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cisnerosm\Desktop\Excel\"/>
    </mc:Choice>
  </mc:AlternateContent>
  <bookViews>
    <workbookView xWindow="0" yWindow="0" windowWidth="19860" windowHeight="10245" tabRatio="850" activeTab="6"/>
  </bookViews>
  <sheets>
    <sheet name="INFO ENEL" sheetId="17" r:id="rId1"/>
    <sheet name="Resumen Infraestructura" sheetId="24" r:id="rId2"/>
    <sheet name="SICODI" sheetId="21" r:id="rId3"/>
    <sheet name="Estructuras de Acero y Concreto" sheetId="19" r:id="rId4"/>
    <sheet name="Estructuras de Madera" sheetId="22" r:id="rId5"/>
    <sheet name="Resumen de precios LLTT" sheetId="23" r:id="rId6"/>
    <sheet name="Retribución Mensual" sheetId="1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______f" hidden="1">{"vista 1",#N/A,FALSE,"CMP";"vista 2",#N/A,FALSE,"CMP"}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hidden="1">{"vista 1",#N/A,FALSE,"CMP";"vista 2",#N/A,FALSE,"CMP"}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hidden="1">{"vista 1",#N/A,FALSE,"CMP";"vista 2",#N/A,FALSE,"CMP"}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hidden="1">{"vista 1",#N/A,FALSE,"CMP";"vista 2",#N/A,FALSE,"CMP"}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hidden="1">{"vista 1",#N/A,FALSE,"CMP";"vista 2",#N/A,FALSE,"CMP"}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hidden="1">{"vista 1",#N/A,FALSE,"CMP";"vista 2",#N/A,FALSE,"CMP"}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3" hidden="1">'[1]Tipo de Cambio'!#REF!</definedName>
    <definedName name="__123Graph_ASISTEMAS" localSheetId="4" hidden="1">'[1]Tipo de Cambio'!#REF!</definedName>
    <definedName name="__123Graph_ASISTEMAS" localSheetId="5" hidden="1">'[1]Tipo de Cambio'!#REF!</definedName>
    <definedName name="__123Graph_ASISTEMAS" hidden="1">'[1]Tipo de Cambio'!#REF!</definedName>
    <definedName name="__f" hidden="1">{"vista 1",#N/A,FALSE,"CMP";"vista 2",#N/A,FALSE,"CMP"}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hidden="1">{"vista 1",#N/A,FALSE,"CMP";"vista 2",#N/A,FALSE,"CMP"}</definedName>
    <definedName name="_xlnm._FilterDatabase" localSheetId="4" hidden="1">'Estructuras de Madera'!$A$3:$R$84</definedName>
    <definedName name="_xlnm._FilterDatabase" localSheetId="0" hidden="1">'INFO ENEL'!$A$5:$R$4326</definedName>
    <definedName name="_xlnm._FilterDatabase" localSheetId="5" hidden="1">'Resumen de precios LLTT'!$G$1:$G$3071</definedName>
    <definedName name="_xlnm._FilterDatabase" localSheetId="1" hidden="1">'Resumen Infraestructura'!$B$3:$K$19</definedName>
    <definedName name="_xlnm._FilterDatabase" localSheetId="6" hidden="1">'Retribución Mensual'!$B$7:$X$1783</definedName>
    <definedName name="_xlnm._FilterDatabase" localSheetId="2" hidden="1">SICODI!$B$2:$J$2</definedName>
    <definedName name="_Key1" localSheetId="3" hidden="1">'[1]Tipo de Cambio'!#REF!</definedName>
    <definedName name="_Key1" localSheetId="4" hidden="1">'[1]Tipo de Cambio'!#REF!</definedName>
    <definedName name="_Key1" localSheetId="5" hidden="1">'[1]Tipo de Cambio'!#REF!</definedName>
    <definedName name="_Key1" hidden="1">'[1]Tipo de Cambio'!#REF!</definedName>
    <definedName name="_Key2" localSheetId="3" hidden="1">'[1]Tipo de Cambio'!#REF!</definedName>
    <definedName name="_Key2" localSheetId="4" hidden="1">'[1]Tipo de Cambio'!#REF!</definedName>
    <definedName name="_Key2" localSheetId="5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4" hidden="1">{"vista 1",#N/A,FALSE,"CMP";"vista 2",#N/A,FALSE,"CMP"}</definedName>
    <definedName name="aa" localSheetId="5" hidden="1">{"vista 1",#N/A,FALSE,"CMP";"vista 2",#N/A,FALSE,"CMP"}</definedName>
    <definedName name="aa" hidden="1">{"vista 1",#N/A,FALSE,"CMP";"vista 2",#N/A,FALSE,"CMP"}</definedName>
    <definedName name="aaa" localSheetId="4" hidden="1">{"vista 1",#N/A,FALSE,"CMP";"vista 2",#N/A,FALSE,"CMP"}</definedName>
    <definedName name="aaa" localSheetId="5" hidden="1">{"vista 1",#N/A,FALSE,"CMP";"vista 2",#N/A,FALSE,"CMP"}</definedName>
    <definedName name="aaa" hidden="1">{"vista 1",#N/A,FALSE,"CMP";"vista 2",#N/A,FALSE,"CMP"}</definedName>
    <definedName name="AC">[2]Nombres!$R$38:$R$41</definedName>
    <definedName name="ACCCABLEGUARDA" localSheetId="5">'Resumen de precios LLTT'!$B$3032</definedName>
    <definedName name="ACCCABLEGUARDA">#REF!</definedName>
    <definedName name="ACCCABLESUB" localSheetId="5">'Resumen de precios LLTT'!$B$2866</definedName>
    <definedName name="ACCCABLESUB">#REF!</definedName>
    <definedName name="ACCCOND" localSheetId="5">'Resumen de precios LLTT'!$B$2896</definedName>
    <definedName name="ACCCOND">#REF!</definedName>
    <definedName name="ACEROCONC" localSheetId="5">'Resumen de precios LLTT'!$B$2022</definedName>
    <definedName name="ACEROCONC">#REF!</definedName>
    <definedName name="Altura">[3]Hoja1!$C$2:$C$7</definedName>
    <definedName name="ALTURAS">[4]Hoja1!$G$3:$G$12</definedName>
    <definedName name="_xlnm.Print_Area" localSheetId="3">'Estructuras de Acero y Concreto'!$B$1:$L$577</definedName>
    <definedName name="_xlnm.Print_Area" localSheetId="4">'Estructuras de Madera'!$B$1:$Q$122</definedName>
    <definedName name="_xlnm.Print_Area" localSheetId="0">'INFO ENEL'!$A$1:$Q$4326</definedName>
    <definedName name="_xlnm.Print_Area" localSheetId="5">'Resumen de precios LLTT'!$B$1:$G$3071</definedName>
    <definedName name="_xlnm.Print_Area" localSheetId="6">'Retribución Mensual'!$G$6:$X$14</definedName>
    <definedName name="as">[5]Nombres!$R$5:$R$9</definedName>
    <definedName name="AZTECA">#REF!</definedName>
    <definedName name="_xlnm.Database">'[6]sb-01 BASE2010-13 OCT AL 26 NOV'!$B$6:$CR$6</definedName>
    <definedName name="CABGUARDA" localSheetId="5">'Resumen de precios LLTT'!$B$3024</definedName>
    <definedName name="CABGUARDA">#REF!</definedName>
    <definedName name="CADAISL" localSheetId="5">'Resumen de precios LLTT'!$B$2748</definedName>
    <definedName name="CADAISL">#REF!</definedName>
    <definedName name="CEM">[2]Nombres!$T$38:$T$42</definedName>
    <definedName name="CODEST" localSheetId="3">'Estructuras de Acero y Concreto'!$C$6:$C$577</definedName>
    <definedName name="CODEST">'Estructuras de Madera'!$C$5:$C$84</definedName>
    <definedName name="CODPAYPC">#REF!</definedName>
    <definedName name="CODPM">#REF!</definedName>
    <definedName name="CONDUCTORES" localSheetId="5">'Resumen de precios LLTT'!$B$2801</definedName>
    <definedName name="CONDUCTORES">#REF!</definedName>
    <definedName name="COSTVIA">[2]Nombres!$D$5:$D$8</definedName>
    <definedName name="EE">[2]Nombres!$T$5:$T$24</definedName>
    <definedName name="ESTCAMARA">[2]Nombres!$L$5:$L$8</definedName>
    <definedName name="ESTR">[2]Nombres!$N$5:$N$11</definedName>
    <definedName name="MADERA" localSheetId="5">'Resumen de precios LLTT'!$B$2599</definedName>
    <definedName name="MADERA">#REF!</definedName>
    <definedName name="MOD_INV_16">#REF!</definedName>
    <definedName name="MPOSTE">[2]Nombres!$R$5:$R$9</definedName>
    <definedName name="PARRILLA" localSheetId="5">'Resumen de precios LLTT'!$B$2731</definedName>
    <definedName name="PARRILLA">#REF!</definedName>
    <definedName name="PE">[2]Nombres!$B$38:$B$133</definedName>
    <definedName name="PESO_PAYPC">#REF!</definedName>
    <definedName name="PESO_PM">#REF!</definedName>
    <definedName name="PRECIOPAYPC">#REF!</definedName>
    <definedName name="PRECIOPM">#REF!</definedName>
    <definedName name="PUESTAATIERRA" localSheetId="5">'Resumen de precios LLTT'!$B$3054</definedName>
    <definedName name="PUESTAATIERRA">#REF!</definedName>
    <definedName name="q">[5]Nombres!$B$6:$B$33</definedName>
    <definedName name="RETENIDA" localSheetId="5">'Resumen de precios LLTT'!$B$2742</definedName>
    <definedName name="RETENIDA">#REF!</definedName>
    <definedName name="SP">[2]Nombres!$N$38:$N$39</definedName>
    <definedName name="TE">[2]Nombres!$P$38:$P$39</definedName>
    <definedName name="TIPOCABLE">[2]Nombres!$F$5:$F$18</definedName>
    <definedName name="TIPOELEMENTO">[2]Nombres!$B$6:$B$33</definedName>
    <definedName name="_xlnm.Print_Titles" localSheetId="3">'Estructuras de Acero y Concreto'!$1:$5</definedName>
    <definedName name="_xlnm.Print_Titles" localSheetId="4">'Estructuras de Madera'!$1:$4</definedName>
    <definedName name="_xlnm.Print_Titles" localSheetId="5">'Resumen de precios LLTT'!$1:$1</definedName>
    <definedName name="TORRE" localSheetId="5">'Resumen de precios LLTT'!$B$11</definedName>
    <definedName name="TORRE">#REF!</definedName>
    <definedName name="VAL">[2]Nombres!$P$5:$P$8</definedName>
    <definedName name="via">[4]Hoja1!$F$3:$F$4</definedName>
    <definedName name="wrn.Esquema._.Unifilar._.de._.CMP." localSheetId="4" hidden="1">{"vista 1",#N/A,FALSE,"CMP";"vista 2",#N/A,FALSE,"CMP"}</definedName>
    <definedName name="wrn.Esquema._.Unifilar._.de._.CMP." localSheetId="5" hidden="1">{"vista 1",#N/A,FALSE,"CMP";"vista 2",#N/A,FALSE,"CMP"}</definedName>
    <definedName name="wrn.Esquema._.Unifilar._.de._.CMP." hidden="1">{"vista 1",#N/A,FALSE,"CMP";"vista 2",#N/A,FALSE,"CMP"}</definedName>
    <definedName name="wrn.Tarifas." localSheetId="4" hidden="1">{"vista1",#N/A,FALSE,"Tarifas_Teoricas_May_97";"vista2",#N/A,FALSE,"Tarifas_Teoricas_May_97";"vista1",#N/A,FALSE,"Tarifas_Barra_May_97";"vista2",#N/A,FALSE,"Tarifas_Barra_May_97"}</definedName>
    <definedName name="wrn.Tarifas." localSheetId="5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5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4" hidden="1">{"vista 1",#N/A,FALSE,"CMP";"vista 2",#N/A,FALSE,"CMP"}</definedName>
    <definedName name="xxxx" localSheetId="5" hidden="1">{"vista 1",#N/A,FALSE,"CMP";"vista 2",#N/A,FALSE,"CMP"}</definedName>
    <definedName name="xxxx" hidden="1">{"vista 1",#N/A,FALSE,"CMP";"vista 2",#N/A,FALSE,"CMP"}</definedName>
    <definedName name="yy" localSheetId="4" hidden="1">{"vista 1",#N/A,FALSE,"CMP";"vista 2",#N/A,FALSE,"CMP"}</definedName>
    <definedName name="yy" localSheetId="5" hidden="1">{"vista 1",#N/A,FALSE,"CMP";"vista 2",#N/A,FALSE,"CMP"}</definedName>
    <definedName name="yy" hidden="1">{"vista 1",#N/A,FALSE,"CMP";"vista 2",#N/A,FALSE,"CMP"}</definedName>
    <definedName name="ZI">[2]Nombres!$D$39:$D$51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11" l="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1538" i="11"/>
  <c r="F1539" i="11"/>
  <c r="F1540" i="11"/>
  <c r="F1541" i="11"/>
  <c r="F1542" i="11"/>
  <c r="F1543" i="11"/>
  <c r="F1544" i="11"/>
  <c r="F1545" i="11"/>
  <c r="F1546" i="11"/>
  <c r="F1547" i="11"/>
  <c r="F1548" i="11"/>
  <c r="F1549" i="11"/>
  <c r="F1550" i="11"/>
  <c r="F1551" i="11"/>
  <c r="F1552" i="11"/>
  <c r="F1553" i="11"/>
  <c r="F1554" i="11"/>
  <c r="F1555" i="11"/>
  <c r="F1556" i="11"/>
  <c r="F1557" i="11"/>
  <c r="F1558" i="11"/>
  <c r="F1559" i="11"/>
  <c r="F1560" i="11"/>
  <c r="F1561" i="11"/>
  <c r="F1562" i="11"/>
  <c r="F1563" i="11"/>
  <c r="F1564" i="11"/>
  <c r="F1565" i="11"/>
  <c r="F1566" i="11"/>
  <c r="F1567" i="11"/>
  <c r="F1568" i="11"/>
  <c r="F1569" i="11"/>
  <c r="F1570" i="11"/>
  <c r="F1571" i="11"/>
  <c r="F1572" i="11"/>
  <c r="F1573" i="11"/>
  <c r="F1574" i="11"/>
  <c r="F1575" i="11"/>
  <c r="F1576" i="11"/>
  <c r="F1577" i="11"/>
  <c r="F1578" i="11"/>
  <c r="F1579" i="11"/>
  <c r="F1580" i="11"/>
  <c r="F1581" i="11"/>
  <c r="F1582" i="11"/>
  <c r="F1583" i="11"/>
  <c r="F1584" i="11"/>
  <c r="F1585" i="11"/>
  <c r="F1586" i="11"/>
  <c r="F1587" i="11"/>
  <c r="F1588" i="11"/>
  <c r="F1589" i="11"/>
  <c r="F1590" i="11"/>
  <c r="F1591" i="11"/>
  <c r="F1592" i="11"/>
  <c r="F1593" i="11"/>
  <c r="F1594" i="11"/>
  <c r="F1595" i="11"/>
  <c r="F1596" i="11"/>
  <c r="F1597" i="11"/>
  <c r="F1598" i="11"/>
  <c r="F1599" i="11"/>
  <c r="F1600" i="11"/>
  <c r="F1601" i="11"/>
  <c r="F1602" i="11"/>
  <c r="F1603" i="11"/>
  <c r="F1604" i="11"/>
  <c r="F1605" i="11"/>
  <c r="F1606" i="11"/>
  <c r="F1607" i="11"/>
  <c r="F1608" i="11"/>
  <c r="F1609" i="11"/>
  <c r="F1610" i="11"/>
  <c r="F1611" i="11"/>
  <c r="F1612" i="11"/>
  <c r="F1613" i="11"/>
  <c r="F1614" i="11"/>
  <c r="F1615" i="11"/>
  <c r="F1616" i="11"/>
  <c r="F1617" i="11"/>
  <c r="F1618" i="11"/>
  <c r="F1619" i="11"/>
  <c r="F1620" i="11"/>
  <c r="F1621" i="11"/>
  <c r="F1622" i="11"/>
  <c r="F1623" i="11"/>
  <c r="F1624" i="11"/>
  <c r="F1625" i="11"/>
  <c r="F1626" i="11"/>
  <c r="F1627" i="11"/>
  <c r="F1628" i="11"/>
  <c r="F1629" i="11"/>
  <c r="F1630" i="11"/>
  <c r="F1631" i="11"/>
  <c r="F1632" i="11"/>
  <c r="F1633" i="11"/>
  <c r="F1634" i="11"/>
  <c r="F1635" i="11"/>
  <c r="F1636" i="11"/>
  <c r="F1637" i="11"/>
  <c r="F1638" i="11"/>
  <c r="F1639" i="11"/>
  <c r="F1640" i="11"/>
  <c r="F1641" i="11"/>
  <c r="F1642" i="11"/>
  <c r="F1643" i="11"/>
  <c r="F1644" i="11"/>
  <c r="F1645" i="11"/>
  <c r="F1646" i="11"/>
  <c r="F1647" i="11"/>
  <c r="F1648" i="11"/>
  <c r="F1649" i="11"/>
  <c r="F1650" i="11"/>
  <c r="F1651" i="11"/>
  <c r="F1652" i="11"/>
  <c r="F1653" i="11"/>
  <c r="F1654" i="11"/>
  <c r="F1655" i="11"/>
  <c r="F1656" i="11"/>
  <c r="F1657" i="11"/>
  <c r="F1658" i="11"/>
  <c r="F1659" i="11"/>
  <c r="F1660" i="11"/>
  <c r="F1661" i="11"/>
  <c r="F1662" i="11"/>
  <c r="F1663" i="11"/>
  <c r="F1664" i="11"/>
  <c r="F1665" i="11"/>
  <c r="F1666" i="11"/>
  <c r="F1667" i="11"/>
  <c r="F1668" i="11"/>
  <c r="F1669" i="11"/>
  <c r="F1670" i="11"/>
  <c r="F1671" i="11"/>
  <c r="F1672" i="11"/>
  <c r="F1673" i="11"/>
  <c r="F1674" i="11"/>
  <c r="F1675" i="11"/>
  <c r="F1676" i="11"/>
  <c r="F1677" i="11"/>
  <c r="F1678" i="11"/>
  <c r="F1679" i="11"/>
  <c r="F1680" i="11"/>
  <c r="F1681" i="11"/>
  <c r="F1682" i="11"/>
  <c r="F1683" i="11"/>
  <c r="F1684" i="11"/>
  <c r="F1685" i="11"/>
  <c r="F1686" i="11"/>
  <c r="F1687" i="11"/>
  <c r="F1688" i="11"/>
  <c r="F1689" i="11"/>
  <c r="F1690" i="11"/>
  <c r="F1691" i="11"/>
  <c r="F1692" i="11"/>
  <c r="F1693" i="11"/>
  <c r="F1694" i="11"/>
  <c r="F1695" i="11"/>
  <c r="F1696" i="11"/>
  <c r="F1697" i="11"/>
  <c r="F1698" i="11"/>
  <c r="F1699" i="11"/>
  <c r="F1700" i="11"/>
  <c r="F1701" i="11"/>
  <c r="F1702" i="11"/>
  <c r="F1703" i="11"/>
  <c r="F1704" i="11"/>
  <c r="F1705" i="11"/>
  <c r="F1706" i="11"/>
  <c r="F1707" i="11"/>
  <c r="F1708" i="11"/>
  <c r="F1709" i="11"/>
  <c r="F1710" i="11"/>
  <c r="F1711" i="11"/>
  <c r="F1712" i="11"/>
  <c r="F1713" i="11"/>
  <c r="F1714" i="11"/>
  <c r="F1715" i="11"/>
  <c r="F1716" i="11"/>
  <c r="F1717" i="11"/>
  <c r="F1718" i="11"/>
  <c r="F1719" i="11"/>
  <c r="F1720" i="11"/>
  <c r="F1721" i="11"/>
  <c r="F1722" i="11"/>
  <c r="F1723" i="11"/>
  <c r="F1724" i="11"/>
  <c r="F1725" i="11"/>
  <c r="F1726" i="11"/>
  <c r="F1727" i="11"/>
  <c r="F1728" i="11"/>
  <c r="F1729" i="11"/>
  <c r="F1730" i="11"/>
  <c r="F1731" i="11"/>
  <c r="F1732" i="11"/>
  <c r="F1733" i="11"/>
  <c r="F1734" i="11"/>
  <c r="F1735" i="11"/>
  <c r="F1736" i="11"/>
  <c r="F1737" i="11"/>
  <c r="F1738" i="11"/>
  <c r="F1739" i="11"/>
  <c r="F1740" i="11"/>
  <c r="F1741" i="11"/>
  <c r="F1742" i="11"/>
  <c r="F1743" i="11"/>
  <c r="F1744" i="11"/>
  <c r="F1745" i="11"/>
  <c r="F1746" i="11"/>
  <c r="F1747" i="11"/>
  <c r="F1748" i="11"/>
  <c r="F1749" i="11"/>
  <c r="F1750" i="11"/>
  <c r="F1751" i="11"/>
  <c r="F1752" i="11"/>
  <c r="F1753" i="11"/>
  <c r="F1754" i="11"/>
  <c r="F1755" i="11"/>
  <c r="F1756" i="11"/>
  <c r="F1757" i="11"/>
  <c r="F1758" i="11"/>
  <c r="F1759" i="11"/>
  <c r="F1760" i="11"/>
  <c r="F1761" i="11"/>
  <c r="F1762" i="11"/>
  <c r="F1763" i="11"/>
  <c r="F1764" i="11"/>
  <c r="F1765" i="11"/>
  <c r="F1766" i="11"/>
  <c r="F1767" i="11"/>
  <c r="F1768" i="11"/>
  <c r="F1769" i="11"/>
  <c r="F1770" i="11"/>
  <c r="F1771" i="11"/>
  <c r="F1772" i="11"/>
  <c r="F1773" i="11"/>
  <c r="F1774" i="11"/>
  <c r="F1775" i="11"/>
  <c r="F1776" i="11"/>
  <c r="F1777" i="11"/>
  <c r="F1778" i="11"/>
  <c r="F1779" i="11"/>
  <c r="F1780" i="11"/>
  <c r="F1781" i="11"/>
  <c r="F1782" i="11"/>
  <c r="F1783" i="11"/>
  <c r="F1784" i="11"/>
  <c r="F1785" i="11"/>
  <c r="F1786" i="11"/>
  <c r="F1787" i="11"/>
  <c r="F1788" i="11"/>
  <c r="F1789" i="11"/>
  <c r="F1790" i="11"/>
  <c r="F1791" i="11"/>
  <c r="F1792" i="11"/>
  <c r="F1793" i="11"/>
  <c r="F1794" i="11"/>
  <c r="F1795" i="11"/>
  <c r="F1796" i="11"/>
  <c r="F1797" i="11"/>
  <c r="F1798" i="11"/>
  <c r="F1799" i="11"/>
  <c r="F1800" i="11"/>
  <c r="F1801" i="11"/>
  <c r="F1802" i="11"/>
  <c r="F1803" i="11"/>
  <c r="F1804" i="11"/>
  <c r="F1805" i="11"/>
  <c r="F1806" i="11"/>
  <c r="F1807" i="11"/>
  <c r="F1808" i="11"/>
  <c r="F1809" i="11"/>
  <c r="F1810" i="11"/>
  <c r="F1811" i="11"/>
  <c r="F1812" i="11"/>
  <c r="F1813" i="11"/>
  <c r="F1814" i="11"/>
  <c r="F1815" i="11"/>
  <c r="F1816" i="11"/>
  <c r="F1817" i="11"/>
  <c r="F1818" i="11"/>
  <c r="F1819" i="11"/>
  <c r="F1820" i="11"/>
  <c r="F1821" i="11"/>
  <c r="F1822" i="11"/>
  <c r="F1823" i="11"/>
  <c r="F1824" i="11"/>
  <c r="F1825" i="11"/>
  <c r="F1826" i="11"/>
  <c r="F1827" i="11"/>
  <c r="F1828" i="11"/>
  <c r="F1829" i="11"/>
  <c r="F1830" i="11"/>
  <c r="F1831" i="11"/>
  <c r="F1832" i="11"/>
  <c r="F1833" i="11"/>
  <c r="F1834" i="11"/>
  <c r="F1835" i="11"/>
  <c r="F1836" i="11"/>
  <c r="F1837" i="11"/>
  <c r="F1838" i="11"/>
  <c r="F1839" i="11"/>
  <c r="F1840" i="11"/>
  <c r="F1841" i="11"/>
  <c r="F1842" i="11"/>
  <c r="F1843" i="11"/>
  <c r="F1844" i="11"/>
  <c r="F1845" i="11"/>
  <c r="F1846" i="11"/>
  <c r="F1847" i="11"/>
  <c r="F1848" i="11"/>
  <c r="F1849" i="11"/>
  <c r="F1850" i="11"/>
  <c r="F1851" i="11"/>
  <c r="F1852" i="11"/>
  <c r="F1853" i="11"/>
  <c r="F1854" i="11"/>
  <c r="F1855" i="11"/>
  <c r="F1856" i="11"/>
  <c r="F1857" i="11"/>
  <c r="F1858" i="11"/>
  <c r="F1859" i="11"/>
  <c r="F1860" i="11"/>
  <c r="F1861" i="11"/>
  <c r="F1862" i="11"/>
  <c r="F1863" i="11"/>
  <c r="F1864" i="11"/>
  <c r="F1865" i="11"/>
  <c r="F1866" i="11"/>
  <c r="F1867" i="11"/>
  <c r="F1868" i="11"/>
  <c r="F1869" i="11"/>
  <c r="F1870" i="11"/>
  <c r="F1871" i="11"/>
  <c r="F1872" i="11"/>
  <c r="F1873" i="11"/>
  <c r="F1874" i="11"/>
  <c r="F1875" i="11"/>
  <c r="F1876" i="11"/>
  <c r="F1877" i="11"/>
  <c r="F1878" i="11"/>
  <c r="F1879" i="11"/>
  <c r="F1880" i="11"/>
  <c r="F1881" i="11"/>
  <c r="F1882" i="11"/>
  <c r="F1883" i="11"/>
  <c r="F1884" i="11"/>
  <c r="F1885" i="11"/>
  <c r="F1886" i="11"/>
  <c r="F1887" i="11"/>
  <c r="F1888" i="11"/>
  <c r="F1889" i="11"/>
  <c r="F1890" i="11"/>
  <c r="F1891" i="11"/>
  <c r="F1892" i="11"/>
  <c r="F1893" i="11"/>
  <c r="F1894" i="11"/>
  <c r="F1895" i="11"/>
  <c r="F1896" i="11"/>
  <c r="F1897" i="11"/>
  <c r="F1898" i="11"/>
  <c r="F1899" i="11"/>
  <c r="F1900" i="11"/>
  <c r="F1901" i="11"/>
  <c r="F1902" i="11"/>
  <c r="F1903" i="11"/>
  <c r="F1904" i="11"/>
  <c r="F1905" i="11"/>
  <c r="F1906" i="11"/>
  <c r="F1907" i="11"/>
  <c r="F1908" i="11"/>
  <c r="F1909" i="11"/>
  <c r="F1910" i="11"/>
  <c r="F1911" i="11"/>
  <c r="F1912" i="11"/>
  <c r="F1913" i="11"/>
  <c r="F1914" i="11"/>
  <c r="F1915" i="11"/>
  <c r="F1916" i="11"/>
  <c r="F1917" i="11"/>
  <c r="F1918" i="11"/>
  <c r="F1919" i="11"/>
  <c r="F1920" i="11"/>
  <c r="F1921" i="11"/>
  <c r="F1922" i="11"/>
  <c r="F1923" i="11"/>
  <c r="F1924" i="11"/>
  <c r="F1925" i="11"/>
  <c r="F1926" i="11"/>
  <c r="F1927" i="11"/>
  <c r="F1928" i="11"/>
  <c r="F1929" i="11"/>
  <c r="F1930" i="11"/>
  <c r="F1931" i="11"/>
  <c r="F1932" i="11"/>
  <c r="F1933" i="11"/>
  <c r="F1934" i="11"/>
  <c r="F1935" i="11"/>
  <c r="F1936" i="11"/>
  <c r="F1937" i="11"/>
  <c r="F1938" i="11"/>
  <c r="F1939" i="11"/>
  <c r="F1940" i="11"/>
  <c r="F1941" i="11"/>
  <c r="F1942" i="11"/>
  <c r="F1943" i="11"/>
  <c r="F1944" i="11"/>
  <c r="F1945" i="11"/>
  <c r="F1946" i="11"/>
  <c r="F1947" i="11"/>
  <c r="F1948" i="11"/>
  <c r="F1949" i="11"/>
  <c r="F1950" i="11"/>
  <c r="F1951" i="11"/>
  <c r="F1952" i="11"/>
  <c r="F1953" i="11"/>
  <c r="F1954" i="11"/>
  <c r="F1955" i="11"/>
  <c r="F1956" i="11"/>
  <c r="F1957" i="11"/>
  <c r="F1958" i="11"/>
  <c r="F1959" i="11"/>
  <c r="F1960" i="11"/>
  <c r="F1961" i="11"/>
  <c r="F1962" i="11"/>
  <c r="F1963" i="11"/>
  <c r="F1964" i="11"/>
  <c r="F1965" i="11"/>
  <c r="F1966" i="11"/>
  <c r="F1967" i="11"/>
  <c r="F1968" i="11"/>
  <c r="F1969" i="11"/>
  <c r="F1970" i="11"/>
  <c r="F1971" i="11"/>
  <c r="F1972" i="11"/>
  <c r="F1973" i="11"/>
  <c r="F1974" i="11"/>
  <c r="F1975" i="11"/>
  <c r="F1976" i="11"/>
  <c r="F1977" i="11"/>
  <c r="F1978" i="11"/>
  <c r="F1979" i="11"/>
  <c r="F1980" i="11"/>
  <c r="F1981" i="11"/>
  <c r="F1982" i="11"/>
  <c r="F1983" i="11"/>
  <c r="F1984" i="11"/>
  <c r="F1985" i="11"/>
  <c r="F1986" i="11"/>
  <c r="F1987" i="11"/>
  <c r="F1988" i="11"/>
  <c r="F1989" i="11"/>
  <c r="F1990" i="11"/>
  <c r="F1991" i="11"/>
  <c r="F1992" i="11"/>
  <c r="F1993" i="11"/>
  <c r="F1994" i="11"/>
  <c r="F1995" i="11"/>
  <c r="F1996" i="11"/>
  <c r="F1997" i="11"/>
  <c r="F1998" i="11"/>
  <c r="F1999" i="11"/>
  <c r="F2000" i="11"/>
  <c r="F2001" i="11"/>
  <c r="F2002" i="11"/>
  <c r="F2003" i="11"/>
  <c r="F2004" i="11"/>
  <c r="F2005" i="11"/>
  <c r="F2006" i="11"/>
  <c r="F2007" i="11"/>
  <c r="F2008" i="11"/>
  <c r="F2009" i="11"/>
  <c r="F2010" i="11"/>
  <c r="F2011" i="11"/>
  <c r="F2012" i="11"/>
  <c r="F2013" i="11"/>
  <c r="F2014" i="11"/>
  <c r="F2015" i="11"/>
  <c r="F2016" i="11"/>
  <c r="F2017" i="11"/>
  <c r="F2018" i="11"/>
  <c r="F2019" i="11"/>
  <c r="F2020" i="11"/>
  <c r="F2021" i="11"/>
  <c r="F2022" i="11"/>
  <c r="F2023" i="11"/>
  <c r="F2024" i="11"/>
  <c r="F2025" i="11"/>
  <c r="F2026" i="11"/>
  <c r="F2027" i="11"/>
  <c r="F2028" i="11"/>
  <c r="F2029" i="11"/>
  <c r="F2030" i="11"/>
  <c r="F2031" i="11"/>
  <c r="F2032" i="11"/>
  <c r="F2033" i="11"/>
  <c r="F2034" i="11"/>
  <c r="F2035" i="11"/>
  <c r="F2036" i="11"/>
  <c r="F2037" i="11"/>
  <c r="F2038" i="11"/>
  <c r="F2039" i="11"/>
  <c r="F2040" i="11"/>
  <c r="F2041" i="11"/>
  <c r="F2042" i="11"/>
  <c r="F2043" i="11"/>
  <c r="F2044" i="11"/>
  <c r="F2045" i="11"/>
  <c r="F2046" i="11"/>
  <c r="F2047" i="11"/>
  <c r="F2048" i="11"/>
  <c r="F2049" i="11"/>
  <c r="F2050" i="11"/>
  <c r="F2051" i="11"/>
  <c r="F2052" i="11"/>
  <c r="F2053" i="11"/>
  <c r="F2054" i="11"/>
  <c r="F2055" i="11"/>
  <c r="F2056" i="11"/>
  <c r="F2057" i="11"/>
  <c r="F2058" i="11"/>
  <c r="F2059" i="11"/>
  <c r="F2060" i="11"/>
  <c r="F2061" i="11"/>
  <c r="F2062" i="11"/>
  <c r="F2063" i="11"/>
  <c r="F2064" i="11"/>
  <c r="F2065" i="11"/>
  <c r="F2066" i="11"/>
  <c r="F2067" i="11"/>
  <c r="F2068" i="11"/>
  <c r="F2069" i="11"/>
  <c r="F2070" i="11"/>
  <c r="F2071" i="11"/>
  <c r="F2072" i="11"/>
  <c r="F2073" i="11"/>
  <c r="F2074" i="11"/>
  <c r="F2075" i="11"/>
  <c r="F2076" i="11"/>
  <c r="F2077" i="11"/>
  <c r="F2078" i="11"/>
  <c r="F2079" i="11"/>
  <c r="F2080" i="11"/>
  <c r="F2081" i="11"/>
  <c r="F2082" i="11"/>
  <c r="F2083" i="11"/>
  <c r="F2084" i="11"/>
  <c r="F2085" i="11"/>
  <c r="F2086" i="11"/>
  <c r="F2087" i="11"/>
  <c r="F2088" i="11"/>
  <c r="F2089" i="11"/>
  <c r="F2090" i="11"/>
  <c r="F2091" i="11"/>
  <c r="F2092" i="11"/>
  <c r="F2093" i="11"/>
  <c r="F2094" i="11"/>
  <c r="F2095" i="11"/>
  <c r="F2096" i="11"/>
  <c r="F2097" i="11"/>
  <c r="F2098" i="11"/>
  <c r="F2099" i="11"/>
  <c r="F2100" i="11"/>
  <c r="F2101" i="11"/>
  <c r="F2102" i="11"/>
  <c r="F2103" i="11"/>
  <c r="F2104" i="11"/>
  <c r="F2105" i="11"/>
  <c r="F2106" i="11"/>
  <c r="F2107" i="11"/>
  <c r="F2108" i="11"/>
  <c r="F2109" i="11"/>
  <c r="F2110" i="11"/>
  <c r="F2111" i="11"/>
  <c r="F2112" i="11"/>
  <c r="F2113" i="11"/>
  <c r="F2114" i="11"/>
  <c r="F2115" i="11"/>
  <c r="F2116" i="11"/>
  <c r="F2117" i="11"/>
  <c r="F2118" i="11"/>
  <c r="F2119" i="11"/>
  <c r="F2120" i="11"/>
  <c r="F2121" i="11"/>
  <c r="F2122" i="11"/>
  <c r="F2123" i="11"/>
  <c r="F2124" i="11"/>
  <c r="F2125" i="11"/>
  <c r="F2126" i="11"/>
  <c r="F2127" i="11"/>
  <c r="F2128" i="11"/>
  <c r="F2129" i="11"/>
  <c r="F2130" i="11"/>
  <c r="F2131" i="11"/>
  <c r="F2132" i="11"/>
  <c r="F2133" i="11"/>
  <c r="F2134" i="11"/>
  <c r="F2135" i="11"/>
  <c r="F2136" i="11"/>
  <c r="F2137" i="11"/>
  <c r="F2138" i="11"/>
  <c r="F2139" i="11"/>
  <c r="F2140" i="11"/>
  <c r="F2141" i="11"/>
  <c r="F2142" i="11"/>
  <c r="F2143" i="11"/>
  <c r="F2144" i="11"/>
  <c r="F2145" i="11"/>
  <c r="F2146" i="11"/>
  <c r="F2147" i="11"/>
  <c r="F2148" i="11"/>
  <c r="F2149" i="11"/>
  <c r="F2150" i="11"/>
  <c r="F2151" i="11"/>
  <c r="F2152" i="11"/>
  <c r="F2153" i="11"/>
  <c r="F2154" i="11"/>
  <c r="F2155" i="11"/>
  <c r="F2156" i="11"/>
  <c r="F2157" i="11"/>
  <c r="F2158" i="11"/>
  <c r="F2159" i="11"/>
  <c r="F2160" i="11"/>
  <c r="F2161" i="11"/>
  <c r="F2162" i="11"/>
  <c r="F2163" i="11"/>
  <c r="F2164" i="11"/>
  <c r="F2165" i="11"/>
  <c r="F2166" i="11"/>
  <c r="F2167" i="11"/>
  <c r="F2168" i="11"/>
  <c r="F2169" i="11"/>
  <c r="F2170" i="11"/>
  <c r="F2171" i="11"/>
  <c r="F2172" i="11"/>
  <c r="F2173" i="11"/>
  <c r="F2174" i="11"/>
  <c r="F2175" i="11"/>
  <c r="F2176" i="11"/>
  <c r="F2177" i="11"/>
  <c r="F2178" i="11"/>
  <c r="F2179" i="11"/>
  <c r="F2180" i="11"/>
  <c r="F2181" i="11"/>
  <c r="F2182" i="11"/>
  <c r="F2183" i="11"/>
  <c r="F2184" i="11"/>
  <c r="F2185" i="11"/>
  <c r="F2186" i="11"/>
  <c r="F2187" i="11"/>
  <c r="F2188" i="11"/>
  <c r="F2189" i="11"/>
  <c r="F2190" i="11"/>
  <c r="F2191" i="11"/>
  <c r="F2192" i="11"/>
  <c r="F2193" i="11"/>
  <c r="F2194" i="11"/>
  <c r="F2195" i="11"/>
  <c r="F2196" i="11"/>
  <c r="F2197" i="11"/>
  <c r="F2198" i="11"/>
  <c r="F2199" i="11"/>
  <c r="F2200" i="11"/>
  <c r="F2201" i="11"/>
  <c r="F2202" i="11"/>
  <c r="F2203" i="11"/>
  <c r="F2204" i="11"/>
  <c r="F2205" i="11"/>
  <c r="F2206" i="11"/>
  <c r="F2207" i="11"/>
  <c r="F2208" i="11"/>
  <c r="F2209" i="11"/>
  <c r="F2210" i="11"/>
  <c r="F2211" i="11"/>
  <c r="F2212" i="11"/>
  <c r="F2213" i="11"/>
  <c r="F2214" i="11"/>
  <c r="F2215" i="11"/>
  <c r="F2216" i="11"/>
  <c r="F2217" i="11"/>
  <c r="F2218" i="11"/>
  <c r="F2219" i="11"/>
  <c r="F2220" i="11"/>
  <c r="F2221" i="11"/>
  <c r="F2222" i="11"/>
  <c r="F2223" i="11"/>
  <c r="F2224" i="11"/>
  <c r="F2225" i="11"/>
  <c r="F2226" i="11"/>
  <c r="F2227" i="11"/>
  <c r="F2228" i="11"/>
  <c r="F2229" i="11"/>
  <c r="F2230" i="11"/>
  <c r="F2231" i="11"/>
  <c r="F2232" i="11"/>
  <c r="F2233" i="11"/>
  <c r="F2234" i="11"/>
  <c r="F2235" i="11"/>
  <c r="F2236" i="11"/>
  <c r="F2237" i="11"/>
  <c r="F2238" i="11"/>
  <c r="F2239" i="11"/>
  <c r="F2240" i="11"/>
  <c r="F2241" i="11"/>
  <c r="F2242" i="11"/>
  <c r="F2243" i="11"/>
  <c r="F2244" i="11"/>
  <c r="F2245" i="11"/>
  <c r="F2246" i="11"/>
  <c r="F2247" i="11"/>
  <c r="F2248" i="11"/>
  <c r="F2249" i="11"/>
  <c r="F2250" i="11"/>
  <c r="F2251" i="11"/>
  <c r="F2252" i="11"/>
  <c r="F2253" i="11"/>
  <c r="F2254" i="11"/>
  <c r="F2255" i="11"/>
  <c r="F2256" i="11"/>
  <c r="F2257" i="11"/>
  <c r="F2258" i="11"/>
  <c r="F2259" i="11"/>
  <c r="F2260" i="11"/>
  <c r="F2261" i="11"/>
  <c r="F2262" i="11"/>
  <c r="F2263" i="11"/>
  <c r="F2264" i="11"/>
  <c r="F2265" i="11"/>
  <c r="F2266" i="11"/>
  <c r="F2267" i="11"/>
  <c r="F2268" i="11"/>
  <c r="F2269" i="11"/>
  <c r="F2270" i="11"/>
  <c r="F2271" i="11"/>
  <c r="F2272" i="11"/>
  <c r="F2273" i="11"/>
  <c r="F2274" i="11"/>
  <c r="F2275" i="11"/>
  <c r="F2276" i="11"/>
  <c r="F2277" i="11"/>
  <c r="F2278" i="11"/>
  <c r="F2279" i="11"/>
  <c r="F2280" i="11"/>
  <c r="F2281" i="11"/>
  <c r="F2282" i="11"/>
  <c r="F2283" i="11"/>
  <c r="F2284" i="11"/>
  <c r="F2285" i="11"/>
  <c r="F2286" i="11"/>
  <c r="F2287" i="11"/>
  <c r="F2288" i="11"/>
  <c r="F2289" i="11"/>
  <c r="F2290" i="11"/>
  <c r="F2291" i="11"/>
  <c r="F2292" i="11"/>
  <c r="F2293" i="11"/>
  <c r="F2294" i="11"/>
  <c r="F2295" i="11"/>
  <c r="F2296" i="11"/>
  <c r="F2297" i="11"/>
  <c r="F2298" i="11"/>
  <c r="F2299" i="11"/>
  <c r="F2300" i="11"/>
  <c r="F2301" i="11"/>
  <c r="F2302" i="11"/>
  <c r="F2303" i="11"/>
  <c r="F2304" i="11"/>
  <c r="F2305" i="11"/>
  <c r="F2306" i="11"/>
  <c r="F2307" i="11"/>
  <c r="F2308" i="11"/>
  <c r="F2309" i="11"/>
  <c r="F2310" i="11"/>
  <c r="F2311" i="11"/>
  <c r="F2312" i="11"/>
  <c r="F2313" i="11"/>
  <c r="F2314" i="11"/>
  <c r="F2315" i="11"/>
  <c r="F2316" i="11"/>
  <c r="F2317" i="11"/>
  <c r="F2318" i="11"/>
  <c r="F2319" i="11"/>
  <c r="F2320" i="11"/>
  <c r="F2321" i="11"/>
  <c r="F2322" i="11"/>
  <c r="F2323" i="11"/>
  <c r="F2324" i="11"/>
  <c r="F2325" i="11"/>
  <c r="F2326" i="11"/>
  <c r="F2327" i="11"/>
  <c r="F2328" i="11"/>
  <c r="F2329" i="11"/>
  <c r="F2330" i="11"/>
  <c r="F2331" i="11"/>
  <c r="F2332" i="11"/>
  <c r="F2333" i="11"/>
  <c r="F2334" i="11"/>
  <c r="F2335" i="11"/>
  <c r="F2336" i="11"/>
  <c r="F2337" i="11"/>
  <c r="F2338" i="11"/>
  <c r="F2339" i="11"/>
  <c r="F2340" i="11"/>
  <c r="F2341" i="11"/>
  <c r="F2342" i="11"/>
  <c r="F2343" i="11"/>
  <c r="F2344" i="11"/>
  <c r="F2345" i="11"/>
  <c r="F2346" i="11"/>
  <c r="F2347" i="11"/>
  <c r="F2348" i="11"/>
  <c r="F2349" i="11"/>
  <c r="F2350" i="11"/>
  <c r="F2351" i="11"/>
  <c r="F2352" i="11"/>
  <c r="F2353" i="11"/>
  <c r="F2354" i="11"/>
  <c r="F2355" i="11"/>
  <c r="F2356" i="11"/>
  <c r="F2357" i="11"/>
  <c r="F2358" i="11"/>
  <c r="F2359" i="11"/>
  <c r="F2360" i="11"/>
  <c r="F2361" i="11"/>
  <c r="F2362" i="11"/>
  <c r="F2363" i="11"/>
  <c r="F2364" i="11"/>
  <c r="F2365" i="11"/>
  <c r="F2366" i="11"/>
  <c r="F2367" i="11"/>
  <c r="F2368" i="11"/>
  <c r="F2369" i="11"/>
  <c r="F2370" i="11"/>
  <c r="F2371" i="11"/>
  <c r="F2372" i="11"/>
  <c r="F2373" i="11"/>
  <c r="F2374" i="11"/>
  <c r="F2375" i="11"/>
  <c r="F2376" i="11"/>
  <c r="F2377" i="11"/>
  <c r="F2378" i="11"/>
  <c r="F2379" i="11"/>
  <c r="F2380" i="11"/>
  <c r="F2381" i="11"/>
  <c r="F2382" i="11"/>
  <c r="F2383" i="11"/>
  <c r="F2384" i="11"/>
  <c r="F2385" i="11"/>
  <c r="F2386" i="11"/>
  <c r="F2387" i="11"/>
  <c r="F2388" i="11"/>
  <c r="F2389" i="11"/>
  <c r="F2390" i="11"/>
  <c r="F2391" i="11"/>
  <c r="F2392" i="11"/>
  <c r="F2393" i="11"/>
  <c r="F2394" i="11"/>
  <c r="F2395" i="11"/>
  <c r="F2396" i="11"/>
  <c r="F2397" i="11"/>
  <c r="F2398" i="11"/>
  <c r="F2399" i="11"/>
  <c r="F2400" i="11"/>
  <c r="F2401" i="11"/>
  <c r="F2402" i="11"/>
  <c r="F2403" i="11"/>
  <c r="F2404" i="11"/>
  <c r="F2405" i="11"/>
  <c r="F2406" i="11"/>
  <c r="F2407" i="11"/>
  <c r="F2408" i="11"/>
  <c r="F2409" i="11"/>
  <c r="F2410" i="11"/>
  <c r="F2411" i="11"/>
  <c r="F2412" i="11"/>
  <c r="F2413" i="11"/>
  <c r="F2414" i="11"/>
  <c r="F2415" i="11"/>
  <c r="F2416" i="11"/>
  <c r="F2417" i="11"/>
  <c r="F2418" i="11"/>
  <c r="F2419" i="11"/>
  <c r="F2420" i="11"/>
  <c r="F2421" i="11"/>
  <c r="F2422" i="11"/>
  <c r="F2423" i="11"/>
  <c r="F2424" i="11"/>
  <c r="F2425" i="11"/>
  <c r="F2426" i="11"/>
  <c r="F2427" i="11"/>
  <c r="F2428" i="11"/>
  <c r="F2429" i="11"/>
  <c r="F2430" i="11"/>
  <c r="F2431" i="11"/>
  <c r="F2432" i="11"/>
  <c r="F2433" i="11"/>
  <c r="F2434" i="11"/>
  <c r="F2435" i="11"/>
  <c r="F2436" i="11"/>
  <c r="F2437" i="11"/>
  <c r="F2438" i="11"/>
  <c r="F2439" i="11"/>
  <c r="F2440" i="11"/>
  <c r="F2441" i="11"/>
  <c r="F2442" i="11"/>
  <c r="F2443" i="11"/>
  <c r="F2444" i="11"/>
  <c r="F2445" i="11"/>
  <c r="F2446" i="11"/>
  <c r="F2447" i="11"/>
  <c r="F2448" i="11"/>
  <c r="F2449" i="11"/>
  <c r="F2450" i="11"/>
  <c r="F2451" i="11"/>
  <c r="F2452" i="11"/>
  <c r="F2453" i="11"/>
  <c r="F2454" i="11"/>
  <c r="F2455" i="11"/>
  <c r="F2456" i="11"/>
  <c r="F2457" i="11"/>
  <c r="F2458" i="11"/>
  <c r="F2459" i="11"/>
  <c r="F2460" i="11"/>
  <c r="F2461" i="11"/>
  <c r="F2462" i="11"/>
  <c r="F2463" i="11"/>
  <c r="F2464" i="11"/>
  <c r="F2465" i="11"/>
  <c r="F2466" i="11"/>
  <c r="F2467" i="11"/>
  <c r="F2468" i="11"/>
  <c r="F2469" i="11"/>
  <c r="F2470" i="11"/>
  <c r="F2471" i="11"/>
  <c r="F2472" i="11"/>
  <c r="F2473" i="11"/>
  <c r="F2474" i="11"/>
  <c r="F2475" i="11"/>
  <c r="F2476" i="11"/>
  <c r="F2477" i="11"/>
  <c r="F2478" i="11"/>
  <c r="F2479" i="11"/>
  <c r="F2480" i="11"/>
  <c r="F2481" i="11"/>
  <c r="F2482" i="11"/>
  <c r="F2483" i="11"/>
  <c r="F2484" i="11"/>
  <c r="F2485" i="11"/>
  <c r="F2486" i="11"/>
  <c r="F2487" i="11"/>
  <c r="F2488" i="11"/>
  <c r="F2489" i="11"/>
  <c r="F2490" i="11"/>
  <c r="F2491" i="11"/>
  <c r="F2492" i="11"/>
  <c r="F2493" i="11"/>
  <c r="F2494" i="11"/>
  <c r="F2495" i="11"/>
  <c r="F2496" i="11"/>
  <c r="F2497" i="11"/>
  <c r="F2498" i="11"/>
  <c r="F2499" i="11"/>
  <c r="F2500" i="11"/>
  <c r="F2501" i="11"/>
  <c r="F2502" i="11"/>
  <c r="F2503" i="11"/>
  <c r="F2504" i="11"/>
  <c r="F2505" i="11"/>
  <c r="F2506" i="11"/>
  <c r="F2507" i="11"/>
  <c r="F2508" i="11"/>
  <c r="F2509" i="11"/>
  <c r="F2510" i="11"/>
  <c r="F2511" i="11"/>
  <c r="F2512" i="11"/>
  <c r="F2513" i="11"/>
  <c r="F2514" i="11"/>
  <c r="F2515" i="11"/>
  <c r="F2516" i="11"/>
  <c r="F2517" i="11"/>
  <c r="F2518" i="11"/>
  <c r="F2519" i="11"/>
  <c r="F2520" i="11"/>
  <c r="F2521" i="11"/>
  <c r="F2522" i="11"/>
  <c r="F2523" i="11"/>
  <c r="F2524" i="11"/>
  <c r="F2525" i="11"/>
  <c r="F2526" i="11"/>
  <c r="F2527" i="11"/>
  <c r="F2528" i="11"/>
  <c r="F2529" i="11"/>
  <c r="F2530" i="11"/>
  <c r="F2531" i="11"/>
  <c r="F2532" i="11"/>
  <c r="F2533" i="11"/>
  <c r="F2534" i="11"/>
  <c r="F2535" i="11"/>
  <c r="F2536" i="11"/>
  <c r="F2537" i="11"/>
  <c r="F2538" i="11"/>
  <c r="F2539" i="11"/>
  <c r="F2540" i="11"/>
  <c r="F2541" i="11"/>
  <c r="F2542" i="11"/>
  <c r="F2543" i="11"/>
  <c r="F2544" i="11"/>
  <c r="F2545" i="11"/>
  <c r="F2546" i="11"/>
  <c r="F2547" i="11"/>
  <c r="F2548" i="11"/>
  <c r="F2549" i="11"/>
  <c r="F2550" i="11"/>
  <c r="F2551" i="11"/>
  <c r="F2552" i="11"/>
  <c r="F2553" i="11"/>
  <c r="F2554" i="11"/>
  <c r="F2555" i="11"/>
  <c r="F2556" i="11"/>
  <c r="F2557" i="11"/>
  <c r="F2558" i="11"/>
  <c r="F2559" i="11"/>
  <c r="F2560" i="11"/>
  <c r="F2561" i="11"/>
  <c r="F2562" i="11"/>
  <c r="F2563" i="11"/>
  <c r="F2564" i="11"/>
  <c r="F2565" i="11"/>
  <c r="F2566" i="11"/>
  <c r="F2567" i="11"/>
  <c r="F2568" i="11"/>
  <c r="F2569" i="11"/>
  <c r="F2570" i="11"/>
  <c r="F2571" i="11"/>
  <c r="F2572" i="11"/>
  <c r="F2573" i="11"/>
  <c r="F2574" i="11"/>
  <c r="F2575" i="11"/>
  <c r="F2576" i="11"/>
  <c r="F2577" i="11"/>
  <c r="F2578" i="11"/>
  <c r="F2579" i="11"/>
  <c r="F2580" i="11"/>
  <c r="F2581" i="11"/>
  <c r="F2582" i="11"/>
  <c r="F2583" i="11"/>
  <c r="F2584" i="11"/>
  <c r="F2585" i="11"/>
  <c r="F2586" i="11"/>
  <c r="F2587" i="11"/>
  <c r="F2588" i="11"/>
  <c r="F2589" i="11"/>
  <c r="F2590" i="11"/>
  <c r="F2591" i="11"/>
  <c r="F2592" i="11"/>
  <c r="F2593" i="11"/>
  <c r="F2594" i="11"/>
  <c r="F2595" i="11"/>
  <c r="F2596" i="11"/>
  <c r="F2597" i="11"/>
  <c r="F2598" i="11"/>
  <c r="F2599" i="11"/>
  <c r="F2600" i="11"/>
  <c r="F2601" i="11"/>
  <c r="F2602" i="11"/>
  <c r="F2603" i="11"/>
  <c r="F2604" i="11"/>
  <c r="F2605" i="11"/>
  <c r="F2606" i="11"/>
  <c r="F2607" i="11"/>
  <c r="F2608" i="11"/>
  <c r="F2609" i="11"/>
  <c r="F2610" i="11"/>
  <c r="F2611" i="11"/>
  <c r="F2612" i="11"/>
  <c r="F2613" i="11"/>
  <c r="F2614" i="11"/>
  <c r="F2615" i="11"/>
  <c r="F2616" i="11"/>
  <c r="F2617" i="11"/>
  <c r="F2618" i="11"/>
  <c r="F2619" i="11"/>
  <c r="F2620" i="11"/>
  <c r="F2621" i="11"/>
  <c r="F2622" i="11"/>
  <c r="F2623" i="11"/>
  <c r="F2624" i="11"/>
  <c r="F2625" i="11"/>
  <c r="F2626" i="11"/>
  <c r="F2627" i="11"/>
  <c r="F2628" i="11"/>
  <c r="F2629" i="11"/>
  <c r="F2630" i="11"/>
  <c r="F2631" i="11"/>
  <c r="F2632" i="11"/>
  <c r="F2633" i="11"/>
  <c r="F2634" i="11"/>
  <c r="F2635" i="11"/>
  <c r="F2636" i="11"/>
  <c r="F2637" i="11"/>
  <c r="F2638" i="11"/>
  <c r="F2639" i="11"/>
  <c r="F2640" i="11"/>
  <c r="F2641" i="11"/>
  <c r="F2642" i="11"/>
  <c r="F2643" i="11"/>
  <c r="F2644" i="11"/>
  <c r="F2645" i="11"/>
  <c r="F2646" i="11"/>
  <c r="F2647" i="11"/>
  <c r="F2648" i="11"/>
  <c r="F2649" i="11"/>
  <c r="F2650" i="11"/>
  <c r="F2651" i="11"/>
  <c r="F2652" i="11"/>
  <c r="F2653" i="11"/>
  <c r="F2654" i="11"/>
  <c r="F2655" i="11"/>
  <c r="F2656" i="11"/>
  <c r="F2657" i="11"/>
  <c r="F2658" i="11"/>
  <c r="F2659" i="11"/>
  <c r="F2660" i="11"/>
  <c r="F2661" i="11"/>
  <c r="F2662" i="11"/>
  <c r="F2663" i="11"/>
  <c r="F2664" i="11"/>
  <c r="F2665" i="11"/>
  <c r="F2666" i="11"/>
  <c r="F2667" i="11"/>
  <c r="F2668" i="11"/>
  <c r="F2669" i="11"/>
  <c r="F2670" i="11"/>
  <c r="F2671" i="11"/>
  <c r="F2672" i="11"/>
  <c r="F2673" i="11"/>
  <c r="F2674" i="11"/>
  <c r="F2675" i="11"/>
  <c r="F2676" i="11"/>
  <c r="F2677" i="11"/>
  <c r="F2678" i="11"/>
  <c r="F2679" i="11"/>
  <c r="F2680" i="11"/>
  <c r="F2681" i="11"/>
  <c r="F2682" i="11"/>
  <c r="F2683" i="11"/>
  <c r="F2684" i="11"/>
  <c r="F2685" i="11"/>
  <c r="F2686" i="11"/>
  <c r="F2687" i="11"/>
  <c r="F2688" i="11"/>
  <c r="F2689" i="11"/>
  <c r="F2690" i="11"/>
  <c r="F2691" i="11"/>
  <c r="F2692" i="11"/>
  <c r="F2693" i="11"/>
  <c r="F2694" i="11"/>
  <c r="F2695" i="11"/>
  <c r="F2696" i="11"/>
  <c r="F2697" i="11"/>
  <c r="F2698" i="11"/>
  <c r="F2699" i="11"/>
  <c r="F2700" i="11"/>
  <c r="F2701" i="11"/>
  <c r="F2702" i="11"/>
  <c r="F2703" i="11"/>
  <c r="F2704" i="11"/>
  <c r="F2705" i="11"/>
  <c r="F2706" i="11"/>
  <c r="F2707" i="11"/>
  <c r="F2708" i="11"/>
  <c r="F2709" i="11"/>
  <c r="F2710" i="11"/>
  <c r="F2711" i="11"/>
  <c r="F2712" i="11"/>
  <c r="F2713" i="11"/>
  <c r="F2714" i="11"/>
  <c r="F2715" i="11"/>
  <c r="F2716" i="11"/>
  <c r="F2717" i="11"/>
  <c r="F2718" i="11"/>
  <c r="F2719" i="11"/>
  <c r="F2720" i="11"/>
  <c r="F2721" i="11"/>
  <c r="F2722" i="11"/>
  <c r="F2723" i="11"/>
  <c r="F2724" i="11"/>
  <c r="F2725" i="11"/>
  <c r="F2726" i="11"/>
  <c r="F2727" i="11"/>
  <c r="F2728" i="11"/>
  <c r="F2729" i="11"/>
  <c r="F2730" i="11"/>
  <c r="F2731" i="11"/>
  <c r="F2732" i="11"/>
  <c r="F2733" i="11"/>
  <c r="F2734" i="11"/>
  <c r="F2735" i="11"/>
  <c r="F2736" i="11"/>
  <c r="F2737" i="11"/>
  <c r="F2738" i="11"/>
  <c r="F2739" i="11"/>
  <c r="F2740" i="11"/>
  <c r="F2741" i="11"/>
  <c r="F2742" i="11"/>
  <c r="F2743" i="11"/>
  <c r="F2744" i="11"/>
  <c r="F2745" i="11"/>
  <c r="F2746" i="11"/>
  <c r="F2747" i="11"/>
  <c r="F2748" i="11"/>
  <c r="F2749" i="11"/>
  <c r="F2750" i="11"/>
  <c r="F2751" i="11"/>
  <c r="F2752" i="11"/>
  <c r="F2753" i="11"/>
  <c r="F2754" i="11"/>
  <c r="F2755" i="11"/>
  <c r="F2756" i="11"/>
  <c r="F2757" i="11"/>
  <c r="F2758" i="11"/>
  <c r="F2759" i="11"/>
  <c r="F2760" i="11"/>
  <c r="F2761" i="11"/>
  <c r="F2762" i="11"/>
  <c r="F2763" i="11"/>
  <c r="F2764" i="11"/>
  <c r="F2765" i="11"/>
  <c r="F2766" i="11"/>
  <c r="F2767" i="11"/>
  <c r="F2768" i="11"/>
  <c r="F2769" i="11"/>
  <c r="F2770" i="11"/>
  <c r="F2771" i="11"/>
  <c r="F2772" i="11"/>
  <c r="F2773" i="11"/>
  <c r="F2774" i="11"/>
  <c r="F2775" i="11"/>
  <c r="F2776" i="11"/>
  <c r="F2777" i="11"/>
  <c r="F2778" i="11"/>
  <c r="F2779" i="11"/>
  <c r="F2780" i="11"/>
  <c r="F2781" i="11"/>
  <c r="F2782" i="11"/>
  <c r="F2783" i="11"/>
  <c r="F2784" i="11"/>
  <c r="F2785" i="11"/>
  <c r="F2786" i="11"/>
  <c r="F2787" i="11"/>
  <c r="F2788" i="11"/>
  <c r="F2789" i="11"/>
  <c r="F2790" i="11"/>
  <c r="F2791" i="11"/>
  <c r="F2792" i="11"/>
  <c r="F2793" i="11"/>
  <c r="F2794" i="11"/>
  <c r="F2795" i="11"/>
  <c r="F2796" i="11"/>
  <c r="F2797" i="11"/>
  <c r="F2798" i="11"/>
  <c r="F2799" i="11"/>
  <c r="F2800" i="11"/>
  <c r="F2801" i="11"/>
  <c r="F2802" i="11"/>
  <c r="F2803" i="11"/>
  <c r="F2804" i="11"/>
  <c r="F2805" i="11"/>
  <c r="F2806" i="11"/>
  <c r="F2807" i="11"/>
  <c r="F2808" i="11"/>
  <c r="F2809" i="11"/>
  <c r="F2810" i="11"/>
  <c r="F2811" i="11"/>
  <c r="F2812" i="11"/>
  <c r="F2813" i="11"/>
  <c r="F2814" i="11"/>
  <c r="F2815" i="11"/>
  <c r="F2816" i="11"/>
  <c r="F2817" i="11"/>
  <c r="F2818" i="11"/>
  <c r="F2819" i="11"/>
  <c r="F2820" i="11"/>
  <c r="F2821" i="11"/>
  <c r="F2822" i="11"/>
  <c r="F2823" i="11"/>
  <c r="F2824" i="11"/>
  <c r="F2825" i="11"/>
  <c r="F2826" i="11"/>
  <c r="F2827" i="11"/>
  <c r="F2828" i="11"/>
  <c r="F2829" i="11"/>
  <c r="F2830" i="11"/>
  <c r="F2831" i="11"/>
  <c r="F2832" i="11"/>
  <c r="F2833" i="11"/>
  <c r="F2834" i="11"/>
  <c r="F2835" i="11"/>
  <c r="F2836" i="11"/>
  <c r="F2837" i="11"/>
  <c r="F2838" i="11"/>
  <c r="F2839" i="11"/>
  <c r="F2840" i="11"/>
  <c r="F2841" i="11"/>
  <c r="F2842" i="11"/>
  <c r="F2843" i="11"/>
  <c r="F2844" i="11"/>
  <c r="F2845" i="11"/>
  <c r="F2846" i="11"/>
  <c r="F2847" i="11"/>
  <c r="F2848" i="11"/>
  <c r="F2849" i="11"/>
  <c r="F2850" i="11"/>
  <c r="F2851" i="11"/>
  <c r="F2852" i="11"/>
  <c r="F2853" i="11"/>
  <c r="F2854" i="11"/>
  <c r="F2855" i="11"/>
  <c r="F2856" i="11"/>
  <c r="F2857" i="11"/>
  <c r="F2858" i="11"/>
  <c r="F2859" i="11"/>
  <c r="F2860" i="11"/>
  <c r="F2861" i="11"/>
  <c r="F2862" i="11"/>
  <c r="F2863" i="11"/>
  <c r="F2864" i="11"/>
  <c r="F2865" i="11"/>
  <c r="F2866" i="11"/>
  <c r="F2867" i="11"/>
  <c r="F2868" i="11"/>
  <c r="F2869" i="11"/>
  <c r="F2870" i="11"/>
  <c r="F2871" i="11"/>
  <c r="F2872" i="11"/>
  <c r="F2873" i="11"/>
  <c r="F2874" i="11"/>
  <c r="F2875" i="11"/>
  <c r="F2876" i="11"/>
  <c r="F2877" i="11"/>
  <c r="F2878" i="11"/>
  <c r="F2879" i="11"/>
  <c r="F2880" i="11"/>
  <c r="F2881" i="11"/>
  <c r="F2882" i="11"/>
  <c r="F2883" i="11"/>
  <c r="F2884" i="11"/>
  <c r="F2885" i="11"/>
  <c r="F2886" i="11"/>
  <c r="F2887" i="11"/>
  <c r="F2888" i="11"/>
  <c r="F2889" i="11"/>
  <c r="F2890" i="11"/>
  <c r="F2891" i="11"/>
  <c r="F2892" i="11"/>
  <c r="F2893" i="11"/>
  <c r="F2894" i="11"/>
  <c r="F2895" i="11"/>
  <c r="F2896" i="11"/>
  <c r="F2897" i="11"/>
  <c r="F2898" i="11"/>
  <c r="F2899" i="11"/>
  <c r="F2900" i="11"/>
  <c r="F2901" i="11"/>
  <c r="F2902" i="11"/>
  <c r="F2903" i="11"/>
  <c r="F2904" i="11"/>
  <c r="F2905" i="11"/>
  <c r="F2906" i="11"/>
  <c r="F2907" i="11"/>
  <c r="F2908" i="11"/>
  <c r="F2909" i="11"/>
  <c r="F2910" i="11"/>
  <c r="F2911" i="11"/>
  <c r="F2912" i="11"/>
  <c r="F2913" i="11"/>
  <c r="F2914" i="11"/>
  <c r="F2915" i="11"/>
  <c r="F2916" i="11"/>
  <c r="F2917" i="11"/>
  <c r="F2918" i="11"/>
  <c r="F2919" i="11"/>
  <c r="F2920" i="11"/>
  <c r="F2921" i="11"/>
  <c r="F2922" i="11"/>
  <c r="F2923" i="11"/>
  <c r="F2924" i="11"/>
  <c r="F2925" i="11"/>
  <c r="F2926" i="11"/>
  <c r="F2927" i="11"/>
  <c r="F2928" i="11"/>
  <c r="F2929" i="11"/>
  <c r="F2930" i="11"/>
  <c r="F2931" i="11"/>
  <c r="F2932" i="11"/>
  <c r="F2933" i="11"/>
  <c r="F2934" i="11"/>
  <c r="F2935" i="11"/>
  <c r="F2936" i="11"/>
  <c r="F2937" i="11"/>
  <c r="F2938" i="11"/>
  <c r="F2939" i="11"/>
  <c r="F2940" i="11"/>
  <c r="F2941" i="11"/>
  <c r="F2942" i="11"/>
  <c r="F2943" i="11"/>
  <c r="F2944" i="11"/>
  <c r="F2945" i="11"/>
  <c r="F2946" i="11"/>
  <c r="F2947" i="11"/>
  <c r="F2948" i="11"/>
  <c r="F2949" i="11"/>
  <c r="F2950" i="11"/>
  <c r="F2951" i="11"/>
  <c r="F2952" i="11"/>
  <c r="F2953" i="11"/>
  <c r="F2954" i="11"/>
  <c r="F2955" i="11"/>
  <c r="F2956" i="11"/>
  <c r="F2957" i="11"/>
  <c r="F2958" i="11"/>
  <c r="F2959" i="11"/>
  <c r="F2960" i="11"/>
  <c r="F2961" i="11"/>
  <c r="F2962" i="11"/>
  <c r="F2963" i="11"/>
  <c r="F2964" i="11"/>
  <c r="F2965" i="11"/>
  <c r="F2966" i="11"/>
  <c r="F2967" i="11"/>
  <c r="F2968" i="11"/>
  <c r="F2969" i="11"/>
  <c r="F2970" i="11"/>
  <c r="F2971" i="11"/>
  <c r="F2972" i="11"/>
  <c r="F2973" i="11"/>
  <c r="F2974" i="11"/>
  <c r="F2975" i="11"/>
  <c r="F2976" i="11"/>
  <c r="F2977" i="11"/>
  <c r="F2978" i="11"/>
  <c r="F2979" i="11"/>
  <c r="F2980" i="11"/>
  <c r="F2981" i="11"/>
  <c r="F2982" i="11"/>
  <c r="F2983" i="11"/>
  <c r="F2984" i="11"/>
  <c r="F2985" i="11"/>
  <c r="F2986" i="11"/>
  <c r="F2987" i="11"/>
  <c r="F2988" i="11"/>
  <c r="F2989" i="11"/>
  <c r="F2990" i="11"/>
  <c r="F2991" i="11"/>
  <c r="F2992" i="11"/>
  <c r="F2993" i="11"/>
  <c r="F2994" i="11"/>
  <c r="F2995" i="11"/>
  <c r="F2996" i="11"/>
  <c r="F2997" i="11"/>
  <c r="F2998" i="11"/>
  <c r="F2999" i="11"/>
  <c r="F3000" i="11"/>
  <c r="F3001" i="11"/>
  <c r="F3002" i="11"/>
  <c r="F3003" i="11"/>
  <c r="F3004" i="11"/>
  <c r="F3005" i="11"/>
  <c r="F3006" i="11"/>
  <c r="F3007" i="11"/>
  <c r="F3008" i="11"/>
  <c r="F3009" i="11"/>
  <c r="F3010" i="11"/>
  <c r="F3011" i="11"/>
  <c r="F3012" i="11"/>
  <c r="F3013" i="11"/>
  <c r="F3014" i="11"/>
  <c r="F3015" i="11"/>
  <c r="F3016" i="11"/>
  <c r="F3017" i="11"/>
  <c r="F3018" i="11"/>
  <c r="F3019" i="11"/>
  <c r="F3020" i="11"/>
  <c r="F3021" i="11"/>
  <c r="F3022" i="11"/>
  <c r="F3023" i="11"/>
  <c r="F3024" i="11"/>
  <c r="F3025" i="11"/>
  <c r="F3026" i="11"/>
  <c r="F3027" i="11"/>
  <c r="F3028" i="11"/>
  <c r="F3029" i="11"/>
  <c r="F3030" i="11"/>
  <c r="F3031" i="11"/>
  <c r="F3032" i="11"/>
  <c r="F3033" i="11"/>
  <c r="F3034" i="11"/>
  <c r="F3035" i="11"/>
  <c r="F3036" i="11"/>
  <c r="F3037" i="11"/>
  <c r="F3038" i="11"/>
  <c r="F3039" i="11"/>
  <c r="F3040" i="11"/>
  <c r="F3041" i="11"/>
  <c r="F3042" i="11"/>
  <c r="F3043" i="11"/>
  <c r="F3044" i="11"/>
  <c r="F3045" i="11"/>
  <c r="F3046" i="11"/>
  <c r="F3047" i="11"/>
  <c r="F3048" i="11"/>
  <c r="F3049" i="11"/>
  <c r="F3050" i="11"/>
  <c r="F3051" i="11"/>
  <c r="F3052" i="11"/>
  <c r="F3053" i="11"/>
  <c r="F3054" i="11"/>
  <c r="F3055" i="11"/>
  <c r="F3056" i="11"/>
  <c r="F3057" i="11"/>
  <c r="F3058" i="11"/>
  <c r="F3059" i="11"/>
  <c r="F3060" i="11"/>
  <c r="F3061" i="11"/>
  <c r="F3062" i="11"/>
  <c r="F3063" i="11"/>
  <c r="F3064" i="11"/>
  <c r="F3065" i="11"/>
  <c r="F3066" i="11"/>
  <c r="F3067" i="11"/>
  <c r="F3068" i="11"/>
  <c r="F3069" i="11"/>
  <c r="F3070" i="11"/>
  <c r="F3071" i="11"/>
  <c r="F3072" i="11"/>
  <c r="F3073" i="11"/>
  <c r="F3074" i="11"/>
  <c r="F3075" i="11"/>
  <c r="F3076" i="11"/>
  <c r="F3077" i="11"/>
  <c r="F3078" i="11"/>
  <c r="F3079" i="11"/>
  <c r="F3080" i="11"/>
  <c r="F3081" i="11"/>
  <c r="F3082" i="11"/>
  <c r="F3083" i="11"/>
  <c r="F3084" i="11"/>
  <c r="F3085" i="11"/>
  <c r="F3086" i="11"/>
  <c r="F3087" i="11"/>
  <c r="F3088" i="11"/>
  <c r="F3089" i="11"/>
  <c r="F3090" i="11"/>
  <c r="F3091" i="11"/>
  <c r="F3092" i="11"/>
  <c r="F3093" i="11"/>
  <c r="F3094" i="11"/>
  <c r="F3095" i="11"/>
  <c r="F3096" i="11"/>
  <c r="F3097" i="11"/>
  <c r="F3098" i="11"/>
  <c r="F3099" i="11"/>
  <c r="F3100" i="11"/>
  <c r="F3101" i="11"/>
  <c r="F3102" i="11"/>
  <c r="F3103" i="11"/>
  <c r="F3104" i="11"/>
  <c r="F3105" i="11"/>
  <c r="F3106" i="11"/>
  <c r="F3107" i="11"/>
  <c r="F3108" i="11"/>
  <c r="F3109" i="11"/>
  <c r="F3110" i="11"/>
  <c r="F3111" i="11"/>
  <c r="F3112" i="11"/>
  <c r="F3113" i="11"/>
  <c r="F3114" i="11"/>
  <c r="F3115" i="11"/>
  <c r="F3116" i="11"/>
  <c r="F3117" i="11"/>
  <c r="F3118" i="11"/>
  <c r="F3119" i="11"/>
  <c r="F3120" i="11"/>
  <c r="F3121" i="11"/>
  <c r="F3122" i="11"/>
  <c r="F3123" i="11"/>
  <c r="F3124" i="11"/>
  <c r="F3125" i="11"/>
  <c r="F3126" i="11"/>
  <c r="F3127" i="11"/>
  <c r="F3128" i="11"/>
  <c r="F3129" i="11"/>
  <c r="F3130" i="11"/>
  <c r="F3131" i="11"/>
  <c r="F3132" i="11"/>
  <c r="F3133" i="11"/>
  <c r="F3134" i="11"/>
  <c r="F3135" i="11"/>
  <c r="F3136" i="11"/>
  <c r="F3137" i="11"/>
  <c r="F3138" i="11"/>
  <c r="F3139" i="11"/>
  <c r="F3140" i="11"/>
  <c r="F3141" i="11"/>
  <c r="F3142" i="11"/>
  <c r="F3143" i="11"/>
  <c r="F3144" i="11"/>
  <c r="F3145" i="11"/>
  <c r="F3146" i="11"/>
  <c r="F3147" i="11"/>
  <c r="F3148" i="11"/>
  <c r="F3149" i="11"/>
  <c r="F3150" i="11"/>
  <c r="F3151" i="11"/>
  <c r="F3152" i="11"/>
  <c r="F3153" i="11"/>
  <c r="F3154" i="11"/>
  <c r="F3155" i="11"/>
  <c r="F3156" i="11"/>
  <c r="F3157" i="11"/>
  <c r="F3158" i="11"/>
  <c r="F3159" i="11"/>
  <c r="F3160" i="11"/>
  <c r="F3161" i="11"/>
  <c r="F3162" i="11"/>
  <c r="F3163" i="11"/>
  <c r="F3164" i="11"/>
  <c r="F3165" i="11"/>
  <c r="F3166" i="11"/>
  <c r="F3167" i="11"/>
  <c r="F3168" i="11"/>
  <c r="F3169" i="11"/>
  <c r="F3170" i="11"/>
  <c r="F3171" i="11"/>
  <c r="F3172" i="11"/>
  <c r="F3173" i="11"/>
  <c r="F3174" i="11"/>
  <c r="F3175" i="11"/>
  <c r="F3176" i="11"/>
  <c r="F3177" i="11"/>
  <c r="F3178" i="11"/>
  <c r="F3179" i="11"/>
  <c r="F3180" i="11"/>
  <c r="F3181" i="11"/>
  <c r="F3182" i="11"/>
  <c r="F3183" i="11"/>
  <c r="F3184" i="11"/>
  <c r="F3185" i="11"/>
  <c r="F3186" i="11"/>
  <c r="F3187" i="11"/>
  <c r="F3188" i="11"/>
  <c r="F3189" i="11"/>
  <c r="F3190" i="11"/>
  <c r="F3191" i="11"/>
  <c r="F3192" i="11"/>
  <c r="F3193" i="11"/>
  <c r="F3194" i="11"/>
  <c r="F3195" i="11"/>
  <c r="F3196" i="11"/>
  <c r="F3197" i="11"/>
  <c r="F3198" i="11"/>
  <c r="F3199" i="11"/>
  <c r="F3200" i="11"/>
  <c r="F3201" i="11"/>
  <c r="F3202" i="11"/>
  <c r="F3203" i="11"/>
  <c r="F3204" i="11"/>
  <c r="F3205" i="11"/>
  <c r="F3206" i="11"/>
  <c r="F3207" i="11"/>
  <c r="F3208" i="11"/>
  <c r="F3209" i="11"/>
  <c r="F3210" i="11"/>
  <c r="F3211" i="11"/>
  <c r="F3212" i="11"/>
  <c r="F3213" i="11"/>
  <c r="F3214" i="11"/>
  <c r="F3215" i="11"/>
  <c r="F3216" i="11"/>
  <c r="F3217" i="11"/>
  <c r="F3218" i="11"/>
  <c r="F3219" i="11"/>
  <c r="F3220" i="11"/>
  <c r="F3221" i="11"/>
  <c r="F3222" i="11"/>
  <c r="F3223" i="11"/>
  <c r="F3224" i="11"/>
  <c r="F3225" i="11"/>
  <c r="F3226" i="11"/>
  <c r="F3227" i="11"/>
  <c r="F3228" i="11"/>
  <c r="F3229" i="11"/>
  <c r="F3230" i="11"/>
  <c r="F3231" i="11"/>
  <c r="F3232" i="11"/>
  <c r="F3233" i="11"/>
  <c r="F3234" i="11"/>
  <c r="F3235" i="11"/>
  <c r="F3236" i="11"/>
  <c r="F3237" i="11"/>
  <c r="F3238" i="11"/>
  <c r="F3239" i="11"/>
  <c r="F3240" i="11"/>
  <c r="F3241" i="11"/>
  <c r="F3242" i="11"/>
  <c r="F3243" i="11"/>
  <c r="F3244" i="11"/>
  <c r="F3245" i="11"/>
  <c r="F3246" i="11"/>
  <c r="F3247" i="11"/>
  <c r="F3248" i="11"/>
  <c r="F3249" i="11"/>
  <c r="F3250" i="11"/>
  <c r="F3251" i="11"/>
  <c r="F3252" i="11"/>
  <c r="F3253" i="11"/>
  <c r="F3254" i="11"/>
  <c r="F3255" i="11"/>
  <c r="F3256" i="11"/>
  <c r="F3257" i="11"/>
  <c r="F3258" i="11"/>
  <c r="F3259" i="11"/>
  <c r="F3260" i="11"/>
  <c r="F3261" i="11"/>
  <c r="F3262" i="11"/>
  <c r="F3263" i="11"/>
  <c r="F3264" i="11"/>
  <c r="F3265" i="11"/>
  <c r="F3266" i="11"/>
  <c r="F3267" i="11"/>
  <c r="F3268" i="11"/>
  <c r="F3269" i="11"/>
  <c r="F3270" i="11"/>
  <c r="F3271" i="11"/>
  <c r="F3272" i="11"/>
  <c r="F3273" i="11"/>
  <c r="F3274" i="11"/>
  <c r="F3275" i="11"/>
  <c r="F3276" i="11"/>
  <c r="F3277" i="11"/>
  <c r="F3278" i="11"/>
  <c r="F3279" i="11"/>
  <c r="F3280" i="11"/>
  <c r="F3281" i="11"/>
  <c r="F3282" i="11"/>
  <c r="F3283" i="11"/>
  <c r="F3284" i="11"/>
  <c r="F3285" i="11"/>
  <c r="F3286" i="11"/>
  <c r="F3287" i="11"/>
  <c r="F3288" i="11"/>
  <c r="F3289" i="11"/>
  <c r="F3290" i="11"/>
  <c r="F3291" i="11"/>
  <c r="F3292" i="11"/>
  <c r="F3293" i="11"/>
  <c r="F3294" i="11"/>
  <c r="F3295" i="11"/>
  <c r="F3296" i="11"/>
  <c r="F3297" i="11"/>
  <c r="F3298" i="11"/>
  <c r="F3299" i="11"/>
  <c r="F3300" i="11"/>
  <c r="F3301" i="11"/>
  <c r="F3302" i="11"/>
  <c r="F3303" i="11"/>
  <c r="F3304" i="11"/>
  <c r="F3305" i="11"/>
  <c r="F3306" i="11"/>
  <c r="F3307" i="11"/>
  <c r="F3308" i="11"/>
  <c r="F3309" i="11"/>
  <c r="F3310" i="11"/>
  <c r="F3311" i="11"/>
  <c r="F3312" i="11"/>
  <c r="F3313" i="11"/>
  <c r="F3314" i="11"/>
  <c r="F3315" i="11"/>
  <c r="F3316" i="11"/>
  <c r="F3317" i="11"/>
  <c r="F3318" i="11"/>
  <c r="F3319" i="11"/>
  <c r="F3320" i="11"/>
  <c r="F3321" i="11"/>
  <c r="F3322" i="11"/>
  <c r="F3323" i="11"/>
  <c r="F3324" i="11"/>
  <c r="F3325" i="11"/>
  <c r="F3326" i="11"/>
  <c r="F3327" i="11"/>
  <c r="F3328" i="11"/>
  <c r="F3329" i="11"/>
  <c r="F3330" i="11"/>
  <c r="F3331" i="11"/>
  <c r="F3332" i="11"/>
  <c r="F3333" i="11"/>
  <c r="F3334" i="11"/>
  <c r="F3335" i="11"/>
  <c r="F3336" i="11"/>
  <c r="F3337" i="11"/>
  <c r="F3338" i="11"/>
  <c r="F3339" i="11"/>
  <c r="F3340" i="11"/>
  <c r="F3341" i="11"/>
  <c r="F3342" i="11"/>
  <c r="F3343" i="11"/>
  <c r="F3344" i="11"/>
  <c r="F3345" i="11"/>
  <c r="F3346" i="11"/>
  <c r="F3347" i="11"/>
  <c r="F3348" i="11"/>
  <c r="F3349" i="11"/>
  <c r="F3350" i="11"/>
  <c r="F3351" i="11"/>
  <c r="F3352" i="11"/>
  <c r="F3353" i="11"/>
  <c r="F3354" i="11"/>
  <c r="F3355" i="11"/>
  <c r="F3356" i="11"/>
  <c r="F3357" i="11"/>
  <c r="F3358" i="11"/>
  <c r="F3359" i="11"/>
  <c r="F3360" i="11"/>
  <c r="F3361" i="11"/>
  <c r="F3362" i="11"/>
  <c r="F3363" i="11"/>
  <c r="F3364" i="11"/>
  <c r="F3365" i="11"/>
  <c r="F3366" i="11"/>
  <c r="F3367" i="11"/>
  <c r="F3368" i="11"/>
  <c r="F3369" i="11"/>
  <c r="F3370" i="11"/>
  <c r="F3371" i="11"/>
  <c r="F3372" i="11"/>
  <c r="F3373" i="11"/>
  <c r="F3374" i="11"/>
  <c r="F3375" i="11"/>
  <c r="F3376" i="11"/>
  <c r="F3377" i="11"/>
  <c r="F3378" i="11"/>
  <c r="F3379" i="11"/>
  <c r="F3380" i="11"/>
  <c r="F3381" i="11"/>
  <c r="F3382" i="11"/>
  <c r="F3383" i="11"/>
  <c r="F3384" i="11"/>
  <c r="F3385" i="11"/>
  <c r="F3386" i="11"/>
  <c r="F3387" i="11"/>
  <c r="F3388" i="11"/>
  <c r="F3389" i="11"/>
  <c r="F3390" i="11"/>
  <c r="F3391" i="11"/>
  <c r="F3392" i="11"/>
  <c r="F3393" i="11"/>
  <c r="F3394" i="11"/>
  <c r="F3395" i="11"/>
  <c r="F3396" i="11"/>
  <c r="F3397" i="11"/>
  <c r="F3398" i="11"/>
  <c r="F3399" i="11"/>
  <c r="F3400" i="11"/>
  <c r="F3401" i="11"/>
  <c r="F3402" i="11"/>
  <c r="F3403" i="11"/>
  <c r="F3404" i="11"/>
  <c r="F3405" i="11"/>
  <c r="F3406" i="11"/>
  <c r="F3407" i="11"/>
  <c r="F3408" i="11"/>
  <c r="F3409" i="11"/>
  <c r="F3410" i="11"/>
  <c r="F3411" i="11"/>
  <c r="F3412" i="11"/>
  <c r="F3413" i="11"/>
  <c r="F3414" i="11"/>
  <c r="F3415" i="11"/>
  <c r="F3416" i="11"/>
  <c r="F3417" i="11"/>
  <c r="F3418" i="11"/>
  <c r="F3419" i="11"/>
  <c r="F3420" i="11"/>
  <c r="F3421" i="11"/>
  <c r="F3422" i="11"/>
  <c r="F3423" i="11"/>
  <c r="F3424" i="11"/>
  <c r="F3425" i="11"/>
  <c r="F3426" i="11"/>
  <c r="F3427" i="11"/>
  <c r="F3428" i="11"/>
  <c r="F3429" i="11"/>
  <c r="F3430" i="11"/>
  <c r="F3431" i="11"/>
  <c r="F3432" i="11"/>
  <c r="F3433" i="11"/>
  <c r="F3434" i="11"/>
  <c r="F3435" i="11"/>
  <c r="F3436" i="11"/>
  <c r="F3437" i="11"/>
  <c r="F3438" i="11"/>
  <c r="F3439" i="11"/>
  <c r="F3440" i="11"/>
  <c r="F3441" i="11"/>
  <c r="F3442" i="11"/>
  <c r="F3443" i="11"/>
  <c r="F3444" i="11"/>
  <c r="F3445" i="11"/>
  <c r="F3446" i="11"/>
  <c r="F3447" i="11"/>
  <c r="F3448" i="11"/>
  <c r="F3449" i="11"/>
  <c r="F3450" i="11"/>
  <c r="F3451" i="11"/>
  <c r="F3452" i="11"/>
  <c r="F3453" i="11"/>
  <c r="F3454" i="11"/>
  <c r="F3455" i="11"/>
  <c r="F3456" i="11"/>
  <c r="F3457" i="11"/>
  <c r="F3458" i="11"/>
  <c r="F3459" i="11"/>
  <c r="F3460" i="11"/>
  <c r="F3461" i="11"/>
  <c r="F3462" i="11"/>
  <c r="F3463" i="11"/>
  <c r="F3464" i="11"/>
  <c r="F3465" i="11"/>
  <c r="F3466" i="11"/>
  <c r="F3467" i="11"/>
  <c r="F3468" i="11"/>
  <c r="F3469" i="11"/>
  <c r="F3470" i="11"/>
  <c r="F3471" i="11"/>
  <c r="F3472" i="11"/>
  <c r="F3473" i="11"/>
  <c r="F3474" i="11"/>
  <c r="F3475" i="11"/>
  <c r="F3476" i="11"/>
  <c r="F3477" i="11"/>
  <c r="F3478" i="11"/>
  <c r="F3479" i="11"/>
  <c r="F3480" i="11"/>
  <c r="F3481" i="11"/>
  <c r="F3482" i="11"/>
  <c r="F3483" i="11"/>
  <c r="F3484" i="11"/>
  <c r="F3485" i="11"/>
  <c r="F3486" i="11"/>
  <c r="F3487" i="11"/>
  <c r="F3488" i="11"/>
  <c r="F3489" i="11"/>
  <c r="F3490" i="11"/>
  <c r="F3491" i="11"/>
  <c r="F3492" i="11"/>
  <c r="F3493" i="11"/>
  <c r="F3494" i="11"/>
  <c r="F3495" i="11"/>
  <c r="F3496" i="11"/>
  <c r="F3497" i="11"/>
  <c r="F3498" i="11"/>
  <c r="F3499" i="11"/>
  <c r="F3500" i="11"/>
  <c r="F3501" i="11"/>
  <c r="F3502" i="11"/>
  <c r="F3503" i="11"/>
  <c r="F3504" i="11"/>
  <c r="F3505" i="11"/>
  <c r="F3506" i="11"/>
  <c r="F3507" i="11"/>
  <c r="F3508" i="11"/>
  <c r="F3509" i="11"/>
  <c r="F3510" i="11"/>
  <c r="F3511" i="11"/>
  <c r="F3512" i="11"/>
  <c r="F3513" i="11"/>
  <c r="F3514" i="11"/>
  <c r="F3515" i="11"/>
  <c r="F3516" i="11"/>
  <c r="F3517" i="11"/>
  <c r="F3518" i="11"/>
  <c r="F3519" i="11"/>
  <c r="F3520" i="11"/>
  <c r="F3521" i="11"/>
  <c r="F3522" i="11"/>
  <c r="F3523" i="11"/>
  <c r="F3524" i="11"/>
  <c r="F3525" i="11"/>
  <c r="F3526" i="11"/>
  <c r="F3527" i="11"/>
  <c r="F3528" i="11"/>
  <c r="F3529" i="11"/>
  <c r="F3530" i="11"/>
  <c r="F3531" i="11"/>
  <c r="F3532" i="11"/>
  <c r="F3533" i="11"/>
  <c r="F3534" i="11"/>
  <c r="F3535" i="11"/>
  <c r="F3536" i="11"/>
  <c r="F3537" i="11"/>
  <c r="F3538" i="11"/>
  <c r="F3539" i="11"/>
  <c r="F3540" i="11"/>
  <c r="F3541" i="11"/>
  <c r="F3542" i="11"/>
  <c r="F3543" i="11"/>
  <c r="F3544" i="11"/>
  <c r="F3545" i="11"/>
  <c r="F3546" i="11"/>
  <c r="F3547" i="11"/>
  <c r="F3548" i="11"/>
  <c r="F3549" i="11"/>
  <c r="F3550" i="11"/>
  <c r="F3551" i="11"/>
  <c r="F3552" i="11"/>
  <c r="F3553" i="11"/>
  <c r="F3554" i="11"/>
  <c r="F3555" i="11"/>
  <c r="F3556" i="11"/>
  <c r="F3557" i="11"/>
  <c r="F3558" i="11"/>
  <c r="F3559" i="11"/>
  <c r="F3560" i="11"/>
  <c r="F3561" i="11"/>
  <c r="F3562" i="11"/>
  <c r="F3563" i="11"/>
  <c r="F3564" i="11"/>
  <c r="F3565" i="11"/>
  <c r="F3566" i="11"/>
  <c r="F3567" i="11"/>
  <c r="F3568" i="11"/>
  <c r="F3569" i="11"/>
  <c r="F3570" i="11"/>
  <c r="F3571" i="11"/>
  <c r="F3572" i="11"/>
  <c r="F3573" i="11"/>
  <c r="F3574" i="11"/>
  <c r="F3575" i="11"/>
  <c r="F3576" i="11"/>
  <c r="F3577" i="11"/>
  <c r="F3578" i="11"/>
  <c r="F3579" i="11"/>
  <c r="F3580" i="11"/>
  <c r="F3581" i="11"/>
  <c r="F3582" i="11"/>
  <c r="F3583" i="11"/>
  <c r="F3584" i="11"/>
  <c r="F3585" i="11"/>
  <c r="F3586" i="11"/>
  <c r="F3587" i="11"/>
  <c r="F3588" i="11"/>
  <c r="F3589" i="11"/>
  <c r="F3590" i="11"/>
  <c r="F3591" i="11"/>
  <c r="F3592" i="11"/>
  <c r="F3593" i="11"/>
  <c r="F3594" i="11"/>
  <c r="F3595" i="11"/>
  <c r="F3596" i="11"/>
  <c r="F3597" i="11"/>
  <c r="F3598" i="11"/>
  <c r="F3599" i="11"/>
  <c r="F3600" i="11"/>
  <c r="F3601" i="11"/>
  <c r="F3602" i="11"/>
  <c r="F3603" i="11"/>
  <c r="F3604" i="11"/>
  <c r="F3605" i="11"/>
  <c r="F3606" i="11"/>
  <c r="F3607" i="11"/>
  <c r="F3608" i="11"/>
  <c r="F3609" i="11"/>
  <c r="F3610" i="11"/>
  <c r="F3611" i="11"/>
  <c r="F3612" i="11"/>
  <c r="F3613" i="11"/>
  <c r="F3614" i="11"/>
  <c r="F3615" i="11"/>
  <c r="F3616" i="11"/>
  <c r="F3617" i="11"/>
  <c r="F3618" i="11"/>
  <c r="F3619" i="11"/>
  <c r="F3620" i="11"/>
  <c r="F3621" i="11"/>
  <c r="F3622" i="11"/>
  <c r="F3623" i="11"/>
  <c r="F3624" i="11"/>
  <c r="F3625" i="11"/>
  <c r="F3626" i="11"/>
  <c r="F3627" i="11"/>
  <c r="F3628" i="11"/>
  <c r="F3629" i="11"/>
  <c r="F3630" i="11"/>
  <c r="F3631" i="11"/>
  <c r="F3632" i="11"/>
  <c r="F3633" i="11"/>
  <c r="F3634" i="11"/>
  <c r="F3635" i="11"/>
  <c r="F3636" i="11"/>
  <c r="F3637" i="11"/>
  <c r="F3638" i="11"/>
  <c r="F3639" i="11"/>
  <c r="F3640" i="11"/>
  <c r="F3641" i="11"/>
  <c r="F3642" i="11"/>
  <c r="F3643" i="11"/>
  <c r="F3644" i="11"/>
  <c r="F3645" i="11"/>
  <c r="F3646" i="11"/>
  <c r="F3647" i="11"/>
  <c r="F3648" i="11"/>
  <c r="F3649" i="11"/>
  <c r="F3650" i="11"/>
  <c r="F3651" i="11"/>
  <c r="F3652" i="11"/>
  <c r="F3653" i="11"/>
  <c r="F3654" i="11"/>
  <c r="F3655" i="11"/>
  <c r="F3656" i="11"/>
  <c r="F3657" i="11"/>
  <c r="F3658" i="11"/>
  <c r="F3659" i="11"/>
  <c r="F3660" i="11"/>
  <c r="F3661" i="11"/>
  <c r="F3662" i="11"/>
  <c r="F3663" i="11"/>
  <c r="F3664" i="11"/>
  <c r="F3665" i="11"/>
  <c r="F3666" i="11"/>
  <c r="F3667" i="11"/>
  <c r="F3668" i="11"/>
  <c r="F3669" i="11"/>
  <c r="F3670" i="11"/>
  <c r="F3671" i="11"/>
  <c r="F3672" i="11"/>
  <c r="F3673" i="11"/>
  <c r="F3674" i="11"/>
  <c r="F3675" i="11"/>
  <c r="F3676" i="11"/>
  <c r="F3677" i="11"/>
  <c r="F3678" i="11"/>
  <c r="F3679" i="11"/>
  <c r="F3680" i="11"/>
  <c r="F3681" i="11"/>
  <c r="F3682" i="11"/>
  <c r="F3683" i="11"/>
  <c r="F3684" i="11"/>
  <c r="F3685" i="11"/>
  <c r="F3686" i="11"/>
  <c r="F3687" i="11"/>
  <c r="F3688" i="11"/>
  <c r="F3689" i="11"/>
  <c r="F3690" i="11"/>
  <c r="F3691" i="11"/>
  <c r="F3692" i="11"/>
  <c r="F3693" i="11"/>
  <c r="F3694" i="11"/>
  <c r="F3695" i="11"/>
  <c r="F3696" i="11"/>
  <c r="F3697" i="11"/>
  <c r="F3698" i="11"/>
  <c r="F3699" i="11"/>
  <c r="F3700" i="11"/>
  <c r="F3701" i="11"/>
  <c r="F3702" i="11"/>
  <c r="F3703" i="11"/>
  <c r="F3704" i="11"/>
  <c r="F3705" i="11"/>
  <c r="F3706" i="11"/>
  <c r="F3707" i="11"/>
  <c r="F3708" i="11"/>
  <c r="F3709" i="11"/>
  <c r="F3710" i="11"/>
  <c r="F3711" i="11"/>
  <c r="F3712" i="11"/>
  <c r="F3713" i="11"/>
  <c r="F3714" i="11"/>
  <c r="F3715" i="11"/>
  <c r="F3716" i="11"/>
  <c r="F3717" i="11"/>
  <c r="F3718" i="11"/>
  <c r="F3719" i="11"/>
  <c r="F3720" i="11"/>
  <c r="F3721" i="11"/>
  <c r="F3722" i="11"/>
  <c r="F3723" i="11"/>
  <c r="F3724" i="11"/>
  <c r="F3725" i="11"/>
  <c r="F3726" i="11"/>
  <c r="F3727" i="11"/>
  <c r="F3728" i="11"/>
  <c r="F3729" i="11"/>
  <c r="F3730" i="11"/>
  <c r="F3731" i="11"/>
  <c r="F3732" i="11"/>
  <c r="F3733" i="11"/>
  <c r="F3734" i="11"/>
  <c r="F3735" i="11"/>
  <c r="F3736" i="11"/>
  <c r="F3737" i="11"/>
  <c r="F3738" i="11"/>
  <c r="F3739" i="11"/>
  <c r="F3740" i="11"/>
  <c r="F3741" i="11"/>
  <c r="F3742" i="11"/>
  <c r="F3743" i="11"/>
  <c r="F3744" i="11"/>
  <c r="F3745" i="11"/>
  <c r="F3746" i="11"/>
  <c r="F3747" i="11"/>
  <c r="F3748" i="11"/>
  <c r="F3749" i="11"/>
  <c r="F3750" i="11"/>
  <c r="F3751" i="11"/>
  <c r="F3752" i="11"/>
  <c r="F3753" i="11"/>
  <c r="F3754" i="11"/>
  <c r="F3755" i="11"/>
  <c r="F3756" i="11"/>
  <c r="F3757" i="11"/>
  <c r="F3758" i="11"/>
  <c r="F3759" i="11"/>
  <c r="F3760" i="11"/>
  <c r="F3761" i="11"/>
  <c r="F3762" i="11"/>
  <c r="F3763" i="11"/>
  <c r="F3764" i="11"/>
  <c r="F3765" i="11"/>
  <c r="F3766" i="11"/>
  <c r="F3767" i="11"/>
  <c r="F3768" i="11"/>
  <c r="F3769" i="11"/>
  <c r="F3770" i="11"/>
  <c r="F3771" i="11"/>
  <c r="F3772" i="11"/>
  <c r="F3773" i="11"/>
  <c r="F3774" i="11"/>
  <c r="F3775" i="11"/>
  <c r="F3776" i="11"/>
  <c r="F3777" i="11"/>
  <c r="F3778" i="11"/>
  <c r="F3779" i="11"/>
  <c r="F3780" i="11"/>
  <c r="F3781" i="11"/>
  <c r="F3782" i="11"/>
  <c r="F3783" i="11"/>
  <c r="F3784" i="11"/>
  <c r="F3785" i="11"/>
  <c r="F3786" i="11"/>
  <c r="F3787" i="11"/>
  <c r="F3788" i="11"/>
  <c r="F3789" i="11"/>
  <c r="F3790" i="11"/>
  <c r="F3791" i="11"/>
  <c r="F3792" i="11"/>
  <c r="F3793" i="11"/>
  <c r="F3794" i="11"/>
  <c r="F3795" i="11"/>
  <c r="F3796" i="11"/>
  <c r="F3797" i="11"/>
  <c r="F3798" i="11"/>
  <c r="F3799" i="11"/>
  <c r="F3800" i="11"/>
  <c r="F3801" i="11"/>
  <c r="F3802" i="11"/>
  <c r="F3803" i="11"/>
  <c r="F3804" i="11"/>
  <c r="F3805" i="11"/>
  <c r="F3806" i="11"/>
  <c r="F3807" i="11"/>
  <c r="F3808" i="11"/>
  <c r="F3809" i="11"/>
  <c r="F3810" i="11"/>
  <c r="F3811" i="11"/>
  <c r="F3812" i="11"/>
  <c r="F3813" i="11"/>
  <c r="F3814" i="11"/>
  <c r="F3815" i="11"/>
  <c r="F3816" i="11"/>
  <c r="F3817" i="11"/>
  <c r="F3818" i="11"/>
  <c r="F3819" i="11"/>
  <c r="F3820" i="11"/>
  <c r="F3821" i="11"/>
  <c r="F3822" i="11"/>
  <c r="F3823" i="11"/>
  <c r="F3824" i="11"/>
  <c r="F3825" i="11"/>
  <c r="F3826" i="11"/>
  <c r="F3827" i="11"/>
  <c r="F3828" i="11"/>
  <c r="F3829" i="11"/>
  <c r="F3830" i="11"/>
  <c r="F3831" i="11"/>
  <c r="F3832" i="11"/>
  <c r="F3833" i="11"/>
  <c r="F3834" i="11"/>
  <c r="F3835" i="11"/>
  <c r="F3836" i="11"/>
  <c r="F3837" i="11"/>
  <c r="F3838" i="11"/>
  <c r="F3839" i="11"/>
  <c r="F3840" i="11"/>
  <c r="F3841" i="11"/>
  <c r="F3842" i="11"/>
  <c r="F3843" i="11"/>
  <c r="F3844" i="11"/>
  <c r="F3845" i="11"/>
  <c r="F3846" i="11"/>
  <c r="F3847" i="11"/>
  <c r="F3848" i="11"/>
  <c r="F3849" i="11"/>
  <c r="F3850" i="11"/>
  <c r="F3851" i="11"/>
  <c r="F3852" i="11"/>
  <c r="F3853" i="11"/>
  <c r="F3854" i="11"/>
  <c r="F3855" i="11"/>
  <c r="F3856" i="11"/>
  <c r="F3857" i="11"/>
  <c r="F3858" i="11"/>
  <c r="F3859" i="11"/>
  <c r="F3860" i="11"/>
  <c r="F3861" i="11"/>
  <c r="F3862" i="11"/>
  <c r="F3863" i="11"/>
  <c r="F3864" i="11"/>
  <c r="F3865" i="11"/>
  <c r="F3866" i="11"/>
  <c r="F3867" i="11"/>
  <c r="F3868" i="11"/>
  <c r="F3869" i="11"/>
  <c r="F3870" i="11"/>
  <c r="F3871" i="11"/>
  <c r="F3872" i="11"/>
  <c r="F3873" i="11"/>
  <c r="F3874" i="11"/>
  <c r="F3875" i="11"/>
  <c r="F3876" i="11"/>
  <c r="F3877" i="11"/>
  <c r="F3878" i="11"/>
  <c r="F3879" i="11"/>
  <c r="F3880" i="11"/>
  <c r="F3881" i="11"/>
  <c r="F3882" i="11"/>
  <c r="F3883" i="11"/>
  <c r="F3884" i="11"/>
  <c r="F3885" i="11"/>
  <c r="F3886" i="11"/>
  <c r="F3887" i="11"/>
  <c r="F3888" i="11"/>
  <c r="F3889" i="11"/>
  <c r="F3890" i="11"/>
  <c r="F3891" i="11"/>
  <c r="F3892" i="11"/>
  <c r="F3893" i="11"/>
  <c r="F3894" i="11"/>
  <c r="F3895" i="11"/>
  <c r="F3896" i="11"/>
  <c r="F3897" i="11"/>
  <c r="F3898" i="11"/>
  <c r="F3899" i="11"/>
  <c r="F3900" i="11"/>
  <c r="F3901" i="11"/>
  <c r="F3902" i="11"/>
  <c r="F3903" i="11"/>
  <c r="F3904" i="11"/>
  <c r="F3905" i="11"/>
  <c r="F3906" i="11"/>
  <c r="F3907" i="11"/>
  <c r="F3908" i="11"/>
  <c r="F3909" i="11"/>
  <c r="F3910" i="11"/>
  <c r="F3911" i="11"/>
  <c r="F3912" i="11"/>
  <c r="F3913" i="11"/>
  <c r="F3914" i="11"/>
  <c r="F3915" i="11"/>
  <c r="F3916" i="11"/>
  <c r="F3917" i="11"/>
  <c r="F3918" i="11"/>
  <c r="F3919" i="11"/>
  <c r="F3920" i="11"/>
  <c r="F3921" i="11"/>
  <c r="F3922" i="11"/>
  <c r="F3923" i="11"/>
  <c r="F3924" i="11"/>
  <c r="F3925" i="11"/>
  <c r="F3926" i="11"/>
  <c r="F3927" i="11"/>
  <c r="F3928" i="11"/>
  <c r="F3929" i="11"/>
  <c r="F3930" i="11"/>
  <c r="F3931" i="11"/>
  <c r="F3932" i="11"/>
  <c r="F3933" i="11"/>
  <c r="F3934" i="11"/>
  <c r="F3935" i="11"/>
  <c r="F3936" i="11"/>
  <c r="F3937" i="11"/>
  <c r="F3938" i="11"/>
  <c r="F3939" i="11"/>
  <c r="F3940" i="11"/>
  <c r="F3941" i="11"/>
  <c r="F3942" i="11"/>
  <c r="F3943" i="11"/>
  <c r="F3944" i="11"/>
  <c r="F3945" i="11"/>
  <c r="F3946" i="11"/>
  <c r="F3947" i="11"/>
  <c r="F3948" i="11"/>
  <c r="F3949" i="11"/>
  <c r="F3950" i="11"/>
  <c r="F3951" i="11"/>
  <c r="F3952" i="11"/>
  <c r="F3953" i="11"/>
  <c r="F3954" i="11"/>
  <c r="F3955" i="11"/>
  <c r="F3956" i="11"/>
  <c r="F3957" i="11"/>
  <c r="F3958" i="11"/>
  <c r="F3959" i="11"/>
  <c r="F3960" i="11"/>
  <c r="F3961" i="11"/>
  <c r="F3962" i="11"/>
  <c r="F3963" i="11"/>
  <c r="F3964" i="11"/>
  <c r="F3965" i="11"/>
  <c r="F3966" i="11"/>
  <c r="F3967" i="11"/>
  <c r="F3968" i="11"/>
  <c r="F3969" i="11"/>
  <c r="F3970" i="11"/>
  <c r="F3971" i="11"/>
  <c r="F3972" i="11"/>
  <c r="F3973" i="11"/>
  <c r="F3974" i="11"/>
  <c r="F3975" i="11"/>
  <c r="F3976" i="11"/>
  <c r="F3977" i="11"/>
  <c r="F3978" i="11"/>
  <c r="F3979" i="11"/>
  <c r="F3980" i="11"/>
  <c r="F3981" i="11"/>
  <c r="F3982" i="11"/>
  <c r="F3983" i="11"/>
  <c r="F3984" i="11"/>
  <c r="F3985" i="11"/>
  <c r="F3986" i="11"/>
  <c r="F3987" i="11"/>
  <c r="F3988" i="11"/>
  <c r="F3989" i="11"/>
  <c r="F3990" i="11"/>
  <c r="F3991" i="11"/>
  <c r="F3992" i="11"/>
  <c r="F3993" i="11"/>
  <c r="F3994" i="11"/>
  <c r="F3995" i="11"/>
  <c r="F3996" i="11"/>
  <c r="F3997" i="11"/>
  <c r="F3998" i="11"/>
  <c r="F3999" i="11"/>
  <c r="F4000" i="11"/>
  <c r="F4001" i="11"/>
  <c r="F4002" i="11"/>
  <c r="F4003" i="11"/>
  <c r="F4004" i="11"/>
  <c r="F4005" i="11"/>
  <c r="F4006" i="11"/>
  <c r="F4007" i="11"/>
  <c r="F4008" i="11"/>
  <c r="F4009" i="11"/>
  <c r="F4010" i="11"/>
  <c r="F4011" i="11"/>
  <c r="F4012" i="11"/>
  <c r="F4013" i="11"/>
  <c r="F4014" i="11"/>
  <c r="F4015" i="11"/>
  <c r="F4016" i="11"/>
  <c r="F4017" i="11"/>
  <c r="F4018" i="11"/>
  <c r="F4019" i="11"/>
  <c r="F4020" i="11"/>
  <c r="F4021" i="11"/>
  <c r="F4022" i="11"/>
  <c r="F4023" i="11"/>
  <c r="F4024" i="11"/>
  <c r="F4025" i="11"/>
  <c r="F4026" i="11"/>
  <c r="F4027" i="11"/>
  <c r="F4028" i="11"/>
  <c r="F4029" i="11"/>
  <c r="F4030" i="11"/>
  <c r="F4031" i="11"/>
  <c r="F4032" i="11"/>
  <c r="F4033" i="11"/>
  <c r="F4034" i="11"/>
  <c r="F4035" i="11"/>
  <c r="F4036" i="11"/>
  <c r="F4037" i="11"/>
  <c r="F4038" i="11"/>
  <c r="F4039" i="11"/>
  <c r="F4040" i="11"/>
  <c r="F4041" i="11"/>
  <c r="F4042" i="11"/>
  <c r="F4043" i="11"/>
  <c r="F4044" i="11"/>
  <c r="F4045" i="11"/>
  <c r="F4046" i="11"/>
  <c r="F4047" i="11"/>
  <c r="F4048" i="11"/>
  <c r="F4049" i="11"/>
  <c r="F4050" i="11"/>
  <c r="F4051" i="11"/>
  <c r="F4052" i="11"/>
  <c r="F4053" i="11"/>
  <c r="F4054" i="11"/>
  <c r="F4055" i="11"/>
  <c r="F4056" i="11"/>
  <c r="F4057" i="11"/>
  <c r="F4058" i="11"/>
  <c r="F4059" i="11"/>
  <c r="F4060" i="11"/>
  <c r="F4061" i="11"/>
  <c r="F4062" i="11"/>
  <c r="F4063" i="11"/>
  <c r="F4064" i="11"/>
  <c r="F4065" i="11"/>
  <c r="F4066" i="11"/>
  <c r="F4067" i="11"/>
  <c r="F4068" i="11"/>
  <c r="F4069" i="11"/>
  <c r="F4070" i="11"/>
  <c r="F4071" i="11"/>
  <c r="F4072" i="11"/>
  <c r="F4073" i="11"/>
  <c r="F4074" i="11"/>
  <c r="F4075" i="11"/>
  <c r="F4076" i="11"/>
  <c r="F4077" i="11"/>
  <c r="F4078" i="11"/>
  <c r="F4079" i="11"/>
  <c r="F4080" i="11"/>
  <c r="F4081" i="11"/>
  <c r="F4082" i="11"/>
  <c r="F4083" i="11"/>
  <c r="F4084" i="11"/>
  <c r="F4085" i="11"/>
  <c r="F4086" i="11"/>
  <c r="F4087" i="11"/>
  <c r="F4088" i="11"/>
  <c r="F4089" i="11"/>
  <c r="F4090" i="11"/>
  <c r="F4091" i="11"/>
  <c r="F4092" i="11"/>
  <c r="F4093" i="11"/>
  <c r="F4094" i="11"/>
  <c r="F4095" i="11"/>
  <c r="F4096" i="11"/>
  <c r="F4097" i="11"/>
  <c r="F4098" i="11"/>
  <c r="F4099" i="11"/>
  <c r="F4100" i="11"/>
  <c r="F4101" i="11"/>
  <c r="F4102" i="11"/>
  <c r="F4103" i="11"/>
  <c r="F4104" i="11"/>
  <c r="F4105" i="11"/>
  <c r="F4106" i="11"/>
  <c r="F4107" i="11"/>
  <c r="F4108" i="11"/>
  <c r="F4109" i="11"/>
  <c r="F4110" i="11"/>
  <c r="F4111" i="11"/>
  <c r="F4112" i="11"/>
  <c r="F4113" i="11"/>
  <c r="F4114" i="11"/>
  <c r="F4115" i="11"/>
  <c r="F4116" i="11"/>
  <c r="F4117" i="11"/>
  <c r="F4118" i="11"/>
  <c r="F4119" i="11"/>
  <c r="F4120" i="11"/>
  <c r="F4121" i="11"/>
  <c r="F4122" i="11"/>
  <c r="F4123" i="11"/>
  <c r="F4124" i="11"/>
  <c r="F4125" i="11"/>
  <c r="F4126" i="11"/>
  <c r="F4127" i="11"/>
  <c r="F4128" i="11"/>
  <c r="F4129" i="11"/>
  <c r="F4130" i="11"/>
  <c r="F4131" i="11"/>
  <c r="F4132" i="11"/>
  <c r="F4133" i="11"/>
  <c r="F4134" i="11"/>
  <c r="F4135" i="11"/>
  <c r="F4136" i="11"/>
  <c r="F4137" i="11"/>
  <c r="F4138" i="11"/>
  <c r="F4139" i="11"/>
  <c r="F4140" i="11"/>
  <c r="F4141" i="11"/>
  <c r="F4142" i="11"/>
  <c r="F4143" i="11"/>
  <c r="F4144" i="11"/>
  <c r="F4145" i="11"/>
  <c r="F4146" i="11"/>
  <c r="F4147" i="11"/>
  <c r="F4148" i="11"/>
  <c r="F4149" i="11"/>
  <c r="F4150" i="11"/>
  <c r="F4151" i="11"/>
  <c r="F4152" i="11"/>
  <c r="F4153" i="11"/>
  <c r="F4154" i="11"/>
  <c r="F4155" i="11"/>
  <c r="F4156" i="11"/>
  <c r="F4157" i="11"/>
  <c r="F4158" i="11"/>
  <c r="F4159" i="11"/>
  <c r="F4160" i="11"/>
  <c r="F4161" i="11"/>
  <c r="F4162" i="11"/>
  <c r="F4163" i="11"/>
  <c r="F4164" i="11"/>
  <c r="F4165" i="11"/>
  <c r="F4166" i="11"/>
  <c r="F4167" i="11"/>
  <c r="F4168" i="11"/>
  <c r="F4169" i="11"/>
  <c r="F4170" i="11"/>
  <c r="F4171" i="11"/>
  <c r="F4172" i="11"/>
  <c r="F4173" i="11"/>
  <c r="F4174" i="11"/>
  <c r="F4175" i="11"/>
  <c r="F4176" i="11"/>
  <c r="F4177" i="11"/>
  <c r="F4178" i="11"/>
  <c r="F4179" i="11"/>
  <c r="F4180" i="11"/>
  <c r="F4181" i="11"/>
  <c r="F4182" i="11"/>
  <c r="F4183" i="11"/>
  <c r="F4184" i="11"/>
  <c r="F4185" i="11"/>
  <c r="F4186" i="11"/>
  <c r="F4187" i="11"/>
  <c r="F4188" i="11"/>
  <c r="F4189" i="11"/>
  <c r="F4190" i="11"/>
  <c r="F4191" i="11"/>
  <c r="F4192" i="11"/>
  <c r="F4193" i="11"/>
  <c r="F4194" i="11"/>
  <c r="F4195" i="11"/>
  <c r="F4196" i="11"/>
  <c r="F4197" i="11"/>
  <c r="F4198" i="11"/>
  <c r="F4199" i="11"/>
  <c r="F4200" i="11"/>
  <c r="F4201" i="11"/>
  <c r="F4202" i="11"/>
  <c r="F4203" i="11"/>
  <c r="F4204" i="11"/>
  <c r="F4205" i="11"/>
  <c r="F4206" i="11"/>
  <c r="F4207" i="11"/>
  <c r="F4208" i="11"/>
  <c r="F4209" i="11"/>
  <c r="F4210" i="11"/>
  <c r="F4211" i="11"/>
  <c r="F4212" i="11"/>
  <c r="F4213" i="11"/>
  <c r="F4214" i="11"/>
  <c r="F4215" i="11"/>
  <c r="F4216" i="11"/>
  <c r="F4217" i="11"/>
  <c r="F4218" i="11"/>
  <c r="F4219" i="11"/>
  <c r="F4220" i="11"/>
  <c r="F4221" i="11"/>
  <c r="F4222" i="11"/>
  <c r="F4223" i="11"/>
  <c r="F4224" i="11"/>
  <c r="F4225" i="11"/>
  <c r="F4226" i="11"/>
  <c r="F4227" i="11"/>
  <c r="F4228" i="11"/>
  <c r="F4229" i="11"/>
  <c r="F4230" i="11"/>
  <c r="F4231" i="11"/>
  <c r="F4232" i="11"/>
  <c r="F4233" i="11"/>
  <c r="F4234" i="11"/>
  <c r="F4235" i="11"/>
  <c r="F4236" i="11"/>
  <c r="F4237" i="11"/>
  <c r="F4238" i="11"/>
  <c r="F4239" i="11"/>
  <c r="F4240" i="11"/>
  <c r="F4241" i="11"/>
  <c r="F4242" i="11"/>
  <c r="F4243" i="11"/>
  <c r="F4244" i="11"/>
  <c r="F4245" i="11"/>
  <c r="F4246" i="11"/>
  <c r="F4247" i="11"/>
  <c r="F4248" i="11"/>
  <c r="F4249" i="11"/>
  <c r="F4250" i="11"/>
  <c r="F4251" i="11"/>
  <c r="F4252" i="11"/>
  <c r="F4253" i="11"/>
  <c r="F4254" i="11"/>
  <c r="F4255" i="11"/>
  <c r="F4256" i="11"/>
  <c r="F4257" i="11"/>
  <c r="F4258" i="11"/>
  <c r="F4259" i="11"/>
  <c r="F4260" i="11"/>
  <c r="F4261" i="11"/>
  <c r="F4262" i="11"/>
  <c r="F4263" i="11"/>
  <c r="F4264" i="11"/>
  <c r="F4265" i="11"/>
  <c r="F4266" i="11"/>
  <c r="F4267" i="11"/>
  <c r="F4268" i="11"/>
  <c r="F4269" i="11"/>
  <c r="F4270" i="11"/>
  <c r="F4271" i="11"/>
  <c r="F4272" i="11"/>
  <c r="F4273" i="11"/>
  <c r="F4274" i="11"/>
  <c r="F4275" i="11"/>
  <c r="F4276" i="11"/>
  <c r="F4277" i="11"/>
  <c r="F4278" i="11"/>
  <c r="F4279" i="11"/>
  <c r="F4280" i="11"/>
  <c r="F4281" i="11"/>
  <c r="F4282" i="11"/>
  <c r="F4283" i="11"/>
  <c r="F4284" i="11"/>
  <c r="F4285" i="11"/>
  <c r="F4286" i="11"/>
  <c r="F4287" i="11"/>
  <c r="F4288" i="11"/>
  <c r="F4289" i="11"/>
  <c r="F4290" i="11"/>
  <c r="F4291" i="11"/>
  <c r="F4292" i="11"/>
  <c r="F4293" i="11"/>
  <c r="F4294" i="11"/>
  <c r="F4295" i="11"/>
  <c r="F4296" i="11"/>
  <c r="F4297" i="11"/>
  <c r="F4298" i="11"/>
  <c r="F4299" i="11"/>
  <c r="F4300" i="11"/>
  <c r="F4301" i="11"/>
  <c r="F4302" i="11"/>
  <c r="F4303" i="11"/>
  <c r="F4304" i="11"/>
  <c r="F4305" i="11"/>
  <c r="F4306" i="11"/>
  <c r="F4307" i="11"/>
  <c r="F4308" i="11"/>
  <c r="F4309" i="11"/>
  <c r="F4310" i="11"/>
  <c r="F4311" i="11"/>
  <c r="F4312" i="11"/>
  <c r="F4313" i="11"/>
  <c r="F4314" i="11"/>
  <c r="F4315" i="11"/>
  <c r="F4316" i="11"/>
  <c r="F4317" i="11"/>
  <c r="F4318" i="11"/>
  <c r="F4319" i="11"/>
  <c r="F4320" i="11"/>
  <c r="F4321" i="11"/>
  <c r="F4322" i="11"/>
  <c r="F4323" i="11"/>
  <c r="F4324" i="11"/>
  <c r="F4325" i="11"/>
  <c r="F4326" i="11"/>
  <c r="F4327" i="11"/>
  <c r="F4328" i="11"/>
  <c r="F4329" i="11"/>
  <c r="F4330" i="11"/>
  <c r="F4331" i="11"/>
  <c r="F4332" i="11"/>
  <c r="F4333" i="11"/>
  <c r="F4334" i="11"/>
  <c r="F4335" i="11"/>
  <c r="F4336" i="11"/>
  <c r="F4337" i="11"/>
  <c r="F4338" i="11"/>
  <c r="AD6" i="11" l="1"/>
  <c r="AA15" i="11" l="1"/>
  <c r="AA14" i="11"/>
  <c r="AA13" i="11"/>
  <c r="AA12" i="11"/>
  <c r="AA11" i="11"/>
  <c r="AA10" i="11"/>
  <c r="AA9" i="11"/>
  <c r="AA8" i="11"/>
  <c r="AA6" i="11" s="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23" i="11"/>
  <c r="Y224" i="11"/>
  <c r="Y225" i="11"/>
  <c r="Y226" i="11"/>
  <c r="Y227" i="11"/>
  <c r="Y228" i="11"/>
  <c r="Y229" i="11"/>
  <c r="Y230" i="11"/>
  <c r="Y231" i="11"/>
  <c r="Y232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24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593" i="11"/>
  <c r="Y594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17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0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815" i="11"/>
  <c r="Y816" i="11"/>
  <c r="Y817" i="11"/>
  <c r="Y818" i="11"/>
  <c r="Y819" i="11"/>
  <c r="Y820" i="11"/>
  <c r="Y821" i="11"/>
  <c r="Y822" i="11"/>
  <c r="Y823" i="11"/>
  <c r="Y824" i="1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7" i="11"/>
  <c r="Y998" i="11"/>
  <c r="Y999" i="11"/>
  <c r="Y1000" i="11"/>
  <c r="Y1001" i="11"/>
  <c r="Y1002" i="11"/>
  <c r="Y1003" i="11"/>
  <c r="Y1004" i="11"/>
  <c r="Y1005" i="11"/>
  <c r="Y1006" i="11"/>
  <c r="Y1007" i="11"/>
  <c r="Y1008" i="11"/>
  <c r="Y1009" i="11"/>
  <c r="Y1010" i="11"/>
  <c r="Y1011" i="11"/>
  <c r="Y1012" i="11"/>
  <c r="Y1013" i="11"/>
  <c r="Y1014" i="11"/>
  <c r="Y1015" i="11"/>
  <c r="Y1016" i="11"/>
  <c r="Y1017" i="11"/>
  <c r="Y1018" i="11"/>
  <c r="Y1019" i="11"/>
  <c r="Y1020" i="11"/>
  <c r="Y1021" i="11"/>
  <c r="Y1022" i="11"/>
  <c r="Y1023" i="11"/>
  <c r="Y1024" i="11"/>
  <c r="Y1025" i="11"/>
  <c r="Y1026" i="11"/>
  <c r="Y1027" i="11"/>
  <c r="Y1028" i="11"/>
  <c r="Y1029" i="11"/>
  <c r="Y1030" i="11"/>
  <c r="Y1031" i="11"/>
  <c r="Y1032" i="11"/>
  <c r="Y1033" i="11"/>
  <c r="Y1034" i="11"/>
  <c r="Y1035" i="11"/>
  <c r="Y1036" i="11"/>
  <c r="Y1037" i="11"/>
  <c r="Y1038" i="11"/>
  <c r="Y1039" i="11"/>
  <c r="Y1040" i="11"/>
  <c r="Y1041" i="11"/>
  <c r="Y1042" i="11"/>
  <c r="Y1043" i="11"/>
  <c r="Y1044" i="11"/>
  <c r="Y1045" i="11"/>
  <c r="Y1046" i="11"/>
  <c r="Y1047" i="11"/>
  <c r="Y1048" i="11"/>
  <c r="Y1049" i="11"/>
  <c r="Y1050" i="11"/>
  <c r="Y1051" i="11"/>
  <c r="Y1052" i="11"/>
  <c r="Y1053" i="11"/>
  <c r="Y1054" i="11"/>
  <c r="Y1055" i="11"/>
  <c r="Y1056" i="11"/>
  <c r="Y1057" i="11"/>
  <c r="Y1058" i="11"/>
  <c r="Y1059" i="11"/>
  <c r="Y1060" i="11"/>
  <c r="Y1061" i="11"/>
  <c r="Y1062" i="11"/>
  <c r="Y1063" i="11"/>
  <c r="Y1064" i="11"/>
  <c r="Y1065" i="11"/>
  <c r="Y1066" i="11"/>
  <c r="Y1067" i="11"/>
  <c r="Y1068" i="11"/>
  <c r="Y1069" i="11"/>
  <c r="Y1070" i="11"/>
  <c r="Y1071" i="11"/>
  <c r="Y1072" i="11"/>
  <c r="Y1073" i="11"/>
  <c r="Y1074" i="11"/>
  <c r="Y1075" i="11"/>
  <c r="Y1076" i="11"/>
  <c r="Y1077" i="11"/>
  <c r="Y1078" i="11"/>
  <c r="Y1079" i="11"/>
  <c r="Y1080" i="11"/>
  <c r="Y1081" i="11"/>
  <c r="Y1082" i="11"/>
  <c r="Y1083" i="11"/>
  <c r="Y1084" i="11"/>
  <c r="Y1085" i="11"/>
  <c r="Y1086" i="11"/>
  <c r="Y1087" i="11"/>
  <c r="Y1088" i="11"/>
  <c r="Y1089" i="11"/>
  <c r="Y1090" i="11"/>
  <c r="Y1091" i="11"/>
  <c r="Y1092" i="11"/>
  <c r="Y1093" i="11"/>
  <c r="Y1094" i="11"/>
  <c r="Y1095" i="11"/>
  <c r="Y1096" i="11"/>
  <c r="Y1097" i="11"/>
  <c r="Y1098" i="11"/>
  <c r="Y1099" i="11"/>
  <c r="Y1100" i="11"/>
  <c r="Y1101" i="11"/>
  <c r="Y1102" i="11"/>
  <c r="Y1103" i="11"/>
  <c r="Y1104" i="11"/>
  <c r="Y1105" i="11"/>
  <c r="Y1106" i="11"/>
  <c r="Y1107" i="11"/>
  <c r="Y1108" i="11"/>
  <c r="Y1109" i="11"/>
  <c r="Y1110" i="11"/>
  <c r="Y1111" i="11"/>
  <c r="Y1112" i="11"/>
  <c r="Y1113" i="11"/>
  <c r="Y1114" i="11"/>
  <c r="Y1115" i="11"/>
  <c r="Y1116" i="11"/>
  <c r="Y1117" i="11"/>
  <c r="Y1118" i="11"/>
  <c r="Y1119" i="11"/>
  <c r="Y1120" i="11"/>
  <c r="Y1121" i="11"/>
  <c r="Y1122" i="11"/>
  <c r="Y1123" i="11"/>
  <c r="Y1124" i="11"/>
  <c r="Y1125" i="11"/>
  <c r="Y1126" i="11"/>
  <c r="Y1127" i="11"/>
  <c r="Y1128" i="11"/>
  <c r="Y1129" i="11"/>
  <c r="Y1130" i="11"/>
  <c r="Y1131" i="11"/>
  <c r="Y1132" i="11"/>
  <c r="Y1133" i="11"/>
  <c r="Y1134" i="11"/>
  <c r="Y1135" i="11"/>
  <c r="Y1136" i="11"/>
  <c r="Y1137" i="11"/>
  <c r="Y1138" i="11"/>
  <c r="Y1139" i="11"/>
  <c r="Y1140" i="11"/>
  <c r="Y1141" i="11"/>
  <c r="Y1142" i="11"/>
  <c r="Y1143" i="11"/>
  <c r="Y1144" i="11"/>
  <c r="Y1145" i="11"/>
  <c r="Y1146" i="11"/>
  <c r="Y1147" i="11"/>
  <c r="Y1148" i="11"/>
  <c r="Y1149" i="11"/>
  <c r="Y1150" i="11"/>
  <c r="Y1151" i="11"/>
  <c r="Y1152" i="11"/>
  <c r="Y1153" i="11"/>
  <c r="Y1154" i="11"/>
  <c r="Y1155" i="11"/>
  <c r="Y1156" i="11"/>
  <c r="Y1157" i="11"/>
  <c r="Y1158" i="11"/>
  <c r="Y1159" i="11"/>
  <c r="Y1160" i="11"/>
  <c r="Y1161" i="11"/>
  <c r="Y1162" i="11"/>
  <c r="Y1163" i="11"/>
  <c r="Y1164" i="11"/>
  <c r="Y1165" i="11"/>
  <c r="Y1166" i="11"/>
  <c r="Y1167" i="11"/>
  <c r="Y1168" i="11"/>
  <c r="Y1169" i="11"/>
  <c r="Y1170" i="11"/>
  <c r="Y1171" i="11"/>
  <c r="Y1172" i="11"/>
  <c r="Y1173" i="11"/>
  <c r="Y1174" i="11"/>
  <c r="Y1175" i="11"/>
  <c r="Y1176" i="11"/>
  <c r="Y1177" i="11"/>
  <c r="Y1178" i="11"/>
  <c r="Y1179" i="11"/>
  <c r="Y1180" i="11"/>
  <c r="Y1181" i="11"/>
  <c r="Y1182" i="11"/>
  <c r="Y1183" i="11"/>
  <c r="Y1184" i="11"/>
  <c r="Y1185" i="11"/>
  <c r="Y1186" i="11"/>
  <c r="Y1187" i="11"/>
  <c r="Y1188" i="11"/>
  <c r="Y1189" i="11"/>
  <c r="Y1190" i="11"/>
  <c r="Y1191" i="11"/>
  <c r="Y1192" i="11"/>
  <c r="Y1193" i="11"/>
  <c r="Y1194" i="11"/>
  <c r="Y1195" i="11"/>
  <c r="Y1196" i="11"/>
  <c r="Y1197" i="11"/>
  <c r="Y1198" i="11"/>
  <c r="Y1199" i="11"/>
  <c r="Y1200" i="11"/>
  <c r="Y1201" i="11"/>
  <c r="Y1202" i="11"/>
  <c r="Y1203" i="11"/>
  <c r="Y1204" i="11"/>
  <c r="Y1205" i="11"/>
  <c r="Y1206" i="11"/>
  <c r="Y1207" i="11"/>
  <c r="Y1208" i="11"/>
  <c r="Y1209" i="11"/>
  <c r="Y1210" i="11"/>
  <c r="Y1211" i="11"/>
  <c r="Y1212" i="11"/>
  <c r="Y1213" i="11"/>
  <c r="Y1214" i="11"/>
  <c r="Y1215" i="11"/>
  <c r="Y1216" i="11"/>
  <c r="Y1217" i="11"/>
  <c r="Y1218" i="11"/>
  <c r="Y1219" i="11"/>
  <c r="Y1220" i="11"/>
  <c r="Y1221" i="11"/>
  <c r="Y1222" i="11"/>
  <c r="Y1223" i="11"/>
  <c r="Y1224" i="11"/>
  <c r="Y1225" i="11"/>
  <c r="Y1226" i="11"/>
  <c r="Y1227" i="11"/>
  <c r="Y1228" i="11"/>
  <c r="Y1229" i="11"/>
  <c r="Y1230" i="11"/>
  <c r="Y1231" i="11"/>
  <c r="Y1232" i="11"/>
  <c r="Y1233" i="11"/>
  <c r="Y1234" i="11"/>
  <c r="Y1235" i="11"/>
  <c r="Y1236" i="11"/>
  <c r="Y1237" i="11"/>
  <c r="Y1238" i="11"/>
  <c r="Y1239" i="11"/>
  <c r="Y1240" i="11"/>
  <c r="Y1241" i="11"/>
  <c r="Y1242" i="11"/>
  <c r="Y1243" i="11"/>
  <c r="Y1244" i="11"/>
  <c r="Y1245" i="11"/>
  <c r="Y1246" i="11"/>
  <c r="Y1247" i="11"/>
  <c r="Y1248" i="11"/>
  <c r="Y1249" i="11"/>
  <c r="Y1250" i="11"/>
  <c r="Y1251" i="11"/>
  <c r="Y1252" i="11"/>
  <c r="Y1253" i="11"/>
  <c r="Y1254" i="11"/>
  <c r="Y1255" i="11"/>
  <c r="Y1256" i="11"/>
  <c r="Y1257" i="11"/>
  <c r="Y1258" i="11"/>
  <c r="Y1259" i="11"/>
  <c r="Y1260" i="11"/>
  <c r="Y1261" i="11"/>
  <c r="Y1262" i="11"/>
  <c r="Y1263" i="11"/>
  <c r="Y1264" i="11"/>
  <c r="Y1265" i="11"/>
  <c r="Y1266" i="11"/>
  <c r="Y1267" i="11"/>
  <c r="Y1268" i="11"/>
  <c r="Y1269" i="11"/>
  <c r="Y1270" i="11"/>
  <c r="Y1271" i="11"/>
  <c r="Y1272" i="11"/>
  <c r="Y1273" i="11"/>
  <c r="Y1274" i="11"/>
  <c r="Y1275" i="11"/>
  <c r="Y1276" i="11"/>
  <c r="Y1277" i="11"/>
  <c r="Y1278" i="11"/>
  <c r="Y1279" i="11"/>
  <c r="Y1280" i="11"/>
  <c r="Y1281" i="11"/>
  <c r="Y1282" i="11"/>
  <c r="Y1283" i="11"/>
  <c r="Y1284" i="11"/>
  <c r="Y1285" i="11"/>
  <c r="Y1286" i="11"/>
  <c r="Y1287" i="11"/>
  <c r="Y1288" i="11"/>
  <c r="Y1289" i="11"/>
  <c r="Y1290" i="11"/>
  <c r="Y1291" i="11"/>
  <c r="Y1292" i="11"/>
  <c r="Y1293" i="11"/>
  <c r="Y1294" i="11"/>
  <c r="Y1295" i="11"/>
  <c r="Y1296" i="11"/>
  <c r="Y1297" i="11"/>
  <c r="Y1298" i="11"/>
  <c r="Y1299" i="11"/>
  <c r="Y1300" i="11"/>
  <c r="Y1301" i="11"/>
  <c r="Y1302" i="11"/>
  <c r="Y1303" i="11"/>
  <c r="Y1304" i="11"/>
  <c r="Y1305" i="11"/>
  <c r="Y1306" i="11"/>
  <c r="Y1307" i="11"/>
  <c r="Y1308" i="11"/>
  <c r="Y1309" i="11"/>
  <c r="Y1310" i="11"/>
  <c r="Y1311" i="11"/>
  <c r="Y1312" i="11"/>
  <c r="Y1313" i="11"/>
  <c r="Y1314" i="11"/>
  <c r="Y1315" i="11"/>
  <c r="Y1316" i="11"/>
  <c r="Y1317" i="11"/>
  <c r="Y1318" i="11"/>
  <c r="Y1319" i="11"/>
  <c r="Y1320" i="11"/>
  <c r="Y1321" i="11"/>
  <c r="Y1322" i="11"/>
  <c r="Y1323" i="11"/>
  <c r="Y1324" i="11"/>
  <c r="Y1325" i="11"/>
  <c r="Y1326" i="11"/>
  <c r="Y1327" i="11"/>
  <c r="Y1328" i="11"/>
  <c r="Y1329" i="11"/>
  <c r="Y1330" i="11"/>
  <c r="Y1331" i="11"/>
  <c r="Y1332" i="11"/>
  <c r="Y1333" i="11"/>
  <c r="Y1334" i="11"/>
  <c r="Y1335" i="11"/>
  <c r="Y1336" i="11"/>
  <c r="Y1337" i="11"/>
  <c r="Y1338" i="11"/>
  <c r="Y1339" i="11"/>
  <c r="Y1340" i="11"/>
  <c r="Y1341" i="11"/>
  <c r="Y1342" i="11"/>
  <c r="Y1343" i="11"/>
  <c r="Y1344" i="11"/>
  <c r="Y1345" i="11"/>
  <c r="Y1346" i="11"/>
  <c r="Y1347" i="11"/>
  <c r="Y1348" i="11"/>
  <c r="Y1349" i="11"/>
  <c r="Y1350" i="11"/>
  <c r="Y1351" i="11"/>
  <c r="Y1352" i="11"/>
  <c r="Y1353" i="11"/>
  <c r="Y1354" i="11"/>
  <c r="Y1355" i="11"/>
  <c r="Y1356" i="11"/>
  <c r="Y1357" i="11"/>
  <c r="Y1358" i="11"/>
  <c r="Y1359" i="11"/>
  <c r="Y1360" i="11"/>
  <c r="Y1361" i="11"/>
  <c r="Y1362" i="11"/>
  <c r="Y1363" i="11"/>
  <c r="Y1364" i="11"/>
  <c r="Y1365" i="11"/>
  <c r="Y1366" i="11"/>
  <c r="Y1367" i="11"/>
  <c r="Y1368" i="11"/>
  <c r="Y1369" i="11"/>
  <c r="Y1370" i="11"/>
  <c r="Y1371" i="11"/>
  <c r="Y1372" i="11"/>
  <c r="Y1373" i="11"/>
  <c r="Y1374" i="11"/>
  <c r="Y1375" i="11"/>
  <c r="Y1376" i="11"/>
  <c r="Y1377" i="11"/>
  <c r="Y1378" i="11"/>
  <c r="Y1379" i="11"/>
  <c r="Y1380" i="11"/>
  <c r="Y1381" i="11"/>
  <c r="Y1382" i="11"/>
  <c r="Y1383" i="11"/>
  <c r="Y1384" i="11"/>
  <c r="Y1385" i="11"/>
  <c r="Y1386" i="11"/>
  <c r="Y1387" i="11"/>
  <c r="Y1388" i="11"/>
  <c r="Y1389" i="11"/>
  <c r="Y1390" i="11"/>
  <c r="Y1391" i="11"/>
  <c r="Y1392" i="11"/>
  <c r="Y1393" i="11"/>
  <c r="Y1394" i="11"/>
  <c r="Y1395" i="11"/>
  <c r="Y1396" i="11"/>
  <c r="Y1397" i="11"/>
  <c r="Y1398" i="11"/>
  <c r="Y1399" i="11"/>
  <c r="Y1400" i="11"/>
  <c r="Y1401" i="11"/>
  <c r="Y1402" i="11"/>
  <c r="Y1403" i="11"/>
  <c r="Y1404" i="11"/>
  <c r="Y1405" i="11"/>
  <c r="Y1406" i="11"/>
  <c r="Y1407" i="11"/>
  <c r="Y1408" i="11"/>
  <c r="Y1409" i="11"/>
  <c r="Y1410" i="11"/>
  <c r="Y1411" i="11"/>
  <c r="Y1412" i="11"/>
  <c r="Y1413" i="11"/>
  <c r="Y1414" i="11"/>
  <c r="Y1415" i="11"/>
  <c r="Y1416" i="11"/>
  <c r="Y1417" i="11"/>
  <c r="Y1418" i="11"/>
  <c r="Y1419" i="11"/>
  <c r="Y1420" i="11"/>
  <c r="Y1421" i="11"/>
  <c r="Y1422" i="11"/>
  <c r="Y1423" i="11"/>
  <c r="Y1424" i="11"/>
  <c r="Y1425" i="11"/>
  <c r="Y1426" i="11"/>
  <c r="Y1427" i="11"/>
  <c r="Y1428" i="11"/>
  <c r="Y1429" i="11"/>
  <c r="Y1430" i="11"/>
  <c r="Y1431" i="11"/>
  <c r="Y1432" i="11"/>
  <c r="Y1433" i="11"/>
  <c r="Y1434" i="11"/>
  <c r="Y1435" i="11"/>
  <c r="Y1436" i="11"/>
  <c r="Y1437" i="11"/>
  <c r="Y1438" i="11"/>
  <c r="Y1439" i="11"/>
  <c r="Y1440" i="11"/>
  <c r="Y1441" i="11"/>
  <c r="Y1442" i="11"/>
  <c r="Y1443" i="11"/>
  <c r="Y1444" i="11"/>
  <c r="Y1445" i="11"/>
  <c r="Y1446" i="11"/>
  <c r="Y1447" i="11"/>
  <c r="Y1448" i="11"/>
  <c r="Y1449" i="11"/>
  <c r="Y1450" i="11"/>
  <c r="Y1451" i="11"/>
  <c r="Y1452" i="11"/>
  <c r="Y1453" i="11"/>
  <c r="Y1454" i="11"/>
  <c r="Y1455" i="11"/>
  <c r="Y1456" i="11"/>
  <c r="Y1457" i="11"/>
  <c r="Y1458" i="11"/>
  <c r="Y1459" i="11"/>
  <c r="Y1460" i="11"/>
  <c r="Y1461" i="11"/>
  <c r="Y1462" i="11"/>
  <c r="Y1463" i="11"/>
  <c r="Y1464" i="11"/>
  <c r="Y1465" i="11"/>
  <c r="Y1466" i="11"/>
  <c r="Y1467" i="11"/>
  <c r="Y1468" i="11"/>
  <c r="Y1469" i="11"/>
  <c r="Y1470" i="11"/>
  <c r="Y1471" i="11"/>
  <c r="Y1472" i="11"/>
  <c r="Y1473" i="11"/>
  <c r="Y1474" i="11"/>
  <c r="Y1475" i="11"/>
  <c r="Y1476" i="11"/>
  <c r="Y1477" i="11"/>
  <c r="Y1478" i="11"/>
  <c r="Y1479" i="11"/>
  <c r="Y1480" i="11"/>
  <c r="Y1481" i="11"/>
  <c r="Y1482" i="11"/>
  <c r="Y1483" i="11"/>
  <c r="Y1484" i="11"/>
  <c r="Y1485" i="11"/>
  <c r="Y1486" i="11"/>
  <c r="Y1487" i="11"/>
  <c r="Y1488" i="11"/>
  <c r="Y1489" i="11"/>
  <c r="Y1490" i="11"/>
  <c r="Y1491" i="11"/>
  <c r="Y1492" i="11"/>
  <c r="Y1493" i="11"/>
  <c r="Y1494" i="11"/>
  <c r="Y1495" i="11"/>
  <c r="Y1496" i="11"/>
  <c r="Y1497" i="11"/>
  <c r="Y1498" i="11"/>
  <c r="Y1499" i="11"/>
  <c r="Y1500" i="11"/>
  <c r="Y1501" i="11"/>
  <c r="Y1502" i="11"/>
  <c r="Y1503" i="11"/>
  <c r="Y1504" i="11"/>
  <c r="Y1505" i="11"/>
  <c r="Y1506" i="11"/>
  <c r="Y1507" i="11"/>
  <c r="Y1508" i="11"/>
  <c r="Y1509" i="11"/>
  <c r="Y1510" i="11"/>
  <c r="Y1511" i="11"/>
  <c r="Y1512" i="11"/>
  <c r="Y1513" i="11"/>
  <c r="Y1514" i="11"/>
  <c r="Y1515" i="11"/>
  <c r="Y1516" i="11"/>
  <c r="Y1517" i="11"/>
  <c r="Y1518" i="11"/>
  <c r="Y1519" i="11"/>
  <c r="Y1520" i="11"/>
  <c r="Y1521" i="11"/>
  <c r="Y1522" i="11"/>
  <c r="Y1523" i="11"/>
  <c r="Y1524" i="11"/>
  <c r="Y1525" i="11"/>
  <c r="Y1526" i="11"/>
  <c r="Y1527" i="11"/>
  <c r="Y1528" i="11"/>
  <c r="Y1529" i="11"/>
  <c r="Y1530" i="11"/>
  <c r="Y1531" i="11"/>
  <c r="Y1532" i="11"/>
  <c r="Y1533" i="11"/>
  <c r="Y1534" i="11"/>
  <c r="Y1535" i="11"/>
  <c r="Y1536" i="11"/>
  <c r="Y1537" i="11"/>
  <c r="Y1538" i="11"/>
  <c r="Y1539" i="11"/>
  <c r="Y1540" i="11"/>
  <c r="Y1541" i="11"/>
  <c r="Y1542" i="11"/>
  <c r="Y1543" i="11"/>
  <c r="Y1544" i="11"/>
  <c r="Y1545" i="11"/>
  <c r="Y1546" i="11"/>
  <c r="Y1547" i="11"/>
  <c r="Y1548" i="11"/>
  <c r="Y1549" i="11"/>
  <c r="Y1550" i="11"/>
  <c r="Y1551" i="11"/>
  <c r="Y1552" i="11"/>
  <c r="Y1553" i="11"/>
  <c r="Y1554" i="11"/>
  <c r="Y1555" i="11"/>
  <c r="Y1556" i="11"/>
  <c r="Y1557" i="11"/>
  <c r="Y1558" i="11"/>
  <c r="Y1559" i="11"/>
  <c r="Y1560" i="11"/>
  <c r="Y1561" i="11"/>
  <c r="Y1562" i="11"/>
  <c r="Y1563" i="11"/>
  <c r="Y1564" i="11"/>
  <c r="Y1565" i="11"/>
  <c r="Y1566" i="11"/>
  <c r="Y1567" i="11"/>
  <c r="Y1568" i="11"/>
  <c r="Y1569" i="11"/>
  <c r="Y1570" i="11"/>
  <c r="Y1571" i="11"/>
  <c r="Y1572" i="11"/>
  <c r="Y1573" i="11"/>
  <c r="Y1574" i="11"/>
  <c r="Y1575" i="11"/>
  <c r="Y1576" i="11"/>
  <c r="Y1577" i="11"/>
  <c r="Y1578" i="11"/>
  <c r="Y1579" i="11"/>
  <c r="Y1580" i="11"/>
  <c r="Y1581" i="11"/>
  <c r="Y1582" i="11"/>
  <c r="Y1583" i="11"/>
  <c r="Y1584" i="11"/>
  <c r="Y1585" i="11"/>
  <c r="Y1586" i="11"/>
  <c r="Y1587" i="11"/>
  <c r="Y1588" i="11"/>
  <c r="Y1589" i="11"/>
  <c r="Y1590" i="11"/>
  <c r="Y1591" i="11"/>
  <c r="Y1592" i="11"/>
  <c r="Y1593" i="11"/>
  <c r="Y1594" i="11"/>
  <c r="Y1595" i="11"/>
  <c r="Y1596" i="11"/>
  <c r="Y1597" i="11"/>
  <c r="Y1598" i="11"/>
  <c r="Y1599" i="11"/>
  <c r="Y1600" i="11"/>
  <c r="Y1601" i="11"/>
  <c r="Y1602" i="11"/>
  <c r="Y1603" i="11"/>
  <c r="Y1604" i="11"/>
  <c r="Y1605" i="11"/>
  <c r="Y1606" i="11"/>
  <c r="Y1607" i="11"/>
  <c r="Y1608" i="11"/>
  <c r="Y1609" i="11"/>
  <c r="Y1610" i="11"/>
  <c r="Y1611" i="11"/>
  <c r="Y1612" i="11"/>
  <c r="Y1613" i="11"/>
  <c r="Y1614" i="11"/>
  <c r="Y1615" i="11"/>
  <c r="Y1616" i="11"/>
  <c r="Y1617" i="11"/>
  <c r="Y1618" i="11"/>
  <c r="Y1619" i="11"/>
  <c r="Y1620" i="11"/>
  <c r="Y1621" i="11"/>
  <c r="Y1622" i="11"/>
  <c r="Y1623" i="11"/>
  <c r="Y1624" i="11"/>
  <c r="Y1625" i="11"/>
  <c r="Y1626" i="11"/>
  <c r="Y1627" i="11"/>
  <c r="Y1628" i="11"/>
  <c r="Y1629" i="11"/>
  <c r="Y1630" i="11"/>
  <c r="Y1631" i="11"/>
  <c r="Y1632" i="11"/>
  <c r="Y1633" i="11"/>
  <c r="Y1634" i="11"/>
  <c r="Y1635" i="11"/>
  <c r="Y1636" i="11"/>
  <c r="Y1637" i="11"/>
  <c r="Y1638" i="11"/>
  <c r="Y1639" i="11"/>
  <c r="Y1640" i="11"/>
  <c r="Y1641" i="11"/>
  <c r="Y1642" i="11"/>
  <c r="Y1643" i="11"/>
  <c r="Y1644" i="11"/>
  <c r="Y1645" i="11"/>
  <c r="Y1646" i="11"/>
  <c r="Y1647" i="11"/>
  <c r="Y1648" i="11"/>
  <c r="Y1649" i="11"/>
  <c r="Y1650" i="11"/>
  <c r="Y1651" i="11"/>
  <c r="Y1652" i="11"/>
  <c r="Y1653" i="11"/>
  <c r="Y1654" i="11"/>
  <c r="Y1655" i="11"/>
  <c r="Y1656" i="11"/>
  <c r="Y1657" i="11"/>
  <c r="Y1658" i="11"/>
  <c r="Y1659" i="11"/>
  <c r="Y1660" i="11"/>
  <c r="Y1661" i="11"/>
  <c r="Y1662" i="11"/>
  <c r="Y1663" i="11"/>
  <c r="Y1664" i="11"/>
  <c r="Y1665" i="11"/>
  <c r="Y1666" i="11"/>
  <c r="Y1667" i="11"/>
  <c r="Y1668" i="11"/>
  <c r="Y1669" i="11"/>
  <c r="Y1670" i="11"/>
  <c r="Y1671" i="11"/>
  <c r="Y1672" i="11"/>
  <c r="Y1673" i="11"/>
  <c r="Y1674" i="11"/>
  <c r="Y1675" i="11"/>
  <c r="Y1676" i="11"/>
  <c r="Y1677" i="11"/>
  <c r="Y1678" i="11"/>
  <c r="Y1679" i="11"/>
  <c r="Y1680" i="11"/>
  <c r="Y1681" i="11"/>
  <c r="Y1682" i="11"/>
  <c r="Y1683" i="11"/>
  <c r="Y1684" i="11"/>
  <c r="Y1685" i="11"/>
  <c r="Y1686" i="11"/>
  <c r="Y1687" i="11"/>
  <c r="Y1688" i="11"/>
  <c r="Y1689" i="11"/>
  <c r="Y1690" i="11"/>
  <c r="Y1691" i="11"/>
  <c r="Y1692" i="11"/>
  <c r="Y1693" i="11"/>
  <c r="Y1694" i="11"/>
  <c r="Y1695" i="11"/>
  <c r="Y1696" i="11"/>
  <c r="Y1697" i="11"/>
  <c r="Y1698" i="11"/>
  <c r="Y1699" i="11"/>
  <c r="Y1700" i="11"/>
  <c r="Y1701" i="11"/>
  <c r="Y1702" i="11"/>
  <c r="Y1703" i="11"/>
  <c r="Y1704" i="11"/>
  <c r="Y1705" i="11"/>
  <c r="Y1706" i="11"/>
  <c r="Y1707" i="11"/>
  <c r="Y1708" i="11"/>
  <c r="Y1709" i="11"/>
  <c r="Y1710" i="11"/>
  <c r="Y1711" i="11"/>
  <c r="Y1712" i="11"/>
  <c r="Y1713" i="11"/>
  <c r="Y1714" i="11"/>
  <c r="Y1715" i="11"/>
  <c r="Y1716" i="11"/>
  <c r="Y1717" i="11"/>
  <c r="Y1718" i="11"/>
  <c r="Y1719" i="11"/>
  <c r="Y1720" i="11"/>
  <c r="Y1721" i="11"/>
  <c r="Y1722" i="11"/>
  <c r="Y1723" i="11"/>
  <c r="Y1724" i="11"/>
  <c r="Y1725" i="11"/>
  <c r="Y1726" i="11"/>
  <c r="Y1727" i="11"/>
  <c r="Y1728" i="11"/>
  <c r="Y1729" i="11"/>
  <c r="Y1730" i="11"/>
  <c r="Y1731" i="11"/>
  <c r="Y1732" i="11"/>
  <c r="Y1733" i="11"/>
  <c r="Y1734" i="11"/>
  <c r="Y1735" i="11"/>
  <c r="Y1736" i="11"/>
  <c r="Y1737" i="11"/>
  <c r="Y1738" i="11"/>
  <c r="Y1739" i="11"/>
  <c r="Y1740" i="11"/>
  <c r="Y1741" i="11"/>
  <c r="Y1742" i="11"/>
  <c r="Y1743" i="11"/>
  <c r="Y1744" i="11"/>
  <c r="Y1745" i="11"/>
  <c r="Y1746" i="11"/>
  <c r="Y1747" i="11"/>
  <c r="Y1748" i="11"/>
  <c r="Y1749" i="11"/>
  <c r="Y1750" i="11"/>
  <c r="Y1751" i="11"/>
  <c r="Y1752" i="11"/>
  <c r="Y1753" i="11"/>
  <c r="Y1754" i="11"/>
  <c r="Y1755" i="11"/>
  <c r="Y1756" i="11"/>
  <c r="Y1757" i="11"/>
  <c r="Y1758" i="11"/>
  <c r="Y1759" i="11"/>
  <c r="Y1760" i="11"/>
  <c r="Y1761" i="11"/>
  <c r="Y1762" i="11"/>
  <c r="Y1763" i="11"/>
  <c r="Y1764" i="11"/>
  <c r="Y1765" i="11"/>
  <c r="Y1766" i="11"/>
  <c r="Y1767" i="11"/>
  <c r="Y1768" i="11"/>
  <c r="Y1769" i="11"/>
  <c r="Y1770" i="11"/>
  <c r="Y1771" i="11"/>
  <c r="Y1772" i="11"/>
  <c r="Y1773" i="11"/>
  <c r="Y1774" i="11"/>
  <c r="Y1775" i="11"/>
  <c r="Y1776" i="11"/>
  <c r="Y1777" i="11"/>
  <c r="Y1778" i="11"/>
  <c r="Y1779" i="11"/>
  <c r="Y1780" i="11"/>
  <c r="Y1781" i="11"/>
  <c r="Y1782" i="11"/>
  <c r="Y1783" i="11"/>
  <c r="Y1784" i="11"/>
  <c r="Y1785" i="11"/>
  <c r="Y1786" i="11"/>
  <c r="Y1787" i="11"/>
  <c r="Y1788" i="11"/>
  <c r="Y1789" i="11"/>
  <c r="Y1790" i="11"/>
  <c r="Y1791" i="11"/>
  <c r="Y1792" i="11"/>
  <c r="Y1793" i="11"/>
  <c r="Y1794" i="11"/>
  <c r="Y1795" i="11"/>
  <c r="Y1796" i="11"/>
  <c r="Y1797" i="11"/>
  <c r="Y1798" i="11"/>
  <c r="Y1799" i="11"/>
  <c r="Y1800" i="11"/>
  <c r="Y1801" i="11"/>
  <c r="Y1802" i="11"/>
  <c r="Y1803" i="11"/>
  <c r="Y1804" i="11"/>
  <c r="Y1805" i="11"/>
  <c r="Y1806" i="11"/>
  <c r="Y1807" i="11"/>
  <c r="Y1808" i="11"/>
  <c r="Y1809" i="11"/>
  <c r="Y1810" i="11"/>
  <c r="Y1811" i="11"/>
  <c r="Y1812" i="11"/>
  <c r="Y1813" i="11"/>
  <c r="Y1814" i="11"/>
  <c r="Y1815" i="11"/>
  <c r="Y1816" i="11"/>
  <c r="Y1817" i="11"/>
  <c r="Y1818" i="11"/>
  <c r="Y1819" i="11"/>
  <c r="Y1820" i="11"/>
  <c r="Y1821" i="11"/>
  <c r="Y1822" i="11"/>
  <c r="Y1823" i="11"/>
  <c r="Y1824" i="11"/>
  <c r="Y1825" i="11"/>
  <c r="Y1826" i="11"/>
  <c r="Y1827" i="11"/>
  <c r="Y1828" i="11"/>
  <c r="Y1829" i="11"/>
  <c r="Y1830" i="11"/>
  <c r="Y1831" i="11"/>
  <c r="Y1832" i="11"/>
  <c r="Y1833" i="11"/>
  <c r="Y1834" i="11"/>
  <c r="Y1835" i="11"/>
  <c r="Y1836" i="11"/>
  <c r="Y1837" i="11"/>
  <c r="Y1838" i="11"/>
  <c r="Y1839" i="11"/>
  <c r="Y1840" i="11"/>
  <c r="Y1841" i="11"/>
  <c r="Y1842" i="11"/>
  <c r="Y1843" i="11"/>
  <c r="Y1844" i="11"/>
  <c r="Y1845" i="11"/>
  <c r="Y1846" i="11"/>
  <c r="Y1847" i="11"/>
  <c r="Y1848" i="11"/>
  <c r="Y1849" i="11"/>
  <c r="Y1850" i="11"/>
  <c r="Y1851" i="11"/>
  <c r="Y1852" i="11"/>
  <c r="Y1853" i="11"/>
  <c r="Y1854" i="11"/>
  <c r="Y1855" i="11"/>
  <c r="Y1856" i="11"/>
  <c r="Y1857" i="11"/>
  <c r="Y1858" i="11"/>
  <c r="Y1859" i="11"/>
  <c r="Y1860" i="11"/>
  <c r="Y1861" i="11"/>
  <c r="Y1862" i="11"/>
  <c r="Y1863" i="11"/>
  <c r="Y1864" i="11"/>
  <c r="Y1865" i="11"/>
  <c r="Y1866" i="11"/>
  <c r="Y1867" i="11"/>
  <c r="Y1868" i="11"/>
  <c r="Y1869" i="11"/>
  <c r="Y1870" i="11"/>
  <c r="Y1871" i="11"/>
  <c r="Y1872" i="11"/>
  <c r="Y1873" i="11"/>
  <c r="Y1874" i="11"/>
  <c r="Y1875" i="11"/>
  <c r="Y1876" i="11"/>
  <c r="Y1877" i="11"/>
  <c r="Y1878" i="11"/>
  <c r="Y1879" i="11"/>
  <c r="Y1880" i="11"/>
  <c r="Y1881" i="11"/>
  <c r="Y1882" i="11"/>
  <c r="Y1883" i="11"/>
  <c r="Y1884" i="11"/>
  <c r="Y1885" i="11"/>
  <c r="Y1886" i="11"/>
  <c r="Y1887" i="11"/>
  <c r="Y1888" i="11"/>
  <c r="Y1889" i="11"/>
  <c r="Y1890" i="11"/>
  <c r="Y1891" i="11"/>
  <c r="Y1892" i="11"/>
  <c r="Y1893" i="11"/>
  <c r="Y1894" i="11"/>
  <c r="Y1895" i="11"/>
  <c r="Y1896" i="11"/>
  <c r="Y1897" i="11"/>
  <c r="Y1898" i="11"/>
  <c r="Y1899" i="11"/>
  <c r="Y1900" i="11"/>
  <c r="Y1901" i="11"/>
  <c r="Y1902" i="11"/>
  <c r="Y1903" i="11"/>
  <c r="Y1904" i="11"/>
  <c r="Y1905" i="11"/>
  <c r="Y1906" i="11"/>
  <c r="Y1907" i="11"/>
  <c r="Y1908" i="11"/>
  <c r="Y1909" i="11"/>
  <c r="Y1910" i="11"/>
  <c r="Y1911" i="11"/>
  <c r="Y1912" i="11"/>
  <c r="Y1913" i="11"/>
  <c r="Y1914" i="11"/>
  <c r="Y1915" i="11"/>
  <c r="Y1916" i="11"/>
  <c r="Y1917" i="11"/>
  <c r="Y1918" i="11"/>
  <c r="Y1919" i="11"/>
  <c r="Y1920" i="11"/>
  <c r="Y1921" i="11"/>
  <c r="Y1922" i="11"/>
  <c r="Y1923" i="11"/>
  <c r="Y1924" i="11"/>
  <c r="Y1925" i="11"/>
  <c r="Y1926" i="11"/>
  <c r="Y1927" i="11"/>
  <c r="Y1928" i="11"/>
  <c r="Y1929" i="11"/>
  <c r="Y1930" i="11"/>
  <c r="Y1931" i="11"/>
  <c r="Y1932" i="11"/>
  <c r="Y1933" i="11"/>
  <c r="Y1934" i="11"/>
  <c r="Y1935" i="11"/>
  <c r="Y1936" i="11"/>
  <c r="Y1937" i="11"/>
  <c r="Y1938" i="11"/>
  <c r="Y1939" i="11"/>
  <c r="Y1940" i="11"/>
  <c r="Y1941" i="11"/>
  <c r="Y1942" i="11"/>
  <c r="Y1943" i="11"/>
  <c r="Y1944" i="11"/>
  <c r="Y1945" i="11"/>
  <c r="Y1946" i="11"/>
  <c r="Y1947" i="11"/>
  <c r="Y1948" i="11"/>
  <c r="Y1949" i="11"/>
  <c r="Y1950" i="11"/>
  <c r="Y1951" i="11"/>
  <c r="Y1952" i="11"/>
  <c r="Y1953" i="11"/>
  <c r="Y1954" i="11"/>
  <c r="Y1955" i="11"/>
  <c r="Y1956" i="11"/>
  <c r="Y1957" i="11"/>
  <c r="Y1958" i="11"/>
  <c r="Y1959" i="11"/>
  <c r="Y1960" i="11"/>
  <c r="Y1961" i="11"/>
  <c r="Y1962" i="11"/>
  <c r="Y1963" i="11"/>
  <c r="Y1964" i="11"/>
  <c r="Y1965" i="11"/>
  <c r="Y1966" i="11"/>
  <c r="Y1967" i="11"/>
  <c r="Y1968" i="11"/>
  <c r="Y1969" i="11"/>
  <c r="Y1970" i="11"/>
  <c r="Y1971" i="11"/>
  <c r="Y1972" i="11"/>
  <c r="Y1973" i="11"/>
  <c r="Y1974" i="11"/>
  <c r="Y1975" i="11"/>
  <c r="Y1976" i="11"/>
  <c r="Y1977" i="11"/>
  <c r="Y1978" i="11"/>
  <c r="Y1979" i="11"/>
  <c r="Y1980" i="11"/>
  <c r="Y1981" i="11"/>
  <c r="Y1982" i="11"/>
  <c r="Y1983" i="11"/>
  <c r="Y1984" i="11"/>
  <c r="Y1985" i="11"/>
  <c r="Y1986" i="11"/>
  <c r="Y1987" i="11"/>
  <c r="Y1988" i="11"/>
  <c r="Y1989" i="11"/>
  <c r="Y1990" i="11"/>
  <c r="Y1991" i="11"/>
  <c r="Y1992" i="11"/>
  <c r="Y1993" i="11"/>
  <c r="Y1994" i="11"/>
  <c r="Y1995" i="11"/>
  <c r="Y1996" i="11"/>
  <c r="Y1997" i="11"/>
  <c r="Y1998" i="11"/>
  <c r="Y1999" i="11"/>
  <c r="Y2000" i="11"/>
  <c r="Y2001" i="11"/>
  <c r="Y2002" i="11"/>
  <c r="Y2003" i="11"/>
  <c r="Y2004" i="11"/>
  <c r="Y2005" i="11"/>
  <c r="Y2006" i="11"/>
  <c r="Y2007" i="11"/>
  <c r="Y2008" i="11"/>
  <c r="Y2009" i="11"/>
  <c r="Y2010" i="11"/>
  <c r="Y2011" i="11"/>
  <c r="Y2012" i="11"/>
  <c r="Y2013" i="11"/>
  <c r="Y2014" i="11"/>
  <c r="Y2015" i="11"/>
  <c r="Y2016" i="11"/>
  <c r="Y2017" i="11"/>
  <c r="Y2018" i="11"/>
  <c r="Y2019" i="11"/>
  <c r="Y2020" i="11"/>
  <c r="Y2021" i="11"/>
  <c r="Y2022" i="11"/>
  <c r="Y2023" i="11"/>
  <c r="Y2024" i="11"/>
  <c r="Y2025" i="11"/>
  <c r="Y2026" i="11"/>
  <c r="Y2027" i="11"/>
  <c r="Y2028" i="11"/>
  <c r="Y2029" i="11"/>
  <c r="Y2030" i="11"/>
  <c r="Y2031" i="11"/>
  <c r="Y2032" i="11"/>
  <c r="Y2033" i="11"/>
  <c r="Y2034" i="11"/>
  <c r="Y2035" i="11"/>
  <c r="Y2036" i="11"/>
  <c r="Y2037" i="11"/>
  <c r="Y2038" i="11"/>
  <c r="Y2039" i="11"/>
  <c r="Y2040" i="11"/>
  <c r="Y2041" i="11"/>
  <c r="Y2042" i="11"/>
  <c r="Y2043" i="11"/>
  <c r="Y2044" i="11"/>
  <c r="Y2045" i="11"/>
  <c r="Y2046" i="11"/>
  <c r="Y2047" i="11"/>
  <c r="Y2048" i="11"/>
  <c r="Y2049" i="11"/>
  <c r="Y2050" i="11"/>
  <c r="Y2051" i="11"/>
  <c r="Y2052" i="11"/>
  <c r="Y2053" i="11"/>
  <c r="Y2054" i="11"/>
  <c r="Y2055" i="11"/>
  <c r="Y2056" i="11"/>
  <c r="Y2057" i="11"/>
  <c r="Y2058" i="11"/>
  <c r="Y2059" i="11"/>
  <c r="Y2060" i="11"/>
  <c r="Y2061" i="11"/>
  <c r="Y2062" i="11"/>
  <c r="Y2063" i="11"/>
  <c r="Y2064" i="11"/>
  <c r="Y2065" i="11"/>
  <c r="Y2066" i="11"/>
  <c r="Y2067" i="11"/>
  <c r="Y2068" i="11"/>
  <c r="Y2069" i="11"/>
  <c r="Y2070" i="11"/>
  <c r="Y2071" i="11"/>
  <c r="Y2072" i="11"/>
  <c r="Y2073" i="11"/>
  <c r="Y2074" i="11"/>
  <c r="Y2075" i="11"/>
  <c r="Y2076" i="11"/>
  <c r="Y2077" i="11"/>
  <c r="Y2078" i="11"/>
  <c r="Y2079" i="11"/>
  <c r="Y2080" i="11"/>
  <c r="Y2081" i="11"/>
  <c r="Y2082" i="11"/>
  <c r="Y2083" i="11"/>
  <c r="Y2084" i="11"/>
  <c r="Y2085" i="11"/>
  <c r="Y2086" i="11"/>
  <c r="Y2087" i="11"/>
  <c r="Y2088" i="11"/>
  <c r="Y2089" i="11"/>
  <c r="Y2090" i="11"/>
  <c r="Y2091" i="11"/>
  <c r="Y2092" i="11"/>
  <c r="Y2093" i="11"/>
  <c r="Y2094" i="11"/>
  <c r="Y2095" i="11"/>
  <c r="Y2096" i="11"/>
  <c r="Y2097" i="11"/>
  <c r="Y2098" i="11"/>
  <c r="Y2099" i="11"/>
  <c r="Y2100" i="11"/>
  <c r="Y2101" i="11"/>
  <c r="Y2102" i="11"/>
  <c r="Y2103" i="11"/>
  <c r="Y2104" i="11"/>
  <c r="Y2105" i="11"/>
  <c r="Y2106" i="11"/>
  <c r="Y2107" i="11"/>
  <c r="Y2108" i="11"/>
  <c r="Y2109" i="11"/>
  <c r="Y2110" i="11"/>
  <c r="Y2111" i="11"/>
  <c r="Y2112" i="11"/>
  <c r="Y2113" i="11"/>
  <c r="Y2114" i="11"/>
  <c r="Y2115" i="11"/>
  <c r="Y2116" i="11"/>
  <c r="Y2117" i="11"/>
  <c r="Y2118" i="11"/>
  <c r="Y2119" i="11"/>
  <c r="Y2120" i="11"/>
  <c r="Y2121" i="11"/>
  <c r="Y2122" i="11"/>
  <c r="Y2123" i="11"/>
  <c r="Y2124" i="11"/>
  <c r="Y2125" i="11"/>
  <c r="Y2126" i="11"/>
  <c r="Y2127" i="11"/>
  <c r="Y2128" i="11"/>
  <c r="Y2129" i="11"/>
  <c r="Y2130" i="11"/>
  <c r="Y2131" i="11"/>
  <c r="Y2132" i="11"/>
  <c r="Y2133" i="11"/>
  <c r="Y2134" i="11"/>
  <c r="Y2135" i="11"/>
  <c r="Y2136" i="11"/>
  <c r="Y2137" i="11"/>
  <c r="Y2138" i="11"/>
  <c r="Y2139" i="11"/>
  <c r="Y2140" i="11"/>
  <c r="Y2141" i="11"/>
  <c r="Y2142" i="11"/>
  <c r="Y2143" i="11"/>
  <c r="Y2144" i="11"/>
  <c r="Y2145" i="11"/>
  <c r="Y2146" i="11"/>
  <c r="Y2147" i="11"/>
  <c r="Y2148" i="11"/>
  <c r="Y2149" i="11"/>
  <c r="Y2150" i="11"/>
  <c r="Y2151" i="11"/>
  <c r="Y2152" i="11"/>
  <c r="Y2153" i="11"/>
  <c r="Y2154" i="11"/>
  <c r="Y2155" i="11"/>
  <c r="Y2156" i="11"/>
  <c r="Y2157" i="11"/>
  <c r="Y2158" i="11"/>
  <c r="Y2159" i="11"/>
  <c r="Y2160" i="11"/>
  <c r="Y2161" i="11"/>
  <c r="Y2162" i="11"/>
  <c r="Y2163" i="11"/>
  <c r="Y2164" i="11"/>
  <c r="Y2165" i="11"/>
  <c r="Y2166" i="11"/>
  <c r="Y2167" i="11"/>
  <c r="Y2168" i="11"/>
  <c r="Y2169" i="11"/>
  <c r="Y2170" i="11"/>
  <c r="Y2171" i="11"/>
  <c r="Y2172" i="11"/>
  <c r="Y2173" i="11"/>
  <c r="Y2174" i="11"/>
  <c r="Y2175" i="11"/>
  <c r="Y2176" i="11"/>
  <c r="Y2177" i="11"/>
  <c r="Y2178" i="11"/>
  <c r="Y2179" i="11"/>
  <c r="Y2180" i="11"/>
  <c r="Y2181" i="11"/>
  <c r="Y2182" i="11"/>
  <c r="Y2183" i="11"/>
  <c r="Y2184" i="11"/>
  <c r="Y2185" i="11"/>
  <c r="Y2186" i="11"/>
  <c r="Y2187" i="11"/>
  <c r="Y2188" i="11"/>
  <c r="Y2189" i="11"/>
  <c r="Y2190" i="11"/>
  <c r="Y2191" i="11"/>
  <c r="Y2192" i="11"/>
  <c r="Y2193" i="11"/>
  <c r="Y2194" i="11"/>
  <c r="Y2195" i="11"/>
  <c r="Y2196" i="11"/>
  <c r="Y2197" i="11"/>
  <c r="Y2198" i="11"/>
  <c r="Y2199" i="11"/>
  <c r="Y2200" i="11"/>
  <c r="Y2201" i="11"/>
  <c r="Y2202" i="11"/>
  <c r="Y2203" i="11"/>
  <c r="Y2204" i="11"/>
  <c r="Y2205" i="11"/>
  <c r="Y2206" i="11"/>
  <c r="Y2207" i="11"/>
  <c r="Y2208" i="11"/>
  <c r="Y2209" i="11"/>
  <c r="Y2210" i="11"/>
  <c r="Y2211" i="11"/>
  <c r="Y2212" i="11"/>
  <c r="Y2213" i="11"/>
  <c r="Y2214" i="11"/>
  <c r="Y2215" i="11"/>
  <c r="Y2216" i="11"/>
  <c r="Y2217" i="11"/>
  <c r="Y2218" i="11"/>
  <c r="Y2219" i="11"/>
  <c r="Y2220" i="11"/>
  <c r="Y2221" i="11"/>
  <c r="Y2222" i="11"/>
  <c r="Y2223" i="11"/>
  <c r="Y2224" i="11"/>
  <c r="Y2225" i="11"/>
  <c r="Y2226" i="11"/>
  <c r="Y2227" i="11"/>
  <c r="Y2228" i="11"/>
  <c r="Y2229" i="11"/>
  <c r="Y2230" i="11"/>
  <c r="Y2231" i="11"/>
  <c r="Y2232" i="11"/>
  <c r="Y2233" i="11"/>
  <c r="Y2234" i="11"/>
  <c r="Y2235" i="11"/>
  <c r="Y2236" i="11"/>
  <c r="Y2237" i="11"/>
  <c r="Y2238" i="11"/>
  <c r="Y2239" i="11"/>
  <c r="Y2240" i="11"/>
  <c r="Y2241" i="11"/>
  <c r="Y2242" i="11"/>
  <c r="Y2243" i="11"/>
  <c r="Y2244" i="11"/>
  <c r="Y2245" i="11"/>
  <c r="Y2246" i="11"/>
  <c r="Y2247" i="11"/>
  <c r="Y2248" i="11"/>
  <c r="Y2249" i="11"/>
  <c r="Y2250" i="11"/>
  <c r="Y2251" i="11"/>
  <c r="Y2252" i="11"/>
  <c r="Y2253" i="11"/>
  <c r="Y2254" i="11"/>
  <c r="Y2255" i="11"/>
  <c r="Y2256" i="11"/>
  <c r="Y2257" i="11"/>
  <c r="Y2258" i="11"/>
  <c r="Y2259" i="11"/>
  <c r="Y2260" i="11"/>
  <c r="Y2261" i="11"/>
  <c r="Y2262" i="11"/>
  <c r="Y2263" i="11"/>
  <c r="Y2264" i="11"/>
  <c r="Y2265" i="11"/>
  <c r="Y2266" i="11"/>
  <c r="Y2267" i="11"/>
  <c r="Y2268" i="11"/>
  <c r="Y2269" i="11"/>
  <c r="Y2270" i="11"/>
  <c r="Y2271" i="11"/>
  <c r="Y2272" i="11"/>
  <c r="Y2273" i="11"/>
  <c r="Y2274" i="11"/>
  <c r="Y2275" i="11"/>
  <c r="Y2276" i="11"/>
  <c r="Y2277" i="11"/>
  <c r="Y2278" i="11"/>
  <c r="Y2279" i="11"/>
  <c r="Y2280" i="11"/>
  <c r="Y2281" i="11"/>
  <c r="Y2282" i="11"/>
  <c r="Y2283" i="11"/>
  <c r="Y2284" i="11"/>
  <c r="Y2285" i="11"/>
  <c r="Y2286" i="11"/>
  <c r="Y2287" i="11"/>
  <c r="Y2288" i="11"/>
  <c r="Y2289" i="11"/>
  <c r="Y2290" i="11"/>
  <c r="Y2291" i="11"/>
  <c r="Y2292" i="11"/>
  <c r="Y2293" i="11"/>
  <c r="Y2294" i="11"/>
  <c r="Y2295" i="11"/>
  <c r="Y2296" i="11"/>
  <c r="Y2297" i="11"/>
  <c r="Y2298" i="11"/>
  <c r="Y2299" i="11"/>
  <c r="Y2300" i="11"/>
  <c r="Y2301" i="11"/>
  <c r="Y2302" i="11"/>
  <c r="Y2303" i="11"/>
  <c r="Y2304" i="11"/>
  <c r="Y2305" i="11"/>
  <c r="Y2306" i="11"/>
  <c r="Y2307" i="11"/>
  <c r="Y2308" i="11"/>
  <c r="Y2309" i="11"/>
  <c r="Y2310" i="11"/>
  <c r="Y2311" i="11"/>
  <c r="Y2312" i="11"/>
  <c r="Y2313" i="11"/>
  <c r="Y2314" i="11"/>
  <c r="Y2315" i="11"/>
  <c r="Y2316" i="11"/>
  <c r="Y2317" i="11"/>
  <c r="Y2318" i="11"/>
  <c r="Y2319" i="11"/>
  <c r="Y2320" i="11"/>
  <c r="Y2321" i="11"/>
  <c r="Y2322" i="11"/>
  <c r="Y2323" i="11"/>
  <c r="Y2324" i="11"/>
  <c r="Y2325" i="11"/>
  <c r="Y2326" i="11"/>
  <c r="Y2327" i="11"/>
  <c r="Y2328" i="11"/>
  <c r="Y2329" i="11"/>
  <c r="Y2330" i="11"/>
  <c r="Y2331" i="11"/>
  <c r="Y2332" i="11"/>
  <c r="Y2333" i="11"/>
  <c r="Y2334" i="11"/>
  <c r="Y2335" i="11"/>
  <c r="Y2336" i="11"/>
  <c r="Y2337" i="11"/>
  <c r="Y2338" i="11"/>
  <c r="Y2339" i="11"/>
  <c r="Y2340" i="11"/>
  <c r="Y2341" i="11"/>
  <c r="Y2342" i="11"/>
  <c r="Y2343" i="11"/>
  <c r="Y2344" i="11"/>
  <c r="Y2345" i="11"/>
  <c r="Y2346" i="11"/>
  <c r="Y2347" i="11"/>
  <c r="Y2348" i="11"/>
  <c r="Y2349" i="11"/>
  <c r="Y2350" i="11"/>
  <c r="Y2351" i="11"/>
  <c r="Y2352" i="11"/>
  <c r="Y2353" i="11"/>
  <c r="Y2354" i="11"/>
  <c r="Y2355" i="11"/>
  <c r="Y2356" i="11"/>
  <c r="Y2357" i="11"/>
  <c r="Y2358" i="11"/>
  <c r="Y2359" i="11"/>
  <c r="Y2360" i="11"/>
  <c r="Y2361" i="11"/>
  <c r="Y2362" i="11"/>
  <c r="Y2363" i="11"/>
  <c r="Y2364" i="11"/>
  <c r="Y2365" i="11"/>
  <c r="Y2366" i="11"/>
  <c r="Y2367" i="11"/>
  <c r="Y2368" i="11"/>
  <c r="Y2369" i="11"/>
  <c r="Y2370" i="11"/>
  <c r="Y2371" i="11"/>
  <c r="Y2372" i="11"/>
  <c r="Y2373" i="11"/>
  <c r="Y2374" i="11"/>
  <c r="Y2375" i="11"/>
  <c r="Y2376" i="11"/>
  <c r="Y2377" i="11"/>
  <c r="Y2378" i="11"/>
  <c r="Y2379" i="11"/>
  <c r="Y2380" i="11"/>
  <c r="Y2381" i="11"/>
  <c r="Y2382" i="11"/>
  <c r="Y2383" i="11"/>
  <c r="Y2384" i="11"/>
  <c r="Y2385" i="11"/>
  <c r="Y2386" i="11"/>
  <c r="Y2387" i="11"/>
  <c r="Y2388" i="11"/>
  <c r="Y2389" i="11"/>
  <c r="Y2390" i="11"/>
  <c r="Y2391" i="11"/>
  <c r="Y2392" i="11"/>
  <c r="Y2393" i="11"/>
  <c r="Y2394" i="11"/>
  <c r="Y2395" i="11"/>
  <c r="Y2396" i="11"/>
  <c r="Y2397" i="11"/>
  <c r="Y2398" i="11"/>
  <c r="Y2399" i="11"/>
  <c r="Y2400" i="11"/>
  <c r="Y2401" i="11"/>
  <c r="Y2402" i="11"/>
  <c r="Y2403" i="11"/>
  <c r="Y2404" i="11"/>
  <c r="Y2405" i="11"/>
  <c r="Y2406" i="11"/>
  <c r="Y2407" i="11"/>
  <c r="Y2408" i="11"/>
  <c r="Y2409" i="11"/>
  <c r="Y2410" i="11"/>
  <c r="Y2411" i="11"/>
  <c r="Y2412" i="11"/>
  <c r="Y2413" i="11"/>
  <c r="Y2414" i="11"/>
  <c r="Y2415" i="11"/>
  <c r="Y2416" i="11"/>
  <c r="Y2417" i="11"/>
  <c r="Y2418" i="11"/>
  <c r="Y2419" i="11"/>
  <c r="Y2420" i="11"/>
  <c r="Y2421" i="11"/>
  <c r="Y2422" i="11"/>
  <c r="Y2423" i="11"/>
  <c r="Y2424" i="11"/>
  <c r="Y2425" i="11"/>
  <c r="Y2426" i="11"/>
  <c r="Y2427" i="11"/>
  <c r="Y2428" i="11"/>
  <c r="Y2429" i="11"/>
  <c r="Y2430" i="11"/>
  <c r="Y2431" i="11"/>
  <c r="Y2432" i="11"/>
  <c r="Y2433" i="11"/>
  <c r="Y2434" i="11"/>
  <c r="Y2435" i="11"/>
  <c r="Y2436" i="11"/>
  <c r="Y2437" i="11"/>
  <c r="Y2438" i="11"/>
  <c r="Y2439" i="11"/>
  <c r="Y2440" i="11"/>
  <c r="Y2441" i="11"/>
  <c r="Y2442" i="11"/>
  <c r="Y2443" i="11"/>
  <c r="Y2444" i="11"/>
  <c r="Y2445" i="11"/>
  <c r="Y2446" i="11"/>
  <c r="Y2447" i="11"/>
  <c r="Y2448" i="11"/>
  <c r="Y2449" i="11"/>
  <c r="Y2450" i="11"/>
  <c r="Y2451" i="11"/>
  <c r="Y2452" i="11"/>
  <c r="Y2453" i="11"/>
  <c r="Y2454" i="11"/>
  <c r="Y2455" i="11"/>
  <c r="Y2456" i="11"/>
  <c r="Y2457" i="11"/>
  <c r="Y2458" i="11"/>
  <c r="Y2459" i="11"/>
  <c r="Y2460" i="11"/>
  <c r="Y2461" i="11"/>
  <c r="Y2462" i="11"/>
  <c r="Y2463" i="11"/>
  <c r="Y2464" i="11"/>
  <c r="Y2465" i="11"/>
  <c r="Y2466" i="11"/>
  <c r="Y2467" i="11"/>
  <c r="Y2468" i="11"/>
  <c r="Y2469" i="11"/>
  <c r="Y2470" i="11"/>
  <c r="Y2471" i="11"/>
  <c r="Y2472" i="11"/>
  <c r="Y2473" i="11"/>
  <c r="Y2474" i="11"/>
  <c r="Y2475" i="11"/>
  <c r="Y2476" i="11"/>
  <c r="Y2477" i="11"/>
  <c r="Y2478" i="11"/>
  <c r="Y2479" i="11"/>
  <c r="Y2480" i="11"/>
  <c r="Y2481" i="11"/>
  <c r="Y2482" i="11"/>
  <c r="Y2483" i="11"/>
  <c r="Y2484" i="11"/>
  <c r="Y2485" i="11"/>
  <c r="Y2486" i="11"/>
  <c r="Y2487" i="11"/>
  <c r="Y2488" i="11"/>
  <c r="Y2489" i="11"/>
  <c r="Y2490" i="11"/>
  <c r="Y2491" i="11"/>
  <c r="Y2492" i="11"/>
  <c r="Y2493" i="11"/>
  <c r="Y2494" i="11"/>
  <c r="Y2495" i="11"/>
  <c r="Y2496" i="11"/>
  <c r="Y2497" i="11"/>
  <c r="Y2498" i="11"/>
  <c r="Y2499" i="11"/>
  <c r="Y2500" i="11"/>
  <c r="Y2501" i="11"/>
  <c r="Y2502" i="11"/>
  <c r="Y2503" i="11"/>
  <c r="Y2504" i="11"/>
  <c r="Y2505" i="11"/>
  <c r="Y2506" i="11"/>
  <c r="Y2507" i="11"/>
  <c r="Y2508" i="11"/>
  <c r="Y2509" i="11"/>
  <c r="Y2510" i="11"/>
  <c r="Y2511" i="11"/>
  <c r="Y2512" i="11"/>
  <c r="Y2513" i="11"/>
  <c r="Y2514" i="11"/>
  <c r="Y2515" i="11"/>
  <c r="Y2516" i="11"/>
  <c r="Y2517" i="11"/>
  <c r="Y2518" i="11"/>
  <c r="Y2519" i="11"/>
  <c r="Y2520" i="11"/>
  <c r="Y2521" i="11"/>
  <c r="Y2522" i="11"/>
  <c r="Y2523" i="11"/>
  <c r="Y2524" i="11"/>
  <c r="Y2525" i="11"/>
  <c r="Y2526" i="11"/>
  <c r="Y2527" i="11"/>
  <c r="Y2528" i="11"/>
  <c r="Y2529" i="11"/>
  <c r="Y2530" i="11"/>
  <c r="Y2531" i="11"/>
  <c r="Y2532" i="11"/>
  <c r="Y2533" i="11"/>
  <c r="Y2534" i="11"/>
  <c r="Y2535" i="11"/>
  <c r="Y2536" i="11"/>
  <c r="Y2537" i="11"/>
  <c r="Y2538" i="11"/>
  <c r="Y2539" i="11"/>
  <c r="Y2540" i="11"/>
  <c r="Y2541" i="11"/>
  <c r="Y2542" i="11"/>
  <c r="Y2543" i="11"/>
  <c r="Y2544" i="11"/>
  <c r="Y2545" i="11"/>
  <c r="Y2546" i="11"/>
  <c r="Y2547" i="11"/>
  <c r="Y2548" i="11"/>
  <c r="Y2549" i="11"/>
  <c r="Y2550" i="11"/>
  <c r="Y2551" i="11"/>
  <c r="Y2552" i="11"/>
  <c r="Y2553" i="11"/>
  <c r="Y2554" i="11"/>
  <c r="Y2555" i="11"/>
  <c r="Y2556" i="11"/>
  <c r="Y2557" i="11"/>
  <c r="Y2558" i="11"/>
  <c r="Y2559" i="11"/>
  <c r="Y2560" i="11"/>
  <c r="Y2561" i="11"/>
  <c r="Y2562" i="11"/>
  <c r="Y2563" i="11"/>
  <c r="Y2564" i="11"/>
  <c r="Y2565" i="11"/>
  <c r="Y2566" i="11"/>
  <c r="Y2567" i="11"/>
  <c r="Y2568" i="11"/>
  <c r="Y2569" i="11"/>
  <c r="Y2570" i="11"/>
  <c r="Y2571" i="11"/>
  <c r="Y2572" i="11"/>
  <c r="Y2573" i="11"/>
  <c r="Y2574" i="11"/>
  <c r="Y2575" i="11"/>
  <c r="Y2576" i="11"/>
  <c r="Y2577" i="11"/>
  <c r="Y2578" i="11"/>
  <c r="Y2579" i="11"/>
  <c r="Y2580" i="11"/>
  <c r="Y2581" i="11"/>
  <c r="Y2582" i="11"/>
  <c r="Y2583" i="11"/>
  <c r="Y2584" i="11"/>
  <c r="Y2585" i="11"/>
  <c r="Y2586" i="11"/>
  <c r="Y2587" i="11"/>
  <c r="Y2588" i="11"/>
  <c r="Y2589" i="11"/>
  <c r="Y2590" i="11"/>
  <c r="Y2591" i="11"/>
  <c r="Y2592" i="11"/>
  <c r="Y2593" i="11"/>
  <c r="Y2594" i="11"/>
  <c r="Y2595" i="11"/>
  <c r="Y2596" i="11"/>
  <c r="Y2597" i="11"/>
  <c r="Y2598" i="11"/>
  <c r="Y2599" i="11"/>
  <c r="Y2600" i="11"/>
  <c r="Y2601" i="11"/>
  <c r="Y2602" i="11"/>
  <c r="Y2603" i="11"/>
  <c r="Y2604" i="11"/>
  <c r="Y2605" i="11"/>
  <c r="Y2606" i="11"/>
  <c r="Y2607" i="11"/>
  <c r="Y2608" i="11"/>
  <c r="Y2609" i="11"/>
  <c r="Y2610" i="11"/>
  <c r="Y2611" i="11"/>
  <c r="Y2612" i="11"/>
  <c r="Y2613" i="11"/>
  <c r="Y2614" i="11"/>
  <c r="Y2615" i="11"/>
  <c r="Y2616" i="11"/>
  <c r="Y2617" i="11"/>
  <c r="Y2618" i="11"/>
  <c r="Y2619" i="11"/>
  <c r="Y2620" i="11"/>
  <c r="Y2621" i="11"/>
  <c r="Y2622" i="11"/>
  <c r="Y2623" i="11"/>
  <c r="Y2624" i="11"/>
  <c r="Y2625" i="11"/>
  <c r="Y2626" i="11"/>
  <c r="Y2627" i="11"/>
  <c r="Y2628" i="11"/>
  <c r="Y2629" i="11"/>
  <c r="Y2630" i="11"/>
  <c r="Y2631" i="11"/>
  <c r="Y2632" i="11"/>
  <c r="Y2633" i="11"/>
  <c r="Y2634" i="11"/>
  <c r="Y2635" i="11"/>
  <c r="Y2636" i="11"/>
  <c r="Y2637" i="11"/>
  <c r="Y2638" i="11"/>
  <c r="Y2639" i="11"/>
  <c r="Y2640" i="11"/>
  <c r="Y2641" i="11"/>
  <c r="Y2642" i="11"/>
  <c r="Y2643" i="11"/>
  <c r="Y2644" i="11"/>
  <c r="Y2645" i="11"/>
  <c r="Y2646" i="11"/>
  <c r="Y2647" i="11"/>
  <c r="Y2648" i="11"/>
  <c r="Y2649" i="11"/>
  <c r="Y2650" i="11"/>
  <c r="Y2651" i="11"/>
  <c r="Y2652" i="11"/>
  <c r="Y2653" i="11"/>
  <c r="Y2654" i="11"/>
  <c r="Y2655" i="11"/>
  <c r="Y2656" i="11"/>
  <c r="Y2657" i="11"/>
  <c r="Y2658" i="11"/>
  <c r="Y2659" i="11"/>
  <c r="Y2660" i="11"/>
  <c r="Y2661" i="11"/>
  <c r="Y2662" i="11"/>
  <c r="Y2663" i="11"/>
  <c r="Y2664" i="11"/>
  <c r="Y2665" i="11"/>
  <c r="Y2666" i="11"/>
  <c r="Y2667" i="11"/>
  <c r="Y2668" i="11"/>
  <c r="Y2669" i="11"/>
  <c r="Y2670" i="11"/>
  <c r="Y2671" i="11"/>
  <c r="Y2672" i="11"/>
  <c r="Y2673" i="11"/>
  <c r="Y2674" i="11"/>
  <c r="Y2675" i="11"/>
  <c r="Y2676" i="11"/>
  <c r="Y2677" i="11"/>
  <c r="Y2678" i="11"/>
  <c r="Y2679" i="11"/>
  <c r="Y2680" i="11"/>
  <c r="Y2681" i="11"/>
  <c r="Y2682" i="11"/>
  <c r="Y2683" i="11"/>
  <c r="Y2684" i="11"/>
  <c r="Y2685" i="11"/>
  <c r="Y2686" i="11"/>
  <c r="Y2687" i="11"/>
  <c r="Y2688" i="11"/>
  <c r="Y2689" i="11"/>
  <c r="Y2690" i="11"/>
  <c r="Y2691" i="11"/>
  <c r="Y2692" i="11"/>
  <c r="Y2693" i="11"/>
  <c r="Y2694" i="11"/>
  <c r="Y2695" i="11"/>
  <c r="Y2696" i="11"/>
  <c r="Y2697" i="11"/>
  <c r="Y2698" i="11"/>
  <c r="Y2699" i="11"/>
  <c r="Y2700" i="11"/>
  <c r="Y2701" i="11"/>
  <c r="Y2702" i="11"/>
  <c r="Y2703" i="11"/>
  <c r="Y2704" i="11"/>
  <c r="Y2705" i="11"/>
  <c r="Y2706" i="11"/>
  <c r="Y2707" i="11"/>
  <c r="Y2708" i="11"/>
  <c r="Y2709" i="11"/>
  <c r="Y2710" i="11"/>
  <c r="Y2711" i="11"/>
  <c r="Y2712" i="11"/>
  <c r="Y2713" i="11"/>
  <c r="Y2714" i="11"/>
  <c r="Y2715" i="11"/>
  <c r="Y2716" i="11"/>
  <c r="Y2717" i="11"/>
  <c r="Y2718" i="11"/>
  <c r="Y2719" i="11"/>
  <c r="Y2720" i="11"/>
  <c r="Y2721" i="11"/>
  <c r="Y2722" i="11"/>
  <c r="Y2723" i="11"/>
  <c r="Y2724" i="11"/>
  <c r="Y2725" i="11"/>
  <c r="Y2726" i="11"/>
  <c r="Y2727" i="11"/>
  <c r="Y2728" i="11"/>
  <c r="Y2729" i="11"/>
  <c r="Y2730" i="11"/>
  <c r="Y2731" i="11"/>
  <c r="Y2732" i="11"/>
  <c r="Y2733" i="11"/>
  <c r="Y2734" i="11"/>
  <c r="Y2735" i="11"/>
  <c r="Y2736" i="11"/>
  <c r="Y2737" i="11"/>
  <c r="Y2738" i="11"/>
  <c r="Y2739" i="11"/>
  <c r="Y2740" i="11"/>
  <c r="Y2741" i="11"/>
  <c r="Y2742" i="11"/>
  <c r="Y2743" i="11"/>
  <c r="Y2744" i="11"/>
  <c r="Y2745" i="11"/>
  <c r="Y2746" i="11"/>
  <c r="Y2747" i="11"/>
  <c r="Y2748" i="11"/>
  <c r="Y2749" i="11"/>
  <c r="Y2750" i="11"/>
  <c r="Y2751" i="11"/>
  <c r="Y2752" i="11"/>
  <c r="Y2753" i="11"/>
  <c r="Y2754" i="11"/>
  <c r="Y2755" i="11"/>
  <c r="Y2756" i="11"/>
  <c r="Y2757" i="11"/>
  <c r="Y2758" i="11"/>
  <c r="Y2759" i="11"/>
  <c r="Y2760" i="11"/>
  <c r="Y2761" i="11"/>
  <c r="Y2762" i="11"/>
  <c r="Y2763" i="11"/>
  <c r="Y2764" i="11"/>
  <c r="Y2765" i="11"/>
  <c r="Y2766" i="11"/>
  <c r="Y2767" i="11"/>
  <c r="Y2768" i="11"/>
  <c r="Y2769" i="11"/>
  <c r="Y2770" i="11"/>
  <c r="Y2771" i="11"/>
  <c r="Y2772" i="11"/>
  <c r="Y2773" i="11"/>
  <c r="Y2774" i="11"/>
  <c r="Y2775" i="11"/>
  <c r="Y2776" i="11"/>
  <c r="Y2777" i="11"/>
  <c r="Y2778" i="11"/>
  <c r="Y2779" i="11"/>
  <c r="Y2780" i="11"/>
  <c r="Y2781" i="11"/>
  <c r="Y2782" i="11"/>
  <c r="Y2783" i="11"/>
  <c r="Y2784" i="11"/>
  <c r="Y2785" i="11"/>
  <c r="Y2786" i="11"/>
  <c r="Y2787" i="11"/>
  <c r="Y2788" i="11"/>
  <c r="Y2789" i="11"/>
  <c r="Y2790" i="11"/>
  <c r="Y2791" i="11"/>
  <c r="Y2792" i="11"/>
  <c r="Y2793" i="11"/>
  <c r="Y2794" i="11"/>
  <c r="Y2795" i="11"/>
  <c r="Y2796" i="11"/>
  <c r="Y2797" i="11"/>
  <c r="Y2798" i="11"/>
  <c r="Y2799" i="11"/>
  <c r="Y2800" i="11"/>
  <c r="Y2801" i="11"/>
  <c r="Y2802" i="11"/>
  <c r="Y2803" i="11"/>
  <c r="Y2804" i="11"/>
  <c r="Y2805" i="11"/>
  <c r="Y2806" i="11"/>
  <c r="Y2807" i="11"/>
  <c r="Y2808" i="11"/>
  <c r="Y2809" i="11"/>
  <c r="Y2810" i="11"/>
  <c r="Y2811" i="11"/>
  <c r="Y2812" i="11"/>
  <c r="Y2813" i="11"/>
  <c r="Y2814" i="11"/>
  <c r="Y2815" i="11"/>
  <c r="Y2816" i="11"/>
  <c r="Y2817" i="11"/>
  <c r="Y2818" i="11"/>
  <c r="Y2819" i="11"/>
  <c r="Y2820" i="11"/>
  <c r="Y2821" i="11"/>
  <c r="Y2822" i="11"/>
  <c r="Y2823" i="11"/>
  <c r="Y2824" i="11"/>
  <c r="Y2825" i="11"/>
  <c r="Y2826" i="11"/>
  <c r="Y2827" i="11"/>
  <c r="Y2828" i="11"/>
  <c r="Y2829" i="11"/>
  <c r="Y2830" i="11"/>
  <c r="Y2831" i="11"/>
  <c r="Y2832" i="11"/>
  <c r="Y2833" i="11"/>
  <c r="Y2834" i="11"/>
  <c r="Y2835" i="11"/>
  <c r="Y2836" i="11"/>
  <c r="Y2837" i="11"/>
  <c r="Y2838" i="11"/>
  <c r="Y2839" i="11"/>
  <c r="Y2840" i="11"/>
  <c r="Y2841" i="11"/>
  <c r="Y2842" i="11"/>
  <c r="Y2843" i="11"/>
  <c r="Y2844" i="11"/>
  <c r="Y2845" i="11"/>
  <c r="Y2846" i="11"/>
  <c r="Y2847" i="11"/>
  <c r="Y2848" i="11"/>
  <c r="Y2849" i="11"/>
  <c r="Y2850" i="11"/>
  <c r="Y2851" i="11"/>
  <c r="Y2852" i="11"/>
  <c r="Y2853" i="11"/>
  <c r="Y2854" i="11"/>
  <c r="Y2855" i="11"/>
  <c r="Y2856" i="11"/>
  <c r="Y2857" i="11"/>
  <c r="Y2858" i="11"/>
  <c r="Y2859" i="11"/>
  <c r="Y2860" i="11"/>
  <c r="Y2861" i="11"/>
  <c r="Y2862" i="11"/>
  <c r="Y2863" i="11"/>
  <c r="Y2864" i="11"/>
  <c r="Y2865" i="11"/>
  <c r="Y2866" i="11"/>
  <c r="Y2867" i="11"/>
  <c r="Y2868" i="11"/>
  <c r="Y2869" i="11"/>
  <c r="Y2870" i="11"/>
  <c r="Y2871" i="11"/>
  <c r="Y2872" i="11"/>
  <c r="Y2873" i="11"/>
  <c r="Y2874" i="11"/>
  <c r="Y2875" i="11"/>
  <c r="Y2876" i="11"/>
  <c r="Y2877" i="11"/>
  <c r="Y2878" i="11"/>
  <c r="Y2879" i="11"/>
  <c r="Y2880" i="11"/>
  <c r="Y2881" i="11"/>
  <c r="Y2882" i="11"/>
  <c r="Y2883" i="11"/>
  <c r="Y2884" i="11"/>
  <c r="Y2885" i="11"/>
  <c r="Y2886" i="11"/>
  <c r="Y2887" i="11"/>
  <c r="Y2888" i="11"/>
  <c r="Y2889" i="11"/>
  <c r="Y2890" i="11"/>
  <c r="Y2891" i="11"/>
  <c r="Y2892" i="11"/>
  <c r="Y2893" i="11"/>
  <c r="Y2894" i="11"/>
  <c r="Y2895" i="11"/>
  <c r="Y2896" i="11"/>
  <c r="Y2897" i="11"/>
  <c r="Y2898" i="11"/>
  <c r="Y2899" i="11"/>
  <c r="Y2900" i="11"/>
  <c r="Y2901" i="11"/>
  <c r="Y2902" i="11"/>
  <c r="Y2903" i="11"/>
  <c r="Y2904" i="11"/>
  <c r="Y2905" i="11"/>
  <c r="Y2906" i="11"/>
  <c r="Y2907" i="11"/>
  <c r="Y2908" i="11"/>
  <c r="Y2909" i="11"/>
  <c r="Y2910" i="11"/>
  <c r="Y2911" i="11"/>
  <c r="Y2912" i="11"/>
  <c r="Y2913" i="11"/>
  <c r="Y2914" i="11"/>
  <c r="Y2915" i="11"/>
  <c r="Y2916" i="11"/>
  <c r="Y2917" i="11"/>
  <c r="Y2918" i="11"/>
  <c r="Y2919" i="11"/>
  <c r="Y2920" i="11"/>
  <c r="Y2921" i="11"/>
  <c r="Y2922" i="11"/>
  <c r="Y2923" i="11"/>
  <c r="Y2924" i="11"/>
  <c r="Y2925" i="11"/>
  <c r="Y2926" i="11"/>
  <c r="Y2927" i="11"/>
  <c r="Y2928" i="11"/>
  <c r="Y2929" i="11"/>
  <c r="Y2930" i="11"/>
  <c r="Y2931" i="11"/>
  <c r="Y2932" i="11"/>
  <c r="Y2933" i="11"/>
  <c r="Y2934" i="11"/>
  <c r="Y2935" i="11"/>
  <c r="Y2936" i="11"/>
  <c r="Y2937" i="11"/>
  <c r="Y2938" i="11"/>
  <c r="Y2939" i="11"/>
  <c r="Y2940" i="11"/>
  <c r="Y2941" i="11"/>
  <c r="Y2942" i="11"/>
  <c r="Y2943" i="11"/>
  <c r="Y2944" i="11"/>
  <c r="Y2945" i="11"/>
  <c r="Y2946" i="11"/>
  <c r="Y2947" i="11"/>
  <c r="Y2948" i="11"/>
  <c r="Y2949" i="11"/>
  <c r="Y2950" i="11"/>
  <c r="Y2951" i="11"/>
  <c r="Y2952" i="11"/>
  <c r="Y2953" i="11"/>
  <c r="Y2954" i="11"/>
  <c r="Y2955" i="11"/>
  <c r="Y2956" i="11"/>
  <c r="Y2957" i="11"/>
  <c r="Y2958" i="11"/>
  <c r="Y2959" i="11"/>
  <c r="Y2960" i="11"/>
  <c r="Y2961" i="11"/>
  <c r="Y2962" i="11"/>
  <c r="Y2963" i="11"/>
  <c r="Y2964" i="11"/>
  <c r="Y2965" i="11"/>
  <c r="Y2966" i="11"/>
  <c r="Y2967" i="11"/>
  <c r="Y2968" i="11"/>
  <c r="Y2969" i="11"/>
  <c r="Y2970" i="11"/>
  <c r="Y2971" i="11"/>
  <c r="Y2972" i="11"/>
  <c r="Y2973" i="11"/>
  <c r="Y2974" i="11"/>
  <c r="Y2975" i="11"/>
  <c r="Y2976" i="11"/>
  <c r="Y2977" i="11"/>
  <c r="Y2978" i="11"/>
  <c r="Y2979" i="11"/>
  <c r="Y2980" i="11"/>
  <c r="Y2981" i="11"/>
  <c r="Y2982" i="11"/>
  <c r="Y2983" i="11"/>
  <c r="Y2984" i="11"/>
  <c r="Y2985" i="11"/>
  <c r="Y2986" i="11"/>
  <c r="Y2987" i="11"/>
  <c r="Y2988" i="11"/>
  <c r="Y2989" i="11"/>
  <c r="Y2990" i="11"/>
  <c r="Y2991" i="11"/>
  <c r="Y2992" i="11"/>
  <c r="Y2993" i="11"/>
  <c r="Y2994" i="11"/>
  <c r="Y2995" i="11"/>
  <c r="Y2996" i="11"/>
  <c r="Y2997" i="11"/>
  <c r="Y2998" i="11"/>
  <c r="Y2999" i="11"/>
  <c r="Y3000" i="11"/>
  <c r="Y3001" i="11"/>
  <c r="Y3002" i="11"/>
  <c r="Y3003" i="11"/>
  <c r="Y3004" i="11"/>
  <c r="Y3005" i="11"/>
  <c r="Y3006" i="11"/>
  <c r="Y3007" i="11"/>
  <c r="Y3008" i="11"/>
  <c r="Y3009" i="11"/>
  <c r="Y3010" i="11"/>
  <c r="Y3011" i="11"/>
  <c r="Y3012" i="11"/>
  <c r="Y3013" i="11"/>
  <c r="Y3014" i="11"/>
  <c r="Y3015" i="11"/>
  <c r="Y3016" i="11"/>
  <c r="Y3017" i="11"/>
  <c r="Y3018" i="11"/>
  <c r="Y3019" i="11"/>
  <c r="Y3020" i="11"/>
  <c r="Y3021" i="11"/>
  <c r="Y3022" i="11"/>
  <c r="Y3023" i="11"/>
  <c r="Y3024" i="11"/>
  <c r="Y3025" i="11"/>
  <c r="Y3026" i="11"/>
  <c r="Y3027" i="11"/>
  <c r="Y3028" i="11"/>
  <c r="Y3029" i="11"/>
  <c r="Y3030" i="11"/>
  <c r="Y3031" i="11"/>
  <c r="Y3032" i="11"/>
  <c r="Y3033" i="11"/>
  <c r="Y3034" i="11"/>
  <c r="Y3035" i="11"/>
  <c r="Y3036" i="11"/>
  <c r="Y3037" i="11"/>
  <c r="Y3038" i="11"/>
  <c r="Y3039" i="11"/>
  <c r="Y3040" i="11"/>
  <c r="Y3041" i="11"/>
  <c r="Y3042" i="11"/>
  <c r="Y3043" i="11"/>
  <c r="Y3044" i="11"/>
  <c r="Y3045" i="11"/>
  <c r="Y3046" i="11"/>
  <c r="Y3047" i="11"/>
  <c r="Y3048" i="11"/>
  <c r="Y3049" i="11"/>
  <c r="Y3050" i="11"/>
  <c r="Y3051" i="11"/>
  <c r="Y3052" i="11"/>
  <c r="Y3053" i="11"/>
  <c r="Y3054" i="11"/>
  <c r="Y3055" i="11"/>
  <c r="Y3056" i="11"/>
  <c r="Y3057" i="11"/>
  <c r="Y3058" i="11"/>
  <c r="Y3059" i="11"/>
  <c r="Y3060" i="11"/>
  <c r="Y3061" i="11"/>
  <c r="Y3062" i="11"/>
  <c r="Y3063" i="11"/>
  <c r="Y3064" i="11"/>
  <c r="Y3065" i="11"/>
  <c r="Y3066" i="11"/>
  <c r="Y3067" i="11"/>
  <c r="Y3068" i="11"/>
  <c r="Y3069" i="11"/>
  <c r="Y3070" i="11"/>
  <c r="Y3071" i="11"/>
  <c r="Y3072" i="11"/>
  <c r="Y3073" i="11"/>
  <c r="Y3074" i="11"/>
  <c r="Y3075" i="11"/>
  <c r="Y3076" i="11"/>
  <c r="Y3077" i="11"/>
  <c r="Y3078" i="11"/>
  <c r="Y3079" i="11"/>
  <c r="Y3080" i="11"/>
  <c r="Y3081" i="11"/>
  <c r="Y3082" i="11"/>
  <c r="Y3083" i="11"/>
  <c r="Y3084" i="11"/>
  <c r="Y3085" i="11"/>
  <c r="Y3086" i="11"/>
  <c r="Y3087" i="11"/>
  <c r="Y3088" i="11"/>
  <c r="Y3089" i="11"/>
  <c r="Y3090" i="11"/>
  <c r="Y3091" i="11"/>
  <c r="Y3092" i="11"/>
  <c r="Y3093" i="11"/>
  <c r="Y3094" i="11"/>
  <c r="Y3095" i="11"/>
  <c r="Y3096" i="11"/>
  <c r="Y3097" i="11"/>
  <c r="Y3098" i="11"/>
  <c r="Y3099" i="11"/>
  <c r="Y3100" i="11"/>
  <c r="Y3101" i="11"/>
  <c r="Y3102" i="11"/>
  <c r="Y3103" i="11"/>
  <c r="Y3104" i="11"/>
  <c r="Y3105" i="11"/>
  <c r="Y3106" i="11"/>
  <c r="Y3107" i="11"/>
  <c r="Y3108" i="11"/>
  <c r="Y3109" i="11"/>
  <c r="Y3110" i="11"/>
  <c r="Y3111" i="11"/>
  <c r="Y3112" i="11"/>
  <c r="Y3113" i="11"/>
  <c r="Y3114" i="11"/>
  <c r="Y3115" i="11"/>
  <c r="Y3116" i="11"/>
  <c r="Y3117" i="11"/>
  <c r="Y3118" i="11"/>
  <c r="Y3119" i="11"/>
  <c r="Y3120" i="11"/>
  <c r="Y3121" i="11"/>
  <c r="Y3122" i="11"/>
  <c r="Y3123" i="11"/>
  <c r="Y3124" i="11"/>
  <c r="Y3125" i="11"/>
  <c r="Y3126" i="11"/>
  <c r="Y3127" i="11"/>
  <c r="Y3128" i="11"/>
  <c r="Y3129" i="11"/>
  <c r="Y3130" i="11"/>
  <c r="Y3131" i="11"/>
  <c r="Y3132" i="11"/>
  <c r="Y3133" i="11"/>
  <c r="Y3134" i="11"/>
  <c r="Y3135" i="11"/>
  <c r="Y3136" i="11"/>
  <c r="Y3137" i="11"/>
  <c r="Y3138" i="11"/>
  <c r="Y3139" i="11"/>
  <c r="Y3140" i="11"/>
  <c r="Y3141" i="11"/>
  <c r="Y3142" i="11"/>
  <c r="Y3143" i="11"/>
  <c r="Y3144" i="11"/>
  <c r="Y3145" i="11"/>
  <c r="Y3146" i="11"/>
  <c r="Y3147" i="11"/>
  <c r="Y3148" i="11"/>
  <c r="Y3149" i="11"/>
  <c r="Y3150" i="11"/>
  <c r="Y3151" i="11"/>
  <c r="Y3152" i="11"/>
  <c r="Y3153" i="11"/>
  <c r="Y3154" i="11"/>
  <c r="Y3155" i="11"/>
  <c r="Y3156" i="11"/>
  <c r="Y3157" i="11"/>
  <c r="Y3158" i="11"/>
  <c r="Y3159" i="11"/>
  <c r="Y3160" i="11"/>
  <c r="Y3161" i="11"/>
  <c r="Y3162" i="11"/>
  <c r="Y3163" i="11"/>
  <c r="Y3164" i="11"/>
  <c r="Y3165" i="11"/>
  <c r="Y3166" i="11"/>
  <c r="Y3167" i="11"/>
  <c r="Y3168" i="11"/>
  <c r="Y3169" i="11"/>
  <c r="Y3170" i="11"/>
  <c r="Y3171" i="11"/>
  <c r="Y3172" i="11"/>
  <c r="Y3173" i="11"/>
  <c r="Y3174" i="11"/>
  <c r="Y3175" i="11"/>
  <c r="Y3176" i="11"/>
  <c r="Y3177" i="11"/>
  <c r="Y3178" i="11"/>
  <c r="Y3179" i="11"/>
  <c r="Y3180" i="11"/>
  <c r="Y3181" i="11"/>
  <c r="Y3182" i="11"/>
  <c r="Y3183" i="11"/>
  <c r="Y3184" i="11"/>
  <c r="Y3185" i="11"/>
  <c r="Y3186" i="11"/>
  <c r="Y3187" i="11"/>
  <c r="Y3188" i="11"/>
  <c r="Y3189" i="11"/>
  <c r="Y3190" i="11"/>
  <c r="Y3191" i="11"/>
  <c r="Y3192" i="11"/>
  <c r="Y3193" i="11"/>
  <c r="Y3194" i="11"/>
  <c r="Y3195" i="11"/>
  <c r="Y3196" i="11"/>
  <c r="Y3197" i="11"/>
  <c r="Y3198" i="11"/>
  <c r="Y3199" i="11"/>
  <c r="Y3200" i="11"/>
  <c r="Y3201" i="11"/>
  <c r="Y3202" i="11"/>
  <c r="Y3203" i="11"/>
  <c r="Y3204" i="11"/>
  <c r="Y3205" i="11"/>
  <c r="Y3206" i="11"/>
  <c r="Y3207" i="11"/>
  <c r="Y3208" i="11"/>
  <c r="Y3209" i="11"/>
  <c r="Y3210" i="11"/>
  <c r="Y3211" i="11"/>
  <c r="Y3212" i="11"/>
  <c r="Y3213" i="11"/>
  <c r="Y3214" i="11"/>
  <c r="Y3215" i="11"/>
  <c r="Y3216" i="11"/>
  <c r="Y3217" i="11"/>
  <c r="Y3218" i="11"/>
  <c r="Y3219" i="11"/>
  <c r="Y3220" i="11"/>
  <c r="Y3221" i="11"/>
  <c r="Y3222" i="11"/>
  <c r="Y3223" i="11"/>
  <c r="Y3224" i="11"/>
  <c r="Y3225" i="11"/>
  <c r="Y3226" i="11"/>
  <c r="Y3227" i="11"/>
  <c r="Y3228" i="11"/>
  <c r="Y3229" i="11"/>
  <c r="Y3230" i="11"/>
  <c r="Y3231" i="11"/>
  <c r="Y3232" i="11"/>
  <c r="Y3233" i="11"/>
  <c r="Y3234" i="11"/>
  <c r="Y3235" i="11"/>
  <c r="Y3236" i="11"/>
  <c r="Y3237" i="11"/>
  <c r="Y3238" i="11"/>
  <c r="Y3239" i="11"/>
  <c r="Y3240" i="11"/>
  <c r="Y3241" i="11"/>
  <c r="Y3242" i="11"/>
  <c r="Y3243" i="11"/>
  <c r="Y3244" i="11"/>
  <c r="Y3245" i="11"/>
  <c r="Y3246" i="11"/>
  <c r="Y3247" i="11"/>
  <c r="Y3248" i="11"/>
  <c r="Y3249" i="11"/>
  <c r="Y3250" i="11"/>
  <c r="Y3251" i="11"/>
  <c r="Y3252" i="11"/>
  <c r="Y3253" i="11"/>
  <c r="Y3254" i="11"/>
  <c r="Y3255" i="11"/>
  <c r="Y3256" i="11"/>
  <c r="Y3257" i="11"/>
  <c r="Y3258" i="11"/>
  <c r="Y3259" i="11"/>
  <c r="Y3260" i="11"/>
  <c r="Y3261" i="11"/>
  <c r="Y3262" i="11"/>
  <c r="Y3263" i="11"/>
  <c r="Y3264" i="11"/>
  <c r="Y3265" i="11"/>
  <c r="Y3266" i="11"/>
  <c r="Y3267" i="11"/>
  <c r="Y3268" i="11"/>
  <c r="Y3269" i="11"/>
  <c r="Y3270" i="11"/>
  <c r="Y3271" i="11"/>
  <c r="Y3272" i="11"/>
  <c r="Y3273" i="11"/>
  <c r="Y3274" i="11"/>
  <c r="Y3275" i="11"/>
  <c r="Y3276" i="11"/>
  <c r="Y3277" i="11"/>
  <c r="Y3278" i="11"/>
  <c r="Y3279" i="11"/>
  <c r="Y3280" i="11"/>
  <c r="Y3281" i="11"/>
  <c r="Y3282" i="11"/>
  <c r="Y3283" i="11"/>
  <c r="Y3284" i="11"/>
  <c r="Y3285" i="11"/>
  <c r="Y3286" i="11"/>
  <c r="Y3287" i="11"/>
  <c r="Y3288" i="11"/>
  <c r="Y3289" i="11"/>
  <c r="Y3290" i="11"/>
  <c r="Y3291" i="11"/>
  <c r="Y3292" i="11"/>
  <c r="Y3293" i="11"/>
  <c r="Y3294" i="11"/>
  <c r="Y3295" i="11"/>
  <c r="Y3296" i="11"/>
  <c r="Y3297" i="11"/>
  <c r="Y3298" i="11"/>
  <c r="Y3299" i="11"/>
  <c r="Y3300" i="11"/>
  <c r="Y3301" i="11"/>
  <c r="Y3302" i="11"/>
  <c r="Y3303" i="11"/>
  <c r="Y3304" i="11"/>
  <c r="Y3305" i="11"/>
  <c r="Y3306" i="11"/>
  <c r="Y3307" i="11"/>
  <c r="Y3308" i="11"/>
  <c r="Y3309" i="11"/>
  <c r="Y3310" i="11"/>
  <c r="Y3311" i="11"/>
  <c r="Y3312" i="11"/>
  <c r="Y3313" i="11"/>
  <c r="Y3314" i="11"/>
  <c r="Y3315" i="11"/>
  <c r="Y3316" i="11"/>
  <c r="Y3317" i="11"/>
  <c r="Y3318" i="11"/>
  <c r="Y3319" i="11"/>
  <c r="Y3320" i="11"/>
  <c r="Y3321" i="11"/>
  <c r="Y3322" i="11"/>
  <c r="Y3323" i="11"/>
  <c r="Y3324" i="11"/>
  <c r="Y3325" i="11"/>
  <c r="Y3326" i="11"/>
  <c r="Y3327" i="11"/>
  <c r="Y3328" i="11"/>
  <c r="Y3329" i="11"/>
  <c r="Y3330" i="11"/>
  <c r="Y3331" i="11"/>
  <c r="Y3332" i="11"/>
  <c r="Y3333" i="11"/>
  <c r="Y3334" i="11"/>
  <c r="Y3335" i="11"/>
  <c r="Y3336" i="11"/>
  <c r="Y3337" i="11"/>
  <c r="Y3338" i="11"/>
  <c r="Y3339" i="11"/>
  <c r="Y3340" i="11"/>
  <c r="Y3341" i="11"/>
  <c r="Y3342" i="11"/>
  <c r="Y3343" i="11"/>
  <c r="Y3344" i="11"/>
  <c r="Y3345" i="11"/>
  <c r="Y3346" i="11"/>
  <c r="Y3347" i="11"/>
  <c r="Y3348" i="11"/>
  <c r="Y3349" i="11"/>
  <c r="Y3350" i="11"/>
  <c r="Y3351" i="11"/>
  <c r="Y3352" i="11"/>
  <c r="Y3353" i="11"/>
  <c r="Y3354" i="11"/>
  <c r="Y3355" i="11"/>
  <c r="Y3356" i="11"/>
  <c r="Y3357" i="11"/>
  <c r="Y3358" i="11"/>
  <c r="Y3359" i="11"/>
  <c r="Y3360" i="11"/>
  <c r="Y3361" i="11"/>
  <c r="Y3362" i="11"/>
  <c r="Y3363" i="11"/>
  <c r="Y3364" i="11"/>
  <c r="Y3365" i="11"/>
  <c r="Y3366" i="11"/>
  <c r="Y3367" i="11"/>
  <c r="Y3368" i="11"/>
  <c r="Y3369" i="11"/>
  <c r="Y3370" i="11"/>
  <c r="Y3371" i="11"/>
  <c r="Y3372" i="11"/>
  <c r="Y3373" i="11"/>
  <c r="Y3374" i="11"/>
  <c r="Y3375" i="11"/>
  <c r="Y3376" i="11"/>
  <c r="Y3377" i="11"/>
  <c r="Y3378" i="11"/>
  <c r="Y3379" i="11"/>
  <c r="Y3380" i="11"/>
  <c r="Y3381" i="11"/>
  <c r="Y3382" i="11"/>
  <c r="Y3383" i="11"/>
  <c r="Y3384" i="11"/>
  <c r="Y3385" i="11"/>
  <c r="Y3386" i="11"/>
  <c r="Y3387" i="11"/>
  <c r="Y3388" i="11"/>
  <c r="Y3389" i="11"/>
  <c r="Y3390" i="11"/>
  <c r="Y3391" i="11"/>
  <c r="Y3392" i="11"/>
  <c r="Y3393" i="11"/>
  <c r="Y3394" i="11"/>
  <c r="Y3395" i="11"/>
  <c r="Y3396" i="11"/>
  <c r="Y3397" i="11"/>
  <c r="Y3398" i="11"/>
  <c r="Y3399" i="11"/>
  <c r="Y3400" i="11"/>
  <c r="Y3401" i="11"/>
  <c r="Y3402" i="11"/>
  <c r="Y3403" i="11"/>
  <c r="Y3404" i="11"/>
  <c r="Y3405" i="11"/>
  <c r="Y3406" i="11"/>
  <c r="Y3407" i="11"/>
  <c r="Y3408" i="11"/>
  <c r="Y3409" i="11"/>
  <c r="Y3410" i="11"/>
  <c r="Y3411" i="11"/>
  <c r="Y3412" i="11"/>
  <c r="Y3413" i="11"/>
  <c r="Y3414" i="11"/>
  <c r="Y3415" i="11"/>
  <c r="Y3416" i="11"/>
  <c r="Y3417" i="11"/>
  <c r="Y3418" i="11"/>
  <c r="Y3419" i="11"/>
  <c r="Y3420" i="11"/>
  <c r="Y3421" i="11"/>
  <c r="Y3422" i="11"/>
  <c r="Y3423" i="11"/>
  <c r="Y3424" i="11"/>
  <c r="Y3425" i="11"/>
  <c r="Y3426" i="11"/>
  <c r="Y3427" i="11"/>
  <c r="Y3428" i="11"/>
  <c r="Y3429" i="11"/>
  <c r="Y3430" i="11"/>
  <c r="Y3431" i="11"/>
  <c r="Y3432" i="11"/>
  <c r="Y3433" i="11"/>
  <c r="Y3434" i="11"/>
  <c r="Y3435" i="11"/>
  <c r="Y3436" i="11"/>
  <c r="Y3437" i="11"/>
  <c r="Y3438" i="11"/>
  <c r="Y3439" i="11"/>
  <c r="Y3440" i="11"/>
  <c r="Y3441" i="11"/>
  <c r="Y3442" i="11"/>
  <c r="Y3443" i="11"/>
  <c r="Y3444" i="11"/>
  <c r="Y3445" i="11"/>
  <c r="Y3446" i="11"/>
  <c r="Y3447" i="11"/>
  <c r="Y3448" i="11"/>
  <c r="Y3449" i="11"/>
  <c r="Y3450" i="11"/>
  <c r="Y3451" i="11"/>
  <c r="Y3452" i="11"/>
  <c r="Y3453" i="11"/>
  <c r="Y3454" i="11"/>
  <c r="Y3455" i="11"/>
  <c r="Y3456" i="11"/>
  <c r="Y3457" i="11"/>
  <c r="Y3458" i="11"/>
  <c r="Y3459" i="11"/>
  <c r="Y3460" i="11"/>
  <c r="Y3461" i="11"/>
  <c r="Y3462" i="11"/>
  <c r="Y3463" i="11"/>
  <c r="Y3464" i="11"/>
  <c r="Y3465" i="11"/>
  <c r="Y3466" i="11"/>
  <c r="Y3467" i="11"/>
  <c r="Y3468" i="11"/>
  <c r="Y3469" i="11"/>
  <c r="Y3470" i="11"/>
  <c r="Y3471" i="11"/>
  <c r="Y3472" i="11"/>
  <c r="Y3473" i="11"/>
  <c r="Y3474" i="11"/>
  <c r="Y3475" i="11"/>
  <c r="Y3476" i="11"/>
  <c r="Y3477" i="11"/>
  <c r="Y3478" i="11"/>
  <c r="Y3479" i="11"/>
  <c r="Y3480" i="11"/>
  <c r="Y3481" i="11"/>
  <c r="Y3482" i="11"/>
  <c r="Y3483" i="11"/>
  <c r="Y3484" i="11"/>
  <c r="Y3485" i="11"/>
  <c r="Y3486" i="11"/>
  <c r="Y3487" i="11"/>
  <c r="Y3488" i="11"/>
  <c r="Y3489" i="11"/>
  <c r="Y3490" i="11"/>
  <c r="Y3491" i="11"/>
  <c r="Y3492" i="11"/>
  <c r="Y3493" i="11"/>
  <c r="Y3494" i="11"/>
  <c r="Y3495" i="11"/>
  <c r="Y3496" i="11"/>
  <c r="Y3497" i="11"/>
  <c r="Y3498" i="11"/>
  <c r="Y3499" i="11"/>
  <c r="Y3500" i="11"/>
  <c r="Y3501" i="11"/>
  <c r="Y3502" i="11"/>
  <c r="Y3503" i="11"/>
  <c r="Y3504" i="11"/>
  <c r="Y3505" i="11"/>
  <c r="Y3506" i="11"/>
  <c r="Y3507" i="11"/>
  <c r="Y3508" i="11"/>
  <c r="Y3509" i="11"/>
  <c r="Y3510" i="11"/>
  <c r="Y3511" i="11"/>
  <c r="Y3512" i="11"/>
  <c r="Y3513" i="11"/>
  <c r="Y3514" i="11"/>
  <c r="Y3515" i="11"/>
  <c r="Y3516" i="11"/>
  <c r="Y3517" i="11"/>
  <c r="Y3518" i="11"/>
  <c r="Y3519" i="11"/>
  <c r="Y3520" i="11"/>
  <c r="Y3521" i="11"/>
  <c r="Y3522" i="11"/>
  <c r="Y3523" i="11"/>
  <c r="Y3524" i="11"/>
  <c r="Y3525" i="11"/>
  <c r="Y3526" i="11"/>
  <c r="Y3527" i="11"/>
  <c r="Y3528" i="11"/>
  <c r="Y3529" i="11"/>
  <c r="Y3530" i="11"/>
  <c r="Y3531" i="11"/>
  <c r="Y3532" i="11"/>
  <c r="Y3533" i="11"/>
  <c r="Y3534" i="11"/>
  <c r="Y3535" i="11"/>
  <c r="Y3536" i="11"/>
  <c r="Y3537" i="11"/>
  <c r="Y3538" i="11"/>
  <c r="Y3539" i="11"/>
  <c r="Y3540" i="11"/>
  <c r="Y3541" i="11"/>
  <c r="Y3542" i="11"/>
  <c r="Y3543" i="11"/>
  <c r="Y3544" i="11"/>
  <c r="Y3545" i="11"/>
  <c r="Y3546" i="11"/>
  <c r="Y3547" i="11"/>
  <c r="Y3548" i="11"/>
  <c r="Y3549" i="11"/>
  <c r="Y3550" i="11"/>
  <c r="Y3551" i="11"/>
  <c r="Y3552" i="11"/>
  <c r="Y3553" i="11"/>
  <c r="Y3554" i="11"/>
  <c r="Y3555" i="11"/>
  <c r="Y3556" i="11"/>
  <c r="Y3557" i="11"/>
  <c r="Y3558" i="11"/>
  <c r="Y3559" i="11"/>
  <c r="Y3560" i="11"/>
  <c r="Y3561" i="11"/>
  <c r="Y3562" i="11"/>
  <c r="Y3563" i="11"/>
  <c r="Y3564" i="11"/>
  <c r="Y3565" i="11"/>
  <c r="Y3566" i="11"/>
  <c r="Y3567" i="11"/>
  <c r="Y3568" i="11"/>
  <c r="Y3569" i="11"/>
  <c r="Y3570" i="11"/>
  <c r="Y3571" i="11"/>
  <c r="Y3572" i="11"/>
  <c r="Y3573" i="11"/>
  <c r="Y3574" i="11"/>
  <c r="Y3575" i="11"/>
  <c r="Y3576" i="11"/>
  <c r="Y3577" i="11"/>
  <c r="Y3578" i="11"/>
  <c r="Y3579" i="11"/>
  <c r="Y3580" i="11"/>
  <c r="Y3581" i="11"/>
  <c r="Y3582" i="11"/>
  <c r="Y3583" i="11"/>
  <c r="Y3584" i="11"/>
  <c r="Y3585" i="11"/>
  <c r="Y3586" i="11"/>
  <c r="Y3587" i="11"/>
  <c r="Y3588" i="11"/>
  <c r="Y3589" i="11"/>
  <c r="Y3590" i="11"/>
  <c r="Y3591" i="11"/>
  <c r="Y3592" i="11"/>
  <c r="Y3593" i="11"/>
  <c r="Y3594" i="11"/>
  <c r="Y3595" i="11"/>
  <c r="Y3596" i="11"/>
  <c r="Y3597" i="11"/>
  <c r="Y3598" i="11"/>
  <c r="Y3599" i="11"/>
  <c r="Y3600" i="11"/>
  <c r="Y3601" i="11"/>
  <c r="Y3602" i="11"/>
  <c r="Y3603" i="11"/>
  <c r="Y3604" i="11"/>
  <c r="Y3605" i="11"/>
  <c r="Y3606" i="11"/>
  <c r="Y3607" i="11"/>
  <c r="Y3608" i="11"/>
  <c r="Y3609" i="11"/>
  <c r="Y3610" i="11"/>
  <c r="Y3611" i="11"/>
  <c r="Y3612" i="11"/>
  <c r="Y3613" i="11"/>
  <c r="Y3614" i="11"/>
  <c r="Y3615" i="11"/>
  <c r="Y3616" i="11"/>
  <c r="Y3617" i="11"/>
  <c r="Y3618" i="11"/>
  <c r="Y3619" i="11"/>
  <c r="Y3620" i="11"/>
  <c r="Y3621" i="11"/>
  <c r="Y3622" i="11"/>
  <c r="Y3623" i="11"/>
  <c r="Y3624" i="11"/>
  <c r="Y3625" i="11"/>
  <c r="Y3626" i="11"/>
  <c r="Y3627" i="11"/>
  <c r="Y3628" i="11"/>
  <c r="Y3629" i="11"/>
  <c r="Y3630" i="11"/>
  <c r="Y3631" i="11"/>
  <c r="Y3632" i="11"/>
  <c r="Y3633" i="11"/>
  <c r="Y3634" i="11"/>
  <c r="Y3635" i="11"/>
  <c r="Y3636" i="11"/>
  <c r="Y3637" i="11"/>
  <c r="Y3638" i="11"/>
  <c r="Y3639" i="11"/>
  <c r="Y3640" i="11"/>
  <c r="Y3641" i="11"/>
  <c r="Y3642" i="11"/>
  <c r="Y3643" i="11"/>
  <c r="Y3644" i="11"/>
  <c r="Y3645" i="11"/>
  <c r="Y3646" i="11"/>
  <c r="Y3647" i="11"/>
  <c r="Y3648" i="11"/>
  <c r="Y3649" i="11"/>
  <c r="Y3650" i="11"/>
  <c r="Y3651" i="11"/>
  <c r="Y3652" i="11"/>
  <c r="Y3653" i="11"/>
  <c r="Y3654" i="11"/>
  <c r="Y3655" i="11"/>
  <c r="Y3656" i="11"/>
  <c r="Y3657" i="11"/>
  <c r="Y3658" i="11"/>
  <c r="Y3659" i="11"/>
  <c r="Y3660" i="11"/>
  <c r="Y3661" i="11"/>
  <c r="Y3662" i="11"/>
  <c r="Y3663" i="11"/>
  <c r="Y3664" i="11"/>
  <c r="Y3665" i="11"/>
  <c r="Y3666" i="11"/>
  <c r="Y3667" i="11"/>
  <c r="Y3668" i="11"/>
  <c r="Y3669" i="11"/>
  <c r="Y3670" i="11"/>
  <c r="Y3671" i="11"/>
  <c r="Y3672" i="11"/>
  <c r="Y3673" i="11"/>
  <c r="Y3674" i="11"/>
  <c r="Y3675" i="11"/>
  <c r="Y3676" i="11"/>
  <c r="Y3677" i="11"/>
  <c r="Y3678" i="11"/>
  <c r="Y3679" i="11"/>
  <c r="Y3680" i="11"/>
  <c r="Y3681" i="11"/>
  <c r="Y3682" i="11"/>
  <c r="Y3683" i="11"/>
  <c r="Y3684" i="11"/>
  <c r="Y3685" i="11"/>
  <c r="Y3686" i="11"/>
  <c r="Y3687" i="11"/>
  <c r="Y3688" i="11"/>
  <c r="Y3689" i="11"/>
  <c r="Y3690" i="11"/>
  <c r="Y3691" i="11"/>
  <c r="Y3692" i="11"/>
  <c r="Y3693" i="11"/>
  <c r="Y3694" i="11"/>
  <c r="Y3695" i="11"/>
  <c r="Y3696" i="11"/>
  <c r="Y3697" i="11"/>
  <c r="Y3698" i="11"/>
  <c r="Y3699" i="11"/>
  <c r="Y3700" i="11"/>
  <c r="Y3701" i="11"/>
  <c r="Y3702" i="11"/>
  <c r="Y3703" i="11"/>
  <c r="Y3704" i="11"/>
  <c r="Y3705" i="11"/>
  <c r="Y3706" i="11"/>
  <c r="Y3707" i="11"/>
  <c r="Y3708" i="11"/>
  <c r="Y3709" i="11"/>
  <c r="Y3710" i="11"/>
  <c r="Y3711" i="11"/>
  <c r="Y3712" i="11"/>
  <c r="Y3713" i="11"/>
  <c r="Y3714" i="11"/>
  <c r="Y3715" i="11"/>
  <c r="Y3716" i="11"/>
  <c r="Y3717" i="11"/>
  <c r="Y3718" i="11"/>
  <c r="Y3719" i="11"/>
  <c r="Y3720" i="11"/>
  <c r="Y3721" i="11"/>
  <c r="Y3722" i="11"/>
  <c r="Y3723" i="11"/>
  <c r="Y3724" i="11"/>
  <c r="Y3725" i="11"/>
  <c r="Y3726" i="11"/>
  <c r="Y3727" i="11"/>
  <c r="Y3728" i="11"/>
  <c r="Y3729" i="11"/>
  <c r="Y3730" i="11"/>
  <c r="Y3731" i="11"/>
  <c r="Y3732" i="11"/>
  <c r="Y3733" i="11"/>
  <c r="Y3734" i="11"/>
  <c r="Y3735" i="11"/>
  <c r="Y3736" i="11"/>
  <c r="Y3737" i="11"/>
  <c r="Y3738" i="11"/>
  <c r="Y3739" i="11"/>
  <c r="Y3740" i="11"/>
  <c r="Y3741" i="11"/>
  <c r="Y3742" i="11"/>
  <c r="Y3743" i="11"/>
  <c r="Y3744" i="11"/>
  <c r="Y3745" i="11"/>
  <c r="Y3746" i="11"/>
  <c r="Y3747" i="11"/>
  <c r="Y3748" i="11"/>
  <c r="Y3749" i="11"/>
  <c r="Y3750" i="11"/>
  <c r="Y3751" i="11"/>
  <c r="Y3752" i="11"/>
  <c r="Y3753" i="11"/>
  <c r="Y3754" i="11"/>
  <c r="Y3755" i="11"/>
  <c r="Y3756" i="11"/>
  <c r="Y3757" i="11"/>
  <c r="Y3758" i="11"/>
  <c r="Y3759" i="11"/>
  <c r="Y3760" i="11"/>
  <c r="Y3761" i="11"/>
  <c r="Y3762" i="11"/>
  <c r="Y3763" i="11"/>
  <c r="Y3764" i="11"/>
  <c r="Y3765" i="11"/>
  <c r="Y3766" i="11"/>
  <c r="Y3767" i="11"/>
  <c r="Y3768" i="11"/>
  <c r="Y3769" i="11"/>
  <c r="Y3770" i="11"/>
  <c r="Y3771" i="11"/>
  <c r="Y3772" i="11"/>
  <c r="Y3773" i="11"/>
  <c r="Y3774" i="11"/>
  <c r="Y3775" i="11"/>
  <c r="Y3776" i="11"/>
  <c r="Y3777" i="11"/>
  <c r="Y3778" i="11"/>
  <c r="Y3779" i="11"/>
  <c r="Y3780" i="11"/>
  <c r="Y3781" i="11"/>
  <c r="Y3782" i="11"/>
  <c r="Y3783" i="11"/>
  <c r="Y3784" i="11"/>
  <c r="Y3785" i="11"/>
  <c r="Y3786" i="11"/>
  <c r="Y3787" i="11"/>
  <c r="Y3788" i="11"/>
  <c r="Y3789" i="11"/>
  <c r="Y3790" i="11"/>
  <c r="Y3791" i="11"/>
  <c r="Y3792" i="11"/>
  <c r="Y3793" i="11"/>
  <c r="Y3794" i="11"/>
  <c r="Y3795" i="11"/>
  <c r="Y3796" i="11"/>
  <c r="Y3797" i="11"/>
  <c r="Y3798" i="11"/>
  <c r="Y3799" i="11"/>
  <c r="Y3800" i="11"/>
  <c r="Y3801" i="11"/>
  <c r="Y3802" i="11"/>
  <c r="Y3803" i="11"/>
  <c r="Y3804" i="11"/>
  <c r="Y3805" i="11"/>
  <c r="Y3806" i="11"/>
  <c r="Y3807" i="11"/>
  <c r="Y3808" i="11"/>
  <c r="Y3809" i="11"/>
  <c r="Y3810" i="11"/>
  <c r="Y3811" i="11"/>
  <c r="Y3812" i="11"/>
  <c r="Y3813" i="11"/>
  <c r="Y3814" i="11"/>
  <c r="Y3815" i="11"/>
  <c r="Y3816" i="11"/>
  <c r="Y3817" i="11"/>
  <c r="Y3818" i="11"/>
  <c r="Y3819" i="11"/>
  <c r="Y3820" i="11"/>
  <c r="Y3821" i="11"/>
  <c r="Y3822" i="11"/>
  <c r="Y3823" i="11"/>
  <c r="Y3824" i="11"/>
  <c r="Y3825" i="11"/>
  <c r="Y3826" i="11"/>
  <c r="Y3827" i="11"/>
  <c r="Y3828" i="11"/>
  <c r="Y3829" i="11"/>
  <c r="Y3830" i="11"/>
  <c r="Y3831" i="11"/>
  <c r="Y3832" i="11"/>
  <c r="Y3833" i="11"/>
  <c r="Y3834" i="11"/>
  <c r="Y3835" i="11"/>
  <c r="Y3836" i="11"/>
  <c r="Y3837" i="11"/>
  <c r="Y3838" i="11"/>
  <c r="Y3839" i="11"/>
  <c r="Y3840" i="11"/>
  <c r="Y3841" i="11"/>
  <c r="Y3842" i="11"/>
  <c r="Y3843" i="11"/>
  <c r="Y3844" i="11"/>
  <c r="Y3845" i="11"/>
  <c r="Y3846" i="11"/>
  <c r="Y3847" i="11"/>
  <c r="Y3848" i="11"/>
  <c r="Y3849" i="11"/>
  <c r="Y3850" i="11"/>
  <c r="Y3851" i="11"/>
  <c r="Y3852" i="11"/>
  <c r="Y3853" i="11"/>
  <c r="Y3854" i="11"/>
  <c r="Y3855" i="11"/>
  <c r="Y3856" i="11"/>
  <c r="Y3857" i="11"/>
  <c r="Y3858" i="11"/>
  <c r="Y3859" i="11"/>
  <c r="Y3860" i="11"/>
  <c r="Y3861" i="11"/>
  <c r="Y3862" i="11"/>
  <c r="Y3863" i="11"/>
  <c r="Y3864" i="11"/>
  <c r="Y3865" i="11"/>
  <c r="Y3866" i="11"/>
  <c r="Y3867" i="11"/>
  <c r="Y3868" i="11"/>
  <c r="Y3869" i="11"/>
  <c r="Y3870" i="11"/>
  <c r="Y3871" i="11"/>
  <c r="Y3872" i="11"/>
  <c r="Y3873" i="11"/>
  <c r="Y3874" i="11"/>
  <c r="Y3875" i="11"/>
  <c r="Y3876" i="11"/>
  <c r="Y3877" i="11"/>
  <c r="Y3878" i="11"/>
  <c r="Y3879" i="11"/>
  <c r="Y3880" i="11"/>
  <c r="Y3881" i="11"/>
  <c r="Y3882" i="11"/>
  <c r="Y3883" i="11"/>
  <c r="Y3884" i="11"/>
  <c r="Y3885" i="11"/>
  <c r="Y3886" i="11"/>
  <c r="Y3887" i="11"/>
  <c r="Y3888" i="11"/>
  <c r="Y3889" i="11"/>
  <c r="Y3890" i="11"/>
  <c r="Y3891" i="11"/>
  <c r="Y3892" i="11"/>
  <c r="Y3893" i="11"/>
  <c r="Y3894" i="11"/>
  <c r="Y3895" i="11"/>
  <c r="Y3896" i="11"/>
  <c r="Y3897" i="11"/>
  <c r="Y3898" i="11"/>
  <c r="Y3899" i="11"/>
  <c r="Y3900" i="11"/>
  <c r="Y3901" i="11"/>
  <c r="Y3902" i="11"/>
  <c r="Y3903" i="11"/>
  <c r="Y3904" i="11"/>
  <c r="Y3905" i="11"/>
  <c r="Y3906" i="11"/>
  <c r="Y3907" i="11"/>
  <c r="Y3908" i="11"/>
  <c r="Y3909" i="11"/>
  <c r="Y3910" i="11"/>
  <c r="Y3911" i="11"/>
  <c r="Y3912" i="11"/>
  <c r="Y3913" i="11"/>
  <c r="Y3914" i="11"/>
  <c r="Y3915" i="11"/>
  <c r="Y3916" i="11"/>
  <c r="Y3917" i="11"/>
  <c r="Y3918" i="11"/>
  <c r="Y3919" i="11"/>
  <c r="Y3920" i="11"/>
  <c r="Y3921" i="11"/>
  <c r="Y3922" i="11"/>
  <c r="Y3923" i="11"/>
  <c r="Y3924" i="11"/>
  <c r="Y3925" i="11"/>
  <c r="Y3926" i="11"/>
  <c r="Y3927" i="11"/>
  <c r="Y3928" i="11"/>
  <c r="Y3929" i="11"/>
  <c r="Y3930" i="11"/>
  <c r="Y3931" i="11"/>
  <c r="Y3932" i="11"/>
  <c r="Y3933" i="11"/>
  <c r="Y3934" i="11"/>
  <c r="Y3935" i="11"/>
  <c r="Y3936" i="11"/>
  <c r="Y3937" i="11"/>
  <c r="Y3938" i="11"/>
  <c r="Y3939" i="11"/>
  <c r="Y3940" i="11"/>
  <c r="Y3941" i="11"/>
  <c r="Y3942" i="11"/>
  <c r="Y3943" i="11"/>
  <c r="Y3944" i="11"/>
  <c r="Y3945" i="11"/>
  <c r="Y3946" i="11"/>
  <c r="Y3947" i="11"/>
  <c r="Y3948" i="11"/>
  <c r="Y3949" i="11"/>
  <c r="Y3950" i="11"/>
  <c r="Y3951" i="11"/>
  <c r="Y3952" i="11"/>
  <c r="Y3953" i="11"/>
  <c r="Y3954" i="11"/>
  <c r="Y3955" i="11"/>
  <c r="Y3956" i="11"/>
  <c r="Y3957" i="11"/>
  <c r="Y3958" i="11"/>
  <c r="Y3959" i="11"/>
  <c r="Y3960" i="11"/>
  <c r="Y3961" i="11"/>
  <c r="Y3962" i="11"/>
  <c r="Y3963" i="11"/>
  <c r="Y3964" i="11"/>
  <c r="Y3965" i="11"/>
  <c r="Y3966" i="11"/>
  <c r="Y3967" i="11"/>
  <c r="Y3968" i="11"/>
  <c r="Y3969" i="11"/>
  <c r="Y3970" i="11"/>
  <c r="Y3971" i="11"/>
  <c r="Y3972" i="11"/>
  <c r="Y3973" i="11"/>
  <c r="Y3974" i="11"/>
  <c r="Y3975" i="11"/>
  <c r="Y3976" i="11"/>
  <c r="Y3977" i="11"/>
  <c r="Y3978" i="11"/>
  <c r="Y3979" i="11"/>
  <c r="Y3980" i="11"/>
  <c r="Y3981" i="11"/>
  <c r="Y3982" i="11"/>
  <c r="Y3983" i="11"/>
  <c r="Y3984" i="11"/>
  <c r="Y3985" i="11"/>
  <c r="Y3986" i="11"/>
  <c r="Y3987" i="11"/>
  <c r="Y3988" i="11"/>
  <c r="Y3989" i="11"/>
  <c r="Y3990" i="11"/>
  <c r="Y3991" i="11"/>
  <c r="Y3992" i="11"/>
  <c r="Y3993" i="11"/>
  <c r="Y3994" i="11"/>
  <c r="Y3995" i="11"/>
  <c r="Y3996" i="11"/>
  <c r="Y3997" i="11"/>
  <c r="Y3998" i="11"/>
  <c r="Y3999" i="11"/>
  <c r="Y4000" i="11"/>
  <c r="Y4001" i="11"/>
  <c r="Y4002" i="11"/>
  <c r="Y4003" i="11"/>
  <c r="Y4004" i="11"/>
  <c r="Y4005" i="11"/>
  <c r="Y4006" i="11"/>
  <c r="Y4007" i="11"/>
  <c r="Y4008" i="11"/>
  <c r="Y4009" i="11"/>
  <c r="Y4010" i="11"/>
  <c r="Y4011" i="11"/>
  <c r="Y4012" i="11"/>
  <c r="Y4013" i="11"/>
  <c r="Y4014" i="11"/>
  <c r="Y4015" i="11"/>
  <c r="Y4016" i="11"/>
  <c r="Y4017" i="11"/>
  <c r="Y4018" i="11"/>
  <c r="Y4019" i="11"/>
  <c r="Y4020" i="11"/>
  <c r="Y4021" i="11"/>
  <c r="Y4022" i="11"/>
  <c r="Y4023" i="11"/>
  <c r="Y4024" i="11"/>
  <c r="Y4025" i="11"/>
  <c r="Y4026" i="11"/>
  <c r="Y4027" i="11"/>
  <c r="Y4028" i="11"/>
  <c r="Y4029" i="11"/>
  <c r="Y4030" i="11"/>
  <c r="Y4031" i="11"/>
  <c r="Y4032" i="11"/>
  <c r="Y4033" i="11"/>
  <c r="Y4034" i="11"/>
  <c r="Y4035" i="11"/>
  <c r="Y4036" i="11"/>
  <c r="Y4037" i="11"/>
  <c r="Y4038" i="11"/>
  <c r="Y4039" i="11"/>
  <c r="Y4040" i="11"/>
  <c r="Y4041" i="11"/>
  <c r="Y4042" i="11"/>
  <c r="Y4043" i="11"/>
  <c r="Y4044" i="11"/>
  <c r="Y4045" i="11"/>
  <c r="Y4046" i="11"/>
  <c r="Y4047" i="11"/>
  <c r="Y4048" i="11"/>
  <c r="Y4049" i="11"/>
  <c r="Y4050" i="11"/>
  <c r="Y4051" i="11"/>
  <c r="Y4052" i="11"/>
  <c r="Y4053" i="11"/>
  <c r="Y4054" i="11"/>
  <c r="Y4055" i="11"/>
  <c r="Y4056" i="11"/>
  <c r="Y4057" i="11"/>
  <c r="Y4058" i="11"/>
  <c r="Y4059" i="11"/>
  <c r="Y4060" i="11"/>
  <c r="Y4061" i="11"/>
  <c r="Y4062" i="11"/>
  <c r="Y4063" i="11"/>
  <c r="Y4064" i="11"/>
  <c r="Y4065" i="11"/>
  <c r="Y4066" i="11"/>
  <c r="Y4067" i="11"/>
  <c r="Y4068" i="11"/>
  <c r="Y4069" i="11"/>
  <c r="Y4070" i="11"/>
  <c r="Y4071" i="11"/>
  <c r="Y4072" i="11"/>
  <c r="Y4073" i="11"/>
  <c r="Y4074" i="11"/>
  <c r="Y4075" i="11"/>
  <c r="Y4076" i="11"/>
  <c r="Y4077" i="11"/>
  <c r="Y4078" i="11"/>
  <c r="Y4079" i="11"/>
  <c r="Y4080" i="11"/>
  <c r="Y4081" i="11"/>
  <c r="Y4082" i="11"/>
  <c r="Y4083" i="11"/>
  <c r="Y4084" i="11"/>
  <c r="Y4085" i="11"/>
  <c r="Y4086" i="11"/>
  <c r="Y4087" i="11"/>
  <c r="Y4088" i="11"/>
  <c r="Y4089" i="11"/>
  <c r="Y4090" i="11"/>
  <c r="Y4091" i="11"/>
  <c r="Y4092" i="11"/>
  <c r="Y4093" i="11"/>
  <c r="Y4094" i="11"/>
  <c r="Y4095" i="11"/>
  <c r="Y4096" i="11"/>
  <c r="Y4097" i="11"/>
  <c r="Y4098" i="11"/>
  <c r="Y4099" i="11"/>
  <c r="Y4100" i="11"/>
  <c r="Y4101" i="11"/>
  <c r="Y4102" i="11"/>
  <c r="Y4103" i="11"/>
  <c r="Y4104" i="11"/>
  <c r="Y4105" i="11"/>
  <c r="Y4106" i="11"/>
  <c r="Y4107" i="11"/>
  <c r="Y4108" i="11"/>
  <c r="Y4109" i="11"/>
  <c r="Y4110" i="11"/>
  <c r="Y4111" i="11"/>
  <c r="Y4112" i="11"/>
  <c r="Y4113" i="11"/>
  <c r="Y4114" i="11"/>
  <c r="Y4115" i="11"/>
  <c r="Y4116" i="11"/>
  <c r="Y4117" i="11"/>
  <c r="Y4118" i="11"/>
  <c r="Y4119" i="11"/>
  <c r="Y4120" i="11"/>
  <c r="Y4121" i="11"/>
  <c r="Y4122" i="11"/>
  <c r="Y4123" i="11"/>
  <c r="Y4124" i="11"/>
  <c r="Y4125" i="11"/>
  <c r="Y4126" i="11"/>
  <c r="Y4127" i="11"/>
  <c r="Y4128" i="11"/>
  <c r="Y4129" i="11"/>
  <c r="Y4130" i="11"/>
  <c r="Y4131" i="11"/>
  <c r="Y4132" i="11"/>
  <c r="Y4133" i="11"/>
  <c r="Y4134" i="11"/>
  <c r="Y4135" i="11"/>
  <c r="Y4136" i="11"/>
  <c r="Y4137" i="11"/>
  <c r="Y4138" i="11"/>
  <c r="Y4139" i="11"/>
  <c r="Y4140" i="11"/>
  <c r="Y4141" i="11"/>
  <c r="Y4142" i="11"/>
  <c r="Y4143" i="11"/>
  <c r="Y4144" i="11"/>
  <c r="Y4145" i="11"/>
  <c r="Y4146" i="11"/>
  <c r="Y4147" i="11"/>
  <c r="Y4148" i="11"/>
  <c r="Y4149" i="11"/>
  <c r="Y4150" i="11"/>
  <c r="Y4151" i="11"/>
  <c r="Y4152" i="11"/>
  <c r="Y4153" i="11"/>
  <c r="Y4154" i="11"/>
  <c r="Y4155" i="11"/>
  <c r="Y4156" i="11"/>
  <c r="Y4157" i="11"/>
  <c r="Y4158" i="11"/>
  <c r="Y4159" i="11"/>
  <c r="Y4160" i="11"/>
  <c r="Y4161" i="11"/>
  <c r="Y4162" i="11"/>
  <c r="Y4163" i="11"/>
  <c r="Y4164" i="11"/>
  <c r="Y4165" i="11"/>
  <c r="Y4166" i="11"/>
  <c r="Y4167" i="11"/>
  <c r="Y4168" i="11"/>
  <c r="Y4169" i="11"/>
  <c r="Y4170" i="11"/>
  <c r="Y4171" i="11"/>
  <c r="Y4172" i="11"/>
  <c r="Y4173" i="11"/>
  <c r="Y4174" i="11"/>
  <c r="Y4175" i="11"/>
  <c r="Y4176" i="11"/>
  <c r="Y4177" i="11"/>
  <c r="Y4178" i="11"/>
  <c r="Y4179" i="11"/>
  <c r="Y4180" i="11"/>
  <c r="Y4181" i="11"/>
  <c r="Y4182" i="11"/>
  <c r="Y4183" i="11"/>
  <c r="Y4184" i="11"/>
  <c r="Y4185" i="11"/>
  <c r="Y4186" i="11"/>
  <c r="Y4187" i="11"/>
  <c r="Y4188" i="11"/>
  <c r="Y4189" i="11"/>
  <c r="Y4190" i="11"/>
  <c r="Y4191" i="11"/>
  <c r="Y4192" i="11"/>
  <c r="Y4193" i="11"/>
  <c r="Y4194" i="11"/>
  <c r="Y4195" i="11"/>
  <c r="Y4196" i="11"/>
  <c r="Y4197" i="11"/>
  <c r="Y4198" i="11"/>
  <c r="Y4199" i="11"/>
  <c r="Y4200" i="11"/>
  <c r="Y4201" i="11"/>
  <c r="Y4202" i="11"/>
  <c r="Y4203" i="11"/>
  <c r="Y4204" i="11"/>
  <c r="Y4205" i="11"/>
  <c r="Y4206" i="11"/>
  <c r="Y4207" i="11"/>
  <c r="Y4208" i="11"/>
  <c r="Y4209" i="11"/>
  <c r="Y4210" i="11"/>
  <c r="Y4211" i="11"/>
  <c r="Y4212" i="11"/>
  <c r="Y4213" i="11"/>
  <c r="Y4214" i="11"/>
  <c r="Y4215" i="11"/>
  <c r="Y4216" i="11"/>
  <c r="Y4217" i="11"/>
  <c r="Y4218" i="11"/>
  <c r="Y4219" i="11"/>
  <c r="Y4220" i="11"/>
  <c r="Y4221" i="11"/>
  <c r="Y4222" i="11"/>
  <c r="Y4223" i="11"/>
  <c r="Y4224" i="11"/>
  <c r="Y4225" i="11"/>
  <c r="Y4226" i="11"/>
  <c r="Y4227" i="11"/>
  <c r="Y4228" i="11"/>
  <c r="Y4229" i="11"/>
  <c r="Y4230" i="11"/>
  <c r="Y4231" i="11"/>
  <c r="Y4232" i="11"/>
  <c r="Y4233" i="11"/>
  <c r="Y4234" i="11"/>
  <c r="Y4235" i="11"/>
  <c r="Y4236" i="11"/>
  <c r="Y4237" i="11"/>
  <c r="Y4238" i="11"/>
  <c r="Y4239" i="11"/>
  <c r="Y4240" i="11"/>
  <c r="Y4241" i="11"/>
  <c r="Y4242" i="11"/>
  <c r="Y4243" i="11"/>
  <c r="Y4244" i="11"/>
  <c r="Y4245" i="11"/>
  <c r="Y4246" i="11"/>
  <c r="Y4247" i="11"/>
  <c r="Y4248" i="11"/>
  <c r="Y4249" i="11"/>
  <c r="Y4250" i="11"/>
  <c r="Y4251" i="11"/>
  <c r="Y4252" i="11"/>
  <c r="Y4253" i="11"/>
  <c r="Y4254" i="11"/>
  <c r="Y4255" i="11"/>
  <c r="Y4256" i="11"/>
  <c r="Y4257" i="11"/>
  <c r="Y4258" i="11"/>
  <c r="Y4259" i="11"/>
  <c r="Y4260" i="11"/>
  <c r="Y4261" i="11"/>
  <c r="Y4262" i="11"/>
  <c r="Y4263" i="11"/>
  <c r="Y4264" i="11"/>
  <c r="Y4265" i="11"/>
  <c r="Y4266" i="11"/>
  <c r="Y4267" i="11"/>
  <c r="Y4268" i="11"/>
  <c r="Y4269" i="11"/>
  <c r="Y4270" i="11"/>
  <c r="Y4271" i="11"/>
  <c r="Y4272" i="11"/>
  <c r="Y4273" i="11"/>
  <c r="Y4274" i="11"/>
  <c r="Y4275" i="11"/>
  <c r="Y4276" i="11"/>
  <c r="Y4277" i="11"/>
  <c r="Y4278" i="11"/>
  <c r="Y4279" i="11"/>
  <c r="Y4280" i="11"/>
  <c r="Y4281" i="11"/>
  <c r="Y4282" i="11"/>
  <c r="Y4283" i="11"/>
  <c r="Y4284" i="11"/>
  <c r="Y4285" i="11"/>
  <c r="Y4286" i="11"/>
  <c r="Y4287" i="11"/>
  <c r="Y4288" i="11"/>
  <c r="Y4289" i="11"/>
  <c r="Y4290" i="11"/>
  <c r="Y4291" i="11"/>
  <c r="Y4292" i="11"/>
  <c r="Y4293" i="11"/>
  <c r="Y4294" i="11"/>
  <c r="Y4295" i="11"/>
  <c r="Y4296" i="11"/>
  <c r="Y4297" i="11"/>
  <c r="Y4298" i="11"/>
  <c r="Y4299" i="11"/>
  <c r="Y4300" i="11"/>
  <c r="Y4301" i="11"/>
  <c r="Y4302" i="11"/>
  <c r="Y4303" i="11"/>
  <c r="Y4304" i="11"/>
  <c r="Y4305" i="11"/>
  <c r="Y4306" i="11"/>
  <c r="Y4307" i="11"/>
  <c r="Y4308" i="11"/>
  <c r="Y4309" i="11"/>
  <c r="Y4310" i="11"/>
  <c r="Y4311" i="11"/>
  <c r="Y4312" i="11"/>
  <c r="Y4313" i="11"/>
  <c r="Y4314" i="11"/>
  <c r="Y4315" i="11"/>
  <c r="Y4316" i="11"/>
  <c r="Y4317" i="11"/>
  <c r="Y4318" i="11"/>
  <c r="Y4319" i="11"/>
  <c r="Y4320" i="11"/>
  <c r="Y4321" i="11"/>
  <c r="Y4322" i="11"/>
  <c r="Y4323" i="11"/>
  <c r="Y4324" i="11"/>
  <c r="Y4325" i="11"/>
  <c r="Y4326" i="11"/>
  <c r="Y4327" i="11"/>
  <c r="Y4328" i="11"/>
  <c r="Y4329" i="11"/>
  <c r="Y4330" i="11"/>
  <c r="Y4331" i="11"/>
  <c r="Y4332" i="11"/>
  <c r="Y4333" i="11"/>
  <c r="Y4334" i="11"/>
  <c r="Y4335" i="11"/>
  <c r="Y4336" i="11"/>
  <c r="Y4337" i="11"/>
  <c r="Y4338" i="11"/>
  <c r="Y18" i="11"/>
  <c r="Y15" i="11"/>
  <c r="Y14" i="11"/>
  <c r="Y13" i="11"/>
  <c r="Y12" i="11"/>
  <c r="Y11" i="11"/>
  <c r="Y10" i="11"/>
  <c r="Y9" i="11"/>
  <c r="Y8" i="11"/>
  <c r="L19" i="11"/>
  <c r="M19" i="11" s="1"/>
  <c r="O19" i="11" s="1"/>
  <c r="L20" i="11"/>
  <c r="M20" i="11" s="1"/>
  <c r="L21" i="11"/>
  <c r="M21" i="11" s="1"/>
  <c r="N21" i="11" s="1"/>
  <c r="L22" i="11"/>
  <c r="M22" i="11" s="1"/>
  <c r="L23" i="11"/>
  <c r="M23" i="11" s="1"/>
  <c r="N23" i="11" s="1"/>
  <c r="L24" i="11"/>
  <c r="M24" i="11" s="1"/>
  <c r="N24" i="11" s="1"/>
  <c r="L25" i="11"/>
  <c r="L26" i="11"/>
  <c r="M26" i="11" s="1"/>
  <c r="L27" i="11"/>
  <c r="M27" i="11" s="1"/>
  <c r="L28" i="11"/>
  <c r="M28" i="11" s="1"/>
  <c r="N28" i="11" s="1"/>
  <c r="L29" i="11"/>
  <c r="M29" i="11" s="1"/>
  <c r="N29" i="11" s="1"/>
  <c r="L30" i="11"/>
  <c r="M30" i="11" s="1"/>
  <c r="N30" i="11" s="1"/>
  <c r="L31" i="11"/>
  <c r="M31" i="11" s="1"/>
  <c r="N31" i="11" s="1"/>
  <c r="L32" i="11"/>
  <c r="M32" i="11" s="1"/>
  <c r="N32" i="11" s="1"/>
  <c r="L33" i="11"/>
  <c r="M33" i="11" s="1"/>
  <c r="L34" i="11"/>
  <c r="M34" i="11" s="1"/>
  <c r="L35" i="11"/>
  <c r="M35" i="11" s="1"/>
  <c r="N35" i="11" s="1"/>
  <c r="L36" i="11"/>
  <c r="M36" i="11" s="1"/>
  <c r="N36" i="11" s="1"/>
  <c r="L37" i="11"/>
  <c r="M37" i="11" s="1"/>
  <c r="N37" i="11" s="1"/>
  <c r="L38" i="11"/>
  <c r="M38" i="11" s="1"/>
  <c r="N38" i="11" s="1"/>
  <c r="L39" i="11"/>
  <c r="L40" i="11"/>
  <c r="L41" i="11"/>
  <c r="M41" i="11" s="1"/>
  <c r="N41" i="11" s="1"/>
  <c r="L42" i="11"/>
  <c r="M42" i="11" s="1"/>
  <c r="N42" i="11" s="1"/>
  <c r="L43" i="11"/>
  <c r="M43" i="11" s="1"/>
  <c r="N43" i="11" s="1"/>
  <c r="L44" i="11"/>
  <c r="M44" i="11" s="1"/>
  <c r="N44" i="11" s="1"/>
  <c r="L45" i="11"/>
  <c r="M45" i="11" s="1"/>
  <c r="L46" i="11"/>
  <c r="M46" i="11" s="1"/>
  <c r="N46" i="11" s="1"/>
  <c r="L47" i="11"/>
  <c r="M47" i="11" s="1"/>
  <c r="N47" i="11" s="1"/>
  <c r="L48" i="11"/>
  <c r="M48" i="11" s="1"/>
  <c r="L49" i="11"/>
  <c r="M49" i="11" s="1"/>
  <c r="N49" i="11" s="1"/>
  <c r="L50" i="11"/>
  <c r="M50" i="11" s="1"/>
  <c r="O50" i="11" s="1"/>
  <c r="L51" i="11"/>
  <c r="M51" i="11" s="1"/>
  <c r="N51" i="11" s="1"/>
  <c r="L52" i="11"/>
  <c r="M52" i="11" s="1"/>
  <c r="L53" i="11"/>
  <c r="M53" i="11" s="1"/>
  <c r="L54" i="11"/>
  <c r="M54" i="11" s="1"/>
  <c r="N54" i="11" s="1"/>
  <c r="L55" i="11"/>
  <c r="M55" i="11" s="1"/>
  <c r="N55" i="11" s="1"/>
  <c r="L56" i="11"/>
  <c r="M56" i="11" s="1"/>
  <c r="N56" i="11" s="1"/>
  <c r="L57" i="11"/>
  <c r="M57" i="11" s="1"/>
  <c r="N57" i="11" s="1"/>
  <c r="L58" i="11"/>
  <c r="M58" i="11" s="1"/>
  <c r="N58" i="11" s="1"/>
  <c r="L59" i="11"/>
  <c r="M59" i="11" s="1"/>
  <c r="L60" i="11"/>
  <c r="M60" i="11" s="1"/>
  <c r="L61" i="11"/>
  <c r="M61" i="11" s="1"/>
  <c r="L62" i="11"/>
  <c r="L63" i="11"/>
  <c r="M63" i="11" s="1"/>
  <c r="N63" i="11" s="1"/>
  <c r="L64" i="11"/>
  <c r="M64" i="11" s="1"/>
  <c r="N64" i="11" s="1"/>
  <c r="L65" i="11"/>
  <c r="M65" i="11" s="1"/>
  <c r="N65" i="11" s="1"/>
  <c r="L66" i="11"/>
  <c r="M66" i="11" s="1"/>
  <c r="L67" i="11"/>
  <c r="M67" i="11" s="1"/>
  <c r="L68" i="11"/>
  <c r="M68" i="11" s="1"/>
  <c r="L69" i="11"/>
  <c r="M69" i="11" s="1"/>
  <c r="N69" i="11" s="1"/>
  <c r="L70" i="11"/>
  <c r="M70" i="11" s="1"/>
  <c r="N70" i="11" s="1"/>
  <c r="L71" i="11"/>
  <c r="M71" i="11" s="1"/>
  <c r="N71" i="11" s="1"/>
  <c r="L72" i="11"/>
  <c r="M72" i="11" s="1"/>
  <c r="L73" i="11"/>
  <c r="M73" i="11" s="1"/>
  <c r="N73" i="11" s="1"/>
  <c r="L74" i="11"/>
  <c r="M74" i="11" s="1"/>
  <c r="L75" i="11"/>
  <c r="M75" i="11" s="1"/>
  <c r="L76" i="11"/>
  <c r="M76" i="11" s="1"/>
  <c r="N76" i="11" s="1"/>
  <c r="L77" i="11"/>
  <c r="M77" i="11" s="1"/>
  <c r="L78" i="11"/>
  <c r="M78" i="11" s="1"/>
  <c r="N78" i="11" s="1"/>
  <c r="L79" i="11"/>
  <c r="M79" i="11" s="1"/>
  <c r="N79" i="11" s="1"/>
  <c r="L80" i="11"/>
  <c r="M80" i="11" s="1"/>
  <c r="L81" i="11"/>
  <c r="M81" i="11" s="1"/>
  <c r="L82" i="11"/>
  <c r="M82" i="11" s="1"/>
  <c r="L83" i="11"/>
  <c r="M83" i="11" s="1"/>
  <c r="L84" i="11"/>
  <c r="M84" i="11" s="1"/>
  <c r="L85" i="11"/>
  <c r="M85" i="11" s="1"/>
  <c r="N85" i="11" s="1"/>
  <c r="L86" i="11"/>
  <c r="M86" i="11" s="1"/>
  <c r="L87" i="11"/>
  <c r="M87" i="11" s="1"/>
  <c r="O87" i="11" s="1"/>
  <c r="L88" i="11"/>
  <c r="M88" i="11" s="1"/>
  <c r="N88" i="11" s="1"/>
  <c r="L89" i="11"/>
  <c r="L90" i="11"/>
  <c r="L91" i="11"/>
  <c r="M91" i="11" s="1"/>
  <c r="L92" i="11"/>
  <c r="M92" i="11" s="1"/>
  <c r="L93" i="11"/>
  <c r="M93" i="11" s="1"/>
  <c r="L94" i="11"/>
  <c r="M94" i="11" s="1"/>
  <c r="O94" i="11" s="1"/>
  <c r="L95" i="11"/>
  <c r="M95" i="11" s="1"/>
  <c r="L96" i="11"/>
  <c r="M96" i="11" s="1"/>
  <c r="L97" i="11"/>
  <c r="M97" i="11" s="1"/>
  <c r="L98" i="11"/>
  <c r="M98" i="11" s="1"/>
  <c r="O98" i="11" s="1"/>
  <c r="L99" i="11"/>
  <c r="M99" i="11" s="1"/>
  <c r="L100" i="11"/>
  <c r="M100" i="11" s="1"/>
  <c r="L101" i="11"/>
  <c r="M101" i="11" s="1"/>
  <c r="L102" i="11"/>
  <c r="M102" i="11" s="1"/>
  <c r="L103" i="11"/>
  <c r="M103" i="11" s="1"/>
  <c r="O103" i="11" s="1"/>
  <c r="L104" i="11"/>
  <c r="M104" i="11" s="1"/>
  <c r="N104" i="11" s="1"/>
  <c r="L105" i="11"/>
  <c r="M105" i="11" s="1"/>
  <c r="N105" i="11" s="1"/>
  <c r="L106" i="11"/>
  <c r="M106" i="11" s="1"/>
  <c r="L107" i="11"/>
  <c r="M107" i="11" s="1"/>
  <c r="L108" i="11"/>
  <c r="M108" i="11" s="1"/>
  <c r="L109" i="11"/>
  <c r="M109" i="11" s="1"/>
  <c r="L110" i="11"/>
  <c r="M110" i="11" s="1"/>
  <c r="N110" i="11" s="1"/>
  <c r="L111" i="11"/>
  <c r="M111" i="11" s="1"/>
  <c r="L112" i="11"/>
  <c r="M112" i="11" s="1"/>
  <c r="L113" i="11"/>
  <c r="M113" i="11" s="1"/>
  <c r="L114" i="11"/>
  <c r="M114" i="11" s="1"/>
  <c r="O114" i="11" s="1"/>
  <c r="L115" i="11"/>
  <c r="M115" i="11" s="1"/>
  <c r="L116" i="11"/>
  <c r="M116" i="11" s="1"/>
  <c r="L117" i="11"/>
  <c r="M117" i="11" s="1"/>
  <c r="L118" i="11"/>
  <c r="M118" i="11" s="1"/>
  <c r="N118" i="11" s="1"/>
  <c r="L119" i="11"/>
  <c r="M119" i="11" s="1"/>
  <c r="N119" i="11" s="1"/>
  <c r="L120" i="11"/>
  <c r="M120" i="11" s="1"/>
  <c r="N120" i="11" s="1"/>
  <c r="L121" i="11"/>
  <c r="L122" i="11"/>
  <c r="L123" i="11"/>
  <c r="M123" i="11" s="1"/>
  <c r="L124" i="11"/>
  <c r="M124" i="11" s="1"/>
  <c r="L125" i="11"/>
  <c r="M125" i="11" s="1"/>
  <c r="L126" i="11"/>
  <c r="M126" i="11" s="1"/>
  <c r="O126" i="11" s="1"/>
  <c r="L127" i="11"/>
  <c r="M127" i="11" s="1"/>
  <c r="L128" i="11"/>
  <c r="M128" i="11" s="1"/>
  <c r="L129" i="11"/>
  <c r="M129" i="11" s="1"/>
  <c r="L130" i="11"/>
  <c r="M130" i="11" s="1"/>
  <c r="L131" i="11"/>
  <c r="M131" i="11" s="1"/>
  <c r="L132" i="11"/>
  <c r="M132" i="11" s="1"/>
  <c r="L133" i="11"/>
  <c r="L134" i="11"/>
  <c r="M134" i="11" s="1"/>
  <c r="L135" i="11"/>
  <c r="M135" i="11" s="1"/>
  <c r="O135" i="11" s="1"/>
  <c r="L136" i="11"/>
  <c r="M136" i="11" s="1"/>
  <c r="L137" i="11"/>
  <c r="M137" i="11" s="1"/>
  <c r="N137" i="11" s="1"/>
  <c r="L138" i="11"/>
  <c r="M138" i="11" s="1"/>
  <c r="L139" i="11"/>
  <c r="M139" i="11" s="1"/>
  <c r="L140" i="11"/>
  <c r="M140" i="11" s="1"/>
  <c r="L141" i="11"/>
  <c r="M141" i="11" s="1"/>
  <c r="L142" i="11"/>
  <c r="M142" i="11" s="1"/>
  <c r="N142" i="11" s="1"/>
  <c r="L143" i="11"/>
  <c r="M143" i="11" s="1"/>
  <c r="L144" i="11"/>
  <c r="M144" i="11" s="1"/>
  <c r="L145" i="11"/>
  <c r="M145" i="11" s="1"/>
  <c r="L146" i="11"/>
  <c r="M146" i="11" s="1"/>
  <c r="O146" i="11" s="1"/>
  <c r="L147" i="11"/>
  <c r="M147" i="11" s="1"/>
  <c r="L148" i="11"/>
  <c r="M148" i="11" s="1"/>
  <c r="L149" i="11"/>
  <c r="M149" i="11" s="1"/>
  <c r="L150" i="11"/>
  <c r="M150" i="11" s="1"/>
  <c r="N150" i="11" s="1"/>
  <c r="L151" i="11"/>
  <c r="M151" i="11" s="1"/>
  <c r="L152" i="11"/>
  <c r="M152" i="11" s="1"/>
  <c r="N152" i="11" s="1"/>
  <c r="L153" i="11"/>
  <c r="M153" i="11" s="1"/>
  <c r="N153" i="11" s="1"/>
  <c r="L154" i="11"/>
  <c r="M154" i="11" s="1"/>
  <c r="L155" i="11"/>
  <c r="M155" i="11" s="1"/>
  <c r="L156" i="11"/>
  <c r="M156" i="11" s="1"/>
  <c r="L157" i="11"/>
  <c r="M157" i="11" s="1"/>
  <c r="L158" i="11"/>
  <c r="M158" i="11" s="1"/>
  <c r="L159" i="11"/>
  <c r="M159" i="11" s="1"/>
  <c r="L160" i="11"/>
  <c r="M160" i="11" s="1"/>
  <c r="L161" i="11"/>
  <c r="M161" i="11" s="1"/>
  <c r="L162" i="11"/>
  <c r="M162" i="11" s="1"/>
  <c r="O162" i="11" s="1"/>
  <c r="L163" i="11"/>
  <c r="M163" i="11" s="1"/>
  <c r="L164" i="11"/>
  <c r="M164" i="11" s="1"/>
  <c r="L165" i="11"/>
  <c r="M165" i="11" s="1"/>
  <c r="L166" i="11"/>
  <c r="M166" i="11" s="1"/>
  <c r="N166" i="11" s="1"/>
  <c r="L167" i="11"/>
  <c r="M167" i="11" s="1"/>
  <c r="N167" i="11" s="1"/>
  <c r="L168" i="11"/>
  <c r="M168" i="11" s="1"/>
  <c r="N168" i="11" s="1"/>
  <c r="L169" i="11"/>
  <c r="M169" i="11" s="1"/>
  <c r="L170" i="11"/>
  <c r="M170" i="11" s="1"/>
  <c r="L171" i="11"/>
  <c r="M171" i="11" s="1"/>
  <c r="L172" i="11"/>
  <c r="M172" i="11" s="1"/>
  <c r="L173" i="11"/>
  <c r="M173" i="11" s="1"/>
  <c r="L174" i="11"/>
  <c r="M174" i="11" s="1"/>
  <c r="N174" i="11" s="1"/>
  <c r="L175" i="11"/>
  <c r="M175" i="11" s="1"/>
  <c r="L176" i="11"/>
  <c r="M176" i="11" s="1"/>
  <c r="L177" i="11"/>
  <c r="M177" i="11" s="1"/>
  <c r="L178" i="11"/>
  <c r="M178" i="11" s="1"/>
  <c r="O178" i="11" s="1"/>
  <c r="L179" i="11"/>
  <c r="M179" i="11" s="1"/>
  <c r="L180" i="11"/>
  <c r="M180" i="11" s="1"/>
  <c r="L181" i="11"/>
  <c r="M181" i="11" s="1"/>
  <c r="L182" i="11"/>
  <c r="M182" i="11" s="1"/>
  <c r="N182" i="11" s="1"/>
  <c r="L183" i="11"/>
  <c r="M183" i="11" s="1"/>
  <c r="O183" i="11" s="1"/>
  <c r="L184" i="11"/>
  <c r="M184" i="11" s="1"/>
  <c r="L185" i="11"/>
  <c r="M185" i="11" s="1"/>
  <c r="L186" i="11"/>
  <c r="M186" i="11" s="1"/>
  <c r="L187" i="11"/>
  <c r="M187" i="11" s="1"/>
  <c r="L188" i="11"/>
  <c r="M188" i="11" s="1"/>
  <c r="L189" i="11"/>
  <c r="M189" i="11" s="1"/>
  <c r="L190" i="11"/>
  <c r="M190" i="11" s="1"/>
  <c r="O190" i="11" s="1"/>
  <c r="L191" i="11"/>
  <c r="M191" i="11" s="1"/>
  <c r="L192" i="11"/>
  <c r="M192" i="11" s="1"/>
  <c r="L193" i="11"/>
  <c r="M193" i="11" s="1"/>
  <c r="L194" i="11"/>
  <c r="M194" i="11" s="1"/>
  <c r="O194" i="11" s="1"/>
  <c r="L195" i="11"/>
  <c r="M195" i="11" s="1"/>
  <c r="L196" i="11"/>
  <c r="L197" i="11"/>
  <c r="M197" i="11" s="1"/>
  <c r="L198" i="11"/>
  <c r="M198" i="11" s="1"/>
  <c r="N198" i="11" s="1"/>
  <c r="L199" i="11"/>
  <c r="M199" i="11" s="1"/>
  <c r="N199" i="11" s="1"/>
  <c r="L200" i="11"/>
  <c r="M200" i="11" s="1"/>
  <c r="N200" i="11" s="1"/>
  <c r="L201" i="11"/>
  <c r="M201" i="11" s="1"/>
  <c r="N201" i="11" s="1"/>
  <c r="L202" i="11"/>
  <c r="M202" i="11" s="1"/>
  <c r="L203" i="11"/>
  <c r="M203" i="11" s="1"/>
  <c r="L204" i="11"/>
  <c r="M204" i="11" s="1"/>
  <c r="L205" i="11"/>
  <c r="M205" i="11" s="1"/>
  <c r="L206" i="11"/>
  <c r="M206" i="11" s="1"/>
  <c r="L207" i="11"/>
  <c r="M207" i="11" s="1"/>
  <c r="L208" i="11"/>
  <c r="M208" i="11" s="1"/>
  <c r="L209" i="11"/>
  <c r="L210" i="11"/>
  <c r="L211" i="11"/>
  <c r="M211" i="11" s="1"/>
  <c r="L212" i="11"/>
  <c r="M212" i="11" s="1"/>
  <c r="L213" i="11"/>
  <c r="M213" i="11" s="1"/>
  <c r="L214" i="11"/>
  <c r="M214" i="11" s="1"/>
  <c r="N214" i="11" s="1"/>
  <c r="L215" i="11"/>
  <c r="M215" i="11" s="1"/>
  <c r="O215" i="11" s="1"/>
  <c r="L216" i="11"/>
  <c r="M216" i="11" s="1"/>
  <c r="N216" i="11" s="1"/>
  <c r="L217" i="11"/>
  <c r="M217" i="11" s="1"/>
  <c r="N217" i="11" s="1"/>
  <c r="L218" i="11"/>
  <c r="M218" i="11" s="1"/>
  <c r="L219" i="11"/>
  <c r="M219" i="11" s="1"/>
  <c r="L220" i="11"/>
  <c r="L221" i="11"/>
  <c r="M221" i="11" s="1"/>
  <c r="L222" i="11"/>
  <c r="M222" i="11" s="1"/>
  <c r="O222" i="11" s="1"/>
  <c r="L223" i="11"/>
  <c r="M223" i="11" s="1"/>
  <c r="L224" i="11"/>
  <c r="L225" i="11"/>
  <c r="M225" i="11" s="1"/>
  <c r="L226" i="11"/>
  <c r="M226" i="11" s="1"/>
  <c r="O226" i="11" s="1"/>
  <c r="L227" i="11"/>
  <c r="M227" i="11" s="1"/>
  <c r="L228" i="11"/>
  <c r="M228" i="11" s="1"/>
  <c r="L229" i="11"/>
  <c r="M229" i="11" s="1"/>
  <c r="L230" i="11"/>
  <c r="M230" i="11" s="1"/>
  <c r="N230" i="11" s="1"/>
  <c r="L231" i="11"/>
  <c r="M231" i="11" s="1"/>
  <c r="O231" i="11" s="1"/>
  <c r="L232" i="11"/>
  <c r="M232" i="11" s="1"/>
  <c r="L233" i="11"/>
  <c r="M233" i="11" s="1"/>
  <c r="L234" i="11"/>
  <c r="L235" i="11"/>
  <c r="M235" i="11" s="1"/>
  <c r="L236" i="11"/>
  <c r="M236" i="11" s="1"/>
  <c r="L237" i="11"/>
  <c r="M237" i="11" s="1"/>
  <c r="L238" i="11"/>
  <c r="M238" i="11" s="1"/>
  <c r="L239" i="11"/>
  <c r="M239" i="11" s="1"/>
  <c r="L240" i="11"/>
  <c r="M240" i="11" s="1"/>
  <c r="L241" i="11"/>
  <c r="M241" i="11" s="1"/>
  <c r="L242" i="11"/>
  <c r="M242" i="11" s="1"/>
  <c r="O242" i="11" s="1"/>
  <c r="L243" i="11"/>
  <c r="M243" i="11" s="1"/>
  <c r="L244" i="11"/>
  <c r="M244" i="11" s="1"/>
  <c r="L245" i="11"/>
  <c r="M245" i="11" s="1"/>
  <c r="L246" i="11"/>
  <c r="M246" i="11" s="1"/>
  <c r="L247" i="11"/>
  <c r="M247" i="11" s="1"/>
  <c r="O247" i="11" s="1"/>
  <c r="L248" i="11"/>
  <c r="M248" i="11" s="1"/>
  <c r="N248" i="11" s="1"/>
  <c r="L249" i="11"/>
  <c r="M249" i="11" s="1"/>
  <c r="N249" i="11" s="1"/>
  <c r="L250" i="11"/>
  <c r="L251" i="11"/>
  <c r="L252" i="11"/>
  <c r="M252" i="11" s="1"/>
  <c r="L253" i="11"/>
  <c r="M253" i="11" s="1"/>
  <c r="L254" i="11"/>
  <c r="M254" i="11" s="1"/>
  <c r="O254" i="11" s="1"/>
  <c r="L255" i="11"/>
  <c r="M255" i="11" s="1"/>
  <c r="L256" i="11"/>
  <c r="M256" i="11" s="1"/>
  <c r="L257" i="11"/>
  <c r="M257" i="11" s="1"/>
  <c r="L258" i="11"/>
  <c r="M258" i="11" s="1"/>
  <c r="L259" i="11"/>
  <c r="M259" i="11" s="1"/>
  <c r="L260" i="11"/>
  <c r="M260" i="11" s="1"/>
  <c r="L261" i="11"/>
  <c r="L262" i="11"/>
  <c r="L263" i="11"/>
  <c r="M263" i="11" s="1"/>
  <c r="O263" i="11" s="1"/>
  <c r="L264" i="11"/>
  <c r="M264" i="11" s="1"/>
  <c r="N264" i="11" s="1"/>
  <c r="L265" i="11"/>
  <c r="M265" i="11" s="1"/>
  <c r="N265" i="11" s="1"/>
  <c r="L266" i="11"/>
  <c r="M266" i="11" s="1"/>
  <c r="L267" i="11"/>
  <c r="M267" i="11" s="1"/>
  <c r="L268" i="11"/>
  <c r="M268" i="11" s="1"/>
  <c r="L269" i="11"/>
  <c r="M269" i="11" s="1"/>
  <c r="L270" i="11"/>
  <c r="M270" i="11" s="1"/>
  <c r="N270" i="11" s="1"/>
  <c r="L271" i="11"/>
  <c r="M271" i="11" s="1"/>
  <c r="L272" i="11"/>
  <c r="M272" i="11" s="1"/>
  <c r="L273" i="11"/>
  <c r="M273" i="11" s="1"/>
  <c r="L274" i="11"/>
  <c r="M274" i="11" s="1"/>
  <c r="O274" i="11" s="1"/>
  <c r="L275" i="11"/>
  <c r="L276" i="11"/>
  <c r="L277" i="11"/>
  <c r="M277" i="11" s="1"/>
  <c r="L278" i="11"/>
  <c r="M278" i="11" s="1"/>
  <c r="N278" i="11" s="1"/>
  <c r="L279" i="11"/>
  <c r="M279" i="11" s="1"/>
  <c r="O279" i="11" s="1"/>
  <c r="L280" i="11"/>
  <c r="M280" i="11" s="1"/>
  <c r="L281" i="11"/>
  <c r="M281" i="11" s="1"/>
  <c r="L282" i="11"/>
  <c r="M282" i="11" s="1"/>
  <c r="L283" i="11"/>
  <c r="M283" i="11" s="1"/>
  <c r="L284" i="11"/>
  <c r="M284" i="11" s="1"/>
  <c r="L285" i="11"/>
  <c r="M285" i="11" s="1"/>
  <c r="L286" i="11"/>
  <c r="L287" i="11"/>
  <c r="M287" i="11" s="1"/>
  <c r="L288" i="11"/>
  <c r="M288" i="11" s="1"/>
  <c r="L289" i="11"/>
  <c r="M289" i="11" s="1"/>
  <c r="L290" i="11"/>
  <c r="L291" i="11"/>
  <c r="M291" i="11" s="1"/>
  <c r="L292" i="11"/>
  <c r="M292" i="11" s="1"/>
  <c r="L293" i="11"/>
  <c r="M293" i="11" s="1"/>
  <c r="L294" i="11"/>
  <c r="M294" i="11" s="1"/>
  <c r="L295" i="11"/>
  <c r="M295" i="11" s="1"/>
  <c r="O295" i="11" s="1"/>
  <c r="L296" i="11"/>
  <c r="M296" i="11" s="1"/>
  <c r="N296" i="11" s="1"/>
  <c r="L297" i="11"/>
  <c r="M297" i="11" s="1"/>
  <c r="N297" i="11" s="1"/>
  <c r="L298" i="11"/>
  <c r="M298" i="11" s="1"/>
  <c r="L299" i="11"/>
  <c r="M299" i="11" s="1"/>
  <c r="L300" i="11"/>
  <c r="M300" i="11" s="1"/>
  <c r="L301" i="11"/>
  <c r="M301" i="11" s="1"/>
  <c r="L302" i="11"/>
  <c r="M302" i="11" s="1"/>
  <c r="L303" i="11"/>
  <c r="M303" i="11" s="1"/>
  <c r="L304" i="11"/>
  <c r="M304" i="11" s="1"/>
  <c r="L305" i="11"/>
  <c r="M305" i="11" s="1"/>
  <c r="L306" i="11"/>
  <c r="M306" i="11" s="1"/>
  <c r="O306" i="11" s="1"/>
  <c r="L307" i="11"/>
  <c r="M307" i="11" s="1"/>
  <c r="L308" i="11"/>
  <c r="M308" i="11" s="1"/>
  <c r="L309" i="11"/>
  <c r="M309" i="11" s="1"/>
  <c r="L310" i="11"/>
  <c r="M310" i="11" s="1"/>
  <c r="L311" i="11"/>
  <c r="M311" i="11" s="1"/>
  <c r="O311" i="11" s="1"/>
  <c r="L312" i="11"/>
  <c r="M312" i="11" s="1"/>
  <c r="N312" i="11" s="1"/>
  <c r="L313" i="11"/>
  <c r="M313" i="11" s="1"/>
  <c r="N313" i="11" s="1"/>
  <c r="L314" i="11"/>
  <c r="M314" i="11" s="1"/>
  <c r="L315" i="11"/>
  <c r="M315" i="11" s="1"/>
  <c r="L316" i="11"/>
  <c r="M316" i="11" s="1"/>
  <c r="L317" i="11"/>
  <c r="M317" i="11" s="1"/>
  <c r="L318" i="11"/>
  <c r="M318" i="11" s="1"/>
  <c r="N318" i="11" s="1"/>
  <c r="L319" i="11"/>
  <c r="M319" i="11" s="1"/>
  <c r="L320" i="11"/>
  <c r="M320" i="11" s="1"/>
  <c r="L321" i="11"/>
  <c r="M321" i="11" s="1"/>
  <c r="L322" i="11"/>
  <c r="M322" i="11" s="1"/>
  <c r="O322" i="11" s="1"/>
  <c r="L323" i="11"/>
  <c r="M323" i="11" s="1"/>
  <c r="L324" i="11"/>
  <c r="M324" i="11" s="1"/>
  <c r="L325" i="11"/>
  <c r="M325" i="11" s="1"/>
  <c r="L326" i="11"/>
  <c r="L327" i="11"/>
  <c r="M327" i="11" s="1"/>
  <c r="N327" i="11" s="1"/>
  <c r="L328" i="11"/>
  <c r="M328" i="11" s="1"/>
  <c r="N328" i="11" s="1"/>
  <c r="L329" i="11"/>
  <c r="M329" i="11" s="1"/>
  <c r="L330" i="11"/>
  <c r="M330" i="11" s="1"/>
  <c r="L331" i="11"/>
  <c r="M331" i="11" s="1"/>
  <c r="L332" i="11"/>
  <c r="M332" i="11" s="1"/>
  <c r="L333" i="11"/>
  <c r="M333" i="11" s="1"/>
  <c r="L334" i="11"/>
  <c r="M334" i="11" s="1"/>
  <c r="N334" i="11" s="1"/>
  <c r="L335" i="11"/>
  <c r="M335" i="11" s="1"/>
  <c r="L336" i="11"/>
  <c r="M336" i="11" s="1"/>
  <c r="L337" i="11"/>
  <c r="M337" i="11" s="1"/>
  <c r="L338" i="11"/>
  <c r="M338" i="11" s="1"/>
  <c r="L339" i="11"/>
  <c r="L340" i="11"/>
  <c r="M340" i="11" s="1"/>
  <c r="L341" i="11"/>
  <c r="M341" i="11" s="1"/>
  <c r="L342" i="11"/>
  <c r="M342" i="11" s="1"/>
  <c r="L343" i="11"/>
  <c r="M343" i="11" s="1"/>
  <c r="O343" i="11" s="1"/>
  <c r="L344" i="11"/>
  <c r="M344" i="11" s="1"/>
  <c r="L345" i="11"/>
  <c r="M345" i="11" s="1"/>
  <c r="N345" i="11" s="1"/>
  <c r="L346" i="11"/>
  <c r="M346" i="11" s="1"/>
  <c r="L347" i="11"/>
  <c r="M347" i="11" s="1"/>
  <c r="L348" i="11"/>
  <c r="M348" i="11" s="1"/>
  <c r="L349" i="11"/>
  <c r="M349" i="11" s="1"/>
  <c r="L350" i="11"/>
  <c r="M350" i="11" s="1"/>
  <c r="O350" i="11" s="1"/>
  <c r="L351" i="11"/>
  <c r="M351" i="11" s="1"/>
  <c r="L352" i="11"/>
  <c r="M352" i="11" s="1"/>
  <c r="L353" i="11"/>
  <c r="M353" i="11" s="1"/>
  <c r="L354" i="11"/>
  <c r="M354" i="11" s="1"/>
  <c r="O354" i="11" s="1"/>
  <c r="L355" i="11"/>
  <c r="M355" i="11" s="1"/>
  <c r="L356" i="11"/>
  <c r="M356" i="11" s="1"/>
  <c r="L357" i="11"/>
  <c r="M357" i="11" s="1"/>
  <c r="L358" i="11"/>
  <c r="M358" i="11" s="1"/>
  <c r="L359" i="11"/>
  <c r="M359" i="11" s="1"/>
  <c r="N359" i="11" s="1"/>
  <c r="L360" i="11"/>
  <c r="M360" i="11" s="1"/>
  <c r="L361" i="11"/>
  <c r="M361" i="11" s="1"/>
  <c r="O361" i="11" s="1"/>
  <c r="L362" i="11"/>
  <c r="M362" i="11" s="1"/>
  <c r="O362" i="11" s="1"/>
  <c r="L363" i="11"/>
  <c r="M363" i="11" s="1"/>
  <c r="L364" i="11"/>
  <c r="M364" i="11" s="1"/>
  <c r="L365" i="11"/>
  <c r="M365" i="11" s="1"/>
  <c r="L366" i="11"/>
  <c r="M366" i="11" s="1"/>
  <c r="O366" i="11" s="1"/>
  <c r="L367" i="11"/>
  <c r="M367" i="11" s="1"/>
  <c r="L368" i="11"/>
  <c r="M368" i="11" s="1"/>
  <c r="L369" i="11"/>
  <c r="M369" i="11" s="1"/>
  <c r="L370" i="11"/>
  <c r="M370" i="11" s="1"/>
  <c r="O370" i="11" s="1"/>
  <c r="L371" i="11"/>
  <c r="M371" i="11" s="1"/>
  <c r="L372" i="11"/>
  <c r="M372" i="11" s="1"/>
  <c r="L373" i="11"/>
  <c r="M373" i="11" s="1"/>
  <c r="L374" i="11"/>
  <c r="M374" i="11" s="1"/>
  <c r="L375" i="11"/>
  <c r="M375" i="11" s="1"/>
  <c r="N375" i="11" s="1"/>
  <c r="L376" i="11"/>
  <c r="M376" i="11" s="1"/>
  <c r="N376" i="11" s="1"/>
  <c r="L377" i="11"/>
  <c r="M377" i="11" s="1"/>
  <c r="O377" i="11" s="1"/>
  <c r="L378" i="11"/>
  <c r="M378" i="11" s="1"/>
  <c r="L379" i="11"/>
  <c r="M379" i="11" s="1"/>
  <c r="O379" i="11" s="1"/>
  <c r="L380" i="11"/>
  <c r="M380" i="11" s="1"/>
  <c r="L381" i="11"/>
  <c r="M381" i="11" s="1"/>
  <c r="O381" i="11" s="1"/>
  <c r="L382" i="11"/>
  <c r="M382" i="11" s="1"/>
  <c r="O382" i="11" s="1"/>
  <c r="L383" i="11"/>
  <c r="M383" i="11" s="1"/>
  <c r="L384" i="11"/>
  <c r="M384" i="11" s="1"/>
  <c r="L385" i="11"/>
  <c r="M385" i="11" s="1"/>
  <c r="O385" i="11" s="1"/>
  <c r="L386" i="11"/>
  <c r="M386" i="11" s="1"/>
  <c r="O386" i="11" s="1"/>
  <c r="L387" i="11"/>
  <c r="M387" i="11" s="1"/>
  <c r="O387" i="11" s="1"/>
  <c r="L388" i="11"/>
  <c r="M388" i="11" s="1"/>
  <c r="L389" i="11"/>
  <c r="M389" i="11" s="1"/>
  <c r="O389" i="11" s="1"/>
  <c r="L390" i="11"/>
  <c r="M390" i="11" s="1"/>
  <c r="L391" i="11"/>
  <c r="M391" i="11" s="1"/>
  <c r="L392" i="11"/>
  <c r="M392" i="11" s="1"/>
  <c r="L393" i="11"/>
  <c r="M393" i="11" s="1"/>
  <c r="O393" i="11" s="1"/>
  <c r="L394" i="11"/>
  <c r="M394" i="11" s="1"/>
  <c r="O394" i="11" s="1"/>
  <c r="L395" i="11"/>
  <c r="M395" i="11" s="1"/>
  <c r="L396" i="11"/>
  <c r="M396" i="11" s="1"/>
  <c r="L397" i="11"/>
  <c r="M397" i="11" s="1"/>
  <c r="O397" i="11" s="1"/>
  <c r="L398" i="11"/>
  <c r="M398" i="11" s="1"/>
  <c r="O398" i="11" s="1"/>
  <c r="L399" i="11"/>
  <c r="M399" i="11" s="1"/>
  <c r="L400" i="11"/>
  <c r="M400" i="11" s="1"/>
  <c r="L401" i="11"/>
  <c r="M401" i="11" s="1"/>
  <c r="L402" i="11"/>
  <c r="M402" i="11" s="1"/>
  <c r="O402" i="11" s="1"/>
  <c r="L403" i="11"/>
  <c r="M403" i="11" s="1"/>
  <c r="O403" i="11" s="1"/>
  <c r="L404" i="11"/>
  <c r="M404" i="11" s="1"/>
  <c r="L405" i="11"/>
  <c r="M405" i="11" s="1"/>
  <c r="O405" i="11" s="1"/>
  <c r="L406" i="11"/>
  <c r="M406" i="11" s="1"/>
  <c r="N406" i="11" s="1"/>
  <c r="L407" i="11"/>
  <c r="M407" i="11" s="1"/>
  <c r="O407" i="11" s="1"/>
  <c r="L408" i="11"/>
  <c r="M408" i="11" s="1"/>
  <c r="L409" i="11"/>
  <c r="M409" i="11" s="1"/>
  <c r="O409" i="11" s="1"/>
  <c r="L410" i="11"/>
  <c r="M410" i="11" s="1"/>
  <c r="L411" i="11"/>
  <c r="M411" i="11" s="1"/>
  <c r="O411" i="11" s="1"/>
  <c r="L412" i="11"/>
  <c r="M412" i="11" s="1"/>
  <c r="L413" i="11"/>
  <c r="M413" i="11" s="1"/>
  <c r="L414" i="11"/>
  <c r="M414" i="11" s="1"/>
  <c r="O414" i="11" s="1"/>
  <c r="L415" i="11"/>
  <c r="M415" i="11" s="1"/>
  <c r="L416" i="11"/>
  <c r="M416" i="11" s="1"/>
  <c r="L417" i="11"/>
  <c r="M417" i="11" s="1"/>
  <c r="O417" i="11" s="1"/>
  <c r="L418" i="11"/>
  <c r="M418" i="11" s="1"/>
  <c r="L419" i="11"/>
  <c r="M419" i="11" s="1"/>
  <c r="O419" i="11" s="1"/>
  <c r="L420" i="11"/>
  <c r="M420" i="11" s="1"/>
  <c r="L421" i="11"/>
  <c r="M421" i="11" s="1"/>
  <c r="O421" i="11" s="1"/>
  <c r="L422" i="11"/>
  <c r="M422" i="11" s="1"/>
  <c r="O422" i="11" s="1"/>
  <c r="L423" i="11"/>
  <c r="M423" i="11" s="1"/>
  <c r="N423" i="11" s="1"/>
  <c r="L424" i="11"/>
  <c r="M424" i="11" s="1"/>
  <c r="L425" i="11"/>
  <c r="M425" i="11" s="1"/>
  <c r="L426" i="11"/>
  <c r="M426" i="11" s="1"/>
  <c r="O426" i="11" s="1"/>
  <c r="L427" i="11"/>
  <c r="M427" i="11" s="1"/>
  <c r="L428" i="11"/>
  <c r="M428" i="11" s="1"/>
  <c r="L429" i="11"/>
  <c r="M429" i="11" s="1"/>
  <c r="O429" i="11" s="1"/>
  <c r="L430" i="11"/>
  <c r="M430" i="11" s="1"/>
  <c r="L431" i="11"/>
  <c r="M431" i="11" s="1"/>
  <c r="L432" i="11"/>
  <c r="M432" i="11" s="1"/>
  <c r="L433" i="11"/>
  <c r="M433" i="11" s="1"/>
  <c r="O433" i="11" s="1"/>
  <c r="L434" i="11"/>
  <c r="M434" i="11" s="1"/>
  <c r="O434" i="11" s="1"/>
  <c r="L435" i="11"/>
  <c r="M435" i="11" s="1"/>
  <c r="L436" i="11"/>
  <c r="M436" i="11" s="1"/>
  <c r="L437" i="11"/>
  <c r="M437" i="11" s="1"/>
  <c r="O437" i="11" s="1"/>
  <c r="L438" i="11"/>
  <c r="M438" i="11" s="1"/>
  <c r="O438" i="11" s="1"/>
  <c r="L439" i="11"/>
  <c r="M439" i="11" s="1"/>
  <c r="O439" i="11" s="1"/>
  <c r="L440" i="11"/>
  <c r="M440" i="11" s="1"/>
  <c r="L441" i="11"/>
  <c r="M441" i="11" s="1"/>
  <c r="O441" i="11" s="1"/>
  <c r="L442" i="11"/>
  <c r="M442" i="11" s="1"/>
  <c r="O442" i="11" s="1"/>
  <c r="L443" i="11"/>
  <c r="M443" i="11" s="1"/>
  <c r="O443" i="11" s="1"/>
  <c r="L444" i="11"/>
  <c r="M444" i="11" s="1"/>
  <c r="L445" i="11"/>
  <c r="M445" i="11" s="1"/>
  <c r="L446" i="11"/>
  <c r="M446" i="11" s="1"/>
  <c r="O446" i="11" s="1"/>
  <c r="L447" i="11"/>
  <c r="M447" i="11" s="1"/>
  <c r="L448" i="11"/>
  <c r="M448" i="11" s="1"/>
  <c r="L449" i="11"/>
  <c r="M449" i="11" s="1"/>
  <c r="O449" i="11" s="1"/>
  <c r="L450" i="11"/>
  <c r="M450" i="11" s="1"/>
  <c r="L451" i="11"/>
  <c r="M451" i="11" s="1"/>
  <c r="O451" i="11" s="1"/>
  <c r="L452" i="11"/>
  <c r="M452" i="11" s="1"/>
  <c r="L453" i="11"/>
  <c r="M453" i="11" s="1"/>
  <c r="O453" i="11" s="1"/>
  <c r="L454" i="11"/>
  <c r="M454" i="11" s="1"/>
  <c r="O454" i="11" s="1"/>
  <c r="L455" i="11"/>
  <c r="M455" i="11" s="1"/>
  <c r="N455" i="11" s="1"/>
  <c r="L456" i="11"/>
  <c r="M456" i="11" s="1"/>
  <c r="L457" i="11"/>
  <c r="M457" i="11" s="1"/>
  <c r="O457" i="11" s="1"/>
  <c r="L458" i="11"/>
  <c r="M458" i="11" s="1"/>
  <c r="O458" i="11" s="1"/>
  <c r="L459" i="11"/>
  <c r="M459" i="11" s="1"/>
  <c r="L460" i="11"/>
  <c r="M460" i="11" s="1"/>
  <c r="L461" i="11"/>
  <c r="M461" i="11" s="1"/>
  <c r="O461" i="11" s="1"/>
  <c r="L462" i="11"/>
  <c r="M462" i="11" s="1"/>
  <c r="O462" i="11" s="1"/>
  <c r="L463" i="11"/>
  <c r="M463" i="11" s="1"/>
  <c r="L464" i="11"/>
  <c r="M464" i="11" s="1"/>
  <c r="L465" i="11"/>
  <c r="M465" i="11" s="1"/>
  <c r="O465" i="11" s="1"/>
  <c r="L466" i="11"/>
  <c r="M466" i="11" s="1"/>
  <c r="O466" i="11" s="1"/>
  <c r="L467" i="11"/>
  <c r="M467" i="11" s="1"/>
  <c r="O467" i="11" s="1"/>
  <c r="L468" i="11"/>
  <c r="M468" i="11" s="1"/>
  <c r="L469" i="11"/>
  <c r="M469" i="11" s="1"/>
  <c r="O469" i="11" s="1"/>
  <c r="L470" i="11"/>
  <c r="M470" i="11" s="1"/>
  <c r="O470" i="11" s="1"/>
  <c r="L471" i="11"/>
  <c r="M471" i="11" s="1"/>
  <c r="O471" i="11" s="1"/>
  <c r="L472" i="11"/>
  <c r="M472" i="11" s="1"/>
  <c r="L473" i="11"/>
  <c r="M473" i="11" s="1"/>
  <c r="O473" i="11" s="1"/>
  <c r="L474" i="11"/>
  <c r="M474" i="11" s="1"/>
  <c r="O474" i="11" s="1"/>
  <c r="L475" i="11"/>
  <c r="M475" i="11" s="1"/>
  <c r="O475" i="11" s="1"/>
  <c r="L476" i="11"/>
  <c r="M476" i="11" s="1"/>
  <c r="L477" i="11"/>
  <c r="M477" i="11" s="1"/>
  <c r="O477" i="11" s="1"/>
  <c r="L478" i="11"/>
  <c r="M478" i="11" s="1"/>
  <c r="O478" i="11" s="1"/>
  <c r="L479" i="11"/>
  <c r="M479" i="11" s="1"/>
  <c r="L480" i="11"/>
  <c r="M480" i="11" s="1"/>
  <c r="L481" i="11"/>
  <c r="M481" i="11" s="1"/>
  <c r="O481" i="11" s="1"/>
  <c r="L482" i="11"/>
  <c r="M482" i="11" s="1"/>
  <c r="O482" i="11" s="1"/>
  <c r="L483" i="11"/>
  <c r="M483" i="11" s="1"/>
  <c r="O483" i="11" s="1"/>
  <c r="L484" i="11"/>
  <c r="M484" i="11" s="1"/>
  <c r="L485" i="11"/>
  <c r="M485" i="11" s="1"/>
  <c r="O485" i="11" s="1"/>
  <c r="L486" i="11"/>
  <c r="M486" i="11" s="1"/>
  <c r="O486" i="11" s="1"/>
  <c r="L487" i="11"/>
  <c r="M487" i="11" s="1"/>
  <c r="L488" i="11"/>
  <c r="M488" i="11" s="1"/>
  <c r="L489" i="11"/>
  <c r="M489" i="11" s="1"/>
  <c r="O489" i="11" s="1"/>
  <c r="L490" i="11"/>
  <c r="M490" i="11" s="1"/>
  <c r="O490" i="11" s="1"/>
  <c r="L491" i="11"/>
  <c r="M491" i="11" s="1"/>
  <c r="L492" i="11"/>
  <c r="M492" i="11" s="1"/>
  <c r="L493" i="11"/>
  <c r="M493" i="11" s="1"/>
  <c r="O493" i="11" s="1"/>
  <c r="L494" i="11"/>
  <c r="M494" i="11" s="1"/>
  <c r="O494" i="11" s="1"/>
  <c r="L495" i="11"/>
  <c r="M495" i="11" s="1"/>
  <c r="L496" i="11"/>
  <c r="M496" i="11" s="1"/>
  <c r="L497" i="11"/>
  <c r="M497" i="11" s="1"/>
  <c r="O497" i="11" s="1"/>
  <c r="L498" i="11"/>
  <c r="M498" i="11" s="1"/>
  <c r="O498" i="11" s="1"/>
  <c r="L499" i="11"/>
  <c r="M499" i="11" s="1"/>
  <c r="L500" i="11"/>
  <c r="M500" i="11" s="1"/>
  <c r="L501" i="11"/>
  <c r="M501" i="11" s="1"/>
  <c r="O501" i="11" s="1"/>
  <c r="L502" i="11"/>
  <c r="M502" i="11" s="1"/>
  <c r="O502" i="11" s="1"/>
  <c r="L503" i="11"/>
  <c r="M503" i="11" s="1"/>
  <c r="O503" i="11" s="1"/>
  <c r="L504" i="11"/>
  <c r="M504" i="11" s="1"/>
  <c r="N504" i="11" s="1"/>
  <c r="L505" i="11"/>
  <c r="M505" i="11" s="1"/>
  <c r="O505" i="11" s="1"/>
  <c r="L506" i="11"/>
  <c r="M506" i="11" s="1"/>
  <c r="O506" i="11" s="1"/>
  <c r="L507" i="11"/>
  <c r="M507" i="11" s="1"/>
  <c r="O507" i="11" s="1"/>
  <c r="L508" i="11"/>
  <c r="M508" i="11" s="1"/>
  <c r="L509" i="11"/>
  <c r="M509" i="11" s="1"/>
  <c r="O509" i="11" s="1"/>
  <c r="L510" i="11"/>
  <c r="M510" i="11" s="1"/>
  <c r="O510" i="11" s="1"/>
  <c r="L511" i="11"/>
  <c r="M511" i="11" s="1"/>
  <c r="L512" i="11"/>
  <c r="M512" i="11" s="1"/>
  <c r="L513" i="11"/>
  <c r="M513" i="11" s="1"/>
  <c r="O513" i="11" s="1"/>
  <c r="L514" i="11"/>
  <c r="M514" i="11" s="1"/>
  <c r="O514" i="11" s="1"/>
  <c r="L515" i="11"/>
  <c r="M515" i="11" s="1"/>
  <c r="O515" i="11" s="1"/>
  <c r="L516" i="11"/>
  <c r="M516" i="11" s="1"/>
  <c r="L517" i="11"/>
  <c r="M517" i="11" s="1"/>
  <c r="O517" i="11" s="1"/>
  <c r="L518" i="11"/>
  <c r="M518" i="11" s="1"/>
  <c r="O518" i="11" s="1"/>
  <c r="L519" i="11"/>
  <c r="M519" i="11" s="1"/>
  <c r="L520" i="11"/>
  <c r="M520" i="11" s="1"/>
  <c r="L521" i="11"/>
  <c r="M521" i="11" s="1"/>
  <c r="O521" i="11" s="1"/>
  <c r="L522" i="11"/>
  <c r="M522" i="11" s="1"/>
  <c r="O522" i="11" s="1"/>
  <c r="L523" i="11"/>
  <c r="M523" i="11" s="1"/>
  <c r="L524" i="11"/>
  <c r="M524" i="11" s="1"/>
  <c r="L525" i="11"/>
  <c r="M525" i="11" s="1"/>
  <c r="L526" i="11"/>
  <c r="M526" i="11" s="1"/>
  <c r="O526" i="11" s="1"/>
  <c r="L527" i="11"/>
  <c r="M527" i="11" s="1"/>
  <c r="L528" i="11"/>
  <c r="M528" i="11" s="1"/>
  <c r="L529" i="11"/>
  <c r="M529" i="11" s="1"/>
  <c r="O529" i="11" s="1"/>
  <c r="L530" i="11"/>
  <c r="M530" i="11" s="1"/>
  <c r="O530" i="11" s="1"/>
  <c r="L531" i="11"/>
  <c r="M531" i="11" s="1"/>
  <c r="L532" i="11"/>
  <c r="M532" i="11" s="1"/>
  <c r="L533" i="11"/>
  <c r="M533" i="11" s="1"/>
  <c r="L534" i="11"/>
  <c r="M534" i="11" s="1"/>
  <c r="O534" i="11" s="1"/>
  <c r="L535" i="11"/>
  <c r="M535" i="11" s="1"/>
  <c r="O535" i="11" s="1"/>
  <c r="L536" i="11"/>
  <c r="M536" i="11" s="1"/>
  <c r="L537" i="11"/>
  <c r="M537" i="11" s="1"/>
  <c r="L538" i="11"/>
  <c r="M538" i="11" s="1"/>
  <c r="O538" i="11" s="1"/>
  <c r="L539" i="11"/>
  <c r="M539" i="11" s="1"/>
  <c r="O539" i="11" s="1"/>
  <c r="L540" i="11"/>
  <c r="M540" i="11" s="1"/>
  <c r="L541" i="11"/>
  <c r="M541" i="11" s="1"/>
  <c r="L542" i="11"/>
  <c r="M542" i="11" s="1"/>
  <c r="O542" i="11" s="1"/>
  <c r="L543" i="11"/>
  <c r="M543" i="11" s="1"/>
  <c r="L544" i="11"/>
  <c r="M544" i="11" s="1"/>
  <c r="L545" i="11"/>
  <c r="M545" i="11" s="1"/>
  <c r="O545" i="11" s="1"/>
  <c r="L546" i="11"/>
  <c r="M546" i="11" s="1"/>
  <c r="O546" i="11" s="1"/>
  <c r="L547" i="11"/>
  <c r="M547" i="11" s="1"/>
  <c r="O547" i="11" s="1"/>
  <c r="L548" i="11"/>
  <c r="M548" i="11" s="1"/>
  <c r="L549" i="11"/>
  <c r="M549" i="11" s="1"/>
  <c r="O549" i="11" s="1"/>
  <c r="L550" i="11"/>
  <c r="M550" i="11" s="1"/>
  <c r="O550" i="11" s="1"/>
  <c r="L551" i="11"/>
  <c r="M551" i="11" s="1"/>
  <c r="L552" i="11"/>
  <c r="M552" i="11" s="1"/>
  <c r="N552" i="11" s="1"/>
  <c r="L553" i="11"/>
  <c r="M553" i="11" s="1"/>
  <c r="N553" i="11" s="1"/>
  <c r="L554" i="11"/>
  <c r="M554" i="11" s="1"/>
  <c r="O554" i="11" s="1"/>
  <c r="L555" i="11"/>
  <c r="M555" i="11" s="1"/>
  <c r="L556" i="11"/>
  <c r="M556" i="11" s="1"/>
  <c r="L557" i="11"/>
  <c r="M557" i="11" s="1"/>
  <c r="L558" i="11"/>
  <c r="M558" i="11" s="1"/>
  <c r="O558" i="11" s="1"/>
  <c r="L559" i="11"/>
  <c r="M559" i="11" s="1"/>
  <c r="L560" i="11"/>
  <c r="M560" i="11" s="1"/>
  <c r="L561" i="11"/>
  <c r="M561" i="11" s="1"/>
  <c r="O561" i="11" s="1"/>
  <c r="L562" i="11"/>
  <c r="M562" i="11" s="1"/>
  <c r="O562" i="11" s="1"/>
  <c r="L563" i="11"/>
  <c r="M563" i="11" s="1"/>
  <c r="L564" i="11"/>
  <c r="M564" i="11" s="1"/>
  <c r="L565" i="11"/>
  <c r="M565" i="11" s="1"/>
  <c r="L566" i="11"/>
  <c r="M566" i="11" s="1"/>
  <c r="L567" i="11"/>
  <c r="M567" i="11" s="1"/>
  <c r="O567" i="11" s="1"/>
  <c r="L568" i="11"/>
  <c r="M568" i="11" s="1"/>
  <c r="L569" i="11"/>
  <c r="M569" i="11" s="1"/>
  <c r="L570" i="11"/>
  <c r="M570" i="11" s="1"/>
  <c r="O570" i="11" s="1"/>
  <c r="L571" i="11"/>
  <c r="M571" i="11" s="1"/>
  <c r="O571" i="11" s="1"/>
  <c r="L572" i="11"/>
  <c r="M572" i="11" s="1"/>
  <c r="L573" i="11"/>
  <c r="M573" i="11" s="1"/>
  <c r="L574" i="11"/>
  <c r="M574" i="11" s="1"/>
  <c r="L575" i="11"/>
  <c r="M575" i="11" s="1"/>
  <c r="L576" i="11"/>
  <c r="M576" i="11" s="1"/>
  <c r="L577" i="11"/>
  <c r="M577" i="11" s="1"/>
  <c r="L578" i="11"/>
  <c r="M578" i="11" s="1"/>
  <c r="L579" i="11"/>
  <c r="M579" i="11" s="1"/>
  <c r="O579" i="11" s="1"/>
  <c r="L580" i="11"/>
  <c r="M580" i="11" s="1"/>
  <c r="L581" i="11"/>
  <c r="M581" i="11" s="1"/>
  <c r="O581" i="11" s="1"/>
  <c r="L582" i="11"/>
  <c r="M582" i="11" s="1"/>
  <c r="L583" i="11"/>
  <c r="M583" i="11" s="1"/>
  <c r="L584" i="11"/>
  <c r="M584" i="11" s="1"/>
  <c r="L585" i="11"/>
  <c r="M585" i="11" s="1"/>
  <c r="O585" i="11" s="1"/>
  <c r="L586" i="11"/>
  <c r="M586" i="11" s="1"/>
  <c r="L587" i="11"/>
  <c r="M587" i="11" s="1"/>
  <c r="L588" i="11"/>
  <c r="M588" i="11" s="1"/>
  <c r="L589" i="11"/>
  <c r="M589" i="11" s="1"/>
  <c r="L590" i="11"/>
  <c r="M590" i="11" s="1"/>
  <c r="O590" i="11" s="1"/>
  <c r="L591" i="11"/>
  <c r="M591" i="11" s="1"/>
  <c r="L592" i="11"/>
  <c r="M592" i="11" s="1"/>
  <c r="L593" i="11"/>
  <c r="M593" i="11" s="1"/>
  <c r="O593" i="11" s="1"/>
  <c r="L594" i="11"/>
  <c r="M594" i="11" s="1"/>
  <c r="O594" i="11" s="1"/>
  <c r="L595" i="11"/>
  <c r="M595" i="11" s="1"/>
  <c r="O595" i="11" s="1"/>
  <c r="L596" i="11"/>
  <c r="M596" i="11" s="1"/>
  <c r="L597" i="11"/>
  <c r="M597" i="11" s="1"/>
  <c r="L598" i="11"/>
  <c r="M598" i="11" s="1"/>
  <c r="L599" i="11"/>
  <c r="M599" i="11" s="1"/>
  <c r="O599" i="11" s="1"/>
  <c r="L600" i="11"/>
  <c r="M600" i="11" s="1"/>
  <c r="L601" i="11"/>
  <c r="M601" i="11" s="1"/>
  <c r="N601" i="11" s="1"/>
  <c r="L602" i="11"/>
  <c r="M602" i="11" s="1"/>
  <c r="O602" i="11" s="1"/>
  <c r="L603" i="11"/>
  <c r="M603" i="11" s="1"/>
  <c r="O603" i="11" s="1"/>
  <c r="L604" i="11"/>
  <c r="M604" i="11" s="1"/>
  <c r="L605" i="11"/>
  <c r="M605" i="11" s="1"/>
  <c r="L606" i="11"/>
  <c r="M606" i="11" s="1"/>
  <c r="N606" i="11" s="1"/>
  <c r="L607" i="11"/>
  <c r="M607" i="11" s="1"/>
  <c r="L608" i="11"/>
  <c r="M608" i="11" s="1"/>
  <c r="L609" i="11"/>
  <c r="M609" i="11" s="1"/>
  <c r="O609" i="11" s="1"/>
  <c r="L610" i="11"/>
  <c r="M610" i="11" s="1"/>
  <c r="L611" i="11"/>
  <c r="M611" i="11" s="1"/>
  <c r="O611" i="11" s="1"/>
  <c r="L612" i="11"/>
  <c r="M612" i="11" s="1"/>
  <c r="L613" i="11"/>
  <c r="M613" i="11" s="1"/>
  <c r="O613" i="11" s="1"/>
  <c r="L614" i="11"/>
  <c r="M614" i="11" s="1"/>
  <c r="L615" i="11"/>
  <c r="M615" i="11" s="1"/>
  <c r="L616" i="11"/>
  <c r="M616" i="11" s="1"/>
  <c r="L617" i="11"/>
  <c r="M617" i="11" s="1"/>
  <c r="O617" i="11" s="1"/>
  <c r="L618" i="11"/>
  <c r="M618" i="11" s="1"/>
  <c r="O618" i="11" s="1"/>
  <c r="L619" i="11"/>
  <c r="M619" i="11" s="1"/>
  <c r="L620" i="11"/>
  <c r="M620" i="11" s="1"/>
  <c r="L621" i="11"/>
  <c r="M621" i="11" s="1"/>
  <c r="L622" i="11"/>
  <c r="M622" i="11" s="1"/>
  <c r="O622" i="11" s="1"/>
  <c r="L623" i="11"/>
  <c r="M623" i="11" s="1"/>
  <c r="L624" i="11"/>
  <c r="M624" i="11" s="1"/>
  <c r="L625" i="11"/>
  <c r="M625" i="11" s="1"/>
  <c r="O625" i="11" s="1"/>
  <c r="L626" i="11"/>
  <c r="M626" i="11" s="1"/>
  <c r="O626" i="11" s="1"/>
  <c r="L627" i="11"/>
  <c r="M627" i="11" s="1"/>
  <c r="L628" i="11"/>
  <c r="M628" i="11" s="1"/>
  <c r="L629" i="11"/>
  <c r="M629" i="11" s="1"/>
  <c r="L630" i="11"/>
  <c r="M630" i="11" s="1"/>
  <c r="L631" i="11"/>
  <c r="M631" i="11" s="1"/>
  <c r="O631" i="11" s="1"/>
  <c r="L632" i="11"/>
  <c r="M632" i="11" s="1"/>
  <c r="L633" i="11"/>
  <c r="M633" i="11" s="1"/>
  <c r="L634" i="11"/>
  <c r="M634" i="11" s="1"/>
  <c r="O634" i="11" s="1"/>
  <c r="L635" i="11"/>
  <c r="M635" i="11" s="1"/>
  <c r="O635" i="11" s="1"/>
  <c r="L636" i="11"/>
  <c r="M636" i="11" s="1"/>
  <c r="L637" i="11"/>
  <c r="M637" i="11" s="1"/>
  <c r="O637" i="11" s="1"/>
  <c r="L638" i="11"/>
  <c r="M638" i="11" s="1"/>
  <c r="L639" i="11"/>
  <c r="M639" i="11" s="1"/>
  <c r="L640" i="11"/>
  <c r="M640" i="11" s="1"/>
  <c r="L641" i="11"/>
  <c r="M641" i="11" s="1"/>
  <c r="O641" i="11" s="1"/>
  <c r="L642" i="11"/>
  <c r="M642" i="11" s="1"/>
  <c r="L643" i="11"/>
  <c r="M643" i="11" s="1"/>
  <c r="O643" i="11" s="1"/>
  <c r="L644" i="11"/>
  <c r="M644" i="11" s="1"/>
  <c r="L645" i="11"/>
  <c r="M645" i="11" s="1"/>
  <c r="O645" i="11" s="1"/>
  <c r="L646" i="11"/>
  <c r="M646" i="11" s="1"/>
  <c r="O646" i="11" s="1"/>
  <c r="L647" i="11"/>
  <c r="M647" i="11" s="1"/>
  <c r="L648" i="11"/>
  <c r="M648" i="11" s="1"/>
  <c r="L649" i="11"/>
  <c r="M649" i="11" s="1"/>
  <c r="O649" i="11" s="1"/>
  <c r="L650" i="11"/>
  <c r="M650" i="11" s="1"/>
  <c r="O650" i="11" s="1"/>
  <c r="L651" i="11"/>
  <c r="M651" i="11" s="1"/>
  <c r="L652" i="11"/>
  <c r="M652" i="11" s="1"/>
  <c r="L653" i="11"/>
  <c r="M653" i="11" s="1"/>
  <c r="L654" i="11"/>
  <c r="M654" i="11" s="1"/>
  <c r="O654" i="11" s="1"/>
  <c r="L655" i="11"/>
  <c r="M655" i="11" s="1"/>
  <c r="L656" i="11"/>
  <c r="M656" i="11" s="1"/>
  <c r="L657" i="11"/>
  <c r="M657" i="11" s="1"/>
  <c r="O657" i="11" s="1"/>
  <c r="L658" i="11"/>
  <c r="M658" i="11" s="1"/>
  <c r="O658" i="11" s="1"/>
  <c r="L659" i="11"/>
  <c r="M659" i="11" s="1"/>
  <c r="L660" i="11"/>
  <c r="M660" i="11" s="1"/>
  <c r="L661" i="11"/>
  <c r="M661" i="11" s="1"/>
  <c r="L662" i="11"/>
  <c r="M662" i="11" s="1"/>
  <c r="N662" i="11" s="1"/>
  <c r="L663" i="11"/>
  <c r="M663" i="11" s="1"/>
  <c r="O663" i="11" s="1"/>
  <c r="L664" i="11"/>
  <c r="M664" i="11" s="1"/>
  <c r="L665" i="11"/>
  <c r="M665" i="11" s="1"/>
  <c r="L666" i="11"/>
  <c r="M666" i="11" s="1"/>
  <c r="O666" i="11" s="1"/>
  <c r="L667" i="11"/>
  <c r="M667" i="11" s="1"/>
  <c r="O667" i="11" s="1"/>
  <c r="L668" i="11"/>
  <c r="M668" i="11" s="1"/>
  <c r="L669" i="11"/>
  <c r="M669" i="11" s="1"/>
  <c r="L670" i="11"/>
  <c r="M670" i="11" s="1"/>
  <c r="L671" i="11"/>
  <c r="M671" i="11" s="1"/>
  <c r="L672" i="11"/>
  <c r="M672" i="11" s="1"/>
  <c r="L673" i="11"/>
  <c r="M673" i="11" s="1"/>
  <c r="L674" i="11"/>
  <c r="M674" i="11" s="1"/>
  <c r="L675" i="11"/>
  <c r="M675" i="11" s="1"/>
  <c r="O675" i="11" s="1"/>
  <c r="L676" i="11"/>
  <c r="M676" i="11" s="1"/>
  <c r="L677" i="11"/>
  <c r="M677" i="11" s="1"/>
  <c r="O677" i="11" s="1"/>
  <c r="L678" i="11"/>
  <c r="M678" i="11" s="1"/>
  <c r="L679" i="11"/>
  <c r="M679" i="11" s="1"/>
  <c r="L680" i="11"/>
  <c r="M680" i="11" s="1"/>
  <c r="L681" i="11"/>
  <c r="M681" i="11" s="1"/>
  <c r="O681" i="11" s="1"/>
  <c r="L682" i="11"/>
  <c r="M682" i="11" s="1"/>
  <c r="L683" i="11"/>
  <c r="M683" i="11" s="1"/>
  <c r="L684" i="11"/>
  <c r="M684" i="11" s="1"/>
  <c r="L685" i="11"/>
  <c r="M685" i="11" s="1"/>
  <c r="L686" i="11"/>
  <c r="M686" i="11" s="1"/>
  <c r="O686" i="11" s="1"/>
  <c r="L687" i="11"/>
  <c r="M687" i="11" s="1"/>
  <c r="L688" i="11"/>
  <c r="M688" i="11" s="1"/>
  <c r="L689" i="11"/>
  <c r="M689" i="11" s="1"/>
  <c r="O689" i="11" s="1"/>
  <c r="L690" i="11"/>
  <c r="M690" i="11" s="1"/>
  <c r="O690" i="11" s="1"/>
  <c r="L691" i="11"/>
  <c r="M691" i="11" s="1"/>
  <c r="O691" i="11" s="1"/>
  <c r="L692" i="11"/>
  <c r="M692" i="11" s="1"/>
  <c r="L693" i="11"/>
  <c r="M693" i="11" s="1"/>
  <c r="L694" i="11"/>
  <c r="M694" i="11" s="1"/>
  <c r="L695" i="11"/>
  <c r="M695" i="11" s="1"/>
  <c r="O695" i="11" s="1"/>
  <c r="L696" i="11"/>
  <c r="M696" i="11" s="1"/>
  <c r="L697" i="11"/>
  <c r="M697" i="11" s="1"/>
  <c r="L698" i="11"/>
  <c r="M698" i="11" s="1"/>
  <c r="O698" i="11" s="1"/>
  <c r="L699" i="11"/>
  <c r="M699" i="11" s="1"/>
  <c r="O699" i="11" s="1"/>
  <c r="L700" i="11"/>
  <c r="M700" i="11" s="1"/>
  <c r="O700" i="11" s="1"/>
  <c r="L701" i="11"/>
  <c r="M701" i="11" s="1"/>
  <c r="L702" i="11"/>
  <c r="M702" i="11" s="1"/>
  <c r="O702" i="11" s="1"/>
  <c r="L703" i="11"/>
  <c r="M703" i="11" s="1"/>
  <c r="O703" i="11" s="1"/>
  <c r="L704" i="11"/>
  <c r="M704" i="11" s="1"/>
  <c r="L705" i="11"/>
  <c r="M705" i="11" s="1"/>
  <c r="L706" i="11"/>
  <c r="M706" i="11" s="1"/>
  <c r="O706" i="11" s="1"/>
  <c r="L707" i="11"/>
  <c r="M707" i="11" s="1"/>
  <c r="O707" i="11" s="1"/>
  <c r="L708" i="11"/>
  <c r="M708" i="11" s="1"/>
  <c r="O708" i="11" s="1"/>
  <c r="L709" i="11"/>
  <c r="M709" i="11" s="1"/>
  <c r="L710" i="11"/>
  <c r="M710" i="11" s="1"/>
  <c r="O710" i="11" s="1"/>
  <c r="L711" i="11"/>
  <c r="M711" i="11" s="1"/>
  <c r="O711" i="11" s="1"/>
  <c r="L712" i="11"/>
  <c r="M712" i="11" s="1"/>
  <c r="L713" i="11"/>
  <c r="M713" i="11" s="1"/>
  <c r="L714" i="11"/>
  <c r="M714" i="11" s="1"/>
  <c r="O714" i="11" s="1"/>
  <c r="L715" i="11"/>
  <c r="M715" i="11" s="1"/>
  <c r="O715" i="11" s="1"/>
  <c r="L716" i="11"/>
  <c r="M716" i="11" s="1"/>
  <c r="L717" i="11"/>
  <c r="M717" i="11" s="1"/>
  <c r="L718" i="11"/>
  <c r="M718" i="11" s="1"/>
  <c r="O718" i="11" s="1"/>
  <c r="L719" i="11"/>
  <c r="M719" i="11" s="1"/>
  <c r="O719" i="11" s="1"/>
  <c r="L720" i="11"/>
  <c r="M720" i="11" s="1"/>
  <c r="O720" i="11" s="1"/>
  <c r="L721" i="11"/>
  <c r="M721" i="11" s="1"/>
  <c r="L722" i="11"/>
  <c r="M722" i="11" s="1"/>
  <c r="O722" i="11" s="1"/>
  <c r="L723" i="11"/>
  <c r="M723" i="11" s="1"/>
  <c r="O723" i="11" s="1"/>
  <c r="L724" i="11"/>
  <c r="M724" i="11" s="1"/>
  <c r="L725" i="11"/>
  <c r="M725" i="11" s="1"/>
  <c r="L726" i="11"/>
  <c r="M726" i="11" s="1"/>
  <c r="O726" i="11" s="1"/>
  <c r="L727" i="11"/>
  <c r="M727" i="11" s="1"/>
  <c r="O727" i="11" s="1"/>
  <c r="L728" i="11"/>
  <c r="M728" i="11" s="1"/>
  <c r="O728" i="11" s="1"/>
  <c r="L729" i="11"/>
  <c r="M729" i="11" s="1"/>
  <c r="L730" i="11"/>
  <c r="M730" i="11" s="1"/>
  <c r="O730" i="11" s="1"/>
  <c r="L731" i="11"/>
  <c r="M731" i="11" s="1"/>
  <c r="O731" i="11" s="1"/>
  <c r="L732" i="11"/>
  <c r="M732" i="11" s="1"/>
  <c r="O732" i="11" s="1"/>
  <c r="L733" i="11"/>
  <c r="M733" i="11" s="1"/>
  <c r="L734" i="11"/>
  <c r="M734" i="11" s="1"/>
  <c r="O734" i="11" s="1"/>
  <c r="L735" i="11"/>
  <c r="M735" i="11" s="1"/>
  <c r="O735" i="11" s="1"/>
  <c r="L736" i="11"/>
  <c r="M736" i="11" s="1"/>
  <c r="L737" i="11"/>
  <c r="M737" i="11" s="1"/>
  <c r="L738" i="11"/>
  <c r="M738" i="11" s="1"/>
  <c r="O738" i="11" s="1"/>
  <c r="L739" i="11"/>
  <c r="M739" i="11" s="1"/>
  <c r="O739" i="11" s="1"/>
  <c r="L740" i="11"/>
  <c r="M740" i="11" s="1"/>
  <c r="O740" i="11" s="1"/>
  <c r="L741" i="11"/>
  <c r="M741" i="11" s="1"/>
  <c r="L742" i="11"/>
  <c r="M742" i="11" s="1"/>
  <c r="O742" i="11" s="1"/>
  <c r="L743" i="11"/>
  <c r="M743" i="11" s="1"/>
  <c r="O743" i="11" s="1"/>
  <c r="L744" i="11"/>
  <c r="M744" i="11" s="1"/>
  <c r="L745" i="11"/>
  <c r="M745" i="11" s="1"/>
  <c r="L746" i="11"/>
  <c r="M746" i="11" s="1"/>
  <c r="L747" i="11"/>
  <c r="M747" i="11" s="1"/>
  <c r="O747" i="11" s="1"/>
  <c r="L748" i="11"/>
  <c r="M748" i="11" s="1"/>
  <c r="L749" i="11"/>
  <c r="M749" i="11" s="1"/>
  <c r="L750" i="11"/>
  <c r="M750" i="11" s="1"/>
  <c r="O750" i="11" s="1"/>
  <c r="L751" i="11"/>
  <c r="M751" i="11" s="1"/>
  <c r="O751" i="11" s="1"/>
  <c r="L752" i="11"/>
  <c r="M752" i="11" s="1"/>
  <c r="O752" i="11" s="1"/>
  <c r="L753" i="11"/>
  <c r="M753" i="11" s="1"/>
  <c r="L754" i="11"/>
  <c r="M754" i="11" s="1"/>
  <c r="O754" i="11" s="1"/>
  <c r="L755" i="11"/>
  <c r="M755" i="11" s="1"/>
  <c r="O755" i="11" s="1"/>
  <c r="L756" i="11"/>
  <c r="M756" i="11" s="1"/>
  <c r="L757" i="11"/>
  <c r="M757" i="11" s="1"/>
  <c r="L758" i="11"/>
  <c r="M758" i="11" s="1"/>
  <c r="O758" i="11" s="1"/>
  <c r="L759" i="11"/>
  <c r="M759" i="11" s="1"/>
  <c r="O759" i="11" s="1"/>
  <c r="L760" i="11"/>
  <c r="M760" i="11" s="1"/>
  <c r="N760" i="11" s="1"/>
  <c r="L761" i="11"/>
  <c r="M761" i="11" s="1"/>
  <c r="L762" i="11"/>
  <c r="M762" i="11" s="1"/>
  <c r="O762" i="11" s="1"/>
  <c r="L763" i="11"/>
  <c r="M763" i="11" s="1"/>
  <c r="O763" i="11" s="1"/>
  <c r="L764" i="11"/>
  <c r="M764" i="11" s="1"/>
  <c r="L765" i="11"/>
  <c r="M765" i="11" s="1"/>
  <c r="L766" i="11"/>
  <c r="M766" i="11" s="1"/>
  <c r="O766" i="11" s="1"/>
  <c r="L767" i="11"/>
  <c r="M767" i="11" s="1"/>
  <c r="O767" i="11" s="1"/>
  <c r="L768" i="11"/>
  <c r="M768" i="11" s="1"/>
  <c r="L769" i="11"/>
  <c r="M769" i="11" s="1"/>
  <c r="L770" i="11"/>
  <c r="M770" i="11" s="1"/>
  <c r="O770" i="11" s="1"/>
  <c r="L771" i="11"/>
  <c r="M771" i="11" s="1"/>
  <c r="O771" i="11" s="1"/>
  <c r="L772" i="11"/>
  <c r="M772" i="11" s="1"/>
  <c r="O772" i="11" s="1"/>
  <c r="L773" i="11"/>
  <c r="M773" i="11" s="1"/>
  <c r="L774" i="11"/>
  <c r="M774" i="11" s="1"/>
  <c r="O774" i="11" s="1"/>
  <c r="L775" i="11"/>
  <c r="M775" i="11" s="1"/>
  <c r="O775" i="11" s="1"/>
  <c r="L776" i="11"/>
  <c r="M776" i="11" s="1"/>
  <c r="L777" i="11"/>
  <c r="M777" i="11" s="1"/>
  <c r="L778" i="11"/>
  <c r="M778" i="11" s="1"/>
  <c r="O778" i="11" s="1"/>
  <c r="L779" i="11"/>
  <c r="M779" i="11" s="1"/>
  <c r="O779" i="11" s="1"/>
  <c r="L780" i="11"/>
  <c r="M780" i="11" s="1"/>
  <c r="L781" i="11"/>
  <c r="M781" i="11" s="1"/>
  <c r="L782" i="11"/>
  <c r="M782" i="11" s="1"/>
  <c r="O782" i="11" s="1"/>
  <c r="L783" i="11"/>
  <c r="M783" i="11" s="1"/>
  <c r="O783" i="11" s="1"/>
  <c r="L784" i="11"/>
  <c r="M784" i="11" s="1"/>
  <c r="O784" i="11" s="1"/>
  <c r="L785" i="11"/>
  <c r="M785" i="11" s="1"/>
  <c r="L786" i="11"/>
  <c r="M786" i="11" s="1"/>
  <c r="L787" i="11"/>
  <c r="M787" i="11" s="1"/>
  <c r="O787" i="11" s="1"/>
  <c r="L788" i="11"/>
  <c r="M788" i="11" s="1"/>
  <c r="L789" i="11"/>
  <c r="M789" i="11" s="1"/>
  <c r="L790" i="11"/>
  <c r="M790" i="11" s="1"/>
  <c r="O790" i="11" s="1"/>
  <c r="L791" i="11"/>
  <c r="M791" i="11" s="1"/>
  <c r="O791" i="11" s="1"/>
  <c r="L792" i="11"/>
  <c r="M792" i="11" s="1"/>
  <c r="O792" i="11" s="1"/>
  <c r="L793" i="11"/>
  <c r="M793" i="11" s="1"/>
  <c r="L794" i="11"/>
  <c r="M794" i="11" s="1"/>
  <c r="O794" i="11" s="1"/>
  <c r="L795" i="11"/>
  <c r="M795" i="11" s="1"/>
  <c r="O795" i="11" s="1"/>
  <c r="L796" i="11"/>
  <c r="M796" i="11" s="1"/>
  <c r="O796" i="11" s="1"/>
  <c r="L797" i="11"/>
  <c r="M797" i="11" s="1"/>
  <c r="L798" i="11"/>
  <c r="M798" i="11" s="1"/>
  <c r="O798" i="11" s="1"/>
  <c r="L799" i="11"/>
  <c r="M799" i="11" s="1"/>
  <c r="O799" i="11" s="1"/>
  <c r="L800" i="11"/>
  <c r="M800" i="11" s="1"/>
  <c r="L801" i="11"/>
  <c r="M801" i="11" s="1"/>
  <c r="L802" i="11"/>
  <c r="M802" i="11" s="1"/>
  <c r="O802" i="11" s="1"/>
  <c r="L803" i="11"/>
  <c r="M803" i="11" s="1"/>
  <c r="O803" i="11" s="1"/>
  <c r="L804" i="11"/>
  <c r="M804" i="11" s="1"/>
  <c r="O804" i="11" s="1"/>
  <c r="L805" i="11"/>
  <c r="M805" i="11" s="1"/>
  <c r="L806" i="11"/>
  <c r="M806" i="11" s="1"/>
  <c r="O806" i="11" s="1"/>
  <c r="L807" i="11"/>
  <c r="M807" i="11" s="1"/>
  <c r="O807" i="11" s="1"/>
  <c r="L808" i="11"/>
  <c r="M808" i="11" s="1"/>
  <c r="N808" i="11" s="1"/>
  <c r="L809" i="11"/>
  <c r="M809" i="11" s="1"/>
  <c r="N809" i="11" s="1"/>
  <c r="L810" i="11"/>
  <c r="M810" i="11" s="1"/>
  <c r="O810" i="11" s="1"/>
  <c r="L811" i="11"/>
  <c r="M811" i="11" s="1"/>
  <c r="O811" i="11" s="1"/>
  <c r="L812" i="11"/>
  <c r="M812" i="11" s="1"/>
  <c r="L813" i="11"/>
  <c r="M813" i="11" s="1"/>
  <c r="L814" i="11"/>
  <c r="M814" i="11" s="1"/>
  <c r="O814" i="11" s="1"/>
  <c r="L815" i="11"/>
  <c r="M815" i="11" s="1"/>
  <c r="O815" i="11" s="1"/>
  <c r="L816" i="11"/>
  <c r="M816" i="11" s="1"/>
  <c r="O816" i="11" s="1"/>
  <c r="L817" i="11"/>
  <c r="M817" i="11" s="1"/>
  <c r="L818" i="11"/>
  <c r="M818" i="11" s="1"/>
  <c r="O818" i="11" s="1"/>
  <c r="L819" i="11"/>
  <c r="M819" i="11" s="1"/>
  <c r="O819" i="11" s="1"/>
  <c r="L820" i="11"/>
  <c r="M820" i="11" s="1"/>
  <c r="L821" i="11"/>
  <c r="M821" i="11" s="1"/>
  <c r="L822" i="11"/>
  <c r="M822" i="11" s="1"/>
  <c r="O822" i="11" s="1"/>
  <c r="L823" i="11"/>
  <c r="M823" i="11" s="1"/>
  <c r="O823" i="11" s="1"/>
  <c r="L824" i="11"/>
  <c r="M824" i="11" s="1"/>
  <c r="O824" i="11" s="1"/>
  <c r="L825" i="11"/>
  <c r="M825" i="11" s="1"/>
  <c r="L826" i="11"/>
  <c r="M826" i="11" s="1"/>
  <c r="O826" i="11" s="1"/>
  <c r="L827" i="11"/>
  <c r="M827" i="11" s="1"/>
  <c r="O827" i="11" s="1"/>
  <c r="L828" i="11"/>
  <c r="M828" i="11" s="1"/>
  <c r="L829" i="11"/>
  <c r="M829" i="11" s="1"/>
  <c r="L830" i="11"/>
  <c r="M830" i="11" s="1"/>
  <c r="O830" i="11" s="1"/>
  <c r="L831" i="11"/>
  <c r="M831" i="11" s="1"/>
  <c r="O831" i="11" s="1"/>
  <c r="L832" i="11"/>
  <c r="M832" i="11" s="1"/>
  <c r="L833" i="11"/>
  <c r="M833" i="11" s="1"/>
  <c r="L834" i="11"/>
  <c r="M834" i="11" s="1"/>
  <c r="O834" i="11" s="1"/>
  <c r="L835" i="11"/>
  <c r="M835" i="11" s="1"/>
  <c r="O835" i="11" s="1"/>
  <c r="L836" i="11"/>
  <c r="M836" i="11" s="1"/>
  <c r="O836" i="11" s="1"/>
  <c r="L837" i="11"/>
  <c r="M837" i="11" s="1"/>
  <c r="L838" i="11"/>
  <c r="M838" i="11" s="1"/>
  <c r="O838" i="11" s="1"/>
  <c r="L839" i="11"/>
  <c r="M839" i="11" s="1"/>
  <c r="O839" i="11" s="1"/>
  <c r="L840" i="11"/>
  <c r="M840" i="11" s="1"/>
  <c r="L841" i="11"/>
  <c r="M841" i="11" s="1"/>
  <c r="L842" i="11"/>
  <c r="M842" i="11" s="1"/>
  <c r="O842" i="11" s="1"/>
  <c r="L843" i="11"/>
  <c r="M843" i="11" s="1"/>
  <c r="O843" i="11" s="1"/>
  <c r="L844" i="11"/>
  <c r="M844" i="11" s="1"/>
  <c r="L845" i="11"/>
  <c r="M845" i="11" s="1"/>
  <c r="L846" i="11"/>
  <c r="M846" i="11" s="1"/>
  <c r="O846" i="11" s="1"/>
  <c r="L847" i="11"/>
  <c r="M847" i="11" s="1"/>
  <c r="O847" i="11" s="1"/>
  <c r="L848" i="11"/>
  <c r="M848" i="11" s="1"/>
  <c r="O848" i="11" s="1"/>
  <c r="L849" i="11"/>
  <c r="M849" i="11" s="1"/>
  <c r="L850" i="11"/>
  <c r="M850" i="11" s="1"/>
  <c r="L851" i="11"/>
  <c r="M851" i="11" s="1"/>
  <c r="O851" i="11" s="1"/>
  <c r="L852" i="11"/>
  <c r="M852" i="11" s="1"/>
  <c r="L853" i="11"/>
  <c r="M853" i="11" s="1"/>
  <c r="L854" i="11"/>
  <c r="M854" i="11" s="1"/>
  <c r="O854" i="11" s="1"/>
  <c r="L855" i="11"/>
  <c r="M855" i="11" s="1"/>
  <c r="O855" i="11" s="1"/>
  <c r="L856" i="11"/>
  <c r="M856" i="11" s="1"/>
  <c r="O856" i="11" s="1"/>
  <c r="L857" i="11"/>
  <c r="M857" i="11" s="1"/>
  <c r="N857" i="11" s="1"/>
  <c r="L858" i="11"/>
  <c r="M858" i="11" s="1"/>
  <c r="O858" i="11" s="1"/>
  <c r="L859" i="11"/>
  <c r="M859" i="11" s="1"/>
  <c r="O859" i="11" s="1"/>
  <c r="L860" i="11"/>
  <c r="M860" i="11" s="1"/>
  <c r="O860" i="11" s="1"/>
  <c r="L861" i="11"/>
  <c r="M861" i="11" s="1"/>
  <c r="L862" i="11"/>
  <c r="M862" i="11" s="1"/>
  <c r="O862" i="11" s="1"/>
  <c r="L863" i="11"/>
  <c r="M863" i="11" s="1"/>
  <c r="O863" i="11" s="1"/>
  <c r="L864" i="11"/>
  <c r="M864" i="11" s="1"/>
  <c r="L865" i="11"/>
  <c r="M865" i="11" s="1"/>
  <c r="L866" i="11"/>
  <c r="M866" i="11" s="1"/>
  <c r="O866" i="11" s="1"/>
  <c r="L867" i="11"/>
  <c r="M867" i="11" s="1"/>
  <c r="O867" i="11" s="1"/>
  <c r="L868" i="11"/>
  <c r="M868" i="11" s="1"/>
  <c r="O868" i="11" s="1"/>
  <c r="L869" i="11"/>
  <c r="M869" i="11" s="1"/>
  <c r="L870" i="11"/>
  <c r="M870" i="11" s="1"/>
  <c r="O870" i="11" s="1"/>
  <c r="L871" i="11"/>
  <c r="M871" i="11" s="1"/>
  <c r="O871" i="11" s="1"/>
  <c r="L872" i="11"/>
  <c r="M872" i="11" s="1"/>
  <c r="L873" i="11"/>
  <c r="M873" i="11" s="1"/>
  <c r="L874" i="11"/>
  <c r="M874" i="11" s="1"/>
  <c r="O874" i="11" s="1"/>
  <c r="L875" i="11"/>
  <c r="M875" i="11" s="1"/>
  <c r="L876" i="11"/>
  <c r="M876" i="11" s="1"/>
  <c r="L877" i="11"/>
  <c r="M877" i="11" s="1"/>
  <c r="L878" i="11"/>
  <c r="M878" i="11" s="1"/>
  <c r="O878" i="11" s="1"/>
  <c r="L879" i="11"/>
  <c r="M879" i="11" s="1"/>
  <c r="O879" i="11" s="1"/>
  <c r="L880" i="11"/>
  <c r="M880" i="11" s="1"/>
  <c r="O880" i="11" s="1"/>
  <c r="L881" i="11"/>
  <c r="M881" i="11" s="1"/>
  <c r="L882" i="11"/>
  <c r="M882" i="11" s="1"/>
  <c r="O882" i="11" s="1"/>
  <c r="L883" i="11"/>
  <c r="M883" i="11" s="1"/>
  <c r="O883" i="11" s="1"/>
  <c r="L884" i="11"/>
  <c r="M884" i="11" s="1"/>
  <c r="L885" i="11"/>
  <c r="M885" i="11" s="1"/>
  <c r="L886" i="11"/>
  <c r="M886" i="11" s="1"/>
  <c r="O886" i="11" s="1"/>
  <c r="L887" i="11"/>
  <c r="M887" i="11" s="1"/>
  <c r="O887" i="11" s="1"/>
  <c r="L888" i="11"/>
  <c r="M888" i="11" s="1"/>
  <c r="O888" i="11" s="1"/>
  <c r="L889" i="11"/>
  <c r="M889" i="11" s="1"/>
  <c r="L890" i="11"/>
  <c r="M890" i="11" s="1"/>
  <c r="O890" i="11" s="1"/>
  <c r="L891" i="11"/>
  <c r="M891" i="11" s="1"/>
  <c r="O891" i="11" s="1"/>
  <c r="L892" i="11"/>
  <c r="M892" i="11" s="1"/>
  <c r="L893" i="11"/>
  <c r="M893" i="11" s="1"/>
  <c r="L894" i="11"/>
  <c r="M894" i="11" s="1"/>
  <c r="O894" i="11" s="1"/>
  <c r="L895" i="11"/>
  <c r="M895" i="11" s="1"/>
  <c r="O895" i="11" s="1"/>
  <c r="L896" i="11"/>
  <c r="M896" i="11" s="1"/>
  <c r="L897" i="11"/>
  <c r="M897" i="11" s="1"/>
  <c r="L898" i="11"/>
  <c r="M898" i="11" s="1"/>
  <c r="O898" i="11" s="1"/>
  <c r="L899" i="11"/>
  <c r="M899" i="11" s="1"/>
  <c r="O899" i="11" s="1"/>
  <c r="L900" i="11"/>
  <c r="M900" i="11" s="1"/>
  <c r="O900" i="11" s="1"/>
  <c r="L901" i="11"/>
  <c r="M901" i="11" s="1"/>
  <c r="L902" i="11"/>
  <c r="M902" i="11" s="1"/>
  <c r="O902" i="11" s="1"/>
  <c r="L903" i="11"/>
  <c r="M903" i="11" s="1"/>
  <c r="O903" i="11" s="1"/>
  <c r="L904" i="11"/>
  <c r="M904" i="11" s="1"/>
  <c r="L905" i="11"/>
  <c r="M905" i="11" s="1"/>
  <c r="L906" i="11"/>
  <c r="M906" i="11" s="1"/>
  <c r="O906" i="11" s="1"/>
  <c r="L907" i="11"/>
  <c r="M907" i="11" s="1"/>
  <c r="O907" i="11" s="1"/>
  <c r="L908" i="11"/>
  <c r="M908" i="11" s="1"/>
  <c r="L909" i="11"/>
  <c r="M909" i="11" s="1"/>
  <c r="L910" i="11"/>
  <c r="M910" i="11" s="1"/>
  <c r="O910" i="11" s="1"/>
  <c r="L911" i="11"/>
  <c r="M911" i="11" s="1"/>
  <c r="O911" i="11" s="1"/>
  <c r="L912" i="11"/>
  <c r="M912" i="11" s="1"/>
  <c r="O912" i="11" s="1"/>
  <c r="L913" i="11"/>
  <c r="M913" i="11" s="1"/>
  <c r="L914" i="11"/>
  <c r="M914" i="11" s="1"/>
  <c r="L915" i="11"/>
  <c r="M915" i="11" s="1"/>
  <c r="O915" i="11" s="1"/>
  <c r="L916" i="11"/>
  <c r="M916" i="11" s="1"/>
  <c r="L917" i="11"/>
  <c r="M917" i="11" s="1"/>
  <c r="L918" i="11"/>
  <c r="M918" i="11" s="1"/>
  <c r="O918" i="11" s="1"/>
  <c r="L919" i="11"/>
  <c r="M919" i="11" s="1"/>
  <c r="O919" i="11" s="1"/>
  <c r="L920" i="11"/>
  <c r="M920" i="11" s="1"/>
  <c r="O920" i="11" s="1"/>
  <c r="L921" i="11"/>
  <c r="M921" i="11" s="1"/>
  <c r="L922" i="11"/>
  <c r="M922" i="11" s="1"/>
  <c r="O922" i="11" s="1"/>
  <c r="L923" i="11"/>
  <c r="M923" i="11" s="1"/>
  <c r="O923" i="11" s="1"/>
  <c r="L924" i="11"/>
  <c r="M924" i="11" s="1"/>
  <c r="O924" i="11" s="1"/>
  <c r="L925" i="11"/>
  <c r="M925" i="11" s="1"/>
  <c r="L926" i="11"/>
  <c r="M926" i="11" s="1"/>
  <c r="O926" i="11" s="1"/>
  <c r="L927" i="11"/>
  <c r="M927" i="11" s="1"/>
  <c r="O927" i="11" s="1"/>
  <c r="L928" i="11"/>
  <c r="M928" i="11" s="1"/>
  <c r="L929" i="11"/>
  <c r="M929" i="11" s="1"/>
  <c r="L930" i="11"/>
  <c r="M930" i="11" s="1"/>
  <c r="O930" i="11" s="1"/>
  <c r="L931" i="11"/>
  <c r="M931" i="11" s="1"/>
  <c r="O931" i="11" s="1"/>
  <c r="L932" i="11"/>
  <c r="M932" i="11" s="1"/>
  <c r="O932" i="11" s="1"/>
  <c r="L933" i="11"/>
  <c r="M933" i="11" s="1"/>
  <c r="L934" i="11"/>
  <c r="M934" i="11" s="1"/>
  <c r="O934" i="11" s="1"/>
  <c r="L935" i="11"/>
  <c r="M935" i="11" s="1"/>
  <c r="O935" i="11" s="1"/>
  <c r="L936" i="11"/>
  <c r="M936" i="11" s="1"/>
  <c r="L937" i="11"/>
  <c r="M937" i="11" s="1"/>
  <c r="L938" i="11"/>
  <c r="M938" i="11" s="1"/>
  <c r="L939" i="11"/>
  <c r="M939" i="11" s="1"/>
  <c r="O939" i="11" s="1"/>
  <c r="L940" i="11"/>
  <c r="M940" i="11" s="1"/>
  <c r="L941" i="11"/>
  <c r="M941" i="11" s="1"/>
  <c r="L942" i="11"/>
  <c r="M942" i="11" s="1"/>
  <c r="O942" i="11" s="1"/>
  <c r="L943" i="11"/>
  <c r="M943" i="11" s="1"/>
  <c r="O943" i="11" s="1"/>
  <c r="L944" i="11"/>
  <c r="M944" i="11" s="1"/>
  <c r="O944" i="11" s="1"/>
  <c r="L945" i="11"/>
  <c r="M945" i="11" s="1"/>
  <c r="L946" i="11"/>
  <c r="M946" i="11" s="1"/>
  <c r="O946" i="11" s="1"/>
  <c r="L947" i="11"/>
  <c r="M947" i="11" s="1"/>
  <c r="O947" i="11" s="1"/>
  <c r="L948" i="11"/>
  <c r="M948" i="11" s="1"/>
  <c r="L949" i="11"/>
  <c r="M949" i="11" s="1"/>
  <c r="L950" i="11"/>
  <c r="M950" i="11" s="1"/>
  <c r="O950" i="11" s="1"/>
  <c r="L951" i="11"/>
  <c r="M951" i="11" s="1"/>
  <c r="O951" i="11" s="1"/>
  <c r="L952" i="11"/>
  <c r="M952" i="11" s="1"/>
  <c r="O952" i="11" s="1"/>
  <c r="L953" i="11"/>
  <c r="M953" i="11" s="1"/>
  <c r="L954" i="11"/>
  <c r="M954" i="11" s="1"/>
  <c r="O954" i="11" s="1"/>
  <c r="L955" i="11"/>
  <c r="M955" i="11" s="1"/>
  <c r="O955" i="11" s="1"/>
  <c r="L956" i="11"/>
  <c r="M956" i="11" s="1"/>
  <c r="L957" i="11"/>
  <c r="M957" i="11" s="1"/>
  <c r="L958" i="11"/>
  <c r="M958" i="11" s="1"/>
  <c r="O958" i="11" s="1"/>
  <c r="L959" i="11"/>
  <c r="M959" i="11" s="1"/>
  <c r="O959" i="11" s="1"/>
  <c r="L960" i="11"/>
  <c r="M960" i="11" s="1"/>
  <c r="L961" i="11"/>
  <c r="M961" i="11" s="1"/>
  <c r="L962" i="11"/>
  <c r="M962" i="11" s="1"/>
  <c r="O962" i="11" s="1"/>
  <c r="L963" i="11"/>
  <c r="M963" i="11" s="1"/>
  <c r="O963" i="11" s="1"/>
  <c r="L964" i="11"/>
  <c r="M964" i="11" s="1"/>
  <c r="O964" i="11" s="1"/>
  <c r="L965" i="11"/>
  <c r="M965" i="11" s="1"/>
  <c r="L966" i="11"/>
  <c r="M966" i="11" s="1"/>
  <c r="O966" i="11" s="1"/>
  <c r="L967" i="11"/>
  <c r="M967" i="11" s="1"/>
  <c r="O967" i="11" s="1"/>
  <c r="L968" i="11"/>
  <c r="M968" i="11" s="1"/>
  <c r="L969" i="11"/>
  <c r="M969" i="11" s="1"/>
  <c r="L970" i="11"/>
  <c r="M970" i="11" s="1"/>
  <c r="O970" i="11" s="1"/>
  <c r="L971" i="11"/>
  <c r="M971" i="11" s="1"/>
  <c r="O971" i="11" s="1"/>
  <c r="L972" i="11"/>
  <c r="M972" i="11" s="1"/>
  <c r="L973" i="11"/>
  <c r="M973" i="11" s="1"/>
  <c r="L974" i="11"/>
  <c r="M974" i="11" s="1"/>
  <c r="O974" i="11" s="1"/>
  <c r="L975" i="11"/>
  <c r="M975" i="11" s="1"/>
  <c r="O975" i="11" s="1"/>
  <c r="L976" i="11"/>
  <c r="M976" i="11" s="1"/>
  <c r="O976" i="11" s="1"/>
  <c r="L977" i="11"/>
  <c r="M977" i="11" s="1"/>
  <c r="L978" i="11"/>
  <c r="M978" i="11" s="1"/>
  <c r="L979" i="11"/>
  <c r="M979" i="11" s="1"/>
  <c r="O979" i="11" s="1"/>
  <c r="L980" i="11"/>
  <c r="M980" i="11" s="1"/>
  <c r="L981" i="11"/>
  <c r="M981" i="11" s="1"/>
  <c r="L982" i="11"/>
  <c r="M982" i="11" s="1"/>
  <c r="O982" i="11" s="1"/>
  <c r="L983" i="11"/>
  <c r="M983" i="11" s="1"/>
  <c r="O983" i="11" s="1"/>
  <c r="L984" i="11"/>
  <c r="M984" i="11" s="1"/>
  <c r="L985" i="11"/>
  <c r="M985" i="11" s="1"/>
  <c r="L986" i="11"/>
  <c r="M986" i="11" s="1"/>
  <c r="O986" i="11" s="1"/>
  <c r="L987" i="11"/>
  <c r="M987" i="11" s="1"/>
  <c r="O987" i="11" s="1"/>
  <c r="L988" i="11"/>
  <c r="M988" i="11" s="1"/>
  <c r="O988" i="11" s="1"/>
  <c r="L989" i="11"/>
  <c r="M989" i="11" s="1"/>
  <c r="L990" i="11"/>
  <c r="M990" i="11" s="1"/>
  <c r="O990" i="11" s="1"/>
  <c r="L991" i="11"/>
  <c r="M991" i="11" s="1"/>
  <c r="O991" i="11" s="1"/>
  <c r="L992" i="11"/>
  <c r="M992" i="11" s="1"/>
  <c r="L993" i="11"/>
  <c r="M993" i="11" s="1"/>
  <c r="L994" i="11"/>
  <c r="M994" i="11" s="1"/>
  <c r="L995" i="11"/>
  <c r="M995" i="11" s="1"/>
  <c r="O995" i="11" s="1"/>
  <c r="L996" i="11"/>
  <c r="M996" i="11" s="1"/>
  <c r="O996" i="11" s="1"/>
  <c r="L997" i="11"/>
  <c r="M997" i="11" s="1"/>
  <c r="L998" i="11"/>
  <c r="M998" i="11" s="1"/>
  <c r="L999" i="11"/>
  <c r="M999" i="11" s="1"/>
  <c r="O999" i="11" s="1"/>
  <c r="L1000" i="11"/>
  <c r="M1000" i="11" s="1"/>
  <c r="L1001" i="11"/>
  <c r="M1001" i="11" s="1"/>
  <c r="L1002" i="11"/>
  <c r="M1002" i="11" s="1"/>
  <c r="O1002" i="11" s="1"/>
  <c r="L1003" i="11"/>
  <c r="M1003" i="11" s="1"/>
  <c r="O1003" i="11" s="1"/>
  <c r="L1004" i="11"/>
  <c r="M1004" i="11" s="1"/>
  <c r="L1005" i="11"/>
  <c r="M1005" i="11" s="1"/>
  <c r="L1006" i="11"/>
  <c r="M1006" i="11" s="1"/>
  <c r="L1007" i="11"/>
  <c r="M1007" i="11" s="1"/>
  <c r="L1008" i="11"/>
  <c r="M1008" i="11" s="1"/>
  <c r="O1008" i="11" s="1"/>
  <c r="L1009" i="11"/>
  <c r="M1009" i="11" s="1"/>
  <c r="L1010" i="11"/>
  <c r="M1010" i="11" s="1"/>
  <c r="L1011" i="11"/>
  <c r="M1011" i="11" s="1"/>
  <c r="O1011" i="11" s="1"/>
  <c r="L1012" i="11"/>
  <c r="M1012" i="11" s="1"/>
  <c r="L1013" i="11"/>
  <c r="M1013" i="11" s="1"/>
  <c r="L1014" i="11"/>
  <c r="M1014" i="11" s="1"/>
  <c r="L1015" i="11"/>
  <c r="M1015" i="11" s="1"/>
  <c r="O1015" i="11" s="1"/>
  <c r="L1016" i="11"/>
  <c r="M1016" i="11" s="1"/>
  <c r="L1017" i="11"/>
  <c r="M1017" i="11" s="1"/>
  <c r="L1018" i="11"/>
  <c r="M1018" i="11" s="1"/>
  <c r="L1019" i="11"/>
  <c r="M1019" i="11" s="1"/>
  <c r="O1019" i="11" s="1"/>
  <c r="L1020" i="11"/>
  <c r="M1020" i="11" s="1"/>
  <c r="O1020" i="11" s="1"/>
  <c r="L1021" i="11"/>
  <c r="M1021" i="11" s="1"/>
  <c r="L1022" i="11"/>
  <c r="M1022" i="11" s="1"/>
  <c r="O1022" i="11" s="1"/>
  <c r="L1023" i="11"/>
  <c r="M1023" i="11" s="1"/>
  <c r="O1023" i="11" s="1"/>
  <c r="L1024" i="11"/>
  <c r="M1024" i="11" s="1"/>
  <c r="L1025" i="11"/>
  <c r="M1025" i="11" s="1"/>
  <c r="L1026" i="11"/>
  <c r="M1026" i="11" s="1"/>
  <c r="L1027" i="11"/>
  <c r="M1027" i="11" s="1"/>
  <c r="O1027" i="11" s="1"/>
  <c r="L1028" i="11"/>
  <c r="M1028" i="11" s="1"/>
  <c r="L1029" i="11"/>
  <c r="M1029" i="11" s="1"/>
  <c r="L1030" i="11"/>
  <c r="M1030" i="11" s="1"/>
  <c r="L1031" i="11"/>
  <c r="M1031" i="11" s="1"/>
  <c r="O1031" i="11" s="1"/>
  <c r="L1032" i="11"/>
  <c r="M1032" i="11" s="1"/>
  <c r="L1033" i="11"/>
  <c r="M1033" i="11" s="1"/>
  <c r="L1034" i="11"/>
  <c r="M1034" i="11" s="1"/>
  <c r="L1035" i="11"/>
  <c r="M1035" i="11" s="1"/>
  <c r="O1035" i="11" s="1"/>
  <c r="L1036" i="11"/>
  <c r="M1036" i="11" s="1"/>
  <c r="L1037" i="11"/>
  <c r="M1037" i="11" s="1"/>
  <c r="L1038" i="11"/>
  <c r="M1038" i="11" s="1"/>
  <c r="L1039" i="11"/>
  <c r="M1039" i="11" s="1"/>
  <c r="O1039" i="11" s="1"/>
  <c r="L1040" i="11"/>
  <c r="M1040" i="11" s="1"/>
  <c r="O1040" i="11" s="1"/>
  <c r="L1041" i="11"/>
  <c r="M1041" i="11" s="1"/>
  <c r="L1042" i="11"/>
  <c r="M1042" i="11" s="1"/>
  <c r="O1042" i="11" s="1"/>
  <c r="L1043" i="11"/>
  <c r="M1043" i="11" s="1"/>
  <c r="O1043" i="11" s="1"/>
  <c r="L1044" i="11"/>
  <c r="M1044" i="11" s="1"/>
  <c r="L1045" i="11"/>
  <c r="M1045" i="11" s="1"/>
  <c r="L1046" i="11"/>
  <c r="M1046" i="11" s="1"/>
  <c r="L1047" i="11"/>
  <c r="M1047" i="11" s="1"/>
  <c r="O1047" i="11" s="1"/>
  <c r="L1048" i="11"/>
  <c r="M1048" i="11" s="1"/>
  <c r="O1048" i="11" s="1"/>
  <c r="L1049" i="11"/>
  <c r="M1049" i="11" s="1"/>
  <c r="L1050" i="11"/>
  <c r="M1050" i="11" s="1"/>
  <c r="L1051" i="11"/>
  <c r="M1051" i="11" s="1"/>
  <c r="O1051" i="11" s="1"/>
  <c r="L1052" i="11"/>
  <c r="M1052" i="11" s="1"/>
  <c r="O1052" i="11" s="1"/>
  <c r="L1053" i="11"/>
  <c r="M1053" i="11" s="1"/>
  <c r="L1054" i="11"/>
  <c r="M1054" i="11" s="1"/>
  <c r="O1054" i="11" s="1"/>
  <c r="L1055" i="11"/>
  <c r="M1055" i="11" s="1"/>
  <c r="L1056" i="11"/>
  <c r="M1056" i="11" s="1"/>
  <c r="L1057" i="11"/>
  <c r="M1057" i="11" s="1"/>
  <c r="L1058" i="11"/>
  <c r="M1058" i="11" s="1"/>
  <c r="L1059" i="11"/>
  <c r="M1059" i="11" s="1"/>
  <c r="L1060" i="11"/>
  <c r="M1060" i="11" s="1"/>
  <c r="O1060" i="11" s="1"/>
  <c r="L1061" i="11"/>
  <c r="M1061" i="11" s="1"/>
  <c r="L1062" i="11"/>
  <c r="M1062" i="11" s="1"/>
  <c r="L1063" i="11"/>
  <c r="M1063" i="11" s="1"/>
  <c r="O1063" i="11" s="1"/>
  <c r="L1064" i="11"/>
  <c r="M1064" i="11" s="1"/>
  <c r="N1064" i="11" s="1"/>
  <c r="L1065" i="11"/>
  <c r="M1065" i="11" s="1"/>
  <c r="N1065" i="11" s="1"/>
  <c r="L1066" i="11"/>
  <c r="M1066" i="11" s="1"/>
  <c r="O1066" i="11" s="1"/>
  <c r="L1067" i="11"/>
  <c r="M1067" i="11" s="1"/>
  <c r="O1067" i="11" s="1"/>
  <c r="L1068" i="11"/>
  <c r="M1068" i="11" s="1"/>
  <c r="O1068" i="11" s="1"/>
  <c r="L1069" i="11"/>
  <c r="M1069" i="11" s="1"/>
  <c r="L1070" i="11"/>
  <c r="M1070" i="11" s="1"/>
  <c r="L1071" i="11"/>
  <c r="M1071" i="11" s="1"/>
  <c r="O1071" i="11" s="1"/>
  <c r="L1072" i="11"/>
  <c r="M1072" i="11" s="1"/>
  <c r="O1072" i="11" s="1"/>
  <c r="L1073" i="11"/>
  <c r="M1073" i="11" s="1"/>
  <c r="L1074" i="11"/>
  <c r="M1074" i="11" s="1"/>
  <c r="L1075" i="11"/>
  <c r="M1075" i="11" s="1"/>
  <c r="L1076" i="11"/>
  <c r="M1076" i="11" s="1"/>
  <c r="L1077" i="11"/>
  <c r="M1077" i="11" s="1"/>
  <c r="L1078" i="11"/>
  <c r="M1078" i="11" s="1"/>
  <c r="L1079" i="11"/>
  <c r="M1079" i="11" s="1"/>
  <c r="O1079" i="11" s="1"/>
  <c r="L1080" i="11"/>
  <c r="M1080" i="11" s="1"/>
  <c r="L1081" i="11"/>
  <c r="M1081" i="11" s="1"/>
  <c r="L1082" i="11"/>
  <c r="M1082" i="11" s="1"/>
  <c r="L1083" i="11"/>
  <c r="M1083" i="11" s="1"/>
  <c r="L1084" i="11"/>
  <c r="M1084" i="11" s="1"/>
  <c r="O1084" i="11" s="1"/>
  <c r="L1085" i="11"/>
  <c r="M1085" i="11" s="1"/>
  <c r="L1086" i="11"/>
  <c r="M1086" i="11" s="1"/>
  <c r="L1087" i="11"/>
  <c r="M1087" i="11" s="1"/>
  <c r="O1087" i="11" s="1"/>
  <c r="L1088" i="11"/>
  <c r="M1088" i="11" s="1"/>
  <c r="L1089" i="11"/>
  <c r="M1089" i="11" s="1"/>
  <c r="L1090" i="11"/>
  <c r="M1090" i="11" s="1"/>
  <c r="L1091" i="11"/>
  <c r="M1091" i="11" s="1"/>
  <c r="O1091" i="11" s="1"/>
  <c r="L1092" i="11"/>
  <c r="M1092" i="11" s="1"/>
  <c r="L1093" i="11"/>
  <c r="M1093" i="11" s="1"/>
  <c r="L1094" i="11"/>
  <c r="M1094" i="11" s="1"/>
  <c r="O1094" i="11" s="1"/>
  <c r="L1095" i="11"/>
  <c r="M1095" i="11" s="1"/>
  <c r="O1095" i="11" s="1"/>
  <c r="L1096" i="11"/>
  <c r="M1096" i="11" s="1"/>
  <c r="L1097" i="11"/>
  <c r="M1097" i="11" s="1"/>
  <c r="L1098" i="11"/>
  <c r="M1098" i="11" s="1"/>
  <c r="O1098" i="11" s="1"/>
  <c r="L1099" i="11"/>
  <c r="M1099" i="11" s="1"/>
  <c r="O1099" i="11" s="1"/>
  <c r="L1100" i="11"/>
  <c r="M1100" i="11" s="1"/>
  <c r="L1101" i="11"/>
  <c r="M1101" i="11" s="1"/>
  <c r="L1102" i="11"/>
  <c r="M1102" i="11" s="1"/>
  <c r="L1103" i="11"/>
  <c r="M1103" i="11" s="1"/>
  <c r="O1103" i="11" s="1"/>
  <c r="L1104" i="11"/>
  <c r="M1104" i="11" s="1"/>
  <c r="O1104" i="11" s="1"/>
  <c r="L1105" i="11"/>
  <c r="M1105" i="11" s="1"/>
  <c r="L1106" i="11"/>
  <c r="M1106" i="11" s="1"/>
  <c r="O1106" i="11" s="1"/>
  <c r="L1107" i="11"/>
  <c r="M1107" i="11" s="1"/>
  <c r="O1107" i="11" s="1"/>
  <c r="L1108" i="11"/>
  <c r="M1108" i="11" s="1"/>
  <c r="L1109" i="11"/>
  <c r="M1109" i="11" s="1"/>
  <c r="L1110" i="11"/>
  <c r="M1110" i="11" s="1"/>
  <c r="L1111" i="11"/>
  <c r="M1111" i="11" s="1"/>
  <c r="O1111" i="11" s="1"/>
  <c r="L1112" i="11"/>
  <c r="M1112" i="11" s="1"/>
  <c r="O1112" i="11" s="1"/>
  <c r="L1113" i="11"/>
  <c r="M1113" i="11" s="1"/>
  <c r="N1113" i="11" s="1"/>
  <c r="L1114" i="11"/>
  <c r="M1114" i="11" s="1"/>
  <c r="L1115" i="11"/>
  <c r="M1115" i="11" s="1"/>
  <c r="O1115" i="11" s="1"/>
  <c r="L1116" i="11"/>
  <c r="M1116" i="11" s="1"/>
  <c r="O1116" i="11" s="1"/>
  <c r="L1117" i="11"/>
  <c r="M1117" i="11" s="1"/>
  <c r="L1118" i="11"/>
  <c r="M1118" i="11" s="1"/>
  <c r="O1118" i="11" s="1"/>
  <c r="L1119" i="11"/>
  <c r="M1119" i="11" s="1"/>
  <c r="O1119" i="11" s="1"/>
  <c r="L1120" i="11"/>
  <c r="M1120" i="11" s="1"/>
  <c r="L1121" i="11"/>
  <c r="M1121" i="11" s="1"/>
  <c r="L1122" i="11"/>
  <c r="M1122" i="11" s="1"/>
  <c r="L1123" i="11"/>
  <c r="M1123" i="11" s="1"/>
  <c r="L1124" i="11"/>
  <c r="M1124" i="11" s="1"/>
  <c r="O1124" i="11" s="1"/>
  <c r="L1125" i="11"/>
  <c r="M1125" i="11" s="1"/>
  <c r="L1126" i="11"/>
  <c r="M1126" i="11" s="1"/>
  <c r="L1127" i="11"/>
  <c r="M1127" i="11" s="1"/>
  <c r="O1127" i="11" s="1"/>
  <c r="L1128" i="11"/>
  <c r="M1128" i="11" s="1"/>
  <c r="L1129" i="11"/>
  <c r="M1129" i="11" s="1"/>
  <c r="L1130" i="11"/>
  <c r="M1130" i="11" s="1"/>
  <c r="O1130" i="11" s="1"/>
  <c r="L1131" i="11"/>
  <c r="M1131" i="11" s="1"/>
  <c r="O1131" i="11" s="1"/>
  <c r="L1132" i="11"/>
  <c r="M1132" i="11" s="1"/>
  <c r="L1133" i="11"/>
  <c r="M1133" i="11" s="1"/>
  <c r="L1134" i="11"/>
  <c r="M1134" i="11" s="1"/>
  <c r="L1135" i="11"/>
  <c r="M1135" i="11" s="1"/>
  <c r="L1136" i="11"/>
  <c r="M1136" i="11" s="1"/>
  <c r="L1137" i="11"/>
  <c r="M1137" i="11" s="1"/>
  <c r="L1138" i="11"/>
  <c r="M1138" i="11" s="1"/>
  <c r="L1139" i="11"/>
  <c r="M1139" i="11" s="1"/>
  <c r="L1140" i="11"/>
  <c r="M1140" i="11" s="1"/>
  <c r="L1141" i="11"/>
  <c r="M1141" i="11" s="1"/>
  <c r="L1142" i="11"/>
  <c r="M1142" i="11" s="1"/>
  <c r="L1143" i="11"/>
  <c r="M1143" i="11" s="1"/>
  <c r="O1143" i="11" s="1"/>
  <c r="L1144" i="11"/>
  <c r="M1144" i="11" s="1"/>
  <c r="L1145" i="11"/>
  <c r="M1145" i="11" s="1"/>
  <c r="L1146" i="11"/>
  <c r="M1146" i="11" s="1"/>
  <c r="L1147" i="11"/>
  <c r="M1147" i="11" s="1"/>
  <c r="O1147" i="11" s="1"/>
  <c r="L1148" i="11"/>
  <c r="M1148" i="11" s="1"/>
  <c r="L1149" i="11"/>
  <c r="M1149" i="11" s="1"/>
  <c r="L1150" i="11"/>
  <c r="M1150" i="11" s="1"/>
  <c r="L1151" i="11"/>
  <c r="M1151" i="11" s="1"/>
  <c r="O1151" i="11" s="1"/>
  <c r="L1152" i="11"/>
  <c r="M1152" i="11" s="1"/>
  <c r="L1153" i="11"/>
  <c r="M1153" i="11" s="1"/>
  <c r="L1154" i="11"/>
  <c r="M1154" i="11" s="1"/>
  <c r="L1155" i="11"/>
  <c r="M1155" i="11" s="1"/>
  <c r="O1155" i="11" s="1"/>
  <c r="L1156" i="11"/>
  <c r="M1156" i="11" s="1"/>
  <c r="O1156" i="11" s="1"/>
  <c r="L1157" i="11"/>
  <c r="M1157" i="11" s="1"/>
  <c r="L1158" i="11"/>
  <c r="M1158" i="11" s="1"/>
  <c r="O1158" i="11" s="1"/>
  <c r="L1159" i="11"/>
  <c r="M1159" i="11" s="1"/>
  <c r="O1159" i="11" s="1"/>
  <c r="L1160" i="11"/>
  <c r="M1160" i="11" s="1"/>
  <c r="L1161" i="11"/>
  <c r="M1161" i="11" s="1"/>
  <c r="L1162" i="11"/>
  <c r="M1162" i="11" s="1"/>
  <c r="O1162" i="11" s="1"/>
  <c r="L1163" i="11"/>
  <c r="M1163" i="11" s="1"/>
  <c r="O1163" i="11" s="1"/>
  <c r="L1164" i="11"/>
  <c r="M1164" i="11" s="1"/>
  <c r="O1164" i="11" s="1"/>
  <c r="L1165" i="11"/>
  <c r="M1165" i="11" s="1"/>
  <c r="L1166" i="11"/>
  <c r="M1166" i="11" s="1"/>
  <c r="N1166" i="11" s="1"/>
  <c r="L1167" i="11"/>
  <c r="M1167" i="11" s="1"/>
  <c r="O1167" i="11" s="1"/>
  <c r="L1168" i="11"/>
  <c r="M1168" i="11" s="1"/>
  <c r="O1168" i="11" s="1"/>
  <c r="L1169" i="11"/>
  <c r="M1169" i="11" s="1"/>
  <c r="L1170" i="11"/>
  <c r="M1170" i="11" s="1"/>
  <c r="O1170" i="11" s="1"/>
  <c r="L1171" i="11"/>
  <c r="M1171" i="11" s="1"/>
  <c r="O1171" i="11" s="1"/>
  <c r="L1172" i="11"/>
  <c r="M1172" i="11" s="1"/>
  <c r="L1173" i="11"/>
  <c r="M1173" i="11" s="1"/>
  <c r="L1174" i="11"/>
  <c r="M1174" i="11" s="1"/>
  <c r="L1175" i="11"/>
  <c r="M1175" i="11" s="1"/>
  <c r="O1175" i="11" s="1"/>
  <c r="L1176" i="11"/>
  <c r="M1176" i="11" s="1"/>
  <c r="O1176" i="11" s="1"/>
  <c r="L1177" i="11"/>
  <c r="M1177" i="11" s="1"/>
  <c r="L1178" i="11"/>
  <c r="M1178" i="11" s="1"/>
  <c r="O1178" i="11" s="1"/>
  <c r="L1179" i="11"/>
  <c r="M1179" i="11" s="1"/>
  <c r="L1180" i="11"/>
  <c r="M1180" i="11" s="1"/>
  <c r="O1180" i="11" s="1"/>
  <c r="L1181" i="11"/>
  <c r="M1181" i="11" s="1"/>
  <c r="L1182" i="11"/>
  <c r="M1182" i="11" s="1"/>
  <c r="L1183" i="11"/>
  <c r="M1183" i="11" s="1"/>
  <c r="O1183" i="11" s="1"/>
  <c r="L1184" i="11"/>
  <c r="M1184" i="11" s="1"/>
  <c r="L1185" i="11"/>
  <c r="M1185" i="11" s="1"/>
  <c r="L1186" i="11"/>
  <c r="M1186" i="11" s="1"/>
  <c r="O1186" i="11" s="1"/>
  <c r="L1187" i="11"/>
  <c r="M1187" i="11" s="1"/>
  <c r="O1187" i="11" s="1"/>
  <c r="L1188" i="11"/>
  <c r="M1188" i="11" s="1"/>
  <c r="L1189" i="11"/>
  <c r="M1189" i="11" s="1"/>
  <c r="L1190" i="11"/>
  <c r="M1190" i="11" s="1"/>
  <c r="L1191" i="11"/>
  <c r="M1191" i="11" s="1"/>
  <c r="L1192" i="11"/>
  <c r="M1192" i="11" s="1"/>
  <c r="O1192" i="11" s="1"/>
  <c r="L1193" i="11"/>
  <c r="M1193" i="11" s="1"/>
  <c r="L1194" i="11"/>
  <c r="M1194" i="11" s="1"/>
  <c r="L1195" i="11"/>
  <c r="M1195" i="11" s="1"/>
  <c r="L1196" i="11"/>
  <c r="M1196" i="11" s="1"/>
  <c r="L1197" i="11"/>
  <c r="M1197" i="11" s="1"/>
  <c r="L1198" i="11"/>
  <c r="M1198" i="11" s="1"/>
  <c r="L1199" i="11"/>
  <c r="M1199" i="11" s="1"/>
  <c r="O1199" i="11" s="1"/>
  <c r="L1200" i="11"/>
  <c r="M1200" i="11" s="1"/>
  <c r="L1201" i="11"/>
  <c r="M1201" i="11" s="1"/>
  <c r="L1202" i="11"/>
  <c r="M1202" i="11" s="1"/>
  <c r="O1202" i="11" s="1"/>
  <c r="L1203" i="11"/>
  <c r="M1203" i="11" s="1"/>
  <c r="L1204" i="11"/>
  <c r="M1204" i="11" s="1"/>
  <c r="L1205" i="11"/>
  <c r="M1205" i="11" s="1"/>
  <c r="L1206" i="11"/>
  <c r="M1206" i="11" s="1"/>
  <c r="L1207" i="11"/>
  <c r="M1207" i="11" s="1"/>
  <c r="L1208" i="11"/>
  <c r="M1208" i="11" s="1"/>
  <c r="L1209" i="11"/>
  <c r="M1209" i="11" s="1"/>
  <c r="L1210" i="11"/>
  <c r="M1210" i="11" s="1"/>
  <c r="O1210" i="11" s="1"/>
  <c r="L1211" i="11"/>
  <c r="M1211" i="11" s="1"/>
  <c r="O1211" i="11" s="1"/>
  <c r="L1212" i="11"/>
  <c r="M1212" i="11" s="1"/>
  <c r="L1213" i="11"/>
  <c r="M1213" i="11" s="1"/>
  <c r="L1214" i="11"/>
  <c r="M1214" i="11" s="1"/>
  <c r="L1215" i="11"/>
  <c r="M1215" i="11" s="1"/>
  <c r="O1215" i="11" s="1"/>
  <c r="L1216" i="11"/>
  <c r="M1216" i="11" s="1"/>
  <c r="L1217" i="11"/>
  <c r="M1217" i="11" s="1"/>
  <c r="L1218" i="11"/>
  <c r="M1218" i="11" s="1"/>
  <c r="L1219" i="11"/>
  <c r="M1219" i="11" s="1"/>
  <c r="O1219" i="11" s="1"/>
  <c r="L1220" i="11"/>
  <c r="M1220" i="11" s="1"/>
  <c r="L1221" i="11"/>
  <c r="M1221" i="11" s="1"/>
  <c r="L1222" i="11"/>
  <c r="M1222" i="11" s="1"/>
  <c r="O1222" i="11" s="1"/>
  <c r="L1223" i="11"/>
  <c r="M1223" i="11" s="1"/>
  <c r="O1223" i="11" s="1"/>
  <c r="L1224" i="11"/>
  <c r="M1224" i="11" s="1"/>
  <c r="O1224" i="11" s="1"/>
  <c r="L1225" i="11"/>
  <c r="M1225" i="11" s="1"/>
  <c r="L1226" i="11"/>
  <c r="M1226" i="11" s="1"/>
  <c r="O1226" i="11" s="1"/>
  <c r="L1227" i="11"/>
  <c r="M1227" i="11" s="1"/>
  <c r="L1228" i="11"/>
  <c r="M1228" i="11" s="1"/>
  <c r="L1229" i="11"/>
  <c r="M1229" i="11" s="1"/>
  <c r="L1230" i="11"/>
  <c r="M1230" i="11" s="1"/>
  <c r="L1231" i="11"/>
  <c r="M1231" i="11" s="1"/>
  <c r="O1231" i="11" s="1"/>
  <c r="L1232" i="11"/>
  <c r="M1232" i="11" s="1"/>
  <c r="L1233" i="11"/>
  <c r="M1233" i="11" s="1"/>
  <c r="L1234" i="11"/>
  <c r="M1234" i="11" s="1"/>
  <c r="L1235" i="11"/>
  <c r="M1235" i="11" s="1"/>
  <c r="L1236" i="11"/>
  <c r="M1236" i="11" s="1"/>
  <c r="L1237" i="11"/>
  <c r="M1237" i="11" s="1"/>
  <c r="L1238" i="11"/>
  <c r="M1238" i="11" s="1"/>
  <c r="L1239" i="11"/>
  <c r="M1239" i="11" s="1"/>
  <c r="O1239" i="11" s="1"/>
  <c r="L1240" i="11"/>
  <c r="M1240" i="11" s="1"/>
  <c r="L1241" i="11"/>
  <c r="M1241" i="11" s="1"/>
  <c r="L1242" i="11"/>
  <c r="M1242" i="11" s="1"/>
  <c r="L1243" i="11"/>
  <c r="M1243" i="11" s="1"/>
  <c r="L1244" i="11"/>
  <c r="M1244" i="11" s="1"/>
  <c r="L1245" i="11"/>
  <c r="M1245" i="11" s="1"/>
  <c r="L1246" i="11"/>
  <c r="M1246" i="11" s="1"/>
  <c r="L1247" i="11"/>
  <c r="M1247" i="11" s="1"/>
  <c r="O1247" i="11" s="1"/>
  <c r="L1248" i="11"/>
  <c r="M1248" i="11" s="1"/>
  <c r="L1249" i="11"/>
  <c r="M1249" i="11" s="1"/>
  <c r="L1250" i="11"/>
  <c r="M1250" i="11" s="1"/>
  <c r="L1251" i="11"/>
  <c r="M1251" i="11" s="1"/>
  <c r="O1251" i="11" s="1"/>
  <c r="L1252" i="11"/>
  <c r="M1252" i="11" s="1"/>
  <c r="O1252" i="11" s="1"/>
  <c r="L1253" i="11"/>
  <c r="M1253" i="11" s="1"/>
  <c r="L1254" i="11"/>
  <c r="M1254" i="11" s="1"/>
  <c r="L1255" i="11"/>
  <c r="M1255" i="11" s="1"/>
  <c r="L1256" i="11"/>
  <c r="M1256" i="11" s="1"/>
  <c r="L1257" i="11"/>
  <c r="M1257" i="11" s="1"/>
  <c r="L1258" i="11"/>
  <c r="M1258" i="11" s="1"/>
  <c r="L1259" i="11"/>
  <c r="M1259" i="11" s="1"/>
  <c r="O1259" i="11" s="1"/>
  <c r="L1260" i="11"/>
  <c r="M1260" i="11" s="1"/>
  <c r="L1261" i="11"/>
  <c r="M1261" i="11" s="1"/>
  <c r="L1262" i="11"/>
  <c r="M1262" i="11" s="1"/>
  <c r="O1262" i="11" s="1"/>
  <c r="L1263" i="11"/>
  <c r="M1263" i="11" s="1"/>
  <c r="O1263" i="11" s="1"/>
  <c r="L1264" i="11"/>
  <c r="M1264" i="11" s="1"/>
  <c r="O1264" i="11" s="1"/>
  <c r="L1265" i="11"/>
  <c r="M1265" i="11" s="1"/>
  <c r="L1266" i="11"/>
  <c r="M1266" i="11" s="1"/>
  <c r="L1267" i="11"/>
  <c r="M1267" i="11" s="1"/>
  <c r="L1268" i="11"/>
  <c r="M1268" i="11" s="1"/>
  <c r="L1269" i="11"/>
  <c r="M1269" i="11" s="1"/>
  <c r="L1270" i="11"/>
  <c r="M1270" i="11" s="1"/>
  <c r="L1271" i="11"/>
  <c r="M1271" i="11" s="1"/>
  <c r="O1271" i="11" s="1"/>
  <c r="L1272" i="11"/>
  <c r="M1272" i="11" s="1"/>
  <c r="O1272" i="11" s="1"/>
  <c r="L1273" i="11"/>
  <c r="M1273" i="11" s="1"/>
  <c r="L1274" i="11"/>
  <c r="M1274" i="11" s="1"/>
  <c r="L1275" i="11"/>
  <c r="M1275" i="11" s="1"/>
  <c r="L1276" i="11"/>
  <c r="M1276" i="11" s="1"/>
  <c r="L1277" i="11"/>
  <c r="M1277" i="11" s="1"/>
  <c r="L1278" i="11"/>
  <c r="M1278" i="11" s="1"/>
  <c r="O1278" i="11" s="1"/>
  <c r="L1279" i="11"/>
  <c r="M1279" i="11" s="1"/>
  <c r="L1280" i="11"/>
  <c r="M1280" i="11" s="1"/>
  <c r="O1280" i="11" s="1"/>
  <c r="L1281" i="11"/>
  <c r="M1281" i="11" s="1"/>
  <c r="L1282" i="11"/>
  <c r="M1282" i="11" s="1"/>
  <c r="L1283" i="11"/>
  <c r="M1283" i="11" s="1"/>
  <c r="O1283" i="11" s="1"/>
  <c r="L1284" i="11"/>
  <c r="M1284" i="11" s="1"/>
  <c r="O1284" i="11" s="1"/>
  <c r="L1285" i="11"/>
  <c r="M1285" i="11" s="1"/>
  <c r="L1286" i="11"/>
  <c r="M1286" i="11" s="1"/>
  <c r="L1287" i="11"/>
  <c r="M1287" i="11" s="1"/>
  <c r="L1288" i="11"/>
  <c r="M1288" i="11" s="1"/>
  <c r="L1289" i="11"/>
  <c r="M1289" i="11" s="1"/>
  <c r="L1290" i="11"/>
  <c r="M1290" i="11" s="1"/>
  <c r="L1291" i="11"/>
  <c r="M1291" i="11" s="1"/>
  <c r="O1291" i="11" s="1"/>
  <c r="L1292" i="11"/>
  <c r="M1292" i="11" s="1"/>
  <c r="L1293" i="11"/>
  <c r="M1293" i="11" s="1"/>
  <c r="L1294" i="11"/>
  <c r="M1294" i="11" s="1"/>
  <c r="O1294" i="11" s="1"/>
  <c r="L1295" i="11"/>
  <c r="M1295" i="11" s="1"/>
  <c r="O1295" i="11" s="1"/>
  <c r="L1296" i="11"/>
  <c r="M1296" i="11" s="1"/>
  <c r="O1296" i="11" s="1"/>
  <c r="L1297" i="11"/>
  <c r="M1297" i="11" s="1"/>
  <c r="L1298" i="11"/>
  <c r="M1298" i="11" s="1"/>
  <c r="L1299" i="11"/>
  <c r="M1299" i="11" s="1"/>
  <c r="L1300" i="11"/>
  <c r="M1300" i="11" s="1"/>
  <c r="L1301" i="11"/>
  <c r="M1301" i="11" s="1"/>
  <c r="L1302" i="11"/>
  <c r="M1302" i="11" s="1"/>
  <c r="L1303" i="11"/>
  <c r="M1303" i="11" s="1"/>
  <c r="O1303" i="11" s="1"/>
  <c r="L1304" i="11"/>
  <c r="M1304" i="11" s="1"/>
  <c r="O1304" i="11" s="1"/>
  <c r="L1305" i="11"/>
  <c r="M1305" i="11" s="1"/>
  <c r="L1306" i="11"/>
  <c r="M1306" i="11" s="1"/>
  <c r="L1307" i="11"/>
  <c r="M1307" i="11" s="1"/>
  <c r="O1307" i="11" s="1"/>
  <c r="L1308" i="11"/>
  <c r="M1308" i="11" s="1"/>
  <c r="L1309" i="11"/>
  <c r="M1309" i="11" s="1"/>
  <c r="L1310" i="11"/>
  <c r="M1310" i="11" s="1"/>
  <c r="O1310" i="11" s="1"/>
  <c r="L1311" i="11"/>
  <c r="M1311" i="11" s="1"/>
  <c r="O1311" i="11" s="1"/>
  <c r="L1312" i="11"/>
  <c r="M1312" i="11" s="1"/>
  <c r="O1312" i="11" s="1"/>
  <c r="L1313" i="11"/>
  <c r="M1313" i="11" s="1"/>
  <c r="L1314" i="11"/>
  <c r="M1314" i="11" s="1"/>
  <c r="L1315" i="11"/>
  <c r="M1315" i="11" s="1"/>
  <c r="O1315" i="11" s="1"/>
  <c r="L1316" i="11"/>
  <c r="M1316" i="11" s="1"/>
  <c r="O1316" i="11" s="1"/>
  <c r="L1317" i="11"/>
  <c r="M1317" i="11" s="1"/>
  <c r="L1318" i="11"/>
  <c r="M1318" i="11" s="1"/>
  <c r="L1319" i="11"/>
  <c r="M1319" i="11" s="1"/>
  <c r="L1320" i="11"/>
  <c r="M1320" i="11" s="1"/>
  <c r="L1321" i="11"/>
  <c r="M1321" i="11" s="1"/>
  <c r="N1321" i="11" s="1"/>
  <c r="L1322" i="11"/>
  <c r="M1322" i="11" s="1"/>
  <c r="L1323" i="11"/>
  <c r="M1323" i="11" s="1"/>
  <c r="O1323" i="11" s="1"/>
  <c r="L1324" i="11"/>
  <c r="M1324" i="11" s="1"/>
  <c r="L1325" i="11"/>
  <c r="M1325" i="11" s="1"/>
  <c r="L1326" i="11"/>
  <c r="M1326" i="11" s="1"/>
  <c r="O1326" i="11" s="1"/>
  <c r="L1327" i="11"/>
  <c r="M1327" i="11" s="1"/>
  <c r="O1327" i="11" s="1"/>
  <c r="L1328" i="11"/>
  <c r="M1328" i="11" s="1"/>
  <c r="O1328" i="11" s="1"/>
  <c r="L1329" i="11"/>
  <c r="M1329" i="11" s="1"/>
  <c r="L1330" i="11"/>
  <c r="M1330" i="11" s="1"/>
  <c r="L1331" i="11"/>
  <c r="M1331" i="11" s="1"/>
  <c r="L1332" i="11"/>
  <c r="M1332" i="11" s="1"/>
  <c r="L1333" i="11"/>
  <c r="M1333" i="11" s="1"/>
  <c r="L1334" i="11"/>
  <c r="M1334" i="11" s="1"/>
  <c r="L1335" i="11"/>
  <c r="M1335" i="11" s="1"/>
  <c r="L1336" i="11"/>
  <c r="M1336" i="11" s="1"/>
  <c r="O1336" i="11" s="1"/>
  <c r="L1337" i="11"/>
  <c r="M1337" i="11" s="1"/>
  <c r="L1338" i="11"/>
  <c r="M1338" i="11" s="1"/>
  <c r="L1339" i="11"/>
  <c r="M1339" i="11" s="1"/>
  <c r="O1339" i="11" s="1"/>
  <c r="L1340" i="11"/>
  <c r="M1340" i="11" s="1"/>
  <c r="L1341" i="11"/>
  <c r="M1341" i="11" s="1"/>
  <c r="L1342" i="11"/>
  <c r="M1342" i="11" s="1"/>
  <c r="O1342" i="11" s="1"/>
  <c r="L1343" i="11"/>
  <c r="M1343" i="11" s="1"/>
  <c r="O1343" i="11" s="1"/>
  <c r="L1344" i="11"/>
  <c r="M1344" i="11" s="1"/>
  <c r="O1344" i="11" s="1"/>
  <c r="L1345" i="11"/>
  <c r="M1345" i="11" s="1"/>
  <c r="L1346" i="11"/>
  <c r="M1346" i="11" s="1"/>
  <c r="L1347" i="11"/>
  <c r="M1347" i="11" s="1"/>
  <c r="O1347" i="11" s="1"/>
  <c r="L1348" i="11"/>
  <c r="M1348" i="11" s="1"/>
  <c r="O1348" i="11" s="1"/>
  <c r="L1349" i="11"/>
  <c r="M1349" i="11" s="1"/>
  <c r="L1350" i="11"/>
  <c r="M1350" i="11" s="1"/>
  <c r="L1351" i="11"/>
  <c r="M1351" i="11" s="1"/>
  <c r="L1352" i="11"/>
  <c r="M1352" i="11" s="1"/>
  <c r="L1353" i="11"/>
  <c r="M1353" i="11" s="1"/>
  <c r="L1354" i="11"/>
  <c r="M1354" i="11" s="1"/>
  <c r="L1355" i="11"/>
  <c r="M1355" i="11" s="1"/>
  <c r="O1355" i="11" s="1"/>
  <c r="L1356" i="11"/>
  <c r="M1356" i="11" s="1"/>
  <c r="L1357" i="11"/>
  <c r="M1357" i="11" s="1"/>
  <c r="L1358" i="11"/>
  <c r="M1358" i="11" s="1"/>
  <c r="L1359" i="11"/>
  <c r="M1359" i="11" s="1"/>
  <c r="L1360" i="11"/>
  <c r="M1360" i="11" s="1"/>
  <c r="O1360" i="11" s="1"/>
  <c r="L1361" i="11"/>
  <c r="M1361" i="11" s="1"/>
  <c r="L1362" i="11"/>
  <c r="M1362" i="11" s="1"/>
  <c r="L1363" i="11"/>
  <c r="M1363" i="11" s="1"/>
  <c r="L1364" i="11"/>
  <c r="M1364" i="11" s="1"/>
  <c r="L1365" i="11"/>
  <c r="M1365" i="11" s="1"/>
  <c r="L1366" i="11"/>
  <c r="M1366" i="11" s="1"/>
  <c r="L1367" i="11"/>
  <c r="M1367" i="11" s="1"/>
  <c r="O1367" i="11" s="1"/>
  <c r="L1368" i="11"/>
  <c r="M1368" i="11" s="1"/>
  <c r="O1368" i="11" s="1"/>
  <c r="L1369" i="11"/>
  <c r="M1369" i="11" s="1"/>
  <c r="N1369" i="11" s="1"/>
  <c r="L1370" i="11"/>
  <c r="M1370" i="11" s="1"/>
  <c r="L1371" i="11"/>
  <c r="M1371" i="11" s="1"/>
  <c r="O1371" i="11" s="1"/>
  <c r="L1372" i="11"/>
  <c r="M1372" i="11" s="1"/>
  <c r="L1373" i="11"/>
  <c r="M1373" i="11" s="1"/>
  <c r="L1374" i="11"/>
  <c r="M1374" i="11" s="1"/>
  <c r="O1374" i="11" s="1"/>
  <c r="L1375" i="11"/>
  <c r="M1375" i="11" s="1"/>
  <c r="L1376" i="11"/>
  <c r="M1376" i="11" s="1"/>
  <c r="O1376" i="11" s="1"/>
  <c r="L1377" i="11"/>
  <c r="M1377" i="11" s="1"/>
  <c r="L1378" i="11"/>
  <c r="M1378" i="11" s="1"/>
  <c r="L1379" i="11"/>
  <c r="M1379" i="11" s="1"/>
  <c r="O1379" i="11" s="1"/>
  <c r="L1380" i="11"/>
  <c r="M1380" i="11" s="1"/>
  <c r="L1381" i="11"/>
  <c r="M1381" i="11" s="1"/>
  <c r="L1382" i="11"/>
  <c r="M1382" i="11" s="1"/>
  <c r="L1383" i="11"/>
  <c r="M1383" i="11" s="1"/>
  <c r="L1384" i="11"/>
  <c r="M1384" i="11" s="1"/>
  <c r="L1385" i="11"/>
  <c r="M1385" i="11" s="1"/>
  <c r="L1386" i="11"/>
  <c r="M1386" i="11" s="1"/>
  <c r="L1387" i="11"/>
  <c r="M1387" i="11" s="1"/>
  <c r="L1388" i="11"/>
  <c r="M1388" i="11" s="1"/>
  <c r="L1389" i="11"/>
  <c r="M1389" i="11" s="1"/>
  <c r="L1390" i="11"/>
  <c r="M1390" i="11" s="1"/>
  <c r="O1390" i="11" s="1"/>
  <c r="L1391" i="11"/>
  <c r="M1391" i="11" s="1"/>
  <c r="O1391" i="11" s="1"/>
  <c r="L1392" i="11"/>
  <c r="M1392" i="11" s="1"/>
  <c r="L1393" i="11"/>
  <c r="M1393" i="11" s="1"/>
  <c r="L1394" i="11"/>
  <c r="M1394" i="11" s="1"/>
  <c r="L1395" i="11"/>
  <c r="M1395" i="11" s="1"/>
  <c r="L1396" i="11"/>
  <c r="M1396" i="11" s="1"/>
  <c r="L1397" i="11"/>
  <c r="M1397" i="11" s="1"/>
  <c r="L1398" i="11"/>
  <c r="M1398" i="11" s="1"/>
  <c r="L1399" i="11"/>
  <c r="M1399" i="11" s="1"/>
  <c r="L1400" i="11"/>
  <c r="M1400" i="11" s="1"/>
  <c r="O1400" i="11" s="1"/>
  <c r="L1401" i="11"/>
  <c r="M1401" i="11" s="1"/>
  <c r="L1402" i="11"/>
  <c r="M1402" i="11" s="1"/>
  <c r="L1403" i="11"/>
  <c r="M1403" i="11" s="1"/>
  <c r="O1403" i="11" s="1"/>
  <c r="L1404" i="11"/>
  <c r="M1404" i="11" s="1"/>
  <c r="L1405" i="11"/>
  <c r="M1405" i="11" s="1"/>
  <c r="L1406" i="11"/>
  <c r="M1406" i="11" s="1"/>
  <c r="O1406" i="11" s="1"/>
  <c r="L1407" i="11"/>
  <c r="M1407" i="11" s="1"/>
  <c r="O1407" i="11" s="1"/>
  <c r="L1408" i="11"/>
  <c r="M1408" i="11" s="1"/>
  <c r="O1408" i="11" s="1"/>
  <c r="L1409" i="11"/>
  <c r="M1409" i="11" s="1"/>
  <c r="L1410" i="11"/>
  <c r="M1410" i="11" s="1"/>
  <c r="L1411" i="11"/>
  <c r="M1411" i="11" s="1"/>
  <c r="O1411" i="11" s="1"/>
  <c r="L1412" i="11"/>
  <c r="M1412" i="11" s="1"/>
  <c r="O1412" i="11" s="1"/>
  <c r="L1413" i="11"/>
  <c r="M1413" i="11" s="1"/>
  <c r="L1414" i="11"/>
  <c r="M1414" i="11" s="1"/>
  <c r="L1415" i="11"/>
  <c r="M1415" i="11" s="1"/>
  <c r="L1416" i="11"/>
  <c r="M1416" i="11" s="1"/>
  <c r="L1417" i="11"/>
  <c r="M1417" i="11" s="1"/>
  <c r="L1418" i="11"/>
  <c r="M1418" i="11" s="1"/>
  <c r="L1419" i="11"/>
  <c r="M1419" i="11" s="1"/>
  <c r="O1419" i="11" s="1"/>
  <c r="L1420" i="11"/>
  <c r="M1420" i="11" s="1"/>
  <c r="L1421" i="11"/>
  <c r="M1421" i="11" s="1"/>
  <c r="L1422" i="11"/>
  <c r="M1422" i="11" s="1"/>
  <c r="L1423" i="11"/>
  <c r="M1423" i="11" s="1"/>
  <c r="O1423" i="11" s="1"/>
  <c r="L1424" i="11"/>
  <c r="M1424" i="11" s="1"/>
  <c r="O1424" i="11" s="1"/>
  <c r="L1425" i="11"/>
  <c r="M1425" i="11" s="1"/>
  <c r="L1426" i="11"/>
  <c r="M1426" i="11" s="1"/>
  <c r="L1427" i="11"/>
  <c r="M1427" i="11" s="1"/>
  <c r="L1428" i="11"/>
  <c r="M1428" i="11" s="1"/>
  <c r="L1429" i="11"/>
  <c r="M1429" i="11" s="1"/>
  <c r="L1430" i="11"/>
  <c r="M1430" i="11" s="1"/>
  <c r="L1431" i="11"/>
  <c r="M1431" i="11" s="1"/>
  <c r="O1431" i="11" s="1"/>
  <c r="L1432" i="11"/>
  <c r="M1432" i="11" s="1"/>
  <c r="O1432" i="11" s="1"/>
  <c r="L1433" i="11"/>
  <c r="M1433" i="11" s="1"/>
  <c r="L1434" i="11"/>
  <c r="M1434" i="11" s="1"/>
  <c r="L1435" i="11"/>
  <c r="M1435" i="11" s="1"/>
  <c r="O1435" i="11" s="1"/>
  <c r="L1436" i="11"/>
  <c r="M1436" i="11" s="1"/>
  <c r="L1437" i="11"/>
  <c r="M1437" i="11" s="1"/>
  <c r="L1438" i="11"/>
  <c r="M1438" i="11" s="1"/>
  <c r="O1438" i="11" s="1"/>
  <c r="L1439" i="11"/>
  <c r="M1439" i="11" s="1"/>
  <c r="L1440" i="11"/>
  <c r="M1440" i="11" s="1"/>
  <c r="L1441" i="11"/>
  <c r="M1441" i="11" s="1"/>
  <c r="L1442" i="11"/>
  <c r="M1442" i="11" s="1"/>
  <c r="L1443" i="11"/>
  <c r="M1443" i="11" s="1"/>
  <c r="L1444" i="11"/>
  <c r="M1444" i="11" s="1"/>
  <c r="L1445" i="11"/>
  <c r="M1445" i="11" s="1"/>
  <c r="L1446" i="11"/>
  <c r="M1446" i="11" s="1"/>
  <c r="L1447" i="11"/>
  <c r="M1447" i="11" s="1"/>
  <c r="O1447" i="11" s="1"/>
  <c r="L1448" i="11"/>
  <c r="M1448" i="11" s="1"/>
  <c r="L1449" i="11"/>
  <c r="M1449" i="11" s="1"/>
  <c r="L1450" i="11"/>
  <c r="M1450" i="11" s="1"/>
  <c r="L1451" i="11"/>
  <c r="M1451" i="11" s="1"/>
  <c r="O1451" i="11" s="1"/>
  <c r="L1452" i="11"/>
  <c r="M1452" i="11" s="1"/>
  <c r="L1453" i="11"/>
  <c r="M1453" i="11" s="1"/>
  <c r="L1454" i="11"/>
  <c r="M1454" i="11" s="1"/>
  <c r="L1455" i="11"/>
  <c r="M1455" i="11" s="1"/>
  <c r="L1456" i="11"/>
  <c r="M1456" i="11" s="1"/>
  <c r="L1457" i="11"/>
  <c r="M1457" i="11" s="1"/>
  <c r="L1458" i="11"/>
  <c r="M1458" i="11" s="1"/>
  <c r="L1459" i="11"/>
  <c r="M1459" i="11" s="1"/>
  <c r="O1459" i="11" s="1"/>
  <c r="L1460" i="11"/>
  <c r="M1460" i="11" s="1"/>
  <c r="L1461" i="11"/>
  <c r="M1461" i="11" s="1"/>
  <c r="L1462" i="11"/>
  <c r="M1462" i="11" s="1"/>
  <c r="L1463" i="11"/>
  <c r="M1463" i="11" s="1"/>
  <c r="L1464" i="11"/>
  <c r="M1464" i="11" s="1"/>
  <c r="L1465" i="11"/>
  <c r="M1465" i="11" s="1"/>
  <c r="L1466" i="11"/>
  <c r="M1466" i="11" s="1"/>
  <c r="O1466" i="11" s="1"/>
  <c r="L1467" i="11"/>
  <c r="M1467" i="11" s="1"/>
  <c r="O1467" i="11" s="1"/>
  <c r="L1468" i="11"/>
  <c r="M1468" i="11" s="1"/>
  <c r="L1469" i="11"/>
  <c r="M1469" i="11" s="1"/>
  <c r="L1470" i="11"/>
  <c r="M1470" i="11" s="1"/>
  <c r="L1471" i="11"/>
  <c r="M1471" i="11" s="1"/>
  <c r="O1471" i="11" s="1"/>
  <c r="L1472" i="11"/>
  <c r="M1472" i="11" s="1"/>
  <c r="O1472" i="11" s="1"/>
  <c r="L1473" i="11"/>
  <c r="M1473" i="11" s="1"/>
  <c r="L1474" i="11"/>
  <c r="M1474" i="11" s="1"/>
  <c r="L1475" i="11"/>
  <c r="M1475" i="11" s="1"/>
  <c r="L1476" i="11"/>
  <c r="M1476" i="11" s="1"/>
  <c r="O1476" i="11" s="1"/>
  <c r="L1477" i="11"/>
  <c r="M1477" i="11" s="1"/>
  <c r="L1478" i="11"/>
  <c r="M1478" i="11" s="1"/>
  <c r="L1479" i="11"/>
  <c r="M1479" i="11" s="1"/>
  <c r="L1480" i="11"/>
  <c r="M1480" i="11" s="1"/>
  <c r="L1481" i="11"/>
  <c r="M1481" i="11" s="1"/>
  <c r="L1482" i="11"/>
  <c r="M1482" i="11" s="1"/>
  <c r="O1482" i="11" s="1"/>
  <c r="L1483" i="11"/>
  <c r="M1483" i="11" s="1"/>
  <c r="L1484" i="11"/>
  <c r="M1484" i="11" s="1"/>
  <c r="L1485" i="11"/>
  <c r="M1485" i="11" s="1"/>
  <c r="L1486" i="11"/>
  <c r="M1486" i="11" s="1"/>
  <c r="L1487" i="11"/>
  <c r="M1487" i="11" s="1"/>
  <c r="O1487" i="11" s="1"/>
  <c r="L1488" i="11"/>
  <c r="M1488" i="11" s="1"/>
  <c r="L1489" i="11"/>
  <c r="M1489" i="11" s="1"/>
  <c r="L1490" i="11"/>
  <c r="M1490" i="11" s="1"/>
  <c r="L1491" i="11"/>
  <c r="M1491" i="11" s="1"/>
  <c r="L1492" i="11"/>
  <c r="M1492" i="11" s="1"/>
  <c r="L1493" i="11"/>
  <c r="M1493" i="11" s="1"/>
  <c r="O1493" i="11" s="1"/>
  <c r="L1494" i="11"/>
  <c r="M1494" i="11" s="1"/>
  <c r="L1495" i="11"/>
  <c r="M1495" i="11" s="1"/>
  <c r="O1495" i="11" s="1"/>
  <c r="L1496" i="11"/>
  <c r="M1496" i="11" s="1"/>
  <c r="L1497" i="11"/>
  <c r="M1497" i="11" s="1"/>
  <c r="L1498" i="11"/>
  <c r="M1498" i="11" s="1"/>
  <c r="L1499" i="11"/>
  <c r="M1499" i="11" s="1"/>
  <c r="L1500" i="11"/>
  <c r="M1500" i="11" s="1"/>
  <c r="L1501" i="11"/>
  <c r="M1501" i="11" s="1"/>
  <c r="O1501" i="11" s="1"/>
  <c r="L1502" i="11"/>
  <c r="M1502" i="11" s="1"/>
  <c r="L1503" i="11"/>
  <c r="M1503" i="11" s="1"/>
  <c r="O1503" i="11" s="1"/>
  <c r="L1504" i="11"/>
  <c r="M1504" i="11" s="1"/>
  <c r="L1505" i="11"/>
  <c r="M1505" i="11" s="1"/>
  <c r="L1506" i="11"/>
  <c r="M1506" i="11" s="1"/>
  <c r="L1507" i="11"/>
  <c r="M1507" i="11" s="1"/>
  <c r="L1508" i="11"/>
  <c r="M1508" i="11" s="1"/>
  <c r="L1509" i="11"/>
  <c r="M1509" i="11" s="1"/>
  <c r="L1510" i="11"/>
  <c r="M1510" i="11" s="1"/>
  <c r="O1510" i="11" s="1"/>
  <c r="L1511" i="11"/>
  <c r="M1511" i="11" s="1"/>
  <c r="O1511" i="11" s="1"/>
  <c r="L1512" i="11"/>
  <c r="M1512" i="11" s="1"/>
  <c r="L1513" i="11"/>
  <c r="M1513" i="11" s="1"/>
  <c r="L1514" i="11"/>
  <c r="M1514" i="11" s="1"/>
  <c r="L1515" i="11"/>
  <c r="M1515" i="11" s="1"/>
  <c r="L1516" i="11"/>
  <c r="M1516" i="11" s="1"/>
  <c r="L1517" i="11"/>
  <c r="M1517" i="11" s="1"/>
  <c r="O1517" i="11" s="1"/>
  <c r="L1518" i="11"/>
  <c r="M1518" i="11" s="1"/>
  <c r="L1519" i="11"/>
  <c r="M1519" i="11" s="1"/>
  <c r="O1519" i="11" s="1"/>
  <c r="L1520" i="11"/>
  <c r="M1520" i="11" s="1"/>
  <c r="L1521" i="11"/>
  <c r="M1521" i="11" s="1"/>
  <c r="L1522" i="11"/>
  <c r="M1522" i="11" s="1"/>
  <c r="L1523" i="11"/>
  <c r="M1523" i="11" s="1"/>
  <c r="L1524" i="11"/>
  <c r="M1524" i="11" s="1"/>
  <c r="L1525" i="11"/>
  <c r="M1525" i="11" s="1"/>
  <c r="L1526" i="11"/>
  <c r="M1526" i="11" s="1"/>
  <c r="O1526" i="11" s="1"/>
  <c r="L1527" i="11"/>
  <c r="M1527" i="11" s="1"/>
  <c r="O1527" i="11" s="1"/>
  <c r="L1528" i="11"/>
  <c r="M1528" i="11" s="1"/>
  <c r="N1528" i="11" s="1"/>
  <c r="L1529" i="11"/>
  <c r="M1529" i="11" s="1"/>
  <c r="L1530" i="11"/>
  <c r="M1530" i="11" s="1"/>
  <c r="L1531" i="11"/>
  <c r="M1531" i="11" s="1"/>
  <c r="L1532" i="11"/>
  <c r="M1532" i="11" s="1"/>
  <c r="L1533" i="11"/>
  <c r="M1533" i="11" s="1"/>
  <c r="L1534" i="11"/>
  <c r="M1534" i="11" s="1"/>
  <c r="O1534" i="11" s="1"/>
  <c r="L1535" i="11"/>
  <c r="M1535" i="11" s="1"/>
  <c r="O1535" i="11" s="1"/>
  <c r="L1536" i="11"/>
  <c r="M1536" i="11" s="1"/>
  <c r="L1537" i="11"/>
  <c r="M1537" i="11" s="1"/>
  <c r="L1538" i="11"/>
  <c r="M1538" i="11" s="1"/>
  <c r="L1539" i="11"/>
  <c r="M1539" i="11" s="1"/>
  <c r="L1540" i="11"/>
  <c r="M1540" i="11" s="1"/>
  <c r="L1541" i="11"/>
  <c r="M1541" i="11" s="1"/>
  <c r="O1541" i="11" s="1"/>
  <c r="L1542" i="11"/>
  <c r="M1542" i="11" s="1"/>
  <c r="O1542" i="11" s="1"/>
  <c r="L1543" i="11"/>
  <c r="M1543" i="11" s="1"/>
  <c r="O1543" i="11" s="1"/>
  <c r="L1544" i="11"/>
  <c r="M1544" i="11" s="1"/>
  <c r="L1545" i="11"/>
  <c r="M1545" i="11" s="1"/>
  <c r="L1546" i="11"/>
  <c r="M1546" i="11" s="1"/>
  <c r="L1547" i="11"/>
  <c r="M1547" i="11" s="1"/>
  <c r="L1548" i="11"/>
  <c r="M1548" i="11" s="1"/>
  <c r="L1549" i="11"/>
  <c r="M1549" i="11" s="1"/>
  <c r="L1550" i="11"/>
  <c r="M1550" i="11" s="1"/>
  <c r="O1550" i="11" s="1"/>
  <c r="L1551" i="11"/>
  <c r="M1551" i="11" s="1"/>
  <c r="O1551" i="11" s="1"/>
  <c r="L1552" i="11"/>
  <c r="M1552" i="11" s="1"/>
  <c r="L1553" i="11"/>
  <c r="M1553" i="11" s="1"/>
  <c r="L1554" i="11"/>
  <c r="M1554" i="11" s="1"/>
  <c r="L1555" i="11"/>
  <c r="M1555" i="11" s="1"/>
  <c r="L1556" i="11"/>
  <c r="M1556" i="11" s="1"/>
  <c r="L1557" i="11"/>
  <c r="M1557" i="11" s="1"/>
  <c r="O1557" i="11" s="1"/>
  <c r="L1558" i="11"/>
  <c r="M1558" i="11" s="1"/>
  <c r="O1558" i="11" s="1"/>
  <c r="L1559" i="11"/>
  <c r="M1559" i="11" s="1"/>
  <c r="O1559" i="11" s="1"/>
  <c r="L1560" i="11"/>
  <c r="M1560" i="11" s="1"/>
  <c r="L1561" i="11"/>
  <c r="M1561" i="11" s="1"/>
  <c r="L1562" i="11"/>
  <c r="M1562" i="11" s="1"/>
  <c r="L1563" i="11"/>
  <c r="M1563" i="11" s="1"/>
  <c r="L1564" i="11"/>
  <c r="M1564" i="11" s="1"/>
  <c r="L1565" i="11"/>
  <c r="M1565" i="11" s="1"/>
  <c r="O1565" i="11" s="1"/>
  <c r="L1566" i="11"/>
  <c r="M1566" i="11" s="1"/>
  <c r="O1566" i="11" s="1"/>
  <c r="L1567" i="11"/>
  <c r="M1567" i="11" s="1"/>
  <c r="O1567" i="11" s="1"/>
  <c r="L1568" i="11"/>
  <c r="M1568" i="11" s="1"/>
  <c r="L1569" i="11"/>
  <c r="M1569" i="11" s="1"/>
  <c r="L1570" i="11"/>
  <c r="M1570" i="11" s="1"/>
  <c r="L1571" i="11"/>
  <c r="M1571" i="11" s="1"/>
  <c r="L1572" i="11"/>
  <c r="M1572" i="11" s="1"/>
  <c r="L1573" i="11"/>
  <c r="M1573" i="11" s="1"/>
  <c r="O1573" i="11" s="1"/>
  <c r="L1574" i="11"/>
  <c r="M1574" i="11" s="1"/>
  <c r="O1574" i="11" s="1"/>
  <c r="L1575" i="11"/>
  <c r="M1575" i="11" s="1"/>
  <c r="L1576" i="11"/>
  <c r="M1576" i="11" s="1"/>
  <c r="N1576" i="11" s="1"/>
  <c r="L1577" i="11"/>
  <c r="M1577" i="11" s="1"/>
  <c r="N1577" i="11" s="1"/>
  <c r="L1578" i="11"/>
  <c r="M1578" i="11" s="1"/>
  <c r="L1579" i="11"/>
  <c r="M1579" i="11" s="1"/>
  <c r="L1580" i="11"/>
  <c r="M1580" i="11" s="1"/>
  <c r="L1581" i="11"/>
  <c r="M1581" i="11" s="1"/>
  <c r="O1581" i="11" s="1"/>
  <c r="L1582" i="11"/>
  <c r="M1582" i="11" s="1"/>
  <c r="O1582" i="11" s="1"/>
  <c r="L1583" i="11"/>
  <c r="M1583" i="11" s="1"/>
  <c r="O1583" i="11" s="1"/>
  <c r="L1584" i="11"/>
  <c r="M1584" i="11" s="1"/>
  <c r="L1585" i="11"/>
  <c r="M1585" i="11" s="1"/>
  <c r="L1586" i="11"/>
  <c r="M1586" i="11" s="1"/>
  <c r="L1587" i="11"/>
  <c r="L1588" i="11"/>
  <c r="L1589" i="11"/>
  <c r="M1589" i="11" s="1"/>
  <c r="O1589" i="11" s="1"/>
  <c r="L1590" i="11"/>
  <c r="M1590" i="11" s="1"/>
  <c r="L1591" i="11"/>
  <c r="M1591" i="11" s="1"/>
  <c r="L1592" i="11"/>
  <c r="M1592" i="11" s="1"/>
  <c r="L1593" i="11"/>
  <c r="M1593" i="11" s="1"/>
  <c r="L1594" i="11"/>
  <c r="M1594" i="11" s="1"/>
  <c r="L1595" i="11"/>
  <c r="M1595" i="11" s="1"/>
  <c r="L1596" i="11"/>
  <c r="M1596" i="11" s="1"/>
  <c r="L1597" i="11"/>
  <c r="M1597" i="11" s="1"/>
  <c r="O1597" i="11" s="1"/>
  <c r="L1598" i="11"/>
  <c r="M1598" i="11" s="1"/>
  <c r="O1598" i="11" s="1"/>
  <c r="L1599" i="11"/>
  <c r="M1599" i="11" s="1"/>
  <c r="O1599" i="11" s="1"/>
  <c r="L1600" i="11"/>
  <c r="M1600" i="11" s="1"/>
  <c r="L1601" i="11"/>
  <c r="M1601" i="11" s="1"/>
  <c r="L1602" i="11"/>
  <c r="M1602" i="11" s="1"/>
  <c r="L1603" i="11"/>
  <c r="M1603" i="11" s="1"/>
  <c r="L1604" i="11"/>
  <c r="M1604" i="11" s="1"/>
  <c r="L1605" i="11"/>
  <c r="M1605" i="11" s="1"/>
  <c r="L1606" i="11"/>
  <c r="M1606" i="11" s="1"/>
  <c r="O1606" i="11" s="1"/>
  <c r="L1607" i="11"/>
  <c r="M1607" i="11" s="1"/>
  <c r="L1608" i="11"/>
  <c r="M1608" i="11" s="1"/>
  <c r="L1609" i="11"/>
  <c r="M1609" i="11" s="1"/>
  <c r="L1610" i="11"/>
  <c r="M1610" i="11" s="1"/>
  <c r="L1611" i="11"/>
  <c r="M1611" i="11" s="1"/>
  <c r="L1612" i="11"/>
  <c r="M1612" i="11" s="1"/>
  <c r="L1613" i="11"/>
  <c r="M1613" i="11" s="1"/>
  <c r="O1613" i="11" s="1"/>
  <c r="L1614" i="11"/>
  <c r="M1614" i="11" s="1"/>
  <c r="O1614" i="11" s="1"/>
  <c r="L1615" i="11"/>
  <c r="M1615" i="11" s="1"/>
  <c r="O1615" i="11" s="1"/>
  <c r="L1616" i="11"/>
  <c r="M1616" i="11" s="1"/>
  <c r="L1617" i="11"/>
  <c r="M1617" i="11" s="1"/>
  <c r="L1618" i="11"/>
  <c r="M1618" i="11" s="1"/>
  <c r="L1619" i="11"/>
  <c r="M1619" i="11" s="1"/>
  <c r="L1620" i="11"/>
  <c r="M1620" i="11" s="1"/>
  <c r="L1621" i="11"/>
  <c r="M1621" i="11" s="1"/>
  <c r="L1622" i="11"/>
  <c r="M1622" i="11" s="1"/>
  <c r="L1623" i="11"/>
  <c r="M1623" i="11" s="1"/>
  <c r="O1623" i="11" s="1"/>
  <c r="L1624" i="11"/>
  <c r="M1624" i="11" s="1"/>
  <c r="L1625" i="11"/>
  <c r="M1625" i="11" s="1"/>
  <c r="N1625" i="11" s="1"/>
  <c r="L1626" i="11"/>
  <c r="M1626" i="11" s="1"/>
  <c r="L1627" i="11"/>
  <c r="M1627" i="11" s="1"/>
  <c r="L1628" i="11"/>
  <c r="M1628" i="11" s="1"/>
  <c r="L1629" i="11"/>
  <c r="M1629" i="11" s="1"/>
  <c r="O1629" i="11" s="1"/>
  <c r="L1630" i="11"/>
  <c r="M1630" i="11" s="1"/>
  <c r="O1630" i="11" s="1"/>
  <c r="L1631" i="11"/>
  <c r="M1631" i="11" s="1"/>
  <c r="O1631" i="11" s="1"/>
  <c r="L1632" i="11"/>
  <c r="M1632" i="11" s="1"/>
  <c r="L1633" i="11"/>
  <c r="M1633" i="11" s="1"/>
  <c r="L1634" i="11"/>
  <c r="M1634" i="11" s="1"/>
  <c r="L1635" i="11"/>
  <c r="M1635" i="11" s="1"/>
  <c r="L1636" i="11"/>
  <c r="M1636" i="11" s="1"/>
  <c r="L1637" i="11"/>
  <c r="M1637" i="11" s="1"/>
  <c r="L1638" i="11"/>
  <c r="M1638" i="11" s="1"/>
  <c r="L1639" i="11"/>
  <c r="M1639" i="11" s="1"/>
  <c r="L1640" i="11"/>
  <c r="M1640" i="11" s="1"/>
  <c r="L1641" i="11"/>
  <c r="M1641" i="11" s="1"/>
  <c r="L1642" i="11"/>
  <c r="M1642" i="11" s="1"/>
  <c r="L1643" i="11"/>
  <c r="M1643" i="11" s="1"/>
  <c r="L1644" i="11"/>
  <c r="M1644" i="11" s="1"/>
  <c r="L1645" i="11"/>
  <c r="M1645" i="11" s="1"/>
  <c r="O1645" i="11" s="1"/>
  <c r="L1646" i="11"/>
  <c r="M1646" i="11" s="1"/>
  <c r="L1647" i="11"/>
  <c r="M1647" i="11" s="1"/>
  <c r="O1647" i="11" s="1"/>
  <c r="L1648" i="11"/>
  <c r="M1648" i="11" s="1"/>
  <c r="L1649" i="11"/>
  <c r="M1649" i="11" s="1"/>
  <c r="L1650" i="11"/>
  <c r="M1650" i="11" s="1"/>
  <c r="L1651" i="11"/>
  <c r="M1651" i="11" s="1"/>
  <c r="L1652" i="11"/>
  <c r="M1652" i="11" s="1"/>
  <c r="L1653" i="11"/>
  <c r="M1653" i="11" s="1"/>
  <c r="O1653" i="11" s="1"/>
  <c r="L1654" i="11"/>
  <c r="M1654" i="11" s="1"/>
  <c r="L1655" i="11"/>
  <c r="M1655" i="11" s="1"/>
  <c r="L1656" i="11"/>
  <c r="M1656" i="11" s="1"/>
  <c r="L1657" i="11"/>
  <c r="M1657" i="11" s="1"/>
  <c r="L1658" i="11"/>
  <c r="M1658" i="11" s="1"/>
  <c r="L1659" i="11"/>
  <c r="M1659" i="11" s="1"/>
  <c r="L1660" i="11"/>
  <c r="M1660" i="11" s="1"/>
  <c r="L1661" i="11"/>
  <c r="M1661" i="11" s="1"/>
  <c r="O1661" i="11" s="1"/>
  <c r="L1662" i="11"/>
  <c r="M1662" i="11" s="1"/>
  <c r="O1662" i="11" s="1"/>
  <c r="L1663" i="11"/>
  <c r="M1663" i="11" s="1"/>
  <c r="O1663" i="11" s="1"/>
  <c r="L1664" i="11"/>
  <c r="M1664" i="11" s="1"/>
  <c r="L1665" i="11"/>
  <c r="M1665" i="11" s="1"/>
  <c r="L1666" i="11"/>
  <c r="M1666" i="11" s="1"/>
  <c r="L1667" i="11"/>
  <c r="M1667" i="11" s="1"/>
  <c r="L1668" i="11"/>
  <c r="M1668" i="11" s="1"/>
  <c r="L1669" i="11"/>
  <c r="M1669" i="11" s="1"/>
  <c r="L1670" i="11"/>
  <c r="M1670" i="11" s="1"/>
  <c r="O1670" i="11" s="1"/>
  <c r="L1671" i="11"/>
  <c r="M1671" i="11" s="1"/>
  <c r="L1672" i="11"/>
  <c r="M1672" i="11" s="1"/>
  <c r="L1673" i="11"/>
  <c r="M1673" i="11" s="1"/>
  <c r="L1674" i="11"/>
  <c r="M1674" i="11" s="1"/>
  <c r="L1675" i="11"/>
  <c r="M1675" i="11" s="1"/>
  <c r="L1676" i="11"/>
  <c r="M1676" i="11" s="1"/>
  <c r="L1677" i="11"/>
  <c r="M1677" i="11" s="1"/>
  <c r="O1677" i="11" s="1"/>
  <c r="L1678" i="11"/>
  <c r="M1678" i="11" s="1"/>
  <c r="L1679" i="11"/>
  <c r="M1679" i="11" s="1"/>
  <c r="O1679" i="11" s="1"/>
  <c r="L1680" i="11"/>
  <c r="M1680" i="11" s="1"/>
  <c r="L1681" i="11"/>
  <c r="M1681" i="11" s="1"/>
  <c r="L1682" i="11"/>
  <c r="M1682" i="11" s="1"/>
  <c r="L1683" i="11"/>
  <c r="M1683" i="11" s="1"/>
  <c r="L1684" i="11"/>
  <c r="M1684" i="11" s="1"/>
  <c r="L1685" i="11"/>
  <c r="M1685" i="11" s="1"/>
  <c r="L1686" i="11"/>
  <c r="M1686" i="11" s="1"/>
  <c r="L1687" i="11"/>
  <c r="M1687" i="11" s="1"/>
  <c r="L1688" i="11"/>
  <c r="M1688" i="11" s="1"/>
  <c r="L1689" i="11"/>
  <c r="M1689" i="11" s="1"/>
  <c r="L1690" i="11"/>
  <c r="M1690" i="11" s="1"/>
  <c r="L1691" i="11"/>
  <c r="M1691" i="11" s="1"/>
  <c r="L1692" i="11"/>
  <c r="M1692" i="11" s="1"/>
  <c r="L1693" i="11"/>
  <c r="M1693" i="11" s="1"/>
  <c r="O1693" i="11" s="1"/>
  <c r="L1694" i="11"/>
  <c r="M1694" i="11" s="1"/>
  <c r="O1694" i="11" s="1"/>
  <c r="L1695" i="11"/>
  <c r="M1695" i="11" s="1"/>
  <c r="O1695" i="11" s="1"/>
  <c r="L1696" i="11"/>
  <c r="M1696" i="11" s="1"/>
  <c r="L1697" i="11"/>
  <c r="M1697" i="11" s="1"/>
  <c r="L1698" i="11"/>
  <c r="M1698" i="11" s="1"/>
  <c r="L1699" i="11"/>
  <c r="M1699" i="11" s="1"/>
  <c r="L1700" i="11"/>
  <c r="M1700" i="11" s="1"/>
  <c r="L1701" i="11"/>
  <c r="M1701" i="11" s="1"/>
  <c r="L1702" i="11"/>
  <c r="M1702" i="11" s="1"/>
  <c r="L1703" i="11"/>
  <c r="M1703" i="11" s="1"/>
  <c r="L1704" i="11"/>
  <c r="M1704" i="11" s="1"/>
  <c r="L1705" i="11"/>
  <c r="M1705" i="11" s="1"/>
  <c r="L1706" i="11"/>
  <c r="M1706" i="11" s="1"/>
  <c r="L1707" i="11"/>
  <c r="M1707" i="11" s="1"/>
  <c r="L1708" i="11"/>
  <c r="M1708" i="11" s="1"/>
  <c r="L1709" i="11"/>
  <c r="M1709" i="11" s="1"/>
  <c r="O1709" i="11" s="1"/>
  <c r="L1710" i="11"/>
  <c r="M1710" i="11" s="1"/>
  <c r="O1710" i="11" s="1"/>
  <c r="L1711" i="11"/>
  <c r="M1711" i="11" s="1"/>
  <c r="O1711" i="11" s="1"/>
  <c r="L1712" i="11"/>
  <c r="M1712" i="11" s="1"/>
  <c r="L1713" i="11"/>
  <c r="M1713" i="11" s="1"/>
  <c r="L1714" i="11"/>
  <c r="M1714" i="11" s="1"/>
  <c r="L1715" i="11"/>
  <c r="M1715" i="11" s="1"/>
  <c r="L1716" i="11"/>
  <c r="M1716" i="11" s="1"/>
  <c r="L1717" i="11"/>
  <c r="M1717" i="11" s="1"/>
  <c r="O1717" i="11" s="1"/>
  <c r="L1718" i="11"/>
  <c r="M1718" i="11" s="1"/>
  <c r="L1719" i="11"/>
  <c r="M1719" i="11" s="1"/>
  <c r="L1720" i="11"/>
  <c r="M1720" i="11" s="1"/>
  <c r="L1721" i="11"/>
  <c r="M1721" i="11" s="1"/>
  <c r="L1722" i="11"/>
  <c r="M1722" i="11" s="1"/>
  <c r="L1723" i="11"/>
  <c r="M1723" i="11" s="1"/>
  <c r="L1724" i="11"/>
  <c r="M1724" i="11" s="1"/>
  <c r="L1725" i="11"/>
  <c r="M1725" i="11" s="1"/>
  <c r="L1726" i="11"/>
  <c r="M1726" i="11" s="1"/>
  <c r="O1726" i="11" s="1"/>
  <c r="L1727" i="11"/>
  <c r="M1727" i="11" s="1"/>
  <c r="L1728" i="11"/>
  <c r="M1728" i="11" s="1"/>
  <c r="L1729" i="11"/>
  <c r="M1729" i="11" s="1"/>
  <c r="L1730" i="11"/>
  <c r="M1730" i="11" s="1"/>
  <c r="L1731" i="11"/>
  <c r="M1731" i="11" s="1"/>
  <c r="L1732" i="11"/>
  <c r="M1732" i="11" s="1"/>
  <c r="L1733" i="11"/>
  <c r="M1733" i="11" s="1"/>
  <c r="L1734" i="11"/>
  <c r="M1734" i="11" s="1"/>
  <c r="L1735" i="11"/>
  <c r="M1735" i="11" s="1"/>
  <c r="L1736" i="11"/>
  <c r="M1736" i="11" s="1"/>
  <c r="L1737" i="11"/>
  <c r="M1737" i="11" s="1"/>
  <c r="L1738" i="11"/>
  <c r="M1738" i="11" s="1"/>
  <c r="L1739" i="11"/>
  <c r="M1739" i="11" s="1"/>
  <c r="L1740" i="11"/>
  <c r="M1740" i="11" s="1"/>
  <c r="L1741" i="11"/>
  <c r="M1741" i="11" s="1"/>
  <c r="O1741" i="11" s="1"/>
  <c r="L1742" i="11"/>
  <c r="M1742" i="11" s="1"/>
  <c r="O1742" i="11" s="1"/>
  <c r="L1743" i="11"/>
  <c r="M1743" i="11" s="1"/>
  <c r="O1743" i="11" s="1"/>
  <c r="L1744" i="11"/>
  <c r="M1744" i="11" s="1"/>
  <c r="L1745" i="11"/>
  <c r="M1745" i="11" s="1"/>
  <c r="L1746" i="11"/>
  <c r="M1746" i="11" s="1"/>
  <c r="L1747" i="11"/>
  <c r="M1747" i="11" s="1"/>
  <c r="L1748" i="11"/>
  <c r="M1748" i="11" s="1"/>
  <c r="L1749" i="11"/>
  <c r="M1749" i="11" s="1"/>
  <c r="L1750" i="11"/>
  <c r="M1750" i="11" s="1"/>
  <c r="L1751" i="11"/>
  <c r="M1751" i="11" s="1"/>
  <c r="L1752" i="11"/>
  <c r="M1752" i="11" s="1"/>
  <c r="L1753" i="11"/>
  <c r="M1753" i="11" s="1"/>
  <c r="L1754" i="11"/>
  <c r="M1754" i="11" s="1"/>
  <c r="L1755" i="11"/>
  <c r="M1755" i="11" s="1"/>
  <c r="L1756" i="11"/>
  <c r="M1756" i="11" s="1"/>
  <c r="L1757" i="11"/>
  <c r="M1757" i="11" s="1"/>
  <c r="O1757" i="11" s="1"/>
  <c r="L1758" i="11"/>
  <c r="M1758" i="11" s="1"/>
  <c r="O1758" i="11" s="1"/>
  <c r="L1759" i="11"/>
  <c r="M1759" i="11" s="1"/>
  <c r="O1759" i="11" s="1"/>
  <c r="L1760" i="11"/>
  <c r="M1760" i="11" s="1"/>
  <c r="L1761" i="11"/>
  <c r="M1761" i="11" s="1"/>
  <c r="L1762" i="11"/>
  <c r="M1762" i="11" s="1"/>
  <c r="L1763" i="11"/>
  <c r="M1763" i="11" s="1"/>
  <c r="L1764" i="11"/>
  <c r="M1764" i="11" s="1"/>
  <c r="L1765" i="11"/>
  <c r="M1765" i="11" s="1"/>
  <c r="L1766" i="11"/>
  <c r="M1766" i="11" s="1"/>
  <c r="L1767" i="11"/>
  <c r="M1767" i="11" s="1"/>
  <c r="L1768" i="11"/>
  <c r="M1768" i="11" s="1"/>
  <c r="L1769" i="11"/>
  <c r="M1769" i="11" s="1"/>
  <c r="L1770" i="11"/>
  <c r="M1770" i="11" s="1"/>
  <c r="L1771" i="11"/>
  <c r="M1771" i="11" s="1"/>
  <c r="L1772" i="11"/>
  <c r="M1772" i="11" s="1"/>
  <c r="L1773" i="11"/>
  <c r="M1773" i="11" s="1"/>
  <c r="L1774" i="11"/>
  <c r="M1774" i="11" s="1"/>
  <c r="L1775" i="11"/>
  <c r="M1775" i="11" s="1"/>
  <c r="O1775" i="11" s="1"/>
  <c r="L1776" i="11"/>
  <c r="M1776" i="11" s="1"/>
  <c r="L1777" i="11"/>
  <c r="M1777" i="11" s="1"/>
  <c r="L1778" i="11"/>
  <c r="M1778" i="11" s="1"/>
  <c r="L1779" i="11"/>
  <c r="M1779" i="11" s="1"/>
  <c r="L1780" i="11"/>
  <c r="M1780" i="11" s="1"/>
  <c r="L1781" i="11"/>
  <c r="M1781" i="11" s="1"/>
  <c r="O1781" i="11" s="1"/>
  <c r="L1782" i="11"/>
  <c r="M1782" i="11" s="1"/>
  <c r="L1783" i="11"/>
  <c r="M1783" i="11" s="1"/>
  <c r="L1784" i="11"/>
  <c r="M1784" i="11" s="1"/>
  <c r="L1785" i="11"/>
  <c r="M1785" i="11" s="1"/>
  <c r="L1786" i="11"/>
  <c r="M1786" i="11" s="1"/>
  <c r="L1787" i="11"/>
  <c r="M1787" i="11" s="1"/>
  <c r="L1788" i="11"/>
  <c r="M1788" i="11" s="1"/>
  <c r="L1789" i="11"/>
  <c r="M1789" i="11" s="1"/>
  <c r="O1789" i="11" s="1"/>
  <c r="L1790" i="11"/>
  <c r="M1790" i="11" s="1"/>
  <c r="O1790" i="11" s="1"/>
  <c r="L1791" i="11"/>
  <c r="M1791" i="11" s="1"/>
  <c r="L1792" i="11"/>
  <c r="M1792" i="11" s="1"/>
  <c r="L1793" i="11"/>
  <c r="M1793" i="11" s="1"/>
  <c r="L1794" i="11"/>
  <c r="M1794" i="11" s="1"/>
  <c r="L1795" i="11"/>
  <c r="M1795" i="11" s="1"/>
  <c r="L1796" i="11"/>
  <c r="M1796" i="11" s="1"/>
  <c r="L1797" i="11"/>
  <c r="M1797" i="11" s="1"/>
  <c r="L1798" i="11"/>
  <c r="M1798" i="11" s="1"/>
  <c r="L1799" i="11"/>
  <c r="M1799" i="11" s="1"/>
  <c r="L1800" i="11"/>
  <c r="M1800" i="11" s="1"/>
  <c r="L1801" i="11"/>
  <c r="M1801" i="11" s="1"/>
  <c r="L1802" i="11"/>
  <c r="M1802" i="11" s="1"/>
  <c r="L1803" i="11"/>
  <c r="M1803" i="11" s="1"/>
  <c r="L1804" i="11"/>
  <c r="M1804" i="11" s="1"/>
  <c r="L1805" i="11"/>
  <c r="M1805" i="11" s="1"/>
  <c r="L1806" i="11"/>
  <c r="M1806" i="11" s="1"/>
  <c r="O1806" i="11" s="1"/>
  <c r="L1807" i="11"/>
  <c r="M1807" i="11" s="1"/>
  <c r="O1807" i="11" s="1"/>
  <c r="L1808" i="11"/>
  <c r="M1808" i="11" s="1"/>
  <c r="L1809" i="11"/>
  <c r="M1809" i="11" s="1"/>
  <c r="L1810" i="11"/>
  <c r="M1810" i="11" s="1"/>
  <c r="L1811" i="11"/>
  <c r="M1811" i="11" s="1"/>
  <c r="L1812" i="11"/>
  <c r="M1812" i="11" s="1"/>
  <c r="L1813" i="11"/>
  <c r="M1813" i="11" s="1"/>
  <c r="L1814" i="11"/>
  <c r="M1814" i="11" s="1"/>
  <c r="L1815" i="11"/>
  <c r="M1815" i="11" s="1"/>
  <c r="O1815" i="11" s="1"/>
  <c r="L1816" i="11"/>
  <c r="M1816" i="11" s="1"/>
  <c r="L1817" i="11"/>
  <c r="M1817" i="11" s="1"/>
  <c r="L1818" i="11"/>
  <c r="M1818" i="11" s="1"/>
  <c r="L1819" i="11"/>
  <c r="M1819" i="11" s="1"/>
  <c r="L1820" i="11"/>
  <c r="M1820" i="11" s="1"/>
  <c r="L1821" i="11"/>
  <c r="M1821" i="11" s="1"/>
  <c r="L1822" i="11"/>
  <c r="M1822" i="11" s="1"/>
  <c r="O1822" i="11" s="1"/>
  <c r="L1823" i="11"/>
  <c r="M1823" i="11" s="1"/>
  <c r="O1823" i="11" s="1"/>
  <c r="L1824" i="11"/>
  <c r="M1824" i="11" s="1"/>
  <c r="L1825" i="11"/>
  <c r="M1825" i="11" s="1"/>
  <c r="L1826" i="11"/>
  <c r="M1826" i="11" s="1"/>
  <c r="L1827" i="11"/>
  <c r="M1827" i="11" s="1"/>
  <c r="L1828" i="11"/>
  <c r="M1828" i="11" s="1"/>
  <c r="L1829" i="11"/>
  <c r="M1829" i="11" s="1"/>
  <c r="L1830" i="11"/>
  <c r="M1830" i="11" s="1"/>
  <c r="L1831" i="11"/>
  <c r="M1831" i="11" s="1"/>
  <c r="L1832" i="11"/>
  <c r="M1832" i="11" s="1"/>
  <c r="L1833" i="11"/>
  <c r="M1833" i="11" s="1"/>
  <c r="L1834" i="11"/>
  <c r="M1834" i="11" s="1"/>
  <c r="L1835" i="11"/>
  <c r="M1835" i="11" s="1"/>
  <c r="L1836" i="11"/>
  <c r="M1836" i="11" s="1"/>
  <c r="L1837" i="11"/>
  <c r="M1837" i="11" s="1"/>
  <c r="O1837" i="11" s="1"/>
  <c r="L1838" i="11"/>
  <c r="M1838" i="11" s="1"/>
  <c r="L1839" i="11"/>
  <c r="M1839" i="11" s="1"/>
  <c r="O1839" i="11" s="1"/>
  <c r="L1840" i="11"/>
  <c r="M1840" i="11" s="1"/>
  <c r="L1841" i="11"/>
  <c r="M1841" i="11" s="1"/>
  <c r="L1842" i="11"/>
  <c r="M1842" i="11" s="1"/>
  <c r="L1843" i="11"/>
  <c r="M1843" i="11" s="1"/>
  <c r="L1844" i="11"/>
  <c r="M1844" i="11" s="1"/>
  <c r="L1845" i="11"/>
  <c r="M1845" i="11" s="1"/>
  <c r="L1846" i="11"/>
  <c r="M1846" i="11" s="1"/>
  <c r="L1847" i="11"/>
  <c r="M1847" i="11" s="1"/>
  <c r="L1848" i="11"/>
  <c r="M1848" i="11" s="1"/>
  <c r="L1849" i="11"/>
  <c r="M1849" i="11" s="1"/>
  <c r="L1850" i="11"/>
  <c r="M1850" i="11" s="1"/>
  <c r="L1851" i="11"/>
  <c r="M1851" i="11" s="1"/>
  <c r="L1852" i="11"/>
  <c r="M1852" i="11" s="1"/>
  <c r="L1853" i="11"/>
  <c r="M1853" i="11" s="1"/>
  <c r="O1853" i="11" s="1"/>
  <c r="L1854" i="11"/>
  <c r="M1854" i="11" s="1"/>
  <c r="L1855" i="11"/>
  <c r="M1855" i="11" s="1"/>
  <c r="O1855" i="11" s="1"/>
  <c r="L1856" i="11"/>
  <c r="M1856" i="11" s="1"/>
  <c r="L1857" i="11"/>
  <c r="M1857" i="11" s="1"/>
  <c r="L1858" i="11"/>
  <c r="M1858" i="11" s="1"/>
  <c r="L1859" i="11"/>
  <c r="M1859" i="11" s="1"/>
  <c r="L1860" i="11"/>
  <c r="M1860" i="11" s="1"/>
  <c r="L1861" i="11"/>
  <c r="M1861" i="11" s="1"/>
  <c r="L1862" i="11"/>
  <c r="M1862" i="11" s="1"/>
  <c r="O1862" i="11" s="1"/>
  <c r="L1863" i="11"/>
  <c r="M1863" i="11" s="1"/>
  <c r="L1864" i="11"/>
  <c r="M1864" i="11" s="1"/>
  <c r="L1865" i="11"/>
  <c r="M1865" i="11" s="1"/>
  <c r="L1866" i="11"/>
  <c r="M1866" i="11" s="1"/>
  <c r="L1867" i="11"/>
  <c r="M1867" i="11" s="1"/>
  <c r="L1868" i="11"/>
  <c r="M1868" i="11" s="1"/>
  <c r="L1869" i="11"/>
  <c r="M1869" i="11" s="1"/>
  <c r="O1869" i="11" s="1"/>
  <c r="L1870" i="11"/>
  <c r="M1870" i="11" s="1"/>
  <c r="O1870" i="11" s="1"/>
  <c r="L1871" i="11"/>
  <c r="M1871" i="11" s="1"/>
  <c r="O1871" i="11" s="1"/>
  <c r="L1872" i="11"/>
  <c r="M1872" i="11" s="1"/>
  <c r="L1873" i="11"/>
  <c r="M1873" i="11" s="1"/>
  <c r="L1874" i="11"/>
  <c r="M1874" i="11" s="1"/>
  <c r="L1875" i="11"/>
  <c r="M1875" i="11" s="1"/>
  <c r="L1876" i="11"/>
  <c r="M1876" i="11" s="1"/>
  <c r="L1877" i="11"/>
  <c r="M1877" i="11" s="1"/>
  <c r="L1878" i="11"/>
  <c r="M1878" i="11" s="1"/>
  <c r="L1879" i="11"/>
  <c r="M1879" i="11" s="1"/>
  <c r="O1879" i="11" s="1"/>
  <c r="L1880" i="11"/>
  <c r="M1880" i="11" s="1"/>
  <c r="L1881" i="11"/>
  <c r="M1881" i="11" s="1"/>
  <c r="N1881" i="11" s="1"/>
  <c r="L1882" i="11"/>
  <c r="M1882" i="11" s="1"/>
  <c r="L1883" i="11"/>
  <c r="M1883" i="11" s="1"/>
  <c r="L1884" i="11"/>
  <c r="M1884" i="11" s="1"/>
  <c r="L1885" i="11"/>
  <c r="M1885" i="11" s="1"/>
  <c r="O1885" i="11" s="1"/>
  <c r="L1886" i="11"/>
  <c r="M1886" i="11" s="1"/>
  <c r="O1886" i="11" s="1"/>
  <c r="L1887" i="11"/>
  <c r="M1887" i="11" s="1"/>
  <c r="L1888" i="11"/>
  <c r="M1888" i="11" s="1"/>
  <c r="L1889" i="11"/>
  <c r="M1889" i="11" s="1"/>
  <c r="L1890" i="11"/>
  <c r="M1890" i="11" s="1"/>
  <c r="L1891" i="11"/>
  <c r="M1891" i="11" s="1"/>
  <c r="L1892" i="11"/>
  <c r="M1892" i="11" s="1"/>
  <c r="L1893" i="11"/>
  <c r="M1893" i="11" s="1"/>
  <c r="L1894" i="11"/>
  <c r="M1894" i="11" s="1"/>
  <c r="L1895" i="11"/>
  <c r="M1895" i="11" s="1"/>
  <c r="L1896" i="11"/>
  <c r="M1896" i="11" s="1"/>
  <c r="L1897" i="11"/>
  <c r="M1897" i="11" s="1"/>
  <c r="L1898" i="11"/>
  <c r="M1898" i="11" s="1"/>
  <c r="L1899" i="11"/>
  <c r="M1899" i="11" s="1"/>
  <c r="L1900" i="11"/>
  <c r="M1900" i="11" s="1"/>
  <c r="L1901" i="11"/>
  <c r="M1901" i="11" s="1"/>
  <c r="O1901" i="11" s="1"/>
  <c r="L1902" i="11"/>
  <c r="M1902" i="11" s="1"/>
  <c r="L1903" i="11"/>
  <c r="M1903" i="11" s="1"/>
  <c r="O1903" i="11" s="1"/>
  <c r="L1904" i="11"/>
  <c r="M1904" i="11" s="1"/>
  <c r="L1905" i="11"/>
  <c r="M1905" i="11" s="1"/>
  <c r="L1906" i="11"/>
  <c r="M1906" i="11" s="1"/>
  <c r="L1907" i="11"/>
  <c r="M1907" i="11" s="1"/>
  <c r="L1908" i="11"/>
  <c r="M1908" i="11" s="1"/>
  <c r="L1909" i="11"/>
  <c r="M1909" i="11" s="1"/>
  <c r="O1909" i="11" s="1"/>
  <c r="L1910" i="11"/>
  <c r="M1910" i="11" s="1"/>
  <c r="L1911" i="11"/>
  <c r="M1911" i="11" s="1"/>
  <c r="L1912" i="11"/>
  <c r="M1912" i="11" s="1"/>
  <c r="L1913" i="11"/>
  <c r="M1913" i="11" s="1"/>
  <c r="L1914" i="11"/>
  <c r="M1914" i="11" s="1"/>
  <c r="L1915" i="11"/>
  <c r="M1915" i="11" s="1"/>
  <c r="L1916" i="11"/>
  <c r="M1916" i="11" s="1"/>
  <c r="L1917" i="11"/>
  <c r="M1917" i="11" s="1"/>
  <c r="O1917" i="11" s="1"/>
  <c r="L1918" i="11"/>
  <c r="M1918" i="11" s="1"/>
  <c r="O1918" i="11" s="1"/>
  <c r="L1919" i="11"/>
  <c r="M1919" i="11" s="1"/>
  <c r="O1919" i="11" s="1"/>
  <c r="L1920" i="11"/>
  <c r="M1920" i="11" s="1"/>
  <c r="L1921" i="11"/>
  <c r="M1921" i="11" s="1"/>
  <c r="L1922" i="11"/>
  <c r="M1922" i="11" s="1"/>
  <c r="L1923" i="11"/>
  <c r="M1923" i="11" s="1"/>
  <c r="L1924" i="11"/>
  <c r="M1924" i="11" s="1"/>
  <c r="L1925" i="11"/>
  <c r="M1925" i="11" s="1"/>
  <c r="L1926" i="11"/>
  <c r="M1926" i="11" s="1"/>
  <c r="O1926" i="11" s="1"/>
  <c r="L1927" i="11"/>
  <c r="M1927" i="11" s="1"/>
  <c r="L1928" i="11"/>
  <c r="M1928" i="11" s="1"/>
  <c r="L1929" i="11"/>
  <c r="M1929" i="11" s="1"/>
  <c r="L1930" i="11"/>
  <c r="M1930" i="11" s="1"/>
  <c r="L1931" i="11"/>
  <c r="M1931" i="11" s="1"/>
  <c r="L1932" i="11"/>
  <c r="M1932" i="11" s="1"/>
  <c r="L1933" i="11"/>
  <c r="M1933" i="11" s="1"/>
  <c r="O1933" i="11" s="1"/>
  <c r="L1934" i="11"/>
  <c r="M1934" i="11" s="1"/>
  <c r="O1934" i="11" s="1"/>
  <c r="L1935" i="11"/>
  <c r="M1935" i="11" s="1"/>
  <c r="O1935" i="11" s="1"/>
  <c r="L1936" i="11"/>
  <c r="M1936" i="11" s="1"/>
  <c r="L1937" i="11"/>
  <c r="M1937" i="11" s="1"/>
  <c r="L1938" i="11"/>
  <c r="M1938" i="11" s="1"/>
  <c r="L1939" i="11"/>
  <c r="M1939" i="11" s="1"/>
  <c r="L1940" i="11"/>
  <c r="M1940" i="11" s="1"/>
  <c r="L1941" i="11"/>
  <c r="M1941" i="11" s="1"/>
  <c r="L1942" i="11"/>
  <c r="M1942" i="11" s="1"/>
  <c r="L1943" i="11"/>
  <c r="M1943" i="11" s="1"/>
  <c r="O1943" i="11" s="1"/>
  <c r="L1944" i="11"/>
  <c r="M1944" i="11" s="1"/>
  <c r="L1945" i="11"/>
  <c r="M1945" i="11" s="1"/>
  <c r="L1946" i="11"/>
  <c r="M1946" i="11" s="1"/>
  <c r="L1947" i="11"/>
  <c r="M1947" i="11" s="1"/>
  <c r="L1948" i="11"/>
  <c r="M1948" i="11" s="1"/>
  <c r="L1949" i="11"/>
  <c r="M1949" i="11" s="1"/>
  <c r="O1949" i="11" s="1"/>
  <c r="L1950" i="11"/>
  <c r="M1950" i="11" s="1"/>
  <c r="O1950" i="11" s="1"/>
  <c r="L1951" i="11"/>
  <c r="M1951" i="11" s="1"/>
  <c r="O1951" i="11" s="1"/>
  <c r="L1952" i="11"/>
  <c r="M1952" i="11" s="1"/>
  <c r="L1953" i="11"/>
  <c r="M1953" i="11" s="1"/>
  <c r="L1954" i="11"/>
  <c r="M1954" i="11" s="1"/>
  <c r="L1955" i="11"/>
  <c r="M1955" i="11" s="1"/>
  <c r="L1956" i="11"/>
  <c r="M1956" i="11" s="1"/>
  <c r="L1957" i="11"/>
  <c r="M1957" i="11" s="1"/>
  <c r="L1958" i="11"/>
  <c r="M1958" i="11" s="1"/>
  <c r="L1959" i="11"/>
  <c r="M1959" i="11" s="1"/>
  <c r="L1960" i="11"/>
  <c r="M1960" i="11" s="1"/>
  <c r="L1961" i="11"/>
  <c r="M1961" i="11" s="1"/>
  <c r="L1962" i="11"/>
  <c r="M1962" i="11" s="1"/>
  <c r="L1963" i="11"/>
  <c r="M1963" i="11" s="1"/>
  <c r="L1964" i="11"/>
  <c r="M1964" i="11" s="1"/>
  <c r="L1965" i="11"/>
  <c r="M1965" i="11" s="1"/>
  <c r="O1965" i="11" s="1"/>
  <c r="L1966" i="11"/>
  <c r="M1966" i="11" s="1"/>
  <c r="O1966" i="11" s="1"/>
  <c r="L1967" i="11"/>
  <c r="M1967" i="11" s="1"/>
  <c r="O1967" i="11" s="1"/>
  <c r="L1968" i="11"/>
  <c r="M1968" i="11" s="1"/>
  <c r="L1969" i="11"/>
  <c r="M1969" i="11" s="1"/>
  <c r="L1970" i="11"/>
  <c r="M1970" i="11" s="1"/>
  <c r="L1971" i="11"/>
  <c r="M1971" i="11" s="1"/>
  <c r="L1972" i="11"/>
  <c r="M1972" i="11" s="1"/>
  <c r="L1973" i="11"/>
  <c r="M1973" i="11" s="1"/>
  <c r="O1973" i="11" s="1"/>
  <c r="L1974" i="11"/>
  <c r="M1974" i="11" s="1"/>
  <c r="O1974" i="11" s="1"/>
  <c r="L1975" i="11"/>
  <c r="M1975" i="11" s="1"/>
  <c r="L1976" i="11"/>
  <c r="M1976" i="11" s="1"/>
  <c r="L1977" i="11"/>
  <c r="M1977" i="11" s="1"/>
  <c r="L1978" i="11"/>
  <c r="M1978" i="11" s="1"/>
  <c r="L1979" i="11"/>
  <c r="M1979" i="11" s="1"/>
  <c r="L1980" i="11"/>
  <c r="M1980" i="11" s="1"/>
  <c r="L1981" i="11"/>
  <c r="M1981" i="11" s="1"/>
  <c r="O1981" i="11" s="1"/>
  <c r="L1982" i="11"/>
  <c r="M1982" i="11" s="1"/>
  <c r="O1982" i="11" s="1"/>
  <c r="L1983" i="11"/>
  <c r="M1983" i="11" s="1"/>
  <c r="O1983" i="11" s="1"/>
  <c r="L1984" i="11"/>
  <c r="M1984" i="11" s="1"/>
  <c r="L1985" i="11"/>
  <c r="M1985" i="11" s="1"/>
  <c r="L1986" i="11"/>
  <c r="M1986" i="11" s="1"/>
  <c r="L1987" i="11"/>
  <c r="M1987" i="11" s="1"/>
  <c r="L1988" i="11"/>
  <c r="M1988" i="11" s="1"/>
  <c r="L1989" i="11"/>
  <c r="M1989" i="11" s="1"/>
  <c r="L1990" i="11"/>
  <c r="M1990" i="11" s="1"/>
  <c r="O1990" i="11" s="1"/>
  <c r="L1991" i="11"/>
  <c r="M1991" i="11" s="1"/>
  <c r="O1991" i="11" s="1"/>
  <c r="L1992" i="11"/>
  <c r="M1992" i="11" s="1"/>
  <c r="L1993" i="11"/>
  <c r="M1993" i="11" s="1"/>
  <c r="L1994" i="11"/>
  <c r="M1994" i="11" s="1"/>
  <c r="L1995" i="11"/>
  <c r="M1995" i="11" s="1"/>
  <c r="L1996" i="11"/>
  <c r="M1996" i="11" s="1"/>
  <c r="L1997" i="11"/>
  <c r="M1997" i="11" s="1"/>
  <c r="O1997" i="11" s="1"/>
  <c r="L1998" i="11"/>
  <c r="M1998" i="11" s="1"/>
  <c r="O1998" i="11" s="1"/>
  <c r="L1999" i="11"/>
  <c r="M1999" i="11" s="1"/>
  <c r="O1999" i="11" s="1"/>
  <c r="L2000" i="11"/>
  <c r="M2000" i="11" s="1"/>
  <c r="L2001" i="11"/>
  <c r="M2001" i="11" s="1"/>
  <c r="L2002" i="11"/>
  <c r="M2002" i="11" s="1"/>
  <c r="L2003" i="11"/>
  <c r="M2003" i="11" s="1"/>
  <c r="L2004" i="11"/>
  <c r="M2004" i="11" s="1"/>
  <c r="L2005" i="11"/>
  <c r="M2005" i="11" s="1"/>
  <c r="L2006" i="11"/>
  <c r="M2006" i="11" s="1"/>
  <c r="L2007" i="11"/>
  <c r="M2007" i="11" s="1"/>
  <c r="O2007" i="11" s="1"/>
  <c r="L2008" i="11"/>
  <c r="M2008" i="11" s="1"/>
  <c r="L2009" i="11"/>
  <c r="M2009" i="11" s="1"/>
  <c r="L2010" i="11"/>
  <c r="M2010" i="11" s="1"/>
  <c r="L2011" i="11"/>
  <c r="M2011" i="11" s="1"/>
  <c r="L2012" i="11"/>
  <c r="M2012" i="11" s="1"/>
  <c r="L2013" i="11"/>
  <c r="M2013" i="11" s="1"/>
  <c r="O2013" i="11" s="1"/>
  <c r="L2014" i="11"/>
  <c r="M2014" i="11" s="1"/>
  <c r="O2014" i="11" s="1"/>
  <c r="L2015" i="11"/>
  <c r="M2015" i="11" s="1"/>
  <c r="O2015" i="11" s="1"/>
  <c r="L2016" i="11"/>
  <c r="M2016" i="11" s="1"/>
  <c r="L2017" i="11"/>
  <c r="M2017" i="11" s="1"/>
  <c r="L2018" i="11"/>
  <c r="M2018" i="11" s="1"/>
  <c r="L2019" i="11"/>
  <c r="M2019" i="11" s="1"/>
  <c r="L2020" i="11"/>
  <c r="M2020" i="11" s="1"/>
  <c r="L2021" i="11"/>
  <c r="M2021" i="11" s="1"/>
  <c r="O2021" i="11" s="1"/>
  <c r="L2022" i="11"/>
  <c r="M2022" i="11" s="1"/>
  <c r="L2023" i="11"/>
  <c r="M2023" i="11" s="1"/>
  <c r="L2024" i="11"/>
  <c r="M2024" i="11" s="1"/>
  <c r="L2025" i="11"/>
  <c r="M2025" i="11" s="1"/>
  <c r="L2026" i="11"/>
  <c r="M2026" i="11" s="1"/>
  <c r="L2027" i="11"/>
  <c r="M2027" i="11" s="1"/>
  <c r="L2028" i="11"/>
  <c r="M2028" i="11" s="1"/>
  <c r="L2029" i="11"/>
  <c r="M2029" i="11" s="1"/>
  <c r="O2029" i="11" s="1"/>
  <c r="L2030" i="11"/>
  <c r="M2030" i="11" s="1"/>
  <c r="O2030" i="11" s="1"/>
  <c r="L2031" i="11"/>
  <c r="M2031" i="11" s="1"/>
  <c r="O2031" i="11" s="1"/>
  <c r="L2032" i="11"/>
  <c r="M2032" i="11" s="1"/>
  <c r="L2033" i="11"/>
  <c r="M2033" i="11" s="1"/>
  <c r="L2034" i="11"/>
  <c r="M2034" i="11" s="1"/>
  <c r="L2035" i="11"/>
  <c r="M2035" i="11" s="1"/>
  <c r="L2036" i="11"/>
  <c r="M2036" i="11" s="1"/>
  <c r="L2037" i="11"/>
  <c r="M2037" i="11" s="1"/>
  <c r="O2037" i="11" s="1"/>
  <c r="L2038" i="11"/>
  <c r="M2038" i="11" s="1"/>
  <c r="O2038" i="11" s="1"/>
  <c r="L2039" i="11"/>
  <c r="M2039" i="11" s="1"/>
  <c r="L2040" i="11"/>
  <c r="M2040" i="11" s="1"/>
  <c r="L2041" i="11"/>
  <c r="M2041" i="11" s="1"/>
  <c r="L2042" i="11"/>
  <c r="M2042" i="11" s="1"/>
  <c r="L2043" i="11"/>
  <c r="M2043" i="11" s="1"/>
  <c r="L2044" i="11"/>
  <c r="M2044" i="11" s="1"/>
  <c r="L2045" i="11"/>
  <c r="M2045" i="11" s="1"/>
  <c r="O2045" i="11" s="1"/>
  <c r="L2046" i="11"/>
  <c r="M2046" i="11" s="1"/>
  <c r="L2047" i="11"/>
  <c r="M2047" i="11" s="1"/>
  <c r="O2047" i="11" s="1"/>
  <c r="L2048" i="11"/>
  <c r="M2048" i="11" s="1"/>
  <c r="L2049" i="11"/>
  <c r="M2049" i="11" s="1"/>
  <c r="L2050" i="11"/>
  <c r="M2050" i="11" s="1"/>
  <c r="L2051" i="11"/>
  <c r="M2051" i="11" s="1"/>
  <c r="L2052" i="11"/>
  <c r="M2052" i="11" s="1"/>
  <c r="L2053" i="11"/>
  <c r="M2053" i="11" s="1"/>
  <c r="L2054" i="11"/>
  <c r="M2054" i="11" s="1"/>
  <c r="O2054" i="11" s="1"/>
  <c r="L2055" i="11"/>
  <c r="M2055" i="11" s="1"/>
  <c r="O2055" i="11" s="1"/>
  <c r="L2056" i="11"/>
  <c r="M2056" i="11" s="1"/>
  <c r="L2057" i="11"/>
  <c r="M2057" i="11" s="1"/>
  <c r="L2058" i="11"/>
  <c r="M2058" i="11" s="1"/>
  <c r="L2059" i="11"/>
  <c r="M2059" i="11" s="1"/>
  <c r="L2060" i="11"/>
  <c r="M2060" i="11" s="1"/>
  <c r="L2061" i="11"/>
  <c r="M2061" i="11" s="1"/>
  <c r="O2061" i="11" s="1"/>
  <c r="L2062" i="11"/>
  <c r="M2062" i="11" s="1"/>
  <c r="O2062" i="11" s="1"/>
  <c r="L2063" i="11"/>
  <c r="M2063" i="11" s="1"/>
  <c r="O2063" i="11" s="1"/>
  <c r="L2064" i="11"/>
  <c r="M2064" i="11" s="1"/>
  <c r="L2065" i="11"/>
  <c r="M2065" i="11" s="1"/>
  <c r="L2066" i="11"/>
  <c r="M2066" i="11" s="1"/>
  <c r="L2067" i="11"/>
  <c r="M2067" i="11" s="1"/>
  <c r="L2068" i="11"/>
  <c r="M2068" i="11" s="1"/>
  <c r="L2069" i="11"/>
  <c r="M2069" i="11" s="1"/>
  <c r="L2070" i="11"/>
  <c r="M2070" i="11" s="1"/>
  <c r="L2071" i="11"/>
  <c r="M2071" i="11" s="1"/>
  <c r="O2071" i="11" s="1"/>
  <c r="L2072" i="11"/>
  <c r="M2072" i="11" s="1"/>
  <c r="L2073" i="11"/>
  <c r="M2073" i="11" s="1"/>
  <c r="L2074" i="11"/>
  <c r="M2074" i="11" s="1"/>
  <c r="L2075" i="11"/>
  <c r="M2075" i="11" s="1"/>
  <c r="O2075" i="11" s="1"/>
  <c r="L2076" i="11"/>
  <c r="M2076" i="11" s="1"/>
  <c r="O2076" i="11" s="1"/>
  <c r="L2077" i="11"/>
  <c r="M2077" i="11" s="1"/>
  <c r="L2078" i="11"/>
  <c r="M2078" i="11" s="1"/>
  <c r="L2079" i="11"/>
  <c r="M2079" i="11" s="1"/>
  <c r="L2080" i="11"/>
  <c r="M2080" i="11" s="1"/>
  <c r="O2080" i="11" s="1"/>
  <c r="L2081" i="11"/>
  <c r="M2081" i="11" s="1"/>
  <c r="L2082" i="11"/>
  <c r="M2082" i="11" s="1"/>
  <c r="L2083" i="11"/>
  <c r="M2083" i="11" s="1"/>
  <c r="O2083" i="11" s="1"/>
  <c r="L2084" i="11"/>
  <c r="M2084" i="11" s="1"/>
  <c r="O2084" i="11" s="1"/>
  <c r="L2085" i="11"/>
  <c r="M2085" i="11" s="1"/>
  <c r="L2086" i="11"/>
  <c r="M2086" i="11" s="1"/>
  <c r="L2087" i="11"/>
  <c r="M2087" i="11" s="1"/>
  <c r="O2087" i="11" s="1"/>
  <c r="L2088" i="11"/>
  <c r="M2088" i="11" s="1"/>
  <c r="O2088" i="11" s="1"/>
  <c r="L2089" i="11"/>
  <c r="M2089" i="11" s="1"/>
  <c r="L2090" i="11"/>
  <c r="M2090" i="11" s="1"/>
  <c r="L2091" i="11"/>
  <c r="M2091" i="11" s="1"/>
  <c r="O2091" i="11" s="1"/>
  <c r="L2092" i="11"/>
  <c r="M2092" i="11" s="1"/>
  <c r="O2092" i="11" s="1"/>
  <c r="L2093" i="11"/>
  <c r="M2093" i="11" s="1"/>
  <c r="L2094" i="11"/>
  <c r="M2094" i="11" s="1"/>
  <c r="L2095" i="11"/>
  <c r="M2095" i="11" s="1"/>
  <c r="O2095" i="11" s="1"/>
  <c r="L2096" i="11"/>
  <c r="M2096" i="11" s="1"/>
  <c r="O2096" i="11" s="1"/>
  <c r="L2097" i="11"/>
  <c r="M2097" i="11" s="1"/>
  <c r="L2098" i="11"/>
  <c r="M2098" i="11" s="1"/>
  <c r="L2099" i="11"/>
  <c r="M2099" i="11" s="1"/>
  <c r="O2099" i="11" s="1"/>
  <c r="L2100" i="11"/>
  <c r="M2100" i="11" s="1"/>
  <c r="O2100" i="11" s="1"/>
  <c r="L2101" i="11"/>
  <c r="M2101" i="11" s="1"/>
  <c r="L2102" i="11"/>
  <c r="M2102" i="11" s="1"/>
  <c r="L2103" i="11"/>
  <c r="M2103" i="11" s="1"/>
  <c r="O2103" i="11" s="1"/>
  <c r="L2104" i="11"/>
  <c r="M2104" i="11" s="1"/>
  <c r="O2104" i="11" s="1"/>
  <c r="L2105" i="11"/>
  <c r="M2105" i="11" s="1"/>
  <c r="L2106" i="11"/>
  <c r="M2106" i="11" s="1"/>
  <c r="L2107" i="11"/>
  <c r="M2107" i="11" s="1"/>
  <c r="O2107" i="11" s="1"/>
  <c r="L2108" i="11"/>
  <c r="M2108" i="11" s="1"/>
  <c r="O2108" i="11" s="1"/>
  <c r="L2109" i="11"/>
  <c r="M2109" i="11" s="1"/>
  <c r="O2109" i="11" s="1"/>
  <c r="L2110" i="11"/>
  <c r="M2110" i="11" s="1"/>
  <c r="L2111" i="11"/>
  <c r="M2111" i="11" s="1"/>
  <c r="O2111" i="11" s="1"/>
  <c r="L2112" i="11"/>
  <c r="M2112" i="11" s="1"/>
  <c r="O2112" i="11" s="1"/>
  <c r="L2113" i="11"/>
  <c r="M2113" i="11" s="1"/>
  <c r="O2113" i="11" s="1"/>
  <c r="L2114" i="11"/>
  <c r="M2114" i="11" s="1"/>
  <c r="L2115" i="11"/>
  <c r="M2115" i="11" s="1"/>
  <c r="O2115" i="11" s="1"/>
  <c r="L2116" i="11"/>
  <c r="M2116" i="11" s="1"/>
  <c r="O2116" i="11" s="1"/>
  <c r="L2117" i="11"/>
  <c r="M2117" i="11" s="1"/>
  <c r="O2117" i="11" s="1"/>
  <c r="L2118" i="11"/>
  <c r="M2118" i="11" s="1"/>
  <c r="L2119" i="11"/>
  <c r="M2119" i="11" s="1"/>
  <c r="O2119" i="11" s="1"/>
  <c r="L2120" i="11"/>
  <c r="M2120" i="11" s="1"/>
  <c r="O2120" i="11" s="1"/>
  <c r="L2121" i="11"/>
  <c r="M2121" i="11" s="1"/>
  <c r="O2121" i="11" s="1"/>
  <c r="L2122" i="11"/>
  <c r="M2122" i="11" s="1"/>
  <c r="L2123" i="11"/>
  <c r="M2123" i="11" s="1"/>
  <c r="O2123" i="11" s="1"/>
  <c r="L2124" i="11"/>
  <c r="M2124" i="11" s="1"/>
  <c r="O2124" i="11" s="1"/>
  <c r="L2125" i="11"/>
  <c r="M2125" i="11" s="1"/>
  <c r="O2125" i="11" s="1"/>
  <c r="L2126" i="11"/>
  <c r="M2126" i="11" s="1"/>
  <c r="L2127" i="11"/>
  <c r="M2127" i="11" s="1"/>
  <c r="O2127" i="11" s="1"/>
  <c r="L2128" i="11"/>
  <c r="M2128" i="11" s="1"/>
  <c r="O2128" i="11" s="1"/>
  <c r="L2129" i="11"/>
  <c r="M2129" i="11" s="1"/>
  <c r="O2129" i="11" s="1"/>
  <c r="L2130" i="11"/>
  <c r="M2130" i="11" s="1"/>
  <c r="L2131" i="11"/>
  <c r="M2131" i="11" s="1"/>
  <c r="O2131" i="11" s="1"/>
  <c r="L2132" i="11"/>
  <c r="M2132" i="11" s="1"/>
  <c r="O2132" i="11" s="1"/>
  <c r="L2133" i="11"/>
  <c r="M2133" i="11" s="1"/>
  <c r="O2133" i="11" s="1"/>
  <c r="L2134" i="11"/>
  <c r="M2134" i="11" s="1"/>
  <c r="L2135" i="11"/>
  <c r="M2135" i="11" s="1"/>
  <c r="O2135" i="11" s="1"/>
  <c r="L2136" i="11"/>
  <c r="M2136" i="11" s="1"/>
  <c r="O2136" i="11" s="1"/>
  <c r="L2137" i="11"/>
  <c r="M2137" i="11" s="1"/>
  <c r="O2137" i="11" s="1"/>
  <c r="L2138" i="11"/>
  <c r="M2138" i="11" s="1"/>
  <c r="L2139" i="11"/>
  <c r="M2139" i="11" s="1"/>
  <c r="O2139" i="11" s="1"/>
  <c r="L2140" i="11"/>
  <c r="M2140" i="11" s="1"/>
  <c r="O2140" i="11" s="1"/>
  <c r="L2141" i="11"/>
  <c r="M2141" i="11" s="1"/>
  <c r="O2141" i="11" s="1"/>
  <c r="L2142" i="11"/>
  <c r="M2142" i="11" s="1"/>
  <c r="L2143" i="11"/>
  <c r="M2143" i="11" s="1"/>
  <c r="O2143" i="11" s="1"/>
  <c r="L2144" i="11"/>
  <c r="M2144" i="11" s="1"/>
  <c r="O2144" i="11" s="1"/>
  <c r="L2145" i="11"/>
  <c r="M2145" i="11" s="1"/>
  <c r="O2145" i="11" s="1"/>
  <c r="L2146" i="11"/>
  <c r="M2146" i="11" s="1"/>
  <c r="L2147" i="11"/>
  <c r="M2147" i="11" s="1"/>
  <c r="O2147" i="11" s="1"/>
  <c r="L2148" i="11"/>
  <c r="M2148" i="11" s="1"/>
  <c r="O2148" i="11" s="1"/>
  <c r="L2149" i="11"/>
  <c r="M2149" i="11" s="1"/>
  <c r="O2149" i="11" s="1"/>
  <c r="L2150" i="11"/>
  <c r="M2150" i="11" s="1"/>
  <c r="L2151" i="11"/>
  <c r="M2151" i="11" s="1"/>
  <c r="O2151" i="11" s="1"/>
  <c r="L2152" i="11"/>
  <c r="M2152" i="11" s="1"/>
  <c r="O2152" i="11" s="1"/>
  <c r="L2153" i="11"/>
  <c r="M2153" i="11" s="1"/>
  <c r="O2153" i="11" s="1"/>
  <c r="L2154" i="11"/>
  <c r="M2154" i="11" s="1"/>
  <c r="L2155" i="11"/>
  <c r="M2155" i="11" s="1"/>
  <c r="O2155" i="11" s="1"/>
  <c r="L2156" i="11"/>
  <c r="M2156" i="11" s="1"/>
  <c r="O2156" i="11" s="1"/>
  <c r="L2157" i="11"/>
  <c r="M2157" i="11" s="1"/>
  <c r="O2157" i="11" s="1"/>
  <c r="L2158" i="11"/>
  <c r="M2158" i="11" s="1"/>
  <c r="L2159" i="11"/>
  <c r="M2159" i="11" s="1"/>
  <c r="O2159" i="11" s="1"/>
  <c r="L2160" i="11"/>
  <c r="M2160" i="11" s="1"/>
  <c r="O2160" i="11" s="1"/>
  <c r="L2161" i="11"/>
  <c r="M2161" i="11" s="1"/>
  <c r="O2161" i="11" s="1"/>
  <c r="L2162" i="11"/>
  <c r="M2162" i="11" s="1"/>
  <c r="L2163" i="11"/>
  <c r="M2163" i="11" s="1"/>
  <c r="O2163" i="11" s="1"/>
  <c r="L2164" i="11"/>
  <c r="M2164" i="11" s="1"/>
  <c r="O2164" i="11" s="1"/>
  <c r="L2165" i="11"/>
  <c r="M2165" i="11" s="1"/>
  <c r="O2165" i="11" s="1"/>
  <c r="L2166" i="11"/>
  <c r="M2166" i="11" s="1"/>
  <c r="L2167" i="11"/>
  <c r="M2167" i="11" s="1"/>
  <c r="O2167" i="11" s="1"/>
  <c r="L2168" i="11"/>
  <c r="M2168" i="11" s="1"/>
  <c r="O2168" i="11" s="1"/>
  <c r="L2169" i="11"/>
  <c r="M2169" i="11" s="1"/>
  <c r="O2169" i="11" s="1"/>
  <c r="L2170" i="11"/>
  <c r="M2170" i="11" s="1"/>
  <c r="L2171" i="11"/>
  <c r="M2171" i="11" s="1"/>
  <c r="O2171" i="11" s="1"/>
  <c r="L2172" i="11"/>
  <c r="M2172" i="11" s="1"/>
  <c r="O2172" i="11" s="1"/>
  <c r="L2173" i="11"/>
  <c r="M2173" i="11" s="1"/>
  <c r="O2173" i="11" s="1"/>
  <c r="L2174" i="11"/>
  <c r="M2174" i="11" s="1"/>
  <c r="L2175" i="11"/>
  <c r="M2175" i="11" s="1"/>
  <c r="O2175" i="11" s="1"/>
  <c r="L2176" i="11"/>
  <c r="M2176" i="11" s="1"/>
  <c r="O2176" i="11" s="1"/>
  <c r="L2177" i="11"/>
  <c r="M2177" i="11" s="1"/>
  <c r="O2177" i="11" s="1"/>
  <c r="L2178" i="11"/>
  <c r="M2178" i="11" s="1"/>
  <c r="L2179" i="11"/>
  <c r="M2179" i="11" s="1"/>
  <c r="O2179" i="11" s="1"/>
  <c r="L2180" i="11"/>
  <c r="M2180" i="11" s="1"/>
  <c r="O2180" i="11" s="1"/>
  <c r="L2181" i="11"/>
  <c r="M2181" i="11" s="1"/>
  <c r="O2181" i="11" s="1"/>
  <c r="L2182" i="11"/>
  <c r="M2182" i="11" s="1"/>
  <c r="L2183" i="11"/>
  <c r="M2183" i="11" s="1"/>
  <c r="O2183" i="11" s="1"/>
  <c r="L2184" i="11"/>
  <c r="M2184" i="11" s="1"/>
  <c r="O2184" i="11" s="1"/>
  <c r="L2185" i="11"/>
  <c r="M2185" i="11" s="1"/>
  <c r="O2185" i="11" s="1"/>
  <c r="L2186" i="11"/>
  <c r="M2186" i="11" s="1"/>
  <c r="L2187" i="11"/>
  <c r="M2187" i="11" s="1"/>
  <c r="O2187" i="11" s="1"/>
  <c r="L2188" i="11"/>
  <c r="M2188" i="11" s="1"/>
  <c r="O2188" i="11" s="1"/>
  <c r="L2189" i="11"/>
  <c r="M2189" i="11" s="1"/>
  <c r="O2189" i="11" s="1"/>
  <c r="L2190" i="11"/>
  <c r="M2190" i="11" s="1"/>
  <c r="L2191" i="11"/>
  <c r="M2191" i="11" s="1"/>
  <c r="O2191" i="11" s="1"/>
  <c r="L2192" i="11"/>
  <c r="M2192" i="11" s="1"/>
  <c r="O2192" i="11" s="1"/>
  <c r="L2193" i="11"/>
  <c r="M2193" i="11" s="1"/>
  <c r="O2193" i="11" s="1"/>
  <c r="L2194" i="11"/>
  <c r="M2194" i="11" s="1"/>
  <c r="L2195" i="11"/>
  <c r="M2195" i="11" s="1"/>
  <c r="O2195" i="11" s="1"/>
  <c r="L2196" i="11"/>
  <c r="M2196" i="11" s="1"/>
  <c r="O2196" i="11" s="1"/>
  <c r="L2197" i="11"/>
  <c r="M2197" i="11" s="1"/>
  <c r="O2197" i="11" s="1"/>
  <c r="L2198" i="11"/>
  <c r="M2198" i="11" s="1"/>
  <c r="L2199" i="11"/>
  <c r="M2199" i="11" s="1"/>
  <c r="O2199" i="11" s="1"/>
  <c r="L2200" i="11"/>
  <c r="M2200" i="11" s="1"/>
  <c r="O2200" i="11" s="1"/>
  <c r="L2201" i="11"/>
  <c r="M2201" i="11" s="1"/>
  <c r="O2201" i="11" s="1"/>
  <c r="L2202" i="11"/>
  <c r="M2202" i="11" s="1"/>
  <c r="L2203" i="11"/>
  <c r="M2203" i="11" s="1"/>
  <c r="O2203" i="11" s="1"/>
  <c r="L2204" i="11"/>
  <c r="M2204" i="11" s="1"/>
  <c r="O2204" i="11" s="1"/>
  <c r="L2205" i="11"/>
  <c r="M2205" i="11" s="1"/>
  <c r="O2205" i="11" s="1"/>
  <c r="L2206" i="11"/>
  <c r="M2206" i="11" s="1"/>
  <c r="L2207" i="11"/>
  <c r="M2207" i="11" s="1"/>
  <c r="O2207" i="11" s="1"/>
  <c r="L2208" i="11"/>
  <c r="M2208" i="11" s="1"/>
  <c r="O2208" i="11" s="1"/>
  <c r="L2209" i="11"/>
  <c r="M2209" i="11" s="1"/>
  <c r="O2209" i="11" s="1"/>
  <c r="L2210" i="11"/>
  <c r="M2210" i="11" s="1"/>
  <c r="L2211" i="11"/>
  <c r="M2211" i="11" s="1"/>
  <c r="O2211" i="11" s="1"/>
  <c r="L2212" i="11"/>
  <c r="M2212" i="11" s="1"/>
  <c r="O2212" i="11" s="1"/>
  <c r="L2213" i="11"/>
  <c r="M2213" i="11" s="1"/>
  <c r="O2213" i="11" s="1"/>
  <c r="L2214" i="11"/>
  <c r="M2214" i="11" s="1"/>
  <c r="L2215" i="11"/>
  <c r="M2215" i="11" s="1"/>
  <c r="O2215" i="11" s="1"/>
  <c r="L2216" i="11"/>
  <c r="M2216" i="11" s="1"/>
  <c r="O2216" i="11" s="1"/>
  <c r="L2217" i="11"/>
  <c r="M2217" i="11" s="1"/>
  <c r="O2217" i="11" s="1"/>
  <c r="L2218" i="11"/>
  <c r="M2218" i="11" s="1"/>
  <c r="L2219" i="11"/>
  <c r="M2219" i="11" s="1"/>
  <c r="O2219" i="11" s="1"/>
  <c r="L2220" i="11"/>
  <c r="M2220" i="11" s="1"/>
  <c r="L2221" i="11"/>
  <c r="M2221" i="11" s="1"/>
  <c r="O2221" i="11" s="1"/>
  <c r="L2222" i="11"/>
  <c r="M2222" i="11" s="1"/>
  <c r="L2223" i="11"/>
  <c r="M2223" i="11" s="1"/>
  <c r="O2223" i="11" s="1"/>
  <c r="L2224" i="11"/>
  <c r="M2224" i="11" s="1"/>
  <c r="O2224" i="11" s="1"/>
  <c r="L2225" i="11"/>
  <c r="M2225" i="11" s="1"/>
  <c r="O2225" i="11" s="1"/>
  <c r="L2226" i="11"/>
  <c r="M2226" i="11" s="1"/>
  <c r="L2227" i="11"/>
  <c r="M2227" i="11" s="1"/>
  <c r="O2227" i="11" s="1"/>
  <c r="L2228" i="11"/>
  <c r="M2228" i="11" s="1"/>
  <c r="O2228" i="11" s="1"/>
  <c r="L2229" i="11"/>
  <c r="M2229" i="11" s="1"/>
  <c r="O2229" i="11" s="1"/>
  <c r="L2230" i="11"/>
  <c r="M2230" i="11" s="1"/>
  <c r="L2231" i="11"/>
  <c r="M2231" i="11" s="1"/>
  <c r="O2231" i="11" s="1"/>
  <c r="L2232" i="11"/>
  <c r="M2232" i="11" s="1"/>
  <c r="O2232" i="11" s="1"/>
  <c r="L2233" i="11"/>
  <c r="M2233" i="11" s="1"/>
  <c r="O2233" i="11" s="1"/>
  <c r="L2234" i="11"/>
  <c r="M2234" i="11" s="1"/>
  <c r="L2235" i="11"/>
  <c r="M2235" i="11" s="1"/>
  <c r="O2235" i="11" s="1"/>
  <c r="L2236" i="11"/>
  <c r="M2236" i="11" s="1"/>
  <c r="O2236" i="11" s="1"/>
  <c r="L2237" i="11"/>
  <c r="M2237" i="11" s="1"/>
  <c r="O2237" i="11" s="1"/>
  <c r="L2238" i="11"/>
  <c r="M2238" i="11" s="1"/>
  <c r="L2239" i="11"/>
  <c r="M2239" i="11" s="1"/>
  <c r="O2239" i="11" s="1"/>
  <c r="L2240" i="11"/>
  <c r="M2240" i="11" s="1"/>
  <c r="O2240" i="11" s="1"/>
  <c r="L2241" i="11"/>
  <c r="M2241" i="11" s="1"/>
  <c r="O2241" i="11" s="1"/>
  <c r="L2242" i="11"/>
  <c r="M2242" i="11" s="1"/>
  <c r="L2243" i="11"/>
  <c r="M2243" i="11" s="1"/>
  <c r="O2243" i="11" s="1"/>
  <c r="L2244" i="11"/>
  <c r="M2244" i="11" s="1"/>
  <c r="O2244" i="11" s="1"/>
  <c r="L2245" i="11"/>
  <c r="M2245" i="11" s="1"/>
  <c r="O2245" i="11" s="1"/>
  <c r="L2246" i="11"/>
  <c r="M2246" i="11" s="1"/>
  <c r="L2247" i="11"/>
  <c r="M2247" i="11" s="1"/>
  <c r="O2247" i="11" s="1"/>
  <c r="L2248" i="11"/>
  <c r="M2248" i="11" s="1"/>
  <c r="O2248" i="11" s="1"/>
  <c r="L2249" i="11"/>
  <c r="M2249" i="11" s="1"/>
  <c r="O2249" i="11" s="1"/>
  <c r="L2250" i="11"/>
  <c r="M2250" i="11" s="1"/>
  <c r="L2251" i="11"/>
  <c r="M2251" i="11" s="1"/>
  <c r="O2251" i="11" s="1"/>
  <c r="L2252" i="11"/>
  <c r="M2252" i="11" s="1"/>
  <c r="O2252" i="11" s="1"/>
  <c r="L2253" i="11"/>
  <c r="M2253" i="11" s="1"/>
  <c r="O2253" i="11" s="1"/>
  <c r="L2254" i="11"/>
  <c r="M2254" i="11" s="1"/>
  <c r="L2255" i="11"/>
  <c r="M2255" i="11" s="1"/>
  <c r="O2255" i="11" s="1"/>
  <c r="L2256" i="11"/>
  <c r="M2256" i="11" s="1"/>
  <c r="O2256" i="11" s="1"/>
  <c r="L2257" i="11"/>
  <c r="M2257" i="11" s="1"/>
  <c r="O2257" i="11" s="1"/>
  <c r="L2258" i="11"/>
  <c r="M2258" i="11" s="1"/>
  <c r="L2259" i="11"/>
  <c r="M2259" i="11" s="1"/>
  <c r="O2259" i="11" s="1"/>
  <c r="L2260" i="11"/>
  <c r="M2260" i="11" s="1"/>
  <c r="O2260" i="11" s="1"/>
  <c r="L2261" i="11"/>
  <c r="M2261" i="11" s="1"/>
  <c r="O2261" i="11" s="1"/>
  <c r="L2262" i="11"/>
  <c r="M2262" i="11" s="1"/>
  <c r="L2263" i="11"/>
  <c r="M2263" i="11" s="1"/>
  <c r="O2263" i="11" s="1"/>
  <c r="L2264" i="11"/>
  <c r="M2264" i="11" s="1"/>
  <c r="O2264" i="11" s="1"/>
  <c r="L2265" i="11"/>
  <c r="M2265" i="11" s="1"/>
  <c r="O2265" i="11" s="1"/>
  <c r="L2266" i="11"/>
  <c r="M2266" i="11" s="1"/>
  <c r="L2267" i="11"/>
  <c r="M2267" i="11" s="1"/>
  <c r="O2267" i="11" s="1"/>
  <c r="L2268" i="11"/>
  <c r="M2268" i="11" s="1"/>
  <c r="O2268" i="11" s="1"/>
  <c r="L2269" i="11"/>
  <c r="M2269" i="11" s="1"/>
  <c r="O2269" i="11" s="1"/>
  <c r="L2270" i="11"/>
  <c r="M2270" i="11" s="1"/>
  <c r="L2271" i="11"/>
  <c r="M2271" i="11" s="1"/>
  <c r="O2271" i="11" s="1"/>
  <c r="L2272" i="11"/>
  <c r="M2272" i="11" s="1"/>
  <c r="O2272" i="11" s="1"/>
  <c r="L2273" i="11"/>
  <c r="M2273" i="11" s="1"/>
  <c r="O2273" i="11" s="1"/>
  <c r="L2274" i="11"/>
  <c r="M2274" i="11" s="1"/>
  <c r="L2275" i="11"/>
  <c r="M2275" i="11" s="1"/>
  <c r="O2275" i="11" s="1"/>
  <c r="L2276" i="11"/>
  <c r="M2276" i="11" s="1"/>
  <c r="L2277" i="11"/>
  <c r="M2277" i="11" s="1"/>
  <c r="O2277" i="11" s="1"/>
  <c r="L2278" i="11"/>
  <c r="M2278" i="11" s="1"/>
  <c r="L2279" i="11"/>
  <c r="M2279" i="11" s="1"/>
  <c r="O2279" i="11" s="1"/>
  <c r="L2280" i="11"/>
  <c r="M2280" i="11" s="1"/>
  <c r="O2280" i="11" s="1"/>
  <c r="L2281" i="11"/>
  <c r="M2281" i="11" s="1"/>
  <c r="O2281" i="11" s="1"/>
  <c r="L2282" i="11"/>
  <c r="M2282" i="11" s="1"/>
  <c r="L2283" i="11"/>
  <c r="M2283" i="11" s="1"/>
  <c r="O2283" i="11" s="1"/>
  <c r="L2284" i="11"/>
  <c r="M2284" i="11" s="1"/>
  <c r="O2284" i="11" s="1"/>
  <c r="L2285" i="11"/>
  <c r="M2285" i="11" s="1"/>
  <c r="O2285" i="11" s="1"/>
  <c r="L2286" i="11"/>
  <c r="M2286" i="11" s="1"/>
  <c r="L2287" i="11"/>
  <c r="M2287" i="11" s="1"/>
  <c r="O2287" i="11" s="1"/>
  <c r="L2288" i="11"/>
  <c r="M2288" i="11" s="1"/>
  <c r="O2288" i="11" s="1"/>
  <c r="L2289" i="11"/>
  <c r="M2289" i="11" s="1"/>
  <c r="O2289" i="11" s="1"/>
  <c r="L2290" i="11"/>
  <c r="M2290" i="11" s="1"/>
  <c r="L2291" i="11"/>
  <c r="M2291" i="11" s="1"/>
  <c r="O2291" i="11" s="1"/>
  <c r="L2292" i="11"/>
  <c r="M2292" i="11" s="1"/>
  <c r="O2292" i="11" s="1"/>
  <c r="L2293" i="11"/>
  <c r="M2293" i="11" s="1"/>
  <c r="O2293" i="11" s="1"/>
  <c r="L2294" i="11"/>
  <c r="M2294" i="11" s="1"/>
  <c r="L2295" i="11"/>
  <c r="M2295" i="11" s="1"/>
  <c r="O2295" i="11" s="1"/>
  <c r="L2296" i="11"/>
  <c r="M2296" i="11" s="1"/>
  <c r="O2296" i="11" s="1"/>
  <c r="L2297" i="11"/>
  <c r="M2297" i="11" s="1"/>
  <c r="O2297" i="11" s="1"/>
  <c r="L2298" i="11"/>
  <c r="M2298" i="11" s="1"/>
  <c r="L2299" i="11"/>
  <c r="M2299" i="11" s="1"/>
  <c r="O2299" i="11" s="1"/>
  <c r="L2300" i="11"/>
  <c r="M2300" i="11" s="1"/>
  <c r="O2300" i="11" s="1"/>
  <c r="L2301" i="11"/>
  <c r="M2301" i="11" s="1"/>
  <c r="O2301" i="11" s="1"/>
  <c r="L2302" i="11"/>
  <c r="M2302" i="11" s="1"/>
  <c r="L2303" i="11"/>
  <c r="M2303" i="11" s="1"/>
  <c r="O2303" i="11" s="1"/>
  <c r="L2304" i="11"/>
  <c r="M2304" i="11" s="1"/>
  <c r="O2304" i="11" s="1"/>
  <c r="L2305" i="11"/>
  <c r="M2305" i="11" s="1"/>
  <c r="O2305" i="11" s="1"/>
  <c r="L2306" i="11"/>
  <c r="M2306" i="11" s="1"/>
  <c r="L2307" i="11"/>
  <c r="M2307" i="11" s="1"/>
  <c r="O2307" i="11" s="1"/>
  <c r="L2308" i="11"/>
  <c r="M2308" i="11" s="1"/>
  <c r="O2308" i="11" s="1"/>
  <c r="L2309" i="11"/>
  <c r="M2309" i="11" s="1"/>
  <c r="O2309" i="11" s="1"/>
  <c r="L2310" i="11"/>
  <c r="M2310" i="11" s="1"/>
  <c r="L2311" i="11"/>
  <c r="M2311" i="11" s="1"/>
  <c r="O2311" i="11" s="1"/>
  <c r="L2312" i="11"/>
  <c r="M2312" i="11" s="1"/>
  <c r="O2312" i="11" s="1"/>
  <c r="L2313" i="11"/>
  <c r="M2313" i="11" s="1"/>
  <c r="O2313" i="11" s="1"/>
  <c r="L2314" i="11"/>
  <c r="M2314" i="11" s="1"/>
  <c r="L2315" i="11"/>
  <c r="M2315" i="11" s="1"/>
  <c r="L2316" i="11"/>
  <c r="M2316" i="11" s="1"/>
  <c r="O2316" i="11" s="1"/>
  <c r="L2317" i="11"/>
  <c r="M2317" i="11" s="1"/>
  <c r="O2317" i="11" s="1"/>
  <c r="L2318" i="11"/>
  <c r="M2318" i="11" s="1"/>
  <c r="L2319" i="11"/>
  <c r="M2319" i="11" s="1"/>
  <c r="O2319" i="11" s="1"/>
  <c r="L2320" i="11"/>
  <c r="M2320" i="11" s="1"/>
  <c r="O2320" i="11" s="1"/>
  <c r="L2321" i="11"/>
  <c r="M2321" i="11" s="1"/>
  <c r="O2321" i="11" s="1"/>
  <c r="L2322" i="11"/>
  <c r="M2322" i="11" s="1"/>
  <c r="L2323" i="11"/>
  <c r="M2323" i="11" s="1"/>
  <c r="O2323" i="11" s="1"/>
  <c r="L2324" i="11"/>
  <c r="M2324" i="11" s="1"/>
  <c r="O2324" i="11" s="1"/>
  <c r="L2325" i="11"/>
  <c r="M2325" i="11" s="1"/>
  <c r="O2325" i="11" s="1"/>
  <c r="L2326" i="11"/>
  <c r="M2326" i="11" s="1"/>
  <c r="L2327" i="11"/>
  <c r="M2327" i="11" s="1"/>
  <c r="O2327" i="11" s="1"/>
  <c r="L2328" i="11"/>
  <c r="M2328" i="11" s="1"/>
  <c r="O2328" i="11" s="1"/>
  <c r="L2329" i="11"/>
  <c r="M2329" i="11" s="1"/>
  <c r="O2329" i="11" s="1"/>
  <c r="L2330" i="11"/>
  <c r="M2330" i="11" s="1"/>
  <c r="L2331" i="11"/>
  <c r="M2331" i="11" s="1"/>
  <c r="O2331" i="11" s="1"/>
  <c r="L2332" i="11"/>
  <c r="M2332" i="11" s="1"/>
  <c r="O2332" i="11" s="1"/>
  <c r="L2333" i="11"/>
  <c r="M2333" i="11" s="1"/>
  <c r="O2333" i="11" s="1"/>
  <c r="L2334" i="11"/>
  <c r="M2334" i="11" s="1"/>
  <c r="L2335" i="11"/>
  <c r="M2335" i="11" s="1"/>
  <c r="O2335" i="11" s="1"/>
  <c r="L2336" i="11"/>
  <c r="M2336" i="11" s="1"/>
  <c r="O2336" i="11" s="1"/>
  <c r="L2337" i="11"/>
  <c r="M2337" i="11" s="1"/>
  <c r="O2337" i="11" s="1"/>
  <c r="L2338" i="11"/>
  <c r="M2338" i="11" s="1"/>
  <c r="L2339" i="11"/>
  <c r="M2339" i="11" s="1"/>
  <c r="O2339" i="11" s="1"/>
  <c r="L2340" i="11"/>
  <c r="M2340" i="11" s="1"/>
  <c r="O2340" i="11" s="1"/>
  <c r="L2341" i="11"/>
  <c r="M2341" i="11" s="1"/>
  <c r="O2341" i="11" s="1"/>
  <c r="L2342" i="11"/>
  <c r="M2342" i="11" s="1"/>
  <c r="L2343" i="11"/>
  <c r="M2343" i="11" s="1"/>
  <c r="O2343" i="11" s="1"/>
  <c r="L2344" i="11"/>
  <c r="M2344" i="11" s="1"/>
  <c r="O2344" i="11" s="1"/>
  <c r="L2345" i="11"/>
  <c r="M2345" i="11" s="1"/>
  <c r="O2345" i="11" s="1"/>
  <c r="L2346" i="11"/>
  <c r="M2346" i="11" s="1"/>
  <c r="L2347" i="11"/>
  <c r="M2347" i="11" s="1"/>
  <c r="O2347" i="11" s="1"/>
  <c r="L2348" i="11"/>
  <c r="M2348" i="11" s="1"/>
  <c r="O2348" i="11" s="1"/>
  <c r="L2349" i="11"/>
  <c r="M2349" i="11" s="1"/>
  <c r="O2349" i="11" s="1"/>
  <c r="L2350" i="11"/>
  <c r="M2350" i="11" s="1"/>
  <c r="L2351" i="11"/>
  <c r="M2351" i="11" s="1"/>
  <c r="O2351" i="11" s="1"/>
  <c r="L2352" i="11"/>
  <c r="M2352" i="11" s="1"/>
  <c r="O2352" i="11" s="1"/>
  <c r="L2353" i="11"/>
  <c r="M2353" i="11" s="1"/>
  <c r="O2353" i="11" s="1"/>
  <c r="L2354" i="11"/>
  <c r="M2354" i="11" s="1"/>
  <c r="L2355" i="11"/>
  <c r="M2355" i="11" s="1"/>
  <c r="O2355" i="11" s="1"/>
  <c r="L2356" i="11"/>
  <c r="M2356" i="11" s="1"/>
  <c r="O2356" i="11" s="1"/>
  <c r="L2357" i="11"/>
  <c r="M2357" i="11" s="1"/>
  <c r="O2357" i="11" s="1"/>
  <c r="L2358" i="11"/>
  <c r="M2358" i="11" s="1"/>
  <c r="L2359" i="11"/>
  <c r="M2359" i="11" s="1"/>
  <c r="O2359" i="11" s="1"/>
  <c r="L2360" i="11"/>
  <c r="M2360" i="11" s="1"/>
  <c r="O2360" i="11" s="1"/>
  <c r="L2361" i="11"/>
  <c r="M2361" i="11" s="1"/>
  <c r="O2361" i="11" s="1"/>
  <c r="L2362" i="11"/>
  <c r="M2362" i="11" s="1"/>
  <c r="L2363" i="11"/>
  <c r="M2363" i="11" s="1"/>
  <c r="O2363" i="11" s="1"/>
  <c r="L2364" i="11"/>
  <c r="M2364" i="11" s="1"/>
  <c r="O2364" i="11" s="1"/>
  <c r="L2365" i="11"/>
  <c r="M2365" i="11" s="1"/>
  <c r="O2365" i="11" s="1"/>
  <c r="L2366" i="11"/>
  <c r="M2366" i="11" s="1"/>
  <c r="L2367" i="11"/>
  <c r="M2367" i="11" s="1"/>
  <c r="O2367" i="11" s="1"/>
  <c r="L2368" i="11"/>
  <c r="M2368" i="11" s="1"/>
  <c r="O2368" i="11" s="1"/>
  <c r="L2369" i="11"/>
  <c r="M2369" i="11" s="1"/>
  <c r="O2369" i="11" s="1"/>
  <c r="L2370" i="11"/>
  <c r="M2370" i="11" s="1"/>
  <c r="L2371" i="11"/>
  <c r="M2371" i="11" s="1"/>
  <c r="O2371" i="11" s="1"/>
  <c r="L2372" i="11"/>
  <c r="M2372" i="11" s="1"/>
  <c r="O2372" i="11" s="1"/>
  <c r="L2373" i="11"/>
  <c r="M2373" i="11" s="1"/>
  <c r="O2373" i="11" s="1"/>
  <c r="L2374" i="11"/>
  <c r="M2374" i="11" s="1"/>
  <c r="L2375" i="11"/>
  <c r="M2375" i="11" s="1"/>
  <c r="O2375" i="11" s="1"/>
  <c r="L2376" i="11"/>
  <c r="M2376" i="11" s="1"/>
  <c r="O2376" i="11" s="1"/>
  <c r="L2377" i="11"/>
  <c r="M2377" i="11" s="1"/>
  <c r="O2377" i="11" s="1"/>
  <c r="L2378" i="11"/>
  <c r="M2378" i="11" s="1"/>
  <c r="L2379" i="11"/>
  <c r="M2379" i="11" s="1"/>
  <c r="O2379" i="11" s="1"/>
  <c r="L2380" i="11"/>
  <c r="M2380" i="11" s="1"/>
  <c r="O2380" i="11" s="1"/>
  <c r="L2381" i="11"/>
  <c r="M2381" i="11" s="1"/>
  <c r="O2381" i="11" s="1"/>
  <c r="L2382" i="11"/>
  <c r="M2382" i="11" s="1"/>
  <c r="L2383" i="11"/>
  <c r="M2383" i="11" s="1"/>
  <c r="L2384" i="11"/>
  <c r="M2384" i="11" s="1"/>
  <c r="L2385" i="11"/>
  <c r="M2385" i="11" s="1"/>
  <c r="O2385" i="11" s="1"/>
  <c r="L2386" i="11"/>
  <c r="M2386" i="11" s="1"/>
  <c r="L2387" i="11"/>
  <c r="M2387" i="11" s="1"/>
  <c r="O2387" i="11" s="1"/>
  <c r="L2388" i="11"/>
  <c r="M2388" i="11" s="1"/>
  <c r="O2388" i="11" s="1"/>
  <c r="L2389" i="11"/>
  <c r="M2389" i="11" s="1"/>
  <c r="O2389" i="11" s="1"/>
  <c r="L2390" i="11"/>
  <c r="M2390" i="11" s="1"/>
  <c r="L2391" i="11"/>
  <c r="M2391" i="11" s="1"/>
  <c r="L2392" i="11"/>
  <c r="M2392" i="11" s="1"/>
  <c r="L2393" i="11"/>
  <c r="M2393" i="11" s="1"/>
  <c r="L2394" i="11"/>
  <c r="M2394" i="11" s="1"/>
  <c r="L2395" i="11"/>
  <c r="M2395" i="11" s="1"/>
  <c r="O2395" i="11" s="1"/>
  <c r="L2396" i="11"/>
  <c r="M2396" i="11" s="1"/>
  <c r="O2396" i="11" s="1"/>
  <c r="L2397" i="11"/>
  <c r="M2397" i="11" s="1"/>
  <c r="O2397" i="11" s="1"/>
  <c r="L2398" i="11"/>
  <c r="M2398" i="11" s="1"/>
  <c r="L2399" i="11"/>
  <c r="M2399" i="11" s="1"/>
  <c r="L2400" i="11"/>
  <c r="M2400" i="11" s="1"/>
  <c r="L2401" i="11"/>
  <c r="M2401" i="11" s="1"/>
  <c r="L2402" i="11"/>
  <c r="M2402" i="11" s="1"/>
  <c r="L2403" i="11"/>
  <c r="M2403" i="11" s="1"/>
  <c r="O2403" i="11" s="1"/>
  <c r="L2404" i="11"/>
  <c r="M2404" i="11" s="1"/>
  <c r="O2404" i="11" s="1"/>
  <c r="L2405" i="11"/>
  <c r="M2405" i="11" s="1"/>
  <c r="O2405" i="11" s="1"/>
  <c r="L2406" i="11"/>
  <c r="M2406" i="11" s="1"/>
  <c r="L2407" i="11"/>
  <c r="M2407" i="11" s="1"/>
  <c r="L2408" i="11"/>
  <c r="M2408" i="11" s="1"/>
  <c r="L2409" i="11"/>
  <c r="M2409" i="11" s="1"/>
  <c r="L2410" i="11"/>
  <c r="M2410" i="11" s="1"/>
  <c r="L2411" i="11"/>
  <c r="M2411" i="11" s="1"/>
  <c r="O2411" i="11" s="1"/>
  <c r="L2412" i="11"/>
  <c r="M2412" i="11" s="1"/>
  <c r="O2412" i="11" s="1"/>
  <c r="L2413" i="11"/>
  <c r="M2413" i="11" s="1"/>
  <c r="O2413" i="11" s="1"/>
  <c r="L2414" i="11"/>
  <c r="M2414" i="11" s="1"/>
  <c r="L2415" i="11"/>
  <c r="M2415" i="11" s="1"/>
  <c r="L2416" i="11"/>
  <c r="M2416" i="11" s="1"/>
  <c r="L2417" i="11"/>
  <c r="M2417" i="11" s="1"/>
  <c r="L2418" i="11"/>
  <c r="M2418" i="11" s="1"/>
  <c r="L2419" i="11"/>
  <c r="M2419" i="11" s="1"/>
  <c r="O2419" i="11" s="1"/>
  <c r="L2420" i="11"/>
  <c r="M2420" i="11" s="1"/>
  <c r="O2420" i="11" s="1"/>
  <c r="L2421" i="11"/>
  <c r="M2421" i="11" s="1"/>
  <c r="L2422" i="11"/>
  <c r="M2422" i="11" s="1"/>
  <c r="L2423" i="11"/>
  <c r="M2423" i="11" s="1"/>
  <c r="L2424" i="11"/>
  <c r="M2424" i="11" s="1"/>
  <c r="L2425" i="11"/>
  <c r="M2425" i="11" s="1"/>
  <c r="L2426" i="11"/>
  <c r="M2426" i="11" s="1"/>
  <c r="L2427" i="11"/>
  <c r="M2427" i="11" s="1"/>
  <c r="O2427" i="11" s="1"/>
  <c r="L2428" i="11"/>
  <c r="M2428" i="11" s="1"/>
  <c r="O2428" i="11" s="1"/>
  <c r="L2429" i="11"/>
  <c r="M2429" i="11" s="1"/>
  <c r="O2429" i="11" s="1"/>
  <c r="L2430" i="11"/>
  <c r="M2430" i="11" s="1"/>
  <c r="L2431" i="11"/>
  <c r="M2431" i="11" s="1"/>
  <c r="L2432" i="11"/>
  <c r="M2432" i="11" s="1"/>
  <c r="L2433" i="11"/>
  <c r="M2433" i="11" s="1"/>
  <c r="L2434" i="11"/>
  <c r="M2434" i="11" s="1"/>
  <c r="L2435" i="11"/>
  <c r="M2435" i="11" s="1"/>
  <c r="O2435" i="11" s="1"/>
  <c r="L2436" i="11"/>
  <c r="M2436" i="11" s="1"/>
  <c r="O2436" i="11" s="1"/>
  <c r="L2437" i="11"/>
  <c r="M2437" i="11" s="1"/>
  <c r="O2437" i="11" s="1"/>
  <c r="L2438" i="11"/>
  <c r="M2438" i="11" s="1"/>
  <c r="L2439" i="11"/>
  <c r="M2439" i="11" s="1"/>
  <c r="L2440" i="11"/>
  <c r="M2440" i="11" s="1"/>
  <c r="L2441" i="11"/>
  <c r="M2441" i="11" s="1"/>
  <c r="L2442" i="11"/>
  <c r="M2442" i="11" s="1"/>
  <c r="L2443" i="11"/>
  <c r="M2443" i="11" s="1"/>
  <c r="L2444" i="11"/>
  <c r="M2444" i="11" s="1"/>
  <c r="O2444" i="11" s="1"/>
  <c r="L2445" i="11"/>
  <c r="M2445" i="11" s="1"/>
  <c r="O2445" i="11" s="1"/>
  <c r="L2446" i="11"/>
  <c r="M2446" i="11" s="1"/>
  <c r="L2447" i="11"/>
  <c r="M2447" i="11" s="1"/>
  <c r="L2448" i="11"/>
  <c r="M2448" i="11" s="1"/>
  <c r="L2449" i="11"/>
  <c r="M2449" i="11" s="1"/>
  <c r="L2450" i="11"/>
  <c r="M2450" i="11" s="1"/>
  <c r="L2451" i="11"/>
  <c r="M2451" i="11" s="1"/>
  <c r="O2451" i="11" s="1"/>
  <c r="L2452" i="11"/>
  <c r="M2452" i="11" s="1"/>
  <c r="O2452" i="11" s="1"/>
  <c r="L2453" i="11"/>
  <c r="M2453" i="11" s="1"/>
  <c r="O2453" i="11" s="1"/>
  <c r="L2454" i="11"/>
  <c r="M2454" i="11" s="1"/>
  <c r="L2455" i="11"/>
  <c r="M2455" i="11" s="1"/>
  <c r="L2456" i="11"/>
  <c r="M2456" i="11" s="1"/>
  <c r="L2457" i="11"/>
  <c r="M2457" i="11" s="1"/>
  <c r="L2458" i="11"/>
  <c r="M2458" i="11" s="1"/>
  <c r="L2459" i="11"/>
  <c r="M2459" i="11" s="1"/>
  <c r="L2460" i="11"/>
  <c r="M2460" i="11" s="1"/>
  <c r="O2460" i="11" s="1"/>
  <c r="L2461" i="11"/>
  <c r="M2461" i="11" s="1"/>
  <c r="O2461" i="11" s="1"/>
  <c r="L2462" i="11"/>
  <c r="M2462" i="11" s="1"/>
  <c r="L2463" i="11"/>
  <c r="M2463" i="11" s="1"/>
  <c r="L2464" i="11"/>
  <c r="M2464" i="11" s="1"/>
  <c r="L2465" i="11"/>
  <c r="M2465" i="11" s="1"/>
  <c r="L2466" i="11"/>
  <c r="M2466" i="11" s="1"/>
  <c r="L2467" i="11"/>
  <c r="M2467" i="11" s="1"/>
  <c r="O2467" i="11" s="1"/>
  <c r="L2468" i="11"/>
  <c r="M2468" i="11" s="1"/>
  <c r="O2468" i="11" s="1"/>
  <c r="L2469" i="11"/>
  <c r="M2469" i="11" s="1"/>
  <c r="O2469" i="11" s="1"/>
  <c r="L2470" i="11"/>
  <c r="M2470" i="11" s="1"/>
  <c r="L2471" i="11"/>
  <c r="M2471" i="11" s="1"/>
  <c r="L2472" i="11"/>
  <c r="M2472" i="11" s="1"/>
  <c r="L2473" i="11"/>
  <c r="M2473" i="11" s="1"/>
  <c r="L2474" i="11"/>
  <c r="M2474" i="11" s="1"/>
  <c r="L2475" i="11"/>
  <c r="M2475" i="11" s="1"/>
  <c r="O2475" i="11" s="1"/>
  <c r="L2476" i="11"/>
  <c r="M2476" i="11" s="1"/>
  <c r="O2476" i="11" s="1"/>
  <c r="L2477" i="11"/>
  <c r="M2477" i="11" s="1"/>
  <c r="L2478" i="11"/>
  <c r="M2478" i="11" s="1"/>
  <c r="L2479" i="11"/>
  <c r="M2479" i="11" s="1"/>
  <c r="L2480" i="11"/>
  <c r="M2480" i="11" s="1"/>
  <c r="L2481" i="11"/>
  <c r="M2481" i="11" s="1"/>
  <c r="L2482" i="11"/>
  <c r="M2482" i="11" s="1"/>
  <c r="L2483" i="11"/>
  <c r="M2483" i="11" s="1"/>
  <c r="O2483" i="11" s="1"/>
  <c r="L2484" i="11"/>
  <c r="M2484" i="11" s="1"/>
  <c r="O2484" i="11" s="1"/>
  <c r="L2485" i="11"/>
  <c r="M2485" i="11" s="1"/>
  <c r="O2485" i="11" s="1"/>
  <c r="L2486" i="11"/>
  <c r="M2486" i="11" s="1"/>
  <c r="L2487" i="11"/>
  <c r="M2487" i="11" s="1"/>
  <c r="L2488" i="11"/>
  <c r="M2488" i="11" s="1"/>
  <c r="L2489" i="11"/>
  <c r="M2489" i="11" s="1"/>
  <c r="L2490" i="11"/>
  <c r="M2490" i="11" s="1"/>
  <c r="L2491" i="11"/>
  <c r="M2491" i="11" s="1"/>
  <c r="O2491" i="11" s="1"/>
  <c r="L2492" i="11"/>
  <c r="M2492" i="11" s="1"/>
  <c r="O2492" i="11" s="1"/>
  <c r="L2493" i="11"/>
  <c r="M2493" i="11" s="1"/>
  <c r="O2493" i="11" s="1"/>
  <c r="L2494" i="11"/>
  <c r="M2494" i="11" s="1"/>
  <c r="L2495" i="11"/>
  <c r="M2495" i="11" s="1"/>
  <c r="L2496" i="11"/>
  <c r="M2496" i="11" s="1"/>
  <c r="L2497" i="11"/>
  <c r="M2497" i="11" s="1"/>
  <c r="L2498" i="11"/>
  <c r="M2498" i="11" s="1"/>
  <c r="L2499" i="11"/>
  <c r="M2499" i="11" s="1"/>
  <c r="O2499" i="11" s="1"/>
  <c r="L2500" i="11"/>
  <c r="M2500" i="11" s="1"/>
  <c r="O2500" i="11" s="1"/>
  <c r="L2501" i="11"/>
  <c r="M2501" i="11" s="1"/>
  <c r="O2501" i="11" s="1"/>
  <c r="L2502" i="11"/>
  <c r="M2502" i="11" s="1"/>
  <c r="L2503" i="11"/>
  <c r="M2503" i="11" s="1"/>
  <c r="L2504" i="11"/>
  <c r="M2504" i="11" s="1"/>
  <c r="L2505" i="11"/>
  <c r="M2505" i="11" s="1"/>
  <c r="L2506" i="11"/>
  <c r="M2506" i="11" s="1"/>
  <c r="L2507" i="11"/>
  <c r="M2507" i="11" s="1"/>
  <c r="O2507" i="11" s="1"/>
  <c r="L2508" i="11"/>
  <c r="M2508" i="11" s="1"/>
  <c r="O2508" i="11" s="1"/>
  <c r="L2509" i="11"/>
  <c r="M2509" i="11" s="1"/>
  <c r="O2509" i="11" s="1"/>
  <c r="L2510" i="11"/>
  <c r="M2510" i="11" s="1"/>
  <c r="L2511" i="11"/>
  <c r="M2511" i="11" s="1"/>
  <c r="L2512" i="11"/>
  <c r="M2512" i="11" s="1"/>
  <c r="L2513" i="11"/>
  <c r="M2513" i="11" s="1"/>
  <c r="L2514" i="11"/>
  <c r="M2514" i="11" s="1"/>
  <c r="L2515" i="11"/>
  <c r="M2515" i="11" s="1"/>
  <c r="O2515" i="11" s="1"/>
  <c r="L2516" i="11"/>
  <c r="M2516" i="11" s="1"/>
  <c r="O2516" i="11" s="1"/>
  <c r="L2517" i="11"/>
  <c r="M2517" i="11" s="1"/>
  <c r="O2517" i="11" s="1"/>
  <c r="L2518" i="11"/>
  <c r="M2518" i="11" s="1"/>
  <c r="L2519" i="11"/>
  <c r="M2519" i="11" s="1"/>
  <c r="L2520" i="11"/>
  <c r="M2520" i="11" s="1"/>
  <c r="L2521" i="11"/>
  <c r="M2521" i="11" s="1"/>
  <c r="L2522" i="11"/>
  <c r="M2522" i="11" s="1"/>
  <c r="L2523" i="11"/>
  <c r="M2523" i="11" s="1"/>
  <c r="O2523" i="11" s="1"/>
  <c r="L2524" i="11"/>
  <c r="M2524" i="11" s="1"/>
  <c r="O2524" i="11" s="1"/>
  <c r="L2525" i="11"/>
  <c r="M2525" i="11" s="1"/>
  <c r="O2525" i="11" s="1"/>
  <c r="L2526" i="11"/>
  <c r="M2526" i="11" s="1"/>
  <c r="L2527" i="11"/>
  <c r="M2527" i="11" s="1"/>
  <c r="L2528" i="11"/>
  <c r="M2528" i="11" s="1"/>
  <c r="L2529" i="11"/>
  <c r="M2529" i="11" s="1"/>
  <c r="L2530" i="11"/>
  <c r="M2530" i="11" s="1"/>
  <c r="L2531" i="11"/>
  <c r="M2531" i="11" s="1"/>
  <c r="O2531" i="11" s="1"/>
  <c r="L2532" i="11"/>
  <c r="M2532" i="11" s="1"/>
  <c r="O2532" i="11" s="1"/>
  <c r="L2533" i="11"/>
  <c r="M2533" i="11" s="1"/>
  <c r="O2533" i="11" s="1"/>
  <c r="L2534" i="11"/>
  <c r="M2534" i="11" s="1"/>
  <c r="L2535" i="11"/>
  <c r="M2535" i="11" s="1"/>
  <c r="L2536" i="11"/>
  <c r="M2536" i="11" s="1"/>
  <c r="L2537" i="11"/>
  <c r="M2537" i="11" s="1"/>
  <c r="L2538" i="11"/>
  <c r="M2538" i="11" s="1"/>
  <c r="L2539" i="11"/>
  <c r="M2539" i="11" s="1"/>
  <c r="O2539" i="11" s="1"/>
  <c r="L2540" i="11"/>
  <c r="M2540" i="11" s="1"/>
  <c r="O2540" i="11" s="1"/>
  <c r="L2541" i="11"/>
  <c r="M2541" i="11" s="1"/>
  <c r="O2541" i="11" s="1"/>
  <c r="L2542" i="11"/>
  <c r="M2542" i="11" s="1"/>
  <c r="L2543" i="11"/>
  <c r="M2543" i="11" s="1"/>
  <c r="L2544" i="11"/>
  <c r="M2544" i="11" s="1"/>
  <c r="L2545" i="11"/>
  <c r="M2545" i="11" s="1"/>
  <c r="L2546" i="11"/>
  <c r="M2546" i="11" s="1"/>
  <c r="L2547" i="11"/>
  <c r="M2547" i="11" s="1"/>
  <c r="O2547" i="11" s="1"/>
  <c r="L2548" i="11"/>
  <c r="M2548" i="11" s="1"/>
  <c r="O2548" i="11" s="1"/>
  <c r="L2549" i="11"/>
  <c r="M2549" i="11" s="1"/>
  <c r="O2549" i="11" s="1"/>
  <c r="L2550" i="11"/>
  <c r="M2550" i="11" s="1"/>
  <c r="L2551" i="11"/>
  <c r="M2551" i="11" s="1"/>
  <c r="L2552" i="11"/>
  <c r="M2552" i="11" s="1"/>
  <c r="L2553" i="11"/>
  <c r="M2553" i="11" s="1"/>
  <c r="L2554" i="11"/>
  <c r="M2554" i="11" s="1"/>
  <c r="L2555" i="11"/>
  <c r="M2555" i="11" s="1"/>
  <c r="O2555" i="11" s="1"/>
  <c r="L2556" i="11"/>
  <c r="M2556" i="11" s="1"/>
  <c r="O2556" i="11" s="1"/>
  <c r="L2557" i="11"/>
  <c r="M2557" i="11" s="1"/>
  <c r="O2557" i="11" s="1"/>
  <c r="L2558" i="11"/>
  <c r="M2558" i="11" s="1"/>
  <c r="L2559" i="11"/>
  <c r="M2559" i="11" s="1"/>
  <c r="L2560" i="11"/>
  <c r="M2560" i="11" s="1"/>
  <c r="L2561" i="11"/>
  <c r="M2561" i="11" s="1"/>
  <c r="L2562" i="11"/>
  <c r="M2562" i="11" s="1"/>
  <c r="L2563" i="11"/>
  <c r="M2563" i="11" s="1"/>
  <c r="O2563" i="11" s="1"/>
  <c r="L2564" i="11"/>
  <c r="M2564" i="11" s="1"/>
  <c r="O2564" i="11" s="1"/>
  <c r="L2565" i="11"/>
  <c r="M2565" i="11" s="1"/>
  <c r="O2565" i="11" s="1"/>
  <c r="L2566" i="11"/>
  <c r="M2566" i="11" s="1"/>
  <c r="L2567" i="11"/>
  <c r="M2567" i="11" s="1"/>
  <c r="L2568" i="11"/>
  <c r="M2568" i="11" s="1"/>
  <c r="L2569" i="11"/>
  <c r="M2569" i="11" s="1"/>
  <c r="L2570" i="11"/>
  <c r="M2570" i="11" s="1"/>
  <c r="L2571" i="11"/>
  <c r="M2571" i="11" s="1"/>
  <c r="L2572" i="11"/>
  <c r="M2572" i="11" s="1"/>
  <c r="O2572" i="11" s="1"/>
  <c r="L2573" i="11"/>
  <c r="M2573" i="11" s="1"/>
  <c r="O2573" i="11" s="1"/>
  <c r="L2574" i="11"/>
  <c r="M2574" i="11" s="1"/>
  <c r="L2575" i="11"/>
  <c r="M2575" i="11" s="1"/>
  <c r="L2576" i="11"/>
  <c r="M2576" i="11" s="1"/>
  <c r="L2577" i="11"/>
  <c r="M2577" i="11" s="1"/>
  <c r="L2578" i="11"/>
  <c r="M2578" i="11" s="1"/>
  <c r="L2579" i="11"/>
  <c r="M2579" i="11" s="1"/>
  <c r="O2579" i="11" s="1"/>
  <c r="L2580" i="11"/>
  <c r="M2580" i="11" s="1"/>
  <c r="O2580" i="11" s="1"/>
  <c r="L2581" i="11"/>
  <c r="M2581" i="11" s="1"/>
  <c r="O2581" i="11" s="1"/>
  <c r="L2582" i="11"/>
  <c r="M2582" i="11" s="1"/>
  <c r="L2583" i="11"/>
  <c r="M2583" i="11" s="1"/>
  <c r="L2584" i="11"/>
  <c r="M2584" i="11" s="1"/>
  <c r="L2585" i="11"/>
  <c r="M2585" i="11" s="1"/>
  <c r="L2586" i="11"/>
  <c r="M2586" i="11" s="1"/>
  <c r="L2587" i="11"/>
  <c r="M2587" i="11" s="1"/>
  <c r="O2587" i="11" s="1"/>
  <c r="L2588" i="11"/>
  <c r="M2588" i="11" s="1"/>
  <c r="O2588" i="11" s="1"/>
  <c r="L2589" i="11"/>
  <c r="M2589" i="11" s="1"/>
  <c r="O2589" i="11" s="1"/>
  <c r="L2590" i="11"/>
  <c r="M2590" i="11" s="1"/>
  <c r="L2591" i="11"/>
  <c r="M2591" i="11" s="1"/>
  <c r="L2592" i="11"/>
  <c r="M2592" i="11" s="1"/>
  <c r="L2593" i="11"/>
  <c r="M2593" i="11" s="1"/>
  <c r="L2594" i="11"/>
  <c r="M2594" i="11" s="1"/>
  <c r="L2595" i="11"/>
  <c r="M2595" i="11" s="1"/>
  <c r="O2595" i="11" s="1"/>
  <c r="L2596" i="11"/>
  <c r="M2596" i="11" s="1"/>
  <c r="O2596" i="11" s="1"/>
  <c r="L2597" i="11"/>
  <c r="M2597" i="11" s="1"/>
  <c r="O2597" i="11" s="1"/>
  <c r="L2598" i="11"/>
  <c r="M2598" i="11" s="1"/>
  <c r="L2599" i="11"/>
  <c r="M2599" i="11" s="1"/>
  <c r="L2600" i="11"/>
  <c r="M2600" i="11" s="1"/>
  <c r="L2601" i="11"/>
  <c r="M2601" i="11" s="1"/>
  <c r="L2602" i="11"/>
  <c r="M2602" i="11" s="1"/>
  <c r="L2603" i="11"/>
  <c r="M2603" i="11" s="1"/>
  <c r="O2603" i="11" s="1"/>
  <c r="L2604" i="11"/>
  <c r="M2604" i="11" s="1"/>
  <c r="O2604" i="11" s="1"/>
  <c r="L2605" i="11"/>
  <c r="M2605" i="11" s="1"/>
  <c r="L2606" i="11"/>
  <c r="M2606" i="11" s="1"/>
  <c r="L2607" i="11"/>
  <c r="M2607" i="11" s="1"/>
  <c r="L2608" i="11"/>
  <c r="M2608" i="11" s="1"/>
  <c r="L2609" i="11"/>
  <c r="M2609" i="11" s="1"/>
  <c r="L2610" i="11"/>
  <c r="M2610" i="11" s="1"/>
  <c r="L2611" i="11"/>
  <c r="M2611" i="11" s="1"/>
  <c r="O2611" i="11" s="1"/>
  <c r="L2612" i="11"/>
  <c r="M2612" i="11" s="1"/>
  <c r="O2612" i="11" s="1"/>
  <c r="L2613" i="11"/>
  <c r="M2613" i="11" s="1"/>
  <c r="O2613" i="11" s="1"/>
  <c r="L2614" i="11"/>
  <c r="M2614" i="11" s="1"/>
  <c r="L2615" i="11"/>
  <c r="M2615" i="11" s="1"/>
  <c r="L2616" i="11"/>
  <c r="M2616" i="11" s="1"/>
  <c r="O2616" i="11" s="1"/>
  <c r="L2617" i="11"/>
  <c r="M2617" i="11" s="1"/>
  <c r="L2618" i="11"/>
  <c r="M2618" i="11" s="1"/>
  <c r="L2619" i="11"/>
  <c r="M2619" i="11" s="1"/>
  <c r="O2619" i="11" s="1"/>
  <c r="L2620" i="11"/>
  <c r="M2620" i="11" s="1"/>
  <c r="O2620" i="11" s="1"/>
  <c r="L2621" i="11"/>
  <c r="M2621" i="11" s="1"/>
  <c r="O2621" i="11" s="1"/>
  <c r="L2622" i="11"/>
  <c r="M2622" i="11" s="1"/>
  <c r="L2623" i="11"/>
  <c r="M2623" i="11" s="1"/>
  <c r="L2624" i="11"/>
  <c r="M2624" i="11" s="1"/>
  <c r="L2625" i="11"/>
  <c r="M2625" i="11" s="1"/>
  <c r="O2625" i="11" s="1"/>
  <c r="L2626" i="11"/>
  <c r="M2626" i="11" s="1"/>
  <c r="L2627" i="11"/>
  <c r="M2627" i="11" s="1"/>
  <c r="O2627" i="11" s="1"/>
  <c r="L2628" i="11"/>
  <c r="M2628" i="11" s="1"/>
  <c r="O2628" i="11" s="1"/>
  <c r="L2629" i="11"/>
  <c r="M2629" i="11" s="1"/>
  <c r="O2629" i="11" s="1"/>
  <c r="L2630" i="11"/>
  <c r="M2630" i="11" s="1"/>
  <c r="L2631" i="11"/>
  <c r="M2631" i="11" s="1"/>
  <c r="L2632" i="11"/>
  <c r="M2632" i="11" s="1"/>
  <c r="O2632" i="11" s="1"/>
  <c r="L2633" i="11"/>
  <c r="M2633" i="11" s="1"/>
  <c r="L2634" i="11"/>
  <c r="M2634" i="11" s="1"/>
  <c r="L2635" i="11"/>
  <c r="M2635" i="11" s="1"/>
  <c r="O2635" i="11" s="1"/>
  <c r="L2636" i="11"/>
  <c r="M2636" i="11" s="1"/>
  <c r="O2636" i="11" s="1"/>
  <c r="L2637" i="11"/>
  <c r="M2637" i="11" s="1"/>
  <c r="O2637" i="11" s="1"/>
  <c r="L2638" i="11"/>
  <c r="M2638" i="11" s="1"/>
  <c r="L2639" i="11"/>
  <c r="M2639" i="11" s="1"/>
  <c r="O2639" i="11" s="1"/>
  <c r="L2640" i="11"/>
  <c r="M2640" i="11" s="1"/>
  <c r="L2641" i="11"/>
  <c r="M2641" i="11" s="1"/>
  <c r="O2641" i="11" s="1"/>
  <c r="L2642" i="11"/>
  <c r="M2642" i="11" s="1"/>
  <c r="L2643" i="11"/>
  <c r="M2643" i="11" s="1"/>
  <c r="O2643" i="11" s="1"/>
  <c r="L2644" i="11"/>
  <c r="M2644" i="11" s="1"/>
  <c r="O2644" i="11" s="1"/>
  <c r="L2645" i="11"/>
  <c r="M2645" i="11" s="1"/>
  <c r="O2645" i="11" s="1"/>
  <c r="L2646" i="11"/>
  <c r="M2646" i="11" s="1"/>
  <c r="L2647" i="11"/>
  <c r="M2647" i="11" s="1"/>
  <c r="O2647" i="11" s="1"/>
  <c r="L2648" i="11"/>
  <c r="M2648" i="11" s="1"/>
  <c r="O2648" i="11" s="1"/>
  <c r="L2649" i="11"/>
  <c r="M2649" i="11" s="1"/>
  <c r="L2650" i="11"/>
  <c r="M2650" i="11" s="1"/>
  <c r="L2651" i="11"/>
  <c r="M2651" i="11" s="1"/>
  <c r="O2651" i="11" s="1"/>
  <c r="L2652" i="11"/>
  <c r="M2652" i="11" s="1"/>
  <c r="O2652" i="11" s="1"/>
  <c r="L2653" i="11"/>
  <c r="M2653" i="11" s="1"/>
  <c r="O2653" i="11" s="1"/>
  <c r="L2654" i="11"/>
  <c r="M2654" i="11" s="1"/>
  <c r="L2655" i="11"/>
  <c r="M2655" i="11" s="1"/>
  <c r="O2655" i="11" s="1"/>
  <c r="L2656" i="11"/>
  <c r="M2656" i="11" s="1"/>
  <c r="O2656" i="11" s="1"/>
  <c r="L2657" i="11"/>
  <c r="M2657" i="11" s="1"/>
  <c r="O2657" i="11" s="1"/>
  <c r="L2658" i="11"/>
  <c r="M2658" i="11" s="1"/>
  <c r="L2659" i="11"/>
  <c r="M2659" i="11" s="1"/>
  <c r="O2659" i="11" s="1"/>
  <c r="L2660" i="11"/>
  <c r="M2660" i="11" s="1"/>
  <c r="O2660" i="11" s="1"/>
  <c r="L2661" i="11"/>
  <c r="M2661" i="11" s="1"/>
  <c r="O2661" i="11" s="1"/>
  <c r="L2662" i="11"/>
  <c r="M2662" i="11" s="1"/>
  <c r="L2663" i="11"/>
  <c r="M2663" i="11" s="1"/>
  <c r="L2664" i="11"/>
  <c r="M2664" i="11" s="1"/>
  <c r="O2664" i="11" s="1"/>
  <c r="L2665" i="11"/>
  <c r="M2665" i="11" s="1"/>
  <c r="O2665" i="11" s="1"/>
  <c r="L2666" i="11"/>
  <c r="M2666" i="11" s="1"/>
  <c r="L2667" i="11"/>
  <c r="M2667" i="11" s="1"/>
  <c r="O2667" i="11" s="1"/>
  <c r="L2668" i="11"/>
  <c r="M2668" i="11" s="1"/>
  <c r="O2668" i="11" s="1"/>
  <c r="L2669" i="11"/>
  <c r="M2669" i="11" s="1"/>
  <c r="O2669" i="11" s="1"/>
  <c r="L2670" i="11"/>
  <c r="M2670" i="11" s="1"/>
  <c r="L2671" i="11"/>
  <c r="M2671" i="11" s="1"/>
  <c r="O2671" i="11" s="1"/>
  <c r="L2672" i="11"/>
  <c r="M2672" i="11" s="1"/>
  <c r="L2673" i="11"/>
  <c r="M2673" i="11" s="1"/>
  <c r="O2673" i="11" s="1"/>
  <c r="L2674" i="11"/>
  <c r="M2674" i="11" s="1"/>
  <c r="L2675" i="11"/>
  <c r="M2675" i="11" s="1"/>
  <c r="O2675" i="11" s="1"/>
  <c r="L2676" i="11"/>
  <c r="M2676" i="11" s="1"/>
  <c r="O2676" i="11" s="1"/>
  <c r="L2677" i="11"/>
  <c r="M2677" i="11" s="1"/>
  <c r="O2677" i="11" s="1"/>
  <c r="L2678" i="11"/>
  <c r="M2678" i="11" s="1"/>
  <c r="L2679" i="11"/>
  <c r="M2679" i="11" s="1"/>
  <c r="O2679" i="11" s="1"/>
  <c r="L2680" i="11"/>
  <c r="M2680" i="11" s="1"/>
  <c r="O2680" i="11" s="1"/>
  <c r="L2681" i="11"/>
  <c r="M2681" i="11" s="1"/>
  <c r="O2681" i="11" s="1"/>
  <c r="L2682" i="11"/>
  <c r="M2682" i="11" s="1"/>
  <c r="L2683" i="11"/>
  <c r="M2683" i="11" s="1"/>
  <c r="O2683" i="11" s="1"/>
  <c r="L2684" i="11"/>
  <c r="M2684" i="11" s="1"/>
  <c r="O2684" i="11" s="1"/>
  <c r="L2685" i="11"/>
  <c r="M2685" i="11" s="1"/>
  <c r="O2685" i="11" s="1"/>
  <c r="L2686" i="11"/>
  <c r="M2686" i="11" s="1"/>
  <c r="L2687" i="11"/>
  <c r="M2687" i="11" s="1"/>
  <c r="O2687" i="11" s="1"/>
  <c r="L2688" i="11"/>
  <c r="M2688" i="11" s="1"/>
  <c r="O2688" i="11" s="1"/>
  <c r="L2689" i="11"/>
  <c r="M2689" i="11" s="1"/>
  <c r="O2689" i="11" s="1"/>
  <c r="L2690" i="11"/>
  <c r="M2690" i="11" s="1"/>
  <c r="L2691" i="11"/>
  <c r="M2691" i="11" s="1"/>
  <c r="O2691" i="11" s="1"/>
  <c r="L2692" i="11"/>
  <c r="M2692" i="11" s="1"/>
  <c r="O2692" i="11" s="1"/>
  <c r="L2693" i="11"/>
  <c r="M2693" i="11" s="1"/>
  <c r="O2693" i="11" s="1"/>
  <c r="L2694" i="11"/>
  <c r="M2694" i="11" s="1"/>
  <c r="L2695" i="11"/>
  <c r="M2695" i="11" s="1"/>
  <c r="O2695" i="11" s="1"/>
  <c r="L2696" i="11"/>
  <c r="M2696" i="11" s="1"/>
  <c r="O2696" i="11" s="1"/>
  <c r="L2697" i="11"/>
  <c r="M2697" i="11" s="1"/>
  <c r="O2697" i="11" s="1"/>
  <c r="L2698" i="11"/>
  <c r="M2698" i="11" s="1"/>
  <c r="L2699" i="11"/>
  <c r="M2699" i="11" s="1"/>
  <c r="O2699" i="11" s="1"/>
  <c r="L2700" i="11"/>
  <c r="M2700" i="11" s="1"/>
  <c r="O2700" i="11" s="1"/>
  <c r="L2701" i="11"/>
  <c r="M2701" i="11" s="1"/>
  <c r="O2701" i="11" s="1"/>
  <c r="L2702" i="11"/>
  <c r="M2702" i="11" s="1"/>
  <c r="L2703" i="11"/>
  <c r="M2703" i="11" s="1"/>
  <c r="O2703" i="11" s="1"/>
  <c r="L2704" i="11"/>
  <c r="M2704" i="11" s="1"/>
  <c r="O2704" i="11" s="1"/>
  <c r="L2705" i="11"/>
  <c r="M2705" i="11" s="1"/>
  <c r="O2705" i="11" s="1"/>
  <c r="L2706" i="11"/>
  <c r="M2706" i="11" s="1"/>
  <c r="L2707" i="11"/>
  <c r="M2707" i="11" s="1"/>
  <c r="O2707" i="11" s="1"/>
  <c r="L2708" i="11"/>
  <c r="M2708" i="11" s="1"/>
  <c r="O2708" i="11" s="1"/>
  <c r="L2709" i="11"/>
  <c r="M2709" i="11" s="1"/>
  <c r="O2709" i="11" s="1"/>
  <c r="L2710" i="11"/>
  <c r="M2710" i="11" s="1"/>
  <c r="L2711" i="11"/>
  <c r="M2711" i="11" s="1"/>
  <c r="O2711" i="11" s="1"/>
  <c r="L2712" i="11"/>
  <c r="M2712" i="11" s="1"/>
  <c r="O2712" i="11" s="1"/>
  <c r="L2713" i="11"/>
  <c r="M2713" i="11" s="1"/>
  <c r="O2713" i="11" s="1"/>
  <c r="L2714" i="11"/>
  <c r="M2714" i="11" s="1"/>
  <c r="L2715" i="11"/>
  <c r="M2715" i="11" s="1"/>
  <c r="O2715" i="11" s="1"/>
  <c r="L2716" i="11"/>
  <c r="M2716" i="11" s="1"/>
  <c r="O2716" i="11" s="1"/>
  <c r="L2717" i="11"/>
  <c r="M2717" i="11" s="1"/>
  <c r="O2717" i="11" s="1"/>
  <c r="L2718" i="11"/>
  <c r="M2718" i="11" s="1"/>
  <c r="L2719" i="11"/>
  <c r="M2719" i="11" s="1"/>
  <c r="O2719" i="11" s="1"/>
  <c r="L2720" i="11"/>
  <c r="M2720" i="11" s="1"/>
  <c r="O2720" i="11" s="1"/>
  <c r="L2721" i="11"/>
  <c r="M2721" i="11" s="1"/>
  <c r="O2721" i="11" s="1"/>
  <c r="L2722" i="11"/>
  <c r="M2722" i="11" s="1"/>
  <c r="L2723" i="11"/>
  <c r="M2723" i="11" s="1"/>
  <c r="O2723" i="11" s="1"/>
  <c r="L2724" i="11"/>
  <c r="M2724" i="11" s="1"/>
  <c r="O2724" i="11" s="1"/>
  <c r="L2725" i="11"/>
  <c r="M2725" i="11" s="1"/>
  <c r="O2725" i="11" s="1"/>
  <c r="L2726" i="11"/>
  <c r="M2726" i="11" s="1"/>
  <c r="L2727" i="11"/>
  <c r="M2727" i="11" s="1"/>
  <c r="O2727" i="11" s="1"/>
  <c r="L2728" i="11"/>
  <c r="M2728" i="11" s="1"/>
  <c r="O2728" i="11" s="1"/>
  <c r="L2729" i="11"/>
  <c r="M2729" i="11" s="1"/>
  <c r="O2729" i="11" s="1"/>
  <c r="L2730" i="11"/>
  <c r="M2730" i="11" s="1"/>
  <c r="L2731" i="11"/>
  <c r="M2731" i="11" s="1"/>
  <c r="O2731" i="11" s="1"/>
  <c r="L2732" i="11"/>
  <c r="M2732" i="11" s="1"/>
  <c r="O2732" i="11" s="1"/>
  <c r="L2733" i="11"/>
  <c r="M2733" i="11" s="1"/>
  <c r="O2733" i="11" s="1"/>
  <c r="L2734" i="11"/>
  <c r="M2734" i="11" s="1"/>
  <c r="L2735" i="11"/>
  <c r="M2735" i="11" s="1"/>
  <c r="O2735" i="11" s="1"/>
  <c r="L2736" i="11"/>
  <c r="M2736" i="11" s="1"/>
  <c r="O2736" i="11" s="1"/>
  <c r="L2737" i="11"/>
  <c r="M2737" i="11" s="1"/>
  <c r="O2737" i="11" s="1"/>
  <c r="L2738" i="11"/>
  <c r="M2738" i="11" s="1"/>
  <c r="L2739" i="11"/>
  <c r="M2739" i="11" s="1"/>
  <c r="O2739" i="11" s="1"/>
  <c r="L2740" i="11"/>
  <c r="M2740" i="11" s="1"/>
  <c r="O2740" i="11" s="1"/>
  <c r="L2741" i="11"/>
  <c r="M2741" i="11" s="1"/>
  <c r="O2741" i="11" s="1"/>
  <c r="L2742" i="11"/>
  <c r="M2742" i="11" s="1"/>
  <c r="L2743" i="11"/>
  <c r="M2743" i="11" s="1"/>
  <c r="O2743" i="11" s="1"/>
  <c r="L2744" i="11"/>
  <c r="M2744" i="11" s="1"/>
  <c r="O2744" i="11" s="1"/>
  <c r="L2745" i="11"/>
  <c r="M2745" i="11" s="1"/>
  <c r="O2745" i="11" s="1"/>
  <c r="L2746" i="11"/>
  <c r="M2746" i="11" s="1"/>
  <c r="L2747" i="11"/>
  <c r="M2747" i="11" s="1"/>
  <c r="O2747" i="11" s="1"/>
  <c r="L2748" i="11"/>
  <c r="M2748" i="11" s="1"/>
  <c r="O2748" i="11" s="1"/>
  <c r="L2749" i="11"/>
  <c r="M2749" i="11" s="1"/>
  <c r="O2749" i="11" s="1"/>
  <c r="L2750" i="11"/>
  <c r="M2750" i="11" s="1"/>
  <c r="L2751" i="11"/>
  <c r="M2751" i="11" s="1"/>
  <c r="O2751" i="11" s="1"/>
  <c r="L2752" i="11"/>
  <c r="M2752" i="11" s="1"/>
  <c r="O2752" i="11" s="1"/>
  <c r="L2753" i="11"/>
  <c r="M2753" i="11" s="1"/>
  <c r="O2753" i="11" s="1"/>
  <c r="L2754" i="11"/>
  <c r="M2754" i="11" s="1"/>
  <c r="L2755" i="11"/>
  <c r="M2755" i="11" s="1"/>
  <c r="O2755" i="11" s="1"/>
  <c r="L2756" i="11"/>
  <c r="M2756" i="11" s="1"/>
  <c r="O2756" i="11" s="1"/>
  <c r="L2757" i="11"/>
  <c r="M2757" i="11" s="1"/>
  <c r="O2757" i="11" s="1"/>
  <c r="L2758" i="11"/>
  <c r="M2758" i="11" s="1"/>
  <c r="L2759" i="11"/>
  <c r="M2759" i="11" s="1"/>
  <c r="L2760" i="11"/>
  <c r="M2760" i="11" s="1"/>
  <c r="O2760" i="11" s="1"/>
  <c r="L2761" i="11"/>
  <c r="M2761" i="11" s="1"/>
  <c r="O2761" i="11" s="1"/>
  <c r="L2762" i="11"/>
  <c r="M2762" i="11" s="1"/>
  <c r="L2763" i="11"/>
  <c r="M2763" i="11" s="1"/>
  <c r="O2763" i="11" s="1"/>
  <c r="L2764" i="11"/>
  <c r="M2764" i="11" s="1"/>
  <c r="O2764" i="11" s="1"/>
  <c r="L2765" i="11"/>
  <c r="M2765" i="11" s="1"/>
  <c r="O2765" i="11" s="1"/>
  <c r="L2766" i="11"/>
  <c r="M2766" i="11" s="1"/>
  <c r="L2767" i="11"/>
  <c r="M2767" i="11" s="1"/>
  <c r="O2767" i="11" s="1"/>
  <c r="L2768" i="11"/>
  <c r="M2768" i="11" s="1"/>
  <c r="O2768" i="11" s="1"/>
  <c r="L2769" i="11"/>
  <c r="M2769" i="11" s="1"/>
  <c r="O2769" i="11" s="1"/>
  <c r="L2770" i="11"/>
  <c r="M2770" i="11" s="1"/>
  <c r="L2771" i="11"/>
  <c r="M2771" i="11" s="1"/>
  <c r="O2771" i="11" s="1"/>
  <c r="L2772" i="11"/>
  <c r="M2772" i="11" s="1"/>
  <c r="O2772" i="11" s="1"/>
  <c r="L2773" i="11"/>
  <c r="M2773" i="11" s="1"/>
  <c r="O2773" i="11" s="1"/>
  <c r="L2774" i="11"/>
  <c r="M2774" i="11" s="1"/>
  <c r="L2775" i="11"/>
  <c r="M2775" i="11" s="1"/>
  <c r="O2775" i="11" s="1"/>
  <c r="L2776" i="11"/>
  <c r="M2776" i="11" s="1"/>
  <c r="O2776" i="11" s="1"/>
  <c r="L2777" i="11"/>
  <c r="M2777" i="11" s="1"/>
  <c r="O2777" i="11" s="1"/>
  <c r="L2778" i="11"/>
  <c r="M2778" i="11" s="1"/>
  <c r="L2779" i="11"/>
  <c r="M2779" i="11" s="1"/>
  <c r="O2779" i="11" s="1"/>
  <c r="L2780" i="11"/>
  <c r="M2780" i="11" s="1"/>
  <c r="O2780" i="11" s="1"/>
  <c r="L2781" i="11"/>
  <c r="M2781" i="11" s="1"/>
  <c r="O2781" i="11" s="1"/>
  <c r="L2782" i="11"/>
  <c r="M2782" i="11" s="1"/>
  <c r="L2783" i="11"/>
  <c r="M2783" i="11" s="1"/>
  <c r="O2783" i="11" s="1"/>
  <c r="L2784" i="11"/>
  <c r="M2784" i="11" s="1"/>
  <c r="O2784" i="11" s="1"/>
  <c r="L2785" i="11"/>
  <c r="M2785" i="11" s="1"/>
  <c r="O2785" i="11" s="1"/>
  <c r="L2786" i="11"/>
  <c r="M2786" i="11" s="1"/>
  <c r="L2787" i="11"/>
  <c r="M2787" i="11" s="1"/>
  <c r="O2787" i="11" s="1"/>
  <c r="L2788" i="11"/>
  <c r="M2788" i="11" s="1"/>
  <c r="O2788" i="11" s="1"/>
  <c r="L2789" i="11"/>
  <c r="M2789" i="11" s="1"/>
  <c r="O2789" i="11" s="1"/>
  <c r="L2790" i="11"/>
  <c r="M2790" i="11" s="1"/>
  <c r="L2791" i="11"/>
  <c r="M2791" i="11" s="1"/>
  <c r="O2791" i="11" s="1"/>
  <c r="L2792" i="11"/>
  <c r="M2792" i="11" s="1"/>
  <c r="O2792" i="11" s="1"/>
  <c r="L2793" i="11"/>
  <c r="M2793" i="11" s="1"/>
  <c r="O2793" i="11" s="1"/>
  <c r="L2794" i="11"/>
  <c r="M2794" i="11" s="1"/>
  <c r="L2795" i="11"/>
  <c r="M2795" i="11" s="1"/>
  <c r="O2795" i="11" s="1"/>
  <c r="L2796" i="11"/>
  <c r="M2796" i="11" s="1"/>
  <c r="O2796" i="11" s="1"/>
  <c r="L2797" i="11"/>
  <c r="M2797" i="11" s="1"/>
  <c r="O2797" i="11" s="1"/>
  <c r="L2798" i="11"/>
  <c r="M2798" i="11" s="1"/>
  <c r="L2799" i="11"/>
  <c r="M2799" i="11" s="1"/>
  <c r="O2799" i="11" s="1"/>
  <c r="L2800" i="11"/>
  <c r="M2800" i="11" s="1"/>
  <c r="O2800" i="11" s="1"/>
  <c r="L2801" i="11"/>
  <c r="M2801" i="11" s="1"/>
  <c r="O2801" i="11" s="1"/>
  <c r="L2802" i="11"/>
  <c r="M2802" i="11" s="1"/>
  <c r="L2803" i="11"/>
  <c r="M2803" i="11" s="1"/>
  <c r="O2803" i="11" s="1"/>
  <c r="L2804" i="11"/>
  <c r="M2804" i="11" s="1"/>
  <c r="O2804" i="11" s="1"/>
  <c r="L2805" i="11"/>
  <c r="M2805" i="11" s="1"/>
  <c r="O2805" i="11" s="1"/>
  <c r="L2806" i="11"/>
  <c r="M2806" i="11" s="1"/>
  <c r="L2807" i="11"/>
  <c r="M2807" i="11" s="1"/>
  <c r="O2807" i="11" s="1"/>
  <c r="L2808" i="11"/>
  <c r="M2808" i="11" s="1"/>
  <c r="O2808" i="11" s="1"/>
  <c r="L2809" i="11"/>
  <c r="M2809" i="11" s="1"/>
  <c r="O2809" i="11" s="1"/>
  <c r="L2810" i="11"/>
  <c r="M2810" i="11" s="1"/>
  <c r="L2811" i="11"/>
  <c r="M2811" i="11" s="1"/>
  <c r="L2812" i="11"/>
  <c r="M2812" i="11" s="1"/>
  <c r="O2812" i="11" s="1"/>
  <c r="L2813" i="11"/>
  <c r="M2813" i="11" s="1"/>
  <c r="O2813" i="11" s="1"/>
  <c r="L2814" i="11"/>
  <c r="M2814" i="11" s="1"/>
  <c r="L2815" i="11"/>
  <c r="M2815" i="11" s="1"/>
  <c r="O2815" i="11" s="1"/>
  <c r="L2816" i="11"/>
  <c r="M2816" i="11" s="1"/>
  <c r="O2816" i="11" s="1"/>
  <c r="L2817" i="11"/>
  <c r="M2817" i="11" s="1"/>
  <c r="L2818" i="11"/>
  <c r="M2818" i="11" s="1"/>
  <c r="L2819" i="11"/>
  <c r="M2819" i="11" s="1"/>
  <c r="O2819" i="11" s="1"/>
  <c r="L2820" i="11"/>
  <c r="M2820" i="11" s="1"/>
  <c r="L2821" i="11"/>
  <c r="M2821" i="11" s="1"/>
  <c r="L2822" i="11"/>
  <c r="M2822" i="11" s="1"/>
  <c r="L2823" i="11"/>
  <c r="M2823" i="11" s="1"/>
  <c r="O2823" i="11" s="1"/>
  <c r="L2824" i="11"/>
  <c r="M2824" i="11" s="1"/>
  <c r="O2824" i="11" s="1"/>
  <c r="L2825" i="11"/>
  <c r="M2825" i="11" s="1"/>
  <c r="O2825" i="11" s="1"/>
  <c r="L2826" i="11"/>
  <c r="M2826" i="11" s="1"/>
  <c r="L2827" i="11"/>
  <c r="M2827" i="11" s="1"/>
  <c r="O2827" i="11" s="1"/>
  <c r="L2828" i="11"/>
  <c r="M2828" i="11" s="1"/>
  <c r="L2829" i="11"/>
  <c r="M2829" i="11" s="1"/>
  <c r="O2829" i="11" s="1"/>
  <c r="L2830" i="11"/>
  <c r="M2830" i="11" s="1"/>
  <c r="L2831" i="11"/>
  <c r="M2831" i="11" s="1"/>
  <c r="L2832" i="11"/>
  <c r="M2832" i="11" s="1"/>
  <c r="O2832" i="11" s="1"/>
  <c r="L2833" i="11"/>
  <c r="M2833" i="11" s="1"/>
  <c r="O2833" i="11" s="1"/>
  <c r="L2834" i="11"/>
  <c r="M2834" i="11" s="1"/>
  <c r="L2835" i="11"/>
  <c r="M2835" i="11" s="1"/>
  <c r="O2835" i="11" s="1"/>
  <c r="L2836" i="11"/>
  <c r="M2836" i="11" s="1"/>
  <c r="O2836" i="11" s="1"/>
  <c r="L2837" i="11"/>
  <c r="M2837" i="11" s="1"/>
  <c r="O2837" i="11" s="1"/>
  <c r="L2838" i="11"/>
  <c r="M2838" i="11" s="1"/>
  <c r="L2839" i="11"/>
  <c r="M2839" i="11" s="1"/>
  <c r="O2839" i="11" s="1"/>
  <c r="L2840" i="11"/>
  <c r="M2840" i="11" s="1"/>
  <c r="L2841" i="11"/>
  <c r="M2841" i="11" s="1"/>
  <c r="O2841" i="11" s="1"/>
  <c r="L2842" i="11"/>
  <c r="M2842" i="11" s="1"/>
  <c r="L2843" i="11"/>
  <c r="M2843" i="11" s="1"/>
  <c r="O2843" i="11" s="1"/>
  <c r="L2844" i="11"/>
  <c r="M2844" i="11" s="1"/>
  <c r="O2844" i="11" s="1"/>
  <c r="L2845" i="11"/>
  <c r="M2845" i="11" s="1"/>
  <c r="O2845" i="11" s="1"/>
  <c r="L2846" i="11"/>
  <c r="M2846" i="11" s="1"/>
  <c r="L2847" i="11"/>
  <c r="M2847" i="11" s="1"/>
  <c r="O2847" i="11" s="1"/>
  <c r="L2848" i="11"/>
  <c r="M2848" i="11" s="1"/>
  <c r="O2848" i="11" s="1"/>
  <c r="L2849" i="11"/>
  <c r="M2849" i="11" s="1"/>
  <c r="O2849" i="11" s="1"/>
  <c r="L2850" i="11"/>
  <c r="M2850" i="11" s="1"/>
  <c r="L2851" i="11"/>
  <c r="M2851" i="11" s="1"/>
  <c r="L2852" i="11"/>
  <c r="M2852" i="11" s="1"/>
  <c r="O2852" i="11" s="1"/>
  <c r="L2853" i="11"/>
  <c r="M2853" i="11" s="1"/>
  <c r="O2853" i="11" s="1"/>
  <c r="L2854" i="11"/>
  <c r="M2854" i="11" s="1"/>
  <c r="L2855" i="11"/>
  <c r="M2855" i="11" s="1"/>
  <c r="O2855" i="11" s="1"/>
  <c r="L2856" i="11"/>
  <c r="M2856" i="11" s="1"/>
  <c r="O2856" i="11" s="1"/>
  <c r="L2857" i="11"/>
  <c r="M2857" i="11" s="1"/>
  <c r="O2857" i="11" s="1"/>
  <c r="L2858" i="11"/>
  <c r="M2858" i="11" s="1"/>
  <c r="L2859" i="11"/>
  <c r="M2859" i="11" s="1"/>
  <c r="O2859" i="11" s="1"/>
  <c r="L2860" i="11"/>
  <c r="M2860" i="11" s="1"/>
  <c r="O2860" i="11" s="1"/>
  <c r="L2861" i="11"/>
  <c r="M2861" i="11" s="1"/>
  <c r="O2861" i="11" s="1"/>
  <c r="L2862" i="11"/>
  <c r="M2862" i="11" s="1"/>
  <c r="L2863" i="11"/>
  <c r="M2863" i="11" s="1"/>
  <c r="L2864" i="11"/>
  <c r="M2864" i="11" s="1"/>
  <c r="O2864" i="11" s="1"/>
  <c r="L2865" i="11"/>
  <c r="M2865" i="11" s="1"/>
  <c r="O2865" i="11" s="1"/>
  <c r="L2866" i="11"/>
  <c r="M2866" i="11" s="1"/>
  <c r="L2867" i="11"/>
  <c r="M2867" i="11" s="1"/>
  <c r="L2868" i="11"/>
  <c r="M2868" i="11" s="1"/>
  <c r="O2868" i="11" s="1"/>
  <c r="L2869" i="11"/>
  <c r="M2869" i="11" s="1"/>
  <c r="L2870" i="11"/>
  <c r="M2870" i="11" s="1"/>
  <c r="L2871" i="11"/>
  <c r="M2871" i="11" s="1"/>
  <c r="O2871" i="11" s="1"/>
  <c r="L2872" i="11"/>
  <c r="M2872" i="11" s="1"/>
  <c r="O2872" i="11" s="1"/>
  <c r="L2873" i="11"/>
  <c r="M2873" i="11" s="1"/>
  <c r="O2873" i="11" s="1"/>
  <c r="L2874" i="11"/>
  <c r="M2874" i="11" s="1"/>
  <c r="L2875" i="11"/>
  <c r="M2875" i="11" s="1"/>
  <c r="O2875" i="11" s="1"/>
  <c r="L2876" i="11"/>
  <c r="M2876" i="11" s="1"/>
  <c r="L2877" i="11"/>
  <c r="M2877" i="11" s="1"/>
  <c r="O2877" i="11" s="1"/>
  <c r="L2878" i="11"/>
  <c r="M2878" i="11" s="1"/>
  <c r="L2879" i="11"/>
  <c r="M2879" i="11" s="1"/>
  <c r="O2879" i="11" s="1"/>
  <c r="L2880" i="11"/>
  <c r="M2880" i="11" s="1"/>
  <c r="O2880" i="11" s="1"/>
  <c r="L2881" i="11"/>
  <c r="M2881" i="11" s="1"/>
  <c r="O2881" i="11" s="1"/>
  <c r="L2882" i="11"/>
  <c r="M2882" i="11" s="1"/>
  <c r="L2883" i="11"/>
  <c r="M2883" i="11" s="1"/>
  <c r="O2883" i="11" s="1"/>
  <c r="L2884" i="11"/>
  <c r="M2884" i="11" s="1"/>
  <c r="O2884" i="11" s="1"/>
  <c r="L2885" i="11"/>
  <c r="M2885" i="11" s="1"/>
  <c r="L2886" i="11"/>
  <c r="M2886" i="11" s="1"/>
  <c r="L2887" i="11"/>
  <c r="M2887" i="11" s="1"/>
  <c r="L2888" i="11"/>
  <c r="M2888" i="11" s="1"/>
  <c r="O2888" i="11" s="1"/>
  <c r="L2889" i="11"/>
  <c r="M2889" i="11" s="1"/>
  <c r="O2889" i="11" s="1"/>
  <c r="L2890" i="11"/>
  <c r="M2890" i="11" s="1"/>
  <c r="L2891" i="11"/>
  <c r="M2891" i="11" s="1"/>
  <c r="O2891" i="11" s="1"/>
  <c r="L2892" i="11"/>
  <c r="M2892" i="11" s="1"/>
  <c r="O2892" i="11" s="1"/>
  <c r="L2893" i="11"/>
  <c r="M2893" i="11" s="1"/>
  <c r="L2894" i="11"/>
  <c r="M2894" i="11" s="1"/>
  <c r="L2895" i="11"/>
  <c r="M2895" i="11" s="1"/>
  <c r="O2895" i="11" s="1"/>
  <c r="L2896" i="11"/>
  <c r="M2896" i="11" s="1"/>
  <c r="L2897" i="11"/>
  <c r="M2897" i="11" s="1"/>
  <c r="O2897" i="11" s="1"/>
  <c r="L2898" i="11"/>
  <c r="M2898" i="11" s="1"/>
  <c r="L2899" i="11"/>
  <c r="M2899" i="11" s="1"/>
  <c r="O2899" i="11" s="1"/>
  <c r="L2900" i="11"/>
  <c r="M2900" i="11" s="1"/>
  <c r="O2900" i="11" s="1"/>
  <c r="L2901" i="11"/>
  <c r="M2901" i="11" s="1"/>
  <c r="O2901" i="11" s="1"/>
  <c r="L2902" i="11"/>
  <c r="M2902" i="11" s="1"/>
  <c r="L2903" i="11"/>
  <c r="M2903" i="11" s="1"/>
  <c r="O2903" i="11" s="1"/>
  <c r="L2904" i="11"/>
  <c r="M2904" i="11" s="1"/>
  <c r="L2905" i="11"/>
  <c r="M2905" i="11" s="1"/>
  <c r="L2906" i="11"/>
  <c r="M2906" i="11" s="1"/>
  <c r="L2907" i="11"/>
  <c r="M2907" i="11" s="1"/>
  <c r="L2908" i="11"/>
  <c r="M2908" i="11" s="1"/>
  <c r="O2908" i="11" s="1"/>
  <c r="L2909" i="11"/>
  <c r="M2909" i="11" s="1"/>
  <c r="O2909" i="11" s="1"/>
  <c r="L2910" i="11"/>
  <c r="M2910" i="11" s="1"/>
  <c r="L2911" i="11"/>
  <c r="M2911" i="11" s="1"/>
  <c r="O2911" i="11" s="1"/>
  <c r="L2912" i="11"/>
  <c r="M2912" i="11" s="1"/>
  <c r="O2912" i="11" s="1"/>
  <c r="L2913" i="11"/>
  <c r="M2913" i="11" s="1"/>
  <c r="L2914" i="11"/>
  <c r="M2914" i="11" s="1"/>
  <c r="L2915" i="11"/>
  <c r="M2915" i="11" s="1"/>
  <c r="L2916" i="11"/>
  <c r="M2916" i="11" s="1"/>
  <c r="L2917" i="11"/>
  <c r="M2917" i="11" s="1"/>
  <c r="L2918" i="11"/>
  <c r="M2918" i="11" s="1"/>
  <c r="L2919" i="11"/>
  <c r="M2919" i="11" s="1"/>
  <c r="L2920" i="11"/>
  <c r="M2920" i="11" s="1"/>
  <c r="O2920" i="11" s="1"/>
  <c r="L2921" i="11"/>
  <c r="M2921" i="11" s="1"/>
  <c r="O2921" i="11" s="1"/>
  <c r="L2922" i="11"/>
  <c r="M2922" i="11" s="1"/>
  <c r="L2923" i="11"/>
  <c r="M2923" i="11" s="1"/>
  <c r="O2923" i="11" s="1"/>
  <c r="L2924" i="11"/>
  <c r="M2924" i="11" s="1"/>
  <c r="L2925" i="11"/>
  <c r="M2925" i="11" s="1"/>
  <c r="O2925" i="11" s="1"/>
  <c r="L2926" i="11"/>
  <c r="M2926" i="11" s="1"/>
  <c r="L2927" i="11"/>
  <c r="M2927" i="11" s="1"/>
  <c r="L2928" i="11"/>
  <c r="M2928" i="11" s="1"/>
  <c r="O2928" i="11" s="1"/>
  <c r="L2929" i="11"/>
  <c r="M2929" i="11" s="1"/>
  <c r="O2929" i="11" s="1"/>
  <c r="L2930" i="11"/>
  <c r="M2930" i="11" s="1"/>
  <c r="L2931" i="11"/>
  <c r="M2931" i="11" s="1"/>
  <c r="L2932" i="11"/>
  <c r="M2932" i="11" s="1"/>
  <c r="O2932" i="11" s="1"/>
  <c r="L2933" i="11"/>
  <c r="M2933" i="11" s="1"/>
  <c r="O2933" i="11" s="1"/>
  <c r="L2934" i="11"/>
  <c r="M2934" i="11" s="1"/>
  <c r="L2935" i="11"/>
  <c r="M2935" i="11" s="1"/>
  <c r="O2935" i="11" s="1"/>
  <c r="L2936" i="11"/>
  <c r="M2936" i="11" s="1"/>
  <c r="O2936" i="11" s="1"/>
  <c r="L2937" i="11"/>
  <c r="M2937" i="11" s="1"/>
  <c r="O2937" i="11" s="1"/>
  <c r="L2938" i="11"/>
  <c r="M2938" i="11" s="1"/>
  <c r="L2939" i="11"/>
  <c r="M2939" i="11" s="1"/>
  <c r="L2940" i="11"/>
  <c r="M2940" i="11" s="1"/>
  <c r="O2940" i="11" s="1"/>
  <c r="L2941" i="11"/>
  <c r="M2941" i="11" s="1"/>
  <c r="O2941" i="11" s="1"/>
  <c r="L2942" i="11"/>
  <c r="M2942" i="11" s="1"/>
  <c r="L2943" i="11"/>
  <c r="M2943" i="11" s="1"/>
  <c r="O2943" i="11" s="1"/>
  <c r="L2944" i="11"/>
  <c r="M2944" i="11" s="1"/>
  <c r="O2944" i="11" s="1"/>
  <c r="L2945" i="11"/>
  <c r="M2945" i="11" s="1"/>
  <c r="O2945" i="11" s="1"/>
  <c r="L2946" i="11"/>
  <c r="M2946" i="11" s="1"/>
  <c r="L2947" i="11"/>
  <c r="M2947" i="11" s="1"/>
  <c r="O2947" i="11" s="1"/>
  <c r="L2948" i="11"/>
  <c r="M2948" i="11" s="1"/>
  <c r="L2949" i="11"/>
  <c r="M2949" i="11" s="1"/>
  <c r="O2949" i="11" s="1"/>
  <c r="L2950" i="11"/>
  <c r="M2950" i="11" s="1"/>
  <c r="L2951" i="11"/>
  <c r="M2951" i="11" s="1"/>
  <c r="O2951" i="11" s="1"/>
  <c r="L2952" i="11"/>
  <c r="M2952" i="11" s="1"/>
  <c r="O2952" i="11" s="1"/>
  <c r="L2953" i="11"/>
  <c r="M2953" i="11" s="1"/>
  <c r="O2953" i="11" s="1"/>
  <c r="L2954" i="11"/>
  <c r="M2954" i="11" s="1"/>
  <c r="L2955" i="11"/>
  <c r="M2955" i="11" s="1"/>
  <c r="O2955" i="11" s="1"/>
  <c r="L2956" i="11"/>
  <c r="M2956" i="11" s="1"/>
  <c r="O2956" i="11" s="1"/>
  <c r="L2957" i="11"/>
  <c r="M2957" i="11" s="1"/>
  <c r="O2957" i="11" s="1"/>
  <c r="L2958" i="11"/>
  <c r="M2958" i="11" s="1"/>
  <c r="L2959" i="11"/>
  <c r="M2959" i="11" s="1"/>
  <c r="O2959" i="11" s="1"/>
  <c r="L2960" i="11"/>
  <c r="M2960" i="11" s="1"/>
  <c r="O2960" i="11" s="1"/>
  <c r="L2961" i="11"/>
  <c r="M2961" i="11" s="1"/>
  <c r="O2961" i="11" s="1"/>
  <c r="L2962" i="11"/>
  <c r="M2962" i="11" s="1"/>
  <c r="L2963" i="11"/>
  <c r="M2963" i="11" s="1"/>
  <c r="O2963" i="11" s="1"/>
  <c r="L2964" i="11"/>
  <c r="M2964" i="11" s="1"/>
  <c r="O2964" i="11" s="1"/>
  <c r="L2965" i="11"/>
  <c r="M2965" i="11" s="1"/>
  <c r="L2966" i="11"/>
  <c r="M2966" i="11" s="1"/>
  <c r="L2967" i="11"/>
  <c r="M2967" i="11" s="1"/>
  <c r="O2967" i="11" s="1"/>
  <c r="L2968" i="11"/>
  <c r="M2968" i="11" s="1"/>
  <c r="O2968" i="11" s="1"/>
  <c r="L2969" i="11"/>
  <c r="M2969" i="11" s="1"/>
  <c r="L2970" i="11"/>
  <c r="M2970" i="11" s="1"/>
  <c r="L2971" i="11"/>
  <c r="M2971" i="11" s="1"/>
  <c r="O2971" i="11" s="1"/>
  <c r="L2972" i="11"/>
  <c r="M2972" i="11" s="1"/>
  <c r="L2973" i="11"/>
  <c r="M2973" i="11" s="1"/>
  <c r="O2973" i="11" s="1"/>
  <c r="L2974" i="11"/>
  <c r="M2974" i="11" s="1"/>
  <c r="L2975" i="11"/>
  <c r="M2975" i="11" s="1"/>
  <c r="O2975" i="11" s="1"/>
  <c r="L2976" i="11"/>
  <c r="M2976" i="11" s="1"/>
  <c r="O2976" i="11" s="1"/>
  <c r="L2977" i="11"/>
  <c r="M2977" i="11" s="1"/>
  <c r="O2977" i="11" s="1"/>
  <c r="L2978" i="11"/>
  <c r="M2978" i="11" s="1"/>
  <c r="L2979" i="11"/>
  <c r="M2979" i="11" s="1"/>
  <c r="O2979" i="11" s="1"/>
  <c r="L2980" i="11"/>
  <c r="M2980" i="11" s="1"/>
  <c r="L2981" i="11"/>
  <c r="M2981" i="11" s="1"/>
  <c r="L2982" i="11"/>
  <c r="M2982" i="11" s="1"/>
  <c r="L2983" i="11"/>
  <c r="M2983" i="11" s="1"/>
  <c r="L2984" i="11"/>
  <c r="M2984" i="11" s="1"/>
  <c r="O2984" i="11" s="1"/>
  <c r="L2985" i="11"/>
  <c r="M2985" i="11" s="1"/>
  <c r="O2985" i="11" s="1"/>
  <c r="L2986" i="11"/>
  <c r="M2986" i="11" s="1"/>
  <c r="L2987" i="11"/>
  <c r="M2987" i="11" s="1"/>
  <c r="O2987" i="11" s="1"/>
  <c r="L2988" i="11"/>
  <c r="M2988" i="11" s="1"/>
  <c r="O2988" i="11" s="1"/>
  <c r="L2989" i="11"/>
  <c r="M2989" i="11" s="1"/>
  <c r="L2990" i="11"/>
  <c r="M2990" i="11" s="1"/>
  <c r="L2991" i="11"/>
  <c r="M2991" i="11" s="1"/>
  <c r="L2992" i="11"/>
  <c r="M2992" i="11" s="1"/>
  <c r="L2993" i="11"/>
  <c r="M2993" i="11" s="1"/>
  <c r="O2993" i="11" s="1"/>
  <c r="L2994" i="11"/>
  <c r="M2994" i="11" s="1"/>
  <c r="L2995" i="11"/>
  <c r="M2995" i="11" s="1"/>
  <c r="O2995" i="11" s="1"/>
  <c r="L2996" i="11"/>
  <c r="M2996" i="11" s="1"/>
  <c r="O2996" i="11" s="1"/>
  <c r="L2997" i="11"/>
  <c r="M2997" i="11" s="1"/>
  <c r="O2997" i="11" s="1"/>
  <c r="L2998" i="11"/>
  <c r="M2998" i="11" s="1"/>
  <c r="L2999" i="11"/>
  <c r="M2999" i="11" s="1"/>
  <c r="O2999" i="11" s="1"/>
  <c r="L3000" i="11"/>
  <c r="M3000" i="11" s="1"/>
  <c r="L3001" i="11"/>
  <c r="M3001" i="11" s="1"/>
  <c r="O3001" i="11" s="1"/>
  <c r="L3002" i="11"/>
  <c r="M3002" i="11" s="1"/>
  <c r="L3003" i="11"/>
  <c r="M3003" i="11" s="1"/>
  <c r="L3004" i="11"/>
  <c r="M3004" i="11" s="1"/>
  <c r="O3004" i="11" s="1"/>
  <c r="L3005" i="11"/>
  <c r="M3005" i="11" s="1"/>
  <c r="O3005" i="11" s="1"/>
  <c r="L3006" i="11"/>
  <c r="M3006" i="11" s="1"/>
  <c r="L3007" i="11"/>
  <c r="M3007" i="11" s="1"/>
  <c r="O3007" i="11" s="1"/>
  <c r="L3008" i="11"/>
  <c r="M3008" i="11" s="1"/>
  <c r="O3008" i="11" s="1"/>
  <c r="L3009" i="11"/>
  <c r="M3009" i="11" s="1"/>
  <c r="L3010" i="11"/>
  <c r="M3010" i="11" s="1"/>
  <c r="L3011" i="11"/>
  <c r="M3011" i="11" s="1"/>
  <c r="L3012" i="11"/>
  <c r="M3012" i="11" s="1"/>
  <c r="O3012" i="11" s="1"/>
  <c r="L3013" i="11"/>
  <c r="M3013" i="11" s="1"/>
  <c r="O3013" i="11" s="1"/>
  <c r="L3014" i="11"/>
  <c r="M3014" i="11" s="1"/>
  <c r="L3015" i="11"/>
  <c r="M3015" i="11" s="1"/>
  <c r="L3016" i="11"/>
  <c r="M3016" i="11" s="1"/>
  <c r="O3016" i="11" s="1"/>
  <c r="L3017" i="11"/>
  <c r="M3017" i="11" s="1"/>
  <c r="O3017" i="11" s="1"/>
  <c r="L3018" i="11"/>
  <c r="M3018" i="11" s="1"/>
  <c r="L3019" i="11"/>
  <c r="M3019" i="11" s="1"/>
  <c r="O3019" i="11" s="1"/>
  <c r="L3020" i="11"/>
  <c r="M3020" i="11" s="1"/>
  <c r="L3021" i="11"/>
  <c r="M3021" i="11" s="1"/>
  <c r="L3022" i="11"/>
  <c r="M3022" i="11" s="1"/>
  <c r="L3023" i="11"/>
  <c r="M3023" i="11" s="1"/>
  <c r="O3023" i="11" s="1"/>
  <c r="L3024" i="11"/>
  <c r="M3024" i="11" s="1"/>
  <c r="L3025" i="11"/>
  <c r="M3025" i="11" s="1"/>
  <c r="O3025" i="11" s="1"/>
  <c r="L3026" i="11"/>
  <c r="M3026" i="11" s="1"/>
  <c r="L3027" i="11"/>
  <c r="M3027" i="11" s="1"/>
  <c r="L3028" i="11"/>
  <c r="M3028" i="11" s="1"/>
  <c r="O3028" i="11" s="1"/>
  <c r="L3029" i="11"/>
  <c r="M3029" i="11" s="1"/>
  <c r="L3030" i="11"/>
  <c r="M3030" i="11" s="1"/>
  <c r="L3031" i="11"/>
  <c r="M3031" i="11" s="1"/>
  <c r="O3031" i="11" s="1"/>
  <c r="L3032" i="11"/>
  <c r="M3032" i="11" s="1"/>
  <c r="O3032" i="11" s="1"/>
  <c r="L3033" i="11"/>
  <c r="M3033" i="11" s="1"/>
  <c r="O3033" i="11" s="1"/>
  <c r="L3034" i="11"/>
  <c r="M3034" i="11" s="1"/>
  <c r="L3035" i="11"/>
  <c r="M3035" i="11" s="1"/>
  <c r="L3036" i="11"/>
  <c r="M3036" i="11" s="1"/>
  <c r="O3036" i="11" s="1"/>
  <c r="L3037" i="11"/>
  <c r="M3037" i="11" s="1"/>
  <c r="O3037" i="11" s="1"/>
  <c r="L3038" i="11"/>
  <c r="M3038" i="11" s="1"/>
  <c r="L3039" i="11"/>
  <c r="M3039" i="11" s="1"/>
  <c r="O3039" i="11" s="1"/>
  <c r="L3040" i="11"/>
  <c r="M3040" i="11" s="1"/>
  <c r="O3040" i="11" s="1"/>
  <c r="L3041" i="11"/>
  <c r="M3041" i="11" s="1"/>
  <c r="L3042" i="11"/>
  <c r="M3042" i="11" s="1"/>
  <c r="L3043" i="11"/>
  <c r="M3043" i="11" s="1"/>
  <c r="L3044" i="11"/>
  <c r="M3044" i="11" s="1"/>
  <c r="O3044" i="11" s="1"/>
  <c r="L3045" i="11"/>
  <c r="M3045" i="11" s="1"/>
  <c r="L3046" i="11"/>
  <c r="M3046" i="11" s="1"/>
  <c r="L3047" i="11"/>
  <c r="M3047" i="11" s="1"/>
  <c r="O3047" i="11" s="1"/>
  <c r="L3048" i="11"/>
  <c r="M3048" i="11" s="1"/>
  <c r="O3048" i="11" s="1"/>
  <c r="L3049" i="11"/>
  <c r="M3049" i="11" s="1"/>
  <c r="O3049" i="11" s="1"/>
  <c r="L3050" i="11"/>
  <c r="M3050" i="11" s="1"/>
  <c r="L3051" i="11"/>
  <c r="M3051" i="11" s="1"/>
  <c r="O3051" i="11" s="1"/>
  <c r="L3052" i="11"/>
  <c r="M3052" i="11" s="1"/>
  <c r="O3052" i="11" s="1"/>
  <c r="L3053" i="11"/>
  <c r="M3053" i="11" s="1"/>
  <c r="O3053" i="11" s="1"/>
  <c r="L3054" i="11"/>
  <c r="M3054" i="11" s="1"/>
  <c r="L3055" i="11"/>
  <c r="M3055" i="11" s="1"/>
  <c r="O3055" i="11" s="1"/>
  <c r="L3056" i="11"/>
  <c r="M3056" i="11" s="1"/>
  <c r="L3057" i="11"/>
  <c r="M3057" i="11" s="1"/>
  <c r="O3057" i="11" s="1"/>
  <c r="L3058" i="11"/>
  <c r="M3058" i="11" s="1"/>
  <c r="L3059" i="11"/>
  <c r="M3059" i="11" s="1"/>
  <c r="O3059" i="11" s="1"/>
  <c r="L3060" i="11"/>
  <c r="M3060" i="11" s="1"/>
  <c r="O3060" i="11" s="1"/>
  <c r="L3061" i="11"/>
  <c r="M3061" i="11" s="1"/>
  <c r="L3062" i="11"/>
  <c r="M3062" i="11" s="1"/>
  <c r="L3063" i="11"/>
  <c r="M3063" i="11" s="1"/>
  <c r="O3063" i="11" s="1"/>
  <c r="L3064" i="11"/>
  <c r="M3064" i="11" s="1"/>
  <c r="O3064" i="11" s="1"/>
  <c r="L3065" i="11"/>
  <c r="M3065" i="11" s="1"/>
  <c r="L3066" i="11"/>
  <c r="M3066" i="11" s="1"/>
  <c r="L3067" i="11"/>
  <c r="M3067" i="11" s="1"/>
  <c r="L3068" i="11"/>
  <c r="M3068" i="11" s="1"/>
  <c r="L3069" i="11"/>
  <c r="M3069" i="11" s="1"/>
  <c r="O3069" i="11" s="1"/>
  <c r="L3070" i="11"/>
  <c r="M3070" i="11" s="1"/>
  <c r="L3071" i="11"/>
  <c r="M3071" i="11" s="1"/>
  <c r="O3071" i="11" s="1"/>
  <c r="L3072" i="11"/>
  <c r="M3072" i="11" s="1"/>
  <c r="O3072" i="11" s="1"/>
  <c r="L3073" i="11"/>
  <c r="M3073" i="11" s="1"/>
  <c r="L3074" i="11"/>
  <c r="M3074" i="11" s="1"/>
  <c r="L3075" i="11"/>
  <c r="M3075" i="11" s="1"/>
  <c r="O3075" i="11" s="1"/>
  <c r="L3076" i="11"/>
  <c r="M3076" i="11" s="1"/>
  <c r="L3077" i="11"/>
  <c r="M3077" i="11" s="1"/>
  <c r="L3078" i="11"/>
  <c r="M3078" i="11" s="1"/>
  <c r="L3079" i="11"/>
  <c r="M3079" i="11" s="1"/>
  <c r="L3080" i="11"/>
  <c r="M3080" i="11" s="1"/>
  <c r="O3080" i="11" s="1"/>
  <c r="L3081" i="11"/>
  <c r="M3081" i="11" s="1"/>
  <c r="O3081" i="11" s="1"/>
  <c r="L3082" i="11"/>
  <c r="M3082" i="11" s="1"/>
  <c r="L3083" i="11"/>
  <c r="M3083" i="11" s="1"/>
  <c r="O3083" i="11" s="1"/>
  <c r="L3084" i="11"/>
  <c r="M3084" i="11" s="1"/>
  <c r="L3085" i="11"/>
  <c r="M3085" i="11" s="1"/>
  <c r="L3086" i="11"/>
  <c r="M3086" i="11" s="1"/>
  <c r="L3087" i="11"/>
  <c r="M3087" i="11" s="1"/>
  <c r="L3088" i="11"/>
  <c r="M3088" i="11" s="1"/>
  <c r="O3088" i="11" s="1"/>
  <c r="L3089" i="11"/>
  <c r="M3089" i="11" s="1"/>
  <c r="O3089" i="11" s="1"/>
  <c r="L3090" i="11"/>
  <c r="M3090" i="11" s="1"/>
  <c r="L3091" i="11"/>
  <c r="M3091" i="11" s="1"/>
  <c r="O3091" i="11" s="1"/>
  <c r="L3092" i="11"/>
  <c r="M3092" i="11" s="1"/>
  <c r="O3092" i="11" s="1"/>
  <c r="L3093" i="11"/>
  <c r="M3093" i="11" s="1"/>
  <c r="O3093" i="11" s="1"/>
  <c r="L3094" i="11"/>
  <c r="M3094" i="11" s="1"/>
  <c r="L3095" i="11"/>
  <c r="M3095" i="11" s="1"/>
  <c r="O3095" i="11" s="1"/>
  <c r="L3096" i="11"/>
  <c r="M3096" i="11" s="1"/>
  <c r="L3097" i="11"/>
  <c r="M3097" i="11" s="1"/>
  <c r="L3098" i="11"/>
  <c r="M3098" i="11" s="1"/>
  <c r="L3099" i="11"/>
  <c r="M3099" i="11" s="1"/>
  <c r="O3099" i="11" s="1"/>
  <c r="L3100" i="11"/>
  <c r="M3100" i="11" s="1"/>
  <c r="L3101" i="11"/>
  <c r="M3101" i="11" s="1"/>
  <c r="O3101" i="11" s="1"/>
  <c r="L3102" i="11"/>
  <c r="M3102" i="11" s="1"/>
  <c r="L3103" i="11"/>
  <c r="M3103" i="11" s="1"/>
  <c r="O3103" i="11" s="1"/>
  <c r="L3104" i="11"/>
  <c r="M3104" i="11" s="1"/>
  <c r="O3104" i="11" s="1"/>
  <c r="L3105" i="11"/>
  <c r="M3105" i="11" s="1"/>
  <c r="O3105" i="11" s="1"/>
  <c r="L3106" i="11"/>
  <c r="M3106" i="11" s="1"/>
  <c r="L3107" i="11"/>
  <c r="M3107" i="11" s="1"/>
  <c r="O3107" i="11" s="1"/>
  <c r="L3108" i="11"/>
  <c r="M3108" i="11" s="1"/>
  <c r="L3109" i="11"/>
  <c r="M3109" i="11" s="1"/>
  <c r="O3109" i="11" s="1"/>
  <c r="L3110" i="11"/>
  <c r="M3110" i="11" s="1"/>
  <c r="L3111" i="11"/>
  <c r="M3111" i="11" s="1"/>
  <c r="L3112" i="11"/>
  <c r="M3112" i="11" s="1"/>
  <c r="O3112" i="11" s="1"/>
  <c r="L3113" i="11"/>
  <c r="M3113" i="11" s="1"/>
  <c r="O3113" i="11" s="1"/>
  <c r="L3114" i="11"/>
  <c r="M3114" i="11" s="1"/>
  <c r="L3115" i="11"/>
  <c r="M3115" i="11" s="1"/>
  <c r="O3115" i="11" s="1"/>
  <c r="L3116" i="11"/>
  <c r="M3116" i="11" s="1"/>
  <c r="O3116" i="11" s="1"/>
  <c r="L3117" i="11"/>
  <c r="M3117" i="11" s="1"/>
  <c r="O3117" i="11" s="1"/>
  <c r="L3118" i="11"/>
  <c r="M3118" i="11" s="1"/>
  <c r="L3119" i="11"/>
  <c r="M3119" i="11" s="1"/>
  <c r="O3119" i="11" s="1"/>
  <c r="L3120" i="11"/>
  <c r="M3120" i="11" s="1"/>
  <c r="O3120" i="11" s="1"/>
  <c r="L3121" i="11"/>
  <c r="M3121" i="11" s="1"/>
  <c r="O3121" i="11" s="1"/>
  <c r="L3122" i="11"/>
  <c r="M3122" i="11" s="1"/>
  <c r="L3123" i="11"/>
  <c r="M3123" i="11" s="1"/>
  <c r="O3123" i="11" s="1"/>
  <c r="L3124" i="11"/>
  <c r="M3124" i="11" s="1"/>
  <c r="O3124" i="11" s="1"/>
  <c r="L3125" i="11"/>
  <c r="M3125" i="11" s="1"/>
  <c r="L3126" i="11"/>
  <c r="M3126" i="11" s="1"/>
  <c r="L3127" i="11"/>
  <c r="M3127" i="11" s="1"/>
  <c r="O3127" i="11" s="1"/>
  <c r="L3128" i="11"/>
  <c r="M3128" i="11" s="1"/>
  <c r="O3128" i="11" s="1"/>
  <c r="L3129" i="11"/>
  <c r="M3129" i="11" s="1"/>
  <c r="L3130" i="11"/>
  <c r="M3130" i="11" s="1"/>
  <c r="L3131" i="11"/>
  <c r="M3131" i="11" s="1"/>
  <c r="O3131" i="11" s="1"/>
  <c r="L3132" i="11"/>
  <c r="M3132" i="11" s="1"/>
  <c r="O3132" i="11" s="1"/>
  <c r="L3133" i="11"/>
  <c r="M3133" i="11" s="1"/>
  <c r="O3133" i="11" s="1"/>
  <c r="L3134" i="11"/>
  <c r="M3134" i="11" s="1"/>
  <c r="L3135" i="11"/>
  <c r="M3135" i="11" s="1"/>
  <c r="O3135" i="11" s="1"/>
  <c r="L3136" i="11"/>
  <c r="M3136" i="11" s="1"/>
  <c r="O3136" i="11" s="1"/>
  <c r="L3137" i="11"/>
  <c r="M3137" i="11" s="1"/>
  <c r="L3138" i="11"/>
  <c r="M3138" i="11" s="1"/>
  <c r="L3139" i="11"/>
  <c r="M3139" i="11" s="1"/>
  <c r="O3139" i="11" s="1"/>
  <c r="L3140" i="11"/>
  <c r="M3140" i="11" s="1"/>
  <c r="L3141" i="11"/>
  <c r="M3141" i="11" s="1"/>
  <c r="O3141" i="11" s="1"/>
  <c r="L3142" i="11"/>
  <c r="M3142" i="11" s="1"/>
  <c r="L3143" i="11"/>
  <c r="M3143" i="11" s="1"/>
  <c r="O3143" i="11" s="1"/>
  <c r="L3144" i="11"/>
  <c r="M3144" i="11" s="1"/>
  <c r="O3144" i="11" s="1"/>
  <c r="L3145" i="11"/>
  <c r="M3145" i="11" s="1"/>
  <c r="O3145" i="11" s="1"/>
  <c r="L3146" i="11"/>
  <c r="M3146" i="11" s="1"/>
  <c r="L3147" i="11"/>
  <c r="M3147" i="11" s="1"/>
  <c r="O3147" i="11" s="1"/>
  <c r="L3148" i="11"/>
  <c r="M3148" i="11" s="1"/>
  <c r="L3149" i="11"/>
  <c r="M3149" i="11" s="1"/>
  <c r="O3149" i="11" s="1"/>
  <c r="L3150" i="11"/>
  <c r="M3150" i="11" s="1"/>
  <c r="L3151" i="11"/>
  <c r="M3151" i="11" s="1"/>
  <c r="L3152" i="11"/>
  <c r="M3152" i="11" s="1"/>
  <c r="L3153" i="11"/>
  <c r="M3153" i="11" s="1"/>
  <c r="O3153" i="11" s="1"/>
  <c r="L3154" i="11"/>
  <c r="M3154" i="11" s="1"/>
  <c r="L3155" i="11"/>
  <c r="M3155" i="11" s="1"/>
  <c r="O3155" i="11" s="1"/>
  <c r="L3156" i="11"/>
  <c r="M3156" i="11" s="1"/>
  <c r="O3156" i="11" s="1"/>
  <c r="L3157" i="11"/>
  <c r="M3157" i="11" s="1"/>
  <c r="O3157" i="11" s="1"/>
  <c r="L3158" i="11"/>
  <c r="M3158" i="11" s="1"/>
  <c r="L3159" i="11"/>
  <c r="M3159" i="11" s="1"/>
  <c r="O3159" i="11" s="1"/>
  <c r="L3160" i="11"/>
  <c r="M3160" i="11" s="1"/>
  <c r="L3161" i="11"/>
  <c r="M3161" i="11" s="1"/>
  <c r="L3162" i="11"/>
  <c r="M3162" i="11" s="1"/>
  <c r="L3163" i="11"/>
  <c r="M3163" i="11" s="1"/>
  <c r="O3163" i="11" s="1"/>
  <c r="L3164" i="11"/>
  <c r="M3164" i="11" s="1"/>
  <c r="O3164" i="11" s="1"/>
  <c r="L3165" i="11"/>
  <c r="M3165" i="11" s="1"/>
  <c r="O3165" i="11" s="1"/>
  <c r="L3166" i="11"/>
  <c r="M3166" i="11" s="1"/>
  <c r="L3167" i="11"/>
  <c r="M3167" i="11" s="1"/>
  <c r="O3167" i="11" s="1"/>
  <c r="L3168" i="11"/>
  <c r="M3168" i="11" s="1"/>
  <c r="O3168" i="11" s="1"/>
  <c r="L3169" i="11"/>
  <c r="M3169" i="11" s="1"/>
  <c r="O3169" i="11" s="1"/>
  <c r="L3170" i="11"/>
  <c r="M3170" i="11" s="1"/>
  <c r="L3171" i="11"/>
  <c r="M3171" i="11" s="1"/>
  <c r="L3172" i="11"/>
  <c r="M3172" i="11" s="1"/>
  <c r="L3173" i="11"/>
  <c r="M3173" i="11" s="1"/>
  <c r="O3173" i="11" s="1"/>
  <c r="L3174" i="11"/>
  <c r="M3174" i="11" s="1"/>
  <c r="L3175" i="11"/>
  <c r="M3175" i="11" s="1"/>
  <c r="O3175" i="11" s="1"/>
  <c r="L3176" i="11"/>
  <c r="M3176" i="11" s="1"/>
  <c r="O3176" i="11" s="1"/>
  <c r="L3177" i="11"/>
  <c r="M3177" i="11" s="1"/>
  <c r="O3177" i="11" s="1"/>
  <c r="L3178" i="11"/>
  <c r="M3178" i="11" s="1"/>
  <c r="L3179" i="11"/>
  <c r="M3179" i="11" s="1"/>
  <c r="O3179" i="11" s="1"/>
  <c r="L3180" i="11"/>
  <c r="M3180" i="11" s="1"/>
  <c r="L3181" i="11"/>
  <c r="M3181" i="11" s="1"/>
  <c r="O3181" i="11" s="1"/>
  <c r="L3182" i="11"/>
  <c r="M3182" i="11" s="1"/>
  <c r="L3183" i="11"/>
  <c r="M3183" i="11" s="1"/>
  <c r="L3184" i="11"/>
  <c r="M3184" i="11" s="1"/>
  <c r="O3184" i="11" s="1"/>
  <c r="L3185" i="11"/>
  <c r="M3185" i="11" s="1"/>
  <c r="O3185" i="11" s="1"/>
  <c r="L3186" i="11"/>
  <c r="M3186" i="11" s="1"/>
  <c r="L3187" i="11"/>
  <c r="M3187" i="11" s="1"/>
  <c r="L3188" i="11"/>
  <c r="M3188" i="11" s="1"/>
  <c r="O3188" i="11" s="1"/>
  <c r="L3189" i="11"/>
  <c r="M3189" i="11" s="1"/>
  <c r="L3190" i="11"/>
  <c r="M3190" i="11" s="1"/>
  <c r="L3191" i="11"/>
  <c r="M3191" i="11" s="1"/>
  <c r="O3191" i="11" s="1"/>
  <c r="L3192" i="11"/>
  <c r="M3192" i="11" s="1"/>
  <c r="L3193" i="11"/>
  <c r="M3193" i="11" s="1"/>
  <c r="L3194" i="11"/>
  <c r="M3194" i="11" s="1"/>
  <c r="L3195" i="11"/>
  <c r="M3195" i="11" s="1"/>
  <c r="O3195" i="11" s="1"/>
  <c r="L3196" i="11"/>
  <c r="M3196" i="11" s="1"/>
  <c r="L3197" i="11"/>
  <c r="M3197" i="11" s="1"/>
  <c r="O3197" i="11" s="1"/>
  <c r="L3198" i="11"/>
  <c r="M3198" i="11" s="1"/>
  <c r="L3199" i="11"/>
  <c r="M3199" i="11" s="1"/>
  <c r="O3199" i="11" s="1"/>
  <c r="L3200" i="11"/>
  <c r="M3200" i="11" s="1"/>
  <c r="O3200" i="11" s="1"/>
  <c r="L3201" i="11"/>
  <c r="M3201" i="11" s="1"/>
  <c r="L3202" i="11"/>
  <c r="M3202" i="11" s="1"/>
  <c r="L3203" i="11"/>
  <c r="M3203" i="11" s="1"/>
  <c r="L3204" i="11"/>
  <c r="M3204" i="11" s="1"/>
  <c r="O3204" i="11" s="1"/>
  <c r="L3205" i="11"/>
  <c r="M3205" i="11" s="1"/>
  <c r="L3206" i="11"/>
  <c r="M3206" i="11" s="1"/>
  <c r="L3207" i="11"/>
  <c r="M3207" i="11" s="1"/>
  <c r="L3208" i="11"/>
  <c r="M3208" i="11" s="1"/>
  <c r="O3208" i="11" s="1"/>
  <c r="L3209" i="11"/>
  <c r="M3209" i="11" s="1"/>
  <c r="O3209" i="11" s="1"/>
  <c r="L3210" i="11"/>
  <c r="M3210" i="11" s="1"/>
  <c r="L3211" i="11"/>
  <c r="M3211" i="11" s="1"/>
  <c r="O3211" i="11" s="1"/>
  <c r="L3212" i="11"/>
  <c r="M3212" i="11" s="1"/>
  <c r="O3212" i="11" s="1"/>
  <c r="L3213" i="11"/>
  <c r="M3213" i="11" s="1"/>
  <c r="L3214" i="11"/>
  <c r="M3214" i="11" s="1"/>
  <c r="L3215" i="11"/>
  <c r="M3215" i="11" s="1"/>
  <c r="O3215" i="11" s="1"/>
  <c r="L3216" i="11"/>
  <c r="M3216" i="11" s="1"/>
  <c r="L3217" i="11"/>
  <c r="M3217" i="11" s="1"/>
  <c r="O3217" i="11" s="1"/>
  <c r="L3218" i="11"/>
  <c r="M3218" i="11" s="1"/>
  <c r="L3219" i="11"/>
  <c r="M3219" i="11" s="1"/>
  <c r="O3219" i="11" s="1"/>
  <c r="L3220" i="11"/>
  <c r="M3220" i="11" s="1"/>
  <c r="O3220" i="11" s="1"/>
  <c r="L3221" i="11"/>
  <c r="M3221" i="11" s="1"/>
  <c r="O3221" i="11" s="1"/>
  <c r="L3222" i="11"/>
  <c r="M3222" i="11" s="1"/>
  <c r="L3223" i="11"/>
  <c r="M3223" i="11" s="1"/>
  <c r="O3223" i="11" s="1"/>
  <c r="L3224" i="11"/>
  <c r="M3224" i="11" s="1"/>
  <c r="L3225" i="11"/>
  <c r="M3225" i="11" s="1"/>
  <c r="O3225" i="11" s="1"/>
  <c r="L3226" i="11"/>
  <c r="M3226" i="11" s="1"/>
  <c r="L3227" i="11"/>
  <c r="M3227" i="11" s="1"/>
  <c r="L3228" i="11"/>
  <c r="M3228" i="11" s="1"/>
  <c r="O3228" i="11" s="1"/>
  <c r="L3229" i="11"/>
  <c r="M3229" i="11" s="1"/>
  <c r="O3229" i="11" s="1"/>
  <c r="L3230" i="11"/>
  <c r="M3230" i="11" s="1"/>
  <c r="L3231" i="11"/>
  <c r="M3231" i="11" s="1"/>
  <c r="O3231" i="11" s="1"/>
  <c r="L3232" i="11"/>
  <c r="M3232" i="11" s="1"/>
  <c r="O3232" i="11" s="1"/>
  <c r="L3233" i="11"/>
  <c r="M3233" i="11" s="1"/>
  <c r="O3233" i="11" s="1"/>
  <c r="L3234" i="11"/>
  <c r="M3234" i="11" s="1"/>
  <c r="L3235" i="11"/>
  <c r="M3235" i="11" s="1"/>
  <c r="O3235" i="11" s="1"/>
  <c r="L3236" i="11"/>
  <c r="M3236" i="11" s="1"/>
  <c r="O3236" i="11" s="1"/>
  <c r="L3237" i="11"/>
  <c r="M3237" i="11" s="1"/>
  <c r="L3238" i="11"/>
  <c r="M3238" i="11" s="1"/>
  <c r="L3239" i="11"/>
  <c r="M3239" i="11" s="1"/>
  <c r="L3240" i="11"/>
  <c r="M3240" i="11" s="1"/>
  <c r="O3240" i="11" s="1"/>
  <c r="L3241" i="11"/>
  <c r="M3241" i="11" s="1"/>
  <c r="O3241" i="11" s="1"/>
  <c r="L3242" i="11"/>
  <c r="M3242" i="11" s="1"/>
  <c r="L3243" i="11"/>
  <c r="M3243" i="11" s="1"/>
  <c r="O3243" i="11" s="1"/>
  <c r="L3244" i="11"/>
  <c r="M3244" i="11" s="1"/>
  <c r="L3245" i="11"/>
  <c r="M3245" i="11" s="1"/>
  <c r="L3246" i="11"/>
  <c r="M3246" i="11" s="1"/>
  <c r="L3247" i="11"/>
  <c r="M3247" i="11" s="1"/>
  <c r="O3247" i="11" s="1"/>
  <c r="L3248" i="11"/>
  <c r="M3248" i="11" s="1"/>
  <c r="L3249" i="11"/>
  <c r="M3249" i="11" s="1"/>
  <c r="O3249" i="11" s="1"/>
  <c r="L3250" i="11"/>
  <c r="M3250" i="11" s="1"/>
  <c r="L3251" i="11"/>
  <c r="M3251" i="11" s="1"/>
  <c r="O3251" i="11" s="1"/>
  <c r="L3252" i="11"/>
  <c r="M3252" i="11" s="1"/>
  <c r="O3252" i="11" s="1"/>
  <c r="L3253" i="11"/>
  <c r="M3253" i="11" s="1"/>
  <c r="O3253" i="11" s="1"/>
  <c r="L3254" i="11"/>
  <c r="M3254" i="11" s="1"/>
  <c r="L3255" i="11"/>
  <c r="M3255" i="11" s="1"/>
  <c r="O3255" i="11" s="1"/>
  <c r="L3256" i="11"/>
  <c r="M3256" i="11" s="1"/>
  <c r="L3257" i="11"/>
  <c r="M3257" i="11" s="1"/>
  <c r="O3257" i="11" s="1"/>
  <c r="L3258" i="11"/>
  <c r="M3258" i="11" s="1"/>
  <c r="L3259" i="11"/>
  <c r="M3259" i="11" s="1"/>
  <c r="L3260" i="11"/>
  <c r="M3260" i="11" s="1"/>
  <c r="O3260" i="11" s="1"/>
  <c r="L3261" i="11"/>
  <c r="M3261" i="11" s="1"/>
  <c r="O3261" i="11" s="1"/>
  <c r="L3262" i="11"/>
  <c r="M3262" i="11" s="1"/>
  <c r="L3263" i="11"/>
  <c r="M3263" i="11" s="1"/>
  <c r="O3263" i="11" s="1"/>
  <c r="L3264" i="11"/>
  <c r="M3264" i="11" s="1"/>
  <c r="O3264" i="11" s="1"/>
  <c r="L3265" i="11"/>
  <c r="M3265" i="11" s="1"/>
  <c r="O3265" i="11" s="1"/>
  <c r="L3266" i="11"/>
  <c r="M3266" i="11" s="1"/>
  <c r="L3267" i="11"/>
  <c r="M3267" i="11" s="1"/>
  <c r="O3267" i="11" s="1"/>
  <c r="L3268" i="11"/>
  <c r="M3268" i="11" s="1"/>
  <c r="O3268" i="11" s="1"/>
  <c r="L3269" i="11"/>
  <c r="M3269" i="11" s="1"/>
  <c r="O3269" i="11" s="1"/>
  <c r="L3270" i="11"/>
  <c r="M3270" i="11" s="1"/>
  <c r="L3271" i="11"/>
  <c r="M3271" i="11" s="1"/>
  <c r="O3271" i="11" s="1"/>
  <c r="L3272" i="11"/>
  <c r="M3272" i="11" s="1"/>
  <c r="O3272" i="11" s="1"/>
  <c r="L3273" i="11"/>
  <c r="M3273" i="11" s="1"/>
  <c r="O3273" i="11" s="1"/>
  <c r="L3274" i="11"/>
  <c r="M3274" i="11" s="1"/>
  <c r="L3275" i="11"/>
  <c r="M3275" i="11" s="1"/>
  <c r="O3275" i="11" s="1"/>
  <c r="L3276" i="11"/>
  <c r="M3276" i="11" s="1"/>
  <c r="L3277" i="11"/>
  <c r="M3277" i="11" s="1"/>
  <c r="O3277" i="11" s="1"/>
  <c r="L3278" i="11"/>
  <c r="M3278" i="11" s="1"/>
  <c r="L3279" i="11"/>
  <c r="M3279" i="11" s="1"/>
  <c r="O3279" i="11" s="1"/>
  <c r="L3280" i="11"/>
  <c r="M3280" i="11" s="1"/>
  <c r="O3280" i="11" s="1"/>
  <c r="L3281" i="11"/>
  <c r="M3281" i="11" s="1"/>
  <c r="O3281" i="11" s="1"/>
  <c r="L3282" i="11"/>
  <c r="M3282" i="11" s="1"/>
  <c r="L3283" i="11"/>
  <c r="M3283" i="11" s="1"/>
  <c r="L3284" i="11"/>
  <c r="M3284" i="11" s="1"/>
  <c r="O3284" i="11" s="1"/>
  <c r="L3285" i="11"/>
  <c r="M3285" i="11" s="1"/>
  <c r="O3285" i="11" s="1"/>
  <c r="L3286" i="11"/>
  <c r="M3286" i="11" s="1"/>
  <c r="L3287" i="11"/>
  <c r="M3287" i="11" s="1"/>
  <c r="O3287" i="11" s="1"/>
  <c r="L3288" i="11"/>
  <c r="M3288" i="11" s="1"/>
  <c r="O3288" i="11" s="1"/>
  <c r="L3289" i="11"/>
  <c r="M3289" i="11" s="1"/>
  <c r="O3289" i="11" s="1"/>
  <c r="L3290" i="11"/>
  <c r="M3290" i="11" s="1"/>
  <c r="L3291" i="11"/>
  <c r="M3291" i="11" s="1"/>
  <c r="O3291" i="11" s="1"/>
  <c r="L3292" i="11"/>
  <c r="M3292" i="11" s="1"/>
  <c r="O3292" i="11" s="1"/>
  <c r="L3293" i="11"/>
  <c r="M3293" i="11" s="1"/>
  <c r="O3293" i="11" s="1"/>
  <c r="L3294" i="11"/>
  <c r="M3294" i="11" s="1"/>
  <c r="L3295" i="11"/>
  <c r="M3295" i="11" s="1"/>
  <c r="O3295" i="11" s="1"/>
  <c r="L3296" i="11"/>
  <c r="M3296" i="11" s="1"/>
  <c r="O3296" i="11" s="1"/>
  <c r="L3297" i="11"/>
  <c r="M3297" i="11" s="1"/>
  <c r="O3297" i="11" s="1"/>
  <c r="L3298" i="11"/>
  <c r="M3298" i="11" s="1"/>
  <c r="L3299" i="11"/>
  <c r="M3299" i="11" s="1"/>
  <c r="O3299" i="11" s="1"/>
  <c r="L3300" i="11"/>
  <c r="M3300" i="11" s="1"/>
  <c r="O3300" i="11" s="1"/>
  <c r="L3301" i="11"/>
  <c r="M3301" i="11" s="1"/>
  <c r="O3301" i="11" s="1"/>
  <c r="L3302" i="11"/>
  <c r="M3302" i="11" s="1"/>
  <c r="L3303" i="11"/>
  <c r="M3303" i="11" s="1"/>
  <c r="L3304" i="11"/>
  <c r="M3304" i="11" s="1"/>
  <c r="O3304" i="11" s="1"/>
  <c r="L3305" i="11"/>
  <c r="M3305" i="11" s="1"/>
  <c r="O3305" i="11" s="1"/>
  <c r="L3306" i="11"/>
  <c r="M3306" i="11" s="1"/>
  <c r="L3307" i="11"/>
  <c r="M3307" i="11" s="1"/>
  <c r="O3307" i="11" s="1"/>
  <c r="L3308" i="11"/>
  <c r="M3308" i="11" s="1"/>
  <c r="O3308" i="11" s="1"/>
  <c r="L3309" i="11"/>
  <c r="M3309" i="11" s="1"/>
  <c r="O3309" i="11" s="1"/>
  <c r="L3310" i="11"/>
  <c r="M3310" i="11" s="1"/>
  <c r="L3311" i="11"/>
  <c r="M3311" i="11" s="1"/>
  <c r="O3311" i="11" s="1"/>
  <c r="L3312" i="11"/>
  <c r="M3312" i="11" s="1"/>
  <c r="O3312" i="11" s="1"/>
  <c r="L3313" i="11"/>
  <c r="M3313" i="11" s="1"/>
  <c r="O3313" i="11" s="1"/>
  <c r="L3314" i="11"/>
  <c r="M3314" i="11" s="1"/>
  <c r="L3315" i="11"/>
  <c r="M3315" i="11" s="1"/>
  <c r="O3315" i="11" s="1"/>
  <c r="L3316" i="11"/>
  <c r="M3316" i="11" s="1"/>
  <c r="O3316" i="11" s="1"/>
  <c r="L3317" i="11"/>
  <c r="M3317" i="11" s="1"/>
  <c r="O3317" i="11" s="1"/>
  <c r="L3318" i="11"/>
  <c r="M3318" i="11" s="1"/>
  <c r="L3319" i="11"/>
  <c r="M3319" i="11" s="1"/>
  <c r="O3319" i="11" s="1"/>
  <c r="L3320" i="11"/>
  <c r="M3320" i="11" s="1"/>
  <c r="L3321" i="11"/>
  <c r="M3321" i="11" s="1"/>
  <c r="O3321" i="11" s="1"/>
  <c r="L3322" i="11"/>
  <c r="M3322" i="11" s="1"/>
  <c r="L3323" i="11"/>
  <c r="M3323" i="11" s="1"/>
  <c r="O3323" i="11" s="1"/>
  <c r="L3324" i="11"/>
  <c r="M3324" i="11" s="1"/>
  <c r="O3324" i="11" s="1"/>
  <c r="L3325" i="11"/>
  <c r="M3325" i="11" s="1"/>
  <c r="O3325" i="11" s="1"/>
  <c r="L3326" i="11"/>
  <c r="M3326" i="11" s="1"/>
  <c r="L3327" i="11"/>
  <c r="M3327" i="11" s="1"/>
  <c r="O3327" i="11" s="1"/>
  <c r="L3328" i="11"/>
  <c r="M3328" i="11" s="1"/>
  <c r="O3328" i="11" s="1"/>
  <c r="L3329" i="11"/>
  <c r="M3329" i="11" s="1"/>
  <c r="L3330" i="11"/>
  <c r="M3330" i="11" s="1"/>
  <c r="L3331" i="11"/>
  <c r="M3331" i="11" s="1"/>
  <c r="L3332" i="11"/>
  <c r="M3332" i="11" s="1"/>
  <c r="O3332" i="11" s="1"/>
  <c r="L3333" i="11"/>
  <c r="M3333" i="11" s="1"/>
  <c r="O3333" i="11" s="1"/>
  <c r="L3334" i="11"/>
  <c r="M3334" i="11" s="1"/>
  <c r="L3335" i="11"/>
  <c r="M3335" i="11" s="1"/>
  <c r="L3336" i="11"/>
  <c r="M3336" i="11" s="1"/>
  <c r="O3336" i="11" s="1"/>
  <c r="L3337" i="11"/>
  <c r="M3337" i="11" s="1"/>
  <c r="O3337" i="11" s="1"/>
  <c r="L3338" i="11"/>
  <c r="M3338" i="11" s="1"/>
  <c r="L3339" i="11"/>
  <c r="M3339" i="11" s="1"/>
  <c r="O3339" i="11" s="1"/>
  <c r="L3340" i="11"/>
  <c r="M3340" i="11" s="1"/>
  <c r="L3341" i="11"/>
  <c r="M3341" i="11" s="1"/>
  <c r="L3342" i="11"/>
  <c r="M3342" i="11" s="1"/>
  <c r="L3343" i="11"/>
  <c r="M3343" i="11" s="1"/>
  <c r="O3343" i="11" s="1"/>
  <c r="L3344" i="11"/>
  <c r="M3344" i="11" s="1"/>
  <c r="O3344" i="11" s="1"/>
  <c r="L3345" i="11"/>
  <c r="M3345" i="11" s="1"/>
  <c r="O3345" i="11" s="1"/>
  <c r="L3346" i="11"/>
  <c r="M3346" i="11" s="1"/>
  <c r="L3347" i="11"/>
  <c r="M3347" i="11" s="1"/>
  <c r="L3348" i="11"/>
  <c r="M3348" i="11" s="1"/>
  <c r="O3348" i="11" s="1"/>
  <c r="L3349" i="11"/>
  <c r="M3349" i="11" s="1"/>
  <c r="O3349" i="11" s="1"/>
  <c r="L3350" i="11"/>
  <c r="M3350" i="11" s="1"/>
  <c r="L3351" i="11"/>
  <c r="M3351" i="11" s="1"/>
  <c r="O3351" i="11" s="1"/>
  <c r="L3352" i="11"/>
  <c r="M3352" i="11" s="1"/>
  <c r="L3353" i="11"/>
  <c r="M3353" i="11" s="1"/>
  <c r="O3353" i="11" s="1"/>
  <c r="L3354" i="11"/>
  <c r="M3354" i="11" s="1"/>
  <c r="L3355" i="11"/>
  <c r="M3355" i="11" s="1"/>
  <c r="O3355" i="11" s="1"/>
  <c r="L3356" i="11"/>
  <c r="M3356" i="11" s="1"/>
  <c r="O3356" i="11" s="1"/>
  <c r="L3357" i="11"/>
  <c r="M3357" i="11" s="1"/>
  <c r="O3357" i="11" s="1"/>
  <c r="L3358" i="11"/>
  <c r="M3358" i="11" s="1"/>
  <c r="L3359" i="11"/>
  <c r="M3359" i="11" s="1"/>
  <c r="O3359" i="11" s="1"/>
  <c r="L3360" i="11"/>
  <c r="M3360" i="11" s="1"/>
  <c r="O3360" i="11" s="1"/>
  <c r="L3361" i="11"/>
  <c r="M3361" i="11" s="1"/>
  <c r="O3361" i="11" s="1"/>
  <c r="L3362" i="11"/>
  <c r="M3362" i="11" s="1"/>
  <c r="L3363" i="11"/>
  <c r="M3363" i="11" s="1"/>
  <c r="L3364" i="11"/>
  <c r="M3364" i="11" s="1"/>
  <c r="O3364" i="11" s="1"/>
  <c r="L3365" i="11"/>
  <c r="M3365" i="11" s="1"/>
  <c r="O3365" i="11" s="1"/>
  <c r="L3366" i="11"/>
  <c r="M3366" i="11" s="1"/>
  <c r="L3367" i="11"/>
  <c r="M3367" i="11" s="1"/>
  <c r="O3367" i="11" s="1"/>
  <c r="L3368" i="11"/>
  <c r="M3368" i="11" s="1"/>
  <c r="O3368" i="11" s="1"/>
  <c r="L3369" i="11"/>
  <c r="M3369" i="11" s="1"/>
  <c r="O3369" i="11" s="1"/>
  <c r="L3370" i="11"/>
  <c r="M3370" i="11" s="1"/>
  <c r="L3371" i="11"/>
  <c r="M3371" i="11" s="1"/>
  <c r="O3371" i="11" s="1"/>
  <c r="L3372" i="11"/>
  <c r="M3372" i="11" s="1"/>
  <c r="O3372" i="11" s="1"/>
  <c r="L3373" i="11"/>
  <c r="M3373" i="11" s="1"/>
  <c r="O3373" i="11" s="1"/>
  <c r="L3374" i="11"/>
  <c r="M3374" i="11" s="1"/>
  <c r="L3375" i="11"/>
  <c r="M3375" i="11" s="1"/>
  <c r="O3375" i="11" s="1"/>
  <c r="L3376" i="11"/>
  <c r="M3376" i="11" s="1"/>
  <c r="O3376" i="11" s="1"/>
  <c r="L3377" i="11"/>
  <c r="M3377" i="11" s="1"/>
  <c r="O3377" i="11" s="1"/>
  <c r="L3378" i="11"/>
  <c r="M3378" i="11" s="1"/>
  <c r="L3379" i="11"/>
  <c r="M3379" i="11" s="1"/>
  <c r="O3379" i="11" s="1"/>
  <c r="L3380" i="11"/>
  <c r="M3380" i="11" s="1"/>
  <c r="O3380" i="11" s="1"/>
  <c r="L3381" i="11"/>
  <c r="M3381" i="11" s="1"/>
  <c r="L3382" i="11"/>
  <c r="M3382" i="11" s="1"/>
  <c r="L3383" i="11"/>
  <c r="M3383" i="11" s="1"/>
  <c r="O3383" i="11" s="1"/>
  <c r="L3384" i="11"/>
  <c r="M3384" i="11" s="1"/>
  <c r="O3384" i="11" s="1"/>
  <c r="L3385" i="11"/>
  <c r="M3385" i="11" s="1"/>
  <c r="O3385" i="11" s="1"/>
  <c r="L3386" i="11"/>
  <c r="M3386" i="11" s="1"/>
  <c r="L3387" i="11"/>
  <c r="M3387" i="11" s="1"/>
  <c r="O3387" i="11" s="1"/>
  <c r="L3388" i="11"/>
  <c r="M3388" i="11" s="1"/>
  <c r="L3389" i="11"/>
  <c r="M3389" i="11" s="1"/>
  <c r="O3389" i="11" s="1"/>
  <c r="L3390" i="11"/>
  <c r="M3390" i="11" s="1"/>
  <c r="L3391" i="11"/>
  <c r="M3391" i="11" s="1"/>
  <c r="O3391" i="11" s="1"/>
  <c r="L3392" i="11"/>
  <c r="M3392" i="11" s="1"/>
  <c r="O3392" i="11" s="1"/>
  <c r="L3393" i="11"/>
  <c r="M3393" i="11" s="1"/>
  <c r="O3393" i="11" s="1"/>
  <c r="L3394" i="11"/>
  <c r="M3394" i="11" s="1"/>
  <c r="L3395" i="11"/>
  <c r="M3395" i="11" s="1"/>
  <c r="O3395" i="11" s="1"/>
  <c r="L3396" i="11"/>
  <c r="M3396" i="11" s="1"/>
  <c r="L3397" i="11"/>
  <c r="M3397" i="11" s="1"/>
  <c r="L3398" i="11"/>
  <c r="M3398" i="11" s="1"/>
  <c r="L3399" i="11"/>
  <c r="M3399" i="11" s="1"/>
  <c r="L3400" i="11"/>
  <c r="M3400" i="11" s="1"/>
  <c r="O3400" i="11" s="1"/>
  <c r="L3401" i="11"/>
  <c r="M3401" i="11" s="1"/>
  <c r="O3401" i="11" s="1"/>
  <c r="L3402" i="11"/>
  <c r="M3402" i="11" s="1"/>
  <c r="L3403" i="11"/>
  <c r="M3403" i="11" s="1"/>
  <c r="O3403" i="11" s="1"/>
  <c r="L3404" i="11"/>
  <c r="M3404" i="11" s="1"/>
  <c r="O3404" i="11" s="1"/>
  <c r="L3405" i="11"/>
  <c r="M3405" i="11" s="1"/>
  <c r="O3405" i="11" s="1"/>
  <c r="L3406" i="11"/>
  <c r="M3406" i="11" s="1"/>
  <c r="L3407" i="11"/>
  <c r="M3407" i="11" s="1"/>
  <c r="O3407" i="11" s="1"/>
  <c r="L3408" i="11"/>
  <c r="M3408" i="11" s="1"/>
  <c r="O3408" i="11" s="1"/>
  <c r="L3409" i="11"/>
  <c r="M3409" i="11" s="1"/>
  <c r="O3409" i="11" s="1"/>
  <c r="L3410" i="11"/>
  <c r="M3410" i="11" s="1"/>
  <c r="L3411" i="11"/>
  <c r="M3411" i="11" s="1"/>
  <c r="O3411" i="11" s="1"/>
  <c r="L3412" i="11"/>
  <c r="M3412" i="11" s="1"/>
  <c r="O3412" i="11" s="1"/>
  <c r="L3413" i="11"/>
  <c r="M3413" i="11" s="1"/>
  <c r="O3413" i="11" s="1"/>
  <c r="L3414" i="11"/>
  <c r="M3414" i="11" s="1"/>
  <c r="L3415" i="11"/>
  <c r="M3415" i="11" s="1"/>
  <c r="O3415" i="11" s="1"/>
  <c r="L3416" i="11"/>
  <c r="M3416" i="11" s="1"/>
  <c r="L3417" i="11"/>
  <c r="M3417" i="11" s="1"/>
  <c r="O3417" i="11" s="1"/>
  <c r="L3418" i="11"/>
  <c r="M3418" i="11" s="1"/>
  <c r="L3419" i="11"/>
  <c r="M3419" i="11" s="1"/>
  <c r="O3419" i="11" s="1"/>
  <c r="L3420" i="11"/>
  <c r="M3420" i="11" s="1"/>
  <c r="O3420" i="11" s="1"/>
  <c r="L3421" i="11"/>
  <c r="M3421" i="11" s="1"/>
  <c r="O3421" i="11" s="1"/>
  <c r="L3422" i="11"/>
  <c r="M3422" i="11" s="1"/>
  <c r="L3423" i="11"/>
  <c r="M3423" i="11" s="1"/>
  <c r="O3423" i="11" s="1"/>
  <c r="L3424" i="11"/>
  <c r="M3424" i="11" s="1"/>
  <c r="O3424" i="11" s="1"/>
  <c r="L3425" i="11"/>
  <c r="M3425" i="11" s="1"/>
  <c r="L3426" i="11"/>
  <c r="M3426" i="11" s="1"/>
  <c r="L3427" i="11"/>
  <c r="M3427" i="11" s="1"/>
  <c r="L3428" i="11"/>
  <c r="M3428" i="11" s="1"/>
  <c r="O3428" i="11" s="1"/>
  <c r="L3429" i="11"/>
  <c r="M3429" i="11" s="1"/>
  <c r="O3429" i="11" s="1"/>
  <c r="L3430" i="11"/>
  <c r="M3430" i="11" s="1"/>
  <c r="L3431" i="11"/>
  <c r="M3431" i="11" s="1"/>
  <c r="O3431" i="11" s="1"/>
  <c r="L3432" i="11"/>
  <c r="M3432" i="11" s="1"/>
  <c r="O3432" i="11" s="1"/>
  <c r="L3433" i="11"/>
  <c r="M3433" i="11" s="1"/>
  <c r="O3433" i="11" s="1"/>
  <c r="L3434" i="11"/>
  <c r="M3434" i="11" s="1"/>
  <c r="L3435" i="11"/>
  <c r="M3435" i="11" s="1"/>
  <c r="O3435" i="11" s="1"/>
  <c r="L3436" i="11"/>
  <c r="M3436" i="11" s="1"/>
  <c r="O3436" i="11" s="1"/>
  <c r="L3437" i="11"/>
  <c r="M3437" i="11" s="1"/>
  <c r="O3437" i="11" s="1"/>
  <c r="L3438" i="11"/>
  <c r="M3438" i="11" s="1"/>
  <c r="L3439" i="11"/>
  <c r="M3439" i="11" s="1"/>
  <c r="L3440" i="11"/>
  <c r="M3440" i="11" s="1"/>
  <c r="O3440" i="11" s="1"/>
  <c r="L3441" i="11"/>
  <c r="M3441" i="11" s="1"/>
  <c r="O3441" i="11" s="1"/>
  <c r="L3442" i="11"/>
  <c r="M3442" i="11" s="1"/>
  <c r="L3443" i="11"/>
  <c r="M3443" i="11" s="1"/>
  <c r="O3443" i="11" s="1"/>
  <c r="L3444" i="11"/>
  <c r="M3444" i="11" s="1"/>
  <c r="O3444" i="11" s="1"/>
  <c r="L3445" i="11"/>
  <c r="M3445" i="11" s="1"/>
  <c r="L3446" i="11"/>
  <c r="M3446" i="11" s="1"/>
  <c r="L3447" i="11"/>
  <c r="M3447" i="11" s="1"/>
  <c r="O3447" i="11" s="1"/>
  <c r="L3448" i="11"/>
  <c r="M3448" i="11" s="1"/>
  <c r="O3448" i="11" s="1"/>
  <c r="L3449" i="11"/>
  <c r="M3449" i="11" s="1"/>
  <c r="O3449" i="11" s="1"/>
  <c r="L3450" i="11"/>
  <c r="M3450" i="11" s="1"/>
  <c r="L3451" i="11"/>
  <c r="M3451" i="11" s="1"/>
  <c r="O3451" i="11" s="1"/>
  <c r="L3452" i="11"/>
  <c r="M3452" i="11" s="1"/>
  <c r="O3452" i="11" s="1"/>
  <c r="L3453" i="11"/>
  <c r="M3453" i="11" s="1"/>
  <c r="O3453" i="11" s="1"/>
  <c r="L3454" i="11"/>
  <c r="M3454" i="11" s="1"/>
  <c r="L3455" i="11"/>
  <c r="M3455" i="11" s="1"/>
  <c r="O3455" i="11" s="1"/>
  <c r="L3456" i="11"/>
  <c r="M3456" i="11" s="1"/>
  <c r="O3456" i="11" s="1"/>
  <c r="L3457" i="11"/>
  <c r="M3457" i="11" s="1"/>
  <c r="O3457" i="11" s="1"/>
  <c r="L3458" i="11"/>
  <c r="M3458" i="11" s="1"/>
  <c r="L3459" i="11"/>
  <c r="M3459" i="11" s="1"/>
  <c r="O3459" i="11" s="1"/>
  <c r="L3460" i="11"/>
  <c r="M3460" i="11" s="1"/>
  <c r="O3460" i="11" s="1"/>
  <c r="L3461" i="11"/>
  <c r="M3461" i="11" s="1"/>
  <c r="O3461" i="11" s="1"/>
  <c r="L3462" i="11"/>
  <c r="M3462" i="11" s="1"/>
  <c r="L3463" i="11"/>
  <c r="M3463" i="11" s="1"/>
  <c r="O3463" i="11" s="1"/>
  <c r="L3464" i="11"/>
  <c r="M3464" i="11" s="1"/>
  <c r="O3464" i="11" s="1"/>
  <c r="L3465" i="11"/>
  <c r="M3465" i="11" s="1"/>
  <c r="O3465" i="11" s="1"/>
  <c r="L3466" i="11"/>
  <c r="M3466" i="11" s="1"/>
  <c r="L3467" i="11"/>
  <c r="M3467" i="11" s="1"/>
  <c r="O3467" i="11" s="1"/>
  <c r="L3468" i="11"/>
  <c r="M3468" i="11" s="1"/>
  <c r="O3468" i="11" s="1"/>
  <c r="L3469" i="11"/>
  <c r="M3469" i="11" s="1"/>
  <c r="O3469" i="11" s="1"/>
  <c r="L3470" i="11"/>
  <c r="M3470" i="11" s="1"/>
  <c r="L3471" i="11"/>
  <c r="M3471" i="11" s="1"/>
  <c r="O3471" i="11" s="1"/>
  <c r="L3472" i="11"/>
  <c r="M3472" i="11" s="1"/>
  <c r="O3472" i="11" s="1"/>
  <c r="L3473" i="11"/>
  <c r="M3473" i="11" s="1"/>
  <c r="O3473" i="11" s="1"/>
  <c r="L3474" i="11"/>
  <c r="M3474" i="11" s="1"/>
  <c r="L3475" i="11"/>
  <c r="M3475" i="11" s="1"/>
  <c r="O3475" i="11" s="1"/>
  <c r="L3476" i="11"/>
  <c r="M3476" i="11" s="1"/>
  <c r="O3476" i="11" s="1"/>
  <c r="L3477" i="11"/>
  <c r="M3477" i="11" s="1"/>
  <c r="O3477" i="11" s="1"/>
  <c r="L3478" i="11"/>
  <c r="M3478" i="11" s="1"/>
  <c r="L3479" i="11"/>
  <c r="M3479" i="11" s="1"/>
  <c r="O3479" i="11" s="1"/>
  <c r="L3480" i="11"/>
  <c r="M3480" i="11" s="1"/>
  <c r="O3480" i="11" s="1"/>
  <c r="L3481" i="11"/>
  <c r="M3481" i="11" s="1"/>
  <c r="L3482" i="11"/>
  <c r="M3482" i="11" s="1"/>
  <c r="L3483" i="11"/>
  <c r="M3483" i="11" s="1"/>
  <c r="O3483" i="11" s="1"/>
  <c r="L3484" i="11"/>
  <c r="M3484" i="11" s="1"/>
  <c r="O3484" i="11" s="1"/>
  <c r="L3485" i="11"/>
  <c r="M3485" i="11" s="1"/>
  <c r="O3485" i="11" s="1"/>
  <c r="L3486" i="11"/>
  <c r="M3486" i="11" s="1"/>
  <c r="L3487" i="11"/>
  <c r="M3487" i="11" s="1"/>
  <c r="O3487" i="11" s="1"/>
  <c r="L3488" i="11"/>
  <c r="M3488" i="11" s="1"/>
  <c r="O3488" i="11" s="1"/>
  <c r="L3489" i="11"/>
  <c r="M3489" i="11" s="1"/>
  <c r="O3489" i="11" s="1"/>
  <c r="L3490" i="11"/>
  <c r="M3490" i="11" s="1"/>
  <c r="L3491" i="11"/>
  <c r="M3491" i="11" s="1"/>
  <c r="O3491" i="11" s="1"/>
  <c r="L3492" i="11"/>
  <c r="M3492" i="11" s="1"/>
  <c r="O3492" i="11" s="1"/>
  <c r="L3493" i="11"/>
  <c r="M3493" i="11" s="1"/>
  <c r="L3494" i="11"/>
  <c r="M3494" i="11" s="1"/>
  <c r="L3495" i="11"/>
  <c r="M3495" i="11" s="1"/>
  <c r="O3495" i="11" s="1"/>
  <c r="L3496" i="11"/>
  <c r="M3496" i="11" s="1"/>
  <c r="O3496" i="11" s="1"/>
  <c r="L3497" i="11"/>
  <c r="M3497" i="11" s="1"/>
  <c r="O3497" i="11" s="1"/>
  <c r="L3498" i="11"/>
  <c r="M3498" i="11" s="1"/>
  <c r="L3499" i="11"/>
  <c r="M3499" i="11" s="1"/>
  <c r="O3499" i="11" s="1"/>
  <c r="L3500" i="11"/>
  <c r="M3500" i="11" s="1"/>
  <c r="L3501" i="11"/>
  <c r="M3501" i="11" s="1"/>
  <c r="O3501" i="11" s="1"/>
  <c r="L3502" i="11"/>
  <c r="M3502" i="11" s="1"/>
  <c r="L3503" i="11"/>
  <c r="M3503" i="11" s="1"/>
  <c r="L3504" i="11"/>
  <c r="M3504" i="11" s="1"/>
  <c r="O3504" i="11" s="1"/>
  <c r="L3505" i="11"/>
  <c r="M3505" i="11" s="1"/>
  <c r="O3505" i="11" s="1"/>
  <c r="L3506" i="11"/>
  <c r="M3506" i="11" s="1"/>
  <c r="L3507" i="11"/>
  <c r="M3507" i="11" s="1"/>
  <c r="O3507" i="11" s="1"/>
  <c r="L3508" i="11"/>
  <c r="M3508" i="11" s="1"/>
  <c r="O3508" i="11" s="1"/>
  <c r="L3509" i="11"/>
  <c r="M3509" i="11" s="1"/>
  <c r="O3509" i="11" s="1"/>
  <c r="L3510" i="11"/>
  <c r="M3510" i="11" s="1"/>
  <c r="L3511" i="11"/>
  <c r="M3511" i="11" s="1"/>
  <c r="O3511" i="11" s="1"/>
  <c r="L3512" i="11"/>
  <c r="M3512" i="11" s="1"/>
  <c r="L3513" i="11"/>
  <c r="M3513" i="11" s="1"/>
  <c r="O3513" i="11" s="1"/>
  <c r="L3514" i="11"/>
  <c r="M3514" i="11" s="1"/>
  <c r="L3515" i="11"/>
  <c r="M3515" i="11" s="1"/>
  <c r="L3516" i="11"/>
  <c r="M3516" i="11" s="1"/>
  <c r="O3516" i="11" s="1"/>
  <c r="L3517" i="11"/>
  <c r="M3517" i="11" s="1"/>
  <c r="O3517" i="11" s="1"/>
  <c r="L3518" i="11"/>
  <c r="M3518" i="11" s="1"/>
  <c r="L3519" i="11"/>
  <c r="M3519" i="11" s="1"/>
  <c r="O3519" i="11" s="1"/>
  <c r="L3520" i="11"/>
  <c r="M3520" i="11" s="1"/>
  <c r="O3520" i="11" s="1"/>
  <c r="L3521" i="11"/>
  <c r="M3521" i="11" s="1"/>
  <c r="O3521" i="11" s="1"/>
  <c r="L3522" i="11"/>
  <c r="M3522" i="11" s="1"/>
  <c r="L3523" i="11"/>
  <c r="M3523" i="11" s="1"/>
  <c r="L3524" i="11"/>
  <c r="M3524" i="11" s="1"/>
  <c r="O3524" i="11" s="1"/>
  <c r="L3525" i="11"/>
  <c r="M3525" i="11" s="1"/>
  <c r="O3525" i="11" s="1"/>
  <c r="L3526" i="11"/>
  <c r="M3526" i="11" s="1"/>
  <c r="L3527" i="11"/>
  <c r="M3527" i="11" s="1"/>
  <c r="O3527" i="11" s="1"/>
  <c r="L3528" i="11"/>
  <c r="M3528" i="11" s="1"/>
  <c r="O3528" i="11" s="1"/>
  <c r="L3529" i="11"/>
  <c r="M3529" i="11" s="1"/>
  <c r="O3529" i="11" s="1"/>
  <c r="L3530" i="11"/>
  <c r="M3530" i="11" s="1"/>
  <c r="L3531" i="11"/>
  <c r="M3531" i="11" s="1"/>
  <c r="O3531" i="11" s="1"/>
  <c r="L3532" i="11"/>
  <c r="M3532" i="11" s="1"/>
  <c r="L3533" i="11"/>
  <c r="M3533" i="11" s="1"/>
  <c r="O3533" i="11" s="1"/>
  <c r="L3534" i="11"/>
  <c r="M3534" i="11" s="1"/>
  <c r="L3535" i="11"/>
  <c r="M3535" i="11" s="1"/>
  <c r="O3535" i="11" s="1"/>
  <c r="L3536" i="11"/>
  <c r="M3536" i="11" s="1"/>
  <c r="O3536" i="11" s="1"/>
  <c r="L3537" i="11"/>
  <c r="M3537" i="11" s="1"/>
  <c r="O3537" i="11" s="1"/>
  <c r="L3538" i="11"/>
  <c r="M3538" i="11" s="1"/>
  <c r="L3539" i="11"/>
  <c r="M3539" i="11" s="1"/>
  <c r="L3540" i="11"/>
  <c r="M3540" i="11" s="1"/>
  <c r="O3540" i="11" s="1"/>
  <c r="L3541" i="11"/>
  <c r="M3541" i="11" s="1"/>
  <c r="L3542" i="11"/>
  <c r="M3542" i="11" s="1"/>
  <c r="L3543" i="11"/>
  <c r="M3543" i="11" s="1"/>
  <c r="O3543" i="11" s="1"/>
  <c r="L3544" i="11"/>
  <c r="M3544" i="11" s="1"/>
  <c r="O3544" i="11" s="1"/>
  <c r="L3545" i="11"/>
  <c r="M3545" i="11" s="1"/>
  <c r="O3545" i="11" s="1"/>
  <c r="L3546" i="11"/>
  <c r="M3546" i="11" s="1"/>
  <c r="L3547" i="11"/>
  <c r="M3547" i="11" s="1"/>
  <c r="O3547" i="11" s="1"/>
  <c r="L3548" i="11"/>
  <c r="M3548" i="11" s="1"/>
  <c r="L3549" i="11"/>
  <c r="M3549" i="11" s="1"/>
  <c r="O3549" i="11" s="1"/>
  <c r="L3550" i="11"/>
  <c r="M3550" i="11" s="1"/>
  <c r="L3551" i="11"/>
  <c r="M3551" i="11" s="1"/>
  <c r="O3551" i="11" s="1"/>
  <c r="L3552" i="11"/>
  <c r="M3552" i="11" s="1"/>
  <c r="O3552" i="11" s="1"/>
  <c r="L3553" i="11"/>
  <c r="M3553" i="11" s="1"/>
  <c r="O3553" i="11" s="1"/>
  <c r="L3554" i="11"/>
  <c r="M3554" i="11" s="1"/>
  <c r="L3555" i="11"/>
  <c r="M3555" i="11" s="1"/>
  <c r="O3555" i="11" s="1"/>
  <c r="L3556" i="11"/>
  <c r="M3556" i="11" s="1"/>
  <c r="O3556" i="11" s="1"/>
  <c r="L3557" i="11"/>
  <c r="M3557" i="11" s="1"/>
  <c r="O3557" i="11" s="1"/>
  <c r="L3558" i="11"/>
  <c r="M3558" i="11" s="1"/>
  <c r="L3559" i="11"/>
  <c r="M3559" i="11" s="1"/>
  <c r="L3560" i="11"/>
  <c r="M3560" i="11" s="1"/>
  <c r="O3560" i="11" s="1"/>
  <c r="L3561" i="11"/>
  <c r="M3561" i="11" s="1"/>
  <c r="O3561" i="11" s="1"/>
  <c r="L3562" i="11"/>
  <c r="M3562" i="11" s="1"/>
  <c r="L3563" i="11"/>
  <c r="M3563" i="11" s="1"/>
  <c r="L3564" i="11"/>
  <c r="M3564" i="11" s="1"/>
  <c r="O3564" i="11" s="1"/>
  <c r="L3565" i="11"/>
  <c r="M3565" i="11" s="1"/>
  <c r="O3565" i="11" s="1"/>
  <c r="L3566" i="11"/>
  <c r="M3566" i="11" s="1"/>
  <c r="L3567" i="11"/>
  <c r="M3567" i="11" s="1"/>
  <c r="O3567" i="11" s="1"/>
  <c r="L3568" i="11"/>
  <c r="M3568" i="11" s="1"/>
  <c r="O3568" i="11" s="1"/>
  <c r="L3569" i="11"/>
  <c r="M3569" i="11" s="1"/>
  <c r="O3569" i="11" s="1"/>
  <c r="L3570" i="11"/>
  <c r="M3570" i="11" s="1"/>
  <c r="L3571" i="11"/>
  <c r="M3571" i="11" s="1"/>
  <c r="O3571" i="11" s="1"/>
  <c r="L3572" i="11"/>
  <c r="M3572" i="11" s="1"/>
  <c r="L3573" i="11"/>
  <c r="M3573" i="11" s="1"/>
  <c r="O3573" i="11" s="1"/>
  <c r="L3574" i="11"/>
  <c r="M3574" i="11" s="1"/>
  <c r="L3575" i="11"/>
  <c r="M3575" i="11" s="1"/>
  <c r="O3575" i="11" s="1"/>
  <c r="L3576" i="11"/>
  <c r="M3576" i="11" s="1"/>
  <c r="O3576" i="11" s="1"/>
  <c r="L3577" i="11"/>
  <c r="M3577" i="11" s="1"/>
  <c r="O3577" i="11" s="1"/>
  <c r="L3578" i="11"/>
  <c r="M3578" i="11" s="1"/>
  <c r="L3579" i="11"/>
  <c r="M3579" i="11" s="1"/>
  <c r="O3579" i="11" s="1"/>
  <c r="L3580" i="11"/>
  <c r="M3580" i="11" s="1"/>
  <c r="O3580" i="11" s="1"/>
  <c r="L3581" i="11"/>
  <c r="M3581" i="11" s="1"/>
  <c r="L3582" i="11"/>
  <c r="M3582" i="11" s="1"/>
  <c r="L3583" i="11"/>
  <c r="M3583" i="11" s="1"/>
  <c r="O3583" i="11" s="1"/>
  <c r="L3584" i="11"/>
  <c r="M3584" i="11" s="1"/>
  <c r="L3585" i="11"/>
  <c r="M3585" i="11" s="1"/>
  <c r="O3585" i="11" s="1"/>
  <c r="L3586" i="11"/>
  <c r="M3586" i="11" s="1"/>
  <c r="L3587" i="11"/>
  <c r="M3587" i="11" s="1"/>
  <c r="O3587" i="11" s="1"/>
  <c r="L3588" i="11"/>
  <c r="M3588" i="11" s="1"/>
  <c r="O3588" i="11" s="1"/>
  <c r="L3589" i="11"/>
  <c r="M3589" i="11" s="1"/>
  <c r="O3589" i="11" s="1"/>
  <c r="L3590" i="11"/>
  <c r="M3590" i="11" s="1"/>
  <c r="L3591" i="11"/>
  <c r="M3591" i="11" s="1"/>
  <c r="O3591" i="11" s="1"/>
  <c r="L3592" i="11"/>
  <c r="M3592" i="11" s="1"/>
  <c r="L3593" i="11"/>
  <c r="M3593" i="11" s="1"/>
  <c r="L3594" i="11"/>
  <c r="M3594" i="11" s="1"/>
  <c r="L3595" i="11"/>
  <c r="M3595" i="11" s="1"/>
  <c r="L3596" i="11"/>
  <c r="M3596" i="11" s="1"/>
  <c r="O3596" i="11" s="1"/>
  <c r="L3597" i="11"/>
  <c r="M3597" i="11" s="1"/>
  <c r="O3597" i="11" s="1"/>
  <c r="L3598" i="11"/>
  <c r="M3598" i="11" s="1"/>
  <c r="L3599" i="11"/>
  <c r="M3599" i="11" s="1"/>
  <c r="O3599" i="11" s="1"/>
  <c r="L3600" i="11"/>
  <c r="M3600" i="11" s="1"/>
  <c r="O3600" i="11" s="1"/>
  <c r="L3601" i="11"/>
  <c r="M3601" i="11" s="1"/>
  <c r="L3602" i="11"/>
  <c r="M3602" i="11" s="1"/>
  <c r="L3603" i="11"/>
  <c r="M3603" i="11" s="1"/>
  <c r="L3604" i="11"/>
  <c r="M3604" i="11" s="1"/>
  <c r="L3605" i="11"/>
  <c r="M3605" i="11" s="1"/>
  <c r="O3605" i="11" s="1"/>
  <c r="L3606" i="11"/>
  <c r="M3606" i="11" s="1"/>
  <c r="L3607" i="11"/>
  <c r="M3607" i="11" s="1"/>
  <c r="L3608" i="11"/>
  <c r="M3608" i="11" s="1"/>
  <c r="O3608" i="11" s="1"/>
  <c r="L3609" i="11"/>
  <c r="M3609" i="11" s="1"/>
  <c r="O3609" i="11" s="1"/>
  <c r="L3610" i="11"/>
  <c r="M3610" i="11" s="1"/>
  <c r="L3611" i="11"/>
  <c r="M3611" i="11" s="1"/>
  <c r="O3611" i="11" s="1"/>
  <c r="L3612" i="11"/>
  <c r="M3612" i="11" s="1"/>
  <c r="O3612" i="11" s="1"/>
  <c r="L3613" i="11"/>
  <c r="M3613" i="11" s="1"/>
  <c r="L3614" i="11"/>
  <c r="M3614" i="11" s="1"/>
  <c r="L3615" i="11"/>
  <c r="M3615" i="11" s="1"/>
  <c r="L3616" i="11"/>
  <c r="M3616" i="11" s="1"/>
  <c r="L3617" i="11"/>
  <c r="M3617" i="11" s="1"/>
  <c r="O3617" i="11" s="1"/>
  <c r="L3618" i="11"/>
  <c r="M3618" i="11" s="1"/>
  <c r="L3619" i="11"/>
  <c r="M3619" i="11" s="1"/>
  <c r="O3619" i="11" s="1"/>
  <c r="L3620" i="11"/>
  <c r="M3620" i="11" s="1"/>
  <c r="O3620" i="11" s="1"/>
  <c r="L3621" i="11"/>
  <c r="M3621" i="11" s="1"/>
  <c r="L3622" i="11"/>
  <c r="M3622" i="11" s="1"/>
  <c r="L3623" i="11"/>
  <c r="M3623" i="11" s="1"/>
  <c r="L3624" i="11"/>
  <c r="M3624" i="11" s="1"/>
  <c r="L3625" i="11"/>
  <c r="M3625" i="11" s="1"/>
  <c r="L3626" i="11"/>
  <c r="M3626" i="11" s="1"/>
  <c r="L3627" i="11"/>
  <c r="M3627" i="11" s="1"/>
  <c r="L3628" i="11"/>
  <c r="M3628" i="11" s="1"/>
  <c r="O3628" i="11" s="1"/>
  <c r="L3629" i="11"/>
  <c r="M3629" i="11" s="1"/>
  <c r="L3630" i="11"/>
  <c r="M3630" i="11" s="1"/>
  <c r="L3631" i="11"/>
  <c r="M3631" i="11" s="1"/>
  <c r="O3631" i="11" s="1"/>
  <c r="L3632" i="11"/>
  <c r="M3632" i="11" s="1"/>
  <c r="L3633" i="11"/>
  <c r="M3633" i="11" s="1"/>
  <c r="L3634" i="11"/>
  <c r="M3634" i="11" s="1"/>
  <c r="L3635" i="11"/>
  <c r="M3635" i="11" s="1"/>
  <c r="O3635" i="11" s="1"/>
  <c r="L3636" i="11"/>
  <c r="M3636" i="11" s="1"/>
  <c r="L3637" i="11"/>
  <c r="M3637" i="11" s="1"/>
  <c r="O3637" i="11" s="1"/>
  <c r="L3638" i="11"/>
  <c r="M3638" i="11" s="1"/>
  <c r="L3639" i="11"/>
  <c r="M3639" i="11" s="1"/>
  <c r="L3640" i="11"/>
  <c r="M3640" i="11" s="1"/>
  <c r="O3640" i="11" s="1"/>
  <c r="L3641" i="11"/>
  <c r="M3641" i="11" s="1"/>
  <c r="O3641" i="11" s="1"/>
  <c r="L3642" i="11"/>
  <c r="M3642" i="11" s="1"/>
  <c r="L3643" i="11"/>
  <c r="M3643" i="11" s="1"/>
  <c r="O3643" i="11" s="1"/>
  <c r="L3644" i="11"/>
  <c r="M3644" i="11" s="1"/>
  <c r="O3644" i="11" s="1"/>
  <c r="L3645" i="11"/>
  <c r="M3645" i="11" s="1"/>
  <c r="L3646" i="11"/>
  <c r="M3646" i="11" s="1"/>
  <c r="L3647" i="11"/>
  <c r="M3647" i="11" s="1"/>
  <c r="L3648" i="11"/>
  <c r="M3648" i="11" s="1"/>
  <c r="L3649" i="11"/>
  <c r="M3649" i="11" s="1"/>
  <c r="O3649" i="11" s="1"/>
  <c r="L3650" i="11"/>
  <c r="M3650" i="11" s="1"/>
  <c r="L3651" i="11"/>
  <c r="M3651" i="11" s="1"/>
  <c r="O3651" i="11" s="1"/>
  <c r="L3652" i="11"/>
  <c r="M3652" i="11" s="1"/>
  <c r="O3652" i="11" s="1"/>
  <c r="L3653" i="11"/>
  <c r="M3653" i="11" s="1"/>
  <c r="O3653" i="11" s="1"/>
  <c r="L3654" i="11"/>
  <c r="M3654" i="11" s="1"/>
  <c r="L3655" i="11"/>
  <c r="M3655" i="11" s="1"/>
  <c r="O3655" i="11" s="1"/>
  <c r="L3656" i="11"/>
  <c r="M3656" i="11" s="1"/>
  <c r="L3657" i="11"/>
  <c r="M3657" i="11" s="1"/>
  <c r="L3658" i="11"/>
  <c r="M3658" i="11" s="1"/>
  <c r="L3659" i="11"/>
  <c r="M3659" i="11" s="1"/>
  <c r="L3660" i="11"/>
  <c r="M3660" i="11" s="1"/>
  <c r="O3660" i="11" s="1"/>
  <c r="L3661" i="11"/>
  <c r="M3661" i="11" s="1"/>
  <c r="O3661" i="11" s="1"/>
  <c r="L3662" i="11"/>
  <c r="M3662" i="11" s="1"/>
  <c r="L3663" i="11"/>
  <c r="M3663" i="11" s="1"/>
  <c r="O3663" i="11" s="1"/>
  <c r="L3664" i="11"/>
  <c r="M3664" i="11" s="1"/>
  <c r="O3664" i="11" s="1"/>
  <c r="L3665" i="11"/>
  <c r="M3665" i="11" s="1"/>
  <c r="L3666" i="11"/>
  <c r="M3666" i="11" s="1"/>
  <c r="L3667" i="11"/>
  <c r="M3667" i="11" s="1"/>
  <c r="O3667" i="11" s="1"/>
  <c r="L3668" i="11"/>
  <c r="M3668" i="11" s="1"/>
  <c r="L3669" i="11"/>
  <c r="M3669" i="11" s="1"/>
  <c r="O3669" i="11" s="1"/>
  <c r="L3670" i="11"/>
  <c r="M3670" i="11" s="1"/>
  <c r="L3671" i="11"/>
  <c r="M3671" i="11" s="1"/>
  <c r="L3672" i="11"/>
  <c r="M3672" i="11" s="1"/>
  <c r="L3673" i="11"/>
  <c r="M3673" i="11" s="1"/>
  <c r="O3673" i="11" s="1"/>
  <c r="L3674" i="11"/>
  <c r="M3674" i="11" s="1"/>
  <c r="L3675" i="11"/>
  <c r="M3675" i="11" s="1"/>
  <c r="L3676" i="11"/>
  <c r="M3676" i="11" s="1"/>
  <c r="O3676" i="11" s="1"/>
  <c r="L3677" i="11"/>
  <c r="M3677" i="11" s="1"/>
  <c r="L3678" i="11"/>
  <c r="M3678" i="11" s="1"/>
  <c r="L3679" i="11"/>
  <c r="M3679" i="11" s="1"/>
  <c r="L3680" i="11"/>
  <c r="M3680" i="11" s="1"/>
  <c r="L3681" i="11"/>
  <c r="M3681" i="11" s="1"/>
  <c r="O3681" i="11" s="1"/>
  <c r="L3682" i="11"/>
  <c r="M3682" i="11" s="1"/>
  <c r="L3683" i="11"/>
  <c r="M3683" i="11" s="1"/>
  <c r="O3683" i="11" s="1"/>
  <c r="L3684" i="11"/>
  <c r="M3684" i="11" s="1"/>
  <c r="L3685" i="11"/>
  <c r="M3685" i="11" s="1"/>
  <c r="O3685" i="11" s="1"/>
  <c r="L3686" i="11"/>
  <c r="M3686" i="11" s="1"/>
  <c r="L3687" i="11"/>
  <c r="M3687" i="11" s="1"/>
  <c r="O3687" i="11" s="1"/>
  <c r="L3688" i="11"/>
  <c r="M3688" i="11" s="1"/>
  <c r="L3689" i="11"/>
  <c r="M3689" i="11" s="1"/>
  <c r="L3690" i="11"/>
  <c r="M3690" i="11" s="1"/>
  <c r="L3691" i="11"/>
  <c r="M3691" i="11" s="1"/>
  <c r="L3692" i="11"/>
  <c r="M3692" i="11" s="1"/>
  <c r="O3692" i="11" s="1"/>
  <c r="L3693" i="11"/>
  <c r="M3693" i="11" s="1"/>
  <c r="O3693" i="11" s="1"/>
  <c r="L3694" i="11"/>
  <c r="M3694" i="11" s="1"/>
  <c r="L3695" i="11"/>
  <c r="M3695" i="11" s="1"/>
  <c r="O3695" i="11" s="1"/>
  <c r="L3696" i="11"/>
  <c r="M3696" i="11" s="1"/>
  <c r="L3697" i="11"/>
  <c r="M3697" i="11" s="1"/>
  <c r="L3698" i="11"/>
  <c r="M3698" i="11" s="1"/>
  <c r="L3699" i="11"/>
  <c r="M3699" i="11" s="1"/>
  <c r="L3700" i="11"/>
  <c r="M3700" i="11" s="1"/>
  <c r="L3701" i="11"/>
  <c r="M3701" i="11" s="1"/>
  <c r="O3701" i="11" s="1"/>
  <c r="L3702" i="11"/>
  <c r="M3702" i="11" s="1"/>
  <c r="L3703" i="11"/>
  <c r="M3703" i="11" s="1"/>
  <c r="L3704" i="11"/>
  <c r="M3704" i="11" s="1"/>
  <c r="O3704" i="11" s="1"/>
  <c r="L3705" i="11"/>
  <c r="M3705" i="11" s="1"/>
  <c r="L3706" i="11"/>
  <c r="M3706" i="11" s="1"/>
  <c r="L3707" i="11"/>
  <c r="M3707" i="11" s="1"/>
  <c r="O3707" i="11" s="1"/>
  <c r="L3708" i="11"/>
  <c r="M3708" i="11" s="1"/>
  <c r="O3708" i="11" s="1"/>
  <c r="L3709" i="11"/>
  <c r="M3709" i="11" s="1"/>
  <c r="L3710" i="11"/>
  <c r="M3710" i="11" s="1"/>
  <c r="L3711" i="11"/>
  <c r="M3711" i="11" s="1"/>
  <c r="L3712" i="11"/>
  <c r="M3712" i="11" s="1"/>
  <c r="L3713" i="11"/>
  <c r="M3713" i="11" s="1"/>
  <c r="O3713" i="11" s="1"/>
  <c r="L3714" i="11"/>
  <c r="M3714" i="11" s="1"/>
  <c r="L3715" i="11"/>
  <c r="M3715" i="11" s="1"/>
  <c r="L3716" i="11"/>
  <c r="M3716" i="11" s="1"/>
  <c r="O3716" i="11" s="1"/>
  <c r="L3717" i="11"/>
  <c r="M3717" i="11" s="1"/>
  <c r="O3717" i="11" s="1"/>
  <c r="L3718" i="11"/>
  <c r="M3718" i="11" s="1"/>
  <c r="L3719" i="11"/>
  <c r="M3719" i="11" s="1"/>
  <c r="O3719" i="11" s="1"/>
  <c r="L3720" i="11"/>
  <c r="L3721" i="11"/>
  <c r="M3721" i="11" s="1"/>
  <c r="L3722" i="11"/>
  <c r="L3723" i="11"/>
  <c r="M3723" i="11" s="1"/>
  <c r="L3724" i="11"/>
  <c r="M3724" i="11" s="1"/>
  <c r="O3724" i="11" s="1"/>
  <c r="L3725" i="11"/>
  <c r="M3725" i="11" s="1"/>
  <c r="O3725" i="11" s="1"/>
  <c r="L3726" i="11"/>
  <c r="M3726" i="11" s="1"/>
  <c r="L3727" i="11"/>
  <c r="M3727" i="11" s="1"/>
  <c r="L3728" i="11"/>
  <c r="M3728" i="11" s="1"/>
  <c r="O3728" i="11" s="1"/>
  <c r="L3729" i="11"/>
  <c r="M3729" i="11" s="1"/>
  <c r="L3730" i="11"/>
  <c r="M3730" i="11" s="1"/>
  <c r="L3731" i="11"/>
  <c r="M3731" i="11" s="1"/>
  <c r="L3732" i="11"/>
  <c r="M3732" i="11" s="1"/>
  <c r="L3733" i="11"/>
  <c r="M3733" i="11" s="1"/>
  <c r="L3734" i="11"/>
  <c r="M3734" i="11" s="1"/>
  <c r="L3735" i="11"/>
  <c r="M3735" i="11" s="1"/>
  <c r="L3736" i="11"/>
  <c r="M3736" i="11" s="1"/>
  <c r="O3736" i="11" s="1"/>
  <c r="L3737" i="11"/>
  <c r="M3737" i="11" s="1"/>
  <c r="O3737" i="11" s="1"/>
  <c r="L3738" i="11"/>
  <c r="M3738" i="11" s="1"/>
  <c r="L3739" i="11"/>
  <c r="M3739" i="11" s="1"/>
  <c r="O3739" i="11" s="1"/>
  <c r="L3740" i="11"/>
  <c r="M3740" i="11" s="1"/>
  <c r="L3741" i="11"/>
  <c r="M3741" i="11" s="1"/>
  <c r="L3742" i="11"/>
  <c r="M3742" i="11" s="1"/>
  <c r="L3743" i="11"/>
  <c r="M3743" i="11" s="1"/>
  <c r="L3744" i="11"/>
  <c r="M3744" i="11" s="1"/>
  <c r="L3745" i="11"/>
  <c r="M3745" i="11" s="1"/>
  <c r="O3745" i="11" s="1"/>
  <c r="L3746" i="11"/>
  <c r="M3746" i="11" s="1"/>
  <c r="L3747" i="11"/>
  <c r="M3747" i="11" s="1"/>
  <c r="L3748" i="11"/>
  <c r="M3748" i="11" s="1"/>
  <c r="O3748" i="11" s="1"/>
  <c r="L3749" i="11"/>
  <c r="M3749" i="11" s="1"/>
  <c r="O3749" i="11" s="1"/>
  <c r="L3750" i="11"/>
  <c r="M3750" i="11" s="1"/>
  <c r="L3751" i="11"/>
  <c r="M3751" i="11" s="1"/>
  <c r="O3751" i="11" s="1"/>
  <c r="L3752" i="11"/>
  <c r="M3752" i="11" s="1"/>
  <c r="L3753" i="11"/>
  <c r="M3753" i="11" s="1"/>
  <c r="L3754" i="11"/>
  <c r="M3754" i="11" s="1"/>
  <c r="L3755" i="11"/>
  <c r="M3755" i="11" s="1"/>
  <c r="L3756" i="11"/>
  <c r="M3756" i="11" s="1"/>
  <c r="O3756" i="11" s="1"/>
  <c r="L3757" i="11"/>
  <c r="M3757" i="11" s="1"/>
  <c r="O3757" i="11" s="1"/>
  <c r="L3758" i="11"/>
  <c r="M3758" i="11" s="1"/>
  <c r="L3759" i="11"/>
  <c r="M3759" i="11" s="1"/>
  <c r="O3759" i="11" s="1"/>
  <c r="L3760" i="11"/>
  <c r="M3760" i="11" s="1"/>
  <c r="L3761" i="11"/>
  <c r="M3761" i="11" s="1"/>
  <c r="L3762" i="11"/>
  <c r="M3762" i="11" s="1"/>
  <c r="L3763" i="11"/>
  <c r="M3763" i="11" s="1"/>
  <c r="O3763" i="11" s="1"/>
  <c r="L3764" i="11"/>
  <c r="M3764" i="11" s="1"/>
  <c r="L3765" i="11"/>
  <c r="M3765" i="11" s="1"/>
  <c r="O3765" i="11" s="1"/>
  <c r="L3766" i="11"/>
  <c r="M3766" i="11" s="1"/>
  <c r="L3767" i="11"/>
  <c r="M3767" i="11" s="1"/>
  <c r="L3768" i="11"/>
  <c r="M3768" i="11" s="1"/>
  <c r="O3768" i="11" s="1"/>
  <c r="L3769" i="11"/>
  <c r="M3769" i="11" s="1"/>
  <c r="O3769" i="11" s="1"/>
  <c r="L3770" i="11"/>
  <c r="M3770" i="11" s="1"/>
  <c r="L3771" i="11"/>
  <c r="M3771" i="11" s="1"/>
  <c r="O3771" i="11" s="1"/>
  <c r="L3772" i="11"/>
  <c r="M3772" i="11" s="1"/>
  <c r="O3772" i="11" s="1"/>
  <c r="L3773" i="11"/>
  <c r="M3773" i="11" s="1"/>
  <c r="L3774" i="11"/>
  <c r="M3774" i="11" s="1"/>
  <c r="L3775" i="11"/>
  <c r="M3775" i="11" s="1"/>
  <c r="L3776" i="11"/>
  <c r="M3776" i="11" s="1"/>
  <c r="L3777" i="11"/>
  <c r="M3777" i="11" s="1"/>
  <c r="O3777" i="11" s="1"/>
  <c r="L3778" i="11"/>
  <c r="M3778" i="11" s="1"/>
  <c r="L3779" i="11"/>
  <c r="M3779" i="11" s="1"/>
  <c r="O3779" i="11" s="1"/>
  <c r="L3780" i="11"/>
  <c r="M3780" i="11" s="1"/>
  <c r="O3780" i="11" s="1"/>
  <c r="L3781" i="11"/>
  <c r="M3781" i="11" s="1"/>
  <c r="L3782" i="11"/>
  <c r="M3782" i="11" s="1"/>
  <c r="L3783" i="11"/>
  <c r="M3783" i="11" s="1"/>
  <c r="L3784" i="11"/>
  <c r="M3784" i="11" s="1"/>
  <c r="L3785" i="11"/>
  <c r="M3785" i="11" s="1"/>
  <c r="L3786" i="11"/>
  <c r="M3786" i="11" s="1"/>
  <c r="L3787" i="11"/>
  <c r="M3787" i="11" s="1"/>
  <c r="L3788" i="11"/>
  <c r="M3788" i="11" s="1"/>
  <c r="O3788" i="11" s="1"/>
  <c r="L3789" i="11"/>
  <c r="M3789" i="11" s="1"/>
  <c r="O3789" i="11" s="1"/>
  <c r="L3790" i="11"/>
  <c r="M3790" i="11" s="1"/>
  <c r="L3791" i="11"/>
  <c r="M3791" i="11" s="1"/>
  <c r="O3791" i="11" s="1"/>
  <c r="L3792" i="11"/>
  <c r="M3792" i="11" s="1"/>
  <c r="L3793" i="11"/>
  <c r="M3793" i="11" s="1"/>
  <c r="L3794" i="11"/>
  <c r="M3794" i="11" s="1"/>
  <c r="L3795" i="11"/>
  <c r="M3795" i="11" s="1"/>
  <c r="O3795" i="11" s="1"/>
  <c r="L3796" i="11"/>
  <c r="M3796" i="11" s="1"/>
  <c r="L3797" i="11"/>
  <c r="M3797" i="11" s="1"/>
  <c r="O3797" i="11" s="1"/>
  <c r="L3798" i="11"/>
  <c r="M3798" i="11" s="1"/>
  <c r="L3799" i="11"/>
  <c r="M3799" i="11" s="1"/>
  <c r="L3800" i="11"/>
  <c r="M3800" i="11" s="1"/>
  <c r="O3800" i="11" s="1"/>
  <c r="L3801" i="11"/>
  <c r="M3801" i="11" s="1"/>
  <c r="O3801" i="11" s="1"/>
  <c r="L3802" i="11"/>
  <c r="M3802" i="11" s="1"/>
  <c r="L3803" i="11"/>
  <c r="M3803" i="11" s="1"/>
  <c r="O3803" i="11" s="1"/>
  <c r="L3804" i="11"/>
  <c r="M3804" i="11" s="1"/>
  <c r="L3805" i="11"/>
  <c r="M3805" i="11" s="1"/>
  <c r="L3806" i="11"/>
  <c r="M3806" i="11" s="1"/>
  <c r="L3807" i="11"/>
  <c r="M3807" i="11" s="1"/>
  <c r="L3808" i="11"/>
  <c r="M3808" i="11" s="1"/>
  <c r="L3809" i="11"/>
  <c r="M3809" i="11" s="1"/>
  <c r="O3809" i="11" s="1"/>
  <c r="L3810" i="11"/>
  <c r="M3810" i="11" s="1"/>
  <c r="L3811" i="11"/>
  <c r="M3811" i="11" s="1"/>
  <c r="O3811" i="11" s="1"/>
  <c r="L3812" i="11"/>
  <c r="M3812" i="11" s="1"/>
  <c r="O3812" i="11" s="1"/>
  <c r="L3813" i="11"/>
  <c r="M3813" i="11" s="1"/>
  <c r="L3814" i="11"/>
  <c r="M3814" i="11" s="1"/>
  <c r="L3815" i="11"/>
  <c r="M3815" i="11" s="1"/>
  <c r="O3815" i="11" s="1"/>
  <c r="L3816" i="11"/>
  <c r="M3816" i="11" s="1"/>
  <c r="L3817" i="11"/>
  <c r="M3817" i="11" s="1"/>
  <c r="L3818" i="11"/>
  <c r="M3818" i="11" s="1"/>
  <c r="L3819" i="11"/>
  <c r="M3819" i="11" s="1"/>
  <c r="L3820" i="11"/>
  <c r="M3820" i="11" s="1"/>
  <c r="O3820" i="11" s="1"/>
  <c r="L3821" i="11"/>
  <c r="M3821" i="11" s="1"/>
  <c r="O3821" i="11" s="1"/>
  <c r="L3822" i="11"/>
  <c r="M3822" i="11" s="1"/>
  <c r="L3823" i="11"/>
  <c r="M3823" i="11" s="1"/>
  <c r="O3823" i="11" s="1"/>
  <c r="L3824" i="11"/>
  <c r="M3824" i="11" s="1"/>
  <c r="L3825" i="11"/>
  <c r="M3825" i="11" s="1"/>
  <c r="L3826" i="11"/>
  <c r="M3826" i="11" s="1"/>
  <c r="L3827" i="11"/>
  <c r="M3827" i="11" s="1"/>
  <c r="O3827" i="11" s="1"/>
  <c r="L3828" i="11"/>
  <c r="M3828" i="11" s="1"/>
  <c r="L3829" i="11"/>
  <c r="M3829" i="11" s="1"/>
  <c r="O3829" i="11" s="1"/>
  <c r="L3830" i="11"/>
  <c r="M3830" i="11" s="1"/>
  <c r="L3831" i="11"/>
  <c r="M3831" i="11" s="1"/>
  <c r="L3832" i="11"/>
  <c r="M3832" i="11" s="1"/>
  <c r="O3832" i="11" s="1"/>
  <c r="L3833" i="11"/>
  <c r="M3833" i="11" s="1"/>
  <c r="L3834" i="11"/>
  <c r="M3834" i="11" s="1"/>
  <c r="L3835" i="11"/>
  <c r="M3835" i="11" s="1"/>
  <c r="O3835" i="11" s="1"/>
  <c r="L3836" i="11"/>
  <c r="M3836" i="11" s="1"/>
  <c r="O3836" i="11" s="1"/>
  <c r="L3837" i="11"/>
  <c r="M3837" i="11" s="1"/>
  <c r="L3838" i="11"/>
  <c r="M3838" i="11" s="1"/>
  <c r="L3839" i="11"/>
  <c r="M3839" i="11" s="1"/>
  <c r="L3840" i="11"/>
  <c r="M3840" i="11" s="1"/>
  <c r="L3841" i="11"/>
  <c r="M3841" i="11" s="1"/>
  <c r="O3841" i="11" s="1"/>
  <c r="L3842" i="11"/>
  <c r="M3842" i="11" s="1"/>
  <c r="L3843" i="11"/>
  <c r="M3843" i="11" s="1"/>
  <c r="O3843" i="11" s="1"/>
  <c r="L3844" i="11"/>
  <c r="M3844" i="11" s="1"/>
  <c r="O3844" i="11" s="1"/>
  <c r="L3845" i="11"/>
  <c r="M3845" i="11" s="1"/>
  <c r="L3846" i="11"/>
  <c r="M3846" i="11" s="1"/>
  <c r="L3847" i="11"/>
  <c r="M3847" i="11" s="1"/>
  <c r="O3847" i="11" s="1"/>
  <c r="L3848" i="11"/>
  <c r="L3849" i="11"/>
  <c r="M3849" i="11" s="1"/>
  <c r="L3850" i="11"/>
  <c r="M3850" i="11" s="1"/>
  <c r="L3851" i="11"/>
  <c r="M3851" i="11" s="1"/>
  <c r="L3852" i="11"/>
  <c r="M3852" i="11" s="1"/>
  <c r="O3852" i="11" s="1"/>
  <c r="L3853" i="11"/>
  <c r="M3853" i="11" s="1"/>
  <c r="O3853" i="11" s="1"/>
  <c r="L3854" i="11"/>
  <c r="M3854" i="11" s="1"/>
  <c r="L3855" i="11"/>
  <c r="M3855" i="11" s="1"/>
  <c r="O3855" i="11" s="1"/>
  <c r="L3856" i="11"/>
  <c r="M3856" i="11" s="1"/>
  <c r="O3856" i="11" s="1"/>
  <c r="L3857" i="11"/>
  <c r="M3857" i="11" s="1"/>
  <c r="L3858" i="11"/>
  <c r="M3858" i="11" s="1"/>
  <c r="L3859" i="11"/>
  <c r="M3859" i="11" s="1"/>
  <c r="L3860" i="11"/>
  <c r="M3860" i="11" s="1"/>
  <c r="L3861" i="11"/>
  <c r="M3861" i="11" s="1"/>
  <c r="L3862" i="11"/>
  <c r="M3862" i="11" s="1"/>
  <c r="L3863" i="11"/>
  <c r="M3863" i="11" s="1"/>
  <c r="L3864" i="11"/>
  <c r="M3864" i="11" s="1"/>
  <c r="O3864" i="11" s="1"/>
  <c r="L3865" i="11"/>
  <c r="M3865" i="11" s="1"/>
  <c r="O3865" i="11" s="1"/>
  <c r="L3866" i="11"/>
  <c r="M3866" i="11" s="1"/>
  <c r="L3867" i="11"/>
  <c r="M3867" i="11" s="1"/>
  <c r="O3867" i="11" s="1"/>
  <c r="L3868" i="11"/>
  <c r="M3868" i="11" s="1"/>
  <c r="L3869" i="11"/>
  <c r="M3869" i="11" s="1"/>
  <c r="L3870" i="11"/>
  <c r="M3870" i="11" s="1"/>
  <c r="L3871" i="11"/>
  <c r="M3871" i="11" s="1"/>
  <c r="L3872" i="11"/>
  <c r="M3872" i="11" s="1"/>
  <c r="L3873" i="11"/>
  <c r="M3873" i="11" s="1"/>
  <c r="O3873" i="11" s="1"/>
  <c r="L3874" i="11"/>
  <c r="M3874" i="11" s="1"/>
  <c r="L3875" i="11"/>
  <c r="M3875" i="11" s="1"/>
  <c r="O3875" i="11" s="1"/>
  <c r="L3876" i="11"/>
  <c r="M3876" i="11" s="1"/>
  <c r="O3876" i="11" s="1"/>
  <c r="L3877" i="11"/>
  <c r="M3877" i="11" s="1"/>
  <c r="O3877" i="11" s="1"/>
  <c r="L3878" i="11"/>
  <c r="M3878" i="11" s="1"/>
  <c r="L3879" i="11"/>
  <c r="M3879" i="11" s="1"/>
  <c r="L3880" i="11"/>
  <c r="M3880" i="11" s="1"/>
  <c r="L3881" i="11"/>
  <c r="M3881" i="11" s="1"/>
  <c r="L3882" i="11"/>
  <c r="M3882" i="11" s="1"/>
  <c r="L3883" i="11"/>
  <c r="M3883" i="11" s="1"/>
  <c r="L3884" i="11"/>
  <c r="M3884" i="11" s="1"/>
  <c r="O3884" i="11" s="1"/>
  <c r="L3885" i="11"/>
  <c r="M3885" i="11" s="1"/>
  <c r="O3885" i="11" s="1"/>
  <c r="L3886" i="11"/>
  <c r="M3886" i="11" s="1"/>
  <c r="L3887" i="11"/>
  <c r="M3887" i="11" s="1"/>
  <c r="O3887" i="11" s="1"/>
  <c r="L3888" i="11"/>
  <c r="M3888" i="11" s="1"/>
  <c r="L3889" i="11"/>
  <c r="M3889" i="11" s="1"/>
  <c r="L3890" i="11"/>
  <c r="M3890" i="11" s="1"/>
  <c r="L3891" i="11"/>
  <c r="M3891" i="11" s="1"/>
  <c r="O3891" i="11" s="1"/>
  <c r="L3892" i="11"/>
  <c r="M3892" i="11" s="1"/>
  <c r="L3893" i="11"/>
  <c r="M3893" i="11" s="1"/>
  <c r="O3893" i="11" s="1"/>
  <c r="L3894" i="11"/>
  <c r="M3894" i="11" s="1"/>
  <c r="L3895" i="11"/>
  <c r="M3895" i="11" s="1"/>
  <c r="L3896" i="11"/>
  <c r="M3896" i="11" s="1"/>
  <c r="O3896" i="11" s="1"/>
  <c r="L3897" i="11"/>
  <c r="M3897" i="11" s="1"/>
  <c r="O3897" i="11" s="1"/>
  <c r="L3898" i="11"/>
  <c r="M3898" i="11" s="1"/>
  <c r="L3899" i="11"/>
  <c r="M3899" i="11" s="1"/>
  <c r="L3900" i="11"/>
  <c r="M3900" i="11" s="1"/>
  <c r="O3900" i="11" s="1"/>
  <c r="L3901" i="11"/>
  <c r="M3901" i="11" s="1"/>
  <c r="L3902" i="11"/>
  <c r="M3902" i="11" s="1"/>
  <c r="L3903" i="11"/>
  <c r="M3903" i="11" s="1"/>
  <c r="L3904" i="11"/>
  <c r="M3904" i="11" s="1"/>
  <c r="L3905" i="11"/>
  <c r="M3905" i="11" s="1"/>
  <c r="O3905" i="11" s="1"/>
  <c r="L3906" i="11"/>
  <c r="M3906" i="11" s="1"/>
  <c r="L3907" i="11"/>
  <c r="M3907" i="11" s="1"/>
  <c r="O3907" i="11" s="1"/>
  <c r="L3908" i="11"/>
  <c r="M3908" i="11" s="1"/>
  <c r="O3908" i="11" s="1"/>
  <c r="L3909" i="11"/>
  <c r="M3909" i="11" s="1"/>
  <c r="O3909" i="11" s="1"/>
  <c r="L3910" i="11"/>
  <c r="M3910" i="11" s="1"/>
  <c r="L3911" i="11"/>
  <c r="M3911" i="11" s="1"/>
  <c r="O3911" i="11" s="1"/>
  <c r="L3912" i="11"/>
  <c r="M3912" i="11" s="1"/>
  <c r="L3913" i="11"/>
  <c r="M3913" i="11" s="1"/>
  <c r="L3914" i="11"/>
  <c r="M3914" i="11" s="1"/>
  <c r="L3915" i="11"/>
  <c r="M3915" i="11" s="1"/>
  <c r="L3916" i="11"/>
  <c r="M3916" i="11" s="1"/>
  <c r="L3917" i="11"/>
  <c r="M3917" i="11" s="1"/>
  <c r="O3917" i="11" s="1"/>
  <c r="L3918" i="11"/>
  <c r="M3918" i="11" s="1"/>
  <c r="L3919" i="11"/>
  <c r="M3919" i="11" s="1"/>
  <c r="O3919" i="11" s="1"/>
  <c r="L3920" i="11"/>
  <c r="M3920" i="11" s="1"/>
  <c r="O3920" i="11" s="1"/>
  <c r="L3921" i="11"/>
  <c r="M3921" i="11" s="1"/>
  <c r="L3922" i="11"/>
  <c r="M3922" i="11" s="1"/>
  <c r="L3923" i="11"/>
  <c r="M3923" i="11" s="1"/>
  <c r="O3923" i="11" s="1"/>
  <c r="L3924" i="11"/>
  <c r="M3924" i="11" s="1"/>
  <c r="L3925" i="11"/>
  <c r="M3925" i="11" s="1"/>
  <c r="O3925" i="11" s="1"/>
  <c r="L3926" i="11"/>
  <c r="M3926" i="11" s="1"/>
  <c r="L3927" i="11"/>
  <c r="M3927" i="11" s="1"/>
  <c r="L3928" i="11"/>
  <c r="M3928" i="11" s="1"/>
  <c r="O3928" i="11" s="1"/>
  <c r="L3929" i="11"/>
  <c r="M3929" i="11" s="1"/>
  <c r="O3929" i="11" s="1"/>
  <c r="L3930" i="11"/>
  <c r="M3930" i="11" s="1"/>
  <c r="L3931" i="11"/>
  <c r="M3931" i="11" s="1"/>
  <c r="O3931" i="11" s="1"/>
  <c r="L3932" i="11"/>
  <c r="M3932" i="11" s="1"/>
  <c r="O3932" i="11" s="1"/>
  <c r="L3933" i="11"/>
  <c r="M3933" i="11" s="1"/>
  <c r="L3934" i="11"/>
  <c r="M3934" i="11" s="1"/>
  <c r="L3935" i="11"/>
  <c r="M3935" i="11" s="1"/>
  <c r="L3936" i="11"/>
  <c r="M3936" i="11" s="1"/>
  <c r="L3937" i="11"/>
  <c r="M3937" i="11" s="1"/>
  <c r="O3937" i="11" s="1"/>
  <c r="L3938" i="11"/>
  <c r="M3938" i="11" s="1"/>
  <c r="L3939" i="11"/>
  <c r="M3939" i="11" s="1"/>
  <c r="O3939" i="11" s="1"/>
  <c r="L3940" i="11"/>
  <c r="M3940" i="11" s="1"/>
  <c r="L3941" i="11"/>
  <c r="M3941" i="11" s="1"/>
  <c r="O3941" i="11" s="1"/>
  <c r="L3942" i="11"/>
  <c r="M3942" i="11" s="1"/>
  <c r="L3943" i="11"/>
  <c r="M3943" i="11" s="1"/>
  <c r="O3943" i="11" s="1"/>
  <c r="L3944" i="11"/>
  <c r="M3944" i="11" s="1"/>
  <c r="L3945" i="11"/>
  <c r="M3945" i="11" s="1"/>
  <c r="L3946" i="11"/>
  <c r="M3946" i="11" s="1"/>
  <c r="L3947" i="11"/>
  <c r="M3947" i="11" s="1"/>
  <c r="L3948" i="11"/>
  <c r="M3948" i="11" s="1"/>
  <c r="O3948" i="11" s="1"/>
  <c r="L3949" i="11"/>
  <c r="M3949" i="11" s="1"/>
  <c r="L3950" i="11"/>
  <c r="M3950" i="11" s="1"/>
  <c r="L3951" i="11"/>
  <c r="M3951" i="11" s="1"/>
  <c r="O3951" i="11" s="1"/>
  <c r="L3952" i="11"/>
  <c r="M3952" i="11" s="1"/>
  <c r="O3952" i="11" s="1"/>
  <c r="L3953" i="11"/>
  <c r="M3953" i="11" s="1"/>
  <c r="L3954" i="11"/>
  <c r="M3954" i="11" s="1"/>
  <c r="L3955" i="11"/>
  <c r="M3955" i="11" s="1"/>
  <c r="O3955" i="11" s="1"/>
  <c r="L3956" i="11"/>
  <c r="L3957" i="11"/>
  <c r="M3957" i="11" s="1"/>
  <c r="O3957" i="11" s="1"/>
  <c r="L3958" i="11"/>
  <c r="M3958" i="11" s="1"/>
  <c r="L3959" i="11"/>
  <c r="M3959" i="11" s="1"/>
  <c r="L3960" i="11"/>
  <c r="M3960" i="11" s="1"/>
  <c r="O3960" i="11" s="1"/>
  <c r="L3961" i="11"/>
  <c r="M3961" i="11" s="1"/>
  <c r="O3961" i="11" s="1"/>
  <c r="L3962" i="11"/>
  <c r="M3962" i="11" s="1"/>
  <c r="L3963" i="11"/>
  <c r="M3963" i="11" s="1"/>
  <c r="O3963" i="11" s="1"/>
  <c r="L3964" i="11"/>
  <c r="M3964" i="11" s="1"/>
  <c r="O3964" i="11" s="1"/>
  <c r="L3965" i="11"/>
  <c r="M3965" i="11" s="1"/>
  <c r="L3966" i="11"/>
  <c r="M3966" i="11" s="1"/>
  <c r="L3967" i="11"/>
  <c r="M3967" i="11" s="1"/>
  <c r="L3968" i="11"/>
  <c r="M3968" i="11" s="1"/>
  <c r="L3969" i="11"/>
  <c r="M3969" i="11" s="1"/>
  <c r="L3970" i="11"/>
  <c r="M3970" i="11" s="1"/>
  <c r="L3971" i="11"/>
  <c r="M3971" i="11" s="1"/>
  <c r="L3972" i="11"/>
  <c r="M3972" i="11" s="1"/>
  <c r="O3972" i="11" s="1"/>
  <c r="L3973" i="11"/>
  <c r="M3973" i="11" s="1"/>
  <c r="O3973" i="11" s="1"/>
  <c r="L3974" i="11"/>
  <c r="M3974" i="11" s="1"/>
  <c r="L3975" i="11"/>
  <c r="M3975" i="11" s="1"/>
  <c r="O3975" i="11" s="1"/>
  <c r="L3976" i="11"/>
  <c r="M3976" i="11" s="1"/>
  <c r="L3977" i="11"/>
  <c r="M3977" i="11" s="1"/>
  <c r="L3978" i="11"/>
  <c r="M3978" i="11" s="1"/>
  <c r="L3979" i="11"/>
  <c r="M3979" i="11" s="1"/>
  <c r="L3980" i="11"/>
  <c r="M3980" i="11" s="1"/>
  <c r="O3980" i="11" s="1"/>
  <c r="L3981" i="11"/>
  <c r="M3981" i="11" s="1"/>
  <c r="O3981" i="11" s="1"/>
  <c r="L3982" i="11"/>
  <c r="M3982" i="11" s="1"/>
  <c r="L3983" i="11"/>
  <c r="M3983" i="11" s="1"/>
  <c r="O3983" i="11" s="1"/>
  <c r="L3984" i="11"/>
  <c r="M3984" i="11" s="1"/>
  <c r="O3984" i="11" s="1"/>
  <c r="L3985" i="11"/>
  <c r="M3985" i="11" s="1"/>
  <c r="L3986" i="11"/>
  <c r="M3986" i="11" s="1"/>
  <c r="L3987" i="11"/>
  <c r="M3987" i="11" s="1"/>
  <c r="O3987" i="11" s="1"/>
  <c r="L3988" i="11"/>
  <c r="M3988" i="11" s="1"/>
  <c r="L3989" i="11"/>
  <c r="M3989" i="11" s="1"/>
  <c r="O3989" i="11" s="1"/>
  <c r="L3990" i="11"/>
  <c r="M3990" i="11" s="1"/>
  <c r="L3991" i="11"/>
  <c r="M3991" i="11" s="1"/>
  <c r="L3992" i="11"/>
  <c r="M3992" i="11" s="1"/>
  <c r="O3992" i="11" s="1"/>
  <c r="L3993" i="11"/>
  <c r="M3993" i="11" s="1"/>
  <c r="O3993" i="11" s="1"/>
  <c r="L3994" i="11"/>
  <c r="M3994" i="11" s="1"/>
  <c r="L3995" i="11"/>
  <c r="M3995" i="11" s="1"/>
  <c r="O3995" i="11" s="1"/>
  <c r="L3996" i="11"/>
  <c r="M3996" i="11" s="1"/>
  <c r="L3997" i="11"/>
  <c r="M3997" i="11" s="1"/>
  <c r="L3998" i="11"/>
  <c r="M3998" i="11" s="1"/>
  <c r="L3999" i="11"/>
  <c r="M3999" i="11" s="1"/>
  <c r="L4000" i="11"/>
  <c r="M4000" i="11" s="1"/>
  <c r="L4001" i="11"/>
  <c r="M4001" i="11" s="1"/>
  <c r="O4001" i="11" s="1"/>
  <c r="L4002" i="11"/>
  <c r="M4002" i="11" s="1"/>
  <c r="L4003" i="11"/>
  <c r="M4003" i="11" s="1"/>
  <c r="L4004" i="11"/>
  <c r="M4004" i="11" s="1"/>
  <c r="L4005" i="11"/>
  <c r="M4005" i="11" s="1"/>
  <c r="O4005" i="11" s="1"/>
  <c r="L4006" i="11"/>
  <c r="M4006" i="11" s="1"/>
  <c r="L4007" i="11"/>
  <c r="M4007" i="11" s="1"/>
  <c r="O4007" i="11" s="1"/>
  <c r="L4008" i="11"/>
  <c r="M4008" i="11" s="1"/>
  <c r="L4009" i="11"/>
  <c r="M4009" i="11" s="1"/>
  <c r="L4010" i="11"/>
  <c r="M4010" i="11" s="1"/>
  <c r="L4011" i="11"/>
  <c r="M4011" i="11" s="1"/>
  <c r="L4012" i="11"/>
  <c r="M4012" i="11" s="1"/>
  <c r="O4012" i="11" s="1"/>
  <c r="L4013" i="11"/>
  <c r="M4013" i="11" s="1"/>
  <c r="O4013" i="11" s="1"/>
  <c r="L4014" i="11"/>
  <c r="M4014" i="11" s="1"/>
  <c r="L4015" i="11"/>
  <c r="M4015" i="11" s="1"/>
  <c r="O4015" i="11" s="1"/>
  <c r="L4016" i="11"/>
  <c r="M4016" i="11" s="1"/>
  <c r="L4017" i="11"/>
  <c r="M4017" i="11" s="1"/>
  <c r="L4018" i="11"/>
  <c r="M4018" i="11" s="1"/>
  <c r="L4019" i="11"/>
  <c r="M4019" i="11" s="1"/>
  <c r="O4019" i="11" s="1"/>
  <c r="L4020" i="11"/>
  <c r="M4020" i="11" s="1"/>
  <c r="L4021" i="11"/>
  <c r="M4021" i="11" s="1"/>
  <c r="O4021" i="11" s="1"/>
  <c r="L4022" i="11"/>
  <c r="M4022" i="11" s="1"/>
  <c r="L4023" i="11"/>
  <c r="M4023" i="11" s="1"/>
  <c r="L4024" i="11"/>
  <c r="M4024" i="11" s="1"/>
  <c r="O4024" i="11" s="1"/>
  <c r="L4025" i="11"/>
  <c r="M4025" i="11" s="1"/>
  <c r="O4025" i="11" s="1"/>
  <c r="L4026" i="11"/>
  <c r="M4026" i="11" s="1"/>
  <c r="L4027" i="11"/>
  <c r="M4027" i="11" s="1"/>
  <c r="O4027" i="11" s="1"/>
  <c r="L4028" i="11"/>
  <c r="M4028" i="11" s="1"/>
  <c r="O4028" i="11" s="1"/>
  <c r="L4029" i="11"/>
  <c r="M4029" i="11" s="1"/>
  <c r="L4030" i="11"/>
  <c r="M4030" i="11" s="1"/>
  <c r="L4031" i="11"/>
  <c r="M4031" i="11" s="1"/>
  <c r="L4032" i="11"/>
  <c r="M4032" i="11" s="1"/>
  <c r="L4033" i="11"/>
  <c r="M4033" i="11" s="1"/>
  <c r="O4033" i="11" s="1"/>
  <c r="L4034" i="11"/>
  <c r="M4034" i="11" s="1"/>
  <c r="L4035" i="11"/>
  <c r="M4035" i="11" s="1"/>
  <c r="O4035" i="11" s="1"/>
  <c r="L4036" i="11"/>
  <c r="M4036" i="11" s="1"/>
  <c r="O4036" i="11" s="1"/>
  <c r="L4037" i="11"/>
  <c r="M4037" i="11" s="1"/>
  <c r="L4038" i="11"/>
  <c r="M4038" i="11" s="1"/>
  <c r="L4039" i="11"/>
  <c r="M4039" i="11" s="1"/>
  <c r="O4039" i="11" s="1"/>
  <c r="L4040" i="11"/>
  <c r="M4040" i="11" s="1"/>
  <c r="L4041" i="11"/>
  <c r="M4041" i="11" s="1"/>
  <c r="L4042" i="11"/>
  <c r="M4042" i="11" s="1"/>
  <c r="L4043" i="11"/>
  <c r="M4043" i="11" s="1"/>
  <c r="L4044" i="11"/>
  <c r="M4044" i="11" s="1"/>
  <c r="L4045" i="11"/>
  <c r="M4045" i="11" s="1"/>
  <c r="O4045" i="11" s="1"/>
  <c r="L4046" i="11"/>
  <c r="M4046" i="11" s="1"/>
  <c r="L4047" i="11"/>
  <c r="M4047" i="11" s="1"/>
  <c r="L4048" i="11"/>
  <c r="M4048" i="11" s="1"/>
  <c r="L4049" i="11"/>
  <c r="M4049" i="11" s="1"/>
  <c r="L4050" i="11"/>
  <c r="M4050" i="11" s="1"/>
  <c r="L4051" i="11"/>
  <c r="M4051" i="11" s="1"/>
  <c r="O4051" i="11" s="1"/>
  <c r="L4052" i="11"/>
  <c r="M4052" i="11" s="1"/>
  <c r="L4053" i="11"/>
  <c r="M4053" i="11" s="1"/>
  <c r="O4053" i="11" s="1"/>
  <c r="L4054" i="11"/>
  <c r="M4054" i="11" s="1"/>
  <c r="L4055" i="11"/>
  <c r="M4055" i="11" s="1"/>
  <c r="L4056" i="11"/>
  <c r="M4056" i="11" s="1"/>
  <c r="O4056" i="11" s="1"/>
  <c r="L4057" i="11"/>
  <c r="M4057" i="11" s="1"/>
  <c r="O4057" i="11" s="1"/>
  <c r="L4058" i="11"/>
  <c r="M4058" i="11" s="1"/>
  <c r="L4059" i="11"/>
  <c r="M4059" i="11" s="1"/>
  <c r="O4059" i="11" s="1"/>
  <c r="L4060" i="11"/>
  <c r="M4060" i="11" s="1"/>
  <c r="O4060" i="11" s="1"/>
  <c r="L4061" i="11"/>
  <c r="M4061" i="11" s="1"/>
  <c r="L4062" i="11"/>
  <c r="M4062" i="11" s="1"/>
  <c r="L4063" i="11"/>
  <c r="M4063" i="11" s="1"/>
  <c r="L4064" i="11"/>
  <c r="M4064" i="11" s="1"/>
  <c r="L4065" i="11"/>
  <c r="M4065" i="11" s="1"/>
  <c r="O4065" i="11" s="1"/>
  <c r="L4066" i="11"/>
  <c r="M4066" i="11" s="1"/>
  <c r="L4067" i="11"/>
  <c r="M4067" i="11" s="1"/>
  <c r="O4067" i="11" s="1"/>
  <c r="L4068" i="11"/>
  <c r="M4068" i="11" s="1"/>
  <c r="L4069" i="11"/>
  <c r="M4069" i="11" s="1"/>
  <c r="L4070" i="11"/>
  <c r="M4070" i="11" s="1"/>
  <c r="L4071" i="11"/>
  <c r="M4071" i="11" s="1"/>
  <c r="O4071" i="11" s="1"/>
  <c r="L4072" i="11"/>
  <c r="M4072" i="11" s="1"/>
  <c r="L4073" i="11"/>
  <c r="M4073" i="11" s="1"/>
  <c r="L4074" i="11"/>
  <c r="M4074" i="11" s="1"/>
  <c r="L4075" i="11"/>
  <c r="M4075" i="11" s="1"/>
  <c r="L4076" i="11"/>
  <c r="M4076" i="11" s="1"/>
  <c r="O4076" i="11" s="1"/>
  <c r="L4077" i="11"/>
  <c r="M4077" i="11" s="1"/>
  <c r="O4077" i="11" s="1"/>
  <c r="L4078" i="11"/>
  <c r="M4078" i="11" s="1"/>
  <c r="L4079" i="11"/>
  <c r="M4079" i="11" s="1"/>
  <c r="O4079" i="11" s="1"/>
  <c r="L4080" i="11"/>
  <c r="M4080" i="11" s="1"/>
  <c r="L4081" i="11"/>
  <c r="M4081" i="11" s="1"/>
  <c r="L4082" i="11"/>
  <c r="M4082" i="11" s="1"/>
  <c r="L4083" i="11"/>
  <c r="M4083" i="11" s="1"/>
  <c r="O4083" i="11" s="1"/>
  <c r="L4084" i="11"/>
  <c r="M4084" i="11" s="1"/>
  <c r="L4085" i="11"/>
  <c r="M4085" i="11" s="1"/>
  <c r="O4085" i="11" s="1"/>
  <c r="L4086" i="11"/>
  <c r="M4086" i="11" s="1"/>
  <c r="L4087" i="11"/>
  <c r="M4087" i="11" s="1"/>
  <c r="L4088" i="11"/>
  <c r="M4088" i="11" s="1"/>
  <c r="O4088" i="11" s="1"/>
  <c r="L4089" i="11"/>
  <c r="M4089" i="11" s="1"/>
  <c r="O4089" i="11" s="1"/>
  <c r="L4090" i="11"/>
  <c r="M4090" i="11" s="1"/>
  <c r="L4091" i="11"/>
  <c r="M4091" i="11" s="1"/>
  <c r="L4092" i="11"/>
  <c r="M4092" i="11" s="1"/>
  <c r="L4093" i="11"/>
  <c r="M4093" i="11" s="1"/>
  <c r="L4094" i="11"/>
  <c r="M4094" i="11" s="1"/>
  <c r="L4095" i="11"/>
  <c r="M4095" i="11" s="1"/>
  <c r="L4096" i="11"/>
  <c r="M4096" i="11" s="1"/>
  <c r="L4097" i="11"/>
  <c r="M4097" i="11" s="1"/>
  <c r="O4097" i="11" s="1"/>
  <c r="L4098" i="11"/>
  <c r="M4098" i="11" s="1"/>
  <c r="L4099" i="11"/>
  <c r="M4099" i="11" s="1"/>
  <c r="O4099" i="11" s="1"/>
  <c r="L4100" i="11"/>
  <c r="M4100" i="11" s="1"/>
  <c r="O4100" i="11" s="1"/>
  <c r="L4101" i="11"/>
  <c r="M4101" i="11" s="1"/>
  <c r="L4102" i="11"/>
  <c r="M4102" i="11" s="1"/>
  <c r="L4103" i="11"/>
  <c r="M4103" i="11" s="1"/>
  <c r="O4103" i="11" s="1"/>
  <c r="L4104" i="11"/>
  <c r="M4104" i="11" s="1"/>
  <c r="L4105" i="11"/>
  <c r="M4105" i="11" s="1"/>
  <c r="L4106" i="11"/>
  <c r="M4106" i="11" s="1"/>
  <c r="L4107" i="11"/>
  <c r="M4107" i="11" s="1"/>
  <c r="L4108" i="11"/>
  <c r="M4108" i="11" s="1"/>
  <c r="O4108" i="11" s="1"/>
  <c r="L4109" i="11"/>
  <c r="M4109" i="11" s="1"/>
  <c r="O4109" i="11" s="1"/>
  <c r="L4110" i="11"/>
  <c r="M4110" i="11" s="1"/>
  <c r="L4111" i="11"/>
  <c r="M4111" i="11" s="1"/>
  <c r="O4111" i="11" s="1"/>
  <c r="L4112" i="11"/>
  <c r="M4112" i="11" s="1"/>
  <c r="O4112" i="11" s="1"/>
  <c r="L4113" i="11"/>
  <c r="M4113" i="11" s="1"/>
  <c r="L4114" i="11"/>
  <c r="M4114" i="11" s="1"/>
  <c r="L4115" i="11"/>
  <c r="M4115" i="11" s="1"/>
  <c r="O4115" i="11" s="1"/>
  <c r="L4116" i="11"/>
  <c r="M4116" i="11" s="1"/>
  <c r="L4117" i="11"/>
  <c r="M4117" i="11" s="1"/>
  <c r="O4117" i="11" s="1"/>
  <c r="L4118" i="11"/>
  <c r="M4118" i="11" s="1"/>
  <c r="L4119" i="11"/>
  <c r="M4119" i="11" s="1"/>
  <c r="L4120" i="11"/>
  <c r="M4120" i="11" s="1"/>
  <c r="O4120" i="11" s="1"/>
  <c r="L4121" i="11"/>
  <c r="M4121" i="11" s="1"/>
  <c r="O4121" i="11" s="1"/>
  <c r="L4122" i="11"/>
  <c r="M4122" i="11" s="1"/>
  <c r="L4123" i="11"/>
  <c r="M4123" i="11" s="1"/>
  <c r="O4123" i="11" s="1"/>
  <c r="L4124" i="11"/>
  <c r="M4124" i="11" s="1"/>
  <c r="O4124" i="11" s="1"/>
  <c r="L4125" i="11"/>
  <c r="M4125" i="11" s="1"/>
  <c r="L4126" i="11"/>
  <c r="M4126" i="11" s="1"/>
  <c r="L4127" i="11"/>
  <c r="M4127" i="11" s="1"/>
  <c r="L4128" i="11"/>
  <c r="M4128" i="11" s="1"/>
  <c r="L4129" i="11"/>
  <c r="M4129" i="11" s="1"/>
  <c r="O4129" i="11" s="1"/>
  <c r="L4130" i="11"/>
  <c r="M4130" i="11" s="1"/>
  <c r="L4131" i="11"/>
  <c r="M4131" i="11" s="1"/>
  <c r="O4131" i="11" s="1"/>
  <c r="L4132" i="11"/>
  <c r="M4132" i="11" s="1"/>
  <c r="L4133" i="11"/>
  <c r="M4133" i="11" s="1"/>
  <c r="L4134" i="11"/>
  <c r="M4134" i="11" s="1"/>
  <c r="L4135" i="11"/>
  <c r="M4135" i="11" s="1"/>
  <c r="O4135" i="11" s="1"/>
  <c r="L4136" i="11"/>
  <c r="M4136" i="11" s="1"/>
  <c r="L4137" i="11"/>
  <c r="M4137" i="11" s="1"/>
  <c r="L4138" i="11"/>
  <c r="M4138" i="11" s="1"/>
  <c r="L4139" i="11"/>
  <c r="M4139" i="11" s="1"/>
  <c r="L4140" i="11"/>
  <c r="M4140" i="11" s="1"/>
  <c r="O4140" i="11" s="1"/>
  <c r="L4141" i="11"/>
  <c r="M4141" i="11" s="1"/>
  <c r="O4141" i="11" s="1"/>
  <c r="L4142" i="11"/>
  <c r="M4142" i="11" s="1"/>
  <c r="L4143" i="11"/>
  <c r="M4143" i="11" s="1"/>
  <c r="O4143" i="11" s="1"/>
  <c r="L4144" i="11"/>
  <c r="M4144" i="11" s="1"/>
  <c r="O4144" i="11" s="1"/>
  <c r="L4145" i="11"/>
  <c r="M4145" i="11" s="1"/>
  <c r="L4146" i="11"/>
  <c r="M4146" i="11" s="1"/>
  <c r="L4147" i="11"/>
  <c r="M4147" i="11" s="1"/>
  <c r="O4147" i="11" s="1"/>
  <c r="L4148" i="11"/>
  <c r="M4148" i="11" s="1"/>
  <c r="L4149" i="11"/>
  <c r="M4149" i="11" s="1"/>
  <c r="O4149" i="11" s="1"/>
  <c r="L4150" i="11"/>
  <c r="M4150" i="11" s="1"/>
  <c r="L4151" i="11"/>
  <c r="M4151" i="11" s="1"/>
  <c r="L4152" i="11"/>
  <c r="M4152" i="11" s="1"/>
  <c r="L4153" i="11"/>
  <c r="M4153" i="11" s="1"/>
  <c r="O4153" i="11" s="1"/>
  <c r="L4154" i="11"/>
  <c r="M4154" i="11" s="1"/>
  <c r="L4155" i="11"/>
  <c r="M4155" i="11" s="1"/>
  <c r="O4155" i="11" s="1"/>
  <c r="L4156" i="11"/>
  <c r="M4156" i="11" s="1"/>
  <c r="O4156" i="11" s="1"/>
  <c r="L4157" i="11"/>
  <c r="M4157" i="11" s="1"/>
  <c r="L4158" i="11"/>
  <c r="M4158" i="11" s="1"/>
  <c r="L4159" i="11"/>
  <c r="M4159" i="11" s="1"/>
  <c r="L4160" i="11"/>
  <c r="M4160" i="11" s="1"/>
  <c r="L4161" i="11"/>
  <c r="M4161" i="11" s="1"/>
  <c r="O4161" i="11" s="1"/>
  <c r="L4162" i="11"/>
  <c r="M4162" i="11" s="1"/>
  <c r="L4163" i="11"/>
  <c r="M4163" i="11" s="1"/>
  <c r="O4163" i="11" s="1"/>
  <c r="L4164" i="11"/>
  <c r="M4164" i="11" s="1"/>
  <c r="O4164" i="11" s="1"/>
  <c r="L4165" i="11"/>
  <c r="M4165" i="11" s="1"/>
  <c r="O4165" i="11" s="1"/>
  <c r="L4166" i="11"/>
  <c r="M4166" i="11" s="1"/>
  <c r="L4167" i="11"/>
  <c r="M4167" i="11" s="1"/>
  <c r="O4167" i="11" s="1"/>
  <c r="L4168" i="11"/>
  <c r="M4168" i="11" s="1"/>
  <c r="L4169" i="11"/>
  <c r="M4169" i="11" s="1"/>
  <c r="L4170" i="11"/>
  <c r="M4170" i="11" s="1"/>
  <c r="L4171" i="11"/>
  <c r="M4171" i="11" s="1"/>
  <c r="L4172" i="11"/>
  <c r="M4172" i="11" s="1"/>
  <c r="O4172" i="11" s="1"/>
  <c r="L4173" i="11"/>
  <c r="M4173" i="11" s="1"/>
  <c r="O4173" i="11" s="1"/>
  <c r="L4174" i="11"/>
  <c r="M4174" i="11" s="1"/>
  <c r="L4175" i="11"/>
  <c r="M4175" i="11" s="1"/>
  <c r="O4175" i="11" s="1"/>
  <c r="L4176" i="11"/>
  <c r="M4176" i="11" s="1"/>
  <c r="O4176" i="11" s="1"/>
  <c r="L4177" i="11"/>
  <c r="M4177" i="11" s="1"/>
  <c r="L4178" i="11"/>
  <c r="M4178" i="11" s="1"/>
  <c r="L4179" i="11"/>
  <c r="M4179" i="11" s="1"/>
  <c r="O4179" i="11" s="1"/>
  <c r="L4180" i="11"/>
  <c r="M4180" i="11" s="1"/>
  <c r="L4181" i="11"/>
  <c r="M4181" i="11" s="1"/>
  <c r="O4181" i="11" s="1"/>
  <c r="L4182" i="11"/>
  <c r="M4182" i="11" s="1"/>
  <c r="L4183" i="11"/>
  <c r="M4183" i="11" s="1"/>
  <c r="L4184" i="11"/>
  <c r="M4184" i="11" s="1"/>
  <c r="O4184" i="11" s="1"/>
  <c r="L4185" i="11"/>
  <c r="M4185" i="11" s="1"/>
  <c r="O4185" i="11" s="1"/>
  <c r="L4186" i="11"/>
  <c r="M4186" i="11" s="1"/>
  <c r="L4187" i="11"/>
  <c r="M4187" i="11" s="1"/>
  <c r="O4187" i="11" s="1"/>
  <c r="L4188" i="11"/>
  <c r="M4188" i="11" s="1"/>
  <c r="O4188" i="11" s="1"/>
  <c r="L4189" i="11"/>
  <c r="M4189" i="11" s="1"/>
  <c r="L4190" i="11"/>
  <c r="M4190" i="11" s="1"/>
  <c r="L4191" i="11"/>
  <c r="M4191" i="11" s="1"/>
  <c r="L4192" i="11"/>
  <c r="M4192" i="11" s="1"/>
  <c r="L4193" i="11"/>
  <c r="M4193" i="11" s="1"/>
  <c r="O4193" i="11" s="1"/>
  <c r="L4194" i="11"/>
  <c r="M4194" i="11" s="1"/>
  <c r="L4195" i="11"/>
  <c r="M4195" i="11" s="1"/>
  <c r="O4195" i="11" s="1"/>
  <c r="L4196" i="11"/>
  <c r="M4196" i="11" s="1"/>
  <c r="O4196" i="11" s="1"/>
  <c r="L4197" i="11"/>
  <c r="M4197" i="11" s="1"/>
  <c r="O4197" i="11" s="1"/>
  <c r="L4198" i="11"/>
  <c r="M4198" i="11" s="1"/>
  <c r="L4199" i="11"/>
  <c r="M4199" i="11" s="1"/>
  <c r="O4199" i="11" s="1"/>
  <c r="L4200" i="11"/>
  <c r="M4200" i="11" s="1"/>
  <c r="L4201" i="11"/>
  <c r="M4201" i="11" s="1"/>
  <c r="O4201" i="11" s="1"/>
  <c r="L4202" i="11"/>
  <c r="M4202" i="11" s="1"/>
  <c r="L4203" i="11"/>
  <c r="M4203" i="11" s="1"/>
  <c r="L4204" i="11"/>
  <c r="M4204" i="11" s="1"/>
  <c r="O4204" i="11" s="1"/>
  <c r="L4205" i="11"/>
  <c r="M4205" i="11" s="1"/>
  <c r="O4205" i="11" s="1"/>
  <c r="L4206" i="11"/>
  <c r="M4206" i="11" s="1"/>
  <c r="L4207" i="11"/>
  <c r="M4207" i="11" s="1"/>
  <c r="O4207" i="11" s="1"/>
  <c r="L4208" i="11"/>
  <c r="M4208" i="11" s="1"/>
  <c r="O4208" i="11" s="1"/>
  <c r="L4209" i="11"/>
  <c r="M4209" i="11" s="1"/>
  <c r="L4210" i="11"/>
  <c r="M4210" i="11" s="1"/>
  <c r="L4211" i="11"/>
  <c r="M4211" i="11" s="1"/>
  <c r="O4211" i="11" s="1"/>
  <c r="L4212" i="11"/>
  <c r="M4212" i="11" s="1"/>
  <c r="L4213" i="11"/>
  <c r="M4213" i="11" s="1"/>
  <c r="O4213" i="11" s="1"/>
  <c r="L4214" i="11"/>
  <c r="M4214" i="11" s="1"/>
  <c r="L4215" i="11"/>
  <c r="M4215" i="11" s="1"/>
  <c r="O4215" i="11" s="1"/>
  <c r="L4216" i="11"/>
  <c r="M4216" i="11" s="1"/>
  <c r="L4217" i="11"/>
  <c r="M4217" i="11" s="1"/>
  <c r="O4217" i="11" s="1"/>
  <c r="L4218" i="11"/>
  <c r="M4218" i="11" s="1"/>
  <c r="L4219" i="11"/>
  <c r="M4219" i="11" s="1"/>
  <c r="L4220" i="11"/>
  <c r="M4220" i="11" s="1"/>
  <c r="O4220" i="11" s="1"/>
  <c r="L4221" i="11"/>
  <c r="M4221" i="11" s="1"/>
  <c r="L4222" i="11"/>
  <c r="M4222" i="11" s="1"/>
  <c r="L4223" i="11"/>
  <c r="M4223" i="11" s="1"/>
  <c r="L4224" i="11"/>
  <c r="M4224" i="11" s="1"/>
  <c r="O4224" i="11" s="1"/>
  <c r="L4225" i="11"/>
  <c r="M4225" i="11" s="1"/>
  <c r="O4225" i="11" s="1"/>
  <c r="L4226" i="11"/>
  <c r="M4226" i="11" s="1"/>
  <c r="L4227" i="11"/>
  <c r="M4227" i="11" s="1"/>
  <c r="O4227" i="11" s="1"/>
  <c r="L4228" i="11"/>
  <c r="M4228" i="11" s="1"/>
  <c r="O4228" i="11" s="1"/>
  <c r="L4229" i="11"/>
  <c r="M4229" i="11" s="1"/>
  <c r="O4229" i="11" s="1"/>
  <c r="L4230" i="11"/>
  <c r="M4230" i="11" s="1"/>
  <c r="L4231" i="11"/>
  <c r="M4231" i="11" s="1"/>
  <c r="O4231" i="11" s="1"/>
  <c r="L4232" i="11"/>
  <c r="M4232" i="11" s="1"/>
  <c r="O4232" i="11" s="1"/>
  <c r="L4233" i="11"/>
  <c r="M4233" i="11" s="1"/>
  <c r="O4233" i="11" s="1"/>
  <c r="L4234" i="11"/>
  <c r="M4234" i="11" s="1"/>
  <c r="L4235" i="11"/>
  <c r="M4235" i="11" s="1"/>
  <c r="O4235" i="11" s="1"/>
  <c r="L4236" i="11"/>
  <c r="M4236" i="11" s="1"/>
  <c r="O4236" i="11" s="1"/>
  <c r="L4237" i="11"/>
  <c r="M4237" i="11" s="1"/>
  <c r="L4238" i="11"/>
  <c r="M4238" i="11" s="1"/>
  <c r="L4239" i="11"/>
  <c r="M4239" i="11" s="1"/>
  <c r="O4239" i="11" s="1"/>
  <c r="L4240" i="11"/>
  <c r="M4240" i="11" s="1"/>
  <c r="L4241" i="11"/>
  <c r="M4241" i="11" s="1"/>
  <c r="O4241" i="11" s="1"/>
  <c r="L4242" i="11"/>
  <c r="M4242" i="11" s="1"/>
  <c r="L4243" i="11"/>
  <c r="M4243" i="11" s="1"/>
  <c r="O4243" i="11" s="1"/>
  <c r="L4244" i="11"/>
  <c r="M4244" i="11" s="1"/>
  <c r="O4244" i="11" s="1"/>
  <c r="L4245" i="11"/>
  <c r="M4245" i="11" s="1"/>
  <c r="O4245" i="11" s="1"/>
  <c r="L4246" i="11"/>
  <c r="M4246" i="11" s="1"/>
  <c r="L4247" i="11"/>
  <c r="M4247" i="11" s="1"/>
  <c r="O4247" i="11" s="1"/>
  <c r="L4248" i="11"/>
  <c r="M4248" i="11" s="1"/>
  <c r="L4249" i="11"/>
  <c r="M4249" i="11" s="1"/>
  <c r="O4249" i="11" s="1"/>
  <c r="L4250" i="11"/>
  <c r="M4250" i="11" s="1"/>
  <c r="L4251" i="11"/>
  <c r="M4251" i="11" s="1"/>
  <c r="O4251" i="11" s="1"/>
  <c r="L4252" i="11"/>
  <c r="M4252" i="11" s="1"/>
  <c r="O4252" i="11" s="1"/>
  <c r="L4253" i="11"/>
  <c r="M4253" i="11" s="1"/>
  <c r="O4253" i="11" s="1"/>
  <c r="L4254" i="11"/>
  <c r="M4254" i="11" s="1"/>
  <c r="L4255" i="11"/>
  <c r="M4255" i="11" s="1"/>
  <c r="O4255" i="11" s="1"/>
  <c r="L4256" i="11"/>
  <c r="M4256" i="11" s="1"/>
  <c r="O4256" i="11" s="1"/>
  <c r="L4257" i="11"/>
  <c r="M4257" i="11" s="1"/>
  <c r="O4257" i="11" s="1"/>
  <c r="L4258" i="11"/>
  <c r="M4258" i="11" s="1"/>
  <c r="L4259" i="11"/>
  <c r="M4259" i="11" s="1"/>
  <c r="O4259" i="11" s="1"/>
  <c r="L4260" i="11"/>
  <c r="M4260" i="11" s="1"/>
  <c r="O4260" i="11" s="1"/>
  <c r="L4261" i="11"/>
  <c r="M4261" i="11" s="1"/>
  <c r="O4261" i="11" s="1"/>
  <c r="L4262" i="11"/>
  <c r="M4262" i="11" s="1"/>
  <c r="L4263" i="11"/>
  <c r="M4263" i="11" s="1"/>
  <c r="L4264" i="11"/>
  <c r="M4264" i="11" s="1"/>
  <c r="O4264" i="11" s="1"/>
  <c r="L4265" i="11"/>
  <c r="M4265" i="11" s="1"/>
  <c r="O4265" i="11" s="1"/>
  <c r="L4266" i="11"/>
  <c r="M4266" i="11" s="1"/>
  <c r="L4267" i="11"/>
  <c r="M4267" i="11" s="1"/>
  <c r="O4267" i="11" s="1"/>
  <c r="L4268" i="11"/>
  <c r="M4268" i="11" s="1"/>
  <c r="O4268" i="11" s="1"/>
  <c r="L4269" i="11"/>
  <c r="M4269" i="11" s="1"/>
  <c r="L4270" i="11"/>
  <c r="M4270" i="11" s="1"/>
  <c r="L4271" i="11"/>
  <c r="M4271" i="11" s="1"/>
  <c r="O4271" i="11" s="1"/>
  <c r="L4272" i="11"/>
  <c r="M4272" i="11" s="1"/>
  <c r="O4272" i="11" s="1"/>
  <c r="L4273" i="11"/>
  <c r="M4273" i="11" s="1"/>
  <c r="O4273" i="11" s="1"/>
  <c r="L4274" i="11"/>
  <c r="M4274" i="11" s="1"/>
  <c r="L4275" i="11"/>
  <c r="M4275" i="11" s="1"/>
  <c r="L4276" i="11"/>
  <c r="M4276" i="11" s="1"/>
  <c r="O4276" i="11" s="1"/>
  <c r="L4277" i="11"/>
  <c r="M4277" i="11" s="1"/>
  <c r="O4277" i="11" s="1"/>
  <c r="L4278" i="11"/>
  <c r="M4278" i="11" s="1"/>
  <c r="L4279" i="11"/>
  <c r="M4279" i="11" s="1"/>
  <c r="O4279" i="11" s="1"/>
  <c r="L4280" i="11"/>
  <c r="M4280" i="11" s="1"/>
  <c r="O4280" i="11" s="1"/>
  <c r="L4281" i="11"/>
  <c r="M4281" i="11" s="1"/>
  <c r="O4281" i="11" s="1"/>
  <c r="L4282" i="11"/>
  <c r="M4282" i="11" s="1"/>
  <c r="L4283" i="11"/>
  <c r="M4283" i="11" s="1"/>
  <c r="O4283" i="11" s="1"/>
  <c r="L4284" i="11"/>
  <c r="M4284" i="11" s="1"/>
  <c r="O4284" i="11" s="1"/>
  <c r="L4285" i="11"/>
  <c r="M4285" i="11" s="1"/>
  <c r="O4285" i="11" s="1"/>
  <c r="L4286" i="11"/>
  <c r="M4286" i="11" s="1"/>
  <c r="L4287" i="11"/>
  <c r="M4287" i="11" s="1"/>
  <c r="O4287" i="11" s="1"/>
  <c r="L4288" i="11"/>
  <c r="M4288" i="11" s="1"/>
  <c r="O4288" i="11" s="1"/>
  <c r="L4289" i="11"/>
  <c r="M4289" i="11" s="1"/>
  <c r="O4289" i="11" s="1"/>
  <c r="L4290" i="11"/>
  <c r="M4290" i="11" s="1"/>
  <c r="L4291" i="11"/>
  <c r="M4291" i="11" s="1"/>
  <c r="O4291" i="11" s="1"/>
  <c r="L4292" i="11"/>
  <c r="M4292" i="11" s="1"/>
  <c r="O4292" i="11" s="1"/>
  <c r="L4293" i="11"/>
  <c r="M4293" i="11" s="1"/>
  <c r="O4293" i="11" s="1"/>
  <c r="L4294" i="11"/>
  <c r="M4294" i="11" s="1"/>
  <c r="L4295" i="11"/>
  <c r="M4295" i="11" s="1"/>
  <c r="O4295" i="11" s="1"/>
  <c r="L4296" i="11"/>
  <c r="M4296" i="11" s="1"/>
  <c r="O4296" i="11" s="1"/>
  <c r="L4297" i="11"/>
  <c r="M4297" i="11" s="1"/>
  <c r="O4297" i="11" s="1"/>
  <c r="L4298" i="11"/>
  <c r="M4298" i="11" s="1"/>
  <c r="L4299" i="11"/>
  <c r="M4299" i="11" s="1"/>
  <c r="O4299" i="11" s="1"/>
  <c r="L4300" i="11"/>
  <c r="M4300" i="11" s="1"/>
  <c r="O4300" i="11" s="1"/>
  <c r="L4301" i="11"/>
  <c r="M4301" i="11" s="1"/>
  <c r="O4301" i="11" s="1"/>
  <c r="L4302" i="11"/>
  <c r="M4302" i="11" s="1"/>
  <c r="L4303" i="11"/>
  <c r="M4303" i="11" s="1"/>
  <c r="O4303" i="11" s="1"/>
  <c r="L4304" i="11"/>
  <c r="M4304" i="11" s="1"/>
  <c r="O4304" i="11" s="1"/>
  <c r="L4305" i="11"/>
  <c r="M4305" i="11" s="1"/>
  <c r="O4305" i="11" s="1"/>
  <c r="L4306" i="11"/>
  <c r="M4306" i="11" s="1"/>
  <c r="L4307" i="11"/>
  <c r="M4307" i="11" s="1"/>
  <c r="O4307" i="11" s="1"/>
  <c r="L4308" i="11"/>
  <c r="M4308" i="11" s="1"/>
  <c r="O4308" i="11" s="1"/>
  <c r="L4309" i="11"/>
  <c r="M4309" i="11" s="1"/>
  <c r="O4309" i="11" s="1"/>
  <c r="L4310" i="11"/>
  <c r="M4310" i="11" s="1"/>
  <c r="L4311" i="11"/>
  <c r="M4311" i="11" s="1"/>
  <c r="O4311" i="11" s="1"/>
  <c r="L4312" i="11"/>
  <c r="M4312" i="11" s="1"/>
  <c r="O4312" i="11" s="1"/>
  <c r="L4313" i="11"/>
  <c r="M4313" i="11" s="1"/>
  <c r="O4313" i="11" s="1"/>
  <c r="L4314" i="11"/>
  <c r="M4314" i="11" s="1"/>
  <c r="L4315" i="11"/>
  <c r="M4315" i="11" s="1"/>
  <c r="O4315" i="11" s="1"/>
  <c r="L4316" i="11"/>
  <c r="M4316" i="11" s="1"/>
  <c r="O4316" i="11" s="1"/>
  <c r="L4317" i="11"/>
  <c r="M4317" i="11" s="1"/>
  <c r="O4317" i="11" s="1"/>
  <c r="L4318" i="11"/>
  <c r="M4318" i="11" s="1"/>
  <c r="L4319" i="11"/>
  <c r="M4319" i="11" s="1"/>
  <c r="O4319" i="11" s="1"/>
  <c r="L4320" i="11"/>
  <c r="M4320" i="11" s="1"/>
  <c r="O4320" i="11" s="1"/>
  <c r="L4321" i="11"/>
  <c r="M4321" i="11" s="1"/>
  <c r="O4321" i="11" s="1"/>
  <c r="L4322" i="11"/>
  <c r="M4322" i="11" s="1"/>
  <c r="L4323" i="11"/>
  <c r="M4323" i="11" s="1"/>
  <c r="O4323" i="11" s="1"/>
  <c r="L4324" i="11"/>
  <c r="M4324" i="11" s="1"/>
  <c r="O4324" i="11" s="1"/>
  <c r="L4325" i="11"/>
  <c r="M4325" i="11" s="1"/>
  <c r="O4325" i="11" s="1"/>
  <c r="L4326" i="11"/>
  <c r="M4326" i="11" s="1"/>
  <c r="L4327" i="11"/>
  <c r="M4327" i="11" s="1"/>
  <c r="O4327" i="11" s="1"/>
  <c r="L4328" i="11"/>
  <c r="M4328" i="11" s="1"/>
  <c r="O4328" i="11" s="1"/>
  <c r="L4329" i="11"/>
  <c r="M4329" i="11" s="1"/>
  <c r="O4329" i="11" s="1"/>
  <c r="L4330" i="11"/>
  <c r="M4330" i="11" s="1"/>
  <c r="L4331" i="11"/>
  <c r="M4331" i="11" s="1"/>
  <c r="O4331" i="11" s="1"/>
  <c r="L4332" i="11"/>
  <c r="M4332" i="11" s="1"/>
  <c r="O4332" i="11" s="1"/>
  <c r="L4333" i="11"/>
  <c r="M4333" i="11" s="1"/>
  <c r="L4334" i="11"/>
  <c r="M4334" i="11" s="1"/>
  <c r="L4335" i="11"/>
  <c r="M4335" i="11" s="1"/>
  <c r="L4336" i="11"/>
  <c r="M4336" i="11" s="1"/>
  <c r="O4336" i="11" s="1"/>
  <c r="L4337" i="11"/>
  <c r="M4337" i="11" s="1"/>
  <c r="O4337" i="11" s="1"/>
  <c r="L4338" i="11"/>
  <c r="M4338" i="11" s="1"/>
  <c r="L18" i="11"/>
  <c r="M18" i="11" s="1"/>
  <c r="L15" i="11"/>
  <c r="L14" i="11"/>
  <c r="M14" i="11" s="1"/>
  <c r="O14" i="11" s="1"/>
  <c r="L13" i="11"/>
  <c r="M13" i="11" s="1"/>
  <c r="L12" i="11"/>
  <c r="L11" i="11"/>
  <c r="L10" i="11"/>
  <c r="M10" i="11" s="1"/>
  <c r="L9" i="11"/>
  <c r="L8" i="11"/>
  <c r="B27" i="11" s="1"/>
  <c r="K15" i="11"/>
  <c r="K14" i="11"/>
  <c r="K13" i="11"/>
  <c r="K12" i="11"/>
  <c r="K11" i="11"/>
  <c r="K10" i="11"/>
  <c r="K9" i="11"/>
  <c r="K8" i="11"/>
  <c r="B406" i="11" l="1"/>
  <c r="B234" i="11"/>
  <c r="B210" i="11"/>
  <c r="B339" i="11"/>
  <c r="B26" i="11"/>
  <c r="N429" i="11"/>
  <c r="O3813" i="11"/>
  <c r="N3813" i="11"/>
  <c r="O4044" i="11"/>
  <c r="N4044" i="11"/>
  <c r="O4275" i="11"/>
  <c r="N4275" i="11"/>
  <c r="O4219" i="11"/>
  <c r="N4219" i="11"/>
  <c r="O4091" i="11"/>
  <c r="N4091" i="11"/>
  <c r="O3715" i="11"/>
  <c r="N3715" i="11"/>
  <c r="O3043" i="11"/>
  <c r="N3043" i="11"/>
  <c r="O3035" i="11"/>
  <c r="N3035" i="11"/>
  <c r="O3833" i="11"/>
  <c r="N3833" i="11"/>
  <c r="O3705" i="11"/>
  <c r="N3705" i="11"/>
  <c r="O3329" i="11"/>
  <c r="N3329" i="11"/>
  <c r="O3097" i="11"/>
  <c r="N3097" i="11"/>
  <c r="O3248" i="11"/>
  <c r="N3248" i="11"/>
  <c r="O4248" i="11"/>
  <c r="N4248" i="11"/>
  <c r="O4216" i="11"/>
  <c r="N4216" i="11"/>
  <c r="B3720" i="11"/>
  <c r="M3720" i="11"/>
  <c r="O4335" i="11"/>
  <c r="N4335" i="11"/>
  <c r="O4263" i="11"/>
  <c r="N4263" i="11"/>
  <c r="O4047" i="11"/>
  <c r="N4047" i="11"/>
  <c r="O3783" i="11"/>
  <c r="N3783" i="11"/>
  <c r="O3111" i="11"/>
  <c r="N3111" i="11"/>
  <c r="O2919" i="11"/>
  <c r="N2919" i="11"/>
  <c r="O2759" i="11"/>
  <c r="N2759" i="11"/>
  <c r="O4080" i="11"/>
  <c r="N4080" i="11"/>
  <c r="B3848" i="11"/>
  <c r="M3848" i="11"/>
  <c r="O3760" i="11"/>
  <c r="N3760" i="11"/>
  <c r="O3672" i="11"/>
  <c r="N3672" i="11"/>
  <c r="O3503" i="11"/>
  <c r="N3503" i="11"/>
  <c r="O3399" i="11"/>
  <c r="N3399" i="11"/>
  <c r="O4240" i="11"/>
  <c r="N4240" i="11"/>
  <c r="O3541" i="11"/>
  <c r="N3541" i="11"/>
  <c r="O3493" i="11"/>
  <c r="N3493" i="11"/>
  <c r="O3237" i="11"/>
  <c r="N3237" i="11"/>
  <c r="O3077" i="11"/>
  <c r="N3077" i="11"/>
  <c r="O3021" i="11"/>
  <c r="N3021" i="11"/>
  <c r="O4269" i="11"/>
  <c r="N4269" i="11"/>
  <c r="M3956" i="11"/>
  <c r="B3956" i="11"/>
  <c r="O3940" i="11"/>
  <c r="N3940" i="11"/>
  <c r="O3916" i="11"/>
  <c r="N3916" i="11"/>
  <c r="O3684" i="11"/>
  <c r="N3684" i="11"/>
  <c r="O3548" i="11"/>
  <c r="N3548" i="11"/>
  <c r="O3388" i="11"/>
  <c r="N3388" i="11"/>
  <c r="O4333" i="11"/>
  <c r="N4333" i="11"/>
  <c r="O4237" i="11"/>
  <c r="N4237" i="11"/>
  <c r="O3699" i="11"/>
  <c r="N3699" i="11"/>
  <c r="O3427" i="11"/>
  <c r="N3427" i="11"/>
  <c r="O3203" i="11"/>
  <c r="N3203" i="11"/>
  <c r="O2046" i="11"/>
  <c r="N2046" i="11"/>
  <c r="O1734" i="11"/>
  <c r="N1734" i="11"/>
  <c r="O2605" i="11"/>
  <c r="N2605" i="11"/>
  <c r="O2477" i="11"/>
  <c r="N2477" i="11"/>
  <c r="O2421" i="11"/>
  <c r="N2421" i="11"/>
  <c r="O1773" i="11"/>
  <c r="N1773" i="11"/>
  <c r="O3180" i="11"/>
  <c r="N3180" i="11"/>
  <c r="O3108" i="11"/>
  <c r="N3108" i="11"/>
  <c r="O2276" i="11"/>
  <c r="N2276" i="11"/>
  <c r="O2220" i="11"/>
  <c r="N2220" i="11"/>
  <c r="B1588" i="11"/>
  <c r="M1588" i="11"/>
  <c r="O1132" i="11"/>
  <c r="N1132" i="11"/>
  <c r="O2459" i="11"/>
  <c r="N2459" i="11"/>
  <c r="O2443" i="11"/>
  <c r="N2443" i="11"/>
  <c r="B1587" i="11"/>
  <c r="M1587" i="11"/>
  <c r="O1275" i="11"/>
  <c r="N1275" i="11"/>
  <c r="O1075" i="11"/>
  <c r="N1075" i="11"/>
  <c r="O875" i="11"/>
  <c r="N875" i="11"/>
  <c r="O2571" i="11"/>
  <c r="N2571" i="11"/>
  <c r="O2315" i="11"/>
  <c r="N2315" i="11"/>
  <c r="B3722" i="11"/>
  <c r="M3722" i="11"/>
  <c r="O1138" i="11"/>
  <c r="N1138" i="11"/>
  <c r="O938" i="11"/>
  <c r="N938" i="11"/>
  <c r="O746" i="11"/>
  <c r="N746" i="11"/>
  <c r="M209" i="11"/>
  <c r="B209" i="11"/>
  <c r="B121" i="11"/>
  <c r="M121" i="11"/>
  <c r="N121" i="11" s="1"/>
  <c r="B89" i="11"/>
  <c r="M89" i="11"/>
  <c r="N89" i="11" s="1"/>
  <c r="B25" i="11"/>
  <c r="M25" i="11"/>
  <c r="N25" i="11" s="1"/>
  <c r="O2072" i="11"/>
  <c r="N2072" i="11"/>
  <c r="O1456" i="11"/>
  <c r="N1456" i="11"/>
  <c r="B224" i="11"/>
  <c r="M224" i="11"/>
  <c r="O2079" i="11"/>
  <c r="N2079" i="11"/>
  <c r="O1887" i="11"/>
  <c r="N1887" i="11"/>
  <c r="O1727" i="11"/>
  <c r="N1727" i="11"/>
  <c r="O1359" i="11"/>
  <c r="N1359" i="11"/>
  <c r="O1279" i="11"/>
  <c r="N1279" i="11"/>
  <c r="O1135" i="11"/>
  <c r="N1135" i="11"/>
  <c r="O365" i="11"/>
  <c r="N365" i="11"/>
  <c r="M261" i="11"/>
  <c r="B261" i="11"/>
  <c r="B275" i="11"/>
  <c r="M275" i="11"/>
  <c r="B251" i="11"/>
  <c r="M251" i="11"/>
  <c r="M339" i="11"/>
  <c r="B39" i="11"/>
  <c r="M39" i="11"/>
  <c r="O39" i="11" s="1"/>
  <c r="M326" i="11"/>
  <c r="N326" i="11" s="1"/>
  <c r="B326" i="11"/>
  <c r="M286" i="11"/>
  <c r="O286" i="11" s="1"/>
  <c r="B286" i="11"/>
  <c r="B262" i="11"/>
  <c r="M262" i="11"/>
  <c r="N262" i="11" s="1"/>
  <c r="B235" i="11"/>
  <c r="M133" i="11"/>
  <c r="B133" i="11"/>
  <c r="M276" i="11"/>
  <c r="B276" i="11"/>
  <c r="M220" i="11"/>
  <c r="B220" i="11"/>
  <c r="B196" i="11"/>
  <c r="M196" i="11"/>
  <c r="M290" i="11"/>
  <c r="O290" i="11" s="1"/>
  <c r="B290" i="11"/>
  <c r="O258" i="11"/>
  <c r="N258" i="11"/>
  <c r="B250" i="11"/>
  <c r="M250" i="11"/>
  <c r="B122" i="11"/>
  <c r="M122" i="11"/>
  <c r="B90" i="11"/>
  <c r="M90" i="11"/>
  <c r="M234" i="11"/>
  <c r="B58" i="11"/>
  <c r="B40" i="11"/>
  <c r="M40" i="11"/>
  <c r="M210" i="11"/>
  <c r="B62" i="11"/>
  <c r="M62" i="11"/>
  <c r="N62" i="11" s="1"/>
  <c r="N22" i="11"/>
  <c r="O22" i="11"/>
  <c r="B3772" i="11"/>
  <c r="B307" i="11"/>
  <c r="B3972" i="11"/>
  <c r="N3655" i="11"/>
  <c r="N3617" i="11"/>
  <c r="N3587" i="11"/>
  <c r="N3565" i="11"/>
  <c r="N3323" i="11"/>
  <c r="N3309" i="11"/>
  <c r="N2549" i="11"/>
  <c r="N2104" i="11"/>
  <c r="N1407" i="11"/>
  <c r="N1315" i="11"/>
  <c r="N999" i="11"/>
  <c r="N732" i="11"/>
  <c r="N4327" i="11"/>
  <c r="N4321" i="11"/>
  <c r="N4211" i="11"/>
  <c r="N4204" i="11"/>
  <c r="N4144" i="11"/>
  <c r="N4060" i="11"/>
  <c r="N3815" i="11"/>
  <c r="N3748" i="11"/>
  <c r="N3472" i="11"/>
  <c r="N3419" i="11"/>
  <c r="N2945" i="11"/>
  <c r="N2899" i="11"/>
  <c r="N2860" i="11"/>
  <c r="N2515" i="11"/>
  <c r="N2204" i="11"/>
  <c r="N1342" i="11"/>
  <c r="N1164" i="11"/>
  <c r="N1042" i="11"/>
  <c r="N1035" i="11"/>
  <c r="N547" i="11"/>
  <c r="N421" i="11"/>
  <c r="N194" i="11"/>
  <c r="O79" i="11"/>
  <c r="N4260" i="11"/>
  <c r="N4188" i="11"/>
  <c r="N4165" i="11"/>
  <c r="N4007" i="11"/>
  <c r="N3836" i="11"/>
  <c r="N3724" i="11"/>
  <c r="N3644" i="11"/>
  <c r="N3568" i="11"/>
  <c r="N3312" i="11"/>
  <c r="N3228" i="11"/>
  <c r="N2959" i="11"/>
  <c r="N1677" i="11"/>
  <c r="N1670" i="11"/>
  <c r="N1663" i="11"/>
  <c r="N1326" i="11"/>
  <c r="N1111" i="11"/>
  <c r="N4324" i="11"/>
  <c r="N4163" i="11"/>
  <c r="N4071" i="11"/>
  <c r="N4057" i="11"/>
  <c r="N3989" i="11"/>
  <c r="N3896" i="11"/>
  <c r="N3789" i="11"/>
  <c r="N3707" i="11"/>
  <c r="N3611" i="11"/>
  <c r="N3521" i="11"/>
  <c r="N3461" i="11"/>
  <c r="N3408" i="11"/>
  <c r="N3164" i="11"/>
  <c r="N2785" i="11"/>
  <c r="N2683" i="11"/>
  <c r="N2332" i="11"/>
  <c r="N1949" i="11"/>
  <c r="N1653" i="11"/>
  <c r="N1526" i="11"/>
  <c r="N1199" i="11"/>
  <c r="N835" i="11"/>
  <c r="N654" i="11"/>
  <c r="N394" i="11"/>
  <c r="N4315" i="11"/>
  <c r="N4309" i="11"/>
  <c r="N4215" i="11"/>
  <c r="N4135" i="11"/>
  <c r="N4121" i="11"/>
  <c r="N4079" i="11"/>
  <c r="N4051" i="11"/>
  <c r="N4045" i="11"/>
  <c r="N4039" i="11"/>
  <c r="N3443" i="11"/>
  <c r="N3407" i="11"/>
  <c r="N3265" i="11"/>
  <c r="N2588" i="11"/>
  <c r="N2331" i="11"/>
  <c r="N2293" i="11"/>
  <c r="N2203" i="11"/>
  <c r="N2148" i="11"/>
  <c r="N2029" i="11"/>
  <c r="N1367" i="11"/>
  <c r="N1360" i="11"/>
  <c r="N1219" i="11"/>
  <c r="N1054" i="11"/>
  <c r="N924" i="11"/>
  <c r="N747" i="11"/>
  <c r="N535" i="11"/>
  <c r="N482" i="11"/>
  <c r="O375" i="11"/>
  <c r="O49" i="11"/>
  <c r="N4332" i="11"/>
  <c r="N4313" i="11"/>
  <c r="N4307" i="11"/>
  <c r="N4293" i="11"/>
  <c r="N4259" i="11"/>
  <c r="N4252" i="11"/>
  <c r="N3960" i="11"/>
  <c r="N3716" i="11"/>
  <c r="N3704" i="11"/>
  <c r="N3557" i="11"/>
  <c r="N3492" i="11"/>
  <c r="N3292" i="11"/>
  <c r="N3285" i="11"/>
  <c r="N3233" i="11"/>
  <c r="N3219" i="11"/>
  <c r="N3212" i="11"/>
  <c r="N3169" i="11"/>
  <c r="N3163" i="11"/>
  <c r="N3116" i="11"/>
  <c r="N3012" i="11"/>
  <c r="N2997" i="11"/>
  <c r="N2936" i="11"/>
  <c r="N2852" i="11"/>
  <c r="N2768" i="11"/>
  <c r="N2707" i="11"/>
  <c r="N2692" i="11"/>
  <c r="N2532" i="11"/>
  <c r="N2365" i="11"/>
  <c r="N2237" i="11"/>
  <c r="N1662" i="11"/>
  <c r="N1501" i="11"/>
  <c r="N1379" i="11"/>
  <c r="N1343" i="11"/>
  <c r="N1247" i="11"/>
  <c r="N1163" i="11"/>
  <c r="N1112" i="11"/>
  <c r="N860" i="11"/>
  <c r="N707" i="11"/>
  <c r="N94" i="11"/>
  <c r="N87" i="11"/>
  <c r="O23" i="11"/>
  <c r="N4124" i="11"/>
  <c r="N4103" i="11"/>
  <c r="N4089" i="11"/>
  <c r="N4028" i="11"/>
  <c r="N3952" i="11"/>
  <c r="N3907" i="11"/>
  <c r="N3788" i="11"/>
  <c r="N3751" i="11"/>
  <c r="N3504" i="11"/>
  <c r="N3484" i="11"/>
  <c r="N3181" i="11"/>
  <c r="N3175" i="11"/>
  <c r="N2844" i="11"/>
  <c r="N2805" i="11"/>
  <c r="N2745" i="11"/>
  <c r="N2653" i="11"/>
  <c r="N2493" i="11"/>
  <c r="N2387" i="11"/>
  <c r="N2349" i="11"/>
  <c r="N2259" i="11"/>
  <c r="N2054" i="11"/>
  <c r="N2047" i="11"/>
  <c r="N1853" i="11"/>
  <c r="N1743" i="11"/>
  <c r="N1623" i="11"/>
  <c r="N1447" i="11"/>
  <c r="N1118" i="11"/>
  <c r="N874" i="11"/>
  <c r="N567" i="11"/>
  <c r="N546" i="11"/>
  <c r="N457" i="11"/>
  <c r="N398" i="11"/>
  <c r="N377" i="11"/>
  <c r="N286" i="11"/>
  <c r="N279" i="11"/>
  <c r="N796" i="11"/>
  <c r="N657" i="11"/>
  <c r="N643" i="11"/>
  <c r="N558" i="11"/>
  <c r="N477" i="11"/>
  <c r="N403" i="11"/>
  <c r="N322" i="11"/>
  <c r="N215" i="11"/>
  <c r="N178" i="11"/>
  <c r="N4304" i="11"/>
  <c r="N4268" i="11"/>
  <c r="N4249" i="11"/>
  <c r="N4229" i="11"/>
  <c r="N4143" i="11"/>
  <c r="N4115" i="11"/>
  <c r="N3905" i="11"/>
  <c r="N3821" i="11"/>
  <c r="N3749" i="11"/>
  <c r="N3664" i="11"/>
  <c r="N3612" i="11"/>
  <c r="N3324" i="11"/>
  <c r="N2604" i="11"/>
  <c r="N2476" i="11"/>
  <c r="N2095" i="11"/>
  <c r="N2088" i="11"/>
  <c r="N1999" i="11"/>
  <c r="N1597" i="11"/>
  <c r="N1574" i="11"/>
  <c r="N1527" i="11"/>
  <c r="N1482" i="11"/>
  <c r="N1390" i="11"/>
  <c r="N1295" i="11"/>
  <c r="N1280" i="11"/>
  <c r="N963" i="11"/>
  <c r="N810" i="11"/>
  <c r="N603" i="11"/>
  <c r="N497" i="11"/>
  <c r="N490" i="11"/>
  <c r="N461" i="11"/>
  <c r="N409" i="11"/>
  <c r="N381" i="11"/>
  <c r="N290" i="11"/>
  <c r="B3941" i="11"/>
  <c r="B3753" i="11"/>
  <c r="B3719" i="11"/>
  <c r="B1584" i="11"/>
  <c r="B335" i="11"/>
  <c r="B303" i="11"/>
  <c r="B285" i="11"/>
  <c r="B274" i="11"/>
  <c r="B260" i="11"/>
  <c r="B246" i="11"/>
  <c r="B233" i="11"/>
  <c r="B219" i="11"/>
  <c r="B208" i="11"/>
  <c r="B132" i="11"/>
  <c r="B99" i="11"/>
  <c r="B88" i="11"/>
  <c r="B57" i="11"/>
  <c r="B38" i="11"/>
  <c r="B24" i="11"/>
  <c r="B22" i="11"/>
  <c r="M8" i="11"/>
  <c r="O8" i="11" s="1"/>
  <c r="B4279" i="11"/>
  <c r="B3925" i="11"/>
  <c r="B3737" i="11"/>
  <c r="B3574" i="11"/>
  <c r="B1259" i="11"/>
  <c r="B334" i="11"/>
  <c r="B302" i="11"/>
  <c r="B284" i="11"/>
  <c r="B270" i="11"/>
  <c r="B259" i="11"/>
  <c r="B245" i="11"/>
  <c r="B232" i="11"/>
  <c r="B218" i="11"/>
  <c r="B204" i="11"/>
  <c r="B131" i="11"/>
  <c r="B98" i="11"/>
  <c r="B87" i="11"/>
  <c r="B56" i="11"/>
  <c r="B34" i="11"/>
  <c r="B4109" i="11"/>
  <c r="B3895" i="11"/>
  <c r="B3731" i="11"/>
  <c r="B3555" i="11"/>
  <c r="B596" i="11"/>
  <c r="B333" i="11"/>
  <c r="B294" i="11"/>
  <c r="B283" i="11"/>
  <c r="B269" i="11"/>
  <c r="B258" i="11"/>
  <c r="B244" i="11"/>
  <c r="B228" i="11"/>
  <c r="B217" i="11"/>
  <c r="B203" i="11"/>
  <c r="B130" i="11"/>
  <c r="B97" i="11"/>
  <c r="B66" i="11"/>
  <c r="B55" i="11"/>
  <c r="B33" i="11"/>
  <c r="B4104" i="11"/>
  <c r="B3877" i="11"/>
  <c r="B3729" i="11"/>
  <c r="B3551" i="11"/>
  <c r="B592" i="11"/>
  <c r="B332" i="11"/>
  <c r="B293" i="11"/>
  <c r="B282" i="11"/>
  <c r="B268" i="11"/>
  <c r="B254" i="11"/>
  <c r="B243" i="11"/>
  <c r="B227" i="11"/>
  <c r="B216" i="11"/>
  <c r="B202" i="11"/>
  <c r="B126" i="11"/>
  <c r="B96" i="11"/>
  <c r="B65" i="11"/>
  <c r="B46" i="11"/>
  <c r="B32" i="11"/>
  <c r="B4091" i="11"/>
  <c r="B3866" i="11"/>
  <c r="B3724" i="11"/>
  <c r="B3455" i="11"/>
  <c r="B591" i="11"/>
  <c r="B331" i="11"/>
  <c r="B292" i="11"/>
  <c r="B278" i="11"/>
  <c r="B267" i="11"/>
  <c r="B253" i="11"/>
  <c r="B242" i="11"/>
  <c r="B226" i="11"/>
  <c r="B212" i="11"/>
  <c r="B201" i="11"/>
  <c r="B124" i="11"/>
  <c r="B95" i="11"/>
  <c r="B64" i="11"/>
  <c r="B42" i="11"/>
  <c r="B31" i="11"/>
  <c r="B4014" i="11"/>
  <c r="B3865" i="11"/>
  <c r="B3723" i="11"/>
  <c r="B3398" i="11"/>
  <c r="B567" i="11"/>
  <c r="B327" i="11"/>
  <c r="B291" i="11"/>
  <c r="B277" i="11"/>
  <c r="B266" i="11"/>
  <c r="B252" i="11"/>
  <c r="B236" i="11"/>
  <c r="B225" i="11"/>
  <c r="B211" i="11"/>
  <c r="B200" i="11"/>
  <c r="B123" i="11"/>
  <c r="B91" i="11"/>
  <c r="B63" i="11"/>
  <c r="B41" i="11"/>
  <c r="B30" i="11"/>
  <c r="N4231" i="11"/>
  <c r="N4213" i="11"/>
  <c r="N4109" i="11"/>
  <c r="O4069" i="11"/>
  <c r="N4069" i="11"/>
  <c r="O4048" i="11"/>
  <c r="N4048" i="11"/>
  <c r="N4036" i="11"/>
  <c r="O3971" i="11"/>
  <c r="N3971" i="11"/>
  <c r="O3949" i="11"/>
  <c r="N3949" i="11"/>
  <c r="O3868" i="11"/>
  <c r="N3868" i="11"/>
  <c r="O3603" i="11"/>
  <c r="N3603" i="11"/>
  <c r="O3500" i="11"/>
  <c r="N3500" i="11"/>
  <c r="O3352" i="11"/>
  <c r="N3352" i="11"/>
  <c r="O3256" i="11"/>
  <c r="N3256" i="11"/>
  <c r="O3183" i="11"/>
  <c r="N3183" i="11"/>
  <c r="O4068" i="11"/>
  <c r="N4068" i="11"/>
  <c r="O3859" i="11"/>
  <c r="N3859" i="11"/>
  <c r="O3792" i="11"/>
  <c r="N3792" i="11"/>
  <c r="O3727" i="11"/>
  <c r="N3727" i="11"/>
  <c r="O3629" i="11"/>
  <c r="N3629" i="11"/>
  <c r="O3621" i="11"/>
  <c r="N3621" i="11"/>
  <c r="N3609" i="11"/>
  <c r="O3335" i="11"/>
  <c r="N3335" i="11"/>
  <c r="N4316" i="11"/>
  <c r="N4291" i="11"/>
  <c r="N4277" i="11"/>
  <c r="N4271" i="11"/>
  <c r="N4205" i="11"/>
  <c r="N4176" i="11"/>
  <c r="N4141" i="11"/>
  <c r="O4101" i="11"/>
  <c r="N4101" i="11"/>
  <c r="O3969" i="11"/>
  <c r="N3969" i="11"/>
  <c r="O3888" i="11"/>
  <c r="N3888" i="11"/>
  <c r="N3620" i="11"/>
  <c r="O3512" i="11"/>
  <c r="N3512" i="11"/>
  <c r="O3425" i="11"/>
  <c r="N3425" i="11"/>
  <c r="O3397" i="11"/>
  <c r="N3397" i="11"/>
  <c r="O3239" i="11"/>
  <c r="N3239" i="11"/>
  <c r="O3041" i="11"/>
  <c r="N3041" i="11"/>
  <c r="O2821" i="11"/>
  <c r="N2821" i="11"/>
  <c r="O4092" i="11"/>
  <c r="N4092" i="11"/>
  <c r="O4004" i="11"/>
  <c r="N4004" i="11"/>
  <c r="O3996" i="11"/>
  <c r="N3996" i="11"/>
  <c r="O3733" i="11"/>
  <c r="N3733" i="11"/>
  <c r="O3439" i="11"/>
  <c r="N3439" i="11"/>
  <c r="O3396" i="11"/>
  <c r="N3396" i="11"/>
  <c r="O3381" i="11"/>
  <c r="N3381" i="11"/>
  <c r="O3341" i="11"/>
  <c r="N3341" i="11"/>
  <c r="O3320" i="11"/>
  <c r="N3320" i="11"/>
  <c r="O3276" i="11"/>
  <c r="N3276" i="11"/>
  <c r="O4133" i="11"/>
  <c r="N4133" i="11"/>
  <c r="O4003" i="11"/>
  <c r="N4003" i="11"/>
  <c r="O3879" i="11"/>
  <c r="N3879" i="11"/>
  <c r="O3740" i="11"/>
  <c r="N3740" i="11"/>
  <c r="O3445" i="11"/>
  <c r="N3445" i="11"/>
  <c r="O3416" i="11"/>
  <c r="N3416" i="11"/>
  <c r="O3340" i="11"/>
  <c r="N3340" i="11"/>
  <c r="O3283" i="11"/>
  <c r="N3283" i="11"/>
  <c r="O3245" i="11"/>
  <c r="N3245" i="11"/>
  <c r="O3187" i="11"/>
  <c r="N3187" i="11"/>
  <c r="O3161" i="11"/>
  <c r="N3161" i="11"/>
  <c r="O3100" i="11"/>
  <c r="N3100" i="11"/>
  <c r="O3024" i="11"/>
  <c r="N3024" i="11"/>
  <c r="O2948" i="11"/>
  <c r="N2948" i="11"/>
  <c r="N4228" i="11"/>
  <c r="O4152" i="11"/>
  <c r="N4152" i="11"/>
  <c r="O4132" i="11"/>
  <c r="N4132" i="11"/>
  <c r="N3885" i="11"/>
  <c r="O3804" i="11"/>
  <c r="N3804" i="11"/>
  <c r="O3747" i="11"/>
  <c r="N3747" i="11"/>
  <c r="O3731" i="11"/>
  <c r="N3731" i="11"/>
  <c r="O3675" i="11"/>
  <c r="N3675" i="11"/>
  <c r="O3632" i="11"/>
  <c r="N3632" i="11"/>
  <c r="O3532" i="11"/>
  <c r="N3532" i="11"/>
  <c r="O3363" i="11"/>
  <c r="N3363" i="11"/>
  <c r="O3347" i="11"/>
  <c r="N3347" i="11"/>
  <c r="O3331" i="11"/>
  <c r="N3331" i="11"/>
  <c r="O3259" i="11"/>
  <c r="N3259" i="11"/>
  <c r="O3244" i="11"/>
  <c r="N3244" i="11"/>
  <c r="O3160" i="11"/>
  <c r="N3160" i="11"/>
  <c r="O3152" i="11"/>
  <c r="N3152" i="11"/>
  <c r="O3061" i="11"/>
  <c r="N3061" i="11"/>
  <c r="O2863" i="11"/>
  <c r="N2863" i="11"/>
  <c r="N4336" i="11"/>
  <c r="N4325" i="11"/>
  <c r="N4280" i="11"/>
  <c r="N4257" i="11"/>
  <c r="N4251" i="11"/>
  <c r="N4239" i="11"/>
  <c r="N4117" i="11"/>
  <c r="N4077" i="11"/>
  <c r="O4016" i="11"/>
  <c r="N4016" i="11"/>
  <c r="N3993" i="11"/>
  <c r="N3987" i="11"/>
  <c r="N3980" i="11"/>
  <c r="O3899" i="11"/>
  <c r="N3899" i="11"/>
  <c r="N3877" i="11"/>
  <c r="O3824" i="11"/>
  <c r="N3824" i="11"/>
  <c r="N3653" i="11"/>
  <c r="N3631" i="11"/>
  <c r="O3539" i="11"/>
  <c r="N3539" i="11"/>
  <c r="O3523" i="11"/>
  <c r="N3523" i="11"/>
  <c r="O3481" i="11"/>
  <c r="N3481" i="11"/>
  <c r="O3303" i="11"/>
  <c r="N3303" i="11"/>
  <c r="O3201" i="11"/>
  <c r="N3201" i="11"/>
  <c r="O3193" i="11"/>
  <c r="N3193" i="11"/>
  <c r="O3172" i="11"/>
  <c r="N3172" i="11"/>
  <c r="O3015" i="11"/>
  <c r="N3015" i="11"/>
  <c r="O2939" i="11"/>
  <c r="N2939" i="11"/>
  <c r="O2917" i="11"/>
  <c r="N2917" i="11"/>
  <c r="O4037" i="11"/>
  <c r="N4037" i="11"/>
  <c r="O3861" i="11"/>
  <c r="N3861" i="11"/>
  <c r="O3845" i="11"/>
  <c r="N3845" i="11"/>
  <c r="O3781" i="11"/>
  <c r="N3781" i="11"/>
  <c r="O3696" i="11"/>
  <c r="N3696" i="11"/>
  <c r="O3623" i="11"/>
  <c r="N3623" i="11"/>
  <c r="O3559" i="11"/>
  <c r="N3559" i="11"/>
  <c r="O3515" i="11"/>
  <c r="N3515" i="11"/>
  <c r="O3192" i="11"/>
  <c r="N3192" i="11"/>
  <c r="O3171" i="11"/>
  <c r="N3171" i="11"/>
  <c r="O142" i="11"/>
  <c r="O24" i="11"/>
  <c r="N2832" i="11"/>
  <c r="N2803" i="11"/>
  <c r="N2796" i="11"/>
  <c r="N2776" i="11"/>
  <c r="N2757" i="11"/>
  <c r="N2700" i="11"/>
  <c r="N2681" i="11"/>
  <c r="N2660" i="11"/>
  <c r="N2596" i="11"/>
  <c r="N2540" i="11"/>
  <c r="N2413" i="11"/>
  <c r="N2379" i="11"/>
  <c r="N2357" i="11"/>
  <c r="N2323" i="11"/>
  <c r="N2301" i="11"/>
  <c r="N2267" i="11"/>
  <c r="N2140" i="11"/>
  <c r="N2099" i="11"/>
  <c r="N1918" i="11"/>
  <c r="N1822" i="11"/>
  <c r="N1807" i="11"/>
  <c r="N1695" i="11"/>
  <c r="N1589" i="11"/>
  <c r="N1582" i="11"/>
  <c r="N1347" i="11"/>
  <c r="N1231" i="11"/>
  <c r="N1224" i="11"/>
  <c r="N1211" i="11"/>
  <c r="N1175" i="11"/>
  <c r="N1168" i="11"/>
  <c r="N1130" i="11"/>
  <c r="N1124" i="11"/>
  <c r="N1091" i="11"/>
  <c r="N990" i="11"/>
  <c r="N983" i="11"/>
  <c r="N955" i="11"/>
  <c r="N922" i="11"/>
  <c r="N880" i="11"/>
  <c r="N855" i="11"/>
  <c r="N827" i="11"/>
  <c r="N794" i="11"/>
  <c r="N752" i="11"/>
  <c r="N727" i="11"/>
  <c r="N699" i="11"/>
  <c r="N626" i="11"/>
  <c r="N505" i="11"/>
  <c r="N471" i="11"/>
  <c r="N437" i="11"/>
  <c r="N382" i="11"/>
  <c r="O71" i="11"/>
  <c r="N3963" i="11"/>
  <c r="N3920" i="11"/>
  <c r="N3853" i="11"/>
  <c r="N3791" i="11"/>
  <c r="N3780" i="11"/>
  <c r="N3713" i="11"/>
  <c r="N3687" i="11"/>
  <c r="N3667" i="11"/>
  <c r="N3661" i="11"/>
  <c r="N3628" i="11"/>
  <c r="N3597" i="11"/>
  <c r="N3501" i="11"/>
  <c r="N3495" i="11"/>
  <c r="N3436" i="11"/>
  <c r="N3417" i="11"/>
  <c r="N3405" i="11"/>
  <c r="N3332" i="11"/>
  <c r="N3321" i="11"/>
  <c r="N3267" i="11"/>
  <c r="N3184" i="11"/>
  <c r="N3173" i="11"/>
  <c r="N3157" i="11"/>
  <c r="N3143" i="11"/>
  <c r="N3001" i="11"/>
  <c r="N2963" i="11"/>
  <c r="N2925" i="11"/>
  <c r="N2883" i="11"/>
  <c r="N2787" i="11"/>
  <c r="N2756" i="11"/>
  <c r="N2680" i="11"/>
  <c r="N2629" i="11"/>
  <c r="N2524" i="11"/>
  <c r="N2468" i="11"/>
  <c r="N2412" i="11"/>
  <c r="N2285" i="11"/>
  <c r="N2251" i="11"/>
  <c r="N2229" i="11"/>
  <c r="N2195" i="11"/>
  <c r="N2173" i="11"/>
  <c r="N2139" i="11"/>
  <c r="N2084" i="11"/>
  <c r="N2013" i="11"/>
  <c r="N1917" i="11"/>
  <c r="N1879" i="11"/>
  <c r="N1790" i="11"/>
  <c r="N1694" i="11"/>
  <c r="N1679" i="11"/>
  <c r="N1629" i="11"/>
  <c r="N1615" i="11"/>
  <c r="N1432" i="11"/>
  <c r="N1419" i="11"/>
  <c r="N1412" i="11"/>
  <c r="N1400" i="11"/>
  <c r="N1371" i="11"/>
  <c r="N1291" i="11"/>
  <c r="N1284" i="11"/>
  <c r="N1251" i="11"/>
  <c r="N1223" i="11"/>
  <c r="N1116" i="11"/>
  <c r="N1104" i="11"/>
  <c r="N974" i="11"/>
  <c r="N967" i="11"/>
  <c r="N934" i="11"/>
  <c r="N879" i="11"/>
  <c r="N846" i="11"/>
  <c r="N839" i="11"/>
  <c r="N806" i="11"/>
  <c r="N751" i="11"/>
  <c r="N718" i="11"/>
  <c r="N711" i="11"/>
  <c r="N666" i="11"/>
  <c r="N609" i="11"/>
  <c r="O57" i="11"/>
  <c r="N3489" i="11"/>
  <c r="N3483" i="11"/>
  <c r="N3477" i="11"/>
  <c r="N3428" i="11"/>
  <c r="N3385" i="11"/>
  <c r="N3379" i="11"/>
  <c r="N3343" i="11"/>
  <c r="N3301" i="11"/>
  <c r="N3247" i="11"/>
  <c r="N3236" i="11"/>
  <c r="N3195" i="11"/>
  <c r="N3119" i="11"/>
  <c r="N3107" i="11"/>
  <c r="N3088" i="11"/>
  <c r="N3059" i="11"/>
  <c r="N3052" i="11"/>
  <c r="N3032" i="11"/>
  <c r="N3013" i="11"/>
  <c r="N2956" i="11"/>
  <c r="N2937" i="11"/>
  <c r="N2861" i="11"/>
  <c r="N2855" i="11"/>
  <c r="N2849" i="11"/>
  <c r="N2843" i="11"/>
  <c r="N2767" i="11"/>
  <c r="N2748" i="11"/>
  <c r="N2691" i="11"/>
  <c r="N2664" i="11"/>
  <c r="N2587" i="11"/>
  <c r="N2460" i="11"/>
  <c r="N2404" i="11"/>
  <c r="N2348" i="11"/>
  <c r="N2221" i="11"/>
  <c r="N2187" i="11"/>
  <c r="N2165" i="11"/>
  <c r="N2131" i="11"/>
  <c r="N2109" i="11"/>
  <c r="N2063" i="11"/>
  <c r="N1990" i="11"/>
  <c r="N1983" i="11"/>
  <c r="N1573" i="11"/>
  <c r="N1566" i="11"/>
  <c r="N1517" i="11"/>
  <c r="N1510" i="11"/>
  <c r="N1467" i="11"/>
  <c r="N1438" i="11"/>
  <c r="N1406" i="11"/>
  <c r="N1303" i="11"/>
  <c r="N1296" i="11"/>
  <c r="N1278" i="11"/>
  <c r="N1272" i="11"/>
  <c r="N1147" i="11"/>
  <c r="N939" i="11"/>
  <c r="N899" i="11"/>
  <c r="N811" i="11"/>
  <c r="N771" i="11"/>
  <c r="N570" i="11"/>
  <c r="N538" i="11"/>
  <c r="N462" i="11"/>
  <c r="N441" i="11"/>
  <c r="N386" i="11"/>
  <c r="O55" i="11"/>
  <c r="N2779" i="11"/>
  <c r="N2741" i="11"/>
  <c r="N2703" i="11"/>
  <c r="N2657" i="11"/>
  <c r="N2628" i="11"/>
  <c r="N2613" i="11"/>
  <c r="N2579" i="11"/>
  <c r="N2557" i="11"/>
  <c r="N2523" i="11"/>
  <c r="N2396" i="11"/>
  <c r="N2340" i="11"/>
  <c r="N2284" i="11"/>
  <c r="N2157" i="11"/>
  <c r="N2123" i="11"/>
  <c r="N2083" i="11"/>
  <c r="N1870" i="11"/>
  <c r="N1855" i="11"/>
  <c r="N1789" i="11"/>
  <c r="N1759" i="11"/>
  <c r="N1606" i="11"/>
  <c r="N1599" i="11"/>
  <c r="N1558" i="11"/>
  <c r="N1472" i="11"/>
  <c r="N1431" i="11"/>
  <c r="N1424" i="11"/>
  <c r="N1411" i="11"/>
  <c r="N1159" i="11"/>
  <c r="N1127" i="11"/>
  <c r="N1015" i="11"/>
  <c r="N944" i="11"/>
  <c r="N919" i="11"/>
  <c r="N891" i="11"/>
  <c r="N858" i="11"/>
  <c r="N816" i="11"/>
  <c r="N791" i="11"/>
  <c r="N763" i="11"/>
  <c r="N730" i="11"/>
  <c r="N637" i="11"/>
  <c r="N549" i="11"/>
  <c r="N481" i="11"/>
  <c r="N405" i="11"/>
  <c r="O54" i="11"/>
  <c r="N3105" i="11"/>
  <c r="N3099" i="11"/>
  <c r="N3023" i="11"/>
  <c r="N3004" i="11"/>
  <c r="N2947" i="11"/>
  <c r="N2928" i="11"/>
  <c r="N2908" i="11"/>
  <c r="N2901" i="11"/>
  <c r="N2872" i="11"/>
  <c r="N2841" i="11"/>
  <c r="N2765" i="11"/>
  <c r="N2689" i="11"/>
  <c r="N2541" i="11"/>
  <c r="N2507" i="11"/>
  <c r="N2485" i="11"/>
  <c r="N2451" i="11"/>
  <c r="N2429" i="11"/>
  <c r="N2395" i="11"/>
  <c r="N2268" i="11"/>
  <c r="N2212" i="11"/>
  <c r="N2156" i="11"/>
  <c r="N2100" i="11"/>
  <c r="N1965" i="11"/>
  <c r="N1935" i="11"/>
  <c r="N1823" i="11"/>
  <c r="N1557" i="11"/>
  <c r="N1550" i="11"/>
  <c r="N1543" i="11"/>
  <c r="N1471" i="11"/>
  <c r="N1355" i="11"/>
  <c r="N1348" i="11"/>
  <c r="N1336" i="11"/>
  <c r="N1307" i="11"/>
  <c r="N1262" i="11"/>
  <c r="N1183" i="11"/>
  <c r="N1176" i="11"/>
  <c r="N1158" i="11"/>
  <c r="N1151" i="11"/>
  <c r="N1107" i="11"/>
  <c r="N1048" i="11"/>
  <c r="N1027" i="11"/>
  <c r="N1020" i="11"/>
  <c r="N991" i="11"/>
  <c r="N943" i="11"/>
  <c r="N910" i="11"/>
  <c r="N903" i="11"/>
  <c r="N870" i="11"/>
  <c r="N815" i="11"/>
  <c r="N782" i="11"/>
  <c r="N775" i="11"/>
  <c r="N742" i="11"/>
  <c r="N663" i="11"/>
  <c r="N561" i="11"/>
  <c r="N542" i="11"/>
  <c r="N521" i="11"/>
  <c r="N506" i="11"/>
  <c r="N466" i="11"/>
  <c r="N242" i="11"/>
  <c r="N135" i="11"/>
  <c r="O167" i="11"/>
  <c r="O38" i="11"/>
  <c r="B4053" i="11"/>
  <c r="B3917" i="11"/>
  <c r="B3830" i="11"/>
  <c r="B3728" i="11"/>
  <c r="B3717" i="11"/>
  <c r="B3384" i="11"/>
  <c r="B595" i="11"/>
  <c r="B338" i="11"/>
  <c r="B330" i="11"/>
  <c r="B297" i="11"/>
  <c r="B289" i="11"/>
  <c r="B281" i="11"/>
  <c r="B273" i="11"/>
  <c r="B265" i="11"/>
  <c r="B257" i="11"/>
  <c r="B249" i="11"/>
  <c r="B241" i="11"/>
  <c r="B231" i="11"/>
  <c r="B223" i="11"/>
  <c r="B215" i="11"/>
  <c r="B207" i="11"/>
  <c r="B199" i="11"/>
  <c r="B129" i="11"/>
  <c r="B120" i="11"/>
  <c r="B94" i="11"/>
  <c r="B86" i="11"/>
  <c r="B61" i="11"/>
  <c r="B45" i="11"/>
  <c r="B37" i="11"/>
  <c r="B29" i="11"/>
  <c r="B4052" i="11"/>
  <c r="B3899" i="11"/>
  <c r="B3825" i="11"/>
  <c r="B3726" i="11"/>
  <c r="B3701" i="11"/>
  <c r="B2636" i="11"/>
  <c r="B594" i="11"/>
  <c r="B337" i="11"/>
  <c r="B329" i="11"/>
  <c r="B296" i="11"/>
  <c r="B288" i="11"/>
  <c r="B280" i="11"/>
  <c r="B272" i="11"/>
  <c r="B264" i="11"/>
  <c r="B256" i="11"/>
  <c r="B248" i="11"/>
  <c r="B238" i="11"/>
  <c r="B230" i="11"/>
  <c r="B222" i="11"/>
  <c r="B214" i="11"/>
  <c r="B206" i="11"/>
  <c r="B198" i="11"/>
  <c r="B128" i="11"/>
  <c r="B119" i="11"/>
  <c r="B93" i="11"/>
  <c r="B68" i="11"/>
  <c r="B60" i="11"/>
  <c r="B44" i="11"/>
  <c r="B36" i="11"/>
  <c r="B28" i="11"/>
  <c r="B4034" i="11"/>
  <c r="B3896" i="11"/>
  <c r="B3801" i="11"/>
  <c r="B3725" i="11"/>
  <c r="B3680" i="11"/>
  <c r="B1634" i="11"/>
  <c r="B593" i="11"/>
  <c r="B336" i="11"/>
  <c r="B328" i="11"/>
  <c r="B295" i="11"/>
  <c r="B287" i="11"/>
  <c r="B279" i="11"/>
  <c r="B271" i="11"/>
  <c r="B263" i="11"/>
  <c r="B255" i="11"/>
  <c r="B247" i="11"/>
  <c r="B237" i="11"/>
  <c r="B229" i="11"/>
  <c r="B221" i="11"/>
  <c r="B213" i="11"/>
  <c r="B205" i="11"/>
  <c r="B197" i="11"/>
  <c r="B127" i="11"/>
  <c r="B100" i="11"/>
  <c r="B92" i="11"/>
  <c r="B67" i="11"/>
  <c r="B59" i="11"/>
  <c r="B43" i="11"/>
  <c r="B35" i="11"/>
  <c r="O3216" i="11"/>
  <c r="N3216" i="11"/>
  <c r="O3140" i="11"/>
  <c r="N3140" i="11"/>
  <c r="O3076" i="11"/>
  <c r="N3076" i="11"/>
  <c r="O3068" i="11"/>
  <c r="N3068" i="11"/>
  <c r="O3027" i="11"/>
  <c r="N3027" i="11"/>
  <c r="O3009" i="11"/>
  <c r="N3009" i="11"/>
  <c r="O2980" i="11"/>
  <c r="N2980" i="11"/>
  <c r="O2972" i="11"/>
  <c r="N2972" i="11"/>
  <c r="O2913" i="11"/>
  <c r="N2913" i="11"/>
  <c r="O2851" i="11"/>
  <c r="N2851" i="11"/>
  <c r="O2817" i="11"/>
  <c r="N2817" i="11"/>
  <c r="N4300" i="11"/>
  <c r="N4289" i="11"/>
  <c r="N4283" i="11"/>
  <c r="N4272" i="11"/>
  <c r="N4261" i="11"/>
  <c r="N4245" i="11"/>
  <c r="N4217" i="11"/>
  <c r="N4201" i="11"/>
  <c r="N4196" i="11"/>
  <c r="N4172" i="11"/>
  <c r="N4161" i="11"/>
  <c r="N4155" i="11"/>
  <c r="N4005" i="11"/>
  <c r="N3983" i="11"/>
  <c r="N3972" i="11"/>
  <c r="N3961" i="11"/>
  <c r="N3955" i="11"/>
  <c r="N3943" i="11"/>
  <c r="N3931" i="11"/>
  <c r="N3925" i="11"/>
  <c r="N3908" i="11"/>
  <c r="N3897" i="11"/>
  <c r="N3891" i="11"/>
  <c r="N3875" i="11"/>
  <c r="N3864" i="11"/>
  <c r="N3827" i="11"/>
  <c r="N3811" i="11"/>
  <c r="N3800" i="11"/>
  <c r="N3777" i="11"/>
  <c r="N3771" i="11"/>
  <c r="N3765" i="11"/>
  <c r="N3736" i="11"/>
  <c r="N3725" i="11"/>
  <c r="N3719" i="11"/>
  <c r="N3708" i="11"/>
  <c r="N3685" i="11"/>
  <c r="N3673" i="11"/>
  <c r="N3651" i="11"/>
  <c r="N3640" i="11"/>
  <c r="N3600" i="11"/>
  <c r="N3588" i="11"/>
  <c r="N3577" i="11"/>
  <c r="N3571" i="11"/>
  <c r="N3555" i="11"/>
  <c r="N3544" i="11"/>
  <c r="N3533" i="11"/>
  <c r="N3527" i="11"/>
  <c r="N3516" i="11"/>
  <c r="N3468" i="11"/>
  <c r="N3457" i="11"/>
  <c r="N3451" i="11"/>
  <c r="N3440" i="11"/>
  <c r="N3429" i="11"/>
  <c r="N3413" i="11"/>
  <c r="N3375" i="11"/>
  <c r="N3364" i="11"/>
  <c r="N3353" i="11"/>
  <c r="N3315" i="11"/>
  <c r="N3299" i="11"/>
  <c r="N3288" i="11"/>
  <c r="N3277" i="11"/>
  <c r="N3271" i="11"/>
  <c r="N3260" i="11"/>
  <c r="N3221" i="11"/>
  <c r="N3215" i="11"/>
  <c r="O3196" i="11"/>
  <c r="N3196" i="11"/>
  <c r="N3139" i="11"/>
  <c r="N3132" i="11"/>
  <c r="O3067" i="11"/>
  <c r="N3067" i="11"/>
  <c r="O2905" i="11"/>
  <c r="N2905" i="11"/>
  <c r="O2876" i="11"/>
  <c r="N2876" i="11"/>
  <c r="O2869" i="11"/>
  <c r="N2869" i="11"/>
  <c r="O2831" i="11"/>
  <c r="N2831" i="11"/>
  <c r="O3227" i="11"/>
  <c r="N3227" i="11"/>
  <c r="O3151" i="11"/>
  <c r="N3151" i="11"/>
  <c r="O3125" i="11"/>
  <c r="N3125" i="11"/>
  <c r="O3096" i="11"/>
  <c r="N3096" i="11"/>
  <c r="O3045" i="11"/>
  <c r="N3045" i="11"/>
  <c r="O3020" i="11"/>
  <c r="N3020" i="11"/>
  <c r="O2931" i="11"/>
  <c r="N2931" i="11"/>
  <c r="O2904" i="11"/>
  <c r="N2904" i="11"/>
  <c r="O3207" i="11"/>
  <c r="N3207" i="11"/>
  <c r="O3189" i="11"/>
  <c r="N3189" i="11"/>
  <c r="O3073" i="11"/>
  <c r="N3073" i="11"/>
  <c r="O3065" i="11"/>
  <c r="N3065" i="11"/>
  <c r="O3000" i="11"/>
  <c r="N3000" i="11"/>
  <c r="O2969" i="11"/>
  <c r="N2969" i="11"/>
  <c r="O2924" i="11"/>
  <c r="N2924" i="11"/>
  <c r="O2867" i="11"/>
  <c r="N2867" i="11"/>
  <c r="N4303" i="11"/>
  <c r="N4292" i="11"/>
  <c r="N4281" i="11"/>
  <c r="N4243" i="11"/>
  <c r="N4227" i="11"/>
  <c r="N4199" i="11"/>
  <c r="N4187" i="11"/>
  <c r="N4181" i="11"/>
  <c r="N4164" i="11"/>
  <c r="N4153" i="11"/>
  <c r="N4147" i="11"/>
  <c r="N4131" i="11"/>
  <c r="N4120" i="11"/>
  <c r="N4083" i="11"/>
  <c r="N4067" i="11"/>
  <c r="N4056" i="11"/>
  <c r="N4033" i="11"/>
  <c r="N4027" i="11"/>
  <c r="N4021" i="11"/>
  <c r="N3992" i="11"/>
  <c r="N3981" i="11"/>
  <c r="N3975" i="11"/>
  <c r="N3964" i="11"/>
  <c r="N3941" i="11"/>
  <c r="N3929" i="11"/>
  <c r="N3923" i="11"/>
  <c r="N3917" i="11"/>
  <c r="N3911" i="11"/>
  <c r="N3900" i="11"/>
  <c r="N3884" i="11"/>
  <c r="N3873" i="11"/>
  <c r="N3867" i="11"/>
  <c r="N3856" i="11"/>
  <c r="N3844" i="11"/>
  <c r="N3820" i="11"/>
  <c r="N3809" i="11"/>
  <c r="N3803" i="11"/>
  <c r="N3769" i="11"/>
  <c r="N3763" i="11"/>
  <c r="N3757" i="11"/>
  <c r="N3739" i="11"/>
  <c r="N3728" i="11"/>
  <c r="N3717" i="11"/>
  <c r="N3695" i="11"/>
  <c r="N3676" i="11"/>
  <c r="N3660" i="11"/>
  <c r="N3649" i="11"/>
  <c r="N3643" i="11"/>
  <c r="N3591" i="11"/>
  <c r="N3580" i="11"/>
  <c r="N3564" i="11"/>
  <c r="N3553" i="11"/>
  <c r="N3547" i="11"/>
  <c r="N3536" i="11"/>
  <c r="N3525" i="11"/>
  <c r="N3509" i="11"/>
  <c r="N3471" i="11"/>
  <c r="N3460" i="11"/>
  <c r="N3449" i="11"/>
  <c r="N3411" i="11"/>
  <c r="N3395" i="11"/>
  <c r="N3384" i="11"/>
  <c r="N3373" i="11"/>
  <c r="N3367" i="11"/>
  <c r="N3356" i="11"/>
  <c r="N3308" i="11"/>
  <c r="N3297" i="11"/>
  <c r="N3291" i="11"/>
  <c r="N3280" i="11"/>
  <c r="N3269" i="11"/>
  <c r="N3253" i="11"/>
  <c r="N3225" i="11"/>
  <c r="O3213" i="11"/>
  <c r="N3213" i="11"/>
  <c r="N3155" i="11"/>
  <c r="N3149" i="11"/>
  <c r="O3137" i="11"/>
  <c r="N3137" i="11"/>
  <c r="N3123" i="11"/>
  <c r="N3117" i="11"/>
  <c r="O3087" i="11"/>
  <c r="N3087" i="11"/>
  <c r="O3079" i="11"/>
  <c r="N3079" i="11"/>
  <c r="O2992" i="11"/>
  <c r="N2992" i="11"/>
  <c r="O2896" i="11"/>
  <c r="N2896" i="11"/>
  <c r="O2828" i="11"/>
  <c r="N2828" i="11"/>
  <c r="O3205" i="11"/>
  <c r="N3205" i="11"/>
  <c r="O3129" i="11"/>
  <c r="N3129" i="11"/>
  <c r="O2991" i="11"/>
  <c r="N2991" i="11"/>
  <c r="O2983" i="11"/>
  <c r="N2983" i="11"/>
  <c r="O2916" i="11"/>
  <c r="N2916" i="11"/>
  <c r="O2887" i="11"/>
  <c r="N2887" i="11"/>
  <c r="O2820" i="11"/>
  <c r="N2820" i="11"/>
  <c r="N3585" i="11"/>
  <c r="N3579" i="11"/>
  <c r="N3573" i="11"/>
  <c r="N3535" i="11"/>
  <c r="N3524" i="11"/>
  <c r="N3513" i="11"/>
  <c r="N3475" i="11"/>
  <c r="N3459" i="11"/>
  <c r="N3448" i="11"/>
  <c r="N3437" i="11"/>
  <c r="N3431" i="11"/>
  <c r="N3420" i="11"/>
  <c r="N3372" i="11"/>
  <c r="N3361" i="11"/>
  <c r="N3355" i="11"/>
  <c r="N3344" i="11"/>
  <c r="N3333" i="11"/>
  <c r="N3317" i="11"/>
  <c r="N3279" i="11"/>
  <c r="N3268" i="11"/>
  <c r="N3257" i="11"/>
  <c r="O3224" i="11"/>
  <c r="N3224" i="11"/>
  <c r="N3204" i="11"/>
  <c r="O3148" i="11"/>
  <c r="N3148" i="11"/>
  <c r="N3141" i="11"/>
  <c r="N3128" i="11"/>
  <c r="O3085" i="11"/>
  <c r="N3085" i="11"/>
  <c r="O3056" i="11"/>
  <c r="N3056" i="11"/>
  <c r="O3029" i="11"/>
  <c r="N3029" i="11"/>
  <c r="O3011" i="11"/>
  <c r="N3011" i="11"/>
  <c r="O2915" i="11"/>
  <c r="N2915" i="11"/>
  <c r="O2811" i="11"/>
  <c r="N2811" i="11"/>
  <c r="N19" i="11"/>
  <c r="N4323" i="11"/>
  <c r="N4312" i="11"/>
  <c r="N4301" i="11"/>
  <c r="N4295" i="11"/>
  <c r="N4284" i="11"/>
  <c r="N4236" i="11"/>
  <c r="N4225" i="11"/>
  <c r="N4208" i="11"/>
  <c r="N4197" i="11"/>
  <c r="N4185" i="11"/>
  <c r="N4179" i="11"/>
  <c r="N4173" i="11"/>
  <c r="N4167" i="11"/>
  <c r="N4156" i="11"/>
  <c r="N4140" i="11"/>
  <c r="N4129" i="11"/>
  <c r="N4123" i="11"/>
  <c r="N4112" i="11"/>
  <c r="N4100" i="11"/>
  <c r="N4076" i="11"/>
  <c r="N4065" i="11"/>
  <c r="N4059" i="11"/>
  <c r="N4025" i="11"/>
  <c r="N4019" i="11"/>
  <c r="N4013" i="11"/>
  <c r="N3995" i="11"/>
  <c r="N3984" i="11"/>
  <c r="N3973" i="11"/>
  <c r="N3951" i="11"/>
  <c r="N3932" i="11"/>
  <c r="N3909" i="11"/>
  <c r="N3887" i="11"/>
  <c r="N3876" i="11"/>
  <c r="N3865" i="11"/>
  <c r="N3847" i="11"/>
  <c r="N3835" i="11"/>
  <c r="N3823" i="11"/>
  <c r="N3812" i="11"/>
  <c r="N3801" i="11"/>
  <c r="N3795" i="11"/>
  <c r="N3772" i="11"/>
  <c r="N3737" i="11"/>
  <c r="N3693" i="11"/>
  <c r="N3669" i="11"/>
  <c r="N3652" i="11"/>
  <c r="N3641" i="11"/>
  <c r="N3635" i="11"/>
  <c r="N3619" i="11"/>
  <c r="N3608" i="11"/>
  <c r="N3589" i="11"/>
  <c r="N3567" i="11"/>
  <c r="N3556" i="11"/>
  <c r="N3545" i="11"/>
  <c r="N3507" i="11"/>
  <c r="N3491" i="11"/>
  <c r="N3480" i="11"/>
  <c r="N3469" i="11"/>
  <c r="N3463" i="11"/>
  <c r="N3452" i="11"/>
  <c r="N3404" i="11"/>
  <c r="N3393" i="11"/>
  <c r="N3387" i="11"/>
  <c r="N3376" i="11"/>
  <c r="N3365" i="11"/>
  <c r="N3349" i="11"/>
  <c r="N3311" i="11"/>
  <c r="N3300" i="11"/>
  <c r="N3289" i="11"/>
  <c r="N3251" i="11"/>
  <c r="N3235" i="11"/>
  <c r="O3084" i="11"/>
  <c r="N3084" i="11"/>
  <c r="O3003" i="11"/>
  <c r="N3003" i="11"/>
  <c r="O2989" i="11"/>
  <c r="N2989" i="11"/>
  <c r="O2981" i="11"/>
  <c r="N2981" i="11"/>
  <c r="O2965" i="11"/>
  <c r="N2965" i="11"/>
  <c r="O2927" i="11"/>
  <c r="N2927" i="11"/>
  <c r="O2907" i="11"/>
  <c r="N2907" i="11"/>
  <c r="O2893" i="11"/>
  <c r="N2893" i="11"/>
  <c r="O2885" i="11"/>
  <c r="N2885" i="11"/>
  <c r="O2840" i="11"/>
  <c r="N2840" i="11"/>
  <c r="O1902" i="11"/>
  <c r="N1902" i="11"/>
  <c r="O1838" i="11"/>
  <c r="N1838" i="11"/>
  <c r="O1774" i="11"/>
  <c r="N1774" i="11"/>
  <c r="O1533" i="11"/>
  <c r="N1533" i="11"/>
  <c r="O1422" i="11"/>
  <c r="N1422" i="11"/>
  <c r="O1238" i="11"/>
  <c r="N1238" i="11"/>
  <c r="O1083" i="11"/>
  <c r="N1083" i="11"/>
  <c r="N2800" i="11"/>
  <c r="N2789" i="11"/>
  <c r="N2773" i="11"/>
  <c r="N2735" i="11"/>
  <c r="N2724" i="11"/>
  <c r="N2713" i="11"/>
  <c r="N2675" i="11"/>
  <c r="N2668" i="11"/>
  <c r="N2641" i="11"/>
  <c r="N2635" i="11"/>
  <c r="N2611" i="11"/>
  <c r="N2581" i="11"/>
  <c r="N2564" i="11"/>
  <c r="N2547" i="11"/>
  <c r="N2517" i="11"/>
  <c r="N2500" i="11"/>
  <c r="N2483" i="11"/>
  <c r="N2453" i="11"/>
  <c r="N2436" i="11"/>
  <c r="N2419" i="11"/>
  <c r="N2389" i="11"/>
  <c r="N2372" i="11"/>
  <c r="N2355" i="11"/>
  <c r="N2325" i="11"/>
  <c r="N2308" i="11"/>
  <c r="N2291" i="11"/>
  <c r="N2261" i="11"/>
  <c r="N2244" i="11"/>
  <c r="N2227" i="11"/>
  <c r="N2197" i="11"/>
  <c r="N2180" i="11"/>
  <c r="N2163" i="11"/>
  <c r="N2133" i="11"/>
  <c r="N2116" i="11"/>
  <c r="N2021" i="11"/>
  <c r="N2007" i="11"/>
  <c r="N1981" i="11"/>
  <c r="N1974" i="11"/>
  <c r="N1934" i="11"/>
  <c r="N1901" i="11"/>
  <c r="O1845" i="11"/>
  <c r="N1845" i="11"/>
  <c r="N1837" i="11"/>
  <c r="O1725" i="11"/>
  <c r="N1725" i="11"/>
  <c r="N1717" i="11"/>
  <c r="N1710" i="11"/>
  <c r="O1518" i="11"/>
  <c r="N1518" i="11"/>
  <c r="N1511" i="11"/>
  <c r="N1466" i="11"/>
  <c r="N1459" i="11"/>
  <c r="O1439" i="11"/>
  <c r="N1439" i="11"/>
  <c r="N1408" i="11"/>
  <c r="N1403" i="11"/>
  <c r="N1376" i="11"/>
  <c r="O1335" i="11"/>
  <c r="N1335" i="11"/>
  <c r="N1327" i="11"/>
  <c r="N1283" i="11"/>
  <c r="O1148" i="11"/>
  <c r="N1148" i="11"/>
  <c r="O1123" i="11"/>
  <c r="N1123" i="11"/>
  <c r="O1059" i="11"/>
  <c r="N1059" i="11"/>
  <c r="O1010" i="11"/>
  <c r="N1010" i="11"/>
  <c r="O914" i="11"/>
  <c r="N914" i="11"/>
  <c r="O786" i="11"/>
  <c r="N786" i="11"/>
  <c r="O1751" i="11"/>
  <c r="N1751" i="11"/>
  <c r="O1575" i="11"/>
  <c r="N1575" i="11"/>
  <c r="O1525" i="11"/>
  <c r="N1525" i="11"/>
  <c r="O1446" i="11"/>
  <c r="N1446" i="11"/>
  <c r="O1358" i="11"/>
  <c r="N1358" i="11"/>
  <c r="O1236" i="11"/>
  <c r="N1236" i="11"/>
  <c r="O1194" i="11"/>
  <c r="N1194" i="11"/>
  <c r="O1074" i="11"/>
  <c r="N1074" i="11"/>
  <c r="O1016" i="11"/>
  <c r="N1016" i="11"/>
  <c r="O892" i="11"/>
  <c r="N892" i="11"/>
  <c r="O764" i="11"/>
  <c r="N764" i="11"/>
  <c r="N3131" i="11"/>
  <c r="N3120" i="11"/>
  <c r="N3109" i="11"/>
  <c r="N3093" i="11"/>
  <c r="N3055" i="11"/>
  <c r="N3044" i="11"/>
  <c r="N3033" i="11"/>
  <c r="N2995" i="11"/>
  <c r="N2979" i="11"/>
  <c r="N2968" i="11"/>
  <c r="N2957" i="11"/>
  <c r="N2951" i="11"/>
  <c r="N2940" i="11"/>
  <c r="N2892" i="11"/>
  <c r="N2881" i="11"/>
  <c r="N2875" i="11"/>
  <c r="N2864" i="11"/>
  <c r="N2853" i="11"/>
  <c r="N2837" i="11"/>
  <c r="N2799" i="11"/>
  <c r="N2788" i="11"/>
  <c r="N2777" i="11"/>
  <c r="N2739" i="11"/>
  <c r="N2723" i="11"/>
  <c r="N2712" i="11"/>
  <c r="N2701" i="11"/>
  <c r="N2695" i="11"/>
  <c r="N2684" i="11"/>
  <c r="N2667" i="11"/>
  <c r="N2651" i="11"/>
  <c r="N2645" i="11"/>
  <c r="N2597" i="11"/>
  <c r="N2580" i="11"/>
  <c r="N2563" i="11"/>
  <c r="N2533" i="11"/>
  <c r="N2516" i="11"/>
  <c r="N2499" i="11"/>
  <c r="N2469" i="11"/>
  <c r="N2452" i="11"/>
  <c r="N2435" i="11"/>
  <c r="N2405" i="11"/>
  <c r="N2388" i="11"/>
  <c r="N2371" i="11"/>
  <c r="N2341" i="11"/>
  <c r="N2324" i="11"/>
  <c r="N2307" i="11"/>
  <c r="N2277" i="11"/>
  <c r="N2260" i="11"/>
  <c r="N2243" i="11"/>
  <c r="N2213" i="11"/>
  <c r="N2196" i="11"/>
  <c r="N2179" i="11"/>
  <c r="N2149" i="11"/>
  <c r="N2132" i="11"/>
  <c r="N2115" i="11"/>
  <c r="N1991" i="11"/>
  <c r="N1973" i="11"/>
  <c r="N1966" i="11"/>
  <c r="N1933" i="11"/>
  <c r="N1926" i="11"/>
  <c r="N1919" i="11"/>
  <c r="N1885" i="11"/>
  <c r="N1871" i="11"/>
  <c r="N1757" i="11"/>
  <c r="N1709" i="11"/>
  <c r="N1614" i="11"/>
  <c r="N1581" i="11"/>
  <c r="N1476" i="11"/>
  <c r="O1458" i="11"/>
  <c r="N1458" i="11"/>
  <c r="N1451" i="11"/>
  <c r="O1375" i="11"/>
  <c r="N1375" i="11"/>
  <c r="N1344" i="11"/>
  <c r="N1339" i="11"/>
  <c r="N1312" i="11"/>
  <c r="N1263" i="11"/>
  <c r="O1200" i="11"/>
  <c r="N1200" i="11"/>
  <c r="O1139" i="11"/>
  <c r="N1139" i="11"/>
  <c r="N2809" i="11"/>
  <c r="N2771" i="11"/>
  <c r="N2755" i="11"/>
  <c r="N2744" i="11"/>
  <c r="N2733" i="11"/>
  <c r="N2727" i="11"/>
  <c r="N2716" i="11"/>
  <c r="N2656" i="11"/>
  <c r="N2627" i="11"/>
  <c r="N2620" i="11"/>
  <c r="N2603" i="11"/>
  <c r="N2573" i="11"/>
  <c r="N2556" i="11"/>
  <c r="N2539" i="11"/>
  <c r="N2509" i="11"/>
  <c r="N2492" i="11"/>
  <c r="N2475" i="11"/>
  <c r="N2445" i="11"/>
  <c r="N2428" i="11"/>
  <c r="N2411" i="11"/>
  <c r="N2381" i="11"/>
  <c r="N2364" i="11"/>
  <c r="N2347" i="11"/>
  <c r="N2317" i="11"/>
  <c r="N2300" i="11"/>
  <c r="N2283" i="11"/>
  <c r="N2253" i="11"/>
  <c r="N2236" i="11"/>
  <c r="N2219" i="11"/>
  <c r="N2189" i="11"/>
  <c r="N2172" i="11"/>
  <c r="N2155" i="11"/>
  <c r="N2125" i="11"/>
  <c r="N2108" i="11"/>
  <c r="N2103" i="11"/>
  <c r="N2092" i="11"/>
  <c r="N2087" i="11"/>
  <c r="N2076" i="11"/>
  <c r="N2071" i="11"/>
  <c r="N2045" i="11"/>
  <c r="N2038" i="11"/>
  <c r="N1951" i="11"/>
  <c r="O1821" i="11"/>
  <c r="N1821" i="11"/>
  <c r="N1806" i="11"/>
  <c r="O1791" i="11"/>
  <c r="N1791" i="11"/>
  <c r="N1742" i="11"/>
  <c r="N1661" i="11"/>
  <c r="N1647" i="11"/>
  <c r="O1549" i="11"/>
  <c r="N1549" i="11"/>
  <c r="N1542" i="11"/>
  <c r="O1502" i="11"/>
  <c r="N1502" i="11"/>
  <c r="N1495" i="11"/>
  <c r="O1470" i="11"/>
  <c r="N1470" i="11"/>
  <c r="O1380" i="11"/>
  <c r="N1380" i="11"/>
  <c r="N1374" i="11"/>
  <c r="N1368" i="11"/>
  <c r="O1207" i="11"/>
  <c r="N1207" i="11"/>
  <c r="O1028" i="11"/>
  <c r="N1028" i="11"/>
  <c r="O1007" i="11"/>
  <c r="N1007" i="11"/>
  <c r="O1798" i="11"/>
  <c r="N1798" i="11"/>
  <c r="O1687" i="11"/>
  <c r="N1687" i="11"/>
  <c r="O1509" i="11"/>
  <c r="N1509" i="11"/>
  <c r="O1475" i="11"/>
  <c r="N1475" i="11"/>
  <c r="O1387" i="11"/>
  <c r="N1387" i="11"/>
  <c r="O1191" i="11"/>
  <c r="N1191" i="11"/>
  <c r="O1086" i="11"/>
  <c r="N1086" i="11"/>
  <c r="O1055" i="11"/>
  <c r="N1055" i="11"/>
  <c r="O978" i="11"/>
  <c r="N978" i="11"/>
  <c r="O850" i="11"/>
  <c r="N850" i="11"/>
  <c r="N3091" i="11"/>
  <c r="N3075" i="11"/>
  <c r="N3064" i="11"/>
  <c r="N3053" i="11"/>
  <c r="N3047" i="11"/>
  <c r="N3036" i="11"/>
  <c r="N2988" i="11"/>
  <c r="N2977" i="11"/>
  <c r="N2971" i="11"/>
  <c r="N2960" i="11"/>
  <c r="N2949" i="11"/>
  <c r="N2933" i="11"/>
  <c r="N2895" i="11"/>
  <c r="N2884" i="11"/>
  <c r="N2873" i="11"/>
  <c r="N2835" i="11"/>
  <c r="N2819" i="11"/>
  <c r="N2808" i="11"/>
  <c r="N2797" i="11"/>
  <c r="N2791" i="11"/>
  <c r="N2780" i="11"/>
  <c r="N2732" i="11"/>
  <c r="N2721" i="11"/>
  <c r="N2715" i="11"/>
  <c r="N2704" i="11"/>
  <c r="N2693" i="11"/>
  <c r="N2677" i="11"/>
  <c r="N2665" i="11"/>
  <c r="N2643" i="11"/>
  <c r="N2619" i="11"/>
  <c r="N2589" i="11"/>
  <c r="N2572" i="11"/>
  <c r="N2555" i="11"/>
  <c r="N2525" i="11"/>
  <c r="N2508" i="11"/>
  <c r="N2491" i="11"/>
  <c r="N2461" i="11"/>
  <c r="N2444" i="11"/>
  <c r="N2427" i="11"/>
  <c r="N2397" i="11"/>
  <c r="N2380" i="11"/>
  <c r="N2363" i="11"/>
  <c r="N2333" i="11"/>
  <c r="N2316" i="11"/>
  <c r="N2299" i="11"/>
  <c r="N2269" i="11"/>
  <c r="N2252" i="11"/>
  <c r="N2235" i="11"/>
  <c r="N2205" i="11"/>
  <c r="N2188" i="11"/>
  <c r="N2171" i="11"/>
  <c r="N2141" i="11"/>
  <c r="N2124" i="11"/>
  <c r="N2107" i="11"/>
  <c r="N2096" i="11"/>
  <c r="N2091" i="11"/>
  <c r="N2080" i="11"/>
  <c r="N2075" i="11"/>
  <c r="N2055" i="11"/>
  <c r="N2037" i="11"/>
  <c r="N2030" i="11"/>
  <c r="N1950" i="11"/>
  <c r="N1903" i="11"/>
  <c r="O1805" i="11"/>
  <c r="N1805" i="11"/>
  <c r="N1775" i="11"/>
  <c r="N1693" i="11"/>
  <c r="O1646" i="11"/>
  <c r="N1646" i="11"/>
  <c r="N1631" i="11"/>
  <c r="N1598" i="11"/>
  <c r="N1559" i="11"/>
  <c r="N1541" i="11"/>
  <c r="N1534" i="11"/>
  <c r="O1494" i="11"/>
  <c r="N1494" i="11"/>
  <c r="N1487" i="11"/>
  <c r="N1435" i="11"/>
  <c r="N1423" i="11"/>
  <c r="O1392" i="11"/>
  <c r="N1392" i="11"/>
  <c r="N1310" i="11"/>
  <c r="N1304" i="11"/>
  <c r="O1212" i="11"/>
  <c r="N1212" i="11"/>
  <c r="O1092" i="11"/>
  <c r="N1092" i="11"/>
  <c r="O1034" i="11"/>
  <c r="N1034" i="11"/>
  <c r="O956" i="11"/>
  <c r="N956" i="11"/>
  <c r="O828" i="11"/>
  <c r="N828" i="11"/>
  <c r="N2829" i="11"/>
  <c r="N2823" i="11"/>
  <c r="N2812" i="11"/>
  <c r="N2764" i="11"/>
  <c r="N2753" i="11"/>
  <c r="N2747" i="11"/>
  <c r="N2736" i="11"/>
  <c r="N2725" i="11"/>
  <c r="N2709" i="11"/>
  <c r="N2659" i="11"/>
  <c r="N2648" i="11"/>
  <c r="N2636" i="11"/>
  <c r="N2612" i="11"/>
  <c r="N2595" i="11"/>
  <c r="N2565" i="11"/>
  <c r="N2548" i="11"/>
  <c r="N2531" i="11"/>
  <c r="N2501" i="11"/>
  <c r="N2484" i="11"/>
  <c r="N2467" i="11"/>
  <c r="N2437" i="11"/>
  <c r="N2420" i="11"/>
  <c r="N2403" i="11"/>
  <c r="N2373" i="11"/>
  <c r="N2356" i="11"/>
  <c r="N2339" i="11"/>
  <c r="N2309" i="11"/>
  <c r="N2292" i="11"/>
  <c r="N2275" i="11"/>
  <c r="N2245" i="11"/>
  <c r="N2228" i="11"/>
  <c r="N2211" i="11"/>
  <c r="N2181" i="11"/>
  <c r="N2164" i="11"/>
  <c r="N2147" i="11"/>
  <c r="N2117" i="11"/>
  <c r="N1982" i="11"/>
  <c r="O1854" i="11"/>
  <c r="N1854" i="11"/>
  <c r="N1726" i="11"/>
  <c r="O1678" i="11"/>
  <c r="N1678" i="11"/>
  <c r="N1645" i="11"/>
  <c r="N1565" i="11"/>
  <c r="N1493" i="11"/>
  <c r="O1399" i="11"/>
  <c r="N1399" i="11"/>
  <c r="N1391" i="11"/>
  <c r="O327" i="11"/>
  <c r="O249" i="11"/>
  <c r="N722" i="11"/>
  <c r="N700" i="11"/>
  <c r="N695" i="11"/>
  <c r="N667" i="11"/>
  <c r="N649" i="11"/>
  <c r="N602" i="11"/>
  <c r="N581" i="11"/>
  <c r="N562" i="11"/>
  <c r="N545" i="11"/>
  <c r="N539" i="11"/>
  <c r="N534" i="11"/>
  <c r="N507" i="11"/>
  <c r="N502" i="11"/>
  <c r="N483" i="11"/>
  <c r="N478" i="11"/>
  <c r="N467" i="11"/>
  <c r="N393" i="11"/>
  <c r="N387" i="11"/>
  <c r="N370" i="11"/>
  <c r="N263" i="11"/>
  <c r="N222" i="11"/>
  <c r="O326" i="11"/>
  <c r="O248" i="11"/>
  <c r="O70" i="11"/>
  <c r="O455" i="11"/>
  <c r="O318" i="11"/>
  <c r="O230" i="11"/>
  <c r="O137" i="11"/>
  <c r="O65" i="11"/>
  <c r="O423" i="11"/>
  <c r="O297" i="11"/>
  <c r="O119" i="11"/>
  <c r="O64" i="11"/>
  <c r="O46" i="11"/>
  <c r="N1328" i="11"/>
  <c r="N1323" i="11"/>
  <c r="N1316" i="11"/>
  <c r="N1311" i="11"/>
  <c r="N1294" i="11"/>
  <c r="N1271" i="11"/>
  <c r="N1264" i="11"/>
  <c r="N1259" i="11"/>
  <c r="N1252" i="11"/>
  <c r="N1239" i="11"/>
  <c r="N1222" i="11"/>
  <c r="N1192" i="11"/>
  <c r="N1167" i="11"/>
  <c r="N1162" i="11"/>
  <c r="N1115" i="11"/>
  <c r="N1084" i="11"/>
  <c r="N1008" i="11"/>
  <c r="N976" i="11"/>
  <c r="N971" i="11"/>
  <c r="N966" i="11"/>
  <c r="N942" i="11"/>
  <c r="N912" i="11"/>
  <c r="N907" i="11"/>
  <c r="N902" i="11"/>
  <c r="N878" i="11"/>
  <c r="N848" i="11"/>
  <c r="N843" i="11"/>
  <c r="N838" i="11"/>
  <c r="N814" i="11"/>
  <c r="N784" i="11"/>
  <c r="N779" i="11"/>
  <c r="N774" i="11"/>
  <c r="N750" i="11"/>
  <c r="N720" i="11"/>
  <c r="N715" i="11"/>
  <c r="N710" i="11"/>
  <c r="N686" i="11"/>
  <c r="N618" i="11"/>
  <c r="N585" i="11"/>
  <c r="N579" i="11"/>
  <c r="N554" i="11"/>
  <c r="N518" i="11"/>
  <c r="N486" i="11"/>
  <c r="N446" i="11"/>
  <c r="N414" i="11"/>
  <c r="N362" i="11"/>
  <c r="N311" i="11"/>
  <c r="N254" i="11"/>
  <c r="N247" i="11"/>
  <c r="N226" i="11"/>
  <c r="N162" i="11"/>
  <c r="O406" i="11"/>
  <c r="O296" i="11"/>
  <c r="O217" i="11"/>
  <c r="O118" i="11"/>
  <c r="O63" i="11"/>
  <c r="O41" i="11"/>
  <c r="N1226" i="11"/>
  <c r="N1215" i="11"/>
  <c r="N1210" i="11"/>
  <c r="N1178" i="11"/>
  <c r="N1131" i="11"/>
  <c r="N1103" i="11"/>
  <c r="N1043" i="11"/>
  <c r="N1031" i="11"/>
  <c r="N1019" i="11"/>
  <c r="N988" i="11"/>
  <c r="N954" i="11"/>
  <c r="N923" i="11"/>
  <c r="N890" i="11"/>
  <c r="N859" i="11"/>
  <c r="N826" i="11"/>
  <c r="N795" i="11"/>
  <c r="N762" i="11"/>
  <c r="N731" i="11"/>
  <c r="N698" i="11"/>
  <c r="N658" i="11"/>
  <c r="N611" i="11"/>
  <c r="N599" i="11"/>
  <c r="N571" i="11"/>
  <c r="N433" i="11"/>
  <c r="N402" i="11"/>
  <c r="N379" i="11"/>
  <c r="N274" i="11"/>
  <c r="N190" i="11"/>
  <c r="N183" i="11"/>
  <c r="N146" i="11"/>
  <c r="N39" i="11"/>
  <c r="O376" i="11"/>
  <c r="O216" i="11"/>
  <c r="O89" i="11"/>
  <c r="O62" i="11"/>
  <c r="N975" i="11"/>
  <c r="N970" i="11"/>
  <c r="N958" i="11"/>
  <c r="N935" i="11"/>
  <c r="N911" i="11"/>
  <c r="N906" i="11"/>
  <c r="N894" i="11"/>
  <c r="N871" i="11"/>
  <c r="N847" i="11"/>
  <c r="N842" i="11"/>
  <c r="N830" i="11"/>
  <c r="N807" i="11"/>
  <c r="N783" i="11"/>
  <c r="N778" i="11"/>
  <c r="N766" i="11"/>
  <c r="N743" i="11"/>
  <c r="N719" i="11"/>
  <c r="N714" i="11"/>
  <c r="N702" i="11"/>
  <c r="N691" i="11"/>
  <c r="N677" i="11"/>
  <c r="N617" i="11"/>
  <c r="N522" i="11"/>
  <c r="N517" i="11"/>
  <c r="N485" i="11"/>
  <c r="N475" i="11"/>
  <c r="N469" i="11"/>
  <c r="N451" i="11"/>
  <c r="N438" i="11"/>
  <c r="N419" i="11"/>
  <c r="N389" i="11"/>
  <c r="N366" i="11"/>
  <c r="N361" i="11"/>
  <c r="N231" i="11"/>
  <c r="O278" i="11"/>
  <c r="O200" i="11"/>
  <c r="O345" i="11"/>
  <c r="O270" i="11"/>
  <c r="O174" i="11"/>
  <c r="O78" i="11"/>
  <c r="O56" i="11"/>
  <c r="O30" i="11"/>
  <c r="B4263" i="11"/>
  <c r="B4090" i="11"/>
  <c r="B4013" i="11"/>
  <c r="B3924" i="11"/>
  <c r="B3839" i="11"/>
  <c r="B3768" i="11"/>
  <c r="B3736" i="11"/>
  <c r="B3697" i="11"/>
  <c r="B3426" i="11"/>
  <c r="B1628" i="11"/>
  <c r="B400" i="11"/>
  <c r="B4011" i="11"/>
  <c r="B3923" i="11"/>
  <c r="B3837" i="11"/>
  <c r="B3767" i="11"/>
  <c r="B3712" i="11"/>
  <c r="B3572" i="11"/>
  <c r="B3238" i="11"/>
  <c r="B1121" i="11"/>
  <c r="B399" i="11"/>
  <c r="B153" i="11"/>
  <c r="B54" i="11"/>
  <c r="B1928" i="11"/>
  <c r="B4206" i="11"/>
  <c r="B4100" i="11"/>
  <c r="B4084" i="11"/>
  <c r="B4043" i="11"/>
  <c r="B4023" i="11"/>
  <c r="B4007" i="11"/>
  <c r="B3937" i="11"/>
  <c r="B3875" i="11"/>
  <c r="B3858" i="11"/>
  <c r="B3833" i="11"/>
  <c r="B3814" i="11"/>
  <c r="B3797" i="11"/>
  <c r="B3765" i="11"/>
  <c r="B3749" i="11"/>
  <c r="B3733" i="11"/>
  <c r="B3711" i="11"/>
  <c r="B3695" i="11"/>
  <c r="B3672" i="11"/>
  <c r="B3565" i="11"/>
  <c r="B3548" i="11"/>
  <c r="B3237" i="11"/>
  <c r="B1744" i="11"/>
  <c r="B1626" i="11"/>
  <c r="B1076" i="11"/>
  <c r="B416" i="11"/>
  <c r="B398" i="11"/>
  <c r="B146" i="11"/>
  <c r="B47" i="11"/>
  <c r="B23" i="11"/>
  <c r="B4107" i="11"/>
  <c r="B4033" i="11"/>
  <c r="B3940" i="11"/>
  <c r="B3864" i="11"/>
  <c r="B3800" i="11"/>
  <c r="B3752" i="11"/>
  <c r="B3713" i="11"/>
  <c r="B3573" i="11"/>
  <c r="B2614" i="11"/>
  <c r="B554" i="11"/>
  <c r="B4207" i="11"/>
  <c r="B4050" i="11"/>
  <c r="B3957" i="11"/>
  <c r="B3862" i="11"/>
  <c r="B3799" i="11"/>
  <c r="B3735" i="11"/>
  <c r="B3673" i="11"/>
  <c r="B3425" i="11"/>
  <c r="B1627" i="11"/>
  <c r="B551" i="11"/>
  <c r="B4168" i="11"/>
  <c r="B4099" i="11"/>
  <c r="B4061" i="11"/>
  <c r="B4042" i="11"/>
  <c r="B4022" i="11"/>
  <c r="B4006" i="11"/>
  <c r="B3953" i="11"/>
  <c r="B3933" i="11"/>
  <c r="B3906" i="11"/>
  <c r="B3874" i="11"/>
  <c r="B3856" i="11"/>
  <c r="B3832" i="11"/>
  <c r="B3810" i="11"/>
  <c r="B3785" i="11"/>
  <c r="B3761" i="11"/>
  <c r="B3745" i="11"/>
  <c r="B3709" i="11"/>
  <c r="B3689" i="11"/>
  <c r="B3655" i="11"/>
  <c r="B3564" i="11"/>
  <c r="B3547" i="11"/>
  <c r="B3393" i="11"/>
  <c r="B3185" i="11"/>
  <c r="B1643" i="11"/>
  <c r="B1075" i="11"/>
  <c r="B583" i="11"/>
  <c r="B415" i="11"/>
  <c r="B392" i="11"/>
  <c r="B145" i="11"/>
  <c r="B48" i="11"/>
  <c r="B139" i="11"/>
  <c r="B147" i="11"/>
  <c r="B155" i="11"/>
  <c r="B240" i="11"/>
  <c r="B318" i="11"/>
  <c r="B385" i="11"/>
  <c r="B393" i="11"/>
  <c r="B401" i="11"/>
  <c r="B409" i="11"/>
  <c r="B417" i="11"/>
  <c r="B568" i="11"/>
  <c r="B578" i="11"/>
  <c r="B1113" i="11"/>
  <c r="B1580" i="11"/>
  <c r="B1621" i="11"/>
  <c r="B1629" i="11"/>
  <c r="B1637" i="11"/>
  <c r="B1769" i="11"/>
  <c r="B2761" i="11"/>
  <c r="B3061" i="11"/>
  <c r="B3290" i="11"/>
  <c r="B3386" i="11"/>
  <c r="B3394" i="11"/>
  <c r="B3463" i="11"/>
  <c r="B3542" i="11"/>
  <c r="B3550" i="11"/>
  <c r="B3558" i="11"/>
  <c r="B3566" i="11"/>
  <c r="B3575" i="11"/>
  <c r="B3583" i="11"/>
  <c r="B3674" i="11"/>
  <c r="B3682" i="11"/>
  <c r="B3690" i="11"/>
  <c r="B3698" i="11"/>
  <c r="B3706" i="11"/>
  <c r="B3714" i="11"/>
  <c r="B3730" i="11"/>
  <c r="B3738" i="11"/>
  <c r="B3746" i="11"/>
  <c r="B3754" i="11"/>
  <c r="B3762" i="11"/>
  <c r="B3773" i="11"/>
  <c r="B3786" i="11"/>
  <c r="B3802" i="11"/>
  <c r="B3811" i="11"/>
  <c r="B3826" i="11"/>
  <c r="B3834" i="11"/>
  <c r="B3850" i="11"/>
  <c r="B3859" i="11"/>
  <c r="B3867" i="11"/>
  <c r="B3876" i="11"/>
  <c r="B3898" i="11"/>
  <c r="B3926" i="11"/>
  <c r="B3934" i="11"/>
  <c r="B3942" i="11"/>
  <c r="B3954" i="11"/>
  <c r="B4000" i="11"/>
  <c r="B4008" i="11"/>
  <c r="B4016" i="11"/>
  <c r="B4024" i="11"/>
  <c r="B4036" i="11"/>
  <c r="B4045" i="11"/>
  <c r="B4055" i="11"/>
  <c r="B4085" i="11"/>
  <c r="B4093" i="11"/>
  <c r="B4112" i="11"/>
  <c r="B4229" i="11"/>
  <c r="B4323" i="11"/>
  <c r="B49" i="11"/>
  <c r="B140" i="11"/>
  <c r="B148" i="11"/>
  <c r="B156" i="11"/>
  <c r="B319" i="11"/>
  <c r="B386" i="11"/>
  <c r="B394" i="11"/>
  <c r="B402" i="11"/>
  <c r="B410" i="11"/>
  <c r="B418" i="11"/>
  <c r="B569" i="11"/>
  <c r="B579" i="11"/>
  <c r="B1114" i="11"/>
  <c r="B1581" i="11"/>
  <c r="B1622" i="11"/>
  <c r="B1630" i="11"/>
  <c r="B1638" i="11"/>
  <c r="B1791" i="11"/>
  <c r="B2792" i="11"/>
  <c r="B3062" i="11"/>
  <c r="B3291" i="11"/>
  <c r="B3387" i="11"/>
  <c r="B3395" i="11"/>
  <c r="B3486" i="11"/>
  <c r="B3543" i="11"/>
  <c r="B3559" i="11"/>
  <c r="B3568" i="11"/>
  <c r="B3576" i="11"/>
  <c r="B3584" i="11"/>
  <c r="B3675" i="11"/>
  <c r="B3683" i="11"/>
  <c r="B3691" i="11"/>
  <c r="B3699" i="11"/>
  <c r="B3707" i="11"/>
  <c r="B3715" i="11"/>
  <c r="B3739" i="11"/>
  <c r="B3747" i="11"/>
  <c r="B3755" i="11"/>
  <c r="B3763" i="11"/>
  <c r="B3774" i="11"/>
  <c r="B3787" i="11"/>
  <c r="B3804" i="11"/>
  <c r="B3812" i="11"/>
  <c r="B3827" i="11"/>
  <c r="B3835" i="11"/>
  <c r="B3851" i="11"/>
  <c r="B3860" i="11"/>
  <c r="B3868" i="11"/>
  <c r="B3927" i="11"/>
  <c r="B3935" i="11"/>
  <c r="B3943" i="11"/>
  <c r="B3955" i="11"/>
  <c r="B4001" i="11"/>
  <c r="B4009" i="11"/>
  <c r="B4017" i="11"/>
  <c r="B4025" i="11"/>
  <c r="B4037" i="11"/>
  <c r="B4046" i="11"/>
  <c r="B4056" i="11"/>
  <c r="B4086" i="11"/>
  <c r="B4094" i="11"/>
  <c r="B4105" i="11"/>
  <c r="B4113" i="11"/>
  <c r="B4230" i="11"/>
  <c r="B4324" i="11"/>
  <c r="B19" i="11"/>
  <c r="B51" i="11"/>
  <c r="B134" i="11"/>
  <c r="B142" i="11"/>
  <c r="B158" i="11"/>
  <c r="B321" i="11"/>
  <c r="B396" i="11"/>
  <c r="B412" i="11"/>
  <c r="B571" i="11"/>
  <c r="B1640" i="11"/>
  <c r="B2877" i="11"/>
  <c r="B3338" i="11"/>
  <c r="B3397" i="11"/>
  <c r="B3545" i="11"/>
  <c r="B3561" i="11"/>
  <c r="B3578" i="11"/>
  <c r="B3677" i="11"/>
  <c r="B3693" i="11"/>
  <c r="B50" i="11"/>
  <c r="B125" i="11"/>
  <c r="B141" i="11"/>
  <c r="B149" i="11"/>
  <c r="B157" i="11"/>
  <c r="B320" i="11"/>
  <c r="B387" i="11"/>
  <c r="B395" i="11"/>
  <c r="B403" i="11"/>
  <c r="B411" i="11"/>
  <c r="B419" i="11"/>
  <c r="B570" i="11"/>
  <c r="B580" i="11"/>
  <c r="B1115" i="11"/>
  <c r="B1582" i="11"/>
  <c r="B1623" i="11"/>
  <c r="B1631" i="11"/>
  <c r="B1639" i="11"/>
  <c r="B2112" i="11"/>
  <c r="B2876" i="11"/>
  <c r="B3110" i="11"/>
  <c r="B3329" i="11"/>
  <c r="B3388" i="11"/>
  <c r="B3396" i="11"/>
  <c r="B3487" i="11"/>
  <c r="B3544" i="11"/>
  <c r="B3552" i="11"/>
  <c r="B3560" i="11"/>
  <c r="B3569" i="11"/>
  <c r="B3577" i="11"/>
  <c r="B3585" i="11"/>
  <c r="B3676" i="11"/>
  <c r="B3684" i="11"/>
  <c r="B3692" i="11"/>
  <c r="B3700" i="11"/>
  <c r="B3708" i="11"/>
  <c r="B3716" i="11"/>
  <c r="B3732" i="11"/>
  <c r="B3740" i="11"/>
  <c r="B3748" i="11"/>
  <c r="B3756" i="11"/>
  <c r="B3764" i="11"/>
  <c r="B3775" i="11"/>
  <c r="B3788" i="11"/>
  <c r="B3805" i="11"/>
  <c r="B3813" i="11"/>
  <c r="B3828" i="11"/>
  <c r="B3836" i="11"/>
  <c r="B3852" i="11"/>
  <c r="B3861" i="11"/>
  <c r="B3870" i="11"/>
  <c r="B3883" i="11"/>
  <c r="B3905" i="11"/>
  <c r="B3928" i="11"/>
  <c r="B3936" i="11"/>
  <c r="B3944" i="11"/>
  <c r="B4002" i="11"/>
  <c r="B4010" i="11"/>
  <c r="B4018" i="11"/>
  <c r="B4026" i="11"/>
  <c r="B4038" i="11"/>
  <c r="B4047" i="11"/>
  <c r="B4057" i="11"/>
  <c r="B4087" i="11"/>
  <c r="B4095" i="11"/>
  <c r="B4106" i="11"/>
  <c r="B4149" i="11"/>
  <c r="B4262" i="11"/>
  <c r="B18" i="11"/>
  <c r="B150" i="11"/>
  <c r="B388" i="11"/>
  <c r="B404" i="11"/>
  <c r="B476" i="11"/>
  <c r="B581" i="11"/>
  <c r="B1116" i="11"/>
  <c r="B1624" i="11"/>
  <c r="B1632" i="11"/>
  <c r="B2144" i="11"/>
  <c r="B3111" i="11"/>
  <c r="B3389" i="11"/>
  <c r="B3504" i="11"/>
  <c r="B3553" i="11"/>
  <c r="B3570" i="11"/>
  <c r="B3586" i="11"/>
  <c r="B3685" i="11"/>
  <c r="B20" i="11"/>
  <c r="B52" i="11"/>
  <c r="B135" i="11"/>
  <c r="B143" i="11"/>
  <c r="B151" i="11"/>
  <c r="B304" i="11"/>
  <c r="B322" i="11"/>
  <c r="B389" i="11"/>
  <c r="B397" i="11"/>
  <c r="B405" i="11"/>
  <c r="B413" i="11"/>
  <c r="B477" i="11"/>
  <c r="B572" i="11"/>
  <c r="B582" i="11"/>
  <c r="B597" i="11"/>
  <c r="B1117" i="11"/>
  <c r="B1585" i="11"/>
  <c r="B1625" i="11"/>
  <c r="B1633" i="11"/>
  <c r="B1641" i="11"/>
  <c r="B2479" i="11"/>
  <c r="B2945" i="11"/>
  <c r="B3154" i="11"/>
  <c r="B3367" i="11"/>
  <c r="B3390" i="11"/>
  <c r="B3505" i="11"/>
  <c r="B3546" i="11"/>
  <c r="B3554" i="11"/>
  <c r="B3562" i="11"/>
  <c r="B3571" i="11"/>
  <c r="B3579" i="11"/>
  <c r="B3587" i="11"/>
  <c r="B3678" i="11"/>
  <c r="B3686" i="11"/>
  <c r="B3694" i="11"/>
  <c r="B3702" i="11"/>
  <c r="B3710" i="11"/>
  <c r="B3718" i="11"/>
  <c r="B3734" i="11"/>
  <c r="B3742" i="11"/>
  <c r="B3750" i="11"/>
  <c r="B3758" i="11"/>
  <c r="B3766" i="11"/>
  <c r="B3780" i="11"/>
  <c r="B3798" i="11"/>
  <c r="B3807" i="11"/>
  <c r="B3822" i="11"/>
  <c r="B3838" i="11"/>
  <c r="B3854" i="11"/>
  <c r="B3863" i="11"/>
  <c r="B3872" i="11"/>
  <c r="B3885" i="11"/>
  <c r="B3930" i="11"/>
  <c r="B3938" i="11"/>
  <c r="B3946" i="11"/>
  <c r="B3959" i="11"/>
  <c r="B4004" i="11"/>
  <c r="B4012" i="11"/>
  <c r="B4020" i="11"/>
  <c r="B4032" i="11"/>
  <c r="B4040" i="11"/>
  <c r="B4051" i="11"/>
  <c r="B4059" i="11"/>
  <c r="B4089" i="11"/>
  <c r="B4097" i="11"/>
  <c r="B4108" i="11"/>
  <c r="B4167" i="11"/>
  <c r="B4278" i="11"/>
  <c r="B21" i="11"/>
  <c r="B53" i="11"/>
  <c r="B136" i="11"/>
  <c r="B144" i="11"/>
  <c r="B152" i="11"/>
  <c r="B305" i="11"/>
  <c r="B323" i="11"/>
  <c r="B390" i="11"/>
  <c r="B3960" i="11"/>
  <c r="B3884" i="11"/>
  <c r="B3824" i="11"/>
  <c r="B3679" i="11"/>
  <c r="B3368" i="11"/>
  <c r="B1258" i="11"/>
  <c r="B306" i="11"/>
  <c r="B154" i="11"/>
  <c r="B4088" i="11"/>
  <c r="B4027" i="11"/>
  <c r="B3939" i="11"/>
  <c r="B3823" i="11"/>
  <c r="B3751" i="11"/>
  <c r="B3696" i="11"/>
  <c r="B3549" i="11"/>
  <c r="B2481" i="11"/>
  <c r="M9" i="11"/>
  <c r="O9" i="11" s="1"/>
  <c r="B4150" i="11"/>
  <c r="B4098" i="11"/>
  <c r="B4060" i="11"/>
  <c r="B4041" i="11"/>
  <c r="B4021" i="11"/>
  <c r="B4005" i="11"/>
  <c r="B3948" i="11"/>
  <c r="B3932" i="11"/>
  <c r="B3873" i="11"/>
  <c r="B3855" i="11"/>
  <c r="B3831" i="11"/>
  <c r="B3809" i="11"/>
  <c r="B3784" i="11"/>
  <c r="B3760" i="11"/>
  <c r="B3744" i="11"/>
  <c r="B3721" i="11"/>
  <c r="B3705" i="11"/>
  <c r="B3688" i="11"/>
  <c r="B3582" i="11"/>
  <c r="B3563" i="11"/>
  <c r="B3541" i="11"/>
  <c r="B3392" i="11"/>
  <c r="B3017" i="11"/>
  <c r="B1642" i="11"/>
  <c r="B709" i="11"/>
  <c r="B577" i="11"/>
  <c r="B414" i="11"/>
  <c r="B391" i="11"/>
  <c r="B239" i="11"/>
  <c r="B138" i="11"/>
  <c r="B4296" i="11"/>
  <c r="B4111" i="11"/>
  <c r="B4096" i="11"/>
  <c r="B4058" i="11"/>
  <c r="B4039" i="11"/>
  <c r="B4019" i="11"/>
  <c r="B4003" i="11"/>
  <c r="B3947" i="11"/>
  <c r="B3931" i="11"/>
  <c r="B3897" i="11"/>
  <c r="B3871" i="11"/>
  <c r="B3853" i="11"/>
  <c r="B3808" i="11"/>
  <c r="B3781" i="11"/>
  <c r="B3759" i="11"/>
  <c r="B3743" i="11"/>
  <c r="B3704" i="11"/>
  <c r="B3687" i="11"/>
  <c r="B3581" i="11"/>
  <c r="B3557" i="11"/>
  <c r="B3524" i="11"/>
  <c r="B3391" i="11"/>
  <c r="B2996" i="11"/>
  <c r="B1636" i="11"/>
  <c r="B1586" i="11"/>
  <c r="B576" i="11"/>
  <c r="B408" i="11"/>
  <c r="B384" i="11"/>
  <c r="B325" i="11"/>
  <c r="B137" i="11"/>
  <c r="B4295" i="11"/>
  <c r="B4110" i="11"/>
  <c r="B4092" i="11"/>
  <c r="B4054" i="11"/>
  <c r="B4035" i="11"/>
  <c r="B4015" i="11"/>
  <c r="B3979" i="11"/>
  <c r="B3945" i="11"/>
  <c r="B3929" i="11"/>
  <c r="B3849" i="11"/>
  <c r="B3829" i="11"/>
  <c r="B3806" i="11"/>
  <c r="B3779" i="11"/>
  <c r="B3757" i="11"/>
  <c r="B3741" i="11"/>
  <c r="B3727" i="11"/>
  <c r="B3703" i="11"/>
  <c r="B3681" i="11"/>
  <c r="B3580" i="11"/>
  <c r="B3556" i="11"/>
  <c r="B3522" i="11"/>
  <c r="B3385" i="11"/>
  <c r="B2951" i="11"/>
  <c r="B1635" i="11"/>
  <c r="B573" i="11"/>
  <c r="B407" i="11"/>
  <c r="B383" i="11"/>
  <c r="B324" i="11"/>
  <c r="O4314" i="11"/>
  <c r="N4314" i="11"/>
  <c r="O4242" i="11"/>
  <c r="N4242" i="11"/>
  <c r="O4218" i="11"/>
  <c r="N4218" i="11"/>
  <c r="O4203" i="11"/>
  <c r="N4203" i="11"/>
  <c r="O4171" i="11"/>
  <c r="N4171" i="11"/>
  <c r="O4160" i="11"/>
  <c r="N4160" i="11"/>
  <c r="O4154" i="11"/>
  <c r="N4154" i="11"/>
  <c r="O4138" i="11"/>
  <c r="N4138" i="11"/>
  <c r="O4127" i="11"/>
  <c r="N4127" i="11"/>
  <c r="O4116" i="11"/>
  <c r="N4116" i="11"/>
  <c r="O4105" i="11"/>
  <c r="N4105" i="11"/>
  <c r="O4094" i="11"/>
  <c r="N4094" i="11"/>
  <c r="O4072" i="11"/>
  <c r="N4072" i="11"/>
  <c r="O4061" i="11"/>
  <c r="N4061" i="11"/>
  <c r="O4018" i="11"/>
  <c r="N4018" i="11"/>
  <c r="O3991" i="11"/>
  <c r="N3991" i="11"/>
  <c r="O3985" i="11"/>
  <c r="N3985" i="11"/>
  <c r="O3974" i="11"/>
  <c r="N3974" i="11"/>
  <c r="O3915" i="11"/>
  <c r="N3915" i="11"/>
  <c r="O3904" i="11"/>
  <c r="N3904" i="11"/>
  <c r="O3898" i="11"/>
  <c r="N3898" i="11"/>
  <c r="O3882" i="11"/>
  <c r="N3882" i="11"/>
  <c r="O3871" i="11"/>
  <c r="N3871" i="11"/>
  <c r="O3860" i="11"/>
  <c r="N3860" i="11"/>
  <c r="O3849" i="11"/>
  <c r="N3849" i="11"/>
  <c r="O3838" i="11"/>
  <c r="N3838" i="11"/>
  <c r="O3816" i="11"/>
  <c r="N3816" i="11"/>
  <c r="O3805" i="11"/>
  <c r="N3805" i="11"/>
  <c r="O3762" i="11"/>
  <c r="N3762" i="11"/>
  <c r="O3735" i="11"/>
  <c r="N3735" i="11"/>
  <c r="O3729" i="11"/>
  <c r="N3729" i="11"/>
  <c r="O3718" i="11"/>
  <c r="N3718" i="11"/>
  <c r="O3659" i="11"/>
  <c r="N3659" i="11"/>
  <c r="O3648" i="11"/>
  <c r="N3648" i="11"/>
  <c r="O3642" i="11"/>
  <c r="N3642" i="11"/>
  <c r="O3626" i="11"/>
  <c r="N3626" i="11"/>
  <c r="O3615" i="11"/>
  <c r="N3615" i="11"/>
  <c r="O3604" i="11"/>
  <c r="N3604" i="11"/>
  <c r="O3593" i="11"/>
  <c r="N3593" i="11"/>
  <c r="O4338" i="11"/>
  <c r="N4338" i="11"/>
  <c r="O4306" i="11"/>
  <c r="N4306" i="11"/>
  <c r="O4274" i="11"/>
  <c r="N4274" i="11"/>
  <c r="N4337" i="11"/>
  <c r="N4328" i="11"/>
  <c r="N4319" i="11"/>
  <c r="O4310" i="11"/>
  <c r="N4310" i="11"/>
  <c r="N4305" i="11"/>
  <c r="N4296" i="11"/>
  <c r="N4287" i="11"/>
  <c r="O4278" i="11"/>
  <c r="N4278" i="11"/>
  <c r="N4273" i="11"/>
  <c r="N4264" i="11"/>
  <c r="N4255" i="11"/>
  <c r="N4246" i="11"/>
  <c r="O4246" i="11"/>
  <c r="N4241" i="11"/>
  <c r="N4232" i="11"/>
  <c r="O4223" i="11"/>
  <c r="N4223" i="11"/>
  <c r="N4207" i="11"/>
  <c r="O4202" i="11"/>
  <c r="N4202" i="11"/>
  <c r="O4192" i="11"/>
  <c r="N4192" i="11"/>
  <c r="O4186" i="11"/>
  <c r="N4186" i="11"/>
  <c r="N4175" i="11"/>
  <c r="O4170" i="11"/>
  <c r="N4170" i="11"/>
  <c r="O4159" i="11"/>
  <c r="N4159" i="11"/>
  <c r="O4148" i="11"/>
  <c r="N4148" i="11"/>
  <c r="O4137" i="11"/>
  <c r="N4137" i="11"/>
  <c r="O4126" i="11"/>
  <c r="N4126" i="11"/>
  <c r="O4104" i="11"/>
  <c r="N4104" i="11"/>
  <c r="N4099" i="11"/>
  <c r="O4093" i="11"/>
  <c r="N4093" i="11"/>
  <c r="N4088" i="11"/>
  <c r="O4050" i="11"/>
  <c r="N4050" i="11"/>
  <c r="O4023" i="11"/>
  <c r="N4023" i="11"/>
  <c r="O4017" i="11"/>
  <c r="N4017" i="11"/>
  <c r="N4012" i="11"/>
  <c r="O4006" i="11"/>
  <c r="N4006" i="11"/>
  <c r="N4001" i="11"/>
  <c r="N3957" i="11"/>
  <c r="O3947" i="11"/>
  <c r="N3947" i="11"/>
  <c r="O3936" i="11"/>
  <c r="N3936" i="11"/>
  <c r="O3930" i="11"/>
  <c r="N3930" i="11"/>
  <c r="N3919" i="11"/>
  <c r="O3914" i="11"/>
  <c r="N3914" i="11"/>
  <c r="O3903" i="11"/>
  <c r="N3903" i="11"/>
  <c r="O3892" i="11"/>
  <c r="N3892" i="11"/>
  <c r="O3881" i="11"/>
  <c r="N3881" i="11"/>
  <c r="O3870" i="11"/>
  <c r="N3870" i="11"/>
  <c r="O3848" i="11"/>
  <c r="N3848" i="11"/>
  <c r="N3843" i="11"/>
  <c r="O3837" i="11"/>
  <c r="N3837" i="11"/>
  <c r="N3832" i="11"/>
  <c r="O3794" i="11"/>
  <c r="N3794" i="11"/>
  <c r="O3767" i="11"/>
  <c r="N3767" i="11"/>
  <c r="O3761" i="11"/>
  <c r="N3761" i="11"/>
  <c r="N3756" i="11"/>
  <c r="O3750" i="11"/>
  <c r="N3750" i="11"/>
  <c r="N3745" i="11"/>
  <c r="N3701" i="11"/>
  <c r="O3691" i="11"/>
  <c r="N3691" i="11"/>
  <c r="O3680" i="11"/>
  <c r="N3680" i="11"/>
  <c r="O3674" i="11"/>
  <c r="N3674" i="11"/>
  <c r="N3663" i="11"/>
  <c r="O3658" i="11"/>
  <c r="N3658" i="11"/>
  <c r="O3647" i="11"/>
  <c r="N3647" i="11"/>
  <c r="O3636" i="11"/>
  <c r="N3636" i="11"/>
  <c r="O3625" i="11"/>
  <c r="N3625" i="11"/>
  <c r="O3614" i="11"/>
  <c r="N3614" i="11"/>
  <c r="O3592" i="11"/>
  <c r="N3592" i="11"/>
  <c r="O3581" i="11"/>
  <c r="N3581" i="11"/>
  <c r="N3576" i="11"/>
  <c r="O4250" i="11"/>
  <c r="N4250" i="11"/>
  <c r="O4222" i="11"/>
  <c r="N4222" i="11"/>
  <c r="O4212" i="11"/>
  <c r="N4212" i="11"/>
  <c r="O4191" i="11"/>
  <c r="N4191" i="11"/>
  <c r="O4180" i="11"/>
  <c r="N4180" i="11"/>
  <c r="O4169" i="11"/>
  <c r="N4169" i="11"/>
  <c r="O4158" i="11"/>
  <c r="N4158" i="11"/>
  <c r="O4136" i="11"/>
  <c r="N4136" i="11"/>
  <c r="O4125" i="11"/>
  <c r="N4125" i="11"/>
  <c r="O4082" i="11"/>
  <c r="N4082" i="11"/>
  <c r="O4055" i="11"/>
  <c r="N4055" i="11"/>
  <c r="O4049" i="11"/>
  <c r="N4049" i="11"/>
  <c r="N4038" i="11"/>
  <c r="O4038" i="11"/>
  <c r="O3979" i="11"/>
  <c r="N3979" i="11"/>
  <c r="O3968" i="11"/>
  <c r="N3968" i="11"/>
  <c r="O3962" i="11"/>
  <c r="N3962" i="11"/>
  <c r="O3946" i="11"/>
  <c r="N3946" i="11"/>
  <c r="O3935" i="11"/>
  <c r="N3935" i="11"/>
  <c r="O3924" i="11"/>
  <c r="N3924" i="11"/>
  <c r="O3913" i="11"/>
  <c r="N3913" i="11"/>
  <c r="O3902" i="11"/>
  <c r="N3902" i="11"/>
  <c r="O3880" i="11"/>
  <c r="N3880" i="11"/>
  <c r="O3869" i="11"/>
  <c r="N3869" i="11"/>
  <c r="O3826" i="11"/>
  <c r="N3826" i="11"/>
  <c r="O3799" i="11"/>
  <c r="N3799" i="11"/>
  <c r="O3793" i="11"/>
  <c r="N3793" i="11"/>
  <c r="O3782" i="11"/>
  <c r="N3782" i="11"/>
  <c r="O3723" i="11"/>
  <c r="N3723" i="11"/>
  <c r="O3712" i="11"/>
  <c r="N3712" i="11"/>
  <c r="O3706" i="11"/>
  <c r="N3706" i="11"/>
  <c r="O3690" i="11"/>
  <c r="N3690" i="11"/>
  <c r="O3679" i="11"/>
  <c r="N3679" i="11"/>
  <c r="O3668" i="11"/>
  <c r="N3668" i="11"/>
  <c r="O3657" i="11"/>
  <c r="N3657" i="11"/>
  <c r="O3646" i="11"/>
  <c r="N3646" i="11"/>
  <c r="O3624" i="11"/>
  <c r="N3624" i="11"/>
  <c r="O3613" i="11"/>
  <c r="N3613" i="11"/>
  <c r="O4318" i="11"/>
  <c r="N4318" i="11"/>
  <c r="O4286" i="11"/>
  <c r="N4286" i="11"/>
  <c r="O4254" i="11"/>
  <c r="N4254" i="11"/>
  <c r="O4221" i="11"/>
  <c r="N4221" i="11"/>
  <c r="O4206" i="11"/>
  <c r="N4206" i="11"/>
  <c r="O4190" i="11"/>
  <c r="N4190" i="11"/>
  <c r="O4168" i="11"/>
  <c r="N4168" i="11"/>
  <c r="O4157" i="11"/>
  <c r="N4157" i="11"/>
  <c r="O4114" i="11"/>
  <c r="N4114" i="11"/>
  <c r="O4087" i="11"/>
  <c r="N4087" i="11"/>
  <c r="O4081" i="11"/>
  <c r="N4081" i="11"/>
  <c r="O4070" i="11"/>
  <c r="N4070" i="11"/>
  <c r="O4011" i="11"/>
  <c r="N4011" i="11"/>
  <c r="O4000" i="11"/>
  <c r="N4000" i="11"/>
  <c r="O3994" i="11"/>
  <c r="N3994" i="11"/>
  <c r="O3978" i="11"/>
  <c r="N3978" i="11"/>
  <c r="O3967" i="11"/>
  <c r="N3967" i="11"/>
  <c r="O3956" i="11"/>
  <c r="N3956" i="11"/>
  <c r="O3945" i="11"/>
  <c r="N3945" i="11"/>
  <c r="N3934" i="11"/>
  <c r="O3934" i="11"/>
  <c r="O3912" i="11"/>
  <c r="N3912" i="11"/>
  <c r="O3901" i="11"/>
  <c r="N3901" i="11"/>
  <c r="O3858" i="11"/>
  <c r="N3858" i="11"/>
  <c r="O3831" i="11"/>
  <c r="N3831" i="11"/>
  <c r="O3825" i="11"/>
  <c r="N3825" i="11"/>
  <c r="O3814" i="11"/>
  <c r="N3814" i="11"/>
  <c r="O3755" i="11"/>
  <c r="N3755" i="11"/>
  <c r="O3744" i="11"/>
  <c r="N3744" i="11"/>
  <c r="O3738" i="11"/>
  <c r="N3738" i="11"/>
  <c r="O3722" i="11"/>
  <c r="N3722" i="11"/>
  <c r="O3711" i="11"/>
  <c r="N3711" i="11"/>
  <c r="O3700" i="11"/>
  <c r="N3700" i="11"/>
  <c r="O3689" i="11"/>
  <c r="N3689" i="11"/>
  <c r="N3678" i="11"/>
  <c r="O3678" i="11"/>
  <c r="O3656" i="11"/>
  <c r="N3656" i="11"/>
  <c r="O3645" i="11"/>
  <c r="N3645" i="11"/>
  <c r="O3602" i="11"/>
  <c r="N3602" i="11"/>
  <c r="O3558" i="11"/>
  <c r="N3558" i="11"/>
  <c r="O4282" i="11"/>
  <c r="N4282" i="11"/>
  <c r="O10" i="11"/>
  <c r="N4331" i="11"/>
  <c r="O4322" i="11"/>
  <c r="N4322" i="11"/>
  <c r="N4317" i="11"/>
  <c r="N4308" i="11"/>
  <c r="N4299" i="11"/>
  <c r="O4290" i="11"/>
  <c r="N4290" i="11"/>
  <c r="N4285" i="11"/>
  <c r="N4276" i="11"/>
  <c r="N4267" i="11"/>
  <c r="O4258" i="11"/>
  <c r="N4258" i="11"/>
  <c r="N4253" i="11"/>
  <c r="N4244" i="11"/>
  <c r="N4235" i="11"/>
  <c r="N4220" i="11"/>
  <c r="O4200" i="11"/>
  <c r="N4200" i="11"/>
  <c r="N4195" i="11"/>
  <c r="O4189" i="11"/>
  <c r="N4189" i="11"/>
  <c r="N4184" i="11"/>
  <c r="O4146" i="11"/>
  <c r="N4146" i="11"/>
  <c r="O4119" i="11"/>
  <c r="N4119" i="11"/>
  <c r="O4113" i="11"/>
  <c r="N4113" i="11"/>
  <c r="N4108" i="11"/>
  <c r="O4102" i="11"/>
  <c r="N4102" i="11"/>
  <c r="N4097" i="11"/>
  <c r="N4053" i="11"/>
  <c r="O4043" i="11"/>
  <c r="N4043" i="11"/>
  <c r="O4032" i="11"/>
  <c r="N4032" i="11"/>
  <c r="O4026" i="11"/>
  <c r="N4026" i="11"/>
  <c r="N4015" i="11"/>
  <c r="O4010" i="11"/>
  <c r="N4010" i="11"/>
  <c r="O3999" i="11"/>
  <c r="N3999" i="11"/>
  <c r="O3988" i="11"/>
  <c r="N3988" i="11"/>
  <c r="O3977" i="11"/>
  <c r="N3977" i="11"/>
  <c r="O3966" i="11"/>
  <c r="N3966" i="11"/>
  <c r="O3944" i="11"/>
  <c r="N3944" i="11"/>
  <c r="N3939" i="11"/>
  <c r="O3933" i="11"/>
  <c r="N3933" i="11"/>
  <c r="N3928" i="11"/>
  <c r="O3890" i="11"/>
  <c r="N3890" i="11"/>
  <c r="O3863" i="11"/>
  <c r="N3863" i="11"/>
  <c r="O3857" i="11"/>
  <c r="N3857" i="11"/>
  <c r="N3852" i="11"/>
  <c r="O3846" i="11"/>
  <c r="N3846" i="11"/>
  <c r="N3841" i="11"/>
  <c r="N3797" i="11"/>
  <c r="O3787" i="11"/>
  <c r="N3787" i="11"/>
  <c r="O3776" i="11"/>
  <c r="N3776" i="11"/>
  <c r="O3770" i="11"/>
  <c r="N3770" i="11"/>
  <c r="N3759" i="11"/>
  <c r="O3754" i="11"/>
  <c r="N3754" i="11"/>
  <c r="O3743" i="11"/>
  <c r="N3743" i="11"/>
  <c r="O3732" i="11"/>
  <c r="N3732" i="11"/>
  <c r="O3721" i="11"/>
  <c r="N3721" i="11"/>
  <c r="O3710" i="11"/>
  <c r="N3710" i="11"/>
  <c r="O3688" i="11"/>
  <c r="N3688" i="11"/>
  <c r="N3683" i="11"/>
  <c r="O3677" i="11"/>
  <c r="N3677" i="11"/>
  <c r="O3634" i="11"/>
  <c r="N3634" i="11"/>
  <c r="O3607" i="11"/>
  <c r="N3607" i="11"/>
  <c r="O3601" i="11"/>
  <c r="N3601" i="11"/>
  <c r="N3596" i="11"/>
  <c r="O3590" i="11"/>
  <c r="N3590" i="11"/>
  <c r="N18" i="11"/>
  <c r="O18" i="11"/>
  <c r="O4326" i="11"/>
  <c r="N4326" i="11"/>
  <c r="O4262" i="11"/>
  <c r="N4262" i="11"/>
  <c r="O4230" i="11"/>
  <c r="N4230" i="11"/>
  <c r="O4210" i="11"/>
  <c r="N4210" i="11"/>
  <c r="O4178" i="11"/>
  <c r="N4178" i="11"/>
  <c r="O4151" i="11"/>
  <c r="N4151" i="11"/>
  <c r="O4145" i="11"/>
  <c r="N4145" i="11"/>
  <c r="O4134" i="11"/>
  <c r="N4134" i="11"/>
  <c r="N4085" i="11"/>
  <c r="O4075" i="11"/>
  <c r="N4075" i="11"/>
  <c r="O4064" i="11"/>
  <c r="N4064" i="11"/>
  <c r="O4058" i="11"/>
  <c r="N4058" i="11"/>
  <c r="O4042" i="11"/>
  <c r="N4042" i="11"/>
  <c r="O4031" i="11"/>
  <c r="N4031" i="11"/>
  <c r="O4020" i="11"/>
  <c r="N4020" i="11"/>
  <c r="O4009" i="11"/>
  <c r="N4009" i="11"/>
  <c r="O3998" i="11"/>
  <c r="N3998" i="11"/>
  <c r="O3976" i="11"/>
  <c r="N3976" i="11"/>
  <c r="O3965" i="11"/>
  <c r="N3965" i="11"/>
  <c r="O3922" i="11"/>
  <c r="N3922" i="11"/>
  <c r="O3895" i="11"/>
  <c r="N3895" i="11"/>
  <c r="O3889" i="11"/>
  <c r="N3889" i="11"/>
  <c r="O3878" i="11"/>
  <c r="N3878" i="11"/>
  <c r="N3829" i="11"/>
  <c r="O3819" i="11"/>
  <c r="N3819" i="11"/>
  <c r="O3808" i="11"/>
  <c r="N3808" i="11"/>
  <c r="O3802" i="11"/>
  <c r="N3802" i="11"/>
  <c r="O3786" i="11"/>
  <c r="N3786" i="11"/>
  <c r="O3775" i="11"/>
  <c r="N3775" i="11"/>
  <c r="O3764" i="11"/>
  <c r="N3764" i="11"/>
  <c r="O3753" i="11"/>
  <c r="N3753" i="11"/>
  <c r="O3742" i="11"/>
  <c r="N3742" i="11"/>
  <c r="O3720" i="11"/>
  <c r="N3720" i="11"/>
  <c r="O3709" i="11"/>
  <c r="N3709" i="11"/>
  <c r="O3666" i="11"/>
  <c r="N3666" i="11"/>
  <c r="O3639" i="11"/>
  <c r="N3639" i="11"/>
  <c r="O3633" i="11"/>
  <c r="N3633" i="11"/>
  <c r="O3622" i="11"/>
  <c r="N3622" i="11"/>
  <c r="O3563" i="11"/>
  <c r="N3563" i="11"/>
  <c r="N4294" i="11"/>
  <c r="O4294" i="11"/>
  <c r="O4234" i="11"/>
  <c r="N4234" i="11"/>
  <c r="O4209" i="11"/>
  <c r="N4209" i="11"/>
  <c r="O4183" i="11"/>
  <c r="N4183" i="11"/>
  <c r="O4177" i="11"/>
  <c r="N4177" i="11"/>
  <c r="O4166" i="11"/>
  <c r="N4166" i="11"/>
  <c r="O4107" i="11"/>
  <c r="N4107" i="11"/>
  <c r="O4096" i="11"/>
  <c r="N4096" i="11"/>
  <c r="O4090" i="11"/>
  <c r="N4090" i="11"/>
  <c r="O4074" i="11"/>
  <c r="N4074" i="11"/>
  <c r="O4063" i="11"/>
  <c r="N4063" i="11"/>
  <c r="O4052" i="11"/>
  <c r="N4052" i="11"/>
  <c r="O4041" i="11"/>
  <c r="N4041" i="11"/>
  <c r="O4030" i="11"/>
  <c r="N4030" i="11"/>
  <c r="O4008" i="11"/>
  <c r="N4008" i="11"/>
  <c r="O3997" i="11"/>
  <c r="N3997" i="11"/>
  <c r="O3954" i="11"/>
  <c r="N3954" i="11"/>
  <c r="O3927" i="11"/>
  <c r="N3927" i="11"/>
  <c r="O3921" i="11"/>
  <c r="N3921" i="11"/>
  <c r="O3910" i="11"/>
  <c r="N3910" i="11"/>
  <c r="O3851" i="11"/>
  <c r="N3851" i="11"/>
  <c r="O3840" i="11"/>
  <c r="N3840" i="11"/>
  <c r="O3834" i="11"/>
  <c r="N3834" i="11"/>
  <c r="O3818" i="11"/>
  <c r="N3818" i="11"/>
  <c r="O3807" i="11"/>
  <c r="N3807" i="11"/>
  <c r="O3796" i="11"/>
  <c r="N3796" i="11"/>
  <c r="O3785" i="11"/>
  <c r="N3785" i="11"/>
  <c r="O3774" i="11"/>
  <c r="N3774" i="11"/>
  <c r="O3752" i="11"/>
  <c r="N3752" i="11"/>
  <c r="O3741" i="11"/>
  <c r="N3741" i="11"/>
  <c r="O3698" i="11"/>
  <c r="N3698" i="11"/>
  <c r="O3671" i="11"/>
  <c r="N3671" i="11"/>
  <c r="O3665" i="11"/>
  <c r="N3665" i="11"/>
  <c r="O3654" i="11"/>
  <c r="N3654" i="11"/>
  <c r="N3605" i="11"/>
  <c r="O3595" i="11"/>
  <c r="N3595" i="11"/>
  <c r="O3584" i="11"/>
  <c r="N3584" i="11"/>
  <c r="O13" i="11"/>
  <c r="O4330" i="11"/>
  <c r="N4330" i="11"/>
  <c r="O4298" i="11"/>
  <c r="N4298" i="11"/>
  <c r="O4266" i="11"/>
  <c r="N4266" i="11"/>
  <c r="O4334" i="11"/>
  <c r="N4334" i="11"/>
  <c r="N4329" i="11"/>
  <c r="N4320" i="11"/>
  <c r="N4311" i="11"/>
  <c r="O4302" i="11"/>
  <c r="N4302" i="11"/>
  <c r="N4297" i="11"/>
  <c r="N4288" i="11"/>
  <c r="N4279" i="11"/>
  <c r="O4270" i="11"/>
  <c r="N4270" i="11"/>
  <c r="N4265" i="11"/>
  <c r="N4256" i="11"/>
  <c r="N4247" i="11"/>
  <c r="N4238" i="11"/>
  <c r="O4238" i="11"/>
  <c r="N4233" i="11"/>
  <c r="N4224" i="11"/>
  <c r="O4198" i="11"/>
  <c r="N4198" i="11"/>
  <c r="N4193" i="11"/>
  <c r="N4149" i="11"/>
  <c r="O4139" i="11"/>
  <c r="N4139" i="11"/>
  <c r="O4128" i="11"/>
  <c r="N4128" i="11"/>
  <c r="O4122" i="11"/>
  <c r="N4122" i="11"/>
  <c r="N4111" i="11"/>
  <c r="O4106" i="11"/>
  <c r="N4106" i="11"/>
  <c r="O4095" i="11"/>
  <c r="N4095" i="11"/>
  <c r="O4084" i="11"/>
  <c r="N4084" i="11"/>
  <c r="O4073" i="11"/>
  <c r="N4073" i="11"/>
  <c r="O4062" i="11"/>
  <c r="N4062" i="11"/>
  <c r="O4040" i="11"/>
  <c r="N4040" i="11"/>
  <c r="N4035" i="11"/>
  <c r="O4029" i="11"/>
  <c r="N4029" i="11"/>
  <c r="N4024" i="11"/>
  <c r="O3986" i="11"/>
  <c r="N3986" i="11"/>
  <c r="O3959" i="11"/>
  <c r="N3959" i="11"/>
  <c r="O3953" i="11"/>
  <c r="N3953" i="11"/>
  <c r="N3948" i="11"/>
  <c r="O3942" i="11"/>
  <c r="N3942" i="11"/>
  <c r="N3937" i="11"/>
  <c r="N3893" i="11"/>
  <c r="O3883" i="11"/>
  <c r="N3883" i="11"/>
  <c r="O3872" i="11"/>
  <c r="N3872" i="11"/>
  <c r="O3866" i="11"/>
  <c r="N3866" i="11"/>
  <c r="N3855" i="11"/>
  <c r="O3850" i="11"/>
  <c r="N3850" i="11"/>
  <c r="O3839" i="11"/>
  <c r="N3839" i="11"/>
  <c r="O3828" i="11"/>
  <c r="N3828" i="11"/>
  <c r="O3817" i="11"/>
  <c r="N3817" i="11"/>
  <c r="O3806" i="11"/>
  <c r="N3806" i="11"/>
  <c r="O3784" i="11"/>
  <c r="N3784" i="11"/>
  <c r="N3779" i="11"/>
  <c r="O3773" i="11"/>
  <c r="N3773" i="11"/>
  <c r="N3768" i="11"/>
  <c r="O3730" i="11"/>
  <c r="N3730" i="11"/>
  <c r="O3703" i="11"/>
  <c r="N3703" i="11"/>
  <c r="O3697" i="11"/>
  <c r="N3697" i="11"/>
  <c r="N3692" i="11"/>
  <c r="O3686" i="11"/>
  <c r="N3686" i="11"/>
  <c r="N3681" i="11"/>
  <c r="N3637" i="11"/>
  <c r="O3627" i="11"/>
  <c r="N3627" i="11"/>
  <c r="O3616" i="11"/>
  <c r="N3616" i="11"/>
  <c r="O3610" i="11"/>
  <c r="N3610" i="11"/>
  <c r="N3599" i="11"/>
  <c r="O3594" i="11"/>
  <c r="N3594" i="11"/>
  <c r="O3572" i="11"/>
  <c r="N3572" i="11"/>
  <c r="O3570" i="11"/>
  <c r="N3570" i="11"/>
  <c r="O3538" i="11"/>
  <c r="N3538" i="11"/>
  <c r="O3506" i="11"/>
  <c r="N3506" i="11"/>
  <c r="O3474" i="11"/>
  <c r="N3474" i="11"/>
  <c r="O3442" i="11"/>
  <c r="N3442" i="11"/>
  <c r="O3410" i="11"/>
  <c r="N3410" i="11"/>
  <c r="O3378" i="11"/>
  <c r="N3378" i="11"/>
  <c r="O3346" i="11"/>
  <c r="N3346" i="11"/>
  <c r="O3314" i="11"/>
  <c r="N3314" i="11"/>
  <c r="O3282" i="11"/>
  <c r="N3282" i="11"/>
  <c r="O3250" i="11"/>
  <c r="N3250" i="11"/>
  <c r="O3218" i="11"/>
  <c r="N3218" i="11"/>
  <c r="O3186" i="11"/>
  <c r="N3186" i="11"/>
  <c r="O3154" i="11"/>
  <c r="N3154" i="11"/>
  <c r="O3122" i="11"/>
  <c r="N3122" i="11"/>
  <c r="O3090" i="11"/>
  <c r="N3090" i="11"/>
  <c r="O3058" i="11"/>
  <c r="N3058" i="11"/>
  <c r="O3026" i="11"/>
  <c r="N3026" i="11"/>
  <c r="O2994" i="11"/>
  <c r="N2994" i="11"/>
  <c r="O2962" i="11"/>
  <c r="N2962" i="11"/>
  <c r="O2930" i="11"/>
  <c r="N2930" i="11"/>
  <c r="O2898" i="11"/>
  <c r="N2898" i="11"/>
  <c r="O2866" i="11"/>
  <c r="N2866" i="11"/>
  <c r="O2834" i="11"/>
  <c r="N2834" i="11"/>
  <c r="O2802" i="11"/>
  <c r="N2802" i="11"/>
  <c r="O2770" i="11"/>
  <c r="N2770" i="11"/>
  <c r="O2738" i="11"/>
  <c r="N2738" i="11"/>
  <c r="O2706" i="11"/>
  <c r="N2706" i="11"/>
  <c r="O2674" i="11"/>
  <c r="N2674" i="11"/>
  <c r="O2650" i="11"/>
  <c r="N2650" i="11"/>
  <c r="O2640" i="11"/>
  <c r="N2640" i="11"/>
  <c r="O2608" i="11"/>
  <c r="N2608" i="11"/>
  <c r="O2585" i="11"/>
  <c r="N2585" i="11"/>
  <c r="O2567" i="11"/>
  <c r="N2567" i="11"/>
  <c r="O2562" i="11"/>
  <c r="N2562" i="11"/>
  <c r="O2544" i="11"/>
  <c r="N2544" i="11"/>
  <c r="O2521" i="11"/>
  <c r="N2521" i="11"/>
  <c r="O2503" i="11"/>
  <c r="N2503" i="11"/>
  <c r="O2498" i="11"/>
  <c r="N2498" i="11"/>
  <c r="O2480" i="11"/>
  <c r="N2480" i="11"/>
  <c r="O2457" i="11"/>
  <c r="N2457" i="11"/>
  <c r="O2439" i="11"/>
  <c r="N2439" i="11"/>
  <c r="O2434" i="11"/>
  <c r="N2434" i="11"/>
  <c r="O2416" i="11"/>
  <c r="N2416" i="11"/>
  <c r="O2393" i="11"/>
  <c r="N2393" i="11"/>
  <c r="O4214" i="11"/>
  <c r="N4214" i="11"/>
  <c r="O4182" i="11"/>
  <c r="N4182" i="11"/>
  <c r="O4150" i="11"/>
  <c r="N4150" i="11"/>
  <c r="O4118" i="11"/>
  <c r="N4118" i="11"/>
  <c r="O4086" i="11"/>
  <c r="N4086" i="11"/>
  <c r="O4054" i="11"/>
  <c r="N4054" i="11"/>
  <c r="O4022" i="11"/>
  <c r="N4022" i="11"/>
  <c r="O3990" i="11"/>
  <c r="N3990" i="11"/>
  <c r="O3958" i="11"/>
  <c r="N3958" i="11"/>
  <c r="O3926" i="11"/>
  <c r="N3926" i="11"/>
  <c r="O3894" i="11"/>
  <c r="N3894" i="11"/>
  <c r="O3862" i="11"/>
  <c r="N3862" i="11"/>
  <c r="O3830" i="11"/>
  <c r="N3830" i="11"/>
  <c r="O3798" i="11"/>
  <c r="N3798" i="11"/>
  <c r="O3766" i="11"/>
  <c r="N3766" i="11"/>
  <c r="N3734" i="11"/>
  <c r="O3734" i="11"/>
  <c r="O3702" i="11"/>
  <c r="N3702" i="11"/>
  <c r="O3670" i="11"/>
  <c r="N3670" i="11"/>
  <c r="O3638" i="11"/>
  <c r="N3638" i="11"/>
  <c r="O3606" i="11"/>
  <c r="N3606" i="11"/>
  <c r="N3583" i="11"/>
  <c r="O3574" i="11"/>
  <c r="N3574" i="11"/>
  <c r="N3569" i="11"/>
  <c r="N3560" i="11"/>
  <c r="N3551" i="11"/>
  <c r="O3542" i="11"/>
  <c r="N3542" i="11"/>
  <c r="N3537" i="11"/>
  <c r="N3528" i="11"/>
  <c r="N3519" i="11"/>
  <c r="O3510" i="11"/>
  <c r="N3510" i="11"/>
  <c r="N3505" i="11"/>
  <c r="N3496" i="11"/>
  <c r="N3487" i="11"/>
  <c r="N3478" i="11"/>
  <c r="O3478" i="11"/>
  <c r="N3473" i="11"/>
  <c r="N3464" i="11"/>
  <c r="N3455" i="11"/>
  <c r="O3446" i="11"/>
  <c r="N3446" i="11"/>
  <c r="N3441" i="11"/>
  <c r="N3432" i="11"/>
  <c r="N3423" i="11"/>
  <c r="O3414" i="11"/>
  <c r="N3414" i="11"/>
  <c r="N3409" i="11"/>
  <c r="N3400" i="11"/>
  <c r="N3391" i="11"/>
  <c r="O3382" i="11"/>
  <c r="N3382" i="11"/>
  <c r="N3377" i="11"/>
  <c r="N3368" i="11"/>
  <c r="N3359" i="11"/>
  <c r="O3350" i="11"/>
  <c r="N3350" i="11"/>
  <c r="N3345" i="11"/>
  <c r="N3336" i="11"/>
  <c r="N3327" i="11"/>
  <c r="O3318" i="11"/>
  <c r="N3318" i="11"/>
  <c r="N3313" i="11"/>
  <c r="N3304" i="11"/>
  <c r="N3295" i="11"/>
  <c r="O3286" i="11"/>
  <c r="N3286" i="11"/>
  <c r="N3281" i="11"/>
  <c r="N3272" i="11"/>
  <c r="N3263" i="11"/>
  <c r="O3254" i="11"/>
  <c r="N3254" i="11"/>
  <c r="N3249" i="11"/>
  <c r="N3240" i="11"/>
  <c r="N3231" i="11"/>
  <c r="N3222" i="11"/>
  <c r="O3222" i="11"/>
  <c r="N3217" i="11"/>
  <c r="N3208" i="11"/>
  <c r="N3199" i="11"/>
  <c r="O3190" i="11"/>
  <c r="N3190" i="11"/>
  <c r="N3185" i="11"/>
  <c r="N3176" i="11"/>
  <c r="N3167" i="11"/>
  <c r="O3158" i="11"/>
  <c r="N3158" i="11"/>
  <c r="N3153" i="11"/>
  <c r="N3144" i="11"/>
  <c r="N3135" i="11"/>
  <c r="O3126" i="11"/>
  <c r="N3126" i="11"/>
  <c r="N3121" i="11"/>
  <c r="N3112" i="11"/>
  <c r="N3103" i="11"/>
  <c r="O3094" i="11"/>
  <c r="N3094" i="11"/>
  <c r="N3089" i="11"/>
  <c r="N3080" i="11"/>
  <c r="N3071" i="11"/>
  <c r="O3062" i="11"/>
  <c r="N3062" i="11"/>
  <c r="N3057" i="11"/>
  <c r="N3048" i="11"/>
  <c r="N3039" i="11"/>
  <c r="O3030" i="11"/>
  <c r="N3030" i="11"/>
  <c r="N3025" i="11"/>
  <c r="N3016" i="11"/>
  <c r="N3007" i="11"/>
  <c r="O2998" i="11"/>
  <c r="N2998" i="11"/>
  <c r="N2993" i="11"/>
  <c r="N2984" i="11"/>
  <c r="N2975" i="11"/>
  <c r="O2966" i="11"/>
  <c r="N2966" i="11"/>
  <c r="N2961" i="11"/>
  <c r="N2952" i="11"/>
  <c r="N2943" i="11"/>
  <c r="O2934" i="11"/>
  <c r="N2934" i="11"/>
  <c r="N2929" i="11"/>
  <c r="N2920" i="11"/>
  <c r="N2911" i="11"/>
  <c r="O2902" i="11"/>
  <c r="N2902" i="11"/>
  <c r="N2897" i="11"/>
  <c r="N2888" i="11"/>
  <c r="N2879" i="11"/>
  <c r="O2870" i="11"/>
  <c r="N2870" i="11"/>
  <c r="N2865" i="11"/>
  <c r="N2856" i="11"/>
  <c r="N2847" i="11"/>
  <c r="O2838" i="11"/>
  <c r="N2838" i="11"/>
  <c r="N2833" i="11"/>
  <c r="N2824" i="11"/>
  <c r="N2815" i="11"/>
  <c r="O2806" i="11"/>
  <c r="N2806" i="11"/>
  <c r="N2801" i="11"/>
  <c r="N2792" i="11"/>
  <c r="N2783" i="11"/>
  <c r="O2774" i="11"/>
  <c r="N2774" i="11"/>
  <c r="N2769" i="11"/>
  <c r="N2760" i="11"/>
  <c r="N2751" i="11"/>
  <c r="O2742" i="11"/>
  <c r="N2742" i="11"/>
  <c r="N2737" i="11"/>
  <c r="N2728" i="11"/>
  <c r="N2719" i="11"/>
  <c r="N2710" i="11"/>
  <c r="O2710" i="11"/>
  <c r="N2705" i="11"/>
  <c r="N2696" i="11"/>
  <c r="N2687" i="11"/>
  <c r="O2678" i="11"/>
  <c r="N2678" i="11"/>
  <c r="N2673" i="11"/>
  <c r="O2649" i="11"/>
  <c r="N2649" i="11"/>
  <c r="N2644" i="11"/>
  <c r="N2639" i="11"/>
  <c r="O2624" i="11"/>
  <c r="N2624" i="11"/>
  <c r="O2607" i="11"/>
  <c r="N2607" i="11"/>
  <c r="O2602" i="11"/>
  <c r="N2602" i="11"/>
  <c r="O2584" i="11"/>
  <c r="N2584" i="11"/>
  <c r="O2561" i="11"/>
  <c r="N2561" i="11"/>
  <c r="O2543" i="11"/>
  <c r="N2543" i="11"/>
  <c r="O2538" i="11"/>
  <c r="N2538" i="11"/>
  <c r="O2520" i="11"/>
  <c r="N2520" i="11"/>
  <c r="O2497" i="11"/>
  <c r="N2497" i="11"/>
  <c r="O2479" i="11"/>
  <c r="N2479" i="11"/>
  <c r="O2474" i="11"/>
  <c r="N2474" i="11"/>
  <c r="O2456" i="11"/>
  <c r="N2456" i="11"/>
  <c r="O2433" i="11"/>
  <c r="N2433" i="11"/>
  <c r="O2415" i="11"/>
  <c r="N2415" i="11"/>
  <c r="O2410" i="11"/>
  <c r="N2410" i="11"/>
  <c r="O2392" i="11"/>
  <c r="N2392" i="11"/>
  <c r="O3578" i="11"/>
  <c r="N3578" i="11"/>
  <c r="O3546" i="11"/>
  <c r="N3546" i="11"/>
  <c r="O3514" i="11"/>
  <c r="N3514" i="11"/>
  <c r="O3482" i="11"/>
  <c r="N3482" i="11"/>
  <c r="O3450" i="11"/>
  <c r="N3450" i="11"/>
  <c r="O3418" i="11"/>
  <c r="N3418" i="11"/>
  <c r="O3386" i="11"/>
  <c r="N3386" i="11"/>
  <c r="O3354" i="11"/>
  <c r="N3354" i="11"/>
  <c r="O3322" i="11"/>
  <c r="N3322" i="11"/>
  <c r="O3290" i="11"/>
  <c r="N3290" i="11"/>
  <c r="O3258" i="11"/>
  <c r="N3258" i="11"/>
  <c r="O3226" i="11"/>
  <c r="N3226" i="11"/>
  <c r="O3194" i="11"/>
  <c r="N3194" i="11"/>
  <c r="O3162" i="11"/>
  <c r="N3162" i="11"/>
  <c r="O3130" i="11"/>
  <c r="N3130" i="11"/>
  <c r="O3098" i="11"/>
  <c r="N3098" i="11"/>
  <c r="O3066" i="11"/>
  <c r="N3066" i="11"/>
  <c r="O3034" i="11"/>
  <c r="N3034" i="11"/>
  <c r="O3002" i="11"/>
  <c r="N3002" i="11"/>
  <c r="O2970" i="11"/>
  <c r="N2970" i="11"/>
  <c r="O2938" i="11"/>
  <c r="N2938" i="11"/>
  <c r="O2906" i="11"/>
  <c r="N2906" i="11"/>
  <c r="O2874" i="11"/>
  <c r="N2874" i="11"/>
  <c r="O2842" i="11"/>
  <c r="N2842" i="11"/>
  <c r="O2810" i="11"/>
  <c r="N2810" i="11"/>
  <c r="O2778" i="11"/>
  <c r="N2778" i="11"/>
  <c r="O2746" i="11"/>
  <c r="N2746" i="11"/>
  <c r="O2714" i="11"/>
  <c r="N2714" i="11"/>
  <c r="O2682" i="11"/>
  <c r="N2682" i="11"/>
  <c r="O2663" i="11"/>
  <c r="N2663" i="11"/>
  <c r="O2658" i="11"/>
  <c r="N2658" i="11"/>
  <c r="O2634" i="11"/>
  <c r="N2634" i="11"/>
  <c r="O2623" i="11"/>
  <c r="N2623" i="11"/>
  <c r="O2618" i="11"/>
  <c r="N2618" i="11"/>
  <c r="O2601" i="11"/>
  <c r="N2601" i="11"/>
  <c r="O2583" i="11"/>
  <c r="N2583" i="11"/>
  <c r="O2578" i="11"/>
  <c r="N2578" i="11"/>
  <c r="O2560" i="11"/>
  <c r="N2560" i="11"/>
  <c r="O2537" i="11"/>
  <c r="N2537" i="11"/>
  <c r="O2519" i="11"/>
  <c r="N2519" i="11"/>
  <c r="O2514" i="11"/>
  <c r="N2514" i="11"/>
  <c r="O2496" i="11"/>
  <c r="N2496" i="11"/>
  <c r="O2473" i="11"/>
  <c r="N2473" i="11"/>
  <c r="O2455" i="11"/>
  <c r="N2455" i="11"/>
  <c r="O2450" i="11"/>
  <c r="N2450" i="11"/>
  <c r="O2432" i="11"/>
  <c r="N2432" i="11"/>
  <c r="O2409" i="11"/>
  <c r="N2409" i="11"/>
  <c r="O2391" i="11"/>
  <c r="N2391" i="11"/>
  <c r="O2386" i="11"/>
  <c r="N2386" i="11"/>
  <c r="O3582" i="11"/>
  <c r="N3582" i="11"/>
  <c r="O3550" i="11"/>
  <c r="N3550" i="11"/>
  <c r="O3518" i="11"/>
  <c r="N3518" i="11"/>
  <c r="O3486" i="11"/>
  <c r="N3486" i="11"/>
  <c r="O3454" i="11"/>
  <c r="N3454" i="11"/>
  <c r="N3422" i="11"/>
  <c r="O3422" i="11"/>
  <c r="O3390" i="11"/>
  <c r="N3390" i="11"/>
  <c r="O3358" i="11"/>
  <c r="N3358" i="11"/>
  <c r="O3326" i="11"/>
  <c r="N3326" i="11"/>
  <c r="O3294" i="11"/>
  <c r="N3294" i="11"/>
  <c r="O3262" i="11"/>
  <c r="N3262" i="11"/>
  <c r="O3230" i="11"/>
  <c r="N3230" i="11"/>
  <c r="O3198" i="11"/>
  <c r="N3198" i="11"/>
  <c r="O3166" i="11"/>
  <c r="N3166" i="11"/>
  <c r="O3134" i="11"/>
  <c r="N3134" i="11"/>
  <c r="O3102" i="11"/>
  <c r="N3102" i="11"/>
  <c r="O3070" i="11"/>
  <c r="N3070" i="11"/>
  <c r="O3038" i="11"/>
  <c r="N3038" i="11"/>
  <c r="O3006" i="11"/>
  <c r="N3006" i="11"/>
  <c r="O2974" i="11"/>
  <c r="N2974" i="11"/>
  <c r="O2942" i="11"/>
  <c r="N2942" i="11"/>
  <c r="N2910" i="11"/>
  <c r="O2910" i="11"/>
  <c r="O2878" i="11"/>
  <c r="N2878" i="11"/>
  <c r="O2846" i="11"/>
  <c r="N2846" i="11"/>
  <c r="O2814" i="11"/>
  <c r="N2814" i="11"/>
  <c r="O2782" i="11"/>
  <c r="N2782" i="11"/>
  <c r="O2750" i="11"/>
  <c r="N2750" i="11"/>
  <c r="O2718" i="11"/>
  <c r="N2718" i="11"/>
  <c r="O2686" i="11"/>
  <c r="N2686" i="11"/>
  <c r="O2672" i="11"/>
  <c r="N2672" i="11"/>
  <c r="O2662" i="11"/>
  <c r="N2662" i="11"/>
  <c r="O2633" i="11"/>
  <c r="N2633" i="11"/>
  <c r="O2617" i="11"/>
  <c r="N2617" i="11"/>
  <c r="O2600" i="11"/>
  <c r="N2600" i="11"/>
  <c r="O2577" i="11"/>
  <c r="N2577" i="11"/>
  <c r="O2559" i="11"/>
  <c r="N2559" i="11"/>
  <c r="O2554" i="11"/>
  <c r="N2554" i="11"/>
  <c r="O2536" i="11"/>
  <c r="N2536" i="11"/>
  <c r="O2513" i="11"/>
  <c r="N2513" i="11"/>
  <c r="O2495" i="11"/>
  <c r="N2495" i="11"/>
  <c r="O2490" i="11"/>
  <c r="N2490" i="11"/>
  <c r="O2472" i="11"/>
  <c r="N2472" i="11"/>
  <c r="O2449" i="11"/>
  <c r="N2449" i="11"/>
  <c r="O2431" i="11"/>
  <c r="N2431" i="11"/>
  <c r="O2426" i="11"/>
  <c r="N2426" i="11"/>
  <c r="O2408" i="11"/>
  <c r="N2408" i="11"/>
  <c r="O4226" i="11"/>
  <c r="N4226" i="11"/>
  <c r="O4194" i="11"/>
  <c r="N4194" i="11"/>
  <c r="O4162" i="11"/>
  <c r="N4162" i="11"/>
  <c r="O4130" i="11"/>
  <c r="N4130" i="11"/>
  <c r="O4098" i="11"/>
  <c r="N4098" i="11"/>
  <c r="O4066" i="11"/>
  <c r="N4066" i="11"/>
  <c r="O4034" i="11"/>
  <c r="N4034" i="11"/>
  <c r="O4002" i="11"/>
  <c r="N4002" i="11"/>
  <c r="O3970" i="11"/>
  <c r="N3970" i="11"/>
  <c r="O3938" i="11"/>
  <c r="N3938" i="11"/>
  <c r="O3906" i="11"/>
  <c r="N3906" i="11"/>
  <c r="O3874" i="11"/>
  <c r="N3874" i="11"/>
  <c r="O3842" i="11"/>
  <c r="N3842" i="11"/>
  <c r="O3810" i="11"/>
  <c r="N3810" i="11"/>
  <c r="O3778" i="11"/>
  <c r="N3778" i="11"/>
  <c r="O3746" i="11"/>
  <c r="N3746" i="11"/>
  <c r="O3714" i="11"/>
  <c r="N3714" i="11"/>
  <c r="O3682" i="11"/>
  <c r="N3682" i="11"/>
  <c r="O3650" i="11"/>
  <c r="N3650" i="11"/>
  <c r="O3618" i="11"/>
  <c r="N3618" i="11"/>
  <c r="O3586" i="11"/>
  <c r="N3586" i="11"/>
  <c r="O3554" i="11"/>
  <c r="N3554" i="11"/>
  <c r="N3549" i="11"/>
  <c r="N3540" i="11"/>
  <c r="N3531" i="11"/>
  <c r="O3522" i="11"/>
  <c r="N3522" i="11"/>
  <c r="N3517" i="11"/>
  <c r="N3508" i="11"/>
  <c r="N3499" i="11"/>
  <c r="O3490" i="11"/>
  <c r="N3490" i="11"/>
  <c r="N3485" i="11"/>
  <c r="N3476" i="11"/>
  <c r="N3467" i="11"/>
  <c r="O3458" i="11"/>
  <c r="N3458" i="11"/>
  <c r="N3453" i="11"/>
  <c r="N3444" i="11"/>
  <c r="N3435" i="11"/>
  <c r="O3426" i="11"/>
  <c r="N3426" i="11"/>
  <c r="N3421" i="11"/>
  <c r="N3412" i="11"/>
  <c r="N3403" i="11"/>
  <c r="O3394" i="11"/>
  <c r="N3394" i="11"/>
  <c r="N3389" i="11"/>
  <c r="N3380" i="11"/>
  <c r="N3371" i="11"/>
  <c r="O3362" i="11"/>
  <c r="N3362" i="11"/>
  <c r="N3357" i="11"/>
  <c r="N3348" i="11"/>
  <c r="N3339" i="11"/>
  <c r="O3330" i="11"/>
  <c r="N3330" i="11"/>
  <c r="N3325" i="11"/>
  <c r="N3316" i="11"/>
  <c r="N3307" i="11"/>
  <c r="O3298" i="11"/>
  <c r="N3298" i="11"/>
  <c r="N3293" i="11"/>
  <c r="N3284" i="11"/>
  <c r="N3275" i="11"/>
  <c r="O3266" i="11"/>
  <c r="N3266" i="11"/>
  <c r="N3261" i="11"/>
  <c r="N3252" i="11"/>
  <c r="N3243" i="11"/>
  <c r="O3234" i="11"/>
  <c r="N3234" i="11"/>
  <c r="N3229" i="11"/>
  <c r="N3220" i="11"/>
  <c r="N3211" i="11"/>
  <c r="O3202" i="11"/>
  <c r="N3202" i="11"/>
  <c r="N3197" i="11"/>
  <c r="N3188" i="11"/>
  <c r="N3179" i="11"/>
  <c r="O3170" i="11"/>
  <c r="N3170" i="11"/>
  <c r="N3165" i="11"/>
  <c r="N3156" i="11"/>
  <c r="N3147" i="11"/>
  <c r="O3138" i="11"/>
  <c r="N3138" i="11"/>
  <c r="N3133" i="11"/>
  <c r="N3124" i="11"/>
  <c r="N3115" i="11"/>
  <c r="O3106" i="11"/>
  <c r="N3106" i="11"/>
  <c r="N3101" i="11"/>
  <c r="N3092" i="11"/>
  <c r="N3083" i="11"/>
  <c r="O3074" i="11"/>
  <c r="N3074" i="11"/>
  <c r="N3069" i="11"/>
  <c r="N3060" i="11"/>
  <c r="N3051" i="11"/>
  <c r="O3042" i="11"/>
  <c r="N3042" i="11"/>
  <c r="N3037" i="11"/>
  <c r="N3028" i="11"/>
  <c r="N3019" i="11"/>
  <c r="O3010" i="11"/>
  <c r="N3010" i="11"/>
  <c r="N3005" i="11"/>
  <c r="N2996" i="11"/>
  <c r="N2987" i="11"/>
  <c r="O2978" i="11"/>
  <c r="N2978" i="11"/>
  <c r="N2973" i="11"/>
  <c r="N2964" i="11"/>
  <c r="N2955" i="11"/>
  <c r="O2946" i="11"/>
  <c r="N2946" i="11"/>
  <c r="N2941" i="11"/>
  <c r="N2932" i="11"/>
  <c r="N2923" i="11"/>
  <c r="O2914" i="11"/>
  <c r="N2914" i="11"/>
  <c r="N2909" i="11"/>
  <c r="N2900" i="11"/>
  <c r="N2891" i="11"/>
  <c r="O2882" i="11"/>
  <c r="N2882" i="11"/>
  <c r="N2877" i="11"/>
  <c r="N2868" i="11"/>
  <c r="N2859" i="11"/>
  <c r="O2850" i="11"/>
  <c r="N2850" i="11"/>
  <c r="N2845" i="11"/>
  <c r="N2836" i="11"/>
  <c r="N2827" i="11"/>
  <c r="O2818" i="11"/>
  <c r="N2818" i="11"/>
  <c r="N2813" i="11"/>
  <c r="N2804" i="11"/>
  <c r="N2795" i="11"/>
  <c r="O2786" i="11"/>
  <c r="N2786" i="11"/>
  <c r="N2781" i="11"/>
  <c r="N2772" i="11"/>
  <c r="N2763" i="11"/>
  <c r="O2754" i="11"/>
  <c r="N2754" i="11"/>
  <c r="N2749" i="11"/>
  <c r="N2740" i="11"/>
  <c r="N2731" i="11"/>
  <c r="O2722" i="11"/>
  <c r="N2722" i="11"/>
  <c r="N2717" i="11"/>
  <c r="N2708" i="11"/>
  <c r="N2699" i="11"/>
  <c r="O2690" i="11"/>
  <c r="N2690" i="11"/>
  <c r="N2685" i="11"/>
  <c r="N2676" i="11"/>
  <c r="N2671" i="11"/>
  <c r="N2661" i="11"/>
  <c r="N2652" i="11"/>
  <c r="N2647" i="11"/>
  <c r="N2637" i="11"/>
  <c r="N2632" i="11"/>
  <c r="N2621" i="11"/>
  <c r="N2616" i="11"/>
  <c r="O2599" i="11"/>
  <c r="N2599" i="11"/>
  <c r="O2594" i="11"/>
  <c r="N2594" i="11"/>
  <c r="O2576" i="11"/>
  <c r="N2576" i="11"/>
  <c r="O2553" i="11"/>
  <c r="N2553" i="11"/>
  <c r="O2535" i="11"/>
  <c r="N2535" i="11"/>
  <c r="O2530" i="11"/>
  <c r="N2530" i="11"/>
  <c r="O2512" i="11"/>
  <c r="N2512" i="11"/>
  <c r="O2489" i="11"/>
  <c r="N2489" i="11"/>
  <c r="O2471" i="11"/>
  <c r="N2471" i="11"/>
  <c r="O2466" i="11"/>
  <c r="N2466" i="11"/>
  <c r="O2448" i="11"/>
  <c r="N2448" i="11"/>
  <c r="O2425" i="11"/>
  <c r="N2425" i="11"/>
  <c r="O2407" i="11"/>
  <c r="N2407" i="11"/>
  <c r="O2402" i="11"/>
  <c r="N2402" i="11"/>
  <c r="O2384" i="11"/>
  <c r="N2384" i="11"/>
  <c r="N3526" i="11"/>
  <c r="O3526" i="11"/>
  <c r="O3494" i="11"/>
  <c r="N3494" i="11"/>
  <c r="O3462" i="11"/>
  <c r="N3462" i="11"/>
  <c r="O3430" i="11"/>
  <c r="N3430" i="11"/>
  <c r="O3398" i="11"/>
  <c r="N3398" i="11"/>
  <c r="O3366" i="11"/>
  <c r="N3366" i="11"/>
  <c r="O3334" i="11"/>
  <c r="N3334" i="11"/>
  <c r="O3302" i="11"/>
  <c r="N3302" i="11"/>
  <c r="N3270" i="11"/>
  <c r="O3270" i="11"/>
  <c r="O3238" i="11"/>
  <c r="N3238" i="11"/>
  <c r="O3206" i="11"/>
  <c r="N3206" i="11"/>
  <c r="O3174" i="11"/>
  <c r="N3174" i="11"/>
  <c r="O3142" i="11"/>
  <c r="N3142" i="11"/>
  <c r="O3110" i="11"/>
  <c r="N3110" i="11"/>
  <c r="O3078" i="11"/>
  <c r="N3078" i="11"/>
  <c r="O3046" i="11"/>
  <c r="N3046" i="11"/>
  <c r="N3014" i="11"/>
  <c r="O3014" i="11"/>
  <c r="O2982" i="11"/>
  <c r="N2982" i="11"/>
  <c r="O2950" i="11"/>
  <c r="N2950" i="11"/>
  <c r="O2918" i="11"/>
  <c r="N2918" i="11"/>
  <c r="O2886" i="11"/>
  <c r="N2886" i="11"/>
  <c r="O2854" i="11"/>
  <c r="N2854" i="11"/>
  <c r="O2822" i="11"/>
  <c r="N2822" i="11"/>
  <c r="O2790" i="11"/>
  <c r="N2790" i="11"/>
  <c r="O2758" i="11"/>
  <c r="N2758" i="11"/>
  <c r="O2726" i="11"/>
  <c r="N2726" i="11"/>
  <c r="O2694" i="11"/>
  <c r="N2694" i="11"/>
  <c r="O2666" i="11"/>
  <c r="N2666" i="11"/>
  <c r="O2642" i="11"/>
  <c r="N2642" i="11"/>
  <c r="O2593" i="11"/>
  <c r="N2593" i="11"/>
  <c r="O2575" i="11"/>
  <c r="N2575" i="11"/>
  <c r="O2570" i="11"/>
  <c r="N2570" i="11"/>
  <c r="O2552" i="11"/>
  <c r="N2552" i="11"/>
  <c r="O2529" i="11"/>
  <c r="N2529" i="11"/>
  <c r="O2511" i="11"/>
  <c r="N2511" i="11"/>
  <c r="O2506" i="11"/>
  <c r="N2506" i="11"/>
  <c r="O2488" i="11"/>
  <c r="N2488" i="11"/>
  <c r="O2465" i="11"/>
  <c r="N2465" i="11"/>
  <c r="O2447" i="11"/>
  <c r="N2447" i="11"/>
  <c r="O2442" i="11"/>
  <c r="N2442" i="11"/>
  <c r="O2424" i="11"/>
  <c r="N2424" i="11"/>
  <c r="O2401" i="11"/>
  <c r="N2401" i="11"/>
  <c r="O2383" i="11"/>
  <c r="N2383" i="11"/>
  <c r="O2378" i="11"/>
  <c r="N2378" i="11"/>
  <c r="O3562" i="11"/>
  <c r="N3562" i="11"/>
  <c r="O3530" i="11"/>
  <c r="N3530" i="11"/>
  <c r="O3498" i="11"/>
  <c r="N3498" i="11"/>
  <c r="O3466" i="11"/>
  <c r="N3466" i="11"/>
  <c r="O3434" i="11"/>
  <c r="N3434" i="11"/>
  <c r="O3402" i="11"/>
  <c r="N3402" i="11"/>
  <c r="O3370" i="11"/>
  <c r="N3370" i="11"/>
  <c r="O3338" i="11"/>
  <c r="N3338" i="11"/>
  <c r="O3306" i="11"/>
  <c r="N3306" i="11"/>
  <c r="O3274" i="11"/>
  <c r="N3274" i="11"/>
  <c r="O3242" i="11"/>
  <c r="N3242" i="11"/>
  <c r="O3210" i="11"/>
  <c r="N3210" i="11"/>
  <c r="O3178" i="11"/>
  <c r="N3178" i="11"/>
  <c r="O3146" i="11"/>
  <c r="N3146" i="11"/>
  <c r="O3114" i="11"/>
  <c r="N3114" i="11"/>
  <c r="O3082" i="11"/>
  <c r="N3082" i="11"/>
  <c r="O3050" i="11"/>
  <c r="N3050" i="11"/>
  <c r="O3018" i="11"/>
  <c r="N3018" i="11"/>
  <c r="O2986" i="11"/>
  <c r="N2986" i="11"/>
  <c r="O2954" i="11"/>
  <c r="N2954" i="11"/>
  <c r="O2922" i="11"/>
  <c r="N2922" i="11"/>
  <c r="O2890" i="11"/>
  <c r="N2890" i="11"/>
  <c r="O2858" i="11"/>
  <c r="N2858" i="11"/>
  <c r="O2826" i="11"/>
  <c r="N2826" i="11"/>
  <c r="O2794" i="11"/>
  <c r="N2794" i="11"/>
  <c r="O2762" i="11"/>
  <c r="N2762" i="11"/>
  <c r="O2730" i="11"/>
  <c r="N2730" i="11"/>
  <c r="O2698" i="11"/>
  <c r="N2698" i="11"/>
  <c r="O2670" i="11"/>
  <c r="N2670" i="11"/>
  <c r="O2646" i="11"/>
  <c r="N2646" i="11"/>
  <c r="O2631" i="11"/>
  <c r="N2631" i="11"/>
  <c r="O2626" i="11"/>
  <c r="N2626" i="11"/>
  <c r="O2615" i="11"/>
  <c r="N2615" i="11"/>
  <c r="O2610" i="11"/>
  <c r="N2610" i="11"/>
  <c r="O2592" i="11"/>
  <c r="N2592" i="11"/>
  <c r="O2569" i="11"/>
  <c r="N2569" i="11"/>
  <c r="O2551" i="11"/>
  <c r="N2551" i="11"/>
  <c r="O2546" i="11"/>
  <c r="N2546" i="11"/>
  <c r="O2528" i="11"/>
  <c r="N2528" i="11"/>
  <c r="O2505" i="11"/>
  <c r="N2505" i="11"/>
  <c r="O2487" i="11"/>
  <c r="N2487" i="11"/>
  <c r="O2482" i="11"/>
  <c r="N2482" i="11"/>
  <c r="O2464" i="11"/>
  <c r="N2464" i="11"/>
  <c r="O2441" i="11"/>
  <c r="N2441" i="11"/>
  <c r="O2423" i="11"/>
  <c r="N2423" i="11"/>
  <c r="O2418" i="11"/>
  <c r="N2418" i="11"/>
  <c r="O2400" i="11"/>
  <c r="N2400" i="11"/>
  <c r="O4174" i="11"/>
  <c r="N4174" i="11"/>
  <c r="O4142" i="11"/>
  <c r="N4142" i="11"/>
  <c r="O4110" i="11"/>
  <c r="N4110" i="11"/>
  <c r="O4078" i="11"/>
  <c r="N4078" i="11"/>
  <c r="O4046" i="11"/>
  <c r="N4046" i="11"/>
  <c r="O4014" i="11"/>
  <c r="N4014" i="11"/>
  <c r="O3982" i="11"/>
  <c r="N3982" i="11"/>
  <c r="O3950" i="11"/>
  <c r="N3950" i="11"/>
  <c r="O3918" i="11"/>
  <c r="N3918" i="11"/>
  <c r="O3886" i="11"/>
  <c r="N3886" i="11"/>
  <c r="O3854" i="11"/>
  <c r="N3854" i="11"/>
  <c r="O3822" i="11"/>
  <c r="N3822" i="11"/>
  <c r="O3790" i="11"/>
  <c r="N3790" i="11"/>
  <c r="O3758" i="11"/>
  <c r="N3758" i="11"/>
  <c r="N3726" i="11"/>
  <c r="O3726" i="11"/>
  <c r="O3694" i="11"/>
  <c r="N3694" i="11"/>
  <c r="O3662" i="11"/>
  <c r="N3662" i="11"/>
  <c r="O3630" i="11"/>
  <c r="N3630" i="11"/>
  <c r="O3598" i="11"/>
  <c r="N3598" i="11"/>
  <c r="N3575" i="11"/>
  <c r="O3566" i="11"/>
  <c r="N3566" i="11"/>
  <c r="N3561" i="11"/>
  <c r="N3552" i="11"/>
  <c r="N3543" i="11"/>
  <c r="O3534" i="11"/>
  <c r="N3534" i="11"/>
  <c r="N3529" i="11"/>
  <c r="N3520" i="11"/>
  <c r="N3511" i="11"/>
  <c r="O3502" i="11"/>
  <c r="N3502" i="11"/>
  <c r="N3497" i="11"/>
  <c r="N3488" i="11"/>
  <c r="N3479" i="11"/>
  <c r="N3470" i="11"/>
  <c r="O3470" i="11"/>
  <c r="N3465" i="11"/>
  <c r="N3456" i="11"/>
  <c r="N3447" i="11"/>
  <c r="O3438" i="11"/>
  <c r="N3438" i="11"/>
  <c r="N3433" i="11"/>
  <c r="N3424" i="11"/>
  <c r="N3415" i="11"/>
  <c r="O3406" i="11"/>
  <c r="N3406" i="11"/>
  <c r="N3401" i="11"/>
  <c r="N3392" i="11"/>
  <c r="N3383" i="11"/>
  <c r="O3374" i="11"/>
  <c r="N3374" i="11"/>
  <c r="N3369" i="11"/>
  <c r="N3360" i="11"/>
  <c r="N3351" i="11"/>
  <c r="O3342" i="11"/>
  <c r="N3342" i="11"/>
  <c r="N3337" i="11"/>
  <c r="N3328" i="11"/>
  <c r="N3319" i="11"/>
  <c r="O3310" i="11"/>
  <c r="N3310" i="11"/>
  <c r="N3305" i="11"/>
  <c r="N3296" i="11"/>
  <c r="N3287" i="11"/>
  <c r="O3278" i="11"/>
  <c r="N3278" i="11"/>
  <c r="N3273" i="11"/>
  <c r="N3264" i="11"/>
  <c r="N3255" i="11"/>
  <c r="O3246" i="11"/>
  <c r="N3246" i="11"/>
  <c r="N3241" i="11"/>
  <c r="N3232" i="11"/>
  <c r="N3223" i="11"/>
  <c r="N3214" i="11"/>
  <c r="O3214" i="11"/>
  <c r="N3209" i="11"/>
  <c r="N3200" i="11"/>
  <c r="N3191" i="11"/>
  <c r="O3182" i="11"/>
  <c r="N3182" i="11"/>
  <c r="N3177" i="11"/>
  <c r="N3168" i="11"/>
  <c r="N3159" i="11"/>
  <c r="O3150" i="11"/>
  <c r="N3150" i="11"/>
  <c r="N3145" i="11"/>
  <c r="N3136" i="11"/>
  <c r="N3127" i="11"/>
  <c r="O3118" i="11"/>
  <c r="N3118" i="11"/>
  <c r="N3113" i="11"/>
  <c r="N3104" i="11"/>
  <c r="N3095" i="11"/>
  <c r="O3086" i="11"/>
  <c r="N3086" i="11"/>
  <c r="N3081" i="11"/>
  <c r="N3072" i="11"/>
  <c r="N3063" i="11"/>
  <c r="O3054" i="11"/>
  <c r="N3054" i="11"/>
  <c r="N3049" i="11"/>
  <c r="N3040" i="11"/>
  <c r="N3031" i="11"/>
  <c r="O3022" i="11"/>
  <c r="N3022" i="11"/>
  <c r="N3017" i="11"/>
  <c r="N3008" i="11"/>
  <c r="N2999" i="11"/>
  <c r="O2990" i="11"/>
  <c r="N2990" i="11"/>
  <c r="N2985" i="11"/>
  <c r="N2976" i="11"/>
  <c r="N2967" i="11"/>
  <c r="O2958" i="11"/>
  <c r="N2958" i="11"/>
  <c r="N2953" i="11"/>
  <c r="N2944" i="11"/>
  <c r="N2935" i="11"/>
  <c r="O2926" i="11"/>
  <c r="N2926" i="11"/>
  <c r="N2921" i="11"/>
  <c r="N2912" i="11"/>
  <c r="N2903" i="11"/>
  <c r="O2894" i="11"/>
  <c r="N2894" i="11"/>
  <c r="N2889" i="11"/>
  <c r="N2880" i="11"/>
  <c r="N2871" i="11"/>
  <c r="O2862" i="11"/>
  <c r="N2862" i="11"/>
  <c r="N2857" i="11"/>
  <c r="N2848" i="11"/>
  <c r="N2839" i="11"/>
  <c r="O2830" i="11"/>
  <c r="N2830" i="11"/>
  <c r="N2825" i="11"/>
  <c r="N2816" i="11"/>
  <c r="N2807" i="11"/>
  <c r="O2798" i="11"/>
  <c r="N2798" i="11"/>
  <c r="N2793" i="11"/>
  <c r="N2784" i="11"/>
  <c r="N2775" i="11"/>
  <c r="O2766" i="11"/>
  <c r="N2766" i="11"/>
  <c r="N2761" i="11"/>
  <c r="N2752" i="11"/>
  <c r="N2743" i="11"/>
  <c r="O2734" i="11"/>
  <c r="N2734" i="11"/>
  <c r="N2729" i="11"/>
  <c r="N2720" i="11"/>
  <c r="N2711" i="11"/>
  <c r="N2702" i="11"/>
  <c r="O2702" i="11"/>
  <c r="N2697" i="11"/>
  <c r="N2688" i="11"/>
  <c r="N2679" i="11"/>
  <c r="N2669" i="11"/>
  <c r="N2655" i="11"/>
  <c r="O2630" i="11"/>
  <c r="N2630" i="11"/>
  <c r="N2625" i="11"/>
  <c r="O2609" i="11"/>
  <c r="N2609" i="11"/>
  <c r="O2591" i="11"/>
  <c r="N2591" i="11"/>
  <c r="O2586" i="11"/>
  <c r="N2586" i="11"/>
  <c r="O2568" i="11"/>
  <c r="N2568" i="11"/>
  <c r="O2545" i="11"/>
  <c r="N2545" i="11"/>
  <c r="O2527" i="11"/>
  <c r="N2527" i="11"/>
  <c r="O2522" i="11"/>
  <c r="N2522" i="11"/>
  <c r="O2504" i="11"/>
  <c r="N2504" i="11"/>
  <c r="O2481" i="11"/>
  <c r="N2481" i="11"/>
  <c r="O2463" i="11"/>
  <c r="N2463" i="11"/>
  <c r="O2458" i="11"/>
  <c r="N2458" i="11"/>
  <c r="O2440" i="11"/>
  <c r="N2440" i="11"/>
  <c r="O2417" i="11"/>
  <c r="N2417" i="11"/>
  <c r="O2399" i="11"/>
  <c r="N2399" i="11"/>
  <c r="O2394" i="11"/>
  <c r="N2394" i="11"/>
  <c r="O2362" i="11"/>
  <c r="N2362" i="11"/>
  <c r="O2330" i="11"/>
  <c r="N2330" i="11"/>
  <c r="O2298" i="11"/>
  <c r="N2298" i="11"/>
  <c r="O2266" i="11"/>
  <c r="N2266" i="11"/>
  <c r="O2234" i="11"/>
  <c r="N2234" i="11"/>
  <c r="O2202" i="11"/>
  <c r="N2202" i="11"/>
  <c r="O2170" i="11"/>
  <c r="N2170" i="11"/>
  <c r="O2138" i="11"/>
  <c r="N2138" i="11"/>
  <c r="O2106" i="11"/>
  <c r="N2106" i="11"/>
  <c r="O2090" i="11"/>
  <c r="N2090" i="11"/>
  <c r="O2074" i="11"/>
  <c r="N2074" i="11"/>
  <c r="N2068" i="11"/>
  <c r="O2068" i="11"/>
  <c r="N2049" i="11"/>
  <c r="O2049" i="11"/>
  <c r="N2044" i="11"/>
  <c r="O2044" i="11"/>
  <c r="N2025" i="11"/>
  <c r="O2025" i="11"/>
  <c r="O2006" i="11"/>
  <c r="N2006" i="11"/>
  <c r="N1987" i="11"/>
  <c r="O1987" i="11"/>
  <c r="N1955" i="11"/>
  <c r="O1955" i="11"/>
  <c r="N1930" i="11"/>
  <c r="O1930" i="11"/>
  <c r="N1923" i="11"/>
  <c r="O1923" i="11"/>
  <c r="O1910" i="11"/>
  <c r="N1910" i="11"/>
  <c r="N1898" i="11"/>
  <c r="O1898" i="11"/>
  <c r="O1878" i="11"/>
  <c r="N1878" i="11"/>
  <c r="N1833" i="11"/>
  <c r="O1833" i="11"/>
  <c r="N1825" i="11"/>
  <c r="O1825" i="11"/>
  <c r="N1820" i="11"/>
  <c r="O1820" i="11"/>
  <c r="O1813" i="11"/>
  <c r="N1813" i="11"/>
  <c r="N1800" i="11"/>
  <c r="O1800" i="11"/>
  <c r="N1793" i="11"/>
  <c r="O1793" i="11"/>
  <c r="N1788" i="11"/>
  <c r="O1788" i="11"/>
  <c r="N1768" i="11"/>
  <c r="O1768" i="11"/>
  <c r="O1735" i="11"/>
  <c r="N1735" i="11"/>
  <c r="N1728" i="11"/>
  <c r="O1728" i="11"/>
  <c r="N1723" i="11"/>
  <c r="O1723" i="11"/>
  <c r="O1703" i="11"/>
  <c r="N1703" i="11"/>
  <c r="N1690" i="11"/>
  <c r="O1690" i="11"/>
  <c r="N1683" i="11"/>
  <c r="O1683" i="11"/>
  <c r="N1651" i="11"/>
  <c r="O1651" i="11"/>
  <c r="O1638" i="11"/>
  <c r="N1638" i="11"/>
  <c r="N1618" i="11"/>
  <c r="O1618" i="11"/>
  <c r="O1563" i="11"/>
  <c r="N1563" i="11"/>
  <c r="O1499" i="11"/>
  <c r="N1499" i="11"/>
  <c r="N1480" i="11"/>
  <c r="O1480" i="11"/>
  <c r="N1474" i="11"/>
  <c r="O1474" i="11"/>
  <c r="N1469" i="11"/>
  <c r="O1469" i="11"/>
  <c r="O1463" i="11"/>
  <c r="N1463" i="11"/>
  <c r="N1457" i="11"/>
  <c r="O1457" i="11"/>
  <c r="O1426" i="11"/>
  <c r="N1426" i="11"/>
  <c r="N1421" i="11"/>
  <c r="O1421" i="11"/>
  <c r="O1414" i="11"/>
  <c r="N1414" i="11"/>
  <c r="N1398" i="11"/>
  <c r="O1398" i="11"/>
  <c r="O1362" i="11"/>
  <c r="N1362" i="11"/>
  <c r="N1357" i="11"/>
  <c r="O1357" i="11"/>
  <c r="O1350" i="11"/>
  <c r="N1350" i="11"/>
  <c r="N1334" i="11"/>
  <c r="O1334" i="11"/>
  <c r="O1298" i="11"/>
  <c r="N1298" i="11"/>
  <c r="N1293" i="11"/>
  <c r="O1293" i="11"/>
  <c r="O1286" i="11"/>
  <c r="N1286" i="11"/>
  <c r="N1270" i="11"/>
  <c r="O1270" i="11"/>
  <c r="N1245" i="11"/>
  <c r="O1245" i="11"/>
  <c r="N1232" i="11"/>
  <c r="O1232" i="11"/>
  <c r="O1203" i="11"/>
  <c r="N1203" i="11"/>
  <c r="N1184" i="11"/>
  <c r="O1184" i="11"/>
  <c r="N2654" i="11"/>
  <c r="O2654" i="11"/>
  <c r="O2622" i="11"/>
  <c r="N2622" i="11"/>
  <c r="O2590" i="11"/>
  <c r="N2590" i="11"/>
  <c r="O2558" i="11"/>
  <c r="N2558" i="11"/>
  <c r="O2526" i="11"/>
  <c r="N2526" i="11"/>
  <c r="O2494" i="11"/>
  <c r="N2494" i="11"/>
  <c r="O2462" i="11"/>
  <c r="N2462" i="11"/>
  <c r="O2430" i="11"/>
  <c r="N2430" i="11"/>
  <c r="N2398" i="11"/>
  <c r="O2398" i="11"/>
  <c r="N2375" i="11"/>
  <c r="O2366" i="11"/>
  <c r="N2366" i="11"/>
  <c r="N2361" i="11"/>
  <c r="N2352" i="11"/>
  <c r="N2343" i="11"/>
  <c r="O2334" i="11"/>
  <c r="N2334" i="11"/>
  <c r="N2329" i="11"/>
  <c r="N2320" i="11"/>
  <c r="N2311" i="11"/>
  <c r="O2302" i="11"/>
  <c r="N2302" i="11"/>
  <c r="N2297" i="11"/>
  <c r="N2288" i="11"/>
  <c r="N2279" i="11"/>
  <c r="O2270" i="11"/>
  <c r="N2270" i="11"/>
  <c r="N2265" i="11"/>
  <c r="N2256" i="11"/>
  <c r="N2247" i="11"/>
  <c r="O2238" i="11"/>
  <c r="N2238" i="11"/>
  <c r="N2233" i="11"/>
  <c r="N2224" i="11"/>
  <c r="N2215" i="11"/>
  <c r="O2206" i="11"/>
  <c r="N2206" i="11"/>
  <c r="N2201" i="11"/>
  <c r="N2192" i="11"/>
  <c r="N2183" i="11"/>
  <c r="O2174" i="11"/>
  <c r="N2174" i="11"/>
  <c r="N2169" i="11"/>
  <c r="N2160" i="11"/>
  <c r="N2151" i="11"/>
  <c r="O2142" i="11"/>
  <c r="N2142" i="11"/>
  <c r="N2137" i="11"/>
  <c r="N2128" i="11"/>
  <c r="N2119" i="11"/>
  <c r="O2110" i="11"/>
  <c r="N2110" i="11"/>
  <c r="O2105" i="11"/>
  <c r="N2105" i="11"/>
  <c r="O2089" i="11"/>
  <c r="N2089" i="11"/>
  <c r="O2073" i="11"/>
  <c r="N2073" i="11"/>
  <c r="N2067" i="11"/>
  <c r="O2067" i="11"/>
  <c r="N2061" i="11"/>
  <c r="N2048" i="11"/>
  <c r="O2048" i="11"/>
  <c r="N2043" i="11"/>
  <c r="O2043" i="11"/>
  <c r="N2024" i="11"/>
  <c r="O2024" i="11"/>
  <c r="N2017" i="11"/>
  <c r="O2017" i="11"/>
  <c r="N2012" i="11"/>
  <c r="O2012" i="11"/>
  <c r="O2005" i="11"/>
  <c r="N2005" i="11"/>
  <c r="N1998" i="11"/>
  <c r="N1992" i="11"/>
  <c r="O1992" i="11"/>
  <c r="N1986" i="11"/>
  <c r="O1986" i="11"/>
  <c r="N1967" i="11"/>
  <c r="N1962" i="11"/>
  <c r="O1962" i="11"/>
  <c r="O1942" i="11"/>
  <c r="N1942" i="11"/>
  <c r="N1909" i="11"/>
  <c r="N1897" i="11"/>
  <c r="O1897" i="11"/>
  <c r="N1889" i="11"/>
  <c r="O1889" i="11"/>
  <c r="N1884" i="11"/>
  <c r="O1884" i="11"/>
  <c r="O1877" i="11"/>
  <c r="N1877" i="11"/>
  <c r="N1864" i="11"/>
  <c r="O1864" i="11"/>
  <c r="N1857" i="11"/>
  <c r="O1857" i="11"/>
  <c r="N1852" i="11"/>
  <c r="O1852" i="11"/>
  <c r="N1832" i="11"/>
  <c r="O1832" i="11"/>
  <c r="O1799" i="11"/>
  <c r="N1799" i="11"/>
  <c r="N1792" i="11"/>
  <c r="O1792" i="11"/>
  <c r="N1787" i="11"/>
  <c r="O1787" i="11"/>
  <c r="O1767" i="11"/>
  <c r="N1767" i="11"/>
  <c r="N1754" i="11"/>
  <c r="O1754" i="11"/>
  <c r="N1747" i="11"/>
  <c r="O1747" i="11"/>
  <c r="N1741" i="11"/>
  <c r="N1715" i="11"/>
  <c r="O1715" i="11"/>
  <c r="O1702" i="11"/>
  <c r="N1702" i="11"/>
  <c r="N1682" i="11"/>
  <c r="O1682" i="11"/>
  <c r="O1637" i="11"/>
  <c r="N1637" i="11"/>
  <c r="N1630" i="11"/>
  <c r="N1624" i="11"/>
  <c r="O1624" i="11"/>
  <c r="O1605" i="11"/>
  <c r="N1605" i="11"/>
  <c r="N1592" i="11"/>
  <c r="O1592" i="11"/>
  <c r="N1585" i="11"/>
  <c r="O1585" i="11"/>
  <c r="N1580" i="11"/>
  <c r="O1580" i="11"/>
  <c r="N1567" i="11"/>
  <c r="N1562" i="11"/>
  <c r="O1562" i="11"/>
  <c r="O1539" i="11"/>
  <c r="N1539" i="11"/>
  <c r="N1521" i="11"/>
  <c r="O1521" i="11"/>
  <c r="N1516" i="11"/>
  <c r="O1516" i="11"/>
  <c r="N1503" i="11"/>
  <c r="N1498" i="11"/>
  <c r="O1498" i="11"/>
  <c r="O1486" i="11"/>
  <c r="N1486" i="11"/>
  <c r="O1479" i="11"/>
  <c r="N1479" i="11"/>
  <c r="N1462" i="11"/>
  <c r="O1462" i="11"/>
  <c r="O1444" i="11"/>
  <c r="N1444" i="11"/>
  <c r="N1413" i="11"/>
  <c r="O1413" i="11"/>
  <c r="N1397" i="11"/>
  <c r="O1397" i="11"/>
  <c r="N1349" i="11"/>
  <c r="O1349" i="11"/>
  <c r="N1333" i="11"/>
  <c r="O1333" i="11"/>
  <c r="O1244" i="11"/>
  <c r="N1244" i="11"/>
  <c r="O1214" i="11"/>
  <c r="N1214" i="11"/>
  <c r="N1209" i="11"/>
  <c r="O1209" i="11"/>
  <c r="O2370" i="11"/>
  <c r="N2370" i="11"/>
  <c r="O2338" i="11"/>
  <c r="N2338" i="11"/>
  <c r="O2306" i="11"/>
  <c r="N2306" i="11"/>
  <c r="O2274" i="11"/>
  <c r="N2274" i="11"/>
  <c r="O2242" i="11"/>
  <c r="N2242" i="11"/>
  <c r="O2210" i="11"/>
  <c r="N2210" i="11"/>
  <c r="O2178" i="11"/>
  <c r="N2178" i="11"/>
  <c r="O2146" i="11"/>
  <c r="N2146" i="11"/>
  <c r="O2114" i="11"/>
  <c r="N2114" i="11"/>
  <c r="O2094" i="11"/>
  <c r="N2094" i="11"/>
  <c r="O2078" i="11"/>
  <c r="N2078" i="11"/>
  <c r="N2066" i="11"/>
  <c r="O2066" i="11"/>
  <c r="N2042" i="11"/>
  <c r="O2042" i="11"/>
  <c r="O2023" i="11"/>
  <c r="N2023" i="11"/>
  <c r="N2004" i="11"/>
  <c r="O2004" i="11"/>
  <c r="N1985" i="11"/>
  <c r="O1985" i="11"/>
  <c r="N1980" i="11"/>
  <c r="O1980" i="11"/>
  <c r="N1961" i="11"/>
  <c r="O1961" i="11"/>
  <c r="N1953" i="11"/>
  <c r="O1953" i="11"/>
  <c r="N1948" i="11"/>
  <c r="O1948" i="11"/>
  <c r="O1941" i="11"/>
  <c r="N1941" i="11"/>
  <c r="N1928" i="11"/>
  <c r="O1928" i="11"/>
  <c r="N1921" i="11"/>
  <c r="O1921" i="11"/>
  <c r="N1916" i="11"/>
  <c r="O1916" i="11"/>
  <c r="N1896" i="11"/>
  <c r="O1896" i="11"/>
  <c r="O1863" i="11"/>
  <c r="N1863" i="11"/>
  <c r="N1856" i="11"/>
  <c r="O1856" i="11"/>
  <c r="N1851" i="11"/>
  <c r="O1851" i="11"/>
  <c r="O1831" i="11"/>
  <c r="N1831" i="11"/>
  <c r="N1818" i="11"/>
  <c r="O1818" i="11"/>
  <c r="N1811" i="11"/>
  <c r="O1811" i="11"/>
  <c r="N1786" i="11"/>
  <c r="O1786" i="11"/>
  <c r="N1779" i="11"/>
  <c r="O1779" i="11"/>
  <c r="O1766" i="11"/>
  <c r="N1766" i="11"/>
  <c r="N1746" i="11"/>
  <c r="O1746" i="11"/>
  <c r="O1701" i="11"/>
  <c r="N1701" i="11"/>
  <c r="N1688" i="11"/>
  <c r="O1688" i="11"/>
  <c r="O1669" i="11"/>
  <c r="N1669" i="11"/>
  <c r="N1656" i="11"/>
  <c r="O1656" i="11"/>
  <c r="N1649" i="11"/>
  <c r="O1649" i="11"/>
  <c r="N1644" i="11"/>
  <c r="O1644" i="11"/>
  <c r="N1636" i="11"/>
  <c r="O1636" i="11"/>
  <c r="O1591" i="11"/>
  <c r="N1591" i="11"/>
  <c r="O1579" i="11"/>
  <c r="N1579" i="11"/>
  <c r="O1515" i="11"/>
  <c r="N1515" i="11"/>
  <c r="N1478" i="11"/>
  <c r="O1478" i="11"/>
  <c r="N1449" i="11"/>
  <c r="O1449" i="11"/>
  <c r="O1443" i="11"/>
  <c r="N1443" i="11"/>
  <c r="N1437" i="11"/>
  <c r="O1437" i="11"/>
  <c r="N1384" i="11"/>
  <c r="O1384" i="11"/>
  <c r="N1378" i="11"/>
  <c r="O1378" i="11"/>
  <c r="N1373" i="11"/>
  <c r="O1373" i="11"/>
  <c r="N1320" i="11"/>
  <c r="O1320" i="11"/>
  <c r="N1314" i="11"/>
  <c r="O1314" i="11"/>
  <c r="N1309" i="11"/>
  <c r="O1309" i="11"/>
  <c r="N1256" i="11"/>
  <c r="O1256" i="11"/>
  <c r="N1250" i="11"/>
  <c r="O1250" i="11"/>
  <c r="O1243" i="11"/>
  <c r="N1243" i="11"/>
  <c r="N1237" i="11"/>
  <c r="O1237" i="11"/>
  <c r="O1195" i="11"/>
  <c r="N1195" i="11"/>
  <c r="N1190" i="11"/>
  <c r="O1190" i="11"/>
  <c r="N1153" i="11"/>
  <c r="O1153" i="11"/>
  <c r="O2598" i="11"/>
  <c r="N2598" i="11"/>
  <c r="O2566" i="11"/>
  <c r="N2566" i="11"/>
  <c r="O2534" i="11"/>
  <c r="N2534" i="11"/>
  <c r="N2502" i="11"/>
  <c r="O2502" i="11"/>
  <c r="O2470" i="11"/>
  <c r="N2470" i="11"/>
  <c r="O2438" i="11"/>
  <c r="N2438" i="11"/>
  <c r="O2406" i="11"/>
  <c r="N2406" i="11"/>
  <c r="O2374" i="11"/>
  <c r="N2374" i="11"/>
  <c r="N2369" i="11"/>
  <c r="N2360" i="11"/>
  <c r="N2351" i="11"/>
  <c r="O2342" i="11"/>
  <c r="N2342" i="11"/>
  <c r="N2337" i="11"/>
  <c r="N2328" i="11"/>
  <c r="N2319" i="11"/>
  <c r="O2310" i="11"/>
  <c r="N2310" i="11"/>
  <c r="N2305" i="11"/>
  <c r="N2296" i="11"/>
  <c r="N2287" i="11"/>
  <c r="O2278" i="11"/>
  <c r="N2278" i="11"/>
  <c r="N2273" i="11"/>
  <c r="N2264" i="11"/>
  <c r="N2255" i="11"/>
  <c r="N2246" i="11"/>
  <c r="O2246" i="11"/>
  <c r="N2241" i="11"/>
  <c r="N2232" i="11"/>
  <c r="N2223" i="11"/>
  <c r="O2214" i="11"/>
  <c r="N2214" i="11"/>
  <c r="N2209" i="11"/>
  <c r="N2200" i="11"/>
  <c r="N2191" i="11"/>
  <c r="O2182" i="11"/>
  <c r="N2182" i="11"/>
  <c r="N2177" i="11"/>
  <c r="N2168" i="11"/>
  <c r="N2159" i="11"/>
  <c r="O2150" i="11"/>
  <c r="N2150" i="11"/>
  <c r="N2145" i="11"/>
  <c r="N2136" i="11"/>
  <c r="N2127" i="11"/>
  <c r="O2118" i="11"/>
  <c r="N2118" i="11"/>
  <c r="N2113" i="11"/>
  <c r="O2093" i="11"/>
  <c r="N2093" i="11"/>
  <c r="O2077" i="11"/>
  <c r="N2077" i="11"/>
  <c r="N2065" i="11"/>
  <c r="O2065" i="11"/>
  <c r="N2060" i="11"/>
  <c r="O2060" i="11"/>
  <c r="N2035" i="11"/>
  <c r="O2035" i="11"/>
  <c r="O2022" i="11"/>
  <c r="N2022" i="11"/>
  <c r="N2015" i="11"/>
  <c r="N2010" i="11"/>
  <c r="O2010" i="11"/>
  <c r="N2003" i="11"/>
  <c r="O2003" i="11"/>
  <c r="N1997" i="11"/>
  <c r="N1984" i="11"/>
  <c r="O1984" i="11"/>
  <c r="N1979" i="11"/>
  <c r="O1979" i="11"/>
  <c r="N1960" i="11"/>
  <c r="O1960" i="11"/>
  <c r="O1927" i="11"/>
  <c r="N1927" i="11"/>
  <c r="N1920" i="11"/>
  <c r="O1920" i="11"/>
  <c r="N1915" i="11"/>
  <c r="O1915" i="11"/>
  <c r="O1895" i="11"/>
  <c r="N1895" i="11"/>
  <c r="N1882" i="11"/>
  <c r="O1882" i="11"/>
  <c r="N1875" i="11"/>
  <c r="O1875" i="11"/>
  <c r="N1869" i="11"/>
  <c r="N1862" i="11"/>
  <c r="N1850" i="11"/>
  <c r="O1850" i="11"/>
  <c r="N1843" i="11"/>
  <c r="O1843" i="11"/>
  <c r="O1830" i="11"/>
  <c r="N1830" i="11"/>
  <c r="N1810" i="11"/>
  <c r="O1810" i="11"/>
  <c r="O1765" i="11"/>
  <c r="N1765" i="11"/>
  <c r="N1758" i="11"/>
  <c r="N1752" i="11"/>
  <c r="O1752" i="11"/>
  <c r="N1745" i="11"/>
  <c r="O1745" i="11"/>
  <c r="N1740" i="11"/>
  <c r="O1740" i="11"/>
  <c r="O1733" i="11"/>
  <c r="N1733" i="11"/>
  <c r="N1720" i="11"/>
  <c r="O1720" i="11"/>
  <c r="N1713" i="11"/>
  <c r="O1713" i="11"/>
  <c r="N1708" i="11"/>
  <c r="O1708" i="11"/>
  <c r="N1700" i="11"/>
  <c r="O1700" i="11"/>
  <c r="O1655" i="11"/>
  <c r="N1655" i="11"/>
  <c r="N1610" i="11"/>
  <c r="O1610" i="11"/>
  <c r="N1603" i="11"/>
  <c r="O1603" i="11"/>
  <c r="O1590" i="11"/>
  <c r="N1590" i="11"/>
  <c r="N1583" i="11"/>
  <c r="N1578" i="11"/>
  <c r="O1578" i="11"/>
  <c r="O1555" i="11"/>
  <c r="N1555" i="11"/>
  <c r="N1537" i="11"/>
  <c r="O1537" i="11"/>
  <c r="N1532" i="11"/>
  <c r="O1532" i="11"/>
  <c r="N1519" i="11"/>
  <c r="N1514" i="11"/>
  <c r="O1514" i="11"/>
  <c r="O1491" i="11"/>
  <c r="N1491" i="11"/>
  <c r="N1484" i="11"/>
  <c r="O1484" i="11"/>
  <c r="N1477" i="11"/>
  <c r="O1477" i="11"/>
  <c r="O1455" i="11"/>
  <c r="N1455" i="11"/>
  <c r="O1395" i="11"/>
  <c r="N1395" i="11"/>
  <c r="O1383" i="11"/>
  <c r="N1383" i="11"/>
  <c r="O1331" i="11"/>
  <c r="N1331" i="11"/>
  <c r="O1319" i="11"/>
  <c r="N1319" i="11"/>
  <c r="O1267" i="11"/>
  <c r="N1267" i="11"/>
  <c r="O1255" i="11"/>
  <c r="N1255" i="11"/>
  <c r="O2346" i="11"/>
  <c r="N2346" i="11"/>
  <c r="O2314" i="11"/>
  <c r="N2314" i="11"/>
  <c r="O2282" i="11"/>
  <c r="N2282" i="11"/>
  <c r="O2250" i="11"/>
  <c r="N2250" i="11"/>
  <c r="O2218" i="11"/>
  <c r="N2218" i="11"/>
  <c r="O2186" i="11"/>
  <c r="N2186" i="11"/>
  <c r="O2154" i="11"/>
  <c r="N2154" i="11"/>
  <c r="O2122" i="11"/>
  <c r="N2122" i="11"/>
  <c r="O2098" i="11"/>
  <c r="N2098" i="11"/>
  <c r="O2082" i="11"/>
  <c r="N2082" i="11"/>
  <c r="O2053" i="11"/>
  <c r="N2053" i="11"/>
  <c r="N2040" i="11"/>
  <c r="O2040" i="11"/>
  <c r="N2009" i="11"/>
  <c r="O2009" i="11"/>
  <c r="N2002" i="11"/>
  <c r="O2002" i="11"/>
  <c r="N1978" i="11"/>
  <c r="O1978" i="11"/>
  <c r="O1959" i="11"/>
  <c r="N1959" i="11"/>
  <c r="N1946" i="11"/>
  <c r="O1946" i="11"/>
  <c r="N1939" i="11"/>
  <c r="O1939" i="11"/>
  <c r="N1914" i="11"/>
  <c r="O1914" i="11"/>
  <c r="N1907" i="11"/>
  <c r="O1907" i="11"/>
  <c r="O1894" i="11"/>
  <c r="N1894" i="11"/>
  <c r="N1874" i="11"/>
  <c r="O1874" i="11"/>
  <c r="O1829" i="11"/>
  <c r="N1829" i="11"/>
  <c r="N1816" i="11"/>
  <c r="O1816" i="11"/>
  <c r="N1809" i="11"/>
  <c r="O1809" i="11"/>
  <c r="N1804" i="11"/>
  <c r="O1804" i="11"/>
  <c r="O1797" i="11"/>
  <c r="N1797" i="11"/>
  <c r="N1784" i="11"/>
  <c r="O1784" i="11"/>
  <c r="N1777" i="11"/>
  <c r="O1777" i="11"/>
  <c r="N1772" i="11"/>
  <c r="O1772" i="11"/>
  <c r="N1764" i="11"/>
  <c r="O1764" i="11"/>
  <c r="O1719" i="11"/>
  <c r="N1719" i="11"/>
  <c r="N1674" i="11"/>
  <c r="O1674" i="11"/>
  <c r="N1667" i="11"/>
  <c r="O1667" i="11"/>
  <c r="O1654" i="11"/>
  <c r="N1654" i="11"/>
  <c r="N1642" i="11"/>
  <c r="O1642" i="11"/>
  <c r="O1622" i="11"/>
  <c r="N1622" i="11"/>
  <c r="O1531" i="11"/>
  <c r="N1531" i="11"/>
  <c r="O1490" i="11"/>
  <c r="N1490" i="11"/>
  <c r="O1483" i="11"/>
  <c r="N1483" i="11"/>
  <c r="O1454" i="11"/>
  <c r="N1454" i="11"/>
  <c r="N1441" i="11"/>
  <c r="O1441" i="11"/>
  <c r="N1430" i="11"/>
  <c r="O1430" i="11"/>
  <c r="O1394" i="11"/>
  <c r="N1394" i="11"/>
  <c r="N1389" i="11"/>
  <c r="O1389" i="11"/>
  <c r="O1382" i="11"/>
  <c r="N1382" i="11"/>
  <c r="N1366" i="11"/>
  <c r="O1366" i="11"/>
  <c r="O1330" i="11"/>
  <c r="N1330" i="11"/>
  <c r="N1325" i="11"/>
  <c r="O1325" i="11"/>
  <c r="O1318" i="11"/>
  <c r="N1318" i="11"/>
  <c r="N1302" i="11"/>
  <c r="O1302" i="11"/>
  <c r="O1266" i="11"/>
  <c r="N1266" i="11"/>
  <c r="N1261" i="11"/>
  <c r="O1261" i="11"/>
  <c r="O1254" i="11"/>
  <c r="N1254" i="11"/>
  <c r="N1248" i="11"/>
  <c r="O1248" i="11"/>
  <c r="N1229" i="11"/>
  <c r="O1229" i="11"/>
  <c r="N1218" i="11"/>
  <c r="O1218" i="11"/>
  <c r="O2638" i="11"/>
  <c r="N2638" i="11"/>
  <c r="O2606" i="11"/>
  <c r="N2606" i="11"/>
  <c r="O2574" i="11"/>
  <c r="N2574" i="11"/>
  <c r="O2542" i="11"/>
  <c r="N2542" i="11"/>
  <c r="O2510" i="11"/>
  <c r="N2510" i="11"/>
  <c r="O2478" i="11"/>
  <c r="N2478" i="11"/>
  <c r="N2446" i="11"/>
  <c r="O2446" i="11"/>
  <c r="O2414" i="11"/>
  <c r="N2414" i="11"/>
  <c r="O2382" i="11"/>
  <c r="N2382" i="11"/>
  <c r="N2377" i="11"/>
  <c r="N2368" i="11"/>
  <c r="N2359" i="11"/>
  <c r="O2350" i="11"/>
  <c r="N2350" i="11"/>
  <c r="N2345" i="11"/>
  <c r="N2336" i="11"/>
  <c r="N2327" i="11"/>
  <c r="O2318" i="11"/>
  <c r="N2318" i="11"/>
  <c r="N2313" i="11"/>
  <c r="N2304" i="11"/>
  <c r="N2295" i="11"/>
  <c r="O2286" i="11"/>
  <c r="N2286" i="11"/>
  <c r="N2281" i="11"/>
  <c r="N2272" i="11"/>
  <c r="N2263" i="11"/>
  <c r="O2254" i="11"/>
  <c r="N2254" i="11"/>
  <c r="N2249" i="11"/>
  <c r="N2240" i="11"/>
  <c r="N2231" i="11"/>
  <c r="O2222" i="11"/>
  <c r="N2222" i="11"/>
  <c r="N2217" i="11"/>
  <c r="N2208" i="11"/>
  <c r="N2199" i="11"/>
  <c r="N2190" i="11"/>
  <c r="O2190" i="11"/>
  <c r="N2185" i="11"/>
  <c r="N2176" i="11"/>
  <c r="N2167" i="11"/>
  <c r="O2158" i="11"/>
  <c r="N2158" i="11"/>
  <c r="N2153" i="11"/>
  <c r="N2144" i="11"/>
  <c r="N2135" i="11"/>
  <c r="O2126" i="11"/>
  <c r="N2126" i="11"/>
  <c r="N2121" i="11"/>
  <c r="N2112" i="11"/>
  <c r="O2097" i="11"/>
  <c r="N2097" i="11"/>
  <c r="O2081" i="11"/>
  <c r="N2081" i="11"/>
  <c r="N2058" i="11"/>
  <c r="O2058" i="11"/>
  <c r="O2039" i="11"/>
  <c r="N2039" i="11"/>
  <c r="N2033" i="11"/>
  <c r="O2033" i="11"/>
  <c r="N2028" i="11"/>
  <c r="O2028" i="11"/>
  <c r="N2014" i="11"/>
  <c r="N2008" i="11"/>
  <c r="O2008" i="11"/>
  <c r="N2001" i="11"/>
  <c r="O2001" i="11"/>
  <c r="N1996" i="11"/>
  <c r="O1996" i="11"/>
  <c r="N1971" i="11"/>
  <c r="O1971" i="11"/>
  <c r="O1958" i="11"/>
  <c r="N1958" i="11"/>
  <c r="N1938" i="11"/>
  <c r="O1938" i="11"/>
  <c r="O1893" i="11"/>
  <c r="N1893" i="11"/>
  <c r="N1886" i="11"/>
  <c r="N1880" i="11"/>
  <c r="O1880" i="11"/>
  <c r="N1873" i="11"/>
  <c r="O1873" i="11"/>
  <c r="N1868" i="11"/>
  <c r="O1868" i="11"/>
  <c r="O1861" i="11"/>
  <c r="N1861" i="11"/>
  <c r="N1848" i="11"/>
  <c r="O1848" i="11"/>
  <c r="N1841" i="11"/>
  <c r="O1841" i="11"/>
  <c r="N1836" i="11"/>
  <c r="O1836" i="11"/>
  <c r="N1828" i="11"/>
  <c r="O1828" i="11"/>
  <c r="N1815" i="11"/>
  <c r="O1783" i="11"/>
  <c r="N1783" i="11"/>
  <c r="N1763" i="11"/>
  <c r="O1763" i="11"/>
  <c r="N1738" i="11"/>
  <c r="O1738" i="11"/>
  <c r="N1731" i="11"/>
  <c r="O1731" i="11"/>
  <c r="O1718" i="11"/>
  <c r="N1718" i="11"/>
  <c r="N1711" i="11"/>
  <c r="N1706" i="11"/>
  <c r="O1706" i="11"/>
  <c r="N1686" i="11"/>
  <c r="O1686" i="11"/>
  <c r="N1641" i="11"/>
  <c r="O1641" i="11"/>
  <c r="N1633" i="11"/>
  <c r="O1633" i="11"/>
  <c r="N1628" i="11"/>
  <c r="O1628" i="11"/>
  <c r="O1621" i="11"/>
  <c r="N1621" i="11"/>
  <c r="N1608" i="11"/>
  <c r="O1608" i="11"/>
  <c r="N1601" i="11"/>
  <c r="O1601" i="11"/>
  <c r="N1596" i="11"/>
  <c r="O1596" i="11"/>
  <c r="O1571" i="11"/>
  <c r="N1571" i="11"/>
  <c r="N1553" i="11"/>
  <c r="O1553" i="11"/>
  <c r="N1548" i="11"/>
  <c r="O1548" i="11"/>
  <c r="N1535" i="11"/>
  <c r="N1530" i="11"/>
  <c r="O1530" i="11"/>
  <c r="O1507" i="11"/>
  <c r="N1507" i="11"/>
  <c r="N1440" i="11"/>
  <c r="O1440" i="11"/>
  <c r="N1429" i="11"/>
  <c r="O1429" i="11"/>
  <c r="N1381" i="11"/>
  <c r="O1381" i="11"/>
  <c r="N1365" i="11"/>
  <c r="O1365" i="11"/>
  <c r="O1235" i="11"/>
  <c r="N1235" i="11"/>
  <c r="O1228" i="11"/>
  <c r="N1228" i="11"/>
  <c r="N1206" i="11"/>
  <c r="O1206" i="11"/>
  <c r="O2354" i="11"/>
  <c r="N2354" i="11"/>
  <c r="O2322" i="11"/>
  <c r="N2322" i="11"/>
  <c r="O2290" i="11"/>
  <c r="N2290" i="11"/>
  <c r="O2258" i="11"/>
  <c r="N2258" i="11"/>
  <c r="O2226" i="11"/>
  <c r="N2226" i="11"/>
  <c r="O2194" i="11"/>
  <c r="N2194" i="11"/>
  <c r="O2162" i="11"/>
  <c r="N2162" i="11"/>
  <c r="O2130" i="11"/>
  <c r="N2130" i="11"/>
  <c r="O2102" i="11"/>
  <c r="N2102" i="11"/>
  <c r="O2086" i="11"/>
  <c r="N2086" i="11"/>
  <c r="O2070" i="11"/>
  <c r="N2070" i="11"/>
  <c r="N2051" i="11"/>
  <c r="O2051" i="11"/>
  <c r="N2032" i="11"/>
  <c r="O2032" i="11"/>
  <c r="N2027" i="11"/>
  <c r="O2027" i="11"/>
  <c r="N2020" i="11"/>
  <c r="O2020" i="11"/>
  <c r="O1989" i="11"/>
  <c r="N1989" i="11"/>
  <c r="N1976" i="11"/>
  <c r="O1976" i="11"/>
  <c r="O1957" i="11"/>
  <c r="N1957" i="11"/>
  <c r="N1944" i="11"/>
  <c r="O1944" i="11"/>
  <c r="N1937" i="11"/>
  <c r="O1937" i="11"/>
  <c r="N1932" i="11"/>
  <c r="O1932" i="11"/>
  <c r="O1925" i="11"/>
  <c r="N1925" i="11"/>
  <c r="N1912" i="11"/>
  <c r="O1912" i="11"/>
  <c r="N1905" i="11"/>
  <c r="O1905" i="11"/>
  <c r="N1900" i="11"/>
  <c r="O1900" i="11"/>
  <c r="N1892" i="11"/>
  <c r="O1892" i="11"/>
  <c r="O1847" i="11"/>
  <c r="N1847" i="11"/>
  <c r="N1827" i="11"/>
  <c r="O1827" i="11"/>
  <c r="N1802" i="11"/>
  <c r="O1802" i="11"/>
  <c r="N1795" i="11"/>
  <c r="O1795" i="11"/>
  <c r="O1782" i="11"/>
  <c r="N1782" i="11"/>
  <c r="N1770" i="11"/>
  <c r="O1770" i="11"/>
  <c r="O1750" i="11"/>
  <c r="N1750" i="11"/>
  <c r="N1705" i="11"/>
  <c r="O1705" i="11"/>
  <c r="N1697" i="11"/>
  <c r="O1697" i="11"/>
  <c r="N1692" i="11"/>
  <c r="O1692" i="11"/>
  <c r="O1685" i="11"/>
  <c r="N1685" i="11"/>
  <c r="N1672" i="11"/>
  <c r="O1672" i="11"/>
  <c r="N1665" i="11"/>
  <c r="O1665" i="11"/>
  <c r="N1660" i="11"/>
  <c r="O1660" i="11"/>
  <c r="O1607" i="11"/>
  <c r="N1607" i="11"/>
  <c r="N1600" i="11"/>
  <c r="O1600" i="11"/>
  <c r="N1595" i="11"/>
  <c r="O1595" i="11"/>
  <c r="O1547" i="11"/>
  <c r="N1547" i="11"/>
  <c r="N1488" i="11"/>
  <c r="O1488" i="11"/>
  <c r="N1465" i="11"/>
  <c r="O1465" i="11"/>
  <c r="N1452" i="11"/>
  <c r="O1452" i="11"/>
  <c r="N1416" i="11"/>
  <c r="O1416" i="11"/>
  <c r="N1410" i="11"/>
  <c r="O1410" i="11"/>
  <c r="N1405" i="11"/>
  <c r="O1405" i="11"/>
  <c r="N1352" i="11"/>
  <c r="O1352" i="11"/>
  <c r="N1346" i="11"/>
  <c r="O1346" i="11"/>
  <c r="N1341" i="11"/>
  <c r="O1341" i="11"/>
  <c r="N1288" i="11"/>
  <c r="O1288" i="11"/>
  <c r="N1282" i="11"/>
  <c r="O1282" i="11"/>
  <c r="N1277" i="11"/>
  <c r="O1277" i="11"/>
  <c r="O1234" i="11"/>
  <c r="N1234" i="11"/>
  <c r="O1227" i="11"/>
  <c r="N1227" i="11"/>
  <c r="N1216" i="11"/>
  <c r="O1216" i="11"/>
  <c r="O1179" i="11"/>
  <c r="N1179" i="11"/>
  <c r="N1174" i="11"/>
  <c r="O1174" i="11"/>
  <c r="O2614" i="11"/>
  <c r="N2614" i="11"/>
  <c r="O2582" i="11"/>
  <c r="N2582" i="11"/>
  <c r="O2550" i="11"/>
  <c r="N2550" i="11"/>
  <c r="O2518" i="11"/>
  <c r="N2518" i="11"/>
  <c r="O2486" i="11"/>
  <c r="N2486" i="11"/>
  <c r="N2454" i="11"/>
  <c r="O2454" i="11"/>
  <c r="O2422" i="11"/>
  <c r="N2422" i="11"/>
  <c r="O2390" i="11"/>
  <c r="N2390" i="11"/>
  <c r="N2385" i="11"/>
  <c r="N2376" i="11"/>
  <c r="N2367" i="11"/>
  <c r="O2358" i="11"/>
  <c r="N2358" i="11"/>
  <c r="N2353" i="11"/>
  <c r="N2344" i="11"/>
  <c r="N2335" i="11"/>
  <c r="O2326" i="11"/>
  <c r="N2326" i="11"/>
  <c r="N2321" i="11"/>
  <c r="N2312" i="11"/>
  <c r="N2303" i="11"/>
  <c r="O2294" i="11"/>
  <c r="N2294" i="11"/>
  <c r="N2289" i="11"/>
  <c r="N2280" i="11"/>
  <c r="N2271" i="11"/>
  <c r="O2262" i="11"/>
  <c r="N2262" i="11"/>
  <c r="N2257" i="11"/>
  <c r="N2248" i="11"/>
  <c r="N2239" i="11"/>
  <c r="O2230" i="11"/>
  <c r="N2230" i="11"/>
  <c r="N2225" i="11"/>
  <c r="N2216" i="11"/>
  <c r="N2207" i="11"/>
  <c r="N2198" i="11"/>
  <c r="O2198" i="11"/>
  <c r="N2193" i="11"/>
  <c r="N2184" i="11"/>
  <c r="N2175" i="11"/>
  <c r="O2166" i="11"/>
  <c r="N2166" i="11"/>
  <c r="N2161" i="11"/>
  <c r="N2152" i="11"/>
  <c r="N2143" i="11"/>
  <c r="O2134" i="11"/>
  <c r="N2134" i="11"/>
  <c r="N2129" i="11"/>
  <c r="N2120" i="11"/>
  <c r="N2111" i="11"/>
  <c r="O2101" i="11"/>
  <c r="N2101" i="11"/>
  <c r="O2085" i="11"/>
  <c r="N2085" i="11"/>
  <c r="O2069" i="11"/>
  <c r="N2069" i="11"/>
  <c r="N2062" i="11"/>
  <c r="N2056" i="11"/>
  <c r="O2056" i="11"/>
  <c r="N2050" i="11"/>
  <c r="O2050" i="11"/>
  <c r="N2031" i="11"/>
  <c r="N2026" i="11"/>
  <c r="O2026" i="11"/>
  <c r="N2019" i="11"/>
  <c r="O2019" i="11"/>
  <c r="N1994" i="11"/>
  <c r="O1994" i="11"/>
  <c r="O1975" i="11"/>
  <c r="N1975" i="11"/>
  <c r="N1969" i="11"/>
  <c r="O1969" i="11"/>
  <c r="N1964" i="11"/>
  <c r="O1964" i="11"/>
  <c r="N1956" i="11"/>
  <c r="O1956" i="11"/>
  <c r="N1943" i="11"/>
  <c r="O1911" i="11"/>
  <c r="N1911" i="11"/>
  <c r="N1891" i="11"/>
  <c r="O1891" i="11"/>
  <c r="N1866" i="11"/>
  <c r="O1866" i="11"/>
  <c r="N1859" i="11"/>
  <c r="O1859" i="11"/>
  <c r="O1846" i="11"/>
  <c r="N1846" i="11"/>
  <c r="N1839" i="11"/>
  <c r="N1834" i="11"/>
  <c r="O1834" i="11"/>
  <c r="O1814" i="11"/>
  <c r="N1814" i="11"/>
  <c r="N1781" i="11"/>
  <c r="N1769" i="11"/>
  <c r="O1769" i="11"/>
  <c r="N1761" i="11"/>
  <c r="O1761" i="11"/>
  <c r="N1756" i="11"/>
  <c r="O1756" i="11"/>
  <c r="O1749" i="11"/>
  <c r="N1749" i="11"/>
  <c r="N1736" i="11"/>
  <c r="O1736" i="11"/>
  <c r="N1729" i="11"/>
  <c r="O1729" i="11"/>
  <c r="N1724" i="11"/>
  <c r="O1724" i="11"/>
  <c r="O1671" i="11"/>
  <c r="N1671" i="11"/>
  <c r="N1664" i="11"/>
  <c r="O1664" i="11"/>
  <c r="N1659" i="11"/>
  <c r="O1659" i="11"/>
  <c r="O1639" i="11"/>
  <c r="N1639" i="11"/>
  <c r="N1626" i="11"/>
  <c r="O1626" i="11"/>
  <c r="N1619" i="11"/>
  <c r="O1619" i="11"/>
  <c r="N1613" i="11"/>
  <c r="N1587" i="11"/>
  <c r="O1587" i="11"/>
  <c r="N1569" i="11"/>
  <c r="O1569" i="11"/>
  <c r="N1564" i="11"/>
  <c r="O1564" i="11"/>
  <c r="N1551" i="11"/>
  <c r="N1546" i="11"/>
  <c r="O1546" i="11"/>
  <c r="O1523" i="11"/>
  <c r="N1523" i="11"/>
  <c r="N1505" i="11"/>
  <c r="O1505" i="11"/>
  <c r="N1500" i="11"/>
  <c r="O1500" i="11"/>
  <c r="O1464" i="11"/>
  <c r="N1464" i="11"/>
  <c r="O1427" i="11"/>
  <c r="N1427" i="11"/>
  <c r="O1415" i="11"/>
  <c r="N1415" i="11"/>
  <c r="O1363" i="11"/>
  <c r="N1363" i="11"/>
  <c r="O1351" i="11"/>
  <c r="N1351" i="11"/>
  <c r="O1299" i="11"/>
  <c r="N1299" i="11"/>
  <c r="O1287" i="11"/>
  <c r="N1287" i="11"/>
  <c r="N1198" i="11"/>
  <c r="O1198" i="11"/>
  <c r="N2057" i="11"/>
  <c r="O2057" i="11"/>
  <c r="N2052" i="11"/>
  <c r="O2052" i="11"/>
  <c r="N2034" i="11"/>
  <c r="O2034" i="11"/>
  <c r="N2016" i="11"/>
  <c r="O2016" i="11"/>
  <c r="N2011" i="11"/>
  <c r="O2011" i="11"/>
  <c r="N1993" i="11"/>
  <c r="O1993" i="11"/>
  <c r="N1988" i="11"/>
  <c r="O1988" i="11"/>
  <c r="N1970" i="11"/>
  <c r="O1970" i="11"/>
  <c r="N1952" i="11"/>
  <c r="O1952" i="11"/>
  <c r="N1947" i="11"/>
  <c r="O1947" i="11"/>
  <c r="N1929" i="11"/>
  <c r="O1929" i="11"/>
  <c r="N1924" i="11"/>
  <c r="O1924" i="11"/>
  <c r="N1906" i="11"/>
  <c r="O1906" i="11"/>
  <c r="N1888" i="11"/>
  <c r="O1888" i="11"/>
  <c r="N1883" i="11"/>
  <c r="O1883" i="11"/>
  <c r="N1865" i="11"/>
  <c r="O1865" i="11"/>
  <c r="N1860" i="11"/>
  <c r="O1860" i="11"/>
  <c r="N1842" i="11"/>
  <c r="O1842" i="11"/>
  <c r="N1824" i="11"/>
  <c r="O1824" i="11"/>
  <c r="N1819" i="11"/>
  <c r="O1819" i="11"/>
  <c r="N1801" i="11"/>
  <c r="O1801" i="11"/>
  <c r="N1796" i="11"/>
  <c r="O1796" i="11"/>
  <c r="N1778" i="11"/>
  <c r="O1778" i="11"/>
  <c r="N1760" i="11"/>
  <c r="O1760" i="11"/>
  <c r="N1755" i="11"/>
  <c r="O1755" i="11"/>
  <c r="N1737" i="11"/>
  <c r="O1737" i="11"/>
  <c r="N1732" i="11"/>
  <c r="O1732" i="11"/>
  <c r="N1714" i="11"/>
  <c r="O1714" i="11"/>
  <c r="N1696" i="11"/>
  <c r="O1696" i="11"/>
  <c r="N1691" i="11"/>
  <c r="O1691" i="11"/>
  <c r="N1673" i="11"/>
  <c r="O1673" i="11"/>
  <c r="N1668" i="11"/>
  <c r="O1668" i="11"/>
  <c r="N1650" i="11"/>
  <c r="O1650" i="11"/>
  <c r="N1632" i="11"/>
  <c r="O1632" i="11"/>
  <c r="N1627" i="11"/>
  <c r="O1627" i="11"/>
  <c r="N1609" i="11"/>
  <c r="O1609" i="11"/>
  <c r="N1604" i="11"/>
  <c r="O1604" i="11"/>
  <c r="N1586" i="11"/>
  <c r="O1586" i="11"/>
  <c r="N1570" i="11"/>
  <c r="O1570" i="11"/>
  <c r="N1554" i="11"/>
  <c r="O1554" i="11"/>
  <c r="N1538" i="11"/>
  <c r="O1538" i="11"/>
  <c r="N1522" i="11"/>
  <c r="O1522" i="11"/>
  <c r="N1506" i="11"/>
  <c r="O1506" i="11"/>
  <c r="N1485" i="11"/>
  <c r="O1485" i="11"/>
  <c r="N1448" i="11"/>
  <c r="O1448" i="11"/>
  <c r="N1213" i="11"/>
  <c r="O1213" i="11"/>
  <c r="N1208" i="11"/>
  <c r="O1208" i="11"/>
  <c r="N1202" i="11"/>
  <c r="N1197" i="11"/>
  <c r="O1197" i="11"/>
  <c r="N1186" i="11"/>
  <c r="N1180" i="11"/>
  <c r="N1170" i="11"/>
  <c r="N1165" i="11"/>
  <c r="O1165" i="11"/>
  <c r="N1160" i="11"/>
  <c r="O1160" i="11"/>
  <c r="N1155" i="11"/>
  <c r="N1149" i="11"/>
  <c r="O1149" i="11"/>
  <c r="N1143" i="11"/>
  <c r="N1121" i="11"/>
  <c r="O1121" i="11"/>
  <c r="N1105" i="11"/>
  <c r="O1105" i="11"/>
  <c r="N1099" i="11"/>
  <c r="N1094" i="11"/>
  <c r="N1089" i="11"/>
  <c r="O1089" i="11"/>
  <c r="N1078" i="11"/>
  <c r="O1078" i="11"/>
  <c r="N1072" i="11"/>
  <c r="N1067" i="11"/>
  <c r="N1062" i="11"/>
  <c r="O1062" i="11"/>
  <c r="N1056" i="11"/>
  <c r="O1056" i="11"/>
  <c r="N1051" i="11"/>
  <c r="N1046" i="11"/>
  <c r="O1046" i="11"/>
  <c r="N1040" i="11"/>
  <c r="N1029" i="11"/>
  <c r="O1029" i="11"/>
  <c r="N1023" i="11"/>
  <c r="N1013" i="11"/>
  <c r="O1013" i="11"/>
  <c r="N1002" i="11"/>
  <c r="N996" i="11"/>
  <c r="N986" i="11"/>
  <c r="N981" i="11"/>
  <c r="O981" i="11"/>
  <c r="N961" i="11"/>
  <c r="O961" i="11"/>
  <c r="N951" i="11"/>
  <c r="N946" i="11"/>
  <c r="N936" i="11"/>
  <c r="O936" i="11"/>
  <c r="N931" i="11"/>
  <c r="N926" i="11"/>
  <c r="N917" i="11"/>
  <c r="O917" i="11"/>
  <c r="N897" i="11"/>
  <c r="O897" i="11"/>
  <c r="N887" i="11"/>
  <c r="N882" i="11"/>
  <c r="N872" i="11"/>
  <c r="O872" i="11"/>
  <c r="N867" i="11"/>
  <c r="N862" i="11"/>
  <c r="N853" i="11"/>
  <c r="O853" i="11"/>
  <c r="N833" i="11"/>
  <c r="O833" i="11"/>
  <c r="N823" i="11"/>
  <c r="N818" i="11"/>
  <c r="N803" i="11"/>
  <c r="N798" i="11"/>
  <c r="N789" i="11"/>
  <c r="O789" i="11"/>
  <c r="N769" i="11"/>
  <c r="O769" i="11"/>
  <c r="N759" i="11"/>
  <c r="N754" i="11"/>
  <c r="N744" i="11"/>
  <c r="O744" i="11"/>
  <c r="N739" i="11"/>
  <c r="N734" i="11"/>
  <c r="N725" i="11"/>
  <c r="O725" i="11"/>
  <c r="N705" i="11"/>
  <c r="O705" i="11"/>
  <c r="N689" i="11"/>
  <c r="N683" i="11"/>
  <c r="O683" i="11"/>
  <c r="N670" i="11"/>
  <c r="O670" i="11"/>
  <c r="N664" i="11"/>
  <c r="O664" i="11"/>
  <c r="N652" i="11"/>
  <c r="O652" i="11"/>
  <c r="N646" i="11"/>
  <c r="N641" i="11"/>
  <c r="N635" i="11"/>
  <c r="N630" i="11"/>
  <c r="O630" i="11"/>
  <c r="N624" i="11"/>
  <c r="O624" i="11"/>
  <c r="N612" i="11"/>
  <c r="O612" i="11"/>
  <c r="N600" i="11"/>
  <c r="O600" i="11"/>
  <c r="N594" i="11"/>
  <c r="N589" i="11"/>
  <c r="O589" i="11"/>
  <c r="N582" i="11"/>
  <c r="O582" i="11"/>
  <c r="N576" i="11"/>
  <c r="O576" i="11"/>
  <c r="N563" i="11"/>
  <c r="O563" i="11"/>
  <c r="N536" i="11"/>
  <c r="O536" i="11"/>
  <c r="N530" i="11"/>
  <c r="N525" i="11"/>
  <c r="O525" i="11"/>
  <c r="N519" i="11"/>
  <c r="O519" i="11"/>
  <c r="N514" i="11"/>
  <c r="N509" i="11"/>
  <c r="N500" i="11"/>
  <c r="O500" i="11"/>
  <c r="N494" i="11"/>
  <c r="N489" i="11"/>
  <c r="N484" i="11"/>
  <c r="O484" i="11"/>
  <c r="N479" i="11"/>
  <c r="O479" i="11"/>
  <c r="N474" i="11"/>
  <c r="N465" i="11"/>
  <c r="N460" i="11"/>
  <c r="O460" i="11"/>
  <c r="N454" i="11"/>
  <c r="N449" i="11"/>
  <c r="N443" i="11"/>
  <c r="N428" i="11"/>
  <c r="O428" i="11"/>
  <c r="O401" i="11"/>
  <c r="N401" i="11"/>
  <c r="N395" i="11"/>
  <c r="O395" i="11"/>
  <c r="N374" i="11"/>
  <c r="O374" i="11"/>
  <c r="O66" i="11"/>
  <c r="N66" i="11"/>
  <c r="N27" i="11"/>
  <c r="O27" i="11"/>
  <c r="O1065" i="11"/>
  <c r="O662" i="11"/>
  <c r="N1196" i="11"/>
  <c r="O1196" i="11"/>
  <c r="N1137" i="11"/>
  <c r="O1137" i="11"/>
  <c r="N1126" i="11"/>
  <c r="O1126" i="11"/>
  <c r="N1120" i="11"/>
  <c r="O1120" i="11"/>
  <c r="N1110" i="11"/>
  <c r="O1110" i="11"/>
  <c r="N1088" i="11"/>
  <c r="O1088" i="11"/>
  <c r="N1077" i="11"/>
  <c r="O1077" i="11"/>
  <c r="N1061" i="11"/>
  <c r="O1061" i="11"/>
  <c r="N1045" i="11"/>
  <c r="O1045" i="11"/>
  <c r="N1018" i="11"/>
  <c r="O1018" i="11"/>
  <c r="N1012" i="11"/>
  <c r="O1012" i="11"/>
  <c r="N980" i="11"/>
  <c r="O980" i="11"/>
  <c r="N965" i="11"/>
  <c r="O965" i="11"/>
  <c r="N960" i="11"/>
  <c r="O960" i="11"/>
  <c r="N941" i="11"/>
  <c r="O941" i="11"/>
  <c r="N921" i="11"/>
  <c r="O921" i="11"/>
  <c r="N916" i="11"/>
  <c r="O916" i="11"/>
  <c r="N901" i="11"/>
  <c r="O901" i="11"/>
  <c r="N896" i="11"/>
  <c r="O896" i="11"/>
  <c r="N877" i="11"/>
  <c r="O877" i="11"/>
  <c r="N852" i="11"/>
  <c r="O852" i="11"/>
  <c r="N837" i="11"/>
  <c r="O837" i="11"/>
  <c r="N832" i="11"/>
  <c r="O832" i="11"/>
  <c r="N813" i="11"/>
  <c r="O813" i="11"/>
  <c r="N793" i="11"/>
  <c r="O793" i="11"/>
  <c r="N788" i="11"/>
  <c r="O788" i="11"/>
  <c r="N773" i="11"/>
  <c r="O773" i="11"/>
  <c r="N768" i="11"/>
  <c r="O768" i="11"/>
  <c r="N749" i="11"/>
  <c r="O749" i="11"/>
  <c r="N729" i="11"/>
  <c r="O729" i="11"/>
  <c r="N724" i="11"/>
  <c r="O724" i="11"/>
  <c r="N709" i="11"/>
  <c r="O709" i="11"/>
  <c r="N704" i="11"/>
  <c r="O704" i="11"/>
  <c r="N694" i="11"/>
  <c r="O694" i="11"/>
  <c r="N682" i="11"/>
  <c r="O682" i="11"/>
  <c r="N676" i="11"/>
  <c r="O676" i="11"/>
  <c r="N669" i="11"/>
  <c r="O669" i="11"/>
  <c r="N651" i="11"/>
  <c r="O651" i="11"/>
  <c r="N629" i="11"/>
  <c r="O629" i="11"/>
  <c r="N623" i="11"/>
  <c r="O623" i="11"/>
  <c r="N605" i="11"/>
  <c r="O605" i="11"/>
  <c r="N588" i="11"/>
  <c r="O588" i="11"/>
  <c r="N575" i="11"/>
  <c r="O575" i="11"/>
  <c r="N569" i="11"/>
  <c r="O569" i="11"/>
  <c r="N557" i="11"/>
  <c r="O557" i="11"/>
  <c r="N551" i="11"/>
  <c r="O551" i="11"/>
  <c r="N541" i="11"/>
  <c r="O541" i="11"/>
  <c r="N524" i="11"/>
  <c r="O524" i="11"/>
  <c r="N499" i="11"/>
  <c r="O499" i="11"/>
  <c r="N459" i="11"/>
  <c r="O459" i="11"/>
  <c r="N427" i="11"/>
  <c r="O427" i="11"/>
  <c r="N416" i="11"/>
  <c r="O416" i="11"/>
  <c r="O410" i="11"/>
  <c r="N410" i="11"/>
  <c r="N400" i="11"/>
  <c r="O400" i="11"/>
  <c r="O373" i="11"/>
  <c r="N373" i="11"/>
  <c r="N192" i="11"/>
  <c r="O192" i="11"/>
  <c r="N185" i="11"/>
  <c r="O185" i="11"/>
  <c r="N171" i="11"/>
  <c r="O171" i="11"/>
  <c r="N163" i="11"/>
  <c r="O163" i="11"/>
  <c r="N156" i="11"/>
  <c r="O156" i="11"/>
  <c r="N148" i="11"/>
  <c r="O148" i="11"/>
  <c r="N141" i="11"/>
  <c r="O141" i="11"/>
  <c r="N134" i="11"/>
  <c r="O134" i="11"/>
  <c r="N102" i="11"/>
  <c r="O102" i="11"/>
  <c r="N80" i="11"/>
  <c r="O80" i="11"/>
  <c r="N72" i="11"/>
  <c r="O72" i="11"/>
  <c r="O34" i="11"/>
  <c r="N34" i="11"/>
  <c r="N26" i="11"/>
  <c r="O26" i="11"/>
  <c r="O1881" i="11"/>
  <c r="O1064" i="11"/>
  <c r="O857" i="11"/>
  <c r="O199" i="11"/>
  <c r="N1968" i="11"/>
  <c r="O1968" i="11"/>
  <c r="N1963" i="11"/>
  <c r="O1963" i="11"/>
  <c r="N1945" i="11"/>
  <c r="O1945" i="11"/>
  <c r="N1940" i="11"/>
  <c r="O1940" i="11"/>
  <c r="N1922" i="11"/>
  <c r="O1922" i="11"/>
  <c r="N1904" i="11"/>
  <c r="O1904" i="11"/>
  <c r="N1899" i="11"/>
  <c r="O1899" i="11"/>
  <c r="N1876" i="11"/>
  <c r="O1876" i="11"/>
  <c r="N1858" i="11"/>
  <c r="O1858" i="11"/>
  <c r="N1840" i="11"/>
  <c r="O1840" i="11"/>
  <c r="N1835" i="11"/>
  <c r="O1835" i="11"/>
  <c r="N1817" i="11"/>
  <c r="O1817" i="11"/>
  <c r="N1812" i="11"/>
  <c r="O1812" i="11"/>
  <c r="N1794" i="11"/>
  <c r="O1794" i="11"/>
  <c r="N1776" i="11"/>
  <c r="O1776" i="11"/>
  <c r="N1771" i="11"/>
  <c r="O1771" i="11"/>
  <c r="N1753" i="11"/>
  <c r="O1753" i="11"/>
  <c r="N1748" i="11"/>
  <c r="O1748" i="11"/>
  <c r="N1730" i="11"/>
  <c r="O1730" i="11"/>
  <c r="N1712" i="11"/>
  <c r="O1712" i="11"/>
  <c r="N1707" i="11"/>
  <c r="O1707" i="11"/>
  <c r="N1689" i="11"/>
  <c r="O1689" i="11"/>
  <c r="N1684" i="11"/>
  <c r="O1684" i="11"/>
  <c r="N1666" i="11"/>
  <c r="O1666" i="11"/>
  <c r="N1648" i="11"/>
  <c r="O1648" i="11"/>
  <c r="N1643" i="11"/>
  <c r="O1643" i="11"/>
  <c r="N1620" i="11"/>
  <c r="O1620" i="11"/>
  <c r="N1602" i="11"/>
  <c r="O1602" i="11"/>
  <c r="N1584" i="11"/>
  <c r="O1584" i="11"/>
  <c r="N1568" i="11"/>
  <c r="O1568" i="11"/>
  <c r="N1552" i="11"/>
  <c r="O1552" i="11"/>
  <c r="N1536" i="11"/>
  <c r="O1536" i="11"/>
  <c r="N1520" i="11"/>
  <c r="O1520" i="11"/>
  <c r="N1504" i="11"/>
  <c r="O1504" i="11"/>
  <c r="N1489" i="11"/>
  <c r="O1489" i="11"/>
  <c r="N1473" i="11"/>
  <c r="O1473" i="11"/>
  <c r="N1468" i="11"/>
  <c r="O1468" i="11"/>
  <c r="N1453" i="11"/>
  <c r="O1453" i="11"/>
  <c r="N1442" i="11"/>
  <c r="O1442" i="11"/>
  <c r="N1436" i="11"/>
  <c r="O1436" i="11"/>
  <c r="N1425" i="11"/>
  <c r="O1425" i="11"/>
  <c r="N1420" i="11"/>
  <c r="O1420" i="11"/>
  <c r="N1409" i="11"/>
  <c r="O1409" i="11"/>
  <c r="N1404" i="11"/>
  <c r="O1404" i="11"/>
  <c r="N1393" i="11"/>
  <c r="O1393" i="11"/>
  <c r="N1388" i="11"/>
  <c r="O1388" i="11"/>
  <c r="N1377" i="11"/>
  <c r="O1377" i="11"/>
  <c r="N1372" i="11"/>
  <c r="O1372" i="11"/>
  <c r="N1361" i="11"/>
  <c r="O1361" i="11"/>
  <c r="N1356" i="11"/>
  <c r="O1356" i="11"/>
  <c r="N1345" i="11"/>
  <c r="O1345" i="11"/>
  <c r="N1340" i="11"/>
  <c r="O1340" i="11"/>
  <c r="N1329" i="11"/>
  <c r="O1329" i="11"/>
  <c r="N1324" i="11"/>
  <c r="O1324" i="11"/>
  <c r="N1313" i="11"/>
  <c r="O1313" i="11"/>
  <c r="N1308" i="11"/>
  <c r="O1308" i="11"/>
  <c r="N1297" i="11"/>
  <c r="O1297" i="11"/>
  <c r="N1292" i="11"/>
  <c r="O1292" i="11"/>
  <c r="N1281" i="11"/>
  <c r="O1281" i="11"/>
  <c r="N1276" i="11"/>
  <c r="O1276" i="11"/>
  <c r="N1265" i="11"/>
  <c r="O1265" i="11"/>
  <c r="N1260" i="11"/>
  <c r="O1260" i="11"/>
  <c r="N1249" i="11"/>
  <c r="O1249" i="11"/>
  <c r="N1233" i="11"/>
  <c r="O1233" i="11"/>
  <c r="N1217" i="11"/>
  <c r="O1217" i="11"/>
  <c r="N1201" i="11"/>
  <c r="O1201" i="11"/>
  <c r="N1185" i="11"/>
  <c r="O1185" i="11"/>
  <c r="N1169" i="11"/>
  <c r="O1169" i="11"/>
  <c r="N1154" i="11"/>
  <c r="O1154" i="11"/>
  <c r="N1142" i="11"/>
  <c r="O1142" i="11"/>
  <c r="N1136" i="11"/>
  <c r="O1136" i="11"/>
  <c r="N1125" i="11"/>
  <c r="O1125" i="11"/>
  <c r="N1119" i="11"/>
  <c r="N1109" i="11"/>
  <c r="O1109" i="11"/>
  <c r="N1098" i="11"/>
  <c r="N1093" i="11"/>
  <c r="O1093" i="11"/>
  <c r="N1087" i="11"/>
  <c r="N1076" i="11"/>
  <c r="O1076" i="11"/>
  <c r="N1071" i="11"/>
  <c r="N1066" i="11"/>
  <c r="N1060" i="11"/>
  <c r="N1050" i="11"/>
  <c r="O1050" i="11"/>
  <c r="N1044" i="11"/>
  <c r="O1044" i="11"/>
  <c r="N1039" i="11"/>
  <c r="N1022" i="11"/>
  <c r="N1017" i="11"/>
  <c r="O1017" i="11"/>
  <c r="N1011" i="11"/>
  <c r="N1001" i="11"/>
  <c r="O1001" i="11"/>
  <c r="N995" i="11"/>
  <c r="N985" i="11"/>
  <c r="O985" i="11"/>
  <c r="N979" i="11"/>
  <c r="N964" i="11"/>
  <c r="N959" i="11"/>
  <c r="N950" i="11"/>
  <c r="N945" i="11"/>
  <c r="O945" i="11"/>
  <c r="N940" i="11"/>
  <c r="O940" i="11"/>
  <c r="N930" i="11"/>
  <c r="N925" i="11"/>
  <c r="O925" i="11"/>
  <c r="N920" i="11"/>
  <c r="N915" i="11"/>
  <c r="N900" i="11"/>
  <c r="N895" i="11"/>
  <c r="N886" i="11"/>
  <c r="N881" i="11"/>
  <c r="O881" i="11"/>
  <c r="N876" i="11"/>
  <c r="O876" i="11"/>
  <c r="N866" i="11"/>
  <c r="N861" i="11"/>
  <c r="O861" i="11"/>
  <c r="N856" i="11"/>
  <c r="N851" i="11"/>
  <c r="N836" i="11"/>
  <c r="N831" i="11"/>
  <c r="N822" i="11"/>
  <c r="N817" i="11"/>
  <c r="O817" i="11"/>
  <c r="N812" i="11"/>
  <c r="O812" i="11"/>
  <c r="N802" i="11"/>
  <c r="N797" i="11"/>
  <c r="O797" i="11"/>
  <c r="N792" i="11"/>
  <c r="N787" i="11"/>
  <c r="N772" i="11"/>
  <c r="N767" i="11"/>
  <c r="N758" i="11"/>
  <c r="N753" i="11"/>
  <c r="O753" i="11"/>
  <c r="N748" i="11"/>
  <c r="O748" i="11"/>
  <c r="N738" i="11"/>
  <c r="N733" i="11"/>
  <c r="O733" i="11"/>
  <c r="N728" i="11"/>
  <c r="N723" i="11"/>
  <c r="N708" i="11"/>
  <c r="N703" i="11"/>
  <c r="N693" i="11"/>
  <c r="O693" i="11"/>
  <c r="N688" i="11"/>
  <c r="O688" i="11"/>
  <c r="N681" i="11"/>
  <c r="N675" i="11"/>
  <c r="N668" i="11"/>
  <c r="O668" i="11"/>
  <c r="N650" i="11"/>
  <c r="N645" i="11"/>
  <c r="N640" i="11"/>
  <c r="O640" i="11"/>
  <c r="N634" i="11"/>
  <c r="N628" i="11"/>
  <c r="O628" i="11"/>
  <c r="N622" i="11"/>
  <c r="N604" i="11"/>
  <c r="O604" i="11"/>
  <c r="N593" i="11"/>
  <c r="N587" i="11"/>
  <c r="O587" i="11"/>
  <c r="N574" i="11"/>
  <c r="O574" i="11"/>
  <c r="N568" i="11"/>
  <c r="O568" i="11"/>
  <c r="N556" i="11"/>
  <c r="O556" i="11"/>
  <c r="N550" i="11"/>
  <c r="N540" i="11"/>
  <c r="O540" i="11"/>
  <c r="N529" i="11"/>
  <c r="N523" i="11"/>
  <c r="O523" i="11"/>
  <c r="N513" i="11"/>
  <c r="N508" i="11"/>
  <c r="O508" i="11"/>
  <c r="N503" i="11"/>
  <c r="N498" i="11"/>
  <c r="N493" i="11"/>
  <c r="N488" i="11"/>
  <c r="O488" i="11"/>
  <c r="N473" i="11"/>
  <c r="N464" i="11"/>
  <c r="O464" i="11"/>
  <c r="N458" i="11"/>
  <c r="N453" i="11"/>
  <c r="N448" i="11"/>
  <c r="O448" i="11"/>
  <c r="N442" i="11"/>
  <c r="N426" i="11"/>
  <c r="O378" i="11"/>
  <c r="N378" i="11"/>
  <c r="N372" i="11"/>
  <c r="O372" i="11"/>
  <c r="N303" i="11"/>
  <c r="O303" i="11"/>
  <c r="N295" i="11"/>
  <c r="N289" i="11"/>
  <c r="O289" i="11"/>
  <c r="N282" i="11"/>
  <c r="O282" i="11"/>
  <c r="N275" i="11"/>
  <c r="O275" i="11"/>
  <c r="N268" i="11"/>
  <c r="O268" i="11"/>
  <c r="N261" i="11"/>
  <c r="O261" i="11"/>
  <c r="N241" i="11"/>
  <c r="O241" i="11"/>
  <c r="N233" i="11"/>
  <c r="O233" i="11"/>
  <c r="N220" i="11"/>
  <c r="O220" i="11"/>
  <c r="N213" i="11"/>
  <c r="O213" i="11"/>
  <c r="N206" i="11"/>
  <c r="O206" i="11"/>
  <c r="N191" i="11"/>
  <c r="O191" i="11"/>
  <c r="N184" i="11"/>
  <c r="O184" i="11"/>
  <c r="N170" i="11"/>
  <c r="O170" i="11"/>
  <c r="N155" i="11"/>
  <c r="O155" i="11"/>
  <c r="N109" i="11"/>
  <c r="O109" i="11"/>
  <c r="N101" i="11"/>
  <c r="O101" i="11"/>
  <c r="O809" i="11"/>
  <c r="O606" i="11"/>
  <c r="O198" i="11"/>
  <c r="N1141" i="11"/>
  <c r="O1141" i="11"/>
  <c r="N1114" i="11"/>
  <c r="O1114" i="11"/>
  <c r="N1108" i="11"/>
  <c r="O1108" i="11"/>
  <c r="N1082" i="11"/>
  <c r="O1082" i="11"/>
  <c r="N1049" i="11"/>
  <c r="O1049" i="11"/>
  <c r="N1033" i="11"/>
  <c r="O1033" i="11"/>
  <c r="N1006" i="11"/>
  <c r="O1006" i="11"/>
  <c r="N1000" i="11"/>
  <c r="O1000" i="11"/>
  <c r="N989" i="11"/>
  <c r="O989" i="11"/>
  <c r="N984" i="11"/>
  <c r="O984" i="11"/>
  <c r="N969" i="11"/>
  <c r="O969" i="11"/>
  <c r="N905" i="11"/>
  <c r="O905" i="11"/>
  <c r="N841" i="11"/>
  <c r="O841" i="11"/>
  <c r="N777" i="11"/>
  <c r="O777" i="11"/>
  <c r="N713" i="11"/>
  <c r="O713" i="11"/>
  <c r="N692" i="11"/>
  <c r="O692" i="11"/>
  <c r="N687" i="11"/>
  <c r="O687" i="11"/>
  <c r="N656" i="11"/>
  <c r="O656" i="11"/>
  <c r="N639" i="11"/>
  <c r="O639" i="11"/>
  <c r="N627" i="11"/>
  <c r="O627" i="11"/>
  <c r="N616" i="11"/>
  <c r="O616" i="11"/>
  <c r="N610" i="11"/>
  <c r="O610" i="11"/>
  <c r="N598" i="11"/>
  <c r="O598" i="11"/>
  <c r="N586" i="11"/>
  <c r="O586" i="11"/>
  <c r="N580" i="11"/>
  <c r="O580" i="11"/>
  <c r="N573" i="11"/>
  <c r="O573" i="11"/>
  <c r="N555" i="11"/>
  <c r="O555" i="11"/>
  <c r="N487" i="11"/>
  <c r="O487" i="11"/>
  <c r="N468" i="11"/>
  <c r="O468" i="11"/>
  <c r="N463" i="11"/>
  <c r="O463" i="11"/>
  <c r="N447" i="11"/>
  <c r="O447" i="11"/>
  <c r="N432" i="11"/>
  <c r="O432" i="11"/>
  <c r="N360" i="11"/>
  <c r="O360" i="11"/>
  <c r="O338" i="11"/>
  <c r="N338" i="11"/>
  <c r="N330" i="11"/>
  <c r="O330" i="11"/>
  <c r="N323" i="11"/>
  <c r="O323" i="11"/>
  <c r="N317" i="11"/>
  <c r="O317" i="11"/>
  <c r="N310" i="11"/>
  <c r="O310" i="11"/>
  <c r="N302" i="11"/>
  <c r="O302" i="11"/>
  <c r="N288" i="11"/>
  <c r="O288" i="11"/>
  <c r="N281" i="11"/>
  <c r="O281" i="11"/>
  <c r="N267" i="11"/>
  <c r="O267" i="11"/>
  <c r="N260" i="11"/>
  <c r="O260" i="11"/>
  <c r="N240" i="11"/>
  <c r="O240" i="11"/>
  <c r="N232" i="11"/>
  <c r="O232" i="11"/>
  <c r="N219" i="11"/>
  <c r="O219" i="11"/>
  <c r="N212" i="11"/>
  <c r="O212" i="11"/>
  <c r="N205" i="11"/>
  <c r="O205" i="11"/>
  <c r="N197" i="11"/>
  <c r="O197" i="11"/>
  <c r="N177" i="11"/>
  <c r="O177" i="11"/>
  <c r="N169" i="11"/>
  <c r="O169" i="11"/>
  <c r="N116" i="11"/>
  <c r="O116" i="11"/>
  <c r="O1625" i="11"/>
  <c r="O808" i="11"/>
  <c r="O601" i="11"/>
  <c r="N1317" i="11"/>
  <c r="O1317" i="11"/>
  <c r="N1301" i="11"/>
  <c r="O1301" i="11"/>
  <c r="N1285" i="11"/>
  <c r="O1285" i="11"/>
  <c r="N1269" i="11"/>
  <c r="O1269" i="11"/>
  <c r="N1253" i="11"/>
  <c r="O1253" i="11"/>
  <c r="N1242" i="11"/>
  <c r="O1242" i="11"/>
  <c r="N1205" i="11"/>
  <c r="O1205" i="11"/>
  <c r="N1189" i="11"/>
  <c r="O1189" i="11"/>
  <c r="N1173" i="11"/>
  <c r="O1173" i="11"/>
  <c r="N1152" i="11"/>
  <c r="O1152" i="11"/>
  <c r="N1140" i="11"/>
  <c r="O1140" i="11"/>
  <c r="N1097" i="11"/>
  <c r="O1097" i="11"/>
  <c r="N1081" i="11"/>
  <c r="O1081" i="11"/>
  <c r="N1070" i="11"/>
  <c r="O1070" i="11"/>
  <c r="N1038" i="11"/>
  <c r="O1038" i="11"/>
  <c r="N1032" i="11"/>
  <c r="O1032" i="11"/>
  <c r="N1021" i="11"/>
  <c r="O1021" i="11"/>
  <c r="N1005" i="11"/>
  <c r="O1005" i="11"/>
  <c r="N994" i="11"/>
  <c r="O994" i="11"/>
  <c r="N968" i="11"/>
  <c r="O968" i="11"/>
  <c r="N949" i="11"/>
  <c r="O949" i="11"/>
  <c r="N929" i="11"/>
  <c r="O929" i="11"/>
  <c r="N904" i="11"/>
  <c r="O904" i="11"/>
  <c r="N885" i="11"/>
  <c r="O885" i="11"/>
  <c r="N865" i="11"/>
  <c r="O865" i="11"/>
  <c r="N840" i="11"/>
  <c r="O840" i="11"/>
  <c r="N821" i="11"/>
  <c r="O821" i="11"/>
  <c r="N801" i="11"/>
  <c r="O801" i="11"/>
  <c r="N776" i="11"/>
  <c r="O776" i="11"/>
  <c r="N757" i="11"/>
  <c r="O757" i="11"/>
  <c r="N737" i="11"/>
  <c r="O737" i="11"/>
  <c r="N712" i="11"/>
  <c r="O712" i="11"/>
  <c r="N680" i="11"/>
  <c r="O680" i="11"/>
  <c r="N674" i="11"/>
  <c r="O674" i="11"/>
  <c r="N661" i="11"/>
  <c r="O661" i="11"/>
  <c r="N655" i="11"/>
  <c r="O655" i="11"/>
  <c r="N644" i="11"/>
  <c r="O644" i="11"/>
  <c r="N638" i="11"/>
  <c r="O638" i="11"/>
  <c r="N633" i="11"/>
  <c r="O633" i="11"/>
  <c r="N621" i="11"/>
  <c r="O621" i="11"/>
  <c r="N615" i="11"/>
  <c r="O615" i="11"/>
  <c r="N597" i="11"/>
  <c r="O597" i="11"/>
  <c r="N592" i="11"/>
  <c r="O592" i="11"/>
  <c r="N572" i="11"/>
  <c r="O572" i="11"/>
  <c r="N528" i="11"/>
  <c r="O528" i="11"/>
  <c r="N512" i="11"/>
  <c r="O512" i="11"/>
  <c r="N492" i="11"/>
  <c r="O492" i="11"/>
  <c r="N472" i="11"/>
  <c r="O472" i="11"/>
  <c r="N452" i="11"/>
  <c r="O452" i="11"/>
  <c r="N431" i="11"/>
  <c r="O431" i="11"/>
  <c r="N425" i="11"/>
  <c r="O425" i="11"/>
  <c r="N408" i="11"/>
  <c r="O408" i="11"/>
  <c r="N351" i="11"/>
  <c r="O351" i="11"/>
  <c r="N344" i="11"/>
  <c r="O344" i="11"/>
  <c r="N337" i="11"/>
  <c r="O337" i="11"/>
  <c r="N329" i="11"/>
  <c r="O329" i="11"/>
  <c r="N316" i="11"/>
  <c r="O316" i="11"/>
  <c r="N309" i="11"/>
  <c r="O309" i="11"/>
  <c r="N301" i="11"/>
  <c r="O301" i="11"/>
  <c r="N294" i="11"/>
  <c r="O294" i="11"/>
  <c r="N287" i="11"/>
  <c r="O287" i="11"/>
  <c r="N280" i="11"/>
  <c r="O280" i="11"/>
  <c r="N266" i="11"/>
  <c r="O266" i="11"/>
  <c r="N259" i="11"/>
  <c r="O259" i="11"/>
  <c r="N253" i="11"/>
  <c r="O253" i="11"/>
  <c r="N246" i="11"/>
  <c r="O246" i="11"/>
  <c r="N239" i="11"/>
  <c r="O239" i="11"/>
  <c r="O1577" i="11"/>
  <c r="O760" i="11"/>
  <c r="O553" i="11"/>
  <c r="N1722" i="11"/>
  <c r="O1722" i="11"/>
  <c r="N1699" i="11"/>
  <c r="O1699" i="11"/>
  <c r="N1681" i="11"/>
  <c r="O1681" i="11"/>
  <c r="N1676" i="11"/>
  <c r="O1676" i="11"/>
  <c r="N1658" i="11"/>
  <c r="O1658" i="11"/>
  <c r="N1572" i="11"/>
  <c r="O1572" i="11"/>
  <c r="N1402" i="11"/>
  <c r="O1402" i="11"/>
  <c r="N1396" i="11"/>
  <c r="O1396" i="11"/>
  <c r="N1386" i="11"/>
  <c r="O1386" i="11"/>
  <c r="N1338" i="11"/>
  <c r="O1338" i="11"/>
  <c r="N1332" i="11"/>
  <c r="O1332" i="11"/>
  <c r="N1322" i="11"/>
  <c r="O1322" i="11"/>
  <c r="N1274" i="11"/>
  <c r="O1274" i="11"/>
  <c r="N1268" i="11"/>
  <c r="O1268" i="11"/>
  <c r="N1221" i="11"/>
  <c r="O1221" i="11"/>
  <c r="N1204" i="11"/>
  <c r="O1204" i="11"/>
  <c r="N1188" i="11"/>
  <c r="O1188" i="11"/>
  <c r="N1172" i="11"/>
  <c r="O1172" i="11"/>
  <c r="N1157" i="11"/>
  <c r="O1157" i="11"/>
  <c r="N1146" i="11"/>
  <c r="O1146" i="11"/>
  <c r="N1134" i="11"/>
  <c r="O1134" i="11"/>
  <c r="N1129" i="11"/>
  <c r="O1129" i="11"/>
  <c r="N1102" i="11"/>
  <c r="O1102" i="11"/>
  <c r="N1096" i="11"/>
  <c r="O1096" i="11"/>
  <c r="N1080" i="11"/>
  <c r="O1080" i="11"/>
  <c r="N1069" i="11"/>
  <c r="O1069" i="11"/>
  <c r="N1053" i="11"/>
  <c r="O1053" i="11"/>
  <c r="N1037" i="11"/>
  <c r="O1037" i="11"/>
  <c r="N1026" i="11"/>
  <c r="O1026" i="11"/>
  <c r="N1004" i="11"/>
  <c r="O1004" i="11"/>
  <c r="N993" i="11"/>
  <c r="O993" i="11"/>
  <c r="N973" i="11"/>
  <c r="O973" i="11"/>
  <c r="N953" i="11"/>
  <c r="O953" i="11"/>
  <c r="N948" i="11"/>
  <c r="O948" i="11"/>
  <c r="N933" i="11"/>
  <c r="O933" i="11"/>
  <c r="N928" i="11"/>
  <c r="O928" i="11"/>
  <c r="N909" i="11"/>
  <c r="O909" i="11"/>
  <c r="N889" i="11"/>
  <c r="O889" i="11"/>
  <c r="N884" i="11"/>
  <c r="O884" i="11"/>
  <c r="N869" i="11"/>
  <c r="O869" i="11"/>
  <c r="N864" i="11"/>
  <c r="O864" i="11"/>
  <c r="N845" i="11"/>
  <c r="O845" i="11"/>
  <c r="N825" i="11"/>
  <c r="O825" i="11"/>
  <c r="N820" i="11"/>
  <c r="O820" i="11"/>
  <c r="N805" i="11"/>
  <c r="O805" i="11"/>
  <c r="N800" i="11"/>
  <c r="O800" i="11"/>
  <c r="N781" i="11"/>
  <c r="O781" i="11"/>
  <c r="N761" i="11"/>
  <c r="O761" i="11"/>
  <c r="N756" i="11"/>
  <c r="O756" i="11"/>
  <c r="N741" i="11"/>
  <c r="O741" i="11"/>
  <c r="N736" i="11"/>
  <c r="O736" i="11"/>
  <c r="N717" i="11"/>
  <c r="O717" i="11"/>
  <c r="N697" i="11"/>
  <c r="O697" i="11"/>
  <c r="N679" i="11"/>
  <c r="O679" i="11"/>
  <c r="N673" i="11"/>
  <c r="O673" i="11"/>
  <c r="N660" i="11"/>
  <c r="O660" i="11"/>
  <c r="N632" i="11"/>
  <c r="O632" i="11"/>
  <c r="N620" i="11"/>
  <c r="O620" i="11"/>
  <c r="N614" i="11"/>
  <c r="O614" i="11"/>
  <c r="N596" i="11"/>
  <c r="O596" i="11"/>
  <c r="N591" i="11"/>
  <c r="O591" i="11"/>
  <c r="N566" i="11"/>
  <c r="O566" i="11"/>
  <c r="N560" i="11"/>
  <c r="O560" i="11"/>
  <c r="N544" i="11"/>
  <c r="O544" i="11"/>
  <c r="N533" i="11"/>
  <c r="O533" i="11"/>
  <c r="N527" i="11"/>
  <c r="O527" i="11"/>
  <c r="N516" i="11"/>
  <c r="O516" i="11"/>
  <c r="N511" i="11"/>
  <c r="O511" i="11"/>
  <c r="N491" i="11"/>
  <c r="O491" i="11"/>
  <c r="N476" i="11"/>
  <c r="O476" i="11"/>
  <c r="N430" i="11"/>
  <c r="O430" i="11"/>
  <c r="N424" i="11"/>
  <c r="O424" i="11"/>
  <c r="O413" i="11"/>
  <c r="N413" i="11"/>
  <c r="N407" i="11"/>
  <c r="N397" i="11"/>
  <c r="N392" i="11"/>
  <c r="O392" i="11"/>
  <c r="N358" i="11"/>
  <c r="O358" i="11"/>
  <c r="N350" i="11"/>
  <c r="N343" i="11"/>
  <c r="O1576" i="11"/>
  <c r="O1369" i="11"/>
  <c r="O1166" i="11"/>
  <c r="O552" i="11"/>
  <c r="O150" i="11"/>
  <c r="N1704" i="11"/>
  <c r="O1704" i="11"/>
  <c r="N1640" i="11"/>
  <c r="O1640" i="11"/>
  <c r="N1635" i="11"/>
  <c r="O1635" i="11"/>
  <c r="N1617" i="11"/>
  <c r="O1617" i="11"/>
  <c r="N1612" i="11"/>
  <c r="O1612" i="11"/>
  <c r="N1594" i="11"/>
  <c r="O1594" i="11"/>
  <c r="N1561" i="11"/>
  <c r="O1561" i="11"/>
  <c r="N1556" i="11"/>
  <c r="O1556" i="11"/>
  <c r="N1545" i="11"/>
  <c r="O1545" i="11"/>
  <c r="N1540" i="11"/>
  <c r="O1540" i="11"/>
  <c r="N1529" i="11"/>
  <c r="O1529" i="11"/>
  <c r="N1524" i="11"/>
  <c r="O1524" i="11"/>
  <c r="N1513" i="11"/>
  <c r="O1513" i="11"/>
  <c r="N1508" i="11"/>
  <c r="O1508" i="11"/>
  <c r="N1497" i="11"/>
  <c r="O1497" i="11"/>
  <c r="N1492" i="11"/>
  <c r="O1492" i="11"/>
  <c r="N1461" i="11"/>
  <c r="O1461" i="11"/>
  <c r="N1445" i="11"/>
  <c r="O1445" i="11"/>
  <c r="N1434" i="11"/>
  <c r="O1434" i="11"/>
  <c r="N1428" i="11"/>
  <c r="O1428" i="11"/>
  <c r="N1418" i="11"/>
  <c r="O1418" i="11"/>
  <c r="N1370" i="11"/>
  <c r="O1370" i="11"/>
  <c r="N1364" i="11"/>
  <c r="O1364" i="11"/>
  <c r="N1354" i="11"/>
  <c r="O1354" i="11"/>
  <c r="N1306" i="11"/>
  <c r="O1306" i="11"/>
  <c r="N1300" i="11"/>
  <c r="O1300" i="11"/>
  <c r="N1290" i="11"/>
  <c r="O1290" i="11"/>
  <c r="N1258" i="11"/>
  <c r="O1258" i="11"/>
  <c r="N1241" i="11"/>
  <c r="O1241" i="11"/>
  <c r="N2064" i="11"/>
  <c r="O2064" i="11"/>
  <c r="N2059" i="11"/>
  <c r="O2059" i="11"/>
  <c r="N2041" i="11"/>
  <c r="O2041" i="11"/>
  <c r="N2036" i="11"/>
  <c r="O2036" i="11"/>
  <c r="N2018" i="11"/>
  <c r="O2018" i="11"/>
  <c r="N2000" i="11"/>
  <c r="O2000" i="11"/>
  <c r="N1995" i="11"/>
  <c r="O1995" i="11"/>
  <c r="N1977" i="11"/>
  <c r="O1977" i="11"/>
  <c r="N1972" i="11"/>
  <c r="O1972" i="11"/>
  <c r="N1954" i="11"/>
  <c r="O1954" i="11"/>
  <c r="N1936" i="11"/>
  <c r="O1936" i="11"/>
  <c r="N1931" i="11"/>
  <c r="O1931" i="11"/>
  <c r="N1913" i="11"/>
  <c r="O1913" i="11"/>
  <c r="N1908" i="11"/>
  <c r="O1908" i="11"/>
  <c r="N1890" i="11"/>
  <c r="O1890" i="11"/>
  <c r="N1872" i="11"/>
  <c r="O1872" i="11"/>
  <c r="N1867" i="11"/>
  <c r="O1867" i="11"/>
  <c r="N1849" i="11"/>
  <c r="O1849" i="11"/>
  <c r="N1844" i="11"/>
  <c r="O1844" i="11"/>
  <c r="N1826" i="11"/>
  <c r="O1826" i="11"/>
  <c r="N1808" i="11"/>
  <c r="O1808" i="11"/>
  <c r="N1803" i="11"/>
  <c r="O1803" i="11"/>
  <c r="N1785" i="11"/>
  <c r="O1785" i="11"/>
  <c r="N1780" i="11"/>
  <c r="O1780" i="11"/>
  <c r="N1762" i="11"/>
  <c r="O1762" i="11"/>
  <c r="N1744" i="11"/>
  <c r="O1744" i="11"/>
  <c r="N1739" i="11"/>
  <c r="O1739" i="11"/>
  <c r="N1721" i="11"/>
  <c r="O1721" i="11"/>
  <c r="N1716" i="11"/>
  <c r="O1716" i="11"/>
  <c r="N1698" i="11"/>
  <c r="O1698" i="11"/>
  <c r="N1680" i="11"/>
  <c r="O1680" i="11"/>
  <c r="N1675" i="11"/>
  <c r="O1675" i="11"/>
  <c r="N1657" i="11"/>
  <c r="O1657" i="11"/>
  <c r="N1652" i="11"/>
  <c r="O1652" i="11"/>
  <c r="N1634" i="11"/>
  <c r="O1634" i="11"/>
  <c r="N1616" i="11"/>
  <c r="O1616" i="11"/>
  <c r="N1611" i="11"/>
  <c r="O1611" i="11"/>
  <c r="N1593" i="11"/>
  <c r="O1593" i="11"/>
  <c r="N1588" i="11"/>
  <c r="O1588" i="11"/>
  <c r="N1560" i="11"/>
  <c r="O1560" i="11"/>
  <c r="N1544" i="11"/>
  <c r="O1544" i="11"/>
  <c r="N1512" i="11"/>
  <c r="O1512" i="11"/>
  <c r="N1496" i="11"/>
  <c r="O1496" i="11"/>
  <c r="N1481" i="11"/>
  <c r="O1481" i="11"/>
  <c r="N1460" i="11"/>
  <c r="O1460" i="11"/>
  <c r="N1450" i="11"/>
  <c r="O1450" i="11"/>
  <c r="N1433" i="11"/>
  <c r="O1433" i="11"/>
  <c r="N1417" i="11"/>
  <c r="O1417" i="11"/>
  <c r="N1401" i="11"/>
  <c r="O1401" i="11"/>
  <c r="N1385" i="11"/>
  <c r="O1385" i="11"/>
  <c r="N1353" i="11"/>
  <c r="O1353" i="11"/>
  <c r="N1337" i="11"/>
  <c r="O1337" i="11"/>
  <c r="N1305" i="11"/>
  <c r="O1305" i="11"/>
  <c r="N1289" i="11"/>
  <c r="O1289" i="11"/>
  <c r="N1273" i="11"/>
  <c r="O1273" i="11"/>
  <c r="N1257" i="11"/>
  <c r="O1257" i="11"/>
  <c r="N1246" i="11"/>
  <c r="O1246" i="11"/>
  <c r="N1240" i="11"/>
  <c r="O1240" i="11"/>
  <c r="N1230" i="11"/>
  <c r="O1230" i="11"/>
  <c r="N1225" i="11"/>
  <c r="O1225" i="11"/>
  <c r="N1220" i="11"/>
  <c r="O1220" i="11"/>
  <c r="N1193" i="11"/>
  <c r="O1193" i="11"/>
  <c r="N1187" i="11"/>
  <c r="N1182" i="11"/>
  <c r="O1182" i="11"/>
  <c r="N1177" i="11"/>
  <c r="O1177" i="11"/>
  <c r="N1171" i="11"/>
  <c r="N1156" i="11"/>
  <c r="N1145" i="11"/>
  <c r="O1145" i="11"/>
  <c r="N1133" i="11"/>
  <c r="O1133" i="11"/>
  <c r="N1128" i="11"/>
  <c r="O1128" i="11"/>
  <c r="N1117" i="11"/>
  <c r="O1117" i="11"/>
  <c r="N1106" i="11"/>
  <c r="N1101" i="11"/>
  <c r="O1101" i="11"/>
  <c r="N1095" i="11"/>
  <c r="N1085" i="11"/>
  <c r="O1085" i="11"/>
  <c r="N1079" i="11"/>
  <c r="N1068" i="11"/>
  <c r="N1063" i="11"/>
  <c r="N1058" i="11"/>
  <c r="O1058" i="11"/>
  <c r="N1052" i="11"/>
  <c r="N1047" i="11"/>
  <c r="N1036" i="11"/>
  <c r="O1036" i="11"/>
  <c r="N1025" i="11"/>
  <c r="O1025" i="11"/>
  <c r="N1009" i="11"/>
  <c r="O1009" i="11"/>
  <c r="N1003" i="11"/>
  <c r="N998" i="11"/>
  <c r="O998" i="11"/>
  <c r="N992" i="11"/>
  <c r="O992" i="11"/>
  <c r="N987" i="11"/>
  <c r="N982" i="11"/>
  <c r="N977" i="11"/>
  <c r="O977" i="11"/>
  <c r="N972" i="11"/>
  <c r="O972" i="11"/>
  <c r="N962" i="11"/>
  <c r="N957" i="11"/>
  <c r="O957" i="11"/>
  <c r="N952" i="11"/>
  <c r="N947" i="11"/>
  <c r="N932" i="11"/>
  <c r="N927" i="11"/>
  <c r="N918" i="11"/>
  <c r="N913" i="11"/>
  <c r="O913" i="11"/>
  <c r="N908" i="11"/>
  <c r="O908" i="11"/>
  <c r="N898" i="11"/>
  <c r="N893" i="11"/>
  <c r="O893" i="11"/>
  <c r="N888" i="11"/>
  <c r="N883" i="11"/>
  <c r="N868" i="11"/>
  <c r="N863" i="11"/>
  <c r="N854" i="11"/>
  <c r="N849" i="11"/>
  <c r="O849" i="11"/>
  <c r="N844" i="11"/>
  <c r="O844" i="11"/>
  <c r="N834" i="11"/>
  <c r="N829" i="11"/>
  <c r="O829" i="11"/>
  <c r="N824" i="11"/>
  <c r="N819" i="11"/>
  <c r="N804" i="11"/>
  <c r="N799" i="11"/>
  <c r="N790" i="11"/>
  <c r="N785" i="11"/>
  <c r="O785" i="11"/>
  <c r="N780" i="11"/>
  <c r="O780" i="11"/>
  <c r="N770" i="11"/>
  <c r="N765" i="11"/>
  <c r="O765" i="11"/>
  <c r="N755" i="11"/>
  <c r="N740" i="11"/>
  <c r="N735" i="11"/>
  <c r="N726" i="11"/>
  <c r="N721" i="11"/>
  <c r="O721" i="11"/>
  <c r="N716" i="11"/>
  <c r="O716" i="11"/>
  <c r="N706" i="11"/>
  <c r="N701" i="11"/>
  <c r="O701" i="11"/>
  <c r="N696" i="11"/>
  <c r="O696" i="11"/>
  <c r="N690" i="11"/>
  <c r="N685" i="11"/>
  <c r="O685" i="11"/>
  <c r="N678" i="11"/>
  <c r="O678" i="11"/>
  <c r="N672" i="11"/>
  <c r="O672" i="11"/>
  <c r="N659" i="11"/>
  <c r="O659" i="11"/>
  <c r="N648" i="11"/>
  <c r="O648" i="11"/>
  <c r="N631" i="11"/>
  <c r="N625" i="11"/>
  <c r="N619" i="11"/>
  <c r="O619" i="11"/>
  <c r="N613" i="11"/>
  <c r="N608" i="11"/>
  <c r="O608" i="11"/>
  <c r="N595" i="11"/>
  <c r="N590" i="11"/>
  <c r="N584" i="11"/>
  <c r="O584" i="11"/>
  <c r="N578" i="11"/>
  <c r="O578" i="11"/>
  <c r="N565" i="11"/>
  <c r="O565" i="11"/>
  <c r="N559" i="11"/>
  <c r="O559" i="11"/>
  <c r="N548" i="11"/>
  <c r="O548" i="11"/>
  <c r="N543" i="11"/>
  <c r="O543" i="11"/>
  <c r="N532" i="11"/>
  <c r="O532" i="11"/>
  <c r="N526" i="11"/>
  <c r="N515" i="11"/>
  <c r="N510" i="11"/>
  <c r="N501" i="11"/>
  <c r="N496" i="11"/>
  <c r="O496" i="11"/>
  <c r="N456" i="11"/>
  <c r="O456" i="11"/>
  <c r="O445" i="11"/>
  <c r="N445" i="11"/>
  <c r="N440" i="11"/>
  <c r="O440" i="11"/>
  <c r="N435" i="11"/>
  <c r="O435" i="11"/>
  <c r="O418" i="11"/>
  <c r="N418" i="11"/>
  <c r="N412" i="11"/>
  <c r="O412" i="11"/>
  <c r="N391" i="11"/>
  <c r="O391" i="11"/>
  <c r="O369" i="11"/>
  <c r="N369" i="11"/>
  <c r="N363" i="11"/>
  <c r="O363" i="11"/>
  <c r="N357" i="11"/>
  <c r="O357" i="11"/>
  <c r="N335" i="11"/>
  <c r="O335" i="11"/>
  <c r="N321" i="11"/>
  <c r="O321" i="11"/>
  <c r="N314" i="11"/>
  <c r="O314" i="11"/>
  <c r="N307" i="11"/>
  <c r="O307" i="11"/>
  <c r="N151" i="11"/>
  <c r="O151" i="11"/>
  <c r="N144" i="11"/>
  <c r="O144" i="11"/>
  <c r="O1528" i="11"/>
  <c r="O1321" i="11"/>
  <c r="O504" i="11"/>
  <c r="N1181" i="11"/>
  <c r="O1181" i="11"/>
  <c r="N1161" i="11"/>
  <c r="O1161" i="11"/>
  <c r="N1150" i="11"/>
  <c r="O1150" i="11"/>
  <c r="N1144" i="11"/>
  <c r="O1144" i="11"/>
  <c r="N1122" i="11"/>
  <c r="O1122" i="11"/>
  <c r="N1100" i="11"/>
  <c r="O1100" i="11"/>
  <c r="N1090" i="11"/>
  <c r="O1090" i="11"/>
  <c r="N1073" i="11"/>
  <c r="O1073" i="11"/>
  <c r="N1057" i="11"/>
  <c r="O1057" i="11"/>
  <c r="N1041" i="11"/>
  <c r="O1041" i="11"/>
  <c r="N1030" i="11"/>
  <c r="O1030" i="11"/>
  <c r="N1024" i="11"/>
  <c r="O1024" i="11"/>
  <c r="N1014" i="11"/>
  <c r="O1014" i="11"/>
  <c r="N997" i="11"/>
  <c r="O997" i="11"/>
  <c r="N937" i="11"/>
  <c r="O937" i="11"/>
  <c r="N873" i="11"/>
  <c r="O873" i="11"/>
  <c r="N745" i="11"/>
  <c r="O745" i="11"/>
  <c r="N684" i="11"/>
  <c r="O684" i="11"/>
  <c r="N671" i="11"/>
  <c r="O671" i="11"/>
  <c r="N665" i="11"/>
  <c r="O665" i="11"/>
  <c r="N653" i="11"/>
  <c r="O653" i="11"/>
  <c r="N647" i="11"/>
  <c r="O647" i="11"/>
  <c r="N642" i="11"/>
  <c r="O642" i="11"/>
  <c r="N636" i="11"/>
  <c r="O636" i="11"/>
  <c r="N607" i="11"/>
  <c r="O607" i="11"/>
  <c r="N583" i="11"/>
  <c r="O583" i="11"/>
  <c r="N577" i="11"/>
  <c r="O577" i="11"/>
  <c r="N564" i="11"/>
  <c r="O564" i="11"/>
  <c r="N537" i="11"/>
  <c r="O537" i="11"/>
  <c r="N531" i="11"/>
  <c r="O531" i="11"/>
  <c r="N520" i="11"/>
  <c r="O520" i="11"/>
  <c r="N495" i="11"/>
  <c r="O495" i="11"/>
  <c r="N480" i="11"/>
  <c r="O480" i="11"/>
  <c r="N470" i="11"/>
  <c r="O450" i="11"/>
  <c r="N450" i="11"/>
  <c r="N444" i="11"/>
  <c r="O444" i="11"/>
  <c r="N439" i="11"/>
  <c r="N434" i="11"/>
  <c r="N422" i="11"/>
  <c r="N417" i="11"/>
  <c r="N411" i="11"/>
  <c r="O390" i="11"/>
  <c r="N390" i="11"/>
  <c r="N385" i="11"/>
  <c r="N380" i="11"/>
  <c r="O380" i="11"/>
  <c r="N368" i="11"/>
  <c r="O368" i="11"/>
  <c r="N356" i="11"/>
  <c r="O356" i="11"/>
  <c r="N349" i="11"/>
  <c r="O349" i="11"/>
  <c r="N342" i="11"/>
  <c r="O342" i="11"/>
  <c r="N158" i="11"/>
  <c r="O158" i="11"/>
  <c r="N143" i="11"/>
  <c r="O143" i="11"/>
  <c r="N128" i="11"/>
  <c r="O128" i="11"/>
  <c r="O1113" i="11"/>
  <c r="N225" i="11"/>
  <c r="O225" i="11"/>
  <c r="N218" i="11"/>
  <c r="O218" i="11"/>
  <c r="N211" i="11"/>
  <c r="O211" i="11"/>
  <c r="N204" i="11"/>
  <c r="O204" i="11"/>
  <c r="N196" i="11"/>
  <c r="O196" i="11"/>
  <c r="N176" i="11"/>
  <c r="O176" i="11"/>
  <c r="N123" i="11"/>
  <c r="O123" i="11"/>
  <c r="N115" i="11"/>
  <c r="O115" i="11"/>
  <c r="N108" i="11"/>
  <c r="O108" i="11"/>
  <c r="N100" i="11"/>
  <c r="O100" i="11"/>
  <c r="N93" i="11"/>
  <c r="O93" i="11"/>
  <c r="N86" i="11"/>
  <c r="O86" i="11"/>
  <c r="N48" i="11"/>
  <c r="O48" i="11"/>
  <c r="N40" i="11"/>
  <c r="O40" i="11"/>
  <c r="N33" i="11"/>
  <c r="O33" i="11"/>
  <c r="O88" i="11"/>
  <c r="N336" i="11"/>
  <c r="O336" i="11"/>
  <c r="N315" i="11"/>
  <c r="O315" i="11"/>
  <c r="N308" i="11"/>
  <c r="O308" i="11"/>
  <c r="N300" i="11"/>
  <c r="O300" i="11"/>
  <c r="N293" i="11"/>
  <c r="O293" i="11"/>
  <c r="N273" i="11"/>
  <c r="O273" i="11"/>
  <c r="N252" i="11"/>
  <c r="O252" i="11"/>
  <c r="N245" i="11"/>
  <c r="O245" i="11"/>
  <c r="N238" i="11"/>
  <c r="O238" i="11"/>
  <c r="N224" i="11"/>
  <c r="O224" i="11"/>
  <c r="N203" i="11"/>
  <c r="O203" i="11"/>
  <c r="O130" i="11"/>
  <c r="N130" i="11"/>
  <c r="N122" i="11"/>
  <c r="O122" i="11"/>
  <c r="N114" i="11"/>
  <c r="N107" i="11"/>
  <c r="O107" i="11"/>
  <c r="N99" i="11"/>
  <c r="O99" i="11"/>
  <c r="O328" i="11"/>
  <c r="O121" i="11"/>
  <c r="N136" i="11"/>
  <c r="O136" i="11"/>
  <c r="N129" i="11"/>
  <c r="O129" i="11"/>
  <c r="N106" i="11"/>
  <c r="O106" i="11"/>
  <c r="O120" i="11"/>
  <c r="O168" i="11"/>
  <c r="O73" i="11"/>
  <c r="N388" i="11"/>
  <c r="O388" i="11"/>
  <c r="N383" i="11"/>
  <c r="O383" i="11"/>
  <c r="N367" i="11"/>
  <c r="O367" i="11"/>
  <c r="N355" i="11"/>
  <c r="O355" i="11"/>
  <c r="N164" i="11"/>
  <c r="O164" i="11"/>
  <c r="N157" i="11"/>
  <c r="O157" i="11"/>
  <c r="N149" i="11"/>
  <c r="O149" i="11"/>
  <c r="N127" i="11"/>
  <c r="O127" i="11"/>
  <c r="O265" i="11"/>
  <c r="N95" i="11"/>
  <c r="O95" i="11"/>
  <c r="N81" i="11"/>
  <c r="O81" i="11"/>
  <c r="N59" i="11"/>
  <c r="O59" i="11"/>
  <c r="N20" i="11"/>
  <c r="O20" i="11"/>
  <c r="O25" i="11"/>
  <c r="N436" i="11"/>
  <c r="O436" i="11"/>
  <c r="N420" i="11"/>
  <c r="O420" i="11"/>
  <c r="N415" i="11"/>
  <c r="O415" i="11"/>
  <c r="N396" i="11"/>
  <c r="O396" i="11"/>
  <c r="N371" i="11"/>
  <c r="O371" i="11"/>
  <c r="N354" i="11"/>
  <c r="N348" i="11"/>
  <c r="O348" i="11"/>
  <c r="N341" i="11"/>
  <c r="O341" i="11"/>
  <c r="N320" i="11"/>
  <c r="O320" i="11"/>
  <c r="N306" i="11"/>
  <c r="N299" i="11"/>
  <c r="O299" i="11"/>
  <c r="N292" i="11"/>
  <c r="O292" i="11"/>
  <c r="N272" i="11"/>
  <c r="O272" i="11"/>
  <c r="N251" i="11"/>
  <c r="O251" i="11"/>
  <c r="N244" i="11"/>
  <c r="O244" i="11"/>
  <c r="N237" i="11"/>
  <c r="O237" i="11"/>
  <c r="N223" i="11"/>
  <c r="O223" i="11"/>
  <c r="N202" i="11"/>
  <c r="O202" i="11"/>
  <c r="N195" i="11"/>
  <c r="O195" i="11"/>
  <c r="N189" i="11"/>
  <c r="O189" i="11"/>
  <c r="N175" i="11"/>
  <c r="O175" i="11"/>
  <c r="N161" i="11"/>
  <c r="O161" i="11"/>
  <c r="N154" i="11"/>
  <c r="O154" i="11"/>
  <c r="N147" i="11"/>
  <c r="O147" i="11"/>
  <c r="N140" i="11"/>
  <c r="O140" i="11"/>
  <c r="N133" i="11"/>
  <c r="O133" i="11"/>
  <c r="N126" i="11"/>
  <c r="N113" i="11"/>
  <c r="O113" i="11"/>
  <c r="N98" i="11"/>
  <c r="N92" i="11"/>
  <c r="O92" i="11"/>
  <c r="N77" i="11"/>
  <c r="O77" i="11"/>
  <c r="O313" i="11"/>
  <c r="O264" i="11"/>
  <c r="O166" i="11"/>
  <c r="O110" i="11"/>
  <c r="N347" i="11"/>
  <c r="O347" i="11"/>
  <c r="N340" i="11"/>
  <c r="O340" i="11"/>
  <c r="N333" i="11"/>
  <c r="O333" i="11"/>
  <c r="N319" i="11"/>
  <c r="O319" i="11"/>
  <c r="N298" i="11"/>
  <c r="O298" i="11"/>
  <c r="N291" i="11"/>
  <c r="O291" i="11"/>
  <c r="N285" i="11"/>
  <c r="O285" i="11"/>
  <c r="N271" i="11"/>
  <c r="O271" i="11"/>
  <c r="N257" i="11"/>
  <c r="O257" i="11"/>
  <c r="N250" i="11"/>
  <c r="O250" i="11"/>
  <c r="N243" i="11"/>
  <c r="O243" i="11"/>
  <c r="N236" i="11"/>
  <c r="O236" i="11"/>
  <c r="N229" i="11"/>
  <c r="O229" i="11"/>
  <c r="N209" i="11"/>
  <c r="O209" i="11"/>
  <c r="N188" i="11"/>
  <c r="O188" i="11"/>
  <c r="N181" i="11"/>
  <c r="O181" i="11"/>
  <c r="N160" i="11"/>
  <c r="O160" i="11"/>
  <c r="N139" i="11"/>
  <c r="O139" i="11"/>
  <c r="N132" i="11"/>
  <c r="O132" i="11"/>
  <c r="N112" i="11"/>
  <c r="O112" i="11"/>
  <c r="N91" i="11"/>
  <c r="O91" i="11"/>
  <c r="N84" i="11"/>
  <c r="O84" i="11"/>
  <c r="O312" i="11"/>
  <c r="O214" i="11"/>
  <c r="O105" i="11"/>
  <c r="N353" i="11"/>
  <c r="O353" i="11"/>
  <c r="N346" i="11"/>
  <c r="O346" i="11"/>
  <c r="N339" i="11"/>
  <c r="O339" i="11"/>
  <c r="N332" i="11"/>
  <c r="O332" i="11"/>
  <c r="N325" i="11"/>
  <c r="O325" i="11"/>
  <c r="N305" i="11"/>
  <c r="O305" i="11"/>
  <c r="N284" i="11"/>
  <c r="O284" i="11"/>
  <c r="N277" i="11"/>
  <c r="O277" i="11"/>
  <c r="N256" i="11"/>
  <c r="O256" i="11"/>
  <c r="N235" i="11"/>
  <c r="O235" i="11"/>
  <c r="N228" i="11"/>
  <c r="O228" i="11"/>
  <c r="N208" i="11"/>
  <c r="O208" i="11"/>
  <c r="N187" i="11"/>
  <c r="O187" i="11"/>
  <c r="N180" i="11"/>
  <c r="O180" i="11"/>
  <c r="N173" i="11"/>
  <c r="O173" i="11"/>
  <c r="N159" i="11"/>
  <c r="O159" i="11"/>
  <c r="N138" i="11"/>
  <c r="O138" i="11"/>
  <c r="N131" i="11"/>
  <c r="O131" i="11"/>
  <c r="N125" i="11"/>
  <c r="O125" i="11"/>
  <c r="N111" i="11"/>
  <c r="O111" i="11"/>
  <c r="N103" i="11"/>
  <c r="N97" i="11"/>
  <c r="O97" i="11"/>
  <c r="N90" i="11"/>
  <c r="O90" i="11"/>
  <c r="N83" i="11"/>
  <c r="O83" i="11"/>
  <c r="O334" i="11"/>
  <c r="O262" i="11"/>
  <c r="O153" i="11"/>
  <c r="O104" i="11"/>
  <c r="N404" i="11"/>
  <c r="O404" i="11"/>
  <c r="N399" i="11"/>
  <c r="O399" i="11"/>
  <c r="N384" i="11"/>
  <c r="O384" i="11"/>
  <c r="N364" i="11"/>
  <c r="O364" i="11"/>
  <c r="N352" i="11"/>
  <c r="O352" i="11"/>
  <c r="N331" i="11"/>
  <c r="O331" i="11"/>
  <c r="N324" i="11"/>
  <c r="O324" i="11"/>
  <c r="N304" i="11"/>
  <c r="O304" i="11"/>
  <c r="N283" i="11"/>
  <c r="O283" i="11"/>
  <c r="N276" i="11"/>
  <c r="O276" i="11"/>
  <c r="N269" i="11"/>
  <c r="O269" i="11"/>
  <c r="N255" i="11"/>
  <c r="O255" i="11"/>
  <c r="N234" i="11"/>
  <c r="O234" i="11"/>
  <c r="N227" i="11"/>
  <c r="O227" i="11"/>
  <c r="N221" i="11"/>
  <c r="O221" i="11"/>
  <c r="N207" i="11"/>
  <c r="O207" i="11"/>
  <c r="N193" i="11"/>
  <c r="O193" i="11"/>
  <c r="N186" i="11"/>
  <c r="O186" i="11"/>
  <c r="N179" i="11"/>
  <c r="O179" i="11"/>
  <c r="N172" i="11"/>
  <c r="O172" i="11"/>
  <c r="N165" i="11"/>
  <c r="O165" i="11"/>
  <c r="N145" i="11"/>
  <c r="O145" i="11"/>
  <c r="N124" i="11"/>
  <c r="O124" i="11"/>
  <c r="N117" i="11"/>
  <c r="O117" i="11"/>
  <c r="N96" i="11"/>
  <c r="O96" i="11"/>
  <c r="O82" i="11"/>
  <c r="N82" i="11"/>
  <c r="N74" i="11"/>
  <c r="O74" i="11"/>
  <c r="N67" i="11"/>
  <c r="O67" i="11"/>
  <c r="N60" i="11"/>
  <c r="O60" i="11"/>
  <c r="N52" i="11"/>
  <c r="O52" i="11"/>
  <c r="O359" i="11"/>
  <c r="O201" i="11"/>
  <c r="O182" i="11"/>
  <c r="O152" i="11"/>
  <c r="O32" i="11"/>
  <c r="N75" i="11"/>
  <c r="O75" i="11"/>
  <c r="N68" i="11"/>
  <c r="O68" i="11"/>
  <c r="N61" i="11"/>
  <c r="O61" i="11"/>
  <c r="N53" i="11"/>
  <c r="O53" i="11"/>
  <c r="N45" i="11"/>
  <c r="O45" i="11"/>
  <c r="O47" i="11"/>
  <c r="O31" i="11"/>
  <c r="O85" i="11"/>
  <c r="O69" i="11"/>
  <c r="O37" i="11"/>
  <c r="O29" i="11"/>
  <c r="O21" i="11"/>
  <c r="N50" i="11"/>
  <c r="O76" i="11"/>
  <c r="O44" i="11"/>
  <c r="O36" i="11"/>
  <c r="O28" i="11"/>
  <c r="O51" i="11"/>
  <c r="O43" i="11"/>
  <c r="O35" i="11"/>
  <c r="O58" i="11"/>
  <c r="O42" i="11"/>
  <c r="B4276" i="11"/>
  <c r="B4198" i="11"/>
  <c r="B4075" i="11"/>
  <c r="B3778" i="11"/>
  <c r="B3640" i="11"/>
  <c r="B3520" i="11"/>
  <c r="B3453" i="11"/>
  <c r="B3417" i="11"/>
  <c r="B3354" i="11"/>
  <c r="B3322" i="11"/>
  <c r="B3272" i="11"/>
  <c r="B3152" i="11"/>
  <c r="B3095" i="11"/>
  <c r="B3047" i="11"/>
  <c r="B2986" i="11"/>
  <c r="B2929" i="11"/>
  <c r="B2844" i="11"/>
  <c r="B2748" i="11"/>
  <c r="B2589" i="11"/>
  <c r="B2326" i="11"/>
  <c r="B1313" i="11"/>
  <c r="B69" i="11"/>
  <c r="B4333" i="11"/>
  <c r="B4307" i="11"/>
  <c r="B4287" i="11"/>
  <c r="B4271" i="11"/>
  <c r="B4255" i="11"/>
  <c r="B4215" i="11"/>
  <c r="B4181" i="11"/>
  <c r="B4158" i="11"/>
  <c r="B4128" i="11"/>
  <c r="B4069" i="11"/>
  <c r="B3639" i="11"/>
  <c r="B3532" i="11"/>
  <c r="B3515" i="11"/>
  <c r="B3496" i="11"/>
  <c r="B3477" i="11"/>
  <c r="B3445" i="11"/>
  <c r="B3416" i="11"/>
  <c r="B3353" i="11"/>
  <c r="B3306" i="11"/>
  <c r="B3271" i="11"/>
  <c r="B3213" i="11"/>
  <c r="B3129" i="11"/>
  <c r="B3093" i="11"/>
  <c r="B3046" i="11"/>
  <c r="B2973" i="11"/>
  <c r="B2921" i="11"/>
  <c r="B2842" i="11"/>
  <c r="B2708" i="11"/>
  <c r="B2577" i="11"/>
  <c r="B2302" i="11"/>
  <c r="B1931" i="11"/>
  <c r="B1288" i="11"/>
  <c r="B473" i="11"/>
  <c r="B4322" i="11"/>
  <c r="B4277" i="11"/>
  <c r="B4226" i="11"/>
  <c r="B4148" i="11"/>
  <c r="B3971" i="11"/>
  <c r="B3521" i="11"/>
  <c r="B3485" i="11"/>
  <c r="B3418" i="11"/>
  <c r="B3328" i="11"/>
  <c r="B3229" i="11"/>
  <c r="B3100" i="11"/>
  <c r="B3059" i="11"/>
  <c r="B2988" i="11"/>
  <c r="B2931" i="11"/>
  <c r="B2865" i="11"/>
  <c r="B2759" i="11"/>
  <c r="B2593" i="11"/>
  <c r="B2047" i="11"/>
  <c r="B1618" i="11"/>
  <c r="M11" i="11"/>
  <c r="B4321" i="11"/>
  <c r="B4260" i="11"/>
  <c r="B4165" i="11"/>
  <c r="B3970" i="11"/>
  <c r="B3502" i="11"/>
  <c r="B4332" i="11"/>
  <c r="B4306" i="11"/>
  <c r="B4286" i="11"/>
  <c r="B4270" i="11"/>
  <c r="B4254" i="11"/>
  <c r="B4214" i="11"/>
  <c r="B4177" i="11"/>
  <c r="B4157" i="11"/>
  <c r="B4127" i="11"/>
  <c r="B4068" i="11"/>
  <c r="B3596" i="11"/>
  <c r="B3531" i="11"/>
  <c r="B3514" i="11"/>
  <c r="B3495" i="11"/>
  <c r="B3475" i="11"/>
  <c r="B3444" i="11"/>
  <c r="B3399" i="11"/>
  <c r="B3382" i="11"/>
  <c r="B3352" i="11"/>
  <c r="B3302" i="11"/>
  <c r="B3262" i="11"/>
  <c r="B3209" i="11"/>
  <c r="B3127" i="11"/>
  <c r="B3082" i="11"/>
  <c r="B3037" i="11"/>
  <c r="B2972" i="11"/>
  <c r="B2902" i="11"/>
  <c r="B2821" i="11"/>
  <c r="B2694" i="11"/>
  <c r="B2544" i="11"/>
  <c r="B2260" i="11"/>
  <c r="B503" i="11"/>
  <c r="B513" i="11"/>
  <c r="B522" i="11"/>
  <c r="B531" i="11"/>
  <c r="B541" i="11"/>
  <c r="B552" i="11"/>
  <c r="B560" i="11"/>
  <c r="B590" i="11"/>
  <c r="B679" i="11"/>
  <c r="B705" i="11"/>
  <c r="B713" i="11"/>
  <c r="B1126" i="11"/>
  <c r="B1134" i="11"/>
  <c r="B1292" i="11"/>
  <c r="B1300" i="11"/>
  <c r="B1374" i="11"/>
  <c r="B1666" i="11"/>
  <c r="B1694" i="11"/>
  <c r="B1731" i="11"/>
  <c r="B1766" i="11"/>
  <c r="B1778" i="11"/>
  <c r="B1786" i="11"/>
  <c r="B1802" i="11"/>
  <c r="B1821" i="11"/>
  <c r="B1847" i="11"/>
  <c r="B1855" i="11"/>
  <c r="B1863" i="11"/>
  <c r="B1889" i="11"/>
  <c r="B1924" i="11"/>
  <c r="B1934" i="11"/>
  <c r="B1958" i="11"/>
  <c r="B1993" i="11"/>
  <c r="B2007" i="11"/>
  <c r="B2018" i="11"/>
  <c r="B2030" i="11"/>
  <c r="B2053" i="11"/>
  <c r="B2113" i="11"/>
  <c r="B2121" i="11"/>
  <c r="B2129" i="11"/>
  <c r="B2137" i="11"/>
  <c r="B2145" i="11"/>
  <c r="B2153" i="11"/>
  <c r="B2161" i="11"/>
  <c r="B2169" i="11"/>
  <c r="B2229" i="11"/>
  <c r="B2243" i="11"/>
  <c r="B2255" i="11"/>
  <c r="B2263" i="11"/>
  <c r="B2271" i="11"/>
  <c r="B2316" i="11"/>
  <c r="B2332" i="11"/>
  <c r="B2340" i="11"/>
  <c r="B2348" i="11"/>
  <c r="B2356" i="11"/>
  <c r="B2389" i="11"/>
  <c r="B2415" i="11"/>
  <c r="B2482" i="11"/>
  <c r="B2490" i="11"/>
  <c r="B2498" i="11"/>
  <c r="B2507" i="11"/>
  <c r="B2515" i="11"/>
  <c r="B2523" i="11"/>
  <c r="B2539" i="11"/>
  <c r="B504" i="11"/>
  <c r="B514" i="11"/>
  <c r="B523" i="11"/>
  <c r="B534" i="11"/>
  <c r="B542" i="11"/>
  <c r="B553" i="11"/>
  <c r="B561" i="11"/>
  <c r="B680" i="11"/>
  <c r="B706" i="11"/>
  <c r="B714" i="11"/>
  <c r="B1127" i="11"/>
  <c r="B1135" i="11"/>
  <c r="B1293" i="11"/>
  <c r="B1301" i="11"/>
  <c r="B1375" i="11"/>
  <c r="B1672" i="11"/>
  <c r="B1712" i="11"/>
  <c r="B1768" i="11"/>
  <c r="B1779" i="11"/>
  <c r="B1787" i="11"/>
  <c r="B1806" i="11"/>
  <c r="B1822" i="11"/>
  <c r="B1848" i="11"/>
  <c r="B1856" i="11"/>
  <c r="B1864" i="11"/>
  <c r="B1890" i="11"/>
  <c r="B1925" i="11"/>
  <c r="B1935" i="11"/>
  <c r="B1959" i="11"/>
  <c r="B2000" i="11"/>
  <c r="B2008" i="11"/>
  <c r="B2019" i="11"/>
  <c r="B2033" i="11"/>
  <c r="B2059" i="11"/>
  <c r="B2114" i="11"/>
  <c r="B2122" i="11"/>
  <c r="B2130" i="11"/>
  <c r="B2138" i="11"/>
  <c r="B2146" i="11"/>
  <c r="B2154" i="11"/>
  <c r="B2162" i="11"/>
  <c r="B2170" i="11"/>
  <c r="B2230" i="11"/>
  <c r="B2246" i="11"/>
  <c r="B2256" i="11"/>
  <c r="B2264" i="11"/>
  <c r="B2272" i="11"/>
  <c r="B2317" i="11"/>
  <c r="B2333" i="11"/>
  <c r="B2341" i="11"/>
  <c r="B2349" i="11"/>
  <c r="B2357" i="11"/>
  <c r="B2398" i="11"/>
  <c r="B2426" i="11"/>
  <c r="B2483" i="11"/>
  <c r="B2491" i="11"/>
  <c r="B2499" i="11"/>
  <c r="B2508" i="11"/>
  <c r="B2516" i="11"/>
  <c r="B2524" i="11"/>
  <c r="B2540" i="11"/>
  <c r="B2551" i="11"/>
  <c r="B2566" i="11"/>
  <c r="B2574" i="11"/>
  <c r="B2584" i="11"/>
  <c r="B2592" i="11"/>
  <c r="B2600" i="11"/>
  <c r="B2608" i="11"/>
  <c r="B2616" i="11"/>
  <c r="B2635" i="11"/>
  <c r="B2643" i="11"/>
  <c r="B2651" i="11"/>
  <c r="B2661" i="11"/>
  <c r="B2690" i="11"/>
  <c r="B2726" i="11"/>
  <c r="B2741" i="11"/>
  <c r="B2750" i="11"/>
  <c r="B2760" i="11"/>
  <c r="B2776" i="11"/>
  <c r="B2789" i="11"/>
  <c r="B2798" i="11"/>
  <c r="B2806" i="11"/>
  <c r="B2815" i="11"/>
  <c r="B2824" i="11"/>
  <c r="B508" i="11"/>
  <c r="B516" i="11"/>
  <c r="B525" i="11"/>
  <c r="B536" i="11"/>
  <c r="B547" i="11"/>
  <c r="B555" i="11"/>
  <c r="B565" i="11"/>
  <c r="B682" i="11"/>
  <c r="B708" i="11"/>
  <c r="B1119" i="11"/>
  <c r="B1129" i="11"/>
  <c r="B1137" i="11"/>
  <c r="B1261" i="11"/>
  <c r="B1295" i="11"/>
  <c r="B1304" i="11"/>
  <c r="B1617" i="11"/>
  <c r="B1674" i="11"/>
  <c r="B1716" i="11"/>
  <c r="B1757" i="11"/>
  <c r="B1770" i="11"/>
  <c r="B1781" i="11"/>
  <c r="B1789" i="11"/>
  <c r="B1815" i="11"/>
  <c r="B1829" i="11"/>
  <c r="B1850" i="11"/>
  <c r="B1858" i="11"/>
  <c r="B1876" i="11"/>
  <c r="B1892" i="11"/>
  <c r="B1927" i="11"/>
  <c r="B1941" i="11"/>
  <c r="B1961" i="11"/>
  <c r="B2002" i="11"/>
  <c r="B2010" i="11"/>
  <c r="B2021" i="11"/>
  <c r="B2039" i="11"/>
  <c r="B2108" i="11"/>
  <c r="B2116" i="11"/>
  <c r="B2124" i="11"/>
  <c r="B2132" i="11"/>
  <c r="B2140" i="11"/>
  <c r="B2148" i="11"/>
  <c r="B2156" i="11"/>
  <c r="B2164" i="11"/>
  <c r="B2208" i="11"/>
  <c r="B2232" i="11"/>
  <c r="B2250" i="11"/>
  <c r="B2258" i="11"/>
  <c r="B2266" i="11"/>
  <c r="B2274" i="11"/>
  <c r="B2327" i="11"/>
  <c r="B2335" i="11"/>
  <c r="B2343" i="11"/>
  <c r="B2351" i="11"/>
  <c r="B2359" i="11"/>
  <c r="B2405" i="11"/>
  <c r="B2442" i="11"/>
  <c r="B2485" i="11"/>
  <c r="B2493" i="11"/>
  <c r="B2501" i="11"/>
  <c r="B2510" i="11"/>
  <c r="B2518" i="11"/>
  <c r="B2526" i="11"/>
  <c r="B2542" i="11"/>
  <c r="B511" i="11"/>
  <c r="B526" i="11"/>
  <c r="B540" i="11"/>
  <c r="B557" i="11"/>
  <c r="B691" i="11"/>
  <c r="B712" i="11"/>
  <c r="B1131" i="11"/>
  <c r="B1296" i="11"/>
  <c r="B1314" i="11"/>
  <c r="B1677" i="11"/>
  <c r="B1775" i="11"/>
  <c r="B1788" i="11"/>
  <c r="B1819" i="11"/>
  <c r="B1851" i="11"/>
  <c r="B1862" i="11"/>
  <c r="B1921" i="11"/>
  <c r="B1936" i="11"/>
  <c r="B1967" i="11"/>
  <c r="B2011" i="11"/>
  <c r="B2027" i="11"/>
  <c r="B2110" i="11"/>
  <c r="B2123" i="11"/>
  <c r="B2135" i="11"/>
  <c r="B2149" i="11"/>
  <c r="B2160" i="11"/>
  <c r="B2216" i="11"/>
  <c r="B2249" i="11"/>
  <c r="B2261" i="11"/>
  <c r="B2275" i="11"/>
  <c r="B2331" i="11"/>
  <c r="B2345" i="11"/>
  <c r="B2358" i="11"/>
  <c r="B2409" i="11"/>
  <c r="B2486" i="11"/>
  <c r="B2497" i="11"/>
  <c r="B2512" i="11"/>
  <c r="B2525" i="11"/>
  <c r="B2546" i="11"/>
  <c r="B2560" i="11"/>
  <c r="B2573" i="11"/>
  <c r="B2585" i="11"/>
  <c r="B2594" i="11"/>
  <c r="B2603" i="11"/>
  <c r="B2612" i="11"/>
  <c r="B2621" i="11"/>
  <c r="B2641" i="11"/>
  <c r="B2650" i="11"/>
  <c r="B2662" i="11"/>
  <c r="B2706" i="11"/>
  <c r="B2730" i="11"/>
  <c r="B2745" i="11"/>
  <c r="B2755" i="11"/>
  <c r="B2774" i="11"/>
  <c r="B2788" i="11"/>
  <c r="B2799" i="11"/>
  <c r="B2808" i="11"/>
  <c r="B2818" i="11"/>
  <c r="B2840" i="11"/>
  <c r="B2848" i="11"/>
  <c r="B2859" i="11"/>
  <c r="B2873" i="11"/>
  <c r="B2881" i="11"/>
  <c r="B2890" i="11"/>
  <c r="B2898" i="11"/>
  <c r="B2906" i="11"/>
  <c r="B2914" i="11"/>
  <c r="B2926" i="11"/>
  <c r="B2934" i="11"/>
  <c r="B2942" i="11"/>
  <c r="B2950" i="11"/>
  <c r="B2958" i="11"/>
  <c r="B2966" i="11"/>
  <c r="B2974" i="11"/>
  <c r="B2982" i="11"/>
  <c r="B2991" i="11"/>
  <c r="B3001" i="11"/>
  <c r="B3021" i="11"/>
  <c r="B3032" i="11"/>
  <c r="B3042" i="11"/>
  <c r="B3052" i="11"/>
  <c r="B3060" i="11"/>
  <c r="B3069" i="11"/>
  <c r="B3078" i="11"/>
  <c r="B3086" i="11"/>
  <c r="B3094" i="11"/>
  <c r="B512" i="11"/>
  <c r="B527" i="11"/>
  <c r="B546" i="11"/>
  <c r="B558" i="11"/>
  <c r="B702" i="11"/>
  <c r="B715" i="11"/>
  <c r="B1118" i="11"/>
  <c r="B1132" i="11"/>
  <c r="B1297" i="11"/>
  <c r="B1599" i="11"/>
  <c r="B1689" i="11"/>
  <c r="B1753" i="11"/>
  <c r="B1776" i="11"/>
  <c r="B1790" i="11"/>
  <c r="B1820" i="11"/>
  <c r="B1852" i="11"/>
  <c r="B1870" i="11"/>
  <c r="B1922" i="11"/>
  <c r="B1943" i="11"/>
  <c r="B1989" i="11"/>
  <c r="B2012" i="11"/>
  <c r="B2038" i="11"/>
  <c r="B2111" i="11"/>
  <c r="B2125" i="11"/>
  <c r="B2136" i="11"/>
  <c r="B2150" i="11"/>
  <c r="B2163" i="11"/>
  <c r="B2227" i="11"/>
  <c r="B2251" i="11"/>
  <c r="B2262" i="11"/>
  <c r="B2276" i="11"/>
  <c r="B2334" i="11"/>
  <c r="B2346" i="11"/>
  <c r="B2360" i="11"/>
  <c r="B2413" i="11"/>
  <c r="B2487" i="11"/>
  <c r="B2500" i="11"/>
  <c r="B2513" i="11"/>
  <c r="B2527" i="11"/>
  <c r="B2549" i="11"/>
  <c r="B518" i="11"/>
  <c r="B537" i="11"/>
  <c r="B556" i="11"/>
  <c r="B704" i="11"/>
  <c r="B1128" i="11"/>
  <c r="B1298" i="11"/>
  <c r="B1620" i="11"/>
  <c r="B1653" i="11"/>
  <c r="B1724" i="11"/>
  <c r="B1771" i="11"/>
  <c r="B1792" i="11"/>
  <c r="B1845" i="11"/>
  <c r="B1861" i="11"/>
  <c r="B1926" i="11"/>
  <c r="B1960" i="11"/>
  <c r="B2009" i="11"/>
  <c r="B2041" i="11"/>
  <c r="B2118" i="11"/>
  <c r="B2134" i="11"/>
  <c r="B2152" i="11"/>
  <c r="B2168" i="11"/>
  <c r="B2240" i="11"/>
  <c r="B2267" i="11"/>
  <c r="B2328" i="11"/>
  <c r="B2344" i="11"/>
  <c r="B2362" i="11"/>
  <c r="B2480" i="11"/>
  <c r="B2496" i="11"/>
  <c r="B2517" i="11"/>
  <c r="B2541" i="11"/>
  <c r="B2556" i="11"/>
  <c r="B2575" i="11"/>
  <c r="B2587" i="11"/>
  <c r="B2597" i="11"/>
  <c r="B2607" i="11"/>
  <c r="B2618" i="11"/>
  <c r="B2639" i="11"/>
  <c r="B2649" i="11"/>
  <c r="B2663" i="11"/>
  <c r="B2711" i="11"/>
  <c r="B2733" i="11"/>
  <c r="B2751" i="11"/>
  <c r="B2763" i="11"/>
  <c r="B2782" i="11"/>
  <c r="B2797" i="11"/>
  <c r="B2810" i="11"/>
  <c r="B2820" i="11"/>
  <c r="B2843" i="11"/>
  <c r="B2852" i="11"/>
  <c r="B2867" i="11"/>
  <c r="B2879" i="11"/>
  <c r="B2889" i="11"/>
  <c r="B2899" i="11"/>
  <c r="B2908" i="11"/>
  <c r="B2920" i="11"/>
  <c r="B2930" i="11"/>
  <c r="B521" i="11"/>
  <c r="B548" i="11"/>
  <c r="B566" i="11"/>
  <c r="B584" i="11"/>
  <c r="B710" i="11"/>
  <c r="B1136" i="11"/>
  <c r="B1286" i="11"/>
  <c r="B1305" i="11"/>
  <c r="B1676" i="11"/>
  <c r="B1758" i="11"/>
  <c r="B1782" i="11"/>
  <c r="B1817" i="11"/>
  <c r="B1853" i="11"/>
  <c r="B1887" i="11"/>
  <c r="B1932" i="11"/>
  <c r="B2001" i="11"/>
  <c r="B2020" i="11"/>
  <c r="B2107" i="11"/>
  <c r="B2126" i="11"/>
  <c r="B2142" i="11"/>
  <c r="B2158" i="11"/>
  <c r="B2228" i="11"/>
  <c r="B2254" i="11"/>
  <c r="B2270" i="11"/>
  <c r="B2336" i="11"/>
  <c r="B2352" i="11"/>
  <c r="B2406" i="11"/>
  <c r="B2488" i="11"/>
  <c r="B2505" i="11"/>
  <c r="B2521" i="11"/>
  <c r="B2550" i="11"/>
  <c r="B2568" i="11"/>
  <c r="B2578" i="11"/>
  <c r="B2590" i="11"/>
  <c r="B2601" i="11"/>
  <c r="B2611" i="11"/>
  <c r="B2622" i="11"/>
  <c r="B2644" i="11"/>
  <c r="B2654" i="11"/>
  <c r="B2678" i="11"/>
  <c r="B2725" i="11"/>
  <c r="B507" i="11"/>
  <c r="B524" i="11"/>
  <c r="B549" i="11"/>
  <c r="B585" i="11"/>
  <c r="B711" i="11"/>
  <c r="B1120" i="11"/>
  <c r="B1138" i="11"/>
  <c r="B1287" i="11"/>
  <c r="B1309" i="11"/>
  <c r="B1692" i="11"/>
  <c r="B1759" i="11"/>
  <c r="B1783" i="11"/>
  <c r="B1818" i="11"/>
  <c r="B1854" i="11"/>
  <c r="B1888" i="11"/>
  <c r="B1933" i="11"/>
  <c r="B2003" i="11"/>
  <c r="B2022" i="11"/>
  <c r="B2109" i="11"/>
  <c r="B2127" i="11"/>
  <c r="B2143" i="11"/>
  <c r="B2159" i="11"/>
  <c r="B2231" i="11"/>
  <c r="B2257" i="11"/>
  <c r="B2273" i="11"/>
  <c r="B2337" i="11"/>
  <c r="B2353" i="11"/>
  <c r="B2407" i="11"/>
  <c r="B2489" i="11"/>
  <c r="B2506" i="11"/>
  <c r="B2522" i="11"/>
  <c r="B2552" i="11"/>
  <c r="B2569" i="11"/>
  <c r="B2581" i="11"/>
  <c r="B2591" i="11"/>
  <c r="B2602" i="11"/>
  <c r="B2613" i="11"/>
  <c r="B2623" i="11"/>
  <c r="B2645" i="11"/>
  <c r="B2657" i="11"/>
  <c r="B2679" i="11"/>
  <c r="B2728" i="11"/>
  <c r="B2744" i="11"/>
  <c r="B2756" i="11"/>
  <c r="B2777" i="11"/>
  <c r="B2793" i="11"/>
  <c r="B2803" i="11"/>
  <c r="B2814" i="11"/>
  <c r="B2826" i="11"/>
  <c r="B2847" i="11"/>
  <c r="B2862" i="11"/>
  <c r="B2875" i="11"/>
  <c r="B2884" i="11"/>
  <c r="B2894" i="11"/>
  <c r="B2903" i="11"/>
  <c r="B2912" i="11"/>
  <c r="B2925" i="11"/>
  <c r="B2935" i="11"/>
  <c r="B2944" i="11"/>
  <c r="B2953" i="11"/>
  <c r="B2962" i="11"/>
  <c r="B2971" i="11"/>
  <c r="B2980" i="11"/>
  <c r="B2990" i="11"/>
  <c r="B3002" i="11"/>
  <c r="B3025" i="11"/>
  <c r="B3035" i="11"/>
  <c r="B3048" i="11"/>
  <c r="B3057" i="11"/>
  <c r="B3067" i="11"/>
  <c r="B3076" i="11"/>
  <c r="B3087" i="11"/>
  <c r="B3096" i="11"/>
  <c r="B3104" i="11"/>
  <c r="B3112" i="11"/>
  <c r="B3120" i="11"/>
  <c r="B3128" i="11"/>
  <c r="B3147" i="11"/>
  <c r="B3157" i="11"/>
  <c r="B3181" i="11"/>
  <c r="B3196" i="11"/>
  <c r="B3210" i="11"/>
  <c r="B3220" i="11"/>
  <c r="B3236" i="11"/>
  <c r="B71" i="11"/>
  <c r="B530" i="11"/>
  <c r="B564" i="11"/>
  <c r="B586" i="11"/>
  <c r="B1133" i="11"/>
  <c r="B1291" i="11"/>
  <c r="B1715" i="11"/>
  <c r="B1777" i="11"/>
  <c r="B1843" i="11"/>
  <c r="B1886" i="11"/>
  <c r="B1954" i="11"/>
  <c r="B2023" i="11"/>
  <c r="B2119" i="11"/>
  <c r="B2147" i="11"/>
  <c r="B2209" i="11"/>
  <c r="B2265" i="11"/>
  <c r="B2338" i="11"/>
  <c r="B2364" i="11"/>
  <c r="B2494" i="11"/>
  <c r="B2520" i="11"/>
  <c r="B2555" i="11"/>
  <c r="B2582" i="11"/>
  <c r="B2598" i="11"/>
  <c r="B2615" i="11"/>
  <c r="B2642" i="11"/>
  <c r="B2660" i="11"/>
  <c r="B2729" i="11"/>
  <c r="B2749" i="11"/>
  <c r="B2773" i="11"/>
  <c r="B2794" i="11"/>
  <c r="B2807" i="11"/>
  <c r="B2822" i="11"/>
  <c r="B2849" i="11"/>
  <c r="B2866" i="11"/>
  <c r="B2882" i="11"/>
  <c r="B2895" i="11"/>
  <c r="B2907" i="11"/>
  <c r="B2923" i="11"/>
  <c r="B2936" i="11"/>
  <c r="B2946" i="11"/>
  <c r="B2956" i="11"/>
  <c r="B2967" i="11"/>
  <c r="B2977" i="11"/>
  <c r="B535" i="11"/>
  <c r="B587" i="11"/>
  <c r="B681" i="11"/>
  <c r="B1140" i="11"/>
  <c r="B1294" i="11"/>
  <c r="B1719" i="11"/>
  <c r="B1780" i="11"/>
  <c r="B1844" i="11"/>
  <c r="B1891" i="11"/>
  <c r="B1962" i="11"/>
  <c r="B2024" i="11"/>
  <c r="B2120" i="11"/>
  <c r="B2151" i="11"/>
  <c r="B2233" i="11"/>
  <c r="B2268" i="11"/>
  <c r="B2339" i="11"/>
  <c r="B2404" i="11"/>
  <c r="B2495" i="11"/>
  <c r="B2528" i="11"/>
  <c r="B2565" i="11"/>
  <c r="B2583" i="11"/>
  <c r="B2599" i="11"/>
  <c r="B2617" i="11"/>
  <c r="B2646" i="11"/>
  <c r="B2664" i="11"/>
  <c r="B2731" i="11"/>
  <c r="B2752" i="11"/>
  <c r="B2775" i="11"/>
  <c r="B2795" i="11"/>
  <c r="B2811" i="11"/>
  <c r="B2825" i="11"/>
  <c r="B2850" i="11"/>
  <c r="B2868" i="11"/>
  <c r="B2883" i="11"/>
  <c r="B2896" i="11"/>
  <c r="B2909" i="11"/>
  <c r="B2924" i="11"/>
  <c r="B2937" i="11"/>
  <c r="B2947" i="11"/>
  <c r="B2957" i="11"/>
  <c r="B2968" i="11"/>
  <c r="B2978" i="11"/>
  <c r="B2989" i="11"/>
  <c r="B3004" i="11"/>
  <c r="B3027" i="11"/>
  <c r="B3038" i="11"/>
  <c r="B3053" i="11"/>
  <c r="B3063" i="11"/>
  <c r="B3074" i="11"/>
  <c r="B3085" i="11"/>
  <c r="B3097" i="11"/>
  <c r="B3106" i="11"/>
  <c r="B3115" i="11"/>
  <c r="B3124" i="11"/>
  <c r="B3135" i="11"/>
  <c r="B3155" i="11"/>
  <c r="B3180" i="11"/>
  <c r="B3200" i="11"/>
  <c r="B3214" i="11"/>
  <c r="B3223" i="11"/>
  <c r="B3247" i="11"/>
  <c r="B3258" i="11"/>
  <c r="B3266" i="11"/>
  <c r="B3274" i="11"/>
  <c r="B3284" i="11"/>
  <c r="B3295" i="11"/>
  <c r="B3303" i="11"/>
  <c r="B3311" i="11"/>
  <c r="B3331" i="11"/>
  <c r="B3339" i="11"/>
  <c r="B3347" i="11"/>
  <c r="B3355" i="11"/>
  <c r="B3363" i="11"/>
  <c r="B3371" i="11"/>
  <c r="B3379" i="11"/>
  <c r="B3409" i="11"/>
  <c r="B509" i="11"/>
  <c r="B538" i="11"/>
  <c r="B703" i="11"/>
  <c r="B1141" i="11"/>
  <c r="B1299" i="11"/>
  <c r="B1723" i="11"/>
  <c r="B1784" i="11"/>
  <c r="B1846" i="11"/>
  <c r="B1920" i="11"/>
  <c r="B1966" i="11"/>
  <c r="B2040" i="11"/>
  <c r="B2128" i="11"/>
  <c r="B2155" i="11"/>
  <c r="B2234" i="11"/>
  <c r="B2269" i="11"/>
  <c r="B2342" i="11"/>
  <c r="B2434" i="11"/>
  <c r="B2503" i="11"/>
  <c r="B2537" i="11"/>
  <c r="B2567" i="11"/>
  <c r="B2586" i="11"/>
  <c r="B2604" i="11"/>
  <c r="B2619" i="11"/>
  <c r="B2647" i="11"/>
  <c r="B2665" i="11"/>
  <c r="B2732" i="11"/>
  <c r="B2753" i="11"/>
  <c r="B2778" i="11"/>
  <c r="B2796" i="11"/>
  <c r="B2812" i="11"/>
  <c r="B2838" i="11"/>
  <c r="B2851" i="11"/>
  <c r="B2872" i="11"/>
  <c r="B2885" i="11"/>
  <c r="B2897" i="11"/>
  <c r="B2910" i="11"/>
  <c r="B2927" i="11"/>
  <c r="B2938" i="11"/>
  <c r="B2948" i="11"/>
  <c r="B2959" i="11"/>
  <c r="B2969" i="11"/>
  <c r="B2979" i="11"/>
  <c r="B2993" i="11"/>
  <c r="B3013" i="11"/>
  <c r="B3028" i="11"/>
  <c r="B3040" i="11"/>
  <c r="B3054" i="11"/>
  <c r="B3064" i="11"/>
  <c r="B3075" i="11"/>
  <c r="B3088" i="11"/>
  <c r="B3098" i="11"/>
  <c r="B3107" i="11"/>
  <c r="B3116" i="11"/>
  <c r="B3125" i="11"/>
  <c r="B3136" i="11"/>
  <c r="B3156" i="11"/>
  <c r="B3182" i="11"/>
  <c r="B3202" i="11"/>
  <c r="B3215" i="11"/>
  <c r="B3226" i="11"/>
  <c r="B3248" i="11"/>
  <c r="B3259" i="11"/>
  <c r="B3267" i="11"/>
  <c r="B3275" i="11"/>
  <c r="B3288" i="11"/>
  <c r="B3296" i="11"/>
  <c r="B3304" i="11"/>
  <c r="B3312" i="11"/>
  <c r="B3332" i="11"/>
  <c r="B3340" i="11"/>
  <c r="B3348" i="11"/>
  <c r="B3356" i="11"/>
  <c r="B3364" i="11"/>
  <c r="B3372" i="11"/>
  <c r="B3380" i="11"/>
  <c r="B3411" i="11"/>
  <c r="B510" i="11"/>
  <c r="B539" i="11"/>
  <c r="B707" i="11"/>
  <c r="B1142" i="11"/>
  <c r="B1302" i="11"/>
  <c r="B1725" i="11"/>
  <c r="B1785" i="11"/>
  <c r="B1849" i="11"/>
  <c r="B1923" i="11"/>
  <c r="B2004" i="11"/>
  <c r="B2044" i="11"/>
  <c r="B2131" i="11"/>
  <c r="B2157" i="11"/>
  <c r="B2237" i="11"/>
  <c r="B2301" i="11"/>
  <c r="B2347" i="11"/>
  <c r="B2478" i="11"/>
  <c r="B2504" i="11"/>
  <c r="B2538" i="11"/>
  <c r="B2570" i="11"/>
  <c r="B2588" i="11"/>
  <c r="B2605" i="11"/>
  <c r="B2620" i="11"/>
  <c r="B2648" i="11"/>
  <c r="B2680" i="11"/>
  <c r="B2735" i="11"/>
  <c r="B2754" i="11"/>
  <c r="B2779" i="11"/>
  <c r="B2800" i="11"/>
  <c r="B2813" i="11"/>
  <c r="B2841" i="11"/>
  <c r="B2853" i="11"/>
  <c r="B2874" i="11"/>
  <c r="B2887" i="11"/>
  <c r="B2900" i="11"/>
  <c r="B2911" i="11"/>
  <c r="B2928" i="11"/>
  <c r="B2939" i="11"/>
  <c r="B2949" i="11"/>
  <c r="B2960" i="11"/>
  <c r="B2970" i="11"/>
  <c r="B2981" i="11"/>
  <c r="B2994" i="11"/>
  <c r="B3015" i="11"/>
  <c r="B3029" i="11"/>
  <c r="B3044" i="11"/>
  <c r="B3055" i="11"/>
  <c r="B3065" i="11"/>
  <c r="B3079" i="11"/>
  <c r="B3089" i="11"/>
  <c r="B3099" i="11"/>
  <c r="B3108" i="11"/>
  <c r="B3117" i="11"/>
  <c r="B3126" i="11"/>
  <c r="B3146" i="11"/>
  <c r="B3160" i="11"/>
  <c r="B3184" i="11"/>
  <c r="B3205" i="11"/>
  <c r="B3216" i="11"/>
  <c r="B3227" i="11"/>
  <c r="B3249" i="11"/>
  <c r="B3260" i="11"/>
  <c r="B3268" i="11"/>
  <c r="B3276" i="11"/>
  <c r="B3289" i="11"/>
  <c r="B3297" i="11"/>
  <c r="B3305" i="11"/>
  <c r="B3317" i="11"/>
  <c r="B3333" i="11"/>
  <c r="B3341" i="11"/>
  <c r="B3349" i="11"/>
  <c r="B3357" i="11"/>
  <c r="B3365" i="11"/>
  <c r="B3373" i="11"/>
  <c r="B3381" i="11"/>
  <c r="B3412" i="11"/>
  <c r="B3422" i="11"/>
  <c r="B3430" i="11"/>
  <c r="B3447" i="11"/>
  <c r="B3456" i="11"/>
  <c r="B3465" i="11"/>
  <c r="B3476" i="11"/>
  <c r="B3484" i="11"/>
  <c r="B3492" i="11"/>
  <c r="B3500" i="11"/>
  <c r="B515" i="11"/>
  <c r="B1125" i="11"/>
  <c r="B1619" i="11"/>
  <c r="B1665" i="11"/>
  <c r="B1807" i="11"/>
  <c r="B1944" i="11"/>
  <c r="B2115" i="11"/>
  <c r="B2167" i="11"/>
  <c r="B2329" i="11"/>
  <c r="B2484" i="11"/>
  <c r="B2553" i="11"/>
  <c r="B2595" i="11"/>
  <c r="B2638" i="11"/>
  <c r="B2714" i="11"/>
  <c r="B2762" i="11"/>
  <c r="B2804" i="11"/>
  <c r="B2845" i="11"/>
  <c r="B2878" i="11"/>
  <c r="B2904" i="11"/>
  <c r="B2932" i="11"/>
  <c r="B2954" i="11"/>
  <c r="B2975" i="11"/>
  <c r="B2997" i="11"/>
  <c r="B3026" i="11"/>
  <c r="B3049" i="11"/>
  <c r="B3068" i="11"/>
  <c r="B3083" i="11"/>
  <c r="B3101" i="11"/>
  <c r="B3114" i="11"/>
  <c r="B3130" i="11"/>
  <c r="B3165" i="11"/>
  <c r="B3188" i="11"/>
  <c r="B3218" i="11"/>
  <c r="B3245" i="11"/>
  <c r="B3263" i="11"/>
  <c r="B3277" i="11"/>
  <c r="B3293" i="11"/>
  <c r="B3307" i="11"/>
  <c r="B3330" i="11"/>
  <c r="B3344" i="11"/>
  <c r="B3358" i="11"/>
  <c r="B3369" i="11"/>
  <c r="B3400" i="11"/>
  <c r="B3419" i="11"/>
  <c r="B3428" i="11"/>
  <c r="B3446" i="11"/>
  <c r="B3457" i="11"/>
  <c r="B3470" i="11"/>
  <c r="B3479" i="11"/>
  <c r="B3488" i="11"/>
  <c r="B3497" i="11"/>
  <c r="B3506" i="11"/>
  <c r="B3516" i="11"/>
  <c r="B3525" i="11"/>
  <c r="B3533" i="11"/>
  <c r="B3597" i="11"/>
  <c r="B3915" i="11"/>
  <c r="B3981" i="11"/>
  <c r="B4070" i="11"/>
  <c r="B4121" i="11"/>
  <c r="B4130" i="11"/>
  <c r="B4151" i="11"/>
  <c r="B4159" i="11"/>
  <c r="B4169" i="11"/>
  <c r="B4190" i="11"/>
  <c r="B4208" i="11"/>
  <c r="B4216" i="11"/>
  <c r="B4232" i="11"/>
  <c r="B4256" i="11"/>
  <c r="B4264" i="11"/>
  <c r="B4272" i="11"/>
  <c r="B4280" i="11"/>
  <c r="B4288" i="11"/>
  <c r="B4297" i="11"/>
  <c r="B4315" i="11"/>
  <c r="B4325" i="11"/>
  <c r="B4334" i="11"/>
  <c r="B2013" i="11"/>
  <c r="B2355" i="11"/>
  <c r="B2658" i="11"/>
  <c r="B2864" i="11"/>
  <c r="B2964" i="11"/>
  <c r="B3058" i="11"/>
  <c r="B3122" i="11"/>
  <c r="B3228" i="11"/>
  <c r="B3300" i="11"/>
  <c r="B3351" i="11"/>
  <c r="B3424" i="11"/>
  <c r="B3474" i="11"/>
  <c r="B519" i="11"/>
  <c r="B1130" i="11"/>
  <c r="B1673" i="11"/>
  <c r="B1823" i="11"/>
  <c r="B1945" i="11"/>
  <c r="B2117" i="11"/>
  <c r="B2185" i="11"/>
  <c r="B2330" i="11"/>
  <c r="B2492" i="11"/>
  <c r="B2554" i="11"/>
  <c r="B2596" i="11"/>
  <c r="B2640" i="11"/>
  <c r="B2717" i="11"/>
  <c r="B2772" i="11"/>
  <c r="B2805" i="11"/>
  <c r="B2846" i="11"/>
  <c r="B2880" i="11"/>
  <c r="B2905" i="11"/>
  <c r="B2933" i="11"/>
  <c r="B2955" i="11"/>
  <c r="B2976" i="11"/>
  <c r="B2998" i="11"/>
  <c r="B3031" i="11"/>
  <c r="B3050" i="11"/>
  <c r="B3070" i="11"/>
  <c r="B3084" i="11"/>
  <c r="B3102" i="11"/>
  <c r="B3118" i="11"/>
  <c r="B3131" i="11"/>
  <c r="B3168" i="11"/>
  <c r="B3189" i="11"/>
  <c r="B3219" i="11"/>
  <c r="B3251" i="11"/>
  <c r="B3264" i="11"/>
  <c r="B3278" i="11"/>
  <c r="B3294" i="11"/>
  <c r="B3308" i="11"/>
  <c r="B3334" i="11"/>
  <c r="B3345" i="11"/>
  <c r="B3359" i="11"/>
  <c r="B3370" i="11"/>
  <c r="B3401" i="11"/>
  <c r="B3420" i="11"/>
  <c r="B3429" i="11"/>
  <c r="B3448" i="11"/>
  <c r="B3458" i="11"/>
  <c r="B3471" i="11"/>
  <c r="B3480" i="11"/>
  <c r="B3489" i="11"/>
  <c r="B3498" i="11"/>
  <c r="B3507" i="11"/>
  <c r="B3517" i="11"/>
  <c r="B3526" i="11"/>
  <c r="B3618" i="11"/>
  <c r="B3840" i="11"/>
  <c r="B3916" i="11"/>
  <c r="B3990" i="11"/>
  <c r="B4071" i="11"/>
  <c r="B4122" i="11"/>
  <c r="B4132" i="11"/>
  <c r="B4152" i="11"/>
  <c r="B4160" i="11"/>
  <c r="B4170" i="11"/>
  <c r="B4191" i="11"/>
  <c r="B4209" i="11"/>
  <c r="B4217" i="11"/>
  <c r="B4233" i="11"/>
  <c r="B4257" i="11"/>
  <c r="B4265" i="11"/>
  <c r="B4273" i="11"/>
  <c r="B4281" i="11"/>
  <c r="B4289" i="11"/>
  <c r="B4301" i="11"/>
  <c r="B4316" i="11"/>
  <c r="B4326" i="11"/>
  <c r="B4335" i="11"/>
  <c r="B1260" i="11"/>
  <c r="B2259" i="11"/>
  <c r="B2610" i="11"/>
  <c r="B2819" i="11"/>
  <c r="B2943" i="11"/>
  <c r="B3036" i="11"/>
  <c r="B3109" i="11"/>
  <c r="B3208" i="11"/>
  <c r="B3281" i="11"/>
  <c r="B3362" i="11"/>
  <c r="B3442" i="11"/>
  <c r="B3483" i="11"/>
  <c r="B520" i="11"/>
  <c r="B1857" i="11"/>
  <c r="B2005" i="11"/>
  <c r="B2133" i="11"/>
  <c r="B2252" i="11"/>
  <c r="B2350" i="11"/>
  <c r="B2509" i="11"/>
  <c r="B2571" i="11"/>
  <c r="B2606" i="11"/>
  <c r="B2652" i="11"/>
  <c r="B2742" i="11"/>
  <c r="B2780" i="11"/>
  <c r="B2816" i="11"/>
  <c r="B2855" i="11"/>
  <c r="B2888" i="11"/>
  <c r="B2913" i="11"/>
  <c r="B2940" i="11"/>
  <c r="B2961" i="11"/>
  <c r="B2983" i="11"/>
  <c r="B2999" i="11"/>
  <c r="B3033" i="11"/>
  <c r="B3051" i="11"/>
  <c r="B3071" i="11"/>
  <c r="B3090" i="11"/>
  <c r="B3103" i="11"/>
  <c r="B3119" i="11"/>
  <c r="B3134" i="11"/>
  <c r="B3169" i="11"/>
  <c r="B3206" i="11"/>
  <c r="B3221" i="11"/>
  <c r="B3254" i="11"/>
  <c r="B3265" i="11"/>
  <c r="B3279" i="11"/>
  <c r="B3298" i="11"/>
  <c r="B3309" i="11"/>
  <c r="B3335" i="11"/>
  <c r="B3346" i="11"/>
  <c r="B3360" i="11"/>
  <c r="B3374" i="11"/>
  <c r="B3406" i="11"/>
  <c r="B3421" i="11"/>
  <c r="B3431" i="11"/>
  <c r="B3450" i="11"/>
  <c r="B3459" i="11"/>
  <c r="B3472" i="11"/>
  <c r="B3481" i="11"/>
  <c r="B3490" i="11"/>
  <c r="B3499" i="11"/>
  <c r="B3509" i="11"/>
  <c r="B3518" i="11"/>
  <c r="B3527" i="11"/>
  <c r="B3621" i="11"/>
  <c r="B3841" i="11"/>
  <c r="B3900" i="11"/>
  <c r="B3991" i="11"/>
  <c r="B4072" i="11"/>
  <c r="B4123" i="11"/>
  <c r="B4145" i="11"/>
  <c r="B4153" i="11"/>
  <c r="B4161" i="11"/>
  <c r="B4171" i="11"/>
  <c r="B4196" i="11"/>
  <c r="B4210" i="11"/>
  <c r="B4218" i="11"/>
  <c r="B4242" i="11"/>
  <c r="B4258" i="11"/>
  <c r="B4266" i="11"/>
  <c r="B4274" i="11"/>
  <c r="B4282" i="11"/>
  <c r="B4290" i="11"/>
  <c r="B4302" i="11"/>
  <c r="B4319" i="11"/>
  <c r="B4327" i="11"/>
  <c r="B4336" i="11"/>
  <c r="B1860" i="11"/>
  <c r="B2514" i="11"/>
  <c r="B2746" i="11"/>
  <c r="B2892" i="11"/>
  <c r="B2985" i="11"/>
  <c r="B3073" i="11"/>
  <c r="B3149" i="11"/>
  <c r="B3256" i="11"/>
  <c r="B3319" i="11"/>
  <c r="B3376" i="11"/>
  <c r="B3452" i="11"/>
  <c r="B528" i="11"/>
  <c r="B1761" i="11"/>
  <c r="B1859" i="11"/>
  <c r="B2006" i="11"/>
  <c r="B2139" i="11"/>
  <c r="B2253" i="11"/>
  <c r="B2354" i="11"/>
  <c r="B2511" i="11"/>
  <c r="B2572" i="11"/>
  <c r="B2609" i="11"/>
  <c r="B2653" i="11"/>
  <c r="B2743" i="11"/>
  <c r="B2787" i="11"/>
  <c r="B2817" i="11"/>
  <c r="B2856" i="11"/>
  <c r="B2891" i="11"/>
  <c r="B2915" i="11"/>
  <c r="B2941" i="11"/>
  <c r="B2963" i="11"/>
  <c r="B2984" i="11"/>
  <c r="B3000" i="11"/>
  <c r="B3034" i="11"/>
  <c r="B3056" i="11"/>
  <c r="B3072" i="11"/>
  <c r="B3091" i="11"/>
  <c r="B3105" i="11"/>
  <c r="B3121" i="11"/>
  <c r="B3148" i="11"/>
  <c r="B3170" i="11"/>
  <c r="B3207" i="11"/>
  <c r="B3222" i="11"/>
  <c r="B3255" i="11"/>
  <c r="B3269" i="11"/>
  <c r="B3280" i="11"/>
  <c r="B3299" i="11"/>
  <c r="B3310" i="11"/>
  <c r="B3336" i="11"/>
  <c r="B3350" i="11"/>
  <c r="B3361" i="11"/>
  <c r="B3375" i="11"/>
  <c r="B3408" i="11"/>
  <c r="B3423" i="11"/>
  <c r="B3432" i="11"/>
  <c r="B3451" i="11"/>
  <c r="B3460" i="11"/>
  <c r="B3473" i="11"/>
  <c r="B3482" i="11"/>
  <c r="B3491" i="11"/>
  <c r="B3501" i="11"/>
  <c r="B3510" i="11"/>
  <c r="B3519" i="11"/>
  <c r="B3528" i="11"/>
  <c r="B3623" i="11"/>
  <c r="B3842" i="11"/>
  <c r="B3901" i="11"/>
  <c r="B3997" i="11"/>
  <c r="B4074" i="11"/>
  <c r="B4124" i="11"/>
  <c r="B4146" i="11"/>
  <c r="B4154" i="11"/>
  <c r="B4164" i="11"/>
  <c r="B4172" i="11"/>
  <c r="B4197" i="11"/>
  <c r="B4211" i="11"/>
  <c r="B4219" i="11"/>
  <c r="B4248" i="11"/>
  <c r="B4259" i="11"/>
  <c r="B4267" i="11"/>
  <c r="B4275" i="11"/>
  <c r="B4283" i="11"/>
  <c r="B4291" i="11"/>
  <c r="B4303" i="11"/>
  <c r="B4320" i="11"/>
  <c r="B4328" i="11"/>
  <c r="B4337" i="11"/>
  <c r="B550" i="11"/>
  <c r="B1765" i="11"/>
  <c r="B2141" i="11"/>
  <c r="B2576" i="11"/>
  <c r="B2790" i="11"/>
  <c r="B2916" i="11"/>
  <c r="B3016" i="11"/>
  <c r="B3092" i="11"/>
  <c r="B3178" i="11"/>
  <c r="B3270" i="11"/>
  <c r="B3337" i="11"/>
  <c r="B3413" i="11"/>
  <c r="B3462" i="11"/>
  <c r="B3217" i="11"/>
  <c r="B4331" i="11"/>
  <c r="B4305" i="11"/>
  <c r="B4285" i="11"/>
  <c r="B4269" i="11"/>
  <c r="B4250" i="11"/>
  <c r="B4213" i="11"/>
  <c r="B4176" i="11"/>
  <c r="B4156" i="11"/>
  <c r="B4126" i="11"/>
  <c r="B4066" i="11"/>
  <c r="B3999" i="11"/>
  <c r="B3910" i="11"/>
  <c r="B3530" i="11"/>
  <c r="B3513" i="11"/>
  <c r="B3494" i="11"/>
  <c r="B3467" i="11"/>
  <c r="B3443" i="11"/>
  <c r="B3378" i="11"/>
  <c r="B3343" i="11"/>
  <c r="B3301" i="11"/>
  <c r="B3261" i="11"/>
  <c r="B3187" i="11"/>
  <c r="B3123" i="11"/>
  <c r="B3081" i="11"/>
  <c r="B3022" i="11"/>
  <c r="B2965" i="11"/>
  <c r="B2901" i="11"/>
  <c r="B2802" i="11"/>
  <c r="B2659" i="11"/>
  <c r="B2543" i="11"/>
  <c r="B2166" i="11"/>
  <c r="B1885" i="11"/>
  <c r="B4294" i="11"/>
  <c r="B4261" i="11"/>
  <c r="B4205" i="11"/>
  <c r="B4166" i="11"/>
  <c r="B3652" i="11"/>
  <c r="B3503" i="11"/>
  <c r="B3454" i="11"/>
  <c r="B3366" i="11"/>
  <c r="B3273" i="11"/>
  <c r="B3153" i="11"/>
  <c r="B2361" i="11"/>
  <c r="B4293" i="11"/>
  <c r="B4220" i="11"/>
  <c r="B4147" i="11"/>
  <c r="B3478" i="11"/>
  <c r="B2016" i="11"/>
  <c r="B4329" i="11"/>
  <c r="B4304" i="11"/>
  <c r="B4284" i="11"/>
  <c r="B4268" i="11"/>
  <c r="B4249" i="11"/>
  <c r="B4212" i="11"/>
  <c r="B4173" i="11"/>
  <c r="B4155" i="11"/>
  <c r="B4125" i="11"/>
  <c r="B3998" i="11"/>
  <c r="B3907" i="11"/>
  <c r="B3894" i="11"/>
  <c r="B3845" i="11"/>
  <c r="B3529" i="11"/>
  <c r="B3512" i="11"/>
  <c r="B3493" i="11"/>
  <c r="B3464" i="11"/>
  <c r="B3427" i="11"/>
  <c r="B3377" i="11"/>
  <c r="B3342" i="11"/>
  <c r="B3292" i="11"/>
  <c r="B3257" i="11"/>
  <c r="B3186" i="11"/>
  <c r="B3113" i="11"/>
  <c r="B3080" i="11"/>
  <c r="B3018" i="11"/>
  <c r="B2952" i="11"/>
  <c r="B2893" i="11"/>
  <c r="B2801" i="11"/>
  <c r="B2637" i="11"/>
  <c r="B2519" i="11"/>
  <c r="B2165" i="11"/>
  <c r="B1793" i="11"/>
  <c r="B1124" i="11"/>
  <c r="B559" i="11"/>
  <c r="B80" i="11"/>
  <c r="B113" i="11"/>
  <c r="B372" i="11"/>
  <c r="B425" i="11"/>
  <c r="B439" i="11"/>
  <c r="B455" i="11"/>
  <c r="B468" i="11"/>
  <c r="B486" i="11"/>
  <c r="B499" i="11"/>
  <c r="B532" i="11"/>
  <c r="B588" i="11"/>
  <c r="B685" i="11"/>
  <c r="B693" i="11"/>
  <c r="B1079" i="11"/>
  <c r="B1312" i="11"/>
  <c r="B1616" i="11"/>
  <c r="B1648" i="11"/>
  <c r="B1657" i="11"/>
  <c r="B1684" i="11"/>
  <c r="B1696" i="11"/>
  <c r="B1704" i="11"/>
  <c r="B1714" i="11"/>
  <c r="B1722" i="11"/>
  <c r="B1743" i="11"/>
  <c r="B1762" i="11"/>
  <c r="B1800" i="11"/>
  <c r="B1808" i="11"/>
  <c r="B1816" i="11"/>
  <c r="B1824" i="11"/>
  <c r="B1832" i="11"/>
  <c r="B1840" i="11"/>
  <c r="B1872" i="11"/>
  <c r="B1880" i="11"/>
  <c r="B1896" i="11"/>
  <c r="B1904" i="11"/>
  <c r="B1912" i="11"/>
  <c r="B1974" i="11"/>
  <c r="B1982" i="11"/>
  <c r="B1990" i="11"/>
  <c r="B1998" i="11"/>
  <c r="B2035" i="11"/>
  <c r="B2054" i="11"/>
  <c r="B2062" i="11"/>
  <c r="B2070" i="11"/>
  <c r="B2078" i="11"/>
  <c r="B2086" i="11"/>
  <c r="B2106" i="11"/>
  <c r="B2178" i="11"/>
  <c r="B2186" i="11"/>
  <c r="B2194" i="11"/>
  <c r="B2202" i="11"/>
  <c r="B2212" i="11"/>
  <c r="B2223" i="11"/>
  <c r="B2277" i="11"/>
  <c r="B2293" i="11"/>
  <c r="B2304" i="11"/>
  <c r="B2312" i="11"/>
  <c r="B2320" i="11"/>
  <c r="B2368" i="11"/>
  <c r="B2376" i="11"/>
  <c r="B2392" i="11"/>
  <c r="B2402" i="11"/>
  <c r="B2411" i="11"/>
  <c r="B2419" i="11"/>
  <c r="B2427" i="11"/>
  <c r="B2435" i="11"/>
  <c r="B2449" i="11"/>
  <c r="B2460" i="11"/>
  <c r="B2468" i="11"/>
  <c r="B2476" i="11"/>
  <c r="B2532" i="11"/>
  <c r="B2548" i="11"/>
  <c r="B2564" i="11"/>
  <c r="B2580" i="11"/>
  <c r="B2628" i="11"/>
  <c r="B2671" i="11"/>
  <c r="B2684" i="11"/>
  <c r="B2695" i="11"/>
  <c r="B2722" i="11"/>
  <c r="B81" i="11"/>
  <c r="B114" i="11"/>
  <c r="B345" i="11"/>
  <c r="B379" i="11"/>
  <c r="B426" i="11"/>
  <c r="B444" i="11"/>
  <c r="B460" i="11"/>
  <c r="B469" i="11"/>
  <c r="B487" i="11"/>
  <c r="B500" i="11"/>
  <c r="B533" i="11"/>
  <c r="B589" i="11"/>
  <c r="B686" i="11"/>
  <c r="B694" i="11"/>
  <c r="B717" i="11"/>
  <c r="B1086" i="11"/>
  <c r="B1289" i="11"/>
  <c r="B1649" i="11"/>
  <c r="B1658" i="11"/>
  <c r="B1685" i="11"/>
  <c r="B1697" i="11"/>
  <c r="B1705" i="11"/>
  <c r="B1754" i="11"/>
  <c r="B1763" i="11"/>
  <c r="B1772" i="11"/>
  <c r="B1801" i="11"/>
  <c r="B1809" i="11"/>
  <c r="B1825" i="11"/>
  <c r="B1833" i="11"/>
  <c r="B1841" i="11"/>
  <c r="B1865" i="11"/>
  <c r="B1873" i="11"/>
  <c r="B1881" i="11"/>
  <c r="B1897" i="11"/>
  <c r="B1905" i="11"/>
  <c r="B1913" i="11"/>
  <c r="B1929" i="11"/>
  <c r="B1937" i="11"/>
  <c r="B1975" i="11"/>
  <c r="B1983" i="11"/>
  <c r="B1991" i="11"/>
  <c r="B1999" i="11"/>
  <c r="B2017" i="11"/>
  <c r="B2025" i="11"/>
  <c r="B2036" i="11"/>
  <c r="B2055" i="11"/>
  <c r="B2063" i="11"/>
  <c r="B2071" i="11"/>
  <c r="B2079" i="11"/>
  <c r="B2087" i="11"/>
  <c r="B2171" i="11"/>
  <c r="B2179" i="11"/>
  <c r="B2187" i="11"/>
  <c r="B2195" i="11"/>
  <c r="B2203" i="11"/>
  <c r="B2213" i="11"/>
  <c r="B2225" i="11"/>
  <c r="B2244" i="11"/>
  <c r="B2282" i="11"/>
  <c r="B2294" i="11"/>
  <c r="B2305" i="11"/>
  <c r="B2313" i="11"/>
  <c r="B2321" i="11"/>
  <c r="B2369" i="11"/>
  <c r="B2380" i="11"/>
  <c r="B2393" i="11"/>
  <c r="B2403" i="11"/>
  <c r="B2412" i="11"/>
  <c r="B2420" i="11"/>
  <c r="B2428" i="11"/>
  <c r="B2436" i="11"/>
  <c r="B2450" i="11"/>
  <c r="B2461" i="11"/>
  <c r="B2469" i="11"/>
  <c r="B2477" i="11"/>
  <c r="B2533" i="11"/>
  <c r="B2557" i="11"/>
  <c r="B2629" i="11"/>
  <c r="B2674" i="11"/>
  <c r="B2685" i="11"/>
  <c r="B2696" i="11"/>
  <c r="B2707" i="11"/>
  <c r="B2715" i="11"/>
  <c r="B2723" i="11"/>
  <c r="B82" i="11"/>
  <c r="B115" i="11"/>
  <c r="B357" i="11"/>
  <c r="B427" i="11"/>
  <c r="B445" i="11"/>
  <c r="B461" i="11"/>
  <c r="B470" i="11"/>
  <c r="B493" i="11"/>
  <c r="B501" i="11"/>
  <c r="B517" i="11"/>
  <c r="B574" i="11"/>
  <c r="B687" i="11"/>
  <c r="B695" i="11"/>
  <c r="B1070" i="11"/>
  <c r="B1087" i="11"/>
  <c r="B1290" i="11"/>
  <c r="B1306" i="11"/>
  <c r="B1650" i="11"/>
  <c r="B1659" i="11"/>
  <c r="B1667" i="11"/>
  <c r="B1698" i="11"/>
  <c r="B1708" i="11"/>
  <c r="B1745" i="11"/>
  <c r="B1755" i="11"/>
  <c r="B1773" i="11"/>
  <c r="B1810" i="11"/>
  <c r="B1826" i="11"/>
  <c r="B1834" i="11"/>
  <c r="B1842" i="11"/>
  <c r="B1866" i="11"/>
  <c r="B1874" i="11"/>
  <c r="B1882" i="11"/>
  <c r="B1898" i="11"/>
  <c r="B1906" i="11"/>
  <c r="B1914" i="11"/>
  <c r="B1930" i="11"/>
  <c r="B1938" i="11"/>
  <c r="B1946" i="11"/>
  <c r="B1968" i="11"/>
  <c r="B1976" i="11"/>
  <c r="B1984" i="11"/>
  <c r="B1992" i="11"/>
  <c r="B2026" i="11"/>
  <c r="B2048" i="11"/>
  <c r="B2056" i="11"/>
  <c r="B2064" i="11"/>
  <c r="B2072" i="11"/>
  <c r="B2080" i="11"/>
  <c r="B2088" i="11"/>
  <c r="B2172" i="11"/>
  <c r="B2180" i="11"/>
  <c r="B2188" i="11"/>
  <c r="B2196" i="11"/>
  <c r="B2204" i="11"/>
  <c r="B2214" i="11"/>
  <c r="B2226" i="11"/>
  <c r="B2245" i="11"/>
  <c r="B2283" i="11"/>
  <c r="B2295" i="11"/>
  <c r="B2306" i="11"/>
  <c r="B2314" i="11"/>
  <c r="B2322" i="11"/>
  <c r="B2370" i="11"/>
  <c r="B2382" i="11"/>
  <c r="B2394" i="11"/>
  <c r="B2421" i="11"/>
  <c r="B2429" i="11"/>
  <c r="B2437" i="11"/>
  <c r="B2452" i="11"/>
  <c r="B2462" i="11"/>
  <c r="B2470" i="11"/>
  <c r="B2502" i="11"/>
  <c r="B2534" i="11"/>
  <c r="B2558" i="11"/>
  <c r="B2630" i="11"/>
  <c r="B2676" i="11"/>
  <c r="B2686" i="11"/>
  <c r="B2697" i="11"/>
  <c r="B2716" i="11"/>
  <c r="B2724" i="11"/>
  <c r="B107" i="11"/>
  <c r="B358" i="11"/>
  <c r="B446" i="11"/>
  <c r="B465" i="11"/>
  <c r="B495" i="11"/>
  <c r="B506" i="11"/>
  <c r="B575" i="11"/>
  <c r="B1074" i="11"/>
  <c r="B1307" i="11"/>
  <c r="B1317" i="11"/>
  <c r="B1597" i="11"/>
  <c r="B1645" i="11"/>
  <c r="B1660" i="11"/>
  <c r="B1669" i="11"/>
  <c r="B1679" i="11"/>
  <c r="B1710" i="11"/>
  <c r="B1736" i="11"/>
  <c r="B1767" i="11"/>
  <c r="B1811" i="11"/>
  <c r="B1831" i="11"/>
  <c r="B1871" i="11"/>
  <c r="B1893" i="11"/>
  <c r="B1907" i="11"/>
  <c r="B1918" i="11"/>
  <c r="B1947" i="11"/>
  <c r="B1970" i="11"/>
  <c r="B1981" i="11"/>
  <c r="B1995" i="11"/>
  <c r="B2051" i="11"/>
  <c r="B2065" i="11"/>
  <c r="B2076" i="11"/>
  <c r="B2090" i="11"/>
  <c r="B2177" i="11"/>
  <c r="B2191" i="11"/>
  <c r="B2207" i="11"/>
  <c r="B2220" i="11"/>
  <c r="B2291" i="11"/>
  <c r="B2308" i="11"/>
  <c r="B2319" i="11"/>
  <c r="B2373" i="11"/>
  <c r="B2395" i="11"/>
  <c r="B2418" i="11"/>
  <c r="B2432" i="11"/>
  <c r="B2453" i="11"/>
  <c r="B2466" i="11"/>
  <c r="B2547" i="11"/>
  <c r="B2624" i="11"/>
  <c r="B2670" i="11"/>
  <c r="B2691" i="11"/>
  <c r="B2736" i="11"/>
  <c r="B2769" i="11"/>
  <c r="B2832" i="11"/>
  <c r="B2860" i="11"/>
  <c r="B3005" i="11"/>
  <c r="B3045" i="11"/>
  <c r="B3077" i="11"/>
  <c r="B3133" i="11"/>
  <c r="B3141" i="11"/>
  <c r="B3166" i="11"/>
  <c r="B3174" i="11"/>
  <c r="B3190" i="11"/>
  <c r="B3198" i="11"/>
  <c r="B3230" i="11"/>
  <c r="B3325" i="11"/>
  <c r="B3410" i="11"/>
  <c r="B3511" i="11"/>
  <c r="B3592" i="11"/>
  <c r="B3604" i="11"/>
  <c r="B3617" i="11"/>
  <c r="B3629" i="11"/>
  <c r="B3645" i="11"/>
  <c r="B3653" i="11"/>
  <c r="B3661" i="11"/>
  <c r="B3669" i="11"/>
  <c r="B3776" i="11"/>
  <c r="B3902" i="11"/>
  <c r="B3911" i="11"/>
  <c r="B112" i="11"/>
  <c r="B359" i="11"/>
  <c r="B447" i="11"/>
  <c r="B467" i="11"/>
  <c r="B496" i="11"/>
  <c r="B543" i="11"/>
  <c r="B683" i="11"/>
  <c r="B1308" i="11"/>
  <c r="B1327" i="11"/>
  <c r="B1583" i="11"/>
  <c r="B1598" i="11"/>
  <c r="B1646" i="11"/>
  <c r="B1661" i="11"/>
  <c r="B1671" i="11"/>
  <c r="B1680" i="11"/>
  <c r="B1695" i="11"/>
  <c r="B1711" i="11"/>
  <c r="B1720" i="11"/>
  <c r="B1737" i="11"/>
  <c r="B1756" i="11"/>
  <c r="B1799" i="11"/>
  <c r="B1812" i="11"/>
  <c r="B1835" i="11"/>
  <c r="B1875" i="11"/>
  <c r="B1894" i="11"/>
  <c r="B1908" i="11"/>
  <c r="B1919" i="11"/>
  <c r="B1939" i="11"/>
  <c r="B1953" i="11"/>
  <c r="B1971" i="11"/>
  <c r="B1985" i="11"/>
  <c r="B1996" i="11"/>
  <c r="B2052" i="11"/>
  <c r="B2066" i="11"/>
  <c r="B2077" i="11"/>
  <c r="B2091" i="11"/>
  <c r="B2181" i="11"/>
  <c r="B2192" i="11"/>
  <c r="B2221" i="11"/>
  <c r="B2292" i="11"/>
  <c r="B2309" i="11"/>
  <c r="B2323" i="11"/>
  <c r="B2363" i="11"/>
  <c r="B2374" i="11"/>
  <c r="B2396" i="11"/>
  <c r="B2422" i="11"/>
  <c r="B2433" i="11"/>
  <c r="B2454" i="11"/>
  <c r="B2467" i="11"/>
  <c r="B2529" i="11"/>
  <c r="B2559" i="11"/>
  <c r="B2625" i="11"/>
  <c r="B2677" i="11"/>
  <c r="B2693" i="11"/>
  <c r="B2718" i="11"/>
  <c r="B2737" i="11"/>
  <c r="B2833" i="11"/>
  <c r="B2861" i="11"/>
  <c r="B2869" i="11"/>
  <c r="B2917" i="11"/>
  <c r="B3006" i="11"/>
  <c r="B3014" i="11"/>
  <c r="B3030" i="11"/>
  <c r="B3142" i="11"/>
  <c r="B3150" i="11"/>
  <c r="B3158" i="11"/>
  <c r="B3167" i="11"/>
  <c r="B3175" i="11"/>
  <c r="B3183" i="11"/>
  <c r="B3191" i="11"/>
  <c r="B3199" i="11"/>
  <c r="B3231" i="11"/>
  <c r="B3239" i="11"/>
  <c r="B3318" i="11"/>
  <c r="B3326" i="11"/>
  <c r="B3567" i="11"/>
  <c r="B3593" i="11"/>
  <c r="B3605" i="11"/>
  <c r="B3631" i="11"/>
  <c r="B3646" i="11"/>
  <c r="B3654" i="11"/>
  <c r="B3662" i="11"/>
  <c r="B3670" i="11"/>
  <c r="B3777" i="11"/>
  <c r="B3869" i="11"/>
  <c r="B3903" i="11"/>
  <c r="B3912" i="11"/>
  <c r="B70" i="11"/>
  <c r="B187" i="11"/>
  <c r="B370" i="11"/>
  <c r="B428" i="11"/>
  <c r="B453" i="11"/>
  <c r="B475" i="11"/>
  <c r="B498" i="11"/>
  <c r="B545" i="11"/>
  <c r="B688" i="11"/>
  <c r="B1088" i="11"/>
  <c r="B1310" i="11"/>
  <c r="B1368" i="11"/>
  <c r="B1615" i="11"/>
  <c r="B1652" i="11"/>
  <c r="B1663" i="11"/>
  <c r="B1683" i="11"/>
  <c r="B1700" i="11"/>
  <c r="B1713" i="11"/>
  <c r="B1746" i="11"/>
  <c r="B1803" i="11"/>
  <c r="B1814" i="11"/>
  <c r="B1837" i="11"/>
  <c r="B1877" i="11"/>
  <c r="B1899" i="11"/>
  <c r="B1910" i="11"/>
  <c r="B1955" i="11"/>
  <c r="B1964" i="11"/>
  <c r="B1973" i="11"/>
  <c r="B1987" i="11"/>
  <c r="B2043" i="11"/>
  <c r="B2057" i="11"/>
  <c r="B2068" i="11"/>
  <c r="B2082" i="11"/>
  <c r="B2105" i="11"/>
  <c r="B2183" i="11"/>
  <c r="B2197" i="11"/>
  <c r="B2210" i="11"/>
  <c r="B2236" i="11"/>
  <c r="B2300" i="11"/>
  <c r="B2311" i="11"/>
  <c r="B2325" i="11"/>
  <c r="B2365" i="11"/>
  <c r="B2385" i="11"/>
  <c r="B2400" i="11"/>
  <c r="B2424" i="11"/>
  <c r="B2438" i="11"/>
  <c r="B2456" i="11"/>
  <c r="B2472" i="11"/>
  <c r="B2531" i="11"/>
  <c r="B2561" i="11"/>
  <c r="B2627" i="11"/>
  <c r="B2701" i="11"/>
  <c r="B2710" i="11"/>
  <c r="B2720" i="11"/>
  <c r="B2739" i="11"/>
  <c r="B2747" i="11"/>
  <c r="B2783" i="11"/>
  <c r="B2839" i="11"/>
  <c r="B2863" i="11"/>
  <c r="B2871" i="11"/>
  <c r="B2919" i="11"/>
  <c r="B2992" i="11"/>
  <c r="B3008" i="11"/>
  <c r="B3024" i="11"/>
  <c r="B3144" i="11"/>
  <c r="B3177" i="11"/>
  <c r="B3193" i="11"/>
  <c r="B3201" i="11"/>
  <c r="B3225" i="11"/>
  <c r="B3233" i="11"/>
  <c r="B3241" i="11"/>
  <c r="B3250" i="11"/>
  <c r="B3320" i="11"/>
  <c r="B3595" i="11"/>
  <c r="B3612" i="11"/>
  <c r="B3620" i="11"/>
  <c r="B3638" i="11"/>
  <c r="B3648" i="11"/>
  <c r="B3656" i="11"/>
  <c r="B3664" i="11"/>
  <c r="B3816" i="11"/>
  <c r="B3846" i="11"/>
  <c r="B3965" i="11"/>
  <c r="B3973" i="11"/>
  <c r="B189" i="11"/>
  <c r="B371" i="11"/>
  <c r="B432" i="11"/>
  <c r="B454" i="11"/>
  <c r="B502" i="11"/>
  <c r="B562" i="11"/>
  <c r="B689" i="11"/>
  <c r="B1311" i="11"/>
  <c r="B1664" i="11"/>
  <c r="B1701" i="11"/>
  <c r="B1747" i="11"/>
  <c r="B1804" i="11"/>
  <c r="B1827" i="11"/>
  <c r="B1838" i="11"/>
  <c r="B1867" i="11"/>
  <c r="B1878" i="11"/>
  <c r="B1900" i="11"/>
  <c r="B1911" i="11"/>
  <c r="B1942" i="11"/>
  <c r="B1956" i="11"/>
  <c r="B1965" i="11"/>
  <c r="B1977" i="11"/>
  <c r="B1988" i="11"/>
  <c r="B2058" i="11"/>
  <c r="B2069" i="11"/>
  <c r="B2083" i="11"/>
  <c r="B2173" i="11"/>
  <c r="B2184" i="11"/>
  <c r="B2198" i="11"/>
  <c r="B2211" i="11"/>
  <c r="B2315" i="11"/>
  <c r="B2366" i="11"/>
  <c r="B2386" i="11"/>
  <c r="B2401" i="11"/>
  <c r="B2414" i="11"/>
  <c r="B2425" i="11"/>
  <c r="B2441" i="11"/>
  <c r="B2458" i="11"/>
  <c r="B2473" i="11"/>
  <c r="B2535" i="11"/>
  <c r="B2562" i="11"/>
  <c r="B2579" i="11"/>
  <c r="B2631" i="11"/>
  <c r="B2702" i="11"/>
  <c r="B2721" i="11"/>
  <c r="B2740" i="11"/>
  <c r="B2765" i="11"/>
  <c r="B2784" i="11"/>
  <c r="B2809" i="11"/>
  <c r="B3009" i="11"/>
  <c r="B3041" i="11"/>
  <c r="B420" i="11"/>
  <c r="B505" i="11"/>
  <c r="B692" i="11"/>
  <c r="B1072" i="11"/>
  <c r="B1656" i="11"/>
  <c r="B1717" i="11"/>
  <c r="B1733" i="11"/>
  <c r="B1774" i="11"/>
  <c r="B1813" i="11"/>
  <c r="B1879" i="11"/>
  <c r="B1915" i="11"/>
  <c r="B1969" i="11"/>
  <c r="B1994" i="11"/>
  <c r="B2060" i="11"/>
  <c r="B2085" i="11"/>
  <c r="B2189" i="11"/>
  <c r="B2299" i="11"/>
  <c r="B2318" i="11"/>
  <c r="B2367" i="11"/>
  <c r="B2416" i="11"/>
  <c r="B2443" i="11"/>
  <c r="B2475" i="11"/>
  <c r="B2563" i="11"/>
  <c r="B2719" i="11"/>
  <c r="B2785" i="11"/>
  <c r="B2830" i="11"/>
  <c r="B3010" i="11"/>
  <c r="B3019" i="11"/>
  <c r="B3137" i="11"/>
  <c r="B3203" i="11"/>
  <c r="B3211" i="11"/>
  <c r="B3240" i="11"/>
  <c r="B3313" i="11"/>
  <c r="B3323" i="11"/>
  <c r="B3598" i="11"/>
  <c r="B3619" i="11"/>
  <c r="B3641" i="11"/>
  <c r="B3657" i="11"/>
  <c r="B3668" i="11"/>
  <c r="B3817" i="11"/>
  <c r="B3857" i="11"/>
  <c r="B3891" i="11"/>
  <c r="B3913" i="11"/>
  <c r="B3964" i="11"/>
  <c r="B3974" i="11"/>
  <c r="B3984" i="11"/>
  <c r="B3992" i="11"/>
  <c r="B4077" i="11"/>
  <c r="B4101" i="11"/>
  <c r="B4139" i="11"/>
  <c r="B4184" i="11"/>
  <c r="B4192" i="11"/>
  <c r="B4203" i="11"/>
  <c r="B4227" i="11"/>
  <c r="B4235" i="11"/>
  <c r="B4243" i="11"/>
  <c r="B4251" i="11"/>
  <c r="B4300" i="11"/>
  <c r="B4308" i="11"/>
  <c r="B433" i="11"/>
  <c r="B544" i="11"/>
  <c r="B1662" i="11"/>
  <c r="B1699" i="11"/>
  <c r="B1718" i="11"/>
  <c r="B1828" i="11"/>
  <c r="B1883" i="11"/>
  <c r="B1916" i="11"/>
  <c r="B1972" i="11"/>
  <c r="B1997" i="11"/>
  <c r="B2028" i="11"/>
  <c r="B2042" i="11"/>
  <c r="B2061" i="11"/>
  <c r="B2089" i="11"/>
  <c r="B2190" i="11"/>
  <c r="B2218" i="11"/>
  <c r="B2324" i="11"/>
  <c r="B2371" i="11"/>
  <c r="B2417" i="11"/>
  <c r="B2444" i="11"/>
  <c r="B2682" i="11"/>
  <c r="B2831" i="11"/>
  <c r="B2854" i="11"/>
  <c r="B3011" i="11"/>
  <c r="B3020" i="11"/>
  <c r="B3138" i="11"/>
  <c r="B3159" i="11"/>
  <c r="B3192" i="11"/>
  <c r="B3204" i="11"/>
  <c r="B3212" i="11"/>
  <c r="B3242" i="11"/>
  <c r="B3253" i="11"/>
  <c r="B3314" i="11"/>
  <c r="B3324" i="11"/>
  <c r="B3599" i="11"/>
  <c r="B3644" i="11"/>
  <c r="B3658" i="11"/>
  <c r="B3671" i="11"/>
  <c r="B3893" i="11"/>
  <c r="B3966" i="11"/>
  <c r="B3975" i="11"/>
  <c r="B3985" i="11"/>
  <c r="B3993" i="11"/>
  <c r="B4062" i="11"/>
  <c r="B4078" i="11"/>
  <c r="B4102" i="11"/>
  <c r="B4140" i="11"/>
  <c r="B4185" i="11"/>
  <c r="B4193" i="11"/>
  <c r="B4204" i="11"/>
  <c r="B4228" i="11"/>
  <c r="B4236" i="11"/>
  <c r="B4244" i="11"/>
  <c r="B4252" i="11"/>
  <c r="B4292" i="11"/>
  <c r="B4309" i="11"/>
  <c r="B3967" i="11"/>
  <c r="B3994" i="11"/>
  <c r="B4141" i="11"/>
  <c r="B4194" i="11"/>
  <c r="B4245" i="11"/>
  <c r="B1262" i="11"/>
  <c r="B2886" i="11"/>
  <c r="B3023" i="11"/>
  <c r="B3162" i="11"/>
  <c r="B3508" i="11"/>
  <c r="B3650" i="11"/>
  <c r="B3783" i="11"/>
  <c r="B3988" i="11"/>
  <c r="B4065" i="11"/>
  <c r="B4239" i="11"/>
  <c r="B462" i="11"/>
  <c r="B684" i="11"/>
  <c r="B1869" i="11"/>
  <c r="B1963" i="11"/>
  <c r="B2075" i="11"/>
  <c r="B2388" i="11"/>
  <c r="B2669" i="11"/>
  <c r="B2768" i="11"/>
  <c r="B2858" i="11"/>
  <c r="B3003" i="11"/>
  <c r="B3164" i="11"/>
  <c r="B3469" i="11"/>
  <c r="B369" i="11"/>
  <c r="B436" i="11"/>
  <c r="B563" i="11"/>
  <c r="B1315" i="11"/>
  <c r="B1678" i="11"/>
  <c r="B1702" i="11"/>
  <c r="B1750" i="11"/>
  <c r="B1884" i="11"/>
  <c r="B1917" i="11"/>
  <c r="B1940" i="11"/>
  <c r="B1978" i="11"/>
  <c r="B2067" i="11"/>
  <c r="B2096" i="11"/>
  <c r="B2193" i="11"/>
  <c r="B2219" i="11"/>
  <c r="B2372" i="11"/>
  <c r="B2423" i="11"/>
  <c r="B2455" i="11"/>
  <c r="B2626" i="11"/>
  <c r="B2687" i="11"/>
  <c r="B2709" i="11"/>
  <c r="B2734" i="11"/>
  <c r="B3012" i="11"/>
  <c r="B3039" i="11"/>
  <c r="B3139" i="11"/>
  <c r="B3151" i="11"/>
  <c r="B3171" i="11"/>
  <c r="B3194" i="11"/>
  <c r="B3232" i="11"/>
  <c r="B3243" i="11"/>
  <c r="B3315" i="11"/>
  <c r="B3327" i="11"/>
  <c r="B3383" i="11"/>
  <c r="B3523" i="11"/>
  <c r="B3607" i="11"/>
  <c r="B3622" i="11"/>
  <c r="B3647" i="11"/>
  <c r="B3659" i="11"/>
  <c r="B3790" i="11"/>
  <c r="B3904" i="11"/>
  <c r="B3976" i="11"/>
  <c r="B3986" i="11"/>
  <c r="B4063" i="11"/>
  <c r="B4079" i="11"/>
  <c r="B4103" i="11"/>
  <c r="B4178" i="11"/>
  <c r="B4186" i="11"/>
  <c r="B4221" i="11"/>
  <c r="B4237" i="11"/>
  <c r="B4253" i="11"/>
  <c r="B4310" i="11"/>
  <c r="B2767" i="11"/>
  <c r="B2857" i="11"/>
  <c r="B3143" i="11"/>
  <c r="B3173" i="11"/>
  <c r="B3246" i="11"/>
  <c r="B3590" i="11"/>
  <c r="B3624" i="11"/>
  <c r="B3882" i="11"/>
  <c r="B3980" i="11"/>
  <c r="B4049" i="11"/>
  <c r="B4073" i="11"/>
  <c r="B4162" i="11"/>
  <c r="B4188" i="11"/>
  <c r="B4223" i="11"/>
  <c r="B4247" i="11"/>
  <c r="B106" i="11"/>
  <c r="B1839" i="11"/>
  <c r="B1902" i="11"/>
  <c r="B2050" i="11"/>
  <c r="B2176" i="11"/>
  <c r="B2284" i="11"/>
  <c r="B2410" i="11"/>
  <c r="B2465" i="11"/>
  <c r="B2634" i="11"/>
  <c r="B2713" i="11"/>
  <c r="B2758" i="11"/>
  <c r="B2791" i="11"/>
  <c r="B2870" i="11"/>
  <c r="B3197" i="11"/>
  <c r="B3224" i="11"/>
  <c r="B3637" i="11"/>
  <c r="B3665" i="11"/>
  <c r="B83" i="11"/>
  <c r="B104" i="11"/>
  <c r="B438" i="11"/>
  <c r="B485" i="11"/>
  <c r="B1367" i="11"/>
  <c r="B1644" i="11"/>
  <c r="B1682" i="11"/>
  <c r="B1703" i="11"/>
  <c r="B1721" i="11"/>
  <c r="B1751" i="11"/>
  <c r="B1830" i="11"/>
  <c r="B1895" i="11"/>
  <c r="B1979" i="11"/>
  <c r="B2073" i="11"/>
  <c r="B2174" i="11"/>
  <c r="B2199" i="11"/>
  <c r="B2235" i="11"/>
  <c r="B2303" i="11"/>
  <c r="B2375" i="11"/>
  <c r="B2463" i="11"/>
  <c r="B2530" i="11"/>
  <c r="B2632" i="11"/>
  <c r="B2667" i="11"/>
  <c r="B2727" i="11"/>
  <c r="B2766" i="11"/>
  <c r="B2918" i="11"/>
  <c r="B3066" i="11"/>
  <c r="B3140" i="11"/>
  <c r="B3161" i="11"/>
  <c r="B3172" i="11"/>
  <c r="B3195" i="11"/>
  <c r="B3234" i="11"/>
  <c r="B3316" i="11"/>
  <c r="B3589" i="11"/>
  <c r="B3613" i="11"/>
  <c r="B3649" i="11"/>
  <c r="B3660" i="11"/>
  <c r="B3782" i="11"/>
  <c r="B3791" i="11"/>
  <c r="B3803" i="11"/>
  <c r="B3968" i="11"/>
  <c r="B3987" i="11"/>
  <c r="B3995" i="11"/>
  <c r="B4048" i="11"/>
  <c r="B4064" i="11"/>
  <c r="B4080" i="11"/>
  <c r="B4179" i="11"/>
  <c r="B4187" i="11"/>
  <c r="B4195" i="11"/>
  <c r="B4222" i="11"/>
  <c r="B4238" i="11"/>
  <c r="B4246" i="11"/>
  <c r="B4311" i="11"/>
  <c r="B4330" i="11"/>
  <c r="B105" i="11"/>
  <c r="B452" i="11"/>
  <c r="B494" i="11"/>
  <c r="B1123" i="11"/>
  <c r="B1139" i="11"/>
  <c r="B1303" i="11"/>
  <c r="B1647" i="11"/>
  <c r="B1668" i="11"/>
  <c r="B1709" i="11"/>
  <c r="B1752" i="11"/>
  <c r="B1836" i="11"/>
  <c r="B1868" i="11"/>
  <c r="B1901" i="11"/>
  <c r="B1980" i="11"/>
  <c r="B2034" i="11"/>
  <c r="B2049" i="11"/>
  <c r="B2074" i="11"/>
  <c r="B2175" i="11"/>
  <c r="B2200" i="11"/>
  <c r="B2307" i="11"/>
  <c r="B2387" i="11"/>
  <c r="B2430" i="11"/>
  <c r="B2464" i="11"/>
  <c r="B2536" i="11"/>
  <c r="B2633" i="11"/>
  <c r="B2668" i="11"/>
  <c r="B2712" i="11"/>
  <c r="B2738" i="11"/>
  <c r="B2757" i="11"/>
  <c r="B2823" i="11"/>
  <c r="B3132" i="11"/>
  <c r="B3235" i="11"/>
  <c r="B3433" i="11"/>
  <c r="B3468" i="11"/>
  <c r="B3614" i="11"/>
  <c r="B3663" i="11"/>
  <c r="B3793" i="11"/>
  <c r="B3969" i="11"/>
  <c r="B3996" i="11"/>
  <c r="B4081" i="11"/>
  <c r="B4180" i="11"/>
  <c r="B4231" i="11"/>
  <c r="B4312" i="11"/>
  <c r="B497" i="11"/>
  <c r="B1690" i="11"/>
  <c r="B1805" i="11"/>
  <c r="B1986" i="11"/>
  <c r="B2201" i="11"/>
  <c r="B2310" i="11"/>
  <c r="B2431" i="11"/>
  <c r="B2545" i="11"/>
  <c r="B2703" i="11"/>
  <c r="B2995" i="11"/>
  <c r="B3043" i="11"/>
  <c r="B3145" i="11"/>
  <c r="B3176" i="11"/>
  <c r="B3594" i="11"/>
  <c r="B3615" i="11"/>
  <c r="B3651" i="11"/>
  <c r="B72" i="11"/>
  <c r="B4234" i="11"/>
  <c r="B4202" i="11"/>
  <c r="B4182" i="11"/>
  <c r="B4138" i="11"/>
  <c r="B4076" i="11"/>
  <c r="B4067" i="11"/>
  <c r="B3982" i="11"/>
  <c r="B3961" i="11"/>
  <c r="B3666" i="11"/>
  <c r="B3616" i="11"/>
  <c r="B3179" i="11"/>
  <c r="B2471" i="11"/>
  <c r="B2285" i="11"/>
  <c r="B2081" i="11"/>
  <c r="B1903" i="11"/>
  <c r="B1654" i="11"/>
  <c r="B186" i="11"/>
  <c r="B4313" i="11"/>
  <c r="B4299" i="11"/>
  <c r="B4241" i="11"/>
  <c r="B4225" i="11"/>
  <c r="B4189" i="11"/>
  <c r="B4163" i="11"/>
  <c r="B4083" i="11"/>
  <c r="B3989" i="11"/>
  <c r="B3963" i="11"/>
  <c r="B3909" i="11"/>
  <c r="B3321" i="11"/>
  <c r="B2922" i="11"/>
  <c r="B2705" i="11"/>
  <c r="B2182" i="11"/>
  <c r="B1691" i="11"/>
  <c r="B1596" i="11"/>
  <c r="B1071" i="11"/>
  <c r="B690" i="11"/>
  <c r="B464" i="11"/>
  <c r="M12" i="11"/>
  <c r="B4240" i="11"/>
  <c r="B4224" i="11"/>
  <c r="B4183" i="11"/>
  <c r="B4082" i="11"/>
  <c r="B3983" i="11"/>
  <c r="B3962" i="11"/>
  <c r="B3815" i="11"/>
  <c r="B3667" i="11"/>
  <c r="B3007" i="11"/>
  <c r="B2704" i="11"/>
  <c r="B2474" i="11"/>
  <c r="B2289" i="11"/>
  <c r="B2242" i="11"/>
  <c r="B2084" i="11"/>
  <c r="B1909" i="11"/>
  <c r="B1655" i="11"/>
  <c r="B463" i="11"/>
  <c r="B190" i="11"/>
  <c r="B188" i="11"/>
  <c r="B4314" i="11"/>
  <c r="B4133" i="11"/>
  <c r="B3908" i="11"/>
  <c r="B3892" i="11"/>
  <c r="B3632" i="11"/>
  <c r="B3449" i="11"/>
  <c r="B3407" i="11"/>
  <c r="B2837" i="11"/>
  <c r="B2829" i="11"/>
  <c r="B2781" i="11"/>
  <c r="B2700" i="11"/>
  <c r="B2692" i="11"/>
  <c r="B2683" i="11"/>
  <c r="B2675" i="11"/>
  <c r="B2457" i="11"/>
  <c r="B2448" i="11"/>
  <c r="B2440" i="11"/>
  <c r="B2408" i="11"/>
  <c r="B2384" i="11"/>
  <c r="B2281" i="11"/>
  <c r="B2241" i="11"/>
  <c r="B2217" i="11"/>
  <c r="B2104" i="11"/>
  <c r="B2032" i="11"/>
  <c r="B1952" i="11"/>
  <c r="B1795" i="11"/>
  <c r="B1730" i="11"/>
  <c r="B1610" i="11"/>
  <c r="B1591" i="11"/>
  <c r="B1366" i="11"/>
  <c r="B1078" i="11"/>
  <c r="B1069" i="11"/>
  <c r="B479" i="11"/>
  <c r="B459" i="11"/>
  <c r="B451" i="11"/>
  <c r="B443" i="11"/>
  <c r="B424" i="11"/>
  <c r="B368" i="11"/>
  <c r="B185" i="11"/>
  <c r="B111" i="11"/>
  <c r="B103" i="11"/>
  <c r="B79" i="11"/>
  <c r="B2836" i="11"/>
  <c r="B2828" i="11"/>
  <c r="B2699" i="11"/>
  <c r="B2666" i="11"/>
  <c r="B2447" i="11"/>
  <c r="B2439" i="11"/>
  <c r="B2399" i="11"/>
  <c r="B2391" i="11"/>
  <c r="B2383" i="11"/>
  <c r="B2290" i="11"/>
  <c r="B2280" i="11"/>
  <c r="B2248" i="11"/>
  <c r="B2224" i="11"/>
  <c r="B2099" i="11"/>
  <c r="B2031" i="11"/>
  <c r="B2015" i="11"/>
  <c r="B1951" i="11"/>
  <c r="B1794" i="11"/>
  <c r="B1729" i="11"/>
  <c r="B1609" i="11"/>
  <c r="B1590" i="11"/>
  <c r="B1361" i="11"/>
  <c r="B1175" i="11"/>
  <c r="B1097" i="11"/>
  <c r="B1077" i="11"/>
  <c r="B1062" i="11"/>
  <c r="B478" i="11"/>
  <c r="B458" i="11"/>
  <c r="B450" i="11"/>
  <c r="B442" i="11"/>
  <c r="B431" i="11"/>
  <c r="B423" i="11"/>
  <c r="B367" i="11"/>
  <c r="B118" i="11"/>
  <c r="B110" i="11"/>
  <c r="B102" i="11"/>
  <c r="B78" i="11"/>
  <c r="B4131" i="11"/>
  <c r="B3914" i="11"/>
  <c r="B3886" i="11"/>
  <c r="B3792" i="11"/>
  <c r="B3630" i="11"/>
  <c r="B3606" i="11"/>
  <c r="B3252" i="11"/>
  <c r="B3244" i="11"/>
  <c r="B2987" i="11"/>
  <c r="B2835" i="11"/>
  <c r="B2827" i="11"/>
  <c r="B2771" i="11"/>
  <c r="B2698" i="11"/>
  <c r="B2681" i="11"/>
  <c r="B2673" i="11"/>
  <c r="B2446" i="11"/>
  <c r="B2390" i="11"/>
  <c r="B2279" i="11"/>
  <c r="B2247" i="11"/>
  <c r="B2239" i="11"/>
  <c r="B2215" i="11"/>
  <c r="B2098" i="11"/>
  <c r="B2046" i="11"/>
  <c r="B2014" i="11"/>
  <c r="B1950" i="11"/>
  <c r="B1760" i="11"/>
  <c r="B1739" i="11"/>
  <c r="B1726" i="11"/>
  <c r="B1608" i="11"/>
  <c r="B1589" i="11"/>
  <c r="B1360" i="11"/>
  <c r="B1174" i="11"/>
  <c r="B1096" i="11"/>
  <c r="B894" i="11"/>
  <c r="B457" i="11"/>
  <c r="B449" i="11"/>
  <c r="B441" i="11"/>
  <c r="B430" i="11"/>
  <c r="B422" i="11"/>
  <c r="B366" i="11"/>
  <c r="B192" i="11"/>
  <c r="B117" i="11"/>
  <c r="B109" i="11"/>
  <c r="B101" i="11"/>
  <c r="B85" i="11"/>
  <c r="B74" i="11"/>
  <c r="B2834" i="11"/>
  <c r="B2786" i="11"/>
  <c r="B2770" i="11"/>
  <c r="B2688" i="11"/>
  <c r="B2672" i="11"/>
  <c r="B2656" i="11"/>
  <c r="B2445" i="11"/>
  <c r="B2397" i="11"/>
  <c r="B2381" i="11"/>
  <c r="B2296" i="11"/>
  <c r="B2286" i="11"/>
  <c r="B2278" i="11"/>
  <c r="B2238" i="11"/>
  <c r="B2222" i="11"/>
  <c r="B2206" i="11"/>
  <c r="B2097" i="11"/>
  <c r="B2045" i="11"/>
  <c r="B2037" i="11"/>
  <c r="B2029" i="11"/>
  <c r="B1957" i="11"/>
  <c r="B1738" i="11"/>
  <c r="B1607" i="11"/>
  <c r="B1328" i="11"/>
  <c r="B1143" i="11"/>
  <c r="B1095" i="11"/>
  <c r="B893" i="11"/>
  <c r="B696" i="11"/>
  <c r="B456" i="11"/>
  <c r="B448" i="11"/>
  <c r="B440" i="11"/>
  <c r="B429" i="11"/>
  <c r="B421" i="11"/>
  <c r="B373" i="11"/>
  <c r="B360" i="11"/>
  <c r="B191" i="11"/>
  <c r="B116" i="11"/>
  <c r="B108" i="11"/>
  <c r="B84" i="11"/>
  <c r="B1094" i="11"/>
  <c r="B1085" i="11"/>
  <c r="B1068" i="11"/>
  <c r="B892" i="11"/>
  <c r="B701" i="11"/>
  <c r="B492" i="11"/>
  <c r="B484" i="11"/>
  <c r="B365" i="11"/>
  <c r="B181" i="11"/>
  <c r="B3628" i="11"/>
  <c r="B3603" i="11"/>
  <c r="B2459" i="11"/>
  <c r="B2103" i="11"/>
  <c r="B1735" i="11"/>
  <c r="B1614" i="11"/>
  <c r="B1606" i="11"/>
  <c r="B1595" i="11"/>
  <c r="B1396" i="11"/>
  <c r="B1365" i="11"/>
  <c r="B1326" i="11"/>
  <c r="B1093" i="11"/>
  <c r="B1084" i="11"/>
  <c r="B1067" i="11"/>
  <c r="B700" i="11"/>
  <c r="B491" i="11"/>
  <c r="B483" i="11"/>
  <c r="B364" i="11"/>
  <c r="B354" i="11"/>
  <c r="B627" i="11"/>
  <c r="B4200" i="11"/>
  <c r="B4144" i="11"/>
  <c r="B4136" i="11"/>
  <c r="B3889" i="11"/>
  <c r="B3844" i="11"/>
  <c r="B3820" i="11"/>
  <c r="B3796" i="11"/>
  <c r="B3771" i="11"/>
  <c r="B3643" i="11"/>
  <c r="B3635" i="11"/>
  <c r="B3627" i="11"/>
  <c r="B3610" i="11"/>
  <c r="B3602" i="11"/>
  <c r="B3415" i="11"/>
  <c r="B2378" i="11"/>
  <c r="B2102" i="11"/>
  <c r="B2094" i="11"/>
  <c r="B1798" i="11"/>
  <c r="B1742" i="11"/>
  <c r="B1734" i="11"/>
  <c r="B1670" i="11"/>
  <c r="B1613" i="11"/>
  <c r="B1604" i="11"/>
  <c r="B1594" i="11"/>
  <c r="B1395" i="11"/>
  <c r="B1364" i="11"/>
  <c r="B1325" i="11"/>
  <c r="B1178" i="11"/>
  <c r="B1092" i="11"/>
  <c r="B1083" i="11"/>
  <c r="B1066" i="11"/>
  <c r="B699" i="11"/>
  <c r="B490" i="11"/>
  <c r="B482" i="11"/>
  <c r="B363" i="11"/>
  <c r="B352" i="11"/>
  <c r="B77" i="11"/>
  <c r="B4201" i="11"/>
  <c r="B4129" i="11"/>
  <c r="B3890" i="11"/>
  <c r="B3636" i="11"/>
  <c r="B2297" i="11"/>
  <c r="B2095" i="11"/>
  <c r="B4199" i="11"/>
  <c r="B4175" i="11"/>
  <c r="B4143" i="11"/>
  <c r="B4135" i="11"/>
  <c r="B3888" i="11"/>
  <c r="B3843" i="11"/>
  <c r="B3819" i="11"/>
  <c r="B3795" i="11"/>
  <c r="B3770" i="11"/>
  <c r="B3642" i="11"/>
  <c r="B3634" i="11"/>
  <c r="B3626" i="11"/>
  <c r="B3609" i="11"/>
  <c r="B3601" i="11"/>
  <c r="B3414" i="11"/>
  <c r="B2205" i="11"/>
  <c r="B2101" i="11"/>
  <c r="B2093" i="11"/>
  <c r="B1949" i="11"/>
  <c r="B1797" i="11"/>
  <c r="B1749" i="11"/>
  <c r="B1741" i="11"/>
  <c r="B1707" i="11"/>
  <c r="B1612" i="11"/>
  <c r="B1601" i="11"/>
  <c r="B1593" i="11"/>
  <c r="B1381" i="11"/>
  <c r="B1363" i="11"/>
  <c r="B1324" i="11"/>
  <c r="B1177" i="11"/>
  <c r="B1090" i="11"/>
  <c r="B1082" i="11"/>
  <c r="B1073" i="11"/>
  <c r="B1064" i="11"/>
  <c r="B698" i="11"/>
  <c r="B529" i="11"/>
  <c r="B489" i="11"/>
  <c r="B481" i="11"/>
  <c r="B362" i="11"/>
  <c r="B350" i="11"/>
  <c r="B4137" i="11"/>
  <c r="B3821" i="11"/>
  <c r="B2451" i="11"/>
  <c r="B2379" i="11"/>
  <c r="B4174" i="11"/>
  <c r="B4142" i="11"/>
  <c r="B4134" i="11"/>
  <c r="B3977" i="11"/>
  <c r="B3887" i="11"/>
  <c r="B3818" i="11"/>
  <c r="B3794" i="11"/>
  <c r="B3769" i="11"/>
  <c r="B3633" i="11"/>
  <c r="B3625" i="11"/>
  <c r="B3608" i="11"/>
  <c r="B3600" i="11"/>
  <c r="B2100" i="11"/>
  <c r="B2092" i="11"/>
  <c r="B1948" i="11"/>
  <c r="B1796" i="11"/>
  <c r="B1764" i="11"/>
  <c r="B1748" i="11"/>
  <c r="B1740" i="11"/>
  <c r="B1732" i="11"/>
  <c r="B1706" i="11"/>
  <c r="B1611" i="11"/>
  <c r="B1600" i="11"/>
  <c r="B1592" i="11"/>
  <c r="B1362" i="11"/>
  <c r="B1319" i="11"/>
  <c r="B1274" i="11"/>
  <c r="B1176" i="11"/>
  <c r="B1089" i="11"/>
  <c r="B1081" i="11"/>
  <c r="B1063" i="11"/>
  <c r="B697" i="11"/>
  <c r="B488" i="11"/>
  <c r="B480" i="11"/>
  <c r="B361" i="11"/>
  <c r="B347" i="11"/>
  <c r="B4114" i="11"/>
  <c r="B1651" i="11"/>
  <c r="B1602" i="11"/>
  <c r="B1562" i="11"/>
  <c r="B1530" i="11"/>
  <c r="B1497" i="11"/>
  <c r="B1461" i="11"/>
  <c r="B1442" i="11"/>
  <c r="B1406" i="11"/>
  <c r="B1352" i="11"/>
  <c r="B1247" i="11"/>
  <c r="B1189" i="11"/>
  <c r="B1102" i="11"/>
  <c r="B1023" i="11"/>
  <c r="B955" i="11"/>
  <c r="B922" i="11"/>
  <c r="B859" i="11"/>
  <c r="B791" i="11"/>
  <c r="B613" i="11"/>
  <c r="B2377" i="11"/>
  <c r="B1561" i="11"/>
  <c r="B1529" i="11"/>
  <c r="B1496" i="11"/>
  <c r="B1460" i="11"/>
  <c r="B1423" i="11"/>
  <c r="B1389" i="11"/>
  <c r="B1349" i="11"/>
  <c r="B1246" i="11"/>
  <c r="B1186" i="11"/>
  <c r="B1099" i="11"/>
  <c r="B1091" i="11"/>
  <c r="B1018" i="11"/>
  <c r="B949" i="11"/>
  <c r="B891" i="11"/>
  <c r="B823" i="11"/>
  <c r="B741" i="11"/>
  <c r="B611" i="11"/>
  <c r="B167" i="11"/>
  <c r="B3881" i="11"/>
  <c r="B3466" i="11"/>
  <c r="B3441" i="11"/>
  <c r="B3282" i="11"/>
  <c r="B2689" i="11"/>
  <c r="B1558" i="11"/>
  <c r="B1510" i="11"/>
  <c r="B1456" i="11"/>
  <c r="B1401" i="11"/>
  <c r="B1370" i="11"/>
  <c r="B1316" i="11"/>
  <c r="B1239" i="11"/>
  <c r="B1163" i="11"/>
  <c r="B1043" i="11"/>
  <c r="B942" i="11"/>
  <c r="B850" i="11"/>
  <c r="B740" i="11"/>
  <c r="M15" i="11"/>
  <c r="B4298" i="11"/>
  <c r="B3921" i="11"/>
  <c r="B3880" i="11"/>
  <c r="B3538" i="11"/>
  <c r="B3440" i="11"/>
  <c r="B3403" i="11"/>
  <c r="B1571" i="11"/>
  <c r="B1555" i="11"/>
  <c r="B1539" i="11"/>
  <c r="B1523" i="11"/>
  <c r="B1507" i="11"/>
  <c r="B1489" i="11"/>
  <c r="B1471" i="11"/>
  <c r="B1453" i="11"/>
  <c r="B1434" i="11"/>
  <c r="B1416" i="11"/>
  <c r="B1398" i="11"/>
  <c r="B1384" i="11"/>
  <c r="B1369" i="11"/>
  <c r="B1344" i="11"/>
  <c r="B1283" i="11"/>
  <c r="B1235" i="11"/>
  <c r="B1204" i="11"/>
  <c r="B1159" i="11"/>
  <c r="B1039" i="11"/>
  <c r="B1007" i="11"/>
  <c r="B974" i="11"/>
  <c r="B941" i="11"/>
  <c r="B907" i="11"/>
  <c r="B878" i="11"/>
  <c r="B845" i="11"/>
  <c r="B811" i="11"/>
  <c r="B774" i="11"/>
  <c r="B739" i="11"/>
  <c r="B645" i="11"/>
  <c r="B300" i="11"/>
  <c r="B4338" i="11"/>
  <c r="B3978" i="11"/>
  <c r="B3920" i="11"/>
  <c r="B3878" i="11"/>
  <c r="B3537" i="11"/>
  <c r="B3438" i="11"/>
  <c r="B3402" i="11"/>
  <c r="B1570" i="11"/>
  <c r="B1554" i="11"/>
  <c r="B1538" i="11"/>
  <c r="B1522" i="11"/>
  <c r="B1506" i="11"/>
  <c r="B1488" i="11"/>
  <c r="B1470" i="11"/>
  <c r="B1452" i="11"/>
  <c r="B1433" i="11"/>
  <c r="B1415" i="11"/>
  <c r="B1397" i="11"/>
  <c r="B1343" i="11"/>
  <c r="B1277" i="11"/>
  <c r="B1231" i="11"/>
  <c r="B1203" i="11"/>
  <c r="B1156" i="11"/>
  <c r="B1038" i="11"/>
  <c r="B1006" i="11"/>
  <c r="B973" i="11"/>
  <c r="B939" i="11"/>
  <c r="B902" i="11"/>
  <c r="B877" i="11"/>
  <c r="B843" i="11"/>
  <c r="B806" i="11"/>
  <c r="B773" i="11"/>
  <c r="B725" i="11"/>
  <c r="B631" i="11"/>
  <c r="B308" i="11"/>
  <c r="B299" i="11"/>
  <c r="B195" i="11"/>
  <c r="B76" i="11"/>
  <c r="B3539" i="11"/>
  <c r="B1681" i="11"/>
  <c r="B1542" i="11"/>
  <c r="B1493" i="11"/>
  <c r="B1438" i="11"/>
  <c r="B1388" i="11"/>
  <c r="B1345" i="11"/>
  <c r="B1284" i="11"/>
  <c r="B1211" i="11"/>
  <c r="B1098" i="11"/>
  <c r="B1010" i="11"/>
  <c r="B909" i="11"/>
  <c r="B815" i="11"/>
  <c r="B646" i="11"/>
  <c r="B3435" i="11"/>
  <c r="B1569" i="11"/>
  <c r="B1537" i="11"/>
  <c r="B1505" i="11"/>
  <c r="B1469" i="11"/>
  <c r="B1432" i="11"/>
  <c r="B1358" i="11"/>
  <c r="B1230" i="11"/>
  <c r="B1149" i="11"/>
  <c r="B998" i="11"/>
  <c r="B932" i="11"/>
  <c r="B875" i="11"/>
  <c r="B805" i="11"/>
  <c r="B722" i="11"/>
  <c r="B628" i="11"/>
  <c r="B343" i="11"/>
  <c r="B298" i="11"/>
  <c r="B194" i="11"/>
  <c r="B4118" i="11"/>
  <c r="B3952" i="11"/>
  <c r="B3534" i="11"/>
  <c r="B3434" i="11"/>
  <c r="B1566" i="11"/>
  <c r="B1550" i="11"/>
  <c r="B1534" i="11"/>
  <c r="B1518" i="11"/>
  <c r="B1502" i="11"/>
  <c r="B1484" i="11"/>
  <c r="B1465" i="11"/>
  <c r="B1447" i="11"/>
  <c r="B1429" i="11"/>
  <c r="B1410" i="11"/>
  <c r="B1378" i="11"/>
  <c r="B1354" i="11"/>
  <c r="B1336" i="11"/>
  <c r="B1271" i="11"/>
  <c r="B1255" i="11"/>
  <c r="B1226" i="11"/>
  <c r="B1195" i="11"/>
  <c r="B1148" i="11"/>
  <c r="B1057" i="11"/>
  <c r="B1028" i="11"/>
  <c r="B995" i="11"/>
  <c r="B959" i="11"/>
  <c r="B924" i="11"/>
  <c r="B868" i="11"/>
  <c r="B835" i="11"/>
  <c r="B799" i="11"/>
  <c r="B759" i="11"/>
  <c r="B719" i="11"/>
  <c r="B667" i="11"/>
  <c r="B160" i="11"/>
  <c r="B168" i="11"/>
  <c r="B176" i="11"/>
  <c r="B184" i="11"/>
  <c r="B312" i="11"/>
  <c r="B344" i="11"/>
  <c r="B376" i="11"/>
  <c r="B472" i="11"/>
  <c r="B600" i="11"/>
  <c r="B608" i="11"/>
  <c r="B616" i="11"/>
  <c r="B624" i="11"/>
  <c r="B632" i="11"/>
  <c r="B640" i="11"/>
  <c r="B648" i="11"/>
  <c r="B656" i="11"/>
  <c r="B664" i="11"/>
  <c r="B672" i="11"/>
  <c r="B720" i="11"/>
  <c r="B728" i="11"/>
  <c r="B736" i="11"/>
  <c r="B744" i="11"/>
  <c r="B752" i="11"/>
  <c r="B760" i="11"/>
  <c r="B768" i="11"/>
  <c r="B776" i="11"/>
  <c r="B784" i="11"/>
  <c r="B792" i="11"/>
  <c r="B800" i="11"/>
  <c r="B808" i="11"/>
  <c r="B816" i="11"/>
  <c r="B824" i="11"/>
  <c r="B832" i="11"/>
  <c r="B840" i="11"/>
  <c r="B848" i="11"/>
  <c r="B856" i="11"/>
  <c r="B864" i="11"/>
  <c r="B872" i="11"/>
  <c r="B880" i="11"/>
  <c r="B888" i="11"/>
  <c r="B896" i="11"/>
  <c r="B904" i="11"/>
  <c r="B912" i="11"/>
  <c r="B920" i="11"/>
  <c r="B928" i="11"/>
  <c r="B936" i="11"/>
  <c r="B944" i="11"/>
  <c r="B952" i="11"/>
  <c r="B960" i="11"/>
  <c r="B968" i="11"/>
  <c r="B976" i="11"/>
  <c r="B984" i="11"/>
  <c r="B992" i="11"/>
  <c r="B1000" i="11"/>
  <c r="B1008" i="11"/>
  <c r="B1016" i="11"/>
  <c r="B1024" i="11"/>
  <c r="B1032" i="11"/>
  <c r="B1040" i="11"/>
  <c r="B1048" i="11"/>
  <c r="B1056" i="11"/>
  <c r="B1080" i="11"/>
  <c r="B1104" i="11"/>
  <c r="B1112" i="11"/>
  <c r="B1144" i="11"/>
  <c r="B1152" i="11"/>
  <c r="B1160" i="11"/>
  <c r="B1168" i="11"/>
  <c r="B1184" i="11"/>
  <c r="B1192" i="11"/>
  <c r="B1200" i="11"/>
  <c r="B1208" i="11"/>
  <c r="B1216" i="11"/>
  <c r="B1224" i="11"/>
  <c r="B1232" i="11"/>
  <c r="B1240" i="11"/>
  <c r="B1248" i="11"/>
  <c r="B1256" i="11"/>
  <c r="B1264" i="11"/>
  <c r="B1272" i="11"/>
  <c r="B1280" i="11"/>
  <c r="B1320" i="11"/>
  <c r="B73" i="11"/>
  <c r="B161" i="11"/>
  <c r="B169" i="11"/>
  <c r="B177" i="11"/>
  <c r="B193" i="11"/>
  <c r="B313" i="11"/>
  <c r="B353" i="11"/>
  <c r="B377" i="11"/>
  <c r="B601" i="11"/>
  <c r="B609" i="11"/>
  <c r="B617" i="11"/>
  <c r="B625" i="11"/>
  <c r="B633" i="11"/>
  <c r="B641" i="11"/>
  <c r="B649" i="11"/>
  <c r="B657" i="11"/>
  <c r="B665" i="11"/>
  <c r="B673" i="11"/>
  <c r="B721" i="11"/>
  <c r="B729" i="11"/>
  <c r="B737" i="11"/>
  <c r="B745" i="11"/>
  <c r="B753" i="11"/>
  <c r="B761" i="11"/>
  <c r="B769" i="11"/>
  <c r="B777" i="11"/>
  <c r="B785" i="11"/>
  <c r="B793" i="11"/>
  <c r="B801" i="11"/>
  <c r="B809" i="11"/>
  <c r="B817" i="11"/>
  <c r="B825" i="11"/>
  <c r="B833" i="11"/>
  <c r="B841" i="11"/>
  <c r="B849" i="11"/>
  <c r="B857" i="11"/>
  <c r="B865" i="11"/>
  <c r="B873" i="11"/>
  <c r="B881" i="11"/>
  <c r="B889" i="11"/>
  <c r="B897" i="11"/>
  <c r="B905" i="11"/>
  <c r="B913" i="11"/>
  <c r="B921" i="11"/>
  <c r="B929" i="11"/>
  <c r="B937" i="11"/>
  <c r="B945" i="11"/>
  <c r="B953" i="11"/>
  <c r="B961" i="11"/>
  <c r="B969" i="11"/>
  <c r="B977" i="11"/>
  <c r="B985" i="11"/>
  <c r="B993" i="11"/>
  <c r="B1001" i="11"/>
  <c r="B1009" i="11"/>
  <c r="B1017" i="11"/>
  <c r="B1025" i="11"/>
  <c r="B170" i="11"/>
  <c r="B180" i="11"/>
  <c r="B310" i="11"/>
  <c r="B380" i="11"/>
  <c r="B607" i="11"/>
  <c r="B619" i="11"/>
  <c r="B629" i="11"/>
  <c r="B639" i="11"/>
  <c r="B651" i="11"/>
  <c r="B661" i="11"/>
  <c r="B671" i="11"/>
  <c r="B723" i="11"/>
  <c r="B733" i="11"/>
  <c r="B743" i="11"/>
  <c r="B755" i="11"/>
  <c r="B765" i="11"/>
  <c r="B775" i="11"/>
  <c r="B787" i="11"/>
  <c r="B797" i="11"/>
  <c r="B807" i="11"/>
  <c r="B819" i="11"/>
  <c r="B829" i="11"/>
  <c r="B839" i="11"/>
  <c r="B851" i="11"/>
  <c r="B861" i="11"/>
  <c r="B871" i="11"/>
  <c r="B883" i="11"/>
  <c r="B903" i="11"/>
  <c r="B915" i="11"/>
  <c r="B925" i="11"/>
  <c r="B935" i="11"/>
  <c r="B947" i="11"/>
  <c r="B957" i="11"/>
  <c r="B967" i="11"/>
  <c r="B979" i="11"/>
  <c r="B989" i="11"/>
  <c r="B999" i="11"/>
  <c r="B1011" i="11"/>
  <c r="B1021" i="11"/>
  <c r="B1031" i="11"/>
  <c r="B1041" i="11"/>
  <c r="B1050" i="11"/>
  <c r="B1059" i="11"/>
  <c r="B1100" i="11"/>
  <c r="B1109" i="11"/>
  <c r="B1151" i="11"/>
  <c r="B1161" i="11"/>
  <c r="B1170" i="11"/>
  <c r="B1187" i="11"/>
  <c r="B1196" i="11"/>
  <c r="B1205" i="11"/>
  <c r="B1214" i="11"/>
  <c r="B1223" i="11"/>
  <c r="B1233" i="11"/>
  <c r="B1242" i="11"/>
  <c r="B1251" i="11"/>
  <c r="B1269" i="11"/>
  <c r="B1278" i="11"/>
  <c r="B159" i="11"/>
  <c r="B171" i="11"/>
  <c r="B311" i="11"/>
  <c r="B346" i="11"/>
  <c r="B355" i="11"/>
  <c r="B381" i="11"/>
  <c r="B437" i="11"/>
  <c r="B598" i="11"/>
  <c r="B610" i="11"/>
  <c r="B620" i="11"/>
  <c r="B630" i="11"/>
  <c r="B642" i="11"/>
  <c r="B652" i="11"/>
  <c r="B662" i="11"/>
  <c r="B674" i="11"/>
  <c r="B724" i="11"/>
  <c r="B734" i="11"/>
  <c r="B746" i="11"/>
  <c r="B756" i="11"/>
  <c r="B766" i="11"/>
  <c r="B778" i="11"/>
  <c r="B788" i="11"/>
  <c r="B798" i="11"/>
  <c r="B810" i="11"/>
  <c r="B820" i="11"/>
  <c r="B830" i="11"/>
  <c r="B842" i="11"/>
  <c r="B852" i="11"/>
  <c r="B862" i="11"/>
  <c r="B874" i="11"/>
  <c r="B884" i="11"/>
  <c r="B906" i="11"/>
  <c r="B916" i="11"/>
  <c r="B926" i="11"/>
  <c r="B938" i="11"/>
  <c r="B948" i="11"/>
  <c r="B958" i="11"/>
  <c r="B970" i="11"/>
  <c r="B980" i="11"/>
  <c r="B990" i="11"/>
  <c r="B1002" i="11"/>
  <c r="B1012" i="11"/>
  <c r="B1022" i="11"/>
  <c r="B1033" i="11"/>
  <c r="B1042" i="11"/>
  <c r="B1051" i="11"/>
  <c r="B1060" i="11"/>
  <c r="B1101" i="11"/>
  <c r="B1110" i="11"/>
  <c r="B1153" i="11"/>
  <c r="B1162" i="11"/>
  <c r="B1171" i="11"/>
  <c r="B1179" i="11"/>
  <c r="B1188" i="11"/>
  <c r="B1197" i="11"/>
  <c r="B1206" i="11"/>
  <c r="B1215" i="11"/>
  <c r="B1225" i="11"/>
  <c r="B1234" i="11"/>
  <c r="B1243" i="11"/>
  <c r="B1252" i="11"/>
  <c r="B163" i="11"/>
  <c r="B173" i="11"/>
  <c r="B183" i="11"/>
  <c r="B315" i="11"/>
  <c r="B348" i="11"/>
  <c r="B471" i="11"/>
  <c r="B602" i="11"/>
  <c r="B612" i="11"/>
  <c r="B622" i="11"/>
  <c r="B634" i="11"/>
  <c r="B644" i="11"/>
  <c r="B654" i="11"/>
  <c r="B666" i="11"/>
  <c r="B676" i="11"/>
  <c r="B716" i="11"/>
  <c r="B726" i="11"/>
  <c r="B738" i="11"/>
  <c r="B748" i="11"/>
  <c r="B758" i="11"/>
  <c r="B770" i="11"/>
  <c r="B780" i="11"/>
  <c r="B790" i="11"/>
  <c r="B802" i="11"/>
  <c r="B812" i="11"/>
  <c r="B822" i="11"/>
  <c r="B834" i="11"/>
  <c r="B844" i="11"/>
  <c r="B854" i="11"/>
  <c r="B866" i="11"/>
  <c r="B876" i="11"/>
  <c r="B886" i="11"/>
  <c r="B898" i="11"/>
  <c r="B908" i="11"/>
  <c r="B918" i="11"/>
  <c r="B930" i="11"/>
  <c r="B940" i="11"/>
  <c r="B950" i="11"/>
  <c r="B962" i="11"/>
  <c r="B972" i="11"/>
  <c r="B982" i="11"/>
  <c r="B994" i="11"/>
  <c r="B1004" i="11"/>
  <c r="B1014" i="11"/>
  <c r="B1026" i="11"/>
  <c r="B1035" i="11"/>
  <c r="B1044" i="11"/>
  <c r="B1053" i="11"/>
  <c r="B1103" i="11"/>
  <c r="B1146" i="11"/>
  <c r="B1155" i="11"/>
  <c r="B1164" i="11"/>
  <c r="B1173" i="11"/>
  <c r="B1181" i="11"/>
  <c r="B1190" i="11"/>
  <c r="B1199" i="11"/>
  <c r="B1209" i="11"/>
  <c r="B1218" i="11"/>
  <c r="B1227" i="11"/>
  <c r="B1236" i="11"/>
  <c r="B1245" i="11"/>
  <c r="B1254" i="11"/>
  <c r="B1263" i="11"/>
  <c r="B1273" i="11"/>
  <c r="B1282" i="11"/>
  <c r="B1323" i="11"/>
  <c r="B1331" i="11"/>
  <c r="B1339" i="11"/>
  <c r="B1347" i="11"/>
  <c r="B1355" i="11"/>
  <c r="B1371" i="11"/>
  <c r="B1379" i="11"/>
  <c r="B1387" i="11"/>
  <c r="B1403" i="11"/>
  <c r="B1411" i="11"/>
  <c r="B1419" i="11"/>
  <c r="B1427" i="11"/>
  <c r="B1435" i="11"/>
  <c r="B1443" i="11"/>
  <c r="B1451" i="11"/>
  <c r="B1459" i="11"/>
  <c r="B1467" i="11"/>
  <c r="B1475" i="11"/>
  <c r="B1483" i="11"/>
  <c r="B1491" i="11"/>
  <c r="B1499" i="11"/>
  <c r="B175" i="11"/>
  <c r="B301" i="11"/>
  <c r="B309" i="11"/>
  <c r="B349" i="11"/>
  <c r="B375" i="11"/>
  <c r="B435" i="11"/>
  <c r="B599" i="11"/>
  <c r="B615" i="11"/>
  <c r="B635" i="11"/>
  <c r="B650" i="11"/>
  <c r="B668" i="11"/>
  <c r="B727" i="11"/>
  <c r="B742" i="11"/>
  <c r="B762" i="11"/>
  <c r="B779" i="11"/>
  <c r="B795" i="11"/>
  <c r="B813" i="11"/>
  <c r="B828" i="11"/>
  <c r="B846" i="11"/>
  <c r="B863" i="11"/>
  <c r="B879" i="11"/>
  <c r="B910" i="11"/>
  <c r="B927" i="11"/>
  <c r="B943" i="11"/>
  <c r="B963" i="11"/>
  <c r="B978" i="11"/>
  <c r="B996" i="11"/>
  <c r="B1013" i="11"/>
  <c r="B1029" i="11"/>
  <c r="B1045" i="11"/>
  <c r="B1058" i="11"/>
  <c r="B1105" i="11"/>
  <c r="B1150" i="11"/>
  <c r="B1166" i="11"/>
  <c r="B1193" i="11"/>
  <c r="B1207" i="11"/>
  <c r="B1221" i="11"/>
  <c r="B1237" i="11"/>
  <c r="B1250" i="11"/>
  <c r="B1275" i="11"/>
  <c r="B1318" i="11"/>
  <c r="B1337" i="11"/>
  <c r="B1346" i="11"/>
  <c r="B1356" i="11"/>
  <c r="B1373" i="11"/>
  <c r="B1382" i="11"/>
  <c r="B1391" i="11"/>
  <c r="B1399" i="11"/>
  <c r="B1408" i="11"/>
  <c r="B1417" i="11"/>
  <c r="B1426" i="11"/>
  <c r="B1436" i="11"/>
  <c r="B1445" i="11"/>
  <c r="B1454" i="11"/>
  <c r="B1463" i="11"/>
  <c r="B1472" i="11"/>
  <c r="B1481" i="11"/>
  <c r="B1490" i="11"/>
  <c r="B1500" i="11"/>
  <c r="B1508" i="11"/>
  <c r="B1516" i="11"/>
  <c r="B1524" i="11"/>
  <c r="B1532" i="11"/>
  <c r="B1540" i="11"/>
  <c r="B1548" i="11"/>
  <c r="B1556" i="11"/>
  <c r="B1564" i="11"/>
  <c r="B1572" i="11"/>
  <c r="B2764" i="11"/>
  <c r="B3404" i="11"/>
  <c r="B3436" i="11"/>
  <c r="B3540" i="11"/>
  <c r="B3588" i="11"/>
  <c r="B4028" i="11"/>
  <c r="B4044" i="11"/>
  <c r="B4116" i="11"/>
  <c r="B164" i="11"/>
  <c r="B316" i="11"/>
  <c r="B351" i="11"/>
  <c r="B604" i="11"/>
  <c r="B655" i="11"/>
  <c r="B731" i="11"/>
  <c r="B764" i="11"/>
  <c r="B162" i="11"/>
  <c r="B178" i="11"/>
  <c r="B314" i="11"/>
  <c r="B378" i="11"/>
  <c r="B603" i="11"/>
  <c r="B618" i="11"/>
  <c r="B636" i="11"/>
  <c r="B653" i="11"/>
  <c r="B669" i="11"/>
  <c r="B730" i="11"/>
  <c r="B747" i="11"/>
  <c r="B763" i="11"/>
  <c r="B781" i="11"/>
  <c r="B796" i="11"/>
  <c r="B814" i="11"/>
  <c r="B831" i="11"/>
  <c r="B847" i="11"/>
  <c r="B867" i="11"/>
  <c r="B882" i="11"/>
  <c r="B895" i="11"/>
  <c r="B911" i="11"/>
  <c r="B931" i="11"/>
  <c r="B946" i="11"/>
  <c r="B964" i="11"/>
  <c r="B981" i="11"/>
  <c r="B997" i="11"/>
  <c r="B1015" i="11"/>
  <c r="B1030" i="11"/>
  <c r="B1046" i="11"/>
  <c r="B1061" i="11"/>
  <c r="B1106" i="11"/>
  <c r="B1154" i="11"/>
  <c r="B1167" i="11"/>
  <c r="B1180" i="11"/>
  <c r="B1194" i="11"/>
  <c r="B1210" i="11"/>
  <c r="B1222" i="11"/>
  <c r="B1238" i="11"/>
  <c r="B1253" i="11"/>
  <c r="B1265" i="11"/>
  <c r="B1276" i="11"/>
  <c r="B1329" i="11"/>
  <c r="B1338" i="11"/>
  <c r="B1348" i="11"/>
  <c r="B1357" i="11"/>
  <c r="B1383" i="11"/>
  <c r="B1392" i="11"/>
  <c r="B1400" i="11"/>
  <c r="B1409" i="11"/>
  <c r="B1418" i="11"/>
  <c r="B1428" i="11"/>
  <c r="B1437" i="11"/>
  <c r="B1446" i="11"/>
  <c r="B1455" i="11"/>
  <c r="B1464" i="11"/>
  <c r="B1473" i="11"/>
  <c r="B1482" i="11"/>
  <c r="B1492" i="11"/>
  <c r="B1501" i="11"/>
  <c r="B1509" i="11"/>
  <c r="B1517" i="11"/>
  <c r="B1525" i="11"/>
  <c r="B1533" i="11"/>
  <c r="B1541" i="11"/>
  <c r="B1549" i="11"/>
  <c r="B1557" i="11"/>
  <c r="B1565" i="11"/>
  <c r="B1573" i="11"/>
  <c r="B1605" i="11"/>
  <c r="B1693" i="11"/>
  <c r="B3285" i="11"/>
  <c r="B3405" i="11"/>
  <c r="B3437" i="11"/>
  <c r="B3461" i="11"/>
  <c r="B3789" i="11"/>
  <c r="B3949" i="11"/>
  <c r="B4029" i="11"/>
  <c r="B4117" i="11"/>
  <c r="B4317" i="11"/>
  <c r="B179" i="11"/>
  <c r="B340" i="11"/>
  <c r="B621" i="11"/>
  <c r="B637" i="11"/>
  <c r="B670" i="11"/>
  <c r="B749" i="11"/>
  <c r="B165" i="11"/>
  <c r="B317" i="11"/>
  <c r="B341" i="11"/>
  <c r="B382" i="11"/>
  <c r="B605" i="11"/>
  <c r="B623" i="11"/>
  <c r="B638" i="11"/>
  <c r="B658" i="11"/>
  <c r="B675" i="11"/>
  <c r="B732" i="11"/>
  <c r="B750" i="11"/>
  <c r="B767" i="11"/>
  <c r="B783" i="11"/>
  <c r="B803" i="11"/>
  <c r="B818" i="11"/>
  <c r="B836" i="11"/>
  <c r="B853" i="11"/>
  <c r="B869" i="11"/>
  <c r="B887" i="11"/>
  <c r="B900" i="11"/>
  <c r="B917" i="11"/>
  <c r="B933" i="11"/>
  <c r="B951" i="11"/>
  <c r="B966" i="11"/>
  <c r="B986" i="11"/>
  <c r="B1003" i="11"/>
  <c r="B1019" i="11"/>
  <c r="B1036" i="11"/>
  <c r="B1049" i="11"/>
  <c r="B1108" i="11"/>
  <c r="B1157" i="11"/>
  <c r="B1172" i="11"/>
  <c r="B1183" i="11"/>
  <c r="B1198" i="11"/>
  <c r="B1212" i="11"/>
  <c r="B1228" i="11"/>
  <c r="B1241" i="11"/>
  <c r="B1257" i="11"/>
  <c r="B1267" i="11"/>
  <c r="B1279" i="11"/>
  <c r="B1322" i="11"/>
  <c r="B1332" i="11"/>
  <c r="B1341" i="11"/>
  <c r="B1350" i="11"/>
  <c r="B1359" i="11"/>
  <c r="B1376" i="11"/>
  <c r="B1385" i="11"/>
  <c r="B1394" i="11"/>
  <c r="B1402" i="11"/>
  <c r="B1412" i="11"/>
  <c r="B1421" i="11"/>
  <c r="B1430" i="11"/>
  <c r="B1439" i="11"/>
  <c r="B1448" i="11"/>
  <c r="B1457" i="11"/>
  <c r="B1466" i="11"/>
  <c r="B1476" i="11"/>
  <c r="B1485" i="11"/>
  <c r="B1494" i="11"/>
  <c r="B1503" i="11"/>
  <c r="B1511" i="11"/>
  <c r="B1519" i="11"/>
  <c r="B1527" i="11"/>
  <c r="B1535" i="11"/>
  <c r="B1543" i="11"/>
  <c r="B1551" i="11"/>
  <c r="B1559" i="11"/>
  <c r="B1567" i="11"/>
  <c r="B1575" i="11"/>
  <c r="B1687" i="11"/>
  <c r="B1727" i="11"/>
  <c r="B2287" i="11"/>
  <c r="B2655" i="11"/>
  <c r="B3287" i="11"/>
  <c r="B3439" i="11"/>
  <c r="B3535" i="11"/>
  <c r="B3591" i="11"/>
  <c r="B3847" i="11"/>
  <c r="B3879" i="11"/>
  <c r="B3919" i="11"/>
  <c r="B3951" i="11"/>
  <c r="B4031" i="11"/>
  <c r="B4119" i="11"/>
  <c r="B1477" i="11"/>
  <c r="B1504" i="11"/>
  <c r="B1512" i="11"/>
  <c r="B1520" i="11"/>
  <c r="B1528" i="11"/>
  <c r="B1536" i="11"/>
  <c r="B1544" i="11"/>
  <c r="B1552" i="11"/>
  <c r="B1560" i="11"/>
  <c r="B1568" i="11"/>
  <c r="B1728" i="11"/>
  <c r="B166" i="11"/>
  <c r="B182" i="11"/>
  <c r="B342" i="11"/>
  <c r="B474" i="11"/>
  <c r="B606" i="11"/>
  <c r="B626" i="11"/>
  <c r="B643" i="11"/>
  <c r="B659" i="11"/>
  <c r="B677" i="11"/>
  <c r="B718" i="11"/>
  <c r="B735" i="11"/>
  <c r="B751" i="11"/>
  <c r="B771" i="11"/>
  <c r="B786" i="11"/>
  <c r="B804" i="11"/>
  <c r="B821" i="11"/>
  <c r="B837" i="11"/>
  <c r="B855" i="11"/>
  <c r="B870" i="11"/>
  <c r="B890" i="11"/>
  <c r="B901" i="11"/>
  <c r="B919" i="11"/>
  <c r="B934" i="11"/>
  <c r="B954" i="11"/>
  <c r="B971" i="11"/>
  <c r="B987" i="11"/>
  <c r="B1005" i="11"/>
  <c r="B1020" i="11"/>
  <c r="B1037" i="11"/>
  <c r="B1052" i="11"/>
  <c r="B1111" i="11"/>
  <c r="B1145" i="11"/>
  <c r="B1158" i="11"/>
  <c r="B1185" i="11"/>
  <c r="B1201" i="11"/>
  <c r="B1213" i="11"/>
  <c r="B1229" i="11"/>
  <c r="B1244" i="11"/>
  <c r="B1268" i="11"/>
  <c r="B1281" i="11"/>
  <c r="B1333" i="11"/>
  <c r="B1342" i="11"/>
  <c r="B1351" i="11"/>
  <c r="B1377" i="11"/>
  <c r="B1386" i="11"/>
  <c r="B1404" i="11"/>
  <c r="B1413" i="11"/>
  <c r="B1422" i="11"/>
  <c r="B1431" i="11"/>
  <c r="B1440" i="11"/>
  <c r="B1449" i="11"/>
  <c r="B1458" i="11"/>
  <c r="B1468" i="11"/>
  <c r="B1486" i="11"/>
  <c r="B1495" i="11"/>
  <c r="B1576" i="11"/>
  <c r="B1688" i="11"/>
  <c r="B2288" i="11"/>
  <c r="B4318" i="11"/>
  <c r="B3958" i="11"/>
  <c r="B2298" i="11"/>
  <c r="B1675" i="11"/>
  <c r="B1578" i="11"/>
  <c r="B1546" i="11"/>
  <c r="B1514" i="11"/>
  <c r="B1479" i="11"/>
  <c r="B1424" i="11"/>
  <c r="B1390" i="11"/>
  <c r="B1334" i="11"/>
  <c r="B1266" i="11"/>
  <c r="B1219" i="11"/>
  <c r="B1169" i="11"/>
  <c r="B1054" i="11"/>
  <c r="B988" i="11"/>
  <c r="B826" i="11"/>
  <c r="B754" i="11"/>
  <c r="B660" i="11"/>
  <c r="B434" i="11"/>
  <c r="B172" i="11"/>
  <c r="B3283" i="11"/>
  <c r="B3163" i="11"/>
  <c r="B1577" i="11"/>
  <c r="B1545" i="11"/>
  <c r="B1513" i="11"/>
  <c r="B1478" i="11"/>
  <c r="B1441" i="11"/>
  <c r="B1405" i="11"/>
  <c r="B1372" i="11"/>
  <c r="B1330" i="11"/>
  <c r="B1285" i="11"/>
  <c r="B1217" i="11"/>
  <c r="B1165" i="11"/>
  <c r="B1047" i="11"/>
  <c r="B983" i="11"/>
  <c r="B914" i="11"/>
  <c r="B858" i="11"/>
  <c r="B789" i="11"/>
  <c r="B647" i="11"/>
  <c r="B4030" i="11"/>
  <c r="B3922" i="11"/>
  <c r="B1574" i="11"/>
  <c r="B1526" i="11"/>
  <c r="B1474" i="11"/>
  <c r="B1420" i="11"/>
  <c r="B1182" i="11"/>
  <c r="B1065" i="11"/>
  <c r="B975" i="11"/>
  <c r="B885" i="11"/>
  <c r="B782" i="11"/>
  <c r="B466" i="11"/>
  <c r="B4120" i="11"/>
  <c r="B3918" i="11"/>
  <c r="B3611" i="11"/>
  <c r="B3536" i="11"/>
  <c r="B1686" i="11"/>
  <c r="B1553" i="11"/>
  <c r="B1521" i="11"/>
  <c r="B1487" i="11"/>
  <c r="B1450" i="11"/>
  <c r="B1414" i="11"/>
  <c r="B1380" i="11"/>
  <c r="B1340" i="11"/>
  <c r="B1202" i="11"/>
  <c r="B1122" i="11"/>
  <c r="B1034" i="11"/>
  <c r="B965" i="11"/>
  <c r="B899" i="11"/>
  <c r="B838" i="11"/>
  <c r="B772" i="11"/>
  <c r="B678" i="11"/>
  <c r="B374" i="11"/>
  <c r="B75" i="11"/>
  <c r="B4115" i="11"/>
  <c r="B3950" i="11"/>
  <c r="B3286" i="11"/>
  <c r="B1603" i="11"/>
  <c r="B1579" i="11"/>
  <c r="B1563" i="11"/>
  <c r="B1547" i="11"/>
  <c r="B1531" i="11"/>
  <c r="B1515" i="11"/>
  <c r="B1498" i="11"/>
  <c r="B1480" i="11"/>
  <c r="B1462" i="11"/>
  <c r="B1444" i="11"/>
  <c r="B1425" i="11"/>
  <c r="B1407" i="11"/>
  <c r="B1393" i="11"/>
  <c r="B1353" i="11"/>
  <c r="B1335" i="11"/>
  <c r="B1321" i="11"/>
  <c r="B1270" i="11"/>
  <c r="B1249" i="11"/>
  <c r="B1220" i="11"/>
  <c r="B1191" i="11"/>
  <c r="B1147" i="11"/>
  <c r="B1107" i="11"/>
  <c r="B1055" i="11"/>
  <c r="B1027" i="11"/>
  <c r="B991" i="11"/>
  <c r="B956" i="11"/>
  <c r="B923" i="11"/>
  <c r="B860" i="11"/>
  <c r="B827" i="11"/>
  <c r="B794" i="11"/>
  <c r="B757" i="11"/>
  <c r="B663" i="11"/>
  <c r="B614" i="11"/>
  <c r="B356" i="11"/>
  <c r="B174" i="11"/>
  <c r="O210" i="11" l="1"/>
  <c r="N210" i="11"/>
  <c r="O11" i="11"/>
  <c r="O12" i="11"/>
  <c r="O15" i="11"/>
  <c r="I15" i="11" l="1"/>
  <c r="I14" i="11"/>
  <c r="I13" i="11"/>
  <c r="I12" i="11"/>
  <c r="I11" i="11"/>
  <c r="I10" i="11"/>
  <c r="I9" i="11"/>
  <c r="I8" i="11"/>
  <c r="G15" i="11"/>
  <c r="G14" i="11"/>
  <c r="G13" i="11"/>
  <c r="G12" i="11"/>
  <c r="G11" i="11"/>
  <c r="G10" i="11"/>
  <c r="G9" i="11"/>
  <c r="G8" i="11"/>
  <c r="N15" i="11"/>
  <c r="N14" i="11"/>
  <c r="N13" i="11"/>
  <c r="N12" i="11"/>
  <c r="N10" i="11"/>
  <c r="N11" i="11"/>
  <c r="N9" i="11"/>
  <c r="N8" i="11"/>
  <c r="P11" i="11" l="1"/>
  <c r="Q11" i="11" s="1"/>
  <c r="U11" i="11"/>
  <c r="U12" i="11"/>
  <c r="P12" i="11"/>
  <c r="Q12" i="11" s="1"/>
  <c r="U13" i="11"/>
  <c r="P13" i="11"/>
  <c r="Q13" i="11" s="1"/>
  <c r="P14" i="11"/>
  <c r="Q14" i="11" s="1"/>
  <c r="U14" i="11"/>
  <c r="P15" i="11"/>
  <c r="Q15" i="11" s="1"/>
  <c r="U15" i="11"/>
  <c r="U8" i="11"/>
  <c r="P8" i="11"/>
  <c r="Q8" i="11" s="1"/>
  <c r="P9" i="11"/>
  <c r="Q9" i="11" s="1"/>
  <c r="U9" i="11"/>
  <c r="P10" i="11"/>
  <c r="Q10" i="11" s="1"/>
  <c r="U10" i="11"/>
  <c r="D6" i="24"/>
  <c r="E6" i="24" s="1"/>
  <c r="D8" i="24"/>
  <c r="E8" i="24" s="1"/>
  <c r="D10" i="24"/>
  <c r="E10" i="24" s="1"/>
  <c r="D12" i="24"/>
  <c r="E12" i="24" s="1"/>
  <c r="D14" i="24"/>
  <c r="E14" i="24" s="1"/>
  <c r="D16" i="24"/>
  <c r="E16" i="24" s="1"/>
  <c r="D18" i="24"/>
  <c r="E18" i="24" s="1"/>
  <c r="D4" i="24"/>
  <c r="E4" i="24" s="1"/>
  <c r="Q2600" i="23" l="1"/>
  <c r="A2116" i="11"/>
  <c r="C2116" i="11"/>
  <c r="D2116" i="11"/>
  <c r="E2116" i="11"/>
  <c r="G2116" i="11"/>
  <c r="H2116" i="11"/>
  <c r="I2116" i="11"/>
  <c r="J2116" i="11"/>
  <c r="K2116" i="11"/>
  <c r="A2117" i="11"/>
  <c r="C2117" i="11"/>
  <c r="D2117" i="11"/>
  <c r="E2117" i="11"/>
  <c r="G2117" i="11"/>
  <c r="H2117" i="11"/>
  <c r="I2117" i="11"/>
  <c r="J2117" i="11"/>
  <c r="K2117" i="11"/>
  <c r="A2118" i="11"/>
  <c r="C2118" i="11"/>
  <c r="D2118" i="11"/>
  <c r="E2118" i="11"/>
  <c r="G2118" i="11"/>
  <c r="H2118" i="11"/>
  <c r="I2118" i="11"/>
  <c r="J2118" i="11"/>
  <c r="K2118" i="11"/>
  <c r="A2119" i="11"/>
  <c r="C2119" i="11"/>
  <c r="D2119" i="11"/>
  <c r="E2119" i="11"/>
  <c r="G2119" i="11"/>
  <c r="H2119" i="11"/>
  <c r="I2119" i="11"/>
  <c r="J2119" i="11"/>
  <c r="K2119" i="11"/>
  <c r="A2120" i="11"/>
  <c r="C2120" i="11"/>
  <c r="D2120" i="11"/>
  <c r="E2120" i="11"/>
  <c r="G2120" i="11"/>
  <c r="H2120" i="11"/>
  <c r="I2120" i="11"/>
  <c r="J2120" i="11"/>
  <c r="K2120" i="11"/>
  <c r="A2121" i="11"/>
  <c r="C2121" i="11"/>
  <c r="D2121" i="11"/>
  <c r="E2121" i="11"/>
  <c r="G2121" i="11"/>
  <c r="H2121" i="11"/>
  <c r="I2121" i="11"/>
  <c r="J2121" i="11"/>
  <c r="K2121" i="11"/>
  <c r="A2122" i="11"/>
  <c r="C2122" i="11"/>
  <c r="D2122" i="11"/>
  <c r="E2122" i="11"/>
  <c r="G2122" i="11"/>
  <c r="H2122" i="11"/>
  <c r="I2122" i="11"/>
  <c r="J2122" i="11"/>
  <c r="K2122" i="11"/>
  <c r="A2123" i="11"/>
  <c r="C2123" i="11"/>
  <c r="D2123" i="11"/>
  <c r="E2123" i="11"/>
  <c r="G2123" i="11"/>
  <c r="H2123" i="11"/>
  <c r="I2123" i="11"/>
  <c r="J2123" i="11"/>
  <c r="K2123" i="11"/>
  <c r="A2124" i="11"/>
  <c r="C2124" i="11"/>
  <c r="D2124" i="11"/>
  <c r="E2124" i="11"/>
  <c r="G2124" i="11"/>
  <c r="H2124" i="11"/>
  <c r="I2124" i="11"/>
  <c r="J2124" i="11"/>
  <c r="K2124" i="11"/>
  <c r="A2125" i="11"/>
  <c r="C2125" i="11"/>
  <c r="D2125" i="11"/>
  <c r="E2125" i="11"/>
  <c r="G2125" i="11"/>
  <c r="H2125" i="11"/>
  <c r="I2125" i="11"/>
  <c r="J2125" i="11"/>
  <c r="K2125" i="11"/>
  <c r="A2126" i="11"/>
  <c r="C2126" i="11"/>
  <c r="D2126" i="11"/>
  <c r="E2126" i="11"/>
  <c r="G2126" i="11"/>
  <c r="H2126" i="11"/>
  <c r="I2126" i="11"/>
  <c r="J2126" i="11"/>
  <c r="K2126" i="11"/>
  <c r="A2127" i="11"/>
  <c r="C2127" i="11"/>
  <c r="D2127" i="11"/>
  <c r="E2127" i="11"/>
  <c r="G2127" i="11"/>
  <c r="H2127" i="11"/>
  <c r="I2127" i="11"/>
  <c r="J2127" i="11"/>
  <c r="K2127" i="11"/>
  <c r="A2128" i="11"/>
  <c r="C2128" i="11"/>
  <c r="D2128" i="11"/>
  <c r="E2128" i="11"/>
  <c r="G2128" i="11"/>
  <c r="H2128" i="11"/>
  <c r="I2128" i="11"/>
  <c r="J2128" i="11"/>
  <c r="K2128" i="11"/>
  <c r="A2129" i="11"/>
  <c r="C2129" i="11"/>
  <c r="D2129" i="11"/>
  <c r="E2129" i="11"/>
  <c r="G2129" i="11"/>
  <c r="H2129" i="11"/>
  <c r="I2129" i="11"/>
  <c r="J2129" i="11"/>
  <c r="K2129" i="11"/>
  <c r="A2130" i="11"/>
  <c r="C2130" i="11"/>
  <c r="D2130" i="11"/>
  <c r="E2130" i="11"/>
  <c r="G2130" i="11"/>
  <c r="H2130" i="11"/>
  <c r="I2130" i="11"/>
  <c r="J2130" i="11"/>
  <c r="K2130" i="11"/>
  <c r="A2131" i="11"/>
  <c r="C2131" i="11"/>
  <c r="D2131" i="11"/>
  <c r="E2131" i="11"/>
  <c r="G2131" i="11"/>
  <c r="H2131" i="11"/>
  <c r="I2131" i="11"/>
  <c r="J2131" i="11"/>
  <c r="K2131" i="11"/>
  <c r="A2132" i="11"/>
  <c r="C2132" i="11"/>
  <c r="D2132" i="11"/>
  <c r="E2132" i="11"/>
  <c r="G2132" i="11"/>
  <c r="H2132" i="11"/>
  <c r="I2132" i="11"/>
  <c r="J2132" i="11"/>
  <c r="K2132" i="11"/>
  <c r="A2133" i="11"/>
  <c r="C2133" i="11"/>
  <c r="D2133" i="11"/>
  <c r="E2133" i="11"/>
  <c r="G2133" i="11"/>
  <c r="H2133" i="11"/>
  <c r="I2133" i="11"/>
  <c r="J2133" i="11"/>
  <c r="K2133" i="11"/>
  <c r="A2134" i="11"/>
  <c r="C2134" i="11"/>
  <c r="D2134" i="11"/>
  <c r="E2134" i="11"/>
  <c r="G2134" i="11"/>
  <c r="H2134" i="11"/>
  <c r="I2134" i="11"/>
  <c r="J2134" i="11"/>
  <c r="K2134" i="11"/>
  <c r="A2135" i="11"/>
  <c r="C2135" i="11"/>
  <c r="D2135" i="11"/>
  <c r="E2135" i="11"/>
  <c r="G2135" i="11"/>
  <c r="H2135" i="11"/>
  <c r="I2135" i="11"/>
  <c r="J2135" i="11"/>
  <c r="K2135" i="11"/>
  <c r="A2136" i="11"/>
  <c r="C2136" i="11"/>
  <c r="D2136" i="11"/>
  <c r="E2136" i="11"/>
  <c r="G2136" i="11"/>
  <c r="H2136" i="11"/>
  <c r="I2136" i="11"/>
  <c r="J2136" i="11"/>
  <c r="K2136" i="11"/>
  <c r="A2137" i="11"/>
  <c r="C2137" i="11"/>
  <c r="D2137" i="11"/>
  <c r="E2137" i="11"/>
  <c r="G2137" i="11"/>
  <c r="H2137" i="11"/>
  <c r="I2137" i="11"/>
  <c r="J2137" i="11"/>
  <c r="K2137" i="11"/>
  <c r="A2138" i="11"/>
  <c r="C2138" i="11"/>
  <c r="D2138" i="11"/>
  <c r="E2138" i="11"/>
  <c r="G2138" i="11"/>
  <c r="H2138" i="11"/>
  <c r="I2138" i="11"/>
  <c r="J2138" i="11"/>
  <c r="K2138" i="11"/>
  <c r="A2139" i="11"/>
  <c r="C2139" i="11"/>
  <c r="D2139" i="11"/>
  <c r="E2139" i="11"/>
  <c r="G2139" i="11"/>
  <c r="H2139" i="11"/>
  <c r="I2139" i="11"/>
  <c r="J2139" i="11"/>
  <c r="K2139" i="11"/>
  <c r="A2140" i="11"/>
  <c r="C2140" i="11"/>
  <c r="D2140" i="11"/>
  <c r="E2140" i="11"/>
  <c r="G2140" i="11"/>
  <c r="H2140" i="11"/>
  <c r="I2140" i="11"/>
  <c r="J2140" i="11"/>
  <c r="K2140" i="11"/>
  <c r="A2141" i="11"/>
  <c r="C2141" i="11"/>
  <c r="D2141" i="11"/>
  <c r="E2141" i="11"/>
  <c r="G2141" i="11"/>
  <c r="H2141" i="11"/>
  <c r="I2141" i="11"/>
  <c r="J2141" i="11"/>
  <c r="K2141" i="11"/>
  <c r="A2142" i="11"/>
  <c r="C2142" i="11"/>
  <c r="D2142" i="11"/>
  <c r="E2142" i="11"/>
  <c r="G2142" i="11"/>
  <c r="H2142" i="11"/>
  <c r="I2142" i="11"/>
  <c r="J2142" i="11"/>
  <c r="K2142" i="11"/>
  <c r="A2143" i="11"/>
  <c r="C2143" i="11"/>
  <c r="D2143" i="11"/>
  <c r="E2143" i="11"/>
  <c r="G2143" i="11"/>
  <c r="H2143" i="11"/>
  <c r="I2143" i="11"/>
  <c r="J2143" i="11"/>
  <c r="K2143" i="11"/>
  <c r="A2144" i="11"/>
  <c r="C2144" i="11"/>
  <c r="D2144" i="11"/>
  <c r="E2144" i="11"/>
  <c r="G2144" i="11"/>
  <c r="H2144" i="11"/>
  <c r="I2144" i="11"/>
  <c r="J2144" i="11"/>
  <c r="K2144" i="11"/>
  <c r="A2145" i="11"/>
  <c r="C2145" i="11"/>
  <c r="D2145" i="11"/>
  <c r="E2145" i="11"/>
  <c r="G2145" i="11"/>
  <c r="H2145" i="11"/>
  <c r="I2145" i="11"/>
  <c r="J2145" i="11"/>
  <c r="K2145" i="11"/>
  <c r="A2146" i="11"/>
  <c r="C2146" i="11"/>
  <c r="D2146" i="11"/>
  <c r="E2146" i="11"/>
  <c r="G2146" i="11"/>
  <c r="H2146" i="11"/>
  <c r="I2146" i="11"/>
  <c r="J2146" i="11"/>
  <c r="K2146" i="11"/>
  <c r="A2147" i="11"/>
  <c r="C2147" i="11"/>
  <c r="D2147" i="11"/>
  <c r="E2147" i="11"/>
  <c r="G2147" i="11"/>
  <c r="H2147" i="11"/>
  <c r="I2147" i="11"/>
  <c r="J2147" i="11"/>
  <c r="K2147" i="11"/>
  <c r="A2148" i="11"/>
  <c r="C2148" i="11"/>
  <c r="D2148" i="11"/>
  <c r="E2148" i="11"/>
  <c r="G2148" i="11"/>
  <c r="H2148" i="11"/>
  <c r="I2148" i="11"/>
  <c r="J2148" i="11"/>
  <c r="K2148" i="11"/>
  <c r="A2149" i="11"/>
  <c r="C2149" i="11"/>
  <c r="D2149" i="11"/>
  <c r="E2149" i="11"/>
  <c r="G2149" i="11"/>
  <c r="H2149" i="11"/>
  <c r="I2149" i="11"/>
  <c r="J2149" i="11"/>
  <c r="K2149" i="11"/>
  <c r="A2150" i="11"/>
  <c r="C2150" i="11"/>
  <c r="D2150" i="11"/>
  <c r="E2150" i="11"/>
  <c r="G2150" i="11"/>
  <c r="H2150" i="11"/>
  <c r="I2150" i="11"/>
  <c r="J2150" i="11"/>
  <c r="K2150" i="11"/>
  <c r="A2151" i="11"/>
  <c r="C2151" i="11"/>
  <c r="D2151" i="11"/>
  <c r="E2151" i="11"/>
  <c r="G2151" i="11"/>
  <c r="H2151" i="11"/>
  <c r="I2151" i="11"/>
  <c r="J2151" i="11"/>
  <c r="K2151" i="11"/>
  <c r="A2152" i="11"/>
  <c r="C2152" i="11"/>
  <c r="D2152" i="11"/>
  <c r="E2152" i="11"/>
  <c r="G2152" i="11"/>
  <c r="H2152" i="11"/>
  <c r="I2152" i="11"/>
  <c r="J2152" i="11"/>
  <c r="K2152" i="11"/>
  <c r="A2153" i="11"/>
  <c r="C2153" i="11"/>
  <c r="D2153" i="11"/>
  <c r="E2153" i="11"/>
  <c r="G2153" i="11"/>
  <c r="H2153" i="11"/>
  <c r="I2153" i="11"/>
  <c r="J2153" i="11"/>
  <c r="K2153" i="11"/>
  <c r="A2154" i="11"/>
  <c r="C2154" i="11"/>
  <c r="D2154" i="11"/>
  <c r="E2154" i="11"/>
  <c r="G2154" i="11"/>
  <c r="H2154" i="11"/>
  <c r="I2154" i="11"/>
  <c r="J2154" i="11"/>
  <c r="K2154" i="11"/>
  <c r="A2155" i="11"/>
  <c r="C2155" i="11"/>
  <c r="D2155" i="11"/>
  <c r="E2155" i="11"/>
  <c r="G2155" i="11"/>
  <c r="H2155" i="11"/>
  <c r="I2155" i="11"/>
  <c r="J2155" i="11"/>
  <c r="K2155" i="11"/>
  <c r="A2156" i="11"/>
  <c r="C2156" i="11"/>
  <c r="D2156" i="11"/>
  <c r="E2156" i="11"/>
  <c r="G2156" i="11"/>
  <c r="H2156" i="11"/>
  <c r="I2156" i="11"/>
  <c r="J2156" i="11"/>
  <c r="K2156" i="11"/>
  <c r="A2157" i="11"/>
  <c r="C2157" i="11"/>
  <c r="D2157" i="11"/>
  <c r="E2157" i="11"/>
  <c r="G2157" i="11"/>
  <c r="H2157" i="11"/>
  <c r="I2157" i="11"/>
  <c r="J2157" i="11"/>
  <c r="K2157" i="11"/>
  <c r="A2158" i="11"/>
  <c r="C2158" i="11"/>
  <c r="D2158" i="11"/>
  <c r="E2158" i="11"/>
  <c r="G2158" i="11"/>
  <c r="H2158" i="11"/>
  <c r="I2158" i="11"/>
  <c r="J2158" i="11"/>
  <c r="K2158" i="11"/>
  <c r="A2159" i="11"/>
  <c r="C2159" i="11"/>
  <c r="D2159" i="11"/>
  <c r="E2159" i="11"/>
  <c r="G2159" i="11"/>
  <c r="H2159" i="11"/>
  <c r="I2159" i="11"/>
  <c r="J2159" i="11"/>
  <c r="K2159" i="11"/>
  <c r="A2160" i="11"/>
  <c r="C2160" i="11"/>
  <c r="D2160" i="11"/>
  <c r="E2160" i="11"/>
  <c r="G2160" i="11"/>
  <c r="H2160" i="11"/>
  <c r="I2160" i="11"/>
  <c r="J2160" i="11"/>
  <c r="K2160" i="11"/>
  <c r="A2161" i="11"/>
  <c r="C2161" i="11"/>
  <c r="D2161" i="11"/>
  <c r="E2161" i="11"/>
  <c r="G2161" i="11"/>
  <c r="H2161" i="11"/>
  <c r="I2161" i="11"/>
  <c r="J2161" i="11"/>
  <c r="K2161" i="11"/>
  <c r="A2162" i="11"/>
  <c r="C2162" i="11"/>
  <c r="D2162" i="11"/>
  <c r="E2162" i="11"/>
  <c r="G2162" i="11"/>
  <c r="H2162" i="11"/>
  <c r="I2162" i="11"/>
  <c r="J2162" i="11"/>
  <c r="K2162" i="11"/>
  <c r="A2163" i="11"/>
  <c r="C2163" i="11"/>
  <c r="D2163" i="11"/>
  <c r="E2163" i="11"/>
  <c r="G2163" i="11"/>
  <c r="H2163" i="11"/>
  <c r="I2163" i="11"/>
  <c r="J2163" i="11"/>
  <c r="K2163" i="11"/>
  <c r="A2164" i="11"/>
  <c r="C2164" i="11"/>
  <c r="D2164" i="11"/>
  <c r="E2164" i="11"/>
  <c r="G2164" i="11"/>
  <c r="H2164" i="11"/>
  <c r="I2164" i="11"/>
  <c r="J2164" i="11"/>
  <c r="K2164" i="11"/>
  <c r="A2165" i="11"/>
  <c r="C2165" i="11"/>
  <c r="D2165" i="11"/>
  <c r="E2165" i="11"/>
  <c r="G2165" i="11"/>
  <c r="H2165" i="11"/>
  <c r="I2165" i="11"/>
  <c r="J2165" i="11"/>
  <c r="K2165" i="11"/>
  <c r="A2166" i="11"/>
  <c r="C2166" i="11"/>
  <c r="D2166" i="11"/>
  <c r="E2166" i="11"/>
  <c r="G2166" i="11"/>
  <c r="H2166" i="11"/>
  <c r="I2166" i="11"/>
  <c r="J2166" i="11"/>
  <c r="K2166" i="11"/>
  <c r="A2167" i="11"/>
  <c r="C2167" i="11"/>
  <c r="D2167" i="11"/>
  <c r="E2167" i="11"/>
  <c r="G2167" i="11"/>
  <c r="H2167" i="11"/>
  <c r="I2167" i="11"/>
  <c r="J2167" i="11"/>
  <c r="K2167" i="11"/>
  <c r="A2168" i="11"/>
  <c r="C2168" i="11"/>
  <c r="D2168" i="11"/>
  <c r="E2168" i="11"/>
  <c r="G2168" i="11"/>
  <c r="H2168" i="11"/>
  <c r="I2168" i="11"/>
  <c r="J2168" i="11"/>
  <c r="K2168" i="11"/>
  <c r="A2169" i="11"/>
  <c r="C2169" i="11"/>
  <c r="D2169" i="11"/>
  <c r="E2169" i="11"/>
  <c r="G2169" i="11"/>
  <c r="H2169" i="11"/>
  <c r="I2169" i="11"/>
  <c r="J2169" i="11"/>
  <c r="K2169" i="11"/>
  <c r="A2170" i="11"/>
  <c r="C2170" i="11"/>
  <c r="D2170" i="11"/>
  <c r="E2170" i="11"/>
  <c r="G2170" i="11"/>
  <c r="H2170" i="11"/>
  <c r="I2170" i="11"/>
  <c r="J2170" i="11"/>
  <c r="K2170" i="11"/>
  <c r="A2171" i="11"/>
  <c r="C2171" i="11"/>
  <c r="D2171" i="11"/>
  <c r="E2171" i="11"/>
  <c r="G2171" i="11"/>
  <c r="H2171" i="11"/>
  <c r="I2171" i="11"/>
  <c r="J2171" i="11"/>
  <c r="K2171" i="11"/>
  <c r="A2172" i="11"/>
  <c r="C2172" i="11"/>
  <c r="D2172" i="11"/>
  <c r="E2172" i="11"/>
  <c r="G2172" i="11"/>
  <c r="H2172" i="11"/>
  <c r="I2172" i="11"/>
  <c r="J2172" i="11"/>
  <c r="K2172" i="11"/>
  <c r="A2173" i="11"/>
  <c r="C2173" i="11"/>
  <c r="D2173" i="11"/>
  <c r="E2173" i="11"/>
  <c r="G2173" i="11"/>
  <c r="H2173" i="11"/>
  <c r="I2173" i="11"/>
  <c r="J2173" i="11"/>
  <c r="K2173" i="11"/>
  <c r="A2174" i="11"/>
  <c r="C2174" i="11"/>
  <c r="D2174" i="11"/>
  <c r="E2174" i="11"/>
  <c r="G2174" i="11"/>
  <c r="H2174" i="11"/>
  <c r="I2174" i="11"/>
  <c r="J2174" i="11"/>
  <c r="K2174" i="11"/>
  <c r="A2175" i="11"/>
  <c r="C2175" i="11"/>
  <c r="D2175" i="11"/>
  <c r="E2175" i="11"/>
  <c r="G2175" i="11"/>
  <c r="H2175" i="11"/>
  <c r="I2175" i="11"/>
  <c r="J2175" i="11"/>
  <c r="K2175" i="11"/>
  <c r="A2176" i="11"/>
  <c r="C2176" i="11"/>
  <c r="D2176" i="11"/>
  <c r="E2176" i="11"/>
  <c r="G2176" i="11"/>
  <c r="H2176" i="11"/>
  <c r="I2176" i="11"/>
  <c r="J2176" i="11"/>
  <c r="K2176" i="11"/>
  <c r="A2177" i="11"/>
  <c r="C2177" i="11"/>
  <c r="D2177" i="11"/>
  <c r="E2177" i="11"/>
  <c r="G2177" i="11"/>
  <c r="H2177" i="11"/>
  <c r="I2177" i="11"/>
  <c r="J2177" i="11"/>
  <c r="K2177" i="11"/>
  <c r="A2178" i="11"/>
  <c r="C2178" i="11"/>
  <c r="D2178" i="11"/>
  <c r="E2178" i="11"/>
  <c r="G2178" i="11"/>
  <c r="H2178" i="11"/>
  <c r="I2178" i="11"/>
  <c r="J2178" i="11"/>
  <c r="K2178" i="11"/>
  <c r="A2179" i="11"/>
  <c r="C2179" i="11"/>
  <c r="D2179" i="11"/>
  <c r="E2179" i="11"/>
  <c r="G2179" i="11"/>
  <c r="H2179" i="11"/>
  <c r="I2179" i="11"/>
  <c r="J2179" i="11"/>
  <c r="K2179" i="11"/>
  <c r="A2180" i="11"/>
  <c r="C2180" i="11"/>
  <c r="D2180" i="11"/>
  <c r="E2180" i="11"/>
  <c r="G2180" i="11"/>
  <c r="H2180" i="11"/>
  <c r="I2180" i="11"/>
  <c r="J2180" i="11"/>
  <c r="K2180" i="11"/>
  <c r="A2181" i="11"/>
  <c r="C2181" i="11"/>
  <c r="D2181" i="11"/>
  <c r="E2181" i="11"/>
  <c r="G2181" i="11"/>
  <c r="H2181" i="11"/>
  <c r="I2181" i="11"/>
  <c r="J2181" i="11"/>
  <c r="K2181" i="11"/>
  <c r="A2182" i="11"/>
  <c r="C2182" i="11"/>
  <c r="D2182" i="11"/>
  <c r="E2182" i="11"/>
  <c r="G2182" i="11"/>
  <c r="H2182" i="11"/>
  <c r="I2182" i="11"/>
  <c r="J2182" i="11"/>
  <c r="K2182" i="11"/>
  <c r="A2183" i="11"/>
  <c r="C2183" i="11"/>
  <c r="D2183" i="11"/>
  <c r="E2183" i="11"/>
  <c r="G2183" i="11"/>
  <c r="H2183" i="11"/>
  <c r="I2183" i="11"/>
  <c r="J2183" i="11"/>
  <c r="K2183" i="11"/>
  <c r="A2184" i="11"/>
  <c r="C2184" i="11"/>
  <c r="D2184" i="11"/>
  <c r="E2184" i="11"/>
  <c r="G2184" i="11"/>
  <c r="H2184" i="11"/>
  <c r="I2184" i="11"/>
  <c r="J2184" i="11"/>
  <c r="K2184" i="11"/>
  <c r="A2185" i="11"/>
  <c r="C2185" i="11"/>
  <c r="D2185" i="11"/>
  <c r="E2185" i="11"/>
  <c r="G2185" i="11"/>
  <c r="H2185" i="11"/>
  <c r="I2185" i="11"/>
  <c r="J2185" i="11"/>
  <c r="K2185" i="11"/>
  <c r="A2186" i="11"/>
  <c r="C2186" i="11"/>
  <c r="D2186" i="11"/>
  <c r="E2186" i="11"/>
  <c r="G2186" i="11"/>
  <c r="H2186" i="11"/>
  <c r="I2186" i="11"/>
  <c r="J2186" i="11"/>
  <c r="K2186" i="11"/>
  <c r="A2187" i="11"/>
  <c r="C2187" i="11"/>
  <c r="D2187" i="11"/>
  <c r="E2187" i="11"/>
  <c r="G2187" i="11"/>
  <c r="H2187" i="11"/>
  <c r="I2187" i="11"/>
  <c r="J2187" i="11"/>
  <c r="K2187" i="11"/>
  <c r="A2188" i="11"/>
  <c r="C2188" i="11"/>
  <c r="D2188" i="11"/>
  <c r="E2188" i="11"/>
  <c r="G2188" i="11"/>
  <c r="H2188" i="11"/>
  <c r="I2188" i="11"/>
  <c r="J2188" i="11"/>
  <c r="K2188" i="11"/>
  <c r="A2189" i="11"/>
  <c r="C2189" i="11"/>
  <c r="D2189" i="11"/>
  <c r="E2189" i="11"/>
  <c r="G2189" i="11"/>
  <c r="H2189" i="11"/>
  <c r="I2189" i="11"/>
  <c r="J2189" i="11"/>
  <c r="K2189" i="11"/>
  <c r="A2190" i="11"/>
  <c r="C2190" i="11"/>
  <c r="D2190" i="11"/>
  <c r="E2190" i="11"/>
  <c r="G2190" i="11"/>
  <c r="H2190" i="11"/>
  <c r="I2190" i="11"/>
  <c r="J2190" i="11"/>
  <c r="K2190" i="11"/>
  <c r="A2191" i="11"/>
  <c r="C2191" i="11"/>
  <c r="D2191" i="11"/>
  <c r="E2191" i="11"/>
  <c r="G2191" i="11"/>
  <c r="H2191" i="11"/>
  <c r="I2191" i="11"/>
  <c r="J2191" i="11"/>
  <c r="K2191" i="11"/>
  <c r="A2192" i="11"/>
  <c r="C2192" i="11"/>
  <c r="D2192" i="11"/>
  <c r="E2192" i="11"/>
  <c r="G2192" i="11"/>
  <c r="H2192" i="11"/>
  <c r="I2192" i="11"/>
  <c r="J2192" i="11"/>
  <c r="K2192" i="11"/>
  <c r="A2193" i="11"/>
  <c r="C2193" i="11"/>
  <c r="D2193" i="11"/>
  <c r="E2193" i="11"/>
  <c r="G2193" i="11"/>
  <c r="H2193" i="11"/>
  <c r="I2193" i="11"/>
  <c r="J2193" i="11"/>
  <c r="K2193" i="11"/>
  <c r="A2194" i="11"/>
  <c r="C2194" i="11"/>
  <c r="D2194" i="11"/>
  <c r="E2194" i="11"/>
  <c r="G2194" i="11"/>
  <c r="H2194" i="11"/>
  <c r="I2194" i="11"/>
  <c r="J2194" i="11"/>
  <c r="K2194" i="11"/>
  <c r="A2195" i="11"/>
  <c r="C2195" i="11"/>
  <c r="D2195" i="11"/>
  <c r="E2195" i="11"/>
  <c r="G2195" i="11"/>
  <c r="H2195" i="11"/>
  <c r="I2195" i="11"/>
  <c r="J2195" i="11"/>
  <c r="K2195" i="11"/>
  <c r="A2196" i="11"/>
  <c r="C2196" i="11"/>
  <c r="D2196" i="11"/>
  <c r="E2196" i="11"/>
  <c r="G2196" i="11"/>
  <c r="H2196" i="11"/>
  <c r="I2196" i="11"/>
  <c r="J2196" i="11"/>
  <c r="K2196" i="11"/>
  <c r="A2197" i="11"/>
  <c r="C2197" i="11"/>
  <c r="D2197" i="11"/>
  <c r="E2197" i="11"/>
  <c r="G2197" i="11"/>
  <c r="H2197" i="11"/>
  <c r="I2197" i="11"/>
  <c r="J2197" i="11"/>
  <c r="K2197" i="11"/>
  <c r="A2198" i="11"/>
  <c r="C2198" i="11"/>
  <c r="D2198" i="11"/>
  <c r="E2198" i="11"/>
  <c r="G2198" i="11"/>
  <c r="H2198" i="11"/>
  <c r="I2198" i="11"/>
  <c r="J2198" i="11"/>
  <c r="K2198" i="11"/>
  <c r="A2199" i="11"/>
  <c r="C2199" i="11"/>
  <c r="D2199" i="11"/>
  <c r="E2199" i="11"/>
  <c r="G2199" i="11"/>
  <c r="H2199" i="11"/>
  <c r="I2199" i="11"/>
  <c r="J2199" i="11"/>
  <c r="K2199" i="11"/>
  <c r="A2200" i="11"/>
  <c r="C2200" i="11"/>
  <c r="D2200" i="11"/>
  <c r="E2200" i="11"/>
  <c r="G2200" i="11"/>
  <c r="H2200" i="11"/>
  <c r="I2200" i="11"/>
  <c r="J2200" i="11"/>
  <c r="K2200" i="11"/>
  <c r="A2201" i="11"/>
  <c r="C2201" i="11"/>
  <c r="D2201" i="11"/>
  <c r="E2201" i="11"/>
  <c r="G2201" i="11"/>
  <c r="H2201" i="11"/>
  <c r="I2201" i="11"/>
  <c r="J2201" i="11"/>
  <c r="K2201" i="11"/>
  <c r="A2202" i="11"/>
  <c r="C2202" i="11"/>
  <c r="D2202" i="11"/>
  <c r="E2202" i="11"/>
  <c r="G2202" i="11"/>
  <c r="H2202" i="11"/>
  <c r="I2202" i="11"/>
  <c r="J2202" i="11"/>
  <c r="K2202" i="11"/>
  <c r="A2203" i="11"/>
  <c r="C2203" i="11"/>
  <c r="D2203" i="11"/>
  <c r="E2203" i="11"/>
  <c r="G2203" i="11"/>
  <c r="H2203" i="11"/>
  <c r="I2203" i="11"/>
  <c r="J2203" i="11"/>
  <c r="K2203" i="11"/>
  <c r="A2204" i="11"/>
  <c r="C2204" i="11"/>
  <c r="D2204" i="11"/>
  <c r="E2204" i="11"/>
  <c r="G2204" i="11"/>
  <c r="H2204" i="11"/>
  <c r="I2204" i="11"/>
  <c r="J2204" i="11"/>
  <c r="K2204" i="11"/>
  <c r="A2205" i="11"/>
  <c r="C2205" i="11"/>
  <c r="D2205" i="11"/>
  <c r="E2205" i="11"/>
  <c r="G2205" i="11"/>
  <c r="H2205" i="11"/>
  <c r="I2205" i="11"/>
  <c r="J2205" i="11"/>
  <c r="K2205" i="11"/>
  <c r="A2206" i="11"/>
  <c r="C2206" i="11"/>
  <c r="D2206" i="11"/>
  <c r="E2206" i="11"/>
  <c r="G2206" i="11"/>
  <c r="H2206" i="11"/>
  <c r="I2206" i="11"/>
  <c r="J2206" i="11"/>
  <c r="K2206" i="11"/>
  <c r="A2207" i="11"/>
  <c r="C2207" i="11"/>
  <c r="D2207" i="11"/>
  <c r="E2207" i="11"/>
  <c r="G2207" i="11"/>
  <c r="H2207" i="11"/>
  <c r="I2207" i="11"/>
  <c r="J2207" i="11"/>
  <c r="K2207" i="11"/>
  <c r="A2208" i="11"/>
  <c r="C2208" i="11"/>
  <c r="D2208" i="11"/>
  <c r="E2208" i="11"/>
  <c r="G2208" i="11"/>
  <c r="H2208" i="11"/>
  <c r="I2208" i="11"/>
  <c r="J2208" i="11"/>
  <c r="K2208" i="11"/>
  <c r="A2209" i="11"/>
  <c r="C2209" i="11"/>
  <c r="D2209" i="11"/>
  <c r="E2209" i="11"/>
  <c r="G2209" i="11"/>
  <c r="H2209" i="11"/>
  <c r="I2209" i="11"/>
  <c r="J2209" i="11"/>
  <c r="K2209" i="11"/>
  <c r="A2210" i="11"/>
  <c r="C2210" i="11"/>
  <c r="D2210" i="11"/>
  <c r="E2210" i="11"/>
  <c r="G2210" i="11"/>
  <c r="H2210" i="11"/>
  <c r="I2210" i="11"/>
  <c r="J2210" i="11"/>
  <c r="K2210" i="11"/>
  <c r="A2211" i="11"/>
  <c r="C2211" i="11"/>
  <c r="D2211" i="11"/>
  <c r="E2211" i="11"/>
  <c r="G2211" i="11"/>
  <c r="H2211" i="11"/>
  <c r="I2211" i="11"/>
  <c r="J2211" i="11"/>
  <c r="K2211" i="11"/>
  <c r="A2212" i="11"/>
  <c r="C2212" i="11"/>
  <c r="D2212" i="11"/>
  <c r="E2212" i="11"/>
  <c r="G2212" i="11"/>
  <c r="H2212" i="11"/>
  <c r="I2212" i="11"/>
  <c r="J2212" i="11"/>
  <c r="K2212" i="11"/>
  <c r="A2213" i="11"/>
  <c r="C2213" i="11"/>
  <c r="D2213" i="11"/>
  <c r="E2213" i="11"/>
  <c r="G2213" i="11"/>
  <c r="H2213" i="11"/>
  <c r="I2213" i="11"/>
  <c r="J2213" i="11"/>
  <c r="K2213" i="11"/>
  <c r="A2214" i="11"/>
  <c r="C2214" i="11"/>
  <c r="D2214" i="11"/>
  <c r="E2214" i="11"/>
  <c r="G2214" i="11"/>
  <c r="H2214" i="11"/>
  <c r="I2214" i="11"/>
  <c r="J2214" i="11"/>
  <c r="K2214" i="11"/>
  <c r="A2215" i="11"/>
  <c r="C2215" i="11"/>
  <c r="D2215" i="11"/>
  <c r="E2215" i="11"/>
  <c r="G2215" i="11"/>
  <c r="H2215" i="11"/>
  <c r="I2215" i="11"/>
  <c r="J2215" i="11"/>
  <c r="K2215" i="11"/>
  <c r="A2216" i="11"/>
  <c r="C2216" i="11"/>
  <c r="D2216" i="11"/>
  <c r="E2216" i="11"/>
  <c r="G2216" i="11"/>
  <c r="H2216" i="11"/>
  <c r="I2216" i="11"/>
  <c r="J2216" i="11"/>
  <c r="K2216" i="11"/>
  <c r="A2217" i="11"/>
  <c r="C2217" i="11"/>
  <c r="D2217" i="11"/>
  <c r="E2217" i="11"/>
  <c r="G2217" i="11"/>
  <c r="H2217" i="11"/>
  <c r="I2217" i="11"/>
  <c r="J2217" i="11"/>
  <c r="K2217" i="11"/>
  <c r="A2218" i="11"/>
  <c r="C2218" i="11"/>
  <c r="D2218" i="11"/>
  <c r="E2218" i="11"/>
  <c r="G2218" i="11"/>
  <c r="H2218" i="11"/>
  <c r="I2218" i="11"/>
  <c r="J2218" i="11"/>
  <c r="K2218" i="11"/>
  <c r="A2219" i="11"/>
  <c r="C2219" i="11"/>
  <c r="D2219" i="11"/>
  <c r="E2219" i="11"/>
  <c r="G2219" i="11"/>
  <c r="H2219" i="11"/>
  <c r="I2219" i="11"/>
  <c r="J2219" i="11"/>
  <c r="K2219" i="11"/>
  <c r="A2220" i="11"/>
  <c r="C2220" i="11"/>
  <c r="D2220" i="11"/>
  <c r="E2220" i="11"/>
  <c r="G2220" i="11"/>
  <c r="H2220" i="11"/>
  <c r="I2220" i="11"/>
  <c r="J2220" i="11"/>
  <c r="K2220" i="11"/>
  <c r="A2221" i="11"/>
  <c r="C2221" i="11"/>
  <c r="D2221" i="11"/>
  <c r="E2221" i="11"/>
  <c r="G2221" i="11"/>
  <c r="H2221" i="11"/>
  <c r="I2221" i="11"/>
  <c r="J2221" i="11"/>
  <c r="K2221" i="11"/>
  <c r="A2222" i="11"/>
  <c r="C2222" i="11"/>
  <c r="D2222" i="11"/>
  <c r="E2222" i="11"/>
  <c r="G2222" i="11"/>
  <c r="H2222" i="11"/>
  <c r="I2222" i="11"/>
  <c r="J2222" i="11"/>
  <c r="K2222" i="11"/>
  <c r="A2223" i="11"/>
  <c r="C2223" i="11"/>
  <c r="D2223" i="11"/>
  <c r="E2223" i="11"/>
  <c r="G2223" i="11"/>
  <c r="H2223" i="11"/>
  <c r="I2223" i="11"/>
  <c r="J2223" i="11"/>
  <c r="K2223" i="11"/>
  <c r="A2224" i="11"/>
  <c r="C2224" i="11"/>
  <c r="D2224" i="11"/>
  <c r="E2224" i="11"/>
  <c r="G2224" i="11"/>
  <c r="H2224" i="11"/>
  <c r="I2224" i="11"/>
  <c r="J2224" i="11"/>
  <c r="K2224" i="11"/>
  <c r="A2225" i="11"/>
  <c r="C2225" i="11"/>
  <c r="D2225" i="11"/>
  <c r="E2225" i="11"/>
  <c r="G2225" i="11"/>
  <c r="H2225" i="11"/>
  <c r="I2225" i="11"/>
  <c r="J2225" i="11"/>
  <c r="K2225" i="11"/>
  <c r="A2226" i="11"/>
  <c r="C2226" i="11"/>
  <c r="D2226" i="11"/>
  <c r="E2226" i="11"/>
  <c r="G2226" i="11"/>
  <c r="H2226" i="11"/>
  <c r="I2226" i="11"/>
  <c r="J2226" i="11"/>
  <c r="K2226" i="11"/>
  <c r="A2227" i="11"/>
  <c r="C2227" i="11"/>
  <c r="D2227" i="11"/>
  <c r="E2227" i="11"/>
  <c r="G2227" i="11"/>
  <c r="H2227" i="11"/>
  <c r="I2227" i="11"/>
  <c r="J2227" i="11"/>
  <c r="K2227" i="11"/>
  <c r="A2228" i="11"/>
  <c r="C2228" i="11"/>
  <c r="D2228" i="11"/>
  <c r="E2228" i="11"/>
  <c r="G2228" i="11"/>
  <c r="H2228" i="11"/>
  <c r="I2228" i="11"/>
  <c r="J2228" i="11"/>
  <c r="K2228" i="11"/>
  <c r="A2229" i="11"/>
  <c r="C2229" i="11"/>
  <c r="D2229" i="11"/>
  <c r="E2229" i="11"/>
  <c r="G2229" i="11"/>
  <c r="H2229" i="11"/>
  <c r="I2229" i="11"/>
  <c r="J2229" i="11"/>
  <c r="K2229" i="11"/>
  <c r="A2230" i="11"/>
  <c r="C2230" i="11"/>
  <c r="D2230" i="11"/>
  <c r="E2230" i="11"/>
  <c r="G2230" i="11"/>
  <c r="H2230" i="11"/>
  <c r="I2230" i="11"/>
  <c r="J2230" i="11"/>
  <c r="K2230" i="11"/>
  <c r="A2231" i="11"/>
  <c r="C2231" i="11"/>
  <c r="D2231" i="11"/>
  <c r="E2231" i="11"/>
  <c r="G2231" i="11"/>
  <c r="H2231" i="11"/>
  <c r="I2231" i="11"/>
  <c r="J2231" i="11"/>
  <c r="K2231" i="11"/>
  <c r="A2232" i="11"/>
  <c r="C2232" i="11"/>
  <c r="D2232" i="11"/>
  <c r="E2232" i="11"/>
  <c r="G2232" i="11"/>
  <c r="H2232" i="11"/>
  <c r="I2232" i="11"/>
  <c r="J2232" i="11"/>
  <c r="K2232" i="11"/>
  <c r="A2233" i="11"/>
  <c r="C2233" i="11"/>
  <c r="D2233" i="11"/>
  <c r="E2233" i="11"/>
  <c r="G2233" i="11"/>
  <c r="H2233" i="11"/>
  <c r="I2233" i="11"/>
  <c r="J2233" i="11"/>
  <c r="K2233" i="11"/>
  <c r="A2234" i="11"/>
  <c r="C2234" i="11"/>
  <c r="D2234" i="11"/>
  <c r="E2234" i="11"/>
  <c r="G2234" i="11"/>
  <c r="H2234" i="11"/>
  <c r="I2234" i="11"/>
  <c r="J2234" i="11"/>
  <c r="K2234" i="11"/>
  <c r="A2235" i="11"/>
  <c r="C2235" i="11"/>
  <c r="D2235" i="11"/>
  <c r="E2235" i="11"/>
  <c r="G2235" i="11"/>
  <c r="H2235" i="11"/>
  <c r="I2235" i="11"/>
  <c r="J2235" i="11"/>
  <c r="K2235" i="11"/>
  <c r="A2236" i="11"/>
  <c r="C2236" i="11"/>
  <c r="D2236" i="11"/>
  <c r="E2236" i="11"/>
  <c r="G2236" i="11"/>
  <c r="H2236" i="11"/>
  <c r="I2236" i="11"/>
  <c r="J2236" i="11"/>
  <c r="K2236" i="11"/>
  <c r="A2237" i="11"/>
  <c r="C2237" i="11"/>
  <c r="D2237" i="11"/>
  <c r="E2237" i="11"/>
  <c r="G2237" i="11"/>
  <c r="H2237" i="11"/>
  <c r="I2237" i="11"/>
  <c r="J2237" i="11"/>
  <c r="K2237" i="11"/>
  <c r="A2238" i="11"/>
  <c r="C2238" i="11"/>
  <c r="D2238" i="11"/>
  <c r="E2238" i="11"/>
  <c r="G2238" i="11"/>
  <c r="H2238" i="11"/>
  <c r="I2238" i="11"/>
  <c r="J2238" i="11"/>
  <c r="K2238" i="11"/>
  <c r="A2239" i="11"/>
  <c r="C2239" i="11"/>
  <c r="D2239" i="11"/>
  <c r="E2239" i="11"/>
  <c r="G2239" i="11"/>
  <c r="H2239" i="11"/>
  <c r="I2239" i="11"/>
  <c r="J2239" i="11"/>
  <c r="K2239" i="11"/>
  <c r="A2240" i="11"/>
  <c r="C2240" i="11"/>
  <c r="D2240" i="11"/>
  <c r="E2240" i="11"/>
  <c r="G2240" i="11"/>
  <c r="H2240" i="11"/>
  <c r="I2240" i="11"/>
  <c r="J2240" i="11"/>
  <c r="K2240" i="11"/>
  <c r="A2241" i="11"/>
  <c r="C2241" i="11"/>
  <c r="D2241" i="11"/>
  <c r="E2241" i="11"/>
  <c r="G2241" i="11"/>
  <c r="H2241" i="11"/>
  <c r="I2241" i="11"/>
  <c r="J2241" i="11"/>
  <c r="K2241" i="11"/>
  <c r="A2242" i="11"/>
  <c r="C2242" i="11"/>
  <c r="D2242" i="11"/>
  <c r="E2242" i="11"/>
  <c r="G2242" i="11"/>
  <c r="H2242" i="11"/>
  <c r="I2242" i="11"/>
  <c r="J2242" i="11"/>
  <c r="K2242" i="11"/>
  <c r="A2243" i="11"/>
  <c r="C2243" i="11"/>
  <c r="D2243" i="11"/>
  <c r="E2243" i="11"/>
  <c r="G2243" i="11"/>
  <c r="H2243" i="11"/>
  <c r="I2243" i="11"/>
  <c r="J2243" i="11"/>
  <c r="K2243" i="11"/>
  <c r="A2244" i="11"/>
  <c r="C2244" i="11"/>
  <c r="D2244" i="11"/>
  <c r="E2244" i="11"/>
  <c r="G2244" i="11"/>
  <c r="H2244" i="11"/>
  <c r="I2244" i="11"/>
  <c r="J2244" i="11"/>
  <c r="K2244" i="11"/>
  <c r="A2245" i="11"/>
  <c r="C2245" i="11"/>
  <c r="D2245" i="11"/>
  <c r="E2245" i="11"/>
  <c r="G2245" i="11"/>
  <c r="H2245" i="11"/>
  <c r="I2245" i="11"/>
  <c r="J2245" i="11"/>
  <c r="K2245" i="11"/>
  <c r="A2246" i="11"/>
  <c r="C2246" i="11"/>
  <c r="D2246" i="11"/>
  <c r="E2246" i="11"/>
  <c r="G2246" i="11"/>
  <c r="H2246" i="11"/>
  <c r="I2246" i="11"/>
  <c r="J2246" i="11"/>
  <c r="K2246" i="11"/>
  <c r="A2247" i="11"/>
  <c r="C2247" i="11"/>
  <c r="D2247" i="11"/>
  <c r="E2247" i="11"/>
  <c r="G2247" i="11"/>
  <c r="H2247" i="11"/>
  <c r="I2247" i="11"/>
  <c r="J2247" i="11"/>
  <c r="K2247" i="11"/>
  <c r="A2248" i="11"/>
  <c r="C2248" i="11"/>
  <c r="D2248" i="11"/>
  <c r="E2248" i="11"/>
  <c r="G2248" i="11"/>
  <c r="H2248" i="11"/>
  <c r="I2248" i="11"/>
  <c r="J2248" i="11"/>
  <c r="K2248" i="11"/>
  <c r="A2249" i="11"/>
  <c r="C2249" i="11"/>
  <c r="D2249" i="11"/>
  <c r="E2249" i="11"/>
  <c r="G2249" i="11"/>
  <c r="H2249" i="11"/>
  <c r="I2249" i="11"/>
  <c r="J2249" i="11"/>
  <c r="K2249" i="11"/>
  <c r="A2250" i="11"/>
  <c r="C2250" i="11"/>
  <c r="D2250" i="11"/>
  <c r="E2250" i="11"/>
  <c r="G2250" i="11"/>
  <c r="H2250" i="11"/>
  <c r="I2250" i="11"/>
  <c r="J2250" i="11"/>
  <c r="K2250" i="11"/>
  <c r="A2251" i="11"/>
  <c r="C2251" i="11"/>
  <c r="D2251" i="11"/>
  <c r="E2251" i="11"/>
  <c r="G2251" i="11"/>
  <c r="H2251" i="11"/>
  <c r="I2251" i="11"/>
  <c r="J2251" i="11"/>
  <c r="K2251" i="11"/>
  <c r="A2252" i="11"/>
  <c r="C2252" i="11"/>
  <c r="D2252" i="11"/>
  <c r="E2252" i="11"/>
  <c r="G2252" i="11"/>
  <c r="H2252" i="11"/>
  <c r="I2252" i="11"/>
  <c r="J2252" i="11"/>
  <c r="K2252" i="11"/>
  <c r="A2253" i="11"/>
  <c r="C2253" i="11"/>
  <c r="D2253" i="11"/>
  <c r="E2253" i="11"/>
  <c r="G2253" i="11"/>
  <c r="H2253" i="11"/>
  <c r="I2253" i="11"/>
  <c r="J2253" i="11"/>
  <c r="K2253" i="11"/>
  <c r="A2254" i="11"/>
  <c r="C2254" i="11"/>
  <c r="D2254" i="11"/>
  <c r="E2254" i="11"/>
  <c r="G2254" i="11"/>
  <c r="H2254" i="11"/>
  <c r="I2254" i="11"/>
  <c r="J2254" i="11"/>
  <c r="K2254" i="11"/>
  <c r="A2255" i="11"/>
  <c r="C2255" i="11"/>
  <c r="D2255" i="11"/>
  <c r="E2255" i="11"/>
  <c r="G2255" i="11"/>
  <c r="H2255" i="11"/>
  <c r="I2255" i="11"/>
  <c r="J2255" i="11"/>
  <c r="K2255" i="11"/>
  <c r="A2256" i="11"/>
  <c r="C2256" i="11"/>
  <c r="D2256" i="11"/>
  <c r="E2256" i="11"/>
  <c r="G2256" i="11"/>
  <c r="H2256" i="11"/>
  <c r="I2256" i="11"/>
  <c r="J2256" i="11"/>
  <c r="K2256" i="11"/>
  <c r="A2257" i="11"/>
  <c r="C2257" i="11"/>
  <c r="D2257" i="11"/>
  <c r="E2257" i="11"/>
  <c r="G2257" i="11"/>
  <c r="H2257" i="11"/>
  <c r="I2257" i="11"/>
  <c r="J2257" i="11"/>
  <c r="K2257" i="11"/>
  <c r="A2258" i="11"/>
  <c r="C2258" i="11"/>
  <c r="D2258" i="11"/>
  <c r="E2258" i="11"/>
  <c r="G2258" i="11"/>
  <c r="H2258" i="11"/>
  <c r="I2258" i="11"/>
  <c r="J2258" i="11"/>
  <c r="K2258" i="11"/>
  <c r="A2259" i="11"/>
  <c r="C2259" i="11"/>
  <c r="D2259" i="11"/>
  <c r="E2259" i="11"/>
  <c r="G2259" i="11"/>
  <c r="H2259" i="11"/>
  <c r="I2259" i="11"/>
  <c r="J2259" i="11"/>
  <c r="K2259" i="11"/>
  <c r="A2260" i="11"/>
  <c r="C2260" i="11"/>
  <c r="D2260" i="11"/>
  <c r="E2260" i="11"/>
  <c r="G2260" i="11"/>
  <c r="H2260" i="11"/>
  <c r="I2260" i="11"/>
  <c r="J2260" i="11"/>
  <c r="K2260" i="11"/>
  <c r="A2261" i="11"/>
  <c r="C2261" i="11"/>
  <c r="D2261" i="11"/>
  <c r="E2261" i="11"/>
  <c r="G2261" i="11"/>
  <c r="H2261" i="11"/>
  <c r="I2261" i="11"/>
  <c r="J2261" i="11"/>
  <c r="K2261" i="11"/>
  <c r="A2262" i="11"/>
  <c r="C2262" i="11"/>
  <c r="D2262" i="11"/>
  <c r="E2262" i="11"/>
  <c r="G2262" i="11"/>
  <c r="H2262" i="11"/>
  <c r="I2262" i="11"/>
  <c r="J2262" i="11"/>
  <c r="K2262" i="11"/>
  <c r="A2263" i="11"/>
  <c r="C2263" i="11"/>
  <c r="D2263" i="11"/>
  <c r="E2263" i="11"/>
  <c r="G2263" i="11"/>
  <c r="H2263" i="11"/>
  <c r="I2263" i="11"/>
  <c r="J2263" i="11"/>
  <c r="K2263" i="11"/>
  <c r="A2264" i="11"/>
  <c r="C2264" i="11"/>
  <c r="D2264" i="11"/>
  <c r="E2264" i="11"/>
  <c r="G2264" i="11"/>
  <c r="H2264" i="11"/>
  <c r="I2264" i="11"/>
  <c r="J2264" i="11"/>
  <c r="K2264" i="11"/>
  <c r="A2265" i="11"/>
  <c r="C2265" i="11"/>
  <c r="D2265" i="11"/>
  <c r="E2265" i="11"/>
  <c r="G2265" i="11"/>
  <c r="H2265" i="11"/>
  <c r="I2265" i="11"/>
  <c r="J2265" i="11"/>
  <c r="K2265" i="11"/>
  <c r="A2266" i="11"/>
  <c r="C2266" i="11"/>
  <c r="D2266" i="11"/>
  <c r="E2266" i="11"/>
  <c r="G2266" i="11"/>
  <c r="H2266" i="11"/>
  <c r="I2266" i="11"/>
  <c r="J2266" i="11"/>
  <c r="K2266" i="11"/>
  <c r="A2267" i="11"/>
  <c r="C2267" i="11"/>
  <c r="D2267" i="11"/>
  <c r="E2267" i="11"/>
  <c r="G2267" i="11"/>
  <c r="H2267" i="11"/>
  <c r="I2267" i="11"/>
  <c r="J2267" i="11"/>
  <c r="K2267" i="11"/>
  <c r="A2268" i="11"/>
  <c r="C2268" i="11"/>
  <c r="D2268" i="11"/>
  <c r="E2268" i="11"/>
  <c r="G2268" i="11"/>
  <c r="H2268" i="11"/>
  <c r="I2268" i="11"/>
  <c r="J2268" i="11"/>
  <c r="K2268" i="11"/>
  <c r="A2269" i="11"/>
  <c r="C2269" i="11"/>
  <c r="D2269" i="11"/>
  <c r="E2269" i="11"/>
  <c r="G2269" i="11"/>
  <c r="H2269" i="11"/>
  <c r="I2269" i="11"/>
  <c r="J2269" i="11"/>
  <c r="K2269" i="11"/>
  <c r="A2270" i="11"/>
  <c r="C2270" i="11"/>
  <c r="D2270" i="11"/>
  <c r="E2270" i="11"/>
  <c r="G2270" i="11"/>
  <c r="H2270" i="11"/>
  <c r="I2270" i="11"/>
  <c r="J2270" i="11"/>
  <c r="K2270" i="11"/>
  <c r="A2271" i="11"/>
  <c r="C2271" i="11"/>
  <c r="D2271" i="11"/>
  <c r="E2271" i="11"/>
  <c r="G2271" i="11"/>
  <c r="H2271" i="11"/>
  <c r="I2271" i="11"/>
  <c r="J2271" i="11"/>
  <c r="K2271" i="11"/>
  <c r="A2272" i="11"/>
  <c r="C2272" i="11"/>
  <c r="D2272" i="11"/>
  <c r="E2272" i="11"/>
  <c r="G2272" i="11"/>
  <c r="H2272" i="11"/>
  <c r="I2272" i="11"/>
  <c r="J2272" i="11"/>
  <c r="K2272" i="11"/>
  <c r="A2273" i="11"/>
  <c r="C2273" i="11"/>
  <c r="D2273" i="11"/>
  <c r="E2273" i="11"/>
  <c r="G2273" i="11"/>
  <c r="H2273" i="11"/>
  <c r="I2273" i="11"/>
  <c r="J2273" i="11"/>
  <c r="K2273" i="11"/>
  <c r="A2274" i="11"/>
  <c r="C2274" i="11"/>
  <c r="D2274" i="11"/>
  <c r="E2274" i="11"/>
  <c r="G2274" i="11"/>
  <c r="H2274" i="11"/>
  <c r="I2274" i="11"/>
  <c r="J2274" i="11"/>
  <c r="K2274" i="11"/>
  <c r="A2275" i="11"/>
  <c r="C2275" i="11"/>
  <c r="D2275" i="11"/>
  <c r="E2275" i="11"/>
  <c r="G2275" i="11"/>
  <c r="H2275" i="11"/>
  <c r="I2275" i="11"/>
  <c r="J2275" i="11"/>
  <c r="K2275" i="11"/>
  <c r="A2276" i="11"/>
  <c r="C2276" i="11"/>
  <c r="D2276" i="11"/>
  <c r="E2276" i="11"/>
  <c r="G2276" i="11"/>
  <c r="H2276" i="11"/>
  <c r="I2276" i="11"/>
  <c r="J2276" i="11"/>
  <c r="K2276" i="11"/>
  <c r="A2277" i="11"/>
  <c r="C2277" i="11"/>
  <c r="D2277" i="11"/>
  <c r="E2277" i="11"/>
  <c r="G2277" i="11"/>
  <c r="H2277" i="11"/>
  <c r="I2277" i="11"/>
  <c r="J2277" i="11"/>
  <c r="K2277" i="11"/>
  <c r="A2278" i="11"/>
  <c r="C2278" i="11"/>
  <c r="D2278" i="11"/>
  <c r="E2278" i="11"/>
  <c r="G2278" i="11"/>
  <c r="H2278" i="11"/>
  <c r="I2278" i="11"/>
  <c r="J2278" i="11"/>
  <c r="K2278" i="11"/>
  <c r="A2279" i="11"/>
  <c r="C2279" i="11"/>
  <c r="D2279" i="11"/>
  <c r="E2279" i="11"/>
  <c r="G2279" i="11"/>
  <c r="H2279" i="11"/>
  <c r="I2279" i="11"/>
  <c r="J2279" i="11"/>
  <c r="K2279" i="11"/>
  <c r="A2280" i="11"/>
  <c r="C2280" i="11"/>
  <c r="D2280" i="11"/>
  <c r="E2280" i="11"/>
  <c r="G2280" i="11"/>
  <c r="H2280" i="11"/>
  <c r="I2280" i="11"/>
  <c r="J2280" i="11"/>
  <c r="K2280" i="11"/>
  <c r="A2281" i="11"/>
  <c r="C2281" i="11"/>
  <c r="D2281" i="11"/>
  <c r="E2281" i="11"/>
  <c r="G2281" i="11"/>
  <c r="H2281" i="11"/>
  <c r="I2281" i="11"/>
  <c r="J2281" i="11"/>
  <c r="K2281" i="11"/>
  <c r="A2282" i="11"/>
  <c r="C2282" i="11"/>
  <c r="D2282" i="11"/>
  <c r="E2282" i="11"/>
  <c r="G2282" i="11"/>
  <c r="H2282" i="11"/>
  <c r="I2282" i="11"/>
  <c r="J2282" i="11"/>
  <c r="K2282" i="11"/>
  <c r="A2283" i="11"/>
  <c r="C2283" i="11"/>
  <c r="D2283" i="11"/>
  <c r="E2283" i="11"/>
  <c r="G2283" i="11"/>
  <c r="H2283" i="11"/>
  <c r="I2283" i="11"/>
  <c r="J2283" i="11"/>
  <c r="K2283" i="11"/>
  <c r="A2284" i="11"/>
  <c r="C2284" i="11"/>
  <c r="D2284" i="11"/>
  <c r="E2284" i="11"/>
  <c r="G2284" i="11"/>
  <c r="H2284" i="11"/>
  <c r="I2284" i="11"/>
  <c r="J2284" i="11"/>
  <c r="K2284" i="11"/>
  <c r="A2285" i="11"/>
  <c r="C2285" i="11"/>
  <c r="D2285" i="11"/>
  <c r="E2285" i="11"/>
  <c r="G2285" i="11"/>
  <c r="H2285" i="11"/>
  <c r="I2285" i="11"/>
  <c r="J2285" i="11"/>
  <c r="K2285" i="11"/>
  <c r="A2286" i="11"/>
  <c r="C2286" i="11"/>
  <c r="D2286" i="11"/>
  <c r="E2286" i="11"/>
  <c r="G2286" i="11"/>
  <c r="H2286" i="11"/>
  <c r="I2286" i="11"/>
  <c r="J2286" i="11"/>
  <c r="K2286" i="11"/>
  <c r="A2287" i="11"/>
  <c r="C2287" i="11"/>
  <c r="D2287" i="11"/>
  <c r="E2287" i="11"/>
  <c r="G2287" i="11"/>
  <c r="H2287" i="11"/>
  <c r="I2287" i="11"/>
  <c r="J2287" i="11"/>
  <c r="K2287" i="11"/>
  <c r="A2288" i="11"/>
  <c r="C2288" i="11"/>
  <c r="D2288" i="11"/>
  <c r="E2288" i="11"/>
  <c r="G2288" i="11"/>
  <c r="H2288" i="11"/>
  <c r="I2288" i="11"/>
  <c r="J2288" i="11"/>
  <c r="K2288" i="11"/>
  <c r="A2289" i="11"/>
  <c r="C2289" i="11"/>
  <c r="D2289" i="11"/>
  <c r="E2289" i="11"/>
  <c r="G2289" i="11"/>
  <c r="H2289" i="11"/>
  <c r="I2289" i="11"/>
  <c r="J2289" i="11"/>
  <c r="K2289" i="11"/>
  <c r="A2290" i="11"/>
  <c r="C2290" i="11"/>
  <c r="D2290" i="11"/>
  <c r="E2290" i="11"/>
  <c r="G2290" i="11"/>
  <c r="H2290" i="11"/>
  <c r="I2290" i="11"/>
  <c r="J2290" i="11"/>
  <c r="K2290" i="11"/>
  <c r="A2291" i="11"/>
  <c r="C2291" i="11"/>
  <c r="D2291" i="11"/>
  <c r="E2291" i="11"/>
  <c r="G2291" i="11"/>
  <c r="H2291" i="11"/>
  <c r="I2291" i="11"/>
  <c r="J2291" i="11"/>
  <c r="K2291" i="11"/>
  <c r="A2292" i="11"/>
  <c r="C2292" i="11"/>
  <c r="D2292" i="11"/>
  <c r="E2292" i="11"/>
  <c r="G2292" i="11"/>
  <c r="H2292" i="11"/>
  <c r="I2292" i="11"/>
  <c r="J2292" i="11"/>
  <c r="K2292" i="11"/>
  <c r="A2293" i="11"/>
  <c r="C2293" i="11"/>
  <c r="D2293" i="11"/>
  <c r="E2293" i="11"/>
  <c r="G2293" i="11"/>
  <c r="H2293" i="11"/>
  <c r="I2293" i="11"/>
  <c r="J2293" i="11"/>
  <c r="K2293" i="11"/>
  <c r="A2294" i="11"/>
  <c r="C2294" i="11"/>
  <c r="D2294" i="11"/>
  <c r="E2294" i="11"/>
  <c r="G2294" i="11"/>
  <c r="H2294" i="11"/>
  <c r="I2294" i="11"/>
  <c r="J2294" i="11"/>
  <c r="K2294" i="11"/>
  <c r="A2295" i="11"/>
  <c r="C2295" i="11"/>
  <c r="D2295" i="11"/>
  <c r="E2295" i="11"/>
  <c r="G2295" i="11"/>
  <c r="H2295" i="11"/>
  <c r="I2295" i="11"/>
  <c r="J2295" i="11"/>
  <c r="K2295" i="11"/>
  <c r="A2296" i="11"/>
  <c r="C2296" i="11"/>
  <c r="D2296" i="11"/>
  <c r="E2296" i="11"/>
  <c r="G2296" i="11"/>
  <c r="H2296" i="11"/>
  <c r="I2296" i="11"/>
  <c r="J2296" i="11"/>
  <c r="K2296" i="11"/>
  <c r="A2297" i="11"/>
  <c r="C2297" i="11"/>
  <c r="D2297" i="11"/>
  <c r="E2297" i="11"/>
  <c r="G2297" i="11"/>
  <c r="H2297" i="11"/>
  <c r="I2297" i="11"/>
  <c r="J2297" i="11"/>
  <c r="K2297" i="11"/>
  <c r="A2298" i="11"/>
  <c r="C2298" i="11"/>
  <c r="D2298" i="11"/>
  <c r="E2298" i="11"/>
  <c r="G2298" i="11"/>
  <c r="H2298" i="11"/>
  <c r="I2298" i="11"/>
  <c r="J2298" i="11"/>
  <c r="K2298" i="11"/>
  <c r="A2299" i="11"/>
  <c r="C2299" i="11"/>
  <c r="D2299" i="11"/>
  <c r="E2299" i="11"/>
  <c r="G2299" i="11"/>
  <c r="H2299" i="11"/>
  <c r="I2299" i="11"/>
  <c r="J2299" i="11"/>
  <c r="K2299" i="11"/>
  <c r="A2300" i="11"/>
  <c r="C2300" i="11"/>
  <c r="D2300" i="11"/>
  <c r="E2300" i="11"/>
  <c r="G2300" i="11"/>
  <c r="H2300" i="11"/>
  <c r="I2300" i="11"/>
  <c r="J2300" i="11"/>
  <c r="K2300" i="11"/>
  <c r="A2301" i="11"/>
  <c r="C2301" i="11"/>
  <c r="D2301" i="11"/>
  <c r="E2301" i="11"/>
  <c r="G2301" i="11"/>
  <c r="H2301" i="11"/>
  <c r="I2301" i="11"/>
  <c r="J2301" i="11"/>
  <c r="K2301" i="11"/>
  <c r="A2302" i="11"/>
  <c r="C2302" i="11"/>
  <c r="D2302" i="11"/>
  <c r="E2302" i="11"/>
  <c r="G2302" i="11"/>
  <c r="H2302" i="11"/>
  <c r="I2302" i="11"/>
  <c r="J2302" i="11"/>
  <c r="K2302" i="11"/>
  <c r="A2303" i="11"/>
  <c r="C2303" i="11"/>
  <c r="D2303" i="11"/>
  <c r="E2303" i="11"/>
  <c r="G2303" i="11"/>
  <c r="H2303" i="11"/>
  <c r="I2303" i="11"/>
  <c r="J2303" i="11"/>
  <c r="K2303" i="11"/>
  <c r="A2304" i="11"/>
  <c r="C2304" i="11"/>
  <c r="D2304" i="11"/>
  <c r="E2304" i="11"/>
  <c r="G2304" i="11"/>
  <c r="H2304" i="11"/>
  <c r="I2304" i="11"/>
  <c r="J2304" i="11"/>
  <c r="K2304" i="11"/>
  <c r="A2305" i="11"/>
  <c r="C2305" i="11"/>
  <c r="D2305" i="11"/>
  <c r="E2305" i="11"/>
  <c r="G2305" i="11"/>
  <c r="H2305" i="11"/>
  <c r="I2305" i="11"/>
  <c r="J2305" i="11"/>
  <c r="K2305" i="11"/>
  <c r="A2306" i="11"/>
  <c r="C2306" i="11"/>
  <c r="D2306" i="11"/>
  <c r="E2306" i="11"/>
  <c r="G2306" i="11"/>
  <c r="H2306" i="11"/>
  <c r="I2306" i="11"/>
  <c r="J2306" i="11"/>
  <c r="K2306" i="11"/>
  <c r="A2307" i="11"/>
  <c r="C2307" i="11"/>
  <c r="D2307" i="11"/>
  <c r="E2307" i="11"/>
  <c r="G2307" i="11"/>
  <c r="H2307" i="11"/>
  <c r="I2307" i="11"/>
  <c r="J2307" i="11"/>
  <c r="K2307" i="11"/>
  <c r="A2308" i="11"/>
  <c r="C2308" i="11"/>
  <c r="D2308" i="11"/>
  <c r="E2308" i="11"/>
  <c r="G2308" i="11"/>
  <c r="H2308" i="11"/>
  <c r="I2308" i="11"/>
  <c r="J2308" i="11"/>
  <c r="K2308" i="11"/>
  <c r="A2309" i="11"/>
  <c r="C2309" i="11"/>
  <c r="D2309" i="11"/>
  <c r="E2309" i="11"/>
  <c r="G2309" i="11"/>
  <c r="H2309" i="11"/>
  <c r="I2309" i="11"/>
  <c r="J2309" i="11"/>
  <c r="K2309" i="11"/>
  <c r="A2310" i="11"/>
  <c r="C2310" i="11"/>
  <c r="D2310" i="11"/>
  <c r="E2310" i="11"/>
  <c r="G2310" i="11"/>
  <c r="H2310" i="11"/>
  <c r="I2310" i="11"/>
  <c r="J2310" i="11"/>
  <c r="K2310" i="11"/>
  <c r="A2311" i="11"/>
  <c r="C2311" i="11"/>
  <c r="D2311" i="11"/>
  <c r="E2311" i="11"/>
  <c r="G2311" i="11"/>
  <c r="H2311" i="11"/>
  <c r="I2311" i="11"/>
  <c r="J2311" i="11"/>
  <c r="K2311" i="11"/>
  <c r="A2312" i="11"/>
  <c r="C2312" i="11"/>
  <c r="D2312" i="11"/>
  <c r="E2312" i="11"/>
  <c r="G2312" i="11"/>
  <c r="H2312" i="11"/>
  <c r="I2312" i="11"/>
  <c r="J2312" i="11"/>
  <c r="K2312" i="11"/>
  <c r="A2313" i="11"/>
  <c r="C2313" i="11"/>
  <c r="D2313" i="11"/>
  <c r="E2313" i="11"/>
  <c r="G2313" i="11"/>
  <c r="H2313" i="11"/>
  <c r="I2313" i="11"/>
  <c r="J2313" i="11"/>
  <c r="K2313" i="11"/>
  <c r="A2314" i="11"/>
  <c r="C2314" i="11"/>
  <c r="D2314" i="11"/>
  <c r="E2314" i="11"/>
  <c r="G2314" i="11"/>
  <c r="H2314" i="11"/>
  <c r="I2314" i="11"/>
  <c r="J2314" i="11"/>
  <c r="K2314" i="11"/>
  <c r="A2315" i="11"/>
  <c r="C2315" i="11"/>
  <c r="D2315" i="11"/>
  <c r="E2315" i="11"/>
  <c r="G2315" i="11"/>
  <c r="H2315" i="11"/>
  <c r="I2315" i="11"/>
  <c r="J2315" i="11"/>
  <c r="K2315" i="11"/>
  <c r="A2316" i="11"/>
  <c r="C2316" i="11"/>
  <c r="D2316" i="11"/>
  <c r="E2316" i="11"/>
  <c r="G2316" i="11"/>
  <c r="H2316" i="11"/>
  <c r="I2316" i="11"/>
  <c r="J2316" i="11"/>
  <c r="K2316" i="11"/>
  <c r="A2317" i="11"/>
  <c r="C2317" i="11"/>
  <c r="D2317" i="11"/>
  <c r="E2317" i="11"/>
  <c r="G2317" i="11"/>
  <c r="H2317" i="11"/>
  <c r="I2317" i="11"/>
  <c r="J2317" i="11"/>
  <c r="K2317" i="11"/>
  <c r="A2318" i="11"/>
  <c r="C2318" i="11"/>
  <c r="D2318" i="11"/>
  <c r="E2318" i="11"/>
  <c r="G2318" i="11"/>
  <c r="H2318" i="11"/>
  <c r="I2318" i="11"/>
  <c r="J2318" i="11"/>
  <c r="K2318" i="11"/>
  <c r="A2319" i="11"/>
  <c r="C2319" i="11"/>
  <c r="D2319" i="11"/>
  <c r="E2319" i="11"/>
  <c r="G2319" i="11"/>
  <c r="H2319" i="11"/>
  <c r="I2319" i="11"/>
  <c r="J2319" i="11"/>
  <c r="K2319" i="11"/>
  <c r="A2320" i="11"/>
  <c r="C2320" i="11"/>
  <c r="D2320" i="11"/>
  <c r="E2320" i="11"/>
  <c r="G2320" i="11"/>
  <c r="H2320" i="11"/>
  <c r="I2320" i="11"/>
  <c r="J2320" i="11"/>
  <c r="K2320" i="11"/>
  <c r="A2321" i="11"/>
  <c r="C2321" i="11"/>
  <c r="D2321" i="11"/>
  <c r="E2321" i="11"/>
  <c r="G2321" i="11"/>
  <c r="H2321" i="11"/>
  <c r="I2321" i="11"/>
  <c r="J2321" i="11"/>
  <c r="K2321" i="11"/>
  <c r="A2322" i="11"/>
  <c r="C2322" i="11"/>
  <c r="D2322" i="11"/>
  <c r="E2322" i="11"/>
  <c r="G2322" i="11"/>
  <c r="H2322" i="11"/>
  <c r="I2322" i="11"/>
  <c r="J2322" i="11"/>
  <c r="K2322" i="11"/>
  <c r="A2323" i="11"/>
  <c r="C2323" i="11"/>
  <c r="D2323" i="11"/>
  <c r="E2323" i="11"/>
  <c r="G2323" i="11"/>
  <c r="H2323" i="11"/>
  <c r="I2323" i="11"/>
  <c r="J2323" i="11"/>
  <c r="K2323" i="11"/>
  <c r="A2324" i="11"/>
  <c r="C2324" i="11"/>
  <c r="D2324" i="11"/>
  <c r="E2324" i="11"/>
  <c r="G2324" i="11"/>
  <c r="H2324" i="11"/>
  <c r="I2324" i="11"/>
  <c r="J2324" i="11"/>
  <c r="K2324" i="11"/>
  <c r="A2325" i="11"/>
  <c r="C2325" i="11"/>
  <c r="D2325" i="11"/>
  <c r="E2325" i="11"/>
  <c r="G2325" i="11"/>
  <c r="H2325" i="11"/>
  <c r="I2325" i="11"/>
  <c r="J2325" i="11"/>
  <c r="K2325" i="11"/>
  <c r="A2326" i="11"/>
  <c r="C2326" i="11"/>
  <c r="D2326" i="11"/>
  <c r="E2326" i="11"/>
  <c r="G2326" i="11"/>
  <c r="H2326" i="11"/>
  <c r="I2326" i="11"/>
  <c r="J2326" i="11"/>
  <c r="K2326" i="11"/>
  <c r="A2327" i="11"/>
  <c r="C2327" i="11"/>
  <c r="D2327" i="11"/>
  <c r="E2327" i="11"/>
  <c r="G2327" i="11"/>
  <c r="H2327" i="11"/>
  <c r="I2327" i="11"/>
  <c r="J2327" i="11"/>
  <c r="K2327" i="11"/>
  <c r="A2328" i="11"/>
  <c r="C2328" i="11"/>
  <c r="D2328" i="11"/>
  <c r="E2328" i="11"/>
  <c r="G2328" i="11"/>
  <c r="H2328" i="11"/>
  <c r="I2328" i="11"/>
  <c r="J2328" i="11"/>
  <c r="K2328" i="11"/>
  <c r="A2329" i="11"/>
  <c r="C2329" i="11"/>
  <c r="D2329" i="11"/>
  <c r="E2329" i="11"/>
  <c r="G2329" i="11"/>
  <c r="H2329" i="11"/>
  <c r="I2329" i="11"/>
  <c r="J2329" i="11"/>
  <c r="K2329" i="11"/>
  <c r="A2330" i="11"/>
  <c r="C2330" i="11"/>
  <c r="D2330" i="11"/>
  <c r="E2330" i="11"/>
  <c r="G2330" i="11"/>
  <c r="H2330" i="11"/>
  <c r="I2330" i="11"/>
  <c r="J2330" i="11"/>
  <c r="K2330" i="11"/>
  <c r="A2331" i="11"/>
  <c r="C2331" i="11"/>
  <c r="D2331" i="11"/>
  <c r="E2331" i="11"/>
  <c r="G2331" i="11"/>
  <c r="H2331" i="11"/>
  <c r="I2331" i="11"/>
  <c r="J2331" i="11"/>
  <c r="K2331" i="11"/>
  <c r="A2332" i="11"/>
  <c r="C2332" i="11"/>
  <c r="D2332" i="11"/>
  <c r="E2332" i="11"/>
  <c r="G2332" i="11"/>
  <c r="H2332" i="11"/>
  <c r="I2332" i="11"/>
  <c r="J2332" i="11"/>
  <c r="K2332" i="11"/>
  <c r="A2333" i="11"/>
  <c r="C2333" i="11"/>
  <c r="D2333" i="11"/>
  <c r="E2333" i="11"/>
  <c r="G2333" i="11"/>
  <c r="H2333" i="11"/>
  <c r="I2333" i="11"/>
  <c r="J2333" i="11"/>
  <c r="K2333" i="11"/>
  <c r="A2334" i="11"/>
  <c r="C2334" i="11"/>
  <c r="D2334" i="11"/>
  <c r="E2334" i="11"/>
  <c r="G2334" i="11"/>
  <c r="H2334" i="11"/>
  <c r="I2334" i="11"/>
  <c r="J2334" i="11"/>
  <c r="K2334" i="11"/>
  <c r="A2335" i="11"/>
  <c r="C2335" i="11"/>
  <c r="D2335" i="11"/>
  <c r="E2335" i="11"/>
  <c r="G2335" i="11"/>
  <c r="H2335" i="11"/>
  <c r="I2335" i="11"/>
  <c r="J2335" i="11"/>
  <c r="K2335" i="11"/>
  <c r="A2336" i="11"/>
  <c r="C2336" i="11"/>
  <c r="D2336" i="11"/>
  <c r="E2336" i="11"/>
  <c r="G2336" i="11"/>
  <c r="H2336" i="11"/>
  <c r="I2336" i="11"/>
  <c r="J2336" i="11"/>
  <c r="K2336" i="11"/>
  <c r="A2337" i="11"/>
  <c r="C2337" i="11"/>
  <c r="D2337" i="11"/>
  <c r="E2337" i="11"/>
  <c r="G2337" i="11"/>
  <c r="H2337" i="11"/>
  <c r="I2337" i="11"/>
  <c r="J2337" i="11"/>
  <c r="K2337" i="11"/>
  <c r="A2338" i="11"/>
  <c r="C2338" i="11"/>
  <c r="D2338" i="11"/>
  <c r="E2338" i="11"/>
  <c r="G2338" i="11"/>
  <c r="H2338" i="11"/>
  <c r="I2338" i="11"/>
  <c r="J2338" i="11"/>
  <c r="K2338" i="11"/>
  <c r="A2339" i="11"/>
  <c r="C2339" i="11"/>
  <c r="D2339" i="11"/>
  <c r="E2339" i="11"/>
  <c r="G2339" i="11"/>
  <c r="H2339" i="11"/>
  <c r="I2339" i="11"/>
  <c r="J2339" i="11"/>
  <c r="K2339" i="11"/>
  <c r="A2340" i="11"/>
  <c r="C2340" i="11"/>
  <c r="D2340" i="11"/>
  <c r="E2340" i="11"/>
  <c r="G2340" i="11"/>
  <c r="H2340" i="11"/>
  <c r="I2340" i="11"/>
  <c r="J2340" i="11"/>
  <c r="K2340" i="11"/>
  <c r="A2341" i="11"/>
  <c r="C2341" i="11"/>
  <c r="D2341" i="11"/>
  <c r="E2341" i="11"/>
  <c r="G2341" i="11"/>
  <c r="H2341" i="11"/>
  <c r="I2341" i="11"/>
  <c r="J2341" i="11"/>
  <c r="K2341" i="11"/>
  <c r="A2342" i="11"/>
  <c r="C2342" i="11"/>
  <c r="D2342" i="11"/>
  <c r="E2342" i="11"/>
  <c r="G2342" i="11"/>
  <c r="H2342" i="11"/>
  <c r="I2342" i="11"/>
  <c r="J2342" i="11"/>
  <c r="K2342" i="11"/>
  <c r="A2343" i="11"/>
  <c r="C2343" i="11"/>
  <c r="D2343" i="11"/>
  <c r="E2343" i="11"/>
  <c r="G2343" i="11"/>
  <c r="H2343" i="11"/>
  <c r="I2343" i="11"/>
  <c r="J2343" i="11"/>
  <c r="K2343" i="11"/>
  <c r="A2344" i="11"/>
  <c r="C2344" i="11"/>
  <c r="D2344" i="11"/>
  <c r="E2344" i="11"/>
  <c r="G2344" i="11"/>
  <c r="H2344" i="11"/>
  <c r="I2344" i="11"/>
  <c r="J2344" i="11"/>
  <c r="K2344" i="11"/>
  <c r="A2345" i="11"/>
  <c r="C2345" i="11"/>
  <c r="D2345" i="11"/>
  <c r="E2345" i="11"/>
  <c r="G2345" i="11"/>
  <c r="H2345" i="11"/>
  <c r="I2345" i="11"/>
  <c r="J2345" i="11"/>
  <c r="K2345" i="11"/>
  <c r="A2346" i="11"/>
  <c r="C2346" i="11"/>
  <c r="D2346" i="11"/>
  <c r="E2346" i="11"/>
  <c r="G2346" i="11"/>
  <c r="H2346" i="11"/>
  <c r="I2346" i="11"/>
  <c r="J2346" i="11"/>
  <c r="K2346" i="11"/>
  <c r="A2347" i="11"/>
  <c r="C2347" i="11"/>
  <c r="D2347" i="11"/>
  <c r="E2347" i="11"/>
  <c r="G2347" i="11"/>
  <c r="H2347" i="11"/>
  <c r="I2347" i="11"/>
  <c r="J2347" i="11"/>
  <c r="K2347" i="11"/>
  <c r="A2348" i="11"/>
  <c r="C2348" i="11"/>
  <c r="D2348" i="11"/>
  <c r="E2348" i="11"/>
  <c r="G2348" i="11"/>
  <c r="H2348" i="11"/>
  <c r="I2348" i="11"/>
  <c r="J2348" i="11"/>
  <c r="K2348" i="11"/>
  <c r="A2349" i="11"/>
  <c r="C2349" i="11"/>
  <c r="D2349" i="11"/>
  <c r="E2349" i="11"/>
  <c r="G2349" i="11"/>
  <c r="H2349" i="11"/>
  <c r="I2349" i="11"/>
  <c r="J2349" i="11"/>
  <c r="K2349" i="11"/>
  <c r="A2350" i="11"/>
  <c r="C2350" i="11"/>
  <c r="D2350" i="11"/>
  <c r="E2350" i="11"/>
  <c r="G2350" i="11"/>
  <c r="H2350" i="11"/>
  <c r="I2350" i="11"/>
  <c r="J2350" i="11"/>
  <c r="K2350" i="11"/>
  <c r="A2351" i="11"/>
  <c r="C2351" i="11"/>
  <c r="D2351" i="11"/>
  <c r="E2351" i="11"/>
  <c r="G2351" i="11"/>
  <c r="H2351" i="11"/>
  <c r="I2351" i="11"/>
  <c r="J2351" i="11"/>
  <c r="K2351" i="11"/>
  <c r="A2352" i="11"/>
  <c r="C2352" i="11"/>
  <c r="D2352" i="11"/>
  <c r="E2352" i="11"/>
  <c r="G2352" i="11"/>
  <c r="H2352" i="11"/>
  <c r="I2352" i="11"/>
  <c r="J2352" i="11"/>
  <c r="K2352" i="11"/>
  <c r="A2353" i="11"/>
  <c r="C2353" i="11"/>
  <c r="D2353" i="11"/>
  <c r="E2353" i="11"/>
  <c r="G2353" i="11"/>
  <c r="H2353" i="11"/>
  <c r="I2353" i="11"/>
  <c r="J2353" i="11"/>
  <c r="K2353" i="11"/>
  <c r="A2354" i="11"/>
  <c r="C2354" i="11"/>
  <c r="D2354" i="11"/>
  <c r="E2354" i="11"/>
  <c r="G2354" i="11"/>
  <c r="H2354" i="11"/>
  <c r="I2354" i="11"/>
  <c r="J2354" i="11"/>
  <c r="K2354" i="11"/>
  <c r="A2355" i="11"/>
  <c r="C2355" i="11"/>
  <c r="D2355" i="11"/>
  <c r="E2355" i="11"/>
  <c r="G2355" i="11"/>
  <c r="H2355" i="11"/>
  <c r="I2355" i="11"/>
  <c r="J2355" i="11"/>
  <c r="K2355" i="11"/>
  <c r="A2356" i="11"/>
  <c r="C2356" i="11"/>
  <c r="D2356" i="11"/>
  <c r="E2356" i="11"/>
  <c r="G2356" i="11"/>
  <c r="H2356" i="11"/>
  <c r="I2356" i="11"/>
  <c r="J2356" i="11"/>
  <c r="K2356" i="11"/>
  <c r="A2357" i="11"/>
  <c r="C2357" i="11"/>
  <c r="D2357" i="11"/>
  <c r="E2357" i="11"/>
  <c r="G2357" i="11"/>
  <c r="H2357" i="11"/>
  <c r="I2357" i="11"/>
  <c r="J2357" i="11"/>
  <c r="K2357" i="11"/>
  <c r="A2358" i="11"/>
  <c r="C2358" i="11"/>
  <c r="D2358" i="11"/>
  <c r="E2358" i="11"/>
  <c r="G2358" i="11"/>
  <c r="H2358" i="11"/>
  <c r="I2358" i="11"/>
  <c r="J2358" i="11"/>
  <c r="K2358" i="11"/>
  <c r="A2359" i="11"/>
  <c r="C2359" i="11"/>
  <c r="D2359" i="11"/>
  <c r="E2359" i="11"/>
  <c r="G2359" i="11"/>
  <c r="H2359" i="11"/>
  <c r="I2359" i="11"/>
  <c r="J2359" i="11"/>
  <c r="K2359" i="11"/>
  <c r="A2360" i="11"/>
  <c r="C2360" i="11"/>
  <c r="D2360" i="11"/>
  <c r="E2360" i="11"/>
  <c r="G2360" i="11"/>
  <c r="H2360" i="11"/>
  <c r="I2360" i="11"/>
  <c r="J2360" i="11"/>
  <c r="K2360" i="11"/>
  <c r="A2361" i="11"/>
  <c r="C2361" i="11"/>
  <c r="D2361" i="11"/>
  <c r="E2361" i="11"/>
  <c r="G2361" i="11"/>
  <c r="H2361" i="11"/>
  <c r="I2361" i="11"/>
  <c r="J2361" i="11"/>
  <c r="K2361" i="11"/>
  <c r="A2362" i="11"/>
  <c r="C2362" i="11"/>
  <c r="D2362" i="11"/>
  <c r="E2362" i="11"/>
  <c r="G2362" i="11"/>
  <c r="H2362" i="11"/>
  <c r="I2362" i="11"/>
  <c r="J2362" i="11"/>
  <c r="K2362" i="11"/>
  <c r="A2363" i="11"/>
  <c r="C2363" i="11"/>
  <c r="D2363" i="11"/>
  <c r="E2363" i="11"/>
  <c r="G2363" i="11"/>
  <c r="H2363" i="11"/>
  <c r="I2363" i="11"/>
  <c r="J2363" i="11"/>
  <c r="K2363" i="11"/>
  <c r="A2364" i="11"/>
  <c r="C2364" i="11"/>
  <c r="D2364" i="11"/>
  <c r="E2364" i="11"/>
  <c r="G2364" i="11"/>
  <c r="H2364" i="11"/>
  <c r="I2364" i="11"/>
  <c r="J2364" i="11"/>
  <c r="K2364" i="11"/>
  <c r="A2365" i="11"/>
  <c r="C2365" i="11"/>
  <c r="D2365" i="11"/>
  <c r="E2365" i="11"/>
  <c r="G2365" i="11"/>
  <c r="H2365" i="11"/>
  <c r="I2365" i="11"/>
  <c r="J2365" i="11"/>
  <c r="K2365" i="11"/>
  <c r="A2366" i="11"/>
  <c r="C2366" i="11"/>
  <c r="D2366" i="11"/>
  <c r="E2366" i="11"/>
  <c r="G2366" i="11"/>
  <c r="H2366" i="11"/>
  <c r="I2366" i="11"/>
  <c r="J2366" i="11"/>
  <c r="K2366" i="11"/>
  <c r="A2367" i="11"/>
  <c r="C2367" i="11"/>
  <c r="D2367" i="11"/>
  <c r="E2367" i="11"/>
  <c r="G2367" i="11"/>
  <c r="H2367" i="11"/>
  <c r="I2367" i="11"/>
  <c r="J2367" i="11"/>
  <c r="K2367" i="11"/>
  <c r="A2368" i="11"/>
  <c r="C2368" i="11"/>
  <c r="D2368" i="11"/>
  <c r="E2368" i="11"/>
  <c r="G2368" i="11"/>
  <c r="H2368" i="11"/>
  <c r="I2368" i="11"/>
  <c r="J2368" i="11"/>
  <c r="K2368" i="11"/>
  <c r="A2369" i="11"/>
  <c r="C2369" i="11"/>
  <c r="D2369" i="11"/>
  <c r="E2369" i="11"/>
  <c r="G2369" i="11"/>
  <c r="H2369" i="11"/>
  <c r="I2369" i="11"/>
  <c r="J2369" i="11"/>
  <c r="K2369" i="11"/>
  <c r="A2370" i="11"/>
  <c r="C2370" i="11"/>
  <c r="D2370" i="11"/>
  <c r="E2370" i="11"/>
  <c r="G2370" i="11"/>
  <c r="H2370" i="11"/>
  <c r="I2370" i="11"/>
  <c r="J2370" i="11"/>
  <c r="K2370" i="11"/>
  <c r="A2371" i="11"/>
  <c r="C2371" i="11"/>
  <c r="D2371" i="11"/>
  <c r="E2371" i="11"/>
  <c r="G2371" i="11"/>
  <c r="H2371" i="11"/>
  <c r="I2371" i="11"/>
  <c r="J2371" i="11"/>
  <c r="K2371" i="11"/>
  <c r="A2372" i="11"/>
  <c r="C2372" i="11"/>
  <c r="D2372" i="11"/>
  <c r="E2372" i="11"/>
  <c r="G2372" i="11"/>
  <c r="H2372" i="11"/>
  <c r="I2372" i="11"/>
  <c r="J2372" i="11"/>
  <c r="K2372" i="11"/>
  <c r="A2373" i="11"/>
  <c r="C2373" i="11"/>
  <c r="D2373" i="11"/>
  <c r="E2373" i="11"/>
  <c r="G2373" i="11"/>
  <c r="H2373" i="11"/>
  <c r="I2373" i="11"/>
  <c r="J2373" i="11"/>
  <c r="K2373" i="11"/>
  <c r="A2374" i="11"/>
  <c r="C2374" i="11"/>
  <c r="D2374" i="11"/>
  <c r="E2374" i="11"/>
  <c r="G2374" i="11"/>
  <c r="H2374" i="11"/>
  <c r="I2374" i="11"/>
  <c r="J2374" i="11"/>
  <c r="K2374" i="11"/>
  <c r="A2375" i="11"/>
  <c r="C2375" i="11"/>
  <c r="D2375" i="11"/>
  <c r="E2375" i="11"/>
  <c r="G2375" i="11"/>
  <c r="H2375" i="11"/>
  <c r="I2375" i="11"/>
  <c r="J2375" i="11"/>
  <c r="K2375" i="11"/>
  <c r="A2376" i="11"/>
  <c r="C2376" i="11"/>
  <c r="D2376" i="11"/>
  <c r="E2376" i="11"/>
  <c r="G2376" i="11"/>
  <c r="H2376" i="11"/>
  <c r="I2376" i="11"/>
  <c r="J2376" i="11"/>
  <c r="K2376" i="11"/>
  <c r="A2377" i="11"/>
  <c r="C2377" i="11"/>
  <c r="D2377" i="11"/>
  <c r="E2377" i="11"/>
  <c r="G2377" i="11"/>
  <c r="H2377" i="11"/>
  <c r="I2377" i="11"/>
  <c r="J2377" i="11"/>
  <c r="K2377" i="11"/>
  <c r="A2378" i="11"/>
  <c r="C2378" i="11"/>
  <c r="D2378" i="11"/>
  <c r="E2378" i="11"/>
  <c r="G2378" i="11"/>
  <c r="H2378" i="11"/>
  <c r="I2378" i="11"/>
  <c r="J2378" i="11"/>
  <c r="K2378" i="11"/>
  <c r="A2379" i="11"/>
  <c r="C2379" i="11"/>
  <c r="D2379" i="11"/>
  <c r="E2379" i="11"/>
  <c r="G2379" i="11"/>
  <c r="H2379" i="11"/>
  <c r="I2379" i="11"/>
  <c r="J2379" i="11"/>
  <c r="K2379" i="11"/>
  <c r="A2380" i="11"/>
  <c r="C2380" i="11"/>
  <c r="D2380" i="11"/>
  <c r="E2380" i="11"/>
  <c r="G2380" i="11"/>
  <c r="H2380" i="11"/>
  <c r="I2380" i="11"/>
  <c r="J2380" i="11"/>
  <c r="K2380" i="11"/>
  <c r="A2381" i="11"/>
  <c r="C2381" i="11"/>
  <c r="D2381" i="11"/>
  <c r="E2381" i="11"/>
  <c r="G2381" i="11"/>
  <c r="H2381" i="11"/>
  <c r="I2381" i="11"/>
  <c r="J2381" i="11"/>
  <c r="K2381" i="11"/>
  <c r="A2382" i="11"/>
  <c r="C2382" i="11"/>
  <c r="D2382" i="11"/>
  <c r="E2382" i="11"/>
  <c r="G2382" i="11"/>
  <c r="H2382" i="11"/>
  <c r="I2382" i="11"/>
  <c r="J2382" i="11"/>
  <c r="K2382" i="11"/>
  <c r="A2383" i="11"/>
  <c r="C2383" i="11"/>
  <c r="D2383" i="11"/>
  <c r="E2383" i="11"/>
  <c r="G2383" i="11"/>
  <c r="H2383" i="11"/>
  <c r="I2383" i="11"/>
  <c r="J2383" i="11"/>
  <c r="K2383" i="11"/>
  <c r="A2384" i="11"/>
  <c r="C2384" i="11"/>
  <c r="D2384" i="11"/>
  <c r="E2384" i="11"/>
  <c r="G2384" i="11"/>
  <c r="H2384" i="11"/>
  <c r="I2384" i="11"/>
  <c r="J2384" i="11"/>
  <c r="K2384" i="11"/>
  <c r="A2385" i="11"/>
  <c r="C2385" i="11"/>
  <c r="D2385" i="11"/>
  <c r="E2385" i="11"/>
  <c r="G2385" i="11"/>
  <c r="H2385" i="11"/>
  <c r="I2385" i="11"/>
  <c r="J2385" i="11"/>
  <c r="K2385" i="11"/>
  <c r="A2386" i="11"/>
  <c r="C2386" i="11"/>
  <c r="D2386" i="11"/>
  <c r="E2386" i="11"/>
  <c r="G2386" i="11"/>
  <c r="H2386" i="11"/>
  <c r="I2386" i="11"/>
  <c r="J2386" i="11"/>
  <c r="K2386" i="11"/>
  <c r="A2387" i="11"/>
  <c r="C2387" i="11"/>
  <c r="D2387" i="11"/>
  <c r="E2387" i="11"/>
  <c r="G2387" i="11"/>
  <c r="H2387" i="11"/>
  <c r="I2387" i="11"/>
  <c r="J2387" i="11"/>
  <c r="K2387" i="11"/>
  <c r="A2388" i="11"/>
  <c r="C2388" i="11"/>
  <c r="D2388" i="11"/>
  <c r="E2388" i="11"/>
  <c r="G2388" i="11"/>
  <c r="H2388" i="11"/>
  <c r="I2388" i="11"/>
  <c r="J2388" i="11"/>
  <c r="K2388" i="11"/>
  <c r="A2389" i="11"/>
  <c r="C2389" i="11"/>
  <c r="D2389" i="11"/>
  <c r="E2389" i="11"/>
  <c r="G2389" i="11"/>
  <c r="H2389" i="11"/>
  <c r="I2389" i="11"/>
  <c r="J2389" i="11"/>
  <c r="K2389" i="11"/>
  <c r="A2390" i="11"/>
  <c r="C2390" i="11"/>
  <c r="D2390" i="11"/>
  <c r="E2390" i="11"/>
  <c r="G2390" i="11"/>
  <c r="H2390" i="11"/>
  <c r="I2390" i="11"/>
  <c r="J2390" i="11"/>
  <c r="K2390" i="11"/>
  <c r="A2391" i="11"/>
  <c r="C2391" i="11"/>
  <c r="D2391" i="11"/>
  <c r="E2391" i="11"/>
  <c r="G2391" i="11"/>
  <c r="H2391" i="11"/>
  <c r="I2391" i="11"/>
  <c r="J2391" i="11"/>
  <c r="K2391" i="11"/>
  <c r="A2392" i="11"/>
  <c r="C2392" i="11"/>
  <c r="D2392" i="11"/>
  <c r="E2392" i="11"/>
  <c r="G2392" i="11"/>
  <c r="H2392" i="11"/>
  <c r="I2392" i="11"/>
  <c r="J2392" i="11"/>
  <c r="K2392" i="11"/>
  <c r="A2393" i="11"/>
  <c r="C2393" i="11"/>
  <c r="D2393" i="11"/>
  <c r="E2393" i="11"/>
  <c r="G2393" i="11"/>
  <c r="H2393" i="11"/>
  <c r="I2393" i="11"/>
  <c r="J2393" i="11"/>
  <c r="K2393" i="11"/>
  <c r="A2394" i="11"/>
  <c r="C2394" i="11"/>
  <c r="D2394" i="11"/>
  <c r="E2394" i="11"/>
  <c r="G2394" i="11"/>
  <c r="H2394" i="11"/>
  <c r="I2394" i="11"/>
  <c r="J2394" i="11"/>
  <c r="K2394" i="11"/>
  <c r="A2395" i="11"/>
  <c r="C2395" i="11"/>
  <c r="D2395" i="11"/>
  <c r="E2395" i="11"/>
  <c r="G2395" i="11"/>
  <c r="H2395" i="11"/>
  <c r="I2395" i="11"/>
  <c r="J2395" i="11"/>
  <c r="K2395" i="11"/>
  <c r="A2396" i="11"/>
  <c r="C2396" i="11"/>
  <c r="D2396" i="11"/>
  <c r="E2396" i="11"/>
  <c r="G2396" i="11"/>
  <c r="H2396" i="11"/>
  <c r="I2396" i="11"/>
  <c r="J2396" i="11"/>
  <c r="K2396" i="11"/>
  <c r="A2397" i="11"/>
  <c r="C2397" i="11"/>
  <c r="D2397" i="11"/>
  <c r="E2397" i="11"/>
  <c r="G2397" i="11"/>
  <c r="H2397" i="11"/>
  <c r="I2397" i="11"/>
  <c r="J2397" i="11"/>
  <c r="K2397" i="11"/>
  <c r="A2398" i="11"/>
  <c r="C2398" i="11"/>
  <c r="D2398" i="11"/>
  <c r="E2398" i="11"/>
  <c r="G2398" i="11"/>
  <c r="H2398" i="11"/>
  <c r="I2398" i="11"/>
  <c r="J2398" i="11"/>
  <c r="K2398" i="11"/>
  <c r="A2399" i="11"/>
  <c r="C2399" i="11"/>
  <c r="D2399" i="11"/>
  <c r="E2399" i="11"/>
  <c r="G2399" i="11"/>
  <c r="H2399" i="11"/>
  <c r="I2399" i="11"/>
  <c r="J2399" i="11"/>
  <c r="K2399" i="11"/>
  <c r="A2400" i="11"/>
  <c r="C2400" i="11"/>
  <c r="D2400" i="11"/>
  <c r="E2400" i="11"/>
  <c r="G2400" i="11"/>
  <c r="H2400" i="11"/>
  <c r="I2400" i="11"/>
  <c r="J2400" i="11"/>
  <c r="K2400" i="11"/>
  <c r="A2401" i="11"/>
  <c r="C2401" i="11"/>
  <c r="D2401" i="11"/>
  <c r="E2401" i="11"/>
  <c r="G2401" i="11"/>
  <c r="H2401" i="11"/>
  <c r="I2401" i="11"/>
  <c r="J2401" i="11"/>
  <c r="K2401" i="11"/>
  <c r="A2402" i="11"/>
  <c r="C2402" i="11"/>
  <c r="D2402" i="11"/>
  <c r="E2402" i="11"/>
  <c r="G2402" i="11"/>
  <c r="H2402" i="11"/>
  <c r="I2402" i="11"/>
  <c r="J2402" i="11"/>
  <c r="K2402" i="11"/>
  <c r="A2403" i="11"/>
  <c r="C2403" i="11"/>
  <c r="D2403" i="11"/>
  <c r="E2403" i="11"/>
  <c r="G2403" i="11"/>
  <c r="H2403" i="11"/>
  <c r="I2403" i="11"/>
  <c r="J2403" i="11"/>
  <c r="K2403" i="11"/>
  <c r="A2404" i="11"/>
  <c r="C2404" i="11"/>
  <c r="D2404" i="11"/>
  <c r="E2404" i="11"/>
  <c r="G2404" i="11"/>
  <c r="H2404" i="11"/>
  <c r="I2404" i="11"/>
  <c r="J2404" i="11"/>
  <c r="K2404" i="11"/>
  <c r="A2405" i="11"/>
  <c r="C2405" i="11"/>
  <c r="D2405" i="11"/>
  <c r="E2405" i="11"/>
  <c r="G2405" i="11"/>
  <c r="H2405" i="11"/>
  <c r="I2405" i="11"/>
  <c r="J2405" i="11"/>
  <c r="K2405" i="11"/>
  <c r="A2406" i="11"/>
  <c r="C2406" i="11"/>
  <c r="D2406" i="11"/>
  <c r="E2406" i="11"/>
  <c r="G2406" i="11"/>
  <c r="H2406" i="11"/>
  <c r="I2406" i="11"/>
  <c r="J2406" i="11"/>
  <c r="K2406" i="11"/>
  <c r="A2407" i="11"/>
  <c r="C2407" i="11"/>
  <c r="D2407" i="11"/>
  <c r="E2407" i="11"/>
  <c r="G2407" i="11"/>
  <c r="H2407" i="11"/>
  <c r="I2407" i="11"/>
  <c r="J2407" i="11"/>
  <c r="K2407" i="11"/>
  <c r="A2408" i="11"/>
  <c r="C2408" i="11"/>
  <c r="D2408" i="11"/>
  <c r="E2408" i="11"/>
  <c r="G2408" i="11"/>
  <c r="H2408" i="11"/>
  <c r="I2408" i="11"/>
  <c r="J2408" i="11"/>
  <c r="K2408" i="11"/>
  <c r="A2409" i="11"/>
  <c r="C2409" i="11"/>
  <c r="D2409" i="11"/>
  <c r="E2409" i="11"/>
  <c r="G2409" i="11"/>
  <c r="H2409" i="11"/>
  <c r="I2409" i="11"/>
  <c r="J2409" i="11"/>
  <c r="K2409" i="11"/>
  <c r="A2410" i="11"/>
  <c r="C2410" i="11"/>
  <c r="D2410" i="11"/>
  <c r="E2410" i="11"/>
  <c r="G2410" i="11"/>
  <c r="H2410" i="11"/>
  <c r="I2410" i="11"/>
  <c r="J2410" i="11"/>
  <c r="K2410" i="11"/>
  <c r="A2411" i="11"/>
  <c r="C2411" i="11"/>
  <c r="D2411" i="11"/>
  <c r="E2411" i="11"/>
  <c r="G2411" i="11"/>
  <c r="H2411" i="11"/>
  <c r="I2411" i="11"/>
  <c r="J2411" i="11"/>
  <c r="K2411" i="11"/>
  <c r="A2412" i="11"/>
  <c r="C2412" i="11"/>
  <c r="D2412" i="11"/>
  <c r="E2412" i="11"/>
  <c r="G2412" i="11"/>
  <c r="H2412" i="11"/>
  <c r="I2412" i="11"/>
  <c r="J2412" i="11"/>
  <c r="K2412" i="11"/>
  <c r="A2413" i="11"/>
  <c r="C2413" i="11"/>
  <c r="D2413" i="11"/>
  <c r="E2413" i="11"/>
  <c r="G2413" i="11"/>
  <c r="H2413" i="11"/>
  <c r="I2413" i="11"/>
  <c r="J2413" i="11"/>
  <c r="K2413" i="11"/>
  <c r="A2414" i="11"/>
  <c r="C2414" i="11"/>
  <c r="D2414" i="11"/>
  <c r="E2414" i="11"/>
  <c r="G2414" i="11"/>
  <c r="H2414" i="11"/>
  <c r="I2414" i="11"/>
  <c r="J2414" i="11"/>
  <c r="K2414" i="11"/>
  <c r="A2415" i="11"/>
  <c r="C2415" i="11"/>
  <c r="D2415" i="11"/>
  <c r="E2415" i="11"/>
  <c r="G2415" i="11"/>
  <c r="H2415" i="11"/>
  <c r="I2415" i="11"/>
  <c r="J2415" i="11"/>
  <c r="K2415" i="11"/>
  <c r="A2416" i="11"/>
  <c r="C2416" i="11"/>
  <c r="D2416" i="11"/>
  <c r="E2416" i="11"/>
  <c r="G2416" i="11"/>
  <c r="H2416" i="11"/>
  <c r="I2416" i="11"/>
  <c r="J2416" i="11"/>
  <c r="K2416" i="11"/>
  <c r="A2417" i="11"/>
  <c r="C2417" i="11"/>
  <c r="D2417" i="11"/>
  <c r="E2417" i="11"/>
  <c r="G2417" i="11"/>
  <c r="H2417" i="11"/>
  <c r="I2417" i="11"/>
  <c r="J2417" i="11"/>
  <c r="K2417" i="11"/>
  <c r="A2418" i="11"/>
  <c r="C2418" i="11"/>
  <c r="D2418" i="11"/>
  <c r="E2418" i="11"/>
  <c r="G2418" i="11"/>
  <c r="H2418" i="11"/>
  <c r="I2418" i="11"/>
  <c r="J2418" i="11"/>
  <c r="K2418" i="11"/>
  <c r="A2419" i="11"/>
  <c r="C2419" i="11"/>
  <c r="D2419" i="11"/>
  <c r="E2419" i="11"/>
  <c r="G2419" i="11"/>
  <c r="H2419" i="11"/>
  <c r="I2419" i="11"/>
  <c r="J2419" i="11"/>
  <c r="K2419" i="11"/>
  <c r="A2420" i="11"/>
  <c r="C2420" i="11"/>
  <c r="D2420" i="11"/>
  <c r="E2420" i="11"/>
  <c r="G2420" i="11"/>
  <c r="H2420" i="11"/>
  <c r="I2420" i="11"/>
  <c r="J2420" i="11"/>
  <c r="K2420" i="11"/>
  <c r="A2421" i="11"/>
  <c r="C2421" i="11"/>
  <c r="D2421" i="11"/>
  <c r="E2421" i="11"/>
  <c r="G2421" i="11"/>
  <c r="H2421" i="11"/>
  <c r="I2421" i="11"/>
  <c r="J2421" i="11"/>
  <c r="K2421" i="11"/>
  <c r="A2422" i="11"/>
  <c r="C2422" i="11"/>
  <c r="D2422" i="11"/>
  <c r="E2422" i="11"/>
  <c r="G2422" i="11"/>
  <c r="H2422" i="11"/>
  <c r="I2422" i="11"/>
  <c r="J2422" i="11"/>
  <c r="K2422" i="11"/>
  <c r="A2423" i="11"/>
  <c r="C2423" i="11"/>
  <c r="D2423" i="11"/>
  <c r="E2423" i="11"/>
  <c r="G2423" i="11"/>
  <c r="H2423" i="11"/>
  <c r="I2423" i="11"/>
  <c r="J2423" i="11"/>
  <c r="K2423" i="11"/>
  <c r="A2424" i="11"/>
  <c r="C2424" i="11"/>
  <c r="D2424" i="11"/>
  <c r="E2424" i="11"/>
  <c r="G2424" i="11"/>
  <c r="H2424" i="11"/>
  <c r="I2424" i="11"/>
  <c r="J2424" i="11"/>
  <c r="K2424" i="11"/>
  <c r="A2425" i="11"/>
  <c r="C2425" i="11"/>
  <c r="D2425" i="11"/>
  <c r="E2425" i="11"/>
  <c r="G2425" i="11"/>
  <c r="H2425" i="11"/>
  <c r="I2425" i="11"/>
  <c r="J2425" i="11"/>
  <c r="K2425" i="11"/>
  <c r="A2426" i="11"/>
  <c r="C2426" i="11"/>
  <c r="D2426" i="11"/>
  <c r="E2426" i="11"/>
  <c r="G2426" i="11"/>
  <c r="H2426" i="11"/>
  <c r="I2426" i="11"/>
  <c r="J2426" i="11"/>
  <c r="K2426" i="11"/>
  <c r="A2427" i="11"/>
  <c r="C2427" i="11"/>
  <c r="D2427" i="11"/>
  <c r="E2427" i="11"/>
  <c r="G2427" i="11"/>
  <c r="H2427" i="11"/>
  <c r="I2427" i="11"/>
  <c r="J2427" i="11"/>
  <c r="K2427" i="11"/>
  <c r="A2428" i="11"/>
  <c r="C2428" i="11"/>
  <c r="D2428" i="11"/>
  <c r="E2428" i="11"/>
  <c r="G2428" i="11"/>
  <c r="H2428" i="11"/>
  <c r="I2428" i="11"/>
  <c r="J2428" i="11"/>
  <c r="K2428" i="11"/>
  <c r="A2429" i="11"/>
  <c r="C2429" i="11"/>
  <c r="D2429" i="11"/>
  <c r="E2429" i="11"/>
  <c r="G2429" i="11"/>
  <c r="H2429" i="11"/>
  <c r="I2429" i="11"/>
  <c r="J2429" i="11"/>
  <c r="K2429" i="11"/>
  <c r="A2430" i="11"/>
  <c r="C2430" i="11"/>
  <c r="D2430" i="11"/>
  <c r="E2430" i="11"/>
  <c r="G2430" i="11"/>
  <c r="H2430" i="11"/>
  <c r="I2430" i="11"/>
  <c r="J2430" i="11"/>
  <c r="K2430" i="11"/>
  <c r="A2431" i="11"/>
  <c r="C2431" i="11"/>
  <c r="D2431" i="11"/>
  <c r="E2431" i="11"/>
  <c r="G2431" i="11"/>
  <c r="H2431" i="11"/>
  <c r="I2431" i="11"/>
  <c r="J2431" i="11"/>
  <c r="K2431" i="11"/>
  <c r="A2432" i="11"/>
  <c r="C2432" i="11"/>
  <c r="D2432" i="11"/>
  <c r="E2432" i="11"/>
  <c r="G2432" i="11"/>
  <c r="H2432" i="11"/>
  <c r="I2432" i="11"/>
  <c r="J2432" i="11"/>
  <c r="K2432" i="11"/>
  <c r="A2433" i="11"/>
  <c r="C2433" i="11"/>
  <c r="D2433" i="11"/>
  <c r="E2433" i="11"/>
  <c r="G2433" i="11"/>
  <c r="H2433" i="11"/>
  <c r="I2433" i="11"/>
  <c r="J2433" i="11"/>
  <c r="K2433" i="11"/>
  <c r="A2434" i="11"/>
  <c r="C2434" i="11"/>
  <c r="D2434" i="11"/>
  <c r="E2434" i="11"/>
  <c r="G2434" i="11"/>
  <c r="H2434" i="11"/>
  <c r="I2434" i="11"/>
  <c r="J2434" i="11"/>
  <c r="K2434" i="11"/>
  <c r="A2435" i="11"/>
  <c r="C2435" i="11"/>
  <c r="D2435" i="11"/>
  <c r="E2435" i="11"/>
  <c r="G2435" i="11"/>
  <c r="H2435" i="11"/>
  <c r="I2435" i="11"/>
  <c r="J2435" i="11"/>
  <c r="K2435" i="11"/>
  <c r="A2436" i="11"/>
  <c r="C2436" i="11"/>
  <c r="D2436" i="11"/>
  <c r="E2436" i="11"/>
  <c r="G2436" i="11"/>
  <c r="H2436" i="11"/>
  <c r="I2436" i="11"/>
  <c r="J2436" i="11"/>
  <c r="K2436" i="11"/>
  <c r="A2437" i="11"/>
  <c r="C2437" i="11"/>
  <c r="D2437" i="11"/>
  <c r="E2437" i="11"/>
  <c r="G2437" i="11"/>
  <c r="H2437" i="11"/>
  <c r="I2437" i="11"/>
  <c r="J2437" i="11"/>
  <c r="K2437" i="11"/>
  <c r="A2438" i="11"/>
  <c r="C2438" i="11"/>
  <c r="D2438" i="11"/>
  <c r="E2438" i="11"/>
  <c r="G2438" i="11"/>
  <c r="H2438" i="11"/>
  <c r="I2438" i="11"/>
  <c r="J2438" i="11"/>
  <c r="K2438" i="11"/>
  <c r="A2439" i="11"/>
  <c r="C2439" i="11"/>
  <c r="D2439" i="11"/>
  <c r="E2439" i="11"/>
  <c r="G2439" i="11"/>
  <c r="H2439" i="11"/>
  <c r="I2439" i="11"/>
  <c r="J2439" i="11"/>
  <c r="K2439" i="11"/>
  <c r="A2440" i="11"/>
  <c r="C2440" i="11"/>
  <c r="D2440" i="11"/>
  <c r="E2440" i="11"/>
  <c r="G2440" i="11"/>
  <c r="H2440" i="11"/>
  <c r="I2440" i="11"/>
  <c r="J2440" i="11"/>
  <c r="K2440" i="11"/>
  <c r="A2441" i="11"/>
  <c r="C2441" i="11"/>
  <c r="D2441" i="11"/>
  <c r="E2441" i="11"/>
  <c r="G2441" i="11"/>
  <c r="H2441" i="11"/>
  <c r="I2441" i="11"/>
  <c r="J2441" i="11"/>
  <c r="K2441" i="11"/>
  <c r="A2442" i="11"/>
  <c r="C2442" i="11"/>
  <c r="D2442" i="11"/>
  <c r="E2442" i="11"/>
  <c r="G2442" i="11"/>
  <c r="H2442" i="11"/>
  <c r="I2442" i="11"/>
  <c r="J2442" i="11"/>
  <c r="K2442" i="11"/>
  <c r="A2443" i="11"/>
  <c r="C2443" i="11"/>
  <c r="D2443" i="11"/>
  <c r="E2443" i="11"/>
  <c r="G2443" i="11"/>
  <c r="H2443" i="11"/>
  <c r="I2443" i="11"/>
  <c r="J2443" i="11"/>
  <c r="K2443" i="11"/>
  <c r="A2444" i="11"/>
  <c r="C2444" i="11"/>
  <c r="D2444" i="11"/>
  <c r="E2444" i="11"/>
  <c r="G2444" i="11"/>
  <c r="H2444" i="11"/>
  <c r="I2444" i="11"/>
  <c r="J2444" i="11"/>
  <c r="K2444" i="11"/>
  <c r="A2445" i="11"/>
  <c r="C2445" i="11"/>
  <c r="D2445" i="11"/>
  <c r="E2445" i="11"/>
  <c r="G2445" i="11"/>
  <c r="H2445" i="11"/>
  <c r="I2445" i="11"/>
  <c r="J2445" i="11"/>
  <c r="K2445" i="11"/>
  <c r="A2446" i="11"/>
  <c r="C2446" i="11"/>
  <c r="D2446" i="11"/>
  <c r="E2446" i="11"/>
  <c r="G2446" i="11"/>
  <c r="H2446" i="11"/>
  <c r="I2446" i="11"/>
  <c r="J2446" i="11"/>
  <c r="K2446" i="11"/>
  <c r="A2447" i="11"/>
  <c r="C2447" i="11"/>
  <c r="D2447" i="11"/>
  <c r="E2447" i="11"/>
  <c r="G2447" i="11"/>
  <c r="H2447" i="11"/>
  <c r="I2447" i="11"/>
  <c r="J2447" i="11"/>
  <c r="K2447" i="11"/>
  <c r="A2448" i="11"/>
  <c r="C2448" i="11"/>
  <c r="D2448" i="11"/>
  <c r="E2448" i="11"/>
  <c r="G2448" i="11"/>
  <c r="H2448" i="11"/>
  <c r="I2448" i="11"/>
  <c r="J2448" i="11"/>
  <c r="K2448" i="11"/>
  <c r="A2449" i="11"/>
  <c r="C2449" i="11"/>
  <c r="D2449" i="11"/>
  <c r="E2449" i="11"/>
  <c r="G2449" i="11"/>
  <c r="H2449" i="11"/>
  <c r="I2449" i="11"/>
  <c r="J2449" i="11"/>
  <c r="K2449" i="11"/>
  <c r="A2450" i="11"/>
  <c r="C2450" i="11"/>
  <c r="D2450" i="11"/>
  <c r="E2450" i="11"/>
  <c r="G2450" i="11"/>
  <c r="H2450" i="11"/>
  <c r="I2450" i="11"/>
  <c r="J2450" i="11"/>
  <c r="K2450" i="11"/>
  <c r="A2451" i="11"/>
  <c r="C2451" i="11"/>
  <c r="D2451" i="11"/>
  <c r="E2451" i="11"/>
  <c r="G2451" i="11"/>
  <c r="H2451" i="11"/>
  <c r="I2451" i="11"/>
  <c r="J2451" i="11"/>
  <c r="K2451" i="11"/>
  <c r="A2452" i="11"/>
  <c r="C2452" i="11"/>
  <c r="D2452" i="11"/>
  <c r="E2452" i="11"/>
  <c r="G2452" i="11"/>
  <c r="H2452" i="11"/>
  <c r="I2452" i="11"/>
  <c r="J2452" i="11"/>
  <c r="K2452" i="11"/>
  <c r="A2453" i="11"/>
  <c r="C2453" i="11"/>
  <c r="D2453" i="11"/>
  <c r="E2453" i="11"/>
  <c r="G2453" i="11"/>
  <c r="H2453" i="11"/>
  <c r="I2453" i="11"/>
  <c r="J2453" i="11"/>
  <c r="K2453" i="11"/>
  <c r="A2454" i="11"/>
  <c r="C2454" i="11"/>
  <c r="D2454" i="11"/>
  <c r="E2454" i="11"/>
  <c r="G2454" i="11"/>
  <c r="H2454" i="11"/>
  <c r="I2454" i="11"/>
  <c r="J2454" i="11"/>
  <c r="K2454" i="11"/>
  <c r="A2455" i="11"/>
  <c r="C2455" i="11"/>
  <c r="D2455" i="11"/>
  <c r="E2455" i="11"/>
  <c r="G2455" i="11"/>
  <c r="H2455" i="11"/>
  <c r="I2455" i="11"/>
  <c r="J2455" i="11"/>
  <c r="K2455" i="11"/>
  <c r="A2456" i="11"/>
  <c r="C2456" i="11"/>
  <c r="D2456" i="11"/>
  <c r="E2456" i="11"/>
  <c r="G2456" i="11"/>
  <c r="H2456" i="11"/>
  <c r="I2456" i="11"/>
  <c r="J2456" i="11"/>
  <c r="K2456" i="11"/>
  <c r="A2457" i="11"/>
  <c r="C2457" i="11"/>
  <c r="D2457" i="11"/>
  <c r="E2457" i="11"/>
  <c r="G2457" i="11"/>
  <c r="H2457" i="11"/>
  <c r="I2457" i="11"/>
  <c r="J2457" i="11"/>
  <c r="K2457" i="11"/>
  <c r="A2458" i="11"/>
  <c r="C2458" i="11"/>
  <c r="D2458" i="11"/>
  <c r="E2458" i="11"/>
  <c r="G2458" i="11"/>
  <c r="H2458" i="11"/>
  <c r="I2458" i="11"/>
  <c r="J2458" i="11"/>
  <c r="K2458" i="11"/>
  <c r="A2459" i="11"/>
  <c r="C2459" i="11"/>
  <c r="D2459" i="11"/>
  <c r="E2459" i="11"/>
  <c r="G2459" i="11"/>
  <c r="H2459" i="11"/>
  <c r="I2459" i="11"/>
  <c r="J2459" i="11"/>
  <c r="K2459" i="11"/>
  <c r="A2460" i="11"/>
  <c r="C2460" i="11"/>
  <c r="D2460" i="11"/>
  <c r="E2460" i="11"/>
  <c r="G2460" i="11"/>
  <c r="H2460" i="11"/>
  <c r="I2460" i="11"/>
  <c r="J2460" i="11"/>
  <c r="K2460" i="11"/>
  <c r="A2461" i="11"/>
  <c r="C2461" i="11"/>
  <c r="D2461" i="11"/>
  <c r="E2461" i="11"/>
  <c r="G2461" i="11"/>
  <c r="H2461" i="11"/>
  <c r="I2461" i="11"/>
  <c r="J2461" i="11"/>
  <c r="K2461" i="11"/>
  <c r="A2462" i="11"/>
  <c r="C2462" i="11"/>
  <c r="D2462" i="11"/>
  <c r="E2462" i="11"/>
  <c r="G2462" i="11"/>
  <c r="H2462" i="11"/>
  <c r="I2462" i="11"/>
  <c r="J2462" i="11"/>
  <c r="K2462" i="11"/>
  <c r="A2463" i="11"/>
  <c r="C2463" i="11"/>
  <c r="D2463" i="11"/>
  <c r="E2463" i="11"/>
  <c r="G2463" i="11"/>
  <c r="H2463" i="11"/>
  <c r="I2463" i="11"/>
  <c r="J2463" i="11"/>
  <c r="K2463" i="11"/>
  <c r="A2464" i="11"/>
  <c r="C2464" i="11"/>
  <c r="D2464" i="11"/>
  <c r="E2464" i="11"/>
  <c r="G2464" i="11"/>
  <c r="H2464" i="11"/>
  <c r="I2464" i="11"/>
  <c r="J2464" i="11"/>
  <c r="K2464" i="11"/>
  <c r="A2465" i="11"/>
  <c r="C2465" i="11"/>
  <c r="D2465" i="11"/>
  <c r="E2465" i="11"/>
  <c r="G2465" i="11"/>
  <c r="H2465" i="11"/>
  <c r="I2465" i="11"/>
  <c r="J2465" i="11"/>
  <c r="K2465" i="11"/>
  <c r="A2466" i="11"/>
  <c r="C2466" i="11"/>
  <c r="D2466" i="11"/>
  <c r="E2466" i="11"/>
  <c r="G2466" i="11"/>
  <c r="H2466" i="11"/>
  <c r="I2466" i="11"/>
  <c r="J2466" i="11"/>
  <c r="K2466" i="11"/>
  <c r="A2467" i="11"/>
  <c r="C2467" i="11"/>
  <c r="D2467" i="11"/>
  <c r="E2467" i="11"/>
  <c r="G2467" i="11"/>
  <c r="H2467" i="11"/>
  <c r="I2467" i="11"/>
  <c r="J2467" i="11"/>
  <c r="K2467" i="11"/>
  <c r="A2468" i="11"/>
  <c r="C2468" i="11"/>
  <c r="D2468" i="11"/>
  <c r="E2468" i="11"/>
  <c r="G2468" i="11"/>
  <c r="H2468" i="11"/>
  <c r="I2468" i="11"/>
  <c r="J2468" i="11"/>
  <c r="K2468" i="11"/>
  <c r="A2469" i="11"/>
  <c r="C2469" i="11"/>
  <c r="D2469" i="11"/>
  <c r="E2469" i="11"/>
  <c r="G2469" i="11"/>
  <c r="H2469" i="11"/>
  <c r="I2469" i="11"/>
  <c r="J2469" i="11"/>
  <c r="K2469" i="11"/>
  <c r="A2470" i="11"/>
  <c r="C2470" i="11"/>
  <c r="D2470" i="11"/>
  <c r="E2470" i="11"/>
  <c r="G2470" i="11"/>
  <c r="H2470" i="11"/>
  <c r="I2470" i="11"/>
  <c r="J2470" i="11"/>
  <c r="K2470" i="11"/>
  <c r="A2471" i="11"/>
  <c r="C2471" i="11"/>
  <c r="D2471" i="11"/>
  <c r="E2471" i="11"/>
  <c r="G2471" i="11"/>
  <c r="H2471" i="11"/>
  <c r="I2471" i="11"/>
  <c r="J2471" i="11"/>
  <c r="K2471" i="11"/>
  <c r="A2472" i="11"/>
  <c r="C2472" i="11"/>
  <c r="D2472" i="11"/>
  <c r="E2472" i="11"/>
  <c r="G2472" i="11"/>
  <c r="H2472" i="11"/>
  <c r="I2472" i="11"/>
  <c r="J2472" i="11"/>
  <c r="K2472" i="11"/>
  <c r="A2473" i="11"/>
  <c r="C2473" i="11"/>
  <c r="D2473" i="11"/>
  <c r="E2473" i="11"/>
  <c r="G2473" i="11"/>
  <c r="H2473" i="11"/>
  <c r="I2473" i="11"/>
  <c r="J2473" i="11"/>
  <c r="K2473" i="11"/>
  <c r="A2474" i="11"/>
  <c r="C2474" i="11"/>
  <c r="D2474" i="11"/>
  <c r="E2474" i="11"/>
  <c r="G2474" i="11"/>
  <c r="H2474" i="11"/>
  <c r="I2474" i="11"/>
  <c r="J2474" i="11"/>
  <c r="K2474" i="11"/>
  <c r="A2475" i="11"/>
  <c r="C2475" i="11"/>
  <c r="D2475" i="11"/>
  <c r="E2475" i="11"/>
  <c r="G2475" i="11"/>
  <c r="H2475" i="11"/>
  <c r="I2475" i="11"/>
  <c r="J2475" i="11"/>
  <c r="K2475" i="11"/>
  <c r="A2476" i="11"/>
  <c r="C2476" i="11"/>
  <c r="D2476" i="11"/>
  <c r="E2476" i="11"/>
  <c r="G2476" i="11"/>
  <c r="H2476" i="11"/>
  <c r="I2476" i="11"/>
  <c r="J2476" i="11"/>
  <c r="K2476" i="11"/>
  <c r="A2477" i="11"/>
  <c r="C2477" i="11"/>
  <c r="D2477" i="11"/>
  <c r="E2477" i="11"/>
  <c r="G2477" i="11"/>
  <c r="H2477" i="11"/>
  <c r="I2477" i="11"/>
  <c r="J2477" i="11"/>
  <c r="K2477" i="11"/>
  <c r="A2478" i="11"/>
  <c r="C2478" i="11"/>
  <c r="D2478" i="11"/>
  <c r="E2478" i="11"/>
  <c r="G2478" i="11"/>
  <c r="H2478" i="11"/>
  <c r="I2478" i="11"/>
  <c r="J2478" i="11"/>
  <c r="K2478" i="11"/>
  <c r="A2479" i="11"/>
  <c r="C2479" i="11"/>
  <c r="D2479" i="11"/>
  <c r="E2479" i="11"/>
  <c r="G2479" i="11"/>
  <c r="H2479" i="11"/>
  <c r="I2479" i="11"/>
  <c r="J2479" i="11"/>
  <c r="K2479" i="11"/>
  <c r="A2480" i="11"/>
  <c r="C2480" i="11"/>
  <c r="D2480" i="11"/>
  <c r="E2480" i="11"/>
  <c r="G2480" i="11"/>
  <c r="H2480" i="11"/>
  <c r="I2480" i="11"/>
  <c r="J2480" i="11"/>
  <c r="K2480" i="11"/>
  <c r="A2481" i="11"/>
  <c r="C2481" i="11"/>
  <c r="D2481" i="11"/>
  <c r="E2481" i="11"/>
  <c r="G2481" i="11"/>
  <c r="H2481" i="11"/>
  <c r="I2481" i="11"/>
  <c r="J2481" i="11"/>
  <c r="K2481" i="11"/>
  <c r="A2482" i="11"/>
  <c r="C2482" i="11"/>
  <c r="D2482" i="11"/>
  <c r="E2482" i="11"/>
  <c r="G2482" i="11"/>
  <c r="H2482" i="11"/>
  <c r="I2482" i="11"/>
  <c r="J2482" i="11"/>
  <c r="K2482" i="11"/>
  <c r="A2483" i="11"/>
  <c r="C2483" i="11"/>
  <c r="D2483" i="11"/>
  <c r="E2483" i="11"/>
  <c r="G2483" i="11"/>
  <c r="H2483" i="11"/>
  <c r="I2483" i="11"/>
  <c r="J2483" i="11"/>
  <c r="K2483" i="11"/>
  <c r="A2484" i="11"/>
  <c r="C2484" i="11"/>
  <c r="D2484" i="11"/>
  <c r="E2484" i="11"/>
  <c r="G2484" i="11"/>
  <c r="H2484" i="11"/>
  <c r="I2484" i="11"/>
  <c r="J2484" i="11"/>
  <c r="K2484" i="11"/>
  <c r="A2485" i="11"/>
  <c r="C2485" i="11"/>
  <c r="D2485" i="11"/>
  <c r="E2485" i="11"/>
  <c r="G2485" i="11"/>
  <c r="H2485" i="11"/>
  <c r="I2485" i="11"/>
  <c r="J2485" i="11"/>
  <c r="K2485" i="11"/>
  <c r="A2486" i="11"/>
  <c r="C2486" i="11"/>
  <c r="D2486" i="11"/>
  <c r="E2486" i="11"/>
  <c r="G2486" i="11"/>
  <c r="H2486" i="11"/>
  <c r="I2486" i="11"/>
  <c r="J2486" i="11"/>
  <c r="K2486" i="11"/>
  <c r="A2487" i="11"/>
  <c r="C2487" i="11"/>
  <c r="D2487" i="11"/>
  <c r="E2487" i="11"/>
  <c r="G2487" i="11"/>
  <c r="H2487" i="11"/>
  <c r="I2487" i="11"/>
  <c r="J2487" i="11"/>
  <c r="K2487" i="11"/>
  <c r="A2488" i="11"/>
  <c r="C2488" i="11"/>
  <c r="D2488" i="11"/>
  <c r="E2488" i="11"/>
  <c r="G2488" i="11"/>
  <c r="H2488" i="11"/>
  <c r="I2488" i="11"/>
  <c r="J2488" i="11"/>
  <c r="K2488" i="11"/>
  <c r="A2489" i="11"/>
  <c r="C2489" i="11"/>
  <c r="D2489" i="11"/>
  <c r="E2489" i="11"/>
  <c r="G2489" i="11"/>
  <c r="H2489" i="11"/>
  <c r="I2489" i="11"/>
  <c r="J2489" i="11"/>
  <c r="K2489" i="11"/>
  <c r="A2490" i="11"/>
  <c r="C2490" i="11"/>
  <c r="D2490" i="11"/>
  <c r="E2490" i="11"/>
  <c r="G2490" i="11"/>
  <c r="H2490" i="11"/>
  <c r="I2490" i="11"/>
  <c r="J2490" i="11"/>
  <c r="K2490" i="11"/>
  <c r="A2491" i="11"/>
  <c r="C2491" i="11"/>
  <c r="D2491" i="11"/>
  <c r="E2491" i="11"/>
  <c r="G2491" i="11"/>
  <c r="H2491" i="11"/>
  <c r="I2491" i="11"/>
  <c r="J2491" i="11"/>
  <c r="K2491" i="11"/>
  <c r="A2492" i="11"/>
  <c r="C2492" i="11"/>
  <c r="D2492" i="11"/>
  <c r="E2492" i="11"/>
  <c r="G2492" i="11"/>
  <c r="H2492" i="11"/>
  <c r="I2492" i="11"/>
  <c r="J2492" i="11"/>
  <c r="K2492" i="11"/>
  <c r="A2493" i="11"/>
  <c r="C2493" i="11"/>
  <c r="D2493" i="11"/>
  <c r="E2493" i="11"/>
  <c r="G2493" i="11"/>
  <c r="H2493" i="11"/>
  <c r="I2493" i="11"/>
  <c r="J2493" i="11"/>
  <c r="K2493" i="11"/>
  <c r="A2494" i="11"/>
  <c r="C2494" i="11"/>
  <c r="D2494" i="11"/>
  <c r="E2494" i="11"/>
  <c r="G2494" i="11"/>
  <c r="H2494" i="11"/>
  <c r="I2494" i="11"/>
  <c r="J2494" i="11"/>
  <c r="K2494" i="11"/>
  <c r="A2495" i="11"/>
  <c r="C2495" i="11"/>
  <c r="D2495" i="11"/>
  <c r="E2495" i="11"/>
  <c r="G2495" i="11"/>
  <c r="H2495" i="11"/>
  <c r="I2495" i="11"/>
  <c r="J2495" i="11"/>
  <c r="K2495" i="11"/>
  <c r="A2496" i="11"/>
  <c r="C2496" i="11"/>
  <c r="D2496" i="11"/>
  <c r="E2496" i="11"/>
  <c r="G2496" i="11"/>
  <c r="H2496" i="11"/>
  <c r="I2496" i="11"/>
  <c r="J2496" i="11"/>
  <c r="K2496" i="11"/>
  <c r="A2497" i="11"/>
  <c r="C2497" i="11"/>
  <c r="D2497" i="11"/>
  <c r="E2497" i="11"/>
  <c r="G2497" i="11"/>
  <c r="H2497" i="11"/>
  <c r="I2497" i="11"/>
  <c r="J2497" i="11"/>
  <c r="K2497" i="11"/>
  <c r="A2498" i="11"/>
  <c r="C2498" i="11"/>
  <c r="D2498" i="11"/>
  <c r="E2498" i="11"/>
  <c r="G2498" i="11"/>
  <c r="H2498" i="11"/>
  <c r="I2498" i="11"/>
  <c r="J2498" i="11"/>
  <c r="K2498" i="11"/>
  <c r="A2499" i="11"/>
  <c r="C2499" i="11"/>
  <c r="D2499" i="11"/>
  <c r="E2499" i="11"/>
  <c r="G2499" i="11"/>
  <c r="H2499" i="11"/>
  <c r="I2499" i="11"/>
  <c r="J2499" i="11"/>
  <c r="K2499" i="11"/>
  <c r="A2500" i="11"/>
  <c r="C2500" i="11"/>
  <c r="D2500" i="11"/>
  <c r="E2500" i="11"/>
  <c r="G2500" i="11"/>
  <c r="H2500" i="11"/>
  <c r="I2500" i="11"/>
  <c r="J2500" i="11"/>
  <c r="K2500" i="11"/>
  <c r="A2501" i="11"/>
  <c r="C2501" i="11"/>
  <c r="D2501" i="11"/>
  <c r="E2501" i="11"/>
  <c r="G2501" i="11"/>
  <c r="H2501" i="11"/>
  <c r="I2501" i="11"/>
  <c r="J2501" i="11"/>
  <c r="K2501" i="11"/>
  <c r="A2502" i="11"/>
  <c r="C2502" i="11"/>
  <c r="D2502" i="11"/>
  <c r="E2502" i="11"/>
  <c r="G2502" i="11"/>
  <c r="H2502" i="11"/>
  <c r="I2502" i="11"/>
  <c r="J2502" i="11"/>
  <c r="K2502" i="11"/>
  <c r="A2503" i="11"/>
  <c r="C2503" i="11"/>
  <c r="D2503" i="11"/>
  <c r="E2503" i="11"/>
  <c r="G2503" i="11"/>
  <c r="H2503" i="11"/>
  <c r="I2503" i="11"/>
  <c r="J2503" i="11"/>
  <c r="K2503" i="11"/>
  <c r="A2504" i="11"/>
  <c r="C2504" i="11"/>
  <c r="D2504" i="11"/>
  <c r="E2504" i="11"/>
  <c r="G2504" i="11"/>
  <c r="H2504" i="11"/>
  <c r="I2504" i="11"/>
  <c r="J2504" i="11"/>
  <c r="K2504" i="11"/>
  <c r="A2505" i="11"/>
  <c r="C2505" i="11"/>
  <c r="D2505" i="11"/>
  <c r="E2505" i="11"/>
  <c r="G2505" i="11"/>
  <c r="H2505" i="11"/>
  <c r="I2505" i="11"/>
  <c r="J2505" i="11"/>
  <c r="K2505" i="11"/>
  <c r="A2506" i="11"/>
  <c r="C2506" i="11"/>
  <c r="D2506" i="11"/>
  <c r="E2506" i="11"/>
  <c r="G2506" i="11"/>
  <c r="H2506" i="11"/>
  <c r="I2506" i="11"/>
  <c r="J2506" i="11"/>
  <c r="K2506" i="11"/>
  <c r="A2507" i="11"/>
  <c r="C2507" i="11"/>
  <c r="D2507" i="11"/>
  <c r="E2507" i="11"/>
  <c r="G2507" i="11"/>
  <c r="H2507" i="11"/>
  <c r="I2507" i="11"/>
  <c r="J2507" i="11"/>
  <c r="K2507" i="11"/>
  <c r="A2508" i="11"/>
  <c r="C2508" i="11"/>
  <c r="D2508" i="11"/>
  <c r="E2508" i="11"/>
  <c r="G2508" i="11"/>
  <c r="H2508" i="11"/>
  <c r="I2508" i="11"/>
  <c r="J2508" i="11"/>
  <c r="K2508" i="11"/>
  <c r="A2509" i="11"/>
  <c r="C2509" i="11"/>
  <c r="D2509" i="11"/>
  <c r="E2509" i="11"/>
  <c r="G2509" i="11"/>
  <c r="H2509" i="11"/>
  <c r="I2509" i="11"/>
  <c r="J2509" i="11"/>
  <c r="K2509" i="11"/>
  <c r="A2510" i="11"/>
  <c r="C2510" i="11"/>
  <c r="D2510" i="11"/>
  <c r="E2510" i="11"/>
  <c r="G2510" i="11"/>
  <c r="H2510" i="11"/>
  <c r="I2510" i="11"/>
  <c r="J2510" i="11"/>
  <c r="K2510" i="11"/>
  <c r="A2511" i="11"/>
  <c r="C2511" i="11"/>
  <c r="D2511" i="11"/>
  <c r="E2511" i="11"/>
  <c r="G2511" i="11"/>
  <c r="H2511" i="11"/>
  <c r="I2511" i="11"/>
  <c r="J2511" i="11"/>
  <c r="K2511" i="11"/>
  <c r="A2512" i="11"/>
  <c r="C2512" i="11"/>
  <c r="D2512" i="11"/>
  <c r="E2512" i="11"/>
  <c r="G2512" i="11"/>
  <c r="H2512" i="11"/>
  <c r="I2512" i="11"/>
  <c r="J2512" i="11"/>
  <c r="K2512" i="11"/>
  <c r="A2513" i="11"/>
  <c r="C2513" i="11"/>
  <c r="D2513" i="11"/>
  <c r="E2513" i="11"/>
  <c r="G2513" i="11"/>
  <c r="H2513" i="11"/>
  <c r="I2513" i="11"/>
  <c r="J2513" i="11"/>
  <c r="K2513" i="11"/>
  <c r="A2514" i="11"/>
  <c r="C2514" i="11"/>
  <c r="D2514" i="11"/>
  <c r="E2514" i="11"/>
  <c r="G2514" i="11"/>
  <c r="H2514" i="11"/>
  <c r="I2514" i="11"/>
  <c r="J2514" i="11"/>
  <c r="K2514" i="11"/>
  <c r="A2515" i="11"/>
  <c r="C2515" i="11"/>
  <c r="D2515" i="11"/>
  <c r="E2515" i="11"/>
  <c r="G2515" i="11"/>
  <c r="H2515" i="11"/>
  <c r="I2515" i="11"/>
  <c r="J2515" i="11"/>
  <c r="K2515" i="11"/>
  <c r="A2516" i="11"/>
  <c r="C2516" i="11"/>
  <c r="D2516" i="11"/>
  <c r="E2516" i="11"/>
  <c r="G2516" i="11"/>
  <c r="H2516" i="11"/>
  <c r="I2516" i="11"/>
  <c r="J2516" i="11"/>
  <c r="K2516" i="11"/>
  <c r="A2517" i="11"/>
  <c r="C2517" i="11"/>
  <c r="D2517" i="11"/>
  <c r="E2517" i="11"/>
  <c r="G2517" i="11"/>
  <c r="H2517" i="11"/>
  <c r="I2517" i="11"/>
  <c r="J2517" i="11"/>
  <c r="K2517" i="11"/>
  <c r="A2518" i="11"/>
  <c r="C2518" i="11"/>
  <c r="D2518" i="11"/>
  <c r="E2518" i="11"/>
  <c r="G2518" i="11"/>
  <c r="H2518" i="11"/>
  <c r="I2518" i="11"/>
  <c r="J2518" i="11"/>
  <c r="K2518" i="11"/>
  <c r="A2519" i="11"/>
  <c r="C2519" i="11"/>
  <c r="D2519" i="11"/>
  <c r="E2519" i="11"/>
  <c r="G2519" i="11"/>
  <c r="H2519" i="11"/>
  <c r="I2519" i="11"/>
  <c r="J2519" i="11"/>
  <c r="K2519" i="11"/>
  <c r="A2520" i="11"/>
  <c r="C2520" i="11"/>
  <c r="D2520" i="11"/>
  <c r="E2520" i="11"/>
  <c r="G2520" i="11"/>
  <c r="H2520" i="11"/>
  <c r="I2520" i="11"/>
  <c r="J2520" i="11"/>
  <c r="K2520" i="11"/>
  <c r="A2521" i="11"/>
  <c r="C2521" i="11"/>
  <c r="D2521" i="11"/>
  <c r="E2521" i="11"/>
  <c r="G2521" i="11"/>
  <c r="H2521" i="11"/>
  <c r="I2521" i="11"/>
  <c r="J2521" i="11"/>
  <c r="K2521" i="11"/>
  <c r="A2522" i="11"/>
  <c r="C2522" i="11"/>
  <c r="D2522" i="11"/>
  <c r="E2522" i="11"/>
  <c r="G2522" i="11"/>
  <c r="H2522" i="11"/>
  <c r="I2522" i="11"/>
  <c r="J2522" i="11"/>
  <c r="K2522" i="11"/>
  <c r="A2523" i="11"/>
  <c r="C2523" i="11"/>
  <c r="D2523" i="11"/>
  <c r="E2523" i="11"/>
  <c r="G2523" i="11"/>
  <c r="H2523" i="11"/>
  <c r="I2523" i="11"/>
  <c r="J2523" i="11"/>
  <c r="K2523" i="11"/>
  <c r="A2524" i="11"/>
  <c r="C2524" i="11"/>
  <c r="D2524" i="11"/>
  <c r="E2524" i="11"/>
  <c r="G2524" i="11"/>
  <c r="H2524" i="11"/>
  <c r="I2524" i="11"/>
  <c r="J2524" i="11"/>
  <c r="K2524" i="11"/>
  <c r="A2525" i="11"/>
  <c r="C2525" i="11"/>
  <c r="D2525" i="11"/>
  <c r="E2525" i="11"/>
  <c r="G2525" i="11"/>
  <c r="H2525" i="11"/>
  <c r="I2525" i="11"/>
  <c r="J2525" i="11"/>
  <c r="K2525" i="11"/>
  <c r="A2526" i="11"/>
  <c r="C2526" i="11"/>
  <c r="D2526" i="11"/>
  <c r="E2526" i="11"/>
  <c r="G2526" i="11"/>
  <c r="H2526" i="11"/>
  <c r="I2526" i="11"/>
  <c r="J2526" i="11"/>
  <c r="K2526" i="11"/>
  <c r="A2527" i="11"/>
  <c r="C2527" i="11"/>
  <c r="D2527" i="11"/>
  <c r="E2527" i="11"/>
  <c r="G2527" i="11"/>
  <c r="H2527" i="11"/>
  <c r="I2527" i="11"/>
  <c r="J2527" i="11"/>
  <c r="K2527" i="11"/>
  <c r="A2528" i="11"/>
  <c r="C2528" i="11"/>
  <c r="D2528" i="11"/>
  <c r="E2528" i="11"/>
  <c r="G2528" i="11"/>
  <c r="H2528" i="11"/>
  <c r="I2528" i="11"/>
  <c r="J2528" i="11"/>
  <c r="K2528" i="11"/>
  <c r="A2529" i="11"/>
  <c r="C2529" i="11"/>
  <c r="D2529" i="11"/>
  <c r="E2529" i="11"/>
  <c r="G2529" i="11"/>
  <c r="H2529" i="11"/>
  <c r="I2529" i="11"/>
  <c r="J2529" i="11"/>
  <c r="K2529" i="11"/>
  <c r="A2530" i="11"/>
  <c r="C2530" i="11"/>
  <c r="D2530" i="11"/>
  <c r="E2530" i="11"/>
  <c r="G2530" i="11"/>
  <c r="H2530" i="11"/>
  <c r="I2530" i="11"/>
  <c r="J2530" i="11"/>
  <c r="K2530" i="11"/>
  <c r="A2531" i="11"/>
  <c r="C2531" i="11"/>
  <c r="D2531" i="11"/>
  <c r="E2531" i="11"/>
  <c r="G2531" i="11"/>
  <c r="H2531" i="11"/>
  <c r="I2531" i="11"/>
  <c r="J2531" i="11"/>
  <c r="K2531" i="11"/>
  <c r="A2532" i="11"/>
  <c r="C2532" i="11"/>
  <c r="D2532" i="11"/>
  <c r="E2532" i="11"/>
  <c r="G2532" i="11"/>
  <c r="H2532" i="11"/>
  <c r="I2532" i="11"/>
  <c r="J2532" i="11"/>
  <c r="K2532" i="11"/>
  <c r="A2533" i="11"/>
  <c r="C2533" i="11"/>
  <c r="D2533" i="11"/>
  <c r="E2533" i="11"/>
  <c r="G2533" i="11"/>
  <c r="H2533" i="11"/>
  <c r="I2533" i="11"/>
  <c r="J2533" i="11"/>
  <c r="K2533" i="11"/>
  <c r="A2534" i="11"/>
  <c r="C2534" i="11"/>
  <c r="D2534" i="11"/>
  <c r="E2534" i="11"/>
  <c r="G2534" i="11"/>
  <c r="H2534" i="11"/>
  <c r="I2534" i="11"/>
  <c r="J2534" i="11"/>
  <c r="K2534" i="11"/>
  <c r="A2535" i="11"/>
  <c r="C2535" i="11"/>
  <c r="D2535" i="11"/>
  <c r="E2535" i="11"/>
  <c r="G2535" i="11"/>
  <c r="H2535" i="11"/>
  <c r="I2535" i="11"/>
  <c r="J2535" i="11"/>
  <c r="K2535" i="11"/>
  <c r="A2536" i="11"/>
  <c r="C2536" i="11"/>
  <c r="D2536" i="11"/>
  <c r="E2536" i="11"/>
  <c r="G2536" i="11"/>
  <c r="H2536" i="11"/>
  <c r="I2536" i="11"/>
  <c r="J2536" i="11"/>
  <c r="K2536" i="11"/>
  <c r="A2537" i="11"/>
  <c r="C2537" i="11"/>
  <c r="D2537" i="11"/>
  <c r="E2537" i="11"/>
  <c r="G2537" i="11"/>
  <c r="H2537" i="11"/>
  <c r="I2537" i="11"/>
  <c r="J2537" i="11"/>
  <c r="K2537" i="11"/>
  <c r="A2538" i="11"/>
  <c r="C2538" i="11"/>
  <c r="D2538" i="11"/>
  <c r="E2538" i="11"/>
  <c r="G2538" i="11"/>
  <c r="H2538" i="11"/>
  <c r="I2538" i="11"/>
  <c r="J2538" i="11"/>
  <c r="K2538" i="11"/>
  <c r="A2539" i="11"/>
  <c r="C2539" i="11"/>
  <c r="D2539" i="11"/>
  <c r="E2539" i="11"/>
  <c r="G2539" i="11"/>
  <c r="H2539" i="11"/>
  <c r="I2539" i="11"/>
  <c r="J2539" i="11"/>
  <c r="K2539" i="11"/>
  <c r="A2540" i="11"/>
  <c r="C2540" i="11"/>
  <c r="D2540" i="11"/>
  <c r="E2540" i="11"/>
  <c r="G2540" i="11"/>
  <c r="H2540" i="11"/>
  <c r="I2540" i="11"/>
  <c r="J2540" i="11"/>
  <c r="K2540" i="11"/>
  <c r="A2541" i="11"/>
  <c r="C2541" i="11"/>
  <c r="D2541" i="11"/>
  <c r="E2541" i="11"/>
  <c r="G2541" i="11"/>
  <c r="H2541" i="11"/>
  <c r="I2541" i="11"/>
  <c r="J2541" i="11"/>
  <c r="K2541" i="11"/>
  <c r="A2542" i="11"/>
  <c r="C2542" i="11"/>
  <c r="D2542" i="11"/>
  <c r="E2542" i="11"/>
  <c r="G2542" i="11"/>
  <c r="H2542" i="11"/>
  <c r="I2542" i="11"/>
  <c r="J2542" i="11"/>
  <c r="K2542" i="11"/>
  <c r="A2543" i="11"/>
  <c r="C2543" i="11"/>
  <c r="D2543" i="11"/>
  <c r="E2543" i="11"/>
  <c r="G2543" i="11"/>
  <c r="H2543" i="11"/>
  <c r="I2543" i="11"/>
  <c r="J2543" i="11"/>
  <c r="K2543" i="11"/>
  <c r="A2544" i="11"/>
  <c r="C2544" i="11"/>
  <c r="D2544" i="11"/>
  <c r="E2544" i="11"/>
  <c r="G2544" i="11"/>
  <c r="H2544" i="11"/>
  <c r="I2544" i="11"/>
  <c r="J2544" i="11"/>
  <c r="K2544" i="11"/>
  <c r="A2545" i="11"/>
  <c r="C2545" i="11"/>
  <c r="D2545" i="11"/>
  <c r="E2545" i="11"/>
  <c r="G2545" i="11"/>
  <c r="H2545" i="11"/>
  <c r="I2545" i="11"/>
  <c r="J2545" i="11"/>
  <c r="K2545" i="11"/>
  <c r="A2546" i="11"/>
  <c r="C2546" i="11"/>
  <c r="D2546" i="11"/>
  <c r="E2546" i="11"/>
  <c r="G2546" i="11"/>
  <c r="H2546" i="11"/>
  <c r="I2546" i="11"/>
  <c r="J2546" i="11"/>
  <c r="K2546" i="11"/>
  <c r="A2547" i="11"/>
  <c r="C2547" i="11"/>
  <c r="D2547" i="11"/>
  <c r="E2547" i="11"/>
  <c r="G2547" i="11"/>
  <c r="H2547" i="11"/>
  <c r="I2547" i="11"/>
  <c r="J2547" i="11"/>
  <c r="K2547" i="11"/>
  <c r="A2548" i="11"/>
  <c r="C2548" i="11"/>
  <c r="D2548" i="11"/>
  <c r="E2548" i="11"/>
  <c r="G2548" i="11"/>
  <c r="H2548" i="11"/>
  <c r="I2548" i="11"/>
  <c r="J2548" i="11"/>
  <c r="K2548" i="11"/>
  <c r="A2549" i="11"/>
  <c r="C2549" i="11"/>
  <c r="D2549" i="11"/>
  <c r="E2549" i="11"/>
  <c r="G2549" i="11"/>
  <c r="H2549" i="11"/>
  <c r="I2549" i="11"/>
  <c r="J2549" i="11"/>
  <c r="K2549" i="11"/>
  <c r="A2550" i="11"/>
  <c r="C2550" i="11"/>
  <c r="D2550" i="11"/>
  <c r="E2550" i="11"/>
  <c r="G2550" i="11"/>
  <c r="H2550" i="11"/>
  <c r="I2550" i="11"/>
  <c r="J2550" i="11"/>
  <c r="K2550" i="11"/>
  <c r="A2551" i="11"/>
  <c r="C2551" i="11"/>
  <c r="D2551" i="11"/>
  <c r="E2551" i="11"/>
  <c r="G2551" i="11"/>
  <c r="H2551" i="11"/>
  <c r="I2551" i="11"/>
  <c r="J2551" i="11"/>
  <c r="K2551" i="11"/>
  <c r="A2552" i="11"/>
  <c r="C2552" i="11"/>
  <c r="D2552" i="11"/>
  <c r="E2552" i="11"/>
  <c r="G2552" i="11"/>
  <c r="H2552" i="11"/>
  <c r="I2552" i="11"/>
  <c r="J2552" i="11"/>
  <c r="K2552" i="11"/>
  <c r="A2553" i="11"/>
  <c r="C2553" i="11"/>
  <c r="D2553" i="11"/>
  <c r="E2553" i="11"/>
  <c r="G2553" i="11"/>
  <c r="H2553" i="11"/>
  <c r="I2553" i="11"/>
  <c r="J2553" i="11"/>
  <c r="K2553" i="11"/>
  <c r="A2554" i="11"/>
  <c r="C2554" i="11"/>
  <c r="D2554" i="11"/>
  <c r="E2554" i="11"/>
  <c r="G2554" i="11"/>
  <c r="H2554" i="11"/>
  <c r="I2554" i="11"/>
  <c r="J2554" i="11"/>
  <c r="K2554" i="11"/>
  <c r="A2555" i="11"/>
  <c r="C2555" i="11"/>
  <c r="D2555" i="11"/>
  <c r="E2555" i="11"/>
  <c r="G2555" i="11"/>
  <c r="H2555" i="11"/>
  <c r="I2555" i="11"/>
  <c r="J2555" i="11"/>
  <c r="K2555" i="11"/>
  <c r="A2556" i="11"/>
  <c r="C2556" i="11"/>
  <c r="D2556" i="11"/>
  <c r="E2556" i="11"/>
  <c r="G2556" i="11"/>
  <c r="H2556" i="11"/>
  <c r="I2556" i="11"/>
  <c r="J2556" i="11"/>
  <c r="K2556" i="11"/>
  <c r="A2557" i="11"/>
  <c r="C2557" i="11"/>
  <c r="D2557" i="11"/>
  <c r="E2557" i="11"/>
  <c r="G2557" i="11"/>
  <c r="H2557" i="11"/>
  <c r="I2557" i="11"/>
  <c r="J2557" i="11"/>
  <c r="K2557" i="11"/>
  <c r="A2558" i="11"/>
  <c r="C2558" i="11"/>
  <c r="D2558" i="11"/>
  <c r="E2558" i="11"/>
  <c r="G2558" i="11"/>
  <c r="H2558" i="11"/>
  <c r="I2558" i="11"/>
  <c r="J2558" i="11"/>
  <c r="K2558" i="11"/>
  <c r="A2559" i="11"/>
  <c r="C2559" i="11"/>
  <c r="D2559" i="11"/>
  <c r="E2559" i="11"/>
  <c r="G2559" i="11"/>
  <c r="H2559" i="11"/>
  <c r="I2559" i="11"/>
  <c r="J2559" i="11"/>
  <c r="K2559" i="11"/>
  <c r="A2560" i="11"/>
  <c r="C2560" i="11"/>
  <c r="D2560" i="11"/>
  <c r="E2560" i="11"/>
  <c r="G2560" i="11"/>
  <c r="H2560" i="11"/>
  <c r="I2560" i="11"/>
  <c r="J2560" i="11"/>
  <c r="K2560" i="11"/>
  <c r="A2561" i="11"/>
  <c r="C2561" i="11"/>
  <c r="D2561" i="11"/>
  <c r="E2561" i="11"/>
  <c r="G2561" i="11"/>
  <c r="H2561" i="11"/>
  <c r="I2561" i="11"/>
  <c r="J2561" i="11"/>
  <c r="K2561" i="11"/>
  <c r="A2562" i="11"/>
  <c r="C2562" i="11"/>
  <c r="D2562" i="11"/>
  <c r="E2562" i="11"/>
  <c r="G2562" i="11"/>
  <c r="H2562" i="11"/>
  <c r="I2562" i="11"/>
  <c r="J2562" i="11"/>
  <c r="K2562" i="11"/>
  <c r="A2563" i="11"/>
  <c r="C2563" i="11"/>
  <c r="D2563" i="11"/>
  <c r="E2563" i="11"/>
  <c r="G2563" i="11"/>
  <c r="H2563" i="11"/>
  <c r="I2563" i="11"/>
  <c r="J2563" i="11"/>
  <c r="K2563" i="11"/>
  <c r="A2564" i="11"/>
  <c r="C2564" i="11"/>
  <c r="D2564" i="11"/>
  <c r="E2564" i="11"/>
  <c r="G2564" i="11"/>
  <c r="H2564" i="11"/>
  <c r="I2564" i="11"/>
  <c r="J2564" i="11"/>
  <c r="K2564" i="11"/>
  <c r="A2565" i="11"/>
  <c r="C2565" i="11"/>
  <c r="D2565" i="11"/>
  <c r="E2565" i="11"/>
  <c r="G2565" i="11"/>
  <c r="H2565" i="11"/>
  <c r="I2565" i="11"/>
  <c r="J2565" i="11"/>
  <c r="K2565" i="11"/>
  <c r="A2566" i="11"/>
  <c r="C2566" i="11"/>
  <c r="D2566" i="11"/>
  <c r="E2566" i="11"/>
  <c r="G2566" i="11"/>
  <c r="H2566" i="11"/>
  <c r="I2566" i="11"/>
  <c r="J2566" i="11"/>
  <c r="K2566" i="11"/>
  <c r="A2567" i="11"/>
  <c r="C2567" i="11"/>
  <c r="D2567" i="11"/>
  <c r="E2567" i="11"/>
  <c r="G2567" i="11"/>
  <c r="H2567" i="11"/>
  <c r="I2567" i="11"/>
  <c r="J2567" i="11"/>
  <c r="K2567" i="11"/>
  <c r="A2568" i="11"/>
  <c r="C2568" i="11"/>
  <c r="D2568" i="11"/>
  <c r="E2568" i="11"/>
  <c r="G2568" i="11"/>
  <c r="H2568" i="11"/>
  <c r="I2568" i="11"/>
  <c r="J2568" i="11"/>
  <c r="K2568" i="11"/>
  <c r="A2569" i="11"/>
  <c r="C2569" i="11"/>
  <c r="D2569" i="11"/>
  <c r="E2569" i="11"/>
  <c r="G2569" i="11"/>
  <c r="H2569" i="11"/>
  <c r="I2569" i="11"/>
  <c r="J2569" i="11"/>
  <c r="K2569" i="11"/>
  <c r="A2570" i="11"/>
  <c r="C2570" i="11"/>
  <c r="D2570" i="11"/>
  <c r="E2570" i="11"/>
  <c r="G2570" i="11"/>
  <c r="H2570" i="11"/>
  <c r="I2570" i="11"/>
  <c r="J2570" i="11"/>
  <c r="K2570" i="11"/>
  <c r="A2571" i="11"/>
  <c r="C2571" i="11"/>
  <c r="D2571" i="11"/>
  <c r="E2571" i="11"/>
  <c r="G2571" i="11"/>
  <c r="H2571" i="11"/>
  <c r="I2571" i="11"/>
  <c r="J2571" i="11"/>
  <c r="K2571" i="11"/>
  <c r="A2572" i="11"/>
  <c r="C2572" i="11"/>
  <c r="D2572" i="11"/>
  <c r="E2572" i="11"/>
  <c r="G2572" i="11"/>
  <c r="H2572" i="11"/>
  <c r="I2572" i="11"/>
  <c r="J2572" i="11"/>
  <c r="K2572" i="11"/>
  <c r="A2573" i="11"/>
  <c r="C2573" i="11"/>
  <c r="D2573" i="11"/>
  <c r="E2573" i="11"/>
  <c r="G2573" i="11"/>
  <c r="H2573" i="11"/>
  <c r="I2573" i="11"/>
  <c r="J2573" i="11"/>
  <c r="K2573" i="11"/>
  <c r="A2574" i="11"/>
  <c r="C2574" i="11"/>
  <c r="D2574" i="11"/>
  <c r="E2574" i="11"/>
  <c r="G2574" i="11"/>
  <c r="H2574" i="11"/>
  <c r="I2574" i="11"/>
  <c r="J2574" i="11"/>
  <c r="K2574" i="11"/>
  <c r="A2575" i="11"/>
  <c r="C2575" i="11"/>
  <c r="D2575" i="11"/>
  <c r="E2575" i="11"/>
  <c r="G2575" i="11"/>
  <c r="H2575" i="11"/>
  <c r="I2575" i="11"/>
  <c r="J2575" i="11"/>
  <c r="K2575" i="11"/>
  <c r="A2576" i="11"/>
  <c r="C2576" i="11"/>
  <c r="D2576" i="11"/>
  <c r="E2576" i="11"/>
  <c r="G2576" i="11"/>
  <c r="H2576" i="11"/>
  <c r="I2576" i="11"/>
  <c r="J2576" i="11"/>
  <c r="K2576" i="11"/>
  <c r="A2577" i="11"/>
  <c r="C2577" i="11"/>
  <c r="D2577" i="11"/>
  <c r="E2577" i="11"/>
  <c r="G2577" i="11"/>
  <c r="H2577" i="11"/>
  <c r="I2577" i="11"/>
  <c r="J2577" i="11"/>
  <c r="K2577" i="11"/>
  <c r="A2578" i="11"/>
  <c r="C2578" i="11"/>
  <c r="D2578" i="11"/>
  <c r="E2578" i="11"/>
  <c r="G2578" i="11"/>
  <c r="H2578" i="11"/>
  <c r="I2578" i="11"/>
  <c r="J2578" i="11"/>
  <c r="K2578" i="11"/>
  <c r="A2579" i="11"/>
  <c r="C2579" i="11"/>
  <c r="D2579" i="11"/>
  <c r="E2579" i="11"/>
  <c r="G2579" i="11"/>
  <c r="H2579" i="11"/>
  <c r="I2579" i="11"/>
  <c r="J2579" i="11"/>
  <c r="K2579" i="11"/>
  <c r="A2580" i="11"/>
  <c r="C2580" i="11"/>
  <c r="D2580" i="11"/>
  <c r="E2580" i="11"/>
  <c r="G2580" i="11"/>
  <c r="H2580" i="11"/>
  <c r="I2580" i="11"/>
  <c r="J2580" i="11"/>
  <c r="K2580" i="11"/>
  <c r="A2581" i="11"/>
  <c r="C2581" i="11"/>
  <c r="D2581" i="11"/>
  <c r="E2581" i="11"/>
  <c r="G2581" i="11"/>
  <c r="H2581" i="11"/>
  <c r="I2581" i="11"/>
  <c r="J2581" i="11"/>
  <c r="K2581" i="11"/>
  <c r="A2582" i="11"/>
  <c r="C2582" i="11"/>
  <c r="D2582" i="11"/>
  <c r="E2582" i="11"/>
  <c r="G2582" i="11"/>
  <c r="H2582" i="11"/>
  <c r="I2582" i="11"/>
  <c r="J2582" i="11"/>
  <c r="K2582" i="11"/>
  <c r="A2583" i="11"/>
  <c r="C2583" i="11"/>
  <c r="D2583" i="11"/>
  <c r="E2583" i="11"/>
  <c r="G2583" i="11"/>
  <c r="H2583" i="11"/>
  <c r="I2583" i="11"/>
  <c r="J2583" i="11"/>
  <c r="K2583" i="11"/>
  <c r="A2584" i="11"/>
  <c r="C2584" i="11"/>
  <c r="D2584" i="11"/>
  <c r="E2584" i="11"/>
  <c r="G2584" i="11"/>
  <c r="H2584" i="11"/>
  <c r="I2584" i="11"/>
  <c r="J2584" i="11"/>
  <c r="K2584" i="11"/>
  <c r="A2585" i="11"/>
  <c r="C2585" i="11"/>
  <c r="D2585" i="11"/>
  <c r="E2585" i="11"/>
  <c r="G2585" i="11"/>
  <c r="H2585" i="11"/>
  <c r="I2585" i="11"/>
  <c r="J2585" i="11"/>
  <c r="K2585" i="11"/>
  <c r="A2586" i="11"/>
  <c r="C2586" i="11"/>
  <c r="D2586" i="11"/>
  <c r="E2586" i="11"/>
  <c r="G2586" i="11"/>
  <c r="H2586" i="11"/>
  <c r="I2586" i="11"/>
  <c r="J2586" i="11"/>
  <c r="K2586" i="11"/>
  <c r="A2587" i="11"/>
  <c r="C2587" i="11"/>
  <c r="D2587" i="11"/>
  <c r="E2587" i="11"/>
  <c r="G2587" i="11"/>
  <c r="H2587" i="11"/>
  <c r="I2587" i="11"/>
  <c r="J2587" i="11"/>
  <c r="K2587" i="11"/>
  <c r="A2588" i="11"/>
  <c r="C2588" i="11"/>
  <c r="D2588" i="11"/>
  <c r="E2588" i="11"/>
  <c r="G2588" i="11"/>
  <c r="H2588" i="11"/>
  <c r="I2588" i="11"/>
  <c r="J2588" i="11"/>
  <c r="K2588" i="11"/>
  <c r="A2589" i="11"/>
  <c r="C2589" i="11"/>
  <c r="D2589" i="11"/>
  <c r="E2589" i="11"/>
  <c r="G2589" i="11"/>
  <c r="H2589" i="11"/>
  <c r="I2589" i="11"/>
  <c r="J2589" i="11"/>
  <c r="K2589" i="11"/>
  <c r="A2590" i="11"/>
  <c r="C2590" i="11"/>
  <c r="D2590" i="11"/>
  <c r="E2590" i="11"/>
  <c r="G2590" i="11"/>
  <c r="H2590" i="11"/>
  <c r="I2590" i="11"/>
  <c r="J2590" i="11"/>
  <c r="K2590" i="11"/>
  <c r="A2591" i="11"/>
  <c r="C2591" i="11"/>
  <c r="D2591" i="11"/>
  <c r="E2591" i="11"/>
  <c r="G2591" i="11"/>
  <c r="H2591" i="11"/>
  <c r="I2591" i="11"/>
  <c r="J2591" i="11"/>
  <c r="K2591" i="11"/>
  <c r="A2592" i="11"/>
  <c r="C2592" i="11"/>
  <c r="D2592" i="11"/>
  <c r="E2592" i="11"/>
  <c r="G2592" i="11"/>
  <c r="H2592" i="11"/>
  <c r="I2592" i="11"/>
  <c r="J2592" i="11"/>
  <c r="K2592" i="11"/>
  <c r="A2593" i="11"/>
  <c r="C2593" i="11"/>
  <c r="D2593" i="11"/>
  <c r="E2593" i="11"/>
  <c r="G2593" i="11"/>
  <c r="H2593" i="11"/>
  <c r="I2593" i="11"/>
  <c r="J2593" i="11"/>
  <c r="K2593" i="11"/>
  <c r="A2594" i="11"/>
  <c r="C2594" i="11"/>
  <c r="D2594" i="11"/>
  <c r="E2594" i="11"/>
  <c r="G2594" i="11"/>
  <c r="H2594" i="11"/>
  <c r="I2594" i="11"/>
  <c r="J2594" i="11"/>
  <c r="K2594" i="11"/>
  <c r="A2595" i="11"/>
  <c r="C2595" i="11"/>
  <c r="D2595" i="11"/>
  <c r="E2595" i="11"/>
  <c r="G2595" i="11"/>
  <c r="H2595" i="11"/>
  <c r="I2595" i="11"/>
  <c r="J2595" i="11"/>
  <c r="K2595" i="11"/>
  <c r="A2596" i="11"/>
  <c r="C2596" i="11"/>
  <c r="D2596" i="11"/>
  <c r="E2596" i="11"/>
  <c r="G2596" i="11"/>
  <c r="H2596" i="11"/>
  <c r="I2596" i="11"/>
  <c r="J2596" i="11"/>
  <c r="K2596" i="11"/>
  <c r="A2597" i="11"/>
  <c r="C2597" i="11"/>
  <c r="D2597" i="11"/>
  <c r="E2597" i="11"/>
  <c r="G2597" i="11"/>
  <c r="H2597" i="11"/>
  <c r="I2597" i="11"/>
  <c r="J2597" i="11"/>
  <c r="K2597" i="11"/>
  <c r="A2598" i="11"/>
  <c r="C2598" i="11"/>
  <c r="D2598" i="11"/>
  <c r="E2598" i="11"/>
  <c r="G2598" i="11"/>
  <c r="H2598" i="11"/>
  <c r="I2598" i="11"/>
  <c r="J2598" i="11"/>
  <c r="K2598" i="11"/>
  <c r="A2599" i="11"/>
  <c r="C2599" i="11"/>
  <c r="D2599" i="11"/>
  <c r="E2599" i="11"/>
  <c r="G2599" i="11"/>
  <c r="H2599" i="11"/>
  <c r="I2599" i="11"/>
  <c r="J2599" i="11"/>
  <c r="K2599" i="11"/>
  <c r="A2600" i="11"/>
  <c r="C2600" i="11"/>
  <c r="D2600" i="11"/>
  <c r="E2600" i="11"/>
  <c r="G2600" i="11"/>
  <c r="H2600" i="11"/>
  <c r="I2600" i="11"/>
  <c r="J2600" i="11"/>
  <c r="K2600" i="11"/>
  <c r="A2601" i="11"/>
  <c r="C2601" i="11"/>
  <c r="D2601" i="11"/>
  <c r="E2601" i="11"/>
  <c r="G2601" i="11"/>
  <c r="H2601" i="11"/>
  <c r="I2601" i="11"/>
  <c r="J2601" i="11"/>
  <c r="K2601" i="11"/>
  <c r="A2602" i="11"/>
  <c r="C2602" i="11"/>
  <c r="D2602" i="11"/>
  <c r="E2602" i="11"/>
  <c r="G2602" i="11"/>
  <c r="H2602" i="11"/>
  <c r="I2602" i="11"/>
  <c r="J2602" i="11"/>
  <c r="K2602" i="11"/>
  <c r="A2603" i="11"/>
  <c r="C2603" i="11"/>
  <c r="D2603" i="11"/>
  <c r="E2603" i="11"/>
  <c r="G2603" i="11"/>
  <c r="H2603" i="11"/>
  <c r="I2603" i="11"/>
  <c r="J2603" i="11"/>
  <c r="K2603" i="11"/>
  <c r="A2604" i="11"/>
  <c r="C2604" i="11"/>
  <c r="D2604" i="11"/>
  <c r="E2604" i="11"/>
  <c r="G2604" i="11"/>
  <c r="H2604" i="11"/>
  <c r="I2604" i="11"/>
  <c r="J2604" i="11"/>
  <c r="K2604" i="11"/>
  <c r="A2605" i="11"/>
  <c r="C2605" i="11"/>
  <c r="D2605" i="11"/>
  <c r="E2605" i="11"/>
  <c r="G2605" i="11"/>
  <c r="H2605" i="11"/>
  <c r="I2605" i="11"/>
  <c r="J2605" i="11"/>
  <c r="K2605" i="11"/>
  <c r="A2606" i="11"/>
  <c r="C2606" i="11"/>
  <c r="D2606" i="11"/>
  <c r="E2606" i="11"/>
  <c r="G2606" i="11"/>
  <c r="H2606" i="11"/>
  <c r="I2606" i="11"/>
  <c r="J2606" i="11"/>
  <c r="K2606" i="11"/>
  <c r="A2607" i="11"/>
  <c r="C2607" i="11"/>
  <c r="D2607" i="11"/>
  <c r="E2607" i="11"/>
  <c r="G2607" i="11"/>
  <c r="H2607" i="11"/>
  <c r="I2607" i="11"/>
  <c r="J2607" i="11"/>
  <c r="K2607" i="11"/>
  <c r="A2608" i="11"/>
  <c r="C2608" i="11"/>
  <c r="D2608" i="11"/>
  <c r="E2608" i="11"/>
  <c r="G2608" i="11"/>
  <c r="H2608" i="11"/>
  <c r="I2608" i="11"/>
  <c r="J2608" i="11"/>
  <c r="K2608" i="11"/>
  <c r="A2609" i="11"/>
  <c r="C2609" i="11"/>
  <c r="D2609" i="11"/>
  <c r="E2609" i="11"/>
  <c r="G2609" i="11"/>
  <c r="H2609" i="11"/>
  <c r="I2609" i="11"/>
  <c r="J2609" i="11"/>
  <c r="K2609" i="11"/>
  <c r="A2610" i="11"/>
  <c r="C2610" i="11"/>
  <c r="D2610" i="11"/>
  <c r="E2610" i="11"/>
  <c r="G2610" i="11"/>
  <c r="H2610" i="11"/>
  <c r="I2610" i="11"/>
  <c r="J2610" i="11"/>
  <c r="K2610" i="11"/>
  <c r="A2611" i="11"/>
  <c r="C2611" i="11"/>
  <c r="D2611" i="11"/>
  <c r="E2611" i="11"/>
  <c r="G2611" i="11"/>
  <c r="H2611" i="11"/>
  <c r="I2611" i="11"/>
  <c r="J2611" i="11"/>
  <c r="K2611" i="11"/>
  <c r="A2612" i="11"/>
  <c r="C2612" i="11"/>
  <c r="D2612" i="11"/>
  <c r="E2612" i="11"/>
  <c r="G2612" i="11"/>
  <c r="H2612" i="11"/>
  <c r="I2612" i="11"/>
  <c r="J2612" i="11"/>
  <c r="K2612" i="11"/>
  <c r="A2613" i="11"/>
  <c r="C2613" i="11"/>
  <c r="D2613" i="11"/>
  <c r="E2613" i="11"/>
  <c r="G2613" i="11"/>
  <c r="H2613" i="11"/>
  <c r="I2613" i="11"/>
  <c r="J2613" i="11"/>
  <c r="K2613" i="11"/>
  <c r="A2614" i="11"/>
  <c r="C2614" i="11"/>
  <c r="D2614" i="11"/>
  <c r="E2614" i="11"/>
  <c r="G2614" i="11"/>
  <c r="H2614" i="11"/>
  <c r="I2614" i="11"/>
  <c r="J2614" i="11"/>
  <c r="K2614" i="11"/>
  <c r="A2615" i="11"/>
  <c r="C2615" i="11"/>
  <c r="D2615" i="11"/>
  <c r="E2615" i="11"/>
  <c r="G2615" i="11"/>
  <c r="H2615" i="11"/>
  <c r="I2615" i="11"/>
  <c r="J2615" i="11"/>
  <c r="K2615" i="11"/>
  <c r="A2616" i="11"/>
  <c r="C2616" i="11"/>
  <c r="D2616" i="11"/>
  <c r="E2616" i="11"/>
  <c r="G2616" i="11"/>
  <c r="H2616" i="11"/>
  <c r="I2616" i="11"/>
  <c r="J2616" i="11"/>
  <c r="K2616" i="11"/>
  <c r="A2617" i="11"/>
  <c r="C2617" i="11"/>
  <c r="D2617" i="11"/>
  <c r="E2617" i="11"/>
  <c r="G2617" i="11"/>
  <c r="H2617" i="11"/>
  <c r="I2617" i="11"/>
  <c r="J2617" i="11"/>
  <c r="K2617" i="11"/>
  <c r="A2618" i="11"/>
  <c r="C2618" i="11"/>
  <c r="D2618" i="11"/>
  <c r="E2618" i="11"/>
  <c r="G2618" i="11"/>
  <c r="H2618" i="11"/>
  <c r="I2618" i="11"/>
  <c r="J2618" i="11"/>
  <c r="K2618" i="11"/>
  <c r="A2619" i="11"/>
  <c r="C2619" i="11"/>
  <c r="D2619" i="11"/>
  <c r="E2619" i="11"/>
  <c r="G2619" i="11"/>
  <c r="H2619" i="11"/>
  <c r="I2619" i="11"/>
  <c r="J2619" i="11"/>
  <c r="K2619" i="11"/>
  <c r="A2620" i="11"/>
  <c r="C2620" i="11"/>
  <c r="D2620" i="11"/>
  <c r="E2620" i="11"/>
  <c r="G2620" i="11"/>
  <c r="H2620" i="11"/>
  <c r="I2620" i="11"/>
  <c r="J2620" i="11"/>
  <c r="K2620" i="11"/>
  <c r="A2621" i="11"/>
  <c r="C2621" i="11"/>
  <c r="D2621" i="11"/>
  <c r="E2621" i="11"/>
  <c r="G2621" i="11"/>
  <c r="H2621" i="11"/>
  <c r="I2621" i="11"/>
  <c r="J2621" i="11"/>
  <c r="K2621" i="11"/>
  <c r="A2622" i="11"/>
  <c r="C2622" i="11"/>
  <c r="D2622" i="11"/>
  <c r="E2622" i="11"/>
  <c r="G2622" i="11"/>
  <c r="H2622" i="11"/>
  <c r="I2622" i="11"/>
  <c r="J2622" i="11"/>
  <c r="K2622" i="11"/>
  <c r="A2623" i="11"/>
  <c r="C2623" i="11"/>
  <c r="D2623" i="11"/>
  <c r="E2623" i="11"/>
  <c r="G2623" i="11"/>
  <c r="H2623" i="11"/>
  <c r="I2623" i="11"/>
  <c r="J2623" i="11"/>
  <c r="K2623" i="11"/>
  <c r="A2624" i="11"/>
  <c r="C2624" i="11"/>
  <c r="D2624" i="11"/>
  <c r="E2624" i="11"/>
  <c r="G2624" i="11"/>
  <c r="H2624" i="11"/>
  <c r="I2624" i="11"/>
  <c r="J2624" i="11"/>
  <c r="K2624" i="11"/>
  <c r="A2625" i="11"/>
  <c r="C2625" i="11"/>
  <c r="D2625" i="11"/>
  <c r="E2625" i="11"/>
  <c r="G2625" i="11"/>
  <c r="H2625" i="11"/>
  <c r="I2625" i="11"/>
  <c r="J2625" i="11"/>
  <c r="K2625" i="11"/>
  <c r="A2626" i="11"/>
  <c r="C2626" i="11"/>
  <c r="D2626" i="11"/>
  <c r="E2626" i="11"/>
  <c r="G2626" i="11"/>
  <c r="H2626" i="11"/>
  <c r="I2626" i="11"/>
  <c r="J2626" i="11"/>
  <c r="K2626" i="11"/>
  <c r="A2627" i="11"/>
  <c r="C2627" i="11"/>
  <c r="D2627" i="11"/>
  <c r="E2627" i="11"/>
  <c r="G2627" i="11"/>
  <c r="H2627" i="11"/>
  <c r="I2627" i="11"/>
  <c r="J2627" i="11"/>
  <c r="K2627" i="11"/>
  <c r="A2628" i="11"/>
  <c r="C2628" i="11"/>
  <c r="D2628" i="11"/>
  <c r="E2628" i="11"/>
  <c r="G2628" i="11"/>
  <c r="H2628" i="11"/>
  <c r="I2628" i="11"/>
  <c r="J2628" i="11"/>
  <c r="K2628" i="11"/>
  <c r="A2629" i="11"/>
  <c r="C2629" i="11"/>
  <c r="D2629" i="11"/>
  <c r="E2629" i="11"/>
  <c r="G2629" i="11"/>
  <c r="H2629" i="11"/>
  <c r="I2629" i="11"/>
  <c r="J2629" i="11"/>
  <c r="K2629" i="11"/>
  <c r="A2630" i="11"/>
  <c r="C2630" i="11"/>
  <c r="D2630" i="11"/>
  <c r="E2630" i="11"/>
  <c r="G2630" i="11"/>
  <c r="H2630" i="11"/>
  <c r="I2630" i="11"/>
  <c r="J2630" i="11"/>
  <c r="K2630" i="11"/>
  <c r="A2631" i="11"/>
  <c r="C2631" i="11"/>
  <c r="D2631" i="11"/>
  <c r="E2631" i="11"/>
  <c r="G2631" i="11"/>
  <c r="H2631" i="11"/>
  <c r="I2631" i="11"/>
  <c r="J2631" i="11"/>
  <c r="K2631" i="11"/>
  <c r="A2632" i="11"/>
  <c r="C2632" i="11"/>
  <c r="D2632" i="11"/>
  <c r="E2632" i="11"/>
  <c r="G2632" i="11"/>
  <c r="H2632" i="11"/>
  <c r="I2632" i="11"/>
  <c r="J2632" i="11"/>
  <c r="K2632" i="11"/>
  <c r="A2633" i="11"/>
  <c r="C2633" i="11"/>
  <c r="D2633" i="11"/>
  <c r="E2633" i="11"/>
  <c r="G2633" i="11"/>
  <c r="H2633" i="11"/>
  <c r="I2633" i="11"/>
  <c r="J2633" i="11"/>
  <c r="K2633" i="11"/>
  <c r="A2634" i="11"/>
  <c r="C2634" i="11"/>
  <c r="D2634" i="11"/>
  <c r="E2634" i="11"/>
  <c r="G2634" i="11"/>
  <c r="H2634" i="11"/>
  <c r="I2634" i="11"/>
  <c r="J2634" i="11"/>
  <c r="K2634" i="11"/>
  <c r="A2635" i="11"/>
  <c r="C2635" i="11"/>
  <c r="D2635" i="11"/>
  <c r="E2635" i="11"/>
  <c r="G2635" i="11"/>
  <c r="H2635" i="11"/>
  <c r="I2635" i="11"/>
  <c r="J2635" i="11"/>
  <c r="K2635" i="11"/>
  <c r="A2636" i="11"/>
  <c r="C2636" i="11"/>
  <c r="D2636" i="11"/>
  <c r="E2636" i="11"/>
  <c r="G2636" i="11"/>
  <c r="H2636" i="11"/>
  <c r="I2636" i="11"/>
  <c r="J2636" i="11"/>
  <c r="K2636" i="11"/>
  <c r="A2637" i="11"/>
  <c r="C2637" i="11"/>
  <c r="D2637" i="11"/>
  <c r="E2637" i="11"/>
  <c r="G2637" i="11"/>
  <c r="H2637" i="11"/>
  <c r="I2637" i="11"/>
  <c r="J2637" i="11"/>
  <c r="K2637" i="11"/>
  <c r="A2638" i="11"/>
  <c r="C2638" i="11"/>
  <c r="D2638" i="11"/>
  <c r="E2638" i="11"/>
  <c r="G2638" i="11"/>
  <c r="H2638" i="11"/>
  <c r="I2638" i="11"/>
  <c r="J2638" i="11"/>
  <c r="K2638" i="11"/>
  <c r="A2639" i="11"/>
  <c r="C2639" i="11"/>
  <c r="D2639" i="11"/>
  <c r="E2639" i="11"/>
  <c r="G2639" i="11"/>
  <c r="H2639" i="11"/>
  <c r="I2639" i="11"/>
  <c r="J2639" i="11"/>
  <c r="K2639" i="11"/>
  <c r="A2640" i="11"/>
  <c r="C2640" i="11"/>
  <c r="D2640" i="11"/>
  <c r="E2640" i="11"/>
  <c r="G2640" i="11"/>
  <c r="H2640" i="11"/>
  <c r="I2640" i="11"/>
  <c r="J2640" i="11"/>
  <c r="K2640" i="11"/>
  <c r="A2641" i="11"/>
  <c r="C2641" i="11"/>
  <c r="D2641" i="11"/>
  <c r="E2641" i="11"/>
  <c r="G2641" i="11"/>
  <c r="H2641" i="11"/>
  <c r="I2641" i="11"/>
  <c r="J2641" i="11"/>
  <c r="K2641" i="11"/>
  <c r="A2642" i="11"/>
  <c r="C2642" i="11"/>
  <c r="D2642" i="11"/>
  <c r="E2642" i="11"/>
  <c r="G2642" i="11"/>
  <c r="H2642" i="11"/>
  <c r="I2642" i="11"/>
  <c r="J2642" i="11"/>
  <c r="K2642" i="11"/>
  <c r="A2643" i="11"/>
  <c r="C2643" i="11"/>
  <c r="D2643" i="11"/>
  <c r="E2643" i="11"/>
  <c r="G2643" i="11"/>
  <c r="H2643" i="11"/>
  <c r="I2643" i="11"/>
  <c r="J2643" i="11"/>
  <c r="K2643" i="11"/>
  <c r="A2644" i="11"/>
  <c r="C2644" i="11"/>
  <c r="D2644" i="11"/>
  <c r="E2644" i="11"/>
  <c r="G2644" i="11"/>
  <c r="H2644" i="11"/>
  <c r="I2644" i="11"/>
  <c r="J2644" i="11"/>
  <c r="K2644" i="11"/>
  <c r="A2645" i="11"/>
  <c r="C2645" i="11"/>
  <c r="D2645" i="11"/>
  <c r="E2645" i="11"/>
  <c r="G2645" i="11"/>
  <c r="H2645" i="11"/>
  <c r="I2645" i="11"/>
  <c r="J2645" i="11"/>
  <c r="K2645" i="11"/>
  <c r="A2646" i="11"/>
  <c r="C2646" i="11"/>
  <c r="D2646" i="11"/>
  <c r="E2646" i="11"/>
  <c r="G2646" i="11"/>
  <c r="H2646" i="11"/>
  <c r="I2646" i="11"/>
  <c r="J2646" i="11"/>
  <c r="K2646" i="11"/>
  <c r="A2647" i="11"/>
  <c r="C2647" i="11"/>
  <c r="D2647" i="11"/>
  <c r="E2647" i="11"/>
  <c r="G2647" i="11"/>
  <c r="H2647" i="11"/>
  <c r="I2647" i="11"/>
  <c r="J2647" i="11"/>
  <c r="K2647" i="11"/>
  <c r="A2648" i="11"/>
  <c r="C2648" i="11"/>
  <c r="D2648" i="11"/>
  <c r="E2648" i="11"/>
  <c r="G2648" i="11"/>
  <c r="H2648" i="11"/>
  <c r="I2648" i="11"/>
  <c r="J2648" i="11"/>
  <c r="K2648" i="11"/>
  <c r="A2649" i="11"/>
  <c r="C2649" i="11"/>
  <c r="D2649" i="11"/>
  <c r="E2649" i="11"/>
  <c r="G2649" i="11"/>
  <c r="H2649" i="11"/>
  <c r="I2649" i="11"/>
  <c r="J2649" i="11"/>
  <c r="K2649" i="11"/>
  <c r="A2650" i="11"/>
  <c r="C2650" i="11"/>
  <c r="D2650" i="11"/>
  <c r="E2650" i="11"/>
  <c r="G2650" i="11"/>
  <c r="H2650" i="11"/>
  <c r="I2650" i="11"/>
  <c r="J2650" i="11"/>
  <c r="K2650" i="11"/>
  <c r="A2651" i="11"/>
  <c r="C2651" i="11"/>
  <c r="D2651" i="11"/>
  <c r="E2651" i="11"/>
  <c r="G2651" i="11"/>
  <c r="H2651" i="11"/>
  <c r="I2651" i="11"/>
  <c r="J2651" i="11"/>
  <c r="K2651" i="11"/>
  <c r="A2652" i="11"/>
  <c r="C2652" i="11"/>
  <c r="D2652" i="11"/>
  <c r="E2652" i="11"/>
  <c r="G2652" i="11"/>
  <c r="H2652" i="11"/>
  <c r="I2652" i="11"/>
  <c r="J2652" i="11"/>
  <c r="K2652" i="11"/>
  <c r="A2653" i="11"/>
  <c r="C2653" i="11"/>
  <c r="D2653" i="11"/>
  <c r="E2653" i="11"/>
  <c r="G2653" i="11"/>
  <c r="H2653" i="11"/>
  <c r="I2653" i="11"/>
  <c r="J2653" i="11"/>
  <c r="K2653" i="11"/>
  <c r="A2654" i="11"/>
  <c r="C2654" i="11"/>
  <c r="D2654" i="11"/>
  <c r="E2654" i="11"/>
  <c r="G2654" i="11"/>
  <c r="H2654" i="11"/>
  <c r="I2654" i="11"/>
  <c r="J2654" i="11"/>
  <c r="K2654" i="11"/>
  <c r="A2655" i="11"/>
  <c r="C2655" i="11"/>
  <c r="D2655" i="11"/>
  <c r="E2655" i="11"/>
  <c r="G2655" i="11"/>
  <c r="H2655" i="11"/>
  <c r="I2655" i="11"/>
  <c r="J2655" i="11"/>
  <c r="K2655" i="11"/>
  <c r="A2656" i="11"/>
  <c r="C2656" i="11"/>
  <c r="D2656" i="11"/>
  <c r="E2656" i="11"/>
  <c r="G2656" i="11"/>
  <c r="H2656" i="11"/>
  <c r="I2656" i="11"/>
  <c r="J2656" i="11"/>
  <c r="K2656" i="11"/>
  <c r="A2657" i="11"/>
  <c r="C2657" i="11"/>
  <c r="D2657" i="11"/>
  <c r="E2657" i="11"/>
  <c r="G2657" i="11"/>
  <c r="H2657" i="11"/>
  <c r="I2657" i="11"/>
  <c r="J2657" i="11"/>
  <c r="K2657" i="11"/>
  <c r="A2658" i="11"/>
  <c r="C2658" i="11"/>
  <c r="D2658" i="11"/>
  <c r="E2658" i="11"/>
  <c r="G2658" i="11"/>
  <c r="H2658" i="11"/>
  <c r="I2658" i="11"/>
  <c r="J2658" i="11"/>
  <c r="K2658" i="11"/>
  <c r="A2659" i="11"/>
  <c r="C2659" i="11"/>
  <c r="D2659" i="11"/>
  <c r="E2659" i="11"/>
  <c r="G2659" i="11"/>
  <c r="H2659" i="11"/>
  <c r="I2659" i="11"/>
  <c r="J2659" i="11"/>
  <c r="K2659" i="11"/>
  <c r="A2660" i="11"/>
  <c r="C2660" i="11"/>
  <c r="D2660" i="11"/>
  <c r="E2660" i="11"/>
  <c r="G2660" i="11"/>
  <c r="H2660" i="11"/>
  <c r="I2660" i="11"/>
  <c r="J2660" i="11"/>
  <c r="K2660" i="11"/>
  <c r="A2661" i="11"/>
  <c r="C2661" i="11"/>
  <c r="D2661" i="11"/>
  <c r="E2661" i="11"/>
  <c r="G2661" i="11"/>
  <c r="H2661" i="11"/>
  <c r="I2661" i="11"/>
  <c r="J2661" i="11"/>
  <c r="K2661" i="11"/>
  <c r="A2662" i="11"/>
  <c r="C2662" i="11"/>
  <c r="D2662" i="11"/>
  <c r="E2662" i="11"/>
  <c r="G2662" i="11"/>
  <c r="H2662" i="11"/>
  <c r="I2662" i="11"/>
  <c r="J2662" i="11"/>
  <c r="K2662" i="11"/>
  <c r="A2663" i="11"/>
  <c r="C2663" i="11"/>
  <c r="D2663" i="11"/>
  <c r="E2663" i="11"/>
  <c r="G2663" i="11"/>
  <c r="H2663" i="11"/>
  <c r="I2663" i="11"/>
  <c r="J2663" i="11"/>
  <c r="K2663" i="11"/>
  <c r="A2664" i="11"/>
  <c r="C2664" i="11"/>
  <c r="D2664" i="11"/>
  <c r="E2664" i="11"/>
  <c r="G2664" i="11"/>
  <c r="H2664" i="11"/>
  <c r="I2664" i="11"/>
  <c r="J2664" i="11"/>
  <c r="K2664" i="11"/>
  <c r="A2665" i="11"/>
  <c r="C2665" i="11"/>
  <c r="D2665" i="11"/>
  <c r="E2665" i="11"/>
  <c r="G2665" i="11"/>
  <c r="H2665" i="11"/>
  <c r="I2665" i="11"/>
  <c r="J2665" i="11"/>
  <c r="K2665" i="11"/>
  <c r="A2666" i="11"/>
  <c r="C2666" i="11"/>
  <c r="D2666" i="11"/>
  <c r="E2666" i="11"/>
  <c r="G2666" i="11"/>
  <c r="H2666" i="11"/>
  <c r="I2666" i="11"/>
  <c r="J2666" i="11"/>
  <c r="K2666" i="11"/>
  <c r="A2667" i="11"/>
  <c r="C2667" i="11"/>
  <c r="D2667" i="11"/>
  <c r="E2667" i="11"/>
  <c r="G2667" i="11"/>
  <c r="H2667" i="11"/>
  <c r="I2667" i="11"/>
  <c r="J2667" i="11"/>
  <c r="K2667" i="11"/>
  <c r="A2668" i="11"/>
  <c r="C2668" i="11"/>
  <c r="D2668" i="11"/>
  <c r="E2668" i="11"/>
  <c r="G2668" i="11"/>
  <c r="H2668" i="11"/>
  <c r="I2668" i="11"/>
  <c r="J2668" i="11"/>
  <c r="K2668" i="11"/>
  <c r="A2669" i="11"/>
  <c r="C2669" i="11"/>
  <c r="D2669" i="11"/>
  <c r="E2669" i="11"/>
  <c r="G2669" i="11"/>
  <c r="H2669" i="11"/>
  <c r="I2669" i="11"/>
  <c r="J2669" i="11"/>
  <c r="K2669" i="11"/>
  <c r="A2670" i="11"/>
  <c r="C2670" i="11"/>
  <c r="D2670" i="11"/>
  <c r="E2670" i="11"/>
  <c r="G2670" i="11"/>
  <c r="H2670" i="11"/>
  <c r="I2670" i="11"/>
  <c r="J2670" i="11"/>
  <c r="K2670" i="11"/>
  <c r="A2671" i="11"/>
  <c r="C2671" i="11"/>
  <c r="D2671" i="11"/>
  <c r="E2671" i="11"/>
  <c r="G2671" i="11"/>
  <c r="H2671" i="11"/>
  <c r="I2671" i="11"/>
  <c r="J2671" i="11"/>
  <c r="K2671" i="11"/>
  <c r="A2672" i="11"/>
  <c r="C2672" i="11"/>
  <c r="D2672" i="11"/>
  <c r="E2672" i="11"/>
  <c r="G2672" i="11"/>
  <c r="H2672" i="11"/>
  <c r="I2672" i="11"/>
  <c r="J2672" i="11"/>
  <c r="K2672" i="11"/>
  <c r="A2673" i="11"/>
  <c r="C2673" i="11"/>
  <c r="D2673" i="11"/>
  <c r="E2673" i="11"/>
  <c r="G2673" i="11"/>
  <c r="H2673" i="11"/>
  <c r="I2673" i="11"/>
  <c r="J2673" i="11"/>
  <c r="K2673" i="11"/>
  <c r="A2674" i="11"/>
  <c r="C2674" i="11"/>
  <c r="D2674" i="11"/>
  <c r="E2674" i="11"/>
  <c r="G2674" i="11"/>
  <c r="H2674" i="11"/>
  <c r="I2674" i="11"/>
  <c r="J2674" i="11"/>
  <c r="K2674" i="11"/>
  <c r="A2675" i="11"/>
  <c r="C2675" i="11"/>
  <c r="D2675" i="11"/>
  <c r="E2675" i="11"/>
  <c r="G2675" i="11"/>
  <c r="H2675" i="11"/>
  <c r="I2675" i="11"/>
  <c r="J2675" i="11"/>
  <c r="K2675" i="11"/>
  <c r="A2676" i="11"/>
  <c r="C2676" i="11"/>
  <c r="D2676" i="11"/>
  <c r="E2676" i="11"/>
  <c r="G2676" i="11"/>
  <c r="H2676" i="11"/>
  <c r="I2676" i="11"/>
  <c r="J2676" i="11"/>
  <c r="K2676" i="11"/>
  <c r="A2677" i="11"/>
  <c r="C2677" i="11"/>
  <c r="D2677" i="11"/>
  <c r="E2677" i="11"/>
  <c r="G2677" i="11"/>
  <c r="H2677" i="11"/>
  <c r="I2677" i="11"/>
  <c r="J2677" i="11"/>
  <c r="K2677" i="11"/>
  <c r="A2678" i="11"/>
  <c r="C2678" i="11"/>
  <c r="D2678" i="11"/>
  <c r="E2678" i="11"/>
  <c r="G2678" i="11"/>
  <c r="H2678" i="11"/>
  <c r="I2678" i="11"/>
  <c r="J2678" i="11"/>
  <c r="K2678" i="11"/>
  <c r="A2679" i="11"/>
  <c r="C2679" i="11"/>
  <c r="D2679" i="11"/>
  <c r="E2679" i="11"/>
  <c r="G2679" i="11"/>
  <c r="H2679" i="11"/>
  <c r="I2679" i="11"/>
  <c r="J2679" i="11"/>
  <c r="K2679" i="11"/>
  <c r="A2680" i="11"/>
  <c r="C2680" i="11"/>
  <c r="D2680" i="11"/>
  <c r="E2680" i="11"/>
  <c r="G2680" i="11"/>
  <c r="H2680" i="11"/>
  <c r="I2680" i="11"/>
  <c r="J2680" i="11"/>
  <c r="K2680" i="11"/>
  <c r="A2681" i="11"/>
  <c r="C2681" i="11"/>
  <c r="D2681" i="11"/>
  <c r="E2681" i="11"/>
  <c r="G2681" i="11"/>
  <c r="H2681" i="11"/>
  <c r="I2681" i="11"/>
  <c r="J2681" i="11"/>
  <c r="K2681" i="11"/>
  <c r="A2682" i="11"/>
  <c r="C2682" i="11"/>
  <c r="D2682" i="11"/>
  <c r="E2682" i="11"/>
  <c r="G2682" i="11"/>
  <c r="H2682" i="11"/>
  <c r="I2682" i="11"/>
  <c r="J2682" i="11"/>
  <c r="K2682" i="11"/>
  <c r="A2683" i="11"/>
  <c r="C2683" i="11"/>
  <c r="D2683" i="11"/>
  <c r="E2683" i="11"/>
  <c r="G2683" i="11"/>
  <c r="H2683" i="11"/>
  <c r="I2683" i="11"/>
  <c r="J2683" i="11"/>
  <c r="K2683" i="11"/>
  <c r="A2684" i="11"/>
  <c r="C2684" i="11"/>
  <c r="D2684" i="11"/>
  <c r="E2684" i="11"/>
  <c r="G2684" i="11"/>
  <c r="H2684" i="11"/>
  <c r="I2684" i="11"/>
  <c r="J2684" i="11"/>
  <c r="K2684" i="11"/>
  <c r="A2685" i="11"/>
  <c r="C2685" i="11"/>
  <c r="D2685" i="11"/>
  <c r="E2685" i="11"/>
  <c r="G2685" i="11"/>
  <c r="H2685" i="11"/>
  <c r="I2685" i="11"/>
  <c r="J2685" i="11"/>
  <c r="K2685" i="11"/>
  <c r="A2686" i="11"/>
  <c r="C2686" i="11"/>
  <c r="D2686" i="11"/>
  <c r="E2686" i="11"/>
  <c r="G2686" i="11"/>
  <c r="H2686" i="11"/>
  <c r="I2686" i="11"/>
  <c r="J2686" i="11"/>
  <c r="K2686" i="11"/>
  <c r="A2687" i="11"/>
  <c r="C2687" i="11"/>
  <c r="D2687" i="11"/>
  <c r="E2687" i="11"/>
  <c r="G2687" i="11"/>
  <c r="H2687" i="11"/>
  <c r="I2687" i="11"/>
  <c r="J2687" i="11"/>
  <c r="K2687" i="11"/>
  <c r="A2688" i="11"/>
  <c r="C2688" i="11"/>
  <c r="D2688" i="11"/>
  <c r="E2688" i="11"/>
  <c r="G2688" i="11"/>
  <c r="H2688" i="11"/>
  <c r="I2688" i="11"/>
  <c r="J2688" i="11"/>
  <c r="K2688" i="11"/>
  <c r="A2689" i="11"/>
  <c r="C2689" i="11"/>
  <c r="D2689" i="11"/>
  <c r="E2689" i="11"/>
  <c r="G2689" i="11"/>
  <c r="H2689" i="11"/>
  <c r="I2689" i="11"/>
  <c r="J2689" i="11"/>
  <c r="K2689" i="11"/>
  <c r="A2690" i="11"/>
  <c r="C2690" i="11"/>
  <c r="D2690" i="11"/>
  <c r="E2690" i="11"/>
  <c r="G2690" i="11"/>
  <c r="H2690" i="11"/>
  <c r="I2690" i="11"/>
  <c r="J2690" i="11"/>
  <c r="K2690" i="11"/>
  <c r="A2691" i="11"/>
  <c r="C2691" i="11"/>
  <c r="D2691" i="11"/>
  <c r="E2691" i="11"/>
  <c r="G2691" i="11"/>
  <c r="H2691" i="11"/>
  <c r="I2691" i="11"/>
  <c r="J2691" i="11"/>
  <c r="K2691" i="11"/>
  <c r="A2692" i="11"/>
  <c r="C2692" i="11"/>
  <c r="D2692" i="11"/>
  <c r="E2692" i="11"/>
  <c r="G2692" i="11"/>
  <c r="H2692" i="11"/>
  <c r="I2692" i="11"/>
  <c r="J2692" i="11"/>
  <c r="K2692" i="11"/>
  <c r="A2693" i="11"/>
  <c r="C2693" i="11"/>
  <c r="D2693" i="11"/>
  <c r="E2693" i="11"/>
  <c r="G2693" i="11"/>
  <c r="H2693" i="11"/>
  <c r="I2693" i="11"/>
  <c r="J2693" i="11"/>
  <c r="K2693" i="11"/>
  <c r="A2694" i="11"/>
  <c r="C2694" i="11"/>
  <c r="D2694" i="11"/>
  <c r="E2694" i="11"/>
  <c r="G2694" i="11"/>
  <c r="H2694" i="11"/>
  <c r="I2694" i="11"/>
  <c r="J2694" i="11"/>
  <c r="K2694" i="11"/>
  <c r="A2695" i="11"/>
  <c r="C2695" i="11"/>
  <c r="D2695" i="11"/>
  <c r="E2695" i="11"/>
  <c r="G2695" i="11"/>
  <c r="H2695" i="11"/>
  <c r="I2695" i="11"/>
  <c r="J2695" i="11"/>
  <c r="K2695" i="11"/>
  <c r="A2696" i="11"/>
  <c r="C2696" i="11"/>
  <c r="D2696" i="11"/>
  <c r="E2696" i="11"/>
  <c r="G2696" i="11"/>
  <c r="H2696" i="11"/>
  <c r="I2696" i="11"/>
  <c r="J2696" i="11"/>
  <c r="K2696" i="11"/>
  <c r="A2697" i="11"/>
  <c r="C2697" i="11"/>
  <c r="D2697" i="11"/>
  <c r="E2697" i="11"/>
  <c r="G2697" i="11"/>
  <c r="H2697" i="11"/>
  <c r="I2697" i="11"/>
  <c r="J2697" i="11"/>
  <c r="K2697" i="11"/>
  <c r="A2698" i="11"/>
  <c r="C2698" i="11"/>
  <c r="D2698" i="11"/>
  <c r="E2698" i="11"/>
  <c r="G2698" i="11"/>
  <c r="H2698" i="11"/>
  <c r="I2698" i="11"/>
  <c r="J2698" i="11"/>
  <c r="K2698" i="11"/>
  <c r="A2699" i="11"/>
  <c r="C2699" i="11"/>
  <c r="D2699" i="11"/>
  <c r="E2699" i="11"/>
  <c r="G2699" i="11"/>
  <c r="H2699" i="11"/>
  <c r="I2699" i="11"/>
  <c r="J2699" i="11"/>
  <c r="K2699" i="11"/>
  <c r="A2700" i="11"/>
  <c r="C2700" i="11"/>
  <c r="D2700" i="11"/>
  <c r="E2700" i="11"/>
  <c r="G2700" i="11"/>
  <c r="H2700" i="11"/>
  <c r="I2700" i="11"/>
  <c r="J2700" i="11"/>
  <c r="K2700" i="11"/>
  <c r="A2701" i="11"/>
  <c r="C2701" i="11"/>
  <c r="D2701" i="11"/>
  <c r="E2701" i="11"/>
  <c r="G2701" i="11"/>
  <c r="H2701" i="11"/>
  <c r="I2701" i="11"/>
  <c r="J2701" i="11"/>
  <c r="K2701" i="11"/>
  <c r="A2702" i="11"/>
  <c r="C2702" i="11"/>
  <c r="D2702" i="11"/>
  <c r="E2702" i="11"/>
  <c r="G2702" i="11"/>
  <c r="H2702" i="11"/>
  <c r="I2702" i="11"/>
  <c r="J2702" i="11"/>
  <c r="K2702" i="11"/>
  <c r="A2703" i="11"/>
  <c r="C2703" i="11"/>
  <c r="D2703" i="11"/>
  <c r="E2703" i="11"/>
  <c r="G2703" i="11"/>
  <c r="H2703" i="11"/>
  <c r="I2703" i="11"/>
  <c r="J2703" i="11"/>
  <c r="K2703" i="11"/>
  <c r="A2704" i="11"/>
  <c r="C2704" i="11"/>
  <c r="D2704" i="11"/>
  <c r="E2704" i="11"/>
  <c r="G2704" i="11"/>
  <c r="H2704" i="11"/>
  <c r="I2704" i="11"/>
  <c r="J2704" i="11"/>
  <c r="K2704" i="11"/>
  <c r="A2705" i="11"/>
  <c r="C2705" i="11"/>
  <c r="D2705" i="11"/>
  <c r="E2705" i="11"/>
  <c r="G2705" i="11"/>
  <c r="H2705" i="11"/>
  <c r="I2705" i="11"/>
  <c r="J2705" i="11"/>
  <c r="K2705" i="11"/>
  <c r="A2706" i="11"/>
  <c r="C2706" i="11"/>
  <c r="D2706" i="11"/>
  <c r="E2706" i="11"/>
  <c r="G2706" i="11"/>
  <c r="H2706" i="11"/>
  <c r="I2706" i="11"/>
  <c r="J2706" i="11"/>
  <c r="K2706" i="11"/>
  <c r="A2707" i="11"/>
  <c r="C2707" i="11"/>
  <c r="D2707" i="11"/>
  <c r="E2707" i="11"/>
  <c r="G2707" i="11"/>
  <c r="H2707" i="11"/>
  <c r="I2707" i="11"/>
  <c r="J2707" i="11"/>
  <c r="K2707" i="11"/>
  <c r="A2708" i="11"/>
  <c r="C2708" i="11"/>
  <c r="D2708" i="11"/>
  <c r="E2708" i="11"/>
  <c r="G2708" i="11"/>
  <c r="H2708" i="11"/>
  <c r="I2708" i="11"/>
  <c r="J2708" i="11"/>
  <c r="K2708" i="11"/>
  <c r="A2709" i="11"/>
  <c r="C2709" i="11"/>
  <c r="D2709" i="11"/>
  <c r="E2709" i="11"/>
  <c r="G2709" i="11"/>
  <c r="H2709" i="11"/>
  <c r="I2709" i="11"/>
  <c r="J2709" i="11"/>
  <c r="K2709" i="11"/>
  <c r="A2710" i="11"/>
  <c r="C2710" i="11"/>
  <c r="D2710" i="11"/>
  <c r="E2710" i="11"/>
  <c r="G2710" i="11"/>
  <c r="H2710" i="11"/>
  <c r="I2710" i="11"/>
  <c r="J2710" i="11"/>
  <c r="K2710" i="11"/>
  <c r="A2711" i="11"/>
  <c r="C2711" i="11"/>
  <c r="D2711" i="11"/>
  <c r="E2711" i="11"/>
  <c r="G2711" i="11"/>
  <c r="H2711" i="11"/>
  <c r="I2711" i="11"/>
  <c r="J2711" i="11"/>
  <c r="K2711" i="11"/>
  <c r="A2712" i="11"/>
  <c r="C2712" i="11"/>
  <c r="D2712" i="11"/>
  <c r="E2712" i="11"/>
  <c r="G2712" i="11"/>
  <c r="H2712" i="11"/>
  <c r="I2712" i="11"/>
  <c r="J2712" i="11"/>
  <c r="K2712" i="11"/>
  <c r="A2713" i="11"/>
  <c r="C2713" i="11"/>
  <c r="D2713" i="11"/>
  <c r="E2713" i="11"/>
  <c r="G2713" i="11"/>
  <c r="H2713" i="11"/>
  <c r="I2713" i="11"/>
  <c r="J2713" i="11"/>
  <c r="K2713" i="11"/>
  <c r="A2714" i="11"/>
  <c r="C2714" i="11"/>
  <c r="D2714" i="11"/>
  <c r="E2714" i="11"/>
  <c r="G2714" i="11"/>
  <c r="H2714" i="11"/>
  <c r="I2714" i="11"/>
  <c r="J2714" i="11"/>
  <c r="K2714" i="11"/>
  <c r="A2715" i="11"/>
  <c r="C2715" i="11"/>
  <c r="D2715" i="11"/>
  <c r="E2715" i="11"/>
  <c r="G2715" i="11"/>
  <c r="H2715" i="11"/>
  <c r="I2715" i="11"/>
  <c r="J2715" i="11"/>
  <c r="K2715" i="11"/>
  <c r="A2716" i="11"/>
  <c r="C2716" i="11"/>
  <c r="D2716" i="11"/>
  <c r="E2716" i="11"/>
  <c r="G2716" i="11"/>
  <c r="H2716" i="11"/>
  <c r="I2716" i="11"/>
  <c r="J2716" i="11"/>
  <c r="K2716" i="11"/>
  <c r="A2717" i="11"/>
  <c r="C2717" i="11"/>
  <c r="D2717" i="11"/>
  <c r="E2717" i="11"/>
  <c r="G2717" i="11"/>
  <c r="H2717" i="11"/>
  <c r="I2717" i="11"/>
  <c r="J2717" i="11"/>
  <c r="K2717" i="11"/>
  <c r="A2718" i="11"/>
  <c r="C2718" i="11"/>
  <c r="D2718" i="11"/>
  <c r="E2718" i="11"/>
  <c r="G2718" i="11"/>
  <c r="H2718" i="11"/>
  <c r="I2718" i="11"/>
  <c r="J2718" i="11"/>
  <c r="K2718" i="11"/>
  <c r="A2719" i="11"/>
  <c r="C2719" i="11"/>
  <c r="D2719" i="11"/>
  <c r="E2719" i="11"/>
  <c r="G2719" i="11"/>
  <c r="H2719" i="11"/>
  <c r="I2719" i="11"/>
  <c r="J2719" i="11"/>
  <c r="K2719" i="11"/>
  <c r="A2720" i="11"/>
  <c r="C2720" i="11"/>
  <c r="D2720" i="11"/>
  <c r="E2720" i="11"/>
  <c r="G2720" i="11"/>
  <c r="H2720" i="11"/>
  <c r="I2720" i="11"/>
  <c r="J2720" i="11"/>
  <c r="K2720" i="11"/>
  <c r="A2721" i="11"/>
  <c r="C2721" i="11"/>
  <c r="D2721" i="11"/>
  <c r="E2721" i="11"/>
  <c r="G2721" i="11"/>
  <c r="H2721" i="11"/>
  <c r="I2721" i="11"/>
  <c r="J2721" i="11"/>
  <c r="K2721" i="11"/>
  <c r="A2722" i="11"/>
  <c r="C2722" i="11"/>
  <c r="D2722" i="11"/>
  <c r="E2722" i="11"/>
  <c r="G2722" i="11"/>
  <c r="H2722" i="11"/>
  <c r="I2722" i="11"/>
  <c r="J2722" i="11"/>
  <c r="K2722" i="11"/>
  <c r="A2723" i="11"/>
  <c r="C2723" i="11"/>
  <c r="D2723" i="11"/>
  <c r="E2723" i="11"/>
  <c r="G2723" i="11"/>
  <c r="H2723" i="11"/>
  <c r="I2723" i="11"/>
  <c r="J2723" i="11"/>
  <c r="K2723" i="11"/>
  <c r="A2724" i="11"/>
  <c r="C2724" i="11"/>
  <c r="D2724" i="11"/>
  <c r="E2724" i="11"/>
  <c r="G2724" i="11"/>
  <c r="H2724" i="11"/>
  <c r="I2724" i="11"/>
  <c r="J2724" i="11"/>
  <c r="K2724" i="11"/>
  <c r="A2725" i="11"/>
  <c r="C2725" i="11"/>
  <c r="D2725" i="11"/>
  <c r="E2725" i="11"/>
  <c r="G2725" i="11"/>
  <c r="H2725" i="11"/>
  <c r="I2725" i="11"/>
  <c r="J2725" i="11"/>
  <c r="K2725" i="11"/>
  <c r="A2726" i="11"/>
  <c r="C2726" i="11"/>
  <c r="D2726" i="11"/>
  <c r="E2726" i="11"/>
  <c r="G2726" i="11"/>
  <c r="H2726" i="11"/>
  <c r="I2726" i="11"/>
  <c r="J2726" i="11"/>
  <c r="K2726" i="11"/>
  <c r="A2727" i="11"/>
  <c r="C2727" i="11"/>
  <c r="D2727" i="11"/>
  <c r="E2727" i="11"/>
  <c r="G2727" i="11"/>
  <c r="H2727" i="11"/>
  <c r="I2727" i="11"/>
  <c r="J2727" i="11"/>
  <c r="K2727" i="11"/>
  <c r="A2728" i="11"/>
  <c r="C2728" i="11"/>
  <c r="D2728" i="11"/>
  <c r="E2728" i="11"/>
  <c r="G2728" i="11"/>
  <c r="H2728" i="11"/>
  <c r="I2728" i="11"/>
  <c r="J2728" i="11"/>
  <c r="K2728" i="11"/>
  <c r="A2729" i="11"/>
  <c r="C2729" i="11"/>
  <c r="D2729" i="11"/>
  <c r="E2729" i="11"/>
  <c r="G2729" i="11"/>
  <c r="H2729" i="11"/>
  <c r="I2729" i="11"/>
  <c r="J2729" i="11"/>
  <c r="K2729" i="11"/>
  <c r="A2730" i="11"/>
  <c r="C2730" i="11"/>
  <c r="D2730" i="11"/>
  <c r="E2730" i="11"/>
  <c r="G2730" i="11"/>
  <c r="H2730" i="11"/>
  <c r="I2730" i="11"/>
  <c r="J2730" i="11"/>
  <c r="K2730" i="11"/>
  <c r="A2731" i="11"/>
  <c r="C2731" i="11"/>
  <c r="D2731" i="11"/>
  <c r="E2731" i="11"/>
  <c r="G2731" i="11"/>
  <c r="H2731" i="11"/>
  <c r="I2731" i="11"/>
  <c r="J2731" i="11"/>
  <c r="K2731" i="11"/>
  <c r="A2732" i="11"/>
  <c r="C2732" i="11"/>
  <c r="D2732" i="11"/>
  <c r="E2732" i="11"/>
  <c r="G2732" i="11"/>
  <c r="H2732" i="11"/>
  <c r="I2732" i="11"/>
  <c r="J2732" i="11"/>
  <c r="K2732" i="11"/>
  <c r="A2733" i="11"/>
  <c r="C2733" i="11"/>
  <c r="D2733" i="11"/>
  <c r="E2733" i="11"/>
  <c r="G2733" i="11"/>
  <c r="H2733" i="11"/>
  <c r="I2733" i="11"/>
  <c r="J2733" i="11"/>
  <c r="K2733" i="11"/>
  <c r="A2734" i="11"/>
  <c r="C2734" i="11"/>
  <c r="D2734" i="11"/>
  <c r="E2734" i="11"/>
  <c r="G2734" i="11"/>
  <c r="H2734" i="11"/>
  <c r="I2734" i="11"/>
  <c r="J2734" i="11"/>
  <c r="K2734" i="11"/>
  <c r="A2735" i="11"/>
  <c r="C2735" i="11"/>
  <c r="D2735" i="11"/>
  <c r="E2735" i="11"/>
  <c r="G2735" i="11"/>
  <c r="H2735" i="11"/>
  <c r="I2735" i="11"/>
  <c r="J2735" i="11"/>
  <c r="K2735" i="11"/>
  <c r="A2736" i="11"/>
  <c r="C2736" i="11"/>
  <c r="D2736" i="11"/>
  <c r="E2736" i="11"/>
  <c r="G2736" i="11"/>
  <c r="H2736" i="11"/>
  <c r="I2736" i="11"/>
  <c r="J2736" i="11"/>
  <c r="K2736" i="11"/>
  <c r="A2737" i="11"/>
  <c r="C2737" i="11"/>
  <c r="D2737" i="11"/>
  <c r="E2737" i="11"/>
  <c r="G2737" i="11"/>
  <c r="H2737" i="11"/>
  <c r="I2737" i="11"/>
  <c r="J2737" i="11"/>
  <c r="K2737" i="11"/>
  <c r="A2738" i="11"/>
  <c r="C2738" i="11"/>
  <c r="D2738" i="11"/>
  <c r="E2738" i="11"/>
  <c r="G2738" i="11"/>
  <c r="H2738" i="11"/>
  <c r="I2738" i="11"/>
  <c r="J2738" i="11"/>
  <c r="K2738" i="11"/>
  <c r="A2739" i="11"/>
  <c r="C2739" i="11"/>
  <c r="D2739" i="11"/>
  <c r="E2739" i="11"/>
  <c r="G2739" i="11"/>
  <c r="H2739" i="11"/>
  <c r="I2739" i="11"/>
  <c r="J2739" i="11"/>
  <c r="K2739" i="11"/>
  <c r="A2740" i="11"/>
  <c r="C2740" i="11"/>
  <c r="D2740" i="11"/>
  <c r="E2740" i="11"/>
  <c r="G2740" i="11"/>
  <c r="H2740" i="11"/>
  <c r="I2740" i="11"/>
  <c r="J2740" i="11"/>
  <c r="K2740" i="11"/>
  <c r="A2741" i="11"/>
  <c r="C2741" i="11"/>
  <c r="D2741" i="11"/>
  <c r="E2741" i="11"/>
  <c r="G2741" i="11"/>
  <c r="H2741" i="11"/>
  <c r="I2741" i="11"/>
  <c r="J2741" i="11"/>
  <c r="K2741" i="11"/>
  <c r="A2742" i="11"/>
  <c r="C2742" i="11"/>
  <c r="D2742" i="11"/>
  <c r="E2742" i="11"/>
  <c r="G2742" i="11"/>
  <c r="H2742" i="11"/>
  <c r="I2742" i="11"/>
  <c r="J2742" i="11"/>
  <c r="K2742" i="11"/>
  <c r="A2743" i="11"/>
  <c r="C2743" i="11"/>
  <c r="D2743" i="11"/>
  <c r="E2743" i="11"/>
  <c r="G2743" i="11"/>
  <c r="H2743" i="11"/>
  <c r="I2743" i="11"/>
  <c r="J2743" i="11"/>
  <c r="K2743" i="11"/>
  <c r="A2744" i="11"/>
  <c r="C2744" i="11"/>
  <c r="D2744" i="11"/>
  <c r="E2744" i="11"/>
  <c r="G2744" i="11"/>
  <c r="H2744" i="11"/>
  <c r="I2744" i="11"/>
  <c r="J2744" i="11"/>
  <c r="K2744" i="11"/>
  <c r="A2745" i="11"/>
  <c r="C2745" i="11"/>
  <c r="D2745" i="11"/>
  <c r="E2745" i="11"/>
  <c r="G2745" i="11"/>
  <c r="H2745" i="11"/>
  <c r="I2745" i="11"/>
  <c r="J2745" i="11"/>
  <c r="K2745" i="11"/>
  <c r="A2746" i="11"/>
  <c r="C2746" i="11"/>
  <c r="D2746" i="11"/>
  <c r="E2746" i="11"/>
  <c r="G2746" i="11"/>
  <c r="H2746" i="11"/>
  <c r="I2746" i="11"/>
  <c r="J2746" i="11"/>
  <c r="K2746" i="11"/>
  <c r="A2747" i="11"/>
  <c r="C2747" i="11"/>
  <c r="D2747" i="11"/>
  <c r="E2747" i="11"/>
  <c r="G2747" i="11"/>
  <c r="H2747" i="11"/>
  <c r="I2747" i="11"/>
  <c r="J2747" i="11"/>
  <c r="K2747" i="11"/>
  <c r="A2748" i="11"/>
  <c r="C2748" i="11"/>
  <c r="D2748" i="11"/>
  <c r="E2748" i="11"/>
  <c r="G2748" i="11"/>
  <c r="H2748" i="11"/>
  <c r="I2748" i="11"/>
  <c r="J2748" i="11"/>
  <c r="K2748" i="11"/>
  <c r="A2749" i="11"/>
  <c r="C2749" i="11"/>
  <c r="D2749" i="11"/>
  <c r="E2749" i="11"/>
  <c r="G2749" i="11"/>
  <c r="H2749" i="11"/>
  <c r="I2749" i="11"/>
  <c r="J2749" i="11"/>
  <c r="K2749" i="11"/>
  <c r="A2750" i="11"/>
  <c r="C2750" i="11"/>
  <c r="D2750" i="11"/>
  <c r="E2750" i="11"/>
  <c r="G2750" i="11"/>
  <c r="H2750" i="11"/>
  <c r="I2750" i="11"/>
  <c r="J2750" i="11"/>
  <c r="K2750" i="11"/>
  <c r="A2751" i="11"/>
  <c r="C2751" i="11"/>
  <c r="D2751" i="11"/>
  <c r="E2751" i="11"/>
  <c r="G2751" i="11"/>
  <c r="H2751" i="11"/>
  <c r="I2751" i="11"/>
  <c r="J2751" i="11"/>
  <c r="K2751" i="11"/>
  <c r="A2752" i="11"/>
  <c r="C2752" i="11"/>
  <c r="D2752" i="11"/>
  <c r="E2752" i="11"/>
  <c r="G2752" i="11"/>
  <c r="H2752" i="11"/>
  <c r="I2752" i="11"/>
  <c r="J2752" i="11"/>
  <c r="K2752" i="11"/>
  <c r="A2753" i="11"/>
  <c r="C2753" i="11"/>
  <c r="D2753" i="11"/>
  <c r="E2753" i="11"/>
  <c r="G2753" i="11"/>
  <c r="H2753" i="11"/>
  <c r="I2753" i="11"/>
  <c r="J2753" i="11"/>
  <c r="K2753" i="11"/>
  <c r="A2754" i="11"/>
  <c r="C2754" i="11"/>
  <c r="D2754" i="11"/>
  <c r="E2754" i="11"/>
  <c r="G2754" i="11"/>
  <c r="H2754" i="11"/>
  <c r="I2754" i="11"/>
  <c r="J2754" i="11"/>
  <c r="K2754" i="11"/>
  <c r="A2755" i="11"/>
  <c r="C2755" i="11"/>
  <c r="D2755" i="11"/>
  <c r="E2755" i="11"/>
  <c r="G2755" i="11"/>
  <c r="H2755" i="11"/>
  <c r="I2755" i="11"/>
  <c r="J2755" i="11"/>
  <c r="K2755" i="11"/>
  <c r="A2756" i="11"/>
  <c r="C2756" i="11"/>
  <c r="D2756" i="11"/>
  <c r="E2756" i="11"/>
  <c r="G2756" i="11"/>
  <c r="H2756" i="11"/>
  <c r="I2756" i="11"/>
  <c r="J2756" i="11"/>
  <c r="K2756" i="11"/>
  <c r="A2757" i="11"/>
  <c r="C2757" i="11"/>
  <c r="D2757" i="11"/>
  <c r="E2757" i="11"/>
  <c r="G2757" i="11"/>
  <c r="H2757" i="11"/>
  <c r="I2757" i="11"/>
  <c r="J2757" i="11"/>
  <c r="K2757" i="11"/>
  <c r="A2758" i="11"/>
  <c r="C2758" i="11"/>
  <c r="D2758" i="11"/>
  <c r="E2758" i="11"/>
  <c r="G2758" i="11"/>
  <c r="H2758" i="11"/>
  <c r="I2758" i="11"/>
  <c r="J2758" i="11"/>
  <c r="K2758" i="11"/>
  <c r="A2759" i="11"/>
  <c r="C2759" i="11"/>
  <c r="D2759" i="11"/>
  <c r="E2759" i="11"/>
  <c r="G2759" i="11"/>
  <c r="H2759" i="11"/>
  <c r="I2759" i="11"/>
  <c r="J2759" i="11"/>
  <c r="K2759" i="11"/>
  <c r="A2760" i="11"/>
  <c r="C2760" i="11"/>
  <c r="D2760" i="11"/>
  <c r="E2760" i="11"/>
  <c r="G2760" i="11"/>
  <c r="H2760" i="11"/>
  <c r="I2760" i="11"/>
  <c r="J2760" i="11"/>
  <c r="K2760" i="11"/>
  <c r="A2761" i="11"/>
  <c r="C2761" i="11"/>
  <c r="D2761" i="11"/>
  <c r="E2761" i="11"/>
  <c r="G2761" i="11"/>
  <c r="H2761" i="11"/>
  <c r="I2761" i="11"/>
  <c r="J2761" i="11"/>
  <c r="K2761" i="11"/>
  <c r="A2762" i="11"/>
  <c r="C2762" i="11"/>
  <c r="D2762" i="11"/>
  <c r="E2762" i="11"/>
  <c r="G2762" i="11"/>
  <c r="H2762" i="11"/>
  <c r="I2762" i="11"/>
  <c r="J2762" i="11"/>
  <c r="K2762" i="11"/>
  <c r="A2763" i="11"/>
  <c r="C2763" i="11"/>
  <c r="D2763" i="11"/>
  <c r="E2763" i="11"/>
  <c r="G2763" i="11"/>
  <c r="H2763" i="11"/>
  <c r="I2763" i="11"/>
  <c r="J2763" i="11"/>
  <c r="K2763" i="11"/>
  <c r="A2764" i="11"/>
  <c r="C2764" i="11"/>
  <c r="D2764" i="11"/>
  <c r="E2764" i="11"/>
  <c r="G2764" i="11"/>
  <c r="H2764" i="11"/>
  <c r="I2764" i="11"/>
  <c r="J2764" i="11"/>
  <c r="K2764" i="11"/>
  <c r="A2765" i="11"/>
  <c r="C2765" i="11"/>
  <c r="D2765" i="11"/>
  <c r="E2765" i="11"/>
  <c r="G2765" i="11"/>
  <c r="H2765" i="11"/>
  <c r="I2765" i="11"/>
  <c r="J2765" i="11"/>
  <c r="K2765" i="11"/>
  <c r="A2766" i="11"/>
  <c r="C2766" i="11"/>
  <c r="D2766" i="11"/>
  <c r="E2766" i="11"/>
  <c r="G2766" i="11"/>
  <c r="H2766" i="11"/>
  <c r="I2766" i="11"/>
  <c r="J2766" i="11"/>
  <c r="K2766" i="11"/>
  <c r="A2767" i="11"/>
  <c r="C2767" i="11"/>
  <c r="D2767" i="11"/>
  <c r="E2767" i="11"/>
  <c r="G2767" i="11"/>
  <c r="H2767" i="11"/>
  <c r="I2767" i="11"/>
  <c r="J2767" i="11"/>
  <c r="K2767" i="11"/>
  <c r="A2768" i="11"/>
  <c r="C2768" i="11"/>
  <c r="D2768" i="11"/>
  <c r="E2768" i="11"/>
  <c r="G2768" i="11"/>
  <c r="H2768" i="11"/>
  <c r="I2768" i="11"/>
  <c r="J2768" i="11"/>
  <c r="K2768" i="11"/>
  <c r="A2769" i="11"/>
  <c r="C2769" i="11"/>
  <c r="D2769" i="11"/>
  <c r="E2769" i="11"/>
  <c r="G2769" i="11"/>
  <c r="H2769" i="11"/>
  <c r="I2769" i="11"/>
  <c r="J2769" i="11"/>
  <c r="K2769" i="11"/>
  <c r="A2770" i="11"/>
  <c r="C2770" i="11"/>
  <c r="D2770" i="11"/>
  <c r="E2770" i="11"/>
  <c r="G2770" i="11"/>
  <c r="H2770" i="11"/>
  <c r="I2770" i="11"/>
  <c r="J2770" i="11"/>
  <c r="K2770" i="11"/>
  <c r="A2771" i="11"/>
  <c r="C2771" i="11"/>
  <c r="D2771" i="11"/>
  <c r="E2771" i="11"/>
  <c r="G2771" i="11"/>
  <c r="H2771" i="11"/>
  <c r="I2771" i="11"/>
  <c r="J2771" i="11"/>
  <c r="K2771" i="11"/>
  <c r="A2772" i="11"/>
  <c r="C2772" i="11"/>
  <c r="D2772" i="11"/>
  <c r="E2772" i="11"/>
  <c r="G2772" i="11"/>
  <c r="H2772" i="11"/>
  <c r="I2772" i="11"/>
  <c r="J2772" i="11"/>
  <c r="K2772" i="11"/>
  <c r="A2773" i="11"/>
  <c r="C2773" i="11"/>
  <c r="D2773" i="11"/>
  <c r="E2773" i="11"/>
  <c r="G2773" i="11"/>
  <c r="H2773" i="11"/>
  <c r="I2773" i="11"/>
  <c r="J2773" i="11"/>
  <c r="K2773" i="11"/>
  <c r="A2774" i="11"/>
  <c r="C2774" i="11"/>
  <c r="D2774" i="11"/>
  <c r="E2774" i="11"/>
  <c r="G2774" i="11"/>
  <c r="H2774" i="11"/>
  <c r="I2774" i="11"/>
  <c r="J2774" i="11"/>
  <c r="K2774" i="11"/>
  <c r="A2775" i="11"/>
  <c r="C2775" i="11"/>
  <c r="D2775" i="11"/>
  <c r="E2775" i="11"/>
  <c r="G2775" i="11"/>
  <c r="H2775" i="11"/>
  <c r="I2775" i="11"/>
  <c r="J2775" i="11"/>
  <c r="K2775" i="11"/>
  <c r="A2776" i="11"/>
  <c r="C2776" i="11"/>
  <c r="D2776" i="11"/>
  <c r="E2776" i="11"/>
  <c r="G2776" i="11"/>
  <c r="H2776" i="11"/>
  <c r="I2776" i="11"/>
  <c r="J2776" i="11"/>
  <c r="K2776" i="11"/>
  <c r="A2777" i="11"/>
  <c r="C2777" i="11"/>
  <c r="D2777" i="11"/>
  <c r="E2777" i="11"/>
  <c r="G2777" i="11"/>
  <c r="H2777" i="11"/>
  <c r="I2777" i="11"/>
  <c r="J2777" i="11"/>
  <c r="K2777" i="11"/>
  <c r="A2778" i="11"/>
  <c r="C2778" i="11"/>
  <c r="D2778" i="11"/>
  <c r="E2778" i="11"/>
  <c r="G2778" i="11"/>
  <c r="H2778" i="11"/>
  <c r="I2778" i="11"/>
  <c r="J2778" i="11"/>
  <c r="K2778" i="11"/>
  <c r="A2779" i="11"/>
  <c r="C2779" i="11"/>
  <c r="D2779" i="11"/>
  <c r="E2779" i="11"/>
  <c r="G2779" i="11"/>
  <c r="H2779" i="11"/>
  <c r="I2779" i="11"/>
  <c r="J2779" i="11"/>
  <c r="K2779" i="11"/>
  <c r="A2780" i="11"/>
  <c r="C2780" i="11"/>
  <c r="D2780" i="11"/>
  <c r="E2780" i="11"/>
  <c r="G2780" i="11"/>
  <c r="H2780" i="11"/>
  <c r="I2780" i="11"/>
  <c r="J2780" i="11"/>
  <c r="K2780" i="11"/>
  <c r="A2781" i="11"/>
  <c r="C2781" i="11"/>
  <c r="D2781" i="11"/>
  <c r="E2781" i="11"/>
  <c r="G2781" i="11"/>
  <c r="H2781" i="11"/>
  <c r="I2781" i="11"/>
  <c r="J2781" i="11"/>
  <c r="K2781" i="11"/>
  <c r="A2782" i="11"/>
  <c r="C2782" i="11"/>
  <c r="D2782" i="11"/>
  <c r="E2782" i="11"/>
  <c r="G2782" i="11"/>
  <c r="H2782" i="11"/>
  <c r="I2782" i="11"/>
  <c r="J2782" i="11"/>
  <c r="K2782" i="11"/>
  <c r="A2783" i="11"/>
  <c r="C2783" i="11"/>
  <c r="D2783" i="11"/>
  <c r="E2783" i="11"/>
  <c r="G2783" i="11"/>
  <c r="H2783" i="11"/>
  <c r="I2783" i="11"/>
  <c r="J2783" i="11"/>
  <c r="K2783" i="11"/>
  <c r="A2784" i="11"/>
  <c r="C2784" i="11"/>
  <c r="D2784" i="11"/>
  <c r="E2784" i="11"/>
  <c r="G2784" i="11"/>
  <c r="H2784" i="11"/>
  <c r="I2784" i="11"/>
  <c r="J2784" i="11"/>
  <c r="K2784" i="11"/>
  <c r="A2785" i="11"/>
  <c r="C2785" i="11"/>
  <c r="D2785" i="11"/>
  <c r="E2785" i="11"/>
  <c r="G2785" i="11"/>
  <c r="H2785" i="11"/>
  <c r="I2785" i="11"/>
  <c r="J2785" i="11"/>
  <c r="K2785" i="11"/>
  <c r="A2786" i="11"/>
  <c r="C2786" i="11"/>
  <c r="D2786" i="11"/>
  <c r="E2786" i="11"/>
  <c r="G2786" i="11"/>
  <c r="H2786" i="11"/>
  <c r="I2786" i="11"/>
  <c r="J2786" i="11"/>
  <c r="K2786" i="11"/>
  <c r="A2787" i="11"/>
  <c r="C2787" i="11"/>
  <c r="D2787" i="11"/>
  <c r="E2787" i="11"/>
  <c r="G2787" i="11"/>
  <c r="H2787" i="11"/>
  <c r="I2787" i="11"/>
  <c r="J2787" i="11"/>
  <c r="K2787" i="11"/>
  <c r="A2788" i="11"/>
  <c r="C2788" i="11"/>
  <c r="D2788" i="11"/>
  <c r="E2788" i="11"/>
  <c r="G2788" i="11"/>
  <c r="H2788" i="11"/>
  <c r="I2788" i="11"/>
  <c r="J2788" i="11"/>
  <c r="K2788" i="11"/>
  <c r="A2789" i="11"/>
  <c r="C2789" i="11"/>
  <c r="D2789" i="11"/>
  <c r="E2789" i="11"/>
  <c r="G2789" i="11"/>
  <c r="H2789" i="11"/>
  <c r="I2789" i="11"/>
  <c r="J2789" i="11"/>
  <c r="K2789" i="11"/>
  <c r="A2790" i="11"/>
  <c r="C2790" i="11"/>
  <c r="D2790" i="11"/>
  <c r="E2790" i="11"/>
  <c r="G2790" i="11"/>
  <c r="H2790" i="11"/>
  <c r="I2790" i="11"/>
  <c r="J2790" i="11"/>
  <c r="K2790" i="11"/>
  <c r="A2791" i="11"/>
  <c r="C2791" i="11"/>
  <c r="D2791" i="11"/>
  <c r="E2791" i="11"/>
  <c r="G2791" i="11"/>
  <c r="H2791" i="11"/>
  <c r="I2791" i="11"/>
  <c r="J2791" i="11"/>
  <c r="K2791" i="11"/>
  <c r="A2792" i="11"/>
  <c r="C2792" i="11"/>
  <c r="D2792" i="11"/>
  <c r="E2792" i="11"/>
  <c r="G2792" i="11"/>
  <c r="H2792" i="11"/>
  <c r="I2792" i="11"/>
  <c r="J2792" i="11"/>
  <c r="K2792" i="11"/>
  <c r="A2793" i="11"/>
  <c r="C2793" i="11"/>
  <c r="D2793" i="11"/>
  <c r="E2793" i="11"/>
  <c r="G2793" i="11"/>
  <c r="H2793" i="11"/>
  <c r="I2793" i="11"/>
  <c r="J2793" i="11"/>
  <c r="K2793" i="11"/>
  <c r="A2794" i="11"/>
  <c r="C2794" i="11"/>
  <c r="D2794" i="11"/>
  <c r="E2794" i="11"/>
  <c r="G2794" i="11"/>
  <c r="H2794" i="11"/>
  <c r="I2794" i="11"/>
  <c r="J2794" i="11"/>
  <c r="K2794" i="11"/>
  <c r="A2795" i="11"/>
  <c r="C2795" i="11"/>
  <c r="D2795" i="11"/>
  <c r="E2795" i="11"/>
  <c r="G2795" i="11"/>
  <c r="H2795" i="11"/>
  <c r="I2795" i="11"/>
  <c r="J2795" i="11"/>
  <c r="K2795" i="11"/>
  <c r="A2796" i="11"/>
  <c r="C2796" i="11"/>
  <c r="D2796" i="11"/>
  <c r="E2796" i="11"/>
  <c r="G2796" i="11"/>
  <c r="H2796" i="11"/>
  <c r="I2796" i="11"/>
  <c r="J2796" i="11"/>
  <c r="K2796" i="11"/>
  <c r="A2797" i="11"/>
  <c r="C2797" i="11"/>
  <c r="D2797" i="11"/>
  <c r="E2797" i="11"/>
  <c r="G2797" i="11"/>
  <c r="H2797" i="11"/>
  <c r="I2797" i="11"/>
  <c r="J2797" i="11"/>
  <c r="K2797" i="11"/>
  <c r="A2798" i="11"/>
  <c r="C2798" i="11"/>
  <c r="D2798" i="11"/>
  <c r="E2798" i="11"/>
  <c r="G2798" i="11"/>
  <c r="H2798" i="11"/>
  <c r="I2798" i="11"/>
  <c r="J2798" i="11"/>
  <c r="K2798" i="11"/>
  <c r="A2799" i="11"/>
  <c r="C2799" i="11"/>
  <c r="D2799" i="11"/>
  <c r="E2799" i="11"/>
  <c r="G2799" i="11"/>
  <c r="H2799" i="11"/>
  <c r="I2799" i="11"/>
  <c r="J2799" i="11"/>
  <c r="K2799" i="11"/>
  <c r="A2800" i="11"/>
  <c r="C2800" i="11"/>
  <c r="D2800" i="11"/>
  <c r="E2800" i="11"/>
  <c r="G2800" i="11"/>
  <c r="H2800" i="11"/>
  <c r="I2800" i="11"/>
  <c r="J2800" i="11"/>
  <c r="K2800" i="11"/>
  <c r="A2801" i="11"/>
  <c r="C2801" i="11"/>
  <c r="D2801" i="11"/>
  <c r="E2801" i="11"/>
  <c r="G2801" i="11"/>
  <c r="H2801" i="11"/>
  <c r="I2801" i="11"/>
  <c r="J2801" i="11"/>
  <c r="K2801" i="11"/>
  <c r="A2802" i="11"/>
  <c r="C2802" i="11"/>
  <c r="D2802" i="11"/>
  <c r="E2802" i="11"/>
  <c r="G2802" i="11"/>
  <c r="H2802" i="11"/>
  <c r="I2802" i="11"/>
  <c r="J2802" i="11"/>
  <c r="K2802" i="11"/>
  <c r="A2803" i="11"/>
  <c r="C2803" i="11"/>
  <c r="D2803" i="11"/>
  <c r="E2803" i="11"/>
  <c r="G2803" i="11"/>
  <c r="H2803" i="11"/>
  <c r="I2803" i="11"/>
  <c r="J2803" i="11"/>
  <c r="K2803" i="11"/>
  <c r="A2804" i="11"/>
  <c r="C2804" i="11"/>
  <c r="D2804" i="11"/>
  <c r="E2804" i="11"/>
  <c r="G2804" i="11"/>
  <c r="H2804" i="11"/>
  <c r="I2804" i="11"/>
  <c r="J2804" i="11"/>
  <c r="K2804" i="11"/>
  <c r="A2805" i="11"/>
  <c r="C2805" i="11"/>
  <c r="D2805" i="11"/>
  <c r="E2805" i="11"/>
  <c r="G2805" i="11"/>
  <c r="H2805" i="11"/>
  <c r="I2805" i="11"/>
  <c r="J2805" i="11"/>
  <c r="K2805" i="11"/>
  <c r="A2806" i="11"/>
  <c r="C2806" i="11"/>
  <c r="D2806" i="11"/>
  <c r="E2806" i="11"/>
  <c r="G2806" i="11"/>
  <c r="H2806" i="11"/>
  <c r="I2806" i="11"/>
  <c r="J2806" i="11"/>
  <c r="K2806" i="11"/>
  <c r="A2807" i="11"/>
  <c r="C2807" i="11"/>
  <c r="D2807" i="11"/>
  <c r="E2807" i="11"/>
  <c r="G2807" i="11"/>
  <c r="H2807" i="11"/>
  <c r="I2807" i="11"/>
  <c r="J2807" i="11"/>
  <c r="K2807" i="11"/>
  <c r="A2808" i="11"/>
  <c r="C2808" i="11"/>
  <c r="D2808" i="11"/>
  <c r="E2808" i="11"/>
  <c r="G2808" i="11"/>
  <c r="H2808" i="11"/>
  <c r="I2808" i="11"/>
  <c r="J2808" i="11"/>
  <c r="K2808" i="11"/>
  <c r="A2809" i="11"/>
  <c r="C2809" i="11"/>
  <c r="D2809" i="11"/>
  <c r="E2809" i="11"/>
  <c r="G2809" i="11"/>
  <c r="H2809" i="11"/>
  <c r="I2809" i="11"/>
  <c r="J2809" i="11"/>
  <c r="K2809" i="11"/>
  <c r="A2810" i="11"/>
  <c r="C2810" i="11"/>
  <c r="D2810" i="11"/>
  <c r="E2810" i="11"/>
  <c r="G2810" i="11"/>
  <c r="H2810" i="11"/>
  <c r="I2810" i="11"/>
  <c r="J2810" i="11"/>
  <c r="K2810" i="11"/>
  <c r="A2811" i="11"/>
  <c r="C2811" i="11"/>
  <c r="D2811" i="11"/>
  <c r="E2811" i="11"/>
  <c r="G2811" i="11"/>
  <c r="H2811" i="11"/>
  <c r="I2811" i="11"/>
  <c r="J2811" i="11"/>
  <c r="K2811" i="11"/>
  <c r="A2812" i="11"/>
  <c r="C2812" i="11"/>
  <c r="D2812" i="11"/>
  <c r="E2812" i="11"/>
  <c r="G2812" i="11"/>
  <c r="H2812" i="11"/>
  <c r="I2812" i="11"/>
  <c r="J2812" i="11"/>
  <c r="K2812" i="11"/>
  <c r="A2813" i="11"/>
  <c r="C2813" i="11"/>
  <c r="D2813" i="11"/>
  <c r="E2813" i="11"/>
  <c r="G2813" i="11"/>
  <c r="H2813" i="11"/>
  <c r="I2813" i="11"/>
  <c r="J2813" i="11"/>
  <c r="K2813" i="11"/>
  <c r="A2814" i="11"/>
  <c r="C2814" i="11"/>
  <c r="D2814" i="11"/>
  <c r="E2814" i="11"/>
  <c r="G2814" i="11"/>
  <c r="H2814" i="11"/>
  <c r="I2814" i="11"/>
  <c r="J2814" i="11"/>
  <c r="K2814" i="11"/>
  <c r="A2815" i="11"/>
  <c r="C2815" i="11"/>
  <c r="D2815" i="11"/>
  <c r="E2815" i="11"/>
  <c r="G2815" i="11"/>
  <c r="H2815" i="11"/>
  <c r="I2815" i="11"/>
  <c r="J2815" i="11"/>
  <c r="K2815" i="11"/>
  <c r="A2816" i="11"/>
  <c r="C2816" i="11"/>
  <c r="D2816" i="11"/>
  <c r="E2816" i="11"/>
  <c r="G2816" i="11"/>
  <c r="H2816" i="11"/>
  <c r="I2816" i="11"/>
  <c r="J2816" i="11"/>
  <c r="K2816" i="11"/>
  <c r="A2817" i="11"/>
  <c r="C2817" i="11"/>
  <c r="D2817" i="11"/>
  <c r="E2817" i="11"/>
  <c r="G2817" i="11"/>
  <c r="H2817" i="11"/>
  <c r="I2817" i="11"/>
  <c r="J2817" i="11"/>
  <c r="K2817" i="11"/>
  <c r="A2818" i="11"/>
  <c r="C2818" i="11"/>
  <c r="D2818" i="11"/>
  <c r="E2818" i="11"/>
  <c r="G2818" i="11"/>
  <c r="H2818" i="11"/>
  <c r="I2818" i="11"/>
  <c r="J2818" i="11"/>
  <c r="K2818" i="11"/>
  <c r="A2819" i="11"/>
  <c r="C2819" i="11"/>
  <c r="D2819" i="11"/>
  <c r="E2819" i="11"/>
  <c r="G2819" i="11"/>
  <c r="H2819" i="11"/>
  <c r="I2819" i="11"/>
  <c r="J2819" i="11"/>
  <c r="K2819" i="11"/>
  <c r="A2820" i="11"/>
  <c r="C2820" i="11"/>
  <c r="D2820" i="11"/>
  <c r="E2820" i="11"/>
  <c r="G2820" i="11"/>
  <c r="H2820" i="11"/>
  <c r="I2820" i="11"/>
  <c r="J2820" i="11"/>
  <c r="K2820" i="11"/>
  <c r="A2821" i="11"/>
  <c r="C2821" i="11"/>
  <c r="D2821" i="11"/>
  <c r="E2821" i="11"/>
  <c r="G2821" i="11"/>
  <c r="H2821" i="11"/>
  <c r="I2821" i="11"/>
  <c r="J2821" i="11"/>
  <c r="K2821" i="11"/>
  <c r="A2822" i="11"/>
  <c r="C2822" i="11"/>
  <c r="D2822" i="11"/>
  <c r="E2822" i="11"/>
  <c r="G2822" i="11"/>
  <c r="H2822" i="11"/>
  <c r="I2822" i="11"/>
  <c r="J2822" i="11"/>
  <c r="K2822" i="11"/>
  <c r="A2823" i="11"/>
  <c r="C2823" i="11"/>
  <c r="D2823" i="11"/>
  <c r="E2823" i="11"/>
  <c r="G2823" i="11"/>
  <c r="H2823" i="11"/>
  <c r="I2823" i="11"/>
  <c r="J2823" i="11"/>
  <c r="K2823" i="11"/>
  <c r="A2824" i="11"/>
  <c r="C2824" i="11"/>
  <c r="D2824" i="11"/>
  <c r="E2824" i="11"/>
  <c r="G2824" i="11"/>
  <c r="H2824" i="11"/>
  <c r="I2824" i="11"/>
  <c r="J2824" i="11"/>
  <c r="K2824" i="11"/>
  <c r="A2825" i="11"/>
  <c r="C2825" i="11"/>
  <c r="D2825" i="11"/>
  <c r="E2825" i="11"/>
  <c r="G2825" i="11"/>
  <c r="H2825" i="11"/>
  <c r="I2825" i="11"/>
  <c r="J2825" i="11"/>
  <c r="K2825" i="11"/>
  <c r="A2826" i="11"/>
  <c r="C2826" i="11"/>
  <c r="D2826" i="11"/>
  <c r="E2826" i="11"/>
  <c r="G2826" i="11"/>
  <c r="H2826" i="11"/>
  <c r="I2826" i="11"/>
  <c r="J2826" i="11"/>
  <c r="K2826" i="11"/>
  <c r="A2827" i="11"/>
  <c r="C2827" i="11"/>
  <c r="D2827" i="11"/>
  <c r="E2827" i="11"/>
  <c r="G2827" i="11"/>
  <c r="H2827" i="11"/>
  <c r="I2827" i="11"/>
  <c r="J2827" i="11"/>
  <c r="K2827" i="11"/>
  <c r="A2828" i="11"/>
  <c r="C2828" i="11"/>
  <c r="D2828" i="11"/>
  <c r="E2828" i="11"/>
  <c r="G2828" i="11"/>
  <c r="H2828" i="11"/>
  <c r="I2828" i="11"/>
  <c r="J2828" i="11"/>
  <c r="K2828" i="11"/>
  <c r="A2829" i="11"/>
  <c r="C2829" i="11"/>
  <c r="D2829" i="11"/>
  <c r="E2829" i="11"/>
  <c r="G2829" i="11"/>
  <c r="H2829" i="11"/>
  <c r="I2829" i="11"/>
  <c r="J2829" i="11"/>
  <c r="K2829" i="11"/>
  <c r="A2830" i="11"/>
  <c r="C2830" i="11"/>
  <c r="D2830" i="11"/>
  <c r="E2830" i="11"/>
  <c r="G2830" i="11"/>
  <c r="H2830" i="11"/>
  <c r="I2830" i="11"/>
  <c r="J2830" i="11"/>
  <c r="K2830" i="11"/>
  <c r="A2831" i="11"/>
  <c r="C2831" i="11"/>
  <c r="D2831" i="11"/>
  <c r="E2831" i="11"/>
  <c r="G2831" i="11"/>
  <c r="H2831" i="11"/>
  <c r="I2831" i="11"/>
  <c r="J2831" i="11"/>
  <c r="K2831" i="11"/>
  <c r="A2832" i="11"/>
  <c r="C2832" i="11"/>
  <c r="D2832" i="11"/>
  <c r="E2832" i="11"/>
  <c r="G2832" i="11"/>
  <c r="H2832" i="11"/>
  <c r="I2832" i="11"/>
  <c r="J2832" i="11"/>
  <c r="K2832" i="11"/>
  <c r="A2833" i="11"/>
  <c r="C2833" i="11"/>
  <c r="D2833" i="11"/>
  <c r="E2833" i="11"/>
  <c r="G2833" i="11"/>
  <c r="H2833" i="11"/>
  <c r="I2833" i="11"/>
  <c r="J2833" i="11"/>
  <c r="K2833" i="11"/>
  <c r="A2834" i="11"/>
  <c r="C2834" i="11"/>
  <c r="D2834" i="11"/>
  <c r="E2834" i="11"/>
  <c r="G2834" i="11"/>
  <c r="H2834" i="11"/>
  <c r="I2834" i="11"/>
  <c r="J2834" i="11"/>
  <c r="K2834" i="11"/>
  <c r="A2835" i="11"/>
  <c r="C2835" i="11"/>
  <c r="D2835" i="11"/>
  <c r="E2835" i="11"/>
  <c r="G2835" i="11"/>
  <c r="H2835" i="11"/>
  <c r="I2835" i="11"/>
  <c r="J2835" i="11"/>
  <c r="K2835" i="11"/>
  <c r="A2836" i="11"/>
  <c r="C2836" i="11"/>
  <c r="D2836" i="11"/>
  <c r="E2836" i="11"/>
  <c r="G2836" i="11"/>
  <c r="H2836" i="11"/>
  <c r="I2836" i="11"/>
  <c r="J2836" i="11"/>
  <c r="K2836" i="11"/>
  <c r="A2837" i="11"/>
  <c r="C2837" i="11"/>
  <c r="D2837" i="11"/>
  <c r="E2837" i="11"/>
  <c r="G2837" i="11"/>
  <c r="H2837" i="11"/>
  <c r="I2837" i="11"/>
  <c r="J2837" i="11"/>
  <c r="K2837" i="11"/>
  <c r="A2838" i="11"/>
  <c r="C2838" i="11"/>
  <c r="D2838" i="11"/>
  <c r="E2838" i="11"/>
  <c r="G2838" i="11"/>
  <c r="H2838" i="11"/>
  <c r="I2838" i="11"/>
  <c r="J2838" i="11"/>
  <c r="K2838" i="11"/>
  <c r="A2839" i="11"/>
  <c r="C2839" i="11"/>
  <c r="D2839" i="11"/>
  <c r="E2839" i="11"/>
  <c r="G2839" i="11"/>
  <c r="H2839" i="11"/>
  <c r="I2839" i="11"/>
  <c r="J2839" i="11"/>
  <c r="K2839" i="11"/>
  <c r="A2840" i="11"/>
  <c r="C2840" i="11"/>
  <c r="D2840" i="11"/>
  <c r="E2840" i="11"/>
  <c r="G2840" i="11"/>
  <c r="H2840" i="11"/>
  <c r="I2840" i="11"/>
  <c r="J2840" i="11"/>
  <c r="K2840" i="11"/>
  <c r="A2841" i="11"/>
  <c r="C2841" i="11"/>
  <c r="D2841" i="11"/>
  <c r="E2841" i="11"/>
  <c r="G2841" i="11"/>
  <c r="H2841" i="11"/>
  <c r="I2841" i="11"/>
  <c r="J2841" i="11"/>
  <c r="K2841" i="11"/>
  <c r="A2842" i="11"/>
  <c r="C2842" i="11"/>
  <c r="D2842" i="11"/>
  <c r="E2842" i="11"/>
  <c r="G2842" i="11"/>
  <c r="H2842" i="11"/>
  <c r="I2842" i="11"/>
  <c r="J2842" i="11"/>
  <c r="K2842" i="11"/>
  <c r="A2843" i="11"/>
  <c r="C2843" i="11"/>
  <c r="D2843" i="11"/>
  <c r="E2843" i="11"/>
  <c r="G2843" i="11"/>
  <c r="H2843" i="11"/>
  <c r="I2843" i="11"/>
  <c r="J2843" i="11"/>
  <c r="K2843" i="11"/>
  <c r="A2844" i="11"/>
  <c r="C2844" i="11"/>
  <c r="D2844" i="11"/>
  <c r="E2844" i="11"/>
  <c r="G2844" i="11"/>
  <c r="H2844" i="11"/>
  <c r="I2844" i="11"/>
  <c r="J2844" i="11"/>
  <c r="K2844" i="11"/>
  <c r="A2845" i="11"/>
  <c r="C2845" i="11"/>
  <c r="D2845" i="11"/>
  <c r="E2845" i="11"/>
  <c r="G2845" i="11"/>
  <c r="H2845" i="11"/>
  <c r="I2845" i="11"/>
  <c r="J2845" i="11"/>
  <c r="K2845" i="11"/>
  <c r="A2846" i="11"/>
  <c r="C2846" i="11"/>
  <c r="D2846" i="11"/>
  <c r="E2846" i="11"/>
  <c r="G2846" i="11"/>
  <c r="H2846" i="11"/>
  <c r="I2846" i="11"/>
  <c r="J2846" i="11"/>
  <c r="K2846" i="11"/>
  <c r="A2847" i="11"/>
  <c r="C2847" i="11"/>
  <c r="D2847" i="11"/>
  <c r="E2847" i="11"/>
  <c r="G2847" i="11"/>
  <c r="H2847" i="11"/>
  <c r="I2847" i="11"/>
  <c r="J2847" i="11"/>
  <c r="K2847" i="11"/>
  <c r="A2848" i="11"/>
  <c r="C2848" i="11"/>
  <c r="D2848" i="11"/>
  <c r="E2848" i="11"/>
  <c r="G2848" i="11"/>
  <c r="H2848" i="11"/>
  <c r="I2848" i="11"/>
  <c r="J2848" i="11"/>
  <c r="K2848" i="11"/>
  <c r="A2849" i="11"/>
  <c r="C2849" i="11"/>
  <c r="D2849" i="11"/>
  <c r="E2849" i="11"/>
  <c r="G2849" i="11"/>
  <c r="H2849" i="11"/>
  <c r="I2849" i="11"/>
  <c r="J2849" i="11"/>
  <c r="K2849" i="11"/>
  <c r="A2850" i="11"/>
  <c r="C2850" i="11"/>
  <c r="D2850" i="11"/>
  <c r="E2850" i="11"/>
  <c r="G2850" i="11"/>
  <c r="H2850" i="11"/>
  <c r="I2850" i="11"/>
  <c r="J2850" i="11"/>
  <c r="K2850" i="11"/>
  <c r="A2851" i="11"/>
  <c r="C2851" i="11"/>
  <c r="D2851" i="11"/>
  <c r="E2851" i="11"/>
  <c r="G2851" i="11"/>
  <c r="H2851" i="11"/>
  <c r="I2851" i="11"/>
  <c r="J2851" i="11"/>
  <c r="K2851" i="11"/>
  <c r="A2852" i="11"/>
  <c r="C2852" i="11"/>
  <c r="D2852" i="11"/>
  <c r="E2852" i="11"/>
  <c r="G2852" i="11"/>
  <c r="H2852" i="11"/>
  <c r="I2852" i="11"/>
  <c r="J2852" i="11"/>
  <c r="K2852" i="11"/>
  <c r="A2853" i="11"/>
  <c r="C2853" i="11"/>
  <c r="D2853" i="11"/>
  <c r="E2853" i="11"/>
  <c r="G2853" i="11"/>
  <c r="H2853" i="11"/>
  <c r="I2853" i="11"/>
  <c r="J2853" i="11"/>
  <c r="K2853" i="11"/>
  <c r="A2854" i="11"/>
  <c r="C2854" i="11"/>
  <c r="D2854" i="11"/>
  <c r="E2854" i="11"/>
  <c r="G2854" i="11"/>
  <c r="H2854" i="11"/>
  <c r="I2854" i="11"/>
  <c r="J2854" i="11"/>
  <c r="K2854" i="11"/>
  <c r="A2855" i="11"/>
  <c r="C2855" i="11"/>
  <c r="D2855" i="11"/>
  <c r="E2855" i="11"/>
  <c r="G2855" i="11"/>
  <c r="H2855" i="11"/>
  <c r="I2855" i="11"/>
  <c r="J2855" i="11"/>
  <c r="K2855" i="11"/>
  <c r="A2856" i="11"/>
  <c r="C2856" i="11"/>
  <c r="D2856" i="11"/>
  <c r="E2856" i="11"/>
  <c r="G2856" i="11"/>
  <c r="H2856" i="11"/>
  <c r="I2856" i="11"/>
  <c r="J2856" i="11"/>
  <c r="K2856" i="11"/>
  <c r="A2857" i="11"/>
  <c r="C2857" i="11"/>
  <c r="D2857" i="11"/>
  <c r="E2857" i="11"/>
  <c r="G2857" i="11"/>
  <c r="H2857" i="11"/>
  <c r="I2857" i="11"/>
  <c r="J2857" i="11"/>
  <c r="K2857" i="11"/>
  <c r="A2858" i="11"/>
  <c r="C2858" i="11"/>
  <c r="D2858" i="11"/>
  <c r="E2858" i="11"/>
  <c r="G2858" i="11"/>
  <c r="H2858" i="11"/>
  <c r="I2858" i="11"/>
  <c r="J2858" i="11"/>
  <c r="K2858" i="11"/>
  <c r="A2859" i="11"/>
  <c r="C2859" i="11"/>
  <c r="D2859" i="11"/>
  <c r="E2859" i="11"/>
  <c r="G2859" i="11"/>
  <c r="H2859" i="11"/>
  <c r="I2859" i="11"/>
  <c r="J2859" i="11"/>
  <c r="K2859" i="11"/>
  <c r="A2860" i="11"/>
  <c r="C2860" i="11"/>
  <c r="D2860" i="11"/>
  <c r="E2860" i="11"/>
  <c r="G2860" i="11"/>
  <c r="H2860" i="11"/>
  <c r="I2860" i="11"/>
  <c r="J2860" i="11"/>
  <c r="K2860" i="11"/>
  <c r="A2861" i="11"/>
  <c r="C2861" i="11"/>
  <c r="D2861" i="11"/>
  <c r="E2861" i="11"/>
  <c r="G2861" i="11"/>
  <c r="H2861" i="11"/>
  <c r="I2861" i="11"/>
  <c r="J2861" i="11"/>
  <c r="K2861" i="11"/>
  <c r="A2862" i="11"/>
  <c r="C2862" i="11"/>
  <c r="D2862" i="11"/>
  <c r="E2862" i="11"/>
  <c r="G2862" i="11"/>
  <c r="H2862" i="11"/>
  <c r="I2862" i="11"/>
  <c r="J2862" i="11"/>
  <c r="K2862" i="11"/>
  <c r="A2863" i="11"/>
  <c r="C2863" i="11"/>
  <c r="D2863" i="11"/>
  <c r="E2863" i="11"/>
  <c r="G2863" i="11"/>
  <c r="H2863" i="11"/>
  <c r="I2863" i="11"/>
  <c r="J2863" i="11"/>
  <c r="K2863" i="11"/>
  <c r="A2864" i="11"/>
  <c r="C2864" i="11"/>
  <c r="D2864" i="11"/>
  <c r="E2864" i="11"/>
  <c r="G2864" i="11"/>
  <c r="H2864" i="11"/>
  <c r="I2864" i="11"/>
  <c r="J2864" i="11"/>
  <c r="K2864" i="11"/>
  <c r="A2865" i="11"/>
  <c r="C2865" i="11"/>
  <c r="D2865" i="11"/>
  <c r="E2865" i="11"/>
  <c r="G2865" i="11"/>
  <c r="H2865" i="11"/>
  <c r="I2865" i="11"/>
  <c r="J2865" i="11"/>
  <c r="K2865" i="11"/>
  <c r="A2866" i="11"/>
  <c r="C2866" i="11"/>
  <c r="D2866" i="11"/>
  <c r="E2866" i="11"/>
  <c r="G2866" i="11"/>
  <c r="H2866" i="11"/>
  <c r="I2866" i="11"/>
  <c r="J2866" i="11"/>
  <c r="K2866" i="11"/>
  <c r="A2867" i="11"/>
  <c r="C2867" i="11"/>
  <c r="D2867" i="11"/>
  <c r="E2867" i="11"/>
  <c r="G2867" i="11"/>
  <c r="H2867" i="11"/>
  <c r="I2867" i="11"/>
  <c r="J2867" i="11"/>
  <c r="K2867" i="11"/>
  <c r="A2868" i="11"/>
  <c r="C2868" i="11"/>
  <c r="D2868" i="11"/>
  <c r="E2868" i="11"/>
  <c r="G2868" i="11"/>
  <c r="H2868" i="11"/>
  <c r="I2868" i="11"/>
  <c r="J2868" i="11"/>
  <c r="K2868" i="11"/>
  <c r="A2869" i="11"/>
  <c r="C2869" i="11"/>
  <c r="D2869" i="11"/>
  <c r="E2869" i="11"/>
  <c r="G2869" i="11"/>
  <c r="H2869" i="11"/>
  <c r="I2869" i="11"/>
  <c r="J2869" i="11"/>
  <c r="K2869" i="11"/>
  <c r="A2870" i="11"/>
  <c r="C2870" i="11"/>
  <c r="D2870" i="11"/>
  <c r="E2870" i="11"/>
  <c r="G2870" i="11"/>
  <c r="H2870" i="11"/>
  <c r="I2870" i="11"/>
  <c r="J2870" i="11"/>
  <c r="K2870" i="11"/>
  <c r="A2871" i="11"/>
  <c r="C2871" i="11"/>
  <c r="D2871" i="11"/>
  <c r="E2871" i="11"/>
  <c r="G2871" i="11"/>
  <c r="H2871" i="11"/>
  <c r="I2871" i="11"/>
  <c r="J2871" i="11"/>
  <c r="K2871" i="11"/>
  <c r="A2872" i="11"/>
  <c r="C2872" i="11"/>
  <c r="D2872" i="11"/>
  <c r="E2872" i="11"/>
  <c r="G2872" i="11"/>
  <c r="H2872" i="11"/>
  <c r="I2872" i="11"/>
  <c r="J2872" i="11"/>
  <c r="K2872" i="11"/>
  <c r="A2873" i="11"/>
  <c r="C2873" i="11"/>
  <c r="D2873" i="11"/>
  <c r="E2873" i="11"/>
  <c r="G2873" i="11"/>
  <c r="H2873" i="11"/>
  <c r="I2873" i="11"/>
  <c r="J2873" i="11"/>
  <c r="K2873" i="11"/>
  <c r="A2874" i="11"/>
  <c r="C2874" i="11"/>
  <c r="D2874" i="11"/>
  <c r="E2874" i="11"/>
  <c r="G2874" i="11"/>
  <c r="H2874" i="11"/>
  <c r="I2874" i="11"/>
  <c r="J2874" i="11"/>
  <c r="K2874" i="11"/>
  <c r="A2875" i="11"/>
  <c r="C2875" i="11"/>
  <c r="D2875" i="11"/>
  <c r="E2875" i="11"/>
  <c r="G2875" i="11"/>
  <c r="H2875" i="11"/>
  <c r="I2875" i="11"/>
  <c r="J2875" i="11"/>
  <c r="K2875" i="11"/>
  <c r="A2876" i="11"/>
  <c r="C2876" i="11"/>
  <c r="D2876" i="11"/>
  <c r="E2876" i="11"/>
  <c r="G2876" i="11"/>
  <c r="H2876" i="11"/>
  <c r="I2876" i="11"/>
  <c r="J2876" i="11"/>
  <c r="K2876" i="11"/>
  <c r="A2877" i="11"/>
  <c r="C2877" i="11"/>
  <c r="D2877" i="11"/>
  <c r="E2877" i="11"/>
  <c r="G2877" i="11"/>
  <c r="H2877" i="11"/>
  <c r="I2877" i="11"/>
  <c r="J2877" i="11"/>
  <c r="K2877" i="11"/>
  <c r="A2878" i="11"/>
  <c r="C2878" i="11"/>
  <c r="D2878" i="11"/>
  <c r="E2878" i="11"/>
  <c r="G2878" i="11"/>
  <c r="H2878" i="11"/>
  <c r="I2878" i="11"/>
  <c r="J2878" i="11"/>
  <c r="K2878" i="11"/>
  <c r="A2879" i="11"/>
  <c r="C2879" i="11"/>
  <c r="D2879" i="11"/>
  <c r="E2879" i="11"/>
  <c r="G2879" i="11"/>
  <c r="H2879" i="11"/>
  <c r="I2879" i="11"/>
  <c r="J2879" i="11"/>
  <c r="K2879" i="11"/>
  <c r="A2880" i="11"/>
  <c r="C2880" i="11"/>
  <c r="D2880" i="11"/>
  <c r="E2880" i="11"/>
  <c r="G2880" i="11"/>
  <c r="H2880" i="11"/>
  <c r="I2880" i="11"/>
  <c r="J2880" i="11"/>
  <c r="K2880" i="11"/>
  <c r="A2881" i="11"/>
  <c r="C2881" i="11"/>
  <c r="D2881" i="11"/>
  <c r="E2881" i="11"/>
  <c r="G2881" i="11"/>
  <c r="H2881" i="11"/>
  <c r="I2881" i="11"/>
  <c r="J2881" i="11"/>
  <c r="K2881" i="11"/>
  <c r="A2882" i="11"/>
  <c r="C2882" i="11"/>
  <c r="D2882" i="11"/>
  <c r="E2882" i="11"/>
  <c r="G2882" i="11"/>
  <c r="H2882" i="11"/>
  <c r="I2882" i="11"/>
  <c r="J2882" i="11"/>
  <c r="K2882" i="11"/>
  <c r="A2883" i="11"/>
  <c r="C2883" i="11"/>
  <c r="D2883" i="11"/>
  <c r="E2883" i="11"/>
  <c r="G2883" i="11"/>
  <c r="H2883" i="11"/>
  <c r="I2883" i="11"/>
  <c r="J2883" i="11"/>
  <c r="K2883" i="11"/>
  <c r="A2884" i="11"/>
  <c r="C2884" i="11"/>
  <c r="D2884" i="11"/>
  <c r="E2884" i="11"/>
  <c r="G2884" i="11"/>
  <c r="H2884" i="11"/>
  <c r="I2884" i="11"/>
  <c r="J2884" i="11"/>
  <c r="K2884" i="11"/>
  <c r="A2885" i="11"/>
  <c r="C2885" i="11"/>
  <c r="D2885" i="11"/>
  <c r="E2885" i="11"/>
  <c r="G2885" i="11"/>
  <c r="H2885" i="11"/>
  <c r="I2885" i="11"/>
  <c r="J2885" i="11"/>
  <c r="K2885" i="11"/>
  <c r="A2886" i="11"/>
  <c r="C2886" i="11"/>
  <c r="D2886" i="11"/>
  <c r="E2886" i="11"/>
  <c r="G2886" i="11"/>
  <c r="H2886" i="11"/>
  <c r="I2886" i="11"/>
  <c r="J2886" i="11"/>
  <c r="K2886" i="11"/>
  <c r="A2887" i="11"/>
  <c r="C2887" i="11"/>
  <c r="D2887" i="11"/>
  <c r="E2887" i="11"/>
  <c r="G2887" i="11"/>
  <c r="H2887" i="11"/>
  <c r="I2887" i="11"/>
  <c r="J2887" i="11"/>
  <c r="K2887" i="11"/>
  <c r="A2888" i="11"/>
  <c r="C2888" i="11"/>
  <c r="D2888" i="11"/>
  <c r="E2888" i="11"/>
  <c r="G2888" i="11"/>
  <c r="H2888" i="11"/>
  <c r="I2888" i="11"/>
  <c r="J2888" i="11"/>
  <c r="K2888" i="11"/>
  <c r="A2889" i="11"/>
  <c r="C2889" i="11"/>
  <c r="D2889" i="11"/>
  <c r="E2889" i="11"/>
  <c r="G2889" i="11"/>
  <c r="H2889" i="11"/>
  <c r="I2889" i="11"/>
  <c r="J2889" i="11"/>
  <c r="K2889" i="11"/>
  <c r="A2890" i="11"/>
  <c r="C2890" i="11"/>
  <c r="D2890" i="11"/>
  <c r="E2890" i="11"/>
  <c r="G2890" i="11"/>
  <c r="H2890" i="11"/>
  <c r="I2890" i="11"/>
  <c r="J2890" i="11"/>
  <c r="K2890" i="11"/>
  <c r="A2891" i="11"/>
  <c r="C2891" i="11"/>
  <c r="D2891" i="11"/>
  <c r="E2891" i="11"/>
  <c r="G2891" i="11"/>
  <c r="H2891" i="11"/>
  <c r="I2891" i="11"/>
  <c r="J2891" i="11"/>
  <c r="K2891" i="11"/>
  <c r="A2892" i="11"/>
  <c r="C2892" i="11"/>
  <c r="D2892" i="11"/>
  <c r="E2892" i="11"/>
  <c r="G2892" i="11"/>
  <c r="H2892" i="11"/>
  <c r="I2892" i="11"/>
  <c r="J2892" i="11"/>
  <c r="K2892" i="11"/>
  <c r="A2893" i="11"/>
  <c r="C2893" i="11"/>
  <c r="D2893" i="11"/>
  <c r="E2893" i="11"/>
  <c r="G2893" i="11"/>
  <c r="H2893" i="11"/>
  <c r="I2893" i="11"/>
  <c r="J2893" i="11"/>
  <c r="K2893" i="11"/>
  <c r="A2894" i="11"/>
  <c r="C2894" i="11"/>
  <c r="D2894" i="11"/>
  <c r="E2894" i="11"/>
  <c r="G2894" i="11"/>
  <c r="H2894" i="11"/>
  <c r="I2894" i="11"/>
  <c r="J2894" i="11"/>
  <c r="K2894" i="11"/>
  <c r="A2895" i="11"/>
  <c r="C2895" i="11"/>
  <c r="D2895" i="11"/>
  <c r="E2895" i="11"/>
  <c r="G2895" i="11"/>
  <c r="H2895" i="11"/>
  <c r="I2895" i="11"/>
  <c r="J2895" i="11"/>
  <c r="K2895" i="11"/>
  <c r="A2896" i="11"/>
  <c r="C2896" i="11"/>
  <c r="D2896" i="11"/>
  <c r="E2896" i="11"/>
  <c r="G2896" i="11"/>
  <c r="H2896" i="11"/>
  <c r="I2896" i="11"/>
  <c r="J2896" i="11"/>
  <c r="K2896" i="11"/>
  <c r="A2897" i="11"/>
  <c r="C2897" i="11"/>
  <c r="D2897" i="11"/>
  <c r="E2897" i="11"/>
  <c r="G2897" i="11"/>
  <c r="H2897" i="11"/>
  <c r="I2897" i="11"/>
  <c r="J2897" i="11"/>
  <c r="K2897" i="11"/>
  <c r="A2898" i="11"/>
  <c r="C2898" i="11"/>
  <c r="D2898" i="11"/>
  <c r="E2898" i="11"/>
  <c r="G2898" i="11"/>
  <c r="H2898" i="11"/>
  <c r="I2898" i="11"/>
  <c r="J2898" i="11"/>
  <c r="K2898" i="11"/>
  <c r="A2899" i="11"/>
  <c r="C2899" i="11"/>
  <c r="D2899" i="11"/>
  <c r="E2899" i="11"/>
  <c r="G2899" i="11"/>
  <c r="H2899" i="11"/>
  <c r="I2899" i="11"/>
  <c r="J2899" i="11"/>
  <c r="K2899" i="11"/>
  <c r="A2900" i="11"/>
  <c r="C2900" i="11"/>
  <c r="D2900" i="11"/>
  <c r="E2900" i="11"/>
  <c r="G2900" i="11"/>
  <c r="H2900" i="11"/>
  <c r="I2900" i="11"/>
  <c r="J2900" i="11"/>
  <c r="K2900" i="11"/>
  <c r="A2901" i="11"/>
  <c r="C2901" i="11"/>
  <c r="D2901" i="11"/>
  <c r="E2901" i="11"/>
  <c r="G2901" i="11"/>
  <c r="H2901" i="11"/>
  <c r="I2901" i="11"/>
  <c r="J2901" i="11"/>
  <c r="K2901" i="11"/>
  <c r="A2902" i="11"/>
  <c r="C2902" i="11"/>
  <c r="D2902" i="11"/>
  <c r="E2902" i="11"/>
  <c r="G2902" i="11"/>
  <c r="H2902" i="11"/>
  <c r="I2902" i="11"/>
  <c r="J2902" i="11"/>
  <c r="K2902" i="11"/>
  <c r="A2903" i="11"/>
  <c r="C2903" i="11"/>
  <c r="D2903" i="11"/>
  <c r="E2903" i="11"/>
  <c r="G2903" i="11"/>
  <c r="H2903" i="11"/>
  <c r="I2903" i="11"/>
  <c r="J2903" i="11"/>
  <c r="K2903" i="11"/>
  <c r="A2904" i="11"/>
  <c r="C2904" i="11"/>
  <c r="D2904" i="11"/>
  <c r="E2904" i="11"/>
  <c r="G2904" i="11"/>
  <c r="H2904" i="11"/>
  <c r="I2904" i="11"/>
  <c r="J2904" i="11"/>
  <c r="K2904" i="11"/>
  <c r="A2905" i="11"/>
  <c r="C2905" i="11"/>
  <c r="D2905" i="11"/>
  <c r="E2905" i="11"/>
  <c r="G2905" i="11"/>
  <c r="H2905" i="11"/>
  <c r="I2905" i="11"/>
  <c r="J2905" i="11"/>
  <c r="K2905" i="11"/>
  <c r="A2906" i="11"/>
  <c r="C2906" i="11"/>
  <c r="D2906" i="11"/>
  <c r="E2906" i="11"/>
  <c r="G2906" i="11"/>
  <c r="H2906" i="11"/>
  <c r="I2906" i="11"/>
  <c r="J2906" i="11"/>
  <c r="K2906" i="11"/>
  <c r="A2907" i="11"/>
  <c r="C2907" i="11"/>
  <c r="D2907" i="11"/>
  <c r="E2907" i="11"/>
  <c r="G2907" i="11"/>
  <c r="H2907" i="11"/>
  <c r="I2907" i="11"/>
  <c r="J2907" i="11"/>
  <c r="K2907" i="11"/>
  <c r="A2908" i="11"/>
  <c r="C2908" i="11"/>
  <c r="D2908" i="11"/>
  <c r="E2908" i="11"/>
  <c r="G2908" i="11"/>
  <c r="H2908" i="11"/>
  <c r="I2908" i="11"/>
  <c r="J2908" i="11"/>
  <c r="K2908" i="11"/>
  <c r="A2909" i="11"/>
  <c r="C2909" i="11"/>
  <c r="D2909" i="11"/>
  <c r="E2909" i="11"/>
  <c r="G2909" i="11"/>
  <c r="H2909" i="11"/>
  <c r="I2909" i="11"/>
  <c r="J2909" i="11"/>
  <c r="K2909" i="11"/>
  <c r="A2910" i="11"/>
  <c r="C2910" i="11"/>
  <c r="D2910" i="11"/>
  <c r="E2910" i="11"/>
  <c r="G2910" i="11"/>
  <c r="H2910" i="11"/>
  <c r="I2910" i="11"/>
  <c r="J2910" i="11"/>
  <c r="K2910" i="11"/>
  <c r="A2911" i="11"/>
  <c r="C2911" i="11"/>
  <c r="D2911" i="11"/>
  <c r="E2911" i="11"/>
  <c r="G2911" i="11"/>
  <c r="H2911" i="11"/>
  <c r="I2911" i="11"/>
  <c r="J2911" i="11"/>
  <c r="K2911" i="11"/>
  <c r="A2912" i="11"/>
  <c r="C2912" i="11"/>
  <c r="D2912" i="11"/>
  <c r="E2912" i="11"/>
  <c r="G2912" i="11"/>
  <c r="H2912" i="11"/>
  <c r="I2912" i="11"/>
  <c r="J2912" i="11"/>
  <c r="K2912" i="11"/>
  <c r="A2913" i="11"/>
  <c r="C2913" i="11"/>
  <c r="D2913" i="11"/>
  <c r="E2913" i="11"/>
  <c r="G2913" i="11"/>
  <c r="H2913" i="11"/>
  <c r="I2913" i="11"/>
  <c r="J2913" i="11"/>
  <c r="K2913" i="11"/>
  <c r="A2914" i="11"/>
  <c r="C2914" i="11"/>
  <c r="D2914" i="11"/>
  <c r="E2914" i="11"/>
  <c r="G2914" i="11"/>
  <c r="H2914" i="11"/>
  <c r="I2914" i="11"/>
  <c r="J2914" i="11"/>
  <c r="K2914" i="11"/>
  <c r="A2915" i="11"/>
  <c r="C2915" i="11"/>
  <c r="D2915" i="11"/>
  <c r="E2915" i="11"/>
  <c r="G2915" i="11"/>
  <c r="H2915" i="11"/>
  <c r="I2915" i="11"/>
  <c r="J2915" i="11"/>
  <c r="K2915" i="11"/>
  <c r="A2916" i="11"/>
  <c r="C2916" i="11"/>
  <c r="D2916" i="11"/>
  <c r="E2916" i="11"/>
  <c r="G2916" i="11"/>
  <c r="H2916" i="11"/>
  <c r="I2916" i="11"/>
  <c r="J2916" i="11"/>
  <c r="K2916" i="11"/>
  <c r="A2917" i="11"/>
  <c r="C2917" i="11"/>
  <c r="D2917" i="11"/>
  <c r="E2917" i="11"/>
  <c r="G2917" i="11"/>
  <c r="H2917" i="11"/>
  <c r="I2917" i="11"/>
  <c r="J2917" i="11"/>
  <c r="K2917" i="11"/>
  <c r="A2918" i="11"/>
  <c r="C2918" i="11"/>
  <c r="D2918" i="11"/>
  <c r="E2918" i="11"/>
  <c r="G2918" i="11"/>
  <c r="H2918" i="11"/>
  <c r="I2918" i="11"/>
  <c r="J2918" i="11"/>
  <c r="K2918" i="11"/>
  <c r="A2919" i="11"/>
  <c r="C2919" i="11"/>
  <c r="D2919" i="11"/>
  <c r="E2919" i="11"/>
  <c r="G2919" i="11"/>
  <c r="H2919" i="11"/>
  <c r="I2919" i="11"/>
  <c r="J2919" i="11"/>
  <c r="K2919" i="11"/>
  <c r="A2920" i="11"/>
  <c r="C2920" i="11"/>
  <c r="D2920" i="11"/>
  <c r="E2920" i="11"/>
  <c r="G2920" i="11"/>
  <c r="H2920" i="11"/>
  <c r="I2920" i="11"/>
  <c r="J2920" i="11"/>
  <c r="K2920" i="11"/>
  <c r="A2921" i="11"/>
  <c r="C2921" i="11"/>
  <c r="D2921" i="11"/>
  <c r="E2921" i="11"/>
  <c r="G2921" i="11"/>
  <c r="H2921" i="11"/>
  <c r="I2921" i="11"/>
  <c r="J2921" i="11"/>
  <c r="K2921" i="11"/>
  <c r="A2922" i="11"/>
  <c r="C2922" i="11"/>
  <c r="D2922" i="11"/>
  <c r="E2922" i="11"/>
  <c r="G2922" i="11"/>
  <c r="H2922" i="11"/>
  <c r="I2922" i="11"/>
  <c r="J2922" i="11"/>
  <c r="K2922" i="11"/>
  <c r="A2923" i="11"/>
  <c r="C2923" i="11"/>
  <c r="D2923" i="11"/>
  <c r="E2923" i="11"/>
  <c r="G2923" i="11"/>
  <c r="H2923" i="11"/>
  <c r="I2923" i="11"/>
  <c r="J2923" i="11"/>
  <c r="K2923" i="11"/>
  <c r="A2924" i="11"/>
  <c r="C2924" i="11"/>
  <c r="D2924" i="11"/>
  <c r="E2924" i="11"/>
  <c r="G2924" i="11"/>
  <c r="H2924" i="11"/>
  <c r="I2924" i="11"/>
  <c r="J2924" i="11"/>
  <c r="K2924" i="11"/>
  <c r="A2925" i="11"/>
  <c r="C2925" i="11"/>
  <c r="D2925" i="11"/>
  <c r="E2925" i="11"/>
  <c r="G2925" i="11"/>
  <c r="H2925" i="11"/>
  <c r="I2925" i="11"/>
  <c r="J2925" i="11"/>
  <c r="K2925" i="11"/>
  <c r="A2926" i="11"/>
  <c r="C2926" i="11"/>
  <c r="D2926" i="11"/>
  <c r="E2926" i="11"/>
  <c r="G2926" i="11"/>
  <c r="H2926" i="11"/>
  <c r="I2926" i="11"/>
  <c r="J2926" i="11"/>
  <c r="K2926" i="11"/>
  <c r="A2927" i="11"/>
  <c r="C2927" i="11"/>
  <c r="D2927" i="11"/>
  <c r="E2927" i="11"/>
  <c r="G2927" i="11"/>
  <c r="H2927" i="11"/>
  <c r="I2927" i="11"/>
  <c r="J2927" i="11"/>
  <c r="K2927" i="11"/>
  <c r="A2928" i="11"/>
  <c r="C2928" i="11"/>
  <c r="D2928" i="11"/>
  <c r="E2928" i="11"/>
  <c r="G2928" i="11"/>
  <c r="H2928" i="11"/>
  <c r="I2928" i="11"/>
  <c r="J2928" i="11"/>
  <c r="K2928" i="11"/>
  <c r="A2929" i="11"/>
  <c r="C2929" i="11"/>
  <c r="D2929" i="11"/>
  <c r="E2929" i="11"/>
  <c r="G2929" i="11"/>
  <c r="H2929" i="11"/>
  <c r="I2929" i="11"/>
  <c r="J2929" i="11"/>
  <c r="K2929" i="11"/>
  <c r="A2930" i="11"/>
  <c r="C2930" i="11"/>
  <c r="D2930" i="11"/>
  <c r="E2930" i="11"/>
  <c r="G2930" i="11"/>
  <c r="H2930" i="11"/>
  <c r="I2930" i="11"/>
  <c r="J2930" i="11"/>
  <c r="K2930" i="11"/>
  <c r="A2931" i="11"/>
  <c r="C2931" i="11"/>
  <c r="D2931" i="11"/>
  <c r="E2931" i="11"/>
  <c r="G2931" i="11"/>
  <c r="H2931" i="11"/>
  <c r="I2931" i="11"/>
  <c r="J2931" i="11"/>
  <c r="K2931" i="11"/>
  <c r="A2932" i="11"/>
  <c r="C2932" i="11"/>
  <c r="D2932" i="11"/>
  <c r="E2932" i="11"/>
  <c r="G2932" i="11"/>
  <c r="H2932" i="11"/>
  <c r="I2932" i="11"/>
  <c r="J2932" i="11"/>
  <c r="K2932" i="11"/>
  <c r="A2933" i="11"/>
  <c r="C2933" i="11"/>
  <c r="D2933" i="11"/>
  <c r="E2933" i="11"/>
  <c r="G2933" i="11"/>
  <c r="H2933" i="11"/>
  <c r="I2933" i="11"/>
  <c r="J2933" i="11"/>
  <c r="K2933" i="11"/>
  <c r="A2934" i="11"/>
  <c r="C2934" i="11"/>
  <c r="D2934" i="11"/>
  <c r="E2934" i="11"/>
  <c r="G2934" i="11"/>
  <c r="H2934" i="11"/>
  <c r="I2934" i="11"/>
  <c r="J2934" i="11"/>
  <c r="K2934" i="11"/>
  <c r="A2935" i="11"/>
  <c r="C2935" i="11"/>
  <c r="D2935" i="11"/>
  <c r="E2935" i="11"/>
  <c r="G2935" i="11"/>
  <c r="H2935" i="11"/>
  <c r="I2935" i="11"/>
  <c r="J2935" i="11"/>
  <c r="K2935" i="11"/>
  <c r="A2936" i="11"/>
  <c r="C2936" i="11"/>
  <c r="D2936" i="11"/>
  <c r="E2936" i="11"/>
  <c r="G2936" i="11"/>
  <c r="H2936" i="11"/>
  <c r="I2936" i="11"/>
  <c r="J2936" i="11"/>
  <c r="K2936" i="11"/>
  <c r="A2937" i="11"/>
  <c r="C2937" i="11"/>
  <c r="D2937" i="11"/>
  <c r="E2937" i="11"/>
  <c r="G2937" i="11"/>
  <c r="H2937" i="11"/>
  <c r="I2937" i="11"/>
  <c r="J2937" i="11"/>
  <c r="K2937" i="11"/>
  <c r="A2938" i="11"/>
  <c r="C2938" i="11"/>
  <c r="D2938" i="11"/>
  <c r="E2938" i="11"/>
  <c r="G2938" i="11"/>
  <c r="H2938" i="11"/>
  <c r="I2938" i="11"/>
  <c r="J2938" i="11"/>
  <c r="K2938" i="11"/>
  <c r="A2939" i="11"/>
  <c r="C2939" i="11"/>
  <c r="D2939" i="11"/>
  <c r="E2939" i="11"/>
  <c r="G2939" i="11"/>
  <c r="H2939" i="11"/>
  <c r="I2939" i="11"/>
  <c r="J2939" i="11"/>
  <c r="K2939" i="11"/>
  <c r="A2940" i="11"/>
  <c r="C2940" i="11"/>
  <c r="D2940" i="11"/>
  <c r="E2940" i="11"/>
  <c r="G2940" i="11"/>
  <c r="H2940" i="11"/>
  <c r="I2940" i="11"/>
  <c r="J2940" i="11"/>
  <c r="K2940" i="11"/>
  <c r="A2941" i="11"/>
  <c r="C2941" i="11"/>
  <c r="D2941" i="11"/>
  <c r="E2941" i="11"/>
  <c r="G2941" i="11"/>
  <c r="H2941" i="11"/>
  <c r="I2941" i="11"/>
  <c r="J2941" i="11"/>
  <c r="K2941" i="11"/>
  <c r="A2942" i="11"/>
  <c r="C2942" i="11"/>
  <c r="D2942" i="11"/>
  <c r="E2942" i="11"/>
  <c r="G2942" i="11"/>
  <c r="H2942" i="11"/>
  <c r="I2942" i="11"/>
  <c r="J2942" i="11"/>
  <c r="K2942" i="11"/>
  <c r="A2943" i="11"/>
  <c r="C2943" i="11"/>
  <c r="D2943" i="11"/>
  <c r="E2943" i="11"/>
  <c r="G2943" i="11"/>
  <c r="H2943" i="11"/>
  <c r="I2943" i="11"/>
  <c r="J2943" i="11"/>
  <c r="K2943" i="11"/>
  <c r="A2944" i="11"/>
  <c r="C2944" i="11"/>
  <c r="D2944" i="11"/>
  <c r="E2944" i="11"/>
  <c r="G2944" i="11"/>
  <c r="H2944" i="11"/>
  <c r="I2944" i="11"/>
  <c r="J2944" i="11"/>
  <c r="K2944" i="11"/>
  <c r="A2945" i="11"/>
  <c r="C2945" i="11"/>
  <c r="D2945" i="11"/>
  <c r="E2945" i="11"/>
  <c r="G2945" i="11"/>
  <c r="H2945" i="11"/>
  <c r="I2945" i="11"/>
  <c r="J2945" i="11"/>
  <c r="K2945" i="11"/>
  <c r="A2946" i="11"/>
  <c r="C2946" i="11"/>
  <c r="D2946" i="11"/>
  <c r="E2946" i="11"/>
  <c r="G2946" i="11"/>
  <c r="H2946" i="11"/>
  <c r="I2946" i="11"/>
  <c r="J2946" i="11"/>
  <c r="K2946" i="11"/>
  <c r="A2947" i="11"/>
  <c r="C2947" i="11"/>
  <c r="D2947" i="11"/>
  <c r="E2947" i="11"/>
  <c r="G2947" i="11"/>
  <c r="H2947" i="11"/>
  <c r="I2947" i="11"/>
  <c r="J2947" i="11"/>
  <c r="K2947" i="11"/>
  <c r="A2948" i="11"/>
  <c r="C2948" i="11"/>
  <c r="D2948" i="11"/>
  <c r="E2948" i="11"/>
  <c r="G2948" i="11"/>
  <c r="H2948" i="11"/>
  <c r="I2948" i="11"/>
  <c r="J2948" i="11"/>
  <c r="K2948" i="11"/>
  <c r="A2949" i="11"/>
  <c r="C2949" i="11"/>
  <c r="D2949" i="11"/>
  <c r="E2949" i="11"/>
  <c r="G2949" i="11"/>
  <c r="H2949" i="11"/>
  <c r="I2949" i="11"/>
  <c r="J2949" i="11"/>
  <c r="K2949" i="11"/>
  <c r="A2950" i="11"/>
  <c r="C2950" i="11"/>
  <c r="D2950" i="11"/>
  <c r="E2950" i="11"/>
  <c r="G2950" i="11"/>
  <c r="H2950" i="11"/>
  <c r="I2950" i="11"/>
  <c r="J2950" i="11"/>
  <c r="K2950" i="11"/>
  <c r="A2951" i="11"/>
  <c r="C2951" i="11"/>
  <c r="D2951" i="11"/>
  <c r="E2951" i="11"/>
  <c r="G2951" i="11"/>
  <c r="H2951" i="11"/>
  <c r="I2951" i="11"/>
  <c r="J2951" i="11"/>
  <c r="K2951" i="11"/>
  <c r="A2952" i="11"/>
  <c r="C2952" i="11"/>
  <c r="D2952" i="11"/>
  <c r="E2952" i="11"/>
  <c r="G2952" i="11"/>
  <c r="H2952" i="11"/>
  <c r="I2952" i="11"/>
  <c r="J2952" i="11"/>
  <c r="K2952" i="11"/>
  <c r="A2953" i="11"/>
  <c r="C2953" i="11"/>
  <c r="D2953" i="11"/>
  <c r="E2953" i="11"/>
  <c r="G2953" i="11"/>
  <c r="H2953" i="11"/>
  <c r="I2953" i="11"/>
  <c r="J2953" i="11"/>
  <c r="K2953" i="11"/>
  <c r="A2954" i="11"/>
  <c r="C2954" i="11"/>
  <c r="D2954" i="11"/>
  <c r="E2954" i="11"/>
  <c r="G2954" i="11"/>
  <c r="H2954" i="11"/>
  <c r="I2954" i="11"/>
  <c r="J2954" i="11"/>
  <c r="K2954" i="11"/>
  <c r="A2955" i="11"/>
  <c r="C2955" i="11"/>
  <c r="D2955" i="11"/>
  <c r="E2955" i="11"/>
  <c r="G2955" i="11"/>
  <c r="H2955" i="11"/>
  <c r="I2955" i="11"/>
  <c r="J2955" i="11"/>
  <c r="K2955" i="11"/>
  <c r="A2956" i="11"/>
  <c r="C2956" i="11"/>
  <c r="D2956" i="11"/>
  <c r="E2956" i="11"/>
  <c r="G2956" i="11"/>
  <c r="H2956" i="11"/>
  <c r="I2956" i="11"/>
  <c r="J2956" i="11"/>
  <c r="K2956" i="11"/>
  <c r="A2957" i="11"/>
  <c r="C2957" i="11"/>
  <c r="D2957" i="11"/>
  <c r="E2957" i="11"/>
  <c r="G2957" i="11"/>
  <c r="H2957" i="11"/>
  <c r="I2957" i="11"/>
  <c r="J2957" i="11"/>
  <c r="K2957" i="11"/>
  <c r="A2958" i="11"/>
  <c r="C2958" i="11"/>
  <c r="D2958" i="11"/>
  <c r="E2958" i="11"/>
  <c r="G2958" i="11"/>
  <c r="H2958" i="11"/>
  <c r="I2958" i="11"/>
  <c r="J2958" i="11"/>
  <c r="K2958" i="11"/>
  <c r="A2959" i="11"/>
  <c r="C2959" i="11"/>
  <c r="D2959" i="11"/>
  <c r="E2959" i="11"/>
  <c r="G2959" i="11"/>
  <c r="H2959" i="11"/>
  <c r="I2959" i="11"/>
  <c r="J2959" i="11"/>
  <c r="K2959" i="11"/>
  <c r="A2960" i="11"/>
  <c r="C2960" i="11"/>
  <c r="D2960" i="11"/>
  <c r="E2960" i="11"/>
  <c r="G2960" i="11"/>
  <c r="H2960" i="11"/>
  <c r="I2960" i="11"/>
  <c r="J2960" i="11"/>
  <c r="K2960" i="11"/>
  <c r="A2961" i="11"/>
  <c r="C2961" i="11"/>
  <c r="D2961" i="11"/>
  <c r="E2961" i="11"/>
  <c r="G2961" i="11"/>
  <c r="H2961" i="11"/>
  <c r="I2961" i="11"/>
  <c r="J2961" i="11"/>
  <c r="K2961" i="11"/>
  <c r="A2962" i="11"/>
  <c r="C2962" i="11"/>
  <c r="D2962" i="11"/>
  <c r="E2962" i="11"/>
  <c r="G2962" i="11"/>
  <c r="H2962" i="11"/>
  <c r="I2962" i="11"/>
  <c r="J2962" i="11"/>
  <c r="K2962" i="11"/>
  <c r="A2963" i="11"/>
  <c r="C2963" i="11"/>
  <c r="D2963" i="11"/>
  <c r="E2963" i="11"/>
  <c r="G2963" i="11"/>
  <c r="H2963" i="11"/>
  <c r="I2963" i="11"/>
  <c r="J2963" i="11"/>
  <c r="K2963" i="11"/>
  <c r="A2964" i="11"/>
  <c r="C2964" i="11"/>
  <c r="D2964" i="11"/>
  <c r="E2964" i="11"/>
  <c r="G2964" i="11"/>
  <c r="H2964" i="11"/>
  <c r="I2964" i="11"/>
  <c r="J2964" i="11"/>
  <c r="K2964" i="11"/>
  <c r="A2965" i="11"/>
  <c r="C2965" i="11"/>
  <c r="D2965" i="11"/>
  <c r="E2965" i="11"/>
  <c r="G2965" i="11"/>
  <c r="H2965" i="11"/>
  <c r="I2965" i="11"/>
  <c r="J2965" i="11"/>
  <c r="K2965" i="11"/>
  <c r="A2966" i="11"/>
  <c r="C2966" i="11"/>
  <c r="D2966" i="11"/>
  <c r="E2966" i="11"/>
  <c r="G2966" i="11"/>
  <c r="H2966" i="11"/>
  <c r="I2966" i="11"/>
  <c r="J2966" i="11"/>
  <c r="K2966" i="11"/>
  <c r="A2967" i="11"/>
  <c r="C2967" i="11"/>
  <c r="D2967" i="11"/>
  <c r="E2967" i="11"/>
  <c r="G2967" i="11"/>
  <c r="H2967" i="11"/>
  <c r="I2967" i="11"/>
  <c r="J2967" i="11"/>
  <c r="K2967" i="11"/>
  <c r="A2968" i="11"/>
  <c r="C2968" i="11"/>
  <c r="D2968" i="11"/>
  <c r="E2968" i="11"/>
  <c r="G2968" i="11"/>
  <c r="H2968" i="11"/>
  <c r="I2968" i="11"/>
  <c r="J2968" i="11"/>
  <c r="K2968" i="11"/>
  <c r="A2969" i="11"/>
  <c r="C2969" i="11"/>
  <c r="D2969" i="11"/>
  <c r="E2969" i="11"/>
  <c r="G2969" i="11"/>
  <c r="H2969" i="11"/>
  <c r="I2969" i="11"/>
  <c r="J2969" i="11"/>
  <c r="K2969" i="11"/>
  <c r="A2970" i="11"/>
  <c r="C2970" i="11"/>
  <c r="D2970" i="11"/>
  <c r="E2970" i="11"/>
  <c r="G2970" i="11"/>
  <c r="H2970" i="11"/>
  <c r="I2970" i="11"/>
  <c r="J2970" i="11"/>
  <c r="K2970" i="11"/>
  <c r="A2971" i="11"/>
  <c r="C2971" i="11"/>
  <c r="D2971" i="11"/>
  <c r="E2971" i="11"/>
  <c r="G2971" i="11"/>
  <c r="H2971" i="11"/>
  <c r="I2971" i="11"/>
  <c r="J2971" i="11"/>
  <c r="K2971" i="11"/>
  <c r="A2972" i="11"/>
  <c r="C2972" i="11"/>
  <c r="D2972" i="11"/>
  <c r="E2972" i="11"/>
  <c r="G2972" i="11"/>
  <c r="H2972" i="11"/>
  <c r="I2972" i="11"/>
  <c r="J2972" i="11"/>
  <c r="K2972" i="11"/>
  <c r="A2973" i="11"/>
  <c r="C2973" i="11"/>
  <c r="D2973" i="11"/>
  <c r="E2973" i="11"/>
  <c r="G2973" i="11"/>
  <c r="H2973" i="11"/>
  <c r="I2973" i="11"/>
  <c r="J2973" i="11"/>
  <c r="K2973" i="11"/>
  <c r="A2974" i="11"/>
  <c r="C2974" i="11"/>
  <c r="D2974" i="11"/>
  <c r="E2974" i="11"/>
  <c r="G2974" i="11"/>
  <c r="H2974" i="11"/>
  <c r="I2974" i="11"/>
  <c r="J2974" i="11"/>
  <c r="K2974" i="11"/>
  <c r="A2975" i="11"/>
  <c r="C2975" i="11"/>
  <c r="D2975" i="11"/>
  <c r="E2975" i="11"/>
  <c r="G2975" i="11"/>
  <c r="H2975" i="11"/>
  <c r="I2975" i="11"/>
  <c r="J2975" i="11"/>
  <c r="K2975" i="11"/>
  <c r="A2976" i="11"/>
  <c r="C2976" i="11"/>
  <c r="D2976" i="11"/>
  <c r="E2976" i="11"/>
  <c r="G2976" i="11"/>
  <c r="H2976" i="11"/>
  <c r="I2976" i="11"/>
  <c r="J2976" i="11"/>
  <c r="K2976" i="11"/>
  <c r="A2977" i="11"/>
  <c r="C2977" i="11"/>
  <c r="D2977" i="11"/>
  <c r="E2977" i="11"/>
  <c r="G2977" i="11"/>
  <c r="H2977" i="11"/>
  <c r="I2977" i="11"/>
  <c r="J2977" i="11"/>
  <c r="K2977" i="11"/>
  <c r="A2978" i="11"/>
  <c r="C2978" i="11"/>
  <c r="D2978" i="11"/>
  <c r="E2978" i="11"/>
  <c r="G2978" i="11"/>
  <c r="H2978" i="11"/>
  <c r="I2978" i="11"/>
  <c r="J2978" i="11"/>
  <c r="K2978" i="11"/>
  <c r="A2979" i="11"/>
  <c r="C2979" i="11"/>
  <c r="D2979" i="11"/>
  <c r="E2979" i="11"/>
  <c r="G2979" i="11"/>
  <c r="H2979" i="11"/>
  <c r="I2979" i="11"/>
  <c r="J2979" i="11"/>
  <c r="K2979" i="11"/>
  <c r="A2980" i="11"/>
  <c r="C2980" i="11"/>
  <c r="D2980" i="11"/>
  <c r="E2980" i="11"/>
  <c r="G2980" i="11"/>
  <c r="H2980" i="11"/>
  <c r="I2980" i="11"/>
  <c r="J2980" i="11"/>
  <c r="K2980" i="11"/>
  <c r="A2981" i="11"/>
  <c r="C2981" i="11"/>
  <c r="D2981" i="11"/>
  <c r="E2981" i="11"/>
  <c r="G2981" i="11"/>
  <c r="H2981" i="11"/>
  <c r="I2981" i="11"/>
  <c r="J2981" i="11"/>
  <c r="K2981" i="11"/>
  <c r="A2982" i="11"/>
  <c r="C2982" i="11"/>
  <c r="D2982" i="11"/>
  <c r="E2982" i="11"/>
  <c r="G2982" i="11"/>
  <c r="H2982" i="11"/>
  <c r="I2982" i="11"/>
  <c r="J2982" i="11"/>
  <c r="K2982" i="11"/>
  <c r="A2983" i="11"/>
  <c r="C2983" i="11"/>
  <c r="D2983" i="11"/>
  <c r="E2983" i="11"/>
  <c r="G2983" i="11"/>
  <c r="H2983" i="11"/>
  <c r="I2983" i="11"/>
  <c r="J2983" i="11"/>
  <c r="K2983" i="11"/>
  <c r="A2984" i="11"/>
  <c r="C2984" i="11"/>
  <c r="D2984" i="11"/>
  <c r="E2984" i="11"/>
  <c r="G2984" i="11"/>
  <c r="H2984" i="11"/>
  <c r="I2984" i="11"/>
  <c r="J2984" i="11"/>
  <c r="K2984" i="11"/>
  <c r="A2985" i="11"/>
  <c r="C2985" i="11"/>
  <c r="D2985" i="11"/>
  <c r="E2985" i="11"/>
  <c r="G2985" i="11"/>
  <c r="H2985" i="11"/>
  <c r="I2985" i="11"/>
  <c r="J2985" i="11"/>
  <c r="K2985" i="11"/>
  <c r="A2986" i="11"/>
  <c r="C2986" i="11"/>
  <c r="D2986" i="11"/>
  <c r="E2986" i="11"/>
  <c r="G2986" i="11"/>
  <c r="H2986" i="11"/>
  <c r="I2986" i="11"/>
  <c r="J2986" i="11"/>
  <c r="K2986" i="11"/>
  <c r="A2987" i="11"/>
  <c r="C2987" i="11"/>
  <c r="D2987" i="11"/>
  <c r="E2987" i="11"/>
  <c r="G2987" i="11"/>
  <c r="H2987" i="11"/>
  <c r="I2987" i="11"/>
  <c r="J2987" i="11"/>
  <c r="K2987" i="11"/>
  <c r="A2988" i="11"/>
  <c r="C2988" i="11"/>
  <c r="D2988" i="11"/>
  <c r="E2988" i="11"/>
  <c r="G2988" i="11"/>
  <c r="H2988" i="11"/>
  <c r="I2988" i="11"/>
  <c r="J2988" i="11"/>
  <c r="K2988" i="11"/>
  <c r="A2989" i="11"/>
  <c r="C2989" i="11"/>
  <c r="D2989" i="11"/>
  <c r="E2989" i="11"/>
  <c r="G2989" i="11"/>
  <c r="H2989" i="11"/>
  <c r="I2989" i="11"/>
  <c r="J2989" i="11"/>
  <c r="K2989" i="11"/>
  <c r="A2990" i="11"/>
  <c r="C2990" i="11"/>
  <c r="D2990" i="11"/>
  <c r="E2990" i="11"/>
  <c r="G2990" i="11"/>
  <c r="H2990" i="11"/>
  <c r="I2990" i="11"/>
  <c r="J2990" i="11"/>
  <c r="K2990" i="11"/>
  <c r="A2991" i="11"/>
  <c r="C2991" i="11"/>
  <c r="D2991" i="11"/>
  <c r="E2991" i="11"/>
  <c r="G2991" i="11"/>
  <c r="H2991" i="11"/>
  <c r="I2991" i="11"/>
  <c r="J2991" i="11"/>
  <c r="K2991" i="11"/>
  <c r="A2992" i="11"/>
  <c r="C2992" i="11"/>
  <c r="D2992" i="11"/>
  <c r="E2992" i="11"/>
  <c r="G2992" i="11"/>
  <c r="H2992" i="11"/>
  <c r="I2992" i="11"/>
  <c r="J2992" i="11"/>
  <c r="K2992" i="11"/>
  <c r="A2993" i="11"/>
  <c r="C2993" i="11"/>
  <c r="D2993" i="11"/>
  <c r="E2993" i="11"/>
  <c r="G2993" i="11"/>
  <c r="H2993" i="11"/>
  <c r="I2993" i="11"/>
  <c r="J2993" i="11"/>
  <c r="K2993" i="11"/>
  <c r="A2994" i="11"/>
  <c r="C2994" i="11"/>
  <c r="D2994" i="11"/>
  <c r="E2994" i="11"/>
  <c r="G2994" i="11"/>
  <c r="H2994" i="11"/>
  <c r="I2994" i="11"/>
  <c r="J2994" i="11"/>
  <c r="K2994" i="11"/>
  <c r="A2995" i="11"/>
  <c r="C2995" i="11"/>
  <c r="D2995" i="11"/>
  <c r="E2995" i="11"/>
  <c r="G2995" i="11"/>
  <c r="H2995" i="11"/>
  <c r="I2995" i="11"/>
  <c r="J2995" i="11"/>
  <c r="K2995" i="11"/>
  <c r="A2996" i="11"/>
  <c r="C2996" i="11"/>
  <c r="D2996" i="11"/>
  <c r="E2996" i="11"/>
  <c r="G2996" i="11"/>
  <c r="H2996" i="11"/>
  <c r="I2996" i="11"/>
  <c r="J2996" i="11"/>
  <c r="K2996" i="11"/>
  <c r="A2997" i="11"/>
  <c r="C2997" i="11"/>
  <c r="D2997" i="11"/>
  <c r="E2997" i="11"/>
  <c r="G2997" i="11"/>
  <c r="H2997" i="11"/>
  <c r="I2997" i="11"/>
  <c r="J2997" i="11"/>
  <c r="K2997" i="11"/>
  <c r="A2998" i="11"/>
  <c r="C2998" i="11"/>
  <c r="D2998" i="11"/>
  <c r="E2998" i="11"/>
  <c r="G2998" i="11"/>
  <c r="H2998" i="11"/>
  <c r="I2998" i="11"/>
  <c r="J2998" i="11"/>
  <c r="K2998" i="11"/>
  <c r="A2999" i="11"/>
  <c r="C2999" i="11"/>
  <c r="D2999" i="11"/>
  <c r="E2999" i="11"/>
  <c r="G2999" i="11"/>
  <c r="H2999" i="11"/>
  <c r="I2999" i="11"/>
  <c r="J2999" i="11"/>
  <c r="K2999" i="11"/>
  <c r="A3000" i="11"/>
  <c r="C3000" i="11"/>
  <c r="D3000" i="11"/>
  <c r="E3000" i="11"/>
  <c r="G3000" i="11"/>
  <c r="H3000" i="11"/>
  <c r="I3000" i="11"/>
  <c r="J3000" i="11"/>
  <c r="K3000" i="11"/>
  <c r="A3001" i="11"/>
  <c r="C3001" i="11"/>
  <c r="D3001" i="11"/>
  <c r="E3001" i="11"/>
  <c r="G3001" i="11"/>
  <c r="H3001" i="11"/>
  <c r="I3001" i="11"/>
  <c r="J3001" i="11"/>
  <c r="K3001" i="11"/>
  <c r="A3002" i="11"/>
  <c r="C3002" i="11"/>
  <c r="D3002" i="11"/>
  <c r="E3002" i="11"/>
  <c r="G3002" i="11"/>
  <c r="H3002" i="11"/>
  <c r="I3002" i="11"/>
  <c r="J3002" i="11"/>
  <c r="K3002" i="11"/>
  <c r="A3003" i="11"/>
  <c r="C3003" i="11"/>
  <c r="D3003" i="11"/>
  <c r="E3003" i="11"/>
  <c r="G3003" i="11"/>
  <c r="H3003" i="11"/>
  <c r="I3003" i="11"/>
  <c r="J3003" i="11"/>
  <c r="K3003" i="11"/>
  <c r="A3004" i="11"/>
  <c r="C3004" i="11"/>
  <c r="D3004" i="11"/>
  <c r="E3004" i="11"/>
  <c r="G3004" i="11"/>
  <c r="H3004" i="11"/>
  <c r="I3004" i="11"/>
  <c r="J3004" i="11"/>
  <c r="K3004" i="11"/>
  <c r="A3005" i="11"/>
  <c r="C3005" i="11"/>
  <c r="D3005" i="11"/>
  <c r="E3005" i="11"/>
  <c r="G3005" i="11"/>
  <c r="H3005" i="11"/>
  <c r="I3005" i="11"/>
  <c r="J3005" i="11"/>
  <c r="K3005" i="11"/>
  <c r="A3006" i="11"/>
  <c r="C3006" i="11"/>
  <c r="D3006" i="11"/>
  <c r="E3006" i="11"/>
  <c r="G3006" i="11"/>
  <c r="H3006" i="11"/>
  <c r="I3006" i="11"/>
  <c r="J3006" i="11"/>
  <c r="K3006" i="11"/>
  <c r="A3007" i="11"/>
  <c r="C3007" i="11"/>
  <c r="D3007" i="11"/>
  <c r="E3007" i="11"/>
  <c r="G3007" i="11"/>
  <c r="H3007" i="11"/>
  <c r="I3007" i="11"/>
  <c r="J3007" i="11"/>
  <c r="K3007" i="11"/>
  <c r="A3008" i="11"/>
  <c r="C3008" i="11"/>
  <c r="D3008" i="11"/>
  <c r="E3008" i="11"/>
  <c r="G3008" i="11"/>
  <c r="H3008" i="11"/>
  <c r="I3008" i="11"/>
  <c r="J3008" i="11"/>
  <c r="K3008" i="11"/>
  <c r="A3009" i="11"/>
  <c r="C3009" i="11"/>
  <c r="D3009" i="11"/>
  <c r="E3009" i="11"/>
  <c r="G3009" i="11"/>
  <c r="H3009" i="11"/>
  <c r="I3009" i="11"/>
  <c r="J3009" i="11"/>
  <c r="K3009" i="11"/>
  <c r="A3010" i="11"/>
  <c r="C3010" i="11"/>
  <c r="D3010" i="11"/>
  <c r="E3010" i="11"/>
  <c r="G3010" i="11"/>
  <c r="H3010" i="11"/>
  <c r="I3010" i="11"/>
  <c r="J3010" i="11"/>
  <c r="K3010" i="11"/>
  <c r="A3011" i="11"/>
  <c r="C3011" i="11"/>
  <c r="D3011" i="11"/>
  <c r="E3011" i="11"/>
  <c r="G3011" i="11"/>
  <c r="H3011" i="11"/>
  <c r="I3011" i="11"/>
  <c r="J3011" i="11"/>
  <c r="K3011" i="11"/>
  <c r="A3012" i="11"/>
  <c r="C3012" i="11"/>
  <c r="D3012" i="11"/>
  <c r="E3012" i="11"/>
  <c r="G3012" i="11"/>
  <c r="H3012" i="11"/>
  <c r="I3012" i="11"/>
  <c r="J3012" i="11"/>
  <c r="K3012" i="11"/>
  <c r="A3013" i="11"/>
  <c r="C3013" i="11"/>
  <c r="D3013" i="11"/>
  <c r="E3013" i="11"/>
  <c r="G3013" i="11"/>
  <c r="H3013" i="11"/>
  <c r="I3013" i="11"/>
  <c r="J3013" i="11"/>
  <c r="K3013" i="11"/>
  <c r="A3014" i="11"/>
  <c r="C3014" i="11"/>
  <c r="D3014" i="11"/>
  <c r="E3014" i="11"/>
  <c r="G3014" i="11"/>
  <c r="H3014" i="11"/>
  <c r="I3014" i="11"/>
  <c r="J3014" i="11"/>
  <c r="K3014" i="11"/>
  <c r="A3015" i="11"/>
  <c r="C3015" i="11"/>
  <c r="D3015" i="11"/>
  <c r="E3015" i="11"/>
  <c r="G3015" i="11"/>
  <c r="H3015" i="11"/>
  <c r="I3015" i="11"/>
  <c r="J3015" i="11"/>
  <c r="K3015" i="11"/>
  <c r="A3016" i="11"/>
  <c r="C3016" i="11"/>
  <c r="D3016" i="11"/>
  <c r="E3016" i="11"/>
  <c r="G3016" i="11"/>
  <c r="H3016" i="11"/>
  <c r="I3016" i="11"/>
  <c r="J3016" i="11"/>
  <c r="K3016" i="11"/>
  <c r="A3017" i="11"/>
  <c r="C3017" i="11"/>
  <c r="D3017" i="11"/>
  <c r="E3017" i="11"/>
  <c r="G3017" i="11"/>
  <c r="H3017" i="11"/>
  <c r="I3017" i="11"/>
  <c r="J3017" i="11"/>
  <c r="K3017" i="11"/>
  <c r="A3018" i="11"/>
  <c r="C3018" i="11"/>
  <c r="D3018" i="11"/>
  <c r="E3018" i="11"/>
  <c r="G3018" i="11"/>
  <c r="H3018" i="11"/>
  <c r="I3018" i="11"/>
  <c r="J3018" i="11"/>
  <c r="K3018" i="11"/>
  <c r="A3019" i="11"/>
  <c r="C3019" i="11"/>
  <c r="D3019" i="11"/>
  <c r="E3019" i="11"/>
  <c r="G3019" i="11"/>
  <c r="H3019" i="11"/>
  <c r="I3019" i="11"/>
  <c r="J3019" i="11"/>
  <c r="K3019" i="11"/>
  <c r="A3020" i="11"/>
  <c r="C3020" i="11"/>
  <c r="D3020" i="11"/>
  <c r="E3020" i="11"/>
  <c r="G3020" i="11"/>
  <c r="H3020" i="11"/>
  <c r="I3020" i="11"/>
  <c r="J3020" i="11"/>
  <c r="K3020" i="11"/>
  <c r="A3021" i="11"/>
  <c r="C3021" i="11"/>
  <c r="D3021" i="11"/>
  <c r="E3021" i="11"/>
  <c r="G3021" i="11"/>
  <c r="H3021" i="11"/>
  <c r="I3021" i="11"/>
  <c r="J3021" i="11"/>
  <c r="K3021" i="11"/>
  <c r="A3022" i="11"/>
  <c r="C3022" i="11"/>
  <c r="D3022" i="11"/>
  <c r="E3022" i="11"/>
  <c r="G3022" i="11"/>
  <c r="H3022" i="11"/>
  <c r="I3022" i="11"/>
  <c r="J3022" i="11"/>
  <c r="K3022" i="11"/>
  <c r="A3023" i="11"/>
  <c r="C3023" i="11"/>
  <c r="D3023" i="11"/>
  <c r="E3023" i="11"/>
  <c r="G3023" i="11"/>
  <c r="H3023" i="11"/>
  <c r="I3023" i="11"/>
  <c r="J3023" i="11"/>
  <c r="K3023" i="11"/>
  <c r="A3024" i="11"/>
  <c r="C3024" i="11"/>
  <c r="D3024" i="11"/>
  <c r="E3024" i="11"/>
  <c r="G3024" i="11"/>
  <c r="H3024" i="11"/>
  <c r="I3024" i="11"/>
  <c r="J3024" i="11"/>
  <c r="K3024" i="11"/>
  <c r="A3025" i="11"/>
  <c r="C3025" i="11"/>
  <c r="D3025" i="11"/>
  <c r="E3025" i="11"/>
  <c r="G3025" i="11"/>
  <c r="H3025" i="11"/>
  <c r="I3025" i="11"/>
  <c r="J3025" i="11"/>
  <c r="K3025" i="11"/>
  <c r="A3026" i="11"/>
  <c r="C3026" i="11"/>
  <c r="D3026" i="11"/>
  <c r="E3026" i="11"/>
  <c r="G3026" i="11"/>
  <c r="H3026" i="11"/>
  <c r="I3026" i="11"/>
  <c r="J3026" i="11"/>
  <c r="K3026" i="11"/>
  <c r="A3027" i="11"/>
  <c r="C3027" i="11"/>
  <c r="D3027" i="11"/>
  <c r="E3027" i="11"/>
  <c r="G3027" i="11"/>
  <c r="H3027" i="11"/>
  <c r="I3027" i="11"/>
  <c r="J3027" i="11"/>
  <c r="K3027" i="11"/>
  <c r="A3028" i="11"/>
  <c r="C3028" i="11"/>
  <c r="D3028" i="11"/>
  <c r="E3028" i="11"/>
  <c r="G3028" i="11"/>
  <c r="H3028" i="11"/>
  <c r="I3028" i="11"/>
  <c r="J3028" i="11"/>
  <c r="K3028" i="11"/>
  <c r="A3029" i="11"/>
  <c r="C3029" i="11"/>
  <c r="D3029" i="11"/>
  <c r="E3029" i="11"/>
  <c r="G3029" i="11"/>
  <c r="H3029" i="11"/>
  <c r="I3029" i="11"/>
  <c r="J3029" i="11"/>
  <c r="K3029" i="11"/>
  <c r="A3030" i="11"/>
  <c r="C3030" i="11"/>
  <c r="D3030" i="11"/>
  <c r="E3030" i="11"/>
  <c r="G3030" i="11"/>
  <c r="H3030" i="11"/>
  <c r="I3030" i="11"/>
  <c r="J3030" i="11"/>
  <c r="K3030" i="11"/>
  <c r="A3031" i="11"/>
  <c r="C3031" i="11"/>
  <c r="D3031" i="11"/>
  <c r="E3031" i="11"/>
  <c r="G3031" i="11"/>
  <c r="H3031" i="11"/>
  <c r="I3031" i="11"/>
  <c r="J3031" i="11"/>
  <c r="K3031" i="11"/>
  <c r="A3032" i="11"/>
  <c r="C3032" i="11"/>
  <c r="D3032" i="11"/>
  <c r="E3032" i="11"/>
  <c r="G3032" i="11"/>
  <c r="H3032" i="11"/>
  <c r="I3032" i="11"/>
  <c r="J3032" i="11"/>
  <c r="K3032" i="11"/>
  <c r="A3033" i="11"/>
  <c r="C3033" i="11"/>
  <c r="D3033" i="11"/>
  <c r="E3033" i="11"/>
  <c r="G3033" i="11"/>
  <c r="H3033" i="11"/>
  <c r="I3033" i="11"/>
  <c r="J3033" i="11"/>
  <c r="K3033" i="11"/>
  <c r="A3034" i="11"/>
  <c r="C3034" i="11"/>
  <c r="D3034" i="11"/>
  <c r="E3034" i="11"/>
  <c r="G3034" i="11"/>
  <c r="H3034" i="11"/>
  <c r="I3034" i="11"/>
  <c r="J3034" i="11"/>
  <c r="K3034" i="11"/>
  <c r="A3035" i="11"/>
  <c r="C3035" i="11"/>
  <c r="D3035" i="11"/>
  <c r="E3035" i="11"/>
  <c r="G3035" i="11"/>
  <c r="H3035" i="11"/>
  <c r="I3035" i="11"/>
  <c r="J3035" i="11"/>
  <c r="K3035" i="11"/>
  <c r="A3036" i="11"/>
  <c r="C3036" i="11"/>
  <c r="D3036" i="11"/>
  <c r="E3036" i="11"/>
  <c r="G3036" i="11"/>
  <c r="H3036" i="11"/>
  <c r="I3036" i="11"/>
  <c r="J3036" i="11"/>
  <c r="K3036" i="11"/>
  <c r="A3037" i="11"/>
  <c r="C3037" i="11"/>
  <c r="D3037" i="11"/>
  <c r="E3037" i="11"/>
  <c r="G3037" i="11"/>
  <c r="H3037" i="11"/>
  <c r="I3037" i="11"/>
  <c r="J3037" i="11"/>
  <c r="K3037" i="11"/>
  <c r="A3038" i="11"/>
  <c r="C3038" i="11"/>
  <c r="D3038" i="11"/>
  <c r="E3038" i="11"/>
  <c r="G3038" i="11"/>
  <c r="H3038" i="11"/>
  <c r="I3038" i="11"/>
  <c r="J3038" i="11"/>
  <c r="K3038" i="11"/>
  <c r="A3039" i="11"/>
  <c r="C3039" i="11"/>
  <c r="D3039" i="11"/>
  <c r="E3039" i="11"/>
  <c r="G3039" i="11"/>
  <c r="H3039" i="11"/>
  <c r="I3039" i="11"/>
  <c r="J3039" i="11"/>
  <c r="K3039" i="11"/>
  <c r="A3040" i="11"/>
  <c r="C3040" i="11"/>
  <c r="D3040" i="11"/>
  <c r="E3040" i="11"/>
  <c r="G3040" i="11"/>
  <c r="H3040" i="11"/>
  <c r="I3040" i="11"/>
  <c r="J3040" i="11"/>
  <c r="K3040" i="11"/>
  <c r="A3041" i="11"/>
  <c r="C3041" i="11"/>
  <c r="D3041" i="11"/>
  <c r="E3041" i="11"/>
  <c r="G3041" i="11"/>
  <c r="H3041" i="11"/>
  <c r="I3041" i="11"/>
  <c r="J3041" i="11"/>
  <c r="K3041" i="11"/>
  <c r="A3042" i="11"/>
  <c r="C3042" i="11"/>
  <c r="D3042" i="11"/>
  <c r="E3042" i="11"/>
  <c r="G3042" i="11"/>
  <c r="H3042" i="11"/>
  <c r="I3042" i="11"/>
  <c r="J3042" i="11"/>
  <c r="K3042" i="11"/>
  <c r="A3043" i="11"/>
  <c r="C3043" i="11"/>
  <c r="D3043" i="11"/>
  <c r="E3043" i="11"/>
  <c r="G3043" i="11"/>
  <c r="H3043" i="11"/>
  <c r="I3043" i="11"/>
  <c r="J3043" i="11"/>
  <c r="K3043" i="11"/>
  <c r="A3044" i="11"/>
  <c r="C3044" i="11"/>
  <c r="D3044" i="11"/>
  <c r="E3044" i="11"/>
  <c r="G3044" i="11"/>
  <c r="H3044" i="11"/>
  <c r="I3044" i="11"/>
  <c r="J3044" i="11"/>
  <c r="K3044" i="11"/>
  <c r="A3045" i="11"/>
  <c r="C3045" i="11"/>
  <c r="D3045" i="11"/>
  <c r="E3045" i="11"/>
  <c r="G3045" i="11"/>
  <c r="H3045" i="11"/>
  <c r="I3045" i="11"/>
  <c r="J3045" i="11"/>
  <c r="K3045" i="11"/>
  <c r="A3046" i="11"/>
  <c r="C3046" i="11"/>
  <c r="D3046" i="11"/>
  <c r="E3046" i="11"/>
  <c r="G3046" i="11"/>
  <c r="H3046" i="11"/>
  <c r="I3046" i="11"/>
  <c r="J3046" i="11"/>
  <c r="K3046" i="11"/>
  <c r="A3047" i="11"/>
  <c r="C3047" i="11"/>
  <c r="D3047" i="11"/>
  <c r="E3047" i="11"/>
  <c r="G3047" i="11"/>
  <c r="H3047" i="11"/>
  <c r="I3047" i="11"/>
  <c r="J3047" i="11"/>
  <c r="K3047" i="11"/>
  <c r="A3048" i="11"/>
  <c r="C3048" i="11"/>
  <c r="D3048" i="11"/>
  <c r="E3048" i="11"/>
  <c r="G3048" i="11"/>
  <c r="H3048" i="11"/>
  <c r="I3048" i="11"/>
  <c r="J3048" i="11"/>
  <c r="K3048" i="11"/>
  <c r="A3049" i="11"/>
  <c r="C3049" i="11"/>
  <c r="D3049" i="11"/>
  <c r="E3049" i="11"/>
  <c r="G3049" i="11"/>
  <c r="H3049" i="11"/>
  <c r="I3049" i="11"/>
  <c r="J3049" i="11"/>
  <c r="K3049" i="11"/>
  <c r="A3050" i="11"/>
  <c r="C3050" i="11"/>
  <c r="D3050" i="11"/>
  <c r="E3050" i="11"/>
  <c r="G3050" i="11"/>
  <c r="H3050" i="11"/>
  <c r="I3050" i="11"/>
  <c r="J3050" i="11"/>
  <c r="K3050" i="11"/>
  <c r="A3051" i="11"/>
  <c r="C3051" i="11"/>
  <c r="D3051" i="11"/>
  <c r="E3051" i="11"/>
  <c r="G3051" i="11"/>
  <c r="H3051" i="11"/>
  <c r="I3051" i="11"/>
  <c r="J3051" i="11"/>
  <c r="K3051" i="11"/>
  <c r="A3052" i="11"/>
  <c r="C3052" i="11"/>
  <c r="D3052" i="11"/>
  <c r="E3052" i="11"/>
  <c r="G3052" i="11"/>
  <c r="H3052" i="11"/>
  <c r="I3052" i="11"/>
  <c r="J3052" i="11"/>
  <c r="K3052" i="11"/>
  <c r="A3053" i="11"/>
  <c r="C3053" i="11"/>
  <c r="D3053" i="11"/>
  <c r="E3053" i="11"/>
  <c r="G3053" i="11"/>
  <c r="H3053" i="11"/>
  <c r="I3053" i="11"/>
  <c r="J3053" i="11"/>
  <c r="K3053" i="11"/>
  <c r="A3054" i="11"/>
  <c r="C3054" i="11"/>
  <c r="D3054" i="11"/>
  <c r="E3054" i="11"/>
  <c r="G3054" i="11"/>
  <c r="H3054" i="11"/>
  <c r="I3054" i="11"/>
  <c r="J3054" i="11"/>
  <c r="K3054" i="11"/>
  <c r="A3055" i="11"/>
  <c r="C3055" i="11"/>
  <c r="D3055" i="11"/>
  <c r="E3055" i="11"/>
  <c r="G3055" i="11"/>
  <c r="H3055" i="11"/>
  <c r="I3055" i="11"/>
  <c r="J3055" i="11"/>
  <c r="K3055" i="11"/>
  <c r="A3056" i="11"/>
  <c r="C3056" i="11"/>
  <c r="D3056" i="11"/>
  <c r="E3056" i="11"/>
  <c r="G3056" i="11"/>
  <c r="H3056" i="11"/>
  <c r="I3056" i="11"/>
  <c r="J3056" i="11"/>
  <c r="K3056" i="11"/>
  <c r="A3057" i="11"/>
  <c r="C3057" i="11"/>
  <c r="D3057" i="11"/>
  <c r="E3057" i="11"/>
  <c r="G3057" i="11"/>
  <c r="H3057" i="11"/>
  <c r="I3057" i="11"/>
  <c r="J3057" i="11"/>
  <c r="K3057" i="11"/>
  <c r="A3058" i="11"/>
  <c r="C3058" i="11"/>
  <c r="D3058" i="11"/>
  <c r="E3058" i="11"/>
  <c r="G3058" i="11"/>
  <c r="H3058" i="11"/>
  <c r="I3058" i="11"/>
  <c r="J3058" i="11"/>
  <c r="K3058" i="11"/>
  <c r="A3059" i="11"/>
  <c r="C3059" i="11"/>
  <c r="D3059" i="11"/>
  <c r="E3059" i="11"/>
  <c r="G3059" i="11"/>
  <c r="H3059" i="11"/>
  <c r="I3059" i="11"/>
  <c r="J3059" i="11"/>
  <c r="K3059" i="11"/>
  <c r="A3060" i="11"/>
  <c r="C3060" i="11"/>
  <c r="D3060" i="11"/>
  <c r="E3060" i="11"/>
  <c r="G3060" i="11"/>
  <c r="H3060" i="11"/>
  <c r="I3060" i="11"/>
  <c r="J3060" i="11"/>
  <c r="K3060" i="11"/>
  <c r="A3061" i="11"/>
  <c r="C3061" i="11"/>
  <c r="D3061" i="11"/>
  <c r="E3061" i="11"/>
  <c r="G3061" i="11"/>
  <c r="H3061" i="11"/>
  <c r="I3061" i="11"/>
  <c r="J3061" i="11"/>
  <c r="K3061" i="11"/>
  <c r="A3062" i="11"/>
  <c r="C3062" i="11"/>
  <c r="D3062" i="11"/>
  <c r="E3062" i="11"/>
  <c r="G3062" i="11"/>
  <c r="H3062" i="11"/>
  <c r="I3062" i="11"/>
  <c r="J3062" i="11"/>
  <c r="K3062" i="11"/>
  <c r="A3063" i="11"/>
  <c r="C3063" i="11"/>
  <c r="D3063" i="11"/>
  <c r="E3063" i="11"/>
  <c r="G3063" i="11"/>
  <c r="H3063" i="11"/>
  <c r="I3063" i="11"/>
  <c r="J3063" i="11"/>
  <c r="K3063" i="11"/>
  <c r="A3064" i="11"/>
  <c r="C3064" i="11"/>
  <c r="D3064" i="11"/>
  <c r="E3064" i="11"/>
  <c r="G3064" i="11"/>
  <c r="H3064" i="11"/>
  <c r="I3064" i="11"/>
  <c r="J3064" i="11"/>
  <c r="K3064" i="11"/>
  <c r="A3065" i="11"/>
  <c r="C3065" i="11"/>
  <c r="D3065" i="11"/>
  <c r="E3065" i="11"/>
  <c r="G3065" i="11"/>
  <c r="H3065" i="11"/>
  <c r="I3065" i="11"/>
  <c r="J3065" i="11"/>
  <c r="K3065" i="11"/>
  <c r="A3066" i="11"/>
  <c r="C3066" i="11"/>
  <c r="D3066" i="11"/>
  <c r="E3066" i="11"/>
  <c r="G3066" i="11"/>
  <c r="H3066" i="11"/>
  <c r="I3066" i="11"/>
  <c r="J3066" i="11"/>
  <c r="K3066" i="11"/>
  <c r="A3067" i="11"/>
  <c r="C3067" i="11"/>
  <c r="D3067" i="11"/>
  <c r="E3067" i="11"/>
  <c r="G3067" i="11"/>
  <c r="H3067" i="11"/>
  <c r="I3067" i="11"/>
  <c r="J3067" i="11"/>
  <c r="K3067" i="11"/>
  <c r="A3068" i="11"/>
  <c r="C3068" i="11"/>
  <c r="D3068" i="11"/>
  <c r="E3068" i="11"/>
  <c r="G3068" i="11"/>
  <c r="H3068" i="11"/>
  <c r="I3068" i="11"/>
  <c r="J3068" i="11"/>
  <c r="K3068" i="11"/>
  <c r="A3069" i="11"/>
  <c r="C3069" i="11"/>
  <c r="D3069" i="11"/>
  <c r="E3069" i="11"/>
  <c r="G3069" i="11"/>
  <c r="H3069" i="11"/>
  <c r="I3069" i="11"/>
  <c r="J3069" i="11"/>
  <c r="K3069" i="11"/>
  <c r="A3070" i="11"/>
  <c r="C3070" i="11"/>
  <c r="D3070" i="11"/>
  <c r="E3070" i="11"/>
  <c r="G3070" i="11"/>
  <c r="H3070" i="11"/>
  <c r="I3070" i="11"/>
  <c r="J3070" i="11"/>
  <c r="K3070" i="11"/>
  <c r="A3071" i="11"/>
  <c r="C3071" i="11"/>
  <c r="D3071" i="11"/>
  <c r="E3071" i="11"/>
  <c r="G3071" i="11"/>
  <c r="H3071" i="11"/>
  <c r="I3071" i="11"/>
  <c r="J3071" i="11"/>
  <c r="K3071" i="11"/>
  <c r="A3072" i="11"/>
  <c r="C3072" i="11"/>
  <c r="D3072" i="11"/>
  <c r="E3072" i="11"/>
  <c r="G3072" i="11"/>
  <c r="H3072" i="11"/>
  <c r="I3072" i="11"/>
  <c r="J3072" i="11"/>
  <c r="K3072" i="11"/>
  <c r="A3073" i="11"/>
  <c r="C3073" i="11"/>
  <c r="D3073" i="11"/>
  <c r="E3073" i="11"/>
  <c r="G3073" i="11"/>
  <c r="H3073" i="11"/>
  <c r="I3073" i="11"/>
  <c r="J3073" i="11"/>
  <c r="K3073" i="11"/>
  <c r="A3074" i="11"/>
  <c r="C3074" i="11"/>
  <c r="D3074" i="11"/>
  <c r="E3074" i="11"/>
  <c r="G3074" i="11"/>
  <c r="H3074" i="11"/>
  <c r="I3074" i="11"/>
  <c r="J3074" i="11"/>
  <c r="K3074" i="11"/>
  <c r="A3075" i="11"/>
  <c r="C3075" i="11"/>
  <c r="D3075" i="11"/>
  <c r="E3075" i="11"/>
  <c r="G3075" i="11"/>
  <c r="H3075" i="11"/>
  <c r="I3075" i="11"/>
  <c r="J3075" i="11"/>
  <c r="K3075" i="11"/>
  <c r="A3076" i="11"/>
  <c r="C3076" i="11"/>
  <c r="D3076" i="11"/>
  <c r="E3076" i="11"/>
  <c r="G3076" i="11"/>
  <c r="H3076" i="11"/>
  <c r="I3076" i="11"/>
  <c r="J3076" i="11"/>
  <c r="K3076" i="11"/>
  <c r="A3077" i="11"/>
  <c r="C3077" i="11"/>
  <c r="D3077" i="11"/>
  <c r="E3077" i="11"/>
  <c r="G3077" i="11"/>
  <c r="H3077" i="11"/>
  <c r="I3077" i="11"/>
  <c r="J3077" i="11"/>
  <c r="K3077" i="11"/>
  <c r="A3078" i="11"/>
  <c r="C3078" i="11"/>
  <c r="D3078" i="11"/>
  <c r="E3078" i="11"/>
  <c r="G3078" i="11"/>
  <c r="H3078" i="11"/>
  <c r="I3078" i="11"/>
  <c r="J3078" i="11"/>
  <c r="K3078" i="11"/>
  <c r="A3079" i="11"/>
  <c r="C3079" i="11"/>
  <c r="D3079" i="11"/>
  <c r="E3079" i="11"/>
  <c r="G3079" i="11"/>
  <c r="H3079" i="11"/>
  <c r="I3079" i="11"/>
  <c r="J3079" i="11"/>
  <c r="K3079" i="11"/>
  <c r="A3080" i="11"/>
  <c r="C3080" i="11"/>
  <c r="D3080" i="11"/>
  <c r="E3080" i="11"/>
  <c r="G3080" i="11"/>
  <c r="H3080" i="11"/>
  <c r="I3080" i="11"/>
  <c r="J3080" i="11"/>
  <c r="K3080" i="11"/>
  <c r="A3081" i="11"/>
  <c r="C3081" i="11"/>
  <c r="D3081" i="11"/>
  <c r="E3081" i="11"/>
  <c r="G3081" i="11"/>
  <c r="H3081" i="11"/>
  <c r="I3081" i="11"/>
  <c r="J3081" i="11"/>
  <c r="K3081" i="11"/>
  <c r="A3082" i="11"/>
  <c r="C3082" i="11"/>
  <c r="D3082" i="11"/>
  <c r="E3082" i="11"/>
  <c r="G3082" i="11"/>
  <c r="H3082" i="11"/>
  <c r="I3082" i="11"/>
  <c r="J3082" i="11"/>
  <c r="K3082" i="11"/>
  <c r="A3083" i="11"/>
  <c r="C3083" i="11"/>
  <c r="D3083" i="11"/>
  <c r="E3083" i="11"/>
  <c r="G3083" i="11"/>
  <c r="H3083" i="11"/>
  <c r="I3083" i="11"/>
  <c r="J3083" i="11"/>
  <c r="K3083" i="11"/>
  <c r="A3084" i="11"/>
  <c r="C3084" i="11"/>
  <c r="D3084" i="11"/>
  <c r="E3084" i="11"/>
  <c r="G3084" i="11"/>
  <c r="H3084" i="11"/>
  <c r="I3084" i="11"/>
  <c r="J3084" i="11"/>
  <c r="K3084" i="11"/>
  <c r="A3085" i="11"/>
  <c r="C3085" i="11"/>
  <c r="D3085" i="11"/>
  <c r="E3085" i="11"/>
  <c r="G3085" i="11"/>
  <c r="H3085" i="11"/>
  <c r="I3085" i="11"/>
  <c r="J3085" i="11"/>
  <c r="K3085" i="11"/>
  <c r="A3086" i="11"/>
  <c r="C3086" i="11"/>
  <c r="D3086" i="11"/>
  <c r="E3086" i="11"/>
  <c r="G3086" i="11"/>
  <c r="H3086" i="11"/>
  <c r="I3086" i="11"/>
  <c r="J3086" i="11"/>
  <c r="K3086" i="11"/>
  <c r="A3087" i="11"/>
  <c r="C3087" i="11"/>
  <c r="D3087" i="11"/>
  <c r="E3087" i="11"/>
  <c r="G3087" i="11"/>
  <c r="H3087" i="11"/>
  <c r="I3087" i="11"/>
  <c r="J3087" i="11"/>
  <c r="K3087" i="11"/>
  <c r="A3088" i="11"/>
  <c r="C3088" i="11"/>
  <c r="D3088" i="11"/>
  <c r="E3088" i="11"/>
  <c r="G3088" i="11"/>
  <c r="H3088" i="11"/>
  <c r="I3088" i="11"/>
  <c r="J3088" i="11"/>
  <c r="K3088" i="11"/>
  <c r="A3089" i="11"/>
  <c r="C3089" i="11"/>
  <c r="D3089" i="11"/>
  <c r="E3089" i="11"/>
  <c r="G3089" i="11"/>
  <c r="H3089" i="11"/>
  <c r="I3089" i="11"/>
  <c r="J3089" i="11"/>
  <c r="K3089" i="11"/>
  <c r="A3090" i="11"/>
  <c r="C3090" i="11"/>
  <c r="D3090" i="11"/>
  <c r="E3090" i="11"/>
  <c r="G3090" i="11"/>
  <c r="H3090" i="11"/>
  <c r="I3090" i="11"/>
  <c r="J3090" i="11"/>
  <c r="K3090" i="11"/>
  <c r="A3091" i="11"/>
  <c r="C3091" i="11"/>
  <c r="D3091" i="11"/>
  <c r="E3091" i="11"/>
  <c r="G3091" i="11"/>
  <c r="H3091" i="11"/>
  <c r="I3091" i="11"/>
  <c r="J3091" i="11"/>
  <c r="K3091" i="11"/>
  <c r="A3092" i="11"/>
  <c r="C3092" i="11"/>
  <c r="D3092" i="11"/>
  <c r="E3092" i="11"/>
  <c r="G3092" i="11"/>
  <c r="H3092" i="11"/>
  <c r="I3092" i="11"/>
  <c r="J3092" i="11"/>
  <c r="K3092" i="11"/>
  <c r="A3093" i="11"/>
  <c r="C3093" i="11"/>
  <c r="D3093" i="11"/>
  <c r="E3093" i="11"/>
  <c r="G3093" i="11"/>
  <c r="H3093" i="11"/>
  <c r="I3093" i="11"/>
  <c r="J3093" i="11"/>
  <c r="K3093" i="11"/>
  <c r="A3094" i="11"/>
  <c r="C3094" i="11"/>
  <c r="D3094" i="11"/>
  <c r="E3094" i="11"/>
  <c r="G3094" i="11"/>
  <c r="H3094" i="11"/>
  <c r="I3094" i="11"/>
  <c r="J3094" i="11"/>
  <c r="K3094" i="11"/>
  <c r="A3095" i="11"/>
  <c r="C3095" i="11"/>
  <c r="D3095" i="11"/>
  <c r="E3095" i="11"/>
  <c r="G3095" i="11"/>
  <c r="H3095" i="11"/>
  <c r="I3095" i="11"/>
  <c r="J3095" i="11"/>
  <c r="K3095" i="11"/>
  <c r="A3096" i="11"/>
  <c r="C3096" i="11"/>
  <c r="D3096" i="11"/>
  <c r="E3096" i="11"/>
  <c r="G3096" i="11"/>
  <c r="H3096" i="11"/>
  <c r="I3096" i="11"/>
  <c r="J3096" i="11"/>
  <c r="K3096" i="11"/>
  <c r="A3097" i="11"/>
  <c r="C3097" i="11"/>
  <c r="D3097" i="11"/>
  <c r="E3097" i="11"/>
  <c r="G3097" i="11"/>
  <c r="H3097" i="11"/>
  <c r="I3097" i="11"/>
  <c r="J3097" i="11"/>
  <c r="K3097" i="11"/>
  <c r="A3098" i="11"/>
  <c r="C3098" i="11"/>
  <c r="D3098" i="11"/>
  <c r="E3098" i="11"/>
  <c r="G3098" i="11"/>
  <c r="H3098" i="11"/>
  <c r="I3098" i="11"/>
  <c r="J3098" i="11"/>
  <c r="K3098" i="11"/>
  <c r="A3099" i="11"/>
  <c r="C3099" i="11"/>
  <c r="D3099" i="11"/>
  <c r="E3099" i="11"/>
  <c r="G3099" i="11"/>
  <c r="H3099" i="11"/>
  <c r="I3099" i="11"/>
  <c r="J3099" i="11"/>
  <c r="K3099" i="11"/>
  <c r="A3100" i="11"/>
  <c r="C3100" i="11"/>
  <c r="D3100" i="11"/>
  <c r="E3100" i="11"/>
  <c r="G3100" i="11"/>
  <c r="H3100" i="11"/>
  <c r="I3100" i="11"/>
  <c r="J3100" i="11"/>
  <c r="K3100" i="11"/>
  <c r="A3101" i="11"/>
  <c r="C3101" i="11"/>
  <c r="D3101" i="11"/>
  <c r="E3101" i="11"/>
  <c r="G3101" i="11"/>
  <c r="H3101" i="11"/>
  <c r="I3101" i="11"/>
  <c r="J3101" i="11"/>
  <c r="K3101" i="11"/>
  <c r="A3102" i="11"/>
  <c r="C3102" i="11"/>
  <c r="D3102" i="11"/>
  <c r="E3102" i="11"/>
  <c r="G3102" i="11"/>
  <c r="H3102" i="11"/>
  <c r="I3102" i="11"/>
  <c r="J3102" i="11"/>
  <c r="K3102" i="11"/>
  <c r="A3103" i="11"/>
  <c r="C3103" i="11"/>
  <c r="D3103" i="11"/>
  <c r="E3103" i="11"/>
  <c r="G3103" i="11"/>
  <c r="H3103" i="11"/>
  <c r="I3103" i="11"/>
  <c r="J3103" i="11"/>
  <c r="K3103" i="11"/>
  <c r="A3104" i="11"/>
  <c r="C3104" i="11"/>
  <c r="D3104" i="11"/>
  <c r="E3104" i="11"/>
  <c r="G3104" i="11"/>
  <c r="H3104" i="11"/>
  <c r="I3104" i="11"/>
  <c r="J3104" i="11"/>
  <c r="K3104" i="11"/>
  <c r="A3105" i="11"/>
  <c r="C3105" i="11"/>
  <c r="D3105" i="11"/>
  <c r="E3105" i="11"/>
  <c r="G3105" i="11"/>
  <c r="H3105" i="11"/>
  <c r="I3105" i="11"/>
  <c r="J3105" i="11"/>
  <c r="K3105" i="11"/>
  <c r="A3106" i="11"/>
  <c r="C3106" i="11"/>
  <c r="D3106" i="11"/>
  <c r="E3106" i="11"/>
  <c r="G3106" i="11"/>
  <c r="H3106" i="11"/>
  <c r="I3106" i="11"/>
  <c r="J3106" i="11"/>
  <c r="K3106" i="11"/>
  <c r="A3107" i="11"/>
  <c r="C3107" i="11"/>
  <c r="D3107" i="11"/>
  <c r="E3107" i="11"/>
  <c r="G3107" i="11"/>
  <c r="H3107" i="11"/>
  <c r="I3107" i="11"/>
  <c r="J3107" i="11"/>
  <c r="K3107" i="11"/>
  <c r="A3108" i="11"/>
  <c r="C3108" i="11"/>
  <c r="D3108" i="11"/>
  <c r="E3108" i="11"/>
  <c r="G3108" i="11"/>
  <c r="H3108" i="11"/>
  <c r="I3108" i="11"/>
  <c r="J3108" i="11"/>
  <c r="K3108" i="11"/>
  <c r="A3109" i="11"/>
  <c r="C3109" i="11"/>
  <c r="D3109" i="11"/>
  <c r="E3109" i="11"/>
  <c r="G3109" i="11"/>
  <c r="H3109" i="11"/>
  <c r="I3109" i="11"/>
  <c r="J3109" i="11"/>
  <c r="K3109" i="11"/>
  <c r="A3110" i="11"/>
  <c r="C3110" i="11"/>
  <c r="D3110" i="11"/>
  <c r="E3110" i="11"/>
  <c r="G3110" i="11"/>
  <c r="H3110" i="11"/>
  <c r="I3110" i="11"/>
  <c r="J3110" i="11"/>
  <c r="K3110" i="11"/>
  <c r="A3111" i="11"/>
  <c r="C3111" i="11"/>
  <c r="D3111" i="11"/>
  <c r="E3111" i="11"/>
  <c r="G3111" i="11"/>
  <c r="H3111" i="11"/>
  <c r="I3111" i="11"/>
  <c r="J3111" i="11"/>
  <c r="K3111" i="11"/>
  <c r="A3112" i="11"/>
  <c r="C3112" i="11"/>
  <c r="D3112" i="11"/>
  <c r="E3112" i="11"/>
  <c r="G3112" i="11"/>
  <c r="H3112" i="11"/>
  <c r="I3112" i="11"/>
  <c r="J3112" i="11"/>
  <c r="K3112" i="11"/>
  <c r="A3113" i="11"/>
  <c r="C3113" i="11"/>
  <c r="D3113" i="11"/>
  <c r="E3113" i="11"/>
  <c r="G3113" i="11"/>
  <c r="H3113" i="11"/>
  <c r="I3113" i="11"/>
  <c r="J3113" i="11"/>
  <c r="K3113" i="11"/>
  <c r="A3114" i="11"/>
  <c r="C3114" i="11"/>
  <c r="D3114" i="11"/>
  <c r="E3114" i="11"/>
  <c r="G3114" i="11"/>
  <c r="H3114" i="11"/>
  <c r="I3114" i="11"/>
  <c r="J3114" i="11"/>
  <c r="K3114" i="11"/>
  <c r="A3115" i="11"/>
  <c r="C3115" i="11"/>
  <c r="D3115" i="11"/>
  <c r="E3115" i="11"/>
  <c r="G3115" i="11"/>
  <c r="H3115" i="11"/>
  <c r="I3115" i="11"/>
  <c r="J3115" i="11"/>
  <c r="K3115" i="11"/>
  <c r="A3116" i="11"/>
  <c r="C3116" i="11"/>
  <c r="D3116" i="11"/>
  <c r="E3116" i="11"/>
  <c r="G3116" i="11"/>
  <c r="H3116" i="11"/>
  <c r="I3116" i="11"/>
  <c r="J3116" i="11"/>
  <c r="K3116" i="11"/>
  <c r="A3117" i="11"/>
  <c r="C3117" i="11"/>
  <c r="D3117" i="11"/>
  <c r="E3117" i="11"/>
  <c r="G3117" i="11"/>
  <c r="H3117" i="11"/>
  <c r="I3117" i="11"/>
  <c r="J3117" i="11"/>
  <c r="K3117" i="11"/>
  <c r="A3118" i="11"/>
  <c r="C3118" i="11"/>
  <c r="D3118" i="11"/>
  <c r="E3118" i="11"/>
  <c r="G3118" i="11"/>
  <c r="H3118" i="11"/>
  <c r="I3118" i="11"/>
  <c r="J3118" i="11"/>
  <c r="K3118" i="11"/>
  <c r="A3119" i="11"/>
  <c r="C3119" i="11"/>
  <c r="D3119" i="11"/>
  <c r="E3119" i="11"/>
  <c r="G3119" i="11"/>
  <c r="H3119" i="11"/>
  <c r="I3119" i="11"/>
  <c r="J3119" i="11"/>
  <c r="K3119" i="11"/>
  <c r="A3120" i="11"/>
  <c r="C3120" i="11"/>
  <c r="D3120" i="11"/>
  <c r="E3120" i="11"/>
  <c r="G3120" i="11"/>
  <c r="H3120" i="11"/>
  <c r="I3120" i="11"/>
  <c r="J3120" i="11"/>
  <c r="K3120" i="11"/>
  <c r="A3121" i="11"/>
  <c r="C3121" i="11"/>
  <c r="D3121" i="11"/>
  <c r="E3121" i="11"/>
  <c r="G3121" i="11"/>
  <c r="H3121" i="11"/>
  <c r="I3121" i="11"/>
  <c r="J3121" i="11"/>
  <c r="K3121" i="11"/>
  <c r="A3122" i="11"/>
  <c r="C3122" i="11"/>
  <c r="D3122" i="11"/>
  <c r="E3122" i="11"/>
  <c r="G3122" i="11"/>
  <c r="H3122" i="11"/>
  <c r="I3122" i="11"/>
  <c r="J3122" i="11"/>
  <c r="K3122" i="11"/>
  <c r="A3123" i="11"/>
  <c r="C3123" i="11"/>
  <c r="D3123" i="11"/>
  <c r="E3123" i="11"/>
  <c r="G3123" i="11"/>
  <c r="H3123" i="11"/>
  <c r="I3123" i="11"/>
  <c r="J3123" i="11"/>
  <c r="K3123" i="11"/>
  <c r="A3124" i="11"/>
  <c r="C3124" i="11"/>
  <c r="D3124" i="11"/>
  <c r="E3124" i="11"/>
  <c r="G3124" i="11"/>
  <c r="H3124" i="11"/>
  <c r="I3124" i="11"/>
  <c r="J3124" i="11"/>
  <c r="K3124" i="11"/>
  <c r="A3125" i="11"/>
  <c r="C3125" i="11"/>
  <c r="D3125" i="11"/>
  <c r="E3125" i="11"/>
  <c r="G3125" i="11"/>
  <c r="H3125" i="11"/>
  <c r="I3125" i="11"/>
  <c r="J3125" i="11"/>
  <c r="K3125" i="11"/>
  <c r="A3126" i="11"/>
  <c r="C3126" i="11"/>
  <c r="D3126" i="11"/>
  <c r="E3126" i="11"/>
  <c r="G3126" i="11"/>
  <c r="H3126" i="11"/>
  <c r="I3126" i="11"/>
  <c r="J3126" i="11"/>
  <c r="K3126" i="11"/>
  <c r="A3127" i="11"/>
  <c r="C3127" i="11"/>
  <c r="D3127" i="11"/>
  <c r="E3127" i="11"/>
  <c r="G3127" i="11"/>
  <c r="H3127" i="11"/>
  <c r="I3127" i="11"/>
  <c r="J3127" i="11"/>
  <c r="K3127" i="11"/>
  <c r="A3128" i="11"/>
  <c r="C3128" i="11"/>
  <c r="D3128" i="11"/>
  <c r="E3128" i="11"/>
  <c r="G3128" i="11"/>
  <c r="H3128" i="11"/>
  <c r="I3128" i="11"/>
  <c r="J3128" i="11"/>
  <c r="K3128" i="11"/>
  <c r="A3129" i="11"/>
  <c r="C3129" i="11"/>
  <c r="D3129" i="11"/>
  <c r="E3129" i="11"/>
  <c r="G3129" i="11"/>
  <c r="H3129" i="11"/>
  <c r="I3129" i="11"/>
  <c r="J3129" i="11"/>
  <c r="K3129" i="11"/>
  <c r="A3130" i="11"/>
  <c r="C3130" i="11"/>
  <c r="D3130" i="11"/>
  <c r="E3130" i="11"/>
  <c r="G3130" i="11"/>
  <c r="H3130" i="11"/>
  <c r="I3130" i="11"/>
  <c r="J3130" i="11"/>
  <c r="K3130" i="11"/>
  <c r="A3131" i="11"/>
  <c r="C3131" i="11"/>
  <c r="D3131" i="11"/>
  <c r="E3131" i="11"/>
  <c r="G3131" i="11"/>
  <c r="H3131" i="11"/>
  <c r="I3131" i="11"/>
  <c r="J3131" i="11"/>
  <c r="K3131" i="11"/>
  <c r="A3132" i="11"/>
  <c r="C3132" i="11"/>
  <c r="D3132" i="11"/>
  <c r="E3132" i="11"/>
  <c r="G3132" i="11"/>
  <c r="H3132" i="11"/>
  <c r="I3132" i="11"/>
  <c r="J3132" i="11"/>
  <c r="K3132" i="11"/>
  <c r="A3133" i="11"/>
  <c r="C3133" i="11"/>
  <c r="D3133" i="11"/>
  <c r="E3133" i="11"/>
  <c r="G3133" i="11"/>
  <c r="H3133" i="11"/>
  <c r="I3133" i="11"/>
  <c r="J3133" i="11"/>
  <c r="K3133" i="11"/>
  <c r="A3134" i="11"/>
  <c r="C3134" i="11"/>
  <c r="D3134" i="11"/>
  <c r="E3134" i="11"/>
  <c r="G3134" i="11"/>
  <c r="H3134" i="11"/>
  <c r="I3134" i="11"/>
  <c r="J3134" i="11"/>
  <c r="K3134" i="11"/>
  <c r="A3135" i="11"/>
  <c r="C3135" i="11"/>
  <c r="D3135" i="11"/>
  <c r="E3135" i="11"/>
  <c r="G3135" i="11"/>
  <c r="H3135" i="11"/>
  <c r="I3135" i="11"/>
  <c r="J3135" i="11"/>
  <c r="K3135" i="11"/>
  <c r="A3136" i="11"/>
  <c r="C3136" i="11"/>
  <c r="D3136" i="11"/>
  <c r="E3136" i="11"/>
  <c r="G3136" i="11"/>
  <c r="H3136" i="11"/>
  <c r="I3136" i="11"/>
  <c r="J3136" i="11"/>
  <c r="K3136" i="11"/>
  <c r="A3137" i="11"/>
  <c r="C3137" i="11"/>
  <c r="D3137" i="11"/>
  <c r="E3137" i="11"/>
  <c r="G3137" i="11"/>
  <c r="H3137" i="11"/>
  <c r="I3137" i="11"/>
  <c r="J3137" i="11"/>
  <c r="K3137" i="11"/>
  <c r="A3138" i="11"/>
  <c r="C3138" i="11"/>
  <c r="D3138" i="11"/>
  <c r="E3138" i="11"/>
  <c r="G3138" i="11"/>
  <c r="H3138" i="11"/>
  <c r="I3138" i="11"/>
  <c r="J3138" i="11"/>
  <c r="K3138" i="11"/>
  <c r="A3139" i="11"/>
  <c r="C3139" i="11"/>
  <c r="D3139" i="11"/>
  <c r="E3139" i="11"/>
  <c r="G3139" i="11"/>
  <c r="H3139" i="11"/>
  <c r="I3139" i="11"/>
  <c r="J3139" i="11"/>
  <c r="K3139" i="11"/>
  <c r="A3140" i="11"/>
  <c r="C3140" i="11"/>
  <c r="D3140" i="11"/>
  <c r="E3140" i="11"/>
  <c r="G3140" i="11"/>
  <c r="H3140" i="11"/>
  <c r="I3140" i="11"/>
  <c r="J3140" i="11"/>
  <c r="K3140" i="11"/>
  <c r="A3141" i="11"/>
  <c r="C3141" i="11"/>
  <c r="D3141" i="11"/>
  <c r="E3141" i="11"/>
  <c r="G3141" i="11"/>
  <c r="H3141" i="11"/>
  <c r="I3141" i="11"/>
  <c r="J3141" i="11"/>
  <c r="K3141" i="11"/>
  <c r="A3142" i="11"/>
  <c r="C3142" i="11"/>
  <c r="D3142" i="11"/>
  <c r="E3142" i="11"/>
  <c r="G3142" i="11"/>
  <c r="H3142" i="11"/>
  <c r="I3142" i="11"/>
  <c r="J3142" i="11"/>
  <c r="K3142" i="11"/>
  <c r="A3143" i="11"/>
  <c r="C3143" i="11"/>
  <c r="D3143" i="11"/>
  <c r="E3143" i="11"/>
  <c r="G3143" i="11"/>
  <c r="H3143" i="11"/>
  <c r="I3143" i="11"/>
  <c r="J3143" i="11"/>
  <c r="K3143" i="11"/>
  <c r="A3144" i="11"/>
  <c r="C3144" i="11"/>
  <c r="D3144" i="11"/>
  <c r="E3144" i="11"/>
  <c r="G3144" i="11"/>
  <c r="H3144" i="11"/>
  <c r="I3144" i="11"/>
  <c r="J3144" i="11"/>
  <c r="K3144" i="11"/>
  <c r="A3145" i="11"/>
  <c r="C3145" i="11"/>
  <c r="D3145" i="11"/>
  <c r="E3145" i="11"/>
  <c r="G3145" i="11"/>
  <c r="H3145" i="11"/>
  <c r="I3145" i="11"/>
  <c r="J3145" i="11"/>
  <c r="K3145" i="11"/>
  <c r="A3146" i="11"/>
  <c r="C3146" i="11"/>
  <c r="D3146" i="11"/>
  <c r="E3146" i="11"/>
  <c r="G3146" i="11"/>
  <c r="H3146" i="11"/>
  <c r="I3146" i="11"/>
  <c r="J3146" i="11"/>
  <c r="K3146" i="11"/>
  <c r="A3147" i="11"/>
  <c r="C3147" i="11"/>
  <c r="D3147" i="11"/>
  <c r="E3147" i="11"/>
  <c r="G3147" i="11"/>
  <c r="H3147" i="11"/>
  <c r="I3147" i="11"/>
  <c r="J3147" i="11"/>
  <c r="K3147" i="11"/>
  <c r="A3148" i="11"/>
  <c r="C3148" i="11"/>
  <c r="D3148" i="11"/>
  <c r="E3148" i="11"/>
  <c r="G3148" i="11"/>
  <c r="H3148" i="11"/>
  <c r="I3148" i="11"/>
  <c r="J3148" i="11"/>
  <c r="K3148" i="11"/>
  <c r="A3149" i="11"/>
  <c r="C3149" i="11"/>
  <c r="D3149" i="11"/>
  <c r="E3149" i="11"/>
  <c r="G3149" i="11"/>
  <c r="H3149" i="11"/>
  <c r="I3149" i="11"/>
  <c r="J3149" i="11"/>
  <c r="K3149" i="11"/>
  <c r="A3150" i="11"/>
  <c r="C3150" i="11"/>
  <c r="D3150" i="11"/>
  <c r="E3150" i="11"/>
  <c r="G3150" i="11"/>
  <c r="H3150" i="11"/>
  <c r="I3150" i="11"/>
  <c r="J3150" i="11"/>
  <c r="K3150" i="11"/>
  <c r="A3151" i="11"/>
  <c r="C3151" i="11"/>
  <c r="D3151" i="11"/>
  <c r="E3151" i="11"/>
  <c r="G3151" i="11"/>
  <c r="H3151" i="11"/>
  <c r="I3151" i="11"/>
  <c r="J3151" i="11"/>
  <c r="K3151" i="11"/>
  <c r="A3152" i="11"/>
  <c r="C3152" i="11"/>
  <c r="D3152" i="11"/>
  <c r="E3152" i="11"/>
  <c r="G3152" i="11"/>
  <c r="H3152" i="11"/>
  <c r="I3152" i="11"/>
  <c r="J3152" i="11"/>
  <c r="K3152" i="11"/>
  <c r="A3153" i="11"/>
  <c r="C3153" i="11"/>
  <c r="D3153" i="11"/>
  <c r="E3153" i="11"/>
  <c r="G3153" i="11"/>
  <c r="H3153" i="11"/>
  <c r="I3153" i="11"/>
  <c r="J3153" i="11"/>
  <c r="K3153" i="11"/>
  <c r="A3154" i="11"/>
  <c r="C3154" i="11"/>
  <c r="D3154" i="11"/>
  <c r="E3154" i="11"/>
  <c r="G3154" i="11"/>
  <c r="H3154" i="11"/>
  <c r="I3154" i="11"/>
  <c r="J3154" i="11"/>
  <c r="K3154" i="11"/>
  <c r="A3155" i="11"/>
  <c r="C3155" i="11"/>
  <c r="D3155" i="11"/>
  <c r="E3155" i="11"/>
  <c r="G3155" i="11"/>
  <c r="H3155" i="11"/>
  <c r="I3155" i="11"/>
  <c r="J3155" i="11"/>
  <c r="K3155" i="11"/>
  <c r="A3156" i="11"/>
  <c r="C3156" i="11"/>
  <c r="D3156" i="11"/>
  <c r="E3156" i="11"/>
  <c r="G3156" i="11"/>
  <c r="H3156" i="11"/>
  <c r="I3156" i="11"/>
  <c r="J3156" i="11"/>
  <c r="K3156" i="11"/>
  <c r="A3157" i="11"/>
  <c r="C3157" i="11"/>
  <c r="D3157" i="11"/>
  <c r="E3157" i="11"/>
  <c r="G3157" i="11"/>
  <c r="H3157" i="11"/>
  <c r="I3157" i="11"/>
  <c r="J3157" i="11"/>
  <c r="K3157" i="11"/>
  <c r="A3158" i="11"/>
  <c r="C3158" i="11"/>
  <c r="D3158" i="11"/>
  <c r="E3158" i="11"/>
  <c r="G3158" i="11"/>
  <c r="H3158" i="11"/>
  <c r="I3158" i="11"/>
  <c r="J3158" i="11"/>
  <c r="K3158" i="11"/>
  <c r="A3159" i="11"/>
  <c r="C3159" i="11"/>
  <c r="D3159" i="11"/>
  <c r="E3159" i="11"/>
  <c r="G3159" i="11"/>
  <c r="H3159" i="11"/>
  <c r="I3159" i="11"/>
  <c r="J3159" i="11"/>
  <c r="K3159" i="11"/>
  <c r="A3160" i="11"/>
  <c r="C3160" i="11"/>
  <c r="D3160" i="11"/>
  <c r="E3160" i="11"/>
  <c r="G3160" i="11"/>
  <c r="H3160" i="11"/>
  <c r="I3160" i="11"/>
  <c r="J3160" i="11"/>
  <c r="K3160" i="11"/>
  <c r="A3161" i="11"/>
  <c r="C3161" i="11"/>
  <c r="D3161" i="11"/>
  <c r="E3161" i="11"/>
  <c r="G3161" i="11"/>
  <c r="H3161" i="11"/>
  <c r="I3161" i="11"/>
  <c r="J3161" i="11"/>
  <c r="K3161" i="11"/>
  <c r="A3162" i="11"/>
  <c r="C3162" i="11"/>
  <c r="D3162" i="11"/>
  <c r="E3162" i="11"/>
  <c r="G3162" i="11"/>
  <c r="H3162" i="11"/>
  <c r="I3162" i="11"/>
  <c r="J3162" i="11"/>
  <c r="K3162" i="11"/>
  <c r="A3163" i="11"/>
  <c r="C3163" i="11"/>
  <c r="D3163" i="11"/>
  <c r="E3163" i="11"/>
  <c r="G3163" i="11"/>
  <c r="H3163" i="11"/>
  <c r="I3163" i="11"/>
  <c r="J3163" i="11"/>
  <c r="K3163" i="11"/>
  <c r="A3164" i="11"/>
  <c r="C3164" i="11"/>
  <c r="D3164" i="11"/>
  <c r="E3164" i="11"/>
  <c r="G3164" i="11"/>
  <c r="H3164" i="11"/>
  <c r="I3164" i="11"/>
  <c r="J3164" i="11"/>
  <c r="K3164" i="11"/>
  <c r="A3165" i="11"/>
  <c r="C3165" i="11"/>
  <c r="D3165" i="11"/>
  <c r="E3165" i="11"/>
  <c r="G3165" i="11"/>
  <c r="H3165" i="11"/>
  <c r="I3165" i="11"/>
  <c r="J3165" i="11"/>
  <c r="K3165" i="11"/>
  <c r="A3166" i="11"/>
  <c r="C3166" i="11"/>
  <c r="D3166" i="11"/>
  <c r="E3166" i="11"/>
  <c r="G3166" i="11"/>
  <c r="H3166" i="11"/>
  <c r="I3166" i="11"/>
  <c r="J3166" i="11"/>
  <c r="K3166" i="11"/>
  <c r="A3167" i="11"/>
  <c r="C3167" i="11"/>
  <c r="D3167" i="11"/>
  <c r="E3167" i="11"/>
  <c r="G3167" i="11"/>
  <c r="H3167" i="11"/>
  <c r="I3167" i="11"/>
  <c r="J3167" i="11"/>
  <c r="K3167" i="11"/>
  <c r="A3168" i="11"/>
  <c r="C3168" i="11"/>
  <c r="D3168" i="11"/>
  <c r="E3168" i="11"/>
  <c r="G3168" i="11"/>
  <c r="H3168" i="11"/>
  <c r="I3168" i="11"/>
  <c r="J3168" i="11"/>
  <c r="K3168" i="11"/>
  <c r="A3169" i="11"/>
  <c r="C3169" i="11"/>
  <c r="D3169" i="11"/>
  <c r="E3169" i="11"/>
  <c r="G3169" i="11"/>
  <c r="H3169" i="11"/>
  <c r="I3169" i="11"/>
  <c r="J3169" i="11"/>
  <c r="K3169" i="11"/>
  <c r="A3170" i="11"/>
  <c r="C3170" i="11"/>
  <c r="D3170" i="11"/>
  <c r="E3170" i="11"/>
  <c r="G3170" i="11"/>
  <c r="H3170" i="11"/>
  <c r="I3170" i="11"/>
  <c r="J3170" i="11"/>
  <c r="K3170" i="11"/>
  <c r="A3171" i="11"/>
  <c r="C3171" i="11"/>
  <c r="D3171" i="11"/>
  <c r="E3171" i="11"/>
  <c r="G3171" i="11"/>
  <c r="H3171" i="11"/>
  <c r="I3171" i="11"/>
  <c r="J3171" i="11"/>
  <c r="K3171" i="11"/>
  <c r="A3172" i="11"/>
  <c r="C3172" i="11"/>
  <c r="D3172" i="11"/>
  <c r="E3172" i="11"/>
  <c r="G3172" i="11"/>
  <c r="H3172" i="11"/>
  <c r="I3172" i="11"/>
  <c r="J3172" i="11"/>
  <c r="K3172" i="11"/>
  <c r="A3173" i="11"/>
  <c r="C3173" i="11"/>
  <c r="D3173" i="11"/>
  <c r="E3173" i="11"/>
  <c r="G3173" i="11"/>
  <c r="H3173" i="11"/>
  <c r="I3173" i="11"/>
  <c r="J3173" i="11"/>
  <c r="K3173" i="11"/>
  <c r="A3174" i="11"/>
  <c r="C3174" i="11"/>
  <c r="D3174" i="11"/>
  <c r="E3174" i="11"/>
  <c r="G3174" i="11"/>
  <c r="H3174" i="11"/>
  <c r="I3174" i="11"/>
  <c r="J3174" i="11"/>
  <c r="K3174" i="11"/>
  <c r="A3175" i="11"/>
  <c r="C3175" i="11"/>
  <c r="D3175" i="11"/>
  <c r="E3175" i="11"/>
  <c r="G3175" i="11"/>
  <c r="H3175" i="11"/>
  <c r="I3175" i="11"/>
  <c r="J3175" i="11"/>
  <c r="K3175" i="11"/>
  <c r="A3176" i="11"/>
  <c r="C3176" i="11"/>
  <c r="D3176" i="11"/>
  <c r="E3176" i="11"/>
  <c r="G3176" i="11"/>
  <c r="H3176" i="11"/>
  <c r="I3176" i="11"/>
  <c r="J3176" i="11"/>
  <c r="K3176" i="11"/>
  <c r="A3177" i="11"/>
  <c r="C3177" i="11"/>
  <c r="D3177" i="11"/>
  <c r="E3177" i="11"/>
  <c r="G3177" i="11"/>
  <c r="H3177" i="11"/>
  <c r="I3177" i="11"/>
  <c r="J3177" i="11"/>
  <c r="K3177" i="11"/>
  <c r="A3178" i="11"/>
  <c r="C3178" i="11"/>
  <c r="D3178" i="11"/>
  <c r="E3178" i="11"/>
  <c r="G3178" i="11"/>
  <c r="H3178" i="11"/>
  <c r="I3178" i="11"/>
  <c r="J3178" i="11"/>
  <c r="K3178" i="11"/>
  <c r="A3179" i="11"/>
  <c r="C3179" i="11"/>
  <c r="D3179" i="11"/>
  <c r="E3179" i="11"/>
  <c r="G3179" i="11"/>
  <c r="H3179" i="11"/>
  <c r="I3179" i="11"/>
  <c r="J3179" i="11"/>
  <c r="K3179" i="11"/>
  <c r="A3180" i="11"/>
  <c r="C3180" i="11"/>
  <c r="D3180" i="11"/>
  <c r="E3180" i="11"/>
  <c r="G3180" i="11"/>
  <c r="H3180" i="11"/>
  <c r="I3180" i="11"/>
  <c r="J3180" i="11"/>
  <c r="K3180" i="11"/>
  <c r="A3181" i="11"/>
  <c r="C3181" i="11"/>
  <c r="D3181" i="11"/>
  <c r="E3181" i="11"/>
  <c r="G3181" i="11"/>
  <c r="H3181" i="11"/>
  <c r="I3181" i="11"/>
  <c r="J3181" i="11"/>
  <c r="K3181" i="11"/>
  <c r="A3182" i="11"/>
  <c r="C3182" i="11"/>
  <c r="D3182" i="11"/>
  <c r="E3182" i="11"/>
  <c r="G3182" i="11"/>
  <c r="H3182" i="11"/>
  <c r="I3182" i="11"/>
  <c r="J3182" i="11"/>
  <c r="K3182" i="11"/>
  <c r="A3183" i="11"/>
  <c r="C3183" i="11"/>
  <c r="D3183" i="11"/>
  <c r="E3183" i="11"/>
  <c r="G3183" i="11"/>
  <c r="H3183" i="11"/>
  <c r="I3183" i="11"/>
  <c r="J3183" i="11"/>
  <c r="K3183" i="11"/>
  <c r="A3184" i="11"/>
  <c r="C3184" i="11"/>
  <c r="D3184" i="11"/>
  <c r="E3184" i="11"/>
  <c r="G3184" i="11"/>
  <c r="H3184" i="11"/>
  <c r="I3184" i="11"/>
  <c r="J3184" i="11"/>
  <c r="K3184" i="11"/>
  <c r="A3185" i="11"/>
  <c r="C3185" i="11"/>
  <c r="D3185" i="11"/>
  <c r="E3185" i="11"/>
  <c r="G3185" i="11"/>
  <c r="H3185" i="11"/>
  <c r="I3185" i="11"/>
  <c r="J3185" i="11"/>
  <c r="K3185" i="11"/>
  <c r="A3186" i="11"/>
  <c r="C3186" i="11"/>
  <c r="D3186" i="11"/>
  <c r="E3186" i="11"/>
  <c r="G3186" i="11"/>
  <c r="H3186" i="11"/>
  <c r="I3186" i="11"/>
  <c r="J3186" i="11"/>
  <c r="K3186" i="11"/>
  <c r="A3187" i="11"/>
  <c r="C3187" i="11"/>
  <c r="D3187" i="11"/>
  <c r="E3187" i="11"/>
  <c r="G3187" i="11"/>
  <c r="H3187" i="11"/>
  <c r="I3187" i="11"/>
  <c r="J3187" i="11"/>
  <c r="K3187" i="11"/>
  <c r="A3188" i="11"/>
  <c r="C3188" i="11"/>
  <c r="D3188" i="11"/>
  <c r="E3188" i="11"/>
  <c r="G3188" i="11"/>
  <c r="H3188" i="11"/>
  <c r="I3188" i="11"/>
  <c r="J3188" i="11"/>
  <c r="K3188" i="11"/>
  <c r="A3189" i="11"/>
  <c r="C3189" i="11"/>
  <c r="D3189" i="11"/>
  <c r="E3189" i="11"/>
  <c r="G3189" i="11"/>
  <c r="H3189" i="11"/>
  <c r="I3189" i="11"/>
  <c r="J3189" i="11"/>
  <c r="K3189" i="11"/>
  <c r="A3190" i="11"/>
  <c r="C3190" i="11"/>
  <c r="D3190" i="11"/>
  <c r="E3190" i="11"/>
  <c r="G3190" i="11"/>
  <c r="H3190" i="11"/>
  <c r="I3190" i="11"/>
  <c r="J3190" i="11"/>
  <c r="K3190" i="11"/>
  <c r="A3191" i="11"/>
  <c r="C3191" i="11"/>
  <c r="D3191" i="11"/>
  <c r="E3191" i="11"/>
  <c r="G3191" i="11"/>
  <c r="H3191" i="11"/>
  <c r="I3191" i="11"/>
  <c r="J3191" i="11"/>
  <c r="K3191" i="11"/>
  <c r="A3192" i="11"/>
  <c r="C3192" i="11"/>
  <c r="D3192" i="11"/>
  <c r="E3192" i="11"/>
  <c r="G3192" i="11"/>
  <c r="H3192" i="11"/>
  <c r="I3192" i="11"/>
  <c r="J3192" i="11"/>
  <c r="K3192" i="11"/>
  <c r="A3193" i="11"/>
  <c r="C3193" i="11"/>
  <c r="D3193" i="11"/>
  <c r="E3193" i="11"/>
  <c r="G3193" i="11"/>
  <c r="H3193" i="11"/>
  <c r="I3193" i="11"/>
  <c r="J3193" i="11"/>
  <c r="K3193" i="11"/>
  <c r="A3194" i="11"/>
  <c r="C3194" i="11"/>
  <c r="D3194" i="11"/>
  <c r="E3194" i="11"/>
  <c r="G3194" i="11"/>
  <c r="H3194" i="11"/>
  <c r="I3194" i="11"/>
  <c r="J3194" i="11"/>
  <c r="K3194" i="11"/>
  <c r="A3195" i="11"/>
  <c r="C3195" i="11"/>
  <c r="D3195" i="11"/>
  <c r="E3195" i="11"/>
  <c r="G3195" i="11"/>
  <c r="H3195" i="11"/>
  <c r="I3195" i="11"/>
  <c r="J3195" i="11"/>
  <c r="K3195" i="11"/>
  <c r="A3196" i="11"/>
  <c r="C3196" i="11"/>
  <c r="D3196" i="11"/>
  <c r="E3196" i="11"/>
  <c r="G3196" i="11"/>
  <c r="H3196" i="11"/>
  <c r="I3196" i="11"/>
  <c r="J3196" i="11"/>
  <c r="K3196" i="11"/>
  <c r="A3197" i="11"/>
  <c r="C3197" i="11"/>
  <c r="D3197" i="11"/>
  <c r="E3197" i="11"/>
  <c r="G3197" i="11"/>
  <c r="H3197" i="11"/>
  <c r="I3197" i="11"/>
  <c r="J3197" i="11"/>
  <c r="K3197" i="11"/>
  <c r="A3198" i="11"/>
  <c r="C3198" i="11"/>
  <c r="D3198" i="11"/>
  <c r="E3198" i="11"/>
  <c r="G3198" i="11"/>
  <c r="H3198" i="11"/>
  <c r="I3198" i="11"/>
  <c r="J3198" i="11"/>
  <c r="K3198" i="11"/>
  <c r="A3199" i="11"/>
  <c r="C3199" i="11"/>
  <c r="D3199" i="11"/>
  <c r="E3199" i="11"/>
  <c r="G3199" i="11"/>
  <c r="H3199" i="11"/>
  <c r="I3199" i="11"/>
  <c r="J3199" i="11"/>
  <c r="K3199" i="11"/>
  <c r="A3200" i="11"/>
  <c r="C3200" i="11"/>
  <c r="D3200" i="11"/>
  <c r="E3200" i="11"/>
  <c r="G3200" i="11"/>
  <c r="H3200" i="11"/>
  <c r="I3200" i="11"/>
  <c r="J3200" i="11"/>
  <c r="K3200" i="11"/>
  <c r="A3201" i="11"/>
  <c r="C3201" i="11"/>
  <c r="D3201" i="11"/>
  <c r="E3201" i="11"/>
  <c r="G3201" i="11"/>
  <c r="H3201" i="11"/>
  <c r="I3201" i="11"/>
  <c r="J3201" i="11"/>
  <c r="K3201" i="11"/>
  <c r="A3202" i="11"/>
  <c r="C3202" i="11"/>
  <c r="D3202" i="11"/>
  <c r="E3202" i="11"/>
  <c r="G3202" i="11"/>
  <c r="H3202" i="11"/>
  <c r="I3202" i="11"/>
  <c r="J3202" i="11"/>
  <c r="K3202" i="11"/>
  <c r="A3203" i="11"/>
  <c r="C3203" i="11"/>
  <c r="D3203" i="11"/>
  <c r="E3203" i="11"/>
  <c r="G3203" i="11"/>
  <c r="H3203" i="11"/>
  <c r="I3203" i="11"/>
  <c r="J3203" i="11"/>
  <c r="K3203" i="11"/>
  <c r="A3204" i="11"/>
  <c r="C3204" i="11"/>
  <c r="D3204" i="11"/>
  <c r="E3204" i="11"/>
  <c r="G3204" i="11"/>
  <c r="H3204" i="11"/>
  <c r="I3204" i="11"/>
  <c r="J3204" i="11"/>
  <c r="K3204" i="11"/>
  <c r="A3205" i="11"/>
  <c r="C3205" i="11"/>
  <c r="D3205" i="11"/>
  <c r="E3205" i="11"/>
  <c r="G3205" i="11"/>
  <c r="H3205" i="11"/>
  <c r="I3205" i="11"/>
  <c r="J3205" i="11"/>
  <c r="K3205" i="11"/>
  <c r="A3206" i="11"/>
  <c r="C3206" i="11"/>
  <c r="D3206" i="11"/>
  <c r="E3206" i="11"/>
  <c r="G3206" i="11"/>
  <c r="H3206" i="11"/>
  <c r="I3206" i="11"/>
  <c r="J3206" i="11"/>
  <c r="K3206" i="11"/>
  <c r="A3207" i="11"/>
  <c r="C3207" i="11"/>
  <c r="D3207" i="11"/>
  <c r="E3207" i="11"/>
  <c r="G3207" i="11"/>
  <c r="H3207" i="11"/>
  <c r="I3207" i="11"/>
  <c r="J3207" i="11"/>
  <c r="K3207" i="11"/>
  <c r="A3208" i="11"/>
  <c r="C3208" i="11"/>
  <c r="D3208" i="11"/>
  <c r="E3208" i="11"/>
  <c r="G3208" i="11"/>
  <c r="H3208" i="11"/>
  <c r="I3208" i="11"/>
  <c r="J3208" i="11"/>
  <c r="K3208" i="11"/>
  <c r="A3209" i="11"/>
  <c r="C3209" i="11"/>
  <c r="D3209" i="11"/>
  <c r="E3209" i="11"/>
  <c r="G3209" i="11"/>
  <c r="H3209" i="11"/>
  <c r="I3209" i="11"/>
  <c r="J3209" i="11"/>
  <c r="K3209" i="11"/>
  <c r="A3210" i="11"/>
  <c r="C3210" i="11"/>
  <c r="D3210" i="11"/>
  <c r="E3210" i="11"/>
  <c r="G3210" i="11"/>
  <c r="H3210" i="11"/>
  <c r="I3210" i="11"/>
  <c r="J3210" i="11"/>
  <c r="K3210" i="11"/>
  <c r="A3211" i="11"/>
  <c r="C3211" i="11"/>
  <c r="D3211" i="11"/>
  <c r="E3211" i="11"/>
  <c r="G3211" i="11"/>
  <c r="H3211" i="11"/>
  <c r="I3211" i="11"/>
  <c r="J3211" i="11"/>
  <c r="K3211" i="11"/>
  <c r="A3212" i="11"/>
  <c r="C3212" i="11"/>
  <c r="D3212" i="11"/>
  <c r="E3212" i="11"/>
  <c r="G3212" i="11"/>
  <c r="H3212" i="11"/>
  <c r="I3212" i="11"/>
  <c r="J3212" i="11"/>
  <c r="K3212" i="11"/>
  <c r="A3213" i="11"/>
  <c r="C3213" i="11"/>
  <c r="D3213" i="11"/>
  <c r="E3213" i="11"/>
  <c r="G3213" i="11"/>
  <c r="H3213" i="11"/>
  <c r="I3213" i="11"/>
  <c r="J3213" i="11"/>
  <c r="K3213" i="11"/>
  <c r="A3214" i="11"/>
  <c r="C3214" i="11"/>
  <c r="D3214" i="11"/>
  <c r="E3214" i="11"/>
  <c r="G3214" i="11"/>
  <c r="H3214" i="11"/>
  <c r="I3214" i="11"/>
  <c r="J3214" i="11"/>
  <c r="K3214" i="11"/>
  <c r="A3215" i="11"/>
  <c r="C3215" i="11"/>
  <c r="D3215" i="11"/>
  <c r="E3215" i="11"/>
  <c r="G3215" i="11"/>
  <c r="H3215" i="11"/>
  <c r="I3215" i="11"/>
  <c r="J3215" i="11"/>
  <c r="K3215" i="11"/>
  <c r="A3216" i="11"/>
  <c r="C3216" i="11"/>
  <c r="D3216" i="11"/>
  <c r="E3216" i="11"/>
  <c r="G3216" i="11"/>
  <c r="H3216" i="11"/>
  <c r="I3216" i="11"/>
  <c r="J3216" i="11"/>
  <c r="K3216" i="11"/>
  <c r="A3217" i="11"/>
  <c r="C3217" i="11"/>
  <c r="D3217" i="11"/>
  <c r="E3217" i="11"/>
  <c r="G3217" i="11"/>
  <c r="H3217" i="11"/>
  <c r="I3217" i="11"/>
  <c r="J3217" i="11"/>
  <c r="K3217" i="11"/>
  <c r="A3218" i="11"/>
  <c r="C3218" i="11"/>
  <c r="D3218" i="11"/>
  <c r="E3218" i="11"/>
  <c r="G3218" i="11"/>
  <c r="H3218" i="11"/>
  <c r="I3218" i="11"/>
  <c r="J3218" i="11"/>
  <c r="K3218" i="11"/>
  <c r="A3219" i="11"/>
  <c r="C3219" i="11"/>
  <c r="D3219" i="11"/>
  <c r="E3219" i="11"/>
  <c r="G3219" i="11"/>
  <c r="H3219" i="11"/>
  <c r="I3219" i="11"/>
  <c r="J3219" i="11"/>
  <c r="K3219" i="11"/>
  <c r="A3220" i="11"/>
  <c r="C3220" i="11"/>
  <c r="D3220" i="11"/>
  <c r="E3220" i="11"/>
  <c r="G3220" i="11"/>
  <c r="H3220" i="11"/>
  <c r="I3220" i="11"/>
  <c r="J3220" i="11"/>
  <c r="K3220" i="11"/>
  <c r="A3221" i="11"/>
  <c r="C3221" i="11"/>
  <c r="D3221" i="11"/>
  <c r="E3221" i="11"/>
  <c r="G3221" i="11"/>
  <c r="H3221" i="11"/>
  <c r="I3221" i="11"/>
  <c r="J3221" i="11"/>
  <c r="K3221" i="11"/>
  <c r="A3222" i="11"/>
  <c r="C3222" i="11"/>
  <c r="D3222" i="11"/>
  <c r="E3222" i="11"/>
  <c r="G3222" i="11"/>
  <c r="H3222" i="11"/>
  <c r="I3222" i="11"/>
  <c r="J3222" i="11"/>
  <c r="K3222" i="11"/>
  <c r="A3223" i="11"/>
  <c r="C3223" i="11"/>
  <c r="D3223" i="11"/>
  <c r="E3223" i="11"/>
  <c r="G3223" i="11"/>
  <c r="H3223" i="11"/>
  <c r="I3223" i="11"/>
  <c r="J3223" i="11"/>
  <c r="K3223" i="11"/>
  <c r="A3224" i="11"/>
  <c r="C3224" i="11"/>
  <c r="D3224" i="11"/>
  <c r="E3224" i="11"/>
  <c r="G3224" i="11"/>
  <c r="H3224" i="11"/>
  <c r="I3224" i="11"/>
  <c r="J3224" i="11"/>
  <c r="K3224" i="11"/>
  <c r="A3225" i="11"/>
  <c r="C3225" i="11"/>
  <c r="D3225" i="11"/>
  <c r="E3225" i="11"/>
  <c r="G3225" i="11"/>
  <c r="H3225" i="11"/>
  <c r="I3225" i="11"/>
  <c r="J3225" i="11"/>
  <c r="K3225" i="11"/>
  <c r="A3226" i="11"/>
  <c r="C3226" i="11"/>
  <c r="D3226" i="11"/>
  <c r="E3226" i="11"/>
  <c r="G3226" i="11"/>
  <c r="H3226" i="11"/>
  <c r="I3226" i="11"/>
  <c r="J3226" i="11"/>
  <c r="K3226" i="11"/>
  <c r="A3227" i="11"/>
  <c r="C3227" i="11"/>
  <c r="D3227" i="11"/>
  <c r="E3227" i="11"/>
  <c r="G3227" i="11"/>
  <c r="H3227" i="11"/>
  <c r="I3227" i="11"/>
  <c r="J3227" i="11"/>
  <c r="K3227" i="11"/>
  <c r="A3228" i="11"/>
  <c r="C3228" i="11"/>
  <c r="D3228" i="11"/>
  <c r="E3228" i="11"/>
  <c r="G3228" i="11"/>
  <c r="H3228" i="11"/>
  <c r="I3228" i="11"/>
  <c r="J3228" i="11"/>
  <c r="K3228" i="11"/>
  <c r="A3229" i="11"/>
  <c r="C3229" i="11"/>
  <c r="D3229" i="11"/>
  <c r="E3229" i="11"/>
  <c r="G3229" i="11"/>
  <c r="H3229" i="11"/>
  <c r="I3229" i="11"/>
  <c r="J3229" i="11"/>
  <c r="K3229" i="11"/>
  <c r="A3230" i="11"/>
  <c r="C3230" i="11"/>
  <c r="D3230" i="11"/>
  <c r="E3230" i="11"/>
  <c r="G3230" i="11"/>
  <c r="H3230" i="11"/>
  <c r="I3230" i="11"/>
  <c r="J3230" i="11"/>
  <c r="K3230" i="11"/>
  <c r="A3231" i="11"/>
  <c r="C3231" i="11"/>
  <c r="D3231" i="11"/>
  <c r="E3231" i="11"/>
  <c r="G3231" i="11"/>
  <c r="H3231" i="11"/>
  <c r="I3231" i="11"/>
  <c r="J3231" i="11"/>
  <c r="K3231" i="11"/>
  <c r="A3232" i="11"/>
  <c r="C3232" i="11"/>
  <c r="D3232" i="11"/>
  <c r="E3232" i="11"/>
  <c r="G3232" i="11"/>
  <c r="H3232" i="11"/>
  <c r="I3232" i="11"/>
  <c r="J3232" i="11"/>
  <c r="K3232" i="11"/>
  <c r="A3233" i="11"/>
  <c r="C3233" i="11"/>
  <c r="D3233" i="11"/>
  <c r="E3233" i="11"/>
  <c r="G3233" i="11"/>
  <c r="H3233" i="11"/>
  <c r="I3233" i="11"/>
  <c r="J3233" i="11"/>
  <c r="K3233" i="11"/>
  <c r="A3234" i="11"/>
  <c r="C3234" i="11"/>
  <c r="D3234" i="11"/>
  <c r="E3234" i="11"/>
  <c r="G3234" i="11"/>
  <c r="H3234" i="11"/>
  <c r="I3234" i="11"/>
  <c r="J3234" i="11"/>
  <c r="K3234" i="11"/>
  <c r="A3235" i="11"/>
  <c r="C3235" i="11"/>
  <c r="D3235" i="11"/>
  <c r="E3235" i="11"/>
  <c r="G3235" i="11"/>
  <c r="H3235" i="11"/>
  <c r="I3235" i="11"/>
  <c r="J3235" i="11"/>
  <c r="K3235" i="11"/>
  <c r="A3236" i="11"/>
  <c r="C3236" i="11"/>
  <c r="D3236" i="11"/>
  <c r="E3236" i="11"/>
  <c r="G3236" i="11"/>
  <c r="H3236" i="11"/>
  <c r="I3236" i="11"/>
  <c r="J3236" i="11"/>
  <c r="K3236" i="11"/>
  <c r="A3237" i="11"/>
  <c r="C3237" i="11"/>
  <c r="D3237" i="11"/>
  <c r="E3237" i="11"/>
  <c r="G3237" i="11"/>
  <c r="H3237" i="11"/>
  <c r="I3237" i="11"/>
  <c r="J3237" i="11"/>
  <c r="K3237" i="11"/>
  <c r="A3238" i="11"/>
  <c r="C3238" i="11"/>
  <c r="D3238" i="11"/>
  <c r="E3238" i="11"/>
  <c r="G3238" i="11"/>
  <c r="H3238" i="11"/>
  <c r="I3238" i="11"/>
  <c r="J3238" i="11"/>
  <c r="K3238" i="11"/>
  <c r="A3239" i="11"/>
  <c r="C3239" i="11"/>
  <c r="D3239" i="11"/>
  <c r="E3239" i="11"/>
  <c r="G3239" i="11"/>
  <c r="H3239" i="11"/>
  <c r="I3239" i="11"/>
  <c r="J3239" i="11"/>
  <c r="K3239" i="11"/>
  <c r="A3240" i="11"/>
  <c r="C3240" i="11"/>
  <c r="D3240" i="11"/>
  <c r="E3240" i="11"/>
  <c r="G3240" i="11"/>
  <c r="H3240" i="11"/>
  <c r="I3240" i="11"/>
  <c r="J3240" i="11"/>
  <c r="K3240" i="11"/>
  <c r="A3241" i="11"/>
  <c r="C3241" i="11"/>
  <c r="D3241" i="11"/>
  <c r="E3241" i="11"/>
  <c r="G3241" i="11"/>
  <c r="H3241" i="11"/>
  <c r="I3241" i="11"/>
  <c r="J3241" i="11"/>
  <c r="K3241" i="11"/>
  <c r="A3242" i="11"/>
  <c r="C3242" i="11"/>
  <c r="D3242" i="11"/>
  <c r="E3242" i="11"/>
  <c r="G3242" i="11"/>
  <c r="H3242" i="11"/>
  <c r="I3242" i="11"/>
  <c r="J3242" i="11"/>
  <c r="K3242" i="11"/>
  <c r="A3243" i="11"/>
  <c r="C3243" i="11"/>
  <c r="D3243" i="11"/>
  <c r="E3243" i="11"/>
  <c r="G3243" i="11"/>
  <c r="H3243" i="11"/>
  <c r="I3243" i="11"/>
  <c r="J3243" i="11"/>
  <c r="K3243" i="11"/>
  <c r="A3244" i="11"/>
  <c r="C3244" i="11"/>
  <c r="D3244" i="11"/>
  <c r="E3244" i="11"/>
  <c r="G3244" i="11"/>
  <c r="H3244" i="11"/>
  <c r="I3244" i="11"/>
  <c r="J3244" i="11"/>
  <c r="K3244" i="11"/>
  <c r="A3245" i="11"/>
  <c r="C3245" i="11"/>
  <c r="D3245" i="11"/>
  <c r="E3245" i="11"/>
  <c r="G3245" i="11"/>
  <c r="H3245" i="11"/>
  <c r="I3245" i="11"/>
  <c r="J3245" i="11"/>
  <c r="K3245" i="11"/>
  <c r="A3246" i="11"/>
  <c r="C3246" i="11"/>
  <c r="D3246" i="11"/>
  <c r="E3246" i="11"/>
  <c r="G3246" i="11"/>
  <c r="H3246" i="11"/>
  <c r="I3246" i="11"/>
  <c r="J3246" i="11"/>
  <c r="K3246" i="11"/>
  <c r="A3247" i="11"/>
  <c r="C3247" i="11"/>
  <c r="D3247" i="11"/>
  <c r="E3247" i="11"/>
  <c r="G3247" i="11"/>
  <c r="H3247" i="11"/>
  <c r="I3247" i="11"/>
  <c r="J3247" i="11"/>
  <c r="K3247" i="11"/>
  <c r="A3248" i="11"/>
  <c r="C3248" i="11"/>
  <c r="D3248" i="11"/>
  <c r="E3248" i="11"/>
  <c r="G3248" i="11"/>
  <c r="H3248" i="11"/>
  <c r="I3248" i="11"/>
  <c r="J3248" i="11"/>
  <c r="K3248" i="11"/>
  <c r="A3249" i="11"/>
  <c r="C3249" i="11"/>
  <c r="D3249" i="11"/>
  <c r="E3249" i="11"/>
  <c r="G3249" i="11"/>
  <c r="H3249" i="11"/>
  <c r="I3249" i="11"/>
  <c r="J3249" i="11"/>
  <c r="K3249" i="11"/>
  <c r="A3250" i="11"/>
  <c r="C3250" i="11"/>
  <c r="D3250" i="11"/>
  <c r="E3250" i="11"/>
  <c r="G3250" i="11"/>
  <c r="H3250" i="11"/>
  <c r="I3250" i="11"/>
  <c r="J3250" i="11"/>
  <c r="K3250" i="11"/>
  <c r="A3251" i="11"/>
  <c r="C3251" i="11"/>
  <c r="D3251" i="11"/>
  <c r="E3251" i="11"/>
  <c r="G3251" i="11"/>
  <c r="H3251" i="11"/>
  <c r="I3251" i="11"/>
  <c r="J3251" i="11"/>
  <c r="K3251" i="11"/>
  <c r="A3252" i="11"/>
  <c r="C3252" i="11"/>
  <c r="D3252" i="11"/>
  <c r="E3252" i="11"/>
  <c r="G3252" i="11"/>
  <c r="H3252" i="11"/>
  <c r="I3252" i="11"/>
  <c r="J3252" i="11"/>
  <c r="K3252" i="11"/>
  <c r="A3253" i="11"/>
  <c r="C3253" i="11"/>
  <c r="D3253" i="11"/>
  <c r="E3253" i="11"/>
  <c r="G3253" i="11"/>
  <c r="H3253" i="11"/>
  <c r="I3253" i="11"/>
  <c r="J3253" i="11"/>
  <c r="K3253" i="11"/>
  <c r="A3254" i="11"/>
  <c r="C3254" i="11"/>
  <c r="D3254" i="11"/>
  <c r="E3254" i="11"/>
  <c r="G3254" i="11"/>
  <c r="H3254" i="11"/>
  <c r="I3254" i="11"/>
  <c r="J3254" i="11"/>
  <c r="K3254" i="11"/>
  <c r="A3255" i="11"/>
  <c r="C3255" i="11"/>
  <c r="D3255" i="11"/>
  <c r="E3255" i="11"/>
  <c r="G3255" i="11"/>
  <c r="H3255" i="11"/>
  <c r="I3255" i="11"/>
  <c r="J3255" i="11"/>
  <c r="K3255" i="11"/>
  <c r="A3256" i="11"/>
  <c r="C3256" i="11"/>
  <c r="D3256" i="11"/>
  <c r="E3256" i="11"/>
  <c r="G3256" i="11"/>
  <c r="H3256" i="11"/>
  <c r="I3256" i="11"/>
  <c r="J3256" i="11"/>
  <c r="K3256" i="11"/>
  <c r="A3257" i="11"/>
  <c r="C3257" i="11"/>
  <c r="D3257" i="11"/>
  <c r="E3257" i="11"/>
  <c r="G3257" i="11"/>
  <c r="H3257" i="11"/>
  <c r="I3257" i="11"/>
  <c r="J3257" i="11"/>
  <c r="K3257" i="11"/>
  <c r="A3258" i="11"/>
  <c r="C3258" i="11"/>
  <c r="D3258" i="11"/>
  <c r="E3258" i="11"/>
  <c r="G3258" i="11"/>
  <c r="H3258" i="11"/>
  <c r="I3258" i="11"/>
  <c r="J3258" i="11"/>
  <c r="K3258" i="11"/>
  <c r="A3259" i="11"/>
  <c r="C3259" i="11"/>
  <c r="D3259" i="11"/>
  <c r="E3259" i="11"/>
  <c r="G3259" i="11"/>
  <c r="H3259" i="11"/>
  <c r="I3259" i="11"/>
  <c r="J3259" i="11"/>
  <c r="K3259" i="11"/>
  <c r="A3260" i="11"/>
  <c r="C3260" i="11"/>
  <c r="D3260" i="11"/>
  <c r="E3260" i="11"/>
  <c r="G3260" i="11"/>
  <c r="H3260" i="11"/>
  <c r="I3260" i="11"/>
  <c r="J3260" i="11"/>
  <c r="K3260" i="11"/>
  <c r="A3261" i="11"/>
  <c r="C3261" i="11"/>
  <c r="D3261" i="11"/>
  <c r="E3261" i="11"/>
  <c r="G3261" i="11"/>
  <c r="H3261" i="11"/>
  <c r="I3261" i="11"/>
  <c r="J3261" i="11"/>
  <c r="K3261" i="11"/>
  <c r="A3262" i="11"/>
  <c r="C3262" i="11"/>
  <c r="D3262" i="11"/>
  <c r="E3262" i="11"/>
  <c r="G3262" i="11"/>
  <c r="H3262" i="11"/>
  <c r="I3262" i="11"/>
  <c r="J3262" i="11"/>
  <c r="K3262" i="11"/>
  <c r="A3263" i="11"/>
  <c r="C3263" i="11"/>
  <c r="D3263" i="11"/>
  <c r="E3263" i="11"/>
  <c r="G3263" i="11"/>
  <c r="H3263" i="11"/>
  <c r="I3263" i="11"/>
  <c r="J3263" i="11"/>
  <c r="K3263" i="11"/>
  <c r="A3264" i="11"/>
  <c r="C3264" i="11"/>
  <c r="D3264" i="11"/>
  <c r="E3264" i="11"/>
  <c r="G3264" i="11"/>
  <c r="H3264" i="11"/>
  <c r="I3264" i="11"/>
  <c r="J3264" i="11"/>
  <c r="K3264" i="11"/>
  <c r="A3265" i="11"/>
  <c r="C3265" i="11"/>
  <c r="D3265" i="11"/>
  <c r="E3265" i="11"/>
  <c r="G3265" i="11"/>
  <c r="H3265" i="11"/>
  <c r="I3265" i="11"/>
  <c r="J3265" i="11"/>
  <c r="K3265" i="11"/>
  <c r="A3266" i="11"/>
  <c r="C3266" i="11"/>
  <c r="D3266" i="11"/>
  <c r="E3266" i="11"/>
  <c r="G3266" i="11"/>
  <c r="H3266" i="11"/>
  <c r="I3266" i="11"/>
  <c r="J3266" i="11"/>
  <c r="K3266" i="11"/>
  <c r="A3267" i="11"/>
  <c r="C3267" i="11"/>
  <c r="D3267" i="11"/>
  <c r="E3267" i="11"/>
  <c r="G3267" i="11"/>
  <c r="H3267" i="11"/>
  <c r="I3267" i="11"/>
  <c r="J3267" i="11"/>
  <c r="K3267" i="11"/>
  <c r="A3268" i="11"/>
  <c r="C3268" i="11"/>
  <c r="D3268" i="11"/>
  <c r="E3268" i="11"/>
  <c r="G3268" i="11"/>
  <c r="H3268" i="11"/>
  <c r="I3268" i="11"/>
  <c r="J3268" i="11"/>
  <c r="K3268" i="11"/>
  <c r="A3269" i="11"/>
  <c r="C3269" i="11"/>
  <c r="D3269" i="11"/>
  <c r="E3269" i="11"/>
  <c r="G3269" i="11"/>
  <c r="H3269" i="11"/>
  <c r="I3269" i="11"/>
  <c r="J3269" i="11"/>
  <c r="K3269" i="11"/>
  <c r="A3270" i="11"/>
  <c r="C3270" i="11"/>
  <c r="D3270" i="11"/>
  <c r="E3270" i="11"/>
  <c r="G3270" i="11"/>
  <c r="H3270" i="11"/>
  <c r="I3270" i="11"/>
  <c r="J3270" i="11"/>
  <c r="K3270" i="11"/>
  <c r="A3271" i="11"/>
  <c r="C3271" i="11"/>
  <c r="D3271" i="11"/>
  <c r="E3271" i="11"/>
  <c r="G3271" i="11"/>
  <c r="H3271" i="11"/>
  <c r="I3271" i="11"/>
  <c r="J3271" i="11"/>
  <c r="K3271" i="11"/>
  <c r="A3272" i="11"/>
  <c r="C3272" i="11"/>
  <c r="D3272" i="11"/>
  <c r="E3272" i="11"/>
  <c r="G3272" i="11"/>
  <c r="H3272" i="11"/>
  <c r="I3272" i="11"/>
  <c r="J3272" i="11"/>
  <c r="K3272" i="11"/>
  <c r="A3273" i="11"/>
  <c r="C3273" i="11"/>
  <c r="D3273" i="11"/>
  <c r="E3273" i="11"/>
  <c r="G3273" i="11"/>
  <c r="H3273" i="11"/>
  <c r="I3273" i="11"/>
  <c r="J3273" i="11"/>
  <c r="K3273" i="11"/>
  <c r="A3274" i="11"/>
  <c r="C3274" i="11"/>
  <c r="D3274" i="11"/>
  <c r="E3274" i="11"/>
  <c r="G3274" i="11"/>
  <c r="H3274" i="11"/>
  <c r="I3274" i="11"/>
  <c r="J3274" i="11"/>
  <c r="K3274" i="11"/>
  <c r="A3275" i="11"/>
  <c r="C3275" i="11"/>
  <c r="D3275" i="11"/>
  <c r="E3275" i="11"/>
  <c r="G3275" i="11"/>
  <c r="H3275" i="11"/>
  <c r="I3275" i="11"/>
  <c r="J3275" i="11"/>
  <c r="K3275" i="11"/>
  <c r="A3276" i="11"/>
  <c r="C3276" i="11"/>
  <c r="D3276" i="11"/>
  <c r="E3276" i="11"/>
  <c r="G3276" i="11"/>
  <c r="H3276" i="11"/>
  <c r="I3276" i="11"/>
  <c r="J3276" i="11"/>
  <c r="K3276" i="11"/>
  <c r="A3277" i="11"/>
  <c r="C3277" i="11"/>
  <c r="D3277" i="11"/>
  <c r="E3277" i="11"/>
  <c r="G3277" i="11"/>
  <c r="H3277" i="11"/>
  <c r="I3277" i="11"/>
  <c r="J3277" i="11"/>
  <c r="K3277" i="11"/>
  <c r="A3278" i="11"/>
  <c r="C3278" i="11"/>
  <c r="D3278" i="11"/>
  <c r="E3278" i="11"/>
  <c r="G3278" i="11"/>
  <c r="H3278" i="11"/>
  <c r="I3278" i="11"/>
  <c r="J3278" i="11"/>
  <c r="K3278" i="11"/>
  <c r="A3279" i="11"/>
  <c r="C3279" i="11"/>
  <c r="D3279" i="11"/>
  <c r="E3279" i="11"/>
  <c r="G3279" i="11"/>
  <c r="H3279" i="11"/>
  <c r="I3279" i="11"/>
  <c r="J3279" i="11"/>
  <c r="K3279" i="11"/>
  <c r="A3280" i="11"/>
  <c r="C3280" i="11"/>
  <c r="D3280" i="11"/>
  <c r="E3280" i="11"/>
  <c r="G3280" i="11"/>
  <c r="H3280" i="11"/>
  <c r="I3280" i="11"/>
  <c r="J3280" i="11"/>
  <c r="K3280" i="11"/>
  <c r="A3281" i="11"/>
  <c r="C3281" i="11"/>
  <c r="D3281" i="11"/>
  <c r="E3281" i="11"/>
  <c r="G3281" i="11"/>
  <c r="H3281" i="11"/>
  <c r="I3281" i="11"/>
  <c r="J3281" i="11"/>
  <c r="K3281" i="11"/>
  <c r="A3282" i="11"/>
  <c r="C3282" i="11"/>
  <c r="D3282" i="11"/>
  <c r="E3282" i="11"/>
  <c r="G3282" i="11"/>
  <c r="H3282" i="11"/>
  <c r="I3282" i="11"/>
  <c r="J3282" i="11"/>
  <c r="K3282" i="11"/>
  <c r="A3283" i="11"/>
  <c r="C3283" i="11"/>
  <c r="D3283" i="11"/>
  <c r="E3283" i="11"/>
  <c r="G3283" i="11"/>
  <c r="H3283" i="11"/>
  <c r="I3283" i="11"/>
  <c r="J3283" i="11"/>
  <c r="K3283" i="11"/>
  <c r="A3284" i="11"/>
  <c r="C3284" i="11"/>
  <c r="D3284" i="11"/>
  <c r="E3284" i="11"/>
  <c r="G3284" i="11"/>
  <c r="H3284" i="11"/>
  <c r="I3284" i="11"/>
  <c r="J3284" i="11"/>
  <c r="K3284" i="11"/>
  <c r="A3285" i="11"/>
  <c r="C3285" i="11"/>
  <c r="D3285" i="11"/>
  <c r="E3285" i="11"/>
  <c r="G3285" i="11"/>
  <c r="H3285" i="11"/>
  <c r="I3285" i="11"/>
  <c r="J3285" i="11"/>
  <c r="K3285" i="11"/>
  <c r="A3286" i="11"/>
  <c r="C3286" i="11"/>
  <c r="D3286" i="11"/>
  <c r="E3286" i="11"/>
  <c r="G3286" i="11"/>
  <c r="H3286" i="11"/>
  <c r="I3286" i="11"/>
  <c r="J3286" i="11"/>
  <c r="K3286" i="11"/>
  <c r="A3287" i="11"/>
  <c r="C3287" i="11"/>
  <c r="D3287" i="11"/>
  <c r="E3287" i="11"/>
  <c r="G3287" i="11"/>
  <c r="H3287" i="11"/>
  <c r="I3287" i="11"/>
  <c r="J3287" i="11"/>
  <c r="K3287" i="11"/>
  <c r="A3288" i="11"/>
  <c r="C3288" i="11"/>
  <c r="D3288" i="11"/>
  <c r="E3288" i="11"/>
  <c r="G3288" i="11"/>
  <c r="H3288" i="11"/>
  <c r="I3288" i="11"/>
  <c r="J3288" i="11"/>
  <c r="K3288" i="11"/>
  <c r="A3289" i="11"/>
  <c r="C3289" i="11"/>
  <c r="D3289" i="11"/>
  <c r="E3289" i="11"/>
  <c r="G3289" i="11"/>
  <c r="H3289" i="11"/>
  <c r="I3289" i="11"/>
  <c r="J3289" i="11"/>
  <c r="K3289" i="11"/>
  <c r="A3290" i="11"/>
  <c r="C3290" i="11"/>
  <c r="D3290" i="11"/>
  <c r="E3290" i="11"/>
  <c r="G3290" i="11"/>
  <c r="H3290" i="11"/>
  <c r="I3290" i="11"/>
  <c r="J3290" i="11"/>
  <c r="K3290" i="11"/>
  <c r="A3291" i="11"/>
  <c r="C3291" i="11"/>
  <c r="D3291" i="11"/>
  <c r="E3291" i="11"/>
  <c r="G3291" i="11"/>
  <c r="H3291" i="11"/>
  <c r="I3291" i="11"/>
  <c r="J3291" i="11"/>
  <c r="K3291" i="11"/>
  <c r="A3292" i="11"/>
  <c r="C3292" i="11"/>
  <c r="D3292" i="11"/>
  <c r="E3292" i="11"/>
  <c r="G3292" i="11"/>
  <c r="H3292" i="11"/>
  <c r="I3292" i="11"/>
  <c r="J3292" i="11"/>
  <c r="K3292" i="11"/>
  <c r="A3293" i="11"/>
  <c r="C3293" i="11"/>
  <c r="D3293" i="11"/>
  <c r="E3293" i="11"/>
  <c r="G3293" i="11"/>
  <c r="H3293" i="11"/>
  <c r="I3293" i="11"/>
  <c r="J3293" i="11"/>
  <c r="K3293" i="11"/>
  <c r="A3294" i="11"/>
  <c r="C3294" i="11"/>
  <c r="D3294" i="11"/>
  <c r="E3294" i="11"/>
  <c r="G3294" i="11"/>
  <c r="H3294" i="11"/>
  <c r="I3294" i="11"/>
  <c r="J3294" i="11"/>
  <c r="K3294" i="11"/>
  <c r="A3295" i="11"/>
  <c r="C3295" i="11"/>
  <c r="D3295" i="11"/>
  <c r="E3295" i="11"/>
  <c r="G3295" i="11"/>
  <c r="H3295" i="11"/>
  <c r="I3295" i="11"/>
  <c r="J3295" i="11"/>
  <c r="K3295" i="11"/>
  <c r="A3296" i="11"/>
  <c r="C3296" i="11"/>
  <c r="D3296" i="11"/>
  <c r="E3296" i="11"/>
  <c r="G3296" i="11"/>
  <c r="H3296" i="11"/>
  <c r="I3296" i="11"/>
  <c r="J3296" i="11"/>
  <c r="K3296" i="11"/>
  <c r="A3297" i="11"/>
  <c r="C3297" i="11"/>
  <c r="D3297" i="11"/>
  <c r="E3297" i="11"/>
  <c r="G3297" i="11"/>
  <c r="H3297" i="11"/>
  <c r="I3297" i="11"/>
  <c r="J3297" i="11"/>
  <c r="K3297" i="11"/>
  <c r="A3298" i="11"/>
  <c r="C3298" i="11"/>
  <c r="D3298" i="11"/>
  <c r="E3298" i="11"/>
  <c r="G3298" i="11"/>
  <c r="H3298" i="11"/>
  <c r="I3298" i="11"/>
  <c r="J3298" i="11"/>
  <c r="K3298" i="11"/>
  <c r="A3299" i="11"/>
  <c r="C3299" i="11"/>
  <c r="D3299" i="11"/>
  <c r="E3299" i="11"/>
  <c r="G3299" i="11"/>
  <c r="H3299" i="11"/>
  <c r="I3299" i="11"/>
  <c r="J3299" i="11"/>
  <c r="K3299" i="11"/>
  <c r="A3300" i="11"/>
  <c r="C3300" i="11"/>
  <c r="D3300" i="11"/>
  <c r="E3300" i="11"/>
  <c r="G3300" i="11"/>
  <c r="H3300" i="11"/>
  <c r="I3300" i="11"/>
  <c r="J3300" i="11"/>
  <c r="K3300" i="11"/>
  <c r="A3301" i="11"/>
  <c r="C3301" i="11"/>
  <c r="D3301" i="11"/>
  <c r="E3301" i="11"/>
  <c r="G3301" i="11"/>
  <c r="H3301" i="11"/>
  <c r="I3301" i="11"/>
  <c r="J3301" i="11"/>
  <c r="K3301" i="11"/>
  <c r="A3302" i="11"/>
  <c r="C3302" i="11"/>
  <c r="D3302" i="11"/>
  <c r="E3302" i="11"/>
  <c r="G3302" i="11"/>
  <c r="H3302" i="11"/>
  <c r="I3302" i="11"/>
  <c r="J3302" i="11"/>
  <c r="K3302" i="11"/>
  <c r="A3303" i="11"/>
  <c r="C3303" i="11"/>
  <c r="D3303" i="11"/>
  <c r="E3303" i="11"/>
  <c r="G3303" i="11"/>
  <c r="H3303" i="11"/>
  <c r="I3303" i="11"/>
  <c r="J3303" i="11"/>
  <c r="K3303" i="11"/>
  <c r="A3304" i="11"/>
  <c r="C3304" i="11"/>
  <c r="D3304" i="11"/>
  <c r="E3304" i="11"/>
  <c r="G3304" i="11"/>
  <c r="H3304" i="11"/>
  <c r="I3304" i="11"/>
  <c r="J3304" i="11"/>
  <c r="K3304" i="11"/>
  <c r="A3305" i="11"/>
  <c r="C3305" i="11"/>
  <c r="D3305" i="11"/>
  <c r="E3305" i="11"/>
  <c r="G3305" i="11"/>
  <c r="H3305" i="11"/>
  <c r="I3305" i="11"/>
  <c r="J3305" i="11"/>
  <c r="K3305" i="11"/>
  <c r="A3306" i="11"/>
  <c r="C3306" i="11"/>
  <c r="D3306" i="11"/>
  <c r="E3306" i="11"/>
  <c r="G3306" i="11"/>
  <c r="H3306" i="11"/>
  <c r="I3306" i="11"/>
  <c r="J3306" i="11"/>
  <c r="K3306" i="11"/>
  <c r="A3307" i="11"/>
  <c r="C3307" i="11"/>
  <c r="D3307" i="11"/>
  <c r="E3307" i="11"/>
  <c r="G3307" i="11"/>
  <c r="H3307" i="11"/>
  <c r="I3307" i="11"/>
  <c r="J3307" i="11"/>
  <c r="K3307" i="11"/>
  <c r="A3308" i="11"/>
  <c r="C3308" i="11"/>
  <c r="D3308" i="11"/>
  <c r="E3308" i="11"/>
  <c r="G3308" i="11"/>
  <c r="H3308" i="11"/>
  <c r="I3308" i="11"/>
  <c r="J3308" i="11"/>
  <c r="K3308" i="11"/>
  <c r="A3309" i="11"/>
  <c r="C3309" i="11"/>
  <c r="D3309" i="11"/>
  <c r="E3309" i="11"/>
  <c r="G3309" i="11"/>
  <c r="H3309" i="11"/>
  <c r="I3309" i="11"/>
  <c r="J3309" i="11"/>
  <c r="K3309" i="11"/>
  <c r="A3310" i="11"/>
  <c r="C3310" i="11"/>
  <c r="D3310" i="11"/>
  <c r="E3310" i="11"/>
  <c r="G3310" i="11"/>
  <c r="H3310" i="11"/>
  <c r="I3310" i="11"/>
  <c r="J3310" i="11"/>
  <c r="K3310" i="11"/>
  <c r="A3311" i="11"/>
  <c r="C3311" i="11"/>
  <c r="D3311" i="11"/>
  <c r="E3311" i="11"/>
  <c r="G3311" i="11"/>
  <c r="H3311" i="11"/>
  <c r="I3311" i="11"/>
  <c r="J3311" i="11"/>
  <c r="K3311" i="11"/>
  <c r="A3312" i="11"/>
  <c r="C3312" i="11"/>
  <c r="D3312" i="11"/>
  <c r="E3312" i="11"/>
  <c r="G3312" i="11"/>
  <c r="H3312" i="11"/>
  <c r="I3312" i="11"/>
  <c r="J3312" i="11"/>
  <c r="K3312" i="11"/>
  <c r="A3313" i="11"/>
  <c r="C3313" i="11"/>
  <c r="D3313" i="11"/>
  <c r="E3313" i="11"/>
  <c r="G3313" i="11"/>
  <c r="H3313" i="11"/>
  <c r="I3313" i="11"/>
  <c r="J3313" i="11"/>
  <c r="K3313" i="11"/>
  <c r="A3314" i="11"/>
  <c r="C3314" i="11"/>
  <c r="D3314" i="11"/>
  <c r="E3314" i="11"/>
  <c r="G3314" i="11"/>
  <c r="H3314" i="11"/>
  <c r="I3314" i="11"/>
  <c r="J3314" i="11"/>
  <c r="K3314" i="11"/>
  <c r="A3315" i="11"/>
  <c r="C3315" i="11"/>
  <c r="D3315" i="11"/>
  <c r="E3315" i="11"/>
  <c r="G3315" i="11"/>
  <c r="H3315" i="11"/>
  <c r="I3315" i="11"/>
  <c r="J3315" i="11"/>
  <c r="K3315" i="11"/>
  <c r="A3316" i="11"/>
  <c r="C3316" i="11"/>
  <c r="D3316" i="11"/>
  <c r="E3316" i="11"/>
  <c r="G3316" i="11"/>
  <c r="H3316" i="11"/>
  <c r="I3316" i="11"/>
  <c r="J3316" i="11"/>
  <c r="K3316" i="11"/>
  <c r="A3317" i="11"/>
  <c r="C3317" i="11"/>
  <c r="D3317" i="11"/>
  <c r="E3317" i="11"/>
  <c r="G3317" i="11"/>
  <c r="H3317" i="11"/>
  <c r="I3317" i="11"/>
  <c r="J3317" i="11"/>
  <c r="K3317" i="11"/>
  <c r="A3318" i="11"/>
  <c r="C3318" i="11"/>
  <c r="D3318" i="11"/>
  <c r="E3318" i="11"/>
  <c r="G3318" i="11"/>
  <c r="H3318" i="11"/>
  <c r="I3318" i="11"/>
  <c r="J3318" i="11"/>
  <c r="K3318" i="11"/>
  <c r="A3319" i="11"/>
  <c r="C3319" i="11"/>
  <c r="D3319" i="11"/>
  <c r="E3319" i="11"/>
  <c r="G3319" i="11"/>
  <c r="H3319" i="11"/>
  <c r="I3319" i="11"/>
  <c r="J3319" i="11"/>
  <c r="K3319" i="11"/>
  <c r="A3320" i="11"/>
  <c r="C3320" i="11"/>
  <c r="D3320" i="11"/>
  <c r="E3320" i="11"/>
  <c r="G3320" i="11"/>
  <c r="H3320" i="11"/>
  <c r="I3320" i="11"/>
  <c r="J3320" i="11"/>
  <c r="K3320" i="11"/>
  <c r="A3321" i="11"/>
  <c r="C3321" i="11"/>
  <c r="D3321" i="11"/>
  <c r="E3321" i="11"/>
  <c r="G3321" i="11"/>
  <c r="H3321" i="11"/>
  <c r="I3321" i="11"/>
  <c r="J3321" i="11"/>
  <c r="K3321" i="11"/>
  <c r="A3322" i="11"/>
  <c r="C3322" i="11"/>
  <c r="D3322" i="11"/>
  <c r="E3322" i="11"/>
  <c r="G3322" i="11"/>
  <c r="H3322" i="11"/>
  <c r="I3322" i="11"/>
  <c r="J3322" i="11"/>
  <c r="K3322" i="11"/>
  <c r="A3323" i="11"/>
  <c r="C3323" i="11"/>
  <c r="D3323" i="11"/>
  <c r="E3323" i="11"/>
  <c r="G3323" i="11"/>
  <c r="H3323" i="11"/>
  <c r="I3323" i="11"/>
  <c r="J3323" i="11"/>
  <c r="K3323" i="11"/>
  <c r="A3324" i="11"/>
  <c r="C3324" i="11"/>
  <c r="D3324" i="11"/>
  <c r="E3324" i="11"/>
  <c r="G3324" i="11"/>
  <c r="H3324" i="11"/>
  <c r="I3324" i="11"/>
  <c r="J3324" i="11"/>
  <c r="K3324" i="11"/>
  <c r="A3325" i="11"/>
  <c r="C3325" i="11"/>
  <c r="D3325" i="11"/>
  <c r="E3325" i="11"/>
  <c r="G3325" i="11"/>
  <c r="H3325" i="11"/>
  <c r="I3325" i="11"/>
  <c r="J3325" i="11"/>
  <c r="K3325" i="11"/>
  <c r="A3326" i="11"/>
  <c r="C3326" i="11"/>
  <c r="D3326" i="11"/>
  <c r="E3326" i="11"/>
  <c r="G3326" i="11"/>
  <c r="H3326" i="11"/>
  <c r="I3326" i="11"/>
  <c r="J3326" i="11"/>
  <c r="K3326" i="11"/>
  <c r="A3327" i="11"/>
  <c r="C3327" i="11"/>
  <c r="D3327" i="11"/>
  <c r="E3327" i="11"/>
  <c r="G3327" i="11"/>
  <c r="H3327" i="11"/>
  <c r="I3327" i="11"/>
  <c r="J3327" i="11"/>
  <c r="K3327" i="11"/>
  <c r="A3328" i="11"/>
  <c r="C3328" i="11"/>
  <c r="D3328" i="11"/>
  <c r="E3328" i="11"/>
  <c r="G3328" i="11"/>
  <c r="H3328" i="11"/>
  <c r="I3328" i="11"/>
  <c r="J3328" i="11"/>
  <c r="K3328" i="11"/>
  <c r="A3329" i="11"/>
  <c r="C3329" i="11"/>
  <c r="D3329" i="11"/>
  <c r="E3329" i="11"/>
  <c r="G3329" i="11"/>
  <c r="H3329" i="11"/>
  <c r="I3329" i="11"/>
  <c r="J3329" i="11"/>
  <c r="K3329" i="11"/>
  <c r="A3330" i="11"/>
  <c r="C3330" i="11"/>
  <c r="D3330" i="11"/>
  <c r="E3330" i="11"/>
  <c r="G3330" i="11"/>
  <c r="H3330" i="11"/>
  <c r="I3330" i="11"/>
  <c r="J3330" i="11"/>
  <c r="K3330" i="11"/>
  <c r="A3331" i="11"/>
  <c r="C3331" i="11"/>
  <c r="D3331" i="11"/>
  <c r="E3331" i="11"/>
  <c r="G3331" i="11"/>
  <c r="H3331" i="11"/>
  <c r="I3331" i="11"/>
  <c r="J3331" i="11"/>
  <c r="K3331" i="11"/>
  <c r="A3332" i="11"/>
  <c r="C3332" i="11"/>
  <c r="D3332" i="11"/>
  <c r="E3332" i="11"/>
  <c r="G3332" i="11"/>
  <c r="H3332" i="11"/>
  <c r="I3332" i="11"/>
  <c r="J3332" i="11"/>
  <c r="K3332" i="11"/>
  <c r="A3333" i="11"/>
  <c r="C3333" i="11"/>
  <c r="D3333" i="11"/>
  <c r="E3333" i="11"/>
  <c r="G3333" i="11"/>
  <c r="H3333" i="11"/>
  <c r="I3333" i="11"/>
  <c r="J3333" i="11"/>
  <c r="K3333" i="11"/>
  <c r="A3334" i="11"/>
  <c r="C3334" i="11"/>
  <c r="D3334" i="11"/>
  <c r="E3334" i="11"/>
  <c r="G3334" i="11"/>
  <c r="H3334" i="11"/>
  <c r="I3334" i="11"/>
  <c r="J3334" i="11"/>
  <c r="K3334" i="11"/>
  <c r="A3335" i="11"/>
  <c r="C3335" i="11"/>
  <c r="D3335" i="11"/>
  <c r="E3335" i="11"/>
  <c r="G3335" i="11"/>
  <c r="H3335" i="11"/>
  <c r="I3335" i="11"/>
  <c r="J3335" i="11"/>
  <c r="K3335" i="11"/>
  <c r="A3336" i="11"/>
  <c r="C3336" i="11"/>
  <c r="D3336" i="11"/>
  <c r="E3336" i="11"/>
  <c r="G3336" i="11"/>
  <c r="H3336" i="11"/>
  <c r="I3336" i="11"/>
  <c r="J3336" i="11"/>
  <c r="K3336" i="11"/>
  <c r="A3337" i="11"/>
  <c r="C3337" i="11"/>
  <c r="D3337" i="11"/>
  <c r="E3337" i="11"/>
  <c r="G3337" i="11"/>
  <c r="H3337" i="11"/>
  <c r="I3337" i="11"/>
  <c r="J3337" i="11"/>
  <c r="K3337" i="11"/>
  <c r="A3338" i="11"/>
  <c r="C3338" i="11"/>
  <c r="D3338" i="11"/>
  <c r="E3338" i="11"/>
  <c r="G3338" i="11"/>
  <c r="H3338" i="11"/>
  <c r="I3338" i="11"/>
  <c r="J3338" i="11"/>
  <c r="K3338" i="11"/>
  <c r="A3339" i="11"/>
  <c r="C3339" i="11"/>
  <c r="D3339" i="11"/>
  <c r="E3339" i="11"/>
  <c r="G3339" i="11"/>
  <c r="H3339" i="11"/>
  <c r="I3339" i="11"/>
  <c r="J3339" i="11"/>
  <c r="K3339" i="11"/>
  <c r="A3340" i="11"/>
  <c r="C3340" i="11"/>
  <c r="D3340" i="11"/>
  <c r="E3340" i="11"/>
  <c r="G3340" i="11"/>
  <c r="H3340" i="11"/>
  <c r="I3340" i="11"/>
  <c r="J3340" i="11"/>
  <c r="K3340" i="11"/>
  <c r="A3341" i="11"/>
  <c r="C3341" i="11"/>
  <c r="D3341" i="11"/>
  <c r="E3341" i="11"/>
  <c r="G3341" i="11"/>
  <c r="H3341" i="11"/>
  <c r="I3341" i="11"/>
  <c r="J3341" i="11"/>
  <c r="K3341" i="11"/>
  <c r="A3342" i="11"/>
  <c r="C3342" i="11"/>
  <c r="D3342" i="11"/>
  <c r="E3342" i="11"/>
  <c r="G3342" i="11"/>
  <c r="H3342" i="11"/>
  <c r="I3342" i="11"/>
  <c r="J3342" i="11"/>
  <c r="K3342" i="11"/>
  <c r="A3343" i="11"/>
  <c r="C3343" i="11"/>
  <c r="D3343" i="11"/>
  <c r="E3343" i="11"/>
  <c r="G3343" i="11"/>
  <c r="H3343" i="11"/>
  <c r="I3343" i="11"/>
  <c r="J3343" i="11"/>
  <c r="K3343" i="11"/>
  <c r="A3344" i="11"/>
  <c r="C3344" i="11"/>
  <c r="D3344" i="11"/>
  <c r="E3344" i="11"/>
  <c r="G3344" i="11"/>
  <c r="H3344" i="11"/>
  <c r="I3344" i="11"/>
  <c r="J3344" i="11"/>
  <c r="K3344" i="11"/>
  <c r="A3345" i="11"/>
  <c r="C3345" i="11"/>
  <c r="D3345" i="11"/>
  <c r="E3345" i="11"/>
  <c r="G3345" i="11"/>
  <c r="H3345" i="11"/>
  <c r="I3345" i="11"/>
  <c r="J3345" i="11"/>
  <c r="K3345" i="11"/>
  <c r="A3346" i="11"/>
  <c r="C3346" i="11"/>
  <c r="D3346" i="11"/>
  <c r="E3346" i="11"/>
  <c r="G3346" i="11"/>
  <c r="H3346" i="11"/>
  <c r="I3346" i="11"/>
  <c r="J3346" i="11"/>
  <c r="K3346" i="11"/>
  <c r="A3347" i="11"/>
  <c r="C3347" i="11"/>
  <c r="D3347" i="11"/>
  <c r="E3347" i="11"/>
  <c r="G3347" i="11"/>
  <c r="H3347" i="11"/>
  <c r="I3347" i="11"/>
  <c r="J3347" i="11"/>
  <c r="K3347" i="11"/>
  <c r="A3348" i="11"/>
  <c r="C3348" i="11"/>
  <c r="D3348" i="11"/>
  <c r="E3348" i="11"/>
  <c r="G3348" i="11"/>
  <c r="H3348" i="11"/>
  <c r="I3348" i="11"/>
  <c r="J3348" i="11"/>
  <c r="K3348" i="11"/>
  <c r="A3349" i="11"/>
  <c r="C3349" i="11"/>
  <c r="D3349" i="11"/>
  <c r="E3349" i="11"/>
  <c r="G3349" i="11"/>
  <c r="H3349" i="11"/>
  <c r="I3349" i="11"/>
  <c r="J3349" i="11"/>
  <c r="K3349" i="11"/>
  <c r="A3350" i="11"/>
  <c r="C3350" i="11"/>
  <c r="D3350" i="11"/>
  <c r="E3350" i="11"/>
  <c r="G3350" i="11"/>
  <c r="H3350" i="11"/>
  <c r="I3350" i="11"/>
  <c r="J3350" i="11"/>
  <c r="K3350" i="11"/>
  <c r="A3351" i="11"/>
  <c r="C3351" i="11"/>
  <c r="D3351" i="11"/>
  <c r="E3351" i="11"/>
  <c r="G3351" i="11"/>
  <c r="H3351" i="11"/>
  <c r="I3351" i="11"/>
  <c r="J3351" i="11"/>
  <c r="K3351" i="11"/>
  <c r="A3352" i="11"/>
  <c r="C3352" i="11"/>
  <c r="D3352" i="11"/>
  <c r="E3352" i="11"/>
  <c r="G3352" i="11"/>
  <c r="H3352" i="11"/>
  <c r="I3352" i="11"/>
  <c r="J3352" i="11"/>
  <c r="K3352" i="11"/>
  <c r="A3353" i="11"/>
  <c r="C3353" i="11"/>
  <c r="D3353" i="11"/>
  <c r="E3353" i="11"/>
  <c r="G3353" i="11"/>
  <c r="H3353" i="11"/>
  <c r="I3353" i="11"/>
  <c r="J3353" i="11"/>
  <c r="K3353" i="11"/>
  <c r="A3354" i="11"/>
  <c r="C3354" i="11"/>
  <c r="D3354" i="11"/>
  <c r="E3354" i="11"/>
  <c r="G3354" i="11"/>
  <c r="H3354" i="11"/>
  <c r="I3354" i="11"/>
  <c r="J3354" i="11"/>
  <c r="K3354" i="11"/>
  <c r="A3355" i="11"/>
  <c r="C3355" i="11"/>
  <c r="D3355" i="11"/>
  <c r="E3355" i="11"/>
  <c r="G3355" i="11"/>
  <c r="H3355" i="11"/>
  <c r="I3355" i="11"/>
  <c r="J3355" i="11"/>
  <c r="K3355" i="11"/>
  <c r="A3356" i="11"/>
  <c r="C3356" i="11"/>
  <c r="D3356" i="11"/>
  <c r="E3356" i="11"/>
  <c r="G3356" i="11"/>
  <c r="H3356" i="11"/>
  <c r="I3356" i="11"/>
  <c r="J3356" i="11"/>
  <c r="K3356" i="11"/>
  <c r="A3357" i="11"/>
  <c r="C3357" i="11"/>
  <c r="D3357" i="11"/>
  <c r="E3357" i="11"/>
  <c r="G3357" i="11"/>
  <c r="H3357" i="11"/>
  <c r="I3357" i="11"/>
  <c r="J3357" i="11"/>
  <c r="K3357" i="11"/>
  <c r="A3358" i="11"/>
  <c r="C3358" i="11"/>
  <c r="D3358" i="11"/>
  <c r="E3358" i="11"/>
  <c r="G3358" i="11"/>
  <c r="H3358" i="11"/>
  <c r="I3358" i="11"/>
  <c r="J3358" i="11"/>
  <c r="K3358" i="11"/>
  <c r="A3359" i="11"/>
  <c r="C3359" i="11"/>
  <c r="D3359" i="11"/>
  <c r="E3359" i="11"/>
  <c r="G3359" i="11"/>
  <c r="H3359" i="11"/>
  <c r="I3359" i="11"/>
  <c r="J3359" i="11"/>
  <c r="K3359" i="11"/>
  <c r="A3360" i="11"/>
  <c r="C3360" i="11"/>
  <c r="D3360" i="11"/>
  <c r="E3360" i="11"/>
  <c r="G3360" i="11"/>
  <c r="H3360" i="11"/>
  <c r="I3360" i="11"/>
  <c r="J3360" i="11"/>
  <c r="K3360" i="11"/>
  <c r="A3361" i="11"/>
  <c r="C3361" i="11"/>
  <c r="D3361" i="11"/>
  <c r="E3361" i="11"/>
  <c r="G3361" i="11"/>
  <c r="H3361" i="11"/>
  <c r="I3361" i="11"/>
  <c r="J3361" i="11"/>
  <c r="K3361" i="11"/>
  <c r="A3362" i="11"/>
  <c r="C3362" i="11"/>
  <c r="D3362" i="11"/>
  <c r="E3362" i="11"/>
  <c r="G3362" i="11"/>
  <c r="H3362" i="11"/>
  <c r="I3362" i="11"/>
  <c r="J3362" i="11"/>
  <c r="K3362" i="11"/>
  <c r="A3363" i="11"/>
  <c r="C3363" i="11"/>
  <c r="D3363" i="11"/>
  <c r="E3363" i="11"/>
  <c r="G3363" i="11"/>
  <c r="H3363" i="11"/>
  <c r="I3363" i="11"/>
  <c r="J3363" i="11"/>
  <c r="K3363" i="11"/>
  <c r="A3364" i="11"/>
  <c r="C3364" i="11"/>
  <c r="D3364" i="11"/>
  <c r="E3364" i="11"/>
  <c r="G3364" i="11"/>
  <c r="H3364" i="11"/>
  <c r="I3364" i="11"/>
  <c r="J3364" i="11"/>
  <c r="K3364" i="11"/>
  <c r="A3365" i="11"/>
  <c r="C3365" i="11"/>
  <c r="D3365" i="11"/>
  <c r="E3365" i="11"/>
  <c r="G3365" i="11"/>
  <c r="H3365" i="11"/>
  <c r="I3365" i="11"/>
  <c r="J3365" i="11"/>
  <c r="K3365" i="11"/>
  <c r="A3366" i="11"/>
  <c r="C3366" i="11"/>
  <c r="D3366" i="11"/>
  <c r="E3366" i="11"/>
  <c r="G3366" i="11"/>
  <c r="H3366" i="11"/>
  <c r="I3366" i="11"/>
  <c r="J3366" i="11"/>
  <c r="K3366" i="11"/>
  <c r="A3367" i="11"/>
  <c r="C3367" i="11"/>
  <c r="D3367" i="11"/>
  <c r="E3367" i="11"/>
  <c r="G3367" i="11"/>
  <c r="H3367" i="11"/>
  <c r="I3367" i="11"/>
  <c r="J3367" i="11"/>
  <c r="K3367" i="11"/>
  <c r="A3368" i="11"/>
  <c r="C3368" i="11"/>
  <c r="D3368" i="11"/>
  <c r="E3368" i="11"/>
  <c r="G3368" i="11"/>
  <c r="H3368" i="11"/>
  <c r="I3368" i="11"/>
  <c r="J3368" i="11"/>
  <c r="K3368" i="11"/>
  <c r="A3369" i="11"/>
  <c r="C3369" i="11"/>
  <c r="D3369" i="11"/>
  <c r="E3369" i="11"/>
  <c r="G3369" i="11"/>
  <c r="H3369" i="11"/>
  <c r="I3369" i="11"/>
  <c r="J3369" i="11"/>
  <c r="K3369" i="11"/>
  <c r="A3370" i="11"/>
  <c r="C3370" i="11"/>
  <c r="D3370" i="11"/>
  <c r="E3370" i="11"/>
  <c r="G3370" i="11"/>
  <c r="H3370" i="11"/>
  <c r="I3370" i="11"/>
  <c r="J3370" i="11"/>
  <c r="K3370" i="11"/>
  <c r="A3371" i="11"/>
  <c r="C3371" i="11"/>
  <c r="D3371" i="11"/>
  <c r="E3371" i="11"/>
  <c r="G3371" i="11"/>
  <c r="H3371" i="11"/>
  <c r="I3371" i="11"/>
  <c r="J3371" i="11"/>
  <c r="K3371" i="11"/>
  <c r="A3372" i="11"/>
  <c r="C3372" i="11"/>
  <c r="D3372" i="11"/>
  <c r="E3372" i="11"/>
  <c r="G3372" i="11"/>
  <c r="H3372" i="11"/>
  <c r="I3372" i="11"/>
  <c r="J3372" i="11"/>
  <c r="K3372" i="11"/>
  <c r="A3373" i="11"/>
  <c r="C3373" i="11"/>
  <c r="D3373" i="11"/>
  <c r="E3373" i="11"/>
  <c r="G3373" i="11"/>
  <c r="H3373" i="11"/>
  <c r="I3373" i="11"/>
  <c r="J3373" i="11"/>
  <c r="K3373" i="11"/>
  <c r="A3374" i="11"/>
  <c r="C3374" i="11"/>
  <c r="D3374" i="11"/>
  <c r="E3374" i="11"/>
  <c r="G3374" i="11"/>
  <c r="H3374" i="11"/>
  <c r="I3374" i="11"/>
  <c r="J3374" i="11"/>
  <c r="K3374" i="11"/>
  <c r="A3375" i="11"/>
  <c r="C3375" i="11"/>
  <c r="D3375" i="11"/>
  <c r="E3375" i="11"/>
  <c r="G3375" i="11"/>
  <c r="H3375" i="11"/>
  <c r="I3375" i="11"/>
  <c r="J3375" i="11"/>
  <c r="K3375" i="11"/>
  <c r="A3376" i="11"/>
  <c r="C3376" i="11"/>
  <c r="D3376" i="11"/>
  <c r="E3376" i="11"/>
  <c r="G3376" i="11"/>
  <c r="H3376" i="11"/>
  <c r="I3376" i="11"/>
  <c r="J3376" i="11"/>
  <c r="K3376" i="11"/>
  <c r="A3377" i="11"/>
  <c r="C3377" i="11"/>
  <c r="D3377" i="11"/>
  <c r="E3377" i="11"/>
  <c r="G3377" i="11"/>
  <c r="H3377" i="11"/>
  <c r="I3377" i="11"/>
  <c r="J3377" i="11"/>
  <c r="K3377" i="11"/>
  <c r="A3378" i="11"/>
  <c r="C3378" i="11"/>
  <c r="D3378" i="11"/>
  <c r="E3378" i="11"/>
  <c r="G3378" i="11"/>
  <c r="H3378" i="11"/>
  <c r="I3378" i="11"/>
  <c r="J3378" i="11"/>
  <c r="K3378" i="11"/>
  <c r="A3379" i="11"/>
  <c r="C3379" i="11"/>
  <c r="D3379" i="11"/>
  <c r="E3379" i="11"/>
  <c r="G3379" i="11"/>
  <c r="H3379" i="11"/>
  <c r="I3379" i="11"/>
  <c r="J3379" i="11"/>
  <c r="K3379" i="11"/>
  <c r="A3380" i="11"/>
  <c r="C3380" i="11"/>
  <c r="D3380" i="11"/>
  <c r="E3380" i="11"/>
  <c r="G3380" i="11"/>
  <c r="H3380" i="11"/>
  <c r="I3380" i="11"/>
  <c r="J3380" i="11"/>
  <c r="K3380" i="11"/>
  <c r="A3381" i="11"/>
  <c r="C3381" i="11"/>
  <c r="D3381" i="11"/>
  <c r="E3381" i="11"/>
  <c r="G3381" i="11"/>
  <c r="H3381" i="11"/>
  <c r="I3381" i="11"/>
  <c r="J3381" i="11"/>
  <c r="K3381" i="11"/>
  <c r="A3382" i="11"/>
  <c r="C3382" i="11"/>
  <c r="D3382" i="11"/>
  <c r="E3382" i="11"/>
  <c r="G3382" i="11"/>
  <c r="H3382" i="11"/>
  <c r="I3382" i="11"/>
  <c r="J3382" i="11"/>
  <c r="K3382" i="11"/>
  <c r="A3383" i="11"/>
  <c r="C3383" i="11"/>
  <c r="D3383" i="11"/>
  <c r="E3383" i="11"/>
  <c r="G3383" i="11"/>
  <c r="H3383" i="11"/>
  <c r="I3383" i="11"/>
  <c r="J3383" i="11"/>
  <c r="K3383" i="11"/>
  <c r="A3384" i="11"/>
  <c r="C3384" i="11"/>
  <c r="D3384" i="11"/>
  <c r="E3384" i="11"/>
  <c r="G3384" i="11"/>
  <c r="H3384" i="11"/>
  <c r="I3384" i="11"/>
  <c r="J3384" i="11"/>
  <c r="K3384" i="11"/>
  <c r="A3385" i="11"/>
  <c r="C3385" i="11"/>
  <c r="D3385" i="11"/>
  <c r="E3385" i="11"/>
  <c r="G3385" i="11"/>
  <c r="H3385" i="11"/>
  <c r="I3385" i="11"/>
  <c r="J3385" i="11"/>
  <c r="K3385" i="11"/>
  <c r="A3386" i="11"/>
  <c r="C3386" i="11"/>
  <c r="D3386" i="11"/>
  <c r="E3386" i="11"/>
  <c r="G3386" i="11"/>
  <c r="H3386" i="11"/>
  <c r="I3386" i="11"/>
  <c r="J3386" i="11"/>
  <c r="K3386" i="11"/>
  <c r="A3387" i="11"/>
  <c r="C3387" i="11"/>
  <c r="D3387" i="11"/>
  <c r="E3387" i="11"/>
  <c r="G3387" i="11"/>
  <c r="H3387" i="11"/>
  <c r="I3387" i="11"/>
  <c r="J3387" i="11"/>
  <c r="K3387" i="11"/>
  <c r="A3388" i="11"/>
  <c r="C3388" i="11"/>
  <c r="D3388" i="11"/>
  <c r="E3388" i="11"/>
  <c r="G3388" i="11"/>
  <c r="H3388" i="11"/>
  <c r="I3388" i="11"/>
  <c r="J3388" i="11"/>
  <c r="K3388" i="11"/>
  <c r="A3389" i="11"/>
  <c r="C3389" i="11"/>
  <c r="D3389" i="11"/>
  <c r="E3389" i="11"/>
  <c r="G3389" i="11"/>
  <c r="H3389" i="11"/>
  <c r="I3389" i="11"/>
  <c r="J3389" i="11"/>
  <c r="K3389" i="11"/>
  <c r="A3390" i="11"/>
  <c r="C3390" i="11"/>
  <c r="D3390" i="11"/>
  <c r="E3390" i="11"/>
  <c r="G3390" i="11"/>
  <c r="H3390" i="11"/>
  <c r="I3390" i="11"/>
  <c r="J3390" i="11"/>
  <c r="K3390" i="11"/>
  <c r="A3391" i="11"/>
  <c r="C3391" i="11"/>
  <c r="D3391" i="11"/>
  <c r="E3391" i="11"/>
  <c r="G3391" i="11"/>
  <c r="H3391" i="11"/>
  <c r="I3391" i="11"/>
  <c r="J3391" i="11"/>
  <c r="K3391" i="11"/>
  <c r="A3392" i="11"/>
  <c r="C3392" i="11"/>
  <c r="D3392" i="11"/>
  <c r="E3392" i="11"/>
  <c r="G3392" i="11"/>
  <c r="H3392" i="11"/>
  <c r="I3392" i="11"/>
  <c r="J3392" i="11"/>
  <c r="K3392" i="11"/>
  <c r="A3393" i="11"/>
  <c r="C3393" i="11"/>
  <c r="D3393" i="11"/>
  <c r="E3393" i="11"/>
  <c r="G3393" i="11"/>
  <c r="H3393" i="11"/>
  <c r="I3393" i="11"/>
  <c r="J3393" i="11"/>
  <c r="K3393" i="11"/>
  <c r="A3394" i="11"/>
  <c r="C3394" i="11"/>
  <c r="D3394" i="11"/>
  <c r="E3394" i="11"/>
  <c r="G3394" i="11"/>
  <c r="H3394" i="11"/>
  <c r="I3394" i="11"/>
  <c r="J3394" i="11"/>
  <c r="K3394" i="11"/>
  <c r="A3395" i="11"/>
  <c r="C3395" i="11"/>
  <c r="D3395" i="11"/>
  <c r="E3395" i="11"/>
  <c r="G3395" i="11"/>
  <c r="H3395" i="11"/>
  <c r="I3395" i="11"/>
  <c r="J3395" i="11"/>
  <c r="K3395" i="11"/>
  <c r="A3396" i="11"/>
  <c r="C3396" i="11"/>
  <c r="D3396" i="11"/>
  <c r="E3396" i="11"/>
  <c r="G3396" i="11"/>
  <c r="H3396" i="11"/>
  <c r="I3396" i="11"/>
  <c r="J3396" i="11"/>
  <c r="K3396" i="11"/>
  <c r="A3397" i="11"/>
  <c r="C3397" i="11"/>
  <c r="D3397" i="11"/>
  <c r="E3397" i="11"/>
  <c r="G3397" i="11"/>
  <c r="H3397" i="11"/>
  <c r="I3397" i="11"/>
  <c r="J3397" i="11"/>
  <c r="K3397" i="11"/>
  <c r="A3398" i="11"/>
  <c r="C3398" i="11"/>
  <c r="D3398" i="11"/>
  <c r="E3398" i="11"/>
  <c r="G3398" i="11"/>
  <c r="H3398" i="11"/>
  <c r="I3398" i="11"/>
  <c r="J3398" i="11"/>
  <c r="K3398" i="11"/>
  <c r="A3399" i="11"/>
  <c r="C3399" i="11"/>
  <c r="D3399" i="11"/>
  <c r="E3399" i="11"/>
  <c r="G3399" i="11"/>
  <c r="H3399" i="11"/>
  <c r="I3399" i="11"/>
  <c r="J3399" i="11"/>
  <c r="K3399" i="11"/>
  <c r="A3400" i="11"/>
  <c r="C3400" i="11"/>
  <c r="D3400" i="11"/>
  <c r="E3400" i="11"/>
  <c r="G3400" i="11"/>
  <c r="H3400" i="11"/>
  <c r="I3400" i="11"/>
  <c r="J3400" i="11"/>
  <c r="K3400" i="11"/>
  <c r="A3401" i="11"/>
  <c r="C3401" i="11"/>
  <c r="D3401" i="11"/>
  <c r="E3401" i="11"/>
  <c r="G3401" i="11"/>
  <c r="H3401" i="11"/>
  <c r="I3401" i="11"/>
  <c r="J3401" i="11"/>
  <c r="K3401" i="11"/>
  <c r="A3402" i="11"/>
  <c r="C3402" i="11"/>
  <c r="D3402" i="11"/>
  <c r="E3402" i="11"/>
  <c r="G3402" i="11"/>
  <c r="H3402" i="11"/>
  <c r="I3402" i="11"/>
  <c r="J3402" i="11"/>
  <c r="K3402" i="11"/>
  <c r="A3403" i="11"/>
  <c r="C3403" i="11"/>
  <c r="D3403" i="11"/>
  <c r="E3403" i="11"/>
  <c r="G3403" i="11"/>
  <c r="H3403" i="11"/>
  <c r="I3403" i="11"/>
  <c r="J3403" i="11"/>
  <c r="K3403" i="11"/>
  <c r="A3404" i="11"/>
  <c r="C3404" i="11"/>
  <c r="D3404" i="11"/>
  <c r="E3404" i="11"/>
  <c r="G3404" i="11"/>
  <c r="H3404" i="11"/>
  <c r="I3404" i="11"/>
  <c r="J3404" i="11"/>
  <c r="K3404" i="11"/>
  <c r="A3405" i="11"/>
  <c r="C3405" i="11"/>
  <c r="D3405" i="11"/>
  <c r="E3405" i="11"/>
  <c r="G3405" i="11"/>
  <c r="H3405" i="11"/>
  <c r="I3405" i="11"/>
  <c r="J3405" i="11"/>
  <c r="K3405" i="11"/>
  <c r="A3406" i="11"/>
  <c r="C3406" i="11"/>
  <c r="D3406" i="11"/>
  <c r="E3406" i="11"/>
  <c r="G3406" i="11"/>
  <c r="H3406" i="11"/>
  <c r="I3406" i="11"/>
  <c r="J3406" i="11"/>
  <c r="K3406" i="11"/>
  <c r="A3407" i="11"/>
  <c r="C3407" i="11"/>
  <c r="D3407" i="11"/>
  <c r="E3407" i="11"/>
  <c r="G3407" i="11"/>
  <c r="H3407" i="11"/>
  <c r="I3407" i="11"/>
  <c r="J3407" i="11"/>
  <c r="K3407" i="11"/>
  <c r="A3408" i="11"/>
  <c r="C3408" i="11"/>
  <c r="D3408" i="11"/>
  <c r="E3408" i="11"/>
  <c r="G3408" i="11"/>
  <c r="H3408" i="11"/>
  <c r="I3408" i="11"/>
  <c r="J3408" i="11"/>
  <c r="K3408" i="11"/>
  <c r="A3409" i="11"/>
  <c r="C3409" i="11"/>
  <c r="D3409" i="11"/>
  <c r="E3409" i="11"/>
  <c r="G3409" i="11"/>
  <c r="H3409" i="11"/>
  <c r="I3409" i="11"/>
  <c r="J3409" i="11"/>
  <c r="K3409" i="11"/>
  <c r="A3410" i="11"/>
  <c r="C3410" i="11"/>
  <c r="D3410" i="11"/>
  <c r="E3410" i="11"/>
  <c r="G3410" i="11"/>
  <c r="H3410" i="11"/>
  <c r="I3410" i="11"/>
  <c r="J3410" i="11"/>
  <c r="K3410" i="11"/>
  <c r="A3411" i="11"/>
  <c r="C3411" i="11"/>
  <c r="D3411" i="11"/>
  <c r="E3411" i="11"/>
  <c r="G3411" i="11"/>
  <c r="H3411" i="11"/>
  <c r="I3411" i="11"/>
  <c r="J3411" i="11"/>
  <c r="K3411" i="11"/>
  <c r="A3412" i="11"/>
  <c r="C3412" i="11"/>
  <c r="D3412" i="11"/>
  <c r="E3412" i="11"/>
  <c r="G3412" i="11"/>
  <c r="H3412" i="11"/>
  <c r="I3412" i="11"/>
  <c r="J3412" i="11"/>
  <c r="K3412" i="11"/>
  <c r="A3413" i="11"/>
  <c r="C3413" i="11"/>
  <c r="D3413" i="11"/>
  <c r="E3413" i="11"/>
  <c r="G3413" i="11"/>
  <c r="H3413" i="11"/>
  <c r="I3413" i="11"/>
  <c r="J3413" i="11"/>
  <c r="K3413" i="11"/>
  <c r="A3414" i="11"/>
  <c r="C3414" i="11"/>
  <c r="D3414" i="11"/>
  <c r="E3414" i="11"/>
  <c r="G3414" i="11"/>
  <c r="H3414" i="11"/>
  <c r="I3414" i="11"/>
  <c r="J3414" i="11"/>
  <c r="K3414" i="11"/>
  <c r="A3415" i="11"/>
  <c r="C3415" i="11"/>
  <c r="D3415" i="11"/>
  <c r="E3415" i="11"/>
  <c r="G3415" i="11"/>
  <c r="H3415" i="11"/>
  <c r="I3415" i="11"/>
  <c r="J3415" i="11"/>
  <c r="K3415" i="11"/>
  <c r="A3416" i="11"/>
  <c r="C3416" i="11"/>
  <c r="D3416" i="11"/>
  <c r="E3416" i="11"/>
  <c r="G3416" i="11"/>
  <c r="H3416" i="11"/>
  <c r="I3416" i="11"/>
  <c r="J3416" i="11"/>
  <c r="K3416" i="11"/>
  <c r="A3417" i="11"/>
  <c r="C3417" i="11"/>
  <c r="D3417" i="11"/>
  <c r="E3417" i="11"/>
  <c r="G3417" i="11"/>
  <c r="H3417" i="11"/>
  <c r="I3417" i="11"/>
  <c r="J3417" i="11"/>
  <c r="K3417" i="11"/>
  <c r="A3418" i="11"/>
  <c r="C3418" i="11"/>
  <c r="D3418" i="11"/>
  <c r="E3418" i="11"/>
  <c r="G3418" i="11"/>
  <c r="H3418" i="11"/>
  <c r="I3418" i="11"/>
  <c r="J3418" i="11"/>
  <c r="K3418" i="11"/>
  <c r="A3419" i="11"/>
  <c r="C3419" i="11"/>
  <c r="D3419" i="11"/>
  <c r="E3419" i="11"/>
  <c r="G3419" i="11"/>
  <c r="H3419" i="11"/>
  <c r="I3419" i="11"/>
  <c r="J3419" i="11"/>
  <c r="K3419" i="11"/>
  <c r="A3420" i="11"/>
  <c r="C3420" i="11"/>
  <c r="D3420" i="11"/>
  <c r="E3420" i="11"/>
  <c r="G3420" i="11"/>
  <c r="H3420" i="11"/>
  <c r="I3420" i="11"/>
  <c r="J3420" i="11"/>
  <c r="K3420" i="11"/>
  <c r="A3421" i="11"/>
  <c r="C3421" i="11"/>
  <c r="D3421" i="11"/>
  <c r="E3421" i="11"/>
  <c r="G3421" i="11"/>
  <c r="H3421" i="11"/>
  <c r="I3421" i="11"/>
  <c r="J3421" i="11"/>
  <c r="K3421" i="11"/>
  <c r="A3422" i="11"/>
  <c r="C3422" i="11"/>
  <c r="D3422" i="11"/>
  <c r="E3422" i="11"/>
  <c r="G3422" i="11"/>
  <c r="H3422" i="11"/>
  <c r="I3422" i="11"/>
  <c r="J3422" i="11"/>
  <c r="K3422" i="11"/>
  <c r="A3423" i="11"/>
  <c r="C3423" i="11"/>
  <c r="D3423" i="11"/>
  <c r="E3423" i="11"/>
  <c r="G3423" i="11"/>
  <c r="H3423" i="11"/>
  <c r="I3423" i="11"/>
  <c r="J3423" i="11"/>
  <c r="K3423" i="11"/>
  <c r="A3424" i="11"/>
  <c r="C3424" i="11"/>
  <c r="D3424" i="11"/>
  <c r="E3424" i="11"/>
  <c r="G3424" i="11"/>
  <c r="H3424" i="11"/>
  <c r="I3424" i="11"/>
  <c r="J3424" i="11"/>
  <c r="K3424" i="11"/>
  <c r="A3425" i="11"/>
  <c r="C3425" i="11"/>
  <c r="D3425" i="11"/>
  <c r="E3425" i="11"/>
  <c r="G3425" i="11"/>
  <c r="H3425" i="11"/>
  <c r="I3425" i="11"/>
  <c r="J3425" i="11"/>
  <c r="K3425" i="11"/>
  <c r="A3426" i="11"/>
  <c r="C3426" i="11"/>
  <c r="D3426" i="11"/>
  <c r="E3426" i="11"/>
  <c r="G3426" i="11"/>
  <c r="H3426" i="11"/>
  <c r="I3426" i="11"/>
  <c r="J3426" i="11"/>
  <c r="K3426" i="11"/>
  <c r="A3427" i="11"/>
  <c r="C3427" i="11"/>
  <c r="D3427" i="11"/>
  <c r="E3427" i="11"/>
  <c r="G3427" i="11"/>
  <c r="H3427" i="11"/>
  <c r="I3427" i="11"/>
  <c r="J3427" i="11"/>
  <c r="K3427" i="11"/>
  <c r="A3428" i="11"/>
  <c r="C3428" i="11"/>
  <c r="D3428" i="11"/>
  <c r="E3428" i="11"/>
  <c r="G3428" i="11"/>
  <c r="H3428" i="11"/>
  <c r="I3428" i="11"/>
  <c r="J3428" i="11"/>
  <c r="K3428" i="11"/>
  <c r="A3429" i="11"/>
  <c r="C3429" i="11"/>
  <c r="D3429" i="11"/>
  <c r="E3429" i="11"/>
  <c r="G3429" i="11"/>
  <c r="H3429" i="11"/>
  <c r="I3429" i="11"/>
  <c r="J3429" i="11"/>
  <c r="K3429" i="11"/>
  <c r="A3430" i="11"/>
  <c r="C3430" i="11"/>
  <c r="D3430" i="11"/>
  <c r="E3430" i="11"/>
  <c r="G3430" i="11"/>
  <c r="H3430" i="11"/>
  <c r="I3430" i="11"/>
  <c r="J3430" i="11"/>
  <c r="K3430" i="11"/>
  <c r="A3431" i="11"/>
  <c r="C3431" i="11"/>
  <c r="D3431" i="11"/>
  <c r="E3431" i="11"/>
  <c r="G3431" i="11"/>
  <c r="H3431" i="11"/>
  <c r="I3431" i="11"/>
  <c r="J3431" i="11"/>
  <c r="K3431" i="11"/>
  <c r="A3432" i="11"/>
  <c r="C3432" i="11"/>
  <c r="D3432" i="11"/>
  <c r="E3432" i="11"/>
  <c r="G3432" i="11"/>
  <c r="H3432" i="11"/>
  <c r="I3432" i="11"/>
  <c r="J3432" i="11"/>
  <c r="K3432" i="11"/>
  <c r="A3433" i="11"/>
  <c r="C3433" i="11"/>
  <c r="D3433" i="11"/>
  <c r="E3433" i="11"/>
  <c r="G3433" i="11"/>
  <c r="H3433" i="11"/>
  <c r="I3433" i="11"/>
  <c r="J3433" i="11"/>
  <c r="K3433" i="11"/>
  <c r="A3434" i="11"/>
  <c r="C3434" i="11"/>
  <c r="D3434" i="11"/>
  <c r="E3434" i="11"/>
  <c r="G3434" i="11"/>
  <c r="H3434" i="11"/>
  <c r="I3434" i="11"/>
  <c r="J3434" i="11"/>
  <c r="K3434" i="11"/>
  <c r="A3435" i="11"/>
  <c r="C3435" i="11"/>
  <c r="D3435" i="11"/>
  <c r="E3435" i="11"/>
  <c r="G3435" i="11"/>
  <c r="H3435" i="11"/>
  <c r="I3435" i="11"/>
  <c r="J3435" i="11"/>
  <c r="K3435" i="11"/>
  <c r="A3436" i="11"/>
  <c r="C3436" i="11"/>
  <c r="D3436" i="11"/>
  <c r="E3436" i="11"/>
  <c r="G3436" i="11"/>
  <c r="H3436" i="11"/>
  <c r="I3436" i="11"/>
  <c r="J3436" i="11"/>
  <c r="K3436" i="11"/>
  <c r="A3437" i="11"/>
  <c r="C3437" i="11"/>
  <c r="D3437" i="11"/>
  <c r="E3437" i="11"/>
  <c r="G3437" i="11"/>
  <c r="H3437" i="11"/>
  <c r="I3437" i="11"/>
  <c r="J3437" i="11"/>
  <c r="K3437" i="11"/>
  <c r="A3438" i="11"/>
  <c r="C3438" i="11"/>
  <c r="D3438" i="11"/>
  <c r="E3438" i="11"/>
  <c r="G3438" i="11"/>
  <c r="H3438" i="11"/>
  <c r="I3438" i="11"/>
  <c r="J3438" i="11"/>
  <c r="K3438" i="11"/>
  <c r="A3439" i="11"/>
  <c r="C3439" i="11"/>
  <c r="D3439" i="11"/>
  <c r="E3439" i="11"/>
  <c r="G3439" i="11"/>
  <c r="H3439" i="11"/>
  <c r="I3439" i="11"/>
  <c r="J3439" i="11"/>
  <c r="K3439" i="11"/>
  <c r="A3440" i="11"/>
  <c r="C3440" i="11"/>
  <c r="D3440" i="11"/>
  <c r="E3440" i="11"/>
  <c r="G3440" i="11"/>
  <c r="H3440" i="11"/>
  <c r="I3440" i="11"/>
  <c r="J3440" i="11"/>
  <c r="K3440" i="11"/>
  <c r="A3441" i="11"/>
  <c r="C3441" i="11"/>
  <c r="D3441" i="11"/>
  <c r="E3441" i="11"/>
  <c r="G3441" i="11"/>
  <c r="H3441" i="11"/>
  <c r="I3441" i="11"/>
  <c r="J3441" i="11"/>
  <c r="K3441" i="11"/>
  <c r="A3442" i="11"/>
  <c r="C3442" i="11"/>
  <c r="D3442" i="11"/>
  <c r="E3442" i="11"/>
  <c r="G3442" i="11"/>
  <c r="H3442" i="11"/>
  <c r="I3442" i="11"/>
  <c r="J3442" i="11"/>
  <c r="K3442" i="11"/>
  <c r="A3443" i="11"/>
  <c r="C3443" i="11"/>
  <c r="D3443" i="11"/>
  <c r="E3443" i="11"/>
  <c r="G3443" i="11"/>
  <c r="H3443" i="11"/>
  <c r="I3443" i="11"/>
  <c r="J3443" i="11"/>
  <c r="K3443" i="11"/>
  <c r="A3444" i="11"/>
  <c r="C3444" i="11"/>
  <c r="D3444" i="11"/>
  <c r="E3444" i="11"/>
  <c r="G3444" i="11"/>
  <c r="H3444" i="11"/>
  <c r="I3444" i="11"/>
  <c r="J3444" i="11"/>
  <c r="K3444" i="11"/>
  <c r="A3445" i="11"/>
  <c r="C3445" i="11"/>
  <c r="D3445" i="11"/>
  <c r="E3445" i="11"/>
  <c r="G3445" i="11"/>
  <c r="H3445" i="11"/>
  <c r="I3445" i="11"/>
  <c r="J3445" i="11"/>
  <c r="K3445" i="11"/>
  <c r="A3446" i="11"/>
  <c r="C3446" i="11"/>
  <c r="D3446" i="11"/>
  <c r="E3446" i="11"/>
  <c r="G3446" i="11"/>
  <c r="H3446" i="11"/>
  <c r="I3446" i="11"/>
  <c r="J3446" i="11"/>
  <c r="K3446" i="11"/>
  <c r="A3447" i="11"/>
  <c r="C3447" i="11"/>
  <c r="D3447" i="11"/>
  <c r="E3447" i="11"/>
  <c r="G3447" i="11"/>
  <c r="H3447" i="11"/>
  <c r="I3447" i="11"/>
  <c r="J3447" i="11"/>
  <c r="K3447" i="11"/>
  <c r="A3448" i="11"/>
  <c r="C3448" i="11"/>
  <c r="D3448" i="11"/>
  <c r="E3448" i="11"/>
  <c r="G3448" i="11"/>
  <c r="H3448" i="11"/>
  <c r="I3448" i="11"/>
  <c r="J3448" i="11"/>
  <c r="K3448" i="11"/>
  <c r="A3449" i="11"/>
  <c r="C3449" i="11"/>
  <c r="D3449" i="11"/>
  <c r="E3449" i="11"/>
  <c r="G3449" i="11"/>
  <c r="H3449" i="11"/>
  <c r="I3449" i="11"/>
  <c r="J3449" i="11"/>
  <c r="K3449" i="11"/>
  <c r="A3450" i="11"/>
  <c r="C3450" i="11"/>
  <c r="D3450" i="11"/>
  <c r="E3450" i="11"/>
  <c r="G3450" i="11"/>
  <c r="H3450" i="11"/>
  <c r="I3450" i="11"/>
  <c r="J3450" i="11"/>
  <c r="K3450" i="11"/>
  <c r="A3451" i="11"/>
  <c r="C3451" i="11"/>
  <c r="D3451" i="11"/>
  <c r="E3451" i="11"/>
  <c r="G3451" i="11"/>
  <c r="H3451" i="11"/>
  <c r="I3451" i="11"/>
  <c r="J3451" i="11"/>
  <c r="K3451" i="11"/>
  <c r="A3452" i="11"/>
  <c r="C3452" i="11"/>
  <c r="D3452" i="11"/>
  <c r="E3452" i="11"/>
  <c r="G3452" i="11"/>
  <c r="H3452" i="11"/>
  <c r="I3452" i="11"/>
  <c r="J3452" i="11"/>
  <c r="K3452" i="11"/>
  <c r="A3453" i="11"/>
  <c r="C3453" i="11"/>
  <c r="D3453" i="11"/>
  <c r="E3453" i="11"/>
  <c r="G3453" i="11"/>
  <c r="H3453" i="11"/>
  <c r="I3453" i="11"/>
  <c r="J3453" i="11"/>
  <c r="K3453" i="11"/>
  <c r="A3454" i="11"/>
  <c r="C3454" i="11"/>
  <c r="D3454" i="11"/>
  <c r="E3454" i="11"/>
  <c r="G3454" i="11"/>
  <c r="H3454" i="11"/>
  <c r="I3454" i="11"/>
  <c r="J3454" i="11"/>
  <c r="K3454" i="11"/>
  <c r="A3455" i="11"/>
  <c r="C3455" i="11"/>
  <c r="D3455" i="11"/>
  <c r="E3455" i="11"/>
  <c r="G3455" i="11"/>
  <c r="H3455" i="11"/>
  <c r="I3455" i="11"/>
  <c r="J3455" i="11"/>
  <c r="K3455" i="11"/>
  <c r="A3456" i="11"/>
  <c r="C3456" i="11"/>
  <c r="D3456" i="11"/>
  <c r="E3456" i="11"/>
  <c r="G3456" i="11"/>
  <c r="H3456" i="11"/>
  <c r="I3456" i="11"/>
  <c r="J3456" i="11"/>
  <c r="K3456" i="11"/>
  <c r="A3457" i="11"/>
  <c r="C3457" i="11"/>
  <c r="D3457" i="11"/>
  <c r="E3457" i="11"/>
  <c r="G3457" i="11"/>
  <c r="H3457" i="11"/>
  <c r="I3457" i="11"/>
  <c r="J3457" i="11"/>
  <c r="K3457" i="11"/>
  <c r="A3458" i="11"/>
  <c r="C3458" i="11"/>
  <c r="D3458" i="11"/>
  <c r="E3458" i="11"/>
  <c r="G3458" i="11"/>
  <c r="H3458" i="11"/>
  <c r="I3458" i="11"/>
  <c r="J3458" i="11"/>
  <c r="K3458" i="11"/>
  <c r="A3459" i="11"/>
  <c r="C3459" i="11"/>
  <c r="D3459" i="11"/>
  <c r="E3459" i="11"/>
  <c r="G3459" i="11"/>
  <c r="H3459" i="11"/>
  <c r="I3459" i="11"/>
  <c r="J3459" i="11"/>
  <c r="K3459" i="11"/>
  <c r="A3460" i="11"/>
  <c r="C3460" i="11"/>
  <c r="D3460" i="11"/>
  <c r="E3460" i="11"/>
  <c r="G3460" i="11"/>
  <c r="H3460" i="11"/>
  <c r="I3460" i="11"/>
  <c r="J3460" i="11"/>
  <c r="K3460" i="11"/>
  <c r="A3461" i="11"/>
  <c r="C3461" i="11"/>
  <c r="D3461" i="11"/>
  <c r="E3461" i="11"/>
  <c r="G3461" i="11"/>
  <c r="H3461" i="11"/>
  <c r="I3461" i="11"/>
  <c r="J3461" i="11"/>
  <c r="K3461" i="11"/>
  <c r="A3462" i="11"/>
  <c r="C3462" i="11"/>
  <c r="D3462" i="11"/>
  <c r="E3462" i="11"/>
  <c r="G3462" i="11"/>
  <c r="H3462" i="11"/>
  <c r="I3462" i="11"/>
  <c r="J3462" i="11"/>
  <c r="K3462" i="11"/>
  <c r="A3463" i="11"/>
  <c r="C3463" i="11"/>
  <c r="D3463" i="11"/>
  <c r="E3463" i="11"/>
  <c r="G3463" i="11"/>
  <c r="H3463" i="11"/>
  <c r="I3463" i="11"/>
  <c r="J3463" i="11"/>
  <c r="K3463" i="11"/>
  <c r="A3464" i="11"/>
  <c r="C3464" i="11"/>
  <c r="D3464" i="11"/>
  <c r="E3464" i="11"/>
  <c r="G3464" i="11"/>
  <c r="H3464" i="11"/>
  <c r="I3464" i="11"/>
  <c r="J3464" i="11"/>
  <c r="K3464" i="11"/>
  <c r="A3465" i="11"/>
  <c r="C3465" i="11"/>
  <c r="D3465" i="11"/>
  <c r="E3465" i="11"/>
  <c r="G3465" i="11"/>
  <c r="H3465" i="11"/>
  <c r="I3465" i="11"/>
  <c r="J3465" i="11"/>
  <c r="K3465" i="11"/>
  <c r="A3466" i="11"/>
  <c r="C3466" i="11"/>
  <c r="D3466" i="11"/>
  <c r="E3466" i="11"/>
  <c r="G3466" i="11"/>
  <c r="H3466" i="11"/>
  <c r="I3466" i="11"/>
  <c r="J3466" i="11"/>
  <c r="K3466" i="11"/>
  <c r="A3467" i="11"/>
  <c r="C3467" i="11"/>
  <c r="D3467" i="11"/>
  <c r="E3467" i="11"/>
  <c r="G3467" i="11"/>
  <c r="H3467" i="11"/>
  <c r="I3467" i="11"/>
  <c r="J3467" i="11"/>
  <c r="K3467" i="11"/>
  <c r="A3468" i="11"/>
  <c r="C3468" i="11"/>
  <c r="D3468" i="11"/>
  <c r="E3468" i="11"/>
  <c r="G3468" i="11"/>
  <c r="H3468" i="11"/>
  <c r="I3468" i="11"/>
  <c r="J3468" i="11"/>
  <c r="K3468" i="11"/>
  <c r="A3469" i="11"/>
  <c r="C3469" i="11"/>
  <c r="D3469" i="11"/>
  <c r="E3469" i="11"/>
  <c r="G3469" i="11"/>
  <c r="H3469" i="11"/>
  <c r="I3469" i="11"/>
  <c r="J3469" i="11"/>
  <c r="K3469" i="11"/>
  <c r="A3470" i="11"/>
  <c r="C3470" i="11"/>
  <c r="D3470" i="11"/>
  <c r="E3470" i="11"/>
  <c r="G3470" i="11"/>
  <c r="H3470" i="11"/>
  <c r="I3470" i="11"/>
  <c r="J3470" i="11"/>
  <c r="K3470" i="11"/>
  <c r="A3471" i="11"/>
  <c r="C3471" i="11"/>
  <c r="D3471" i="11"/>
  <c r="E3471" i="11"/>
  <c r="G3471" i="11"/>
  <c r="H3471" i="11"/>
  <c r="I3471" i="11"/>
  <c r="J3471" i="11"/>
  <c r="K3471" i="11"/>
  <c r="A3472" i="11"/>
  <c r="C3472" i="11"/>
  <c r="D3472" i="11"/>
  <c r="E3472" i="11"/>
  <c r="G3472" i="11"/>
  <c r="H3472" i="11"/>
  <c r="I3472" i="11"/>
  <c r="J3472" i="11"/>
  <c r="K3472" i="11"/>
  <c r="A3473" i="11"/>
  <c r="C3473" i="11"/>
  <c r="D3473" i="11"/>
  <c r="E3473" i="11"/>
  <c r="G3473" i="11"/>
  <c r="H3473" i="11"/>
  <c r="I3473" i="11"/>
  <c r="J3473" i="11"/>
  <c r="K3473" i="11"/>
  <c r="A3474" i="11"/>
  <c r="C3474" i="11"/>
  <c r="D3474" i="11"/>
  <c r="E3474" i="11"/>
  <c r="G3474" i="11"/>
  <c r="H3474" i="11"/>
  <c r="I3474" i="11"/>
  <c r="J3474" i="11"/>
  <c r="K3474" i="11"/>
  <c r="A3475" i="11"/>
  <c r="C3475" i="11"/>
  <c r="D3475" i="11"/>
  <c r="E3475" i="11"/>
  <c r="G3475" i="11"/>
  <c r="H3475" i="11"/>
  <c r="I3475" i="11"/>
  <c r="J3475" i="11"/>
  <c r="K3475" i="11"/>
  <c r="A3476" i="11"/>
  <c r="C3476" i="11"/>
  <c r="D3476" i="11"/>
  <c r="E3476" i="11"/>
  <c r="G3476" i="11"/>
  <c r="H3476" i="11"/>
  <c r="I3476" i="11"/>
  <c r="J3476" i="11"/>
  <c r="K3476" i="11"/>
  <c r="A3477" i="11"/>
  <c r="C3477" i="11"/>
  <c r="D3477" i="11"/>
  <c r="E3477" i="11"/>
  <c r="G3477" i="11"/>
  <c r="H3477" i="11"/>
  <c r="I3477" i="11"/>
  <c r="J3477" i="11"/>
  <c r="K3477" i="11"/>
  <c r="A3478" i="11"/>
  <c r="C3478" i="11"/>
  <c r="D3478" i="11"/>
  <c r="E3478" i="11"/>
  <c r="G3478" i="11"/>
  <c r="H3478" i="11"/>
  <c r="I3478" i="11"/>
  <c r="J3478" i="11"/>
  <c r="K3478" i="11"/>
  <c r="A3479" i="11"/>
  <c r="C3479" i="11"/>
  <c r="D3479" i="11"/>
  <c r="E3479" i="11"/>
  <c r="G3479" i="11"/>
  <c r="H3479" i="11"/>
  <c r="I3479" i="11"/>
  <c r="J3479" i="11"/>
  <c r="K3479" i="11"/>
  <c r="A3480" i="11"/>
  <c r="C3480" i="11"/>
  <c r="D3480" i="11"/>
  <c r="E3480" i="11"/>
  <c r="G3480" i="11"/>
  <c r="H3480" i="11"/>
  <c r="I3480" i="11"/>
  <c r="J3480" i="11"/>
  <c r="K3480" i="11"/>
  <c r="A3481" i="11"/>
  <c r="C3481" i="11"/>
  <c r="D3481" i="11"/>
  <c r="E3481" i="11"/>
  <c r="G3481" i="11"/>
  <c r="H3481" i="11"/>
  <c r="I3481" i="11"/>
  <c r="J3481" i="11"/>
  <c r="K3481" i="11"/>
  <c r="A3482" i="11"/>
  <c r="C3482" i="11"/>
  <c r="D3482" i="11"/>
  <c r="E3482" i="11"/>
  <c r="G3482" i="11"/>
  <c r="H3482" i="11"/>
  <c r="I3482" i="11"/>
  <c r="J3482" i="11"/>
  <c r="K3482" i="11"/>
  <c r="A3483" i="11"/>
  <c r="C3483" i="11"/>
  <c r="D3483" i="11"/>
  <c r="E3483" i="11"/>
  <c r="G3483" i="11"/>
  <c r="H3483" i="11"/>
  <c r="I3483" i="11"/>
  <c r="J3483" i="11"/>
  <c r="K3483" i="11"/>
  <c r="A3484" i="11"/>
  <c r="C3484" i="11"/>
  <c r="D3484" i="11"/>
  <c r="E3484" i="11"/>
  <c r="G3484" i="11"/>
  <c r="H3484" i="11"/>
  <c r="I3484" i="11"/>
  <c r="J3484" i="11"/>
  <c r="K3484" i="11"/>
  <c r="A3485" i="11"/>
  <c r="C3485" i="11"/>
  <c r="D3485" i="11"/>
  <c r="E3485" i="11"/>
  <c r="G3485" i="11"/>
  <c r="H3485" i="11"/>
  <c r="I3485" i="11"/>
  <c r="J3485" i="11"/>
  <c r="K3485" i="11"/>
  <c r="A3486" i="11"/>
  <c r="C3486" i="11"/>
  <c r="D3486" i="11"/>
  <c r="E3486" i="11"/>
  <c r="G3486" i="11"/>
  <c r="H3486" i="11"/>
  <c r="I3486" i="11"/>
  <c r="J3486" i="11"/>
  <c r="K3486" i="11"/>
  <c r="A3487" i="11"/>
  <c r="C3487" i="11"/>
  <c r="D3487" i="11"/>
  <c r="E3487" i="11"/>
  <c r="G3487" i="11"/>
  <c r="H3487" i="11"/>
  <c r="I3487" i="11"/>
  <c r="J3487" i="11"/>
  <c r="K3487" i="11"/>
  <c r="A3488" i="11"/>
  <c r="C3488" i="11"/>
  <c r="D3488" i="11"/>
  <c r="E3488" i="11"/>
  <c r="G3488" i="11"/>
  <c r="H3488" i="11"/>
  <c r="I3488" i="11"/>
  <c r="J3488" i="11"/>
  <c r="K3488" i="11"/>
  <c r="A3489" i="11"/>
  <c r="C3489" i="11"/>
  <c r="D3489" i="11"/>
  <c r="E3489" i="11"/>
  <c r="G3489" i="11"/>
  <c r="H3489" i="11"/>
  <c r="I3489" i="11"/>
  <c r="J3489" i="11"/>
  <c r="K3489" i="11"/>
  <c r="A3490" i="11"/>
  <c r="C3490" i="11"/>
  <c r="D3490" i="11"/>
  <c r="E3490" i="11"/>
  <c r="G3490" i="11"/>
  <c r="H3490" i="11"/>
  <c r="I3490" i="11"/>
  <c r="J3490" i="11"/>
  <c r="K3490" i="11"/>
  <c r="A3491" i="11"/>
  <c r="C3491" i="11"/>
  <c r="D3491" i="11"/>
  <c r="E3491" i="11"/>
  <c r="G3491" i="11"/>
  <c r="H3491" i="11"/>
  <c r="I3491" i="11"/>
  <c r="J3491" i="11"/>
  <c r="K3491" i="11"/>
  <c r="A3492" i="11"/>
  <c r="C3492" i="11"/>
  <c r="D3492" i="11"/>
  <c r="E3492" i="11"/>
  <c r="G3492" i="11"/>
  <c r="H3492" i="11"/>
  <c r="I3492" i="11"/>
  <c r="J3492" i="11"/>
  <c r="K3492" i="11"/>
  <c r="A3493" i="11"/>
  <c r="C3493" i="11"/>
  <c r="D3493" i="11"/>
  <c r="E3493" i="11"/>
  <c r="G3493" i="11"/>
  <c r="H3493" i="11"/>
  <c r="I3493" i="11"/>
  <c r="J3493" i="11"/>
  <c r="K3493" i="11"/>
  <c r="A3494" i="11"/>
  <c r="C3494" i="11"/>
  <c r="D3494" i="11"/>
  <c r="E3494" i="11"/>
  <c r="G3494" i="11"/>
  <c r="H3494" i="11"/>
  <c r="I3494" i="11"/>
  <c r="J3494" i="11"/>
  <c r="K3494" i="11"/>
  <c r="A3495" i="11"/>
  <c r="C3495" i="11"/>
  <c r="D3495" i="11"/>
  <c r="E3495" i="11"/>
  <c r="G3495" i="11"/>
  <c r="H3495" i="11"/>
  <c r="I3495" i="11"/>
  <c r="J3495" i="11"/>
  <c r="K3495" i="11"/>
  <c r="A3496" i="11"/>
  <c r="C3496" i="11"/>
  <c r="D3496" i="11"/>
  <c r="E3496" i="11"/>
  <c r="G3496" i="11"/>
  <c r="H3496" i="11"/>
  <c r="I3496" i="11"/>
  <c r="J3496" i="11"/>
  <c r="K3496" i="11"/>
  <c r="A3497" i="11"/>
  <c r="C3497" i="11"/>
  <c r="D3497" i="11"/>
  <c r="E3497" i="11"/>
  <c r="G3497" i="11"/>
  <c r="H3497" i="11"/>
  <c r="I3497" i="11"/>
  <c r="J3497" i="11"/>
  <c r="K3497" i="11"/>
  <c r="A3498" i="11"/>
  <c r="C3498" i="11"/>
  <c r="D3498" i="11"/>
  <c r="E3498" i="11"/>
  <c r="G3498" i="11"/>
  <c r="H3498" i="11"/>
  <c r="I3498" i="11"/>
  <c r="J3498" i="11"/>
  <c r="K3498" i="11"/>
  <c r="A3499" i="11"/>
  <c r="C3499" i="11"/>
  <c r="D3499" i="11"/>
  <c r="E3499" i="11"/>
  <c r="G3499" i="11"/>
  <c r="H3499" i="11"/>
  <c r="I3499" i="11"/>
  <c r="J3499" i="11"/>
  <c r="K3499" i="11"/>
  <c r="A3500" i="11"/>
  <c r="C3500" i="11"/>
  <c r="D3500" i="11"/>
  <c r="E3500" i="11"/>
  <c r="G3500" i="11"/>
  <c r="H3500" i="11"/>
  <c r="I3500" i="11"/>
  <c r="J3500" i="11"/>
  <c r="K3500" i="11"/>
  <c r="A3501" i="11"/>
  <c r="C3501" i="11"/>
  <c r="D3501" i="11"/>
  <c r="E3501" i="11"/>
  <c r="G3501" i="11"/>
  <c r="H3501" i="11"/>
  <c r="I3501" i="11"/>
  <c r="J3501" i="11"/>
  <c r="K3501" i="11"/>
  <c r="A3502" i="11"/>
  <c r="C3502" i="11"/>
  <c r="D3502" i="11"/>
  <c r="E3502" i="11"/>
  <c r="G3502" i="11"/>
  <c r="H3502" i="11"/>
  <c r="I3502" i="11"/>
  <c r="J3502" i="11"/>
  <c r="K3502" i="11"/>
  <c r="A3503" i="11"/>
  <c r="C3503" i="11"/>
  <c r="D3503" i="11"/>
  <c r="E3503" i="11"/>
  <c r="G3503" i="11"/>
  <c r="H3503" i="11"/>
  <c r="I3503" i="11"/>
  <c r="J3503" i="11"/>
  <c r="K3503" i="11"/>
  <c r="A3504" i="11"/>
  <c r="C3504" i="11"/>
  <c r="D3504" i="11"/>
  <c r="E3504" i="11"/>
  <c r="G3504" i="11"/>
  <c r="H3504" i="11"/>
  <c r="I3504" i="11"/>
  <c r="J3504" i="11"/>
  <c r="K3504" i="11"/>
  <c r="A3505" i="11"/>
  <c r="C3505" i="11"/>
  <c r="D3505" i="11"/>
  <c r="E3505" i="11"/>
  <c r="G3505" i="11"/>
  <c r="H3505" i="11"/>
  <c r="I3505" i="11"/>
  <c r="J3505" i="11"/>
  <c r="K3505" i="11"/>
  <c r="A3506" i="11"/>
  <c r="C3506" i="11"/>
  <c r="D3506" i="11"/>
  <c r="E3506" i="11"/>
  <c r="G3506" i="11"/>
  <c r="H3506" i="11"/>
  <c r="I3506" i="11"/>
  <c r="J3506" i="11"/>
  <c r="K3506" i="11"/>
  <c r="A3507" i="11"/>
  <c r="C3507" i="11"/>
  <c r="D3507" i="11"/>
  <c r="E3507" i="11"/>
  <c r="G3507" i="11"/>
  <c r="H3507" i="11"/>
  <c r="I3507" i="11"/>
  <c r="J3507" i="11"/>
  <c r="K3507" i="11"/>
  <c r="A3508" i="11"/>
  <c r="C3508" i="11"/>
  <c r="D3508" i="11"/>
  <c r="E3508" i="11"/>
  <c r="G3508" i="11"/>
  <c r="H3508" i="11"/>
  <c r="I3508" i="11"/>
  <c r="J3508" i="11"/>
  <c r="K3508" i="11"/>
  <c r="A3509" i="11"/>
  <c r="C3509" i="11"/>
  <c r="D3509" i="11"/>
  <c r="E3509" i="11"/>
  <c r="G3509" i="11"/>
  <c r="H3509" i="11"/>
  <c r="I3509" i="11"/>
  <c r="J3509" i="11"/>
  <c r="K3509" i="11"/>
  <c r="A3510" i="11"/>
  <c r="C3510" i="11"/>
  <c r="D3510" i="11"/>
  <c r="E3510" i="11"/>
  <c r="G3510" i="11"/>
  <c r="H3510" i="11"/>
  <c r="I3510" i="11"/>
  <c r="J3510" i="11"/>
  <c r="K3510" i="11"/>
  <c r="A3511" i="11"/>
  <c r="C3511" i="11"/>
  <c r="D3511" i="11"/>
  <c r="E3511" i="11"/>
  <c r="G3511" i="11"/>
  <c r="H3511" i="11"/>
  <c r="I3511" i="11"/>
  <c r="J3511" i="11"/>
  <c r="K3511" i="11"/>
  <c r="A3512" i="11"/>
  <c r="C3512" i="11"/>
  <c r="D3512" i="11"/>
  <c r="E3512" i="11"/>
  <c r="G3512" i="11"/>
  <c r="H3512" i="11"/>
  <c r="I3512" i="11"/>
  <c r="J3512" i="11"/>
  <c r="K3512" i="11"/>
  <c r="A3513" i="11"/>
  <c r="C3513" i="11"/>
  <c r="D3513" i="11"/>
  <c r="E3513" i="11"/>
  <c r="G3513" i="11"/>
  <c r="H3513" i="11"/>
  <c r="I3513" i="11"/>
  <c r="J3513" i="11"/>
  <c r="K3513" i="11"/>
  <c r="A3514" i="11"/>
  <c r="C3514" i="11"/>
  <c r="D3514" i="11"/>
  <c r="E3514" i="11"/>
  <c r="G3514" i="11"/>
  <c r="H3514" i="11"/>
  <c r="I3514" i="11"/>
  <c r="J3514" i="11"/>
  <c r="K3514" i="11"/>
  <c r="A3515" i="11"/>
  <c r="C3515" i="11"/>
  <c r="D3515" i="11"/>
  <c r="E3515" i="11"/>
  <c r="G3515" i="11"/>
  <c r="H3515" i="11"/>
  <c r="I3515" i="11"/>
  <c r="J3515" i="11"/>
  <c r="K3515" i="11"/>
  <c r="A3516" i="11"/>
  <c r="C3516" i="11"/>
  <c r="D3516" i="11"/>
  <c r="E3516" i="11"/>
  <c r="G3516" i="11"/>
  <c r="H3516" i="11"/>
  <c r="I3516" i="11"/>
  <c r="J3516" i="11"/>
  <c r="K3516" i="11"/>
  <c r="A3517" i="11"/>
  <c r="C3517" i="11"/>
  <c r="D3517" i="11"/>
  <c r="E3517" i="11"/>
  <c r="G3517" i="11"/>
  <c r="H3517" i="11"/>
  <c r="I3517" i="11"/>
  <c r="J3517" i="11"/>
  <c r="K3517" i="11"/>
  <c r="A3518" i="11"/>
  <c r="C3518" i="11"/>
  <c r="D3518" i="11"/>
  <c r="E3518" i="11"/>
  <c r="G3518" i="11"/>
  <c r="H3518" i="11"/>
  <c r="I3518" i="11"/>
  <c r="J3518" i="11"/>
  <c r="K3518" i="11"/>
  <c r="A3519" i="11"/>
  <c r="C3519" i="11"/>
  <c r="D3519" i="11"/>
  <c r="E3519" i="11"/>
  <c r="G3519" i="11"/>
  <c r="H3519" i="11"/>
  <c r="I3519" i="11"/>
  <c r="J3519" i="11"/>
  <c r="K3519" i="11"/>
  <c r="A3520" i="11"/>
  <c r="C3520" i="11"/>
  <c r="D3520" i="11"/>
  <c r="E3520" i="11"/>
  <c r="G3520" i="11"/>
  <c r="H3520" i="11"/>
  <c r="I3520" i="11"/>
  <c r="J3520" i="11"/>
  <c r="K3520" i="11"/>
  <c r="A3521" i="11"/>
  <c r="C3521" i="11"/>
  <c r="D3521" i="11"/>
  <c r="E3521" i="11"/>
  <c r="G3521" i="11"/>
  <c r="H3521" i="11"/>
  <c r="I3521" i="11"/>
  <c r="J3521" i="11"/>
  <c r="K3521" i="11"/>
  <c r="A3522" i="11"/>
  <c r="C3522" i="11"/>
  <c r="D3522" i="11"/>
  <c r="E3522" i="11"/>
  <c r="G3522" i="11"/>
  <c r="H3522" i="11"/>
  <c r="I3522" i="11"/>
  <c r="J3522" i="11"/>
  <c r="K3522" i="11"/>
  <c r="A3523" i="11"/>
  <c r="C3523" i="11"/>
  <c r="D3523" i="11"/>
  <c r="E3523" i="11"/>
  <c r="G3523" i="11"/>
  <c r="H3523" i="11"/>
  <c r="I3523" i="11"/>
  <c r="J3523" i="11"/>
  <c r="K3523" i="11"/>
  <c r="A3524" i="11"/>
  <c r="C3524" i="11"/>
  <c r="D3524" i="11"/>
  <c r="E3524" i="11"/>
  <c r="G3524" i="11"/>
  <c r="H3524" i="11"/>
  <c r="I3524" i="11"/>
  <c r="J3524" i="11"/>
  <c r="K3524" i="11"/>
  <c r="A3525" i="11"/>
  <c r="C3525" i="11"/>
  <c r="D3525" i="11"/>
  <c r="E3525" i="11"/>
  <c r="G3525" i="11"/>
  <c r="H3525" i="11"/>
  <c r="I3525" i="11"/>
  <c r="J3525" i="11"/>
  <c r="K3525" i="11"/>
  <c r="A3526" i="11"/>
  <c r="C3526" i="11"/>
  <c r="D3526" i="11"/>
  <c r="E3526" i="11"/>
  <c r="G3526" i="11"/>
  <c r="H3526" i="11"/>
  <c r="I3526" i="11"/>
  <c r="J3526" i="11"/>
  <c r="K3526" i="11"/>
  <c r="A3527" i="11"/>
  <c r="C3527" i="11"/>
  <c r="D3527" i="11"/>
  <c r="E3527" i="11"/>
  <c r="G3527" i="11"/>
  <c r="H3527" i="11"/>
  <c r="I3527" i="11"/>
  <c r="J3527" i="11"/>
  <c r="K3527" i="11"/>
  <c r="A3528" i="11"/>
  <c r="C3528" i="11"/>
  <c r="D3528" i="11"/>
  <c r="E3528" i="11"/>
  <c r="G3528" i="11"/>
  <c r="H3528" i="11"/>
  <c r="I3528" i="11"/>
  <c r="J3528" i="11"/>
  <c r="K3528" i="11"/>
  <c r="A3529" i="11"/>
  <c r="C3529" i="11"/>
  <c r="D3529" i="11"/>
  <c r="E3529" i="11"/>
  <c r="G3529" i="11"/>
  <c r="H3529" i="11"/>
  <c r="I3529" i="11"/>
  <c r="J3529" i="11"/>
  <c r="K3529" i="11"/>
  <c r="A3530" i="11"/>
  <c r="C3530" i="11"/>
  <c r="D3530" i="11"/>
  <c r="E3530" i="11"/>
  <c r="G3530" i="11"/>
  <c r="H3530" i="11"/>
  <c r="I3530" i="11"/>
  <c r="J3530" i="11"/>
  <c r="K3530" i="11"/>
  <c r="A3531" i="11"/>
  <c r="C3531" i="11"/>
  <c r="D3531" i="11"/>
  <c r="E3531" i="11"/>
  <c r="G3531" i="11"/>
  <c r="H3531" i="11"/>
  <c r="I3531" i="11"/>
  <c r="J3531" i="11"/>
  <c r="K3531" i="11"/>
  <c r="A3532" i="11"/>
  <c r="C3532" i="11"/>
  <c r="D3532" i="11"/>
  <c r="E3532" i="11"/>
  <c r="G3532" i="11"/>
  <c r="H3532" i="11"/>
  <c r="I3532" i="11"/>
  <c r="J3532" i="11"/>
  <c r="K3532" i="11"/>
  <c r="A3533" i="11"/>
  <c r="C3533" i="11"/>
  <c r="D3533" i="11"/>
  <c r="E3533" i="11"/>
  <c r="G3533" i="11"/>
  <c r="H3533" i="11"/>
  <c r="I3533" i="11"/>
  <c r="J3533" i="11"/>
  <c r="K3533" i="11"/>
  <c r="A3534" i="11"/>
  <c r="C3534" i="11"/>
  <c r="D3534" i="11"/>
  <c r="E3534" i="11"/>
  <c r="G3534" i="11"/>
  <c r="H3534" i="11"/>
  <c r="I3534" i="11"/>
  <c r="J3534" i="11"/>
  <c r="K3534" i="11"/>
  <c r="A3535" i="11"/>
  <c r="C3535" i="11"/>
  <c r="D3535" i="11"/>
  <c r="E3535" i="11"/>
  <c r="G3535" i="11"/>
  <c r="H3535" i="11"/>
  <c r="I3535" i="11"/>
  <c r="J3535" i="11"/>
  <c r="K3535" i="11"/>
  <c r="A3536" i="11"/>
  <c r="C3536" i="11"/>
  <c r="D3536" i="11"/>
  <c r="E3536" i="11"/>
  <c r="G3536" i="11"/>
  <c r="H3536" i="11"/>
  <c r="I3536" i="11"/>
  <c r="J3536" i="11"/>
  <c r="K3536" i="11"/>
  <c r="A3537" i="11"/>
  <c r="C3537" i="11"/>
  <c r="D3537" i="11"/>
  <c r="E3537" i="11"/>
  <c r="G3537" i="11"/>
  <c r="H3537" i="11"/>
  <c r="I3537" i="11"/>
  <c r="J3537" i="11"/>
  <c r="K3537" i="11"/>
  <c r="A3538" i="11"/>
  <c r="C3538" i="11"/>
  <c r="D3538" i="11"/>
  <c r="E3538" i="11"/>
  <c r="G3538" i="11"/>
  <c r="H3538" i="11"/>
  <c r="I3538" i="11"/>
  <c r="J3538" i="11"/>
  <c r="K3538" i="11"/>
  <c r="A3539" i="11"/>
  <c r="C3539" i="11"/>
  <c r="D3539" i="11"/>
  <c r="E3539" i="11"/>
  <c r="G3539" i="11"/>
  <c r="H3539" i="11"/>
  <c r="I3539" i="11"/>
  <c r="J3539" i="11"/>
  <c r="K3539" i="11"/>
  <c r="A3540" i="11"/>
  <c r="C3540" i="11"/>
  <c r="D3540" i="11"/>
  <c r="E3540" i="11"/>
  <c r="G3540" i="11"/>
  <c r="H3540" i="11"/>
  <c r="I3540" i="11"/>
  <c r="J3540" i="11"/>
  <c r="K3540" i="11"/>
  <c r="A3541" i="11"/>
  <c r="C3541" i="11"/>
  <c r="D3541" i="11"/>
  <c r="E3541" i="11"/>
  <c r="G3541" i="11"/>
  <c r="H3541" i="11"/>
  <c r="I3541" i="11"/>
  <c r="J3541" i="11"/>
  <c r="K3541" i="11"/>
  <c r="A3542" i="11"/>
  <c r="C3542" i="11"/>
  <c r="D3542" i="11"/>
  <c r="E3542" i="11"/>
  <c r="G3542" i="11"/>
  <c r="H3542" i="11"/>
  <c r="I3542" i="11"/>
  <c r="J3542" i="11"/>
  <c r="K3542" i="11"/>
  <c r="A3543" i="11"/>
  <c r="C3543" i="11"/>
  <c r="D3543" i="11"/>
  <c r="E3543" i="11"/>
  <c r="G3543" i="11"/>
  <c r="H3543" i="11"/>
  <c r="I3543" i="11"/>
  <c r="J3543" i="11"/>
  <c r="K3543" i="11"/>
  <c r="A3544" i="11"/>
  <c r="C3544" i="11"/>
  <c r="D3544" i="11"/>
  <c r="E3544" i="11"/>
  <c r="G3544" i="11"/>
  <c r="H3544" i="11"/>
  <c r="I3544" i="11"/>
  <c r="J3544" i="11"/>
  <c r="K3544" i="11"/>
  <c r="A3545" i="11"/>
  <c r="C3545" i="11"/>
  <c r="D3545" i="11"/>
  <c r="E3545" i="11"/>
  <c r="G3545" i="11"/>
  <c r="H3545" i="11"/>
  <c r="I3545" i="11"/>
  <c r="J3545" i="11"/>
  <c r="K3545" i="11"/>
  <c r="A3546" i="11"/>
  <c r="C3546" i="11"/>
  <c r="D3546" i="11"/>
  <c r="E3546" i="11"/>
  <c r="G3546" i="11"/>
  <c r="H3546" i="11"/>
  <c r="I3546" i="11"/>
  <c r="J3546" i="11"/>
  <c r="K3546" i="11"/>
  <c r="A3547" i="11"/>
  <c r="C3547" i="11"/>
  <c r="D3547" i="11"/>
  <c r="E3547" i="11"/>
  <c r="G3547" i="11"/>
  <c r="H3547" i="11"/>
  <c r="I3547" i="11"/>
  <c r="J3547" i="11"/>
  <c r="K3547" i="11"/>
  <c r="A3548" i="11"/>
  <c r="C3548" i="11"/>
  <c r="D3548" i="11"/>
  <c r="E3548" i="11"/>
  <c r="G3548" i="11"/>
  <c r="H3548" i="11"/>
  <c r="I3548" i="11"/>
  <c r="J3548" i="11"/>
  <c r="K3548" i="11"/>
  <c r="A3549" i="11"/>
  <c r="C3549" i="11"/>
  <c r="D3549" i="11"/>
  <c r="E3549" i="11"/>
  <c r="G3549" i="11"/>
  <c r="H3549" i="11"/>
  <c r="I3549" i="11"/>
  <c r="J3549" i="11"/>
  <c r="K3549" i="11"/>
  <c r="A3550" i="11"/>
  <c r="C3550" i="11"/>
  <c r="D3550" i="11"/>
  <c r="E3550" i="11"/>
  <c r="G3550" i="11"/>
  <c r="H3550" i="11"/>
  <c r="I3550" i="11"/>
  <c r="J3550" i="11"/>
  <c r="K3550" i="11"/>
  <c r="A3551" i="11"/>
  <c r="C3551" i="11"/>
  <c r="D3551" i="11"/>
  <c r="E3551" i="11"/>
  <c r="G3551" i="11"/>
  <c r="H3551" i="11"/>
  <c r="I3551" i="11"/>
  <c r="J3551" i="11"/>
  <c r="K3551" i="11"/>
  <c r="A3552" i="11"/>
  <c r="C3552" i="11"/>
  <c r="D3552" i="11"/>
  <c r="E3552" i="11"/>
  <c r="G3552" i="11"/>
  <c r="H3552" i="11"/>
  <c r="I3552" i="11"/>
  <c r="J3552" i="11"/>
  <c r="K3552" i="11"/>
  <c r="A3553" i="11"/>
  <c r="C3553" i="11"/>
  <c r="D3553" i="11"/>
  <c r="E3553" i="11"/>
  <c r="G3553" i="11"/>
  <c r="H3553" i="11"/>
  <c r="I3553" i="11"/>
  <c r="J3553" i="11"/>
  <c r="K3553" i="11"/>
  <c r="A3554" i="11"/>
  <c r="C3554" i="11"/>
  <c r="D3554" i="11"/>
  <c r="E3554" i="11"/>
  <c r="G3554" i="11"/>
  <c r="H3554" i="11"/>
  <c r="I3554" i="11"/>
  <c r="J3554" i="11"/>
  <c r="K3554" i="11"/>
  <c r="A3555" i="11"/>
  <c r="C3555" i="11"/>
  <c r="D3555" i="11"/>
  <c r="E3555" i="11"/>
  <c r="G3555" i="11"/>
  <c r="H3555" i="11"/>
  <c r="I3555" i="11"/>
  <c r="J3555" i="11"/>
  <c r="K3555" i="11"/>
  <c r="A3556" i="11"/>
  <c r="C3556" i="11"/>
  <c r="D3556" i="11"/>
  <c r="E3556" i="11"/>
  <c r="G3556" i="11"/>
  <c r="H3556" i="11"/>
  <c r="I3556" i="11"/>
  <c r="J3556" i="11"/>
  <c r="K3556" i="11"/>
  <c r="A3557" i="11"/>
  <c r="C3557" i="11"/>
  <c r="D3557" i="11"/>
  <c r="E3557" i="11"/>
  <c r="G3557" i="11"/>
  <c r="H3557" i="11"/>
  <c r="I3557" i="11"/>
  <c r="J3557" i="11"/>
  <c r="K3557" i="11"/>
  <c r="A3558" i="11"/>
  <c r="C3558" i="11"/>
  <c r="D3558" i="11"/>
  <c r="E3558" i="11"/>
  <c r="G3558" i="11"/>
  <c r="H3558" i="11"/>
  <c r="I3558" i="11"/>
  <c r="J3558" i="11"/>
  <c r="K3558" i="11"/>
  <c r="A3559" i="11"/>
  <c r="C3559" i="11"/>
  <c r="D3559" i="11"/>
  <c r="E3559" i="11"/>
  <c r="G3559" i="11"/>
  <c r="H3559" i="11"/>
  <c r="I3559" i="11"/>
  <c r="J3559" i="11"/>
  <c r="K3559" i="11"/>
  <c r="A3560" i="11"/>
  <c r="C3560" i="11"/>
  <c r="D3560" i="11"/>
  <c r="E3560" i="11"/>
  <c r="G3560" i="11"/>
  <c r="H3560" i="11"/>
  <c r="I3560" i="11"/>
  <c r="J3560" i="11"/>
  <c r="K3560" i="11"/>
  <c r="A3561" i="11"/>
  <c r="C3561" i="11"/>
  <c r="D3561" i="11"/>
  <c r="E3561" i="11"/>
  <c r="G3561" i="11"/>
  <c r="H3561" i="11"/>
  <c r="I3561" i="11"/>
  <c r="J3561" i="11"/>
  <c r="K3561" i="11"/>
  <c r="A3562" i="11"/>
  <c r="C3562" i="11"/>
  <c r="D3562" i="11"/>
  <c r="E3562" i="11"/>
  <c r="G3562" i="11"/>
  <c r="H3562" i="11"/>
  <c r="I3562" i="11"/>
  <c r="J3562" i="11"/>
  <c r="K3562" i="11"/>
  <c r="A3563" i="11"/>
  <c r="C3563" i="11"/>
  <c r="D3563" i="11"/>
  <c r="E3563" i="11"/>
  <c r="G3563" i="11"/>
  <c r="H3563" i="11"/>
  <c r="I3563" i="11"/>
  <c r="J3563" i="11"/>
  <c r="K3563" i="11"/>
  <c r="A3564" i="11"/>
  <c r="C3564" i="11"/>
  <c r="D3564" i="11"/>
  <c r="E3564" i="11"/>
  <c r="G3564" i="11"/>
  <c r="H3564" i="11"/>
  <c r="I3564" i="11"/>
  <c r="J3564" i="11"/>
  <c r="K3564" i="11"/>
  <c r="A3565" i="11"/>
  <c r="C3565" i="11"/>
  <c r="D3565" i="11"/>
  <c r="E3565" i="11"/>
  <c r="G3565" i="11"/>
  <c r="H3565" i="11"/>
  <c r="I3565" i="11"/>
  <c r="J3565" i="11"/>
  <c r="K3565" i="11"/>
  <c r="A3566" i="11"/>
  <c r="C3566" i="11"/>
  <c r="D3566" i="11"/>
  <c r="E3566" i="11"/>
  <c r="G3566" i="11"/>
  <c r="H3566" i="11"/>
  <c r="I3566" i="11"/>
  <c r="J3566" i="11"/>
  <c r="K3566" i="11"/>
  <c r="A3567" i="11"/>
  <c r="C3567" i="11"/>
  <c r="D3567" i="11"/>
  <c r="E3567" i="11"/>
  <c r="G3567" i="11"/>
  <c r="H3567" i="11"/>
  <c r="I3567" i="11"/>
  <c r="J3567" i="11"/>
  <c r="K3567" i="11"/>
  <c r="A3568" i="11"/>
  <c r="C3568" i="11"/>
  <c r="D3568" i="11"/>
  <c r="E3568" i="11"/>
  <c r="G3568" i="11"/>
  <c r="H3568" i="11"/>
  <c r="I3568" i="11"/>
  <c r="J3568" i="11"/>
  <c r="K3568" i="11"/>
  <c r="A3569" i="11"/>
  <c r="C3569" i="11"/>
  <c r="D3569" i="11"/>
  <c r="E3569" i="11"/>
  <c r="G3569" i="11"/>
  <c r="H3569" i="11"/>
  <c r="I3569" i="11"/>
  <c r="J3569" i="11"/>
  <c r="K3569" i="11"/>
  <c r="A3570" i="11"/>
  <c r="C3570" i="11"/>
  <c r="D3570" i="11"/>
  <c r="E3570" i="11"/>
  <c r="G3570" i="11"/>
  <c r="H3570" i="11"/>
  <c r="I3570" i="11"/>
  <c r="J3570" i="11"/>
  <c r="K3570" i="11"/>
  <c r="A3571" i="11"/>
  <c r="C3571" i="11"/>
  <c r="D3571" i="11"/>
  <c r="E3571" i="11"/>
  <c r="G3571" i="11"/>
  <c r="H3571" i="11"/>
  <c r="I3571" i="11"/>
  <c r="J3571" i="11"/>
  <c r="K3571" i="11"/>
  <c r="A3572" i="11"/>
  <c r="C3572" i="11"/>
  <c r="D3572" i="11"/>
  <c r="E3572" i="11"/>
  <c r="G3572" i="11"/>
  <c r="H3572" i="11"/>
  <c r="I3572" i="11"/>
  <c r="J3572" i="11"/>
  <c r="K3572" i="11"/>
  <c r="A3573" i="11"/>
  <c r="C3573" i="11"/>
  <c r="D3573" i="11"/>
  <c r="E3573" i="11"/>
  <c r="G3573" i="11"/>
  <c r="H3573" i="11"/>
  <c r="I3573" i="11"/>
  <c r="J3573" i="11"/>
  <c r="K3573" i="11"/>
  <c r="A3574" i="11"/>
  <c r="C3574" i="11"/>
  <c r="D3574" i="11"/>
  <c r="E3574" i="11"/>
  <c r="G3574" i="11"/>
  <c r="H3574" i="11"/>
  <c r="I3574" i="11"/>
  <c r="J3574" i="11"/>
  <c r="K3574" i="11"/>
  <c r="A3575" i="11"/>
  <c r="C3575" i="11"/>
  <c r="D3575" i="11"/>
  <c r="E3575" i="11"/>
  <c r="G3575" i="11"/>
  <c r="H3575" i="11"/>
  <c r="I3575" i="11"/>
  <c r="J3575" i="11"/>
  <c r="K3575" i="11"/>
  <c r="A3576" i="11"/>
  <c r="C3576" i="11"/>
  <c r="D3576" i="11"/>
  <c r="E3576" i="11"/>
  <c r="G3576" i="11"/>
  <c r="H3576" i="11"/>
  <c r="I3576" i="11"/>
  <c r="J3576" i="11"/>
  <c r="K3576" i="11"/>
  <c r="A3577" i="11"/>
  <c r="C3577" i="11"/>
  <c r="D3577" i="11"/>
  <c r="E3577" i="11"/>
  <c r="G3577" i="11"/>
  <c r="H3577" i="11"/>
  <c r="I3577" i="11"/>
  <c r="J3577" i="11"/>
  <c r="K3577" i="11"/>
  <c r="A3578" i="11"/>
  <c r="C3578" i="11"/>
  <c r="D3578" i="11"/>
  <c r="E3578" i="11"/>
  <c r="G3578" i="11"/>
  <c r="H3578" i="11"/>
  <c r="I3578" i="11"/>
  <c r="J3578" i="11"/>
  <c r="K3578" i="11"/>
  <c r="A3579" i="11"/>
  <c r="C3579" i="11"/>
  <c r="D3579" i="11"/>
  <c r="E3579" i="11"/>
  <c r="G3579" i="11"/>
  <c r="H3579" i="11"/>
  <c r="I3579" i="11"/>
  <c r="J3579" i="11"/>
  <c r="K3579" i="11"/>
  <c r="A3580" i="11"/>
  <c r="C3580" i="11"/>
  <c r="D3580" i="11"/>
  <c r="E3580" i="11"/>
  <c r="G3580" i="11"/>
  <c r="H3580" i="11"/>
  <c r="I3580" i="11"/>
  <c r="J3580" i="11"/>
  <c r="K3580" i="11"/>
  <c r="A3581" i="11"/>
  <c r="C3581" i="11"/>
  <c r="D3581" i="11"/>
  <c r="E3581" i="11"/>
  <c r="G3581" i="11"/>
  <c r="H3581" i="11"/>
  <c r="I3581" i="11"/>
  <c r="J3581" i="11"/>
  <c r="K3581" i="11"/>
  <c r="A3582" i="11"/>
  <c r="C3582" i="11"/>
  <c r="D3582" i="11"/>
  <c r="E3582" i="11"/>
  <c r="G3582" i="11"/>
  <c r="H3582" i="11"/>
  <c r="I3582" i="11"/>
  <c r="J3582" i="11"/>
  <c r="K3582" i="11"/>
  <c r="A3583" i="11"/>
  <c r="C3583" i="11"/>
  <c r="D3583" i="11"/>
  <c r="E3583" i="11"/>
  <c r="G3583" i="11"/>
  <c r="H3583" i="11"/>
  <c r="I3583" i="11"/>
  <c r="J3583" i="11"/>
  <c r="K3583" i="11"/>
  <c r="A3584" i="11"/>
  <c r="C3584" i="11"/>
  <c r="D3584" i="11"/>
  <c r="E3584" i="11"/>
  <c r="G3584" i="11"/>
  <c r="H3584" i="11"/>
  <c r="I3584" i="11"/>
  <c r="J3584" i="11"/>
  <c r="K3584" i="11"/>
  <c r="A3585" i="11"/>
  <c r="C3585" i="11"/>
  <c r="D3585" i="11"/>
  <c r="E3585" i="11"/>
  <c r="G3585" i="11"/>
  <c r="H3585" i="11"/>
  <c r="I3585" i="11"/>
  <c r="J3585" i="11"/>
  <c r="K3585" i="11"/>
  <c r="A3586" i="11"/>
  <c r="C3586" i="11"/>
  <c r="D3586" i="11"/>
  <c r="E3586" i="11"/>
  <c r="G3586" i="11"/>
  <c r="H3586" i="11"/>
  <c r="I3586" i="11"/>
  <c r="J3586" i="11"/>
  <c r="K3586" i="11"/>
  <c r="A3587" i="11"/>
  <c r="C3587" i="11"/>
  <c r="D3587" i="11"/>
  <c r="E3587" i="11"/>
  <c r="G3587" i="11"/>
  <c r="H3587" i="11"/>
  <c r="I3587" i="11"/>
  <c r="J3587" i="11"/>
  <c r="K3587" i="11"/>
  <c r="A3588" i="11"/>
  <c r="C3588" i="11"/>
  <c r="D3588" i="11"/>
  <c r="E3588" i="11"/>
  <c r="G3588" i="11"/>
  <c r="H3588" i="11"/>
  <c r="I3588" i="11"/>
  <c r="J3588" i="11"/>
  <c r="K3588" i="11"/>
  <c r="A3589" i="11"/>
  <c r="C3589" i="11"/>
  <c r="D3589" i="11"/>
  <c r="E3589" i="11"/>
  <c r="G3589" i="11"/>
  <c r="H3589" i="11"/>
  <c r="I3589" i="11"/>
  <c r="J3589" i="11"/>
  <c r="K3589" i="11"/>
  <c r="A3590" i="11"/>
  <c r="C3590" i="11"/>
  <c r="D3590" i="11"/>
  <c r="E3590" i="11"/>
  <c r="G3590" i="11"/>
  <c r="H3590" i="11"/>
  <c r="I3590" i="11"/>
  <c r="J3590" i="11"/>
  <c r="K3590" i="11"/>
  <c r="A3591" i="11"/>
  <c r="C3591" i="11"/>
  <c r="D3591" i="11"/>
  <c r="E3591" i="11"/>
  <c r="G3591" i="11"/>
  <c r="H3591" i="11"/>
  <c r="I3591" i="11"/>
  <c r="J3591" i="11"/>
  <c r="K3591" i="11"/>
  <c r="A3592" i="11"/>
  <c r="C3592" i="11"/>
  <c r="D3592" i="11"/>
  <c r="E3592" i="11"/>
  <c r="G3592" i="11"/>
  <c r="H3592" i="11"/>
  <c r="I3592" i="11"/>
  <c r="J3592" i="11"/>
  <c r="K3592" i="11"/>
  <c r="A3593" i="11"/>
  <c r="C3593" i="11"/>
  <c r="D3593" i="11"/>
  <c r="E3593" i="11"/>
  <c r="G3593" i="11"/>
  <c r="H3593" i="11"/>
  <c r="I3593" i="11"/>
  <c r="J3593" i="11"/>
  <c r="K3593" i="11"/>
  <c r="A3594" i="11"/>
  <c r="C3594" i="11"/>
  <c r="D3594" i="11"/>
  <c r="E3594" i="11"/>
  <c r="G3594" i="11"/>
  <c r="H3594" i="11"/>
  <c r="I3594" i="11"/>
  <c r="J3594" i="11"/>
  <c r="K3594" i="11"/>
  <c r="A3595" i="11"/>
  <c r="C3595" i="11"/>
  <c r="D3595" i="11"/>
  <c r="E3595" i="11"/>
  <c r="G3595" i="11"/>
  <c r="H3595" i="11"/>
  <c r="I3595" i="11"/>
  <c r="J3595" i="11"/>
  <c r="K3595" i="11"/>
  <c r="A3596" i="11"/>
  <c r="C3596" i="11"/>
  <c r="D3596" i="11"/>
  <c r="E3596" i="11"/>
  <c r="G3596" i="11"/>
  <c r="H3596" i="11"/>
  <c r="I3596" i="11"/>
  <c r="J3596" i="11"/>
  <c r="K3596" i="11"/>
  <c r="A3597" i="11"/>
  <c r="C3597" i="11"/>
  <c r="D3597" i="11"/>
  <c r="E3597" i="11"/>
  <c r="G3597" i="11"/>
  <c r="H3597" i="11"/>
  <c r="I3597" i="11"/>
  <c r="J3597" i="11"/>
  <c r="K3597" i="11"/>
  <c r="A3598" i="11"/>
  <c r="C3598" i="11"/>
  <c r="D3598" i="11"/>
  <c r="E3598" i="11"/>
  <c r="G3598" i="11"/>
  <c r="H3598" i="11"/>
  <c r="I3598" i="11"/>
  <c r="J3598" i="11"/>
  <c r="K3598" i="11"/>
  <c r="A3599" i="11"/>
  <c r="C3599" i="11"/>
  <c r="D3599" i="11"/>
  <c r="E3599" i="11"/>
  <c r="G3599" i="11"/>
  <c r="H3599" i="11"/>
  <c r="I3599" i="11"/>
  <c r="J3599" i="11"/>
  <c r="K3599" i="11"/>
  <c r="A3600" i="11"/>
  <c r="C3600" i="11"/>
  <c r="D3600" i="11"/>
  <c r="E3600" i="11"/>
  <c r="G3600" i="11"/>
  <c r="H3600" i="11"/>
  <c r="I3600" i="11"/>
  <c r="J3600" i="11"/>
  <c r="K3600" i="11"/>
  <c r="A3601" i="11"/>
  <c r="C3601" i="11"/>
  <c r="D3601" i="11"/>
  <c r="E3601" i="11"/>
  <c r="G3601" i="11"/>
  <c r="H3601" i="11"/>
  <c r="I3601" i="11"/>
  <c r="J3601" i="11"/>
  <c r="K3601" i="11"/>
  <c r="A3602" i="11"/>
  <c r="C3602" i="11"/>
  <c r="D3602" i="11"/>
  <c r="E3602" i="11"/>
  <c r="G3602" i="11"/>
  <c r="H3602" i="11"/>
  <c r="I3602" i="11"/>
  <c r="J3602" i="11"/>
  <c r="K3602" i="11"/>
  <c r="A3603" i="11"/>
  <c r="C3603" i="11"/>
  <c r="D3603" i="11"/>
  <c r="E3603" i="11"/>
  <c r="G3603" i="11"/>
  <c r="H3603" i="11"/>
  <c r="I3603" i="11"/>
  <c r="J3603" i="11"/>
  <c r="K3603" i="11"/>
  <c r="A3604" i="11"/>
  <c r="C3604" i="11"/>
  <c r="D3604" i="11"/>
  <c r="E3604" i="11"/>
  <c r="G3604" i="11"/>
  <c r="H3604" i="11"/>
  <c r="I3604" i="11"/>
  <c r="J3604" i="11"/>
  <c r="K3604" i="11"/>
  <c r="A3605" i="11"/>
  <c r="C3605" i="11"/>
  <c r="D3605" i="11"/>
  <c r="E3605" i="11"/>
  <c r="G3605" i="11"/>
  <c r="H3605" i="11"/>
  <c r="I3605" i="11"/>
  <c r="J3605" i="11"/>
  <c r="K3605" i="11"/>
  <c r="A3606" i="11"/>
  <c r="C3606" i="11"/>
  <c r="D3606" i="11"/>
  <c r="E3606" i="11"/>
  <c r="G3606" i="11"/>
  <c r="H3606" i="11"/>
  <c r="I3606" i="11"/>
  <c r="J3606" i="11"/>
  <c r="K3606" i="11"/>
  <c r="A3607" i="11"/>
  <c r="C3607" i="11"/>
  <c r="D3607" i="11"/>
  <c r="E3607" i="11"/>
  <c r="G3607" i="11"/>
  <c r="H3607" i="11"/>
  <c r="I3607" i="11"/>
  <c r="J3607" i="11"/>
  <c r="K3607" i="11"/>
  <c r="A3608" i="11"/>
  <c r="C3608" i="11"/>
  <c r="D3608" i="11"/>
  <c r="E3608" i="11"/>
  <c r="G3608" i="11"/>
  <c r="H3608" i="11"/>
  <c r="I3608" i="11"/>
  <c r="J3608" i="11"/>
  <c r="K3608" i="11"/>
  <c r="A3609" i="11"/>
  <c r="C3609" i="11"/>
  <c r="D3609" i="11"/>
  <c r="E3609" i="11"/>
  <c r="G3609" i="11"/>
  <c r="H3609" i="11"/>
  <c r="I3609" i="11"/>
  <c r="J3609" i="11"/>
  <c r="K3609" i="11"/>
  <c r="A3610" i="11"/>
  <c r="C3610" i="11"/>
  <c r="D3610" i="11"/>
  <c r="E3610" i="11"/>
  <c r="G3610" i="11"/>
  <c r="H3610" i="11"/>
  <c r="I3610" i="11"/>
  <c r="J3610" i="11"/>
  <c r="K3610" i="11"/>
  <c r="A3611" i="11"/>
  <c r="C3611" i="11"/>
  <c r="D3611" i="11"/>
  <c r="E3611" i="11"/>
  <c r="G3611" i="11"/>
  <c r="H3611" i="11"/>
  <c r="I3611" i="11"/>
  <c r="J3611" i="11"/>
  <c r="K3611" i="11"/>
  <c r="A3612" i="11"/>
  <c r="C3612" i="11"/>
  <c r="D3612" i="11"/>
  <c r="E3612" i="11"/>
  <c r="G3612" i="11"/>
  <c r="H3612" i="11"/>
  <c r="I3612" i="11"/>
  <c r="J3612" i="11"/>
  <c r="K3612" i="11"/>
  <c r="A3613" i="11"/>
  <c r="C3613" i="11"/>
  <c r="D3613" i="11"/>
  <c r="E3613" i="11"/>
  <c r="G3613" i="11"/>
  <c r="H3613" i="11"/>
  <c r="I3613" i="11"/>
  <c r="J3613" i="11"/>
  <c r="K3613" i="11"/>
  <c r="A3614" i="11"/>
  <c r="C3614" i="11"/>
  <c r="D3614" i="11"/>
  <c r="E3614" i="11"/>
  <c r="G3614" i="11"/>
  <c r="H3614" i="11"/>
  <c r="I3614" i="11"/>
  <c r="J3614" i="11"/>
  <c r="K3614" i="11"/>
  <c r="A3615" i="11"/>
  <c r="C3615" i="11"/>
  <c r="D3615" i="11"/>
  <c r="E3615" i="11"/>
  <c r="G3615" i="11"/>
  <c r="H3615" i="11"/>
  <c r="I3615" i="11"/>
  <c r="J3615" i="11"/>
  <c r="K3615" i="11"/>
  <c r="A3616" i="11"/>
  <c r="C3616" i="11"/>
  <c r="D3616" i="11"/>
  <c r="E3616" i="11"/>
  <c r="G3616" i="11"/>
  <c r="H3616" i="11"/>
  <c r="I3616" i="11"/>
  <c r="J3616" i="11"/>
  <c r="K3616" i="11"/>
  <c r="A3617" i="11"/>
  <c r="C3617" i="11"/>
  <c r="D3617" i="11"/>
  <c r="E3617" i="11"/>
  <c r="G3617" i="11"/>
  <c r="H3617" i="11"/>
  <c r="I3617" i="11"/>
  <c r="J3617" i="11"/>
  <c r="K3617" i="11"/>
  <c r="A3618" i="11"/>
  <c r="C3618" i="11"/>
  <c r="D3618" i="11"/>
  <c r="E3618" i="11"/>
  <c r="G3618" i="11"/>
  <c r="H3618" i="11"/>
  <c r="I3618" i="11"/>
  <c r="J3618" i="11"/>
  <c r="K3618" i="11"/>
  <c r="A3619" i="11"/>
  <c r="C3619" i="11"/>
  <c r="D3619" i="11"/>
  <c r="E3619" i="11"/>
  <c r="G3619" i="11"/>
  <c r="H3619" i="11"/>
  <c r="I3619" i="11"/>
  <c r="J3619" i="11"/>
  <c r="K3619" i="11"/>
  <c r="A3620" i="11"/>
  <c r="C3620" i="11"/>
  <c r="D3620" i="11"/>
  <c r="E3620" i="11"/>
  <c r="G3620" i="11"/>
  <c r="H3620" i="11"/>
  <c r="I3620" i="11"/>
  <c r="J3620" i="11"/>
  <c r="K3620" i="11"/>
  <c r="A3621" i="11"/>
  <c r="C3621" i="11"/>
  <c r="D3621" i="11"/>
  <c r="E3621" i="11"/>
  <c r="G3621" i="11"/>
  <c r="H3621" i="11"/>
  <c r="I3621" i="11"/>
  <c r="J3621" i="11"/>
  <c r="K3621" i="11"/>
  <c r="A3622" i="11"/>
  <c r="C3622" i="11"/>
  <c r="D3622" i="11"/>
  <c r="E3622" i="11"/>
  <c r="G3622" i="11"/>
  <c r="H3622" i="11"/>
  <c r="I3622" i="11"/>
  <c r="J3622" i="11"/>
  <c r="K3622" i="11"/>
  <c r="A3623" i="11"/>
  <c r="C3623" i="11"/>
  <c r="D3623" i="11"/>
  <c r="E3623" i="11"/>
  <c r="G3623" i="11"/>
  <c r="H3623" i="11"/>
  <c r="I3623" i="11"/>
  <c r="J3623" i="11"/>
  <c r="K3623" i="11"/>
  <c r="A3624" i="11"/>
  <c r="C3624" i="11"/>
  <c r="D3624" i="11"/>
  <c r="E3624" i="11"/>
  <c r="G3624" i="11"/>
  <c r="H3624" i="11"/>
  <c r="I3624" i="11"/>
  <c r="J3624" i="11"/>
  <c r="K3624" i="11"/>
  <c r="A3625" i="11"/>
  <c r="C3625" i="11"/>
  <c r="D3625" i="11"/>
  <c r="E3625" i="11"/>
  <c r="G3625" i="11"/>
  <c r="H3625" i="11"/>
  <c r="I3625" i="11"/>
  <c r="J3625" i="11"/>
  <c r="K3625" i="11"/>
  <c r="A3626" i="11"/>
  <c r="C3626" i="11"/>
  <c r="D3626" i="11"/>
  <c r="E3626" i="11"/>
  <c r="G3626" i="11"/>
  <c r="H3626" i="11"/>
  <c r="I3626" i="11"/>
  <c r="J3626" i="11"/>
  <c r="K3626" i="11"/>
  <c r="A3627" i="11"/>
  <c r="C3627" i="11"/>
  <c r="D3627" i="11"/>
  <c r="E3627" i="11"/>
  <c r="G3627" i="11"/>
  <c r="H3627" i="11"/>
  <c r="I3627" i="11"/>
  <c r="J3627" i="11"/>
  <c r="K3627" i="11"/>
  <c r="A3628" i="11"/>
  <c r="C3628" i="11"/>
  <c r="D3628" i="11"/>
  <c r="E3628" i="11"/>
  <c r="G3628" i="11"/>
  <c r="H3628" i="11"/>
  <c r="I3628" i="11"/>
  <c r="J3628" i="11"/>
  <c r="K3628" i="11"/>
  <c r="A3629" i="11"/>
  <c r="C3629" i="11"/>
  <c r="D3629" i="11"/>
  <c r="E3629" i="11"/>
  <c r="G3629" i="11"/>
  <c r="H3629" i="11"/>
  <c r="I3629" i="11"/>
  <c r="J3629" i="11"/>
  <c r="K3629" i="11"/>
  <c r="A3630" i="11"/>
  <c r="C3630" i="11"/>
  <c r="D3630" i="11"/>
  <c r="E3630" i="11"/>
  <c r="G3630" i="11"/>
  <c r="H3630" i="11"/>
  <c r="I3630" i="11"/>
  <c r="J3630" i="11"/>
  <c r="K3630" i="11"/>
  <c r="A3631" i="11"/>
  <c r="C3631" i="11"/>
  <c r="D3631" i="11"/>
  <c r="E3631" i="11"/>
  <c r="G3631" i="11"/>
  <c r="H3631" i="11"/>
  <c r="I3631" i="11"/>
  <c r="J3631" i="11"/>
  <c r="K3631" i="11"/>
  <c r="A3632" i="11"/>
  <c r="C3632" i="11"/>
  <c r="D3632" i="11"/>
  <c r="E3632" i="11"/>
  <c r="G3632" i="11"/>
  <c r="H3632" i="11"/>
  <c r="I3632" i="11"/>
  <c r="J3632" i="11"/>
  <c r="K3632" i="11"/>
  <c r="A3633" i="11"/>
  <c r="C3633" i="11"/>
  <c r="D3633" i="11"/>
  <c r="E3633" i="11"/>
  <c r="G3633" i="11"/>
  <c r="H3633" i="11"/>
  <c r="I3633" i="11"/>
  <c r="J3633" i="11"/>
  <c r="K3633" i="11"/>
  <c r="A3634" i="11"/>
  <c r="C3634" i="11"/>
  <c r="D3634" i="11"/>
  <c r="E3634" i="11"/>
  <c r="G3634" i="11"/>
  <c r="H3634" i="11"/>
  <c r="I3634" i="11"/>
  <c r="J3634" i="11"/>
  <c r="K3634" i="11"/>
  <c r="A3635" i="11"/>
  <c r="C3635" i="11"/>
  <c r="D3635" i="11"/>
  <c r="E3635" i="11"/>
  <c r="G3635" i="11"/>
  <c r="H3635" i="11"/>
  <c r="I3635" i="11"/>
  <c r="J3635" i="11"/>
  <c r="K3635" i="11"/>
  <c r="A3636" i="11"/>
  <c r="C3636" i="11"/>
  <c r="D3636" i="11"/>
  <c r="E3636" i="11"/>
  <c r="G3636" i="11"/>
  <c r="H3636" i="11"/>
  <c r="I3636" i="11"/>
  <c r="J3636" i="11"/>
  <c r="K3636" i="11"/>
  <c r="A3637" i="11"/>
  <c r="C3637" i="11"/>
  <c r="D3637" i="11"/>
  <c r="E3637" i="11"/>
  <c r="G3637" i="11"/>
  <c r="H3637" i="11"/>
  <c r="I3637" i="11"/>
  <c r="J3637" i="11"/>
  <c r="K3637" i="11"/>
  <c r="A3638" i="11"/>
  <c r="C3638" i="11"/>
  <c r="D3638" i="11"/>
  <c r="E3638" i="11"/>
  <c r="G3638" i="11"/>
  <c r="H3638" i="11"/>
  <c r="I3638" i="11"/>
  <c r="J3638" i="11"/>
  <c r="K3638" i="11"/>
  <c r="A3639" i="11"/>
  <c r="C3639" i="11"/>
  <c r="D3639" i="11"/>
  <c r="E3639" i="11"/>
  <c r="G3639" i="11"/>
  <c r="H3639" i="11"/>
  <c r="I3639" i="11"/>
  <c r="J3639" i="11"/>
  <c r="K3639" i="11"/>
  <c r="A3640" i="11"/>
  <c r="C3640" i="11"/>
  <c r="D3640" i="11"/>
  <c r="E3640" i="11"/>
  <c r="G3640" i="11"/>
  <c r="H3640" i="11"/>
  <c r="I3640" i="11"/>
  <c r="J3640" i="11"/>
  <c r="K3640" i="11"/>
  <c r="A3641" i="11"/>
  <c r="C3641" i="11"/>
  <c r="D3641" i="11"/>
  <c r="E3641" i="11"/>
  <c r="G3641" i="11"/>
  <c r="H3641" i="11"/>
  <c r="I3641" i="11"/>
  <c r="J3641" i="11"/>
  <c r="K3641" i="11"/>
  <c r="A3642" i="11"/>
  <c r="C3642" i="11"/>
  <c r="D3642" i="11"/>
  <c r="E3642" i="11"/>
  <c r="G3642" i="11"/>
  <c r="H3642" i="11"/>
  <c r="I3642" i="11"/>
  <c r="J3642" i="11"/>
  <c r="K3642" i="11"/>
  <c r="A3643" i="11"/>
  <c r="C3643" i="11"/>
  <c r="D3643" i="11"/>
  <c r="E3643" i="11"/>
  <c r="G3643" i="11"/>
  <c r="H3643" i="11"/>
  <c r="I3643" i="11"/>
  <c r="J3643" i="11"/>
  <c r="K3643" i="11"/>
  <c r="A3644" i="11"/>
  <c r="C3644" i="11"/>
  <c r="D3644" i="11"/>
  <c r="E3644" i="11"/>
  <c r="G3644" i="11"/>
  <c r="H3644" i="11"/>
  <c r="I3644" i="11"/>
  <c r="J3644" i="11"/>
  <c r="K3644" i="11"/>
  <c r="A3645" i="11"/>
  <c r="C3645" i="11"/>
  <c r="D3645" i="11"/>
  <c r="E3645" i="11"/>
  <c r="G3645" i="11"/>
  <c r="H3645" i="11"/>
  <c r="I3645" i="11"/>
  <c r="J3645" i="11"/>
  <c r="K3645" i="11"/>
  <c r="A3646" i="11"/>
  <c r="C3646" i="11"/>
  <c r="D3646" i="11"/>
  <c r="E3646" i="11"/>
  <c r="G3646" i="11"/>
  <c r="H3646" i="11"/>
  <c r="I3646" i="11"/>
  <c r="J3646" i="11"/>
  <c r="K3646" i="11"/>
  <c r="A3647" i="11"/>
  <c r="C3647" i="11"/>
  <c r="D3647" i="11"/>
  <c r="E3647" i="11"/>
  <c r="G3647" i="11"/>
  <c r="H3647" i="11"/>
  <c r="I3647" i="11"/>
  <c r="J3647" i="11"/>
  <c r="K3647" i="11"/>
  <c r="A3648" i="11"/>
  <c r="C3648" i="11"/>
  <c r="D3648" i="11"/>
  <c r="E3648" i="11"/>
  <c r="G3648" i="11"/>
  <c r="H3648" i="11"/>
  <c r="I3648" i="11"/>
  <c r="J3648" i="11"/>
  <c r="K3648" i="11"/>
  <c r="A3649" i="11"/>
  <c r="C3649" i="11"/>
  <c r="D3649" i="11"/>
  <c r="E3649" i="11"/>
  <c r="G3649" i="11"/>
  <c r="H3649" i="11"/>
  <c r="I3649" i="11"/>
  <c r="J3649" i="11"/>
  <c r="K3649" i="11"/>
  <c r="A3650" i="11"/>
  <c r="C3650" i="11"/>
  <c r="D3650" i="11"/>
  <c r="E3650" i="11"/>
  <c r="G3650" i="11"/>
  <c r="H3650" i="11"/>
  <c r="I3650" i="11"/>
  <c r="J3650" i="11"/>
  <c r="K3650" i="11"/>
  <c r="A3651" i="11"/>
  <c r="C3651" i="11"/>
  <c r="D3651" i="11"/>
  <c r="E3651" i="11"/>
  <c r="G3651" i="11"/>
  <c r="H3651" i="11"/>
  <c r="I3651" i="11"/>
  <c r="J3651" i="11"/>
  <c r="K3651" i="11"/>
  <c r="A3652" i="11"/>
  <c r="C3652" i="11"/>
  <c r="D3652" i="11"/>
  <c r="E3652" i="11"/>
  <c r="G3652" i="11"/>
  <c r="H3652" i="11"/>
  <c r="I3652" i="11"/>
  <c r="J3652" i="11"/>
  <c r="K3652" i="11"/>
  <c r="A3653" i="11"/>
  <c r="C3653" i="11"/>
  <c r="D3653" i="11"/>
  <c r="E3653" i="11"/>
  <c r="G3653" i="11"/>
  <c r="H3653" i="11"/>
  <c r="I3653" i="11"/>
  <c r="J3653" i="11"/>
  <c r="K3653" i="11"/>
  <c r="A3654" i="11"/>
  <c r="C3654" i="11"/>
  <c r="D3654" i="11"/>
  <c r="E3654" i="11"/>
  <c r="G3654" i="11"/>
  <c r="H3654" i="11"/>
  <c r="I3654" i="11"/>
  <c r="J3654" i="11"/>
  <c r="K3654" i="11"/>
  <c r="A3655" i="11"/>
  <c r="C3655" i="11"/>
  <c r="D3655" i="11"/>
  <c r="E3655" i="11"/>
  <c r="G3655" i="11"/>
  <c r="H3655" i="11"/>
  <c r="I3655" i="11"/>
  <c r="J3655" i="11"/>
  <c r="K3655" i="11"/>
  <c r="A3656" i="11"/>
  <c r="C3656" i="11"/>
  <c r="D3656" i="11"/>
  <c r="E3656" i="11"/>
  <c r="G3656" i="11"/>
  <c r="H3656" i="11"/>
  <c r="I3656" i="11"/>
  <c r="J3656" i="11"/>
  <c r="K3656" i="11"/>
  <c r="A3657" i="11"/>
  <c r="C3657" i="11"/>
  <c r="D3657" i="11"/>
  <c r="E3657" i="11"/>
  <c r="G3657" i="11"/>
  <c r="H3657" i="11"/>
  <c r="I3657" i="11"/>
  <c r="J3657" i="11"/>
  <c r="K3657" i="11"/>
  <c r="A3658" i="11"/>
  <c r="C3658" i="11"/>
  <c r="D3658" i="11"/>
  <c r="E3658" i="11"/>
  <c r="G3658" i="11"/>
  <c r="H3658" i="11"/>
  <c r="I3658" i="11"/>
  <c r="J3658" i="11"/>
  <c r="K3658" i="11"/>
  <c r="A3659" i="11"/>
  <c r="C3659" i="11"/>
  <c r="D3659" i="11"/>
  <c r="E3659" i="11"/>
  <c r="G3659" i="11"/>
  <c r="H3659" i="11"/>
  <c r="I3659" i="11"/>
  <c r="J3659" i="11"/>
  <c r="K3659" i="11"/>
  <c r="A3660" i="11"/>
  <c r="C3660" i="11"/>
  <c r="D3660" i="11"/>
  <c r="E3660" i="11"/>
  <c r="G3660" i="11"/>
  <c r="H3660" i="11"/>
  <c r="I3660" i="11"/>
  <c r="J3660" i="11"/>
  <c r="K3660" i="11"/>
  <c r="A3661" i="11"/>
  <c r="C3661" i="11"/>
  <c r="D3661" i="11"/>
  <c r="E3661" i="11"/>
  <c r="G3661" i="11"/>
  <c r="H3661" i="11"/>
  <c r="I3661" i="11"/>
  <c r="J3661" i="11"/>
  <c r="K3661" i="11"/>
  <c r="A3662" i="11"/>
  <c r="C3662" i="11"/>
  <c r="D3662" i="11"/>
  <c r="E3662" i="11"/>
  <c r="G3662" i="11"/>
  <c r="H3662" i="11"/>
  <c r="I3662" i="11"/>
  <c r="J3662" i="11"/>
  <c r="K3662" i="11"/>
  <c r="A3663" i="11"/>
  <c r="C3663" i="11"/>
  <c r="D3663" i="11"/>
  <c r="E3663" i="11"/>
  <c r="G3663" i="11"/>
  <c r="H3663" i="11"/>
  <c r="I3663" i="11"/>
  <c r="J3663" i="11"/>
  <c r="K3663" i="11"/>
  <c r="A3664" i="11"/>
  <c r="C3664" i="11"/>
  <c r="D3664" i="11"/>
  <c r="E3664" i="11"/>
  <c r="G3664" i="11"/>
  <c r="H3664" i="11"/>
  <c r="I3664" i="11"/>
  <c r="J3664" i="11"/>
  <c r="K3664" i="11"/>
  <c r="A3665" i="11"/>
  <c r="C3665" i="11"/>
  <c r="D3665" i="11"/>
  <c r="E3665" i="11"/>
  <c r="G3665" i="11"/>
  <c r="H3665" i="11"/>
  <c r="I3665" i="11"/>
  <c r="J3665" i="11"/>
  <c r="K3665" i="11"/>
  <c r="A3666" i="11"/>
  <c r="C3666" i="11"/>
  <c r="D3666" i="11"/>
  <c r="E3666" i="11"/>
  <c r="G3666" i="11"/>
  <c r="H3666" i="11"/>
  <c r="I3666" i="11"/>
  <c r="J3666" i="11"/>
  <c r="K3666" i="11"/>
  <c r="A3667" i="11"/>
  <c r="C3667" i="11"/>
  <c r="D3667" i="11"/>
  <c r="E3667" i="11"/>
  <c r="G3667" i="11"/>
  <c r="H3667" i="11"/>
  <c r="I3667" i="11"/>
  <c r="J3667" i="11"/>
  <c r="K3667" i="11"/>
  <c r="A3668" i="11"/>
  <c r="C3668" i="11"/>
  <c r="D3668" i="11"/>
  <c r="E3668" i="11"/>
  <c r="G3668" i="11"/>
  <c r="H3668" i="11"/>
  <c r="I3668" i="11"/>
  <c r="J3668" i="11"/>
  <c r="K3668" i="11"/>
  <c r="A3669" i="11"/>
  <c r="C3669" i="11"/>
  <c r="D3669" i="11"/>
  <c r="E3669" i="11"/>
  <c r="G3669" i="11"/>
  <c r="H3669" i="11"/>
  <c r="I3669" i="11"/>
  <c r="J3669" i="11"/>
  <c r="K3669" i="11"/>
  <c r="A3670" i="11"/>
  <c r="C3670" i="11"/>
  <c r="D3670" i="11"/>
  <c r="E3670" i="11"/>
  <c r="G3670" i="11"/>
  <c r="H3670" i="11"/>
  <c r="I3670" i="11"/>
  <c r="J3670" i="11"/>
  <c r="K3670" i="11"/>
  <c r="A3671" i="11"/>
  <c r="C3671" i="11"/>
  <c r="D3671" i="11"/>
  <c r="E3671" i="11"/>
  <c r="G3671" i="11"/>
  <c r="H3671" i="11"/>
  <c r="I3671" i="11"/>
  <c r="J3671" i="11"/>
  <c r="K3671" i="11"/>
  <c r="A3672" i="11"/>
  <c r="C3672" i="11"/>
  <c r="D3672" i="11"/>
  <c r="E3672" i="11"/>
  <c r="G3672" i="11"/>
  <c r="H3672" i="11"/>
  <c r="I3672" i="11"/>
  <c r="J3672" i="11"/>
  <c r="K3672" i="11"/>
  <c r="A3673" i="11"/>
  <c r="C3673" i="11"/>
  <c r="D3673" i="11"/>
  <c r="E3673" i="11"/>
  <c r="G3673" i="11"/>
  <c r="H3673" i="11"/>
  <c r="I3673" i="11"/>
  <c r="J3673" i="11"/>
  <c r="K3673" i="11"/>
  <c r="A3674" i="11"/>
  <c r="C3674" i="11"/>
  <c r="D3674" i="11"/>
  <c r="E3674" i="11"/>
  <c r="G3674" i="11"/>
  <c r="H3674" i="11"/>
  <c r="I3674" i="11"/>
  <c r="J3674" i="11"/>
  <c r="K3674" i="11"/>
  <c r="A3675" i="11"/>
  <c r="C3675" i="11"/>
  <c r="D3675" i="11"/>
  <c r="E3675" i="11"/>
  <c r="G3675" i="11"/>
  <c r="H3675" i="11"/>
  <c r="I3675" i="11"/>
  <c r="J3675" i="11"/>
  <c r="K3675" i="11"/>
  <c r="A3676" i="11"/>
  <c r="C3676" i="11"/>
  <c r="D3676" i="11"/>
  <c r="E3676" i="11"/>
  <c r="G3676" i="11"/>
  <c r="H3676" i="11"/>
  <c r="I3676" i="11"/>
  <c r="J3676" i="11"/>
  <c r="K3676" i="11"/>
  <c r="A3677" i="11"/>
  <c r="C3677" i="11"/>
  <c r="D3677" i="11"/>
  <c r="E3677" i="11"/>
  <c r="G3677" i="11"/>
  <c r="H3677" i="11"/>
  <c r="I3677" i="11"/>
  <c r="J3677" i="11"/>
  <c r="K3677" i="11"/>
  <c r="A3678" i="11"/>
  <c r="C3678" i="11"/>
  <c r="D3678" i="11"/>
  <c r="E3678" i="11"/>
  <c r="G3678" i="11"/>
  <c r="H3678" i="11"/>
  <c r="I3678" i="11"/>
  <c r="J3678" i="11"/>
  <c r="K3678" i="11"/>
  <c r="A3679" i="11"/>
  <c r="C3679" i="11"/>
  <c r="D3679" i="11"/>
  <c r="E3679" i="11"/>
  <c r="G3679" i="11"/>
  <c r="H3679" i="11"/>
  <c r="I3679" i="11"/>
  <c r="J3679" i="11"/>
  <c r="K3679" i="11"/>
  <c r="A3680" i="11"/>
  <c r="C3680" i="11"/>
  <c r="D3680" i="11"/>
  <c r="E3680" i="11"/>
  <c r="G3680" i="11"/>
  <c r="H3680" i="11"/>
  <c r="I3680" i="11"/>
  <c r="J3680" i="11"/>
  <c r="K3680" i="11"/>
  <c r="A3681" i="11"/>
  <c r="C3681" i="11"/>
  <c r="D3681" i="11"/>
  <c r="E3681" i="11"/>
  <c r="G3681" i="11"/>
  <c r="H3681" i="11"/>
  <c r="I3681" i="11"/>
  <c r="J3681" i="11"/>
  <c r="K3681" i="11"/>
  <c r="A3682" i="11"/>
  <c r="C3682" i="11"/>
  <c r="D3682" i="11"/>
  <c r="E3682" i="11"/>
  <c r="G3682" i="11"/>
  <c r="H3682" i="11"/>
  <c r="I3682" i="11"/>
  <c r="J3682" i="11"/>
  <c r="K3682" i="11"/>
  <c r="A3683" i="11"/>
  <c r="C3683" i="11"/>
  <c r="D3683" i="11"/>
  <c r="E3683" i="11"/>
  <c r="G3683" i="11"/>
  <c r="H3683" i="11"/>
  <c r="I3683" i="11"/>
  <c r="J3683" i="11"/>
  <c r="K3683" i="11"/>
  <c r="A3684" i="11"/>
  <c r="C3684" i="11"/>
  <c r="D3684" i="11"/>
  <c r="E3684" i="11"/>
  <c r="G3684" i="11"/>
  <c r="H3684" i="11"/>
  <c r="I3684" i="11"/>
  <c r="J3684" i="11"/>
  <c r="K3684" i="11"/>
  <c r="A3685" i="11"/>
  <c r="C3685" i="11"/>
  <c r="D3685" i="11"/>
  <c r="E3685" i="11"/>
  <c r="G3685" i="11"/>
  <c r="H3685" i="11"/>
  <c r="I3685" i="11"/>
  <c r="J3685" i="11"/>
  <c r="K3685" i="11"/>
  <c r="A3686" i="11"/>
  <c r="C3686" i="11"/>
  <c r="D3686" i="11"/>
  <c r="E3686" i="11"/>
  <c r="G3686" i="11"/>
  <c r="H3686" i="11"/>
  <c r="I3686" i="11"/>
  <c r="J3686" i="11"/>
  <c r="K3686" i="11"/>
  <c r="A3687" i="11"/>
  <c r="C3687" i="11"/>
  <c r="D3687" i="11"/>
  <c r="E3687" i="11"/>
  <c r="G3687" i="11"/>
  <c r="H3687" i="11"/>
  <c r="I3687" i="11"/>
  <c r="J3687" i="11"/>
  <c r="K3687" i="11"/>
  <c r="A3688" i="11"/>
  <c r="C3688" i="11"/>
  <c r="D3688" i="11"/>
  <c r="E3688" i="11"/>
  <c r="G3688" i="11"/>
  <c r="H3688" i="11"/>
  <c r="I3688" i="11"/>
  <c r="J3688" i="11"/>
  <c r="K3688" i="11"/>
  <c r="A3689" i="11"/>
  <c r="C3689" i="11"/>
  <c r="D3689" i="11"/>
  <c r="E3689" i="11"/>
  <c r="G3689" i="11"/>
  <c r="H3689" i="11"/>
  <c r="I3689" i="11"/>
  <c r="J3689" i="11"/>
  <c r="K3689" i="11"/>
  <c r="A3690" i="11"/>
  <c r="C3690" i="11"/>
  <c r="D3690" i="11"/>
  <c r="E3690" i="11"/>
  <c r="G3690" i="11"/>
  <c r="H3690" i="11"/>
  <c r="I3690" i="11"/>
  <c r="J3690" i="11"/>
  <c r="K3690" i="11"/>
  <c r="A3691" i="11"/>
  <c r="C3691" i="11"/>
  <c r="D3691" i="11"/>
  <c r="E3691" i="11"/>
  <c r="G3691" i="11"/>
  <c r="H3691" i="11"/>
  <c r="I3691" i="11"/>
  <c r="J3691" i="11"/>
  <c r="K3691" i="11"/>
  <c r="A3692" i="11"/>
  <c r="C3692" i="11"/>
  <c r="D3692" i="11"/>
  <c r="E3692" i="11"/>
  <c r="G3692" i="11"/>
  <c r="H3692" i="11"/>
  <c r="I3692" i="11"/>
  <c r="J3692" i="11"/>
  <c r="K3692" i="11"/>
  <c r="A3693" i="11"/>
  <c r="C3693" i="11"/>
  <c r="D3693" i="11"/>
  <c r="E3693" i="11"/>
  <c r="G3693" i="11"/>
  <c r="H3693" i="11"/>
  <c r="I3693" i="11"/>
  <c r="J3693" i="11"/>
  <c r="K3693" i="11"/>
  <c r="A3694" i="11"/>
  <c r="C3694" i="11"/>
  <c r="D3694" i="11"/>
  <c r="E3694" i="11"/>
  <c r="G3694" i="11"/>
  <c r="H3694" i="11"/>
  <c r="I3694" i="11"/>
  <c r="J3694" i="11"/>
  <c r="K3694" i="11"/>
  <c r="A3695" i="11"/>
  <c r="C3695" i="11"/>
  <c r="D3695" i="11"/>
  <c r="E3695" i="11"/>
  <c r="G3695" i="11"/>
  <c r="H3695" i="11"/>
  <c r="I3695" i="11"/>
  <c r="J3695" i="11"/>
  <c r="K3695" i="11"/>
  <c r="A3696" i="11"/>
  <c r="C3696" i="11"/>
  <c r="D3696" i="11"/>
  <c r="E3696" i="11"/>
  <c r="G3696" i="11"/>
  <c r="H3696" i="11"/>
  <c r="I3696" i="11"/>
  <c r="J3696" i="11"/>
  <c r="K3696" i="11"/>
  <c r="A3697" i="11"/>
  <c r="C3697" i="11"/>
  <c r="D3697" i="11"/>
  <c r="E3697" i="11"/>
  <c r="G3697" i="11"/>
  <c r="H3697" i="11"/>
  <c r="I3697" i="11"/>
  <c r="J3697" i="11"/>
  <c r="K3697" i="11"/>
  <c r="A3698" i="11"/>
  <c r="C3698" i="11"/>
  <c r="D3698" i="11"/>
  <c r="E3698" i="11"/>
  <c r="G3698" i="11"/>
  <c r="H3698" i="11"/>
  <c r="I3698" i="11"/>
  <c r="J3698" i="11"/>
  <c r="K3698" i="11"/>
  <c r="A3699" i="11"/>
  <c r="C3699" i="11"/>
  <c r="D3699" i="11"/>
  <c r="E3699" i="11"/>
  <c r="G3699" i="11"/>
  <c r="H3699" i="11"/>
  <c r="I3699" i="11"/>
  <c r="J3699" i="11"/>
  <c r="K3699" i="11"/>
  <c r="A3700" i="11"/>
  <c r="C3700" i="11"/>
  <c r="D3700" i="11"/>
  <c r="E3700" i="11"/>
  <c r="G3700" i="11"/>
  <c r="H3700" i="11"/>
  <c r="I3700" i="11"/>
  <c r="J3700" i="11"/>
  <c r="K3700" i="11"/>
  <c r="A3701" i="11"/>
  <c r="C3701" i="11"/>
  <c r="D3701" i="11"/>
  <c r="E3701" i="11"/>
  <c r="G3701" i="11"/>
  <c r="H3701" i="11"/>
  <c r="I3701" i="11"/>
  <c r="J3701" i="11"/>
  <c r="K3701" i="11"/>
  <c r="A3702" i="11"/>
  <c r="C3702" i="11"/>
  <c r="D3702" i="11"/>
  <c r="E3702" i="11"/>
  <c r="G3702" i="11"/>
  <c r="H3702" i="11"/>
  <c r="I3702" i="11"/>
  <c r="J3702" i="11"/>
  <c r="K3702" i="11"/>
  <c r="A3703" i="11"/>
  <c r="C3703" i="11"/>
  <c r="D3703" i="11"/>
  <c r="E3703" i="11"/>
  <c r="G3703" i="11"/>
  <c r="H3703" i="11"/>
  <c r="I3703" i="11"/>
  <c r="J3703" i="11"/>
  <c r="K3703" i="11"/>
  <c r="A3704" i="11"/>
  <c r="C3704" i="11"/>
  <c r="D3704" i="11"/>
  <c r="E3704" i="11"/>
  <c r="G3704" i="11"/>
  <c r="H3704" i="11"/>
  <c r="I3704" i="11"/>
  <c r="J3704" i="11"/>
  <c r="K3704" i="11"/>
  <c r="A3705" i="11"/>
  <c r="C3705" i="11"/>
  <c r="D3705" i="11"/>
  <c r="E3705" i="11"/>
  <c r="G3705" i="11"/>
  <c r="H3705" i="11"/>
  <c r="I3705" i="11"/>
  <c r="J3705" i="11"/>
  <c r="K3705" i="11"/>
  <c r="A3706" i="11"/>
  <c r="C3706" i="11"/>
  <c r="D3706" i="11"/>
  <c r="E3706" i="11"/>
  <c r="G3706" i="11"/>
  <c r="H3706" i="11"/>
  <c r="I3706" i="11"/>
  <c r="J3706" i="11"/>
  <c r="K3706" i="11"/>
  <c r="A3707" i="11"/>
  <c r="C3707" i="11"/>
  <c r="D3707" i="11"/>
  <c r="E3707" i="11"/>
  <c r="G3707" i="11"/>
  <c r="H3707" i="11"/>
  <c r="I3707" i="11"/>
  <c r="J3707" i="11"/>
  <c r="K3707" i="11"/>
  <c r="A3708" i="11"/>
  <c r="C3708" i="11"/>
  <c r="D3708" i="11"/>
  <c r="E3708" i="11"/>
  <c r="G3708" i="11"/>
  <c r="H3708" i="11"/>
  <c r="I3708" i="11"/>
  <c r="J3708" i="11"/>
  <c r="K3708" i="11"/>
  <c r="A3709" i="11"/>
  <c r="C3709" i="11"/>
  <c r="D3709" i="11"/>
  <c r="E3709" i="11"/>
  <c r="G3709" i="11"/>
  <c r="H3709" i="11"/>
  <c r="I3709" i="11"/>
  <c r="J3709" i="11"/>
  <c r="K3709" i="11"/>
  <c r="A3710" i="11"/>
  <c r="C3710" i="11"/>
  <c r="D3710" i="11"/>
  <c r="E3710" i="11"/>
  <c r="G3710" i="11"/>
  <c r="H3710" i="11"/>
  <c r="I3710" i="11"/>
  <c r="J3710" i="11"/>
  <c r="K3710" i="11"/>
  <c r="A3711" i="11"/>
  <c r="C3711" i="11"/>
  <c r="D3711" i="11"/>
  <c r="E3711" i="11"/>
  <c r="G3711" i="11"/>
  <c r="H3711" i="11"/>
  <c r="I3711" i="11"/>
  <c r="J3711" i="11"/>
  <c r="K3711" i="11"/>
  <c r="A3712" i="11"/>
  <c r="C3712" i="11"/>
  <c r="D3712" i="11"/>
  <c r="E3712" i="11"/>
  <c r="G3712" i="11"/>
  <c r="H3712" i="11"/>
  <c r="I3712" i="11"/>
  <c r="J3712" i="11"/>
  <c r="K3712" i="11"/>
  <c r="A3713" i="11"/>
  <c r="C3713" i="11"/>
  <c r="D3713" i="11"/>
  <c r="E3713" i="11"/>
  <c r="G3713" i="11"/>
  <c r="H3713" i="11"/>
  <c r="I3713" i="11"/>
  <c r="J3713" i="11"/>
  <c r="K3713" i="11"/>
  <c r="A3714" i="11"/>
  <c r="C3714" i="11"/>
  <c r="D3714" i="11"/>
  <c r="E3714" i="11"/>
  <c r="G3714" i="11"/>
  <c r="H3714" i="11"/>
  <c r="I3714" i="11"/>
  <c r="J3714" i="11"/>
  <c r="K3714" i="11"/>
  <c r="A3715" i="11"/>
  <c r="C3715" i="11"/>
  <c r="D3715" i="11"/>
  <c r="E3715" i="11"/>
  <c r="G3715" i="11"/>
  <c r="H3715" i="11"/>
  <c r="I3715" i="11"/>
  <c r="J3715" i="11"/>
  <c r="K3715" i="11"/>
  <c r="A3716" i="11"/>
  <c r="C3716" i="11"/>
  <c r="D3716" i="11"/>
  <c r="E3716" i="11"/>
  <c r="G3716" i="11"/>
  <c r="H3716" i="11"/>
  <c r="I3716" i="11"/>
  <c r="J3716" i="11"/>
  <c r="K3716" i="11"/>
  <c r="A3717" i="11"/>
  <c r="C3717" i="11"/>
  <c r="D3717" i="11"/>
  <c r="E3717" i="11"/>
  <c r="G3717" i="11"/>
  <c r="H3717" i="11"/>
  <c r="I3717" i="11"/>
  <c r="J3717" i="11"/>
  <c r="K3717" i="11"/>
  <c r="A3718" i="11"/>
  <c r="C3718" i="11"/>
  <c r="D3718" i="11"/>
  <c r="E3718" i="11"/>
  <c r="G3718" i="11"/>
  <c r="H3718" i="11"/>
  <c r="I3718" i="11"/>
  <c r="J3718" i="11"/>
  <c r="K3718" i="11"/>
  <c r="A3719" i="11"/>
  <c r="C3719" i="11"/>
  <c r="D3719" i="11"/>
  <c r="E3719" i="11"/>
  <c r="G3719" i="11"/>
  <c r="H3719" i="11"/>
  <c r="I3719" i="11"/>
  <c r="J3719" i="11"/>
  <c r="K3719" i="11"/>
  <c r="A3720" i="11"/>
  <c r="C3720" i="11"/>
  <c r="D3720" i="11"/>
  <c r="E3720" i="11"/>
  <c r="G3720" i="11"/>
  <c r="H3720" i="11"/>
  <c r="I3720" i="11"/>
  <c r="J3720" i="11"/>
  <c r="K3720" i="11"/>
  <c r="A3721" i="11"/>
  <c r="C3721" i="11"/>
  <c r="D3721" i="11"/>
  <c r="E3721" i="11"/>
  <c r="G3721" i="11"/>
  <c r="H3721" i="11"/>
  <c r="I3721" i="11"/>
  <c r="J3721" i="11"/>
  <c r="K3721" i="11"/>
  <c r="A3722" i="11"/>
  <c r="C3722" i="11"/>
  <c r="D3722" i="11"/>
  <c r="E3722" i="11"/>
  <c r="G3722" i="11"/>
  <c r="H3722" i="11"/>
  <c r="I3722" i="11"/>
  <c r="J3722" i="11"/>
  <c r="K3722" i="11"/>
  <c r="A3723" i="11"/>
  <c r="C3723" i="11"/>
  <c r="D3723" i="11"/>
  <c r="E3723" i="11"/>
  <c r="G3723" i="11"/>
  <c r="H3723" i="11"/>
  <c r="I3723" i="11"/>
  <c r="J3723" i="11"/>
  <c r="K3723" i="11"/>
  <c r="A3724" i="11"/>
  <c r="C3724" i="11"/>
  <c r="D3724" i="11"/>
  <c r="E3724" i="11"/>
  <c r="G3724" i="11"/>
  <c r="H3724" i="11"/>
  <c r="I3724" i="11"/>
  <c r="J3724" i="11"/>
  <c r="K3724" i="11"/>
  <c r="A3725" i="11"/>
  <c r="C3725" i="11"/>
  <c r="D3725" i="11"/>
  <c r="E3725" i="11"/>
  <c r="G3725" i="11"/>
  <c r="H3725" i="11"/>
  <c r="I3725" i="11"/>
  <c r="J3725" i="11"/>
  <c r="K3725" i="11"/>
  <c r="A3726" i="11"/>
  <c r="C3726" i="11"/>
  <c r="D3726" i="11"/>
  <c r="E3726" i="11"/>
  <c r="G3726" i="11"/>
  <c r="H3726" i="11"/>
  <c r="I3726" i="11"/>
  <c r="J3726" i="11"/>
  <c r="K3726" i="11"/>
  <c r="A3727" i="11"/>
  <c r="C3727" i="11"/>
  <c r="D3727" i="11"/>
  <c r="E3727" i="11"/>
  <c r="G3727" i="11"/>
  <c r="H3727" i="11"/>
  <c r="I3727" i="11"/>
  <c r="J3727" i="11"/>
  <c r="K3727" i="11"/>
  <c r="A3728" i="11"/>
  <c r="C3728" i="11"/>
  <c r="D3728" i="11"/>
  <c r="E3728" i="11"/>
  <c r="G3728" i="11"/>
  <c r="H3728" i="11"/>
  <c r="I3728" i="11"/>
  <c r="J3728" i="11"/>
  <c r="K3728" i="11"/>
  <c r="A3729" i="11"/>
  <c r="C3729" i="11"/>
  <c r="D3729" i="11"/>
  <c r="E3729" i="11"/>
  <c r="G3729" i="11"/>
  <c r="H3729" i="11"/>
  <c r="I3729" i="11"/>
  <c r="J3729" i="11"/>
  <c r="K3729" i="11"/>
  <c r="A3730" i="11"/>
  <c r="C3730" i="11"/>
  <c r="D3730" i="11"/>
  <c r="E3730" i="11"/>
  <c r="G3730" i="11"/>
  <c r="H3730" i="11"/>
  <c r="I3730" i="11"/>
  <c r="J3730" i="11"/>
  <c r="K3730" i="11"/>
  <c r="A3731" i="11"/>
  <c r="C3731" i="11"/>
  <c r="D3731" i="11"/>
  <c r="E3731" i="11"/>
  <c r="G3731" i="11"/>
  <c r="H3731" i="11"/>
  <c r="I3731" i="11"/>
  <c r="J3731" i="11"/>
  <c r="K3731" i="11"/>
  <c r="A3732" i="11"/>
  <c r="C3732" i="11"/>
  <c r="D3732" i="11"/>
  <c r="E3732" i="11"/>
  <c r="G3732" i="11"/>
  <c r="H3732" i="11"/>
  <c r="I3732" i="11"/>
  <c r="J3732" i="11"/>
  <c r="K3732" i="11"/>
  <c r="A3733" i="11"/>
  <c r="C3733" i="11"/>
  <c r="D3733" i="11"/>
  <c r="E3733" i="11"/>
  <c r="G3733" i="11"/>
  <c r="H3733" i="11"/>
  <c r="I3733" i="11"/>
  <c r="J3733" i="11"/>
  <c r="K3733" i="11"/>
  <c r="A3734" i="11"/>
  <c r="C3734" i="11"/>
  <c r="D3734" i="11"/>
  <c r="E3734" i="11"/>
  <c r="G3734" i="11"/>
  <c r="H3734" i="11"/>
  <c r="I3734" i="11"/>
  <c r="J3734" i="11"/>
  <c r="K3734" i="11"/>
  <c r="A3735" i="11"/>
  <c r="C3735" i="11"/>
  <c r="D3735" i="11"/>
  <c r="E3735" i="11"/>
  <c r="G3735" i="11"/>
  <c r="H3735" i="11"/>
  <c r="I3735" i="11"/>
  <c r="J3735" i="11"/>
  <c r="K3735" i="11"/>
  <c r="A3736" i="11"/>
  <c r="C3736" i="11"/>
  <c r="D3736" i="11"/>
  <c r="E3736" i="11"/>
  <c r="G3736" i="11"/>
  <c r="H3736" i="11"/>
  <c r="I3736" i="11"/>
  <c r="J3736" i="11"/>
  <c r="K3736" i="11"/>
  <c r="A3737" i="11"/>
  <c r="C3737" i="11"/>
  <c r="D3737" i="11"/>
  <c r="E3737" i="11"/>
  <c r="G3737" i="11"/>
  <c r="H3737" i="11"/>
  <c r="I3737" i="11"/>
  <c r="J3737" i="11"/>
  <c r="K3737" i="11"/>
  <c r="A3738" i="11"/>
  <c r="C3738" i="11"/>
  <c r="D3738" i="11"/>
  <c r="E3738" i="11"/>
  <c r="G3738" i="11"/>
  <c r="H3738" i="11"/>
  <c r="I3738" i="11"/>
  <c r="J3738" i="11"/>
  <c r="K3738" i="11"/>
  <c r="A3739" i="11"/>
  <c r="C3739" i="11"/>
  <c r="D3739" i="11"/>
  <c r="E3739" i="11"/>
  <c r="G3739" i="11"/>
  <c r="H3739" i="11"/>
  <c r="I3739" i="11"/>
  <c r="J3739" i="11"/>
  <c r="K3739" i="11"/>
  <c r="A3740" i="11"/>
  <c r="C3740" i="11"/>
  <c r="D3740" i="11"/>
  <c r="E3740" i="11"/>
  <c r="G3740" i="11"/>
  <c r="H3740" i="11"/>
  <c r="I3740" i="11"/>
  <c r="J3740" i="11"/>
  <c r="K3740" i="11"/>
  <c r="A3741" i="11"/>
  <c r="C3741" i="11"/>
  <c r="D3741" i="11"/>
  <c r="E3741" i="11"/>
  <c r="G3741" i="11"/>
  <c r="H3741" i="11"/>
  <c r="I3741" i="11"/>
  <c r="J3741" i="11"/>
  <c r="K3741" i="11"/>
  <c r="A3742" i="11"/>
  <c r="C3742" i="11"/>
  <c r="D3742" i="11"/>
  <c r="E3742" i="11"/>
  <c r="G3742" i="11"/>
  <c r="H3742" i="11"/>
  <c r="I3742" i="11"/>
  <c r="J3742" i="11"/>
  <c r="K3742" i="11"/>
  <c r="A3743" i="11"/>
  <c r="C3743" i="11"/>
  <c r="D3743" i="11"/>
  <c r="E3743" i="11"/>
  <c r="G3743" i="11"/>
  <c r="H3743" i="11"/>
  <c r="I3743" i="11"/>
  <c r="J3743" i="11"/>
  <c r="K3743" i="11"/>
  <c r="A3744" i="11"/>
  <c r="C3744" i="11"/>
  <c r="D3744" i="11"/>
  <c r="E3744" i="11"/>
  <c r="G3744" i="11"/>
  <c r="H3744" i="11"/>
  <c r="I3744" i="11"/>
  <c r="J3744" i="11"/>
  <c r="K3744" i="11"/>
  <c r="A3745" i="11"/>
  <c r="C3745" i="11"/>
  <c r="D3745" i="11"/>
  <c r="E3745" i="11"/>
  <c r="G3745" i="11"/>
  <c r="H3745" i="11"/>
  <c r="I3745" i="11"/>
  <c r="J3745" i="11"/>
  <c r="K3745" i="11"/>
  <c r="A3746" i="11"/>
  <c r="C3746" i="11"/>
  <c r="D3746" i="11"/>
  <c r="E3746" i="11"/>
  <c r="G3746" i="11"/>
  <c r="H3746" i="11"/>
  <c r="I3746" i="11"/>
  <c r="J3746" i="11"/>
  <c r="K3746" i="11"/>
  <c r="A3747" i="11"/>
  <c r="C3747" i="11"/>
  <c r="D3747" i="11"/>
  <c r="E3747" i="11"/>
  <c r="G3747" i="11"/>
  <c r="H3747" i="11"/>
  <c r="I3747" i="11"/>
  <c r="J3747" i="11"/>
  <c r="K3747" i="11"/>
  <c r="A3748" i="11"/>
  <c r="C3748" i="11"/>
  <c r="D3748" i="11"/>
  <c r="E3748" i="11"/>
  <c r="G3748" i="11"/>
  <c r="H3748" i="11"/>
  <c r="I3748" i="11"/>
  <c r="J3748" i="11"/>
  <c r="K3748" i="11"/>
  <c r="A3749" i="11"/>
  <c r="C3749" i="11"/>
  <c r="D3749" i="11"/>
  <c r="E3749" i="11"/>
  <c r="G3749" i="11"/>
  <c r="H3749" i="11"/>
  <c r="I3749" i="11"/>
  <c r="J3749" i="11"/>
  <c r="K3749" i="11"/>
  <c r="A3750" i="11"/>
  <c r="C3750" i="11"/>
  <c r="D3750" i="11"/>
  <c r="E3750" i="11"/>
  <c r="G3750" i="11"/>
  <c r="H3750" i="11"/>
  <c r="I3750" i="11"/>
  <c r="J3750" i="11"/>
  <c r="K3750" i="11"/>
  <c r="A3751" i="11"/>
  <c r="C3751" i="11"/>
  <c r="D3751" i="11"/>
  <c r="E3751" i="11"/>
  <c r="G3751" i="11"/>
  <c r="H3751" i="11"/>
  <c r="I3751" i="11"/>
  <c r="J3751" i="11"/>
  <c r="K3751" i="11"/>
  <c r="A3752" i="11"/>
  <c r="C3752" i="11"/>
  <c r="D3752" i="11"/>
  <c r="E3752" i="11"/>
  <c r="G3752" i="11"/>
  <c r="H3752" i="11"/>
  <c r="I3752" i="11"/>
  <c r="J3752" i="11"/>
  <c r="K3752" i="11"/>
  <c r="A3753" i="11"/>
  <c r="C3753" i="11"/>
  <c r="D3753" i="11"/>
  <c r="E3753" i="11"/>
  <c r="G3753" i="11"/>
  <c r="H3753" i="11"/>
  <c r="I3753" i="11"/>
  <c r="J3753" i="11"/>
  <c r="K3753" i="11"/>
  <c r="A3754" i="11"/>
  <c r="C3754" i="11"/>
  <c r="D3754" i="11"/>
  <c r="E3754" i="11"/>
  <c r="G3754" i="11"/>
  <c r="H3754" i="11"/>
  <c r="I3754" i="11"/>
  <c r="J3754" i="11"/>
  <c r="K3754" i="11"/>
  <c r="A3755" i="11"/>
  <c r="C3755" i="11"/>
  <c r="D3755" i="11"/>
  <c r="E3755" i="11"/>
  <c r="G3755" i="11"/>
  <c r="H3755" i="11"/>
  <c r="I3755" i="11"/>
  <c r="J3755" i="11"/>
  <c r="K3755" i="11"/>
  <c r="A3756" i="11"/>
  <c r="C3756" i="11"/>
  <c r="D3756" i="11"/>
  <c r="E3756" i="11"/>
  <c r="G3756" i="11"/>
  <c r="H3756" i="11"/>
  <c r="I3756" i="11"/>
  <c r="J3756" i="11"/>
  <c r="K3756" i="11"/>
  <c r="A3757" i="11"/>
  <c r="C3757" i="11"/>
  <c r="D3757" i="11"/>
  <c r="E3757" i="11"/>
  <c r="G3757" i="11"/>
  <c r="H3757" i="11"/>
  <c r="I3757" i="11"/>
  <c r="J3757" i="11"/>
  <c r="K3757" i="11"/>
  <c r="A3758" i="11"/>
  <c r="C3758" i="11"/>
  <c r="D3758" i="11"/>
  <c r="E3758" i="11"/>
  <c r="G3758" i="11"/>
  <c r="H3758" i="11"/>
  <c r="I3758" i="11"/>
  <c r="J3758" i="11"/>
  <c r="K3758" i="11"/>
  <c r="A3759" i="11"/>
  <c r="C3759" i="11"/>
  <c r="D3759" i="11"/>
  <c r="E3759" i="11"/>
  <c r="G3759" i="11"/>
  <c r="H3759" i="11"/>
  <c r="I3759" i="11"/>
  <c r="J3759" i="11"/>
  <c r="K3759" i="11"/>
  <c r="A3760" i="11"/>
  <c r="C3760" i="11"/>
  <c r="D3760" i="11"/>
  <c r="E3760" i="11"/>
  <c r="G3760" i="11"/>
  <c r="H3760" i="11"/>
  <c r="I3760" i="11"/>
  <c r="J3760" i="11"/>
  <c r="K3760" i="11"/>
  <c r="A3761" i="11"/>
  <c r="C3761" i="11"/>
  <c r="D3761" i="11"/>
  <c r="E3761" i="11"/>
  <c r="G3761" i="11"/>
  <c r="H3761" i="11"/>
  <c r="I3761" i="11"/>
  <c r="J3761" i="11"/>
  <c r="K3761" i="11"/>
  <c r="A3762" i="11"/>
  <c r="C3762" i="11"/>
  <c r="D3762" i="11"/>
  <c r="E3762" i="11"/>
  <c r="G3762" i="11"/>
  <c r="H3762" i="11"/>
  <c r="I3762" i="11"/>
  <c r="J3762" i="11"/>
  <c r="K3762" i="11"/>
  <c r="A3763" i="11"/>
  <c r="C3763" i="11"/>
  <c r="D3763" i="11"/>
  <c r="E3763" i="11"/>
  <c r="G3763" i="11"/>
  <c r="H3763" i="11"/>
  <c r="I3763" i="11"/>
  <c r="J3763" i="11"/>
  <c r="K3763" i="11"/>
  <c r="A3764" i="11"/>
  <c r="C3764" i="11"/>
  <c r="D3764" i="11"/>
  <c r="E3764" i="11"/>
  <c r="G3764" i="11"/>
  <c r="H3764" i="11"/>
  <c r="I3764" i="11"/>
  <c r="J3764" i="11"/>
  <c r="K3764" i="11"/>
  <c r="A3765" i="11"/>
  <c r="C3765" i="11"/>
  <c r="D3765" i="11"/>
  <c r="E3765" i="11"/>
  <c r="G3765" i="11"/>
  <c r="H3765" i="11"/>
  <c r="I3765" i="11"/>
  <c r="J3765" i="11"/>
  <c r="K3765" i="11"/>
  <c r="A3766" i="11"/>
  <c r="C3766" i="11"/>
  <c r="D3766" i="11"/>
  <c r="E3766" i="11"/>
  <c r="G3766" i="11"/>
  <c r="H3766" i="11"/>
  <c r="I3766" i="11"/>
  <c r="J3766" i="11"/>
  <c r="K3766" i="11"/>
  <c r="A3767" i="11"/>
  <c r="C3767" i="11"/>
  <c r="D3767" i="11"/>
  <c r="E3767" i="11"/>
  <c r="G3767" i="11"/>
  <c r="H3767" i="11"/>
  <c r="I3767" i="11"/>
  <c r="J3767" i="11"/>
  <c r="K3767" i="11"/>
  <c r="A3768" i="11"/>
  <c r="C3768" i="11"/>
  <c r="D3768" i="11"/>
  <c r="E3768" i="11"/>
  <c r="G3768" i="11"/>
  <c r="H3768" i="11"/>
  <c r="I3768" i="11"/>
  <c r="J3768" i="11"/>
  <c r="K3768" i="11"/>
  <c r="A3769" i="11"/>
  <c r="C3769" i="11"/>
  <c r="D3769" i="11"/>
  <c r="E3769" i="11"/>
  <c r="G3769" i="11"/>
  <c r="H3769" i="11"/>
  <c r="I3769" i="11"/>
  <c r="J3769" i="11"/>
  <c r="K3769" i="11"/>
  <c r="A3770" i="11"/>
  <c r="C3770" i="11"/>
  <c r="D3770" i="11"/>
  <c r="E3770" i="11"/>
  <c r="G3770" i="11"/>
  <c r="H3770" i="11"/>
  <c r="I3770" i="11"/>
  <c r="J3770" i="11"/>
  <c r="K3770" i="11"/>
  <c r="A3771" i="11"/>
  <c r="C3771" i="11"/>
  <c r="D3771" i="11"/>
  <c r="E3771" i="11"/>
  <c r="G3771" i="11"/>
  <c r="H3771" i="11"/>
  <c r="I3771" i="11"/>
  <c r="J3771" i="11"/>
  <c r="K3771" i="11"/>
  <c r="A3772" i="11"/>
  <c r="C3772" i="11"/>
  <c r="D3772" i="11"/>
  <c r="E3772" i="11"/>
  <c r="G3772" i="11"/>
  <c r="H3772" i="11"/>
  <c r="I3772" i="11"/>
  <c r="J3772" i="11"/>
  <c r="K3772" i="11"/>
  <c r="A3773" i="11"/>
  <c r="C3773" i="11"/>
  <c r="D3773" i="11"/>
  <c r="E3773" i="11"/>
  <c r="G3773" i="11"/>
  <c r="H3773" i="11"/>
  <c r="I3773" i="11"/>
  <c r="J3773" i="11"/>
  <c r="K3773" i="11"/>
  <c r="A3774" i="11"/>
  <c r="C3774" i="11"/>
  <c r="D3774" i="11"/>
  <c r="E3774" i="11"/>
  <c r="G3774" i="11"/>
  <c r="H3774" i="11"/>
  <c r="I3774" i="11"/>
  <c r="J3774" i="11"/>
  <c r="K3774" i="11"/>
  <c r="A3775" i="11"/>
  <c r="C3775" i="11"/>
  <c r="D3775" i="11"/>
  <c r="E3775" i="11"/>
  <c r="G3775" i="11"/>
  <c r="H3775" i="11"/>
  <c r="I3775" i="11"/>
  <c r="J3775" i="11"/>
  <c r="K3775" i="11"/>
  <c r="A3776" i="11"/>
  <c r="C3776" i="11"/>
  <c r="D3776" i="11"/>
  <c r="E3776" i="11"/>
  <c r="G3776" i="11"/>
  <c r="H3776" i="11"/>
  <c r="I3776" i="11"/>
  <c r="J3776" i="11"/>
  <c r="K3776" i="11"/>
  <c r="A3777" i="11"/>
  <c r="C3777" i="11"/>
  <c r="D3777" i="11"/>
  <c r="E3777" i="11"/>
  <c r="G3777" i="11"/>
  <c r="H3777" i="11"/>
  <c r="I3777" i="11"/>
  <c r="J3777" i="11"/>
  <c r="K3777" i="11"/>
  <c r="A3778" i="11"/>
  <c r="C3778" i="11"/>
  <c r="D3778" i="11"/>
  <c r="E3778" i="11"/>
  <c r="G3778" i="11"/>
  <c r="H3778" i="11"/>
  <c r="I3778" i="11"/>
  <c r="J3778" i="11"/>
  <c r="K3778" i="11"/>
  <c r="A3779" i="11"/>
  <c r="C3779" i="11"/>
  <c r="D3779" i="11"/>
  <c r="E3779" i="11"/>
  <c r="G3779" i="11"/>
  <c r="H3779" i="11"/>
  <c r="I3779" i="11"/>
  <c r="J3779" i="11"/>
  <c r="K3779" i="11"/>
  <c r="A3780" i="11"/>
  <c r="C3780" i="11"/>
  <c r="D3780" i="11"/>
  <c r="E3780" i="11"/>
  <c r="G3780" i="11"/>
  <c r="H3780" i="11"/>
  <c r="I3780" i="11"/>
  <c r="J3780" i="11"/>
  <c r="K3780" i="11"/>
  <c r="A3781" i="11"/>
  <c r="C3781" i="11"/>
  <c r="D3781" i="11"/>
  <c r="E3781" i="11"/>
  <c r="G3781" i="11"/>
  <c r="H3781" i="11"/>
  <c r="I3781" i="11"/>
  <c r="J3781" i="11"/>
  <c r="K3781" i="11"/>
  <c r="A3782" i="11"/>
  <c r="C3782" i="11"/>
  <c r="D3782" i="11"/>
  <c r="E3782" i="11"/>
  <c r="G3782" i="11"/>
  <c r="H3782" i="11"/>
  <c r="I3782" i="11"/>
  <c r="J3782" i="11"/>
  <c r="K3782" i="11"/>
  <c r="A3783" i="11"/>
  <c r="C3783" i="11"/>
  <c r="D3783" i="11"/>
  <c r="E3783" i="11"/>
  <c r="G3783" i="11"/>
  <c r="H3783" i="11"/>
  <c r="I3783" i="11"/>
  <c r="J3783" i="11"/>
  <c r="K3783" i="11"/>
  <c r="A3784" i="11"/>
  <c r="C3784" i="11"/>
  <c r="D3784" i="11"/>
  <c r="E3784" i="11"/>
  <c r="G3784" i="11"/>
  <c r="H3784" i="11"/>
  <c r="I3784" i="11"/>
  <c r="J3784" i="11"/>
  <c r="K3784" i="11"/>
  <c r="A3785" i="11"/>
  <c r="C3785" i="11"/>
  <c r="D3785" i="11"/>
  <c r="E3785" i="11"/>
  <c r="G3785" i="11"/>
  <c r="H3785" i="11"/>
  <c r="I3785" i="11"/>
  <c r="J3785" i="11"/>
  <c r="K3785" i="11"/>
  <c r="A3786" i="11"/>
  <c r="C3786" i="11"/>
  <c r="D3786" i="11"/>
  <c r="E3786" i="11"/>
  <c r="G3786" i="11"/>
  <c r="H3786" i="11"/>
  <c r="I3786" i="11"/>
  <c r="J3786" i="11"/>
  <c r="K3786" i="11"/>
  <c r="A3787" i="11"/>
  <c r="C3787" i="11"/>
  <c r="D3787" i="11"/>
  <c r="E3787" i="11"/>
  <c r="G3787" i="11"/>
  <c r="H3787" i="11"/>
  <c r="I3787" i="11"/>
  <c r="J3787" i="11"/>
  <c r="K3787" i="11"/>
  <c r="A3788" i="11"/>
  <c r="C3788" i="11"/>
  <c r="D3788" i="11"/>
  <c r="E3788" i="11"/>
  <c r="G3788" i="11"/>
  <c r="H3788" i="11"/>
  <c r="I3788" i="11"/>
  <c r="J3788" i="11"/>
  <c r="K3788" i="11"/>
  <c r="A3789" i="11"/>
  <c r="C3789" i="11"/>
  <c r="D3789" i="11"/>
  <c r="E3789" i="11"/>
  <c r="G3789" i="11"/>
  <c r="H3789" i="11"/>
  <c r="I3789" i="11"/>
  <c r="J3789" i="11"/>
  <c r="K3789" i="11"/>
  <c r="A3790" i="11"/>
  <c r="C3790" i="11"/>
  <c r="D3790" i="11"/>
  <c r="E3790" i="11"/>
  <c r="G3790" i="11"/>
  <c r="H3790" i="11"/>
  <c r="I3790" i="11"/>
  <c r="J3790" i="11"/>
  <c r="K3790" i="11"/>
  <c r="A3791" i="11"/>
  <c r="C3791" i="11"/>
  <c r="D3791" i="11"/>
  <c r="E3791" i="11"/>
  <c r="G3791" i="11"/>
  <c r="H3791" i="11"/>
  <c r="I3791" i="11"/>
  <c r="J3791" i="11"/>
  <c r="K3791" i="11"/>
  <c r="A3792" i="11"/>
  <c r="C3792" i="11"/>
  <c r="D3792" i="11"/>
  <c r="E3792" i="11"/>
  <c r="G3792" i="11"/>
  <c r="H3792" i="11"/>
  <c r="I3792" i="11"/>
  <c r="J3792" i="11"/>
  <c r="K3792" i="11"/>
  <c r="A3793" i="11"/>
  <c r="C3793" i="11"/>
  <c r="D3793" i="11"/>
  <c r="E3793" i="11"/>
  <c r="G3793" i="11"/>
  <c r="H3793" i="11"/>
  <c r="I3793" i="11"/>
  <c r="J3793" i="11"/>
  <c r="K3793" i="11"/>
  <c r="A3794" i="11"/>
  <c r="C3794" i="11"/>
  <c r="D3794" i="11"/>
  <c r="E3794" i="11"/>
  <c r="G3794" i="11"/>
  <c r="H3794" i="11"/>
  <c r="I3794" i="11"/>
  <c r="J3794" i="11"/>
  <c r="K3794" i="11"/>
  <c r="A3795" i="11"/>
  <c r="C3795" i="11"/>
  <c r="D3795" i="11"/>
  <c r="E3795" i="11"/>
  <c r="G3795" i="11"/>
  <c r="H3795" i="11"/>
  <c r="I3795" i="11"/>
  <c r="J3795" i="11"/>
  <c r="K3795" i="11"/>
  <c r="A3796" i="11"/>
  <c r="C3796" i="11"/>
  <c r="D3796" i="11"/>
  <c r="E3796" i="11"/>
  <c r="G3796" i="11"/>
  <c r="H3796" i="11"/>
  <c r="I3796" i="11"/>
  <c r="J3796" i="11"/>
  <c r="K3796" i="11"/>
  <c r="A3797" i="11"/>
  <c r="C3797" i="11"/>
  <c r="D3797" i="11"/>
  <c r="E3797" i="11"/>
  <c r="G3797" i="11"/>
  <c r="H3797" i="11"/>
  <c r="I3797" i="11"/>
  <c r="J3797" i="11"/>
  <c r="K3797" i="11"/>
  <c r="A3798" i="11"/>
  <c r="C3798" i="11"/>
  <c r="D3798" i="11"/>
  <c r="E3798" i="11"/>
  <c r="G3798" i="11"/>
  <c r="H3798" i="11"/>
  <c r="I3798" i="11"/>
  <c r="J3798" i="11"/>
  <c r="K3798" i="11"/>
  <c r="A3799" i="11"/>
  <c r="C3799" i="11"/>
  <c r="D3799" i="11"/>
  <c r="E3799" i="11"/>
  <c r="G3799" i="11"/>
  <c r="H3799" i="11"/>
  <c r="I3799" i="11"/>
  <c r="J3799" i="11"/>
  <c r="K3799" i="11"/>
  <c r="A3800" i="11"/>
  <c r="C3800" i="11"/>
  <c r="D3800" i="11"/>
  <c r="E3800" i="11"/>
  <c r="G3800" i="11"/>
  <c r="H3800" i="11"/>
  <c r="I3800" i="11"/>
  <c r="J3800" i="11"/>
  <c r="K3800" i="11"/>
  <c r="A3801" i="11"/>
  <c r="C3801" i="11"/>
  <c r="D3801" i="11"/>
  <c r="E3801" i="11"/>
  <c r="G3801" i="11"/>
  <c r="H3801" i="11"/>
  <c r="I3801" i="11"/>
  <c r="J3801" i="11"/>
  <c r="K3801" i="11"/>
  <c r="A3802" i="11"/>
  <c r="C3802" i="11"/>
  <c r="D3802" i="11"/>
  <c r="E3802" i="11"/>
  <c r="G3802" i="11"/>
  <c r="H3802" i="11"/>
  <c r="I3802" i="11"/>
  <c r="J3802" i="11"/>
  <c r="K3802" i="11"/>
  <c r="A3803" i="11"/>
  <c r="C3803" i="11"/>
  <c r="D3803" i="11"/>
  <c r="E3803" i="11"/>
  <c r="G3803" i="11"/>
  <c r="H3803" i="11"/>
  <c r="I3803" i="11"/>
  <c r="J3803" i="11"/>
  <c r="K3803" i="11"/>
  <c r="A3804" i="11"/>
  <c r="C3804" i="11"/>
  <c r="D3804" i="11"/>
  <c r="E3804" i="11"/>
  <c r="G3804" i="11"/>
  <c r="H3804" i="11"/>
  <c r="I3804" i="11"/>
  <c r="J3804" i="11"/>
  <c r="K3804" i="11"/>
  <c r="A3805" i="11"/>
  <c r="C3805" i="11"/>
  <c r="D3805" i="11"/>
  <c r="E3805" i="11"/>
  <c r="G3805" i="11"/>
  <c r="H3805" i="11"/>
  <c r="I3805" i="11"/>
  <c r="J3805" i="11"/>
  <c r="K3805" i="11"/>
  <c r="A3806" i="11"/>
  <c r="C3806" i="11"/>
  <c r="D3806" i="11"/>
  <c r="E3806" i="11"/>
  <c r="G3806" i="11"/>
  <c r="H3806" i="11"/>
  <c r="I3806" i="11"/>
  <c r="J3806" i="11"/>
  <c r="K3806" i="11"/>
  <c r="A3807" i="11"/>
  <c r="C3807" i="11"/>
  <c r="D3807" i="11"/>
  <c r="E3807" i="11"/>
  <c r="G3807" i="11"/>
  <c r="H3807" i="11"/>
  <c r="I3807" i="11"/>
  <c r="J3807" i="11"/>
  <c r="K3807" i="11"/>
  <c r="A3808" i="11"/>
  <c r="C3808" i="11"/>
  <c r="D3808" i="11"/>
  <c r="E3808" i="11"/>
  <c r="G3808" i="11"/>
  <c r="H3808" i="11"/>
  <c r="I3808" i="11"/>
  <c r="J3808" i="11"/>
  <c r="K3808" i="11"/>
  <c r="A3809" i="11"/>
  <c r="C3809" i="11"/>
  <c r="D3809" i="11"/>
  <c r="E3809" i="11"/>
  <c r="G3809" i="11"/>
  <c r="H3809" i="11"/>
  <c r="I3809" i="11"/>
  <c r="J3809" i="11"/>
  <c r="K3809" i="11"/>
  <c r="A3810" i="11"/>
  <c r="C3810" i="11"/>
  <c r="D3810" i="11"/>
  <c r="E3810" i="11"/>
  <c r="G3810" i="11"/>
  <c r="H3810" i="11"/>
  <c r="I3810" i="11"/>
  <c r="J3810" i="11"/>
  <c r="K3810" i="11"/>
  <c r="A3811" i="11"/>
  <c r="C3811" i="11"/>
  <c r="D3811" i="11"/>
  <c r="E3811" i="11"/>
  <c r="G3811" i="11"/>
  <c r="H3811" i="11"/>
  <c r="I3811" i="11"/>
  <c r="J3811" i="11"/>
  <c r="K3811" i="11"/>
  <c r="A3812" i="11"/>
  <c r="C3812" i="11"/>
  <c r="D3812" i="11"/>
  <c r="E3812" i="11"/>
  <c r="G3812" i="11"/>
  <c r="H3812" i="11"/>
  <c r="I3812" i="11"/>
  <c r="J3812" i="11"/>
  <c r="K3812" i="11"/>
  <c r="A3813" i="11"/>
  <c r="C3813" i="11"/>
  <c r="D3813" i="11"/>
  <c r="E3813" i="11"/>
  <c r="G3813" i="11"/>
  <c r="H3813" i="11"/>
  <c r="I3813" i="11"/>
  <c r="J3813" i="11"/>
  <c r="K3813" i="11"/>
  <c r="A3814" i="11"/>
  <c r="C3814" i="11"/>
  <c r="D3814" i="11"/>
  <c r="E3814" i="11"/>
  <c r="G3814" i="11"/>
  <c r="H3814" i="11"/>
  <c r="I3814" i="11"/>
  <c r="J3814" i="11"/>
  <c r="K3814" i="11"/>
  <c r="A3815" i="11"/>
  <c r="C3815" i="11"/>
  <c r="D3815" i="11"/>
  <c r="E3815" i="11"/>
  <c r="G3815" i="11"/>
  <c r="H3815" i="11"/>
  <c r="I3815" i="11"/>
  <c r="J3815" i="11"/>
  <c r="K3815" i="11"/>
  <c r="A3816" i="11"/>
  <c r="C3816" i="11"/>
  <c r="D3816" i="11"/>
  <c r="E3816" i="11"/>
  <c r="G3816" i="11"/>
  <c r="H3816" i="11"/>
  <c r="I3816" i="11"/>
  <c r="J3816" i="11"/>
  <c r="K3816" i="11"/>
  <c r="A3817" i="11"/>
  <c r="C3817" i="11"/>
  <c r="D3817" i="11"/>
  <c r="E3817" i="11"/>
  <c r="G3817" i="11"/>
  <c r="H3817" i="11"/>
  <c r="I3817" i="11"/>
  <c r="J3817" i="11"/>
  <c r="K3817" i="11"/>
  <c r="A3818" i="11"/>
  <c r="C3818" i="11"/>
  <c r="D3818" i="11"/>
  <c r="E3818" i="11"/>
  <c r="G3818" i="11"/>
  <c r="H3818" i="11"/>
  <c r="I3818" i="11"/>
  <c r="J3818" i="11"/>
  <c r="K3818" i="11"/>
  <c r="A3819" i="11"/>
  <c r="C3819" i="11"/>
  <c r="D3819" i="11"/>
  <c r="E3819" i="11"/>
  <c r="G3819" i="11"/>
  <c r="H3819" i="11"/>
  <c r="I3819" i="11"/>
  <c r="J3819" i="11"/>
  <c r="K3819" i="11"/>
  <c r="A3820" i="11"/>
  <c r="C3820" i="11"/>
  <c r="D3820" i="11"/>
  <c r="E3820" i="11"/>
  <c r="G3820" i="11"/>
  <c r="H3820" i="11"/>
  <c r="I3820" i="11"/>
  <c r="J3820" i="11"/>
  <c r="K3820" i="11"/>
  <c r="A3821" i="11"/>
  <c r="C3821" i="11"/>
  <c r="D3821" i="11"/>
  <c r="E3821" i="11"/>
  <c r="G3821" i="11"/>
  <c r="H3821" i="11"/>
  <c r="I3821" i="11"/>
  <c r="J3821" i="11"/>
  <c r="K3821" i="11"/>
  <c r="A3822" i="11"/>
  <c r="C3822" i="11"/>
  <c r="D3822" i="11"/>
  <c r="E3822" i="11"/>
  <c r="G3822" i="11"/>
  <c r="H3822" i="11"/>
  <c r="I3822" i="11"/>
  <c r="J3822" i="11"/>
  <c r="K3822" i="11"/>
  <c r="A3823" i="11"/>
  <c r="C3823" i="11"/>
  <c r="D3823" i="11"/>
  <c r="E3823" i="11"/>
  <c r="G3823" i="11"/>
  <c r="H3823" i="11"/>
  <c r="I3823" i="11"/>
  <c r="J3823" i="11"/>
  <c r="K3823" i="11"/>
  <c r="A3824" i="11"/>
  <c r="C3824" i="11"/>
  <c r="D3824" i="11"/>
  <c r="E3824" i="11"/>
  <c r="G3824" i="11"/>
  <c r="H3824" i="11"/>
  <c r="I3824" i="11"/>
  <c r="J3824" i="11"/>
  <c r="K3824" i="11"/>
  <c r="A3825" i="11"/>
  <c r="C3825" i="11"/>
  <c r="D3825" i="11"/>
  <c r="E3825" i="11"/>
  <c r="G3825" i="11"/>
  <c r="H3825" i="11"/>
  <c r="I3825" i="11"/>
  <c r="J3825" i="11"/>
  <c r="K3825" i="11"/>
  <c r="A3826" i="11"/>
  <c r="C3826" i="11"/>
  <c r="D3826" i="11"/>
  <c r="E3826" i="11"/>
  <c r="G3826" i="11"/>
  <c r="H3826" i="11"/>
  <c r="I3826" i="11"/>
  <c r="J3826" i="11"/>
  <c r="K3826" i="11"/>
  <c r="A3827" i="11"/>
  <c r="C3827" i="11"/>
  <c r="D3827" i="11"/>
  <c r="E3827" i="11"/>
  <c r="G3827" i="11"/>
  <c r="H3827" i="11"/>
  <c r="I3827" i="11"/>
  <c r="J3827" i="11"/>
  <c r="K3827" i="11"/>
  <c r="A3828" i="11"/>
  <c r="C3828" i="11"/>
  <c r="D3828" i="11"/>
  <c r="E3828" i="11"/>
  <c r="G3828" i="11"/>
  <c r="H3828" i="11"/>
  <c r="I3828" i="11"/>
  <c r="J3828" i="11"/>
  <c r="K3828" i="11"/>
  <c r="A3829" i="11"/>
  <c r="C3829" i="11"/>
  <c r="D3829" i="11"/>
  <c r="E3829" i="11"/>
  <c r="G3829" i="11"/>
  <c r="H3829" i="11"/>
  <c r="I3829" i="11"/>
  <c r="J3829" i="11"/>
  <c r="K3829" i="11"/>
  <c r="A3830" i="11"/>
  <c r="C3830" i="11"/>
  <c r="D3830" i="11"/>
  <c r="E3830" i="11"/>
  <c r="G3830" i="11"/>
  <c r="H3830" i="11"/>
  <c r="I3830" i="11"/>
  <c r="J3830" i="11"/>
  <c r="K3830" i="11"/>
  <c r="A3831" i="11"/>
  <c r="C3831" i="11"/>
  <c r="D3831" i="11"/>
  <c r="E3831" i="11"/>
  <c r="G3831" i="11"/>
  <c r="H3831" i="11"/>
  <c r="I3831" i="11"/>
  <c r="J3831" i="11"/>
  <c r="K3831" i="11"/>
  <c r="A3832" i="11"/>
  <c r="C3832" i="11"/>
  <c r="D3832" i="11"/>
  <c r="E3832" i="11"/>
  <c r="G3832" i="11"/>
  <c r="H3832" i="11"/>
  <c r="I3832" i="11"/>
  <c r="J3832" i="11"/>
  <c r="K3832" i="11"/>
  <c r="A3833" i="11"/>
  <c r="C3833" i="11"/>
  <c r="D3833" i="11"/>
  <c r="E3833" i="11"/>
  <c r="G3833" i="11"/>
  <c r="H3833" i="11"/>
  <c r="I3833" i="11"/>
  <c r="J3833" i="11"/>
  <c r="K3833" i="11"/>
  <c r="A3834" i="11"/>
  <c r="C3834" i="11"/>
  <c r="D3834" i="11"/>
  <c r="E3834" i="11"/>
  <c r="G3834" i="11"/>
  <c r="H3834" i="11"/>
  <c r="I3834" i="11"/>
  <c r="J3834" i="11"/>
  <c r="K3834" i="11"/>
  <c r="A3835" i="11"/>
  <c r="C3835" i="11"/>
  <c r="D3835" i="11"/>
  <c r="E3835" i="11"/>
  <c r="G3835" i="11"/>
  <c r="H3835" i="11"/>
  <c r="I3835" i="11"/>
  <c r="J3835" i="11"/>
  <c r="K3835" i="11"/>
  <c r="A3836" i="11"/>
  <c r="C3836" i="11"/>
  <c r="D3836" i="11"/>
  <c r="E3836" i="11"/>
  <c r="G3836" i="11"/>
  <c r="H3836" i="11"/>
  <c r="I3836" i="11"/>
  <c r="J3836" i="11"/>
  <c r="K3836" i="11"/>
  <c r="A3837" i="11"/>
  <c r="C3837" i="11"/>
  <c r="D3837" i="11"/>
  <c r="E3837" i="11"/>
  <c r="G3837" i="11"/>
  <c r="H3837" i="11"/>
  <c r="I3837" i="11"/>
  <c r="J3837" i="11"/>
  <c r="K3837" i="11"/>
  <c r="A3838" i="11"/>
  <c r="C3838" i="11"/>
  <c r="D3838" i="11"/>
  <c r="E3838" i="11"/>
  <c r="G3838" i="11"/>
  <c r="H3838" i="11"/>
  <c r="I3838" i="11"/>
  <c r="J3838" i="11"/>
  <c r="K3838" i="11"/>
  <c r="A3839" i="11"/>
  <c r="C3839" i="11"/>
  <c r="D3839" i="11"/>
  <c r="E3839" i="11"/>
  <c r="G3839" i="11"/>
  <c r="H3839" i="11"/>
  <c r="I3839" i="11"/>
  <c r="J3839" i="11"/>
  <c r="K3839" i="11"/>
  <c r="A3840" i="11"/>
  <c r="C3840" i="11"/>
  <c r="D3840" i="11"/>
  <c r="E3840" i="11"/>
  <c r="G3840" i="11"/>
  <c r="H3840" i="11"/>
  <c r="I3840" i="11"/>
  <c r="J3840" i="11"/>
  <c r="K3840" i="11"/>
  <c r="A3841" i="11"/>
  <c r="C3841" i="11"/>
  <c r="D3841" i="11"/>
  <c r="E3841" i="11"/>
  <c r="G3841" i="11"/>
  <c r="H3841" i="11"/>
  <c r="I3841" i="11"/>
  <c r="J3841" i="11"/>
  <c r="K3841" i="11"/>
  <c r="A3842" i="11"/>
  <c r="C3842" i="11"/>
  <c r="D3842" i="11"/>
  <c r="E3842" i="11"/>
  <c r="G3842" i="11"/>
  <c r="H3842" i="11"/>
  <c r="I3842" i="11"/>
  <c r="J3842" i="11"/>
  <c r="K3842" i="11"/>
  <c r="A3843" i="11"/>
  <c r="C3843" i="11"/>
  <c r="D3843" i="11"/>
  <c r="E3843" i="11"/>
  <c r="G3843" i="11"/>
  <c r="H3843" i="11"/>
  <c r="I3843" i="11"/>
  <c r="J3843" i="11"/>
  <c r="K3843" i="11"/>
  <c r="A3844" i="11"/>
  <c r="C3844" i="11"/>
  <c r="D3844" i="11"/>
  <c r="E3844" i="11"/>
  <c r="G3844" i="11"/>
  <c r="H3844" i="11"/>
  <c r="I3844" i="11"/>
  <c r="J3844" i="11"/>
  <c r="K3844" i="11"/>
  <c r="A3845" i="11"/>
  <c r="C3845" i="11"/>
  <c r="D3845" i="11"/>
  <c r="E3845" i="11"/>
  <c r="G3845" i="11"/>
  <c r="H3845" i="11"/>
  <c r="I3845" i="11"/>
  <c r="J3845" i="11"/>
  <c r="K3845" i="11"/>
  <c r="A3846" i="11"/>
  <c r="C3846" i="11"/>
  <c r="D3846" i="11"/>
  <c r="E3846" i="11"/>
  <c r="G3846" i="11"/>
  <c r="H3846" i="11"/>
  <c r="I3846" i="11"/>
  <c r="J3846" i="11"/>
  <c r="K3846" i="11"/>
  <c r="A3847" i="11"/>
  <c r="C3847" i="11"/>
  <c r="D3847" i="11"/>
  <c r="E3847" i="11"/>
  <c r="G3847" i="11"/>
  <c r="H3847" i="11"/>
  <c r="I3847" i="11"/>
  <c r="J3847" i="11"/>
  <c r="K3847" i="11"/>
  <c r="A3848" i="11"/>
  <c r="C3848" i="11"/>
  <c r="D3848" i="11"/>
  <c r="E3848" i="11"/>
  <c r="G3848" i="11"/>
  <c r="H3848" i="11"/>
  <c r="I3848" i="11"/>
  <c r="J3848" i="11"/>
  <c r="K3848" i="11"/>
  <c r="A3849" i="11"/>
  <c r="C3849" i="11"/>
  <c r="D3849" i="11"/>
  <c r="E3849" i="11"/>
  <c r="G3849" i="11"/>
  <c r="H3849" i="11"/>
  <c r="I3849" i="11"/>
  <c r="J3849" i="11"/>
  <c r="K3849" i="11"/>
  <c r="A3850" i="11"/>
  <c r="C3850" i="11"/>
  <c r="D3850" i="11"/>
  <c r="E3850" i="11"/>
  <c r="G3850" i="11"/>
  <c r="H3850" i="11"/>
  <c r="I3850" i="11"/>
  <c r="J3850" i="11"/>
  <c r="K3850" i="11"/>
  <c r="A3851" i="11"/>
  <c r="C3851" i="11"/>
  <c r="D3851" i="11"/>
  <c r="E3851" i="11"/>
  <c r="G3851" i="11"/>
  <c r="H3851" i="11"/>
  <c r="I3851" i="11"/>
  <c r="J3851" i="11"/>
  <c r="K3851" i="11"/>
  <c r="A3852" i="11"/>
  <c r="C3852" i="11"/>
  <c r="D3852" i="11"/>
  <c r="E3852" i="11"/>
  <c r="G3852" i="11"/>
  <c r="H3852" i="11"/>
  <c r="I3852" i="11"/>
  <c r="J3852" i="11"/>
  <c r="K3852" i="11"/>
  <c r="A3853" i="11"/>
  <c r="C3853" i="11"/>
  <c r="D3853" i="11"/>
  <c r="E3853" i="11"/>
  <c r="G3853" i="11"/>
  <c r="H3853" i="11"/>
  <c r="I3853" i="11"/>
  <c r="J3853" i="11"/>
  <c r="K3853" i="11"/>
  <c r="A3854" i="11"/>
  <c r="C3854" i="11"/>
  <c r="D3854" i="11"/>
  <c r="E3854" i="11"/>
  <c r="G3854" i="11"/>
  <c r="H3854" i="11"/>
  <c r="I3854" i="11"/>
  <c r="J3854" i="11"/>
  <c r="K3854" i="11"/>
  <c r="A3855" i="11"/>
  <c r="C3855" i="11"/>
  <c r="D3855" i="11"/>
  <c r="E3855" i="11"/>
  <c r="G3855" i="11"/>
  <c r="H3855" i="11"/>
  <c r="I3855" i="11"/>
  <c r="J3855" i="11"/>
  <c r="K3855" i="11"/>
  <c r="A3856" i="11"/>
  <c r="C3856" i="11"/>
  <c r="D3856" i="11"/>
  <c r="E3856" i="11"/>
  <c r="G3856" i="11"/>
  <c r="H3856" i="11"/>
  <c r="I3856" i="11"/>
  <c r="J3856" i="11"/>
  <c r="K3856" i="11"/>
  <c r="A3857" i="11"/>
  <c r="C3857" i="11"/>
  <c r="D3857" i="11"/>
  <c r="E3857" i="11"/>
  <c r="G3857" i="11"/>
  <c r="H3857" i="11"/>
  <c r="I3857" i="11"/>
  <c r="J3857" i="11"/>
  <c r="K3857" i="11"/>
  <c r="A3858" i="11"/>
  <c r="C3858" i="11"/>
  <c r="D3858" i="11"/>
  <c r="E3858" i="11"/>
  <c r="G3858" i="11"/>
  <c r="H3858" i="11"/>
  <c r="I3858" i="11"/>
  <c r="J3858" i="11"/>
  <c r="K3858" i="11"/>
  <c r="A3859" i="11"/>
  <c r="C3859" i="11"/>
  <c r="D3859" i="11"/>
  <c r="E3859" i="11"/>
  <c r="G3859" i="11"/>
  <c r="H3859" i="11"/>
  <c r="I3859" i="11"/>
  <c r="J3859" i="11"/>
  <c r="K3859" i="11"/>
  <c r="A3860" i="11"/>
  <c r="C3860" i="11"/>
  <c r="D3860" i="11"/>
  <c r="E3860" i="11"/>
  <c r="G3860" i="11"/>
  <c r="H3860" i="11"/>
  <c r="I3860" i="11"/>
  <c r="J3860" i="11"/>
  <c r="K3860" i="11"/>
  <c r="A3861" i="11"/>
  <c r="C3861" i="11"/>
  <c r="D3861" i="11"/>
  <c r="E3861" i="11"/>
  <c r="G3861" i="11"/>
  <c r="H3861" i="11"/>
  <c r="I3861" i="11"/>
  <c r="J3861" i="11"/>
  <c r="K3861" i="11"/>
  <c r="A3862" i="11"/>
  <c r="C3862" i="11"/>
  <c r="D3862" i="11"/>
  <c r="E3862" i="11"/>
  <c r="G3862" i="11"/>
  <c r="H3862" i="11"/>
  <c r="I3862" i="11"/>
  <c r="J3862" i="11"/>
  <c r="K3862" i="11"/>
  <c r="A3863" i="11"/>
  <c r="C3863" i="11"/>
  <c r="D3863" i="11"/>
  <c r="E3863" i="11"/>
  <c r="G3863" i="11"/>
  <c r="H3863" i="11"/>
  <c r="I3863" i="11"/>
  <c r="J3863" i="11"/>
  <c r="K3863" i="11"/>
  <c r="A3864" i="11"/>
  <c r="C3864" i="11"/>
  <c r="D3864" i="11"/>
  <c r="E3864" i="11"/>
  <c r="G3864" i="11"/>
  <c r="H3864" i="11"/>
  <c r="I3864" i="11"/>
  <c r="J3864" i="11"/>
  <c r="K3864" i="11"/>
  <c r="A3865" i="11"/>
  <c r="C3865" i="11"/>
  <c r="D3865" i="11"/>
  <c r="E3865" i="11"/>
  <c r="G3865" i="11"/>
  <c r="H3865" i="11"/>
  <c r="I3865" i="11"/>
  <c r="J3865" i="11"/>
  <c r="K3865" i="11"/>
  <c r="A3866" i="11"/>
  <c r="C3866" i="11"/>
  <c r="D3866" i="11"/>
  <c r="E3866" i="11"/>
  <c r="G3866" i="11"/>
  <c r="H3866" i="11"/>
  <c r="I3866" i="11"/>
  <c r="J3866" i="11"/>
  <c r="K3866" i="11"/>
  <c r="A3867" i="11"/>
  <c r="C3867" i="11"/>
  <c r="D3867" i="11"/>
  <c r="E3867" i="11"/>
  <c r="G3867" i="11"/>
  <c r="H3867" i="11"/>
  <c r="I3867" i="11"/>
  <c r="J3867" i="11"/>
  <c r="K3867" i="11"/>
  <c r="A3868" i="11"/>
  <c r="C3868" i="11"/>
  <c r="D3868" i="11"/>
  <c r="E3868" i="11"/>
  <c r="G3868" i="11"/>
  <c r="H3868" i="11"/>
  <c r="I3868" i="11"/>
  <c r="J3868" i="11"/>
  <c r="K3868" i="11"/>
  <c r="A3869" i="11"/>
  <c r="C3869" i="11"/>
  <c r="D3869" i="11"/>
  <c r="E3869" i="11"/>
  <c r="G3869" i="11"/>
  <c r="H3869" i="11"/>
  <c r="I3869" i="11"/>
  <c r="J3869" i="11"/>
  <c r="K3869" i="11"/>
  <c r="A3870" i="11"/>
  <c r="C3870" i="11"/>
  <c r="D3870" i="11"/>
  <c r="E3870" i="11"/>
  <c r="G3870" i="11"/>
  <c r="H3870" i="11"/>
  <c r="I3870" i="11"/>
  <c r="J3870" i="11"/>
  <c r="K3870" i="11"/>
  <c r="A3871" i="11"/>
  <c r="C3871" i="11"/>
  <c r="D3871" i="11"/>
  <c r="E3871" i="11"/>
  <c r="G3871" i="11"/>
  <c r="H3871" i="11"/>
  <c r="I3871" i="11"/>
  <c r="J3871" i="11"/>
  <c r="K3871" i="11"/>
  <c r="A3872" i="11"/>
  <c r="C3872" i="11"/>
  <c r="D3872" i="11"/>
  <c r="E3872" i="11"/>
  <c r="G3872" i="11"/>
  <c r="H3872" i="11"/>
  <c r="I3872" i="11"/>
  <c r="J3872" i="11"/>
  <c r="K3872" i="11"/>
  <c r="A3873" i="11"/>
  <c r="C3873" i="11"/>
  <c r="D3873" i="11"/>
  <c r="E3873" i="11"/>
  <c r="G3873" i="11"/>
  <c r="H3873" i="11"/>
  <c r="I3873" i="11"/>
  <c r="J3873" i="11"/>
  <c r="K3873" i="11"/>
  <c r="A3874" i="11"/>
  <c r="C3874" i="11"/>
  <c r="D3874" i="11"/>
  <c r="E3874" i="11"/>
  <c r="G3874" i="11"/>
  <c r="H3874" i="11"/>
  <c r="I3874" i="11"/>
  <c r="J3874" i="11"/>
  <c r="K3874" i="11"/>
  <c r="A3875" i="11"/>
  <c r="C3875" i="11"/>
  <c r="D3875" i="11"/>
  <c r="E3875" i="11"/>
  <c r="G3875" i="11"/>
  <c r="H3875" i="11"/>
  <c r="I3875" i="11"/>
  <c r="J3875" i="11"/>
  <c r="K3875" i="11"/>
  <c r="A3876" i="11"/>
  <c r="C3876" i="11"/>
  <c r="D3876" i="11"/>
  <c r="E3876" i="11"/>
  <c r="G3876" i="11"/>
  <c r="H3876" i="11"/>
  <c r="I3876" i="11"/>
  <c r="J3876" i="11"/>
  <c r="K3876" i="11"/>
  <c r="A3877" i="11"/>
  <c r="C3877" i="11"/>
  <c r="D3877" i="11"/>
  <c r="E3877" i="11"/>
  <c r="G3877" i="11"/>
  <c r="H3877" i="11"/>
  <c r="I3877" i="11"/>
  <c r="J3877" i="11"/>
  <c r="K3877" i="11"/>
  <c r="A3878" i="11"/>
  <c r="C3878" i="11"/>
  <c r="D3878" i="11"/>
  <c r="E3878" i="11"/>
  <c r="G3878" i="11"/>
  <c r="H3878" i="11"/>
  <c r="I3878" i="11"/>
  <c r="J3878" i="11"/>
  <c r="K3878" i="11"/>
  <c r="A3879" i="11"/>
  <c r="C3879" i="11"/>
  <c r="D3879" i="11"/>
  <c r="E3879" i="11"/>
  <c r="G3879" i="11"/>
  <c r="H3879" i="11"/>
  <c r="I3879" i="11"/>
  <c r="J3879" i="11"/>
  <c r="K3879" i="11"/>
  <c r="A3880" i="11"/>
  <c r="C3880" i="11"/>
  <c r="D3880" i="11"/>
  <c r="E3880" i="11"/>
  <c r="G3880" i="11"/>
  <c r="H3880" i="11"/>
  <c r="I3880" i="11"/>
  <c r="J3880" i="11"/>
  <c r="K3880" i="11"/>
  <c r="A3881" i="11"/>
  <c r="C3881" i="11"/>
  <c r="D3881" i="11"/>
  <c r="E3881" i="11"/>
  <c r="G3881" i="11"/>
  <c r="H3881" i="11"/>
  <c r="I3881" i="11"/>
  <c r="J3881" i="11"/>
  <c r="K3881" i="11"/>
  <c r="A3882" i="11"/>
  <c r="C3882" i="11"/>
  <c r="D3882" i="11"/>
  <c r="E3882" i="11"/>
  <c r="G3882" i="11"/>
  <c r="H3882" i="11"/>
  <c r="I3882" i="11"/>
  <c r="J3882" i="11"/>
  <c r="K3882" i="11"/>
  <c r="A3883" i="11"/>
  <c r="C3883" i="11"/>
  <c r="D3883" i="11"/>
  <c r="E3883" i="11"/>
  <c r="G3883" i="11"/>
  <c r="H3883" i="11"/>
  <c r="I3883" i="11"/>
  <c r="J3883" i="11"/>
  <c r="K3883" i="11"/>
  <c r="A3884" i="11"/>
  <c r="C3884" i="11"/>
  <c r="D3884" i="11"/>
  <c r="E3884" i="11"/>
  <c r="G3884" i="11"/>
  <c r="H3884" i="11"/>
  <c r="I3884" i="11"/>
  <c r="J3884" i="11"/>
  <c r="K3884" i="11"/>
  <c r="A3885" i="11"/>
  <c r="C3885" i="11"/>
  <c r="D3885" i="11"/>
  <c r="E3885" i="11"/>
  <c r="G3885" i="11"/>
  <c r="H3885" i="11"/>
  <c r="I3885" i="11"/>
  <c r="J3885" i="11"/>
  <c r="K3885" i="11"/>
  <c r="A3886" i="11"/>
  <c r="C3886" i="11"/>
  <c r="D3886" i="11"/>
  <c r="E3886" i="11"/>
  <c r="G3886" i="11"/>
  <c r="H3886" i="11"/>
  <c r="I3886" i="11"/>
  <c r="J3886" i="11"/>
  <c r="K3886" i="11"/>
  <c r="A3887" i="11"/>
  <c r="C3887" i="11"/>
  <c r="D3887" i="11"/>
  <c r="E3887" i="11"/>
  <c r="G3887" i="11"/>
  <c r="H3887" i="11"/>
  <c r="I3887" i="11"/>
  <c r="J3887" i="11"/>
  <c r="K3887" i="11"/>
  <c r="A3888" i="11"/>
  <c r="C3888" i="11"/>
  <c r="D3888" i="11"/>
  <c r="E3888" i="11"/>
  <c r="G3888" i="11"/>
  <c r="H3888" i="11"/>
  <c r="I3888" i="11"/>
  <c r="J3888" i="11"/>
  <c r="K3888" i="11"/>
  <c r="A3889" i="11"/>
  <c r="C3889" i="11"/>
  <c r="D3889" i="11"/>
  <c r="E3889" i="11"/>
  <c r="G3889" i="11"/>
  <c r="H3889" i="11"/>
  <c r="I3889" i="11"/>
  <c r="J3889" i="11"/>
  <c r="K3889" i="11"/>
  <c r="A3890" i="11"/>
  <c r="C3890" i="11"/>
  <c r="D3890" i="11"/>
  <c r="E3890" i="11"/>
  <c r="G3890" i="11"/>
  <c r="H3890" i="11"/>
  <c r="I3890" i="11"/>
  <c r="J3890" i="11"/>
  <c r="K3890" i="11"/>
  <c r="A3891" i="11"/>
  <c r="C3891" i="11"/>
  <c r="D3891" i="11"/>
  <c r="E3891" i="11"/>
  <c r="G3891" i="11"/>
  <c r="H3891" i="11"/>
  <c r="I3891" i="11"/>
  <c r="J3891" i="11"/>
  <c r="K3891" i="11"/>
  <c r="A3892" i="11"/>
  <c r="C3892" i="11"/>
  <c r="D3892" i="11"/>
  <c r="E3892" i="11"/>
  <c r="G3892" i="11"/>
  <c r="H3892" i="11"/>
  <c r="I3892" i="11"/>
  <c r="J3892" i="11"/>
  <c r="K3892" i="11"/>
  <c r="A3893" i="11"/>
  <c r="C3893" i="11"/>
  <c r="D3893" i="11"/>
  <c r="E3893" i="11"/>
  <c r="G3893" i="11"/>
  <c r="H3893" i="11"/>
  <c r="I3893" i="11"/>
  <c r="J3893" i="11"/>
  <c r="K3893" i="11"/>
  <c r="A3894" i="11"/>
  <c r="C3894" i="11"/>
  <c r="D3894" i="11"/>
  <c r="E3894" i="11"/>
  <c r="G3894" i="11"/>
  <c r="H3894" i="11"/>
  <c r="I3894" i="11"/>
  <c r="J3894" i="11"/>
  <c r="K3894" i="11"/>
  <c r="A3895" i="11"/>
  <c r="C3895" i="11"/>
  <c r="D3895" i="11"/>
  <c r="E3895" i="11"/>
  <c r="G3895" i="11"/>
  <c r="H3895" i="11"/>
  <c r="I3895" i="11"/>
  <c r="J3895" i="11"/>
  <c r="K3895" i="11"/>
  <c r="A3896" i="11"/>
  <c r="C3896" i="11"/>
  <c r="D3896" i="11"/>
  <c r="E3896" i="11"/>
  <c r="G3896" i="11"/>
  <c r="H3896" i="11"/>
  <c r="I3896" i="11"/>
  <c r="J3896" i="11"/>
  <c r="K3896" i="11"/>
  <c r="A3897" i="11"/>
  <c r="C3897" i="11"/>
  <c r="D3897" i="11"/>
  <c r="E3897" i="11"/>
  <c r="G3897" i="11"/>
  <c r="H3897" i="11"/>
  <c r="I3897" i="11"/>
  <c r="J3897" i="11"/>
  <c r="K3897" i="11"/>
  <c r="A3898" i="11"/>
  <c r="C3898" i="11"/>
  <c r="D3898" i="11"/>
  <c r="E3898" i="11"/>
  <c r="G3898" i="11"/>
  <c r="H3898" i="11"/>
  <c r="I3898" i="11"/>
  <c r="J3898" i="11"/>
  <c r="K3898" i="11"/>
  <c r="A3899" i="11"/>
  <c r="C3899" i="11"/>
  <c r="D3899" i="11"/>
  <c r="E3899" i="11"/>
  <c r="G3899" i="11"/>
  <c r="H3899" i="11"/>
  <c r="I3899" i="11"/>
  <c r="J3899" i="11"/>
  <c r="K3899" i="11"/>
  <c r="A3900" i="11"/>
  <c r="C3900" i="11"/>
  <c r="D3900" i="11"/>
  <c r="E3900" i="11"/>
  <c r="G3900" i="11"/>
  <c r="H3900" i="11"/>
  <c r="I3900" i="11"/>
  <c r="J3900" i="11"/>
  <c r="K3900" i="11"/>
  <c r="A3901" i="11"/>
  <c r="C3901" i="11"/>
  <c r="D3901" i="11"/>
  <c r="E3901" i="11"/>
  <c r="G3901" i="11"/>
  <c r="H3901" i="11"/>
  <c r="I3901" i="11"/>
  <c r="J3901" i="11"/>
  <c r="K3901" i="11"/>
  <c r="A3902" i="11"/>
  <c r="C3902" i="11"/>
  <c r="D3902" i="11"/>
  <c r="E3902" i="11"/>
  <c r="G3902" i="11"/>
  <c r="H3902" i="11"/>
  <c r="I3902" i="11"/>
  <c r="J3902" i="11"/>
  <c r="K3902" i="11"/>
  <c r="A3903" i="11"/>
  <c r="C3903" i="11"/>
  <c r="D3903" i="11"/>
  <c r="E3903" i="11"/>
  <c r="G3903" i="11"/>
  <c r="H3903" i="11"/>
  <c r="I3903" i="11"/>
  <c r="J3903" i="11"/>
  <c r="K3903" i="11"/>
  <c r="A3904" i="11"/>
  <c r="C3904" i="11"/>
  <c r="D3904" i="11"/>
  <c r="E3904" i="11"/>
  <c r="G3904" i="11"/>
  <c r="H3904" i="11"/>
  <c r="I3904" i="11"/>
  <c r="J3904" i="11"/>
  <c r="K3904" i="11"/>
  <c r="A3905" i="11"/>
  <c r="C3905" i="11"/>
  <c r="D3905" i="11"/>
  <c r="E3905" i="11"/>
  <c r="G3905" i="11"/>
  <c r="H3905" i="11"/>
  <c r="I3905" i="11"/>
  <c r="J3905" i="11"/>
  <c r="K3905" i="11"/>
  <c r="A3906" i="11"/>
  <c r="C3906" i="11"/>
  <c r="D3906" i="11"/>
  <c r="E3906" i="11"/>
  <c r="G3906" i="11"/>
  <c r="H3906" i="11"/>
  <c r="I3906" i="11"/>
  <c r="J3906" i="11"/>
  <c r="K3906" i="11"/>
  <c r="A3907" i="11"/>
  <c r="C3907" i="11"/>
  <c r="D3907" i="11"/>
  <c r="E3907" i="11"/>
  <c r="G3907" i="11"/>
  <c r="H3907" i="11"/>
  <c r="I3907" i="11"/>
  <c r="J3907" i="11"/>
  <c r="K3907" i="11"/>
  <c r="A3908" i="11"/>
  <c r="C3908" i="11"/>
  <c r="D3908" i="11"/>
  <c r="E3908" i="11"/>
  <c r="G3908" i="11"/>
  <c r="H3908" i="11"/>
  <c r="I3908" i="11"/>
  <c r="J3908" i="11"/>
  <c r="K3908" i="11"/>
  <c r="A3909" i="11"/>
  <c r="C3909" i="11"/>
  <c r="D3909" i="11"/>
  <c r="E3909" i="11"/>
  <c r="G3909" i="11"/>
  <c r="H3909" i="11"/>
  <c r="I3909" i="11"/>
  <c r="J3909" i="11"/>
  <c r="K3909" i="11"/>
  <c r="A3910" i="11"/>
  <c r="C3910" i="11"/>
  <c r="D3910" i="11"/>
  <c r="E3910" i="11"/>
  <c r="G3910" i="11"/>
  <c r="H3910" i="11"/>
  <c r="I3910" i="11"/>
  <c r="J3910" i="11"/>
  <c r="K3910" i="11"/>
  <c r="A3911" i="11"/>
  <c r="C3911" i="11"/>
  <c r="D3911" i="11"/>
  <c r="E3911" i="11"/>
  <c r="G3911" i="11"/>
  <c r="H3911" i="11"/>
  <c r="I3911" i="11"/>
  <c r="J3911" i="11"/>
  <c r="K3911" i="11"/>
  <c r="A3912" i="11"/>
  <c r="C3912" i="11"/>
  <c r="D3912" i="11"/>
  <c r="E3912" i="11"/>
  <c r="G3912" i="11"/>
  <c r="H3912" i="11"/>
  <c r="I3912" i="11"/>
  <c r="J3912" i="11"/>
  <c r="K3912" i="11"/>
  <c r="A3913" i="11"/>
  <c r="C3913" i="11"/>
  <c r="D3913" i="11"/>
  <c r="E3913" i="11"/>
  <c r="G3913" i="11"/>
  <c r="H3913" i="11"/>
  <c r="I3913" i="11"/>
  <c r="J3913" i="11"/>
  <c r="K3913" i="11"/>
  <c r="A3914" i="11"/>
  <c r="C3914" i="11"/>
  <c r="D3914" i="11"/>
  <c r="E3914" i="11"/>
  <c r="G3914" i="11"/>
  <c r="H3914" i="11"/>
  <c r="I3914" i="11"/>
  <c r="J3914" i="11"/>
  <c r="K3914" i="11"/>
  <c r="A3915" i="11"/>
  <c r="C3915" i="11"/>
  <c r="D3915" i="11"/>
  <c r="E3915" i="11"/>
  <c r="G3915" i="11"/>
  <c r="H3915" i="11"/>
  <c r="I3915" i="11"/>
  <c r="J3915" i="11"/>
  <c r="K3915" i="11"/>
  <c r="A3916" i="11"/>
  <c r="C3916" i="11"/>
  <c r="D3916" i="11"/>
  <c r="E3916" i="11"/>
  <c r="G3916" i="11"/>
  <c r="H3916" i="11"/>
  <c r="I3916" i="11"/>
  <c r="J3916" i="11"/>
  <c r="K3916" i="11"/>
  <c r="A3917" i="11"/>
  <c r="C3917" i="11"/>
  <c r="D3917" i="11"/>
  <c r="E3917" i="11"/>
  <c r="G3917" i="11"/>
  <c r="H3917" i="11"/>
  <c r="I3917" i="11"/>
  <c r="J3917" i="11"/>
  <c r="K3917" i="11"/>
  <c r="A3918" i="11"/>
  <c r="C3918" i="11"/>
  <c r="D3918" i="11"/>
  <c r="E3918" i="11"/>
  <c r="G3918" i="11"/>
  <c r="H3918" i="11"/>
  <c r="I3918" i="11"/>
  <c r="J3918" i="11"/>
  <c r="K3918" i="11"/>
  <c r="A3919" i="11"/>
  <c r="C3919" i="11"/>
  <c r="D3919" i="11"/>
  <c r="E3919" i="11"/>
  <c r="G3919" i="11"/>
  <c r="H3919" i="11"/>
  <c r="I3919" i="11"/>
  <c r="J3919" i="11"/>
  <c r="K3919" i="11"/>
  <c r="A3920" i="11"/>
  <c r="C3920" i="11"/>
  <c r="D3920" i="11"/>
  <c r="E3920" i="11"/>
  <c r="G3920" i="11"/>
  <c r="H3920" i="11"/>
  <c r="I3920" i="11"/>
  <c r="J3920" i="11"/>
  <c r="K3920" i="11"/>
  <c r="A3921" i="11"/>
  <c r="C3921" i="11"/>
  <c r="D3921" i="11"/>
  <c r="E3921" i="11"/>
  <c r="G3921" i="11"/>
  <c r="H3921" i="11"/>
  <c r="I3921" i="11"/>
  <c r="J3921" i="11"/>
  <c r="K3921" i="11"/>
  <c r="A3922" i="11"/>
  <c r="C3922" i="11"/>
  <c r="D3922" i="11"/>
  <c r="E3922" i="11"/>
  <c r="G3922" i="11"/>
  <c r="H3922" i="11"/>
  <c r="I3922" i="11"/>
  <c r="J3922" i="11"/>
  <c r="K3922" i="11"/>
  <c r="A3923" i="11"/>
  <c r="C3923" i="11"/>
  <c r="D3923" i="11"/>
  <c r="E3923" i="11"/>
  <c r="G3923" i="11"/>
  <c r="H3923" i="11"/>
  <c r="I3923" i="11"/>
  <c r="J3923" i="11"/>
  <c r="K3923" i="11"/>
  <c r="A3924" i="11"/>
  <c r="C3924" i="11"/>
  <c r="D3924" i="11"/>
  <c r="E3924" i="11"/>
  <c r="G3924" i="11"/>
  <c r="H3924" i="11"/>
  <c r="I3924" i="11"/>
  <c r="J3924" i="11"/>
  <c r="K3924" i="11"/>
  <c r="A3925" i="11"/>
  <c r="C3925" i="11"/>
  <c r="D3925" i="11"/>
  <c r="E3925" i="11"/>
  <c r="G3925" i="11"/>
  <c r="H3925" i="11"/>
  <c r="I3925" i="11"/>
  <c r="J3925" i="11"/>
  <c r="K3925" i="11"/>
  <c r="A3926" i="11"/>
  <c r="C3926" i="11"/>
  <c r="D3926" i="11"/>
  <c r="E3926" i="11"/>
  <c r="G3926" i="11"/>
  <c r="H3926" i="11"/>
  <c r="I3926" i="11"/>
  <c r="J3926" i="11"/>
  <c r="K3926" i="11"/>
  <c r="A3927" i="11"/>
  <c r="C3927" i="11"/>
  <c r="D3927" i="11"/>
  <c r="E3927" i="11"/>
  <c r="G3927" i="11"/>
  <c r="H3927" i="11"/>
  <c r="I3927" i="11"/>
  <c r="J3927" i="11"/>
  <c r="K3927" i="11"/>
  <c r="A3928" i="11"/>
  <c r="C3928" i="11"/>
  <c r="D3928" i="11"/>
  <c r="E3928" i="11"/>
  <c r="G3928" i="11"/>
  <c r="H3928" i="11"/>
  <c r="I3928" i="11"/>
  <c r="J3928" i="11"/>
  <c r="K3928" i="11"/>
  <c r="A3929" i="11"/>
  <c r="C3929" i="11"/>
  <c r="D3929" i="11"/>
  <c r="E3929" i="11"/>
  <c r="G3929" i="11"/>
  <c r="H3929" i="11"/>
  <c r="I3929" i="11"/>
  <c r="J3929" i="11"/>
  <c r="K3929" i="11"/>
  <c r="A3930" i="11"/>
  <c r="C3930" i="11"/>
  <c r="D3930" i="11"/>
  <c r="E3930" i="11"/>
  <c r="G3930" i="11"/>
  <c r="H3930" i="11"/>
  <c r="I3930" i="11"/>
  <c r="J3930" i="11"/>
  <c r="K3930" i="11"/>
  <c r="A3931" i="11"/>
  <c r="C3931" i="11"/>
  <c r="D3931" i="11"/>
  <c r="E3931" i="11"/>
  <c r="G3931" i="11"/>
  <c r="H3931" i="11"/>
  <c r="I3931" i="11"/>
  <c r="J3931" i="11"/>
  <c r="K3931" i="11"/>
  <c r="A3932" i="11"/>
  <c r="C3932" i="11"/>
  <c r="D3932" i="11"/>
  <c r="E3932" i="11"/>
  <c r="G3932" i="11"/>
  <c r="H3932" i="11"/>
  <c r="I3932" i="11"/>
  <c r="J3932" i="11"/>
  <c r="K3932" i="11"/>
  <c r="A3933" i="11"/>
  <c r="C3933" i="11"/>
  <c r="D3933" i="11"/>
  <c r="E3933" i="11"/>
  <c r="G3933" i="11"/>
  <c r="H3933" i="11"/>
  <c r="I3933" i="11"/>
  <c r="J3933" i="11"/>
  <c r="K3933" i="11"/>
  <c r="A3934" i="11"/>
  <c r="C3934" i="11"/>
  <c r="D3934" i="11"/>
  <c r="E3934" i="11"/>
  <c r="G3934" i="11"/>
  <c r="H3934" i="11"/>
  <c r="I3934" i="11"/>
  <c r="J3934" i="11"/>
  <c r="K3934" i="11"/>
  <c r="A3935" i="11"/>
  <c r="C3935" i="11"/>
  <c r="D3935" i="11"/>
  <c r="E3935" i="11"/>
  <c r="G3935" i="11"/>
  <c r="H3935" i="11"/>
  <c r="I3935" i="11"/>
  <c r="J3935" i="11"/>
  <c r="K3935" i="11"/>
  <c r="A3936" i="11"/>
  <c r="C3936" i="11"/>
  <c r="D3936" i="11"/>
  <c r="E3936" i="11"/>
  <c r="G3936" i="11"/>
  <c r="H3936" i="11"/>
  <c r="I3936" i="11"/>
  <c r="J3936" i="11"/>
  <c r="K3936" i="11"/>
  <c r="A3937" i="11"/>
  <c r="C3937" i="11"/>
  <c r="D3937" i="11"/>
  <c r="E3937" i="11"/>
  <c r="G3937" i="11"/>
  <c r="H3937" i="11"/>
  <c r="I3937" i="11"/>
  <c r="J3937" i="11"/>
  <c r="K3937" i="11"/>
  <c r="A3938" i="11"/>
  <c r="C3938" i="11"/>
  <c r="D3938" i="11"/>
  <c r="E3938" i="11"/>
  <c r="G3938" i="11"/>
  <c r="H3938" i="11"/>
  <c r="I3938" i="11"/>
  <c r="J3938" i="11"/>
  <c r="K3938" i="11"/>
  <c r="A3939" i="11"/>
  <c r="C3939" i="11"/>
  <c r="D3939" i="11"/>
  <c r="E3939" i="11"/>
  <c r="G3939" i="11"/>
  <c r="H3939" i="11"/>
  <c r="I3939" i="11"/>
  <c r="J3939" i="11"/>
  <c r="K3939" i="11"/>
  <c r="A3940" i="11"/>
  <c r="C3940" i="11"/>
  <c r="D3940" i="11"/>
  <c r="E3940" i="11"/>
  <c r="G3940" i="11"/>
  <c r="H3940" i="11"/>
  <c r="I3940" i="11"/>
  <c r="J3940" i="11"/>
  <c r="K3940" i="11"/>
  <c r="A3941" i="11"/>
  <c r="C3941" i="11"/>
  <c r="D3941" i="11"/>
  <c r="E3941" i="11"/>
  <c r="G3941" i="11"/>
  <c r="H3941" i="11"/>
  <c r="I3941" i="11"/>
  <c r="J3941" i="11"/>
  <c r="K3941" i="11"/>
  <c r="A3942" i="11"/>
  <c r="C3942" i="11"/>
  <c r="D3942" i="11"/>
  <c r="E3942" i="11"/>
  <c r="G3942" i="11"/>
  <c r="H3942" i="11"/>
  <c r="I3942" i="11"/>
  <c r="J3942" i="11"/>
  <c r="K3942" i="11"/>
  <c r="A3943" i="11"/>
  <c r="C3943" i="11"/>
  <c r="D3943" i="11"/>
  <c r="E3943" i="11"/>
  <c r="G3943" i="11"/>
  <c r="H3943" i="11"/>
  <c r="I3943" i="11"/>
  <c r="J3943" i="11"/>
  <c r="K3943" i="11"/>
  <c r="A3944" i="11"/>
  <c r="C3944" i="11"/>
  <c r="D3944" i="11"/>
  <c r="E3944" i="11"/>
  <c r="G3944" i="11"/>
  <c r="H3944" i="11"/>
  <c r="I3944" i="11"/>
  <c r="J3944" i="11"/>
  <c r="K3944" i="11"/>
  <c r="A3945" i="11"/>
  <c r="C3945" i="11"/>
  <c r="D3945" i="11"/>
  <c r="E3945" i="11"/>
  <c r="G3945" i="11"/>
  <c r="H3945" i="11"/>
  <c r="I3945" i="11"/>
  <c r="J3945" i="11"/>
  <c r="K3945" i="11"/>
  <c r="A3946" i="11"/>
  <c r="C3946" i="11"/>
  <c r="D3946" i="11"/>
  <c r="E3946" i="11"/>
  <c r="G3946" i="11"/>
  <c r="H3946" i="11"/>
  <c r="I3946" i="11"/>
  <c r="J3946" i="11"/>
  <c r="K3946" i="11"/>
  <c r="A3947" i="11"/>
  <c r="C3947" i="11"/>
  <c r="D3947" i="11"/>
  <c r="E3947" i="11"/>
  <c r="G3947" i="11"/>
  <c r="H3947" i="11"/>
  <c r="I3947" i="11"/>
  <c r="J3947" i="11"/>
  <c r="K3947" i="11"/>
  <c r="A3948" i="11"/>
  <c r="C3948" i="11"/>
  <c r="D3948" i="11"/>
  <c r="E3948" i="11"/>
  <c r="G3948" i="11"/>
  <c r="H3948" i="11"/>
  <c r="I3948" i="11"/>
  <c r="J3948" i="11"/>
  <c r="K3948" i="11"/>
  <c r="A3949" i="11"/>
  <c r="C3949" i="11"/>
  <c r="D3949" i="11"/>
  <c r="E3949" i="11"/>
  <c r="G3949" i="11"/>
  <c r="H3949" i="11"/>
  <c r="I3949" i="11"/>
  <c r="J3949" i="11"/>
  <c r="K3949" i="11"/>
  <c r="A3950" i="11"/>
  <c r="C3950" i="11"/>
  <c r="D3950" i="11"/>
  <c r="E3950" i="11"/>
  <c r="G3950" i="11"/>
  <c r="H3950" i="11"/>
  <c r="I3950" i="11"/>
  <c r="J3950" i="11"/>
  <c r="K3950" i="11"/>
  <c r="A3951" i="11"/>
  <c r="C3951" i="11"/>
  <c r="D3951" i="11"/>
  <c r="E3951" i="11"/>
  <c r="G3951" i="11"/>
  <c r="H3951" i="11"/>
  <c r="I3951" i="11"/>
  <c r="J3951" i="11"/>
  <c r="K3951" i="11"/>
  <c r="A3952" i="11"/>
  <c r="C3952" i="11"/>
  <c r="D3952" i="11"/>
  <c r="E3952" i="11"/>
  <c r="G3952" i="11"/>
  <c r="H3952" i="11"/>
  <c r="I3952" i="11"/>
  <c r="J3952" i="11"/>
  <c r="K3952" i="11"/>
  <c r="A3953" i="11"/>
  <c r="C3953" i="11"/>
  <c r="D3953" i="11"/>
  <c r="E3953" i="11"/>
  <c r="G3953" i="11"/>
  <c r="H3953" i="11"/>
  <c r="I3953" i="11"/>
  <c r="J3953" i="11"/>
  <c r="K3953" i="11"/>
  <c r="A3954" i="11"/>
  <c r="C3954" i="11"/>
  <c r="D3954" i="11"/>
  <c r="E3954" i="11"/>
  <c r="G3954" i="11"/>
  <c r="H3954" i="11"/>
  <c r="I3954" i="11"/>
  <c r="J3954" i="11"/>
  <c r="K3954" i="11"/>
  <c r="A3955" i="11"/>
  <c r="C3955" i="11"/>
  <c r="D3955" i="11"/>
  <c r="E3955" i="11"/>
  <c r="G3955" i="11"/>
  <c r="H3955" i="11"/>
  <c r="I3955" i="11"/>
  <c r="J3955" i="11"/>
  <c r="K3955" i="11"/>
  <c r="A3956" i="11"/>
  <c r="C3956" i="11"/>
  <c r="D3956" i="11"/>
  <c r="E3956" i="11"/>
  <c r="G3956" i="11"/>
  <c r="H3956" i="11"/>
  <c r="I3956" i="11"/>
  <c r="J3956" i="11"/>
  <c r="K3956" i="11"/>
  <c r="A3957" i="11"/>
  <c r="C3957" i="11"/>
  <c r="D3957" i="11"/>
  <c r="E3957" i="11"/>
  <c r="G3957" i="11"/>
  <c r="H3957" i="11"/>
  <c r="I3957" i="11"/>
  <c r="J3957" i="11"/>
  <c r="K3957" i="11"/>
  <c r="A3958" i="11"/>
  <c r="C3958" i="11"/>
  <c r="D3958" i="11"/>
  <c r="E3958" i="11"/>
  <c r="G3958" i="11"/>
  <c r="H3958" i="11"/>
  <c r="I3958" i="11"/>
  <c r="J3958" i="11"/>
  <c r="K3958" i="11"/>
  <c r="A3959" i="11"/>
  <c r="C3959" i="11"/>
  <c r="D3959" i="11"/>
  <c r="E3959" i="11"/>
  <c r="G3959" i="11"/>
  <c r="H3959" i="11"/>
  <c r="I3959" i="11"/>
  <c r="J3959" i="11"/>
  <c r="K3959" i="11"/>
  <c r="A3960" i="11"/>
  <c r="C3960" i="11"/>
  <c r="D3960" i="11"/>
  <c r="E3960" i="11"/>
  <c r="G3960" i="11"/>
  <c r="H3960" i="11"/>
  <c r="I3960" i="11"/>
  <c r="J3960" i="11"/>
  <c r="K3960" i="11"/>
  <c r="A3961" i="11"/>
  <c r="C3961" i="11"/>
  <c r="D3961" i="11"/>
  <c r="E3961" i="11"/>
  <c r="G3961" i="11"/>
  <c r="H3961" i="11"/>
  <c r="I3961" i="11"/>
  <c r="J3961" i="11"/>
  <c r="K3961" i="11"/>
  <c r="A3962" i="11"/>
  <c r="C3962" i="11"/>
  <c r="D3962" i="11"/>
  <c r="E3962" i="11"/>
  <c r="G3962" i="11"/>
  <c r="H3962" i="11"/>
  <c r="I3962" i="11"/>
  <c r="J3962" i="11"/>
  <c r="K3962" i="11"/>
  <c r="A3963" i="11"/>
  <c r="C3963" i="11"/>
  <c r="D3963" i="11"/>
  <c r="E3963" i="11"/>
  <c r="G3963" i="11"/>
  <c r="H3963" i="11"/>
  <c r="I3963" i="11"/>
  <c r="J3963" i="11"/>
  <c r="K3963" i="11"/>
  <c r="A3964" i="11"/>
  <c r="C3964" i="11"/>
  <c r="D3964" i="11"/>
  <c r="E3964" i="11"/>
  <c r="G3964" i="11"/>
  <c r="H3964" i="11"/>
  <c r="I3964" i="11"/>
  <c r="J3964" i="11"/>
  <c r="K3964" i="11"/>
  <c r="A3965" i="11"/>
  <c r="C3965" i="11"/>
  <c r="D3965" i="11"/>
  <c r="E3965" i="11"/>
  <c r="G3965" i="11"/>
  <c r="H3965" i="11"/>
  <c r="I3965" i="11"/>
  <c r="J3965" i="11"/>
  <c r="K3965" i="11"/>
  <c r="A3966" i="11"/>
  <c r="C3966" i="11"/>
  <c r="D3966" i="11"/>
  <c r="E3966" i="11"/>
  <c r="G3966" i="11"/>
  <c r="H3966" i="11"/>
  <c r="I3966" i="11"/>
  <c r="J3966" i="11"/>
  <c r="K3966" i="11"/>
  <c r="A3967" i="11"/>
  <c r="C3967" i="11"/>
  <c r="D3967" i="11"/>
  <c r="E3967" i="11"/>
  <c r="G3967" i="11"/>
  <c r="H3967" i="11"/>
  <c r="I3967" i="11"/>
  <c r="J3967" i="11"/>
  <c r="K3967" i="11"/>
  <c r="A3968" i="11"/>
  <c r="C3968" i="11"/>
  <c r="D3968" i="11"/>
  <c r="E3968" i="11"/>
  <c r="G3968" i="11"/>
  <c r="H3968" i="11"/>
  <c r="I3968" i="11"/>
  <c r="J3968" i="11"/>
  <c r="K3968" i="11"/>
  <c r="A3969" i="11"/>
  <c r="C3969" i="11"/>
  <c r="D3969" i="11"/>
  <c r="E3969" i="11"/>
  <c r="G3969" i="11"/>
  <c r="H3969" i="11"/>
  <c r="I3969" i="11"/>
  <c r="J3969" i="11"/>
  <c r="K3969" i="11"/>
  <c r="A3970" i="11"/>
  <c r="C3970" i="11"/>
  <c r="D3970" i="11"/>
  <c r="E3970" i="11"/>
  <c r="G3970" i="11"/>
  <c r="H3970" i="11"/>
  <c r="I3970" i="11"/>
  <c r="J3970" i="11"/>
  <c r="K3970" i="11"/>
  <c r="A3971" i="11"/>
  <c r="C3971" i="11"/>
  <c r="D3971" i="11"/>
  <c r="E3971" i="11"/>
  <c r="G3971" i="11"/>
  <c r="H3971" i="11"/>
  <c r="I3971" i="11"/>
  <c r="J3971" i="11"/>
  <c r="K3971" i="11"/>
  <c r="A3972" i="11"/>
  <c r="C3972" i="11"/>
  <c r="D3972" i="11"/>
  <c r="E3972" i="11"/>
  <c r="G3972" i="11"/>
  <c r="H3972" i="11"/>
  <c r="I3972" i="11"/>
  <c r="J3972" i="11"/>
  <c r="K3972" i="11"/>
  <c r="A3973" i="11"/>
  <c r="C3973" i="11"/>
  <c r="D3973" i="11"/>
  <c r="E3973" i="11"/>
  <c r="G3973" i="11"/>
  <c r="H3973" i="11"/>
  <c r="I3973" i="11"/>
  <c r="J3973" i="11"/>
  <c r="K3973" i="11"/>
  <c r="A3974" i="11"/>
  <c r="C3974" i="11"/>
  <c r="D3974" i="11"/>
  <c r="E3974" i="11"/>
  <c r="G3974" i="11"/>
  <c r="H3974" i="11"/>
  <c r="I3974" i="11"/>
  <c r="J3974" i="11"/>
  <c r="K3974" i="11"/>
  <c r="A3975" i="11"/>
  <c r="C3975" i="11"/>
  <c r="D3975" i="11"/>
  <c r="E3975" i="11"/>
  <c r="G3975" i="11"/>
  <c r="H3975" i="11"/>
  <c r="I3975" i="11"/>
  <c r="J3975" i="11"/>
  <c r="K3975" i="11"/>
  <c r="A3976" i="11"/>
  <c r="C3976" i="11"/>
  <c r="D3976" i="11"/>
  <c r="E3976" i="11"/>
  <c r="G3976" i="11"/>
  <c r="H3976" i="11"/>
  <c r="I3976" i="11"/>
  <c r="J3976" i="11"/>
  <c r="K3976" i="11"/>
  <c r="A3977" i="11"/>
  <c r="C3977" i="11"/>
  <c r="D3977" i="11"/>
  <c r="E3977" i="11"/>
  <c r="G3977" i="11"/>
  <c r="H3977" i="11"/>
  <c r="I3977" i="11"/>
  <c r="J3977" i="11"/>
  <c r="K3977" i="11"/>
  <c r="A3978" i="11"/>
  <c r="C3978" i="11"/>
  <c r="D3978" i="11"/>
  <c r="E3978" i="11"/>
  <c r="G3978" i="11"/>
  <c r="H3978" i="11"/>
  <c r="I3978" i="11"/>
  <c r="J3978" i="11"/>
  <c r="K3978" i="11"/>
  <c r="A3979" i="11"/>
  <c r="C3979" i="11"/>
  <c r="D3979" i="11"/>
  <c r="E3979" i="11"/>
  <c r="G3979" i="11"/>
  <c r="H3979" i="11"/>
  <c r="I3979" i="11"/>
  <c r="J3979" i="11"/>
  <c r="K3979" i="11"/>
  <c r="A3980" i="11"/>
  <c r="C3980" i="11"/>
  <c r="D3980" i="11"/>
  <c r="E3980" i="11"/>
  <c r="G3980" i="11"/>
  <c r="H3980" i="11"/>
  <c r="I3980" i="11"/>
  <c r="J3980" i="11"/>
  <c r="K3980" i="11"/>
  <c r="A3981" i="11"/>
  <c r="C3981" i="11"/>
  <c r="D3981" i="11"/>
  <c r="E3981" i="11"/>
  <c r="G3981" i="11"/>
  <c r="H3981" i="11"/>
  <c r="I3981" i="11"/>
  <c r="J3981" i="11"/>
  <c r="K3981" i="11"/>
  <c r="A3982" i="11"/>
  <c r="C3982" i="11"/>
  <c r="D3982" i="11"/>
  <c r="E3982" i="11"/>
  <c r="G3982" i="11"/>
  <c r="H3982" i="11"/>
  <c r="I3982" i="11"/>
  <c r="J3982" i="11"/>
  <c r="K3982" i="11"/>
  <c r="A3983" i="11"/>
  <c r="C3983" i="11"/>
  <c r="D3983" i="11"/>
  <c r="E3983" i="11"/>
  <c r="G3983" i="11"/>
  <c r="H3983" i="11"/>
  <c r="I3983" i="11"/>
  <c r="J3983" i="11"/>
  <c r="K3983" i="11"/>
  <c r="A3984" i="11"/>
  <c r="C3984" i="11"/>
  <c r="D3984" i="11"/>
  <c r="E3984" i="11"/>
  <c r="G3984" i="11"/>
  <c r="H3984" i="11"/>
  <c r="I3984" i="11"/>
  <c r="J3984" i="11"/>
  <c r="K3984" i="11"/>
  <c r="A3985" i="11"/>
  <c r="C3985" i="11"/>
  <c r="D3985" i="11"/>
  <c r="E3985" i="11"/>
  <c r="G3985" i="11"/>
  <c r="H3985" i="11"/>
  <c r="I3985" i="11"/>
  <c r="J3985" i="11"/>
  <c r="K3985" i="11"/>
  <c r="A3986" i="11"/>
  <c r="C3986" i="11"/>
  <c r="D3986" i="11"/>
  <c r="E3986" i="11"/>
  <c r="G3986" i="11"/>
  <c r="H3986" i="11"/>
  <c r="I3986" i="11"/>
  <c r="J3986" i="11"/>
  <c r="K3986" i="11"/>
  <c r="A3987" i="11"/>
  <c r="C3987" i="11"/>
  <c r="D3987" i="11"/>
  <c r="E3987" i="11"/>
  <c r="G3987" i="11"/>
  <c r="H3987" i="11"/>
  <c r="I3987" i="11"/>
  <c r="J3987" i="11"/>
  <c r="K3987" i="11"/>
  <c r="A3988" i="11"/>
  <c r="C3988" i="11"/>
  <c r="D3988" i="11"/>
  <c r="E3988" i="11"/>
  <c r="G3988" i="11"/>
  <c r="H3988" i="11"/>
  <c r="I3988" i="11"/>
  <c r="J3988" i="11"/>
  <c r="K3988" i="11"/>
  <c r="A3989" i="11"/>
  <c r="C3989" i="11"/>
  <c r="D3989" i="11"/>
  <c r="E3989" i="11"/>
  <c r="G3989" i="11"/>
  <c r="H3989" i="11"/>
  <c r="I3989" i="11"/>
  <c r="J3989" i="11"/>
  <c r="K3989" i="11"/>
  <c r="A3990" i="11"/>
  <c r="C3990" i="11"/>
  <c r="D3990" i="11"/>
  <c r="E3990" i="11"/>
  <c r="G3990" i="11"/>
  <c r="H3990" i="11"/>
  <c r="I3990" i="11"/>
  <c r="J3990" i="11"/>
  <c r="K3990" i="11"/>
  <c r="A3991" i="11"/>
  <c r="C3991" i="11"/>
  <c r="D3991" i="11"/>
  <c r="E3991" i="11"/>
  <c r="G3991" i="11"/>
  <c r="H3991" i="11"/>
  <c r="I3991" i="11"/>
  <c r="J3991" i="11"/>
  <c r="K3991" i="11"/>
  <c r="A3992" i="11"/>
  <c r="C3992" i="11"/>
  <c r="D3992" i="11"/>
  <c r="E3992" i="11"/>
  <c r="G3992" i="11"/>
  <c r="H3992" i="11"/>
  <c r="I3992" i="11"/>
  <c r="J3992" i="11"/>
  <c r="K3992" i="11"/>
  <c r="A3993" i="11"/>
  <c r="C3993" i="11"/>
  <c r="D3993" i="11"/>
  <c r="E3993" i="11"/>
  <c r="G3993" i="11"/>
  <c r="H3993" i="11"/>
  <c r="I3993" i="11"/>
  <c r="J3993" i="11"/>
  <c r="K3993" i="11"/>
  <c r="A3994" i="11"/>
  <c r="C3994" i="11"/>
  <c r="D3994" i="11"/>
  <c r="E3994" i="11"/>
  <c r="G3994" i="11"/>
  <c r="H3994" i="11"/>
  <c r="I3994" i="11"/>
  <c r="J3994" i="11"/>
  <c r="K3994" i="11"/>
  <c r="A3995" i="11"/>
  <c r="C3995" i="11"/>
  <c r="D3995" i="11"/>
  <c r="E3995" i="11"/>
  <c r="G3995" i="11"/>
  <c r="H3995" i="11"/>
  <c r="I3995" i="11"/>
  <c r="J3995" i="11"/>
  <c r="K3995" i="11"/>
  <c r="A3996" i="11"/>
  <c r="C3996" i="11"/>
  <c r="D3996" i="11"/>
  <c r="E3996" i="11"/>
  <c r="G3996" i="11"/>
  <c r="H3996" i="11"/>
  <c r="I3996" i="11"/>
  <c r="J3996" i="11"/>
  <c r="K3996" i="11"/>
  <c r="A3997" i="11"/>
  <c r="C3997" i="11"/>
  <c r="D3997" i="11"/>
  <c r="E3997" i="11"/>
  <c r="G3997" i="11"/>
  <c r="H3997" i="11"/>
  <c r="I3997" i="11"/>
  <c r="J3997" i="11"/>
  <c r="K3997" i="11"/>
  <c r="A3998" i="11"/>
  <c r="C3998" i="11"/>
  <c r="D3998" i="11"/>
  <c r="E3998" i="11"/>
  <c r="G3998" i="11"/>
  <c r="H3998" i="11"/>
  <c r="I3998" i="11"/>
  <c r="J3998" i="11"/>
  <c r="K3998" i="11"/>
  <c r="A3999" i="11"/>
  <c r="C3999" i="11"/>
  <c r="D3999" i="11"/>
  <c r="E3999" i="11"/>
  <c r="G3999" i="11"/>
  <c r="H3999" i="11"/>
  <c r="I3999" i="11"/>
  <c r="J3999" i="11"/>
  <c r="K3999" i="11"/>
  <c r="A4000" i="11"/>
  <c r="C4000" i="11"/>
  <c r="D4000" i="11"/>
  <c r="E4000" i="11"/>
  <c r="G4000" i="11"/>
  <c r="H4000" i="11"/>
  <c r="I4000" i="11"/>
  <c r="J4000" i="11"/>
  <c r="K4000" i="11"/>
  <c r="A4001" i="11"/>
  <c r="C4001" i="11"/>
  <c r="D4001" i="11"/>
  <c r="E4001" i="11"/>
  <c r="G4001" i="11"/>
  <c r="H4001" i="11"/>
  <c r="I4001" i="11"/>
  <c r="J4001" i="11"/>
  <c r="K4001" i="11"/>
  <c r="A4002" i="11"/>
  <c r="C4002" i="11"/>
  <c r="D4002" i="11"/>
  <c r="E4002" i="11"/>
  <c r="G4002" i="11"/>
  <c r="H4002" i="11"/>
  <c r="I4002" i="11"/>
  <c r="J4002" i="11"/>
  <c r="K4002" i="11"/>
  <c r="A4003" i="11"/>
  <c r="C4003" i="11"/>
  <c r="D4003" i="11"/>
  <c r="E4003" i="11"/>
  <c r="G4003" i="11"/>
  <c r="H4003" i="11"/>
  <c r="I4003" i="11"/>
  <c r="J4003" i="11"/>
  <c r="K4003" i="11"/>
  <c r="A4004" i="11"/>
  <c r="C4004" i="11"/>
  <c r="D4004" i="11"/>
  <c r="E4004" i="11"/>
  <c r="G4004" i="11"/>
  <c r="H4004" i="11"/>
  <c r="I4004" i="11"/>
  <c r="J4004" i="11"/>
  <c r="K4004" i="11"/>
  <c r="A4005" i="11"/>
  <c r="C4005" i="11"/>
  <c r="D4005" i="11"/>
  <c r="E4005" i="11"/>
  <c r="G4005" i="11"/>
  <c r="H4005" i="11"/>
  <c r="I4005" i="11"/>
  <c r="J4005" i="11"/>
  <c r="K4005" i="11"/>
  <c r="A4006" i="11"/>
  <c r="C4006" i="11"/>
  <c r="D4006" i="11"/>
  <c r="E4006" i="11"/>
  <c r="G4006" i="11"/>
  <c r="H4006" i="11"/>
  <c r="I4006" i="11"/>
  <c r="J4006" i="11"/>
  <c r="K4006" i="11"/>
  <c r="A4007" i="11"/>
  <c r="C4007" i="11"/>
  <c r="D4007" i="11"/>
  <c r="E4007" i="11"/>
  <c r="G4007" i="11"/>
  <c r="H4007" i="11"/>
  <c r="I4007" i="11"/>
  <c r="J4007" i="11"/>
  <c r="K4007" i="11"/>
  <c r="A4008" i="11"/>
  <c r="C4008" i="11"/>
  <c r="D4008" i="11"/>
  <c r="E4008" i="11"/>
  <c r="G4008" i="11"/>
  <c r="H4008" i="11"/>
  <c r="I4008" i="11"/>
  <c r="J4008" i="11"/>
  <c r="K4008" i="11"/>
  <c r="A4009" i="11"/>
  <c r="C4009" i="11"/>
  <c r="D4009" i="11"/>
  <c r="E4009" i="11"/>
  <c r="G4009" i="11"/>
  <c r="H4009" i="11"/>
  <c r="I4009" i="11"/>
  <c r="J4009" i="11"/>
  <c r="K4009" i="11"/>
  <c r="A4010" i="11"/>
  <c r="C4010" i="11"/>
  <c r="D4010" i="11"/>
  <c r="E4010" i="11"/>
  <c r="G4010" i="11"/>
  <c r="H4010" i="11"/>
  <c r="I4010" i="11"/>
  <c r="J4010" i="11"/>
  <c r="K4010" i="11"/>
  <c r="A4011" i="11"/>
  <c r="C4011" i="11"/>
  <c r="D4011" i="11"/>
  <c r="E4011" i="11"/>
  <c r="G4011" i="11"/>
  <c r="H4011" i="11"/>
  <c r="I4011" i="11"/>
  <c r="J4011" i="11"/>
  <c r="K4011" i="11"/>
  <c r="A4012" i="11"/>
  <c r="C4012" i="11"/>
  <c r="D4012" i="11"/>
  <c r="E4012" i="11"/>
  <c r="G4012" i="11"/>
  <c r="H4012" i="11"/>
  <c r="I4012" i="11"/>
  <c r="J4012" i="11"/>
  <c r="K4012" i="11"/>
  <c r="A4013" i="11"/>
  <c r="C4013" i="11"/>
  <c r="D4013" i="11"/>
  <c r="E4013" i="11"/>
  <c r="G4013" i="11"/>
  <c r="H4013" i="11"/>
  <c r="I4013" i="11"/>
  <c r="J4013" i="11"/>
  <c r="K4013" i="11"/>
  <c r="A4014" i="11"/>
  <c r="C4014" i="11"/>
  <c r="D4014" i="11"/>
  <c r="E4014" i="11"/>
  <c r="G4014" i="11"/>
  <c r="H4014" i="11"/>
  <c r="I4014" i="11"/>
  <c r="J4014" i="11"/>
  <c r="K4014" i="11"/>
  <c r="A4015" i="11"/>
  <c r="C4015" i="11"/>
  <c r="D4015" i="11"/>
  <c r="E4015" i="11"/>
  <c r="G4015" i="11"/>
  <c r="H4015" i="11"/>
  <c r="I4015" i="11"/>
  <c r="J4015" i="11"/>
  <c r="K4015" i="11"/>
  <c r="A4016" i="11"/>
  <c r="C4016" i="11"/>
  <c r="D4016" i="11"/>
  <c r="E4016" i="11"/>
  <c r="G4016" i="11"/>
  <c r="H4016" i="11"/>
  <c r="I4016" i="11"/>
  <c r="J4016" i="11"/>
  <c r="K4016" i="11"/>
  <c r="A4017" i="11"/>
  <c r="C4017" i="11"/>
  <c r="D4017" i="11"/>
  <c r="E4017" i="11"/>
  <c r="G4017" i="11"/>
  <c r="H4017" i="11"/>
  <c r="I4017" i="11"/>
  <c r="J4017" i="11"/>
  <c r="K4017" i="11"/>
  <c r="A4018" i="11"/>
  <c r="C4018" i="11"/>
  <c r="D4018" i="11"/>
  <c r="E4018" i="11"/>
  <c r="G4018" i="11"/>
  <c r="H4018" i="11"/>
  <c r="I4018" i="11"/>
  <c r="J4018" i="11"/>
  <c r="K4018" i="11"/>
  <c r="A4019" i="11"/>
  <c r="C4019" i="11"/>
  <c r="D4019" i="11"/>
  <c r="E4019" i="11"/>
  <c r="G4019" i="11"/>
  <c r="H4019" i="11"/>
  <c r="I4019" i="11"/>
  <c r="J4019" i="11"/>
  <c r="K4019" i="11"/>
  <c r="A4020" i="11"/>
  <c r="C4020" i="11"/>
  <c r="D4020" i="11"/>
  <c r="E4020" i="11"/>
  <c r="G4020" i="11"/>
  <c r="H4020" i="11"/>
  <c r="I4020" i="11"/>
  <c r="J4020" i="11"/>
  <c r="K4020" i="11"/>
  <c r="A4021" i="11"/>
  <c r="C4021" i="11"/>
  <c r="D4021" i="11"/>
  <c r="E4021" i="11"/>
  <c r="G4021" i="11"/>
  <c r="H4021" i="11"/>
  <c r="I4021" i="11"/>
  <c r="J4021" i="11"/>
  <c r="K4021" i="11"/>
  <c r="A4022" i="11"/>
  <c r="C4022" i="11"/>
  <c r="D4022" i="11"/>
  <c r="E4022" i="11"/>
  <c r="G4022" i="11"/>
  <c r="H4022" i="11"/>
  <c r="I4022" i="11"/>
  <c r="J4022" i="11"/>
  <c r="K4022" i="11"/>
  <c r="A4023" i="11"/>
  <c r="C4023" i="11"/>
  <c r="D4023" i="11"/>
  <c r="E4023" i="11"/>
  <c r="G4023" i="11"/>
  <c r="H4023" i="11"/>
  <c r="I4023" i="11"/>
  <c r="J4023" i="11"/>
  <c r="K4023" i="11"/>
  <c r="A4024" i="11"/>
  <c r="C4024" i="11"/>
  <c r="D4024" i="11"/>
  <c r="E4024" i="11"/>
  <c r="G4024" i="11"/>
  <c r="H4024" i="11"/>
  <c r="I4024" i="11"/>
  <c r="J4024" i="11"/>
  <c r="K4024" i="11"/>
  <c r="A4025" i="11"/>
  <c r="C4025" i="11"/>
  <c r="D4025" i="11"/>
  <c r="E4025" i="11"/>
  <c r="G4025" i="11"/>
  <c r="H4025" i="11"/>
  <c r="I4025" i="11"/>
  <c r="J4025" i="11"/>
  <c r="K4025" i="11"/>
  <c r="A4026" i="11"/>
  <c r="C4026" i="11"/>
  <c r="D4026" i="11"/>
  <c r="E4026" i="11"/>
  <c r="G4026" i="11"/>
  <c r="H4026" i="11"/>
  <c r="I4026" i="11"/>
  <c r="J4026" i="11"/>
  <c r="K4026" i="11"/>
  <c r="A4027" i="11"/>
  <c r="C4027" i="11"/>
  <c r="D4027" i="11"/>
  <c r="E4027" i="11"/>
  <c r="G4027" i="11"/>
  <c r="H4027" i="11"/>
  <c r="I4027" i="11"/>
  <c r="J4027" i="11"/>
  <c r="K4027" i="11"/>
  <c r="A4028" i="11"/>
  <c r="C4028" i="11"/>
  <c r="D4028" i="11"/>
  <c r="E4028" i="11"/>
  <c r="G4028" i="11"/>
  <c r="H4028" i="11"/>
  <c r="I4028" i="11"/>
  <c r="J4028" i="11"/>
  <c r="K4028" i="11"/>
  <c r="A4029" i="11"/>
  <c r="C4029" i="11"/>
  <c r="D4029" i="11"/>
  <c r="E4029" i="11"/>
  <c r="G4029" i="11"/>
  <c r="H4029" i="11"/>
  <c r="I4029" i="11"/>
  <c r="J4029" i="11"/>
  <c r="K4029" i="11"/>
  <c r="A4030" i="11"/>
  <c r="C4030" i="11"/>
  <c r="D4030" i="11"/>
  <c r="E4030" i="11"/>
  <c r="G4030" i="11"/>
  <c r="H4030" i="11"/>
  <c r="I4030" i="11"/>
  <c r="J4030" i="11"/>
  <c r="K4030" i="11"/>
  <c r="A4031" i="11"/>
  <c r="C4031" i="11"/>
  <c r="D4031" i="11"/>
  <c r="E4031" i="11"/>
  <c r="G4031" i="11"/>
  <c r="H4031" i="11"/>
  <c r="I4031" i="11"/>
  <c r="J4031" i="11"/>
  <c r="K4031" i="11"/>
  <c r="A4032" i="11"/>
  <c r="C4032" i="11"/>
  <c r="D4032" i="11"/>
  <c r="E4032" i="11"/>
  <c r="G4032" i="11"/>
  <c r="H4032" i="11"/>
  <c r="I4032" i="11"/>
  <c r="J4032" i="11"/>
  <c r="K4032" i="11"/>
  <c r="A4033" i="11"/>
  <c r="C4033" i="11"/>
  <c r="D4033" i="11"/>
  <c r="E4033" i="11"/>
  <c r="G4033" i="11"/>
  <c r="H4033" i="11"/>
  <c r="I4033" i="11"/>
  <c r="J4033" i="11"/>
  <c r="K4033" i="11"/>
  <c r="A4034" i="11"/>
  <c r="C4034" i="11"/>
  <c r="D4034" i="11"/>
  <c r="E4034" i="11"/>
  <c r="G4034" i="11"/>
  <c r="H4034" i="11"/>
  <c r="I4034" i="11"/>
  <c r="J4034" i="11"/>
  <c r="K4034" i="11"/>
  <c r="A4035" i="11"/>
  <c r="C4035" i="11"/>
  <c r="D4035" i="11"/>
  <c r="E4035" i="11"/>
  <c r="G4035" i="11"/>
  <c r="H4035" i="11"/>
  <c r="I4035" i="11"/>
  <c r="J4035" i="11"/>
  <c r="K4035" i="11"/>
  <c r="A4036" i="11"/>
  <c r="C4036" i="11"/>
  <c r="D4036" i="11"/>
  <c r="E4036" i="11"/>
  <c r="G4036" i="11"/>
  <c r="H4036" i="11"/>
  <c r="I4036" i="11"/>
  <c r="J4036" i="11"/>
  <c r="K4036" i="11"/>
  <c r="A4037" i="11"/>
  <c r="C4037" i="11"/>
  <c r="D4037" i="11"/>
  <c r="E4037" i="11"/>
  <c r="G4037" i="11"/>
  <c r="H4037" i="11"/>
  <c r="I4037" i="11"/>
  <c r="J4037" i="11"/>
  <c r="K4037" i="11"/>
  <c r="A4038" i="11"/>
  <c r="C4038" i="11"/>
  <c r="D4038" i="11"/>
  <c r="E4038" i="11"/>
  <c r="G4038" i="11"/>
  <c r="H4038" i="11"/>
  <c r="I4038" i="11"/>
  <c r="J4038" i="11"/>
  <c r="K4038" i="11"/>
  <c r="A4039" i="11"/>
  <c r="C4039" i="11"/>
  <c r="D4039" i="11"/>
  <c r="E4039" i="11"/>
  <c r="G4039" i="11"/>
  <c r="H4039" i="11"/>
  <c r="I4039" i="11"/>
  <c r="J4039" i="11"/>
  <c r="K4039" i="11"/>
  <c r="A4040" i="11"/>
  <c r="C4040" i="11"/>
  <c r="D4040" i="11"/>
  <c r="E4040" i="11"/>
  <c r="G4040" i="11"/>
  <c r="H4040" i="11"/>
  <c r="I4040" i="11"/>
  <c r="J4040" i="11"/>
  <c r="K4040" i="11"/>
  <c r="A4041" i="11"/>
  <c r="C4041" i="11"/>
  <c r="D4041" i="11"/>
  <c r="E4041" i="11"/>
  <c r="G4041" i="11"/>
  <c r="H4041" i="11"/>
  <c r="I4041" i="11"/>
  <c r="J4041" i="11"/>
  <c r="K4041" i="11"/>
  <c r="A4042" i="11"/>
  <c r="C4042" i="11"/>
  <c r="D4042" i="11"/>
  <c r="E4042" i="11"/>
  <c r="G4042" i="11"/>
  <c r="H4042" i="11"/>
  <c r="I4042" i="11"/>
  <c r="J4042" i="11"/>
  <c r="K4042" i="11"/>
  <c r="A4043" i="11"/>
  <c r="C4043" i="11"/>
  <c r="D4043" i="11"/>
  <c r="E4043" i="11"/>
  <c r="G4043" i="11"/>
  <c r="H4043" i="11"/>
  <c r="I4043" i="11"/>
  <c r="J4043" i="11"/>
  <c r="K4043" i="11"/>
  <c r="A4044" i="11"/>
  <c r="C4044" i="11"/>
  <c r="D4044" i="11"/>
  <c r="E4044" i="11"/>
  <c r="G4044" i="11"/>
  <c r="H4044" i="11"/>
  <c r="I4044" i="11"/>
  <c r="J4044" i="11"/>
  <c r="K4044" i="11"/>
  <c r="A4045" i="11"/>
  <c r="C4045" i="11"/>
  <c r="D4045" i="11"/>
  <c r="E4045" i="11"/>
  <c r="G4045" i="11"/>
  <c r="H4045" i="11"/>
  <c r="I4045" i="11"/>
  <c r="J4045" i="11"/>
  <c r="K4045" i="11"/>
  <c r="A4046" i="11"/>
  <c r="C4046" i="11"/>
  <c r="D4046" i="11"/>
  <c r="E4046" i="11"/>
  <c r="G4046" i="11"/>
  <c r="H4046" i="11"/>
  <c r="I4046" i="11"/>
  <c r="J4046" i="11"/>
  <c r="K4046" i="11"/>
  <c r="A4047" i="11"/>
  <c r="C4047" i="11"/>
  <c r="D4047" i="11"/>
  <c r="E4047" i="11"/>
  <c r="G4047" i="11"/>
  <c r="H4047" i="11"/>
  <c r="I4047" i="11"/>
  <c r="J4047" i="11"/>
  <c r="K4047" i="11"/>
  <c r="A4048" i="11"/>
  <c r="C4048" i="11"/>
  <c r="D4048" i="11"/>
  <c r="E4048" i="11"/>
  <c r="G4048" i="11"/>
  <c r="H4048" i="11"/>
  <c r="I4048" i="11"/>
  <c r="J4048" i="11"/>
  <c r="K4048" i="11"/>
  <c r="A4049" i="11"/>
  <c r="C4049" i="11"/>
  <c r="D4049" i="11"/>
  <c r="E4049" i="11"/>
  <c r="G4049" i="11"/>
  <c r="H4049" i="11"/>
  <c r="I4049" i="11"/>
  <c r="J4049" i="11"/>
  <c r="K4049" i="11"/>
  <c r="A4050" i="11"/>
  <c r="C4050" i="11"/>
  <c r="D4050" i="11"/>
  <c r="E4050" i="11"/>
  <c r="G4050" i="11"/>
  <c r="H4050" i="11"/>
  <c r="I4050" i="11"/>
  <c r="J4050" i="11"/>
  <c r="K4050" i="11"/>
  <c r="A4051" i="11"/>
  <c r="C4051" i="11"/>
  <c r="D4051" i="11"/>
  <c r="E4051" i="11"/>
  <c r="G4051" i="11"/>
  <c r="H4051" i="11"/>
  <c r="I4051" i="11"/>
  <c r="J4051" i="11"/>
  <c r="K4051" i="11"/>
  <c r="A4052" i="11"/>
  <c r="C4052" i="11"/>
  <c r="D4052" i="11"/>
  <c r="E4052" i="11"/>
  <c r="G4052" i="11"/>
  <c r="H4052" i="11"/>
  <c r="I4052" i="11"/>
  <c r="J4052" i="11"/>
  <c r="K4052" i="11"/>
  <c r="A4053" i="11"/>
  <c r="C4053" i="11"/>
  <c r="D4053" i="11"/>
  <c r="E4053" i="11"/>
  <c r="G4053" i="11"/>
  <c r="H4053" i="11"/>
  <c r="I4053" i="11"/>
  <c r="J4053" i="11"/>
  <c r="K4053" i="11"/>
  <c r="A4054" i="11"/>
  <c r="C4054" i="11"/>
  <c r="D4054" i="11"/>
  <c r="E4054" i="11"/>
  <c r="G4054" i="11"/>
  <c r="H4054" i="11"/>
  <c r="I4054" i="11"/>
  <c r="J4054" i="11"/>
  <c r="K4054" i="11"/>
  <c r="A4055" i="11"/>
  <c r="C4055" i="11"/>
  <c r="D4055" i="11"/>
  <c r="E4055" i="11"/>
  <c r="G4055" i="11"/>
  <c r="H4055" i="11"/>
  <c r="I4055" i="11"/>
  <c r="J4055" i="11"/>
  <c r="K4055" i="11"/>
  <c r="A4056" i="11"/>
  <c r="C4056" i="11"/>
  <c r="D4056" i="11"/>
  <c r="E4056" i="11"/>
  <c r="G4056" i="11"/>
  <c r="H4056" i="11"/>
  <c r="I4056" i="11"/>
  <c r="J4056" i="11"/>
  <c r="K4056" i="11"/>
  <c r="A4057" i="11"/>
  <c r="C4057" i="11"/>
  <c r="D4057" i="11"/>
  <c r="E4057" i="11"/>
  <c r="G4057" i="11"/>
  <c r="H4057" i="11"/>
  <c r="I4057" i="11"/>
  <c r="J4057" i="11"/>
  <c r="K4057" i="11"/>
  <c r="A4058" i="11"/>
  <c r="C4058" i="11"/>
  <c r="D4058" i="11"/>
  <c r="E4058" i="11"/>
  <c r="G4058" i="11"/>
  <c r="H4058" i="11"/>
  <c r="I4058" i="11"/>
  <c r="J4058" i="11"/>
  <c r="K4058" i="11"/>
  <c r="A4059" i="11"/>
  <c r="C4059" i="11"/>
  <c r="D4059" i="11"/>
  <c r="E4059" i="11"/>
  <c r="G4059" i="11"/>
  <c r="H4059" i="11"/>
  <c r="I4059" i="11"/>
  <c r="J4059" i="11"/>
  <c r="K4059" i="11"/>
  <c r="A4060" i="11"/>
  <c r="C4060" i="11"/>
  <c r="D4060" i="11"/>
  <c r="E4060" i="11"/>
  <c r="G4060" i="11"/>
  <c r="H4060" i="11"/>
  <c r="I4060" i="11"/>
  <c r="J4060" i="11"/>
  <c r="K4060" i="11"/>
  <c r="A4061" i="11"/>
  <c r="C4061" i="11"/>
  <c r="D4061" i="11"/>
  <c r="E4061" i="11"/>
  <c r="G4061" i="11"/>
  <c r="H4061" i="11"/>
  <c r="I4061" i="11"/>
  <c r="J4061" i="11"/>
  <c r="K4061" i="11"/>
  <c r="A4062" i="11"/>
  <c r="C4062" i="11"/>
  <c r="D4062" i="11"/>
  <c r="E4062" i="11"/>
  <c r="G4062" i="11"/>
  <c r="H4062" i="11"/>
  <c r="I4062" i="11"/>
  <c r="J4062" i="11"/>
  <c r="K4062" i="11"/>
  <c r="A4063" i="11"/>
  <c r="C4063" i="11"/>
  <c r="D4063" i="11"/>
  <c r="E4063" i="11"/>
  <c r="G4063" i="11"/>
  <c r="H4063" i="11"/>
  <c r="I4063" i="11"/>
  <c r="J4063" i="11"/>
  <c r="K4063" i="11"/>
  <c r="A4064" i="11"/>
  <c r="C4064" i="11"/>
  <c r="D4064" i="11"/>
  <c r="E4064" i="11"/>
  <c r="G4064" i="11"/>
  <c r="H4064" i="11"/>
  <c r="I4064" i="11"/>
  <c r="J4064" i="11"/>
  <c r="K4064" i="11"/>
  <c r="A4065" i="11"/>
  <c r="C4065" i="11"/>
  <c r="D4065" i="11"/>
  <c r="E4065" i="11"/>
  <c r="G4065" i="11"/>
  <c r="H4065" i="11"/>
  <c r="I4065" i="11"/>
  <c r="J4065" i="11"/>
  <c r="K4065" i="11"/>
  <c r="A4066" i="11"/>
  <c r="C4066" i="11"/>
  <c r="D4066" i="11"/>
  <c r="E4066" i="11"/>
  <c r="G4066" i="11"/>
  <c r="H4066" i="11"/>
  <c r="I4066" i="11"/>
  <c r="J4066" i="11"/>
  <c r="K4066" i="11"/>
  <c r="A4067" i="11"/>
  <c r="C4067" i="11"/>
  <c r="D4067" i="11"/>
  <c r="E4067" i="11"/>
  <c r="G4067" i="11"/>
  <c r="H4067" i="11"/>
  <c r="I4067" i="11"/>
  <c r="J4067" i="11"/>
  <c r="K4067" i="11"/>
  <c r="A4068" i="11"/>
  <c r="C4068" i="11"/>
  <c r="D4068" i="11"/>
  <c r="E4068" i="11"/>
  <c r="G4068" i="11"/>
  <c r="H4068" i="11"/>
  <c r="I4068" i="11"/>
  <c r="J4068" i="11"/>
  <c r="K4068" i="11"/>
  <c r="A4069" i="11"/>
  <c r="C4069" i="11"/>
  <c r="D4069" i="11"/>
  <c r="E4069" i="11"/>
  <c r="G4069" i="11"/>
  <c r="H4069" i="11"/>
  <c r="I4069" i="11"/>
  <c r="J4069" i="11"/>
  <c r="K4069" i="11"/>
  <c r="A4070" i="11"/>
  <c r="C4070" i="11"/>
  <c r="D4070" i="11"/>
  <c r="E4070" i="11"/>
  <c r="G4070" i="11"/>
  <c r="H4070" i="11"/>
  <c r="I4070" i="11"/>
  <c r="J4070" i="11"/>
  <c r="K4070" i="11"/>
  <c r="A4071" i="11"/>
  <c r="C4071" i="11"/>
  <c r="D4071" i="11"/>
  <c r="E4071" i="11"/>
  <c r="G4071" i="11"/>
  <c r="H4071" i="11"/>
  <c r="I4071" i="11"/>
  <c r="J4071" i="11"/>
  <c r="K4071" i="11"/>
  <c r="A4072" i="11"/>
  <c r="C4072" i="11"/>
  <c r="D4072" i="11"/>
  <c r="E4072" i="11"/>
  <c r="G4072" i="11"/>
  <c r="H4072" i="11"/>
  <c r="I4072" i="11"/>
  <c r="J4072" i="11"/>
  <c r="K4072" i="11"/>
  <c r="A4073" i="11"/>
  <c r="C4073" i="11"/>
  <c r="D4073" i="11"/>
  <c r="E4073" i="11"/>
  <c r="G4073" i="11"/>
  <c r="H4073" i="11"/>
  <c r="I4073" i="11"/>
  <c r="J4073" i="11"/>
  <c r="K4073" i="11"/>
  <c r="A4074" i="11"/>
  <c r="C4074" i="11"/>
  <c r="D4074" i="11"/>
  <c r="E4074" i="11"/>
  <c r="G4074" i="11"/>
  <c r="H4074" i="11"/>
  <c r="I4074" i="11"/>
  <c r="J4074" i="11"/>
  <c r="K4074" i="11"/>
  <c r="A4075" i="11"/>
  <c r="C4075" i="11"/>
  <c r="D4075" i="11"/>
  <c r="E4075" i="11"/>
  <c r="G4075" i="11"/>
  <c r="H4075" i="11"/>
  <c r="I4075" i="11"/>
  <c r="J4075" i="11"/>
  <c r="K4075" i="11"/>
  <c r="A4076" i="11"/>
  <c r="C4076" i="11"/>
  <c r="D4076" i="11"/>
  <c r="E4076" i="11"/>
  <c r="G4076" i="11"/>
  <c r="H4076" i="11"/>
  <c r="I4076" i="11"/>
  <c r="J4076" i="11"/>
  <c r="K4076" i="11"/>
  <c r="A4077" i="11"/>
  <c r="C4077" i="11"/>
  <c r="D4077" i="11"/>
  <c r="E4077" i="11"/>
  <c r="G4077" i="11"/>
  <c r="H4077" i="11"/>
  <c r="I4077" i="11"/>
  <c r="J4077" i="11"/>
  <c r="K4077" i="11"/>
  <c r="A4078" i="11"/>
  <c r="C4078" i="11"/>
  <c r="D4078" i="11"/>
  <c r="E4078" i="11"/>
  <c r="G4078" i="11"/>
  <c r="H4078" i="11"/>
  <c r="I4078" i="11"/>
  <c r="J4078" i="11"/>
  <c r="K4078" i="11"/>
  <c r="A4079" i="11"/>
  <c r="C4079" i="11"/>
  <c r="D4079" i="11"/>
  <c r="E4079" i="11"/>
  <c r="G4079" i="11"/>
  <c r="H4079" i="11"/>
  <c r="I4079" i="11"/>
  <c r="J4079" i="11"/>
  <c r="K4079" i="11"/>
  <c r="A4080" i="11"/>
  <c r="C4080" i="11"/>
  <c r="D4080" i="11"/>
  <c r="E4080" i="11"/>
  <c r="G4080" i="11"/>
  <c r="H4080" i="11"/>
  <c r="I4080" i="11"/>
  <c r="J4080" i="11"/>
  <c r="K4080" i="11"/>
  <c r="A4081" i="11"/>
  <c r="C4081" i="11"/>
  <c r="D4081" i="11"/>
  <c r="E4081" i="11"/>
  <c r="G4081" i="11"/>
  <c r="H4081" i="11"/>
  <c r="I4081" i="11"/>
  <c r="J4081" i="11"/>
  <c r="K4081" i="11"/>
  <c r="A4082" i="11"/>
  <c r="C4082" i="11"/>
  <c r="D4082" i="11"/>
  <c r="E4082" i="11"/>
  <c r="G4082" i="11"/>
  <c r="H4082" i="11"/>
  <c r="I4082" i="11"/>
  <c r="J4082" i="11"/>
  <c r="K4082" i="11"/>
  <c r="A4083" i="11"/>
  <c r="C4083" i="11"/>
  <c r="D4083" i="11"/>
  <c r="E4083" i="11"/>
  <c r="G4083" i="11"/>
  <c r="H4083" i="11"/>
  <c r="I4083" i="11"/>
  <c r="J4083" i="11"/>
  <c r="K4083" i="11"/>
  <c r="A4084" i="11"/>
  <c r="C4084" i="11"/>
  <c r="D4084" i="11"/>
  <c r="E4084" i="11"/>
  <c r="G4084" i="11"/>
  <c r="H4084" i="11"/>
  <c r="I4084" i="11"/>
  <c r="J4084" i="11"/>
  <c r="K4084" i="11"/>
  <c r="A4085" i="11"/>
  <c r="C4085" i="11"/>
  <c r="D4085" i="11"/>
  <c r="E4085" i="11"/>
  <c r="G4085" i="11"/>
  <c r="H4085" i="11"/>
  <c r="I4085" i="11"/>
  <c r="J4085" i="11"/>
  <c r="K4085" i="11"/>
  <c r="A4086" i="11"/>
  <c r="C4086" i="11"/>
  <c r="D4086" i="11"/>
  <c r="E4086" i="11"/>
  <c r="G4086" i="11"/>
  <c r="H4086" i="11"/>
  <c r="I4086" i="11"/>
  <c r="J4086" i="11"/>
  <c r="K4086" i="11"/>
  <c r="A4087" i="11"/>
  <c r="C4087" i="11"/>
  <c r="D4087" i="11"/>
  <c r="E4087" i="11"/>
  <c r="G4087" i="11"/>
  <c r="H4087" i="11"/>
  <c r="I4087" i="11"/>
  <c r="J4087" i="11"/>
  <c r="K4087" i="11"/>
  <c r="A4088" i="11"/>
  <c r="C4088" i="11"/>
  <c r="D4088" i="11"/>
  <c r="E4088" i="11"/>
  <c r="G4088" i="11"/>
  <c r="H4088" i="11"/>
  <c r="I4088" i="11"/>
  <c r="J4088" i="11"/>
  <c r="K4088" i="11"/>
  <c r="A4089" i="11"/>
  <c r="C4089" i="11"/>
  <c r="D4089" i="11"/>
  <c r="E4089" i="11"/>
  <c r="G4089" i="11"/>
  <c r="H4089" i="11"/>
  <c r="I4089" i="11"/>
  <c r="J4089" i="11"/>
  <c r="K4089" i="11"/>
  <c r="A4090" i="11"/>
  <c r="C4090" i="11"/>
  <c r="D4090" i="11"/>
  <c r="E4090" i="11"/>
  <c r="G4090" i="11"/>
  <c r="H4090" i="11"/>
  <c r="I4090" i="11"/>
  <c r="J4090" i="11"/>
  <c r="K4090" i="11"/>
  <c r="A4091" i="11"/>
  <c r="C4091" i="11"/>
  <c r="D4091" i="11"/>
  <c r="E4091" i="11"/>
  <c r="G4091" i="11"/>
  <c r="H4091" i="11"/>
  <c r="I4091" i="11"/>
  <c r="J4091" i="11"/>
  <c r="K4091" i="11"/>
  <c r="A4092" i="11"/>
  <c r="C4092" i="11"/>
  <c r="D4092" i="11"/>
  <c r="E4092" i="11"/>
  <c r="G4092" i="11"/>
  <c r="H4092" i="11"/>
  <c r="I4092" i="11"/>
  <c r="J4092" i="11"/>
  <c r="K4092" i="11"/>
  <c r="A4093" i="11"/>
  <c r="C4093" i="11"/>
  <c r="D4093" i="11"/>
  <c r="E4093" i="11"/>
  <c r="G4093" i="11"/>
  <c r="H4093" i="11"/>
  <c r="I4093" i="11"/>
  <c r="J4093" i="11"/>
  <c r="K4093" i="11"/>
  <c r="A4094" i="11"/>
  <c r="C4094" i="11"/>
  <c r="D4094" i="11"/>
  <c r="E4094" i="11"/>
  <c r="G4094" i="11"/>
  <c r="H4094" i="11"/>
  <c r="I4094" i="11"/>
  <c r="J4094" i="11"/>
  <c r="K4094" i="11"/>
  <c r="A4095" i="11"/>
  <c r="C4095" i="11"/>
  <c r="D4095" i="11"/>
  <c r="E4095" i="11"/>
  <c r="G4095" i="11"/>
  <c r="H4095" i="11"/>
  <c r="I4095" i="11"/>
  <c r="J4095" i="11"/>
  <c r="K4095" i="11"/>
  <c r="A4096" i="11"/>
  <c r="C4096" i="11"/>
  <c r="D4096" i="11"/>
  <c r="E4096" i="11"/>
  <c r="G4096" i="11"/>
  <c r="H4096" i="11"/>
  <c r="I4096" i="11"/>
  <c r="J4096" i="11"/>
  <c r="K4096" i="11"/>
  <c r="A4097" i="11"/>
  <c r="C4097" i="11"/>
  <c r="D4097" i="11"/>
  <c r="E4097" i="11"/>
  <c r="G4097" i="11"/>
  <c r="H4097" i="11"/>
  <c r="I4097" i="11"/>
  <c r="J4097" i="11"/>
  <c r="K4097" i="11"/>
  <c r="A4098" i="11"/>
  <c r="C4098" i="11"/>
  <c r="D4098" i="11"/>
  <c r="E4098" i="11"/>
  <c r="G4098" i="11"/>
  <c r="H4098" i="11"/>
  <c r="I4098" i="11"/>
  <c r="J4098" i="11"/>
  <c r="K4098" i="11"/>
  <c r="A4099" i="11"/>
  <c r="C4099" i="11"/>
  <c r="D4099" i="11"/>
  <c r="E4099" i="11"/>
  <c r="G4099" i="11"/>
  <c r="H4099" i="11"/>
  <c r="I4099" i="11"/>
  <c r="J4099" i="11"/>
  <c r="K4099" i="11"/>
  <c r="A4100" i="11"/>
  <c r="C4100" i="11"/>
  <c r="D4100" i="11"/>
  <c r="E4100" i="11"/>
  <c r="G4100" i="11"/>
  <c r="H4100" i="11"/>
  <c r="I4100" i="11"/>
  <c r="J4100" i="11"/>
  <c r="K4100" i="11"/>
  <c r="A4101" i="11"/>
  <c r="C4101" i="11"/>
  <c r="D4101" i="11"/>
  <c r="E4101" i="11"/>
  <c r="G4101" i="11"/>
  <c r="H4101" i="11"/>
  <c r="I4101" i="11"/>
  <c r="J4101" i="11"/>
  <c r="K4101" i="11"/>
  <c r="A4102" i="11"/>
  <c r="C4102" i="11"/>
  <c r="D4102" i="11"/>
  <c r="E4102" i="11"/>
  <c r="G4102" i="11"/>
  <c r="H4102" i="11"/>
  <c r="I4102" i="11"/>
  <c r="J4102" i="11"/>
  <c r="K4102" i="11"/>
  <c r="A4103" i="11"/>
  <c r="C4103" i="11"/>
  <c r="D4103" i="11"/>
  <c r="E4103" i="11"/>
  <c r="G4103" i="11"/>
  <c r="H4103" i="11"/>
  <c r="I4103" i="11"/>
  <c r="J4103" i="11"/>
  <c r="K4103" i="11"/>
  <c r="A4104" i="11"/>
  <c r="C4104" i="11"/>
  <c r="D4104" i="11"/>
  <c r="E4104" i="11"/>
  <c r="G4104" i="11"/>
  <c r="H4104" i="11"/>
  <c r="I4104" i="11"/>
  <c r="J4104" i="11"/>
  <c r="K4104" i="11"/>
  <c r="A4105" i="11"/>
  <c r="C4105" i="11"/>
  <c r="D4105" i="11"/>
  <c r="E4105" i="11"/>
  <c r="G4105" i="11"/>
  <c r="H4105" i="11"/>
  <c r="I4105" i="11"/>
  <c r="J4105" i="11"/>
  <c r="K4105" i="11"/>
  <c r="A4106" i="11"/>
  <c r="C4106" i="11"/>
  <c r="D4106" i="11"/>
  <c r="E4106" i="11"/>
  <c r="G4106" i="11"/>
  <c r="H4106" i="11"/>
  <c r="I4106" i="11"/>
  <c r="J4106" i="11"/>
  <c r="K4106" i="11"/>
  <c r="A4107" i="11"/>
  <c r="C4107" i="11"/>
  <c r="D4107" i="11"/>
  <c r="E4107" i="11"/>
  <c r="G4107" i="11"/>
  <c r="H4107" i="11"/>
  <c r="I4107" i="11"/>
  <c r="J4107" i="11"/>
  <c r="K4107" i="11"/>
  <c r="A4108" i="11"/>
  <c r="C4108" i="11"/>
  <c r="D4108" i="11"/>
  <c r="E4108" i="11"/>
  <c r="G4108" i="11"/>
  <c r="H4108" i="11"/>
  <c r="I4108" i="11"/>
  <c r="J4108" i="11"/>
  <c r="K4108" i="11"/>
  <c r="A4109" i="11"/>
  <c r="C4109" i="11"/>
  <c r="D4109" i="11"/>
  <c r="E4109" i="11"/>
  <c r="G4109" i="11"/>
  <c r="H4109" i="11"/>
  <c r="I4109" i="11"/>
  <c r="J4109" i="11"/>
  <c r="K4109" i="11"/>
  <c r="A4110" i="11"/>
  <c r="C4110" i="11"/>
  <c r="D4110" i="11"/>
  <c r="E4110" i="11"/>
  <c r="G4110" i="11"/>
  <c r="H4110" i="11"/>
  <c r="I4110" i="11"/>
  <c r="J4110" i="11"/>
  <c r="K4110" i="11"/>
  <c r="A4111" i="11"/>
  <c r="C4111" i="11"/>
  <c r="D4111" i="11"/>
  <c r="E4111" i="11"/>
  <c r="G4111" i="11"/>
  <c r="H4111" i="11"/>
  <c r="I4111" i="11"/>
  <c r="J4111" i="11"/>
  <c r="K4111" i="11"/>
  <c r="A4112" i="11"/>
  <c r="C4112" i="11"/>
  <c r="D4112" i="11"/>
  <c r="E4112" i="11"/>
  <c r="G4112" i="11"/>
  <c r="H4112" i="11"/>
  <c r="I4112" i="11"/>
  <c r="J4112" i="11"/>
  <c r="K4112" i="11"/>
  <c r="A4113" i="11"/>
  <c r="C4113" i="11"/>
  <c r="D4113" i="11"/>
  <c r="E4113" i="11"/>
  <c r="G4113" i="11"/>
  <c r="H4113" i="11"/>
  <c r="I4113" i="11"/>
  <c r="J4113" i="11"/>
  <c r="K4113" i="11"/>
  <c r="A4114" i="11"/>
  <c r="C4114" i="11"/>
  <c r="D4114" i="11"/>
  <c r="E4114" i="11"/>
  <c r="G4114" i="11"/>
  <c r="H4114" i="11"/>
  <c r="I4114" i="11"/>
  <c r="J4114" i="11"/>
  <c r="K4114" i="11"/>
  <c r="A4115" i="11"/>
  <c r="C4115" i="11"/>
  <c r="D4115" i="11"/>
  <c r="E4115" i="11"/>
  <c r="G4115" i="11"/>
  <c r="H4115" i="11"/>
  <c r="I4115" i="11"/>
  <c r="J4115" i="11"/>
  <c r="K4115" i="11"/>
  <c r="A4116" i="11"/>
  <c r="C4116" i="11"/>
  <c r="D4116" i="11"/>
  <c r="E4116" i="11"/>
  <c r="G4116" i="11"/>
  <c r="H4116" i="11"/>
  <c r="I4116" i="11"/>
  <c r="J4116" i="11"/>
  <c r="K4116" i="11"/>
  <c r="A4117" i="11"/>
  <c r="C4117" i="11"/>
  <c r="D4117" i="11"/>
  <c r="E4117" i="11"/>
  <c r="G4117" i="11"/>
  <c r="H4117" i="11"/>
  <c r="I4117" i="11"/>
  <c r="J4117" i="11"/>
  <c r="K4117" i="11"/>
  <c r="A4118" i="11"/>
  <c r="C4118" i="11"/>
  <c r="D4118" i="11"/>
  <c r="E4118" i="11"/>
  <c r="G4118" i="11"/>
  <c r="H4118" i="11"/>
  <c r="I4118" i="11"/>
  <c r="J4118" i="11"/>
  <c r="K4118" i="11"/>
  <c r="A4119" i="11"/>
  <c r="C4119" i="11"/>
  <c r="D4119" i="11"/>
  <c r="E4119" i="11"/>
  <c r="G4119" i="11"/>
  <c r="H4119" i="11"/>
  <c r="I4119" i="11"/>
  <c r="J4119" i="11"/>
  <c r="K4119" i="11"/>
  <c r="A4120" i="11"/>
  <c r="C4120" i="11"/>
  <c r="D4120" i="11"/>
  <c r="E4120" i="11"/>
  <c r="G4120" i="11"/>
  <c r="H4120" i="11"/>
  <c r="I4120" i="11"/>
  <c r="J4120" i="11"/>
  <c r="K4120" i="11"/>
  <c r="A4121" i="11"/>
  <c r="C4121" i="11"/>
  <c r="D4121" i="11"/>
  <c r="E4121" i="11"/>
  <c r="G4121" i="11"/>
  <c r="H4121" i="11"/>
  <c r="I4121" i="11"/>
  <c r="J4121" i="11"/>
  <c r="K4121" i="11"/>
  <c r="A4122" i="11"/>
  <c r="C4122" i="11"/>
  <c r="D4122" i="11"/>
  <c r="E4122" i="11"/>
  <c r="G4122" i="11"/>
  <c r="H4122" i="11"/>
  <c r="I4122" i="11"/>
  <c r="J4122" i="11"/>
  <c r="K4122" i="11"/>
  <c r="A4123" i="11"/>
  <c r="C4123" i="11"/>
  <c r="D4123" i="11"/>
  <c r="E4123" i="11"/>
  <c r="G4123" i="11"/>
  <c r="H4123" i="11"/>
  <c r="I4123" i="11"/>
  <c r="J4123" i="11"/>
  <c r="K4123" i="11"/>
  <c r="A4124" i="11"/>
  <c r="C4124" i="11"/>
  <c r="D4124" i="11"/>
  <c r="E4124" i="11"/>
  <c r="G4124" i="11"/>
  <c r="H4124" i="11"/>
  <c r="I4124" i="11"/>
  <c r="J4124" i="11"/>
  <c r="K4124" i="11"/>
  <c r="A4125" i="11"/>
  <c r="C4125" i="11"/>
  <c r="D4125" i="11"/>
  <c r="E4125" i="11"/>
  <c r="G4125" i="11"/>
  <c r="H4125" i="11"/>
  <c r="I4125" i="11"/>
  <c r="J4125" i="11"/>
  <c r="K4125" i="11"/>
  <c r="A4126" i="11"/>
  <c r="C4126" i="11"/>
  <c r="D4126" i="11"/>
  <c r="E4126" i="11"/>
  <c r="G4126" i="11"/>
  <c r="H4126" i="11"/>
  <c r="I4126" i="11"/>
  <c r="J4126" i="11"/>
  <c r="K4126" i="11"/>
  <c r="A4127" i="11"/>
  <c r="C4127" i="11"/>
  <c r="D4127" i="11"/>
  <c r="E4127" i="11"/>
  <c r="G4127" i="11"/>
  <c r="H4127" i="11"/>
  <c r="I4127" i="11"/>
  <c r="J4127" i="11"/>
  <c r="K4127" i="11"/>
  <c r="A4128" i="11"/>
  <c r="C4128" i="11"/>
  <c r="D4128" i="11"/>
  <c r="E4128" i="11"/>
  <c r="G4128" i="11"/>
  <c r="H4128" i="11"/>
  <c r="I4128" i="11"/>
  <c r="J4128" i="11"/>
  <c r="K4128" i="11"/>
  <c r="A4129" i="11"/>
  <c r="C4129" i="11"/>
  <c r="D4129" i="11"/>
  <c r="E4129" i="11"/>
  <c r="G4129" i="11"/>
  <c r="H4129" i="11"/>
  <c r="I4129" i="11"/>
  <c r="J4129" i="11"/>
  <c r="K4129" i="11"/>
  <c r="A4130" i="11"/>
  <c r="C4130" i="11"/>
  <c r="D4130" i="11"/>
  <c r="E4130" i="11"/>
  <c r="G4130" i="11"/>
  <c r="H4130" i="11"/>
  <c r="I4130" i="11"/>
  <c r="J4130" i="11"/>
  <c r="K4130" i="11"/>
  <c r="A4131" i="11"/>
  <c r="C4131" i="11"/>
  <c r="D4131" i="11"/>
  <c r="E4131" i="11"/>
  <c r="G4131" i="11"/>
  <c r="H4131" i="11"/>
  <c r="I4131" i="11"/>
  <c r="J4131" i="11"/>
  <c r="K4131" i="11"/>
  <c r="A4132" i="11"/>
  <c r="C4132" i="11"/>
  <c r="D4132" i="11"/>
  <c r="E4132" i="11"/>
  <c r="G4132" i="11"/>
  <c r="H4132" i="11"/>
  <c r="I4132" i="11"/>
  <c r="J4132" i="11"/>
  <c r="K4132" i="11"/>
  <c r="A4133" i="11"/>
  <c r="C4133" i="11"/>
  <c r="D4133" i="11"/>
  <c r="E4133" i="11"/>
  <c r="G4133" i="11"/>
  <c r="H4133" i="11"/>
  <c r="I4133" i="11"/>
  <c r="J4133" i="11"/>
  <c r="K4133" i="11"/>
  <c r="A4134" i="11"/>
  <c r="C4134" i="11"/>
  <c r="D4134" i="11"/>
  <c r="E4134" i="11"/>
  <c r="G4134" i="11"/>
  <c r="H4134" i="11"/>
  <c r="I4134" i="11"/>
  <c r="J4134" i="11"/>
  <c r="K4134" i="11"/>
  <c r="A4135" i="11"/>
  <c r="C4135" i="11"/>
  <c r="D4135" i="11"/>
  <c r="E4135" i="11"/>
  <c r="G4135" i="11"/>
  <c r="H4135" i="11"/>
  <c r="I4135" i="11"/>
  <c r="J4135" i="11"/>
  <c r="K4135" i="11"/>
  <c r="A4136" i="11"/>
  <c r="C4136" i="11"/>
  <c r="D4136" i="11"/>
  <c r="E4136" i="11"/>
  <c r="G4136" i="11"/>
  <c r="H4136" i="11"/>
  <c r="I4136" i="11"/>
  <c r="J4136" i="11"/>
  <c r="K4136" i="11"/>
  <c r="A4137" i="11"/>
  <c r="C4137" i="11"/>
  <c r="D4137" i="11"/>
  <c r="E4137" i="11"/>
  <c r="G4137" i="11"/>
  <c r="H4137" i="11"/>
  <c r="I4137" i="11"/>
  <c r="J4137" i="11"/>
  <c r="K4137" i="11"/>
  <c r="A4138" i="11"/>
  <c r="C4138" i="11"/>
  <c r="D4138" i="11"/>
  <c r="E4138" i="11"/>
  <c r="G4138" i="11"/>
  <c r="H4138" i="11"/>
  <c r="I4138" i="11"/>
  <c r="J4138" i="11"/>
  <c r="K4138" i="11"/>
  <c r="A4139" i="11"/>
  <c r="C4139" i="11"/>
  <c r="D4139" i="11"/>
  <c r="E4139" i="11"/>
  <c r="G4139" i="11"/>
  <c r="H4139" i="11"/>
  <c r="I4139" i="11"/>
  <c r="J4139" i="11"/>
  <c r="K4139" i="11"/>
  <c r="A4140" i="11"/>
  <c r="C4140" i="11"/>
  <c r="D4140" i="11"/>
  <c r="E4140" i="11"/>
  <c r="G4140" i="11"/>
  <c r="H4140" i="11"/>
  <c r="I4140" i="11"/>
  <c r="J4140" i="11"/>
  <c r="K4140" i="11"/>
  <c r="A4141" i="11"/>
  <c r="C4141" i="11"/>
  <c r="D4141" i="11"/>
  <c r="E4141" i="11"/>
  <c r="G4141" i="11"/>
  <c r="H4141" i="11"/>
  <c r="I4141" i="11"/>
  <c r="J4141" i="11"/>
  <c r="K4141" i="11"/>
  <c r="A4142" i="11"/>
  <c r="C4142" i="11"/>
  <c r="D4142" i="11"/>
  <c r="E4142" i="11"/>
  <c r="G4142" i="11"/>
  <c r="H4142" i="11"/>
  <c r="I4142" i="11"/>
  <c r="J4142" i="11"/>
  <c r="K4142" i="11"/>
  <c r="A4143" i="11"/>
  <c r="C4143" i="11"/>
  <c r="D4143" i="11"/>
  <c r="E4143" i="11"/>
  <c r="G4143" i="11"/>
  <c r="H4143" i="11"/>
  <c r="I4143" i="11"/>
  <c r="J4143" i="11"/>
  <c r="K4143" i="11"/>
  <c r="A4144" i="11"/>
  <c r="C4144" i="11"/>
  <c r="D4144" i="11"/>
  <c r="E4144" i="11"/>
  <c r="G4144" i="11"/>
  <c r="H4144" i="11"/>
  <c r="I4144" i="11"/>
  <c r="J4144" i="11"/>
  <c r="K4144" i="11"/>
  <c r="A4145" i="11"/>
  <c r="C4145" i="11"/>
  <c r="D4145" i="11"/>
  <c r="E4145" i="11"/>
  <c r="G4145" i="11"/>
  <c r="H4145" i="11"/>
  <c r="I4145" i="11"/>
  <c r="J4145" i="11"/>
  <c r="K4145" i="11"/>
  <c r="A4146" i="11"/>
  <c r="C4146" i="11"/>
  <c r="D4146" i="11"/>
  <c r="E4146" i="11"/>
  <c r="G4146" i="11"/>
  <c r="H4146" i="11"/>
  <c r="I4146" i="11"/>
  <c r="J4146" i="11"/>
  <c r="K4146" i="11"/>
  <c r="A4147" i="11"/>
  <c r="C4147" i="11"/>
  <c r="D4147" i="11"/>
  <c r="E4147" i="11"/>
  <c r="G4147" i="11"/>
  <c r="H4147" i="11"/>
  <c r="I4147" i="11"/>
  <c r="J4147" i="11"/>
  <c r="K4147" i="11"/>
  <c r="A4148" i="11"/>
  <c r="C4148" i="11"/>
  <c r="D4148" i="11"/>
  <c r="E4148" i="11"/>
  <c r="G4148" i="11"/>
  <c r="H4148" i="11"/>
  <c r="I4148" i="11"/>
  <c r="J4148" i="11"/>
  <c r="K4148" i="11"/>
  <c r="A4149" i="11"/>
  <c r="C4149" i="11"/>
  <c r="D4149" i="11"/>
  <c r="E4149" i="11"/>
  <c r="G4149" i="11"/>
  <c r="H4149" i="11"/>
  <c r="I4149" i="11"/>
  <c r="J4149" i="11"/>
  <c r="K4149" i="11"/>
  <c r="A4150" i="11"/>
  <c r="C4150" i="11"/>
  <c r="D4150" i="11"/>
  <c r="E4150" i="11"/>
  <c r="G4150" i="11"/>
  <c r="H4150" i="11"/>
  <c r="I4150" i="11"/>
  <c r="J4150" i="11"/>
  <c r="K4150" i="11"/>
  <c r="A4151" i="11"/>
  <c r="C4151" i="11"/>
  <c r="D4151" i="11"/>
  <c r="E4151" i="11"/>
  <c r="G4151" i="11"/>
  <c r="H4151" i="11"/>
  <c r="I4151" i="11"/>
  <c r="J4151" i="11"/>
  <c r="K4151" i="11"/>
  <c r="A4152" i="11"/>
  <c r="C4152" i="11"/>
  <c r="D4152" i="11"/>
  <c r="E4152" i="11"/>
  <c r="G4152" i="11"/>
  <c r="H4152" i="11"/>
  <c r="I4152" i="11"/>
  <c r="J4152" i="11"/>
  <c r="K4152" i="11"/>
  <c r="A4153" i="11"/>
  <c r="C4153" i="11"/>
  <c r="D4153" i="11"/>
  <c r="E4153" i="11"/>
  <c r="G4153" i="11"/>
  <c r="H4153" i="11"/>
  <c r="I4153" i="11"/>
  <c r="J4153" i="11"/>
  <c r="K4153" i="11"/>
  <c r="A4154" i="11"/>
  <c r="C4154" i="11"/>
  <c r="D4154" i="11"/>
  <c r="E4154" i="11"/>
  <c r="G4154" i="11"/>
  <c r="H4154" i="11"/>
  <c r="I4154" i="11"/>
  <c r="J4154" i="11"/>
  <c r="K4154" i="11"/>
  <c r="A4155" i="11"/>
  <c r="C4155" i="11"/>
  <c r="D4155" i="11"/>
  <c r="E4155" i="11"/>
  <c r="G4155" i="11"/>
  <c r="H4155" i="11"/>
  <c r="I4155" i="11"/>
  <c r="J4155" i="11"/>
  <c r="K4155" i="11"/>
  <c r="A4156" i="11"/>
  <c r="C4156" i="11"/>
  <c r="D4156" i="11"/>
  <c r="E4156" i="11"/>
  <c r="G4156" i="11"/>
  <c r="H4156" i="11"/>
  <c r="I4156" i="11"/>
  <c r="J4156" i="11"/>
  <c r="K4156" i="11"/>
  <c r="A4157" i="11"/>
  <c r="C4157" i="11"/>
  <c r="D4157" i="11"/>
  <c r="E4157" i="11"/>
  <c r="G4157" i="11"/>
  <c r="H4157" i="11"/>
  <c r="I4157" i="11"/>
  <c r="J4157" i="11"/>
  <c r="K4157" i="11"/>
  <c r="A4158" i="11"/>
  <c r="C4158" i="11"/>
  <c r="D4158" i="11"/>
  <c r="E4158" i="11"/>
  <c r="G4158" i="11"/>
  <c r="H4158" i="11"/>
  <c r="I4158" i="11"/>
  <c r="J4158" i="11"/>
  <c r="K4158" i="11"/>
  <c r="A4159" i="11"/>
  <c r="C4159" i="11"/>
  <c r="D4159" i="11"/>
  <c r="E4159" i="11"/>
  <c r="G4159" i="11"/>
  <c r="H4159" i="11"/>
  <c r="I4159" i="11"/>
  <c r="J4159" i="11"/>
  <c r="K4159" i="11"/>
  <c r="A4160" i="11"/>
  <c r="C4160" i="11"/>
  <c r="D4160" i="11"/>
  <c r="E4160" i="11"/>
  <c r="G4160" i="11"/>
  <c r="H4160" i="11"/>
  <c r="I4160" i="11"/>
  <c r="J4160" i="11"/>
  <c r="K4160" i="11"/>
  <c r="A4161" i="11"/>
  <c r="C4161" i="11"/>
  <c r="D4161" i="11"/>
  <c r="E4161" i="11"/>
  <c r="G4161" i="11"/>
  <c r="H4161" i="11"/>
  <c r="I4161" i="11"/>
  <c r="J4161" i="11"/>
  <c r="K4161" i="11"/>
  <c r="A4162" i="11"/>
  <c r="C4162" i="11"/>
  <c r="D4162" i="11"/>
  <c r="E4162" i="11"/>
  <c r="G4162" i="11"/>
  <c r="H4162" i="11"/>
  <c r="I4162" i="11"/>
  <c r="J4162" i="11"/>
  <c r="K4162" i="11"/>
  <c r="A4163" i="11"/>
  <c r="C4163" i="11"/>
  <c r="D4163" i="11"/>
  <c r="E4163" i="11"/>
  <c r="G4163" i="11"/>
  <c r="H4163" i="11"/>
  <c r="I4163" i="11"/>
  <c r="J4163" i="11"/>
  <c r="K4163" i="11"/>
  <c r="A4164" i="11"/>
  <c r="C4164" i="11"/>
  <c r="D4164" i="11"/>
  <c r="E4164" i="11"/>
  <c r="G4164" i="11"/>
  <c r="H4164" i="11"/>
  <c r="I4164" i="11"/>
  <c r="J4164" i="11"/>
  <c r="K4164" i="11"/>
  <c r="A4165" i="11"/>
  <c r="C4165" i="11"/>
  <c r="D4165" i="11"/>
  <c r="E4165" i="11"/>
  <c r="G4165" i="11"/>
  <c r="H4165" i="11"/>
  <c r="I4165" i="11"/>
  <c r="J4165" i="11"/>
  <c r="K4165" i="11"/>
  <c r="A4166" i="11"/>
  <c r="C4166" i="11"/>
  <c r="D4166" i="11"/>
  <c r="E4166" i="11"/>
  <c r="G4166" i="11"/>
  <c r="H4166" i="11"/>
  <c r="I4166" i="11"/>
  <c r="J4166" i="11"/>
  <c r="K4166" i="11"/>
  <c r="A4167" i="11"/>
  <c r="C4167" i="11"/>
  <c r="D4167" i="11"/>
  <c r="E4167" i="11"/>
  <c r="G4167" i="11"/>
  <c r="H4167" i="11"/>
  <c r="I4167" i="11"/>
  <c r="J4167" i="11"/>
  <c r="K4167" i="11"/>
  <c r="A4168" i="11"/>
  <c r="C4168" i="11"/>
  <c r="D4168" i="11"/>
  <c r="E4168" i="11"/>
  <c r="G4168" i="11"/>
  <c r="H4168" i="11"/>
  <c r="I4168" i="11"/>
  <c r="J4168" i="11"/>
  <c r="K4168" i="11"/>
  <c r="A4169" i="11"/>
  <c r="C4169" i="11"/>
  <c r="D4169" i="11"/>
  <c r="E4169" i="11"/>
  <c r="G4169" i="11"/>
  <c r="H4169" i="11"/>
  <c r="I4169" i="11"/>
  <c r="J4169" i="11"/>
  <c r="K4169" i="11"/>
  <c r="A4170" i="11"/>
  <c r="C4170" i="11"/>
  <c r="D4170" i="11"/>
  <c r="E4170" i="11"/>
  <c r="G4170" i="11"/>
  <c r="H4170" i="11"/>
  <c r="I4170" i="11"/>
  <c r="J4170" i="11"/>
  <c r="K4170" i="11"/>
  <c r="A4171" i="11"/>
  <c r="C4171" i="11"/>
  <c r="D4171" i="11"/>
  <c r="E4171" i="11"/>
  <c r="G4171" i="11"/>
  <c r="H4171" i="11"/>
  <c r="I4171" i="11"/>
  <c r="J4171" i="11"/>
  <c r="K4171" i="11"/>
  <c r="A4172" i="11"/>
  <c r="C4172" i="11"/>
  <c r="D4172" i="11"/>
  <c r="E4172" i="11"/>
  <c r="G4172" i="11"/>
  <c r="H4172" i="11"/>
  <c r="I4172" i="11"/>
  <c r="J4172" i="11"/>
  <c r="K4172" i="11"/>
  <c r="A4173" i="11"/>
  <c r="C4173" i="11"/>
  <c r="D4173" i="11"/>
  <c r="E4173" i="11"/>
  <c r="G4173" i="11"/>
  <c r="H4173" i="11"/>
  <c r="I4173" i="11"/>
  <c r="J4173" i="11"/>
  <c r="K4173" i="11"/>
  <c r="A4174" i="11"/>
  <c r="C4174" i="11"/>
  <c r="D4174" i="11"/>
  <c r="E4174" i="11"/>
  <c r="G4174" i="11"/>
  <c r="H4174" i="11"/>
  <c r="I4174" i="11"/>
  <c r="J4174" i="11"/>
  <c r="K4174" i="11"/>
  <c r="A4175" i="11"/>
  <c r="C4175" i="11"/>
  <c r="D4175" i="11"/>
  <c r="E4175" i="11"/>
  <c r="G4175" i="11"/>
  <c r="H4175" i="11"/>
  <c r="I4175" i="11"/>
  <c r="J4175" i="11"/>
  <c r="K4175" i="11"/>
  <c r="A4176" i="11"/>
  <c r="C4176" i="11"/>
  <c r="D4176" i="11"/>
  <c r="E4176" i="11"/>
  <c r="G4176" i="11"/>
  <c r="H4176" i="11"/>
  <c r="I4176" i="11"/>
  <c r="J4176" i="11"/>
  <c r="K4176" i="11"/>
  <c r="A4177" i="11"/>
  <c r="C4177" i="11"/>
  <c r="D4177" i="11"/>
  <c r="E4177" i="11"/>
  <c r="G4177" i="11"/>
  <c r="H4177" i="11"/>
  <c r="I4177" i="11"/>
  <c r="J4177" i="11"/>
  <c r="K4177" i="11"/>
  <c r="A4178" i="11"/>
  <c r="C4178" i="11"/>
  <c r="D4178" i="11"/>
  <c r="E4178" i="11"/>
  <c r="G4178" i="11"/>
  <c r="H4178" i="11"/>
  <c r="I4178" i="11"/>
  <c r="J4178" i="11"/>
  <c r="K4178" i="11"/>
  <c r="A4179" i="11"/>
  <c r="C4179" i="11"/>
  <c r="D4179" i="11"/>
  <c r="E4179" i="11"/>
  <c r="G4179" i="11"/>
  <c r="H4179" i="11"/>
  <c r="I4179" i="11"/>
  <c r="J4179" i="11"/>
  <c r="K4179" i="11"/>
  <c r="A4180" i="11"/>
  <c r="C4180" i="11"/>
  <c r="D4180" i="11"/>
  <c r="E4180" i="11"/>
  <c r="G4180" i="11"/>
  <c r="H4180" i="11"/>
  <c r="I4180" i="11"/>
  <c r="J4180" i="11"/>
  <c r="K4180" i="11"/>
  <c r="A4181" i="11"/>
  <c r="C4181" i="11"/>
  <c r="D4181" i="11"/>
  <c r="E4181" i="11"/>
  <c r="G4181" i="11"/>
  <c r="H4181" i="11"/>
  <c r="I4181" i="11"/>
  <c r="J4181" i="11"/>
  <c r="K4181" i="11"/>
  <c r="A4182" i="11"/>
  <c r="C4182" i="11"/>
  <c r="D4182" i="11"/>
  <c r="E4182" i="11"/>
  <c r="G4182" i="11"/>
  <c r="H4182" i="11"/>
  <c r="I4182" i="11"/>
  <c r="J4182" i="11"/>
  <c r="K4182" i="11"/>
  <c r="A4183" i="11"/>
  <c r="C4183" i="11"/>
  <c r="D4183" i="11"/>
  <c r="E4183" i="11"/>
  <c r="G4183" i="11"/>
  <c r="H4183" i="11"/>
  <c r="I4183" i="11"/>
  <c r="J4183" i="11"/>
  <c r="K4183" i="11"/>
  <c r="A4184" i="11"/>
  <c r="C4184" i="11"/>
  <c r="D4184" i="11"/>
  <c r="E4184" i="11"/>
  <c r="G4184" i="11"/>
  <c r="H4184" i="11"/>
  <c r="I4184" i="11"/>
  <c r="J4184" i="11"/>
  <c r="K4184" i="11"/>
  <c r="A4185" i="11"/>
  <c r="C4185" i="11"/>
  <c r="D4185" i="11"/>
  <c r="E4185" i="11"/>
  <c r="G4185" i="11"/>
  <c r="H4185" i="11"/>
  <c r="I4185" i="11"/>
  <c r="J4185" i="11"/>
  <c r="K4185" i="11"/>
  <c r="A4186" i="11"/>
  <c r="C4186" i="11"/>
  <c r="D4186" i="11"/>
  <c r="E4186" i="11"/>
  <c r="G4186" i="11"/>
  <c r="H4186" i="11"/>
  <c r="I4186" i="11"/>
  <c r="J4186" i="11"/>
  <c r="K4186" i="11"/>
  <c r="A4187" i="11"/>
  <c r="C4187" i="11"/>
  <c r="D4187" i="11"/>
  <c r="E4187" i="11"/>
  <c r="G4187" i="11"/>
  <c r="H4187" i="11"/>
  <c r="I4187" i="11"/>
  <c r="J4187" i="11"/>
  <c r="K4187" i="11"/>
  <c r="A4188" i="11"/>
  <c r="C4188" i="11"/>
  <c r="D4188" i="11"/>
  <c r="E4188" i="11"/>
  <c r="G4188" i="11"/>
  <c r="H4188" i="11"/>
  <c r="I4188" i="11"/>
  <c r="J4188" i="11"/>
  <c r="K4188" i="11"/>
  <c r="A4189" i="11"/>
  <c r="C4189" i="11"/>
  <c r="D4189" i="11"/>
  <c r="E4189" i="11"/>
  <c r="G4189" i="11"/>
  <c r="H4189" i="11"/>
  <c r="I4189" i="11"/>
  <c r="J4189" i="11"/>
  <c r="K4189" i="11"/>
  <c r="A4190" i="11"/>
  <c r="C4190" i="11"/>
  <c r="D4190" i="11"/>
  <c r="E4190" i="11"/>
  <c r="G4190" i="11"/>
  <c r="H4190" i="11"/>
  <c r="I4190" i="11"/>
  <c r="J4190" i="11"/>
  <c r="K4190" i="11"/>
  <c r="A4191" i="11"/>
  <c r="C4191" i="11"/>
  <c r="D4191" i="11"/>
  <c r="E4191" i="11"/>
  <c r="G4191" i="11"/>
  <c r="H4191" i="11"/>
  <c r="I4191" i="11"/>
  <c r="J4191" i="11"/>
  <c r="K4191" i="11"/>
  <c r="A4192" i="11"/>
  <c r="C4192" i="11"/>
  <c r="D4192" i="11"/>
  <c r="E4192" i="11"/>
  <c r="G4192" i="11"/>
  <c r="H4192" i="11"/>
  <c r="I4192" i="11"/>
  <c r="J4192" i="11"/>
  <c r="K4192" i="11"/>
  <c r="A4193" i="11"/>
  <c r="C4193" i="11"/>
  <c r="D4193" i="11"/>
  <c r="E4193" i="11"/>
  <c r="G4193" i="11"/>
  <c r="H4193" i="11"/>
  <c r="I4193" i="11"/>
  <c r="J4193" i="11"/>
  <c r="K4193" i="11"/>
  <c r="A4194" i="11"/>
  <c r="C4194" i="11"/>
  <c r="D4194" i="11"/>
  <c r="E4194" i="11"/>
  <c r="G4194" i="11"/>
  <c r="H4194" i="11"/>
  <c r="I4194" i="11"/>
  <c r="J4194" i="11"/>
  <c r="K4194" i="11"/>
  <c r="A4195" i="11"/>
  <c r="C4195" i="11"/>
  <c r="D4195" i="11"/>
  <c r="E4195" i="11"/>
  <c r="G4195" i="11"/>
  <c r="H4195" i="11"/>
  <c r="I4195" i="11"/>
  <c r="J4195" i="11"/>
  <c r="K4195" i="11"/>
  <c r="A4196" i="11"/>
  <c r="C4196" i="11"/>
  <c r="D4196" i="11"/>
  <c r="E4196" i="11"/>
  <c r="G4196" i="11"/>
  <c r="H4196" i="11"/>
  <c r="I4196" i="11"/>
  <c r="J4196" i="11"/>
  <c r="K4196" i="11"/>
  <c r="A4197" i="11"/>
  <c r="C4197" i="11"/>
  <c r="D4197" i="11"/>
  <c r="E4197" i="11"/>
  <c r="G4197" i="11"/>
  <c r="H4197" i="11"/>
  <c r="I4197" i="11"/>
  <c r="J4197" i="11"/>
  <c r="K4197" i="11"/>
  <c r="A4198" i="11"/>
  <c r="C4198" i="11"/>
  <c r="D4198" i="11"/>
  <c r="E4198" i="11"/>
  <c r="G4198" i="11"/>
  <c r="H4198" i="11"/>
  <c r="I4198" i="11"/>
  <c r="J4198" i="11"/>
  <c r="K4198" i="11"/>
  <c r="A4199" i="11"/>
  <c r="C4199" i="11"/>
  <c r="D4199" i="11"/>
  <c r="E4199" i="11"/>
  <c r="G4199" i="11"/>
  <c r="H4199" i="11"/>
  <c r="I4199" i="11"/>
  <c r="J4199" i="11"/>
  <c r="K4199" i="11"/>
  <c r="A4200" i="11"/>
  <c r="C4200" i="11"/>
  <c r="D4200" i="11"/>
  <c r="E4200" i="11"/>
  <c r="G4200" i="11"/>
  <c r="H4200" i="11"/>
  <c r="I4200" i="11"/>
  <c r="J4200" i="11"/>
  <c r="K4200" i="11"/>
  <c r="A4201" i="11"/>
  <c r="C4201" i="11"/>
  <c r="D4201" i="11"/>
  <c r="E4201" i="11"/>
  <c r="G4201" i="11"/>
  <c r="H4201" i="11"/>
  <c r="I4201" i="11"/>
  <c r="J4201" i="11"/>
  <c r="K4201" i="11"/>
  <c r="A4202" i="11"/>
  <c r="C4202" i="11"/>
  <c r="D4202" i="11"/>
  <c r="E4202" i="11"/>
  <c r="G4202" i="11"/>
  <c r="H4202" i="11"/>
  <c r="I4202" i="11"/>
  <c r="J4202" i="11"/>
  <c r="K4202" i="11"/>
  <c r="A4203" i="11"/>
  <c r="C4203" i="11"/>
  <c r="D4203" i="11"/>
  <c r="E4203" i="11"/>
  <c r="G4203" i="11"/>
  <c r="H4203" i="11"/>
  <c r="I4203" i="11"/>
  <c r="J4203" i="11"/>
  <c r="K4203" i="11"/>
  <c r="A4204" i="11"/>
  <c r="C4204" i="11"/>
  <c r="D4204" i="11"/>
  <c r="E4204" i="11"/>
  <c r="G4204" i="11"/>
  <c r="H4204" i="11"/>
  <c r="I4204" i="11"/>
  <c r="J4204" i="11"/>
  <c r="K4204" i="11"/>
  <c r="A4205" i="11"/>
  <c r="C4205" i="11"/>
  <c r="D4205" i="11"/>
  <c r="E4205" i="11"/>
  <c r="G4205" i="11"/>
  <c r="H4205" i="11"/>
  <c r="I4205" i="11"/>
  <c r="J4205" i="11"/>
  <c r="K4205" i="11"/>
  <c r="A4206" i="11"/>
  <c r="C4206" i="11"/>
  <c r="D4206" i="11"/>
  <c r="E4206" i="11"/>
  <c r="G4206" i="11"/>
  <c r="H4206" i="11"/>
  <c r="I4206" i="11"/>
  <c r="J4206" i="11"/>
  <c r="K4206" i="11"/>
  <c r="A4207" i="11"/>
  <c r="C4207" i="11"/>
  <c r="D4207" i="11"/>
  <c r="E4207" i="11"/>
  <c r="G4207" i="11"/>
  <c r="H4207" i="11"/>
  <c r="I4207" i="11"/>
  <c r="J4207" i="11"/>
  <c r="K4207" i="11"/>
  <c r="A4208" i="11"/>
  <c r="C4208" i="11"/>
  <c r="D4208" i="11"/>
  <c r="E4208" i="11"/>
  <c r="G4208" i="11"/>
  <c r="H4208" i="11"/>
  <c r="I4208" i="11"/>
  <c r="J4208" i="11"/>
  <c r="K4208" i="11"/>
  <c r="A4209" i="11"/>
  <c r="C4209" i="11"/>
  <c r="D4209" i="11"/>
  <c r="E4209" i="11"/>
  <c r="G4209" i="11"/>
  <c r="H4209" i="11"/>
  <c r="I4209" i="11"/>
  <c r="J4209" i="11"/>
  <c r="K4209" i="11"/>
  <c r="A4210" i="11"/>
  <c r="C4210" i="11"/>
  <c r="D4210" i="11"/>
  <c r="E4210" i="11"/>
  <c r="G4210" i="11"/>
  <c r="H4210" i="11"/>
  <c r="I4210" i="11"/>
  <c r="J4210" i="11"/>
  <c r="K4210" i="11"/>
  <c r="A4211" i="11"/>
  <c r="C4211" i="11"/>
  <c r="D4211" i="11"/>
  <c r="E4211" i="11"/>
  <c r="G4211" i="11"/>
  <c r="H4211" i="11"/>
  <c r="I4211" i="11"/>
  <c r="J4211" i="11"/>
  <c r="K4211" i="11"/>
  <c r="A4212" i="11"/>
  <c r="C4212" i="11"/>
  <c r="D4212" i="11"/>
  <c r="E4212" i="11"/>
  <c r="G4212" i="11"/>
  <c r="H4212" i="11"/>
  <c r="I4212" i="11"/>
  <c r="J4212" i="11"/>
  <c r="K4212" i="11"/>
  <c r="A4213" i="11"/>
  <c r="C4213" i="11"/>
  <c r="D4213" i="11"/>
  <c r="E4213" i="11"/>
  <c r="G4213" i="11"/>
  <c r="H4213" i="11"/>
  <c r="I4213" i="11"/>
  <c r="J4213" i="11"/>
  <c r="K4213" i="11"/>
  <c r="A4214" i="11"/>
  <c r="C4214" i="11"/>
  <c r="D4214" i="11"/>
  <c r="E4214" i="11"/>
  <c r="G4214" i="11"/>
  <c r="H4214" i="11"/>
  <c r="I4214" i="11"/>
  <c r="J4214" i="11"/>
  <c r="K4214" i="11"/>
  <c r="A4215" i="11"/>
  <c r="C4215" i="11"/>
  <c r="D4215" i="11"/>
  <c r="E4215" i="11"/>
  <c r="G4215" i="11"/>
  <c r="H4215" i="11"/>
  <c r="I4215" i="11"/>
  <c r="J4215" i="11"/>
  <c r="K4215" i="11"/>
  <c r="A4216" i="11"/>
  <c r="C4216" i="11"/>
  <c r="D4216" i="11"/>
  <c r="E4216" i="11"/>
  <c r="G4216" i="11"/>
  <c r="H4216" i="11"/>
  <c r="I4216" i="11"/>
  <c r="J4216" i="11"/>
  <c r="K4216" i="11"/>
  <c r="A4217" i="11"/>
  <c r="C4217" i="11"/>
  <c r="D4217" i="11"/>
  <c r="E4217" i="11"/>
  <c r="G4217" i="11"/>
  <c r="H4217" i="11"/>
  <c r="I4217" i="11"/>
  <c r="J4217" i="11"/>
  <c r="K4217" i="11"/>
  <c r="A4218" i="11"/>
  <c r="C4218" i="11"/>
  <c r="D4218" i="11"/>
  <c r="E4218" i="11"/>
  <c r="G4218" i="11"/>
  <c r="H4218" i="11"/>
  <c r="I4218" i="11"/>
  <c r="J4218" i="11"/>
  <c r="K4218" i="11"/>
  <c r="A4219" i="11"/>
  <c r="C4219" i="11"/>
  <c r="D4219" i="11"/>
  <c r="E4219" i="11"/>
  <c r="G4219" i="11"/>
  <c r="H4219" i="11"/>
  <c r="I4219" i="11"/>
  <c r="J4219" i="11"/>
  <c r="K4219" i="11"/>
  <c r="A4220" i="11"/>
  <c r="C4220" i="11"/>
  <c r="D4220" i="11"/>
  <c r="E4220" i="11"/>
  <c r="G4220" i="11"/>
  <c r="H4220" i="11"/>
  <c r="I4220" i="11"/>
  <c r="J4220" i="11"/>
  <c r="K4220" i="11"/>
  <c r="A4221" i="11"/>
  <c r="C4221" i="11"/>
  <c r="D4221" i="11"/>
  <c r="E4221" i="11"/>
  <c r="G4221" i="11"/>
  <c r="H4221" i="11"/>
  <c r="I4221" i="11"/>
  <c r="J4221" i="11"/>
  <c r="K4221" i="11"/>
  <c r="A4222" i="11"/>
  <c r="C4222" i="11"/>
  <c r="D4222" i="11"/>
  <c r="E4222" i="11"/>
  <c r="G4222" i="11"/>
  <c r="H4222" i="11"/>
  <c r="I4222" i="11"/>
  <c r="J4222" i="11"/>
  <c r="K4222" i="11"/>
  <c r="A4223" i="11"/>
  <c r="C4223" i="11"/>
  <c r="D4223" i="11"/>
  <c r="E4223" i="11"/>
  <c r="G4223" i="11"/>
  <c r="H4223" i="11"/>
  <c r="I4223" i="11"/>
  <c r="J4223" i="11"/>
  <c r="K4223" i="11"/>
  <c r="A4224" i="11"/>
  <c r="C4224" i="11"/>
  <c r="D4224" i="11"/>
  <c r="E4224" i="11"/>
  <c r="G4224" i="11"/>
  <c r="H4224" i="11"/>
  <c r="I4224" i="11"/>
  <c r="J4224" i="11"/>
  <c r="K4224" i="11"/>
  <c r="A4225" i="11"/>
  <c r="C4225" i="11"/>
  <c r="D4225" i="11"/>
  <c r="E4225" i="11"/>
  <c r="G4225" i="11"/>
  <c r="H4225" i="11"/>
  <c r="I4225" i="11"/>
  <c r="J4225" i="11"/>
  <c r="K4225" i="11"/>
  <c r="A4226" i="11"/>
  <c r="C4226" i="11"/>
  <c r="D4226" i="11"/>
  <c r="E4226" i="11"/>
  <c r="G4226" i="11"/>
  <c r="H4226" i="11"/>
  <c r="I4226" i="11"/>
  <c r="J4226" i="11"/>
  <c r="K4226" i="11"/>
  <c r="A4227" i="11"/>
  <c r="C4227" i="11"/>
  <c r="D4227" i="11"/>
  <c r="E4227" i="11"/>
  <c r="G4227" i="11"/>
  <c r="H4227" i="11"/>
  <c r="I4227" i="11"/>
  <c r="J4227" i="11"/>
  <c r="K4227" i="11"/>
  <c r="A4228" i="11"/>
  <c r="C4228" i="11"/>
  <c r="D4228" i="11"/>
  <c r="E4228" i="11"/>
  <c r="G4228" i="11"/>
  <c r="H4228" i="11"/>
  <c r="I4228" i="11"/>
  <c r="J4228" i="11"/>
  <c r="K4228" i="11"/>
  <c r="A4229" i="11"/>
  <c r="C4229" i="11"/>
  <c r="D4229" i="11"/>
  <c r="E4229" i="11"/>
  <c r="G4229" i="11"/>
  <c r="H4229" i="11"/>
  <c r="I4229" i="11"/>
  <c r="J4229" i="11"/>
  <c r="K4229" i="11"/>
  <c r="A4230" i="11"/>
  <c r="C4230" i="11"/>
  <c r="D4230" i="11"/>
  <c r="E4230" i="11"/>
  <c r="G4230" i="11"/>
  <c r="H4230" i="11"/>
  <c r="I4230" i="11"/>
  <c r="J4230" i="11"/>
  <c r="K4230" i="11"/>
  <c r="A4231" i="11"/>
  <c r="C4231" i="11"/>
  <c r="D4231" i="11"/>
  <c r="E4231" i="11"/>
  <c r="G4231" i="11"/>
  <c r="H4231" i="11"/>
  <c r="I4231" i="11"/>
  <c r="J4231" i="11"/>
  <c r="K4231" i="11"/>
  <c r="A4232" i="11"/>
  <c r="C4232" i="11"/>
  <c r="D4232" i="11"/>
  <c r="E4232" i="11"/>
  <c r="G4232" i="11"/>
  <c r="H4232" i="11"/>
  <c r="I4232" i="11"/>
  <c r="J4232" i="11"/>
  <c r="K4232" i="11"/>
  <c r="A4233" i="11"/>
  <c r="C4233" i="11"/>
  <c r="D4233" i="11"/>
  <c r="E4233" i="11"/>
  <c r="G4233" i="11"/>
  <c r="H4233" i="11"/>
  <c r="I4233" i="11"/>
  <c r="J4233" i="11"/>
  <c r="K4233" i="11"/>
  <c r="A4234" i="11"/>
  <c r="C4234" i="11"/>
  <c r="D4234" i="11"/>
  <c r="E4234" i="11"/>
  <c r="G4234" i="11"/>
  <c r="H4234" i="11"/>
  <c r="I4234" i="11"/>
  <c r="J4234" i="11"/>
  <c r="K4234" i="11"/>
  <c r="A4235" i="11"/>
  <c r="C4235" i="11"/>
  <c r="D4235" i="11"/>
  <c r="E4235" i="11"/>
  <c r="G4235" i="11"/>
  <c r="H4235" i="11"/>
  <c r="I4235" i="11"/>
  <c r="J4235" i="11"/>
  <c r="K4235" i="11"/>
  <c r="A4236" i="11"/>
  <c r="C4236" i="11"/>
  <c r="D4236" i="11"/>
  <c r="E4236" i="11"/>
  <c r="G4236" i="11"/>
  <c r="H4236" i="11"/>
  <c r="I4236" i="11"/>
  <c r="J4236" i="11"/>
  <c r="K4236" i="11"/>
  <c r="A4237" i="11"/>
  <c r="C4237" i="11"/>
  <c r="D4237" i="11"/>
  <c r="E4237" i="11"/>
  <c r="G4237" i="11"/>
  <c r="H4237" i="11"/>
  <c r="I4237" i="11"/>
  <c r="J4237" i="11"/>
  <c r="K4237" i="11"/>
  <c r="A4238" i="11"/>
  <c r="C4238" i="11"/>
  <c r="D4238" i="11"/>
  <c r="E4238" i="11"/>
  <c r="G4238" i="11"/>
  <c r="H4238" i="11"/>
  <c r="I4238" i="11"/>
  <c r="J4238" i="11"/>
  <c r="K4238" i="11"/>
  <c r="A4239" i="11"/>
  <c r="C4239" i="11"/>
  <c r="D4239" i="11"/>
  <c r="E4239" i="11"/>
  <c r="G4239" i="11"/>
  <c r="H4239" i="11"/>
  <c r="I4239" i="11"/>
  <c r="J4239" i="11"/>
  <c r="K4239" i="11"/>
  <c r="A4240" i="11"/>
  <c r="C4240" i="11"/>
  <c r="D4240" i="11"/>
  <c r="E4240" i="11"/>
  <c r="G4240" i="11"/>
  <c r="H4240" i="11"/>
  <c r="I4240" i="11"/>
  <c r="J4240" i="11"/>
  <c r="K4240" i="11"/>
  <c r="A4241" i="11"/>
  <c r="C4241" i="11"/>
  <c r="D4241" i="11"/>
  <c r="E4241" i="11"/>
  <c r="G4241" i="11"/>
  <c r="H4241" i="11"/>
  <c r="I4241" i="11"/>
  <c r="J4241" i="11"/>
  <c r="K4241" i="11"/>
  <c r="A4242" i="11"/>
  <c r="C4242" i="11"/>
  <c r="D4242" i="11"/>
  <c r="E4242" i="11"/>
  <c r="G4242" i="11"/>
  <c r="H4242" i="11"/>
  <c r="I4242" i="11"/>
  <c r="J4242" i="11"/>
  <c r="K4242" i="11"/>
  <c r="A4243" i="11"/>
  <c r="C4243" i="11"/>
  <c r="D4243" i="11"/>
  <c r="E4243" i="11"/>
  <c r="G4243" i="11"/>
  <c r="H4243" i="11"/>
  <c r="I4243" i="11"/>
  <c r="J4243" i="11"/>
  <c r="K4243" i="11"/>
  <c r="A4244" i="11"/>
  <c r="C4244" i="11"/>
  <c r="D4244" i="11"/>
  <c r="E4244" i="11"/>
  <c r="G4244" i="11"/>
  <c r="H4244" i="11"/>
  <c r="I4244" i="11"/>
  <c r="J4244" i="11"/>
  <c r="K4244" i="11"/>
  <c r="A4245" i="11"/>
  <c r="C4245" i="11"/>
  <c r="D4245" i="11"/>
  <c r="E4245" i="11"/>
  <c r="G4245" i="11"/>
  <c r="H4245" i="11"/>
  <c r="I4245" i="11"/>
  <c r="J4245" i="11"/>
  <c r="K4245" i="11"/>
  <c r="A4246" i="11"/>
  <c r="C4246" i="11"/>
  <c r="D4246" i="11"/>
  <c r="E4246" i="11"/>
  <c r="G4246" i="11"/>
  <c r="H4246" i="11"/>
  <c r="I4246" i="11"/>
  <c r="J4246" i="11"/>
  <c r="K4246" i="11"/>
  <c r="A4247" i="11"/>
  <c r="C4247" i="11"/>
  <c r="D4247" i="11"/>
  <c r="E4247" i="11"/>
  <c r="G4247" i="11"/>
  <c r="H4247" i="11"/>
  <c r="I4247" i="11"/>
  <c r="J4247" i="11"/>
  <c r="K4247" i="11"/>
  <c r="A4248" i="11"/>
  <c r="C4248" i="11"/>
  <c r="D4248" i="11"/>
  <c r="E4248" i="11"/>
  <c r="G4248" i="11"/>
  <c r="H4248" i="11"/>
  <c r="I4248" i="11"/>
  <c r="J4248" i="11"/>
  <c r="K4248" i="11"/>
  <c r="A4249" i="11"/>
  <c r="C4249" i="11"/>
  <c r="D4249" i="11"/>
  <c r="E4249" i="11"/>
  <c r="G4249" i="11"/>
  <c r="H4249" i="11"/>
  <c r="I4249" i="11"/>
  <c r="J4249" i="11"/>
  <c r="K4249" i="11"/>
  <c r="A4250" i="11"/>
  <c r="C4250" i="11"/>
  <c r="D4250" i="11"/>
  <c r="E4250" i="11"/>
  <c r="G4250" i="11"/>
  <c r="H4250" i="11"/>
  <c r="I4250" i="11"/>
  <c r="J4250" i="11"/>
  <c r="K4250" i="11"/>
  <c r="A4251" i="11"/>
  <c r="C4251" i="11"/>
  <c r="D4251" i="11"/>
  <c r="E4251" i="11"/>
  <c r="G4251" i="11"/>
  <c r="H4251" i="11"/>
  <c r="I4251" i="11"/>
  <c r="J4251" i="11"/>
  <c r="K4251" i="11"/>
  <c r="A4252" i="11"/>
  <c r="C4252" i="11"/>
  <c r="D4252" i="11"/>
  <c r="E4252" i="11"/>
  <c r="G4252" i="11"/>
  <c r="H4252" i="11"/>
  <c r="I4252" i="11"/>
  <c r="J4252" i="11"/>
  <c r="K4252" i="11"/>
  <c r="A4253" i="11"/>
  <c r="C4253" i="11"/>
  <c r="D4253" i="11"/>
  <c r="E4253" i="11"/>
  <c r="G4253" i="11"/>
  <c r="H4253" i="11"/>
  <c r="I4253" i="11"/>
  <c r="J4253" i="11"/>
  <c r="K4253" i="11"/>
  <c r="A4254" i="11"/>
  <c r="C4254" i="11"/>
  <c r="D4254" i="11"/>
  <c r="E4254" i="11"/>
  <c r="G4254" i="11"/>
  <c r="H4254" i="11"/>
  <c r="I4254" i="11"/>
  <c r="J4254" i="11"/>
  <c r="K4254" i="11"/>
  <c r="A4255" i="11"/>
  <c r="C4255" i="11"/>
  <c r="D4255" i="11"/>
  <c r="E4255" i="11"/>
  <c r="G4255" i="11"/>
  <c r="H4255" i="11"/>
  <c r="I4255" i="11"/>
  <c r="J4255" i="11"/>
  <c r="K4255" i="11"/>
  <c r="A4256" i="11"/>
  <c r="C4256" i="11"/>
  <c r="D4256" i="11"/>
  <c r="E4256" i="11"/>
  <c r="G4256" i="11"/>
  <c r="H4256" i="11"/>
  <c r="I4256" i="11"/>
  <c r="J4256" i="11"/>
  <c r="K4256" i="11"/>
  <c r="A4257" i="11"/>
  <c r="C4257" i="11"/>
  <c r="D4257" i="11"/>
  <c r="E4257" i="11"/>
  <c r="G4257" i="11"/>
  <c r="H4257" i="11"/>
  <c r="I4257" i="11"/>
  <c r="J4257" i="11"/>
  <c r="K4257" i="11"/>
  <c r="A4258" i="11"/>
  <c r="C4258" i="11"/>
  <c r="D4258" i="11"/>
  <c r="E4258" i="11"/>
  <c r="G4258" i="11"/>
  <c r="H4258" i="11"/>
  <c r="I4258" i="11"/>
  <c r="J4258" i="11"/>
  <c r="K4258" i="11"/>
  <c r="A4259" i="11"/>
  <c r="C4259" i="11"/>
  <c r="D4259" i="11"/>
  <c r="E4259" i="11"/>
  <c r="G4259" i="11"/>
  <c r="H4259" i="11"/>
  <c r="I4259" i="11"/>
  <c r="J4259" i="11"/>
  <c r="K4259" i="11"/>
  <c r="A4260" i="11"/>
  <c r="C4260" i="11"/>
  <c r="D4260" i="11"/>
  <c r="E4260" i="11"/>
  <c r="G4260" i="11"/>
  <c r="H4260" i="11"/>
  <c r="I4260" i="11"/>
  <c r="J4260" i="11"/>
  <c r="K4260" i="11"/>
  <c r="A4261" i="11"/>
  <c r="C4261" i="11"/>
  <c r="D4261" i="11"/>
  <c r="E4261" i="11"/>
  <c r="G4261" i="11"/>
  <c r="H4261" i="11"/>
  <c r="I4261" i="11"/>
  <c r="J4261" i="11"/>
  <c r="K4261" i="11"/>
  <c r="A4262" i="11"/>
  <c r="C4262" i="11"/>
  <c r="D4262" i="11"/>
  <c r="E4262" i="11"/>
  <c r="G4262" i="11"/>
  <c r="H4262" i="11"/>
  <c r="I4262" i="11"/>
  <c r="J4262" i="11"/>
  <c r="K4262" i="11"/>
  <c r="A4263" i="11"/>
  <c r="C4263" i="11"/>
  <c r="D4263" i="11"/>
  <c r="E4263" i="11"/>
  <c r="G4263" i="11"/>
  <c r="H4263" i="11"/>
  <c r="I4263" i="11"/>
  <c r="J4263" i="11"/>
  <c r="K4263" i="11"/>
  <c r="A4264" i="11"/>
  <c r="C4264" i="11"/>
  <c r="D4264" i="11"/>
  <c r="E4264" i="11"/>
  <c r="G4264" i="11"/>
  <c r="H4264" i="11"/>
  <c r="I4264" i="11"/>
  <c r="J4264" i="11"/>
  <c r="K4264" i="11"/>
  <c r="A4265" i="11"/>
  <c r="C4265" i="11"/>
  <c r="D4265" i="11"/>
  <c r="E4265" i="11"/>
  <c r="G4265" i="11"/>
  <c r="H4265" i="11"/>
  <c r="I4265" i="11"/>
  <c r="J4265" i="11"/>
  <c r="K4265" i="11"/>
  <c r="A4266" i="11"/>
  <c r="C4266" i="11"/>
  <c r="D4266" i="11"/>
  <c r="E4266" i="11"/>
  <c r="G4266" i="11"/>
  <c r="H4266" i="11"/>
  <c r="I4266" i="11"/>
  <c r="J4266" i="11"/>
  <c r="K4266" i="11"/>
  <c r="A4267" i="11"/>
  <c r="C4267" i="11"/>
  <c r="D4267" i="11"/>
  <c r="E4267" i="11"/>
  <c r="G4267" i="11"/>
  <c r="H4267" i="11"/>
  <c r="I4267" i="11"/>
  <c r="J4267" i="11"/>
  <c r="K4267" i="11"/>
  <c r="A4268" i="11"/>
  <c r="C4268" i="11"/>
  <c r="D4268" i="11"/>
  <c r="E4268" i="11"/>
  <c r="G4268" i="11"/>
  <c r="H4268" i="11"/>
  <c r="I4268" i="11"/>
  <c r="J4268" i="11"/>
  <c r="K4268" i="11"/>
  <c r="A4269" i="11"/>
  <c r="C4269" i="11"/>
  <c r="D4269" i="11"/>
  <c r="E4269" i="11"/>
  <c r="G4269" i="11"/>
  <c r="H4269" i="11"/>
  <c r="I4269" i="11"/>
  <c r="J4269" i="11"/>
  <c r="K4269" i="11"/>
  <c r="A4270" i="11"/>
  <c r="C4270" i="11"/>
  <c r="D4270" i="11"/>
  <c r="E4270" i="11"/>
  <c r="G4270" i="11"/>
  <c r="H4270" i="11"/>
  <c r="I4270" i="11"/>
  <c r="J4270" i="11"/>
  <c r="K4270" i="11"/>
  <c r="A4271" i="11"/>
  <c r="C4271" i="11"/>
  <c r="D4271" i="11"/>
  <c r="E4271" i="11"/>
  <c r="G4271" i="11"/>
  <c r="H4271" i="11"/>
  <c r="I4271" i="11"/>
  <c r="J4271" i="11"/>
  <c r="K4271" i="11"/>
  <c r="A4272" i="11"/>
  <c r="C4272" i="11"/>
  <c r="D4272" i="11"/>
  <c r="E4272" i="11"/>
  <c r="G4272" i="11"/>
  <c r="H4272" i="11"/>
  <c r="I4272" i="11"/>
  <c r="J4272" i="11"/>
  <c r="K4272" i="11"/>
  <c r="A4273" i="11"/>
  <c r="C4273" i="11"/>
  <c r="D4273" i="11"/>
  <c r="E4273" i="11"/>
  <c r="G4273" i="11"/>
  <c r="H4273" i="11"/>
  <c r="I4273" i="11"/>
  <c r="J4273" i="11"/>
  <c r="K4273" i="11"/>
  <c r="A4274" i="11"/>
  <c r="C4274" i="11"/>
  <c r="D4274" i="11"/>
  <c r="E4274" i="11"/>
  <c r="G4274" i="11"/>
  <c r="H4274" i="11"/>
  <c r="I4274" i="11"/>
  <c r="J4274" i="11"/>
  <c r="K4274" i="11"/>
  <c r="A4275" i="11"/>
  <c r="C4275" i="11"/>
  <c r="D4275" i="11"/>
  <c r="E4275" i="11"/>
  <c r="G4275" i="11"/>
  <c r="H4275" i="11"/>
  <c r="I4275" i="11"/>
  <c r="J4275" i="11"/>
  <c r="K4275" i="11"/>
  <c r="A4276" i="11"/>
  <c r="C4276" i="11"/>
  <c r="D4276" i="11"/>
  <c r="E4276" i="11"/>
  <c r="G4276" i="11"/>
  <c r="H4276" i="11"/>
  <c r="I4276" i="11"/>
  <c r="J4276" i="11"/>
  <c r="K4276" i="11"/>
  <c r="A4277" i="11"/>
  <c r="C4277" i="11"/>
  <c r="D4277" i="11"/>
  <c r="E4277" i="11"/>
  <c r="G4277" i="11"/>
  <c r="H4277" i="11"/>
  <c r="I4277" i="11"/>
  <c r="J4277" i="11"/>
  <c r="K4277" i="11"/>
  <c r="A4278" i="11"/>
  <c r="C4278" i="11"/>
  <c r="D4278" i="11"/>
  <c r="E4278" i="11"/>
  <c r="G4278" i="11"/>
  <c r="H4278" i="11"/>
  <c r="I4278" i="11"/>
  <c r="J4278" i="11"/>
  <c r="K4278" i="11"/>
  <c r="A4279" i="11"/>
  <c r="C4279" i="11"/>
  <c r="D4279" i="11"/>
  <c r="E4279" i="11"/>
  <c r="G4279" i="11"/>
  <c r="H4279" i="11"/>
  <c r="I4279" i="11"/>
  <c r="J4279" i="11"/>
  <c r="K4279" i="11"/>
  <c r="A4280" i="11"/>
  <c r="C4280" i="11"/>
  <c r="D4280" i="11"/>
  <c r="E4280" i="11"/>
  <c r="G4280" i="11"/>
  <c r="H4280" i="11"/>
  <c r="I4280" i="11"/>
  <c r="J4280" i="11"/>
  <c r="K4280" i="11"/>
  <c r="A4281" i="11"/>
  <c r="C4281" i="11"/>
  <c r="D4281" i="11"/>
  <c r="E4281" i="11"/>
  <c r="G4281" i="11"/>
  <c r="H4281" i="11"/>
  <c r="I4281" i="11"/>
  <c r="J4281" i="11"/>
  <c r="K4281" i="11"/>
  <c r="A4282" i="11"/>
  <c r="C4282" i="11"/>
  <c r="D4282" i="11"/>
  <c r="E4282" i="11"/>
  <c r="G4282" i="11"/>
  <c r="H4282" i="11"/>
  <c r="I4282" i="11"/>
  <c r="J4282" i="11"/>
  <c r="K4282" i="11"/>
  <c r="A4283" i="11"/>
  <c r="C4283" i="11"/>
  <c r="D4283" i="11"/>
  <c r="E4283" i="11"/>
  <c r="G4283" i="11"/>
  <c r="H4283" i="11"/>
  <c r="I4283" i="11"/>
  <c r="J4283" i="11"/>
  <c r="K4283" i="11"/>
  <c r="A4284" i="11"/>
  <c r="C4284" i="11"/>
  <c r="D4284" i="11"/>
  <c r="E4284" i="11"/>
  <c r="G4284" i="11"/>
  <c r="H4284" i="11"/>
  <c r="I4284" i="11"/>
  <c r="J4284" i="11"/>
  <c r="K4284" i="11"/>
  <c r="A4285" i="11"/>
  <c r="C4285" i="11"/>
  <c r="D4285" i="11"/>
  <c r="E4285" i="11"/>
  <c r="G4285" i="11"/>
  <c r="H4285" i="11"/>
  <c r="I4285" i="11"/>
  <c r="J4285" i="11"/>
  <c r="K4285" i="11"/>
  <c r="A4286" i="11"/>
  <c r="C4286" i="11"/>
  <c r="D4286" i="11"/>
  <c r="E4286" i="11"/>
  <c r="G4286" i="11"/>
  <c r="H4286" i="11"/>
  <c r="I4286" i="11"/>
  <c r="J4286" i="11"/>
  <c r="K4286" i="11"/>
  <c r="A4287" i="11"/>
  <c r="C4287" i="11"/>
  <c r="D4287" i="11"/>
  <c r="E4287" i="11"/>
  <c r="G4287" i="11"/>
  <c r="H4287" i="11"/>
  <c r="I4287" i="11"/>
  <c r="J4287" i="11"/>
  <c r="K4287" i="11"/>
  <c r="A4288" i="11"/>
  <c r="C4288" i="11"/>
  <c r="D4288" i="11"/>
  <c r="E4288" i="11"/>
  <c r="G4288" i="11"/>
  <c r="H4288" i="11"/>
  <c r="I4288" i="11"/>
  <c r="J4288" i="11"/>
  <c r="K4288" i="11"/>
  <c r="A4289" i="11"/>
  <c r="C4289" i="11"/>
  <c r="D4289" i="11"/>
  <c r="E4289" i="11"/>
  <c r="G4289" i="11"/>
  <c r="H4289" i="11"/>
  <c r="I4289" i="11"/>
  <c r="J4289" i="11"/>
  <c r="K4289" i="11"/>
  <c r="A4290" i="11"/>
  <c r="C4290" i="11"/>
  <c r="D4290" i="11"/>
  <c r="E4290" i="11"/>
  <c r="G4290" i="11"/>
  <c r="H4290" i="11"/>
  <c r="I4290" i="11"/>
  <c r="J4290" i="11"/>
  <c r="K4290" i="11"/>
  <c r="A4291" i="11"/>
  <c r="C4291" i="11"/>
  <c r="D4291" i="11"/>
  <c r="E4291" i="11"/>
  <c r="G4291" i="11"/>
  <c r="H4291" i="11"/>
  <c r="I4291" i="11"/>
  <c r="J4291" i="11"/>
  <c r="K4291" i="11"/>
  <c r="A4292" i="11"/>
  <c r="C4292" i="11"/>
  <c r="D4292" i="11"/>
  <c r="E4292" i="11"/>
  <c r="G4292" i="11"/>
  <c r="H4292" i="11"/>
  <c r="I4292" i="11"/>
  <c r="J4292" i="11"/>
  <c r="K4292" i="11"/>
  <c r="A4293" i="11"/>
  <c r="C4293" i="11"/>
  <c r="D4293" i="11"/>
  <c r="E4293" i="11"/>
  <c r="G4293" i="11"/>
  <c r="H4293" i="11"/>
  <c r="I4293" i="11"/>
  <c r="J4293" i="11"/>
  <c r="K4293" i="11"/>
  <c r="A4294" i="11"/>
  <c r="C4294" i="11"/>
  <c r="D4294" i="11"/>
  <c r="E4294" i="11"/>
  <c r="G4294" i="11"/>
  <c r="H4294" i="11"/>
  <c r="I4294" i="11"/>
  <c r="J4294" i="11"/>
  <c r="K4294" i="11"/>
  <c r="A4295" i="11"/>
  <c r="C4295" i="11"/>
  <c r="D4295" i="11"/>
  <c r="E4295" i="11"/>
  <c r="G4295" i="11"/>
  <c r="H4295" i="11"/>
  <c r="I4295" i="11"/>
  <c r="J4295" i="11"/>
  <c r="K4295" i="11"/>
  <c r="A4296" i="11"/>
  <c r="C4296" i="11"/>
  <c r="D4296" i="11"/>
  <c r="E4296" i="11"/>
  <c r="G4296" i="11"/>
  <c r="H4296" i="11"/>
  <c r="I4296" i="11"/>
  <c r="J4296" i="11"/>
  <c r="K4296" i="11"/>
  <c r="A4297" i="11"/>
  <c r="C4297" i="11"/>
  <c r="D4297" i="11"/>
  <c r="E4297" i="11"/>
  <c r="G4297" i="11"/>
  <c r="H4297" i="11"/>
  <c r="I4297" i="11"/>
  <c r="J4297" i="11"/>
  <c r="K4297" i="11"/>
  <c r="A4298" i="11"/>
  <c r="C4298" i="11"/>
  <c r="D4298" i="11"/>
  <c r="E4298" i="11"/>
  <c r="G4298" i="11"/>
  <c r="H4298" i="11"/>
  <c r="I4298" i="11"/>
  <c r="J4298" i="11"/>
  <c r="K4298" i="11"/>
  <c r="A4299" i="11"/>
  <c r="C4299" i="11"/>
  <c r="D4299" i="11"/>
  <c r="E4299" i="11"/>
  <c r="G4299" i="11"/>
  <c r="H4299" i="11"/>
  <c r="I4299" i="11"/>
  <c r="J4299" i="11"/>
  <c r="K4299" i="11"/>
  <c r="A4300" i="11"/>
  <c r="C4300" i="11"/>
  <c r="D4300" i="11"/>
  <c r="E4300" i="11"/>
  <c r="G4300" i="11"/>
  <c r="H4300" i="11"/>
  <c r="I4300" i="11"/>
  <c r="J4300" i="11"/>
  <c r="K4300" i="11"/>
  <c r="A4301" i="11"/>
  <c r="C4301" i="11"/>
  <c r="D4301" i="11"/>
  <c r="E4301" i="11"/>
  <c r="G4301" i="11"/>
  <c r="H4301" i="11"/>
  <c r="I4301" i="11"/>
  <c r="J4301" i="11"/>
  <c r="K4301" i="11"/>
  <c r="A4302" i="11"/>
  <c r="C4302" i="11"/>
  <c r="D4302" i="11"/>
  <c r="E4302" i="11"/>
  <c r="G4302" i="11"/>
  <c r="H4302" i="11"/>
  <c r="I4302" i="11"/>
  <c r="J4302" i="11"/>
  <c r="K4302" i="11"/>
  <c r="A4303" i="11"/>
  <c r="C4303" i="11"/>
  <c r="D4303" i="11"/>
  <c r="E4303" i="11"/>
  <c r="G4303" i="11"/>
  <c r="H4303" i="11"/>
  <c r="I4303" i="11"/>
  <c r="J4303" i="11"/>
  <c r="K4303" i="11"/>
  <c r="A4304" i="11"/>
  <c r="C4304" i="11"/>
  <c r="D4304" i="11"/>
  <c r="E4304" i="11"/>
  <c r="G4304" i="11"/>
  <c r="H4304" i="11"/>
  <c r="I4304" i="11"/>
  <c r="J4304" i="11"/>
  <c r="K4304" i="11"/>
  <c r="A4305" i="11"/>
  <c r="C4305" i="11"/>
  <c r="D4305" i="11"/>
  <c r="E4305" i="11"/>
  <c r="G4305" i="11"/>
  <c r="H4305" i="11"/>
  <c r="I4305" i="11"/>
  <c r="J4305" i="11"/>
  <c r="K4305" i="11"/>
  <c r="A4306" i="11"/>
  <c r="C4306" i="11"/>
  <c r="D4306" i="11"/>
  <c r="E4306" i="11"/>
  <c r="G4306" i="11"/>
  <c r="H4306" i="11"/>
  <c r="I4306" i="11"/>
  <c r="J4306" i="11"/>
  <c r="K4306" i="11"/>
  <c r="A4307" i="11"/>
  <c r="C4307" i="11"/>
  <c r="D4307" i="11"/>
  <c r="E4307" i="11"/>
  <c r="G4307" i="11"/>
  <c r="H4307" i="11"/>
  <c r="I4307" i="11"/>
  <c r="J4307" i="11"/>
  <c r="K4307" i="11"/>
  <c r="A4308" i="11"/>
  <c r="C4308" i="11"/>
  <c r="D4308" i="11"/>
  <c r="E4308" i="11"/>
  <c r="G4308" i="11"/>
  <c r="H4308" i="11"/>
  <c r="I4308" i="11"/>
  <c r="J4308" i="11"/>
  <c r="K4308" i="11"/>
  <c r="A4309" i="11"/>
  <c r="C4309" i="11"/>
  <c r="D4309" i="11"/>
  <c r="E4309" i="11"/>
  <c r="G4309" i="11"/>
  <c r="H4309" i="11"/>
  <c r="I4309" i="11"/>
  <c r="J4309" i="11"/>
  <c r="K4309" i="11"/>
  <c r="A4310" i="11"/>
  <c r="C4310" i="11"/>
  <c r="D4310" i="11"/>
  <c r="E4310" i="11"/>
  <c r="G4310" i="11"/>
  <c r="H4310" i="11"/>
  <c r="I4310" i="11"/>
  <c r="J4310" i="11"/>
  <c r="K4310" i="11"/>
  <c r="A4311" i="11"/>
  <c r="C4311" i="11"/>
  <c r="D4311" i="11"/>
  <c r="E4311" i="11"/>
  <c r="G4311" i="11"/>
  <c r="H4311" i="11"/>
  <c r="I4311" i="11"/>
  <c r="J4311" i="11"/>
  <c r="K4311" i="11"/>
  <c r="A4312" i="11"/>
  <c r="C4312" i="11"/>
  <c r="D4312" i="11"/>
  <c r="E4312" i="11"/>
  <c r="G4312" i="11"/>
  <c r="H4312" i="11"/>
  <c r="I4312" i="11"/>
  <c r="J4312" i="11"/>
  <c r="K4312" i="11"/>
  <c r="A4313" i="11"/>
  <c r="C4313" i="11"/>
  <c r="D4313" i="11"/>
  <c r="E4313" i="11"/>
  <c r="G4313" i="11"/>
  <c r="H4313" i="11"/>
  <c r="I4313" i="11"/>
  <c r="J4313" i="11"/>
  <c r="K4313" i="11"/>
  <c r="A4314" i="11"/>
  <c r="C4314" i="11"/>
  <c r="D4314" i="11"/>
  <c r="E4314" i="11"/>
  <c r="G4314" i="11"/>
  <c r="H4314" i="11"/>
  <c r="I4314" i="11"/>
  <c r="J4314" i="11"/>
  <c r="K4314" i="11"/>
  <c r="A4315" i="11"/>
  <c r="C4315" i="11"/>
  <c r="D4315" i="11"/>
  <c r="E4315" i="11"/>
  <c r="G4315" i="11"/>
  <c r="H4315" i="11"/>
  <c r="I4315" i="11"/>
  <c r="J4315" i="11"/>
  <c r="K4315" i="11"/>
  <c r="A4316" i="11"/>
  <c r="C4316" i="11"/>
  <c r="D4316" i="11"/>
  <c r="E4316" i="11"/>
  <c r="G4316" i="11"/>
  <c r="H4316" i="11"/>
  <c r="I4316" i="11"/>
  <c r="J4316" i="11"/>
  <c r="K4316" i="11"/>
  <c r="A4317" i="11"/>
  <c r="C4317" i="11"/>
  <c r="D4317" i="11"/>
  <c r="E4317" i="11"/>
  <c r="G4317" i="11"/>
  <c r="H4317" i="11"/>
  <c r="I4317" i="11"/>
  <c r="J4317" i="11"/>
  <c r="K4317" i="11"/>
  <c r="A4318" i="11"/>
  <c r="C4318" i="11"/>
  <c r="D4318" i="11"/>
  <c r="E4318" i="11"/>
  <c r="G4318" i="11"/>
  <c r="H4318" i="11"/>
  <c r="I4318" i="11"/>
  <c r="J4318" i="11"/>
  <c r="K4318" i="11"/>
  <c r="A4319" i="11"/>
  <c r="C4319" i="11"/>
  <c r="D4319" i="11"/>
  <c r="E4319" i="11"/>
  <c r="G4319" i="11"/>
  <c r="H4319" i="11"/>
  <c r="I4319" i="11"/>
  <c r="J4319" i="11"/>
  <c r="K4319" i="11"/>
  <c r="A4320" i="11"/>
  <c r="C4320" i="11"/>
  <c r="D4320" i="11"/>
  <c r="E4320" i="11"/>
  <c r="G4320" i="11"/>
  <c r="H4320" i="11"/>
  <c r="I4320" i="11"/>
  <c r="J4320" i="11"/>
  <c r="K4320" i="11"/>
  <c r="A4321" i="11"/>
  <c r="C4321" i="11"/>
  <c r="D4321" i="11"/>
  <c r="E4321" i="11"/>
  <c r="G4321" i="11"/>
  <c r="H4321" i="11"/>
  <c r="I4321" i="11"/>
  <c r="J4321" i="11"/>
  <c r="K4321" i="11"/>
  <c r="A4322" i="11"/>
  <c r="C4322" i="11"/>
  <c r="D4322" i="11"/>
  <c r="E4322" i="11"/>
  <c r="G4322" i="11"/>
  <c r="H4322" i="11"/>
  <c r="I4322" i="11"/>
  <c r="J4322" i="11"/>
  <c r="K4322" i="11"/>
  <c r="A4323" i="11"/>
  <c r="C4323" i="11"/>
  <c r="D4323" i="11"/>
  <c r="E4323" i="11"/>
  <c r="G4323" i="11"/>
  <c r="H4323" i="11"/>
  <c r="I4323" i="11"/>
  <c r="J4323" i="11"/>
  <c r="K4323" i="11"/>
  <c r="A4324" i="11"/>
  <c r="C4324" i="11"/>
  <c r="D4324" i="11"/>
  <c r="E4324" i="11"/>
  <c r="G4324" i="11"/>
  <c r="H4324" i="11"/>
  <c r="I4324" i="11"/>
  <c r="J4324" i="11"/>
  <c r="K4324" i="11"/>
  <c r="A4325" i="11"/>
  <c r="C4325" i="11"/>
  <c r="D4325" i="11"/>
  <c r="E4325" i="11"/>
  <c r="G4325" i="11"/>
  <c r="H4325" i="11"/>
  <c r="I4325" i="11"/>
  <c r="J4325" i="11"/>
  <c r="K4325" i="11"/>
  <c r="A4326" i="11"/>
  <c r="C4326" i="11"/>
  <c r="D4326" i="11"/>
  <c r="E4326" i="11"/>
  <c r="G4326" i="11"/>
  <c r="H4326" i="11"/>
  <c r="I4326" i="11"/>
  <c r="J4326" i="11"/>
  <c r="K4326" i="11"/>
  <c r="A4327" i="11"/>
  <c r="C4327" i="11"/>
  <c r="D4327" i="11"/>
  <c r="E4327" i="11"/>
  <c r="G4327" i="11"/>
  <c r="H4327" i="11"/>
  <c r="I4327" i="11"/>
  <c r="J4327" i="11"/>
  <c r="K4327" i="11"/>
  <c r="A4328" i="11"/>
  <c r="C4328" i="11"/>
  <c r="D4328" i="11"/>
  <c r="E4328" i="11"/>
  <c r="G4328" i="11"/>
  <c r="H4328" i="11"/>
  <c r="I4328" i="11"/>
  <c r="J4328" i="11"/>
  <c r="K4328" i="11"/>
  <c r="A4329" i="11"/>
  <c r="C4329" i="11"/>
  <c r="D4329" i="11"/>
  <c r="E4329" i="11"/>
  <c r="G4329" i="11"/>
  <c r="H4329" i="11"/>
  <c r="I4329" i="11"/>
  <c r="J4329" i="11"/>
  <c r="K4329" i="11"/>
  <c r="A4330" i="11"/>
  <c r="C4330" i="11"/>
  <c r="D4330" i="11"/>
  <c r="E4330" i="11"/>
  <c r="G4330" i="11"/>
  <c r="H4330" i="11"/>
  <c r="I4330" i="11"/>
  <c r="J4330" i="11"/>
  <c r="K4330" i="11"/>
  <c r="A4331" i="11"/>
  <c r="C4331" i="11"/>
  <c r="D4331" i="11"/>
  <c r="E4331" i="11"/>
  <c r="G4331" i="11"/>
  <c r="H4331" i="11"/>
  <c r="I4331" i="11"/>
  <c r="J4331" i="11"/>
  <c r="K4331" i="11"/>
  <c r="A4332" i="11"/>
  <c r="C4332" i="11"/>
  <c r="D4332" i="11"/>
  <c r="E4332" i="11"/>
  <c r="G4332" i="11"/>
  <c r="H4332" i="11"/>
  <c r="I4332" i="11"/>
  <c r="J4332" i="11"/>
  <c r="K4332" i="11"/>
  <c r="A4333" i="11"/>
  <c r="C4333" i="11"/>
  <c r="D4333" i="11"/>
  <c r="E4333" i="11"/>
  <c r="G4333" i="11"/>
  <c r="H4333" i="11"/>
  <c r="I4333" i="11"/>
  <c r="J4333" i="11"/>
  <c r="K4333" i="11"/>
  <c r="A4334" i="11"/>
  <c r="C4334" i="11"/>
  <c r="D4334" i="11"/>
  <c r="E4334" i="11"/>
  <c r="G4334" i="11"/>
  <c r="H4334" i="11"/>
  <c r="I4334" i="11"/>
  <c r="J4334" i="11"/>
  <c r="K4334" i="11"/>
  <c r="A4335" i="11"/>
  <c r="C4335" i="11"/>
  <c r="D4335" i="11"/>
  <c r="E4335" i="11"/>
  <c r="G4335" i="11"/>
  <c r="H4335" i="11"/>
  <c r="I4335" i="11"/>
  <c r="J4335" i="11"/>
  <c r="K4335" i="11"/>
  <c r="A4336" i="11"/>
  <c r="C4336" i="11"/>
  <c r="D4336" i="11"/>
  <c r="E4336" i="11"/>
  <c r="G4336" i="11"/>
  <c r="H4336" i="11"/>
  <c r="I4336" i="11"/>
  <c r="J4336" i="11"/>
  <c r="K4336" i="11"/>
  <c r="A4337" i="11"/>
  <c r="C4337" i="11"/>
  <c r="D4337" i="11"/>
  <c r="E4337" i="11"/>
  <c r="G4337" i="11"/>
  <c r="H4337" i="11"/>
  <c r="I4337" i="11"/>
  <c r="J4337" i="11"/>
  <c r="K4337" i="11"/>
  <c r="A4338" i="11"/>
  <c r="C4338" i="11"/>
  <c r="D4338" i="11"/>
  <c r="E4338" i="11"/>
  <c r="G4338" i="11"/>
  <c r="H4338" i="11"/>
  <c r="I4338" i="11"/>
  <c r="J4338" i="11"/>
  <c r="K4338" i="11"/>
  <c r="A1783" i="11"/>
  <c r="C1783" i="11"/>
  <c r="D1783" i="11"/>
  <c r="E1783" i="11"/>
  <c r="G1783" i="11"/>
  <c r="H1783" i="11"/>
  <c r="I1783" i="11"/>
  <c r="J1783" i="11"/>
  <c r="K1783" i="11"/>
  <c r="A1784" i="11"/>
  <c r="C1784" i="11"/>
  <c r="D1784" i="11"/>
  <c r="E1784" i="11"/>
  <c r="G1784" i="11"/>
  <c r="H1784" i="11"/>
  <c r="I1784" i="11"/>
  <c r="J1784" i="11"/>
  <c r="K1784" i="11"/>
  <c r="A1785" i="11"/>
  <c r="C1785" i="11"/>
  <c r="D1785" i="11"/>
  <c r="E1785" i="11"/>
  <c r="G1785" i="11"/>
  <c r="H1785" i="11"/>
  <c r="I1785" i="11"/>
  <c r="J1785" i="11"/>
  <c r="K1785" i="11"/>
  <c r="A1786" i="11"/>
  <c r="C1786" i="11"/>
  <c r="D1786" i="11"/>
  <c r="E1786" i="11"/>
  <c r="G1786" i="11"/>
  <c r="H1786" i="11"/>
  <c r="I1786" i="11"/>
  <c r="J1786" i="11"/>
  <c r="K1786" i="11"/>
  <c r="A1787" i="11"/>
  <c r="C1787" i="11"/>
  <c r="D1787" i="11"/>
  <c r="E1787" i="11"/>
  <c r="G1787" i="11"/>
  <c r="H1787" i="11"/>
  <c r="I1787" i="11"/>
  <c r="J1787" i="11"/>
  <c r="K1787" i="11"/>
  <c r="A1788" i="11"/>
  <c r="C1788" i="11"/>
  <c r="D1788" i="11"/>
  <c r="E1788" i="11"/>
  <c r="G1788" i="11"/>
  <c r="H1788" i="11"/>
  <c r="I1788" i="11"/>
  <c r="J1788" i="11"/>
  <c r="K1788" i="11"/>
  <c r="A1789" i="11"/>
  <c r="C1789" i="11"/>
  <c r="D1789" i="11"/>
  <c r="E1789" i="11"/>
  <c r="G1789" i="11"/>
  <c r="H1789" i="11"/>
  <c r="I1789" i="11"/>
  <c r="J1789" i="11"/>
  <c r="K1789" i="11"/>
  <c r="A1790" i="11"/>
  <c r="C1790" i="11"/>
  <c r="D1790" i="11"/>
  <c r="E1790" i="11"/>
  <c r="G1790" i="11"/>
  <c r="H1790" i="11"/>
  <c r="I1790" i="11"/>
  <c r="J1790" i="11"/>
  <c r="K1790" i="11"/>
  <c r="A1791" i="11"/>
  <c r="C1791" i="11"/>
  <c r="D1791" i="11"/>
  <c r="E1791" i="11"/>
  <c r="G1791" i="11"/>
  <c r="H1791" i="11"/>
  <c r="I1791" i="11"/>
  <c r="J1791" i="11"/>
  <c r="K1791" i="11"/>
  <c r="A1792" i="11"/>
  <c r="C1792" i="11"/>
  <c r="D1792" i="11"/>
  <c r="E1792" i="11"/>
  <c r="G1792" i="11"/>
  <c r="H1792" i="11"/>
  <c r="I1792" i="11"/>
  <c r="J1792" i="11"/>
  <c r="K1792" i="11"/>
  <c r="A1793" i="11"/>
  <c r="C1793" i="11"/>
  <c r="D1793" i="11"/>
  <c r="E1793" i="11"/>
  <c r="G1793" i="11"/>
  <c r="H1793" i="11"/>
  <c r="I1793" i="11"/>
  <c r="J1793" i="11"/>
  <c r="K1793" i="11"/>
  <c r="A1794" i="11"/>
  <c r="C1794" i="11"/>
  <c r="D1794" i="11"/>
  <c r="E1794" i="11"/>
  <c r="G1794" i="11"/>
  <c r="H1794" i="11"/>
  <c r="I1794" i="11"/>
  <c r="J1794" i="11"/>
  <c r="K1794" i="11"/>
  <c r="A1795" i="11"/>
  <c r="C1795" i="11"/>
  <c r="D1795" i="11"/>
  <c r="E1795" i="11"/>
  <c r="G1795" i="11"/>
  <c r="H1795" i="11"/>
  <c r="I1795" i="11"/>
  <c r="J1795" i="11"/>
  <c r="K1795" i="11"/>
  <c r="A1796" i="11"/>
  <c r="C1796" i="11"/>
  <c r="D1796" i="11"/>
  <c r="E1796" i="11"/>
  <c r="G1796" i="11"/>
  <c r="H1796" i="11"/>
  <c r="I1796" i="11"/>
  <c r="J1796" i="11"/>
  <c r="K1796" i="11"/>
  <c r="A1797" i="11"/>
  <c r="C1797" i="11"/>
  <c r="D1797" i="11"/>
  <c r="E1797" i="11"/>
  <c r="G1797" i="11"/>
  <c r="H1797" i="11"/>
  <c r="I1797" i="11"/>
  <c r="J1797" i="11"/>
  <c r="K1797" i="11"/>
  <c r="A1798" i="11"/>
  <c r="C1798" i="11"/>
  <c r="D1798" i="11"/>
  <c r="E1798" i="11"/>
  <c r="G1798" i="11"/>
  <c r="H1798" i="11"/>
  <c r="I1798" i="11"/>
  <c r="J1798" i="11"/>
  <c r="K1798" i="11"/>
  <c r="A1799" i="11"/>
  <c r="C1799" i="11"/>
  <c r="D1799" i="11"/>
  <c r="E1799" i="11"/>
  <c r="G1799" i="11"/>
  <c r="H1799" i="11"/>
  <c r="I1799" i="11"/>
  <c r="J1799" i="11"/>
  <c r="K1799" i="11"/>
  <c r="A1800" i="11"/>
  <c r="C1800" i="11"/>
  <c r="D1800" i="11"/>
  <c r="E1800" i="11"/>
  <c r="G1800" i="11"/>
  <c r="H1800" i="11"/>
  <c r="I1800" i="11"/>
  <c r="J1800" i="11"/>
  <c r="K1800" i="11"/>
  <c r="A1801" i="11"/>
  <c r="C1801" i="11"/>
  <c r="D1801" i="11"/>
  <c r="E1801" i="11"/>
  <c r="G1801" i="11"/>
  <c r="H1801" i="11"/>
  <c r="I1801" i="11"/>
  <c r="J1801" i="11"/>
  <c r="K1801" i="11"/>
  <c r="A1802" i="11"/>
  <c r="C1802" i="11"/>
  <c r="D1802" i="11"/>
  <c r="E1802" i="11"/>
  <c r="G1802" i="11"/>
  <c r="H1802" i="11"/>
  <c r="I1802" i="11"/>
  <c r="J1802" i="11"/>
  <c r="K1802" i="11"/>
  <c r="A1803" i="11"/>
  <c r="C1803" i="11"/>
  <c r="D1803" i="11"/>
  <c r="E1803" i="11"/>
  <c r="G1803" i="11"/>
  <c r="H1803" i="11"/>
  <c r="I1803" i="11"/>
  <c r="J1803" i="11"/>
  <c r="K1803" i="11"/>
  <c r="A1804" i="11"/>
  <c r="C1804" i="11"/>
  <c r="D1804" i="11"/>
  <c r="E1804" i="11"/>
  <c r="G1804" i="11"/>
  <c r="H1804" i="11"/>
  <c r="I1804" i="11"/>
  <c r="J1804" i="11"/>
  <c r="K1804" i="11"/>
  <c r="A1805" i="11"/>
  <c r="C1805" i="11"/>
  <c r="D1805" i="11"/>
  <c r="E1805" i="11"/>
  <c r="G1805" i="11"/>
  <c r="H1805" i="11"/>
  <c r="I1805" i="11"/>
  <c r="J1805" i="11"/>
  <c r="K1805" i="11"/>
  <c r="A1806" i="11"/>
  <c r="C1806" i="11"/>
  <c r="D1806" i="11"/>
  <c r="E1806" i="11"/>
  <c r="G1806" i="11"/>
  <c r="H1806" i="11"/>
  <c r="I1806" i="11"/>
  <c r="J1806" i="11"/>
  <c r="K1806" i="11"/>
  <c r="A1807" i="11"/>
  <c r="C1807" i="11"/>
  <c r="D1807" i="11"/>
  <c r="E1807" i="11"/>
  <c r="G1807" i="11"/>
  <c r="H1807" i="11"/>
  <c r="I1807" i="11"/>
  <c r="J1807" i="11"/>
  <c r="K1807" i="11"/>
  <c r="A1808" i="11"/>
  <c r="C1808" i="11"/>
  <c r="D1808" i="11"/>
  <c r="E1808" i="11"/>
  <c r="G1808" i="11"/>
  <c r="H1808" i="11"/>
  <c r="I1808" i="11"/>
  <c r="J1808" i="11"/>
  <c r="K1808" i="11"/>
  <c r="A1809" i="11"/>
  <c r="C1809" i="11"/>
  <c r="D1809" i="11"/>
  <c r="E1809" i="11"/>
  <c r="G1809" i="11"/>
  <c r="H1809" i="11"/>
  <c r="I1809" i="11"/>
  <c r="J1809" i="11"/>
  <c r="K1809" i="11"/>
  <c r="A1810" i="11"/>
  <c r="C1810" i="11"/>
  <c r="D1810" i="11"/>
  <c r="E1810" i="11"/>
  <c r="G1810" i="11"/>
  <c r="H1810" i="11"/>
  <c r="I1810" i="11"/>
  <c r="J1810" i="11"/>
  <c r="K1810" i="11"/>
  <c r="A1811" i="11"/>
  <c r="C1811" i="11"/>
  <c r="D1811" i="11"/>
  <c r="E1811" i="11"/>
  <c r="G1811" i="11"/>
  <c r="H1811" i="11"/>
  <c r="I1811" i="11"/>
  <c r="J1811" i="11"/>
  <c r="K1811" i="11"/>
  <c r="A1812" i="11"/>
  <c r="C1812" i="11"/>
  <c r="D1812" i="11"/>
  <c r="E1812" i="11"/>
  <c r="G1812" i="11"/>
  <c r="H1812" i="11"/>
  <c r="I1812" i="11"/>
  <c r="J1812" i="11"/>
  <c r="K1812" i="11"/>
  <c r="A1813" i="11"/>
  <c r="C1813" i="11"/>
  <c r="D1813" i="11"/>
  <c r="E1813" i="11"/>
  <c r="G1813" i="11"/>
  <c r="H1813" i="11"/>
  <c r="I1813" i="11"/>
  <c r="J1813" i="11"/>
  <c r="K1813" i="11"/>
  <c r="A1814" i="11"/>
  <c r="C1814" i="11"/>
  <c r="D1814" i="11"/>
  <c r="E1814" i="11"/>
  <c r="G1814" i="11"/>
  <c r="H1814" i="11"/>
  <c r="I1814" i="11"/>
  <c r="J1814" i="11"/>
  <c r="K1814" i="11"/>
  <c r="A1815" i="11"/>
  <c r="C1815" i="11"/>
  <c r="D1815" i="11"/>
  <c r="E1815" i="11"/>
  <c r="G1815" i="11"/>
  <c r="H1815" i="11"/>
  <c r="I1815" i="11"/>
  <c r="J1815" i="11"/>
  <c r="K1815" i="11"/>
  <c r="A1816" i="11"/>
  <c r="C1816" i="11"/>
  <c r="D1816" i="11"/>
  <c r="E1816" i="11"/>
  <c r="G1816" i="11"/>
  <c r="H1816" i="11"/>
  <c r="I1816" i="11"/>
  <c r="J1816" i="11"/>
  <c r="K1816" i="11"/>
  <c r="A1817" i="11"/>
  <c r="C1817" i="11"/>
  <c r="D1817" i="11"/>
  <c r="E1817" i="11"/>
  <c r="G1817" i="11"/>
  <c r="H1817" i="11"/>
  <c r="I1817" i="11"/>
  <c r="J1817" i="11"/>
  <c r="K1817" i="11"/>
  <c r="A1818" i="11"/>
  <c r="C1818" i="11"/>
  <c r="D1818" i="11"/>
  <c r="E1818" i="11"/>
  <c r="G1818" i="11"/>
  <c r="H1818" i="11"/>
  <c r="I1818" i="11"/>
  <c r="J1818" i="11"/>
  <c r="K1818" i="11"/>
  <c r="A1819" i="11"/>
  <c r="C1819" i="11"/>
  <c r="D1819" i="11"/>
  <c r="E1819" i="11"/>
  <c r="G1819" i="11"/>
  <c r="H1819" i="11"/>
  <c r="I1819" i="11"/>
  <c r="J1819" i="11"/>
  <c r="K1819" i="11"/>
  <c r="A1820" i="11"/>
  <c r="C1820" i="11"/>
  <c r="D1820" i="11"/>
  <c r="E1820" i="11"/>
  <c r="G1820" i="11"/>
  <c r="H1820" i="11"/>
  <c r="I1820" i="11"/>
  <c r="J1820" i="11"/>
  <c r="K1820" i="11"/>
  <c r="A1821" i="11"/>
  <c r="C1821" i="11"/>
  <c r="D1821" i="11"/>
  <c r="E1821" i="11"/>
  <c r="G1821" i="11"/>
  <c r="H1821" i="11"/>
  <c r="I1821" i="11"/>
  <c r="J1821" i="11"/>
  <c r="K1821" i="11"/>
  <c r="A1822" i="11"/>
  <c r="C1822" i="11"/>
  <c r="D1822" i="11"/>
  <c r="E1822" i="11"/>
  <c r="G1822" i="11"/>
  <c r="H1822" i="11"/>
  <c r="I1822" i="11"/>
  <c r="J1822" i="11"/>
  <c r="K1822" i="11"/>
  <c r="A1823" i="11"/>
  <c r="C1823" i="11"/>
  <c r="D1823" i="11"/>
  <c r="E1823" i="11"/>
  <c r="G1823" i="11"/>
  <c r="H1823" i="11"/>
  <c r="I1823" i="11"/>
  <c r="J1823" i="11"/>
  <c r="K1823" i="11"/>
  <c r="A1824" i="11"/>
  <c r="C1824" i="11"/>
  <c r="D1824" i="11"/>
  <c r="E1824" i="11"/>
  <c r="G1824" i="11"/>
  <c r="H1824" i="11"/>
  <c r="I1824" i="11"/>
  <c r="J1824" i="11"/>
  <c r="K1824" i="11"/>
  <c r="A1825" i="11"/>
  <c r="C1825" i="11"/>
  <c r="D1825" i="11"/>
  <c r="E1825" i="11"/>
  <c r="G1825" i="11"/>
  <c r="H1825" i="11"/>
  <c r="I1825" i="11"/>
  <c r="J1825" i="11"/>
  <c r="K1825" i="11"/>
  <c r="A1826" i="11"/>
  <c r="C1826" i="11"/>
  <c r="D1826" i="11"/>
  <c r="E1826" i="11"/>
  <c r="G1826" i="11"/>
  <c r="H1826" i="11"/>
  <c r="I1826" i="11"/>
  <c r="J1826" i="11"/>
  <c r="K1826" i="11"/>
  <c r="A1827" i="11"/>
  <c r="C1827" i="11"/>
  <c r="D1827" i="11"/>
  <c r="E1827" i="11"/>
  <c r="G1827" i="11"/>
  <c r="H1827" i="11"/>
  <c r="I1827" i="11"/>
  <c r="J1827" i="11"/>
  <c r="K1827" i="11"/>
  <c r="A1828" i="11"/>
  <c r="C1828" i="11"/>
  <c r="D1828" i="11"/>
  <c r="E1828" i="11"/>
  <c r="G1828" i="11"/>
  <c r="H1828" i="11"/>
  <c r="I1828" i="11"/>
  <c r="J1828" i="11"/>
  <c r="K1828" i="11"/>
  <c r="A1829" i="11"/>
  <c r="C1829" i="11"/>
  <c r="D1829" i="11"/>
  <c r="E1829" i="11"/>
  <c r="G1829" i="11"/>
  <c r="H1829" i="11"/>
  <c r="I1829" i="11"/>
  <c r="J1829" i="11"/>
  <c r="K1829" i="11"/>
  <c r="A1830" i="11"/>
  <c r="C1830" i="11"/>
  <c r="D1830" i="11"/>
  <c r="E1830" i="11"/>
  <c r="G1830" i="11"/>
  <c r="H1830" i="11"/>
  <c r="I1830" i="11"/>
  <c r="J1830" i="11"/>
  <c r="K1830" i="11"/>
  <c r="A1831" i="11"/>
  <c r="C1831" i="11"/>
  <c r="D1831" i="11"/>
  <c r="E1831" i="11"/>
  <c r="G1831" i="11"/>
  <c r="H1831" i="11"/>
  <c r="I1831" i="11"/>
  <c r="J1831" i="11"/>
  <c r="K1831" i="11"/>
  <c r="A1832" i="11"/>
  <c r="C1832" i="11"/>
  <c r="D1832" i="11"/>
  <c r="E1832" i="11"/>
  <c r="G1832" i="11"/>
  <c r="H1832" i="11"/>
  <c r="I1832" i="11"/>
  <c r="J1832" i="11"/>
  <c r="K1832" i="11"/>
  <c r="A1833" i="11"/>
  <c r="C1833" i="11"/>
  <c r="D1833" i="11"/>
  <c r="E1833" i="11"/>
  <c r="G1833" i="11"/>
  <c r="H1833" i="11"/>
  <c r="I1833" i="11"/>
  <c r="J1833" i="11"/>
  <c r="K1833" i="11"/>
  <c r="A1834" i="11"/>
  <c r="C1834" i="11"/>
  <c r="D1834" i="11"/>
  <c r="E1834" i="11"/>
  <c r="G1834" i="11"/>
  <c r="H1834" i="11"/>
  <c r="I1834" i="11"/>
  <c r="J1834" i="11"/>
  <c r="K1834" i="11"/>
  <c r="A1835" i="11"/>
  <c r="C1835" i="11"/>
  <c r="D1835" i="11"/>
  <c r="E1835" i="11"/>
  <c r="G1835" i="11"/>
  <c r="H1835" i="11"/>
  <c r="I1835" i="11"/>
  <c r="J1835" i="11"/>
  <c r="K1835" i="11"/>
  <c r="A1836" i="11"/>
  <c r="C1836" i="11"/>
  <c r="D1836" i="11"/>
  <c r="E1836" i="11"/>
  <c r="G1836" i="11"/>
  <c r="H1836" i="11"/>
  <c r="I1836" i="11"/>
  <c r="J1836" i="11"/>
  <c r="K1836" i="11"/>
  <c r="A1837" i="11"/>
  <c r="C1837" i="11"/>
  <c r="D1837" i="11"/>
  <c r="E1837" i="11"/>
  <c r="G1837" i="11"/>
  <c r="H1837" i="11"/>
  <c r="I1837" i="11"/>
  <c r="J1837" i="11"/>
  <c r="K1837" i="11"/>
  <c r="A1838" i="11"/>
  <c r="C1838" i="11"/>
  <c r="D1838" i="11"/>
  <c r="E1838" i="11"/>
  <c r="G1838" i="11"/>
  <c r="H1838" i="11"/>
  <c r="I1838" i="11"/>
  <c r="J1838" i="11"/>
  <c r="K1838" i="11"/>
  <c r="A1839" i="11"/>
  <c r="C1839" i="11"/>
  <c r="D1839" i="11"/>
  <c r="E1839" i="11"/>
  <c r="G1839" i="11"/>
  <c r="H1839" i="11"/>
  <c r="I1839" i="11"/>
  <c r="J1839" i="11"/>
  <c r="K1839" i="11"/>
  <c r="A1840" i="11"/>
  <c r="C1840" i="11"/>
  <c r="D1840" i="11"/>
  <c r="E1840" i="11"/>
  <c r="G1840" i="11"/>
  <c r="H1840" i="11"/>
  <c r="I1840" i="11"/>
  <c r="J1840" i="11"/>
  <c r="K1840" i="11"/>
  <c r="A1841" i="11"/>
  <c r="C1841" i="11"/>
  <c r="D1841" i="11"/>
  <c r="E1841" i="11"/>
  <c r="G1841" i="11"/>
  <c r="H1841" i="11"/>
  <c r="I1841" i="11"/>
  <c r="J1841" i="11"/>
  <c r="K1841" i="11"/>
  <c r="A1842" i="11"/>
  <c r="C1842" i="11"/>
  <c r="D1842" i="11"/>
  <c r="E1842" i="11"/>
  <c r="G1842" i="11"/>
  <c r="H1842" i="11"/>
  <c r="I1842" i="11"/>
  <c r="J1842" i="11"/>
  <c r="K1842" i="11"/>
  <c r="A1843" i="11"/>
  <c r="C1843" i="11"/>
  <c r="D1843" i="11"/>
  <c r="E1843" i="11"/>
  <c r="G1843" i="11"/>
  <c r="H1843" i="11"/>
  <c r="I1843" i="11"/>
  <c r="J1843" i="11"/>
  <c r="K1843" i="11"/>
  <c r="A1844" i="11"/>
  <c r="C1844" i="11"/>
  <c r="D1844" i="11"/>
  <c r="E1844" i="11"/>
  <c r="G1844" i="11"/>
  <c r="H1844" i="11"/>
  <c r="I1844" i="11"/>
  <c r="J1844" i="11"/>
  <c r="K1844" i="11"/>
  <c r="A1845" i="11"/>
  <c r="C1845" i="11"/>
  <c r="D1845" i="11"/>
  <c r="E1845" i="11"/>
  <c r="G1845" i="11"/>
  <c r="H1845" i="11"/>
  <c r="I1845" i="11"/>
  <c r="J1845" i="11"/>
  <c r="K1845" i="11"/>
  <c r="A1846" i="11"/>
  <c r="C1846" i="11"/>
  <c r="D1846" i="11"/>
  <c r="E1846" i="11"/>
  <c r="G1846" i="11"/>
  <c r="H1846" i="11"/>
  <c r="I1846" i="11"/>
  <c r="J1846" i="11"/>
  <c r="K1846" i="11"/>
  <c r="A1847" i="11"/>
  <c r="C1847" i="11"/>
  <c r="D1847" i="11"/>
  <c r="E1847" i="11"/>
  <c r="G1847" i="11"/>
  <c r="H1847" i="11"/>
  <c r="I1847" i="11"/>
  <c r="J1847" i="11"/>
  <c r="K1847" i="11"/>
  <c r="A1848" i="11"/>
  <c r="C1848" i="11"/>
  <c r="D1848" i="11"/>
  <c r="E1848" i="11"/>
  <c r="G1848" i="11"/>
  <c r="H1848" i="11"/>
  <c r="I1848" i="11"/>
  <c r="J1848" i="11"/>
  <c r="K1848" i="11"/>
  <c r="A1849" i="11"/>
  <c r="C1849" i="11"/>
  <c r="D1849" i="11"/>
  <c r="E1849" i="11"/>
  <c r="G1849" i="11"/>
  <c r="H1849" i="11"/>
  <c r="I1849" i="11"/>
  <c r="J1849" i="11"/>
  <c r="K1849" i="11"/>
  <c r="A1850" i="11"/>
  <c r="C1850" i="11"/>
  <c r="D1850" i="11"/>
  <c r="E1850" i="11"/>
  <c r="G1850" i="11"/>
  <c r="H1850" i="11"/>
  <c r="I1850" i="11"/>
  <c r="J1850" i="11"/>
  <c r="K1850" i="11"/>
  <c r="A1851" i="11"/>
  <c r="C1851" i="11"/>
  <c r="D1851" i="11"/>
  <c r="E1851" i="11"/>
  <c r="G1851" i="11"/>
  <c r="H1851" i="11"/>
  <c r="I1851" i="11"/>
  <c r="J1851" i="11"/>
  <c r="K1851" i="11"/>
  <c r="A1852" i="11"/>
  <c r="C1852" i="11"/>
  <c r="D1852" i="11"/>
  <c r="E1852" i="11"/>
  <c r="G1852" i="11"/>
  <c r="H1852" i="11"/>
  <c r="I1852" i="11"/>
  <c r="J1852" i="11"/>
  <c r="K1852" i="11"/>
  <c r="A1853" i="11"/>
  <c r="C1853" i="11"/>
  <c r="D1853" i="11"/>
  <c r="E1853" i="11"/>
  <c r="G1853" i="11"/>
  <c r="H1853" i="11"/>
  <c r="I1853" i="11"/>
  <c r="J1853" i="11"/>
  <c r="K1853" i="11"/>
  <c r="A1854" i="11"/>
  <c r="C1854" i="11"/>
  <c r="D1854" i="11"/>
  <c r="E1854" i="11"/>
  <c r="G1854" i="11"/>
  <c r="H1854" i="11"/>
  <c r="I1854" i="11"/>
  <c r="J1854" i="11"/>
  <c r="K1854" i="11"/>
  <c r="A1855" i="11"/>
  <c r="C1855" i="11"/>
  <c r="D1855" i="11"/>
  <c r="E1855" i="11"/>
  <c r="G1855" i="11"/>
  <c r="H1855" i="11"/>
  <c r="I1855" i="11"/>
  <c r="J1855" i="11"/>
  <c r="K1855" i="11"/>
  <c r="A1856" i="11"/>
  <c r="C1856" i="11"/>
  <c r="D1856" i="11"/>
  <c r="E1856" i="11"/>
  <c r="G1856" i="11"/>
  <c r="H1856" i="11"/>
  <c r="I1856" i="11"/>
  <c r="J1856" i="11"/>
  <c r="K1856" i="11"/>
  <c r="A1857" i="11"/>
  <c r="C1857" i="11"/>
  <c r="D1857" i="11"/>
  <c r="E1857" i="11"/>
  <c r="G1857" i="11"/>
  <c r="H1857" i="11"/>
  <c r="I1857" i="11"/>
  <c r="J1857" i="11"/>
  <c r="K1857" i="11"/>
  <c r="A1858" i="11"/>
  <c r="C1858" i="11"/>
  <c r="D1858" i="11"/>
  <c r="E1858" i="11"/>
  <c r="G1858" i="11"/>
  <c r="H1858" i="11"/>
  <c r="I1858" i="11"/>
  <c r="J1858" i="11"/>
  <c r="K1858" i="11"/>
  <c r="A1859" i="11"/>
  <c r="C1859" i="11"/>
  <c r="D1859" i="11"/>
  <c r="E1859" i="11"/>
  <c r="G1859" i="11"/>
  <c r="H1859" i="11"/>
  <c r="I1859" i="11"/>
  <c r="J1859" i="11"/>
  <c r="K1859" i="11"/>
  <c r="A1860" i="11"/>
  <c r="C1860" i="11"/>
  <c r="D1860" i="11"/>
  <c r="E1860" i="11"/>
  <c r="G1860" i="11"/>
  <c r="H1860" i="11"/>
  <c r="I1860" i="11"/>
  <c r="J1860" i="11"/>
  <c r="K1860" i="11"/>
  <c r="A1861" i="11"/>
  <c r="C1861" i="11"/>
  <c r="D1861" i="11"/>
  <c r="E1861" i="11"/>
  <c r="G1861" i="11"/>
  <c r="H1861" i="11"/>
  <c r="I1861" i="11"/>
  <c r="J1861" i="11"/>
  <c r="K1861" i="11"/>
  <c r="A1862" i="11"/>
  <c r="C1862" i="11"/>
  <c r="D1862" i="11"/>
  <c r="E1862" i="11"/>
  <c r="G1862" i="11"/>
  <c r="H1862" i="11"/>
  <c r="I1862" i="11"/>
  <c r="J1862" i="11"/>
  <c r="K1862" i="11"/>
  <c r="A1863" i="11"/>
  <c r="C1863" i="11"/>
  <c r="D1863" i="11"/>
  <c r="E1863" i="11"/>
  <c r="G1863" i="11"/>
  <c r="H1863" i="11"/>
  <c r="I1863" i="11"/>
  <c r="J1863" i="11"/>
  <c r="K1863" i="11"/>
  <c r="A1864" i="11"/>
  <c r="C1864" i="11"/>
  <c r="D1864" i="11"/>
  <c r="E1864" i="11"/>
  <c r="G1864" i="11"/>
  <c r="H1864" i="11"/>
  <c r="I1864" i="11"/>
  <c r="J1864" i="11"/>
  <c r="K1864" i="11"/>
  <c r="A1865" i="11"/>
  <c r="C1865" i="11"/>
  <c r="D1865" i="11"/>
  <c r="E1865" i="11"/>
  <c r="G1865" i="11"/>
  <c r="H1865" i="11"/>
  <c r="I1865" i="11"/>
  <c r="J1865" i="11"/>
  <c r="K1865" i="11"/>
  <c r="A1866" i="11"/>
  <c r="C1866" i="11"/>
  <c r="D1866" i="11"/>
  <c r="E1866" i="11"/>
  <c r="G1866" i="11"/>
  <c r="H1866" i="11"/>
  <c r="I1866" i="11"/>
  <c r="J1866" i="11"/>
  <c r="K1866" i="11"/>
  <c r="A1867" i="11"/>
  <c r="C1867" i="11"/>
  <c r="D1867" i="11"/>
  <c r="E1867" i="11"/>
  <c r="G1867" i="11"/>
  <c r="H1867" i="11"/>
  <c r="I1867" i="11"/>
  <c r="J1867" i="11"/>
  <c r="K1867" i="11"/>
  <c r="A1868" i="11"/>
  <c r="C1868" i="11"/>
  <c r="D1868" i="11"/>
  <c r="E1868" i="11"/>
  <c r="G1868" i="11"/>
  <c r="H1868" i="11"/>
  <c r="I1868" i="11"/>
  <c r="J1868" i="11"/>
  <c r="K1868" i="11"/>
  <c r="A1869" i="11"/>
  <c r="C1869" i="11"/>
  <c r="D1869" i="11"/>
  <c r="E1869" i="11"/>
  <c r="G1869" i="11"/>
  <c r="H1869" i="11"/>
  <c r="I1869" i="11"/>
  <c r="J1869" i="11"/>
  <c r="K1869" i="11"/>
  <c r="A1870" i="11"/>
  <c r="C1870" i="11"/>
  <c r="D1870" i="11"/>
  <c r="E1870" i="11"/>
  <c r="G1870" i="11"/>
  <c r="H1870" i="11"/>
  <c r="I1870" i="11"/>
  <c r="J1870" i="11"/>
  <c r="K1870" i="11"/>
  <c r="A1871" i="11"/>
  <c r="C1871" i="11"/>
  <c r="D1871" i="11"/>
  <c r="E1871" i="11"/>
  <c r="G1871" i="11"/>
  <c r="H1871" i="11"/>
  <c r="I1871" i="11"/>
  <c r="J1871" i="11"/>
  <c r="K1871" i="11"/>
  <c r="A1872" i="11"/>
  <c r="C1872" i="11"/>
  <c r="D1872" i="11"/>
  <c r="E1872" i="11"/>
  <c r="G1872" i="11"/>
  <c r="H1872" i="11"/>
  <c r="I1872" i="11"/>
  <c r="J1872" i="11"/>
  <c r="K1872" i="11"/>
  <c r="A1873" i="11"/>
  <c r="C1873" i="11"/>
  <c r="D1873" i="11"/>
  <c r="E1873" i="11"/>
  <c r="G1873" i="11"/>
  <c r="H1873" i="11"/>
  <c r="I1873" i="11"/>
  <c r="J1873" i="11"/>
  <c r="K1873" i="11"/>
  <c r="A1874" i="11"/>
  <c r="C1874" i="11"/>
  <c r="D1874" i="11"/>
  <c r="E1874" i="11"/>
  <c r="G1874" i="11"/>
  <c r="H1874" i="11"/>
  <c r="I1874" i="11"/>
  <c r="J1874" i="11"/>
  <c r="K1874" i="11"/>
  <c r="A1875" i="11"/>
  <c r="C1875" i="11"/>
  <c r="D1875" i="11"/>
  <c r="E1875" i="11"/>
  <c r="G1875" i="11"/>
  <c r="H1875" i="11"/>
  <c r="I1875" i="11"/>
  <c r="J1875" i="11"/>
  <c r="K1875" i="11"/>
  <c r="A1876" i="11"/>
  <c r="C1876" i="11"/>
  <c r="D1876" i="11"/>
  <c r="E1876" i="11"/>
  <c r="G1876" i="11"/>
  <c r="H1876" i="11"/>
  <c r="I1876" i="11"/>
  <c r="J1876" i="11"/>
  <c r="K1876" i="11"/>
  <c r="A1877" i="11"/>
  <c r="C1877" i="11"/>
  <c r="D1877" i="11"/>
  <c r="E1877" i="11"/>
  <c r="G1877" i="11"/>
  <c r="H1877" i="11"/>
  <c r="I1877" i="11"/>
  <c r="J1877" i="11"/>
  <c r="K1877" i="11"/>
  <c r="A1878" i="11"/>
  <c r="C1878" i="11"/>
  <c r="D1878" i="11"/>
  <c r="E1878" i="11"/>
  <c r="G1878" i="11"/>
  <c r="H1878" i="11"/>
  <c r="I1878" i="11"/>
  <c r="J1878" i="11"/>
  <c r="K1878" i="11"/>
  <c r="A1879" i="11"/>
  <c r="C1879" i="11"/>
  <c r="D1879" i="11"/>
  <c r="E1879" i="11"/>
  <c r="G1879" i="11"/>
  <c r="H1879" i="11"/>
  <c r="I1879" i="11"/>
  <c r="J1879" i="11"/>
  <c r="K1879" i="11"/>
  <c r="A1880" i="11"/>
  <c r="C1880" i="11"/>
  <c r="D1880" i="11"/>
  <c r="E1880" i="11"/>
  <c r="G1880" i="11"/>
  <c r="H1880" i="11"/>
  <c r="I1880" i="11"/>
  <c r="J1880" i="11"/>
  <c r="K1880" i="11"/>
  <c r="A1881" i="11"/>
  <c r="C1881" i="11"/>
  <c r="D1881" i="11"/>
  <c r="E1881" i="11"/>
  <c r="G1881" i="11"/>
  <c r="H1881" i="11"/>
  <c r="I1881" i="11"/>
  <c r="J1881" i="11"/>
  <c r="K1881" i="11"/>
  <c r="A1882" i="11"/>
  <c r="C1882" i="11"/>
  <c r="D1882" i="11"/>
  <c r="E1882" i="11"/>
  <c r="G1882" i="11"/>
  <c r="H1882" i="11"/>
  <c r="I1882" i="11"/>
  <c r="J1882" i="11"/>
  <c r="K1882" i="11"/>
  <c r="A1883" i="11"/>
  <c r="C1883" i="11"/>
  <c r="D1883" i="11"/>
  <c r="E1883" i="11"/>
  <c r="G1883" i="11"/>
  <c r="H1883" i="11"/>
  <c r="I1883" i="11"/>
  <c r="J1883" i="11"/>
  <c r="K1883" i="11"/>
  <c r="A1884" i="11"/>
  <c r="C1884" i="11"/>
  <c r="D1884" i="11"/>
  <c r="E1884" i="11"/>
  <c r="G1884" i="11"/>
  <c r="H1884" i="11"/>
  <c r="I1884" i="11"/>
  <c r="J1884" i="11"/>
  <c r="K1884" i="11"/>
  <c r="A1885" i="11"/>
  <c r="C1885" i="11"/>
  <c r="D1885" i="11"/>
  <c r="E1885" i="11"/>
  <c r="G1885" i="11"/>
  <c r="H1885" i="11"/>
  <c r="I1885" i="11"/>
  <c r="J1885" i="11"/>
  <c r="K1885" i="11"/>
  <c r="A1886" i="11"/>
  <c r="C1886" i="11"/>
  <c r="D1886" i="11"/>
  <c r="E1886" i="11"/>
  <c r="G1886" i="11"/>
  <c r="H1886" i="11"/>
  <c r="I1886" i="11"/>
  <c r="J1886" i="11"/>
  <c r="K1886" i="11"/>
  <c r="A1887" i="11"/>
  <c r="C1887" i="11"/>
  <c r="D1887" i="11"/>
  <c r="E1887" i="11"/>
  <c r="G1887" i="11"/>
  <c r="H1887" i="11"/>
  <c r="I1887" i="11"/>
  <c r="J1887" i="11"/>
  <c r="K1887" i="11"/>
  <c r="A1888" i="11"/>
  <c r="C1888" i="11"/>
  <c r="D1888" i="11"/>
  <c r="E1888" i="11"/>
  <c r="G1888" i="11"/>
  <c r="H1888" i="11"/>
  <c r="I1888" i="11"/>
  <c r="J1888" i="11"/>
  <c r="K1888" i="11"/>
  <c r="A1889" i="11"/>
  <c r="C1889" i="11"/>
  <c r="D1889" i="11"/>
  <c r="E1889" i="11"/>
  <c r="G1889" i="11"/>
  <c r="H1889" i="11"/>
  <c r="I1889" i="11"/>
  <c r="J1889" i="11"/>
  <c r="K1889" i="11"/>
  <c r="A1890" i="11"/>
  <c r="C1890" i="11"/>
  <c r="D1890" i="11"/>
  <c r="E1890" i="11"/>
  <c r="G1890" i="11"/>
  <c r="H1890" i="11"/>
  <c r="I1890" i="11"/>
  <c r="J1890" i="11"/>
  <c r="K1890" i="11"/>
  <c r="A1891" i="11"/>
  <c r="C1891" i="11"/>
  <c r="D1891" i="11"/>
  <c r="E1891" i="11"/>
  <c r="G1891" i="11"/>
  <c r="H1891" i="11"/>
  <c r="I1891" i="11"/>
  <c r="J1891" i="11"/>
  <c r="K1891" i="11"/>
  <c r="A1892" i="11"/>
  <c r="C1892" i="11"/>
  <c r="D1892" i="11"/>
  <c r="E1892" i="11"/>
  <c r="G1892" i="11"/>
  <c r="H1892" i="11"/>
  <c r="I1892" i="11"/>
  <c r="J1892" i="11"/>
  <c r="K1892" i="11"/>
  <c r="A1893" i="11"/>
  <c r="C1893" i="11"/>
  <c r="D1893" i="11"/>
  <c r="E1893" i="11"/>
  <c r="G1893" i="11"/>
  <c r="H1893" i="11"/>
  <c r="I1893" i="11"/>
  <c r="J1893" i="11"/>
  <c r="K1893" i="11"/>
  <c r="A1894" i="11"/>
  <c r="C1894" i="11"/>
  <c r="D1894" i="11"/>
  <c r="E1894" i="11"/>
  <c r="G1894" i="11"/>
  <c r="H1894" i="11"/>
  <c r="I1894" i="11"/>
  <c r="J1894" i="11"/>
  <c r="K1894" i="11"/>
  <c r="A1895" i="11"/>
  <c r="C1895" i="11"/>
  <c r="D1895" i="11"/>
  <c r="E1895" i="11"/>
  <c r="G1895" i="11"/>
  <c r="H1895" i="11"/>
  <c r="I1895" i="11"/>
  <c r="J1895" i="11"/>
  <c r="K1895" i="11"/>
  <c r="A1896" i="11"/>
  <c r="C1896" i="11"/>
  <c r="D1896" i="11"/>
  <c r="E1896" i="11"/>
  <c r="G1896" i="11"/>
  <c r="H1896" i="11"/>
  <c r="I1896" i="11"/>
  <c r="J1896" i="11"/>
  <c r="K1896" i="11"/>
  <c r="A1897" i="11"/>
  <c r="C1897" i="11"/>
  <c r="D1897" i="11"/>
  <c r="E1897" i="11"/>
  <c r="G1897" i="11"/>
  <c r="H1897" i="11"/>
  <c r="I1897" i="11"/>
  <c r="J1897" i="11"/>
  <c r="K1897" i="11"/>
  <c r="A1898" i="11"/>
  <c r="C1898" i="11"/>
  <c r="D1898" i="11"/>
  <c r="E1898" i="11"/>
  <c r="G1898" i="11"/>
  <c r="H1898" i="11"/>
  <c r="I1898" i="11"/>
  <c r="J1898" i="11"/>
  <c r="K1898" i="11"/>
  <c r="A1899" i="11"/>
  <c r="C1899" i="11"/>
  <c r="D1899" i="11"/>
  <c r="E1899" i="11"/>
  <c r="G1899" i="11"/>
  <c r="H1899" i="11"/>
  <c r="I1899" i="11"/>
  <c r="J1899" i="11"/>
  <c r="K1899" i="11"/>
  <c r="A1900" i="11"/>
  <c r="C1900" i="11"/>
  <c r="D1900" i="11"/>
  <c r="E1900" i="11"/>
  <c r="G1900" i="11"/>
  <c r="H1900" i="11"/>
  <c r="I1900" i="11"/>
  <c r="J1900" i="11"/>
  <c r="K1900" i="11"/>
  <c r="A1901" i="11"/>
  <c r="C1901" i="11"/>
  <c r="D1901" i="11"/>
  <c r="E1901" i="11"/>
  <c r="G1901" i="11"/>
  <c r="H1901" i="11"/>
  <c r="I1901" i="11"/>
  <c r="J1901" i="11"/>
  <c r="K1901" i="11"/>
  <c r="A1902" i="11"/>
  <c r="C1902" i="11"/>
  <c r="D1902" i="11"/>
  <c r="E1902" i="11"/>
  <c r="G1902" i="11"/>
  <c r="H1902" i="11"/>
  <c r="I1902" i="11"/>
  <c r="J1902" i="11"/>
  <c r="K1902" i="11"/>
  <c r="A1903" i="11"/>
  <c r="C1903" i="11"/>
  <c r="D1903" i="11"/>
  <c r="E1903" i="11"/>
  <c r="G1903" i="11"/>
  <c r="H1903" i="11"/>
  <c r="I1903" i="11"/>
  <c r="J1903" i="11"/>
  <c r="K1903" i="11"/>
  <c r="A1904" i="11"/>
  <c r="C1904" i="11"/>
  <c r="D1904" i="11"/>
  <c r="E1904" i="11"/>
  <c r="G1904" i="11"/>
  <c r="H1904" i="11"/>
  <c r="I1904" i="11"/>
  <c r="J1904" i="11"/>
  <c r="K1904" i="11"/>
  <c r="A1905" i="11"/>
  <c r="C1905" i="11"/>
  <c r="D1905" i="11"/>
  <c r="E1905" i="11"/>
  <c r="G1905" i="11"/>
  <c r="H1905" i="11"/>
  <c r="I1905" i="11"/>
  <c r="J1905" i="11"/>
  <c r="K1905" i="11"/>
  <c r="A1906" i="11"/>
  <c r="C1906" i="11"/>
  <c r="D1906" i="11"/>
  <c r="E1906" i="11"/>
  <c r="G1906" i="11"/>
  <c r="H1906" i="11"/>
  <c r="I1906" i="11"/>
  <c r="J1906" i="11"/>
  <c r="K1906" i="11"/>
  <c r="A1907" i="11"/>
  <c r="C1907" i="11"/>
  <c r="D1907" i="11"/>
  <c r="E1907" i="11"/>
  <c r="G1907" i="11"/>
  <c r="H1907" i="11"/>
  <c r="I1907" i="11"/>
  <c r="J1907" i="11"/>
  <c r="K1907" i="11"/>
  <c r="A1908" i="11"/>
  <c r="C1908" i="11"/>
  <c r="D1908" i="11"/>
  <c r="E1908" i="11"/>
  <c r="G1908" i="11"/>
  <c r="H1908" i="11"/>
  <c r="I1908" i="11"/>
  <c r="J1908" i="11"/>
  <c r="K1908" i="11"/>
  <c r="A1909" i="11"/>
  <c r="C1909" i="11"/>
  <c r="D1909" i="11"/>
  <c r="E1909" i="11"/>
  <c r="G1909" i="11"/>
  <c r="H1909" i="11"/>
  <c r="I1909" i="11"/>
  <c r="J1909" i="11"/>
  <c r="K1909" i="11"/>
  <c r="A1910" i="11"/>
  <c r="C1910" i="11"/>
  <c r="D1910" i="11"/>
  <c r="E1910" i="11"/>
  <c r="G1910" i="11"/>
  <c r="H1910" i="11"/>
  <c r="I1910" i="11"/>
  <c r="J1910" i="11"/>
  <c r="K1910" i="11"/>
  <c r="A1911" i="11"/>
  <c r="C1911" i="11"/>
  <c r="D1911" i="11"/>
  <c r="E1911" i="11"/>
  <c r="G1911" i="11"/>
  <c r="H1911" i="11"/>
  <c r="I1911" i="11"/>
  <c r="J1911" i="11"/>
  <c r="K1911" i="11"/>
  <c r="A1912" i="11"/>
  <c r="C1912" i="11"/>
  <c r="D1912" i="11"/>
  <c r="E1912" i="11"/>
  <c r="G1912" i="11"/>
  <c r="H1912" i="11"/>
  <c r="I1912" i="11"/>
  <c r="J1912" i="11"/>
  <c r="K1912" i="11"/>
  <c r="A1913" i="11"/>
  <c r="C1913" i="11"/>
  <c r="D1913" i="11"/>
  <c r="E1913" i="11"/>
  <c r="G1913" i="11"/>
  <c r="H1913" i="11"/>
  <c r="I1913" i="11"/>
  <c r="J1913" i="11"/>
  <c r="K1913" i="11"/>
  <c r="A1914" i="11"/>
  <c r="C1914" i="11"/>
  <c r="D1914" i="11"/>
  <c r="E1914" i="11"/>
  <c r="G1914" i="11"/>
  <c r="H1914" i="11"/>
  <c r="I1914" i="11"/>
  <c r="J1914" i="11"/>
  <c r="K1914" i="11"/>
  <c r="A1915" i="11"/>
  <c r="C1915" i="11"/>
  <c r="D1915" i="11"/>
  <c r="E1915" i="11"/>
  <c r="G1915" i="11"/>
  <c r="H1915" i="11"/>
  <c r="I1915" i="11"/>
  <c r="J1915" i="11"/>
  <c r="K1915" i="11"/>
  <c r="A1916" i="11"/>
  <c r="C1916" i="11"/>
  <c r="D1916" i="11"/>
  <c r="E1916" i="11"/>
  <c r="G1916" i="11"/>
  <c r="H1916" i="11"/>
  <c r="I1916" i="11"/>
  <c r="J1916" i="11"/>
  <c r="K1916" i="11"/>
  <c r="A1917" i="11"/>
  <c r="C1917" i="11"/>
  <c r="D1917" i="11"/>
  <c r="E1917" i="11"/>
  <c r="G1917" i="11"/>
  <c r="H1917" i="11"/>
  <c r="I1917" i="11"/>
  <c r="J1917" i="11"/>
  <c r="K1917" i="11"/>
  <c r="A1918" i="11"/>
  <c r="C1918" i="11"/>
  <c r="D1918" i="11"/>
  <c r="E1918" i="11"/>
  <c r="G1918" i="11"/>
  <c r="H1918" i="11"/>
  <c r="I1918" i="11"/>
  <c r="J1918" i="11"/>
  <c r="K1918" i="11"/>
  <c r="A1919" i="11"/>
  <c r="C1919" i="11"/>
  <c r="D1919" i="11"/>
  <c r="E1919" i="11"/>
  <c r="G1919" i="11"/>
  <c r="H1919" i="11"/>
  <c r="I1919" i="11"/>
  <c r="J1919" i="11"/>
  <c r="K1919" i="11"/>
  <c r="A1920" i="11"/>
  <c r="C1920" i="11"/>
  <c r="D1920" i="11"/>
  <c r="E1920" i="11"/>
  <c r="G1920" i="11"/>
  <c r="H1920" i="11"/>
  <c r="I1920" i="11"/>
  <c r="J1920" i="11"/>
  <c r="K1920" i="11"/>
  <c r="A1921" i="11"/>
  <c r="C1921" i="11"/>
  <c r="D1921" i="11"/>
  <c r="E1921" i="11"/>
  <c r="G1921" i="11"/>
  <c r="H1921" i="11"/>
  <c r="I1921" i="11"/>
  <c r="J1921" i="11"/>
  <c r="K1921" i="11"/>
  <c r="A1922" i="11"/>
  <c r="C1922" i="11"/>
  <c r="D1922" i="11"/>
  <c r="E1922" i="11"/>
  <c r="G1922" i="11"/>
  <c r="H1922" i="11"/>
  <c r="I1922" i="11"/>
  <c r="J1922" i="11"/>
  <c r="K1922" i="11"/>
  <c r="A1923" i="11"/>
  <c r="C1923" i="11"/>
  <c r="D1923" i="11"/>
  <c r="E1923" i="11"/>
  <c r="G1923" i="11"/>
  <c r="H1923" i="11"/>
  <c r="I1923" i="11"/>
  <c r="J1923" i="11"/>
  <c r="K1923" i="11"/>
  <c r="A1924" i="11"/>
  <c r="C1924" i="11"/>
  <c r="D1924" i="11"/>
  <c r="E1924" i="11"/>
  <c r="G1924" i="11"/>
  <c r="H1924" i="11"/>
  <c r="I1924" i="11"/>
  <c r="J1924" i="11"/>
  <c r="K1924" i="11"/>
  <c r="A1925" i="11"/>
  <c r="C1925" i="11"/>
  <c r="D1925" i="11"/>
  <c r="E1925" i="11"/>
  <c r="G1925" i="11"/>
  <c r="H1925" i="11"/>
  <c r="I1925" i="11"/>
  <c r="J1925" i="11"/>
  <c r="K1925" i="11"/>
  <c r="A1926" i="11"/>
  <c r="C1926" i="11"/>
  <c r="D1926" i="11"/>
  <c r="E1926" i="11"/>
  <c r="G1926" i="11"/>
  <c r="H1926" i="11"/>
  <c r="I1926" i="11"/>
  <c r="J1926" i="11"/>
  <c r="K1926" i="11"/>
  <c r="A1927" i="11"/>
  <c r="C1927" i="11"/>
  <c r="D1927" i="11"/>
  <c r="E1927" i="11"/>
  <c r="G1927" i="11"/>
  <c r="H1927" i="11"/>
  <c r="I1927" i="11"/>
  <c r="J1927" i="11"/>
  <c r="K1927" i="11"/>
  <c r="A1928" i="11"/>
  <c r="C1928" i="11"/>
  <c r="D1928" i="11"/>
  <c r="E1928" i="11"/>
  <c r="G1928" i="11"/>
  <c r="H1928" i="11"/>
  <c r="I1928" i="11"/>
  <c r="J1928" i="11"/>
  <c r="K1928" i="11"/>
  <c r="A1929" i="11"/>
  <c r="C1929" i="11"/>
  <c r="D1929" i="11"/>
  <c r="E1929" i="11"/>
  <c r="G1929" i="11"/>
  <c r="H1929" i="11"/>
  <c r="I1929" i="11"/>
  <c r="J1929" i="11"/>
  <c r="K1929" i="11"/>
  <c r="A1930" i="11"/>
  <c r="C1930" i="11"/>
  <c r="D1930" i="11"/>
  <c r="E1930" i="11"/>
  <c r="G1930" i="11"/>
  <c r="H1930" i="11"/>
  <c r="I1930" i="11"/>
  <c r="J1930" i="11"/>
  <c r="K1930" i="11"/>
  <c r="A1931" i="11"/>
  <c r="C1931" i="11"/>
  <c r="D1931" i="11"/>
  <c r="E1931" i="11"/>
  <c r="G1931" i="11"/>
  <c r="H1931" i="11"/>
  <c r="I1931" i="11"/>
  <c r="J1931" i="11"/>
  <c r="K1931" i="11"/>
  <c r="A1932" i="11"/>
  <c r="C1932" i="11"/>
  <c r="D1932" i="11"/>
  <c r="E1932" i="11"/>
  <c r="G1932" i="11"/>
  <c r="H1932" i="11"/>
  <c r="I1932" i="11"/>
  <c r="J1932" i="11"/>
  <c r="K1932" i="11"/>
  <c r="A1933" i="11"/>
  <c r="C1933" i="11"/>
  <c r="D1933" i="11"/>
  <c r="E1933" i="11"/>
  <c r="G1933" i="11"/>
  <c r="H1933" i="11"/>
  <c r="I1933" i="11"/>
  <c r="J1933" i="11"/>
  <c r="K1933" i="11"/>
  <c r="A1934" i="11"/>
  <c r="C1934" i="11"/>
  <c r="D1934" i="11"/>
  <c r="E1934" i="11"/>
  <c r="G1934" i="11"/>
  <c r="H1934" i="11"/>
  <c r="I1934" i="11"/>
  <c r="J1934" i="11"/>
  <c r="K1934" i="11"/>
  <c r="A1935" i="11"/>
  <c r="C1935" i="11"/>
  <c r="D1935" i="11"/>
  <c r="E1935" i="11"/>
  <c r="G1935" i="11"/>
  <c r="H1935" i="11"/>
  <c r="I1935" i="11"/>
  <c r="J1935" i="11"/>
  <c r="K1935" i="11"/>
  <c r="A1936" i="11"/>
  <c r="C1936" i="11"/>
  <c r="D1936" i="11"/>
  <c r="E1936" i="11"/>
  <c r="G1936" i="11"/>
  <c r="H1936" i="11"/>
  <c r="I1936" i="11"/>
  <c r="J1936" i="11"/>
  <c r="K1936" i="11"/>
  <c r="A1937" i="11"/>
  <c r="C1937" i="11"/>
  <c r="D1937" i="11"/>
  <c r="E1937" i="11"/>
  <c r="G1937" i="11"/>
  <c r="H1937" i="11"/>
  <c r="I1937" i="11"/>
  <c r="J1937" i="11"/>
  <c r="K1937" i="11"/>
  <c r="A1938" i="11"/>
  <c r="C1938" i="11"/>
  <c r="D1938" i="11"/>
  <c r="E1938" i="11"/>
  <c r="G1938" i="11"/>
  <c r="H1938" i="11"/>
  <c r="I1938" i="11"/>
  <c r="J1938" i="11"/>
  <c r="K1938" i="11"/>
  <c r="A1939" i="11"/>
  <c r="C1939" i="11"/>
  <c r="D1939" i="11"/>
  <c r="E1939" i="11"/>
  <c r="G1939" i="11"/>
  <c r="H1939" i="11"/>
  <c r="I1939" i="11"/>
  <c r="J1939" i="11"/>
  <c r="K1939" i="11"/>
  <c r="A1940" i="11"/>
  <c r="C1940" i="11"/>
  <c r="D1940" i="11"/>
  <c r="E1940" i="11"/>
  <c r="G1940" i="11"/>
  <c r="H1940" i="11"/>
  <c r="I1940" i="11"/>
  <c r="J1940" i="11"/>
  <c r="K1940" i="11"/>
  <c r="A1941" i="11"/>
  <c r="C1941" i="11"/>
  <c r="D1941" i="11"/>
  <c r="E1941" i="11"/>
  <c r="G1941" i="11"/>
  <c r="H1941" i="11"/>
  <c r="I1941" i="11"/>
  <c r="J1941" i="11"/>
  <c r="K1941" i="11"/>
  <c r="A1942" i="11"/>
  <c r="C1942" i="11"/>
  <c r="D1942" i="11"/>
  <c r="E1942" i="11"/>
  <c r="G1942" i="11"/>
  <c r="H1942" i="11"/>
  <c r="I1942" i="11"/>
  <c r="J1942" i="11"/>
  <c r="K1942" i="11"/>
  <c r="A1943" i="11"/>
  <c r="C1943" i="11"/>
  <c r="D1943" i="11"/>
  <c r="E1943" i="11"/>
  <c r="G1943" i="11"/>
  <c r="H1943" i="11"/>
  <c r="I1943" i="11"/>
  <c r="J1943" i="11"/>
  <c r="K1943" i="11"/>
  <c r="A1944" i="11"/>
  <c r="C1944" i="11"/>
  <c r="D1944" i="11"/>
  <c r="E1944" i="11"/>
  <c r="G1944" i="11"/>
  <c r="H1944" i="11"/>
  <c r="I1944" i="11"/>
  <c r="J1944" i="11"/>
  <c r="K1944" i="11"/>
  <c r="A1945" i="11"/>
  <c r="C1945" i="11"/>
  <c r="D1945" i="11"/>
  <c r="E1945" i="11"/>
  <c r="G1945" i="11"/>
  <c r="H1945" i="11"/>
  <c r="I1945" i="11"/>
  <c r="J1945" i="11"/>
  <c r="K1945" i="11"/>
  <c r="A1946" i="11"/>
  <c r="C1946" i="11"/>
  <c r="D1946" i="11"/>
  <c r="E1946" i="11"/>
  <c r="G1946" i="11"/>
  <c r="H1946" i="11"/>
  <c r="I1946" i="11"/>
  <c r="J1946" i="11"/>
  <c r="K1946" i="11"/>
  <c r="A1947" i="11"/>
  <c r="C1947" i="11"/>
  <c r="D1947" i="11"/>
  <c r="E1947" i="11"/>
  <c r="G1947" i="11"/>
  <c r="H1947" i="11"/>
  <c r="I1947" i="11"/>
  <c r="J1947" i="11"/>
  <c r="K1947" i="11"/>
  <c r="A1948" i="11"/>
  <c r="C1948" i="11"/>
  <c r="D1948" i="11"/>
  <c r="E1948" i="11"/>
  <c r="G1948" i="11"/>
  <c r="H1948" i="11"/>
  <c r="I1948" i="11"/>
  <c r="J1948" i="11"/>
  <c r="K1948" i="11"/>
  <c r="A1949" i="11"/>
  <c r="C1949" i="11"/>
  <c r="D1949" i="11"/>
  <c r="E1949" i="11"/>
  <c r="G1949" i="11"/>
  <c r="H1949" i="11"/>
  <c r="I1949" i="11"/>
  <c r="J1949" i="11"/>
  <c r="K1949" i="11"/>
  <c r="A1950" i="11"/>
  <c r="C1950" i="11"/>
  <c r="D1950" i="11"/>
  <c r="E1950" i="11"/>
  <c r="G1950" i="11"/>
  <c r="H1950" i="11"/>
  <c r="I1950" i="11"/>
  <c r="J1950" i="11"/>
  <c r="K1950" i="11"/>
  <c r="A1951" i="11"/>
  <c r="C1951" i="11"/>
  <c r="D1951" i="11"/>
  <c r="E1951" i="11"/>
  <c r="G1951" i="11"/>
  <c r="H1951" i="11"/>
  <c r="I1951" i="11"/>
  <c r="J1951" i="11"/>
  <c r="K1951" i="11"/>
  <c r="A1952" i="11"/>
  <c r="C1952" i="11"/>
  <c r="D1952" i="11"/>
  <c r="E1952" i="11"/>
  <c r="G1952" i="11"/>
  <c r="H1952" i="11"/>
  <c r="I1952" i="11"/>
  <c r="J1952" i="11"/>
  <c r="K1952" i="11"/>
  <c r="A1953" i="11"/>
  <c r="C1953" i="11"/>
  <c r="D1953" i="11"/>
  <c r="E1953" i="11"/>
  <c r="G1953" i="11"/>
  <c r="H1953" i="11"/>
  <c r="I1953" i="11"/>
  <c r="J1953" i="11"/>
  <c r="K1953" i="11"/>
  <c r="A1954" i="11"/>
  <c r="C1954" i="11"/>
  <c r="D1954" i="11"/>
  <c r="E1954" i="11"/>
  <c r="G1954" i="11"/>
  <c r="H1954" i="11"/>
  <c r="I1954" i="11"/>
  <c r="J1954" i="11"/>
  <c r="K1954" i="11"/>
  <c r="A1955" i="11"/>
  <c r="C1955" i="11"/>
  <c r="D1955" i="11"/>
  <c r="E1955" i="11"/>
  <c r="G1955" i="11"/>
  <c r="H1955" i="11"/>
  <c r="I1955" i="11"/>
  <c r="J1955" i="11"/>
  <c r="K1955" i="11"/>
  <c r="A1956" i="11"/>
  <c r="C1956" i="11"/>
  <c r="D1956" i="11"/>
  <c r="E1956" i="11"/>
  <c r="G1956" i="11"/>
  <c r="H1956" i="11"/>
  <c r="I1956" i="11"/>
  <c r="J1956" i="11"/>
  <c r="K1956" i="11"/>
  <c r="A1957" i="11"/>
  <c r="C1957" i="11"/>
  <c r="D1957" i="11"/>
  <c r="E1957" i="11"/>
  <c r="G1957" i="11"/>
  <c r="H1957" i="11"/>
  <c r="I1957" i="11"/>
  <c r="J1957" i="11"/>
  <c r="K1957" i="11"/>
  <c r="A1958" i="11"/>
  <c r="C1958" i="11"/>
  <c r="D1958" i="11"/>
  <c r="E1958" i="11"/>
  <c r="G1958" i="11"/>
  <c r="H1958" i="11"/>
  <c r="I1958" i="11"/>
  <c r="J1958" i="11"/>
  <c r="K1958" i="11"/>
  <c r="A1959" i="11"/>
  <c r="C1959" i="11"/>
  <c r="D1959" i="11"/>
  <c r="E1959" i="11"/>
  <c r="G1959" i="11"/>
  <c r="H1959" i="11"/>
  <c r="I1959" i="11"/>
  <c r="J1959" i="11"/>
  <c r="K1959" i="11"/>
  <c r="A1960" i="11"/>
  <c r="C1960" i="11"/>
  <c r="D1960" i="11"/>
  <c r="E1960" i="11"/>
  <c r="G1960" i="11"/>
  <c r="H1960" i="11"/>
  <c r="I1960" i="11"/>
  <c r="J1960" i="11"/>
  <c r="K1960" i="11"/>
  <c r="A1961" i="11"/>
  <c r="C1961" i="11"/>
  <c r="D1961" i="11"/>
  <c r="E1961" i="11"/>
  <c r="G1961" i="11"/>
  <c r="H1961" i="11"/>
  <c r="I1961" i="11"/>
  <c r="J1961" i="11"/>
  <c r="K1961" i="11"/>
  <c r="A1962" i="11"/>
  <c r="C1962" i="11"/>
  <c r="D1962" i="11"/>
  <c r="E1962" i="11"/>
  <c r="G1962" i="11"/>
  <c r="H1962" i="11"/>
  <c r="I1962" i="11"/>
  <c r="J1962" i="11"/>
  <c r="K1962" i="11"/>
  <c r="A1963" i="11"/>
  <c r="C1963" i="11"/>
  <c r="D1963" i="11"/>
  <c r="E1963" i="11"/>
  <c r="G1963" i="11"/>
  <c r="H1963" i="11"/>
  <c r="I1963" i="11"/>
  <c r="J1963" i="11"/>
  <c r="K1963" i="11"/>
  <c r="A1964" i="11"/>
  <c r="C1964" i="11"/>
  <c r="D1964" i="11"/>
  <c r="E1964" i="11"/>
  <c r="G1964" i="11"/>
  <c r="H1964" i="11"/>
  <c r="I1964" i="11"/>
  <c r="J1964" i="11"/>
  <c r="K1964" i="11"/>
  <c r="A1965" i="11"/>
  <c r="C1965" i="11"/>
  <c r="D1965" i="11"/>
  <c r="E1965" i="11"/>
  <c r="G1965" i="11"/>
  <c r="H1965" i="11"/>
  <c r="I1965" i="11"/>
  <c r="J1965" i="11"/>
  <c r="K1965" i="11"/>
  <c r="A1966" i="11"/>
  <c r="C1966" i="11"/>
  <c r="D1966" i="11"/>
  <c r="E1966" i="11"/>
  <c r="G1966" i="11"/>
  <c r="H1966" i="11"/>
  <c r="I1966" i="11"/>
  <c r="J1966" i="11"/>
  <c r="K1966" i="11"/>
  <c r="A1967" i="11"/>
  <c r="C1967" i="11"/>
  <c r="D1967" i="11"/>
  <c r="E1967" i="11"/>
  <c r="G1967" i="11"/>
  <c r="H1967" i="11"/>
  <c r="I1967" i="11"/>
  <c r="J1967" i="11"/>
  <c r="K1967" i="11"/>
  <c r="A1968" i="11"/>
  <c r="C1968" i="11"/>
  <c r="D1968" i="11"/>
  <c r="E1968" i="11"/>
  <c r="G1968" i="11"/>
  <c r="H1968" i="11"/>
  <c r="I1968" i="11"/>
  <c r="J1968" i="11"/>
  <c r="K1968" i="11"/>
  <c r="A1969" i="11"/>
  <c r="C1969" i="11"/>
  <c r="D1969" i="11"/>
  <c r="E1969" i="11"/>
  <c r="G1969" i="11"/>
  <c r="H1969" i="11"/>
  <c r="I1969" i="11"/>
  <c r="J1969" i="11"/>
  <c r="K1969" i="11"/>
  <c r="A1970" i="11"/>
  <c r="C1970" i="11"/>
  <c r="D1970" i="11"/>
  <c r="E1970" i="11"/>
  <c r="G1970" i="11"/>
  <c r="H1970" i="11"/>
  <c r="I1970" i="11"/>
  <c r="J1970" i="11"/>
  <c r="K1970" i="11"/>
  <c r="A1971" i="11"/>
  <c r="C1971" i="11"/>
  <c r="D1971" i="11"/>
  <c r="E1971" i="11"/>
  <c r="G1971" i="11"/>
  <c r="H1971" i="11"/>
  <c r="I1971" i="11"/>
  <c r="J1971" i="11"/>
  <c r="K1971" i="11"/>
  <c r="A1972" i="11"/>
  <c r="C1972" i="11"/>
  <c r="D1972" i="11"/>
  <c r="E1972" i="11"/>
  <c r="G1972" i="11"/>
  <c r="H1972" i="11"/>
  <c r="I1972" i="11"/>
  <c r="J1972" i="11"/>
  <c r="K1972" i="11"/>
  <c r="A1973" i="11"/>
  <c r="C1973" i="11"/>
  <c r="D1973" i="11"/>
  <c r="E1973" i="11"/>
  <c r="G1973" i="11"/>
  <c r="H1973" i="11"/>
  <c r="I1973" i="11"/>
  <c r="J1973" i="11"/>
  <c r="K1973" i="11"/>
  <c r="A1974" i="11"/>
  <c r="C1974" i="11"/>
  <c r="D1974" i="11"/>
  <c r="E1974" i="11"/>
  <c r="G1974" i="11"/>
  <c r="H1974" i="11"/>
  <c r="I1974" i="11"/>
  <c r="J1974" i="11"/>
  <c r="K1974" i="11"/>
  <c r="A1975" i="11"/>
  <c r="C1975" i="11"/>
  <c r="D1975" i="11"/>
  <c r="E1975" i="11"/>
  <c r="G1975" i="11"/>
  <c r="H1975" i="11"/>
  <c r="I1975" i="11"/>
  <c r="J1975" i="11"/>
  <c r="K1975" i="11"/>
  <c r="A1976" i="11"/>
  <c r="C1976" i="11"/>
  <c r="D1976" i="11"/>
  <c r="E1976" i="11"/>
  <c r="G1976" i="11"/>
  <c r="H1976" i="11"/>
  <c r="I1976" i="11"/>
  <c r="J1976" i="11"/>
  <c r="K1976" i="11"/>
  <c r="A1977" i="11"/>
  <c r="C1977" i="11"/>
  <c r="D1977" i="11"/>
  <c r="E1977" i="11"/>
  <c r="G1977" i="11"/>
  <c r="H1977" i="11"/>
  <c r="I1977" i="11"/>
  <c r="J1977" i="11"/>
  <c r="K1977" i="11"/>
  <c r="A1978" i="11"/>
  <c r="C1978" i="11"/>
  <c r="D1978" i="11"/>
  <c r="E1978" i="11"/>
  <c r="G1978" i="11"/>
  <c r="H1978" i="11"/>
  <c r="I1978" i="11"/>
  <c r="J1978" i="11"/>
  <c r="K1978" i="11"/>
  <c r="A1979" i="11"/>
  <c r="C1979" i="11"/>
  <c r="D1979" i="11"/>
  <c r="E1979" i="11"/>
  <c r="G1979" i="11"/>
  <c r="H1979" i="11"/>
  <c r="I1979" i="11"/>
  <c r="J1979" i="11"/>
  <c r="K1979" i="11"/>
  <c r="A1980" i="11"/>
  <c r="C1980" i="11"/>
  <c r="D1980" i="11"/>
  <c r="E1980" i="11"/>
  <c r="G1980" i="11"/>
  <c r="H1980" i="11"/>
  <c r="I1980" i="11"/>
  <c r="J1980" i="11"/>
  <c r="K1980" i="11"/>
  <c r="A1981" i="11"/>
  <c r="C1981" i="11"/>
  <c r="D1981" i="11"/>
  <c r="E1981" i="11"/>
  <c r="G1981" i="11"/>
  <c r="H1981" i="11"/>
  <c r="I1981" i="11"/>
  <c r="J1981" i="11"/>
  <c r="K1981" i="11"/>
  <c r="A1982" i="11"/>
  <c r="C1982" i="11"/>
  <c r="D1982" i="11"/>
  <c r="E1982" i="11"/>
  <c r="G1982" i="11"/>
  <c r="H1982" i="11"/>
  <c r="I1982" i="11"/>
  <c r="J1982" i="11"/>
  <c r="K1982" i="11"/>
  <c r="A1983" i="11"/>
  <c r="C1983" i="11"/>
  <c r="D1983" i="11"/>
  <c r="E1983" i="11"/>
  <c r="G1983" i="11"/>
  <c r="H1983" i="11"/>
  <c r="I1983" i="11"/>
  <c r="J1983" i="11"/>
  <c r="K1983" i="11"/>
  <c r="A1984" i="11"/>
  <c r="C1984" i="11"/>
  <c r="D1984" i="11"/>
  <c r="E1984" i="11"/>
  <c r="G1984" i="11"/>
  <c r="H1984" i="11"/>
  <c r="I1984" i="11"/>
  <c r="J1984" i="11"/>
  <c r="K1984" i="11"/>
  <c r="A1985" i="11"/>
  <c r="C1985" i="11"/>
  <c r="D1985" i="11"/>
  <c r="E1985" i="11"/>
  <c r="G1985" i="11"/>
  <c r="H1985" i="11"/>
  <c r="I1985" i="11"/>
  <c r="J1985" i="11"/>
  <c r="K1985" i="11"/>
  <c r="A1986" i="11"/>
  <c r="C1986" i="11"/>
  <c r="D1986" i="11"/>
  <c r="E1986" i="11"/>
  <c r="G1986" i="11"/>
  <c r="H1986" i="11"/>
  <c r="I1986" i="11"/>
  <c r="J1986" i="11"/>
  <c r="K1986" i="11"/>
  <c r="A1987" i="11"/>
  <c r="C1987" i="11"/>
  <c r="D1987" i="11"/>
  <c r="E1987" i="11"/>
  <c r="G1987" i="11"/>
  <c r="H1987" i="11"/>
  <c r="I1987" i="11"/>
  <c r="J1987" i="11"/>
  <c r="K1987" i="11"/>
  <c r="A1988" i="11"/>
  <c r="C1988" i="11"/>
  <c r="D1988" i="11"/>
  <c r="E1988" i="11"/>
  <c r="G1988" i="11"/>
  <c r="H1988" i="11"/>
  <c r="I1988" i="11"/>
  <c r="J1988" i="11"/>
  <c r="K1988" i="11"/>
  <c r="A1989" i="11"/>
  <c r="C1989" i="11"/>
  <c r="D1989" i="11"/>
  <c r="E1989" i="11"/>
  <c r="G1989" i="11"/>
  <c r="H1989" i="11"/>
  <c r="I1989" i="11"/>
  <c r="J1989" i="11"/>
  <c r="K1989" i="11"/>
  <c r="A1990" i="11"/>
  <c r="C1990" i="11"/>
  <c r="D1990" i="11"/>
  <c r="E1990" i="11"/>
  <c r="G1990" i="11"/>
  <c r="H1990" i="11"/>
  <c r="I1990" i="11"/>
  <c r="J1990" i="11"/>
  <c r="K1990" i="11"/>
  <c r="A1991" i="11"/>
  <c r="C1991" i="11"/>
  <c r="D1991" i="11"/>
  <c r="E1991" i="11"/>
  <c r="G1991" i="11"/>
  <c r="H1991" i="11"/>
  <c r="I1991" i="11"/>
  <c r="J1991" i="11"/>
  <c r="K1991" i="11"/>
  <c r="A1992" i="11"/>
  <c r="C1992" i="11"/>
  <c r="D1992" i="11"/>
  <c r="E1992" i="11"/>
  <c r="G1992" i="11"/>
  <c r="H1992" i="11"/>
  <c r="I1992" i="11"/>
  <c r="J1992" i="11"/>
  <c r="K1992" i="11"/>
  <c r="A1993" i="11"/>
  <c r="C1993" i="11"/>
  <c r="D1993" i="11"/>
  <c r="E1993" i="11"/>
  <c r="G1993" i="11"/>
  <c r="H1993" i="11"/>
  <c r="I1993" i="11"/>
  <c r="J1993" i="11"/>
  <c r="K1993" i="11"/>
  <c r="A1994" i="11"/>
  <c r="C1994" i="11"/>
  <c r="D1994" i="11"/>
  <c r="E1994" i="11"/>
  <c r="G1994" i="11"/>
  <c r="H1994" i="11"/>
  <c r="I1994" i="11"/>
  <c r="J1994" i="11"/>
  <c r="K1994" i="11"/>
  <c r="A1995" i="11"/>
  <c r="C1995" i="11"/>
  <c r="D1995" i="11"/>
  <c r="E1995" i="11"/>
  <c r="G1995" i="11"/>
  <c r="H1995" i="11"/>
  <c r="I1995" i="11"/>
  <c r="J1995" i="11"/>
  <c r="K1995" i="11"/>
  <c r="A1996" i="11"/>
  <c r="C1996" i="11"/>
  <c r="D1996" i="11"/>
  <c r="E1996" i="11"/>
  <c r="G1996" i="11"/>
  <c r="H1996" i="11"/>
  <c r="I1996" i="11"/>
  <c r="J1996" i="11"/>
  <c r="K1996" i="11"/>
  <c r="A1997" i="11"/>
  <c r="C1997" i="11"/>
  <c r="D1997" i="11"/>
  <c r="E1997" i="11"/>
  <c r="G1997" i="11"/>
  <c r="H1997" i="11"/>
  <c r="I1997" i="11"/>
  <c r="J1997" i="11"/>
  <c r="K1997" i="11"/>
  <c r="A1998" i="11"/>
  <c r="C1998" i="11"/>
  <c r="D1998" i="11"/>
  <c r="E1998" i="11"/>
  <c r="G1998" i="11"/>
  <c r="H1998" i="11"/>
  <c r="I1998" i="11"/>
  <c r="J1998" i="11"/>
  <c r="K1998" i="11"/>
  <c r="A1999" i="11"/>
  <c r="C1999" i="11"/>
  <c r="D1999" i="11"/>
  <c r="E1999" i="11"/>
  <c r="G1999" i="11"/>
  <c r="H1999" i="11"/>
  <c r="I1999" i="11"/>
  <c r="J1999" i="11"/>
  <c r="K1999" i="11"/>
  <c r="A2000" i="11"/>
  <c r="C2000" i="11"/>
  <c r="D2000" i="11"/>
  <c r="E2000" i="11"/>
  <c r="G2000" i="11"/>
  <c r="H2000" i="11"/>
  <c r="I2000" i="11"/>
  <c r="J2000" i="11"/>
  <c r="K2000" i="11"/>
  <c r="A2001" i="11"/>
  <c r="C2001" i="11"/>
  <c r="D2001" i="11"/>
  <c r="E2001" i="11"/>
  <c r="G2001" i="11"/>
  <c r="H2001" i="11"/>
  <c r="I2001" i="11"/>
  <c r="J2001" i="11"/>
  <c r="K2001" i="11"/>
  <c r="A2002" i="11"/>
  <c r="C2002" i="11"/>
  <c r="D2002" i="11"/>
  <c r="E2002" i="11"/>
  <c r="G2002" i="11"/>
  <c r="H2002" i="11"/>
  <c r="I2002" i="11"/>
  <c r="J2002" i="11"/>
  <c r="K2002" i="11"/>
  <c r="A2003" i="11"/>
  <c r="C2003" i="11"/>
  <c r="D2003" i="11"/>
  <c r="E2003" i="11"/>
  <c r="G2003" i="11"/>
  <c r="H2003" i="11"/>
  <c r="I2003" i="11"/>
  <c r="J2003" i="11"/>
  <c r="K2003" i="11"/>
  <c r="A2004" i="11"/>
  <c r="C2004" i="11"/>
  <c r="D2004" i="11"/>
  <c r="E2004" i="11"/>
  <c r="G2004" i="11"/>
  <c r="H2004" i="11"/>
  <c r="I2004" i="11"/>
  <c r="J2004" i="11"/>
  <c r="K2004" i="11"/>
  <c r="A2005" i="11"/>
  <c r="C2005" i="11"/>
  <c r="D2005" i="11"/>
  <c r="E2005" i="11"/>
  <c r="G2005" i="11"/>
  <c r="H2005" i="11"/>
  <c r="I2005" i="11"/>
  <c r="J2005" i="11"/>
  <c r="K2005" i="11"/>
  <c r="A2006" i="11"/>
  <c r="C2006" i="11"/>
  <c r="D2006" i="11"/>
  <c r="E2006" i="11"/>
  <c r="G2006" i="11"/>
  <c r="H2006" i="11"/>
  <c r="I2006" i="11"/>
  <c r="J2006" i="11"/>
  <c r="K2006" i="11"/>
  <c r="A2007" i="11"/>
  <c r="C2007" i="11"/>
  <c r="D2007" i="11"/>
  <c r="E2007" i="11"/>
  <c r="G2007" i="11"/>
  <c r="H2007" i="11"/>
  <c r="I2007" i="11"/>
  <c r="J2007" i="11"/>
  <c r="K2007" i="11"/>
  <c r="A2008" i="11"/>
  <c r="C2008" i="11"/>
  <c r="D2008" i="11"/>
  <c r="E2008" i="11"/>
  <c r="G2008" i="11"/>
  <c r="H2008" i="11"/>
  <c r="I2008" i="11"/>
  <c r="J2008" i="11"/>
  <c r="K2008" i="11"/>
  <c r="A2009" i="11"/>
  <c r="C2009" i="11"/>
  <c r="D2009" i="11"/>
  <c r="E2009" i="11"/>
  <c r="G2009" i="11"/>
  <c r="H2009" i="11"/>
  <c r="I2009" i="11"/>
  <c r="J2009" i="11"/>
  <c r="K2009" i="11"/>
  <c r="A2010" i="11"/>
  <c r="C2010" i="11"/>
  <c r="D2010" i="11"/>
  <c r="E2010" i="11"/>
  <c r="G2010" i="11"/>
  <c r="H2010" i="11"/>
  <c r="I2010" i="11"/>
  <c r="J2010" i="11"/>
  <c r="K2010" i="11"/>
  <c r="A2011" i="11"/>
  <c r="C2011" i="11"/>
  <c r="D2011" i="11"/>
  <c r="E2011" i="11"/>
  <c r="G2011" i="11"/>
  <c r="H2011" i="11"/>
  <c r="I2011" i="11"/>
  <c r="J2011" i="11"/>
  <c r="K2011" i="11"/>
  <c r="A2012" i="11"/>
  <c r="C2012" i="11"/>
  <c r="D2012" i="11"/>
  <c r="E2012" i="11"/>
  <c r="G2012" i="11"/>
  <c r="H2012" i="11"/>
  <c r="I2012" i="11"/>
  <c r="J2012" i="11"/>
  <c r="K2012" i="11"/>
  <c r="A2013" i="11"/>
  <c r="C2013" i="11"/>
  <c r="D2013" i="11"/>
  <c r="E2013" i="11"/>
  <c r="G2013" i="11"/>
  <c r="H2013" i="11"/>
  <c r="I2013" i="11"/>
  <c r="J2013" i="11"/>
  <c r="K2013" i="11"/>
  <c r="A2014" i="11"/>
  <c r="C2014" i="11"/>
  <c r="D2014" i="11"/>
  <c r="E2014" i="11"/>
  <c r="G2014" i="11"/>
  <c r="H2014" i="11"/>
  <c r="I2014" i="11"/>
  <c r="J2014" i="11"/>
  <c r="K2014" i="11"/>
  <c r="A2015" i="11"/>
  <c r="C2015" i="11"/>
  <c r="D2015" i="11"/>
  <c r="E2015" i="11"/>
  <c r="G2015" i="11"/>
  <c r="H2015" i="11"/>
  <c r="I2015" i="11"/>
  <c r="J2015" i="11"/>
  <c r="K2015" i="11"/>
  <c r="A2016" i="11"/>
  <c r="C2016" i="11"/>
  <c r="D2016" i="11"/>
  <c r="E2016" i="11"/>
  <c r="G2016" i="11"/>
  <c r="H2016" i="11"/>
  <c r="I2016" i="11"/>
  <c r="J2016" i="11"/>
  <c r="K2016" i="11"/>
  <c r="A2017" i="11"/>
  <c r="C2017" i="11"/>
  <c r="D2017" i="11"/>
  <c r="E2017" i="11"/>
  <c r="G2017" i="11"/>
  <c r="H2017" i="11"/>
  <c r="I2017" i="11"/>
  <c r="J2017" i="11"/>
  <c r="K2017" i="11"/>
  <c r="A2018" i="11"/>
  <c r="C2018" i="11"/>
  <c r="D2018" i="11"/>
  <c r="E2018" i="11"/>
  <c r="G2018" i="11"/>
  <c r="H2018" i="11"/>
  <c r="I2018" i="11"/>
  <c r="J2018" i="11"/>
  <c r="K2018" i="11"/>
  <c r="A2019" i="11"/>
  <c r="C2019" i="11"/>
  <c r="D2019" i="11"/>
  <c r="E2019" i="11"/>
  <c r="G2019" i="11"/>
  <c r="H2019" i="11"/>
  <c r="I2019" i="11"/>
  <c r="J2019" i="11"/>
  <c r="K2019" i="11"/>
  <c r="A2020" i="11"/>
  <c r="C2020" i="11"/>
  <c r="D2020" i="11"/>
  <c r="E2020" i="11"/>
  <c r="G2020" i="11"/>
  <c r="H2020" i="11"/>
  <c r="I2020" i="11"/>
  <c r="J2020" i="11"/>
  <c r="K2020" i="11"/>
  <c r="A2021" i="11"/>
  <c r="C2021" i="11"/>
  <c r="D2021" i="11"/>
  <c r="E2021" i="11"/>
  <c r="G2021" i="11"/>
  <c r="H2021" i="11"/>
  <c r="I2021" i="11"/>
  <c r="J2021" i="11"/>
  <c r="K2021" i="11"/>
  <c r="A2022" i="11"/>
  <c r="C2022" i="11"/>
  <c r="D2022" i="11"/>
  <c r="E2022" i="11"/>
  <c r="G2022" i="11"/>
  <c r="H2022" i="11"/>
  <c r="I2022" i="11"/>
  <c r="J2022" i="11"/>
  <c r="K2022" i="11"/>
  <c r="A2023" i="11"/>
  <c r="C2023" i="11"/>
  <c r="D2023" i="11"/>
  <c r="E2023" i="11"/>
  <c r="G2023" i="11"/>
  <c r="H2023" i="11"/>
  <c r="I2023" i="11"/>
  <c r="J2023" i="11"/>
  <c r="K2023" i="11"/>
  <c r="A2024" i="11"/>
  <c r="C2024" i="11"/>
  <c r="D2024" i="11"/>
  <c r="E2024" i="11"/>
  <c r="G2024" i="11"/>
  <c r="H2024" i="11"/>
  <c r="I2024" i="11"/>
  <c r="J2024" i="11"/>
  <c r="K2024" i="11"/>
  <c r="A2025" i="11"/>
  <c r="C2025" i="11"/>
  <c r="D2025" i="11"/>
  <c r="E2025" i="11"/>
  <c r="G2025" i="11"/>
  <c r="H2025" i="11"/>
  <c r="I2025" i="11"/>
  <c r="J2025" i="11"/>
  <c r="K2025" i="11"/>
  <c r="A2026" i="11"/>
  <c r="C2026" i="11"/>
  <c r="D2026" i="11"/>
  <c r="E2026" i="11"/>
  <c r="G2026" i="11"/>
  <c r="H2026" i="11"/>
  <c r="I2026" i="11"/>
  <c r="J2026" i="11"/>
  <c r="K2026" i="11"/>
  <c r="A2027" i="11"/>
  <c r="C2027" i="11"/>
  <c r="D2027" i="11"/>
  <c r="E2027" i="11"/>
  <c r="G2027" i="11"/>
  <c r="H2027" i="11"/>
  <c r="I2027" i="11"/>
  <c r="J2027" i="11"/>
  <c r="K2027" i="11"/>
  <c r="A2028" i="11"/>
  <c r="C2028" i="11"/>
  <c r="D2028" i="11"/>
  <c r="E2028" i="11"/>
  <c r="G2028" i="11"/>
  <c r="H2028" i="11"/>
  <c r="I2028" i="11"/>
  <c r="J2028" i="11"/>
  <c r="K2028" i="11"/>
  <c r="A2029" i="11"/>
  <c r="C2029" i="11"/>
  <c r="D2029" i="11"/>
  <c r="E2029" i="11"/>
  <c r="G2029" i="11"/>
  <c r="H2029" i="11"/>
  <c r="I2029" i="11"/>
  <c r="J2029" i="11"/>
  <c r="K2029" i="11"/>
  <c r="A2030" i="11"/>
  <c r="C2030" i="11"/>
  <c r="D2030" i="11"/>
  <c r="E2030" i="11"/>
  <c r="G2030" i="11"/>
  <c r="H2030" i="11"/>
  <c r="I2030" i="11"/>
  <c r="J2030" i="11"/>
  <c r="K2030" i="11"/>
  <c r="A2031" i="11"/>
  <c r="C2031" i="11"/>
  <c r="D2031" i="11"/>
  <c r="E2031" i="11"/>
  <c r="G2031" i="11"/>
  <c r="H2031" i="11"/>
  <c r="I2031" i="11"/>
  <c r="J2031" i="11"/>
  <c r="K2031" i="11"/>
  <c r="A2032" i="11"/>
  <c r="C2032" i="11"/>
  <c r="D2032" i="11"/>
  <c r="E2032" i="11"/>
  <c r="G2032" i="11"/>
  <c r="H2032" i="11"/>
  <c r="I2032" i="11"/>
  <c r="J2032" i="11"/>
  <c r="K2032" i="11"/>
  <c r="A2033" i="11"/>
  <c r="C2033" i="11"/>
  <c r="D2033" i="11"/>
  <c r="E2033" i="11"/>
  <c r="G2033" i="11"/>
  <c r="H2033" i="11"/>
  <c r="I2033" i="11"/>
  <c r="J2033" i="11"/>
  <c r="K2033" i="11"/>
  <c r="A2034" i="11"/>
  <c r="C2034" i="11"/>
  <c r="D2034" i="11"/>
  <c r="E2034" i="11"/>
  <c r="G2034" i="11"/>
  <c r="H2034" i="11"/>
  <c r="I2034" i="11"/>
  <c r="J2034" i="11"/>
  <c r="K2034" i="11"/>
  <c r="A2035" i="11"/>
  <c r="C2035" i="11"/>
  <c r="D2035" i="11"/>
  <c r="E2035" i="11"/>
  <c r="G2035" i="11"/>
  <c r="H2035" i="11"/>
  <c r="I2035" i="11"/>
  <c r="J2035" i="11"/>
  <c r="K2035" i="11"/>
  <c r="A2036" i="11"/>
  <c r="C2036" i="11"/>
  <c r="D2036" i="11"/>
  <c r="E2036" i="11"/>
  <c r="G2036" i="11"/>
  <c r="H2036" i="11"/>
  <c r="I2036" i="11"/>
  <c r="J2036" i="11"/>
  <c r="K2036" i="11"/>
  <c r="A2037" i="11"/>
  <c r="C2037" i="11"/>
  <c r="D2037" i="11"/>
  <c r="E2037" i="11"/>
  <c r="G2037" i="11"/>
  <c r="H2037" i="11"/>
  <c r="I2037" i="11"/>
  <c r="J2037" i="11"/>
  <c r="K2037" i="11"/>
  <c r="A2038" i="11"/>
  <c r="C2038" i="11"/>
  <c r="D2038" i="11"/>
  <c r="E2038" i="11"/>
  <c r="G2038" i="11"/>
  <c r="H2038" i="11"/>
  <c r="I2038" i="11"/>
  <c r="J2038" i="11"/>
  <c r="K2038" i="11"/>
  <c r="A2039" i="11"/>
  <c r="C2039" i="11"/>
  <c r="D2039" i="11"/>
  <c r="E2039" i="11"/>
  <c r="G2039" i="11"/>
  <c r="H2039" i="11"/>
  <c r="I2039" i="11"/>
  <c r="J2039" i="11"/>
  <c r="K2039" i="11"/>
  <c r="A2040" i="11"/>
  <c r="C2040" i="11"/>
  <c r="D2040" i="11"/>
  <c r="E2040" i="11"/>
  <c r="G2040" i="11"/>
  <c r="H2040" i="11"/>
  <c r="I2040" i="11"/>
  <c r="J2040" i="11"/>
  <c r="K2040" i="11"/>
  <c r="A2041" i="11"/>
  <c r="C2041" i="11"/>
  <c r="D2041" i="11"/>
  <c r="E2041" i="11"/>
  <c r="G2041" i="11"/>
  <c r="H2041" i="11"/>
  <c r="I2041" i="11"/>
  <c r="J2041" i="11"/>
  <c r="K2041" i="11"/>
  <c r="A2042" i="11"/>
  <c r="C2042" i="11"/>
  <c r="D2042" i="11"/>
  <c r="E2042" i="11"/>
  <c r="G2042" i="11"/>
  <c r="H2042" i="11"/>
  <c r="I2042" i="11"/>
  <c r="J2042" i="11"/>
  <c r="K2042" i="11"/>
  <c r="A2043" i="11"/>
  <c r="C2043" i="11"/>
  <c r="D2043" i="11"/>
  <c r="E2043" i="11"/>
  <c r="G2043" i="11"/>
  <c r="H2043" i="11"/>
  <c r="I2043" i="11"/>
  <c r="J2043" i="11"/>
  <c r="K2043" i="11"/>
  <c r="A2044" i="11"/>
  <c r="C2044" i="11"/>
  <c r="D2044" i="11"/>
  <c r="E2044" i="11"/>
  <c r="G2044" i="11"/>
  <c r="H2044" i="11"/>
  <c r="I2044" i="11"/>
  <c r="J2044" i="11"/>
  <c r="K2044" i="11"/>
  <c r="A2045" i="11"/>
  <c r="C2045" i="11"/>
  <c r="D2045" i="11"/>
  <c r="E2045" i="11"/>
  <c r="G2045" i="11"/>
  <c r="H2045" i="11"/>
  <c r="I2045" i="11"/>
  <c r="J2045" i="11"/>
  <c r="K2045" i="11"/>
  <c r="A2046" i="11"/>
  <c r="C2046" i="11"/>
  <c r="D2046" i="11"/>
  <c r="E2046" i="11"/>
  <c r="G2046" i="11"/>
  <c r="H2046" i="11"/>
  <c r="I2046" i="11"/>
  <c r="J2046" i="11"/>
  <c r="K2046" i="11"/>
  <c r="A2047" i="11"/>
  <c r="C2047" i="11"/>
  <c r="D2047" i="11"/>
  <c r="E2047" i="11"/>
  <c r="G2047" i="11"/>
  <c r="H2047" i="11"/>
  <c r="I2047" i="11"/>
  <c r="J2047" i="11"/>
  <c r="K2047" i="11"/>
  <c r="A2048" i="11"/>
  <c r="C2048" i="11"/>
  <c r="D2048" i="11"/>
  <c r="E2048" i="11"/>
  <c r="G2048" i="11"/>
  <c r="H2048" i="11"/>
  <c r="I2048" i="11"/>
  <c r="J2048" i="11"/>
  <c r="K2048" i="11"/>
  <c r="A2049" i="11"/>
  <c r="C2049" i="11"/>
  <c r="D2049" i="11"/>
  <c r="E2049" i="11"/>
  <c r="G2049" i="11"/>
  <c r="H2049" i="11"/>
  <c r="I2049" i="11"/>
  <c r="J2049" i="11"/>
  <c r="K2049" i="11"/>
  <c r="A2050" i="11"/>
  <c r="C2050" i="11"/>
  <c r="D2050" i="11"/>
  <c r="E2050" i="11"/>
  <c r="G2050" i="11"/>
  <c r="H2050" i="11"/>
  <c r="I2050" i="11"/>
  <c r="J2050" i="11"/>
  <c r="K2050" i="11"/>
  <c r="A2051" i="11"/>
  <c r="C2051" i="11"/>
  <c r="D2051" i="11"/>
  <c r="E2051" i="11"/>
  <c r="G2051" i="11"/>
  <c r="H2051" i="11"/>
  <c r="I2051" i="11"/>
  <c r="J2051" i="11"/>
  <c r="K2051" i="11"/>
  <c r="A2052" i="11"/>
  <c r="C2052" i="11"/>
  <c r="D2052" i="11"/>
  <c r="E2052" i="11"/>
  <c r="G2052" i="11"/>
  <c r="H2052" i="11"/>
  <c r="I2052" i="11"/>
  <c r="J2052" i="11"/>
  <c r="K2052" i="11"/>
  <c r="A2053" i="11"/>
  <c r="C2053" i="11"/>
  <c r="D2053" i="11"/>
  <c r="E2053" i="11"/>
  <c r="G2053" i="11"/>
  <c r="H2053" i="11"/>
  <c r="I2053" i="11"/>
  <c r="J2053" i="11"/>
  <c r="K2053" i="11"/>
  <c r="A2054" i="11"/>
  <c r="C2054" i="11"/>
  <c r="D2054" i="11"/>
  <c r="E2054" i="11"/>
  <c r="G2054" i="11"/>
  <c r="H2054" i="11"/>
  <c r="I2054" i="11"/>
  <c r="J2054" i="11"/>
  <c r="K2054" i="11"/>
  <c r="A2055" i="11"/>
  <c r="C2055" i="11"/>
  <c r="D2055" i="11"/>
  <c r="E2055" i="11"/>
  <c r="G2055" i="11"/>
  <c r="H2055" i="11"/>
  <c r="I2055" i="11"/>
  <c r="J2055" i="11"/>
  <c r="K2055" i="11"/>
  <c r="A2056" i="11"/>
  <c r="C2056" i="11"/>
  <c r="D2056" i="11"/>
  <c r="E2056" i="11"/>
  <c r="G2056" i="11"/>
  <c r="H2056" i="11"/>
  <c r="I2056" i="11"/>
  <c r="J2056" i="11"/>
  <c r="K2056" i="11"/>
  <c r="A2057" i="11"/>
  <c r="C2057" i="11"/>
  <c r="D2057" i="11"/>
  <c r="E2057" i="11"/>
  <c r="G2057" i="11"/>
  <c r="H2057" i="11"/>
  <c r="I2057" i="11"/>
  <c r="J2057" i="11"/>
  <c r="K2057" i="11"/>
  <c r="A2058" i="11"/>
  <c r="C2058" i="11"/>
  <c r="D2058" i="11"/>
  <c r="E2058" i="11"/>
  <c r="G2058" i="11"/>
  <c r="H2058" i="11"/>
  <c r="I2058" i="11"/>
  <c r="J2058" i="11"/>
  <c r="K2058" i="11"/>
  <c r="A2059" i="11"/>
  <c r="C2059" i="11"/>
  <c r="D2059" i="11"/>
  <c r="E2059" i="11"/>
  <c r="G2059" i="11"/>
  <c r="H2059" i="11"/>
  <c r="I2059" i="11"/>
  <c r="J2059" i="11"/>
  <c r="K2059" i="11"/>
  <c r="A2060" i="11"/>
  <c r="C2060" i="11"/>
  <c r="D2060" i="11"/>
  <c r="E2060" i="11"/>
  <c r="G2060" i="11"/>
  <c r="H2060" i="11"/>
  <c r="I2060" i="11"/>
  <c r="J2060" i="11"/>
  <c r="K2060" i="11"/>
  <c r="A2061" i="11"/>
  <c r="C2061" i="11"/>
  <c r="D2061" i="11"/>
  <c r="E2061" i="11"/>
  <c r="G2061" i="11"/>
  <c r="H2061" i="11"/>
  <c r="I2061" i="11"/>
  <c r="J2061" i="11"/>
  <c r="K2061" i="11"/>
  <c r="A2062" i="11"/>
  <c r="C2062" i="11"/>
  <c r="D2062" i="11"/>
  <c r="E2062" i="11"/>
  <c r="G2062" i="11"/>
  <c r="H2062" i="11"/>
  <c r="I2062" i="11"/>
  <c r="J2062" i="11"/>
  <c r="K2062" i="11"/>
  <c r="A2063" i="11"/>
  <c r="C2063" i="11"/>
  <c r="D2063" i="11"/>
  <c r="E2063" i="11"/>
  <c r="G2063" i="11"/>
  <c r="H2063" i="11"/>
  <c r="I2063" i="11"/>
  <c r="J2063" i="11"/>
  <c r="K2063" i="11"/>
  <c r="A2064" i="11"/>
  <c r="C2064" i="11"/>
  <c r="D2064" i="11"/>
  <c r="E2064" i="11"/>
  <c r="G2064" i="11"/>
  <c r="H2064" i="11"/>
  <c r="I2064" i="11"/>
  <c r="J2064" i="11"/>
  <c r="K2064" i="11"/>
  <c r="A2065" i="11"/>
  <c r="C2065" i="11"/>
  <c r="D2065" i="11"/>
  <c r="E2065" i="11"/>
  <c r="G2065" i="11"/>
  <c r="H2065" i="11"/>
  <c r="I2065" i="11"/>
  <c r="J2065" i="11"/>
  <c r="K2065" i="11"/>
  <c r="A2066" i="11"/>
  <c r="C2066" i="11"/>
  <c r="D2066" i="11"/>
  <c r="E2066" i="11"/>
  <c r="G2066" i="11"/>
  <c r="H2066" i="11"/>
  <c r="I2066" i="11"/>
  <c r="J2066" i="11"/>
  <c r="K2066" i="11"/>
  <c r="A2067" i="11"/>
  <c r="C2067" i="11"/>
  <c r="D2067" i="11"/>
  <c r="E2067" i="11"/>
  <c r="G2067" i="11"/>
  <c r="H2067" i="11"/>
  <c r="I2067" i="11"/>
  <c r="J2067" i="11"/>
  <c r="K2067" i="11"/>
  <c r="A2068" i="11"/>
  <c r="C2068" i="11"/>
  <c r="D2068" i="11"/>
  <c r="E2068" i="11"/>
  <c r="G2068" i="11"/>
  <c r="H2068" i="11"/>
  <c r="I2068" i="11"/>
  <c r="J2068" i="11"/>
  <c r="K2068" i="11"/>
  <c r="A2069" i="11"/>
  <c r="C2069" i="11"/>
  <c r="D2069" i="11"/>
  <c r="E2069" i="11"/>
  <c r="G2069" i="11"/>
  <c r="H2069" i="11"/>
  <c r="I2069" i="11"/>
  <c r="J2069" i="11"/>
  <c r="K2069" i="11"/>
  <c r="A2070" i="11"/>
  <c r="C2070" i="11"/>
  <c r="D2070" i="11"/>
  <c r="E2070" i="11"/>
  <c r="G2070" i="11"/>
  <c r="H2070" i="11"/>
  <c r="I2070" i="11"/>
  <c r="J2070" i="11"/>
  <c r="K2070" i="11"/>
  <c r="A2071" i="11"/>
  <c r="C2071" i="11"/>
  <c r="D2071" i="11"/>
  <c r="E2071" i="11"/>
  <c r="G2071" i="11"/>
  <c r="H2071" i="11"/>
  <c r="I2071" i="11"/>
  <c r="J2071" i="11"/>
  <c r="K2071" i="11"/>
  <c r="A2072" i="11"/>
  <c r="C2072" i="11"/>
  <c r="D2072" i="11"/>
  <c r="E2072" i="11"/>
  <c r="G2072" i="11"/>
  <c r="H2072" i="11"/>
  <c r="I2072" i="11"/>
  <c r="J2072" i="11"/>
  <c r="K2072" i="11"/>
  <c r="A2073" i="11"/>
  <c r="C2073" i="11"/>
  <c r="D2073" i="11"/>
  <c r="E2073" i="11"/>
  <c r="G2073" i="11"/>
  <c r="H2073" i="11"/>
  <c r="I2073" i="11"/>
  <c r="J2073" i="11"/>
  <c r="K2073" i="11"/>
  <c r="A2074" i="11"/>
  <c r="C2074" i="11"/>
  <c r="D2074" i="11"/>
  <c r="E2074" i="11"/>
  <c r="G2074" i="11"/>
  <c r="H2074" i="11"/>
  <c r="I2074" i="11"/>
  <c r="J2074" i="11"/>
  <c r="K2074" i="11"/>
  <c r="A2075" i="11"/>
  <c r="C2075" i="11"/>
  <c r="D2075" i="11"/>
  <c r="E2075" i="11"/>
  <c r="G2075" i="11"/>
  <c r="H2075" i="11"/>
  <c r="I2075" i="11"/>
  <c r="J2075" i="11"/>
  <c r="K2075" i="11"/>
  <c r="A2076" i="11"/>
  <c r="C2076" i="11"/>
  <c r="D2076" i="11"/>
  <c r="E2076" i="11"/>
  <c r="G2076" i="11"/>
  <c r="H2076" i="11"/>
  <c r="I2076" i="11"/>
  <c r="J2076" i="11"/>
  <c r="K2076" i="11"/>
  <c r="A2077" i="11"/>
  <c r="C2077" i="11"/>
  <c r="D2077" i="11"/>
  <c r="E2077" i="11"/>
  <c r="G2077" i="11"/>
  <c r="H2077" i="11"/>
  <c r="I2077" i="11"/>
  <c r="J2077" i="11"/>
  <c r="K2077" i="11"/>
  <c r="A2078" i="11"/>
  <c r="C2078" i="11"/>
  <c r="D2078" i="11"/>
  <c r="E2078" i="11"/>
  <c r="G2078" i="11"/>
  <c r="H2078" i="11"/>
  <c r="I2078" i="11"/>
  <c r="J2078" i="11"/>
  <c r="K2078" i="11"/>
  <c r="A2079" i="11"/>
  <c r="C2079" i="11"/>
  <c r="D2079" i="11"/>
  <c r="E2079" i="11"/>
  <c r="G2079" i="11"/>
  <c r="H2079" i="11"/>
  <c r="I2079" i="11"/>
  <c r="J2079" i="11"/>
  <c r="K2079" i="11"/>
  <c r="A2080" i="11"/>
  <c r="C2080" i="11"/>
  <c r="D2080" i="11"/>
  <c r="E2080" i="11"/>
  <c r="G2080" i="11"/>
  <c r="H2080" i="11"/>
  <c r="I2080" i="11"/>
  <c r="J2080" i="11"/>
  <c r="K2080" i="11"/>
  <c r="A2081" i="11"/>
  <c r="C2081" i="11"/>
  <c r="D2081" i="11"/>
  <c r="E2081" i="11"/>
  <c r="G2081" i="11"/>
  <c r="H2081" i="11"/>
  <c r="I2081" i="11"/>
  <c r="J2081" i="11"/>
  <c r="K2081" i="11"/>
  <c r="A2082" i="11"/>
  <c r="C2082" i="11"/>
  <c r="D2082" i="11"/>
  <c r="E2082" i="11"/>
  <c r="G2082" i="11"/>
  <c r="H2082" i="11"/>
  <c r="I2082" i="11"/>
  <c r="J2082" i="11"/>
  <c r="K2082" i="11"/>
  <c r="A2083" i="11"/>
  <c r="C2083" i="11"/>
  <c r="D2083" i="11"/>
  <c r="E2083" i="11"/>
  <c r="G2083" i="11"/>
  <c r="H2083" i="11"/>
  <c r="I2083" i="11"/>
  <c r="J2083" i="11"/>
  <c r="K2083" i="11"/>
  <c r="A2084" i="11"/>
  <c r="C2084" i="11"/>
  <c r="D2084" i="11"/>
  <c r="E2084" i="11"/>
  <c r="G2084" i="11"/>
  <c r="H2084" i="11"/>
  <c r="I2084" i="11"/>
  <c r="J2084" i="11"/>
  <c r="K2084" i="11"/>
  <c r="A2085" i="11"/>
  <c r="C2085" i="11"/>
  <c r="D2085" i="11"/>
  <c r="E2085" i="11"/>
  <c r="G2085" i="11"/>
  <c r="H2085" i="11"/>
  <c r="I2085" i="11"/>
  <c r="J2085" i="11"/>
  <c r="K2085" i="11"/>
  <c r="A2086" i="11"/>
  <c r="C2086" i="11"/>
  <c r="D2086" i="11"/>
  <c r="E2086" i="11"/>
  <c r="G2086" i="11"/>
  <c r="H2086" i="11"/>
  <c r="I2086" i="11"/>
  <c r="J2086" i="11"/>
  <c r="K2086" i="11"/>
  <c r="A2087" i="11"/>
  <c r="C2087" i="11"/>
  <c r="D2087" i="11"/>
  <c r="E2087" i="11"/>
  <c r="G2087" i="11"/>
  <c r="H2087" i="11"/>
  <c r="I2087" i="11"/>
  <c r="J2087" i="11"/>
  <c r="K2087" i="11"/>
  <c r="A2088" i="11"/>
  <c r="C2088" i="11"/>
  <c r="D2088" i="11"/>
  <c r="E2088" i="11"/>
  <c r="G2088" i="11"/>
  <c r="H2088" i="11"/>
  <c r="I2088" i="11"/>
  <c r="J2088" i="11"/>
  <c r="K2088" i="11"/>
  <c r="A2089" i="11"/>
  <c r="C2089" i="11"/>
  <c r="D2089" i="11"/>
  <c r="E2089" i="11"/>
  <c r="G2089" i="11"/>
  <c r="H2089" i="11"/>
  <c r="I2089" i="11"/>
  <c r="J2089" i="11"/>
  <c r="K2089" i="11"/>
  <c r="A2090" i="11"/>
  <c r="C2090" i="11"/>
  <c r="D2090" i="11"/>
  <c r="E2090" i="11"/>
  <c r="G2090" i="11"/>
  <c r="H2090" i="11"/>
  <c r="I2090" i="11"/>
  <c r="J2090" i="11"/>
  <c r="K2090" i="11"/>
  <c r="A2091" i="11"/>
  <c r="C2091" i="11"/>
  <c r="D2091" i="11"/>
  <c r="E2091" i="11"/>
  <c r="G2091" i="11"/>
  <c r="H2091" i="11"/>
  <c r="I2091" i="11"/>
  <c r="J2091" i="11"/>
  <c r="K2091" i="11"/>
  <c r="A2092" i="11"/>
  <c r="C2092" i="11"/>
  <c r="D2092" i="11"/>
  <c r="E2092" i="11"/>
  <c r="G2092" i="11"/>
  <c r="H2092" i="11"/>
  <c r="I2092" i="11"/>
  <c r="J2092" i="11"/>
  <c r="K2092" i="11"/>
  <c r="A2093" i="11"/>
  <c r="C2093" i="11"/>
  <c r="D2093" i="11"/>
  <c r="E2093" i="11"/>
  <c r="G2093" i="11"/>
  <c r="H2093" i="11"/>
  <c r="I2093" i="11"/>
  <c r="J2093" i="11"/>
  <c r="K2093" i="11"/>
  <c r="A2094" i="11"/>
  <c r="C2094" i="11"/>
  <c r="D2094" i="11"/>
  <c r="E2094" i="11"/>
  <c r="G2094" i="11"/>
  <c r="H2094" i="11"/>
  <c r="I2094" i="11"/>
  <c r="J2094" i="11"/>
  <c r="K2094" i="11"/>
  <c r="A2095" i="11"/>
  <c r="C2095" i="11"/>
  <c r="D2095" i="11"/>
  <c r="E2095" i="11"/>
  <c r="G2095" i="11"/>
  <c r="H2095" i="11"/>
  <c r="I2095" i="11"/>
  <c r="J2095" i="11"/>
  <c r="K2095" i="11"/>
  <c r="A2096" i="11"/>
  <c r="C2096" i="11"/>
  <c r="D2096" i="11"/>
  <c r="E2096" i="11"/>
  <c r="G2096" i="11"/>
  <c r="H2096" i="11"/>
  <c r="I2096" i="11"/>
  <c r="J2096" i="11"/>
  <c r="K2096" i="11"/>
  <c r="A2097" i="11"/>
  <c r="C2097" i="11"/>
  <c r="D2097" i="11"/>
  <c r="E2097" i="11"/>
  <c r="G2097" i="11"/>
  <c r="H2097" i="11"/>
  <c r="I2097" i="11"/>
  <c r="J2097" i="11"/>
  <c r="K2097" i="11"/>
  <c r="A2098" i="11"/>
  <c r="C2098" i="11"/>
  <c r="D2098" i="11"/>
  <c r="E2098" i="11"/>
  <c r="G2098" i="11"/>
  <c r="H2098" i="11"/>
  <c r="I2098" i="11"/>
  <c r="J2098" i="11"/>
  <c r="K2098" i="11"/>
  <c r="A2099" i="11"/>
  <c r="C2099" i="11"/>
  <c r="D2099" i="11"/>
  <c r="E2099" i="11"/>
  <c r="G2099" i="11"/>
  <c r="H2099" i="11"/>
  <c r="I2099" i="11"/>
  <c r="J2099" i="11"/>
  <c r="K2099" i="11"/>
  <c r="A2100" i="11"/>
  <c r="C2100" i="11"/>
  <c r="D2100" i="11"/>
  <c r="E2100" i="11"/>
  <c r="G2100" i="11"/>
  <c r="H2100" i="11"/>
  <c r="I2100" i="11"/>
  <c r="J2100" i="11"/>
  <c r="K2100" i="11"/>
  <c r="A2101" i="11"/>
  <c r="C2101" i="11"/>
  <c r="D2101" i="11"/>
  <c r="E2101" i="11"/>
  <c r="G2101" i="11"/>
  <c r="H2101" i="11"/>
  <c r="I2101" i="11"/>
  <c r="J2101" i="11"/>
  <c r="K2101" i="11"/>
  <c r="A2102" i="11"/>
  <c r="C2102" i="11"/>
  <c r="D2102" i="11"/>
  <c r="E2102" i="11"/>
  <c r="G2102" i="11"/>
  <c r="H2102" i="11"/>
  <c r="I2102" i="11"/>
  <c r="J2102" i="11"/>
  <c r="K2102" i="11"/>
  <c r="A2103" i="11"/>
  <c r="C2103" i="11"/>
  <c r="D2103" i="11"/>
  <c r="E2103" i="11"/>
  <c r="G2103" i="11"/>
  <c r="H2103" i="11"/>
  <c r="I2103" i="11"/>
  <c r="J2103" i="11"/>
  <c r="K2103" i="11"/>
  <c r="A2104" i="11"/>
  <c r="C2104" i="11"/>
  <c r="D2104" i="11"/>
  <c r="E2104" i="11"/>
  <c r="G2104" i="11"/>
  <c r="H2104" i="11"/>
  <c r="I2104" i="11"/>
  <c r="J2104" i="11"/>
  <c r="K2104" i="11"/>
  <c r="A2105" i="11"/>
  <c r="C2105" i="11"/>
  <c r="D2105" i="11"/>
  <c r="E2105" i="11"/>
  <c r="G2105" i="11"/>
  <c r="H2105" i="11"/>
  <c r="I2105" i="11"/>
  <c r="J2105" i="11"/>
  <c r="K2105" i="11"/>
  <c r="A2106" i="11"/>
  <c r="C2106" i="11"/>
  <c r="D2106" i="11"/>
  <c r="E2106" i="11"/>
  <c r="G2106" i="11"/>
  <c r="H2106" i="11"/>
  <c r="I2106" i="11"/>
  <c r="J2106" i="11"/>
  <c r="K2106" i="11"/>
  <c r="A2107" i="11"/>
  <c r="C2107" i="11"/>
  <c r="D2107" i="11"/>
  <c r="E2107" i="11"/>
  <c r="G2107" i="11"/>
  <c r="H2107" i="11"/>
  <c r="I2107" i="11"/>
  <c r="J2107" i="11"/>
  <c r="K2107" i="11"/>
  <c r="A2108" i="11"/>
  <c r="C2108" i="11"/>
  <c r="D2108" i="11"/>
  <c r="E2108" i="11"/>
  <c r="G2108" i="11"/>
  <c r="H2108" i="11"/>
  <c r="I2108" i="11"/>
  <c r="J2108" i="11"/>
  <c r="K2108" i="11"/>
  <c r="A2109" i="11"/>
  <c r="C2109" i="11"/>
  <c r="D2109" i="11"/>
  <c r="E2109" i="11"/>
  <c r="G2109" i="11"/>
  <c r="H2109" i="11"/>
  <c r="I2109" i="11"/>
  <c r="J2109" i="11"/>
  <c r="K2109" i="11"/>
  <c r="A2110" i="11"/>
  <c r="C2110" i="11"/>
  <c r="D2110" i="11"/>
  <c r="E2110" i="11"/>
  <c r="G2110" i="11"/>
  <c r="H2110" i="11"/>
  <c r="I2110" i="11"/>
  <c r="J2110" i="11"/>
  <c r="K2110" i="11"/>
  <c r="A2111" i="11"/>
  <c r="C2111" i="11"/>
  <c r="D2111" i="11"/>
  <c r="E2111" i="11"/>
  <c r="G2111" i="11"/>
  <c r="H2111" i="11"/>
  <c r="I2111" i="11"/>
  <c r="J2111" i="11"/>
  <c r="K2111" i="11"/>
  <c r="A2112" i="11"/>
  <c r="C2112" i="11"/>
  <c r="D2112" i="11"/>
  <c r="E2112" i="11"/>
  <c r="G2112" i="11"/>
  <c r="H2112" i="11"/>
  <c r="I2112" i="11"/>
  <c r="J2112" i="11"/>
  <c r="K2112" i="11"/>
  <c r="A2113" i="11"/>
  <c r="C2113" i="11"/>
  <c r="D2113" i="11"/>
  <c r="E2113" i="11"/>
  <c r="G2113" i="11"/>
  <c r="H2113" i="11"/>
  <c r="I2113" i="11"/>
  <c r="J2113" i="11"/>
  <c r="K2113" i="11"/>
  <c r="A2114" i="11"/>
  <c r="C2114" i="11"/>
  <c r="D2114" i="11"/>
  <c r="E2114" i="11"/>
  <c r="G2114" i="11"/>
  <c r="H2114" i="11"/>
  <c r="I2114" i="11"/>
  <c r="J2114" i="11"/>
  <c r="K2114" i="11"/>
  <c r="A2115" i="11"/>
  <c r="C2115" i="11"/>
  <c r="D2115" i="11"/>
  <c r="E2115" i="11"/>
  <c r="G2115" i="11"/>
  <c r="H2115" i="11"/>
  <c r="I2115" i="11"/>
  <c r="J2115" i="11"/>
  <c r="K2115" i="11"/>
  <c r="A19" i="11"/>
  <c r="C19" i="11"/>
  <c r="D19" i="11"/>
  <c r="E19" i="11"/>
  <c r="G19" i="11"/>
  <c r="H19" i="11"/>
  <c r="I19" i="11"/>
  <c r="J19" i="11"/>
  <c r="K19" i="11"/>
  <c r="A20" i="11"/>
  <c r="C20" i="11"/>
  <c r="D20" i="11"/>
  <c r="E20" i="11"/>
  <c r="G20" i="11"/>
  <c r="H20" i="11"/>
  <c r="I20" i="11"/>
  <c r="J20" i="11"/>
  <c r="K20" i="11"/>
  <c r="A21" i="11"/>
  <c r="C21" i="11"/>
  <c r="D21" i="11"/>
  <c r="E21" i="11"/>
  <c r="G21" i="11"/>
  <c r="H21" i="11"/>
  <c r="I21" i="11"/>
  <c r="J21" i="11"/>
  <c r="K21" i="11"/>
  <c r="A22" i="11"/>
  <c r="C22" i="11"/>
  <c r="D22" i="11"/>
  <c r="E22" i="11"/>
  <c r="G22" i="11"/>
  <c r="H22" i="11"/>
  <c r="I22" i="11"/>
  <c r="J22" i="11"/>
  <c r="K22" i="11"/>
  <c r="A23" i="11"/>
  <c r="C23" i="11"/>
  <c r="D23" i="11"/>
  <c r="E23" i="11"/>
  <c r="G23" i="11"/>
  <c r="H23" i="11"/>
  <c r="I23" i="11"/>
  <c r="J23" i="11"/>
  <c r="K23" i="11"/>
  <c r="A24" i="11"/>
  <c r="C24" i="11"/>
  <c r="D24" i="11"/>
  <c r="E24" i="11"/>
  <c r="G24" i="11"/>
  <c r="H24" i="11"/>
  <c r="I24" i="11"/>
  <c r="J24" i="11"/>
  <c r="K24" i="11"/>
  <c r="A25" i="11"/>
  <c r="C25" i="11"/>
  <c r="D25" i="11"/>
  <c r="E25" i="11"/>
  <c r="G25" i="11"/>
  <c r="H25" i="11"/>
  <c r="I25" i="11"/>
  <c r="J25" i="11"/>
  <c r="K25" i="11"/>
  <c r="A26" i="11"/>
  <c r="C26" i="11"/>
  <c r="D26" i="11"/>
  <c r="E26" i="11"/>
  <c r="G26" i="11"/>
  <c r="H26" i="11"/>
  <c r="I26" i="11"/>
  <c r="J26" i="11"/>
  <c r="K26" i="11"/>
  <c r="A27" i="11"/>
  <c r="C27" i="11"/>
  <c r="D27" i="11"/>
  <c r="E27" i="11"/>
  <c r="G27" i="11"/>
  <c r="H27" i="11"/>
  <c r="I27" i="11"/>
  <c r="J27" i="11"/>
  <c r="K27" i="11"/>
  <c r="A28" i="11"/>
  <c r="C28" i="11"/>
  <c r="D28" i="11"/>
  <c r="E28" i="11"/>
  <c r="G28" i="11"/>
  <c r="H28" i="11"/>
  <c r="I28" i="11"/>
  <c r="J28" i="11"/>
  <c r="K28" i="11"/>
  <c r="A29" i="11"/>
  <c r="C29" i="11"/>
  <c r="D29" i="11"/>
  <c r="E29" i="11"/>
  <c r="G29" i="11"/>
  <c r="H29" i="11"/>
  <c r="I29" i="11"/>
  <c r="J29" i="11"/>
  <c r="K29" i="11"/>
  <c r="A30" i="11"/>
  <c r="C30" i="11"/>
  <c r="D30" i="11"/>
  <c r="E30" i="11"/>
  <c r="G30" i="11"/>
  <c r="H30" i="11"/>
  <c r="I30" i="11"/>
  <c r="J30" i="11"/>
  <c r="K30" i="11"/>
  <c r="A31" i="11"/>
  <c r="C31" i="11"/>
  <c r="D31" i="11"/>
  <c r="E31" i="11"/>
  <c r="G31" i="11"/>
  <c r="H31" i="11"/>
  <c r="I31" i="11"/>
  <c r="J31" i="11"/>
  <c r="K31" i="11"/>
  <c r="A32" i="11"/>
  <c r="C32" i="11"/>
  <c r="D32" i="11"/>
  <c r="E32" i="11"/>
  <c r="G32" i="11"/>
  <c r="H32" i="11"/>
  <c r="I32" i="11"/>
  <c r="J32" i="11"/>
  <c r="K32" i="11"/>
  <c r="A33" i="11"/>
  <c r="C33" i="11"/>
  <c r="D33" i="11"/>
  <c r="E33" i="11"/>
  <c r="G33" i="11"/>
  <c r="H33" i="11"/>
  <c r="I33" i="11"/>
  <c r="J33" i="11"/>
  <c r="K33" i="11"/>
  <c r="A34" i="11"/>
  <c r="C34" i="11"/>
  <c r="D34" i="11"/>
  <c r="E34" i="11"/>
  <c r="G34" i="11"/>
  <c r="H34" i="11"/>
  <c r="I34" i="11"/>
  <c r="J34" i="11"/>
  <c r="K34" i="11"/>
  <c r="A35" i="11"/>
  <c r="C35" i="11"/>
  <c r="D35" i="11"/>
  <c r="E35" i="11"/>
  <c r="G35" i="11"/>
  <c r="H35" i="11"/>
  <c r="I35" i="11"/>
  <c r="J35" i="11"/>
  <c r="K35" i="11"/>
  <c r="A36" i="11"/>
  <c r="C36" i="11"/>
  <c r="D36" i="11"/>
  <c r="E36" i="11"/>
  <c r="G36" i="11"/>
  <c r="H36" i="11"/>
  <c r="I36" i="11"/>
  <c r="J36" i="11"/>
  <c r="K36" i="11"/>
  <c r="A37" i="11"/>
  <c r="C37" i="11"/>
  <c r="D37" i="11"/>
  <c r="E37" i="11"/>
  <c r="G37" i="11"/>
  <c r="H37" i="11"/>
  <c r="I37" i="11"/>
  <c r="J37" i="11"/>
  <c r="K37" i="11"/>
  <c r="A38" i="11"/>
  <c r="C38" i="11"/>
  <c r="D38" i="11"/>
  <c r="E38" i="11"/>
  <c r="G38" i="11"/>
  <c r="H38" i="11"/>
  <c r="I38" i="11"/>
  <c r="J38" i="11"/>
  <c r="K38" i="11"/>
  <c r="A39" i="11"/>
  <c r="C39" i="11"/>
  <c r="D39" i="11"/>
  <c r="E39" i="11"/>
  <c r="G39" i="11"/>
  <c r="H39" i="11"/>
  <c r="I39" i="11"/>
  <c r="J39" i="11"/>
  <c r="K39" i="11"/>
  <c r="A40" i="11"/>
  <c r="C40" i="11"/>
  <c r="D40" i="11"/>
  <c r="E40" i="11"/>
  <c r="G40" i="11"/>
  <c r="H40" i="11"/>
  <c r="I40" i="11"/>
  <c r="J40" i="11"/>
  <c r="K40" i="11"/>
  <c r="A41" i="11"/>
  <c r="C41" i="11"/>
  <c r="D41" i="11"/>
  <c r="E41" i="11"/>
  <c r="G41" i="11"/>
  <c r="H41" i="11"/>
  <c r="I41" i="11"/>
  <c r="J41" i="11"/>
  <c r="K41" i="11"/>
  <c r="A42" i="11"/>
  <c r="C42" i="11"/>
  <c r="D42" i="11"/>
  <c r="E42" i="11"/>
  <c r="G42" i="11"/>
  <c r="H42" i="11"/>
  <c r="I42" i="11"/>
  <c r="J42" i="11"/>
  <c r="K42" i="11"/>
  <c r="A43" i="11"/>
  <c r="C43" i="11"/>
  <c r="D43" i="11"/>
  <c r="E43" i="11"/>
  <c r="G43" i="11"/>
  <c r="H43" i="11"/>
  <c r="I43" i="11"/>
  <c r="J43" i="11"/>
  <c r="K43" i="11"/>
  <c r="A44" i="11"/>
  <c r="C44" i="11"/>
  <c r="D44" i="11"/>
  <c r="E44" i="11"/>
  <c r="G44" i="11"/>
  <c r="H44" i="11"/>
  <c r="I44" i="11"/>
  <c r="J44" i="11"/>
  <c r="K44" i="11"/>
  <c r="A45" i="11"/>
  <c r="C45" i="11"/>
  <c r="D45" i="11"/>
  <c r="E45" i="11"/>
  <c r="G45" i="11"/>
  <c r="H45" i="11"/>
  <c r="I45" i="11"/>
  <c r="J45" i="11"/>
  <c r="K45" i="11"/>
  <c r="A46" i="11"/>
  <c r="C46" i="11"/>
  <c r="D46" i="11"/>
  <c r="E46" i="11"/>
  <c r="G46" i="11"/>
  <c r="H46" i="11"/>
  <c r="I46" i="11"/>
  <c r="J46" i="11"/>
  <c r="K46" i="11"/>
  <c r="A47" i="11"/>
  <c r="C47" i="11"/>
  <c r="D47" i="11"/>
  <c r="E47" i="11"/>
  <c r="G47" i="11"/>
  <c r="H47" i="11"/>
  <c r="I47" i="11"/>
  <c r="J47" i="11"/>
  <c r="K47" i="11"/>
  <c r="A48" i="11"/>
  <c r="C48" i="11"/>
  <c r="D48" i="11"/>
  <c r="E48" i="11"/>
  <c r="G48" i="11"/>
  <c r="H48" i="11"/>
  <c r="I48" i="11"/>
  <c r="J48" i="11"/>
  <c r="K48" i="11"/>
  <c r="A49" i="11"/>
  <c r="C49" i="11"/>
  <c r="D49" i="11"/>
  <c r="E49" i="11"/>
  <c r="G49" i="11"/>
  <c r="H49" i="11"/>
  <c r="I49" i="11"/>
  <c r="J49" i="11"/>
  <c r="K49" i="11"/>
  <c r="A50" i="11"/>
  <c r="C50" i="11"/>
  <c r="D50" i="11"/>
  <c r="E50" i="11"/>
  <c r="G50" i="11"/>
  <c r="H50" i="11"/>
  <c r="I50" i="11"/>
  <c r="J50" i="11"/>
  <c r="K50" i="11"/>
  <c r="A51" i="11"/>
  <c r="C51" i="11"/>
  <c r="D51" i="11"/>
  <c r="E51" i="11"/>
  <c r="G51" i="11"/>
  <c r="H51" i="11"/>
  <c r="I51" i="11"/>
  <c r="J51" i="11"/>
  <c r="K51" i="11"/>
  <c r="A52" i="11"/>
  <c r="C52" i="11"/>
  <c r="D52" i="11"/>
  <c r="E52" i="11"/>
  <c r="G52" i="11"/>
  <c r="H52" i="11"/>
  <c r="I52" i="11"/>
  <c r="J52" i="11"/>
  <c r="K52" i="11"/>
  <c r="A53" i="11"/>
  <c r="C53" i="11"/>
  <c r="D53" i="11"/>
  <c r="E53" i="11"/>
  <c r="G53" i="11"/>
  <c r="H53" i="11"/>
  <c r="I53" i="11"/>
  <c r="J53" i="11"/>
  <c r="K53" i="11"/>
  <c r="A54" i="11"/>
  <c r="C54" i="11"/>
  <c r="D54" i="11"/>
  <c r="E54" i="11"/>
  <c r="G54" i="11"/>
  <c r="H54" i="11"/>
  <c r="I54" i="11"/>
  <c r="J54" i="11"/>
  <c r="K54" i="11"/>
  <c r="A55" i="11"/>
  <c r="C55" i="11"/>
  <c r="D55" i="11"/>
  <c r="E55" i="11"/>
  <c r="G55" i="11"/>
  <c r="H55" i="11"/>
  <c r="I55" i="11"/>
  <c r="J55" i="11"/>
  <c r="K55" i="11"/>
  <c r="A56" i="11"/>
  <c r="C56" i="11"/>
  <c r="D56" i="11"/>
  <c r="E56" i="11"/>
  <c r="G56" i="11"/>
  <c r="H56" i="11"/>
  <c r="I56" i="11"/>
  <c r="J56" i="11"/>
  <c r="K56" i="11"/>
  <c r="A57" i="11"/>
  <c r="C57" i="11"/>
  <c r="D57" i="11"/>
  <c r="E57" i="11"/>
  <c r="G57" i="11"/>
  <c r="H57" i="11"/>
  <c r="I57" i="11"/>
  <c r="J57" i="11"/>
  <c r="K57" i="11"/>
  <c r="A58" i="11"/>
  <c r="C58" i="11"/>
  <c r="D58" i="11"/>
  <c r="E58" i="11"/>
  <c r="G58" i="11"/>
  <c r="H58" i="11"/>
  <c r="I58" i="11"/>
  <c r="J58" i="11"/>
  <c r="K58" i="11"/>
  <c r="A59" i="11"/>
  <c r="C59" i="11"/>
  <c r="D59" i="11"/>
  <c r="E59" i="11"/>
  <c r="G59" i="11"/>
  <c r="H59" i="11"/>
  <c r="I59" i="11"/>
  <c r="J59" i="11"/>
  <c r="K59" i="11"/>
  <c r="A60" i="11"/>
  <c r="C60" i="11"/>
  <c r="D60" i="11"/>
  <c r="E60" i="11"/>
  <c r="G60" i="11"/>
  <c r="H60" i="11"/>
  <c r="I60" i="11"/>
  <c r="J60" i="11"/>
  <c r="K60" i="11"/>
  <c r="A61" i="11"/>
  <c r="C61" i="11"/>
  <c r="D61" i="11"/>
  <c r="E61" i="11"/>
  <c r="G61" i="11"/>
  <c r="H61" i="11"/>
  <c r="I61" i="11"/>
  <c r="J61" i="11"/>
  <c r="K61" i="11"/>
  <c r="A62" i="11"/>
  <c r="C62" i="11"/>
  <c r="D62" i="11"/>
  <c r="E62" i="11"/>
  <c r="G62" i="11"/>
  <c r="H62" i="11"/>
  <c r="I62" i="11"/>
  <c r="J62" i="11"/>
  <c r="K62" i="11"/>
  <c r="A63" i="11"/>
  <c r="C63" i="11"/>
  <c r="D63" i="11"/>
  <c r="E63" i="11"/>
  <c r="G63" i="11"/>
  <c r="H63" i="11"/>
  <c r="I63" i="11"/>
  <c r="J63" i="11"/>
  <c r="K63" i="11"/>
  <c r="A64" i="11"/>
  <c r="C64" i="11"/>
  <c r="D64" i="11"/>
  <c r="E64" i="11"/>
  <c r="G64" i="11"/>
  <c r="H64" i="11"/>
  <c r="I64" i="11"/>
  <c r="J64" i="11"/>
  <c r="K64" i="11"/>
  <c r="A65" i="11"/>
  <c r="C65" i="11"/>
  <c r="D65" i="11"/>
  <c r="E65" i="11"/>
  <c r="G65" i="11"/>
  <c r="H65" i="11"/>
  <c r="I65" i="11"/>
  <c r="J65" i="11"/>
  <c r="K65" i="11"/>
  <c r="A66" i="11"/>
  <c r="C66" i="11"/>
  <c r="D66" i="11"/>
  <c r="E66" i="11"/>
  <c r="G66" i="11"/>
  <c r="H66" i="11"/>
  <c r="I66" i="11"/>
  <c r="J66" i="11"/>
  <c r="K66" i="11"/>
  <c r="A67" i="11"/>
  <c r="C67" i="11"/>
  <c r="D67" i="11"/>
  <c r="E67" i="11"/>
  <c r="G67" i="11"/>
  <c r="H67" i="11"/>
  <c r="I67" i="11"/>
  <c r="J67" i="11"/>
  <c r="K67" i="11"/>
  <c r="A68" i="11"/>
  <c r="C68" i="11"/>
  <c r="D68" i="11"/>
  <c r="E68" i="11"/>
  <c r="G68" i="11"/>
  <c r="H68" i="11"/>
  <c r="I68" i="11"/>
  <c r="J68" i="11"/>
  <c r="K68" i="11"/>
  <c r="A69" i="11"/>
  <c r="C69" i="11"/>
  <c r="D69" i="11"/>
  <c r="E69" i="11"/>
  <c r="G69" i="11"/>
  <c r="H69" i="11"/>
  <c r="I69" i="11"/>
  <c r="J69" i="11"/>
  <c r="K69" i="11"/>
  <c r="A70" i="11"/>
  <c r="C70" i="11"/>
  <c r="D70" i="11"/>
  <c r="E70" i="11"/>
  <c r="G70" i="11"/>
  <c r="H70" i="11"/>
  <c r="I70" i="11"/>
  <c r="J70" i="11"/>
  <c r="K70" i="11"/>
  <c r="A71" i="11"/>
  <c r="C71" i="11"/>
  <c r="D71" i="11"/>
  <c r="E71" i="11"/>
  <c r="G71" i="11"/>
  <c r="H71" i="11"/>
  <c r="I71" i="11"/>
  <c r="J71" i="11"/>
  <c r="K71" i="11"/>
  <c r="A72" i="11"/>
  <c r="C72" i="11"/>
  <c r="D72" i="11"/>
  <c r="E72" i="11"/>
  <c r="G72" i="11"/>
  <c r="H72" i="11"/>
  <c r="I72" i="11"/>
  <c r="J72" i="11"/>
  <c r="K72" i="11"/>
  <c r="A73" i="11"/>
  <c r="C73" i="11"/>
  <c r="D73" i="11"/>
  <c r="E73" i="11"/>
  <c r="G73" i="11"/>
  <c r="H73" i="11"/>
  <c r="I73" i="11"/>
  <c r="J73" i="11"/>
  <c r="K73" i="11"/>
  <c r="A74" i="11"/>
  <c r="C74" i="11"/>
  <c r="D74" i="11"/>
  <c r="E74" i="11"/>
  <c r="G74" i="11"/>
  <c r="H74" i="11"/>
  <c r="I74" i="11"/>
  <c r="J74" i="11"/>
  <c r="K74" i="11"/>
  <c r="A75" i="11"/>
  <c r="C75" i="11"/>
  <c r="D75" i="11"/>
  <c r="E75" i="11"/>
  <c r="G75" i="11"/>
  <c r="H75" i="11"/>
  <c r="I75" i="11"/>
  <c r="J75" i="11"/>
  <c r="K75" i="11"/>
  <c r="A76" i="11"/>
  <c r="C76" i="11"/>
  <c r="D76" i="11"/>
  <c r="E76" i="11"/>
  <c r="G76" i="11"/>
  <c r="H76" i="11"/>
  <c r="I76" i="11"/>
  <c r="J76" i="11"/>
  <c r="K76" i="11"/>
  <c r="A77" i="11"/>
  <c r="C77" i="11"/>
  <c r="D77" i="11"/>
  <c r="E77" i="11"/>
  <c r="G77" i="11"/>
  <c r="H77" i="11"/>
  <c r="I77" i="11"/>
  <c r="J77" i="11"/>
  <c r="K77" i="11"/>
  <c r="A78" i="11"/>
  <c r="C78" i="11"/>
  <c r="D78" i="11"/>
  <c r="E78" i="11"/>
  <c r="G78" i="11"/>
  <c r="H78" i="11"/>
  <c r="I78" i="11"/>
  <c r="J78" i="11"/>
  <c r="K78" i="11"/>
  <c r="A79" i="11"/>
  <c r="C79" i="11"/>
  <c r="D79" i="11"/>
  <c r="E79" i="11"/>
  <c r="G79" i="11"/>
  <c r="H79" i="11"/>
  <c r="I79" i="11"/>
  <c r="J79" i="11"/>
  <c r="K79" i="11"/>
  <c r="A80" i="11"/>
  <c r="C80" i="11"/>
  <c r="D80" i="11"/>
  <c r="E80" i="11"/>
  <c r="G80" i="11"/>
  <c r="H80" i="11"/>
  <c r="I80" i="11"/>
  <c r="J80" i="11"/>
  <c r="K80" i="11"/>
  <c r="A81" i="11"/>
  <c r="C81" i="11"/>
  <c r="D81" i="11"/>
  <c r="E81" i="11"/>
  <c r="G81" i="11"/>
  <c r="H81" i="11"/>
  <c r="I81" i="11"/>
  <c r="J81" i="11"/>
  <c r="K81" i="11"/>
  <c r="A82" i="11"/>
  <c r="C82" i="11"/>
  <c r="D82" i="11"/>
  <c r="E82" i="11"/>
  <c r="G82" i="11"/>
  <c r="H82" i="11"/>
  <c r="I82" i="11"/>
  <c r="J82" i="11"/>
  <c r="K82" i="11"/>
  <c r="A83" i="11"/>
  <c r="C83" i="11"/>
  <c r="D83" i="11"/>
  <c r="E83" i="11"/>
  <c r="G83" i="11"/>
  <c r="H83" i="11"/>
  <c r="I83" i="11"/>
  <c r="J83" i="11"/>
  <c r="K83" i="11"/>
  <c r="A84" i="11"/>
  <c r="C84" i="11"/>
  <c r="D84" i="11"/>
  <c r="E84" i="11"/>
  <c r="G84" i="11"/>
  <c r="H84" i="11"/>
  <c r="I84" i="11"/>
  <c r="J84" i="11"/>
  <c r="K84" i="11"/>
  <c r="A85" i="11"/>
  <c r="C85" i="11"/>
  <c r="D85" i="11"/>
  <c r="E85" i="11"/>
  <c r="G85" i="11"/>
  <c r="H85" i="11"/>
  <c r="I85" i="11"/>
  <c r="J85" i="11"/>
  <c r="K85" i="11"/>
  <c r="A86" i="11"/>
  <c r="C86" i="11"/>
  <c r="D86" i="11"/>
  <c r="E86" i="11"/>
  <c r="G86" i="11"/>
  <c r="H86" i="11"/>
  <c r="I86" i="11"/>
  <c r="J86" i="11"/>
  <c r="K86" i="11"/>
  <c r="A87" i="11"/>
  <c r="C87" i="11"/>
  <c r="D87" i="11"/>
  <c r="E87" i="11"/>
  <c r="G87" i="11"/>
  <c r="H87" i="11"/>
  <c r="I87" i="11"/>
  <c r="J87" i="11"/>
  <c r="K87" i="11"/>
  <c r="A88" i="11"/>
  <c r="C88" i="11"/>
  <c r="D88" i="11"/>
  <c r="E88" i="11"/>
  <c r="G88" i="11"/>
  <c r="H88" i="11"/>
  <c r="I88" i="11"/>
  <c r="J88" i="11"/>
  <c r="K88" i="11"/>
  <c r="A89" i="11"/>
  <c r="C89" i="11"/>
  <c r="D89" i="11"/>
  <c r="E89" i="11"/>
  <c r="G89" i="11"/>
  <c r="H89" i="11"/>
  <c r="I89" i="11"/>
  <c r="J89" i="11"/>
  <c r="K89" i="11"/>
  <c r="A90" i="11"/>
  <c r="C90" i="11"/>
  <c r="D90" i="11"/>
  <c r="E90" i="11"/>
  <c r="G90" i="11"/>
  <c r="H90" i="11"/>
  <c r="I90" i="11"/>
  <c r="J90" i="11"/>
  <c r="K90" i="11"/>
  <c r="A91" i="11"/>
  <c r="C91" i="11"/>
  <c r="D91" i="11"/>
  <c r="E91" i="11"/>
  <c r="G91" i="11"/>
  <c r="H91" i="11"/>
  <c r="I91" i="11"/>
  <c r="J91" i="11"/>
  <c r="K91" i="11"/>
  <c r="A92" i="11"/>
  <c r="C92" i="11"/>
  <c r="D92" i="11"/>
  <c r="E92" i="11"/>
  <c r="G92" i="11"/>
  <c r="H92" i="11"/>
  <c r="I92" i="11"/>
  <c r="J92" i="11"/>
  <c r="K92" i="11"/>
  <c r="A93" i="11"/>
  <c r="C93" i="11"/>
  <c r="D93" i="11"/>
  <c r="E93" i="11"/>
  <c r="G93" i="11"/>
  <c r="H93" i="11"/>
  <c r="I93" i="11"/>
  <c r="J93" i="11"/>
  <c r="K93" i="11"/>
  <c r="A94" i="11"/>
  <c r="C94" i="11"/>
  <c r="D94" i="11"/>
  <c r="E94" i="11"/>
  <c r="G94" i="11"/>
  <c r="H94" i="11"/>
  <c r="I94" i="11"/>
  <c r="J94" i="11"/>
  <c r="K94" i="11"/>
  <c r="A95" i="11"/>
  <c r="C95" i="11"/>
  <c r="D95" i="11"/>
  <c r="E95" i="11"/>
  <c r="G95" i="11"/>
  <c r="H95" i="11"/>
  <c r="I95" i="11"/>
  <c r="J95" i="11"/>
  <c r="K95" i="11"/>
  <c r="A96" i="11"/>
  <c r="C96" i="11"/>
  <c r="D96" i="11"/>
  <c r="E96" i="11"/>
  <c r="G96" i="11"/>
  <c r="H96" i="11"/>
  <c r="I96" i="11"/>
  <c r="J96" i="11"/>
  <c r="K96" i="11"/>
  <c r="A97" i="11"/>
  <c r="C97" i="11"/>
  <c r="D97" i="11"/>
  <c r="E97" i="11"/>
  <c r="G97" i="11"/>
  <c r="H97" i="11"/>
  <c r="I97" i="11"/>
  <c r="J97" i="11"/>
  <c r="K97" i="11"/>
  <c r="A98" i="11"/>
  <c r="C98" i="11"/>
  <c r="D98" i="11"/>
  <c r="E98" i="11"/>
  <c r="G98" i="11"/>
  <c r="H98" i="11"/>
  <c r="I98" i="11"/>
  <c r="J98" i="11"/>
  <c r="K98" i="11"/>
  <c r="A99" i="11"/>
  <c r="C99" i="11"/>
  <c r="D99" i="11"/>
  <c r="E99" i="11"/>
  <c r="G99" i="11"/>
  <c r="H99" i="11"/>
  <c r="I99" i="11"/>
  <c r="J99" i="11"/>
  <c r="K99" i="11"/>
  <c r="A100" i="11"/>
  <c r="C100" i="11"/>
  <c r="D100" i="11"/>
  <c r="E100" i="11"/>
  <c r="G100" i="11"/>
  <c r="H100" i="11"/>
  <c r="I100" i="11"/>
  <c r="J100" i="11"/>
  <c r="K100" i="11"/>
  <c r="A101" i="11"/>
  <c r="C101" i="11"/>
  <c r="D101" i="11"/>
  <c r="E101" i="11"/>
  <c r="G101" i="11"/>
  <c r="H101" i="11"/>
  <c r="I101" i="11"/>
  <c r="J101" i="11"/>
  <c r="K101" i="11"/>
  <c r="A102" i="11"/>
  <c r="C102" i="11"/>
  <c r="D102" i="11"/>
  <c r="E102" i="11"/>
  <c r="G102" i="11"/>
  <c r="H102" i="11"/>
  <c r="I102" i="11"/>
  <c r="J102" i="11"/>
  <c r="K102" i="11"/>
  <c r="A103" i="11"/>
  <c r="C103" i="11"/>
  <c r="D103" i="11"/>
  <c r="E103" i="11"/>
  <c r="G103" i="11"/>
  <c r="H103" i="11"/>
  <c r="I103" i="11"/>
  <c r="J103" i="11"/>
  <c r="K103" i="11"/>
  <c r="A104" i="11"/>
  <c r="C104" i="11"/>
  <c r="D104" i="11"/>
  <c r="E104" i="11"/>
  <c r="G104" i="11"/>
  <c r="H104" i="11"/>
  <c r="I104" i="11"/>
  <c r="J104" i="11"/>
  <c r="K104" i="11"/>
  <c r="A105" i="11"/>
  <c r="C105" i="11"/>
  <c r="D105" i="11"/>
  <c r="E105" i="11"/>
  <c r="G105" i="11"/>
  <c r="H105" i="11"/>
  <c r="I105" i="11"/>
  <c r="J105" i="11"/>
  <c r="K105" i="11"/>
  <c r="A106" i="11"/>
  <c r="C106" i="11"/>
  <c r="D106" i="11"/>
  <c r="E106" i="11"/>
  <c r="G106" i="11"/>
  <c r="H106" i="11"/>
  <c r="I106" i="11"/>
  <c r="J106" i="11"/>
  <c r="K106" i="11"/>
  <c r="A107" i="11"/>
  <c r="C107" i="11"/>
  <c r="D107" i="11"/>
  <c r="E107" i="11"/>
  <c r="G107" i="11"/>
  <c r="H107" i="11"/>
  <c r="I107" i="11"/>
  <c r="J107" i="11"/>
  <c r="K107" i="11"/>
  <c r="A108" i="11"/>
  <c r="C108" i="11"/>
  <c r="D108" i="11"/>
  <c r="E108" i="11"/>
  <c r="G108" i="11"/>
  <c r="H108" i="11"/>
  <c r="I108" i="11"/>
  <c r="J108" i="11"/>
  <c r="K108" i="11"/>
  <c r="A109" i="11"/>
  <c r="C109" i="11"/>
  <c r="D109" i="11"/>
  <c r="E109" i="11"/>
  <c r="G109" i="11"/>
  <c r="H109" i="11"/>
  <c r="I109" i="11"/>
  <c r="J109" i="11"/>
  <c r="K109" i="11"/>
  <c r="A110" i="11"/>
  <c r="C110" i="11"/>
  <c r="D110" i="11"/>
  <c r="E110" i="11"/>
  <c r="G110" i="11"/>
  <c r="H110" i="11"/>
  <c r="I110" i="11"/>
  <c r="J110" i="11"/>
  <c r="K110" i="11"/>
  <c r="A111" i="11"/>
  <c r="C111" i="11"/>
  <c r="D111" i="11"/>
  <c r="E111" i="11"/>
  <c r="G111" i="11"/>
  <c r="H111" i="11"/>
  <c r="I111" i="11"/>
  <c r="J111" i="11"/>
  <c r="K111" i="11"/>
  <c r="A112" i="11"/>
  <c r="C112" i="11"/>
  <c r="D112" i="11"/>
  <c r="E112" i="11"/>
  <c r="G112" i="11"/>
  <c r="H112" i="11"/>
  <c r="I112" i="11"/>
  <c r="J112" i="11"/>
  <c r="K112" i="11"/>
  <c r="A113" i="11"/>
  <c r="C113" i="11"/>
  <c r="D113" i="11"/>
  <c r="E113" i="11"/>
  <c r="G113" i="11"/>
  <c r="H113" i="11"/>
  <c r="I113" i="11"/>
  <c r="J113" i="11"/>
  <c r="K113" i="11"/>
  <c r="A114" i="11"/>
  <c r="C114" i="11"/>
  <c r="D114" i="11"/>
  <c r="E114" i="11"/>
  <c r="G114" i="11"/>
  <c r="H114" i="11"/>
  <c r="I114" i="11"/>
  <c r="J114" i="11"/>
  <c r="K114" i="11"/>
  <c r="A115" i="11"/>
  <c r="C115" i="11"/>
  <c r="D115" i="11"/>
  <c r="E115" i="11"/>
  <c r="G115" i="11"/>
  <c r="H115" i="11"/>
  <c r="I115" i="11"/>
  <c r="J115" i="11"/>
  <c r="K115" i="11"/>
  <c r="A116" i="11"/>
  <c r="C116" i="11"/>
  <c r="D116" i="11"/>
  <c r="E116" i="11"/>
  <c r="G116" i="11"/>
  <c r="H116" i="11"/>
  <c r="I116" i="11"/>
  <c r="J116" i="11"/>
  <c r="K116" i="11"/>
  <c r="A117" i="11"/>
  <c r="C117" i="11"/>
  <c r="D117" i="11"/>
  <c r="E117" i="11"/>
  <c r="G117" i="11"/>
  <c r="H117" i="11"/>
  <c r="I117" i="11"/>
  <c r="J117" i="11"/>
  <c r="K117" i="11"/>
  <c r="A118" i="11"/>
  <c r="C118" i="11"/>
  <c r="D118" i="11"/>
  <c r="E118" i="11"/>
  <c r="G118" i="11"/>
  <c r="H118" i="11"/>
  <c r="I118" i="11"/>
  <c r="J118" i="11"/>
  <c r="K118" i="11"/>
  <c r="A119" i="11"/>
  <c r="C119" i="11"/>
  <c r="D119" i="11"/>
  <c r="E119" i="11"/>
  <c r="G119" i="11"/>
  <c r="H119" i="11"/>
  <c r="I119" i="11"/>
  <c r="J119" i="11"/>
  <c r="K119" i="11"/>
  <c r="A120" i="11"/>
  <c r="C120" i="11"/>
  <c r="D120" i="11"/>
  <c r="E120" i="11"/>
  <c r="G120" i="11"/>
  <c r="H120" i="11"/>
  <c r="I120" i="11"/>
  <c r="J120" i="11"/>
  <c r="K120" i="11"/>
  <c r="A121" i="11"/>
  <c r="C121" i="11"/>
  <c r="D121" i="11"/>
  <c r="E121" i="11"/>
  <c r="G121" i="11"/>
  <c r="H121" i="11"/>
  <c r="I121" i="11"/>
  <c r="J121" i="11"/>
  <c r="K121" i="11"/>
  <c r="A122" i="11"/>
  <c r="C122" i="11"/>
  <c r="D122" i="11"/>
  <c r="E122" i="11"/>
  <c r="G122" i="11"/>
  <c r="H122" i="11"/>
  <c r="I122" i="11"/>
  <c r="J122" i="11"/>
  <c r="K122" i="11"/>
  <c r="A123" i="11"/>
  <c r="C123" i="11"/>
  <c r="D123" i="11"/>
  <c r="E123" i="11"/>
  <c r="G123" i="11"/>
  <c r="H123" i="11"/>
  <c r="I123" i="11"/>
  <c r="J123" i="11"/>
  <c r="K123" i="11"/>
  <c r="A124" i="11"/>
  <c r="C124" i="11"/>
  <c r="D124" i="11"/>
  <c r="E124" i="11"/>
  <c r="G124" i="11"/>
  <c r="H124" i="11"/>
  <c r="I124" i="11"/>
  <c r="J124" i="11"/>
  <c r="K124" i="11"/>
  <c r="A125" i="11"/>
  <c r="C125" i="11"/>
  <c r="D125" i="11"/>
  <c r="E125" i="11"/>
  <c r="G125" i="11"/>
  <c r="H125" i="11"/>
  <c r="I125" i="11"/>
  <c r="J125" i="11"/>
  <c r="K125" i="11"/>
  <c r="A126" i="11"/>
  <c r="C126" i="11"/>
  <c r="D126" i="11"/>
  <c r="E126" i="11"/>
  <c r="G126" i="11"/>
  <c r="H126" i="11"/>
  <c r="I126" i="11"/>
  <c r="J126" i="11"/>
  <c r="K126" i="11"/>
  <c r="A127" i="11"/>
  <c r="C127" i="11"/>
  <c r="D127" i="11"/>
  <c r="E127" i="11"/>
  <c r="G127" i="11"/>
  <c r="H127" i="11"/>
  <c r="I127" i="11"/>
  <c r="J127" i="11"/>
  <c r="K127" i="11"/>
  <c r="A128" i="11"/>
  <c r="C128" i="11"/>
  <c r="D128" i="11"/>
  <c r="E128" i="11"/>
  <c r="G128" i="11"/>
  <c r="H128" i="11"/>
  <c r="I128" i="11"/>
  <c r="J128" i="11"/>
  <c r="K128" i="11"/>
  <c r="A129" i="11"/>
  <c r="C129" i="11"/>
  <c r="D129" i="11"/>
  <c r="E129" i="11"/>
  <c r="G129" i="11"/>
  <c r="H129" i="11"/>
  <c r="I129" i="11"/>
  <c r="J129" i="11"/>
  <c r="K129" i="11"/>
  <c r="A130" i="11"/>
  <c r="C130" i="11"/>
  <c r="D130" i="11"/>
  <c r="E130" i="11"/>
  <c r="G130" i="11"/>
  <c r="H130" i="11"/>
  <c r="I130" i="11"/>
  <c r="J130" i="11"/>
  <c r="K130" i="11"/>
  <c r="A131" i="11"/>
  <c r="C131" i="11"/>
  <c r="D131" i="11"/>
  <c r="E131" i="11"/>
  <c r="G131" i="11"/>
  <c r="H131" i="11"/>
  <c r="I131" i="11"/>
  <c r="J131" i="11"/>
  <c r="K131" i="11"/>
  <c r="A132" i="11"/>
  <c r="C132" i="11"/>
  <c r="D132" i="11"/>
  <c r="E132" i="11"/>
  <c r="G132" i="11"/>
  <c r="H132" i="11"/>
  <c r="I132" i="11"/>
  <c r="J132" i="11"/>
  <c r="K132" i="11"/>
  <c r="A133" i="11"/>
  <c r="C133" i="11"/>
  <c r="D133" i="11"/>
  <c r="E133" i="11"/>
  <c r="G133" i="11"/>
  <c r="H133" i="11"/>
  <c r="I133" i="11"/>
  <c r="J133" i="11"/>
  <c r="K133" i="11"/>
  <c r="A134" i="11"/>
  <c r="C134" i="11"/>
  <c r="D134" i="11"/>
  <c r="E134" i="11"/>
  <c r="G134" i="11"/>
  <c r="H134" i="11"/>
  <c r="I134" i="11"/>
  <c r="J134" i="11"/>
  <c r="K134" i="11"/>
  <c r="A135" i="11"/>
  <c r="C135" i="11"/>
  <c r="D135" i="11"/>
  <c r="E135" i="11"/>
  <c r="G135" i="11"/>
  <c r="H135" i="11"/>
  <c r="I135" i="11"/>
  <c r="J135" i="11"/>
  <c r="K135" i="11"/>
  <c r="A136" i="11"/>
  <c r="C136" i="11"/>
  <c r="D136" i="11"/>
  <c r="E136" i="11"/>
  <c r="G136" i="11"/>
  <c r="H136" i="11"/>
  <c r="I136" i="11"/>
  <c r="J136" i="11"/>
  <c r="K136" i="11"/>
  <c r="A137" i="11"/>
  <c r="C137" i="11"/>
  <c r="D137" i="11"/>
  <c r="E137" i="11"/>
  <c r="G137" i="11"/>
  <c r="H137" i="11"/>
  <c r="I137" i="11"/>
  <c r="J137" i="11"/>
  <c r="K137" i="11"/>
  <c r="A138" i="11"/>
  <c r="C138" i="11"/>
  <c r="D138" i="11"/>
  <c r="E138" i="11"/>
  <c r="G138" i="11"/>
  <c r="H138" i="11"/>
  <c r="I138" i="11"/>
  <c r="J138" i="11"/>
  <c r="K138" i="11"/>
  <c r="A139" i="11"/>
  <c r="C139" i="11"/>
  <c r="D139" i="11"/>
  <c r="E139" i="11"/>
  <c r="G139" i="11"/>
  <c r="H139" i="11"/>
  <c r="I139" i="11"/>
  <c r="J139" i="11"/>
  <c r="K139" i="11"/>
  <c r="A140" i="11"/>
  <c r="C140" i="11"/>
  <c r="D140" i="11"/>
  <c r="E140" i="11"/>
  <c r="G140" i="11"/>
  <c r="H140" i="11"/>
  <c r="I140" i="11"/>
  <c r="J140" i="11"/>
  <c r="K140" i="11"/>
  <c r="A141" i="11"/>
  <c r="C141" i="11"/>
  <c r="D141" i="11"/>
  <c r="E141" i="11"/>
  <c r="G141" i="11"/>
  <c r="H141" i="11"/>
  <c r="I141" i="11"/>
  <c r="J141" i="11"/>
  <c r="K141" i="11"/>
  <c r="A142" i="11"/>
  <c r="C142" i="11"/>
  <c r="D142" i="11"/>
  <c r="E142" i="11"/>
  <c r="G142" i="11"/>
  <c r="H142" i="11"/>
  <c r="I142" i="11"/>
  <c r="J142" i="11"/>
  <c r="K142" i="11"/>
  <c r="A143" i="11"/>
  <c r="C143" i="11"/>
  <c r="D143" i="11"/>
  <c r="E143" i="11"/>
  <c r="G143" i="11"/>
  <c r="H143" i="11"/>
  <c r="I143" i="11"/>
  <c r="J143" i="11"/>
  <c r="K143" i="11"/>
  <c r="A144" i="11"/>
  <c r="C144" i="11"/>
  <c r="D144" i="11"/>
  <c r="E144" i="11"/>
  <c r="G144" i="11"/>
  <c r="H144" i="11"/>
  <c r="I144" i="11"/>
  <c r="J144" i="11"/>
  <c r="K144" i="11"/>
  <c r="A145" i="11"/>
  <c r="C145" i="11"/>
  <c r="D145" i="11"/>
  <c r="E145" i="11"/>
  <c r="G145" i="11"/>
  <c r="H145" i="11"/>
  <c r="I145" i="11"/>
  <c r="J145" i="11"/>
  <c r="K145" i="11"/>
  <c r="A146" i="11"/>
  <c r="C146" i="11"/>
  <c r="D146" i="11"/>
  <c r="E146" i="11"/>
  <c r="G146" i="11"/>
  <c r="H146" i="11"/>
  <c r="I146" i="11"/>
  <c r="J146" i="11"/>
  <c r="K146" i="11"/>
  <c r="A147" i="11"/>
  <c r="C147" i="11"/>
  <c r="D147" i="11"/>
  <c r="E147" i="11"/>
  <c r="G147" i="11"/>
  <c r="H147" i="11"/>
  <c r="I147" i="11"/>
  <c r="J147" i="11"/>
  <c r="K147" i="11"/>
  <c r="A148" i="11"/>
  <c r="C148" i="11"/>
  <c r="D148" i="11"/>
  <c r="E148" i="11"/>
  <c r="G148" i="11"/>
  <c r="H148" i="11"/>
  <c r="I148" i="11"/>
  <c r="J148" i="11"/>
  <c r="K148" i="11"/>
  <c r="A149" i="11"/>
  <c r="C149" i="11"/>
  <c r="D149" i="11"/>
  <c r="E149" i="11"/>
  <c r="G149" i="11"/>
  <c r="H149" i="11"/>
  <c r="I149" i="11"/>
  <c r="J149" i="11"/>
  <c r="K149" i="11"/>
  <c r="A150" i="11"/>
  <c r="C150" i="11"/>
  <c r="D150" i="11"/>
  <c r="E150" i="11"/>
  <c r="G150" i="11"/>
  <c r="H150" i="11"/>
  <c r="I150" i="11"/>
  <c r="J150" i="11"/>
  <c r="K150" i="11"/>
  <c r="A151" i="11"/>
  <c r="C151" i="11"/>
  <c r="D151" i="11"/>
  <c r="E151" i="11"/>
  <c r="G151" i="11"/>
  <c r="H151" i="11"/>
  <c r="I151" i="11"/>
  <c r="J151" i="11"/>
  <c r="K151" i="11"/>
  <c r="A152" i="11"/>
  <c r="C152" i="11"/>
  <c r="D152" i="11"/>
  <c r="E152" i="11"/>
  <c r="G152" i="11"/>
  <c r="H152" i="11"/>
  <c r="I152" i="11"/>
  <c r="J152" i="11"/>
  <c r="K152" i="11"/>
  <c r="A153" i="11"/>
  <c r="C153" i="11"/>
  <c r="D153" i="11"/>
  <c r="E153" i="11"/>
  <c r="G153" i="11"/>
  <c r="H153" i="11"/>
  <c r="I153" i="11"/>
  <c r="J153" i="11"/>
  <c r="K153" i="11"/>
  <c r="A154" i="11"/>
  <c r="C154" i="11"/>
  <c r="D154" i="11"/>
  <c r="E154" i="11"/>
  <c r="G154" i="11"/>
  <c r="H154" i="11"/>
  <c r="I154" i="11"/>
  <c r="J154" i="11"/>
  <c r="K154" i="11"/>
  <c r="A155" i="11"/>
  <c r="C155" i="11"/>
  <c r="D155" i="11"/>
  <c r="E155" i="11"/>
  <c r="G155" i="11"/>
  <c r="H155" i="11"/>
  <c r="I155" i="11"/>
  <c r="J155" i="11"/>
  <c r="K155" i="11"/>
  <c r="A156" i="11"/>
  <c r="C156" i="11"/>
  <c r="D156" i="11"/>
  <c r="E156" i="11"/>
  <c r="G156" i="11"/>
  <c r="H156" i="11"/>
  <c r="I156" i="11"/>
  <c r="J156" i="11"/>
  <c r="K156" i="11"/>
  <c r="A157" i="11"/>
  <c r="C157" i="11"/>
  <c r="D157" i="11"/>
  <c r="E157" i="11"/>
  <c r="G157" i="11"/>
  <c r="H157" i="11"/>
  <c r="I157" i="11"/>
  <c r="J157" i="11"/>
  <c r="K157" i="11"/>
  <c r="A158" i="11"/>
  <c r="C158" i="11"/>
  <c r="D158" i="11"/>
  <c r="E158" i="11"/>
  <c r="G158" i="11"/>
  <c r="H158" i="11"/>
  <c r="I158" i="11"/>
  <c r="J158" i="11"/>
  <c r="K158" i="11"/>
  <c r="A159" i="11"/>
  <c r="C159" i="11"/>
  <c r="D159" i="11"/>
  <c r="E159" i="11"/>
  <c r="G159" i="11"/>
  <c r="H159" i="11"/>
  <c r="I159" i="11"/>
  <c r="J159" i="11"/>
  <c r="K159" i="11"/>
  <c r="A160" i="11"/>
  <c r="C160" i="11"/>
  <c r="D160" i="11"/>
  <c r="E160" i="11"/>
  <c r="G160" i="11"/>
  <c r="H160" i="11"/>
  <c r="I160" i="11"/>
  <c r="J160" i="11"/>
  <c r="K160" i="11"/>
  <c r="A161" i="11"/>
  <c r="C161" i="11"/>
  <c r="D161" i="11"/>
  <c r="E161" i="11"/>
  <c r="G161" i="11"/>
  <c r="H161" i="11"/>
  <c r="I161" i="11"/>
  <c r="J161" i="11"/>
  <c r="K161" i="11"/>
  <c r="A162" i="11"/>
  <c r="C162" i="11"/>
  <c r="D162" i="11"/>
  <c r="E162" i="11"/>
  <c r="G162" i="11"/>
  <c r="H162" i="11"/>
  <c r="I162" i="11"/>
  <c r="J162" i="11"/>
  <c r="K162" i="11"/>
  <c r="A163" i="11"/>
  <c r="C163" i="11"/>
  <c r="D163" i="11"/>
  <c r="E163" i="11"/>
  <c r="G163" i="11"/>
  <c r="H163" i="11"/>
  <c r="I163" i="11"/>
  <c r="J163" i="11"/>
  <c r="K163" i="11"/>
  <c r="A164" i="11"/>
  <c r="C164" i="11"/>
  <c r="D164" i="11"/>
  <c r="E164" i="11"/>
  <c r="G164" i="11"/>
  <c r="H164" i="11"/>
  <c r="I164" i="11"/>
  <c r="J164" i="11"/>
  <c r="K164" i="11"/>
  <c r="A165" i="11"/>
  <c r="C165" i="11"/>
  <c r="D165" i="11"/>
  <c r="E165" i="11"/>
  <c r="G165" i="11"/>
  <c r="H165" i="11"/>
  <c r="I165" i="11"/>
  <c r="J165" i="11"/>
  <c r="K165" i="11"/>
  <c r="A166" i="11"/>
  <c r="C166" i="11"/>
  <c r="D166" i="11"/>
  <c r="E166" i="11"/>
  <c r="G166" i="11"/>
  <c r="H166" i="11"/>
  <c r="I166" i="11"/>
  <c r="J166" i="11"/>
  <c r="K166" i="11"/>
  <c r="A167" i="11"/>
  <c r="C167" i="11"/>
  <c r="D167" i="11"/>
  <c r="E167" i="11"/>
  <c r="G167" i="11"/>
  <c r="H167" i="11"/>
  <c r="I167" i="11"/>
  <c r="J167" i="11"/>
  <c r="K167" i="11"/>
  <c r="A168" i="11"/>
  <c r="C168" i="11"/>
  <c r="D168" i="11"/>
  <c r="E168" i="11"/>
  <c r="G168" i="11"/>
  <c r="H168" i="11"/>
  <c r="I168" i="11"/>
  <c r="J168" i="11"/>
  <c r="K168" i="11"/>
  <c r="A169" i="11"/>
  <c r="C169" i="11"/>
  <c r="D169" i="11"/>
  <c r="E169" i="11"/>
  <c r="G169" i="11"/>
  <c r="H169" i="11"/>
  <c r="I169" i="11"/>
  <c r="J169" i="11"/>
  <c r="K169" i="11"/>
  <c r="A170" i="11"/>
  <c r="C170" i="11"/>
  <c r="D170" i="11"/>
  <c r="E170" i="11"/>
  <c r="G170" i="11"/>
  <c r="H170" i="11"/>
  <c r="I170" i="11"/>
  <c r="J170" i="11"/>
  <c r="K170" i="11"/>
  <c r="A171" i="11"/>
  <c r="C171" i="11"/>
  <c r="D171" i="11"/>
  <c r="E171" i="11"/>
  <c r="G171" i="11"/>
  <c r="H171" i="11"/>
  <c r="I171" i="11"/>
  <c r="J171" i="11"/>
  <c r="K171" i="11"/>
  <c r="A172" i="11"/>
  <c r="C172" i="11"/>
  <c r="D172" i="11"/>
  <c r="E172" i="11"/>
  <c r="G172" i="11"/>
  <c r="H172" i="11"/>
  <c r="I172" i="11"/>
  <c r="J172" i="11"/>
  <c r="K172" i="11"/>
  <c r="A173" i="11"/>
  <c r="C173" i="11"/>
  <c r="D173" i="11"/>
  <c r="E173" i="11"/>
  <c r="G173" i="11"/>
  <c r="H173" i="11"/>
  <c r="I173" i="11"/>
  <c r="J173" i="11"/>
  <c r="K173" i="11"/>
  <c r="A174" i="11"/>
  <c r="C174" i="11"/>
  <c r="D174" i="11"/>
  <c r="E174" i="11"/>
  <c r="G174" i="11"/>
  <c r="H174" i="11"/>
  <c r="I174" i="11"/>
  <c r="J174" i="11"/>
  <c r="K174" i="11"/>
  <c r="A175" i="11"/>
  <c r="C175" i="11"/>
  <c r="D175" i="11"/>
  <c r="E175" i="11"/>
  <c r="G175" i="11"/>
  <c r="H175" i="11"/>
  <c r="I175" i="11"/>
  <c r="J175" i="11"/>
  <c r="K175" i="11"/>
  <c r="A176" i="11"/>
  <c r="C176" i="11"/>
  <c r="D176" i="11"/>
  <c r="E176" i="11"/>
  <c r="G176" i="11"/>
  <c r="H176" i="11"/>
  <c r="I176" i="11"/>
  <c r="J176" i="11"/>
  <c r="K176" i="11"/>
  <c r="A177" i="11"/>
  <c r="C177" i="11"/>
  <c r="D177" i="11"/>
  <c r="E177" i="11"/>
  <c r="G177" i="11"/>
  <c r="H177" i="11"/>
  <c r="I177" i="11"/>
  <c r="J177" i="11"/>
  <c r="K177" i="11"/>
  <c r="A178" i="11"/>
  <c r="C178" i="11"/>
  <c r="D178" i="11"/>
  <c r="E178" i="11"/>
  <c r="G178" i="11"/>
  <c r="H178" i="11"/>
  <c r="I178" i="11"/>
  <c r="J178" i="11"/>
  <c r="K178" i="11"/>
  <c r="A179" i="11"/>
  <c r="C179" i="11"/>
  <c r="D179" i="11"/>
  <c r="E179" i="11"/>
  <c r="G179" i="11"/>
  <c r="H179" i="11"/>
  <c r="I179" i="11"/>
  <c r="J179" i="11"/>
  <c r="K179" i="11"/>
  <c r="A180" i="11"/>
  <c r="C180" i="11"/>
  <c r="D180" i="11"/>
  <c r="E180" i="11"/>
  <c r="G180" i="11"/>
  <c r="H180" i="11"/>
  <c r="I180" i="11"/>
  <c r="J180" i="11"/>
  <c r="K180" i="11"/>
  <c r="A181" i="11"/>
  <c r="C181" i="11"/>
  <c r="D181" i="11"/>
  <c r="E181" i="11"/>
  <c r="G181" i="11"/>
  <c r="H181" i="11"/>
  <c r="I181" i="11"/>
  <c r="J181" i="11"/>
  <c r="K181" i="11"/>
  <c r="A182" i="11"/>
  <c r="C182" i="11"/>
  <c r="D182" i="11"/>
  <c r="E182" i="11"/>
  <c r="G182" i="11"/>
  <c r="H182" i="11"/>
  <c r="I182" i="11"/>
  <c r="J182" i="11"/>
  <c r="K182" i="11"/>
  <c r="A183" i="11"/>
  <c r="C183" i="11"/>
  <c r="D183" i="11"/>
  <c r="E183" i="11"/>
  <c r="G183" i="11"/>
  <c r="H183" i="11"/>
  <c r="I183" i="11"/>
  <c r="J183" i="11"/>
  <c r="K183" i="11"/>
  <c r="A184" i="11"/>
  <c r="C184" i="11"/>
  <c r="D184" i="11"/>
  <c r="E184" i="11"/>
  <c r="G184" i="11"/>
  <c r="H184" i="11"/>
  <c r="I184" i="11"/>
  <c r="J184" i="11"/>
  <c r="K184" i="11"/>
  <c r="A185" i="11"/>
  <c r="C185" i="11"/>
  <c r="D185" i="11"/>
  <c r="E185" i="11"/>
  <c r="G185" i="11"/>
  <c r="H185" i="11"/>
  <c r="I185" i="11"/>
  <c r="J185" i="11"/>
  <c r="K185" i="11"/>
  <c r="A186" i="11"/>
  <c r="C186" i="11"/>
  <c r="D186" i="11"/>
  <c r="E186" i="11"/>
  <c r="G186" i="11"/>
  <c r="H186" i="11"/>
  <c r="I186" i="11"/>
  <c r="J186" i="11"/>
  <c r="K186" i="11"/>
  <c r="A187" i="11"/>
  <c r="C187" i="11"/>
  <c r="D187" i="11"/>
  <c r="E187" i="11"/>
  <c r="G187" i="11"/>
  <c r="H187" i="11"/>
  <c r="I187" i="11"/>
  <c r="J187" i="11"/>
  <c r="K187" i="11"/>
  <c r="A188" i="11"/>
  <c r="C188" i="11"/>
  <c r="D188" i="11"/>
  <c r="E188" i="11"/>
  <c r="G188" i="11"/>
  <c r="H188" i="11"/>
  <c r="I188" i="11"/>
  <c r="J188" i="11"/>
  <c r="K188" i="11"/>
  <c r="A189" i="11"/>
  <c r="C189" i="11"/>
  <c r="D189" i="11"/>
  <c r="E189" i="11"/>
  <c r="G189" i="11"/>
  <c r="H189" i="11"/>
  <c r="I189" i="11"/>
  <c r="J189" i="11"/>
  <c r="K189" i="11"/>
  <c r="A190" i="11"/>
  <c r="C190" i="11"/>
  <c r="D190" i="11"/>
  <c r="E190" i="11"/>
  <c r="G190" i="11"/>
  <c r="H190" i="11"/>
  <c r="I190" i="11"/>
  <c r="J190" i="11"/>
  <c r="K190" i="11"/>
  <c r="A191" i="11"/>
  <c r="C191" i="11"/>
  <c r="D191" i="11"/>
  <c r="E191" i="11"/>
  <c r="G191" i="11"/>
  <c r="H191" i="11"/>
  <c r="I191" i="11"/>
  <c r="J191" i="11"/>
  <c r="K191" i="11"/>
  <c r="A192" i="11"/>
  <c r="C192" i="11"/>
  <c r="D192" i="11"/>
  <c r="E192" i="11"/>
  <c r="G192" i="11"/>
  <c r="H192" i="11"/>
  <c r="I192" i="11"/>
  <c r="J192" i="11"/>
  <c r="K192" i="11"/>
  <c r="A193" i="11"/>
  <c r="C193" i="11"/>
  <c r="D193" i="11"/>
  <c r="E193" i="11"/>
  <c r="G193" i="11"/>
  <c r="H193" i="11"/>
  <c r="I193" i="11"/>
  <c r="J193" i="11"/>
  <c r="K193" i="11"/>
  <c r="A194" i="11"/>
  <c r="C194" i="11"/>
  <c r="D194" i="11"/>
  <c r="E194" i="11"/>
  <c r="G194" i="11"/>
  <c r="H194" i="11"/>
  <c r="I194" i="11"/>
  <c r="J194" i="11"/>
  <c r="K194" i="11"/>
  <c r="A195" i="11"/>
  <c r="C195" i="11"/>
  <c r="D195" i="11"/>
  <c r="E195" i="11"/>
  <c r="G195" i="11"/>
  <c r="H195" i="11"/>
  <c r="I195" i="11"/>
  <c r="J195" i="11"/>
  <c r="K195" i="11"/>
  <c r="A196" i="11"/>
  <c r="C196" i="11"/>
  <c r="D196" i="11"/>
  <c r="E196" i="11"/>
  <c r="G196" i="11"/>
  <c r="H196" i="11"/>
  <c r="I196" i="11"/>
  <c r="J196" i="11"/>
  <c r="K196" i="11"/>
  <c r="A197" i="11"/>
  <c r="C197" i="11"/>
  <c r="D197" i="11"/>
  <c r="E197" i="11"/>
  <c r="G197" i="11"/>
  <c r="H197" i="11"/>
  <c r="I197" i="11"/>
  <c r="J197" i="11"/>
  <c r="K197" i="11"/>
  <c r="A198" i="11"/>
  <c r="C198" i="11"/>
  <c r="D198" i="11"/>
  <c r="E198" i="11"/>
  <c r="G198" i="11"/>
  <c r="H198" i="11"/>
  <c r="I198" i="11"/>
  <c r="J198" i="11"/>
  <c r="K198" i="11"/>
  <c r="A199" i="11"/>
  <c r="C199" i="11"/>
  <c r="D199" i="11"/>
  <c r="E199" i="11"/>
  <c r="G199" i="11"/>
  <c r="H199" i="11"/>
  <c r="I199" i="11"/>
  <c r="J199" i="11"/>
  <c r="K199" i="11"/>
  <c r="A200" i="11"/>
  <c r="C200" i="11"/>
  <c r="D200" i="11"/>
  <c r="E200" i="11"/>
  <c r="G200" i="11"/>
  <c r="H200" i="11"/>
  <c r="I200" i="11"/>
  <c r="J200" i="11"/>
  <c r="K200" i="11"/>
  <c r="A201" i="11"/>
  <c r="C201" i="11"/>
  <c r="D201" i="11"/>
  <c r="E201" i="11"/>
  <c r="G201" i="11"/>
  <c r="H201" i="11"/>
  <c r="I201" i="11"/>
  <c r="J201" i="11"/>
  <c r="K201" i="11"/>
  <c r="A202" i="11"/>
  <c r="C202" i="11"/>
  <c r="D202" i="11"/>
  <c r="E202" i="11"/>
  <c r="G202" i="11"/>
  <c r="H202" i="11"/>
  <c r="I202" i="11"/>
  <c r="J202" i="11"/>
  <c r="K202" i="11"/>
  <c r="A203" i="11"/>
  <c r="C203" i="11"/>
  <c r="D203" i="11"/>
  <c r="E203" i="11"/>
  <c r="G203" i="11"/>
  <c r="H203" i="11"/>
  <c r="I203" i="11"/>
  <c r="J203" i="11"/>
  <c r="K203" i="11"/>
  <c r="A204" i="11"/>
  <c r="C204" i="11"/>
  <c r="D204" i="11"/>
  <c r="E204" i="11"/>
  <c r="G204" i="11"/>
  <c r="H204" i="11"/>
  <c r="I204" i="11"/>
  <c r="J204" i="11"/>
  <c r="K204" i="11"/>
  <c r="A205" i="11"/>
  <c r="C205" i="11"/>
  <c r="D205" i="11"/>
  <c r="E205" i="11"/>
  <c r="G205" i="11"/>
  <c r="H205" i="11"/>
  <c r="I205" i="11"/>
  <c r="J205" i="11"/>
  <c r="K205" i="11"/>
  <c r="A206" i="11"/>
  <c r="C206" i="11"/>
  <c r="D206" i="11"/>
  <c r="E206" i="11"/>
  <c r="G206" i="11"/>
  <c r="H206" i="11"/>
  <c r="I206" i="11"/>
  <c r="J206" i="11"/>
  <c r="K206" i="11"/>
  <c r="A207" i="11"/>
  <c r="C207" i="11"/>
  <c r="D207" i="11"/>
  <c r="E207" i="11"/>
  <c r="G207" i="11"/>
  <c r="H207" i="11"/>
  <c r="I207" i="11"/>
  <c r="J207" i="11"/>
  <c r="K207" i="11"/>
  <c r="A208" i="11"/>
  <c r="C208" i="11"/>
  <c r="D208" i="11"/>
  <c r="E208" i="11"/>
  <c r="G208" i="11"/>
  <c r="H208" i="11"/>
  <c r="I208" i="11"/>
  <c r="J208" i="11"/>
  <c r="K208" i="11"/>
  <c r="A209" i="11"/>
  <c r="C209" i="11"/>
  <c r="D209" i="11"/>
  <c r="E209" i="11"/>
  <c r="G209" i="11"/>
  <c r="H209" i="11"/>
  <c r="I209" i="11"/>
  <c r="J209" i="11"/>
  <c r="K209" i="11"/>
  <c r="A210" i="11"/>
  <c r="C210" i="11"/>
  <c r="D210" i="11"/>
  <c r="E210" i="11"/>
  <c r="G210" i="11"/>
  <c r="H210" i="11"/>
  <c r="I210" i="11"/>
  <c r="J210" i="11"/>
  <c r="K210" i="11"/>
  <c r="A211" i="11"/>
  <c r="C211" i="11"/>
  <c r="D211" i="11"/>
  <c r="E211" i="11"/>
  <c r="G211" i="11"/>
  <c r="H211" i="11"/>
  <c r="I211" i="11"/>
  <c r="J211" i="11"/>
  <c r="K211" i="11"/>
  <c r="A212" i="11"/>
  <c r="C212" i="11"/>
  <c r="D212" i="11"/>
  <c r="E212" i="11"/>
  <c r="G212" i="11"/>
  <c r="H212" i="11"/>
  <c r="I212" i="11"/>
  <c r="J212" i="11"/>
  <c r="K212" i="11"/>
  <c r="A213" i="11"/>
  <c r="C213" i="11"/>
  <c r="D213" i="11"/>
  <c r="E213" i="11"/>
  <c r="G213" i="11"/>
  <c r="H213" i="11"/>
  <c r="I213" i="11"/>
  <c r="J213" i="11"/>
  <c r="K213" i="11"/>
  <c r="A214" i="11"/>
  <c r="C214" i="11"/>
  <c r="D214" i="11"/>
  <c r="E214" i="11"/>
  <c r="G214" i="11"/>
  <c r="H214" i="11"/>
  <c r="I214" i="11"/>
  <c r="J214" i="11"/>
  <c r="K214" i="11"/>
  <c r="A215" i="11"/>
  <c r="C215" i="11"/>
  <c r="D215" i="11"/>
  <c r="E215" i="11"/>
  <c r="G215" i="11"/>
  <c r="H215" i="11"/>
  <c r="I215" i="11"/>
  <c r="J215" i="11"/>
  <c r="K215" i="11"/>
  <c r="A216" i="11"/>
  <c r="C216" i="11"/>
  <c r="D216" i="11"/>
  <c r="E216" i="11"/>
  <c r="G216" i="11"/>
  <c r="H216" i="11"/>
  <c r="I216" i="11"/>
  <c r="J216" i="11"/>
  <c r="K216" i="11"/>
  <c r="A217" i="11"/>
  <c r="C217" i="11"/>
  <c r="D217" i="11"/>
  <c r="E217" i="11"/>
  <c r="G217" i="11"/>
  <c r="H217" i="11"/>
  <c r="I217" i="11"/>
  <c r="J217" i="11"/>
  <c r="K217" i="11"/>
  <c r="A218" i="11"/>
  <c r="C218" i="11"/>
  <c r="D218" i="11"/>
  <c r="E218" i="11"/>
  <c r="G218" i="11"/>
  <c r="H218" i="11"/>
  <c r="I218" i="11"/>
  <c r="J218" i="11"/>
  <c r="K218" i="11"/>
  <c r="A219" i="11"/>
  <c r="C219" i="11"/>
  <c r="D219" i="11"/>
  <c r="E219" i="11"/>
  <c r="G219" i="11"/>
  <c r="H219" i="11"/>
  <c r="I219" i="11"/>
  <c r="J219" i="11"/>
  <c r="K219" i="11"/>
  <c r="A220" i="11"/>
  <c r="C220" i="11"/>
  <c r="D220" i="11"/>
  <c r="E220" i="11"/>
  <c r="G220" i="11"/>
  <c r="H220" i="11"/>
  <c r="I220" i="11"/>
  <c r="J220" i="11"/>
  <c r="K220" i="11"/>
  <c r="A221" i="11"/>
  <c r="C221" i="11"/>
  <c r="D221" i="11"/>
  <c r="E221" i="11"/>
  <c r="G221" i="11"/>
  <c r="H221" i="11"/>
  <c r="I221" i="11"/>
  <c r="J221" i="11"/>
  <c r="K221" i="11"/>
  <c r="A222" i="11"/>
  <c r="C222" i="11"/>
  <c r="D222" i="11"/>
  <c r="E222" i="11"/>
  <c r="G222" i="11"/>
  <c r="H222" i="11"/>
  <c r="I222" i="11"/>
  <c r="J222" i="11"/>
  <c r="K222" i="11"/>
  <c r="A223" i="11"/>
  <c r="C223" i="11"/>
  <c r="D223" i="11"/>
  <c r="E223" i="11"/>
  <c r="G223" i="11"/>
  <c r="H223" i="11"/>
  <c r="I223" i="11"/>
  <c r="J223" i="11"/>
  <c r="K223" i="11"/>
  <c r="A224" i="11"/>
  <c r="C224" i="11"/>
  <c r="D224" i="11"/>
  <c r="E224" i="11"/>
  <c r="G224" i="11"/>
  <c r="H224" i="11"/>
  <c r="I224" i="11"/>
  <c r="J224" i="11"/>
  <c r="K224" i="11"/>
  <c r="A225" i="11"/>
  <c r="C225" i="11"/>
  <c r="D225" i="11"/>
  <c r="E225" i="11"/>
  <c r="G225" i="11"/>
  <c r="H225" i="11"/>
  <c r="I225" i="11"/>
  <c r="J225" i="11"/>
  <c r="K225" i="11"/>
  <c r="A226" i="11"/>
  <c r="C226" i="11"/>
  <c r="D226" i="11"/>
  <c r="E226" i="11"/>
  <c r="G226" i="11"/>
  <c r="H226" i="11"/>
  <c r="I226" i="11"/>
  <c r="J226" i="11"/>
  <c r="K226" i="11"/>
  <c r="A227" i="11"/>
  <c r="C227" i="11"/>
  <c r="D227" i="11"/>
  <c r="E227" i="11"/>
  <c r="G227" i="11"/>
  <c r="H227" i="11"/>
  <c r="I227" i="11"/>
  <c r="J227" i="11"/>
  <c r="K227" i="11"/>
  <c r="A228" i="11"/>
  <c r="C228" i="11"/>
  <c r="D228" i="11"/>
  <c r="E228" i="11"/>
  <c r="G228" i="11"/>
  <c r="H228" i="11"/>
  <c r="I228" i="11"/>
  <c r="J228" i="11"/>
  <c r="K228" i="11"/>
  <c r="A229" i="11"/>
  <c r="C229" i="11"/>
  <c r="D229" i="11"/>
  <c r="E229" i="11"/>
  <c r="G229" i="11"/>
  <c r="H229" i="11"/>
  <c r="I229" i="11"/>
  <c r="J229" i="11"/>
  <c r="K229" i="11"/>
  <c r="A230" i="11"/>
  <c r="C230" i="11"/>
  <c r="D230" i="11"/>
  <c r="E230" i="11"/>
  <c r="G230" i="11"/>
  <c r="H230" i="11"/>
  <c r="I230" i="11"/>
  <c r="J230" i="11"/>
  <c r="K230" i="11"/>
  <c r="A231" i="11"/>
  <c r="C231" i="11"/>
  <c r="D231" i="11"/>
  <c r="E231" i="11"/>
  <c r="G231" i="11"/>
  <c r="H231" i="11"/>
  <c r="I231" i="11"/>
  <c r="J231" i="11"/>
  <c r="K231" i="11"/>
  <c r="A232" i="11"/>
  <c r="C232" i="11"/>
  <c r="D232" i="11"/>
  <c r="E232" i="11"/>
  <c r="G232" i="11"/>
  <c r="H232" i="11"/>
  <c r="I232" i="11"/>
  <c r="J232" i="11"/>
  <c r="K232" i="11"/>
  <c r="A233" i="11"/>
  <c r="C233" i="11"/>
  <c r="D233" i="11"/>
  <c r="E233" i="11"/>
  <c r="G233" i="11"/>
  <c r="H233" i="11"/>
  <c r="I233" i="11"/>
  <c r="J233" i="11"/>
  <c r="K233" i="11"/>
  <c r="A234" i="11"/>
  <c r="C234" i="11"/>
  <c r="D234" i="11"/>
  <c r="E234" i="11"/>
  <c r="G234" i="11"/>
  <c r="H234" i="11"/>
  <c r="I234" i="11"/>
  <c r="J234" i="11"/>
  <c r="K234" i="11"/>
  <c r="A235" i="11"/>
  <c r="C235" i="11"/>
  <c r="D235" i="11"/>
  <c r="E235" i="11"/>
  <c r="G235" i="11"/>
  <c r="H235" i="11"/>
  <c r="I235" i="11"/>
  <c r="J235" i="11"/>
  <c r="K235" i="11"/>
  <c r="A236" i="11"/>
  <c r="C236" i="11"/>
  <c r="D236" i="11"/>
  <c r="E236" i="11"/>
  <c r="G236" i="11"/>
  <c r="H236" i="11"/>
  <c r="I236" i="11"/>
  <c r="J236" i="11"/>
  <c r="K236" i="11"/>
  <c r="A237" i="11"/>
  <c r="C237" i="11"/>
  <c r="D237" i="11"/>
  <c r="E237" i="11"/>
  <c r="G237" i="11"/>
  <c r="H237" i="11"/>
  <c r="I237" i="11"/>
  <c r="J237" i="11"/>
  <c r="K237" i="11"/>
  <c r="A238" i="11"/>
  <c r="C238" i="11"/>
  <c r="D238" i="11"/>
  <c r="E238" i="11"/>
  <c r="G238" i="11"/>
  <c r="H238" i="11"/>
  <c r="I238" i="11"/>
  <c r="J238" i="11"/>
  <c r="K238" i="11"/>
  <c r="A239" i="11"/>
  <c r="C239" i="11"/>
  <c r="D239" i="11"/>
  <c r="E239" i="11"/>
  <c r="G239" i="11"/>
  <c r="H239" i="11"/>
  <c r="I239" i="11"/>
  <c r="J239" i="11"/>
  <c r="K239" i="11"/>
  <c r="A240" i="11"/>
  <c r="C240" i="11"/>
  <c r="D240" i="11"/>
  <c r="E240" i="11"/>
  <c r="G240" i="11"/>
  <c r="H240" i="11"/>
  <c r="I240" i="11"/>
  <c r="J240" i="11"/>
  <c r="K240" i="11"/>
  <c r="A241" i="11"/>
  <c r="C241" i="11"/>
  <c r="D241" i="11"/>
  <c r="E241" i="11"/>
  <c r="G241" i="11"/>
  <c r="H241" i="11"/>
  <c r="I241" i="11"/>
  <c r="J241" i="11"/>
  <c r="K241" i="11"/>
  <c r="A242" i="11"/>
  <c r="C242" i="11"/>
  <c r="D242" i="11"/>
  <c r="E242" i="11"/>
  <c r="G242" i="11"/>
  <c r="H242" i="11"/>
  <c r="I242" i="11"/>
  <c r="J242" i="11"/>
  <c r="K242" i="11"/>
  <c r="A243" i="11"/>
  <c r="C243" i="11"/>
  <c r="D243" i="11"/>
  <c r="E243" i="11"/>
  <c r="G243" i="11"/>
  <c r="H243" i="11"/>
  <c r="I243" i="11"/>
  <c r="J243" i="11"/>
  <c r="K243" i="11"/>
  <c r="A244" i="11"/>
  <c r="C244" i="11"/>
  <c r="D244" i="11"/>
  <c r="E244" i="11"/>
  <c r="G244" i="11"/>
  <c r="H244" i="11"/>
  <c r="I244" i="11"/>
  <c r="J244" i="11"/>
  <c r="K244" i="11"/>
  <c r="A245" i="11"/>
  <c r="C245" i="11"/>
  <c r="D245" i="11"/>
  <c r="E245" i="11"/>
  <c r="G245" i="11"/>
  <c r="H245" i="11"/>
  <c r="I245" i="11"/>
  <c r="J245" i="11"/>
  <c r="K245" i="11"/>
  <c r="A246" i="11"/>
  <c r="C246" i="11"/>
  <c r="D246" i="11"/>
  <c r="E246" i="11"/>
  <c r="G246" i="11"/>
  <c r="H246" i="11"/>
  <c r="I246" i="11"/>
  <c r="J246" i="11"/>
  <c r="K246" i="11"/>
  <c r="A247" i="11"/>
  <c r="C247" i="11"/>
  <c r="D247" i="11"/>
  <c r="E247" i="11"/>
  <c r="G247" i="11"/>
  <c r="H247" i="11"/>
  <c r="I247" i="11"/>
  <c r="J247" i="11"/>
  <c r="K247" i="11"/>
  <c r="A248" i="11"/>
  <c r="C248" i="11"/>
  <c r="D248" i="11"/>
  <c r="E248" i="11"/>
  <c r="G248" i="11"/>
  <c r="H248" i="11"/>
  <c r="I248" i="11"/>
  <c r="J248" i="11"/>
  <c r="K248" i="11"/>
  <c r="A249" i="11"/>
  <c r="C249" i="11"/>
  <c r="D249" i="11"/>
  <c r="E249" i="11"/>
  <c r="G249" i="11"/>
  <c r="H249" i="11"/>
  <c r="I249" i="11"/>
  <c r="J249" i="11"/>
  <c r="K249" i="11"/>
  <c r="A250" i="11"/>
  <c r="C250" i="11"/>
  <c r="D250" i="11"/>
  <c r="E250" i="11"/>
  <c r="G250" i="11"/>
  <c r="H250" i="11"/>
  <c r="I250" i="11"/>
  <c r="J250" i="11"/>
  <c r="K250" i="11"/>
  <c r="A251" i="11"/>
  <c r="C251" i="11"/>
  <c r="D251" i="11"/>
  <c r="E251" i="11"/>
  <c r="G251" i="11"/>
  <c r="H251" i="11"/>
  <c r="I251" i="11"/>
  <c r="J251" i="11"/>
  <c r="K251" i="11"/>
  <c r="A252" i="11"/>
  <c r="C252" i="11"/>
  <c r="D252" i="11"/>
  <c r="E252" i="11"/>
  <c r="G252" i="11"/>
  <c r="H252" i="11"/>
  <c r="I252" i="11"/>
  <c r="J252" i="11"/>
  <c r="K252" i="11"/>
  <c r="A253" i="11"/>
  <c r="C253" i="11"/>
  <c r="D253" i="11"/>
  <c r="E253" i="11"/>
  <c r="G253" i="11"/>
  <c r="H253" i="11"/>
  <c r="I253" i="11"/>
  <c r="J253" i="11"/>
  <c r="K253" i="11"/>
  <c r="A254" i="11"/>
  <c r="C254" i="11"/>
  <c r="D254" i="11"/>
  <c r="E254" i="11"/>
  <c r="G254" i="11"/>
  <c r="H254" i="11"/>
  <c r="I254" i="11"/>
  <c r="J254" i="11"/>
  <c r="K254" i="11"/>
  <c r="A255" i="11"/>
  <c r="C255" i="11"/>
  <c r="D255" i="11"/>
  <c r="E255" i="11"/>
  <c r="G255" i="11"/>
  <c r="H255" i="11"/>
  <c r="I255" i="11"/>
  <c r="J255" i="11"/>
  <c r="K255" i="11"/>
  <c r="A256" i="11"/>
  <c r="C256" i="11"/>
  <c r="D256" i="11"/>
  <c r="E256" i="11"/>
  <c r="G256" i="11"/>
  <c r="H256" i="11"/>
  <c r="I256" i="11"/>
  <c r="J256" i="11"/>
  <c r="K256" i="11"/>
  <c r="A257" i="11"/>
  <c r="C257" i="11"/>
  <c r="D257" i="11"/>
  <c r="E257" i="11"/>
  <c r="G257" i="11"/>
  <c r="H257" i="11"/>
  <c r="I257" i="11"/>
  <c r="J257" i="11"/>
  <c r="K257" i="11"/>
  <c r="A258" i="11"/>
  <c r="C258" i="11"/>
  <c r="D258" i="11"/>
  <c r="E258" i="11"/>
  <c r="G258" i="11"/>
  <c r="H258" i="11"/>
  <c r="I258" i="11"/>
  <c r="J258" i="11"/>
  <c r="K258" i="11"/>
  <c r="A259" i="11"/>
  <c r="C259" i="11"/>
  <c r="D259" i="11"/>
  <c r="E259" i="11"/>
  <c r="G259" i="11"/>
  <c r="H259" i="11"/>
  <c r="I259" i="11"/>
  <c r="J259" i="11"/>
  <c r="K259" i="11"/>
  <c r="A260" i="11"/>
  <c r="C260" i="11"/>
  <c r="D260" i="11"/>
  <c r="E260" i="11"/>
  <c r="G260" i="11"/>
  <c r="H260" i="11"/>
  <c r="I260" i="11"/>
  <c r="J260" i="11"/>
  <c r="K260" i="11"/>
  <c r="A261" i="11"/>
  <c r="C261" i="11"/>
  <c r="D261" i="11"/>
  <c r="E261" i="11"/>
  <c r="G261" i="11"/>
  <c r="H261" i="11"/>
  <c r="I261" i="11"/>
  <c r="J261" i="11"/>
  <c r="K261" i="11"/>
  <c r="A262" i="11"/>
  <c r="C262" i="11"/>
  <c r="D262" i="11"/>
  <c r="E262" i="11"/>
  <c r="G262" i="11"/>
  <c r="H262" i="11"/>
  <c r="I262" i="11"/>
  <c r="J262" i="11"/>
  <c r="K262" i="11"/>
  <c r="A263" i="11"/>
  <c r="C263" i="11"/>
  <c r="D263" i="11"/>
  <c r="E263" i="11"/>
  <c r="G263" i="11"/>
  <c r="H263" i="11"/>
  <c r="I263" i="11"/>
  <c r="J263" i="11"/>
  <c r="K263" i="11"/>
  <c r="A264" i="11"/>
  <c r="C264" i="11"/>
  <c r="D264" i="11"/>
  <c r="E264" i="11"/>
  <c r="G264" i="11"/>
  <c r="H264" i="11"/>
  <c r="I264" i="11"/>
  <c r="J264" i="11"/>
  <c r="K264" i="11"/>
  <c r="A265" i="11"/>
  <c r="C265" i="11"/>
  <c r="D265" i="11"/>
  <c r="E265" i="11"/>
  <c r="G265" i="11"/>
  <c r="H265" i="11"/>
  <c r="I265" i="11"/>
  <c r="J265" i="11"/>
  <c r="K265" i="11"/>
  <c r="A266" i="11"/>
  <c r="C266" i="11"/>
  <c r="D266" i="11"/>
  <c r="E266" i="11"/>
  <c r="G266" i="11"/>
  <c r="H266" i="11"/>
  <c r="I266" i="11"/>
  <c r="J266" i="11"/>
  <c r="K266" i="11"/>
  <c r="A267" i="11"/>
  <c r="C267" i="11"/>
  <c r="D267" i="11"/>
  <c r="E267" i="11"/>
  <c r="G267" i="11"/>
  <c r="H267" i="11"/>
  <c r="I267" i="11"/>
  <c r="J267" i="11"/>
  <c r="K267" i="11"/>
  <c r="A268" i="11"/>
  <c r="C268" i="11"/>
  <c r="D268" i="11"/>
  <c r="E268" i="11"/>
  <c r="G268" i="11"/>
  <c r="H268" i="11"/>
  <c r="I268" i="11"/>
  <c r="J268" i="11"/>
  <c r="K268" i="11"/>
  <c r="A269" i="11"/>
  <c r="C269" i="11"/>
  <c r="D269" i="11"/>
  <c r="E269" i="11"/>
  <c r="G269" i="11"/>
  <c r="H269" i="11"/>
  <c r="I269" i="11"/>
  <c r="J269" i="11"/>
  <c r="K269" i="11"/>
  <c r="A270" i="11"/>
  <c r="C270" i="11"/>
  <c r="D270" i="11"/>
  <c r="E270" i="11"/>
  <c r="G270" i="11"/>
  <c r="H270" i="11"/>
  <c r="I270" i="11"/>
  <c r="J270" i="11"/>
  <c r="K270" i="11"/>
  <c r="A271" i="11"/>
  <c r="C271" i="11"/>
  <c r="D271" i="11"/>
  <c r="E271" i="11"/>
  <c r="G271" i="11"/>
  <c r="H271" i="11"/>
  <c r="I271" i="11"/>
  <c r="J271" i="11"/>
  <c r="K271" i="11"/>
  <c r="A272" i="11"/>
  <c r="C272" i="11"/>
  <c r="D272" i="11"/>
  <c r="E272" i="11"/>
  <c r="G272" i="11"/>
  <c r="H272" i="11"/>
  <c r="I272" i="11"/>
  <c r="J272" i="11"/>
  <c r="K272" i="11"/>
  <c r="A273" i="11"/>
  <c r="C273" i="11"/>
  <c r="D273" i="11"/>
  <c r="E273" i="11"/>
  <c r="G273" i="11"/>
  <c r="H273" i="11"/>
  <c r="I273" i="11"/>
  <c r="J273" i="11"/>
  <c r="K273" i="11"/>
  <c r="A274" i="11"/>
  <c r="C274" i="11"/>
  <c r="D274" i="11"/>
  <c r="E274" i="11"/>
  <c r="G274" i="11"/>
  <c r="H274" i="11"/>
  <c r="I274" i="11"/>
  <c r="J274" i="11"/>
  <c r="K274" i="11"/>
  <c r="A275" i="11"/>
  <c r="C275" i="11"/>
  <c r="D275" i="11"/>
  <c r="E275" i="11"/>
  <c r="G275" i="11"/>
  <c r="H275" i="11"/>
  <c r="I275" i="11"/>
  <c r="J275" i="11"/>
  <c r="K275" i="11"/>
  <c r="A276" i="11"/>
  <c r="C276" i="11"/>
  <c r="D276" i="11"/>
  <c r="E276" i="11"/>
  <c r="G276" i="11"/>
  <c r="H276" i="11"/>
  <c r="I276" i="11"/>
  <c r="J276" i="11"/>
  <c r="K276" i="11"/>
  <c r="A277" i="11"/>
  <c r="C277" i="11"/>
  <c r="D277" i="11"/>
  <c r="E277" i="11"/>
  <c r="G277" i="11"/>
  <c r="H277" i="11"/>
  <c r="I277" i="11"/>
  <c r="J277" i="11"/>
  <c r="K277" i="11"/>
  <c r="A278" i="11"/>
  <c r="C278" i="11"/>
  <c r="D278" i="11"/>
  <c r="E278" i="11"/>
  <c r="G278" i="11"/>
  <c r="H278" i="11"/>
  <c r="I278" i="11"/>
  <c r="J278" i="11"/>
  <c r="K278" i="11"/>
  <c r="A279" i="11"/>
  <c r="C279" i="11"/>
  <c r="D279" i="11"/>
  <c r="E279" i="11"/>
  <c r="G279" i="11"/>
  <c r="H279" i="11"/>
  <c r="I279" i="11"/>
  <c r="J279" i="11"/>
  <c r="K279" i="11"/>
  <c r="A280" i="11"/>
  <c r="C280" i="11"/>
  <c r="D280" i="11"/>
  <c r="E280" i="11"/>
  <c r="G280" i="11"/>
  <c r="H280" i="11"/>
  <c r="I280" i="11"/>
  <c r="J280" i="11"/>
  <c r="K280" i="11"/>
  <c r="A281" i="11"/>
  <c r="C281" i="11"/>
  <c r="D281" i="11"/>
  <c r="E281" i="11"/>
  <c r="G281" i="11"/>
  <c r="H281" i="11"/>
  <c r="I281" i="11"/>
  <c r="J281" i="11"/>
  <c r="K281" i="11"/>
  <c r="A282" i="11"/>
  <c r="C282" i="11"/>
  <c r="D282" i="11"/>
  <c r="E282" i="11"/>
  <c r="G282" i="11"/>
  <c r="H282" i="11"/>
  <c r="I282" i="11"/>
  <c r="J282" i="11"/>
  <c r="K282" i="11"/>
  <c r="A283" i="11"/>
  <c r="C283" i="11"/>
  <c r="D283" i="11"/>
  <c r="E283" i="11"/>
  <c r="G283" i="11"/>
  <c r="H283" i="11"/>
  <c r="I283" i="11"/>
  <c r="J283" i="11"/>
  <c r="K283" i="11"/>
  <c r="A284" i="11"/>
  <c r="C284" i="11"/>
  <c r="D284" i="11"/>
  <c r="E284" i="11"/>
  <c r="G284" i="11"/>
  <c r="H284" i="11"/>
  <c r="I284" i="11"/>
  <c r="J284" i="11"/>
  <c r="K284" i="11"/>
  <c r="A285" i="11"/>
  <c r="C285" i="11"/>
  <c r="D285" i="11"/>
  <c r="E285" i="11"/>
  <c r="G285" i="11"/>
  <c r="H285" i="11"/>
  <c r="I285" i="11"/>
  <c r="J285" i="11"/>
  <c r="K285" i="11"/>
  <c r="A286" i="11"/>
  <c r="C286" i="11"/>
  <c r="D286" i="11"/>
  <c r="E286" i="11"/>
  <c r="G286" i="11"/>
  <c r="H286" i="11"/>
  <c r="I286" i="11"/>
  <c r="J286" i="11"/>
  <c r="K286" i="11"/>
  <c r="A287" i="11"/>
  <c r="C287" i="11"/>
  <c r="D287" i="11"/>
  <c r="E287" i="11"/>
  <c r="G287" i="11"/>
  <c r="H287" i="11"/>
  <c r="I287" i="11"/>
  <c r="J287" i="11"/>
  <c r="K287" i="11"/>
  <c r="A288" i="11"/>
  <c r="C288" i="11"/>
  <c r="D288" i="11"/>
  <c r="E288" i="11"/>
  <c r="G288" i="11"/>
  <c r="H288" i="11"/>
  <c r="I288" i="11"/>
  <c r="J288" i="11"/>
  <c r="K288" i="11"/>
  <c r="A289" i="11"/>
  <c r="C289" i="11"/>
  <c r="D289" i="11"/>
  <c r="E289" i="11"/>
  <c r="G289" i="11"/>
  <c r="H289" i="11"/>
  <c r="I289" i="11"/>
  <c r="J289" i="11"/>
  <c r="K289" i="11"/>
  <c r="A290" i="11"/>
  <c r="C290" i="11"/>
  <c r="D290" i="11"/>
  <c r="E290" i="11"/>
  <c r="G290" i="11"/>
  <c r="H290" i="11"/>
  <c r="I290" i="11"/>
  <c r="J290" i="11"/>
  <c r="K290" i="11"/>
  <c r="A291" i="11"/>
  <c r="C291" i="11"/>
  <c r="D291" i="11"/>
  <c r="E291" i="11"/>
  <c r="G291" i="11"/>
  <c r="H291" i="11"/>
  <c r="I291" i="11"/>
  <c r="J291" i="11"/>
  <c r="K291" i="11"/>
  <c r="A292" i="11"/>
  <c r="C292" i="11"/>
  <c r="D292" i="11"/>
  <c r="E292" i="11"/>
  <c r="G292" i="11"/>
  <c r="H292" i="11"/>
  <c r="I292" i="11"/>
  <c r="J292" i="11"/>
  <c r="K292" i="11"/>
  <c r="A293" i="11"/>
  <c r="C293" i="11"/>
  <c r="D293" i="11"/>
  <c r="E293" i="11"/>
  <c r="G293" i="11"/>
  <c r="H293" i="11"/>
  <c r="I293" i="11"/>
  <c r="J293" i="11"/>
  <c r="K293" i="11"/>
  <c r="A294" i="11"/>
  <c r="C294" i="11"/>
  <c r="D294" i="11"/>
  <c r="E294" i="11"/>
  <c r="G294" i="11"/>
  <c r="H294" i="11"/>
  <c r="I294" i="11"/>
  <c r="J294" i="11"/>
  <c r="K294" i="11"/>
  <c r="A295" i="11"/>
  <c r="C295" i="11"/>
  <c r="D295" i="11"/>
  <c r="E295" i="11"/>
  <c r="G295" i="11"/>
  <c r="H295" i="11"/>
  <c r="I295" i="11"/>
  <c r="J295" i="11"/>
  <c r="K295" i="11"/>
  <c r="A296" i="11"/>
  <c r="C296" i="11"/>
  <c r="D296" i="11"/>
  <c r="E296" i="11"/>
  <c r="G296" i="11"/>
  <c r="H296" i="11"/>
  <c r="I296" i="11"/>
  <c r="J296" i="11"/>
  <c r="K296" i="11"/>
  <c r="A297" i="11"/>
  <c r="C297" i="11"/>
  <c r="D297" i="11"/>
  <c r="E297" i="11"/>
  <c r="G297" i="11"/>
  <c r="H297" i="11"/>
  <c r="I297" i="11"/>
  <c r="J297" i="11"/>
  <c r="K297" i="11"/>
  <c r="A298" i="11"/>
  <c r="C298" i="11"/>
  <c r="D298" i="11"/>
  <c r="E298" i="11"/>
  <c r="G298" i="11"/>
  <c r="H298" i="11"/>
  <c r="I298" i="11"/>
  <c r="J298" i="11"/>
  <c r="K298" i="11"/>
  <c r="A299" i="11"/>
  <c r="C299" i="11"/>
  <c r="D299" i="11"/>
  <c r="E299" i="11"/>
  <c r="G299" i="11"/>
  <c r="H299" i="11"/>
  <c r="I299" i="11"/>
  <c r="J299" i="11"/>
  <c r="K299" i="11"/>
  <c r="A300" i="11"/>
  <c r="C300" i="11"/>
  <c r="D300" i="11"/>
  <c r="E300" i="11"/>
  <c r="G300" i="11"/>
  <c r="H300" i="11"/>
  <c r="I300" i="11"/>
  <c r="J300" i="11"/>
  <c r="K300" i="11"/>
  <c r="A301" i="11"/>
  <c r="C301" i="11"/>
  <c r="D301" i="11"/>
  <c r="E301" i="11"/>
  <c r="G301" i="11"/>
  <c r="H301" i="11"/>
  <c r="I301" i="11"/>
  <c r="J301" i="11"/>
  <c r="K301" i="11"/>
  <c r="A302" i="11"/>
  <c r="C302" i="11"/>
  <c r="D302" i="11"/>
  <c r="E302" i="11"/>
  <c r="G302" i="11"/>
  <c r="H302" i="11"/>
  <c r="I302" i="11"/>
  <c r="J302" i="11"/>
  <c r="K302" i="11"/>
  <c r="A303" i="11"/>
  <c r="C303" i="11"/>
  <c r="D303" i="11"/>
  <c r="E303" i="11"/>
  <c r="G303" i="11"/>
  <c r="H303" i="11"/>
  <c r="I303" i="11"/>
  <c r="J303" i="11"/>
  <c r="K303" i="11"/>
  <c r="A304" i="11"/>
  <c r="C304" i="11"/>
  <c r="D304" i="11"/>
  <c r="E304" i="11"/>
  <c r="G304" i="11"/>
  <c r="H304" i="11"/>
  <c r="I304" i="11"/>
  <c r="J304" i="11"/>
  <c r="K304" i="11"/>
  <c r="A305" i="11"/>
  <c r="C305" i="11"/>
  <c r="D305" i="11"/>
  <c r="E305" i="11"/>
  <c r="G305" i="11"/>
  <c r="H305" i="11"/>
  <c r="I305" i="11"/>
  <c r="J305" i="11"/>
  <c r="K305" i="11"/>
  <c r="A306" i="11"/>
  <c r="C306" i="11"/>
  <c r="D306" i="11"/>
  <c r="E306" i="11"/>
  <c r="G306" i="11"/>
  <c r="H306" i="11"/>
  <c r="I306" i="11"/>
  <c r="J306" i="11"/>
  <c r="K306" i="11"/>
  <c r="A307" i="11"/>
  <c r="C307" i="11"/>
  <c r="D307" i="11"/>
  <c r="E307" i="11"/>
  <c r="G307" i="11"/>
  <c r="H307" i="11"/>
  <c r="I307" i="11"/>
  <c r="J307" i="11"/>
  <c r="K307" i="11"/>
  <c r="A308" i="11"/>
  <c r="C308" i="11"/>
  <c r="D308" i="11"/>
  <c r="E308" i="11"/>
  <c r="G308" i="11"/>
  <c r="H308" i="11"/>
  <c r="I308" i="11"/>
  <c r="J308" i="11"/>
  <c r="K308" i="11"/>
  <c r="A309" i="11"/>
  <c r="C309" i="11"/>
  <c r="D309" i="11"/>
  <c r="E309" i="11"/>
  <c r="G309" i="11"/>
  <c r="H309" i="11"/>
  <c r="I309" i="11"/>
  <c r="J309" i="11"/>
  <c r="K309" i="11"/>
  <c r="A310" i="11"/>
  <c r="C310" i="11"/>
  <c r="D310" i="11"/>
  <c r="E310" i="11"/>
  <c r="G310" i="11"/>
  <c r="H310" i="11"/>
  <c r="I310" i="11"/>
  <c r="J310" i="11"/>
  <c r="K310" i="11"/>
  <c r="A311" i="11"/>
  <c r="C311" i="11"/>
  <c r="D311" i="11"/>
  <c r="E311" i="11"/>
  <c r="G311" i="11"/>
  <c r="H311" i="11"/>
  <c r="I311" i="11"/>
  <c r="J311" i="11"/>
  <c r="K311" i="11"/>
  <c r="A312" i="11"/>
  <c r="C312" i="11"/>
  <c r="D312" i="11"/>
  <c r="E312" i="11"/>
  <c r="G312" i="11"/>
  <c r="H312" i="11"/>
  <c r="I312" i="11"/>
  <c r="J312" i="11"/>
  <c r="K312" i="11"/>
  <c r="A313" i="11"/>
  <c r="C313" i="11"/>
  <c r="D313" i="11"/>
  <c r="E313" i="11"/>
  <c r="G313" i="11"/>
  <c r="H313" i="11"/>
  <c r="I313" i="11"/>
  <c r="J313" i="11"/>
  <c r="K313" i="11"/>
  <c r="A314" i="11"/>
  <c r="C314" i="11"/>
  <c r="D314" i="11"/>
  <c r="E314" i="11"/>
  <c r="G314" i="11"/>
  <c r="H314" i="11"/>
  <c r="I314" i="11"/>
  <c r="J314" i="11"/>
  <c r="K314" i="11"/>
  <c r="A315" i="11"/>
  <c r="C315" i="11"/>
  <c r="D315" i="11"/>
  <c r="E315" i="11"/>
  <c r="G315" i="11"/>
  <c r="H315" i="11"/>
  <c r="I315" i="11"/>
  <c r="J315" i="11"/>
  <c r="K315" i="11"/>
  <c r="A316" i="11"/>
  <c r="C316" i="11"/>
  <c r="D316" i="11"/>
  <c r="E316" i="11"/>
  <c r="G316" i="11"/>
  <c r="H316" i="11"/>
  <c r="I316" i="11"/>
  <c r="J316" i="11"/>
  <c r="K316" i="11"/>
  <c r="A317" i="11"/>
  <c r="C317" i="11"/>
  <c r="D317" i="11"/>
  <c r="E317" i="11"/>
  <c r="G317" i="11"/>
  <c r="H317" i="11"/>
  <c r="I317" i="11"/>
  <c r="J317" i="11"/>
  <c r="K317" i="11"/>
  <c r="A318" i="11"/>
  <c r="C318" i="11"/>
  <c r="D318" i="11"/>
  <c r="E318" i="11"/>
  <c r="G318" i="11"/>
  <c r="H318" i="11"/>
  <c r="I318" i="11"/>
  <c r="J318" i="11"/>
  <c r="K318" i="11"/>
  <c r="A319" i="11"/>
  <c r="C319" i="11"/>
  <c r="D319" i="11"/>
  <c r="E319" i="11"/>
  <c r="G319" i="11"/>
  <c r="H319" i="11"/>
  <c r="I319" i="11"/>
  <c r="J319" i="11"/>
  <c r="K319" i="11"/>
  <c r="A320" i="11"/>
  <c r="C320" i="11"/>
  <c r="D320" i="11"/>
  <c r="E320" i="11"/>
  <c r="G320" i="11"/>
  <c r="H320" i="11"/>
  <c r="I320" i="11"/>
  <c r="J320" i="11"/>
  <c r="K320" i="11"/>
  <c r="A321" i="11"/>
  <c r="C321" i="11"/>
  <c r="D321" i="11"/>
  <c r="E321" i="11"/>
  <c r="G321" i="11"/>
  <c r="H321" i="11"/>
  <c r="I321" i="11"/>
  <c r="J321" i="11"/>
  <c r="K321" i="11"/>
  <c r="A322" i="11"/>
  <c r="C322" i="11"/>
  <c r="D322" i="11"/>
  <c r="E322" i="11"/>
  <c r="G322" i="11"/>
  <c r="H322" i="11"/>
  <c r="I322" i="11"/>
  <c r="J322" i="11"/>
  <c r="K322" i="11"/>
  <c r="A323" i="11"/>
  <c r="C323" i="11"/>
  <c r="D323" i="11"/>
  <c r="E323" i="11"/>
  <c r="G323" i="11"/>
  <c r="H323" i="11"/>
  <c r="I323" i="11"/>
  <c r="J323" i="11"/>
  <c r="K323" i="11"/>
  <c r="A324" i="11"/>
  <c r="C324" i="11"/>
  <c r="D324" i="11"/>
  <c r="E324" i="11"/>
  <c r="G324" i="11"/>
  <c r="H324" i="11"/>
  <c r="I324" i="11"/>
  <c r="J324" i="11"/>
  <c r="K324" i="11"/>
  <c r="A325" i="11"/>
  <c r="C325" i="11"/>
  <c r="D325" i="11"/>
  <c r="E325" i="11"/>
  <c r="G325" i="11"/>
  <c r="H325" i="11"/>
  <c r="I325" i="11"/>
  <c r="J325" i="11"/>
  <c r="K325" i="11"/>
  <c r="A326" i="11"/>
  <c r="C326" i="11"/>
  <c r="D326" i="11"/>
  <c r="E326" i="11"/>
  <c r="G326" i="11"/>
  <c r="H326" i="11"/>
  <c r="I326" i="11"/>
  <c r="J326" i="11"/>
  <c r="K326" i="11"/>
  <c r="A327" i="11"/>
  <c r="C327" i="11"/>
  <c r="D327" i="11"/>
  <c r="E327" i="11"/>
  <c r="G327" i="11"/>
  <c r="H327" i="11"/>
  <c r="I327" i="11"/>
  <c r="J327" i="11"/>
  <c r="K327" i="11"/>
  <c r="A328" i="11"/>
  <c r="C328" i="11"/>
  <c r="D328" i="11"/>
  <c r="E328" i="11"/>
  <c r="G328" i="11"/>
  <c r="H328" i="11"/>
  <c r="I328" i="11"/>
  <c r="J328" i="11"/>
  <c r="K328" i="11"/>
  <c r="A329" i="11"/>
  <c r="C329" i="11"/>
  <c r="D329" i="11"/>
  <c r="E329" i="11"/>
  <c r="G329" i="11"/>
  <c r="H329" i="11"/>
  <c r="I329" i="11"/>
  <c r="J329" i="11"/>
  <c r="K329" i="11"/>
  <c r="A330" i="11"/>
  <c r="C330" i="11"/>
  <c r="D330" i="11"/>
  <c r="E330" i="11"/>
  <c r="G330" i="11"/>
  <c r="H330" i="11"/>
  <c r="I330" i="11"/>
  <c r="J330" i="11"/>
  <c r="K330" i="11"/>
  <c r="A331" i="11"/>
  <c r="C331" i="11"/>
  <c r="D331" i="11"/>
  <c r="E331" i="11"/>
  <c r="G331" i="11"/>
  <c r="H331" i="11"/>
  <c r="I331" i="11"/>
  <c r="J331" i="11"/>
  <c r="K331" i="11"/>
  <c r="A332" i="11"/>
  <c r="C332" i="11"/>
  <c r="D332" i="11"/>
  <c r="E332" i="11"/>
  <c r="G332" i="11"/>
  <c r="H332" i="11"/>
  <c r="I332" i="11"/>
  <c r="J332" i="11"/>
  <c r="K332" i="11"/>
  <c r="A333" i="11"/>
  <c r="C333" i="11"/>
  <c r="D333" i="11"/>
  <c r="E333" i="11"/>
  <c r="G333" i="11"/>
  <c r="H333" i="11"/>
  <c r="I333" i="11"/>
  <c r="J333" i="11"/>
  <c r="K333" i="11"/>
  <c r="A334" i="11"/>
  <c r="C334" i="11"/>
  <c r="D334" i="11"/>
  <c r="E334" i="11"/>
  <c r="G334" i="11"/>
  <c r="H334" i="11"/>
  <c r="I334" i="11"/>
  <c r="J334" i="11"/>
  <c r="K334" i="11"/>
  <c r="A335" i="11"/>
  <c r="C335" i="11"/>
  <c r="D335" i="11"/>
  <c r="E335" i="11"/>
  <c r="G335" i="11"/>
  <c r="H335" i="11"/>
  <c r="I335" i="11"/>
  <c r="J335" i="11"/>
  <c r="K335" i="11"/>
  <c r="A336" i="11"/>
  <c r="C336" i="11"/>
  <c r="D336" i="11"/>
  <c r="E336" i="11"/>
  <c r="G336" i="11"/>
  <c r="H336" i="11"/>
  <c r="I336" i="11"/>
  <c r="J336" i="11"/>
  <c r="K336" i="11"/>
  <c r="A337" i="11"/>
  <c r="C337" i="11"/>
  <c r="D337" i="11"/>
  <c r="E337" i="11"/>
  <c r="G337" i="11"/>
  <c r="H337" i="11"/>
  <c r="I337" i="11"/>
  <c r="J337" i="11"/>
  <c r="K337" i="11"/>
  <c r="A338" i="11"/>
  <c r="C338" i="11"/>
  <c r="D338" i="11"/>
  <c r="E338" i="11"/>
  <c r="G338" i="11"/>
  <c r="H338" i="11"/>
  <c r="I338" i="11"/>
  <c r="J338" i="11"/>
  <c r="K338" i="11"/>
  <c r="A339" i="11"/>
  <c r="C339" i="11"/>
  <c r="D339" i="11"/>
  <c r="E339" i="11"/>
  <c r="G339" i="11"/>
  <c r="H339" i="11"/>
  <c r="I339" i="11"/>
  <c r="J339" i="11"/>
  <c r="K339" i="11"/>
  <c r="A340" i="11"/>
  <c r="C340" i="11"/>
  <c r="D340" i="11"/>
  <c r="E340" i="11"/>
  <c r="G340" i="11"/>
  <c r="H340" i="11"/>
  <c r="I340" i="11"/>
  <c r="J340" i="11"/>
  <c r="K340" i="11"/>
  <c r="A341" i="11"/>
  <c r="C341" i="11"/>
  <c r="D341" i="11"/>
  <c r="E341" i="11"/>
  <c r="G341" i="11"/>
  <c r="H341" i="11"/>
  <c r="I341" i="11"/>
  <c r="J341" i="11"/>
  <c r="K341" i="11"/>
  <c r="A342" i="11"/>
  <c r="C342" i="11"/>
  <c r="D342" i="11"/>
  <c r="E342" i="11"/>
  <c r="G342" i="11"/>
  <c r="H342" i="11"/>
  <c r="I342" i="11"/>
  <c r="J342" i="11"/>
  <c r="K342" i="11"/>
  <c r="A343" i="11"/>
  <c r="C343" i="11"/>
  <c r="D343" i="11"/>
  <c r="E343" i="11"/>
  <c r="G343" i="11"/>
  <c r="H343" i="11"/>
  <c r="I343" i="11"/>
  <c r="J343" i="11"/>
  <c r="K343" i="11"/>
  <c r="A344" i="11"/>
  <c r="C344" i="11"/>
  <c r="D344" i="11"/>
  <c r="E344" i="11"/>
  <c r="G344" i="11"/>
  <c r="H344" i="11"/>
  <c r="I344" i="11"/>
  <c r="J344" i="11"/>
  <c r="K344" i="11"/>
  <c r="A345" i="11"/>
  <c r="C345" i="11"/>
  <c r="D345" i="11"/>
  <c r="E345" i="11"/>
  <c r="G345" i="11"/>
  <c r="H345" i="11"/>
  <c r="I345" i="11"/>
  <c r="J345" i="11"/>
  <c r="K345" i="11"/>
  <c r="A346" i="11"/>
  <c r="C346" i="11"/>
  <c r="D346" i="11"/>
  <c r="E346" i="11"/>
  <c r="G346" i="11"/>
  <c r="H346" i="11"/>
  <c r="I346" i="11"/>
  <c r="J346" i="11"/>
  <c r="K346" i="11"/>
  <c r="A347" i="11"/>
  <c r="C347" i="11"/>
  <c r="D347" i="11"/>
  <c r="E347" i="11"/>
  <c r="G347" i="11"/>
  <c r="H347" i="11"/>
  <c r="I347" i="11"/>
  <c r="J347" i="11"/>
  <c r="K347" i="11"/>
  <c r="A348" i="11"/>
  <c r="C348" i="11"/>
  <c r="D348" i="11"/>
  <c r="E348" i="11"/>
  <c r="G348" i="11"/>
  <c r="H348" i="11"/>
  <c r="I348" i="11"/>
  <c r="J348" i="11"/>
  <c r="K348" i="11"/>
  <c r="A349" i="11"/>
  <c r="C349" i="11"/>
  <c r="D349" i="11"/>
  <c r="E349" i="11"/>
  <c r="G349" i="11"/>
  <c r="H349" i="11"/>
  <c r="I349" i="11"/>
  <c r="J349" i="11"/>
  <c r="K349" i="11"/>
  <c r="A350" i="11"/>
  <c r="C350" i="11"/>
  <c r="D350" i="11"/>
  <c r="E350" i="11"/>
  <c r="G350" i="11"/>
  <c r="H350" i="11"/>
  <c r="I350" i="11"/>
  <c r="J350" i="11"/>
  <c r="K350" i="11"/>
  <c r="A351" i="11"/>
  <c r="C351" i="11"/>
  <c r="D351" i="11"/>
  <c r="E351" i="11"/>
  <c r="G351" i="11"/>
  <c r="H351" i="11"/>
  <c r="I351" i="11"/>
  <c r="J351" i="11"/>
  <c r="K351" i="11"/>
  <c r="A352" i="11"/>
  <c r="C352" i="11"/>
  <c r="D352" i="11"/>
  <c r="E352" i="11"/>
  <c r="G352" i="11"/>
  <c r="H352" i="11"/>
  <c r="I352" i="11"/>
  <c r="J352" i="11"/>
  <c r="K352" i="11"/>
  <c r="A353" i="11"/>
  <c r="C353" i="11"/>
  <c r="D353" i="11"/>
  <c r="E353" i="11"/>
  <c r="G353" i="11"/>
  <c r="H353" i="11"/>
  <c r="I353" i="11"/>
  <c r="J353" i="11"/>
  <c r="K353" i="11"/>
  <c r="A354" i="11"/>
  <c r="C354" i="11"/>
  <c r="D354" i="11"/>
  <c r="E354" i="11"/>
  <c r="G354" i="11"/>
  <c r="H354" i="11"/>
  <c r="I354" i="11"/>
  <c r="J354" i="11"/>
  <c r="K354" i="11"/>
  <c r="A355" i="11"/>
  <c r="C355" i="11"/>
  <c r="D355" i="11"/>
  <c r="E355" i="11"/>
  <c r="G355" i="11"/>
  <c r="H355" i="11"/>
  <c r="I355" i="11"/>
  <c r="J355" i="11"/>
  <c r="K355" i="11"/>
  <c r="A356" i="11"/>
  <c r="C356" i="11"/>
  <c r="D356" i="11"/>
  <c r="E356" i="11"/>
  <c r="G356" i="11"/>
  <c r="H356" i="11"/>
  <c r="I356" i="11"/>
  <c r="J356" i="11"/>
  <c r="K356" i="11"/>
  <c r="A357" i="11"/>
  <c r="C357" i="11"/>
  <c r="D357" i="11"/>
  <c r="E357" i="11"/>
  <c r="G357" i="11"/>
  <c r="H357" i="11"/>
  <c r="I357" i="11"/>
  <c r="J357" i="11"/>
  <c r="K357" i="11"/>
  <c r="A358" i="11"/>
  <c r="C358" i="11"/>
  <c r="D358" i="11"/>
  <c r="E358" i="11"/>
  <c r="G358" i="11"/>
  <c r="H358" i="11"/>
  <c r="I358" i="11"/>
  <c r="J358" i="11"/>
  <c r="K358" i="11"/>
  <c r="A359" i="11"/>
  <c r="C359" i="11"/>
  <c r="D359" i="11"/>
  <c r="E359" i="11"/>
  <c r="G359" i="11"/>
  <c r="H359" i="11"/>
  <c r="I359" i="11"/>
  <c r="J359" i="11"/>
  <c r="K359" i="11"/>
  <c r="A360" i="11"/>
  <c r="C360" i="11"/>
  <c r="D360" i="11"/>
  <c r="E360" i="11"/>
  <c r="G360" i="11"/>
  <c r="H360" i="11"/>
  <c r="I360" i="11"/>
  <c r="J360" i="11"/>
  <c r="K360" i="11"/>
  <c r="A361" i="11"/>
  <c r="C361" i="11"/>
  <c r="D361" i="11"/>
  <c r="E361" i="11"/>
  <c r="G361" i="11"/>
  <c r="H361" i="11"/>
  <c r="I361" i="11"/>
  <c r="J361" i="11"/>
  <c r="K361" i="11"/>
  <c r="A362" i="11"/>
  <c r="C362" i="11"/>
  <c r="D362" i="11"/>
  <c r="E362" i="11"/>
  <c r="G362" i="11"/>
  <c r="H362" i="11"/>
  <c r="I362" i="11"/>
  <c r="J362" i="11"/>
  <c r="K362" i="11"/>
  <c r="A363" i="11"/>
  <c r="C363" i="11"/>
  <c r="D363" i="11"/>
  <c r="E363" i="11"/>
  <c r="G363" i="11"/>
  <c r="H363" i="11"/>
  <c r="I363" i="11"/>
  <c r="J363" i="11"/>
  <c r="K363" i="11"/>
  <c r="A364" i="11"/>
  <c r="C364" i="11"/>
  <c r="D364" i="11"/>
  <c r="E364" i="11"/>
  <c r="G364" i="11"/>
  <c r="H364" i="11"/>
  <c r="I364" i="11"/>
  <c r="J364" i="11"/>
  <c r="K364" i="11"/>
  <c r="A365" i="11"/>
  <c r="C365" i="11"/>
  <c r="D365" i="11"/>
  <c r="E365" i="11"/>
  <c r="G365" i="11"/>
  <c r="H365" i="11"/>
  <c r="I365" i="11"/>
  <c r="J365" i="11"/>
  <c r="K365" i="11"/>
  <c r="A366" i="11"/>
  <c r="C366" i="11"/>
  <c r="D366" i="11"/>
  <c r="E366" i="11"/>
  <c r="G366" i="11"/>
  <c r="H366" i="11"/>
  <c r="I366" i="11"/>
  <c r="J366" i="11"/>
  <c r="K366" i="11"/>
  <c r="A367" i="11"/>
  <c r="C367" i="11"/>
  <c r="D367" i="11"/>
  <c r="E367" i="11"/>
  <c r="G367" i="11"/>
  <c r="H367" i="11"/>
  <c r="I367" i="11"/>
  <c r="J367" i="11"/>
  <c r="K367" i="11"/>
  <c r="A368" i="11"/>
  <c r="C368" i="11"/>
  <c r="D368" i="11"/>
  <c r="E368" i="11"/>
  <c r="G368" i="11"/>
  <c r="H368" i="11"/>
  <c r="I368" i="11"/>
  <c r="J368" i="11"/>
  <c r="K368" i="11"/>
  <c r="A369" i="11"/>
  <c r="C369" i="11"/>
  <c r="D369" i="11"/>
  <c r="E369" i="11"/>
  <c r="G369" i="11"/>
  <c r="H369" i="11"/>
  <c r="I369" i="11"/>
  <c r="J369" i="11"/>
  <c r="K369" i="11"/>
  <c r="A370" i="11"/>
  <c r="C370" i="11"/>
  <c r="D370" i="11"/>
  <c r="E370" i="11"/>
  <c r="G370" i="11"/>
  <c r="H370" i="11"/>
  <c r="I370" i="11"/>
  <c r="J370" i="11"/>
  <c r="K370" i="11"/>
  <c r="A371" i="11"/>
  <c r="C371" i="11"/>
  <c r="D371" i="11"/>
  <c r="E371" i="11"/>
  <c r="G371" i="11"/>
  <c r="H371" i="11"/>
  <c r="I371" i="11"/>
  <c r="J371" i="11"/>
  <c r="K371" i="11"/>
  <c r="A372" i="11"/>
  <c r="C372" i="11"/>
  <c r="D372" i="11"/>
  <c r="E372" i="11"/>
  <c r="G372" i="11"/>
  <c r="H372" i="11"/>
  <c r="I372" i="11"/>
  <c r="J372" i="11"/>
  <c r="K372" i="11"/>
  <c r="A373" i="11"/>
  <c r="C373" i="11"/>
  <c r="D373" i="11"/>
  <c r="E373" i="11"/>
  <c r="G373" i="11"/>
  <c r="H373" i="11"/>
  <c r="I373" i="11"/>
  <c r="J373" i="11"/>
  <c r="K373" i="11"/>
  <c r="A374" i="11"/>
  <c r="C374" i="11"/>
  <c r="D374" i="11"/>
  <c r="E374" i="11"/>
  <c r="G374" i="11"/>
  <c r="H374" i="11"/>
  <c r="I374" i="11"/>
  <c r="J374" i="11"/>
  <c r="K374" i="11"/>
  <c r="A375" i="11"/>
  <c r="C375" i="11"/>
  <c r="D375" i="11"/>
  <c r="E375" i="11"/>
  <c r="G375" i="11"/>
  <c r="H375" i="11"/>
  <c r="I375" i="11"/>
  <c r="J375" i="11"/>
  <c r="K375" i="11"/>
  <c r="A376" i="11"/>
  <c r="C376" i="11"/>
  <c r="D376" i="11"/>
  <c r="E376" i="11"/>
  <c r="G376" i="11"/>
  <c r="H376" i="11"/>
  <c r="I376" i="11"/>
  <c r="J376" i="11"/>
  <c r="K376" i="11"/>
  <c r="A377" i="11"/>
  <c r="C377" i="11"/>
  <c r="D377" i="11"/>
  <c r="E377" i="11"/>
  <c r="G377" i="11"/>
  <c r="H377" i="11"/>
  <c r="I377" i="11"/>
  <c r="J377" i="11"/>
  <c r="K377" i="11"/>
  <c r="A378" i="11"/>
  <c r="C378" i="11"/>
  <c r="D378" i="11"/>
  <c r="E378" i="11"/>
  <c r="G378" i="11"/>
  <c r="H378" i="11"/>
  <c r="I378" i="11"/>
  <c r="J378" i="11"/>
  <c r="K378" i="11"/>
  <c r="A379" i="11"/>
  <c r="C379" i="11"/>
  <c r="D379" i="11"/>
  <c r="E379" i="11"/>
  <c r="G379" i="11"/>
  <c r="H379" i="11"/>
  <c r="I379" i="11"/>
  <c r="J379" i="11"/>
  <c r="K379" i="11"/>
  <c r="A380" i="11"/>
  <c r="C380" i="11"/>
  <c r="D380" i="11"/>
  <c r="E380" i="11"/>
  <c r="G380" i="11"/>
  <c r="H380" i="11"/>
  <c r="I380" i="11"/>
  <c r="J380" i="11"/>
  <c r="K380" i="11"/>
  <c r="A381" i="11"/>
  <c r="C381" i="11"/>
  <c r="D381" i="11"/>
  <c r="E381" i="11"/>
  <c r="G381" i="11"/>
  <c r="H381" i="11"/>
  <c r="I381" i="11"/>
  <c r="J381" i="11"/>
  <c r="K381" i="11"/>
  <c r="A382" i="11"/>
  <c r="C382" i="11"/>
  <c r="D382" i="11"/>
  <c r="E382" i="11"/>
  <c r="G382" i="11"/>
  <c r="H382" i="11"/>
  <c r="I382" i="11"/>
  <c r="J382" i="11"/>
  <c r="K382" i="11"/>
  <c r="A383" i="11"/>
  <c r="C383" i="11"/>
  <c r="D383" i="11"/>
  <c r="E383" i="11"/>
  <c r="G383" i="11"/>
  <c r="H383" i="11"/>
  <c r="I383" i="11"/>
  <c r="J383" i="11"/>
  <c r="K383" i="11"/>
  <c r="A384" i="11"/>
  <c r="C384" i="11"/>
  <c r="D384" i="11"/>
  <c r="E384" i="11"/>
  <c r="G384" i="11"/>
  <c r="H384" i="11"/>
  <c r="I384" i="11"/>
  <c r="J384" i="11"/>
  <c r="K384" i="11"/>
  <c r="A385" i="11"/>
  <c r="C385" i="11"/>
  <c r="D385" i="11"/>
  <c r="E385" i="11"/>
  <c r="G385" i="11"/>
  <c r="H385" i="11"/>
  <c r="I385" i="11"/>
  <c r="J385" i="11"/>
  <c r="K385" i="11"/>
  <c r="A386" i="11"/>
  <c r="C386" i="11"/>
  <c r="D386" i="11"/>
  <c r="E386" i="11"/>
  <c r="G386" i="11"/>
  <c r="H386" i="11"/>
  <c r="I386" i="11"/>
  <c r="J386" i="11"/>
  <c r="K386" i="11"/>
  <c r="A387" i="11"/>
  <c r="C387" i="11"/>
  <c r="D387" i="11"/>
  <c r="E387" i="11"/>
  <c r="G387" i="11"/>
  <c r="H387" i="11"/>
  <c r="I387" i="11"/>
  <c r="J387" i="11"/>
  <c r="K387" i="11"/>
  <c r="A388" i="11"/>
  <c r="C388" i="11"/>
  <c r="D388" i="11"/>
  <c r="E388" i="11"/>
  <c r="G388" i="11"/>
  <c r="H388" i="11"/>
  <c r="I388" i="11"/>
  <c r="J388" i="11"/>
  <c r="K388" i="11"/>
  <c r="A389" i="11"/>
  <c r="C389" i="11"/>
  <c r="D389" i="11"/>
  <c r="E389" i="11"/>
  <c r="G389" i="11"/>
  <c r="H389" i="11"/>
  <c r="I389" i="11"/>
  <c r="J389" i="11"/>
  <c r="K389" i="11"/>
  <c r="A390" i="11"/>
  <c r="C390" i="11"/>
  <c r="D390" i="11"/>
  <c r="E390" i="11"/>
  <c r="G390" i="11"/>
  <c r="H390" i="11"/>
  <c r="I390" i="11"/>
  <c r="J390" i="11"/>
  <c r="K390" i="11"/>
  <c r="A391" i="11"/>
  <c r="C391" i="11"/>
  <c r="D391" i="11"/>
  <c r="E391" i="11"/>
  <c r="G391" i="11"/>
  <c r="H391" i="11"/>
  <c r="I391" i="11"/>
  <c r="J391" i="11"/>
  <c r="K391" i="11"/>
  <c r="A392" i="11"/>
  <c r="C392" i="11"/>
  <c r="D392" i="11"/>
  <c r="E392" i="11"/>
  <c r="G392" i="11"/>
  <c r="H392" i="11"/>
  <c r="I392" i="11"/>
  <c r="J392" i="11"/>
  <c r="K392" i="11"/>
  <c r="A393" i="11"/>
  <c r="C393" i="11"/>
  <c r="D393" i="11"/>
  <c r="E393" i="11"/>
  <c r="G393" i="11"/>
  <c r="H393" i="11"/>
  <c r="I393" i="11"/>
  <c r="J393" i="11"/>
  <c r="K393" i="11"/>
  <c r="A394" i="11"/>
  <c r="C394" i="11"/>
  <c r="D394" i="11"/>
  <c r="E394" i="11"/>
  <c r="G394" i="11"/>
  <c r="H394" i="11"/>
  <c r="I394" i="11"/>
  <c r="J394" i="11"/>
  <c r="K394" i="11"/>
  <c r="A395" i="11"/>
  <c r="C395" i="11"/>
  <c r="D395" i="11"/>
  <c r="E395" i="11"/>
  <c r="G395" i="11"/>
  <c r="H395" i="11"/>
  <c r="I395" i="11"/>
  <c r="J395" i="11"/>
  <c r="K395" i="11"/>
  <c r="A396" i="11"/>
  <c r="C396" i="11"/>
  <c r="D396" i="11"/>
  <c r="E396" i="11"/>
  <c r="G396" i="11"/>
  <c r="H396" i="11"/>
  <c r="I396" i="11"/>
  <c r="J396" i="11"/>
  <c r="K396" i="11"/>
  <c r="A397" i="11"/>
  <c r="C397" i="11"/>
  <c r="D397" i="11"/>
  <c r="E397" i="11"/>
  <c r="G397" i="11"/>
  <c r="H397" i="11"/>
  <c r="I397" i="11"/>
  <c r="J397" i="11"/>
  <c r="K397" i="11"/>
  <c r="A398" i="11"/>
  <c r="C398" i="11"/>
  <c r="D398" i="11"/>
  <c r="E398" i="11"/>
  <c r="G398" i="11"/>
  <c r="H398" i="11"/>
  <c r="I398" i="11"/>
  <c r="J398" i="11"/>
  <c r="K398" i="11"/>
  <c r="A399" i="11"/>
  <c r="C399" i="11"/>
  <c r="D399" i="11"/>
  <c r="E399" i="11"/>
  <c r="G399" i="11"/>
  <c r="H399" i="11"/>
  <c r="I399" i="11"/>
  <c r="J399" i="11"/>
  <c r="K399" i="11"/>
  <c r="A400" i="11"/>
  <c r="C400" i="11"/>
  <c r="D400" i="11"/>
  <c r="E400" i="11"/>
  <c r="G400" i="11"/>
  <c r="H400" i="11"/>
  <c r="I400" i="11"/>
  <c r="J400" i="11"/>
  <c r="K400" i="11"/>
  <c r="A401" i="11"/>
  <c r="C401" i="11"/>
  <c r="D401" i="11"/>
  <c r="E401" i="11"/>
  <c r="G401" i="11"/>
  <c r="H401" i="11"/>
  <c r="I401" i="11"/>
  <c r="J401" i="11"/>
  <c r="K401" i="11"/>
  <c r="A402" i="11"/>
  <c r="C402" i="11"/>
  <c r="D402" i="11"/>
  <c r="E402" i="11"/>
  <c r="G402" i="11"/>
  <c r="H402" i="11"/>
  <c r="I402" i="11"/>
  <c r="J402" i="11"/>
  <c r="K402" i="11"/>
  <c r="A403" i="11"/>
  <c r="C403" i="11"/>
  <c r="D403" i="11"/>
  <c r="E403" i="11"/>
  <c r="G403" i="11"/>
  <c r="H403" i="11"/>
  <c r="I403" i="11"/>
  <c r="J403" i="11"/>
  <c r="K403" i="11"/>
  <c r="A404" i="11"/>
  <c r="C404" i="11"/>
  <c r="D404" i="11"/>
  <c r="E404" i="11"/>
  <c r="G404" i="11"/>
  <c r="H404" i="11"/>
  <c r="I404" i="11"/>
  <c r="J404" i="11"/>
  <c r="K404" i="11"/>
  <c r="A405" i="11"/>
  <c r="C405" i="11"/>
  <c r="D405" i="11"/>
  <c r="E405" i="11"/>
  <c r="G405" i="11"/>
  <c r="H405" i="11"/>
  <c r="I405" i="11"/>
  <c r="J405" i="11"/>
  <c r="K405" i="11"/>
  <c r="A406" i="11"/>
  <c r="C406" i="11"/>
  <c r="D406" i="11"/>
  <c r="E406" i="11"/>
  <c r="G406" i="11"/>
  <c r="H406" i="11"/>
  <c r="I406" i="11"/>
  <c r="J406" i="11"/>
  <c r="K406" i="11"/>
  <c r="A407" i="11"/>
  <c r="C407" i="11"/>
  <c r="D407" i="11"/>
  <c r="E407" i="11"/>
  <c r="G407" i="11"/>
  <c r="H407" i="11"/>
  <c r="I407" i="11"/>
  <c r="J407" i="11"/>
  <c r="K407" i="11"/>
  <c r="A408" i="11"/>
  <c r="C408" i="11"/>
  <c r="D408" i="11"/>
  <c r="E408" i="11"/>
  <c r="G408" i="11"/>
  <c r="H408" i="11"/>
  <c r="I408" i="11"/>
  <c r="J408" i="11"/>
  <c r="K408" i="11"/>
  <c r="A409" i="11"/>
  <c r="C409" i="11"/>
  <c r="D409" i="11"/>
  <c r="E409" i="11"/>
  <c r="G409" i="11"/>
  <c r="H409" i="11"/>
  <c r="I409" i="11"/>
  <c r="J409" i="11"/>
  <c r="K409" i="11"/>
  <c r="A410" i="11"/>
  <c r="C410" i="11"/>
  <c r="D410" i="11"/>
  <c r="E410" i="11"/>
  <c r="G410" i="11"/>
  <c r="H410" i="11"/>
  <c r="I410" i="11"/>
  <c r="J410" i="11"/>
  <c r="K410" i="11"/>
  <c r="A411" i="11"/>
  <c r="C411" i="11"/>
  <c r="D411" i="11"/>
  <c r="E411" i="11"/>
  <c r="G411" i="11"/>
  <c r="H411" i="11"/>
  <c r="I411" i="11"/>
  <c r="J411" i="11"/>
  <c r="K411" i="11"/>
  <c r="A412" i="11"/>
  <c r="C412" i="11"/>
  <c r="D412" i="11"/>
  <c r="E412" i="11"/>
  <c r="G412" i="11"/>
  <c r="H412" i="11"/>
  <c r="I412" i="11"/>
  <c r="J412" i="11"/>
  <c r="K412" i="11"/>
  <c r="A413" i="11"/>
  <c r="C413" i="11"/>
  <c r="D413" i="11"/>
  <c r="E413" i="11"/>
  <c r="G413" i="11"/>
  <c r="H413" i="11"/>
  <c r="I413" i="11"/>
  <c r="J413" i="11"/>
  <c r="K413" i="11"/>
  <c r="A414" i="11"/>
  <c r="C414" i="11"/>
  <c r="D414" i="11"/>
  <c r="E414" i="11"/>
  <c r="G414" i="11"/>
  <c r="H414" i="11"/>
  <c r="I414" i="11"/>
  <c r="J414" i="11"/>
  <c r="K414" i="11"/>
  <c r="A415" i="11"/>
  <c r="C415" i="11"/>
  <c r="D415" i="11"/>
  <c r="E415" i="11"/>
  <c r="G415" i="11"/>
  <c r="H415" i="11"/>
  <c r="I415" i="11"/>
  <c r="J415" i="11"/>
  <c r="K415" i="11"/>
  <c r="A416" i="11"/>
  <c r="C416" i="11"/>
  <c r="D416" i="11"/>
  <c r="E416" i="11"/>
  <c r="G416" i="11"/>
  <c r="H416" i="11"/>
  <c r="I416" i="11"/>
  <c r="J416" i="11"/>
  <c r="K416" i="11"/>
  <c r="A417" i="11"/>
  <c r="C417" i="11"/>
  <c r="D417" i="11"/>
  <c r="E417" i="11"/>
  <c r="G417" i="11"/>
  <c r="H417" i="11"/>
  <c r="I417" i="11"/>
  <c r="J417" i="11"/>
  <c r="K417" i="11"/>
  <c r="A418" i="11"/>
  <c r="C418" i="11"/>
  <c r="D418" i="11"/>
  <c r="E418" i="11"/>
  <c r="G418" i="11"/>
  <c r="H418" i="11"/>
  <c r="I418" i="11"/>
  <c r="J418" i="11"/>
  <c r="K418" i="11"/>
  <c r="A419" i="11"/>
  <c r="C419" i="11"/>
  <c r="D419" i="11"/>
  <c r="E419" i="11"/>
  <c r="G419" i="11"/>
  <c r="H419" i="11"/>
  <c r="I419" i="11"/>
  <c r="J419" i="11"/>
  <c r="K419" i="11"/>
  <c r="A420" i="11"/>
  <c r="C420" i="11"/>
  <c r="D420" i="11"/>
  <c r="E420" i="11"/>
  <c r="G420" i="11"/>
  <c r="H420" i="11"/>
  <c r="I420" i="11"/>
  <c r="J420" i="11"/>
  <c r="K420" i="11"/>
  <c r="A421" i="11"/>
  <c r="C421" i="11"/>
  <c r="D421" i="11"/>
  <c r="E421" i="11"/>
  <c r="G421" i="11"/>
  <c r="H421" i="11"/>
  <c r="I421" i="11"/>
  <c r="J421" i="11"/>
  <c r="K421" i="11"/>
  <c r="A422" i="11"/>
  <c r="C422" i="11"/>
  <c r="D422" i="11"/>
  <c r="E422" i="11"/>
  <c r="G422" i="11"/>
  <c r="H422" i="11"/>
  <c r="I422" i="11"/>
  <c r="J422" i="11"/>
  <c r="K422" i="11"/>
  <c r="A423" i="11"/>
  <c r="C423" i="11"/>
  <c r="D423" i="11"/>
  <c r="E423" i="11"/>
  <c r="G423" i="11"/>
  <c r="H423" i="11"/>
  <c r="I423" i="11"/>
  <c r="J423" i="11"/>
  <c r="K423" i="11"/>
  <c r="A424" i="11"/>
  <c r="C424" i="11"/>
  <c r="D424" i="11"/>
  <c r="E424" i="11"/>
  <c r="G424" i="11"/>
  <c r="H424" i="11"/>
  <c r="I424" i="11"/>
  <c r="J424" i="11"/>
  <c r="K424" i="11"/>
  <c r="A425" i="11"/>
  <c r="C425" i="11"/>
  <c r="D425" i="11"/>
  <c r="E425" i="11"/>
  <c r="G425" i="11"/>
  <c r="H425" i="11"/>
  <c r="I425" i="11"/>
  <c r="J425" i="11"/>
  <c r="K425" i="11"/>
  <c r="A426" i="11"/>
  <c r="C426" i="11"/>
  <c r="D426" i="11"/>
  <c r="E426" i="11"/>
  <c r="G426" i="11"/>
  <c r="H426" i="11"/>
  <c r="I426" i="11"/>
  <c r="J426" i="11"/>
  <c r="K426" i="11"/>
  <c r="A427" i="11"/>
  <c r="C427" i="11"/>
  <c r="D427" i="11"/>
  <c r="E427" i="11"/>
  <c r="G427" i="11"/>
  <c r="H427" i="11"/>
  <c r="I427" i="11"/>
  <c r="J427" i="11"/>
  <c r="K427" i="11"/>
  <c r="A428" i="11"/>
  <c r="C428" i="11"/>
  <c r="D428" i="11"/>
  <c r="E428" i="11"/>
  <c r="G428" i="11"/>
  <c r="H428" i="11"/>
  <c r="I428" i="11"/>
  <c r="J428" i="11"/>
  <c r="K428" i="11"/>
  <c r="A429" i="11"/>
  <c r="C429" i="11"/>
  <c r="D429" i="11"/>
  <c r="E429" i="11"/>
  <c r="G429" i="11"/>
  <c r="H429" i="11"/>
  <c r="I429" i="11"/>
  <c r="J429" i="11"/>
  <c r="K429" i="11"/>
  <c r="A430" i="11"/>
  <c r="C430" i="11"/>
  <c r="D430" i="11"/>
  <c r="E430" i="11"/>
  <c r="G430" i="11"/>
  <c r="H430" i="11"/>
  <c r="I430" i="11"/>
  <c r="J430" i="11"/>
  <c r="K430" i="11"/>
  <c r="A431" i="11"/>
  <c r="C431" i="11"/>
  <c r="D431" i="11"/>
  <c r="E431" i="11"/>
  <c r="G431" i="11"/>
  <c r="H431" i="11"/>
  <c r="I431" i="11"/>
  <c r="J431" i="11"/>
  <c r="K431" i="11"/>
  <c r="A432" i="11"/>
  <c r="C432" i="11"/>
  <c r="D432" i="11"/>
  <c r="E432" i="11"/>
  <c r="G432" i="11"/>
  <c r="H432" i="11"/>
  <c r="I432" i="11"/>
  <c r="J432" i="11"/>
  <c r="K432" i="11"/>
  <c r="A433" i="11"/>
  <c r="C433" i="11"/>
  <c r="D433" i="11"/>
  <c r="E433" i="11"/>
  <c r="G433" i="11"/>
  <c r="H433" i="11"/>
  <c r="I433" i="11"/>
  <c r="J433" i="11"/>
  <c r="K433" i="11"/>
  <c r="A434" i="11"/>
  <c r="C434" i="11"/>
  <c r="D434" i="11"/>
  <c r="E434" i="11"/>
  <c r="G434" i="11"/>
  <c r="H434" i="11"/>
  <c r="I434" i="11"/>
  <c r="J434" i="11"/>
  <c r="K434" i="11"/>
  <c r="A435" i="11"/>
  <c r="C435" i="11"/>
  <c r="D435" i="11"/>
  <c r="E435" i="11"/>
  <c r="G435" i="11"/>
  <c r="H435" i="11"/>
  <c r="I435" i="11"/>
  <c r="J435" i="11"/>
  <c r="K435" i="11"/>
  <c r="A436" i="11"/>
  <c r="C436" i="11"/>
  <c r="D436" i="11"/>
  <c r="E436" i="11"/>
  <c r="G436" i="11"/>
  <c r="H436" i="11"/>
  <c r="I436" i="11"/>
  <c r="J436" i="11"/>
  <c r="K436" i="11"/>
  <c r="A437" i="11"/>
  <c r="C437" i="11"/>
  <c r="D437" i="11"/>
  <c r="E437" i="11"/>
  <c r="G437" i="11"/>
  <c r="H437" i="11"/>
  <c r="I437" i="11"/>
  <c r="J437" i="11"/>
  <c r="K437" i="11"/>
  <c r="A438" i="11"/>
  <c r="C438" i="11"/>
  <c r="D438" i="11"/>
  <c r="E438" i="11"/>
  <c r="G438" i="11"/>
  <c r="H438" i="11"/>
  <c r="I438" i="11"/>
  <c r="J438" i="11"/>
  <c r="K438" i="11"/>
  <c r="A439" i="11"/>
  <c r="C439" i="11"/>
  <c r="D439" i="11"/>
  <c r="E439" i="11"/>
  <c r="G439" i="11"/>
  <c r="H439" i="11"/>
  <c r="I439" i="11"/>
  <c r="J439" i="11"/>
  <c r="K439" i="11"/>
  <c r="A440" i="11"/>
  <c r="C440" i="11"/>
  <c r="D440" i="11"/>
  <c r="E440" i="11"/>
  <c r="G440" i="11"/>
  <c r="H440" i="11"/>
  <c r="I440" i="11"/>
  <c r="J440" i="11"/>
  <c r="K440" i="11"/>
  <c r="A441" i="11"/>
  <c r="C441" i="11"/>
  <c r="D441" i="11"/>
  <c r="E441" i="11"/>
  <c r="G441" i="11"/>
  <c r="H441" i="11"/>
  <c r="I441" i="11"/>
  <c r="J441" i="11"/>
  <c r="K441" i="11"/>
  <c r="A442" i="11"/>
  <c r="C442" i="11"/>
  <c r="D442" i="11"/>
  <c r="E442" i="11"/>
  <c r="G442" i="11"/>
  <c r="H442" i="11"/>
  <c r="I442" i="11"/>
  <c r="J442" i="11"/>
  <c r="K442" i="11"/>
  <c r="A443" i="11"/>
  <c r="C443" i="11"/>
  <c r="D443" i="11"/>
  <c r="E443" i="11"/>
  <c r="G443" i="11"/>
  <c r="H443" i="11"/>
  <c r="I443" i="11"/>
  <c r="J443" i="11"/>
  <c r="K443" i="11"/>
  <c r="A444" i="11"/>
  <c r="C444" i="11"/>
  <c r="D444" i="11"/>
  <c r="E444" i="11"/>
  <c r="G444" i="11"/>
  <c r="H444" i="11"/>
  <c r="I444" i="11"/>
  <c r="J444" i="11"/>
  <c r="K444" i="11"/>
  <c r="A445" i="11"/>
  <c r="C445" i="11"/>
  <c r="D445" i="11"/>
  <c r="E445" i="11"/>
  <c r="G445" i="11"/>
  <c r="H445" i="11"/>
  <c r="I445" i="11"/>
  <c r="J445" i="11"/>
  <c r="K445" i="11"/>
  <c r="A446" i="11"/>
  <c r="C446" i="11"/>
  <c r="D446" i="11"/>
  <c r="E446" i="11"/>
  <c r="G446" i="11"/>
  <c r="H446" i="11"/>
  <c r="I446" i="11"/>
  <c r="J446" i="11"/>
  <c r="K446" i="11"/>
  <c r="A447" i="11"/>
  <c r="C447" i="11"/>
  <c r="D447" i="11"/>
  <c r="E447" i="11"/>
  <c r="G447" i="11"/>
  <c r="H447" i="11"/>
  <c r="I447" i="11"/>
  <c r="J447" i="11"/>
  <c r="K447" i="11"/>
  <c r="A448" i="11"/>
  <c r="C448" i="11"/>
  <c r="D448" i="11"/>
  <c r="E448" i="11"/>
  <c r="G448" i="11"/>
  <c r="H448" i="11"/>
  <c r="I448" i="11"/>
  <c r="J448" i="11"/>
  <c r="K448" i="11"/>
  <c r="A449" i="11"/>
  <c r="C449" i="11"/>
  <c r="D449" i="11"/>
  <c r="E449" i="11"/>
  <c r="G449" i="11"/>
  <c r="H449" i="11"/>
  <c r="I449" i="11"/>
  <c r="J449" i="11"/>
  <c r="K449" i="11"/>
  <c r="A450" i="11"/>
  <c r="C450" i="11"/>
  <c r="D450" i="11"/>
  <c r="E450" i="11"/>
  <c r="G450" i="11"/>
  <c r="H450" i="11"/>
  <c r="I450" i="11"/>
  <c r="J450" i="11"/>
  <c r="K450" i="11"/>
  <c r="A451" i="11"/>
  <c r="C451" i="11"/>
  <c r="D451" i="11"/>
  <c r="E451" i="11"/>
  <c r="G451" i="11"/>
  <c r="H451" i="11"/>
  <c r="I451" i="11"/>
  <c r="J451" i="11"/>
  <c r="K451" i="11"/>
  <c r="A452" i="11"/>
  <c r="C452" i="11"/>
  <c r="D452" i="11"/>
  <c r="E452" i="11"/>
  <c r="G452" i="11"/>
  <c r="H452" i="11"/>
  <c r="I452" i="11"/>
  <c r="J452" i="11"/>
  <c r="K452" i="11"/>
  <c r="A453" i="11"/>
  <c r="C453" i="11"/>
  <c r="D453" i="11"/>
  <c r="E453" i="11"/>
  <c r="G453" i="11"/>
  <c r="H453" i="11"/>
  <c r="I453" i="11"/>
  <c r="J453" i="11"/>
  <c r="K453" i="11"/>
  <c r="A454" i="11"/>
  <c r="C454" i="11"/>
  <c r="D454" i="11"/>
  <c r="E454" i="11"/>
  <c r="G454" i="11"/>
  <c r="H454" i="11"/>
  <c r="I454" i="11"/>
  <c r="J454" i="11"/>
  <c r="K454" i="11"/>
  <c r="A455" i="11"/>
  <c r="C455" i="11"/>
  <c r="D455" i="11"/>
  <c r="E455" i="11"/>
  <c r="G455" i="11"/>
  <c r="H455" i="11"/>
  <c r="I455" i="11"/>
  <c r="J455" i="11"/>
  <c r="K455" i="11"/>
  <c r="A456" i="11"/>
  <c r="C456" i="11"/>
  <c r="D456" i="11"/>
  <c r="E456" i="11"/>
  <c r="G456" i="11"/>
  <c r="H456" i="11"/>
  <c r="I456" i="11"/>
  <c r="J456" i="11"/>
  <c r="K456" i="11"/>
  <c r="A457" i="11"/>
  <c r="C457" i="11"/>
  <c r="D457" i="11"/>
  <c r="E457" i="11"/>
  <c r="G457" i="11"/>
  <c r="H457" i="11"/>
  <c r="I457" i="11"/>
  <c r="J457" i="11"/>
  <c r="K457" i="11"/>
  <c r="A458" i="11"/>
  <c r="C458" i="11"/>
  <c r="D458" i="11"/>
  <c r="E458" i="11"/>
  <c r="G458" i="11"/>
  <c r="H458" i="11"/>
  <c r="I458" i="11"/>
  <c r="J458" i="11"/>
  <c r="K458" i="11"/>
  <c r="A459" i="11"/>
  <c r="C459" i="11"/>
  <c r="D459" i="11"/>
  <c r="E459" i="11"/>
  <c r="G459" i="11"/>
  <c r="H459" i="11"/>
  <c r="I459" i="11"/>
  <c r="J459" i="11"/>
  <c r="K459" i="11"/>
  <c r="A460" i="11"/>
  <c r="C460" i="11"/>
  <c r="D460" i="11"/>
  <c r="E460" i="11"/>
  <c r="G460" i="11"/>
  <c r="H460" i="11"/>
  <c r="I460" i="11"/>
  <c r="J460" i="11"/>
  <c r="K460" i="11"/>
  <c r="A461" i="11"/>
  <c r="C461" i="11"/>
  <c r="D461" i="11"/>
  <c r="E461" i="11"/>
  <c r="G461" i="11"/>
  <c r="H461" i="11"/>
  <c r="I461" i="11"/>
  <c r="J461" i="11"/>
  <c r="K461" i="11"/>
  <c r="A462" i="11"/>
  <c r="C462" i="11"/>
  <c r="D462" i="11"/>
  <c r="E462" i="11"/>
  <c r="G462" i="11"/>
  <c r="H462" i="11"/>
  <c r="I462" i="11"/>
  <c r="J462" i="11"/>
  <c r="K462" i="11"/>
  <c r="A463" i="11"/>
  <c r="C463" i="11"/>
  <c r="D463" i="11"/>
  <c r="E463" i="11"/>
  <c r="G463" i="11"/>
  <c r="H463" i="11"/>
  <c r="I463" i="11"/>
  <c r="J463" i="11"/>
  <c r="K463" i="11"/>
  <c r="A464" i="11"/>
  <c r="C464" i="11"/>
  <c r="D464" i="11"/>
  <c r="E464" i="11"/>
  <c r="G464" i="11"/>
  <c r="H464" i="11"/>
  <c r="I464" i="11"/>
  <c r="J464" i="11"/>
  <c r="K464" i="11"/>
  <c r="A465" i="11"/>
  <c r="C465" i="11"/>
  <c r="D465" i="11"/>
  <c r="E465" i="11"/>
  <c r="G465" i="11"/>
  <c r="H465" i="11"/>
  <c r="I465" i="11"/>
  <c r="J465" i="11"/>
  <c r="K465" i="11"/>
  <c r="A466" i="11"/>
  <c r="C466" i="11"/>
  <c r="D466" i="11"/>
  <c r="E466" i="11"/>
  <c r="G466" i="11"/>
  <c r="H466" i="11"/>
  <c r="I466" i="11"/>
  <c r="J466" i="11"/>
  <c r="K466" i="11"/>
  <c r="A467" i="11"/>
  <c r="C467" i="11"/>
  <c r="D467" i="11"/>
  <c r="E467" i="11"/>
  <c r="G467" i="11"/>
  <c r="H467" i="11"/>
  <c r="I467" i="11"/>
  <c r="J467" i="11"/>
  <c r="K467" i="11"/>
  <c r="A468" i="11"/>
  <c r="C468" i="11"/>
  <c r="D468" i="11"/>
  <c r="E468" i="11"/>
  <c r="G468" i="11"/>
  <c r="H468" i="11"/>
  <c r="I468" i="11"/>
  <c r="J468" i="11"/>
  <c r="K468" i="11"/>
  <c r="A469" i="11"/>
  <c r="C469" i="11"/>
  <c r="D469" i="11"/>
  <c r="E469" i="11"/>
  <c r="G469" i="11"/>
  <c r="H469" i="11"/>
  <c r="I469" i="11"/>
  <c r="J469" i="11"/>
  <c r="K469" i="11"/>
  <c r="A470" i="11"/>
  <c r="C470" i="11"/>
  <c r="D470" i="11"/>
  <c r="E470" i="11"/>
  <c r="G470" i="11"/>
  <c r="H470" i="11"/>
  <c r="I470" i="11"/>
  <c r="J470" i="11"/>
  <c r="K470" i="11"/>
  <c r="A471" i="11"/>
  <c r="C471" i="11"/>
  <c r="D471" i="11"/>
  <c r="E471" i="11"/>
  <c r="G471" i="11"/>
  <c r="H471" i="11"/>
  <c r="I471" i="11"/>
  <c r="J471" i="11"/>
  <c r="K471" i="11"/>
  <c r="A472" i="11"/>
  <c r="C472" i="11"/>
  <c r="D472" i="11"/>
  <c r="E472" i="11"/>
  <c r="G472" i="11"/>
  <c r="H472" i="11"/>
  <c r="I472" i="11"/>
  <c r="J472" i="11"/>
  <c r="K472" i="11"/>
  <c r="A473" i="11"/>
  <c r="C473" i="11"/>
  <c r="D473" i="11"/>
  <c r="E473" i="11"/>
  <c r="G473" i="11"/>
  <c r="H473" i="11"/>
  <c r="I473" i="11"/>
  <c r="J473" i="11"/>
  <c r="K473" i="11"/>
  <c r="A474" i="11"/>
  <c r="C474" i="11"/>
  <c r="D474" i="11"/>
  <c r="E474" i="11"/>
  <c r="G474" i="11"/>
  <c r="H474" i="11"/>
  <c r="I474" i="11"/>
  <c r="J474" i="11"/>
  <c r="K474" i="11"/>
  <c r="A475" i="11"/>
  <c r="C475" i="11"/>
  <c r="D475" i="11"/>
  <c r="E475" i="11"/>
  <c r="G475" i="11"/>
  <c r="H475" i="11"/>
  <c r="I475" i="11"/>
  <c r="J475" i="11"/>
  <c r="K475" i="11"/>
  <c r="A476" i="11"/>
  <c r="C476" i="11"/>
  <c r="D476" i="11"/>
  <c r="E476" i="11"/>
  <c r="G476" i="11"/>
  <c r="H476" i="11"/>
  <c r="I476" i="11"/>
  <c r="J476" i="11"/>
  <c r="K476" i="11"/>
  <c r="A477" i="11"/>
  <c r="C477" i="11"/>
  <c r="D477" i="11"/>
  <c r="E477" i="11"/>
  <c r="G477" i="11"/>
  <c r="H477" i="11"/>
  <c r="I477" i="11"/>
  <c r="J477" i="11"/>
  <c r="K477" i="11"/>
  <c r="A478" i="11"/>
  <c r="C478" i="11"/>
  <c r="D478" i="11"/>
  <c r="E478" i="11"/>
  <c r="G478" i="11"/>
  <c r="H478" i="11"/>
  <c r="I478" i="11"/>
  <c r="J478" i="11"/>
  <c r="K478" i="11"/>
  <c r="A479" i="11"/>
  <c r="C479" i="11"/>
  <c r="D479" i="11"/>
  <c r="E479" i="11"/>
  <c r="G479" i="11"/>
  <c r="H479" i="11"/>
  <c r="I479" i="11"/>
  <c r="J479" i="11"/>
  <c r="K479" i="11"/>
  <c r="A480" i="11"/>
  <c r="C480" i="11"/>
  <c r="D480" i="11"/>
  <c r="E480" i="11"/>
  <c r="G480" i="11"/>
  <c r="H480" i="11"/>
  <c r="I480" i="11"/>
  <c r="J480" i="11"/>
  <c r="K480" i="11"/>
  <c r="A481" i="11"/>
  <c r="C481" i="11"/>
  <c r="D481" i="11"/>
  <c r="E481" i="11"/>
  <c r="G481" i="11"/>
  <c r="H481" i="11"/>
  <c r="I481" i="11"/>
  <c r="J481" i="11"/>
  <c r="K481" i="11"/>
  <c r="A482" i="11"/>
  <c r="C482" i="11"/>
  <c r="D482" i="11"/>
  <c r="E482" i="11"/>
  <c r="G482" i="11"/>
  <c r="H482" i="11"/>
  <c r="I482" i="11"/>
  <c r="J482" i="11"/>
  <c r="K482" i="11"/>
  <c r="A483" i="11"/>
  <c r="C483" i="11"/>
  <c r="D483" i="11"/>
  <c r="E483" i="11"/>
  <c r="G483" i="11"/>
  <c r="H483" i="11"/>
  <c r="I483" i="11"/>
  <c r="J483" i="11"/>
  <c r="K483" i="11"/>
  <c r="A484" i="11"/>
  <c r="C484" i="11"/>
  <c r="D484" i="11"/>
  <c r="E484" i="11"/>
  <c r="G484" i="11"/>
  <c r="H484" i="11"/>
  <c r="I484" i="11"/>
  <c r="J484" i="11"/>
  <c r="K484" i="11"/>
  <c r="A485" i="11"/>
  <c r="C485" i="11"/>
  <c r="D485" i="11"/>
  <c r="E485" i="11"/>
  <c r="G485" i="11"/>
  <c r="H485" i="11"/>
  <c r="I485" i="11"/>
  <c r="J485" i="11"/>
  <c r="K485" i="11"/>
  <c r="A486" i="11"/>
  <c r="C486" i="11"/>
  <c r="D486" i="11"/>
  <c r="E486" i="11"/>
  <c r="G486" i="11"/>
  <c r="H486" i="11"/>
  <c r="I486" i="11"/>
  <c r="J486" i="11"/>
  <c r="K486" i="11"/>
  <c r="A487" i="11"/>
  <c r="C487" i="11"/>
  <c r="D487" i="11"/>
  <c r="E487" i="11"/>
  <c r="G487" i="11"/>
  <c r="H487" i="11"/>
  <c r="I487" i="11"/>
  <c r="J487" i="11"/>
  <c r="K487" i="11"/>
  <c r="A488" i="11"/>
  <c r="C488" i="11"/>
  <c r="D488" i="11"/>
  <c r="E488" i="11"/>
  <c r="G488" i="11"/>
  <c r="H488" i="11"/>
  <c r="I488" i="11"/>
  <c r="J488" i="11"/>
  <c r="K488" i="11"/>
  <c r="A489" i="11"/>
  <c r="C489" i="11"/>
  <c r="D489" i="11"/>
  <c r="E489" i="11"/>
  <c r="G489" i="11"/>
  <c r="H489" i="11"/>
  <c r="I489" i="11"/>
  <c r="J489" i="11"/>
  <c r="K489" i="11"/>
  <c r="A490" i="11"/>
  <c r="C490" i="11"/>
  <c r="D490" i="11"/>
  <c r="E490" i="11"/>
  <c r="G490" i="11"/>
  <c r="H490" i="11"/>
  <c r="I490" i="11"/>
  <c r="J490" i="11"/>
  <c r="K490" i="11"/>
  <c r="A491" i="11"/>
  <c r="C491" i="11"/>
  <c r="D491" i="11"/>
  <c r="E491" i="11"/>
  <c r="G491" i="11"/>
  <c r="H491" i="11"/>
  <c r="I491" i="11"/>
  <c r="J491" i="11"/>
  <c r="K491" i="11"/>
  <c r="A492" i="11"/>
  <c r="C492" i="11"/>
  <c r="D492" i="11"/>
  <c r="E492" i="11"/>
  <c r="G492" i="11"/>
  <c r="H492" i="11"/>
  <c r="I492" i="11"/>
  <c r="J492" i="11"/>
  <c r="K492" i="11"/>
  <c r="A493" i="11"/>
  <c r="C493" i="11"/>
  <c r="D493" i="11"/>
  <c r="E493" i="11"/>
  <c r="G493" i="11"/>
  <c r="H493" i="11"/>
  <c r="I493" i="11"/>
  <c r="J493" i="11"/>
  <c r="K493" i="11"/>
  <c r="A494" i="11"/>
  <c r="C494" i="11"/>
  <c r="D494" i="11"/>
  <c r="E494" i="11"/>
  <c r="G494" i="11"/>
  <c r="H494" i="11"/>
  <c r="I494" i="11"/>
  <c r="J494" i="11"/>
  <c r="K494" i="11"/>
  <c r="A495" i="11"/>
  <c r="C495" i="11"/>
  <c r="D495" i="11"/>
  <c r="E495" i="11"/>
  <c r="G495" i="11"/>
  <c r="H495" i="11"/>
  <c r="I495" i="11"/>
  <c r="J495" i="11"/>
  <c r="K495" i="11"/>
  <c r="A496" i="11"/>
  <c r="C496" i="11"/>
  <c r="D496" i="11"/>
  <c r="E496" i="11"/>
  <c r="G496" i="11"/>
  <c r="H496" i="11"/>
  <c r="I496" i="11"/>
  <c r="J496" i="11"/>
  <c r="K496" i="11"/>
  <c r="A497" i="11"/>
  <c r="C497" i="11"/>
  <c r="D497" i="11"/>
  <c r="E497" i="11"/>
  <c r="G497" i="11"/>
  <c r="H497" i="11"/>
  <c r="I497" i="11"/>
  <c r="J497" i="11"/>
  <c r="K497" i="11"/>
  <c r="A498" i="11"/>
  <c r="C498" i="11"/>
  <c r="D498" i="11"/>
  <c r="E498" i="11"/>
  <c r="G498" i="11"/>
  <c r="H498" i="11"/>
  <c r="I498" i="11"/>
  <c r="J498" i="11"/>
  <c r="K498" i="11"/>
  <c r="A499" i="11"/>
  <c r="C499" i="11"/>
  <c r="D499" i="11"/>
  <c r="E499" i="11"/>
  <c r="G499" i="11"/>
  <c r="H499" i="11"/>
  <c r="I499" i="11"/>
  <c r="J499" i="11"/>
  <c r="K499" i="11"/>
  <c r="A500" i="11"/>
  <c r="C500" i="11"/>
  <c r="D500" i="11"/>
  <c r="E500" i="11"/>
  <c r="G500" i="11"/>
  <c r="H500" i="11"/>
  <c r="I500" i="11"/>
  <c r="J500" i="11"/>
  <c r="K500" i="11"/>
  <c r="A501" i="11"/>
  <c r="C501" i="11"/>
  <c r="D501" i="11"/>
  <c r="E501" i="11"/>
  <c r="G501" i="11"/>
  <c r="H501" i="11"/>
  <c r="I501" i="11"/>
  <c r="J501" i="11"/>
  <c r="K501" i="11"/>
  <c r="A502" i="11"/>
  <c r="C502" i="11"/>
  <c r="D502" i="11"/>
  <c r="E502" i="11"/>
  <c r="G502" i="11"/>
  <c r="H502" i="11"/>
  <c r="I502" i="11"/>
  <c r="J502" i="11"/>
  <c r="K502" i="11"/>
  <c r="A503" i="11"/>
  <c r="C503" i="11"/>
  <c r="D503" i="11"/>
  <c r="E503" i="11"/>
  <c r="G503" i="11"/>
  <c r="H503" i="11"/>
  <c r="I503" i="11"/>
  <c r="J503" i="11"/>
  <c r="K503" i="11"/>
  <c r="A504" i="11"/>
  <c r="C504" i="11"/>
  <c r="D504" i="11"/>
  <c r="E504" i="11"/>
  <c r="G504" i="11"/>
  <c r="H504" i="11"/>
  <c r="I504" i="11"/>
  <c r="J504" i="11"/>
  <c r="K504" i="11"/>
  <c r="A505" i="11"/>
  <c r="C505" i="11"/>
  <c r="D505" i="11"/>
  <c r="E505" i="11"/>
  <c r="G505" i="11"/>
  <c r="H505" i="11"/>
  <c r="I505" i="11"/>
  <c r="J505" i="11"/>
  <c r="K505" i="11"/>
  <c r="A506" i="11"/>
  <c r="C506" i="11"/>
  <c r="D506" i="11"/>
  <c r="E506" i="11"/>
  <c r="G506" i="11"/>
  <c r="H506" i="11"/>
  <c r="I506" i="11"/>
  <c r="J506" i="11"/>
  <c r="K506" i="11"/>
  <c r="A507" i="11"/>
  <c r="C507" i="11"/>
  <c r="D507" i="11"/>
  <c r="E507" i="11"/>
  <c r="G507" i="11"/>
  <c r="H507" i="11"/>
  <c r="I507" i="11"/>
  <c r="J507" i="11"/>
  <c r="K507" i="11"/>
  <c r="A508" i="11"/>
  <c r="C508" i="11"/>
  <c r="D508" i="11"/>
  <c r="E508" i="11"/>
  <c r="G508" i="11"/>
  <c r="H508" i="11"/>
  <c r="I508" i="11"/>
  <c r="J508" i="11"/>
  <c r="K508" i="11"/>
  <c r="A509" i="11"/>
  <c r="C509" i="11"/>
  <c r="D509" i="11"/>
  <c r="E509" i="11"/>
  <c r="G509" i="11"/>
  <c r="H509" i="11"/>
  <c r="I509" i="11"/>
  <c r="J509" i="11"/>
  <c r="K509" i="11"/>
  <c r="A510" i="11"/>
  <c r="C510" i="11"/>
  <c r="D510" i="11"/>
  <c r="E510" i="11"/>
  <c r="G510" i="11"/>
  <c r="H510" i="11"/>
  <c r="I510" i="11"/>
  <c r="J510" i="11"/>
  <c r="K510" i="11"/>
  <c r="A511" i="11"/>
  <c r="C511" i="11"/>
  <c r="D511" i="11"/>
  <c r="E511" i="11"/>
  <c r="G511" i="11"/>
  <c r="H511" i="11"/>
  <c r="I511" i="11"/>
  <c r="J511" i="11"/>
  <c r="K511" i="11"/>
  <c r="A512" i="11"/>
  <c r="C512" i="11"/>
  <c r="D512" i="11"/>
  <c r="E512" i="11"/>
  <c r="G512" i="11"/>
  <c r="H512" i="11"/>
  <c r="I512" i="11"/>
  <c r="J512" i="11"/>
  <c r="K512" i="11"/>
  <c r="A513" i="11"/>
  <c r="C513" i="11"/>
  <c r="D513" i="11"/>
  <c r="E513" i="11"/>
  <c r="G513" i="11"/>
  <c r="H513" i="11"/>
  <c r="I513" i="11"/>
  <c r="J513" i="11"/>
  <c r="K513" i="11"/>
  <c r="A514" i="11"/>
  <c r="C514" i="11"/>
  <c r="D514" i="11"/>
  <c r="E514" i="11"/>
  <c r="G514" i="11"/>
  <c r="H514" i="11"/>
  <c r="I514" i="11"/>
  <c r="J514" i="11"/>
  <c r="K514" i="11"/>
  <c r="A515" i="11"/>
  <c r="C515" i="11"/>
  <c r="D515" i="11"/>
  <c r="E515" i="11"/>
  <c r="G515" i="11"/>
  <c r="H515" i="11"/>
  <c r="I515" i="11"/>
  <c r="J515" i="11"/>
  <c r="K515" i="11"/>
  <c r="A516" i="11"/>
  <c r="C516" i="11"/>
  <c r="D516" i="11"/>
  <c r="E516" i="11"/>
  <c r="G516" i="11"/>
  <c r="H516" i="11"/>
  <c r="I516" i="11"/>
  <c r="J516" i="11"/>
  <c r="K516" i="11"/>
  <c r="A517" i="11"/>
  <c r="C517" i="11"/>
  <c r="D517" i="11"/>
  <c r="E517" i="11"/>
  <c r="G517" i="11"/>
  <c r="H517" i="11"/>
  <c r="I517" i="11"/>
  <c r="J517" i="11"/>
  <c r="K517" i="11"/>
  <c r="A518" i="11"/>
  <c r="C518" i="11"/>
  <c r="D518" i="11"/>
  <c r="E518" i="11"/>
  <c r="G518" i="11"/>
  <c r="H518" i="11"/>
  <c r="I518" i="11"/>
  <c r="J518" i="11"/>
  <c r="K518" i="11"/>
  <c r="A519" i="11"/>
  <c r="C519" i="11"/>
  <c r="D519" i="11"/>
  <c r="E519" i="11"/>
  <c r="G519" i="11"/>
  <c r="H519" i="11"/>
  <c r="I519" i="11"/>
  <c r="J519" i="11"/>
  <c r="K519" i="11"/>
  <c r="A520" i="11"/>
  <c r="C520" i="11"/>
  <c r="D520" i="11"/>
  <c r="E520" i="11"/>
  <c r="G520" i="11"/>
  <c r="H520" i="11"/>
  <c r="I520" i="11"/>
  <c r="J520" i="11"/>
  <c r="K520" i="11"/>
  <c r="A521" i="11"/>
  <c r="C521" i="11"/>
  <c r="D521" i="11"/>
  <c r="E521" i="11"/>
  <c r="G521" i="11"/>
  <c r="H521" i="11"/>
  <c r="I521" i="11"/>
  <c r="J521" i="11"/>
  <c r="K521" i="11"/>
  <c r="A522" i="11"/>
  <c r="C522" i="11"/>
  <c r="D522" i="11"/>
  <c r="E522" i="11"/>
  <c r="G522" i="11"/>
  <c r="H522" i="11"/>
  <c r="I522" i="11"/>
  <c r="J522" i="11"/>
  <c r="K522" i="11"/>
  <c r="A523" i="11"/>
  <c r="C523" i="11"/>
  <c r="D523" i="11"/>
  <c r="E523" i="11"/>
  <c r="G523" i="11"/>
  <c r="H523" i="11"/>
  <c r="I523" i="11"/>
  <c r="J523" i="11"/>
  <c r="K523" i="11"/>
  <c r="A524" i="11"/>
  <c r="C524" i="11"/>
  <c r="D524" i="11"/>
  <c r="E524" i="11"/>
  <c r="G524" i="11"/>
  <c r="H524" i="11"/>
  <c r="I524" i="11"/>
  <c r="J524" i="11"/>
  <c r="K524" i="11"/>
  <c r="A525" i="11"/>
  <c r="C525" i="11"/>
  <c r="D525" i="11"/>
  <c r="E525" i="11"/>
  <c r="G525" i="11"/>
  <c r="H525" i="11"/>
  <c r="I525" i="11"/>
  <c r="J525" i="11"/>
  <c r="K525" i="11"/>
  <c r="A526" i="11"/>
  <c r="C526" i="11"/>
  <c r="D526" i="11"/>
  <c r="E526" i="11"/>
  <c r="G526" i="11"/>
  <c r="H526" i="11"/>
  <c r="I526" i="11"/>
  <c r="J526" i="11"/>
  <c r="K526" i="11"/>
  <c r="A527" i="11"/>
  <c r="C527" i="11"/>
  <c r="D527" i="11"/>
  <c r="E527" i="11"/>
  <c r="G527" i="11"/>
  <c r="H527" i="11"/>
  <c r="I527" i="11"/>
  <c r="J527" i="11"/>
  <c r="K527" i="11"/>
  <c r="A528" i="11"/>
  <c r="C528" i="11"/>
  <c r="D528" i="11"/>
  <c r="E528" i="11"/>
  <c r="G528" i="11"/>
  <c r="H528" i="11"/>
  <c r="I528" i="11"/>
  <c r="J528" i="11"/>
  <c r="K528" i="11"/>
  <c r="A529" i="11"/>
  <c r="C529" i="11"/>
  <c r="D529" i="11"/>
  <c r="E529" i="11"/>
  <c r="G529" i="11"/>
  <c r="H529" i="11"/>
  <c r="I529" i="11"/>
  <c r="J529" i="11"/>
  <c r="K529" i="11"/>
  <c r="A530" i="11"/>
  <c r="C530" i="11"/>
  <c r="D530" i="11"/>
  <c r="E530" i="11"/>
  <c r="G530" i="11"/>
  <c r="H530" i="11"/>
  <c r="I530" i="11"/>
  <c r="J530" i="11"/>
  <c r="K530" i="11"/>
  <c r="A531" i="11"/>
  <c r="C531" i="11"/>
  <c r="D531" i="11"/>
  <c r="E531" i="11"/>
  <c r="G531" i="11"/>
  <c r="H531" i="11"/>
  <c r="I531" i="11"/>
  <c r="J531" i="11"/>
  <c r="K531" i="11"/>
  <c r="A532" i="11"/>
  <c r="C532" i="11"/>
  <c r="D532" i="11"/>
  <c r="E532" i="11"/>
  <c r="G532" i="11"/>
  <c r="H532" i="11"/>
  <c r="I532" i="11"/>
  <c r="J532" i="11"/>
  <c r="K532" i="11"/>
  <c r="A533" i="11"/>
  <c r="C533" i="11"/>
  <c r="D533" i="11"/>
  <c r="E533" i="11"/>
  <c r="G533" i="11"/>
  <c r="H533" i="11"/>
  <c r="I533" i="11"/>
  <c r="J533" i="11"/>
  <c r="K533" i="11"/>
  <c r="A534" i="11"/>
  <c r="C534" i="11"/>
  <c r="D534" i="11"/>
  <c r="E534" i="11"/>
  <c r="G534" i="11"/>
  <c r="H534" i="11"/>
  <c r="I534" i="11"/>
  <c r="J534" i="11"/>
  <c r="K534" i="11"/>
  <c r="A535" i="11"/>
  <c r="C535" i="11"/>
  <c r="D535" i="11"/>
  <c r="E535" i="11"/>
  <c r="G535" i="11"/>
  <c r="H535" i="11"/>
  <c r="I535" i="11"/>
  <c r="J535" i="11"/>
  <c r="K535" i="11"/>
  <c r="A536" i="11"/>
  <c r="C536" i="11"/>
  <c r="D536" i="11"/>
  <c r="E536" i="11"/>
  <c r="G536" i="11"/>
  <c r="H536" i="11"/>
  <c r="I536" i="11"/>
  <c r="J536" i="11"/>
  <c r="K536" i="11"/>
  <c r="A537" i="11"/>
  <c r="C537" i="11"/>
  <c r="D537" i="11"/>
  <c r="E537" i="11"/>
  <c r="G537" i="11"/>
  <c r="H537" i="11"/>
  <c r="I537" i="11"/>
  <c r="J537" i="11"/>
  <c r="K537" i="11"/>
  <c r="A538" i="11"/>
  <c r="C538" i="11"/>
  <c r="D538" i="11"/>
  <c r="E538" i="11"/>
  <c r="G538" i="11"/>
  <c r="H538" i="11"/>
  <c r="I538" i="11"/>
  <c r="J538" i="11"/>
  <c r="K538" i="11"/>
  <c r="A539" i="11"/>
  <c r="C539" i="11"/>
  <c r="D539" i="11"/>
  <c r="E539" i="11"/>
  <c r="G539" i="11"/>
  <c r="H539" i="11"/>
  <c r="I539" i="11"/>
  <c r="J539" i="11"/>
  <c r="K539" i="11"/>
  <c r="A540" i="11"/>
  <c r="C540" i="11"/>
  <c r="D540" i="11"/>
  <c r="E540" i="11"/>
  <c r="G540" i="11"/>
  <c r="H540" i="11"/>
  <c r="I540" i="11"/>
  <c r="J540" i="11"/>
  <c r="K540" i="11"/>
  <c r="A541" i="11"/>
  <c r="C541" i="11"/>
  <c r="D541" i="11"/>
  <c r="E541" i="11"/>
  <c r="G541" i="11"/>
  <c r="H541" i="11"/>
  <c r="I541" i="11"/>
  <c r="J541" i="11"/>
  <c r="K541" i="11"/>
  <c r="A542" i="11"/>
  <c r="C542" i="11"/>
  <c r="D542" i="11"/>
  <c r="E542" i="11"/>
  <c r="G542" i="11"/>
  <c r="H542" i="11"/>
  <c r="I542" i="11"/>
  <c r="J542" i="11"/>
  <c r="K542" i="11"/>
  <c r="A543" i="11"/>
  <c r="C543" i="11"/>
  <c r="D543" i="11"/>
  <c r="E543" i="11"/>
  <c r="G543" i="11"/>
  <c r="H543" i="11"/>
  <c r="I543" i="11"/>
  <c r="J543" i="11"/>
  <c r="K543" i="11"/>
  <c r="A544" i="11"/>
  <c r="C544" i="11"/>
  <c r="D544" i="11"/>
  <c r="E544" i="11"/>
  <c r="G544" i="11"/>
  <c r="H544" i="11"/>
  <c r="I544" i="11"/>
  <c r="J544" i="11"/>
  <c r="K544" i="11"/>
  <c r="A545" i="11"/>
  <c r="C545" i="11"/>
  <c r="D545" i="11"/>
  <c r="E545" i="11"/>
  <c r="G545" i="11"/>
  <c r="H545" i="11"/>
  <c r="I545" i="11"/>
  <c r="J545" i="11"/>
  <c r="K545" i="11"/>
  <c r="A546" i="11"/>
  <c r="C546" i="11"/>
  <c r="D546" i="11"/>
  <c r="E546" i="11"/>
  <c r="G546" i="11"/>
  <c r="H546" i="11"/>
  <c r="I546" i="11"/>
  <c r="J546" i="11"/>
  <c r="K546" i="11"/>
  <c r="A547" i="11"/>
  <c r="C547" i="11"/>
  <c r="D547" i="11"/>
  <c r="E547" i="11"/>
  <c r="G547" i="11"/>
  <c r="H547" i="11"/>
  <c r="I547" i="11"/>
  <c r="J547" i="11"/>
  <c r="K547" i="11"/>
  <c r="A548" i="11"/>
  <c r="C548" i="11"/>
  <c r="D548" i="11"/>
  <c r="E548" i="11"/>
  <c r="G548" i="11"/>
  <c r="H548" i="11"/>
  <c r="I548" i="11"/>
  <c r="J548" i="11"/>
  <c r="K548" i="11"/>
  <c r="A549" i="11"/>
  <c r="C549" i="11"/>
  <c r="D549" i="11"/>
  <c r="E549" i="11"/>
  <c r="G549" i="11"/>
  <c r="H549" i="11"/>
  <c r="I549" i="11"/>
  <c r="J549" i="11"/>
  <c r="K549" i="11"/>
  <c r="A550" i="11"/>
  <c r="C550" i="11"/>
  <c r="D550" i="11"/>
  <c r="E550" i="11"/>
  <c r="G550" i="11"/>
  <c r="H550" i="11"/>
  <c r="I550" i="11"/>
  <c r="J550" i="11"/>
  <c r="K550" i="11"/>
  <c r="A551" i="11"/>
  <c r="C551" i="11"/>
  <c r="D551" i="11"/>
  <c r="E551" i="11"/>
  <c r="G551" i="11"/>
  <c r="H551" i="11"/>
  <c r="I551" i="11"/>
  <c r="J551" i="11"/>
  <c r="K551" i="11"/>
  <c r="A552" i="11"/>
  <c r="C552" i="11"/>
  <c r="D552" i="11"/>
  <c r="E552" i="11"/>
  <c r="G552" i="11"/>
  <c r="H552" i="11"/>
  <c r="I552" i="11"/>
  <c r="J552" i="11"/>
  <c r="K552" i="11"/>
  <c r="A553" i="11"/>
  <c r="C553" i="11"/>
  <c r="D553" i="11"/>
  <c r="E553" i="11"/>
  <c r="G553" i="11"/>
  <c r="H553" i="11"/>
  <c r="I553" i="11"/>
  <c r="J553" i="11"/>
  <c r="K553" i="11"/>
  <c r="A554" i="11"/>
  <c r="C554" i="11"/>
  <c r="D554" i="11"/>
  <c r="E554" i="11"/>
  <c r="G554" i="11"/>
  <c r="H554" i="11"/>
  <c r="I554" i="11"/>
  <c r="J554" i="11"/>
  <c r="K554" i="11"/>
  <c r="A555" i="11"/>
  <c r="C555" i="11"/>
  <c r="D555" i="11"/>
  <c r="E555" i="11"/>
  <c r="G555" i="11"/>
  <c r="H555" i="11"/>
  <c r="I555" i="11"/>
  <c r="J555" i="11"/>
  <c r="K555" i="11"/>
  <c r="A556" i="11"/>
  <c r="C556" i="11"/>
  <c r="D556" i="11"/>
  <c r="E556" i="11"/>
  <c r="G556" i="11"/>
  <c r="H556" i="11"/>
  <c r="I556" i="11"/>
  <c r="J556" i="11"/>
  <c r="K556" i="11"/>
  <c r="A557" i="11"/>
  <c r="C557" i="11"/>
  <c r="D557" i="11"/>
  <c r="E557" i="11"/>
  <c r="G557" i="11"/>
  <c r="H557" i="11"/>
  <c r="I557" i="11"/>
  <c r="J557" i="11"/>
  <c r="K557" i="11"/>
  <c r="A558" i="11"/>
  <c r="C558" i="11"/>
  <c r="D558" i="11"/>
  <c r="E558" i="11"/>
  <c r="G558" i="11"/>
  <c r="H558" i="11"/>
  <c r="I558" i="11"/>
  <c r="J558" i="11"/>
  <c r="K558" i="11"/>
  <c r="A559" i="11"/>
  <c r="C559" i="11"/>
  <c r="D559" i="11"/>
  <c r="E559" i="11"/>
  <c r="G559" i="11"/>
  <c r="H559" i="11"/>
  <c r="I559" i="11"/>
  <c r="J559" i="11"/>
  <c r="K559" i="11"/>
  <c r="A560" i="11"/>
  <c r="C560" i="11"/>
  <c r="D560" i="11"/>
  <c r="E560" i="11"/>
  <c r="G560" i="11"/>
  <c r="H560" i="11"/>
  <c r="I560" i="11"/>
  <c r="J560" i="11"/>
  <c r="K560" i="11"/>
  <c r="A561" i="11"/>
  <c r="C561" i="11"/>
  <c r="D561" i="11"/>
  <c r="E561" i="11"/>
  <c r="G561" i="11"/>
  <c r="H561" i="11"/>
  <c r="I561" i="11"/>
  <c r="J561" i="11"/>
  <c r="K561" i="11"/>
  <c r="A562" i="11"/>
  <c r="C562" i="11"/>
  <c r="D562" i="11"/>
  <c r="E562" i="11"/>
  <c r="G562" i="11"/>
  <c r="H562" i="11"/>
  <c r="I562" i="11"/>
  <c r="J562" i="11"/>
  <c r="K562" i="11"/>
  <c r="A563" i="11"/>
  <c r="C563" i="11"/>
  <c r="D563" i="11"/>
  <c r="E563" i="11"/>
  <c r="G563" i="11"/>
  <c r="H563" i="11"/>
  <c r="I563" i="11"/>
  <c r="J563" i="11"/>
  <c r="K563" i="11"/>
  <c r="A564" i="11"/>
  <c r="C564" i="11"/>
  <c r="D564" i="11"/>
  <c r="E564" i="11"/>
  <c r="G564" i="11"/>
  <c r="H564" i="11"/>
  <c r="I564" i="11"/>
  <c r="J564" i="11"/>
  <c r="K564" i="11"/>
  <c r="A565" i="11"/>
  <c r="C565" i="11"/>
  <c r="D565" i="11"/>
  <c r="E565" i="11"/>
  <c r="G565" i="11"/>
  <c r="H565" i="11"/>
  <c r="I565" i="11"/>
  <c r="J565" i="11"/>
  <c r="K565" i="11"/>
  <c r="A566" i="11"/>
  <c r="C566" i="11"/>
  <c r="D566" i="11"/>
  <c r="E566" i="11"/>
  <c r="G566" i="11"/>
  <c r="H566" i="11"/>
  <c r="I566" i="11"/>
  <c r="J566" i="11"/>
  <c r="K566" i="11"/>
  <c r="A567" i="11"/>
  <c r="C567" i="11"/>
  <c r="D567" i="11"/>
  <c r="E567" i="11"/>
  <c r="G567" i="11"/>
  <c r="H567" i="11"/>
  <c r="I567" i="11"/>
  <c r="J567" i="11"/>
  <c r="K567" i="11"/>
  <c r="A568" i="11"/>
  <c r="C568" i="11"/>
  <c r="D568" i="11"/>
  <c r="E568" i="11"/>
  <c r="G568" i="11"/>
  <c r="H568" i="11"/>
  <c r="I568" i="11"/>
  <c r="J568" i="11"/>
  <c r="K568" i="11"/>
  <c r="A569" i="11"/>
  <c r="C569" i="11"/>
  <c r="D569" i="11"/>
  <c r="E569" i="11"/>
  <c r="G569" i="11"/>
  <c r="H569" i="11"/>
  <c r="I569" i="11"/>
  <c r="J569" i="11"/>
  <c r="K569" i="11"/>
  <c r="A570" i="11"/>
  <c r="C570" i="11"/>
  <c r="D570" i="11"/>
  <c r="E570" i="11"/>
  <c r="G570" i="11"/>
  <c r="H570" i="11"/>
  <c r="I570" i="11"/>
  <c r="J570" i="11"/>
  <c r="K570" i="11"/>
  <c r="A571" i="11"/>
  <c r="C571" i="11"/>
  <c r="D571" i="11"/>
  <c r="E571" i="11"/>
  <c r="G571" i="11"/>
  <c r="H571" i="11"/>
  <c r="I571" i="11"/>
  <c r="J571" i="11"/>
  <c r="K571" i="11"/>
  <c r="A572" i="11"/>
  <c r="C572" i="11"/>
  <c r="D572" i="11"/>
  <c r="E572" i="11"/>
  <c r="G572" i="11"/>
  <c r="H572" i="11"/>
  <c r="I572" i="11"/>
  <c r="J572" i="11"/>
  <c r="K572" i="11"/>
  <c r="A573" i="11"/>
  <c r="C573" i="11"/>
  <c r="D573" i="11"/>
  <c r="E573" i="11"/>
  <c r="G573" i="11"/>
  <c r="H573" i="11"/>
  <c r="I573" i="11"/>
  <c r="J573" i="11"/>
  <c r="K573" i="11"/>
  <c r="A574" i="11"/>
  <c r="C574" i="11"/>
  <c r="D574" i="11"/>
  <c r="E574" i="11"/>
  <c r="G574" i="11"/>
  <c r="H574" i="11"/>
  <c r="I574" i="11"/>
  <c r="J574" i="11"/>
  <c r="K574" i="11"/>
  <c r="A575" i="11"/>
  <c r="C575" i="11"/>
  <c r="D575" i="11"/>
  <c r="E575" i="11"/>
  <c r="G575" i="11"/>
  <c r="H575" i="11"/>
  <c r="I575" i="11"/>
  <c r="J575" i="11"/>
  <c r="K575" i="11"/>
  <c r="A576" i="11"/>
  <c r="C576" i="11"/>
  <c r="D576" i="11"/>
  <c r="E576" i="11"/>
  <c r="G576" i="11"/>
  <c r="H576" i="11"/>
  <c r="I576" i="11"/>
  <c r="J576" i="11"/>
  <c r="K576" i="11"/>
  <c r="A577" i="11"/>
  <c r="C577" i="11"/>
  <c r="D577" i="11"/>
  <c r="E577" i="11"/>
  <c r="G577" i="11"/>
  <c r="H577" i="11"/>
  <c r="I577" i="11"/>
  <c r="J577" i="11"/>
  <c r="K577" i="11"/>
  <c r="A578" i="11"/>
  <c r="C578" i="11"/>
  <c r="D578" i="11"/>
  <c r="E578" i="11"/>
  <c r="G578" i="11"/>
  <c r="H578" i="11"/>
  <c r="I578" i="11"/>
  <c r="J578" i="11"/>
  <c r="K578" i="11"/>
  <c r="A579" i="11"/>
  <c r="C579" i="11"/>
  <c r="D579" i="11"/>
  <c r="E579" i="11"/>
  <c r="G579" i="11"/>
  <c r="H579" i="11"/>
  <c r="I579" i="11"/>
  <c r="J579" i="11"/>
  <c r="K579" i="11"/>
  <c r="A580" i="11"/>
  <c r="C580" i="11"/>
  <c r="D580" i="11"/>
  <c r="E580" i="11"/>
  <c r="G580" i="11"/>
  <c r="H580" i="11"/>
  <c r="I580" i="11"/>
  <c r="J580" i="11"/>
  <c r="K580" i="11"/>
  <c r="A581" i="11"/>
  <c r="C581" i="11"/>
  <c r="D581" i="11"/>
  <c r="E581" i="11"/>
  <c r="G581" i="11"/>
  <c r="H581" i="11"/>
  <c r="I581" i="11"/>
  <c r="J581" i="11"/>
  <c r="K581" i="11"/>
  <c r="A582" i="11"/>
  <c r="C582" i="11"/>
  <c r="D582" i="11"/>
  <c r="E582" i="11"/>
  <c r="G582" i="11"/>
  <c r="H582" i="11"/>
  <c r="I582" i="11"/>
  <c r="J582" i="11"/>
  <c r="K582" i="11"/>
  <c r="A583" i="11"/>
  <c r="C583" i="11"/>
  <c r="D583" i="11"/>
  <c r="E583" i="11"/>
  <c r="G583" i="11"/>
  <c r="H583" i="11"/>
  <c r="I583" i="11"/>
  <c r="J583" i="11"/>
  <c r="K583" i="11"/>
  <c r="A584" i="11"/>
  <c r="C584" i="11"/>
  <c r="D584" i="11"/>
  <c r="E584" i="11"/>
  <c r="G584" i="11"/>
  <c r="H584" i="11"/>
  <c r="I584" i="11"/>
  <c r="J584" i="11"/>
  <c r="K584" i="11"/>
  <c r="A585" i="11"/>
  <c r="C585" i="11"/>
  <c r="D585" i="11"/>
  <c r="E585" i="11"/>
  <c r="G585" i="11"/>
  <c r="H585" i="11"/>
  <c r="I585" i="11"/>
  <c r="J585" i="11"/>
  <c r="K585" i="11"/>
  <c r="A586" i="11"/>
  <c r="C586" i="11"/>
  <c r="D586" i="11"/>
  <c r="E586" i="11"/>
  <c r="G586" i="11"/>
  <c r="H586" i="11"/>
  <c r="I586" i="11"/>
  <c r="J586" i="11"/>
  <c r="K586" i="11"/>
  <c r="A587" i="11"/>
  <c r="C587" i="11"/>
  <c r="D587" i="11"/>
  <c r="E587" i="11"/>
  <c r="G587" i="11"/>
  <c r="H587" i="11"/>
  <c r="I587" i="11"/>
  <c r="J587" i="11"/>
  <c r="K587" i="11"/>
  <c r="A588" i="11"/>
  <c r="C588" i="11"/>
  <c r="D588" i="11"/>
  <c r="E588" i="11"/>
  <c r="G588" i="11"/>
  <c r="H588" i="11"/>
  <c r="I588" i="11"/>
  <c r="J588" i="11"/>
  <c r="K588" i="11"/>
  <c r="A589" i="11"/>
  <c r="C589" i="11"/>
  <c r="D589" i="11"/>
  <c r="E589" i="11"/>
  <c r="G589" i="11"/>
  <c r="H589" i="11"/>
  <c r="I589" i="11"/>
  <c r="J589" i="11"/>
  <c r="K589" i="11"/>
  <c r="A590" i="11"/>
  <c r="C590" i="11"/>
  <c r="D590" i="11"/>
  <c r="E590" i="11"/>
  <c r="G590" i="11"/>
  <c r="H590" i="11"/>
  <c r="I590" i="11"/>
  <c r="J590" i="11"/>
  <c r="K590" i="11"/>
  <c r="A591" i="11"/>
  <c r="C591" i="11"/>
  <c r="D591" i="11"/>
  <c r="E591" i="11"/>
  <c r="G591" i="11"/>
  <c r="H591" i="11"/>
  <c r="I591" i="11"/>
  <c r="J591" i="11"/>
  <c r="K591" i="11"/>
  <c r="A592" i="11"/>
  <c r="C592" i="11"/>
  <c r="D592" i="11"/>
  <c r="E592" i="11"/>
  <c r="G592" i="11"/>
  <c r="H592" i="11"/>
  <c r="I592" i="11"/>
  <c r="J592" i="11"/>
  <c r="K592" i="11"/>
  <c r="A593" i="11"/>
  <c r="C593" i="11"/>
  <c r="D593" i="11"/>
  <c r="E593" i="11"/>
  <c r="G593" i="11"/>
  <c r="H593" i="11"/>
  <c r="I593" i="11"/>
  <c r="J593" i="11"/>
  <c r="K593" i="11"/>
  <c r="A594" i="11"/>
  <c r="C594" i="11"/>
  <c r="D594" i="11"/>
  <c r="E594" i="11"/>
  <c r="G594" i="11"/>
  <c r="H594" i="11"/>
  <c r="I594" i="11"/>
  <c r="J594" i="11"/>
  <c r="K594" i="11"/>
  <c r="A595" i="11"/>
  <c r="C595" i="11"/>
  <c r="D595" i="11"/>
  <c r="E595" i="11"/>
  <c r="G595" i="11"/>
  <c r="H595" i="11"/>
  <c r="I595" i="11"/>
  <c r="J595" i="11"/>
  <c r="K595" i="11"/>
  <c r="A596" i="11"/>
  <c r="C596" i="11"/>
  <c r="D596" i="11"/>
  <c r="E596" i="11"/>
  <c r="G596" i="11"/>
  <c r="H596" i="11"/>
  <c r="I596" i="11"/>
  <c r="J596" i="11"/>
  <c r="K596" i="11"/>
  <c r="A597" i="11"/>
  <c r="C597" i="11"/>
  <c r="D597" i="11"/>
  <c r="E597" i="11"/>
  <c r="G597" i="11"/>
  <c r="H597" i="11"/>
  <c r="I597" i="11"/>
  <c r="J597" i="11"/>
  <c r="K597" i="11"/>
  <c r="A598" i="11"/>
  <c r="C598" i="11"/>
  <c r="D598" i="11"/>
  <c r="E598" i="11"/>
  <c r="G598" i="11"/>
  <c r="H598" i="11"/>
  <c r="I598" i="11"/>
  <c r="J598" i="11"/>
  <c r="K598" i="11"/>
  <c r="A599" i="11"/>
  <c r="C599" i="11"/>
  <c r="D599" i="11"/>
  <c r="E599" i="11"/>
  <c r="G599" i="11"/>
  <c r="H599" i="11"/>
  <c r="I599" i="11"/>
  <c r="J599" i="11"/>
  <c r="K599" i="11"/>
  <c r="A600" i="11"/>
  <c r="C600" i="11"/>
  <c r="D600" i="11"/>
  <c r="E600" i="11"/>
  <c r="G600" i="11"/>
  <c r="H600" i="11"/>
  <c r="I600" i="11"/>
  <c r="J600" i="11"/>
  <c r="K600" i="11"/>
  <c r="A601" i="11"/>
  <c r="C601" i="11"/>
  <c r="D601" i="11"/>
  <c r="E601" i="11"/>
  <c r="G601" i="11"/>
  <c r="H601" i="11"/>
  <c r="I601" i="11"/>
  <c r="J601" i="11"/>
  <c r="K601" i="11"/>
  <c r="A602" i="11"/>
  <c r="C602" i="11"/>
  <c r="D602" i="11"/>
  <c r="E602" i="11"/>
  <c r="G602" i="11"/>
  <c r="H602" i="11"/>
  <c r="I602" i="11"/>
  <c r="J602" i="11"/>
  <c r="K602" i="11"/>
  <c r="A603" i="11"/>
  <c r="C603" i="11"/>
  <c r="D603" i="11"/>
  <c r="E603" i="11"/>
  <c r="G603" i="11"/>
  <c r="H603" i="11"/>
  <c r="I603" i="11"/>
  <c r="J603" i="11"/>
  <c r="K603" i="11"/>
  <c r="A604" i="11"/>
  <c r="C604" i="11"/>
  <c r="D604" i="11"/>
  <c r="E604" i="11"/>
  <c r="G604" i="11"/>
  <c r="H604" i="11"/>
  <c r="I604" i="11"/>
  <c r="J604" i="11"/>
  <c r="K604" i="11"/>
  <c r="A605" i="11"/>
  <c r="C605" i="11"/>
  <c r="D605" i="11"/>
  <c r="E605" i="11"/>
  <c r="G605" i="11"/>
  <c r="H605" i="11"/>
  <c r="I605" i="11"/>
  <c r="J605" i="11"/>
  <c r="K605" i="11"/>
  <c r="A606" i="11"/>
  <c r="C606" i="11"/>
  <c r="D606" i="11"/>
  <c r="E606" i="11"/>
  <c r="G606" i="11"/>
  <c r="H606" i="11"/>
  <c r="I606" i="11"/>
  <c r="J606" i="11"/>
  <c r="K606" i="11"/>
  <c r="A607" i="11"/>
  <c r="C607" i="11"/>
  <c r="D607" i="11"/>
  <c r="E607" i="11"/>
  <c r="G607" i="11"/>
  <c r="H607" i="11"/>
  <c r="I607" i="11"/>
  <c r="J607" i="11"/>
  <c r="K607" i="11"/>
  <c r="A608" i="11"/>
  <c r="C608" i="11"/>
  <c r="D608" i="11"/>
  <c r="E608" i="11"/>
  <c r="G608" i="11"/>
  <c r="H608" i="11"/>
  <c r="I608" i="11"/>
  <c r="J608" i="11"/>
  <c r="K608" i="11"/>
  <c r="A609" i="11"/>
  <c r="C609" i="11"/>
  <c r="D609" i="11"/>
  <c r="E609" i="11"/>
  <c r="G609" i="11"/>
  <c r="H609" i="11"/>
  <c r="I609" i="11"/>
  <c r="J609" i="11"/>
  <c r="K609" i="11"/>
  <c r="A610" i="11"/>
  <c r="C610" i="11"/>
  <c r="D610" i="11"/>
  <c r="E610" i="11"/>
  <c r="G610" i="11"/>
  <c r="H610" i="11"/>
  <c r="I610" i="11"/>
  <c r="J610" i="11"/>
  <c r="K610" i="11"/>
  <c r="A611" i="11"/>
  <c r="C611" i="11"/>
  <c r="D611" i="11"/>
  <c r="E611" i="11"/>
  <c r="G611" i="11"/>
  <c r="H611" i="11"/>
  <c r="I611" i="11"/>
  <c r="J611" i="11"/>
  <c r="K611" i="11"/>
  <c r="A612" i="11"/>
  <c r="C612" i="11"/>
  <c r="D612" i="11"/>
  <c r="E612" i="11"/>
  <c r="G612" i="11"/>
  <c r="H612" i="11"/>
  <c r="I612" i="11"/>
  <c r="J612" i="11"/>
  <c r="K612" i="11"/>
  <c r="A613" i="11"/>
  <c r="C613" i="11"/>
  <c r="D613" i="11"/>
  <c r="E613" i="11"/>
  <c r="G613" i="11"/>
  <c r="H613" i="11"/>
  <c r="I613" i="11"/>
  <c r="J613" i="11"/>
  <c r="K613" i="11"/>
  <c r="A614" i="11"/>
  <c r="C614" i="11"/>
  <c r="D614" i="11"/>
  <c r="E614" i="11"/>
  <c r="G614" i="11"/>
  <c r="H614" i="11"/>
  <c r="I614" i="11"/>
  <c r="J614" i="11"/>
  <c r="K614" i="11"/>
  <c r="A615" i="11"/>
  <c r="C615" i="11"/>
  <c r="D615" i="11"/>
  <c r="E615" i="11"/>
  <c r="G615" i="11"/>
  <c r="H615" i="11"/>
  <c r="I615" i="11"/>
  <c r="J615" i="11"/>
  <c r="K615" i="11"/>
  <c r="A616" i="11"/>
  <c r="C616" i="11"/>
  <c r="D616" i="11"/>
  <c r="E616" i="11"/>
  <c r="G616" i="11"/>
  <c r="H616" i="11"/>
  <c r="I616" i="11"/>
  <c r="J616" i="11"/>
  <c r="K616" i="11"/>
  <c r="A617" i="11"/>
  <c r="C617" i="11"/>
  <c r="D617" i="11"/>
  <c r="E617" i="11"/>
  <c r="G617" i="11"/>
  <c r="H617" i="11"/>
  <c r="I617" i="11"/>
  <c r="J617" i="11"/>
  <c r="K617" i="11"/>
  <c r="A618" i="11"/>
  <c r="C618" i="11"/>
  <c r="D618" i="11"/>
  <c r="E618" i="11"/>
  <c r="G618" i="11"/>
  <c r="H618" i="11"/>
  <c r="I618" i="11"/>
  <c r="J618" i="11"/>
  <c r="K618" i="11"/>
  <c r="A619" i="11"/>
  <c r="C619" i="11"/>
  <c r="D619" i="11"/>
  <c r="E619" i="11"/>
  <c r="G619" i="11"/>
  <c r="H619" i="11"/>
  <c r="I619" i="11"/>
  <c r="J619" i="11"/>
  <c r="K619" i="11"/>
  <c r="A620" i="11"/>
  <c r="C620" i="11"/>
  <c r="D620" i="11"/>
  <c r="E620" i="11"/>
  <c r="G620" i="11"/>
  <c r="H620" i="11"/>
  <c r="I620" i="11"/>
  <c r="J620" i="11"/>
  <c r="K620" i="11"/>
  <c r="A621" i="11"/>
  <c r="C621" i="11"/>
  <c r="D621" i="11"/>
  <c r="E621" i="11"/>
  <c r="G621" i="11"/>
  <c r="H621" i="11"/>
  <c r="I621" i="11"/>
  <c r="J621" i="11"/>
  <c r="K621" i="11"/>
  <c r="A622" i="11"/>
  <c r="C622" i="11"/>
  <c r="D622" i="11"/>
  <c r="E622" i="11"/>
  <c r="G622" i="11"/>
  <c r="H622" i="11"/>
  <c r="I622" i="11"/>
  <c r="J622" i="11"/>
  <c r="K622" i="11"/>
  <c r="A623" i="11"/>
  <c r="C623" i="11"/>
  <c r="D623" i="11"/>
  <c r="E623" i="11"/>
  <c r="G623" i="11"/>
  <c r="H623" i="11"/>
  <c r="I623" i="11"/>
  <c r="J623" i="11"/>
  <c r="K623" i="11"/>
  <c r="A624" i="11"/>
  <c r="C624" i="11"/>
  <c r="D624" i="11"/>
  <c r="E624" i="11"/>
  <c r="G624" i="11"/>
  <c r="H624" i="11"/>
  <c r="I624" i="11"/>
  <c r="J624" i="11"/>
  <c r="K624" i="11"/>
  <c r="A625" i="11"/>
  <c r="C625" i="11"/>
  <c r="D625" i="11"/>
  <c r="E625" i="11"/>
  <c r="G625" i="11"/>
  <c r="H625" i="11"/>
  <c r="I625" i="11"/>
  <c r="J625" i="11"/>
  <c r="K625" i="11"/>
  <c r="A626" i="11"/>
  <c r="C626" i="11"/>
  <c r="D626" i="11"/>
  <c r="E626" i="11"/>
  <c r="G626" i="11"/>
  <c r="H626" i="11"/>
  <c r="I626" i="11"/>
  <c r="J626" i="11"/>
  <c r="K626" i="11"/>
  <c r="A627" i="11"/>
  <c r="C627" i="11"/>
  <c r="D627" i="11"/>
  <c r="E627" i="11"/>
  <c r="G627" i="11"/>
  <c r="H627" i="11"/>
  <c r="I627" i="11"/>
  <c r="J627" i="11"/>
  <c r="K627" i="11"/>
  <c r="A628" i="11"/>
  <c r="C628" i="11"/>
  <c r="D628" i="11"/>
  <c r="E628" i="11"/>
  <c r="G628" i="11"/>
  <c r="H628" i="11"/>
  <c r="I628" i="11"/>
  <c r="J628" i="11"/>
  <c r="K628" i="11"/>
  <c r="A629" i="11"/>
  <c r="C629" i="11"/>
  <c r="D629" i="11"/>
  <c r="E629" i="11"/>
  <c r="G629" i="11"/>
  <c r="H629" i="11"/>
  <c r="I629" i="11"/>
  <c r="J629" i="11"/>
  <c r="K629" i="11"/>
  <c r="A630" i="11"/>
  <c r="C630" i="11"/>
  <c r="D630" i="11"/>
  <c r="E630" i="11"/>
  <c r="G630" i="11"/>
  <c r="H630" i="11"/>
  <c r="I630" i="11"/>
  <c r="J630" i="11"/>
  <c r="K630" i="11"/>
  <c r="A631" i="11"/>
  <c r="C631" i="11"/>
  <c r="D631" i="11"/>
  <c r="E631" i="11"/>
  <c r="G631" i="11"/>
  <c r="H631" i="11"/>
  <c r="I631" i="11"/>
  <c r="J631" i="11"/>
  <c r="K631" i="11"/>
  <c r="A632" i="11"/>
  <c r="C632" i="11"/>
  <c r="D632" i="11"/>
  <c r="E632" i="11"/>
  <c r="G632" i="11"/>
  <c r="H632" i="11"/>
  <c r="I632" i="11"/>
  <c r="J632" i="11"/>
  <c r="K632" i="11"/>
  <c r="A633" i="11"/>
  <c r="C633" i="11"/>
  <c r="D633" i="11"/>
  <c r="E633" i="11"/>
  <c r="G633" i="11"/>
  <c r="H633" i="11"/>
  <c r="I633" i="11"/>
  <c r="J633" i="11"/>
  <c r="K633" i="11"/>
  <c r="A634" i="11"/>
  <c r="C634" i="11"/>
  <c r="D634" i="11"/>
  <c r="E634" i="11"/>
  <c r="G634" i="11"/>
  <c r="H634" i="11"/>
  <c r="I634" i="11"/>
  <c r="J634" i="11"/>
  <c r="K634" i="11"/>
  <c r="A635" i="11"/>
  <c r="C635" i="11"/>
  <c r="D635" i="11"/>
  <c r="E635" i="11"/>
  <c r="G635" i="11"/>
  <c r="H635" i="11"/>
  <c r="I635" i="11"/>
  <c r="J635" i="11"/>
  <c r="K635" i="11"/>
  <c r="A636" i="11"/>
  <c r="C636" i="11"/>
  <c r="D636" i="11"/>
  <c r="E636" i="11"/>
  <c r="G636" i="11"/>
  <c r="H636" i="11"/>
  <c r="I636" i="11"/>
  <c r="J636" i="11"/>
  <c r="K636" i="11"/>
  <c r="A637" i="11"/>
  <c r="C637" i="11"/>
  <c r="D637" i="11"/>
  <c r="E637" i="11"/>
  <c r="G637" i="11"/>
  <c r="H637" i="11"/>
  <c r="I637" i="11"/>
  <c r="J637" i="11"/>
  <c r="K637" i="11"/>
  <c r="A638" i="11"/>
  <c r="C638" i="11"/>
  <c r="D638" i="11"/>
  <c r="E638" i="11"/>
  <c r="G638" i="11"/>
  <c r="H638" i="11"/>
  <c r="I638" i="11"/>
  <c r="J638" i="11"/>
  <c r="K638" i="11"/>
  <c r="A639" i="11"/>
  <c r="C639" i="11"/>
  <c r="D639" i="11"/>
  <c r="E639" i="11"/>
  <c r="G639" i="11"/>
  <c r="H639" i="11"/>
  <c r="I639" i="11"/>
  <c r="J639" i="11"/>
  <c r="K639" i="11"/>
  <c r="A640" i="11"/>
  <c r="C640" i="11"/>
  <c r="D640" i="11"/>
  <c r="E640" i="11"/>
  <c r="G640" i="11"/>
  <c r="H640" i="11"/>
  <c r="I640" i="11"/>
  <c r="J640" i="11"/>
  <c r="K640" i="11"/>
  <c r="A641" i="11"/>
  <c r="C641" i="11"/>
  <c r="D641" i="11"/>
  <c r="E641" i="11"/>
  <c r="G641" i="11"/>
  <c r="H641" i="11"/>
  <c r="I641" i="11"/>
  <c r="J641" i="11"/>
  <c r="K641" i="11"/>
  <c r="A642" i="11"/>
  <c r="C642" i="11"/>
  <c r="D642" i="11"/>
  <c r="E642" i="11"/>
  <c r="G642" i="11"/>
  <c r="H642" i="11"/>
  <c r="I642" i="11"/>
  <c r="J642" i="11"/>
  <c r="K642" i="11"/>
  <c r="A643" i="11"/>
  <c r="C643" i="11"/>
  <c r="D643" i="11"/>
  <c r="E643" i="11"/>
  <c r="G643" i="11"/>
  <c r="H643" i="11"/>
  <c r="I643" i="11"/>
  <c r="J643" i="11"/>
  <c r="K643" i="11"/>
  <c r="A644" i="11"/>
  <c r="C644" i="11"/>
  <c r="D644" i="11"/>
  <c r="E644" i="11"/>
  <c r="G644" i="11"/>
  <c r="H644" i="11"/>
  <c r="I644" i="11"/>
  <c r="J644" i="11"/>
  <c r="K644" i="11"/>
  <c r="A645" i="11"/>
  <c r="C645" i="11"/>
  <c r="D645" i="11"/>
  <c r="E645" i="11"/>
  <c r="G645" i="11"/>
  <c r="H645" i="11"/>
  <c r="I645" i="11"/>
  <c r="J645" i="11"/>
  <c r="K645" i="11"/>
  <c r="A646" i="11"/>
  <c r="C646" i="11"/>
  <c r="D646" i="11"/>
  <c r="E646" i="11"/>
  <c r="G646" i="11"/>
  <c r="H646" i="11"/>
  <c r="I646" i="11"/>
  <c r="J646" i="11"/>
  <c r="K646" i="11"/>
  <c r="A647" i="11"/>
  <c r="C647" i="11"/>
  <c r="D647" i="11"/>
  <c r="E647" i="11"/>
  <c r="G647" i="11"/>
  <c r="H647" i="11"/>
  <c r="I647" i="11"/>
  <c r="J647" i="11"/>
  <c r="K647" i="11"/>
  <c r="A648" i="11"/>
  <c r="C648" i="11"/>
  <c r="D648" i="11"/>
  <c r="E648" i="11"/>
  <c r="G648" i="11"/>
  <c r="H648" i="11"/>
  <c r="I648" i="11"/>
  <c r="J648" i="11"/>
  <c r="K648" i="11"/>
  <c r="A649" i="11"/>
  <c r="C649" i="11"/>
  <c r="D649" i="11"/>
  <c r="E649" i="11"/>
  <c r="G649" i="11"/>
  <c r="H649" i="11"/>
  <c r="I649" i="11"/>
  <c r="J649" i="11"/>
  <c r="K649" i="11"/>
  <c r="A650" i="11"/>
  <c r="C650" i="11"/>
  <c r="D650" i="11"/>
  <c r="E650" i="11"/>
  <c r="G650" i="11"/>
  <c r="H650" i="11"/>
  <c r="I650" i="11"/>
  <c r="J650" i="11"/>
  <c r="K650" i="11"/>
  <c r="A651" i="11"/>
  <c r="C651" i="11"/>
  <c r="D651" i="11"/>
  <c r="E651" i="11"/>
  <c r="G651" i="11"/>
  <c r="H651" i="11"/>
  <c r="I651" i="11"/>
  <c r="J651" i="11"/>
  <c r="K651" i="11"/>
  <c r="A652" i="11"/>
  <c r="C652" i="11"/>
  <c r="D652" i="11"/>
  <c r="E652" i="11"/>
  <c r="G652" i="11"/>
  <c r="H652" i="11"/>
  <c r="I652" i="11"/>
  <c r="J652" i="11"/>
  <c r="K652" i="11"/>
  <c r="A653" i="11"/>
  <c r="C653" i="11"/>
  <c r="D653" i="11"/>
  <c r="E653" i="11"/>
  <c r="G653" i="11"/>
  <c r="H653" i="11"/>
  <c r="I653" i="11"/>
  <c r="J653" i="11"/>
  <c r="K653" i="11"/>
  <c r="A654" i="11"/>
  <c r="C654" i="11"/>
  <c r="D654" i="11"/>
  <c r="E654" i="11"/>
  <c r="G654" i="11"/>
  <c r="H654" i="11"/>
  <c r="I654" i="11"/>
  <c r="J654" i="11"/>
  <c r="K654" i="11"/>
  <c r="A655" i="11"/>
  <c r="C655" i="11"/>
  <c r="D655" i="11"/>
  <c r="E655" i="11"/>
  <c r="G655" i="11"/>
  <c r="H655" i="11"/>
  <c r="I655" i="11"/>
  <c r="J655" i="11"/>
  <c r="K655" i="11"/>
  <c r="A656" i="11"/>
  <c r="C656" i="11"/>
  <c r="D656" i="11"/>
  <c r="E656" i="11"/>
  <c r="G656" i="11"/>
  <c r="H656" i="11"/>
  <c r="I656" i="11"/>
  <c r="J656" i="11"/>
  <c r="K656" i="11"/>
  <c r="A657" i="11"/>
  <c r="C657" i="11"/>
  <c r="D657" i="11"/>
  <c r="E657" i="11"/>
  <c r="G657" i="11"/>
  <c r="H657" i="11"/>
  <c r="I657" i="11"/>
  <c r="J657" i="11"/>
  <c r="K657" i="11"/>
  <c r="A658" i="11"/>
  <c r="C658" i="11"/>
  <c r="D658" i="11"/>
  <c r="E658" i="11"/>
  <c r="G658" i="11"/>
  <c r="H658" i="11"/>
  <c r="I658" i="11"/>
  <c r="J658" i="11"/>
  <c r="K658" i="11"/>
  <c r="A659" i="11"/>
  <c r="C659" i="11"/>
  <c r="D659" i="11"/>
  <c r="E659" i="11"/>
  <c r="G659" i="11"/>
  <c r="H659" i="11"/>
  <c r="I659" i="11"/>
  <c r="J659" i="11"/>
  <c r="K659" i="11"/>
  <c r="A660" i="11"/>
  <c r="C660" i="11"/>
  <c r="D660" i="11"/>
  <c r="E660" i="11"/>
  <c r="G660" i="11"/>
  <c r="H660" i="11"/>
  <c r="I660" i="11"/>
  <c r="J660" i="11"/>
  <c r="K660" i="11"/>
  <c r="A661" i="11"/>
  <c r="C661" i="11"/>
  <c r="D661" i="11"/>
  <c r="E661" i="11"/>
  <c r="G661" i="11"/>
  <c r="H661" i="11"/>
  <c r="I661" i="11"/>
  <c r="J661" i="11"/>
  <c r="K661" i="11"/>
  <c r="A662" i="11"/>
  <c r="C662" i="11"/>
  <c r="D662" i="11"/>
  <c r="E662" i="11"/>
  <c r="G662" i="11"/>
  <c r="H662" i="11"/>
  <c r="I662" i="11"/>
  <c r="J662" i="11"/>
  <c r="K662" i="11"/>
  <c r="A663" i="11"/>
  <c r="C663" i="11"/>
  <c r="D663" i="11"/>
  <c r="E663" i="11"/>
  <c r="G663" i="11"/>
  <c r="H663" i="11"/>
  <c r="I663" i="11"/>
  <c r="J663" i="11"/>
  <c r="K663" i="11"/>
  <c r="A664" i="11"/>
  <c r="C664" i="11"/>
  <c r="D664" i="11"/>
  <c r="E664" i="11"/>
  <c r="G664" i="11"/>
  <c r="H664" i="11"/>
  <c r="I664" i="11"/>
  <c r="J664" i="11"/>
  <c r="K664" i="11"/>
  <c r="A665" i="11"/>
  <c r="C665" i="11"/>
  <c r="D665" i="11"/>
  <c r="E665" i="11"/>
  <c r="G665" i="11"/>
  <c r="H665" i="11"/>
  <c r="I665" i="11"/>
  <c r="J665" i="11"/>
  <c r="K665" i="11"/>
  <c r="A666" i="11"/>
  <c r="C666" i="11"/>
  <c r="D666" i="11"/>
  <c r="E666" i="11"/>
  <c r="G666" i="11"/>
  <c r="H666" i="11"/>
  <c r="I666" i="11"/>
  <c r="J666" i="11"/>
  <c r="K666" i="11"/>
  <c r="A667" i="11"/>
  <c r="C667" i="11"/>
  <c r="D667" i="11"/>
  <c r="E667" i="11"/>
  <c r="G667" i="11"/>
  <c r="H667" i="11"/>
  <c r="I667" i="11"/>
  <c r="J667" i="11"/>
  <c r="K667" i="11"/>
  <c r="A668" i="11"/>
  <c r="C668" i="11"/>
  <c r="D668" i="11"/>
  <c r="E668" i="11"/>
  <c r="G668" i="11"/>
  <c r="H668" i="11"/>
  <c r="I668" i="11"/>
  <c r="J668" i="11"/>
  <c r="K668" i="11"/>
  <c r="A669" i="11"/>
  <c r="C669" i="11"/>
  <c r="D669" i="11"/>
  <c r="E669" i="11"/>
  <c r="G669" i="11"/>
  <c r="H669" i="11"/>
  <c r="I669" i="11"/>
  <c r="J669" i="11"/>
  <c r="K669" i="11"/>
  <c r="A670" i="11"/>
  <c r="C670" i="11"/>
  <c r="D670" i="11"/>
  <c r="E670" i="11"/>
  <c r="G670" i="11"/>
  <c r="H670" i="11"/>
  <c r="I670" i="11"/>
  <c r="J670" i="11"/>
  <c r="K670" i="11"/>
  <c r="A671" i="11"/>
  <c r="C671" i="11"/>
  <c r="D671" i="11"/>
  <c r="E671" i="11"/>
  <c r="G671" i="11"/>
  <c r="H671" i="11"/>
  <c r="I671" i="11"/>
  <c r="J671" i="11"/>
  <c r="K671" i="11"/>
  <c r="A672" i="11"/>
  <c r="C672" i="11"/>
  <c r="D672" i="11"/>
  <c r="E672" i="11"/>
  <c r="G672" i="11"/>
  <c r="H672" i="11"/>
  <c r="I672" i="11"/>
  <c r="J672" i="11"/>
  <c r="K672" i="11"/>
  <c r="A673" i="11"/>
  <c r="C673" i="11"/>
  <c r="D673" i="11"/>
  <c r="E673" i="11"/>
  <c r="G673" i="11"/>
  <c r="H673" i="11"/>
  <c r="I673" i="11"/>
  <c r="J673" i="11"/>
  <c r="K673" i="11"/>
  <c r="A674" i="11"/>
  <c r="C674" i="11"/>
  <c r="D674" i="11"/>
  <c r="E674" i="11"/>
  <c r="G674" i="11"/>
  <c r="H674" i="11"/>
  <c r="I674" i="11"/>
  <c r="J674" i="11"/>
  <c r="K674" i="11"/>
  <c r="A675" i="11"/>
  <c r="C675" i="11"/>
  <c r="D675" i="11"/>
  <c r="E675" i="11"/>
  <c r="G675" i="11"/>
  <c r="H675" i="11"/>
  <c r="I675" i="11"/>
  <c r="J675" i="11"/>
  <c r="K675" i="11"/>
  <c r="A676" i="11"/>
  <c r="C676" i="11"/>
  <c r="D676" i="11"/>
  <c r="E676" i="11"/>
  <c r="G676" i="11"/>
  <c r="H676" i="11"/>
  <c r="I676" i="11"/>
  <c r="J676" i="11"/>
  <c r="K676" i="11"/>
  <c r="A677" i="11"/>
  <c r="C677" i="11"/>
  <c r="D677" i="11"/>
  <c r="E677" i="11"/>
  <c r="G677" i="11"/>
  <c r="H677" i="11"/>
  <c r="I677" i="11"/>
  <c r="J677" i="11"/>
  <c r="K677" i="11"/>
  <c r="A678" i="11"/>
  <c r="C678" i="11"/>
  <c r="D678" i="11"/>
  <c r="E678" i="11"/>
  <c r="G678" i="11"/>
  <c r="H678" i="11"/>
  <c r="I678" i="11"/>
  <c r="J678" i="11"/>
  <c r="K678" i="11"/>
  <c r="A679" i="11"/>
  <c r="C679" i="11"/>
  <c r="D679" i="11"/>
  <c r="E679" i="11"/>
  <c r="G679" i="11"/>
  <c r="H679" i="11"/>
  <c r="I679" i="11"/>
  <c r="J679" i="11"/>
  <c r="K679" i="11"/>
  <c r="A680" i="11"/>
  <c r="C680" i="11"/>
  <c r="D680" i="11"/>
  <c r="E680" i="11"/>
  <c r="G680" i="11"/>
  <c r="H680" i="11"/>
  <c r="I680" i="11"/>
  <c r="J680" i="11"/>
  <c r="K680" i="11"/>
  <c r="A681" i="11"/>
  <c r="C681" i="11"/>
  <c r="D681" i="11"/>
  <c r="E681" i="11"/>
  <c r="G681" i="11"/>
  <c r="H681" i="11"/>
  <c r="I681" i="11"/>
  <c r="J681" i="11"/>
  <c r="K681" i="11"/>
  <c r="A682" i="11"/>
  <c r="C682" i="11"/>
  <c r="D682" i="11"/>
  <c r="E682" i="11"/>
  <c r="G682" i="11"/>
  <c r="H682" i="11"/>
  <c r="I682" i="11"/>
  <c r="J682" i="11"/>
  <c r="K682" i="11"/>
  <c r="A683" i="11"/>
  <c r="C683" i="11"/>
  <c r="D683" i="11"/>
  <c r="E683" i="11"/>
  <c r="G683" i="11"/>
  <c r="H683" i="11"/>
  <c r="I683" i="11"/>
  <c r="J683" i="11"/>
  <c r="K683" i="11"/>
  <c r="A684" i="11"/>
  <c r="C684" i="11"/>
  <c r="D684" i="11"/>
  <c r="E684" i="11"/>
  <c r="G684" i="11"/>
  <c r="H684" i="11"/>
  <c r="I684" i="11"/>
  <c r="J684" i="11"/>
  <c r="K684" i="11"/>
  <c r="A685" i="11"/>
  <c r="C685" i="11"/>
  <c r="D685" i="11"/>
  <c r="E685" i="11"/>
  <c r="G685" i="11"/>
  <c r="H685" i="11"/>
  <c r="I685" i="11"/>
  <c r="J685" i="11"/>
  <c r="K685" i="11"/>
  <c r="A686" i="11"/>
  <c r="C686" i="11"/>
  <c r="D686" i="11"/>
  <c r="E686" i="11"/>
  <c r="G686" i="11"/>
  <c r="H686" i="11"/>
  <c r="I686" i="11"/>
  <c r="J686" i="11"/>
  <c r="K686" i="11"/>
  <c r="A687" i="11"/>
  <c r="C687" i="11"/>
  <c r="D687" i="11"/>
  <c r="E687" i="11"/>
  <c r="G687" i="11"/>
  <c r="H687" i="11"/>
  <c r="I687" i="11"/>
  <c r="J687" i="11"/>
  <c r="K687" i="11"/>
  <c r="A688" i="11"/>
  <c r="C688" i="11"/>
  <c r="D688" i="11"/>
  <c r="E688" i="11"/>
  <c r="G688" i="11"/>
  <c r="H688" i="11"/>
  <c r="I688" i="11"/>
  <c r="J688" i="11"/>
  <c r="K688" i="11"/>
  <c r="A689" i="11"/>
  <c r="C689" i="11"/>
  <c r="D689" i="11"/>
  <c r="E689" i="11"/>
  <c r="G689" i="11"/>
  <c r="H689" i="11"/>
  <c r="I689" i="11"/>
  <c r="J689" i="11"/>
  <c r="K689" i="11"/>
  <c r="A690" i="11"/>
  <c r="C690" i="11"/>
  <c r="D690" i="11"/>
  <c r="E690" i="11"/>
  <c r="G690" i="11"/>
  <c r="H690" i="11"/>
  <c r="I690" i="11"/>
  <c r="J690" i="11"/>
  <c r="K690" i="11"/>
  <c r="A691" i="11"/>
  <c r="C691" i="11"/>
  <c r="D691" i="11"/>
  <c r="E691" i="11"/>
  <c r="G691" i="11"/>
  <c r="H691" i="11"/>
  <c r="I691" i="11"/>
  <c r="J691" i="11"/>
  <c r="K691" i="11"/>
  <c r="A692" i="11"/>
  <c r="C692" i="11"/>
  <c r="D692" i="11"/>
  <c r="E692" i="11"/>
  <c r="G692" i="11"/>
  <c r="H692" i="11"/>
  <c r="I692" i="11"/>
  <c r="J692" i="11"/>
  <c r="K692" i="11"/>
  <c r="A693" i="11"/>
  <c r="C693" i="11"/>
  <c r="D693" i="11"/>
  <c r="E693" i="11"/>
  <c r="G693" i="11"/>
  <c r="H693" i="11"/>
  <c r="I693" i="11"/>
  <c r="J693" i="11"/>
  <c r="K693" i="11"/>
  <c r="A694" i="11"/>
  <c r="C694" i="11"/>
  <c r="D694" i="11"/>
  <c r="E694" i="11"/>
  <c r="G694" i="11"/>
  <c r="H694" i="11"/>
  <c r="I694" i="11"/>
  <c r="J694" i="11"/>
  <c r="K694" i="11"/>
  <c r="A695" i="11"/>
  <c r="C695" i="11"/>
  <c r="D695" i="11"/>
  <c r="E695" i="11"/>
  <c r="G695" i="11"/>
  <c r="H695" i="11"/>
  <c r="I695" i="11"/>
  <c r="J695" i="11"/>
  <c r="K695" i="11"/>
  <c r="A696" i="11"/>
  <c r="C696" i="11"/>
  <c r="D696" i="11"/>
  <c r="E696" i="11"/>
  <c r="G696" i="11"/>
  <c r="H696" i="11"/>
  <c r="I696" i="11"/>
  <c r="J696" i="11"/>
  <c r="K696" i="11"/>
  <c r="A697" i="11"/>
  <c r="C697" i="11"/>
  <c r="D697" i="11"/>
  <c r="E697" i="11"/>
  <c r="G697" i="11"/>
  <c r="H697" i="11"/>
  <c r="I697" i="11"/>
  <c r="J697" i="11"/>
  <c r="K697" i="11"/>
  <c r="A698" i="11"/>
  <c r="C698" i="11"/>
  <c r="D698" i="11"/>
  <c r="E698" i="11"/>
  <c r="G698" i="11"/>
  <c r="H698" i="11"/>
  <c r="I698" i="11"/>
  <c r="J698" i="11"/>
  <c r="K698" i="11"/>
  <c r="A699" i="11"/>
  <c r="C699" i="11"/>
  <c r="D699" i="11"/>
  <c r="E699" i="11"/>
  <c r="G699" i="11"/>
  <c r="H699" i="11"/>
  <c r="I699" i="11"/>
  <c r="J699" i="11"/>
  <c r="K699" i="11"/>
  <c r="A700" i="11"/>
  <c r="C700" i="11"/>
  <c r="D700" i="11"/>
  <c r="E700" i="11"/>
  <c r="G700" i="11"/>
  <c r="H700" i="11"/>
  <c r="I700" i="11"/>
  <c r="J700" i="11"/>
  <c r="K700" i="11"/>
  <c r="A701" i="11"/>
  <c r="C701" i="11"/>
  <c r="D701" i="11"/>
  <c r="E701" i="11"/>
  <c r="G701" i="11"/>
  <c r="H701" i="11"/>
  <c r="I701" i="11"/>
  <c r="J701" i="11"/>
  <c r="K701" i="11"/>
  <c r="A702" i="11"/>
  <c r="C702" i="11"/>
  <c r="D702" i="11"/>
  <c r="E702" i="11"/>
  <c r="G702" i="11"/>
  <c r="H702" i="11"/>
  <c r="I702" i="11"/>
  <c r="J702" i="11"/>
  <c r="K702" i="11"/>
  <c r="A703" i="11"/>
  <c r="C703" i="11"/>
  <c r="D703" i="11"/>
  <c r="E703" i="11"/>
  <c r="G703" i="11"/>
  <c r="H703" i="11"/>
  <c r="I703" i="11"/>
  <c r="J703" i="11"/>
  <c r="K703" i="11"/>
  <c r="A704" i="11"/>
  <c r="C704" i="11"/>
  <c r="D704" i="11"/>
  <c r="E704" i="11"/>
  <c r="G704" i="11"/>
  <c r="H704" i="11"/>
  <c r="I704" i="11"/>
  <c r="J704" i="11"/>
  <c r="K704" i="11"/>
  <c r="A705" i="11"/>
  <c r="C705" i="11"/>
  <c r="D705" i="11"/>
  <c r="E705" i="11"/>
  <c r="G705" i="11"/>
  <c r="H705" i="11"/>
  <c r="I705" i="11"/>
  <c r="J705" i="11"/>
  <c r="K705" i="11"/>
  <c r="A706" i="11"/>
  <c r="C706" i="11"/>
  <c r="D706" i="11"/>
  <c r="E706" i="11"/>
  <c r="G706" i="11"/>
  <c r="H706" i="11"/>
  <c r="I706" i="11"/>
  <c r="J706" i="11"/>
  <c r="K706" i="11"/>
  <c r="A707" i="11"/>
  <c r="C707" i="11"/>
  <c r="D707" i="11"/>
  <c r="E707" i="11"/>
  <c r="G707" i="11"/>
  <c r="H707" i="11"/>
  <c r="I707" i="11"/>
  <c r="J707" i="11"/>
  <c r="K707" i="11"/>
  <c r="A708" i="11"/>
  <c r="C708" i="11"/>
  <c r="D708" i="11"/>
  <c r="E708" i="11"/>
  <c r="G708" i="11"/>
  <c r="H708" i="11"/>
  <c r="I708" i="11"/>
  <c r="J708" i="11"/>
  <c r="K708" i="11"/>
  <c r="A709" i="11"/>
  <c r="C709" i="11"/>
  <c r="D709" i="11"/>
  <c r="E709" i="11"/>
  <c r="G709" i="11"/>
  <c r="H709" i="11"/>
  <c r="I709" i="11"/>
  <c r="J709" i="11"/>
  <c r="K709" i="11"/>
  <c r="A710" i="11"/>
  <c r="C710" i="11"/>
  <c r="D710" i="11"/>
  <c r="E710" i="11"/>
  <c r="G710" i="11"/>
  <c r="H710" i="11"/>
  <c r="I710" i="11"/>
  <c r="J710" i="11"/>
  <c r="K710" i="11"/>
  <c r="A711" i="11"/>
  <c r="C711" i="11"/>
  <c r="D711" i="11"/>
  <c r="E711" i="11"/>
  <c r="G711" i="11"/>
  <c r="H711" i="11"/>
  <c r="I711" i="11"/>
  <c r="J711" i="11"/>
  <c r="K711" i="11"/>
  <c r="A712" i="11"/>
  <c r="C712" i="11"/>
  <c r="D712" i="11"/>
  <c r="E712" i="11"/>
  <c r="G712" i="11"/>
  <c r="H712" i="11"/>
  <c r="I712" i="11"/>
  <c r="J712" i="11"/>
  <c r="K712" i="11"/>
  <c r="A713" i="11"/>
  <c r="C713" i="11"/>
  <c r="D713" i="11"/>
  <c r="E713" i="11"/>
  <c r="G713" i="11"/>
  <c r="H713" i="11"/>
  <c r="I713" i="11"/>
  <c r="J713" i="11"/>
  <c r="K713" i="11"/>
  <c r="A714" i="11"/>
  <c r="C714" i="11"/>
  <c r="D714" i="11"/>
  <c r="E714" i="11"/>
  <c r="G714" i="11"/>
  <c r="H714" i="11"/>
  <c r="I714" i="11"/>
  <c r="J714" i="11"/>
  <c r="K714" i="11"/>
  <c r="A715" i="11"/>
  <c r="C715" i="11"/>
  <c r="D715" i="11"/>
  <c r="E715" i="11"/>
  <c r="G715" i="11"/>
  <c r="H715" i="11"/>
  <c r="I715" i="11"/>
  <c r="J715" i="11"/>
  <c r="K715" i="11"/>
  <c r="A716" i="11"/>
  <c r="C716" i="11"/>
  <c r="D716" i="11"/>
  <c r="E716" i="11"/>
  <c r="G716" i="11"/>
  <c r="H716" i="11"/>
  <c r="I716" i="11"/>
  <c r="J716" i="11"/>
  <c r="K716" i="11"/>
  <c r="A717" i="11"/>
  <c r="C717" i="11"/>
  <c r="D717" i="11"/>
  <c r="E717" i="11"/>
  <c r="G717" i="11"/>
  <c r="H717" i="11"/>
  <c r="I717" i="11"/>
  <c r="J717" i="11"/>
  <c r="K717" i="11"/>
  <c r="A718" i="11"/>
  <c r="C718" i="11"/>
  <c r="D718" i="11"/>
  <c r="E718" i="11"/>
  <c r="G718" i="11"/>
  <c r="H718" i="11"/>
  <c r="I718" i="11"/>
  <c r="J718" i="11"/>
  <c r="K718" i="11"/>
  <c r="A719" i="11"/>
  <c r="C719" i="11"/>
  <c r="D719" i="11"/>
  <c r="E719" i="11"/>
  <c r="G719" i="11"/>
  <c r="H719" i="11"/>
  <c r="I719" i="11"/>
  <c r="J719" i="11"/>
  <c r="K719" i="11"/>
  <c r="A720" i="11"/>
  <c r="C720" i="11"/>
  <c r="D720" i="11"/>
  <c r="E720" i="11"/>
  <c r="G720" i="11"/>
  <c r="H720" i="11"/>
  <c r="I720" i="11"/>
  <c r="J720" i="11"/>
  <c r="K720" i="11"/>
  <c r="A721" i="11"/>
  <c r="C721" i="11"/>
  <c r="D721" i="11"/>
  <c r="E721" i="11"/>
  <c r="G721" i="11"/>
  <c r="H721" i="11"/>
  <c r="I721" i="11"/>
  <c r="J721" i="11"/>
  <c r="K721" i="11"/>
  <c r="A722" i="11"/>
  <c r="C722" i="11"/>
  <c r="D722" i="11"/>
  <c r="E722" i="11"/>
  <c r="G722" i="11"/>
  <c r="H722" i="11"/>
  <c r="I722" i="11"/>
  <c r="J722" i="11"/>
  <c r="K722" i="11"/>
  <c r="A723" i="11"/>
  <c r="C723" i="11"/>
  <c r="D723" i="11"/>
  <c r="E723" i="11"/>
  <c r="G723" i="11"/>
  <c r="H723" i="11"/>
  <c r="I723" i="11"/>
  <c r="J723" i="11"/>
  <c r="K723" i="11"/>
  <c r="A724" i="11"/>
  <c r="C724" i="11"/>
  <c r="D724" i="11"/>
  <c r="E724" i="11"/>
  <c r="G724" i="11"/>
  <c r="H724" i="11"/>
  <c r="I724" i="11"/>
  <c r="J724" i="11"/>
  <c r="K724" i="11"/>
  <c r="A725" i="11"/>
  <c r="C725" i="11"/>
  <c r="D725" i="11"/>
  <c r="E725" i="11"/>
  <c r="G725" i="11"/>
  <c r="H725" i="11"/>
  <c r="I725" i="11"/>
  <c r="J725" i="11"/>
  <c r="K725" i="11"/>
  <c r="A726" i="11"/>
  <c r="C726" i="11"/>
  <c r="D726" i="11"/>
  <c r="E726" i="11"/>
  <c r="G726" i="11"/>
  <c r="H726" i="11"/>
  <c r="I726" i="11"/>
  <c r="J726" i="11"/>
  <c r="K726" i="11"/>
  <c r="A727" i="11"/>
  <c r="C727" i="11"/>
  <c r="D727" i="11"/>
  <c r="E727" i="11"/>
  <c r="G727" i="11"/>
  <c r="H727" i="11"/>
  <c r="I727" i="11"/>
  <c r="J727" i="11"/>
  <c r="K727" i="11"/>
  <c r="A728" i="11"/>
  <c r="C728" i="11"/>
  <c r="D728" i="11"/>
  <c r="E728" i="11"/>
  <c r="G728" i="11"/>
  <c r="H728" i="11"/>
  <c r="I728" i="11"/>
  <c r="J728" i="11"/>
  <c r="K728" i="11"/>
  <c r="A729" i="11"/>
  <c r="C729" i="11"/>
  <c r="D729" i="11"/>
  <c r="E729" i="11"/>
  <c r="G729" i="11"/>
  <c r="H729" i="11"/>
  <c r="I729" i="11"/>
  <c r="J729" i="11"/>
  <c r="K729" i="11"/>
  <c r="A730" i="11"/>
  <c r="C730" i="11"/>
  <c r="D730" i="11"/>
  <c r="E730" i="11"/>
  <c r="G730" i="11"/>
  <c r="H730" i="11"/>
  <c r="I730" i="11"/>
  <c r="J730" i="11"/>
  <c r="K730" i="11"/>
  <c r="A731" i="11"/>
  <c r="C731" i="11"/>
  <c r="D731" i="11"/>
  <c r="E731" i="11"/>
  <c r="G731" i="11"/>
  <c r="H731" i="11"/>
  <c r="I731" i="11"/>
  <c r="J731" i="11"/>
  <c r="K731" i="11"/>
  <c r="A732" i="11"/>
  <c r="C732" i="11"/>
  <c r="D732" i="11"/>
  <c r="E732" i="11"/>
  <c r="G732" i="11"/>
  <c r="H732" i="11"/>
  <c r="I732" i="11"/>
  <c r="J732" i="11"/>
  <c r="K732" i="11"/>
  <c r="A733" i="11"/>
  <c r="C733" i="11"/>
  <c r="D733" i="11"/>
  <c r="E733" i="11"/>
  <c r="G733" i="11"/>
  <c r="H733" i="11"/>
  <c r="I733" i="11"/>
  <c r="J733" i="11"/>
  <c r="K733" i="11"/>
  <c r="A734" i="11"/>
  <c r="C734" i="11"/>
  <c r="D734" i="11"/>
  <c r="E734" i="11"/>
  <c r="G734" i="11"/>
  <c r="H734" i="11"/>
  <c r="I734" i="11"/>
  <c r="J734" i="11"/>
  <c r="K734" i="11"/>
  <c r="A735" i="11"/>
  <c r="C735" i="11"/>
  <c r="D735" i="11"/>
  <c r="E735" i="11"/>
  <c r="G735" i="11"/>
  <c r="H735" i="11"/>
  <c r="I735" i="11"/>
  <c r="J735" i="11"/>
  <c r="K735" i="11"/>
  <c r="A736" i="11"/>
  <c r="C736" i="11"/>
  <c r="D736" i="11"/>
  <c r="E736" i="11"/>
  <c r="G736" i="11"/>
  <c r="H736" i="11"/>
  <c r="I736" i="11"/>
  <c r="J736" i="11"/>
  <c r="K736" i="11"/>
  <c r="A737" i="11"/>
  <c r="C737" i="11"/>
  <c r="D737" i="11"/>
  <c r="E737" i="11"/>
  <c r="G737" i="11"/>
  <c r="H737" i="11"/>
  <c r="I737" i="11"/>
  <c r="J737" i="11"/>
  <c r="K737" i="11"/>
  <c r="A738" i="11"/>
  <c r="C738" i="11"/>
  <c r="D738" i="11"/>
  <c r="E738" i="11"/>
  <c r="G738" i="11"/>
  <c r="H738" i="11"/>
  <c r="I738" i="11"/>
  <c r="J738" i="11"/>
  <c r="K738" i="11"/>
  <c r="A739" i="11"/>
  <c r="C739" i="11"/>
  <c r="D739" i="11"/>
  <c r="E739" i="11"/>
  <c r="G739" i="11"/>
  <c r="H739" i="11"/>
  <c r="I739" i="11"/>
  <c r="J739" i="11"/>
  <c r="K739" i="11"/>
  <c r="A740" i="11"/>
  <c r="C740" i="11"/>
  <c r="D740" i="11"/>
  <c r="E740" i="11"/>
  <c r="G740" i="11"/>
  <c r="H740" i="11"/>
  <c r="I740" i="11"/>
  <c r="J740" i="11"/>
  <c r="K740" i="11"/>
  <c r="A741" i="11"/>
  <c r="C741" i="11"/>
  <c r="D741" i="11"/>
  <c r="E741" i="11"/>
  <c r="G741" i="11"/>
  <c r="H741" i="11"/>
  <c r="I741" i="11"/>
  <c r="J741" i="11"/>
  <c r="K741" i="11"/>
  <c r="A742" i="11"/>
  <c r="C742" i="11"/>
  <c r="D742" i="11"/>
  <c r="E742" i="11"/>
  <c r="G742" i="11"/>
  <c r="H742" i="11"/>
  <c r="I742" i="11"/>
  <c r="J742" i="11"/>
  <c r="K742" i="11"/>
  <c r="A743" i="11"/>
  <c r="C743" i="11"/>
  <c r="D743" i="11"/>
  <c r="E743" i="11"/>
  <c r="G743" i="11"/>
  <c r="H743" i="11"/>
  <c r="I743" i="11"/>
  <c r="J743" i="11"/>
  <c r="K743" i="11"/>
  <c r="A744" i="11"/>
  <c r="C744" i="11"/>
  <c r="D744" i="11"/>
  <c r="E744" i="11"/>
  <c r="G744" i="11"/>
  <c r="H744" i="11"/>
  <c r="I744" i="11"/>
  <c r="J744" i="11"/>
  <c r="K744" i="11"/>
  <c r="A745" i="11"/>
  <c r="C745" i="11"/>
  <c r="D745" i="11"/>
  <c r="E745" i="11"/>
  <c r="G745" i="11"/>
  <c r="H745" i="11"/>
  <c r="I745" i="11"/>
  <c r="J745" i="11"/>
  <c r="K745" i="11"/>
  <c r="A746" i="11"/>
  <c r="C746" i="11"/>
  <c r="D746" i="11"/>
  <c r="E746" i="11"/>
  <c r="G746" i="11"/>
  <c r="H746" i="11"/>
  <c r="I746" i="11"/>
  <c r="J746" i="11"/>
  <c r="K746" i="11"/>
  <c r="A747" i="11"/>
  <c r="C747" i="11"/>
  <c r="D747" i="11"/>
  <c r="E747" i="11"/>
  <c r="G747" i="11"/>
  <c r="H747" i="11"/>
  <c r="I747" i="11"/>
  <c r="J747" i="11"/>
  <c r="K747" i="11"/>
  <c r="A748" i="11"/>
  <c r="C748" i="11"/>
  <c r="D748" i="11"/>
  <c r="E748" i="11"/>
  <c r="G748" i="11"/>
  <c r="H748" i="11"/>
  <c r="I748" i="11"/>
  <c r="J748" i="11"/>
  <c r="K748" i="11"/>
  <c r="A749" i="11"/>
  <c r="C749" i="11"/>
  <c r="D749" i="11"/>
  <c r="E749" i="11"/>
  <c r="G749" i="11"/>
  <c r="H749" i="11"/>
  <c r="I749" i="11"/>
  <c r="J749" i="11"/>
  <c r="K749" i="11"/>
  <c r="A750" i="11"/>
  <c r="C750" i="11"/>
  <c r="D750" i="11"/>
  <c r="E750" i="11"/>
  <c r="G750" i="11"/>
  <c r="H750" i="11"/>
  <c r="I750" i="11"/>
  <c r="J750" i="11"/>
  <c r="K750" i="11"/>
  <c r="A751" i="11"/>
  <c r="C751" i="11"/>
  <c r="D751" i="11"/>
  <c r="E751" i="11"/>
  <c r="G751" i="11"/>
  <c r="H751" i="11"/>
  <c r="I751" i="11"/>
  <c r="J751" i="11"/>
  <c r="K751" i="11"/>
  <c r="A752" i="11"/>
  <c r="C752" i="11"/>
  <c r="D752" i="11"/>
  <c r="E752" i="11"/>
  <c r="G752" i="11"/>
  <c r="H752" i="11"/>
  <c r="I752" i="11"/>
  <c r="J752" i="11"/>
  <c r="K752" i="11"/>
  <c r="A753" i="11"/>
  <c r="C753" i="11"/>
  <c r="D753" i="11"/>
  <c r="E753" i="11"/>
  <c r="G753" i="11"/>
  <c r="H753" i="11"/>
  <c r="I753" i="11"/>
  <c r="J753" i="11"/>
  <c r="K753" i="11"/>
  <c r="A754" i="11"/>
  <c r="C754" i="11"/>
  <c r="D754" i="11"/>
  <c r="E754" i="11"/>
  <c r="G754" i="11"/>
  <c r="H754" i="11"/>
  <c r="I754" i="11"/>
  <c r="J754" i="11"/>
  <c r="K754" i="11"/>
  <c r="A755" i="11"/>
  <c r="C755" i="11"/>
  <c r="D755" i="11"/>
  <c r="E755" i="11"/>
  <c r="G755" i="11"/>
  <c r="H755" i="11"/>
  <c r="I755" i="11"/>
  <c r="J755" i="11"/>
  <c r="K755" i="11"/>
  <c r="A756" i="11"/>
  <c r="C756" i="11"/>
  <c r="D756" i="11"/>
  <c r="E756" i="11"/>
  <c r="G756" i="11"/>
  <c r="H756" i="11"/>
  <c r="I756" i="11"/>
  <c r="J756" i="11"/>
  <c r="K756" i="11"/>
  <c r="A757" i="11"/>
  <c r="C757" i="11"/>
  <c r="D757" i="11"/>
  <c r="E757" i="11"/>
  <c r="G757" i="11"/>
  <c r="H757" i="11"/>
  <c r="I757" i="11"/>
  <c r="J757" i="11"/>
  <c r="K757" i="11"/>
  <c r="A758" i="11"/>
  <c r="C758" i="11"/>
  <c r="D758" i="11"/>
  <c r="E758" i="11"/>
  <c r="G758" i="11"/>
  <c r="H758" i="11"/>
  <c r="I758" i="11"/>
  <c r="J758" i="11"/>
  <c r="K758" i="11"/>
  <c r="A759" i="11"/>
  <c r="C759" i="11"/>
  <c r="D759" i="11"/>
  <c r="E759" i="11"/>
  <c r="G759" i="11"/>
  <c r="H759" i="11"/>
  <c r="I759" i="11"/>
  <c r="J759" i="11"/>
  <c r="K759" i="11"/>
  <c r="A760" i="11"/>
  <c r="C760" i="11"/>
  <c r="D760" i="11"/>
  <c r="E760" i="11"/>
  <c r="G760" i="11"/>
  <c r="H760" i="11"/>
  <c r="I760" i="11"/>
  <c r="J760" i="11"/>
  <c r="K760" i="11"/>
  <c r="A761" i="11"/>
  <c r="C761" i="11"/>
  <c r="D761" i="11"/>
  <c r="E761" i="11"/>
  <c r="G761" i="11"/>
  <c r="H761" i="11"/>
  <c r="I761" i="11"/>
  <c r="J761" i="11"/>
  <c r="K761" i="11"/>
  <c r="A762" i="11"/>
  <c r="C762" i="11"/>
  <c r="D762" i="11"/>
  <c r="E762" i="11"/>
  <c r="G762" i="11"/>
  <c r="H762" i="11"/>
  <c r="I762" i="11"/>
  <c r="J762" i="11"/>
  <c r="K762" i="11"/>
  <c r="A763" i="11"/>
  <c r="C763" i="11"/>
  <c r="D763" i="11"/>
  <c r="E763" i="11"/>
  <c r="G763" i="11"/>
  <c r="H763" i="11"/>
  <c r="I763" i="11"/>
  <c r="J763" i="11"/>
  <c r="K763" i="11"/>
  <c r="A764" i="11"/>
  <c r="C764" i="11"/>
  <c r="D764" i="11"/>
  <c r="E764" i="11"/>
  <c r="G764" i="11"/>
  <c r="H764" i="11"/>
  <c r="I764" i="11"/>
  <c r="J764" i="11"/>
  <c r="K764" i="11"/>
  <c r="A765" i="11"/>
  <c r="C765" i="11"/>
  <c r="D765" i="11"/>
  <c r="E765" i="11"/>
  <c r="G765" i="11"/>
  <c r="H765" i="11"/>
  <c r="I765" i="11"/>
  <c r="J765" i="11"/>
  <c r="K765" i="11"/>
  <c r="A766" i="11"/>
  <c r="C766" i="11"/>
  <c r="D766" i="11"/>
  <c r="E766" i="11"/>
  <c r="G766" i="11"/>
  <c r="H766" i="11"/>
  <c r="I766" i="11"/>
  <c r="J766" i="11"/>
  <c r="K766" i="11"/>
  <c r="A767" i="11"/>
  <c r="C767" i="11"/>
  <c r="D767" i="11"/>
  <c r="E767" i="11"/>
  <c r="G767" i="11"/>
  <c r="H767" i="11"/>
  <c r="I767" i="11"/>
  <c r="J767" i="11"/>
  <c r="K767" i="11"/>
  <c r="A768" i="11"/>
  <c r="C768" i="11"/>
  <c r="D768" i="11"/>
  <c r="E768" i="11"/>
  <c r="G768" i="11"/>
  <c r="H768" i="11"/>
  <c r="I768" i="11"/>
  <c r="J768" i="11"/>
  <c r="K768" i="11"/>
  <c r="A769" i="11"/>
  <c r="C769" i="11"/>
  <c r="D769" i="11"/>
  <c r="E769" i="11"/>
  <c r="G769" i="11"/>
  <c r="H769" i="11"/>
  <c r="I769" i="11"/>
  <c r="J769" i="11"/>
  <c r="K769" i="11"/>
  <c r="A770" i="11"/>
  <c r="C770" i="11"/>
  <c r="D770" i="11"/>
  <c r="E770" i="11"/>
  <c r="G770" i="11"/>
  <c r="H770" i="11"/>
  <c r="I770" i="11"/>
  <c r="J770" i="11"/>
  <c r="K770" i="11"/>
  <c r="A771" i="11"/>
  <c r="C771" i="11"/>
  <c r="D771" i="11"/>
  <c r="E771" i="11"/>
  <c r="G771" i="11"/>
  <c r="H771" i="11"/>
  <c r="I771" i="11"/>
  <c r="J771" i="11"/>
  <c r="K771" i="11"/>
  <c r="A772" i="11"/>
  <c r="C772" i="11"/>
  <c r="D772" i="11"/>
  <c r="E772" i="11"/>
  <c r="G772" i="11"/>
  <c r="H772" i="11"/>
  <c r="I772" i="11"/>
  <c r="J772" i="11"/>
  <c r="K772" i="11"/>
  <c r="A773" i="11"/>
  <c r="C773" i="11"/>
  <c r="D773" i="11"/>
  <c r="E773" i="11"/>
  <c r="G773" i="11"/>
  <c r="H773" i="11"/>
  <c r="I773" i="11"/>
  <c r="J773" i="11"/>
  <c r="K773" i="11"/>
  <c r="A774" i="11"/>
  <c r="C774" i="11"/>
  <c r="D774" i="11"/>
  <c r="E774" i="11"/>
  <c r="G774" i="11"/>
  <c r="H774" i="11"/>
  <c r="I774" i="11"/>
  <c r="J774" i="11"/>
  <c r="K774" i="11"/>
  <c r="A775" i="11"/>
  <c r="C775" i="11"/>
  <c r="D775" i="11"/>
  <c r="E775" i="11"/>
  <c r="G775" i="11"/>
  <c r="H775" i="11"/>
  <c r="I775" i="11"/>
  <c r="J775" i="11"/>
  <c r="K775" i="11"/>
  <c r="A776" i="11"/>
  <c r="C776" i="11"/>
  <c r="D776" i="11"/>
  <c r="E776" i="11"/>
  <c r="G776" i="11"/>
  <c r="H776" i="11"/>
  <c r="I776" i="11"/>
  <c r="J776" i="11"/>
  <c r="K776" i="11"/>
  <c r="A777" i="11"/>
  <c r="C777" i="11"/>
  <c r="D777" i="11"/>
  <c r="E777" i="11"/>
  <c r="G777" i="11"/>
  <c r="H777" i="11"/>
  <c r="I777" i="11"/>
  <c r="J777" i="11"/>
  <c r="K777" i="11"/>
  <c r="A778" i="11"/>
  <c r="C778" i="11"/>
  <c r="D778" i="11"/>
  <c r="E778" i="11"/>
  <c r="G778" i="11"/>
  <c r="H778" i="11"/>
  <c r="I778" i="11"/>
  <c r="J778" i="11"/>
  <c r="K778" i="11"/>
  <c r="A779" i="11"/>
  <c r="C779" i="11"/>
  <c r="D779" i="11"/>
  <c r="E779" i="11"/>
  <c r="G779" i="11"/>
  <c r="H779" i="11"/>
  <c r="I779" i="11"/>
  <c r="J779" i="11"/>
  <c r="K779" i="11"/>
  <c r="A780" i="11"/>
  <c r="C780" i="11"/>
  <c r="D780" i="11"/>
  <c r="E780" i="11"/>
  <c r="G780" i="11"/>
  <c r="H780" i="11"/>
  <c r="I780" i="11"/>
  <c r="J780" i="11"/>
  <c r="K780" i="11"/>
  <c r="A781" i="11"/>
  <c r="C781" i="11"/>
  <c r="D781" i="11"/>
  <c r="E781" i="11"/>
  <c r="G781" i="11"/>
  <c r="H781" i="11"/>
  <c r="I781" i="11"/>
  <c r="J781" i="11"/>
  <c r="K781" i="11"/>
  <c r="A782" i="11"/>
  <c r="C782" i="11"/>
  <c r="D782" i="11"/>
  <c r="E782" i="11"/>
  <c r="G782" i="11"/>
  <c r="H782" i="11"/>
  <c r="I782" i="11"/>
  <c r="J782" i="11"/>
  <c r="K782" i="11"/>
  <c r="A783" i="11"/>
  <c r="C783" i="11"/>
  <c r="D783" i="11"/>
  <c r="E783" i="11"/>
  <c r="G783" i="11"/>
  <c r="H783" i="11"/>
  <c r="I783" i="11"/>
  <c r="J783" i="11"/>
  <c r="K783" i="11"/>
  <c r="A784" i="11"/>
  <c r="C784" i="11"/>
  <c r="D784" i="11"/>
  <c r="E784" i="11"/>
  <c r="G784" i="11"/>
  <c r="H784" i="11"/>
  <c r="I784" i="11"/>
  <c r="J784" i="11"/>
  <c r="K784" i="11"/>
  <c r="A785" i="11"/>
  <c r="C785" i="11"/>
  <c r="D785" i="11"/>
  <c r="E785" i="11"/>
  <c r="G785" i="11"/>
  <c r="H785" i="11"/>
  <c r="I785" i="11"/>
  <c r="J785" i="11"/>
  <c r="K785" i="11"/>
  <c r="A786" i="11"/>
  <c r="C786" i="11"/>
  <c r="D786" i="11"/>
  <c r="E786" i="11"/>
  <c r="G786" i="11"/>
  <c r="H786" i="11"/>
  <c r="I786" i="11"/>
  <c r="J786" i="11"/>
  <c r="K786" i="11"/>
  <c r="A787" i="11"/>
  <c r="C787" i="11"/>
  <c r="D787" i="11"/>
  <c r="E787" i="11"/>
  <c r="G787" i="11"/>
  <c r="H787" i="11"/>
  <c r="I787" i="11"/>
  <c r="J787" i="11"/>
  <c r="K787" i="11"/>
  <c r="A788" i="11"/>
  <c r="C788" i="11"/>
  <c r="D788" i="11"/>
  <c r="E788" i="11"/>
  <c r="G788" i="11"/>
  <c r="H788" i="11"/>
  <c r="I788" i="11"/>
  <c r="J788" i="11"/>
  <c r="K788" i="11"/>
  <c r="A789" i="11"/>
  <c r="C789" i="11"/>
  <c r="D789" i="11"/>
  <c r="E789" i="11"/>
  <c r="G789" i="11"/>
  <c r="H789" i="11"/>
  <c r="I789" i="11"/>
  <c r="J789" i="11"/>
  <c r="K789" i="11"/>
  <c r="A790" i="11"/>
  <c r="C790" i="11"/>
  <c r="D790" i="11"/>
  <c r="E790" i="11"/>
  <c r="G790" i="11"/>
  <c r="H790" i="11"/>
  <c r="I790" i="11"/>
  <c r="J790" i="11"/>
  <c r="K790" i="11"/>
  <c r="A791" i="11"/>
  <c r="C791" i="11"/>
  <c r="D791" i="11"/>
  <c r="E791" i="11"/>
  <c r="G791" i="11"/>
  <c r="H791" i="11"/>
  <c r="I791" i="11"/>
  <c r="J791" i="11"/>
  <c r="K791" i="11"/>
  <c r="A792" i="11"/>
  <c r="C792" i="11"/>
  <c r="D792" i="11"/>
  <c r="E792" i="11"/>
  <c r="G792" i="11"/>
  <c r="H792" i="11"/>
  <c r="I792" i="11"/>
  <c r="J792" i="11"/>
  <c r="K792" i="11"/>
  <c r="A793" i="11"/>
  <c r="C793" i="11"/>
  <c r="D793" i="11"/>
  <c r="E793" i="11"/>
  <c r="G793" i="11"/>
  <c r="H793" i="11"/>
  <c r="I793" i="11"/>
  <c r="J793" i="11"/>
  <c r="K793" i="11"/>
  <c r="A794" i="11"/>
  <c r="C794" i="11"/>
  <c r="D794" i="11"/>
  <c r="E794" i="11"/>
  <c r="G794" i="11"/>
  <c r="H794" i="11"/>
  <c r="I794" i="11"/>
  <c r="J794" i="11"/>
  <c r="K794" i="11"/>
  <c r="A795" i="11"/>
  <c r="C795" i="11"/>
  <c r="D795" i="11"/>
  <c r="E795" i="11"/>
  <c r="G795" i="11"/>
  <c r="H795" i="11"/>
  <c r="I795" i="11"/>
  <c r="J795" i="11"/>
  <c r="K795" i="11"/>
  <c r="A796" i="11"/>
  <c r="C796" i="11"/>
  <c r="D796" i="11"/>
  <c r="E796" i="11"/>
  <c r="G796" i="11"/>
  <c r="H796" i="11"/>
  <c r="I796" i="11"/>
  <c r="J796" i="11"/>
  <c r="K796" i="11"/>
  <c r="A797" i="11"/>
  <c r="C797" i="11"/>
  <c r="D797" i="11"/>
  <c r="E797" i="11"/>
  <c r="G797" i="11"/>
  <c r="H797" i="11"/>
  <c r="I797" i="11"/>
  <c r="J797" i="11"/>
  <c r="K797" i="11"/>
  <c r="A798" i="11"/>
  <c r="C798" i="11"/>
  <c r="D798" i="11"/>
  <c r="E798" i="11"/>
  <c r="G798" i="11"/>
  <c r="H798" i="11"/>
  <c r="I798" i="11"/>
  <c r="J798" i="11"/>
  <c r="K798" i="11"/>
  <c r="A799" i="11"/>
  <c r="C799" i="11"/>
  <c r="D799" i="11"/>
  <c r="E799" i="11"/>
  <c r="G799" i="11"/>
  <c r="H799" i="11"/>
  <c r="I799" i="11"/>
  <c r="J799" i="11"/>
  <c r="K799" i="11"/>
  <c r="A800" i="11"/>
  <c r="C800" i="11"/>
  <c r="D800" i="11"/>
  <c r="E800" i="11"/>
  <c r="G800" i="11"/>
  <c r="H800" i="11"/>
  <c r="I800" i="11"/>
  <c r="J800" i="11"/>
  <c r="K800" i="11"/>
  <c r="A801" i="11"/>
  <c r="C801" i="11"/>
  <c r="D801" i="11"/>
  <c r="E801" i="11"/>
  <c r="G801" i="11"/>
  <c r="H801" i="11"/>
  <c r="I801" i="11"/>
  <c r="J801" i="11"/>
  <c r="K801" i="11"/>
  <c r="A802" i="11"/>
  <c r="C802" i="11"/>
  <c r="D802" i="11"/>
  <c r="E802" i="11"/>
  <c r="G802" i="11"/>
  <c r="H802" i="11"/>
  <c r="I802" i="11"/>
  <c r="J802" i="11"/>
  <c r="K802" i="11"/>
  <c r="A803" i="11"/>
  <c r="C803" i="11"/>
  <c r="D803" i="11"/>
  <c r="E803" i="11"/>
  <c r="G803" i="11"/>
  <c r="H803" i="11"/>
  <c r="I803" i="11"/>
  <c r="J803" i="11"/>
  <c r="K803" i="11"/>
  <c r="A804" i="11"/>
  <c r="C804" i="11"/>
  <c r="D804" i="11"/>
  <c r="E804" i="11"/>
  <c r="G804" i="11"/>
  <c r="H804" i="11"/>
  <c r="I804" i="11"/>
  <c r="J804" i="11"/>
  <c r="K804" i="11"/>
  <c r="A805" i="11"/>
  <c r="C805" i="11"/>
  <c r="D805" i="11"/>
  <c r="E805" i="11"/>
  <c r="G805" i="11"/>
  <c r="H805" i="11"/>
  <c r="I805" i="11"/>
  <c r="J805" i="11"/>
  <c r="K805" i="11"/>
  <c r="A806" i="11"/>
  <c r="C806" i="11"/>
  <c r="D806" i="11"/>
  <c r="E806" i="11"/>
  <c r="G806" i="11"/>
  <c r="H806" i="11"/>
  <c r="I806" i="11"/>
  <c r="J806" i="11"/>
  <c r="K806" i="11"/>
  <c r="A807" i="11"/>
  <c r="C807" i="11"/>
  <c r="D807" i="11"/>
  <c r="E807" i="11"/>
  <c r="G807" i="11"/>
  <c r="H807" i="11"/>
  <c r="I807" i="11"/>
  <c r="J807" i="11"/>
  <c r="K807" i="11"/>
  <c r="A808" i="11"/>
  <c r="C808" i="11"/>
  <c r="D808" i="11"/>
  <c r="E808" i="11"/>
  <c r="G808" i="11"/>
  <c r="H808" i="11"/>
  <c r="I808" i="11"/>
  <c r="J808" i="11"/>
  <c r="K808" i="11"/>
  <c r="A809" i="11"/>
  <c r="C809" i="11"/>
  <c r="D809" i="11"/>
  <c r="E809" i="11"/>
  <c r="G809" i="11"/>
  <c r="H809" i="11"/>
  <c r="I809" i="11"/>
  <c r="J809" i="11"/>
  <c r="K809" i="11"/>
  <c r="A810" i="11"/>
  <c r="C810" i="11"/>
  <c r="D810" i="11"/>
  <c r="E810" i="11"/>
  <c r="G810" i="11"/>
  <c r="H810" i="11"/>
  <c r="I810" i="11"/>
  <c r="J810" i="11"/>
  <c r="K810" i="11"/>
  <c r="A811" i="11"/>
  <c r="C811" i="11"/>
  <c r="D811" i="11"/>
  <c r="E811" i="11"/>
  <c r="G811" i="11"/>
  <c r="H811" i="11"/>
  <c r="I811" i="11"/>
  <c r="J811" i="11"/>
  <c r="K811" i="11"/>
  <c r="A812" i="11"/>
  <c r="C812" i="11"/>
  <c r="D812" i="11"/>
  <c r="E812" i="11"/>
  <c r="G812" i="11"/>
  <c r="H812" i="11"/>
  <c r="I812" i="11"/>
  <c r="J812" i="11"/>
  <c r="K812" i="11"/>
  <c r="A813" i="11"/>
  <c r="C813" i="11"/>
  <c r="D813" i="11"/>
  <c r="E813" i="11"/>
  <c r="G813" i="11"/>
  <c r="H813" i="11"/>
  <c r="I813" i="11"/>
  <c r="J813" i="11"/>
  <c r="K813" i="11"/>
  <c r="A814" i="11"/>
  <c r="C814" i="11"/>
  <c r="D814" i="11"/>
  <c r="E814" i="11"/>
  <c r="G814" i="11"/>
  <c r="H814" i="11"/>
  <c r="I814" i="11"/>
  <c r="J814" i="11"/>
  <c r="K814" i="11"/>
  <c r="A815" i="11"/>
  <c r="C815" i="11"/>
  <c r="D815" i="11"/>
  <c r="E815" i="11"/>
  <c r="G815" i="11"/>
  <c r="H815" i="11"/>
  <c r="I815" i="11"/>
  <c r="J815" i="11"/>
  <c r="K815" i="11"/>
  <c r="A816" i="11"/>
  <c r="C816" i="11"/>
  <c r="D816" i="11"/>
  <c r="E816" i="11"/>
  <c r="G816" i="11"/>
  <c r="H816" i="11"/>
  <c r="I816" i="11"/>
  <c r="J816" i="11"/>
  <c r="K816" i="11"/>
  <c r="A817" i="11"/>
  <c r="C817" i="11"/>
  <c r="D817" i="11"/>
  <c r="E817" i="11"/>
  <c r="G817" i="11"/>
  <c r="H817" i="11"/>
  <c r="I817" i="11"/>
  <c r="J817" i="11"/>
  <c r="K817" i="11"/>
  <c r="A818" i="11"/>
  <c r="C818" i="11"/>
  <c r="D818" i="11"/>
  <c r="E818" i="11"/>
  <c r="G818" i="11"/>
  <c r="H818" i="11"/>
  <c r="I818" i="11"/>
  <c r="J818" i="11"/>
  <c r="K818" i="11"/>
  <c r="A819" i="11"/>
  <c r="C819" i="11"/>
  <c r="D819" i="11"/>
  <c r="E819" i="11"/>
  <c r="G819" i="11"/>
  <c r="H819" i="11"/>
  <c r="I819" i="11"/>
  <c r="J819" i="11"/>
  <c r="K819" i="11"/>
  <c r="A820" i="11"/>
  <c r="C820" i="11"/>
  <c r="D820" i="11"/>
  <c r="E820" i="11"/>
  <c r="G820" i="11"/>
  <c r="H820" i="11"/>
  <c r="I820" i="11"/>
  <c r="J820" i="11"/>
  <c r="K820" i="11"/>
  <c r="A821" i="11"/>
  <c r="C821" i="11"/>
  <c r="D821" i="11"/>
  <c r="E821" i="11"/>
  <c r="G821" i="11"/>
  <c r="H821" i="11"/>
  <c r="I821" i="11"/>
  <c r="J821" i="11"/>
  <c r="K821" i="11"/>
  <c r="A822" i="11"/>
  <c r="C822" i="11"/>
  <c r="D822" i="11"/>
  <c r="E822" i="11"/>
  <c r="G822" i="11"/>
  <c r="H822" i="11"/>
  <c r="I822" i="11"/>
  <c r="J822" i="11"/>
  <c r="K822" i="11"/>
  <c r="A823" i="11"/>
  <c r="C823" i="11"/>
  <c r="D823" i="11"/>
  <c r="E823" i="11"/>
  <c r="G823" i="11"/>
  <c r="H823" i="11"/>
  <c r="I823" i="11"/>
  <c r="J823" i="11"/>
  <c r="K823" i="11"/>
  <c r="A824" i="11"/>
  <c r="C824" i="11"/>
  <c r="D824" i="11"/>
  <c r="E824" i="11"/>
  <c r="G824" i="11"/>
  <c r="H824" i="11"/>
  <c r="I824" i="11"/>
  <c r="J824" i="11"/>
  <c r="K824" i="11"/>
  <c r="A825" i="11"/>
  <c r="C825" i="11"/>
  <c r="D825" i="11"/>
  <c r="E825" i="11"/>
  <c r="G825" i="11"/>
  <c r="H825" i="11"/>
  <c r="I825" i="11"/>
  <c r="J825" i="11"/>
  <c r="K825" i="11"/>
  <c r="A826" i="11"/>
  <c r="C826" i="11"/>
  <c r="D826" i="11"/>
  <c r="E826" i="11"/>
  <c r="G826" i="11"/>
  <c r="H826" i="11"/>
  <c r="I826" i="11"/>
  <c r="J826" i="11"/>
  <c r="K826" i="11"/>
  <c r="A827" i="11"/>
  <c r="C827" i="11"/>
  <c r="D827" i="11"/>
  <c r="E827" i="11"/>
  <c r="G827" i="11"/>
  <c r="H827" i="11"/>
  <c r="I827" i="11"/>
  <c r="J827" i="11"/>
  <c r="K827" i="11"/>
  <c r="A828" i="11"/>
  <c r="C828" i="11"/>
  <c r="D828" i="11"/>
  <c r="E828" i="11"/>
  <c r="G828" i="11"/>
  <c r="H828" i="11"/>
  <c r="I828" i="11"/>
  <c r="J828" i="11"/>
  <c r="K828" i="11"/>
  <c r="A829" i="11"/>
  <c r="C829" i="11"/>
  <c r="D829" i="11"/>
  <c r="E829" i="11"/>
  <c r="G829" i="11"/>
  <c r="H829" i="11"/>
  <c r="I829" i="11"/>
  <c r="J829" i="11"/>
  <c r="K829" i="11"/>
  <c r="A830" i="11"/>
  <c r="C830" i="11"/>
  <c r="D830" i="11"/>
  <c r="E830" i="11"/>
  <c r="G830" i="11"/>
  <c r="H830" i="11"/>
  <c r="I830" i="11"/>
  <c r="J830" i="11"/>
  <c r="K830" i="11"/>
  <c r="A831" i="11"/>
  <c r="C831" i="11"/>
  <c r="D831" i="11"/>
  <c r="E831" i="11"/>
  <c r="G831" i="11"/>
  <c r="H831" i="11"/>
  <c r="I831" i="11"/>
  <c r="J831" i="11"/>
  <c r="K831" i="11"/>
  <c r="A832" i="11"/>
  <c r="C832" i="11"/>
  <c r="D832" i="11"/>
  <c r="E832" i="11"/>
  <c r="G832" i="11"/>
  <c r="H832" i="11"/>
  <c r="I832" i="11"/>
  <c r="J832" i="11"/>
  <c r="K832" i="11"/>
  <c r="A833" i="11"/>
  <c r="C833" i="11"/>
  <c r="D833" i="11"/>
  <c r="E833" i="11"/>
  <c r="G833" i="11"/>
  <c r="H833" i="11"/>
  <c r="I833" i="11"/>
  <c r="J833" i="11"/>
  <c r="K833" i="11"/>
  <c r="A834" i="11"/>
  <c r="C834" i="11"/>
  <c r="D834" i="11"/>
  <c r="E834" i="11"/>
  <c r="G834" i="11"/>
  <c r="H834" i="11"/>
  <c r="I834" i="11"/>
  <c r="J834" i="11"/>
  <c r="K834" i="11"/>
  <c r="A835" i="11"/>
  <c r="C835" i="11"/>
  <c r="D835" i="11"/>
  <c r="E835" i="11"/>
  <c r="G835" i="11"/>
  <c r="H835" i="11"/>
  <c r="I835" i="11"/>
  <c r="J835" i="11"/>
  <c r="K835" i="11"/>
  <c r="A836" i="11"/>
  <c r="C836" i="11"/>
  <c r="D836" i="11"/>
  <c r="E836" i="11"/>
  <c r="G836" i="11"/>
  <c r="H836" i="11"/>
  <c r="I836" i="11"/>
  <c r="J836" i="11"/>
  <c r="K836" i="11"/>
  <c r="A837" i="11"/>
  <c r="C837" i="11"/>
  <c r="D837" i="11"/>
  <c r="E837" i="11"/>
  <c r="G837" i="11"/>
  <c r="H837" i="11"/>
  <c r="I837" i="11"/>
  <c r="J837" i="11"/>
  <c r="K837" i="11"/>
  <c r="A838" i="11"/>
  <c r="C838" i="11"/>
  <c r="D838" i="11"/>
  <c r="E838" i="11"/>
  <c r="G838" i="11"/>
  <c r="H838" i="11"/>
  <c r="I838" i="11"/>
  <c r="J838" i="11"/>
  <c r="K838" i="11"/>
  <c r="A839" i="11"/>
  <c r="C839" i="11"/>
  <c r="D839" i="11"/>
  <c r="E839" i="11"/>
  <c r="G839" i="11"/>
  <c r="H839" i="11"/>
  <c r="I839" i="11"/>
  <c r="J839" i="11"/>
  <c r="K839" i="11"/>
  <c r="A840" i="11"/>
  <c r="C840" i="11"/>
  <c r="D840" i="11"/>
  <c r="E840" i="11"/>
  <c r="G840" i="11"/>
  <c r="H840" i="11"/>
  <c r="I840" i="11"/>
  <c r="J840" i="11"/>
  <c r="K840" i="11"/>
  <c r="A841" i="11"/>
  <c r="C841" i="11"/>
  <c r="D841" i="11"/>
  <c r="E841" i="11"/>
  <c r="G841" i="11"/>
  <c r="H841" i="11"/>
  <c r="I841" i="11"/>
  <c r="J841" i="11"/>
  <c r="K841" i="11"/>
  <c r="A842" i="11"/>
  <c r="C842" i="11"/>
  <c r="D842" i="11"/>
  <c r="E842" i="11"/>
  <c r="G842" i="11"/>
  <c r="H842" i="11"/>
  <c r="I842" i="11"/>
  <c r="J842" i="11"/>
  <c r="K842" i="11"/>
  <c r="A843" i="11"/>
  <c r="C843" i="11"/>
  <c r="D843" i="11"/>
  <c r="E843" i="11"/>
  <c r="G843" i="11"/>
  <c r="H843" i="11"/>
  <c r="I843" i="11"/>
  <c r="J843" i="11"/>
  <c r="K843" i="11"/>
  <c r="A844" i="11"/>
  <c r="C844" i="11"/>
  <c r="D844" i="11"/>
  <c r="E844" i="11"/>
  <c r="G844" i="11"/>
  <c r="H844" i="11"/>
  <c r="I844" i="11"/>
  <c r="J844" i="11"/>
  <c r="K844" i="11"/>
  <c r="A845" i="11"/>
  <c r="C845" i="11"/>
  <c r="D845" i="11"/>
  <c r="E845" i="11"/>
  <c r="G845" i="11"/>
  <c r="H845" i="11"/>
  <c r="I845" i="11"/>
  <c r="J845" i="11"/>
  <c r="K845" i="11"/>
  <c r="A846" i="11"/>
  <c r="C846" i="11"/>
  <c r="D846" i="11"/>
  <c r="E846" i="11"/>
  <c r="G846" i="11"/>
  <c r="H846" i="11"/>
  <c r="I846" i="11"/>
  <c r="J846" i="11"/>
  <c r="K846" i="11"/>
  <c r="A847" i="11"/>
  <c r="C847" i="11"/>
  <c r="D847" i="11"/>
  <c r="E847" i="11"/>
  <c r="G847" i="11"/>
  <c r="H847" i="11"/>
  <c r="I847" i="11"/>
  <c r="J847" i="11"/>
  <c r="K847" i="11"/>
  <c r="A848" i="11"/>
  <c r="C848" i="11"/>
  <c r="D848" i="11"/>
  <c r="E848" i="11"/>
  <c r="G848" i="11"/>
  <c r="H848" i="11"/>
  <c r="I848" i="11"/>
  <c r="J848" i="11"/>
  <c r="K848" i="11"/>
  <c r="A849" i="11"/>
  <c r="C849" i="11"/>
  <c r="D849" i="11"/>
  <c r="E849" i="11"/>
  <c r="G849" i="11"/>
  <c r="H849" i="11"/>
  <c r="I849" i="11"/>
  <c r="J849" i="11"/>
  <c r="K849" i="11"/>
  <c r="A850" i="11"/>
  <c r="C850" i="11"/>
  <c r="D850" i="11"/>
  <c r="E850" i="11"/>
  <c r="G850" i="11"/>
  <c r="H850" i="11"/>
  <c r="I850" i="11"/>
  <c r="J850" i="11"/>
  <c r="K850" i="11"/>
  <c r="A851" i="11"/>
  <c r="C851" i="11"/>
  <c r="D851" i="11"/>
  <c r="E851" i="11"/>
  <c r="G851" i="11"/>
  <c r="H851" i="11"/>
  <c r="I851" i="11"/>
  <c r="J851" i="11"/>
  <c r="K851" i="11"/>
  <c r="A852" i="11"/>
  <c r="C852" i="11"/>
  <c r="D852" i="11"/>
  <c r="E852" i="11"/>
  <c r="G852" i="11"/>
  <c r="H852" i="11"/>
  <c r="I852" i="11"/>
  <c r="J852" i="11"/>
  <c r="K852" i="11"/>
  <c r="A853" i="11"/>
  <c r="C853" i="11"/>
  <c r="D853" i="11"/>
  <c r="E853" i="11"/>
  <c r="G853" i="11"/>
  <c r="H853" i="11"/>
  <c r="I853" i="11"/>
  <c r="J853" i="11"/>
  <c r="K853" i="11"/>
  <c r="A854" i="11"/>
  <c r="C854" i="11"/>
  <c r="D854" i="11"/>
  <c r="E854" i="11"/>
  <c r="G854" i="11"/>
  <c r="H854" i="11"/>
  <c r="I854" i="11"/>
  <c r="J854" i="11"/>
  <c r="K854" i="11"/>
  <c r="A855" i="11"/>
  <c r="C855" i="11"/>
  <c r="D855" i="11"/>
  <c r="E855" i="11"/>
  <c r="G855" i="11"/>
  <c r="H855" i="11"/>
  <c r="I855" i="11"/>
  <c r="J855" i="11"/>
  <c r="K855" i="11"/>
  <c r="A856" i="11"/>
  <c r="C856" i="11"/>
  <c r="D856" i="11"/>
  <c r="E856" i="11"/>
  <c r="G856" i="11"/>
  <c r="H856" i="11"/>
  <c r="I856" i="11"/>
  <c r="J856" i="11"/>
  <c r="K856" i="11"/>
  <c r="A857" i="11"/>
  <c r="C857" i="11"/>
  <c r="D857" i="11"/>
  <c r="E857" i="11"/>
  <c r="G857" i="11"/>
  <c r="H857" i="11"/>
  <c r="I857" i="11"/>
  <c r="J857" i="11"/>
  <c r="K857" i="11"/>
  <c r="A858" i="11"/>
  <c r="C858" i="11"/>
  <c r="D858" i="11"/>
  <c r="E858" i="11"/>
  <c r="G858" i="11"/>
  <c r="H858" i="11"/>
  <c r="I858" i="11"/>
  <c r="J858" i="11"/>
  <c r="K858" i="11"/>
  <c r="A859" i="11"/>
  <c r="C859" i="11"/>
  <c r="D859" i="11"/>
  <c r="E859" i="11"/>
  <c r="G859" i="11"/>
  <c r="H859" i="11"/>
  <c r="I859" i="11"/>
  <c r="J859" i="11"/>
  <c r="K859" i="11"/>
  <c r="A860" i="11"/>
  <c r="C860" i="11"/>
  <c r="D860" i="11"/>
  <c r="E860" i="11"/>
  <c r="G860" i="11"/>
  <c r="H860" i="11"/>
  <c r="I860" i="11"/>
  <c r="J860" i="11"/>
  <c r="K860" i="11"/>
  <c r="A861" i="11"/>
  <c r="C861" i="11"/>
  <c r="D861" i="11"/>
  <c r="E861" i="11"/>
  <c r="G861" i="11"/>
  <c r="H861" i="11"/>
  <c r="I861" i="11"/>
  <c r="J861" i="11"/>
  <c r="K861" i="11"/>
  <c r="A862" i="11"/>
  <c r="C862" i="11"/>
  <c r="D862" i="11"/>
  <c r="E862" i="11"/>
  <c r="G862" i="11"/>
  <c r="H862" i="11"/>
  <c r="I862" i="11"/>
  <c r="J862" i="11"/>
  <c r="K862" i="11"/>
  <c r="A863" i="11"/>
  <c r="C863" i="11"/>
  <c r="D863" i="11"/>
  <c r="E863" i="11"/>
  <c r="G863" i="11"/>
  <c r="H863" i="11"/>
  <c r="I863" i="11"/>
  <c r="J863" i="11"/>
  <c r="K863" i="11"/>
  <c r="A864" i="11"/>
  <c r="C864" i="11"/>
  <c r="D864" i="11"/>
  <c r="E864" i="11"/>
  <c r="G864" i="11"/>
  <c r="H864" i="11"/>
  <c r="I864" i="11"/>
  <c r="J864" i="11"/>
  <c r="K864" i="11"/>
  <c r="A865" i="11"/>
  <c r="C865" i="11"/>
  <c r="D865" i="11"/>
  <c r="E865" i="11"/>
  <c r="G865" i="11"/>
  <c r="H865" i="11"/>
  <c r="I865" i="11"/>
  <c r="J865" i="11"/>
  <c r="K865" i="11"/>
  <c r="A866" i="11"/>
  <c r="C866" i="11"/>
  <c r="D866" i="11"/>
  <c r="E866" i="11"/>
  <c r="G866" i="11"/>
  <c r="H866" i="11"/>
  <c r="I866" i="11"/>
  <c r="J866" i="11"/>
  <c r="K866" i="11"/>
  <c r="A867" i="11"/>
  <c r="C867" i="11"/>
  <c r="D867" i="11"/>
  <c r="E867" i="11"/>
  <c r="G867" i="11"/>
  <c r="H867" i="11"/>
  <c r="I867" i="11"/>
  <c r="J867" i="11"/>
  <c r="K867" i="11"/>
  <c r="A868" i="11"/>
  <c r="C868" i="11"/>
  <c r="D868" i="11"/>
  <c r="E868" i="11"/>
  <c r="G868" i="11"/>
  <c r="H868" i="11"/>
  <c r="I868" i="11"/>
  <c r="J868" i="11"/>
  <c r="K868" i="11"/>
  <c r="A869" i="11"/>
  <c r="C869" i="11"/>
  <c r="D869" i="11"/>
  <c r="E869" i="11"/>
  <c r="G869" i="11"/>
  <c r="H869" i="11"/>
  <c r="I869" i="11"/>
  <c r="J869" i="11"/>
  <c r="K869" i="11"/>
  <c r="A870" i="11"/>
  <c r="C870" i="11"/>
  <c r="D870" i="11"/>
  <c r="E870" i="11"/>
  <c r="G870" i="11"/>
  <c r="H870" i="11"/>
  <c r="I870" i="11"/>
  <c r="J870" i="11"/>
  <c r="K870" i="11"/>
  <c r="A871" i="11"/>
  <c r="C871" i="11"/>
  <c r="D871" i="11"/>
  <c r="E871" i="11"/>
  <c r="G871" i="11"/>
  <c r="H871" i="11"/>
  <c r="I871" i="11"/>
  <c r="J871" i="11"/>
  <c r="K871" i="11"/>
  <c r="A872" i="11"/>
  <c r="C872" i="11"/>
  <c r="D872" i="11"/>
  <c r="E872" i="11"/>
  <c r="G872" i="11"/>
  <c r="H872" i="11"/>
  <c r="I872" i="11"/>
  <c r="J872" i="11"/>
  <c r="K872" i="11"/>
  <c r="A873" i="11"/>
  <c r="C873" i="11"/>
  <c r="D873" i="11"/>
  <c r="E873" i="11"/>
  <c r="G873" i="11"/>
  <c r="H873" i="11"/>
  <c r="I873" i="11"/>
  <c r="J873" i="11"/>
  <c r="K873" i="11"/>
  <c r="A874" i="11"/>
  <c r="C874" i="11"/>
  <c r="D874" i="11"/>
  <c r="E874" i="11"/>
  <c r="G874" i="11"/>
  <c r="H874" i="11"/>
  <c r="I874" i="11"/>
  <c r="J874" i="11"/>
  <c r="K874" i="11"/>
  <c r="A875" i="11"/>
  <c r="C875" i="11"/>
  <c r="D875" i="11"/>
  <c r="E875" i="11"/>
  <c r="G875" i="11"/>
  <c r="H875" i="11"/>
  <c r="I875" i="11"/>
  <c r="J875" i="11"/>
  <c r="K875" i="11"/>
  <c r="A876" i="11"/>
  <c r="C876" i="11"/>
  <c r="D876" i="11"/>
  <c r="E876" i="11"/>
  <c r="G876" i="11"/>
  <c r="H876" i="11"/>
  <c r="I876" i="11"/>
  <c r="J876" i="11"/>
  <c r="K876" i="11"/>
  <c r="A877" i="11"/>
  <c r="C877" i="11"/>
  <c r="D877" i="11"/>
  <c r="E877" i="11"/>
  <c r="G877" i="11"/>
  <c r="H877" i="11"/>
  <c r="I877" i="11"/>
  <c r="J877" i="11"/>
  <c r="K877" i="11"/>
  <c r="A878" i="11"/>
  <c r="C878" i="11"/>
  <c r="D878" i="11"/>
  <c r="E878" i="11"/>
  <c r="G878" i="11"/>
  <c r="H878" i="11"/>
  <c r="I878" i="11"/>
  <c r="J878" i="11"/>
  <c r="K878" i="11"/>
  <c r="A879" i="11"/>
  <c r="C879" i="11"/>
  <c r="D879" i="11"/>
  <c r="E879" i="11"/>
  <c r="G879" i="11"/>
  <c r="H879" i="11"/>
  <c r="I879" i="11"/>
  <c r="J879" i="11"/>
  <c r="K879" i="11"/>
  <c r="A880" i="11"/>
  <c r="C880" i="11"/>
  <c r="D880" i="11"/>
  <c r="E880" i="11"/>
  <c r="G880" i="11"/>
  <c r="H880" i="11"/>
  <c r="I880" i="11"/>
  <c r="J880" i="11"/>
  <c r="K880" i="11"/>
  <c r="A881" i="11"/>
  <c r="C881" i="11"/>
  <c r="D881" i="11"/>
  <c r="E881" i="11"/>
  <c r="G881" i="11"/>
  <c r="H881" i="11"/>
  <c r="I881" i="11"/>
  <c r="J881" i="11"/>
  <c r="K881" i="11"/>
  <c r="A882" i="11"/>
  <c r="C882" i="11"/>
  <c r="D882" i="11"/>
  <c r="E882" i="11"/>
  <c r="G882" i="11"/>
  <c r="H882" i="11"/>
  <c r="I882" i="11"/>
  <c r="J882" i="11"/>
  <c r="K882" i="11"/>
  <c r="A883" i="11"/>
  <c r="C883" i="11"/>
  <c r="D883" i="11"/>
  <c r="E883" i="11"/>
  <c r="G883" i="11"/>
  <c r="H883" i="11"/>
  <c r="I883" i="11"/>
  <c r="J883" i="11"/>
  <c r="K883" i="11"/>
  <c r="A884" i="11"/>
  <c r="C884" i="11"/>
  <c r="D884" i="11"/>
  <c r="E884" i="11"/>
  <c r="G884" i="11"/>
  <c r="H884" i="11"/>
  <c r="I884" i="11"/>
  <c r="J884" i="11"/>
  <c r="K884" i="11"/>
  <c r="A885" i="11"/>
  <c r="C885" i="11"/>
  <c r="D885" i="11"/>
  <c r="E885" i="11"/>
  <c r="G885" i="11"/>
  <c r="H885" i="11"/>
  <c r="I885" i="11"/>
  <c r="J885" i="11"/>
  <c r="K885" i="11"/>
  <c r="A886" i="11"/>
  <c r="C886" i="11"/>
  <c r="D886" i="11"/>
  <c r="E886" i="11"/>
  <c r="G886" i="11"/>
  <c r="H886" i="11"/>
  <c r="I886" i="11"/>
  <c r="J886" i="11"/>
  <c r="K886" i="11"/>
  <c r="A887" i="11"/>
  <c r="C887" i="11"/>
  <c r="D887" i="11"/>
  <c r="E887" i="11"/>
  <c r="G887" i="11"/>
  <c r="H887" i="11"/>
  <c r="I887" i="11"/>
  <c r="J887" i="11"/>
  <c r="K887" i="11"/>
  <c r="A888" i="11"/>
  <c r="C888" i="11"/>
  <c r="D888" i="11"/>
  <c r="E888" i="11"/>
  <c r="G888" i="11"/>
  <c r="H888" i="11"/>
  <c r="I888" i="11"/>
  <c r="J888" i="11"/>
  <c r="K888" i="11"/>
  <c r="A889" i="11"/>
  <c r="C889" i="11"/>
  <c r="D889" i="11"/>
  <c r="E889" i="11"/>
  <c r="G889" i="11"/>
  <c r="H889" i="11"/>
  <c r="I889" i="11"/>
  <c r="J889" i="11"/>
  <c r="K889" i="11"/>
  <c r="A890" i="11"/>
  <c r="C890" i="11"/>
  <c r="D890" i="11"/>
  <c r="E890" i="11"/>
  <c r="G890" i="11"/>
  <c r="H890" i="11"/>
  <c r="I890" i="11"/>
  <c r="J890" i="11"/>
  <c r="K890" i="11"/>
  <c r="A891" i="11"/>
  <c r="C891" i="11"/>
  <c r="D891" i="11"/>
  <c r="E891" i="11"/>
  <c r="G891" i="11"/>
  <c r="H891" i="11"/>
  <c r="I891" i="11"/>
  <c r="J891" i="11"/>
  <c r="K891" i="11"/>
  <c r="A892" i="11"/>
  <c r="C892" i="11"/>
  <c r="D892" i="11"/>
  <c r="E892" i="11"/>
  <c r="G892" i="11"/>
  <c r="H892" i="11"/>
  <c r="I892" i="11"/>
  <c r="J892" i="11"/>
  <c r="K892" i="11"/>
  <c r="A893" i="11"/>
  <c r="C893" i="11"/>
  <c r="D893" i="11"/>
  <c r="E893" i="11"/>
  <c r="G893" i="11"/>
  <c r="H893" i="11"/>
  <c r="I893" i="11"/>
  <c r="J893" i="11"/>
  <c r="K893" i="11"/>
  <c r="A894" i="11"/>
  <c r="C894" i="11"/>
  <c r="D894" i="11"/>
  <c r="E894" i="11"/>
  <c r="G894" i="11"/>
  <c r="H894" i="11"/>
  <c r="I894" i="11"/>
  <c r="J894" i="11"/>
  <c r="K894" i="11"/>
  <c r="A895" i="11"/>
  <c r="C895" i="11"/>
  <c r="D895" i="11"/>
  <c r="E895" i="11"/>
  <c r="G895" i="11"/>
  <c r="H895" i="11"/>
  <c r="I895" i="11"/>
  <c r="J895" i="11"/>
  <c r="K895" i="11"/>
  <c r="A896" i="11"/>
  <c r="C896" i="11"/>
  <c r="D896" i="11"/>
  <c r="E896" i="11"/>
  <c r="G896" i="11"/>
  <c r="H896" i="11"/>
  <c r="I896" i="11"/>
  <c r="J896" i="11"/>
  <c r="K896" i="11"/>
  <c r="A897" i="11"/>
  <c r="C897" i="11"/>
  <c r="D897" i="11"/>
  <c r="E897" i="11"/>
  <c r="G897" i="11"/>
  <c r="H897" i="11"/>
  <c r="I897" i="11"/>
  <c r="J897" i="11"/>
  <c r="K897" i="11"/>
  <c r="A898" i="11"/>
  <c r="C898" i="11"/>
  <c r="D898" i="11"/>
  <c r="E898" i="11"/>
  <c r="G898" i="11"/>
  <c r="H898" i="11"/>
  <c r="I898" i="11"/>
  <c r="J898" i="11"/>
  <c r="K898" i="11"/>
  <c r="A899" i="11"/>
  <c r="C899" i="11"/>
  <c r="D899" i="11"/>
  <c r="E899" i="11"/>
  <c r="G899" i="11"/>
  <c r="H899" i="11"/>
  <c r="I899" i="11"/>
  <c r="J899" i="11"/>
  <c r="K899" i="11"/>
  <c r="A900" i="11"/>
  <c r="C900" i="11"/>
  <c r="D900" i="11"/>
  <c r="E900" i="11"/>
  <c r="G900" i="11"/>
  <c r="H900" i="11"/>
  <c r="I900" i="11"/>
  <c r="J900" i="11"/>
  <c r="K900" i="11"/>
  <c r="A901" i="11"/>
  <c r="C901" i="11"/>
  <c r="D901" i="11"/>
  <c r="E901" i="11"/>
  <c r="G901" i="11"/>
  <c r="H901" i="11"/>
  <c r="I901" i="11"/>
  <c r="J901" i="11"/>
  <c r="K901" i="11"/>
  <c r="A902" i="11"/>
  <c r="C902" i="11"/>
  <c r="D902" i="11"/>
  <c r="E902" i="11"/>
  <c r="G902" i="11"/>
  <c r="H902" i="11"/>
  <c r="I902" i="11"/>
  <c r="J902" i="11"/>
  <c r="K902" i="11"/>
  <c r="A903" i="11"/>
  <c r="C903" i="11"/>
  <c r="D903" i="11"/>
  <c r="E903" i="11"/>
  <c r="G903" i="11"/>
  <c r="H903" i="11"/>
  <c r="I903" i="11"/>
  <c r="J903" i="11"/>
  <c r="K903" i="11"/>
  <c r="A904" i="11"/>
  <c r="C904" i="11"/>
  <c r="D904" i="11"/>
  <c r="E904" i="11"/>
  <c r="G904" i="11"/>
  <c r="H904" i="11"/>
  <c r="I904" i="11"/>
  <c r="J904" i="11"/>
  <c r="K904" i="11"/>
  <c r="A905" i="11"/>
  <c r="C905" i="11"/>
  <c r="D905" i="11"/>
  <c r="E905" i="11"/>
  <c r="G905" i="11"/>
  <c r="H905" i="11"/>
  <c r="I905" i="11"/>
  <c r="J905" i="11"/>
  <c r="K905" i="11"/>
  <c r="A906" i="11"/>
  <c r="C906" i="11"/>
  <c r="D906" i="11"/>
  <c r="E906" i="11"/>
  <c r="G906" i="11"/>
  <c r="H906" i="11"/>
  <c r="I906" i="11"/>
  <c r="J906" i="11"/>
  <c r="K906" i="11"/>
  <c r="A907" i="11"/>
  <c r="C907" i="11"/>
  <c r="D907" i="11"/>
  <c r="E907" i="11"/>
  <c r="G907" i="11"/>
  <c r="H907" i="11"/>
  <c r="I907" i="11"/>
  <c r="J907" i="11"/>
  <c r="K907" i="11"/>
  <c r="A908" i="11"/>
  <c r="C908" i="11"/>
  <c r="D908" i="11"/>
  <c r="E908" i="11"/>
  <c r="G908" i="11"/>
  <c r="H908" i="11"/>
  <c r="I908" i="11"/>
  <c r="J908" i="11"/>
  <c r="K908" i="11"/>
  <c r="A909" i="11"/>
  <c r="C909" i="11"/>
  <c r="D909" i="11"/>
  <c r="E909" i="11"/>
  <c r="G909" i="11"/>
  <c r="H909" i="11"/>
  <c r="I909" i="11"/>
  <c r="J909" i="11"/>
  <c r="K909" i="11"/>
  <c r="A910" i="11"/>
  <c r="C910" i="11"/>
  <c r="D910" i="11"/>
  <c r="E910" i="11"/>
  <c r="G910" i="11"/>
  <c r="H910" i="11"/>
  <c r="I910" i="11"/>
  <c r="J910" i="11"/>
  <c r="K910" i="11"/>
  <c r="A911" i="11"/>
  <c r="C911" i="11"/>
  <c r="D911" i="11"/>
  <c r="E911" i="11"/>
  <c r="G911" i="11"/>
  <c r="H911" i="11"/>
  <c r="I911" i="11"/>
  <c r="J911" i="11"/>
  <c r="K911" i="11"/>
  <c r="A912" i="11"/>
  <c r="C912" i="11"/>
  <c r="D912" i="11"/>
  <c r="E912" i="11"/>
  <c r="G912" i="11"/>
  <c r="H912" i="11"/>
  <c r="I912" i="11"/>
  <c r="J912" i="11"/>
  <c r="K912" i="11"/>
  <c r="A913" i="11"/>
  <c r="C913" i="11"/>
  <c r="D913" i="11"/>
  <c r="E913" i="11"/>
  <c r="G913" i="11"/>
  <c r="H913" i="11"/>
  <c r="I913" i="11"/>
  <c r="J913" i="11"/>
  <c r="K913" i="11"/>
  <c r="A914" i="11"/>
  <c r="C914" i="11"/>
  <c r="D914" i="11"/>
  <c r="E914" i="11"/>
  <c r="G914" i="11"/>
  <c r="H914" i="11"/>
  <c r="I914" i="11"/>
  <c r="J914" i="11"/>
  <c r="K914" i="11"/>
  <c r="A915" i="11"/>
  <c r="C915" i="11"/>
  <c r="D915" i="11"/>
  <c r="E915" i="11"/>
  <c r="G915" i="11"/>
  <c r="H915" i="11"/>
  <c r="I915" i="11"/>
  <c r="J915" i="11"/>
  <c r="K915" i="11"/>
  <c r="A916" i="11"/>
  <c r="C916" i="11"/>
  <c r="D916" i="11"/>
  <c r="E916" i="11"/>
  <c r="G916" i="11"/>
  <c r="H916" i="11"/>
  <c r="I916" i="11"/>
  <c r="J916" i="11"/>
  <c r="K916" i="11"/>
  <c r="A917" i="11"/>
  <c r="C917" i="11"/>
  <c r="D917" i="11"/>
  <c r="E917" i="11"/>
  <c r="G917" i="11"/>
  <c r="H917" i="11"/>
  <c r="I917" i="11"/>
  <c r="J917" i="11"/>
  <c r="K917" i="11"/>
  <c r="A918" i="11"/>
  <c r="C918" i="11"/>
  <c r="D918" i="11"/>
  <c r="E918" i="11"/>
  <c r="G918" i="11"/>
  <c r="H918" i="11"/>
  <c r="I918" i="11"/>
  <c r="J918" i="11"/>
  <c r="K918" i="11"/>
  <c r="A919" i="11"/>
  <c r="C919" i="11"/>
  <c r="D919" i="11"/>
  <c r="E919" i="11"/>
  <c r="G919" i="11"/>
  <c r="H919" i="11"/>
  <c r="I919" i="11"/>
  <c r="J919" i="11"/>
  <c r="K919" i="11"/>
  <c r="A920" i="11"/>
  <c r="C920" i="11"/>
  <c r="D920" i="11"/>
  <c r="E920" i="11"/>
  <c r="G920" i="11"/>
  <c r="H920" i="11"/>
  <c r="I920" i="11"/>
  <c r="J920" i="11"/>
  <c r="K920" i="11"/>
  <c r="A921" i="11"/>
  <c r="C921" i="11"/>
  <c r="D921" i="11"/>
  <c r="E921" i="11"/>
  <c r="G921" i="11"/>
  <c r="H921" i="11"/>
  <c r="I921" i="11"/>
  <c r="J921" i="11"/>
  <c r="K921" i="11"/>
  <c r="A922" i="11"/>
  <c r="C922" i="11"/>
  <c r="D922" i="11"/>
  <c r="E922" i="11"/>
  <c r="G922" i="11"/>
  <c r="H922" i="11"/>
  <c r="I922" i="11"/>
  <c r="J922" i="11"/>
  <c r="K922" i="11"/>
  <c r="A923" i="11"/>
  <c r="C923" i="11"/>
  <c r="D923" i="11"/>
  <c r="E923" i="11"/>
  <c r="G923" i="11"/>
  <c r="H923" i="11"/>
  <c r="I923" i="11"/>
  <c r="J923" i="11"/>
  <c r="K923" i="11"/>
  <c r="A924" i="11"/>
  <c r="C924" i="11"/>
  <c r="D924" i="11"/>
  <c r="E924" i="11"/>
  <c r="G924" i="11"/>
  <c r="H924" i="11"/>
  <c r="I924" i="11"/>
  <c r="J924" i="11"/>
  <c r="K924" i="11"/>
  <c r="A925" i="11"/>
  <c r="C925" i="11"/>
  <c r="D925" i="11"/>
  <c r="E925" i="11"/>
  <c r="G925" i="11"/>
  <c r="H925" i="11"/>
  <c r="I925" i="11"/>
  <c r="J925" i="11"/>
  <c r="K925" i="11"/>
  <c r="A926" i="11"/>
  <c r="C926" i="11"/>
  <c r="D926" i="11"/>
  <c r="E926" i="11"/>
  <c r="G926" i="11"/>
  <c r="H926" i="11"/>
  <c r="I926" i="11"/>
  <c r="J926" i="11"/>
  <c r="K926" i="11"/>
  <c r="A927" i="11"/>
  <c r="C927" i="11"/>
  <c r="D927" i="11"/>
  <c r="E927" i="11"/>
  <c r="G927" i="11"/>
  <c r="H927" i="11"/>
  <c r="I927" i="11"/>
  <c r="J927" i="11"/>
  <c r="K927" i="11"/>
  <c r="A928" i="11"/>
  <c r="C928" i="11"/>
  <c r="D928" i="11"/>
  <c r="E928" i="11"/>
  <c r="G928" i="11"/>
  <c r="H928" i="11"/>
  <c r="I928" i="11"/>
  <c r="J928" i="11"/>
  <c r="K928" i="11"/>
  <c r="A929" i="11"/>
  <c r="C929" i="11"/>
  <c r="D929" i="11"/>
  <c r="E929" i="11"/>
  <c r="G929" i="11"/>
  <c r="H929" i="11"/>
  <c r="I929" i="11"/>
  <c r="J929" i="11"/>
  <c r="K929" i="11"/>
  <c r="A930" i="11"/>
  <c r="C930" i="11"/>
  <c r="D930" i="11"/>
  <c r="E930" i="11"/>
  <c r="G930" i="11"/>
  <c r="H930" i="11"/>
  <c r="I930" i="11"/>
  <c r="J930" i="11"/>
  <c r="K930" i="11"/>
  <c r="A931" i="11"/>
  <c r="C931" i="11"/>
  <c r="D931" i="11"/>
  <c r="E931" i="11"/>
  <c r="G931" i="11"/>
  <c r="H931" i="11"/>
  <c r="I931" i="11"/>
  <c r="J931" i="11"/>
  <c r="K931" i="11"/>
  <c r="A932" i="11"/>
  <c r="C932" i="11"/>
  <c r="D932" i="11"/>
  <c r="E932" i="11"/>
  <c r="G932" i="11"/>
  <c r="H932" i="11"/>
  <c r="I932" i="11"/>
  <c r="J932" i="11"/>
  <c r="K932" i="11"/>
  <c r="A933" i="11"/>
  <c r="C933" i="11"/>
  <c r="D933" i="11"/>
  <c r="E933" i="11"/>
  <c r="G933" i="11"/>
  <c r="H933" i="11"/>
  <c r="I933" i="11"/>
  <c r="J933" i="11"/>
  <c r="K933" i="11"/>
  <c r="A934" i="11"/>
  <c r="C934" i="11"/>
  <c r="D934" i="11"/>
  <c r="E934" i="11"/>
  <c r="G934" i="11"/>
  <c r="H934" i="11"/>
  <c r="I934" i="11"/>
  <c r="J934" i="11"/>
  <c r="K934" i="11"/>
  <c r="A935" i="11"/>
  <c r="C935" i="11"/>
  <c r="D935" i="11"/>
  <c r="E935" i="11"/>
  <c r="G935" i="11"/>
  <c r="H935" i="11"/>
  <c r="I935" i="11"/>
  <c r="J935" i="11"/>
  <c r="K935" i="11"/>
  <c r="A936" i="11"/>
  <c r="C936" i="11"/>
  <c r="D936" i="11"/>
  <c r="E936" i="11"/>
  <c r="G936" i="11"/>
  <c r="H936" i="11"/>
  <c r="I936" i="11"/>
  <c r="J936" i="11"/>
  <c r="K936" i="11"/>
  <c r="A937" i="11"/>
  <c r="C937" i="11"/>
  <c r="D937" i="11"/>
  <c r="E937" i="11"/>
  <c r="G937" i="11"/>
  <c r="H937" i="11"/>
  <c r="I937" i="11"/>
  <c r="J937" i="11"/>
  <c r="K937" i="11"/>
  <c r="A938" i="11"/>
  <c r="C938" i="11"/>
  <c r="D938" i="11"/>
  <c r="E938" i="11"/>
  <c r="G938" i="11"/>
  <c r="H938" i="11"/>
  <c r="I938" i="11"/>
  <c r="J938" i="11"/>
  <c r="K938" i="11"/>
  <c r="A939" i="11"/>
  <c r="C939" i="11"/>
  <c r="D939" i="11"/>
  <c r="E939" i="11"/>
  <c r="G939" i="11"/>
  <c r="H939" i="11"/>
  <c r="I939" i="11"/>
  <c r="J939" i="11"/>
  <c r="K939" i="11"/>
  <c r="A940" i="11"/>
  <c r="C940" i="11"/>
  <c r="D940" i="11"/>
  <c r="E940" i="11"/>
  <c r="G940" i="11"/>
  <c r="H940" i="11"/>
  <c r="I940" i="11"/>
  <c r="J940" i="11"/>
  <c r="K940" i="11"/>
  <c r="A941" i="11"/>
  <c r="C941" i="11"/>
  <c r="D941" i="11"/>
  <c r="E941" i="11"/>
  <c r="G941" i="11"/>
  <c r="H941" i="11"/>
  <c r="I941" i="11"/>
  <c r="J941" i="11"/>
  <c r="K941" i="11"/>
  <c r="A942" i="11"/>
  <c r="C942" i="11"/>
  <c r="D942" i="11"/>
  <c r="E942" i="11"/>
  <c r="G942" i="11"/>
  <c r="H942" i="11"/>
  <c r="I942" i="11"/>
  <c r="J942" i="11"/>
  <c r="K942" i="11"/>
  <c r="A943" i="11"/>
  <c r="C943" i="11"/>
  <c r="D943" i="11"/>
  <c r="E943" i="11"/>
  <c r="G943" i="11"/>
  <c r="H943" i="11"/>
  <c r="I943" i="11"/>
  <c r="J943" i="11"/>
  <c r="K943" i="11"/>
  <c r="A944" i="11"/>
  <c r="C944" i="11"/>
  <c r="D944" i="11"/>
  <c r="E944" i="11"/>
  <c r="G944" i="11"/>
  <c r="H944" i="11"/>
  <c r="I944" i="11"/>
  <c r="J944" i="11"/>
  <c r="K944" i="11"/>
  <c r="A945" i="11"/>
  <c r="C945" i="11"/>
  <c r="D945" i="11"/>
  <c r="E945" i="11"/>
  <c r="G945" i="11"/>
  <c r="H945" i="11"/>
  <c r="I945" i="11"/>
  <c r="J945" i="11"/>
  <c r="K945" i="11"/>
  <c r="A946" i="11"/>
  <c r="C946" i="11"/>
  <c r="D946" i="11"/>
  <c r="E946" i="11"/>
  <c r="G946" i="11"/>
  <c r="H946" i="11"/>
  <c r="I946" i="11"/>
  <c r="J946" i="11"/>
  <c r="K946" i="11"/>
  <c r="A947" i="11"/>
  <c r="C947" i="11"/>
  <c r="D947" i="11"/>
  <c r="E947" i="11"/>
  <c r="G947" i="11"/>
  <c r="H947" i="11"/>
  <c r="I947" i="11"/>
  <c r="J947" i="11"/>
  <c r="K947" i="11"/>
  <c r="A948" i="11"/>
  <c r="C948" i="11"/>
  <c r="D948" i="11"/>
  <c r="E948" i="11"/>
  <c r="G948" i="11"/>
  <c r="H948" i="11"/>
  <c r="I948" i="11"/>
  <c r="J948" i="11"/>
  <c r="K948" i="11"/>
  <c r="A949" i="11"/>
  <c r="C949" i="11"/>
  <c r="D949" i="11"/>
  <c r="E949" i="11"/>
  <c r="G949" i="11"/>
  <c r="H949" i="11"/>
  <c r="I949" i="11"/>
  <c r="J949" i="11"/>
  <c r="K949" i="11"/>
  <c r="A950" i="11"/>
  <c r="C950" i="11"/>
  <c r="D950" i="11"/>
  <c r="E950" i="11"/>
  <c r="G950" i="11"/>
  <c r="H950" i="11"/>
  <c r="I950" i="11"/>
  <c r="J950" i="11"/>
  <c r="K950" i="11"/>
  <c r="A951" i="11"/>
  <c r="C951" i="11"/>
  <c r="D951" i="11"/>
  <c r="E951" i="11"/>
  <c r="G951" i="11"/>
  <c r="H951" i="11"/>
  <c r="I951" i="11"/>
  <c r="J951" i="11"/>
  <c r="K951" i="11"/>
  <c r="A952" i="11"/>
  <c r="C952" i="11"/>
  <c r="D952" i="11"/>
  <c r="E952" i="11"/>
  <c r="G952" i="11"/>
  <c r="H952" i="11"/>
  <c r="I952" i="11"/>
  <c r="J952" i="11"/>
  <c r="K952" i="11"/>
  <c r="A953" i="11"/>
  <c r="C953" i="11"/>
  <c r="D953" i="11"/>
  <c r="E953" i="11"/>
  <c r="G953" i="11"/>
  <c r="H953" i="11"/>
  <c r="I953" i="11"/>
  <c r="J953" i="11"/>
  <c r="K953" i="11"/>
  <c r="A954" i="11"/>
  <c r="C954" i="11"/>
  <c r="D954" i="11"/>
  <c r="E954" i="11"/>
  <c r="G954" i="11"/>
  <c r="H954" i="11"/>
  <c r="I954" i="11"/>
  <c r="J954" i="11"/>
  <c r="K954" i="11"/>
  <c r="A955" i="11"/>
  <c r="C955" i="11"/>
  <c r="D955" i="11"/>
  <c r="E955" i="11"/>
  <c r="G955" i="11"/>
  <c r="H955" i="11"/>
  <c r="I955" i="11"/>
  <c r="J955" i="11"/>
  <c r="K955" i="11"/>
  <c r="A956" i="11"/>
  <c r="C956" i="11"/>
  <c r="D956" i="11"/>
  <c r="E956" i="11"/>
  <c r="G956" i="11"/>
  <c r="H956" i="11"/>
  <c r="I956" i="11"/>
  <c r="J956" i="11"/>
  <c r="K956" i="11"/>
  <c r="A957" i="11"/>
  <c r="C957" i="11"/>
  <c r="D957" i="11"/>
  <c r="E957" i="11"/>
  <c r="G957" i="11"/>
  <c r="H957" i="11"/>
  <c r="I957" i="11"/>
  <c r="J957" i="11"/>
  <c r="K957" i="11"/>
  <c r="A958" i="11"/>
  <c r="C958" i="11"/>
  <c r="D958" i="11"/>
  <c r="E958" i="11"/>
  <c r="G958" i="11"/>
  <c r="H958" i="11"/>
  <c r="I958" i="11"/>
  <c r="J958" i="11"/>
  <c r="K958" i="11"/>
  <c r="A959" i="11"/>
  <c r="C959" i="11"/>
  <c r="D959" i="11"/>
  <c r="E959" i="11"/>
  <c r="G959" i="11"/>
  <c r="H959" i="11"/>
  <c r="I959" i="11"/>
  <c r="J959" i="11"/>
  <c r="K959" i="11"/>
  <c r="A960" i="11"/>
  <c r="C960" i="11"/>
  <c r="D960" i="11"/>
  <c r="E960" i="11"/>
  <c r="G960" i="11"/>
  <c r="H960" i="11"/>
  <c r="I960" i="11"/>
  <c r="J960" i="11"/>
  <c r="K960" i="11"/>
  <c r="A961" i="11"/>
  <c r="C961" i="11"/>
  <c r="D961" i="11"/>
  <c r="E961" i="11"/>
  <c r="G961" i="11"/>
  <c r="H961" i="11"/>
  <c r="I961" i="11"/>
  <c r="J961" i="11"/>
  <c r="K961" i="11"/>
  <c r="A962" i="11"/>
  <c r="C962" i="11"/>
  <c r="D962" i="11"/>
  <c r="E962" i="11"/>
  <c r="G962" i="11"/>
  <c r="H962" i="11"/>
  <c r="I962" i="11"/>
  <c r="J962" i="11"/>
  <c r="K962" i="11"/>
  <c r="A963" i="11"/>
  <c r="C963" i="11"/>
  <c r="D963" i="11"/>
  <c r="E963" i="11"/>
  <c r="G963" i="11"/>
  <c r="H963" i="11"/>
  <c r="I963" i="11"/>
  <c r="J963" i="11"/>
  <c r="K963" i="11"/>
  <c r="A964" i="11"/>
  <c r="C964" i="11"/>
  <c r="D964" i="11"/>
  <c r="E964" i="11"/>
  <c r="G964" i="11"/>
  <c r="H964" i="11"/>
  <c r="I964" i="11"/>
  <c r="J964" i="11"/>
  <c r="K964" i="11"/>
  <c r="A965" i="11"/>
  <c r="C965" i="11"/>
  <c r="D965" i="11"/>
  <c r="E965" i="11"/>
  <c r="G965" i="11"/>
  <c r="H965" i="11"/>
  <c r="I965" i="11"/>
  <c r="J965" i="11"/>
  <c r="K965" i="11"/>
  <c r="A966" i="11"/>
  <c r="C966" i="11"/>
  <c r="D966" i="11"/>
  <c r="E966" i="11"/>
  <c r="G966" i="11"/>
  <c r="H966" i="11"/>
  <c r="I966" i="11"/>
  <c r="J966" i="11"/>
  <c r="K966" i="11"/>
  <c r="A967" i="11"/>
  <c r="C967" i="11"/>
  <c r="D967" i="11"/>
  <c r="E967" i="11"/>
  <c r="G967" i="11"/>
  <c r="H967" i="11"/>
  <c r="I967" i="11"/>
  <c r="J967" i="11"/>
  <c r="K967" i="11"/>
  <c r="A968" i="11"/>
  <c r="C968" i="11"/>
  <c r="D968" i="11"/>
  <c r="E968" i="11"/>
  <c r="G968" i="11"/>
  <c r="H968" i="11"/>
  <c r="I968" i="11"/>
  <c r="J968" i="11"/>
  <c r="K968" i="11"/>
  <c r="A969" i="11"/>
  <c r="C969" i="11"/>
  <c r="D969" i="11"/>
  <c r="E969" i="11"/>
  <c r="G969" i="11"/>
  <c r="H969" i="11"/>
  <c r="I969" i="11"/>
  <c r="J969" i="11"/>
  <c r="K969" i="11"/>
  <c r="A970" i="11"/>
  <c r="C970" i="11"/>
  <c r="D970" i="11"/>
  <c r="E970" i="11"/>
  <c r="G970" i="11"/>
  <c r="H970" i="11"/>
  <c r="I970" i="11"/>
  <c r="J970" i="11"/>
  <c r="K970" i="11"/>
  <c r="A971" i="11"/>
  <c r="C971" i="11"/>
  <c r="D971" i="11"/>
  <c r="E971" i="11"/>
  <c r="G971" i="11"/>
  <c r="H971" i="11"/>
  <c r="I971" i="11"/>
  <c r="J971" i="11"/>
  <c r="K971" i="11"/>
  <c r="A972" i="11"/>
  <c r="C972" i="11"/>
  <c r="D972" i="11"/>
  <c r="E972" i="11"/>
  <c r="G972" i="11"/>
  <c r="H972" i="11"/>
  <c r="I972" i="11"/>
  <c r="J972" i="11"/>
  <c r="K972" i="11"/>
  <c r="A973" i="11"/>
  <c r="C973" i="11"/>
  <c r="D973" i="11"/>
  <c r="E973" i="11"/>
  <c r="G973" i="11"/>
  <c r="H973" i="11"/>
  <c r="I973" i="11"/>
  <c r="J973" i="11"/>
  <c r="K973" i="11"/>
  <c r="A974" i="11"/>
  <c r="C974" i="11"/>
  <c r="D974" i="11"/>
  <c r="E974" i="11"/>
  <c r="G974" i="11"/>
  <c r="H974" i="11"/>
  <c r="I974" i="11"/>
  <c r="J974" i="11"/>
  <c r="K974" i="11"/>
  <c r="A975" i="11"/>
  <c r="C975" i="11"/>
  <c r="D975" i="11"/>
  <c r="E975" i="11"/>
  <c r="G975" i="11"/>
  <c r="H975" i="11"/>
  <c r="I975" i="11"/>
  <c r="J975" i="11"/>
  <c r="K975" i="11"/>
  <c r="A976" i="11"/>
  <c r="C976" i="11"/>
  <c r="D976" i="11"/>
  <c r="E976" i="11"/>
  <c r="G976" i="11"/>
  <c r="H976" i="11"/>
  <c r="I976" i="11"/>
  <c r="J976" i="11"/>
  <c r="K976" i="11"/>
  <c r="A977" i="11"/>
  <c r="C977" i="11"/>
  <c r="D977" i="11"/>
  <c r="E977" i="11"/>
  <c r="G977" i="11"/>
  <c r="H977" i="11"/>
  <c r="I977" i="11"/>
  <c r="J977" i="11"/>
  <c r="K977" i="11"/>
  <c r="A978" i="11"/>
  <c r="C978" i="11"/>
  <c r="D978" i="11"/>
  <c r="E978" i="11"/>
  <c r="G978" i="11"/>
  <c r="H978" i="11"/>
  <c r="I978" i="11"/>
  <c r="J978" i="11"/>
  <c r="K978" i="11"/>
  <c r="A979" i="11"/>
  <c r="C979" i="11"/>
  <c r="D979" i="11"/>
  <c r="E979" i="11"/>
  <c r="G979" i="11"/>
  <c r="H979" i="11"/>
  <c r="I979" i="11"/>
  <c r="J979" i="11"/>
  <c r="K979" i="11"/>
  <c r="A980" i="11"/>
  <c r="C980" i="11"/>
  <c r="D980" i="11"/>
  <c r="E980" i="11"/>
  <c r="G980" i="11"/>
  <c r="H980" i="11"/>
  <c r="I980" i="11"/>
  <c r="J980" i="11"/>
  <c r="K980" i="11"/>
  <c r="A981" i="11"/>
  <c r="C981" i="11"/>
  <c r="D981" i="11"/>
  <c r="E981" i="11"/>
  <c r="G981" i="11"/>
  <c r="H981" i="11"/>
  <c r="I981" i="11"/>
  <c r="J981" i="11"/>
  <c r="K981" i="11"/>
  <c r="A982" i="11"/>
  <c r="C982" i="11"/>
  <c r="D982" i="11"/>
  <c r="E982" i="11"/>
  <c r="G982" i="11"/>
  <c r="H982" i="11"/>
  <c r="I982" i="11"/>
  <c r="J982" i="11"/>
  <c r="K982" i="11"/>
  <c r="A983" i="11"/>
  <c r="C983" i="11"/>
  <c r="D983" i="11"/>
  <c r="E983" i="11"/>
  <c r="G983" i="11"/>
  <c r="H983" i="11"/>
  <c r="I983" i="11"/>
  <c r="J983" i="11"/>
  <c r="K983" i="11"/>
  <c r="A984" i="11"/>
  <c r="C984" i="11"/>
  <c r="D984" i="11"/>
  <c r="E984" i="11"/>
  <c r="G984" i="11"/>
  <c r="H984" i="11"/>
  <c r="I984" i="11"/>
  <c r="J984" i="11"/>
  <c r="K984" i="11"/>
  <c r="A985" i="11"/>
  <c r="C985" i="11"/>
  <c r="D985" i="11"/>
  <c r="E985" i="11"/>
  <c r="G985" i="11"/>
  <c r="H985" i="11"/>
  <c r="I985" i="11"/>
  <c r="J985" i="11"/>
  <c r="K985" i="11"/>
  <c r="A986" i="11"/>
  <c r="C986" i="11"/>
  <c r="D986" i="11"/>
  <c r="E986" i="11"/>
  <c r="G986" i="11"/>
  <c r="H986" i="11"/>
  <c r="I986" i="11"/>
  <c r="J986" i="11"/>
  <c r="K986" i="11"/>
  <c r="A987" i="11"/>
  <c r="C987" i="11"/>
  <c r="D987" i="11"/>
  <c r="E987" i="11"/>
  <c r="G987" i="11"/>
  <c r="H987" i="11"/>
  <c r="I987" i="11"/>
  <c r="J987" i="11"/>
  <c r="K987" i="11"/>
  <c r="A988" i="11"/>
  <c r="C988" i="11"/>
  <c r="D988" i="11"/>
  <c r="E988" i="11"/>
  <c r="G988" i="11"/>
  <c r="H988" i="11"/>
  <c r="I988" i="11"/>
  <c r="J988" i="11"/>
  <c r="K988" i="11"/>
  <c r="A989" i="11"/>
  <c r="C989" i="11"/>
  <c r="D989" i="11"/>
  <c r="E989" i="11"/>
  <c r="G989" i="11"/>
  <c r="H989" i="11"/>
  <c r="I989" i="11"/>
  <c r="J989" i="11"/>
  <c r="K989" i="11"/>
  <c r="A990" i="11"/>
  <c r="C990" i="11"/>
  <c r="D990" i="11"/>
  <c r="E990" i="11"/>
  <c r="G990" i="11"/>
  <c r="H990" i="11"/>
  <c r="I990" i="11"/>
  <c r="J990" i="11"/>
  <c r="K990" i="11"/>
  <c r="A991" i="11"/>
  <c r="C991" i="11"/>
  <c r="D991" i="11"/>
  <c r="E991" i="11"/>
  <c r="G991" i="11"/>
  <c r="H991" i="11"/>
  <c r="I991" i="11"/>
  <c r="J991" i="11"/>
  <c r="K991" i="11"/>
  <c r="A992" i="11"/>
  <c r="C992" i="11"/>
  <c r="D992" i="11"/>
  <c r="E992" i="11"/>
  <c r="G992" i="11"/>
  <c r="H992" i="11"/>
  <c r="I992" i="11"/>
  <c r="J992" i="11"/>
  <c r="K992" i="11"/>
  <c r="A993" i="11"/>
  <c r="C993" i="11"/>
  <c r="D993" i="11"/>
  <c r="E993" i="11"/>
  <c r="G993" i="11"/>
  <c r="H993" i="11"/>
  <c r="I993" i="11"/>
  <c r="J993" i="11"/>
  <c r="K993" i="11"/>
  <c r="A994" i="11"/>
  <c r="C994" i="11"/>
  <c r="D994" i="11"/>
  <c r="E994" i="11"/>
  <c r="G994" i="11"/>
  <c r="H994" i="11"/>
  <c r="I994" i="11"/>
  <c r="J994" i="11"/>
  <c r="K994" i="11"/>
  <c r="A995" i="11"/>
  <c r="C995" i="11"/>
  <c r="D995" i="11"/>
  <c r="E995" i="11"/>
  <c r="G995" i="11"/>
  <c r="H995" i="11"/>
  <c r="I995" i="11"/>
  <c r="J995" i="11"/>
  <c r="K995" i="11"/>
  <c r="A996" i="11"/>
  <c r="C996" i="11"/>
  <c r="D996" i="11"/>
  <c r="E996" i="11"/>
  <c r="G996" i="11"/>
  <c r="H996" i="11"/>
  <c r="I996" i="11"/>
  <c r="J996" i="11"/>
  <c r="K996" i="11"/>
  <c r="A997" i="11"/>
  <c r="C997" i="11"/>
  <c r="D997" i="11"/>
  <c r="E997" i="11"/>
  <c r="G997" i="11"/>
  <c r="H997" i="11"/>
  <c r="I997" i="11"/>
  <c r="J997" i="11"/>
  <c r="K997" i="11"/>
  <c r="A998" i="11"/>
  <c r="C998" i="11"/>
  <c r="D998" i="11"/>
  <c r="E998" i="11"/>
  <c r="G998" i="11"/>
  <c r="H998" i="11"/>
  <c r="I998" i="11"/>
  <c r="J998" i="11"/>
  <c r="K998" i="11"/>
  <c r="A999" i="11"/>
  <c r="C999" i="11"/>
  <c r="D999" i="11"/>
  <c r="E999" i="11"/>
  <c r="G999" i="11"/>
  <c r="H999" i="11"/>
  <c r="I999" i="11"/>
  <c r="J999" i="11"/>
  <c r="K999" i="11"/>
  <c r="A1000" i="11"/>
  <c r="C1000" i="11"/>
  <c r="D1000" i="11"/>
  <c r="E1000" i="11"/>
  <c r="G1000" i="11"/>
  <c r="H1000" i="11"/>
  <c r="I1000" i="11"/>
  <c r="J1000" i="11"/>
  <c r="K1000" i="11"/>
  <c r="A1001" i="11"/>
  <c r="C1001" i="11"/>
  <c r="D1001" i="11"/>
  <c r="E1001" i="11"/>
  <c r="G1001" i="11"/>
  <c r="H1001" i="11"/>
  <c r="I1001" i="11"/>
  <c r="J1001" i="11"/>
  <c r="K1001" i="11"/>
  <c r="A1002" i="11"/>
  <c r="C1002" i="11"/>
  <c r="D1002" i="11"/>
  <c r="E1002" i="11"/>
  <c r="G1002" i="11"/>
  <c r="H1002" i="11"/>
  <c r="I1002" i="11"/>
  <c r="J1002" i="11"/>
  <c r="K1002" i="11"/>
  <c r="A1003" i="11"/>
  <c r="C1003" i="11"/>
  <c r="D1003" i="11"/>
  <c r="E1003" i="11"/>
  <c r="G1003" i="11"/>
  <c r="H1003" i="11"/>
  <c r="I1003" i="11"/>
  <c r="J1003" i="11"/>
  <c r="K1003" i="11"/>
  <c r="A1004" i="11"/>
  <c r="C1004" i="11"/>
  <c r="D1004" i="11"/>
  <c r="E1004" i="11"/>
  <c r="G1004" i="11"/>
  <c r="H1004" i="11"/>
  <c r="I1004" i="11"/>
  <c r="J1004" i="11"/>
  <c r="K1004" i="11"/>
  <c r="A1005" i="11"/>
  <c r="C1005" i="11"/>
  <c r="D1005" i="11"/>
  <c r="E1005" i="11"/>
  <c r="G1005" i="11"/>
  <c r="H1005" i="11"/>
  <c r="I1005" i="11"/>
  <c r="J1005" i="11"/>
  <c r="K1005" i="11"/>
  <c r="A1006" i="11"/>
  <c r="C1006" i="11"/>
  <c r="D1006" i="11"/>
  <c r="E1006" i="11"/>
  <c r="G1006" i="11"/>
  <c r="H1006" i="11"/>
  <c r="I1006" i="11"/>
  <c r="J1006" i="11"/>
  <c r="K1006" i="11"/>
  <c r="A1007" i="11"/>
  <c r="C1007" i="11"/>
  <c r="D1007" i="11"/>
  <c r="E1007" i="11"/>
  <c r="G1007" i="11"/>
  <c r="H1007" i="11"/>
  <c r="I1007" i="11"/>
  <c r="J1007" i="11"/>
  <c r="K1007" i="11"/>
  <c r="A1008" i="11"/>
  <c r="C1008" i="11"/>
  <c r="D1008" i="11"/>
  <c r="E1008" i="11"/>
  <c r="G1008" i="11"/>
  <c r="H1008" i="11"/>
  <c r="I1008" i="11"/>
  <c r="J1008" i="11"/>
  <c r="K1008" i="11"/>
  <c r="A1009" i="11"/>
  <c r="C1009" i="11"/>
  <c r="D1009" i="11"/>
  <c r="E1009" i="11"/>
  <c r="G1009" i="11"/>
  <c r="H1009" i="11"/>
  <c r="I1009" i="11"/>
  <c r="J1009" i="11"/>
  <c r="K1009" i="11"/>
  <c r="A1010" i="11"/>
  <c r="C1010" i="11"/>
  <c r="D1010" i="11"/>
  <c r="E1010" i="11"/>
  <c r="G1010" i="11"/>
  <c r="H1010" i="11"/>
  <c r="I1010" i="11"/>
  <c r="J1010" i="11"/>
  <c r="K1010" i="11"/>
  <c r="A1011" i="11"/>
  <c r="C1011" i="11"/>
  <c r="D1011" i="11"/>
  <c r="E1011" i="11"/>
  <c r="G1011" i="11"/>
  <c r="H1011" i="11"/>
  <c r="I1011" i="11"/>
  <c r="J1011" i="11"/>
  <c r="K1011" i="11"/>
  <c r="A1012" i="11"/>
  <c r="C1012" i="11"/>
  <c r="D1012" i="11"/>
  <c r="E1012" i="11"/>
  <c r="G1012" i="11"/>
  <c r="H1012" i="11"/>
  <c r="I1012" i="11"/>
  <c r="J1012" i="11"/>
  <c r="K1012" i="11"/>
  <c r="A1013" i="11"/>
  <c r="C1013" i="11"/>
  <c r="D1013" i="11"/>
  <c r="E1013" i="11"/>
  <c r="G1013" i="11"/>
  <c r="H1013" i="11"/>
  <c r="I1013" i="11"/>
  <c r="J1013" i="11"/>
  <c r="K1013" i="11"/>
  <c r="A1014" i="11"/>
  <c r="C1014" i="11"/>
  <c r="D1014" i="11"/>
  <c r="E1014" i="11"/>
  <c r="G1014" i="11"/>
  <c r="H1014" i="11"/>
  <c r="I1014" i="11"/>
  <c r="J1014" i="11"/>
  <c r="K1014" i="11"/>
  <c r="A1015" i="11"/>
  <c r="C1015" i="11"/>
  <c r="D1015" i="11"/>
  <c r="E1015" i="11"/>
  <c r="G1015" i="11"/>
  <c r="H1015" i="11"/>
  <c r="I1015" i="11"/>
  <c r="J1015" i="11"/>
  <c r="K1015" i="11"/>
  <c r="A1016" i="11"/>
  <c r="C1016" i="11"/>
  <c r="D1016" i="11"/>
  <c r="E1016" i="11"/>
  <c r="G1016" i="11"/>
  <c r="H1016" i="11"/>
  <c r="I1016" i="11"/>
  <c r="J1016" i="11"/>
  <c r="K1016" i="11"/>
  <c r="A1017" i="11"/>
  <c r="C1017" i="11"/>
  <c r="D1017" i="11"/>
  <c r="E1017" i="11"/>
  <c r="G1017" i="11"/>
  <c r="H1017" i="11"/>
  <c r="I1017" i="11"/>
  <c r="J1017" i="11"/>
  <c r="K1017" i="11"/>
  <c r="A1018" i="11"/>
  <c r="C1018" i="11"/>
  <c r="D1018" i="11"/>
  <c r="E1018" i="11"/>
  <c r="G1018" i="11"/>
  <c r="H1018" i="11"/>
  <c r="I1018" i="11"/>
  <c r="J1018" i="11"/>
  <c r="K1018" i="11"/>
  <c r="A1019" i="11"/>
  <c r="C1019" i="11"/>
  <c r="D1019" i="11"/>
  <c r="E1019" i="11"/>
  <c r="G1019" i="11"/>
  <c r="H1019" i="11"/>
  <c r="I1019" i="11"/>
  <c r="J1019" i="11"/>
  <c r="K1019" i="11"/>
  <c r="A1020" i="11"/>
  <c r="C1020" i="11"/>
  <c r="D1020" i="11"/>
  <c r="E1020" i="11"/>
  <c r="G1020" i="11"/>
  <c r="H1020" i="11"/>
  <c r="I1020" i="11"/>
  <c r="J1020" i="11"/>
  <c r="K1020" i="11"/>
  <c r="A1021" i="11"/>
  <c r="C1021" i="11"/>
  <c r="D1021" i="11"/>
  <c r="E1021" i="11"/>
  <c r="G1021" i="11"/>
  <c r="H1021" i="11"/>
  <c r="I1021" i="11"/>
  <c r="J1021" i="11"/>
  <c r="K1021" i="11"/>
  <c r="A1022" i="11"/>
  <c r="C1022" i="11"/>
  <c r="D1022" i="11"/>
  <c r="E1022" i="11"/>
  <c r="G1022" i="11"/>
  <c r="H1022" i="11"/>
  <c r="I1022" i="11"/>
  <c r="J1022" i="11"/>
  <c r="K1022" i="11"/>
  <c r="A1023" i="11"/>
  <c r="C1023" i="11"/>
  <c r="D1023" i="11"/>
  <c r="E1023" i="11"/>
  <c r="G1023" i="11"/>
  <c r="H1023" i="11"/>
  <c r="I1023" i="11"/>
  <c r="J1023" i="11"/>
  <c r="K1023" i="11"/>
  <c r="A1024" i="11"/>
  <c r="C1024" i="11"/>
  <c r="D1024" i="11"/>
  <c r="E1024" i="11"/>
  <c r="G1024" i="11"/>
  <c r="H1024" i="11"/>
  <c r="I1024" i="11"/>
  <c r="J1024" i="11"/>
  <c r="K1024" i="11"/>
  <c r="A1025" i="11"/>
  <c r="C1025" i="11"/>
  <c r="D1025" i="11"/>
  <c r="E1025" i="11"/>
  <c r="G1025" i="11"/>
  <c r="H1025" i="11"/>
  <c r="I1025" i="11"/>
  <c r="J1025" i="11"/>
  <c r="K1025" i="11"/>
  <c r="A1026" i="11"/>
  <c r="C1026" i="11"/>
  <c r="D1026" i="11"/>
  <c r="E1026" i="11"/>
  <c r="G1026" i="11"/>
  <c r="H1026" i="11"/>
  <c r="I1026" i="11"/>
  <c r="J1026" i="11"/>
  <c r="K1026" i="11"/>
  <c r="A1027" i="11"/>
  <c r="C1027" i="11"/>
  <c r="D1027" i="11"/>
  <c r="E1027" i="11"/>
  <c r="G1027" i="11"/>
  <c r="H1027" i="11"/>
  <c r="I1027" i="11"/>
  <c r="J1027" i="11"/>
  <c r="K1027" i="11"/>
  <c r="A1028" i="11"/>
  <c r="C1028" i="11"/>
  <c r="D1028" i="11"/>
  <c r="E1028" i="11"/>
  <c r="G1028" i="11"/>
  <c r="H1028" i="11"/>
  <c r="I1028" i="11"/>
  <c r="J1028" i="11"/>
  <c r="K1028" i="11"/>
  <c r="A1029" i="11"/>
  <c r="C1029" i="11"/>
  <c r="D1029" i="11"/>
  <c r="E1029" i="11"/>
  <c r="G1029" i="11"/>
  <c r="H1029" i="11"/>
  <c r="I1029" i="11"/>
  <c r="J1029" i="11"/>
  <c r="K1029" i="11"/>
  <c r="A1030" i="11"/>
  <c r="C1030" i="11"/>
  <c r="D1030" i="11"/>
  <c r="E1030" i="11"/>
  <c r="G1030" i="11"/>
  <c r="H1030" i="11"/>
  <c r="I1030" i="11"/>
  <c r="J1030" i="11"/>
  <c r="K1030" i="11"/>
  <c r="A1031" i="11"/>
  <c r="C1031" i="11"/>
  <c r="D1031" i="11"/>
  <c r="E1031" i="11"/>
  <c r="G1031" i="11"/>
  <c r="H1031" i="11"/>
  <c r="I1031" i="11"/>
  <c r="J1031" i="11"/>
  <c r="K1031" i="11"/>
  <c r="A1032" i="11"/>
  <c r="C1032" i="11"/>
  <c r="D1032" i="11"/>
  <c r="E1032" i="11"/>
  <c r="G1032" i="11"/>
  <c r="H1032" i="11"/>
  <c r="I1032" i="11"/>
  <c r="J1032" i="11"/>
  <c r="K1032" i="11"/>
  <c r="A1033" i="11"/>
  <c r="C1033" i="11"/>
  <c r="D1033" i="11"/>
  <c r="E1033" i="11"/>
  <c r="G1033" i="11"/>
  <c r="H1033" i="11"/>
  <c r="I1033" i="11"/>
  <c r="J1033" i="11"/>
  <c r="K1033" i="11"/>
  <c r="A1034" i="11"/>
  <c r="C1034" i="11"/>
  <c r="D1034" i="11"/>
  <c r="E1034" i="11"/>
  <c r="G1034" i="11"/>
  <c r="H1034" i="11"/>
  <c r="I1034" i="11"/>
  <c r="J1034" i="11"/>
  <c r="K1034" i="11"/>
  <c r="A1035" i="11"/>
  <c r="C1035" i="11"/>
  <c r="D1035" i="11"/>
  <c r="E1035" i="11"/>
  <c r="G1035" i="11"/>
  <c r="H1035" i="11"/>
  <c r="I1035" i="11"/>
  <c r="J1035" i="11"/>
  <c r="K1035" i="11"/>
  <c r="A1036" i="11"/>
  <c r="C1036" i="11"/>
  <c r="D1036" i="11"/>
  <c r="E1036" i="11"/>
  <c r="G1036" i="11"/>
  <c r="H1036" i="11"/>
  <c r="I1036" i="11"/>
  <c r="J1036" i="11"/>
  <c r="K1036" i="11"/>
  <c r="A1037" i="11"/>
  <c r="C1037" i="11"/>
  <c r="D1037" i="11"/>
  <c r="E1037" i="11"/>
  <c r="G1037" i="11"/>
  <c r="H1037" i="11"/>
  <c r="I1037" i="11"/>
  <c r="J1037" i="11"/>
  <c r="K1037" i="11"/>
  <c r="A1038" i="11"/>
  <c r="C1038" i="11"/>
  <c r="D1038" i="11"/>
  <c r="E1038" i="11"/>
  <c r="G1038" i="11"/>
  <c r="H1038" i="11"/>
  <c r="I1038" i="11"/>
  <c r="J1038" i="11"/>
  <c r="K1038" i="11"/>
  <c r="A1039" i="11"/>
  <c r="C1039" i="11"/>
  <c r="D1039" i="11"/>
  <c r="E1039" i="11"/>
  <c r="G1039" i="11"/>
  <c r="H1039" i="11"/>
  <c r="I1039" i="11"/>
  <c r="J1039" i="11"/>
  <c r="K1039" i="11"/>
  <c r="A1040" i="11"/>
  <c r="C1040" i="11"/>
  <c r="D1040" i="11"/>
  <c r="E1040" i="11"/>
  <c r="G1040" i="11"/>
  <c r="H1040" i="11"/>
  <c r="I1040" i="11"/>
  <c r="J1040" i="11"/>
  <c r="K1040" i="11"/>
  <c r="A1041" i="11"/>
  <c r="C1041" i="11"/>
  <c r="D1041" i="11"/>
  <c r="E1041" i="11"/>
  <c r="G1041" i="11"/>
  <c r="H1041" i="11"/>
  <c r="I1041" i="11"/>
  <c r="J1041" i="11"/>
  <c r="K1041" i="11"/>
  <c r="A1042" i="11"/>
  <c r="C1042" i="11"/>
  <c r="D1042" i="11"/>
  <c r="E1042" i="11"/>
  <c r="G1042" i="11"/>
  <c r="H1042" i="11"/>
  <c r="I1042" i="11"/>
  <c r="J1042" i="11"/>
  <c r="K1042" i="11"/>
  <c r="A1043" i="11"/>
  <c r="C1043" i="11"/>
  <c r="D1043" i="11"/>
  <c r="E1043" i="11"/>
  <c r="G1043" i="11"/>
  <c r="H1043" i="11"/>
  <c r="I1043" i="11"/>
  <c r="J1043" i="11"/>
  <c r="K1043" i="11"/>
  <c r="A1044" i="11"/>
  <c r="C1044" i="11"/>
  <c r="D1044" i="11"/>
  <c r="E1044" i="11"/>
  <c r="G1044" i="11"/>
  <c r="H1044" i="11"/>
  <c r="I1044" i="11"/>
  <c r="J1044" i="11"/>
  <c r="K1044" i="11"/>
  <c r="A1045" i="11"/>
  <c r="C1045" i="11"/>
  <c r="D1045" i="11"/>
  <c r="E1045" i="11"/>
  <c r="G1045" i="11"/>
  <c r="H1045" i="11"/>
  <c r="I1045" i="11"/>
  <c r="J1045" i="11"/>
  <c r="K1045" i="11"/>
  <c r="A1046" i="11"/>
  <c r="C1046" i="11"/>
  <c r="D1046" i="11"/>
  <c r="E1046" i="11"/>
  <c r="G1046" i="11"/>
  <c r="H1046" i="11"/>
  <c r="I1046" i="11"/>
  <c r="J1046" i="11"/>
  <c r="K1046" i="11"/>
  <c r="A1047" i="11"/>
  <c r="C1047" i="11"/>
  <c r="D1047" i="11"/>
  <c r="E1047" i="11"/>
  <c r="G1047" i="11"/>
  <c r="H1047" i="11"/>
  <c r="I1047" i="11"/>
  <c r="J1047" i="11"/>
  <c r="K1047" i="11"/>
  <c r="A1048" i="11"/>
  <c r="C1048" i="11"/>
  <c r="D1048" i="11"/>
  <c r="E1048" i="11"/>
  <c r="G1048" i="11"/>
  <c r="H1048" i="11"/>
  <c r="I1048" i="11"/>
  <c r="J1048" i="11"/>
  <c r="K1048" i="11"/>
  <c r="A1049" i="11"/>
  <c r="C1049" i="11"/>
  <c r="D1049" i="11"/>
  <c r="E1049" i="11"/>
  <c r="G1049" i="11"/>
  <c r="H1049" i="11"/>
  <c r="I1049" i="11"/>
  <c r="J1049" i="11"/>
  <c r="K1049" i="11"/>
  <c r="A1050" i="11"/>
  <c r="C1050" i="11"/>
  <c r="D1050" i="11"/>
  <c r="E1050" i="11"/>
  <c r="G1050" i="11"/>
  <c r="H1050" i="11"/>
  <c r="I1050" i="11"/>
  <c r="J1050" i="11"/>
  <c r="K1050" i="11"/>
  <c r="A1051" i="11"/>
  <c r="C1051" i="11"/>
  <c r="D1051" i="11"/>
  <c r="E1051" i="11"/>
  <c r="G1051" i="11"/>
  <c r="H1051" i="11"/>
  <c r="I1051" i="11"/>
  <c r="J1051" i="11"/>
  <c r="K1051" i="11"/>
  <c r="A1052" i="11"/>
  <c r="C1052" i="11"/>
  <c r="D1052" i="11"/>
  <c r="E1052" i="11"/>
  <c r="G1052" i="11"/>
  <c r="H1052" i="11"/>
  <c r="I1052" i="11"/>
  <c r="J1052" i="11"/>
  <c r="K1052" i="11"/>
  <c r="A1053" i="11"/>
  <c r="C1053" i="11"/>
  <c r="D1053" i="11"/>
  <c r="E1053" i="11"/>
  <c r="G1053" i="11"/>
  <c r="H1053" i="11"/>
  <c r="I1053" i="11"/>
  <c r="J1053" i="11"/>
  <c r="K1053" i="11"/>
  <c r="A1054" i="11"/>
  <c r="C1054" i="11"/>
  <c r="D1054" i="11"/>
  <c r="E1054" i="11"/>
  <c r="G1054" i="11"/>
  <c r="H1054" i="11"/>
  <c r="I1054" i="11"/>
  <c r="J1054" i="11"/>
  <c r="K1054" i="11"/>
  <c r="A1055" i="11"/>
  <c r="C1055" i="11"/>
  <c r="D1055" i="11"/>
  <c r="E1055" i="11"/>
  <c r="G1055" i="11"/>
  <c r="H1055" i="11"/>
  <c r="I1055" i="11"/>
  <c r="J1055" i="11"/>
  <c r="K1055" i="11"/>
  <c r="A1056" i="11"/>
  <c r="C1056" i="11"/>
  <c r="D1056" i="11"/>
  <c r="E1056" i="11"/>
  <c r="G1056" i="11"/>
  <c r="H1056" i="11"/>
  <c r="I1056" i="11"/>
  <c r="J1056" i="11"/>
  <c r="K1056" i="11"/>
  <c r="A1057" i="11"/>
  <c r="C1057" i="11"/>
  <c r="D1057" i="11"/>
  <c r="E1057" i="11"/>
  <c r="G1057" i="11"/>
  <c r="H1057" i="11"/>
  <c r="I1057" i="11"/>
  <c r="J1057" i="11"/>
  <c r="K1057" i="11"/>
  <c r="A1058" i="11"/>
  <c r="C1058" i="11"/>
  <c r="D1058" i="11"/>
  <c r="E1058" i="11"/>
  <c r="G1058" i="11"/>
  <c r="H1058" i="11"/>
  <c r="I1058" i="11"/>
  <c r="J1058" i="11"/>
  <c r="K1058" i="11"/>
  <c r="A1059" i="11"/>
  <c r="C1059" i="11"/>
  <c r="D1059" i="11"/>
  <c r="E1059" i="11"/>
  <c r="G1059" i="11"/>
  <c r="H1059" i="11"/>
  <c r="I1059" i="11"/>
  <c r="J1059" i="11"/>
  <c r="K1059" i="11"/>
  <c r="A1060" i="11"/>
  <c r="C1060" i="11"/>
  <c r="D1060" i="11"/>
  <c r="E1060" i="11"/>
  <c r="G1060" i="11"/>
  <c r="H1060" i="11"/>
  <c r="I1060" i="11"/>
  <c r="J1060" i="11"/>
  <c r="K1060" i="11"/>
  <c r="A1061" i="11"/>
  <c r="C1061" i="11"/>
  <c r="D1061" i="11"/>
  <c r="E1061" i="11"/>
  <c r="G1061" i="11"/>
  <c r="H1061" i="11"/>
  <c r="I1061" i="11"/>
  <c r="J1061" i="11"/>
  <c r="K1061" i="11"/>
  <c r="A1062" i="11"/>
  <c r="C1062" i="11"/>
  <c r="D1062" i="11"/>
  <c r="E1062" i="11"/>
  <c r="G1062" i="11"/>
  <c r="H1062" i="11"/>
  <c r="I1062" i="11"/>
  <c r="J1062" i="11"/>
  <c r="K1062" i="11"/>
  <c r="A1063" i="11"/>
  <c r="C1063" i="11"/>
  <c r="D1063" i="11"/>
  <c r="E1063" i="11"/>
  <c r="G1063" i="11"/>
  <c r="H1063" i="11"/>
  <c r="I1063" i="11"/>
  <c r="J1063" i="11"/>
  <c r="K1063" i="11"/>
  <c r="A1064" i="11"/>
  <c r="C1064" i="11"/>
  <c r="D1064" i="11"/>
  <c r="E1064" i="11"/>
  <c r="G1064" i="11"/>
  <c r="H1064" i="11"/>
  <c r="I1064" i="11"/>
  <c r="J1064" i="11"/>
  <c r="K1064" i="11"/>
  <c r="A1065" i="11"/>
  <c r="C1065" i="11"/>
  <c r="D1065" i="11"/>
  <c r="E1065" i="11"/>
  <c r="G1065" i="11"/>
  <c r="H1065" i="11"/>
  <c r="I1065" i="11"/>
  <c r="J1065" i="11"/>
  <c r="K1065" i="11"/>
  <c r="A1066" i="11"/>
  <c r="C1066" i="11"/>
  <c r="D1066" i="11"/>
  <c r="E1066" i="11"/>
  <c r="G1066" i="11"/>
  <c r="H1066" i="11"/>
  <c r="I1066" i="11"/>
  <c r="J1066" i="11"/>
  <c r="K1066" i="11"/>
  <c r="A1067" i="11"/>
  <c r="C1067" i="11"/>
  <c r="D1067" i="11"/>
  <c r="E1067" i="11"/>
  <c r="G1067" i="11"/>
  <c r="H1067" i="11"/>
  <c r="I1067" i="11"/>
  <c r="J1067" i="11"/>
  <c r="K1067" i="11"/>
  <c r="A1068" i="11"/>
  <c r="C1068" i="11"/>
  <c r="D1068" i="11"/>
  <c r="E1068" i="11"/>
  <c r="G1068" i="11"/>
  <c r="H1068" i="11"/>
  <c r="I1068" i="11"/>
  <c r="J1068" i="11"/>
  <c r="K1068" i="11"/>
  <c r="A1069" i="11"/>
  <c r="C1069" i="11"/>
  <c r="D1069" i="11"/>
  <c r="E1069" i="11"/>
  <c r="G1069" i="11"/>
  <c r="H1069" i="11"/>
  <c r="I1069" i="11"/>
  <c r="J1069" i="11"/>
  <c r="K1069" i="11"/>
  <c r="A1070" i="11"/>
  <c r="C1070" i="11"/>
  <c r="D1070" i="11"/>
  <c r="E1070" i="11"/>
  <c r="G1070" i="11"/>
  <c r="H1070" i="11"/>
  <c r="I1070" i="11"/>
  <c r="J1070" i="11"/>
  <c r="K1070" i="11"/>
  <c r="A1071" i="11"/>
  <c r="C1071" i="11"/>
  <c r="D1071" i="11"/>
  <c r="E1071" i="11"/>
  <c r="G1071" i="11"/>
  <c r="H1071" i="11"/>
  <c r="I1071" i="11"/>
  <c r="J1071" i="11"/>
  <c r="K1071" i="11"/>
  <c r="A1072" i="11"/>
  <c r="C1072" i="11"/>
  <c r="D1072" i="11"/>
  <c r="E1072" i="11"/>
  <c r="G1072" i="11"/>
  <c r="H1072" i="11"/>
  <c r="I1072" i="11"/>
  <c r="J1072" i="11"/>
  <c r="K1072" i="11"/>
  <c r="A1073" i="11"/>
  <c r="C1073" i="11"/>
  <c r="D1073" i="11"/>
  <c r="E1073" i="11"/>
  <c r="G1073" i="11"/>
  <c r="H1073" i="11"/>
  <c r="I1073" i="11"/>
  <c r="J1073" i="11"/>
  <c r="K1073" i="11"/>
  <c r="A1074" i="11"/>
  <c r="C1074" i="11"/>
  <c r="D1074" i="11"/>
  <c r="E1074" i="11"/>
  <c r="G1074" i="11"/>
  <c r="H1074" i="11"/>
  <c r="I1074" i="11"/>
  <c r="J1074" i="11"/>
  <c r="K1074" i="11"/>
  <c r="A1075" i="11"/>
  <c r="C1075" i="11"/>
  <c r="D1075" i="11"/>
  <c r="E1075" i="11"/>
  <c r="G1075" i="11"/>
  <c r="H1075" i="11"/>
  <c r="I1075" i="11"/>
  <c r="J1075" i="11"/>
  <c r="K1075" i="11"/>
  <c r="A1076" i="11"/>
  <c r="C1076" i="11"/>
  <c r="D1076" i="11"/>
  <c r="E1076" i="11"/>
  <c r="G1076" i="11"/>
  <c r="H1076" i="11"/>
  <c r="I1076" i="11"/>
  <c r="J1076" i="11"/>
  <c r="K1076" i="11"/>
  <c r="A1077" i="11"/>
  <c r="C1077" i="11"/>
  <c r="D1077" i="11"/>
  <c r="E1077" i="11"/>
  <c r="G1077" i="11"/>
  <c r="H1077" i="11"/>
  <c r="I1077" i="11"/>
  <c r="J1077" i="11"/>
  <c r="K1077" i="11"/>
  <c r="A1078" i="11"/>
  <c r="C1078" i="11"/>
  <c r="D1078" i="11"/>
  <c r="E1078" i="11"/>
  <c r="G1078" i="11"/>
  <c r="H1078" i="11"/>
  <c r="I1078" i="11"/>
  <c r="J1078" i="11"/>
  <c r="K1078" i="11"/>
  <c r="A1079" i="11"/>
  <c r="C1079" i="11"/>
  <c r="D1079" i="11"/>
  <c r="E1079" i="11"/>
  <c r="G1079" i="11"/>
  <c r="H1079" i="11"/>
  <c r="I1079" i="11"/>
  <c r="J1079" i="11"/>
  <c r="K1079" i="11"/>
  <c r="A1080" i="11"/>
  <c r="C1080" i="11"/>
  <c r="D1080" i="11"/>
  <c r="E1080" i="11"/>
  <c r="G1080" i="11"/>
  <c r="H1080" i="11"/>
  <c r="I1080" i="11"/>
  <c r="J1080" i="11"/>
  <c r="K1080" i="11"/>
  <c r="A1081" i="11"/>
  <c r="C1081" i="11"/>
  <c r="D1081" i="11"/>
  <c r="E1081" i="11"/>
  <c r="G1081" i="11"/>
  <c r="H1081" i="11"/>
  <c r="I1081" i="11"/>
  <c r="J1081" i="11"/>
  <c r="K1081" i="11"/>
  <c r="A1082" i="11"/>
  <c r="C1082" i="11"/>
  <c r="D1082" i="11"/>
  <c r="E1082" i="11"/>
  <c r="G1082" i="11"/>
  <c r="H1082" i="11"/>
  <c r="I1082" i="11"/>
  <c r="J1082" i="11"/>
  <c r="K1082" i="11"/>
  <c r="A1083" i="11"/>
  <c r="C1083" i="11"/>
  <c r="D1083" i="11"/>
  <c r="E1083" i="11"/>
  <c r="G1083" i="11"/>
  <c r="H1083" i="11"/>
  <c r="I1083" i="11"/>
  <c r="J1083" i="11"/>
  <c r="K1083" i="11"/>
  <c r="A1084" i="11"/>
  <c r="C1084" i="11"/>
  <c r="D1084" i="11"/>
  <c r="E1084" i="11"/>
  <c r="G1084" i="11"/>
  <c r="H1084" i="11"/>
  <c r="I1084" i="11"/>
  <c r="J1084" i="11"/>
  <c r="K1084" i="11"/>
  <c r="A1085" i="11"/>
  <c r="C1085" i="11"/>
  <c r="D1085" i="11"/>
  <c r="E1085" i="11"/>
  <c r="G1085" i="11"/>
  <c r="H1085" i="11"/>
  <c r="I1085" i="11"/>
  <c r="J1085" i="11"/>
  <c r="K1085" i="11"/>
  <c r="A1086" i="11"/>
  <c r="C1086" i="11"/>
  <c r="D1086" i="11"/>
  <c r="E1086" i="11"/>
  <c r="G1086" i="11"/>
  <c r="H1086" i="11"/>
  <c r="I1086" i="11"/>
  <c r="J1086" i="11"/>
  <c r="K1086" i="11"/>
  <c r="A1087" i="11"/>
  <c r="C1087" i="11"/>
  <c r="D1087" i="11"/>
  <c r="E1087" i="11"/>
  <c r="G1087" i="11"/>
  <c r="H1087" i="11"/>
  <c r="I1087" i="11"/>
  <c r="J1087" i="11"/>
  <c r="K1087" i="11"/>
  <c r="A1088" i="11"/>
  <c r="C1088" i="11"/>
  <c r="D1088" i="11"/>
  <c r="E1088" i="11"/>
  <c r="G1088" i="11"/>
  <c r="H1088" i="11"/>
  <c r="I1088" i="11"/>
  <c r="J1088" i="11"/>
  <c r="K1088" i="11"/>
  <c r="A1089" i="11"/>
  <c r="C1089" i="11"/>
  <c r="D1089" i="11"/>
  <c r="E1089" i="11"/>
  <c r="G1089" i="11"/>
  <c r="H1089" i="11"/>
  <c r="I1089" i="11"/>
  <c r="J1089" i="11"/>
  <c r="K1089" i="11"/>
  <c r="A1090" i="11"/>
  <c r="C1090" i="11"/>
  <c r="D1090" i="11"/>
  <c r="E1090" i="11"/>
  <c r="G1090" i="11"/>
  <c r="H1090" i="11"/>
  <c r="I1090" i="11"/>
  <c r="J1090" i="11"/>
  <c r="K1090" i="11"/>
  <c r="A1091" i="11"/>
  <c r="C1091" i="11"/>
  <c r="D1091" i="11"/>
  <c r="E1091" i="11"/>
  <c r="G1091" i="11"/>
  <c r="H1091" i="11"/>
  <c r="I1091" i="11"/>
  <c r="J1091" i="11"/>
  <c r="K1091" i="11"/>
  <c r="A1092" i="11"/>
  <c r="C1092" i="11"/>
  <c r="D1092" i="11"/>
  <c r="E1092" i="11"/>
  <c r="G1092" i="11"/>
  <c r="H1092" i="11"/>
  <c r="I1092" i="11"/>
  <c r="J1092" i="11"/>
  <c r="K1092" i="11"/>
  <c r="A1093" i="11"/>
  <c r="C1093" i="11"/>
  <c r="D1093" i="11"/>
  <c r="E1093" i="11"/>
  <c r="G1093" i="11"/>
  <c r="H1093" i="11"/>
  <c r="I1093" i="11"/>
  <c r="J1093" i="11"/>
  <c r="K1093" i="11"/>
  <c r="A1094" i="11"/>
  <c r="C1094" i="11"/>
  <c r="D1094" i="11"/>
  <c r="E1094" i="11"/>
  <c r="G1094" i="11"/>
  <c r="H1094" i="11"/>
  <c r="I1094" i="11"/>
  <c r="J1094" i="11"/>
  <c r="K1094" i="11"/>
  <c r="A1095" i="11"/>
  <c r="C1095" i="11"/>
  <c r="D1095" i="11"/>
  <c r="E1095" i="11"/>
  <c r="G1095" i="11"/>
  <c r="H1095" i="11"/>
  <c r="I1095" i="11"/>
  <c r="J1095" i="11"/>
  <c r="K1095" i="11"/>
  <c r="A1096" i="11"/>
  <c r="C1096" i="11"/>
  <c r="D1096" i="11"/>
  <c r="E1096" i="11"/>
  <c r="G1096" i="11"/>
  <c r="H1096" i="11"/>
  <c r="I1096" i="11"/>
  <c r="J1096" i="11"/>
  <c r="K1096" i="11"/>
  <c r="A1097" i="11"/>
  <c r="C1097" i="11"/>
  <c r="D1097" i="11"/>
  <c r="E1097" i="11"/>
  <c r="G1097" i="11"/>
  <c r="H1097" i="11"/>
  <c r="I1097" i="11"/>
  <c r="J1097" i="11"/>
  <c r="K1097" i="11"/>
  <c r="A1098" i="11"/>
  <c r="C1098" i="11"/>
  <c r="D1098" i="11"/>
  <c r="E1098" i="11"/>
  <c r="G1098" i="11"/>
  <c r="H1098" i="11"/>
  <c r="I1098" i="11"/>
  <c r="J1098" i="11"/>
  <c r="K1098" i="11"/>
  <c r="A1099" i="11"/>
  <c r="C1099" i="11"/>
  <c r="D1099" i="11"/>
  <c r="E1099" i="11"/>
  <c r="G1099" i="11"/>
  <c r="H1099" i="11"/>
  <c r="I1099" i="11"/>
  <c r="J1099" i="11"/>
  <c r="K1099" i="11"/>
  <c r="A1100" i="11"/>
  <c r="C1100" i="11"/>
  <c r="D1100" i="11"/>
  <c r="E1100" i="11"/>
  <c r="G1100" i="11"/>
  <c r="H1100" i="11"/>
  <c r="I1100" i="11"/>
  <c r="J1100" i="11"/>
  <c r="K1100" i="11"/>
  <c r="A1101" i="11"/>
  <c r="C1101" i="11"/>
  <c r="D1101" i="11"/>
  <c r="E1101" i="11"/>
  <c r="G1101" i="11"/>
  <c r="H1101" i="11"/>
  <c r="I1101" i="11"/>
  <c r="J1101" i="11"/>
  <c r="K1101" i="11"/>
  <c r="A1102" i="11"/>
  <c r="C1102" i="11"/>
  <c r="D1102" i="11"/>
  <c r="E1102" i="11"/>
  <c r="G1102" i="11"/>
  <c r="H1102" i="11"/>
  <c r="I1102" i="11"/>
  <c r="J1102" i="11"/>
  <c r="K1102" i="11"/>
  <c r="A1103" i="11"/>
  <c r="C1103" i="11"/>
  <c r="D1103" i="11"/>
  <c r="E1103" i="11"/>
  <c r="G1103" i="11"/>
  <c r="H1103" i="11"/>
  <c r="I1103" i="11"/>
  <c r="J1103" i="11"/>
  <c r="K1103" i="11"/>
  <c r="A1104" i="11"/>
  <c r="C1104" i="11"/>
  <c r="D1104" i="11"/>
  <c r="E1104" i="11"/>
  <c r="G1104" i="11"/>
  <c r="H1104" i="11"/>
  <c r="I1104" i="11"/>
  <c r="J1104" i="11"/>
  <c r="K1104" i="11"/>
  <c r="A1105" i="11"/>
  <c r="C1105" i="11"/>
  <c r="D1105" i="11"/>
  <c r="E1105" i="11"/>
  <c r="G1105" i="11"/>
  <c r="H1105" i="11"/>
  <c r="I1105" i="11"/>
  <c r="J1105" i="11"/>
  <c r="K1105" i="11"/>
  <c r="A1106" i="11"/>
  <c r="C1106" i="11"/>
  <c r="D1106" i="11"/>
  <c r="E1106" i="11"/>
  <c r="G1106" i="11"/>
  <c r="H1106" i="11"/>
  <c r="I1106" i="11"/>
  <c r="J1106" i="11"/>
  <c r="K1106" i="11"/>
  <c r="A1107" i="11"/>
  <c r="C1107" i="11"/>
  <c r="D1107" i="11"/>
  <c r="E1107" i="11"/>
  <c r="G1107" i="11"/>
  <c r="H1107" i="11"/>
  <c r="I1107" i="11"/>
  <c r="J1107" i="11"/>
  <c r="K1107" i="11"/>
  <c r="A1108" i="11"/>
  <c r="C1108" i="11"/>
  <c r="D1108" i="11"/>
  <c r="E1108" i="11"/>
  <c r="G1108" i="11"/>
  <c r="H1108" i="11"/>
  <c r="I1108" i="11"/>
  <c r="J1108" i="11"/>
  <c r="K1108" i="11"/>
  <c r="A1109" i="11"/>
  <c r="C1109" i="11"/>
  <c r="D1109" i="11"/>
  <c r="E1109" i="11"/>
  <c r="G1109" i="11"/>
  <c r="H1109" i="11"/>
  <c r="I1109" i="11"/>
  <c r="J1109" i="11"/>
  <c r="K1109" i="11"/>
  <c r="A1110" i="11"/>
  <c r="C1110" i="11"/>
  <c r="D1110" i="11"/>
  <c r="E1110" i="11"/>
  <c r="G1110" i="11"/>
  <c r="H1110" i="11"/>
  <c r="I1110" i="11"/>
  <c r="J1110" i="11"/>
  <c r="K1110" i="11"/>
  <c r="A1111" i="11"/>
  <c r="C1111" i="11"/>
  <c r="D1111" i="11"/>
  <c r="E1111" i="11"/>
  <c r="G1111" i="11"/>
  <c r="H1111" i="11"/>
  <c r="I1111" i="11"/>
  <c r="J1111" i="11"/>
  <c r="K1111" i="11"/>
  <c r="A1112" i="11"/>
  <c r="C1112" i="11"/>
  <c r="D1112" i="11"/>
  <c r="E1112" i="11"/>
  <c r="G1112" i="11"/>
  <c r="H1112" i="11"/>
  <c r="I1112" i="11"/>
  <c r="J1112" i="11"/>
  <c r="K1112" i="11"/>
  <c r="A1113" i="11"/>
  <c r="C1113" i="11"/>
  <c r="D1113" i="11"/>
  <c r="E1113" i="11"/>
  <c r="G1113" i="11"/>
  <c r="H1113" i="11"/>
  <c r="I1113" i="11"/>
  <c r="J1113" i="11"/>
  <c r="K1113" i="11"/>
  <c r="A1114" i="11"/>
  <c r="C1114" i="11"/>
  <c r="D1114" i="11"/>
  <c r="E1114" i="11"/>
  <c r="G1114" i="11"/>
  <c r="H1114" i="11"/>
  <c r="I1114" i="11"/>
  <c r="J1114" i="11"/>
  <c r="K1114" i="11"/>
  <c r="A1115" i="11"/>
  <c r="C1115" i="11"/>
  <c r="D1115" i="11"/>
  <c r="E1115" i="11"/>
  <c r="G1115" i="11"/>
  <c r="H1115" i="11"/>
  <c r="I1115" i="11"/>
  <c r="J1115" i="11"/>
  <c r="K1115" i="11"/>
  <c r="A1116" i="11"/>
  <c r="C1116" i="11"/>
  <c r="D1116" i="11"/>
  <c r="E1116" i="11"/>
  <c r="G1116" i="11"/>
  <c r="H1116" i="11"/>
  <c r="I1116" i="11"/>
  <c r="J1116" i="11"/>
  <c r="K1116" i="11"/>
  <c r="A1117" i="11"/>
  <c r="C1117" i="11"/>
  <c r="D1117" i="11"/>
  <c r="E1117" i="11"/>
  <c r="G1117" i="11"/>
  <c r="H1117" i="11"/>
  <c r="I1117" i="11"/>
  <c r="J1117" i="11"/>
  <c r="K1117" i="11"/>
  <c r="A1118" i="11"/>
  <c r="C1118" i="11"/>
  <c r="D1118" i="11"/>
  <c r="E1118" i="11"/>
  <c r="G1118" i="11"/>
  <c r="H1118" i="11"/>
  <c r="I1118" i="11"/>
  <c r="J1118" i="11"/>
  <c r="K1118" i="11"/>
  <c r="A1119" i="11"/>
  <c r="C1119" i="11"/>
  <c r="D1119" i="11"/>
  <c r="E1119" i="11"/>
  <c r="G1119" i="11"/>
  <c r="H1119" i="11"/>
  <c r="I1119" i="11"/>
  <c r="J1119" i="11"/>
  <c r="K1119" i="11"/>
  <c r="A1120" i="11"/>
  <c r="C1120" i="11"/>
  <c r="D1120" i="11"/>
  <c r="E1120" i="11"/>
  <c r="G1120" i="11"/>
  <c r="H1120" i="11"/>
  <c r="I1120" i="11"/>
  <c r="J1120" i="11"/>
  <c r="K1120" i="11"/>
  <c r="A1121" i="11"/>
  <c r="C1121" i="11"/>
  <c r="D1121" i="11"/>
  <c r="E1121" i="11"/>
  <c r="G1121" i="11"/>
  <c r="H1121" i="11"/>
  <c r="I1121" i="11"/>
  <c r="J1121" i="11"/>
  <c r="K1121" i="11"/>
  <c r="A1122" i="11"/>
  <c r="C1122" i="11"/>
  <c r="D1122" i="11"/>
  <c r="E1122" i="11"/>
  <c r="G1122" i="11"/>
  <c r="H1122" i="11"/>
  <c r="I1122" i="11"/>
  <c r="J1122" i="11"/>
  <c r="K1122" i="11"/>
  <c r="A1123" i="11"/>
  <c r="C1123" i="11"/>
  <c r="D1123" i="11"/>
  <c r="E1123" i="11"/>
  <c r="G1123" i="11"/>
  <c r="H1123" i="11"/>
  <c r="I1123" i="11"/>
  <c r="J1123" i="11"/>
  <c r="K1123" i="11"/>
  <c r="A1124" i="11"/>
  <c r="C1124" i="11"/>
  <c r="D1124" i="11"/>
  <c r="E1124" i="11"/>
  <c r="G1124" i="11"/>
  <c r="H1124" i="11"/>
  <c r="I1124" i="11"/>
  <c r="J1124" i="11"/>
  <c r="K1124" i="11"/>
  <c r="A1125" i="11"/>
  <c r="C1125" i="11"/>
  <c r="D1125" i="11"/>
  <c r="E1125" i="11"/>
  <c r="G1125" i="11"/>
  <c r="H1125" i="11"/>
  <c r="I1125" i="11"/>
  <c r="J1125" i="11"/>
  <c r="K1125" i="11"/>
  <c r="A1126" i="11"/>
  <c r="C1126" i="11"/>
  <c r="D1126" i="11"/>
  <c r="E1126" i="11"/>
  <c r="G1126" i="11"/>
  <c r="H1126" i="11"/>
  <c r="I1126" i="11"/>
  <c r="J1126" i="11"/>
  <c r="K1126" i="11"/>
  <c r="A1127" i="11"/>
  <c r="C1127" i="11"/>
  <c r="D1127" i="11"/>
  <c r="E1127" i="11"/>
  <c r="G1127" i="11"/>
  <c r="H1127" i="11"/>
  <c r="I1127" i="11"/>
  <c r="J1127" i="11"/>
  <c r="K1127" i="11"/>
  <c r="A1128" i="11"/>
  <c r="C1128" i="11"/>
  <c r="D1128" i="11"/>
  <c r="E1128" i="11"/>
  <c r="G1128" i="11"/>
  <c r="H1128" i="11"/>
  <c r="I1128" i="11"/>
  <c r="J1128" i="11"/>
  <c r="K1128" i="11"/>
  <c r="A1129" i="11"/>
  <c r="C1129" i="11"/>
  <c r="D1129" i="11"/>
  <c r="E1129" i="11"/>
  <c r="G1129" i="11"/>
  <c r="H1129" i="11"/>
  <c r="I1129" i="11"/>
  <c r="J1129" i="11"/>
  <c r="K1129" i="11"/>
  <c r="A1130" i="11"/>
  <c r="C1130" i="11"/>
  <c r="D1130" i="11"/>
  <c r="E1130" i="11"/>
  <c r="G1130" i="11"/>
  <c r="H1130" i="11"/>
  <c r="I1130" i="11"/>
  <c r="J1130" i="11"/>
  <c r="K1130" i="11"/>
  <c r="A1131" i="11"/>
  <c r="C1131" i="11"/>
  <c r="D1131" i="11"/>
  <c r="E1131" i="11"/>
  <c r="G1131" i="11"/>
  <c r="H1131" i="11"/>
  <c r="I1131" i="11"/>
  <c r="J1131" i="11"/>
  <c r="K1131" i="11"/>
  <c r="A1132" i="11"/>
  <c r="C1132" i="11"/>
  <c r="D1132" i="11"/>
  <c r="E1132" i="11"/>
  <c r="G1132" i="11"/>
  <c r="H1132" i="11"/>
  <c r="I1132" i="11"/>
  <c r="J1132" i="11"/>
  <c r="K1132" i="11"/>
  <c r="A1133" i="11"/>
  <c r="C1133" i="11"/>
  <c r="D1133" i="11"/>
  <c r="E1133" i="11"/>
  <c r="G1133" i="11"/>
  <c r="H1133" i="11"/>
  <c r="I1133" i="11"/>
  <c r="J1133" i="11"/>
  <c r="K1133" i="11"/>
  <c r="A1134" i="11"/>
  <c r="C1134" i="11"/>
  <c r="D1134" i="11"/>
  <c r="E1134" i="11"/>
  <c r="G1134" i="11"/>
  <c r="H1134" i="11"/>
  <c r="I1134" i="11"/>
  <c r="J1134" i="11"/>
  <c r="K1134" i="11"/>
  <c r="A1135" i="11"/>
  <c r="C1135" i="11"/>
  <c r="D1135" i="11"/>
  <c r="E1135" i="11"/>
  <c r="G1135" i="11"/>
  <c r="H1135" i="11"/>
  <c r="I1135" i="11"/>
  <c r="J1135" i="11"/>
  <c r="K1135" i="11"/>
  <c r="A1136" i="11"/>
  <c r="C1136" i="11"/>
  <c r="D1136" i="11"/>
  <c r="E1136" i="11"/>
  <c r="G1136" i="11"/>
  <c r="H1136" i="11"/>
  <c r="I1136" i="11"/>
  <c r="J1136" i="11"/>
  <c r="K1136" i="11"/>
  <c r="A1137" i="11"/>
  <c r="C1137" i="11"/>
  <c r="D1137" i="11"/>
  <c r="E1137" i="11"/>
  <c r="G1137" i="11"/>
  <c r="H1137" i="11"/>
  <c r="I1137" i="11"/>
  <c r="J1137" i="11"/>
  <c r="K1137" i="11"/>
  <c r="A1138" i="11"/>
  <c r="C1138" i="11"/>
  <c r="D1138" i="11"/>
  <c r="E1138" i="11"/>
  <c r="G1138" i="11"/>
  <c r="H1138" i="11"/>
  <c r="I1138" i="11"/>
  <c r="J1138" i="11"/>
  <c r="K1138" i="11"/>
  <c r="A1139" i="11"/>
  <c r="C1139" i="11"/>
  <c r="D1139" i="11"/>
  <c r="E1139" i="11"/>
  <c r="G1139" i="11"/>
  <c r="H1139" i="11"/>
  <c r="I1139" i="11"/>
  <c r="J1139" i="11"/>
  <c r="K1139" i="11"/>
  <c r="A1140" i="11"/>
  <c r="C1140" i="11"/>
  <c r="D1140" i="11"/>
  <c r="E1140" i="11"/>
  <c r="G1140" i="11"/>
  <c r="H1140" i="11"/>
  <c r="I1140" i="11"/>
  <c r="J1140" i="11"/>
  <c r="K1140" i="11"/>
  <c r="A1141" i="11"/>
  <c r="C1141" i="11"/>
  <c r="D1141" i="11"/>
  <c r="E1141" i="11"/>
  <c r="G1141" i="11"/>
  <c r="H1141" i="11"/>
  <c r="I1141" i="11"/>
  <c r="J1141" i="11"/>
  <c r="K1141" i="11"/>
  <c r="A1142" i="11"/>
  <c r="C1142" i="11"/>
  <c r="D1142" i="11"/>
  <c r="E1142" i="11"/>
  <c r="G1142" i="11"/>
  <c r="H1142" i="11"/>
  <c r="I1142" i="11"/>
  <c r="J1142" i="11"/>
  <c r="K1142" i="11"/>
  <c r="A1143" i="11"/>
  <c r="C1143" i="11"/>
  <c r="D1143" i="11"/>
  <c r="E1143" i="11"/>
  <c r="G1143" i="11"/>
  <c r="H1143" i="11"/>
  <c r="I1143" i="11"/>
  <c r="J1143" i="11"/>
  <c r="K1143" i="11"/>
  <c r="A1144" i="11"/>
  <c r="C1144" i="11"/>
  <c r="D1144" i="11"/>
  <c r="E1144" i="11"/>
  <c r="G1144" i="11"/>
  <c r="H1144" i="11"/>
  <c r="I1144" i="11"/>
  <c r="J1144" i="11"/>
  <c r="K1144" i="11"/>
  <c r="A1145" i="11"/>
  <c r="C1145" i="11"/>
  <c r="D1145" i="11"/>
  <c r="E1145" i="11"/>
  <c r="G1145" i="11"/>
  <c r="H1145" i="11"/>
  <c r="I1145" i="11"/>
  <c r="J1145" i="11"/>
  <c r="K1145" i="11"/>
  <c r="A1146" i="11"/>
  <c r="C1146" i="11"/>
  <c r="D1146" i="11"/>
  <c r="E1146" i="11"/>
  <c r="G1146" i="11"/>
  <c r="H1146" i="11"/>
  <c r="I1146" i="11"/>
  <c r="J1146" i="11"/>
  <c r="K1146" i="11"/>
  <c r="A1147" i="11"/>
  <c r="C1147" i="11"/>
  <c r="D1147" i="11"/>
  <c r="E1147" i="11"/>
  <c r="G1147" i="11"/>
  <c r="H1147" i="11"/>
  <c r="I1147" i="11"/>
  <c r="J1147" i="11"/>
  <c r="K1147" i="11"/>
  <c r="A1148" i="11"/>
  <c r="C1148" i="11"/>
  <c r="D1148" i="11"/>
  <c r="E1148" i="11"/>
  <c r="G1148" i="11"/>
  <c r="H1148" i="11"/>
  <c r="I1148" i="11"/>
  <c r="J1148" i="11"/>
  <c r="K1148" i="11"/>
  <c r="A1149" i="11"/>
  <c r="C1149" i="11"/>
  <c r="D1149" i="11"/>
  <c r="E1149" i="11"/>
  <c r="G1149" i="11"/>
  <c r="H1149" i="11"/>
  <c r="I1149" i="11"/>
  <c r="J1149" i="11"/>
  <c r="K1149" i="11"/>
  <c r="A1150" i="11"/>
  <c r="C1150" i="11"/>
  <c r="D1150" i="11"/>
  <c r="E1150" i="11"/>
  <c r="G1150" i="11"/>
  <c r="H1150" i="11"/>
  <c r="I1150" i="11"/>
  <c r="J1150" i="11"/>
  <c r="K1150" i="11"/>
  <c r="A1151" i="11"/>
  <c r="C1151" i="11"/>
  <c r="D1151" i="11"/>
  <c r="E1151" i="11"/>
  <c r="G1151" i="11"/>
  <c r="H1151" i="11"/>
  <c r="I1151" i="11"/>
  <c r="J1151" i="11"/>
  <c r="K1151" i="11"/>
  <c r="A1152" i="11"/>
  <c r="C1152" i="11"/>
  <c r="D1152" i="11"/>
  <c r="E1152" i="11"/>
  <c r="G1152" i="11"/>
  <c r="H1152" i="11"/>
  <c r="I1152" i="11"/>
  <c r="J1152" i="11"/>
  <c r="K1152" i="11"/>
  <c r="A1153" i="11"/>
  <c r="C1153" i="11"/>
  <c r="D1153" i="11"/>
  <c r="E1153" i="11"/>
  <c r="G1153" i="11"/>
  <c r="H1153" i="11"/>
  <c r="I1153" i="11"/>
  <c r="J1153" i="11"/>
  <c r="K1153" i="11"/>
  <c r="A1154" i="11"/>
  <c r="C1154" i="11"/>
  <c r="D1154" i="11"/>
  <c r="E1154" i="11"/>
  <c r="G1154" i="11"/>
  <c r="H1154" i="11"/>
  <c r="I1154" i="11"/>
  <c r="J1154" i="11"/>
  <c r="K1154" i="11"/>
  <c r="A1155" i="11"/>
  <c r="C1155" i="11"/>
  <c r="D1155" i="11"/>
  <c r="E1155" i="11"/>
  <c r="G1155" i="11"/>
  <c r="H1155" i="11"/>
  <c r="I1155" i="11"/>
  <c r="J1155" i="11"/>
  <c r="K1155" i="11"/>
  <c r="A1156" i="11"/>
  <c r="C1156" i="11"/>
  <c r="D1156" i="11"/>
  <c r="E1156" i="11"/>
  <c r="G1156" i="11"/>
  <c r="H1156" i="11"/>
  <c r="I1156" i="11"/>
  <c r="J1156" i="11"/>
  <c r="K1156" i="11"/>
  <c r="A1157" i="11"/>
  <c r="C1157" i="11"/>
  <c r="D1157" i="11"/>
  <c r="E1157" i="11"/>
  <c r="G1157" i="11"/>
  <c r="H1157" i="11"/>
  <c r="I1157" i="11"/>
  <c r="J1157" i="11"/>
  <c r="K1157" i="11"/>
  <c r="A1158" i="11"/>
  <c r="C1158" i="11"/>
  <c r="D1158" i="11"/>
  <c r="E1158" i="11"/>
  <c r="G1158" i="11"/>
  <c r="H1158" i="11"/>
  <c r="I1158" i="11"/>
  <c r="J1158" i="11"/>
  <c r="K1158" i="11"/>
  <c r="A1159" i="11"/>
  <c r="C1159" i="11"/>
  <c r="D1159" i="11"/>
  <c r="E1159" i="11"/>
  <c r="G1159" i="11"/>
  <c r="H1159" i="11"/>
  <c r="I1159" i="11"/>
  <c r="J1159" i="11"/>
  <c r="K1159" i="11"/>
  <c r="A1160" i="11"/>
  <c r="C1160" i="11"/>
  <c r="D1160" i="11"/>
  <c r="E1160" i="11"/>
  <c r="G1160" i="11"/>
  <c r="H1160" i="11"/>
  <c r="I1160" i="11"/>
  <c r="J1160" i="11"/>
  <c r="K1160" i="11"/>
  <c r="A1161" i="11"/>
  <c r="C1161" i="11"/>
  <c r="D1161" i="11"/>
  <c r="E1161" i="11"/>
  <c r="G1161" i="11"/>
  <c r="H1161" i="11"/>
  <c r="I1161" i="11"/>
  <c r="J1161" i="11"/>
  <c r="K1161" i="11"/>
  <c r="A1162" i="11"/>
  <c r="C1162" i="11"/>
  <c r="D1162" i="11"/>
  <c r="E1162" i="11"/>
  <c r="G1162" i="11"/>
  <c r="H1162" i="11"/>
  <c r="I1162" i="11"/>
  <c r="J1162" i="11"/>
  <c r="K1162" i="11"/>
  <c r="A1163" i="11"/>
  <c r="C1163" i="11"/>
  <c r="D1163" i="11"/>
  <c r="E1163" i="11"/>
  <c r="G1163" i="11"/>
  <c r="H1163" i="11"/>
  <c r="I1163" i="11"/>
  <c r="J1163" i="11"/>
  <c r="K1163" i="11"/>
  <c r="A1164" i="11"/>
  <c r="C1164" i="11"/>
  <c r="D1164" i="11"/>
  <c r="E1164" i="11"/>
  <c r="G1164" i="11"/>
  <c r="H1164" i="11"/>
  <c r="I1164" i="11"/>
  <c r="J1164" i="11"/>
  <c r="K1164" i="11"/>
  <c r="A1165" i="11"/>
  <c r="C1165" i="11"/>
  <c r="D1165" i="11"/>
  <c r="E1165" i="11"/>
  <c r="G1165" i="11"/>
  <c r="H1165" i="11"/>
  <c r="I1165" i="11"/>
  <c r="J1165" i="11"/>
  <c r="K1165" i="11"/>
  <c r="A1166" i="11"/>
  <c r="C1166" i="11"/>
  <c r="D1166" i="11"/>
  <c r="E1166" i="11"/>
  <c r="G1166" i="11"/>
  <c r="H1166" i="11"/>
  <c r="I1166" i="11"/>
  <c r="J1166" i="11"/>
  <c r="K1166" i="11"/>
  <c r="A1167" i="11"/>
  <c r="C1167" i="11"/>
  <c r="D1167" i="11"/>
  <c r="E1167" i="11"/>
  <c r="G1167" i="11"/>
  <c r="H1167" i="11"/>
  <c r="I1167" i="11"/>
  <c r="J1167" i="11"/>
  <c r="K1167" i="11"/>
  <c r="A1168" i="11"/>
  <c r="C1168" i="11"/>
  <c r="D1168" i="11"/>
  <c r="E1168" i="11"/>
  <c r="G1168" i="11"/>
  <c r="H1168" i="11"/>
  <c r="I1168" i="11"/>
  <c r="J1168" i="11"/>
  <c r="K1168" i="11"/>
  <c r="A1169" i="11"/>
  <c r="C1169" i="11"/>
  <c r="D1169" i="11"/>
  <c r="E1169" i="11"/>
  <c r="G1169" i="11"/>
  <c r="H1169" i="11"/>
  <c r="I1169" i="11"/>
  <c r="J1169" i="11"/>
  <c r="K1169" i="11"/>
  <c r="A1170" i="11"/>
  <c r="C1170" i="11"/>
  <c r="D1170" i="11"/>
  <c r="E1170" i="11"/>
  <c r="G1170" i="11"/>
  <c r="H1170" i="11"/>
  <c r="I1170" i="11"/>
  <c r="J1170" i="11"/>
  <c r="K1170" i="11"/>
  <c r="A1171" i="11"/>
  <c r="C1171" i="11"/>
  <c r="D1171" i="11"/>
  <c r="E1171" i="11"/>
  <c r="G1171" i="11"/>
  <c r="H1171" i="11"/>
  <c r="I1171" i="11"/>
  <c r="J1171" i="11"/>
  <c r="K1171" i="11"/>
  <c r="A1172" i="11"/>
  <c r="C1172" i="11"/>
  <c r="D1172" i="11"/>
  <c r="E1172" i="11"/>
  <c r="G1172" i="11"/>
  <c r="H1172" i="11"/>
  <c r="I1172" i="11"/>
  <c r="J1172" i="11"/>
  <c r="K1172" i="11"/>
  <c r="A1173" i="11"/>
  <c r="C1173" i="11"/>
  <c r="D1173" i="11"/>
  <c r="E1173" i="11"/>
  <c r="G1173" i="11"/>
  <c r="H1173" i="11"/>
  <c r="I1173" i="11"/>
  <c r="J1173" i="11"/>
  <c r="K1173" i="11"/>
  <c r="A1174" i="11"/>
  <c r="C1174" i="11"/>
  <c r="D1174" i="11"/>
  <c r="E1174" i="11"/>
  <c r="G1174" i="11"/>
  <c r="H1174" i="11"/>
  <c r="I1174" i="11"/>
  <c r="J1174" i="11"/>
  <c r="K1174" i="11"/>
  <c r="A1175" i="11"/>
  <c r="C1175" i="11"/>
  <c r="D1175" i="11"/>
  <c r="E1175" i="11"/>
  <c r="G1175" i="11"/>
  <c r="H1175" i="11"/>
  <c r="I1175" i="11"/>
  <c r="J1175" i="11"/>
  <c r="K1175" i="11"/>
  <c r="A1176" i="11"/>
  <c r="C1176" i="11"/>
  <c r="D1176" i="11"/>
  <c r="E1176" i="11"/>
  <c r="G1176" i="11"/>
  <c r="H1176" i="11"/>
  <c r="I1176" i="11"/>
  <c r="J1176" i="11"/>
  <c r="K1176" i="11"/>
  <c r="A1177" i="11"/>
  <c r="C1177" i="11"/>
  <c r="D1177" i="11"/>
  <c r="E1177" i="11"/>
  <c r="G1177" i="11"/>
  <c r="H1177" i="11"/>
  <c r="I1177" i="11"/>
  <c r="J1177" i="11"/>
  <c r="K1177" i="11"/>
  <c r="A1178" i="11"/>
  <c r="C1178" i="11"/>
  <c r="D1178" i="11"/>
  <c r="E1178" i="11"/>
  <c r="G1178" i="11"/>
  <c r="H1178" i="11"/>
  <c r="I1178" i="11"/>
  <c r="J1178" i="11"/>
  <c r="K1178" i="11"/>
  <c r="A1179" i="11"/>
  <c r="C1179" i="11"/>
  <c r="D1179" i="11"/>
  <c r="E1179" i="11"/>
  <c r="G1179" i="11"/>
  <c r="H1179" i="11"/>
  <c r="I1179" i="11"/>
  <c r="J1179" i="11"/>
  <c r="K1179" i="11"/>
  <c r="A1180" i="11"/>
  <c r="C1180" i="11"/>
  <c r="D1180" i="11"/>
  <c r="E1180" i="11"/>
  <c r="G1180" i="11"/>
  <c r="H1180" i="11"/>
  <c r="I1180" i="11"/>
  <c r="J1180" i="11"/>
  <c r="K1180" i="11"/>
  <c r="A1181" i="11"/>
  <c r="C1181" i="11"/>
  <c r="D1181" i="11"/>
  <c r="E1181" i="11"/>
  <c r="G1181" i="11"/>
  <c r="H1181" i="11"/>
  <c r="I1181" i="11"/>
  <c r="J1181" i="11"/>
  <c r="K1181" i="11"/>
  <c r="A1182" i="11"/>
  <c r="C1182" i="11"/>
  <c r="D1182" i="11"/>
  <c r="E1182" i="11"/>
  <c r="G1182" i="11"/>
  <c r="H1182" i="11"/>
  <c r="I1182" i="11"/>
  <c r="J1182" i="11"/>
  <c r="K1182" i="11"/>
  <c r="A1183" i="11"/>
  <c r="C1183" i="11"/>
  <c r="D1183" i="11"/>
  <c r="E1183" i="11"/>
  <c r="G1183" i="11"/>
  <c r="H1183" i="11"/>
  <c r="I1183" i="11"/>
  <c r="J1183" i="11"/>
  <c r="K1183" i="11"/>
  <c r="A1184" i="11"/>
  <c r="C1184" i="11"/>
  <c r="D1184" i="11"/>
  <c r="E1184" i="11"/>
  <c r="G1184" i="11"/>
  <c r="H1184" i="11"/>
  <c r="I1184" i="11"/>
  <c r="J1184" i="11"/>
  <c r="K1184" i="11"/>
  <c r="A1185" i="11"/>
  <c r="C1185" i="11"/>
  <c r="D1185" i="11"/>
  <c r="E1185" i="11"/>
  <c r="G1185" i="11"/>
  <c r="H1185" i="11"/>
  <c r="I1185" i="11"/>
  <c r="J1185" i="11"/>
  <c r="K1185" i="11"/>
  <c r="A1186" i="11"/>
  <c r="C1186" i="11"/>
  <c r="D1186" i="11"/>
  <c r="E1186" i="11"/>
  <c r="G1186" i="11"/>
  <c r="H1186" i="11"/>
  <c r="I1186" i="11"/>
  <c r="J1186" i="11"/>
  <c r="K1186" i="11"/>
  <c r="A1187" i="11"/>
  <c r="C1187" i="11"/>
  <c r="D1187" i="11"/>
  <c r="E1187" i="11"/>
  <c r="G1187" i="11"/>
  <c r="H1187" i="11"/>
  <c r="I1187" i="11"/>
  <c r="J1187" i="11"/>
  <c r="K1187" i="11"/>
  <c r="A1188" i="11"/>
  <c r="C1188" i="11"/>
  <c r="D1188" i="11"/>
  <c r="E1188" i="11"/>
  <c r="G1188" i="11"/>
  <c r="H1188" i="11"/>
  <c r="I1188" i="11"/>
  <c r="J1188" i="11"/>
  <c r="K1188" i="11"/>
  <c r="A1189" i="11"/>
  <c r="C1189" i="11"/>
  <c r="D1189" i="11"/>
  <c r="E1189" i="11"/>
  <c r="G1189" i="11"/>
  <c r="H1189" i="11"/>
  <c r="I1189" i="11"/>
  <c r="J1189" i="11"/>
  <c r="K1189" i="11"/>
  <c r="A1190" i="11"/>
  <c r="C1190" i="11"/>
  <c r="D1190" i="11"/>
  <c r="E1190" i="11"/>
  <c r="G1190" i="11"/>
  <c r="H1190" i="11"/>
  <c r="I1190" i="11"/>
  <c r="J1190" i="11"/>
  <c r="K1190" i="11"/>
  <c r="A1191" i="11"/>
  <c r="C1191" i="11"/>
  <c r="D1191" i="11"/>
  <c r="E1191" i="11"/>
  <c r="G1191" i="11"/>
  <c r="H1191" i="11"/>
  <c r="I1191" i="11"/>
  <c r="J1191" i="11"/>
  <c r="K1191" i="11"/>
  <c r="A1192" i="11"/>
  <c r="C1192" i="11"/>
  <c r="D1192" i="11"/>
  <c r="E1192" i="11"/>
  <c r="G1192" i="11"/>
  <c r="H1192" i="11"/>
  <c r="I1192" i="11"/>
  <c r="J1192" i="11"/>
  <c r="K1192" i="11"/>
  <c r="A1193" i="11"/>
  <c r="C1193" i="11"/>
  <c r="D1193" i="11"/>
  <c r="E1193" i="11"/>
  <c r="G1193" i="11"/>
  <c r="H1193" i="11"/>
  <c r="I1193" i="11"/>
  <c r="J1193" i="11"/>
  <c r="K1193" i="11"/>
  <c r="A1194" i="11"/>
  <c r="C1194" i="11"/>
  <c r="D1194" i="11"/>
  <c r="E1194" i="11"/>
  <c r="G1194" i="11"/>
  <c r="H1194" i="11"/>
  <c r="I1194" i="11"/>
  <c r="J1194" i="11"/>
  <c r="K1194" i="11"/>
  <c r="A1195" i="11"/>
  <c r="C1195" i="11"/>
  <c r="D1195" i="11"/>
  <c r="E1195" i="11"/>
  <c r="G1195" i="11"/>
  <c r="H1195" i="11"/>
  <c r="I1195" i="11"/>
  <c r="J1195" i="11"/>
  <c r="K1195" i="11"/>
  <c r="A1196" i="11"/>
  <c r="C1196" i="11"/>
  <c r="D1196" i="11"/>
  <c r="E1196" i="11"/>
  <c r="G1196" i="11"/>
  <c r="H1196" i="11"/>
  <c r="I1196" i="11"/>
  <c r="J1196" i="11"/>
  <c r="K1196" i="11"/>
  <c r="A1197" i="11"/>
  <c r="C1197" i="11"/>
  <c r="D1197" i="11"/>
  <c r="E1197" i="11"/>
  <c r="G1197" i="11"/>
  <c r="H1197" i="11"/>
  <c r="I1197" i="11"/>
  <c r="J1197" i="11"/>
  <c r="K1197" i="11"/>
  <c r="A1198" i="11"/>
  <c r="C1198" i="11"/>
  <c r="D1198" i="11"/>
  <c r="E1198" i="11"/>
  <c r="G1198" i="11"/>
  <c r="H1198" i="11"/>
  <c r="I1198" i="11"/>
  <c r="J1198" i="11"/>
  <c r="K1198" i="11"/>
  <c r="A1199" i="11"/>
  <c r="C1199" i="11"/>
  <c r="D1199" i="11"/>
  <c r="E1199" i="11"/>
  <c r="G1199" i="11"/>
  <c r="H1199" i="11"/>
  <c r="I1199" i="11"/>
  <c r="J1199" i="11"/>
  <c r="K1199" i="11"/>
  <c r="A1200" i="11"/>
  <c r="C1200" i="11"/>
  <c r="D1200" i="11"/>
  <c r="E1200" i="11"/>
  <c r="G1200" i="11"/>
  <c r="H1200" i="11"/>
  <c r="I1200" i="11"/>
  <c r="J1200" i="11"/>
  <c r="K1200" i="11"/>
  <c r="A1201" i="11"/>
  <c r="C1201" i="11"/>
  <c r="D1201" i="11"/>
  <c r="E1201" i="11"/>
  <c r="G1201" i="11"/>
  <c r="H1201" i="11"/>
  <c r="I1201" i="11"/>
  <c r="J1201" i="11"/>
  <c r="K1201" i="11"/>
  <c r="A1202" i="11"/>
  <c r="C1202" i="11"/>
  <c r="D1202" i="11"/>
  <c r="E1202" i="11"/>
  <c r="G1202" i="11"/>
  <c r="H1202" i="11"/>
  <c r="I1202" i="11"/>
  <c r="J1202" i="11"/>
  <c r="K1202" i="11"/>
  <c r="A1203" i="11"/>
  <c r="C1203" i="11"/>
  <c r="D1203" i="11"/>
  <c r="E1203" i="11"/>
  <c r="G1203" i="11"/>
  <c r="H1203" i="11"/>
  <c r="I1203" i="11"/>
  <c r="J1203" i="11"/>
  <c r="K1203" i="11"/>
  <c r="A1204" i="11"/>
  <c r="C1204" i="11"/>
  <c r="D1204" i="11"/>
  <c r="E1204" i="11"/>
  <c r="G1204" i="11"/>
  <c r="H1204" i="11"/>
  <c r="I1204" i="11"/>
  <c r="J1204" i="11"/>
  <c r="K1204" i="11"/>
  <c r="A1205" i="11"/>
  <c r="C1205" i="11"/>
  <c r="D1205" i="11"/>
  <c r="E1205" i="11"/>
  <c r="G1205" i="11"/>
  <c r="H1205" i="11"/>
  <c r="I1205" i="11"/>
  <c r="J1205" i="11"/>
  <c r="K1205" i="11"/>
  <c r="A1206" i="11"/>
  <c r="C1206" i="11"/>
  <c r="D1206" i="11"/>
  <c r="E1206" i="11"/>
  <c r="G1206" i="11"/>
  <c r="H1206" i="11"/>
  <c r="I1206" i="11"/>
  <c r="J1206" i="11"/>
  <c r="K1206" i="11"/>
  <c r="A1207" i="11"/>
  <c r="C1207" i="11"/>
  <c r="D1207" i="11"/>
  <c r="E1207" i="11"/>
  <c r="G1207" i="11"/>
  <c r="H1207" i="11"/>
  <c r="I1207" i="11"/>
  <c r="J1207" i="11"/>
  <c r="K1207" i="11"/>
  <c r="A1208" i="11"/>
  <c r="C1208" i="11"/>
  <c r="D1208" i="11"/>
  <c r="E1208" i="11"/>
  <c r="G1208" i="11"/>
  <c r="H1208" i="11"/>
  <c r="I1208" i="11"/>
  <c r="J1208" i="11"/>
  <c r="K1208" i="11"/>
  <c r="A1209" i="11"/>
  <c r="C1209" i="11"/>
  <c r="D1209" i="11"/>
  <c r="E1209" i="11"/>
  <c r="G1209" i="11"/>
  <c r="H1209" i="11"/>
  <c r="I1209" i="11"/>
  <c r="J1209" i="11"/>
  <c r="K1209" i="11"/>
  <c r="A1210" i="11"/>
  <c r="C1210" i="11"/>
  <c r="D1210" i="11"/>
  <c r="E1210" i="11"/>
  <c r="G1210" i="11"/>
  <c r="H1210" i="11"/>
  <c r="I1210" i="11"/>
  <c r="J1210" i="11"/>
  <c r="K1210" i="11"/>
  <c r="A1211" i="11"/>
  <c r="C1211" i="11"/>
  <c r="D1211" i="11"/>
  <c r="E1211" i="11"/>
  <c r="G1211" i="11"/>
  <c r="H1211" i="11"/>
  <c r="I1211" i="11"/>
  <c r="J1211" i="11"/>
  <c r="K1211" i="11"/>
  <c r="A1212" i="11"/>
  <c r="C1212" i="11"/>
  <c r="D1212" i="11"/>
  <c r="E1212" i="11"/>
  <c r="G1212" i="11"/>
  <c r="H1212" i="11"/>
  <c r="I1212" i="11"/>
  <c r="J1212" i="11"/>
  <c r="K1212" i="11"/>
  <c r="A1213" i="11"/>
  <c r="C1213" i="11"/>
  <c r="D1213" i="11"/>
  <c r="E1213" i="11"/>
  <c r="G1213" i="11"/>
  <c r="H1213" i="11"/>
  <c r="I1213" i="11"/>
  <c r="J1213" i="11"/>
  <c r="K1213" i="11"/>
  <c r="A1214" i="11"/>
  <c r="C1214" i="11"/>
  <c r="D1214" i="11"/>
  <c r="E1214" i="11"/>
  <c r="G1214" i="11"/>
  <c r="H1214" i="11"/>
  <c r="I1214" i="11"/>
  <c r="J1214" i="11"/>
  <c r="K1214" i="11"/>
  <c r="A1215" i="11"/>
  <c r="C1215" i="11"/>
  <c r="D1215" i="11"/>
  <c r="E1215" i="11"/>
  <c r="G1215" i="11"/>
  <c r="H1215" i="11"/>
  <c r="I1215" i="11"/>
  <c r="J1215" i="11"/>
  <c r="K1215" i="11"/>
  <c r="A1216" i="11"/>
  <c r="C1216" i="11"/>
  <c r="D1216" i="11"/>
  <c r="E1216" i="11"/>
  <c r="G1216" i="11"/>
  <c r="H1216" i="11"/>
  <c r="I1216" i="11"/>
  <c r="J1216" i="11"/>
  <c r="K1216" i="11"/>
  <c r="A1217" i="11"/>
  <c r="C1217" i="11"/>
  <c r="D1217" i="11"/>
  <c r="E1217" i="11"/>
  <c r="G1217" i="11"/>
  <c r="H1217" i="11"/>
  <c r="I1217" i="11"/>
  <c r="J1217" i="11"/>
  <c r="K1217" i="11"/>
  <c r="A1218" i="11"/>
  <c r="C1218" i="11"/>
  <c r="D1218" i="11"/>
  <c r="E1218" i="11"/>
  <c r="G1218" i="11"/>
  <c r="H1218" i="11"/>
  <c r="I1218" i="11"/>
  <c r="J1218" i="11"/>
  <c r="K1218" i="11"/>
  <c r="A1219" i="11"/>
  <c r="C1219" i="11"/>
  <c r="D1219" i="11"/>
  <c r="E1219" i="11"/>
  <c r="G1219" i="11"/>
  <c r="H1219" i="11"/>
  <c r="I1219" i="11"/>
  <c r="J1219" i="11"/>
  <c r="K1219" i="11"/>
  <c r="A1220" i="11"/>
  <c r="C1220" i="11"/>
  <c r="D1220" i="11"/>
  <c r="E1220" i="11"/>
  <c r="G1220" i="11"/>
  <c r="H1220" i="11"/>
  <c r="I1220" i="11"/>
  <c r="J1220" i="11"/>
  <c r="K1220" i="11"/>
  <c r="A1221" i="11"/>
  <c r="C1221" i="11"/>
  <c r="D1221" i="11"/>
  <c r="E1221" i="11"/>
  <c r="G1221" i="11"/>
  <c r="H1221" i="11"/>
  <c r="I1221" i="11"/>
  <c r="J1221" i="11"/>
  <c r="K1221" i="11"/>
  <c r="A1222" i="11"/>
  <c r="C1222" i="11"/>
  <c r="D1222" i="11"/>
  <c r="E1222" i="11"/>
  <c r="G1222" i="11"/>
  <c r="H1222" i="11"/>
  <c r="I1222" i="11"/>
  <c r="J1222" i="11"/>
  <c r="K1222" i="11"/>
  <c r="A1223" i="11"/>
  <c r="C1223" i="11"/>
  <c r="D1223" i="11"/>
  <c r="E1223" i="11"/>
  <c r="G1223" i="11"/>
  <c r="H1223" i="11"/>
  <c r="I1223" i="11"/>
  <c r="J1223" i="11"/>
  <c r="K1223" i="11"/>
  <c r="A1224" i="11"/>
  <c r="C1224" i="11"/>
  <c r="D1224" i="11"/>
  <c r="E1224" i="11"/>
  <c r="G1224" i="11"/>
  <c r="H1224" i="11"/>
  <c r="I1224" i="11"/>
  <c r="J1224" i="11"/>
  <c r="K1224" i="11"/>
  <c r="A1225" i="11"/>
  <c r="C1225" i="11"/>
  <c r="D1225" i="11"/>
  <c r="E1225" i="11"/>
  <c r="G1225" i="11"/>
  <c r="H1225" i="11"/>
  <c r="I1225" i="11"/>
  <c r="J1225" i="11"/>
  <c r="K1225" i="11"/>
  <c r="A1226" i="11"/>
  <c r="C1226" i="11"/>
  <c r="D1226" i="11"/>
  <c r="E1226" i="11"/>
  <c r="G1226" i="11"/>
  <c r="H1226" i="11"/>
  <c r="I1226" i="11"/>
  <c r="J1226" i="11"/>
  <c r="K1226" i="11"/>
  <c r="A1227" i="11"/>
  <c r="C1227" i="11"/>
  <c r="D1227" i="11"/>
  <c r="E1227" i="11"/>
  <c r="G1227" i="11"/>
  <c r="H1227" i="11"/>
  <c r="I1227" i="11"/>
  <c r="J1227" i="11"/>
  <c r="K1227" i="11"/>
  <c r="A1228" i="11"/>
  <c r="C1228" i="11"/>
  <c r="D1228" i="11"/>
  <c r="E1228" i="11"/>
  <c r="G1228" i="11"/>
  <c r="H1228" i="11"/>
  <c r="I1228" i="11"/>
  <c r="J1228" i="11"/>
  <c r="K1228" i="11"/>
  <c r="A1229" i="11"/>
  <c r="C1229" i="11"/>
  <c r="D1229" i="11"/>
  <c r="E1229" i="11"/>
  <c r="G1229" i="11"/>
  <c r="H1229" i="11"/>
  <c r="I1229" i="11"/>
  <c r="J1229" i="11"/>
  <c r="K1229" i="11"/>
  <c r="A1230" i="11"/>
  <c r="C1230" i="11"/>
  <c r="D1230" i="11"/>
  <c r="E1230" i="11"/>
  <c r="G1230" i="11"/>
  <c r="H1230" i="11"/>
  <c r="I1230" i="11"/>
  <c r="J1230" i="11"/>
  <c r="K1230" i="11"/>
  <c r="A1231" i="11"/>
  <c r="C1231" i="11"/>
  <c r="D1231" i="11"/>
  <c r="E1231" i="11"/>
  <c r="G1231" i="11"/>
  <c r="H1231" i="11"/>
  <c r="I1231" i="11"/>
  <c r="J1231" i="11"/>
  <c r="K1231" i="11"/>
  <c r="A1232" i="11"/>
  <c r="C1232" i="11"/>
  <c r="D1232" i="11"/>
  <c r="E1232" i="11"/>
  <c r="G1232" i="11"/>
  <c r="H1232" i="11"/>
  <c r="I1232" i="11"/>
  <c r="J1232" i="11"/>
  <c r="K1232" i="11"/>
  <c r="A1233" i="11"/>
  <c r="C1233" i="11"/>
  <c r="D1233" i="11"/>
  <c r="E1233" i="11"/>
  <c r="G1233" i="11"/>
  <c r="H1233" i="11"/>
  <c r="I1233" i="11"/>
  <c r="J1233" i="11"/>
  <c r="K1233" i="11"/>
  <c r="A1234" i="11"/>
  <c r="C1234" i="11"/>
  <c r="D1234" i="11"/>
  <c r="E1234" i="11"/>
  <c r="G1234" i="11"/>
  <c r="H1234" i="11"/>
  <c r="I1234" i="11"/>
  <c r="J1234" i="11"/>
  <c r="K1234" i="11"/>
  <c r="A1235" i="11"/>
  <c r="C1235" i="11"/>
  <c r="D1235" i="11"/>
  <c r="E1235" i="11"/>
  <c r="G1235" i="11"/>
  <c r="H1235" i="11"/>
  <c r="I1235" i="11"/>
  <c r="J1235" i="11"/>
  <c r="K1235" i="11"/>
  <c r="A1236" i="11"/>
  <c r="C1236" i="11"/>
  <c r="D1236" i="11"/>
  <c r="E1236" i="11"/>
  <c r="G1236" i="11"/>
  <c r="H1236" i="11"/>
  <c r="I1236" i="11"/>
  <c r="J1236" i="11"/>
  <c r="K1236" i="11"/>
  <c r="A1237" i="11"/>
  <c r="C1237" i="11"/>
  <c r="D1237" i="11"/>
  <c r="E1237" i="11"/>
  <c r="G1237" i="11"/>
  <c r="H1237" i="11"/>
  <c r="I1237" i="11"/>
  <c r="J1237" i="11"/>
  <c r="K1237" i="11"/>
  <c r="A1238" i="11"/>
  <c r="C1238" i="11"/>
  <c r="D1238" i="11"/>
  <c r="E1238" i="11"/>
  <c r="G1238" i="11"/>
  <c r="H1238" i="11"/>
  <c r="I1238" i="11"/>
  <c r="J1238" i="11"/>
  <c r="K1238" i="11"/>
  <c r="A1239" i="11"/>
  <c r="C1239" i="11"/>
  <c r="D1239" i="11"/>
  <c r="E1239" i="11"/>
  <c r="G1239" i="11"/>
  <c r="H1239" i="11"/>
  <c r="I1239" i="11"/>
  <c r="J1239" i="11"/>
  <c r="K1239" i="11"/>
  <c r="A1240" i="11"/>
  <c r="C1240" i="11"/>
  <c r="D1240" i="11"/>
  <c r="E1240" i="11"/>
  <c r="G1240" i="11"/>
  <c r="H1240" i="11"/>
  <c r="I1240" i="11"/>
  <c r="J1240" i="11"/>
  <c r="K1240" i="11"/>
  <c r="A1241" i="11"/>
  <c r="C1241" i="11"/>
  <c r="D1241" i="11"/>
  <c r="E1241" i="11"/>
  <c r="G1241" i="11"/>
  <c r="H1241" i="11"/>
  <c r="I1241" i="11"/>
  <c r="J1241" i="11"/>
  <c r="K1241" i="11"/>
  <c r="A1242" i="11"/>
  <c r="C1242" i="11"/>
  <c r="D1242" i="11"/>
  <c r="E1242" i="11"/>
  <c r="G1242" i="11"/>
  <c r="H1242" i="11"/>
  <c r="I1242" i="11"/>
  <c r="J1242" i="11"/>
  <c r="K1242" i="11"/>
  <c r="A1243" i="11"/>
  <c r="C1243" i="11"/>
  <c r="D1243" i="11"/>
  <c r="E1243" i="11"/>
  <c r="G1243" i="11"/>
  <c r="H1243" i="11"/>
  <c r="I1243" i="11"/>
  <c r="J1243" i="11"/>
  <c r="K1243" i="11"/>
  <c r="A1244" i="11"/>
  <c r="C1244" i="11"/>
  <c r="D1244" i="11"/>
  <c r="E1244" i="11"/>
  <c r="G1244" i="11"/>
  <c r="H1244" i="11"/>
  <c r="I1244" i="11"/>
  <c r="J1244" i="11"/>
  <c r="K1244" i="11"/>
  <c r="A1245" i="11"/>
  <c r="C1245" i="11"/>
  <c r="D1245" i="11"/>
  <c r="E1245" i="11"/>
  <c r="G1245" i="11"/>
  <c r="H1245" i="11"/>
  <c r="I1245" i="11"/>
  <c r="J1245" i="11"/>
  <c r="K1245" i="11"/>
  <c r="A1246" i="11"/>
  <c r="C1246" i="11"/>
  <c r="D1246" i="11"/>
  <c r="E1246" i="11"/>
  <c r="G1246" i="11"/>
  <c r="H1246" i="11"/>
  <c r="I1246" i="11"/>
  <c r="J1246" i="11"/>
  <c r="K1246" i="11"/>
  <c r="A1247" i="11"/>
  <c r="C1247" i="11"/>
  <c r="D1247" i="11"/>
  <c r="E1247" i="11"/>
  <c r="G1247" i="11"/>
  <c r="H1247" i="11"/>
  <c r="I1247" i="11"/>
  <c r="J1247" i="11"/>
  <c r="K1247" i="11"/>
  <c r="A1248" i="11"/>
  <c r="C1248" i="11"/>
  <c r="D1248" i="11"/>
  <c r="E1248" i="11"/>
  <c r="G1248" i="11"/>
  <c r="H1248" i="11"/>
  <c r="I1248" i="11"/>
  <c r="J1248" i="11"/>
  <c r="K1248" i="11"/>
  <c r="A1249" i="11"/>
  <c r="C1249" i="11"/>
  <c r="D1249" i="11"/>
  <c r="E1249" i="11"/>
  <c r="G1249" i="11"/>
  <c r="H1249" i="11"/>
  <c r="I1249" i="11"/>
  <c r="J1249" i="11"/>
  <c r="K1249" i="11"/>
  <c r="A1250" i="11"/>
  <c r="C1250" i="11"/>
  <c r="D1250" i="11"/>
  <c r="E1250" i="11"/>
  <c r="G1250" i="11"/>
  <c r="H1250" i="11"/>
  <c r="I1250" i="11"/>
  <c r="J1250" i="11"/>
  <c r="K1250" i="11"/>
  <c r="A1251" i="11"/>
  <c r="C1251" i="11"/>
  <c r="D1251" i="11"/>
  <c r="E1251" i="11"/>
  <c r="G1251" i="11"/>
  <c r="H1251" i="11"/>
  <c r="I1251" i="11"/>
  <c r="J1251" i="11"/>
  <c r="K1251" i="11"/>
  <c r="A1252" i="11"/>
  <c r="C1252" i="11"/>
  <c r="D1252" i="11"/>
  <c r="E1252" i="11"/>
  <c r="G1252" i="11"/>
  <c r="H1252" i="11"/>
  <c r="I1252" i="11"/>
  <c r="J1252" i="11"/>
  <c r="K1252" i="11"/>
  <c r="A1253" i="11"/>
  <c r="C1253" i="11"/>
  <c r="D1253" i="11"/>
  <c r="E1253" i="11"/>
  <c r="G1253" i="11"/>
  <c r="H1253" i="11"/>
  <c r="I1253" i="11"/>
  <c r="J1253" i="11"/>
  <c r="K1253" i="11"/>
  <c r="A1254" i="11"/>
  <c r="C1254" i="11"/>
  <c r="D1254" i="11"/>
  <c r="E1254" i="11"/>
  <c r="G1254" i="11"/>
  <c r="H1254" i="11"/>
  <c r="I1254" i="11"/>
  <c r="J1254" i="11"/>
  <c r="K1254" i="11"/>
  <c r="A1255" i="11"/>
  <c r="C1255" i="11"/>
  <c r="D1255" i="11"/>
  <c r="E1255" i="11"/>
  <c r="G1255" i="11"/>
  <c r="H1255" i="11"/>
  <c r="I1255" i="11"/>
  <c r="J1255" i="11"/>
  <c r="K1255" i="11"/>
  <c r="A1256" i="11"/>
  <c r="C1256" i="11"/>
  <c r="D1256" i="11"/>
  <c r="E1256" i="11"/>
  <c r="G1256" i="11"/>
  <c r="H1256" i="11"/>
  <c r="I1256" i="11"/>
  <c r="J1256" i="11"/>
  <c r="K1256" i="11"/>
  <c r="A1257" i="11"/>
  <c r="C1257" i="11"/>
  <c r="D1257" i="11"/>
  <c r="E1257" i="11"/>
  <c r="G1257" i="11"/>
  <c r="H1257" i="11"/>
  <c r="I1257" i="11"/>
  <c r="J1257" i="11"/>
  <c r="K1257" i="11"/>
  <c r="A1258" i="11"/>
  <c r="C1258" i="11"/>
  <c r="D1258" i="11"/>
  <c r="E1258" i="11"/>
  <c r="G1258" i="11"/>
  <c r="H1258" i="11"/>
  <c r="I1258" i="11"/>
  <c r="J1258" i="11"/>
  <c r="K1258" i="11"/>
  <c r="A1259" i="11"/>
  <c r="C1259" i="11"/>
  <c r="D1259" i="11"/>
  <c r="E1259" i="11"/>
  <c r="G1259" i="11"/>
  <c r="H1259" i="11"/>
  <c r="I1259" i="11"/>
  <c r="J1259" i="11"/>
  <c r="K1259" i="11"/>
  <c r="A1260" i="11"/>
  <c r="C1260" i="11"/>
  <c r="D1260" i="11"/>
  <c r="E1260" i="11"/>
  <c r="G1260" i="11"/>
  <c r="H1260" i="11"/>
  <c r="I1260" i="11"/>
  <c r="J1260" i="11"/>
  <c r="K1260" i="11"/>
  <c r="A1261" i="11"/>
  <c r="C1261" i="11"/>
  <c r="D1261" i="11"/>
  <c r="E1261" i="11"/>
  <c r="G1261" i="11"/>
  <c r="H1261" i="11"/>
  <c r="I1261" i="11"/>
  <c r="J1261" i="11"/>
  <c r="K1261" i="11"/>
  <c r="A1262" i="11"/>
  <c r="C1262" i="11"/>
  <c r="D1262" i="11"/>
  <c r="E1262" i="11"/>
  <c r="G1262" i="11"/>
  <c r="H1262" i="11"/>
  <c r="I1262" i="11"/>
  <c r="J1262" i="11"/>
  <c r="K1262" i="11"/>
  <c r="A1263" i="11"/>
  <c r="C1263" i="11"/>
  <c r="D1263" i="11"/>
  <c r="E1263" i="11"/>
  <c r="G1263" i="11"/>
  <c r="H1263" i="11"/>
  <c r="I1263" i="11"/>
  <c r="J1263" i="11"/>
  <c r="K1263" i="11"/>
  <c r="A1264" i="11"/>
  <c r="C1264" i="11"/>
  <c r="D1264" i="11"/>
  <c r="E1264" i="11"/>
  <c r="G1264" i="11"/>
  <c r="H1264" i="11"/>
  <c r="I1264" i="11"/>
  <c r="J1264" i="11"/>
  <c r="K1264" i="11"/>
  <c r="A1265" i="11"/>
  <c r="C1265" i="11"/>
  <c r="D1265" i="11"/>
  <c r="E1265" i="11"/>
  <c r="G1265" i="11"/>
  <c r="H1265" i="11"/>
  <c r="I1265" i="11"/>
  <c r="J1265" i="11"/>
  <c r="K1265" i="11"/>
  <c r="A1266" i="11"/>
  <c r="C1266" i="11"/>
  <c r="D1266" i="11"/>
  <c r="E1266" i="11"/>
  <c r="G1266" i="11"/>
  <c r="H1266" i="11"/>
  <c r="I1266" i="11"/>
  <c r="J1266" i="11"/>
  <c r="K1266" i="11"/>
  <c r="A1267" i="11"/>
  <c r="C1267" i="11"/>
  <c r="D1267" i="11"/>
  <c r="E1267" i="11"/>
  <c r="G1267" i="11"/>
  <c r="H1267" i="11"/>
  <c r="I1267" i="11"/>
  <c r="J1267" i="11"/>
  <c r="K1267" i="11"/>
  <c r="A1268" i="11"/>
  <c r="C1268" i="11"/>
  <c r="D1268" i="11"/>
  <c r="E1268" i="11"/>
  <c r="G1268" i="11"/>
  <c r="H1268" i="11"/>
  <c r="I1268" i="11"/>
  <c r="J1268" i="11"/>
  <c r="K1268" i="11"/>
  <c r="A1269" i="11"/>
  <c r="C1269" i="11"/>
  <c r="D1269" i="11"/>
  <c r="E1269" i="11"/>
  <c r="G1269" i="11"/>
  <c r="H1269" i="11"/>
  <c r="I1269" i="11"/>
  <c r="J1269" i="11"/>
  <c r="K1269" i="11"/>
  <c r="A1270" i="11"/>
  <c r="C1270" i="11"/>
  <c r="D1270" i="11"/>
  <c r="E1270" i="11"/>
  <c r="G1270" i="11"/>
  <c r="H1270" i="11"/>
  <c r="I1270" i="11"/>
  <c r="J1270" i="11"/>
  <c r="K1270" i="11"/>
  <c r="A1271" i="11"/>
  <c r="C1271" i="11"/>
  <c r="D1271" i="11"/>
  <c r="E1271" i="11"/>
  <c r="G1271" i="11"/>
  <c r="H1271" i="11"/>
  <c r="I1271" i="11"/>
  <c r="J1271" i="11"/>
  <c r="K1271" i="11"/>
  <c r="A1272" i="11"/>
  <c r="C1272" i="11"/>
  <c r="D1272" i="11"/>
  <c r="E1272" i="11"/>
  <c r="G1272" i="11"/>
  <c r="H1272" i="11"/>
  <c r="I1272" i="11"/>
  <c r="J1272" i="11"/>
  <c r="K1272" i="11"/>
  <c r="A1273" i="11"/>
  <c r="C1273" i="11"/>
  <c r="D1273" i="11"/>
  <c r="E1273" i="11"/>
  <c r="G1273" i="11"/>
  <c r="H1273" i="11"/>
  <c r="I1273" i="11"/>
  <c r="J1273" i="11"/>
  <c r="K1273" i="11"/>
  <c r="A1274" i="11"/>
  <c r="C1274" i="11"/>
  <c r="D1274" i="11"/>
  <c r="E1274" i="11"/>
  <c r="G1274" i="11"/>
  <c r="H1274" i="11"/>
  <c r="I1274" i="11"/>
  <c r="J1274" i="11"/>
  <c r="K1274" i="11"/>
  <c r="A1275" i="11"/>
  <c r="C1275" i="11"/>
  <c r="D1275" i="11"/>
  <c r="E1275" i="11"/>
  <c r="G1275" i="11"/>
  <c r="H1275" i="11"/>
  <c r="I1275" i="11"/>
  <c r="J1275" i="11"/>
  <c r="K1275" i="11"/>
  <c r="A1276" i="11"/>
  <c r="C1276" i="11"/>
  <c r="D1276" i="11"/>
  <c r="E1276" i="11"/>
  <c r="G1276" i="11"/>
  <c r="H1276" i="11"/>
  <c r="I1276" i="11"/>
  <c r="J1276" i="11"/>
  <c r="K1276" i="11"/>
  <c r="A1277" i="11"/>
  <c r="C1277" i="11"/>
  <c r="D1277" i="11"/>
  <c r="E1277" i="11"/>
  <c r="G1277" i="11"/>
  <c r="H1277" i="11"/>
  <c r="I1277" i="11"/>
  <c r="J1277" i="11"/>
  <c r="K1277" i="11"/>
  <c r="A1278" i="11"/>
  <c r="C1278" i="11"/>
  <c r="D1278" i="11"/>
  <c r="E1278" i="11"/>
  <c r="G1278" i="11"/>
  <c r="H1278" i="11"/>
  <c r="I1278" i="11"/>
  <c r="J1278" i="11"/>
  <c r="K1278" i="11"/>
  <c r="A1279" i="11"/>
  <c r="C1279" i="11"/>
  <c r="D1279" i="11"/>
  <c r="E1279" i="11"/>
  <c r="G1279" i="11"/>
  <c r="H1279" i="11"/>
  <c r="I1279" i="11"/>
  <c r="J1279" i="11"/>
  <c r="K1279" i="11"/>
  <c r="A1280" i="11"/>
  <c r="C1280" i="11"/>
  <c r="D1280" i="11"/>
  <c r="E1280" i="11"/>
  <c r="G1280" i="11"/>
  <c r="H1280" i="11"/>
  <c r="I1280" i="11"/>
  <c r="J1280" i="11"/>
  <c r="K1280" i="11"/>
  <c r="A1281" i="11"/>
  <c r="C1281" i="11"/>
  <c r="D1281" i="11"/>
  <c r="E1281" i="11"/>
  <c r="G1281" i="11"/>
  <c r="H1281" i="11"/>
  <c r="I1281" i="11"/>
  <c r="J1281" i="11"/>
  <c r="K1281" i="11"/>
  <c r="A1282" i="11"/>
  <c r="C1282" i="11"/>
  <c r="D1282" i="11"/>
  <c r="E1282" i="11"/>
  <c r="G1282" i="11"/>
  <c r="H1282" i="11"/>
  <c r="I1282" i="11"/>
  <c r="J1282" i="11"/>
  <c r="K1282" i="11"/>
  <c r="A1283" i="11"/>
  <c r="C1283" i="11"/>
  <c r="D1283" i="11"/>
  <c r="E1283" i="11"/>
  <c r="G1283" i="11"/>
  <c r="H1283" i="11"/>
  <c r="I1283" i="11"/>
  <c r="J1283" i="11"/>
  <c r="K1283" i="11"/>
  <c r="A1284" i="11"/>
  <c r="C1284" i="11"/>
  <c r="D1284" i="11"/>
  <c r="E1284" i="11"/>
  <c r="G1284" i="11"/>
  <c r="H1284" i="11"/>
  <c r="I1284" i="11"/>
  <c r="J1284" i="11"/>
  <c r="K1284" i="11"/>
  <c r="A1285" i="11"/>
  <c r="C1285" i="11"/>
  <c r="D1285" i="11"/>
  <c r="E1285" i="11"/>
  <c r="G1285" i="11"/>
  <c r="H1285" i="11"/>
  <c r="I1285" i="11"/>
  <c r="J1285" i="11"/>
  <c r="K1285" i="11"/>
  <c r="A1286" i="11"/>
  <c r="C1286" i="11"/>
  <c r="D1286" i="11"/>
  <c r="E1286" i="11"/>
  <c r="G1286" i="11"/>
  <c r="H1286" i="11"/>
  <c r="I1286" i="11"/>
  <c r="J1286" i="11"/>
  <c r="K1286" i="11"/>
  <c r="A1287" i="11"/>
  <c r="C1287" i="11"/>
  <c r="D1287" i="11"/>
  <c r="E1287" i="11"/>
  <c r="G1287" i="11"/>
  <c r="H1287" i="11"/>
  <c r="I1287" i="11"/>
  <c r="J1287" i="11"/>
  <c r="K1287" i="11"/>
  <c r="A1288" i="11"/>
  <c r="C1288" i="11"/>
  <c r="D1288" i="11"/>
  <c r="E1288" i="11"/>
  <c r="G1288" i="11"/>
  <c r="H1288" i="11"/>
  <c r="I1288" i="11"/>
  <c r="J1288" i="11"/>
  <c r="K1288" i="11"/>
  <c r="A1289" i="11"/>
  <c r="C1289" i="11"/>
  <c r="D1289" i="11"/>
  <c r="E1289" i="11"/>
  <c r="G1289" i="11"/>
  <c r="H1289" i="11"/>
  <c r="I1289" i="11"/>
  <c r="J1289" i="11"/>
  <c r="K1289" i="11"/>
  <c r="A1290" i="11"/>
  <c r="C1290" i="11"/>
  <c r="D1290" i="11"/>
  <c r="E1290" i="11"/>
  <c r="G1290" i="11"/>
  <c r="H1290" i="11"/>
  <c r="I1290" i="11"/>
  <c r="J1290" i="11"/>
  <c r="K1290" i="11"/>
  <c r="A1291" i="11"/>
  <c r="C1291" i="11"/>
  <c r="D1291" i="11"/>
  <c r="E1291" i="11"/>
  <c r="G1291" i="11"/>
  <c r="H1291" i="11"/>
  <c r="I1291" i="11"/>
  <c r="J1291" i="11"/>
  <c r="K1291" i="11"/>
  <c r="A1292" i="11"/>
  <c r="C1292" i="11"/>
  <c r="D1292" i="11"/>
  <c r="E1292" i="11"/>
  <c r="G1292" i="11"/>
  <c r="H1292" i="11"/>
  <c r="I1292" i="11"/>
  <c r="J1292" i="11"/>
  <c r="K1292" i="11"/>
  <c r="A1293" i="11"/>
  <c r="C1293" i="11"/>
  <c r="D1293" i="11"/>
  <c r="E1293" i="11"/>
  <c r="G1293" i="11"/>
  <c r="H1293" i="11"/>
  <c r="I1293" i="11"/>
  <c r="J1293" i="11"/>
  <c r="K1293" i="11"/>
  <c r="A1294" i="11"/>
  <c r="C1294" i="11"/>
  <c r="D1294" i="11"/>
  <c r="E1294" i="11"/>
  <c r="G1294" i="11"/>
  <c r="H1294" i="11"/>
  <c r="I1294" i="11"/>
  <c r="J1294" i="11"/>
  <c r="K1294" i="11"/>
  <c r="A1295" i="11"/>
  <c r="C1295" i="11"/>
  <c r="D1295" i="11"/>
  <c r="E1295" i="11"/>
  <c r="G1295" i="11"/>
  <c r="H1295" i="11"/>
  <c r="I1295" i="11"/>
  <c r="J1295" i="11"/>
  <c r="K1295" i="11"/>
  <c r="A1296" i="11"/>
  <c r="C1296" i="11"/>
  <c r="D1296" i="11"/>
  <c r="E1296" i="11"/>
  <c r="G1296" i="11"/>
  <c r="H1296" i="11"/>
  <c r="I1296" i="11"/>
  <c r="J1296" i="11"/>
  <c r="K1296" i="11"/>
  <c r="A1297" i="11"/>
  <c r="C1297" i="11"/>
  <c r="D1297" i="11"/>
  <c r="E1297" i="11"/>
  <c r="G1297" i="11"/>
  <c r="H1297" i="11"/>
  <c r="I1297" i="11"/>
  <c r="J1297" i="11"/>
  <c r="K1297" i="11"/>
  <c r="A1298" i="11"/>
  <c r="C1298" i="11"/>
  <c r="D1298" i="11"/>
  <c r="E1298" i="11"/>
  <c r="G1298" i="11"/>
  <c r="H1298" i="11"/>
  <c r="I1298" i="11"/>
  <c r="J1298" i="11"/>
  <c r="K1298" i="11"/>
  <c r="A1299" i="11"/>
  <c r="C1299" i="11"/>
  <c r="D1299" i="11"/>
  <c r="E1299" i="11"/>
  <c r="G1299" i="11"/>
  <c r="H1299" i="11"/>
  <c r="I1299" i="11"/>
  <c r="J1299" i="11"/>
  <c r="K1299" i="11"/>
  <c r="A1300" i="11"/>
  <c r="C1300" i="11"/>
  <c r="D1300" i="11"/>
  <c r="E1300" i="11"/>
  <c r="G1300" i="11"/>
  <c r="H1300" i="11"/>
  <c r="I1300" i="11"/>
  <c r="J1300" i="11"/>
  <c r="K1300" i="11"/>
  <c r="A1301" i="11"/>
  <c r="C1301" i="11"/>
  <c r="D1301" i="11"/>
  <c r="E1301" i="11"/>
  <c r="G1301" i="11"/>
  <c r="H1301" i="11"/>
  <c r="I1301" i="11"/>
  <c r="J1301" i="11"/>
  <c r="K1301" i="11"/>
  <c r="A1302" i="11"/>
  <c r="C1302" i="11"/>
  <c r="D1302" i="11"/>
  <c r="E1302" i="11"/>
  <c r="G1302" i="11"/>
  <c r="H1302" i="11"/>
  <c r="I1302" i="11"/>
  <c r="J1302" i="11"/>
  <c r="K1302" i="11"/>
  <c r="A1303" i="11"/>
  <c r="C1303" i="11"/>
  <c r="D1303" i="11"/>
  <c r="E1303" i="11"/>
  <c r="G1303" i="11"/>
  <c r="H1303" i="11"/>
  <c r="I1303" i="11"/>
  <c r="J1303" i="11"/>
  <c r="K1303" i="11"/>
  <c r="A1304" i="11"/>
  <c r="C1304" i="11"/>
  <c r="D1304" i="11"/>
  <c r="E1304" i="11"/>
  <c r="G1304" i="11"/>
  <c r="H1304" i="11"/>
  <c r="I1304" i="11"/>
  <c r="J1304" i="11"/>
  <c r="K1304" i="11"/>
  <c r="A1305" i="11"/>
  <c r="C1305" i="11"/>
  <c r="D1305" i="11"/>
  <c r="E1305" i="11"/>
  <c r="G1305" i="11"/>
  <c r="H1305" i="11"/>
  <c r="I1305" i="11"/>
  <c r="J1305" i="11"/>
  <c r="K1305" i="11"/>
  <c r="A1306" i="11"/>
  <c r="C1306" i="11"/>
  <c r="D1306" i="11"/>
  <c r="E1306" i="11"/>
  <c r="G1306" i="11"/>
  <c r="H1306" i="11"/>
  <c r="I1306" i="11"/>
  <c r="J1306" i="11"/>
  <c r="K1306" i="11"/>
  <c r="A1307" i="11"/>
  <c r="C1307" i="11"/>
  <c r="D1307" i="11"/>
  <c r="E1307" i="11"/>
  <c r="G1307" i="11"/>
  <c r="H1307" i="11"/>
  <c r="I1307" i="11"/>
  <c r="J1307" i="11"/>
  <c r="K1307" i="11"/>
  <c r="A1308" i="11"/>
  <c r="C1308" i="11"/>
  <c r="D1308" i="11"/>
  <c r="E1308" i="11"/>
  <c r="G1308" i="11"/>
  <c r="H1308" i="11"/>
  <c r="I1308" i="11"/>
  <c r="J1308" i="11"/>
  <c r="K1308" i="11"/>
  <c r="A1309" i="11"/>
  <c r="C1309" i="11"/>
  <c r="D1309" i="11"/>
  <c r="E1309" i="11"/>
  <c r="G1309" i="11"/>
  <c r="H1309" i="11"/>
  <c r="I1309" i="11"/>
  <c r="J1309" i="11"/>
  <c r="K1309" i="11"/>
  <c r="A1310" i="11"/>
  <c r="C1310" i="11"/>
  <c r="D1310" i="11"/>
  <c r="E1310" i="11"/>
  <c r="G1310" i="11"/>
  <c r="H1310" i="11"/>
  <c r="I1310" i="11"/>
  <c r="J1310" i="11"/>
  <c r="K1310" i="11"/>
  <c r="A1311" i="11"/>
  <c r="C1311" i="11"/>
  <c r="D1311" i="11"/>
  <c r="E1311" i="11"/>
  <c r="G1311" i="11"/>
  <c r="H1311" i="11"/>
  <c r="I1311" i="11"/>
  <c r="J1311" i="11"/>
  <c r="K1311" i="11"/>
  <c r="A1312" i="11"/>
  <c r="C1312" i="11"/>
  <c r="D1312" i="11"/>
  <c r="E1312" i="11"/>
  <c r="G1312" i="11"/>
  <c r="H1312" i="11"/>
  <c r="I1312" i="11"/>
  <c r="J1312" i="11"/>
  <c r="K1312" i="11"/>
  <c r="A1313" i="11"/>
  <c r="C1313" i="11"/>
  <c r="D1313" i="11"/>
  <c r="E1313" i="11"/>
  <c r="G1313" i="11"/>
  <c r="H1313" i="11"/>
  <c r="I1313" i="11"/>
  <c r="J1313" i="11"/>
  <c r="K1313" i="11"/>
  <c r="A1314" i="11"/>
  <c r="C1314" i="11"/>
  <c r="D1314" i="11"/>
  <c r="E1314" i="11"/>
  <c r="G1314" i="11"/>
  <c r="H1314" i="11"/>
  <c r="I1314" i="11"/>
  <c r="J1314" i="11"/>
  <c r="K1314" i="11"/>
  <c r="A1315" i="11"/>
  <c r="C1315" i="11"/>
  <c r="D1315" i="11"/>
  <c r="E1315" i="11"/>
  <c r="G1315" i="11"/>
  <c r="H1315" i="11"/>
  <c r="I1315" i="11"/>
  <c r="J1315" i="11"/>
  <c r="K1315" i="11"/>
  <c r="A1316" i="11"/>
  <c r="C1316" i="11"/>
  <c r="D1316" i="11"/>
  <c r="E1316" i="11"/>
  <c r="G1316" i="11"/>
  <c r="H1316" i="11"/>
  <c r="I1316" i="11"/>
  <c r="J1316" i="11"/>
  <c r="K1316" i="11"/>
  <c r="A1317" i="11"/>
  <c r="C1317" i="11"/>
  <c r="D1317" i="11"/>
  <c r="E1317" i="11"/>
  <c r="G1317" i="11"/>
  <c r="H1317" i="11"/>
  <c r="I1317" i="11"/>
  <c r="J1317" i="11"/>
  <c r="K1317" i="11"/>
  <c r="A1318" i="11"/>
  <c r="C1318" i="11"/>
  <c r="D1318" i="11"/>
  <c r="E1318" i="11"/>
  <c r="G1318" i="11"/>
  <c r="H1318" i="11"/>
  <c r="I1318" i="11"/>
  <c r="J1318" i="11"/>
  <c r="K1318" i="11"/>
  <c r="A1319" i="11"/>
  <c r="C1319" i="11"/>
  <c r="D1319" i="11"/>
  <c r="E1319" i="11"/>
  <c r="G1319" i="11"/>
  <c r="H1319" i="11"/>
  <c r="I1319" i="11"/>
  <c r="J1319" i="11"/>
  <c r="K1319" i="11"/>
  <c r="A1320" i="11"/>
  <c r="C1320" i="11"/>
  <c r="D1320" i="11"/>
  <c r="E1320" i="11"/>
  <c r="G1320" i="11"/>
  <c r="H1320" i="11"/>
  <c r="I1320" i="11"/>
  <c r="J1320" i="11"/>
  <c r="K1320" i="11"/>
  <c r="A1321" i="11"/>
  <c r="C1321" i="11"/>
  <c r="D1321" i="11"/>
  <c r="E1321" i="11"/>
  <c r="G1321" i="11"/>
  <c r="H1321" i="11"/>
  <c r="I1321" i="11"/>
  <c r="J1321" i="11"/>
  <c r="K1321" i="11"/>
  <c r="A1322" i="11"/>
  <c r="C1322" i="11"/>
  <c r="D1322" i="11"/>
  <c r="E1322" i="11"/>
  <c r="G1322" i="11"/>
  <c r="H1322" i="11"/>
  <c r="I1322" i="11"/>
  <c r="J1322" i="11"/>
  <c r="K1322" i="11"/>
  <c r="A1323" i="11"/>
  <c r="C1323" i="11"/>
  <c r="D1323" i="11"/>
  <c r="E1323" i="11"/>
  <c r="G1323" i="11"/>
  <c r="H1323" i="11"/>
  <c r="I1323" i="11"/>
  <c r="J1323" i="11"/>
  <c r="K1323" i="11"/>
  <c r="A1324" i="11"/>
  <c r="C1324" i="11"/>
  <c r="D1324" i="11"/>
  <c r="E1324" i="11"/>
  <c r="G1324" i="11"/>
  <c r="H1324" i="11"/>
  <c r="I1324" i="11"/>
  <c r="J1324" i="11"/>
  <c r="K1324" i="11"/>
  <c r="A1325" i="11"/>
  <c r="C1325" i="11"/>
  <c r="D1325" i="11"/>
  <c r="E1325" i="11"/>
  <c r="G1325" i="11"/>
  <c r="H1325" i="11"/>
  <c r="I1325" i="11"/>
  <c r="J1325" i="11"/>
  <c r="K1325" i="11"/>
  <c r="A1326" i="11"/>
  <c r="C1326" i="11"/>
  <c r="D1326" i="11"/>
  <c r="E1326" i="11"/>
  <c r="G1326" i="11"/>
  <c r="H1326" i="11"/>
  <c r="I1326" i="11"/>
  <c r="J1326" i="11"/>
  <c r="K1326" i="11"/>
  <c r="A1327" i="11"/>
  <c r="C1327" i="11"/>
  <c r="D1327" i="11"/>
  <c r="E1327" i="11"/>
  <c r="G1327" i="11"/>
  <c r="H1327" i="11"/>
  <c r="I1327" i="11"/>
  <c r="J1327" i="11"/>
  <c r="K1327" i="11"/>
  <c r="A1328" i="11"/>
  <c r="C1328" i="11"/>
  <c r="D1328" i="11"/>
  <c r="E1328" i="11"/>
  <c r="G1328" i="11"/>
  <c r="H1328" i="11"/>
  <c r="I1328" i="11"/>
  <c r="J1328" i="11"/>
  <c r="K1328" i="11"/>
  <c r="A1329" i="11"/>
  <c r="C1329" i="11"/>
  <c r="D1329" i="11"/>
  <c r="E1329" i="11"/>
  <c r="G1329" i="11"/>
  <c r="H1329" i="11"/>
  <c r="I1329" i="11"/>
  <c r="J1329" i="11"/>
  <c r="K1329" i="11"/>
  <c r="A1330" i="11"/>
  <c r="C1330" i="11"/>
  <c r="D1330" i="11"/>
  <c r="E1330" i="11"/>
  <c r="G1330" i="11"/>
  <c r="H1330" i="11"/>
  <c r="I1330" i="11"/>
  <c r="J1330" i="11"/>
  <c r="K1330" i="11"/>
  <c r="A1331" i="11"/>
  <c r="C1331" i="11"/>
  <c r="D1331" i="11"/>
  <c r="E1331" i="11"/>
  <c r="G1331" i="11"/>
  <c r="H1331" i="11"/>
  <c r="I1331" i="11"/>
  <c r="J1331" i="11"/>
  <c r="K1331" i="11"/>
  <c r="A1332" i="11"/>
  <c r="C1332" i="11"/>
  <c r="D1332" i="11"/>
  <c r="E1332" i="11"/>
  <c r="G1332" i="11"/>
  <c r="H1332" i="11"/>
  <c r="I1332" i="11"/>
  <c r="J1332" i="11"/>
  <c r="K1332" i="11"/>
  <c r="A1333" i="11"/>
  <c r="C1333" i="11"/>
  <c r="D1333" i="11"/>
  <c r="E1333" i="11"/>
  <c r="G1333" i="11"/>
  <c r="H1333" i="11"/>
  <c r="I1333" i="11"/>
  <c r="J1333" i="11"/>
  <c r="K1333" i="11"/>
  <c r="A1334" i="11"/>
  <c r="C1334" i="11"/>
  <c r="D1334" i="11"/>
  <c r="E1334" i="11"/>
  <c r="G1334" i="11"/>
  <c r="H1334" i="11"/>
  <c r="I1334" i="11"/>
  <c r="J1334" i="11"/>
  <c r="K1334" i="11"/>
  <c r="A1335" i="11"/>
  <c r="C1335" i="11"/>
  <c r="D1335" i="11"/>
  <c r="E1335" i="11"/>
  <c r="G1335" i="11"/>
  <c r="H1335" i="11"/>
  <c r="I1335" i="11"/>
  <c r="J1335" i="11"/>
  <c r="K1335" i="11"/>
  <c r="A1336" i="11"/>
  <c r="C1336" i="11"/>
  <c r="D1336" i="11"/>
  <c r="E1336" i="11"/>
  <c r="G1336" i="11"/>
  <c r="H1336" i="11"/>
  <c r="I1336" i="11"/>
  <c r="J1336" i="11"/>
  <c r="K1336" i="11"/>
  <c r="A1337" i="11"/>
  <c r="C1337" i="11"/>
  <c r="D1337" i="11"/>
  <c r="E1337" i="11"/>
  <c r="G1337" i="11"/>
  <c r="H1337" i="11"/>
  <c r="I1337" i="11"/>
  <c r="J1337" i="11"/>
  <c r="K1337" i="11"/>
  <c r="A1338" i="11"/>
  <c r="C1338" i="11"/>
  <c r="D1338" i="11"/>
  <c r="E1338" i="11"/>
  <c r="G1338" i="11"/>
  <c r="H1338" i="11"/>
  <c r="I1338" i="11"/>
  <c r="J1338" i="11"/>
  <c r="K1338" i="11"/>
  <c r="A1339" i="11"/>
  <c r="C1339" i="11"/>
  <c r="D1339" i="11"/>
  <c r="E1339" i="11"/>
  <c r="G1339" i="11"/>
  <c r="H1339" i="11"/>
  <c r="I1339" i="11"/>
  <c r="J1339" i="11"/>
  <c r="K1339" i="11"/>
  <c r="A1340" i="11"/>
  <c r="C1340" i="11"/>
  <c r="D1340" i="11"/>
  <c r="E1340" i="11"/>
  <c r="G1340" i="11"/>
  <c r="H1340" i="11"/>
  <c r="I1340" i="11"/>
  <c r="J1340" i="11"/>
  <c r="K1340" i="11"/>
  <c r="A1341" i="11"/>
  <c r="C1341" i="11"/>
  <c r="D1341" i="11"/>
  <c r="E1341" i="11"/>
  <c r="G1341" i="11"/>
  <c r="H1341" i="11"/>
  <c r="I1341" i="11"/>
  <c r="J1341" i="11"/>
  <c r="K1341" i="11"/>
  <c r="A1342" i="11"/>
  <c r="C1342" i="11"/>
  <c r="D1342" i="11"/>
  <c r="E1342" i="11"/>
  <c r="G1342" i="11"/>
  <c r="H1342" i="11"/>
  <c r="I1342" i="11"/>
  <c r="J1342" i="11"/>
  <c r="K1342" i="11"/>
  <c r="A1343" i="11"/>
  <c r="C1343" i="11"/>
  <c r="D1343" i="11"/>
  <c r="E1343" i="11"/>
  <c r="G1343" i="11"/>
  <c r="H1343" i="11"/>
  <c r="I1343" i="11"/>
  <c r="J1343" i="11"/>
  <c r="K1343" i="11"/>
  <c r="A1344" i="11"/>
  <c r="C1344" i="11"/>
  <c r="D1344" i="11"/>
  <c r="E1344" i="11"/>
  <c r="G1344" i="11"/>
  <c r="H1344" i="11"/>
  <c r="I1344" i="11"/>
  <c r="J1344" i="11"/>
  <c r="K1344" i="11"/>
  <c r="A1345" i="11"/>
  <c r="C1345" i="11"/>
  <c r="D1345" i="11"/>
  <c r="E1345" i="11"/>
  <c r="G1345" i="11"/>
  <c r="H1345" i="11"/>
  <c r="I1345" i="11"/>
  <c r="J1345" i="11"/>
  <c r="K1345" i="11"/>
  <c r="A1346" i="11"/>
  <c r="C1346" i="11"/>
  <c r="D1346" i="11"/>
  <c r="E1346" i="11"/>
  <c r="G1346" i="11"/>
  <c r="H1346" i="11"/>
  <c r="I1346" i="11"/>
  <c r="J1346" i="11"/>
  <c r="K1346" i="11"/>
  <c r="A1347" i="11"/>
  <c r="C1347" i="11"/>
  <c r="D1347" i="11"/>
  <c r="E1347" i="11"/>
  <c r="G1347" i="11"/>
  <c r="H1347" i="11"/>
  <c r="I1347" i="11"/>
  <c r="J1347" i="11"/>
  <c r="K1347" i="11"/>
  <c r="A1348" i="11"/>
  <c r="C1348" i="11"/>
  <c r="D1348" i="11"/>
  <c r="E1348" i="11"/>
  <c r="G1348" i="11"/>
  <c r="H1348" i="11"/>
  <c r="I1348" i="11"/>
  <c r="J1348" i="11"/>
  <c r="K1348" i="11"/>
  <c r="A1349" i="11"/>
  <c r="C1349" i="11"/>
  <c r="D1349" i="11"/>
  <c r="E1349" i="11"/>
  <c r="G1349" i="11"/>
  <c r="H1349" i="11"/>
  <c r="I1349" i="11"/>
  <c r="J1349" i="11"/>
  <c r="K1349" i="11"/>
  <c r="A1350" i="11"/>
  <c r="C1350" i="11"/>
  <c r="D1350" i="11"/>
  <c r="E1350" i="11"/>
  <c r="G1350" i="11"/>
  <c r="H1350" i="11"/>
  <c r="I1350" i="11"/>
  <c r="J1350" i="11"/>
  <c r="K1350" i="11"/>
  <c r="A1351" i="11"/>
  <c r="C1351" i="11"/>
  <c r="D1351" i="11"/>
  <c r="E1351" i="11"/>
  <c r="G1351" i="11"/>
  <c r="H1351" i="11"/>
  <c r="I1351" i="11"/>
  <c r="J1351" i="11"/>
  <c r="K1351" i="11"/>
  <c r="A1352" i="11"/>
  <c r="C1352" i="11"/>
  <c r="D1352" i="11"/>
  <c r="E1352" i="11"/>
  <c r="G1352" i="11"/>
  <c r="H1352" i="11"/>
  <c r="I1352" i="11"/>
  <c r="J1352" i="11"/>
  <c r="K1352" i="11"/>
  <c r="A1353" i="11"/>
  <c r="C1353" i="11"/>
  <c r="D1353" i="11"/>
  <c r="E1353" i="11"/>
  <c r="G1353" i="11"/>
  <c r="H1353" i="11"/>
  <c r="I1353" i="11"/>
  <c r="J1353" i="11"/>
  <c r="K1353" i="11"/>
  <c r="A1354" i="11"/>
  <c r="C1354" i="11"/>
  <c r="D1354" i="11"/>
  <c r="E1354" i="11"/>
  <c r="G1354" i="11"/>
  <c r="H1354" i="11"/>
  <c r="I1354" i="11"/>
  <c r="J1354" i="11"/>
  <c r="K1354" i="11"/>
  <c r="A1355" i="11"/>
  <c r="C1355" i="11"/>
  <c r="D1355" i="11"/>
  <c r="E1355" i="11"/>
  <c r="G1355" i="11"/>
  <c r="H1355" i="11"/>
  <c r="I1355" i="11"/>
  <c r="J1355" i="11"/>
  <c r="K1355" i="11"/>
  <c r="A1356" i="11"/>
  <c r="C1356" i="11"/>
  <c r="D1356" i="11"/>
  <c r="E1356" i="11"/>
  <c r="G1356" i="11"/>
  <c r="H1356" i="11"/>
  <c r="I1356" i="11"/>
  <c r="J1356" i="11"/>
  <c r="K1356" i="11"/>
  <c r="A1357" i="11"/>
  <c r="C1357" i="11"/>
  <c r="D1357" i="11"/>
  <c r="E1357" i="11"/>
  <c r="G1357" i="11"/>
  <c r="H1357" i="11"/>
  <c r="I1357" i="11"/>
  <c r="J1357" i="11"/>
  <c r="K1357" i="11"/>
  <c r="A1358" i="11"/>
  <c r="C1358" i="11"/>
  <c r="D1358" i="11"/>
  <c r="E1358" i="11"/>
  <c r="G1358" i="11"/>
  <c r="H1358" i="11"/>
  <c r="I1358" i="11"/>
  <c r="J1358" i="11"/>
  <c r="K1358" i="11"/>
  <c r="A1359" i="11"/>
  <c r="C1359" i="11"/>
  <c r="D1359" i="11"/>
  <c r="E1359" i="11"/>
  <c r="G1359" i="11"/>
  <c r="H1359" i="11"/>
  <c r="I1359" i="11"/>
  <c r="J1359" i="11"/>
  <c r="K1359" i="11"/>
  <c r="A1360" i="11"/>
  <c r="C1360" i="11"/>
  <c r="D1360" i="11"/>
  <c r="E1360" i="11"/>
  <c r="G1360" i="11"/>
  <c r="H1360" i="11"/>
  <c r="I1360" i="11"/>
  <c r="J1360" i="11"/>
  <c r="K1360" i="11"/>
  <c r="A1361" i="11"/>
  <c r="C1361" i="11"/>
  <c r="D1361" i="11"/>
  <c r="E1361" i="11"/>
  <c r="G1361" i="11"/>
  <c r="H1361" i="11"/>
  <c r="I1361" i="11"/>
  <c r="J1361" i="11"/>
  <c r="K1361" i="11"/>
  <c r="A1362" i="11"/>
  <c r="C1362" i="11"/>
  <c r="D1362" i="11"/>
  <c r="E1362" i="11"/>
  <c r="G1362" i="11"/>
  <c r="H1362" i="11"/>
  <c r="I1362" i="11"/>
  <c r="J1362" i="11"/>
  <c r="K1362" i="11"/>
  <c r="A1363" i="11"/>
  <c r="C1363" i="11"/>
  <c r="D1363" i="11"/>
  <c r="E1363" i="11"/>
  <c r="G1363" i="11"/>
  <c r="H1363" i="11"/>
  <c r="I1363" i="11"/>
  <c r="J1363" i="11"/>
  <c r="K1363" i="11"/>
  <c r="A1364" i="11"/>
  <c r="C1364" i="11"/>
  <c r="D1364" i="11"/>
  <c r="E1364" i="11"/>
  <c r="G1364" i="11"/>
  <c r="H1364" i="11"/>
  <c r="I1364" i="11"/>
  <c r="J1364" i="11"/>
  <c r="K1364" i="11"/>
  <c r="A1365" i="11"/>
  <c r="C1365" i="11"/>
  <c r="D1365" i="11"/>
  <c r="E1365" i="11"/>
  <c r="G1365" i="11"/>
  <c r="H1365" i="11"/>
  <c r="I1365" i="11"/>
  <c r="J1365" i="11"/>
  <c r="K1365" i="11"/>
  <c r="A1366" i="11"/>
  <c r="C1366" i="11"/>
  <c r="D1366" i="11"/>
  <c r="E1366" i="11"/>
  <c r="G1366" i="11"/>
  <c r="H1366" i="11"/>
  <c r="I1366" i="11"/>
  <c r="J1366" i="11"/>
  <c r="K1366" i="11"/>
  <c r="A1367" i="11"/>
  <c r="C1367" i="11"/>
  <c r="D1367" i="11"/>
  <c r="E1367" i="11"/>
  <c r="G1367" i="11"/>
  <c r="H1367" i="11"/>
  <c r="I1367" i="11"/>
  <c r="J1367" i="11"/>
  <c r="K1367" i="11"/>
  <c r="A1368" i="11"/>
  <c r="C1368" i="11"/>
  <c r="D1368" i="11"/>
  <c r="E1368" i="11"/>
  <c r="G1368" i="11"/>
  <c r="H1368" i="11"/>
  <c r="I1368" i="11"/>
  <c r="J1368" i="11"/>
  <c r="K1368" i="11"/>
  <c r="A1369" i="11"/>
  <c r="C1369" i="11"/>
  <c r="D1369" i="11"/>
  <c r="E1369" i="11"/>
  <c r="G1369" i="11"/>
  <c r="H1369" i="11"/>
  <c r="I1369" i="11"/>
  <c r="J1369" i="11"/>
  <c r="K1369" i="11"/>
  <c r="A1370" i="11"/>
  <c r="C1370" i="11"/>
  <c r="D1370" i="11"/>
  <c r="E1370" i="11"/>
  <c r="G1370" i="11"/>
  <c r="H1370" i="11"/>
  <c r="I1370" i="11"/>
  <c r="J1370" i="11"/>
  <c r="K1370" i="11"/>
  <c r="A1371" i="11"/>
  <c r="C1371" i="11"/>
  <c r="D1371" i="11"/>
  <c r="E1371" i="11"/>
  <c r="G1371" i="11"/>
  <c r="H1371" i="11"/>
  <c r="I1371" i="11"/>
  <c r="J1371" i="11"/>
  <c r="K1371" i="11"/>
  <c r="A1372" i="11"/>
  <c r="C1372" i="11"/>
  <c r="D1372" i="11"/>
  <c r="E1372" i="11"/>
  <c r="G1372" i="11"/>
  <c r="H1372" i="11"/>
  <c r="I1372" i="11"/>
  <c r="J1372" i="11"/>
  <c r="K1372" i="11"/>
  <c r="A1373" i="11"/>
  <c r="C1373" i="11"/>
  <c r="D1373" i="11"/>
  <c r="E1373" i="11"/>
  <c r="G1373" i="11"/>
  <c r="H1373" i="11"/>
  <c r="I1373" i="11"/>
  <c r="J1373" i="11"/>
  <c r="K1373" i="11"/>
  <c r="A1374" i="11"/>
  <c r="C1374" i="11"/>
  <c r="D1374" i="11"/>
  <c r="E1374" i="11"/>
  <c r="G1374" i="11"/>
  <c r="H1374" i="11"/>
  <c r="I1374" i="11"/>
  <c r="J1374" i="11"/>
  <c r="K1374" i="11"/>
  <c r="A1375" i="11"/>
  <c r="C1375" i="11"/>
  <c r="D1375" i="11"/>
  <c r="E1375" i="11"/>
  <c r="G1375" i="11"/>
  <c r="H1375" i="11"/>
  <c r="I1375" i="11"/>
  <c r="J1375" i="11"/>
  <c r="K1375" i="11"/>
  <c r="A1376" i="11"/>
  <c r="C1376" i="11"/>
  <c r="D1376" i="11"/>
  <c r="E1376" i="11"/>
  <c r="G1376" i="11"/>
  <c r="H1376" i="11"/>
  <c r="I1376" i="11"/>
  <c r="J1376" i="11"/>
  <c r="K1376" i="11"/>
  <c r="A1377" i="11"/>
  <c r="C1377" i="11"/>
  <c r="D1377" i="11"/>
  <c r="E1377" i="11"/>
  <c r="G1377" i="11"/>
  <c r="H1377" i="11"/>
  <c r="I1377" i="11"/>
  <c r="J1377" i="11"/>
  <c r="K1377" i="11"/>
  <c r="A1378" i="11"/>
  <c r="C1378" i="11"/>
  <c r="D1378" i="11"/>
  <c r="E1378" i="11"/>
  <c r="G1378" i="11"/>
  <c r="H1378" i="11"/>
  <c r="I1378" i="11"/>
  <c r="J1378" i="11"/>
  <c r="K1378" i="11"/>
  <c r="A1379" i="11"/>
  <c r="C1379" i="11"/>
  <c r="D1379" i="11"/>
  <c r="E1379" i="11"/>
  <c r="G1379" i="11"/>
  <c r="H1379" i="11"/>
  <c r="I1379" i="11"/>
  <c r="J1379" i="11"/>
  <c r="K1379" i="11"/>
  <c r="A1380" i="11"/>
  <c r="C1380" i="11"/>
  <c r="D1380" i="11"/>
  <c r="E1380" i="11"/>
  <c r="G1380" i="11"/>
  <c r="H1380" i="11"/>
  <c r="I1380" i="11"/>
  <c r="J1380" i="11"/>
  <c r="K1380" i="11"/>
  <c r="A1381" i="11"/>
  <c r="C1381" i="11"/>
  <c r="D1381" i="11"/>
  <c r="E1381" i="11"/>
  <c r="G1381" i="11"/>
  <c r="H1381" i="11"/>
  <c r="I1381" i="11"/>
  <c r="J1381" i="11"/>
  <c r="K1381" i="11"/>
  <c r="A1382" i="11"/>
  <c r="C1382" i="11"/>
  <c r="D1382" i="11"/>
  <c r="E1382" i="11"/>
  <c r="G1382" i="11"/>
  <c r="H1382" i="11"/>
  <c r="I1382" i="11"/>
  <c r="J1382" i="11"/>
  <c r="K1382" i="11"/>
  <c r="A1383" i="11"/>
  <c r="C1383" i="11"/>
  <c r="D1383" i="11"/>
  <c r="E1383" i="11"/>
  <c r="G1383" i="11"/>
  <c r="H1383" i="11"/>
  <c r="I1383" i="11"/>
  <c r="J1383" i="11"/>
  <c r="K1383" i="11"/>
  <c r="A1384" i="11"/>
  <c r="C1384" i="11"/>
  <c r="D1384" i="11"/>
  <c r="E1384" i="11"/>
  <c r="G1384" i="11"/>
  <c r="H1384" i="11"/>
  <c r="I1384" i="11"/>
  <c r="J1384" i="11"/>
  <c r="K1384" i="11"/>
  <c r="A1385" i="11"/>
  <c r="C1385" i="11"/>
  <c r="D1385" i="11"/>
  <c r="E1385" i="11"/>
  <c r="G1385" i="11"/>
  <c r="H1385" i="11"/>
  <c r="I1385" i="11"/>
  <c r="J1385" i="11"/>
  <c r="K1385" i="11"/>
  <c r="A1386" i="11"/>
  <c r="C1386" i="11"/>
  <c r="D1386" i="11"/>
  <c r="E1386" i="11"/>
  <c r="G1386" i="11"/>
  <c r="H1386" i="11"/>
  <c r="I1386" i="11"/>
  <c r="J1386" i="11"/>
  <c r="K1386" i="11"/>
  <c r="A1387" i="11"/>
  <c r="C1387" i="11"/>
  <c r="D1387" i="11"/>
  <c r="E1387" i="11"/>
  <c r="G1387" i="11"/>
  <c r="H1387" i="11"/>
  <c r="I1387" i="11"/>
  <c r="J1387" i="11"/>
  <c r="K1387" i="11"/>
  <c r="A1388" i="11"/>
  <c r="C1388" i="11"/>
  <c r="D1388" i="11"/>
  <c r="E1388" i="11"/>
  <c r="G1388" i="11"/>
  <c r="H1388" i="11"/>
  <c r="I1388" i="11"/>
  <c r="J1388" i="11"/>
  <c r="K1388" i="11"/>
  <c r="A1389" i="11"/>
  <c r="C1389" i="11"/>
  <c r="D1389" i="11"/>
  <c r="E1389" i="11"/>
  <c r="G1389" i="11"/>
  <c r="H1389" i="11"/>
  <c r="I1389" i="11"/>
  <c r="J1389" i="11"/>
  <c r="K1389" i="11"/>
  <c r="A1390" i="11"/>
  <c r="C1390" i="11"/>
  <c r="D1390" i="11"/>
  <c r="E1390" i="11"/>
  <c r="G1390" i="11"/>
  <c r="H1390" i="11"/>
  <c r="I1390" i="11"/>
  <c r="J1390" i="11"/>
  <c r="K1390" i="11"/>
  <c r="A1391" i="11"/>
  <c r="C1391" i="11"/>
  <c r="D1391" i="11"/>
  <c r="E1391" i="11"/>
  <c r="G1391" i="11"/>
  <c r="H1391" i="11"/>
  <c r="I1391" i="11"/>
  <c r="J1391" i="11"/>
  <c r="K1391" i="11"/>
  <c r="A1392" i="11"/>
  <c r="C1392" i="11"/>
  <c r="D1392" i="11"/>
  <c r="E1392" i="11"/>
  <c r="G1392" i="11"/>
  <c r="H1392" i="11"/>
  <c r="I1392" i="11"/>
  <c r="J1392" i="11"/>
  <c r="K1392" i="11"/>
  <c r="A1393" i="11"/>
  <c r="C1393" i="11"/>
  <c r="D1393" i="11"/>
  <c r="E1393" i="11"/>
  <c r="G1393" i="11"/>
  <c r="H1393" i="11"/>
  <c r="I1393" i="11"/>
  <c r="J1393" i="11"/>
  <c r="K1393" i="11"/>
  <c r="A1394" i="11"/>
  <c r="C1394" i="11"/>
  <c r="D1394" i="11"/>
  <c r="E1394" i="11"/>
  <c r="G1394" i="11"/>
  <c r="H1394" i="11"/>
  <c r="I1394" i="11"/>
  <c r="J1394" i="11"/>
  <c r="K1394" i="11"/>
  <c r="A1395" i="11"/>
  <c r="C1395" i="11"/>
  <c r="D1395" i="11"/>
  <c r="E1395" i="11"/>
  <c r="G1395" i="11"/>
  <c r="H1395" i="11"/>
  <c r="I1395" i="11"/>
  <c r="J1395" i="11"/>
  <c r="K1395" i="11"/>
  <c r="A1396" i="11"/>
  <c r="C1396" i="11"/>
  <c r="D1396" i="11"/>
  <c r="E1396" i="11"/>
  <c r="G1396" i="11"/>
  <c r="H1396" i="11"/>
  <c r="I1396" i="11"/>
  <c r="J1396" i="11"/>
  <c r="K1396" i="11"/>
  <c r="A1397" i="11"/>
  <c r="C1397" i="11"/>
  <c r="D1397" i="11"/>
  <c r="E1397" i="11"/>
  <c r="G1397" i="11"/>
  <c r="H1397" i="11"/>
  <c r="I1397" i="11"/>
  <c r="J1397" i="11"/>
  <c r="K1397" i="11"/>
  <c r="A1398" i="11"/>
  <c r="C1398" i="11"/>
  <c r="D1398" i="11"/>
  <c r="E1398" i="11"/>
  <c r="G1398" i="11"/>
  <c r="H1398" i="11"/>
  <c r="I1398" i="11"/>
  <c r="J1398" i="11"/>
  <c r="K1398" i="11"/>
  <c r="A1399" i="11"/>
  <c r="C1399" i="11"/>
  <c r="D1399" i="11"/>
  <c r="E1399" i="11"/>
  <c r="G1399" i="11"/>
  <c r="H1399" i="11"/>
  <c r="I1399" i="11"/>
  <c r="J1399" i="11"/>
  <c r="K1399" i="11"/>
  <c r="A1400" i="11"/>
  <c r="C1400" i="11"/>
  <c r="D1400" i="11"/>
  <c r="E1400" i="11"/>
  <c r="G1400" i="11"/>
  <c r="H1400" i="11"/>
  <c r="I1400" i="11"/>
  <c r="J1400" i="11"/>
  <c r="K1400" i="11"/>
  <c r="A1401" i="11"/>
  <c r="C1401" i="11"/>
  <c r="D1401" i="11"/>
  <c r="E1401" i="11"/>
  <c r="G1401" i="11"/>
  <c r="H1401" i="11"/>
  <c r="I1401" i="11"/>
  <c r="J1401" i="11"/>
  <c r="K1401" i="11"/>
  <c r="A1402" i="11"/>
  <c r="C1402" i="11"/>
  <c r="D1402" i="11"/>
  <c r="E1402" i="11"/>
  <c r="G1402" i="11"/>
  <c r="H1402" i="11"/>
  <c r="I1402" i="11"/>
  <c r="J1402" i="11"/>
  <c r="K1402" i="11"/>
  <c r="A1403" i="11"/>
  <c r="C1403" i="11"/>
  <c r="D1403" i="11"/>
  <c r="E1403" i="11"/>
  <c r="G1403" i="11"/>
  <c r="H1403" i="11"/>
  <c r="I1403" i="11"/>
  <c r="J1403" i="11"/>
  <c r="K1403" i="11"/>
  <c r="A1404" i="11"/>
  <c r="C1404" i="11"/>
  <c r="D1404" i="11"/>
  <c r="E1404" i="11"/>
  <c r="G1404" i="11"/>
  <c r="H1404" i="11"/>
  <c r="I1404" i="11"/>
  <c r="J1404" i="11"/>
  <c r="K1404" i="11"/>
  <c r="A1405" i="11"/>
  <c r="C1405" i="11"/>
  <c r="D1405" i="11"/>
  <c r="E1405" i="11"/>
  <c r="G1405" i="11"/>
  <c r="H1405" i="11"/>
  <c r="I1405" i="11"/>
  <c r="J1405" i="11"/>
  <c r="K1405" i="11"/>
  <c r="A1406" i="11"/>
  <c r="C1406" i="11"/>
  <c r="D1406" i="11"/>
  <c r="E1406" i="11"/>
  <c r="G1406" i="11"/>
  <c r="H1406" i="11"/>
  <c r="I1406" i="11"/>
  <c r="J1406" i="11"/>
  <c r="K1406" i="11"/>
  <c r="A1407" i="11"/>
  <c r="C1407" i="11"/>
  <c r="D1407" i="11"/>
  <c r="E1407" i="11"/>
  <c r="G1407" i="11"/>
  <c r="H1407" i="11"/>
  <c r="I1407" i="11"/>
  <c r="J1407" i="11"/>
  <c r="K1407" i="11"/>
  <c r="A1408" i="11"/>
  <c r="C1408" i="11"/>
  <c r="D1408" i="11"/>
  <c r="E1408" i="11"/>
  <c r="G1408" i="11"/>
  <c r="H1408" i="11"/>
  <c r="I1408" i="11"/>
  <c r="J1408" i="11"/>
  <c r="K1408" i="11"/>
  <c r="A1409" i="11"/>
  <c r="C1409" i="11"/>
  <c r="D1409" i="11"/>
  <c r="E1409" i="11"/>
  <c r="G1409" i="11"/>
  <c r="H1409" i="11"/>
  <c r="I1409" i="11"/>
  <c r="J1409" i="11"/>
  <c r="K1409" i="11"/>
  <c r="A1410" i="11"/>
  <c r="C1410" i="11"/>
  <c r="D1410" i="11"/>
  <c r="E1410" i="11"/>
  <c r="G1410" i="11"/>
  <c r="H1410" i="11"/>
  <c r="I1410" i="11"/>
  <c r="J1410" i="11"/>
  <c r="K1410" i="11"/>
  <c r="A1411" i="11"/>
  <c r="C1411" i="11"/>
  <c r="D1411" i="11"/>
  <c r="E1411" i="11"/>
  <c r="G1411" i="11"/>
  <c r="H1411" i="11"/>
  <c r="I1411" i="11"/>
  <c r="J1411" i="11"/>
  <c r="K1411" i="11"/>
  <c r="A1412" i="11"/>
  <c r="C1412" i="11"/>
  <c r="D1412" i="11"/>
  <c r="E1412" i="11"/>
  <c r="G1412" i="11"/>
  <c r="H1412" i="11"/>
  <c r="I1412" i="11"/>
  <c r="J1412" i="11"/>
  <c r="K1412" i="11"/>
  <c r="A1413" i="11"/>
  <c r="C1413" i="11"/>
  <c r="D1413" i="11"/>
  <c r="E1413" i="11"/>
  <c r="G1413" i="11"/>
  <c r="H1413" i="11"/>
  <c r="I1413" i="11"/>
  <c r="J1413" i="11"/>
  <c r="K1413" i="11"/>
  <c r="A1414" i="11"/>
  <c r="C1414" i="11"/>
  <c r="D1414" i="11"/>
  <c r="E1414" i="11"/>
  <c r="G1414" i="11"/>
  <c r="H1414" i="11"/>
  <c r="I1414" i="11"/>
  <c r="J1414" i="11"/>
  <c r="K1414" i="11"/>
  <c r="A1415" i="11"/>
  <c r="C1415" i="11"/>
  <c r="D1415" i="11"/>
  <c r="E1415" i="11"/>
  <c r="G1415" i="11"/>
  <c r="H1415" i="11"/>
  <c r="I1415" i="11"/>
  <c r="J1415" i="11"/>
  <c r="K1415" i="11"/>
  <c r="A1416" i="11"/>
  <c r="C1416" i="11"/>
  <c r="D1416" i="11"/>
  <c r="E1416" i="11"/>
  <c r="G1416" i="11"/>
  <c r="H1416" i="11"/>
  <c r="I1416" i="11"/>
  <c r="J1416" i="11"/>
  <c r="K1416" i="11"/>
  <c r="A1417" i="11"/>
  <c r="C1417" i="11"/>
  <c r="D1417" i="11"/>
  <c r="E1417" i="11"/>
  <c r="G1417" i="11"/>
  <c r="H1417" i="11"/>
  <c r="I1417" i="11"/>
  <c r="J1417" i="11"/>
  <c r="K1417" i="11"/>
  <c r="A1418" i="11"/>
  <c r="C1418" i="11"/>
  <c r="D1418" i="11"/>
  <c r="E1418" i="11"/>
  <c r="G1418" i="11"/>
  <c r="H1418" i="11"/>
  <c r="I1418" i="11"/>
  <c r="J1418" i="11"/>
  <c r="K1418" i="11"/>
  <c r="A1419" i="11"/>
  <c r="C1419" i="11"/>
  <c r="D1419" i="11"/>
  <c r="E1419" i="11"/>
  <c r="G1419" i="11"/>
  <c r="H1419" i="11"/>
  <c r="I1419" i="11"/>
  <c r="J1419" i="11"/>
  <c r="K1419" i="11"/>
  <c r="A1420" i="11"/>
  <c r="C1420" i="11"/>
  <c r="D1420" i="11"/>
  <c r="E1420" i="11"/>
  <c r="G1420" i="11"/>
  <c r="H1420" i="11"/>
  <c r="I1420" i="11"/>
  <c r="J1420" i="11"/>
  <c r="K1420" i="11"/>
  <c r="A1421" i="11"/>
  <c r="C1421" i="11"/>
  <c r="D1421" i="11"/>
  <c r="E1421" i="11"/>
  <c r="G1421" i="11"/>
  <c r="H1421" i="11"/>
  <c r="I1421" i="11"/>
  <c r="J1421" i="11"/>
  <c r="K1421" i="11"/>
  <c r="A1422" i="11"/>
  <c r="C1422" i="11"/>
  <c r="D1422" i="11"/>
  <c r="E1422" i="11"/>
  <c r="G1422" i="11"/>
  <c r="H1422" i="11"/>
  <c r="I1422" i="11"/>
  <c r="J1422" i="11"/>
  <c r="K1422" i="11"/>
  <c r="A1423" i="11"/>
  <c r="C1423" i="11"/>
  <c r="D1423" i="11"/>
  <c r="E1423" i="11"/>
  <c r="G1423" i="11"/>
  <c r="H1423" i="11"/>
  <c r="I1423" i="11"/>
  <c r="J1423" i="11"/>
  <c r="K1423" i="11"/>
  <c r="A1424" i="11"/>
  <c r="C1424" i="11"/>
  <c r="D1424" i="11"/>
  <c r="E1424" i="11"/>
  <c r="G1424" i="11"/>
  <c r="H1424" i="11"/>
  <c r="I1424" i="11"/>
  <c r="J1424" i="11"/>
  <c r="K1424" i="11"/>
  <c r="A1425" i="11"/>
  <c r="C1425" i="11"/>
  <c r="D1425" i="11"/>
  <c r="E1425" i="11"/>
  <c r="G1425" i="11"/>
  <c r="H1425" i="11"/>
  <c r="I1425" i="11"/>
  <c r="J1425" i="11"/>
  <c r="K1425" i="11"/>
  <c r="A1426" i="11"/>
  <c r="C1426" i="11"/>
  <c r="D1426" i="11"/>
  <c r="E1426" i="11"/>
  <c r="G1426" i="11"/>
  <c r="H1426" i="11"/>
  <c r="I1426" i="11"/>
  <c r="J1426" i="11"/>
  <c r="K1426" i="11"/>
  <c r="A1427" i="11"/>
  <c r="C1427" i="11"/>
  <c r="D1427" i="11"/>
  <c r="E1427" i="11"/>
  <c r="G1427" i="11"/>
  <c r="H1427" i="11"/>
  <c r="I1427" i="11"/>
  <c r="J1427" i="11"/>
  <c r="K1427" i="11"/>
  <c r="A1428" i="11"/>
  <c r="C1428" i="11"/>
  <c r="D1428" i="11"/>
  <c r="E1428" i="11"/>
  <c r="G1428" i="11"/>
  <c r="H1428" i="11"/>
  <c r="I1428" i="11"/>
  <c r="J1428" i="11"/>
  <c r="K1428" i="11"/>
  <c r="A1429" i="11"/>
  <c r="C1429" i="11"/>
  <c r="D1429" i="11"/>
  <c r="E1429" i="11"/>
  <c r="G1429" i="11"/>
  <c r="H1429" i="11"/>
  <c r="I1429" i="11"/>
  <c r="J1429" i="11"/>
  <c r="K1429" i="11"/>
  <c r="A1430" i="11"/>
  <c r="C1430" i="11"/>
  <c r="D1430" i="11"/>
  <c r="E1430" i="11"/>
  <c r="G1430" i="11"/>
  <c r="H1430" i="11"/>
  <c r="I1430" i="11"/>
  <c r="J1430" i="11"/>
  <c r="K1430" i="11"/>
  <c r="A1431" i="11"/>
  <c r="C1431" i="11"/>
  <c r="D1431" i="11"/>
  <c r="E1431" i="11"/>
  <c r="G1431" i="11"/>
  <c r="H1431" i="11"/>
  <c r="I1431" i="11"/>
  <c r="J1431" i="11"/>
  <c r="K1431" i="11"/>
  <c r="A1432" i="11"/>
  <c r="C1432" i="11"/>
  <c r="D1432" i="11"/>
  <c r="E1432" i="11"/>
  <c r="G1432" i="11"/>
  <c r="H1432" i="11"/>
  <c r="I1432" i="11"/>
  <c r="J1432" i="11"/>
  <c r="K1432" i="11"/>
  <c r="A1433" i="11"/>
  <c r="C1433" i="11"/>
  <c r="D1433" i="11"/>
  <c r="E1433" i="11"/>
  <c r="G1433" i="11"/>
  <c r="H1433" i="11"/>
  <c r="I1433" i="11"/>
  <c r="J1433" i="11"/>
  <c r="K1433" i="11"/>
  <c r="A1434" i="11"/>
  <c r="C1434" i="11"/>
  <c r="D1434" i="11"/>
  <c r="E1434" i="11"/>
  <c r="G1434" i="11"/>
  <c r="H1434" i="11"/>
  <c r="I1434" i="11"/>
  <c r="J1434" i="11"/>
  <c r="K1434" i="11"/>
  <c r="A1435" i="11"/>
  <c r="C1435" i="11"/>
  <c r="D1435" i="11"/>
  <c r="E1435" i="11"/>
  <c r="G1435" i="11"/>
  <c r="H1435" i="11"/>
  <c r="I1435" i="11"/>
  <c r="J1435" i="11"/>
  <c r="K1435" i="11"/>
  <c r="A1436" i="11"/>
  <c r="C1436" i="11"/>
  <c r="D1436" i="11"/>
  <c r="E1436" i="11"/>
  <c r="G1436" i="11"/>
  <c r="H1436" i="11"/>
  <c r="I1436" i="11"/>
  <c r="J1436" i="11"/>
  <c r="K1436" i="11"/>
  <c r="A1437" i="11"/>
  <c r="C1437" i="11"/>
  <c r="D1437" i="11"/>
  <c r="E1437" i="11"/>
  <c r="G1437" i="11"/>
  <c r="H1437" i="11"/>
  <c r="I1437" i="11"/>
  <c r="J1437" i="11"/>
  <c r="K1437" i="11"/>
  <c r="A1438" i="11"/>
  <c r="C1438" i="11"/>
  <c r="D1438" i="11"/>
  <c r="E1438" i="11"/>
  <c r="G1438" i="11"/>
  <c r="H1438" i="11"/>
  <c r="I1438" i="11"/>
  <c r="J1438" i="11"/>
  <c r="K1438" i="11"/>
  <c r="A1439" i="11"/>
  <c r="C1439" i="11"/>
  <c r="D1439" i="11"/>
  <c r="E1439" i="11"/>
  <c r="G1439" i="11"/>
  <c r="H1439" i="11"/>
  <c r="I1439" i="11"/>
  <c r="J1439" i="11"/>
  <c r="K1439" i="11"/>
  <c r="A1440" i="11"/>
  <c r="C1440" i="11"/>
  <c r="D1440" i="11"/>
  <c r="E1440" i="11"/>
  <c r="G1440" i="11"/>
  <c r="H1440" i="11"/>
  <c r="I1440" i="11"/>
  <c r="J1440" i="11"/>
  <c r="K1440" i="11"/>
  <c r="A1441" i="11"/>
  <c r="C1441" i="11"/>
  <c r="D1441" i="11"/>
  <c r="E1441" i="11"/>
  <c r="G1441" i="11"/>
  <c r="H1441" i="11"/>
  <c r="I1441" i="11"/>
  <c r="J1441" i="11"/>
  <c r="K1441" i="11"/>
  <c r="A1442" i="11"/>
  <c r="C1442" i="11"/>
  <c r="D1442" i="11"/>
  <c r="E1442" i="11"/>
  <c r="G1442" i="11"/>
  <c r="H1442" i="11"/>
  <c r="I1442" i="11"/>
  <c r="J1442" i="11"/>
  <c r="K1442" i="11"/>
  <c r="A1443" i="11"/>
  <c r="C1443" i="11"/>
  <c r="D1443" i="11"/>
  <c r="E1443" i="11"/>
  <c r="G1443" i="11"/>
  <c r="H1443" i="11"/>
  <c r="I1443" i="11"/>
  <c r="J1443" i="11"/>
  <c r="K1443" i="11"/>
  <c r="A1444" i="11"/>
  <c r="C1444" i="11"/>
  <c r="D1444" i="11"/>
  <c r="E1444" i="11"/>
  <c r="G1444" i="11"/>
  <c r="H1444" i="11"/>
  <c r="I1444" i="11"/>
  <c r="J1444" i="11"/>
  <c r="K1444" i="11"/>
  <c r="A1445" i="11"/>
  <c r="C1445" i="11"/>
  <c r="D1445" i="11"/>
  <c r="E1445" i="11"/>
  <c r="G1445" i="11"/>
  <c r="H1445" i="11"/>
  <c r="I1445" i="11"/>
  <c r="J1445" i="11"/>
  <c r="K1445" i="11"/>
  <c r="A1446" i="11"/>
  <c r="C1446" i="11"/>
  <c r="D1446" i="11"/>
  <c r="E1446" i="11"/>
  <c r="G1446" i="11"/>
  <c r="H1446" i="11"/>
  <c r="I1446" i="11"/>
  <c r="J1446" i="11"/>
  <c r="K1446" i="11"/>
  <c r="A1447" i="11"/>
  <c r="C1447" i="11"/>
  <c r="D1447" i="11"/>
  <c r="E1447" i="11"/>
  <c r="G1447" i="11"/>
  <c r="H1447" i="11"/>
  <c r="I1447" i="11"/>
  <c r="J1447" i="11"/>
  <c r="K1447" i="11"/>
  <c r="A1448" i="11"/>
  <c r="C1448" i="11"/>
  <c r="D1448" i="11"/>
  <c r="E1448" i="11"/>
  <c r="G1448" i="11"/>
  <c r="H1448" i="11"/>
  <c r="I1448" i="11"/>
  <c r="J1448" i="11"/>
  <c r="K1448" i="11"/>
  <c r="A1449" i="11"/>
  <c r="C1449" i="11"/>
  <c r="D1449" i="11"/>
  <c r="E1449" i="11"/>
  <c r="G1449" i="11"/>
  <c r="H1449" i="11"/>
  <c r="I1449" i="11"/>
  <c r="J1449" i="11"/>
  <c r="K1449" i="11"/>
  <c r="A1450" i="11"/>
  <c r="C1450" i="11"/>
  <c r="D1450" i="11"/>
  <c r="E1450" i="11"/>
  <c r="G1450" i="11"/>
  <c r="H1450" i="11"/>
  <c r="I1450" i="11"/>
  <c r="J1450" i="11"/>
  <c r="K1450" i="11"/>
  <c r="A1451" i="11"/>
  <c r="C1451" i="11"/>
  <c r="D1451" i="11"/>
  <c r="E1451" i="11"/>
  <c r="G1451" i="11"/>
  <c r="H1451" i="11"/>
  <c r="I1451" i="11"/>
  <c r="J1451" i="11"/>
  <c r="K1451" i="11"/>
  <c r="A1452" i="11"/>
  <c r="C1452" i="11"/>
  <c r="D1452" i="11"/>
  <c r="E1452" i="11"/>
  <c r="G1452" i="11"/>
  <c r="H1452" i="11"/>
  <c r="I1452" i="11"/>
  <c r="J1452" i="11"/>
  <c r="K1452" i="11"/>
  <c r="A1453" i="11"/>
  <c r="C1453" i="11"/>
  <c r="D1453" i="11"/>
  <c r="E1453" i="11"/>
  <c r="G1453" i="11"/>
  <c r="H1453" i="11"/>
  <c r="I1453" i="11"/>
  <c r="J1453" i="11"/>
  <c r="K1453" i="11"/>
  <c r="A1454" i="11"/>
  <c r="C1454" i="11"/>
  <c r="D1454" i="11"/>
  <c r="E1454" i="11"/>
  <c r="G1454" i="11"/>
  <c r="H1454" i="11"/>
  <c r="I1454" i="11"/>
  <c r="J1454" i="11"/>
  <c r="K1454" i="11"/>
  <c r="A1455" i="11"/>
  <c r="C1455" i="11"/>
  <c r="D1455" i="11"/>
  <c r="E1455" i="11"/>
  <c r="G1455" i="11"/>
  <c r="H1455" i="11"/>
  <c r="I1455" i="11"/>
  <c r="J1455" i="11"/>
  <c r="K1455" i="11"/>
  <c r="A1456" i="11"/>
  <c r="C1456" i="11"/>
  <c r="D1456" i="11"/>
  <c r="E1456" i="11"/>
  <c r="G1456" i="11"/>
  <c r="H1456" i="11"/>
  <c r="I1456" i="11"/>
  <c r="J1456" i="11"/>
  <c r="K1456" i="11"/>
  <c r="A1457" i="11"/>
  <c r="C1457" i="11"/>
  <c r="D1457" i="11"/>
  <c r="E1457" i="11"/>
  <c r="G1457" i="11"/>
  <c r="H1457" i="11"/>
  <c r="I1457" i="11"/>
  <c r="J1457" i="11"/>
  <c r="K1457" i="11"/>
  <c r="A1458" i="11"/>
  <c r="C1458" i="11"/>
  <c r="D1458" i="11"/>
  <c r="E1458" i="11"/>
  <c r="G1458" i="11"/>
  <c r="H1458" i="11"/>
  <c r="I1458" i="11"/>
  <c r="J1458" i="11"/>
  <c r="K1458" i="11"/>
  <c r="A1459" i="11"/>
  <c r="C1459" i="11"/>
  <c r="D1459" i="11"/>
  <c r="E1459" i="11"/>
  <c r="G1459" i="11"/>
  <c r="H1459" i="11"/>
  <c r="I1459" i="11"/>
  <c r="J1459" i="11"/>
  <c r="K1459" i="11"/>
  <c r="A1460" i="11"/>
  <c r="C1460" i="11"/>
  <c r="D1460" i="11"/>
  <c r="E1460" i="11"/>
  <c r="G1460" i="11"/>
  <c r="H1460" i="11"/>
  <c r="I1460" i="11"/>
  <c r="J1460" i="11"/>
  <c r="K1460" i="11"/>
  <c r="A1461" i="11"/>
  <c r="C1461" i="11"/>
  <c r="D1461" i="11"/>
  <c r="E1461" i="11"/>
  <c r="G1461" i="11"/>
  <c r="H1461" i="11"/>
  <c r="I1461" i="11"/>
  <c r="J1461" i="11"/>
  <c r="K1461" i="11"/>
  <c r="A1462" i="11"/>
  <c r="C1462" i="11"/>
  <c r="D1462" i="11"/>
  <c r="E1462" i="11"/>
  <c r="G1462" i="11"/>
  <c r="H1462" i="11"/>
  <c r="I1462" i="11"/>
  <c r="J1462" i="11"/>
  <c r="K1462" i="11"/>
  <c r="A1463" i="11"/>
  <c r="C1463" i="11"/>
  <c r="D1463" i="11"/>
  <c r="E1463" i="11"/>
  <c r="G1463" i="11"/>
  <c r="H1463" i="11"/>
  <c r="I1463" i="11"/>
  <c r="J1463" i="11"/>
  <c r="K1463" i="11"/>
  <c r="A1464" i="11"/>
  <c r="C1464" i="11"/>
  <c r="D1464" i="11"/>
  <c r="E1464" i="11"/>
  <c r="G1464" i="11"/>
  <c r="H1464" i="11"/>
  <c r="I1464" i="11"/>
  <c r="J1464" i="11"/>
  <c r="K1464" i="11"/>
  <c r="A1465" i="11"/>
  <c r="C1465" i="11"/>
  <c r="D1465" i="11"/>
  <c r="E1465" i="11"/>
  <c r="G1465" i="11"/>
  <c r="H1465" i="11"/>
  <c r="I1465" i="11"/>
  <c r="J1465" i="11"/>
  <c r="K1465" i="11"/>
  <c r="A1466" i="11"/>
  <c r="C1466" i="11"/>
  <c r="D1466" i="11"/>
  <c r="E1466" i="11"/>
  <c r="G1466" i="11"/>
  <c r="H1466" i="11"/>
  <c r="I1466" i="11"/>
  <c r="J1466" i="11"/>
  <c r="K1466" i="11"/>
  <c r="A1467" i="11"/>
  <c r="C1467" i="11"/>
  <c r="D1467" i="11"/>
  <c r="E1467" i="11"/>
  <c r="G1467" i="11"/>
  <c r="H1467" i="11"/>
  <c r="I1467" i="11"/>
  <c r="J1467" i="11"/>
  <c r="K1467" i="11"/>
  <c r="A1468" i="11"/>
  <c r="C1468" i="11"/>
  <c r="D1468" i="11"/>
  <c r="E1468" i="11"/>
  <c r="G1468" i="11"/>
  <c r="H1468" i="11"/>
  <c r="I1468" i="11"/>
  <c r="J1468" i="11"/>
  <c r="K1468" i="11"/>
  <c r="A1469" i="11"/>
  <c r="C1469" i="11"/>
  <c r="D1469" i="11"/>
  <c r="E1469" i="11"/>
  <c r="G1469" i="11"/>
  <c r="H1469" i="11"/>
  <c r="I1469" i="11"/>
  <c r="J1469" i="11"/>
  <c r="K1469" i="11"/>
  <c r="A1470" i="11"/>
  <c r="C1470" i="11"/>
  <c r="D1470" i="11"/>
  <c r="E1470" i="11"/>
  <c r="G1470" i="11"/>
  <c r="H1470" i="11"/>
  <c r="I1470" i="11"/>
  <c r="J1470" i="11"/>
  <c r="K1470" i="11"/>
  <c r="A1471" i="11"/>
  <c r="C1471" i="11"/>
  <c r="D1471" i="11"/>
  <c r="E1471" i="11"/>
  <c r="G1471" i="11"/>
  <c r="H1471" i="11"/>
  <c r="I1471" i="11"/>
  <c r="J1471" i="11"/>
  <c r="K1471" i="11"/>
  <c r="A1472" i="11"/>
  <c r="C1472" i="11"/>
  <c r="D1472" i="11"/>
  <c r="E1472" i="11"/>
  <c r="G1472" i="11"/>
  <c r="H1472" i="11"/>
  <c r="I1472" i="11"/>
  <c r="J1472" i="11"/>
  <c r="K1472" i="11"/>
  <c r="A1473" i="11"/>
  <c r="C1473" i="11"/>
  <c r="D1473" i="11"/>
  <c r="E1473" i="11"/>
  <c r="G1473" i="11"/>
  <c r="H1473" i="11"/>
  <c r="I1473" i="11"/>
  <c r="J1473" i="11"/>
  <c r="K1473" i="11"/>
  <c r="A1474" i="11"/>
  <c r="C1474" i="11"/>
  <c r="D1474" i="11"/>
  <c r="E1474" i="11"/>
  <c r="G1474" i="11"/>
  <c r="H1474" i="11"/>
  <c r="I1474" i="11"/>
  <c r="J1474" i="11"/>
  <c r="K1474" i="11"/>
  <c r="A1475" i="11"/>
  <c r="C1475" i="11"/>
  <c r="D1475" i="11"/>
  <c r="E1475" i="11"/>
  <c r="G1475" i="11"/>
  <c r="H1475" i="11"/>
  <c r="I1475" i="11"/>
  <c r="J1475" i="11"/>
  <c r="K1475" i="11"/>
  <c r="A1476" i="11"/>
  <c r="C1476" i="11"/>
  <c r="D1476" i="11"/>
  <c r="E1476" i="11"/>
  <c r="G1476" i="11"/>
  <c r="H1476" i="11"/>
  <c r="I1476" i="11"/>
  <c r="J1476" i="11"/>
  <c r="K1476" i="11"/>
  <c r="A1477" i="11"/>
  <c r="C1477" i="11"/>
  <c r="D1477" i="11"/>
  <c r="E1477" i="11"/>
  <c r="G1477" i="11"/>
  <c r="H1477" i="11"/>
  <c r="I1477" i="11"/>
  <c r="J1477" i="11"/>
  <c r="K1477" i="11"/>
  <c r="A1478" i="11"/>
  <c r="C1478" i="11"/>
  <c r="D1478" i="11"/>
  <c r="E1478" i="11"/>
  <c r="G1478" i="11"/>
  <c r="H1478" i="11"/>
  <c r="I1478" i="11"/>
  <c r="J1478" i="11"/>
  <c r="K1478" i="11"/>
  <c r="A1479" i="11"/>
  <c r="C1479" i="11"/>
  <c r="D1479" i="11"/>
  <c r="E1479" i="11"/>
  <c r="G1479" i="11"/>
  <c r="H1479" i="11"/>
  <c r="I1479" i="11"/>
  <c r="J1479" i="11"/>
  <c r="K1479" i="11"/>
  <c r="A1480" i="11"/>
  <c r="C1480" i="11"/>
  <c r="D1480" i="11"/>
  <c r="E1480" i="11"/>
  <c r="G1480" i="11"/>
  <c r="H1480" i="11"/>
  <c r="I1480" i="11"/>
  <c r="J1480" i="11"/>
  <c r="K1480" i="11"/>
  <c r="A1481" i="11"/>
  <c r="C1481" i="11"/>
  <c r="D1481" i="11"/>
  <c r="E1481" i="11"/>
  <c r="G1481" i="11"/>
  <c r="H1481" i="11"/>
  <c r="I1481" i="11"/>
  <c r="J1481" i="11"/>
  <c r="K1481" i="11"/>
  <c r="A1482" i="11"/>
  <c r="C1482" i="11"/>
  <c r="D1482" i="11"/>
  <c r="E1482" i="11"/>
  <c r="G1482" i="11"/>
  <c r="H1482" i="11"/>
  <c r="I1482" i="11"/>
  <c r="J1482" i="11"/>
  <c r="K1482" i="11"/>
  <c r="A1483" i="11"/>
  <c r="C1483" i="11"/>
  <c r="D1483" i="11"/>
  <c r="E1483" i="11"/>
  <c r="G1483" i="11"/>
  <c r="H1483" i="11"/>
  <c r="I1483" i="11"/>
  <c r="J1483" i="11"/>
  <c r="K1483" i="11"/>
  <c r="A1484" i="11"/>
  <c r="C1484" i="11"/>
  <c r="D1484" i="11"/>
  <c r="E1484" i="11"/>
  <c r="G1484" i="11"/>
  <c r="H1484" i="11"/>
  <c r="I1484" i="11"/>
  <c r="J1484" i="11"/>
  <c r="K1484" i="11"/>
  <c r="A1485" i="11"/>
  <c r="C1485" i="11"/>
  <c r="D1485" i="11"/>
  <c r="E1485" i="11"/>
  <c r="G1485" i="11"/>
  <c r="H1485" i="11"/>
  <c r="I1485" i="11"/>
  <c r="J1485" i="11"/>
  <c r="K1485" i="11"/>
  <c r="A1486" i="11"/>
  <c r="C1486" i="11"/>
  <c r="D1486" i="11"/>
  <c r="E1486" i="11"/>
  <c r="G1486" i="11"/>
  <c r="H1486" i="11"/>
  <c r="I1486" i="11"/>
  <c r="J1486" i="11"/>
  <c r="K1486" i="11"/>
  <c r="A1487" i="11"/>
  <c r="C1487" i="11"/>
  <c r="D1487" i="11"/>
  <c r="E1487" i="11"/>
  <c r="G1487" i="11"/>
  <c r="H1487" i="11"/>
  <c r="I1487" i="11"/>
  <c r="J1487" i="11"/>
  <c r="K1487" i="11"/>
  <c r="A1488" i="11"/>
  <c r="C1488" i="11"/>
  <c r="D1488" i="11"/>
  <c r="E1488" i="11"/>
  <c r="G1488" i="11"/>
  <c r="H1488" i="11"/>
  <c r="I1488" i="11"/>
  <c r="J1488" i="11"/>
  <c r="K1488" i="11"/>
  <c r="A1489" i="11"/>
  <c r="C1489" i="11"/>
  <c r="D1489" i="11"/>
  <c r="E1489" i="11"/>
  <c r="G1489" i="11"/>
  <c r="H1489" i="11"/>
  <c r="I1489" i="11"/>
  <c r="J1489" i="11"/>
  <c r="K1489" i="11"/>
  <c r="A1490" i="11"/>
  <c r="C1490" i="11"/>
  <c r="D1490" i="11"/>
  <c r="E1490" i="11"/>
  <c r="G1490" i="11"/>
  <c r="H1490" i="11"/>
  <c r="I1490" i="11"/>
  <c r="J1490" i="11"/>
  <c r="K1490" i="11"/>
  <c r="A1491" i="11"/>
  <c r="C1491" i="11"/>
  <c r="D1491" i="11"/>
  <c r="E1491" i="11"/>
  <c r="G1491" i="11"/>
  <c r="H1491" i="11"/>
  <c r="I1491" i="11"/>
  <c r="J1491" i="11"/>
  <c r="K1491" i="11"/>
  <c r="A1492" i="11"/>
  <c r="C1492" i="11"/>
  <c r="D1492" i="11"/>
  <c r="E1492" i="11"/>
  <c r="G1492" i="11"/>
  <c r="H1492" i="11"/>
  <c r="I1492" i="11"/>
  <c r="J1492" i="11"/>
  <c r="K1492" i="11"/>
  <c r="A1493" i="11"/>
  <c r="C1493" i="11"/>
  <c r="D1493" i="11"/>
  <c r="E1493" i="11"/>
  <c r="G1493" i="11"/>
  <c r="H1493" i="11"/>
  <c r="I1493" i="11"/>
  <c r="J1493" i="11"/>
  <c r="K1493" i="11"/>
  <c r="A1494" i="11"/>
  <c r="C1494" i="11"/>
  <c r="D1494" i="11"/>
  <c r="E1494" i="11"/>
  <c r="G1494" i="11"/>
  <c r="H1494" i="11"/>
  <c r="I1494" i="11"/>
  <c r="J1494" i="11"/>
  <c r="K1494" i="11"/>
  <c r="A1495" i="11"/>
  <c r="C1495" i="11"/>
  <c r="D1495" i="11"/>
  <c r="E1495" i="11"/>
  <c r="G1495" i="11"/>
  <c r="H1495" i="11"/>
  <c r="I1495" i="11"/>
  <c r="J1495" i="11"/>
  <c r="K1495" i="11"/>
  <c r="A1496" i="11"/>
  <c r="C1496" i="11"/>
  <c r="D1496" i="11"/>
  <c r="E1496" i="11"/>
  <c r="G1496" i="11"/>
  <c r="H1496" i="11"/>
  <c r="I1496" i="11"/>
  <c r="J1496" i="11"/>
  <c r="K1496" i="11"/>
  <c r="A1497" i="11"/>
  <c r="C1497" i="11"/>
  <c r="D1497" i="11"/>
  <c r="E1497" i="11"/>
  <c r="G1497" i="11"/>
  <c r="H1497" i="11"/>
  <c r="I1497" i="11"/>
  <c r="J1497" i="11"/>
  <c r="K1497" i="11"/>
  <c r="A1498" i="11"/>
  <c r="C1498" i="11"/>
  <c r="D1498" i="11"/>
  <c r="E1498" i="11"/>
  <c r="G1498" i="11"/>
  <c r="H1498" i="11"/>
  <c r="I1498" i="11"/>
  <c r="J1498" i="11"/>
  <c r="K1498" i="11"/>
  <c r="A1499" i="11"/>
  <c r="C1499" i="11"/>
  <c r="D1499" i="11"/>
  <c r="E1499" i="11"/>
  <c r="G1499" i="11"/>
  <c r="H1499" i="11"/>
  <c r="I1499" i="11"/>
  <c r="J1499" i="11"/>
  <c r="K1499" i="11"/>
  <c r="A1500" i="11"/>
  <c r="C1500" i="11"/>
  <c r="D1500" i="11"/>
  <c r="E1500" i="11"/>
  <c r="G1500" i="11"/>
  <c r="H1500" i="11"/>
  <c r="I1500" i="11"/>
  <c r="J1500" i="11"/>
  <c r="K1500" i="11"/>
  <c r="A1501" i="11"/>
  <c r="C1501" i="11"/>
  <c r="D1501" i="11"/>
  <c r="E1501" i="11"/>
  <c r="G1501" i="11"/>
  <c r="H1501" i="11"/>
  <c r="I1501" i="11"/>
  <c r="J1501" i="11"/>
  <c r="K1501" i="11"/>
  <c r="A1502" i="11"/>
  <c r="C1502" i="11"/>
  <c r="D1502" i="11"/>
  <c r="E1502" i="11"/>
  <c r="G1502" i="11"/>
  <c r="H1502" i="11"/>
  <c r="I1502" i="11"/>
  <c r="J1502" i="11"/>
  <c r="K1502" i="11"/>
  <c r="A1503" i="11"/>
  <c r="C1503" i="11"/>
  <c r="D1503" i="11"/>
  <c r="E1503" i="11"/>
  <c r="G1503" i="11"/>
  <c r="H1503" i="11"/>
  <c r="I1503" i="11"/>
  <c r="J1503" i="11"/>
  <c r="K1503" i="11"/>
  <c r="A1504" i="11"/>
  <c r="C1504" i="11"/>
  <c r="D1504" i="11"/>
  <c r="E1504" i="11"/>
  <c r="G1504" i="11"/>
  <c r="H1504" i="11"/>
  <c r="I1504" i="11"/>
  <c r="J1504" i="11"/>
  <c r="K1504" i="11"/>
  <c r="A1505" i="11"/>
  <c r="C1505" i="11"/>
  <c r="D1505" i="11"/>
  <c r="E1505" i="11"/>
  <c r="G1505" i="11"/>
  <c r="H1505" i="11"/>
  <c r="I1505" i="11"/>
  <c r="J1505" i="11"/>
  <c r="K1505" i="11"/>
  <c r="A1506" i="11"/>
  <c r="C1506" i="11"/>
  <c r="D1506" i="11"/>
  <c r="E1506" i="11"/>
  <c r="G1506" i="11"/>
  <c r="H1506" i="11"/>
  <c r="I1506" i="11"/>
  <c r="J1506" i="11"/>
  <c r="K1506" i="11"/>
  <c r="A1507" i="11"/>
  <c r="C1507" i="11"/>
  <c r="D1507" i="11"/>
  <c r="E1507" i="11"/>
  <c r="G1507" i="11"/>
  <c r="H1507" i="11"/>
  <c r="I1507" i="11"/>
  <c r="J1507" i="11"/>
  <c r="K1507" i="11"/>
  <c r="A1508" i="11"/>
  <c r="C1508" i="11"/>
  <c r="D1508" i="11"/>
  <c r="E1508" i="11"/>
  <c r="G1508" i="11"/>
  <c r="H1508" i="11"/>
  <c r="I1508" i="11"/>
  <c r="J1508" i="11"/>
  <c r="K1508" i="11"/>
  <c r="A1509" i="11"/>
  <c r="C1509" i="11"/>
  <c r="D1509" i="11"/>
  <c r="E1509" i="11"/>
  <c r="G1509" i="11"/>
  <c r="H1509" i="11"/>
  <c r="I1509" i="11"/>
  <c r="J1509" i="11"/>
  <c r="K1509" i="11"/>
  <c r="A1510" i="11"/>
  <c r="C1510" i="11"/>
  <c r="D1510" i="11"/>
  <c r="E1510" i="11"/>
  <c r="G1510" i="11"/>
  <c r="H1510" i="11"/>
  <c r="I1510" i="11"/>
  <c r="J1510" i="11"/>
  <c r="K1510" i="11"/>
  <c r="A1511" i="11"/>
  <c r="C1511" i="11"/>
  <c r="D1511" i="11"/>
  <c r="E1511" i="11"/>
  <c r="G1511" i="11"/>
  <c r="H1511" i="11"/>
  <c r="I1511" i="11"/>
  <c r="J1511" i="11"/>
  <c r="K1511" i="11"/>
  <c r="A1512" i="11"/>
  <c r="C1512" i="11"/>
  <c r="D1512" i="11"/>
  <c r="E1512" i="11"/>
  <c r="G1512" i="11"/>
  <c r="H1512" i="11"/>
  <c r="I1512" i="11"/>
  <c r="J1512" i="11"/>
  <c r="K1512" i="11"/>
  <c r="A1513" i="11"/>
  <c r="C1513" i="11"/>
  <c r="D1513" i="11"/>
  <c r="E1513" i="11"/>
  <c r="G1513" i="11"/>
  <c r="H1513" i="11"/>
  <c r="I1513" i="11"/>
  <c r="J1513" i="11"/>
  <c r="K1513" i="11"/>
  <c r="A1514" i="11"/>
  <c r="C1514" i="11"/>
  <c r="D1514" i="11"/>
  <c r="E1514" i="11"/>
  <c r="G1514" i="11"/>
  <c r="H1514" i="11"/>
  <c r="I1514" i="11"/>
  <c r="J1514" i="11"/>
  <c r="K1514" i="11"/>
  <c r="A1515" i="11"/>
  <c r="C1515" i="11"/>
  <c r="D1515" i="11"/>
  <c r="E1515" i="11"/>
  <c r="G1515" i="11"/>
  <c r="H1515" i="11"/>
  <c r="I1515" i="11"/>
  <c r="J1515" i="11"/>
  <c r="K1515" i="11"/>
  <c r="A1516" i="11"/>
  <c r="C1516" i="11"/>
  <c r="D1516" i="11"/>
  <c r="E1516" i="11"/>
  <c r="G1516" i="11"/>
  <c r="H1516" i="11"/>
  <c r="I1516" i="11"/>
  <c r="J1516" i="11"/>
  <c r="K1516" i="11"/>
  <c r="A1517" i="11"/>
  <c r="C1517" i="11"/>
  <c r="D1517" i="11"/>
  <c r="E1517" i="11"/>
  <c r="G1517" i="11"/>
  <c r="H1517" i="11"/>
  <c r="I1517" i="11"/>
  <c r="J1517" i="11"/>
  <c r="K1517" i="11"/>
  <c r="A1518" i="11"/>
  <c r="C1518" i="11"/>
  <c r="D1518" i="11"/>
  <c r="E1518" i="11"/>
  <c r="G1518" i="11"/>
  <c r="H1518" i="11"/>
  <c r="I1518" i="11"/>
  <c r="J1518" i="11"/>
  <c r="K1518" i="11"/>
  <c r="A1519" i="11"/>
  <c r="C1519" i="11"/>
  <c r="D1519" i="11"/>
  <c r="E1519" i="11"/>
  <c r="G1519" i="11"/>
  <c r="H1519" i="11"/>
  <c r="I1519" i="11"/>
  <c r="J1519" i="11"/>
  <c r="K1519" i="11"/>
  <c r="A1520" i="11"/>
  <c r="C1520" i="11"/>
  <c r="D1520" i="11"/>
  <c r="E1520" i="11"/>
  <c r="G1520" i="11"/>
  <c r="H1520" i="11"/>
  <c r="I1520" i="11"/>
  <c r="J1520" i="11"/>
  <c r="K1520" i="11"/>
  <c r="A1521" i="11"/>
  <c r="C1521" i="11"/>
  <c r="D1521" i="11"/>
  <c r="E1521" i="11"/>
  <c r="G1521" i="11"/>
  <c r="H1521" i="11"/>
  <c r="I1521" i="11"/>
  <c r="J1521" i="11"/>
  <c r="K1521" i="11"/>
  <c r="A1522" i="11"/>
  <c r="C1522" i="11"/>
  <c r="D1522" i="11"/>
  <c r="E1522" i="11"/>
  <c r="G1522" i="11"/>
  <c r="H1522" i="11"/>
  <c r="I1522" i="11"/>
  <c r="J1522" i="11"/>
  <c r="K1522" i="11"/>
  <c r="A1523" i="11"/>
  <c r="C1523" i="11"/>
  <c r="D1523" i="11"/>
  <c r="E1523" i="11"/>
  <c r="G1523" i="11"/>
  <c r="H1523" i="11"/>
  <c r="I1523" i="11"/>
  <c r="J1523" i="11"/>
  <c r="K1523" i="11"/>
  <c r="A1524" i="11"/>
  <c r="C1524" i="11"/>
  <c r="D1524" i="11"/>
  <c r="E1524" i="11"/>
  <c r="G1524" i="11"/>
  <c r="H1524" i="11"/>
  <c r="I1524" i="11"/>
  <c r="J1524" i="11"/>
  <c r="K1524" i="11"/>
  <c r="A1525" i="11"/>
  <c r="C1525" i="11"/>
  <c r="D1525" i="11"/>
  <c r="E1525" i="11"/>
  <c r="G1525" i="11"/>
  <c r="H1525" i="11"/>
  <c r="I1525" i="11"/>
  <c r="J1525" i="11"/>
  <c r="K1525" i="11"/>
  <c r="A1526" i="11"/>
  <c r="C1526" i="11"/>
  <c r="D1526" i="11"/>
  <c r="E1526" i="11"/>
  <c r="G1526" i="11"/>
  <c r="H1526" i="11"/>
  <c r="I1526" i="11"/>
  <c r="J1526" i="11"/>
  <c r="K1526" i="11"/>
  <c r="A1527" i="11"/>
  <c r="C1527" i="11"/>
  <c r="D1527" i="11"/>
  <c r="E1527" i="11"/>
  <c r="G1527" i="11"/>
  <c r="H1527" i="11"/>
  <c r="I1527" i="11"/>
  <c r="J1527" i="11"/>
  <c r="K1527" i="11"/>
  <c r="A1528" i="11"/>
  <c r="C1528" i="11"/>
  <c r="D1528" i="11"/>
  <c r="E1528" i="11"/>
  <c r="G1528" i="11"/>
  <c r="H1528" i="11"/>
  <c r="I1528" i="11"/>
  <c r="J1528" i="11"/>
  <c r="K1528" i="11"/>
  <c r="A1529" i="11"/>
  <c r="C1529" i="11"/>
  <c r="D1529" i="11"/>
  <c r="E1529" i="11"/>
  <c r="G1529" i="11"/>
  <c r="H1529" i="11"/>
  <c r="I1529" i="11"/>
  <c r="J1529" i="11"/>
  <c r="K1529" i="11"/>
  <c r="A1530" i="11"/>
  <c r="C1530" i="11"/>
  <c r="D1530" i="11"/>
  <c r="E1530" i="11"/>
  <c r="G1530" i="11"/>
  <c r="H1530" i="11"/>
  <c r="I1530" i="11"/>
  <c r="J1530" i="11"/>
  <c r="K1530" i="11"/>
  <c r="A1531" i="11"/>
  <c r="C1531" i="11"/>
  <c r="D1531" i="11"/>
  <c r="E1531" i="11"/>
  <c r="G1531" i="11"/>
  <c r="H1531" i="11"/>
  <c r="I1531" i="11"/>
  <c r="J1531" i="11"/>
  <c r="K1531" i="11"/>
  <c r="A1532" i="11"/>
  <c r="C1532" i="11"/>
  <c r="D1532" i="11"/>
  <c r="E1532" i="11"/>
  <c r="G1532" i="11"/>
  <c r="H1532" i="11"/>
  <c r="I1532" i="11"/>
  <c r="J1532" i="11"/>
  <c r="K1532" i="11"/>
  <c r="A1533" i="11"/>
  <c r="C1533" i="11"/>
  <c r="D1533" i="11"/>
  <c r="E1533" i="11"/>
  <c r="G1533" i="11"/>
  <c r="H1533" i="11"/>
  <c r="I1533" i="11"/>
  <c r="J1533" i="11"/>
  <c r="K1533" i="11"/>
  <c r="A1534" i="11"/>
  <c r="C1534" i="11"/>
  <c r="D1534" i="11"/>
  <c r="E1534" i="11"/>
  <c r="G1534" i="11"/>
  <c r="H1534" i="11"/>
  <c r="I1534" i="11"/>
  <c r="J1534" i="11"/>
  <c r="K1534" i="11"/>
  <c r="A1535" i="11"/>
  <c r="C1535" i="11"/>
  <c r="D1535" i="11"/>
  <c r="E1535" i="11"/>
  <c r="G1535" i="11"/>
  <c r="H1535" i="11"/>
  <c r="I1535" i="11"/>
  <c r="J1535" i="11"/>
  <c r="K1535" i="11"/>
  <c r="A1536" i="11"/>
  <c r="C1536" i="11"/>
  <c r="D1536" i="11"/>
  <c r="E1536" i="11"/>
  <c r="G1536" i="11"/>
  <c r="H1536" i="11"/>
  <c r="I1536" i="11"/>
  <c r="J1536" i="11"/>
  <c r="K1536" i="11"/>
  <c r="A1537" i="11"/>
  <c r="C1537" i="11"/>
  <c r="D1537" i="11"/>
  <c r="E1537" i="11"/>
  <c r="G1537" i="11"/>
  <c r="H1537" i="11"/>
  <c r="I1537" i="11"/>
  <c r="J1537" i="11"/>
  <c r="K1537" i="11"/>
  <c r="A1538" i="11"/>
  <c r="C1538" i="11"/>
  <c r="D1538" i="11"/>
  <c r="E1538" i="11"/>
  <c r="G1538" i="11"/>
  <c r="H1538" i="11"/>
  <c r="I1538" i="11"/>
  <c r="J1538" i="11"/>
  <c r="K1538" i="11"/>
  <c r="A1539" i="11"/>
  <c r="C1539" i="11"/>
  <c r="D1539" i="11"/>
  <c r="E1539" i="11"/>
  <c r="G1539" i="11"/>
  <c r="H1539" i="11"/>
  <c r="I1539" i="11"/>
  <c r="J1539" i="11"/>
  <c r="K1539" i="11"/>
  <c r="A1540" i="11"/>
  <c r="C1540" i="11"/>
  <c r="D1540" i="11"/>
  <c r="E1540" i="11"/>
  <c r="G1540" i="11"/>
  <c r="H1540" i="11"/>
  <c r="I1540" i="11"/>
  <c r="J1540" i="11"/>
  <c r="K1540" i="11"/>
  <c r="A1541" i="11"/>
  <c r="C1541" i="11"/>
  <c r="D1541" i="11"/>
  <c r="E1541" i="11"/>
  <c r="G1541" i="11"/>
  <c r="H1541" i="11"/>
  <c r="I1541" i="11"/>
  <c r="J1541" i="11"/>
  <c r="K1541" i="11"/>
  <c r="A1542" i="11"/>
  <c r="C1542" i="11"/>
  <c r="D1542" i="11"/>
  <c r="E1542" i="11"/>
  <c r="G1542" i="11"/>
  <c r="H1542" i="11"/>
  <c r="I1542" i="11"/>
  <c r="J1542" i="11"/>
  <c r="K1542" i="11"/>
  <c r="A1543" i="11"/>
  <c r="C1543" i="11"/>
  <c r="D1543" i="11"/>
  <c r="E1543" i="11"/>
  <c r="G1543" i="11"/>
  <c r="H1543" i="11"/>
  <c r="I1543" i="11"/>
  <c r="J1543" i="11"/>
  <c r="K1543" i="11"/>
  <c r="A1544" i="11"/>
  <c r="C1544" i="11"/>
  <c r="D1544" i="11"/>
  <c r="E1544" i="11"/>
  <c r="G1544" i="11"/>
  <c r="H1544" i="11"/>
  <c r="I1544" i="11"/>
  <c r="J1544" i="11"/>
  <c r="K1544" i="11"/>
  <c r="A1545" i="11"/>
  <c r="C1545" i="11"/>
  <c r="D1545" i="11"/>
  <c r="E1545" i="11"/>
  <c r="G1545" i="11"/>
  <c r="H1545" i="11"/>
  <c r="I1545" i="11"/>
  <c r="J1545" i="11"/>
  <c r="K1545" i="11"/>
  <c r="A1546" i="11"/>
  <c r="C1546" i="11"/>
  <c r="D1546" i="11"/>
  <c r="E1546" i="11"/>
  <c r="G1546" i="11"/>
  <c r="H1546" i="11"/>
  <c r="I1546" i="11"/>
  <c r="J1546" i="11"/>
  <c r="K1546" i="11"/>
  <c r="A1547" i="11"/>
  <c r="C1547" i="11"/>
  <c r="D1547" i="11"/>
  <c r="E1547" i="11"/>
  <c r="G1547" i="11"/>
  <c r="H1547" i="11"/>
  <c r="I1547" i="11"/>
  <c r="J1547" i="11"/>
  <c r="K1547" i="11"/>
  <c r="A1548" i="11"/>
  <c r="C1548" i="11"/>
  <c r="D1548" i="11"/>
  <c r="E1548" i="11"/>
  <c r="G1548" i="11"/>
  <c r="H1548" i="11"/>
  <c r="I1548" i="11"/>
  <c r="J1548" i="11"/>
  <c r="K1548" i="11"/>
  <c r="A1549" i="11"/>
  <c r="C1549" i="11"/>
  <c r="D1549" i="11"/>
  <c r="E1549" i="11"/>
  <c r="G1549" i="11"/>
  <c r="H1549" i="11"/>
  <c r="I1549" i="11"/>
  <c r="J1549" i="11"/>
  <c r="K1549" i="11"/>
  <c r="A1550" i="11"/>
  <c r="C1550" i="11"/>
  <c r="D1550" i="11"/>
  <c r="E1550" i="11"/>
  <c r="G1550" i="11"/>
  <c r="H1550" i="11"/>
  <c r="I1550" i="11"/>
  <c r="J1550" i="11"/>
  <c r="K1550" i="11"/>
  <c r="A1551" i="11"/>
  <c r="C1551" i="11"/>
  <c r="D1551" i="11"/>
  <c r="E1551" i="11"/>
  <c r="G1551" i="11"/>
  <c r="H1551" i="11"/>
  <c r="I1551" i="11"/>
  <c r="J1551" i="11"/>
  <c r="K1551" i="11"/>
  <c r="A1552" i="11"/>
  <c r="C1552" i="11"/>
  <c r="D1552" i="11"/>
  <c r="E1552" i="11"/>
  <c r="G1552" i="11"/>
  <c r="H1552" i="11"/>
  <c r="I1552" i="11"/>
  <c r="J1552" i="11"/>
  <c r="K1552" i="11"/>
  <c r="A1553" i="11"/>
  <c r="C1553" i="11"/>
  <c r="D1553" i="11"/>
  <c r="E1553" i="11"/>
  <c r="G1553" i="11"/>
  <c r="H1553" i="11"/>
  <c r="I1553" i="11"/>
  <c r="J1553" i="11"/>
  <c r="K1553" i="11"/>
  <c r="A1554" i="11"/>
  <c r="C1554" i="11"/>
  <c r="D1554" i="11"/>
  <c r="E1554" i="11"/>
  <c r="G1554" i="11"/>
  <c r="H1554" i="11"/>
  <c r="I1554" i="11"/>
  <c r="J1554" i="11"/>
  <c r="K1554" i="11"/>
  <c r="A1555" i="11"/>
  <c r="C1555" i="11"/>
  <c r="D1555" i="11"/>
  <c r="E1555" i="11"/>
  <c r="G1555" i="11"/>
  <c r="H1555" i="11"/>
  <c r="I1555" i="11"/>
  <c r="J1555" i="11"/>
  <c r="K1555" i="11"/>
  <c r="A1556" i="11"/>
  <c r="C1556" i="11"/>
  <c r="D1556" i="11"/>
  <c r="E1556" i="11"/>
  <c r="G1556" i="11"/>
  <c r="H1556" i="11"/>
  <c r="I1556" i="11"/>
  <c r="J1556" i="11"/>
  <c r="K1556" i="11"/>
  <c r="A1557" i="11"/>
  <c r="C1557" i="11"/>
  <c r="D1557" i="11"/>
  <c r="E1557" i="11"/>
  <c r="G1557" i="11"/>
  <c r="H1557" i="11"/>
  <c r="I1557" i="11"/>
  <c r="J1557" i="11"/>
  <c r="K1557" i="11"/>
  <c r="A1558" i="11"/>
  <c r="C1558" i="11"/>
  <c r="D1558" i="11"/>
  <c r="E1558" i="11"/>
  <c r="G1558" i="11"/>
  <c r="H1558" i="11"/>
  <c r="I1558" i="11"/>
  <c r="J1558" i="11"/>
  <c r="K1558" i="11"/>
  <c r="A1559" i="11"/>
  <c r="C1559" i="11"/>
  <c r="D1559" i="11"/>
  <c r="E1559" i="11"/>
  <c r="G1559" i="11"/>
  <c r="H1559" i="11"/>
  <c r="I1559" i="11"/>
  <c r="J1559" i="11"/>
  <c r="K1559" i="11"/>
  <c r="A1560" i="11"/>
  <c r="C1560" i="11"/>
  <c r="D1560" i="11"/>
  <c r="E1560" i="11"/>
  <c r="G1560" i="11"/>
  <c r="H1560" i="11"/>
  <c r="I1560" i="11"/>
  <c r="J1560" i="11"/>
  <c r="K1560" i="11"/>
  <c r="A1561" i="11"/>
  <c r="C1561" i="11"/>
  <c r="D1561" i="11"/>
  <c r="E1561" i="11"/>
  <c r="G1561" i="11"/>
  <c r="H1561" i="11"/>
  <c r="I1561" i="11"/>
  <c r="J1561" i="11"/>
  <c r="K1561" i="11"/>
  <c r="A1562" i="11"/>
  <c r="C1562" i="11"/>
  <c r="D1562" i="11"/>
  <c r="E1562" i="11"/>
  <c r="G1562" i="11"/>
  <c r="H1562" i="11"/>
  <c r="I1562" i="11"/>
  <c r="J1562" i="11"/>
  <c r="K1562" i="11"/>
  <c r="A1563" i="11"/>
  <c r="C1563" i="11"/>
  <c r="D1563" i="11"/>
  <c r="E1563" i="11"/>
  <c r="G1563" i="11"/>
  <c r="H1563" i="11"/>
  <c r="I1563" i="11"/>
  <c r="J1563" i="11"/>
  <c r="K1563" i="11"/>
  <c r="A1564" i="11"/>
  <c r="C1564" i="11"/>
  <c r="D1564" i="11"/>
  <c r="E1564" i="11"/>
  <c r="G1564" i="11"/>
  <c r="H1564" i="11"/>
  <c r="I1564" i="11"/>
  <c r="J1564" i="11"/>
  <c r="K1564" i="11"/>
  <c r="A1565" i="11"/>
  <c r="C1565" i="11"/>
  <c r="D1565" i="11"/>
  <c r="E1565" i="11"/>
  <c r="G1565" i="11"/>
  <c r="H1565" i="11"/>
  <c r="I1565" i="11"/>
  <c r="J1565" i="11"/>
  <c r="K1565" i="11"/>
  <c r="A1566" i="11"/>
  <c r="C1566" i="11"/>
  <c r="D1566" i="11"/>
  <c r="E1566" i="11"/>
  <c r="G1566" i="11"/>
  <c r="H1566" i="11"/>
  <c r="I1566" i="11"/>
  <c r="J1566" i="11"/>
  <c r="K1566" i="11"/>
  <c r="A1567" i="11"/>
  <c r="C1567" i="11"/>
  <c r="D1567" i="11"/>
  <c r="E1567" i="11"/>
  <c r="G1567" i="11"/>
  <c r="H1567" i="11"/>
  <c r="I1567" i="11"/>
  <c r="J1567" i="11"/>
  <c r="K1567" i="11"/>
  <c r="A1568" i="11"/>
  <c r="C1568" i="11"/>
  <c r="D1568" i="11"/>
  <c r="E1568" i="11"/>
  <c r="G1568" i="11"/>
  <c r="H1568" i="11"/>
  <c r="I1568" i="11"/>
  <c r="J1568" i="11"/>
  <c r="K1568" i="11"/>
  <c r="A1569" i="11"/>
  <c r="C1569" i="11"/>
  <c r="D1569" i="11"/>
  <c r="E1569" i="11"/>
  <c r="G1569" i="11"/>
  <c r="H1569" i="11"/>
  <c r="I1569" i="11"/>
  <c r="J1569" i="11"/>
  <c r="K1569" i="11"/>
  <c r="A1570" i="11"/>
  <c r="C1570" i="11"/>
  <c r="D1570" i="11"/>
  <c r="E1570" i="11"/>
  <c r="G1570" i="11"/>
  <c r="H1570" i="11"/>
  <c r="I1570" i="11"/>
  <c r="J1570" i="11"/>
  <c r="K1570" i="11"/>
  <c r="A1571" i="11"/>
  <c r="C1571" i="11"/>
  <c r="D1571" i="11"/>
  <c r="E1571" i="11"/>
  <c r="G1571" i="11"/>
  <c r="H1571" i="11"/>
  <c r="I1571" i="11"/>
  <c r="J1571" i="11"/>
  <c r="K1571" i="11"/>
  <c r="A1572" i="11"/>
  <c r="C1572" i="11"/>
  <c r="D1572" i="11"/>
  <c r="E1572" i="11"/>
  <c r="G1572" i="11"/>
  <c r="H1572" i="11"/>
  <c r="I1572" i="11"/>
  <c r="J1572" i="11"/>
  <c r="K1572" i="11"/>
  <c r="A1573" i="11"/>
  <c r="C1573" i="11"/>
  <c r="D1573" i="11"/>
  <c r="E1573" i="11"/>
  <c r="G1573" i="11"/>
  <c r="H1573" i="11"/>
  <c r="I1573" i="11"/>
  <c r="J1573" i="11"/>
  <c r="K1573" i="11"/>
  <c r="A1574" i="11"/>
  <c r="C1574" i="11"/>
  <c r="D1574" i="11"/>
  <c r="E1574" i="11"/>
  <c r="G1574" i="11"/>
  <c r="H1574" i="11"/>
  <c r="I1574" i="11"/>
  <c r="J1574" i="11"/>
  <c r="K1574" i="11"/>
  <c r="A1575" i="11"/>
  <c r="C1575" i="11"/>
  <c r="D1575" i="11"/>
  <c r="E1575" i="11"/>
  <c r="G1575" i="11"/>
  <c r="H1575" i="11"/>
  <c r="I1575" i="11"/>
  <c r="J1575" i="11"/>
  <c r="K1575" i="11"/>
  <c r="A1576" i="11"/>
  <c r="C1576" i="11"/>
  <c r="D1576" i="11"/>
  <c r="E1576" i="11"/>
  <c r="G1576" i="11"/>
  <c r="H1576" i="11"/>
  <c r="I1576" i="11"/>
  <c r="J1576" i="11"/>
  <c r="K1576" i="11"/>
  <c r="A1577" i="11"/>
  <c r="C1577" i="11"/>
  <c r="D1577" i="11"/>
  <c r="E1577" i="11"/>
  <c r="G1577" i="11"/>
  <c r="H1577" i="11"/>
  <c r="I1577" i="11"/>
  <c r="J1577" i="11"/>
  <c r="K1577" i="11"/>
  <c r="A1578" i="11"/>
  <c r="C1578" i="11"/>
  <c r="D1578" i="11"/>
  <c r="E1578" i="11"/>
  <c r="G1578" i="11"/>
  <c r="H1578" i="11"/>
  <c r="I1578" i="11"/>
  <c r="J1578" i="11"/>
  <c r="K1578" i="11"/>
  <c r="A1579" i="11"/>
  <c r="C1579" i="11"/>
  <c r="D1579" i="11"/>
  <c r="E1579" i="11"/>
  <c r="G1579" i="11"/>
  <c r="H1579" i="11"/>
  <c r="I1579" i="11"/>
  <c r="J1579" i="11"/>
  <c r="K1579" i="11"/>
  <c r="A1580" i="11"/>
  <c r="C1580" i="11"/>
  <c r="D1580" i="11"/>
  <c r="E1580" i="11"/>
  <c r="G1580" i="11"/>
  <c r="H1580" i="11"/>
  <c r="I1580" i="11"/>
  <c r="J1580" i="11"/>
  <c r="K1580" i="11"/>
  <c r="A1581" i="11"/>
  <c r="C1581" i="11"/>
  <c r="D1581" i="11"/>
  <c r="E1581" i="11"/>
  <c r="G1581" i="11"/>
  <c r="H1581" i="11"/>
  <c r="I1581" i="11"/>
  <c r="J1581" i="11"/>
  <c r="K1581" i="11"/>
  <c r="A1582" i="11"/>
  <c r="C1582" i="11"/>
  <c r="D1582" i="11"/>
  <c r="E1582" i="11"/>
  <c r="G1582" i="11"/>
  <c r="H1582" i="11"/>
  <c r="I1582" i="11"/>
  <c r="J1582" i="11"/>
  <c r="K1582" i="11"/>
  <c r="A1583" i="11"/>
  <c r="C1583" i="11"/>
  <c r="D1583" i="11"/>
  <c r="E1583" i="11"/>
  <c r="G1583" i="11"/>
  <c r="H1583" i="11"/>
  <c r="I1583" i="11"/>
  <c r="J1583" i="11"/>
  <c r="K1583" i="11"/>
  <c r="A1584" i="11"/>
  <c r="C1584" i="11"/>
  <c r="D1584" i="11"/>
  <c r="E1584" i="11"/>
  <c r="G1584" i="11"/>
  <c r="H1584" i="11"/>
  <c r="I1584" i="11"/>
  <c r="J1584" i="11"/>
  <c r="K1584" i="11"/>
  <c r="A1585" i="11"/>
  <c r="C1585" i="11"/>
  <c r="D1585" i="11"/>
  <c r="E1585" i="11"/>
  <c r="G1585" i="11"/>
  <c r="H1585" i="11"/>
  <c r="I1585" i="11"/>
  <c r="J1585" i="11"/>
  <c r="K1585" i="11"/>
  <c r="A1586" i="11"/>
  <c r="C1586" i="11"/>
  <c r="D1586" i="11"/>
  <c r="E1586" i="11"/>
  <c r="G1586" i="11"/>
  <c r="H1586" i="11"/>
  <c r="I1586" i="11"/>
  <c r="J1586" i="11"/>
  <c r="K1586" i="11"/>
  <c r="A1587" i="11"/>
  <c r="C1587" i="11"/>
  <c r="D1587" i="11"/>
  <c r="E1587" i="11"/>
  <c r="G1587" i="11"/>
  <c r="H1587" i="11"/>
  <c r="I1587" i="11"/>
  <c r="J1587" i="11"/>
  <c r="K1587" i="11"/>
  <c r="A1588" i="11"/>
  <c r="C1588" i="11"/>
  <c r="D1588" i="11"/>
  <c r="E1588" i="11"/>
  <c r="G1588" i="11"/>
  <c r="H1588" i="11"/>
  <c r="I1588" i="11"/>
  <c r="J1588" i="11"/>
  <c r="K1588" i="11"/>
  <c r="A1589" i="11"/>
  <c r="C1589" i="11"/>
  <c r="D1589" i="11"/>
  <c r="E1589" i="11"/>
  <c r="G1589" i="11"/>
  <c r="H1589" i="11"/>
  <c r="I1589" i="11"/>
  <c r="J1589" i="11"/>
  <c r="K1589" i="11"/>
  <c r="A1590" i="11"/>
  <c r="C1590" i="11"/>
  <c r="D1590" i="11"/>
  <c r="E1590" i="11"/>
  <c r="G1590" i="11"/>
  <c r="H1590" i="11"/>
  <c r="I1590" i="11"/>
  <c r="J1590" i="11"/>
  <c r="K1590" i="11"/>
  <c r="A1591" i="11"/>
  <c r="C1591" i="11"/>
  <c r="D1591" i="11"/>
  <c r="E1591" i="11"/>
  <c r="G1591" i="11"/>
  <c r="H1591" i="11"/>
  <c r="I1591" i="11"/>
  <c r="J1591" i="11"/>
  <c r="K1591" i="11"/>
  <c r="A1592" i="11"/>
  <c r="C1592" i="11"/>
  <c r="D1592" i="11"/>
  <c r="E1592" i="11"/>
  <c r="G1592" i="11"/>
  <c r="H1592" i="11"/>
  <c r="I1592" i="11"/>
  <c r="J1592" i="11"/>
  <c r="K1592" i="11"/>
  <c r="A1593" i="11"/>
  <c r="C1593" i="11"/>
  <c r="D1593" i="11"/>
  <c r="E1593" i="11"/>
  <c r="G1593" i="11"/>
  <c r="H1593" i="11"/>
  <c r="I1593" i="11"/>
  <c r="J1593" i="11"/>
  <c r="K1593" i="11"/>
  <c r="A1594" i="11"/>
  <c r="C1594" i="11"/>
  <c r="D1594" i="11"/>
  <c r="E1594" i="11"/>
  <c r="G1594" i="11"/>
  <c r="H1594" i="11"/>
  <c r="I1594" i="11"/>
  <c r="J1594" i="11"/>
  <c r="K1594" i="11"/>
  <c r="A1595" i="11"/>
  <c r="C1595" i="11"/>
  <c r="D1595" i="11"/>
  <c r="E1595" i="11"/>
  <c r="G1595" i="11"/>
  <c r="H1595" i="11"/>
  <c r="I1595" i="11"/>
  <c r="J1595" i="11"/>
  <c r="K1595" i="11"/>
  <c r="A1596" i="11"/>
  <c r="C1596" i="11"/>
  <c r="D1596" i="11"/>
  <c r="E1596" i="11"/>
  <c r="G1596" i="11"/>
  <c r="H1596" i="11"/>
  <c r="I1596" i="11"/>
  <c r="J1596" i="11"/>
  <c r="K1596" i="11"/>
  <c r="A1597" i="11"/>
  <c r="C1597" i="11"/>
  <c r="D1597" i="11"/>
  <c r="E1597" i="11"/>
  <c r="G1597" i="11"/>
  <c r="H1597" i="11"/>
  <c r="I1597" i="11"/>
  <c r="J1597" i="11"/>
  <c r="K1597" i="11"/>
  <c r="A1598" i="11"/>
  <c r="C1598" i="11"/>
  <c r="D1598" i="11"/>
  <c r="E1598" i="11"/>
  <c r="G1598" i="11"/>
  <c r="H1598" i="11"/>
  <c r="I1598" i="11"/>
  <c r="J1598" i="11"/>
  <c r="K1598" i="11"/>
  <c r="A1599" i="11"/>
  <c r="C1599" i="11"/>
  <c r="D1599" i="11"/>
  <c r="E1599" i="11"/>
  <c r="G1599" i="11"/>
  <c r="H1599" i="11"/>
  <c r="I1599" i="11"/>
  <c r="J1599" i="11"/>
  <c r="K1599" i="11"/>
  <c r="A1600" i="11"/>
  <c r="C1600" i="11"/>
  <c r="D1600" i="11"/>
  <c r="E1600" i="11"/>
  <c r="G1600" i="11"/>
  <c r="H1600" i="11"/>
  <c r="I1600" i="11"/>
  <c r="J1600" i="11"/>
  <c r="K1600" i="11"/>
  <c r="A1601" i="11"/>
  <c r="C1601" i="11"/>
  <c r="D1601" i="11"/>
  <c r="E1601" i="11"/>
  <c r="G1601" i="11"/>
  <c r="H1601" i="11"/>
  <c r="I1601" i="11"/>
  <c r="J1601" i="11"/>
  <c r="K1601" i="11"/>
  <c r="A1602" i="11"/>
  <c r="C1602" i="11"/>
  <c r="D1602" i="11"/>
  <c r="E1602" i="11"/>
  <c r="G1602" i="11"/>
  <c r="H1602" i="11"/>
  <c r="I1602" i="11"/>
  <c r="J1602" i="11"/>
  <c r="K1602" i="11"/>
  <c r="A1603" i="11"/>
  <c r="C1603" i="11"/>
  <c r="D1603" i="11"/>
  <c r="E1603" i="11"/>
  <c r="G1603" i="11"/>
  <c r="H1603" i="11"/>
  <c r="I1603" i="11"/>
  <c r="J1603" i="11"/>
  <c r="K1603" i="11"/>
  <c r="A1604" i="11"/>
  <c r="C1604" i="11"/>
  <c r="D1604" i="11"/>
  <c r="E1604" i="11"/>
  <c r="G1604" i="11"/>
  <c r="H1604" i="11"/>
  <c r="I1604" i="11"/>
  <c r="J1604" i="11"/>
  <c r="K1604" i="11"/>
  <c r="A1605" i="11"/>
  <c r="C1605" i="11"/>
  <c r="D1605" i="11"/>
  <c r="E1605" i="11"/>
  <c r="G1605" i="11"/>
  <c r="H1605" i="11"/>
  <c r="I1605" i="11"/>
  <c r="J1605" i="11"/>
  <c r="K1605" i="11"/>
  <c r="A1606" i="11"/>
  <c r="C1606" i="11"/>
  <c r="D1606" i="11"/>
  <c r="E1606" i="11"/>
  <c r="G1606" i="11"/>
  <c r="H1606" i="11"/>
  <c r="I1606" i="11"/>
  <c r="J1606" i="11"/>
  <c r="K1606" i="11"/>
  <c r="A1607" i="11"/>
  <c r="C1607" i="11"/>
  <c r="D1607" i="11"/>
  <c r="E1607" i="11"/>
  <c r="G1607" i="11"/>
  <c r="H1607" i="11"/>
  <c r="I1607" i="11"/>
  <c r="J1607" i="11"/>
  <c r="K1607" i="11"/>
  <c r="A1608" i="11"/>
  <c r="C1608" i="11"/>
  <c r="D1608" i="11"/>
  <c r="E1608" i="11"/>
  <c r="G1608" i="11"/>
  <c r="H1608" i="11"/>
  <c r="I1608" i="11"/>
  <c r="J1608" i="11"/>
  <c r="K1608" i="11"/>
  <c r="A1609" i="11"/>
  <c r="C1609" i="11"/>
  <c r="D1609" i="11"/>
  <c r="E1609" i="11"/>
  <c r="G1609" i="11"/>
  <c r="H1609" i="11"/>
  <c r="I1609" i="11"/>
  <c r="J1609" i="11"/>
  <c r="K1609" i="11"/>
  <c r="A1610" i="11"/>
  <c r="C1610" i="11"/>
  <c r="D1610" i="11"/>
  <c r="E1610" i="11"/>
  <c r="G1610" i="11"/>
  <c r="H1610" i="11"/>
  <c r="I1610" i="11"/>
  <c r="J1610" i="11"/>
  <c r="K1610" i="11"/>
  <c r="A1611" i="11"/>
  <c r="C1611" i="11"/>
  <c r="D1611" i="11"/>
  <c r="E1611" i="11"/>
  <c r="G1611" i="11"/>
  <c r="H1611" i="11"/>
  <c r="I1611" i="11"/>
  <c r="J1611" i="11"/>
  <c r="K1611" i="11"/>
  <c r="A1612" i="11"/>
  <c r="C1612" i="11"/>
  <c r="D1612" i="11"/>
  <c r="E1612" i="11"/>
  <c r="G1612" i="11"/>
  <c r="H1612" i="11"/>
  <c r="I1612" i="11"/>
  <c r="J1612" i="11"/>
  <c r="K1612" i="11"/>
  <c r="A1613" i="11"/>
  <c r="C1613" i="11"/>
  <c r="D1613" i="11"/>
  <c r="E1613" i="11"/>
  <c r="G1613" i="11"/>
  <c r="H1613" i="11"/>
  <c r="I1613" i="11"/>
  <c r="J1613" i="11"/>
  <c r="K1613" i="11"/>
  <c r="A1614" i="11"/>
  <c r="C1614" i="11"/>
  <c r="D1614" i="11"/>
  <c r="E1614" i="11"/>
  <c r="G1614" i="11"/>
  <c r="H1614" i="11"/>
  <c r="I1614" i="11"/>
  <c r="J1614" i="11"/>
  <c r="K1614" i="11"/>
  <c r="A1615" i="11"/>
  <c r="C1615" i="11"/>
  <c r="D1615" i="11"/>
  <c r="E1615" i="11"/>
  <c r="G1615" i="11"/>
  <c r="H1615" i="11"/>
  <c r="I1615" i="11"/>
  <c r="J1615" i="11"/>
  <c r="K1615" i="11"/>
  <c r="A1616" i="11"/>
  <c r="C1616" i="11"/>
  <c r="D1616" i="11"/>
  <c r="E1616" i="11"/>
  <c r="G1616" i="11"/>
  <c r="H1616" i="11"/>
  <c r="I1616" i="11"/>
  <c r="J1616" i="11"/>
  <c r="K1616" i="11"/>
  <c r="A1617" i="11"/>
  <c r="C1617" i="11"/>
  <c r="D1617" i="11"/>
  <c r="E1617" i="11"/>
  <c r="G1617" i="11"/>
  <c r="H1617" i="11"/>
  <c r="I1617" i="11"/>
  <c r="J1617" i="11"/>
  <c r="K1617" i="11"/>
  <c r="A1618" i="11"/>
  <c r="C1618" i="11"/>
  <c r="D1618" i="11"/>
  <c r="E1618" i="11"/>
  <c r="G1618" i="11"/>
  <c r="H1618" i="11"/>
  <c r="I1618" i="11"/>
  <c r="J1618" i="11"/>
  <c r="K1618" i="11"/>
  <c r="A1619" i="11"/>
  <c r="C1619" i="11"/>
  <c r="D1619" i="11"/>
  <c r="E1619" i="11"/>
  <c r="G1619" i="11"/>
  <c r="H1619" i="11"/>
  <c r="I1619" i="11"/>
  <c r="J1619" i="11"/>
  <c r="K1619" i="11"/>
  <c r="A1620" i="11"/>
  <c r="C1620" i="11"/>
  <c r="D1620" i="11"/>
  <c r="E1620" i="11"/>
  <c r="G1620" i="11"/>
  <c r="H1620" i="11"/>
  <c r="I1620" i="11"/>
  <c r="J1620" i="11"/>
  <c r="K1620" i="11"/>
  <c r="A1621" i="11"/>
  <c r="C1621" i="11"/>
  <c r="D1621" i="11"/>
  <c r="E1621" i="11"/>
  <c r="G1621" i="11"/>
  <c r="H1621" i="11"/>
  <c r="I1621" i="11"/>
  <c r="J1621" i="11"/>
  <c r="K1621" i="11"/>
  <c r="A1622" i="11"/>
  <c r="C1622" i="11"/>
  <c r="D1622" i="11"/>
  <c r="E1622" i="11"/>
  <c r="G1622" i="11"/>
  <c r="H1622" i="11"/>
  <c r="I1622" i="11"/>
  <c r="J1622" i="11"/>
  <c r="K1622" i="11"/>
  <c r="A1623" i="11"/>
  <c r="C1623" i="11"/>
  <c r="D1623" i="11"/>
  <c r="E1623" i="11"/>
  <c r="G1623" i="11"/>
  <c r="H1623" i="11"/>
  <c r="I1623" i="11"/>
  <c r="J1623" i="11"/>
  <c r="K1623" i="11"/>
  <c r="A1624" i="11"/>
  <c r="C1624" i="11"/>
  <c r="D1624" i="11"/>
  <c r="E1624" i="11"/>
  <c r="G1624" i="11"/>
  <c r="H1624" i="11"/>
  <c r="I1624" i="11"/>
  <c r="J1624" i="11"/>
  <c r="K1624" i="11"/>
  <c r="A1625" i="11"/>
  <c r="C1625" i="11"/>
  <c r="D1625" i="11"/>
  <c r="E1625" i="11"/>
  <c r="G1625" i="11"/>
  <c r="H1625" i="11"/>
  <c r="I1625" i="11"/>
  <c r="J1625" i="11"/>
  <c r="K1625" i="11"/>
  <c r="A1626" i="11"/>
  <c r="C1626" i="11"/>
  <c r="D1626" i="11"/>
  <c r="E1626" i="11"/>
  <c r="G1626" i="11"/>
  <c r="H1626" i="11"/>
  <c r="I1626" i="11"/>
  <c r="J1626" i="11"/>
  <c r="K1626" i="11"/>
  <c r="A1627" i="11"/>
  <c r="C1627" i="11"/>
  <c r="D1627" i="11"/>
  <c r="E1627" i="11"/>
  <c r="G1627" i="11"/>
  <c r="H1627" i="11"/>
  <c r="I1627" i="11"/>
  <c r="J1627" i="11"/>
  <c r="K1627" i="11"/>
  <c r="A1628" i="11"/>
  <c r="C1628" i="11"/>
  <c r="D1628" i="11"/>
  <c r="E1628" i="11"/>
  <c r="G1628" i="11"/>
  <c r="H1628" i="11"/>
  <c r="I1628" i="11"/>
  <c r="J1628" i="11"/>
  <c r="K1628" i="11"/>
  <c r="A1629" i="11"/>
  <c r="C1629" i="11"/>
  <c r="D1629" i="11"/>
  <c r="E1629" i="11"/>
  <c r="G1629" i="11"/>
  <c r="H1629" i="11"/>
  <c r="I1629" i="11"/>
  <c r="J1629" i="11"/>
  <c r="K1629" i="11"/>
  <c r="A1630" i="11"/>
  <c r="C1630" i="11"/>
  <c r="D1630" i="11"/>
  <c r="E1630" i="11"/>
  <c r="G1630" i="11"/>
  <c r="H1630" i="11"/>
  <c r="I1630" i="11"/>
  <c r="J1630" i="11"/>
  <c r="K1630" i="11"/>
  <c r="A1631" i="11"/>
  <c r="C1631" i="11"/>
  <c r="D1631" i="11"/>
  <c r="E1631" i="11"/>
  <c r="G1631" i="11"/>
  <c r="H1631" i="11"/>
  <c r="I1631" i="11"/>
  <c r="J1631" i="11"/>
  <c r="K1631" i="11"/>
  <c r="A1632" i="11"/>
  <c r="C1632" i="11"/>
  <c r="D1632" i="11"/>
  <c r="E1632" i="11"/>
  <c r="G1632" i="11"/>
  <c r="H1632" i="11"/>
  <c r="I1632" i="11"/>
  <c r="J1632" i="11"/>
  <c r="K1632" i="11"/>
  <c r="A1633" i="11"/>
  <c r="C1633" i="11"/>
  <c r="D1633" i="11"/>
  <c r="E1633" i="11"/>
  <c r="G1633" i="11"/>
  <c r="H1633" i="11"/>
  <c r="I1633" i="11"/>
  <c r="J1633" i="11"/>
  <c r="K1633" i="11"/>
  <c r="A1634" i="11"/>
  <c r="C1634" i="11"/>
  <c r="D1634" i="11"/>
  <c r="E1634" i="11"/>
  <c r="G1634" i="11"/>
  <c r="H1634" i="11"/>
  <c r="I1634" i="11"/>
  <c r="J1634" i="11"/>
  <c r="K1634" i="11"/>
  <c r="A1635" i="11"/>
  <c r="C1635" i="11"/>
  <c r="D1635" i="11"/>
  <c r="E1635" i="11"/>
  <c r="G1635" i="11"/>
  <c r="H1635" i="11"/>
  <c r="I1635" i="11"/>
  <c r="J1635" i="11"/>
  <c r="K1635" i="11"/>
  <c r="A1636" i="11"/>
  <c r="C1636" i="11"/>
  <c r="D1636" i="11"/>
  <c r="E1636" i="11"/>
  <c r="G1636" i="11"/>
  <c r="H1636" i="11"/>
  <c r="I1636" i="11"/>
  <c r="J1636" i="11"/>
  <c r="K1636" i="11"/>
  <c r="A1637" i="11"/>
  <c r="C1637" i="11"/>
  <c r="D1637" i="11"/>
  <c r="E1637" i="11"/>
  <c r="G1637" i="11"/>
  <c r="H1637" i="11"/>
  <c r="I1637" i="11"/>
  <c r="J1637" i="11"/>
  <c r="K1637" i="11"/>
  <c r="A1638" i="11"/>
  <c r="C1638" i="11"/>
  <c r="D1638" i="11"/>
  <c r="E1638" i="11"/>
  <c r="G1638" i="11"/>
  <c r="H1638" i="11"/>
  <c r="I1638" i="11"/>
  <c r="J1638" i="11"/>
  <c r="K1638" i="11"/>
  <c r="A1639" i="11"/>
  <c r="C1639" i="11"/>
  <c r="D1639" i="11"/>
  <c r="E1639" i="11"/>
  <c r="G1639" i="11"/>
  <c r="H1639" i="11"/>
  <c r="I1639" i="11"/>
  <c r="J1639" i="11"/>
  <c r="K1639" i="11"/>
  <c r="A1640" i="11"/>
  <c r="C1640" i="11"/>
  <c r="D1640" i="11"/>
  <c r="E1640" i="11"/>
  <c r="G1640" i="11"/>
  <c r="H1640" i="11"/>
  <c r="I1640" i="11"/>
  <c r="J1640" i="11"/>
  <c r="K1640" i="11"/>
  <c r="A1641" i="11"/>
  <c r="C1641" i="11"/>
  <c r="D1641" i="11"/>
  <c r="E1641" i="11"/>
  <c r="G1641" i="11"/>
  <c r="H1641" i="11"/>
  <c r="I1641" i="11"/>
  <c r="J1641" i="11"/>
  <c r="K1641" i="11"/>
  <c r="A1642" i="11"/>
  <c r="C1642" i="11"/>
  <c r="D1642" i="11"/>
  <c r="E1642" i="11"/>
  <c r="G1642" i="11"/>
  <c r="H1642" i="11"/>
  <c r="I1642" i="11"/>
  <c r="J1642" i="11"/>
  <c r="K1642" i="11"/>
  <c r="A1643" i="11"/>
  <c r="C1643" i="11"/>
  <c r="D1643" i="11"/>
  <c r="E1643" i="11"/>
  <c r="G1643" i="11"/>
  <c r="H1643" i="11"/>
  <c r="I1643" i="11"/>
  <c r="J1643" i="11"/>
  <c r="K1643" i="11"/>
  <c r="A1644" i="11"/>
  <c r="C1644" i="11"/>
  <c r="D1644" i="11"/>
  <c r="E1644" i="11"/>
  <c r="G1644" i="11"/>
  <c r="H1644" i="11"/>
  <c r="I1644" i="11"/>
  <c r="J1644" i="11"/>
  <c r="K1644" i="11"/>
  <c r="A1645" i="11"/>
  <c r="C1645" i="11"/>
  <c r="D1645" i="11"/>
  <c r="E1645" i="11"/>
  <c r="G1645" i="11"/>
  <c r="H1645" i="11"/>
  <c r="I1645" i="11"/>
  <c r="J1645" i="11"/>
  <c r="K1645" i="11"/>
  <c r="A1646" i="11"/>
  <c r="C1646" i="11"/>
  <c r="D1646" i="11"/>
  <c r="E1646" i="11"/>
  <c r="G1646" i="11"/>
  <c r="H1646" i="11"/>
  <c r="I1646" i="11"/>
  <c r="J1646" i="11"/>
  <c r="K1646" i="11"/>
  <c r="A1647" i="11"/>
  <c r="C1647" i="11"/>
  <c r="D1647" i="11"/>
  <c r="E1647" i="11"/>
  <c r="G1647" i="11"/>
  <c r="H1647" i="11"/>
  <c r="I1647" i="11"/>
  <c r="J1647" i="11"/>
  <c r="K1647" i="11"/>
  <c r="A1648" i="11"/>
  <c r="C1648" i="11"/>
  <c r="D1648" i="11"/>
  <c r="E1648" i="11"/>
  <c r="G1648" i="11"/>
  <c r="H1648" i="11"/>
  <c r="I1648" i="11"/>
  <c r="J1648" i="11"/>
  <c r="K1648" i="11"/>
  <c r="A1649" i="11"/>
  <c r="C1649" i="11"/>
  <c r="D1649" i="11"/>
  <c r="E1649" i="11"/>
  <c r="G1649" i="11"/>
  <c r="H1649" i="11"/>
  <c r="I1649" i="11"/>
  <c r="J1649" i="11"/>
  <c r="K1649" i="11"/>
  <c r="A1650" i="11"/>
  <c r="C1650" i="11"/>
  <c r="D1650" i="11"/>
  <c r="E1650" i="11"/>
  <c r="G1650" i="11"/>
  <c r="H1650" i="11"/>
  <c r="I1650" i="11"/>
  <c r="J1650" i="11"/>
  <c r="K1650" i="11"/>
  <c r="A1651" i="11"/>
  <c r="C1651" i="11"/>
  <c r="D1651" i="11"/>
  <c r="E1651" i="11"/>
  <c r="G1651" i="11"/>
  <c r="H1651" i="11"/>
  <c r="I1651" i="11"/>
  <c r="J1651" i="11"/>
  <c r="K1651" i="11"/>
  <c r="A1652" i="11"/>
  <c r="C1652" i="11"/>
  <c r="D1652" i="11"/>
  <c r="E1652" i="11"/>
  <c r="G1652" i="11"/>
  <c r="H1652" i="11"/>
  <c r="I1652" i="11"/>
  <c r="J1652" i="11"/>
  <c r="K1652" i="11"/>
  <c r="A1653" i="11"/>
  <c r="C1653" i="11"/>
  <c r="D1653" i="11"/>
  <c r="E1653" i="11"/>
  <c r="G1653" i="11"/>
  <c r="H1653" i="11"/>
  <c r="I1653" i="11"/>
  <c r="J1653" i="11"/>
  <c r="K1653" i="11"/>
  <c r="A1654" i="11"/>
  <c r="C1654" i="11"/>
  <c r="D1654" i="11"/>
  <c r="E1654" i="11"/>
  <c r="G1654" i="11"/>
  <c r="H1654" i="11"/>
  <c r="I1654" i="11"/>
  <c r="J1654" i="11"/>
  <c r="K1654" i="11"/>
  <c r="A1655" i="11"/>
  <c r="C1655" i="11"/>
  <c r="D1655" i="11"/>
  <c r="E1655" i="11"/>
  <c r="G1655" i="11"/>
  <c r="H1655" i="11"/>
  <c r="I1655" i="11"/>
  <c r="J1655" i="11"/>
  <c r="K1655" i="11"/>
  <c r="A1656" i="11"/>
  <c r="C1656" i="11"/>
  <c r="D1656" i="11"/>
  <c r="E1656" i="11"/>
  <c r="G1656" i="11"/>
  <c r="H1656" i="11"/>
  <c r="I1656" i="11"/>
  <c r="J1656" i="11"/>
  <c r="K1656" i="11"/>
  <c r="A1657" i="11"/>
  <c r="C1657" i="11"/>
  <c r="D1657" i="11"/>
  <c r="E1657" i="11"/>
  <c r="G1657" i="11"/>
  <c r="H1657" i="11"/>
  <c r="I1657" i="11"/>
  <c r="J1657" i="11"/>
  <c r="K1657" i="11"/>
  <c r="A1658" i="11"/>
  <c r="C1658" i="11"/>
  <c r="D1658" i="11"/>
  <c r="E1658" i="11"/>
  <c r="G1658" i="11"/>
  <c r="H1658" i="11"/>
  <c r="I1658" i="11"/>
  <c r="J1658" i="11"/>
  <c r="K1658" i="11"/>
  <c r="A1659" i="11"/>
  <c r="C1659" i="11"/>
  <c r="D1659" i="11"/>
  <c r="E1659" i="11"/>
  <c r="G1659" i="11"/>
  <c r="H1659" i="11"/>
  <c r="I1659" i="11"/>
  <c r="J1659" i="11"/>
  <c r="K1659" i="11"/>
  <c r="A1660" i="11"/>
  <c r="C1660" i="11"/>
  <c r="D1660" i="11"/>
  <c r="E1660" i="11"/>
  <c r="G1660" i="11"/>
  <c r="H1660" i="11"/>
  <c r="I1660" i="11"/>
  <c r="J1660" i="11"/>
  <c r="K1660" i="11"/>
  <c r="A1661" i="11"/>
  <c r="C1661" i="11"/>
  <c r="D1661" i="11"/>
  <c r="E1661" i="11"/>
  <c r="G1661" i="11"/>
  <c r="H1661" i="11"/>
  <c r="I1661" i="11"/>
  <c r="J1661" i="11"/>
  <c r="K1661" i="11"/>
  <c r="A1662" i="11"/>
  <c r="C1662" i="11"/>
  <c r="D1662" i="11"/>
  <c r="E1662" i="11"/>
  <c r="G1662" i="11"/>
  <c r="H1662" i="11"/>
  <c r="I1662" i="11"/>
  <c r="J1662" i="11"/>
  <c r="K1662" i="11"/>
  <c r="A1663" i="11"/>
  <c r="C1663" i="11"/>
  <c r="D1663" i="11"/>
  <c r="E1663" i="11"/>
  <c r="G1663" i="11"/>
  <c r="H1663" i="11"/>
  <c r="I1663" i="11"/>
  <c r="J1663" i="11"/>
  <c r="K1663" i="11"/>
  <c r="A1664" i="11"/>
  <c r="C1664" i="11"/>
  <c r="D1664" i="11"/>
  <c r="E1664" i="11"/>
  <c r="G1664" i="11"/>
  <c r="H1664" i="11"/>
  <c r="I1664" i="11"/>
  <c r="J1664" i="11"/>
  <c r="K1664" i="11"/>
  <c r="A1665" i="11"/>
  <c r="C1665" i="11"/>
  <c r="D1665" i="11"/>
  <c r="E1665" i="11"/>
  <c r="G1665" i="11"/>
  <c r="H1665" i="11"/>
  <c r="I1665" i="11"/>
  <c r="J1665" i="11"/>
  <c r="K1665" i="11"/>
  <c r="A1666" i="11"/>
  <c r="C1666" i="11"/>
  <c r="D1666" i="11"/>
  <c r="E1666" i="11"/>
  <c r="G1666" i="11"/>
  <c r="H1666" i="11"/>
  <c r="I1666" i="11"/>
  <c r="J1666" i="11"/>
  <c r="K1666" i="11"/>
  <c r="A1667" i="11"/>
  <c r="C1667" i="11"/>
  <c r="D1667" i="11"/>
  <c r="E1667" i="11"/>
  <c r="G1667" i="11"/>
  <c r="H1667" i="11"/>
  <c r="I1667" i="11"/>
  <c r="J1667" i="11"/>
  <c r="K1667" i="11"/>
  <c r="A1668" i="11"/>
  <c r="C1668" i="11"/>
  <c r="D1668" i="11"/>
  <c r="E1668" i="11"/>
  <c r="G1668" i="11"/>
  <c r="H1668" i="11"/>
  <c r="I1668" i="11"/>
  <c r="J1668" i="11"/>
  <c r="K1668" i="11"/>
  <c r="A1669" i="11"/>
  <c r="C1669" i="11"/>
  <c r="D1669" i="11"/>
  <c r="E1669" i="11"/>
  <c r="G1669" i="11"/>
  <c r="H1669" i="11"/>
  <c r="I1669" i="11"/>
  <c r="J1669" i="11"/>
  <c r="K1669" i="11"/>
  <c r="A1670" i="11"/>
  <c r="C1670" i="11"/>
  <c r="D1670" i="11"/>
  <c r="E1670" i="11"/>
  <c r="G1670" i="11"/>
  <c r="H1670" i="11"/>
  <c r="I1670" i="11"/>
  <c r="J1670" i="11"/>
  <c r="K1670" i="11"/>
  <c r="A1671" i="11"/>
  <c r="C1671" i="11"/>
  <c r="D1671" i="11"/>
  <c r="E1671" i="11"/>
  <c r="G1671" i="11"/>
  <c r="H1671" i="11"/>
  <c r="I1671" i="11"/>
  <c r="J1671" i="11"/>
  <c r="K1671" i="11"/>
  <c r="A1672" i="11"/>
  <c r="C1672" i="11"/>
  <c r="D1672" i="11"/>
  <c r="E1672" i="11"/>
  <c r="G1672" i="11"/>
  <c r="H1672" i="11"/>
  <c r="I1672" i="11"/>
  <c r="J1672" i="11"/>
  <c r="K1672" i="11"/>
  <c r="A1673" i="11"/>
  <c r="C1673" i="11"/>
  <c r="D1673" i="11"/>
  <c r="E1673" i="11"/>
  <c r="G1673" i="11"/>
  <c r="H1673" i="11"/>
  <c r="I1673" i="11"/>
  <c r="J1673" i="11"/>
  <c r="K1673" i="11"/>
  <c r="A1674" i="11"/>
  <c r="C1674" i="11"/>
  <c r="D1674" i="11"/>
  <c r="E1674" i="11"/>
  <c r="G1674" i="11"/>
  <c r="H1674" i="11"/>
  <c r="I1674" i="11"/>
  <c r="J1674" i="11"/>
  <c r="K1674" i="11"/>
  <c r="A1675" i="11"/>
  <c r="C1675" i="11"/>
  <c r="D1675" i="11"/>
  <c r="E1675" i="11"/>
  <c r="G1675" i="11"/>
  <c r="H1675" i="11"/>
  <c r="I1675" i="11"/>
  <c r="J1675" i="11"/>
  <c r="K1675" i="11"/>
  <c r="A1676" i="11"/>
  <c r="C1676" i="11"/>
  <c r="D1676" i="11"/>
  <c r="E1676" i="11"/>
  <c r="G1676" i="11"/>
  <c r="H1676" i="11"/>
  <c r="I1676" i="11"/>
  <c r="J1676" i="11"/>
  <c r="K1676" i="11"/>
  <c r="A1677" i="11"/>
  <c r="C1677" i="11"/>
  <c r="D1677" i="11"/>
  <c r="E1677" i="11"/>
  <c r="G1677" i="11"/>
  <c r="H1677" i="11"/>
  <c r="I1677" i="11"/>
  <c r="J1677" i="11"/>
  <c r="K1677" i="11"/>
  <c r="A1678" i="11"/>
  <c r="C1678" i="11"/>
  <c r="D1678" i="11"/>
  <c r="E1678" i="11"/>
  <c r="G1678" i="11"/>
  <c r="H1678" i="11"/>
  <c r="I1678" i="11"/>
  <c r="J1678" i="11"/>
  <c r="K1678" i="11"/>
  <c r="A1679" i="11"/>
  <c r="C1679" i="11"/>
  <c r="D1679" i="11"/>
  <c r="E1679" i="11"/>
  <c r="G1679" i="11"/>
  <c r="H1679" i="11"/>
  <c r="I1679" i="11"/>
  <c r="J1679" i="11"/>
  <c r="K1679" i="11"/>
  <c r="A1680" i="11"/>
  <c r="C1680" i="11"/>
  <c r="D1680" i="11"/>
  <c r="E1680" i="11"/>
  <c r="G1680" i="11"/>
  <c r="H1680" i="11"/>
  <c r="I1680" i="11"/>
  <c r="J1680" i="11"/>
  <c r="K1680" i="11"/>
  <c r="A1681" i="11"/>
  <c r="C1681" i="11"/>
  <c r="D1681" i="11"/>
  <c r="E1681" i="11"/>
  <c r="G1681" i="11"/>
  <c r="H1681" i="11"/>
  <c r="I1681" i="11"/>
  <c r="J1681" i="11"/>
  <c r="K1681" i="11"/>
  <c r="A1682" i="11"/>
  <c r="C1682" i="11"/>
  <c r="D1682" i="11"/>
  <c r="E1682" i="11"/>
  <c r="G1682" i="11"/>
  <c r="H1682" i="11"/>
  <c r="I1682" i="11"/>
  <c r="J1682" i="11"/>
  <c r="K1682" i="11"/>
  <c r="A1683" i="11"/>
  <c r="C1683" i="11"/>
  <c r="D1683" i="11"/>
  <c r="E1683" i="11"/>
  <c r="G1683" i="11"/>
  <c r="H1683" i="11"/>
  <c r="I1683" i="11"/>
  <c r="J1683" i="11"/>
  <c r="K1683" i="11"/>
  <c r="A1684" i="11"/>
  <c r="C1684" i="11"/>
  <c r="D1684" i="11"/>
  <c r="E1684" i="11"/>
  <c r="G1684" i="11"/>
  <c r="H1684" i="11"/>
  <c r="I1684" i="11"/>
  <c r="J1684" i="11"/>
  <c r="K1684" i="11"/>
  <c r="A1685" i="11"/>
  <c r="C1685" i="11"/>
  <c r="D1685" i="11"/>
  <c r="E1685" i="11"/>
  <c r="G1685" i="11"/>
  <c r="H1685" i="11"/>
  <c r="I1685" i="11"/>
  <c r="J1685" i="11"/>
  <c r="K1685" i="11"/>
  <c r="A1686" i="11"/>
  <c r="C1686" i="11"/>
  <c r="D1686" i="11"/>
  <c r="E1686" i="11"/>
  <c r="G1686" i="11"/>
  <c r="H1686" i="11"/>
  <c r="I1686" i="11"/>
  <c r="J1686" i="11"/>
  <c r="K1686" i="11"/>
  <c r="A1687" i="11"/>
  <c r="C1687" i="11"/>
  <c r="D1687" i="11"/>
  <c r="E1687" i="11"/>
  <c r="G1687" i="11"/>
  <c r="H1687" i="11"/>
  <c r="I1687" i="11"/>
  <c r="J1687" i="11"/>
  <c r="K1687" i="11"/>
  <c r="A1688" i="11"/>
  <c r="C1688" i="11"/>
  <c r="D1688" i="11"/>
  <c r="E1688" i="11"/>
  <c r="G1688" i="11"/>
  <c r="H1688" i="11"/>
  <c r="I1688" i="11"/>
  <c r="J1688" i="11"/>
  <c r="K1688" i="11"/>
  <c r="A1689" i="11"/>
  <c r="C1689" i="11"/>
  <c r="D1689" i="11"/>
  <c r="E1689" i="11"/>
  <c r="G1689" i="11"/>
  <c r="H1689" i="11"/>
  <c r="I1689" i="11"/>
  <c r="J1689" i="11"/>
  <c r="K1689" i="11"/>
  <c r="A1690" i="11"/>
  <c r="C1690" i="11"/>
  <c r="D1690" i="11"/>
  <c r="E1690" i="11"/>
  <c r="G1690" i="11"/>
  <c r="H1690" i="11"/>
  <c r="I1690" i="11"/>
  <c r="J1690" i="11"/>
  <c r="K1690" i="11"/>
  <c r="A1691" i="11"/>
  <c r="C1691" i="11"/>
  <c r="D1691" i="11"/>
  <c r="E1691" i="11"/>
  <c r="G1691" i="11"/>
  <c r="H1691" i="11"/>
  <c r="I1691" i="11"/>
  <c r="J1691" i="11"/>
  <c r="K1691" i="11"/>
  <c r="A1692" i="11"/>
  <c r="C1692" i="11"/>
  <c r="D1692" i="11"/>
  <c r="E1692" i="11"/>
  <c r="G1692" i="11"/>
  <c r="H1692" i="11"/>
  <c r="I1692" i="11"/>
  <c r="J1692" i="11"/>
  <c r="K1692" i="11"/>
  <c r="A1693" i="11"/>
  <c r="C1693" i="11"/>
  <c r="D1693" i="11"/>
  <c r="E1693" i="11"/>
  <c r="G1693" i="11"/>
  <c r="H1693" i="11"/>
  <c r="I1693" i="11"/>
  <c r="J1693" i="11"/>
  <c r="K1693" i="11"/>
  <c r="A1694" i="11"/>
  <c r="C1694" i="11"/>
  <c r="D1694" i="11"/>
  <c r="E1694" i="11"/>
  <c r="G1694" i="11"/>
  <c r="H1694" i="11"/>
  <c r="I1694" i="11"/>
  <c r="J1694" i="11"/>
  <c r="K1694" i="11"/>
  <c r="A1695" i="11"/>
  <c r="C1695" i="11"/>
  <c r="D1695" i="11"/>
  <c r="E1695" i="11"/>
  <c r="G1695" i="11"/>
  <c r="H1695" i="11"/>
  <c r="I1695" i="11"/>
  <c r="J1695" i="11"/>
  <c r="K1695" i="11"/>
  <c r="A1696" i="11"/>
  <c r="C1696" i="11"/>
  <c r="D1696" i="11"/>
  <c r="E1696" i="11"/>
  <c r="G1696" i="11"/>
  <c r="H1696" i="11"/>
  <c r="I1696" i="11"/>
  <c r="J1696" i="11"/>
  <c r="K1696" i="11"/>
  <c r="A1697" i="11"/>
  <c r="C1697" i="11"/>
  <c r="D1697" i="11"/>
  <c r="E1697" i="11"/>
  <c r="G1697" i="11"/>
  <c r="H1697" i="11"/>
  <c r="I1697" i="11"/>
  <c r="J1697" i="11"/>
  <c r="K1697" i="11"/>
  <c r="A1698" i="11"/>
  <c r="C1698" i="11"/>
  <c r="D1698" i="11"/>
  <c r="E1698" i="11"/>
  <c r="G1698" i="11"/>
  <c r="H1698" i="11"/>
  <c r="I1698" i="11"/>
  <c r="J1698" i="11"/>
  <c r="K1698" i="11"/>
  <c r="A1699" i="11"/>
  <c r="C1699" i="11"/>
  <c r="D1699" i="11"/>
  <c r="E1699" i="11"/>
  <c r="G1699" i="11"/>
  <c r="H1699" i="11"/>
  <c r="I1699" i="11"/>
  <c r="J1699" i="11"/>
  <c r="K1699" i="11"/>
  <c r="A1700" i="11"/>
  <c r="C1700" i="11"/>
  <c r="D1700" i="11"/>
  <c r="E1700" i="11"/>
  <c r="G1700" i="11"/>
  <c r="H1700" i="11"/>
  <c r="I1700" i="11"/>
  <c r="J1700" i="11"/>
  <c r="K1700" i="11"/>
  <c r="A1701" i="11"/>
  <c r="C1701" i="11"/>
  <c r="D1701" i="11"/>
  <c r="E1701" i="11"/>
  <c r="G1701" i="11"/>
  <c r="H1701" i="11"/>
  <c r="I1701" i="11"/>
  <c r="J1701" i="11"/>
  <c r="K1701" i="11"/>
  <c r="A1702" i="11"/>
  <c r="C1702" i="11"/>
  <c r="D1702" i="11"/>
  <c r="E1702" i="11"/>
  <c r="G1702" i="11"/>
  <c r="H1702" i="11"/>
  <c r="I1702" i="11"/>
  <c r="J1702" i="11"/>
  <c r="K1702" i="11"/>
  <c r="A1703" i="11"/>
  <c r="C1703" i="11"/>
  <c r="D1703" i="11"/>
  <c r="E1703" i="11"/>
  <c r="G1703" i="11"/>
  <c r="H1703" i="11"/>
  <c r="I1703" i="11"/>
  <c r="J1703" i="11"/>
  <c r="K1703" i="11"/>
  <c r="A1704" i="11"/>
  <c r="C1704" i="11"/>
  <c r="D1704" i="11"/>
  <c r="E1704" i="11"/>
  <c r="G1704" i="11"/>
  <c r="H1704" i="11"/>
  <c r="I1704" i="11"/>
  <c r="J1704" i="11"/>
  <c r="K1704" i="11"/>
  <c r="A1705" i="11"/>
  <c r="C1705" i="11"/>
  <c r="D1705" i="11"/>
  <c r="E1705" i="11"/>
  <c r="G1705" i="11"/>
  <c r="H1705" i="11"/>
  <c r="I1705" i="11"/>
  <c r="J1705" i="11"/>
  <c r="K1705" i="11"/>
  <c r="A1706" i="11"/>
  <c r="C1706" i="11"/>
  <c r="D1706" i="11"/>
  <c r="E1706" i="11"/>
  <c r="G1706" i="11"/>
  <c r="H1706" i="11"/>
  <c r="I1706" i="11"/>
  <c r="J1706" i="11"/>
  <c r="K1706" i="11"/>
  <c r="A1707" i="11"/>
  <c r="C1707" i="11"/>
  <c r="D1707" i="11"/>
  <c r="E1707" i="11"/>
  <c r="G1707" i="11"/>
  <c r="H1707" i="11"/>
  <c r="I1707" i="11"/>
  <c r="J1707" i="11"/>
  <c r="K1707" i="11"/>
  <c r="A1708" i="11"/>
  <c r="C1708" i="11"/>
  <c r="D1708" i="11"/>
  <c r="E1708" i="11"/>
  <c r="G1708" i="11"/>
  <c r="H1708" i="11"/>
  <c r="I1708" i="11"/>
  <c r="J1708" i="11"/>
  <c r="K1708" i="11"/>
  <c r="A1709" i="11"/>
  <c r="C1709" i="11"/>
  <c r="D1709" i="11"/>
  <c r="E1709" i="11"/>
  <c r="G1709" i="11"/>
  <c r="H1709" i="11"/>
  <c r="I1709" i="11"/>
  <c r="J1709" i="11"/>
  <c r="K1709" i="11"/>
  <c r="A1710" i="11"/>
  <c r="C1710" i="11"/>
  <c r="D1710" i="11"/>
  <c r="E1710" i="11"/>
  <c r="G1710" i="11"/>
  <c r="H1710" i="11"/>
  <c r="I1710" i="11"/>
  <c r="J1710" i="11"/>
  <c r="K1710" i="11"/>
  <c r="A1711" i="11"/>
  <c r="C1711" i="11"/>
  <c r="D1711" i="11"/>
  <c r="E1711" i="11"/>
  <c r="G1711" i="11"/>
  <c r="H1711" i="11"/>
  <c r="I1711" i="11"/>
  <c r="J1711" i="11"/>
  <c r="K1711" i="11"/>
  <c r="A1712" i="11"/>
  <c r="C1712" i="11"/>
  <c r="D1712" i="11"/>
  <c r="E1712" i="11"/>
  <c r="G1712" i="11"/>
  <c r="H1712" i="11"/>
  <c r="I1712" i="11"/>
  <c r="J1712" i="11"/>
  <c r="K1712" i="11"/>
  <c r="A1713" i="11"/>
  <c r="C1713" i="11"/>
  <c r="D1713" i="11"/>
  <c r="E1713" i="11"/>
  <c r="G1713" i="11"/>
  <c r="H1713" i="11"/>
  <c r="I1713" i="11"/>
  <c r="J1713" i="11"/>
  <c r="K1713" i="11"/>
  <c r="A1714" i="11"/>
  <c r="C1714" i="11"/>
  <c r="D1714" i="11"/>
  <c r="E1714" i="11"/>
  <c r="G1714" i="11"/>
  <c r="H1714" i="11"/>
  <c r="I1714" i="11"/>
  <c r="J1714" i="11"/>
  <c r="K1714" i="11"/>
  <c r="A1715" i="11"/>
  <c r="C1715" i="11"/>
  <c r="D1715" i="11"/>
  <c r="E1715" i="11"/>
  <c r="G1715" i="11"/>
  <c r="H1715" i="11"/>
  <c r="I1715" i="11"/>
  <c r="J1715" i="11"/>
  <c r="K1715" i="11"/>
  <c r="A1716" i="11"/>
  <c r="C1716" i="11"/>
  <c r="D1716" i="11"/>
  <c r="E1716" i="11"/>
  <c r="G1716" i="11"/>
  <c r="H1716" i="11"/>
  <c r="I1716" i="11"/>
  <c r="J1716" i="11"/>
  <c r="K1716" i="11"/>
  <c r="A1717" i="11"/>
  <c r="C1717" i="11"/>
  <c r="D1717" i="11"/>
  <c r="E1717" i="11"/>
  <c r="G1717" i="11"/>
  <c r="H1717" i="11"/>
  <c r="I1717" i="11"/>
  <c r="J1717" i="11"/>
  <c r="K1717" i="11"/>
  <c r="A1718" i="11"/>
  <c r="C1718" i="11"/>
  <c r="D1718" i="11"/>
  <c r="E1718" i="11"/>
  <c r="G1718" i="11"/>
  <c r="H1718" i="11"/>
  <c r="I1718" i="11"/>
  <c r="J1718" i="11"/>
  <c r="K1718" i="11"/>
  <c r="A1719" i="11"/>
  <c r="C1719" i="11"/>
  <c r="D1719" i="11"/>
  <c r="E1719" i="11"/>
  <c r="G1719" i="11"/>
  <c r="H1719" i="11"/>
  <c r="I1719" i="11"/>
  <c r="J1719" i="11"/>
  <c r="K1719" i="11"/>
  <c r="A1720" i="11"/>
  <c r="C1720" i="11"/>
  <c r="D1720" i="11"/>
  <c r="E1720" i="11"/>
  <c r="G1720" i="11"/>
  <c r="H1720" i="11"/>
  <c r="I1720" i="11"/>
  <c r="J1720" i="11"/>
  <c r="K1720" i="11"/>
  <c r="A1721" i="11"/>
  <c r="C1721" i="11"/>
  <c r="D1721" i="11"/>
  <c r="E1721" i="11"/>
  <c r="G1721" i="11"/>
  <c r="H1721" i="11"/>
  <c r="I1721" i="11"/>
  <c r="J1721" i="11"/>
  <c r="K1721" i="11"/>
  <c r="A1722" i="11"/>
  <c r="C1722" i="11"/>
  <c r="D1722" i="11"/>
  <c r="E1722" i="11"/>
  <c r="G1722" i="11"/>
  <c r="H1722" i="11"/>
  <c r="I1722" i="11"/>
  <c r="J1722" i="11"/>
  <c r="K1722" i="11"/>
  <c r="A1723" i="11"/>
  <c r="C1723" i="11"/>
  <c r="D1723" i="11"/>
  <c r="E1723" i="11"/>
  <c r="G1723" i="11"/>
  <c r="H1723" i="11"/>
  <c r="I1723" i="11"/>
  <c r="J1723" i="11"/>
  <c r="K1723" i="11"/>
  <c r="A1724" i="11"/>
  <c r="C1724" i="11"/>
  <c r="D1724" i="11"/>
  <c r="E1724" i="11"/>
  <c r="G1724" i="11"/>
  <c r="H1724" i="11"/>
  <c r="I1724" i="11"/>
  <c r="J1724" i="11"/>
  <c r="K1724" i="11"/>
  <c r="A1725" i="11"/>
  <c r="C1725" i="11"/>
  <c r="D1725" i="11"/>
  <c r="E1725" i="11"/>
  <c r="G1725" i="11"/>
  <c r="H1725" i="11"/>
  <c r="I1725" i="11"/>
  <c r="J1725" i="11"/>
  <c r="K1725" i="11"/>
  <c r="A1726" i="11"/>
  <c r="C1726" i="11"/>
  <c r="D1726" i="11"/>
  <c r="E1726" i="11"/>
  <c r="G1726" i="11"/>
  <c r="H1726" i="11"/>
  <c r="I1726" i="11"/>
  <c r="J1726" i="11"/>
  <c r="K1726" i="11"/>
  <c r="A1727" i="11"/>
  <c r="C1727" i="11"/>
  <c r="D1727" i="11"/>
  <c r="E1727" i="11"/>
  <c r="G1727" i="11"/>
  <c r="H1727" i="11"/>
  <c r="I1727" i="11"/>
  <c r="J1727" i="11"/>
  <c r="K1727" i="11"/>
  <c r="A1728" i="11"/>
  <c r="C1728" i="11"/>
  <c r="D1728" i="11"/>
  <c r="E1728" i="11"/>
  <c r="G1728" i="11"/>
  <c r="H1728" i="11"/>
  <c r="I1728" i="11"/>
  <c r="J1728" i="11"/>
  <c r="K1728" i="11"/>
  <c r="A1729" i="11"/>
  <c r="C1729" i="11"/>
  <c r="D1729" i="11"/>
  <c r="E1729" i="11"/>
  <c r="G1729" i="11"/>
  <c r="H1729" i="11"/>
  <c r="I1729" i="11"/>
  <c r="J1729" i="11"/>
  <c r="K1729" i="11"/>
  <c r="A1730" i="11"/>
  <c r="C1730" i="11"/>
  <c r="D1730" i="11"/>
  <c r="E1730" i="11"/>
  <c r="G1730" i="11"/>
  <c r="H1730" i="11"/>
  <c r="I1730" i="11"/>
  <c r="J1730" i="11"/>
  <c r="K1730" i="11"/>
  <c r="A1731" i="11"/>
  <c r="C1731" i="11"/>
  <c r="D1731" i="11"/>
  <c r="E1731" i="11"/>
  <c r="G1731" i="11"/>
  <c r="H1731" i="11"/>
  <c r="I1731" i="11"/>
  <c r="J1731" i="11"/>
  <c r="K1731" i="11"/>
  <c r="A1732" i="11"/>
  <c r="C1732" i="11"/>
  <c r="D1732" i="11"/>
  <c r="E1732" i="11"/>
  <c r="G1732" i="11"/>
  <c r="H1732" i="11"/>
  <c r="I1732" i="11"/>
  <c r="J1732" i="11"/>
  <c r="K1732" i="11"/>
  <c r="A1733" i="11"/>
  <c r="C1733" i="11"/>
  <c r="D1733" i="11"/>
  <c r="E1733" i="11"/>
  <c r="G1733" i="11"/>
  <c r="H1733" i="11"/>
  <c r="I1733" i="11"/>
  <c r="J1733" i="11"/>
  <c r="K1733" i="11"/>
  <c r="A1734" i="11"/>
  <c r="C1734" i="11"/>
  <c r="D1734" i="11"/>
  <c r="E1734" i="11"/>
  <c r="G1734" i="11"/>
  <c r="H1734" i="11"/>
  <c r="I1734" i="11"/>
  <c r="J1734" i="11"/>
  <c r="K1734" i="11"/>
  <c r="A1735" i="11"/>
  <c r="C1735" i="11"/>
  <c r="D1735" i="11"/>
  <c r="E1735" i="11"/>
  <c r="G1735" i="11"/>
  <c r="H1735" i="11"/>
  <c r="I1735" i="11"/>
  <c r="J1735" i="11"/>
  <c r="K1735" i="11"/>
  <c r="A1736" i="11"/>
  <c r="C1736" i="11"/>
  <c r="D1736" i="11"/>
  <c r="E1736" i="11"/>
  <c r="G1736" i="11"/>
  <c r="H1736" i="11"/>
  <c r="I1736" i="11"/>
  <c r="J1736" i="11"/>
  <c r="K1736" i="11"/>
  <c r="A1737" i="11"/>
  <c r="C1737" i="11"/>
  <c r="D1737" i="11"/>
  <c r="E1737" i="11"/>
  <c r="G1737" i="11"/>
  <c r="H1737" i="11"/>
  <c r="I1737" i="11"/>
  <c r="J1737" i="11"/>
  <c r="K1737" i="11"/>
  <c r="A1738" i="11"/>
  <c r="C1738" i="11"/>
  <c r="D1738" i="11"/>
  <c r="E1738" i="11"/>
  <c r="G1738" i="11"/>
  <c r="H1738" i="11"/>
  <c r="I1738" i="11"/>
  <c r="J1738" i="11"/>
  <c r="K1738" i="11"/>
  <c r="A1739" i="11"/>
  <c r="C1739" i="11"/>
  <c r="D1739" i="11"/>
  <c r="E1739" i="11"/>
  <c r="G1739" i="11"/>
  <c r="H1739" i="11"/>
  <c r="I1739" i="11"/>
  <c r="J1739" i="11"/>
  <c r="K1739" i="11"/>
  <c r="A1740" i="11"/>
  <c r="C1740" i="11"/>
  <c r="D1740" i="11"/>
  <c r="E1740" i="11"/>
  <c r="G1740" i="11"/>
  <c r="H1740" i="11"/>
  <c r="I1740" i="11"/>
  <c r="J1740" i="11"/>
  <c r="K1740" i="11"/>
  <c r="A1741" i="11"/>
  <c r="C1741" i="11"/>
  <c r="D1741" i="11"/>
  <c r="E1741" i="11"/>
  <c r="G1741" i="11"/>
  <c r="H1741" i="11"/>
  <c r="I1741" i="11"/>
  <c r="J1741" i="11"/>
  <c r="K1741" i="11"/>
  <c r="A1742" i="11"/>
  <c r="C1742" i="11"/>
  <c r="D1742" i="11"/>
  <c r="E1742" i="11"/>
  <c r="G1742" i="11"/>
  <c r="H1742" i="11"/>
  <c r="I1742" i="11"/>
  <c r="J1742" i="11"/>
  <c r="K1742" i="11"/>
  <c r="A1743" i="11"/>
  <c r="C1743" i="11"/>
  <c r="D1743" i="11"/>
  <c r="E1743" i="11"/>
  <c r="G1743" i="11"/>
  <c r="H1743" i="11"/>
  <c r="I1743" i="11"/>
  <c r="J1743" i="11"/>
  <c r="K1743" i="11"/>
  <c r="A1744" i="11"/>
  <c r="C1744" i="11"/>
  <c r="D1744" i="11"/>
  <c r="E1744" i="11"/>
  <c r="G1744" i="11"/>
  <c r="H1744" i="11"/>
  <c r="I1744" i="11"/>
  <c r="J1744" i="11"/>
  <c r="K1744" i="11"/>
  <c r="A1745" i="11"/>
  <c r="C1745" i="11"/>
  <c r="D1745" i="11"/>
  <c r="E1745" i="11"/>
  <c r="G1745" i="11"/>
  <c r="H1745" i="11"/>
  <c r="I1745" i="11"/>
  <c r="J1745" i="11"/>
  <c r="K1745" i="11"/>
  <c r="A1746" i="11"/>
  <c r="C1746" i="11"/>
  <c r="D1746" i="11"/>
  <c r="E1746" i="11"/>
  <c r="G1746" i="11"/>
  <c r="H1746" i="11"/>
  <c r="I1746" i="11"/>
  <c r="J1746" i="11"/>
  <c r="K1746" i="11"/>
  <c r="A1747" i="11"/>
  <c r="C1747" i="11"/>
  <c r="D1747" i="11"/>
  <c r="E1747" i="11"/>
  <c r="G1747" i="11"/>
  <c r="H1747" i="11"/>
  <c r="I1747" i="11"/>
  <c r="J1747" i="11"/>
  <c r="K1747" i="11"/>
  <c r="A1748" i="11"/>
  <c r="C1748" i="11"/>
  <c r="D1748" i="11"/>
  <c r="E1748" i="11"/>
  <c r="G1748" i="11"/>
  <c r="H1748" i="11"/>
  <c r="I1748" i="11"/>
  <c r="J1748" i="11"/>
  <c r="K1748" i="11"/>
  <c r="A1749" i="11"/>
  <c r="C1749" i="11"/>
  <c r="D1749" i="11"/>
  <c r="E1749" i="11"/>
  <c r="G1749" i="11"/>
  <c r="H1749" i="11"/>
  <c r="I1749" i="11"/>
  <c r="J1749" i="11"/>
  <c r="K1749" i="11"/>
  <c r="A1750" i="11"/>
  <c r="C1750" i="11"/>
  <c r="D1750" i="11"/>
  <c r="E1750" i="11"/>
  <c r="G1750" i="11"/>
  <c r="H1750" i="11"/>
  <c r="I1750" i="11"/>
  <c r="J1750" i="11"/>
  <c r="K1750" i="11"/>
  <c r="A1751" i="11"/>
  <c r="C1751" i="11"/>
  <c r="D1751" i="11"/>
  <c r="E1751" i="11"/>
  <c r="G1751" i="11"/>
  <c r="H1751" i="11"/>
  <c r="I1751" i="11"/>
  <c r="J1751" i="11"/>
  <c r="K1751" i="11"/>
  <c r="A1752" i="11"/>
  <c r="C1752" i="11"/>
  <c r="D1752" i="11"/>
  <c r="E1752" i="11"/>
  <c r="G1752" i="11"/>
  <c r="H1752" i="11"/>
  <c r="I1752" i="11"/>
  <c r="J1752" i="11"/>
  <c r="K1752" i="11"/>
  <c r="A1753" i="11"/>
  <c r="C1753" i="11"/>
  <c r="D1753" i="11"/>
  <c r="E1753" i="11"/>
  <c r="G1753" i="11"/>
  <c r="H1753" i="11"/>
  <c r="I1753" i="11"/>
  <c r="J1753" i="11"/>
  <c r="K1753" i="11"/>
  <c r="A1754" i="11"/>
  <c r="C1754" i="11"/>
  <c r="D1754" i="11"/>
  <c r="E1754" i="11"/>
  <c r="G1754" i="11"/>
  <c r="H1754" i="11"/>
  <c r="I1754" i="11"/>
  <c r="J1754" i="11"/>
  <c r="K1754" i="11"/>
  <c r="A1755" i="11"/>
  <c r="C1755" i="11"/>
  <c r="D1755" i="11"/>
  <c r="E1755" i="11"/>
  <c r="G1755" i="11"/>
  <c r="H1755" i="11"/>
  <c r="I1755" i="11"/>
  <c r="J1755" i="11"/>
  <c r="K1755" i="11"/>
  <c r="A1756" i="11"/>
  <c r="C1756" i="11"/>
  <c r="D1756" i="11"/>
  <c r="E1756" i="11"/>
  <c r="G1756" i="11"/>
  <c r="H1756" i="11"/>
  <c r="I1756" i="11"/>
  <c r="J1756" i="11"/>
  <c r="K1756" i="11"/>
  <c r="A1757" i="11"/>
  <c r="C1757" i="11"/>
  <c r="D1757" i="11"/>
  <c r="E1757" i="11"/>
  <c r="G1757" i="11"/>
  <c r="H1757" i="11"/>
  <c r="I1757" i="11"/>
  <c r="J1757" i="11"/>
  <c r="K1757" i="11"/>
  <c r="A1758" i="11"/>
  <c r="C1758" i="11"/>
  <c r="D1758" i="11"/>
  <c r="E1758" i="11"/>
  <c r="G1758" i="11"/>
  <c r="H1758" i="11"/>
  <c r="I1758" i="11"/>
  <c r="J1758" i="11"/>
  <c r="K1758" i="11"/>
  <c r="A1759" i="11"/>
  <c r="C1759" i="11"/>
  <c r="D1759" i="11"/>
  <c r="E1759" i="11"/>
  <c r="G1759" i="11"/>
  <c r="H1759" i="11"/>
  <c r="I1759" i="11"/>
  <c r="J1759" i="11"/>
  <c r="K1759" i="11"/>
  <c r="A1760" i="11"/>
  <c r="C1760" i="11"/>
  <c r="D1760" i="11"/>
  <c r="E1760" i="11"/>
  <c r="G1760" i="11"/>
  <c r="H1760" i="11"/>
  <c r="I1760" i="11"/>
  <c r="J1760" i="11"/>
  <c r="K1760" i="11"/>
  <c r="A1761" i="11"/>
  <c r="C1761" i="11"/>
  <c r="D1761" i="11"/>
  <c r="E1761" i="11"/>
  <c r="G1761" i="11"/>
  <c r="H1761" i="11"/>
  <c r="I1761" i="11"/>
  <c r="J1761" i="11"/>
  <c r="K1761" i="11"/>
  <c r="A1762" i="11"/>
  <c r="C1762" i="11"/>
  <c r="D1762" i="11"/>
  <c r="E1762" i="11"/>
  <c r="G1762" i="11"/>
  <c r="H1762" i="11"/>
  <c r="I1762" i="11"/>
  <c r="J1762" i="11"/>
  <c r="K1762" i="11"/>
  <c r="A1763" i="11"/>
  <c r="C1763" i="11"/>
  <c r="D1763" i="11"/>
  <c r="E1763" i="11"/>
  <c r="G1763" i="11"/>
  <c r="H1763" i="11"/>
  <c r="I1763" i="11"/>
  <c r="J1763" i="11"/>
  <c r="K1763" i="11"/>
  <c r="A1764" i="11"/>
  <c r="C1764" i="11"/>
  <c r="D1764" i="11"/>
  <c r="E1764" i="11"/>
  <c r="G1764" i="11"/>
  <c r="H1764" i="11"/>
  <c r="I1764" i="11"/>
  <c r="J1764" i="11"/>
  <c r="K1764" i="11"/>
  <c r="A1765" i="11"/>
  <c r="C1765" i="11"/>
  <c r="D1765" i="11"/>
  <c r="E1765" i="11"/>
  <c r="G1765" i="11"/>
  <c r="H1765" i="11"/>
  <c r="I1765" i="11"/>
  <c r="J1765" i="11"/>
  <c r="K1765" i="11"/>
  <c r="A1766" i="11"/>
  <c r="C1766" i="11"/>
  <c r="D1766" i="11"/>
  <c r="E1766" i="11"/>
  <c r="G1766" i="11"/>
  <c r="H1766" i="11"/>
  <c r="I1766" i="11"/>
  <c r="J1766" i="11"/>
  <c r="K1766" i="11"/>
  <c r="A1767" i="11"/>
  <c r="C1767" i="11"/>
  <c r="D1767" i="11"/>
  <c r="E1767" i="11"/>
  <c r="G1767" i="11"/>
  <c r="H1767" i="11"/>
  <c r="I1767" i="11"/>
  <c r="J1767" i="11"/>
  <c r="K1767" i="11"/>
  <c r="A1768" i="11"/>
  <c r="C1768" i="11"/>
  <c r="D1768" i="11"/>
  <c r="E1768" i="11"/>
  <c r="G1768" i="11"/>
  <c r="H1768" i="11"/>
  <c r="I1768" i="11"/>
  <c r="J1768" i="11"/>
  <c r="K1768" i="11"/>
  <c r="A1769" i="11"/>
  <c r="C1769" i="11"/>
  <c r="D1769" i="11"/>
  <c r="E1769" i="11"/>
  <c r="G1769" i="11"/>
  <c r="H1769" i="11"/>
  <c r="I1769" i="11"/>
  <c r="J1769" i="11"/>
  <c r="K1769" i="11"/>
  <c r="A1770" i="11"/>
  <c r="C1770" i="11"/>
  <c r="D1770" i="11"/>
  <c r="E1770" i="11"/>
  <c r="G1770" i="11"/>
  <c r="H1770" i="11"/>
  <c r="I1770" i="11"/>
  <c r="J1770" i="11"/>
  <c r="K1770" i="11"/>
  <c r="A1771" i="11"/>
  <c r="C1771" i="11"/>
  <c r="D1771" i="11"/>
  <c r="E1771" i="11"/>
  <c r="G1771" i="11"/>
  <c r="H1771" i="11"/>
  <c r="I1771" i="11"/>
  <c r="J1771" i="11"/>
  <c r="K1771" i="11"/>
  <c r="A1772" i="11"/>
  <c r="C1772" i="11"/>
  <c r="D1772" i="11"/>
  <c r="E1772" i="11"/>
  <c r="G1772" i="11"/>
  <c r="H1772" i="11"/>
  <c r="I1772" i="11"/>
  <c r="J1772" i="11"/>
  <c r="K1772" i="11"/>
  <c r="A1773" i="11"/>
  <c r="C1773" i="11"/>
  <c r="D1773" i="11"/>
  <c r="E1773" i="11"/>
  <c r="G1773" i="11"/>
  <c r="H1773" i="11"/>
  <c r="I1773" i="11"/>
  <c r="J1773" i="11"/>
  <c r="K1773" i="11"/>
  <c r="A1774" i="11"/>
  <c r="C1774" i="11"/>
  <c r="D1774" i="11"/>
  <c r="E1774" i="11"/>
  <c r="G1774" i="11"/>
  <c r="H1774" i="11"/>
  <c r="I1774" i="11"/>
  <c r="J1774" i="11"/>
  <c r="K1774" i="11"/>
  <c r="A1775" i="11"/>
  <c r="C1775" i="11"/>
  <c r="D1775" i="11"/>
  <c r="E1775" i="11"/>
  <c r="G1775" i="11"/>
  <c r="H1775" i="11"/>
  <c r="I1775" i="11"/>
  <c r="J1775" i="11"/>
  <c r="K1775" i="11"/>
  <c r="A1776" i="11"/>
  <c r="C1776" i="11"/>
  <c r="D1776" i="11"/>
  <c r="E1776" i="11"/>
  <c r="G1776" i="11"/>
  <c r="H1776" i="11"/>
  <c r="I1776" i="11"/>
  <c r="J1776" i="11"/>
  <c r="K1776" i="11"/>
  <c r="A1777" i="11"/>
  <c r="C1777" i="11"/>
  <c r="D1777" i="11"/>
  <c r="E1777" i="11"/>
  <c r="G1777" i="11"/>
  <c r="H1777" i="11"/>
  <c r="I1777" i="11"/>
  <c r="J1777" i="11"/>
  <c r="K1777" i="11"/>
  <c r="A1778" i="11"/>
  <c r="C1778" i="11"/>
  <c r="D1778" i="11"/>
  <c r="E1778" i="11"/>
  <c r="G1778" i="11"/>
  <c r="H1778" i="11"/>
  <c r="I1778" i="11"/>
  <c r="J1778" i="11"/>
  <c r="K1778" i="11"/>
  <c r="A1779" i="11"/>
  <c r="C1779" i="11"/>
  <c r="D1779" i="11"/>
  <c r="E1779" i="11"/>
  <c r="G1779" i="11"/>
  <c r="H1779" i="11"/>
  <c r="I1779" i="11"/>
  <c r="J1779" i="11"/>
  <c r="K1779" i="11"/>
  <c r="A1780" i="11"/>
  <c r="C1780" i="11"/>
  <c r="D1780" i="11"/>
  <c r="E1780" i="11"/>
  <c r="G1780" i="11"/>
  <c r="H1780" i="11"/>
  <c r="I1780" i="11"/>
  <c r="J1780" i="11"/>
  <c r="K1780" i="11"/>
  <c r="A1781" i="11"/>
  <c r="C1781" i="11"/>
  <c r="D1781" i="11"/>
  <c r="E1781" i="11"/>
  <c r="G1781" i="11"/>
  <c r="H1781" i="11"/>
  <c r="I1781" i="11"/>
  <c r="J1781" i="11"/>
  <c r="K1781" i="11"/>
  <c r="A1782" i="11"/>
  <c r="C1782" i="11"/>
  <c r="D1782" i="11"/>
  <c r="E1782" i="11"/>
  <c r="G1782" i="11"/>
  <c r="H1782" i="11"/>
  <c r="I1782" i="11"/>
  <c r="J1782" i="11"/>
  <c r="K1782" i="11"/>
  <c r="K18" i="11"/>
  <c r="J18" i="11"/>
  <c r="I18" i="11"/>
  <c r="H18" i="11"/>
  <c r="G18" i="11"/>
  <c r="E18" i="11"/>
  <c r="D18" i="11"/>
  <c r="C18" i="11"/>
  <c r="A18" i="11"/>
  <c r="U1779" i="11" l="1"/>
  <c r="P1779" i="11"/>
  <c r="Q1779" i="11" s="1"/>
  <c r="U1775" i="11"/>
  <c r="P1775" i="11"/>
  <c r="Q1775" i="11" s="1"/>
  <c r="U1771" i="11"/>
  <c r="P1771" i="11"/>
  <c r="Q1771" i="11" s="1"/>
  <c r="U1767" i="11"/>
  <c r="P1767" i="11"/>
  <c r="Q1767" i="11" s="1"/>
  <c r="U1763" i="11"/>
  <c r="P1763" i="11"/>
  <c r="Q1763" i="11" s="1"/>
  <c r="U1759" i="11"/>
  <c r="P1759" i="11"/>
  <c r="Q1759" i="11" s="1"/>
  <c r="U1755" i="11"/>
  <c r="P1755" i="11"/>
  <c r="Q1755" i="11" s="1"/>
  <c r="U1751" i="11"/>
  <c r="P1751" i="11"/>
  <c r="Q1751" i="11" s="1"/>
  <c r="U1747" i="11"/>
  <c r="P1747" i="11"/>
  <c r="Q1747" i="11" s="1"/>
  <c r="U1743" i="11"/>
  <c r="P1743" i="11"/>
  <c r="Q1743" i="11" s="1"/>
  <c r="U1739" i="11"/>
  <c r="P1739" i="11"/>
  <c r="Q1739" i="11" s="1"/>
  <c r="U1735" i="11"/>
  <c r="P1735" i="11"/>
  <c r="Q1735" i="11" s="1"/>
  <c r="U1731" i="11"/>
  <c r="P1731" i="11"/>
  <c r="Q1731" i="11" s="1"/>
  <c r="U1727" i="11"/>
  <c r="P1727" i="11"/>
  <c r="Q1727" i="11" s="1"/>
  <c r="U1723" i="11"/>
  <c r="P1723" i="11"/>
  <c r="Q1723" i="11" s="1"/>
  <c r="U1719" i="11"/>
  <c r="P1719" i="11"/>
  <c r="Q1719" i="11" s="1"/>
  <c r="U1715" i="11"/>
  <c r="P1715" i="11"/>
  <c r="Q1715" i="11" s="1"/>
  <c r="U1711" i="11"/>
  <c r="P1711" i="11"/>
  <c r="Q1711" i="11" s="1"/>
  <c r="U1707" i="11"/>
  <c r="P1707" i="11"/>
  <c r="Q1707" i="11" s="1"/>
  <c r="U1703" i="11"/>
  <c r="P1703" i="11"/>
  <c r="Q1703" i="11" s="1"/>
  <c r="U1699" i="11"/>
  <c r="P1699" i="11"/>
  <c r="Q1699" i="11" s="1"/>
  <c r="U1695" i="11"/>
  <c r="P1695" i="11"/>
  <c r="Q1695" i="11" s="1"/>
  <c r="U1691" i="11"/>
  <c r="P1691" i="11"/>
  <c r="Q1691" i="11" s="1"/>
  <c r="U1687" i="11"/>
  <c r="P1687" i="11"/>
  <c r="Q1687" i="11" s="1"/>
  <c r="U1683" i="11"/>
  <c r="P1683" i="11"/>
  <c r="Q1683" i="11" s="1"/>
  <c r="U1679" i="11"/>
  <c r="P1679" i="11"/>
  <c r="Q1679" i="11" s="1"/>
  <c r="U1675" i="11"/>
  <c r="P1675" i="11"/>
  <c r="Q1675" i="11" s="1"/>
  <c r="U1671" i="11"/>
  <c r="P1671" i="11"/>
  <c r="Q1671" i="11" s="1"/>
  <c r="U1667" i="11"/>
  <c r="P1667" i="11"/>
  <c r="Q1667" i="11" s="1"/>
  <c r="U1663" i="11"/>
  <c r="P1663" i="11"/>
  <c r="Q1663" i="11" s="1"/>
  <c r="U1659" i="11"/>
  <c r="P1659" i="11"/>
  <c r="Q1659" i="11" s="1"/>
  <c r="U1655" i="11"/>
  <c r="P1655" i="11"/>
  <c r="Q1655" i="11" s="1"/>
  <c r="U1651" i="11"/>
  <c r="P1651" i="11"/>
  <c r="Q1651" i="11" s="1"/>
  <c r="U1647" i="11"/>
  <c r="P1647" i="11"/>
  <c r="Q1647" i="11" s="1"/>
  <c r="U1643" i="11"/>
  <c r="P1643" i="11"/>
  <c r="Q1643" i="11" s="1"/>
  <c r="U1639" i="11"/>
  <c r="P1639" i="11"/>
  <c r="Q1639" i="11" s="1"/>
  <c r="U1635" i="11"/>
  <c r="P1635" i="11"/>
  <c r="Q1635" i="11" s="1"/>
  <c r="U1631" i="11"/>
  <c r="P1631" i="11"/>
  <c r="Q1631" i="11" s="1"/>
  <c r="U1627" i="11"/>
  <c r="P1627" i="11"/>
  <c r="Q1627" i="11" s="1"/>
  <c r="U1623" i="11"/>
  <c r="P1623" i="11"/>
  <c r="Q1623" i="11" s="1"/>
  <c r="U1619" i="11"/>
  <c r="P1619" i="11"/>
  <c r="Q1619" i="11" s="1"/>
  <c r="U1615" i="11"/>
  <c r="P1615" i="11"/>
  <c r="Q1615" i="11" s="1"/>
  <c r="U1611" i="11"/>
  <c r="P1611" i="11"/>
  <c r="Q1611" i="11" s="1"/>
  <c r="U1607" i="11"/>
  <c r="P1607" i="11"/>
  <c r="Q1607" i="11" s="1"/>
  <c r="U1603" i="11"/>
  <c r="P1603" i="11"/>
  <c r="Q1603" i="11" s="1"/>
  <c r="U1599" i="11"/>
  <c r="P1599" i="11"/>
  <c r="Q1599" i="11" s="1"/>
  <c r="U1595" i="11"/>
  <c r="P1595" i="11"/>
  <c r="Q1595" i="11" s="1"/>
  <c r="U1591" i="11"/>
  <c r="P1591" i="11"/>
  <c r="Q1591" i="11" s="1"/>
  <c r="U1587" i="11"/>
  <c r="P1587" i="11"/>
  <c r="Q1587" i="11" s="1"/>
  <c r="U1583" i="11"/>
  <c r="P1583" i="11"/>
  <c r="Q1583" i="11" s="1"/>
  <c r="U1579" i="11"/>
  <c r="P1579" i="11"/>
  <c r="Q1579" i="11" s="1"/>
  <c r="U1575" i="11"/>
  <c r="P1575" i="11"/>
  <c r="Q1575" i="11" s="1"/>
  <c r="U1571" i="11"/>
  <c r="P1571" i="11"/>
  <c r="Q1571" i="11" s="1"/>
  <c r="U1567" i="11"/>
  <c r="P1567" i="11"/>
  <c r="Q1567" i="11" s="1"/>
  <c r="U1563" i="11"/>
  <c r="P1563" i="11"/>
  <c r="Q1563" i="11" s="1"/>
  <c r="U1559" i="11"/>
  <c r="P1559" i="11"/>
  <c r="Q1559" i="11" s="1"/>
  <c r="U1555" i="11"/>
  <c r="P1555" i="11"/>
  <c r="Q1555" i="11" s="1"/>
  <c r="U1551" i="11"/>
  <c r="P1551" i="11"/>
  <c r="Q1551" i="11" s="1"/>
  <c r="U18" i="11"/>
  <c r="P18" i="11"/>
  <c r="Q18" i="11" s="1"/>
  <c r="U1782" i="11"/>
  <c r="P1782" i="11"/>
  <c r="Q1782" i="11" s="1"/>
  <c r="U1778" i="11"/>
  <c r="P1778" i="11"/>
  <c r="Q1778" i="11" s="1"/>
  <c r="U1774" i="11"/>
  <c r="P1774" i="11"/>
  <c r="Q1774" i="11" s="1"/>
  <c r="U1770" i="11"/>
  <c r="P1770" i="11"/>
  <c r="Q1770" i="11" s="1"/>
  <c r="U1766" i="11"/>
  <c r="P1766" i="11"/>
  <c r="Q1766" i="11" s="1"/>
  <c r="U1762" i="11"/>
  <c r="P1762" i="11"/>
  <c r="Q1762" i="11" s="1"/>
  <c r="U1758" i="11"/>
  <c r="P1758" i="11"/>
  <c r="Q1758" i="11" s="1"/>
  <c r="U1754" i="11"/>
  <c r="P1754" i="11"/>
  <c r="Q1754" i="11" s="1"/>
  <c r="U1750" i="11"/>
  <c r="P1750" i="11"/>
  <c r="Q1750" i="11" s="1"/>
  <c r="U1746" i="11"/>
  <c r="P1746" i="11"/>
  <c r="Q1746" i="11" s="1"/>
  <c r="U1742" i="11"/>
  <c r="P1742" i="11"/>
  <c r="Q1742" i="11" s="1"/>
  <c r="U1738" i="11"/>
  <c r="P1738" i="11"/>
  <c r="Q1738" i="11" s="1"/>
  <c r="U1734" i="11"/>
  <c r="P1734" i="11"/>
  <c r="Q1734" i="11" s="1"/>
  <c r="U1730" i="11"/>
  <c r="P1730" i="11"/>
  <c r="Q1730" i="11" s="1"/>
  <c r="U1726" i="11"/>
  <c r="P1726" i="11"/>
  <c r="Q1726" i="11" s="1"/>
  <c r="U1722" i="11"/>
  <c r="P1722" i="11"/>
  <c r="Q1722" i="11" s="1"/>
  <c r="U1718" i="11"/>
  <c r="P1718" i="11"/>
  <c r="Q1718" i="11" s="1"/>
  <c r="U1714" i="11"/>
  <c r="P1714" i="11"/>
  <c r="Q1714" i="11" s="1"/>
  <c r="U1710" i="11"/>
  <c r="P1710" i="11"/>
  <c r="Q1710" i="11" s="1"/>
  <c r="U1706" i="11"/>
  <c r="P1706" i="11"/>
  <c r="Q1706" i="11" s="1"/>
  <c r="U1702" i="11"/>
  <c r="P1702" i="11"/>
  <c r="Q1702" i="11" s="1"/>
  <c r="U1698" i="11"/>
  <c r="P1698" i="11"/>
  <c r="Q1698" i="11" s="1"/>
  <c r="U1694" i="11"/>
  <c r="P1694" i="11"/>
  <c r="Q1694" i="11" s="1"/>
  <c r="U1690" i="11"/>
  <c r="P1690" i="11"/>
  <c r="Q1690" i="11" s="1"/>
  <c r="U1686" i="11"/>
  <c r="P1686" i="11"/>
  <c r="Q1686" i="11" s="1"/>
  <c r="U1682" i="11"/>
  <c r="P1682" i="11"/>
  <c r="Q1682" i="11" s="1"/>
  <c r="U1678" i="11"/>
  <c r="P1678" i="11"/>
  <c r="Q1678" i="11" s="1"/>
  <c r="U1674" i="11"/>
  <c r="P1674" i="11"/>
  <c r="Q1674" i="11" s="1"/>
  <c r="U1670" i="11"/>
  <c r="P1670" i="11"/>
  <c r="Q1670" i="11" s="1"/>
  <c r="U1666" i="11"/>
  <c r="P1666" i="11"/>
  <c r="Q1666" i="11" s="1"/>
  <c r="U1662" i="11"/>
  <c r="P1662" i="11"/>
  <c r="Q1662" i="11" s="1"/>
  <c r="U1658" i="11"/>
  <c r="P1658" i="11"/>
  <c r="Q1658" i="11" s="1"/>
  <c r="U1654" i="11"/>
  <c r="P1654" i="11"/>
  <c r="Q1654" i="11" s="1"/>
  <c r="U1650" i="11"/>
  <c r="P1650" i="11"/>
  <c r="Q1650" i="11" s="1"/>
  <c r="U1646" i="11"/>
  <c r="P1646" i="11"/>
  <c r="Q1646" i="11" s="1"/>
  <c r="U1642" i="11"/>
  <c r="P1642" i="11"/>
  <c r="Q1642" i="11" s="1"/>
  <c r="U1638" i="11"/>
  <c r="P1638" i="11"/>
  <c r="Q1638" i="11" s="1"/>
  <c r="U1634" i="11"/>
  <c r="P1634" i="11"/>
  <c r="Q1634" i="11" s="1"/>
  <c r="U1630" i="11"/>
  <c r="P1630" i="11"/>
  <c r="Q1630" i="11" s="1"/>
  <c r="U1626" i="11"/>
  <c r="P1626" i="11"/>
  <c r="Q1626" i="11" s="1"/>
  <c r="U1622" i="11"/>
  <c r="P1622" i="11"/>
  <c r="Q1622" i="11" s="1"/>
  <c r="U1618" i="11"/>
  <c r="P1618" i="11"/>
  <c r="Q1618" i="11" s="1"/>
  <c r="U1614" i="11"/>
  <c r="P1614" i="11"/>
  <c r="Q1614" i="11" s="1"/>
  <c r="U1610" i="11"/>
  <c r="P1610" i="11"/>
  <c r="Q1610" i="11" s="1"/>
  <c r="U1606" i="11"/>
  <c r="P1606" i="11"/>
  <c r="Q1606" i="11" s="1"/>
  <c r="U1602" i="11"/>
  <c r="P1602" i="11"/>
  <c r="Q1602" i="11" s="1"/>
  <c r="U1598" i="11"/>
  <c r="P1598" i="11"/>
  <c r="Q1598" i="11" s="1"/>
  <c r="U1594" i="11"/>
  <c r="P1594" i="11"/>
  <c r="Q1594" i="11" s="1"/>
  <c r="U1590" i="11"/>
  <c r="P1590" i="11"/>
  <c r="Q1590" i="11" s="1"/>
  <c r="U1586" i="11"/>
  <c r="P1586" i="11"/>
  <c r="Q1586" i="11" s="1"/>
  <c r="U1582" i="11"/>
  <c r="P1582" i="11"/>
  <c r="Q1582" i="11" s="1"/>
  <c r="U1578" i="11"/>
  <c r="P1578" i="11"/>
  <c r="Q1578" i="11" s="1"/>
  <c r="U1574" i="11"/>
  <c r="P1574" i="11"/>
  <c r="Q1574" i="11" s="1"/>
  <c r="U1570" i="11"/>
  <c r="P1570" i="11"/>
  <c r="Q1570" i="11" s="1"/>
  <c r="U1566" i="11"/>
  <c r="P1566" i="11"/>
  <c r="Q1566" i="11" s="1"/>
  <c r="U1562" i="11"/>
  <c r="P1562" i="11"/>
  <c r="Q1562" i="11" s="1"/>
  <c r="U1558" i="11"/>
  <c r="P1558" i="11"/>
  <c r="Q1558" i="11" s="1"/>
  <c r="U1554" i="11"/>
  <c r="P1554" i="11"/>
  <c r="Q1554" i="11" s="1"/>
  <c r="U1550" i="11"/>
  <c r="P1550" i="11"/>
  <c r="Q1550" i="11" s="1"/>
  <c r="U1781" i="11"/>
  <c r="P1781" i="11"/>
  <c r="Q1781" i="11" s="1"/>
  <c r="U1777" i="11"/>
  <c r="P1777" i="11"/>
  <c r="Q1777" i="11" s="1"/>
  <c r="U1773" i="11"/>
  <c r="P1773" i="11"/>
  <c r="Q1773" i="11" s="1"/>
  <c r="U1769" i="11"/>
  <c r="P1769" i="11"/>
  <c r="Q1769" i="11" s="1"/>
  <c r="U1765" i="11"/>
  <c r="P1765" i="11"/>
  <c r="Q1765" i="11" s="1"/>
  <c r="U1761" i="11"/>
  <c r="P1761" i="11"/>
  <c r="Q1761" i="11" s="1"/>
  <c r="U1757" i="11"/>
  <c r="P1757" i="11"/>
  <c r="Q1757" i="11" s="1"/>
  <c r="U1753" i="11"/>
  <c r="P1753" i="11"/>
  <c r="Q1753" i="11" s="1"/>
  <c r="U1749" i="11"/>
  <c r="P1749" i="11"/>
  <c r="Q1749" i="11" s="1"/>
  <c r="U1745" i="11"/>
  <c r="P1745" i="11"/>
  <c r="Q1745" i="11" s="1"/>
  <c r="U1741" i="11"/>
  <c r="P1741" i="11"/>
  <c r="Q1741" i="11" s="1"/>
  <c r="U1737" i="11"/>
  <c r="P1737" i="11"/>
  <c r="Q1737" i="11" s="1"/>
  <c r="U1733" i="11"/>
  <c r="P1733" i="11"/>
  <c r="Q1733" i="11" s="1"/>
  <c r="U1729" i="11"/>
  <c r="P1729" i="11"/>
  <c r="Q1729" i="11" s="1"/>
  <c r="U1725" i="11"/>
  <c r="P1725" i="11"/>
  <c r="Q1725" i="11" s="1"/>
  <c r="U1721" i="11"/>
  <c r="P1721" i="11"/>
  <c r="Q1721" i="11" s="1"/>
  <c r="U1717" i="11"/>
  <c r="P1717" i="11"/>
  <c r="Q1717" i="11" s="1"/>
  <c r="U1713" i="11"/>
  <c r="P1713" i="11"/>
  <c r="Q1713" i="11" s="1"/>
  <c r="U1709" i="11"/>
  <c r="P1709" i="11"/>
  <c r="Q1709" i="11" s="1"/>
  <c r="U1705" i="11"/>
  <c r="P1705" i="11"/>
  <c r="Q1705" i="11" s="1"/>
  <c r="U1701" i="11"/>
  <c r="P1701" i="11"/>
  <c r="Q1701" i="11" s="1"/>
  <c r="U1697" i="11"/>
  <c r="P1697" i="11"/>
  <c r="Q1697" i="11" s="1"/>
  <c r="U1693" i="11"/>
  <c r="P1693" i="11"/>
  <c r="Q1693" i="11" s="1"/>
  <c r="U1689" i="11"/>
  <c r="P1689" i="11"/>
  <c r="Q1689" i="11" s="1"/>
  <c r="U1685" i="11"/>
  <c r="P1685" i="11"/>
  <c r="Q1685" i="11" s="1"/>
  <c r="U1681" i="11"/>
  <c r="P1681" i="11"/>
  <c r="Q1681" i="11" s="1"/>
  <c r="U1677" i="11"/>
  <c r="P1677" i="11"/>
  <c r="Q1677" i="11" s="1"/>
  <c r="U1673" i="11"/>
  <c r="P1673" i="11"/>
  <c r="Q1673" i="11" s="1"/>
  <c r="U1669" i="11"/>
  <c r="P1669" i="11"/>
  <c r="Q1669" i="11" s="1"/>
  <c r="U1665" i="11"/>
  <c r="P1665" i="11"/>
  <c r="Q1665" i="11" s="1"/>
  <c r="U1661" i="11"/>
  <c r="P1661" i="11"/>
  <c r="Q1661" i="11" s="1"/>
  <c r="U1657" i="11"/>
  <c r="P1657" i="11"/>
  <c r="Q1657" i="11" s="1"/>
  <c r="U1653" i="11"/>
  <c r="P1653" i="11"/>
  <c r="Q1653" i="11" s="1"/>
  <c r="U1649" i="11"/>
  <c r="P1649" i="11"/>
  <c r="Q1649" i="11" s="1"/>
  <c r="U1645" i="11"/>
  <c r="P1645" i="11"/>
  <c r="Q1645" i="11" s="1"/>
  <c r="U1641" i="11"/>
  <c r="P1641" i="11"/>
  <c r="Q1641" i="11" s="1"/>
  <c r="U1637" i="11"/>
  <c r="P1637" i="11"/>
  <c r="Q1637" i="11" s="1"/>
  <c r="U1633" i="11"/>
  <c r="P1633" i="11"/>
  <c r="Q1633" i="11" s="1"/>
  <c r="U1629" i="11"/>
  <c r="P1629" i="11"/>
  <c r="Q1629" i="11" s="1"/>
  <c r="U1625" i="11"/>
  <c r="P1625" i="11"/>
  <c r="Q1625" i="11" s="1"/>
  <c r="U1621" i="11"/>
  <c r="P1621" i="11"/>
  <c r="Q1621" i="11" s="1"/>
  <c r="U1617" i="11"/>
  <c r="P1617" i="11"/>
  <c r="Q1617" i="11" s="1"/>
  <c r="U1613" i="11"/>
  <c r="P1613" i="11"/>
  <c r="Q1613" i="11" s="1"/>
  <c r="U1609" i="11"/>
  <c r="P1609" i="11"/>
  <c r="Q1609" i="11" s="1"/>
  <c r="U1605" i="11"/>
  <c r="P1605" i="11"/>
  <c r="Q1605" i="11" s="1"/>
  <c r="U1601" i="11"/>
  <c r="P1601" i="11"/>
  <c r="Q1601" i="11" s="1"/>
  <c r="U1597" i="11"/>
  <c r="P1597" i="11"/>
  <c r="Q1597" i="11" s="1"/>
  <c r="U1593" i="11"/>
  <c r="P1593" i="11"/>
  <c r="Q1593" i="11" s="1"/>
  <c r="U1589" i="11"/>
  <c r="P1589" i="11"/>
  <c r="Q1589" i="11" s="1"/>
  <c r="U1585" i="11"/>
  <c r="P1585" i="11"/>
  <c r="Q1585" i="11" s="1"/>
  <c r="U1581" i="11"/>
  <c r="P1581" i="11"/>
  <c r="Q1581" i="11" s="1"/>
  <c r="U1577" i="11"/>
  <c r="P1577" i="11"/>
  <c r="Q1577" i="11" s="1"/>
  <c r="U1573" i="11"/>
  <c r="P1573" i="11"/>
  <c r="Q1573" i="11" s="1"/>
  <c r="U1569" i="11"/>
  <c r="P1569" i="11"/>
  <c r="Q1569" i="11" s="1"/>
  <c r="U1565" i="11"/>
  <c r="P1565" i="11"/>
  <c r="Q1565" i="11" s="1"/>
  <c r="U1561" i="11"/>
  <c r="P1561" i="11"/>
  <c r="Q1561" i="11" s="1"/>
  <c r="U1557" i="11"/>
  <c r="P1557" i="11"/>
  <c r="Q1557" i="11" s="1"/>
  <c r="U1553" i="11"/>
  <c r="P1553" i="11"/>
  <c r="Q1553" i="11" s="1"/>
  <c r="U1549" i="11"/>
  <c r="P1549" i="11"/>
  <c r="Q1549" i="11" s="1"/>
  <c r="U1780" i="11"/>
  <c r="P1780" i="11"/>
  <c r="Q1780" i="11" s="1"/>
  <c r="U1776" i="11"/>
  <c r="P1776" i="11"/>
  <c r="Q1776" i="11" s="1"/>
  <c r="P1772" i="11"/>
  <c r="Q1772" i="11" s="1"/>
  <c r="U1772" i="11"/>
  <c r="U1768" i="11"/>
  <c r="P1768" i="11"/>
  <c r="Q1768" i="11" s="1"/>
  <c r="U1764" i="11"/>
  <c r="P1764" i="11"/>
  <c r="Q1764" i="11" s="1"/>
  <c r="U1760" i="11"/>
  <c r="P1760" i="11"/>
  <c r="Q1760" i="11" s="1"/>
  <c r="U1756" i="11"/>
  <c r="P1756" i="11"/>
  <c r="Q1756" i="11" s="1"/>
  <c r="U1752" i="11"/>
  <c r="P1752" i="11"/>
  <c r="Q1752" i="11" s="1"/>
  <c r="U1748" i="11"/>
  <c r="P1748" i="11"/>
  <c r="Q1748" i="11" s="1"/>
  <c r="U1744" i="11"/>
  <c r="P1744" i="11"/>
  <c r="Q1744" i="11" s="1"/>
  <c r="U1740" i="11"/>
  <c r="P1740" i="11"/>
  <c r="Q1740" i="11" s="1"/>
  <c r="U1736" i="11"/>
  <c r="P1736" i="11"/>
  <c r="Q1736" i="11" s="1"/>
  <c r="U1732" i="11"/>
  <c r="P1732" i="11"/>
  <c r="Q1732" i="11" s="1"/>
  <c r="U1728" i="11"/>
  <c r="P1728" i="11"/>
  <c r="Q1728" i="11" s="1"/>
  <c r="U1724" i="11"/>
  <c r="P1724" i="11"/>
  <c r="Q1724" i="11" s="1"/>
  <c r="U1720" i="11"/>
  <c r="P1720" i="11"/>
  <c r="Q1720" i="11" s="1"/>
  <c r="U1716" i="11"/>
  <c r="P1716" i="11"/>
  <c r="Q1716" i="11" s="1"/>
  <c r="U1712" i="11"/>
  <c r="P1712" i="11"/>
  <c r="Q1712" i="11" s="1"/>
  <c r="U1708" i="11"/>
  <c r="P1708" i="11"/>
  <c r="Q1708" i="11" s="1"/>
  <c r="U1704" i="11"/>
  <c r="P1704" i="11"/>
  <c r="Q1704" i="11" s="1"/>
  <c r="U1700" i="11"/>
  <c r="P1700" i="11"/>
  <c r="Q1700" i="11" s="1"/>
  <c r="U1696" i="11"/>
  <c r="P1696" i="11"/>
  <c r="Q1696" i="11" s="1"/>
  <c r="U1692" i="11"/>
  <c r="P1692" i="11"/>
  <c r="Q1692" i="11" s="1"/>
  <c r="U1688" i="11"/>
  <c r="P1688" i="11"/>
  <c r="Q1688" i="11" s="1"/>
  <c r="U1684" i="11"/>
  <c r="P1684" i="11"/>
  <c r="Q1684" i="11" s="1"/>
  <c r="U1680" i="11"/>
  <c r="P1680" i="11"/>
  <c r="Q1680" i="11" s="1"/>
  <c r="U1676" i="11"/>
  <c r="P1676" i="11"/>
  <c r="Q1676" i="11" s="1"/>
  <c r="U1672" i="11"/>
  <c r="P1672" i="11"/>
  <c r="Q1672" i="11" s="1"/>
  <c r="U1668" i="11"/>
  <c r="P1668" i="11"/>
  <c r="Q1668" i="11" s="1"/>
  <c r="U1664" i="11"/>
  <c r="P1664" i="11"/>
  <c r="Q1664" i="11" s="1"/>
  <c r="U1660" i="11"/>
  <c r="P1660" i="11"/>
  <c r="Q1660" i="11" s="1"/>
  <c r="U1656" i="11"/>
  <c r="P1656" i="11"/>
  <c r="Q1656" i="11" s="1"/>
  <c r="U1652" i="11"/>
  <c r="P1652" i="11"/>
  <c r="Q1652" i="11" s="1"/>
  <c r="U1648" i="11"/>
  <c r="P1648" i="11"/>
  <c r="Q1648" i="11" s="1"/>
  <c r="U1644" i="11"/>
  <c r="P1644" i="11"/>
  <c r="Q1644" i="11" s="1"/>
  <c r="U1640" i="11"/>
  <c r="P1640" i="11"/>
  <c r="Q1640" i="11" s="1"/>
  <c r="U1636" i="11"/>
  <c r="P1636" i="11"/>
  <c r="Q1636" i="11" s="1"/>
  <c r="U1632" i="11"/>
  <c r="P1632" i="11"/>
  <c r="Q1632" i="11" s="1"/>
  <c r="U1628" i="11"/>
  <c r="P1628" i="11"/>
  <c r="Q1628" i="11" s="1"/>
  <c r="U1624" i="11"/>
  <c r="P1624" i="11"/>
  <c r="Q1624" i="11" s="1"/>
  <c r="U1620" i="11"/>
  <c r="P1620" i="11"/>
  <c r="Q1620" i="11" s="1"/>
  <c r="U1616" i="11"/>
  <c r="P1616" i="11"/>
  <c r="Q1616" i="11" s="1"/>
  <c r="U1612" i="11"/>
  <c r="P1612" i="11"/>
  <c r="Q1612" i="11" s="1"/>
  <c r="U1608" i="11"/>
  <c r="P1608" i="11"/>
  <c r="Q1608" i="11" s="1"/>
  <c r="U1604" i="11"/>
  <c r="P1604" i="11"/>
  <c r="Q1604" i="11" s="1"/>
  <c r="U1600" i="11"/>
  <c r="P1600" i="11"/>
  <c r="Q1600" i="11" s="1"/>
  <c r="U1596" i="11"/>
  <c r="P1596" i="11"/>
  <c r="Q1596" i="11" s="1"/>
  <c r="U1592" i="11"/>
  <c r="P1592" i="11"/>
  <c r="Q1592" i="11" s="1"/>
  <c r="U1588" i="11"/>
  <c r="P1588" i="11"/>
  <c r="Q1588" i="11" s="1"/>
  <c r="U1584" i="11"/>
  <c r="P1584" i="11"/>
  <c r="Q1584" i="11" s="1"/>
  <c r="U1580" i="11"/>
  <c r="P1580" i="11"/>
  <c r="Q1580" i="11" s="1"/>
  <c r="U1576" i="11"/>
  <c r="P1576" i="11"/>
  <c r="Q1576" i="11" s="1"/>
  <c r="U1572" i="11"/>
  <c r="P1572" i="11"/>
  <c r="Q1572" i="11" s="1"/>
  <c r="U1568" i="11"/>
  <c r="P1568" i="11"/>
  <c r="Q1568" i="11" s="1"/>
  <c r="U1564" i="11"/>
  <c r="P1564" i="11"/>
  <c r="Q1564" i="11" s="1"/>
  <c r="U1560" i="11"/>
  <c r="P1560" i="11"/>
  <c r="Q1560" i="11" s="1"/>
  <c r="U1556" i="11"/>
  <c r="P1556" i="11"/>
  <c r="Q1556" i="11" s="1"/>
  <c r="U1552" i="11"/>
  <c r="P1552" i="11"/>
  <c r="Q1552" i="11" s="1"/>
  <c r="U1548" i="11"/>
  <c r="P1548" i="11"/>
  <c r="Q1548" i="11" s="1"/>
  <c r="U1547" i="11"/>
  <c r="P1547" i="11"/>
  <c r="Q1547" i="11" s="1"/>
  <c r="U1543" i="11"/>
  <c r="P1543" i="11"/>
  <c r="Q1543" i="11" s="1"/>
  <c r="U1539" i="11"/>
  <c r="P1539" i="11"/>
  <c r="Q1539" i="11" s="1"/>
  <c r="U1535" i="11"/>
  <c r="P1535" i="11"/>
  <c r="Q1535" i="11" s="1"/>
  <c r="U1531" i="11"/>
  <c r="P1531" i="11"/>
  <c r="Q1531" i="11" s="1"/>
  <c r="U1527" i="11"/>
  <c r="P1527" i="11"/>
  <c r="Q1527" i="11" s="1"/>
  <c r="U1523" i="11"/>
  <c r="P1523" i="11"/>
  <c r="Q1523" i="11" s="1"/>
  <c r="U1519" i="11"/>
  <c r="P1519" i="11"/>
  <c r="Q1519" i="11" s="1"/>
  <c r="U1515" i="11"/>
  <c r="P1515" i="11"/>
  <c r="Q1515" i="11" s="1"/>
  <c r="U1511" i="11"/>
  <c r="P1511" i="11"/>
  <c r="Q1511" i="11" s="1"/>
  <c r="U1507" i="11"/>
  <c r="P1507" i="11"/>
  <c r="Q1507" i="11" s="1"/>
  <c r="U1503" i="11"/>
  <c r="P1503" i="11"/>
  <c r="Q1503" i="11" s="1"/>
  <c r="U1499" i="11"/>
  <c r="P1499" i="11"/>
  <c r="Q1499" i="11" s="1"/>
  <c r="U1495" i="11"/>
  <c r="P1495" i="11"/>
  <c r="Q1495" i="11" s="1"/>
  <c r="U1491" i="11"/>
  <c r="P1491" i="11"/>
  <c r="Q1491" i="11" s="1"/>
  <c r="U1487" i="11"/>
  <c r="P1487" i="11"/>
  <c r="Q1487" i="11" s="1"/>
  <c r="U1483" i="11"/>
  <c r="P1483" i="11"/>
  <c r="Q1483" i="11" s="1"/>
  <c r="U1479" i="11"/>
  <c r="P1479" i="11"/>
  <c r="Q1479" i="11" s="1"/>
  <c r="U1475" i="11"/>
  <c r="P1475" i="11"/>
  <c r="Q1475" i="11" s="1"/>
  <c r="U1471" i="11"/>
  <c r="P1471" i="11"/>
  <c r="Q1471" i="11" s="1"/>
  <c r="U1467" i="11"/>
  <c r="P1467" i="11"/>
  <c r="Q1467" i="11" s="1"/>
  <c r="U1463" i="11"/>
  <c r="P1463" i="11"/>
  <c r="Q1463" i="11" s="1"/>
  <c r="U1459" i="11"/>
  <c r="P1459" i="11"/>
  <c r="Q1459" i="11" s="1"/>
  <c r="U1455" i="11"/>
  <c r="P1455" i="11"/>
  <c r="Q1455" i="11" s="1"/>
  <c r="U1451" i="11"/>
  <c r="P1451" i="11"/>
  <c r="Q1451" i="11" s="1"/>
  <c r="U1447" i="11"/>
  <c r="P1447" i="11"/>
  <c r="Q1447" i="11" s="1"/>
  <c r="U1443" i="11"/>
  <c r="P1443" i="11"/>
  <c r="Q1443" i="11" s="1"/>
  <c r="U1439" i="11"/>
  <c r="P1439" i="11"/>
  <c r="Q1439" i="11" s="1"/>
  <c r="U1435" i="11"/>
  <c r="P1435" i="11"/>
  <c r="Q1435" i="11" s="1"/>
  <c r="U1431" i="11"/>
  <c r="P1431" i="11"/>
  <c r="Q1431" i="11" s="1"/>
  <c r="U1427" i="11"/>
  <c r="P1427" i="11"/>
  <c r="Q1427" i="11" s="1"/>
  <c r="U1423" i="11"/>
  <c r="P1423" i="11"/>
  <c r="Q1423" i="11" s="1"/>
  <c r="U1419" i="11"/>
  <c r="P1419" i="11"/>
  <c r="Q1419" i="11" s="1"/>
  <c r="U1415" i="11"/>
  <c r="P1415" i="11"/>
  <c r="Q1415" i="11" s="1"/>
  <c r="U1411" i="11"/>
  <c r="P1411" i="11"/>
  <c r="Q1411" i="11" s="1"/>
  <c r="U1407" i="11"/>
  <c r="P1407" i="11"/>
  <c r="Q1407" i="11" s="1"/>
  <c r="U1403" i="11"/>
  <c r="P1403" i="11"/>
  <c r="Q1403" i="11" s="1"/>
  <c r="U1399" i="11"/>
  <c r="P1399" i="11"/>
  <c r="Q1399" i="11" s="1"/>
  <c r="U1395" i="11"/>
  <c r="P1395" i="11"/>
  <c r="Q1395" i="11" s="1"/>
  <c r="U1391" i="11"/>
  <c r="P1391" i="11"/>
  <c r="Q1391" i="11" s="1"/>
  <c r="U1387" i="11"/>
  <c r="P1387" i="11"/>
  <c r="Q1387" i="11" s="1"/>
  <c r="U1383" i="11"/>
  <c r="P1383" i="11"/>
  <c r="Q1383" i="11" s="1"/>
  <c r="U1379" i="11"/>
  <c r="P1379" i="11"/>
  <c r="Q1379" i="11" s="1"/>
  <c r="U1375" i="11"/>
  <c r="P1375" i="11"/>
  <c r="Q1375" i="11" s="1"/>
  <c r="U1371" i="11"/>
  <c r="P1371" i="11"/>
  <c r="Q1371" i="11" s="1"/>
  <c r="U1367" i="11"/>
  <c r="P1367" i="11"/>
  <c r="Q1367" i="11" s="1"/>
  <c r="U1363" i="11"/>
  <c r="P1363" i="11"/>
  <c r="Q1363" i="11" s="1"/>
  <c r="U1359" i="11"/>
  <c r="P1359" i="11"/>
  <c r="Q1359" i="11" s="1"/>
  <c r="U1355" i="11"/>
  <c r="P1355" i="11"/>
  <c r="Q1355" i="11" s="1"/>
  <c r="U1351" i="11"/>
  <c r="P1351" i="11"/>
  <c r="Q1351" i="11" s="1"/>
  <c r="U1347" i="11"/>
  <c r="P1347" i="11"/>
  <c r="Q1347" i="11" s="1"/>
  <c r="U1343" i="11"/>
  <c r="P1343" i="11"/>
  <c r="Q1343" i="11" s="1"/>
  <c r="U1339" i="11"/>
  <c r="P1339" i="11"/>
  <c r="Q1339" i="11" s="1"/>
  <c r="U1335" i="11"/>
  <c r="P1335" i="11"/>
  <c r="Q1335" i="11" s="1"/>
  <c r="U1331" i="11"/>
  <c r="P1331" i="11"/>
  <c r="Q1331" i="11" s="1"/>
  <c r="U1327" i="11"/>
  <c r="P1327" i="11"/>
  <c r="Q1327" i="11" s="1"/>
  <c r="U1323" i="11"/>
  <c r="P1323" i="11"/>
  <c r="Q1323" i="11" s="1"/>
  <c r="U1319" i="11"/>
  <c r="P1319" i="11"/>
  <c r="Q1319" i="11" s="1"/>
  <c r="U1315" i="11"/>
  <c r="P1315" i="11"/>
  <c r="Q1315" i="11" s="1"/>
  <c r="U1311" i="11"/>
  <c r="P1311" i="11"/>
  <c r="Q1311" i="11" s="1"/>
  <c r="U1307" i="11"/>
  <c r="P1307" i="11"/>
  <c r="Q1307" i="11" s="1"/>
  <c r="U1303" i="11"/>
  <c r="P1303" i="11"/>
  <c r="Q1303" i="11" s="1"/>
  <c r="U1299" i="11"/>
  <c r="P1299" i="11"/>
  <c r="Q1299" i="11" s="1"/>
  <c r="U1295" i="11"/>
  <c r="P1295" i="11"/>
  <c r="Q1295" i="11" s="1"/>
  <c r="U1291" i="11"/>
  <c r="P1291" i="11"/>
  <c r="Q1291" i="11" s="1"/>
  <c r="U1287" i="11"/>
  <c r="P1287" i="11"/>
  <c r="Q1287" i="11" s="1"/>
  <c r="U1283" i="11"/>
  <c r="P1283" i="11"/>
  <c r="Q1283" i="11" s="1"/>
  <c r="U1279" i="11"/>
  <c r="P1279" i="11"/>
  <c r="Q1279" i="11" s="1"/>
  <c r="U1275" i="11"/>
  <c r="P1275" i="11"/>
  <c r="Q1275" i="11" s="1"/>
  <c r="U1271" i="11"/>
  <c r="P1271" i="11"/>
  <c r="Q1271" i="11" s="1"/>
  <c r="U1267" i="11"/>
  <c r="P1267" i="11"/>
  <c r="Q1267" i="11" s="1"/>
  <c r="U1263" i="11"/>
  <c r="P1263" i="11"/>
  <c r="Q1263" i="11" s="1"/>
  <c r="U1259" i="11"/>
  <c r="P1259" i="11"/>
  <c r="Q1259" i="11" s="1"/>
  <c r="U1255" i="11"/>
  <c r="P1255" i="11"/>
  <c r="Q1255" i="11" s="1"/>
  <c r="U1251" i="11"/>
  <c r="P1251" i="11"/>
  <c r="Q1251" i="11" s="1"/>
  <c r="U1247" i="11"/>
  <c r="P1247" i="11"/>
  <c r="Q1247" i="11" s="1"/>
  <c r="U1243" i="11"/>
  <c r="P1243" i="11"/>
  <c r="Q1243" i="11" s="1"/>
  <c r="U1239" i="11"/>
  <c r="P1239" i="11"/>
  <c r="Q1239" i="11" s="1"/>
  <c r="U1235" i="11"/>
  <c r="P1235" i="11"/>
  <c r="Q1235" i="11" s="1"/>
  <c r="U1231" i="11"/>
  <c r="P1231" i="11"/>
  <c r="Q1231" i="11" s="1"/>
  <c r="U1227" i="11"/>
  <c r="P1227" i="11"/>
  <c r="Q1227" i="11" s="1"/>
  <c r="U1223" i="11"/>
  <c r="P1223" i="11"/>
  <c r="Q1223" i="11" s="1"/>
  <c r="U1219" i="11"/>
  <c r="P1219" i="11"/>
  <c r="Q1219" i="11" s="1"/>
  <c r="U1215" i="11"/>
  <c r="P1215" i="11"/>
  <c r="Q1215" i="11" s="1"/>
  <c r="U1211" i="11"/>
  <c r="P1211" i="11"/>
  <c r="Q1211" i="11" s="1"/>
  <c r="U1207" i="11"/>
  <c r="P1207" i="11"/>
  <c r="Q1207" i="11" s="1"/>
  <c r="U1203" i="11"/>
  <c r="P1203" i="11"/>
  <c r="Q1203" i="11" s="1"/>
  <c r="U1199" i="11"/>
  <c r="P1199" i="11"/>
  <c r="Q1199" i="11" s="1"/>
  <c r="U1195" i="11"/>
  <c r="P1195" i="11"/>
  <c r="Q1195" i="11" s="1"/>
  <c r="U1191" i="11"/>
  <c r="P1191" i="11"/>
  <c r="Q1191" i="11" s="1"/>
  <c r="U1187" i="11"/>
  <c r="P1187" i="11"/>
  <c r="Q1187" i="11" s="1"/>
  <c r="U1183" i="11"/>
  <c r="P1183" i="11"/>
  <c r="Q1183" i="11" s="1"/>
  <c r="U1179" i="11"/>
  <c r="P1179" i="11"/>
  <c r="Q1179" i="11" s="1"/>
  <c r="U1175" i="11"/>
  <c r="P1175" i="11"/>
  <c r="Q1175" i="11" s="1"/>
  <c r="U1171" i="11"/>
  <c r="P1171" i="11"/>
  <c r="Q1171" i="11" s="1"/>
  <c r="U1167" i="11"/>
  <c r="P1167" i="11"/>
  <c r="Q1167" i="11" s="1"/>
  <c r="U1163" i="11"/>
  <c r="P1163" i="11"/>
  <c r="Q1163" i="11" s="1"/>
  <c r="U1159" i="11"/>
  <c r="P1159" i="11"/>
  <c r="Q1159" i="11" s="1"/>
  <c r="U1155" i="11"/>
  <c r="P1155" i="11"/>
  <c r="Q1155" i="11" s="1"/>
  <c r="U1151" i="11"/>
  <c r="P1151" i="11"/>
  <c r="Q1151" i="11" s="1"/>
  <c r="U1147" i="11"/>
  <c r="P1147" i="11"/>
  <c r="Q1147" i="11" s="1"/>
  <c r="U1143" i="11"/>
  <c r="P1143" i="11"/>
  <c r="Q1143" i="11" s="1"/>
  <c r="U1139" i="11"/>
  <c r="P1139" i="11"/>
  <c r="Q1139" i="11" s="1"/>
  <c r="U1135" i="11"/>
  <c r="P1135" i="11"/>
  <c r="Q1135" i="11" s="1"/>
  <c r="U1131" i="11"/>
  <c r="P1131" i="11"/>
  <c r="Q1131" i="11" s="1"/>
  <c r="U1127" i="11"/>
  <c r="P1127" i="11"/>
  <c r="Q1127" i="11" s="1"/>
  <c r="U1123" i="11"/>
  <c r="P1123" i="11"/>
  <c r="Q1123" i="11" s="1"/>
  <c r="U1119" i="11"/>
  <c r="P1119" i="11"/>
  <c r="Q1119" i="11" s="1"/>
  <c r="U1115" i="11"/>
  <c r="P1115" i="11"/>
  <c r="Q1115" i="11" s="1"/>
  <c r="U1111" i="11"/>
  <c r="P1111" i="11"/>
  <c r="Q1111" i="11" s="1"/>
  <c r="U1107" i="11"/>
  <c r="P1107" i="11"/>
  <c r="Q1107" i="11" s="1"/>
  <c r="U1103" i="11"/>
  <c r="P1103" i="11"/>
  <c r="Q1103" i="11" s="1"/>
  <c r="U1099" i="11"/>
  <c r="P1099" i="11"/>
  <c r="Q1099" i="11" s="1"/>
  <c r="U1095" i="11"/>
  <c r="P1095" i="11"/>
  <c r="Q1095" i="11" s="1"/>
  <c r="U1091" i="11"/>
  <c r="P1091" i="11"/>
  <c r="Q1091" i="11" s="1"/>
  <c r="U1087" i="11"/>
  <c r="P1087" i="11"/>
  <c r="Q1087" i="11" s="1"/>
  <c r="U1083" i="11"/>
  <c r="P1083" i="11"/>
  <c r="Q1083" i="11" s="1"/>
  <c r="U1079" i="11"/>
  <c r="P1079" i="11"/>
  <c r="Q1079" i="11" s="1"/>
  <c r="U1075" i="11"/>
  <c r="P1075" i="11"/>
  <c r="Q1075" i="11" s="1"/>
  <c r="U1071" i="11"/>
  <c r="P1071" i="11"/>
  <c r="Q1071" i="11" s="1"/>
  <c r="U1067" i="11"/>
  <c r="P1067" i="11"/>
  <c r="Q1067" i="11" s="1"/>
  <c r="U1063" i="11"/>
  <c r="P1063" i="11"/>
  <c r="Q1063" i="11" s="1"/>
  <c r="U1059" i="11"/>
  <c r="P1059" i="11"/>
  <c r="Q1059" i="11" s="1"/>
  <c r="U1055" i="11"/>
  <c r="P1055" i="11"/>
  <c r="Q1055" i="11" s="1"/>
  <c r="U1051" i="11"/>
  <c r="P1051" i="11"/>
  <c r="Q1051" i="11" s="1"/>
  <c r="U1047" i="11"/>
  <c r="P1047" i="11"/>
  <c r="Q1047" i="11" s="1"/>
  <c r="U1043" i="11"/>
  <c r="P1043" i="11"/>
  <c r="Q1043" i="11" s="1"/>
  <c r="U1039" i="11"/>
  <c r="P1039" i="11"/>
  <c r="Q1039" i="11" s="1"/>
  <c r="U1035" i="11"/>
  <c r="P1035" i="11"/>
  <c r="Q1035" i="11" s="1"/>
  <c r="U1031" i="11"/>
  <c r="P1031" i="11"/>
  <c r="Q1031" i="11" s="1"/>
  <c r="U1027" i="11"/>
  <c r="P1027" i="11"/>
  <c r="Q1027" i="11" s="1"/>
  <c r="U1023" i="11"/>
  <c r="P1023" i="11"/>
  <c r="Q1023" i="11" s="1"/>
  <c r="U1019" i="11"/>
  <c r="P1019" i="11"/>
  <c r="Q1019" i="11" s="1"/>
  <c r="U1015" i="11"/>
  <c r="P1015" i="11"/>
  <c r="Q1015" i="11" s="1"/>
  <c r="U1011" i="11"/>
  <c r="P1011" i="11"/>
  <c r="Q1011" i="11" s="1"/>
  <c r="U1007" i="11"/>
  <c r="P1007" i="11"/>
  <c r="Q1007" i="11" s="1"/>
  <c r="U1003" i="11"/>
  <c r="P1003" i="11"/>
  <c r="Q1003" i="11" s="1"/>
  <c r="U999" i="11"/>
  <c r="P999" i="11"/>
  <c r="Q999" i="11" s="1"/>
  <c r="U995" i="11"/>
  <c r="P995" i="11"/>
  <c r="Q995" i="11" s="1"/>
  <c r="U991" i="11"/>
  <c r="P991" i="11"/>
  <c r="Q991" i="11" s="1"/>
  <c r="U987" i="11"/>
  <c r="P987" i="11"/>
  <c r="Q987" i="11" s="1"/>
  <c r="U983" i="11"/>
  <c r="P983" i="11"/>
  <c r="Q983" i="11" s="1"/>
  <c r="U979" i="11"/>
  <c r="P979" i="11"/>
  <c r="Q979" i="11" s="1"/>
  <c r="U975" i="11"/>
  <c r="P975" i="11"/>
  <c r="Q975" i="11" s="1"/>
  <c r="U971" i="11"/>
  <c r="P971" i="11"/>
  <c r="Q971" i="11" s="1"/>
  <c r="U967" i="11"/>
  <c r="P967" i="11"/>
  <c r="Q967" i="11" s="1"/>
  <c r="U963" i="11"/>
  <c r="P963" i="11"/>
  <c r="Q963" i="11" s="1"/>
  <c r="U959" i="11"/>
  <c r="P959" i="11"/>
  <c r="Q959" i="11" s="1"/>
  <c r="U955" i="11"/>
  <c r="P955" i="11"/>
  <c r="Q955" i="11" s="1"/>
  <c r="U951" i="11"/>
  <c r="P951" i="11"/>
  <c r="Q951" i="11" s="1"/>
  <c r="U947" i="11"/>
  <c r="P947" i="11"/>
  <c r="Q947" i="11" s="1"/>
  <c r="U943" i="11"/>
  <c r="P943" i="11"/>
  <c r="Q943" i="11" s="1"/>
  <c r="U939" i="11"/>
  <c r="P939" i="11"/>
  <c r="Q939" i="11" s="1"/>
  <c r="U935" i="11"/>
  <c r="P935" i="11"/>
  <c r="Q935" i="11" s="1"/>
  <c r="U931" i="11"/>
  <c r="P931" i="11"/>
  <c r="Q931" i="11" s="1"/>
  <c r="U927" i="11"/>
  <c r="P927" i="11"/>
  <c r="Q927" i="11" s="1"/>
  <c r="U923" i="11"/>
  <c r="P923" i="11"/>
  <c r="Q923" i="11" s="1"/>
  <c r="U919" i="11"/>
  <c r="P919" i="11"/>
  <c r="Q919" i="11" s="1"/>
  <c r="U915" i="11"/>
  <c r="P915" i="11"/>
  <c r="Q915" i="11" s="1"/>
  <c r="U911" i="11"/>
  <c r="P911" i="11"/>
  <c r="Q911" i="11" s="1"/>
  <c r="U907" i="11"/>
  <c r="P907" i="11"/>
  <c r="Q907" i="11" s="1"/>
  <c r="U903" i="11"/>
  <c r="P903" i="11"/>
  <c r="Q903" i="11" s="1"/>
  <c r="U899" i="11"/>
  <c r="P899" i="11"/>
  <c r="Q899" i="11" s="1"/>
  <c r="U895" i="11"/>
  <c r="P895" i="11"/>
  <c r="Q895" i="11" s="1"/>
  <c r="U891" i="11"/>
  <c r="P891" i="11"/>
  <c r="Q891" i="11" s="1"/>
  <c r="U887" i="11"/>
  <c r="P887" i="11"/>
  <c r="Q887" i="11" s="1"/>
  <c r="U883" i="11"/>
  <c r="P883" i="11"/>
  <c r="Q883" i="11" s="1"/>
  <c r="U879" i="11"/>
  <c r="P879" i="11"/>
  <c r="Q879" i="11" s="1"/>
  <c r="U875" i="11"/>
  <c r="P875" i="11"/>
  <c r="Q875" i="11" s="1"/>
  <c r="U871" i="11"/>
  <c r="P871" i="11"/>
  <c r="Q871" i="11" s="1"/>
  <c r="U867" i="11"/>
  <c r="P867" i="11"/>
  <c r="Q867" i="11" s="1"/>
  <c r="U863" i="11"/>
  <c r="P863" i="11"/>
  <c r="Q863" i="11" s="1"/>
  <c r="U859" i="11"/>
  <c r="P859" i="11"/>
  <c r="Q859" i="11" s="1"/>
  <c r="U855" i="11"/>
  <c r="P855" i="11"/>
  <c r="Q855" i="11" s="1"/>
  <c r="U851" i="11"/>
  <c r="P851" i="11"/>
  <c r="Q851" i="11" s="1"/>
  <c r="U847" i="11"/>
  <c r="P847" i="11"/>
  <c r="Q847" i="11" s="1"/>
  <c r="U843" i="11"/>
  <c r="P843" i="11"/>
  <c r="Q843" i="11" s="1"/>
  <c r="U839" i="11"/>
  <c r="P839" i="11"/>
  <c r="Q839" i="11" s="1"/>
  <c r="U835" i="11"/>
  <c r="P835" i="11"/>
  <c r="Q835" i="11" s="1"/>
  <c r="U831" i="11"/>
  <c r="P831" i="11"/>
  <c r="Q831" i="11" s="1"/>
  <c r="U827" i="11"/>
  <c r="P827" i="11"/>
  <c r="Q827" i="11" s="1"/>
  <c r="U823" i="11"/>
  <c r="P823" i="11"/>
  <c r="Q823" i="11" s="1"/>
  <c r="U819" i="11"/>
  <c r="P819" i="11"/>
  <c r="Q819" i="11" s="1"/>
  <c r="U815" i="11"/>
  <c r="P815" i="11"/>
  <c r="Q815" i="11" s="1"/>
  <c r="U811" i="11"/>
  <c r="P811" i="11"/>
  <c r="Q811" i="11" s="1"/>
  <c r="U807" i="11"/>
  <c r="P807" i="11"/>
  <c r="Q807" i="11" s="1"/>
  <c r="U803" i="11"/>
  <c r="P803" i="11"/>
  <c r="Q803" i="11" s="1"/>
  <c r="U799" i="11"/>
  <c r="P799" i="11"/>
  <c r="Q799" i="11" s="1"/>
  <c r="U795" i="11"/>
  <c r="P795" i="11"/>
  <c r="Q795" i="11" s="1"/>
  <c r="U791" i="11"/>
  <c r="P791" i="11"/>
  <c r="Q791" i="11" s="1"/>
  <c r="U787" i="11"/>
  <c r="P787" i="11"/>
  <c r="Q787" i="11" s="1"/>
  <c r="U783" i="11"/>
  <c r="P783" i="11"/>
  <c r="Q783" i="11" s="1"/>
  <c r="U779" i="11"/>
  <c r="P779" i="11"/>
  <c r="Q779" i="11" s="1"/>
  <c r="U775" i="11"/>
  <c r="P775" i="11"/>
  <c r="Q775" i="11" s="1"/>
  <c r="U771" i="11"/>
  <c r="P771" i="11"/>
  <c r="Q771" i="11" s="1"/>
  <c r="U767" i="11"/>
  <c r="P767" i="11"/>
  <c r="Q767" i="11" s="1"/>
  <c r="U763" i="11"/>
  <c r="P763" i="11"/>
  <c r="Q763" i="11" s="1"/>
  <c r="U759" i="11"/>
  <c r="P759" i="11"/>
  <c r="Q759" i="11" s="1"/>
  <c r="U755" i="11"/>
  <c r="P755" i="11"/>
  <c r="Q755" i="11" s="1"/>
  <c r="U751" i="11"/>
  <c r="P751" i="11"/>
  <c r="Q751" i="11" s="1"/>
  <c r="U747" i="11"/>
  <c r="P747" i="11"/>
  <c r="Q747" i="11" s="1"/>
  <c r="U743" i="11"/>
  <c r="P743" i="11"/>
  <c r="Q743" i="11" s="1"/>
  <c r="U739" i="11"/>
  <c r="P739" i="11"/>
  <c r="Q739" i="11" s="1"/>
  <c r="U735" i="11"/>
  <c r="P735" i="11"/>
  <c r="Q735" i="11" s="1"/>
  <c r="U731" i="11"/>
  <c r="P731" i="11"/>
  <c r="Q731" i="11" s="1"/>
  <c r="U727" i="11"/>
  <c r="P727" i="11"/>
  <c r="Q727" i="11" s="1"/>
  <c r="U723" i="11"/>
  <c r="P723" i="11"/>
  <c r="Q723" i="11" s="1"/>
  <c r="U719" i="11"/>
  <c r="P719" i="11"/>
  <c r="Q719" i="11" s="1"/>
  <c r="U715" i="11"/>
  <c r="P715" i="11"/>
  <c r="Q715" i="11" s="1"/>
  <c r="U711" i="11"/>
  <c r="P711" i="11"/>
  <c r="Q711" i="11" s="1"/>
  <c r="U707" i="11"/>
  <c r="P707" i="11"/>
  <c r="Q707" i="11" s="1"/>
  <c r="U703" i="11"/>
  <c r="P703" i="11"/>
  <c r="Q703" i="11" s="1"/>
  <c r="U699" i="11"/>
  <c r="P699" i="11"/>
  <c r="Q699" i="11" s="1"/>
  <c r="U695" i="11"/>
  <c r="P695" i="11"/>
  <c r="Q695" i="11" s="1"/>
  <c r="U691" i="11"/>
  <c r="P691" i="11"/>
  <c r="Q691" i="11" s="1"/>
  <c r="U687" i="11"/>
  <c r="P687" i="11"/>
  <c r="Q687" i="11" s="1"/>
  <c r="U683" i="11"/>
  <c r="P683" i="11"/>
  <c r="Q683" i="11" s="1"/>
  <c r="U679" i="11"/>
  <c r="P679" i="11"/>
  <c r="Q679" i="11" s="1"/>
  <c r="U675" i="11"/>
  <c r="P675" i="11"/>
  <c r="Q675" i="11" s="1"/>
  <c r="U671" i="11"/>
  <c r="P671" i="11"/>
  <c r="Q671" i="11" s="1"/>
  <c r="U667" i="11"/>
  <c r="P667" i="11"/>
  <c r="Q667" i="11" s="1"/>
  <c r="U663" i="11"/>
  <c r="P663" i="11"/>
  <c r="Q663" i="11" s="1"/>
  <c r="U659" i="11"/>
  <c r="P659" i="11"/>
  <c r="Q659" i="11" s="1"/>
  <c r="U655" i="11"/>
  <c r="P655" i="11"/>
  <c r="Q655" i="11" s="1"/>
  <c r="U651" i="11"/>
  <c r="P651" i="11"/>
  <c r="Q651" i="11" s="1"/>
  <c r="U647" i="11"/>
  <c r="P647" i="11"/>
  <c r="Q647" i="11" s="1"/>
  <c r="U643" i="11"/>
  <c r="P643" i="11"/>
  <c r="Q643" i="11" s="1"/>
  <c r="U639" i="11"/>
  <c r="P639" i="11"/>
  <c r="Q639" i="11" s="1"/>
  <c r="U635" i="11"/>
  <c r="P635" i="11"/>
  <c r="Q635" i="11" s="1"/>
  <c r="U631" i="11"/>
  <c r="P631" i="11"/>
  <c r="Q631" i="11" s="1"/>
  <c r="U627" i="11"/>
  <c r="P627" i="11"/>
  <c r="Q627" i="11" s="1"/>
  <c r="U623" i="11"/>
  <c r="P623" i="11"/>
  <c r="Q623" i="11" s="1"/>
  <c r="U619" i="11"/>
  <c r="P619" i="11"/>
  <c r="Q619" i="11" s="1"/>
  <c r="U615" i="11"/>
  <c r="P615" i="11"/>
  <c r="Q615" i="11" s="1"/>
  <c r="U611" i="11"/>
  <c r="P611" i="11"/>
  <c r="Q611" i="11" s="1"/>
  <c r="U607" i="11"/>
  <c r="P607" i="11"/>
  <c r="Q607" i="11" s="1"/>
  <c r="U603" i="11"/>
  <c r="P603" i="11"/>
  <c r="Q603" i="11" s="1"/>
  <c r="U599" i="11"/>
  <c r="P599" i="11"/>
  <c r="Q599" i="11" s="1"/>
  <c r="U595" i="11"/>
  <c r="P595" i="11"/>
  <c r="Q595" i="11" s="1"/>
  <c r="U591" i="11"/>
  <c r="P591" i="11"/>
  <c r="Q591" i="11" s="1"/>
  <c r="U587" i="11"/>
  <c r="P587" i="11"/>
  <c r="Q587" i="11" s="1"/>
  <c r="U583" i="11"/>
  <c r="P583" i="11"/>
  <c r="Q583" i="11" s="1"/>
  <c r="U579" i="11"/>
  <c r="P579" i="11"/>
  <c r="Q579" i="11" s="1"/>
  <c r="U575" i="11"/>
  <c r="P575" i="11"/>
  <c r="Q575" i="11" s="1"/>
  <c r="U571" i="11"/>
  <c r="P571" i="11"/>
  <c r="Q571" i="11" s="1"/>
  <c r="U567" i="11"/>
  <c r="P567" i="11"/>
  <c r="Q567" i="11" s="1"/>
  <c r="U563" i="11"/>
  <c r="P563" i="11"/>
  <c r="Q563" i="11" s="1"/>
  <c r="U559" i="11"/>
  <c r="P559" i="11"/>
  <c r="Q559" i="11" s="1"/>
  <c r="U555" i="11"/>
  <c r="P555" i="11"/>
  <c r="Q555" i="11" s="1"/>
  <c r="U551" i="11"/>
  <c r="P551" i="11"/>
  <c r="Q551" i="11" s="1"/>
  <c r="U547" i="11"/>
  <c r="P547" i="11"/>
  <c r="Q547" i="11" s="1"/>
  <c r="U543" i="11"/>
  <c r="P543" i="11"/>
  <c r="Q543" i="11" s="1"/>
  <c r="U539" i="11"/>
  <c r="P539" i="11"/>
  <c r="Q539" i="11" s="1"/>
  <c r="U535" i="11"/>
  <c r="P535" i="11"/>
  <c r="Q535" i="11" s="1"/>
  <c r="U531" i="11"/>
  <c r="P531" i="11"/>
  <c r="Q531" i="11" s="1"/>
  <c r="U527" i="11"/>
  <c r="P527" i="11"/>
  <c r="Q527" i="11" s="1"/>
  <c r="U523" i="11"/>
  <c r="P523" i="11"/>
  <c r="Q523" i="11" s="1"/>
  <c r="U519" i="11"/>
  <c r="P519" i="11"/>
  <c r="Q519" i="11" s="1"/>
  <c r="U515" i="11"/>
  <c r="P515" i="11"/>
  <c r="Q515" i="11" s="1"/>
  <c r="U511" i="11"/>
  <c r="P511" i="11"/>
  <c r="Q511" i="11" s="1"/>
  <c r="U507" i="11"/>
  <c r="P507" i="11"/>
  <c r="Q507" i="11" s="1"/>
  <c r="U503" i="11"/>
  <c r="P503" i="11"/>
  <c r="Q503" i="11" s="1"/>
  <c r="U499" i="11"/>
  <c r="P499" i="11"/>
  <c r="Q499" i="11" s="1"/>
  <c r="U495" i="11"/>
  <c r="P495" i="11"/>
  <c r="Q495" i="11" s="1"/>
  <c r="U491" i="11"/>
  <c r="P491" i="11"/>
  <c r="Q491" i="11" s="1"/>
  <c r="U487" i="11"/>
  <c r="P487" i="11"/>
  <c r="Q487" i="11" s="1"/>
  <c r="U483" i="11"/>
  <c r="P483" i="11"/>
  <c r="Q483" i="11" s="1"/>
  <c r="U479" i="11"/>
  <c r="P479" i="11"/>
  <c r="Q479" i="11" s="1"/>
  <c r="U475" i="11"/>
  <c r="P475" i="11"/>
  <c r="Q475" i="11" s="1"/>
  <c r="U471" i="11"/>
  <c r="P471" i="11"/>
  <c r="Q471" i="11" s="1"/>
  <c r="U467" i="11"/>
  <c r="P467" i="11"/>
  <c r="Q467" i="11" s="1"/>
  <c r="U463" i="11"/>
  <c r="P463" i="11"/>
  <c r="Q463" i="11" s="1"/>
  <c r="U459" i="11"/>
  <c r="P459" i="11"/>
  <c r="Q459" i="11" s="1"/>
  <c r="U455" i="11"/>
  <c r="P455" i="11"/>
  <c r="Q455" i="11" s="1"/>
  <c r="U451" i="11"/>
  <c r="P451" i="11"/>
  <c r="Q451" i="11" s="1"/>
  <c r="U447" i="11"/>
  <c r="P447" i="11"/>
  <c r="Q447" i="11" s="1"/>
  <c r="U443" i="11"/>
  <c r="P443" i="11"/>
  <c r="Q443" i="11" s="1"/>
  <c r="U439" i="11"/>
  <c r="P439" i="11"/>
  <c r="Q439" i="11" s="1"/>
  <c r="U435" i="11"/>
  <c r="P435" i="11"/>
  <c r="Q435" i="11" s="1"/>
  <c r="U431" i="11"/>
  <c r="P431" i="11"/>
  <c r="Q431" i="11" s="1"/>
  <c r="U427" i="11"/>
  <c r="P427" i="11"/>
  <c r="Q427" i="11" s="1"/>
  <c r="U423" i="11"/>
  <c r="P423" i="11"/>
  <c r="Q423" i="11" s="1"/>
  <c r="U419" i="11"/>
  <c r="P419" i="11"/>
  <c r="Q419" i="11" s="1"/>
  <c r="U415" i="11"/>
  <c r="P415" i="11"/>
  <c r="Q415" i="11" s="1"/>
  <c r="U411" i="11"/>
  <c r="P411" i="11"/>
  <c r="Q411" i="11" s="1"/>
  <c r="U407" i="11"/>
  <c r="P407" i="11"/>
  <c r="Q407" i="11" s="1"/>
  <c r="U403" i="11"/>
  <c r="P403" i="11"/>
  <c r="Q403" i="11" s="1"/>
  <c r="U399" i="11"/>
  <c r="P399" i="11"/>
  <c r="Q399" i="11" s="1"/>
  <c r="U395" i="11"/>
  <c r="P395" i="11"/>
  <c r="Q395" i="11" s="1"/>
  <c r="U391" i="11"/>
  <c r="P391" i="11"/>
  <c r="Q391" i="11" s="1"/>
  <c r="U387" i="11"/>
  <c r="P387" i="11"/>
  <c r="Q387" i="11" s="1"/>
  <c r="U383" i="11"/>
  <c r="P383" i="11"/>
  <c r="Q383" i="11" s="1"/>
  <c r="U379" i="11"/>
  <c r="P379" i="11"/>
  <c r="Q379" i="11" s="1"/>
  <c r="U375" i="11"/>
  <c r="P375" i="11"/>
  <c r="Q375" i="11" s="1"/>
  <c r="U371" i="11"/>
  <c r="P371" i="11"/>
  <c r="Q371" i="11" s="1"/>
  <c r="U367" i="11"/>
  <c r="P367" i="11"/>
  <c r="Q367" i="11" s="1"/>
  <c r="U363" i="11"/>
  <c r="P363" i="11"/>
  <c r="Q363" i="11" s="1"/>
  <c r="U359" i="11"/>
  <c r="P359" i="11"/>
  <c r="Q359" i="11" s="1"/>
  <c r="U355" i="11"/>
  <c r="P355" i="11"/>
  <c r="Q355" i="11" s="1"/>
  <c r="U351" i="11"/>
  <c r="P351" i="11"/>
  <c r="Q351" i="11" s="1"/>
  <c r="U347" i="11"/>
  <c r="P347" i="11"/>
  <c r="Q347" i="11" s="1"/>
  <c r="U343" i="11"/>
  <c r="P343" i="11"/>
  <c r="Q343" i="11" s="1"/>
  <c r="U339" i="11"/>
  <c r="P339" i="11"/>
  <c r="Q339" i="11" s="1"/>
  <c r="U335" i="11"/>
  <c r="P335" i="11"/>
  <c r="Q335" i="11" s="1"/>
  <c r="U331" i="11"/>
  <c r="P331" i="11"/>
  <c r="Q331" i="11" s="1"/>
  <c r="U327" i="11"/>
  <c r="P327" i="11"/>
  <c r="Q327" i="11" s="1"/>
  <c r="U323" i="11"/>
  <c r="P323" i="11"/>
  <c r="Q323" i="11" s="1"/>
  <c r="U319" i="11"/>
  <c r="P319" i="11"/>
  <c r="Q319" i="11" s="1"/>
  <c r="U315" i="11"/>
  <c r="P315" i="11"/>
  <c r="Q315" i="11" s="1"/>
  <c r="U311" i="11"/>
  <c r="P311" i="11"/>
  <c r="Q311" i="11" s="1"/>
  <c r="U307" i="11"/>
  <c r="P307" i="11"/>
  <c r="Q307" i="11" s="1"/>
  <c r="U303" i="11"/>
  <c r="P303" i="11"/>
  <c r="Q303" i="11" s="1"/>
  <c r="U299" i="11"/>
  <c r="P299" i="11"/>
  <c r="Q299" i="11" s="1"/>
  <c r="U295" i="11"/>
  <c r="P295" i="11"/>
  <c r="Q295" i="11" s="1"/>
  <c r="U291" i="11"/>
  <c r="P291" i="11"/>
  <c r="Q291" i="11" s="1"/>
  <c r="U287" i="11"/>
  <c r="P287" i="11"/>
  <c r="Q287" i="11" s="1"/>
  <c r="U283" i="11"/>
  <c r="P283" i="11"/>
  <c r="Q283" i="11" s="1"/>
  <c r="U279" i="11"/>
  <c r="P279" i="11"/>
  <c r="Q279" i="11" s="1"/>
  <c r="U275" i="11"/>
  <c r="P275" i="11"/>
  <c r="Q275" i="11" s="1"/>
  <c r="U271" i="11"/>
  <c r="P271" i="11"/>
  <c r="Q271" i="11" s="1"/>
  <c r="U267" i="11"/>
  <c r="P267" i="11"/>
  <c r="Q267" i="11" s="1"/>
  <c r="U263" i="11"/>
  <c r="P263" i="11"/>
  <c r="Q263" i="11" s="1"/>
  <c r="U259" i="11"/>
  <c r="P259" i="11"/>
  <c r="Q259" i="11" s="1"/>
  <c r="U255" i="11"/>
  <c r="P255" i="11"/>
  <c r="Q255" i="11" s="1"/>
  <c r="U251" i="11"/>
  <c r="P251" i="11"/>
  <c r="Q251" i="11" s="1"/>
  <c r="U247" i="11"/>
  <c r="P247" i="11"/>
  <c r="Q247" i="11" s="1"/>
  <c r="U243" i="11"/>
  <c r="P243" i="11"/>
  <c r="Q243" i="11" s="1"/>
  <c r="U239" i="11"/>
  <c r="P239" i="11"/>
  <c r="Q239" i="11" s="1"/>
  <c r="U235" i="11"/>
  <c r="P235" i="11"/>
  <c r="Q235" i="11" s="1"/>
  <c r="U231" i="11"/>
  <c r="P231" i="11"/>
  <c r="Q231" i="11" s="1"/>
  <c r="U227" i="11"/>
  <c r="P227" i="11"/>
  <c r="Q227" i="11" s="1"/>
  <c r="U223" i="11"/>
  <c r="P223" i="11"/>
  <c r="Q223" i="11" s="1"/>
  <c r="U219" i="11"/>
  <c r="P219" i="11"/>
  <c r="Q219" i="11" s="1"/>
  <c r="U215" i="11"/>
  <c r="P215" i="11"/>
  <c r="Q215" i="11" s="1"/>
  <c r="U211" i="11"/>
  <c r="P211" i="11"/>
  <c r="Q211" i="11" s="1"/>
  <c r="U207" i="11"/>
  <c r="P207" i="11"/>
  <c r="Q207" i="11" s="1"/>
  <c r="U203" i="11"/>
  <c r="P203" i="11"/>
  <c r="Q203" i="11" s="1"/>
  <c r="U199" i="11"/>
  <c r="P199" i="11"/>
  <c r="Q199" i="11" s="1"/>
  <c r="U195" i="11"/>
  <c r="P195" i="11"/>
  <c r="Q195" i="11" s="1"/>
  <c r="P191" i="11"/>
  <c r="Q191" i="11" s="1"/>
  <c r="U191" i="11"/>
  <c r="U187" i="11"/>
  <c r="P187" i="11"/>
  <c r="Q187" i="11" s="1"/>
  <c r="U183" i="11"/>
  <c r="P183" i="11"/>
  <c r="Q183" i="11" s="1"/>
  <c r="U179" i="11"/>
  <c r="P179" i="11"/>
  <c r="Q179" i="11" s="1"/>
  <c r="U175" i="11"/>
  <c r="P175" i="11"/>
  <c r="Q175" i="11" s="1"/>
  <c r="U171" i="11"/>
  <c r="P171" i="11"/>
  <c r="Q171" i="11" s="1"/>
  <c r="U167" i="11"/>
  <c r="P167" i="11"/>
  <c r="Q167" i="11" s="1"/>
  <c r="U163" i="11"/>
  <c r="P163" i="11"/>
  <c r="Q163" i="11" s="1"/>
  <c r="U159" i="11"/>
  <c r="P159" i="11"/>
  <c r="Q159" i="11" s="1"/>
  <c r="U155" i="11"/>
  <c r="P155" i="11"/>
  <c r="Q155" i="11" s="1"/>
  <c r="U151" i="11"/>
  <c r="P151" i="11"/>
  <c r="Q151" i="11" s="1"/>
  <c r="U147" i="11"/>
  <c r="P147" i="11"/>
  <c r="Q147" i="11" s="1"/>
  <c r="U143" i="11"/>
  <c r="P143" i="11"/>
  <c r="Q143" i="11" s="1"/>
  <c r="U139" i="11"/>
  <c r="P139" i="11"/>
  <c r="Q139" i="11" s="1"/>
  <c r="U135" i="11"/>
  <c r="P135" i="11"/>
  <c r="Q135" i="11" s="1"/>
  <c r="U131" i="11"/>
  <c r="P131" i="11"/>
  <c r="Q131" i="11" s="1"/>
  <c r="U127" i="11"/>
  <c r="P127" i="11"/>
  <c r="Q127" i="11" s="1"/>
  <c r="U123" i="11"/>
  <c r="P123" i="11"/>
  <c r="Q123" i="11" s="1"/>
  <c r="U119" i="11"/>
  <c r="P119" i="11"/>
  <c r="Q119" i="11" s="1"/>
  <c r="U115" i="11"/>
  <c r="P115" i="11"/>
  <c r="Q115" i="11" s="1"/>
  <c r="U111" i="11"/>
  <c r="P111" i="11"/>
  <c r="Q111" i="11" s="1"/>
  <c r="U107" i="11"/>
  <c r="P107" i="11"/>
  <c r="Q107" i="11" s="1"/>
  <c r="U103" i="11"/>
  <c r="P103" i="11"/>
  <c r="Q103" i="11" s="1"/>
  <c r="U99" i="11"/>
  <c r="P99" i="11"/>
  <c r="Q99" i="11" s="1"/>
  <c r="U95" i="11"/>
  <c r="P95" i="11"/>
  <c r="Q95" i="11" s="1"/>
  <c r="U91" i="11"/>
  <c r="P91" i="11"/>
  <c r="Q91" i="11" s="1"/>
  <c r="U87" i="11"/>
  <c r="P87" i="11"/>
  <c r="Q87" i="11" s="1"/>
  <c r="U83" i="11"/>
  <c r="P83" i="11"/>
  <c r="Q83" i="11" s="1"/>
  <c r="U79" i="11"/>
  <c r="P79" i="11"/>
  <c r="Q79" i="11" s="1"/>
  <c r="U75" i="11"/>
  <c r="P75" i="11"/>
  <c r="Q75" i="11" s="1"/>
  <c r="U71" i="11"/>
  <c r="P71" i="11"/>
  <c r="Q71" i="11" s="1"/>
  <c r="U67" i="11"/>
  <c r="P67" i="11"/>
  <c r="Q67" i="11" s="1"/>
  <c r="U63" i="11"/>
  <c r="P63" i="11"/>
  <c r="Q63" i="11" s="1"/>
  <c r="U59" i="11"/>
  <c r="P59" i="11"/>
  <c r="Q59" i="11" s="1"/>
  <c r="U55" i="11"/>
  <c r="P55" i="11"/>
  <c r="Q55" i="11" s="1"/>
  <c r="U51" i="11"/>
  <c r="P51" i="11"/>
  <c r="Q51" i="11" s="1"/>
  <c r="U47" i="11"/>
  <c r="P47" i="11"/>
  <c r="Q47" i="11" s="1"/>
  <c r="U43" i="11"/>
  <c r="P43" i="11"/>
  <c r="Q43" i="11" s="1"/>
  <c r="U39" i="11"/>
  <c r="P39" i="11"/>
  <c r="Q39" i="11" s="1"/>
  <c r="U35" i="11"/>
  <c r="P35" i="11"/>
  <c r="Q35" i="11" s="1"/>
  <c r="U31" i="11"/>
  <c r="P31" i="11"/>
  <c r="Q31" i="11" s="1"/>
  <c r="U27" i="11"/>
  <c r="P27" i="11"/>
  <c r="Q27" i="11" s="1"/>
  <c r="U23" i="11"/>
  <c r="P23" i="11"/>
  <c r="Q23" i="11" s="1"/>
  <c r="U19" i="11"/>
  <c r="P19" i="11"/>
  <c r="Q19" i="11" s="1"/>
  <c r="U2112" i="11"/>
  <c r="P2112" i="11"/>
  <c r="Q2112" i="11" s="1"/>
  <c r="U2108" i="11"/>
  <c r="P2108" i="11"/>
  <c r="Q2108" i="11" s="1"/>
  <c r="U2104" i="11"/>
  <c r="P2104" i="11"/>
  <c r="Q2104" i="11" s="1"/>
  <c r="U2100" i="11"/>
  <c r="P2100" i="11"/>
  <c r="Q2100" i="11" s="1"/>
  <c r="U2096" i="11"/>
  <c r="P2096" i="11"/>
  <c r="Q2096" i="11" s="1"/>
  <c r="U2092" i="11"/>
  <c r="P2092" i="11"/>
  <c r="Q2092" i="11" s="1"/>
  <c r="U2088" i="11"/>
  <c r="P2088" i="11"/>
  <c r="Q2088" i="11" s="1"/>
  <c r="U2084" i="11"/>
  <c r="P2084" i="11"/>
  <c r="Q2084" i="11" s="1"/>
  <c r="U2080" i="11"/>
  <c r="P2080" i="11"/>
  <c r="Q2080" i="11" s="1"/>
  <c r="U2076" i="11"/>
  <c r="P2076" i="11"/>
  <c r="Q2076" i="11" s="1"/>
  <c r="U2072" i="11"/>
  <c r="P2072" i="11"/>
  <c r="Q2072" i="11" s="1"/>
  <c r="U2068" i="11"/>
  <c r="P2068" i="11"/>
  <c r="Q2068" i="11" s="1"/>
  <c r="U2064" i="11"/>
  <c r="P2064" i="11"/>
  <c r="Q2064" i="11" s="1"/>
  <c r="U2060" i="11"/>
  <c r="P2060" i="11"/>
  <c r="Q2060" i="11" s="1"/>
  <c r="U2056" i="11"/>
  <c r="P2056" i="11"/>
  <c r="Q2056" i="11" s="1"/>
  <c r="U2052" i="11"/>
  <c r="P2052" i="11"/>
  <c r="Q2052" i="11" s="1"/>
  <c r="U2048" i="11"/>
  <c r="P2048" i="11"/>
  <c r="Q2048" i="11" s="1"/>
  <c r="U2044" i="11"/>
  <c r="P2044" i="11"/>
  <c r="Q2044" i="11" s="1"/>
  <c r="U2040" i="11"/>
  <c r="P2040" i="11"/>
  <c r="Q2040" i="11" s="1"/>
  <c r="U2036" i="11"/>
  <c r="P2036" i="11"/>
  <c r="Q2036" i="11" s="1"/>
  <c r="U2032" i="11"/>
  <c r="P2032" i="11"/>
  <c r="Q2032" i="11" s="1"/>
  <c r="U2028" i="11"/>
  <c r="P2028" i="11"/>
  <c r="Q2028" i="11" s="1"/>
  <c r="U2024" i="11"/>
  <c r="P2024" i="11"/>
  <c r="Q2024" i="11" s="1"/>
  <c r="U2020" i="11"/>
  <c r="P2020" i="11"/>
  <c r="Q2020" i="11" s="1"/>
  <c r="U2016" i="11"/>
  <c r="P2016" i="11"/>
  <c r="Q2016" i="11" s="1"/>
  <c r="U2012" i="11"/>
  <c r="P2012" i="11"/>
  <c r="Q2012" i="11" s="1"/>
  <c r="U2008" i="11"/>
  <c r="P2008" i="11"/>
  <c r="Q2008" i="11" s="1"/>
  <c r="U2004" i="11"/>
  <c r="P2004" i="11"/>
  <c r="Q2004" i="11" s="1"/>
  <c r="U2000" i="11"/>
  <c r="P2000" i="11"/>
  <c r="Q2000" i="11" s="1"/>
  <c r="U1996" i="11"/>
  <c r="P1996" i="11"/>
  <c r="Q1996" i="11" s="1"/>
  <c r="U1992" i="11"/>
  <c r="P1992" i="11"/>
  <c r="Q1992" i="11" s="1"/>
  <c r="U1988" i="11"/>
  <c r="P1988" i="11"/>
  <c r="Q1988" i="11" s="1"/>
  <c r="U1984" i="11"/>
  <c r="P1984" i="11"/>
  <c r="Q1984" i="11" s="1"/>
  <c r="U1980" i="11"/>
  <c r="P1980" i="11"/>
  <c r="Q1980" i="11" s="1"/>
  <c r="U1976" i="11"/>
  <c r="P1976" i="11"/>
  <c r="Q1976" i="11" s="1"/>
  <c r="U1972" i="11"/>
  <c r="P1972" i="11"/>
  <c r="Q1972" i="11" s="1"/>
  <c r="U1968" i="11"/>
  <c r="P1968" i="11"/>
  <c r="Q1968" i="11" s="1"/>
  <c r="U1964" i="11"/>
  <c r="P1964" i="11"/>
  <c r="Q1964" i="11" s="1"/>
  <c r="U1960" i="11"/>
  <c r="P1960" i="11"/>
  <c r="Q1960" i="11" s="1"/>
  <c r="U1956" i="11"/>
  <c r="P1956" i="11"/>
  <c r="Q1956" i="11" s="1"/>
  <c r="U1952" i="11"/>
  <c r="P1952" i="11"/>
  <c r="Q1952" i="11" s="1"/>
  <c r="U1948" i="11"/>
  <c r="P1948" i="11"/>
  <c r="Q1948" i="11" s="1"/>
  <c r="U1944" i="11"/>
  <c r="P1944" i="11"/>
  <c r="Q1944" i="11" s="1"/>
  <c r="U1940" i="11"/>
  <c r="P1940" i="11"/>
  <c r="Q1940" i="11" s="1"/>
  <c r="U1936" i="11"/>
  <c r="P1936" i="11"/>
  <c r="Q1936" i="11" s="1"/>
  <c r="U1932" i="11"/>
  <c r="P1932" i="11"/>
  <c r="Q1932" i="11" s="1"/>
  <c r="U1928" i="11"/>
  <c r="P1928" i="11"/>
  <c r="Q1928" i="11" s="1"/>
  <c r="U1924" i="11"/>
  <c r="P1924" i="11"/>
  <c r="Q1924" i="11" s="1"/>
  <c r="U1920" i="11"/>
  <c r="P1920" i="11"/>
  <c r="Q1920" i="11" s="1"/>
  <c r="U1916" i="11"/>
  <c r="P1916" i="11"/>
  <c r="Q1916" i="11" s="1"/>
  <c r="U1912" i="11"/>
  <c r="P1912" i="11"/>
  <c r="Q1912" i="11" s="1"/>
  <c r="U1908" i="11"/>
  <c r="P1908" i="11"/>
  <c r="Q1908" i="11" s="1"/>
  <c r="U1904" i="11"/>
  <c r="P1904" i="11"/>
  <c r="Q1904" i="11" s="1"/>
  <c r="P1900" i="11"/>
  <c r="Q1900" i="11" s="1"/>
  <c r="U1900" i="11"/>
  <c r="U1896" i="11"/>
  <c r="P1896" i="11"/>
  <c r="Q1896" i="11" s="1"/>
  <c r="U1892" i="11"/>
  <c r="P1892" i="11"/>
  <c r="Q1892" i="11" s="1"/>
  <c r="U1888" i="11"/>
  <c r="P1888" i="11"/>
  <c r="Q1888" i="11" s="1"/>
  <c r="U1884" i="11"/>
  <c r="P1884" i="11"/>
  <c r="Q1884" i="11" s="1"/>
  <c r="U1880" i="11"/>
  <c r="P1880" i="11"/>
  <c r="Q1880" i="11" s="1"/>
  <c r="U1876" i="11"/>
  <c r="P1876" i="11"/>
  <c r="Q1876" i="11" s="1"/>
  <c r="U1872" i="11"/>
  <c r="P1872" i="11"/>
  <c r="Q1872" i="11" s="1"/>
  <c r="U1868" i="11"/>
  <c r="P1868" i="11"/>
  <c r="Q1868" i="11" s="1"/>
  <c r="U1864" i="11"/>
  <c r="P1864" i="11"/>
  <c r="Q1864" i="11" s="1"/>
  <c r="U1860" i="11"/>
  <c r="P1860" i="11"/>
  <c r="Q1860" i="11" s="1"/>
  <c r="U1856" i="11"/>
  <c r="P1856" i="11"/>
  <c r="Q1856" i="11" s="1"/>
  <c r="U1852" i="11"/>
  <c r="P1852" i="11"/>
  <c r="Q1852" i="11" s="1"/>
  <c r="U1848" i="11"/>
  <c r="P1848" i="11"/>
  <c r="Q1848" i="11" s="1"/>
  <c r="U1844" i="11"/>
  <c r="P1844" i="11"/>
  <c r="Q1844" i="11" s="1"/>
  <c r="U1840" i="11"/>
  <c r="P1840" i="11"/>
  <c r="Q1840" i="11" s="1"/>
  <c r="U1836" i="11"/>
  <c r="P1836" i="11"/>
  <c r="Q1836" i="11" s="1"/>
  <c r="U1832" i="11"/>
  <c r="P1832" i="11"/>
  <c r="Q1832" i="11" s="1"/>
  <c r="U1828" i="11"/>
  <c r="P1828" i="11"/>
  <c r="Q1828" i="11" s="1"/>
  <c r="U1824" i="11"/>
  <c r="P1824" i="11"/>
  <c r="Q1824" i="11" s="1"/>
  <c r="U1820" i="11"/>
  <c r="P1820" i="11"/>
  <c r="Q1820" i="11" s="1"/>
  <c r="U1816" i="11"/>
  <c r="P1816" i="11"/>
  <c r="Q1816" i="11" s="1"/>
  <c r="U1812" i="11"/>
  <c r="P1812" i="11"/>
  <c r="Q1812" i="11" s="1"/>
  <c r="U1808" i="11"/>
  <c r="P1808" i="11"/>
  <c r="Q1808" i="11" s="1"/>
  <c r="U1804" i="11"/>
  <c r="P1804" i="11"/>
  <c r="Q1804" i="11" s="1"/>
  <c r="U1800" i="11"/>
  <c r="P1800" i="11"/>
  <c r="Q1800" i="11" s="1"/>
  <c r="U1796" i="11"/>
  <c r="P1796" i="11"/>
  <c r="Q1796" i="11" s="1"/>
  <c r="U1792" i="11"/>
  <c r="P1792" i="11"/>
  <c r="Q1792" i="11" s="1"/>
  <c r="U1788" i="11"/>
  <c r="P1788" i="11"/>
  <c r="Q1788" i="11" s="1"/>
  <c r="U1784" i="11"/>
  <c r="P1784" i="11"/>
  <c r="Q1784" i="11" s="1"/>
  <c r="U4336" i="11"/>
  <c r="P4336" i="11"/>
  <c r="Q4336" i="11" s="1"/>
  <c r="U4332" i="11"/>
  <c r="P4332" i="11"/>
  <c r="Q4332" i="11" s="1"/>
  <c r="U4328" i="11"/>
  <c r="P4328" i="11"/>
  <c r="Q4328" i="11" s="1"/>
  <c r="U4324" i="11"/>
  <c r="P4324" i="11"/>
  <c r="Q4324" i="11" s="1"/>
  <c r="U4320" i="11"/>
  <c r="P4320" i="11"/>
  <c r="Q4320" i="11" s="1"/>
  <c r="U4316" i="11"/>
  <c r="P4316" i="11"/>
  <c r="Q4316" i="11" s="1"/>
  <c r="U4312" i="11"/>
  <c r="P4312" i="11"/>
  <c r="Q4312" i="11" s="1"/>
  <c r="U4308" i="11"/>
  <c r="P4308" i="11"/>
  <c r="Q4308" i="11" s="1"/>
  <c r="U4304" i="11"/>
  <c r="P4304" i="11"/>
  <c r="Q4304" i="11" s="1"/>
  <c r="U4300" i="11"/>
  <c r="P4300" i="11"/>
  <c r="Q4300" i="11" s="1"/>
  <c r="U4296" i="11"/>
  <c r="P4296" i="11"/>
  <c r="Q4296" i="11" s="1"/>
  <c r="U4292" i="11"/>
  <c r="P4292" i="11"/>
  <c r="Q4292" i="11" s="1"/>
  <c r="U4288" i="11"/>
  <c r="P4288" i="11"/>
  <c r="Q4288" i="11" s="1"/>
  <c r="U4284" i="11"/>
  <c r="P4284" i="11"/>
  <c r="Q4284" i="11" s="1"/>
  <c r="U4280" i="11"/>
  <c r="P4280" i="11"/>
  <c r="Q4280" i="11" s="1"/>
  <c r="U4276" i="11"/>
  <c r="P4276" i="11"/>
  <c r="Q4276" i="11" s="1"/>
  <c r="U4272" i="11"/>
  <c r="P4272" i="11"/>
  <c r="Q4272" i="11" s="1"/>
  <c r="U4268" i="11"/>
  <c r="P4268" i="11"/>
  <c r="Q4268" i="11" s="1"/>
  <c r="U4264" i="11"/>
  <c r="P4264" i="11"/>
  <c r="Q4264" i="11" s="1"/>
  <c r="U4260" i="11"/>
  <c r="P4260" i="11"/>
  <c r="Q4260" i="11" s="1"/>
  <c r="U4256" i="11"/>
  <c r="P4256" i="11"/>
  <c r="Q4256" i="11" s="1"/>
  <c r="U4252" i="11"/>
  <c r="P4252" i="11"/>
  <c r="Q4252" i="11" s="1"/>
  <c r="U4248" i="11"/>
  <c r="P4248" i="11"/>
  <c r="Q4248" i="11" s="1"/>
  <c r="U4244" i="11"/>
  <c r="P4244" i="11"/>
  <c r="Q4244" i="11" s="1"/>
  <c r="U4240" i="11"/>
  <c r="P4240" i="11"/>
  <c r="Q4240" i="11" s="1"/>
  <c r="U4236" i="11"/>
  <c r="P4236" i="11"/>
  <c r="Q4236" i="11" s="1"/>
  <c r="U4232" i="11"/>
  <c r="P4232" i="11"/>
  <c r="Q4232" i="11" s="1"/>
  <c r="U4228" i="11"/>
  <c r="P4228" i="11"/>
  <c r="Q4228" i="11" s="1"/>
  <c r="U4224" i="11"/>
  <c r="P4224" i="11"/>
  <c r="Q4224" i="11" s="1"/>
  <c r="U4220" i="11"/>
  <c r="P4220" i="11"/>
  <c r="Q4220" i="11" s="1"/>
  <c r="U4216" i="11"/>
  <c r="P4216" i="11"/>
  <c r="Q4216" i="11" s="1"/>
  <c r="U4212" i="11"/>
  <c r="P4212" i="11"/>
  <c r="Q4212" i="11" s="1"/>
  <c r="U4208" i="11"/>
  <c r="P4208" i="11"/>
  <c r="Q4208" i="11" s="1"/>
  <c r="U4204" i="11"/>
  <c r="P4204" i="11"/>
  <c r="Q4204" i="11" s="1"/>
  <c r="U4200" i="11"/>
  <c r="P4200" i="11"/>
  <c r="Q4200" i="11" s="1"/>
  <c r="U4196" i="11"/>
  <c r="P4196" i="11"/>
  <c r="Q4196" i="11" s="1"/>
  <c r="U4192" i="11"/>
  <c r="P4192" i="11"/>
  <c r="Q4192" i="11" s="1"/>
  <c r="U4188" i="11"/>
  <c r="P4188" i="11"/>
  <c r="Q4188" i="11" s="1"/>
  <c r="U4184" i="11"/>
  <c r="P4184" i="11"/>
  <c r="Q4184" i="11" s="1"/>
  <c r="U4180" i="11"/>
  <c r="P4180" i="11"/>
  <c r="Q4180" i="11" s="1"/>
  <c r="U4176" i="11"/>
  <c r="P4176" i="11"/>
  <c r="Q4176" i="11" s="1"/>
  <c r="U4172" i="11"/>
  <c r="P4172" i="11"/>
  <c r="Q4172" i="11" s="1"/>
  <c r="U4168" i="11"/>
  <c r="P4168" i="11"/>
  <c r="Q4168" i="11" s="1"/>
  <c r="U4164" i="11"/>
  <c r="P4164" i="11"/>
  <c r="Q4164" i="11" s="1"/>
  <c r="U4160" i="11"/>
  <c r="P4160" i="11"/>
  <c r="Q4160" i="11" s="1"/>
  <c r="U4156" i="11"/>
  <c r="P4156" i="11"/>
  <c r="Q4156" i="11" s="1"/>
  <c r="U4152" i="11"/>
  <c r="P4152" i="11"/>
  <c r="Q4152" i="11" s="1"/>
  <c r="U4148" i="11"/>
  <c r="P4148" i="11"/>
  <c r="Q4148" i="11" s="1"/>
  <c r="U4144" i="11"/>
  <c r="P4144" i="11"/>
  <c r="Q4144" i="11" s="1"/>
  <c r="U4140" i="11"/>
  <c r="P4140" i="11"/>
  <c r="Q4140" i="11" s="1"/>
  <c r="U4136" i="11"/>
  <c r="P4136" i="11"/>
  <c r="Q4136" i="11" s="1"/>
  <c r="U4132" i="11"/>
  <c r="P4132" i="11"/>
  <c r="Q4132" i="11" s="1"/>
  <c r="U4128" i="11"/>
  <c r="P4128" i="11"/>
  <c r="Q4128" i="11" s="1"/>
  <c r="U4124" i="11"/>
  <c r="P4124" i="11"/>
  <c r="Q4124" i="11" s="1"/>
  <c r="U4120" i="11"/>
  <c r="P4120" i="11"/>
  <c r="Q4120" i="11" s="1"/>
  <c r="U4116" i="11"/>
  <c r="P4116" i="11"/>
  <c r="Q4116" i="11" s="1"/>
  <c r="U4112" i="11"/>
  <c r="P4112" i="11"/>
  <c r="Q4112" i="11" s="1"/>
  <c r="U4108" i="11"/>
  <c r="P4108" i="11"/>
  <c r="Q4108" i="11" s="1"/>
  <c r="U4104" i="11"/>
  <c r="P4104" i="11"/>
  <c r="Q4104" i="11" s="1"/>
  <c r="U4100" i="11"/>
  <c r="P4100" i="11"/>
  <c r="Q4100" i="11" s="1"/>
  <c r="U4096" i="11"/>
  <c r="P4096" i="11"/>
  <c r="Q4096" i="11" s="1"/>
  <c r="U4092" i="11"/>
  <c r="P4092" i="11"/>
  <c r="Q4092" i="11" s="1"/>
  <c r="U4088" i="11"/>
  <c r="P4088" i="11"/>
  <c r="Q4088" i="11" s="1"/>
  <c r="U4084" i="11"/>
  <c r="P4084" i="11"/>
  <c r="Q4084" i="11" s="1"/>
  <c r="U4080" i="11"/>
  <c r="P4080" i="11"/>
  <c r="Q4080" i="11" s="1"/>
  <c r="U4076" i="11"/>
  <c r="P4076" i="11"/>
  <c r="Q4076" i="11" s="1"/>
  <c r="U4072" i="11"/>
  <c r="P4072" i="11"/>
  <c r="Q4072" i="11" s="1"/>
  <c r="U4068" i="11"/>
  <c r="P4068" i="11"/>
  <c r="Q4068" i="11" s="1"/>
  <c r="U4064" i="11"/>
  <c r="P4064" i="11"/>
  <c r="Q4064" i="11" s="1"/>
  <c r="U4060" i="11"/>
  <c r="P4060" i="11"/>
  <c r="Q4060" i="11" s="1"/>
  <c r="U4056" i="11"/>
  <c r="P4056" i="11"/>
  <c r="Q4056" i="11" s="1"/>
  <c r="U4052" i="11"/>
  <c r="P4052" i="11"/>
  <c r="Q4052" i="11" s="1"/>
  <c r="U4048" i="11"/>
  <c r="P4048" i="11"/>
  <c r="Q4048" i="11" s="1"/>
  <c r="U4044" i="11"/>
  <c r="P4044" i="11"/>
  <c r="Q4044" i="11" s="1"/>
  <c r="U4040" i="11"/>
  <c r="P4040" i="11"/>
  <c r="Q4040" i="11" s="1"/>
  <c r="U4036" i="11"/>
  <c r="P4036" i="11"/>
  <c r="Q4036" i="11" s="1"/>
  <c r="U4032" i="11"/>
  <c r="P4032" i="11"/>
  <c r="Q4032" i="11" s="1"/>
  <c r="U4028" i="11"/>
  <c r="P4028" i="11"/>
  <c r="Q4028" i="11" s="1"/>
  <c r="U4024" i="11"/>
  <c r="P4024" i="11"/>
  <c r="Q4024" i="11" s="1"/>
  <c r="U4020" i="11"/>
  <c r="P4020" i="11"/>
  <c r="Q4020" i="11" s="1"/>
  <c r="U4016" i="11"/>
  <c r="P4016" i="11"/>
  <c r="Q4016" i="11" s="1"/>
  <c r="U4012" i="11"/>
  <c r="P4012" i="11"/>
  <c r="Q4012" i="11" s="1"/>
  <c r="U4008" i="11"/>
  <c r="P4008" i="11"/>
  <c r="Q4008" i="11" s="1"/>
  <c r="U4004" i="11"/>
  <c r="P4004" i="11"/>
  <c r="Q4004" i="11" s="1"/>
  <c r="U4000" i="11"/>
  <c r="P4000" i="11"/>
  <c r="Q4000" i="11" s="1"/>
  <c r="U3996" i="11"/>
  <c r="P3996" i="11"/>
  <c r="Q3996" i="11" s="1"/>
  <c r="U3992" i="11"/>
  <c r="P3992" i="11"/>
  <c r="Q3992" i="11" s="1"/>
  <c r="U3988" i="11"/>
  <c r="P3988" i="11"/>
  <c r="Q3988" i="11" s="1"/>
  <c r="U3984" i="11"/>
  <c r="P3984" i="11"/>
  <c r="Q3984" i="11" s="1"/>
  <c r="U3980" i="11"/>
  <c r="P3980" i="11"/>
  <c r="Q3980" i="11" s="1"/>
  <c r="U3976" i="11"/>
  <c r="P3976" i="11"/>
  <c r="Q3976" i="11" s="1"/>
  <c r="U3972" i="11"/>
  <c r="P3972" i="11"/>
  <c r="Q3972" i="11" s="1"/>
  <c r="U3968" i="11"/>
  <c r="P3968" i="11"/>
  <c r="Q3968" i="11" s="1"/>
  <c r="U3964" i="11"/>
  <c r="P3964" i="11"/>
  <c r="Q3964" i="11" s="1"/>
  <c r="U3960" i="11"/>
  <c r="P3960" i="11"/>
  <c r="Q3960" i="11" s="1"/>
  <c r="U3956" i="11"/>
  <c r="P3956" i="11"/>
  <c r="Q3956" i="11" s="1"/>
  <c r="U3952" i="11"/>
  <c r="P3952" i="11"/>
  <c r="Q3952" i="11" s="1"/>
  <c r="U3948" i="11"/>
  <c r="P3948" i="11"/>
  <c r="Q3948" i="11" s="1"/>
  <c r="U3944" i="11"/>
  <c r="P3944" i="11"/>
  <c r="Q3944" i="11" s="1"/>
  <c r="U3940" i="11"/>
  <c r="P3940" i="11"/>
  <c r="Q3940" i="11" s="1"/>
  <c r="U3936" i="11"/>
  <c r="P3936" i="11"/>
  <c r="Q3936" i="11" s="1"/>
  <c r="U3932" i="11"/>
  <c r="P3932" i="11"/>
  <c r="Q3932" i="11" s="1"/>
  <c r="U3928" i="11"/>
  <c r="P3928" i="11"/>
  <c r="Q3928" i="11" s="1"/>
  <c r="U3924" i="11"/>
  <c r="P3924" i="11"/>
  <c r="Q3924" i="11" s="1"/>
  <c r="U3920" i="11"/>
  <c r="P3920" i="11"/>
  <c r="Q3920" i="11" s="1"/>
  <c r="U3916" i="11"/>
  <c r="P3916" i="11"/>
  <c r="Q3916" i="11" s="1"/>
  <c r="U3912" i="11"/>
  <c r="P3912" i="11"/>
  <c r="Q3912" i="11" s="1"/>
  <c r="U3908" i="11"/>
  <c r="P3908" i="11"/>
  <c r="Q3908" i="11" s="1"/>
  <c r="U3904" i="11"/>
  <c r="P3904" i="11"/>
  <c r="Q3904" i="11" s="1"/>
  <c r="U3900" i="11"/>
  <c r="P3900" i="11"/>
  <c r="Q3900" i="11" s="1"/>
  <c r="U3896" i="11"/>
  <c r="P3896" i="11"/>
  <c r="Q3896" i="11" s="1"/>
  <c r="U3892" i="11"/>
  <c r="P3892" i="11"/>
  <c r="Q3892" i="11" s="1"/>
  <c r="U3888" i="11"/>
  <c r="P3888" i="11"/>
  <c r="Q3888" i="11" s="1"/>
  <c r="U3884" i="11"/>
  <c r="P3884" i="11"/>
  <c r="Q3884" i="11" s="1"/>
  <c r="U3880" i="11"/>
  <c r="P3880" i="11"/>
  <c r="Q3880" i="11" s="1"/>
  <c r="U3876" i="11"/>
  <c r="P3876" i="11"/>
  <c r="Q3876" i="11" s="1"/>
  <c r="U3872" i="11"/>
  <c r="P3872" i="11"/>
  <c r="Q3872" i="11" s="1"/>
  <c r="U3868" i="11"/>
  <c r="P3868" i="11"/>
  <c r="Q3868" i="11" s="1"/>
  <c r="U3864" i="11"/>
  <c r="P3864" i="11"/>
  <c r="Q3864" i="11" s="1"/>
  <c r="U3860" i="11"/>
  <c r="P3860" i="11"/>
  <c r="Q3860" i="11" s="1"/>
  <c r="U3856" i="11"/>
  <c r="P3856" i="11"/>
  <c r="Q3856" i="11" s="1"/>
  <c r="U3852" i="11"/>
  <c r="P3852" i="11"/>
  <c r="Q3852" i="11" s="1"/>
  <c r="U3848" i="11"/>
  <c r="P3848" i="11"/>
  <c r="Q3848" i="11" s="1"/>
  <c r="U3844" i="11"/>
  <c r="P3844" i="11"/>
  <c r="Q3844" i="11" s="1"/>
  <c r="U3840" i="11"/>
  <c r="P3840" i="11"/>
  <c r="Q3840" i="11" s="1"/>
  <c r="U3836" i="11"/>
  <c r="P3836" i="11"/>
  <c r="Q3836" i="11" s="1"/>
  <c r="U3832" i="11"/>
  <c r="P3832" i="11"/>
  <c r="Q3832" i="11" s="1"/>
  <c r="U3828" i="11"/>
  <c r="P3828" i="11"/>
  <c r="Q3828" i="11" s="1"/>
  <c r="U3824" i="11"/>
  <c r="P3824" i="11"/>
  <c r="Q3824" i="11" s="1"/>
  <c r="U3820" i="11"/>
  <c r="P3820" i="11"/>
  <c r="Q3820" i="11" s="1"/>
  <c r="U3816" i="11"/>
  <c r="P3816" i="11"/>
  <c r="Q3816" i="11" s="1"/>
  <c r="U3812" i="11"/>
  <c r="P3812" i="11"/>
  <c r="Q3812" i="11" s="1"/>
  <c r="U3808" i="11"/>
  <c r="P3808" i="11"/>
  <c r="Q3808" i="11" s="1"/>
  <c r="U3804" i="11"/>
  <c r="P3804" i="11"/>
  <c r="Q3804" i="11" s="1"/>
  <c r="U3800" i="11"/>
  <c r="P3800" i="11"/>
  <c r="Q3800" i="11" s="1"/>
  <c r="U3796" i="11"/>
  <c r="P3796" i="11"/>
  <c r="Q3796" i="11" s="1"/>
  <c r="U3792" i="11"/>
  <c r="P3792" i="11"/>
  <c r="Q3792" i="11" s="1"/>
  <c r="U3788" i="11"/>
  <c r="P3788" i="11"/>
  <c r="Q3788" i="11" s="1"/>
  <c r="U3784" i="11"/>
  <c r="P3784" i="11"/>
  <c r="Q3784" i="11" s="1"/>
  <c r="U3780" i="11"/>
  <c r="P3780" i="11"/>
  <c r="Q3780" i="11" s="1"/>
  <c r="U3776" i="11"/>
  <c r="P3776" i="11"/>
  <c r="Q3776" i="11" s="1"/>
  <c r="U3772" i="11"/>
  <c r="P3772" i="11"/>
  <c r="Q3772" i="11" s="1"/>
  <c r="U3768" i="11"/>
  <c r="P3768" i="11"/>
  <c r="Q3768" i="11" s="1"/>
  <c r="U3764" i="11"/>
  <c r="P3764" i="11"/>
  <c r="Q3764" i="11" s="1"/>
  <c r="U3760" i="11"/>
  <c r="P3760" i="11"/>
  <c r="Q3760" i="11" s="1"/>
  <c r="U3756" i="11"/>
  <c r="P3756" i="11"/>
  <c r="Q3756" i="11" s="1"/>
  <c r="U3752" i="11"/>
  <c r="P3752" i="11"/>
  <c r="Q3752" i="11" s="1"/>
  <c r="U3748" i="11"/>
  <c r="P3748" i="11"/>
  <c r="Q3748" i="11" s="1"/>
  <c r="U3744" i="11"/>
  <c r="P3744" i="11"/>
  <c r="Q3744" i="11" s="1"/>
  <c r="U3740" i="11"/>
  <c r="P3740" i="11"/>
  <c r="Q3740" i="11" s="1"/>
  <c r="U3736" i="11"/>
  <c r="P3736" i="11"/>
  <c r="Q3736" i="11" s="1"/>
  <c r="U3732" i="11"/>
  <c r="P3732" i="11"/>
  <c r="Q3732" i="11" s="1"/>
  <c r="U3728" i="11"/>
  <c r="P3728" i="11"/>
  <c r="Q3728" i="11" s="1"/>
  <c r="U3724" i="11"/>
  <c r="P3724" i="11"/>
  <c r="Q3724" i="11" s="1"/>
  <c r="U3720" i="11"/>
  <c r="P3720" i="11"/>
  <c r="Q3720" i="11" s="1"/>
  <c r="U3716" i="11"/>
  <c r="P3716" i="11"/>
  <c r="Q3716" i="11" s="1"/>
  <c r="U3712" i="11"/>
  <c r="P3712" i="11"/>
  <c r="Q3712" i="11" s="1"/>
  <c r="U3708" i="11"/>
  <c r="P3708" i="11"/>
  <c r="Q3708" i="11" s="1"/>
  <c r="U3704" i="11"/>
  <c r="P3704" i="11"/>
  <c r="Q3704" i="11" s="1"/>
  <c r="U3700" i="11"/>
  <c r="P3700" i="11"/>
  <c r="Q3700" i="11" s="1"/>
  <c r="U3696" i="11"/>
  <c r="P3696" i="11"/>
  <c r="Q3696" i="11" s="1"/>
  <c r="U3692" i="11"/>
  <c r="P3692" i="11"/>
  <c r="Q3692" i="11" s="1"/>
  <c r="U3688" i="11"/>
  <c r="P3688" i="11"/>
  <c r="Q3688" i="11" s="1"/>
  <c r="U3684" i="11"/>
  <c r="P3684" i="11"/>
  <c r="Q3684" i="11" s="1"/>
  <c r="U3680" i="11"/>
  <c r="P3680" i="11"/>
  <c r="Q3680" i="11" s="1"/>
  <c r="U3676" i="11"/>
  <c r="P3676" i="11"/>
  <c r="Q3676" i="11" s="1"/>
  <c r="U3672" i="11"/>
  <c r="P3672" i="11"/>
  <c r="Q3672" i="11" s="1"/>
  <c r="U3668" i="11"/>
  <c r="P3668" i="11"/>
  <c r="Q3668" i="11" s="1"/>
  <c r="U3664" i="11"/>
  <c r="P3664" i="11"/>
  <c r="Q3664" i="11" s="1"/>
  <c r="U3660" i="11"/>
  <c r="P3660" i="11"/>
  <c r="Q3660" i="11" s="1"/>
  <c r="U3656" i="11"/>
  <c r="P3656" i="11"/>
  <c r="Q3656" i="11" s="1"/>
  <c r="U3652" i="11"/>
  <c r="P3652" i="11"/>
  <c r="Q3652" i="11" s="1"/>
  <c r="U3648" i="11"/>
  <c r="P3648" i="11"/>
  <c r="Q3648" i="11" s="1"/>
  <c r="U3644" i="11"/>
  <c r="P3644" i="11"/>
  <c r="Q3644" i="11" s="1"/>
  <c r="U3640" i="11"/>
  <c r="P3640" i="11"/>
  <c r="Q3640" i="11" s="1"/>
  <c r="U3636" i="11"/>
  <c r="P3636" i="11"/>
  <c r="Q3636" i="11" s="1"/>
  <c r="U3632" i="11"/>
  <c r="P3632" i="11"/>
  <c r="Q3632" i="11" s="1"/>
  <c r="U3628" i="11"/>
  <c r="P3628" i="11"/>
  <c r="Q3628" i="11" s="1"/>
  <c r="U3624" i="11"/>
  <c r="P3624" i="11"/>
  <c r="Q3624" i="11" s="1"/>
  <c r="U3620" i="11"/>
  <c r="P3620" i="11"/>
  <c r="Q3620" i="11" s="1"/>
  <c r="U3616" i="11"/>
  <c r="P3616" i="11"/>
  <c r="Q3616" i="11" s="1"/>
  <c r="U3612" i="11"/>
  <c r="P3612" i="11"/>
  <c r="Q3612" i="11" s="1"/>
  <c r="U3608" i="11"/>
  <c r="P3608" i="11"/>
  <c r="Q3608" i="11" s="1"/>
  <c r="U3604" i="11"/>
  <c r="P3604" i="11"/>
  <c r="Q3604" i="11" s="1"/>
  <c r="U3600" i="11"/>
  <c r="P3600" i="11"/>
  <c r="Q3600" i="11" s="1"/>
  <c r="U3596" i="11"/>
  <c r="P3596" i="11"/>
  <c r="Q3596" i="11" s="1"/>
  <c r="U3592" i="11"/>
  <c r="P3592" i="11"/>
  <c r="Q3592" i="11" s="1"/>
  <c r="U3588" i="11"/>
  <c r="P3588" i="11"/>
  <c r="Q3588" i="11" s="1"/>
  <c r="U3584" i="11"/>
  <c r="P3584" i="11"/>
  <c r="Q3584" i="11" s="1"/>
  <c r="U3580" i="11"/>
  <c r="P3580" i="11"/>
  <c r="Q3580" i="11" s="1"/>
  <c r="U3576" i="11"/>
  <c r="P3576" i="11"/>
  <c r="Q3576" i="11" s="1"/>
  <c r="U3572" i="11"/>
  <c r="P3572" i="11"/>
  <c r="Q3572" i="11" s="1"/>
  <c r="U3568" i="11"/>
  <c r="P3568" i="11"/>
  <c r="Q3568" i="11" s="1"/>
  <c r="U3564" i="11"/>
  <c r="P3564" i="11"/>
  <c r="Q3564" i="11" s="1"/>
  <c r="U3560" i="11"/>
  <c r="P3560" i="11"/>
  <c r="Q3560" i="11" s="1"/>
  <c r="U3556" i="11"/>
  <c r="P3556" i="11"/>
  <c r="Q3556" i="11" s="1"/>
  <c r="U3552" i="11"/>
  <c r="P3552" i="11"/>
  <c r="Q3552" i="11" s="1"/>
  <c r="U3548" i="11"/>
  <c r="P3548" i="11"/>
  <c r="Q3548" i="11" s="1"/>
  <c r="U3544" i="11"/>
  <c r="P3544" i="11"/>
  <c r="Q3544" i="11" s="1"/>
  <c r="U3540" i="11"/>
  <c r="P3540" i="11"/>
  <c r="Q3540" i="11" s="1"/>
  <c r="U3536" i="11"/>
  <c r="P3536" i="11"/>
  <c r="Q3536" i="11" s="1"/>
  <c r="U3532" i="11"/>
  <c r="P3532" i="11"/>
  <c r="Q3532" i="11" s="1"/>
  <c r="U3528" i="11"/>
  <c r="P3528" i="11"/>
  <c r="Q3528" i="11" s="1"/>
  <c r="U3524" i="11"/>
  <c r="P3524" i="11"/>
  <c r="Q3524" i="11" s="1"/>
  <c r="U3520" i="11"/>
  <c r="P3520" i="11"/>
  <c r="Q3520" i="11" s="1"/>
  <c r="U3516" i="11"/>
  <c r="P3516" i="11"/>
  <c r="Q3516" i="11" s="1"/>
  <c r="U3512" i="11"/>
  <c r="P3512" i="11"/>
  <c r="Q3512" i="11" s="1"/>
  <c r="U3508" i="11"/>
  <c r="P3508" i="11"/>
  <c r="Q3508" i="11" s="1"/>
  <c r="U3504" i="11"/>
  <c r="P3504" i="11"/>
  <c r="Q3504" i="11" s="1"/>
  <c r="U3500" i="11"/>
  <c r="P3500" i="11"/>
  <c r="Q3500" i="11" s="1"/>
  <c r="U3496" i="11"/>
  <c r="P3496" i="11"/>
  <c r="Q3496" i="11" s="1"/>
  <c r="U3492" i="11"/>
  <c r="P3492" i="11"/>
  <c r="Q3492" i="11" s="1"/>
  <c r="U3488" i="11"/>
  <c r="P3488" i="11"/>
  <c r="Q3488" i="11" s="1"/>
  <c r="U3484" i="11"/>
  <c r="P3484" i="11"/>
  <c r="Q3484" i="11" s="1"/>
  <c r="U3480" i="11"/>
  <c r="P3480" i="11"/>
  <c r="Q3480" i="11" s="1"/>
  <c r="U3476" i="11"/>
  <c r="P3476" i="11"/>
  <c r="Q3476" i="11" s="1"/>
  <c r="U3472" i="11"/>
  <c r="P3472" i="11"/>
  <c r="Q3472" i="11" s="1"/>
  <c r="U3468" i="11"/>
  <c r="P3468" i="11"/>
  <c r="Q3468" i="11" s="1"/>
  <c r="U3464" i="11"/>
  <c r="P3464" i="11"/>
  <c r="Q3464" i="11" s="1"/>
  <c r="U3460" i="11"/>
  <c r="P3460" i="11"/>
  <c r="Q3460" i="11" s="1"/>
  <c r="U3456" i="11"/>
  <c r="P3456" i="11"/>
  <c r="Q3456" i="11" s="1"/>
  <c r="U3452" i="11"/>
  <c r="P3452" i="11"/>
  <c r="Q3452" i="11" s="1"/>
  <c r="U3448" i="11"/>
  <c r="P3448" i="11"/>
  <c r="Q3448" i="11" s="1"/>
  <c r="U3444" i="11"/>
  <c r="P3444" i="11"/>
  <c r="Q3444" i="11" s="1"/>
  <c r="U3440" i="11"/>
  <c r="P3440" i="11"/>
  <c r="Q3440" i="11" s="1"/>
  <c r="U3436" i="11"/>
  <c r="P3436" i="11"/>
  <c r="Q3436" i="11" s="1"/>
  <c r="P3432" i="11"/>
  <c r="Q3432" i="11" s="1"/>
  <c r="U3432" i="11"/>
  <c r="U3428" i="11"/>
  <c r="P3428" i="11"/>
  <c r="Q3428" i="11" s="1"/>
  <c r="U3424" i="11"/>
  <c r="P3424" i="11"/>
  <c r="Q3424" i="11" s="1"/>
  <c r="U3420" i="11"/>
  <c r="P3420" i="11"/>
  <c r="Q3420" i="11" s="1"/>
  <c r="U3416" i="11"/>
  <c r="P3416" i="11"/>
  <c r="Q3416" i="11" s="1"/>
  <c r="U3412" i="11"/>
  <c r="P3412" i="11"/>
  <c r="Q3412" i="11" s="1"/>
  <c r="U3408" i="11"/>
  <c r="P3408" i="11"/>
  <c r="Q3408" i="11" s="1"/>
  <c r="U3404" i="11"/>
  <c r="P3404" i="11"/>
  <c r="Q3404" i="11" s="1"/>
  <c r="P3400" i="11"/>
  <c r="Q3400" i="11" s="1"/>
  <c r="U3400" i="11"/>
  <c r="U3396" i="11"/>
  <c r="P3396" i="11"/>
  <c r="Q3396" i="11" s="1"/>
  <c r="U3392" i="11"/>
  <c r="P3392" i="11"/>
  <c r="Q3392" i="11" s="1"/>
  <c r="U3388" i="11"/>
  <c r="P3388" i="11"/>
  <c r="Q3388" i="11" s="1"/>
  <c r="U3384" i="11"/>
  <c r="P3384" i="11"/>
  <c r="Q3384" i="11" s="1"/>
  <c r="U3380" i="11"/>
  <c r="P3380" i="11"/>
  <c r="Q3380" i="11" s="1"/>
  <c r="U3376" i="11"/>
  <c r="P3376" i="11"/>
  <c r="Q3376" i="11" s="1"/>
  <c r="U3372" i="11"/>
  <c r="P3372" i="11"/>
  <c r="Q3372" i="11" s="1"/>
  <c r="U3368" i="11"/>
  <c r="P3368" i="11"/>
  <c r="Q3368" i="11" s="1"/>
  <c r="U3364" i="11"/>
  <c r="P3364" i="11"/>
  <c r="Q3364" i="11" s="1"/>
  <c r="U3360" i="11"/>
  <c r="P3360" i="11"/>
  <c r="Q3360" i="11" s="1"/>
  <c r="U3356" i="11"/>
  <c r="P3356" i="11"/>
  <c r="Q3356" i="11" s="1"/>
  <c r="U3352" i="11"/>
  <c r="P3352" i="11"/>
  <c r="Q3352" i="11" s="1"/>
  <c r="U3348" i="11"/>
  <c r="P3348" i="11"/>
  <c r="Q3348" i="11" s="1"/>
  <c r="U3344" i="11"/>
  <c r="P3344" i="11"/>
  <c r="Q3344" i="11" s="1"/>
  <c r="U3340" i="11"/>
  <c r="P3340" i="11"/>
  <c r="Q3340" i="11" s="1"/>
  <c r="U3336" i="11"/>
  <c r="P3336" i="11"/>
  <c r="Q3336" i="11" s="1"/>
  <c r="U3332" i="11"/>
  <c r="P3332" i="11"/>
  <c r="Q3332" i="11" s="1"/>
  <c r="P3328" i="11"/>
  <c r="Q3328" i="11" s="1"/>
  <c r="U3328" i="11"/>
  <c r="U3324" i="11"/>
  <c r="P3324" i="11"/>
  <c r="Q3324" i="11" s="1"/>
  <c r="U3320" i="11"/>
  <c r="P3320" i="11"/>
  <c r="Q3320" i="11" s="1"/>
  <c r="U3316" i="11"/>
  <c r="P3316" i="11"/>
  <c r="Q3316" i="11" s="1"/>
  <c r="U3312" i="11"/>
  <c r="P3312" i="11"/>
  <c r="Q3312" i="11" s="1"/>
  <c r="U3308" i="11"/>
  <c r="P3308" i="11"/>
  <c r="Q3308" i="11" s="1"/>
  <c r="U3304" i="11"/>
  <c r="P3304" i="11"/>
  <c r="Q3304" i="11" s="1"/>
  <c r="U3300" i="11"/>
  <c r="P3300" i="11"/>
  <c r="Q3300" i="11" s="1"/>
  <c r="U3296" i="11"/>
  <c r="P3296" i="11"/>
  <c r="Q3296" i="11" s="1"/>
  <c r="U3292" i="11"/>
  <c r="P3292" i="11"/>
  <c r="Q3292" i="11" s="1"/>
  <c r="U3288" i="11"/>
  <c r="P3288" i="11"/>
  <c r="Q3288" i="11" s="1"/>
  <c r="U3284" i="11"/>
  <c r="P3284" i="11"/>
  <c r="Q3284" i="11" s="1"/>
  <c r="U3280" i="11"/>
  <c r="P3280" i="11"/>
  <c r="Q3280" i="11" s="1"/>
  <c r="U3276" i="11"/>
  <c r="P3276" i="11"/>
  <c r="Q3276" i="11" s="1"/>
  <c r="U3272" i="11"/>
  <c r="P3272" i="11"/>
  <c r="Q3272" i="11" s="1"/>
  <c r="U3268" i="11"/>
  <c r="P3268" i="11"/>
  <c r="Q3268" i="11" s="1"/>
  <c r="U3264" i="11"/>
  <c r="P3264" i="11"/>
  <c r="Q3264" i="11" s="1"/>
  <c r="U3260" i="11"/>
  <c r="P3260" i="11"/>
  <c r="Q3260" i="11" s="1"/>
  <c r="U3256" i="11"/>
  <c r="P3256" i="11"/>
  <c r="Q3256" i="11" s="1"/>
  <c r="U3252" i="11"/>
  <c r="P3252" i="11"/>
  <c r="Q3252" i="11" s="1"/>
  <c r="U3248" i="11"/>
  <c r="P3248" i="11"/>
  <c r="Q3248" i="11" s="1"/>
  <c r="U3244" i="11"/>
  <c r="P3244" i="11"/>
  <c r="Q3244" i="11" s="1"/>
  <c r="U3240" i="11"/>
  <c r="P3240" i="11"/>
  <c r="Q3240" i="11" s="1"/>
  <c r="U3236" i="11"/>
  <c r="P3236" i="11"/>
  <c r="Q3236" i="11" s="1"/>
  <c r="U3232" i="11"/>
  <c r="P3232" i="11"/>
  <c r="Q3232" i="11" s="1"/>
  <c r="U3228" i="11"/>
  <c r="P3228" i="11"/>
  <c r="Q3228" i="11" s="1"/>
  <c r="U3224" i="11"/>
  <c r="P3224" i="11"/>
  <c r="Q3224" i="11" s="1"/>
  <c r="U3220" i="11"/>
  <c r="P3220" i="11"/>
  <c r="Q3220" i="11" s="1"/>
  <c r="U3216" i="11"/>
  <c r="P3216" i="11"/>
  <c r="Q3216" i="11" s="1"/>
  <c r="U3212" i="11"/>
  <c r="P3212" i="11"/>
  <c r="Q3212" i="11" s="1"/>
  <c r="U3208" i="11"/>
  <c r="P3208" i="11"/>
  <c r="Q3208" i="11" s="1"/>
  <c r="U3204" i="11"/>
  <c r="P3204" i="11"/>
  <c r="Q3204" i="11" s="1"/>
  <c r="U3200" i="11"/>
  <c r="P3200" i="11"/>
  <c r="Q3200" i="11" s="1"/>
  <c r="U3196" i="11"/>
  <c r="P3196" i="11"/>
  <c r="Q3196" i="11" s="1"/>
  <c r="U3192" i="11"/>
  <c r="P3192" i="11"/>
  <c r="Q3192" i="11" s="1"/>
  <c r="U3188" i="11"/>
  <c r="P3188" i="11"/>
  <c r="Q3188" i="11" s="1"/>
  <c r="U3184" i="11"/>
  <c r="P3184" i="11"/>
  <c r="Q3184" i="11" s="1"/>
  <c r="U3180" i="11"/>
  <c r="P3180" i="11"/>
  <c r="Q3180" i="11" s="1"/>
  <c r="U3176" i="11"/>
  <c r="P3176" i="11"/>
  <c r="Q3176" i="11" s="1"/>
  <c r="U3172" i="11"/>
  <c r="P3172" i="11"/>
  <c r="Q3172" i="11" s="1"/>
  <c r="U3168" i="11"/>
  <c r="P3168" i="11"/>
  <c r="Q3168" i="11" s="1"/>
  <c r="U3164" i="11"/>
  <c r="P3164" i="11"/>
  <c r="Q3164" i="11" s="1"/>
  <c r="U3160" i="11"/>
  <c r="P3160" i="11"/>
  <c r="Q3160" i="11" s="1"/>
  <c r="U3156" i="11"/>
  <c r="P3156" i="11"/>
  <c r="Q3156" i="11" s="1"/>
  <c r="U3152" i="11"/>
  <c r="P3152" i="11"/>
  <c r="Q3152" i="11" s="1"/>
  <c r="U3148" i="11"/>
  <c r="P3148" i="11"/>
  <c r="Q3148" i="11" s="1"/>
  <c r="U3144" i="11"/>
  <c r="P3144" i="11"/>
  <c r="Q3144" i="11" s="1"/>
  <c r="U3140" i="11"/>
  <c r="P3140" i="11"/>
  <c r="Q3140" i="11" s="1"/>
  <c r="U3136" i="11"/>
  <c r="P3136" i="11"/>
  <c r="Q3136" i="11" s="1"/>
  <c r="U3132" i="11"/>
  <c r="P3132" i="11"/>
  <c r="Q3132" i="11" s="1"/>
  <c r="P3128" i="11"/>
  <c r="Q3128" i="11" s="1"/>
  <c r="U3128" i="11"/>
  <c r="U3124" i="11"/>
  <c r="P3124" i="11"/>
  <c r="Q3124" i="11" s="1"/>
  <c r="U3120" i="11"/>
  <c r="P3120" i="11"/>
  <c r="Q3120" i="11" s="1"/>
  <c r="U3116" i="11"/>
  <c r="P3116" i="11"/>
  <c r="Q3116" i="11" s="1"/>
  <c r="U3112" i="11"/>
  <c r="P3112" i="11"/>
  <c r="Q3112" i="11" s="1"/>
  <c r="U3108" i="11"/>
  <c r="P3108" i="11"/>
  <c r="Q3108" i="11" s="1"/>
  <c r="U3104" i="11"/>
  <c r="P3104" i="11"/>
  <c r="Q3104" i="11" s="1"/>
  <c r="U3100" i="11"/>
  <c r="P3100" i="11"/>
  <c r="Q3100" i="11" s="1"/>
  <c r="U3096" i="11"/>
  <c r="P3096" i="11"/>
  <c r="Q3096" i="11" s="1"/>
  <c r="U3092" i="11"/>
  <c r="P3092" i="11"/>
  <c r="Q3092" i="11" s="1"/>
  <c r="U3088" i="11"/>
  <c r="P3088" i="11"/>
  <c r="Q3088" i="11" s="1"/>
  <c r="U3084" i="11"/>
  <c r="P3084" i="11"/>
  <c r="Q3084" i="11" s="1"/>
  <c r="U3080" i="11"/>
  <c r="P3080" i="11"/>
  <c r="Q3080" i="11" s="1"/>
  <c r="U3076" i="11"/>
  <c r="P3076" i="11"/>
  <c r="Q3076" i="11" s="1"/>
  <c r="U3072" i="11"/>
  <c r="P3072" i="11"/>
  <c r="Q3072" i="11" s="1"/>
  <c r="U3068" i="11"/>
  <c r="P3068" i="11"/>
  <c r="Q3068" i="11" s="1"/>
  <c r="U3064" i="11"/>
  <c r="P3064" i="11"/>
  <c r="Q3064" i="11" s="1"/>
  <c r="U3060" i="11"/>
  <c r="P3060" i="11"/>
  <c r="Q3060" i="11" s="1"/>
  <c r="U3056" i="11"/>
  <c r="P3056" i="11"/>
  <c r="Q3056" i="11" s="1"/>
  <c r="U3052" i="11"/>
  <c r="P3052" i="11"/>
  <c r="Q3052" i="11" s="1"/>
  <c r="U3048" i="11"/>
  <c r="P3048" i="11"/>
  <c r="Q3048" i="11" s="1"/>
  <c r="U3044" i="11"/>
  <c r="P3044" i="11"/>
  <c r="Q3044" i="11" s="1"/>
  <c r="U3040" i="11"/>
  <c r="P3040" i="11"/>
  <c r="Q3040" i="11" s="1"/>
  <c r="U3036" i="11"/>
  <c r="P3036" i="11"/>
  <c r="Q3036" i="11" s="1"/>
  <c r="U3032" i="11"/>
  <c r="P3032" i="11"/>
  <c r="Q3032" i="11" s="1"/>
  <c r="U3028" i="11"/>
  <c r="P3028" i="11"/>
  <c r="Q3028" i="11" s="1"/>
  <c r="U3024" i="11"/>
  <c r="P3024" i="11"/>
  <c r="Q3024" i="11" s="1"/>
  <c r="U3020" i="11"/>
  <c r="P3020" i="11"/>
  <c r="Q3020" i="11" s="1"/>
  <c r="P3016" i="11"/>
  <c r="Q3016" i="11" s="1"/>
  <c r="U3016" i="11"/>
  <c r="U3012" i="11"/>
  <c r="P3012" i="11"/>
  <c r="Q3012" i="11" s="1"/>
  <c r="U3008" i="11"/>
  <c r="P3008" i="11"/>
  <c r="Q3008" i="11" s="1"/>
  <c r="U3004" i="11"/>
  <c r="P3004" i="11"/>
  <c r="Q3004" i="11" s="1"/>
  <c r="U3000" i="11"/>
  <c r="P3000" i="11"/>
  <c r="Q3000" i="11" s="1"/>
  <c r="U2996" i="11"/>
  <c r="P2996" i="11"/>
  <c r="Q2996" i="11" s="1"/>
  <c r="U2992" i="11"/>
  <c r="P2992" i="11"/>
  <c r="Q2992" i="11" s="1"/>
  <c r="U2988" i="11"/>
  <c r="P2988" i="11"/>
  <c r="Q2988" i="11" s="1"/>
  <c r="U2984" i="11"/>
  <c r="P2984" i="11"/>
  <c r="Q2984" i="11" s="1"/>
  <c r="U2980" i="11"/>
  <c r="P2980" i="11"/>
  <c r="Q2980" i="11" s="1"/>
  <c r="U2976" i="11"/>
  <c r="P2976" i="11"/>
  <c r="Q2976" i="11" s="1"/>
  <c r="U2972" i="11"/>
  <c r="P2972" i="11"/>
  <c r="Q2972" i="11" s="1"/>
  <c r="U2968" i="11"/>
  <c r="P2968" i="11"/>
  <c r="Q2968" i="11" s="1"/>
  <c r="U2964" i="11"/>
  <c r="P2964" i="11"/>
  <c r="Q2964" i="11" s="1"/>
  <c r="U2960" i="11"/>
  <c r="P2960" i="11"/>
  <c r="Q2960" i="11" s="1"/>
  <c r="U2956" i="11"/>
  <c r="P2956" i="11"/>
  <c r="Q2956" i="11" s="1"/>
  <c r="U2952" i="11"/>
  <c r="P2952" i="11"/>
  <c r="Q2952" i="11" s="1"/>
  <c r="U2948" i="11"/>
  <c r="P2948" i="11"/>
  <c r="Q2948" i="11" s="1"/>
  <c r="U2944" i="11"/>
  <c r="P2944" i="11"/>
  <c r="Q2944" i="11" s="1"/>
  <c r="U2940" i="11"/>
  <c r="P2940" i="11"/>
  <c r="Q2940" i="11" s="1"/>
  <c r="U2936" i="11"/>
  <c r="P2936" i="11"/>
  <c r="Q2936" i="11" s="1"/>
  <c r="U2932" i="11"/>
  <c r="P2932" i="11"/>
  <c r="Q2932" i="11" s="1"/>
  <c r="U2928" i="11"/>
  <c r="P2928" i="11"/>
  <c r="Q2928" i="11" s="1"/>
  <c r="U2924" i="11"/>
  <c r="P2924" i="11"/>
  <c r="Q2924" i="11" s="1"/>
  <c r="U2920" i="11"/>
  <c r="P2920" i="11"/>
  <c r="Q2920" i="11" s="1"/>
  <c r="U2916" i="11"/>
  <c r="P2916" i="11"/>
  <c r="Q2916" i="11" s="1"/>
  <c r="U2912" i="11"/>
  <c r="P2912" i="11"/>
  <c r="Q2912" i="11" s="1"/>
  <c r="U2908" i="11"/>
  <c r="P2908" i="11"/>
  <c r="Q2908" i="11" s="1"/>
  <c r="U2904" i="11"/>
  <c r="P2904" i="11"/>
  <c r="Q2904" i="11" s="1"/>
  <c r="U2900" i="11"/>
  <c r="P2900" i="11"/>
  <c r="Q2900" i="11" s="1"/>
  <c r="U2896" i="11"/>
  <c r="P2896" i="11"/>
  <c r="Q2896" i="11" s="1"/>
  <c r="U2892" i="11"/>
  <c r="P2892" i="11"/>
  <c r="Q2892" i="11" s="1"/>
  <c r="U2888" i="11"/>
  <c r="P2888" i="11"/>
  <c r="Q2888" i="11" s="1"/>
  <c r="U2884" i="11"/>
  <c r="P2884" i="11"/>
  <c r="Q2884" i="11" s="1"/>
  <c r="U2880" i="11"/>
  <c r="P2880" i="11"/>
  <c r="Q2880" i="11" s="1"/>
  <c r="U2876" i="11"/>
  <c r="P2876" i="11"/>
  <c r="Q2876" i="11" s="1"/>
  <c r="U2872" i="11"/>
  <c r="P2872" i="11"/>
  <c r="Q2872" i="11" s="1"/>
  <c r="U2868" i="11"/>
  <c r="P2868" i="11"/>
  <c r="Q2868" i="11" s="1"/>
  <c r="U2864" i="11"/>
  <c r="P2864" i="11"/>
  <c r="Q2864" i="11" s="1"/>
  <c r="U2860" i="11"/>
  <c r="P2860" i="11"/>
  <c r="Q2860" i="11" s="1"/>
  <c r="U2856" i="11"/>
  <c r="P2856" i="11"/>
  <c r="Q2856" i="11" s="1"/>
  <c r="U2852" i="11"/>
  <c r="P2852" i="11"/>
  <c r="Q2852" i="11" s="1"/>
  <c r="U2848" i="11"/>
  <c r="P2848" i="11"/>
  <c r="Q2848" i="11" s="1"/>
  <c r="U2844" i="11"/>
  <c r="P2844" i="11"/>
  <c r="Q2844" i="11" s="1"/>
  <c r="U2840" i="11"/>
  <c r="P2840" i="11"/>
  <c r="Q2840" i="11" s="1"/>
  <c r="U2836" i="11"/>
  <c r="P2836" i="11"/>
  <c r="Q2836" i="11" s="1"/>
  <c r="U2832" i="11"/>
  <c r="P2832" i="11"/>
  <c r="Q2832" i="11" s="1"/>
  <c r="U2828" i="11"/>
  <c r="P2828" i="11"/>
  <c r="Q2828" i="11" s="1"/>
  <c r="U2824" i="11"/>
  <c r="P2824" i="11"/>
  <c r="Q2824" i="11" s="1"/>
  <c r="U2820" i="11"/>
  <c r="P2820" i="11"/>
  <c r="Q2820" i="11" s="1"/>
  <c r="U2816" i="11"/>
  <c r="P2816" i="11"/>
  <c r="Q2816" i="11" s="1"/>
  <c r="U2812" i="11"/>
  <c r="P2812" i="11"/>
  <c r="Q2812" i="11" s="1"/>
  <c r="U2808" i="11"/>
  <c r="P2808" i="11"/>
  <c r="Q2808" i="11" s="1"/>
  <c r="U2804" i="11"/>
  <c r="P2804" i="11"/>
  <c r="Q2804" i="11" s="1"/>
  <c r="U2800" i="11"/>
  <c r="P2800" i="11"/>
  <c r="Q2800" i="11" s="1"/>
  <c r="U2796" i="11"/>
  <c r="P2796" i="11"/>
  <c r="Q2796" i="11" s="1"/>
  <c r="U2792" i="11"/>
  <c r="P2792" i="11"/>
  <c r="Q2792" i="11" s="1"/>
  <c r="U2788" i="11"/>
  <c r="P2788" i="11"/>
  <c r="Q2788" i="11" s="1"/>
  <c r="U2784" i="11"/>
  <c r="P2784" i="11"/>
  <c r="Q2784" i="11" s="1"/>
  <c r="U2780" i="11"/>
  <c r="P2780" i="11"/>
  <c r="Q2780" i="11" s="1"/>
  <c r="U2776" i="11"/>
  <c r="P2776" i="11"/>
  <c r="Q2776" i="11" s="1"/>
  <c r="U2772" i="11"/>
  <c r="P2772" i="11"/>
  <c r="Q2772" i="11" s="1"/>
  <c r="U2768" i="11"/>
  <c r="P2768" i="11"/>
  <c r="Q2768" i="11" s="1"/>
  <c r="U2764" i="11"/>
  <c r="P2764" i="11"/>
  <c r="Q2764" i="11" s="1"/>
  <c r="U2760" i="11"/>
  <c r="P2760" i="11"/>
  <c r="Q2760" i="11" s="1"/>
  <c r="U2756" i="11"/>
  <c r="P2756" i="11"/>
  <c r="Q2756" i="11" s="1"/>
  <c r="U2752" i="11"/>
  <c r="P2752" i="11"/>
  <c r="Q2752" i="11" s="1"/>
  <c r="U2748" i="11"/>
  <c r="P2748" i="11"/>
  <c r="Q2748" i="11" s="1"/>
  <c r="P2744" i="11"/>
  <c r="Q2744" i="11" s="1"/>
  <c r="U2744" i="11"/>
  <c r="U2740" i="11"/>
  <c r="P2740" i="11"/>
  <c r="Q2740" i="11" s="1"/>
  <c r="U2736" i="11"/>
  <c r="P2736" i="11"/>
  <c r="Q2736" i="11" s="1"/>
  <c r="U2732" i="11"/>
  <c r="P2732" i="11"/>
  <c r="Q2732" i="11" s="1"/>
  <c r="U2728" i="11"/>
  <c r="P2728" i="11"/>
  <c r="Q2728" i="11" s="1"/>
  <c r="U2724" i="11"/>
  <c r="P2724" i="11"/>
  <c r="Q2724" i="11" s="1"/>
  <c r="U2720" i="11"/>
  <c r="P2720" i="11"/>
  <c r="Q2720" i="11" s="1"/>
  <c r="U2716" i="11"/>
  <c r="P2716" i="11"/>
  <c r="Q2716" i="11" s="1"/>
  <c r="U2712" i="11"/>
  <c r="P2712" i="11"/>
  <c r="Q2712" i="11" s="1"/>
  <c r="U2708" i="11"/>
  <c r="P2708" i="11"/>
  <c r="Q2708" i="11" s="1"/>
  <c r="U2704" i="11"/>
  <c r="P2704" i="11"/>
  <c r="Q2704" i="11" s="1"/>
  <c r="U2700" i="11"/>
  <c r="P2700" i="11"/>
  <c r="Q2700" i="11" s="1"/>
  <c r="U2696" i="11"/>
  <c r="P2696" i="11"/>
  <c r="Q2696" i="11" s="1"/>
  <c r="U2692" i="11"/>
  <c r="P2692" i="11"/>
  <c r="Q2692" i="11" s="1"/>
  <c r="U2688" i="11"/>
  <c r="P2688" i="11"/>
  <c r="Q2688" i="11" s="1"/>
  <c r="U2684" i="11"/>
  <c r="P2684" i="11"/>
  <c r="Q2684" i="11" s="1"/>
  <c r="U2680" i="11"/>
  <c r="P2680" i="11"/>
  <c r="Q2680" i="11" s="1"/>
  <c r="U2676" i="11"/>
  <c r="P2676" i="11"/>
  <c r="Q2676" i="11" s="1"/>
  <c r="U2672" i="11"/>
  <c r="P2672" i="11"/>
  <c r="Q2672" i="11" s="1"/>
  <c r="U2668" i="11"/>
  <c r="P2668" i="11"/>
  <c r="Q2668" i="11" s="1"/>
  <c r="P2664" i="11"/>
  <c r="Q2664" i="11" s="1"/>
  <c r="U2664" i="11"/>
  <c r="U2660" i="11"/>
  <c r="P2660" i="11"/>
  <c r="Q2660" i="11" s="1"/>
  <c r="U2656" i="11"/>
  <c r="P2656" i="11"/>
  <c r="Q2656" i="11" s="1"/>
  <c r="U2652" i="11"/>
  <c r="P2652" i="11"/>
  <c r="Q2652" i="11" s="1"/>
  <c r="U2648" i="11"/>
  <c r="P2648" i="11"/>
  <c r="Q2648" i="11" s="1"/>
  <c r="U2644" i="11"/>
  <c r="P2644" i="11"/>
  <c r="Q2644" i="11" s="1"/>
  <c r="U2640" i="11"/>
  <c r="P2640" i="11"/>
  <c r="Q2640" i="11" s="1"/>
  <c r="U2636" i="11"/>
  <c r="P2636" i="11"/>
  <c r="Q2636" i="11" s="1"/>
  <c r="U2632" i="11"/>
  <c r="P2632" i="11"/>
  <c r="Q2632" i="11" s="1"/>
  <c r="U2628" i="11"/>
  <c r="P2628" i="11"/>
  <c r="Q2628" i="11" s="1"/>
  <c r="U2624" i="11"/>
  <c r="P2624" i="11"/>
  <c r="Q2624" i="11" s="1"/>
  <c r="U2620" i="11"/>
  <c r="P2620" i="11"/>
  <c r="Q2620" i="11" s="1"/>
  <c r="U2616" i="11"/>
  <c r="P2616" i="11"/>
  <c r="Q2616" i="11" s="1"/>
  <c r="U2612" i="11"/>
  <c r="P2612" i="11"/>
  <c r="Q2612" i="11" s="1"/>
  <c r="U2608" i="11"/>
  <c r="P2608" i="11"/>
  <c r="Q2608" i="11" s="1"/>
  <c r="U2604" i="11"/>
  <c r="P2604" i="11"/>
  <c r="Q2604" i="11" s="1"/>
  <c r="U2600" i="11"/>
  <c r="P2600" i="11"/>
  <c r="Q2600" i="11" s="1"/>
  <c r="U2596" i="11"/>
  <c r="P2596" i="11"/>
  <c r="Q2596" i="11" s="1"/>
  <c r="U2592" i="11"/>
  <c r="P2592" i="11"/>
  <c r="Q2592" i="11" s="1"/>
  <c r="U2588" i="11"/>
  <c r="P2588" i="11"/>
  <c r="Q2588" i="11" s="1"/>
  <c r="U2584" i="11"/>
  <c r="P2584" i="11"/>
  <c r="Q2584" i="11" s="1"/>
  <c r="U2580" i="11"/>
  <c r="P2580" i="11"/>
  <c r="Q2580" i="11" s="1"/>
  <c r="U2576" i="11"/>
  <c r="P2576" i="11"/>
  <c r="Q2576" i="11" s="1"/>
  <c r="U2572" i="11"/>
  <c r="P2572" i="11"/>
  <c r="Q2572" i="11" s="1"/>
  <c r="U2568" i="11"/>
  <c r="P2568" i="11"/>
  <c r="Q2568" i="11" s="1"/>
  <c r="U2564" i="11"/>
  <c r="P2564" i="11"/>
  <c r="Q2564" i="11" s="1"/>
  <c r="U2560" i="11"/>
  <c r="P2560" i="11"/>
  <c r="Q2560" i="11" s="1"/>
  <c r="U2556" i="11"/>
  <c r="P2556" i="11"/>
  <c r="Q2556" i="11" s="1"/>
  <c r="U2552" i="11"/>
  <c r="P2552" i="11"/>
  <c r="Q2552" i="11" s="1"/>
  <c r="U2548" i="11"/>
  <c r="P2548" i="11"/>
  <c r="Q2548" i="11" s="1"/>
  <c r="U2544" i="11"/>
  <c r="P2544" i="11"/>
  <c r="Q2544" i="11" s="1"/>
  <c r="U2540" i="11"/>
  <c r="P2540" i="11"/>
  <c r="Q2540" i="11" s="1"/>
  <c r="U2536" i="11"/>
  <c r="P2536" i="11"/>
  <c r="Q2536" i="11" s="1"/>
  <c r="U2532" i="11"/>
  <c r="P2532" i="11"/>
  <c r="Q2532" i="11" s="1"/>
  <c r="U2528" i="11"/>
  <c r="P2528" i="11"/>
  <c r="Q2528" i="11" s="1"/>
  <c r="U2524" i="11"/>
  <c r="P2524" i="11"/>
  <c r="Q2524" i="11" s="1"/>
  <c r="U2520" i="11"/>
  <c r="P2520" i="11"/>
  <c r="Q2520" i="11" s="1"/>
  <c r="U2516" i="11"/>
  <c r="P2516" i="11"/>
  <c r="Q2516" i="11" s="1"/>
  <c r="U2512" i="11"/>
  <c r="P2512" i="11"/>
  <c r="Q2512" i="11" s="1"/>
  <c r="U2508" i="11"/>
  <c r="P2508" i="11"/>
  <c r="Q2508" i="11" s="1"/>
  <c r="U2504" i="11"/>
  <c r="P2504" i="11"/>
  <c r="Q2504" i="11" s="1"/>
  <c r="U2500" i="11"/>
  <c r="P2500" i="11"/>
  <c r="Q2500" i="11" s="1"/>
  <c r="U2496" i="11"/>
  <c r="P2496" i="11"/>
  <c r="Q2496" i="11" s="1"/>
  <c r="U2492" i="11"/>
  <c r="P2492" i="11"/>
  <c r="Q2492" i="11" s="1"/>
  <c r="U2488" i="11"/>
  <c r="P2488" i="11"/>
  <c r="Q2488" i="11" s="1"/>
  <c r="U2484" i="11"/>
  <c r="P2484" i="11"/>
  <c r="Q2484" i="11" s="1"/>
  <c r="U2480" i="11"/>
  <c r="P2480" i="11"/>
  <c r="Q2480" i="11" s="1"/>
  <c r="U2476" i="11"/>
  <c r="P2476" i="11"/>
  <c r="Q2476" i="11" s="1"/>
  <c r="U2472" i="11"/>
  <c r="P2472" i="11"/>
  <c r="Q2472" i="11" s="1"/>
  <c r="U2468" i="11"/>
  <c r="P2468" i="11"/>
  <c r="Q2468" i="11" s="1"/>
  <c r="U2464" i="11"/>
  <c r="P2464" i="11"/>
  <c r="Q2464" i="11" s="1"/>
  <c r="U2460" i="11"/>
  <c r="P2460" i="11"/>
  <c r="Q2460" i="11" s="1"/>
  <c r="U2456" i="11"/>
  <c r="P2456" i="11"/>
  <c r="Q2456" i="11" s="1"/>
  <c r="U2452" i="11"/>
  <c r="P2452" i="11"/>
  <c r="Q2452" i="11" s="1"/>
  <c r="U2448" i="11"/>
  <c r="P2448" i="11"/>
  <c r="Q2448" i="11" s="1"/>
  <c r="U2444" i="11"/>
  <c r="P2444" i="11"/>
  <c r="Q2444" i="11" s="1"/>
  <c r="U2440" i="11"/>
  <c r="P2440" i="11"/>
  <c r="Q2440" i="11" s="1"/>
  <c r="U2436" i="11"/>
  <c r="P2436" i="11"/>
  <c r="Q2436" i="11" s="1"/>
  <c r="U2432" i="11"/>
  <c r="P2432" i="11"/>
  <c r="Q2432" i="11" s="1"/>
  <c r="U2428" i="11"/>
  <c r="P2428" i="11"/>
  <c r="Q2428" i="11" s="1"/>
  <c r="U2424" i="11"/>
  <c r="P2424" i="11"/>
  <c r="Q2424" i="11" s="1"/>
  <c r="U2420" i="11"/>
  <c r="P2420" i="11"/>
  <c r="Q2420" i="11" s="1"/>
  <c r="U2416" i="11"/>
  <c r="P2416" i="11"/>
  <c r="Q2416" i="11" s="1"/>
  <c r="U2412" i="11"/>
  <c r="P2412" i="11"/>
  <c r="Q2412" i="11" s="1"/>
  <c r="U2408" i="11"/>
  <c r="P2408" i="11"/>
  <c r="Q2408" i="11" s="1"/>
  <c r="U2404" i="11"/>
  <c r="P2404" i="11"/>
  <c r="Q2404" i="11" s="1"/>
  <c r="U2400" i="11"/>
  <c r="P2400" i="11"/>
  <c r="Q2400" i="11" s="1"/>
  <c r="U2396" i="11"/>
  <c r="P2396" i="11"/>
  <c r="Q2396" i="11" s="1"/>
  <c r="U2392" i="11"/>
  <c r="P2392" i="11"/>
  <c r="Q2392" i="11" s="1"/>
  <c r="U2388" i="11"/>
  <c r="P2388" i="11"/>
  <c r="Q2388" i="11" s="1"/>
  <c r="U2384" i="11"/>
  <c r="P2384" i="11"/>
  <c r="Q2384" i="11" s="1"/>
  <c r="U2380" i="11"/>
  <c r="P2380" i="11"/>
  <c r="Q2380" i="11" s="1"/>
  <c r="U2376" i="11"/>
  <c r="P2376" i="11"/>
  <c r="Q2376" i="11" s="1"/>
  <c r="U2372" i="11"/>
  <c r="P2372" i="11"/>
  <c r="Q2372" i="11" s="1"/>
  <c r="U2368" i="11"/>
  <c r="P2368" i="11"/>
  <c r="Q2368" i="11" s="1"/>
  <c r="U2364" i="11"/>
  <c r="P2364" i="11"/>
  <c r="Q2364" i="11" s="1"/>
  <c r="U2360" i="11"/>
  <c r="P2360" i="11"/>
  <c r="Q2360" i="11" s="1"/>
  <c r="U2356" i="11"/>
  <c r="P2356" i="11"/>
  <c r="Q2356" i="11" s="1"/>
  <c r="U2352" i="11"/>
  <c r="P2352" i="11"/>
  <c r="Q2352" i="11" s="1"/>
  <c r="U2348" i="11"/>
  <c r="P2348" i="11"/>
  <c r="Q2348" i="11" s="1"/>
  <c r="U2344" i="11"/>
  <c r="P2344" i="11"/>
  <c r="Q2344" i="11" s="1"/>
  <c r="U2340" i="11"/>
  <c r="P2340" i="11"/>
  <c r="Q2340" i="11" s="1"/>
  <c r="U2336" i="11"/>
  <c r="P2336" i="11"/>
  <c r="Q2336" i="11" s="1"/>
  <c r="U2332" i="11"/>
  <c r="P2332" i="11"/>
  <c r="Q2332" i="11" s="1"/>
  <c r="U2328" i="11"/>
  <c r="P2328" i="11"/>
  <c r="Q2328" i="11" s="1"/>
  <c r="U2324" i="11"/>
  <c r="P2324" i="11"/>
  <c r="Q2324" i="11" s="1"/>
  <c r="U2320" i="11"/>
  <c r="P2320" i="11"/>
  <c r="Q2320" i="11" s="1"/>
  <c r="U2316" i="11"/>
  <c r="P2316" i="11"/>
  <c r="Q2316" i="11" s="1"/>
  <c r="U2312" i="11"/>
  <c r="P2312" i="11"/>
  <c r="Q2312" i="11" s="1"/>
  <c r="U2308" i="11"/>
  <c r="P2308" i="11"/>
  <c r="Q2308" i="11" s="1"/>
  <c r="U2304" i="11"/>
  <c r="P2304" i="11"/>
  <c r="Q2304" i="11" s="1"/>
  <c r="U2300" i="11"/>
  <c r="P2300" i="11"/>
  <c r="Q2300" i="11" s="1"/>
  <c r="U2296" i="11"/>
  <c r="P2296" i="11"/>
  <c r="Q2296" i="11" s="1"/>
  <c r="U2292" i="11"/>
  <c r="P2292" i="11"/>
  <c r="Q2292" i="11" s="1"/>
  <c r="U2288" i="11"/>
  <c r="P2288" i="11"/>
  <c r="Q2288" i="11" s="1"/>
  <c r="U2284" i="11"/>
  <c r="P2284" i="11"/>
  <c r="Q2284" i="11" s="1"/>
  <c r="U2280" i="11"/>
  <c r="P2280" i="11"/>
  <c r="Q2280" i="11" s="1"/>
  <c r="U2276" i="11"/>
  <c r="P2276" i="11"/>
  <c r="Q2276" i="11" s="1"/>
  <c r="U2272" i="11"/>
  <c r="P2272" i="11"/>
  <c r="Q2272" i="11" s="1"/>
  <c r="U2268" i="11"/>
  <c r="P2268" i="11"/>
  <c r="Q2268" i="11" s="1"/>
  <c r="U2264" i="11"/>
  <c r="P2264" i="11"/>
  <c r="Q2264" i="11" s="1"/>
  <c r="U2260" i="11"/>
  <c r="P2260" i="11"/>
  <c r="Q2260" i="11" s="1"/>
  <c r="U2256" i="11"/>
  <c r="P2256" i="11"/>
  <c r="Q2256" i="11" s="1"/>
  <c r="U2252" i="11"/>
  <c r="P2252" i="11"/>
  <c r="Q2252" i="11" s="1"/>
  <c r="P2248" i="11"/>
  <c r="Q2248" i="11" s="1"/>
  <c r="U2248" i="11"/>
  <c r="U2244" i="11"/>
  <c r="P2244" i="11"/>
  <c r="Q2244" i="11" s="1"/>
  <c r="U2240" i="11"/>
  <c r="P2240" i="11"/>
  <c r="Q2240" i="11" s="1"/>
  <c r="U2236" i="11"/>
  <c r="P2236" i="11"/>
  <c r="Q2236" i="11" s="1"/>
  <c r="U2232" i="11"/>
  <c r="P2232" i="11"/>
  <c r="Q2232" i="11" s="1"/>
  <c r="U2228" i="11"/>
  <c r="P2228" i="11"/>
  <c r="Q2228" i="11" s="1"/>
  <c r="U2224" i="11"/>
  <c r="P2224" i="11"/>
  <c r="Q2224" i="11" s="1"/>
  <c r="U2220" i="11"/>
  <c r="P2220" i="11"/>
  <c r="Q2220" i="11" s="1"/>
  <c r="U2216" i="11"/>
  <c r="P2216" i="11"/>
  <c r="Q2216" i="11" s="1"/>
  <c r="U2212" i="11"/>
  <c r="P2212" i="11"/>
  <c r="Q2212" i="11" s="1"/>
  <c r="U2208" i="11"/>
  <c r="P2208" i="11"/>
  <c r="Q2208" i="11" s="1"/>
  <c r="U2204" i="11"/>
  <c r="P2204" i="11"/>
  <c r="Q2204" i="11" s="1"/>
  <c r="U2200" i="11"/>
  <c r="P2200" i="11"/>
  <c r="Q2200" i="11" s="1"/>
  <c r="U2196" i="11"/>
  <c r="P2196" i="11"/>
  <c r="Q2196" i="11" s="1"/>
  <c r="U2192" i="11"/>
  <c r="P2192" i="11"/>
  <c r="Q2192" i="11" s="1"/>
  <c r="U2188" i="11"/>
  <c r="P2188" i="11"/>
  <c r="Q2188" i="11" s="1"/>
  <c r="U2184" i="11"/>
  <c r="P2184" i="11"/>
  <c r="Q2184" i="11" s="1"/>
  <c r="U2180" i="11"/>
  <c r="P2180" i="11"/>
  <c r="Q2180" i="11" s="1"/>
  <c r="U2176" i="11"/>
  <c r="P2176" i="11"/>
  <c r="Q2176" i="11" s="1"/>
  <c r="U2172" i="11"/>
  <c r="P2172" i="11"/>
  <c r="Q2172" i="11" s="1"/>
  <c r="U2168" i="11"/>
  <c r="P2168" i="11"/>
  <c r="Q2168" i="11" s="1"/>
  <c r="U2164" i="11"/>
  <c r="P2164" i="11"/>
  <c r="Q2164" i="11" s="1"/>
  <c r="U2160" i="11"/>
  <c r="P2160" i="11"/>
  <c r="Q2160" i="11" s="1"/>
  <c r="U2156" i="11"/>
  <c r="P2156" i="11"/>
  <c r="Q2156" i="11" s="1"/>
  <c r="U2152" i="11"/>
  <c r="P2152" i="11"/>
  <c r="Q2152" i="11" s="1"/>
  <c r="U2148" i="11"/>
  <c r="P2148" i="11"/>
  <c r="Q2148" i="11" s="1"/>
  <c r="U2144" i="11"/>
  <c r="P2144" i="11"/>
  <c r="Q2144" i="11" s="1"/>
  <c r="U2140" i="11"/>
  <c r="P2140" i="11"/>
  <c r="Q2140" i="11" s="1"/>
  <c r="U2136" i="11"/>
  <c r="P2136" i="11"/>
  <c r="Q2136" i="11" s="1"/>
  <c r="U2132" i="11"/>
  <c r="P2132" i="11"/>
  <c r="Q2132" i="11" s="1"/>
  <c r="U2128" i="11"/>
  <c r="P2128" i="11"/>
  <c r="Q2128" i="11" s="1"/>
  <c r="U2124" i="11"/>
  <c r="P2124" i="11"/>
  <c r="Q2124" i="11" s="1"/>
  <c r="U2120" i="11"/>
  <c r="P2120" i="11"/>
  <c r="Q2120" i="11" s="1"/>
  <c r="U2116" i="11"/>
  <c r="P2116" i="11"/>
  <c r="Q2116" i="11" s="1"/>
  <c r="U1546" i="11"/>
  <c r="P1546" i="11"/>
  <c r="Q1546" i="11" s="1"/>
  <c r="U1542" i="11"/>
  <c r="P1542" i="11"/>
  <c r="Q1542" i="11" s="1"/>
  <c r="U1538" i="11"/>
  <c r="P1538" i="11"/>
  <c r="Q1538" i="11" s="1"/>
  <c r="U1534" i="11"/>
  <c r="P1534" i="11"/>
  <c r="Q1534" i="11" s="1"/>
  <c r="U1530" i="11"/>
  <c r="P1530" i="11"/>
  <c r="Q1530" i="11" s="1"/>
  <c r="U1526" i="11"/>
  <c r="P1526" i="11"/>
  <c r="Q1526" i="11" s="1"/>
  <c r="U1522" i="11"/>
  <c r="P1522" i="11"/>
  <c r="Q1522" i="11" s="1"/>
  <c r="U1518" i="11"/>
  <c r="P1518" i="11"/>
  <c r="Q1518" i="11" s="1"/>
  <c r="U1514" i="11"/>
  <c r="P1514" i="11"/>
  <c r="Q1514" i="11" s="1"/>
  <c r="U1510" i="11"/>
  <c r="P1510" i="11"/>
  <c r="Q1510" i="11" s="1"/>
  <c r="U1506" i="11"/>
  <c r="P1506" i="11"/>
  <c r="Q1506" i="11" s="1"/>
  <c r="U1502" i="11"/>
  <c r="P1502" i="11"/>
  <c r="Q1502" i="11" s="1"/>
  <c r="U1498" i="11"/>
  <c r="P1498" i="11"/>
  <c r="Q1498" i="11" s="1"/>
  <c r="U1494" i="11"/>
  <c r="P1494" i="11"/>
  <c r="Q1494" i="11" s="1"/>
  <c r="U1490" i="11"/>
  <c r="P1490" i="11"/>
  <c r="Q1490" i="11" s="1"/>
  <c r="U1486" i="11"/>
  <c r="P1486" i="11"/>
  <c r="Q1486" i="11" s="1"/>
  <c r="U1482" i="11"/>
  <c r="P1482" i="11"/>
  <c r="Q1482" i="11" s="1"/>
  <c r="U1478" i="11"/>
  <c r="P1478" i="11"/>
  <c r="Q1478" i="11" s="1"/>
  <c r="U1474" i="11"/>
  <c r="P1474" i="11"/>
  <c r="Q1474" i="11" s="1"/>
  <c r="U1470" i="11"/>
  <c r="P1470" i="11"/>
  <c r="Q1470" i="11" s="1"/>
  <c r="U1466" i="11"/>
  <c r="P1466" i="11"/>
  <c r="Q1466" i="11" s="1"/>
  <c r="U1462" i="11"/>
  <c r="P1462" i="11"/>
  <c r="Q1462" i="11" s="1"/>
  <c r="U1458" i="11"/>
  <c r="P1458" i="11"/>
  <c r="Q1458" i="11" s="1"/>
  <c r="U1454" i="11"/>
  <c r="P1454" i="11"/>
  <c r="Q1454" i="11" s="1"/>
  <c r="U1450" i="11"/>
  <c r="P1450" i="11"/>
  <c r="Q1450" i="11" s="1"/>
  <c r="U1446" i="11"/>
  <c r="P1446" i="11"/>
  <c r="Q1446" i="11" s="1"/>
  <c r="U1442" i="11"/>
  <c r="P1442" i="11"/>
  <c r="Q1442" i="11" s="1"/>
  <c r="U1438" i="11"/>
  <c r="P1438" i="11"/>
  <c r="Q1438" i="11" s="1"/>
  <c r="U1434" i="11"/>
  <c r="P1434" i="11"/>
  <c r="Q1434" i="11" s="1"/>
  <c r="U1430" i="11"/>
  <c r="P1430" i="11"/>
  <c r="Q1430" i="11" s="1"/>
  <c r="U1426" i="11"/>
  <c r="P1426" i="11"/>
  <c r="Q1426" i="11" s="1"/>
  <c r="U1422" i="11"/>
  <c r="P1422" i="11"/>
  <c r="Q1422" i="11" s="1"/>
  <c r="U1418" i="11"/>
  <c r="P1418" i="11"/>
  <c r="Q1418" i="11" s="1"/>
  <c r="U1414" i="11"/>
  <c r="P1414" i="11"/>
  <c r="Q1414" i="11" s="1"/>
  <c r="U1410" i="11"/>
  <c r="P1410" i="11"/>
  <c r="Q1410" i="11" s="1"/>
  <c r="U1406" i="11"/>
  <c r="P1406" i="11"/>
  <c r="Q1406" i="11" s="1"/>
  <c r="U1402" i="11"/>
  <c r="P1402" i="11"/>
  <c r="Q1402" i="11" s="1"/>
  <c r="U1398" i="11"/>
  <c r="P1398" i="11"/>
  <c r="Q1398" i="11" s="1"/>
  <c r="U1394" i="11"/>
  <c r="P1394" i="11"/>
  <c r="Q1394" i="11" s="1"/>
  <c r="U1390" i="11"/>
  <c r="P1390" i="11"/>
  <c r="Q1390" i="11" s="1"/>
  <c r="U1386" i="11"/>
  <c r="P1386" i="11"/>
  <c r="Q1386" i="11" s="1"/>
  <c r="U1382" i="11"/>
  <c r="P1382" i="11"/>
  <c r="Q1382" i="11" s="1"/>
  <c r="U1378" i="11"/>
  <c r="P1378" i="11"/>
  <c r="Q1378" i="11" s="1"/>
  <c r="U1374" i="11"/>
  <c r="P1374" i="11"/>
  <c r="Q1374" i="11" s="1"/>
  <c r="U1370" i="11"/>
  <c r="P1370" i="11"/>
  <c r="Q1370" i="11" s="1"/>
  <c r="U1366" i="11"/>
  <c r="P1366" i="11"/>
  <c r="Q1366" i="11" s="1"/>
  <c r="U1362" i="11"/>
  <c r="P1362" i="11"/>
  <c r="Q1362" i="11" s="1"/>
  <c r="U1358" i="11"/>
  <c r="P1358" i="11"/>
  <c r="Q1358" i="11" s="1"/>
  <c r="U1354" i="11"/>
  <c r="P1354" i="11"/>
  <c r="Q1354" i="11" s="1"/>
  <c r="U1350" i="11"/>
  <c r="P1350" i="11"/>
  <c r="Q1350" i="11" s="1"/>
  <c r="U1346" i="11"/>
  <c r="P1346" i="11"/>
  <c r="Q1346" i="11" s="1"/>
  <c r="U1342" i="11"/>
  <c r="P1342" i="11"/>
  <c r="Q1342" i="11" s="1"/>
  <c r="U1338" i="11"/>
  <c r="P1338" i="11"/>
  <c r="Q1338" i="11" s="1"/>
  <c r="U1334" i="11"/>
  <c r="P1334" i="11"/>
  <c r="Q1334" i="11" s="1"/>
  <c r="U1330" i="11"/>
  <c r="P1330" i="11"/>
  <c r="Q1330" i="11" s="1"/>
  <c r="U1326" i="11"/>
  <c r="P1326" i="11"/>
  <c r="Q1326" i="11" s="1"/>
  <c r="U1322" i="11"/>
  <c r="P1322" i="11"/>
  <c r="Q1322" i="11" s="1"/>
  <c r="U1318" i="11"/>
  <c r="P1318" i="11"/>
  <c r="Q1318" i="11" s="1"/>
  <c r="U1314" i="11"/>
  <c r="P1314" i="11"/>
  <c r="Q1314" i="11" s="1"/>
  <c r="U1310" i="11"/>
  <c r="P1310" i="11"/>
  <c r="Q1310" i="11" s="1"/>
  <c r="U1306" i="11"/>
  <c r="P1306" i="11"/>
  <c r="Q1306" i="11" s="1"/>
  <c r="U1302" i="11"/>
  <c r="P1302" i="11"/>
  <c r="Q1302" i="11" s="1"/>
  <c r="U1298" i="11"/>
  <c r="P1298" i="11"/>
  <c r="Q1298" i="11" s="1"/>
  <c r="U1294" i="11"/>
  <c r="P1294" i="11"/>
  <c r="Q1294" i="11" s="1"/>
  <c r="U1290" i="11"/>
  <c r="P1290" i="11"/>
  <c r="Q1290" i="11" s="1"/>
  <c r="U1286" i="11"/>
  <c r="P1286" i="11"/>
  <c r="Q1286" i="11" s="1"/>
  <c r="U1282" i="11"/>
  <c r="P1282" i="11"/>
  <c r="Q1282" i="11" s="1"/>
  <c r="U1278" i="11"/>
  <c r="P1278" i="11"/>
  <c r="Q1278" i="11" s="1"/>
  <c r="U1274" i="11"/>
  <c r="P1274" i="11"/>
  <c r="Q1274" i="11" s="1"/>
  <c r="U1270" i="11"/>
  <c r="P1270" i="11"/>
  <c r="Q1270" i="11" s="1"/>
  <c r="U1266" i="11"/>
  <c r="P1266" i="11"/>
  <c r="Q1266" i="11" s="1"/>
  <c r="U1262" i="11"/>
  <c r="P1262" i="11"/>
  <c r="Q1262" i="11" s="1"/>
  <c r="U1258" i="11"/>
  <c r="P1258" i="11"/>
  <c r="Q1258" i="11" s="1"/>
  <c r="U1254" i="11"/>
  <c r="P1254" i="11"/>
  <c r="Q1254" i="11" s="1"/>
  <c r="U1250" i="11"/>
  <c r="P1250" i="11"/>
  <c r="Q1250" i="11" s="1"/>
  <c r="P1246" i="11"/>
  <c r="Q1246" i="11" s="1"/>
  <c r="U1246" i="11"/>
  <c r="U1242" i="11"/>
  <c r="P1242" i="11"/>
  <c r="Q1242" i="11" s="1"/>
  <c r="U1238" i="11"/>
  <c r="P1238" i="11"/>
  <c r="Q1238" i="11" s="1"/>
  <c r="U1234" i="11"/>
  <c r="P1234" i="11"/>
  <c r="Q1234" i="11" s="1"/>
  <c r="U1230" i="11"/>
  <c r="P1230" i="11"/>
  <c r="Q1230" i="11" s="1"/>
  <c r="U1226" i="11"/>
  <c r="P1226" i="11"/>
  <c r="Q1226" i="11" s="1"/>
  <c r="U1222" i="11"/>
  <c r="P1222" i="11"/>
  <c r="Q1222" i="11" s="1"/>
  <c r="U1218" i="11"/>
  <c r="P1218" i="11"/>
  <c r="Q1218" i="11" s="1"/>
  <c r="U1214" i="11"/>
  <c r="P1214" i="11"/>
  <c r="Q1214" i="11" s="1"/>
  <c r="U1210" i="11"/>
  <c r="P1210" i="11"/>
  <c r="Q1210" i="11" s="1"/>
  <c r="U1206" i="11"/>
  <c r="P1206" i="11"/>
  <c r="Q1206" i="11" s="1"/>
  <c r="U1202" i="11"/>
  <c r="P1202" i="11"/>
  <c r="Q1202" i="11" s="1"/>
  <c r="U1198" i="11"/>
  <c r="P1198" i="11"/>
  <c r="Q1198" i="11" s="1"/>
  <c r="U1194" i="11"/>
  <c r="P1194" i="11"/>
  <c r="Q1194" i="11" s="1"/>
  <c r="U1190" i="11"/>
  <c r="P1190" i="11"/>
  <c r="Q1190" i="11" s="1"/>
  <c r="U1186" i="11"/>
  <c r="P1186" i="11"/>
  <c r="Q1186" i="11" s="1"/>
  <c r="U1182" i="11"/>
  <c r="P1182" i="11"/>
  <c r="Q1182" i="11" s="1"/>
  <c r="U1178" i="11"/>
  <c r="P1178" i="11"/>
  <c r="Q1178" i="11" s="1"/>
  <c r="U1174" i="11"/>
  <c r="P1174" i="11"/>
  <c r="Q1174" i="11" s="1"/>
  <c r="U1170" i="11"/>
  <c r="P1170" i="11"/>
  <c r="Q1170" i="11" s="1"/>
  <c r="U1166" i="11"/>
  <c r="P1166" i="11"/>
  <c r="Q1166" i="11" s="1"/>
  <c r="U1162" i="11"/>
  <c r="P1162" i="11"/>
  <c r="Q1162" i="11" s="1"/>
  <c r="U1158" i="11"/>
  <c r="P1158" i="11"/>
  <c r="Q1158" i="11" s="1"/>
  <c r="U1154" i="11"/>
  <c r="P1154" i="11"/>
  <c r="Q1154" i="11" s="1"/>
  <c r="U1150" i="11"/>
  <c r="P1150" i="11"/>
  <c r="Q1150" i="11" s="1"/>
  <c r="U1146" i="11"/>
  <c r="P1146" i="11"/>
  <c r="Q1146" i="11" s="1"/>
  <c r="U1142" i="11"/>
  <c r="P1142" i="11"/>
  <c r="Q1142" i="11" s="1"/>
  <c r="U1138" i="11"/>
  <c r="P1138" i="11"/>
  <c r="Q1138" i="11" s="1"/>
  <c r="U1134" i="11"/>
  <c r="P1134" i="11"/>
  <c r="Q1134" i="11" s="1"/>
  <c r="U1130" i="11"/>
  <c r="P1130" i="11"/>
  <c r="Q1130" i="11" s="1"/>
  <c r="U1126" i="11"/>
  <c r="P1126" i="11"/>
  <c r="Q1126" i="11" s="1"/>
  <c r="U1122" i="11"/>
  <c r="P1122" i="11"/>
  <c r="Q1122" i="11" s="1"/>
  <c r="U1118" i="11"/>
  <c r="P1118" i="11"/>
  <c r="Q1118" i="11" s="1"/>
  <c r="U1114" i="11"/>
  <c r="P1114" i="11"/>
  <c r="Q1114" i="11" s="1"/>
  <c r="U1110" i="11"/>
  <c r="P1110" i="11"/>
  <c r="Q1110" i="11" s="1"/>
  <c r="U1106" i="11"/>
  <c r="P1106" i="11"/>
  <c r="Q1106" i="11" s="1"/>
  <c r="U1102" i="11"/>
  <c r="P1102" i="11"/>
  <c r="Q1102" i="11" s="1"/>
  <c r="U1098" i="11"/>
  <c r="P1098" i="11"/>
  <c r="Q1098" i="11" s="1"/>
  <c r="U1094" i="11"/>
  <c r="P1094" i="11"/>
  <c r="Q1094" i="11" s="1"/>
  <c r="U1090" i="11"/>
  <c r="P1090" i="11"/>
  <c r="Q1090" i="11" s="1"/>
  <c r="U1086" i="11"/>
  <c r="P1086" i="11"/>
  <c r="Q1086" i="11" s="1"/>
  <c r="U1082" i="11"/>
  <c r="P1082" i="11"/>
  <c r="Q1082" i="11" s="1"/>
  <c r="U1078" i="11"/>
  <c r="P1078" i="11"/>
  <c r="Q1078" i="11" s="1"/>
  <c r="U1074" i="11"/>
  <c r="P1074" i="11"/>
  <c r="Q1074" i="11" s="1"/>
  <c r="U1070" i="11"/>
  <c r="P1070" i="11"/>
  <c r="Q1070" i="11" s="1"/>
  <c r="U1066" i="11"/>
  <c r="P1066" i="11"/>
  <c r="Q1066" i="11" s="1"/>
  <c r="U1062" i="11"/>
  <c r="P1062" i="11"/>
  <c r="Q1062" i="11" s="1"/>
  <c r="U1058" i="11"/>
  <c r="P1058" i="11"/>
  <c r="Q1058" i="11" s="1"/>
  <c r="U1054" i="11"/>
  <c r="P1054" i="11"/>
  <c r="Q1054" i="11" s="1"/>
  <c r="U1050" i="11"/>
  <c r="P1050" i="11"/>
  <c r="Q1050" i="11" s="1"/>
  <c r="U1046" i="11"/>
  <c r="P1046" i="11"/>
  <c r="Q1046" i="11" s="1"/>
  <c r="U1042" i="11"/>
  <c r="P1042" i="11"/>
  <c r="Q1042" i="11" s="1"/>
  <c r="U1038" i="11"/>
  <c r="P1038" i="11"/>
  <c r="Q1038" i="11" s="1"/>
  <c r="U1034" i="11"/>
  <c r="P1034" i="11"/>
  <c r="Q1034" i="11" s="1"/>
  <c r="U1030" i="11"/>
  <c r="P1030" i="11"/>
  <c r="Q1030" i="11" s="1"/>
  <c r="U1026" i="11"/>
  <c r="P1026" i="11"/>
  <c r="Q1026" i="11" s="1"/>
  <c r="U1022" i="11"/>
  <c r="P1022" i="11"/>
  <c r="Q1022" i="11" s="1"/>
  <c r="U1018" i="11"/>
  <c r="P1018" i="11"/>
  <c r="Q1018" i="11" s="1"/>
  <c r="U1014" i="11"/>
  <c r="P1014" i="11"/>
  <c r="Q1014" i="11" s="1"/>
  <c r="U1010" i="11"/>
  <c r="P1010" i="11"/>
  <c r="Q1010" i="11" s="1"/>
  <c r="U1006" i="11"/>
  <c r="P1006" i="11"/>
  <c r="Q1006" i="11" s="1"/>
  <c r="U1002" i="11"/>
  <c r="P1002" i="11"/>
  <c r="Q1002" i="11" s="1"/>
  <c r="U998" i="11"/>
  <c r="P998" i="11"/>
  <c r="Q998" i="11" s="1"/>
  <c r="U994" i="11"/>
  <c r="P994" i="11"/>
  <c r="Q994" i="11" s="1"/>
  <c r="U990" i="11"/>
  <c r="P990" i="11"/>
  <c r="Q990" i="11" s="1"/>
  <c r="U986" i="11"/>
  <c r="P986" i="11"/>
  <c r="Q986" i="11" s="1"/>
  <c r="U982" i="11"/>
  <c r="P982" i="11"/>
  <c r="Q982" i="11" s="1"/>
  <c r="U978" i="11"/>
  <c r="P978" i="11"/>
  <c r="Q978" i="11" s="1"/>
  <c r="U974" i="11"/>
  <c r="P974" i="11"/>
  <c r="Q974" i="11" s="1"/>
  <c r="U970" i="11"/>
  <c r="P970" i="11"/>
  <c r="Q970" i="11" s="1"/>
  <c r="U966" i="11"/>
  <c r="P966" i="11"/>
  <c r="Q966" i="11" s="1"/>
  <c r="U962" i="11"/>
  <c r="P962" i="11"/>
  <c r="Q962" i="11" s="1"/>
  <c r="U958" i="11"/>
  <c r="P958" i="11"/>
  <c r="Q958" i="11" s="1"/>
  <c r="U954" i="11"/>
  <c r="P954" i="11"/>
  <c r="Q954" i="11" s="1"/>
  <c r="U950" i="11"/>
  <c r="P950" i="11"/>
  <c r="Q950" i="11" s="1"/>
  <c r="U946" i="11"/>
  <c r="P946" i="11"/>
  <c r="Q946" i="11" s="1"/>
  <c r="U942" i="11"/>
  <c r="P942" i="11"/>
  <c r="Q942" i="11" s="1"/>
  <c r="U938" i="11"/>
  <c r="P938" i="11"/>
  <c r="Q938" i="11" s="1"/>
  <c r="U934" i="11"/>
  <c r="P934" i="11"/>
  <c r="Q934" i="11" s="1"/>
  <c r="U930" i="11"/>
  <c r="P930" i="11"/>
  <c r="Q930" i="11" s="1"/>
  <c r="U926" i="11"/>
  <c r="P926" i="11"/>
  <c r="Q926" i="11" s="1"/>
  <c r="U922" i="11"/>
  <c r="P922" i="11"/>
  <c r="Q922" i="11" s="1"/>
  <c r="U918" i="11"/>
  <c r="P918" i="11"/>
  <c r="Q918" i="11" s="1"/>
  <c r="U914" i="11"/>
  <c r="P914" i="11"/>
  <c r="Q914" i="11" s="1"/>
  <c r="U910" i="11"/>
  <c r="P910" i="11"/>
  <c r="Q910" i="11" s="1"/>
  <c r="U906" i="11"/>
  <c r="P906" i="11"/>
  <c r="Q906" i="11" s="1"/>
  <c r="U902" i="11"/>
  <c r="P902" i="11"/>
  <c r="Q902" i="11" s="1"/>
  <c r="U898" i="11"/>
  <c r="P898" i="11"/>
  <c r="Q898" i="11" s="1"/>
  <c r="U894" i="11"/>
  <c r="P894" i="11"/>
  <c r="Q894" i="11" s="1"/>
  <c r="U890" i="11"/>
  <c r="P890" i="11"/>
  <c r="Q890" i="11" s="1"/>
  <c r="U886" i="11"/>
  <c r="P886" i="11"/>
  <c r="Q886" i="11" s="1"/>
  <c r="U882" i="11"/>
  <c r="P882" i="11"/>
  <c r="Q882" i="11" s="1"/>
  <c r="U878" i="11"/>
  <c r="P878" i="11"/>
  <c r="Q878" i="11" s="1"/>
  <c r="U874" i="11"/>
  <c r="P874" i="11"/>
  <c r="Q874" i="11" s="1"/>
  <c r="U870" i="11"/>
  <c r="P870" i="11"/>
  <c r="Q870" i="11" s="1"/>
  <c r="U866" i="11"/>
  <c r="P866" i="11"/>
  <c r="Q866" i="11" s="1"/>
  <c r="U862" i="11"/>
  <c r="P862" i="11"/>
  <c r="Q862" i="11" s="1"/>
  <c r="U858" i="11"/>
  <c r="P858" i="11"/>
  <c r="Q858" i="11" s="1"/>
  <c r="U854" i="11"/>
  <c r="P854" i="11"/>
  <c r="Q854" i="11" s="1"/>
  <c r="U850" i="11"/>
  <c r="P850" i="11"/>
  <c r="Q850" i="11" s="1"/>
  <c r="U846" i="11"/>
  <c r="P846" i="11"/>
  <c r="Q846" i="11" s="1"/>
  <c r="U842" i="11"/>
  <c r="P842" i="11"/>
  <c r="Q842" i="11" s="1"/>
  <c r="U838" i="11"/>
  <c r="P838" i="11"/>
  <c r="Q838" i="11" s="1"/>
  <c r="U834" i="11"/>
  <c r="P834" i="11"/>
  <c r="Q834" i="11" s="1"/>
  <c r="U830" i="11"/>
  <c r="P830" i="11"/>
  <c r="Q830" i="11" s="1"/>
  <c r="U826" i="11"/>
  <c r="P826" i="11"/>
  <c r="Q826" i="11" s="1"/>
  <c r="U822" i="11"/>
  <c r="P822" i="11"/>
  <c r="Q822" i="11" s="1"/>
  <c r="U818" i="11"/>
  <c r="P818" i="11"/>
  <c r="Q818" i="11" s="1"/>
  <c r="U814" i="11"/>
  <c r="P814" i="11"/>
  <c r="Q814" i="11" s="1"/>
  <c r="U810" i="11"/>
  <c r="P810" i="11"/>
  <c r="Q810" i="11" s="1"/>
  <c r="U806" i="11"/>
  <c r="P806" i="11"/>
  <c r="Q806" i="11" s="1"/>
  <c r="U802" i="11"/>
  <c r="P802" i="11"/>
  <c r="Q802" i="11" s="1"/>
  <c r="U798" i="11"/>
  <c r="P798" i="11"/>
  <c r="Q798" i="11" s="1"/>
  <c r="U794" i="11"/>
  <c r="P794" i="11"/>
  <c r="Q794" i="11" s="1"/>
  <c r="U790" i="11"/>
  <c r="P790" i="11"/>
  <c r="Q790" i="11" s="1"/>
  <c r="U786" i="11"/>
  <c r="P786" i="11"/>
  <c r="Q786" i="11" s="1"/>
  <c r="U782" i="11"/>
  <c r="P782" i="11"/>
  <c r="Q782" i="11" s="1"/>
  <c r="U778" i="11"/>
  <c r="P778" i="11"/>
  <c r="Q778" i="11" s="1"/>
  <c r="U774" i="11"/>
  <c r="P774" i="11"/>
  <c r="Q774" i="11" s="1"/>
  <c r="U770" i="11"/>
  <c r="P770" i="11"/>
  <c r="Q770" i="11" s="1"/>
  <c r="U766" i="11"/>
  <c r="P766" i="11"/>
  <c r="Q766" i="11" s="1"/>
  <c r="U762" i="11"/>
  <c r="P762" i="11"/>
  <c r="Q762" i="11" s="1"/>
  <c r="U758" i="11"/>
  <c r="P758" i="11"/>
  <c r="Q758" i="11" s="1"/>
  <c r="U754" i="11"/>
  <c r="P754" i="11"/>
  <c r="Q754" i="11" s="1"/>
  <c r="U750" i="11"/>
  <c r="P750" i="11"/>
  <c r="Q750" i="11" s="1"/>
  <c r="U746" i="11"/>
  <c r="P746" i="11"/>
  <c r="Q746" i="11" s="1"/>
  <c r="U742" i="11"/>
  <c r="P742" i="11"/>
  <c r="Q742" i="11" s="1"/>
  <c r="U738" i="11"/>
  <c r="P738" i="11"/>
  <c r="Q738" i="11" s="1"/>
  <c r="U734" i="11"/>
  <c r="P734" i="11"/>
  <c r="Q734" i="11" s="1"/>
  <c r="U730" i="11"/>
  <c r="P730" i="11"/>
  <c r="Q730" i="11" s="1"/>
  <c r="U726" i="11"/>
  <c r="P726" i="11"/>
  <c r="Q726" i="11" s="1"/>
  <c r="U722" i="11"/>
  <c r="P722" i="11"/>
  <c r="Q722" i="11" s="1"/>
  <c r="U718" i="11"/>
  <c r="P718" i="11"/>
  <c r="Q718" i="11" s="1"/>
  <c r="U714" i="11"/>
  <c r="P714" i="11"/>
  <c r="Q714" i="11" s="1"/>
  <c r="U710" i="11"/>
  <c r="P710" i="11"/>
  <c r="Q710" i="11" s="1"/>
  <c r="U706" i="11"/>
  <c r="P706" i="11"/>
  <c r="Q706" i="11" s="1"/>
  <c r="U702" i="11"/>
  <c r="P702" i="11"/>
  <c r="Q702" i="11" s="1"/>
  <c r="U698" i="11"/>
  <c r="P698" i="11"/>
  <c r="Q698" i="11" s="1"/>
  <c r="U694" i="11"/>
  <c r="P694" i="11"/>
  <c r="Q694" i="11" s="1"/>
  <c r="U690" i="11"/>
  <c r="P690" i="11"/>
  <c r="Q690" i="11" s="1"/>
  <c r="U686" i="11"/>
  <c r="P686" i="11"/>
  <c r="Q686" i="11" s="1"/>
  <c r="U682" i="11"/>
  <c r="P682" i="11"/>
  <c r="Q682" i="11" s="1"/>
  <c r="U678" i="11"/>
  <c r="P678" i="11"/>
  <c r="Q678" i="11" s="1"/>
  <c r="U674" i="11"/>
  <c r="P674" i="11"/>
  <c r="Q674" i="11" s="1"/>
  <c r="U670" i="11"/>
  <c r="P670" i="11"/>
  <c r="Q670" i="11" s="1"/>
  <c r="U666" i="11"/>
  <c r="P666" i="11"/>
  <c r="Q666" i="11" s="1"/>
  <c r="U662" i="11"/>
  <c r="P662" i="11"/>
  <c r="Q662" i="11" s="1"/>
  <c r="U658" i="11"/>
  <c r="P658" i="11"/>
  <c r="Q658" i="11" s="1"/>
  <c r="U654" i="11"/>
  <c r="P654" i="11"/>
  <c r="Q654" i="11" s="1"/>
  <c r="U650" i="11"/>
  <c r="P650" i="11"/>
  <c r="Q650" i="11" s="1"/>
  <c r="U646" i="11"/>
  <c r="P646" i="11"/>
  <c r="Q646" i="11" s="1"/>
  <c r="U642" i="11"/>
  <c r="P642" i="11"/>
  <c r="Q642" i="11" s="1"/>
  <c r="U638" i="11"/>
  <c r="P638" i="11"/>
  <c r="Q638" i="11" s="1"/>
  <c r="U634" i="11"/>
  <c r="P634" i="11"/>
  <c r="Q634" i="11" s="1"/>
  <c r="U630" i="11"/>
  <c r="P630" i="11"/>
  <c r="Q630" i="11" s="1"/>
  <c r="U626" i="11"/>
  <c r="P626" i="11"/>
  <c r="Q626" i="11" s="1"/>
  <c r="U622" i="11"/>
  <c r="P622" i="11"/>
  <c r="Q622" i="11" s="1"/>
  <c r="U618" i="11"/>
  <c r="P618" i="11"/>
  <c r="Q618" i="11" s="1"/>
  <c r="U614" i="11"/>
  <c r="P614" i="11"/>
  <c r="Q614" i="11" s="1"/>
  <c r="U610" i="11"/>
  <c r="P610" i="11"/>
  <c r="Q610" i="11" s="1"/>
  <c r="U606" i="11"/>
  <c r="P606" i="11"/>
  <c r="Q606" i="11" s="1"/>
  <c r="U602" i="11"/>
  <c r="P602" i="11"/>
  <c r="Q602" i="11" s="1"/>
  <c r="U598" i="11"/>
  <c r="P598" i="11"/>
  <c r="Q598" i="11" s="1"/>
  <c r="U594" i="11"/>
  <c r="P594" i="11"/>
  <c r="Q594" i="11" s="1"/>
  <c r="U590" i="11"/>
  <c r="P590" i="11"/>
  <c r="Q590" i="11" s="1"/>
  <c r="U586" i="11"/>
  <c r="P586" i="11"/>
  <c r="Q586" i="11" s="1"/>
  <c r="U582" i="11"/>
  <c r="P582" i="11"/>
  <c r="Q582" i="11" s="1"/>
  <c r="U578" i="11"/>
  <c r="P578" i="11"/>
  <c r="Q578" i="11" s="1"/>
  <c r="U574" i="11"/>
  <c r="P574" i="11"/>
  <c r="Q574" i="11" s="1"/>
  <c r="U570" i="11"/>
  <c r="P570" i="11"/>
  <c r="Q570" i="11" s="1"/>
  <c r="U566" i="11"/>
  <c r="P566" i="11"/>
  <c r="Q566" i="11" s="1"/>
  <c r="U562" i="11"/>
  <c r="P562" i="11"/>
  <c r="Q562" i="11" s="1"/>
  <c r="U558" i="11"/>
  <c r="P558" i="11"/>
  <c r="Q558" i="11" s="1"/>
  <c r="U554" i="11"/>
  <c r="P554" i="11"/>
  <c r="Q554" i="11" s="1"/>
  <c r="U550" i="11"/>
  <c r="P550" i="11"/>
  <c r="Q550" i="11" s="1"/>
  <c r="U546" i="11"/>
  <c r="P546" i="11"/>
  <c r="Q546" i="11" s="1"/>
  <c r="U542" i="11"/>
  <c r="P542" i="11"/>
  <c r="Q542" i="11" s="1"/>
  <c r="U538" i="11"/>
  <c r="P538" i="11"/>
  <c r="Q538" i="11" s="1"/>
  <c r="U534" i="11"/>
  <c r="P534" i="11"/>
  <c r="Q534" i="11" s="1"/>
  <c r="U530" i="11"/>
  <c r="P530" i="11"/>
  <c r="Q530" i="11" s="1"/>
  <c r="U526" i="11"/>
  <c r="P526" i="11"/>
  <c r="Q526" i="11" s="1"/>
  <c r="U522" i="11"/>
  <c r="P522" i="11"/>
  <c r="Q522" i="11" s="1"/>
  <c r="U518" i="11"/>
  <c r="P518" i="11"/>
  <c r="Q518" i="11" s="1"/>
  <c r="U514" i="11"/>
  <c r="P514" i="11"/>
  <c r="Q514" i="11" s="1"/>
  <c r="U510" i="11"/>
  <c r="P510" i="11"/>
  <c r="Q510" i="11" s="1"/>
  <c r="U506" i="11"/>
  <c r="P506" i="11"/>
  <c r="Q506" i="11" s="1"/>
  <c r="U502" i="11"/>
  <c r="P502" i="11"/>
  <c r="Q502" i="11" s="1"/>
  <c r="U498" i="11"/>
  <c r="P498" i="11"/>
  <c r="Q498" i="11" s="1"/>
  <c r="U494" i="11"/>
  <c r="P494" i="11"/>
  <c r="Q494" i="11" s="1"/>
  <c r="U490" i="11"/>
  <c r="P490" i="11"/>
  <c r="Q490" i="11" s="1"/>
  <c r="U486" i="11"/>
  <c r="P486" i="11"/>
  <c r="Q486" i="11" s="1"/>
  <c r="U482" i="11"/>
  <c r="P482" i="11"/>
  <c r="Q482" i="11" s="1"/>
  <c r="U478" i="11"/>
  <c r="P478" i="11"/>
  <c r="Q478" i="11" s="1"/>
  <c r="U474" i="11"/>
  <c r="P474" i="11"/>
  <c r="Q474" i="11" s="1"/>
  <c r="U470" i="11"/>
  <c r="P470" i="11"/>
  <c r="Q470" i="11" s="1"/>
  <c r="U466" i="11"/>
  <c r="P466" i="11"/>
  <c r="Q466" i="11" s="1"/>
  <c r="U462" i="11"/>
  <c r="P462" i="11"/>
  <c r="Q462" i="11" s="1"/>
  <c r="U458" i="11"/>
  <c r="P458" i="11"/>
  <c r="Q458" i="11" s="1"/>
  <c r="U454" i="11"/>
  <c r="P454" i="11"/>
  <c r="Q454" i="11" s="1"/>
  <c r="U450" i="11"/>
  <c r="P450" i="11"/>
  <c r="Q450" i="11" s="1"/>
  <c r="U446" i="11"/>
  <c r="P446" i="11"/>
  <c r="Q446" i="11" s="1"/>
  <c r="U442" i="11"/>
  <c r="P442" i="11"/>
  <c r="Q442" i="11" s="1"/>
  <c r="U438" i="11"/>
  <c r="P438" i="11"/>
  <c r="Q438" i="11" s="1"/>
  <c r="U434" i="11"/>
  <c r="P434" i="11"/>
  <c r="Q434" i="11" s="1"/>
  <c r="U430" i="11"/>
  <c r="P430" i="11"/>
  <c r="Q430" i="11" s="1"/>
  <c r="U426" i="11"/>
  <c r="P426" i="11"/>
  <c r="Q426" i="11" s="1"/>
  <c r="U422" i="11"/>
  <c r="P422" i="11"/>
  <c r="Q422" i="11" s="1"/>
  <c r="U418" i="11"/>
  <c r="P418" i="11"/>
  <c r="Q418" i="11" s="1"/>
  <c r="U414" i="11"/>
  <c r="P414" i="11"/>
  <c r="Q414" i="11" s="1"/>
  <c r="U410" i="11"/>
  <c r="P410" i="11"/>
  <c r="Q410" i="11" s="1"/>
  <c r="U406" i="11"/>
  <c r="P406" i="11"/>
  <c r="Q406" i="11" s="1"/>
  <c r="U402" i="11"/>
  <c r="P402" i="11"/>
  <c r="Q402" i="11" s="1"/>
  <c r="U398" i="11"/>
  <c r="P398" i="11"/>
  <c r="Q398" i="11" s="1"/>
  <c r="U394" i="11"/>
  <c r="P394" i="11"/>
  <c r="Q394" i="11" s="1"/>
  <c r="U390" i="11"/>
  <c r="P390" i="11"/>
  <c r="Q390" i="11" s="1"/>
  <c r="U386" i="11"/>
  <c r="P386" i="11"/>
  <c r="Q386" i="11" s="1"/>
  <c r="U382" i="11"/>
  <c r="P382" i="11"/>
  <c r="Q382" i="11" s="1"/>
  <c r="U378" i="11"/>
  <c r="P378" i="11"/>
  <c r="Q378" i="11" s="1"/>
  <c r="U374" i="11"/>
  <c r="P374" i="11"/>
  <c r="Q374" i="11" s="1"/>
  <c r="U370" i="11"/>
  <c r="P370" i="11"/>
  <c r="Q370" i="11" s="1"/>
  <c r="U366" i="11"/>
  <c r="P366" i="11"/>
  <c r="Q366" i="11" s="1"/>
  <c r="U362" i="11"/>
  <c r="P362" i="11"/>
  <c r="Q362" i="11" s="1"/>
  <c r="U358" i="11"/>
  <c r="P358" i="11"/>
  <c r="Q358" i="11" s="1"/>
  <c r="U354" i="11"/>
  <c r="P354" i="11"/>
  <c r="Q354" i="11" s="1"/>
  <c r="U350" i="11"/>
  <c r="P350" i="11"/>
  <c r="Q350" i="11" s="1"/>
  <c r="U346" i="11"/>
  <c r="P346" i="11"/>
  <c r="Q346" i="11" s="1"/>
  <c r="U342" i="11"/>
  <c r="P342" i="11"/>
  <c r="Q342" i="11" s="1"/>
  <c r="U338" i="11"/>
  <c r="P338" i="11"/>
  <c r="Q338" i="11" s="1"/>
  <c r="U334" i="11"/>
  <c r="P334" i="11"/>
  <c r="Q334" i="11" s="1"/>
  <c r="U330" i="11"/>
  <c r="P330" i="11"/>
  <c r="Q330" i="11" s="1"/>
  <c r="U326" i="11"/>
  <c r="P326" i="11"/>
  <c r="Q326" i="11" s="1"/>
  <c r="U322" i="11"/>
  <c r="P322" i="11"/>
  <c r="Q322" i="11" s="1"/>
  <c r="U318" i="11"/>
  <c r="P318" i="11"/>
  <c r="Q318" i="11" s="1"/>
  <c r="U314" i="11"/>
  <c r="P314" i="11"/>
  <c r="Q314" i="11" s="1"/>
  <c r="U310" i="11"/>
  <c r="P310" i="11"/>
  <c r="Q310" i="11" s="1"/>
  <c r="U306" i="11"/>
  <c r="P306" i="11"/>
  <c r="Q306" i="11" s="1"/>
  <c r="U302" i="11"/>
  <c r="P302" i="11"/>
  <c r="Q302" i="11" s="1"/>
  <c r="U298" i="11"/>
  <c r="P298" i="11"/>
  <c r="Q298" i="11" s="1"/>
  <c r="P294" i="11"/>
  <c r="Q294" i="11" s="1"/>
  <c r="U294" i="11"/>
  <c r="U290" i="11"/>
  <c r="P290" i="11"/>
  <c r="Q290" i="11" s="1"/>
  <c r="U286" i="11"/>
  <c r="P286" i="11"/>
  <c r="Q286" i="11" s="1"/>
  <c r="U282" i="11"/>
  <c r="P282" i="11"/>
  <c r="Q282" i="11" s="1"/>
  <c r="U278" i="11"/>
  <c r="P278" i="11"/>
  <c r="Q278" i="11" s="1"/>
  <c r="U274" i="11"/>
  <c r="P274" i="11"/>
  <c r="Q274" i="11" s="1"/>
  <c r="U270" i="11"/>
  <c r="P270" i="11"/>
  <c r="Q270" i="11" s="1"/>
  <c r="U266" i="11"/>
  <c r="P266" i="11"/>
  <c r="Q266" i="11" s="1"/>
  <c r="U262" i="11"/>
  <c r="P262" i="11"/>
  <c r="Q262" i="11" s="1"/>
  <c r="U258" i="11"/>
  <c r="P258" i="11"/>
  <c r="Q258" i="11" s="1"/>
  <c r="U254" i="11"/>
  <c r="P254" i="11"/>
  <c r="Q254" i="11" s="1"/>
  <c r="U250" i="11"/>
  <c r="P250" i="11"/>
  <c r="Q250" i="11" s="1"/>
  <c r="U246" i="11"/>
  <c r="P246" i="11"/>
  <c r="Q246" i="11" s="1"/>
  <c r="U242" i="11"/>
  <c r="P242" i="11"/>
  <c r="Q242" i="11" s="1"/>
  <c r="U238" i="11"/>
  <c r="P238" i="11"/>
  <c r="Q238" i="11" s="1"/>
  <c r="U234" i="11"/>
  <c r="P234" i="11"/>
  <c r="Q234" i="11" s="1"/>
  <c r="U230" i="11"/>
  <c r="P230" i="11"/>
  <c r="Q230" i="11" s="1"/>
  <c r="U226" i="11"/>
  <c r="P226" i="11"/>
  <c r="Q226" i="11" s="1"/>
  <c r="U222" i="11"/>
  <c r="P222" i="11"/>
  <c r="Q222" i="11" s="1"/>
  <c r="U218" i="11"/>
  <c r="P218" i="11"/>
  <c r="Q218" i="11" s="1"/>
  <c r="U214" i="11"/>
  <c r="P214" i="11"/>
  <c r="Q214" i="11" s="1"/>
  <c r="U210" i="11"/>
  <c r="P210" i="11"/>
  <c r="Q210" i="11" s="1"/>
  <c r="U206" i="11"/>
  <c r="P206" i="11"/>
  <c r="Q206" i="11" s="1"/>
  <c r="U202" i="11"/>
  <c r="P202" i="11"/>
  <c r="Q202" i="11" s="1"/>
  <c r="U198" i="11"/>
  <c r="P198" i="11"/>
  <c r="Q198" i="11" s="1"/>
  <c r="U194" i="11"/>
  <c r="P194" i="11"/>
  <c r="Q194" i="11" s="1"/>
  <c r="U190" i="11"/>
  <c r="P190" i="11"/>
  <c r="Q190" i="11" s="1"/>
  <c r="U186" i="11"/>
  <c r="P186" i="11"/>
  <c r="Q186" i="11" s="1"/>
  <c r="U182" i="11"/>
  <c r="P182" i="11"/>
  <c r="Q182" i="11" s="1"/>
  <c r="U178" i="11"/>
  <c r="P178" i="11"/>
  <c r="Q178" i="11" s="1"/>
  <c r="U174" i="11"/>
  <c r="P174" i="11"/>
  <c r="Q174" i="11" s="1"/>
  <c r="U170" i="11"/>
  <c r="P170" i="11"/>
  <c r="Q170" i="11" s="1"/>
  <c r="U166" i="11"/>
  <c r="P166" i="11"/>
  <c r="Q166" i="11" s="1"/>
  <c r="U162" i="11"/>
  <c r="P162" i="11"/>
  <c r="Q162" i="11" s="1"/>
  <c r="U158" i="11"/>
  <c r="P158" i="11"/>
  <c r="Q158" i="11" s="1"/>
  <c r="U154" i="11"/>
  <c r="P154" i="11"/>
  <c r="Q154" i="11" s="1"/>
  <c r="U150" i="11"/>
  <c r="P150" i="11"/>
  <c r="Q150" i="11" s="1"/>
  <c r="U146" i="11"/>
  <c r="P146" i="11"/>
  <c r="Q146" i="11" s="1"/>
  <c r="U142" i="11"/>
  <c r="P142" i="11"/>
  <c r="Q142" i="11" s="1"/>
  <c r="U138" i="11"/>
  <c r="P138" i="11"/>
  <c r="Q138" i="11" s="1"/>
  <c r="U134" i="11"/>
  <c r="P134" i="11"/>
  <c r="Q134" i="11" s="1"/>
  <c r="U130" i="11"/>
  <c r="P130" i="11"/>
  <c r="Q130" i="11" s="1"/>
  <c r="U126" i="11"/>
  <c r="P126" i="11"/>
  <c r="Q126" i="11" s="1"/>
  <c r="U122" i="11"/>
  <c r="P122" i="11"/>
  <c r="Q122" i="11" s="1"/>
  <c r="U118" i="11"/>
  <c r="P118" i="11"/>
  <c r="Q118" i="11" s="1"/>
  <c r="U114" i="11"/>
  <c r="P114" i="11"/>
  <c r="Q114" i="11" s="1"/>
  <c r="U110" i="11"/>
  <c r="P110" i="11"/>
  <c r="Q110" i="11" s="1"/>
  <c r="U106" i="11"/>
  <c r="P106" i="11"/>
  <c r="Q106" i="11" s="1"/>
  <c r="U102" i="11"/>
  <c r="P102" i="11"/>
  <c r="Q102" i="11" s="1"/>
  <c r="U98" i="11"/>
  <c r="P98" i="11"/>
  <c r="Q98" i="11" s="1"/>
  <c r="U94" i="11"/>
  <c r="P94" i="11"/>
  <c r="Q94" i="11" s="1"/>
  <c r="U90" i="11"/>
  <c r="P90" i="11"/>
  <c r="Q90" i="11" s="1"/>
  <c r="U86" i="11"/>
  <c r="P86" i="11"/>
  <c r="Q86" i="11" s="1"/>
  <c r="U82" i="11"/>
  <c r="P82" i="11"/>
  <c r="Q82" i="11" s="1"/>
  <c r="U78" i="11"/>
  <c r="P78" i="11"/>
  <c r="Q78" i="11" s="1"/>
  <c r="U74" i="11"/>
  <c r="P74" i="11"/>
  <c r="Q74" i="11" s="1"/>
  <c r="U70" i="11"/>
  <c r="P70" i="11"/>
  <c r="Q70" i="11" s="1"/>
  <c r="U66" i="11"/>
  <c r="P66" i="11"/>
  <c r="Q66" i="11" s="1"/>
  <c r="U62" i="11"/>
  <c r="P62" i="11"/>
  <c r="Q62" i="11" s="1"/>
  <c r="U58" i="11"/>
  <c r="P58" i="11"/>
  <c r="Q58" i="11" s="1"/>
  <c r="U54" i="11"/>
  <c r="P54" i="11"/>
  <c r="Q54" i="11" s="1"/>
  <c r="U50" i="11"/>
  <c r="P50" i="11"/>
  <c r="Q50" i="11" s="1"/>
  <c r="U46" i="11"/>
  <c r="P46" i="11"/>
  <c r="Q46" i="11" s="1"/>
  <c r="U42" i="11"/>
  <c r="P42" i="11"/>
  <c r="Q42" i="11" s="1"/>
  <c r="U38" i="11"/>
  <c r="P38" i="11"/>
  <c r="Q38" i="11" s="1"/>
  <c r="U34" i="11"/>
  <c r="P34" i="11"/>
  <c r="Q34" i="11" s="1"/>
  <c r="U30" i="11"/>
  <c r="P30" i="11"/>
  <c r="Q30" i="11" s="1"/>
  <c r="U26" i="11"/>
  <c r="P26" i="11"/>
  <c r="Q26" i="11" s="1"/>
  <c r="U22" i="11"/>
  <c r="P22" i="11"/>
  <c r="Q22" i="11" s="1"/>
  <c r="U2115" i="11"/>
  <c r="P2115" i="11"/>
  <c r="Q2115" i="11" s="1"/>
  <c r="U2111" i="11"/>
  <c r="P2111" i="11"/>
  <c r="Q2111" i="11" s="1"/>
  <c r="U2107" i="11"/>
  <c r="P2107" i="11"/>
  <c r="Q2107" i="11" s="1"/>
  <c r="U2103" i="11"/>
  <c r="P2103" i="11"/>
  <c r="Q2103" i="11" s="1"/>
  <c r="U2099" i="11"/>
  <c r="P2099" i="11"/>
  <c r="Q2099" i="11" s="1"/>
  <c r="U2095" i="11"/>
  <c r="P2095" i="11"/>
  <c r="Q2095" i="11" s="1"/>
  <c r="U2091" i="11"/>
  <c r="P2091" i="11"/>
  <c r="Q2091" i="11" s="1"/>
  <c r="U2087" i="11"/>
  <c r="P2087" i="11"/>
  <c r="Q2087" i="11" s="1"/>
  <c r="U2083" i="11"/>
  <c r="P2083" i="11"/>
  <c r="Q2083" i="11" s="1"/>
  <c r="U2079" i="11"/>
  <c r="P2079" i="11"/>
  <c r="Q2079" i="11" s="1"/>
  <c r="U2075" i="11"/>
  <c r="P2075" i="11"/>
  <c r="Q2075" i="11" s="1"/>
  <c r="U2071" i="11"/>
  <c r="P2071" i="11"/>
  <c r="Q2071" i="11" s="1"/>
  <c r="U2067" i="11"/>
  <c r="P2067" i="11"/>
  <c r="Q2067" i="11" s="1"/>
  <c r="U2063" i="11"/>
  <c r="P2063" i="11"/>
  <c r="Q2063" i="11" s="1"/>
  <c r="U2059" i="11"/>
  <c r="P2059" i="11"/>
  <c r="Q2059" i="11" s="1"/>
  <c r="U2055" i="11"/>
  <c r="P2055" i="11"/>
  <c r="Q2055" i="11" s="1"/>
  <c r="U2051" i="11"/>
  <c r="P2051" i="11"/>
  <c r="Q2051" i="11" s="1"/>
  <c r="U2047" i="11"/>
  <c r="P2047" i="11"/>
  <c r="Q2047" i="11" s="1"/>
  <c r="U2043" i="11"/>
  <c r="P2043" i="11"/>
  <c r="Q2043" i="11" s="1"/>
  <c r="U2039" i="11"/>
  <c r="P2039" i="11"/>
  <c r="Q2039" i="11" s="1"/>
  <c r="U2035" i="11"/>
  <c r="P2035" i="11"/>
  <c r="Q2035" i="11" s="1"/>
  <c r="U2031" i="11"/>
  <c r="P2031" i="11"/>
  <c r="Q2031" i="11" s="1"/>
  <c r="U2027" i="11"/>
  <c r="P2027" i="11"/>
  <c r="Q2027" i="11" s="1"/>
  <c r="U2023" i="11"/>
  <c r="P2023" i="11"/>
  <c r="Q2023" i="11" s="1"/>
  <c r="U2019" i="11"/>
  <c r="P2019" i="11"/>
  <c r="Q2019" i="11" s="1"/>
  <c r="U2015" i="11"/>
  <c r="P2015" i="11"/>
  <c r="Q2015" i="11" s="1"/>
  <c r="U2011" i="11"/>
  <c r="P2011" i="11"/>
  <c r="Q2011" i="11" s="1"/>
  <c r="U2007" i="11"/>
  <c r="P2007" i="11"/>
  <c r="Q2007" i="11" s="1"/>
  <c r="U2003" i="11"/>
  <c r="P2003" i="11"/>
  <c r="Q2003" i="11" s="1"/>
  <c r="U1999" i="11"/>
  <c r="P1999" i="11"/>
  <c r="Q1999" i="11" s="1"/>
  <c r="U1995" i="11"/>
  <c r="P1995" i="11"/>
  <c r="Q1995" i="11" s="1"/>
  <c r="U1991" i="11"/>
  <c r="P1991" i="11"/>
  <c r="Q1991" i="11" s="1"/>
  <c r="U1987" i="11"/>
  <c r="P1987" i="11"/>
  <c r="Q1987" i="11" s="1"/>
  <c r="U1983" i="11"/>
  <c r="P1983" i="11"/>
  <c r="Q1983" i="11" s="1"/>
  <c r="U1979" i="11"/>
  <c r="P1979" i="11"/>
  <c r="Q1979" i="11" s="1"/>
  <c r="U1975" i="11"/>
  <c r="P1975" i="11"/>
  <c r="Q1975" i="11" s="1"/>
  <c r="U1971" i="11"/>
  <c r="P1971" i="11"/>
  <c r="Q1971" i="11" s="1"/>
  <c r="U1967" i="11"/>
  <c r="P1967" i="11"/>
  <c r="Q1967" i="11" s="1"/>
  <c r="U1963" i="11"/>
  <c r="P1963" i="11"/>
  <c r="Q1963" i="11" s="1"/>
  <c r="U1959" i="11"/>
  <c r="P1959" i="11"/>
  <c r="Q1959" i="11" s="1"/>
  <c r="U1955" i="11"/>
  <c r="P1955" i="11"/>
  <c r="Q1955" i="11" s="1"/>
  <c r="U1951" i="11"/>
  <c r="P1951" i="11"/>
  <c r="Q1951" i="11" s="1"/>
  <c r="U1947" i="11"/>
  <c r="P1947" i="11"/>
  <c r="Q1947" i="11" s="1"/>
  <c r="U1943" i="11"/>
  <c r="P1943" i="11"/>
  <c r="Q1943" i="11" s="1"/>
  <c r="U1939" i="11"/>
  <c r="P1939" i="11"/>
  <c r="Q1939" i="11" s="1"/>
  <c r="U1935" i="11"/>
  <c r="P1935" i="11"/>
  <c r="Q1935" i="11" s="1"/>
  <c r="U1931" i="11"/>
  <c r="P1931" i="11"/>
  <c r="Q1931" i="11" s="1"/>
  <c r="U1927" i="11"/>
  <c r="P1927" i="11"/>
  <c r="Q1927" i="11" s="1"/>
  <c r="U1923" i="11"/>
  <c r="P1923" i="11"/>
  <c r="Q1923" i="11" s="1"/>
  <c r="U1919" i="11"/>
  <c r="P1919" i="11"/>
  <c r="Q1919" i="11" s="1"/>
  <c r="U1915" i="11"/>
  <c r="P1915" i="11"/>
  <c r="Q1915" i="11" s="1"/>
  <c r="U1911" i="11"/>
  <c r="P1911" i="11"/>
  <c r="Q1911" i="11" s="1"/>
  <c r="U1907" i="11"/>
  <c r="P1907" i="11"/>
  <c r="Q1907" i="11" s="1"/>
  <c r="U1903" i="11"/>
  <c r="P1903" i="11"/>
  <c r="Q1903" i="11" s="1"/>
  <c r="U1899" i="11"/>
  <c r="P1899" i="11"/>
  <c r="Q1899" i="11" s="1"/>
  <c r="U1895" i="11"/>
  <c r="P1895" i="11"/>
  <c r="Q1895" i="11" s="1"/>
  <c r="U1891" i="11"/>
  <c r="P1891" i="11"/>
  <c r="Q1891" i="11" s="1"/>
  <c r="U1887" i="11"/>
  <c r="P1887" i="11"/>
  <c r="Q1887" i="11" s="1"/>
  <c r="U1883" i="11"/>
  <c r="P1883" i="11"/>
  <c r="Q1883" i="11" s="1"/>
  <c r="U1879" i="11"/>
  <c r="P1879" i="11"/>
  <c r="Q1879" i="11" s="1"/>
  <c r="U1875" i="11"/>
  <c r="P1875" i="11"/>
  <c r="Q1875" i="11" s="1"/>
  <c r="U1871" i="11"/>
  <c r="P1871" i="11"/>
  <c r="Q1871" i="11" s="1"/>
  <c r="U1867" i="11"/>
  <c r="P1867" i="11"/>
  <c r="Q1867" i="11" s="1"/>
  <c r="U1863" i="11"/>
  <c r="P1863" i="11"/>
  <c r="Q1863" i="11" s="1"/>
  <c r="U1859" i="11"/>
  <c r="P1859" i="11"/>
  <c r="Q1859" i="11" s="1"/>
  <c r="U1855" i="11"/>
  <c r="P1855" i="11"/>
  <c r="Q1855" i="11" s="1"/>
  <c r="P1851" i="11"/>
  <c r="Q1851" i="11" s="1"/>
  <c r="U1851" i="11"/>
  <c r="U1847" i="11"/>
  <c r="P1847" i="11"/>
  <c r="Q1847" i="11" s="1"/>
  <c r="U1843" i="11"/>
  <c r="P1843" i="11"/>
  <c r="Q1843" i="11" s="1"/>
  <c r="U1839" i="11"/>
  <c r="P1839" i="11"/>
  <c r="Q1839" i="11" s="1"/>
  <c r="U1835" i="11"/>
  <c r="P1835" i="11"/>
  <c r="Q1835" i="11" s="1"/>
  <c r="U1831" i="11"/>
  <c r="P1831" i="11"/>
  <c r="Q1831" i="11" s="1"/>
  <c r="U1827" i="11"/>
  <c r="P1827" i="11"/>
  <c r="Q1827" i="11" s="1"/>
  <c r="U1823" i="11"/>
  <c r="P1823" i="11"/>
  <c r="Q1823" i="11" s="1"/>
  <c r="U1819" i="11"/>
  <c r="P1819" i="11"/>
  <c r="Q1819" i="11" s="1"/>
  <c r="U1815" i="11"/>
  <c r="P1815" i="11"/>
  <c r="Q1815" i="11" s="1"/>
  <c r="U1811" i="11"/>
  <c r="P1811" i="11"/>
  <c r="Q1811" i="11" s="1"/>
  <c r="U1807" i="11"/>
  <c r="P1807" i="11"/>
  <c r="Q1807" i="11" s="1"/>
  <c r="U1803" i="11"/>
  <c r="P1803" i="11"/>
  <c r="Q1803" i="11" s="1"/>
  <c r="U1799" i="11"/>
  <c r="P1799" i="11"/>
  <c r="Q1799" i="11" s="1"/>
  <c r="U1795" i="11"/>
  <c r="P1795" i="11"/>
  <c r="Q1795" i="11" s="1"/>
  <c r="U1791" i="11"/>
  <c r="P1791" i="11"/>
  <c r="Q1791" i="11" s="1"/>
  <c r="U1787" i="11"/>
  <c r="P1787" i="11"/>
  <c r="Q1787" i="11" s="1"/>
  <c r="U1783" i="11"/>
  <c r="P1783" i="11"/>
  <c r="Q1783" i="11" s="1"/>
  <c r="U4335" i="11"/>
  <c r="P4335" i="11"/>
  <c r="Q4335" i="11" s="1"/>
  <c r="U4331" i="11"/>
  <c r="P4331" i="11"/>
  <c r="Q4331" i="11" s="1"/>
  <c r="P4327" i="11"/>
  <c r="Q4327" i="11" s="1"/>
  <c r="U4327" i="11"/>
  <c r="U4323" i="11"/>
  <c r="P4323" i="11"/>
  <c r="Q4323" i="11" s="1"/>
  <c r="U4319" i="11"/>
  <c r="P4319" i="11"/>
  <c r="Q4319" i="11" s="1"/>
  <c r="U4315" i="11"/>
  <c r="P4315" i="11"/>
  <c r="Q4315" i="11" s="1"/>
  <c r="U4311" i="11"/>
  <c r="P4311" i="11"/>
  <c r="Q4311" i="11" s="1"/>
  <c r="U4307" i="11"/>
  <c r="P4307" i="11"/>
  <c r="Q4307" i="11" s="1"/>
  <c r="U4303" i="11"/>
  <c r="P4303" i="11"/>
  <c r="Q4303" i="11" s="1"/>
  <c r="U4299" i="11"/>
  <c r="P4299" i="11"/>
  <c r="Q4299" i="11" s="1"/>
  <c r="U4295" i="11"/>
  <c r="P4295" i="11"/>
  <c r="Q4295" i="11" s="1"/>
  <c r="U4291" i="11"/>
  <c r="P4291" i="11"/>
  <c r="Q4291" i="11" s="1"/>
  <c r="U4287" i="11"/>
  <c r="P4287" i="11"/>
  <c r="Q4287" i="11" s="1"/>
  <c r="U4283" i="11"/>
  <c r="P4283" i="11"/>
  <c r="Q4283" i="11" s="1"/>
  <c r="U4279" i="11"/>
  <c r="P4279" i="11"/>
  <c r="Q4279" i="11" s="1"/>
  <c r="U4275" i="11"/>
  <c r="P4275" i="11"/>
  <c r="Q4275" i="11" s="1"/>
  <c r="U4271" i="11"/>
  <c r="P4271" i="11"/>
  <c r="Q4271" i="11" s="1"/>
  <c r="U4267" i="11"/>
  <c r="P4267" i="11"/>
  <c r="Q4267" i="11" s="1"/>
  <c r="U4263" i="11"/>
  <c r="P4263" i="11"/>
  <c r="Q4263" i="11" s="1"/>
  <c r="U4259" i="11"/>
  <c r="P4259" i="11"/>
  <c r="Q4259" i="11" s="1"/>
  <c r="U4255" i="11"/>
  <c r="P4255" i="11"/>
  <c r="Q4255" i="11" s="1"/>
  <c r="U4251" i="11"/>
  <c r="P4251" i="11"/>
  <c r="Q4251" i="11" s="1"/>
  <c r="U4247" i="11"/>
  <c r="P4247" i="11"/>
  <c r="Q4247" i="11" s="1"/>
  <c r="U4243" i="11"/>
  <c r="P4243" i="11"/>
  <c r="Q4243" i="11" s="1"/>
  <c r="U4239" i="11"/>
  <c r="P4239" i="11"/>
  <c r="Q4239" i="11" s="1"/>
  <c r="U4235" i="11"/>
  <c r="P4235" i="11"/>
  <c r="Q4235" i="11" s="1"/>
  <c r="U4231" i="11"/>
  <c r="P4231" i="11"/>
  <c r="Q4231" i="11" s="1"/>
  <c r="U4227" i="11"/>
  <c r="P4227" i="11"/>
  <c r="Q4227" i="11" s="1"/>
  <c r="U4223" i="11"/>
  <c r="P4223" i="11"/>
  <c r="Q4223" i="11" s="1"/>
  <c r="U4219" i="11"/>
  <c r="P4219" i="11"/>
  <c r="Q4219" i="11" s="1"/>
  <c r="U4215" i="11"/>
  <c r="P4215" i="11"/>
  <c r="Q4215" i="11" s="1"/>
  <c r="U4211" i="11"/>
  <c r="P4211" i="11"/>
  <c r="Q4211" i="11" s="1"/>
  <c r="P4207" i="11"/>
  <c r="Q4207" i="11" s="1"/>
  <c r="U4207" i="11"/>
  <c r="U4203" i="11"/>
  <c r="P4203" i="11"/>
  <c r="Q4203" i="11" s="1"/>
  <c r="U4199" i="11"/>
  <c r="P4199" i="11"/>
  <c r="Q4199" i="11" s="1"/>
  <c r="U4195" i="11"/>
  <c r="P4195" i="11"/>
  <c r="Q4195" i="11" s="1"/>
  <c r="U4191" i="11"/>
  <c r="P4191" i="11"/>
  <c r="Q4191" i="11" s="1"/>
  <c r="U4187" i="11"/>
  <c r="P4187" i="11"/>
  <c r="Q4187" i="11" s="1"/>
  <c r="U4183" i="11"/>
  <c r="P4183" i="11"/>
  <c r="Q4183" i="11" s="1"/>
  <c r="U4179" i="11"/>
  <c r="P4179" i="11"/>
  <c r="Q4179" i="11" s="1"/>
  <c r="U4175" i="11"/>
  <c r="P4175" i="11"/>
  <c r="Q4175" i="11" s="1"/>
  <c r="U4171" i="11"/>
  <c r="P4171" i="11"/>
  <c r="Q4171" i="11" s="1"/>
  <c r="U4167" i="11"/>
  <c r="P4167" i="11"/>
  <c r="Q4167" i="11" s="1"/>
  <c r="U4163" i="11"/>
  <c r="P4163" i="11"/>
  <c r="Q4163" i="11" s="1"/>
  <c r="U4159" i="11"/>
  <c r="P4159" i="11"/>
  <c r="Q4159" i="11" s="1"/>
  <c r="U4155" i="11"/>
  <c r="P4155" i="11"/>
  <c r="Q4155" i="11" s="1"/>
  <c r="U4151" i="11"/>
  <c r="P4151" i="11"/>
  <c r="Q4151" i="11" s="1"/>
  <c r="U4147" i="11"/>
  <c r="P4147" i="11"/>
  <c r="Q4147" i="11" s="1"/>
  <c r="U4143" i="11"/>
  <c r="P4143" i="11"/>
  <c r="Q4143" i="11" s="1"/>
  <c r="U4139" i="11"/>
  <c r="P4139" i="11"/>
  <c r="Q4139" i="11" s="1"/>
  <c r="U4135" i="11"/>
  <c r="P4135" i="11"/>
  <c r="Q4135" i="11" s="1"/>
  <c r="U4131" i="11"/>
  <c r="P4131" i="11"/>
  <c r="Q4131" i="11" s="1"/>
  <c r="U4127" i="11"/>
  <c r="P4127" i="11"/>
  <c r="Q4127" i="11" s="1"/>
  <c r="U4123" i="11"/>
  <c r="P4123" i="11"/>
  <c r="Q4123" i="11" s="1"/>
  <c r="U4119" i="11"/>
  <c r="P4119" i="11"/>
  <c r="Q4119" i="11" s="1"/>
  <c r="U4115" i="11"/>
  <c r="P4115" i="11"/>
  <c r="Q4115" i="11" s="1"/>
  <c r="U4111" i="11"/>
  <c r="P4111" i="11"/>
  <c r="Q4111" i="11" s="1"/>
  <c r="U4107" i="11"/>
  <c r="P4107" i="11"/>
  <c r="Q4107" i="11" s="1"/>
  <c r="U4103" i="11"/>
  <c r="P4103" i="11"/>
  <c r="Q4103" i="11" s="1"/>
  <c r="U4099" i="11"/>
  <c r="P4099" i="11"/>
  <c r="Q4099" i="11" s="1"/>
  <c r="U4095" i="11"/>
  <c r="P4095" i="11"/>
  <c r="Q4095" i="11" s="1"/>
  <c r="U4091" i="11"/>
  <c r="P4091" i="11"/>
  <c r="Q4091" i="11" s="1"/>
  <c r="U4087" i="11"/>
  <c r="P4087" i="11"/>
  <c r="Q4087" i="11" s="1"/>
  <c r="U4083" i="11"/>
  <c r="P4083" i="11"/>
  <c r="Q4083" i="11" s="1"/>
  <c r="U4079" i="11"/>
  <c r="P4079" i="11"/>
  <c r="Q4079" i="11" s="1"/>
  <c r="U4075" i="11"/>
  <c r="P4075" i="11"/>
  <c r="Q4075" i="11" s="1"/>
  <c r="U4071" i="11"/>
  <c r="P4071" i="11"/>
  <c r="Q4071" i="11" s="1"/>
  <c r="U4067" i="11"/>
  <c r="P4067" i="11"/>
  <c r="Q4067" i="11" s="1"/>
  <c r="U4063" i="11"/>
  <c r="P4063" i="11"/>
  <c r="Q4063" i="11" s="1"/>
  <c r="U4059" i="11"/>
  <c r="P4059" i="11"/>
  <c r="Q4059" i="11" s="1"/>
  <c r="U4055" i="11"/>
  <c r="P4055" i="11"/>
  <c r="Q4055" i="11" s="1"/>
  <c r="U4051" i="11"/>
  <c r="P4051" i="11"/>
  <c r="Q4051" i="11" s="1"/>
  <c r="U4047" i="11"/>
  <c r="P4047" i="11"/>
  <c r="Q4047" i="11" s="1"/>
  <c r="U4043" i="11"/>
  <c r="P4043" i="11"/>
  <c r="Q4043" i="11" s="1"/>
  <c r="U4039" i="11"/>
  <c r="P4039" i="11"/>
  <c r="Q4039" i="11" s="1"/>
  <c r="U4035" i="11"/>
  <c r="P4035" i="11"/>
  <c r="Q4035" i="11" s="1"/>
  <c r="U4031" i="11"/>
  <c r="P4031" i="11"/>
  <c r="Q4031" i="11" s="1"/>
  <c r="U4027" i="11"/>
  <c r="P4027" i="11"/>
  <c r="Q4027" i="11" s="1"/>
  <c r="P4023" i="11"/>
  <c r="Q4023" i="11" s="1"/>
  <c r="U4023" i="11"/>
  <c r="U4019" i="11"/>
  <c r="P4019" i="11"/>
  <c r="Q4019" i="11" s="1"/>
  <c r="U4015" i="11"/>
  <c r="P4015" i="11"/>
  <c r="Q4015" i="11" s="1"/>
  <c r="U4011" i="11"/>
  <c r="P4011" i="11"/>
  <c r="Q4011" i="11" s="1"/>
  <c r="U4007" i="11"/>
  <c r="P4007" i="11"/>
  <c r="Q4007" i="11" s="1"/>
  <c r="U4003" i="11"/>
  <c r="P4003" i="11"/>
  <c r="Q4003" i="11" s="1"/>
  <c r="U3999" i="11"/>
  <c r="P3999" i="11"/>
  <c r="Q3999" i="11" s="1"/>
  <c r="U3995" i="11"/>
  <c r="P3995" i="11"/>
  <c r="Q3995" i="11" s="1"/>
  <c r="U3991" i="11"/>
  <c r="P3991" i="11"/>
  <c r="Q3991" i="11" s="1"/>
  <c r="U3987" i="11"/>
  <c r="P3987" i="11"/>
  <c r="Q3987" i="11" s="1"/>
  <c r="U3983" i="11"/>
  <c r="P3983" i="11"/>
  <c r="Q3983" i="11" s="1"/>
  <c r="U3979" i="11"/>
  <c r="P3979" i="11"/>
  <c r="Q3979" i="11" s="1"/>
  <c r="U3975" i="11"/>
  <c r="P3975" i="11"/>
  <c r="Q3975" i="11" s="1"/>
  <c r="U3971" i="11"/>
  <c r="P3971" i="11"/>
  <c r="Q3971" i="11" s="1"/>
  <c r="U3967" i="11"/>
  <c r="P3967" i="11"/>
  <c r="Q3967" i="11" s="1"/>
  <c r="U3963" i="11"/>
  <c r="P3963" i="11"/>
  <c r="Q3963" i="11" s="1"/>
  <c r="U3959" i="11"/>
  <c r="P3959" i="11"/>
  <c r="Q3959" i="11" s="1"/>
  <c r="U3955" i="11"/>
  <c r="P3955" i="11"/>
  <c r="Q3955" i="11" s="1"/>
  <c r="U3951" i="11"/>
  <c r="P3951" i="11"/>
  <c r="Q3951" i="11" s="1"/>
  <c r="U3947" i="11"/>
  <c r="P3947" i="11"/>
  <c r="Q3947" i="11" s="1"/>
  <c r="U3943" i="11"/>
  <c r="P3943" i="11"/>
  <c r="Q3943" i="11" s="1"/>
  <c r="U3939" i="11"/>
  <c r="P3939" i="11"/>
  <c r="Q3939" i="11" s="1"/>
  <c r="U3935" i="11"/>
  <c r="P3935" i="11"/>
  <c r="Q3935" i="11" s="1"/>
  <c r="U3931" i="11"/>
  <c r="P3931" i="11"/>
  <c r="Q3931" i="11" s="1"/>
  <c r="U3927" i="11"/>
  <c r="P3927" i="11"/>
  <c r="Q3927" i="11" s="1"/>
  <c r="U3923" i="11"/>
  <c r="P3923" i="11"/>
  <c r="Q3923" i="11" s="1"/>
  <c r="U3919" i="11"/>
  <c r="P3919" i="11"/>
  <c r="Q3919" i="11" s="1"/>
  <c r="U3915" i="11"/>
  <c r="P3915" i="11"/>
  <c r="Q3915" i="11" s="1"/>
  <c r="U3911" i="11"/>
  <c r="P3911" i="11"/>
  <c r="Q3911" i="11" s="1"/>
  <c r="U3907" i="11"/>
  <c r="P3907" i="11"/>
  <c r="Q3907" i="11" s="1"/>
  <c r="U3903" i="11"/>
  <c r="P3903" i="11"/>
  <c r="Q3903" i="11" s="1"/>
  <c r="U3899" i="11"/>
  <c r="P3899" i="11"/>
  <c r="Q3899" i="11" s="1"/>
  <c r="U3895" i="11"/>
  <c r="P3895" i="11"/>
  <c r="Q3895" i="11" s="1"/>
  <c r="U3891" i="11"/>
  <c r="P3891" i="11"/>
  <c r="Q3891" i="11" s="1"/>
  <c r="U3887" i="11"/>
  <c r="P3887" i="11"/>
  <c r="Q3887" i="11" s="1"/>
  <c r="U3883" i="11"/>
  <c r="P3883" i="11"/>
  <c r="Q3883" i="11" s="1"/>
  <c r="U3879" i="11"/>
  <c r="P3879" i="11"/>
  <c r="Q3879" i="11" s="1"/>
  <c r="U3875" i="11"/>
  <c r="P3875" i="11"/>
  <c r="Q3875" i="11" s="1"/>
  <c r="U3871" i="11"/>
  <c r="P3871" i="11"/>
  <c r="Q3871" i="11" s="1"/>
  <c r="U3867" i="11"/>
  <c r="P3867" i="11"/>
  <c r="Q3867" i="11" s="1"/>
  <c r="U3863" i="11"/>
  <c r="P3863" i="11"/>
  <c r="Q3863" i="11" s="1"/>
  <c r="U3859" i="11"/>
  <c r="P3859" i="11"/>
  <c r="Q3859" i="11" s="1"/>
  <c r="U3855" i="11"/>
  <c r="P3855" i="11"/>
  <c r="Q3855" i="11" s="1"/>
  <c r="U3851" i="11"/>
  <c r="P3851" i="11"/>
  <c r="Q3851" i="11" s="1"/>
  <c r="U3847" i="11"/>
  <c r="P3847" i="11"/>
  <c r="Q3847" i="11" s="1"/>
  <c r="U3843" i="11"/>
  <c r="P3843" i="11"/>
  <c r="Q3843" i="11" s="1"/>
  <c r="U3839" i="11"/>
  <c r="P3839" i="11"/>
  <c r="Q3839" i="11" s="1"/>
  <c r="U3835" i="11"/>
  <c r="P3835" i="11"/>
  <c r="Q3835" i="11" s="1"/>
  <c r="U3831" i="11"/>
  <c r="P3831" i="11"/>
  <c r="Q3831" i="11" s="1"/>
  <c r="U3827" i="11"/>
  <c r="P3827" i="11"/>
  <c r="Q3827" i="11" s="1"/>
  <c r="U3823" i="11"/>
  <c r="P3823" i="11"/>
  <c r="Q3823" i="11" s="1"/>
  <c r="U3819" i="11"/>
  <c r="P3819" i="11"/>
  <c r="Q3819" i="11" s="1"/>
  <c r="U3815" i="11"/>
  <c r="P3815" i="11"/>
  <c r="Q3815" i="11" s="1"/>
  <c r="U3811" i="11"/>
  <c r="P3811" i="11"/>
  <c r="Q3811" i="11" s="1"/>
  <c r="U3807" i="11"/>
  <c r="P3807" i="11"/>
  <c r="Q3807" i="11" s="1"/>
  <c r="U3803" i="11"/>
  <c r="P3803" i="11"/>
  <c r="Q3803" i="11" s="1"/>
  <c r="U3799" i="11"/>
  <c r="P3799" i="11"/>
  <c r="Q3799" i="11" s="1"/>
  <c r="U3795" i="11"/>
  <c r="P3795" i="11"/>
  <c r="Q3795" i="11" s="1"/>
  <c r="U3791" i="11"/>
  <c r="P3791" i="11"/>
  <c r="Q3791" i="11" s="1"/>
  <c r="U3787" i="11"/>
  <c r="P3787" i="11"/>
  <c r="Q3787" i="11" s="1"/>
  <c r="U3783" i="11"/>
  <c r="P3783" i="11"/>
  <c r="Q3783" i="11" s="1"/>
  <c r="U3779" i="11"/>
  <c r="P3779" i="11"/>
  <c r="Q3779" i="11" s="1"/>
  <c r="U3775" i="11"/>
  <c r="P3775" i="11"/>
  <c r="Q3775" i="11" s="1"/>
  <c r="U3771" i="11"/>
  <c r="P3771" i="11"/>
  <c r="Q3771" i="11" s="1"/>
  <c r="U3767" i="11"/>
  <c r="P3767" i="11"/>
  <c r="Q3767" i="11" s="1"/>
  <c r="U3763" i="11"/>
  <c r="P3763" i="11"/>
  <c r="Q3763" i="11" s="1"/>
  <c r="U3759" i="11"/>
  <c r="P3759" i="11"/>
  <c r="Q3759" i="11" s="1"/>
  <c r="U3755" i="11"/>
  <c r="P3755" i="11"/>
  <c r="Q3755" i="11" s="1"/>
  <c r="U3751" i="11"/>
  <c r="P3751" i="11"/>
  <c r="Q3751" i="11" s="1"/>
  <c r="U3747" i="11"/>
  <c r="P3747" i="11"/>
  <c r="Q3747" i="11" s="1"/>
  <c r="U3743" i="11"/>
  <c r="P3743" i="11"/>
  <c r="Q3743" i="11" s="1"/>
  <c r="U3739" i="11"/>
  <c r="P3739" i="11"/>
  <c r="Q3739" i="11" s="1"/>
  <c r="U3735" i="11"/>
  <c r="P3735" i="11"/>
  <c r="Q3735" i="11" s="1"/>
  <c r="U3731" i="11"/>
  <c r="P3731" i="11"/>
  <c r="Q3731" i="11" s="1"/>
  <c r="U3727" i="11"/>
  <c r="P3727" i="11"/>
  <c r="Q3727" i="11" s="1"/>
  <c r="U3723" i="11"/>
  <c r="P3723" i="11"/>
  <c r="Q3723" i="11" s="1"/>
  <c r="U3719" i="11"/>
  <c r="P3719" i="11"/>
  <c r="Q3719" i="11" s="1"/>
  <c r="U3715" i="11"/>
  <c r="P3715" i="11"/>
  <c r="Q3715" i="11" s="1"/>
  <c r="U3711" i="11"/>
  <c r="P3711" i="11"/>
  <c r="Q3711" i="11" s="1"/>
  <c r="U3707" i="11"/>
  <c r="P3707" i="11"/>
  <c r="Q3707" i="11" s="1"/>
  <c r="U3703" i="11"/>
  <c r="P3703" i="11"/>
  <c r="Q3703" i="11" s="1"/>
  <c r="U3699" i="11"/>
  <c r="P3699" i="11"/>
  <c r="Q3699" i="11" s="1"/>
  <c r="U3695" i="11"/>
  <c r="P3695" i="11"/>
  <c r="Q3695" i="11" s="1"/>
  <c r="U3691" i="11"/>
  <c r="P3691" i="11"/>
  <c r="Q3691" i="11" s="1"/>
  <c r="U3687" i="11"/>
  <c r="P3687" i="11"/>
  <c r="Q3687" i="11" s="1"/>
  <c r="U3683" i="11"/>
  <c r="P3683" i="11"/>
  <c r="Q3683" i="11" s="1"/>
  <c r="U3679" i="11"/>
  <c r="P3679" i="11"/>
  <c r="Q3679" i="11" s="1"/>
  <c r="U3675" i="11"/>
  <c r="P3675" i="11"/>
  <c r="Q3675" i="11" s="1"/>
  <c r="U3671" i="11"/>
  <c r="P3671" i="11"/>
  <c r="Q3671" i="11" s="1"/>
  <c r="U3667" i="11"/>
  <c r="P3667" i="11"/>
  <c r="Q3667" i="11" s="1"/>
  <c r="U3663" i="11"/>
  <c r="P3663" i="11"/>
  <c r="Q3663" i="11" s="1"/>
  <c r="U3659" i="11"/>
  <c r="P3659" i="11"/>
  <c r="Q3659" i="11" s="1"/>
  <c r="U3655" i="11"/>
  <c r="P3655" i="11"/>
  <c r="Q3655" i="11" s="1"/>
  <c r="U3651" i="11"/>
  <c r="P3651" i="11"/>
  <c r="Q3651" i="11" s="1"/>
  <c r="U3647" i="11"/>
  <c r="P3647" i="11"/>
  <c r="Q3647" i="11" s="1"/>
  <c r="U3643" i="11"/>
  <c r="P3643" i="11"/>
  <c r="Q3643" i="11" s="1"/>
  <c r="U3639" i="11"/>
  <c r="P3639" i="11"/>
  <c r="Q3639" i="11" s="1"/>
  <c r="U3635" i="11"/>
  <c r="P3635" i="11"/>
  <c r="Q3635" i="11" s="1"/>
  <c r="U3631" i="11"/>
  <c r="P3631" i="11"/>
  <c r="Q3631" i="11" s="1"/>
  <c r="U3627" i="11"/>
  <c r="P3627" i="11"/>
  <c r="Q3627" i="11" s="1"/>
  <c r="U3623" i="11"/>
  <c r="P3623" i="11"/>
  <c r="Q3623" i="11" s="1"/>
  <c r="U3619" i="11"/>
  <c r="P3619" i="11"/>
  <c r="Q3619" i="11" s="1"/>
  <c r="U3615" i="11"/>
  <c r="P3615" i="11"/>
  <c r="Q3615" i="11" s="1"/>
  <c r="U3611" i="11"/>
  <c r="P3611" i="11"/>
  <c r="Q3611" i="11" s="1"/>
  <c r="U3607" i="11"/>
  <c r="P3607" i="11"/>
  <c r="Q3607" i="11" s="1"/>
  <c r="U3603" i="11"/>
  <c r="P3603" i="11"/>
  <c r="Q3603" i="11" s="1"/>
  <c r="U3599" i="11"/>
  <c r="P3599" i="11"/>
  <c r="Q3599" i="11" s="1"/>
  <c r="U3595" i="11"/>
  <c r="P3595" i="11"/>
  <c r="Q3595" i="11" s="1"/>
  <c r="U3591" i="11"/>
  <c r="P3591" i="11"/>
  <c r="Q3591" i="11" s="1"/>
  <c r="U3587" i="11"/>
  <c r="P3587" i="11"/>
  <c r="Q3587" i="11" s="1"/>
  <c r="U3583" i="11"/>
  <c r="P3583" i="11"/>
  <c r="Q3583" i="11" s="1"/>
  <c r="U3579" i="11"/>
  <c r="P3579" i="11"/>
  <c r="Q3579" i="11" s="1"/>
  <c r="P3575" i="11"/>
  <c r="Q3575" i="11" s="1"/>
  <c r="U3575" i="11"/>
  <c r="U3571" i="11"/>
  <c r="P3571" i="11"/>
  <c r="Q3571" i="11" s="1"/>
  <c r="U3567" i="11"/>
  <c r="P3567" i="11"/>
  <c r="Q3567" i="11" s="1"/>
  <c r="U3563" i="11"/>
  <c r="P3563" i="11"/>
  <c r="Q3563" i="11" s="1"/>
  <c r="U3559" i="11"/>
  <c r="P3559" i="11"/>
  <c r="Q3559" i="11" s="1"/>
  <c r="U3555" i="11"/>
  <c r="P3555" i="11"/>
  <c r="Q3555" i="11" s="1"/>
  <c r="U3551" i="11"/>
  <c r="P3551" i="11"/>
  <c r="Q3551" i="11" s="1"/>
  <c r="U3547" i="11"/>
  <c r="P3547" i="11"/>
  <c r="Q3547" i="11" s="1"/>
  <c r="U3543" i="11"/>
  <c r="P3543" i="11"/>
  <c r="Q3543" i="11" s="1"/>
  <c r="U3539" i="11"/>
  <c r="P3539" i="11"/>
  <c r="Q3539" i="11" s="1"/>
  <c r="U3535" i="11"/>
  <c r="P3535" i="11"/>
  <c r="Q3535" i="11" s="1"/>
  <c r="U3531" i="11"/>
  <c r="P3531" i="11"/>
  <c r="Q3531" i="11" s="1"/>
  <c r="U3527" i="11"/>
  <c r="P3527" i="11"/>
  <c r="Q3527" i="11" s="1"/>
  <c r="U3523" i="11"/>
  <c r="P3523" i="11"/>
  <c r="Q3523" i="11" s="1"/>
  <c r="U3519" i="11"/>
  <c r="P3519" i="11"/>
  <c r="Q3519" i="11" s="1"/>
  <c r="U3515" i="11"/>
  <c r="P3515" i="11"/>
  <c r="Q3515" i="11" s="1"/>
  <c r="U3511" i="11"/>
  <c r="P3511" i="11"/>
  <c r="Q3511" i="11" s="1"/>
  <c r="U3507" i="11"/>
  <c r="P3507" i="11"/>
  <c r="Q3507" i="11" s="1"/>
  <c r="U3503" i="11"/>
  <c r="P3503" i="11"/>
  <c r="Q3503" i="11" s="1"/>
  <c r="U3499" i="11"/>
  <c r="P3499" i="11"/>
  <c r="Q3499" i="11" s="1"/>
  <c r="U3495" i="11"/>
  <c r="P3495" i="11"/>
  <c r="Q3495" i="11" s="1"/>
  <c r="U3491" i="11"/>
  <c r="P3491" i="11"/>
  <c r="Q3491" i="11" s="1"/>
  <c r="U3487" i="11"/>
  <c r="P3487" i="11"/>
  <c r="Q3487" i="11" s="1"/>
  <c r="U3483" i="11"/>
  <c r="P3483" i="11"/>
  <c r="Q3483" i="11" s="1"/>
  <c r="U3479" i="11"/>
  <c r="P3479" i="11"/>
  <c r="Q3479" i="11" s="1"/>
  <c r="U3475" i="11"/>
  <c r="P3475" i="11"/>
  <c r="Q3475" i="11" s="1"/>
  <c r="U3471" i="11"/>
  <c r="P3471" i="11"/>
  <c r="Q3471" i="11" s="1"/>
  <c r="U3467" i="11"/>
  <c r="P3467" i="11"/>
  <c r="Q3467" i="11" s="1"/>
  <c r="U3463" i="11"/>
  <c r="P3463" i="11"/>
  <c r="Q3463" i="11" s="1"/>
  <c r="U3459" i="11"/>
  <c r="P3459" i="11"/>
  <c r="Q3459" i="11" s="1"/>
  <c r="U3455" i="11"/>
  <c r="P3455" i="11"/>
  <c r="Q3455" i="11" s="1"/>
  <c r="U3451" i="11"/>
  <c r="P3451" i="11"/>
  <c r="Q3451" i="11" s="1"/>
  <c r="U3447" i="11"/>
  <c r="P3447" i="11"/>
  <c r="Q3447" i="11" s="1"/>
  <c r="U3443" i="11"/>
  <c r="P3443" i="11"/>
  <c r="Q3443" i="11" s="1"/>
  <c r="U3439" i="11"/>
  <c r="P3439" i="11"/>
  <c r="Q3439" i="11" s="1"/>
  <c r="U3435" i="11"/>
  <c r="P3435" i="11"/>
  <c r="Q3435" i="11" s="1"/>
  <c r="U3431" i="11"/>
  <c r="P3431" i="11"/>
  <c r="Q3431" i="11" s="1"/>
  <c r="U3427" i="11"/>
  <c r="P3427" i="11"/>
  <c r="Q3427" i="11" s="1"/>
  <c r="U3423" i="11"/>
  <c r="P3423" i="11"/>
  <c r="Q3423" i="11" s="1"/>
  <c r="U3419" i="11"/>
  <c r="P3419" i="11"/>
  <c r="Q3419" i="11" s="1"/>
  <c r="U3415" i="11"/>
  <c r="P3415" i="11"/>
  <c r="Q3415" i="11" s="1"/>
  <c r="U3411" i="11"/>
  <c r="P3411" i="11"/>
  <c r="Q3411" i="11" s="1"/>
  <c r="U3407" i="11"/>
  <c r="P3407" i="11"/>
  <c r="Q3407" i="11" s="1"/>
  <c r="U3403" i="11"/>
  <c r="P3403" i="11"/>
  <c r="Q3403" i="11" s="1"/>
  <c r="U3399" i="11"/>
  <c r="P3399" i="11"/>
  <c r="Q3399" i="11" s="1"/>
  <c r="U3395" i="11"/>
  <c r="P3395" i="11"/>
  <c r="Q3395" i="11" s="1"/>
  <c r="U3391" i="11"/>
  <c r="P3391" i="11"/>
  <c r="Q3391" i="11" s="1"/>
  <c r="U3387" i="11"/>
  <c r="P3387" i="11"/>
  <c r="Q3387" i="11" s="1"/>
  <c r="U3383" i="11"/>
  <c r="P3383" i="11"/>
  <c r="Q3383" i="11" s="1"/>
  <c r="U3379" i="11"/>
  <c r="P3379" i="11"/>
  <c r="Q3379" i="11" s="1"/>
  <c r="U3375" i="11"/>
  <c r="P3375" i="11"/>
  <c r="Q3375" i="11" s="1"/>
  <c r="U3371" i="11"/>
  <c r="P3371" i="11"/>
  <c r="Q3371" i="11" s="1"/>
  <c r="U3367" i="11"/>
  <c r="P3367" i="11"/>
  <c r="Q3367" i="11" s="1"/>
  <c r="U3363" i="11"/>
  <c r="P3363" i="11"/>
  <c r="Q3363" i="11" s="1"/>
  <c r="U3359" i="11"/>
  <c r="P3359" i="11"/>
  <c r="Q3359" i="11" s="1"/>
  <c r="U3355" i="11"/>
  <c r="P3355" i="11"/>
  <c r="Q3355" i="11" s="1"/>
  <c r="U3351" i="11"/>
  <c r="P3351" i="11"/>
  <c r="Q3351" i="11" s="1"/>
  <c r="U3347" i="11"/>
  <c r="P3347" i="11"/>
  <c r="Q3347" i="11" s="1"/>
  <c r="U3343" i="11"/>
  <c r="P3343" i="11"/>
  <c r="Q3343" i="11" s="1"/>
  <c r="U3339" i="11"/>
  <c r="P3339" i="11"/>
  <c r="Q3339" i="11" s="1"/>
  <c r="U3335" i="11"/>
  <c r="P3335" i="11"/>
  <c r="Q3335" i="11" s="1"/>
  <c r="U3331" i="11"/>
  <c r="P3331" i="11"/>
  <c r="Q3331" i="11" s="1"/>
  <c r="U3327" i="11"/>
  <c r="P3327" i="11"/>
  <c r="Q3327" i="11" s="1"/>
  <c r="U3323" i="11"/>
  <c r="P3323" i="11"/>
  <c r="Q3323" i="11" s="1"/>
  <c r="U3319" i="11"/>
  <c r="P3319" i="11"/>
  <c r="Q3319" i="11" s="1"/>
  <c r="U3315" i="11"/>
  <c r="P3315" i="11"/>
  <c r="Q3315" i="11" s="1"/>
  <c r="U3311" i="11"/>
  <c r="P3311" i="11"/>
  <c r="Q3311" i="11" s="1"/>
  <c r="U3307" i="11"/>
  <c r="P3307" i="11"/>
  <c r="Q3307" i="11" s="1"/>
  <c r="U3303" i="11"/>
  <c r="P3303" i="11"/>
  <c r="Q3303" i="11" s="1"/>
  <c r="U3299" i="11"/>
  <c r="P3299" i="11"/>
  <c r="Q3299" i="11" s="1"/>
  <c r="U3295" i="11"/>
  <c r="P3295" i="11"/>
  <c r="Q3295" i="11" s="1"/>
  <c r="U3291" i="11"/>
  <c r="P3291" i="11"/>
  <c r="Q3291" i="11" s="1"/>
  <c r="U3287" i="11"/>
  <c r="P3287" i="11"/>
  <c r="Q3287" i="11" s="1"/>
  <c r="U3283" i="11"/>
  <c r="P3283" i="11"/>
  <c r="Q3283" i="11" s="1"/>
  <c r="U3279" i="11"/>
  <c r="P3279" i="11"/>
  <c r="Q3279" i="11" s="1"/>
  <c r="U3275" i="11"/>
  <c r="P3275" i="11"/>
  <c r="Q3275" i="11" s="1"/>
  <c r="U3271" i="11"/>
  <c r="P3271" i="11"/>
  <c r="Q3271" i="11" s="1"/>
  <c r="U3267" i="11"/>
  <c r="P3267" i="11"/>
  <c r="Q3267" i="11" s="1"/>
  <c r="U3263" i="11"/>
  <c r="P3263" i="11"/>
  <c r="Q3263" i="11" s="1"/>
  <c r="U3259" i="11"/>
  <c r="P3259" i="11"/>
  <c r="Q3259" i="11" s="1"/>
  <c r="U3255" i="11"/>
  <c r="P3255" i="11"/>
  <c r="Q3255" i="11" s="1"/>
  <c r="U3251" i="11"/>
  <c r="P3251" i="11"/>
  <c r="Q3251" i="11" s="1"/>
  <c r="U3247" i="11"/>
  <c r="P3247" i="11"/>
  <c r="Q3247" i="11" s="1"/>
  <c r="U3243" i="11"/>
  <c r="P3243" i="11"/>
  <c r="Q3243" i="11" s="1"/>
  <c r="U3239" i="11"/>
  <c r="P3239" i="11"/>
  <c r="Q3239" i="11" s="1"/>
  <c r="U3235" i="11"/>
  <c r="P3235" i="11"/>
  <c r="Q3235" i="11" s="1"/>
  <c r="U3231" i="11"/>
  <c r="P3231" i="11"/>
  <c r="Q3231" i="11" s="1"/>
  <c r="U3227" i="11"/>
  <c r="P3227" i="11"/>
  <c r="Q3227" i="11" s="1"/>
  <c r="U3223" i="11"/>
  <c r="P3223" i="11"/>
  <c r="Q3223" i="11" s="1"/>
  <c r="U3219" i="11"/>
  <c r="P3219" i="11"/>
  <c r="Q3219" i="11" s="1"/>
  <c r="U3215" i="11"/>
  <c r="P3215" i="11"/>
  <c r="Q3215" i="11" s="1"/>
  <c r="U3211" i="11"/>
  <c r="P3211" i="11"/>
  <c r="Q3211" i="11" s="1"/>
  <c r="U3207" i="11"/>
  <c r="P3207" i="11"/>
  <c r="Q3207" i="11" s="1"/>
  <c r="U3203" i="11"/>
  <c r="P3203" i="11"/>
  <c r="Q3203" i="11" s="1"/>
  <c r="U3199" i="11"/>
  <c r="P3199" i="11"/>
  <c r="Q3199" i="11" s="1"/>
  <c r="U3195" i="11"/>
  <c r="P3195" i="11"/>
  <c r="Q3195" i="11" s="1"/>
  <c r="U3191" i="11"/>
  <c r="P3191" i="11"/>
  <c r="Q3191" i="11" s="1"/>
  <c r="U3187" i="11"/>
  <c r="P3187" i="11"/>
  <c r="Q3187" i="11" s="1"/>
  <c r="U3183" i="11"/>
  <c r="P3183" i="11"/>
  <c r="Q3183" i="11" s="1"/>
  <c r="U3179" i="11"/>
  <c r="P3179" i="11"/>
  <c r="Q3179" i="11" s="1"/>
  <c r="U3175" i="11"/>
  <c r="P3175" i="11"/>
  <c r="Q3175" i="11" s="1"/>
  <c r="U3171" i="11"/>
  <c r="P3171" i="11"/>
  <c r="Q3171" i="11" s="1"/>
  <c r="U3167" i="11"/>
  <c r="P3167" i="11"/>
  <c r="Q3167" i="11" s="1"/>
  <c r="U3163" i="11"/>
  <c r="P3163" i="11"/>
  <c r="Q3163" i="11" s="1"/>
  <c r="U3159" i="11"/>
  <c r="P3159" i="11"/>
  <c r="Q3159" i="11" s="1"/>
  <c r="U3155" i="11"/>
  <c r="P3155" i="11"/>
  <c r="Q3155" i="11" s="1"/>
  <c r="U3151" i="11"/>
  <c r="P3151" i="11"/>
  <c r="Q3151" i="11" s="1"/>
  <c r="U3147" i="11"/>
  <c r="P3147" i="11"/>
  <c r="Q3147" i="11" s="1"/>
  <c r="U3143" i="11"/>
  <c r="P3143" i="11"/>
  <c r="Q3143" i="11" s="1"/>
  <c r="U3139" i="11"/>
  <c r="P3139" i="11"/>
  <c r="Q3139" i="11" s="1"/>
  <c r="U3135" i="11"/>
  <c r="P3135" i="11"/>
  <c r="Q3135" i="11" s="1"/>
  <c r="U3131" i="11"/>
  <c r="P3131" i="11"/>
  <c r="Q3131" i="11" s="1"/>
  <c r="U3127" i="11"/>
  <c r="P3127" i="11"/>
  <c r="Q3127" i="11" s="1"/>
  <c r="U3123" i="11"/>
  <c r="P3123" i="11"/>
  <c r="Q3123" i="11" s="1"/>
  <c r="U3119" i="11"/>
  <c r="P3119" i="11"/>
  <c r="Q3119" i="11" s="1"/>
  <c r="U3115" i="11"/>
  <c r="P3115" i="11"/>
  <c r="Q3115" i="11" s="1"/>
  <c r="U3111" i="11"/>
  <c r="P3111" i="11"/>
  <c r="Q3111" i="11" s="1"/>
  <c r="U3107" i="11"/>
  <c r="P3107" i="11"/>
  <c r="Q3107" i="11" s="1"/>
  <c r="U3103" i="11"/>
  <c r="P3103" i="11"/>
  <c r="Q3103" i="11" s="1"/>
  <c r="U3099" i="11"/>
  <c r="P3099" i="11"/>
  <c r="Q3099" i="11" s="1"/>
  <c r="U3095" i="11"/>
  <c r="P3095" i="11"/>
  <c r="Q3095" i="11" s="1"/>
  <c r="U3091" i="11"/>
  <c r="P3091" i="11"/>
  <c r="Q3091" i="11" s="1"/>
  <c r="U3087" i="11"/>
  <c r="P3087" i="11"/>
  <c r="Q3087" i="11" s="1"/>
  <c r="U3083" i="11"/>
  <c r="P3083" i="11"/>
  <c r="Q3083" i="11" s="1"/>
  <c r="U3079" i="11"/>
  <c r="P3079" i="11"/>
  <c r="Q3079" i="11" s="1"/>
  <c r="U3075" i="11"/>
  <c r="P3075" i="11"/>
  <c r="Q3075" i="11" s="1"/>
  <c r="U3071" i="11"/>
  <c r="P3071" i="11"/>
  <c r="Q3071" i="11" s="1"/>
  <c r="U3067" i="11"/>
  <c r="P3067" i="11"/>
  <c r="Q3067" i="11" s="1"/>
  <c r="U3063" i="11"/>
  <c r="P3063" i="11"/>
  <c r="Q3063" i="11" s="1"/>
  <c r="U3059" i="11"/>
  <c r="P3059" i="11"/>
  <c r="Q3059" i="11" s="1"/>
  <c r="U3055" i="11"/>
  <c r="P3055" i="11"/>
  <c r="Q3055" i="11" s="1"/>
  <c r="U3051" i="11"/>
  <c r="P3051" i="11"/>
  <c r="Q3051" i="11" s="1"/>
  <c r="U3047" i="11"/>
  <c r="P3047" i="11"/>
  <c r="Q3047" i="11" s="1"/>
  <c r="U3043" i="11"/>
  <c r="P3043" i="11"/>
  <c r="Q3043" i="11" s="1"/>
  <c r="U3039" i="11"/>
  <c r="P3039" i="11"/>
  <c r="Q3039" i="11" s="1"/>
  <c r="U3035" i="11"/>
  <c r="P3035" i="11"/>
  <c r="Q3035" i="11" s="1"/>
  <c r="U3031" i="11"/>
  <c r="P3031" i="11"/>
  <c r="Q3031" i="11" s="1"/>
  <c r="U3027" i="11"/>
  <c r="P3027" i="11"/>
  <c r="Q3027" i="11" s="1"/>
  <c r="U3023" i="11"/>
  <c r="P3023" i="11"/>
  <c r="Q3023" i="11" s="1"/>
  <c r="U3019" i="11"/>
  <c r="P3019" i="11"/>
  <c r="Q3019" i="11" s="1"/>
  <c r="U3015" i="11"/>
  <c r="P3015" i="11"/>
  <c r="Q3015" i="11" s="1"/>
  <c r="U3011" i="11"/>
  <c r="P3011" i="11"/>
  <c r="Q3011" i="11" s="1"/>
  <c r="U3007" i="11"/>
  <c r="P3007" i="11"/>
  <c r="Q3007" i="11" s="1"/>
  <c r="U3003" i="11"/>
  <c r="P3003" i="11"/>
  <c r="Q3003" i="11" s="1"/>
  <c r="U2999" i="11"/>
  <c r="P2999" i="11"/>
  <c r="Q2999" i="11" s="1"/>
  <c r="U2995" i="11"/>
  <c r="P2995" i="11"/>
  <c r="Q2995" i="11" s="1"/>
  <c r="U2991" i="11"/>
  <c r="P2991" i="11"/>
  <c r="Q2991" i="11" s="1"/>
  <c r="U2987" i="11"/>
  <c r="P2987" i="11"/>
  <c r="Q2987" i="11" s="1"/>
  <c r="U2983" i="11"/>
  <c r="P2983" i="11"/>
  <c r="Q2983" i="11" s="1"/>
  <c r="U2979" i="11"/>
  <c r="P2979" i="11"/>
  <c r="Q2979" i="11" s="1"/>
  <c r="U2975" i="11"/>
  <c r="P2975" i="11"/>
  <c r="Q2975" i="11" s="1"/>
  <c r="U2971" i="11"/>
  <c r="P2971" i="11"/>
  <c r="Q2971" i="11" s="1"/>
  <c r="U2967" i="11"/>
  <c r="P2967" i="11"/>
  <c r="Q2967" i="11" s="1"/>
  <c r="U2963" i="11"/>
  <c r="P2963" i="11"/>
  <c r="Q2963" i="11" s="1"/>
  <c r="U2959" i="11"/>
  <c r="P2959" i="11"/>
  <c r="Q2959" i="11" s="1"/>
  <c r="U2955" i="11"/>
  <c r="P2955" i="11"/>
  <c r="Q2955" i="11" s="1"/>
  <c r="U2951" i="11"/>
  <c r="P2951" i="11"/>
  <c r="Q2951" i="11" s="1"/>
  <c r="U2947" i="11"/>
  <c r="P2947" i="11"/>
  <c r="Q2947" i="11" s="1"/>
  <c r="U2943" i="11"/>
  <c r="P2943" i="11"/>
  <c r="Q2943" i="11" s="1"/>
  <c r="U2939" i="11"/>
  <c r="P2939" i="11"/>
  <c r="Q2939" i="11" s="1"/>
  <c r="U2935" i="11"/>
  <c r="P2935" i="11"/>
  <c r="Q2935" i="11" s="1"/>
  <c r="U2931" i="11"/>
  <c r="P2931" i="11"/>
  <c r="Q2931" i="11" s="1"/>
  <c r="U2927" i="11"/>
  <c r="P2927" i="11"/>
  <c r="Q2927" i="11" s="1"/>
  <c r="U2923" i="11"/>
  <c r="P2923" i="11"/>
  <c r="Q2923" i="11" s="1"/>
  <c r="U2919" i="11"/>
  <c r="P2919" i="11"/>
  <c r="Q2919" i="11" s="1"/>
  <c r="U2915" i="11"/>
  <c r="P2915" i="11"/>
  <c r="Q2915" i="11" s="1"/>
  <c r="U2911" i="11"/>
  <c r="P2911" i="11"/>
  <c r="Q2911" i="11" s="1"/>
  <c r="U2907" i="11"/>
  <c r="P2907" i="11"/>
  <c r="Q2907" i="11" s="1"/>
  <c r="U2903" i="11"/>
  <c r="P2903" i="11"/>
  <c r="Q2903" i="11" s="1"/>
  <c r="U2899" i="11"/>
  <c r="P2899" i="11"/>
  <c r="Q2899" i="11" s="1"/>
  <c r="U2895" i="11"/>
  <c r="P2895" i="11"/>
  <c r="Q2895" i="11" s="1"/>
  <c r="U2891" i="11"/>
  <c r="P2891" i="11"/>
  <c r="Q2891" i="11" s="1"/>
  <c r="U2887" i="11"/>
  <c r="P2887" i="11"/>
  <c r="Q2887" i="11" s="1"/>
  <c r="U2883" i="11"/>
  <c r="P2883" i="11"/>
  <c r="Q2883" i="11" s="1"/>
  <c r="U2879" i="11"/>
  <c r="P2879" i="11"/>
  <c r="Q2879" i="11" s="1"/>
  <c r="U2875" i="11"/>
  <c r="P2875" i="11"/>
  <c r="Q2875" i="11" s="1"/>
  <c r="U2871" i="11"/>
  <c r="P2871" i="11"/>
  <c r="Q2871" i="11" s="1"/>
  <c r="U2867" i="11"/>
  <c r="P2867" i="11"/>
  <c r="Q2867" i="11" s="1"/>
  <c r="P2863" i="11"/>
  <c r="Q2863" i="11" s="1"/>
  <c r="U2863" i="11"/>
  <c r="U2859" i="11"/>
  <c r="P2859" i="11"/>
  <c r="Q2859" i="11" s="1"/>
  <c r="U2855" i="11"/>
  <c r="P2855" i="11"/>
  <c r="Q2855" i="11" s="1"/>
  <c r="U2851" i="11"/>
  <c r="P2851" i="11"/>
  <c r="Q2851" i="11" s="1"/>
  <c r="U2847" i="11"/>
  <c r="P2847" i="11"/>
  <c r="Q2847" i="11" s="1"/>
  <c r="U2843" i="11"/>
  <c r="P2843" i="11"/>
  <c r="Q2843" i="11" s="1"/>
  <c r="U2839" i="11"/>
  <c r="P2839" i="11"/>
  <c r="Q2839" i="11" s="1"/>
  <c r="U2835" i="11"/>
  <c r="P2835" i="11"/>
  <c r="Q2835" i="11" s="1"/>
  <c r="U2831" i="11"/>
  <c r="P2831" i="11"/>
  <c r="Q2831" i="11" s="1"/>
  <c r="U2827" i="11"/>
  <c r="P2827" i="11"/>
  <c r="Q2827" i="11" s="1"/>
  <c r="U2823" i="11"/>
  <c r="P2823" i="11"/>
  <c r="Q2823" i="11" s="1"/>
  <c r="U2819" i="11"/>
  <c r="P2819" i="11"/>
  <c r="Q2819" i="11" s="1"/>
  <c r="U2815" i="11"/>
  <c r="P2815" i="11"/>
  <c r="Q2815" i="11" s="1"/>
  <c r="U2811" i="11"/>
  <c r="P2811" i="11"/>
  <c r="Q2811" i="11" s="1"/>
  <c r="U2807" i="11"/>
  <c r="P2807" i="11"/>
  <c r="Q2807" i="11" s="1"/>
  <c r="U2803" i="11"/>
  <c r="P2803" i="11"/>
  <c r="Q2803" i="11" s="1"/>
  <c r="U2799" i="11"/>
  <c r="P2799" i="11"/>
  <c r="Q2799" i="11" s="1"/>
  <c r="U2795" i="11"/>
  <c r="P2795" i="11"/>
  <c r="Q2795" i="11" s="1"/>
  <c r="U2791" i="11"/>
  <c r="P2791" i="11"/>
  <c r="Q2791" i="11" s="1"/>
  <c r="U2787" i="11"/>
  <c r="P2787" i="11"/>
  <c r="Q2787" i="11" s="1"/>
  <c r="U2783" i="11"/>
  <c r="P2783" i="11"/>
  <c r="Q2783" i="11" s="1"/>
  <c r="U2779" i="11"/>
  <c r="P2779" i="11"/>
  <c r="Q2779" i="11" s="1"/>
  <c r="U2775" i="11"/>
  <c r="P2775" i="11"/>
  <c r="Q2775" i="11" s="1"/>
  <c r="U2771" i="11"/>
  <c r="P2771" i="11"/>
  <c r="Q2771" i="11" s="1"/>
  <c r="U2767" i="11"/>
  <c r="P2767" i="11"/>
  <c r="Q2767" i="11" s="1"/>
  <c r="U2763" i="11"/>
  <c r="P2763" i="11"/>
  <c r="Q2763" i="11" s="1"/>
  <c r="U2759" i="11"/>
  <c r="P2759" i="11"/>
  <c r="Q2759" i="11" s="1"/>
  <c r="U2755" i="11"/>
  <c r="P2755" i="11"/>
  <c r="Q2755" i="11" s="1"/>
  <c r="U2751" i="11"/>
  <c r="P2751" i="11"/>
  <c r="Q2751" i="11" s="1"/>
  <c r="U2747" i="11"/>
  <c r="P2747" i="11"/>
  <c r="Q2747" i="11" s="1"/>
  <c r="U2743" i="11"/>
  <c r="P2743" i="11"/>
  <c r="Q2743" i="11" s="1"/>
  <c r="U2739" i="11"/>
  <c r="P2739" i="11"/>
  <c r="Q2739" i="11" s="1"/>
  <c r="U2735" i="11"/>
  <c r="P2735" i="11"/>
  <c r="Q2735" i="11" s="1"/>
  <c r="U2731" i="11"/>
  <c r="P2731" i="11"/>
  <c r="Q2731" i="11" s="1"/>
  <c r="U2727" i="11"/>
  <c r="P2727" i="11"/>
  <c r="Q2727" i="11" s="1"/>
  <c r="U2723" i="11"/>
  <c r="P2723" i="11"/>
  <c r="Q2723" i="11" s="1"/>
  <c r="U2719" i="11"/>
  <c r="P2719" i="11"/>
  <c r="Q2719" i="11" s="1"/>
  <c r="U2715" i="11"/>
  <c r="P2715" i="11"/>
  <c r="Q2715" i="11" s="1"/>
  <c r="U2711" i="11"/>
  <c r="P2711" i="11"/>
  <c r="Q2711" i="11" s="1"/>
  <c r="U2707" i="11"/>
  <c r="P2707" i="11"/>
  <c r="Q2707" i="11" s="1"/>
  <c r="U2703" i="11"/>
  <c r="P2703" i="11"/>
  <c r="Q2703" i="11" s="1"/>
  <c r="U2699" i="11"/>
  <c r="P2699" i="11"/>
  <c r="Q2699" i="11" s="1"/>
  <c r="U2695" i="11"/>
  <c r="P2695" i="11"/>
  <c r="Q2695" i="11" s="1"/>
  <c r="U2691" i="11"/>
  <c r="P2691" i="11"/>
  <c r="Q2691" i="11" s="1"/>
  <c r="U2687" i="11"/>
  <c r="P2687" i="11"/>
  <c r="Q2687" i="11" s="1"/>
  <c r="U2683" i="11"/>
  <c r="P2683" i="11"/>
  <c r="Q2683" i="11" s="1"/>
  <c r="U2679" i="11"/>
  <c r="P2679" i="11"/>
  <c r="Q2679" i="11" s="1"/>
  <c r="U2675" i="11"/>
  <c r="P2675" i="11"/>
  <c r="Q2675" i="11" s="1"/>
  <c r="U2671" i="11"/>
  <c r="P2671" i="11"/>
  <c r="Q2671" i="11" s="1"/>
  <c r="U2667" i="11"/>
  <c r="P2667" i="11"/>
  <c r="Q2667" i="11" s="1"/>
  <c r="U2663" i="11"/>
  <c r="P2663" i="11"/>
  <c r="Q2663" i="11" s="1"/>
  <c r="U2659" i="11"/>
  <c r="P2659" i="11"/>
  <c r="Q2659" i="11" s="1"/>
  <c r="U2655" i="11"/>
  <c r="P2655" i="11"/>
  <c r="Q2655" i="11" s="1"/>
  <c r="U2651" i="11"/>
  <c r="P2651" i="11"/>
  <c r="Q2651" i="11" s="1"/>
  <c r="U2647" i="11"/>
  <c r="P2647" i="11"/>
  <c r="Q2647" i="11" s="1"/>
  <c r="U2643" i="11"/>
  <c r="P2643" i="11"/>
  <c r="Q2643" i="11" s="1"/>
  <c r="U2639" i="11"/>
  <c r="P2639" i="11"/>
  <c r="Q2639" i="11" s="1"/>
  <c r="U2635" i="11"/>
  <c r="P2635" i="11"/>
  <c r="Q2635" i="11" s="1"/>
  <c r="U2631" i="11"/>
  <c r="P2631" i="11"/>
  <c r="Q2631" i="11" s="1"/>
  <c r="U2627" i="11"/>
  <c r="P2627" i="11"/>
  <c r="Q2627" i="11" s="1"/>
  <c r="U2623" i="11"/>
  <c r="P2623" i="11"/>
  <c r="Q2623" i="11" s="1"/>
  <c r="U2619" i="11"/>
  <c r="P2619" i="11"/>
  <c r="Q2619" i="11" s="1"/>
  <c r="U2615" i="11"/>
  <c r="P2615" i="11"/>
  <c r="Q2615" i="11" s="1"/>
  <c r="U2611" i="11"/>
  <c r="P2611" i="11"/>
  <c r="Q2611" i="11" s="1"/>
  <c r="U2607" i="11"/>
  <c r="P2607" i="11"/>
  <c r="Q2607" i="11" s="1"/>
  <c r="U2603" i="11"/>
  <c r="P2603" i="11"/>
  <c r="Q2603" i="11" s="1"/>
  <c r="U2599" i="11"/>
  <c r="P2599" i="11"/>
  <c r="Q2599" i="11" s="1"/>
  <c r="U2595" i="11"/>
  <c r="P2595" i="11"/>
  <c r="Q2595" i="11" s="1"/>
  <c r="U2591" i="11"/>
  <c r="P2591" i="11"/>
  <c r="Q2591" i="11" s="1"/>
  <c r="U2587" i="11"/>
  <c r="P2587" i="11"/>
  <c r="Q2587" i="11" s="1"/>
  <c r="U2583" i="11"/>
  <c r="P2583" i="11"/>
  <c r="Q2583" i="11" s="1"/>
  <c r="U2579" i="11"/>
  <c r="P2579" i="11"/>
  <c r="Q2579" i="11" s="1"/>
  <c r="U2575" i="11"/>
  <c r="P2575" i="11"/>
  <c r="Q2575" i="11" s="1"/>
  <c r="U2571" i="11"/>
  <c r="P2571" i="11"/>
  <c r="Q2571" i="11" s="1"/>
  <c r="U2567" i="11"/>
  <c r="P2567" i="11"/>
  <c r="Q2567" i="11" s="1"/>
  <c r="U2563" i="11"/>
  <c r="P2563" i="11"/>
  <c r="Q2563" i="11" s="1"/>
  <c r="U2559" i="11"/>
  <c r="P2559" i="11"/>
  <c r="Q2559" i="11" s="1"/>
  <c r="U2555" i="11"/>
  <c r="P2555" i="11"/>
  <c r="Q2555" i="11" s="1"/>
  <c r="U2551" i="11"/>
  <c r="P2551" i="11"/>
  <c r="Q2551" i="11" s="1"/>
  <c r="U2547" i="11"/>
  <c r="P2547" i="11"/>
  <c r="Q2547" i="11" s="1"/>
  <c r="U2543" i="11"/>
  <c r="P2543" i="11"/>
  <c r="Q2543" i="11" s="1"/>
  <c r="U2539" i="11"/>
  <c r="P2539" i="11"/>
  <c r="Q2539" i="11" s="1"/>
  <c r="U2535" i="11"/>
  <c r="P2535" i="11"/>
  <c r="Q2535" i="11" s="1"/>
  <c r="U2531" i="11"/>
  <c r="P2531" i="11"/>
  <c r="Q2531" i="11" s="1"/>
  <c r="U2527" i="11"/>
  <c r="P2527" i="11"/>
  <c r="Q2527" i="11" s="1"/>
  <c r="U2523" i="11"/>
  <c r="P2523" i="11"/>
  <c r="Q2523" i="11" s="1"/>
  <c r="U2519" i="11"/>
  <c r="P2519" i="11"/>
  <c r="Q2519" i="11" s="1"/>
  <c r="U2515" i="11"/>
  <c r="P2515" i="11"/>
  <c r="Q2515" i="11" s="1"/>
  <c r="U2511" i="11"/>
  <c r="P2511" i="11"/>
  <c r="Q2511" i="11" s="1"/>
  <c r="U2507" i="11"/>
  <c r="P2507" i="11"/>
  <c r="Q2507" i="11" s="1"/>
  <c r="U2503" i="11"/>
  <c r="P2503" i="11"/>
  <c r="Q2503" i="11" s="1"/>
  <c r="U2499" i="11"/>
  <c r="P2499" i="11"/>
  <c r="Q2499" i="11" s="1"/>
  <c r="U2495" i="11"/>
  <c r="P2495" i="11"/>
  <c r="Q2495" i="11" s="1"/>
  <c r="U2491" i="11"/>
  <c r="P2491" i="11"/>
  <c r="Q2491" i="11" s="1"/>
  <c r="U2487" i="11"/>
  <c r="P2487" i="11"/>
  <c r="Q2487" i="11" s="1"/>
  <c r="U2483" i="11"/>
  <c r="P2483" i="11"/>
  <c r="Q2483" i="11" s="1"/>
  <c r="U2479" i="11"/>
  <c r="P2479" i="11"/>
  <c r="Q2479" i="11" s="1"/>
  <c r="U2475" i="11"/>
  <c r="P2475" i="11"/>
  <c r="Q2475" i="11" s="1"/>
  <c r="U2471" i="11"/>
  <c r="P2471" i="11"/>
  <c r="Q2471" i="11" s="1"/>
  <c r="U2467" i="11"/>
  <c r="P2467" i="11"/>
  <c r="Q2467" i="11" s="1"/>
  <c r="U2463" i="11"/>
  <c r="P2463" i="11"/>
  <c r="Q2463" i="11" s="1"/>
  <c r="U2459" i="11"/>
  <c r="P2459" i="11"/>
  <c r="Q2459" i="11" s="1"/>
  <c r="U2455" i="11"/>
  <c r="P2455" i="11"/>
  <c r="Q2455" i="11" s="1"/>
  <c r="U2451" i="11"/>
  <c r="P2451" i="11"/>
  <c r="Q2451" i="11" s="1"/>
  <c r="U2447" i="11"/>
  <c r="P2447" i="11"/>
  <c r="Q2447" i="11" s="1"/>
  <c r="U2443" i="11"/>
  <c r="P2443" i="11"/>
  <c r="Q2443" i="11" s="1"/>
  <c r="U2439" i="11"/>
  <c r="P2439" i="11"/>
  <c r="Q2439" i="11" s="1"/>
  <c r="U2435" i="11"/>
  <c r="P2435" i="11"/>
  <c r="Q2435" i="11" s="1"/>
  <c r="U2431" i="11"/>
  <c r="P2431" i="11"/>
  <c r="Q2431" i="11" s="1"/>
  <c r="U2427" i="11"/>
  <c r="P2427" i="11"/>
  <c r="Q2427" i="11" s="1"/>
  <c r="U2423" i="11"/>
  <c r="P2423" i="11"/>
  <c r="Q2423" i="11" s="1"/>
  <c r="U2419" i="11"/>
  <c r="P2419" i="11"/>
  <c r="Q2419" i="11" s="1"/>
  <c r="U2415" i="11"/>
  <c r="P2415" i="11"/>
  <c r="Q2415" i="11" s="1"/>
  <c r="U2411" i="11"/>
  <c r="P2411" i="11"/>
  <c r="Q2411" i="11" s="1"/>
  <c r="U2407" i="11"/>
  <c r="P2407" i="11"/>
  <c r="Q2407" i="11" s="1"/>
  <c r="U2403" i="11"/>
  <c r="P2403" i="11"/>
  <c r="Q2403" i="11" s="1"/>
  <c r="U2399" i="11"/>
  <c r="P2399" i="11"/>
  <c r="Q2399" i="11" s="1"/>
  <c r="U2395" i="11"/>
  <c r="P2395" i="11"/>
  <c r="Q2395" i="11" s="1"/>
  <c r="U2391" i="11"/>
  <c r="P2391" i="11"/>
  <c r="Q2391" i="11" s="1"/>
  <c r="U2387" i="11"/>
  <c r="P2387" i="11"/>
  <c r="Q2387" i="11" s="1"/>
  <c r="U2383" i="11"/>
  <c r="P2383" i="11"/>
  <c r="Q2383" i="11" s="1"/>
  <c r="U2379" i="11"/>
  <c r="P2379" i="11"/>
  <c r="Q2379" i="11" s="1"/>
  <c r="U2375" i="11"/>
  <c r="P2375" i="11"/>
  <c r="Q2375" i="11" s="1"/>
  <c r="U2371" i="11"/>
  <c r="P2371" i="11"/>
  <c r="Q2371" i="11" s="1"/>
  <c r="U2367" i="11"/>
  <c r="P2367" i="11"/>
  <c r="Q2367" i="11" s="1"/>
  <c r="U2363" i="11"/>
  <c r="P2363" i="11"/>
  <c r="Q2363" i="11" s="1"/>
  <c r="U2359" i="11"/>
  <c r="P2359" i="11"/>
  <c r="Q2359" i="11" s="1"/>
  <c r="U2355" i="11"/>
  <c r="P2355" i="11"/>
  <c r="Q2355" i="11" s="1"/>
  <c r="U2351" i="11"/>
  <c r="P2351" i="11"/>
  <c r="Q2351" i="11" s="1"/>
  <c r="U2347" i="11"/>
  <c r="P2347" i="11"/>
  <c r="Q2347" i="11" s="1"/>
  <c r="U2343" i="11"/>
  <c r="P2343" i="11"/>
  <c r="Q2343" i="11" s="1"/>
  <c r="U2339" i="11"/>
  <c r="P2339" i="11"/>
  <c r="Q2339" i="11" s="1"/>
  <c r="U2335" i="11"/>
  <c r="P2335" i="11"/>
  <c r="Q2335" i="11" s="1"/>
  <c r="U2331" i="11"/>
  <c r="P2331" i="11"/>
  <c r="Q2331" i="11" s="1"/>
  <c r="U2327" i="11"/>
  <c r="P2327" i="11"/>
  <c r="Q2327" i="11" s="1"/>
  <c r="U2323" i="11"/>
  <c r="P2323" i="11"/>
  <c r="Q2323" i="11" s="1"/>
  <c r="U2319" i="11"/>
  <c r="P2319" i="11"/>
  <c r="Q2319" i="11" s="1"/>
  <c r="U2315" i="11"/>
  <c r="P2315" i="11"/>
  <c r="Q2315" i="11" s="1"/>
  <c r="U2311" i="11"/>
  <c r="P2311" i="11"/>
  <c r="Q2311" i="11" s="1"/>
  <c r="U2307" i="11"/>
  <c r="P2307" i="11"/>
  <c r="Q2307" i="11" s="1"/>
  <c r="U2303" i="11"/>
  <c r="P2303" i="11"/>
  <c r="Q2303" i="11" s="1"/>
  <c r="U2299" i="11"/>
  <c r="P2299" i="11"/>
  <c r="Q2299" i="11" s="1"/>
  <c r="U2295" i="11"/>
  <c r="P2295" i="11"/>
  <c r="Q2295" i="11" s="1"/>
  <c r="U2291" i="11"/>
  <c r="P2291" i="11"/>
  <c r="Q2291" i="11" s="1"/>
  <c r="U2287" i="11"/>
  <c r="P2287" i="11"/>
  <c r="Q2287" i="11" s="1"/>
  <c r="U2283" i="11"/>
  <c r="P2283" i="11"/>
  <c r="Q2283" i="11" s="1"/>
  <c r="U2279" i="11"/>
  <c r="P2279" i="11"/>
  <c r="Q2279" i="11" s="1"/>
  <c r="U2275" i="11"/>
  <c r="P2275" i="11"/>
  <c r="Q2275" i="11" s="1"/>
  <c r="U2271" i="11"/>
  <c r="P2271" i="11"/>
  <c r="Q2271" i="11" s="1"/>
  <c r="U2267" i="11"/>
  <c r="P2267" i="11"/>
  <c r="Q2267" i="11" s="1"/>
  <c r="U2263" i="11"/>
  <c r="P2263" i="11"/>
  <c r="Q2263" i="11" s="1"/>
  <c r="U2259" i="11"/>
  <c r="P2259" i="11"/>
  <c r="Q2259" i="11" s="1"/>
  <c r="U2255" i="11"/>
  <c r="P2255" i="11"/>
  <c r="Q2255" i="11" s="1"/>
  <c r="U2251" i="11"/>
  <c r="P2251" i="11"/>
  <c r="Q2251" i="11" s="1"/>
  <c r="U2247" i="11"/>
  <c r="P2247" i="11"/>
  <c r="Q2247" i="11" s="1"/>
  <c r="U2243" i="11"/>
  <c r="P2243" i="11"/>
  <c r="Q2243" i="11" s="1"/>
  <c r="U2239" i="11"/>
  <c r="P2239" i="11"/>
  <c r="Q2239" i="11" s="1"/>
  <c r="U2235" i="11"/>
  <c r="P2235" i="11"/>
  <c r="Q2235" i="11" s="1"/>
  <c r="U2231" i="11"/>
  <c r="P2231" i="11"/>
  <c r="Q2231" i="11" s="1"/>
  <c r="U2227" i="11"/>
  <c r="P2227" i="11"/>
  <c r="Q2227" i="11" s="1"/>
  <c r="U2223" i="11"/>
  <c r="P2223" i="11"/>
  <c r="Q2223" i="11" s="1"/>
  <c r="U2219" i="11"/>
  <c r="P2219" i="11"/>
  <c r="Q2219" i="11" s="1"/>
  <c r="U2215" i="11"/>
  <c r="P2215" i="11"/>
  <c r="Q2215" i="11" s="1"/>
  <c r="U2211" i="11"/>
  <c r="P2211" i="11"/>
  <c r="Q2211" i="11" s="1"/>
  <c r="U2207" i="11"/>
  <c r="P2207" i="11"/>
  <c r="Q2207" i="11" s="1"/>
  <c r="U2203" i="11"/>
  <c r="P2203" i="11"/>
  <c r="Q2203" i="11" s="1"/>
  <c r="U2199" i="11"/>
  <c r="P2199" i="11"/>
  <c r="Q2199" i="11" s="1"/>
  <c r="U2195" i="11"/>
  <c r="P2195" i="11"/>
  <c r="Q2195" i="11" s="1"/>
  <c r="U2191" i="11"/>
  <c r="P2191" i="11"/>
  <c r="Q2191" i="11" s="1"/>
  <c r="U2187" i="11"/>
  <c r="P2187" i="11"/>
  <c r="Q2187" i="11" s="1"/>
  <c r="U2183" i="11"/>
  <c r="P2183" i="11"/>
  <c r="Q2183" i="11" s="1"/>
  <c r="U2179" i="11"/>
  <c r="P2179" i="11"/>
  <c r="Q2179" i="11" s="1"/>
  <c r="U2175" i="11"/>
  <c r="P2175" i="11"/>
  <c r="Q2175" i="11" s="1"/>
  <c r="U2171" i="11"/>
  <c r="P2171" i="11"/>
  <c r="Q2171" i="11" s="1"/>
  <c r="P2167" i="11"/>
  <c r="Q2167" i="11" s="1"/>
  <c r="U2167" i="11"/>
  <c r="U2163" i="11"/>
  <c r="P2163" i="11"/>
  <c r="Q2163" i="11" s="1"/>
  <c r="U2159" i="11"/>
  <c r="P2159" i="11"/>
  <c r="Q2159" i="11" s="1"/>
  <c r="U2155" i="11"/>
  <c r="P2155" i="11"/>
  <c r="Q2155" i="11" s="1"/>
  <c r="U2151" i="11"/>
  <c r="P2151" i="11"/>
  <c r="Q2151" i="11" s="1"/>
  <c r="U2147" i="11"/>
  <c r="P2147" i="11"/>
  <c r="Q2147" i="11" s="1"/>
  <c r="U2143" i="11"/>
  <c r="P2143" i="11"/>
  <c r="Q2143" i="11" s="1"/>
  <c r="U2139" i="11"/>
  <c r="P2139" i="11"/>
  <c r="Q2139" i="11" s="1"/>
  <c r="U2135" i="11"/>
  <c r="P2135" i="11"/>
  <c r="Q2135" i="11" s="1"/>
  <c r="U2131" i="11"/>
  <c r="P2131" i="11"/>
  <c r="Q2131" i="11" s="1"/>
  <c r="U2127" i="11"/>
  <c r="P2127" i="11"/>
  <c r="Q2127" i="11" s="1"/>
  <c r="U2123" i="11"/>
  <c r="P2123" i="11"/>
  <c r="Q2123" i="11" s="1"/>
  <c r="U2119" i="11"/>
  <c r="P2119" i="11"/>
  <c r="Q2119" i="11" s="1"/>
  <c r="U1545" i="11"/>
  <c r="P1545" i="11"/>
  <c r="Q1545" i="11" s="1"/>
  <c r="U1541" i="11"/>
  <c r="P1541" i="11"/>
  <c r="Q1541" i="11" s="1"/>
  <c r="U1537" i="11"/>
  <c r="P1537" i="11"/>
  <c r="Q1537" i="11" s="1"/>
  <c r="U1533" i="11"/>
  <c r="P1533" i="11"/>
  <c r="Q1533" i="11" s="1"/>
  <c r="U1529" i="11"/>
  <c r="P1529" i="11"/>
  <c r="Q1529" i="11" s="1"/>
  <c r="U1525" i="11"/>
  <c r="P1525" i="11"/>
  <c r="Q1525" i="11" s="1"/>
  <c r="U1521" i="11"/>
  <c r="P1521" i="11"/>
  <c r="Q1521" i="11" s="1"/>
  <c r="U1517" i="11"/>
  <c r="P1517" i="11"/>
  <c r="Q1517" i="11" s="1"/>
  <c r="U1513" i="11"/>
  <c r="P1513" i="11"/>
  <c r="Q1513" i="11" s="1"/>
  <c r="U1509" i="11"/>
  <c r="P1509" i="11"/>
  <c r="Q1509" i="11" s="1"/>
  <c r="U1505" i="11"/>
  <c r="P1505" i="11"/>
  <c r="Q1505" i="11" s="1"/>
  <c r="U1501" i="11"/>
  <c r="P1501" i="11"/>
  <c r="Q1501" i="11" s="1"/>
  <c r="U1497" i="11"/>
  <c r="P1497" i="11"/>
  <c r="Q1497" i="11" s="1"/>
  <c r="U1493" i="11"/>
  <c r="P1493" i="11"/>
  <c r="Q1493" i="11" s="1"/>
  <c r="U1489" i="11"/>
  <c r="P1489" i="11"/>
  <c r="Q1489" i="11" s="1"/>
  <c r="U1485" i="11"/>
  <c r="P1485" i="11"/>
  <c r="Q1485" i="11" s="1"/>
  <c r="U1481" i="11"/>
  <c r="P1481" i="11"/>
  <c r="Q1481" i="11" s="1"/>
  <c r="U1477" i="11"/>
  <c r="P1477" i="11"/>
  <c r="Q1477" i="11" s="1"/>
  <c r="U1473" i="11"/>
  <c r="P1473" i="11"/>
  <c r="Q1473" i="11" s="1"/>
  <c r="U1469" i="11"/>
  <c r="P1469" i="11"/>
  <c r="Q1469" i="11" s="1"/>
  <c r="U1465" i="11"/>
  <c r="P1465" i="11"/>
  <c r="Q1465" i="11" s="1"/>
  <c r="U1461" i="11"/>
  <c r="P1461" i="11"/>
  <c r="Q1461" i="11" s="1"/>
  <c r="U1457" i="11"/>
  <c r="P1457" i="11"/>
  <c r="Q1457" i="11" s="1"/>
  <c r="U1453" i="11"/>
  <c r="P1453" i="11"/>
  <c r="Q1453" i="11" s="1"/>
  <c r="U1449" i="11"/>
  <c r="P1449" i="11"/>
  <c r="Q1449" i="11" s="1"/>
  <c r="U1445" i="11"/>
  <c r="P1445" i="11"/>
  <c r="Q1445" i="11" s="1"/>
  <c r="U1441" i="11"/>
  <c r="P1441" i="11"/>
  <c r="Q1441" i="11" s="1"/>
  <c r="U1437" i="11"/>
  <c r="P1437" i="11"/>
  <c r="Q1437" i="11" s="1"/>
  <c r="U1433" i="11"/>
  <c r="P1433" i="11"/>
  <c r="Q1433" i="11" s="1"/>
  <c r="U1429" i="11"/>
  <c r="P1429" i="11"/>
  <c r="Q1429" i="11" s="1"/>
  <c r="U1425" i="11"/>
  <c r="P1425" i="11"/>
  <c r="Q1425" i="11" s="1"/>
  <c r="U1421" i="11"/>
  <c r="P1421" i="11"/>
  <c r="Q1421" i="11" s="1"/>
  <c r="U1417" i="11"/>
  <c r="P1417" i="11"/>
  <c r="Q1417" i="11" s="1"/>
  <c r="U1413" i="11"/>
  <c r="P1413" i="11"/>
  <c r="Q1413" i="11" s="1"/>
  <c r="U1409" i="11"/>
  <c r="P1409" i="11"/>
  <c r="Q1409" i="11" s="1"/>
  <c r="U1405" i="11"/>
  <c r="P1405" i="11"/>
  <c r="Q1405" i="11" s="1"/>
  <c r="U1401" i="11"/>
  <c r="P1401" i="11"/>
  <c r="Q1401" i="11" s="1"/>
  <c r="U1397" i="11"/>
  <c r="P1397" i="11"/>
  <c r="Q1397" i="11" s="1"/>
  <c r="U1393" i="11"/>
  <c r="P1393" i="11"/>
  <c r="Q1393" i="11" s="1"/>
  <c r="U1389" i="11"/>
  <c r="P1389" i="11"/>
  <c r="Q1389" i="11" s="1"/>
  <c r="U1385" i="11"/>
  <c r="P1385" i="11"/>
  <c r="Q1385" i="11" s="1"/>
  <c r="U1381" i="11"/>
  <c r="P1381" i="11"/>
  <c r="Q1381" i="11" s="1"/>
  <c r="U1377" i="11"/>
  <c r="P1377" i="11"/>
  <c r="Q1377" i="11" s="1"/>
  <c r="U1373" i="11"/>
  <c r="P1373" i="11"/>
  <c r="Q1373" i="11" s="1"/>
  <c r="U1369" i="11"/>
  <c r="P1369" i="11"/>
  <c r="Q1369" i="11" s="1"/>
  <c r="U1365" i="11"/>
  <c r="P1365" i="11"/>
  <c r="Q1365" i="11" s="1"/>
  <c r="U1361" i="11"/>
  <c r="P1361" i="11"/>
  <c r="Q1361" i="11" s="1"/>
  <c r="U1357" i="11"/>
  <c r="P1357" i="11"/>
  <c r="Q1357" i="11" s="1"/>
  <c r="U1353" i="11"/>
  <c r="P1353" i="11"/>
  <c r="Q1353" i="11" s="1"/>
  <c r="U1349" i="11"/>
  <c r="P1349" i="11"/>
  <c r="Q1349" i="11" s="1"/>
  <c r="U1345" i="11"/>
  <c r="P1345" i="11"/>
  <c r="Q1345" i="11" s="1"/>
  <c r="U1341" i="11"/>
  <c r="P1341" i="11"/>
  <c r="Q1341" i="11" s="1"/>
  <c r="U1337" i="11"/>
  <c r="P1337" i="11"/>
  <c r="Q1337" i="11" s="1"/>
  <c r="U1333" i="11"/>
  <c r="P1333" i="11"/>
  <c r="Q1333" i="11" s="1"/>
  <c r="U1329" i="11"/>
  <c r="P1329" i="11"/>
  <c r="Q1329" i="11" s="1"/>
  <c r="U1325" i="11"/>
  <c r="P1325" i="11"/>
  <c r="Q1325" i="11" s="1"/>
  <c r="U1321" i="11"/>
  <c r="P1321" i="11"/>
  <c r="Q1321" i="11" s="1"/>
  <c r="U1317" i="11"/>
  <c r="P1317" i="11"/>
  <c r="Q1317" i="11" s="1"/>
  <c r="U1313" i="11"/>
  <c r="P1313" i="11"/>
  <c r="Q1313" i="11" s="1"/>
  <c r="U1309" i="11"/>
  <c r="P1309" i="11"/>
  <c r="Q1309" i="11" s="1"/>
  <c r="U1305" i="11"/>
  <c r="P1305" i="11"/>
  <c r="Q1305" i="11" s="1"/>
  <c r="U1301" i="11"/>
  <c r="P1301" i="11"/>
  <c r="Q1301" i="11" s="1"/>
  <c r="U1297" i="11"/>
  <c r="P1297" i="11"/>
  <c r="Q1297" i="11" s="1"/>
  <c r="U1293" i="11"/>
  <c r="P1293" i="11"/>
  <c r="Q1293" i="11" s="1"/>
  <c r="U1289" i="11"/>
  <c r="P1289" i="11"/>
  <c r="Q1289" i="11" s="1"/>
  <c r="U1285" i="11"/>
  <c r="P1285" i="11"/>
  <c r="Q1285" i="11" s="1"/>
  <c r="U1281" i="11"/>
  <c r="P1281" i="11"/>
  <c r="Q1281" i="11" s="1"/>
  <c r="U1277" i="11"/>
  <c r="P1277" i="11"/>
  <c r="Q1277" i="11" s="1"/>
  <c r="U1273" i="11"/>
  <c r="P1273" i="11"/>
  <c r="Q1273" i="11" s="1"/>
  <c r="U1269" i="11"/>
  <c r="P1269" i="11"/>
  <c r="Q1269" i="11" s="1"/>
  <c r="U1265" i="11"/>
  <c r="P1265" i="11"/>
  <c r="Q1265" i="11" s="1"/>
  <c r="U1261" i="11"/>
  <c r="P1261" i="11"/>
  <c r="Q1261" i="11" s="1"/>
  <c r="U1257" i="11"/>
  <c r="P1257" i="11"/>
  <c r="Q1257" i="11" s="1"/>
  <c r="U1253" i="11"/>
  <c r="P1253" i="11"/>
  <c r="Q1253" i="11" s="1"/>
  <c r="U1249" i="11"/>
  <c r="P1249" i="11"/>
  <c r="Q1249" i="11" s="1"/>
  <c r="U1245" i="11"/>
  <c r="P1245" i="11"/>
  <c r="Q1245" i="11" s="1"/>
  <c r="U1241" i="11"/>
  <c r="P1241" i="11"/>
  <c r="Q1241" i="11" s="1"/>
  <c r="U1237" i="11"/>
  <c r="P1237" i="11"/>
  <c r="Q1237" i="11" s="1"/>
  <c r="U1233" i="11"/>
  <c r="P1233" i="11"/>
  <c r="Q1233" i="11" s="1"/>
  <c r="U1229" i="11"/>
  <c r="P1229" i="11"/>
  <c r="Q1229" i="11" s="1"/>
  <c r="U1225" i="11"/>
  <c r="P1225" i="11"/>
  <c r="Q1225" i="11" s="1"/>
  <c r="U1221" i="11"/>
  <c r="P1221" i="11"/>
  <c r="Q1221" i="11" s="1"/>
  <c r="U1217" i="11"/>
  <c r="P1217" i="11"/>
  <c r="Q1217" i="11" s="1"/>
  <c r="U1213" i="11"/>
  <c r="P1213" i="11"/>
  <c r="Q1213" i="11" s="1"/>
  <c r="U1209" i="11"/>
  <c r="P1209" i="11"/>
  <c r="Q1209" i="11" s="1"/>
  <c r="U1205" i="11"/>
  <c r="P1205" i="11"/>
  <c r="Q1205" i="11" s="1"/>
  <c r="U1201" i="11"/>
  <c r="P1201" i="11"/>
  <c r="Q1201" i="11" s="1"/>
  <c r="U1197" i="11"/>
  <c r="P1197" i="11"/>
  <c r="Q1197" i="11" s="1"/>
  <c r="U1193" i="11"/>
  <c r="P1193" i="11"/>
  <c r="Q1193" i="11" s="1"/>
  <c r="U1189" i="11"/>
  <c r="P1189" i="11"/>
  <c r="Q1189" i="11" s="1"/>
  <c r="U1185" i="11"/>
  <c r="P1185" i="11"/>
  <c r="Q1185" i="11" s="1"/>
  <c r="U1181" i="11"/>
  <c r="P1181" i="11"/>
  <c r="Q1181" i="11" s="1"/>
  <c r="U1177" i="11"/>
  <c r="P1177" i="11"/>
  <c r="Q1177" i="11" s="1"/>
  <c r="U1173" i="11"/>
  <c r="P1173" i="11"/>
  <c r="Q1173" i="11" s="1"/>
  <c r="U1169" i="11"/>
  <c r="P1169" i="11"/>
  <c r="Q1169" i="11" s="1"/>
  <c r="U1165" i="11"/>
  <c r="P1165" i="11"/>
  <c r="Q1165" i="11" s="1"/>
  <c r="U1161" i="11"/>
  <c r="P1161" i="11"/>
  <c r="Q1161" i="11" s="1"/>
  <c r="U1157" i="11"/>
  <c r="P1157" i="11"/>
  <c r="Q1157" i="11" s="1"/>
  <c r="U1153" i="11"/>
  <c r="P1153" i="11"/>
  <c r="Q1153" i="11" s="1"/>
  <c r="U1149" i="11"/>
  <c r="P1149" i="11"/>
  <c r="Q1149" i="11" s="1"/>
  <c r="U1145" i="11"/>
  <c r="P1145" i="11"/>
  <c r="Q1145" i="11" s="1"/>
  <c r="U1141" i="11"/>
  <c r="P1141" i="11"/>
  <c r="Q1141" i="11" s="1"/>
  <c r="U1137" i="11"/>
  <c r="P1137" i="11"/>
  <c r="Q1137" i="11" s="1"/>
  <c r="U1133" i="11"/>
  <c r="P1133" i="11"/>
  <c r="Q1133" i="11" s="1"/>
  <c r="U1129" i="11"/>
  <c r="P1129" i="11"/>
  <c r="Q1129" i="11" s="1"/>
  <c r="U1125" i="11"/>
  <c r="P1125" i="11"/>
  <c r="Q1125" i="11" s="1"/>
  <c r="U1121" i="11"/>
  <c r="P1121" i="11"/>
  <c r="Q1121" i="11" s="1"/>
  <c r="U1117" i="11"/>
  <c r="P1117" i="11"/>
  <c r="Q1117" i="11" s="1"/>
  <c r="U1113" i="11"/>
  <c r="P1113" i="11"/>
  <c r="Q1113" i="11" s="1"/>
  <c r="U1109" i="11"/>
  <c r="P1109" i="11"/>
  <c r="Q1109" i="11" s="1"/>
  <c r="U1105" i="11"/>
  <c r="P1105" i="11"/>
  <c r="Q1105" i="11" s="1"/>
  <c r="U1101" i="11"/>
  <c r="P1101" i="11"/>
  <c r="Q1101" i="11" s="1"/>
  <c r="U1097" i="11"/>
  <c r="P1097" i="11"/>
  <c r="Q1097" i="11" s="1"/>
  <c r="U1093" i="11"/>
  <c r="P1093" i="11"/>
  <c r="Q1093" i="11" s="1"/>
  <c r="U1089" i="11"/>
  <c r="P1089" i="11"/>
  <c r="Q1089" i="11" s="1"/>
  <c r="U1085" i="11"/>
  <c r="P1085" i="11"/>
  <c r="Q1085" i="11" s="1"/>
  <c r="U1081" i="11"/>
  <c r="P1081" i="11"/>
  <c r="Q1081" i="11" s="1"/>
  <c r="U1077" i="11"/>
  <c r="P1077" i="11"/>
  <c r="Q1077" i="11" s="1"/>
  <c r="U1073" i="11"/>
  <c r="P1073" i="11"/>
  <c r="Q1073" i="11" s="1"/>
  <c r="U1069" i="11"/>
  <c r="P1069" i="11"/>
  <c r="Q1069" i="11" s="1"/>
  <c r="P1065" i="11"/>
  <c r="Q1065" i="11" s="1"/>
  <c r="U1065" i="11"/>
  <c r="U1061" i="11"/>
  <c r="P1061" i="11"/>
  <c r="Q1061" i="11" s="1"/>
  <c r="U1057" i="11"/>
  <c r="P1057" i="11"/>
  <c r="Q1057" i="11" s="1"/>
  <c r="U1053" i="11"/>
  <c r="P1053" i="11"/>
  <c r="Q1053" i="11" s="1"/>
  <c r="U1049" i="11"/>
  <c r="P1049" i="11"/>
  <c r="Q1049" i="11" s="1"/>
  <c r="U1045" i="11"/>
  <c r="P1045" i="11"/>
  <c r="Q1045" i="11" s="1"/>
  <c r="U1041" i="11"/>
  <c r="P1041" i="11"/>
  <c r="Q1041" i="11" s="1"/>
  <c r="U1037" i="11"/>
  <c r="P1037" i="11"/>
  <c r="Q1037" i="11" s="1"/>
  <c r="U1033" i="11"/>
  <c r="P1033" i="11"/>
  <c r="Q1033" i="11" s="1"/>
  <c r="U1029" i="11"/>
  <c r="P1029" i="11"/>
  <c r="Q1029" i="11" s="1"/>
  <c r="U1025" i="11"/>
  <c r="P1025" i="11"/>
  <c r="Q1025" i="11" s="1"/>
  <c r="U1021" i="11"/>
  <c r="P1021" i="11"/>
  <c r="Q1021" i="11" s="1"/>
  <c r="U1017" i="11"/>
  <c r="P1017" i="11"/>
  <c r="Q1017" i="11" s="1"/>
  <c r="U1013" i="11"/>
  <c r="P1013" i="11"/>
  <c r="Q1013" i="11" s="1"/>
  <c r="U1009" i="11"/>
  <c r="P1009" i="11"/>
  <c r="Q1009" i="11" s="1"/>
  <c r="U1005" i="11"/>
  <c r="P1005" i="11"/>
  <c r="Q1005" i="11" s="1"/>
  <c r="U1001" i="11"/>
  <c r="P1001" i="11"/>
  <c r="Q1001" i="11" s="1"/>
  <c r="U997" i="11"/>
  <c r="P997" i="11"/>
  <c r="Q997" i="11" s="1"/>
  <c r="U993" i="11"/>
  <c r="P993" i="11"/>
  <c r="Q993" i="11" s="1"/>
  <c r="U989" i="11"/>
  <c r="P989" i="11"/>
  <c r="Q989" i="11" s="1"/>
  <c r="U985" i="11"/>
  <c r="P985" i="11"/>
  <c r="Q985" i="11" s="1"/>
  <c r="U981" i="11"/>
  <c r="P981" i="11"/>
  <c r="Q981" i="11" s="1"/>
  <c r="U977" i="11"/>
  <c r="P977" i="11"/>
  <c r="Q977" i="11" s="1"/>
  <c r="U973" i="11"/>
  <c r="P973" i="11"/>
  <c r="Q973" i="11" s="1"/>
  <c r="U969" i="11"/>
  <c r="P969" i="11"/>
  <c r="Q969" i="11" s="1"/>
  <c r="U965" i="11"/>
  <c r="P965" i="11"/>
  <c r="Q965" i="11" s="1"/>
  <c r="U961" i="11"/>
  <c r="P961" i="11"/>
  <c r="Q961" i="11" s="1"/>
  <c r="U957" i="11"/>
  <c r="P957" i="11"/>
  <c r="Q957" i="11" s="1"/>
  <c r="U953" i="11"/>
  <c r="P953" i="11"/>
  <c r="Q953" i="11" s="1"/>
  <c r="U949" i="11"/>
  <c r="P949" i="11"/>
  <c r="Q949" i="11" s="1"/>
  <c r="U945" i="11"/>
  <c r="P945" i="11"/>
  <c r="Q945" i="11" s="1"/>
  <c r="U941" i="11"/>
  <c r="P941" i="11"/>
  <c r="Q941" i="11" s="1"/>
  <c r="U937" i="11"/>
  <c r="P937" i="11"/>
  <c r="Q937" i="11" s="1"/>
  <c r="U933" i="11"/>
  <c r="P933" i="11"/>
  <c r="Q933" i="11" s="1"/>
  <c r="U929" i="11"/>
  <c r="P929" i="11"/>
  <c r="Q929" i="11" s="1"/>
  <c r="U925" i="11"/>
  <c r="P925" i="11"/>
  <c r="Q925" i="11" s="1"/>
  <c r="U921" i="11"/>
  <c r="P921" i="11"/>
  <c r="Q921" i="11" s="1"/>
  <c r="U917" i="11"/>
  <c r="P917" i="11"/>
  <c r="Q917" i="11" s="1"/>
  <c r="U913" i="11"/>
  <c r="P913" i="11"/>
  <c r="Q913" i="11" s="1"/>
  <c r="U909" i="11"/>
  <c r="P909" i="11"/>
  <c r="Q909" i="11" s="1"/>
  <c r="U905" i="11"/>
  <c r="P905" i="11"/>
  <c r="Q905" i="11" s="1"/>
  <c r="U901" i="11"/>
  <c r="P901" i="11"/>
  <c r="Q901" i="11" s="1"/>
  <c r="U897" i="11"/>
  <c r="P897" i="11"/>
  <c r="Q897" i="11" s="1"/>
  <c r="U893" i="11"/>
  <c r="P893" i="11"/>
  <c r="Q893" i="11" s="1"/>
  <c r="U889" i="11"/>
  <c r="P889" i="11"/>
  <c r="Q889" i="11" s="1"/>
  <c r="U885" i="11"/>
  <c r="P885" i="11"/>
  <c r="Q885" i="11" s="1"/>
  <c r="U881" i="11"/>
  <c r="P881" i="11"/>
  <c r="Q881" i="11" s="1"/>
  <c r="U877" i="11"/>
  <c r="P877" i="11"/>
  <c r="Q877" i="11" s="1"/>
  <c r="U873" i="11"/>
  <c r="P873" i="11"/>
  <c r="Q873" i="11" s="1"/>
  <c r="U869" i="11"/>
  <c r="P869" i="11"/>
  <c r="Q869" i="11" s="1"/>
  <c r="U865" i="11"/>
  <c r="P865" i="11"/>
  <c r="Q865" i="11" s="1"/>
  <c r="U861" i="11"/>
  <c r="P861" i="11"/>
  <c r="Q861" i="11" s="1"/>
  <c r="U857" i="11"/>
  <c r="P857" i="11"/>
  <c r="Q857" i="11" s="1"/>
  <c r="U853" i="11"/>
  <c r="P853" i="11"/>
  <c r="Q853" i="11" s="1"/>
  <c r="U849" i="11"/>
  <c r="P849" i="11"/>
  <c r="Q849" i="11" s="1"/>
  <c r="U845" i="11"/>
  <c r="P845" i="11"/>
  <c r="Q845" i="11" s="1"/>
  <c r="U841" i="11"/>
  <c r="P841" i="11"/>
  <c r="Q841" i="11" s="1"/>
  <c r="U837" i="11"/>
  <c r="P837" i="11"/>
  <c r="Q837" i="11" s="1"/>
  <c r="U833" i="11"/>
  <c r="P833" i="11"/>
  <c r="Q833" i="11" s="1"/>
  <c r="U829" i="11"/>
  <c r="P829" i="11"/>
  <c r="Q829" i="11" s="1"/>
  <c r="U825" i="11"/>
  <c r="P825" i="11"/>
  <c r="Q825" i="11" s="1"/>
  <c r="U821" i="11"/>
  <c r="P821" i="11"/>
  <c r="Q821" i="11" s="1"/>
  <c r="U817" i="11"/>
  <c r="P817" i="11"/>
  <c r="Q817" i="11" s="1"/>
  <c r="U813" i="11"/>
  <c r="P813" i="11"/>
  <c r="Q813" i="11" s="1"/>
  <c r="U809" i="11"/>
  <c r="P809" i="11"/>
  <c r="Q809" i="11" s="1"/>
  <c r="U805" i="11"/>
  <c r="P805" i="11"/>
  <c r="Q805" i="11" s="1"/>
  <c r="U801" i="11"/>
  <c r="P801" i="11"/>
  <c r="Q801" i="11" s="1"/>
  <c r="U797" i="11"/>
  <c r="P797" i="11"/>
  <c r="Q797" i="11" s="1"/>
  <c r="U793" i="11"/>
  <c r="P793" i="11"/>
  <c r="Q793" i="11" s="1"/>
  <c r="U789" i="11"/>
  <c r="P789" i="11"/>
  <c r="Q789" i="11" s="1"/>
  <c r="U785" i="11"/>
  <c r="P785" i="11"/>
  <c r="Q785" i="11" s="1"/>
  <c r="U781" i="11"/>
  <c r="P781" i="11"/>
  <c r="Q781" i="11" s="1"/>
  <c r="U777" i="11"/>
  <c r="P777" i="11"/>
  <c r="Q777" i="11" s="1"/>
  <c r="U773" i="11"/>
  <c r="P773" i="11"/>
  <c r="Q773" i="11" s="1"/>
  <c r="U769" i="11"/>
  <c r="P769" i="11"/>
  <c r="Q769" i="11" s="1"/>
  <c r="U765" i="11"/>
  <c r="P765" i="11"/>
  <c r="Q765" i="11" s="1"/>
  <c r="U761" i="11"/>
  <c r="P761" i="11"/>
  <c r="Q761" i="11" s="1"/>
  <c r="U757" i="11"/>
  <c r="P757" i="11"/>
  <c r="Q757" i="11" s="1"/>
  <c r="U753" i="11"/>
  <c r="P753" i="11"/>
  <c r="Q753" i="11" s="1"/>
  <c r="U749" i="11"/>
  <c r="P749" i="11"/>
  <c r="Q749" i="11" s="1"/>
  <c r="U745" i="11"/>
  <c r="P745" i="11"/>
  <c r="Q745" i="11" s="1"/>
  <c r="U741" i="11"/>
  <c r="P741" i="11"/>
  <c r="Q741" i="11" s="1"/>
  <c r="U737" i="11"/>
  <c r="P737" i="11"/>
  <c r="Q737" i="11" s="1"/>
  <c r="U733" i="11"/>
  <c r="P733" i="11"/>
  <c r="Q733" i="11" s="1"/>
  <c r="U729" i="11"/>
  <c r="P729" i="11"/>
  <c r="Q729" i="11" s="1"/>
  <c r="U725" i="11"/>
  <c r="P725" i="11"/>
  <c r="Q725" i="11" s="1"/>
  <c r="U721" i="11"/>
  <c r="P721" i="11"/>
  <c r="Q721" i="11" s="1"/>
  <c r="U717" i="11"/>
  <c r="P717" i="11"/>
  <c r="Q717" i="11" s="1"/>
  <c r="U713" i="11"/>
  <c r="P713" i="11"/>
  <c r="Q713" i="11" s="1"/>
  <c r="U709" i="11"/>
  <c r="P709" i="11"/>
  <c r="Q709" i="11" s="1"/>
  <c r="U705" i="11"/>
  <c r="P705" i="11"/>
  <c r="Q705" i="11" s="1"/>
  <c r="U701" i="11"/>
  <c r="P701" i="11"/>
  <c r="Q701" i="11" s="1"/>
  <c r="U697" i="11"/>
  <c r="P697" i="11"/>
  <c r="Q697" i="11" s="1"/>
  <c r="U693" i="11"/>
  <c r="P693" i="11"/>
  <c r="Q693" i="11" s="1"/>
  <c r="U689" i="11"/>
  <c r="P689" i="11"/>
  <c r="Q689" i="11" s="1"/>
  <c r="U685" i="11"/>
  <c r="P685" i="11"/>
  <c r="Q685" i="11" s="1"/>
  <c r="U681" i="11"/>
  <c r="P681" i="11"/>
  <c r="Q681" i="11" s="1"/>
  <c r="U677" i="11"/>
  <c r="P677" i="11"/>
  <c r="Q677" i="11" s="1"/>
  <c r="U673" i="11"/>
  <c r="P673" i="11"/>
  <c r="Q673" i="11" s="1"/>
  <c r="U669" i="11"/>
  <c r="P669" i="11"/>
  <c r="Q669" i="11" s="1"/>
  <c r="U665" i="11"/>
  <c r="P665" i="11"/>
  <c r="Q665" i="11" s="1"/>
  <c r="U661" i="11"/>
  <c r="P661" i="11"/>
  <c r="Q661" i="11" s="1"/>
  <c r="U657" i="11"/>
  <c r="P657" i="11"/>
  <c r="Q657" i="11" s="1"/>
  <c r="U653" i="11"/>
  <c r="P653" i="11"/>
  <c r="Q653" i="11" s="1"/>
  <c r="U649" i="11"/>
  <c r="P649" i="11"/>
  <c r="Q649" i="11" s="1"/>
  <c r="U645" i="11"/>
  <c r="P645" i="11"/>
  <c r="Q645" i="11" s="1"/>
  <c r="U641" i="11"/>
  <c r="P641" i="11"/>
  <c r="Q641" i="11" s="1"/>
  <c r="U637" i="11"/>
  <c r="P637" i="11"/>
  <c r="Q637" i="11" s="1"/>
  <c r="U633" i="11"/>
  <c r="P633" i="11"/>
  <c r="Q633" i="11" s="1"/>
  <c r="U629" i="11"/>
  <c r="P629" i="11"/>
  <c r="Q629" i="11" s="1"/>
  <c r="U625" i="11"/>
  <c r="P625" i="11"/>
  <c r="Q625" i="11" s="1"/>
  <c r="U621" i="11"/>
  <c r="P621" i="11"/>
  <c r="Q621" i="11" s="1"/>
  <c r="P617" i="11"/>
  <c r="Q617" i="11" s="1"/>
  <c r="U617" i="11"/>
  <c r="U613" i="11"/>
  <c r="P613" i="11"/>
  <c r="Q613" i="11" s="1"/>
  <c r="U609" i="11"/>
  <c r="P609" i="11"/>
  <c r="Q609" i="11" s="1"/>
  <c r="U605" i="11"/>
  <c r="P605" i="11"/>
  <c r="Q605" i="11" s="1"/>
  <c r="U601" i="11"/>
  <c r="P601" i="11"/>
  <c r="Q601" i="11" s="1"/>
  <c r="U597" i="11"/>
  <c r="P597" i="11"/>
  <c r="Q597" i="11" s="1"/>
  <c r="U593" i="11"/>
  <c r="P593" i="11"/>
  <c r="Q593" i="11" s="1"/>
  <c r="U589" i="11"/>
  <c r="P589" i="11"/>
  <c r="Q589" i="11" s="1"/>
  <c r="U585" i="11"/>
  <c r="P585" i="11"/>
  <c r="Q585" i="11" s="1"/>
  <c r="U581" i="11"/>
  <c r="P581" i="11"/>
  <c r="Q581" i="11" s="1"/>
  <c r="U577" i="11"/>
  <c r="P577" i="11"/>
  <c r="Q577" i="11" s="1"/>
  <c r="U573" i="11"/>
  <c r="P573" i="11"/>
  <c r="Q573" i="11" s="1"/>
  <c r="U569" i="11"/>
  <c r="P569" i="11"/>
  <c r="Q569" i="11" s="1"/>
  <c r="U565" i="11"/>
  <c r="P565" i="11"/>
  <c r="Q565" i="11" s="1"/>
  <c r="U561" i="11"/>
  <c r="P561" i="11"/>
  <c r="Q561" i="11" s="1"/>
  <c r="U557" i="11"/>
  <c r="P557" i="11"/>
  <c r="Q557" i="11" s="1"/>
  <c r="U553" i="11"/>
  <c r="P553" i="11"/>
  <c r="Q553" i="11" s="1"/>
  <c r="U549" i="11"/>
  <c r="P549" i="11"/>
  <c r="Q549" i="11" s="1"/>
  <c r="U545" i="11"/>
  <c r="P545" i="11"/>
  <c r="Q545" i="11" s="1"/>
  <c r="U541" i="11"/>
  <c r="P541" i="11"/>
  <c r="Q541" i="11" s="1"/>
  <c r="U537" i="11"/>
  <c r="P537" i="11"/>
  <c r="Q537" i="11" s="1"/>
  <c r="U533" i="11"/>
  <c r="P533" i="11"/>
  <c r="Q533" i="11" s="1"/>
  <c r="U529" i="11"/>
  <c r="P529" i="11"/>
  <c r="Q529" i="11" s="1"/>
  <c r="U525" i="11"/>
  <c r="P525" i="11"/>
  <c r="Q525" i="11" s="1"/>
  <c r="U521" i="11"/>
  <c r="P521" i="11"/>
  <c r="Q521" i="11" s="1"/>
  <c r="U517" i="11"/>
  <c r="P517" i="11"/>
  <c r="Q517" i="11" s="1"/>
  <c r="U513" i="11"/>
  <c r="P513" i="11"/>
  <c r="Q513" i="11" s="1"/>
  <c r="U509" i="11"/>
  <c r="P509" i="11"/>
  <c r="Q509" i="11" s="1"/>
  <c r="U505" i="11"/>
  <c r="P505" i="11"/>
  <c r="Q505" i="11" s="1"/>
  <c r="U501" i="11"/>
  <c r="P501" i="11"/>
  <c r="Q501" i="11" s="1"/>
  <c r="U497" i="11"/>
  <c r="P497" i="11"/>
  <c r="Q497" i="11" s="1"/>
  <c r="U493" i="11"/>
  <c r="P493" i="11"/>
  <c r="Q493" i="11" s="1"/>
  <c r="U489" i="11"/>
  <c r="P489" i="11"/>
  <c r="Q489" i="11" s="1"/>
  <c r="U485" i="11"/>
  <c r="P485" i="11"/>
  <c r="Q485" i="11" s="1"/>
  <c r="U481" i="11"/>
  <c r="P481" i="11"/>
  <c r="Q481" i="11" s="1"/>
  <c r="U477" i="11"/>
  <c r="P477" i="11"/>
  <c r="Q477" i="11" s="1"/>
  <c r="U473" i="11"/>
  <c r="P473" i="11"/>
  <c r="Q473" i="11" s="1"/>
  <c r="U469" i="11"/>
  <c r="P469" i="11"/>
  <c r="Q469" i="11" s="1"/>
  <c r="U465" i="11"/>
  <c r="P465" i="11"/>
  <c r="Q465" i="11" s="1"/>
  <c r="U461" i="11"/>
  <c r="P461" i="11"/>
  <c r="Q461" i="11" s="1"/>
  <c r="U457" i="11"/>
  <c r="P457" i="11"/>
  <c r="Q457" i="11" s="1"/>
  <c r="U453" i="11"/>
  <c r="P453" i="11"/>
  <c r="Q453" i="11" s="1"/>
  <c r="U449" i="11"/>
  <c r="P449" i="11"/>
  <c r="Q449" i="11" s="1"/>
  <c r="U445" i="11"/>
  <c r="P445" i="11"/>
  <c r="Q445" i="11" s="1"/>
  <c r="U441" i="11"/>
  <c r="P441" i="11"/>
  <c r="Q441" i="11" s="1"/>
  <c r="U437" i="11"/>
  <c r="P437" i="11"/>
  <c r="Q437" i="11" s="1"/>
  <c r="U433" i="11"/>
  <c r="P433" i="11"/>
  <c r="Q433" i="11" s="1"/>
  <c r="U429" i="11"/>
  <c r="P429" i="11"/>
  <c r="Q429" i="11" s="1"/>
  <c r="U425" i="11"/>
  <c r="P425" i="11"/>
  <c r="Q425" i="11" s="1"/>
  <c r="U421" i="11"/>
  <c r="P421" i="11"/>
  <c r="Q421" i="11" s="1"/>
  <c r="U417" i="11"/>
  <c r="P417" i="11"/>
  <c r="Q417" i="11" s="1"/>
  <c r="U413" i="11"/>
  <c r="P413" i="11"/>
  <c r="Q413" i="11" s="1"/>
  <c r="U409" i="11"/>
  <c r="P409" i="11"/>
  <c r="Q409" i="11" s="1"/>
  <c r="U405" i="11"/>
  <c r="P405" i="11"/>
  <c r="Q405" i="11" s="1"/>
  <c r="U401" i="11"/>
  <c r="P401" i="11"/>
  <c r="Q401" i="11" s="1"/>
  <c r="U397" i="11"/>
  <c r="P397" i="11"/>
  <c r="Q397" i="11" s="1"/>
  <c r="U393" i="11"/>
  <c r="P393" i="11"/>
  <c r="Q393" i="11" s="1"/>
  <c r="U389" i="11"/>
  <c r="P389" i="11"/>
  <c r="Q389" i="11" s="1"/>
  <c r="U385" i="11"/>
  <c r="P385" i="11"/>
  <c r="Q385" i="11" s="1"/>
  <c r="U381" i="11"/>
  <c r="P381" i="11"/>
  <c r="Q381" i="11" s="1"/>
  <c r="U377" i="11"/>
  <c r="P377" i="11"/>
  <c r="Q377" i="11" s="1"/>
  <c r="U373" i="11"/>
  <c r="P373" i="11"/>
  <c r="Q373" i="11" s="1"/>
  <c r="U369" i="11"/>
  <c r="P369" i="11"/>
  <c r="Q369" i="11" s="1"/>
  <c r="U365" i="11"/>
  <c r="P365" i="11"/>
  <c r="Q365" i="11" s="1"/>
  <c r="U361" i="11"/>
  <c r="P361" i="11"/>
  <c r="Q361" i="11" s="1"/>
  <c r="U357" i="11"/>
  <c r="P357" i="11"/>
  <c r="Q357" i="11" s="1"/>
  <c r="U353" i="11"/>
  <c r="P353" i="11"/>
  <c r="Q353" i="11" s="1"/>
  <c r="U349" i="11"/>
  <c r="P349" i="11"/>
  <c r="Q349" i="11" s="1"/>
  <c r="U345" i="11"/>
  <c r="P345" i="11"/>
  <c r="Q345" i="11" s="1"/>
  <c r="U341" i="11"/>
  <c r="P341" i="11"/>
  <c r="Q341" i="11" s="1"/>
  <c r="U337" i="11"/>
  <c r="P337" i="11"/>
  <c r="Q337" i="11" s="1"/>
  <c r="U333" i="11"/>
  <c r="P333" i="11"/>
  <c r="Q333" i="11" s="1"/>
  <c r="U329" i="11"/>
  <c r="P329" i="11"/>
  <c r="Q329" i="11" s="1"/>
  <c r="U325" i="11"/>
  <c r="P325" i="11"/>
  <c r="Q325" i="11" s="1"/>
  <c r="U321" i="11"/>
  <c r="P321" i="11"/>
  <c r="Q321" i="11" s="1"/>
  <c r="U317" i="11"/>
  <c r="P317" i="11"/>
  <c r="Q317" i="11" s="1"/>
  <c r="U313" i="11"/>
  <c r="P313" i="11"/>
  <c r="Q313" i="11" s="1"/>
  <c r="U309" i="11"/>
  <c r="P309" i="11"/>
  <c r="Q309" i="11" s="1"/>
  <c r="U305" i="11"/>
  <c r="P305" i="11"/>
  <c r="Q305" i="11" s="1"/>
  <c r="U301" i="11"/>
  <c r="P301" i="11"/>
  <c r="Q301" i="11" s="1"/>
  <c r="U297" i="11"/>
  <c r="P297" i="11"/>
  <c r="Q297" i="11" s="1"/>
  <c r="U293" i="11"/>
  <c r="P293" i="11"/>
  <c r="Q293" i="11" s="1"/>
  <c r="U289" i="11"/>
  <c r="P289" i="11"/>
  <c r="Q289" i="11" s="1"/>
  <c r="U285" i="11"/>
  <c r="P285" i="11"/>
  <c r="Q285" i="11" s="1"/>
  <c r="U281" i="11"/>
  <c r="P281" i="11"/>
  <c r="Q281" i="11" s="1"/>
  <c r="U277" i="11"/>
  <c r="P277" i="11"/>
  <c r="Q277" i="11" s="1"/>
  <c r="U273" i="11"/>
  <c r="P273" i="11"/>
  <c r="Q273" i="11" s="1"/>
  <c r="U269" i="11"/>
  <c r="P269" i="11"/>
  <c r="Q269" i="11" s="1"/>
  <c r="U265" i="11"/>
  <c r="P265" i="11"/>
  <c r="Q265" i="11" s="1"/>
  <c r="U261" i="11"/>
  <c r="P261" i="11"/>
  <c r="Q261" i="11" s="1"/>
  <c r="U257" i="11"/>
  <c r="P257" i="11"/>
  <c r="Q257" i="11" s="1"/>
  <c r="U253" i="11"/>
  <c r="P253" i="11"/>
  <c r="Q253" i="11" s="1"/>
  <c r="U249" i="11"/>
  <c r="P249" i="11"/>
  <c r="Q249" i="11" s="1"/>
  <c r="U245" i="11"/>
  <c r="P245" i="11"/>
  <c r="Q245" i="11" s="1"/>
  <c r="U241" i="11"/>
  <c r="P241" i="11"/>
  <c r="Q241" i="11" s="1"/>
  <c r="U237" i="11"/>
  <c r="P237" i="11"/>
  <c r="Q237" i="11" s="1"/>
  <c r="U233" i="11"/>
  <c r="P233" i="11"/>
  <c r="Q233" i="11" s="1"/>
  <c r="U229" i="11"/>
  <c r="P229" i="11"/>
  <c r="Q229" i="11" s="1"/>
  <c r="U225" i="11"/>
  <c r="P225" i="11"/>
  <c r="Q225" i="11" s="1"/>
  <c r="U221" i="11"/>
  <c r="P221" i="11"/>
  <c r="Q221" i="11" s="1"/>
  <c r="U217" i="11"/>
  <c r="P217" i="11"/>
  <c r="Q217" i="11" s="1"/>
  <c r="U213" i="11"/>
  <c r="P213" i="11"/>
  <c r="Q213" i="11" s="1"/>
  <c r="U209" i="11"/>
  <c r="P209" i="11"/>
  <c r="Q209" i="11" s="1"/>
  <c r="U205" i="11"/>
  <c r="P205" i="11"/>
  <c r="Q205" i="11" s="1"/>
  <c r="U201" i="11"/>
  <c r="P201" i="11"/>
  <c r="Q201" i="11" s="1"/>
  <c r="U197" i="11"/>
  <c r="P197" i="11"/>
  <c r="Q197" i="11" s="1"/>
  <c r="U193" i="11"/>
  <c r="P193" i="11"/>
  <c r="Q193" i="11" s="1"/>
  <c r="U189" i="11"/>
  <c r="P189" i="11"/>
  <c r="Q189" i="11" s="1"/>
  <c r="U185" i="11"/>
  <c r="P185" i="11"/>
  <c r="Q185" i="11" s="1"/>
  <c r="U181" i="11"/>
  <c r="P181" i="11"/>
  <c r="Q181" i="11" s="1"/>
  <c r="U177" i="11"/>
  <c r="P177" i="11"/>
  <c r="Q177" i="11" s="1"/>
  <c r="U173" i="11"/>
  <c r="P173" i="11"/>
  <c r="Q173" i="11" s="1"/>
  <c r="U169" i="11"/>
  <c r="P169" i="11"/>
  <c r="Q169" i="11" s="1"/>
  <c r="U165" i="11"/>
  <c r="P165" i="11"/>
  <c r="Q165" i="11" s="1"/>
  <c r="U161" i="11"/>
  <c r="P161" i="11"/>
  <c r="Q161" i="11" s="1"/>
  <c r="U157" i="11"/>
  <c r="P157" i="11"/>
  <c r="Q157" i="11" s="1"/>
  <c r="U153" i="11"/>
  <c r="P153" i="11"/>
  <c r="Q153" i="11" s="1"/>
  <c r="U149" i="11"/>
  <c r="P149" i="11"/>
  <c r="Q149" i="11" s="1"/>
  <c r="U145" i="11"/>
  <c r="P145" i="11"/>
  <c r="Q145" i="11" s="1"/>
  <c r="U141" i="11"/>
  <c r="P141" i="11"/>
  <c r="Q141" i="11" s="1"/>
  <c r="U137" i="11"/>
  <c r="P137" i="11"/>
  <c r="Q137" i="11" s="1"/>
  <c r="U133" i="11"/>
  <c r="P133" i="11"/>
  <c r="Q133" i="11" s="1"/>
  <c r="U129" i="11"/>
  <c r="P129" i="11"/>
  <c r="Q129" i="11" s="1"/>
  <c r="U125" i="11"/>
  <c r="P125" i="11"/>
  <c r="Q125" i="11" s="1"/>
  <c r="U121" i="11"/>
  <c r="P121" i="11"/>
  <c r="Q121" i="11" s="1"/>
  <c r="U117" i="11"/>
  <c r="P117" i="11"/>
  <c r="Q117" i="11" s="1"/>
  <c r="U113" i="11"/>
  <c r="P113" i="11"/>
  <c r="Q113" i="11" s="1"/>
  <c r="U109" i="11"/>
  <c r="P109" i="11"/>
  <c r="Q109" i="11" s="1"/>
  <c r="U105" i="11"/>
  <c r="P105" i="11"/>
  <c r="Q105" i="11" s="1"/>
  <c r="U101" i="11"/>
  <c r="P101" i="11"/>
  <c r="Q101" i="11" s="1"/>
  <c r="U97" i="11"/>
  <c r="P97" i="11"/>
  <c r="Q97" i="11" s="1"/>
  <c r="U93" i="11"/>
  <c r="P93" i="11"/>
  <c r="Q93" i="11" s="1"/>
  <c r="U89" i="11"/>
  <c r="P89" i="11"/>
  <c r="Q89" i="11" s="1"/>
  <c r="U85" i="11"/>
  <c r="P85" i="11"/>
  <c r="Q85" i="11" s="1"/>
  <c r="U81" i="11"/>
  <c r="P81" i="11"/>
  <c r="Q81" i="11" s="1"/>
  <c r="U77" i="11"/>
  <c r="P77" i="11"/>
  <c r="Q77" i="11" s="1"/>
  <c r="U73" i="11"/>
  <c r="P73" i="11"/>
  <c r="Q73" i="11" s="1"/>
  <c r="U69" i="11"/>
  <c r="P69" i="11"/>
  <c r="Q69" i="11" s="1"/>
  <c r="U65" i="11"/>
  <c r="P65" i="11"/>
  <c r="Q65" i="11" s="1"/>
  <c r="U61" i="11"/>
  <c r="P61" i="11"/>
  <c r="Q61" i="11" s="1"/>
  <c r="U57" i="11"/>
  <c r="P57" i="11"/>
  <c r="Q57" i="11" s="1"/>
  <c r="U53" i="11"/>
  <c r="P53" i="11"/>
  <c r="Q53" i="11" s="1"/>
  <c r="U49" i="11"/>
  <c r="P49" i="11"/>
  <c r="Q49" i="11" s="1"/>
  <c r="U45" i="11"/>
  <c r="P45" i="11"/>
  <c r="Q45" i="11" s="1"/>
  <c r="U41" i="11"/>
  <c r="P41" i="11"/>
  <c r="Q41" i="11" s="1"/>
  <c r="U37" i="11"/>
  <c r="P37" i="11"/>
  <c r="Q37" i="11" s="1"/>
  <c r="U33" i="11"/>
  <c r="P33" i="11"/>
  <c r="Q33" i="11" s="1"/>
  <c r="U29" i="11"/>
  <c r="P29" i="11"/>
  <c r="Q29" i="11" s="1"/>
  <c r="U25" i="11"/>
  <c r="P25" i="11"/>
  <c r="Q25" i="11" s="1"/>
  <c r="U21" i="11"/>
  <c r="P21" i="11"/>
  <c r="Q21" i="11" s="1"/>
  <c r="U2114" i="11"/>
  <c r="P2114" i="11"/>
  <c r="Q2114" i="11" s="1"/>
  <c r="U2110" i="11"/>
  <c r="P2110" i="11"/>
  <c r="Q2110" i="11" s="1"/>
  <c r="U2106" i="11"/>
  <c r="P2106" i="11"/>
  <c r="Q2106" i="11" s="1"/>
  <c r="U2102" i="11"/>
  <c r="P2102" i="11"/>
  <c r="Q2102" i="11" s="1"/>
  <c r="U2098" i="11"/>
  <c r="P2098" i="11"/>
  <c r="Q2098" i="11" s="1"/>
  <c r="U2094" i="11"/>
  <c r="P2094" i="11"/>
  <c r="Q2094" i="11" s="1"/>
  <c r="U2090" i="11"/>
  <c r="P2090" i="11"/>
  <c r="Q2090" i="11" s="1"/>
  <c r="U2086" i="11"/>
  <c r="P2086" i="11"/>
  <c r="Q2086" i="11" s="1"/>
  <c r="U2082" i="11"/>
  <c r="P2082" i="11"/>
  <c r="Q2082" i="11" s="1"/>
  <c r="U2078" i="11"/>
  <c r="P2078" i="11"/>
  <c r="Q2078" i="11" s="1"/>
  <c r="U2074" i="11"/>
  <c r="P2074" i="11"/>
  <c r="Q2074" i="11" s="1"/>
  <c r="U2070" i="11"/>
  <c r="P2070" i="11"/>
  <c r="Q2070" i="11" s="1"/>
  <c r="U2066" i="11"/>
  <c r="P2066" i="11"/>
  <c r="Q2066" i="11" s="1"/>
  <c r="U2062" i="11"/>
  <c r="P2062" i="11"/>
  <c r="Q2062" i="11" s="1"/>
  <c r="U2058" i="11"/>
  <c r="P2058" i="11"/>
  <c r="Q2058" i="11" s="1"/>
  <c r="U2054" i="11"/>
  <c r="P2054" i="11"/>
  <c r="Q2054" i="11" s="1"/>
  <c r="U2050" i="11"/>
  <c r="P2050" i="11"/>
  <c r="Q2050" i="11" s="1"/>
  <c r="U2046" i="11"/>
  <c r="P2046" i="11"/>
  <c r="Q2046" i="11" s="1"/>
  <c r="U2042" i="11"/>
  <c r="P2042" i="11"/>
  <c r="Q2042" i="11" s="1"/>
  <c r="U2038" i="11"/>
  <c r="P2038" i="11"/>
  <c r="Q2038" i="11" s="1"/>
  <c r="U2034" i="11"/>
  <c r="P2034" i="11"/>
  <c r="Q2034" i="11" s="1"/>
  <c r="U2030" i="11"/>
  <c r="P2030" i="11"/>
  <c r="Q2030" i="11" s="1"/>
  <c r="U2026" i="11"/>
  <c r="P2026" i="11"/>
  <c r="Q2026" i="11" s="1"/>
  <c r="U2022" i="11"/>
  <c r="P2022" i="11"/>
  <c r="Q2022" i="11" s="1"/>
  <c r="U2018" i="11"/>
  <c r="P2018" i="11"/>
  <c r="Q2018" i="11" s="1"/>
  <c r="U2014" i="11"/>
  <c r="P2014" i="11"/>
  <c r="Q2014" i="11" s="1"/>
  <c r="U2010" i="11"/>
  <c r="P2010" i="11"/>
  <c r="Q2010" i="11" s="1"/>
  <c r="U2006" i="11"/>
  <c r="P2006" i="11"/>
  <c r="Q2006" i="11" s="1"/>
  <c r="U2002" i="11"/>
  <c r="P2002" i="11"/>
  <c r="Q2002" i="11" s="1"/>
  <c r="U1998" i="11"/>
  <c r="P1998" i="11"/>
  <c r="Q1998" i="11" s="1"/>
  <c r="U1994" i="11"/>
  <c r="P1994" i="11"/>
  <c r="Q1994" i="11" s="1"/>
  <c r="U1990" i="11"/>
  <c r="P1990" i="11"/>
  <c r="Q1990" i="11" s="1"/>
  <c r="U1986" i="11"/>
  <c r="P1986" i="11"/>
  <c r="Q1986" i="11" s="1"/>
  <c r="U1982" i="11"/>
  <c r="P1982" i="11"/>
  <c r="Q1982" i="11" s="1"/>
  <c r="U1978" i="11"/>
  <c r="P1978" i="11"/>
  <c r="Q1978" i="11" s="1"/>
  <c r="U1974" i="11"/>
  <c r="P1974" i="11"/>
  <c r="Q1974" i="11" s="1"/>
  <c r="U1970" i="11"/>
  <c r="P1970" i="11"/>
  <c r="Q1970" i="11" s="1"/>
  <c r="U1966" i="11"/>
  <c r="P1966" i="11"/>
  <c r="Q1966" i="11" s="1"/>
  <c r="U1962" i="11"/>
  <c r="P1962" i="11"/>
  <c r="Q1962" i="11" s="1"/>
  <c r="U1958" i="11"/>
  <c r="P1958" i="11"/>
  <c r="Q1958" i="11" s="1"/>
  <c r="U1954" i="11"/>
  <c r="P1954" i="11"/>
  <c r="Q1954" i="11" s="1"/>
  <c r="U1950" i="11"/>
  <c r="P1950" i="11"/>
  <c r="Q1950" i="11" s="1"/>
  <c r="U1946" i="11"/>
  <c r="P1946" i="11"/>
  <c r="Q1946" i="11" s="1"/>
  <c r="U1942" i="11"/>
  <c r="P1942" i="11"/>
  <c r="Q1942" i="11" s="1"/>
  <c r="U1938" i="11"/>
  <c r="P1938" i="11"/>
  <c r="Q1938" i="11" s="1"/>
  <c r="U1934" i="11"/>
  <c r="P1934" i="11"/>
  <c r="Q1934" i="11" s="1"/>
  <c r="U1930" i="11"/>
  <c r="P1930" i="11"/>
  <c r="Q1930" i="11" s="1"/>
  <c r="U1926" i="11"/>
  <c r="P1926" i="11"/>
  <c r="Q1926" i="11" s="1"/>
  <c r="U1922" i="11"/>
  <c r="P1922" i="11"/>
  <c r="Q1922" i="11" s="1"/>
  <c r="U1918" i="11"/>
  <c r="P1918" i="11"/>
  <c r="Q1918" i="11" s="1"/>
  <c r="U1914" i="11"/>
  <c r="P1914" i="11"/>
  <c r="Q1914" i="11" s="1"/>
  <c r="U1910" i="11"/>
  <c r="P1910" i="11"/>
  <c r="Q1910" i="11" s="1"/>
  <c r="U1906" i="11"/>
  <c r="P1906" i="11"/>
  <c r="Q1906" i="11" s="1"/>
  <c r="U1902" i="11"/>
  <c r="P1902" i="11"/>
  <c r="Q1902" i="11" s="1"/>
  <c r="U1898" i="11"/>
  <c r="P1898" i="11"/>
  <c r="Q1898" i="11" s="1"/>
  <c r="U1894" i="11"/>
  <c r="P1894" i="11"/>
  <c r="Q1894" i="11" s="1"/>
  <c r="U1890" i="11"/>
  <c r="P1890" i="11"/>
  <c r="Q1890" i="11" s="1"/>
  <c r="U1886" i="11"/>
  <c r="P1886" i="11"/>
  <c r="Q1886" i="11" s="1"/>
  <c r="U1882" i="11"/>
  <c r="P1882" i="11"/>
  <c r="Q1882" i="11" s="1"/>
  <c r="U1878" i="11"/>
  <c r="P1878" i="11"/>
  <c r="Q1878" i="11" s="1"/>
  <c r="U1874" i="11"/>
  <c r="P1874" i="11"/>
  <c r="Q1874" i="11" s="1"/>
  <c r="U1870" i="11"/>
  <c r="P1870" i="11"/>
  <c r="Q1870" i="11" s="1"/>
  <c r="U1866" i="11"/>
  <c r="P1866" i="11"/>
  <c r="Q1866" i="11" s="1"/>
  <c r="U1862" i="11"/>
  <c r="P1862" i="11"/>
  <c r="Q1862" i="11" s="1"/>
  <c r="U1858" i="11"/>
  <c r="P1858" i="11"/>
  <c r="Q1858" i="11" s="1"/>
  <c r="U1854" i="11"/>
  <c r="P1854" i="11"/>
  <c r="Q1854" i="11" s="1"/>
  <c r="U1850" i="11"/>
  <c r="P1850" i="11"/>
  <c r="Q1850" i="11" s="1"/>
  <c r="U1846" i="11"/>
  <c r="P1846" i="11"/>
  <c r="Q1846" i="11" s="1"/>
  <c r="U1842" i="11"/>
  <c r="P1842" i="11"/>
  <c r="Q1842" i="11" s="1"/>
  <c r="U1838" i="11"/>
  <c r="P1838" i="11"/>
  <c r="Q1838" i="11" s="1"/>
  <c r="U1834" i="11"/>
  <c r="P1834" i="11"/>
  <c r="Q1834" i="11" s="1"/>
  <c r="U1830" i="11"/>
  <c r="P1830" i="11"/>
  <c r="Q1830" i="11" s="1"/>
  <c r="U1826" i="11"/>
  <c r="P1826" i="11"/>
  <c r="Q1826" i="11" s="1"/>
  <c r="U1822" i="11"/>
  <c r="P1822" i="11"/>
  <c r="Q1822" i="11" s="1"/>
  <c r="U1818" i="11"/>
  <c r="P1818" i="11"/>
  <c r="Q1818" i="11" s="1"/>
  <c r="U1814" i="11"/>
  <c r="P1814" i="11"/>
  <c r="Q1814" i="11" s="1"/>
  <c r="U1810" i="11"/>
  <c r="P1810" i="11"/>
  <c r="Q1810" i="11" s="1"/>
  <c r="U1806" i="11"/>
  <c r="P1806" i="11"/>
  <c r="Q1806" i="11" s="1"/>
  <c r="U1802" i="11"/>
  <c r="P1802" i="11"/>
  <c r="Q1802" i="11" s="1"/>
  <c r="U1798" i="11"/>
  <c r="P1798" i="11"/>
  <c r="Q1798" i="11" s="1"/>
  <c r="U1794" i="11"/>
  <c r="P1794" i="11"/>
  <c r="Q1794" i="11" s="1"/>
  <c r="U1790" i="11"/>
  <c r="P1790" i="11"/>
  <c r="Q1790" i="11" s="1"/>
  <c r="U1786" i="11"/>
  <c r="P1786" i="11"/>
  <c r="Q1786" i="11" s="1"/>
  <c r="U4338" i="11"/>
  <c r="P4338" i="11"/>
  <c r="Q4338" i="11" s="1"/>
  <c r="U4334" i="11"/>
  <c r="P4334" i="11"/>
  <c r="Q4334" i="11" s="1"/>
  <c r="U4330" i="11"/>
  <c r="P4330" i="11"/>
  <c r="Q4330" i="11" s="1"/>
  <c r="U4326" i="11"/>
  <c r="P4326" i="11"/>
  <c r="Q4326" i="11" s="1"/>
  <c r="U4322" i="11"/>
  <c r="P4322" i="11"/>
  <c r="Q4322" i="11" s="1"/>
  <c r="U4318" i="11"/>
  <c r="P4318" i="11"/>
  <c r="Q4318" i="11" s="1"/>
  <c r="U4314" i="11"/>
  <c r="P4314" i="11"/>
  <c r="Q4314" i="11" s="1"/>
  <c r="U4310" i="11"/>
  <c r="P4310" i="11"/>
  <c r="Q4310" i="11" s="1"/>
  <c r="U4306" i="11"/>
  <c r="P4306" i="11"/>
  <c r="Q4306" i="11" s="1"/>
  <c r="U4302" i="11"/>
  <c r="P4302" i="11"/>
  <c r="Q4302" i="11" s="1"/>
  <c r="U4298" i="11"/>
  <c r="P4298" i="11"/>
  <c r="Q4298" i="11" s="1"/>
  <c r="U4294" i="11"/>
  <c r="P4294" i="11"/>
  <c r="Q4294" i="11" s="1"/>
  <c r="U4290" i="11"/>
  <c r="P4290" i="11"/>
  <c r="Q4290" i="11" s="1"/>
  <c r="U4286" i="11"/>
  <c r="P4286" i="11"/>
  <c r="Q4286" i="11" s="1"/>
  <c r="U4282" i="11"/>
  <c r="P4282" i="11"/>
  <c r="Q4282" i="11" s="1"/>
  <c r="P4278" i="11"/>
  <c r="Q4278" i="11" s="1"/>
  <c r="U4278" i="11"/>
  <c r="U4274" i="11"/>
  <c r="P4274" i="11"/>
  <c r="Q4274" i="11" s="1"/>
  <c r="U4270" i="11"/>
  <c r="P4270" i="11"/>
  <c r="Q4270" i="11" s="1"/>
  <c r="U4266" i="11"/>
  <c r="P4266" i="11"/>
  <c r="Q4266" i="11" s="1"/>
  <c r="U4262" i="11"/>
  <c r="P4262" i="11"/>
  <c r="Q4262" i="11" s="1"/>
  <c r="U4258" i="11"/>
  <c r="P4258" i="11"/>
  <c r="Q4258" i="11" s="1"/>
  <c r="U4254" i="11"/>
  <c r="P4254" i="11"/>
  <c r="Q4254" i="11" s="1"/>
  <c r="U4250" i="11"/>
  <c r="P4250" i="11"/>
  <c r="Q4250" i="11" s="1"/>
  <c r="U4246" i="11"/>
  <c r="P4246" i="11"/>
  <c r="Q4246" i="11" s="1"/>
  <c r="U4242" i="11"/>
  <c r="P4242" i="11"/>
  <c r="Q4242" i="11" s="1"/>
  <c r="U4238" i="11"/>
  <c r="P4238" i="11"/>
  <c r="Q4238" i="11" s="1"/>
  <c r="U4234" i="11"/>
  <c r="P4234" i="11"/>
  <c r="Q4234" i="11" s="1"/>
  <c r="U4230" i="11"/>
  <c r="P4230" i="11"/>
  <c r="Q4230" i="11" s="1"/>
  <c r="U4226" i="11"/>
  <c r="P4226" i="11"/>
  <c r="Q4226" i="11" s="1"/>
  <c r="U4222" i="11"/>
  <c r="P4222" i="11"/>
  <c r="Q4222" i="11" s="1"/>
  <c r="U4218" i="11"/>
  <c r="P4218" i="11"/>
  <c r="Q4218" i="11" s="1"/>
  <c r="U4214" i="11"/>
  <c r="P4214" i="11"/>
  <c r="Q4214" i="11" s="1"/>
  <c r="U4210" i="11"/>
  <c r="P4210" i="11"/>
  <c r="Q4210" i="11" s="1"/>
  <c r="U4206" i="11"/>
  <c r="P4206" i="11"/>
  <c r="Q4206" i="11" s="1"/>
  <c r="U4202" i="11"/>
  <c r="P4202" i="11"/>
  <c r="Q4202" i="11" s="1"/>
  <c r="U4198" i="11"/>
  <c r="P4198" i="11"/>
  <c r="Q4198" i="11" s="1"/>
  <c r="U4194" i="11"/>
  <c r="P4194" i="11"/>
  <c r="Q4194" i="11" s="1"/>
  <c r="U4190" i="11"/>
  <c r="P4190" i="11"/>
  <c r="Q4190" i="11" s="1"/>
  <c r="U4186" i="11"/>
  <c r="P4186" i="11"/>
  <c r="Q4186" i="11" s="1"/>
  <c r="U4182" i="11"/>
  <c r="P4182" i="11"/>
  <c r="Q4182" i="11" s="1"/>
  <c r="U4178" i="11"/>
  <c r="P4178" i="11"/>
  <c r="Q4178" i="11" s="1"/>
  <c r="U4174" i="11"/>
  <c r="P4174" i="11"/>
  <c r="Q4174" i="11" s="1"/>
  <c r="U4170" i="11"/>
  <c r="P4170" i="11"/>
  <c r="Q4170" i="11" s="1"/>
  <c r="U4166" i="11"/>
  <c r="P4166" i="11"/>
  <c r="Q4166" i="11" s="1"/>
  <c r="U4162" i="11"/>
  <c r="P4162" i="11"/>
  <c r="Q4162" i="11" s="1"/>
  <c r="U4158" i="11"/>
  <c r="P4158" i="11"/>
  <c r="Q4158" i="11" s="1"/>
  <c r="U4154" i="11"/>
  <c r="P4154" i="11"/>
  <c r="Q4154" i="11" s="1"/>
  <c r="U4150" i="11"/>
  <c r="P4150" i="11"/>
  <c r="Q4150" i="11" s="1"/>
  <c r="U4146" i="11"/>
  <c r="P4146" i="11"/>
  <c r="Q4146" i="11" s="1"/>
  <c r="U4142" i="11"/>
  <c r="P4142" i="11"/>
  <c r="Q4142" i="11" s="1"/>
  <c r="U4138" i="11"/>
  <c r="P4138" i="11"/>
  <c r="Q4138" i="11" s="1"/>
  <c r="U4134" i="11"/>
  <c r="P4134" i="11"/>
  <c r="Q4134" i="11" s="1"/>
  <c r="U4130" i="11"/>
  <c r="P4130" i="11"/>
  <c r="Q4130" i="11" s="1"/>
  <c r="U4126" i="11"/>
  <c r="P4126" i="11"/>
  <c r="Q4126" i="11" s="1"/>
  <c r="U4122" i="11"/>
  <c r="P4122" i="11"/>
  <c r="Q4122" i="11" s="1"/>
  <c r="U4118" i="11"/>
  <c r="P4118" i="11"/>
  <c r="Q4118" i="11" s="1"/>
  <c r="U4114" i="11"/>
  <c r="P4114" i="11"/>
  <c r="Q4114" i="11" s="1"/>
  <c r="U4110" i="11"/>
  <c r="P4110" i="11"/>
  <c r="Q4110" i="11" s="1"/>
  <c r="U4106" i="11"/>
  <c r="P4106" i="11"/>
  <c r="Q4106" i="11" s="1"/>
  <c r="U4102" i="11"/>
  <c r="P4102" i="11"/>
  <c r="Q4102" i="11" s="1"/>
  <c r="U4098" i="11"/>
  <c r="P4098" i="11"/>
  <c r="Q4098" i="11" s="1"/>
  <c r="U4094" i="11"/>
  <c r="P4094" i="11"/>
  <c r="Q4094" i="11" s="1"/>
  <c r="U4090" i="11"/>
  <c r="P4090" i="11"/>
  <c r="Q4090" i="11" s="1"/>
  <c r="U4086" i="11"/>
  <c r="P4086" i="11"/>
  <c r="Q4086" i="11" s="1"/>
  <c r="U4082" i="11"/>
  <c r="P4082" i="11"/>
  <c r="Q4082" i="11" s="1"/>
  <c r="U4078" i="11"/>
  <c r="P4078" i="11"/>
  <c r="Q4078" i="11" s="1"/>
  <c r="U4074" i="11"/>
  <c r="P4074" i="11"/>
  <c r="Q4074" i="11" s="1"/>
  <c r="U4070" i="11"/>
  <c r="P4070" i="11"/>
  <c r="Q4070" i="11" s="1"/>
  <c r="U4066" i="11"/>
  <c r="P4066" i="11"/>
  <c r="Q4066" i="11" s="1"/>
  <c r="U4062" i="11"/>
  <c r="P4062" i="11"/>
  <c r="Q4062" i="11" s="1"/>
  <c r="U4058" i="11"/>
  <c r="P4058" i="11"/>
  <c r="Q4058" i="11" s="1"/>
  <c r="U4054" i="11"/>
  <c r="P4054" i="11"/>
  <c r="Q4054" i="11" s="1"/>
  <c r="U4050" i="11"/>
  <c r="P4050" i="11"/>
  <c r="Q4050" i="11" s="1"/>
  <c r="U4046" i="11"/>
  <c r="P4046" i="11"/>
  <c r="Q4046" i="11" s="1"/>
  <c r="U4042" i="11"/>
  <c r="P4042" i="11"/>
  <c r="Q4042" i="11" s="1"/>
  <c r="U4038" i="11"/>
  <c r="P4038" i="11"/>
  <c r="Q4038" i="11" s="1"/>
  <c r="U4034" i="11"/>
  <c r="P4034" i="11"/>
  <c r="Q4034" i="11" s="1"/>
  <c r="U4030" i="11"/>
  <c r="P4030" i="11"/>
  <c r="Q4030" i="11" s="1"/>
  <c r="U4026" i="11"/>
  <c r="P4026" i="11"/>
  <c r="Q4026" i="11" s="1"/>
  <c r="U4022" i="11"/>
  <c r="P4022" i="11"/>
  <c r="Q4022" i="11" s="1"/>
  <c r="U4018" i="11"/>
  <c r="P4018" i="11"/>
  <c r="Q4018" i="11" s="1"/>
  <c r="U4014" i="11"/>
  <c r="P4014" i="11"/>
  <c r="Q4014" i="11" s="1"/>
  <c r="U4010" i="11"/>
  <c r="P4010" i="11"/>
  <c r="Q4010" i="11" s="1"/>
  <c r="U4006" i="11"/>
  <c r="P4006" i="11"/>
  <c r="Q4006" i="11" s="1"/>
  <c r="U4002" i="11"/>
  <c r="P4002" i="11"/>
  <c r="Q4002" i="11" s="1"/>
  <c r="U3998" i="11"/>
  <c r="P3998" i="11"/>
  <c r="Q3998" i="11" s="1"/>
  <c r="U3994" i="11"/>
  <c r="P3994" i="11"/>
  <c r="Q3994" i="11" s="1"/>
  <c r="P3990" i="11"/>
  <c r="Q3990" i="11" s="1"/>
  <c r="U3990" i="11"/>
  <c r="U3986" i="11"/>
  <c r="P3986" i="11"/>
  <c r="Q3986" i="11" s="1"/>
  <c r="U3982" i="11"/>
  <c r="P3982" i="11"/>
  <c r="Q3982" i="11" s="1"/>
  <c r="U3978" i="11"/>
  <c r="P3978" i="11"/>
  <c r="Q3978" i="11" s="1"/>
  <c r="U3974" i="11"/>
  <c r="P3974" i="11"/>
  <c r="Q3974" i="11" s="1"/>
  <c r="U3970" i="11"/>
  <c r="P3970" i="11"/>
  <c r="Q3970" i="11" s="1"/>
  <c r="U3966" i="11"/>
  <c r="P3966" i="11"/>
  <c r="Q3966" i="11" s="1"/>
  <c r="U3962" i="11"/>
  <c r="P3962" i="11"/>
  <c r="Q3962" i="11" s="1"/>
  <c r="U3958" i="11"/>
  <c r="P3958" i="11"/>
  <c r="Q3958" i="11" s="1"/>
  <c r="U3954" i="11"/>
  <c r="P3954" i="11"/>
  <c r="Q3954" i="11" s="1"/>
  <c r="U3950" i="11"/>
  <c r="P3950" i="11"/>
  <c r="Q3950" i="11" s="1"/>
  <c r="U3946" i="11"/>
  <c r="P3946" i="11"/>
  <c r="Q3946" i="11" s="1"/>
  <c r="U3942" i="11"/>
  <c r="P3942" i="11"/>
  <c r="Q3942" i="11" s="1"/>
  <c r="U3938" i="11"/>
  <c r="P3938" i="11"/>
  <c r="Q3938" i="11" s="1"/>
  <c r="U3934" i="11"/>
  <c r="P3934" i="11"/>
  <c r="Q3934" i="11" s="1"/>
  <c r="U3930" i="11"/>
  <c r="P3930" i="11"/>
  <c r="Q3930" i="11" s="1"/>
  <c r="U3926" i="11"/>
  <c r="P3926" i="11"/>
  <c r="Q3926" i="11" s="1"/>
  <c r="U3922" i="11"/>
  <c r="P3922" i="11"/>
  <c r="Q3922" i="11" s="1"/>
  <c r="U3918" i="11"/>
  <c r="P3918" i="11"/>
  <c r="Q3918" i="11" s="1"/>
  <c r="U3914" i="11"/>
  <c r="P3914" i="11"/>
  <c r="Q3914" i="11" s="1"/>
  <c r="U3910" i="11"/>
  <c r="P3910" i="11"/>
  <c r="Q3910" i="11" s="1"/>
  <c r="U3906" i="11"/>
  <c r="P3906" i="11"/>
  <c r="Q3906" i="11" s="1"/>
  <c r="U3902" i="11"/>
  <c r="P3902" i="11"/>
  <c r="Q3902" i="11" s="1"/>
  <c r="U3898" i="11"/>
  <c r="P3898" i="11"/>
  <c r="Q3898" i="11" s="1"/>
  <c r="U3894" i="11"/>
  <c r="P3894" i="11"/>
  <c r="Q3894" i="11" s="1"/>
  <c r="U3890" i="11"/>
  <c r="P3890" i="11"/>
  <c r="Q3890" i="11" s="1"/>
  <c r="U3886" i="11"/>
  <c r="P3886" i="11"/>
  <c r="Q3886" i="11" s="1"/>
  <c r="U3882" i="11"/>
  <c r="P3882" i="11"/>
  <c r="Q3882" i="11" s="1"/>
  <c r="U3878" i="11"/>
  <c r="P3878" i="11"/>
  <c r="Q3878" i="11" s="1"/>
  <c r="U3874" i="11"/>
  <c r="P3874" i="11"/>
  <c r="Q3874" i="11" s="1"/>
  <c r="U3870" i="11"/>
  <c r="P3870" i="11"/>
  <c r="Q3870" i="11" s="1"/>
  <c r="U3866" i="11"/>
  <c r="P3866" i="11"/>
  <c r="Q3866" i="11" s="1"/>
  <c r="U3862" i="11"/>
  <c r="P3862" i="11"/>
  <c r="Q3862" i="11" s="1"/>
  <c r="U3858" i="11"/>
  <c r="P3858" i="11"/>
  <c r="Q3858" i="11" s="1"/>
  <c r="U3854" i="11"/>
  <c r="P3854" i="11"/>
  <c r="Q3854" i="11" s="1"/>
  <c r="U3850" i="11"/>
  <c r="P3850" i="11"/>
  <c r="Q3850" i="11" s="1"/>
  <c r="U3846" i="11"/>
  <c r="P3846" i="11"/>
  <c r="Q3846" i="11" s="1"/>
  <c r="U3842" i="11"/>
  <c r="P3842" i="11"/>
  <c r="Q3842" i="11" s="1"/>
  <c r="U3838" i="11"/>
  <c r="P3838" i="11"/>
  <c r="Q3838" i="11" s="1"/>
  <c r="U3834" i="11"/>
  <c r="P3834" i="11"/>
  <c r="Q3834" i="11" s="1"/>
  <c r="U3830" i="11"/>
  <c r="P3830" i="11"/>
  <c r="Q3830" i="11" s="1"/>
  <c r="U3826" i="11"/>
  <c r="P3826" i="11"/>
  <c r="Q3826" i="11" s="1"/>
  <c r="U3822" i="11"/>
  <c r="P3822" i="11"/>
  <c r="Q3822" i="11" s="1"/>
  <c r="U3818" i="11"/>
  <c r="P3818" i="11"/>
  <c r="Q3818" i="11" s="1"/>
  <c r="U3814" i="11"/>
  <c r="P3814" i="11"/>
  <c r="Q3814" i="11" s="1"/>
  <c r="U3810" i="11"/>
  <c r="P3810" i="11"/>
  <c r="Q3810" i="11" s="1"/>
  <c r="U3806" i="11"/>
  <c r="P3806" i="11"/>
  <c r="Q3806" i="11" s="1"/>
  <c r="U3802" i="11"/>
  <c r="P3802" i="11"/>
  <c r="Q3802" i="11" s="1"/>
  <c r="U3798" i="11"/>
  <c r="P3798" i="11"/>
  <c r="Q3798" i="11" s="1"/>
  <c r="U3794" i="11"/>
  <c r="P3794" i="11"/>
  <c r="Q3794" i="11" s="1"/>
  <c r="U3790" i="11"/>
  <c r="P3790" i="11"/>
  <c r="Q3790" i="11" s="1"/>
  <c r="U3786" i="11"/>
  <c r="P3786" i="11"/>
  <c r="Q3786" i="11" s="1"/>
  <c r="U3782" i="11"/>
  <c r="P3782" i="11"/>
  <c r="Q3782" i="11" s="1"/>
  <c r="U3778" i="11"/>
  <c r="P3778" i="11"/>
  <c r="Q3778" i="11" s="1"/>
  <c r="U3774" i="11"/>
  <c r="P3774" i="11"/>
  <c r="Q3774" i="11" s="1"/>
  <c r="U3770" i="11"/>
  <c r="P3770" i="11"/>
  <c r="Q3770" i="11" s="1"/>
  <c r="U3766" i="11"/>
  <c r="P3766" i="11"/>
  <c r="Q3766" i="11" s="1"/>
  <c r="U3762" i="11"/>
  <c r="P3762" i="11"/>
  <c r="Q3762" i="11" s="1"/>
  <c r="U3758" i="11"/>
  <c r="P3758" i="11"/>
  <c r="Q3758" i="11" s="1"/>
  <c r="U3754" i="11"/>
  <c r="P3754" i="11"/>
  <c r="Q3754" i="11" s="1"/>
  <c r="U3750" i="11"/>
  <c r="P3750" i="11"/>
  <c r="Q3750" i="11" s="1"/>
  <c r="U3746" i="11"/>
  <c r="P3746" i="11"/>
  <c r="Q3746" i="11" s="1"/>
  <c r="U3742" i="11"/>
  <c r="P3742" i="11"/>
  <c r="Q3742" i="11" s="1"/>
  <c r="U3738" i="11"/>
  <c r="P3738" i="11"/>
  <c r="Q3738" i="11" s="1"/>
  <c r="U3734" i="11"/>
  <c r="P3734" i="11"/>
  <c r="Q3734" i="11" s="1"/>
  <c r="U3730" i="11"/>
  <c r="P3730" i="11"/>
  <c r="Q3730" i="11" s="1"/>
  <c r="U3726" i="11"/>
  <c r="P3726" i="11"/>
  <c r="Q3726" i="11" s="1"/>
  <c r="U3722" i="11"/>
  <c r="P3722" i="11"/>
  <c r="Q3722" i="11" s="1"/>
  <c r="U3718" i="11"/>
  <c r="P3718" i="11"/>
  <c r="Q3718" i="11" s="1"/>
  <c r="U3714" i="11"/>
  <c r="P3714" i="11"/>
  <c r="Q3714" i="11" s="1"/>
  <c r="U3710" i="11"/>
  <c r="P3710" i="11"/>
  <c r="Q3710" i="11" s="1"/>
  <c r="U3706" i="11"/>
  <c r="P3706" i="11"/>
  <c r="Q3706" i="11" s="1"/>
  <c r="U3702" i="11"/>
  <c r="P3702" i="11"/>
  <c r="Q3702" i="11" s="1"/>
  <c r="U3698" i="11"/>
  <c r="P3698" i="11"/>
  <c r="Q3698" i="11" s="1"/>
  <c r="U3694" i="11"/>
  <c r="P3694" i="11"/>
  <c r="Q3694" i="11" s="1"/>
  <c r="U3690" i="11"/>
  <c r="P3690" i="11"/>
  <c r="Q3690" i="11" s="1"/>
  <c r="U3686" i="11"/>
  <c r="P3686" i="11"/>
  <c r="Q3686" i="11" s="1"/>
  <c r="U3682" i="11"/>
  <c r="P3682" i="11"/>
  <c r="Q3682" i="11" s="1"/>
  <c r="U3678" i="11"/>
  <c r="P3678" i="11"/>
  <c r="Q3678" i="11" s="1"/>
  <c r="U3674" i="11"/>
  <c r="P3674" i="11"/>
  <c r="Q3674" i="11" s="1"/>
  <c r="U3670" i="11"/>
  <c r="P3670" i="11"/>
  <c r="Q3670" i="11" s="1"/>
  <c r="U3666" i="11"/>
  <c r="P3666" i="11"/>
  <c r="Q3666" i="11" s="1"/>
  <c r="U3662" i="11"/>
  <c r="P3662" i="11"/>
  <c r="Q3662" i="11" s="1"/>
  <c r="U3658" i="11"/>
  <c r="P3658" i="11"/>
  <c r="Q3658" i="11" s="1"/>
  <c r="U3654" i="11"/>
  <c r="P3654" i="11"/>
  <c r="Q3654" i="11" s="1"/>
  <c r="U3650" i="11"/>
  <c r="P3650" i="11"/>
  <c r="Q3650" i="11" s="1"/>
  <c r="U3646" i="11"/>
  <c r="P3646" i="11"/>
  <c r="Q3646" i="11" s="1"/>
  <c r="U3642" i="11"/>
  <c r="P3642" i="11"/>
  <c r="Q3642" i="11" s="1"/>
  <c r="U3638" i="11"/>
  <c r="P3638" i="11"/>
  <c r="Q3638" i="11" s="1"/>
  <c r="U3634" i="11"/>
  <c r="P3634" i="11"/>
  <c r="Q3634" i="11" s="1"/>
  <c r="U3630" i="11"/>
  <c r="P3630" i="11"/>
  <c r="Q3630" i="11" s="1"/>
  <c r="U3626" i="11"/>
  <c r="P3626" i="11"/>
  <c r="Q3626" i="11" s="1"/>
  <c r="U3622" i="11"/>
  <c r="P3622" i="11"/>
  <c r="Q3622" i="11" s="1"/>
  <c r="U3618" i="11"/>
  <c r="P3618" i="11"/>
  <c r="Q3618" i="11" s="1"/>
  <c r="U3614" i="11"/>
  <c r="P3614" i="11"/>
  <c r="Q3614" i="11" s="1"/>
  <c r="U3610" i="11"/>
  <c r="P3610" i="11"/>
  <c r="Q3610" i="11" s="1"/>
  <c r="U3606" i="11"/>
  <c r="P3606" i="11"/>
  <c r="Q3606" i="11" s="1"/>
  <c r="U3602" i="11"/>
  <c r="P3602" i="11"/>
  <c r="Q3602" i="11" s="1"/>
  <c r="U3598" i="11"/>
  <c r="P3598" i="11"/>
  <c r="Q3598" i="11" s="1"/>
  <c r="U3594" i="11"/>
  <c r="P3594" i="11"/>
  <c r="Q3594" i="11" s="1"/>
  <c r="U3590" i="11"/>
  <c r="P3590" i="11"/>
  <c r="Q3590" i="11" s="1"/>
  <c r="U3586" i="11"/>
  <c r="P3586" i="11"/>
  <c r="Q3586" i="11" s="1"/>
  <c r="U3582" i="11"/>
  <c r="P3582" i="11"/>
  <c r="Q3582" i="11" s="1"/>
  <c r="U3578" i="11"/>
  <c r="P3578" i="11"/>
  <c r="Q3578" i="11" s="1"/>
  <c r="U3574" i="11"/>
  <c r="P3574" i="11"/>
  <c r="Q3574" i="11" s="1"/>
  <c r="U3570" i="11"/>
  <c r="P3570" i="11"/>
  <c r="Q3570" i="11" s="1"/>
  <c r="U3566" i="11"/>
  <c r="P3566" i="11"/>
  <c r="Q3566" i="11" s="1"/>
  <c r="U3562" i="11"/>
  <c r="P3562" i="11"/>
  <c r="Q3562" i="11" s="1"/>
  <c r="U3558" i="11"/>
  <c r="P3558" i="11"/>
  <c r="Q3558" i="11" s="1"/>
  <c r="U3554" i="11"/>
  <c r="P3554" i="11"/>
  <c r="Q3554" i="11" s="1"/>
  <c r="P3550" i="11"/>
  <c r="Q3550" i="11" s="1"/>
  <c r="U3550" i="11"/>
  <c r="U3546" i="11"/>
  <c r="P3546" i="11"/>
  <c r="Q3546" i="11" s="1"/>
  <c r="U3542" i="11"/>
  <c r="P3542" i="11"/>
  <c r="Q3542" i="11" s="1"/>
  <c r="U3538" i="11"/>
  <c r="P3538" i="11"/>
  <c r="Q3538" i="11" s="1"/>
  <c r="U3534" i="11"/>
  <c r="P3534" i="11"/>
  <c r="Q3534" i="11" s="1"/>
  <c r="U3530" i="11"/>
  <c r="P3530" i="11"/>
  <c r="Q3530" i="11" s="1"/>
  <c r="U3526" i="11"/>
  <c r="P3526" i="11"/>
  <c r="Q3526" i="11" s="1"/>
  <c r="U3522" i="11"/>
  <c r="P3522" i="11"/>
  <c r="Q3522" i="11" s="1"/>
  <c r="U3518" i="11"/>
  <c r="P3518" i="11"/>
  <c r="Q3518" i="11" s="1"/>
  <c r="U3514" i="11"/>
  <c r="P3514" i="11"/>
  <c r="Q3514" i="11" s="1"/>
  <c r="U3510" i="11"/>
  <c r="P3510" i="11"/>
  <c r="Q3510" i="11" s="1"/>
  <c r="U3506" i="11"/>
  <c r="P3506" i="11"/>
  <c r="Q3506" i="11" s="1"/>
  <c r="U3502" i="11"/>
  <c r="P3502" i="11"/>
  <c r="Q3502" i="11" s="1"/>
  <c r="U3498" i="11"/>
  <c r="P3498" i="11"/>
  <c r="Q3498" i="11" s="1"/>
  <c r="U3494" i="11"/>
  <c r="P3494" i="11"/>
  <c r="Q3494" i="11" s="1"/>
  <c r="U3490" i="11"/>
  <c r="P3490" i="11"/>
  <c r="Q3490" i="11" s="1"/>
  <c r="U3486" i="11"/>
  <c r="P3486" i="11"/>
  <c r="Q3486" i="11" s="1"/>
  <c r="U3482" i="11"/>
  <c r="P3482" i="11"/>
  <c r="Q3482" i="11" s="1"/>
  <c r="U3478" i="11"/>
  <c r="P3478" i="11"/>
  <c r="Q3478" i="11" s="1"/>
  <c r="U3474" i="11"/>
  <c r="P3474" i="11"/>
  <c r="Q3474" i="11" s="1"/>
  <c r="U3470" i="11"/>
  <c r="P3470" i="11"/>
  <c r="Q3470" i="11" s="1"/>
  <c r="U3466" i="11"/>
  <c r="P3466" i="11"/>
  <c r="Q3466" i="11" s="1"/>
  <c r="U3462" i="11"/>
  <c r="P3462" i="11"/>
  <c r="Q3462" i="11" s="1"/>
  <c r="U3458" i="11"/>
  <c r="P3458" i="11"/>
  <c r="Q3458" i="11" s="1"/>
  <c r="U3454" i="11"/>
  <c r="P3454" i="11"/>
  <c r="Q3454" i="11" s="1"/>
  <c r="U3450" i="11"/>
  <c r="P3450" i="11"/>
  <c r="Q3450" i="11" s="1"/>
  <c r="U3446" i="11"/>
  <c r="P3446" i="11"/>
  <c r="Q3446" i="11" s="1"/>
  <c r="U3442" i="11"/>
  <c r="P3442" i="11"/>
  <c r="Q3442" i="11" s="1"/>
  <c r="U3438" i="11"/>
  <c r="P3438" i="11"/>
  <c r="Q3438" i="11" s="1"/>
  <c r="U3434" i="11"/>
  <c r="P3434" i="11"/>
  <c r="Q3434" i="11" s="1"/>
  <c r="U3430" i="11"/>
  <c r="P3430" i="11"/>
  <c r="Q3430" i="11" s="1"/>
  <c r="U3426" i="11"/>
  <c r="P3426" i="11"/>
  <c r="Q3426" i="11" s="1"/>
  <c r="U3422" i="11"/>
  <c r="P3422" i="11"/>
  <c r="Q3422" i="11" s="1"/>
  <c r="U3418" i="11"/>
  <c r="P3418" i="11"/>
  <c r="Q3418" i="11" s="1"/>
  <c r="U3414" i="11"/>
  <c r="P3414" i="11"/>
  <c r="Q3414" i="11" s="1"/>
  <c r="U3410" i="11"/>
  <c r="P3410" i="11"/>
  <c r="Q3410" i="11" s="1"/>
  <c r="U3406" i="11"/>
  <c r="P3406" i="11"/>
  <c r="Q3406" i="11" s="1"/>
  <c r="U3402" i="11"/>
  <c r="P3402" i="11"/>
  <c r="Q3402" i="11" s="1"/>
  <c r="U3398" i="11"/>
  <c r="P3398" i="11"/>
  <c r="Q3398" i="11" s="1"/>
  <c r="U3394" i="11"/>
  <c r="P3394" i="11"/>
  <c r="Q3394" i="11" s="1"/>
  <c r="U3390" i="11"/>
  <c r="P3390" i="11"/>
  <c r="Q3390" i="11" s="1"/>
  <c r="U3386" i="11"/>
  <c r="P3386" i="11"/>
  <c r="Q3386" i="11" s="1"/>
  <c r="U3382" i="11"/>
  <c r="P3382" i="11"/>
  <c r="Q3382" i="11" s="1"/>
  <c r="U3378" i="11"/>
  <c r="P3378" i="11"/>
  <c r="Q3378" i="11" s="1"/>
  <c r="U3374" i="11"/>
  <c r="P3374" i="11"/>
  <c r="Q3374" i="11" s="1"/>
  <c r="U3370" i="11"/>
  <c r="P3370" i="11"/>
  <c r="Q3370" i="11" s="1"/>
  <c r="U3366" i="11"/>
  <c r="P3366" i="11"/>
  <c r="Q3366" i="11" s="1"/>
  <c r="U3362" i="11"/>
  <c r="P3362" i="11"/>
  <c r="Q3362" i="11" s="1"/>
  <c r="U3358" i="11"/>
  <c r="P3358" i="11"/>
  <c r="Q3358" i="11" s="1"/>
  <c r="U3354" i="11"/>
  <c r="P3354" i="11"/>
  <c r="Q3354" i="11" s="1"/>
  <c r="U3350" i="11"/>
  <c r="P3350" i="11"/>
  <c r="Q3350" i="11" s="1"/>
  <c r="U3346" i="11"/>
  <c r="P3346" i="11"/>
  <c r="Q3346" i="11" s="1"/>
  <c r="U3342" i="11"/>
  <c r="P3342" i="11"/>
  <c r="Q3342" i="11" s="1"/>
  <c r="U3338" i="11"/>
  <c r="P3338" i="11"/>
  <c r="Q3338" i="11" s="1"/>
  <c r="P3334" i="11"/>
  <c r="Q3334" i="11" s="1"/>
  <c r="U3334" i="11"/>
  <c r="U3330" i="11"/>
  <c r="P3330" i="11"/>
  <c r="Q3330" i="11" s="1"/>
  <c r="U3326" i="11"/>
  <c r="P3326" i="11"/>
  <c r="Q3326" i="11" s="1"/>
  <c r="U3322" i="11"/>
  <c r="P3322" i="11"/>
  <c r="Q3322" i="11" s="1"/>
  <c r="U3318" i="11"/>
  <c r="P3318" i="11"/>
  <c r="Q3318" i="11" s="1"/>
  <c r="U3314" i="11"/>
  <c r="P3314" i="11"/>
  <c r="Q3314" i="11" s="1"/>
  <c r="U3310" i="11"/>
  <c r="P3310" i="11"/>
  <c r="Q3310" i="11" s="1"/>
  <c r="U3306" i="11"/>
  <c r="P3306" i="11"/>
  <c r="Q3306" i="11" s="1"/>
  <c r="U3302" i="11"/>
  <c r="P3302" i="11"/>
  <c r="Q3302" i="11" s="1"/>
  <c r="U3298" i="11"/>
  <c r="P3298" i="11"/>
  <c r="Q3298" i="11" s="1"/>
  <c r="P3294" i="11"/>
  <c r="Q3294" i="11" s="1"/>
  <c r="U3294" i="11"/>
  <c r="U3290" i="11"/>
  <c r="P3290" i="11"/>
  <c r="Q3290" i="11" s="1"/>
  <c r="P3286" i="11"/>
  <c r="Q3286" i="11" s="1"/>
  <c r="U3286" i="11"/>
  <c r="U3282" i="11"/>
  <c r="P3282" i="11"/>
  <c r="Q3282" i="11" s="1"/>
  <c r="U3278" i="11"/>
  <c r="P3278" i="11"/>
  <c r="Q3278" i="11" s="1"/>
  <c r="U3274" i="11"/>
  <c r="P3274" i="11"/>
  <c r="Q3274" i="11" s="1"/>
  <c r="U3270" i="11"/>
  <c r="P3270" i="11"/>
  <c r="Q3270" i="11" s="1"/>
  <c r="U3266" i="11"/>
  <c r="P3266" i="11"/>
  <c r="Q3266" i="11" s="1"/>
  <c r="U3262" i="11"/>
  <c r="P3262" i="11"/>
  <c r="Q3262" i="11" s="1"/>
  <c r="U3258" i="11"/>
  <c r="P3258" i="11"/>
  <c r="Q3258" i="11" s="1"/>
  <c r="U3254" i="11"/>
  <c r="P3254" i="11"/>
  <c r="Q3254" i="11" s="1"/>
  <c r="U3250" i="11"/>
  <c r="P3250" i="11"/>
  <c r="Q3250" i="11" s="1"/>
  <c r="U3246" i="11"/>
  <c r="P3246" i="11"/>
  <c r="Q3246" i="11" s="1"/>
  <c r="U3242" i="11"/>
  <c r="P3242" i="11"/>
  <c r="Q3242" i="11" s="1"/>
  <c r="U3238" i="11"/>
  <c r="P3238" i="11"/>
  <c r="Q3238" i="11" s="1"/>
  <c r="U3234" i="11"/>
  <c r="P3234" i="11"/>
  <c r="Q3234" i="11" s="1"/>
  <c r="U3230" i="11"/>
  <c r="P3230" i="11"/>
  <c r="Q3230" i="11" s="1"/>
  <c r="U3226" i="11"/>
  <c r="P3226" i="11"/>
  <c r="Q3226" i="11" s="1"/>
  <c r="U3222" i="11"/>
  <c r="P3222" i="11"/>
  <c r="Q3222" i="11" s="1"/>
  <c r="U3218" i="11"/>
  <c r="P3218" i="11"/>
  <c r="Q3218" i="11" s="1"/>
  <c r="U3214" i="11"/>
  <c r="P3214" i="11"/>
  <c r="Q3214" i="11" s="1"/>
  <c r="U3210" i="11"/>
  <c r="P3210" i="11"/>
  <c r="Q3210" i="11" s="1"/>
  <c r="U3206" i="11"/>
  <c r="P3206" i="11"/>
  <c r="Q3206" i="11" s="1"/>
  <c r="U3202" i="11"/>
  <c r="P3202" i="11"/>
  <c r="Q3202" i="11" s="1"/>
  <c r="U3198" i="11"/>
  <c r="P3198" i="11"/>
  <c r="Q3198" i="11" s="1"/>
  <c r="U3194" i="11"/>
  <c r="P3194" i="11"/>
  <c r="Q3194" i="11" s="1"/>
  <c r="U3190" i="11"/>
  <c r="P3190" i="11"/>
  <c r="Q3190" i="11" s="1"/>
  <c r="U3186" i="11"/>
  <c r="P3186" i="11"/>
  <c r="Q3186" i="11" s="1"/>
  <c r="U3182" i="11"/>
  <c r="P3182" i="11"/>
  <c r="Q3182" i="11" s="1"/>
  <c r="U3178" i="11"/>
  <c r="P3178" i="11"/>
  <c r="Q3178" i="11" s="1"/>
  <c r="U3174" i="11"/>
  <c r="P3174" i="11"/>
  <c r="Q3174" i="11" s="1"/>
  <c r="P3170" i="11"/>
  <c r="Q3170" i="11" s="1"/>
  <c r="U3170" i="11"/>
  <c r="U3166" i="11"/>
  <c r="P3166" i="11"/>
  <c r="Q3166" i="11" s="1"/>
  <c r="U3162" i="11"/>
  <c r="P3162" i="11"/>
  <c r="Q3162" i="11" s="1"/>
  <c r="U3158" i="11"/>
  <c r="P3158" i="11"/>
  <c r="Q3158" i="11" s="1"/>
  <c r="U3154" i="11"/>
  <c r="P3154" i="11"/>
  <c r="Q3154" i="11" s="1"/>
  <c r="U3150" i="11"/>
  <c r="P3150" i="11"/>
  <c r="Q3150" i="11" s="1"/>
  <c r="U3146" i="11"/>
  <c r="P3146" i="11"/>
  <c r="Q3146" i="11" s="1"/>
  <c r="U3142" i="11"/>
  <c r="P3142" i="11"/>
  <c r="Q3142" i="11" s="1"/>
  <c r="U3138" i="11"/>
  <c r="P3138" i="11"/>
  <c r="Q3138" i="11" s="1"/>
  <c r="U3134" i="11"/>
  <c r="P3134" i="11"/>
  <c r="Q3134" i="11" s="1"/>
  <c r="U3130" i="11"/>
  <c r="P3130" i="11"/>
  <c r="Q3130" i="11" s="1"/>
  <c r="U3126" i="11"/>
  <c r="P3126" i="11"/>
  <c r="Q3126" i="11" s="1"/>
  <c r="U3122" i="11"/>
  <c r="P3122" i="11"/>
  <c r="Q3122" i="11" s="1"/>
  <c r="U3118" i="11"/>
  <c r="P3118" i="11"/>
  <c r="Q3118" i="11" s="1"/>
  <c r="U3114" i="11"/>
  <c r="P3114" i="11"/>
  <c r="Q3114" i="11" s="1"/>
  <c r="U3110" i="11"/>
  <c r="P3110" i="11"/>
  <c r="Q3110" i="11" s="1"/>
  <c r="U3106" i="11"/>
  <c r="P3106" i="11"/>
  <c r="Q3106" i="11" s="1"/>
  <c r="U3102" i="11"/>
  <c r="P3102" i="11"/>
  <c r="Q3102" i="11" s="1"/>
  <c r="U3098" i="11"/>
  <c r="P3098" i="11"/>
  <c r="Q3098" i="11" s="1"/>
  <c r="U3094" i="11"/>
  <c r="P3094" i="11"/>
  <c r="Q3094" i="11" s="1"/>
  <c r="U3090" i="11"/>
  <c r="P3090" i="11"/>
  <c r="Q3090" i="11" s="1"/>
  <c r="U3086" i="11"/>
  <c r="P3086" i="11"/>
  <c r="Q3086" i="11" s="1"/>
  <c r="U3082" i="11"/>
  <c r="P3082" i="11"/>
  <c r="Q3082" i="11" s="1"/>
  <c r="U3078" i="11"/>
  <c r="P3078" i="11"/>
  <c r="Q3078" i="11" s="1"/>
  <c r="U3074" i="11"/>
  <c r="P3074" i="11"/>
  <c r="Q3074" i="11" s="1"/>
  <c r="U3070" i="11"/>
  <c r="P3070" i="11"/>
  <c r="Q3070" i="11" s="1"/>
  <c r="U3066" i="11"/>
  <c r="P3066" i="11"/>
  <c r="Q3066" i="11" s="1"/>
  <c r="P3062" i="11"/>
  <c r="Q3062" i="11" s="1"/>
  <c r="U3062" i="11"/>
  <c r="U3058" i="11"/>
  <c r="P3058" i="11"/>
  <c r="Q3058" i="11" s="1"/>
  <c r="U3054" i="11"/>
  <c r="P3054" i="11"/>
  <c r="Q3054" i="11" s="1"/>
  <c r="U3050" i="11"/>
  <c r="P3050" i="11"/>
  <c r="Q3050" i="11" s="1"/>
  <c r="U3046" i="11"/>
  <c r="P3046" i="11"/>
  <c r="Q3046" i="11" s="1"/>
  <c r="U3042" i="11"/>
  <c r="P3042" i="11"/>
  <c r="Q3042" i="11" s="1"/>
  <c r="U3038" i="11"/>
  <c r="P3038" i="11"/>
  <c r="Q3038" i="11" s="1"/>
  <c r="U3034" i="11"/>
  <c r="P3034" i="11"/>
  <c r="Q3034" i="11" s="1"/>
  <c r="U3030" i="11"/>
  <c r="P3030" i="11"/>
  <c r="Q3030" i="11" s="1"/>
  <c r="U3026" i="11"/>
  <c r="P3026" i="11"/>
  <c r="Q3026" i="11" s="1"/>
  <c r="U3022" i="11"/>
  <c r="P3022" i="11"/>
  <c r="Q3022" i="11" s="1"/>
  <c r="U3018" i="11"/>
  <c r="P3018" i="11"/>
  <c r="Q3018" i="11" s="1"/>
  <c r="U3014" i="11"/>
  <c r="P3014" i="11"/>
  <c r="Q3014" i="11" s="1"/>
  <c r="U3010" i="11"/>
  <c r="P3010" i="11"/>
  <c r="Q3010" i="11" s="1"/>
  <c r="U3006" i="11"/>
  <c r="P3006" i="11"/>
  <c r="Q3006" i="11" s="1"/>
  <c r="U3002" i="11"/>
  <c r="P3002" i="11"/>
  <c r="Q3002" i="11" s="1"/>
  <c r="U2998" i="11"/>
  <c r="P2998" i="11"/>
  <c r="Q2998" i="11" s="1"/>
  <c r="U2994" i="11"/>
  <c r="P2994" i="11"/>
  <c r="Q2994" i="11" s="1"/>
  <c r="U2990" i="11"/>
  <c r="P2990" i="11"/>
  <c r="Q2990" i="11" s="1"/>
  <c r="U2986" i="11"/>
  <c r="P2986" i="11"/>
  <c r="Q2986" i="11" s="1"/>
  <c r="U2982" i="11"/>
  <c r="P2982" i="11"/>
  <c r="Q2982" i="11" s="1"/>
  <c r="U2978" i="11"/>
  <c r="P2978" i="11"/>
  <c r="Q2978" i="11" s="1"/>
  <c r="U2974" i="11"/>
  <c r="P2974" i="11"/>
  <c r="Q2974" i="11" s="1"/>
  <c r="U2970" i="11"/>
  <c r="P2970" i="11"/>
  <c r="Q2970" i="11" s="1"/>
  <c r="U2966" i="11"/>
  <c r="P2966" i="11"/>
  <c r="Q2966" i="11" s="1"/>
  <c r="U2962" i="11"/>
  <c r="P2962" i="11"/>
  <c r="Q2962" i="11" s="1"/>
  <c r="U2958" i="11"/>
  <c r="P2958" i="11"/>
  <c r="Q2958" i="11" s="1"/>
  <c r="U2954" i="11"/>
  <c r="P2954" i="11"/>
  <c r="Q2954" i="11" s="1"/>
  <c r="U2950" i="11"/>
  <c r="P2950" i="11"/>
  <c r="Q2950" i="11" s="1"/>
  <c r="U2946" i="11"/>
  <c r="P2946" i="11"/>
  <c r="Q2946" i="11" s="1"/>
  <c r="U2942" i="11"/>
  <c r="P2942" i="11"/>
  <c r="Q2942" i="11" s="1"/>
  <c r="U2938" i="11"/>
  <c r="P2938" i="11"/>
  <c r="Q2938" i="11" s="1"/>
  <c r="U2934" i="11"/>
  <c r="P2934" i="11"/>
  <c r="Q2934" i="11" s="1"/>
  <c r="U2930" i="11"/>
  <c r="P2930" i="11"/>
  <c r="Q2930" i="11" s="1"/>
  <c r="U2926" i="11"/>
  <c r="P2926" i="11"/>
  <c r="Q2926" i="11" s="1"/>
  <c r="U2922" i="11"/>
  <c r="P2922" i="11"/>
  <c r="Q2922" i="11" s="1"/>
  <c r="U2918" i="11"/>
  <c r="P2918" i="11"/>
  <c r="Q2918" i="11" s="1"/>
  <c r="U2914" i="11"/>
  <c r="P2914" i="11"/>
  <c r="Q2914" i="11" s="1"/>
  <c r="P2910" i="11"/>
  <c r="Q2910" i="11" s="1"/>
  <c r="U2910" i="11"/>
  <c r="U2906" i="11"/>
  <c r="P2906" i="11"/>
  <c r="Q2906" i="11" s="1"/>
  <c r="U2902" i="11"/>
  <c r="P2902" i="11"/>
  <c r="Q2902" i="11" s="1"/>
  <c r="U2898" i="11"/>
  <c r="P2898" i="11"/>
  <c r="Q2898" i="11" s="1"/>
  <c r="U2894" i="11"/>
  <c r="P2894" i="11"/>
  <c r="Q2894" i="11" s="1"/>
  <c r="U2890" i="11"/>
  <c r="P2890" i="11"/>
  <c r="Q2890" i="11" s="1"/>
  <c r="U2886" i="11"/>
  <c r="P2886" i="11"/>
  <c r="Q2886" i="11" s="1"/>
  <c r="U2882" i="11"/>
  <c r="P2882" i="11"/>
  <c r="Q2882" i="11" s="1"/>
  <c r="U2878" i="11"/>
  <c r="P2878" i="11"/>
  <c r="Q2878" i="11" s="1"/>
  <c r="U2874" i="11"/>
  <c r="P2874" i="11"/>
  <c r="Q2874" i="11" s="1"/>
  <c r="U2870" i="11"/>
  <c r="P2870" i="11"/>
  <c r="Q2870" i="11" s="1"/>
  <c r="U2866" i="11"/>
  <c r="P2866" i="11"/>
  <c r="Q2866" i="11" s="1"/>
  <c r="U2862" i="11"/>
  <c r="P2862" i="11"/>
  <c r="Q2862" i="11" s="1"/>
  <c r="U2858" i="11"/>
  <c r="P2858" i="11"/>
  <c r="Q2858" i="11" s="1"/>
  <c r="U2854" i="11"/>
  <c r="P2854" i="11"/>
  <c r="Q2854" i="11" s="1"/>
  <c r="U2850" i="11"/>
  <c r="P2850" i="11"/>
  <c r="Q2850" i="11" s="1"/>
  <c r="U2846" i="11"/>
  <c r="P2846" i="11"/>
  <c r="Q2846" i="11" s="1"/>
  <c r="U2842" i="11"/>
  <c r="P2842" i="11"/>
  <c r="Q2842" i="11" s="1"/>
  <c r="U2838" i="11"/>
  <c r="P2838" i="11"/>
  <c r="Q2838" i="11" s="1"/>
  <c r="U2834" i="11"/>
  <c r="P2834" i="11"/>
  <c r="Q2834" i="11" s="1"/>
  <c r="U2830" i="11"/>
  <c r="P2830" i="11"/>
  <c r="Q2830" i="11" s="1"/>
  <c r="U2826" i="11"/>
  <c r="P2826" i="11"/>
  <c r="Q2826" i="11" s="1"/>
  <c r="U2822" i="11"/>
  <c r="P2822" i="11"/>
  <c r="Q2822" i="11" s="1"/>
  <c r="U2818" i="11"/>
  <c r="P2818" i="11"/>
  <c r="Q2818" i="11" s="1"/>
  <c r="U2814" i="11"/>
  <c r="P2814" i="11"/>
  <c r="Q2814" i="11" s="1"/>
  <c r="U2810" i="11"/>
  <c r="P2810" i="11"/>
  <c r="Q2810" i="11" s="1"/>
  <c r="U2806" i="11"/>
  <c r="P2806" i="11"/>
  <c r="Q2806" i="11" s="1"/>
  <c r="U2802" i="11"/>
  <c r="P2802" i="11"/>
  <c r="Q2802" i="11" s="1"/>
  <c r="U2798" i="11"/>
  <c r="P2798" i="11"/>
  <c r="Q2798" i="11" s="1"/>
  <c r="U2794" i="11"/>
  <c r="P2794" i="11"/>
  <c r="Q2794" i="11" s="1"/>
  <c r="U2790" i="11"/>
  <c r="P2790" i="11"/>
  <c r="Q2790" i="11" s="1"/>
  <c r="U2786" i="11"/>
  <c r="P2786" i="11"/>
  <c r="Q2786" i="11" s="1"/>
  <c r="U2782" i="11"/>
  <c r="P2782" i="11"/>
  <c r="Q2782" i="11" s="1"/>
  <c r="U2778" i="11"/>
  <c r="P2778" i="11"/>
  <c r="Q2778" i="11" s="1"/>
  <c r="U2774" i="11"/>
  <c r="P2774" i="11"/>
  <c r="Q2774" i="11" s="1"/>
  <c r="U2770" i="11"/>
  <c r="P2770" i="11"/>
  <c r="Q2770" i="11" s="1"/>
  <c r="U2766" i="11"/>
  <c r="P2766" i="11"/>
  <c r="Q2766" i="11" s="1"/>
  <c r="U2762" i="11"/>
  <c r="P2762" i="11"/>
  <c r="Q2762" i="11" s="1"/>
  <c r="U2758" i="11"/>
  <c r="P2758" i="11"/>
  <c r="Q2758" i="11" s="1"/>
  <c r="U2754" i="11"/>
  <c r="P2754" i="11"/>
  <c r="Q2754" i="11" s="1"/>
  <c r="U2750" i="11"/>
  <c r="P2750" i="11"/>
  <c r="Q2750" i="11" s="1"/>
  <c r="U2746" i="11"/>
  <c r="P2746" i="11"/>
  <c r="Q2746" i="11" s="1"/>
  <c r="U2742" i="11"/>
  <c r="P2742" i="11"/>
  <c r="Q2742" i="11" s="1"/>
  <c r="U2738" i="11"/>
  <c r="P2738" i="11"/>
  <c r="Q2738" i="11" s="1"/>
  <c r="U2734" i="11"/>
  <c r="P2734" i="11"/>
  <c r="Q2734" i="11" s="1"/>
  <c r="U2730" i="11"/>
  <c r="P2730" i="11"/>
  <c r="Q2730" i="11" s="1"/>
  <c r="U2726" i="11"/>
  <c r="P2726" i="11"/>
  <c r="Q2726" i="11" s="1"/>
  <c r="U2722" i="11"/>
  <c r="P2722" i="11"/>
  <c r="Q2722" i="11" s="1"/>
  <c r="U2718" i="11"/>
  <c r="P2718" i="11"/>
  <c r="Q2718" i="11" s="1"/>
  <c r="U2714" i="11"/>
  <c r="P2714" i="11"/>
  <c r="Q2714" i="11" s="1"/>
  <c r="U2710" i="11"/>
  <c r="P2710" i="11"/>
  <c r="Q2710" i="11" s="1"/>
  <c r="U2706" i="11"/>
  <c r="P2706" i="11"/>
  <c r="Q2706" i="11" s="1"/>
  <c r="U2702" i="11"/>
  <c r="P2702" i="11"/>
  <c r="Q2702" i="11" s="1"/>
  <c r="U2698" i="11"/>
  <c r="P2698" i="11"/>
  <c r="Q2698" i="11" s="1"/>
  <c r="U2694" i="11"/>
  <c r="P2694" i="11"/>
  <c r="Q2694" i="11" s="1"/>
  <c r="U2690" i="11"/>
  <c r="P2690" i="11"/>
  <c r="Q2690" i="11" s="1"/>
  <c r="U2686" i="11"/>
  <c r="P2686" i="11"/>
  <c r="Q2686" i="11" s="1"/>
  <c r="U2682" i="11"/>
  <c r="P2682" i="11"/>
  <c r="Q2682" i="11" s="1"/>
  <c r="U2678" i="11"/>
  <c r="P2678" i="11"/>
  <c r="Q2678" i="11" s="1"/>
  <c r="U2674" i="11"/>
  <c r="P2674" i="11"/>
  <c r="Q2674" i="11" s="1"/>
  <c r="U2670" i="11"/>
  <c r="P2670" i="11"/>
  <c r="Q2670" i="11" s="1"/>
  <c r="U2666" i="11"/>
  <c r="P2666" i="11"/>
  <c r="Q2666" i="11" s="1"/>
  <c r="U2662" i="11"/>
  <c r="P2662" i="11"/>
  <c r="Q2662" i="11" s="1"/>
  <c r="U2658" i="11"/>
  <c r="P2658" i="11"/>
  <c r="Q2658" i="11" s="1"/>
  <c r="U2654" i="11"/>
  <c r="P2654" i="11"/>
  <c r="Q2654" i="11" s="1"/>
  <c r="U2650" i="11"/>
  <c r="P2650" i="11"/>
  <c r="Q2650" i="11" s="1"/>
  <c r="U2646" i="11"/>
  <c r="P2646" i="11"/>
  <c r="Q2646" i="11" s="1"/>
  <c r="U2642" i="11"/>
  <c r="P2642" i="11"/>
  <c r="Q2642" i="11" s="1"/>
  <c r="U2638" i="11"/>
  <c r="P2638" i="11"/>
  <c r="Q2638" i="11" s="1"/>
  <c r="U2634" i="11"/>
  <c r="P2634" i="11"/>
  <c r="Q2634" i="11" s="1"/>
  <c r="U2630" i="11"/>
  <c r="P2630" i="11"/>
  <c r="Q2630" i="11" s="1"/>
  <c r="U2626" i="11"/>
  <c r="P2626" i="11"/>
  <c r="Q2626" i="11" s="1"/>
  <c r="U2622" i="11"/>
  <c r="P2622" i="11"/>
  <c r="Q2622" i="11" s="1"/>
  <c r="U2618" i="11"/>
  <c r="P2618" i="11"/>
  <c r="Q2618" i="11" s="1"/>
  <c r="U2614" i="11"/>
  <c r="P2614" i="11"/>
  <c r="Q2614" i="11" s="1"/>
  <c r="U2610" i="11"/>
  <c r="P2610" i="11"/>
  <c r="Q2610" i="11" s="1"/>
  <c r="U2606" i="11"/>
  <c r="P2606" i="11"/>
  <c r="Q2606" i="11" s="1"/>
  <c r="U2602" i="11"/>
  <c r="P2602" i="11"/>
  <c r="Q2602" i="11" s="1"/>
  <c r="U2598" i="11"/>
  <c r="P2598" i="11"/>
  <c r="Q2598" i="11" s="1"/>
  <c r="U2594" i="11"/>
  <c r="P2594" i="11"/>
  <c r="Q2594" i="11" s="1"/>
  <c r="U2590" i="11"/>
  <c r="P2590" i="11"/>
  <c r="Q2590" i="11" s="1"/>
  <c r="U2586" i="11"/>
  <c r="P2586" i="11"/>
  <c r="Q2586" i="11" s="1"/>
  <c r="U2582" i="11"/>
  <c r="P2582" i="11"/>
  <c r="Q2582" i="11" s="1"/>
  <c r="U2578" i="11"/>
  <c r="P2578" i="11"/>
  <c r="Q2578" i="11" s="1"/>
  <c r="U2574" i="11"/>
  <c r="P2574" i="11"/>
  <c r="Q2574" i="11" s="1"/>
  <c r="U2570" i="11"/>
  <c r="P2570" i="11"/>
  <c r="Q2570" i="11" s="1"/>
  <c r="U2566" i="11"/>
  <c r="P2566" i="11"/>
  <c r="Q2566" i="11" s="1"/>
  <c r="U2562" i="11"/>
  <c r="P2562" i="11"/>
  <c r="Q2562" i="11" s="1"/>
  <c r="U2558" i="11"/>
  <c r="P2558" i="11"/>
  <c r="Q2558" i="11" s="1"/>
  <c r="U2554" i="11"/>
  <c r="P2554" i="11"/>
  <c r="Q2554" i="11" s="1"/>
  <c r="U2550" i="11"/>
  <c r="P2550" i="11"/>
  <c r="Q2550" i="11" s="1"/>
  <c r="U2546" i="11"/>
  <c r="P2546" i="11"/>
  <c r="Q2546" i="11" s="1"/>
  <c r="U2542" i="11"/>
  <c r="P2542" i="11"/>
  <c r="Q2542" i="11" s="1"/>
  <c r="U2538" i="11"/>
  <c r="P2538" i="11"/>
  <c r="Q2538" i="11" s="1"/>
  <c r="U2534" i="11"/>
  <c r="P2534" i="11"/>
  <c r="Q2534" i="11" s="1"/>
  <c r="U2530" i="11"/>
  <c r="P2530" i="11"/>
  <c r="Q2530" i="11" s="1"/>
  <c r="U2526" i="11"/>
  <c r="P2526" i="11"/>
  <c r="Q2526" i="11" s="1"/>
  <c r="U2522" i="11"/>
  <c r="P2522" i="11"/>
  <c r="Q2522" i="11" s="1"/>
  <c r="U2518" i="11"/>
  <c r="P2518" i="11"/>
  <c r="Q2518" i="11" s="1"/>
  <c r="U2514" i="11"/>
  <c r="P2514" i="11"/>
  <c r="Q2514" i="11" s="1"/>
  <c r="U2510" i="11"/>
  <c r="P2510" i="11"/>
  <c r="Q2510" i="11" s="1"/>
  <c r="U2506" i="11"/>
  <c r="P2506" i="11"/>
  <c r="Q2506" i="11" s="1"/>
  <c r="U2502" i="11"/>
  <c r="P2502" i="11"/>
  <c r="Q2502" i="11" s="1"/>
  <c r="U2498" i="11"/>
  <c r="P2498" i="11"/>
  <c r="Q2498" i="11" s="1"/>
  <c r="U2494" i="11"/>
  <c r="P2494" i="11"/>
  <c r="Q2494" i="11" s="1"/>
  <c r="U2490" i="11"/>
  <c r="P2490" i="11"/>
  <c r="Q2490" i="11" s="1"/>
  <c r="U2486" i="11"/>
  <c r="P2486" i="11"/>
  <c r="Q2486" i="11" s="1"/>
  <c r="U2482" i="11"/>
  <c r="P2482" i="11"/>
  <c r="Q2482" i="11" s="1"/>
  <c r="U2478" i="11"/>
  <c r="P2478" i="11"/>
  <c r="Q2478" i="11" s="1"/>
  <c r="U2474" i="11"/>
  <c r="P2474" i="11"/>
  <c r="Q2474" i="11" s="1"/>
  <c r="U2470" i="11"/>
  <c r="P2470" i="11"/>
  <c r="Q2470" i="11" s="1"/>
  <c r="U2466" i="11"/>
  <c r="P2466" i="11"/>
  <c r="Q2466" i="11" s="1"/>
  <c r="U2462" i="11"/>
  <c r="P2462" i="11"/>
  <c r="Q2462" i="11" s="1"/>
  <c r="U2458" i="11"/>
  <c r="P2458" i="11"/>
  <c r="Q2458" i="11" s="1"/>
  <c r="U2454" i="11"/>
  <c r="P2454" i="11"/>
  <c r="Q2454" i="11" s="1"/>
  <c r="U2450" i="11"/>
  <c r="P2450" i="11"/>
  <c r="Q2450" i="11" s="1"/>
  <c r="U2446" i="11"/>
  <c r="P2446" i="11"/>
  <c r="Q2446" i="11" s="1"/>
  <c r="U2442" i="11"/>
  <c r="P2442" i="11"/>
  <c r="Q2442" i="11" s="1"/>
  <c r="U2438" i="11"/>
  <c r="P2438" i="11"/>
  <c r="Q2438" i="11" s="1"/>
  <c r="U2434" i="11"/>
  <c r="P2434" i="11"/>
  <c r="Q2434" i="11" s="1"/>
  <c r="U2430" i="11"/>
  <c r="P2430" i="11"/>
  <c r="Q2430" i="11" s="1"/>
  <c r="U2426" i="11"/>
  <c r="P2426" i="11"/>
  <c r="Q2426" i="11" s="1"/>
  <c r="U2422" i="11"/>
  <c r="P2422" i="11"/>
  <c r="Q2422" i="11" s="1"/>
  <c r="U2418" i="11"/>
  <c r="P2418" i="11"/>
  <c r="Q2418" i="11" s="1"/>
  <c r="U2414" i="11"/>
  <c r="P2414" i="11"/>
  <c r="Q2414" i="11" s="1"/>
  <c r="U2410" i="11"/>
  <c r="P2410" i="11"/>
  <c r="Q2410" i="11" s="1"/>
  <c r="U2406" i="11"/>
  <c r="P2406" i="11"/>
  <c r="Q2406" i="11" s="1"/>
  <c r="U2402" i="11"/>
  <c r="P2402" i="11"/>
  <c r="Q2402" i="11" s="1"/>
  <c r="U2398" i="11"/>
  <c r="P2398" i="11"/>
  <c r="Q2398" i="11" s="1"/>
  <c r="U2394" i="11"/>
  <c r="P2394" i="11"/>
  <c r="Q2394" i="11" s="1"/>
  <c r="U2390" i="11"/>
  <c r="P2390" i="11"/>
  <c r="Q2390" i="11" s="1"/>
  <c r="P2386" i="11"/>
  <c r="Q2386" i="11" s="1"/>
  <c r="U2386" i="11"/>
  <c r="U2382" i="11"/>
  <c r="P2382" i="11"/>
  <c r="Q2382" i="11" s="1"/>
  <c r="U2378" i="11"/>
  <c r="P2378" i="11"/>
  <c r="Q2378" i="11" s="1"/>
  <c r="U2374" i="11"/>
  <c r="P2374" i="11"/>
  <c r="Q2374" i="11" s="1"/>
  <c r="U2370" i="11"/>
  <c r="P2370" i="11"/>
  <c r="Q2370" i="11" s="1"/>
  <c r="U2366" i="11"/>
  <c r="P2366" i="11"/>
  <c r="Q2366" i="11" s="1"/>
  <c r="U2362" i="11"/>
  <c r="P2362" i="11"/>
  <c r="Q2362" i="11" s="1"/>
  <c r="U2358" i="11"/>
  <c r="P2358" i="11"/>
  <c r="Q2358" i="11" s="1"/>
  <c r="U2354" i="11"/>
  <c r="P2354" i="11"/>
  <c r="Q2354" i="11" s="1"/>
  <c r="U2350" i="11"/>
  <c r="P2350" i="11"/>
  <c r="Q2350" i="11" s="1"/>
  <c r="U2346" i="11"/>
  <c r="P2346" i="11"/>
  <c r="Q2346" i="11" s="1"/>
  <c r="U2342" i="11"/>
  <c r="P2342" i="11"/>
  <c r="Q2342" i="11" s="1"/>
  <c r="U2338" i="11"/>
  <c r="P2338" i="11"/>
  <c r="Q2338" i="11" s="1"/>
  <c r="U2334" i="11"/>
  <c r="P2334" i="11"/>
  <c r="Q2334" i="11" s="1"/>
  <c r="U2330" i="11"/>
  <c r="P2330" i="11"/>
  <c r="Q2330" i="11" s="1"/>
  <c r="U2326" i="11"/>
  <c r="P2326" i="11"/>
  <c r="Q2326" i="11" s="1"/>
  <c r="U2322" i="11"/>
  <c r="P2322" i="11"/>
  <c r="Q2322" i="11" s="1"/>
  <c r="U2318" i="11"/>
  <c r="P2318" i="11"/>
  <c r="Q2318" i="11" s="1"/>
  <c r="U2314" i="11"/>
  <c r="P2314" i="11"/>
  <c r="Q2314" i="11" s="1"/>
  <c r="U2310" i="11"/>
  <c r="P2310" i="11"/>
  <c r="Q2310" i="11" s="1"/>
  <c r="U2306" i="11"/>
  <c r="P2306" i="11"/>
  <c r="Q2306" i="11" s="1"/>
  <c r="U2302" i="11"/>
  <c r="P2302" i="11"/>
  <c r="Q2302" i="11" s="1"/>
  <c r="U2298" i="11"/>
  <c r="P2298" i="11"/>
  <c r="Q2298" i="11" s="1"/>
  <c r="U2294" i="11"/>
  <c r="P2294" i="11"/>
  <c r="Q2294" i="11" s="1"/>
  <c r="U2290" i="11"/>
  <c r="P2290" i="11"/>
  <c r="Q2290" i="11" s="1"/>
  <c r="U2286" i="11"/>
  <c r="P2286" i="11"/>
  <c r="Q2286" i="11" s="1"/>
  <c r="U2282" i="11"/>
  <c r="P2282" i="11"/>
  <c r="Q2282" i="11" s="1"/>
  <c r="U2278" i="11"/>
  <c r="P2278" i="11"/>
  <c r="Q2278" i="11" s="1"/>
  <c r="U2274" i="11"/>
  <c r="P2274" i="11"/>
  <c r="Q2274" i="11" s="1"/>
  <c r="U2270" i="11"/>
  <c r="P2270" i="11"/>
  <c r="Q2270" i="11" s="1"/>
  <c r="U2266" i="11"/>
  <c r="P2266" i="11"/>
  <c r="Q2266" i="11" s="1"/>
  <c r="U2262" i="11"/>
  <c r="P2262" i="11"/>
  <c r="Q2262" i="11" s="1"/>
  <c r="U2258" i="11"/>
  <c r="P2258" i="11"/>
  <c r="Q2258" i="11" s="1"/>
  <c r="U2254" i="11"/>
  <c r="P2254" i="11"/>
  <c r="Q2254" i="11" s="1"/>
  <c r="U2250" i="11"/>
  <c r="P2250" i="11"/>
  <c r="Q2250" i="11" s="1"/>
  <c r="U2246" i="11"/>
  <c r="P2246" i="11"/>
  <c r="Q2246" i="11" s="1"/>
  <c r="U2242" i="11"/>
  <c r="P2242" i="11"/>
  <c r="Q2242" i="11" s="1"/>
  <c r="U2238" i="11"/>
  <c r="P2238" i="11"/>
  <c r="Q2238" i="11" s="1"/>
  <c r="U2234" i="11"/>
  <c r="P2234" i="11"/>
  <c r="Q2234" i="11" s="1"/>
  <c r="U2230" i="11"/>
  <c r="P2230" i="11"/>
  <c r="Q2230" i="11" s="1"/>
  <c r="U2226" i="11"/>
  <c r="P2226" i="11"/>
  <c r="Q2226" i="11" s="1"/>
  <c r="U2222" i="11"/>
  <c r="P2222" i="11"/>
  <c r="Q2222" i="11" s="1"/>
  <c r="U2218" i="11"/>
  <c r="P2218" i="11"/>
  <c r="Q2218" i="11" s="1"/>
  <c r="U2214" i="11"/>
  <c r="P2214" i="11"/>
  <c r="Q2214" i="11" s="1"/>
  <c r="U2210" i="11"/>
  <c r="P2210" i="11"/>
  <c r="Q2210" i="11" s="1"/>
  <c r="U2206" i="11"/>
  <c r="P2206" i="11"/>
  <c r="Q2206" i="11" s="1"/>
  <c r="U2202" i="11"/>
  <c r="P2202" i="11"/>
  <c r="Q2202" i="11" s="1"/>
  <c r="U2198" i="11"/>
  <c r="P2198" i="11"/>
  <c r="Q2198" i="11" s="1"/>
  <c r="U2194" i="11"/>
  <c r="P2194" i="11"/>
  <c r="Q2194" i="11" s="1"/>
  <c r="U2190" i="11"/>
  <c r="P2190" i="11"/>
  <c r="Q2190" i="11" s="1"/>
  <c r="U2186" i="11"/>
  <c r="P2186" i="11"/>
  <c r="Q2186" i="11" s="1"/>
  <c r="U2182" i="11"/>
  <c r="P2182" i="11"/>
  <c r="Q2182" i="11" s="1"/>
  <c r="U2178" i="11"/>
  <c r="P2178" i="11"/>
  <c r="Q2178" i="11" s="1"/>
  <c r="U2174" i="11"/>
  <c r="P2174" i="11"/>
  <c r="Q2174" i="11" s="1"/>
  <c r="U2170" i="11"/>
  <c r="P2170" i="11"/>
  <c r="Q2170" i="11" s="1"/>
  <c r="U2166" i="11"/>
  <c r="P2166" i="11"/>
  <c r="Q2166" i="11" s="1"/>
  <c r="U2162" i="11"/>
  <c r="P2162" i="11"/>
  <c r="Q2162" i="11" s="1"/>
  <c r="U2158" i="11"/>
  <c r="P2158" i="11"/>
  <c r="Q2158" i="11" s="1"/>
  <c r="U2154" i="11"/>
  <c r="P2154" i="11"/>
  <c r="Q2154" i="11" s="1"/>
  <c r="U2150" i="11"/>
  <c r="P2150" i="11"/>
  <c r="Q2150" i="11" s="1"/>
  <c r="U2146" i="11"/>
  <c r="P2146" i="11"/>
  <c r="Q2146" i="11" s="1"/>
  <c r="P2142" i="11"/>
  <c r="Q2142" i="11" s="1"/>
  <c r="U2142" i="11"/>
  <c r="U2138" i="11"/>
  <c r="P2138" i="11"/>
  <c r="Q2138" i="11" s="1"/>
  <c r="U2134" i="11"/>
  <c r="P2134" i="11"/>
  <c r="Q2134" i="11" s="1"/>
  <c r="U2130" i="11"/>
  <c r="P2130" i="11"/>
  <c r="Q2130" i="11" s="1"/>
  <c r="U2126" i="11"/>
  <c r="P2126" i="11"/>
  <c r="Q2126" i="11" s="1"/>
  <c r="U2122" i="11"/>
  <c r="P2122" i="11"/>
  <c r="Q2122" i="11" s="1"/>
  <c r="U2118" i="11"/>
  <c r="P2118" i="11"/>
  <c r="Q2118" i="11" s="1"/>
  <c r="U1544" i="11"/>
  <c r="P1544" i="11"/>
  <c r="Q1544" i="11" s="1"/>
  <c r="U1540" i="11"/>
  <c r="P1540" i="11"/>
  <c r="Q1540" i="11" s="1"/>
  <c r="U1536" i="11"/>
  <c r="P1536" i="11"/>
  <c r="Q1536" i="11" s="1"/>
  <c r="U1532" i="11"/>
  <c r="P1532" i="11"/>
  <c r="Q1532" i="11" s="1"/>
  <c r="U1528" i="11"/>
  <c r="P1528" i="11"/>
  <c r="Q1528" i="11" s="1"/>
  <c r="U1524" i="11"/>
  <c r="P1524" i="11"/>
  <c r="Q1524" i="11" s="1"/>
  <c r="U1520" i="11"/>
  <c r="P1520" i="11"/>
  <c r="Q1520" i="11" s="1"/>
  <c r="U1516" i="11"/>
  <c r="P1516" i="11"/>
  <c r="Q1516" i="11" s="1"/>
  <c r="U1512" i="11"/>
  <c r="P1512" i="11"/>
  <c r="Q1512" i="11" s="1"/>
  <c r="U1508" i="11"/>
  <c r="P1508" i="11"/>
  <c r="Q1508" i="11" s="1"/>
  <c r="U1504" i="11"/>
  <c r="P1504" i="11"/>
  <c r="Q1504" i="11" s="1"/>
  <c r="U1500" i="11"/>
  <c r="P1500" i="11"/>
  <c r="Q1500" i="11" s="1"/>
  <c r="U1496" i="11"/>
  <c r="P1496" i="11"/>
  <c r="Q1496" i="11" s="1"/>
  <c r="U1492" i="11"/>
  <c r="P1492" i="11"/>
  <c r="Q1492" i="11" s="1"/>
  <c r="U1488" i="11"/>
  <c r="P1488" i="11"/>
  <c r="Q1488" i="11" s="1"/>
  <c r="P1484" i="11"/>
  <c r="Q1484" i="11" s="1"/>
  <c r="U1484" i="11"/>
  <c r="U1480" i="11"/>
  <c r="P1480" i="11"/>
  <c r="Q1480" i="11" s="1"/>
  <c r="U1476" i="11"/>
  <c r="P1476" i="11"/>
  <c r="Q1476" i="11" s="1"/>
  <c r="U1472" i="11"/>
  <c r="P1472" i="11"/>
  <c r="Q1472" i="11" s="1"/>
  <c r="U1468" i="11"/>
  <c r="P1468" i="11"/>
  <c r="Q1468" i="11" s="1"/>
  <c r="U1464" i="11"/>
  <c r="P1464" i="11"/>
  <c r="Q1464" i="11" s="1"/>
  <c r="U1460" i="11"/>
  <c r="P1460" i="11"/>
  <c r="Q1460" i="11" s="1"/>
  <c r="U1456" i="11"/>
  <c r="P1456" i="11"/>
  <c r="Q1456" i="11" s="1"/>
  <c r="U1452" i="11"/>
  <c r="P1452" i="11"/>
  <c r="Q1452" i="11" s="1"/>
  <c r="U1448" i="11"/>
  <c r="P1448" i="11"/>
  <c r="Q1448" i="11" s="1"/>
  <c r="U1444" i="11"/>
  <c r="P1444" i="11"/>
  <c r="Q1444" i="11" s="1"/>
  <c r="U1440" i="11"/>
  <c r="P1440" i="11"/>
  <c r="Q1440" i="11" s="1"/>
  <c r="U1436" i="11"/>
  <c r="P1436" i="11"/>
  <c r="Q1436" i="11" s="1"/>
  <c r="U1432" i="11"/>
  <c r="P1432" i="11"/>
  <c r="Q1432" i="11" s="1"/>
  <c r="U1428" i="11"/>
  <c r="P1428" i="11"/>
  <c r="Q1428" i="11" s="1"/>
  <c r="U1424" i="11"/>
  <c r="P1424" i="11"/>
  <c r="Q1424" i="11" s="1"/>
  <c r="U1420" i="11"/>
  <c r="P1420" i="11"/>
  <c r="Q1420" i="11" s="1"/>
  <c r="U1416" i="11"/>
  <c r="P1416" i="11"/>
  <c r="Q1416" i="11" s="1"/>
  <c r="U1412" i="11"/>
  <c r="P1412" i="11"/>
  <c r="Q1412" i="11" s="1"/>
  <c r="U1408" i="11"/>
  <c r="P1408" i="11"/>
  <c r="Q1408" i="11" s="1"/>
  <c r="U1404" i="11"/>
  <c r="P1404" i="11"/>
  <c r="Q1404" i="11" s="1"/>
  <c r="U1400" i="11"/>
  <c r="P1400" i="11"/>
  <c r="Q1400" i="11" s="1"/>
  <c r="U1396" i="11"/>
  <c r="P1396" i="11"/>
  <c r="Q1396" i="11" s="1"/>
  <c r="U1392" i="11"/>
  <c r="P1392" i="11"/>
  <c r="Q1392" i="11" s="1"/>
  <c r="U1388" i="11"/>
  <c r="P1388" i="11"/>
  <c r="Q1388" i="11" s="1"/>
  <c r="U1384" i="11"/>
  <c r="P1384" i="11"/>
  <c r="Q1384" i="11" s="1"/>
  <c r="U1380" i="11"/>
  <c r="P1380" i="11"/>
  <c r="Q1380" i="11" s="1"/>
  <c r="U1376" i="11"/>
  <c r="P1376" i="11"/>
  <c r="Q1376" i="11" s="1"/>
  <c r="U1372" i="11"/>
  <c r="P1372" i="11"/>
  <c r="Q1372" i="11" s="1"/>
  <c r="U1368" i="11"/>
  <c r="P1368" i="11"/>
  <c r="Q1368" i="11" s="1"/>
  <c r="U1364" i="11"/>
  <c r="P1364" i="11"/>
  <c r="Q1364" i="11" s="1"/>
  <c r="U1360" i="11"/>
  <c r="P1360" i="11"/>
  <c r="Q1360" i="11" s="1"/>
  <c r="U1356" i="11"/>
  <c r="P1356" i="11"/>
  <c r="Q1356" i="11" s="1"/>
  <c r="U1352" i="11"/>
  <c r="P1352" i="11"/>
  <c r="Q1352" i="11" s="1"/>
  <c r="U1348" i="11"/>
  <c r="P1348" i="11"/>
  <c r="Q1348" i="11" s="1"/>
  <c r="U1344" i="11"/>
  <c r="P1344" i="11"/>
  <c r="Q1344" i="11" s="1"/>
  <c r="U1340" i="11"/>
  <c r="P1340" i="11"/>
  <c r="Q1340" i="11" s="1"/>
  <c r="U1336" i="11"/>
  <c r="P1336" i="11"/>
  <c r="Q1336" i="11" s="1"/>
  <c r="U1332" i="11"/>
  <c r="P1332" i="11"/>
  <c r="Q1332" i="11" s="1"/>
  <c r="U1328" i="11"/>
  <c r="P1328" i="11"/>
  <c r="Q1328" i="11" s="1"/>
  <c r="U1324" i="11"/>
  <c r="P1324" i="11"/>
  <c r="Q1324" i="11" s="1"/>
  <c r="U1320" i="11"/>
  <c r="P1320" i="11"/>
  <c r="Q1320" i="11" s="1"/>
  <c r="U1316" i="11"/>
  <c r="P1316" i="11"/>
  <c r="Q1316" i="11" s="1"/>
  <c r="U1312" i="11"/>
  <c r="P1312" i="11"/>
  <c r="Q1312" i="11" s="1"/>
  <c r="U1308" i="11"/>
  <c r="P1308" i="11"/>
  <c r="Q1308" i="11" s="1"/>
  <c r="U1304" i="11"/>
  <c r="P1304" i="11"/>
  <c r="Q1304" i="11" s="1"/>
  <c r="U1300" i="11"/>
  <c r="P1300" i="11"/>
  <c r="Q1300" i="11" s="1"/>
  <c r="U1296" i="11"/>
  <c r="P1296" i="11"/>
  <c r="Q1296" i="11" s="1"/>
  <c r="U1292" i="11"/>
  <c r="P1292" i="11"/>
  <c r="Q1292" i="11" s="1"/>
  <c r="U1288" i="11"/>
  <c r="P1288" i="11"/>
  <c r="Q1288" i="11" s="1"/>
  <c r="U1284" i="11"/>
  <c r="P1284" i="11"/>
  <c r="Q1284" i="11" s="1"/>
  <c r="U1280" i="11"/>
  <c r="P1280" i="11"/>
  <c r="Q1280" i="11" s="1"/>
  <c r="U1276" i="11"/>
  <c r="P1276" i="11"/>
  <c r="Q1276" i="11" s="1"/>
  <c r="U1272" i="11"/>
  <c r="P1272" i="11"/>
  <c r="Q1272" i="11" s="1"/>
  <c r="U1268" i="11"/>
  <c r="P1268" i="11"/>
  <c r="Q1268" i="11" s="1"/>
  <c r="U1264" i="11"/>
  <c r="P1264" i="11"/>
  <c r="Q1264" i="11" s="1"/>
  <c r="U1260" i="11"/>
  <c r="P1260" i="11"/>
  <c r="Q1260" i="11" s="1"/>
  <c r="U1256" i="11"/>
  <c r="P1256" i="11"/>
  <c r="Q1256" i="11" s="1"/>
  <c r="U1252" i="11"/>
  <c r="P1252" i="11"/>
  <c r="Q1252" i="11" s="1"/>
  <c r="U1248" i="11"/>
  <c r="P1248" i="11"/>
  <c r="Q1248" i="11" s="1"/>
  <c r="U1244" i="11"/>
  <c r="P1244" i="11"/>
  <c r="Q1244" i="11" s="1"/>
  <c r="U1240" i="11"/>
  <c r="P1240" i="11"/>
  <c r="Q1240" i="11" s="1"/>
  <c r="U1236" i="11"/>
  <c r="P1236" i="11"/>
  <c r="Q1236" i="11" s="1"/>
  <c r="U1232" i="11"/>
  <c r="P1232" i="11"/>
  <c r="Q1232" i="11" s="1"/>
  <c r="U1228" i="11"/>
  <c r="P1228" i="11"/>
  <c r="Q1228" i="11" s="1"/>
  <c r="U1224" i="11"/>
  <c r="P1224" i="11"/>
  <c r="Q1224" i="11" s="1"/>
  <c r="U1220" i="11"/>
  <c r="P1220" i="11"/>
  <c r="Q1220" i="11" s="1"/>
  <c r="U1216" i="11"/>
  <c r="P1216" i="11"/>
  <c r="Q1216" i="11" s="1"/>
  <c r="U1212" i="11"/>
  <c r="P1212" i="11"/>
  <c r="Q1212" i="11" s="1"/>
  <c r="U1208" i="11"/>
  <c r="P1208" i="11"/>
  <c r="Q1208" i="11" s="1"/>
  <c r="U1204" i="11"/>
  <c r="P1204" i="11"/>
  <c r="Q1204" i="11" s="1"/>
  <c r="U1200" i="11"/>
  <c r="P1200" i="11"/>
  <c r="Q1200" i="11" s="1"/>
  <c r="U1196" i="11"/>
  <c r="P1196" i="11"/>
  <c r="Q1196" i="11" s="1"/>
  <c r="U1192" i="11"/>
  <c r="P1192" i="11"/>
  <c r="Q1192" i="11" s="1"/>
  <c r="U1188" i="11"/>
  <c r="P1188" i="11"/>
  <c r="Q1188" i="11" s="1"/>
  <c r="U1184" i="11"/>
  <c r="P1184" i="11"/>
  <c r="Q1184" i="11" s="1"/>
  <c r="U1180" i="11"/>
  <c r="P1180" i="11"/>
  <c r="Q1180" i="11" s="1"/>
  <c r="U1176" i="11"/>
  <c r="P1176" i="11"/>
  <c r="Q1176" i="11" s="1"/>
  <c r="U1172" i="11"/>
  <c r="P1172" i="11"/>
  <c r="Q1172" i="11" s="1"/>
  <c r="U1168" i="11"/>
  <c r="P1168" i="11"/>
  <c r="Q1168" i="11" s="1"/>
  <c r="U1164" i="11"/>
  <c r="P1164" i="11"/>
  <c r="Q1164" i="11" s="1"/>
  <c r="U1160" i="11"/>
  <c r="P1160" i="11"/>
  <c r="Q1160" i="11" s="1"/>
  <c r="U1156" i="11"/>
  <c r="P1156" i="11"/>
  <c r="Q1156" i="11" s="1"/>
  <c r="U1152" i="11"/>
  <c r="P1152" i="11"/>
  <c r="Q1152" i="11" s="1"/>
  <c r="U1148" i="11"/>
  <c r="P1148" i="11"/>
  <c r="Q1148" i="11" s="1"/>
  <c r="U1144" i="11"/>
  <c r="P1144" i="11"/>
  <c r="Q1144" i="11" s="1"/>
  <c r="U1140" i="11"/>
  <c r="P1140" i="11"/>
  <c r="Q1140" i="11" s="1"/>
  <c r="U1136" i="11"/>
  <c r="P1136" i="11"/>
  <c r="Q1136" i="11" s="1"/>
  <c r="U1132" i="11"/>
  <c r="P1132" i="11"/>
  <c r="Q1132" i="11" s="1"/>
  <c r="U1128" i="11"/>
  <c r="P1128" i="11"/>
  <c r="Q1128" i="11" s="1"/>
  <c r="U1124" i="11"/>
  <c r="P1124" i="11"/>
  <c r="Q1124" i="11" s="1"/>
  <c r="U1120" i="11"/>
  <c r="P1120" i="11"/>
  <c r="Q1120" i="11" s="1"/>
  <c r="U1116" i="11"/>
  <c r="P1116" i="11"/>
  <c r="Q1116" i="11" s="1"/>
  <c r="U1112" i="11"/>
  <c r="P1112" i="11"/>
  <c r="Q1112" i="11" s="1"/>
  <c r="U1108" i="11"/>
  <c r="P1108" i="11"/>
  <c r="Q1108" i="11" s="1"/>
  <c r="U1104" i="11"/>
  <c r="P1104" i="11"/>
  <c r="Q1104" i="11" s="1"/>
  <c r="U1100" i="11"/>
  <c r="P1100" i="11"/>
  <c r="Q1100" i="11" s="1"/>
  <c r="U1096" i="11"/>
  <c r="P1096" i="11"/>
  <c r="Q1096" i="11" s="1"/>
  <c r="U1092" i="11"/>
  <c r="P1092" i="11"/>
  <c r="Q1092" i="11" s="1"/>
  <c r="U1088" i="11"/>
  <c r="P1088" i="11"/>
  <c r="Q1088" i="11" s="1"/>
  <c r="U1084" i="11"/>
  <c r="P1084" i="11"/>
  <c r="Q1084" i="11" s="1"/>
  <c r="U1080" i="11"/>
  <c r="P1080" i="11"/>
  <c r="Q1080" i="11" s="1"/>
  <c r="U1076" i="11"/>
  <c r="P1076" i="11"/>
  <c r="Q1076" i="11" s="1"/>
  <c r="U1072" i="11"/>
  <c r="P1072" i="11"/>
  <c r="Q1072" i="11" s="1"/>
  <c r="U1068" i="11"/>
  <c r="P1068" i="11"/>
  <c r="Q1068" i="11" s="1"/>
  <c r="U1064" i="11"/>
  <c r="P1064" i="11"/>
  <c r="Q1064" i="11" s="1"/>
  <c r="U1060" i="11"/>
  <c r="P1060" i="11"/>
  <c r="Q1060" i="11" s="1"/>
  <c r="U1056" i="11"/>
  <c r="P1056" i="11"/>
  <c r="Q1056" i="11" s="1"/>
  <c r="U1052" i="11"/>
  <c r="P1052" i="11"/>
  <c r="Q1052" i="11" s="1"/>
  <c r="U1048" i="11"/>
  <c r="P1048" i="11"/>
  <c r="Q1048" i="11" s="1"/>
  <c r="U1044" i="11"/>
  <c r="P1044" i="11"/>
  <c r="Q1044" i="11" s="1"/>
  <c r="U1040" i="11"/>
  <c r="P1040" i="11"/>
  <c r="Q1040" i="11" s="1"/>
  <c r="U1036" i="11"/>
  <c r="P1036" i="11"/>
  <c r="Q1036" i="11" s="1"/>
  <c r="U1032" i="11"/>
  <c r="P1032" i="11"/>
  <c r="Q1032" i="11" s="1"/>
  <c r="U1028" i="11"/>
  <c r="P1028" i="11"/>
  <c r="Q1028" i="11" s="1"/>
  <c r="U1024" i="11"/>
  <c r="P1024" i="11"/>
  <c r="Q1024" i="11" s="1"/>
  <c r="U1020" i="11"/>
  <c r="P1020" i="11"/>
  <c r="Q1020" i="11" s="1"/>
  <c r="U1016" i="11"/>
  <c r="P1016" i="11"/>
  <c r="Q1016" i="11" s="1"/>
  <c r="U1012" i="11"/>
  <c r="P1012" i="11"/>
  <c r="Q1012" i="11" s="1"/>
  <c r="U1008" i="11"/>
  <c r="P1008" i="11"/>
  <c r="Q1008" i="11" s="1"/>
  <c r="U1004" i="11"/>
  <c r="P1004" i="11"/>
  <c r="Q1004" i="11" s="1"/>
  <c r="U1000" i="11"/>
  <c r="P1000" i="11"/>
  <c r="Q1000" i="11" s="1"/>
  <c r="U996" i="11"/>
  <c r="P996" i="11"/>
  <c r="Q996" i="11" s="1"/>
  <c r="U992" i="11"/>
  <c r="P992" i="11"/>
  <c r="Q992" i="11" s="1"/>
  <c r="U988" i="11"/>
  <c r="P988" i="11"/>
  <c r="Q988" i="11" s="1"/>
  <c r="U984" i="11"/>
  <c r="P984" i="11"/>
  <c r="Q984" i="11" s="1"/>
  <c r="U980" i="11"/>
  <c r="P980" i="11"/>
  <c r="Q980" i="11" s="1"/>
  <c r="U976" i="11"/>
  <c r="P976" i="11"/>
  <c r="Q976" i="11" s="1"/>
  <c r="U972" i="11"/>
  <c r="P972" i="11"/>
  <c r="Q972" i="11" s="1"/>
  <c r="U968" i="11"/>
  <c r="P968" i="11"/>
  <c r="Q968" i="11" s="1"/>
  <c r="U964" i="11"/>
  <c r="P964" i="11"/>
  <c r="Q964" i="11" s="1"/>
  <c r="U960" i="11"/>
  <c r="P960" i="11"/>
  <c r="Q960" i="11" s="1"/>
  <c r="U956" i="11"/>
  <c r="P956" i="11"/>
  <c r="Q956" i="11" s="1"/>
  <c r="U952" i="11"/>
  <c r="P952" i="11"/>
  <c r="Q952" i="11" s="1"/>
  <c r="U948" i="11"/>
  <c r="P948" i="11"/>
  <c r="Q948" i="11" s="1"/>
  <c r="U944" i="11"/>
  <c r="P944" i="11"/>
  <c r="Q944" i="11" s="1"/>
  <c r="U940" i="11"/>
  <c r="P940" i="11"/>
  <c r="Q940" i="11" s="1"/>
  <c r="U936" i="11"/>
  <c r="P936" i="11"/>
  <c r="Q936" i="11" s="1"/>
  <c r="U932" i="11"/>
  <c r="P932" i="11"/>
  <c r="Q932" i="11" s="1"/>
  <c r="U928" i="11"/>
  <c r="P928" i="11"/>
  <c r="Q928" i="11" s="1"/>
  <c r="U924" i="11"/>
  <c r="P924" i="11"/>
  <c r="Q924" i="11" s="1"/>
  <c r="U920" i="11"/>
  <c r="P920" i="11"/>
  <c r="Q920" i="11" s="1"/>
  <c r="U916" i="11"/>
  <c r="P916" i="11"/>
  <c r="Q916" i="11" s="1"/>
  <c r="U912" i="11"/>
  <c r="P912" i="11"/>
  <c r="Q912" i="11" s="1"/>
  <c r="U908" i="11"/>
  <c r="P908" i="11"/>
  <c r="Q908" i="11" s="1"/>
  <c r="U904" i="11"/>
  <c r="P904" i="11"/>
  <c r="Q904" i="11" s="1"/>
  <c r="U900" i="11"/>
  <c r="P900" i="11"/>
  <c r="Q900" i="11" s="1"/>
  <c r="U896" i="11"/>
  <c r="P896" i="11"/>
  <c r="Q896" i="11" s="1"/>
  <c r="U892" i="11"/>
  <c r="P892" i="11"/>
  <c r="Q892" i="11" s="1"/>
  <c r="U888" i="11"/>
  <c r="P888" i="11"/>
  <c r="Q888" i="11" s="1"/>
  <c r="U884" i="11"/>
  <c r="P884" i="11"/>
  <c r="Q884" i="11" s="1"/>
  <c r="U880" i="11"/>
  <c r="P880" i="11"/>
  <c r="Q880" i="11" s="1"/>
  <c r="U876" i="11"/>
  <c r="P876" i="11"/>
  <c r="Q876" i="11" s="1"/>
  <c r="U872" i="11"/>
  <c r="P872" i="11"/>
  <c r="Q872" i="11" s="1"/>
  <c r="U868" i="11"/>
  <c r="P868" i="11"/>
  <c r="Q868" i="11" s="1"/>
  <c r="U864" i="11"/>
  <c r="P864" i="11"/>
  <c r="Q864" i="11" s="1"/>
  <c r="U860" i="11"/>
  <c r="P860" i="11"/>
  <c r="Q860" i="11" s="1"/>
  <c r="U856" i="11"/>
  <c r="P856" i="11"/>
  <c r="Q856" i="11" s="1"/>
  <c r="U852" i="11"/>
  <c r="P852" i="11"/>
  <c r="Q852" i="11" s="1"/>
  <c r="U848" i="11"/>
  <c r="P848" i="11"/>
  <c r="Q848" i="11" s="1"/>
  <c r="U844" i="11"/>
  <c r="P844" i="11"/>
  <c r="Q844" i="11" s="1"/>
  <c r="U840" i="11"/>
  <c r="P840" i="11"/>
  <c r="Q840" i="11" s="1"/>
  <c r="U836" i="11"/>
  <c r="P836" i="11"/>
  <c r="Q836" i="11" s="1"/>
  <c r="U832" i="11"/>
  <c r="P832" i="11"/>
  <c r="Q832" i="11" s="1"/>
  <c r="U828" i="11"/>
  <c r="P828" i="11"/>
  <c r="Q828" i="11" s="1"/>
  <c r="U824" i="11"/>
  <c r="P824" i="11"/>
  <c r="Q824" i="11" s="1"/>
  <c r="U820" i="11"/>
  <c r="P820" i="11"/>
  <c r="Q820" i="11" s="1"/>
  <c r="U816" i="11"/>
  <c r="P816" i="11"/>
  <c r="Q816" i="11" s="1"/>
  <c r="U812" i="11"/>
  <c r="P812" i="11"/>
  <c r="Q812" i="11" s="1"/>
  <c r="U808" i="11"/>
  <c r="P808" i="11"/>
  <c r="Q808" i="11" s="1"/>
  <c r="U804" i="11"/>
  <c r="P804" i="11"/>
  <c r="Q804" i="11" s="1"/>
  <c r="U800" i="11"/>
  <c r="P800" i="11"/>
  <c r="Q800" i="11" s="1"/>
  <c r="U796" i="11"/>
  <c r="P796" i="11"/>
  <c r="Q796" i="11" s="1"/>
  <c r="U792" i="11"/>
  <c r="P792" i="11"/>
  <c r="Q792" i="11" s="1"/>
  <c r="U788" i="11"/>
  <c r="P788" i="11"/>
  <c r="Q788" i="11" s="1"/>
  <c r="U784" i="11"/>
  <c r="P784" i="11"/>
  <c r="Q784" i="11" s="1"/>
  <c r="U780" i="11"/>
  <c r="P780" i="11"/>
  <c r="Q780" i="11" s="1"/>
  <c r="U776" i="11"/>
  <c r="P776" i="11"/>
  <c r="Q776" i="11" s="1"/>
  <c r="U772" i="11"/>
  <c r="P772" i="11"/>
  <c r="Q772" i="11" s="1"/>
  <c r="U768" i="11"/>
  <c r="P768" i="11"/>
  <c r="Q768" i="11" s="1"/>
  <c r="U764" i="11"/>
  <c r="P764" i="11"/>
  <c r="Q764" i="11" s="1"/>
  <c r="U760" i="11"/>
  <c r="P760" i="11"/>
  <c r="Q760" i="11" s="1"/>
  <c r="U756" i="11"/>
  <c r="P756" i="11"/>
  <c r="Q756" i="11" s="1"/>
  <c r="U752" i="11"/>
  <c r="P752" i="11"/>
  <c r="Q752" i="11" s="1"/>
  <c r="U748" i="11"/>
  <c r="P748" i="11"/>
  <c r="Q748" i="11" s="1"/>
  <c r="U744" i="11"/>
  <c r="P744" i="11"/>
  <c r="Q744" i="11" s="1"/>
  <c r="U740" i="11"/>
  <c r="P740" i="11"/>
  <c r="Q740" i="11" s="1"/>
  <c r="U736" i="11"/>
  <c r="P736" i="11"/>
  <c r="Q736" i="11" s="1"/>
  <c r="U732" i="11"/>
  <c r="P732" i="11"/>
  <c r="Q732" i="11" s="1"/>
  <c r="U728" i="11"/>
  <c r="P728" i="11"/>
  <c r="Q728" i="11" s="1"/>
  <c r="U724" i="11"/>
  <c r="P724" i="11"/>
  <c r="Q724" i="11" s="1"/>
  <c r="U720" i="11"/>
  <c r="P720" i="11"/>
  <c r="Q720" i="11" s="1"/>
  <c r="U716" i="11"/>
  <c r="P716" i="11"/>
  <c r="Q716" i="11" s="1"/>
  <c r="U712" i="11"/>
  <c r="P712" i="11"/>
  <c r="Q712" i="11" s="1"/>
  <c r="U708" i="11"/>
  <c r="P708" i="11"/>
  <c r="Q708" i="11" s="1"/>
  <c r="U704" i="11"/>
  <c r="P704" i="11"/>
  <c r="Q704" i="11" s="1"/>
  <c r="U700" i="11"/>
  <c r="P700" i="11"/>
  <c r="Q700" i="11" s="1"/>
  <c r="U696" i="11"/>
  <c r="P696" i="11"/>
  <c r="Q696" i="11" s="1"/>
  <c r="U692" i="11"/>
  <c r="P692" i="11"/>
  <c r="Q692" i="11" s="1"/>
  <c r="U688" i="11"/>
  <c r="P688" i="11"/>
  <c r="Q688" i="11" s="1"/>
  <c r="U684" i="11"/>
  <c r="P684" i="11"/>
  <c r="Q684" i="11" s="1"/>
  <c r="U680" i="11"/>
  <c r="P680" i="11"/>
  <c r="Q680" i="11" s="1"/>
  <c r="U676" i="11"/>
  <c r="P676" i="11"/>
  <c r="Q676" i="11" s="1"/>
  <c r="U672" i="11"/>
  <c r="P672" i="11"/>
  <c r="Q672" i="11" s="1"/>
  <c r="U668" i="11"/>
  <c r="P668" i="11"/>
  <c r="Q668" i="11" s="1"/>
  <c r="U664" i="11"/>
  <c r="P664" i="11"/>
  <c r="Q664" i="11" s="1"/>
  <c r="U660" i="11"/>
  <c r="P660" i="11"/>
  <c r="Q660" i="11" s="1"/>
  <c r="U656" i="11"/>
  <c r="P656" i="11"/>
  <c r="Q656" i="11" s="1"/>
  <c r="U652" i="11"/>
  <c r="P652" i="11"/>
  <c r="Q652" i="11" s="1"/>
  <c r="U648" i="11"/>
  <c r="P648" i="11"/>
  <c r="Q648" i="11" s="1"/>
  <c r="U644" i="11"/>
  <c r="P644" i="11"/>
  <c r="Q644" i="11" s="1"/>
  <c r="U640" i="11"/>
  <c r="P640" i="11"/>
  <c r="Q640" i="11" s="1"/>
  <c r="U636" i="11"/>
  <c r="P636" i="11"/>
  <c r="Q636" i="11" s="1"/>
  <c r="U632" i="11"/>
  <c r="P632" i="11"/>
  <c r="Q632" i="11" s="1"/>
  <c r="U628" i="11"/>
  <c r="P628" i="11"/>
  <c r="Q628" i="11" s="1"/>
  <c r="U624" i="11"/>
  <c r="P624" i="11"/>
  <c r="Q624" i="11" s="1"/>
  <c r="U620" i="11"/>
  <c r="P620" i="11"/>
  <c r="Q620" i="11" s="1"/>
  <c r="U616" i="11"/>
  <c r="P616" i="11"/>
  <c r="Q616" i="11" s="1"/>
  <c r="U612" i="11"/>
  <c r="P612" i="11"/>
  <c r="Q612" i="11" s="1"/>
  <c r="U608" i="11"/>
  <c r="P608" i="11"/>
  <c r="Q608" i="11" s="1"/>
  <c r="U604" i="11"/>
  <c r="P604" i="11"/>
  <c r="Q604" i="11" s="1"/>
  <c r="U600" i="11"/>
  <c r="P600" i="11"/>
  <c r="Q600" i="11" s="1"/>
  <c r="U596" i="11"/>
  <c r="P596" i="11"/>
  <c r="Q596" i="11" s="1"/>
  <c r="U592" i="11"/>
  <c r="P592" i="11"/>
  <c r="Q592" i="11" s="1"/>
  <c r="U588" i="11"/>
  <c r="P588" i="11"/>
  <c r="Q588" i="11" s="1"/>
  <c r="U584" i="11"/>
  <c r="P584" i="11"/>
  <c r="Q584" i="11" s="1"/>
  <c r="U580" i="11"/>
  <c r="P580" i="11"/>
  <c r="Q580" i="11" s="1"/>
  <c r="U576" i="11"/>
  <c r="P576" i="11"/>
  <c r="Q576" i="11" s="1"/>
  <c r="U572" i="11"/>
  <c r="P572" i="11"/>
  <c r="Q572" i="11" s="1"/>
  <c r="U568" i="11"/>
  <c r="P568" i="11"/>
  <c r="Q568" i="11" s="1"/>
  <c r="U564" i="11"/>
  <c r="P564" i="11"/>
  <c r="Q564" i="11" s="1"/>
  <c r="U560" i="11"/>
  <c r="P560" i="11"/>
  <c r="Q560" i="11" s="1"/>
  <c r="U556" i="11"/>
  <c r="P556" i="11"/>
  <c r="Q556" i="11" s="1"/>
  <c r="U552" i="11"/>
  <c r="P552" i="11"/>
  <c r="Q552" i="11" s="1"/>
  <c r="U548" i="11"/>
  <c r="P548" i="11"/>
  <c r="Q548" i="11" s="1"/>
  <c r="U544" i="11"/>
  <c r="P544" i="11"/>
  <c r="Q544" i="11" s="1"/>
  <c r="U540" i="11"/>
  <c r="P540" i="11"/>
  <c r="Q540" i="11" s="1"/>
  <c r="U536" i="11"/>
  <c r="P536" i="11"/>
  <c r="Q536" i="11" s="1"/>
  <c r="U532" i="11"/>
  <c r="P532" i="11"/>
  <c r="Q532" i="11" s="1"/>
  <c r="U528" i="11"/>
  <c r="P528" i="11"/>
  <c r="Q528" i="11" s="1"/>
  <c r="U524" i="11"/>
  <c r="P524" i="11"/>
  <c r="Q524" i="11" s="1"/>
  <c r="U520" i="11"/>
  <c r="P520" i="11"/>
  <c r="Q520" i="11" s="1"/>
  <c r="U516" i="11"/>
  <c r="P516" i="11"/>
  <c r="Q516" i="11" s="1"/>
  <c r="U512" i="11"/>
  <c r="P512" i="11"/>
  <c r="Q512" i="11" s="1"/>
  <c r="U508" i="11"/>
  <c r="P508" i="11"/>
  <c r="Q508" i="11" s="1"/>
  <c r="U504" i="11"/>
  <c r="P504" i="11"/>
  <c r="Q504" i="11" s="1"/>
  <c r="U500" i="11"/>
  <c r="P500" i="11"/>
  <c r="Q500" i="11" s="1"/>
  <c r="U496" i="11"/>
  <c r="P496" i="11"/>
  <c r="Q496" i="11" s="1"/>
  <c r="U492" i="11"/>
  <c r="P492" i="11"/>
  <c r="Q492" i="11" s="1"/>
  <c r="U488" i="11"/>
  <c r="P488" i="11"/>
  <c r="Q488" i="11" s="1"/>
  <c r="U484" i="11"/>
  <c r="P484" i="11"/>
  <c r="Q484" i="11" s="1"/>
  <c r="U480" i="11"/>
  <c r="P480" i="11"/>
  <c r="Q480" i="11" s="1"/>
  <c r="U476" i="11"/>
  <c r="P476" i="11"/>
  <c r="Q476" i="11" s="1"/>
  <c r="U472" i="11"/>
  <c r="P472" i="11"/>
  <c r="Q472" i="11" s="1"/>
  <c r="U468" i="11"/>
  <c r="P468" i="11"/>
  <c r="Q468" i="11" s="1"/>
  <c r="U464" i="11"/>
  <c r="P464" i="11"/>
  <c r="Q464" i="11" s="1"/>
  <c r="U460" i="11"/>
  <c r="P460" i="11"/>
  <c r="Q460" i="11" s="1"/>
  <c r="U456" i="11"/>
  <c r="P456" i="11"/>
  <c r="Q456" i="11" s="1"/>
  <c r="U452" i="11"/>
  <c r="P452" i="11"/>
  <c r="Q452" i="11" s="1"/>
  <c r="U448" i="11"/>
  <c r="P448" i="11"/>
  <c r="Q448" i="11" s="1"/>
  <c r="U444" i="11"/>
  <c r="P444" i="11"/>
  <c r="Q444" i="11" s="1"/>
  <c r="U440" i="11"/>
  <c r="P440" i="11"/>
  <c r="Q440" i="11" s="1"/>
  <c r="U436" i="11"/>
  <c r="P436" i="11"/>
  <c r="Q436" i="11" s="1"/>
  <c r="U432" i="11"/>
  <c r="P432" i="11"/>
  <c r="Q432" i="11" s="1"/>
  <c r="U428" i="11"/>
  <c r="P428" i="11"/>
  <c r="Q428" i="11" s="1"/>
  <c r="U424" i="11"/>
  <c r="P424" i="11"/>
  <c r="Q424" i="11" s="1"/>
  <c r="U420" i="11"/>
  <c r="P420" i="11"/>
  <c r="Q420" i="11" s="1"/>
  <c r="U416" i="11"/>
  <c r="P416" i="11"/>
  <c r="Q416" i="11" s="1"/>
  <c r="U412" i="11"/>
  <c r="P412" i="11"/>
  <c r="Q412" i="11" s="1"/>
  <c r="U408" i="11"/>
  <c r="P408" i="11"/>
  <c r="Q408" i="11" s="1"/>
  <c r="U404" i="11"/>
  <c r="P404" i="11"/>
  <c r="Q404" i="11" s="1"/>
  <c r="U400" i="11"/>
  <c r="P400" i="11"/>
  <c r="Q400" i="11" s="1"/>
  <c r="U396" i="11"/>
  <c r="P396" i="11"/>
  <c r="Q396" i="11" s="1"/>
  <c r="U392" i="11"/>
  <c r="P392" i="11"/>
  <c r="Q392" i="11" s="1"/>
  <c r="U388" i="11"/>
  <c r="P388" i="11"/>
  <c r="Q388" i="11" s="1"/>
  <c r="U384" i="11"/>
  <c r="P384" i="11"/>
  <c r="Q384" i="11" s="1"/>
  <c r="U380" i="11"/>
  <c r="P380" i="11"/>
  <c r="Q380" i="11" s="1"/>
  <c r="U376" i="11"/>
  <c r="P376" i="11"/>
  <c r="Q376" i="11" s="1"/>
  <c r="U372" i="11"/>
  <c r="P372" i="11"/>
  <c r="Q372" i="11" s="1"/>
  <c r="U368" i="11"/>
  <c r="P368" i="11"/>
  <c r="Q368" i="11" s="1"/>
  <c r="U364" i="11"/>
  <c r="P364" i="11"/>
  <c r="Q364" i="11" s="1"/>
  <c r="U360" i="11"/>
  <c r="P360" i="11"/>
  <c r="Q360" i="11" s="1"/>
  <c r="U356" i="11"/>
  <c r="P356" i="11"/>
  <c r="Q356" i="11" s="1"/>
  <c r="U352" i="11"/>
  <c r="P352" i="11"/>
  <c r="Q352" i="11" s="1"/>
  <c r="U348" i="11"/>
  <c r="P348" i="11"/>
  <c r="Q348" i="11" s="1"/>
  <c r="U344" i="11"/>
  <c r="P344" i="11"/>
  <c r="Q344" i="11" s="1"/>
  <c r="U340" i="11"/>
  <c r="P340" i="11"/>
  <c r="Q340" i="11" s="1"/>
  <c r="U336" i="11"/>
  <c r="P336" i="11"/>
  <c r="Q336" i="11" s="1"/>
  <c r="U332" i="11"/>
  <c r="P332" i="11"/>
  <c r="Q332" i="11" s="1"/>
  <c r="U328" i="11"/>
  <c r="P328" i="11"/>
  <c r="Q328" i="11" s="1"/>
  <c r="U324" i="11"/>
  <c r="P324" i="11"/>
  <c r="Q324" i="11" s="1"/>
  <c r="U320" i="11"/>
  <c r="P320" i="11"/>
  <c r="Q320" i="11" s="1"/>
  <c r="U316" i="11"/>
  <c r="P316" i="11"/>
  <c r="Q316" i="11" s="1"/>
  <c r="U312" i="11"/>
  <c r="P312" i="11"/>
  <c r="Q312" i="11" s="1"/>
  <c r="U308" i="11"/>
  <c r="P308" i="11"/>
  <c r="Q308" i="11" s="1"/>
  <c r="U304" i="11"/>
  <c r="P304" i="11"/>
  <c r="Q304" i="11" s="1"/>
  <c r="U300" i="11"/>
  <c r="P300" i="11"/>
  <c r="Q300" i="11" s="1"/>
  <c r="U296" i="11"/>
  <c r="P296" i="11"/>
  <c r="Q296" i="11" s="1"/>
  <c r="U292" i="11"/>
  <c r="P292" i="11"/>
  <c r="Q292" i="11" s="1"/>
  <c r="U288" i="11"/>
  <c r="P288" i="11"/>
  <c r="Q288" i="11" s="1"/>
  <c r="U284" i="11"/>
  <c r="P284" i="11"/>
  <c r="Q284" i="11" s="1"/>
  <c r="U280" i="11"/>
  <c r="P280" i="11"/>
  <c r="Q280" i="11" s="1"/>
  <c r="U276" i="11"/>
  <c r="P276" i="11"/>
  <c r="Q276" i="11" s="1"/>
  <c r="U272" i="11"/>
  <c r="P272" i="11"/>
  <c r="Q272" i="11" s="1"/>
  <c r="U268" i="11"/>
  <c r="P268" i="11"/>
  <c r="Q268" i="11" s="1"/>
  <c r="U264" i="11"/>
  <c r="P264" i="11"/>
  <c r="Q264" i="11" s="1"/>
  <c r="U260" i="11"/>
  <c r="P260" i="11"/>
  <c r="Q260" i="11" s="1"/>
  <c r="U256" i="11"/>
  <c r="P256" i="11"/>
  <c r="Q256" i="11" s="1"/>
  <c r="U252" i="11"/>
  <c r="P252" i="11"/>
  <c r="Q252" i="11" s="1"/>
  <c r="U248" i="11"/>
  <c r="P248" i="11"/>
  <c r="Q248" i="11" s="1"/>
  <c r="U244" i="11"/>
  <c r="P244" i="11"/>
  <c r="Q244" i="11" s="1"/>
  <c r="U240" i="11"/>
  <c r="P240" i="11"/>
  <c r="Q240" i="11" s="1"/>
  <c r="U236" i="11"/>
  <c r="P236" i="11"/>
  <c r="Q236" i="11" s="1"/>
  <c r="U232" i="11"/>
  <c r="P232" i="11"/>
  <c r="Q232" i="11" s="1"/>
  <c r="U228" i="11"/>
  <c r="P228" i="11"/>
  <c r="Q228" i="11" s="1"/>
  <c r="U224" i="11"/>
  <c r="P224" i="11"/>
  <c r="Q224" i="11" s="1"/>
  <c r="U220" i="11"/>
  <c r="P220" i="11"/>
  <c r="Q220" i="11" s="1"/>
  <c r="U216" i="11"/>
  <c r="P216" i="11"/>
  <c r="Q216" i="11" s="1"/>
  <c r="U212" i="11"/>
  <c r="P212" i="11"/>
  <c r="Q212" i="11" s="1"/>
  <c r="U208" i="11"/>
  <c r="P208" i="11"/>
  <c r="Q208" i="11" s="1"/>
  <c r="U204" i="11"/>
  <c r="P204" i="11"/>
  <c r="Q204" i="11" s="1"/>
  <c r="U200" i="11"/>
  <c r="P200" i="11"/>
  <c r="Q200" i="11" s="1"/>
  <c r="U196" i="11"/>
  <c r="P196" i="11"/>
  <c r="Q196" i="11" s="1"/>
  <c r="U192" i="11"/>
  <c r="P192" i="11"/>
  <c r="Q192" i="11" s="1"/>
  <c r="U188" i="11"/>
  <c r="P188" i="11"/>
  <c r="Q188" i="11" s="1"/>
  <c r="U184" i="11"/>
  <c r="P184" i="11"/>
  <c r="Q184" i="11" s="1"/>
  <c r="U180" i="11"/>
  <c r="P180" i="11"/>
  <c r="Q180" i="11" s="1"/>
  <c r="U176" i="11"/>
  <c r="P176" i="11"/>
  <c r="Q176" i="11" s="1"/>
  <c r="U172" i="11"/>
  <c r="P172" i="11"/>
  <c r="Q172" i="11" s="1"/>
  <c r="U168" i="11"/>
  <c r="P168" i="11"/>
  <c r="Q168" i="11" s="1"/>
  <c r="U164" i="11"/>
  <c r="P164" i="11"/>
  <c r="Q164" i="11" s="1"/>
  <c r="U160" i="11"/>
  <c r="P160" i="11"/>
  <c r="Q160" i="11" s="1"/>
  <c r="U156" i="11"/>
  <c r="P156" i="11"/>
  <c r="Q156" i="11" s="1"/>
  <c r="U152" i="11"/>
  <c r="P152" i="11"/>
  <c r="Q152" i="11" s="1"/>
  <c r="U148" i="11"/>
  <c r="P148" i="11"/>
  <c r="Q148" i="11" s="1"/>
  <c r="U144" i="11"/>
  <c r="P144" i="11"/>
  <c r="Q144" i="11" s="1"/>
  <c r="U140" i="11"/>
  <c r="P140" i="11"/>
  <c r="Q140" i="11" s="1"/>
  <c r="U136" i="11"/>
  <c r="P136" i="11"/>
  <c r="Q136" i="11" s="1"/>
  <c r="U132" i="11"/>
  <c r="P132" i="11"/>
  <c r="Q132" i="11" s="1"/>
  <c r="U128" i="11"/>
  <c r="P128" i="11"/>
  <c r="Q128" i="11" s="1"/>
  <c r="U124" i="11"/>
  <c r="P124" i="11"/>
  <c r="Q124" i="11" s="1"/>
  <c r="U120" i="11"/>
  <c r="P120" i="11"/>
  <c r="Q120" i="11" s="1"/>
  <c r="U116" i="11"/>
  <c r="P116" i="11"/>
  <c r="Q116" i="11" s="1"/>
  <c r="U112" i="11"/>
  <c r="P112" i="11"/>
  <c r="Q112" i="11" s="1"/>
  <c r="U108" i="11"/>
  <c r="P108" i="11"/>
  <c r="Q108" i="11" s="1"/>
  <c r="U104" i="11"/>
  <c r="P104" i="11"/>
  <c r="Q104" i="11" s="1"/>
  <c r="U100" i="11"/>
  <c r="P100" i="11"/>
  <c r="Q100" i="11" s="1"/>
  <c r="U96" i="11"/>
  <c r="P96" i="11"/>
  <c r="Q96" i="11" s="1"/>
  <c r="U92" i="11"/>
  <c r="P92" i="11"/>
  <c r="Q92" i="11" s="1"/>
  <c r="U88" i="11"/>
  <c r="P88" i="11"/>
  <c r="Q88" i="11" s="1"/>
  <c r="U84" i="11"/>
  <c r="P84" i="11"/>
  <c r="Q84" i="11" s="1"/>
  <c r="U80" i="11"/>
  <c r="P80" i="11"/>
  <c r="Q80" i="11" s="1"/>
  <c r="U76" i="11"/>
  <c r="P76" i="11"/>
  <c r="Q76" i="11" s="1"/>
  <c r="U72" i="11"/>
  <c r="P72" i="11"/>
  <c r="Q72" i="11" s="1"/>
  <c r="U68" i="11"/>
  <c r="P68" i="11"/>
  <c r="Q68" i="11" s="1"/>
  <c r="U64" i="11"/>
  <c r="P64" i="11"/>
  <c r="Q64" i="11" s="1"/>
  <c r="U60" i="11"/>
  <c r="P60" i="11"/>
  <c r="Q60" i="11" s="1"/>
  <c r="U56" i="11"/>
  <c r="P56" i="11"/>
  <c r="Q56" i="11" s="1"/>
  <c r="U52" i="11"/>
  <c r="P52" i="11"/>
  <c r="Q52" i="11" s="1"/>
  <c r="U48" i="11"/>
  <c r="P48" i="11"/>
  <c r="Q48" i="11" s="1"/>
  <c r="U44" i="11"/>
  <c r="P44" i="11"/>
  <c r="Q44" i="11" s="1"/>
  <c r="U40" i="11"/>
  <c r="P40" i="11"/>
  <c r="Q40" i="11" s="1"/>
  <c r="P36" i="11"/>
  <c r="Q36" i="11" s="1"/>
  <c r="U36" i="11"/>
  <c r="U32" i="11"/>
  <c r="P32" i="11"/>
  <c r="Q32" i="11" s="1"/>
  <c r="U28" i="11"/>
  <c r="P28" i="11"/>
  <c r="Q28" i="11" s="1"/>
  <c r="U24" i="11"/>
  <c r="P24" i="11"/>
  <c r="Q24" i="11" s="1"/>
  <c r="U20" i="11"/>
  <c r="P20" i="11"/>
  <c r="Q20" i="11" s="1"/>
  <c r="U2113" i="11"/>
  <c r="P2113" i="11"/>
  <c r="Q2113" i="11" s="1"/>
  <c r="U2109" i="11"/>
  <c r="P2109" i="11"/>
  <c r="Q2109" i="11" s="1"/>
  <c r="U2105" i="11"/>
  <c r="P2105" i="11"/>
  <c r="Q2105" i="11" s="1"/>
  <c r="U2101" i="11"/>
  <c r="P2101" i="11"/>
  <c r="Q2101" i="11" s="1"/>
  <c r="U2097" i="11"/>
  <c r="P2097" i="11"/>
  <c r="Q2097" i="11" s="1"/>
  <c r="U2093" i="11"/>
  <c r="P2093" i="11"/>
  <c r="Q2093" i="11" s="1"/>
  <c r="U2089" i="11"/>
  <c r="P2089" i="11"/>
  <c r="Q2089" i="11" s="1"/>
  <c r="U2085" i="11"/>
  <c r="P2085" i="11"/>
  <c r="Q2085" i="11" s="1"/>
  <c r="U2081" i="11"/>
  <c r="P2081" i="11"/>
  <c r="Q2081" i="11" s="1"/>
  <c r="U2077" i="11"/>
  <c r="P2077" i="11"/>
  <c r="Q2077" i="11" s="1"/>
  <c r="U2073" i="11"/>
  <c r="P2073" i="11"/>
  <c r="Q2073" i="11" s="1"/>
  <c r="U2069" i="11"/>
  <c r="P2069" i="11"/>
  <c r="Q2069" i="11" s="1"/>
  <c r="U2065" i="11"/>
  <c r="P2065" i="11"/>
  <c r="Q2065" i="11" s="1"/>
  <c r="U2061" i="11"/>
  <c r="P2061" i="11"/>
  <c r="Q2061" i="11" s="1"/>
  <c r="U2057" i="11"/>
  <c r="P2057" i="11"/>
  <c r="Q2057" i="11" s="1"/>
  <c r="U2053" i="11"/>
  <c r="P2053" i="11"/>
  <c r="Q2053" i="11" s="1"/>
  <c r="U2049" i="11"/>
  <c r="P2049" i="11"/>
  <c r="Q2049" i="11" s="1"/>
  <c r="U2045" i="11"/>
  <c r="P2045" i="11"/>
  <c r="Q2045" i="11" s="1"/>
  <c r="U2041" i="11"/>
  <c r="P2041" i="11"/>
  <c r="Q2041" i="11" s="1"/>
  <c r="U2037" i="11"/>
  <c r="P2037" i="11"/>
  <c r="Q2037" i="11" s="1"/>
  <c r="U2033" i="11"/>
  <c r="P2033" i="11"/>
  <c r="Q2033" i="11" s="1"/>
  <c r="U2029" i="11"/>
  <c r="P2029" i="11"/>
  <c r="Q2029" i="11" s="1"/>
  <c r="U2025" i="11"/>
  <c r="P2025" i="11"/>
  <c r="Q2025" i="11" s="1"/>
  <c r="U2021" i="11"/>
  <c r="P2021" i="11"/>
  <c r="Q2021" i="11" s="1"/>
  <c r="U2017" i="11"/>
  <c r="P2017" i="11"/>
  <c r="Q2017" i="11" s="1"/>
  <c r="U2013" i="11"/>
  <c r="P2013" i="11"/>
  <c r="Q2013" i="11" s="1"/>
  <c r="U2009" i="11"/>
  <c r="P2009" i="11"/>
  <c r="Q2009" i="11" s="1"/>
  <c r="U2005" i="11"/>
  <c r="P2005" i="11"/>
  <c r="Q2005" i="11" s="1"/>
  <c r="U2001" i="11"/>
  <c r="P2001" i="11"/>
  <c r="Q2001" i="11" s="1"/>
  <c r="U1997" i="11"/>
  <c r="P1997" i="11"/>
  <c r="Q1997" i="11" s="1"/>
  <c r="U1993" i="11"/>
  <c r="P1993" i="11"/>
  <c r="Q1993" i="11" s="1"/>
  <c r="U1989" i="11"/>
  <c r="P1989" i="11"/>
  <c r="Q1989" i="11" s="1"/>
  <c r="U1985" i="11"/>
  <c r="P1985" i="11"/>
  <c r="Q1985" i="11" s="1"/>
  <c r="U1981" i="11"/>
  <c r="P1981" i="11"/>
  <c r="Q1981" i="11" s="1"/>
  <c r="U1977" i="11"/>
  <c r="P1977" i="11"/>
  <c r="Q1977" i="11" s="1"/>
  <c r="U1973" i="11"/>
  <c r="P1973" i="11"/>
  <c r="Q1973" i="11" s="1"/>
  <c r="U1969" i="11"/>
  <c r="P1969" i="11"/>
  <c r="Q1969" i="11" s="1"/>
  <c r="U1965" i="11"/>
  <c r="P1965" i="11"/>
  <c r="Q1965" i="11" s="1"/>
  <c r="U1961" i="11"/>
  <c r="P1961" i="11"/>
  <c r="Q1961" i="11" s="1"/>
  <c r="U1957" i="11"/>
  <c r="P1957" i="11"/>
  <c r="Q1957" i="11" s="1"/>
  <c r="U1953" i="11"/>
  <c r="P1953" i="11"/>
  <c r="Q1953" i="11" s="1"/>
  <c r="U1949" i="11"/>
  <c r="P1949" i="11"/>
  <c r="Q1949" i="11" s="1"/>
  <c r="U1945" i="11"/>
  <c r="P1945" i="11"/>
  <c r="Q1945" i="11" s="1"/>
  <c r="U1941" i="11"/>
  <c r="P1941" i="11"/>
  <c r="Q1941" i="11" s="1"/>
  <c r="U1937" i="11"/>
  <c r="P1937" i="11"/>
  <c r="Q1937" i="11" s="1"/>
  <c r="U1933" i="11"/>
  <c r="P1933" i="11"/>
  <c r="Q1933" i="11" s="1"/>
  <c r="U1929" i="11"/>
  <c r="P1929" i="11"/>
  <c r="Q1929" i="11" s="1"/>
  <c r="U1925" i="11"/>
  <c r="P1925" i="11"/>
  <c r="Q1925" i="11" s="1"/>
  <c r="U1921" i="11"/>
  <c r="P1921" i="11"/>
  <c r="Q1921" i="11" s="1"/>
  <c r="U1917" i="11"/>
  <c r="P1917" i="11"/>
  <c r="Q1917" i="11" s="1"/>
  <c r="U1913" i="11"/>
  <c r="P1913" i="11"/>
  <c r="Q1913" i="11" s="1"/>
  <c r="U1909" i="11"/>
  <c r="P1909" i="11"/>
  <c r="Q1909" i="11" s="1"/>
  <c r="U1905" i="11"/>
  <c r="P1905" i="11"/>
  <c r="Q1905" i="11" s="1"/>
  <c r="U1901" i="11"/>
  <c r="P1901" i="11"/>
  <c r="Q1901" i="11" s="1"/>
  <c r="U1897" i="11"/>
  <c r="P1897" i="11"/>
  <c r="Q1897" i="11" s="1"/>
  <c r="U1893" i="11"/>
  <c r="P1893" i="11"/>
  <c r="Q1893" i="11" s="1"/>
  <c r="U1889" i="11"/>
  <c r="P1889" i="11"/>
  <c r="Q1889" i="11" s="1"/>
  <c r="U1885" i="11"/>
  <c r="P1885" i="11"/>
  <c r="Q1885" i="11" s="1"/>
  <c r="U1881" i="11"/>
  <c r="P1881" i="11"/>
  <c r="Q1881" i="11" s="1"/>
  <c r="U1877" i="11"/>
  <c r="P1877" i="11"/>
  <c r="Q1877" i="11" s="1"/>
  <c r="U1873" i="11"/>
  <c r="P1873" i="11"/>
  <c r="Q1873" i="11" s="1"/>
  <c r="U1869" i="11"/>
  <c r="P1869" i="11"/>
  <c r="Q1869" i="11" s="1"/>
  <c r="U1865" i="11"/>
  <c r="P1865" i="11"/>
  <c r="Q1865" i="11" s="1"/>
  <c r="U1861" i="11"/>
  <c r="P1861" i="11"/>
  <c r="Q1861" i="11" s="1"/>
  <c r="U1857" i="11"/>
  <c r="P1857" i="11"/>
  <c r="Q1857" i="11" s="1"/>
  <c r="U1853" i="11"/>
  <c r="P1853" i="11"/>
  <c r="Q1853" i="11" s="1"/>
  <c r="U1849" i="11"/>
  <c r="P1849" i="11"/>
  <c r="Q1849" i="11" s="1"/>
  <c r="U1845" i="11"/>
  <c r="P1845" i="11"/>
  <c r="Q1845" i="11" s="1"/>
  <c r="U1841" i="11"/>
  <c r="P1841" i="11"/>
  <c r="Q1841" i="11" s="1"/>
  <c r="U1837" i="11"/>
  <c r="P1837" i="11"/>
  <c r="Q1837" i="11" s="1"/>
  <c r="U1833" i="11"/>
  <c r="P1833" i="11"/>
  <c r="Q1833" i="11" s="1"/>
  <c r="U1829" i="11"/>
  <c r="P1829" i="11"/>
  <c r="Q1829" i="11" s="1"/>
  <c r="U1825" i="11"/>
  <c r="P1825" i="11"/>
  <c r="Q1825" i="11" s="1"/>
  <c r="U1821" i="11"/>
  <c r="P1821" i="11"/>
  <c r="Q1821" i="11" s="1"/>
  <c r="U1817" i="11"/>
  <c r="P1817" i="11"/>
  <c r="Q1817" i="11" s="1"/>
  <c r="U1813" i="11"/>
  <c r="P1813" i="11"/>
  <c r="Q1813" i="11" s="1"/>
  <c r="U1809" i="11"/>
  <c r="P1809" i="11"/>
  <c r="Q1809" i="11" s="1"/>
  <c r="U1805" i="11"/>
  <c r="P1805" i="11"/>
  <c r="Q1805" i="11" s="1"/>
  <c r="U1801" i="11"/>
  <c r="P1801" i="11"/>
  <c r="Q1801" i="11" s="1"/>
  <c r="U1797" i="11"/>
  <c r="P1797" i="11"/>
  <c r="Q1797" i="11" s="1"/>
  <c r="U1793" i="11"/>
  <c r="P1793" i="11"/>
  <c r="Q1793" i="11" s="1"/>
  <c r="U1789" i="11"/>
  <c r="P1789" i="11"/>
  <c r="Q1789" i="11" s="1"/>
  <c r="U1785" i="11"/>
  <c r="P1785" i="11"/>
  <c r="Q1785" i="11" s="1"/>
  <c r="U4337" i="11"/>
  <c r="P4337" i="11"/>
  <c r="Q4337" i="11" s="1"/>
  <c r="U4333" i="11"/>
  <c r="P4333" i="11"/>
  <c r="Q4333" i="11" s="1"/>
  <c r="U4329" i="11"/>
  <c r="P4329" i="11"/>
  <c r="Q4329" i="11" s="1"/>
  <c r="U4325" i="11"/>
  <c r="P4325" i="11"/>
  <c r="Q4325" i="11" s="1"/>
  <c r="U4321" i="11"/>
  <c r="P4321" i="11"/>
  <c r="Q4321" i="11" s="1"/>
  <c r="U4317" i="11"/>
  <c r="P4317" i="11"/>
  <c r="Q4317" i="11" s="1"/>
  <c r="U4313" i="11"/>
  <c r="P4313" i="11"/>
  <c r="Q4313" i="11" s="1"/>
  <c r="U4309" i="11"/>
  <c r="P4309" i="11"/>
  <c r="Q4309" i="11" s="1"/>
  <c r="U4305" i="11"/>
  <c r="P4305" i="11"/>
  <c r="Q4305" i="11" s="1"/>
  <c r="U4301" i="11"/>
  <c r="P4301" i="11"/>
  <c r="Q4301" i="11" s="1"/>
  <c r="U4297" i="11"/>
  <c r="P4297" i="11"/>
  <c r="Q4297" i="11" s="1"/>
  <c r="U4293" i="11"/>
  <c r="P4293" i="11"/>
  <c r="Q4293" i="11" s="1"/>
  <c r="U4289" i="11"/>
  <c r="P4289" i="11"/>
  <c r="Q4289" i="11" s="1"/>
  <c r="U4285" i="11"/>
  <c r="P4285" i="11"/>
  <c r="Q4285" i="11" s="1"/>
  <c r="U4281" i="11"/>
  <c r="P4281" i="11"/>
  <c r="Q4281" i="11" s="1"/>
  <c r="U4277" i="11"/>
  <c r="P4277" i="11"/>
  <c r="Q4277" i="11" s="1"/>
  <c r="U4273" i="11"/>
  <c r="P4273" i="11"/>
  <c r="Q4273" i="11" s="1"/>
  <c r="U4269" i="11"/>
  <c r="P4269" i="11"/>
  <c r="Q4269" i="11" s="1"/>
  <c r="U4265" i="11"/>
  <c r="P4265" i="11"/>
  <c r="Q4265" i="11" s="1"/>
  <c r="U4261" i="11"/>
  <c r="P4261" i="11"/>
  <c r="Q4261" i="11" s="1"/>
  <c r="U4257" i="11"/>
  <c r="P4257" i="11"/>
  <c r="Q4257" i="11" s="1"/>
  <c r="U4253" i="11"/>
  <c r="P4253" i="11"/>
  <c r="Q4253" i="11" s="1"/>
  <c r="U4249" i="11"/>
  <c r="P4249" i="11"/>
  <c r="Q4249" i="11" s="1"/>
  <c r="U4245" i="11"/>
  <c r="P4245" i="11"/>
  <c r="Q4245" i="11" s="1"/>
  <c r="U4241" i="11"/>
  <c r="P4241" i="11"/>
  <c r="Q4241" i="11" s="1"/>
  <c r="U4237" i="11"/>
  <c r="P4237" i="11"/>
  <c r="Q4237" i="11" s="1"/>
  <c r="U4233" i="11"/>
  <c r="P4233" i="11"/>
  <c r="Q4233" i="11" s="1"/>
  <c r="U4229" i="11"/>
  <c r="P4229" i="11"/>
  <c r="Q4229" i="11" s="1"/>
  <c r="U4225" i="11"/>
  <c r="P4225" i="11"/>
  <c r="Q4225" i="11" s="1"/>
  <c r="U4221" i="11"/>
  <c r="P4221" i="11"/>
  <c r="Q4221" i="11" s="1"/>
  <c r="U4217" i="11"/>
  <c r="P4217" i="11"/>
  <c r="Q4217" i="11" s="1"/>
  <c r="U4213" i="11"/>
  <c r="P4213" i="11"/>
  <c r="Q4213" i="11" s="1"/>
  <c r="U4209" i="11"/>
  <c r="P4209" i="11"/>
  <c r="Q4209" i="11" s="1"/>
  <c r="U4205" i="11"/>
  <c r="P4205" i="11"/>
  <c r="Q4205" i="11" s="1"/>
  <c r="U4201" i="11"/>
  <c r="P4201" i="11"/>
  <c r="Q4201" i="11" s="1"/>
  <c r="U4197" i="11"/>
  <c r="P4197" i="11"/>
  <c r="Q4197" i="11" s="1"/>
  <c r="U4193" i="11"/>
  <c r="P4193" i="11"/>
  <c r="Q4193" i="11" s="1"/>
  <c r="U4189" i="11"/>
  <c r="P4189" i="11"/>
  <c r="Q4189" i="11" s="1"/>
  <c r="U4185" i="11"/>
  <c r="P4185" i="11"/>
  <c r="Q4185" i="11" s="1"/>
  <c r="U4181" i="11"/>
  <c r="P4181" i="11"/>
  <c r="Q4181" i="11" s="1"/>
  <c r="U4177" i="11"/>
  <c r="P4177" i="11"/>
  <c r="Q4177" i="11" s="1"/>
  <c r="U4173" i="11"/>
  <c r="P4173" i="11"/>
  <c r="Q4173" i="11" s="1"/>
  <c r="U4169" i="11"/>
  <c r="P4169" i="11"/>
  <c r="Q4169" i="11" s="1"/>
  <c r="U4165" i="11"/>
  <c r="P4165" i="11"/>
  <c r="Q4165" i="11" s="1"/>
  <c r="U4161" i="11"/>
  <c r="P4161" i="11"/>
  <c r="Q4161" i="11" s="1"/>
  <c r="U4157" i="11"/>
  <c r="P4157" i="11"/>
  <c r="Q4157" i="11" s="1"/>
  <c r="U4153" i="11"/>
  <c r="P4153" i="11"/>
  <c r="Q4153" i="11" s="1"/>
  <c r="U4149" i="11"/>
  <c r="P4149" i="11"/>
  <c r="Q4149" i="11" s="1"/>
  <c r="U4145" i="11"/>
  <c r="P4145" i="11"/>
  <c r="Q4145" i="11" s="1"/>
  <c r="U4141" i="11"/>
  <c r="P4141" i="11"/>
  <c r="Q4141" i="11" s="1"/>
  <c r="U4137" i="11"/>
  <c r="P4137" i="11"/>
  <c r="Q4137" i="11" s="1"/>
  <c r="U4133" i="11"/>
  <c r="P4133" i="11"/>
  <c r="Q4133" i="11" s="1"/>
  <c r="U4129" i="11"/>
  <c r="P4129" i="11"/>
  <c r="Q4129" i="11" s="1"/>
  <c r="P4125" i="11"/>
  <c r="Q4125" i="11" s="1"/>
  <c r="U4125" i="11"/>
  <c r="U4121" i="11"/>
  <c r="P4121" i="11"/>
  <c r="Q4121" i="11" s="1"/>
  <c r="U4117" i="11"/>
  <c r="P4117" i="11"/>
  <c r="Q4117" i="11" s="1"/>
  <c r="U4113" i="11"/>
  <c r="P4113" i="11"/>
  <c r="Q4113" i="11" s="1"/>
  <c r="U4109" i="11"/>
  <c r="P4109" i="11"/>
  <c r="Q4109" i="11" s="1"/>
  <c r="U4105" i="11"/>
  <c r="P4105" i="11"/>
  <c r="Q4105" i="11" s="1"/>
  <c r="U4101" i="11"/>
  <c r="P4101" i="11"/>
  <c r="Q4101" i="11" s="1"/>
  <c r="U4097" i="11"/>
  <c r="P4097" i="11"/>
  <c r="Q4097" i="11" s="1"/>
  <c r="U4093" i="11"/>
  <c r="P4093" i="11"/>
  <c r="Q4093" i="11" s="1"/>
  <c r="U4089" i="11"/>
  <c r="P4089" i="11"/>
  <c r="Q4089" i="11" s="1"/>
  <c r="U4085" i="11"/>
  <c r="P4085" i="11"/>
  <c r="Q4085" i="11" s="1"/>
  <c r="U4081" i="11"/>
  <c r="P4081" i="11"/>
  <c r="Q4081" i="11" s="1"/>
  <c r="U4077" i="11"/>
  <c r="P4077" i="11"/>
  <c r="Q4077" i="11" s="1"/>
  <c r="U4073" i="11"/>
  <c r="P4073" i="11"/>
  <c r="Q4073" i="11" s="1"/>
  <c r="U4069" i="11"/>
  <c r="P4069" i="11"/>
  <c r="Q4069" i="11" s="1"/>
  <c r="U4065" i="11"/>
  <c r="P4065" i="11"/>
  <c r="Q4065" i="11" s="1"/>
  <c r="U4061" i="11"/>
  <c r="P4061" i="11"/>
  <c r="Q4061" i="11" s="1"/>
  <c r="U4057" i="11"/>
  <c r="P4057" i="11"/>
  <c r="Q4057" i="11" s="1"/>
  <c r="U4053" i="11"/>
  <c r="P4053" i="11"/>
  <c r="Q4053" i="11" s="1"/>
  <c r="U4049" i="11"/>
  <c r="P4049" i="11"/>
  <c r="Q4049" i="11" s="1"/>
  <c r="U4045" i="11"/>
  <c r="P4045" i="11"/>
  <c r="Q4045" i="11" s="1"/>
  <c r="U4041" i="11"/>
  <c r="P4041" i="11"/>
  <c r="Q4041" i="11" s="1"/>
  <c r="U4037" i="11"/>
  <c r="P4037" i="11"/>
  <c r="Q4037" i="11" s="1"/>
  <c r="U4033" i="11"/>
  <c r="P4033" i="11"/>
  <c r="Q4033" i="11" s="1"/>
  <c r="U4029" i="11"/>
  <c r="P4029" i="11"/>
  <c r="Q4029" i="11" s="1"/>
  <c r="U4025" i="11"/>
  <c r="P4025" i="11"/>
  <c r="Q4025" i="11" s="1"/>
  <c r="U4021" i="11"/>
  <c r="P4021" i="11"/>
  <c r="Q4021" i="11" s="1"/>
  <c r="U4017" i="11"/>
  <c r="P4017" i="11"/>
  <c r="Q4017" i="11" s="1"/>
  <c r="U4013" i="11"/>
  <c r="P4013" i="11"/>
  <c r="Q4013" i="11" s="1"/>
  <c r="U4009" i="11"/>
  <c r="P4009" i="11"/>
  <c r="Q4009" i="11" s="1"/>
  <c r="U4005" i="11"/>
  <c r="P4005" i="11"/>
  <c r="Q4005" i="11" s="1"/>
  <c r="U4001" i="11"/>
  <c r="P4001" i="11"/>
  <c r="Q4001" i="11" s="1"/>
  <c r="U3997" i="11"/>
  <c r="P3997" i="11"/>
  <c r="Q3997" i="11" s="1"/>
  <c r="U3993" i="11"/>
  <c r="P3993" i="11"/>
  <c r="Q3993" i="11" s="1"/>
  <c r="U3989" i="11"/>
  <c r="P3989" i="11"/>
  <c r="Q3989" i="11" s="1"/>
  <c r="U3985" i="11"/>
  <c r="P3985" i="11"/>
  <c r="Q3985" i="11" s="1"/>
  <c r="U3981" i="11"/>
  <c r="P3981" i="11"/>
  <c r="Q3981" i="11" s="1"/>
  <c r="U3977" i="11"/>
  <c r="P3977" i="11"/>
  <c r="Q3977" i="11" s="1"/>
  <c r="U3973" i="11"/>
  <c r="P3973" i="11"/>
  <c r="Q3973" i="11" s="1"/>
  <c r="U3969" i="11"/>
  <c r="P3969" i="11"/>
  <c r="Q3969" i="11" s="1"/>
  <c r="U3965" i="11"/>
  <c r="P3965" i="11"/>
  <c r="Q3965" i="11" s="1"/>
  <c r="U3961" i="11"/>
  <c r="P3961" i="11"/>
  <c r="Q3961" i="11" s="1"/>
  <c r="U3957" i="11"/>
  <c r="P3957" i="11"/>
  <c r="Q3957" i="11" s="1"/>
  <c r="U3953" i="11"/>
  <c r="P3953" i="11"/>
  <c r="Q3953" i="11" s="1"/>
  <c r="U3949" i="11"/>
  <c r="P3949" i="11"/>
  <c r="Q3949" i="11" s="1"/>
  <c r="U3945" i="11"/>
  <c r="P3945" i="11"/>
  <c r="Q3945" i="11" s="1"/>
  <c r="U3941" i="11"/>
  <c r="P3941" i="11"/>
  <c r="Q3941" i="11" s="1"/>
  <c r="U3937" i="11"/>
  <c r="P3937" i="11"/>
  <c r="Q3937" i="11" s="1"/>
  <c r="U3933" i="11"/>
  <c r="P3933" i="11"/>
  <c r="Q3933" i="11" s="1"/>
  <c r="U3929" i="11"/>
  <c r="P3929" i="11"/>
  <c r="Q3929" i="11" s="1"/>
  <c r="U3925" i="11"/>
  <c r="P3925" i="11"/>
  <c r="Q3925" i="11" s="1"/>
  <c r="U3921" i="11"/>
  <c r="P3921" i="11"/>
  <c r="Q3921" i="11" s="1"/>
  <c r="U3917" i="11"/>
  <c r="P3917" i="11"/>
  <c r="Q3917" i="11" s="1"/>
  <c r="U3913" i="11"/>
  <c r="P3913" i="11"/>
  <c r="Q3913" i="11" s="1"/>
  <c r="U3909" i="11"/>
  <c r="P3909" i="11"/>
  <c r="Q3909" i="11" s="1"/>
  <c r="U3905" i="11"/>
  <c r="P3905" i="11"/>
  <c r="Q3905" i="11" s="1"/>
  <c r="P3901" i="11"/>
  <c r="Q3901" i="11" s="1"/>
  <c r="U3901" i="11"/>
  <c r="U3897" i="11"/>
  <c r="P3897" i="11"/>
  <c r="Q3897" i="11" s="1"/>
  <c r="U3893" i="11"/>
  <c r="P3893" i="11"/>
  <c r="Q3893" i="11" s="1"/>
  <c r="U3889" i="11"/>
  <c r="P3889" i="11"/>
  <c r="Q3889" i="11" s="1"/>
  <c r="U3885" i="11"/>
  <c r="P3885" i="11"/>
  <c r="Q3885" i="11" s="1"/>
  <c r="U3881" i="11"/>
  <c r="P3881" i="11"/>
  <c r="Q3881" i="11" s="1"/>
  <c r="U3877" i="11"/>
  <c r="P3877" i="11"/>
  <c r="Q3877" i="11" s="1"/>
  <c r="U3873" i="11"/>
  <c r="P3873" i="11"/>
  <c r="Q3873" i="11" s="1"/>
  <c r="U3869" i="11"/>
  <c r="P3869" i="11"/>
  <c r="Q3869" i="11" s="1"/>
  <c r="U3865" i="11"/>
  <c r="P3865" i="11"/>
  <c r="Q3865" i="11" s="1"/>
  <c r="U3861" i="11"/>
  <c r="P3861" i="11"/>
  <c r="Q3861" i="11" s="1"/>
  <c r="U3857" i="11"/>
  <c r="P3857" i="11"/>
  <c r="Q3857" i="11" s="1"/>
  <c r="U3853" i="11"/>
  <c r="P3853" i="11"/>
  <c r="Q3853" i="11" s="1"/>
  <c r="U3849" i="11"/>
  <c r="P3849" i="11"/>
  <c r="Q3849" i="11" s="1"/>
  <c r="U3845" i="11"/>
  <c r="P3845" i="11"/>
  <c r="Q3845" i="11" s="1"/>
  <c r="U3841" i="11"/>
  <c r="P3841" i="11"/>
  <c r="Q3841" i="11" s="1"/>
  <c r="U3837" i="11"/>
  <c r="P3837" i="11"/>
  <c r="Q3837" i="11" s="1"/>
  <c r="U3833" i="11"/>
  <c r="P3833" i="11"/>
  <c r="Q3833" i="11" s="1"/>
  <c r="U3829" i="11"/>
  <c r="P3829" i="11"/>
  <c r="Q3829" i="11" s="1"/>
  <c r="U3825" i="11"/>
  <c r="P3825" i="11"/>
  <c r="Q3825" i="11" s="1"/>
  <c r="U3821" i="11"/>
  <c r="P3821" i="11"/>
  <c r="Q3821" i="11" s="1"/>
  <c r="U3817" i="11"/>
  <c r="P3817" i="11"/>
  <c r="Q3817" i="11" s="1"/>
  <c r="U3813" i="11"/>
  <c r="P3813" i="11"/>
  <c r="Q3813" i="11" s="1"/>
  <c r="U3809" i="11"/>
  <c r="P3809" i="11"/>
  <c r="Q3809" i="11" s="1"/>
  <c r="U3805" i="11"/>
  <c r="P3805" i="11"/>
  <c r="Q3805" i="11" s="1"/>
  <c r="U3801" i="11"/>
  <c r="P3801" i="11"/>
  <c r="Q3801" i="11" s="1"/>
  <c r="U3797" i="11"/>
  <c r="P3797" i="11"/>
  <c r="Q3797" i="11" s="1"/>
  <c r="U3793" i="11"/>
  <c r="P3793" i="11"/>
  <c r="Q3793" i="11" s="1"/>
  <c r="U3789" i="11"/>
  <c r="P3789" i="11"/>
  <c r="Q3789" i="11" s="1"/>
  <c r="U3785" i="11"/>
  <c r="P3785" i="11"/>
  <c r="Q3785" i="11" s="1"/>
  <c r="U3781" i="11"/>
  <c r="P3781" i="11"/>
  <c r="Q3781" i="11" s="1"/>
  <c r="U3777" i="11"/>
  <c r="P3777" i="11"/>
  <c r="Q3777" i="11" s="1"/>
  <c r="P3773" i="11"/>
  <c r="Q3773" i="11" s="1"/>
  <c r="U3773" i="11"/>
  <c r="U3769" i="11"/>
  <c r="P3769" i="11"/>
  <c r="Q3769" i="11" s="1"/>
  <c r="U3765" i="11"/>
  <c r="P3765" i="11"/>
  <c r="Q3765" i="11" s="1"/>
  <c r="U3761" i="11"/>
  <c r="P3761" i="11"/>
  <c r="Q3761" i="11" s="1"/>
  <c r="U3757" i="11"/>
  <c r="P3757" i="11"/>
  <c r="Q3757" i="11" s="1"/>
  <c r="U3753" i="11"/>
  <c r="P3753" i="11"/>
  <c r="Q3753" i="11" s="1"/>
  <c r="U3749" i="11"/>
  <c r="P3749" i="11"/>
  <c r="Q3749" i="11" s="1"/>
  <c r="U3745" i="11"/>
  <c r="P3745" i="11"/>
  <c r="Q3745" i="11" s="1"/>
  <c r="U3741" i="11"/>
  <c r="P3741" i="11"/>
  <c r="Q3741" i="11" s="1"/>
  <c r="U3737" i="11"/>
  <c r="P3737" i="11"/>
  <c r="Q3737" i="11" s="1"/>
  <c r="U3733" i="11"/>
  <c r="P3733" i="11"/>
  <c r="Q3733" i="11" s="1"/>
  <c r="U3729" i="11"/>
  <c r="P3729" i="11"/>
  <c r="Q3729" i="11" s="1"/>
  <c r="U3725" i="11"/>
  <c r="P3725" i="11"/>
  <c r="Q3725" i="11" s="1"/>
  <c r="U3721" i="11"/>
  <c r="P3721" i="11"/>
  <c r="Q3721" i="11" s="1"/>
  <c r="U3717" i="11"/>
  <c r="P3717" i="11"/>
  <c r="Q3717" i="11" s="1"/>
  <c r="U3713" i="11"/>
  <c r="P3713" i="11"/>
  <c r="Q3713" i="11" s="1"/>
  <c r="U3709" i="11"/>
  <c r="P3709" i="11"/>
  <c r="Q3709" i="11" s="1"/>
  <c r="U3705" i="11"/>
  <c r="P3705" i="11"/>
  <c r="Q3705" i="11" s="1"/>
  <c r="U3701" i="11"/>
  <c r="P3701" i="11"/>
  <c r="Q3701" i="11" s="1"/>
  <c r="U3697" i="11"/>
  <c r="P3697" i="11"/>
  <c r="Q3697" i="11" s="1"/>
  <c r="U3693" i="11"/>
  <c r="P3693" i="11"/>
  <c r="Q3693" i="11" s="1"/>
  <c r="U3689" i="11"/>
  <c r="P3689" i="11"/>
  <c r="Q3689" i="11" s="1"/>
  <c r="U3685" i="11"/>
  <c r="P3685" i="11"/>
  <c r="Q3685" i="11" s="1"/>
  <c r="U3681" i="11"/>
  <c r="P3681" i="11"/>
  <c r="Q3681" i="11" s="1"/>
  <c r="U3677" i="11"/>
  <c r="P3677" i="11"/>
  <c r="Q3677" i="11" s="1"/>
  <c r="U3673" i="11"/>
  <c r="P3673" i="11"/>
  <c r="Q3673" i="11" s="1"/>
  <c r="U3669" i="11"/>
  <c r="P3669" i="11"/>
  <c r="Q3669" i="11" s="1"/>
  <c r="U3665" i="11"/>
  <c r="P3665" i="11"/>
  <c r="Q3665" i="11" s="1"/>
  <c r="U3661" i="11"/>
  <c r="P3661" i="11"/>
  <c r="Q3661" i="11" s="1"/>
  <c r="U3657" i="11"/>
  <c r="P3657" i="11"/>
  <c r="Q3657" i="11" s="1"/>
  <c r="U3653" i="11"/>
  <c r="P3653" i="11"/>
  <c r="Q3653" i="11" s="1"/>
  <c r="U3649" i="11"/>
  <c r="P3649" i="11"/>
  <c r="Q3649" i="11" s="1"/>
  <c r="U3645" i="11"/>
  <c r="P3645" i="11"/>
  <c r="Q3645" i="11" s="1"/>
  <c r="U3641" i="11"/>
  <c r="P3641" i="11"/>
  <c r="Q3641" i="11" s="1"/>
  <c r="U3637" i="11"/>
  <c r="P3637" i="11"/>
  <c r="Q3637" i="11" s="1"/>
  <c r="U3633" i="11"/>
  <c r="P3633" i="11"/>
  <c r="Q3633" i="11" s="1"/>
  <c r="U3629" i="11"/>
  <c r="P3629" i="11"/>
  <c r="Q3629" i="11" s="1"/>
  <c r="U3625" i="11"/>
  <c r="P3625" i="11"/>
  <c r="Q3625" i="11" s="1"/>
  <c r="U3621" i="11"/>
  <c r="P3621" i="11"/>
  <c r="Q3621" i="11" s="1"/>
  <c r="U3617" i="11"/>
  <c r="P3617" i="11"/>
  <c r="Q3617" i="11" s="1"/>
  <c r="U3613" i="11"/>
  <c r="P3613" i="11"/>
  <c r="Q3613" i="11" s="1"/>
  <c r="U3609" i="11"/>
  <c r="P3609" i="11"/>
  <c r="Q3609" i="11" s="1"/>
  <c r="U3605" i="11"/>
  <c r="P3605" i="11"/>
  <c r="Q3605" i="11" s="1"/>
  <c r="U3601" i="11"/>
  <c r="P3601" i="11"/>
  <c r="Q3601" i="11" s="1"/>
  <c r="U3597" i="11"/>
  <c r="P3597" i="11"/>
  <c r="Q3597" i="11" s="1"/>
  <c r="U3593" i="11"/>
  <c r="P3593" i="11"/>
  <c r="Q3593" i="11" s="1"/>
  <c r="U3589" i="11"/>
  <c r="P3589" i="11"/>
  <c r="Q3589" i="11" s="1"/>
  <c r="U3585" i="11"/>
  <c r="P3585" i="11"/>
  <c r="Q3585" i="11" s="1"/>
  <c r="P3581" i="11"/>
  <c r="Q3581" i="11" s="1"/>
  <c r="U3581" i="11"/>
  <c r="U3577" i="11"/>
  <c r="P3577" i="11"/>
  <c r="Q3577" i="11" s="1"/>
  <c r="U3573" i="11"/>
  <c r="P3573" i="11"/>
  <c r="Q3573" i="11" s="1"/>
  <c r="U3569" i="11"/>
  <c r="P3569" i="11"/>
  <c r="Q3569" i="11" s="1"/>
  <c r="U3565" i="11"/>
  <c r="P3565" i="11"/>
  <c r="Q3565" i="11" s="1"/>
  <c r="U3561" i="11"/>
  <c r="P3561" i="11"/>
  <c r="Q3561" i="11" s="1"/>
  <c r="U3557" i="11"/>
  <c r="P3557" i="11"/>
  <c r="Q3557" i="11" s="1"/>
  <c r="U3553" i="11"/>
  <c r="P3553" i="11"/>
  <c r="Q3553" i="11" s="1"/>
  <c r="U3549" i="11"/>
  <c r="P3549" i="11"/>
  <c r="Q3549" i="11" s="1"/>
  <c r="U3545" i="11"/>
  <c r="P3545" i="11"/>
  <c r="Q3545" i="11" s="1"/>
  <c r="U3541" i="11"/>
  <c r="P3541" i="11"/>
  <c r="Q3541" i="11" s="1"/>
  <c r="U3537" i="11"/>
  <c r="P3537" i="11"/>
  <c r="Q3537" i="11" s="1"/>
  <c r="U3533" i="11"/>
  <c r="P3533" i="11"/>
  <c r="Q3533" i="11" s="1"/>
  <c r="U3529" i="11"/>
  <c r="P3529" i="11"/>
  <c r="Q3529" i="11" s="1"/>
  <c r="U3525" i="11"/>
  <c r="P3525" i="11"/>
  <c r="Q3525" i="11" s="1"/>
  <c r="U3521" i="11"/>
  <c r="P3521" i="11"/>
  <c r="Q3521" i="11" s="1"/>
  <c r="U3517" i="11"/>
  <c r="P3517" i="11"/>
  <c r="Q3517" i="11" s="1"/>
  <c r="U3513" i="11"/>
  <c r="P3513" i="11"/>
  <c r="Q3513" i="11" s="1"/>
  <c r="U3509" i="11"/>
  <c r="P3509" i="11"/>
  <c r="Q3509" i="11" s="1"/>
  <c r="U3505" i="11"/>
  <c r="P3505" i="11"/>
  <c r="Q3505" i="11" s="1"/>
  <c r="U3501" i="11"/>
  <c r="P3501" i="11"/>
  <c r="Q3501" i="11" s="1"/>
  <c r="U3497" i="11"/>
  <c r="P3497" i="11"/>
  <c r="Q3497" i="11" s="1"/>
  <c r="U3493" i="11"/>
  <c r="P3493" i="11"/>
  <c r="Q3493" i="11" s="1"/>
  <c r="U3489" i="11"/>
  <c r="P3489" i="11"/>
  <c r="Q3489" i="11" s="1"/>
  <c r="U3485" i="11"/>
  <c r="P3485" i="11"/>
  <c r="Q3485" i="11" s="1"/>
  <c r="U3481" i="11"/>
  <c r="P3481" i="11"/>
  <c r="Q3481" i="11" s="1"/>
  <c r="U3477" i="11"/>
  <c r="P3477" i="11"/>
  <c r="Q3477" i="11" s="1"/>
  <c r="U3473" i="11"/>
  <c r="P3473" i="11"/>
  <c r="Q3473" i="11" s="1"/>
  <c r="U3469" i="11"/>
  <c r="P3469" i="11"/>
  <c r="Q3469" i="11" s="1"/>
  <c r="U3465" i="11"/>
  <c r="P3465" i="11"/>
  <c r="Q3465" i="11" s="1"/>
  <c r="U3461" i="11"/>
  <c r="P3461" i="11"/>
  <c r="Q3461" i="11" s="1"/>
  <c r="U3457" i="11"/>
  <c r="P3457" i="11"/>
  <c r="Q3457" i="11" s="1"/>
  <c r="U3453" i="11"/>
  <c r="P3453" i="11"/>
  <c r="Q3453" i="11" s="1"/>
  <c r="U3449" i="11"/>
  <c r="P3449" i="11"/>
  <c r="Q3449" i="11" s="1"/>
  <c r="U3445" i="11"/>
  <c r="P3445" i="11"/>
  <c r="Q3445" i="11" s="1"/>
  <c r="U3441" i="11"/>
  <c r="P3441" i="11"/>
  <c r="Q3441" i="11" s="1"/>
  <c r="U3437" i="11"/>
  <c r="P3437" i="11"/>
  <c r="Q3437" i="11" s="1"/>
  <c r="U3433" i="11"/>
  <c r="P3433" i="11"/>
  <c r="Q3433" i="11" s="1"/>
  <c r="U3429" i="11"/>
  <c r="P3429" i="11"/>
  <c r="Q3429" i="11" s="1"/>
  <c r="U3425" i="11"/>
  <c r="P3425" i="11"/>
  <c r="Q3425" i="11" s="1"/>
  <c r="U3421" i="11"/>
  <c r="P3421" i="11"/>
  <c r="Q3421" i="11" s="1"/>
  <c r="U3417" i="11"/>
  <c r="P3417" i="11"/>
  <c r="Q3417" i="11" s="1"/>
  <c r="U3413" i="11"/>
  <c r="P3413" i="11"/>
  <c r="Q3413" i="11" s="1"/>
  <c r="U3409" i="11"/>
  <c r="P3409" i="11"/>
  <c r="Q3409" i="11" s="1"/>
  <c r="U3405" i="11"/>
  <c r="P3405" i="11"/>
  <c r="Q3405" i="11" s="1"/>
  <c r="U3401" i="11"/>
  <c r="P3401" i="11"/>
  <c r="Q3401" i="11" s="1"/>
  <c r="U3397" i="11"/>
  <c r="P3397" i="11"/>
  <c r="Q3397" i="11" s="1"/>
  <c r="U3393" i="11"/>
  <c r="P3393" i="11"/>
  <c r="Q3393" i="11" s="1"/>
  <c r="U3389" i="11"/>
  <c r="P3389" i="11"/>
  <c r="Q3389" i="11" s="1"/>
  <c r="U3385" i="11"/>
  <c r="P3385" i="11"/>
  <c r="Q3385" i="11" s="1"/>
  <c r="U3381" i="11"/>
  <c r="P3381" i="11"/>
  <c r="Q3381" i="11" s="1"/>
  <c r="U3377" i="11"/>
  <c r="P3377" i="11"/>
  <c r="Q3377" i="11" s="1"/>
  <c r="U3373" i="11"/>
  <c r="P3373" i="11"/>
  <c r="Q3373" i="11" s="1"/>
  <c r="U3369" i="11"/>
  <c r="P3369" i="11"/>
  <c r="Q3369" i="11" s="1"/>
  <c r="U3365" i="11"/>
  <c r="P3365" i="11"/>
  <c r="Q3365" i="11" s="1"/>
  <c r="U3361" i="11"/>
  <c r="P3361" i="11"/>
  <c r="Q3361" i="11" s="1"/>
  <c r="U3357" i="11"/>
  <c r="P3357" i="11"/>
  <c r="Q3357" i="11" s="1"/>
  <c r="U3353" i="11"/>
  <c r="P3353" i="11"/>
  <c r="Q3353" i="11" s="1"/>
  <c r="U3349" i="11"/>
  <c r="P3349" i="11"/>
  <c r="Q3349" i="11" s="1"/>
  <c r="U3345" i="11"/>
  <c r="P3345" i="11"/>
  <c r="Q3345" i="11" s="1"/>
  <c r="U3341" i="11"/>
  <c r="P3341" i="11"/>
  <c r="Q3341" i="11" s="1"/>
  <c r="U3337" i="11"/>
  <c r="P3337" i="11"/>
  <c r="Q3337" i="11" s="1"/>
  <c r="U3333" i="11"/>
  <c r="P3333" i="11"/>
  <c r="Q3333" i="11" s="1"/>
  <c r="U3329" i="11"/>
  <c r="P3329" i="11"/>
  <c r="Q3329" i="11" s="1"/>
  <c r="U3325" i="11"/>
  <c r="P3325" i="11"/>
  <c r="Q3325" i="11" s="1"/>
  <c r="U3321" i="11"/>
  <c r="P3321" i="11"/>
  <c r="Q3321" i="11" s="1"/>
  <c r="U3317" i="11"/>
  <c r="P3317" i="11"/>
  <c r="Q3317" i="11" s="1"/>
  <c r="U3313" i="11"/>
  <c r="P3313" i="11"/>
  <c r="Q3313" i="11" s="1"/>
  <c r="U3309" i="11"/>
  <c r="P3309" i="11"/>
  <c r="Q3309" i="11" s="1"/>
  <c r="U3305" i="11"/>
  <c r="P3305" i="11"/>
  <c r="Q3305" i="11" s="1"/>
  <c r="U3301" i="11"/>
  <c r="P3301" i="11"/>
  <c r="Q3301" i="11" s="1"/>
  <c r="U3297" i="11"/>
  <c r="P3297" i="11"/>
  <c r="Q3297" i="11" s="1"/>
  <c r="U3293" i="11"/>
  <c r="P3293" i="11"/>
  <c r="Q3293" i="11" s="1"/>
  <c r="U3289" i="11"/>
  <c r="P3289" i="11"/>
  <c r="Q3289" i="11" s="1"/>
  <c r="U3285" i="11"/>
  <c r="P3285" i="11"/>
  <c r="Q3285" i="11" s="1"/>
  <c r="U3281" i="11"/>
  <c r="P3281" i="11"/>
  <c r="Q3281" i="11" s="1"/>
  <c r="U3277" i="11"/>
  <c r="P3277" i="11"/>
  <c r="Q3277" i="11" s="1"/>
  <c r="U3273" i="11"/>
  <c r="P3273" i="11"/>
  <c r="Q3273" i="11" s="1"/>
  <c r="U3269" i="11"/>
  <c r="P3269" i="11"/>
  <c r="Q3269" i="11" s="1"/>
  <c r="U3265" i="11"/>
  <c r="P3265" i="11"/>
  <c r="Q3265" i="11" s="1"/>
  <c r="U3261" i="11"/>
  <c r="P3261" i="11"/>
  <c r="Q3261" i="11" s="1"/>
  <c r="U3257" i="11"/>
  <c r="P3257" i="11"/>
  <c r="Q3257" i="11" s="1"/>
  <c r="U3253" i="11"/>
  <c r="P3253" i="11"/>
  <c r="Q3253" i="11" s="1"/>
  <c r="U3249" i="11"/>
  <c r="P3249" i="11"/>
  <c r="Q3249" i="11" s="1"/>
  <c r="U3245" i="11"/>
  <c r="P3245" i="11"/>
  <c r="Q3245" i="11" s="1"/>
  <c r="U3241" i="11"/>
  <c r="P3241" i="11"/>
  <c r="Q3241" i="11" s="1"/>
  <c r="U3237" i="11"/>
  <c r="P3237" i="11"/>
  <c r="Q3237" i="11" s="1"/>
  <c r="U3233" i="11"/>
  <c r="P3233" i="11"/>
  <c r="Q3233" i="11" s="1"/>
  <c r="U3229" i="11"/>
  <c r="P3229" i="11"/>
  <c r="Q3229" i="11" s="1"/>
  <c r="U3225" i="11"/>
  <c r="P3225" i="11"/>
  <c r="Q3225" i="11" s="1"/>
  <c r="U3221" i="11"/>
  <c r="P3221" i="11"/>
  <c r="Q3221" i="11" s="1"/>
  <c r="U3217" i="11"/>
  <c r="P3217" i="11"/>
  <c r="Q3217" i="11" s="1"/>
  <c r="U3213" i="11"/>
  <c r="P3213" i="11"/>
  <c r="Q3213" i="11" s="1"/>
  <c r="U3209" i="11"/>
  <c r="P3209" i="11"/>
  <c r="Q3209" i="11" s="1"/>
  <c r="U3205" i="11"/>
  <c r="P3205" i="11"/>
  <c r="Q3205" i="11" s="1"/>
  <c r="U3201" i="11"/>
  <c r="P3201" i="11"/>
  <c r="Q3201" i="11" s="1"/>
  <c r="U3197" i="11"/>
  <c r="P3197" i="11"/>
  <c r="Q3197" i="11" s="1"/>
  <c r="U3193" i="11"/>
  <c r="P3193" i="11"/>
  <c r="Q3193" i="11" s="1"/>
  <c r="U3189" i="11"/>
  <c r="P3189" i="11"/>
  <c r="Q3189" i="11" s="1"/>
  <c r="U3185" i="11"/>
  <c r="P3185" i="11"/>
  <c r="Q3185" i="11" s="1"/>
  <c r="U3181" i="11"/>
  <c r="P3181" i="11"/>
  <c r="Q3181" i="11" s="1"/>
  <c r="U3177" i="11"/>
  <c r="P3177" i="11"/>
  <c r="Q3177" i="11" s="1"/>
  <c r="U3173" i="11"/>
  <c r="P3173" i="11"/>
  <c r="Q3173" i="11" s="1"/>
  <c r="U3169" i="11"/>
  <c r="P3169" i="11"/>
  <c r="Q3169" i="11" s="1"/>
  <c r="U3165" i="11"/>
  <c r="P3165" i="11"/>
  <c r="Q3165" i="11" s="1"/>
  <c r="U3161" i="11"/>
  <c r="P3161" i="11"/>
  <c r="Q3161" i="11" s="1"/>
  <c r="U3157" i="11"/>
  <c r="P3157" i="11"/>
  <c r="Q3157" i="11" s="1"/>
  <c r="U3153" i="11"/>
  <c r="P3153" i="11"/>
  <c r="Q3153" i="11" s="1"/>
  <c r="U3149" i="11"/>
  <c r="P3149" i="11"/>
  <c r="Q3149" i="11" s="1"/>
  <c r="U3145" i="11"/>
  <c r="P3145" i="11"/>
  <c r="Q3145" i="11" s="1"/>
  <c r="U3141" i="11"/>
  <c r="P3141" i="11"/>
  <c r="Q3141" i="11" s="1"/>
  <c r="U3137" i="11"/>
  <c r="P3137" i="11"/>
  <c r="Q3137" i="11" s="1"/>
  <c r="U3133" i="11"/>
  <c r="P3133" i="11"/>
  <c r="Q3133" i="11" s="1"/>
  <c r="U3129" i="11"/>
  <c r="P3129" i="11"/>
  <c r="Q3129" i="11" s="1"/>
  <c r="U3125" i="11"/>
  <c r="P3125" i="11"/>
  <c r="Q3125" i="11" s="1"/>
  <c r="U3121" i="11"/>
  <c r="P3121" i="11"/>
  <c r="Q3121" i="11" s="1"/>
  <c r="U3117" i="11"/>
  <c r="P3117" i="11"/>
  <c r="Q3117" i="11" s="1"/>
  <c r="U3113" i="11"/>
  <c r="P3113" i="11"/>
  <c r="Q3113" i="11" s="1"/>
  <c r="U3109" i="11"/>
  <c r="P3109" i="11"/>
  <c r="Q3109" i="11" s="1"/>
  <c r="U3105" i="11"/>
  <c r="P3105" i="11"/>
  <c r="Q3105" i="11" s="1"/>
  <c r="U3101" i="11"/>
  <c r="P3101" i="11"/>
  <c r="Q3101" i="11" s="1"/>
  <c r="U3097" i="11"/>
  <c r="P3097" i="11"/>
  <c r="Q3097" i="11" s="1"/>
  <c r="U3093" i="11"/>
  <c r="P3093" i="11"/>
  <c r="Q3093" i="11" s="1"/>
  <c r="U3089" i="11"/>
  <c r="P3089" i="11"/>
  <c r="Q3089" i="11" s="1"/>
  <c r="U3085" i="11"/>
  <c r="P3085" i="11"/>
  <c r="Q3085" i="11" s="1"/>
  <c r="U3081" i="11"/>
  <c r="P3081" i="11"/>
  <c r="Q3081" i="11" s="1"/>
  <c r="U3077" i="11"/>
  <c r="P3077" i="11"/>
  <c r="Q3077" i="11" s="1"/>
  <c r="U3073" i="11"/>
  <c r="P3073" i="11"/>
  <c r="Q3073" i="11" s="1"/>
  <c r="U3069" i="11"/>
  <c r="P3069" i="11"/>
  <c r="Q3069" i="11" s="1"/>
  <c r="U3065" i="11"/>
  <c r="P3065" i="11"/>
  <c r="Q3065" i="11" s="1"/>
  <c r="U3061" i="11"/>
  <c r="P3061" i="11"/>
  <c r="Q3061" i="11" s="1"/>
  <c r="U3057" i="11"/>
  <c r="P3057" i="11"/>
  <c r="Q3057" i="11" s="1"/>
  <c r="U3053" i="11"/>
  <c r="P3053" i="11"/>
  <c r="Q3053" i="11" s="1"/>
  <c r="U3049" i="11"/>
  <c r="P3049" i="11"/>
  <c r="Q3049" i="11" s="1"/>
  <c r="U3045" i="11"/>
  <c r="P3045" i="11"/>
  <c r="Q3045" i="11" s="1"/>
  <c r="U3041" i="11"/>
  <c r="P3041" i="11"/>
  <c r="Q3041" i="11" s="1"/>
  <c r="U3037" i="11"/>
  <c r="P3037" i="11"/>
  <c r="Q3037" i="11" s="1"/>
  <c r="U3033" i="11"/>
  <c r="P3033" i="11"/>
  <c r="Q3033" i="11" s="1"/>
  <c r="U3029" i="11"/>
  <c r="P3029" i="11"/>
  <c r="Q3029" i="11" s="1"/>
  <c r="U3025" i="11"/>
  <c r="P3025" i="11"/>
  <c r="Q3025" i="11" s="1"/>
  <c r="U3021" i="11"/>
  <c r="P3021" i="11"/>
  <c r="Q3021" i="11" s="1"/>
  <c r="U3017" i="11"/>
  <c r="P3017" i="11"/>
  <c r="Q3017" i="11" s="1"/>
  <c r="U3013" i="11"/>
  <c r="P3013" i="11"/>
  <c r="Q3013" i="11" s="1"/>
  <c r="U3009" i="11"/>
  <c r="P3009" i="11"/>
  <c r="Q3009" i="11" s="1"/>
  <c r="U3005" i="11"/>
  <c r="P3005" i="11"/>
  <c r="Q3005" i="11" s="1"/>
  <c r="U3001" i="11"/>
  <c r="P3001" i="11"/>
  <c r="Q3001" i="11" s="1"/>
  <c r="U2997" i="11"/>
  <c r="P2997" i="11"/>
  <c r="Q2997" i="11" s="1"/>
  <c r="U2993" i="11"/>
  <c r="P2993" i="11"/>
  <c r="Q2993" i="11" s="1"/>
  <c r="U2989" i="11"/>
  <c r="P2989" i="11"/>
  <c r="Q2989" i="11" s="1"/>
  <c r="U2985" i="11"/>
  <c r="P2985" i="11"/>
  <c r="Q2985" i="11" s="1"/>
  <c r="U2981" i="11"/>
  <c r="P2981" i="11"/>
  <c r="Q2981" i="11" s="1"/>
  <c r="U2977" i="11"/>
  <c r="P2977" i="11"/>
  <c r="Q2977" i="11" s="1"/>
  <c r="U2973" i="11"/>
  <c r="P2973" i="11"/>
  <c r="Q2973" i="11" s="1"/>
  <c r="U2969" i="11"/>
  <c r="P2969" i="11"/>
  <c r="Q2969" i="11" s="1"/>
  <c r="U2965" i="11"/>
  <c r="P2965" i="11"/>
  <c r="Q2965" i="11" s="1"/>
  <c r="U2961" i="11"/>
  <c r="P2961" i="11"/>
  <c r="Q2961" i="11" s="1"/>
  <c r="U2957" i="11"/>
  <c r="P2957" i="11"/>
  <c r="Q2957" i="11" s="1"/>
  <c r="U2953" i="11"/>
  <c r="P2953" i="11"/>
  <c r="Q2953" i="11" s="1"/>
  <c r="U2949" i="11"/>
  <c r="P2949" i="11"/>
  <c r="Q2949" i="11" s="1"/>
  <c r="U2945" i="11"/>
  <c r="P2945" i="11"/>
  <c r="Q2945" i="11" s="1"/>
  <c r="U2941" i="11"/>
  <c r="P2941" i="11"/>
  <c r="Q2941" i="11" s="1"/>
  <c r="U2937" i="11"/>
  <c r="P2937" i="11"/>
  <c r="Q2937" i="11" s="1"/>
  <c r="U2933" i="11"/>
  <c r="P2933" i="11"/>
  <c r="Q2933" i="11" s="1"/>
  <c r="U2929" i="11"/>
  <c r="P2929" i="11"/>
  <c r="Q2929" i="11" s="1"/>
  <c r="P2925" i="11"/>
  <c r="Q2925" i="11" s="1"/>
  <c r="U2925" i="11"/>
  <c r="U2921" i="11"/>
  <c r="P2921" i="11"/>
  <c r="Q2921" i="11" s="1"/>
  <c r="U2917" i="11"/>
  <c r="P2917" i="11"/>
  <c r="Q2917" i="11" s="1"/>
  <c r="U2913" i="11"/>
  <c r="P2913" i="11"/>
  <c r="Q2913" i="11" s="1"/>
  <c r="U2909" i="11"/>
  <c r="P2909" i="11"/>
  <c r="Q2909" i="11" s="1"/>
  <c r="U2905" i="11"/>
  <c r="P2905" i="11"/>
  <c r="Q2905" i="11" s="1"/>
  <c r="U2901" i="11"/>
  <c r="P2901" i="11"/>
  <c r="Q2901" i="11" s="1"/>
  <c r="U2897" i="11"/>
  <c r="P2897" i="11"/>
  <c r="Q2897" i="11" s="1"/>
  <c r="U2893" i="11"/>
  <c r="P2893" i="11"/>
  <c r="Q2893" i="11" s="1"/>
  <c r="U2889" i="11"/>
  <c r="P2889" i="11"/>
  <c r="Q2889" i="11" s="1"/>
  <c r="U2885" i="11"/>
  <c r="P2885" i="11"/>
  <c r="Q2885" i="11" s="1"/>
  <c r="U2881" i="11"/>
  <c r="P2881" i="11"/>
  <c r="Q2881" i="11" s="1"/>
  <c r="U2877" i="11"/>
  <c r="P2877" i="11"/>
  <c r="Q2877" i="11" s="1"/>
  <c r="U2873" i="11"/>
  <c r="P2873" i="11"/>
  <c r="Q2873" i="11" s="1"/>
  <c r="U2869" i="11"/>
  <c r="P2869" i="11"/>
  <c r="Q2869" i="11" s="1"/>
  <c r="U2865" i="11"/>
  <c r="P2865" i="11"/>
  <c r="Q2865" i="11" s="1"/>
  <c r="U2861" i="11"/>
  <c r="P2861" i="11"/>
  <c r="Q2861" i="11" s="1"/>
  <c r="U2857" i="11"/>
  <c r="P2857" i="11"/>
  <c r="Q2857" i="11" s="1"/>
  <c r="U2853" i="11"/>
  <c r="P2853" i="11"/>
  <c r="Q2853" i="11" s="1"/>
  <c r="U2849" i="11"/>
  <c r="P2849" i="11"/>
  <c r="Q2849" i="11" s="1"/>
  <c r="U2845" i="11"/>
  <c r="P2845" i="11"/>
  <c r="Q2845" i="11" s="1"/>
  <c r="U2841" i="11"/>
  <c r="P2841" i="11"/>
  <c r="Q2841" i="11" s="1"/>
  <c r="U2837" i="11"/>
  <c r="P2837" i="11"/>
  <c r="Q2837" i="11" s="1"/>
  <c r="U2833" i="11"/>
  <c r="P2833" i="11"/>
  <c r="Q2833" i="11" s="1"/>
  <c r="U2829" i="11"/>
  <c r="P2829" i="11"/>
  <c r="Q2829" i="11" s="1"/>
  <c r="U2825" i="11"/>
  <c r="P2825" i="11"/>
  <c r="Q2825" i="11" s="1"/>
  <c r="U2821" i="11"/>
  <c r="P2821" i="11"/>
  <c r="Q2821" i="11" s="1"/>
  <c r="U2817" i="11"/>
  <c r="P2817" i="11"/>
  <c r="Q2817" i="11" s="1"/>
  <c r="U2813" i="11"/>
  <c r="P2813" i="11"/>
  <c r="Q2813" i="11" s="1"/>
  <c r="U2809" i="11"/>
  <c r="P2809" i="11"/>
  <c r="Q2809" i="11" s="1"/>
  <c r="U2805" i="11"/>
  <c r="P2805" i="11"/>
  <c r="Q2805" i="11" s="1"/>
  <c r="U2801" i="11"/>
  <c r="P2801" i="11"/>
  <c r="Q2801" i="11" s="1"/>
  <c r="U2797" i="11"/>
  <c r="P2797" i="11"/>
  <c r="Q2797" i="11" s="1"/>
  <c r="U2793" i="11"/>
  <c r="P2793" i="11"/>
  <c r="Q2793" i="11" s="1"/>
  <c r="U2789" i="11"/>
  <c r="P2789" i="11"/>
  <c r="Q2789" i="11" s="1"/>
  <c r="U2785" i="11"/>
  <c r="P2785" i="11"/>
  <c r="Q2785" i="11" s="1"/>
  <c r="U2781" i="11"/>
  <c r="P2781" i="11"/>
  <c r="Q2781" i="11" s="1"/>
  <c r="U2777" i="11"/>
  <c r="P2777" i="11"/>
  <c r="Q2777" i="11" s="1"/>
  <c r="U2773" i="11"/>
  <c r="P2773" i="11"/>
  <c r="Q2773" i="11" s="1"/>
  <c r="U2769" i="11"/>
  <c r="P2769" i="11"/>
  <c r="Q2769" i="11" s="1"/>
  <c r="U2765" i="11"/>
  <c r="P2765" i="11"/>
  <c r="Q2765" i="11" s="1"/>
  <c r="U2761" i="11"/>
  <c r="P2761" i="11"/>
  <c r="Q2761" i="11" s="1"/>
  <c r="U2757" i="11"/>
  <c r="P2757" i="11"/>
  <c r="Q2757" i="11" s="1"/>
  <c r="U2753" i="11"/>
  <c r="P2753" i="11"/>
  <c r="Q2753" i="11" s="1"/>
  <c r="U2749" i="11"/>
  <c r="P2749" i="11"/>
  <c r="Q2749" i="11" s="1"/>
  <c r="U2745" i="11"/>
  <c r="P2745" i="11"/>
  <c r="Q2745" i="11" s="1"/>
  <c r="U2741" i="11"/>
  <c r="P2741" i="11"/>
  <c r="Q2741" i="11" s="1"/>
  <c r="U2737" i="11"/>
  <c r="P2737" i="11"/>
  <c r="Q2737" i="11" s="1"/>
  <c r="U2733" i="11"/>
  <c r="P2733" i="11"/>
  <c r="Q2733" i="11" s="1"/>
  <c r="U2729" i="11"/>
  <c r="P2729" i="11"/>
  <c r="Q2729" i="11" s="1"/>
  <c r="U2725" i="11"/>
  <c r="P2725" i="11"/>
  <c r="Q2725" i="11" s="1"/>
  <c r="U2721" i="11"/>
  <c r="P2721" i="11"/>
  <c r="Q2721" i="11" s="1"/>
  <c r="U2717" i="11"/>
  <c r="P2717" i="11"/>
  <c r="Q2717" i="11" s="1"/>
  <c r="U2713" i="11"/>
  <c r="P2713" i="11"/>
  <c r="Q2713" i="11" s="1"/>
  <c r="U2709" i="11"/>
  <c r="P2709" i="11"/>
  <c r="Q2709" i="11" s="1"/>
  <c r="U2705" i="11"/>
  <c r="P2705" i="11"/>
  <c r="Q2705" i="11" s="1"/>
  <c r="U2701" i="11"/>
  <c r="P2701" i="11"/>
  <c r="Q2701" i="11" s="1"/>
  <c r="U2697" i="11"/>
  <c r="P2697" i="11"/>
  <c r="Q2697" i="11" s="1"/>
  <c r="U2693" i="11"/>
  <c r="P2693" i="11"/>
  <c r="Q2693" i="11" s="1"/>
  <c r="U2689" i="11"/>
  <c r="P2689" i="11"/>
  <c r="Q2689" i="11" s="1"/>
  <c r="U2685" i="11"/>
  <c r="P2685" i="11"/>
  <c r="Q2685" i="11" s="1"/>
  <c r="U2681" i="11"/>
  <c r="P2681" i="11"/>
  <c r="Q2681" i="11" s="1"/>
  <c r="U2677" i="11"/>
  <c r="P2677" i="11"/>
  <c r="Q2677" i="11" s="1"/>
  <c r="U2673" i="11"/>
  <c r="P2673" i="11"/>
  <c r="Q2673" i="11" s="1"/>
  <c r="U2669" i="11"/>
  <c r="P2669" i="11"/>
  <c r="Q2669" i="11" s="1"/>
  <c r="U2665" i="11"/>
  <c r="P2665" i="11"/>
  <c r="Q2665" i="11" s="1"/>
  <c r="U2661" i="11"/>
  <c r="P2661" i="11"/>
  <c r="Q2661" i="11" s="1"/>
  <c r="U2657" i="11"/>
  <c r="P2657" i="11"/>
  <c r="Q2657" i="11" s="1"/>
  <c r="U2653" i="11"/>
  <c r="P2653" i="11"/>
  <c r="Q2653" i="11" s="1"/>
  <c r="U2649" i="11"/>
  <c r="P2649" i="11"/>
  <c r="Q2649" i="11" s="1"/>
  <c r="U2645" i="11"/>
  <c r="P2645" i="11"/>
  <c r="Q2645" i="11" s="1"/>
  <c r="U2641" i="11"/>
  <c r="P2641" i="11"/>
  <c r="Q2641" i="11" s="1"/>
  <c r="U2637" i="11"/>
  <c r="P2637" i="11"/>
  <c r="Q2637" i="11" s="1"/>
  <c r="U2633" i="11"/>
  <c r="P2633" i="11"/>
  <c r="Q2633" i="11" s="1"/>
  <c r="U2629" i="11"/>
  <c r="P2629" i="11"/>
  <c r="Q2629" i="11" s="1"/>
  <c r="U2625" i="11"/>
  <c r="P2625" i="11"/>
  <c r="Q2625" i="11" s="1"/>
  <c r="U2621" i="11"/>
  <c r="P2621" i="11"/>
  <c r="Q2621" i="11" s="1"/>
  <c r="U2617" i="11"/>
  <c r="P2617" i="11"/>
  <c r="Q2617" i="11" s="1"/>
  <c r="U2613" i="11"/>
  <c r="P2613" i="11"/>
  <c r="Q2613" i="11" s="1"/>
  <c r="U2609" i="11"/>
  <c r="P2609" i="11"/>
  <c r="Q2609" i="11" s="1"/>
  <c r="U2605" i="11"/>
  <c r="P2605" i="11"/>
  <c r="Q2605" i="11" s="1"/>
  <c r="U2601" i="11"/>
  <c r="P2601" i="11"/>
  <c r="Q2601" i="11" s="1"/>
  <c r="U2597" i="11"/>
  <c r="P2597" i="11"/>
  <c r="Q2597" i="11" s="1"/>
  <c r="U2593" i="11"/>
  <c r="P2593" i="11"/>
  <c r="Q2593" i="11" s="1"/>
  <c r="U2589" i="11"/>
  <c r="P2589" i="11"/>
  <c r="Q2589" i="11" s="1"/>
  <c r="U2585" i="11"/>
  <c r="P2585" i="11"/>
  <c r="Q2585" i="11" s="1"/>
  <c r="U2581" i="11"/>
  <c r="P2581" i="11"/>
  <c r="Q2581" i="11" s="1"/>
  <c r="U2577" i="11"/>
  <c r="P2577" i="11"/>
  <c r="Q2577" i="11" s="1"/>
  <c r="U2573" i="11"/>
  <c r="P2573" i="11"/>
  <c r="Q2573" i="11" s="1"/>
  <c r="U2569" i="11"/>
  <c r="P2569" i="11"/>
  <c r="Q2569" i="11" s="1"/>
  <c r="P2565" i="11"/>
  <c r="Q2565" i="11" s="1"/>
  <c r="U2565" i="11"/>
  <c r="U2561" i="11"/>
  <c r="P2561" i="11"/>
  <c r="Q2561" i="11" s="1"/>
  <c r="U2557" i="11"/>
  <c r="P2557" i="11"/>
  <c r="Q2557" i="11" s="1"/>
  <c r="U2553" i="11"/>
  <c r="P2553" i="11"/>
  <c r="Q2553" i="11" s="1"/>
  <c r="U2549" i="11"/>
  <c r="P2549" i="11"/>
  <c r="Q2549" i="11" s="1"/>
  <c r="U2545" i="11"/>
  <c r="P2545" i="11"/>
  <c r="Q2545" i="11" s="1"/>
  <c r="U2541" i="11"/>
  <c r="P2541" i="11"/>
  <c r="Q2541" i="11" s="1"/>
  <c r="U2537" i="11"/>
  <c r="P2537" i="11"/>
  <c r="Q2537" i="11" s="1"/>
  <c r="U2533" i="11"/>
  <c r="P2533" i="11"/>
  <c r="Q2533" i="11" s="1"/>
  <c r="U2529" i="11"/>
  <c r="P2529" i="11"/>
  <c r="Q2529" i="11" s="1"/>
  <c r="U2525" i="11"/>
  <c r="P2525" i="11"/>
  <c r="Q2525" i="11" s="1"/>
  <c r="U2521" i="11"/>
  <c r="P2521" i="11"/>
  <c r="Q2521" i="11" s="1"/>
  <c r="U2517" i="11"/>
  <c r="P2517" i="11"/>
  <c r="Q2517" i="11" s="1"/>
  <c r="U2513" i="11"/>
  <c r="P2513" i="11"/>
  <c r="Q2513" i="11" s="1"/>
  <c r="U2509" i="11"/>
  <c r="P2509" i="11"/>
  <c r="Q2509" i="11" s="1"/>
  <c r="U2505" i="11"/>
  <c r="P2505" i="11"/>
  <c r="Q2505" i="11" s="1"/>
  <c r="U2501" i="11"/>
  <c r="P2501" i="11"/>
  <c r="Q2501" i="11" s="1"/>
  <c r="U2497" i="11"/>
  <c r="P2497" i="11"/>
  <c r="Q2497" i="11" s="1"/>
  <c r="U2493" i="11"/>
  <c r="P2493" i="11"/>
  <c r="Q2493" i="11" s="1"/>
  <c r="U2489" i="11"/>
  <c r="P2489" i="11"/>
  <c r="Q2489" i="11" s="1"/>
  <c r="U2485" i="11"/>
  <c r="P2485" i="11"/>
  <c r="Q2485" i="11" s="1"/>
  <c r="U2481" i="11"/>
  <c r="P2481" i="11"/>
  <c r="Q2481" i="11" s="1"/>
  <c r="U2477" i="11"/>
  <c r="P2477" i="11"/>
  <c r="Q2477" i="11" s="1"/>
  <c r="U2473" i="11"/>
  <c r="P2473" i="11"/>
  <c r="Q2473" i="11" s="1"/>
  <c r="U2469" i="11"/>
  <c r="P2469" i="11"/>
  <c r="Q2469" i="11" s="1"/>
  <c r="U2465" i="11"/>
  <c r="P2465" i="11"/>
  <c r="Q2465" i="11" s="1"/>
  <c r="U2461" i="11"/>
  <c r="P2461" i="11"/>
  <c r="Q2461" i="11" s="1"/>
  <c r="U2457" i="11"/>
  <c r="P2457" i="11"/>
  <c r="Q2457" i="11" s="1"/>
  <c r="U2453" i="11"/>
  <c r="P2453" i="11"/>
  <c r="Q2453" i="11" s="1"/>
  <c r="U2449" i="11"/>
  <c r="P2449" i="11"/>
  <c r="Q2449" i="11" s="1"/>
  <c r="U2445" i="11"/>
  <c r="P2445" i="11"/>
  <c r="Q2445" i="11" s="1"/>
  <c r="U2441" i="11"/>
  <c r="P2441" i="11"/>
  <c r="Q2441" i="11" s="1"/>
  <c r="U2437" i="11"/>
  <c r="P2437" i="11"/>
  <c r="Q2437" i="11" s="1"/>
  <c r="U2433" i="11"/>
  <c r="P2433" i="11"/>
  <c r="Q2433" i="11" s="1"/>
  <c r="U2429" i="11"/>
  <c r="P2429" i="11"/>
  <c r="Q2429" i="11" s="1"/>
  <c r="U2425" i="11"/>
  <c r="P2425" i="11"/>
  <c r="Q2425" i="11" s="1"/>
  <c r="U2421" i="11"/>
  <c r="P2421" i="11"/>
  <c r="Q2421" i="11" s="1"/>
  <c r="U2417" i="11"/>
  <c r="P2417" i="11"/>
  <c r="Q2417" i="11" s="1"/>
  <c r="U2413" i="11"/>
  <c r="P2413" i="11"/>
  <c r="Q2413" i="11" s="1"/>
  <c r="U2409" i="11"/>
  <c r="P2409" i="11"/>
  <c r="Q2409" i="11" s="1"/>
  <c r="U2405" i="11"/>
  <c r="P2405" i="11"/>
  <c r="Q2405" i="11" s="1"/>
  <c r="U2401" i="11"/>
  <c r="P2401" i="11"/>
  <c r="Q2401" i="11" s="1"/>
  <c r="U2397" i="11"/>
  <c r="P2397" i="11"/>
  <c r="Q2397" i="11" s="1"/>
  <c r="U2393" i="11"/>
  <c r="P2393" i="11"/>
  <c r="Q2393" i="11" s="1"/>
  <c r="U2389" i="11"/>
  <c r="P2389" i="11"/>
  <c r="Q2389" i="11" s="1"/>
  <c r="U2385" i="11"/>
  <c r="P2385" i="11"/>
  <c r="Q2385" i="11" s="1"/>
  <c r="U2381" i="11"/>
  <c r="P2381" i="11"/>
  <c r="Q2381" i="11" s="1"/>
  <c r="U2377" i="11"/>
  <c r="P2377" i="11"/>
  <c r="Q2377" i="11" s="1"/>
  <c r="U2373" i="11"/>
  <c r="P2373" i="11"/>
  <c r="Q2373" i="11" s="1"/>
  <c r="U2369" i="11"/>
  <c r="P2369" i="11"/>
  <c r="Q2369" i="11" s="1"/>
  <c r="U2365" i="11"/>
  <c r="P2365" i="11"/>
  <c r="Q2365" i="11" s="1"/>
  <c r="U2361" i="11"/>
  <c r="P2361" i="11"/>
  <c r="Q2361" i="11" s="1"/>
  <c r="U2357" i="11"/>
  <c r="P2357" i="11"/>
  <c r="Q2357" i="11" s="1"/>
  <c r="U2353" i="11"/>
  <c r="P2353" i="11"/>
  <c r="Q2353" i="11" s="1"/>
  <c r="U2349" i="11"/>
  <c r="P2349" i="11"/>
  <c r="Q2349" i="11" s="1"/>
  <c r="U2345" i="11"/>
  <c r="P2345" i="11"/>
  <c r="Q2345" i="11" s="1"/>
  <c r="U2341" i="11"/>
  <c r="P2341" i="11"/>
  <c r="Q2341" i="11" s="1"/>
  <c r="U2337" i="11"/>
  <c r="P2337" i="11"/>
  <c r="Q2337" i="11" s="1"/>
  <c r="U2333" i="11"/>
  <c r="P2333" i="11"/>
  <c r="Q2333" i="11" s="1"/>
  <c r="U2329" i="11"/>
  <c r="P2329" i="11"/>
  <c r="Q2329" i="11" s="1"/>
  <c r="U2325" i="11"/>
  <c r="P2325" i="11"/>
  <c r="Q2325" i="11" s="1"/>
  <c r="U2321" i="11"/>
  <c r="P2321" i="11"/>
  <c r="Q2321" i="11" s="1"/>
  <c r="U2317" i="11"/>
  <c r="P2317" i="11"/>
  <c r="Q2317" i="11" s="1"/>
  <c r="U2313" i="11"/>
  <c r="P2313" i="11"/>
  <c r="Q2313" i="11" s="1"/>
  <c r="U2309" i="11"/>
  <c r="P2309" i="11"/>
  <c r="Q2309" i="11" s="1"/>
  <c r="U2305" i="11"/>
  <c r="P2305" i="11"/>
  <c r="Q2305" i="11" s="1"/>
  <c r="U2301" i="11"/>
  <c r="P2301" i="11"/>
  <c r="Q2301" i="11" s="1"/>
  <c r="U2297" i="11"/>
  <c r="P2297" i="11"/>
  <c r="Q2297" i="11" s="1"/>
  <c r="U2293" i="11"/>
  <c r="P2293" i="11"/>
  <c r="Q2293" i="11" s="1"/>
  <c r="U2289" i="11"/>
  <c r="P2289" i="11"/>
  <c r="Q2289" i="11" s="1"/>
  <c r="U2285" i="11"/>
  <c r="P2285" i="11"/>
  <c r="Q2285" i="11" s="1"/>
  <c r="U2281" i="11"/>
  <c r="P2281" i="11"/>
  <c r="Q2281" i="11" s="1"/>
  <c r="U2277" i="11"/>
  <c r="P2277" i="11"/>
  <c r="Q2277" i="11" s="1"/>
  <c r="U2273" i="11"/>
  <c r="P2273" i="11"/>
  <c r="Q2273" i="11" s="1"/>
  <c r="U2269" i="11"/>
  <c r="P2269" i="11"/>
  <c r="Q2269" i="11" s="1"/>
  <c r="U2265" i="11"/>
  <c r="P2265" i="11"/>
  <c r="Q2265" i="11" s="1"/>
  <c r="U2261" i="11"/>
  <c r="P2261" i="11"/>
  <c r="Q2261" i="11" s="1"/>
  <c r="U2257" i="11"/>
  <c r="P2257" i="11"/>
  <c r="Q2257" i="11" s="1"/>
  <c r="U2253" i="11"/>
  <c r="P2253" i="11"/>
  <c r="Q2253" i="11" s="1"/>
  <c r="U2249" i="11"/>
  <c r="P2249" i="11"/>
  <c r="Q2249" i="11" s="1"/>
  <c r="U2245" i="11"/>
  <c r="P2245" i="11"/>
  <c r="Q2245" i="11" s="1"/>
  <c r="U2241" i="11"/>
  <c r="P2241" i="11"/>
  <c r="Q2241" i="11" s="1"/>
  <c r="U2237" i="11"/>
  <c r="P2237" i="11"/>
  <c r="Q2237" i="11" s="1"/>
  <c r="U2233" i="11"/>
  <c r="P2233" i="11"/>
  <c r="Q2233" i="11" s="1"/>
  <c r="U2229" i="11"/>
  <c r="P2229" i="11"/>
  <c r="Q2229" i="11" s="1"/>
  <c r="U2225" i="11"/>
  <c r="P2225" i="11"/>
  <c r="Q2225" i="11" s="1"/>
  <c r="U2221" i="11"/>
  <c r="P2221" i="11"/>
  <c r="Q2221" i="11" s="1"/>
  <c r="U2217" i="11"/>
  <c r="P2217" i="11"/>
  <c r="Q2217" i="11" s="1"/>
  <c r="U2213" i="11"/>
  <c r="P2213" i="11"/>
  <c r="Q2213" i="11" s="1"/>
  <c r="U2209" i="11"/>
  <c r="P2209" i="11"/>
  <c r="Q2209" i="11" s="1"/>
  <c r="U2205" i="11"/>
  <c r="P2205" i="11"/>
  <c r="Q2205" i="11" s="1"/>
  <c r="U2201" i="11"/>
  <c r="P2201" i="11"/>
  <c r="Q2201" i="11" s="1"/>
  <c r="U2197" i="11"/>
  <c r="P2197" i="11"/>
  <c r="Q2197" i="11" s="1"/>
  <c r="U2193" i="11"/>
  <c r="P2193" i="11"/>
  <c r="Q2193" i="11" s="1"/>
  <c r="U2189" i="11"/>
  <c r="P2189" i="11"/>
  <c r="Q2189" i="11" s="1"/>
  <c r="U2185" i="11"/>
  <c r="P2185" i="11"/>
  <c r="Q2185" i="11" s="1"/>
  <c r="U2181" i="11"/>
  <c r="P2181" i="11"/>
  <c r="Q2181" i="11" s="1"/>
  <c r="U2177" i="11"/>
  <c r="P2177" i="11"/>
  <c r="Q2177" i="11" s="1"/>
  <c r="U2173" i="11"/>
  <c r="P2173" i="11"/>
  <c r="Q2173" i="11" s="1"/>
  <c r="U2169" i="11"/>
  <c r="P2169" i="11"/>
  <c r="Q2169" i="11" s="1"/>
  <c r="U2165" i="11"/>
  <c r="P2165" i="11"/>
  <c r="Q2165" i="11" s="1"/>
  <c r="U2161" i="11"/>
  <c r="P2161" i="11"/>
  <c r="Q2161" i="11" s="1"/>
  <c r="U2157" i="11"/>
  <c r="P2157" i="11"/>
  <c r="Q2157" i="11" s="1"/>
  <c r="U2153" i="11"/>
  <c r="P2153" i="11"/>
  <c r="Q2153" i="11" s="1"/>
  <c r="U2149" i="11"/>
  <c r="P2149" i="11"/>
  <c r="Q2149" i="11" s="1"/>
  <c r="U2145" i="11"/>
  <c r="P2145" i="11"/>
  <c r="Q2145" i="11" s="1"/>
  <c r="U2141" i="11"/>
  <c r="P2141" i="11"/>
  <c r="Q2141" i="11" s="1"/>
  <c r="U2137" i="11"/>
  <c r="P2137" i="11"/>
  <c r="Q2137" i="11" s="1"/>
  <c r="U2133" i="11"/>
  <c r="P2133" i="11"/>
  <c r="Q2133" i="11" s="1"/>
  <c r="U2129" i="11"/>
  <c r="P2129" i="11"/>
  <c r="Q2129" i="11" s="1"/>
  <c r="U2125" i="11"/>
  <c r="P2125" i="11"/>
  <c r="Q2125" i="11" s="1"/>
  <c r="U2121" i="11"/>
  <c r="P2121" i="11"/>
  <c r="Q2121" i="11" s="1"/>
  <c r="U2117" i="11"/>
  <c r="P2117" i="11"/>
  <c r="Q2117" i="11" s="1"/>
  <c r="AB9" i="11"/>
  <c r="AB8" i="11"/>
  <c r="AB10" i="11"/>
  <c r="AB11" i="11"/>
  <c r="AB12" i="11"/>
  <c r="AB13" i="11"/>
  <c r="AB14" i="11"/>
  <c r="AB15" i="11"/>
  <c r="AB16" i="11" l="1"/>
  <c r="Y2" i="11" l="1"/>
  <c r="S3" i="11" l="1"/>
  <c r="S2" i="11"/>
  <c r="S14" i="11" l="1"/>
  <c r="T14" i="11" s="1"/>
  <c r="V14" i="11" s="1"/>
  <c r="W14" i="11" s="1"/>
  <c r="X14" i="11" s="1"/>
  <c r="S15" i="11"/>
  <c r="T15" i="11" s="1"/>
  <c r="V15" i="11" s="1"/>
  <c r="W15" i="11" s="1"/>
  <c r="X15" i="11" s="1"/>
  <c r="S13" i="11"/>
  <c r="T13" i="11" s="1"/>
  <c r="V13" i="11" s="1"/>
  <c r="W13" i="11" s="1"/>
  <c r="X13" i="11" s="1"/>
  <c r="S1687" i="11"/>
  <c r="T1687" i="11" s="1"/>
  <c r="V1687" i="11" s="1"/>
  <c r="W1687" i="11" s="1"/>
  <c r="X1687" i="11" s="1"/>
  <c r="Z1687" i="11" s="1"/>
  <c r="S1591" i="11"/>
  <c r="T1591" i="11" s="1"/>
  <c r="V1591" i="11" s="1"/>
  <c r="W1591" i="11" s="1"/>
  <c r="X1591" i="11" s="1"/>
  <c r="Z1591" i="11" s="1"/>
  <c r="S1559" i="11"/>
  <c r="T1559" i="11" s="1"/>
  <c r="V1559" i="11" s="1"/>
  <c r="W1559" i="11" s="1"/>
  <c r="X1559" i="11" s="1"/>
  <c r="Z1559" i="11" s="1"/>
  <c r="S1670" i="11"/>
  <c r="T1670" i="11" s="1"/>
  <c r="V1670" i="11" s="1"/>
  <c r="W1670" i="11" s="1"/>
  <c r="X1670" i="11" s="1"/>
  <c r="Z1670" i="11" s="1"/>
  <c r="S1574" i="11"/>
  <c r="T1574" i="11" s="1"/>
  <c r="V1574" i="11" s="1"/>
  <c r="W1574" i="11" s="1"/>
  <c r="X1574" i="11" s="1"/>
  <c r="Z1574" i="11" s="1"/>
  <c r="S1745" i="11"/>
  <c r="T1745" i="11" s="1"/>
  <c r="V1745" i="11" s="1"/>
  <c r="W1745" i="11" s="1"/>
  <c r="X1745" i="11" s="1"/>
  <c r="Z1745" i="11" s="1"/>
  <c r="S1681" i="11"/>
  <c r="T1681" i="11" s="1"/>
  <c r="V1681" i="11" s="1"/>
  <c r="W1681" i="11" s="1"/>
  <c r="X1681" i="11" s="1"/>
  <c r="Z1681" i="11" s="1"/>
  <c r="S1553" i="11"/>
  <c r="T1553" i="11" s="1"/>
  <c r="V1553" i="11" s="1"/>
  <c r="W1553" i="11" s="1"/>
  <c r="X1553" i="11" s="1"/>
  <c r="Z1553" i="11" s="1"/>
  <c r="S1596" i="11"/>
  <c r="T1596" i="11" s="1"/>
  <c r="V1596" i="11" s="1"/>
  <c r="W1596" i="11" s="1"/>
  <c r="X1596" i="11" s="1"/>
  <c r="Z1596" i="11" s="1"/>
  <c r="S1535" i="11"/>
  <c r="T1535" i="11" s="1"/>
  <c r="V1535" i="11" s="1"/>
  <c r="W1535" i="11" s="1"/>
  <c r="X1535" i="11" s="1"/>
  <c r="Z1535" i="11" s="1"/>
  <c r="S1471" i="11"/>
  <c r="T1471" i="11" s="1"/>
  <c r="V1471" i="11" s="1"/>
  <c r="W1471" i="11" s="1"/>
  <c r="X1471" i="11" s="1"/>
  <c r="Z1471" i="11" s="1"/>
  <c r="S1439" i="11"/>
  <c r="T1439" i="11" s="1"/>
  <c r="V1439" i="11" s="1"/>
  <c r="W1439" i="11" s="1"/>
  <c r="X1439" i="11" s="1"/>
  <c r="Z1439" i="11" s="1"/>
  <c r="S1407" i="11"/>
  <c r="T1407" i="11" s="1"/>
  <c r="V1407" i="11" s="1"/>
  <c r="W1407" i="11" s="1"/>
  <c r="X1407" i="11" s="1"/>
  <c r="Z1407" i="11" s="1"/>
  <c r="S1355" i="11"/>
  <c r="T1355" i="11" s="1"/>
  <c r="V1355" i="11" s="1"/>
  <c r="W1355" i="11" s="1"/>
  <c r="X1355" i="11" s="1"/>
  <c r="Z1355" i="11" s="1"/>
  <c r="S1343" i="11"/>
  <c r="T1343" i="11" s="1"/>
  <c r="V1343" i="11" s="1"/>
  <c r="W1343" i="11" s="1"/>
  <c r="X1343" i="11" s="1"/>
  <c r="Z1343" i="11" s="1"/>
  <c r="S1279" i="11"/>
  <c r="T1279" i="11" s="1"/>
  <c r="V1279" i="11" s="1"/>
  <c r="W1279" i="11" s="1"/>
  <c r="X1279" i="11" s="1"/>
  <c r="Z1279" i="11" s="1"/>
  <c r="S1247" i="11"/>
  <c r="T1247" i="11" s="1"/>
  <c r="V1247" i="11" s="1"/>
  <c r="W1247" i="11" s="1"/>
  <c r="X1247" i="11" s="1"/>
  <c r="Z1247" i="11" s="1"/>
  <c r="S1215" i="11"/>
  <c r="T1215" i="11" s="1"/>
  <c r="V1215" i="11" s="1"/>
  <c r="W1215" i="11" s="1"/>
  <c r="X1215" i="11" s="1"/>
  <c r="Z1215" i="11" s="1"/>
  <c r="S1183" i="11"/>
  <c r="T1183" i="11" s="1"/>
  <c r="V1183" i="11" s="1"/>
  <c r="W1183" i="11" s="1"/>
  <c r="X1183" i="11" s="1"/>
  <c r="Z1183" i="11" s="1"/>
  <c r="S1739" i="11"/>
  <c r="T1739" i="11" s="1"/>
  <c r="V1739" i="11" s="1"/>
  <c r="W1739" i="11" s="1"/>
  <c r="X1739" i="11" s="1"/>
  <c r="Z1739" i="11" s="1"/>
  <c r="S1707" i="11"/>
  <c r="T1707" i="11" s="1"/>
  <c r="V1707" i="11" s="1"/>
  <c r="W1707" i="11" s="1"/>
  <c r="X1707" i="11" s="1"/>
  <c r="Z1707" i="11" s="1"/>
  <c r="S1675" i="11"/>
  <c r="T1675" i="11" s="1"/>
  <c r="V1675" i="11" s="1"/>
  <c r="W1675" i="11" s="1"/>
  <c r="X1675" i="11" s="1"/>
  <c r="Z1675" i="11" s="1"/>
  <c r="S1611" i="11"/>
  <c r="T1611" i="11" s="1"/>
  <c r="V1611" i="11" s="1"/>
  <c r="W1611" i="11" s="1"/>
  <c r="X1611" i="11" s="1"/>
  <c r="Z1611" i="11" s="1"/>
  <c r="S1579" i="11"/>
  <c r="T1579" i="11" s="1"/>
  <c r="V1579" i="11" s="1"/>
  <c r="W1579" i="11" s="1"/>
  <c r="X1579" i="11" s="1"/>
  <c r="Z1579" i="11" s="1"/>
  <c r="S1734" i="11"/>
  <c r="T1734" i="11" s="1"/>
  <c r="V1734" i="11" s="1"/>
  <c r="W1734" i="11" s="1"/>
  <c r="X1734" i="11" s="1"/>
  <c r="Z1734" i="11" s="1"/>
  <c r="S1606" i="11"/>
  <c r="T1606" i="11" s="1"/>
  <c r="V1606" i="11" s="1"/>
  <c r="W1606" i="11" s="1"/>
  <c r="X1606" i="11" s="1"/>
  <c r="Z1606" i="11" s="1"/>
  <c r="S1594" i="11"/>
  <c r="T1594" i="11" s="1"/>
  <c r="V1594" i="11" s="1"/>
  <c r="W1594" i="11" s="1"/>
  <c r="X1594" i="11" s="1"/>
  <c r="Z1594" i="11" s="1"/>
  <c r="S1562" i="11"/>
  <c r="T1562" i="11" s="1"/>
  <c r="V1562" i="11" s="1"/>
  <c r="W1562" i="11" s="1"/>
  <c r="X1562" i="11" s="1"/>
  <c r="Z1562" i="11" s="1"/>
  <c r="S1733" i="11"/>
  <c r="T1733" i="11" s="1"/>
  <c r="V1733" i="11" s="1"/>
  <c r="W1733" i="11" s="1"/>
  <c r="X1733" i="11" s="1"/>
  <c r="Z1733" i="11" s="1"/>
  <c r="S1605" i="11"/>
  <c r="T1605" i="11" s="1"/>
  <c r="V1605" i="11" s="1"/>
  <c r="W1605" i="11" s="1"/>
  <c r="X1605" i="11" s="1"/>
  <c r="Z1605" i="11" s="1"/>
  <c r="S1573" i="11"/>
  <c r="T1573" i="11" s="1"/>
  <c r="V1573" i="11" s="1"/>
  <c r="W1573" i="11" s="1"/>
  <c r="X1573" i="11" s="1"/>
  <c r="Z1573" i="11" s="1"/>
  <c r="S1616" i="11"/>
  <c r="T1616" i="11" s="1"/>
  <c r="V1616" i="11" s="1"/>
  <c r="W1616" i="11" s="1"/>
  <c r="X1616" i="11" s="1"/>
  <c r="Z1616" i="11" s="1"/>
  <c r="S1564" i="11"/>
  <c r="T1564" i="11" s="1"/>
  <c r="V1564" i="11" s="1"/>
  <c r="W1564" i="11" s="1"/>
  <c r="X1564" i="11" s="1"/>
  <c r="Z1564" i="11" s="1"/>
  <c r="S1552" i="11"/>
  <c r="T1552" i="11" s="1"/>
  <c r="V1552" i="11" s="1"/>
  <c r="W1552" i="11" s="1"/>
  <c r="X1552" i="11" s="1"/>
  <c r="Z1552" i="11" s="1"/>
  <c r="S1523" i="11"/>
  <c r="T1523" i="11" s="1"/>
  <c r="V1523" i="11" s="1"/>
  <c r="W1523" i="11" s="1"/>
  <c r="X1523" i="11" s="1"/>
  <c r="Z1523" i="11" s="1"/>
  <c r="S1503" i="11"/>
  <c r="T1503" i="11" s="1"/>
  <c r="V1503" i="11" s="1"/>
  <c r="W1503" i="11" s="1"/>
  <c r="X1503" i="11" s="1"/>
  <c r="Z1503" i="11" s="1"/>
  <c r="S1491" i="11"/>
  <c r="T1491" i="11" s="1"/>
  <c r="V1491" i="11" s="1"/>
  <c r="W1491" i="11" s="1"/>
  <c r="X1491" i="11" s="1"/>
  <c r="Z1491" i="11" s="1"/>
  <c r="S1459" i="11"/>
  <c r="T1459" i="11" s="1"/>
  <c r="V1459" i="11" s="1"/>
  <c r="W1459" i="11" s="1"/>
  <c r="X1459" i="11" s="1"/>
  <c r="Z1459" i="11" s="1"/>
  <c r="S1427" i="11"/>
  <c r="T1427" i="11" s="1"/>
  <c r="V1427" i="11" s="1"/>
  <c r="W1427" i="11" s="1"/>
  <c r="X1427" i="11" s="1"/>
  <c r="Z1427" i="11" s="1"/>
  <c r="S1395" i="11"/>
  <c r="T1395" i="11" s="1"/>
  <c r="V1395" i="11" s="1"/>
  <c r="W1395" i="11" s="1"/>
  <c r="X1395" i="11" s="1"/>
  <c r="Z1395" i="11" s="1"/>
  <c r="S1363" i="11"/>
  <c r="T1363" i="11" s="1"/>
  <c r="V1363" i="11" s="1"/>
  <c r="W1363" i="11" s="1"/>
  <c r="X1363" i="11" s="1"/>
  <c r="Z1363" i="11" s="1"/>
  <c r="S1331" i="11"/>
  <c r="T1331" i="11" s="1"/>
  <c r="V1331" i="11" s="1"/>
  <c r="W1331" i="11" s="1"/>
  <c r="X1331" i="11" s="1"/>
  <c r="Z1331" i="11" s="1"/>
  <c r="S1267" i="11"/>
  <c r="T1267" i="11" s="1"/>
  <c r="V1267" i="11" s="1"/>
  <c r="W1267" i="11" s="1"/>
  <c r="X1267" i="11" s="1"/>
  <c r="Z1267" i="11" s="1"/>
  <c r="S1235" i="11"/>
  <c r="T1235" i="11" s="1"/>
  <c r="V1235" i="11" s="1"/>
  <c r="W1235" i="11" s="1"/>
  <c r="X1235" i="11" s="1"/>
  <c r="Z1235" i="11" s="1"/>
  <c r="S1203" i="11"/>
  <c r="T1203" i="11" s="1"/>
  <c r="V1203" i="11" s="1"/>
  <c r="W1203" i="11" s="1"/>
  <c r="X1203" i="11" s="1"/>
  <c r="Z1203" i="11" s="1"/>
  <c r="S1171" i="11"/>
  <c r="T1171" i="11" s="1"/>
  <c r="V1171" i="11" s="1"/>
  <c r="W1171" i="11" s="1"/>
  <c r="X1171" i="11" s="1"/>
  <c r="Z1171" i="11" s="1"/>
  <c r="S1727" i="11"/>
  <c r="T1727" i="11" s="1"/>
  <c r="V1727" i="11" s="1"/>
  <c r="W1727" i="11" s="1"/>
  <c r="X1727" i="11" s="1"/>
  <c r="Z1727" i="11" s="1"/>
  <c r="S1599" i="11"/>
  <c r="T1599" i="11" s="1"/>
  <c r="V1599" i="11" s="1"/>
  <c r="W1599" i="11" s="1"/>
  <c r="X1599" i="11" s="1"/>
  <c r="Z1599" i="11" s="1"/>
  <c r="S1567" i="11"/>
  <c r="T1567" i="11" s="1"/>
  <c r="V1567" i="11" s="1"/>
  <c r="W1567" i="11" s="1"/>
  <c r="X1567" i="11" s="1"/>
  <c r="Z1567" i="11" s="1"/>
  <c r="S1550" i="11"/>
  <c r="T1550" i="11" s="1"/>
  <c r="V1550" i="11" s="1"/>
  <c r="W1550" i="11" s="1"/>
  <c r="X1550" i="11" s="1"/>
  <c r="Z1550" i="11" s="1"/>
  <c r="S1561" i="11"/>
  <c r="T1561" i="11" s="1"/>
  <c r="V1561" i="11" s="1"/>
  <c r="W1561" i="11" s="1"/>
  <c r="X1561" i="11" s="1"/>
  <c r="Z1561" i="11" s="1"/>
  <c r="S1764" i="11"/>
  <c r="T1764" i="11" s="1"/>
  <c r="V1764" i="11" s="1"/>
  <c r="W1764" i="11" s="1"/>
  <c r="X1764" i="11" s="1"/>
  <c r="Z1764" i="11" s="1"/>
  <c r="S1732" i="11"/>
  <c r="T1732" i="11" s="1"/>
  <c r="V1732" i="11" s="1"/>
  <c r="W1732" i="11" s="1"/>
  <c r="X1732" i="11" s="1"/>
  <c r="Z1732" i="11" s="1"/>
  <c r="S1604" i="11"/>
  <c r="T1604" i="11" s="1"/>
  <c r="V1604" i="11" s="1"/>
  <c r="W1604" i="11" s="1"/>
  <c r="X1604" i="11" s="1"/>
  <c r="Z1604" i="11" s="1"/>
  <c r="S1572" i="11"/>
  <c r="T1572" i="11" s="1"/>
  <c r="V1572" i="11" s="1"/>
  <c r="W1572" i="11" s="1"/>
  <c r="X1572" i="11" s="1"/>
  <c r="Z1572" i="11" s="1"/>
  <c r="S1543" i="11"/>
  <c r="T1543" i="11" s="1"/>
  <c r="V1543" i="11" s="1"/>
  <c r="W1543" i="11" s="1"/>
  <c r="X1543" i="11" s="1"/>
  <c r="Z1543" i="11" s="1"/>
  <c r="S1511" i="11"/>
  <c r="T1511" i="11" s="1"/>
  <c r="V1511" i="11" s="1"/>
  <c r="W1511" i="11" s="1"/>
  <c r="X1511" i="11" s="1"/>
  <c r="Z1511" i="11" s="1"/>
  <c r="S1479" i="11"/>
  <c r="T1479" i="11" s="1"/>
  <c r="V1479" i="11" s="1"/>
  <c r="W1479" i="11" s="1"/>
  <c r="X1479" i="11" s="1"/>
  <c r="Z1479" i="11" s="1"/>
  <c r="S1447" i="11"/>
  <c r="T1447" i="11" s="1"/>
  <c r="V1447" i="11" s="1"/>
  <c r="W1447" i="11" s="1"/>
  <c r="X1447" i="11" s="1"/>
  <c r="Z1447" i="11" s="1"/>
  <c r="S1415" i="11"/>
  <c r="T1415" i="11" s="1"/>
  <c r="V1415" i="11" s="1"/>
  <c r="W1415" i="11" s="1"/>
  <c r="X1415" i="11" s="1"/>
  <c r="Z1415" i="11" s="1"/>
  <c r="S1383" i="11"/>
  <c r="T1383" i="11" s="1"/>
  <c r="V1383" i="11" s="1"/>
  <c r="W1383" i="11" s="1"/>
  <c r="X1383" i="11" s="1"/>
  <c r="Z1383" i="11" s="1"/>
  <c r="S1351" i="11"/>
  <c r="T1351" i="11" s="1"/>
  <c r="V1351" i="11" s="1"/>
  <c r="W1351" i="11" s="1"/>
  <c r="X1351" i="11" s="1"/>
  <c r="Z1351" i="11" s="1"/>
  <c r="S1319" i="11"/>
  <c r="T1319" i="11" s="1"/>
  <c r="V1319" i="11" s="1"/>
  <c r="W1319" i="11" s="1"/>
  <c r="X1319" i="11" s="1"/>
  <c r="Z1319" i="11" s="1"/>
  <c r="S1255" i="11"/>
  <c r="T1255" i="11" s="1"/>
  <c r="V1255" i="11" s="1"/>
  <c r="W1255" i="11" s="1"/>
  <c r="X1255" i="11" s="1"/>
  <c r="Z1255" i="11" s="1"/>
  <c r="S1223" i="11"/>
  <c r="T1223" i="11" s="1"/>
  <c r="V1223" i="11" s="1"/>
  <c r="W1223" i="11" s="1"/>
  <c r="X1223" i="11" s="1"/>
  <c r="Z1223" i="11" s="1"/>
  <c r="S1191" i="11"/>
  <c r="T1191" i="11" s="1"/>
  <c r="V1191" i="11" s="1"/>
  <c r="W1191" i="11" s="1"/>
  <c r="X1191" i="11" s="1"/>
  <c r="Z1191" i="11" s="1"/>
  <c r="S1747" i="11"/>
  <c r="T1747" i="11" s="1"/>
  <c r="V1747" i="11" s="1"/>
  <c r="W1747" i="11" s="1"/>
  <c r="X1747" i="11" s="1"/>
  <c r="Z1747" i="11" s="1"/>
  <c r="S1651" i="11"/>
  <c r="T1651" i="11" s="1"/>
  <c r="V1651" i="11" s="1"/>
  <c r="W1651" i="11" s="1"/>
  <c r="X1651" i="11" s="1"/>
  <c r="Z1651" i="11" s="1"/>
  <c r="S1555" i="11"/>
  <c r="T1555" i="11" s="1"/>
  <c r="V1555" i="11" s="1"/>
  <c r="W1555" i="11" s="1"/>
  <c r="X1555" i="11" s="1"/>
  <c r="Z1555" i="11" s="1"/>
  <c r="S1742" i="11"/>
  <c r="T1742" i="11" s="1"/>
  <c r="V1742" i="11" s="1"/>
  <c r="W1742" i="11" s="1"/>
  <c r="X1742" i="11" s="1"/>
  <c r="Z1742" i="11" s="1"/>
  <c r="S1730" i="11"/>
  <c r="T1730" i="11" s="1"/>
  <c r="V1730" i="11" s="1"/>
  <c r="W1730" i="11" s="1"/>
  <c r="X1730" i="11" s="1"/>
  <c r="Z1730" i="11" s="1"/>
  <c r="S1614" i="11"/>
  <c r="T1614" i="11" s="1"/>
  <c r="V1614" i="11" s="1"/>
  <c r="W1614" i="11" s="1"/>
  <c r="X1614" i="11" s="1"/>
  <c r="Z1614" i="11" s="1"/>
  <c r="S1602" i="11"/>
  <c r="T1602" i="11" s="1"/>
  <c r="V1602" i="11" s="1"/>
  <c r="W1602" i="11" s="1"/>
  <c r="X1602" i="11" s="1"/>
  <c r="Z1602" i="11" s="1"/>
  <c r="S1570" i="11"/>
  <c r="T1570" i="11" s="1"/>
  <c r="V1570" i="11" s="1"/>
  <c r="W1570" i="11" s="1"/>
  <c r="X1570" i="11" s="1"/>
  <c r="Z1570" i="11" s="1"/>
  <c r="S1741" i="11"/>
  <c r="T1741" i="11" s="1"/>
  <c r="V1741" i="11" s="1"/>
  <c r="W1741" i="11" s="1"/>
  <c r="X1741" i="11" s="1"/>
  <c r="Z1741" i="11" s="1"/>
  <c r="S1613" i="11"/>
  <c r="T1613" i="11" s="1"/>
  <c r="V1613" i="11" s="1"/>
  <c r="W1613" i="11" s="1"/>
  <c r="X1613" i="11" s="1"/>
  <c r="Z1613" i="11" s="1"/>
  <c r="S1593" i="11"/>
  <c r="T1593" i="11" s="1"/>
  <c r="V1593" i="11" s="1"/>
  <c r="W1593" i="11" s="1"/>
  <c r="X1593" i="11" s="1"/>
  <c r="Z1593" i="11" s="1"/>
  <c r="S1549" i="11"/>
  <c r="T1549" i="11" s="1"/>
  <c r="V1549" i="11" s="1"/>
  <c r="W1549" i="11" s="1"/>
  <c r="X1549" i="11" s="1"/>
  <c r="Z1549" i="11" s="1"/>
  <c r="S1740" i="11"/>
  <c r="T1740" i="11" s="1"/>
  <c r="V1740" i="11" s="1"/>
  <c r="W1740" i="11" s="1"/>
  <c r="X1740" i="11" s="1"/>
  <c r="Z1740" i="11" s="1"/>
  <c r="S1688" i="11"/>
  <c r="T1688" i="11" s="1"/>
  <c r="V1688" i="11" s="1"/>
  <c r="W1688" i="11" s="1"/>
  <c r="X1688" i="11" s="1"/>
  <c r="Z1688" i="11" s="1"/>
  <c r="S1592" i="11"/>
  <c r="T1592" i="11" s="1"/>
  <c r="V1592" i="11" s="1"/>
  <c r="W1592" i="11" s="1"/>
  <c r="X1592" i="11" s="1"/>
  <c r="Z1592" i="11" s="1"/>
  <c r="S1560" i="11"/>
  <c r="T1560" i="11" s="1"/>
  <c r="V1560" i="11" s="1"/>
  <c r="W1560" i="11" s="1"/>
  <c r="X1560" i="11" s="1"/>
  <c r="Z1560" i="11" s="1"/>
  <c r="S1531" i="11"/>
  <c r="T1531" i="11" s="1"/>
  <c r="V1531" i="11" s="1"/>
  <c r="W1531" i="11" s="1"/>
  <c r="X1531" i="11" s="1"/>
  <c r="Z1531" i="11" s="1"/>
  <c r="S1499" i="11"/>
  <c r="T1499" i="11" s="1"/>
  <c r="V1499" i="11" s="1"/>
  <c r="W1499" i="11" s="1"/>
  <c r="X1499" i="11" s="1"/>
  <c r="Z1499" i="11" s="1"/>
  <c r="S1435" i="11"/>
  <c r="T1435" i="11" s="1"/>
  <c r="V1435" i="11" s="1"/>
  <c r="W1435" i="11" s="1"/>
  <c r="X1435" i="11" s="1"/>
  <c r="Z1435" i="11" s="1"/>
  <c r="S1403" i="11"/>
  <c r="T1403" i="11" s="1"/>
  <c r="V1403" i="11" s="1"/>
  <c r="W1403" i="11" s="1"/>
  <c r="X1403" i="11" s="1"/>
  <c r="Z1403" i="11" s="1"/>
  <c r="S1371" i="11"/>
  <c r="T1371" i="11" s="1"/>
  <c r="V1371" i="11" s="1"/>
  <c r="W1371" i="11" s="1"/>
  <c r="X1371" i="11" s="1"/>
  <c r="Z1371" i="11" s="1"/>
  <c r="S1339" i="11"/>
  <c r="T1339" i="11" s="1"/>
  <c r="V1339" i="11" s="1"/>
  <c r="W1339" i="11" s="1"/>
  <c r="X1339" i="11" s="1"/>
  <c r="Z1339" i="11" s="1"/>
  <c r="S1275" i="11"/>
  <c r="T1275" i="11" s="1"/>
  <c r="V1275" i="11" s="1"/>
  <c r="W1275" i="11" s="1"/>
  <c r="X1275" i="11" s="1"/>
  <c r="Z1275" i="11" s="1"/>
  <c r="S1243" i="11"/>
  <c r="T1243" i="11" s="1"/>
  <c r="V1243" i="11" s="1"/>
  <c r="W1243" i="11" s="1"/>
  <c r="X1243" i="11" s="1"/>
  <c r="Z1243" i="11" s="1"/>
  <c r="S1211" i="11"/>
  <c r="T1211" i="11" s="1"/>
  <c r="V1211" i="11" s="1"/>
  <c r="W1211" i="11" s="1"/>
  <c r="X1211" i="11" s="1"/>
  <c r="Z1211" i="11" s="1"/>
  <c r="S1735" i="11"/>
  <c r="T1735" i="11" s="1"/>
  <c r="V1735" i="11" s="1"/>
  <c r="W1735" i="11" s="1"/>
  <c r="X1735" i="11" s="1"/>
  <c r="Z1735" i="11" s="1"/>
  <c r="S1607" i="11"/>
  <c r="T1607" i="11" s="1"/>
  <c r="V1607" i="11" s="1"/>
  <c r="W1607" i="11" s="1"/>
  <c r="X1607" i="11" s="1"/>
  <c r="Z1607" i="11" s="1"/>
  <c r="S1575" i="11"/>
  <c r="T1575" i="11" s="1"/>
  <c r="V1575" i="11" s="1"/>
  <c r="W1575" i="11" s="1"/>
  <c r="X1575" i="11" s="1"/>
  <c r="Z1575" i="11" s="1"/>
  <c r="S1750" i="11"/>
  <c r="T1750" i="11" s="1"/>
  <c r="V1750" i="11" s="1"/>
  <c r="W1750" i="11" s="1"/>
  <c r="X1750" i="11" s="1"/>
  <c r="Z1750" i="11" s="1"/>
  <c r="S1686" i="11"/>
  <c r="T1686" i="11" s="1"/>
  <c r="V1686" i="11" s="1"/>
  <c r="W1686" i="11" s="1"/>
  <c r="X1686" i="11" s="1"/>
  <c r="Z1686" i="11" s="1"/>
  <c r="S1590" i="11"/>
  <c r="T1590" i="11" s="1"/>
  <c r="V1590" i="11" s="1"/>
  <c r="W1590" i="11" s="1"/>
  <c r="X1590" i="11" s="1"/>
  <c r="Z1590" i="11" s="1"/>
  <c r="S1558" i="11"/>
  <c r="T1558" i="11" s="1"/>
  <c r="V1558" i="11" s="1"/>
  <c r="W1558" i="11" s="1"/>
  <c r="X1558" i="11" s="1"/>
  <c r="Z1558" i="11" s="1"/>
  <c r="S1729" i="11"/>
  <c r="T1729" i="11" s="1"/>
  <c r="V1729" i="11" s="1"/>
  <c r="W1729" i="11" s="1"/>
  <c r="X1729" i="11" s="1"/>
  <c r="Z1729" i="11" s="1"/>
  <c r="S1601" i="11"/>
  <c r="T1601" i="11" s="1"/>
  <c r="V1601" i="11" s="1"/>
  <c r="W1601" i="11" s="1"/>
  <c r="X1601" i="11" s="1"/>
  <c r="Z1601" i="11" s="1"/>
  <c r="S1569" i="11"/>
  <c r="T1569" i="11" s="1"/>
  <c r="V1569" i="11" s="1"/>
  <c r="W1569" i="11" s="1"/>
  <c r="X1569" i="11" s="1"/>
  <c r="Z1569" i="11" s="1"/>
  <c r="S1519" i="11"/>
  <c r="T1519" i="11" s="1"/>
  <c r="V1519" i="11" s="1"/>
  <c r="W1519" i="11" s="1"/>
  <c r="X1519" i="11" s="1"/>
  <c r="Z1519" i="11" s="1"/>
  <c r="S1487" i="11"/>
  <c r="T1487" i="11" s="1"/>
  <c r="V1487" i="11" s="1"/>
  <c r="W1487" i="11" s="1"/>
  <c r="X1487" i="11" s="1"/>
  <c r="Z1487" i="11" s="1"/>
  <c r="S1467" i="11"/>
  <c r="T1467" i="11" s="1"/>
  <c r="V1467" i="11" s="1"/>
  <c r="W1467" i="11" s="1"/>
  <c r="X1467" i="11" s="1"/>
  <c r="Z1467" i="11" s="1"/>
  <c r="S1423" i="11"/>
  <c r="T1423" i="11" s="1"/>
  <c r="V1423" i="11" s="1"/>
  <c r="W1423" i="11" s="1"/>
  <c r="X1423" i="11" s="1"/>
  <c r="Z1423" i="11" s="1"/>
  <c r="S1391" i="11"/>
  <c r="T1391" i="11" s="1"/>
  <c r="V1391" i="11" s="1"/>
  <c r="W1391" i="11" s="1"/>
  <c r="X1391" i="11" s="1"/>
  <c r="Z1391" i="11" s="1"/>
  <c r="S1359" i="11"/>
  <c r="T1359" i="11" s="1"/>
  <c r="V1359" i="11" s="1"/>
  <c r="W1359" i="11" s="1"/>
  <c r="X1359" i="11" s="1"/>
  <c r="Z1359" i="11" s="1"/>
  <c r="S1327" i="11"/>
  <c r="T1327" i="11" s="1"/>
  <c r="V1327" i="11" s="1"/>
  <c r="W1327" i="11" s="1"/>
  <c r="X1327" i="11" s="1"/>
  <c r="Z1327" i="11" s="1"/>
  <c r="S1263" i="11"/>
  <c r="T1263" i="11" s="1"/>
  <c r="V1263" i="11" s="1"/>
  <c r="W1263" i="11" s="1"/>
  <c r="X1263" i="11" s="1"/>
  <c r="Z1263" i="11" s="1"/>
  <c r="S1595" i="11"/>
  <c r="T1595" i="11" s="1"/>
  <c r="V1595" i="11" s="1"/>
  <c r="W1595" i="11" s="1"/>
  <c r="X1595" i="11" s="1"/>
  <c r="Z1595" i="11" s="1"/>
  <c r="S1563" i="11"/>
  <c r="T1563" i="11" s="1"/>
  <c r="V1563" i="11" s="1"/>
  <c r="W1563" i="11" s="1"/>
  <c r="X1563" i="11" s="1"/>
  <c r="Z1563" i="11" s="1"/>
  <c r="S1738" i="11"/>
  <c r="T1738" i="11" s="1"/>
  <c r="V1738" i="11" s="1"/>
  <c r="W1738" i="11" s="1"/>
  <c r="X1738" i="11" s="1"/>
  <c r="Z1738" i="11" s="1"/>
  <c r="S1706" i="11"/>
  <c r="T1706" i="11" s="1"/>
  <c r="V1706" i="11" s="1"/>
  <c r="W1706" i="11" s="1"/>
  <c r="X1706" i="11" s="1"/>
  <c r="Z1706" i="11" s="1"/>
  <c r="S1610" i="11"/>
  <c r="T1610" i="11" s="1"/>
  <c r="V1610" i="11" s="1"/>
  <c r="W1610" i="11" s="1"/>
  <c r="X1610" i="11" s="1"/>
  <c r="Z1610" i="11" s="1"/>
  <c r="S1578" i="11"/>
  <c r="T1578" i="11" s="1"/>
  <c r="V1578" i="11" s="1"/>
  <c r="W1578" i="11" s="1"/>
  <c r="X1578" i="11" s="1"/>
  <c r="Z1578" i="11" s="1"/>
  <c r="S1589" i="11"/>
  <c r="T1589" i="11" s="1"/>
  <c r="V1589" i="11" s="1"/>
  <c r="W1589" i="11" s="1"/>
  <c r="X1589" i="11" s="1"/>
  <c r="Z1589" i="11" s="1"/>
  <c r="S1557" i="11"/>
  <c r="T1557" i="11" s="1"/>
  <c r="V1557" i="11" s="1"/>
  <c r="W1557" i="11" s="1"/>
  <c r="X1557" i="11" s="1"/>
  <c r="Z1557" i="11" s="1"/>
  <c r="S1760" i="11"/>
  <c r="T1760" i="11" s="1"/>
  <c r="V1760" i="11" s="1"/>
  <c r="W1760" i="11" s="1"/>
  <c r="X1760" i="11" s="1"/>
  <c r="Z1760" i="11" s="1"/>
  <c r="S1728" i="11"/>
  <c r="T1728" i="11" s="1"/>
  <c r="V1728" i="11" s="1"/>
  <c r="W1728" i="11" s="1"/>
  <c r="X1728" i="11" s="1"/>
  <c r="Z1728" i="11" s="1"/>
  <c r="S1612" i="11"/>
  <c r="T1612" i="11" s="1"/>
  <c r="V1612" i="11" s="1"/>
  <c r="W1612" i="11" s="1"/>
  <c r="X1612" i="11" s="1"/>
  <c r="Z1612" i="11" s="1"/>
  <c r="S1600" i="11"/>
  <c r="T1600" i="11" s="1"/>
  <c r="V1600" i="11" s="1"/>
  <c r="W1600" i="11" s="1"/>
  <c r="X1600" i="11" s="1"/>
  <c r="Z1600" i="11" s="1"/>
  <c r="S1548" i="11"/>
  <c r="T1548" i="11" s="1"/>
  <c r="V1548" i="11" s="1"/>
  <c r="W1548" i="11" s="1"/>
  <c r="X1548" i="11" s="1"/>
  <c r="Z1548" i="11" s="1"/>
  <c r="S1539" i="11"/>
  <c r="T1539" i="11" s="1"/>
  <c r="V1539" i="11" s="1"/>
  <c r="W1539" i="11" s="1"/>
  <c r="X1539" i="11" s="1"/>
  <c r="Z1539" i="11" s="1"/>
  <c r="S1507" i="11"/>
  <c r="T1507" i="11" s="1"/>
  <c r="V1507" i="11" s="1"/>
  <c r="W1507" i="11" s="1"/>
  <c r="X1507" i="11" s="1"/>
  <c r="Z1507" i="11" s="1"/>
  <c r="S1475" i="11"/>
  <c r="T1475" i="11" s="1"/>
  <c r="V1475" i="11" s="1"/>
  <c r="W1475" i="11" s="1"/>
  <c r="X1475" i="11" s="1"/>
  <c r="Z1475" i="11" s="1"/>
  <c r="S1455" i="11"/>
  <c r="T1455" i="11" s="1"/>
  <c r="V1455" i="11" s="1"/>
  <c r="W1455" i="11" s="1"/>
  <c r="X1455" i="11" s="1"/>
  <c r="Z1455" i="11" s="1"/>
  <c r="S1443" i="11"/>
  <c r="T1443" i="11" s="1"/>
  <c r="V1443" i="11" s="1"/>
  <c r="W1443" i="11" s="1"/>
  <c r="X1443" i="11" s="1"/>
  <c r="Z1443" i="11" s="1"/>
  <c r="S1411" i="11"/>
  <c r="T1411" i="11" s="1"/>
  <c r="V1411" i="11" s="1"/>
  <c r="W1411" i="11" s="1"/>
  <c r="X1411" i="11" s="1"/>
  <c r="Z1411" i="11" s="1"/>
  <c r="S1379" i="11"/>
  <c r="T1379" i="11" s="1"/>
  <c r="V1379" i="11" s="1"/>
  <c r="W1379" i="11" s="1"/>
  <c r="X1379" i="11" s="1"/>
  <c r="Z1379" i="11" s="1"/>
  <c r="S1347" i="11"/>
  <c r="T1347" i="11" s="1"/>
  <c r="V1347" i="11" s="1"/>
  <c r="W1347" i="11" s="1"/>
  <c r="X1347" i="11" s="1"/>
  <c r="Z1347" i="11" s="1"/>
  <c r="S1283" i="11"/>
  <c r="T1283" i="11" s="1"/>
  <c r="V1283" i="11" s="1"/>
  <c r="W1283" i="11" s="1"/>
  <c r="X1283" i="11" s="1"/>
  <c r="Z1283" i="11" s="1"/>
  <c r="S1219" i="11"/>
  <c r="T1219" i="11" s="1"/>
  <c r="V1219" i="11" s="1"/>
  <c r="W1219" i="11" s="1"/>
  <c r="X1219" i="11" s="1"/>
  <c r="Z1219" i="11" s="1"/>
  <c r="S1187" i="11"/>
  <c r="T1187" i="11" s="1"/>
  <c r="V1187" i="11" s="1"/>
  <c r="W1187" i="11" s="1"/>
  <c r="X1187" i="11" s="1"/>
  <c r="Z1187" i="11" s="1"/>
  <c r="S1155" i="11"/>
  <c r="T1155" i="11" s="1"/>
  <c r="V1155" i="11" s="1"/>
  <c r="W1155" i="11" s="1"/>
  <c r="X1155" i="11" s="1"/>
  <c r="Z1155" i="11" s="1"/>
  <c r="S1615" i="11"/>
  <c r="T1615" i="11" s="1"/>
  <c r="V1615" i="11" s="1"/>
  <c r="W1615" i="11" s="1"/>
  <c r="X1615" i="11" s="1"/>
  <c r="Z1615" i="11" s="1"/>
  <c r="S1551" i="11"/>
  <c r="T1551" i="11" s="1"/>
  <c r="V1551" i="11" s="1"/>
  <c r="W1551" i="11" s="1"/>
  <c r="X1551" i="11" s="1"/>
  <c r="Z1551" i="11" s="1"/>
  <c r="S1726" i="11"/>
  <c r="T1726" i="11" s="1"/>
  <c r="V1726" i="11" s="1"/>
  <c r="W1726" i="11" s="1"/>
  <c r="X1726" i="11" s="1"/>
  <c r="Z1726" i="11" s="1"/>
  <c r="S1598" i="11"/>
  <c r="T1598" i="11" s="1"/>
  <c r="V1598" i="11" s="1"/>
  <c r="W1598" i="11" s="1"/>
  <c r="X1598" i="11" s="1"/>
  <c r="Z1598" i="11" s="1"/>
  <c r="S1749" i="11"/>
  <c r="T1749" i="11" s="1"/>
  <c r="V1749" i="11" s="1"/>
  <c r="W1749" i="11" s="1"/>
  <c r="X1749" i="11" s="1"/>
  <c r="Z1749" i="11" s="1"/>
  <c r="S1737" i="11"/>
  <c r="T1737" i="11" s="1"/>
  <c r="V1737" i="11" s="1"/>
  <c r="W1737" i="11" s="1"/>
  <c r="X1737" i="11" s="1"/>
  <c r="Z1737" i="11" s="1"/>
  <c r="S1748" i="11"/>
  <c r="T1748" i="11" s="1"/>
  <c r="V1748" i="11" s="1"/>
  <c r="W1748" i="11" s="1"/>
  <c r="X1748" i="11" s="1"/>
  <c r="Z1748" i="11" s="1"/>
  <c r="S1568" i="11"/>
  <c r="T1568" i="11" s="1"/>
  <c r="V1568" i="11" s="1"/>
  <c r="W1568" i="11" s="1"/>
  <c r="X1568" i="11" s="1"/>
  <c r="Z1568" i="11" s="1"/>
  <c r="S1556" i="11"/>
  <c r="T1556" i="11" s="1"/>
  <c r="V1556" i="11" s="1"/>
  <c r="W1556" i="11" s="1"/>
  <c r="X1556" i="11" s="1"/>
  <c r="Z1556" i="11" s="1"/>
  <c r="S1527" i="11"/>
  <c r="T1527" i="11" s="1"/>
  <c r="V1527" i="11" s="1"/>
  <c r="W1527" i="11" s="1"/>
  <c r="X1527" i="11" s="1"/>
  <c r="Z1527" i="11" s="1"/>
  <c r="S1495" i="11"/>
  <c r="T1495" i="11" s="1"/>
  <c r="V1495" i="11" s="1"/>
  <c r="W1495" i="11" s="1"/>
  <c r="X1495" i="11" s="1"/>
  <c r="Z1495" i="11" s="1"/>
  <c r="S1463" i="11"/>
  <c r="T1463" i="11" s="1"/>
  <c r="V1463" i="11" s="1"/>
  <c r="W1463" i="11" s="1"/>
  <c r="X1463" i="11" s="1"/>
  <c r="Z1463" i="11" s="1"/>
  <c r="S1431" i="11"/>
  <c r="T1431" i="11" s="1"/>
  <c r="V1431" i="11" s="1"/>
  <c r="W1431" i="11" s="1"/>
  <c r="X1431" i="11" s="1"/>
  <c r="Z1431" i="11" s="1"/>
  <c r="S1399" i="11"/>
  <c r="T1399" i="11" s="1"/>
  <c r="V1399" i="11" s="1"/>
  <c r="W1399" i="11" s="1"/>
  <c r="X1399" i="11" s="1"/>
  <c r="Z1399" i="11" s="1"/>
  <c r="S1367" i="11"/>
  <c r="T1367" i="11" s="1"/>
  <c r="V1367" i="11" s="1"/>
  <c r="W1367" i="11" s="1"/>
  <c r="X1367" i="11" s="1"/>
  <c r="Z1367" i="11" s="1"/>
  <c r="S1335" i="11"/>
  <c r="T1335" i="11" s="1"/>
  <c r="V1335" i="11" s="1"/>
  <c r="W1335" i="11" s="1"/>
  <c r="X1335" i="11" s="1"/>
  <c r="Z1335" i="11" s="1"/>
  <c r="S1271" i="11"/>
  <c r="T1271" i="11" s="1"/>
  <c r="V1271" i="11" s="1"/>
  <c r="W1271" i="11" s="1"/>
  <c r="X1271" i="11" s="1"/>
  <c r="Z1271" i="11" s="1"/>
  <c r="S1251" i="11"/>
  <c r="T1251" i="11" s="1"/>
  <c r="V1251" i="11" s="1"/>
  <c r="W1251" i="11" s="1"/>
  <c r="X1251" i="11" s="1"/>
  <c r="Z1251" i="11" s="1"/>
  <c r="S1239" i="11"/>
  <c r="T1239" i="11" s="1"/>
  <c r="V1239" i="11" s="1"/>
  <c r="W1239" i="11" s="1"/>
  <c r="X1239" i="11" s="1"/>
  <c r="Z1239" i="11" s="1"/>
  <c r="S1207" i="11"/>
  <c r="T1207" i="11" s="1"/>
  <c r="V1207" i="11" s="1"/>
  <c r="W1207" i="11" s="1"/>
  <c r="X1207" i="11" s="1"/>
  <c r="Z1207" i="11" s="1"/>
  <c r="S1175" i="11"/>
  <c r="T1175" i="11" s="1"/>
  <c r="V1175" i="11" s="1"/>
  <c r="W1175" i="11" s="1"/>
  <c r="X1175" i="11" s="1"/>
  <c r="Z1175" i="11" s="1"/>
  <c r="S1731" i="11"/>
  <c r="T1731" i="11" s="1"/>
  <c r="V1731" i="11" s="1"/>
  <c r="W1731" i="11" s="1"/>
  <c r="X1731" i="11" s="1"/>
  <c r="Z1731" i="11" s="1"/>
  <c r="S1603" i="11"/>
  <c r="T1603" i="11" s="1"/>
  <c r="V1603" i="11" s="1"/>
  <c r="W1603" i="11" s="1"/>
  <c r="X1603" i="11" s="1"/>
  <c r="Z1603" i="11" s="1"/>
  <c r="S1571" i="11"/>
  <c r="T1571" i="11" s="1"/>
  <c r="V1571" i="11" s="1"/>
  <c r="W1571" i="11" s="1"/>
  <c r="X1571" i="11" s="1"/>
  <c r="Z1571" i="11" s="1"/>
  <c r="S1746" i="11"/>
  <c r="T1746" i="11" s="1"/>
  <c r="V1746" i="11" s="1"/>
  <c r="W1746" i="11" s="1"/>
  <c r="X1746" i="11" s="1"/>
  <c r="Z1746" i="11" s="1"/>
  <c r="S1650" i="11"/>
  <c r="T1650" i="11" s="1"/>
  <c r="V1650" i="11" s="1"/>
  <c r="W1650" i="11" s="1"/>
  <c r="X1650" i="11" s="1"/>
  <c r="Z1650" i="11" s="1"/>
  <c r="S1566" i="11"/>
  <c r="T1566" i="11" s="1"/>
  <c r="V1566" i="11" s="1"/>
  <c r="W1566" i="11" s="1"/>
  <c r="X1566" i="11" s="1"/>
  <c r="Z1566" i="11" s="1"/>
  <c r="S1554" i="11"/>
  <c r="T1554" i="11" s="1"/>
  <c r="V1554" i="11" s="1"/>
  <c r="W1554" i="11" s="1"/>
  <c r="X1554" i="11" s="1"/>
  <c r="Z1554" i="11" s="1"/>
  <c r="S1693" i="11"/>
  <c r="T1693" i="11" s="1"/>
  <c r="V1693" i="11" s="1"/>
  <c r="W1693" i="11" s="1"/>
  <c r="X1693" i="11" s="1"/>
  <c r="Z1693" i="11" s="1"/>
  <c r="S1649" i="11"/>
  <c r="T1649" i="11" s="1"/>
  <c r="V1649" i="11" s="1"/>
  <c r="W1649" i="11" s="1"/>
  <c r="X1649" i="11" s="1"/>
  <c r="Z1649" i="11" s="1"/>
  <c r="S1609" i="11"/>
  <c r="T1609" i="11" s="1"/>
  <c r="V1609" i="11" s="1"/>
  <c r="W1609" i="11" s="1"/>
  <c r="X1609" i="11" s="1"/>
  <c r="Z1609" i="11" s="1"/>
  <c r="S1597" i="11"/>
  <c r="T1597" i="11" s="1"/>
  <c r="V1597" i="11" s="1"/>
  <c r="W1597" i="11" s="1"/>
  <c r="X1597" i="11" s="1"/>
  <c r="Z1597" i="11" s="1"/>
  <c r="S1577" i="11"/>
  <c r="T1577" i="11" s="1"/>
  <c r="V1577" i="11" s="1"/>
  <c r="W1577" i="11" s="1"/>
  <c r="X1577" i="11" s="1"/>
  <c r="Z1577" i="11" s="1"/>
  <c r="S1565" i="11"/>
  <c r="T1565" i="11" s="1"/>
  <c r="V1565" i="11" s="1"/>
  <c r="W1565" i="11" s="1"/>
  <c r="X1565" i="11" s="1"/>
  <c r="Z1565" i="11" s="1"/>
  <c r="S1704" i="11"/>
  <c r="T1704" i="11" s="1"/>
  <c r="V1704" i="11" s="1"/>
  <c r="W1704" i="11" s="1"/>
  <c r="X1704" i="11" s="1"/>
  <c r="Z1704" i="11" s="1"/>
  <c r="S1608" i="11"/>
  <c r="T1608" i="11" s="1"/>
  <c r="V1608" i="11" s="1"/>
  <c r="W1608" i="11" s="1"/>
  <c r="X1608" i="11" s="1"/>
  <c r="Z1608" i="11" s="1"/>
  <c r="S1576" i="11"/>
  <c r="T1576" i="11" s="1"/>
  <c r="V1576" i="11" s="1"/>
  <c r="W1576" i="11" s="1"/>
  <c r="X1576" i="11" s="1"/>
  <c r="Z1576" i="11" s="1"/>
  <c r="S1547" i="11"/>
  <c r="T1547" i="11" s="1"/>
  <c r="V1547" i="11" s="1"/>
  <c r="W1547" i="11" s="1"/>
  <c r="X1547" i="11" s="1"/>
  <c r="Z1547" i="11" s="1"/>
  <c r="S1515" i="11"/>
  <c r="T1515" i="11" s="1"/>
  <c r="V1515" i="11" s="1"/>
  <c r="W1515" i="11" s="1"/>
  <c r="X1515" i="11" s="1"/>
  <c r="Z1515" i="11" s="1"/>
  <c r="S1483" i="11"/>
  <c r="T1483" i="11" s="1"/>
  <c r="V1483" i="11" s="1"/>
  <c r="W1483" i="11" s="1"/>
  <c r="X1483" i="11" s="1"/>
  <c r="Z1483" i="11" s="1"/>
  <c r="S1451" i="11"/>
  <c r="T1451" i="11" s="1"/>
  <c r="V1451" i="11" s="1"/>
  <c r="W1451" i="11" s="1"/>
  <c r="X1451" i="11" s="1"/>
  <c r="Z1451" i="11" s="1"/>
  <c r="S1419" i="11"/>
  <c r="T1419" i="11" s="1"/>
  <c r="V1419" i="11" s="1"/>
  <c r="W1419" i="11" s="1"/>
  <c r="X1419" i="11" s="1"/>
  <c r="Z1419" i="11" s="1"/>
  <c r="S1387" i="11"/>
  <c r="T1387" i="11" s="1"/>
  <c r="V1387" i="11" s="1"/>
  <c r="W1387" i="11" s="1"/>
  <c r="X1387" i="11" s="1"/>
  <c r="Z1387" i="11" s="1"/>
  <c r="S1323" i="11"/>
  <c r="T1323" i="11" s="1"/>
  <c r="V1323" i="11" s="1"/>
  <c r="W1323" i="11" s="1"/>
  <c r="X1323" i="11" s="1"/>
  <c r="Z1323" i="11" s="1"/>
  <c r="S1227" i="11"/>
  <c r="T1227" i="11" s="1"/>
  <c r="V1227" i="11" s="1"/>
  <c r="W1227" i="11" s="1"/>
  <c r="X1227" i="11" s="1"/>
  <c r="Z1227" i="11" s="1"/>
  <c r="S1195" i="11"/>
  <c r="T1195" i="11" s="1"/>
  <c r="V1195" i="11" s="1"/>
  <c r="W1195" i="11" s="1"/>
  <c r="X1195" i="11" s="1"/>
  <c r="Z1195" i="11" s="1"/>
  <c r="S1163" i="11"/>
  <c r="T1163" i="11" s="1"/>
  <c r="V1163" i="11" s="1"/>
  <c r="W1163" i="11" s="1"/>
  <c r="X1163" i="11" s="1"/>
  <c r="Z1163" i="11" s="1"/>
  <c r="S1199" i="11"/>
  <c r="T1199" i="11" s="1"/>
  <c r="V1199" i="11" s="1"/>
  <c r="W1199" i="11" s="1"/>
  <c r="X1199" i="11" s="1"/>
  <c r="Z1199" i="11" s="1"/>
  <c r="S1103" i="11"/>
  <c r="T1103" i="11" s="1"/>
  <c r="V1103" i="11" s="1"/>
  <c r="W1103" i="11" s="1"/>
  <c r="X1103" i="11" s="1"/>
  <c r="Z1103" i="11" s="1"/>
  <c r="S1071" i="11"/>
  <c r="T1071" i="11" s="1"/>
  <c r="V1071" i="11" s="1"/>
  <c r="W1071" i="11" s="1"/>
  <c r="X1071" i="11" s="1"/>
  <c r="Z1071" i="11" s="1"/>
  <c r="S1039" i="11"/>
  <c r="T1039" i="11" s="1"/>
  <c r="V1039" i="11" s="1"/>
  <c r="W1039" i="11" s="1"/>
  <c r="X1039" i="11" s="1"/>
  <c r="Z1039" i="11" s="1"/>
  <c r="S975" i="11"/>
  <c r="T975" i="11" s="1"/>
  <c r="V975" i="11" s="1"/>
  <c r="W975" i="11" s="1"/>
  <c r="X975" i="11" s="1"/>
  <c r="Z975" i="11" s="1"/>
  <c r="S943" i="11"/>
  <c r="T943" i="11" s="1"/>
  <c r="V943" i="11" s="1"/>
  <c r="W943" i="11" s="1"/>
  <c r="X943" i="11" s="1"/>
  <c r="Z943" i="11" s="1"/>
  <c r="S911" i="11"/>
  <c r="T911" i="11" s="1"/>
  <c r="V911" i="11" s="1"/>
  <c r="W911" i="11" s="1"/>
  <c r="X911" i="11" s="1"/>
  <c r="Z911" i="11" s="1"/>
  <c r="S879" i="11"/>
  <c r="T879" i="11" s="1"/>
  <c r="V879" i="11" s="1"/>
  <c r="W879" i="11" s="1"/>
  <c r="X879" i="11" s="1"/>
  <c r="Z879" i="11" s="1"/>
  <c r="S847" i="11"/>
  <c r="T847" i="11" s="1"/>
  <c r="V847" i="11" s="1"/>
  <c r="W847" i="11" s="1"/>
  <c r="X847" i="11" s="1"/>
  <c r="Z847" i="11" s="1"/>
  <c r="S815" i="11"/>
  <c r="T815" i="11" s="1"/>
  <c r="V815" i="11" s="1"/>
  <c r="W815" i="11" s="1"/>
  <c r="X815" i="11" s="1"/>
  <c r="Z815" i="11" s="1"/>
  <c r="S783" i="11"/>
  <c r="T783" i="11" s="1"/>
  <c r="V783" i="11" s="1"/>
  <c r="W783" i="11" s="1"/>
  <c r="X783" i="11" s="1"/>
  <c r="Z783" i="11" s="1"/>
  <c r="S751" i="11"/>
  <c r="T751" i="11" s="1"/>
  <c r="V751" i="11" s="1"/>
  <c r="W751" i="11" s="1"/>
  <c r="X751" i="11" s="1"/>
  <c r="Z751" i="11" s="1"/>
  <c r="S719" i="11"/>
  <c r="T719" i="11" s="1"/>
  <c r="V719" i="11" s="1"/>
  <c r="W719" i="11" s="1"/>
  <c r="X719" i="11" s="1"/>
  <c r="Z719" i="11" s="1"/>
  <c r="S655" i="11"/>
  <c r="T655" i="11" s="1"/>
  <c r="V655" i="11" s="1"/>
  <c r="W655" i="11" s="1"/>
  <c r="X655" i="11" s="1"/>
  <c r="Z655" i="11" s="1"/>
  <c r="S623" i="11"/>
  <c r="T623" i="11" s="1"/>
  <c r="V623" i="11" s="1"/>
  <c r="W623" i="11" s="1"/>
  <c r="X623" i="11" s="1"/>
  <c r="Z623" i="11" s="1"/>
  <c r="S431" i="11"/>
  <c r="T431" i="11" s="1"/>
  <c r="V431" i="11" s="1"/>
  <c r="W431" i="11" s="1"/>
  <c r="X431" i="11" s="1"/>
  <c r="Z431" i="11" s="1"/>
  <c r="S367" i="11"/>
  <c r="T367" i="11" s="1"/>
  <c r="V367" i="11" s="1"/>
  <c r="W367" i="11" s="1"/>
  <c r="X367" i="11" s="1"/>
  <c r="Z367" i="11" s="1"/>
  <c r="S175" i="11"/>
  <c r="T175" i="11" s="1"/>
  <c r="V175" i="11" s="1"/>
  <c r="W175" i="11" s="1"/>
  <c r="X175" i="11" s="1"/>
  <c r="Z175" i="11" s="1"/>
  <c r="S111" i="11"/>
  <c r="T111" i="11" s="1"/>
  <c r="V111" i="11" s="1"/>
  <c r="W111" i="11" s="1"/>
  <c r="X111" i="11" s="1"/>
  <c r="Z111" i="11" s="1"/>
  <c r="S79" i="11"/>
  <c r="T79" i="11" s="1"/>
  <c r="V79" i="11" s="1"/>
  <c r="W79" i="11" s="1"/>
  <c r="X79" i="11" s="1"/>
  <c r="Z79" i="11" s="1"/>
  <c r="S1952" i="11"/>
  <c r="T1952" i="11" s="1"/>
  <c r="V1952" i="11" s="1"/>
  <c r="W1952" i="11" s="1"/>
  <c r="X1952" i="11" s="1"/>
  <c r="Z1952" i="11" s="1"/>
  <c r="S1091" i="11"/>
  <c r="T1091" i="11" s="1"/>
  <c r="V1091" i="11" s="1"/>
  <c r="W1091" i="11" s="1"/>
  <c r="X1091" i="11" s="1"/>
  <c r="Z1091" i="11" s="1"/>
  <c r="S1059" i="11"/>
  <c r="T1059" i="11" s="1"/>
  <c r="V1059" i="11" s="1"/>
  <c r="W1059" i="11" s="1"/>
  <c r="X1059" i="11" s="1"/>
  <c r="Z1059" i="11" s="1"/>
  <c r="S1027" i="11"/>
  <c r="T1027" i="11" s="1"/>
  <c r="V1027" i="11" s="1"/>
  <c r="W1027" i="11" s="1"/>
  <c r="X1027" i="11" s="1"/>
  <c r="Z1027" i="11" s="1"/>
  <c r="S995" i="11"/>
  <c r="T995" i="11" s="1"/>
  <c r="V995" i="11" s="1"/>
  <c r="W995" i="11" s="1"/>
  <c r="X995" i="11" s="1"/>
  <c r="Z995" i="11" s="1"/>
  <c r="S963" i="11"/>
  <c r="T963" i="11" s="1"/>
  <c r="V963" i="11" s="1"/>
  <c r="W963" i="11" s="1"/>
  <c r="X963" i="11" s="1"/>
  <c r="Z963" i="11" s="1"/>
  <c r="S931" i="11"/>
  <c r="T931" i="11" s="1"/>
  <c r="V931" i="11" s="1"/>
  <c r="W931" i="11" s="1"/>
  <c r="X931" i="11" s="1"/>
  <c r="Z931" i="11" s="1"/>
  <c r="S899" i="11"/>
  <c r="T899" i="11" s="1"/>
  <c r="V899" i="11" s="1"/>
  <c r="W899" i="11" s="1"/>
  <c r="X899" i="11" s="1"/>
  <c r="Z899" i="11" s="1"/>
  <c r="S867" i="11"/>
  <c r="T867" i="11" s="1"/>
  <c r="V867" i="11" s="1"/>
  <c r="W867" i="11" s="1"/>
  <c r="X867" i="11" s="1"/>
  <c r="Z867" i="11" s="1"/>
  <c r="S835" i="11"/>
  <c r="T835" i="11" s="1"/>
  <c r="V835" i="11" s="1"/>
  <c r="W835" i="11" s="1"/>
  <c r="X835" i="11" s="1"/>
  <c r="Z835" i="11" s="1"/>
  <c r="S803" i="11"/>
  <c r="T803" i="11" s="1"/>
  <c r="V803" i="11" s="1"/>
  <c r="W803" i="11" s="1"/>
  <c r="X803" i="11" s="1"/>
  <c r="Z803" i="11" s="1"/>
  <c r="S771" i="11"/>
  <c r="T771" i="11" s="1"/>
  <c r="V771" i="11" s="1"/>
  <c r="W771" i="11" s="1"/>
  <c r="X771" i="11" s="1"/>
  <c r="Z771" i="11" s="1"/>
  <c r="S739" i="11"/>
  <c r="T739" i="11" s="1"/>
  <c r="V739" i="11" s="1"/>
  <c r="W739" i="11" s="1"/>
  <c r="X739" i="11" s="1"/>
  <c r="Z739" i="11" s="1"/>
  <c r="S675" i="11"/>
  <c r="T675" i="11" s="1"/>
  <c r="V675" i="11" s="1"/>
  <c r="W675" i="11" s="1"/>
  <c r="X675" i="11" s="1"/>
  <c r="Z675" i="11" s="1"/>
  <c r="S643" i="11"/>
  <c r="T643" i="11" s="1"/>
  <c r="V643" i="11" s="1"/>
  <c r="W643" i="11" s="1"/>
  <c r="X643" i="11" s="1"/>
  <c r="Z643" i="11" s="1"/>
  <c r="S611" i="11"/>
  <c r="T611" i="11" s="1"/>
  <c r="V611" i="11" s="1"/>
  <c r="W611" i="11" s="1"/>
  <c r="X611" i="11" s="1"/>
  <c r="Z611" i="11" s="1"/>
  <c r="S483" i="11"/>
  <c r="T483" i="11" s="1"/>
  <c r="V483" i="11" s="1"/>
  <c r="W483" i="11" s="1"/>
  <c r="X483" i="11" s="1"/>
  <c r="Z483" i="11" s="1"/>
  <c r="S451" i="11"/>
  <c r="T451" i="11" s="1"/>
  <c r="V451" i="11" s="1"/>
  <c r="W451" i="11" s="1"/>
  <c r="X451" i="11" s="1"/>
  <c r="Z451" i="11" s="1"/>
  <c r="S355" i="11"/>
  <c r="T355" i="11" s="1"/>
  <c r="V355" i="11" s="1"/>
  <c r="W355" i="11" s="1"/>
  <c r="X355" i="11" s="1"/>
  <c r="Z355" i="11" s="1"/>
  <c r="S195" i="11"/>
  <c r="T195" i="11" s="1"/>
  <c r="V195" i="11" s="1"/>
  <c r="W195" i="11" s="1"/>
  <c r="X195" i="11" s="1"/>
  <c r="Z195" i="11" s="1"/>
  <c r="S163" i="11"/>
  <c r="T163" i="11" s="1"/>
  <c r="V163" i="11" s="1"/>
  <c r="W163" i="11" s="1"/>
  <c r="X163" i="11" s="1"/>
  <c r="Z163" i="11" s="1"/>
  <c r="S2100" i="11"/>
  <c r="T2100" i="11" s="1"/>
  <c r="V2100" i="11" s="1"/>
  <c r="W2100" i="11" s="1"/>
  <c r="X2100" i="11" s="1"/>
  <c r="Z2100" i="11" s="1"/>
  <c r="S2036" i="11"/>
  <c r="T2036" i="11" s="1"/>
  <c r="V2036" i="11" s="1"/>
  <c r="W2036" i="11" s="1"/>
  <c r="X2036" i="11" s="1"/>
  <c r="Z2036" i="11" s="1"/>
  <c r="S1167" i="11"/>
  <c r="T1167" i="11" s="1"/>
  <c r="V1167" i="11" s="1"/>
  <c r="W1167" i="11" s="1"/>
  <c r="X1167" i="11" s="1"/>
  <c r="Z1167" i="11" s="1"/>
  <c r="S1143" i="11"/>
  <c r="T1143" i="11" s="1"/>
  <c r="V1143" i="11" s="1"/>
  <c r="W1143" i="11" s="1"/>
  <c r="X1143" i="11" s="1"/>
  <c r="Z1143" i="11" s="1"/>
  <c r="S1111" i="11"/>
  <c r="T1111" i="11" s="1"/>
  <c r="V1111" i="11" s="1"/>
  <c r="W1111" i="11" s="1"/>
  <c r="X1111" i="11" s="1"/>
  <c r="Z1111" i="11" s="1"/>
  <c r="S1079" i="11"/>
  <c r="T1079" i="11" s="1"/>
  <c r="V1079" i="11" s="1"/>
  <c r="W1079" i="11" s="1"/>
  <c r="X1079" i="11" s="1"/>
  <c r="Z1079" i="11" s="1"/>
  <c r="S1047" i="11"/>
  <c r="T1047" i="11" s="1"/>
  <c r="V1047" i="11" s="1"/>
  <c r="W1047" i="11" s="1"/>
  <c r="X1047" i="11" s="1"/>
  <c r="Z1047" i="11" s="1"/>
  <c r="S1015" i="11"/>
  <c r="T1015" i="11" s="1"/>
  <c r="V1015" i="11" s="1"/>
  <c r="W1015" i="11" s="1"/>
  <c r="X1015" i="11" s="1"/>
  <c r="Z1015" i="11" s="1"/>
  <c r="S983" i="11"/>
  <c r="T983" i="11" s="1"/>
  <c r="V983" i="11" s="1"/>
  <c r="W983" i="11" s="1"/>
  <c r="X983" i="11" s="1"/>
  <c r="Z983" i="11" s="1"/>
  <c r="S951" i="11"/>
  <c r="T951" i="11" s="1"/>
  <c r="V951" i="11" s="1"/>
  <c r="W951" i="11" s="1"/>
  <c r="X951" i="11" s="1"/>
  <c r="Z951" i="11" s="1"/>
  <c r="S919" i="11"/>
  <c r="T919" i="11" s="1"/>
  <c r="V919" i="11" s="1"/>
  <c r="W919" i="11" s="1"/>
  <c r="X919" i="11" s="1"/>
  <c r="Z919" i="11" s="1"/>
  <c r="S887" i="11"/>
  <c r="T887" i="11" s="1"/>
  <c r="V887" i="11" s="1"/>
  <c r="W887" i="11" s="1"/>
  <c r="X887" i="11" s="1"/>
  <c r="Z887" i="11" s="1"/>
  <c r="S855" i="11"/>
  <c r="T855" i="11" s="1"/>
  <c r="V855" i="11" s="1"/>
  <c r="W855" i="11" s="1"/>
  <c r="X855" i="11" s="1"/>
  <c r="Z855" i="11" s="1"/>
  <c r="S823" i="11"/>
  <c r="T823" i="11" s="1"/>
  <c r="V823" i="11" s="1"/>
  <c r="W823" i="11" s="1"/>
  <c r="X823" i="11" s="1"/>
  <c r="Z823" i="11" s="1"/>
  <c r="S791" i="11"/>
  <c r="T791" i="11" s="1"/>
  <c r="V791" i="11" s="1"/>
  <c r="W791" i="11" s="1"/>
  <c r="X791" i="11" s="1"/>
  <c r="Z791" i="11" s="1"/>
  <c r="S759" i="11"/>
  <c r="T759" i="11" s="1"/>
  <c r="V759" i="11" s="1"/>
  <c r="W759" i="11" s="1"/>
  <c r="X759" i="11" s="1"/>
  <c r="Z759" i="11" s="1"/>
  <c r="S727" i="11"/>
  <c r="T727" i="11" s="1"/>
  <c r="V727" i="11" s="1"/>
  <c r="W727" i="11" s="1"/>
  <c r="X727" i="11" s="1"/>
  <c r="Z727" i="11" s="1"/>
  <c r="S695" i="11"/>
  <c r="T695" i="11" s="1"/>
  <c r="V695" i="11" s="1"/>
  <c r="W695" i="11" s="1"/>
  <c r="X695" i="11" s="1"/>
  <c r="Z695" i="11" s="1"/>
  <c r="S631" i="11"/>
  <c r="T631" i="11" s="1"/>
  <c r="V631" i="11" s="1"/>
  <c r="W631" i="11" s="1"/>
  <c r="X631" i="11" s="1"/>
  <c r="Z631" i="11" s="1"/>
  <c r="S599" i="11"/>
  <c r="T599" i="11" s="1"/>
  <c r="V599" i="11" s="1"/>
  <c r="W599" i="11" s="1"/>
  <c r="X599" i="11" s="1"/>
  <c r="Z599" i="11" s="1"/>
  <c r="S471" i="11"/>
  <c r="T471" i="11" s="1"/>
  <c r="V471" i="11" s="1"/>
  <c r="W471" i="11" s="1"/>
  <c r="X471" i="11" s="1"/>
  <c r="Z471" i="11" s="1"/>
  <c r="S439" i="11"/>
  <c r="T439" i="11" s="1"/>
  <c r="V439" i="11" s="1"/>
  <c r="W439" i="11" s="1"/>
  <c r="X439" i="11" s="1"/>
  <c r="Z439" i="11" s="1"/>
  <c r="S375" i="11"/>
  <c r="T375" i="11" s="1"/>
  <c r="V375" i="11" s="1"/>
  <c r="W375" i="11" s="1"/>
  <c r="X375" i="11" s="1"/>
  <c r="Z375" i="11" s="1"/>
  <c r="S311" i="11"/>
  <c r="T311" i="11" s="1"/>
  <c r="V311" i="11" s="1"/>
  <c r="W311" i="11" s="1"/>
  <c r="X311" i="11" s="1"/>
  <c r="Z311" i="11" s="1"/>
  <c r="S183" i="11"/>
  <c r="T183" i="11" s="1"/>
  <c r="V183" i="11" s="1"/>
  <c r="W183" i="11" s="1"/>
  <c r="X183" i="11" s="1"/>
  <c r="Z183" i="11" s="1"/>
  <c r="S1067" i="11"/>
  <c r="T1067" i="11" s="1"/>
  <c r="V1067" i="11" s="1"/>
  <c r="W1067" i="11" s="1"/>
  <c r="X1067" i="11" s="1"/>
  <c r="Z1067" i="11" s="1"/>
  <c r="S1035" i="11"/>
  <c r="T1035" i="11" s="1"/>
  <c r="V1035" i="11" s="1"/>
  <c r="W1035" i="11" s="1"/>
  <c r="X1035" i="11" s="1"/>
  <c r="Z1035" i="11" s="1"/>
  <c r="S1003" i="11"/>
  <c r="T1003" i="11" s="1"/>
  <c r="V1003" i="11" s="1"/>
  <c r="W1003" i="11" s="1"/>
  <c r="X1003" i="11" s="1"/>
  <c r="Z1003" i="11" s="1"/>
  <c r="S971" i="11"/>
  <c r="T971" i="11" s="1"/>
  <c r="V971" i="11" s="1"/>
  <c r="W971" i="11" s="1"/>
  <c r="X971" i="11" s="1"/>
  <c r="Z971" i="11" s="1"/>
  <c r="S959" i="11"/>
  <c r="T959" i="11" s="1"/>
  <c r="V959" i="11" s="1"/>
  <c r="W959" i="11" s="1"/>
  <c r="X959" i="11" s="1"/>
  <c r="Z959" i="11" s="1"/>
  <c r="S939" i="11"/>
  <c r="T939" i="11" s="1"/>
  <c r="V939" i="11" s="1"/>
  <c r="W939" i="11" s="1"/>
  <c r="X939" i="11" s="1"/>
  <c r="Z939" i="11" s="1"/>
  <c r="S907" i="11"/>
  <c r="T907" i="11" s="1"/>
  <c r="V907" i="11" s="1"/>
  <c r="W907" i="11" s="1"/>
  <c r="X907" i="11" s="1"/>
  <c r="Z907" i="11" s="1"/>
  <c r="S875" i="11"/>
  <c r="T875" i="11" s="1"/>
  <c r="V875" i="11" s="1"/>
  <c r="W875" i="11" s="1"/>
  <c r="X875" i="11" s="1"/>
  <c r="Z875" i="11" s="1"/>
  <c r="S843" i="11"/>
  <c r="T843" i="11" s="1"/>
  <c r="V843" i="11" s="1"/>
  <c r="W843" i="11" s="1"/>
  <c r="X843" i="11" s="1"/>
  <c r="Z843" i="11" s="1"/>
  <c r="S811" i="11"/>
  <c r="T811" i="11" s="1"/>
  <c r="V811" i="11" s="1"/>
  <c r="W811" i="11" s="1"/>
  <c r="X811" i="11" s="1"/>
  <c r="Z811" i="11" s="1"/>
  <c r="S779" i="11"/>
  <c r="T779" i="11" s="1"/>
  <c r="V779" i="11" s="1"/>
  <c r="W779" i="11" s="1"/>
  <c r="X779" i="11" s="1"/>
  <c r="Z779" i="11" s="1"/>
  <c r="S747" i="11"/>
  <c r="T747" i="11" s="1"/>
  <c r="V747" i="11" s="1"/>
  <c r="W747" i="11" s="1"/>
  <c r="X747" i="11" s="1"/>
  <c r="Z747" i="11" s="1"/>
  <c r="S663" i="11"/>
  <c r="T663" i="11" s="1"/>
  <c r="V663" i="11" s="1"/>
  <c r="W663" i="11" s="1"/>
  <c r="X663" i="11" s="1"/>
  <c r="Z663" i="11" s="1"/>
  <c r="S619" i="11"/>
  <c r="T619" i="11" s="1"/>
  <c r="V619" i="11" s="1"/>
  <c r="W619" i="11" s="1"/>
  <c r="X619" i="11" s="1"/>
  <c r="Z619" i="11" s="1"/>
  <c r="S491" i="11"/>
  <c r="T491" i="11" s="1"/>
  <c r="V491" i="11" s="1"/>
  <c r="W491" i="11" s="1"/>
  <c r="X491" i="11" s="1"/>
  <c r="Z491" i="11" s="1"/>
  <c r="S459" i="11"/>
  <c r="T459" i="11" s="1"/>
  <c r="V459" i="11" s="1"/>
  <c r="W459" i="11" s="1"/>
  <c r="X459" i="11" s="1"/>
  <c r="Z459" i="11" s="1"/>
  <c r="S427" i="11"/>
  <c r="T427" i="11" s="1"/>
  <c r="V427" i="11" s="1"/>
  <c r="W427" i="11" s="1"/>
  <c r="X427" i="11" s="1"/>
  <c r="Z427" i="11" s="1"/>
  <c r="S363" i="11"/>
  <c r="T363" i="11" s="1"/>
  <c r="V363" i="11" s="1"/>
  <c r="W363" i="11" s="1"/>
  <c r="X363" i="11" s="1"/>
  <c r="Z363" i="11" s="1"/>
  <c r="S343" i="11"/>
  <c r="T343" i="11" s="1"/>
  <c r="V343" i="11" s="1"/>
  <c r="W343" i="11" s="1"/>
  <c r="X343" i="11" s="1"/>
  <c r="Z343" i="11" s="1"/>
  <c r="S299" i="11"/>
  <c r="T299" i="11" s="1"/>
  <c r="V299" i="11" s="1"/>
  <c r="W299" i="11" s="1"/>
  <c r="X299" i="11" s="1"/>
  <c r="Z299" i="11" s="1"/>
  <c r="S191" i="11"/>
  <c r="T191" i="11" s="1"/>
  <c r="V191" i="11" s="1"/>
  <c r="W191" i="11" s="1"/>
  <c r="X191" i="11" s="1"/>
  <c r="Z191" i="11" s="1"/>
  <c r="S171" i="11"/>
  <c r="T171" i="11" s="1"/>
  <c r="V171" i="11" s="1"/>
  <c r="W171" i="11" s="1"/>
  <c r="X171" i="11" s="1"/>
  <c r="Z171" i="11" s="1"/>
  <c r="S107" i="11"/>
  <c r="T107" i="11" s="1"/>
  <c r="V107" i="11" s="1"/>
  <c r="W107" i="11" s="1"/>
  <c r="X107" i="11" s="1"/>
  <c r="Z107" i="11" s="1"/>
  <c r="S75" i="11"/>
  <c r="T75" i="11" s="1"/>
  <c r="V75" i="11" s="1"/>
  <c r="W75" i="11" s="1"/>
  <c r="X75" i="11" s="1"/>
  <c r="Z75" i="11" s="1"/>
  <c r="S1948" i="11"/>
  <c r="T1948" i="11" s="1"/>
  <c r="V1948" i="11" s="1"/>
  <c r="W1948" i="11" s="1"/>
  <c r="X1948" i="11" s="1"/>
  <c r="Z1948" i="11" s="1"/>
  <c r="S1179" i="11"/>
  <c r="T1179" i="11" s="1"/>
  <c r="V1179" i="11" s="1"/>
  <c r="W1179" i="11" s="1"/>
  <c r="X1179" i="11" s="1"/>
  <c r="Z1179" i="11" s="1"/>
  <c r="S1151" i="11"/>
  <c r="T1151" i="11" s="1"/>
  <c r="V1151" i="11" s="1"/>
  <c r="W1151" i="11" s="1"/>
  <c r="X1151" i="11" s="1"/>
  <c r="Z1151" i="11" s="1"/>
  <c r="S1099" i="11"/>
  <c r="T1099" i="11" s="1"/>
  <c r="V1099" i="11" s="1"/>
  <c r="W1099" i="11" s="1"/>
  <c r="X1099" i="11" s="1"/>
  <c r="Z1099" i="11" s="1"/>
  <c r="S1087" i="11"/>
  <c r="T1087" i="11" s="1"/>
  <c r="V1087" i="11" s="1"/>
  <c r="W1087" i="11" s="1"/>
  <c r="X1087" i="11" s="1"/>
  <c r="Z1087" i="11" s="1"/>
  <c r="S1055" i="11"/>
  <c r="T1055" i="11" s="1"/>
  <c r="V1055" i="11" s="1"/>
  <c r="W1055" i="11" s="1"/>
  <c r="X1055" i="11" s="1"/>
  <c r="Z1055" i="11" s="1"/>
  <c r="S1023" i="11"/>
  <c r="T1023" i="11" s="1"/>
  <c r="V1023" i="11" s="1"/>
  <c r="W1023" i="11" s="1"/>
  <c r="X1023" i="11" s="1"/>
  <c r="Z1023" i="11" s="1"/>
  <c r="S991" i="11"/>
  <c r="T991" i="11" s="1"/>
  <c r="V991" i="11" s="1"/>
  <c r="W991" i="11" s="1"/>
  <c r="X991" i="11" s="1"/>
  <c r="Z991" i="11" s="1"/>
  <c r="S927" i="11"/>
  <c r="T927" i="11" s="1"/>
  <c r="V927" i="11" s="1"/>
  <c r="W927" i="11" s="1"/>
  <c r="X927" i="11" s="1"/>
  <c r="Z927" i="11" s="1"/>
  <c r="S895" i="11"/>
  <c r="T895" i="11" s="1"/>
  <c r="V895" i="11" s="1"/>
  <c r="W895" i="11" s="1"/>
  <c r="X895" i="11" s="1"/>
  <c r="Z895" i="11" s="1"/>
  <c r="S863" i="11"/>
  <c r="T863" i="11" s="1"/>
  <c r="V863" i="11" s="1"/>
  <c r="W863" i="11" s="1"/>
  <c r="X863" i="11" s="1"/>
  <c r="Z863" i="11" s="1"/>
  <c r="S831" i="11"/>
  <c r="T831" i="11" s="1"/>
  <c r="V831" i="11" s="1"/>
  <c r="W831" i="11" s="1"/>
  <c r="X831" i="11" s="1"/>
  <c r="Z831" i="11" s="1"/>
  <c r="S799" i="11"/>
  <c r="T799" i="11" s="1"/>
  <c r="V799" i="11" s="1"/>
  <c r="W799" i="11" s="1"/>
  <c r="X799" i="11" s="1"/>
  <c r="Z799" i="11" s="1"/>
  <c r="S767" i="11"/>
  <c r="T767" i="11" s="1"/>
  <c r="V767" i="11" s="1"/>
  <c r="W767" i="11" s="1"/>
  <c r="X767" i="11" s="1"/>
  <c r="Z767" i="11" s="1"/>
  <c r="S735" i="11"/>
  <c r="T735" i="11" s="1"/>
  <c r="V735" i="11" s="1"/>
  <c r="W735" i="11" s="1"/>
  <c r="X735" i="11" s="1"/>
  <c r="Z735" i="11" s="1"/>
  <c r="S671" i="11"/>
  <c r="T671" i="11" s="1"/>
  <c r="V671" i="11" s="1"/>
  <c r="W671" i="11" s="1"/>
  <c r="X671" i="11" s="1"/>
  <c r="Z671" i="11" s="1"/>
  <c r="S651" i="11"/>
  <c r="T651" i="11" s="1"/>
  <c r="V651" i="11" s="1"/>
  <c r="W651" i="11" s="1"/>
  <c r="X651" i="11" s="1"/>
  <c r="Z651" i="11" s="1"/>
  <c r="S639" i="11"/>
  <c r="T639" i="11" s="1"/>
  <c r="V639" i="11" s="1"/>
  <c r="W639" i="11" s="1"/>
  <c r="X639" i="11" s="1"/>
  <c r="Z639" i="11" s="1"/>
  <c r="S607" i="11"/>
  <c r="T607" i="11" s="1"/>
  <c r="V607" i="11" s="1"/>
  <c r="W607" i="11" s="1"/>
  <c r="X607" i="11" s="1"/>
  <c r="Z607" i="11" s="1"/>
  <c r="S447" i="11"/>
  <c r="T447" i="11" s="1"/>
  <c r="V447" i="11" s="1"/>
  <c r="W447" i="11" s="1"/>
  <c r="X447" i="11" s="1"/>
  <c r="Z447" i="11" s="1"/>
  <c r="S351" i="11"/>
  <c r="T351" i="11" s="1"/>
  <c r="V351" i="11" s="1"/>
  <c r="W351" i="11" s="1"/>
  <c r="X351" i="11" s="1"/>
  <c r="Z351" i="11" s="1"/>
  <c r="S159" i="11"/>
  <c r="T159" i="11" s="1"/>
  <c r="V159" i="11" s="1"/>
  <c r="W159" i="11" s="1"/>
  <c r="X159" i="11" s="1"/>
  <c r="Z159" i="11" s="1"/>
  <c r="S2096" i="11"/>
  <c r="T2096" i="11" s="1"/>
  <c r="V2096" i="11" s="1"/>
  <c r="W2096" i="11" s="1"/>
  <c r="X2096" i="11" s="1"/>
  <c r="Z2096" i="11" s="1"/>
  <c r="S2032" i="11"/>
  <c r="T2032" i="11" s="1"/>
  <c r="V2032" i="11" s="1"/>
  <c r="W2032" i="11" s="1"/>
  <c r="X2032" i="11" s="1"/>
  <c r="Z2032" i="11" s="1"/>
  <c r="S1107" i="11"/>
  <c r="T1107" i="11" s="1"/>
  <c r="V1107" i="11" s="1"/>
  <c r="W1107" i="11" s="1"/>
  <c r="X1107" i="11" s="1"/>
  <c r="Z1107" i="11" s="1"/>
  <c r="S1043" i="11"/>
  <c r="T1043" i="11" s="1"/>
  <c r="V1043" i="11" s="1"/>
  <c r="W1043" i="11" s="1"/>
  <c r="X1043" i="11" s="1"/>
  <c r="Z1043" i="11" s="1"/>
  <c r="S1011" i="11"/>
  <c r="T1011" i="11" s="1"/>
  <c r="V1011" i="11" s="1"/>
  <c r="W1011" i="11" s="1"/>
  <c r="X1011" i="11" s="1"/>
  <c r="Z1011" i="11" s="1"/>
  <c r="S979" i="11"/>
  <c r="T979" i="11" s="1"/>
  <c r="V979" i="11" s="1"/>
  <c r="W979" i="11" s="1"/>
  <c r="X979" i="11" s="1"/>
  <c r="Z979" i="11" s="1"/>
  <c r="S947" i="11"/>
  <c r="T947" i="11" s="1"/>
  <c r="V947" i="11" s="1"/>
  <c r="W947" i="11" s="1"/>
  <c r="X947" i="11" s="1"/>
  <c r="Z947" i="11" s="1"/>
  <c r="S915" i="11"/>
  <c r="T915" i="11" s="1"/>
  <c r="V915" i="11" s="1"/>
  <c r="W915" i="11" s="1"/>
  <c r="X915" i="11" s="1"/>
  <c r="Z915" i="11" s="1"/>
  <c r="S883" i="11"/>
  <c r="T883" i="11" s="1"/>
  <c r="V883" i="11" s="1"/>
  <c r="W883" i="11" s="1"/>
  <c r="X883" i="11" s="1"/>
  <c r="Z883" i="11" s="1"/>
  <c r="S851" i="11"/>
  <c r="T851" i="11" s="1"/>
  <c r="V851" i="11" s="1"/>
  <c r="W851" i="11" s="1"/>
  <c r="X851" i="11" s="1"/>
  <c r="Z851" i="11" s="1"/>
  <c r="S819" i="11"/>
  <c r="T819" i="11" s="1"/>
  <c r="V819" i="11" s="1"/>
  <c r="W819" i="11" s="1"/>
  <c r="X819" i="11" s="1"/>
  <c r="Z819" i="11" s="1"/>
  <c r="S787" i="11"/>
  <c r="T787" i="11" s="1"/>
  <c r="V787" i="11" s="1"/>
  <c r="W787" i="11" s="1"/>
  <c r="X787" i="11" s="1"/>
  <c r="Z787" i="11" s="1"/>
  <c r="S755" i="11"/>
  <c r="T755" i="11" s="1"/>
  <c r="V755" i="11" s="1"/>
  <c r="W755" i="11" s="1"/>
  <c r="X755" i="11" s="1"/>
  <c r="Z755" i="11" s="1"/>
  <c r="S723" i="11"/>
  <c r="T723" i="11" s="1"/>
  <c r="V723" i="11" s="1"/>
  <c r="W723" i="11" s="1"/>
  <c r="X723" i="11" s="1"/>
  <c r="Z723" i="11" s="1"/>
  <c r="S659" i="11"/>
  <c r="T659" i="11" s="1"/>
  <c r="V659" i="11" s="1"/>
  <c r="W659" i="11" s="1"/>
  <c r="X659" i="11" s="1"/>
  <c r="Z659" i="11" s="1"/>
  <c r="S627" i="11"/>
  <c r="T627" i="11" s="1"/>
  <c r="V627" i="11" s="1"/>
  <c r="W627" i="11" s="1"/>
  <c r="X627" i="11" s="1"/>
  <c r="Z627" i="11" s="1"/>
  <c r="S479" i="11"/>
  <c r="T479" i="11" s="1"/>
  <c r="V479" i="11" s="1"/>
  <c r="W479" i="11" s="1"/>
  <c r="X479" i="11" s="1"/>
  <c r="Z479" i="11" s="1"/>
  <c r="S435" i="11"/>
  <c r="T435" i="11" s="1"/>
  <c r="V435" i="11" s="1"/>
  <c r="W435" i="11" s="1"/>
  <c r="X435" i="11" s="1"/>
  <c r="Z435" i="11" s="1"/>
  <c r="S371" i="11"/>
  <c r="T371" i="11" s="1"/>
  <c r="V371" i="11" s="1"/>
  <c r="W371" i="11" s="1"/>
  <c r="X371" i="11" s="1"/>
  <c r="Z371" i="11" s="1"/>
  <c r="S179" i="11"/>
  <c r="T179" i="11" s="1"/>
  <c r="V179" i="11" s="1"/>
  <c r="W179" i="11" s="1"/>
  <c r="X179" i="11" s="1"/>
  <c r="Z179" i="11" s="1"/>
  <c r="S115" i="11"/>
  <c r="T115" i="11" s="1"/>
  <c r="V115" i="11" s="1"/>
  <c r="W115" i="11" s="1"/>
  <c r="X115" i="11" s="1"/>
  <c r="Z115" i="11" s="1"/>
  <c r="S83" i="11"/>
  <c r="T83" i="11" s="1"/>
  <c r="V83" i="11" s="1"/>
  <c r="W83" i="11" s="1"/>
  <c r="X83" i="11" s="1"/>
  <c r="Z83" i="11" s="1"/>
  <c r="S1956" i="11"/>
  <c r="T1956" i="11" s="1"/>
  <c r="V1956" i="11" s="1"/>
  <c r="W1956" i="11" s="1"/>
  <c r="X1956" i="11" s="1"/>
  <c r="Z1956" i="11" s="1"/>
  <c r="S1095" i="11"/>
  <c r="T1095" i="11" s="1"/>
  <c r="V1095" i="11" s="1"/>
  <c r="W1095" i="11" s="1"/>
  <c r="X1095" i="11" s="1"/>
  <c r="Z1095" i="11" s="1"/>
  <c r="S1063" i="11"/>
  <c r="T1063" i="11" s="1"/>
  <c r="V1063" i="11" s="1"/>
  <c r="W1063" i="11" s="1"/>
  <c r="X1063" i="11" s="1"/>
  <c r="Z1063" i="11" s="1"/>
  <c r="S1031" i="11"/>
  <c r="T1031" i="11" s="1"/>
  <c r="V1031" i="11" s="1"/>
  <c r="W1031" i="11" s="1"/>
  <c r="X1031" i="11" s="1"/>
  <c r="Z1031" i="11" s="1"/>
  <c r="S999" i="11"/>
  <c r="T999" i="11" s="1"/>
  <c r="V999" i="11" s="1"/>
  <c r="W999" i="11" s="1"/>
  <c r="X999" i="11" s="1"/>
  <c r="Z999" i="11" s="1"/>
  <c r="S967" i="11"/>
  <c r="T967" i="11" s="1"/>
  <c r="V967" i="11" s="1"/>
  <c r="W967" i="11" s="1"/>
  <c r="X967" i="11" s="1"/>
  <c r="Z967" i="11" s="1"/>
  <c r="S935" i="11"/>
  <c r="T935" i="11" s="1"/>
  <c r="V935" i="11" s="1"/>
  <c r="W935" i="11" s="1"/>
  <c r="X935" i="11" s="1"/>
  <c r="Z935" i="11" s="1"/>
  <c r="S903" i="11"/>
  <c r="T903" i="11" s="1"/>
  <c r="V903" i="11" s="1"/>
  <c r="W903" i="11" s="1"/>
  <c r="X903" i="11" s="1"/>
  <c r="Z903" i="11" s="1"/>
  <c r="S871" i="11"/>
  <c r="T871" i="11" s="1"/>
  <c r="V871" i="11" s="1"/>
  <c r="W871" i="11" s="1"/>
  <c r="X871" i="11" s="1"/>
  <c r="Z871" i="11" s="1"/>
  <c r="S839" i="11"/>
  <c r="T839" i="11" s="1"/>
  <c r="V839" i="11" s="1"/>
  <c r="W839" i="11" s="1"/>
  <c r="X839" i="11" s="1"/>
  <c r="Z839" i="11" s="1"/>
  <c r="S807" i="11"/>
  <c r="T807" i="11" s="1"/>
  <c r="V807" i="11" s="1"/>
  <c r="W807" i="11" s="1"/>
  <c r="X807" i="11" s="1"/>
  <c r="Z807" i="11" s="1"/>
  <c r="S775" i="11"/>
  <c r="T775" i="11" s="1"/>
  <c r="V775" i="11" s="1"/>
  <c r="W775" i="11" s="1"/>
  <c r="X775" i="11" s="1"/>
  <c r="Z775" i="11" s="1"/>
  <c r="S743" i="11"/>
  <c r="T743" i="11" s="1"/>
  <c r="V743" i="11" s="1"/>
  <c r="W743" i="11" s="1"/>
  <c r="X743" i="11" s="1"/>
  <c r="Z743" i="11" s="1"/>
  <c r="S647" i="11"/>
  <c r="T647" i="11" s="1"/>
  <c r="V647" i="11" s="1"/>
  <c r="W647" i="11" s="1"/>
  <c r="X647" i="11" s="1"/>
  <c r="Z647" i="11" s="1"/>
  <c r="S615" i="11"/>
  <c r="T615" i="11" s="1"/>
  <c r="V615" i="11" s="1"/>
  <c r="W615" i="11" s="1"/>
  <c r="X615" i="11" s="1"/>
  <c r="Z615" i="11" s="1"/>
  <c r="S455" i="11"/>
  <c r="T455" i="11" s="1"/>
  <c r="V455" i="11" s="1"/>
  <c r="W455" i="11" s="1"/>
  <c r="X455" i="11" s="1"/>
  <c r="Z455" i="11" s="1"/>
  <c r="S423" i="11"/>
  <c r="T423" i="11" s="1"/>
  <c r="V423" i="11" s="1"/>
  <c r="W423" i="11" s="1"/>
  <c r="X423" i="11" s="1"/>
  <c r="Z423" i="11" s="1"/>
  <c r="S359" i="11"/>
  <c r="T359" i="11" s="1"/>
  <c r="V359" i="11" s="1"/>
  <c r="W359" i="11" s="1"/>
  <c r="X359" i="11" s="1"/>
  <c r="Z359" i="11" s="1"/>
  <c r="S167" i="11"/>
  <c r="T167" i="11" s="1"/>
  <c r="V167" i="11" s="1"/>
  <c r="W167" i="11" s="1"/>
  <c r="X167" i="11" s="1"/>
  <c r="Z167" i="11" s="1"/>
  <c r="S103" i="11"/>
  <c r="T103" i="11" s="1"/>
  <c r="V103" i="11" s="1"/>
  <c r="W103" i="11" s="1"/>
  <c r="X103" i="11" s="1"/>
  <c r="Z103" i="11" s="1"/>
  <c r="S2104" i="11"/>
  <c r="T2104" i="11" s="1"/>
  <c r="V2104" i="11" s="1"/>
  <c r="W2104" i="11" s="1"/>
  <c r="X2104" i="11" s="1"/>
  <c r="Z2104" i="11" s="1"/>
  <c r="S1231" i="11"/>
  <c r="T1231" i="11" s="1"/>
  <c r="V1231" i="11" s="1"/>
  <c r="W1231" i="11" s="1"/>
  <c r="X1231" i="11" s="1"/>
  <c r="Z1231" i="11" s="1"/>
  <c r="S1159" i="11"/>
  <c r="T1159" i="11" s="1"/>
  <c r="V1159" i="11" s="1"/>
  <c r="W1159" i="11" s="1"/>
  <c r="X1159" i="11" s="1"/>
  <c r="Z1159" i="11" s="1"/>
  <c r="S1147" i="11"/>
  <c r="T1147" i="11" s="1"/>
  <c r="V1147" i="11" s="1"/>
  <c r="W1147" i="11" s="1"/>
  <c r="X1147" i="11" s="1"/>
  <c r="Z1147" i="11" s="1"/>
  <c r="S1083" i="11"/>
  <c r="T1083" i="11" s="1"/>
  <c r="V1083" i="11" s="1"/>
  <c r="W1083" i="11" s="1"/>
  <c r="X1083" i="11" s="1"/>
  <c r="Z1083" i="11" s="1"/>
  <c r="S1051" i="11"/>
  <c r="T1051" i="11" s="1"/>
  <c r="V1051" i="11" s="1"/>
  <c r="W1051" i="11" s="1"/>
  <c r="X1051" i="11" s="1"/>
  <c r="Z1051" i="11" s="1"/>
  <c r="S1019" i="11"/>
  <c r="T1019" i="11" s="1"/>
  <c r="V1019" i="11" s="1"/>
  <c r="W1019" i="11" s="1"/>
  <c r="X1019" i="11" s="1"/>
  <c r="Z1019" i="11" s="1"/>
  <c r="S1007" i="11"/>
  <c r="T1007" i="11" s="1"/>
  <c r="V1007" i="11" s="1"/>
  <c r="W1007" i="11" s="1"/>
  <c r="X1007" i="11" s="1"/>
  <c r="Z1007" i="11" s="1"/>
  <c r="S987" i="11"/>
  <c r="T987" i="11" s="1"/>
  <c r="V987" i="11" s="1"/>
  <c r="W987" i="11" s="1"/>
  <c r="X987" i="11" s="1"/>
  <c r="Z987" i="11" s="1"/>
  <c r="S955" i="11"/>
  <c r="T955" i="11" s="1"/>
  <c r="V955" i="11" s="1"/>
  <c r="W955" i="11" s="1"/>
  <c r="X955" i="11" s="1"/>
  <c r="Z955" i="11" s="1"/>
  <c r="S923" i="11"/>
  <c r="T923" i="11" s="1"/>
  <c r="V923" i="11" s="1"/>
  <c r="W923" i="11" s="1"/>
  <c r="X923" i="11" s="1"/>
  <c r="Z923" i="11" s="1"/>
  <c r="S891" i="11"/>
  <c r="T891" i="11" s="1"/>
  <c r="V891" i="11" s="1"/>
  <c r="W891" i="11" s="1"/>
  <c r="X891" i="11" s="1"/>
  <c r="Z891" i="11" s="1"/>
  <c r="S859" i="11"/>
  <c r="T859" i="11" s="1"/>
  <c r="V859" i="11" s="1"/>
  <c r="W859" i="11" s="1"/>
  <c r="X859" i="11" s="1"/>
  <c r="Z859" i="11" s="1"/>
  <c r="S827" i="11"/>
  <c r="T827" i="11" s="1"/>
  <c r="V827" i="11" s="1"/>
  <c r="W827" i="11" s="1"/>
  <c r="X827" i="11" s="1"/>
  <c r="Z827" i="11" s="1"/>
  <c r="S795" i="11"/>
  <c r="T795" i="11" s="1"/>
  <c r="V795" i="11" s="1"/>
  <c r="W795" i="11" s="1"/>
  <c r="X795" i="11" s="1"/>
  <c r="Z795" i="11" s="1"/>
  <c r="S763" i="11"/>
  <c r="T763" i="11" s="1"/>
  <c r="V763" i="11" s="1"/>
  <c r="W763" i="11" s="1"/>
  <c r="X763" i="11" s="1"/>
  <c r="Z763" i="11" s="1"/>
  <c r="S731" i="11"/>
  <c r="T731" i="11" s="1"/>
  <c r="V731" i="11" s="1"/>
  <c r="W731" i="11" s="1"/>
  <c r="X731" i="11" s="1"/>
  <c r="Z731" i="11" s="1"/>
  <c r="S699" i="11"/>
  <c r="T699" i="11" s="1"/>
  <c r="V699" i="11" s="1"/>
  <c r="W699" i="11" s="1"/>
  <c r="X699" i="11" s="1"/>
  <c r="Z699" i="11" s="1"/>
  <c r="S667" i="11"/>
  <c r="T667" i="11" s="1"/>
  <c r="V667" i="11" s="1"/>
  <c r="W667" i="11" s="1"/>
  <c r="X667" i="11" s="1"/>
  <c r="Z667" i="11" s="1"/>
  <c r="S635" i="11"/>
  <c r="T635" i="11" s="1"/>
  <c r="V635" i="11" s="1"/>
  <c r="W635" i="11" s="1"/>
  <c r="X635" i="11" s="1"/>
  <c r="Z635" i="11" s="1"/>
  <c r="S603" i="11"/>
  <c r="T603" i="11" s="1"/>
  <c r="V603" i="11" s="1"/>
  <c r="W603" i="11" s="1"/>
  <c r="X603" i="11" s="1"/>
  <c r="Z603" i="11" s="1"/>
  <c r="S487" i="11"/>
  <c r="T487" i="11" s="1"/>
  <c r="V487" i="11" s="1"/>
  <c r="W487" i="11" s="1"/>
  <c r="X487" i="11" s="1"/>
  <c r="Z487" i="11" s="1"/>
  <c r="S475" i="11"/>
  <c r="T475" i="11" s="1"/>
  <c r="V475" i="11" s="1"/>
  <c r="W475" i="11" s="1"/>
  <c r="X475" i="11" s="1"/>
  <c r="Z475" i="11" s="1"/>
  <c r="S443" i="11"/>
  <c r="T443" i="11" s="1"/>
  <c r="V443" i="11" s="1"/>
  <c r="W443" i="11" s="1"/>
  <c r="X443" i="11" s="1"/>
  <c r="Z443" i="11" s="1"/>
  <c r="S347" i="11"/>
  <c r="T347" i="11" s="1"/>
  <c r="V347" i="11" s="1"/>
  <c r="W347" i="11" s="1"/>
  <c r="X347" i="11" s="1"/>
  <c r="Z347" i="11" s="1"/>
  <c r="S315" i="11"/>
  <c r="T315" i="11" s="1"/>
  <c r="V315" i="11" s="1"/>
  <c r="W315" i="11" s="1"/>
  <c r="X315" i="11" s="1"/>
  <c r="Z315" i="11" s="1"/>
  <c r="S187" i="11"/>
  <c r="T187" i="11" s="1"/>
  <c r="V187" i="11" s="1"/>
  <c r="W187" i="11" s="1"/>
  <c r="X187" i="11" s="1"/>
  <c r="Z187" i="11" s="1"/>
  <c r="S2092" i="11"/>
  <c r="T2092" i="11" s="1"/>
  <c r="V2092" i="11" s="1"/>
  <c r="W2092" i="11" s="1"/>
  <c r="X2092" i="11" s="1"/>
  <c r="Z2092" i="11" s="1"/>
  <c r="S2028" i="11"/>
  <c r="T2028" i="11" s="1"/>
  <c r="V2028" i="11" s="1"/>
  <c r="W2028" i="11" s="1"/>
  <c r="X2028" i="11" s="1"/>
  <c r="Z2028" i="11" s="1"/>
  <c r="S1800" i="11"/>
  <c r="T1800" i="11" s="1"/>
  <c r="V1800" i="11" s="1"/>
  <c r="W1800" i="11" s="1"/>
  <c r="X1800" i="11" s="1"/>
  <c r="Z1800" i="11" s="1"/>
  <c r="S4292" i="11"/>
  <c r="T4292" i="11" s="1"/>
  <c r="V4292" i="11" s="1"/>
  <c r="W4292" i="11" s="1"/>
  <c r="X4292" i="11" s="1"/>
  <c r="Z4292" i="11" s="1"/>
  <c r="S4132" i="11"/>
  <c r="T4132" i="11" s="1"/>
  <c r="V4132" i="11" s="1"/>
  <c r="W4132" i="11" s="1"/>
  <c r="X4132" i="11" s="1"/>
  <c r="Z4132" i="11" s="1"/>
  <c r="S3908" i="11"/>
  <c r="T3908" i="11" s="1"/>
  <c r="V3908" i="11" s="1"/>
  <c r="W3908" i="11" s="1"/>
  <c r="X3908" i="11" s="1"/>
  <c r="Z3908" i="11" s="1"/>
  <c r="S3844" i="11"/>
  <c r="T3844" i="11" s="1"/>
  <c r="V3844" i="11" s="1"/>
  <c r="W3844" i="11" s="1"/>
  <c r="X3844" i="11" s="1"/>
  <c r="Z3844" i="11" s="1"/>
  <c r="S3588" i="11"/>
  <c r="T3588" i="11" s="1"/>
  <c r="V3588" i="11" s="1"/>
  <c r="W3588" i="11" s="1"/>
  <c r="X3588" i="11" s="1"/>
  <c r="Z3588" i="11" s="1"/>
  <c r="S4312" i="11"/>
  <c r="T4312" i="11" s="1"/>
  <c r="V4312" i="11" s="1"/>
  <c r="W4312" i="11" s="1"/>
  <c r="X4312" i="11" s="1"/>
  <c r="Z4312" i="11" s="1"/>
  <c r="S4120" i="11"/>
  <c r="T4120" i="11" s="1"/>
  <c r="V4120" i="11" s="1"/>
  <c r="W4120" i="11" s="1"/>
  <c r="X4120" i="11" s="1"/>
  <c r="Z4120" i="11" s="1"/>
  <c r="S3608" i="11"/>
  <c r="T3608" i="11" s="1"/>
  <c r="V3608" i="11" s="1"/>
  <c r="W3608" i="11" s="1"/>
  <c r="X3608" i="11" s="1"/>
  <c r="Z3608" i="11" s="1"/>
  <c r="S3192" i="11"/>
  <c r="T3192" i="11" s="1"/>
  <c r="V3192" i="11" s="1"/>
  <c r="W3192" i="11" s="1"/>
  <c r="X3192" i="11" s="1"/>
  <c r="Z3192" i="11" s="1"/>
  <c r="S4204" i="11"/>
  <c r="T4204" i="11" s="1"/>
  <c r="V4204" i="11" s="1"/>
  <c r="W4204" i="11" s="1"/>
  <c r="X4204" i="11" s="1"/>
  <c r="Z4204" i="11" s="1"/>
  <c r="S4140" i="11"/>
  <c r="T4140" i="11" s="1"/>
  <c r="V4140" i="11" s="1"/>
  <c r="W4140" i="11" s="1"/>
  <c r="X4140" i="11" s="1"/>
  <c r="Z4140" i="11" s="1"/>
  <c r="S4044" i="11"/>
  <c r="T4044" i="11" s="1"/>
  <c r="V4044" i="11" s="1"/>
  <c r="W4044" i="11" s="1"/>
  <c r="X4044" i="11" s="1"/>
  <c r="Z4044" i="11" s="1"/>
  <c r="S3820" i="11"/>
  <c r="T3820" i="11" s="1"/>
  <c r="V3820" i="11" s="1"/>
  <c r="W3820" i="11" s="1"/>
  <c r="X3820" i="11" s="1"/>
  <c r="Z3820" i="11" s="1"/>
  <c r="S3628" i="11"/>
  <c r="T3628" i="11" s="1"/>
  <c r="V3628" i="11" s="1"/>
  <c r="W3628" i="11" s="1"/>
  <c r="X3628" i="11" s="1"/>
  <c r="Z3628" i="11" s="1"/>
  <c r="S3436" i="11"/>
  <c r="T3436" i="11" s="1"/>
  <c r="V3436" i="11" s="1"/>
  <c r="W3436" i="11" s="1"/>
  <c r="X3436" i="11" s="1"/>
  <c r="Z3436" i="11" s="1"/>
  <c r="S3404" i="11"/>
  <c r="T3404" i="11" s="1"/>
  <c r="V3404" i="11" s="1"/>
  <c r="W3404" i="11" s="1"/>
  <c r="X3404" i="11" s="1"/>
  <c r="Z3404" i="11" s="1"/>
  <c r="S3244" i="11"/>
  <c r="T3244" i="11" s="1"/>
  <c r="V3244" i="11" s="1"/>
  <c r="W3244" i="11" s="1"/>
  <c r="X3244" i="11" s="1"/>
  <c r="Z3244" i="11" s="1"/>
  <c r="S1796" i="11"/>
  <c r="T1796" i="11" s="1"/>
  <c r="V1796" i="11" s="1"/>
  <c r="W1796" i="11" s="1"/>
  <c r="X1796" i="11" s="1"/>
  <c r="Z1796" i="11" s="1"/>
  <c r="S3200" i="11"/>
  <c r="T3200" i="11" s="1"/>
  <c r="V3200" i="11" s="1"/>
  <c r="W3200" i="11" s="1"/>
  <c r="X3200" i="11" s="1"/>
  <c r="Z3200" i="11" s="1"/>
  <c r="S4308" i="11"/>
  <c r="T4308" i="11" s="1"/>
  <c r="V4308" i="11" s="1"/>
  <c r="W4308" i="11" s="1"/>
  <c r="X4308" i="11" s="1"/>
  <c r="Z4308" i="11" s="1"/>
  <c r="S4116" i="11"/>
  <c r="T4116" i="11" s="1"/>
  <c r="V4116" i="11" s="1"/>
  <c r="W4116" i="11" s="1"/>
  <c r="X4116" i="11" s="1"/>
  <c r="Z4116" i="11" s="1"/>
  <c r="S3892" i="11"/>
  <c r="T3892" i="11" s="1"/>
  <c r="V3892" i="11" s="1"/>
  <c r="W3892" i="11" s="1"/>
  <c r="X3892" i="11" s="1"/>
  <c r="Z3892" i="11" s="1"/>
  <c r="S3796" i="11"/>
  <c r="T3796" i="11" s="1"/>
  <c r="V3796" i="11" s="1"/>
  <c r="W3796" i="11" s="1"/>
  <c r="X3796" i="11" s="1"/>
  <c r="Z3796" i="11" s="1"/>
  <c r="S3636" i="11"/>
  <c r="T3636" i="11" s="1"/>
  <c r="V3636" i="11" s="1"/>
  <c r="W3636" i="11" s="1"/>
  <c r="X3636" i="11" s="1"/>
  <c r="Z3636" i="11" s="1"/>
  <c r="S3604" i="11"/>
  <c r="T3604" i="11" s="1"/>
  <c r="V3604" i="11" s="1"/>
  <c r="W3604" i="11" s="1"/>
  <c r="X3604" i="11" s="1"/>
  <c r="Z3604" i="11" s="1"/>
  <c r="S3284" i="11"/>
  <c r="T3284" i="11" s="1"/>
  <c r="V3284" i="11" s="1"/>
  <c r="W3284" i="11" s="1"/>
  <c r="X3284" i="11" s="1"/>
  <c r="Z3284" i="11" s="1"/>
  <c r="S3252" i="11"/>
  <c r="T3252" i="11" s="1"/>
  <c r="V3252" i="11" s="1"/>
  <c r="W3252" i="11" s="1"/>
  <c r="X3252" i="11" s="1"/>
  <c r="Z3252" i="11" s="1"/>
  <c r="S4200" i="11"/>
  <c r="T4200" i="11" s="1"/>
  <c r="V4200" i="11" s="1"/>
  <c r="W4200" i="11" s="1"/>
  <c r="X4200" i="11" s="1"/>
  <c r="Z4200" i="11" s="1"/>
  <c r="S4136" i="11"/>
  <c r="T4136" i="11" s="1"/>
  <c r="V4136" i="11" s="1"/>
  <c r="W4136" i="11" s="1"/>
  <c r="X4136" i="11" s="1"/>
  <c r="Z4136" i="11" s="1"/>
  <c r="S3912" i="11"/>
  <c r="T3912" i="11" s="1"/>
  <c r="V3912" i="11" s="1"/>
  <c r="W3912" i="11" s="1"/>
  <c r="X3912" i="11" s="1"/>
  <c r="Z3912" i="11" s="1"/>
  <c r="S3880" i="11"/>
  <c r="T3880" i="11" s="1"/>
  <c r="V3880" i="11" s="1"/>
  <c r="W3880" i="11" s="1"/>
  <c r="X3880" i="11" s="1"/>
  <c r="Z3880" i="11" s="1"/>
  <c r="S3816" i="11"/>
  <c r="T3816" i="11" s="1"/>
  <c r="V3816" i="11" s="1"/>
  <c r="W3816" i="11" s="1"/>
  <c r="X3816" i="11" s="1"/>
  <c r="Z3816" i="11" s="1"/>
  <c r="S3624" i="11"/>
  <c r="T3624" i="11" s="1"/>
  <c r="V3624" i="11" s="1"/>
  <c r="W3624" i="11" s="1"/>
  <c r="X3624" i="11" s="1"/>
  <c r="Z3624" i="11" s="1"/>
  <c r="S3540" i="11"/>
  <c r="T3540" i="11" s="1"/>
  <c r="V3540" i="11" s="1"/>
  <c r="W3540" i="11" s="1"/>
  <c r="X3540" i="11" s="1"/>
  <c r="Z3540" i="11" s="1"/>
  <c r="S4316" i="11"/>
  <c r="T4316" i="11" s="1"/>
  <c r="V4316" i="11" s="1"/>
  <c r="W4316" i="11" s="1"/>
  <c r="X4316" i="11" s="1"/>
  <c r="Z4316" i="11" s="1"/>
  <c r="S4028" i="11"/>
  <c r="T4028" i="11" s="1"/>
  <c r="V4028" i="11" s="1"/>
  <c r="W4028" i="11" s="1"/>
  <c r="X4028" i="11" s="1"/>
  <c r="Z4028" i="11" s="1"/>
  <c r="S3600" i="11"/>
  <c r="T3600" i="11" s="1"/>
  <c r="V3600" i="11" s="1"/>
  <c r="W3600" i="11" s="1"/>
  <c r="X3600" i="11" s="1"/>
  <c r="Z3600" i="11" s="1"/>
  <c r="S4144" i="11"/>
  <c r="T4144" i="11" s="1"/>
  <c r="V4144" i="11" s="1"/>
  <c r="W4144" i="11" s="1"/>
  <c r="X4144" i="11" s="1"/>
  <c r="Z4144" i="11" s="1"/>
  <c r="S3952" i="11"/>
  <c r="T3952" i="11" s="1"/>
  <c r="V3952" i="11" s="1"/>
  <c r="W3952" i="11" s="1"/>
  <c r="X3952" i="11" s="1"/>
  <c r="Z3952" i="11" s="1"/>
  <c r="S3920" i="11"/>
  <c r="T3920" i="11" s="1"/>
  <c r="V3920" i="11" s="1"/>
  <c r="W3920" i="11" s="1"/>
  <c r="X3920" i="11" s="1"/>
  <c r="Z3920" i="11" s="1"/>
  <c r="S3888" i="11"/>
  <c r="T3888" i="11" s="1"/>
  <c r="V3888" i="11" s="1"/>
  <c r="W3888" i="11" s="1"/>
  <c r="X3888" i="11" s="1"/>
  <c r="Z3888" i="11" s="1"/>
  <c r="S3792" i="11"/>
  <c r="T3792" i="11" s="1"/>
  <c r="V3792" i="11" s="1"/>
  <c r="W3792" i="11" s="1"/>
  <c r="X3792" i="11" s="1"/>
  <c r="Z3792" i="11" s="1"/>
  <c r="S3632" i="11"/>
  <c r="T3632" i="11" s="1"/>
  <c r="V3632" i="11" s="1"/>
  <c r="W3632" i="11" s="1"/>
  <c r="X3632" i="11" s="1"/>
  <c r="Z3632" i="11" s="1"/>
  <c r="S3536" i="11"/>
  <c r="T3536" i="11" s="1"/>
  <c r="V3536" i="11" s="1"/>
  <c r="W3536" i="11" s="1"/>
  <c r="X3536" i="11" s="1"/>
  <c r="Z3536" i="11" s="1"/>
  <c r="S3440" i="11"/>
  <c r="T3440" i="11" s="1"/>
  <c r="V3440" i="11" s="1"/>
  <c r="W3440" i="11" s="1"/>
  <c r="X3440" i="11" s="1"/>
  <c r="Z3440" i="11" s="1"/>
  <c r="S2832" i="11"/>
  <c r="T2832" i="11" s="1"/>
  <c r="V2832" i="11" s="1"/>
  <c r="W2832" i="11" s="1"/>
  <c r="X2832" i="11" s="1"/>
  <c r="Z2832" i="11" s="1"/>
  <c r="S2672" i="11"/>
  <c r="T2672" i="11" s="1"/>
  <c r="V2672" i="11" s="1"/>
  <c r="W2672" i="11" s="1"/>
  <c r="X2672" i="11" s="1"/>
  <c r="Z2672" i="11" s="1"/>
  <c r="S2448" i="11"/>
  <c r="T2448" i="11" s="1"/>
  <c r="V2448" i="11" s="1"/>
  <c r="W2448" i="11" s="1"/>
  <c r="X2448" i="11" s="1"/>
  <c r="Z2448" i="11" s="1"/>
  <c r="S2384" i="11"/>
  <c r="T2384" i="11" s="1"/>
  <c r="V2384" i="11" s="1"/>
  <c r="W2384" i="11" s="1"/>
  <c r="X2384" i="11" s="1"/>
  <c r="Z2384" i="11" s="1"/>
  <c r="S2288" i="11"/>
  <c r="T2288" i="11" s="1"/>
  <c r="V2288" i="11" s="1"/>
  <c r="W2288" i="11" s="1"/>
  <c r="X2288" i="11" s="1"/>
  <c r="Z2288" i="11" s="1"/>
  <c r="S2224" i="11"/>
  <c r="T2224" i="11" s="1"/>
  <c r="V2224" i="11" s="1"/>
  <c r="W2224" i="11" s="1"/>
  <c r="X2224" i="11" s="1"/>
  <c r="Z2224" i="11" s="1"/>
  <c r="S1530" i="11"/>
  <c r="T1530" i="11" s="1"/>
  <c r="V1530" i="11" s="1"/>
  <c r="W1530" i="11" s="1"/>
  <c r="X1530" i="11" s="1"/>
  <c r="Z1530" i="11" s="1"/>
  <c r="S1510" i="11"/>
  <c r="T1510" i="11" s="1"/>
  <c r="V1510" i="11" s="1"/>
  <c r="W1510" i="11" s="1"/>
  <c r="X1510" i="11" s="1"/>
  <c r="Z1510" i="11" s="1"/>
  <c r="S1498" i="11"/>
  <c r="T1498" i="11" s="1"/>
  <c r="V1498" i="11" s="1"/>
  <c r="W1498" i="11" s="1"/>
  <c r="X1498" i="11" s="1"/>
  <c r="Z1498" i="11" s="1"/>
  <c r="S1466" i="11"/>
  <c r="T1466" i="11" s="1"/>
  <c r="V1466" i="11" s="1"/>
  <c r="W1466" i="11" s="1"/>
  <c r="X1466" i="11" s="1"/>
  <c r="Z1466" i="11" s="1"/>
  <c r="S1434" i="11"/>
  <c r="T1434" i="11" s="1"/>
  <c r="V1434" i="11" s="1"/>
  <c r="W1434" i="11" s="1"/>
  <c r="X1434" i="11" s="1"/>
  <c r="Z1434" i="11" s="1"/>
  <c r="S1402" i="11"/>
  <c r="T1402" i="11" s="1"/>
  <c r="V1402" i="11" s="1"/>
  <c r="W1402" i="11" s="1"/>
  <c r="X1402" i="11" s="1"/>
  <c r="Z1402" i="11" s="1"/>
  <c r="S1370" i="11"/>
  <c r="T1370" i="11" s="1"/>
  <c r="V1370" i="11" s="1"/>
  <c r="W1370" i="11" s="1"/>
  <c r="X1370" i="11" s="1"/>
  <c r="Z1370" i="11" s="1"/>
  <c r="S1338" i="11"/>
  <c r="T1338" i="11" s="1"/>
  <c r="V1338" i="11" s="1"/>
  <c r="W1338" i="11" s="1"/>
  <c r="X1338" i="11" s="1"/>
  <c r="Z1338" i="11" s="1"/>
  <c r="S1274" i="11"/>
  <c r="T1274" i="11" s="1"/>
  <c r="V1274" i="11" s="1"/>
  <c r="W1274" i="11" s="1"/>
  <c r="X1274" i="11" s="1"/>
  <c r="Z1274" i="11" s="1"/>
  <c r="S1242" i="11"/>
  <c r="T1242" i="11" s="1"/>
  <c r="V1242" i="11" s="1"/>
  <c r="W1242" i="11" s="1"/>
  <c r="X1242" i="11" s="1"/>
  <c r="Z1242" i="11" s="1"/>
  <c r="S1210" i="11"/>
  <c r="T1210" i="11" s="1"/>
  <c r="V1210" i="11" s="1"/>
  <c r="W1210" i="11" s="1"/>
  <c r="X1210" i="11" s="1"/>
  <c r="Z1210" i="11" s="1"/>
  <c r="S1178" i="11"/>
  <c r="T1178" i="11" s="1"/>
  <c r="V1178" i="11" s="1"/>
  <c r="W1178" i="11" s="1"/>
  <c r="X1178" i="11" s="1"/>
  <c r="Z1178" i="11" s="1"/>
  <c r="S2692" i="11"/>
  <c r="T2692" i="11" s="1"/>
  <c r="V2692" i="11" s="1"/>
  <c r="W2692" i="11" s="1"/>
  <c r="X2692" i="11" s="1"/>
  <c r="Z2692" i="11" s="1"/>
  <c r="S2468" i="11"/>
  <c r="T2468" i="11" s="1"/>
  <c r="V2468" i="11" s="1"/>
  <c r="W2468" i="11" s="1"/>
  <c r="X2468" i="11" s="1"/>
  <c r="Z2468" i="11" s="1"/>
  <c r="S2244" i="11"/>
  <c r="T2244" i="11" s="1"/>
  <c r="V2244" i="11" s="1"/>
  <c r="W2244" i="11" s="1"/>
  <c r="X2244" i="11" s="1"/>
  <c r="Z2244" i="11" s="1"/>
  <c r="S1454" i="11"/>
  <c r="T1454" i="11" s="1"/>
  <c r="V1454" i="11" s="1"/>
  <c r="W1454" i="11" s="1"/>
  <c r="X1454" i="11" s="1"/>
  <c r="Z1454" i="11" s="1"/>
  <c r="S1422" i="11"/>
  <c r="T1422" i="11" s="1"/>
  <c r="V1422" i="11" s="1"/>
  <c r="W1422" i="11" s="1"/>
  <c r="X1422" i="11" s="1"/>
  <c r="Z1422" i="11" s="1"/>
  <c r="S1390" i="11"/>
  <c r="T1390" i="11" s="1"/>
  <c r="V1390" i="11" s="1"/>
  <c r="W1390" i="11" s="1"/>
  <c r="X1390" i="11" s="1"/>
  <c r="Z1390" i="11" s="1"/>
  <c r="S1358" i="11"/>
  <c r="T1358" i="11" s="1"/>
  <c r="V1358" i="11" s="1"/>
  <c r="W1358" i="11" s="1"/>
  <c r="X1358" i="11" s="1"/>
  <c r="Z1358" i="11" s="1"/>
  <c r="S1326" i="11"/>
  <c r="T1326" i="11" s="1"/>
  <c r="V1326" i="11" s="1"/>
  <c r="W1326" i="11" s="1"/>
  <c r="X1326" i="11" s="1"/>
  <c r="Z1326" i="11" s="1"/>
  <c r="S1262" i="11"/>
  <c r="T1262" i="11" s="1"/>
  <c r="V1262" i="11" s="1"/>
  <c r="W1262" i="11" s="1"/>
  <c r="X1262" i="11" s="1"/>
  <c r="Z1262" i="11" s="1"/>
  <c r="S1250" i="11"/>
  <c r="T1250" i="11" s="1"/>
  <c r="V1250" i="11" s="1"/>
  <c r="W1250" i="11" s="1"/>
  <c r="X1250" i="11" s="1"/>
  <c r="Z1250" i="11" s="1"/>
  <c r="S1198" i="11"/>
  <c r="T1198" i="11" s="1"/>
  <c r="V1198" i="11" s="1"/>
  <c r="W1198" i="11" s="1"/>
  <c r="X1198" i="11" s="1"/>
  <c r="Z1198" i="11" s="1"/>
  <c r="S2296" i="11"/>
  <c r="T2296" i="11" s="1"/>
  <c r="V2296" i="11" s="1"/>
  <c r="W2296" i="11" s="1"/>
  <c r="X2296" i="11" s="1"/>
  <c r="Z2296" i="11" s="1"/>
  <c r="S1518" i="11"/>
  <c r="T1518" i="11" s="1"/>
  <c r="V1518" i="11" s="1"/>
  <c r="W1518" i="11" s="1"/>
  <c r="X1518" i="11" s="1"/>
  <c r="Z1518" i="11" s="1"/>
  <c r="S1506" i="11"/>
  <c r="T1506" i="11" s="1"/>
  <c r="V1506" i="11" s="1"/>
  <c r="W1506" i="11" s="1"/>
  <c r="X1506" i="11" s="1"/>
  <c r="Z1506" i="11" s="1"/>
  <c r="S1486" i="11"/>
  <c r="T1486" i="11" s="1"/>
  <c r="V1486" i="11" s="1"/>
  <c r="W1486" i="11" s="1"/>
  <c r="X1486" i="11" s="1"/>
  <c r="Z1486" i="11" s="1"/>
  <c r="S1474" i="11"/>
  <c r="T1474" i="11" s="1"/>
  <c r="V1474" i="11" s="1"/>
  <c r="W1474" i="11" s="1"/>
  <c r="X1474" i="11" s="1"/>
  <c r="Z1474" i="11" s="1"/>
  <c r="S1442" i="11"/>
  <c r="T1442" i="11" s="1"/>
  <c r="V1442" i="11" s="1"/>
  <c r="W1442" i="11" s="1"/>
  <c r="X1442" i="11" s="1"/>
  <c r="Z1442" i="11" s="1"/>
  <c r="S1410" i="11"/>
  <c r="T1410" i="11" s="1"/>
  <c r="V1410" i="11" s="1"/>
  <c r="W1410" i="11" s="1"/>
  <c r="X1410" i="11" s="1"/>
  <c r="Z1410" i="11" s="1"/>
  <c r="S1378" i="11"/>
  <c r="T1378" i="11" s="1"/>
  <c r="V1378" i="11" s="1"/>
  <c r="W1378" i="11" s="1"/>
  <c r="X1378" i="11" s="1"/>
  <c r="Z1378" i="11" s="1"/>
  <c r="S1346" i="11"/>
  <c r="T1346" i="11" s="1"/>
  <c r="V1346" i="11" s="1"/>
  <c r="W1346" i="11" s="1"/>
  <c r="X1346" i="11" s="1"/>
  <c r="Z1346" i="11" s="1"/>
  <c r="S1282" i="11"/>
  <c r="T1282" i="11" s="1"/>
  <c r="V1282" i="11" s="1"/>
  <c r="W1282" i="11" s="1"/>
  <c r="X1282" i="11" s="1"/>
  <c r="Z1282" i="11" s="1"/>
  <c r="S1230" i="11"/>
  <c r="T1230" i="11" s="1"/>
  <c r="V1230" i="11" s="1"/>
  <c r="W1230" i="11" s="1"/>
  <c r="X1230" i="11" s="1"/>
  <c r="Z1230" i="11" s="1"/>
  <c r="S1218" i="11"/>
  <c r="T1218" i="11" s="1"/>
  <c r="V1218" i="11" s="1"/>
  <c r="W1218" i="11" s="1"/>
  <c r="X1218" i="11" s="1"/>
  <c r="Z1218" i="11" s="1"/>
  <c r="S1186" i="11"/>
  <c r="T1186" i="11" s="1"/>
  <c r="V1186" i="11" s="1"/>
  <c r="W1186" i="11" s="1"/>
  <c r="X1186" i="11" s="1"/>
  <c r="Z1186" i="11" s="1"/>
  <c r="S1154" i="11"/>
  <c r="T1154" i="11" s="1"/>
  <c r="V1154" i="11" s="1"/>
  <c r="W1154" i="11" s="1"/>
  <c r="X1154" i="11" s="1"/>
  <c r="Z1154" i="11" s="1"/>
  <c r="S2828" i="11"/>
  <c r="T2828" i="11" s="1"/>
  <c r="V2828" i="11" s="1"/>
  <c r="W2828" i="11" s="1"/>
  <c r="X2828" i="11" s="1"/>
  <c r="Z2828" i="11" s="1"/>
  <c r="S2764" i="11"/>
  <c r="T2764" i="11" s="1"/>
  <c r="V2764" i="11" s="1"/>
  <c r="W2764" i="11" s="1"/>
  <c r="X2764" i="11" s="1"/>
  <c r="Z2764" i="11" s="1"/>
  <c r="S2700" i="11"/>
  <c r="T2700" i="11" s="1"/>
  <c r="V2700" i="11" s="1"/>
  <c r="W2700" i="11" s="1"/>
  <c r="X2700" i="11" s="1"/>
  <c r="Z2700" i="11" s="1"/>
  <c r="S2668" i="11"/>
  <c r="T2668" i="11" s="1"/>
  <c r="V2668" i="11" s="1"/>
  <c r="W2668" i="11" s="1"/>
  <c r="X2668" i="11" s="1"/>
  <c r="Z2668" i="11" s="1"/>
  <c r="S2444" i="11"/>
  <c r="T2444" i="11" s="1"/>
  <c r="V2444" i="11" s="1"/>
  <c r="W2444" i="11" s="1"/>
  <c r="X2444" i="11" s="1"/>
  <c r="Z2444" i="11" s="1"/>
  <c r="S2380" i="11"/>
  <c r="T2380" i="11" s="1"/>
  <c r="V2380" i="11" s="1"/>
  <c r="W2380" i="11" s="1"/>
  <c r="X2380" i="11" s="1"/>
  <c r="Z2380" i="11" s="1"/>
  <c r="S2284" i="11"/>
  <c r="T2284" i="11" s="1"/>
  <c r="V2284" i="11" s="1"/>
  <c r="W2284" i="11" s="1"/>
  <c r="X2284" i="11" s="1"/>
  <c r="Z2284" i="11" s="1"/>
  <c r="S2220" i="11"/>
  <c r="T2220" i="11" s="1"/>
  <c r="V2220" i="11" s="1"/>
  <c r="W2220" i="11" s="1"/>
  <c r="X2220" i="11" s="1"/>
  <c r="Z2220" i="11" s="1"/>
  <c r="S1538" i="11"/>
  <c r="T1538" i="11" s="1"/>
  <c r="V1538" i="11" s="1"/>
  <c r="W1538" i="11" s="1"/>
  <c r="X1538" i="11" s="1"/>
  <c r="Z1538" i="11" s="1"/>
  <c r="S1526" i="11"/>
  <c r="T1526" i="11" s="1"/>
  <c r="V1526" i="11" s="1"/>
  <c r="W1526" i="11" s="1"/>
  <c r="X1526" i="11" s="1"/>
  <c r="Z1526" i="11" s="1"/>
  <c r="S1494" i="11"/>
  <c r="T1494" i="11" s="1"/>
  <c r="V1494" i="11" s="1"/>
  <c r="W1494" i="11" s="1"/>
  <c r="X1494" i="11" s="1"/>
  <c r="Z1494" i="11" s="1"/>
  <c r="S1482" i="11"/>
  <c r="T1482" i="11" s="1"/>
  <c r="V1482" i="11" s="1"/>
  <c r="W1482" i="11" s="1"/>
  <c r="X1482" i="11" s="1"/>
  <c r="Z1482" i="11" s="1"/>
  <c r="S1462" i="11"/>
  <c r="T1462" i="11" s="1"/>
  <c r="V1462" i="11" s="1"/>
  <c r="W1462" i="11" s="1"/>
  <c r="X1462" i="11" s="1"/>
  <c r="Z1462" i="11" s="1"/>
  <c r="S1430" i="11"/>
  <c r="T1430" i="11" s="1"/>
  <c r="V1430" i="11" s="1"/>
  <c r="W1430" i="11" s="1"/>
  <c r="X1430" i="11" s="1"/>
  <c r="Z1430" i="11" s="1"/>
  <c r="S1398" i="11"/>
  <c r="T1398" i="11" s="1"/>
  <c r="V1398" i="11" s="1"/>
  <c r="W1398" i="11" s="1"/>
  <c r="X1398" i="11" s="1"/>
  <c r="Z1398" i="11" s="1"/>
  <c r="S1366" i="11"/>
  <c r="T1366" i="11" s="1"/>
  <c r="V1366" i="11" s="1"/>
  <c r="W1366" i="11" s="1"/>
  <c r="X1366" i="11" s="1"/>
  <c r="Z1366" i="11" s="1"/>
  <c r="S1334" i="11"/>
  <c r="T1334" i="11" s="1"/>
  <c r="V1334" i="11" s="1"/>
  <c r="W1334" i="11" s="1"/>
  <c r="X1334" i="11" s="1"/>
  <c r="Z1334" i="11" s="1"/>
  <c r="S1270" i="11"/>
  <c r="T1270" i="11" s="1"/>
  <c r="V1270" i="11" s="1"/>
  <c r="W1270" i="11" s="1"/>
  <c r="X1270" i="11" s="1"/>
  <c r="Z1270" i="11" s="1"/>
  <c r="S1238" i="11"/>
  <c r="T1238" i="11" s="1"/>
  <c r="V1238" i="11" s="1"/>
  <c r="W1238" i="11" s="1"/>
  <c r="X1238" i="11" s="1"/>
  <c r="Z1238" i="11" s="1"/>
  <c r="S1206" i="11"/>
  <c r="T1206" i="11" s="1"/>
  <c r="V1206" i="11" s="1"/>
  <c r="W1206" i="11" s="1"/>
  <c r="X1206" i="11" s="1"/>
  <c r="Z1206" i="11" s="1"/>
  <c r="S1174" i="11"/>
  <c r="T1174" i="11" s="1"/>
  <c r="V1174" i="11" s="1"/>
  <c r="W1174" i="11" s="1"/>
  <c r="X1174" i="11" s="1"/>
  <c r="Z1174" i="11" s="1"/>
  <c r="S1162" i="11"/>
  <c r="T1162" i="11" s="1"/>
  <c r="V1162" i="11" s="1"/>
  <c r="W1162" i="11" s="1"/>
  <c r="X1162" i="11" s="1"/>
  <c r="Z1162" i="11" s="1"/>
  <c r="S2784" i="11"/>
  <c r="T2784" i="11" s="1"/>
  <c r="V2784" i="11" s="1"/>
  <c r="W2784" i="11" s="1"/>
  <c r="X2784" i="11" s="1"/>
  <c r="Z2784" i="11" s="1"/>
  <c r="S2720" i="11"/>
  <c r="T2720" i="11" s="1"/>
  <c r="V2720" i="11" s="1"/>
  <c r="W2720" i="11" s="1"/>
  <c r="X2720" i="11" s="1"/>
  <c r="Z2720" i="11" s="1"/>
  <c r="S2688" i="11"/>
  <c r="T2688" i="11" s="1"/>
  <c r="V2688" i="11" s="1"/>
  <c r="W2688" i="11" s="1"/>
  <c r="X2688" i="11" s="1"/>
  <c r="Z2688" i="11" s="1"/>
  <c r="S2656" i="11"/>
  <c r="T2656" i="11" s="1"/>
  <c r="V2656" i="11" s="1"/>
  <c r="W2656" i="11" s="1"/>
  <c r="X2656" i="11" s="1"/>
  <c r="Z2656" i="11" s="1"/>
  <c r="S1546" i="11"/>
  <c r="T1546" i="11" s="1"/>
  <c r="V1546" i="11" s="1"/>
  <c r="W1546" i="11" s="1"/>
  <c r="X1546" i="11" s="1"/>
  <c r="Z1546" i="11" s="1"/>
  <c r="S1514" i="11"/>
  <c r="T1514" i="11" s="1"/>
  <c r="V1514" i="11" s="1"/>
  <c r="W1514" i="11" s="1"/>
  <c r="X1514" i="11" s="1"/>
  <c r="Z1514" i="11" s="1"/>
  <c r="S1450" i="11"/>
  <c r="T1450" i="11" s="1"/>
  <c r="V1450" i="11" s="1"/>
  <c r="W1450" i="11" s="1"/>
  <c r="X1450" i="11" s="1"/>
  <c r="Z1450" i="11" s="1"/>
  <c r="S1386" i="11"/>
  <c r="T1386" i="11" s="1"/>
  <c r="V1386" i="11" s="1"/>
  <c r="W1386" i="11" s="1"/>
  <c r="X1386" i="11" s="1"/>
  <c r="Z1386" i="11" s="1"/>
  <c r="S1354" i="11"/>
  <c r="T1354" i="11" s="1"/>
  <c r="V1354" i="11" s="1"/>
  <c r="W1354" i="11" s="1"/>
  <c r="X1354" i="11" s="1"/>
  <c r="Z1354" i="11" s="1"/>
  <c r="S1322" i="11"/>
  <c r="T1322" i="11" s="1"/>
  <c r="V1322" i="11" s="1"/>
  <c r="W1322" i="11" s="1"/>
  <c r="X1322" i="11" s="1"/>
  <c r="Z1322" i="11" s="1"/>
  <c r="S1246" i="11"/>
  <c r="T1246" i="11" s="1"/>
  <c r="V1246" i="11" s="1"/>
  <c r="W1246" i="11" s="1"/>
  <c r="X1246" i="11" s="1"/>
  <c r="Z1246" i="11" s="1"/>
  <c r="S1226" i="11"/>
  <c r="T1226" i="11" s="1"/>
  <c r="V1226" i="11" s="1"/>
  <c r="W1226" i="11" s="1"/>
  <c r="X1226" i="11" s="1"/>
  <c r="Z1226" i="11" s="1"/>
  <c r="S1194" i="11"/>
  <c r="T1194" i="11" s="1"/>
  <c r="V1194" i="11" s="1"/>
  <c r="W1194" i="11" s="1"/>
  <c r="X1194" i="11" s="1"/>
  <c r="Z1194" i="11" s="1"/>
  <c r="S2836" i="11"/>
  <c r="T2836" i="11" s="1"/>
  <c r="V2836" i="11" s="1"/>
  <c r="W2836" i="11" s="1"/>
  <c r="X2836" i="11" s="1"/>
  <c r="Z2836" i="11" s="1"/>
  <c r="S2388" i="11"/>
  <c r="T2388" i="11" s="1"/>
  <c r="V2388" i="11" s="1"/>
  <c r="W2388" i="11" s="1"/>
  <c r="X2388" i="11" s="1"/>
  <c r="Z2388" i="11" s="1"/>
  <c r="S2292" i="11"/>
  <c r="T2292" i="11" s="1"/>
  <c r="V2292" i="11" s="1"/>
  <c r="W2292" i="11" s="1"/>
  <c r="X2292" i="11" s="1"/>
  <c r="Z2292" i="11" s="1"/>
  <c r="S2248" i="11"/>
  <c r="T2248" i="11" s="1"/>
  <c r="V2248" i="11" s="1"/>
  <c r="W2248" i="11" s="1"/>
  <c r="X2248" i="11" s="1"/>
  <c r="Z2248" i="11" s="1"/>
  <c r="S1502" i="11"/>
  <c r="T1502" i="11" s="1"/>
  <c r="V1502" i="11" s="1"/>
  <c r="W1502" i="11" s="1"/>
  <c r="X1502" i="11" s="1"/>
  <c r="Z1502" i="11" s="1"/>
  <c r="S1490" i="11"/>
  <c r="T1490" i="11" s="1"/>
  <c r="V1490" i="11" s="1"/>
  <c r="W1490" i="11" s="1"/>
  <c r="X1490" i="11" s="1"/>
  <c r="Z1490" i="11" s="1"/>
  <c r="S1470" i="11"/>
  <c r="T1470" i="11" s="1"/>
  <c r="V1470" i="11" s="1"/>
  <c r="W1470" i="11" s="1"/>
  <c r="X1470" i="11" s="1"/>
  <c r="Z1470" i="11" s="1"/>
  <c r="S1438" i="11"/>
  <c r="T1438" i="11" s="1"/>
  <c r="V1438" i="11" s="1"/>
  <c r="W1438" i="11" s="1"/>
  <c r="X1438" i="11" s="1"/>
  <c r="Z1438" i="11" s="1"/>
  <c r="S1418" i="11"/>
  <c r="T1418" i="11" s="1"/>
  <c r="V1418" i="11" s="1"/>
  <c r="W1418" i="11" s="1"/>
  <c r="X1418" i="11" s="1"/>
  <c r="Z1418" i="11" s="1"/>
  <c r="S1342" i="11"/>
  <c r="T1342" i="11" s="1"/>
  <c r="V1342" i="11" s="1"/>
  <c r="W1342" i="11" s="1"/>
  <c r="X1342" i="11" s="1"/>
  <c r="Z1342" i="11" s="1"/>
  <c r="S1214" i="11"/>
  <c r="T1214" i="11" s="1"/>
  <c r="V1214" i="11" s="1"/>
  <c r="W1214" i="11" s="1"/>
  <c r="X1214" i="11" s="1"/>
  <c r="Z1214" i="11" s="1"/>
  <c r="S1182" i="11"/>
  <c r="T1182" i="11" s="1"/>
  <c r="V1182" i="11" s="1"/>
  <c r="W1182" i="11" s="1"/>
  <c r="X1182" i="11" s="1"/>
  <c r="Z1182" i="11" s="1"/>
  <c r="S2696" i="11"/>
  <c r="T2696" i="11" s="1"/>
  <c r="V2696" i="11" s="1"/>
  <c r="W2696" i="11" s="1"/>
  <c r="X2696" i="11" s="1"/>
  <c r="Z2696" i="11" s="1"/>
  <c r="S2440" i="11"/>
  <c r="T2440" i="11" s="1"/>
  <c r="V2440" i="11" s="1"/>
  <c r="W2440" i="11" s="1"/>
  <c r="X2440" i="11" s="1"/>
  <c r="Z2440" i="11" s="1"/>
  <c r="S2408" i="11"/>
  <c r="T2408" i="11" s="1"/>
  <c r="V2408" i="11" s="1"/>
  <c r="W2408" i="11" s="1"/>
  <c r="X2408" i="11" s="1"/>
  <c r="Z2408" i="11" s="1"/>
  <c r="S2280" i="11"/>
  <c r="T2280" i="11" s="1"/>
  <c r="V2280" i="11" s="1"/>
  <c r="W2280" i="11" s="1"/>
  <c r="X2280" i="11" s="1"/>
  <c r="Z2280" i="11" s="1"/>
  <c r="S1534" i="11"/>
  <c r="T1534" i="11" s="1"/>
  <c r="V1534" i="11" s="1"/>
  <c r="W1534" i="11" s="1"/>
  <c r="X1534" i="11" s="1"/>
  <c r="Z1534" i="11" s="1"/>
  <c r="S1522" i="11"/>
  <c r="T1522" i="11" s="1"/>
  <c r="V1522" i="11" s="1"/>
  <c r="W1522" i="11" s="1"/>
  <c r="X1522" i="11" s="1"/>
  <c r="Z1522" i="11" s="1"/>
  <c r="S1458" i="11"/>
  <c r="T1458" i="11" s="1"/>
  <c r="V1458" i="11" s="1"/>
  <c r="W1458" i="11" s="1"/>
  <c r="X1458" i="11" s="1"/>
  <c r="Z1458" i="11" s="1"/>
  <c r="S1426" i="11"/>
  <c r="T1426" i="11" s="1"/>
  <c r="V1426" i="11" s="1"/>
  <c r="W1426" i="11" s="1"/>
  <c r="X1426" i="11" s="1"/>
  <c r="Z1426" i="11" s="1"/>
  <c r="S1406" i="11"/>
  <c r="T1406" i="11" s="1"/>
  <c r="V1406" i="11" s="1"/>
  <c r="W1406" i="11" s="1"/>
  <c r="X1406" i="11" s="1"/>
  <c r="Z1406" i="11" s="1"/>
  <c r="S1394" i="11"/>
  <c r="T1394" i="11" s="1"/>
  <c r="V1394" i="11" s="1"/>
  <c r="W1394" i="11" s="1"/>
  <c r="X1394" i="11" s="1"/>
  <c r="Z1394" i="11" s="1"/>
  <c r="S1362" i="11"/>
  <c r="T1362" i="11" s="1"/>
  <c r="V1362" i="11" s="1"/>
  <c r="W1362" i="11" s="1"/>
  <c r="X1362" i="11" s="1"/>
  <c r="Z1362" i="11" s="1"/>
  <c r="S1278" i="11"/>
  <c r="T1278" i="11" s="1"/>
  <c r="V1278" i="11" s="1"/>
  <c r="W1278" i="11" s="1"/>
  <c r="X1278" i="11" s="1"/>
  <c r="Z1278" i="11" s="1"/>
  <c r="S1266" i="11"/>
  <c r="T1266" i="11" s="1"/>
  <c r="V1266" i="11" s="1"/>
  <c r="W1266" i="11" s="1"/>
  <c r="X1266" i="11" s="1"/>
  <c r="Z1266" i="11" s="1"/>
  <c r="S1234" i="11"/>
  <c r="T1234" i="11" s="1"/>
  <c r="V1234" i="11" s="1"/>
  <c r="W1234" i="11" s="1"/>
  <c r="X1234" i="11" s="1"/>
  <c r="Z1234" i="11" s="1"/>
  <c r="S1222" i="11"/>
  <c r="T1222" i="11" s="1"/>
  <c r="V1222" i="11" s="1"/>
  <c r="W1222" i="11" s="1"/>
  <c r="X1222" i="11" s="1"/>
  <c r="Z1222" i="11" s="1"/>
  <c r="S1202" i="11"/>
  <c r="T1202" i="11" s="1"/>
  <c r="V1202" i="11" s="1"/>
  <c r="W1202" i="11" s="1"/>
  <c r="X1202" i="11" s="1"/>
  <c r="Z1202" i="11" s="1"/>
  <c r="S1170" i="11"/>
  <c r="T1170" i="11" s="1"/>
  <c r="V1170" i="11" s="1"/>
  <c r="W1170" i="11" s="1"/>
  <c r="X1170" i="11" s="1"/>
  <c r="Z1170" i="11" s="1"/>
  <c r="S2684" i="11"/>
  <c r="T2684" i="11" s="1"/>
  <c r="V2684" i="11" s="1"/>
  <c r="W2684" i="11" s="1"/>
  <c r="X2684" i="11" s="1"/>
  <c r="Z2684" i="11" s="1"/>
  <c r="S2460" i="11"/>
  <c r="T2460" i="11" s="1"/>
  <c r="V2460" i="11" s="1"/>
  <c r="W2460" i="11" s="1"/>
  <c r="X2460" i="11" s="1"/>
  <c r="Z2460" i="11" s="1"/>
  <c r="S2236" i="11"/>
  <c r="T2236" i="11" s="1"/>
  <c r="V2236" i="11" s="1"/>
  <c r="W2236" i="11" s="1"/>
  <c r="X2236" i="11" s="1"/>
  <c r="Z2236" i="11" s="1"/>
  <c r="S1542" i="11"/>
  <c r="T1542" i="11" s="1"/>
  <c r="V1542" i="11" s="1"/>
  <c r="W1542" i="11" s="1"/>
  <c r="X1542" i="11" s="1"/>
  <c r="Z1542" i="11" s="1"/>
  <c r="S1478" i="11"/>
  <c r="T1478" i="11" s="1"/>
  <c r="V1478" i="11" s="1"/>
  <c r="W1478" i="11" s="1"/>
  <c r="X1478" i="11" s="1"/>
  <c r="Z1478" i="11" s="1"/>
  <c r="S1446" i="11"/>
  <c r="T1446" i="11" s="1"/>
  <c r="V1446" i="11" s="1"/>
  <c r="W1446" i="11" s="1"/>
  <c r="X1446" i="11" s="1"/>
  <c r="Z1446" i="11" s="1"/>
  <c r="S1414" i="11"/>
  <c r="T1414" i="11" s="1"/>
  <c r="V1414" i="11" s="1"/>
  <c r="W1414" i="11" s="1"/>
  <c r="X1414" i="11" s="1"/>
  <c r="Z1414" i="11" s="1"/>
  <c r="S1382" i="11"/>
  <c r="T1382" i="11" s="1"/>
  <c r="V1382" i="11" s="1"/>
  <c r="W1382" i="11" s="1"/>
  <c r="X1382" i="11" s="1"/>
  <c r="Z1382" i="11" s="1"/>
  <c r="S1350" i="11"/>
  <c r="T1350" i="11" s="1"/>
  <c r="V1350" i="11" s="1"/>
  <c r="W1350" i="11" s="1"/>
  <c r="X1350" i="11" s="1"/>
  <c r="Z1350" i="11" s="1"/>
  <c r="S1330" i="11"/>
  <c r="T1330" i="11" s="1"/>
  <c r="V1330" i="11" s="1"/>
  <c r="W1330" i="11" s="1"/>
  <c r="X1330" i="11" s="1"/>
  <c r="Z1330" i="11" s="1"/>
  <c r="S1318" i="11"/>
  <c r="T1318" i="11" s="1"/>
  <c r="V1318" i="11" s="1"/>
  <c r="W1318" i="11" s="1"/>
  <c r="X1318" i="11" s="1"/>
  <c r="Z1318" i="11" s="1"/>
  <c r="S1254" i="11"/>
  <c r="T1254" i="11" s="1"/>
  <c r="V1254" i="11" s="1"/>
  <c r="W1254" i="11" s="1"/>
  <c r="X1254" i="11" s="1"/>
  <c r="Z1254" i="11" s="1"/>
  <c r="S1190" i="11"/>
  <c r="T1190" i="11" s="1"/>
  <c r="V1190" i="11" s="1"/>
  <c r="W1190" i="11" s="1"/>
  <c r="X1190" i="11" s="1"/>
  <c r="Z1190" i="11" s="1"/>
  <c r="S1158" i="11"/>
  <c r="T1158" i="11" s="1"/>
  <c r="V1158" i="11" s="1"/>
  <c r="W1158" i="11" s="1"/>
  <c r="X1158" i="11" s="1"/>
  <c r="Z1158" i="11" s="1"/>
  <c r="S1102" i="11"/>
  <c r="T1102" i="11" s="1"/>
  <c r="V1102" i="11" s="1"/>
  <c r="W1102" i="11" s="1"/>
  <c r="X1102" i="11" s="1"/>
  <c r="Z1102" i="11" s="1"/>
  <c r="S1070" i="11"/>
  <c r="T1070" i="11" s="1"/>
  <c r="V1070" i="11" s="1"/>
  <c r="W1070" i="11" s="1"/>
  <c r="X1070" i="11" s="1"/>
  <c r="Z1070" i="11" s="1"/>
  <c r="S1038" i="11"/>
  <c r="T1038" i="11" s="1"/>
  <c r="V1038" i="11" s="1"/>
  <c r="W1038" i="11" s="1"/>
  <c r="X1038" i="11" s="1"/>
  <c r="Z1038" i="11" s="1"/>
  <c r="S1006" i="11"/>
  <c r="T1006" i="11" s="1"/>
  <c r="V1006" i="11" s="1"/>
  <c r="W1006" i="11" s="1"/>
  <c r="X1006" i="11" s="1"/>
  <c r="Z1006" i="11" s="1"/>
  <c r="S974" i="11"/>
  <c r="T974" i="11" s="1"/>
  <c r="V974" i="11" s="1"/>
  <c r="W974" i="11" s="1"/>
  <c r="X974" i="11" s="1"/>
  <c r="Z974" i="11" s="1"/>
  <c r="S942" i="11"/>
  <c r="T942" i="11" s="1"/>
  <c r="V942" i="11" s="1"/>
  <c r="W942" i="11" s="1"/>
  <c r="X942" i="11" s="1"/>
  <c r="Z942" i="11" s="1"/>
  <c r="S878" i="11"/>
  <c r="T878" i="11" s="1"/>
  <c r="V878" i="11" s="1"/>
  <c r="W878" i="11" s="1"/>
  <c r="X878" i="11" s="1"/>
  <c r="Z878" i="11" s="1"/>
  <c r="S846" i="11"/>
  <c r="T846" i="11" s="1"/>
  <c r="V846" i="11" s="1"/>
  <c r="W846" i="11" s="1"/>
  <c r="X846" i="11" s="1"/>
  <c r="Z846" i="11" s="1"/>
  <c r="S782" i="11"/>
  <c r="T782" i="11" s="1"/>
  <c r="V782" i="11" s="1"/>
  <c r="W782" i="11" s="1"/>
  <c r="X782" i="11" s="1"/>
  <c r="Z782" i="11" s="1"/>
  <c r="S750" i="11"/>
  <c r="T750" i="11" s="1"/>
  <c r="V750" i="11" s="1"/>
  <c r="W750" i="11" s="1"/>
  <c r="X750" i="11" s="1"/>
  <c r="Z750" i="11" s="1"/>
  <c r="S718" i="11"/>
  <c r="T718" i="11" s="1"/>
  <c r="V718" i="11" s="1"/>
  <c r="W718" i="11" s="1"/>
  <c r="X718" i="11" s="1"/>
  <c r="Z718" i="11" s="1"/>
  <c r="S654" i="11"/>
  <c r="T654" i="11" s="1"/>
  <c r="V654" i="11" s="1"/>
  <c r="W654" i="11" s="1"/>
  <c r="X654" i="11" s="1"/>
  <c r="Z654" i="11" s="1"/>
  <c r="S430" i="11"/>
  <c r="T430" i="11" s="1"/>
  <c r="V430" i="11" s="1"/>
  <c r="W430" i="11" s="1"/>
  <c r="X430" i="11" s="1"/>
  <c r="Z430" i="11" s="1"/>
  <c r="S366" i="11"/>
  <c r="T366" i="11" s="1"/>
  <c r="V366" i="11" s="1"/>
  <c r="W366" i="11" s="1"/>
  <c r="X366" i="11" s="1"/>
  <c r="Z366" i="11" s="1"/>
  <c r="S174" i="11"/>
  <c r="T174" i="11" s="1"/>
  <c r="V174" i="11" s="1"/>
  <c r="W174" i="11" s="1"/>
  <c r="X174" i="11" s="1"/>
  <c r="Z174" i="11" s="1"/>
  <c r="S110" i="11"/>
  <c r="T110" i="11" s="1"/>
  <c r="V110" i="11" s="1"/>
  <c r="W110" i="11" s="1"/>
  <c r="X110" i="11" s="1"/>
  <c r="Z110" i="11" s="1"/>
  <c r="S78" i="11"/>
  <c r="T78" i="11" s="1"/>
  <c r="V78" i="11" s="1"/>
  <c r="W78" i="11" s="1"/>
  <c r="X78" i="11" s="1"/>
  <c r="Z78" i="11" s="1"/>
  <c r="S2015" i="11"/>
  <c r="T2015" i="11" s="1"/>
  <c r="V2015" i="11" s="1"/>
  <c r="W2015" i="11" s="1"/>
  <c r="X2015" i="11" s="1"/>
  <c r="Z2015" i="11" s="1"/>
  <c r="S1951" i="11"/>
  <c r="T1951" i="11" s="1"/>
  <c r="V1951" i="11" s="1"/>
  <c r="W1951" i="11" s="1"/>
  <c r="X1951" i="11" s="1"/>
  <c r="Z1951" i="11" s="1"/>
  <c r="S4315" i="11"/>
  <c r="T4315" i="11" s="1"/>
  <c r="V4315" i="11" s="1"/>
  <c r="W4315" i="11" s="1"/>
  <c r="X4315" i="11" s="1"/>
  <c r="Z4315" i="11" s="1"/>
  <c r="S1122" i="11"/>
  <c r="T1122" i="11" s="1"/>
  <c r="V1122" i="11" s="1"/>
  <c r="W1122" i="11" s="1"/>
  <c r="X1122" i="11" s="1"/>
  <c r="Z1122" i="11" s="1"/>
  <c r="S1090" i="11"/>
  <c r="T1090" i="11" s="1"/>
  <c r="V1090" i="11" s="1"/>
  <c r="W1090" i="11" s="1"/>
  <c r="X1090" i="11" s="1"/>
  <c r="Z1090" i="11" s="1"/>
  <c r="S1058" i="11"/>
  <c r="T1058" i="11" s="1"/>
  <c r="V1058" i="11" s="1"/>
  <c r="W1058" i="11" s="1"/>
  <c r="X1058" i="11" s="1"/>
  <c r="Z1058" i="11" s="1"/>
  <c r="S1026" i="11"/>
  <c r="T1026" i="11" s="1"/>
  <c r="V1026" i="11" s="1"/>
  <c r="W1026" i="11" s="1"/>
  <c r="X1026" i="11" s="1"/>
  <c r="Z1026" i="11" s="1"/>
  <c r="S994" i="11"/>
  <c r="T994" i="11" s="1"/>
  <c r="V994" i="11" s="1"/>
  <c r="W994" i="11" s="1"/>
  <c r="X994" i="11" s="1"/>
  <c r="Z994" i="11" s="1"/>
  <c r="S930" i="11"/>
  <c r="T930" i="11" s="1"/>
  <c r="V930" i="11" s="1"/>
  <c r="W930" i="11" s="1"/>
  <c r="X930" i="11" s="1"/>
  <c r="Z930" i="11" s="1"/>
  <c r="S898" i="11"/>
  <c r="T898" i="11" s="1"/>
  <c r="V898" i="11" s="1"/>
  <c r="W898" i="11" s="1"/>
  <c r="X898" i="11" s="1"/>
  <c r="Z898" i="11" s="1"/>
  <c r="S866" i="11"/>
  <c r="T866" i="11" s="1"/>
  <c r="V866" i="11" s="1"/>
  <c r="W866" i="11" s="1"/>
  <c r="X866" i="11" s="1"/>
  <c r="Z866" i="11" s="1"/>
  <c r="S834" i="11"/>
  <c r="T834" i="11" s="1"/>
  <c r="V834" i="11" s="1"/>
  <c r="W834" i="11" s="1"/>
  <c r="X834" i="11" s="1"/>
  <c r="Z834" i="11" s="1"/>
  <c r="S814" i="11"/>
  <c r="T814" i="11" s="1"/>
  <c r="V814" i="11" s="1"/>
  <c r="W814" i="11" s="1"/>
  <c r="X814" i="11" s="1"/>
  <c r="Z814" i="11" s="1"/>
  <c r="S802" i="11"/>
  <c r="T802" i="11" s="1"/>
  <c r="V802" i="11" s="1"/>
  <c r="W802" i="11" s="1"/>
  <c r="X802" i="11" s="1"/>
  <c r="Z802" i="11" s="1"/>
  <c r="S770" i="11"/>
  <c r="T770" i="11" s="1"/>
  <c r="V770" i="11" s="1"/>
  <c r="W770" i="11" s="1"/>
  <c r="X770" i="11" s="1"/>
  <c r="Z770" i="11" s="1"/>
  <c r="S738" i="11"/>
  <c r="T738" i="11" s="1"/>
  <c r="V738" i="11" s="1"/>
  <c r="W738" i="11" s="1"/>
  <c r="X738" i="11" s="1"/>
  <c r="Z738" i="11" s="1"/>
  <c r="S674" i="11"/>
  <c r="T674" i="11" s="1"/>
  <c r="V674" i="11" s="1"/>
  <c r="W674" i="11" s="1"/>
  <c r="X674" i="11" s="1"/>
  <c r="Z674" i="11" s="1"/>
  <c r="S642" i="11"/>
  <c r="T642" i="11" s="1"/>
  <c r="V642" i="11" s="1"/>
  <c r="W642" i="11" s="1"/>
  <c r="X642" i="11" s="1"/>
  <c r="Z642" i="11" s="1"/>
  <c r="S610" i="11"/>
  <c r="T610" i="11" s="1"/>
  <c r="V610" i="11" s="1"/>
  <c r="W610" i="11" s="1"/>
  <c r="X610" i="11" s="1"/>
  <c r="Z610" i="11" s="1"/>
  <c r="S482" i="11"/>
  <c r="T482" i="11" s="1"/>
  <c r="V482" i="11" s="1"/>
  <c r="W482" i="11" s="1"/>
  <c r="X482" i="11" s="1"/>
  <c r="Z482" i="11" s="1"/>
  <c r="S450" i="11"/>
  <c r="T450" i="11" s="1"/>
  <c r="V450" i="11" s="1"/>
  <c r="W450" i="11" s="1"/>
  <c r="X450" i="11" s="1"/>
  <c r="Z450" i="11" s="1"/>
  <c r="S354" i="11"/>
  <c r="T354" i="11" s="1"/>
  <c r="V354" i="11" s="1"/>
  <c r="W354" i="11" s="1"/>
  <c r="X354" i="11" s="1"/>
  <c r="Z354" i="11" s="1"/>
  <c r="S194" i="11"/>
  <c r="T194" i="11" s="1"/>
  <c r="V194" i="11" s="1"/>
  <c r="W194" i="11" s="1"/>
  <c r="X194" i="11" s="1"/>
  <c r="Z194" i="11" s="1"/>
  <c r="S162" i="11"/>
  <c r="T162" i="11" s="1"/>
  <c r="V162" i="11" s="1"/>
  <c r="W162" i="11" s="1"/>
  <c r="X162" i="11" s="1"/>
  <c r="Z162" i="11" s="1"/>
  <c r="S2099" i="11"/>
  <c r="T2099" i="11" s="1"/>
  <c r="V2099" i="11" s="1"/>
  <c r="W2099" i="11" s="1"/>
  <c r="X2099" i="11" s="1"/>
  <c r="Z2099" i="11" s="1"/>
  <c r="S2035" i="11"/>
  <c r="T2035" i="11" s="1"/>
  <c r="V2035" i="11" s="1"/>
  <c r="W2035" i="11" s="1"/>
  <c r="X2035" i="11" s="1"/>
  <c r="Z2035" i="11" s="1"/>
  <c r="S1110" i="11"/>
  <c r="T1110" i="11" s="1"/>
  <c r="V1110" i="11" s="1"/>
  <c r="W1110" i="11" s="1"/>
  <c r="X1110" i="11" s="1"/>
  <c r="Z1110" i="11" s="1"/>
  <c r="S1046" i="11"/>
  <c r="T1046" i="11" s="1"/>
  <c r="V1046" i="11" s="1"/>
  <c r="W1046" i="11" s="1"/>
  <c r="X1046" i="11" s="1"/>
  <c r="Z1046" i="11" s="1"/>
  <c r="S1014" i="11"/>
  <c r="T1014" i="11" s="1"/>
  <c r="V1014" i="11" s="1"/>
  <c r="W1014" i="11" s="1"/>
  <c r="X1014" i="11" s="1"/>
  <c r="Z1014" i="11" s="1"/>
  <c r="S982" i="11"/>
  <c r="T982" i="11" s="1"/>
  <c r="V982" i="11" s="1"/>
  <c r="W982" i="11" s="1"/>
  <c r="X982" i="11" s="1"/>
  <c r="Z982" i="11" s="1"/>
  <c r="S962" i="11"/>
  <c r="T962" i="11" s="1"/>
  <c r="V962" i="11" s="1"/>
  <c r="W962" i="11" s="1"/>
  <c r="X962" i="11" s="1"/>
  <c r="Z962" i="11" s="1"/>
  <c r="S950" i="11"/>
  <c r="T950" i="11" s="1"/>
  <c r="V950" i="11" s="1"/>
  <c r="W950" i="11" s="1"/>
  <c r="X950" i="11" s="1"/>
  <c r="Z950" i="11" s="1"/>
  <c r="S918" i="11"/>
  <c r="T918" i="11" s="1"/>
  <c r="V918" i="11" s="1"/>
  <c r="W918" i="11" s="1"/>
  <c r="X918" i="11" s="1"/>
  <c r="Z918" i="11" s="1"/>
  <c r="S886" i="11"/>
  <c r="T886" i="11" s="1"/>
  <c r="V886" i="11" s="1"/>
  <c r="W886" i="11" s="1"/>
  <c r="X886" i="11" s="1"/>
  <c r="Z886" i="11" s="1"/>
  <c r="S854" i="11"/>
  <c r="T854" i="11" s="1"/>
  <c r="V854" i="11" s="1"/>
  <c r="W854" i="11" s="1"/>
  <c r="X854" i="11" s="1"/>
  <c r="Z854" i="11" s="1"/>
  <c r="S822" i="11"/>
  <c r="T822" i="11" s="1"/>
  <c r="V822" i="11" s="1"/>
  <c r="W822" i="11" s="1"/>
  <c r="X822" i="11" s="1"/>
  <c r="Z822" i="11" s="1"/>
  <c r="S790" i="11"/>
  <c r="T790" i="11" s="1"/>
  <c r="V790" i="11" s="1"/>
  <c r="W790" i="11" s="1"/>
  <c r="X790" i="11" s="1"/>
  <c r="Z790" i="11" s="1"/>
  <c r="S726" i="11"/>
  <c r="T726" i="11" s="1"/>
  <c r="V726" i="11" s="1"/>
  <c r="W726" i="11" s="1"/>
  <c r="X726" i="11" s="1"/>
  <c r="Z726" i="11" s="1"/>
  <c r="S662" i="11"/>
  <c r="T662" i="11" s="1"/>
  <c r="V662" i="11" s="1"/>
  <c r="W662" i="11" s="1"/>
  <c r="X662" i="11" s="1"/>
  <c r="Z662" i="11" s="1"/>
  <c r="S630" i="11"/>
  <c r="T630" i="11" s="1"/>
  <c r="V630" i="11" s="1"/>
  <c r="W630" i="11" s="1"/>
  <c r="X630" i="11" s="1"/>
  <c r="Z630" i="11" s="1"/>
  <c r="S598" i="11"/>
  <c r="T598" i="11" s="1"/>
  <c r="V598" i="11" s="1"/>
  <c r="W598" i="11" s="1"/>
  <c r="X598" i="11" s="1"/>
  <c r="Z598" i="11" s="1"/>
  <c r="S374" i="11"/>
  <c r="T374" i="11" s="1"/>
  <c r="V374" i="11" s="1"/>
  <c r="W374" i="11" s="1"/>
  <c r="X374" i="11" s="1"/>
  <c r="Z374" i="11" s="1"/>
  <c r="S342" i="11"/>
  <c r="T342" i="11" s="1"/>
  <c r="V342" i="11" s="1"/>
  <c r="W342" i="11" s="1"/>
  <c r="X342" i="11" s="1"/>
  <c r="Z342" i="11" s="1"/>
  <c r="S310" i="11"/>
  <c r="T310" i="11" s="1"/>
  <c r="V310" i="11" s="1"/>
  <c r="W310" i="11" s="1"/>
  <c r="X310" i="11" s="1"/>
  <c r="Z310" i="11" s="1"/>
  <c r="S182" i="11"/>
  <c r="T182" i="11" s="1"/>
  <c r="V182" i="11" s="1"/>
  <c r="W182" i="11" s="1"/>
  <c r="X182" i="11" s="1"/>
  <c r="Z182" i="11" s="1"/>
  <c r="S118" i="11"/>
  <c r="T118" i="11" s="1"/>
  <c r="V118" i="11" s="1"/>
  <c r="W118" i="11" s="1"/>
  <c r="X118" i="11" s="1"/>
  <c r="Z118" i="11" s="1"/>
  <c r="S1166" i="11"/>
  <c r="T1166" i="11" s="1"/>
  <c r="V1166" i="11" s="1"/>
  <c r="W1166" i="11" s="1"/>
  <c r="X1166" i="11" s="1"/>
  <c r="Z1166" i="11" s="1"/>
  <c r="S1098" i="11"/>
  <c r="T1098" i="11" s="1"/>
  <c r="V1098" i="11" s="1"/>
  <c r="W1098" i="11" s="1"/>
  <c r="X1098" i="11" s="1"/>
  <c r="Z1098" i="11" s="1"/>
  <c r="S1078" i="11"/>
  <c r="T1078" i="11" s="1"/>
  <c r="V1078" i="11" s="1"/>
  <c r="W1078" i="11" s="1"/>
  <c r="X1078" i="11" s="1"/>
  <c r="Z1078" i="11" s="1"/>
  <c r="S1066" i="11"/>
  <c r="T1066" i="11" s="1"/>
  <c r="V1066" i="11" s="1"/>
  <c r="W1066" i="11" s="1"/>
  <c r="X1066" i="11" s="1"/>
  <c r="Z1066" i="11" s="1"/>
  <c r="S1034" i="11"/>
  <c r="T1034" i="11" s="1"/>
  <c r="V1034" i="11" s="1"/>
  <c r="W1034" i="11" s="1"/>
  <c r="X1034" i="11" s="1"/>
  <c r="Z1034" i="11" s="1"/>
  <c r="S1002" i="11"/>
  <c r="T1002" i="11" s="1"/>
  <c r="V1002" i="11" s="1"/>
  <c r="W1002" i="11" s="1"/>
  <c r="X1002" i="11" s="1"/>
  <c r="Z1002" i="11" s="1"/>
  <c r="S970" i="11"/>
  <c r="T970" i="11" s="1"/>
  <c r="V970" i="11" s="1"/>
  <c r="W970" i="11" s="1"/>
  <c r="X970" i="11" s="1"/>
  <c r="Z970" i="11" s="1"/>
  <c r="S938" i="11"/>
  <c r="T938" i="11" s="1"/>
  <c r="V938" i="11" s="1"/>
  <c r="W938" i="11" s="1"/>
  <c r="X938" i="11" s="1"/>
  <c r="Z938" i="11" s="1"/>
  <c r="S906" i="11"/>
  <c r="T906" i="11" s="1"/>
  <c r="V906" i="11" s="1"/>
  <c r="W906" i="11" s="1"/>
  <c r="X906" i="11" s="1"/>
  <c r="Z906" i="11" s="1"/>
  <c r="S874" i="11"/>
  <c r="T874" i="11" s="1"/>
  <c r="V874" i="11" s="1"/>
  <c r="W874" i="11" s="1"/>
  <c r="X874" i="11" s="1"/>
  <c r="Z874" i="11" s="1"/>
  <c r="S842" i="11"/>
  <c r="T842" i="11" s="1"/>
  <c r="V842" i="11" s="1"/>
  <c r="W842" i="11" s="1"/>
  <c r="X842" i="11" s="1"/>
  <c r="Z842" i="11" s="1"/>
  <c r="S810" i="11"/>
  <c r="T810" i="11" s="1"/>
  <c r="V810" i="11" s="1"/>
  <c r="W810" i="11" s="1"/>
  <c r="X810" i="11" s="1"/>
  <c r="Z810" i="11" s="1"/>
  <c r="S778" i="11"/>
  <c r="T778" i="11" s="1"/>
  <c r="V778" i="11" s="1"/>
  <c r="W778" i="11" s="1"/>
  <c r="X778" i="11" s="1"/>
  <c r="Z778" i="11" s="1"/>
  <c r="S758" i="11"/>
  <c r="T758" i="11" s="1"/>
  <c r="V758" i="11" s="1"/>
  <c r="W758" i="11" s="1"/>
  <c r="X758" i="11" s="1"/>
  <c r="Z758" i="11" s="1"/>
  <c r="S746" i="11"/>
  <c r="T746" i="11" s="1"/>
  <c r="V746" i="11" s="1"/>
  <c r="W746" i="11" s="1"/>
  <c r="X746" i="11" s="1"/>
  <c r="Z746" i="11" s="1"/>
  <c r="S650" i="11"/>
  <c r="T650" i="11" s="1"/>
  <c r="V650" i="11" s="1"/>
  <c r="W650" i="11" s="1"/>
  <c r="X650" i="11" s="1"/>
  <c r="Z650" i="11" s="1"/>
  <c r="S490" i="11"/>
  <c r="T490" i="11" s="1"/>
  <c r="V490" i="11" s="1"/>
  <c r="W490" i="11" s="1"/>
  <c r="X490" i="11" s="1"/>
  <c r="Z490" i="11" s="1"/>
  <c r="S458" i="11"/>
  <c r="T458" i="11" s="1"/>
  <c r="V458" i="11" s="1"/>
  <c r="W458" i="11" s="1"/>
  <c r="X458" i="11" s="1"/>
  <c r="Z458" i="11" s="1"/>
  <c r="S426" i="11"/>
  <c r="T426" i="11" s="1"/>
  <c r="V426" i="11" s="1"/>
  <c r="W426" i="11" s="1"/>
  <c r="X426" i="11" s="1"/>
  <c r="Z426" i="11" s="1"/>
  <c r="S362" i="11"/>
  <c r="T362" i="11" s="1"/>
  <c r="V362" i="11" s="1"/>
  <c r="W362" i="11" s="1"/>
  <c r="X362" i="11" s="1"/>
  <c r="Z362" i="11" s="1"/>
  <c r="S298" i="11"/>
  <c r="T298" i="11" s="1"/>
  <c r="V298" i="11" s="1"/>
  <c r="W298" i="11" s="1"/>
  <c r="X298" i="11" s="1"/>
  <c r="Z298" i="11" s="1"/>
  <c r="S170" i="11"/>
  <c r="T170" i="11" s="1"/>
  <c r="V170" i="11" s="1"/>
  <c r="W170" i="11" s="1"/>
  <c r="X170" i="11" s="1"/>
  <c r="Z170" i="11" s="1"/>
  <c r="S106" i="11"/>
  <c r="T106" i="11" s="1"/>
  <c r="V106" i="11" s="1"/>
  <c r="W106" i="11" s="1"/>
  <c r="X106" i="11" s="1"/>
  <c r="Z106" i="11" s="1"/>
  <c r="S74" i="11"/>
  <c r="T74" i="11" s="1"/>
  <c r="V74" i="11" s="1"/>
  <c r="W74" i="11" s="1"/>
  <c r="X74" i="11" s="1"/>
  <c r="Z74" i="11" s="1"/>
  <c r="S2043" i="11"/>
  <c r="T2043" i="11" s="1"/>
  <c r="V2043" i="11" s="1"/>
  <c r="W2043" i="11" s="1"/>
  <c r="X2043" i="11" s="1"/>
  <c r="Z2043" i="11" s="1"/>
  <c r="S1150" i="11"/>
  <c r="T1150" i="11" s="1"/>
  <c r="V1150" i="11" s="1"/>
  <c r="W1150" i="11" s="1"/>
  <c r="X1150" i="11" s="1"/>
  <c r="Z1150" i="11" s="1"/>
  <c r="S1086" i="11"/>
  <c r="T1086" i="11" s="1"/>
  <c r="V1086" i="11" s="1"/>
  <c r="W1086" i="11" s="1"/>
  <c r="X1086" i="11" s="1"/>
  <c r="Z1086" i="11" s="1"/>
  <c r="S1054" i="11"/>
  <c r="T1054" i="11" s="1"/>
  <c r="V1054" i="11" s="1"/>
  <c r="W1054" i="11" s="1"/>
  <c r="X1054" i="11" s="1"/>
  <c r="Z1054" i="11" s="1"/>
  <c r="S1022" i="11"/>
  <c r="T1022" i="11" s="1"/>
  <c r="V1022" i="11" s="1"/>
  <c r="W1022" i="11" s="1"/>
  <c r="X1022" i="11" s="1"/>
  <c r="Z1022" i="11" s="1"/>
  <c r="S990" i="11"/>
  <c r="T990" i="11" s="1"/>
  <c r="V990" i="11" s="1"/>
  <c r="W990" i="11" s="1"/>
  <c r="X990" i="11" s="1"/>
  <c r="Z990" i="11" s="1"/>
  <c r="S958" i="11"/>
  <c r="T958" i="11" s="1"/>
  <c r="V958" i="11" s="1"/>
  <c r="W958" i="11" s="1"/>
  <c r="X958" i="11" s="1"/>
  <c r="Z958" i="11" s="1"/>
  <c r="S926" i="11"/>
  <c r="T926" i="11" s="1"/>
  <c r="V926" i="11" s="1"/>
  <c r="W926" i="11" s="1"/>
  <c r="X926" i="11" s="1"/>
  <c r="Z926" i="11" s="1"/>
  <c r="S894" i="11"/>
  <c r="T894" i="11" s="1"/>
  <c r="V894" i="11" s="1"/>
  <c r="W894" i="11" s="1"/>
  <c r="X894" i="11" s="1"/>
  <c r="Z894" i="11" s="1"/>
  <c r="S862" i="11"/>
  <c r="T862" i="11" s="1"/>
  <c r="V862" i="11" s="1"/>
  <c r="W862" i="11" s="1"/>
  <c r="X862" i="11" s="1"/>
  <c r="Z862" i="11" s="1"/>
  <c r="S830" i="11"/>
  <c r="T830" i="11" s="1"/>
  <c r="V830" i="11" s="1"/>
  <c r="W830" i="11" s="1"/>
  <c r="X830" i="11" s="1"/>
  <c r="Z830" i="11" s="1"/>
  <c r="S798" i="11"/>
  <c r="T798" i="11" s="1"/>
  <c r="V798" i="11" s="1"/>
  <c r="W798" i="11" s="1"/>
  <c r="X798" i="11" s="1"/>
  <c r="Z798" i="11" s="1"/>
  <c r="S766" i="11"/>
  <c r="T766" i="11" s="1"/>
  <c r="V766" i="11" s="1"/>
  <c r="W766" i="11" s="1"/>
  <c r="X766" i="11" s="1"/>
  <c r="Z766" i="11" s="1"/>
  <c r="S734" i="11"/>
  <c r="T734" i="11" s="1"/>
  <c r="V734" i="11" s="1"/>
  <c r="W734" i="11" s="1"/>
  <c r="X734" i="11" s="1"/>
  <c r="Z734" i="11" s="1"/>
  <c r="S670" i="11"/>
  <c r="T670" i="11" s="1"/>
  <c r="V670" i="11" s="1"/>
  <c r="W670" i="11" s="1"/>
  <c r="X670" i="11" s="1"/>
  <c r="Z670" i="11" s="1"/>
  <c r="S638" i="11"/>
  <c r="T638" i="11" s="1"/>
  <c r="V638" i="11" s="1"/>
  <c r="W638" i="11" s="1"/>
  <c r="X638" i="11" s="1"/>
  <c r="Z638" i="11" s="1"/>
  <c r="S618" i="11"/>
  <c r="T618" i="11" s="1"/>
  <c r="V618" i="11" s="1"/>
  <c r="W618" i="11" s="1"/>
  <c r="X618" i="11" s="1"/>
  <c r="Z618" i="11" s="1"/>
  <c r="S606" i="11"/>
  <c r="T606" i="11" s="1"/>
  <c r="V606" i="11" s="1"/>
  <c r="W606" i="11" s="1"/>
  <c r="X606" i="11" s="1"/>
  <c r="Z606" i="11" s="1"/>
  <c r="S478" i="11"/>
  <c r="T478" i="11" s="1"/>
  <c r="V478" i="11" s="1"/>
  <c r="W478" i="11" s="1"/>
  <c r="X478" i="11" s="1"/>
  <c r="Z478" i="11" s="1"/>
  <c r="S446" i="11"/>
  <c r="T446" i="11" s="1"/>
  <c r="V446" i="11" s="1"/>
  <c r="W446" i="11" s="1"/>
  <c r="X446" i="11" s="1"/>
  <c r="Z446" i="11" s="1"/>
  <c r="S382" i="11"/>
  <c r="T382" i="11" s="1"/>
  <c r="V382" i="11" s="1"/>
  <c r="W382" i="11" s="1"/>
  <c r="X382" i="11" s="1"/>
  <c r="Z382" i="11" s="1"/>
  <c r="S350" i="11"/>
  <c r="T350" i="11" s="1"/>
  <c r="V350" i="11" s="1"/>
  <c r="W350" i="11" s="1"/>
  <c r="X350" i="11" s="1"/>
  <c r="Z350" i="11" s="1"/>
  <c r="S190" i="11"/>
  <c r="T190" i="11" s="1"/>
  <c r="V190" i="11" s="1"/>
  <c r="W190" i="11" s="1"/>
  <c r="X190" i="11" s="1"/>
  <c r="Z190" i="11" s="1"/>
  <c r="S2095" i="11"/>
  <c r="T2095" i="11" s="1"/>
  <c r="V2095" i="11" s="1"/>
  <c r="W2095" i="11" s="1"/>
  <c r="X2095" i="11" s="1"/>
  <c r="Z2095" i="11" s="1"/>
  <c r="S2031" i="11"/>
  <c r="T2031" i="11" s="1"/>
  <c r="V2031" i="11" s="1"/>
  <c r="W2031" i="11" s="1"/>
  <c r="X2031" i="11" s="1"/>
  <c r="Z2031" i="11" s="1"/>
  <c r="S1106" i="11"/>
  <c r="T1106" i="11" s="1"/>
  <c r="V1106" i="11" s="1"/>
  <c r="W1106" i="11" s="1"/>
  <c r="X1106" i="11" s="1"/>
  <c r="Z1106" i="11" s="1"/>
  <c r="S1074" i="11"/>
  <c r="T1074" i="11" s="1"/>
  <c r="V1074" i="11" s="1"/>
  <c r="W1074" i="11" s="1"/>
  <c r="X1074" i="11" s="1"/>
  <c r="Z1074" i="11" s="1"/>
  <c r="S1010" i="11"/>
  <c r="T1010" i="11" s="1"/>
  <c r="V1010" i="11" s="1"/>
  <c r="W1010" i="11" s="1"/>
  <c r="X1010" i="11" s="1"/>
  <c r="Z1010" i="11" s="1"/>
  <c r="S978" i="11"/>
  <c r="T978" i="11" s="1"/>
  <c r="V978" i="11" s="1"/>
  <c r="W978" i="11" s="1"/>
  <c r="X978" i="11" s="1"/>
  <c r="Z978" i="11" s="1"/>
  <c r="S946" i="11"/>
  <c r="T946" i="11" s="1"/>
  <c r="V946" i="11" s="1"/>
  <c r="W946" i="11" s="1"/>
  <c r="X946" i="11" s="1"/>
  <c r="Z946" i="11" s="1"/>
  <c r="S882" i="11"/>
  <c r="T882" i="11" s="1"/>
  <c r="V882" i="11" s="1"/>
  <c r="W882" i="11" s="1"/>
  <c r="X882" i="11" s="1"/>
  <c r="Z882" i="11" s="1"/>
  <c r="S850" i="11"/>
  <c r="T850" i="11" s="1"/>
  <c r="V850" i="11" s="1"/>
  <c r="W850" i="11" s="1"/>
  <c r="X850" i="11" s="1"/>
  <c r="Z850" i="11" s="1"/>
  <c r="S818" i="11"/>
  <c r="T818" i="11" s="1"/>
  <c r="V818" i="11" s="1"/>
  <c r="W818" i="11" s="1"/>
  <c r="X818" i="11" s="1"/>
  <c r="Z818" i="11" s="1"/>
  <c r="S786" i="11"/>
  <c r="T786" i="11" s="1"/>
  <c r="V786" i="11" s="1"/>
  <c r="W786" i="11" s="1"/>
  <c r="X786" i="11" s="1"/>
  <c r="Z786" i="11" s="1"/>
  <c r="S754" i="11"/>
  <c r="T754" i="11" s="1"/>
  <c r="V754" i="11" s="1"/>
  <c r="W754" i="11" s="1"/>
  <c r="X754" i="11" s="1"/>
  <c r="Z754" i="11" s="1"/>
  <c r="S722" i="11"/>
  <c r="T722" i="11" s="1"/>
  <c r="V722" i="11" s="1"/>
  <c r="W722" i="11" s="1"/>
  <c r="X722" i="11" s="1"/>
  <c r="Z722" i="11" s="1"/>
  <c r="S658" i="11"/>
  <c r="T658" i="11" s="1"/>
  <c r="V658" i="11" s="1"/>
  <c r="W658" i="11" s="1"/>
  <c r="X658" i="11" s="1"/>
  <c r="Z658" i="11" s="1"/>
  <c r="S626" i="11"/>
  <c r="T626" i="11" s="1"/>
  <c r="V626" i="11" s="1"/>
  <c r="W626" i="11" s="1"/>
  <c r="X626" i="11" s="1"/>
  <c r="Z626" i="11" s="1"/>
  <c r="S466" i="11"/>
  <c r="T466" i="11" s="1"/>
  <c r="V466" i="11" s="1"/>
  <c r="W466" i="11" s="1"/>
  <c r="X466" i="11" s="1"/>
  <c r="Z466" i="11" s="1"/>
  <c r="S370" i="11"/>
  <c r="T370" i="11" s="1"/>
  <c r="V370" i="11" s="1"/>
  <c r="W370" i="11" s="1"/>
  <c r="X370" i="11" s="1"/>
  <c r="Z370" i="11" s="1"/>
  <c r="S178" i="11"/>
  <c r="T178" i="11" s="1"/>
  <c r="V178" i="11" s="1"/>
  <c r="W178" i="11" s="1"/>
  <c r="X178" i="11" s="1"/>
  <c r="Z178" i="11" s="1"/>
  <c r="S114" i="11"/>
  <c r="T114" i="11" s="1"/>
  <c r="V114" i="11" s="1"/>
  <c r="W114" i="11" s="1"/>
  <c r="X114" i="11" s="1"/>
  <c r="Z114" i="11" s="1"/>
  <c r="S82" i="11"/>
  <c r="T82" i="11" s="1"/>
  <c r="V82" i="11" s="1"/>
  <c r="W82" i="11" s="1"/>
  <c r="X82" i="11" s="1"/>
  <c r="Z82" i="11" s="1"/>
  <c r="S1955" i="11"/>
  <c r="T1955" i="11" s="1"/>
  <c r="V1955" i="11" s="1"/>
  <c r="W1955" i="11" s="1"/>
  <c r="X1955" i="11" s="1"/>
  <c r="Z1955" i="11" s="1"/>
  <c r="S1094" i="11"/>
  <c r="T1094" i="11" s="1"/>
  <c r="V1094" i="11" s="1"/>
  <c r="W1094" i="11" s="1"/>
  <c r="X1094" i="11" s="1"/>
  <c r="Z1094" i="11" s="1"/>
  <c r="S1042" i="11"/>
  <c r="T1042" i="11" s="1"/>
  <c r="V1042" i="11" s="1"/>
  <c r="W1042" i="11" s="1"/>
  <c r="X1042" i="11" s="1"/>
  <c r="Z1042" i="11" s="1"/>
  <c r="S998" i="11"/>
  <c r="T998" i="11" s="1"/>
  <c r="V998" i="11" s="1"/>
  <c r="W998" i="11" s="1"/>
  <c r="X998" i="11" s="1"/>
  <c r="Z998" i="11" s="1"/>
  <c r="S966" i="11"/>
  <c r="T966" i="11" s="1"/>
  <c r="V966" i="11" s="1"/>
  <c r="W966" i="11" s="1"/>
  <c r="X966" i="11" s="1"/>
  <c r="Z966" i="11" s="1"/>
  <c r="S914" i="11"/>
  <c r="T914" i="11" s="1"/>
  <c r="V914" i="11" s="1"/>
  <c r="W914" i="11" s="1"/>
  <c r="X914" i="11" s="1"/>
  <c r="Z914" i="11" s="1"/>
  <c r="S902" i="11"/>
  <c r="T902" i="11" s="1"/>
  <c r="V902" i="11" s="1"/>
  <c r="W902" i="11" s="1"/>
  <c r="X902" i="11" s="1"/>
  <c r="Z902" i="11" s="1"/>
  <c r="S870" i="11"/>
  <c r="T870" i="11" s="1"/>
  <c r="V870" i="11" s="1"/>
  <c r="W870" i="11" s="1"/>
  <c r="X870" i="11" s="1"/>
  <c r="Z870" i="11" s="1"/>
  <c r="S806" i="11"/>
  <c r="T806" i="11" s="1"/>
  <c r="V806" i="11" s="1"/>
  <c r="W806" i="11" s="1"/>
  <c r="X806" i="11" s="1"/>
  <c r="Z806" i="11" s="1"/>
  <c r="S774" i="11"/>
  <c r="T774" i="11" s="1"/>
  <c r="V774" i="11" s="1"/>
  <c r="W774" i="11" s="1"/>
  <c r="X774" i="11" s="1"/>
  <c r="Z774" i="11" s="1"/>
  <c r="S742" i="11"/>
  <c r="T742" i="11" s="1"/>
  <c r="V742" i="11" s="1"/>
  <c r="W742" i="11" s="1"/>
  <c r="X742" i="11" s="1"/>
  <c r="Z742" i="11" s="1"/>
  <c r="S678" i="11"/>
  <c r="T678" i="11" s="1"/>
  <c r="V678" i="11" s="1"/>
  <c r="W678" i="11" s="1"/>
  <c r="X678" i="11" s="1"/>
  <c r="Z678" i="11" s="1"/>
  <c r="S646" i="11"/>
  <c r="T646" i="11" s="1"/>
  <c r="V646" i="11" s="1"/>
  <c r="W646" i="11" s="1"/>
  <c r="X646" i="11" s="1"/>
  <c r="Z646" i="11" s="1"/>
  <c r="S614" i="11"/>
  <c r="T614" i="11" s="1"/>
  <c r="V614" i="11" s="1"/>
  <c r="W614" i="11" s="1"/>
  <c r="X614" i="11" s="1"/>
  <c r="Z614" i="11" s="1"/>
  <c r="S486" i="11"/>
  <c r="T486" i="11" s="1"/>
  <c r="V486" i="11" s="1"/>
  <c r="W486" i="11" s="1"/>
  <c r="X486" i="11" s="1"/>
  <c r="Z486" i="11" s="1"/>
  <c r="S454" i="11"/>
  <c r="T454" i="11" s="1"/>
  <c r="V454" i="11" s="1"/>
  <c r="W454" i="11" s="1"/>
  <c r="X454" i="11" s="1"/>
  <c r="Z454" i="11" s="1"/>
  <c r="S434" i="11"/>
  <c r="T434" i="11" s="1"/>
  <c r="V434" i="11" s="1"/>
  <c r="W434" i="11" s="1"/>
  <c r="X434" i="11" s="1"/>
  <c r="Z434" i="11" s="1"/>
  <c r="S422" i="11"/>
  <c r="T422" i="11" s="1"/>
  <c r="V422" i="11" s="1"/>
  <c r="W422" i="11" s="1"/>
  <c r="X422" i="11" s="1"/>
  <c r="Z422" i="11" s="1"/>
  <c r="S358" i="11"/>
  <c r="T358" i="11" s="1"/>
  <c r="V358" i="11" s="1"/>
  <c r="W358" i="11" s="1"/>
  <c r="X358" i="11" s="1"/>
  <c r="Z358" i="11" s="1"/>
  <c r="S166" i="11"/>
  <c r="T166" i="11" s="1"/>
  <c r="V166" i="11" s="1"/>
  <c r="W166" i="11" s="1"/>
  <c r="X166" i="11" s="1"/>
  <c r="Z166" i="11" s="1"/>
  <c r="S102" i="11"/>
  <c r="T102" i="11" s="1"/>
  <c r="V102" i="11" s="1"/>
  <c r="W102" i="11" s="1"/>
  <c r="X102" i="11" s="1"/>
  <c r="Z102" i="11" s="1"/>
  <c r="S70" i="11"/>
  <c r="T70" i="11" s="1"/>
  <c r="V70" i="11" s="1"/>
  <c r="W70" i="11" s="1"/>
  <c r="X70" i="11" s="1"/>
  <c r="Z70" i="11" s="1"/>
  <c r="S2103" i="11"/>
  <c r="T2103" i="11" s="1"/>
  <c r="V2103" i="11" s="1"/>
  <c r="W2103" i="11" s="1"/>
  <c r="X2103" i="11" s="1"/>
  <c r="Z2103" i="11" s="1"/>
  <c r="S1146" i="11"/>
  <c r="T1146" i="11" s="1"/>
  <c r="V1146" i="11" s="1"/>
  <c r="W1146" i="11" s="1"/>
  <c r="X1146" i="11" s="1"/>
  <c r="Z1146" i="11" s="1"/>
  <c r="S1082" i="11"/>
  <c r="T1082" i="11" s="1"/>
  <c r="V1082" i="11" s="1"/>
  <c r="W1082" i="11" s="1"/>
  <c r="X1082" i="11" s="1"/>
  <c r="Z1082" i="11" s="1"/>
  <c r="S1062" i="11"/>
  <c r="T1062" i="11" s="1"/>
  <c r="V1062" i="11" s="1"/>
  <c r="W1062" i="11" s="1"/>
  <c r="X1062" i="11" s="1"/>
  <c r="Z1062" i="11" s="1"/>
  <c r="S1050" i="11"/>
  <c r="T1050" i="11" s="1"/>
  <c r="V1050" i="11" s="1"/>
  <c r="W1050" i="11" s="1"/>
  <c r="X1050" i="11" s="1"/>
  <c r="Z1050" i="11" s="1"/>
  <c r="S1030" i="11"/>
  <c r="T1030" i="11" s="1"/>
  <c r="V1030" i="11" s="1"/>
  <c r="W1030" i="11" s="1"/>
  <c r="X1030" i="11" s="1"/>
  <c r="Z1030" i="11" s="1"/>
  <c r="S1018" i="11"/>
  <c r="T1018" i="11" s="1"/>
  <c r="V1018" i="11" s="1"/>
  <c r="W1018" i="11" s="1"/>
  <c r="X1018" i="11" s="1"/>
  <c r="Z1018" i="11" s="1"/>
  <c r="S986" i="11"/>
  <c r="T986" i="11" s="1"/>
  <c r="V986" i="11" s="1"/>
  <c r="W986" i="11" s="1"/>
  <c r="X986" i="11" s="1"/>
  <c r="Z986" i="11" s="1"/>
  <c r="S954" i="11"/>
  <c r="T954" i="11" s="1"/>
  <c r="V954" i="11" s="1"/>
  <c r="W954" i="11" s="1"/>
  <c r="X954" i="11" s="1"/>
  <c r="Z954" i="11" s="1"/>
  <c r="S934" i="11"/>
  <c r="T934" i="11" s="1"/>
  <c r="V934" i="11" s="1"/>
  <c r="W934" i="11" s="1"/>
  <c r="X934" i="11" s="1"/>
  <c r="Z934" i="11" s="1"/>
  <c r="S922" i="11"/>
  <c r="T922" i="11" s="1"/>
  <c r="V922" i="11" s="1"/>
  <c r="W922" i="11" s="1"/>
  <c r="X922" i="11" s="1"/>
  <c r="Z922" i="11" s="1"/>
  <c r="S910" i="11"/>
  <c r="T910" i="11" s="1"/>
  <c r="V910" i="11" s="1"/>
  <c r="W910" i="11" s="1"/>
  <c r="X910" i="11" s="1"/>
  <c r="Z910" i="11" s="1"/>
  <c r="S890" i="11"/>
  <c r="T890" i="11" s="1"/>
  <c r="V890" i="11" s="1"/>
  <c r="W890" i="11" s="1"/>
  <c r="X890" i="11" s="1"/>
  <c r="Z890" i="11" s="1"/>
  <c r="S858" i="11"/>
  <c r="T858" i="11" s="1"/>
  <c r="V858" i="11" s="1"/>
  <c r="W858" i="11" s="1"/>
  <c r="X858" i="11" s="1"/>
  <c r="Z858" i="11" s="1"/>
  <c r="S838" i="11"/>
  <c r="T838" i="11" s="1"/>
  <c r="V838" i="11" s="1"/>
  <c r="W838" i="11" s="1"/>
  <c r="X838" i="11" s="1"/>
  <c r="Z838" i="11" s="1"/>
  <c r="S826" i="11"/>
  <c r="T826" i="11" s="1"/>
  <c r="V826" i="11" s="1"/>
  <c r="W826" i="11" s="1"/>
  <c r="X826" i="11" s="1"/>
  <c r="Z826" i="11" s="1"/>
  <c r="S794" i="11"/>
  <c r="T794" i="11" s="1"/>
  <c r="V794" i="11" s="1"/>
  <c r="W794" i="11" s="1"/>
  <c r="X794" i="11" s="1"/>
  <c r="Z794" i="11" s="1"/>
  <c r="S762" i="11"/>
  <c r="T762" i="11" s="1"/>
  <c r="V762" i="11" s="1"/>
  <c r="W762" i="11" s="1"/>
  <c r="X762" i="11" s="1"/>
  <c r="Z762" i="11" s="1"/>
  <c r="S730" i="11"/>
  <c r="T730" i="11" s="1"/>
  <c r="V730" i="11" s="1"/>
  <c r="W730" i="11" s="1"/>
  <c r="X730" i="11" s="1"/>
  <c r="Z730" i="11" s="1"/>
  <c r="S698" i="11"/>
  <c r="T698" i="11" s="1"/>
  <c r="V698" i="11" s="1"/>
  <c r="W698" i="11" s="1"/>
  <c r="X698" i="11" s="1"/>
  <c r="Z698" i="11" s="1"/>
  <c r="S666" i="11"/>
  <c r="T666" i="11" s="1"/>
  <c r="V666" i="11" s="1"/>
  <c r="W666" i="11" s="1"/>
  <c r="X666" i="11" s="1"/>
  <c r="Z666" i="11" s="1"/>
  <c r="S634" i="11"/>
  <c r="T634" i="11" s="1"/>
  <c r="V634" i="11" s="1"/>
  <c r="W634" i="11" s="1"/>
  <c r="X634" i="11" s="1"/>
  <c r="Z634" i="11" s="1"/>
  <c r="S622" i="11"/>
  <c r="T622" i="11" s="1"/>
  <c r="V622" i="11" s="1"/>
  <c r="W622" i="11" s="1"/>
  <c r="X622" i="11" s="1"/>
  <c r="Z622" i="11" s="1"/>
  <c r="S602" i="11"/>
  <c r="T602" i="11" s="1"/>
  <c r="V602" i="11" s="1"/>
  <c r="W602" i="11" s="1"/>
  <c r="X602" i="11" s="1"/>
  <c r="Z602" i="11" s="1"/>
  <c r="S474" i="11"/>
  <c r="T474" i="11" s="1"/>
  <c r="V474" i="11" s="1"/>
  <c r="W474" i="11" s="1"/>
  <c r="X474" i="11" s="1"/>
  <c r="Z474" i="11" s="1"/>
  <c r="S442" i="11"/>
  <c r="T442" i="11" s="1"/>
  <c r="V442" i="11" s="1"/>
  <c r="W442" i="11" s="1"/>
  <c r="X442" i="11" s="1"/>
  <c r="Z442" i="11" s="1"/>
  <c r="S378" i="11"/>
  <c r="T378" i="11" s="1"/>
  <c r="V378" i="11" s="1"/>
  <c r="W378" i="11" s="1"/>
  <c r="X378" i="11" s="1"/>
  <c r="Z378" i="11" s="1"/>
  <c r="S346" i="11"/>
  <c r="T346" i="11" s="1"/>
  <c r="V346" i="11" s="1"/>
  <c r="W346" i="11" s="1"/>
  <c r="X346" i="11" s="1"/>
  <c r="Z346" i="11" s="1"/>
  <c r="S314" i="11"/>
  <c r="T314" i="11" s="1"/>
  <c r="V314" i="11" s="1"/>
  <c r="W314" i="11" s="1"/>
  <c r="X314" i="11" s="1"/>
  <c r="Z314" i="11" s="1"/>
  <c r="S186" i="11"/>
  <c r="T186" i="11" s="1"/>
  <c r="V186" i="11" s="1"/>
  <c r="W186" i="11" s="1"/>
  <c r="X186" i="11" s="1"/>
  <c r="Z186" i="11" s="1"/>
  <c r="S2091" i="11"/>
  <c r="T2091" i="11" s="1"/>
  <c r="V2091" i="11" s="1"/>
  <c r="W2091" i="11" s="1"/>
  <c r="X2091" i="11" s="1"/>
  <c r="Z2091" i="11" s="1"/>
  <c r="S4311" i="11"/>
  <c r="T4311" i="11" s="1"/>
  <c r="V4311" i="11" s="1"/>
  <c r="W4311" i="11" s="1"/>
  <c r="X4311" i="11" s="1"/>
  <c r="Z4311" i="11" s="1"/>
  <c r="S4203" i="11"/>
  <c r="T4203" i="11" s="1"/>
  <c r="V4203" i="11" s="1"/>
  <c r="W4203" i="11" s="1"/>
  <c r="X4203" i="11" s="1"/>
  <c r="Z4203" i="11" s="1"/>
  <c r="S4139" i="11"/>
  <c r="T4139" i="11" s="1"/>
  <c r="V4139" i="11" s="1"/>
  <c r="W4139" i="11" s="1"/>
  <c r="X4139" i="11" s="1"/>
  <c r="Z4139" i="11" s="1"/>
  <c r="S4119" i="11"/>
  <c r="T4119" i="11" s="1"/>
  <c r="V4119" i="11" s="1"/>
  <c r="W4119" i="11" s="1"/>
  <c r="X4119" i="11" s="1"/>
  <c r="Z4119" i="11" s="1"/>
  <c r="S3607" i="11"/>
  <c r="T3607" i="11" s="1"/>
  <c r="V3607" i="11" s="1"/>
  <c r="W3607" i="11" s="1"/>
  <c r="X3607" i="11" s="1"/>
  <c r="Z3607" i="11" s="1"/>
  <c r="S3435" i="11"/>
  <c r="T3435" i="11" s="1"/>
  <c r="V3435" i="11" s="1"/>
  <c r="W3435" i="11" s="1"/>
  <c r="X3435" i="11" s="1"/>
  <c r="Z3435" i="11" s="1"/>
  <c r="S3403" i="11"/>
  <c r="T3403" i="11" s="1"/>
  <c r="V3403" i="11" s="1"/>
  <c r="W3403" i="11" s="1"/>
  <c r="X3403" i="11" s="1"/>
  <c r="Z3403" i="11" s="1"/>
  <c r="S3191" i="11"/>
  <c r="T3191" i="11" s="1"/>
  <c r="V3191" i="11" s="1"/>
  <c r="W3191" i="11" s="1"/>
  <c r="X3191" i="11" s="1"/>
  <c r="Z3191" i="11" s="1"/>
  <c r="S2987" i="11"/>
  <c r="T2987" i="11" s="1"/>
  <c r="V2987" i="11" s="1"/>
  <c r="W2987" i="11" s="1"/>
  <c r="X2987" i="11" s="1"/>
  <c r="Z2987" i="11" s="1"/>
  <c r="S2827" i="11"/>
  <c r="T2827" i="11" s="1"/>
  <c r="V2827" i="11" s="1"/>
  <c r="W2827" i="11" s="1"/>
  <c r="X2827" i="11" s="1"/>
  <c r="Z2827" i="11" s="1"/>
  <c r="S2699" i="11"/>
  <c r="T2699" i="11" s="1"/>
  <c r="V2699" i="11" s="1"/>
  <c r="W2699" i="11" s="1"/>
  <c r="X2699" i="11" s="1"/>
  <c r="Z2699" i="11" s="1"/>
  <c r="S3819" i="11"/>
  <c r="T3819" i="11" s="1"/>
  <c r="V3819" i="11" s="1"/>
  <c r="W3819" i="11" s="1"/>
  <c r="X3819" i="11" s="1"/>
  <c r="Z3819" i="11" s="1"/>
  <c r="S3627" i="11"/>
  <c r="T3627" i="11" s="1"/>
  <c r="V3627" i="11" s="1"/>
  <c r="W3627" i="11" s="1"/>
  <c r="X3627" i="11" s="1"/>
  <c r="Z3627" i="11" s="1"/>
  <c r="S3199" i="11"/>
  <c r="T3199" i="11" s="1"/>
  <c r="V3199" i="11" s="1"/>
  <c r="W3199" i="11" s="1"/>
  <c r="X3199" i="11" s="1"/>
  <c r="Z3199" i="11" s="1"/>
  <c r="S2783" i="11"/>
  <c r="T2783" i="11" s="1"/>
  <c r="V2783" i="11" s="1"/>
  <c r="W2783" i="11" s="1"/>
  <c r="X2783" i="11" s="1"/>
  <c r="Z2783" i="11" s="1"/>
  <c r="S2719" i="11"/>
  <c r="T2719" i="11" s="1"/>
  <c r="V2719" i="11" s="1"/>
  <c r="W2719" i="11" s="1"/>
  <c r="X2719" i="11" s="1"/>
  <c r="Z2719" i="11" s="1"/>
  <c r="S2687" i="11"/>
  <c r="T2687" i="11" s="1"/>
  <c r="V2687" i="11" s="1"/>
  <c r="W2687" i="11" s="1"/>
  <c r="X2687" i="11" s="1"/>
  <c r="Z2687" i="11" s="1"/>
  <c r="S4031" i="11"/>
  <c r="T4031" i="11" s="1"/>
  <c r="V4031" i="11" s="1"/>
  <c r="W4031" i="11" s="1"/>
  <c r="X4031" i="11" s="1"/>
  <c r="Z4031" i="11" s="1"/>
  <c r="S3795" i="11"/>
  <c r="T3795" i="11" s="1"/>
  <c r="V3795" i="11" s="1"/>
  <c r="W3795" i="11" s="1"/>
  <c r="X3795" i="11" s="1"/>
  <c r="Z3795" i="11" s="1"/>
  <c r="S3603" i="11"/>
  <c r="T3603" i="11" s="1"/>
  <c r="V3603" i="11" s="1"/>
  <c r="W3603" i="11" s="1"/>
  <c r="X3603" i="11" s="1"/>
  <c r="Z3603" i="11" s="1"/>
  <c r="S3539" i="11"/>
  <c r="T3539" i="11" s="1"/>
  <c r="V3539" i="11" s="1"/>
  <c r="W3539" i="11" s="1"/>
  <c r="X3539" i="11" s="1"/>
  <c r="Z3539" i="11" s="1"/>
  <c r="S3283" i="11"/>
  <c r="T3283" i="11" s="1"/>
  <c r="V3283" i="11" s="1"/>
  <c r="W3283" i="11" s="1"/>
  <c r="X3283" i="11" s="1"/>
  <c r="Z3283" i="11" s="1"/>
  <c r="S2835" i="11"/>
  <c r="T2835" i="11" s="1"/>
  <c r="V2835" i="11" s="1"/>
  <c r="W2835" i="11" s="1"/>
  <c r="X2835" i="11" s="1"/>
  <c r="Z2835" i="11" s="1"/>
  <c r="S2771" i="11"/>
  <c r="T2771" i="11" s="1"/>
  <c r="V2771" i="11" s="1"/>
  <c r="W2771" i="11" s="1"/>
  <c r="X2771" i="11" s="1"/>
  <c r="Z2771" i="11" s="1"/>
  <c r="S2675" i="11"/>
  <c r="T2675" i="11" s="1"/>
  <c r="V2675" i="11" s="1"/>
  <c r="W2675" i="11" s="1"/>
  <c r="X2675" i="11" s="1"/>
  <c r="Z2675" i="11" s="1"/>
  <c r="S2655" i="11"/>
  <c r="T2655" i="11" s="1"/>
  <c r="V2655" i="11" s="1"/>
  <c r="W2655" i="11" s="1"/>
  <c r="X2655" i="11" s="1"/>
  <c r="Z2655" i="11" s="1"/>
  <c r="S4115" i="11"/>
  <c r="T4115" i="11" s="1"/>
  <c r="V4115" i="11" s="1"/>
  <c r="W4115" i="11" s="1"/>
  <c r="X4115" i="11" s="1"/>
  <c r="Z4115" i="11" s="1"/>
  <c r="S3891" i="11"/>
  <c r="T3891" i="11" s="1"/>
  <c r="V3891" i="11" s="1"/>
  <c r="W3891" i="11" s="1"/>
  <c r="X3891" i="11" s="1"/>
  <c r="Z3891" i="11" s="1"/>
  <c r="S3635" i="11"/>
  <c r="T3635" i="11" s="1"/>
  <c r="V3635" i="11" s="1"/>
  <c r="W3635" i="11" s="1"/>
  <c r="X3635" i="11" s="1"/>
  <c r="Z3635" i="11" s="1"/>
  <c r="S2823" i="11"/>
  <c r="T2823" i="11" s="1"/>
  <c r="V2823" i="11" s="1"/>
  <c r="W2823" i="11" s="1"/>
  <c r="X2823" i="11" s="1"/>
  <c r="Z2823" i="11" s="1"/>
  <c r="S2695" i="11"/>
  <c r="T2695" i="11" s="1"/>
  <c r="V2695" i="11" s="1"/>
  <c r="W2695" i="11" s="1"/>
  <c r="X2695" i="11" s="1"/>
  <c r="Z2695" i="11" s="1"/>
  <c r="S4199" i="11"/>
  <c r="T4199" i="11" s="1"/>
  <c r="V4199" i="11" s="1"/>
  <c r="W4199" i="11" s="1"/>
  <c r="X4199" i="11" s="1"/>
  <c r="Z4199" i="11" s="1"/>
  <c r="S4135" i="11"/>
  <c r="T4135" i="11" s="1"/>
  <c r="V4135" i="11" s="1"/>
  <c r="W4135" i="11" s="1"/>
  <c r="X4135" i="11" s="1"/>
  <c r="Z4135" i="11" s="1"/>
  <c r="S3911" i="11"/>
  <c r="T3911" i="11" s="1"/>
  <c r="V3911" i="11" s="1"/>
  <c r="W3911" i="11" s="1"/>
  <c r="X3911" i="11" s="1"/>
  <c r="Z3911" i="11" s="1"/>
  <c r="S3879" i="11"/>
  <c r="T3879" i="11" s="1"/>
  <c r="V3879" i="11" s="1"/>
  <c r="W3879" i="11" s="1"/>
  <c r="X3879" i="11" s="1"/>
  <c r="Z3879" i="11" s="1"/>
  <c r="S3847" i="11"/>
  <c r="T3847" i="11" s="1"/>
  <c r="V3847" i="11" s="1"/>
  <c r="W3847" i="11" s="1"/>
  <c r="X3847" i="11" s="1"/>
  <c r="Z3847" i="11" s="1"/>
  <c r="S3815" i="11"/>
  <c r="T3815" i="11" s="1"/>
  <c r="V3815" i="11" s="1"/>
  <c r="W3815" i="11" s="1"/>
  <c r="X3815" i="11" s="1"/>
  <c r="Z3815" i="11" s="1"/>
  <c r="S3611" i="11"/>
  <c r="T3611" i="11" s="1"/>
  <c r="V3611" i="11" s="1"/>
  <c r="W3611" i="11" s="1"/>
  <c r="X3611" i="11" s="1"/>
  <c r="Z3611" i="11" s="1"/>
  <c r="S3591" i="11"/>
  <c r="T3591" i="11" s="1"/>
  <c r="V3591" i="11" s="1"/>
  <c r="W3591" i="11" s="1"/>
  <c r="X3591" i="11" s="1"/>
  <c r="Z3591" i="11" s="1"/>
  <c r="S2683" i="11"/>
  <c r="T2683" i="11" s="1"/>
  <c r="V2683" i="11" s="1"/>
  <c r="W2683" i="11" s="1"/>
  <c r="X2683" i="11" s="1"/>
  <c r="Z2683" i="11" s="1"/>
  <c r="S4175" i="11"/>
  <c r="T4175" i="11" s="1"/>
  <c r="V4175" i="11" s="1"/>
  <c r="W4175" i="11" s="1"/>
  <c r="X4175" i="11" s="1"/>
  <c r="Z4175" i="11" s="1"/>
  <c r="S3771" i="11"/>
  <c r="T3771" i="11" s="1"/>
  <c r="V3771" i="11" s="1"/>
  <c r="W3771" i="11" s="1"/>
  <c r="X3771" i="11" s="1"/>
  <c r="Z3771" i="11" s="1"/>
  <c r="S3643" i="11"/>
  <c r="T3643" i="11" s="1"/>
  <c r="V3643" i="11" s="1"/>
  <c r="W3643" i="11" s="1"/>
  <c r="X3643" i="11" s="1"/>
  <c r="Z3643" i="11" s="1"/>
  <c r="S3163" i="11"/>
  <c r="T3163" i="11" s="1"/>
  <c r="V3163" i="11" s="1"/>
  <c r="W3163" i="11" s="1"/>
  <c r="X3163" i="11" s="1"/>
  <c r="Z3163" i="11" s="1"/>
  <c r="S4143" i="11"/>
  <c r="T4143" i="11" s="1"/>
  <c r="V4143" i="11" s="1"/>
  <c r="W4143" i="11" s="1"/>
  <c r="X4143" i="11" s="1"/>
  <c r="Z4143" i="11" s="1"/>
  <c r="S3951" i="11"/>
  <c r="T3951" i="11" s="1"/>
  <c r="V3951" i="11" s="1"/>
  <c r="W3951" i="11" s="1"/>
  <c r="X3951" i="11" s="1"/>
  <c r="Z3951" i="11" s="1"/>
  <c r="S3919" i="11"/>
  <c r="T3919" i="11" s="1"/>
  <c r="V3919" i="11" s="1"/>
  <c r="W3919" i="11" s="1"/>
  <c r="X3919" i="11" s="1"/>
  <c r="Z3919" i="11" s="1"/>
  <c r="S3887" i="11"/>
  <c r="T3887" i="11" s="1"/>
  <c r="V3887" i="11" s="1"/>
  <c r="W3887" i="11" s="1"/>
  <c r="X3887" i="11" s="1"/>
  <c r="Z3887" i="11" s="1"/>
  <c r="S3791" i="11"/>
  <c r="T3791" i="11" s="1"/>
  <c r="V3791" i="11" s="1"/>
  <c r="W3791" i="11" s="1"/>
  <c r="X3791" i="11" s="1"/>
  <c r="Z3791" i="11" s="1"/>
  <c r="S3631" i="11"/>
  <c r="T3631" i="11" s="1"/>
  <c r="V3631" i="11" s="1"/>
  <c r="W3631" i="11" s="1"/>
  <c r="X3631" i="11" s="1"/>
  <c r="Z3631" i="11" s="1"/>
  <c r="S3535" i="11"/>
  <c r="T3535" i="11" s="1"/>
  <c r="V3535" i="11" s="1"/>
  <c r="W3535" i="11" s="1"/>
  <c r="X3535" i="11" s="1"/>
  <c r="Z3535" i="11" s="1"/>
  <c r="S3439" i="11"/>
  <c r="T3439" i="11" s="1"/>
  <c r="V3439" i="11" s="1"/>
  <c r="W3439" i="11" s="1"/>
  <c r="X3439" i="11" s="1"/>
  <c r="Z3439" i="11" s="1"/>
  <c r="S3407" i="11"/>
  <c r="T3407" i="11" s="1"/>
  <c r="V3407" i="11" s="1"/>
  <c r="W3407" i="11" s="1"/>
  <c r="X3407" i="11" s="1"/>
  <c r="Z3407" i="11" s="1"/>
  <c r="S2831" i="11"/>
  <c r="T2831" i="11" s="1"/>
  <c r="V2831" i="11" s="1"/>
  <c r="W2831" i="11" s="1"/>
  <c r="X2831" i="11" s="1"/>
  <c r="Z2831" i="11" s="1"/>
  <c r="S2703" i="11"/>
  <c r="T2703" i="11" s="1"/>
  <c r="V2703" i="11" s="1"/>
  <c r="W2703" i="11" s="1"/>
  <c r="X2703" i="11" s="1"/>
  <c r="Z2703" i="11" s="1"/>
  <c r="S2671" i="11"/>
  <c r="T2671" i="11" s="1"/>
  <c r="V2671" i="11" s="1"/>
  <c r="W2671" i="11" s="1"/>
  <c r="X2671" i="11" s="1"/>
  <c r="Z2671" i="11" s="1"/>
  <c r="S1795" i="11"/>
  <c r="T1795" i="11" s="1"/>
  <c r="V1795" i="11" s="1"/>
  <c r="W1795" i="11" s="1"/>
  <c r="X1795" i="11" s="1"/>
  <c r="Z1795" i="11" s="1"/>
  <c r="S4163" i="11"/>
  <c r="T4163" i="11" s="1"/>
  <c r="V4163" i="11" s="1"/>
  <c r="W4163" i="11" s="1"/>
  <c r="X4163" i="11" s="1"/>
  <c r="Z4163" i="11" s="1"/>
  <c r="S4131" i="11"/>
  <c r="T4131" i="11" s="1"/>
  <c r="V4131" i="11" s="1"/>
  <c r="W4131" i="11" s="1"/>
  <c r="X4131" i="11" s="1"/>
  <c r="Z4131" i="11" s="1"/>
  <c r="S3843" i="11"/>
  <c r="T3843" i="11" s="1"/>
  <c r="V3843" i="11" s="1"/>
  <c r="W3843" i="11" s="1"/>
  <c r="X3843" i="11" s="1"/>
  <c r="Z3843" i="11" s="1"/>
  <c r="S3415" i="11"/>
  <c r="T3415" i="11" s="1"/>
  <c r="V3415" i="11" s="1"/>
  <c r="W3415" i="11" s="1"/>
  <c r="X3415" i="11" s="1"/>
  <c r="Z3415" i="11" s="1"/>
  <c r="S3383" i="11"/>
  <c r="T3383" i="11" s="1"/>
  <c r="V3383" i="11" s="1"/>
  <c r="W3383" i="11" s="1"/>
  <c r="X3383" i="11" s="1"/>
  <c r="Z3383" i="11" s="1"/>
  <c r="S3287" i="11"/>
  <c r="T3287" i="11" s="1"/>
  <c r="V3287" i="11" s="1"/>
  <c r="W3287" i="11" s="1"/>
  <c r="X3287" i="11" s="1"/>
  <c r="Z3287" i="11" s="1"/>
  <c r="S2443" i="11"/>
  <c r="T2443" i="11" s="1"/>
  <c r="V2443" i="11" s="1"/>
  <c r="W2443" i="11" s="1"/>
  <c r="X2443" i="11" s="1"/>
  <c r="Z2443" i="11" s="1"/>
  <c r="S2379" i="11"/>
  <c r="T2379" i="11" s="1"/>
  <c r="V2379" i="11" s="1"/>
  <c r="W2379" i="11" s="1"/>
  <c r="X2379" i="11" s="1"/>
  <c r="Z2379" i="11" s="1"/>
  <c r="S2283" i="11"/>
  <c r="T2283" i="11" s="1"/>
  <c r="V2283" i="11" s="1"/>
  <c r="W2283" i="11" s="1"/>
  <c r="X2283" i="11" s="1"/>
  <c r="Z2283" i="11" s="1"/>
  <c r="S2219" i="11"/>
  <c r="T2219" i="11" s="1"/>
  <c r="V2219" i="11" s="1"/>
  <c r="W2219" i="11" s="1"/>
  <c r="X2219" i="11" s="1"/>
  <c r="Z2219" i="11" s="1"/>
  <c r="S1521" i="11"/>
  <c r="T1521" i="11" s="1"/>
  <c r="V1521" i="11" s="1"/>
  <c r="W1521" i="11" s="1"/>
  <c r="X1521" i="11" s="1"/>
  <c r="Z1521" i="11" s="1"/>
  <c r="S1489" i="11"/>
  <c r="T1489" i="11" s="1"/>
  <c r="V1489" i="11" s="1"/>
  <c r="W1489" i="11" s="1"/>
  <c r="X1489" i="11" s="1"/>
  <c r="Z1489" i="11" s="1"/>
  <c r="S1457" i="11"/>
  <c r="T1457" i="11" s="1"/>
  <c r="V1457" i="11" s="1"/>
  <c r="W1457" i="11" s="1"/>
  <c r="X1457" i="11" s="1"/>
  <c r="Z1457" i="11" s="1"/>
  <c r="S1425" i="11"/>
  <c r="T1425" i="11" s="1"/>
  <c r="V1425" i="11" s="1"/>
  <c r="W1425" i="11" s="1"/>
  <c r="X1425" i="11" s="1"/>
  <c r="Z1425" i="11" s="1"/>
  <c r="S1393" i="11"/>
  <c r="T1393" i="11" s="1"/>
  <c r="V1393" i="11" s="1"/>
  <c r="W1393" i="11" s="1"/>
  <c r="X1393" i="11" s="1"/>
  <c r="Z1393" i="11" s="1"/>
  <c r="S1361" i="11"/>
  <c r="T1361" i="11" s="1"/>
  <c r="V1361" i="11" s="1"/>
  <c r="W1361" i="11" s="1"/>
  <c r="X1361" i="11" s="1"/>
  <c r="Z1361" i="11" s="1"/>
  <c r="S1329" i="11"/>
  <c r="T1329" i="11" s="1"/>
  <c r="V1329" i="11" s="1"/>
  <c r="W1329" i="11" s="1"/>
  <c r="X1329" i="11" s="1"/>
  <c r="Z1329" i="11" s="1"/>
  <c r="S1233" i="11"/>
  <c r="T1233" i="11" s="1"/>
  <c r="V1233" i="11" s="1"/>
  <c r="W1233" i="11" s="1"/>
  <c r="X1233" i="11" s="1"/>
  <c r="Z1233" i="11" s="1"/>
  <c r="S1169" i="11"/>
  <c r="T1169" i="11" s="1"/>
  <c r="V1169" i="11" s="1"/>
  <c r="W1169" i="11" s="1"/>
  <c r="X1169" i="11" s="1"/>
  <c r="Z1169" i="11" s="1"/>
  <c r="S1105" i="11"/>
  <c r="T1105" i="11" s="1"/>
  <c r="V1105" i="11" s="1"/>
  <c r="W1105" i="11" s="1"/>
  <c r="X1105" i="11" s="1"/>
  <c r="Z1105" i="11" s="1"/>
  <c r="S1041" i="11"/>
  <c r="T1041" i="11" s="1"/>
  <c r="V1041" i="11" s="1"/>
  <c r="W1041" i="11" s="1"/>
  <c r="X1041" i="11" s="1"/>
  <c r="Z1041" i="11" s="1"/>
  <c r="S1009" i="11"/>
  <c r="T1009" i="11" s="1"/>
  <c r="V1009" i="11" s="1"/>
  <c r="W1009" i="11" s="1"/>
  <c r="X1009" i="11" s="1"/>
  <c r="Z1009" i="11" s="1"/>
  <c r="S977" i="11"/>
  <c r="T977" i="11" s="1"/>
  <c r="V977" i="11" s="1"/>
  <c r="W977" i="11" s="1"/>
  <c r="X977" i="11" s="1"/>
  <c r="Z977" i="11" s="1"/>
  <c r="S945" i="11"/>
  <c r="T945" i="11" s="1"/>
  <c r="V945" i="11" s="1"/>
  <c r="W945" i="11" s="1"/>
  <c r="X945" i="11" s="1"/>
  <c r="Z945" i="11" s="1"/>
  <c r="S913" i="11"/>
  <c r="T913" i="11" s="1"/>
  <c r="V913" i="11" s="1"/>
  <c r="W913" i="11" s="1"/>
  <c r="X913" i="11" s="1"/>
  <c r="Z913" i="11" s="1"/>
  <c r="S881" i="11"/>
  <c r="T881" i="11" s="1"/>
  <c r="V881" i="11" s="1"/>
  <c r="W881" i="11" s="1"/>
  <c r="X881" i="11" s="1"/>
  <c r="Z881" i="11" s="1"/>
  <c r="S849" i="11"/>
  <c r="T849" i="11" s="1"/>
  <c r="V849" i="11" s="1"/>
  <c r="W849" i="11" s="1"/>
  <c r="X849" i="11" s="1"/>
  <c r="Z849" i="11" s="1"/>
  <c r="S817" i="11"/>
  <c r="T817" i="11" s="1"/>
  <c r="V817" i="11" s="1"/>
  <c r="W817" i="11" s="1"/>
  <c r="X817" i="11" s="1"/>
  <c r="Z817" i="11" s="1"/>
  <c r="S785" i="11"/>
  <c r="T785" i="11" s="1"/>
  <c r="V785" i="11" s="1"/>
  <c r="W785" i="11" s="1"/>
  <c r="X785" i="11" s="1"/>
  <c r="Z785" i="11" s="1"/>
  <c r="S753" i="11"/>
  <c r="T753" i="11" s="1"/>
  <c r="V753" i="11" s="1"/>
  <c r="W753" i="11" s="1"/>
  <c r="X753" i="11" s="1"/>
  <c r="Z753" i="11" s="1"/>
  <c r="S721" i="11"/>
  <c r="T721" i="11" s="1"/>
  <c r="V721" i="11" s="1"/>
  <c r="W721" i="11" s="1"/>
  <c r="X721" i="11" s="1"/>
  <c r="Z721" i="11" s="1"/>
  <c r="S657" i="11"/>
  <c r="T657" i="11" s="1"/>
  <c r="V657" i="11" s="1"/>
  <c r="W657" i="11" s="1"/>
  <c r="X657" i="11" s="1"/>
  <c r="Z657" i="11" s="1"/>
  <c r="S625" i="11"/>
  <c r="T625" i="11" s="1"/>
  <c r="V625" i="11" s="1"/>
  <c r="W625" i="11" s="1"/>
  <c r="X625" i="11" s="1"/>
  <c r="Z625" i="11" s="1"/>
  <c r="S529" i="11"/>
  <c r="T529" i="11" s="1"/>
  <c r="V529" i="11" s="1"/>
  <c r="W529" i="11" s="1"/>
  <c r="X529" i="11" s="1"/>
  <c r="Z529" i="11" s="1"/>
  <c r="S2399" i="11"/>
  <c r="T2399" i="11" s="1"/>
  <c r="V2399" i="11" s="1"/>
  <c r="W2399" i="11" s="1"/>
  <c r="X2399" i="11" s="1"/>
  <c r="Z2399" i="11" s="1"/>
  <c r="S2239" i="11"/>
  <c r="T2239" i="11" s="1"/>
  <c r="V2239" i="11" s="1"/>
  <c r="W2239" i="11" s="1"/>
  <c r="X2239" i="11" s="1"/>
  <c r="Z2239" i="11" s="1"/>
  <c r="S1541" i="11"/>
  <c r="T1541" i="11" s="1"/>
  <c r="V1541" i="11" s="1"/>
  <c r="W1541" i="11" s="1"/>
  <c r="X1541" i="11" s="1"/>
  <c r="Z1541" i="11" s="1"/>
  <c r="S1509" i="11"/>
  <c r="T1509" i="11" s="1"/>
  <c r="V1509" i="11" s="1"/>
  <c r="W1509" i="11" s="1"/>
  <c r="X1509" i="11" s="1"/>
  <c r="Z1509" i="11" s="1"/>
  <c r="S1477" i="11"/>
  <c r="T1477" i="11" s="1"/>
  <c r="V1477" i="11" s="1"/>
  <c r="W1477" i="11" s="1"/>
  <c r="X1477" i="11" s="1"/>
  <c r="Z1477" i="11" s="1"/>
  <c r="S1445" i="11"/>
  <c r="T1445" i="11" s="1"/>
  <c r="V1445" i="11" s="1"/>
  <c r="W1445" i="11" s="1"/>
  <c r="X1445" i="11" s="1"/>
  <c r="Z1445" i="11" s="1"/>
  <c r="S1413" i="11"/>
  <c r="T1413" i="11" s="1"/>
  <c r="V1413" i="11" s="1"/>
  <c r="W1413" i="11" s="1"/>
  <c r="X1413" i="11" s="1"/>
  <c r="Z1413" i="11" s="1"/>
  <c r="S1381" i="11"/>
  <c r="T1381" i="11" s="1"/>
  <c r="V1381" i="11" s="1"/>
  <c r="W1381" i="11" s="1"/>
  <c r="X1381" i="11" s="1"/>
  <c r="Z1381" i="11" s="1"/>
  <c r="S1349" i="11"/>
  <c r="T1349" i="11" s="1"/>
  <c r="V1349" i="11" s="1"/>
  <c r="W1349" i="11" s="1"/>
  <c r="X1349" i="11" s="1"/>
  <c r="Z1349" i="11" s="1"/>
  <c r="S1317" i="11"/>
  <c r="T1317" i="11" s="1"/>
  <c r="V1317" i="11" s="1"/>
  <c r="W1317" i="11" s="1"/>
  <c r="X1317" i="11" s="1"/>
  <c r="Z1317" i="11" s="1"/>
  <c r="S1285" i="11"/>
  <c r="T1285" i="11" s="1"/>
  <c r="V1285" i="11" s="1"/>
  <c r="W1285" i="11" s="1"/>
  <c r="X1285" i="11" s="1"/>
  <c r="Z1285" i="11" s="1"/>
  <c r="S1253" i="11"/>
  <c r="T1253" i="11" s="1"/>
  <c r="V1253" i="11" s="1"/>
  <c r="W1253" i="11" s="1"/>
  <c r="X1253" i="11" s="1"/>
  <c r="Z1253" i="11" s="1"/>
  <c r="S1221" i="11"/>
  <c r="T1221" i="11" s="1"/>
  <c r="V1221" i="11" s="1"/>
  <c r="W1221" i="11" s="1"/>
  <c r="X1221" i="11" s="1"/>
  <c r="Z1221" i="11" s="1"/>
  <c r="S1201" i="11"/>
  <c r="T1201" i="11" s="1"/>
  <c r="V1201" i="11" s="1"/>
  <c r="W1201" i="11" s="1"/>
  <c r="X1201" i="11" s="1"/>
  <c r="Z1201" i="11" s="1"/>
  <c r="S1189" i="11"/>
  <c r="T1189" i="11" s="1"/>
  <c r="V1189" i="11" s="1"/>
  <c r="W1189" i="11" s="1"/>
  <c r="X1189" i="11" s="1"/>
  <c r="Z1189" i="11" s="1"/>
  <c r="S1157" i="11"/>
  <c r="T1157" i="11" s="1"/>
  <c r="V1157" i="11" s="1"/>
  <c r="W1157" i="11" s="1"/>
  <c r="X1157" i="11" s="1"/>
  <c r="Z1157" i="11" s="1"/>
  <c r="S1093" i="11"/>
  <c r="T1093" i="11" s="1"/>
  <c r="V1093" i="11" s="1"/>
  <c r="W1093" i="11" s="1"/>
  <c r="X1093" i="11" s="1"/>
  <c r="Z1093" i="11" s="1"/>
  <c r="S1061" i="11"/>
  <c r="T1061" i="11" s="1"/>
  <c r="V1061" i="11" s="1"/>
  <c r="W1061" i="11" s="1"/>
  <c r="X1061" i="11" s="1"/>
  <c r="Z1061" i="11" s="1"/>
  <c r="S1029" i="11"/>
  <c r="T1029" i="11" s="1"/>
  <c r="V1029" i="11" s="1"/>
  <c r="W1029" i="11" s="1"/>
  <c r="X1029" i="11" s="1"/>
  <c r="Z1029" i="11" s="1"/>
  <c r="S997" i="11"/>
  <c r="T997" i="11" s="1"/>
  <c r="V997" i="11" s="1"/>
  <c r="W997" i="11" s="1"/>
  <c r="X997" i="11" s="1"/>
  <c r="Z997" i="11" s="1"/>
  <c r="S965" i="11"/>
  <c r="T965" i="11" s="1"/>
  <c r="V965" i="11" s="1"/>
  <c r="W965" i="11" s="1"/>
  <c r="X965" i="11" s="1"/>
  <c r="Z965" i="11" s="1"/>
  <c r="S933" i="11"/>
  <c r="T933" i="11" s="1"/>
  <c r="V933" i="11" s="1"/>
  <c r="W933" i="11" s="1"/>
  <c r="X933" i="11" s="1"/>
  <c r="Z933" i="11" s="1"/>
  <c r="S901" i="11"/>
  <c r="T901" i="11" s="1"/>
  <c r="V901" i="11" s="1"/>
  <c r="W901" i="11" s="1"/>
  <c r="X901" i="11" s="1"/>
  <c r="Z901" i="11" s="1"/>
  <c r="S869" i="11"/>
  <c r="T869" i="11" s="1"/>
  <c r="V869" i="11" s="1"/>
  <c r="W869" i="11" s="1"/>
  <c r="X869" i="11" s="1"/>
  <c r="Z869" i="11" s="1"/>
  <c r="S837" i="11"/>
  <c r="T837" i="11" s="1"/>
  <c r="V837" i="11" s="1"/>
  <c r="W837" i="11" s="1"/>
  <c r="X837" i="11" s="1"/>
  <c r="Z837" i="11" s="1"/>
  <c r="S805" i="11"/>
  <c r="T805" i="11" s="1"/>
  <c r="V805" i="11" s="1"/>
  <c r="W805" i="11" s="1"/>
  <c r="X805" i="11" s="1"/>
  <c r="Z805" i="11" s="1"/>
  <c r="S773" i="11"/>
  <c r="T773" i="11" s="1"/>
  <c r="V773" i="11" s="1"/>
  <c r="W773" i="11" s="1"/>
  <c r="X773" i="11" s="1"/>
  <c r="Z773" i="11" s="1"/>
  <c r="S741" i="11"/>
  <c r="T741" i="11" s="1"/>
  <c r="V741" i="11" s="1"/>
  <c r="W741" i="11" s="1"/>
  <c r="X741" i="11" s="1"/>
  <c r="Z741" i="11" s="1"/>
  <c r="S677" i="11"/>
  <c r="T677" i="11" s="1"/>
  <c r="V677" i="11" s="1"/>
  <c r="W677" i="11" s="1"/>
  <c r="X677" i="11" s="1"/>
  <c r="Z677" i="11" s="1"/>
  <c r="S645" i="11"/>
  <c r="T645" i="11" s="1"/>
  <c r="V645" i="11" s="1"/>
  <c r="W645" i="11" s="1"/>
  <c r="X645" i="11" s="1"/>
  <c r="Z645" i="11" s="1"/>
  <c r="S613" i="11"/>
  <c r="T613" i="11" s="1"/>
  <c r="V613" i="11" s="1"/>
  <c r="W613" i="11" s="1"/>
  <c r="X613" i="11" s="1"/>
  <c r="Z613" i="11" s="1"/>
  <c r="S2387" i="11"/>
  <c r="T2387" i="11" s="1"/>
  <c r="V2387" i="11" s="1"/>
  <c r="W2387" i="11" s="1"/>
  <c r="X2387" i="11" s="1"/>
  <c r="Z2387" i="11" s="1"/>
  <c r="S1529" i="11"/>
  <c r="T1529" i="11" s="1"/>
  <c r="V1529" i="11" s="1"/>
  <c r="W1529" i="11" s="1"/>
  <c r="X1529" i="11" s="1"/>
  <c r="Z1529" i="11" s="1"/>
  <c r="S1497" i="11"/>
  <c r="T1497" i="11" s="1"/>
  <c r="V1497" i="11" s="1"/>
  <c r="W1497" i="11" s="1"/>
  <c r="X1497" i="11" s="1"/>
  <c r="Z1497" i="11" s="1"/>
  <c r="S1465" i="11"/>
  <c r="T1465" i="11" s="1"/>
  <c r="V1465" i="11" s="1"/>
  <c r="W1465" i="11" s="1"/>
  <c r="X1465" i="11" s="1"/>
  <c r="Z1465" i="11" s="1"/>
  <c r="S1433" i="11"/>
  <c r="T1433" i="11" s="1"/>
  <c r="V1433" i="11" s="1"/>
  <c r="W1433" i="11" s="1"/>
  <c r="X1433" i="11" s="1"/>
  <c r="Z1433" i="11" s="1"/>
  <c r="S1401" i="11"/>
  <c r="T1401" i="11" s="1"/>
  <c r="V1401" i="11" s="1"/>
  <c r="W1401" i="11" s="1"/>
  <c r="X1401" i="11" s="1"/>
  <c r="Z1401" i="11" s="1"/>
  <c r="S1337" i="11"/>
  <c r="T1337" i="11" s="1"/>
  <c r="V1337" i="11" s="1"/>
  <c r="W1337" i="11" s="1"/>
  <c r="X1337" i="11" s="1"/>
  <c r="Z1337" i="11" s="1"/>
  <c r="S1273" i="11"/>
  <c r="T1273" i="11" s="1"/>
  <c r="V1273" i="11" s="1"/>
  <c r="W1273" i="11" s="1"/>
  <c r="X1273" i="11" s="1"/>
  <c r="Z1273" i="11" s="1"/>
  <c r="S1241" i="11"/>
  <c r="T1241" i="11" s="1"/>
  <c r="V1241" i="11" s="1"/>
  <c r="W1241" i="11" s="1"/>
  <c r="X1241" i="11" s="1"/>
  <c r="Z1241" i="11" s="1"/>
  <c r="S1209" i="11"/>
  <c r="T1209" i="11" s="1"/>
  <c r="V1209" i="11" s="1"/>
  <c r="W1209" i="11" s="1"/>
  <c r="X1209" i="11" s="1"/>
  <c r="Z1209" i="11" s="1"/>
  <c r="S1177" i="11"/>
  <c r="T1177" i="11" s="1"/>
  <c r="V1177" i="11" s="1"/>
  <c r="W1177" i="11" s="1"/>
  <c r="X1177" i="11" s="1"/>
  <c r="Z1177" i="11" s="1"/>
  <c r="S1145" i="11"/>
  <c r="T1145" i="11" s="1"/>
  <c r="V1145" i="11" s="1"/>
  <c r="W1145" i="11" s="1"/>
  <c r="X1145" i="11" s="1"/>
  <c r="Z1145" i="11" s="1"/>
  <c r="S1081" i="11"/>
  <c r="T1081" i="11" s="1"/>
  <c r="V1081" i="11" s="1"/>
  <c r="W1081" i="11" s="1"/>
  <c r="X1081" i="11" s="1"/>
  <c r="Z1081" i="11" s="1"/>
  <c r="S1049" i="11"/>
  <c r="T1049" i="11" s="1"/>
  <c r="V1049" i="11" s="1"/>
  <c r="W1049" i="11" s="1"/>
  <c r="X1049" i="11" s="1"/>
  <c r="Z1049" i="11" s="1"/>
  <c r="S1017" i="11"/>
  <c r="T1017" i="11" s="1"/>
  <c r="V1017" i="11" s="1"/>
  <c r="W1017" i="11" s="1"/>
  <c r="X1017" i="11" s="1"/>
  <c r="Z1017" i="11" s="1"/>
  <c r="S985" i="11"/>
  <c r="T985" i="11" s="1"/>
  <c r="V985" i="11" s="1"/>
  <c r="W985" i="11" s="1"/>
  <c r="X985" i="11" s="1"/>
  <c r="Z985" i="11" s="1"/>
  <c r="S953" i="11"/>
  <c r="T953" i="11" s="1"/>
  <c r="V953" i="11" s="1"/>
  <c r="W953" i="11" s="1"/>
  <c r="X953" i="11" s="1"/>
  <c r="Z953" i="11" s="1"/>
  <c r="S921" i="11"/>
  <c r="T921" i="11" s="1"/>
  <c r="V921" i="11" s="1"/>
  <c r="W921" i="11" s="1"/>
  <c r="X921" i="11" s="1"/>
  <c r="Z921" i="11" s="1"/>
  <c r="S889" i="11"/>
  <c r="T889" i="11" s="1"/>
  <c r="V889" i="11" s="1"/>
  <c r="W889" i="11" s="1"/>
  <c r="X889" i="11" s="1"/>
  <c r="Z889" i="11" s="1"/>
  <c r="S857" i="11"/>
  <c r="T857" i="11" s="1"/>
  <c r="V857" i="11" s="1"/>
  <c r="W857" i="11" s="1"/>
  <c r="X857" i="11" s="1"/>
  <c r="Z857" i="11" s="1"/>
  <c r="S825" i="11"/>
  <c r="T825" i="11" s="1"/>
  <c r="V825" i="11" s="1"/>
  <c r="W825" i="11" s="1"/>
  <c r="X825" i="11" s="1"/>
  <c r="Z825" i="11" s="1"/>
  <c r="S793" i="11"/>
  <c r="T793" i="11" s="1"/>
  <c r="V793" i="11" s="1"/>
  <c r="W793" i="11" s="1"/>
  <c r="X793" i="11" s="1"/>
  <c r="Z793" i="11" s="1"/>
  <c r="S761" i="11"/>
  <c r="T761" i="11" s="1"/>
  <c r="V761" i="11" s="1"/>
  <c r="W761" i="11" s="1"/>
  <c r="X761" i="11" s="1"/>
  <c r="Z761" i="11" s="1"/>
  <c r="S729" i="11"/>
  <c r="T729" i="11" s="1"/>
  <c r="V729" i="11" s="1"/>
  <c r="W729" i="11" s="1"/>
  <c r="X729" i="11" s="1"/>
  <c r="Z729" i="11" s="1"/>
  <c r="S697" i="11"/>
  <c r="T697" i="11" s="1"/>
  <c r="V697" i="11" s="1"/>
  <c r="W697" i="11" s="1"/>
  <c r="X697" i="11" s="1"/>
  <c r="Z697" i="11" s="1"/>
  <c r="S665" i="11"/>
  <c r="T665" i="11" s="1"/>
  <c r="V665" i="11" s="1"/>
  <c r="W665" i="11" s="1"/>
  <c r="X665" i="11" s="1"/>
  <c r="Z665" i="11" s="1"/>
  <c r="S633" i="11"/>
  <c r="T633" i="11" s="1"/>
  <c r="V633" i="11" s="1"/>
  <c r="W633" i="11" s="1"/>
  <c r="X633" i="11" s="1"/>
  <c r="Z633" i="11" s="1"/>
  <c r="S601" i="11"/>
  <c r="T601" i="11" s="1"/>
  <c r="V601" i="11" s="1"/>
  <c r="W601" i="11" s="1"/>
  <c r="X601" i="11" s="1"/>
  <c r="Z601" i="11" s="1"/>
  <c r="S2451" i="11"/>
  <c r="T2451" i="11" s="1"/>
  <c r="V2451" i="11" s="1"/>
  <c r="W2451" i="11" s="1"/>
  <c r="X2451" i="11" s="1"/>
  <c r="Z2451" i="11" s="1"/>
  <c r="S2439" i="11"/>
  <c r="T2439" i="11" s="1"/>
  <c r="V2439" i="11" s="1"/>
  <c r="W2439" i="11" s="1"/>
  <c r="X2439" i="11" s="1"/>
  <c r="Z2439" i="11" s="1"/>
  <c r="S2279" i="11"/>
  <c r="T2279" i="11" s="1"/>
  <c r="V2279" i="11" s="1"/>
  <c r="W2279" i="11" s="1"/>
  <c r="X2279" i="11" s="1"/>
  <c r="Z2279" i="11" s="1"/>
  <c r="S2247" i="11"/>
  <c r="T2247" i="11" s="1"/>
  <c r="V2247" i="11" s="1"/>
  <c r="W2247" i="11" s="1"/>
  <c r="X2247" i="11" s="1"/>
  <c r="Z2247" i="11" s="1"/>
  <c r="S2215" i="11"/>
  <c r="T2215" i="11" s="1"/>
  <c r="V2215" i="11" s="1"/>
  <c r="W2215" i="11" s="1"/>
  <c r="X2215" i="11" s="1"/>
  <c r="Z2215" i="11" s="1"/>
  <c r="S1517" i="11"/>
  <c r="T1517" i="11" s="1"/>
  <c r="V1517" i="11" s="1"/>
  <c r="W1517" i="11" s="1"/>
  <c r="X1517" i="11" s="1"/>
  <c r="Z1517" i="11" s="1"/>
  <c r="S1485" i="11"/>
  <c r="T1485" i="11" s="1"/>
  <c r="V1485" i="11" s="1"/>
  <c r="W1485" i="11" s="1"/>
  <c r="X1485" i="11" s="1"/>
  <c r="Z1485" i="11" s="1"/>
  <c r="S1453" i="11"/>
  <c r="T1453" i="11" s="1"/>
  <c r="V1453" i="11" s="1"/>
  <c r="W1453" i="11" s="1"/>
  <c r="X1453" i="11" s="1"/>
  <c r="Z1453" i="11" s="1"/>
  <c r="S1421" i="11"/>
  <c r="T1421" i="11" s="1"/>
  <c r="V1421" i="11" s="1"/>
  <c r="W1421" i="11" s="1"/>
  <c r="X1421" i="11" s="1"/>
  <c r="Z1421" i="11" s="1"/>
  <c r="S1389" i="11"/>
  <c r="T1389" i="11" s="1"/>
  <c r="V1389" i="11" s="1"/>
  <c r="W1389" i="11" s="1"/>
  <c r="X1389" i="11" s="1"/>
  <c r="Z1389" i="11" s="1"/>
  <c r="S1369" i="11"/>
  <c r="T1369" i="11" s="1"/>
  <c r="V1369" i="11" s="1"/>
  <c r="W1369" i="11" s="1"/>
  <c r="X1369" i="11" s="1"/>
  <c r="Z1369" i="11" s="1"/>
  <c r="S1357" i="11"/>
  <c r="T1357" i="11" s="1"/>
  <c r="V1357" i="11" s="1"/>
  <c r="W1357" i="11" s="1"/>
  <c r="X1357" i="11" s="1"/>
  <c r="Z1357" i="11" s="1"/>
  <c r="S1325" i="11"/>
  <c r="T1325" i="11" s="1"/>
  <c r="V1325" i="11" s="1"/>
  <c r="W1325" i="11" s="1"/>
  <c r="X1325" i="11" s="1"/>
  <c r="Z1325" i="11" s="1"/>
  <c r="S1229" i="11"/>
  <c r="T1229" i="11" s="1"/>
  <c r="V1229" i="11" s="1"/>
  <c r="W1229" i="11" s="1"/>
  <c r="X1229" i="11" s="1"/>
  <c r="Z1229" i="11" s="1"/>
  <c r="S1165" i="11"/>
  <c r="T1165" i="11" s="1"/>
  <c r="V1165" i="11" s="1"/>
  <c r="W1165" i="11" s="1"/>
  <c r="X1165" i="11" s="1"/>
  <c r="Z1165" i="11" s="1"/>
  <c r="S1101" i="11"/>
  <c r="T1101" i="11" s="1"/>
  <c r="V1101" i="11" s="1"/>
  <c r="W1101" i="11" s="1"/>
  <c r="X1101" i="11" s="1"/>
  <c r="Z1101" i="11" s="1"/>
  <c r="S1069" i="11"/>
  <c r="T1069" i="11" s="1"/>
  <c r="V1069" i="11" s="1"/>
  <c r="W1069" i="11" s="1"/>
  <c r="X1069" i="11" s="1"/>
  <c r="Z1069" i="11" s="1"/>
  <c r="S1037" i="11"/>
  <c r="T1037" i="11" s="1"/>
  <c r="V1037" i="11" s="1"/>
  <c r="W1037" i="11" s="1"/>
  <c r="X1037" i="11" s="1"/>
  <c r="Z1037" i="11" s="1"/>
  <c r="S1005" i="11"/>
  <c r="T1005" i="11" s="1"/>
  <c r="V1005" i="11" s="1"/>
  <c r="W1005" i="11" s="1"/>
  <c r="X1005" i="11" s="1"/>
  <c r="Z1005" i="11" s="1"/>
  <c r="S941" i="11"/>
  <c r="T941" i="11" s="1"/>
  <c r="V941" i="11" s="1"/>
  <c r="W941" i="11" s="1"/>
  <c r="X941" i="11" s="1"/>
  <c r="Z941" i="11" s="1"/>
  <c r="S877" i="11"/>
  <c r="T877" i="11" s="1"/>
  <c r="V877" i="11" s="1"/>
  <c r="W877" i="11" s="1"/>
  <c r="X877" i="11" s="1"/>
  <c r="Z877" i="11" s="1"/>
  <c r="S845" i="11"/>
  <c r="T845" i="11" s="1"/>
  <c r="V845" i="11" s="1"/>
  <c r="W845" i="11" s="1"/>
  <c r="X845" i="11" s="1"/>
  <c r="Z845" i="11" s="1"/>
  <c r="S813" i="11"/>
  <c r="T813" i="11" s="1"/>
  <c r="V813" i="11" s="1"/>
  <c r="W813" i="11" s="1"/>
  <c r="X813" i="11" s="1"/>
  <c r="Z813" i="11" s="1"/>
  <c r="S781" i="11"/>
  <c r="T781" i="11" s="1"/>
  <c r="V781" i="11" s="1"/>
  <c r="W781" i="11" s="1"/>
  <c r="X781" i="11" s="1"/>
  <c r="Z781" i="11" s="1"/>
  <c r="S749" i="11"/>
  <c r="T749" i="11" s="1"/>
  <c r="V749" i="11" s="1"/>
  <c r="W749" i="11" s="1"/>
  <c r="X749" i="11" s="1"/>
  <c r="Z749" i="11" s="1"/>
  <c r="S653" i="11"/>
  <c r="T653" i="11" s="1"/>
  <c r="V653" i="11" s="1"/>
  <c r="W653" i="11" s="1"/>
  <c r="X653" i="11" s="1"/>
  <c r="Z653" i="11" s="1"/>
  <c r="S621" i="11"/>
  <c r="T621" i="11" s="1"/>
  <c r="V621" i="11" s="1"/>
  <c r="W621" i="11" s="1"/>
  <c r="X621" i="11" s="1"/>
  <c r="Z621" i="11" s="1"/>
  <c r="S2459" i="11"/>
  <c r="T2459" i="11" s="1"/>
  <c r="V2459" i="11" s="1"/>
  <c r="W2459" i="11" s="1"/>
  <c r="X2459" i="11" s="1"/>
  <c r="Z2459" i="11" s="1"/>
  <c r="S2395" i="11"/>
  <c r="T2395" i="11" s="1"/>
  <c r="V2395" i="11" s="1"/>
  <c r="W2395" i="11" s="1"/>
  <c r="X2395" i="11" s="1"/>
  <c r="Z2395" i="11" s="1"/>
  <c r="S2235" i="11"/>
  <c r="T2235" i="11" s="1"/>
  <c r="V2235" i="11" s="1"/>
  <c r="W2235" i="11" s="1"/>
  <c r="X2235" i="11" s="1"/>
  <c r="Z2235" i="11" s="1"/>
  <c r="S1537" i="11"/>
  <c r="T1537" i="11" s="1"/>
  <c r="V1537" i="11" s="1"/>
  <c r="W1537" i="11" s="1"/>
  <c r="X1537" i="11" s="1"/>
  <c r="Z1537" i="11" s="1"/>
  <c r="S1505" i="11"/>
  <c r="T1505" i="11" s="1"/>
  <c r="V1505" i="11" s="1"/>
  <c r="W1505" i="11" s="1"/>
  <c r="X1505" i="11" s="1"/>
  <c r="Z1505" i="11" s="1"/>
  <c r="S1473" i="11"/>
  <c r="T1473" i="11" s="1"/>
  <c r="V1473" i="11" s="1"/>
  <c r="W1473" i="11" s="1"/>
  <c r="X1473" i="11" s="1"/>
  <c r="Z1473" i="11" s="1"/>
  <c r="S1441" i="11"/>
  <c r="T1441" i="11" s="1"/>
  <c r="V1441" i="11" s="1"/>
  <c r="W1441" i="11" s="1"/>
  <c r="X1441" i="11" s="1"/>
  <c r="Z1441" i="11" s="1"/>
  <c r="S1409" i="11"/>
  <c r="T1409" i="11" s="1"/>
  <c r="V1409" i="11" s="1"/>
  <c r="W1409" i="11" s="1"/>
  <c r="X1409" i="11" s="1"/>
  <c r="Z1409" i="11" s="1"/>
  <c r="S1377" i="11"/>
  <c r="T1377" i="11" s="1"/>
  <c r="V1377" i="11" s="1"/>
  <c r="W1377" i="11" s="1"/>
  <c r="X1377" i="11" s="1"/>
  <c r="Z1377" i="11" s="1"/>
  <c r="S1345" i="11"/>
  <c r="T1345" i="11" s="1"/>
  <c r="V1345" i="11" s="1"/>
  <c r="W1345" i="11" s="1"/>
  <c r="X1345" i="11" s="1"/>
  <c r="Z1345" i="11" s="1"/>
  <c r="S1281" i="11"/>
  <c r="T1281" i="11" s="1"/>
  <c r="V1281" i="11" s="1"/>
  <c r="W1281" i="11" s="1"/>
  <c r="X1281" i="11" s="1"/>
  <c r="Z1281" i="11" s="1"/>
  <c r="S1249" i="11"/>
  <c r="T1249" i="11" s="1"/>
  <c r="V1249" i="11" s="1"/>
  <c r="W1249" i="11" s="1"/>
  <c r="X1249" i="11" s="1"/>
  <c r="Z1249" i="11" s="1"/>
  <c r="S1217" i="11"/>
  <c r="T1217" i="11" s="1"/>
  <c r="V1217" i="11" s="1"/>
  <c r="W1217" i="11" s="1"/>
  <c r="X1217" i="11" s="1"/>
  <c r="Z1217" i="11" s="1"/>
  <c r="S1197" i="11"/>
  <c r="T1197" i="11" s="1"/>
  <c r="V1197" i="11" s="1"/>
  <c r="W1197" i="11" s="1"/>
  <c r="X1197" i="11" s="1"/>
  <c r="Z1197" i="11" s="1"/>
  <c r="S1185" i="11"/>
  <c r="T1185" i="11" s="1"/>
  <c r="V1185" i="11" s="1"/>
  <c r="W1185" i="11" s="1"/>
  <c r="X1185" i="11" s="1"/>
  <c r="Z1185" i="11" s="1"/>
  <c r="S1153" i="11"/>
  <c r="T1153" i="11" s="1"/>
  <c r="V1153" i="11" s="1"/>
  <c r="W1153" i="11" s="1"/>
  <c r="X1153" i="11" s="1"/>
  <c r="Z1153" i="11" s="1"/>
  <c r="S1089" i="11"/>
  <c r="T1089" i="11" s="1"/>
  <c r="V1089" i="11" s="1"/>
  <c r="W1089" i="11" s="1"/>
  <c r="X1089" i="11" s="1"/>
  <c r="Z1089" i="11" s="1"/>
  <c r="S1057" i="11"/>
  <c r="T1057" i="11" s="1"/>
  <c r="V1057" i="11" s="1"/>
  <c r="W1057" i="11" s="1"/>
  <c r="X1057" i="11" s="1"/>
  <c r="Z1057" i="11" s="1"/>
  <c r="S1025" i="11"/>
  <c r="T1025" i="11" s="1"/>
  <c r="V1025" i="11" s="1"/>
  <c r="W1025" i="11" s="1"/>
  <c r="X1025" i="11" s="1"/>
  <c r="Z1025" i="11" s="1"/>
  <c r="S993" i="11"/>
  <c r="T993" i="11" s="1"/>
  <c r="V993" i="11" s="1"/>
  <c r="W993" i="11" s="1"/>
  <c r="X993" i="11" s="1"/>
  <c r="Z993" i="11" s="1"/>
  <c r="S973" i="11"/>
  <c r="T973" i="11" s="1"/>
  <c r="V973" i="11" s="1"/>
  <c r="W973" i="11" s="1"/>
  <c r="X973" i="11" s="1"/>
  <c r="Z973" i="11" s="1"/>
  <c r="S961" i="11"/>
  <c r="T961" i="11" s="1"/>
  <c r="V961" i="11" s="1"/>
  <c r="W961" i="11" s="1"/>
  <c r="X961" i="11" s="1"/>
  <c r="Z961" i="11" s="1"/>
  <c r="S929" i="11"/>
  <c r="T929" i="11" s="1"/>
  <c r="V929" i="11" s="1"/>
  <c r="W929" i="11" s="1"/>
  <c r="X929" i="11" s="1"/>
  <c r="Z929" i="11" s="1"/>
  <c r="S909" i="11"/>
  <c r="T909" i="11" s="1"/>
  <c r="V909" i="11" s="1"/>
  <c r="W909" i="11" s="1"/>
  <c r="X909" i="11" s="1"/>
  <c r="Z909" i="11" s="1"/>
  <c r="S897" i="11"/>
  <c r="T897" i="11" s="1"/>
  <c r="V897" i="11" s="1"/>
  <c r="W897" i="11" s="1"/>
  <c r="X897" i="11" s="1"/>
  <c r="Z897" i="11" s="1"/>
  <c r="S865" i="11"/>
  <c r="T865" i="11" s="1"/>
  <c r="V865" i="11" s="1"/>
  <c r="W865" i="11" s="1"/>
  <c r="X865" i="11" s="1"/>
  <c r="Z865" i="11" s="1"/>
  <c r="S833" i="11"/>
  <c r="T833" i="11" s="1"/>
  <c r="V833" i="11" s="1"/>
  <c r="W833" i="11" s="1"/>
  <c r="X833" i="11" s="1"/>
  <c r="Z833" i="11" s="1"/>
  <c r="S801" i="11"/>
  <c r="T801" i="11" s="1"/>
  <c r="V801" i="11" s="1"/>
  <c r="W801" i="11" s="1"/>
  <c r="X801" i="11" s="1"/>
  <c r="Z801" i="11" s="1"/>
  <c r="S769" i="11"/>
  <c r="T769" i="11" s="1"/>
  <c r="V769" i="11" s="1"/>
  <c r="W769" i="11" s="1"/>
  <c r="X769" i="11" s="1"/>
  <c r="Z769" i="11" s="1"/>
  <c r="S737" i="11"/>
  <c r="T737" i="11" s="1"/>
  <c r="V737" i="11" s="1"/>
  <c r="W737" i="11" s="1"/>
  <c r="X737" i="11" s="1"/>
  <c r="Z737" i="11" s="1"/>
  <c r="S673" i="11"/>
  <c r="T673" i="11" s="1"/>
  <c r="V673" i="11" s="1"/>
  <c r="W673" i="11" s="1"/>
  <c r="X673" i="11" s="1"/>
  <c r="Z673" i="11" s="1"/>
  <c r="S641" i="11"/>
  <c r="T641" i="11" s="1"/>
  <c r="V641" i="11" s="1"/>
  <c r="W641" i="11" s="1"/>
  <c r="X641" i="11" s="1"/>
  <c r="Z641" i="11" s="1"/>
  <c r="S609" i="11"/>
  <c r="T609" i="11" s="1"/>
  <c r="V609" i="11" s="1"/>
  <c r="W609" i="11" s="1"/>
  <c r="X609" i="11" s="1"/>
  <c r="Z609" i="11" s="1"/>
  <c r="S2447" i="11"/>
  <c r="T2447" i="11" s="1"/>
  <c r="V2447" i="11" s="1"/>
  <c r="W2447" i="11" s="1"/>
  <c r="X2447" i="11" s="1"/>
  <c r="Z2447" i="11" s="1"/>
  <c r="S1493" i="11"/>
  <c r="T1493" i="11" s="1"/>
  <c r="V1493" i="11" s="1"/>
  <c r="W1493" i="11" s="1"/>
  <c r="X1493" i="11" s="1"/>
  <c r="Z1493" i="11" s="1"/>
  <c r="S1461" i="11"/>
  <c r="T1461" i="11" s="1"/>
  <c r="V1461" i="11" s="1"/>
  <c r="W1461" i="11" s="1"/>
  <c r="X1461" i="11" s="1"/>
  <c r="Z1461" i="11" s="1"/>
  <c r="S1429" i="11"/>
  <c r="T1429" i="11" s="1"/>
  <c r="V1429" i="11" s="1"/>
  <c r="W1429" i="11" s="1"/>
  <c r="X1429" i="11" s="1"/>
  <c r="Z1429" i="11" s="1"/>
  <c r="S1397" i="11"/>
  <c r="T1397" i="11" s="1"/>
  <c r="V1397" i="11" s="1"/>
  <c r="W1397" i="11" s="1"/>
  <c r="X1397" i="11" s="1"/>
  <c r="Z1397" i="11" s="1"/>
  <c r="S1365" i="11"/>
  <c r="T1365" i="11" s="1"/>
  <c r="V1365" i="11" s="1"/>
  <c r="W1365" i="11" s="1"/>
  <c r="X1365" i="11" s="1"/>
  <c r="Z1365" i="11" s="1"/>
  <c r="S1333" i="11"/>
  <c r="T1333" i="11" s="1"/>
  <c r="V1333" i="11" s="1"/>
  <c r="W1333" i="11" s="1"/>
  <c r="X1333" i="11" s="1"/>
  <c r="Z1333" i="11" s="1"/>
  <c r="S1269" i="11"/>
  <c r="T1269" i="11" s="1"/>
  <c r="V1269" i="11" s="1"/>
  <c r="W1269" i="11" s="1"/>
  <c r="X1269" i="11" s="1"/>
  <c r="Z1269" i="11" s="1"/>
  <c r="S1225" i="11"/>
  <c r="T1225" i="11" s="1"/>
  <c r="V1225" i="11" s="1"/>
  <c r="W1225" i="11" s="1"/>
  <c r="X1225" i="11" s="1"/>
  <c r="Z1225" i="11" s="1"/>
  <c r="S1205" i="11"/>
  <c r="T1205" i="11" s="1"/>
  <c r="V1205" i="11" s="1"/>
  <c r="W1205" i="11" s="1"/>
  <c r="X1205" i="11" s="1"/>
  <c r="Z1205" i="11" s="1"/>
  <c r="S1193" i="11"/>
  <c r="T1193" i="11" s="1"/>
  <c r="V1193" i="11" s="1"/>
  <c r="W1193" i="11" s="1"/>
  <c r="X1193" i="11" s="1"/>
  <c r="Z1193" i="11" s="1"/>
  <c r="S1173" i="11"/>
  <c r="T1173" i="11" s="1"/>
  <c r="V1173" i="11" s="1"/>
  <c r="W1173" i="11" s="1"/>
  <c r="X1173" i="11" s="1"/>
  <c r="Z1173" i="11" s="1"/>
  <c r="S1109" i="11"/>
  <c r="T1109" i="11" s="1"/>
  <c r="V1109" i="11" s="1"/>
  <c r="W1109" i="11" s="1"/>
  <c r="X1109" i="11" s="1"/>
  <c r="Z1109" i="11" s="1"/>
  <c r="S1077" i="11"/>
  <c r="T1077" i="11" s="1"/>
  <c r="V1077" i="11" s="1"/>
  <c r="W1077" i="11" s="1"/>
  <c r="X1077" i="11" s="1"/>
  <c r="Z1077" i="11" s="1"/>
  <c r="S1065" i="11"/>
  <c r="T1065" i="11" s="1"/>
  <c r="V1065" i="11" s="1"/>
  <c r="W1065" i="11" s="1"/>
  <c r="X1065" i="11" s="1"/>
  <c r="Z1065" i="11" s="1"/>
  <c r="S1045" i="11"/>
  <c r="T1045" i="11" s="1"/>
  <c r="V1045" i="11" s="1"/>
  <c r="W1045" i="11" s="1"/>
  <c r="X1045" i="11" s="1"/>
  <c r="Z1045" i="11" s="1"/>
  <c r="S1013" i="11"/>
  <c r="T1013" i="11" s="1"/>
  <c r="V1013" i="11" s="1"/>
  <c r="W1013" i="11" s="1"/>
  <c r="X1013" i="11" s="1"/>
  <c r="Z1013" i="11" s="1"/>
  <c r="S981" i="11"/>
  <c r="T981" i="11" s="1"/>
  <c r="V981" i="11" s="1"/>
  <c r="W981" i="11" s="1"/>
  <c r="X981" i="11" s="1"/>
  <c r="Z981" i="11" s="1"/>
  <c r="S949" i="11"/>
  <c r="T949" i="11" s="1"/>
  <c r="V949" i="11" s="1"/>
  <c r="W949" i="11" s="1"/>
  <c r="X949" i="11" s="1"/>
  <c r="Z949" i="11" s="1"/>
  <c r="S885" i="11"/>
  <c r="T885" i="11" s="1"/>
  <c r="V885" i="11" s="1"/>
  <c r="W885" i="11" s="1"/>
  <c r="X885" i="11" s="1"/>
  <c r="Z885" i="11" s="1"/>
  <c r="S853" i="11"/>
  <c r="T853" i="11" s="1"/>
  <c r="V853" i="11" s="1"/>
  <c r="W853" i="11" s="1"/>
  <c r="X853" i="11" s="1"/>
  <c r="Z853" i="11" s="1"/>
  <c r="S821" i="11"/>
  <c r="T821" i="11" s="1"/>
  <c r="V821" i="11" s="1"/>
  <c r="W821" i="11" s="1"/>
  <c r="X821" i="11" s="1"/>
  <c r="Z821" i="11" s="1"/>
  <c r="S789" i="11"/>
  <c r="T789" i="11" s="1"/>
  <c r="V789" i="11" s="1"/>
  <c r="W789" i="11" s="1"/>
  <c r="X789" i="11" s="1"/>
  <c r="Z789" i="11" s="1"/>
  <c r="S757" i="11"/>
  <c r="T757" i="11" s="1"/>
  <c r="V757" i="11" s="1"/>
  <c r="W757" i="11" s="1"/>
  <c r="X757" i="11" s="1"/>
  <c r="Z757" i="11" s="1"/>
  <c r="S725" i="11"/>
  <c r="T725" i="11" s="1"/>
  <c r="V725" i="11" s="1"/>
  <c r="W725" i="11" s="1"/>
  <c r="X725" i="11" s="1"/>
  <c r="Z725" i="11" s="1"/>
  <c r="S661" i="11"/>
  <c r="T661" i="11" s="1"/>
  <c r="V661" i="11" s="1"/>
  <c r="W661" i="11" s="1"/>
  <c r="X661" i="11" s="1"/>
  <c r="Z661" i="11" s="1"/>
  <c r="S629" i="11"/>
  <c r="T629" i="11" s="1"/>
  <c r="V629" i="11" s="1"/>
  <c r="W629" i="11" s="1"/>
  <c r="X629" i="11" s="1"/>
  <c r="Z629" i="11" s="1"/>
  <c r="S617" i="11"/>
  <c r="T617" i="11" s="1"/>
  <c r="V617" i="11" s="1"/>
  <c r="W617" i="11" s="1"/>
  <c r="X617" i="11" s="1"/>
  <c r="Z617" i="11" s="1"/>
  <c r="S2383" i="11"/>
  <c r="T2383" i="11" s="1"/>
  <c r="V2383" i="11" s="1"/>
  <c r="W2383" i="11" s="1"/>
  <c r="X2383" i="11" s="1"/>
  <c r="Z2383" i="11" s="1"/>
  <c r="S2287" i="11"/>
  <c r="T2287" i="11" s="1"/>
  <c r="V2287" i="11" s="1"/>
  <c r="W2287" i="11" s="1"/>
  <c r="X2287" i="11" s="1"/>
  <c r="Z2287" i="11" s="1"/>
  <c r="S1545" i="11"/>
  <c r="T1545" i="11" s="1"/>
  <c r="V1545" i="11" s="1"/>
  <c r="W1545" i="11" s="1"/>
  <c r="X1545" i="11" s="1"/>
  <c r="Z1545" i="11" s="1"/>
  <c r="S1525" i="11"/>
  <c r="T1525" i="11" s="1"/>
  <c r="V1525" i="11" s="1"/>
  <c r="W1525" i="11" s="1"/>
  <c r="X1525" i="11" s="1"/>
  <c r="Z1525" i="11" s="1"/>
  <c r="S1513" i="11"/>
  <c r="T1513" i="11" s="1"/>
  <c r="V1513" i="11" s="1"/>
  <c r="W1513" i="11" s="1"/>
  <c r="X1513" i="11" s="1"/>
  <c r="Z1513" i="11" s="1"/>
  <c r="S1481" i="11"/>
  <c r="T1481" i="11" s="1"/>
  <c r="V1481" i="11" s="1"/>
  <c r="W1481" i="11" s="1"/>
  <c r="X1481" i="11" s="1"/>
  <c r="Z1481" i="11" s="1"/>
  <c r="S1449" i="11"/>
  <c r="T1449" i="11" s="1"/>
  <c r="V1449" i="11" s="1"/>
  <c r="W1449" i="11" s="1"/>
  <c r="X1449" i="11" s="1"/>
  <c r="Z1449" i="11" s="1"/>
  <c r="S1417" i="11"/>
  <c r="T1417" i="11" s="1"/>
  <c r="V1417" i="11" s="1"/>
  <c r="W1417" i="11" s="1"/>
  <c r="X1417" i="11" s="1"/>
  <c r="Z1417" i="11" s="1"/>
  <c r="S1385" i="11"/>
  <c r="T1385" i="11" s="1"/>
  <c r="V1385" i="11" s="1"/>
  <c r="W1385" i="11" s="1"/>
  <c r="X1385" i="11" s="1"/>
  <c r="Z1385" i="11" s="1"/>
  <c r="S1353" i="11"/>
  <c r="T1353" i="11" s="1"/>
  <c r="V1353" i="11" s="1"/>
  <c r="W1353" i="11" s="1"/>
  <c r="X1353" i="11" s="1"/>
  <c r="Z1353" i="11" s="1"/>
  <c r="S1321" i="11"/>
  <c r="T1321" i="11" s="1"/>
  <c r="V1321" i="11" s="1"/>
  <c r="W1321" i="11" s="1"/>
  <c r="X1321" i="11" s="1"/>
  <c r="Z1321" i="11" s="1"/>
  <c r="S1257" i="11"/>
  <c r="T1257" i="11" s="1"/>
  <c r="V1257" i="11" s="1"/>
  <c r="W1257" i="11" s="1"/>
  <c r="X1257" i="11" s="1"/>
  <c r="Z1257" i="11" s="1"/>
  <c r="S1237" i="11"/>
  <c r="T1237" i="11" s="1"/>
  <c r="V1237" i="11" s="1"/>
  <c r="W1237" i="11" s="1"/>
  <c r="X1237" i="11" s="1"/>
  <c r="Z1237" i="11" s="1"/>
  <c r="S1161" i="11"/>
  <c r="T1161" i="11" s="1"/>
  <c r="V1161" i="11" s="1"/>
  <c r="W1161" i="11" s="1"/>
  <c r="X1161" i="11" s="1"/>
  <c r="Z1161" i="11" s="1"/>
  <c r="S1097" i="11"/>
  <c r="T1097" i="11" s="1"/>
  <c r="V1097" i="11" s="1"/>
  <c r="W1097" i="11" s="1"/>
  <c r="X1097" i="11" s="1"/>
  <c r="Z1097" i="11" s="1"/>
  <c r="S1033" i="11"/>
  <c r="T1033" i="11" s="1"/>
  <c r="V1033" i="11" s="1"/>
  <c r="W1033" i="11" s="1"/>
  <c r="X1033" i="11" s="1"/>
  <c r="Z1033" i="11" s="1"/>
  <c r="S1001" i="11"/>
  <c r="T1001" i="11" s="1"/>
  <c r="V1001" i="11" s="1"/>
  <c r="W1001" i="11" s="1"/>
  <c r="X1001" i="11" s="1"/>
  <c r="Z1001" i="11" s="1"/>
  <c r="S969" i="11"/>
  <c r="T969" i="11" s="1"/>
  <c r="V969" i="11" s="1"/>
  <c r="W969" i="11" s="1"/>
  <c r="X969" i="11" s="1"/>
  <c r="Z969" i="11" s="1"/>
  <c r="S937" i="11"/>
  <c r="T937" i="11" s="1"/>
  <c r="V937" i="11" s="1"/>
  <c r="W937" i="11" s="1"/>
  <c r="X937" i="11" s="1"/>
  <c r="Z937" i="11" s="1"/>
  <c r="S917" i="11"/>
  <c r="T917" i="11" s="1"/>
  <c r="V917" i="11" s="1"/>
  <c r="W917" i="11" s="1"/>
  <c r="X917" i="11" s="1"/>
  <c r="Z917" i="11" s="1"/>
  <c r="S905" i="11"/>
  <c r="T905" i="11" s="1"/>
  <c r="V905" i="11" s="1"/>
  <c r="W905" i="11" s="1"/>
  <c r="X905" i="11" s="1"/>
  <c r="Z905" i="11" s="1"/>
  <c r="S873" i="11"/>
  <c r="T873" i="11" s="1"/>
  <c r="V873" i="11" s="1"/>
  <c r="W873" i="11" s="1"/>
  <c r="X873" i="11" s="1"/>
  <c r="Z873" i="11" s="1"/>
  <c r="S841" i="11"/>
  <c r="T841" i="11" s="1"/>
  <c r="V841" i="11" s="1"/>
  <c r="W841" i="11" s="1"/>
  <c r="X841" i="11" s="1"/>
  <c r="Z841" i="11" s="1"/>
  <c r="S809" i="11"/>
  <c r="T809" i="11" s="1"/>
  <c r="V809" i="11" s="1"/>
  <c r="W809" i="11" s="1"/>
  <c r="X809" i="11" s="1"/>
  <c r="Z809" i="11" s="1"/>
  <c r="S777" i="11"/>
  <c r="T777" i="11" s="1"/>
  <c r="V777" i="11" s="1"/>
  <c r="W777" i="11" s="1"/>
  <c r="X777" i="11" s="1"/>
  <c r="Z777" i="11" s="1"/>
  <c r="S745" i="11"/>
  <c r="T745" i="11" s="1"/>
  <c r="V745" i="11" s="1"/>
  <c r="W745" i="11" s="1"/>
  <c r="X745" i="11" s="1"/>
  <c r="Z745" i="11" s="1"/>
  <c r="S649" i="11"/>
  <c r="T649" i="11" s="1"/>
  <c r="V649" i="11" s="1"/>
  <c r="W649" i="11" s="1"/>
  <c r="X649" i="11" s="1"/>
  <c r="Z649" i="11" s="1"/>
  <c r="S2403" i="11"/>
  <c r="T2403" i="11" s="1"/>
  <c r="V2403" i="11" s="1"/>
  <c r="W2403" i="11" s="1"/>
  <c r="X2403" i="11" s="1"/>
  <c r="Z2403" i="11" s="1"/>
  <c r="S2391" i="11"/>
  <c r="T2391" i="11" s="1"/>
  <c r="V2391" i="11" s="1"/>
  <c r="W2391" i="11" s="1"/>
  <c r="X2391" i="11" s="1"/>
  <c r="Z2391" i="11" s="1"/>
  <c r="S2295" i="11"/>
  <c r="T2295" i="11" s="1"/>
  <c r="V2295" i="11" s="1"/>
  <c r="W2295" i="11" s="1"/>
  <c r="X2295" i="11" s="1"/>
  <c r="Z2295" i="11" s="1"/>
  <c r="S1533" i="11"/>
  <c r="T1533" i="11" s="1"/>
  <c r="V1533" i="11" s="1"/>
  <c r="W1533" i="11" s="1"/>
  <c r="X1533" i="11" s="1"/>
  <c r="Z1533" i="11" s="1"/>
  <c r="S1501" i="11"/>
  <c r="T1501" i="11" s="1"/>
  <c r="V1501" i="11" s="1"/>
  <c r="W1501" i="11" s="1"/>
  <c r="X1501" i="11" s="1"/>
  <c r="Z1501" i="11" s="1"/>
  <c r="S1469" i="11"/>
  <c r="T1469" i="11" s="1"/>
  <c r="V1469" i="11" s="1"/>
  <c r="W1469" i="11" s="1"/>
  <c r="X1469" i="11" s="1"/>
  <c r="Z1469" i="11" s="1"/>
  <c r="S1437" i="11"/>
  <c r="T1437" i="11" s="1"/>
  <c r="V1437" i="11" s="1"/>
  <c r="W1437" i="11" s="1"/>
  <c r="X1437" i="11" s="1"/>
  <c r="Z1437" i="11" s="1"/>
  <c r="S1405" i="11"/>
  <c r="T1405" i="11" s="1"/>
  <c r="V1405" i="11" s="1"/>
  <c r="W1405" i="11" s="1"/>
  <c r="X1405" i="11" s="1"/>
  <c r="Z1405" i="11" s="1"/>
  <c r="S1373" i="11"/>
  <c r="T1373" i="11" s="1"/>
  <c r="V1373" i="11" s="1"/>
  <c r="W1373" i="11" s="1"/>
  <c r="X1373" i="11" s="1"/>
  <c r="Z1373" i="11" s="1"/>
  <c r="S1341" i="11"/>
  <c r="T1341" i="11" s="1"/>
  <c r="V1341" i="11" s="1"/>
  <c r="W1341" i="11" s="1"/>
  <c r="X1341" i="11" s="1"/>
  <c r="Z1341" i="11" s="1"/>
  <c r="S1277" i="11"/>
  <c r="T1277" i="11" s="1"/>
  <c r="V1277" i="11" s="1"/>
  <c r="W1277" i="11" s="1"/>
  <c r="X1277" i="11" s="1"/>
  <c r="Z1277" i="11" s="1"/>
  <c r="S1265" i="11"/>
  <c r="T1265" i="11" s="1"/>
  <c r="V1265" i="11" s="1"/>
  <c r="W1265" i="11" s="1"/>
  <c r="X1265" i="11" s="1"/>
  <c r="Z1265" i="11" s="1"/>
  <c r="S1245" i="11"/>
  <c r="T1245" i="11" s="1"/>
  <c r="V1245" i="11" s="1"/>
  <c r="W1245" i="11" s="1"/>
  <c r="X1245" i="11" s="1"/>
  <c r="Z1245" i="11" s="1"/>
  <c r="S1213" i="11"/>
  <c r="T1213" i="11" s="1"/>
  <c r="V1213" i="11" s="1"/>
  <c r="W1213" i="11" s="1"/>
  <c r="X1213" i="11" s="1"/>
  <c r="Z1213" i="11" s="1"/>
  <c r="S1181" i="11"/>
  <c r="T1181" i="11" s="1"/>
  <c r="V1181" i="11" s="1"/>
  <c r="W1181" i="11" s="1"/>
  <c r="X1181" i="11" s="1"/>
  <c r="Z1181" i="11" s="1"/>
  <c r="S1149" i="11"/>
  <c r="T1149" i="11" s="1"/>
  <c r="V1149" i="11" s="1"/>
  <c r="W1149" i="11" s="1"/>
  <c r="X1149" i="11" s="1"/>
  <c r="Z1149" i="11" s="1"/>
  <c r="S1085" i="11"/>
  <c r="T1085" i="11" s="1"/>
  <c r="V1085" i="11" s="1"/>
  <c r="W1085" i="11" s="1"/>
  <c r="X1085" i="11" s="1"/>
  <c r="Z1085" i="11" s="1"/>
  <c r="S1073" i="11"/>
  <c r="T1073" i="11" s="1"/>
  <c r="V1073" i="11" s="1"/>
  <c r="W1073" i="11" s="1"/>
  <c r="X1073" i="11" s="1"/>
  <c r="Z1073" i="11" s="1"/>
  <c r="S1053" i="11"/>
  <c r="T1053" i="11" s="1"/>
  <c r="V1053" i="11" s="1"/>
  <c r="W1053" i="11" s="1"/>
  <c r="X1053" i="11" s="1"/>
  <c r="Z1053" i="11" s="1"/>
  <c r="S1021" i="11"/>
  <c r="T1021" i="11" s="1"/>
  <c r="V1021" i="11" s="1"/>
  <c r="W1021" i="11" s="1"/>
  <c r="X1021" i="11" s="1"/>
  <c r="Z1021" i="11" s="1"/>
  <c r="S989" i="11"/>
  <c r="T989" i="11" s="1"/>
  <c r="V989" i="11" s="1"/>
  <c r="W989" i="11" s="1"/>
  <c r="X989" i="11" s="1"/>
  <c r="Z989" i="11" s="1"/>
  <c r="S957" i="11"/>
  <c r="T957" i="11" s="1"/>
  <c r="V957" i="11" s="1"/>
  <c r="W957" i="11" s="1"/>
  <c r="X957" i="11" s="1"/>
  <c r="Z957" i="11" s="1"/>
  <c r="S925" i="11"/>
  <c r="T925" i="11" s="1"/>
  <c r="V925" i="11" s="1"/>
  <c r="W925" i="11" s="1"/>
  <c r="X925" i="11" s="1"/>
  <c r="Z925" i="11" s="1"/>
  <c r="S893" i="11"/>
  <c r="T893" i="11" s="1"/>
  <c r="V893" i="11" s="1"/>
  <c r="W893" i="11" s="1"/>
  <c r="X893" i="11" s="1"/>
  <c r="Z893" i="11" s="1"/>
  <c r="S861" i="11"/>
  <c r="T861" i="11" s="1"/>
  <c r="V861" i="11" s="1"/>
  <c r="W861" i="11" s="1"/>
  <c r="X861" i="11" s="1"/>
  <c r="Z861" i="11" s="1"/>
  <c r="S829" i="11"/>
  <c r="T829" i="11" s="1"/>
  <c r="V829" i="11" s="1"/>
  <c r="W829" i="11" s="1"/>
  <c r="X829" i="11" s="1"/>
  <c r="Z829" i="11" s="1"/>
  <c r="S797" i="11"/>
  <c r="T797" i="11" s="1"/>
  <c r="V797" i="11" s="1"/>
  <c r="W797" i="11" s="1"/>
  <c r="X797" i="11" s="1"/>
  <c r="Z797" i="11" s="1"/>
  <c r="S765" i="11"/>
  <c r="T765" i="11" s="1"/>
  <c r="V765" i="11" s="1"/>
  <c r="W765" i="11" s="1"/>
  <c r="X765" i="11" s="1"/>
  <c r="Z765" i="11" s="1"/>
  <c r="S733" i="11"/>
  <c r="T733" i="11" s="1"/>
  <c r="V733" i="11" s="1"/>
  <c r="W733" i="11" s="1"/>
  <c r="X733" i="11" s="1"/>
  <c r="Z733" i="11" s="1"/>
  <c r="S701" i="11"/>
  <c r="T701" i="11" s="1"/>
  <c r="V701" i="11" s="1"/>
  <c r="W701" i="11" s="1"/>
  <c r="X701" i="11" s="1"/>
  <c r="Z701" i="11" s="1"/>
  <c r="S669" i="11"/>
  <c r="T669" i="11" s="1"/>
  <c r="V669" i="11" s="1"/>
  <c r="W669" i="11" s="1"/>
  <c r="X669" i="11" s="1"/>
  <c r="Z669" i="11" s="1"/>
  <c r="S637" i="11"/>
  <c r="T637" i="11" s="1"/>
  <c r="V637" i="11" s="1"/>
  <c r="W637" i="11" s="1"/>
  <c r="X637" i="11" s="1"/>
  <c r="Z637" i="11" s="1"/>
  <c r="S605" i="11"/>
  <c r="T605" i="11" s="1"/>
  <c r="V605" i="11" s="1"/>
  <c r="W605" i="11" s="1"/>
  <c r="X605" i="11" s="1"/>
  <c r="Z605" i="11" s="1"/>
  <c r="S517" i="11"/>
  <c r="T517" i="11" s="1"/>
  <c r="V517" i="11" s="1"/>
  <c r="W517" i="11" s="1"/>
  <c r="X517" i="11" s="1"/>
  <c r="Z517" i="11" s="1"/>
  <c r="S449" i="11"/>
  <c r="T449" i="11" s="1"/>
  <c r="V449" i="11" s="1"/>
  <c r="W449" i="11" s="1"/>
  <c r="X449" i="11" s="1"/>
  <c r="Z449" i="11" s="1"/>
  <c r="S353" i="11"/>
  <c r="T353" i="11" s="1"/>
  <c r="V353" i="11" s="1"/>
  <c r="W353" i="11" s="1"/>
  <c r="X353" i="11" s="1"/>
  <c r="Z353" i="11" s="1"/>
  <c r="S193" i="11"/>
  <c r="T193" i="11" s="1"/>
  <c r="V193" i="11" s="1"/>
  <c r="W193" i="11" s="1"/>
  <c r="X193" i="11" s="1"/>
  <c r="Z193" i="11" s="1"/>
  <c r="S161" i="11"/>
  <c r="T161" i="11" s="1"/>
  <c r="V161" i="11" s="1"/>
  <c r="W161" i="11" s="1"/>
  <c r="X161" i="11" s="1"/>
  <c r="Z161" i="11" s="1"/>
  <c r="S2098" i="11"/>
  <c r="T2098" i="11" s="1"/>
  <c r="V2098" i="11" s="1"/>
  <c r="W2098" i="11" s="1"/>
  <c r="X2098" i="11" s="1"/>
  <c r="Z2098" i="11" s="1"/>
  <c r="S2034" i="11"/>
  <c r="T2034" i="11" s="1"/>
  <c r="V2034" i="11" s="1"/>
  <c r="W2034" i="11" s="1"/>
  <c r="X2034" i="11" s="1"/>
  <c r="Z2034" i="11" s="1"/>
  <c r="S1950" i="11"/>
  <c r="T1950" i="11" s="1"/>
  <c r="V1950" i="11" s="1"/>
  <c r="W1950" i="11" s="1"/>
  <c r="X1950" i="11" s="1"/>
  <c r="Z1950" i="11" s="1"/>
  <c r="S4174" i="11"/>
  <c r="T4174" i="11" s="1"/>
  <c r="V4174" i="11" s="1"/>
  <c r="W4174" i="11" s="1"/>
  <c r="X4174" i="11" s="1"/>
  <c r="Z4174" i="11" s="1"/>
  <c r="S4142" i="11"/>
  <c r="T4142" i="11" s="1"/>
  <c r="V4142" i="11" s="1"/>
  <c r="W4142" i="11" s="1"/>
  <c r="X4142" i="11" s="1"/>
  <c r="Z4142" i="11" s="1"/>
  <c r="S3950" i="11"/>
  <c r="T3950" i="11" s="1"/>
  <c r="V3950" i="11" s="1"/>
  <c r="W3950" i="11" s="1"/>
  <c r="X3950" i="11" s="1"/>
  <c r="Z3950" i="11" s="1"/>
  <c r="S3918" i="11"/>
  <c r="T3918" i="11" s="1"/>
  <c r="V3918" i="11" s="1"/>
  <c r="W3918" i="11" s="1"/>
  <c r="X3918" i="11" s="1"/>
  <c r="Z3918" i="11" s="1"/>
  <c r="S3886" i="11"/>
  <c r="T3886" i="11" s="1"/>
  <c r="V3886" i="11" s="1"/>
  <c r="W3886" i="11" s="1"/>
  <c r="X3886" i="11" s="1"/>
  <c r="Z3886" i="11" s="1"/>
  <c r="S3790" i="11"/>
  <c r="T3790" i="11" s="1"/>
  <c r="V3790" i="11" s="1"/>
  <c r="W3790" i="11" s="1"/>
  <c r="X3790" i="11" s="1"/>
  <c r="Z3790" i="11" s="1"/>
  <c r="S3630" i="11"/>
  <c r="T3630" i="11" s="1"/>
  <c r="V3630" i="11" s="1"/>
  <c r="W3630" i="11" s="1"/>
  <c r="X3630" i="11" s="1"/>
  <c r="Z3630" i="11" s="1"/>
  <c r="S3534" i="11"/>
  <c r="T3534" i="11" s="1"/>
  <c r="V3534" i="11" s="1"/>
  <c r="W3534" i="11" s="1"/>
  <c r="X3534" i="11" s="1"/>
  <c r="Z3534" i="11" s="1"/>
  <c r="S3438" i="11"/>
  <c r="T3438" i="11" s="1"/>
  <c r="V3438" i="11" s="1"/>
  <c r="W3438" i="11" s="1"/>
  <c r="X3438" i="11" s="1"/>
  <c r="Z3438" i="11" s="1"/>
  <c r="S469" i="11"/>
  <c r="T469" i="11" s="1"/>
  <c r="V469" i="11" s="1"/>
  <c r="W469" i="11" s="1"/>
  <c r="X469" i="11" s="1"/>
  <c r="Z469" i="11" s="1"/>
  <c r="S457" i="11"/>
  <c r="T457" i="11" s="1"/>
  <c r="V457" i="11" s="1"/>
  <c r="W457" i="11" s="1"/>
  <c r="X457" i="11" s="1"/>
  <c r="Z457" i="11" s="1"/>
  <c r="S437" i="11"/>
  <c r="T437" i="11" s="1"/>
  <c r="V437" i="11" s="1"/>
  <c r="W437" i="11" s="1"/>
  <c r="X437" i="11" s="1"/>
  <c r="Z437" i="11" s="1"/>
  <c r="S373" i="11"/>
  <c r="T373" i="11" s="1"/>
  <c r="V373" i="11" s="1"/>
  <c r="W373" i="11" s="1"/>
  <c r="X373" i="11" s="1"/>
  <c r="Z373" i="11" s="1"/>
  <c r="S341" i="11"/>
  <c r="T341" i="11" s="1"/>
  <c r="V341" i="11" s="1"/>
  <c r="W341" i="11" s="1"/>
  <c r="X341" i="11" s="1"/>
  <c r="Z341" i="11" s="1"/>
  <c r="S309" i="11"/>
  <c r="T309" i="11" s="1"/>
  <c r="V309" i="11" s="1"/>
  <c r="W309" i="11" s="1"/>
  <c r="X309" i="11" s="1"/>
  <c r="Z309" i="11" s="1"/>
  <c r="S181" i="11"/>
  <c r="T181" i="11" s="1"/>
  <c r="V181" i="11" s="1"/>
  <c r="W181" i="11" s="1"/>
  <c r="X181" i="11" s="1"/>
  <c r="Z181" i="11" s="1"/>
  <c r="S117" i="11"/>
  <c r="T117" i="11" s="1"/>
  <c r="V117" i="11" s="1"/>
  <c r="W117" i="11" s="1"/>
  <c r="X117" i="11" s="1"/>
  <c r="Z117" i="11" s="1"/>
  <c r="S85" i="11"/>
  <c r="T85" i="11" s="1"/>
  <c r="V85" i="11" s="1"/>
  <c r="W85" i="11" s="1"/>
  <c r="X85" i="11" s="1"/>
  <c r="Z85" i="11" s="1"/>
  <c r="S2042" i="11"/>
  <c r="T2042" i="11" s="1"/>
  <c r="V2042" i="11" s="1"/>
  <c r="W2042" i="11" s="1"/>
  <c r="X2042" i="11" s="1"/>
  <c r="Z2042" i="11" s="1"/>
  <c r="S4162" i="11"/>
  <c r="T4162" i="11" s="1"/>
  <c r="V4162" i="11" s="1"/>
  <c r="W4162" i="11" s="1"/>
  <c r="X4162" i="11" s="1"/>
  <c r="Z4162" i="11" s="1"/>
  <c r="S4130" i="11"/>
  <c r="T4130" i="11" s="1"/>
  <c r="V4130" i="11" s="1"/>
  <c r="W4130" i="11" s="1"/>
  <c r="X4130" i="11" s="1"/>
  <c r="Z4130" i="11" s="1"/>
  <c r="S489" i="11"/>
  <c r="T489" i="11" s="1"/>
  <c r="V489" i="11" s="1"/>
  <c r="W489" i="11" s="1"/>
  <c r="X489" i="11" s="1"/>
  <c r="Z489" i="11" s="1"/>
  <c r="S425" i="11"/>
  <c r="T425" i="11" s="1"/>
  <c r="V425" i="11" s="1"/>
  <c r="W425" i="11" s="1"/>
  <c r="X425" i="11" s="1"/>
  <c r="Z425" i="11" s="1"/>
  <c r="S361" i="11"/>
  <c r="T361" i="11" s="1"/>
  <c r="V361" i="11" s="1"/>
  <c r="W361" i="11" s="1"/>
  <c r="X361" i="11" s="1"/>
  <c r="Z361" i="11" s="1"/>
  <c r="S169" i="11"/>
  <c r="T169" i="11" s="1"/>
  <c r="V169" i="11" s="1"/>
  <c r="W169" i="11" s="1"/>
  <c r="X169" i="11" s="1"/>
  <c r="Z169" i="11" s="1"/>
  <c r="S105" i="11"/>
  <c r="T105" i="11" s="1"/>
  <c r="V105" i="11" s="1"/>
  <c r="W105" i="11" s="1"/>
  <c r="X105" i="11" s="1"/>
  <c r="Z105" i="11" s="1"/>
  <c r="S73" i="11"/>
  <c r="T73" i="11" s="1"/>
  <c r="V73" i="11" s="1"/>
  <c r="W73" i="11" s="1"/>
  <c r="X73" i="11" s="1"/>
  <c r="Z73" i="11" s="1"/>
  <c r="S2106" i="11"/>
  <c r="T2106" i="11" s="1"/>
  <c r="V2106" i="11" s="1"/>
  <c r="W2106" i="11" s="1"/>
  <c r="X2106" i="11" s="1"/>
  <c r="Z2106" i="11" s="1"/>
  <c r="S1798" i="11"/>
  <c r="T1798" i="11" s="1"/>
  <c r="V1798" i="11" s="1"/>
  <c r="W1798" i="11" s="1"/>
  <c r="X1798" i="11" s="1"/>
  <c r="Z1798" i="11" s="1"/>
  <c r="S4310" i="11"/>
  <c r="T4310" i="11" s="1"/>
  <c r="V4310" i="11" s="1"/>
  <c r="W4310" i="11" s="1"/>
  <c r="X4310" i="11" s="1"/>
  <c r="Z4310" i="11" s="1"/>
  <c r="S4118" i="11"/>
  <c r="T4118" i="11" s="1"/>
  <c r="V4118" i="11" s="1"/>
  <c r="W4118" i="11" s="1"/>
  <c r="X4118" i="11" s="1"/>
  <c r="Z4118" i="11" s="1"/>
  <c r="S3606" i="11"/>
  <c r="T3606" i="11" s="1"/>
  <c r="V3606" i="11" s="1"/>
  <c r="W3606" i="11" s="1"/>
  <c r="X3606" i="11" s="1"/>
  <c r="Z3606" i="11" s="1"/>
  <c r="S3286" i="11"/>
  <c r="T3286" i="11" s="1"/>
  <c r="V3286" i="11" s="1"/>
  <c r="W3286" i="11" s="1"/>
  <c r="X3286" i="11" s="1"/>
  <c r="Z3286" i="11" s="1"/>
  <c r="S381" i="11"/>
  <c r="T381" i="11" s="1"/>
  <c r="V381" i="11" s="1"/>
  <c r="W381" i="11" s="1"/>
  <c r="X381" i="11" s="1"/>
  <c r="Z381" i="11" s="1"/>
  <c r="S349" i="11"/>
  <c r="T349" i="11" s="1"/>
  <c r="V349" i="11" s="1"/>
  <c r="W349" i="11" s="1"/>
  <c r="X349" i="11" s="1"/>
  <c r="Z349" i="11" s="1"/>
  <c r="S317" i="11"/>
  <c r="T317" i="11" s="1"/>
  <c r="V317" i="11" s="1"/>
  <c r="W317" i="11" s="1"/>
  <c r="X317" i="11" s="1"/>
  <c r="Z317" i="11" s="1"/>
  <c r="S189" i="11"/>
  <c r="T189" i="11" s="1"/>
  <c r="V189" i="11" s="1"/>
  <c r="W189" i="11" s="1"/>
  <c r="X189" i="11" s="1"/>
  <c r="Z189" i="11" s="1"/>
  <c r="S2094" i="11"/>
  <c r="T2094" i="11" s="1"/>
  <c r="V2094" i="11" s="1"/>
  <c r="W2094" i="11" s="1"/>
  <c r="X2094" i="11" s="1"/>
  <c r="Z2094" i="11" s="1"/>
  <c r="S3978" i="11"/>
  <c r="T3978" i="11" s="1"/>
  <c r="V3978" i="11" s="1"/>
  <c r="W3978" i="11" s="1"/>
  <c r="X3978" i="11" s="1"/>
  <c r="Z3978" i="11" s="1"/>
  <c r="S3958" i="11"/>
  <c r="T3958" i="11" s="1"/>
  <c r="V3958" i="11" s="1"/>
  <c r="W3958" i="11" s="1"/>
  <c r="X3958" i="11" s="1"/>
  <c r="Z3958" i="11" s="1"/>
  <c r="S3914" i="11"/>
  <c r="T3914" i="11" s="1"/>
  <c r="V3914" i="11" s="1"/>
  <c r="W3914" i="11" s="1"/>
  <c r="X3914" i="11" s="1"/>
  <c r="Z3914" i="11" s="1"/>
  <c r="S3818" i="11"/>
  <c r="T3818" i="11" s="1"/>
  <c r="V3818" i="11" s="1"/>
  <c r="W3818" i="11" s="1"/>
  <c r="X3818" i="11" s="1"/>
  <c r="Z3818" i="11" s="1"/>
  <c r="S3626" i="11"/>
  <c r="T3626" i="11" s="1"/>
  <c r="V3626" i="11" s="1"/>
  <c r="W3626" i="11" s="1"/>
  <c r="X3626" i="11" s="1"/>
  <c r="Z3626" i="11" s="1"/>
  <c r="S3466" i="11"/>
  <c r="T3466" i="11" s="1"/>
  <c r="V3466" i="11" s="1"/>
  <c r="W3466" i="11" s="1"/>
  <c r="X3466" i="11" s="1"/>
  <c r="Z3466" i="11" s="1"/>
  <c r="S3434" i="11"/>
  <c r="T3434" i="11" s="1"/>
  <c r="V3434" i="11" s="1"/>
  <c r="W3434" i="11" s="1"/>
  <c r="X3434" i="11" s="1"/>
  <c r="Z3434" i="11" s="1"/>
  <c r="S3414" i="11"/>
  <c r="T3414" i="11" s="1"/>
  <c r="V3414" i="11" s="1"/>
  <c r="W3414" i="11" s="1"/>
  <c r="X3414" i="11" s="1"/>
  <c r="Z3414" i="11" s="1"/>
  <c r="S3402" i="11"/>
  <c r="T3402" i="11" s="1"/>
  <c r="V3402" i="11" s="1"/>
  <c r="W3402" i="11" s="1"/>
  <c r="X3402" i="11" s="1"/>
  <c r="Z3402" i="11" s="1"/>
  <c r="S369" i="11"/>
  <c r="T369" i="11" s="1"/>
  <c r="V369" i="11" s="1"/>
  <c r="W369" i="11" s="1"/>
  <c r="X369" i="11" s="1"/>
  <c r="Z369" i="11" s="1"/>
  <c r="S177" i="11"/>
  <c r="T177" i="11" s="1"/>
  <c r="V177" i="11" s="1"/>
  <c r="W177" i="11" s="1"/>
  <c r="X177" i="11" s="1"/>
  <c r="Z177" i="11" s="1"/>
  <c r="S113" i="11"/>
  <c r="T113" i="11" s="1"/>
  <c r="V113" i="11" s="1"/>
  <c r="W113" i="11" s="1"/>
  <c r="X113" i="11" s="1"/>
  <c r="Z113" i="11" s="1"/>
  <c r="S81" i="11"/>
  <c r="T81" i="11" s="1"/>
  <c r="V81" i="11" s="1"/>
  <c r="W81" i="11" s="1"/>
  <c r="X81" i="11" s="1"/>
  <c r="Z81" i="11" s="1"/>
  <c r="S1954" i="11"/>
  <c r="T1954" i="11" s="1"/>
  <c r="V1954" i="11" s="1"/>
  <c r="W1954" i="11" s="1"/>
  <c r="X1954" i="11" s="1"/>
  <c r="Z1954" i="11" s="1"/>
  <c r="S1794" i="11"/>
  <c r="T1794" i="11" s="1"/>
  <c r="V1794" i="11" s="1"/>
  <c r="W1794" i="11" s="1"/>
  <c r="X1794" i="11" s="1"/>
  <c r="Z1794" i="11" s="1"/>
  <c r="S4318" i="11"/>
  <c r="T4318" i="11" s="1"/>
  <c r="V4318" i="11" s="1"/>
  <c r="W4318" i="11" s="1"/>
  <c r="X4318" i="11" s="1"/>
  <c r="Z4318" i="11" s="1"/>
  <c r="S4298" i="11"/>
  <c r="T4298" i="11" s="1"/>
  <c r="V4298" i="11" s="1"/>
  <c r="W4298" i="11" s="1"/>
  <c r="X4298" i="11" s="1"/>
  <c r="Z4298" i="11" s="1"/>
  <c r="S4202" i="11"/>
  <c r="T4202" i="11" s="1"/>
  <c r="V4202" i="11" s="1"/>
  <c r="W4202" i="11" s="1"/>
  <c r="X4202" i="11" s="1"/>
  <c r="Z4202" i="11" s="1"/>
  <c r="S4138" i="11"/>
  <c r="T4138" i="11" s="1"/>
  <c r="V4138" i="11" s="1"/>
  <c r="W4138" i="11" s="1"/>
  <c r="X4138" i="11" s="1"/>
  <c r="Z4138" i="11" s="1"/>
  <c r="S4030" i="11"/>
  <c r="T4030" i="11" s="1"/>
  <c r="V4030" i="11" s="1"/>
  <c r="W4030" i="11" s="1"/>
  <c r="X4030" i="11" s="1"/>
  <c r="Z4030" i="11" s="1"/>
  <c r="S3794" i="11"/>
  <c r="T3794" i="11" s="1"/>
  <c r="V3794" i="11" s="1"/>
  <c r="W3794" i="11" s="1"/>
  <c r="X3794" i="11" s="1"/>
  <c r="Z3794" i="11" s="1"/>
  <c r="S3538" i="11"/>
  <c r="T3538" i="11" s="1"/>
  <c r="V3538" i="11" s="1"/>
  <c r="W3538" i="11" s="1"/>
  <c r="X3538" i="11" s="1"/>
  <c r="Z3538" i="11" s="1"/>
  <c r="S533" i="11"/>
  <c r="T533" i="11" s="1"/>
  <c r="V533" i="11" s="1"/>
  <c r="W533" i="11" s="1"/>
  <c r="X533" i="11" s="1"/>
  <c r="Z533" i="11" s="1"/>
  <c r="S485" i="11"/>
  <c r="T485" i="11" s="1"/>
  <c r="V485" i="11" s="1"/>
  <c r="W485" i="11" s="1"/>
  <c r="X485" i="11" s="1"/>
  <c r="Z485" i="11" s="1"/>
  <c r="S453" i="11"/>
  <c r="T453" i="11" s="1"/>
  <c r="V453" i="11" s="1"/>
  <c r="W453" i="11" s="1"/>
  <c r="X453" i="11" s="1"/>
  <c r="Z453" i="11" s="1"/>
  <c r="S421" i="11"/>
  <c r="T421" i="11" s="1"/>
  <c r="V421" i="11" s="1"/>
  <c r="W421" i="11" s="1"/>
  <c r="X421" i="11" s="1"/>
  <c r="Z421" i="11" s="1"/>
  <c r="S357" i="11"/>
  <c r="T357" i="11" s="1"/>
  <c r="V357" i="11" s="1"/>
  <c r="W357" i="11" s="1"/>
  <c r="X357" i="11" s="1"/>
  <c r="Z357" i="11" s="1"/>
  <c r="S165" i="11"/>
  <c r="T165" i="11" s="1"/>
  <c r="V165" i="11" s="1"/>
  <c r="W165" i="11" s="1"/>
  <c r="X165" i="11" s="1"/>
  <c r="Z165" i="11" s="1"/>
  <c r="S101" i="11"/>
  <c r="T101" i="11" s="1"/>
  <c r="V101" i="11" s="1"/>
  <c r="W101" i="11" s="1"/>
  <c r="X101" i="11" s="1"/>
  <c r="Z101" i="11" s="1"/>
  <c r="S2102" i="11"/>
  <c r="T2102" i="11" s="1"/>
  <c r="V2102" i="11" s="1"/>
  <c r="W2102" i="11" s="1"/>
  <c r="X2102" i="11" s="1"/>
  <c r="Z2102" i="11" s="1"/>
  <c r="S4338" i="11"/>
  <c r="T4338" i="11" s="1"/>
  <c r="V4338" i="11" s="1"/>
  <c r="W4338" i="11" s="1"/>
  <c r="X4338" i="11" s="1"/>
  <c r="Z4338" i="11" s="1"/>
  <c r="S4114" i="11"/>
  <c r="T4114" i="11" s="1"/>
  <c r="V4114" i="11" s="1"/>
  <c r="W4114" i="11" s="1"/>
  <c r="X4114" i="11" s="1"/>
  <c r="Z4114" i="11" s="1"/>
  <c r="S3922" i="11"/>
  <c r="T3922" i="11" s="1"/>
  <c r="V3922" i="11" s="1"/>
  <c r="W3922" i="11" s="1"/>
  <c r="X3922" i="11" s="1"/>
  <c r="Z3922" i="11" s="1"/>
  <c r="S3890" i="11"/>
  <c r="T3890" i="11" s="1"/>
  <c r="V3890" i="11" s="1"/>
  <c r="W3890" i="11" s="1"/>
  <c r="X3890" i="11" s="1"/>
  <c r="Z3890" i="11" s="1"/>
  <c r="S3634" i="11"/>
  <c r="T3634" i="11" s="1"/>
  <c r="V3634" i="11" s="1"/>
  <c r="W3634" i="11" s="1"/>
  <c r="X3634" i="11" s="1"/>
  <c r="Z3634" i="11" s="1"/>
  <c r="S3602" i="11"/>
  <c r="T3602" i="11" s="1"/>
  <c r="V3602" i="11" s="1"/>
  <c r="W3602" i="11" s="1"/>
  <c r="X3602" i="11" s="1"/>
  <c r="Z3602" i="11" s="1"/>
  <c r="S3282" i="11"/>
  <c r="T3282" i="11" s="1"/>
  <c r="V3282" i="11" s="1"/>
  <c r="W3282" i="11" s="1"/>
  <c r="X3282" i="11" s="1"/>
  <c r="Z3282" i="11" s="1"/>
  <c r="S441" i="11"/>
  <c r="T441" i="11" s="1"/>
  <c r="V441" i="11" s="1"/>
  <c r="W441" i="11" s="1"/>
  <c r="X441" i="11" s="1"/>
  <c r="Z441" i="11" s="1"/>
  <c r="S377" i="11"/>
  <c r="T377" i="11" s="1"/>
  <c r="V377" i="11" s="1"/>
  <c r="W377" i="11" s="1"/>
  <c r="X377" i="11" s="1"/>
  <c r="Z377" i="11" s="1"/>
  <c r="S345" i="11"/>
  <c r="T345" i="11" s="1"/>
  <c r="V345" i="11" s="1"/>
  <c r="W345" i="11" s="1"/>
  <c r="X345" i="11" s="1"/>
  <c r="Z345" i="11" s="1"/>
  <c r="S313" i="11"/>
  <c r="T313" i="11" s="1"/>
  <c r="V313" i="11" s="1"/>
  <c r="W313" i="11" s="1"/>
  <c r="X313" i="11" s="1"/>
  <c r="Z313" i="11" s="1"/>
  <c r="S185" i="11"/>
  <c r="T185" i="11" s="1"/>
  <c r="V185" i="11" s="1"/>
  <c r="W185" i="11" s="1"/>
  <c r="X185" i="11" s="1"/>
  <c r="Z185" i="11" s="1"/>
  <c r="S2026" i="11"/>
  <c r="T2026" i="11" s="1"/>
  <c r="V2026" i="11" s="1"/>
  <c r="W2026" i="11" s="1"/>
  <c r="X2026" i="11" s="1"/>
  <c r="Z2026" i="11" s="1"/>
  <c r="S4134" i="11"/>
  <c r="T4134" i="11" s="1"/>
  <c r="V4134" i="11" s="1"/>
  <c r="W4134" i="11" s="1"/>
  <c r="X4134" i="11" s="1"/>
  <c r="Z4134" i="11" s="1"/>
  <c r="S3910" i="11"/>
  <c r="T3910" i="11" s="1"/>
  <c r="V3910" i="11" s="1"/>
  <c r="W3910" i="11" s="1"/>
  <c r="X3910" i="11" s="1"/>
  <c r="Z3910" i="11" s="1"/>
  <c r="S3878" i="11"/>
  <c r="T3878" i="11" s="1"/>
  <c r="V3878" i="11" s="1"/>
  <c r="W3878" i="11" s="1"/>
  <c r="X3878" i="11" s="1"/>
  <c r="Z3878" i="11" s="1"/>
  <c r="S3846" i="11"/>
  <c r="T3846" i="11" s="1"/>
  <c r="V3846" i="11" s="1"/>
  <c r="W3846" i="11" s="1"/>
  <c r="X3846" i="11" s="1"/>
  <c r="Z3846" i="11" s="1"/>
  <c r="S3590" i="11"/>
  <c r="T3590" i="11" s="1"/>
  <c r="V3590" i="11" s="1"/>
  <c r="W3590" i="11" s="1"/>
  <c r="X3590" i="11" s="1"/>
  <c r="Z3590" i="11" s="1"/>
  <c r="S493" i="11"/>
  <c r="T493" i="11" s="1"/>
  <c r="V493" i="11" s="1"/>
  <c r="W493" i="11" s="1"/>
  <c r="X493" i="11" s="1"/>
  <c r="Z493" i="11" s="1"/>
  <c r="S481" i="11"/>
  <c r="T481" i="11" s="1"/>
  <c r="V481" i="11" s="1"/>
  <c r="W481" i="11" s="1"/>
  <c r="X481" i="11" s="1"/>
  <c r="Z481" i="11" s="1"/>
  <c r="S461" i="11"/>
  <c r="T461" i="11" s="1"/>
  <c r="V461" i="11" s="1"/>
  <c r="W461" i="11" s="1"/>
  <c r="X461" i="11" s="1"/>
  <c r="Z461" i="11" s="1"/>
  <c r="S429" i="11"/>
  <c r="T429" i="11" s="1"/>
  <c r="V429" i="11" s="1"/>
  <c r="W429" i="11" s="1"/>
  <c r="X429" i="11" s="1"/>
  <c r="Z429" i="11" s="1"/>
  <c r="S365" i="11"/>
  <c r="T365" i="11" s="1"/>
  <c r="V365" i="11" s="1"/>
  <c r="W365" i="11" s="1"/>
  <c r="X365" i="11" s="1"/>
  <c r="Z365" i="11" s="1"/>
  <c r="S301" i="11"/>
  <c r="T301" i="11" s="1"/>
  <c r="V301" i="11" s="1"/>
  <c r="W301" i="11" s="1"/>
  <c r="X301" i="11" s="1"/>
  <c r="Z301" i="11" s="1"/>
  <c r="S173" i="11"/>
  <c r="T173" i="11" s="1"/>
  <c r="V173" i="11" s="1"/>
  <c r="W173" i="11" s="1"/>
  <c r="X173" i="11" s="1"/>
  <c r="Z173" i="11" s="1"/>
  <c r="S109" i="11"/>
  <c r="T109" i="11" s="1"/>
  <c r="V109" i="11" s="1"/>
  <c r="W109" i="11" s="1"/>
  <c r="X109" i="11" s="1"/>
  <c r="Z109" i="11" s="1"/>
  <c r="S77" i="11"/>
  <c r="T77" i="11" s="1"/>
  <c r="V77" i="11" s="1"/>
  <c r="W77" i="11" s="1"/>
  <c r="X77" i="11" s="1"/>
  <c r="Z77" i="11" s="1"/>
  <c r="S2046" i="11"/>
  <c r="T2046" i="11" s="1"/>
  <c r="V2046" i="11" s="1"/>
  <c r="W2046" i="11" s="1"/>
  <c r="X2046" i="11" s="1"/>
  <c r="Z2046" i="11" s="1"/>
  <c r="S2014" i="11"/>
  <c r="T2014" i="11" s="1"/>
  <c r="V2014" i="11" s="1"/>
  <c r="W2014" i="11" s="1"/>
  <c r="X2014" i="11" s="1"/>
  <c r="Z2014" i="11" s="1"/>
  <c r="S4314" i="11"/>
  <c r="T4314" i="11" s="1"/>
  <c r="V4314" i="11" s="1"/>
  <c r="W4314" i="11" s="1"/>
  <c r="X4314" i="11" s="1"/>
  <c r="Z4314" i="11" s="1"/>
  <c r="S3770" i="11"/>
  <c r="T3770" i="11" s="1"/>
  <c r="V3770" i="11" s="1"/>
  <c r="W3770" i="11" s="1"/>
  <c r="X3770" i="11" s="1"/>
  <c r="Z3770" i="11" s="1"/>
  <c r="S3642" i="11"/>
  <c r="T3642" i="11" s="1"/>
  <c r="V3642" i="11" s="1"/>
  <c r="W3642" i="11" s="1"/>
  <c r="X3642" i="11" s="1"/>
  <c r="Z3642" i="11" s="1"/>
  <c r="S3610" i="11"/>
  <c r="T3610" i="11" s="1"/>
  <c r="V3610" i="11" s="1"/>
  <c r="W3610" i="11" s="1"/>
  <c r="X3610" i="11" s="1"/>
  <c r="Z3610" i="11" s="1"/>
  <c r="S3322" i="11"/>
  <c r="T3322" i="11" s="1"/>
  <c r="V3322" i="11" s="1"/>
  <c r="W3322" i="11" s="1"/>
  <c r="X3322" i="11" s="1"/>
  <c r="Z3322" i="11" s="1"/>
  <c r="S3194" i="11"/>
  <c r="T3194" i="11" s="1"/>
  <c r="V3194" i="11" s="1"/>
  <c r="W3194" i="11" s="1"/>
  <c r="X3194" i="11" s="1"/>
  <c r="Z3194" i="11" s="1"/>
  <c r="S2782" i="11"/>
  <c r="T2782" i="11" s="1"/>
  <c r="V2782" i="11" s="1"/>
  <c r="W2782" i="11" s="1"/>
  <c r="X2782" i="11" s="1"/>
  <c r="Z2782" i="11" s="1"/>
  <c r="S2770" i="11"/>
  <c r="T2770" i="11" s="1"/>
  <c r="V2770" i="11" s="1"/>
  <c r="W2770" i="11" s="1"/>
  <c r="X2770" i="11" s="1"/>
  <c r="Z2770" i="11" s="1"/>
  <c r="S2686" i="11"/>
  <c r="T2686" i="11" s="1"/>
  <c r="V2686" i="11" s="1"/>
  <c r="W2686" i="11" s="1"/>
  <c r="X2686" i="11" s="1"/>
  <c r="Z2686" i="11" s="1"/>
  <c r="S2386" i="11"/>
  <c r="T2386" i="11" s="1"/>
  <c r="V2386" i="11" s="1"/>
  <c r="W2386" i="11" s="1"/>
  <c r="X2386" i="11" s="1"/>
  <c r="Z2386" i="11" s="1"/>
  <c r="S2238" i="11"/>
  <c r="T2238" i="11" s="1"/>
  <c r="V2238" i="11" s="1"/>
  <c r="W2238" i="11" s="1"/>
  <c r="X2238" i="11" s="1"/>
  <c r="Z2238" i="11" s="1"/>
  <c r="S1540" i="11"/>
  <c r="T1540" i="11" s="1"/>
  <c r="V1540" i="11" s="1"/>
  <c r="W1540" i="11" s="1"/>
  <c r="X1540" i="11" s="1"/>
  <c r="Z1540" i="11" s="1"/>
  <c r="S1520" i="11"/>
  <c r="T1520" i="11" s="1"/>
  <c r="V1520" i="11" s="1"/>
  <c r="W1520" i="11" s="1"/>
  <c r="X1520" i="11" s="1"/>
  <c r="Z1520" i="11" s="1"/>
  <c r="S1508" i="11"/>
  <c r="T1508" i="11" s="1"/>
  <c r="V1508" i="11" s="1"/>
  <c r="W1508" i="11" s="1"/>
  <c r="X1508" i="11" s="1"/>
  <c r="Z1508" i="11" s="1"/>
  <c r="S1476" i="11"/>
  <c r="T1476" i="11" s="1"/>
  <c r="V1476" i="11" s="1"/>
  <c r="W1476" i="11" s="1"/>
  <c r="X1476" i="11" s="1"/>
  <c r="Z1476" i="11" s="1"/>
  <c r="S1444" i="11"/>
  <c r="T1444" i="11" s="1"/>
  <c r="V1444" i="11" s="1"/>
  <c r="W1444" i="11" s="1"/>
  <c r="X1444" i="11" s="1"/>
  <c r="Z1444" i="11" s="1"/>
  <c r="S1412" i="11"/>
  <c r="T1412" i="11" s="1"/>
  <c r="V1412" i="11" s="1"/>
  <c r="W1412" i="11" s="1"/>
  <c r="X1412" i="11" s="1"/>
  <c r="Z1412" i="11" s="1"/>
  <c r="S1392" i="11"/>
  <c r="T1392" i="11" s="1"/>
  <c r="V1392" i="11" s="1"/>
  <c r="W1392" i="11" s="1"/>
  <c r="X1392" i="11" s="1"/>
  <c r="Z1392" i="11" s="1"/>
  <c r="S1380" i="11"/>
  <c r="T1380" i="11" s="1"/>
  <c r="V1380" i="11" s="1"/>
  <c r="W1380" i="11" s="1"/>
  <c r="X1380" i="11" s="1"/>
  <c r="Z1380" i="11" s="1"/>
  <c r="S1316" i="11"/>
  <c r="T1316" i="11" s="1"/>
  <c r="V1316" i="11" s="1"/>
  <c r="W1316" i="11" s="1"/>
  <c r="X1316" i="11" s="1"/>
  <c r="Z1316" i="11" s="1"/>
  <c r="S1252" i="11"/>
  <c r="T1252" i="11" s="1"/>
  <c r="V1252" i="11" s="1"/>
  <c r="W1252" i="11" s="1"/>
  <c r="X1252" i="11" s="1"/>
  <c r="Z1252" i="11" s="1"/>
  <c r="S1220" i="11"/>
  <c r="T1220" i="11" s="1"/>
  <c r="V1220" i="11" s="1"/>
  <c r="W1220" i="11" s="1"/>
  <c r="X1220" i="11" s="1"/>
  <c r="Z1220" i="11" s="1"/>
  <c r="S1208" i="11"/>
  <c r="T1208" i="11" s="1"/>
  <c r="V1208" i="11" s="1"/>
  <c r="W1208" i="11" s="1"/>
  <c r="X1208" i="11" s="1"/>
  <c r="Z1208" i="11" s="1"/>
  <c r="S1188" i="11"/>
  <c r="T1188" i="11" s="1"/>
  <c r="V1188" i="11" s="1"/>
  <c r="W1188" i="11" s="1"/>
  <c r="X1188" i="11" s="1"/>
  <c r="Z1188" i="11" s="1"/>
  <c r="S1156" i="11"/>
  <c r="T1156" i="11" s="1"/>
  <c r="V1156" i="11" s="1"/>
  <c r="W1156" i="11" s="1"/>
  <c r="X1156" i="11" s="1"/>
  <c r="Z1156" i="11" s="1"/>
  <c r="S1144" i="11"/>
  <c r="T1144" i="11" s="1"/>
  <c r="V1144" i="11" s="1"/>
  <c r="W1144" i="11" s="1"/>
  <c r="X1144" i="11" s="1"/>
  <c r="Z1144" i="11" s="1"/>
  <c r="S1092" i="11"/>
  <c r="T1092" i="11" s="1"/>
  <c r="V1092" i="11" s="1"/>
  <c r="W1092" i="11" s="1"/>
  <c r="X1092" i="11" s="1"/>
  <c r="Z1092" i="11" s="1"/>
  <c r="S1060" i="11"/>
  <c r="T1060" i="11" s="1"/>
  <c r="V1060" i="11" s="1"/>
  <c r="W1060" i="11" s="1"/>
  <c r="X1060" i="11" s="1"/>
  <c r="Z1060" i="11" s="1"/>
  <c r="S1028" i="11"/>
  <c r="T1028" i="11" s="1"/>
  <c r="V1028" i="11" s="1"/>
  <c r="W1028" i="11" s="1"/>
  <c r="X1028" i="11" s="1"/>
  <c r="Z1028" i="11" s="1"/>
  <c r="S996" i="11"/>
  <c r="T996" i="11" s="1"/>
  <c r="V996" i="11" s="1"/>
  <c r="W996" i="11" s="1"/>
  <c r="X996" i="11" s="1"/>
  <c r="Z996" i="11" s="1"/>
  <c r="S932" i="11"/>
  <c r="T932" i="11" s="1"/>
  <c r="V932" i="11" s="1"/>
  <c r="W932" i="11" s="1"/>
  <c r="X932" i="11" s="1"/>
  <c r="Z932" i="11" s="1"/>
  <c r="S900" i="11"/>
  <c r="T900" i="11" s="1"/>
  <c r="V900" i="11" s="1"/>
  <c r="W900" i="11" s="1"/>
  <c r="X900" i="11" s="1"/>
  <c r="Z900" i="11" s="1"/>
  <c r="S868" i="11"/>
  <c r="T868" i="11" s="1"/>
  <c r="V868" i="11" s="1"/>
  <c r="W868" i="11" s="1"/>
  <c r="X868" i="11" s="1"/>
  <c r="Z868" i="11" s="1"/>
  <c r="S836" i="11"/>
  <c r="T836" i="11" s="1"/>
  <c r="V836" i="11" s="1"/>
  <c r="W836" i="11" s="1"/>
  <c r="X836" i="11" s="1"/>
  <c r="Z836" i="11" s="1"/>
  <c r="S804" i="11"/>
  <c r="T804" i="11" s="1"/>
  <c r="V804" i="11" s="1"/>
  <c r="W804" i="11" s="1"/>
  <c r="X804" i="11" s="1"/>
  <c r="Z804" i="11" s="1"/>
  <c r="S772" i="11"/>
  <c r="T772" i="11" s="1"/>
  <c r="V772" i="11" s="1"/>
  <c r="W772" i="11" s="1"/>
  <c r="X772" i="11" s="1"/>
  <c r="Z772" i="11" s="1"/>
  <c r="S740" i="11"/>
  <c r="T740" i="11" s="1"/>
  <c r="V740" i="11" s="1"/>
  <c r="W740" i="11" s="1"/>
  <c r="X740" i="11" s="1"/>
  <c r="Z740" i="11" s="1"/>
  <c r="S676" i="11"/>
  <c r="T676" i="11" s="1"/>
  <c r="V676" i="11" s="1"/>
  <c r="W676" i="11" s="1"/>
  <c r="X676" i="11" s="1"/>
  <c r="Z676" i="11" s="1"/>
  <c r="S644" i="11"/>
  <c r="T644" i="11" s="1"/>
  <c r="V644" i="11" s="1"/>
  <c r="W644" i="11" s="1"/>
  <c r="X644" i="11" s="1"/>
  <c r="Z644" i="11" s="1"/>
  <c r="S484" i="11"/>
  <c r="T484" i="11" s="1"/>
  <c r="V484" i="11" s="1"/>
  <c r="W484" i="11" s="1"/>
  <c r="X484" i="11" s="1"/>
  <c r="Z484" i="11" s="1"/>
  <c r="S452" i="11"/>
  <c r="T452" i="11" s="1"/>
  <c r="V452" i="11" s="1"/>
  <c r="W452" i="11" s="1"/>
  <c r="X452" i="11" s="1"/>
  <c r="Z452" i="11" s="1"/>
  <c r="S420" i="11"/>
  <c r="T420" i="11" s="1"/>
  <c r="V420" i="11" s="1"/>
  <c r="W420" i="11" s="1"/>
  <c r="X420" i="11" s="1"/>
  <c r="Z420" i="11" s="1"/>
  <c r="S356" i="11"/>
  <c r="T356" i="11" s="1"/>
  <c r="V356" i="11" s="1"/>
  <c r="W356" i="11" s="1"/>
  <c r="X356" i="11" s="1"/>
  <c r="Z356" i="11" s="1"/>
  <c r="S164" i="11"/>
  <c r="T164" i="11" s="1"/>
  <c r="V164" i="11" s="1"/>
  <c r="W164" i="11" s="1"/>
  <c r="X164" i="11" s="1"/>
  <c r="Z164" i="11" s="1"/>
  <c r="S2101" i="11"/>
  <c r="T2101" i="11" s="1"/>
  <c r="V2101" i="11" s="1"/>
  <c r="W2101" i="11" s="1"/>
  <c r="X2101" i="11" s="1"/>
  <c r="Z2101" i="11" s="1"/>
  <c r="S2037" i="11"/>
  <c r="T2037" i="11" s="1"/>
  <c r="V2037" i="11" s="1"/>
  <c r="W2037" i="11" s="1"/>
  <c r="X2037" i="11" s="1"/>
  <c r="Z2037" i="11" s="1"/>
  <c r="S2834" i="11"/>
  <c r="T2834" i="11" s="1"/>
  <c r="V2834" i="11" s="1"/>
  <c r="W2834" i="11" s="1"/>
  <c r="X2834" i="11" s="1"/>
  <c r="Z2834" i="11" s="1"/>
  <c r="S2450" i="11"/>
  <c r="T2450" i="11" s="1"/>
  <c r="V2450" i="11" s="1"/>
  <c r="W2450" i="11" s="1"/>
  <c r="X2450" i="11" s="1"/>
  <c r="Z2450" i="11" s="1"/>
  <c r="S2290" i="11"/>
  <c r="T2290" i="11" s="1"/>
  <c r="V2290" i="11" s="1"/>
  <c r="W2290" i="11" s="1"/>
  <c r="X2290" i="11" s="1"/>
  <c r="Z2290" i="11" s="1"/>
  <c r="S2226" i="11"/>
  <c r="T2226" i="11" s="1"/>
  <c r="V2226" i="11" s="1"/>
  <c r="W2226" i="11" s="1"/>
  <c r="X2226" i="11" s="1"/>
  <c r="Z2226" i="11" s="1"/>
  <c r="S2206" i="11"/>
  <c r="T2206" i="11" s="1"/>
  <c r="V2206" i="11" s="1"/>
  <c r="W2206" i="11" s="1"/>
  <c r="X2206" i="11" s="1"/>
  <c r="Z2206" i="11" s="1"/>
  <c r="S1528" i="11"/>
  <c r="T1528" i="11" s="1"/>
  <c r="V1528" i="11" s="1"/>
  <c r="W1528" i="11" s="1"/>
  <c r="X1528" i="11" s="1"/>
  <c r="Z1528" i="11" s="1"/>
  <c r="S1496" i="11"/>
  <c r="T1496" i="11" s="1"/>
  <c r="V1496" i="11" s="1"/>
  <c r="W1496" i="11" s="1"/>
  <c r="X1496" i="11" s="1"/>
  <c r="Z1496" i="11" s="1"/>
  <c r="S1484" i="11"/>
  <c r="T1484" i="11" s="1"/>
  <c r="V1484" i="11" s="1"/>
  <c r="W1484" i="11" s="1"/>
  <c r="X1484" i="11" s="1"/>
  <c r="Z1484" i="11" s="1"/>
  <c r="S1464" i="11"/>
  <c r="T1464" i="11" s="1"/>
  <c r="V1464" i="11" s="1"/>
  <c r="W1464" i="11" s="1"/>
  <c r="X1464" i="11" s="1"/>
  <c r="Z1464" i="11" s="1"/>
  <c r="S1432" i="11"/>
  <c r="T1432" i="11" s="1"/>
  <c r="V1432" i="11" s="1"/>
  <c r="W1432" i="11" s="1"/>
  <c r="X1432" i="11" s="1"/>
  <c r="Z1432" i="11" s="1"/>
  <c r="S1400" i="11"/>
  <c r="T1400" i="11" s="1"/>
  <c r="V1400" i="11" s="1"/>
  <c r="W1400" i="11" s="1"/>
  <c r="X1400" i="11" s="1"/>
  <c r="Z1400" i="11" s="1"/>
  <c r="S1368" i="11"/>
  <c r="T1368" i="11" s="1"/>
  <c r="V1368" i="11" s="1"/>
  <c r="W1368" i="11" s="1"/>
  <c r="X1368" i="11" s="1"/>
  <c r="Z1368" i="11" s="1"/>
  <c r="S1348" i="11"/>
  <c r="T1348" i="11" s="1"/>
  <c r="V1348" i="11" s="1"/>
  <c r="W1348" i="11" s="1"/>
  <c r="X1348" i="11" s="1"/>
  <c r="Z1348" i="11" s="1"/>
  <c r="S1272" i="11"/>
  <c r="T1272" i="11" s="1"/>
  <c r="V1272" i="11" s="1"/>
  <c r="W1272" i="11" s="1"/>
  <c r="X1272" i="11" s="1"/>
  <c r="Z1272" i="11" s="1"/>
  <c r="S1240" i="11"/>
  <c r="T1240" i="11" s="1"/>
  <c r="V1240" i="11" s="1"/>
  <c r="W1240" i="11" s="1"/>
  <c r="X1240" i="11" s="1"/>
  <c r="Z1240" i="11" s="1"/>
  <c r="S1176" i="11"/>
  <c r="T1176" i="11" s="1"/>
  <c r="V1176" i="11" s="1"/>
  <c r="W1176" i="11" s="1"/>
  <c r="X1176" i="11" s="1"/>
  <c r="Z1176" i="11" s="1"/>
  <c r="S1112" i="11"/>
  <c r="T1112" i="11" s="1"/>
  <c r="V1112" i="11" s="1"/>
  <c r="W1112" i="11" s="1"/>
  <c r="X1112" i="11" s="1"/>
  <c r="Z1112" i="11" s="1"/>
  <c r="S1080" i="11"/>
  <c r="T1080" i="11" s="1"/>
  <c r="V1080" i="11" s="1"/>
  <c r="W1080" i="11" s="1"/>
  <c r="X1080" i="11" s="1"/>
  <c r="Z1080" i="11" s="1"/>
  <c r="S1048" i="11"/>
  <c r="T1048" i="11" s="1"/>
  <c r="V1048" i="11" s="1"/>
  <c r="W1048" i="11" s="1"/>
  <c r="X1048" i="11" s="1"/>
  <c r="Z1048" i="11" s="1"/>
  <c r="S1016" i="11"/>
  <c r="T1016" i="11" s="1"/>
  <c r="V1016" i="11" s="1"/>
  <c r="W1016" i="11" s="1"/>
  <c r="X1016" i="11" s="1"/>
  <c r="Z1016" i="11" s="1"/>
  <c r="S984" i="11"/>
  <c r="T984" i="11" s="1"/>
  <c r="V984" i="11" s="1"/>
  <c r="W984" i="11" s="1"/>
  <c r="X984" i="11" s="1"/>
  <c r="Z984" i="11" s="1"/>
  <c r="S964" i="11"/>
  <c r="T964" i="11" s="1"/>
  <c r="V964" i="11" s="1"/>
  <c r="W964" i="11" s="1"/>
  <c r="X964" i="11" s="1"/>
  <c r="Z964" i="11" s="1"/>
  <c r="S952" i="11"/>
  <c r="T952" i="11" s="1"/>
  <c r="V952" i="11" s="1"/>
  <c r="W952" i="11" s="1"/>
  <c r="X952" i="11" s="1"/>
  <c r="Z952" i="11" s="1"/>
  <c r="S920" i="11"/>
  <c r="T920" i="11" s="1"/>
  <c r="V920" i="11" s="1"/>
  <c r="W920" i="11" s="1"/>
  <c r="X920" i="11" s="1"/>
  <c r="Z920" i="11" s="1"/>
  <c r="S888" i="11"/>
  <c r="T888" i="11" s="1"/>
  <c r="V888" i="11" s="1"/>
  <c r="W888" i="11" s="1"/>
  <c r="X888" i="11" s="1"/>
  <c r="Z888" i="11" s="1"/>
  <c r="S856" i="11"/>
  <c r="T856" i="11" s="1"/>
  <c r="V856" i="11" s="1"/>
  <c r="W856" i="11" s="1"/>
  <c r="X856" i="11" s="1"/>
  <c r="Z856" i="11" s="1"/>
  <c r="S824" i="11"/>
  <c r="T824" i="11" s="1"/>
  <c r="V824" i="11" s="1"/>
  <c r="W824" i="11" s="1"/>
  <c r="X824" i="11" s="1"/>
  <c r="Z824" i="11" s="1"/>
  <c r="S792" i="11"/>
  <c r="T792" i="11" s="1"/>
  <c r="V792" i="11" s="1"/>
  <c r="W792" i="11" s="1"/>
  <c r="X792" i="11" s="1"/>
  <c r="Z792" i="11" s="1"/>
  <c r="S780" i="11"/>
  <c r="T780" i="11" s="1"/>
  <c r="V780" i="11" s="1"/>
  <c r="W780" i="11" s="1"/>
  <c r="X780" i="11" s="1"/>
  <c r="Z780" i="11" s="1"/>
  <c r="S760" i="11"/>
  <c r="T760" i="11" s="1"/>
  <c r="V760" i="11" s="1"/>
  <c r="W760" i="11" s="1"/>
  <c r="X760" i="11" s="1"/>
  <c r="Z760" i="11" s="1"/>
  <c r="S728" i="11"/>
  <c r="T728" i="11" s="1"/>
  <c r="V728" i="11" s="1"/>
  <c r="W728" i="11" s="1"/>
  <c r="X728" i="11" s="1"/>
  <c r="Z728" i="11" s="1"/>
  <c r="S696" i="11"/>
  <c r="T696" i="11" s="1"/>
  <c r="V696" i="11" s="1"/>
  <c r="W696" i="11" s="1"/>
  <c r="X696" i="11" s="1"/>
  <c r="Z696" i="11" s="1"/>
  <c r="S664" i="11"/>
  <c r="T664" i="11" s="1"/>
  <c r="V664" i="11" s="1"/>
  <c r="W664" i="11" s="1"/>
  <c r="X664" i="11" s="1"/>
  <c r="Z664" i="11" s="1"/>
  <c r="S632" i="11"/>
  <c r="T632" i="11" s="1"/>
  <c r="V632" i="11" s="1"/>
  <c r="W632" i="11" s="1"/>
  <c r="X632" i="11" s="1"/>
  <c r="Z632" i="11" s="1"/>
  <c r="S612" i="11"/>
  <c r="T612" i="11" s="1"/>
  <c r="V612" i="11" s="1"/>
  <c r="W612" i="11" s="1"/>
  <c r="X612" i="11" s="1"/>
  <c r="Z612" i="11" s="1"/>
  <c r="S600" i="11"/>
  <c r="T600" i="11" s="1"/>
  <c r="V600" i="11" s="1"/>
  <c r="W600" i="11" s="1"/>
  <c r="X600" i="11" s="1"/>
  <c r="Z600" i="11" s="1"/>
  <c r="S472" i="11"/>
  <c r="T472" i="11" s="1"/>
  <c r="V472" i="11" s="1"/>
  <c r="W472" i="11" s="1"/>
  <c r="X472" i="11" s="1"/>
  <c r="Z472" i="11" s="1"/>
  <c r="S460" i="11"/>
  <c r="T460" i="11" s="1"/>
  <c r="V460" i="11" s="1"/>
  <c r="W460" i="11" s="1"/>
  <c r="X460" i="11" s="1"/>
  <c r="Z460" i="11" s="1"/>
  <c r="S440" i="11"/>
  <c r="T440" i="11" s="1"/>
  <c r="V440" i="11" s="1"/>
  <c r="W440" i="11" s="1"/>
  <c r="X440" i="11" s="1"/>
  <c r="Z440" i="11" s="1"/>
  <c r="S376" i="11"/>
  <c r="T376" i="11" s="1"/>
  <c r="V376" i="11" s="1"/>
  <c r="W376" i="11" s="1"/>
  <c r="X376" i="11" s="1"/>
  <c r="Z376" i="11" s="1"/>
  <c r="S344" i="11"/>
  <c r="T344" i="11" s="1"/>
  <c r="V344" i="11" s="1"/>
  <c r="W344" i="11" s="1"/>
  <c r="X344" i="11" s="1"/>
  <c r="Z344" i="11" s="1"/>
  <c r="S312" i="11"/>
  <c r="T312" i="11" s="1"/>
  <c r="V312" i="11" s="1"/>
  <c r="W312" i="11" s="1"/>
  <c r="X312" i="11" s="1"/>
  <c r="Z312" i="11" s="1"/>
  <c r="S184" i="11"/>
  <c r="T184" i="11" s="1"/>
  <c r="V184" i="11" s="1"/>
  <c r="W184" i="11" s="1"/>
  <c r="X184" i="11" s="1"/>
  <c r="Z184" i="11" s="1"/>
  <c r="S2025" i="11"/>
  <c r="T2025" i="11" s="1"/>
  <c r="V2025" i="11" s="1"/>
  <c r="W2025" i="11" s="1"/>
  <c r="X2025" i="11" s="1"/>
  <c r="Z2025" i="11" s="1"/>
  <c r="S2278" i="11"/>
  <c r="T2278" i="11" s="1"/>
  <c r="V2278" i="11" s="1"/>
  <c r="W2278" i="11" s="1"/>
  <c r="X2278" i="11" s="1"/>
  <c r="Z2278" i="11" s="1"/>
  <c r="S1516" i="11"/>
  <c r="T1516" i="11" s="1"/>
  <c r="V1516" i="11" s="1"/>
  <c r="W1516" i="11" s="1"/>
  <c r="X1516" i="11" s="1"/>
  <c r="Z1516" i="11" s="1"/>
  <c r="S1336" i="11"/>
  <c r="T1336" i="11" s="1"/>
  <c r="V1336" i="11" s="1"/>
  <c r="W1336" i="11" s="1"/>
  <c r="X1336" i="11" s="1"/>
  <c r="Z1336" i="11" s="1"/>
  <c r="S1324" i="11"/>
  <c r="T1324" i="11" s="1"/>
  <c r="V1324" i="11" s="1"/>
  <c r="W1324" i="11" s="1"/>
  <c r="X1324" i="11" s="1"/>
  <c r="Z1324" i="11" s="1"/>
  <c r="S1228" i="11"/>
  <c r="T1228" i="11" s="1"/>
  <c r="V1228" i="11" s="1"/>
  <c r="W1228" i="11" s="1"/>
  <c r="X1228" i="11" s="1"/>
  <c r="Z1228" i="11" s="1"/>
  <c r="S1196" i="11"/>
  <c r="T1196" i="11" s="1"/>
  <c r="V1196" i="11" s="1"/>
  <c r="W1196" i="11" s="1"/>
  <c r="X1196" i="11" s="1"/>
  <c r="Z1196" i="11" s="1"/>
  <c r="S1164" i="11"/>
  <c r="T1164" i="11" s="1"/>
  <c r="V1164" i="11" s="1"/>
  <c r="W1164" i="11" s="1"/>
  <c r="X1164" i="11" s="1"/>
  <c r="Z1164" i="11" s="1"/>
  <c r="S1100" i="11"/>
  <c r="T1100" i="11" s="1"/>
  <c r="V1100" i="11" s="1"/>
  <c r="W1100" i="11" s="1"/>
  <c r="X1100" i="11" s="1"/>
  <c r="Z1100" i="11" s="1"/>
  <c r="S1036" i="11"/>
  <c r="T1036" i="11" s="1"/>
  <c r="V1036" i="11" s="1"/>
  <c r="W1036" i="11" s="1"/>
  <c r="X1036" i="11" s="1"/>
  <c r="Z1036" i="11" s="1"/>
  <c r="S1004" i="11"/>
  <c r="T1004" i="11" s="1"/>
  <c r="V1004" i="11" s="1"/>
  <c r="W1004" i="11" s="1"/>
  <c r="X1004" i="11" s="1"/>
  <c r="Z1004" i="11" s="1"/>
  <c r="S972" i="11"/>
  <c r="T972" i="11" s="1"/>
  <c r="V972" i="11" s="1"/>
  <c r="W972" i="11" s="1"/>
  <c r="X972" i="11" s="1"/>
  <c r="Z972" i="11" s="1"/>
  <c r="S940" i="11"/>
  <c r="T940" i="11" s="1"/>
  <c r="V940" i="11" s="1"/>
  <c r="W940" i="11" s="1"/>
  <c r="X940" i="11" s="1"/>
  <c r="Z940" i="11" s="1"/>
  <c r="S908" i="11"/>
  <c r="T908" i="11" s="1"/>
  <c r="V908" i="11" s="1"/>
  <c r="W908" i="11" s="1"/>
  <c r="X908" i="11" s="1"/>
  <c r="Z908" i="11" s="1"/>
  <c r="S876" i="11"/>
  <c r="T876" i="11" s="1"/>
  <c r="V876" i="11" s="1"/>
  <c r="W876" i="11" s="1"/>
  <c r="X876" i="11" s="1"/>
  <c r="Z876" i="11" s="1"/>
  <c r="S844" i="11"/>
  <c r="T844" i="11" s="1"/>
  <c r="V844" i="11" s="1"/>
  <c r="W844" i="11" s="1"/>
  <c r="X844" i="11" s="1"/>
  <c r="Z844" i="11" s="1"/>
  <c r="S812" i="11"/>
  <c r="T812" i="11" s="1"/>
  <c r="V812" i="11" s="1"/>
  <c r="W812" i="11" s="1"/>
  <c r="X812" i="11" s="1"/>
  <c r="Z812" i="11" s="1"/>
  <c r="S748" i="11"/>
  <c r="T748" i="11" s="1"/>
  <c r="V748" i="11" s="1"/>
  <c r="W748" i="11" s="1"/>
  <c r="X748" i="11" s="1"/>
  <c r="Z748" i="11" s="1"/>
  <c r="S736" i="11"/>
  <c r="T736" i="11" s="1"/>
  <c r="V736" i="11" s="1"/>
  <c r="W736" i="11" s="1"/>
  <c r="X736" i="11" s="1"/>
  <c r="Z736" i="11" s="1"/>
  <c r="S716" i="11"/>
  <c r="T716" i="11" s="1"/>
  <c r="V716" i="11" s="1"/>
  <c r="W716" i="11" s="1"/>
  <c r="X716" i="11" s="1"/>
  <c r="Z716" i="11" s="1"/>
  <c r="S652" i="11"/>
  <c r="T652" i="11" s="1"/>
  <c r="V652" i="11" s="1"/>
  <c r="W652" i="11" s="1"/>
  <c r="X652" i="11" s="1"/>
  <c r="Z652" i="11" s="1"/>
  <c r="S620" i="11"/>
  <c r="T620" i="11" s="1"/>
  <c r="V620" i="11" s="1"/>
  <c r="W620" i="11" s="1"/>
  <c r="X620" i="11" s="1"/>
  <c r="Z620" i="11" s="1"/>
  <c r="S492" i="11"/>
  <c r="T492" i="11" s="1"/>
  <c r="V492" i="11" s="1"/>
  <c r="W492" i="11" s="1"/>
  <c r="X492" i="11" s="1"/>
  <c r="Z492" i="11" s="1"/>
  <c r="S300" i="11"/>
  <c r="T300" i="11" s="1"/>
  <c r="V300" i="11" s="1"/>
  <c r="W300" i="11" s="1"/>
  <c r="X300" i="11" s="1"/>
  <c r="Z300" i="11" s="1"/>
  <c r="S172" i="11"/>
  <c r="T172" i="11" s="1"/>
  <c r="V172" i="11" s="1"/>
  <c r="W172" i="11" s="1"/>
  <c r="X172" i="11" s="1"/>
  <c r="Z172" i="11" s="1"/>
  <c r="S76" i="11"/>
  <c r="T76" i="11" s="1"/>
  <c r="V76" i="11" s="1"/>
  <c r="W76" i="11" s="1"/>
  <c r="X76" i="11" s="1"/>
  <c r="Z76" i="11" s="1"/>
  <c r="S2045" i="11"/>
  <c r="T2045" i="11" s="1"/>
  <c r="V2045" i="11" s="1"/>
  <c r="W2045" i="11" s="1"/>
  <c r="X2045" i="11" s="1"/>
  <c r="Z2045" i="11" s="1"/>
  <c r="S2458" i="11"/>
  <c r="T2458" i="11" s="1"/>
  <c r="V2458" i="11" s="1"/>
  <c r="W2458" i="11" s="1"/>
  <c r="X2458" i="11" s="1"/>
  <c r="Z2458" i="11" s="1"/>
  <c r="S2298" i="11"/>
  <c r="T2298" i="11" s="1"/>
  <c r="V2298" i="11" s="1"/>
  <c r="W2298" i="11" s="1"/>
  <c r="X2298" i="11" s="1"/>
  <c r="Z2298" i="11" s="1"/>
  <c r="S1536" i="11"/>
  <c r="T1536" i="11" s="1"/>
  <c r="V1536" i="11" s="1"/>
  <c r="W1536" i="11" s="1"/>
  <c r="X1536" i="11" s="1"/>
  <c r="Z1536" i="11" s="1"/>
  <c r="S1504" i="11"/>
  <c r="T1504" i="11" s="1"/>
  <c r="V1504" i="11" s="1"/>
  <c r="W1504" i="11" s="1"/>
  <c r="X1504" i="11" s="1"/>
  <c r="Z1504" i="11" s="1"/>
  <c r="S1472" i="11"/>
  <c r="T1472" i="11" s="1"/>
  <c r="V1472" i="11" s="1"/>
  <c r="W1472" i="11" s="1"/>
  <c r="X1472" i="11" s="1"/>
  <c r="Z1472" i="11" s="1"/>
  <c r="S1452" i="11"/>
  <c r="T1452" i="11" s="1"/>
  <c r="V1452" i="11" s="1"/>
  <c r="W1452" i="11" s="1"/>
  <c r="X1452" i="11" s="1"/>
  <c r="Z1452" i="11" s="1"/>
  <c r="S1420" i="11"/>
  <c r="T1420" i="11" s="1"/>
  <c r="V1420" i="11" s="1"/>
  <c r="W1420" i="11" s="1"/>
  <c r="X1420" i="11" s="1"/>
  <c r="Z1420" i="11" s="1"/>
  <c r="S1388" i="11"/>
  <c r="T1388" i="11" s="1"/>
  <c r="V1388" i="11" s="1"/>
  <c r="W1388" i="11" s="1"/>
  <c r="X1388" i="11" s="1"/>
  <c r="Z1388" i="11" s="1"/>
  <c r="S1376" i="11"/>
  <c r="T1376" i="11" s="1"/>
  <c r="V1376" i="11" s="1"/>
  <c r="W1376" i="11" s="1"/>
  <c r="X1376" i="11" s="1"/>
  <c r="Z1376" i="11" s="1"/>
  <c r="S1356" i="11"/>
  <c r="T1356" i="11" s="1"/>
  <c r="V1356" i="11" s="1"/>
  <c r="W1356" i="11" s="1"/>
  <c r="X1356" i="11" s="1"/>
  <c r="Z1356" i="11" s="1"/>
  <c r="S1344" i="11"/>
  <c r="T1344" i="11" s="1"/>
  <c r="V1344" i="11" s="1"/>
  <c r="W1344" i="11" s="1"/>
  <c r="X1344" i="11" s="1"/>
  <c r="Z1344" i="11" s="1"/>
  <c r="S1280" i="11"/>
  <c r="T1280" i="11" s="1"/>
  <c r="V1280" i="11" s="1"/>
  <c r="W1280" i="11" s="1"/>
  <c r="X1280" i="11" s="1"/>
  <c r="Z1280" i="11" s="1"/>
  <c r="S1248" i="11"/>
  <c r="T1248" i="11" s="1"/>
  <c r="V1248" i="11" s="1"/>
  <c r="W1248" i="11" s="1"/>
  <c r="X1248" i="11" s="1"/>
  <c r="Z1248" i="11" s="1"/>
  <c r="S1216" i="11"/>
  <c r="T1216" i="11" s="1"/>
  <c r="V1216" i="11" s="1"/>
  <c r="W1216" i="11" s="1"/>
  <c r="X1216" i="11" s="1"/>
  <c r="Z1216" i="11" s="1"/>
  <c r="S1184" i="11"/>
  <c r="T1184" i="11" s="1"/>
  <c r="V1184" i="11" s="1"/>
  <c r="W1184" i="11" s="1"/>
  <c r="X1184" i="11" s="1"/>
  <c r="Z1184" i="11" s="1"/>
  <c r="S1152" i="11"/>
  <c r="T1152" i="11" s="1"/>
  <c r="V1152" i="11" s="1"/>
  <c r="W1152" i="11" s="1"/>
  <c r="X1152" i="11" s="1"/>
  <c r="Z1152" i="11" s="1"/>
  <c r="S1088" i="11"/>
  <c r="T1088" i="11" s="1"/>
  <c r="V1088" i="11" s="1"/>
  <c r="W1088" i="11" s="1"/>
  <c r="X1088" i="11" s="1"/>
  <c r="Z1088" i="11" s="1"/>
  <c r="S1068" i="11"/>
  <c r="T1068" i="11" s="1"/>
  <c r="V1068" i="11" s="1"/>
  <c r="W1068" i="11" s="1"/>
  <c r="X1068" i="11" s="1"/>
  <c r="Z1068" i="11" s="1"/>
  <c r="S1056" i="11"/>
  <c r="T1056" i="11" s="1"/>
  <c r="V1056" i="11" s="1"/>
  <c r="W1056" i="11" s="1"/>
  <c r="X1056" i="11" s="1"/>
  <c r="Z1056" i="11" s="1"/>
  <c r="S1024" i="11"/>
  <c r="T1024" i="11" s="1"/>
  <c r="V1024" i="11" s="1"/>
  <c r="W1024" i="11" s="1"/>
  <c r="X1024" i="11" s="1"/>
  <c r="Z1024" i="11" s="1"/>
  <c r="S992" i="11"/>
  <c r="T992" i="11" s="1"/>
  <c r="V992" i="11" s="1"/>
  <c r="W992" i="11" s="1"/>
  <c r="X992" i="11" s="1"/>
  <c r="Z992" i="11" s="1"/>
  <c r="S960" i="11"/>
  <c r="T960" i="11" s="1"/>
  <c r="V960" i="11" s="1"/>
  <c r="W960" i="11" s="1"/>
  <c r="X960" i="11" s="1"/>
  <c r="Z960" i="11" s="1"/>
  <c r="S928" i="11"/>
  <c r="T928" i="11" s="1"/>
  <c r="V928" i="11" s="1"/>
  <c r="W928" i="11" s="1"/>
  <c r="X928" i="11" s="1"/>
  <c r="Z928" i="11" s="1"/>
  <c r="S896" i="11"/>
  <c r="T896" i="11" s="1"/>
  <c r="V896" i="11" s="1"/>
  <c r="W896" i="11" s="1"/>
  <c r="X896" i="11" s="1"/>
  <c r="Z896" i="11" s="1"/>
  <c r="S864" i="11"/>
  <c r="T864" i="11" s="1"/>
  <c r="V864" i="11" s="1"/>
  <c r="W864" i="11" s="1"/>
  <c r="X864" i="11" s="1"/>
  <c r="Z864" i="11" s="1"/>
  <c r="S832" i="11"/>
  <c r="T832" i="11" s="1"/>
  <c r="V832" i="11" s="1"/>
  <c r="W832" i="11" s="1"/>
  <c r="X832" i="11" s="1"/>
  <c r="Z832" i="11" s="1"/>
  <c r="S800" i="11"/>
  <c r="T800" i="11" s="1"/>
  <c r="V800" i="11" s="1"/>
  <c r="W800" i="11" s="1"/>
  <c r="X800" i="11" s="1"/>
  <c r="Z800" i="11" s="1"/>
  <c r="S768" i="11"/>
  <c r="T768" i="11" s="1"/>
  <c r="V768" i="11" s="1"/>
  <c r="W768" i="11" s="1"/>
  <c r="X768" i="11" s="1"/>
  <c r="Z768" i="11" s="1"/>
  <c r="S672" i="11"/>
  <c r="T672" i="11" s="1"/>
  <c r="V672" i="11" s="1"/>
  <c r="W672" i="11" s="1"/>
  <c r="X672" i="11" s="1"/>
  <c r="Z672" i="11" s="1"/>
  <c r="S640" i="11"/>
  <c r="T640" i="11" s="1"/>
  <c r="V640" i="11" s="1"/>
  <c r="W640" i="11" s="1"/>
  <c r="X640" i="11" s="1"/>
  <c r="Z640" i="11" s="1"/>
  <c r="S608" i="11"/>
  <c r="T608" i="11" s="1"/>
  <c r="V608" i="11" s="1"/>
  <c r="W608" i="11" s="1"/>
  <c r="X608" i="11" s="1"/>
  <c r="Z608" i="11" s="1"/>
  <c r="S480" i="11"/>
  <c r="T480" i="11" s="1"/>
  <c r="V480" i="11" s="1"/>
  <c r="W480" i="11" s="1"/>
  <c r="X480" i="11" s="1"/>
  <c r="Z480" i="11" s="1"/>
  <c r="S448" i="11"/>
  <c r="T448" i="11" s="1"/>
  <c r="V448" i="11" s="1"/>
  <c r="W448" i="11" s="1"/>
  <c r="X448" i="11" s="1"/>
  <c r="Z448" i="11" s="1"/>
  <c r="S428" i="11"/>
  <c r="T428" i="11" s="1"/>
  <c r="V428" i="11" s="1"/>
  <c r="W428" i="11" s="1"/>
  <c r="X428" i="11" s="1"/>
  <c r="Z428" i="11" s="1"/>
  <c r="S364" i="11"/>
  <c r="T364" i="11" s="1"/>
  <c r="V364" i="11" s="1"/>
  <c r="W364" i="11" s="1"/>
  <c r="X364" i="11" s="1"/>
  <c r="Z364" i="11" s="1"/>
  <c r="S352" i="11"/>
  <c r="T352" i="11" s="1"/>
  <c r="V352" i="11" s="1"/>
  <c r="W352" i="11" s="1"/>
  <c r="X352" i="11" s="1"/>
  <c r="Z352" i="11" s="1"/>
  <c r="S192" i="11"/>
  <c r="T192" i="11" s="1"/>
  <c r="V192" i="11" s="1"/>
  <c r="W192" i="11" s="1"/>
  <c r="X192" i="11" s="1"/>
  <c r="Z192" i="11" s="1"/>
  <c r="S160" i="11"/>
  <c r="T160" i="11" s="1"/>
  <c r="V160" i="11" s="1"/>
  <c r="W160" i="11" s="1"/>
  <c r="X160" i="11" s="1"/>
  <c r="Z160" i="11" s="1"/>
  <c r="S108" i="11"/>
  <c r="T108" i="11" s="1"/>
  <c r="V108" i="11" s="1"/>
  <c r="W108" i="11" s="1"/>
  <c r="X108" i="11" s="1"/>
  <c r="Z108" i="11" s="1"/>
  <c r="S2097" i="11"/>
  <c r="T2097" i="11" s="1"/>
  <c r="V2097" i="11" s="1"/>
  <c r="W2097" i="11" s="1"/>
  <c r="X2097" i="11" s="1"/>
  <c r="Z2097" i="11" s="1"/>
  <c r="S1949" i="11"/>
  <c r="T1949" i="11" s="1"/>
  <c r="V1949" i="11" s="1"/>
  <c r="W1949" i="11" s="1"/>
  <c r="X1949" i="11" s="1"/>
  <c r="Z1949" i="11" s="1"/>
  <c r="S2446" i="11"/>
  <c r="T2446" i="11" s="1"/>
  <c r="V2446" i="11" s="1"/>
  <c r="W2446" i="11" s="1"/>
  <c r="X2446" i="11" s="1"/>
  <c r="Z2446" i="11" s="1"/>
  <c r="S2286" i="11"/>
  <c r="T2286" i="11" s="1"/>
  <c r="V2286" i="11" s="1"/>
  <c r="W2286" i="11" s="1"/>
  <c r="X2286" i="11" s="1"/>
  <c r="Z2286" i="11" s="1"/>
  <c r="S2222" i="11"/>
  <c r="T2222" i="11" s="1"/>
  <c r="V2222" i="11" s="1"/>
  <c r="W2222" i="11" s="1"/>
  <c r="X2222" i="11" s="1"/>
  <c r="Z2222" i="11" s="1"/>
  <c r="S1524" i="11"/>
  <c r="T1524" i="11" s="1"/>
  <c r="V1524" i="11" s="1"/>
  <c r="W1524" i="11" s="1"/>
  <c r="X1524" i="11" s="1"/>
  <c r="Z1524" i="11" s="1"/>
  <c r="S1440" i="11"/>
  <c r="T1440" i="11" s="1"/>
  <c r="V1440" i="11" s="1"/>
  <c r="W1440" i="11" s="1"/>
  <c r="X1440" i="11" s="1"/>
  <c r="Z1440" i="11" s="1"/>
  <c r="S1428" i="11"/>
  <c r="T1428" i="11" s="1"/>
  <c r="V1428" i="11" s="1"/>
  <c r="W1428" i="11" s="1"/>
  <c r="X1428" i="11" s="1"/>
  <c r="Z1428" i="11" s="1"/>
  <c r="S1408" i="11"/>
  <c r="T1408" i="11" s="1"/>
  <c r="V1408" i="11" s="1"/>
  <c r="W1408" i="11" s="1"/>
  <c r="X1408" i="11" s="1"/>
  <c r="Z1408" i="11" s="1"/>
  <c r="S1396" i="11"/>
  <c r="T1396" i="11" s="1"/>
  <c r="V1396" i="11" s="1"/>
  <c r="W1396" i="11" s="1"/>
  <c r="X1396" i="11" s="1"/>
  <c r="Z1396" i="11" s="1"/>
  <c r="S1364" i="11"/>
  <c r="T1364" i="11" s="1"/>
  <c r="V1364" i="11" s="1"/>
  <c r="W1364" i="11" s="1"/>
  <c r="X1364" i="11" s="1"/>
  <c r="Z1364" i="11" s="1"/>
  <c r="S1332" i="11"/>
  <c r="T1332" i="11" s="1"/>
  <c r="V1332" i="11" s="1"/>
  <c r="W1332" i="11" s="1"/>
  <c r="X1332" i="11" s="1"/>
  <c r="Z1332" i="11" s="1"/>
  <c r="S1268" i="11"/>
  <c r="T1268" i="11" s="1"/>
  <c r="V1268" i="11" s="1"/>
  <c r="W1268" i="11" s="1"/>
  <c r="X1268" i="11" s="1"/>
  <c r="Z1268" i="11" s="1"/>
  <c r="S1236" i="11"/>
  <c r="T1236" i="11" s="1"/>
  <c r="V1236" i="11" s="1"/>
  <c r="W1236" i="11" s="1"/>
  <c r="X1236" i="11" s="1"/>
  <c r="Z1236" i="11" s="1"/>
  <c r="S1204" i="11"/>
  <c r="T1204" i="11" s="1"/>
  <c r="V1204" i="11" s="1"/>
  <c r="W1204" i="11" s="1"/>
  <c r="X1204" i="11" s="1"/>
  <c r="Z1204" i="11" s="1"/>
  <c r="S1172" i="11"/>
  <c r="T1172" i="11" s="1"/>
  <c r="V1172" i="11" s="1"/>
  <c r="W1172" i="11" s="1"/>
  <c r="X1172" i="11" s="1"/>
  <c r="Z1172" i="11" s="1"/>
  <c r="S1108" i="11"/>
  <c r="T1108" i="11" s="1"/>
  <c r="V1108" i="11" s="1"/>
  <c r="W1108" i="11" s="1"/>
  <c r="X1108" i="11" s="1"/>
  <c r="Z1108" i="11" s="1"/>
  <c r="S1044" i="11"/>
  <c r="T1044" i="11" s="1"/>
  <c r="V1044" i="11" s="1"/>
  <c r="W1044" i="11" s="1"/>
  <c r="X1044" i="11" s="1"/>
  <c r="Z1044" i="11" s="1"/>
  <c r="S1032" i="11"/>
  <c r="T1032" i="11" s="1"/>
  <c r="V1032" i="11" s="1"/>
  <c r="W1032" i="11" s="1"/>
  <c r="X1032" i="11" s="1"/>
  <c r="Z1032" i="11" s="1"/>
  <c r="S1012" i="11"/>
  <c r="T1012" i="11" s="1"/>
  <c r="V1012" i="11" s="1"/>
  <c r="W1012" i="11" s="1"/>
  <c r="X1012" i="11" s="1"/>
  <c r="Z1012" i="11" s="1"/>
  <c r="S980" i="11"/>
  <c r="T980" i="11" s="1"/>
  <c r="V980" i="11" s="1"/>
  <c r="W980" i="11" s="1"/>
  <c r="X980" i="11" s="1"/>
  <c r="Z980" i="11" s="1"/>
  <c r="S948" i="11"/>
  <c r="T948" i="11" s="1"/>
  <c r="V948" i="11" s="1"/>
  <c r="W948" i="11" s="1"/>
  <c r="X948" i="11" s="1"/>
  <c r="Z948" i="11" s="1"/>
  <c r="S916" i="11"/>
  <c r="T916" i="11" s="1"/>
  <c r="V916" i="11" s="1"/>
  <c r="W916" i="11" s="1"/>
  <c r="X916" i="11" s="1"/>
  <c r="Z916" i="11" s="1"/>
  <c r="S884" i="11"/>
  <c r="T884" i="11" s="1"/>
  <c r="V884" i="11" s="1"/>
  <c r="W884" i="11" s="1"/>
  <c r="X884" i="11" s="1"/>
  <c r="Z884" i="11" s="1"/>
  <c r="S872" i="11"/>
  <c r="T872" i="11" s="1"/>
  <c r="V872" i="11" s="1"/>
  <c r="W872" i="11" s="1"/>
  <c r="X872" i="11" s="1"/>
  <c r="Z872" i="11" s="1"/>
  <c r="S852" i="11"/>
  <c r="T852" i="11" s="1"/>
  <c r="V852" i="11" s="1"/>
  <c r="W852" i="11" s="1"/>
  <c r="X852" i="11" s="1"/>
  <c r="Z852" i="11" s="1"/>
  <c r="S820" i="11"/>
  <c r="T820" i="11" s="1"/>
  <c r="V820" i="11" s="1"/>
  <c r="W820" i="11" s="1"/>
  <c r="X820" i="11" s="1"/>
  <c r="Z820" i="11" s="1"/>
  <c r="S808" i="11"/>
  <c r="T808" i="11" s="1"/>
  <c r="V808" i="11" s="1"/>
  <c r="W808" i="11" s="1"/>
  <c r="X808" i="11" s="1"/>
  <c r="Z808" i="11" s="1"/>
  <c r="S788" i="11"/>
  <c r="T788" i="11" s="1"/>
  <c r="V788" i="11" s="1"/>
  <c r="W788" i="11" s="1"/>
  <c r="X788" i="11" s="1"/>
  <c r="Z788" i="11" s="1"/>
  <c r="S756" i="11"/>
  <c r="T756" i="11" s="1"/>
  <c r="V756" i="11" s="1"/>
  <c r="W756" i="11" s="1"/>
  <c r="X756" i="11" s="1"/>
  <c r="Z756" i="11" s="1"/>
  <c r="S660" i="11"/>
  <c r="T660" i="11" s="1"/>
  <c r="V660" i="11" s="1"/>
  <c r="W660" i="11" s="1"/>
  <c r="X660" i="11" s="1"/>
  <c r="Z660" i="11" s="1"/>
  <c r="S628" i="11"/>
  <c r="T628" i="11" s="1"/>
  <c r="V628" i="11" s="1"/>
  <c r="W628" i="11" s="1"/>
  <c r="X628" i="11" s="1"/>
  <c r="Z628" i="11" s="1"/>
  <c r="S532" i="11"/>
  <c r="T532" i="11" s="1"/>
  <c r="V532" i="11" s="1"/>
  <c r="W532" i="11" s="1"/>
  <c r="X532" i="11" s="1"/>
  <c r="Z532" i="11" s="1"/>
  <c r="S372" i="11"/>
  <c r="T372" i="11" s="1"/>
  <c r="V372" i="11" s="1"/>
  <c r="W372" i="11" s="1"/>
  <c r="X372" i="11" s="1"/>
  <c r="Z372" i="11" s="1"/>
  <c r="S340" i="11"/>
  <c r="T340" i="11" s="1"/>
  <c r="V340" i="11" s="1"/>
  <c r="W340" i="11" s="1"/>
  <c r="X340" i="11" s="1"/>
  <c r="Z340" i="11" s="1"/>
  <c r="S308" i="11"/>
  <c r="T308" i="11" s="1"/>
  <c r="V308" i="11" s="1"/>
  <c r="W308" i="11" s="1"/>
  <c r="X308" i="11" s="1"/>
  <c r="Z308" i="11" s="1"/>
  <c r="S180" i="11"/>
  <c r="T180" i="11" s="1"/>
  <c r="V180" i="11" s="1"/>
  <c r="W180" i="11" s="1"/>
  <c r="X180" i="11" s="1"/>
  <c r="Z180" i="11" s="1"/>
  <c r="S116" i="11"/>
  <c r="T116" i="11" s="1"/>
  <c r="V116" i="11" s="1"/>
  <c r="W116" i="11" s="1"/>
  <c r="X116" i="11" s="1"/>
  <c r="Z116" i="11" s="1"/>
  <c r="S84" i="11"/>
  <c r="T84" i="11" s="1"/>
  <c r="V84" i="11" s="1"/>
  <c r="W84" i="11" s="1"/>
  <c r="X84" i="11" s="1"/>
  <c r="Z84" i="11" s="1"/>
  <c r="S1957" i="11"/>
  <c r="T1957" i="11" s="1"/>
  <c r="V1957" i="11" s="1"/>
  <c r="W1957" i="11" s="1"/>
  <c r="X1957" i="11" s="1"/>
  <c r="Z1957" i="11" s="1"/>
  <c r="S2830" i="11"/>
  <c r="T2830" i="11" s="1"/>
  <c r="V2830" i="11" s="1"/>
  <c r="W2830" i="11" s="1"/>
  <c r="X2830" i="11" s="1"/>
  <c r="Z2830" i="11" s="1"/>
  <c r="S2786" i="11"/>
  <c r="T2786" i="11" s="1"/>
  <c r="V2786" i="11" s="1"/>
  <c r="W2786" i="11" s="1"/>
  <c r="X2786" i="11" s="1"/>
  <c r="Z2786" i="11" s="1"/>
  <c r="S2670" i="11"/>
  <c r="T2670" i="11" s="1"/>
  <c r="V2670" i="11" s="1"/>
  <c r="W2670" i="11" s="1"/>
  <c r="X2670" i="11" s="1"/>
  <c r="Z2670" i="11" s="1"/>
  <c r="S2242" i="11"/>
  <c r="T2242" i="11" s="1"/>
  <c r="V2242" i="11" s="1"/>
  <c r="W2242" i="11" s="1"/>
  <c r="X2242" i="11" s="1"/>
  <c r="Z2242" i="11" s="1"/>
  <c r="S2210" i="11"/>
  <c r="T2210" i="11" s="1"/>
  <c r="V2210" i="11" s="1"/>
  <c r="W2210" i="11" s="1"/>
  <c r="X2210" i="11" s="1"/>
  <c r="Z2210" i="11" s="1"/>
  <c r="S1544" i="11"/>
  <c r="T1544" i="11" s="1"/>
  <c r="V1544" i="11" s="1"/>
  <c r="W1544" i="11" s="1"/>
  <c r="X1544" i="11" s="1"/>
  <c r="Z1544" i="11" s="1"/>
  <c r="S1512" i="11"/>
  <c r="T1512" i="11" s="1"/>
  <c r="V1512" i="11" s="1"/>
  <c r="W1512" i="11" s="1"/>
  <c r="X1512" i="11" s="1"/>
  <c r="Z1512" i="11" s="1"/>
  <c r="S1492" i="11"/>
  <c r="T1492" i="11" s="1"/>
  <c r="V1492" i="11" s="1"/>
  <c r="W1492" i="11" s="1"/>
  <c r="X1492" i="11" s="1"/>
  <c r="Z1492" i="11" s="1"/>
  <c r="S1480" i="11"/>
  <c r="T1480" i="11" s="1"/>
  <c r="V1480" i="11" s="1"/>
  <c r="W1480" i="11" s="1"/>
  <c r="X1480" i="11" s="1"/>
  <c r="Z1480" i="11" s="1"/>
  <c r="S1460" i="11"/>
  <c r="T1460" i="11" s="1"/>
  <c r="V1460" i="11" s="1"/>
  <c r="W1460" i="11" s="1"/>
  <c r="X1460" i="11" s="1"/>
  <c r="Z1460" i="11" s="1"/>
  <c r="S1448" i="11"/>
  <c r="T1448" i="11" s="1"/>
  <c r="V1448" i="11" s="1"/>
  <c r="W1448" i="11" s="1"/>
  <c r="X1448" i="11" s="1"/>
  <c r="Z1448" i="11" s="1"/>
  <c r="S1416" i="11"/>
  <c r="T1416" i="11" s="1"/>
  <c r="V1416" i="11" s="1"/>
  <c r="W1416" i="11" s="1"/>
  <c r="X1416" i="11" s="1"/>
  <c r="Z1416" i="11" s="1"/>
  <c r="S1352" i="11"/>
  <c r="T1352" i="11" s="1"/>
  <c r="V1352" i="11" s="1"/>
  <c r="W1352" i="11" s="1"/>
  <c r="X1352" i="11" s="1"/>
  <c r="Z1352" i="11" s="1"/>
  <c r="S1320" i="11"/>
  <c r="T1320" i="11" s="1"/>
  <c r="V1320" i="11" s="1"/>
  <c r="W1320" i="11" s="1"/>
  <c r="X1320" i="11" s="1"/>
  <c r="Z1320" i="11" s="1"/>
  <c r="S1256" i="11"/>
  <c r="T1256" i="11" s="1"/>
  <c r="V1256" i="11" s="1"/>
  <c r="W1256" i="11" s="1"/>
  <c r="X1256" i="11" s="1"/>
  <c r="Z1256" i="11" s="1"/>
  <c r="S1224" i="11"/>
  <c r="T1224" i="11" s="1"/>
  <c r="V1224" i="11" s="1"/>
  <c r="W1224" i="11" s="1"/>
  <c r="X1224" i="11" s="1"/>
  <c r="Z1224" i="11" s="1"/>
  <c r="S1192" i="11"/>
  <c r="T1192" i="11" s="1"/>
  <c r="V1192" i="11" s="1"/>
  <c r="W1192" i="11" s="1"/>
  <c r="X1192" i="11" s="1"/>
  <c r="Z1192" i="11" s="1"/>
  <c r="S1160" i="11"/>
  <c r="T1160" i="11" s="1"/>
  <c r="V1160" i="11" s="1"/>
  <c r="W1160" i="11" s="1"/>
  <c r="X1160" i="11" s="1"/>
  <c r="Z1160" i="11" s="1"/>
  <c r="S1096" i="11"/>
  <c r="T1096" i="11" s="1"/>
  <c r="V1096" i="11" s="1"/>
  <c r="W1096" i="11" s="1"/>
  <c r="X1096" i="11" s="1"/>
  <c r="Z1096" i="11" s="1"/>
  <c r="S1064" i="11"/>
  <c r="T1064" i="11" s="1"/>
  <c r="V1064" i="11" s="1"/>
  <c r="W1064" i="11" s="1"/>
  <c r="X1064" i="11" s="1"/>
  <c r="Z1064" i="11" s="1"/>
  <c r="S1000" i="11"/>
  <c r="T1000" i="11" s="1"/>
  <c r="V1000" i="11" s="1"/>
  <c r="W1000" i="11" s="1"/>
  <c r="X1000" i="11" s="1"/>
  <c r="Z1000" i="11" s="1"/>
  <c r="S988" i="11"/>
  <c r="T988" i="11" s="1"/>
  <c r="V988" i="11" s="1"/>
  <c r="W988" i="11" s="1"/>
  <c r="X988" i="11" s="1"/>
  <c r="Z988" i="11" s="1"/>
  <c r="S968" i="11"/>
  <c r="T968" i="11" s="1"/>
  <c r="V968" i="11" s="1"/>
  <c r="W968" i="11" s="1"/>
  <c r="X968" i="11" s="1"/>
  <c r="Z968" i="11" s="1"/>
  <c r="S936" i="11"/>
  <c r="T936" i="11" s="1"/>
  <c r="V936" i="11" s="1"/>
  <c r="W936" i="11" s="1"/>
  <c r="X936" i="11" s="1"/>
  <c r="Z936" i="11" s="1"/>
  <c r="S904" i="11"/>
  <c r="T904" i="11" s="1"/>
  <c r="V904" i="11" s="1"/>
  <c r="W904" i="11" s="1"/>
  <c r="X904" i="11" s="1"/>
  <c r="Z904" i="11" s="1"/>
  <c r="S840" i="11"/>
  <c r="T840" i="11" s="1"/>
  <c r="V840" i="11" s="1"/>
  <c r="W840" i="11" s="1"/>
  <c r="X840" i="11" s="1"/>
  <c r="Z840" i="11" s="1"/>
  <c r="S776" i="11"/>
  <c r="T776" i="11" s="1"/>
  <c r="V776" i="11" s="1"/>
  <c r="W776" i="11" s="1"/>
  <c r="X776" i="11" s="1"/>
  <c r="Z776" i="11" s="1"/>
  <c r="S744" i="11"/>
  <c r="T744" i="11" s="1"/>
  <c r="V744" i="11" s="1"/>
  <c r="W744" i="11" s="1"/>
  <c r="X744" i="11" s="1"/>
  <c r="Z744" i="11" s="1"/>
  <c r="S724" i="11"/>
  <c r="T724" i="11" s="1"/>
  <c r="V724" i="11" s="1"/>
  <c r="W724" i="11" s="1"/>
  <c r="X724" i="11" s="1"/>
  <c r="Z724" i="11" s="1"/>
  <c r="S648" i="11"/>
  <c r="T648" i="11" s="1"/>
  <c r="V648" i="11" s="1"/>
  <c r="W648" i="11" s="1"/>
  <c r="X648" i="11" s="1"/>
  <c r="Z648" i="11" s="1"/>
  <c r="S616" i="11"/>
  <c r="T616" i="11" s="1"/>
  <c r="V616" i="11" s="1"/>
  <c r="W616" i="11" s="1"/>
  <c r="X616" i="11" s="1"/>
  <c r="Z616" i="11" s="1"/>
  <c r="S488" i="11"/>
  <c r="T488" i="11" s="1"/>
  <c r="V488" i="11" s="1"/>
  <c r="W488" i="11" s="1"/>
  <c r="X488" i="11" s="1"/>
  <c r="Z488" i="11" s="1"/>
  <c r="S456" i="11"/>
  <c r="T456" i="11" s="1"/>
  <c r="V456" i="11" s="1"/>
  <c r="W456" i="11" s="1"/>
  <c r="X456" i="11" s="1"/>
  <c r="Z456" i="11" s="1"/>
  <c r="S424" i="11"/>
  <c r="T424" i="11" s="1"/>
  <c r="V424" i="11" s="1"/>
  <c r="W424" i="11" s="1"/>
  <c r="X424" i="11" s="1"/>
  <c r="Z424" i="11" s="1"/>
  <c r="S360" i="11"/>
  <c r="T360" i="11" s="1"/>
  <c r="V360" i="11" s="1"/>
  <c r="W360" i="11" s="1"/>
  <c r="X360" i="11" s="1"/>
  <c r="Z360" i="11" s="1"/>
  <c r="S168" i="11"/>
  <c r="T168" i="11" s="1"/>
  <c r="V168" i="11" s="1"/>
  <c r="W168" i="11" s="1"/>
  <c r="X168" i="11" s="1"/>
  <c r="Z168" i="11" s="1"/>
  <c r="S104" i="11"/>
  <c r="T104" i="11" s="1"/>
  <c r="V104" i="11" s="1"/>
  <c r="W104" i="11" s="1"/>
  <c r="X104" i="11" s="1"/>
  <c r="Z104" i="11" s="1"/>
  <c r="S72" i="11"/>
  <c r="T72" i="11" s="1"/>
  <c r="V72" i="11" s="1"/>
  <c r="W72" i="11" s="1"/>
  <c r="X72" i="11" s="1"/>
  <c r="Z72" i="11" s="1"/>
  <c r="S2105" i="11"/>
  <c r="T2105" i="11" s="1"/>
  <c r="V2105" i="11" s="1"/>
  <c r="W2105" i="11" s="1"/>
  <c r="X2105" i="11" s="1"/>
  <c r="Z2105" i="11" s="1"/>
  <c r="S1532" i="11"/>
  <c r="T1532" i="11" s="1"/>
  <c r="V1532" i="11" s="1"/>
  <c r="W1532" i="11" s="1"/>
  <c r="X1532" i="11" s="1"/>
  <c r="Z1532" i="11" s="1"/>
  <c r="S1500" i="11"/>
  <c r="T1500" i="11" s="1"/>
  <c r="V1500" i="11" s="1"/>
  <c r="W1500" i="11" s="1"/>
  <c r="X1500" i="11" s="1"/>
  <c r="Z1500" i="11" s="1"/>
  <c r="S1468" i="11"/>
  <c r="T1468" i="11" s="1"/>
  <c r="V1468" i="11" s="1"/>
  <c r="W1468" i="11" s="1"/>
  <c r="X1468" i="11" s="1"/>
  <c r="Z1468" i="11" s="1"/>
  <c r="S1404" i="11"/>
  <c r="T1404" i="11" s="1"/>
  <c r="V1404" i="11" s="1"/>
  <c r="W1404" i="11" s="1"/>
  <c r="X1404" i="11" s="1"/>
  <c r="Z1404" i="11" s="1"/>
  <c r="S1384" i="11"/>
  <c r="T1384" i="11" s="1"/>
  <c r="V1384" i="11" s="1"/>
  <c r="W1384" i="11" s="1"/>
  <c r="X1384" i="11" s="1"/>
  <c r="Z1384" i="11" s="1"/>
  <c r="S1372" i="11"/>
  <c r="T1372" i="11" s="1"/>
  <c r="V1372" i="11" s="1"/>
  <c r="W1372" i="11" s="1"/>
  <c r="X1372" i="11" s="1"/>
  <c r="Z1372" i="11" s="1"/>
  <c r="S1340" i="11"/>
  <c r="T1340" i="11" s="1"/>
  <c r="V1340" i="11" s="1"/>
  <c r="W1340" i="11" s="1"/>
  <c r="X1340" i="11" s="1"/>
  <c r="Z1340" i="11" s="1"/>
  <c r="S1276" i="11"/>
  <c r="T1276" i="11" s="1"/>
  <c r="V1276" i="11" s="1"/>
  <c r="W1276" i="11" s="1"/>
  <c r="X1276" i="11" s="1"/>
  <c r="Z1276" i="11" s="1"/>
  <c r="S1244" i="11"/>
  <c r="T1244" i="11" s="1"/>
  <c r="V1244" i="11" s="1"/>
  <c r="W1244" i="11" s="1"/>
  <c r="X1244" i="11" s="1"/>
  <c r="Z1244" i="11" s="1"/>
  <c r="S1168" i="11"/>
  <c r="T1168" i="11" s="1"/>
  <c r="V1168" i="11" s="1"/>
  <c r="W1168" i="11" s="1"/>
  <c r="X1168" i="11" s="1"/>
  <c r="Z1168" i="11" s="1"/>
  <c r="S1148" i="11"/>
  <c r="T1148" i="11" s="1"/>
  <c r="V1148" i="11" s="1"/>
  <c r="W1148" i="11" s="1"/>
  <c r="X1148" i="11" s="1"/>
  <c r="Z1148" i="11" s="1"/>
  <c r="S1104" i="11"/>
  <c r="T1104" i="11" s="1"/>
  <c r="V1104" i="11" s="1"/>
  <c r="W1104" i="11" s="1"/>
  <c r="X1104" i="11" s="1"/>
  <c r="Z1104" i="11" s="1"/>
  <c r="S1084" i="11"/>
  <c r="T1084" i="11" s="1"/>
  <c r="V1084" i="11" s="1"/>
  <c r="W1084" i="11" s="1"/>
  <c r="X1084" i="11" s="1"/>
  <c r="Z1084" i="11" s="1"/>
  <c r="S1052" i="11"/>
  <c r="T1052" i="11" s="1"/>
  <c r="V1052" i="11" s="1"/>
  <c r="W1052" i="11" s="1"/>
  <c r="X1052" i="11" s="1"/>
  <c r="Z1052" i="11" s="1"/>
  <c r="S1020" i="11"/>
  <c r="T1020" i="11" s="1"/>
  <c r="V1020" i="11" s="1"/>
  <c r="W1020" i="11" s="1"/>
  <c r="X1020" i="11" s="1"/>
  <c r="Z1020" i="11" s="1"/>
  <c r="S956" i="11"/>
  <c r="T956" i="11" s="1"/>
  <c r="V956" i="11" s="1"/>
  <c r="W956" i="11" s="1"/>
  <c r="X956" i="11" s="1"/>
  <c r="Z956" i="11" s="1"/>
  <c r="S924" i="11"/>
  <c r="T924" i="11" s="1"/>
  <c r="V924" i="11" s="1"/>
  <c r="W924" i="11" s="1"/>
  <c r="X924" i="11" s="1"/>
  <c r="Z924" i="11" s="1"/>
  <c r="S892" i="11"/>
  <c r="T892" i="11" s="1"/>
  <c r="V892" i="11" s="1"/>
  <c r="W892" i="11" s="1"/>
  <c r="X892" i="11" s="1"/>
  <c r="Z892" i="11" s="1"/>
  <c r="S860" i="11"/>
  <c r="T860" i="11" s="1"/>
  <c r="V860" i="11" s="1"/>
  <c r="W860" i="11" s="1"/>
  <c r="X860" i="11" s="1"/>
  <c r="Z860" i="11" s="1"/>
  <c r="S796" i="11"/>
  <c r="T796" i="11" s="1"/>
  <c r="V796" i="11" s="1"/>
  <c r="W796" i="11" s="1"/>
  <c r="X796" i="11" s="1"/>
  <c r="Z796" i="11" s="1"/>
  <c r="S764" i="11"/>
  <c r="T764" i="11" s="1"/>
  <c r="V764" i="11" s="1"/>
  <c r="W764" i="11" s="1"/>
  <c r="X764" i="11" s="1"/>
  <c r="Z764" i="11" s="1"/>
  <c r="S700" i="11"/>
  <c r="T700" i="11" s="1"/>
  <c r="V700" i="11" s="1"/>
  <c r="W700" i="11" s="1"/>
  <c r="X700" i="11" s="1"/>
  <c r="Z700" i="11" s="1"/>
  <c r="S668" i="11"/>
  <c r="T668" i="11" s="1"/>
  <c r="V668" i="11" s="1"/>
  <c r="W668" i="11" s="1"/>
  <c r="X668" i="11" s="1"/>
  <c r="Z668" i="11" s="1"/>
  <c r="S636" i="11"/>
  <c r="T636" i="11" s="1"/>
  <c r="V636" i="11" s="1"/>
  <c r="W636" i="11" s="1"/>
  <c r="X636" i="11" s="1"/>
  <c r="Z636" i="11" s="1"/>
  <c r="S604" i="11"/>
  <c r="T604" i="11" s="1"/>
  <c r="V604" i="11" s="1"/>
  <c r="W604" i="11" s="1"/>
  <c r="X604" i="11" s="1"/>
  <c r="Z604" i="11" s="1"/>
  <c r="S380" i="11"/>
  <c r="T380" i="11" s="1"/>
  <c r="V380" i="11" s="1"/>
  <c r="W380" i="11" s="1"/>
  <c r="X380" i="11" s="1"/>
  <c r="Z380" i="11" s="1"/>
  <c r="S316" i="11"/>
  <c r="T316" i="11" s="1"/>
  <c r="V316" i="11" s="1"/>
  <c r="W316" i="11" s="1"/>
  <c r="X316" i="11" s="1"/>
  <c r="Z316" i="11" s="1"/>
  <c r="S188" i="11"/>
  <c r="T188" i="11" s="1"/>
  <c r="V188" i="11" s="1"/>
  <c r="W188" i="11" s="1"/>
  <c r="X188" i="11" s="1"/>
  <c r="Z188" i="11" s="1"/>
  <c r="S2093" i="11"/>
  <c r="T2093" i="11" s="1"/>
  <c r="V2093" i="11" s="1"/>
  <c r="W2093" i="11" s="1"/>
  <c r="X2093" i="11" s="1"/>
  <c r="Z2093" i="11" s="1"/>
  <c r="S2029" i="11"/>
  <c r="T2029" i="11" s="1"/>
  <c r="V2029" i="11" s="1"/>
  <c r="W2029" i="11" s="1"/>
  <c r="X2029" i="11" s="1"/>
  <c r="Z2029" i="11" s="1"/>
  <c r="S2698" i="11"/>
  <c r="T2698" i="11" s="1"/>
  <c r="V2698" i="11" s="1"/>
  <c r="W2698" i="11" s="1"/>
  <c r="X2698" i="11" s="1"/>
  <c r="Z2698" i="11" s="1"/>
  <c r="S2666" i="11"/>
  <c r="T2666" i="11" s="1"/>
  <c r="V2666" i="11" s="1"/>
  <c r="W2666" i="11" s="1"/>
  <c r="X2666" i="11" s="1"/>
  <c r="Z2666" i="11" s="1"/>
  <c r="S2442" i="11"/>
  <c r="T2442" i="11" s="1"/>
  <c r="V2442" i="11" s="1"/>
  <c r="W2442" i="11" s="1"/>
  <c r="X2442" i="11" s="1"/>
  <c r="Z2442" i="11" s="1"/>
  <c r="S2390" i="11"/>
  <c r="T2390" i="11" s="1"/>
  <c r="V2390" i="11" s="1"/>
  <c r="W2390" i="11" s="1"/>
  <c r="X2390" i="11" s="1"/>
  <c r="Z2390" i="11" s="1"/>
  <c r="S2378" i="11"/>
  <c r="T2378" i="11" s="1"/>
  <c r="V2378" i="11" s="1"/>
  <c r="W2378" i="11" s="1"/>
  <c r="X2378" i="11" s="1"/>
  <c r="Z2378" i="11" s="1"/>
  <c r="S2294" i="11"/>
  <c r="T2294" i="11" s="1"/>
  <c r="V2294" i="11" s="1"/>
  <c r="W2294" i="11" s="1"/>
  <c r="X2294" i="11" s="1"/>
  <c r="Z2294" i="11" s="1"/>
  <c r="S2282" i="11"/>
  <c r="T2282" i="11" s="1"/>
  <c r="V2282" i="11" s="1"/>
  <c r="W2282" i="11" s="1"/>
  <c r="X2282" i="11" s="1"/>
  <c r="Z2282" i="11" s="1"/>
  <c r="S1488" i="11"/>
  <c r="T1488" i="11" s="1"/>
  <c r="V1488" i="11" s="1"/>
  <c r="W1488" i="11" s="1"/>
  <c r="X1488" i="11" s="1"/>
  <c r="Z1488" i="11" s="1"/>
  <c r="S1456" i="11"/>
  <c r="T1456" i="11" s="1"/>
  <c r="V1456" i="11" s="1"/>
  <c r="W1456" i="11" s="1"/>
  <c r="X1456" i="11" s="1"/>
  <c r="Z1456" i="11" s="1"/>
  <c r="S1436" i="11"/>
  <c r="T1436" i="11" s="1"/>
  <c r="V1436" i="11" s="1"/>
  <c r="W1436" i="11" s="1"/>
  <c r="X1436" i="11" s="1"/>
  <c r="Z1436" i="11" s="1"/>
  <c r="S1424" i="11"/>
  <c r="T1424" i="11" s="1"/>
  <c r="V1424" i="11" s="1"/>
  <c r="W1424" i="11" s="1"/>
  <c r="X1424" i="11" s="1"/>
  <c r="Z1424" i="11" s="1"/>
  <c r="S1360" i="11"/>
  <c r="T1360" i="11" s="1"/>
  <c r="V1360" i="11" s="1"/>
  <c r="W1360" i="11" s="1"/>
  <c r="X1360" i="11" s="1"/>
  <c r="Z1360" i="11" s="1"/>
  <c r="S1328" i="11"/>
  <c r="T1328" i="11" s="1"/>
  <c r="V1328" i="11" s="1"/>
  <c r="W1328" i="11" s="1"/>
  <c r="X1328" i="11" s="1"/>
  <c r="Z1328" i="11" s="1"/>
  <c r="S1284" i="11"/>
  <c r="T1284" i="11" s="1"/>
  <c r="V1284" i="11" s="1"/>
  <c r="W1284" i="11" s="1"/>
  <c r="X1284" i="11" s="1"/>
  <c r="Z1284" i="11" s="1"/>
  <c r="S1264" i="11"/>
  <c r="T1264" i="11" s="1"/>
  <c r="V1264" i="11" s="1"/>
  <c r="W1264" i="11" s="1"/>
  <c r="X1264" i="11" s="1"/>
  <c r="Z1264" i="11" s="1"/>
  <c r="S1232" i="11"/>
  <c r="T1232" i="11" s="1"/>
  <c r="V1232" i="11" s="1"/>
  <c r="W1232" i="11" s="1"/>
  <c r="X1232" i="11" s="1"/>
  <c r="Z1232" i="11" s="1"/>
  <c r="S1212" i="11"/>
  <c r="T1212" i="11" s="1"/>
  <c r="V1212" i="11" s="1"/>
  <c r="W1212" i="11" s="1"/>
  <c r="X1212" i="11" s="1"/>
  <c r="Z1212" i="11" s="1"/>
  <c r="S1200" i="11"/>
  <c r="T1200" i="11" s="1"/>
  <c r="V1200" i="11" s="1"/>
  <c r="W1200" i="11" s="1"/>
  <c r="X1200" i="11" s="1"/>
  <c r="Z1200" i="11" s="1"/>
  <c r="S1180" i="11"/>
  <c r="T1180" i="11" s="1"/>
  <c r="V1180" i="11" s="1"/>
  <c r="W1180" i="11" s="1"/>
  <c r="X1180" i="11" s="1"/>
  <c r="Z1180" i="11" s="1"/>
  <c r="S1072" i="11"/>
  <c r="T1072" i="11" s="1"/>
  <c r="V1072" i="11" s="1"/>
  <c r="W1072" i="11" s="1"/>
  <c r="X1072" i="11" s="1"/>
  <c r="Z1072" i="11" s="1"/>
  <c r="S1040" i="11"/>
  <c r="T1040" i="11" s="1"/>
  <c r="V1040" i="11" s="1"/>
  <c r="W1040" i="11" s="1"/>
  <c r="X1040" i="11" s="1"/>
  <c r="Z1040" i="11" s="1"/>
  <c r="S1008" i="11"/>
  <c r="T1008" i="11" s="1"/>
  <c r="V1008" i="11" s="1"/>
  <c r="W1008" i="11" s="1"/>
  <c r="X1008" i="11" s="1"/>
  <c r="Z1008" i="11" s="1"/>
  <c r="S976" i="11"/>
  <c r="T976" i="11" s="1"/>
  <c r="V976" i="11" s="1"/>
  <c r="W976" i="11" s="1"/>
  <c r="X976" i="11" s="1"/>
  <c r="Z976" i="11" s="1"/>
  <c r="S944" i="11"/>
  <c r="T944" i="11" s="1"/>
  <c r="V944" i="11" s="1"/>
  <c r="W944" i="11" s="1"/>
  <c r="X944" i="11" s="1"/>
  <c r="Z944" i="11" s="1"/>
  <c r="S912" i="11"/>
  <c r="T912" i="11" s="1"/>
  <c r="V912" i="11" s="1"/>
  <c r="W912" i="11" s="1"/>
  <c r="X912" i="11" s="1"/>
  <c r="Z912" i="11" s="1"/>
  <c r="S880" i="11"/>
  <c r="T880" i="11" s="1"/>
  <c r="V880" i="11" s="1"/>
  <c r="W880" i="11" s="1"/>
  <c r="X880" i="11" s="1"/>
  <c r="Z880" i="11" s="1"/>
  <c r="S848" i="11"/>
  <c r="T848" i="11" s="1"/>
  <c r="V848" i="11" s="1"/>
  <c r="W848" i="11" s="1"/>
  <c r="X848" i="11" s="1"/>
  <c r="Z848" i="11" s="1"/>
  <c r="S828" i="11"/>
  <c r="T828" i="11" s="1"/>
  <c r="V828" i="11" s="1"/>
  <c r="W828" i="11" s="1"/>
  <c r="X828" i="11" s="1"/>
  <c r="Z828" i="11" s="1"/>
  <c r="S816" i="11"/>
  <c r="T816" i="11" s="1"/>
  <c r="V816" i="11" s="1"/>
  <c r="W816" i="11" s="1"/>
  <c r="X816" i="11" s="1"/>
  <c r="Z816" i="11" s="1"/>
  <c r="S784" i="11"/>
  <c r="T784" i="11" s="1"/>
  <c r="V784" i="11" s="1"/>
  <c r="W784" i="11" s="1"/>
  <c r="X784" i="11" s="1"/>
  <c r="Z784" i="11" s="1"/>
  <c r="S752" i="11"/>
  <c r="T752" i="11" s="1"/>
  <c r="V752" i="11" s="1"/>
  <c r="W752" i="11" s="1"/>
  <c r="X752" i="11" s="1"/>
  <c r="Z752" i="11" s="1"/>
  <c r="S732" i="11"/>
  <c r="T732" i="11" s="1"/>
  <c r="V732" i="11" s="1"/>
  <c r="W732" i="11" s="1"/>
  <c r="X732" i="11" s="1"/>
  <c r="Z732" i="11" s="1"/>
  <c r="S720" i="11"/>
  <c r="T720" i="11" s="1"/>
  <c r="V720" i="11" s="1"/>
  <c r="W720" i="11" s="1"/>
  <c r="X720" i="11" s="1"/>
  <c r="Z720" i="11" s="1"/>
  <c r="S656" i="11"/>
  <c r="T656" i="11" s="1"/>
  <c r="V656" i="11" s="1"/>
  <c r="W656" i="11" s="1"/>
  <c r="X656" i="11" s="1"/>
  <c r="Z656" i="11" s="1"/>
  <c r="S624" i="11"/>
  <c r="T624" i="11" s="1"/>
  <c r="V624" i="11" s="1"/>
  <c r="W624" i="11" s="1"/>
  <c r="X624" i="11" s="1"/>
  <c r="Z624" i="11" s="1"/>
  <c r="S368" i="11"/>
  <c r="T368" i="11" s="1"/>
  <c r="V368" i="11" s="1"/>
  <c r="W368" i="11" s="1"/>
  <c r="X368" i="11" s="1"/>
  <c r="Z368" i="11" s="1"/>
  <c r="S348" i="11"/>
  <c r="T348" i="11" s="1"/>
  <c r="V348" i="11" s="1"/>
  <c r="W348" i="11" s="1"/>
  <c r="X348" i="11" s="1"/>
  <c r="Z348" i="11" s="1"/>
  <c r="S176" i="11"/>
  <c r="T176" i="11" s="1"/>
  <c r="V176" i="11" s="1"/>
  <c r="W176" i="11" s="1"/>
  <c r="X176" i="11" s="1"/>
  <c r="Z176" i="11" s="1"/>
  <c r="S112" i="11"/>
  <c r="T112" i="11" s="1"/>
  <c r="V112" i="11" s="1"/>
  <c r="W112" i="11" s="1"/>
  <c r="X112" i="11" s="1"/>
  <c r="Z112" i="11" s="1"/>
  <c r="S80" i="11"/>
  <c r="T80" i="11" s="1"/>
  <c r="V80" i="11" s="1"/>
  <c r="W80" i="11" s="1"/>
  <c r="X80" i="11" s="1"/>
  <c r="Z80" i="11" s="1"/>
  <c r="S1953" i="11"/>
  <c r="T1953" i="11" s="1"/>
  <c r="V1953" i="11" s="1"/>
  <c r="W1953" i="11" s="1"/>
  <c r="X1953" i="11" s="1"/>
  <c r="Z1953" i="11" s="1"/>
  <c r="S4313" i="11"/>
  <c r="T4313" i="11" s="1"/>
  <c r="V4313" i="11" s="1"/>
  <c r="W4313" i="11" s="1"/>
  <c r="X4313" i="11" s="1"/>
  <c r="Z4313" i="11" s="1"/>
  <c r="S3949" i="11"/>
  <c r="T3949" i="11" s="1"/>
  <c r="V3949" i="11" s="1"/>
  <c r="W3949" i="11" s="1"/>
  <c r="X3949" i="11" s="1"/>
  <c r="Z3949" i="11" s="1"/>
  <c r="S3789" i="11"/>
  <c r="T3789" i="11" s="1"/>
  <c r="V3789" i="11" s="1"/>
  <c r="W3789" i="11" s="1"/>
  <c r="X3789" i="11" s="1"/>
  <c r="Z3789" i="11" s="1"/>
  <c r="S3629" i="11"/>
  <c r="T3629" i="11" s="1"/>
  <c r="V3629" i="11" s="1"/>
  <c r="W3629" i="11" s="1"/>
  <c r="X3629" i="11" s="1"/>
  <c r="Z3629" i="11" s="1"/>
  <c r="S3437" i="11"/>
  <c r="T3437" i="11" s="1"/>
  <c r="V3437" i="11" s="1"/>
  <c r="W3437" i="11" s="1"/>
  <c r="X3437" i="11" s="1"/>
  <c r="Z3437" i="11" s="1"/>
  <c r="S3405" i="11"/>
  <c r="T3405" i="11" s="1"/>
  <c r="V3405" i="11" s="1"/>
  <c r="W3405" i="11" s="1"/>
  <c r="X3405" i="11" s="1"/>
  <c r="Z3405" i="11" s="1"/>
  <c r="S2829" i="11"/>
  <c r="T2829" i="11" s="1"/>
  <c r="V2829" i="11" s="1"/>
  <c r="W2829" i="11" s="1"/>
  <c r="X2829" i="11" s="1"/>
  <c r="Z2829" i="11" s="1"/>
  <c r="S2701" i="11"/>
  <c r="T2701" i="11" s="1"/>
  <c r="V2701" i="11" s="1"/>
  <c r="W2701" i="11" s="1"/>
  <c r="X2701" i="11" s="1"/>
  <c r="Z2701" i="11" s="1"/>
  <c r="S2445" i="11"/>
  <c r="T2445" i="11" s="1"/>
  <c r="V2445" i="11" s="1"/>
  <c r="W2445" i="11" s="1"/>
  <c r="X2445" i="11" s="1"/>
  <c r="Z2445" i="11" s="1"/>
  <c r="S2381" i="11"/>
  <c r="T2381" i="11" s="1"/>
  <c r="V2381" i="11" s="1"/>
  <c r="W2381" i="11" s="1"/>
  <c r="X2381" i="11" s="1"/>
  <c r="Z2381" i="11" s="1"/>
  <c r="S4141" i="11"/>
  <c r="T4141" i="11" s="1"/>
  <c r="V4141" i="11" s="1"/>
  <c r="W4141" i="11" s="1"/>
  <c r="X4141" i="11" s="1"/>
  <c r="Z4141" i="11" s="1"/>
  <c r="S3821" i="11"/>
  <c r="T3821" i="11" s="1"/>
  <c r="V3821" i="11" s="1"/>
  <c r="W3821" i="11" s="1"/>
  <c r="X3821" i="11" s="1"/>
  <c r="Z3821" i="11" s="1"/>
  <c r="S2785" i="11"/>
  <c r="T2785" i="11" s="1"/>
  <c r="V2785" i="11" s="1"/>
  <c r="W2785" i="11" s="1"/>
  <c r="X2785" i="11" s="1"/>
  <c r="Z2785" i="11" s="1"/>
  <c r="S2689" i="11"/>
  <c r="T2689" i="11" s="1"/>
  <c r="V2689" i="11" s="1"/>
  <c r="W2689" i="11" s="1"/>
  <c r="X2689" i="11" s="1"/>
  <c r="Z2689" i="11" s="1"/>
  <c r="S2241" i="11"/>
  <c r="T2241" i="11" s="1"/>
  <c r="V2241" i="11" s="1"/>
  <c r="W2241" i="11" s="1"/>
  <c r="X2241" i="11" s="1"/>
  <c r="Z2241" i="11" s="1"/>
  <c r="S1797" i="11"/>
  <c r="T1797" i="11" s="1"/>
  <c r="V1797" i="11" s="1"/>
  <c r="W1797" i="11" s="1"/>
  <c r="X1797" i="11" s="1"/>
  <c r="Z1797" i="11" s="1"/>
  <c r="S4309" i="11"/>
  <c r="T4309" i="11" s="1"/>
  <c r="V4309" i="11" s="1"/>
  <c r="W4309" i="11" s="1"/>
  <c r="X4309" i="11" s="1"/>
  <c r="Z4309" i="11" s="1"/>
  <c r="S4129" i="11"/>
  <c r="T4129" i="11" s="1"/>
  <c r="V4129" i="11" s="1"/>
  <c r="W4129" i="11" s="1"/>
  <c r="X4129" i="11" s="1"/>
  <c r="Z4129" i="11" s="1"/>
  <c r="S4117" i="11"/>
  <c r="T4117" i="11" s="1"/>
  <c r="V4117" i="11" s="1"/>
  <c r="W4117" i="11" s="1"/>
  <c r="X4117" i="11" s="1"/>
  <c r="Z4117" i="11" s="1"/>
  <c r="S3893" i="11"/>
  <c r="T3893" i="11" s="1"/>
  <c r="V3893" i="11" s="1"/>
  <c r="W3893" i="11" s="1"/>
  <c r="X3893" i="11" s="1"/>
  <c r="Z3893" i="11" s="1"/>
  <c r="S3637" i="11"/>
  <c r="T3637" i="11" s="1"/>
  <c r="V3637" i="11" s="1"/>
  <c r="W3637" i="11" s="1"/>
  <c r="X3637" i="11" s="1"/>
  <c r="Z3637" i="11" s="1"/>
  <c r="S3285" i="11"/>
  <c r="T3285" i="11" s="1"/>
  <c r="V3285" i="11" s="1"/>
  <c r="W3285" i="11" s="1"/>
  <c r="X3285" i="11" s="1"/>
  <c r="Z3285" i="11" s="1"/>
  <c r="S2837" i="11"/>
  <c r="T2837" i="11" s="1"/>
  <c r="V2837" i="11" s="1"/>
  <c r="W2837" i="11" s="1"/>
  <c r="X2837" i="11" s="1"/>
  <c r="Z2837" i="11" s="1"/>
  <c r="S2401" i="11"/>
  <c r="T2401" i="11" s="1"/>
  <c r="V2401" i="11" s="1"/>
  <c r="W2401" i="11" s="1"/>
  <c r="X2401" i="11" s="1"/>
  <c r="Z2401" i="11" s="1"/>
  <c r="S2293" i="11"/>
  <c r="T2293" i="11" s="1"/>
  <c r="V2293" i="11" s="1"/>
  <c r="W2293" i="11" s="1"/>
  <c r="X2293" i="11" s="1"/>
  <c r="Z2293" i="11" s="1"/>
  <c r="S4201" i="11"/>
  <c r="T4201" i="11" s="1"/>
  <c r="V4201" i="11" s="1"/>
  <c r="W4201" i="11" s="1"/>
  <c r="X4201" i="11" s="1"/>
  <c r="Z4201" i="11" s="1"/>
  <c r="S4137" i="11"/>
  <c r="T4137" i="11" s="1"/>
  <c r="V4137" i="11" s="1"/>
  <c r="W4137" i="11" s="1"/>
  <c r="X4137" i="11" s="1"/>
  <c r="Z4137" i="11" s="1"/>
  <c r="S3977" i="11"/>
  <c r="T3977" i="11" s="1"/>
  <c r="V3977" i="11" s="1"/>
  <c r="W3977" i="11" s="1"/>
  <c r="X3977" i="11" s="1"/>
  <c r="Z3977" i="11" s="1"/>
  <c r="S3913" i="11"/>
  <c r="T3913" i="11" s="1"/>
  <c r="V3913" i="11" s="1"/>
  <c r="W3913" i="11" s="1"/>
  <c r="X3913" i="11" s="1"/>
  <c r="Z3913" i="11" s="1"/>
  <c r="S3881" i="11"/>
  <c r="T3881" i="11" s="1"/>
  <c r="V3881" i="11" s="1"/>
  <c r="W3881" i="11" s="1"/>
  <c r="X3881" i="11" s="1"/>
  <c r="Z3881" i="11" s="1"/>
  <c r="S3817" i="11"/>
  <c r="T3817" i="11" s="1"/>
  <c r="V3817" i="11" s="1"/>
  <c r="W3817" i="11" s="1"/>
  <c r="X3817" i="11" s="1"/>
  <c r="Z3817" i="11" s="1"/>
  <c r="S3625" i="11"/>
  <c r="T3625" i="11" s="1"/>
  <c r="V3625" i="11" s="1"/>
  <c r="W3625" i="11" s="1"/>
  <c r="X3625" i="11" s="1"/>
  <c r="Z3625" i="11" s="1"/>
  <c r="S3605" i="11"/>
  <c r="T3605" i="11" s="1"/>
  <c r="V3605" i="11" s="1"/>
  <c r="W3605" i="11" s="1"/>
  <c r="X3605" i="11" s="1"/>
  <c r="Z3605" i="11" s="1"/>
  <c r="S2677" i="11"/>
  <c r="T2677" i="11" s="1"/>
  <c r="V2677" i="11" s="1"/>
  <c r="W2677" i="11" s="1"/>
  <c r="X2677" i="11" s="1"/>
  <c r="Z2677" i="11" s="1"/>
  <c r="S4029" i="11"/>
  <c r="T4029" i="11" s="1"/>
  <c r="V4029" i="11" s="1"/>
  <c r="W4029" i="11" s="1"/>
  <c r="X4029" i="11" s="1"/>
  <c r="Z4029" i="11" s="1"/>
  <c r="S3325" i="11"/>
  <c r="T3325" i="11" s="1"/>
  <c r="V3325" i="11" s="1"/>
  <c r="W3325" i="11" s="1"/>
  <c r="X3325" i="11" s="1"/>
  <c r="Z3325" i="11" s="1"/>
  <c r="S2781" i="11"/>
  <c r="T2781" i="11" s="1"/>
  <c r="V2781" i="11" s="1"/>
  <c r="W2781" i="11" s="1"/>
  <c r="X2781" i="11" s="1"/>
  <c r="Z2781" i="11" s="1"/>
  <c r="S2441" i="11"/>
  <c r="T2441" i="11" s="1"/>
  <c r="V2441" i="11" s="1"/>
  <c r="W2441" i="11" s="1"/>
  <c r="X2441" i="11" s="1"/>
  <c r="Z2441" i="11" s="1"/>
  <c r="S2377" i="11"/>
  <c r="T2377" i="11" s="1"/>
  <c r="V2377" i="11" s="1"/>
  <c r="W2377" i="11" s="1"/>
  <c r="X2377" i="11" s="1"/>
  <c r="Z2377" i="11" s="1"/>
  <c r="S2281" i="11"/>
  <c r="T2281" i="11" s="1"/>
  <c r="V2281" i="11" s="1"/>
  <c r="W2281" i="11" s="1"/>
  <c r="X2281" i="11" s="1"/>
  <c r="Z2281" i="11" s="1"/>
  <c r="S2217" i="11"/>
  <c r="T2217" i="11" s="1"/>
  <c r="V2217" i="11" s="1"/>
  <c r="W2217" i="11" s="1"/>
  <c r="X2217" i="11" s="1"/>
  <c r="Z2217" i="11" s="1"/>
  <c r="S2205" i="11"/>
  <c r="T2205" i="11" s="1"/>
  <c r="V2205" i="11" s="1"/>
  <c r="W2205" i="11" s="1"/>
  <c r="X2205" i="11" s="1"/>
  <c r="Z2205" i="11" s="1"/>
  <c r="S4317" i="11"/>
  <c r="T4317" i="11" s="1"/>
  <c r="V4317" i="11" s="1"/>
  <c r="W4317" i="11" s="1"/>
  <c r="X4317" i="11" s="1"/>
  <c r="Z4317" i="11" s="1"/>
  <c r="S3921" i="11"/>
  <c r="T3921" i="11" s="1"/>
  <c r="V3921" i="11" s="1"/>
  <c r="W3921" i="11" s="1"/>
  <c r="X3921" i="11" s="1"/>
  <c r="Z3921" i="11" s="1"/>
  <c r="S3889" i="11"/>
  <c r="T3889" i="11" s="1"/>
  <c r="V3889" i="11" s="1"/>
  <c r="W3889" i="11" s="1"/>
  <c r="X3889" i="11" s="1"/>
  <c r="Z3889" i="11" s="1"/>
  <c r="S3793" i="11"/>
  <c r="T3793" i="11" s="1"/>
  <c r="V3793" i="11" s="1"/>
  <c r="W3793" i="11" s="1"/>
  <c r="X3793" i="11" s="1"/>
  <c r="Z3793" i="11" s="1"/>
  <c r="S3633" i="11"/>
  <c r="T3633" i="11" s="1"/>
  <c r="V3633" i="11" s="1"/>
  <c r="W3633" i="11" s="1"/>
  <c r="X3633" i="11" s="1"/>
  <c r="Z3633" i="11" s="1"/>
  <c r="S3601" i="11"/>
  <c r="T3601" i="11" s="1"/>
  <c r="V3601" i="11" s="1"/>
  <c r="W3601" i="11" s="1"/>
  <c r="X3601" i="11" s="1"/>
  <c r="Z3601" i="11" s="1"/>
  <c r="S3537" i="11"/>
  <c r="T3537" i="11" s="1"/>
  <c r="V3537" i="11" s="1"/>
  <c r="W3537" i="11" s="1"/>
  <c r="X3537" i="11" s="1"/>
  <c r="Z3537" i="11" s="1"/>
  <c r="S3441" i="11"/>
  <c r="T3441" i="11" s="1"/>
  <c r="V3441" i="11" s="1"/>
  <c r="W3441" i="11" s="1"/>
  <c r="X3441" i="11" s="1"/>
  <c r="Z3441" i="11" s="1"/>
  <c r="S2833" i="11"/>
  <c r="T2833" i="11" s="1"/>
  <c r="V2833" i="11" s="1"/>
  <c r="W2833" i="11" s="1"/>
  <c r="X2833" i="11" s="1"/>
  <c r="Z2833" i="11" s="1"/>
  <c r="S2673" i="11"/>
  <c r="T2673" i="11" s="1"/>
  <c r="V2673" i="11" s="1"/>
  <c r="W2673" i="11" s="1"/>
  <c r="X2673" i="11" s="1"/>
  <c r="Z2673" i="11" s="1"/>
  <c r="S2449" i="11"/>
  <c r="T2449" i="11" s="1"/>
  <c r="V2449" i="11" s="1"/>
  <c r="W2449" i="11" s="1"/>
  <c r="X2449" i="11" s="1"/>
  <c r="Z2449" i="11" s="1"/>
  <c r="S2397" i="11"/>
  <c r="T2397" i="11" s="1"/>
  <c r="V2397" i="11" s="1"/>
  <c r="W2397" i="11" s="1"/>
  <c r="X2397" i="11" s="1"/>
  <c r="Z2397" i="11" s="1"/>
  <c r="S2385" i="11"/>
  <c r="T2385" i="11" s="1"/>
  <c r="V2385" i="11" s="1"/>
  <c r="W2385" i="11" s="1"/>
  <c r="X2385" i="11" s="1"/>
  <c r="Z2385" i="11" s="1"/>
  <c r="S3909" i="11"/>
  <c r="T3909" i="11" s="1"/>
  <c r="V3909" i="11" s="1"/>
  <c r="W3909" i="11" s="1"/>
  <c r="X3909" i="11" s="1"/>
  <c r="Z3909" i="11" s="1"/>
  <c r="S3461" i="11"/>
  <c r="T3461" i="11" s="1"/>
  <c r="V3461" i="11" s="1"/>
  <c r="W3461" i="11" s="1"/>
  <c r="X3461" i="11" s="1"/>
  <c r="Z3461" i="11" s="1"/>
  <c r="S2693" i="11"/>
  <c r="T2693" i="11" s="1"/>
  <c r="V2693" i="11" s="1"/>
  <c r="W2693" i="11" s="1"/>
  <c r="X2693" i="11" s="1"/>
  <c r="Z2693" i="11" s="1"/>
  <c r="S2277" i="11"/>
  <c r="T2277" i="11" s="1"/>
  <c r="V2277" i="11" s="1"/>
  <c r="W2277" i="11" s="1"/>
  <c r="X2277" i="11" s="1"/>
  <c r="Z2277" i="11" s="1"/>
  <c r="S2245" i="11"/>
  <c r="T2245" i="11" s="1"/>
  <c r="V2245" i="11" s="1"/>
  <c r="W2245" i="11" s="1"/>
  <c r="X2245" i="11" s="1"/>
  <c r="Z2245" i="11" s="1"/>
  <c r="S2213" i="11"/>
  <c r="T2213" i="11" s="1"/>
  <c r="V2213" i="11" s="1"/>
  <c r="W2213" i="11" s="1"/>
  <c r="X2213" i="11" s="1"/>
  <c r="Z2213" i="11" s="1"/>
  <c r="S1801" i="11"/>
  <c r="T1801" i="11" s="1"/>
  <c r="V1801" i="11" s="1"/>
  <c r="W1801" i="11" s="1"/>
  <c r="X1801" i="11" s="1"/>
  <c r="Z1801" i="11" s="1"/>
  <c r="S4133" i="11"/>
  <c r="T4133" i="11" s="1"/>
  <c r="V4133" i="11" s="1"/>
  <c r="W4133" i="11" s="1"/>
  <c r="X4133" i="11" s="1"/>
  <c r="Z4133" i="11" s="1"/>
  <c r="S3769" i="11"/>
  <c r="T3769" i="11" s="1"/>
  <c r="V3769" i="11" s="1"/>
  <c r="W3769" i="11" s="1"/>
  <c r="X3769" i="11" s="1"/>
  <c r="Z3769" i="11" s="1"/>
  <c r="S3609" i="11"/>
  <c r="T3609" i="11" s="1"/>
  <c r="V3609" i="11" s="1"/>
  <c r="W3609" i="11" s="1"/>
  <c r="X3609" i="11" s="1"/>
  <c r="Z3609" i="11" s="1"/>
  <c r="S3449" i="11"/>
  <c r="T3449" i="11" s="1"/>
  <c r="V3449" i="11" s="1"/>
  <c r="W3449" i="11" s="1"/>
  <c r="X3449" i="11" s="1"/>
  <c r="Z3449" i="11" s="1"/>
  <c r="S2681" i="11"/>
  <c r="T2681" i="11" s="1"/>
  <c r="V2681" i="11" s="1"/>
  <c r="W2681" i="11" s="1"/>
  <c r="X2681" i="11" s="1"/>
  <c r="Z2681" i="11" s="1"/>
  <c r="S2457" i="11"/>
  <c r="T2457" i="11" s="1"/>
  <c r="V2457" i="11" s="1"/>
  <c r="W2457" i="11" s="1"/>
  <c r="X2457" i="11" s="1"/>
  <c r="Z2457" i="11" s="1"/>
  <c r="S2297" i="11"/>
  <c r="T2297" i="11" s="1"/>
  <c r="V2297" i="11" s="1"/>
  <c r="W2297" i="11" s="1"/>
  <c r="X2297" i="11" s="1"/>
  <c r="Z2297" i="11" s="1"/>
  <c r="S8" i="11"/>
  <c r="T8" i="11" s="1"/>
  <c r="V8" i="11" s="1"/>
  <c r="W8" i="11" s="1"/>
  <c r="X8" i="11" s="1"/>
  <c r="S11" i="11"/>
  <c r="T11" i="11" s="1"/>
  <c r="V11" i="11" s="1"/>
  <c r="W11" i="11" s="1"/>
  <c r="X11" i="11" s="1"/>
  <c r="S10" i="11"/>
  <c r="T10" i="11" s="1"/>
  <c r="V10" i="11" s="1"/>
  <c r="W10" i="11" s="1"/>
  <c r="X10" i="11" s="1"/>
  <c r="S9" i="11"/>
  <c r="T9" i="11" s="1"/>
  <c r="V9" i="11" s="1"/>
  <c r="W9" i="11" s="1"/>
  <c r="X9" i="11" s="1"/>
  <c r="S12" i="11"/>
  <c r="T12" i="11" s="1"/>
  <c r="V12" i="11" s="1"/>
  <c r="W12" i="11" s="1"/>
  <c r="X12" i="11" s="1"/>
  <c r="S1751" i="11"/>
  <c r="T1751" i="11" s="1"/>
  <c r="V1751" i="11" s="1"/>
  <c r="W1751" i="11" s="1"/>
  <c r="X1751" i="11" s="1"/>
  <c r="Z1751" i="11" s="1"/>
  <c r="S1719" i="11"/>
  <c r="T1719" i="11" s="1"/>
  <c r="V1719" i="11" s="1"/>
  <c r="W1719" i="11" s="1"/>
  <c r="X1719" i="11" s="1"/>
  <c r="Z1719" i="11" s="1"/>
  <c r="S1766" i="11"/>
  <c r="T1766" i="11" s="1"/>
  <c r="V1766" i="11" s="1"/>
  <c r="W1766" i="11" s="1"/>
  <c r="X1766" i="11" s="1"/>
  <c r="Z1766" i="11" s="1"/>
  <c r="S1702" i="11"/>
  <c r="T1702" i="11" s="1"/>
  <c r="V1702" i="11" s="1"/>
  <c r="W1702" i="11" s="1"/>
  <c r="X1702" i="11" s="1"/>
  <c r="Z1702" i="11" s="1"/>
  <c r="S1638" i="11"/>
  <c r="T1638" i="11" s="1"/>
  <c r="V1638" i="11" s="1"/>
  <c r="W1638" i="11" s="1"/>
  <c r="X1638" i="11" s="1"/>
  <c r="Z1638" i="11" s="1"/>
  <c r="S1777" i="11"/>
  <c r="T1777" i="11" s="1"/>
  <c r="V1777" i="11" s="1"/>
  <c r="W1777" i="11" s="1"/>
  <c r="X1777" i="11" s="1"/>
  <c r="Z1777" i="11" s="1"/>
  <c r="S1757" i="11"/>
  <c r="T1757" i="11" s="1"/>
  <c r="V1757" i="11" s="1"/>
  <c r="W1757" i="11" s="1"/>
  <c r="X1757" i="11" s="1"/>
  <c r="Z1757" i="11" s="1"/>
  <c r="S1713" i="11"/>
  <c r="T1713" i="11" s="1"/>
  <c r="V1713" i="11" s="1"/>
  <c r="W1713" i="11" s="1"/>
  <c r="X1713" i="11" s="1"/>
  <c r="Z1713" i="11" s="1"/>
  <c r="S1617" i="11"/>
  <c r="T1617" i="11" s="1"/>
  <c r="V1617" i="11" s="1"/>
  <c r="W1617" i="11" s="1"/>
  <c r="X1617" i="11" s="1"/>
  <c r="Z1617" i="11" s="1"/>
  <c r="S1756" i="11"/>
  <c r="T1756" i="11" s="1"/>
  <c r="V1756" i="11" s="1"/>
  <c r="W1756" i="11" s="1"/>
  <c r="X1756" i="11" s="1"/>
  <c r="Z1756" i="11" s="1"/>
  <c r="S1724" i="11"/>
  <c r="T1724" i="11" s="1"/>
  <c r="V1724" i="11" s="1"/>
  <c r="W1724" i="11" s="1"/>
  <c r="X1724" i="11" s="1"/>
  <c r="Z1724" i="11" s="1"/>
  <c r="S1692" i="11"/>
  <c r="T1692" i="11" s="1"/>
  <c r="V1692" i="11" s="1"/>
  <c r="W1692" i="11" s="1"/>
  <c r="X1692" i="11" s="1"/>
  <c r="Z1692" i="11" s="1"/>
  <c r="S1660" i="11"/>
  <c r="T1660" i="11" s="1"/>
  <c r="V1660" i="11" s="1"/>
  <c r="W1660" i="11" s="1"/>
  <c r="X1660" i="11" s="1"/>
  <c r="Z1660" i="11" s="1"/>
  <c r="S1375" i="11"/>
  <c r="T1375" i="11" s="1"/>
  <c r="V1375" i="11" s="1"/>
  <c r="W1375" i="11" s="1"/>
  <c r="X1375" i="11" s="1"/>
  <c r="Z1375" i="11" s="1"/>
  <c r="S1311" i="11"/>
  <c r="T1311" i="11" s="1"/>
  <c r="V1311" i="11" s="1"/>
  <c r="W1311" i="11" s="1"/>
  <c r="X1311" i="11" s="1"/>
  <c r="Z1311" i="11" s="1"/>
  <c r="S1771" i="11"/>
  <c r="T1771" i="11" s="1"/>
  <c r="V1771" i="11" s="1"/>
  <c r="W1771" i="11" s="1"/>
  <c r="X1771" i="11" s="1"/>
  <c r="Z1771" i="11" s="1"/>
  <c r="S1655" i="11"/>
  <c r="T1655" i="11" s="1"/>
  <c r="V1655" i="11" s="1"/>
  <c r="W1655" i="11" s="1"/>
  <c r="X1655" i="11" s="1"/>
  <c r="Z1655" i="11" s="1"/>
  <c r="S1643" i="11"/>
  <c r="T1643" i="11" s="1"/>
  <c r="V1643" i="11" s="1"/>
  <c r="W1643" i="11" s="1"/>
  <c r="X1643" i="11" s="1"/>
  <c r="Z1643" i="11" s="1"/>
  <c r="S1623" i="11"/>
  <c r="T1623" i="11" s="1"/>
  <c r="V1623" i="11" s="1"/>
  <c r="W1623" i="11" s="1"/>
  <c r="X1623" i="11" s="1"/>
  <c r="Z1623" i="11" s="1"/>
  <c r="S1754" i="11"/>
  <c r="T1754" i="11" s="1"/>
  <c r="V1754" i="11" s="1"/>
  <c r="W1754" i="11" s="1"/>
  <c r="X1754" i="11" s="1"/>
  <c r="Z1754" i="11" s="1"/>
  <c r="S1722" i="11"/>
  <c r="T1722" i="11" s="1"/>
  <c r="V1722" i="11" s="1"/>
  <c r="W1722" i="11" s="1"/>
  <c r="X1722" i="11" s="1"/>
  <c r="Z1722" i="11" s="1"/>
  <c r="S1690" i="11"/>
  <c r="T1690" i="11" s="1"/>
  <c r="V1690" i="11" s="1"/>
  <c r="W1690" i="11" s="1"/>
  <c r="X1690" i="11" s="1"/>
  <c r="Z1690" i="11" s="1"/>
  <c r="S1658" i="11"/>
  <c r="T1658" i="11" s="1"/>
  <c r="V1658" i="11" s="1"/>
  <c r="W1658" i="11" s="1"/>
  <c r="X1658" i="11" s="1"/>
  <c r="Z1658" i="11" s="1"/>
  <c r="S1626" i="11"/>
  <c r="T1626" i="11" s="1"/>
  <c r="V1626" i="11" s="1"/>
  <c r="W1626" i="11" s="1"/>
  <c r="X1626" i="11" s="1"/>
  <c r="Z1626" i="11" s="1"/>
  <c r="S1765" i="11"/>
  <c r="T1765" i="11" s="1"/>
  <c r="V1765" i="11" s="1"/>
  <c r="W1765" i="11" s="1"/>
  <c r="X1765" i="11" s="1"/>
  <c r="Z1765" i="11" s="1"/>
  <c r="S1701" i="11"/>
  <c r="T1701" i="11" s="1"/>
  <c r="V1701" i="11" s="1"/>
  <c r="W1701" i="11" s="1"/>
  <c r="X1701" i="11" s="1"/>
  <c r="Z1701" i="11" s="1"/>
  <c r="S1669" i="11"/>
  <c r="T1669" i="11" s="1"/>
  <c r="V1669" i="11" s="1"/>
  <c r="W1669" i="11" s="1"/>
  <c r="X1669" i="11" s="1"/>
  <c r="Z1669" i="11" s="1"/>
  <c r="S1637" i="11"/>
  <c r="T1637" i="11" s="1"/>
  <c r="V1637" i="11" s="1"/>
  <c r="W1637" i="11" s="1"/>
  <c r="X1637" i="11" s="1"/>
  <c r="Z1637" i="11" s="1"/>
  <c r="S1776" i="11"/>
  <c r="T1776" i="11" s="1"/>
  <c r="V1776" i="11" s="1"/>
  <c r="W1776" i="11" s="1"/>
  <c r="X1776" i="11" s="1"/>
  <c r="Z1776" i="11" s="1"/>
  <c r="S1744" i="11"/>
  <c r="T1744" i="11" s="1"/>
  <c r="V1744" i="11" s="1"/>
  <c r="W1744" i="11" s="1"/>
  <c r="X1744" i="11" s="1"/>
  <c r="Z1744" i="11" s="1"/>
  <c r="S1712" i="11"/>
  <c r="T1712" i="11" s="1"/>
  <c r="V1712" i="11" s="1"/>
  <c r="W1712" i="11" s="1"/>
  <c r="X1712" i="11" s="1"/>
  <c r="Z1712" i="11" s="1"/>
  <c r="S1680" i="11"/>
  <c r="T1680" i="11" s="1"/>
  <c r="V1680" i="11" s="1"/>
  <c r="W1680" i="11" s="1"/>
  <c r="X1680" i="11" s="1"/>
  <c r="Z1680" i="11" s="1"/>
  <c r="S1648" i="11"/>
  <c r="T1648" i="11" s="1"/>
  <c r="V1648" i="11" s="1"/>
  <c r="W1648" i="11" s="1"/>
  <c r="X1648" i="11" s="1"/>
  <c r="Z1648" i="11" s="1"/>
  <c r="S1628" i="11"/>
  <c r="T1628" i="11" s="1"/>
  <c r="V1628" i="11" s="1"/>
  <c r="W1628" i="11" s="1"/>
  <c r="X1628" i="11" s="1"/>
  <c r="Z1628" i="11" s="1"/>
  <c r="S1299" i="11"/>
  <c r="T1299" i="11" s="1"/>
  <c r="V1299" i="11" s="1"/>
  <c r="W1299" i="11" s="1"/>
  <c r="X1299" i="11" s="1"/>
  <c r="Z1299" i="11" s="1"/>
  <c r="S1759" i="11"/>
  <c r="T1759" i="11" s="1"/>
  <c r="V1759" i="11" s="1"/>
  <c r="W1759" i="11" s="1"/>
  <c r="X1759" i="11" s="1"/>
  <c r="Z1759" i="11" s="1"/>
  <c r="S1695" i="11"/>
  <c r="T1695" i="11" s="1"/>
  <c r="V1695" i="11" s="1"/>
  <c r="W1695" i="11" s="1"/>
  <c r="X1695" i="11" s="1"/>
  <c r="Z1695" i="11" s="1"/>
  <c r="S1663" i="11"/>
  <c r="T1663" i="11" s="1"/>
  <c r="V1663" i="11" s="1"/>
  <c r="W1663" i="11" s="1"/>
  <c r="X1663" i="11" s="1"/>
  <c r="Z1663" i="11" s="1"/>
  <c r="S1631" i="11"/>
  <c r="T1631" i="11" s="1"/>
  <c r="V1631" i="11" s="1"/>
  <c r="W1631" i="11" s="1"/>
  <c r="X1631" i="11" s="1"/>
  <c r="Z1631" i="11" s="1"/>
  <c r="S1619" i="11"/>
  <c r="T1619" i="11" s="1"/>
  <c r="V1619" i="11" s="1"/>
  <c r="W1619" i="11" s="1"/>
  <c r="X1619" i="11" s="1"/>
  <c r="Z1619" i="11" s="1"/>
  <c r="S18" i="11"/>
  <c r="T18" i="11" s="1"/>
  <c r="V18" i="11" s="1"/>
  <c r="W18" i="11" s="1"/>
  <c r="S1710" i="11"/>
  <c r="T1710" i="11" s="1"/>
  <c r="V1710" i="11" s="1"/>
  <c r="W1710" i="11" s="1"/>
  <c r="X1710" i="11" s="1"/>
  <c r="Z1710" i="11" s="1"/>
  <c r="S1646" i="11"/>
  <c r="T1646" i="11" s="1"/>
  <c r="V1646" i="11" s="1"/>
  <c r="W1646" i="11" s="1"/>
  <c r="X1646" i="11" s="1"/>
  <c r="Z1646" i="11" s="1"/>
  <c r="S1753" i="11"/>
  <c r="T1753" i="11" s="1"/>
  <c r="V1753" i="11" s="1"/>
  <c r="W1753" i="11" s="1"/>
  <c r="X1753" i="11" s="1"/>
  <c r="Z1753" i="11" s="1"/>
  <c r="S1689" i="11"/>
  <c r="T1689" i="11" s="1"/>
  <c r="V1689" i="11" s="1"/>
  <c r="W1689" i="11" s="1"/>
  <c r="X1689" i="11" s="1"/>
  <c r="Z1689" i="11" s="1"/>
  <c r="S1657" i="11"/>
  <c r="T1657" i="11" s="1"/>
  <c r="V1657" i="11" s="1"/>
  <c r="W1657" i="11" s="1"/>
  <c r="X1657" i="11" s="1"/>
  <c r="Z1657" i="11" s="1"/>
  <c r="S1625" i="11"/>
  <c r="T1625" i="11" s="1"/>
  <c r="V1625" i="11" s="1"/>
  <c r="W1625" i="11" s="1"/>
  <c r="X1625" i="11" s="1"/>
  <c r="Z1625" i="11" s="1"/>
  <c r="S1700" i="11"/>
  <c r="T1700" i="11" s="1"/>
  <c r="V1700" i="11" s="1"/>
  <c r="W1700" i="11" s="1"/>
  <c r="X1700" i="11" s="1"/>
  <c r="Z1700" i="11" s="1"/>
  <c r="S1668" i="11"/>
  <c r="T1668" i="11" s="1"/>
  <c r="V1668" i="11" s="1"/>
  <c r="W1668" i="11" s="1"/>
  <c r="X1668" i="11" s="1"/>
  <c r="Z1668" i="11" s="1"/>
  <c r="S1636" i="11"/>
  <c r="T1636" i="11" s="1"/>
  <c r="V1636" i="11" s="1"/>
  <c r="W1636" i="11" s="1"/>
  <c r="X1636" i="11" s="1"/>
  <c r="Z1636" i="11" s="1"/>
  <c r="S1584" i="11"/>
  <c r="T1584" i="11" s="1"/>
  <c r="V1584" i="11" s="1"/>
  <c r="W1584" i="11" s="1"/>
  <c r="X1584" i="11" s="1"/>
  <c r="Z1584" i="11" s="1"/>
  <c r="S1287" i="11"/>
  <c r="T1287" i="11" s="1"/>
  <c r="V1287" i="11" s="1"/>
  <c r="W1287" i="11" s="1"/>
  <c r="X1287" i="11" s="1"/>
  <c r="Z1287" i="11" s="1"/>
  <c r="S1779" i="11"/>
  <c r="T1779" i="11" s="1"/>
  <c r="V1779" i="11" s="1"/>
  <c r="W1779" i="11" s="1"/>
  <c r="X1779" i="11" s="1"/>
  <c r="Z1779" i="11" s="1"/>
  <c r="S1715" i="11"/>
  <c r="T1715" i="11" s="1"/>
  <c r="V1715" i="11" s="1"/>
  <c r="W1715" i="11" s="1"/>
  <c r="X1715" i="11" s="1"/>
  <c r="Z1715" i="11" s="1"/>
  <c r="S1587" i="11"/>
  <c r="T1587" i="11" s="1"/>
  <c r="V1587" i="11" s="1"/>
  <c r="W1587" i="11" s="1"/>
  <c r="X1587" i="11" s="1"/>
  <c r="Z1587" i="11" s="1"/>
  <c r="S1774" i="11"/>
  <c r="T1774" i="11" s="1"/>
  <c r="V1774" i="11" s="1"/>
  <c r="W1774" i="11" s="1"/>
  <c r="X1774" i="11" s="1"/>
  <c r="Z1774" i="11" s="1"/>
  <c r="S1762" i="11"/>
  <c r="T1762" i="11" s="1"/>
  <c r="V1762" i="11" s="1"/>
  <c r="W1762" i="11" s="1"/>
  <c r="X1762" i="11" s="1"/>
  <c r="Z1762" i="11" s="1"/>
  <c r="S1698" i="11"/>
  <c r="T1698" i="11" s="1"/>
  <c r="V1698" i="11" s="1"/>
  <c r="W1698" i="11" s="1"/>
  <c r="X1698" i="11" s="1"/>
  <c r="Z1698" i="11" s="1"/>
  <c r="S1678" i="11"/>
  <c r="T1678" i="11" s="1"/>
  <c r="V1678" i="11" s="1"/>
  <c r="W1678" i="11" s="1"/>
  <c r="X1678" i="11" s="1"/>
  <c r="Z1678" i="11" s="1"/>
  <c r="S1666" i="11"/>
  <c r="T1666" i="11" s="1"/>
  <c r="V1666" i="11" s="1"/>
  <c r="W1666" i="11" s="1"/>
  <c r="X1666" i="11" s="1"/>
  <c r="Z1666" i="11" s="1"/>
  <c r="S1582" i="11"/>
  <c r="T1582" i="11" s="1"/>
  <c r="V1582" i="11" s="1"/>
  <c r="W1582" i="11" s="1"/>
  <c r="X1582" i="11" s="1"/>
  <c r="Z1582" i="11" s="1"/>
  <c r="S1773" i="11"/>
  <c r="T1773" i="11" s="1"/>
  <c r="V1773" i="11" s="1"/>
  <c r="W1773" i="11" s="1"/>
  <c r="X1773" i="11" s="1"/>
  <c r="Z1773" i="11" s="1"/>
  <c r="S1721" i="11"/>
  <c r="T1721" i="11" s="1"/>
  <c r="V1721" i="11" s="1"/>
  <c r="W1721" i="11" s="1"/>
  <c r="X1721" i="11" s="1"/>
  <c r="Z1721" i="11" s="1"/>
  <c r="S1709" i="11"/>
  <c r="T1709" i="11" s="1"/>
  <c r="V1709" i="11" s="1"/>
  <c r="W1709" i="11" s="1"/>
  <c r="X1709" i="11" s="1"/>
  <c r="Z1709" i="11" s="1"/>
  <c r="S1677" i="11"/>
  <c r="T1677" i="11" s="1"/>
  <c r="V1677" i="11" s="1"/>
  <c r="W1677" i="11" s="1"/>
  <c r="X1677" i="11" s="1"/>
  <c r="Z1677" i="11" s="1"/>
  <c r="S1645" i="11"/>
  <c r="T1645" i="11" s="1"/>
  <c r="V1645" i="11" s="1"/>
  <c r="W1645" i="11" s="1"/>
  <c r="X1645" i="11" s="1"/>
  <c r="Z1645" i="11" s="1"/>
  <c r="S1581" i="11"/>
  <c r="T1581" i="11" s="1"/>
  <c r="V1581" i="11" s="1"/>
  <c r="W1581" i="11" s="1"/>
  <c r="X1581" i="11" s="1"/>
  <c r="Z1581" i="11" s="1"/>
  <c r="S1772" i="11"/>
  <c r="T1772" i="11" s="1"/>
  <c r="V1772" i="11" s="1"/>
  <c r="W1772" i="11" s="1"/>
  <c r="X1772" i="11" s="1"/>
  <c r="Z1772" i="11" s="1"/>
  <c r="S1752" i="11"/>
  <c r="T1752" i="11" s="1"/>
  <c r="V1752" i="11" s="1"/>
  <c r="W1752" i="11" s="1"/>
  <c r="X1752" i="11" s="1"/>
  <c r="Z1752" i="11" s="1"/>
  <c r="S1720" i="11"/>
  <c r="T1720" i="11" s="1"/>
  <c r="V1720" i="11" s="1"/>
  <c r="W1720" i="11" s="1"/>
  <c r="X1720" i="11" s="1"/>
  <c r="Z1720" i="11" s="1"/>
  <c r="S1656" i="11"/>
  <c r="T1656" i="11" s="1"/>
  <c r="V1656" i="11" s="1"/>
  <c r="W1656" i="11" s="1"/>
  <c r="X1656" i="11" s="1"/>
  <c r="Z1656" i="11" s="1"/>
  <c r="S1624" i="11"/>
  <c r="T1624" i="11" s="1"/>
  <c r="V1624" i="11" s="1"/>
  <c r="W1624" i="11" s="1"/>
  <c r="X1624" i="11" s="1"/>
  <c r="Z1624" i="11" s="1"/>
  <c r="S1307" i="11"/>
  <c r="T1307" i="11" s="1"/>
  <c r="V1307" i="11" s="1"/>
  <c r="W1307" i="11" s="1"/>
  <c r="X1307" i="11" s="1"/>
  <c r="Z1307" i="11" s="1"/>
  <c r="S1767" i="11"/>
  <c r="T1767" i="11" s="1"/>
  <c r="V1767" i="11" s="1"/>
  <c r="W1767" i="11" s="1"/>
  <c r="X1767" i="11" s="1"/>
  <c r="Z1767" i="11" s="1"/>
  <c r="S1703" i="11"/>
  <c r="T1703" i="11" s="1"/>
  <c r="V1703" i="11" s="1"/>
  <c r="W1703" i="11" s="1"/>
  <c r="X1703" i="11" s="1"/>
  <c r="Z1703" i="11" s="1"/>
  <c r="S1683" i="11"/>
  <c r="T1683" i="11" s="1"/>
  <c r="V1683" i="11" s="1"/>
  <c r="W1683" i="11" s="1"/>
  <c r="X1683" i="11" s="1"/>
  <c r="Z1683" i="11" s="1"/>
  <c r="S1671" i="11"/>
  <c r="T1671" i="11" s="1"/>
  <c r="V1671" i="11" s="1"/>
  <c r="W1671" i="11" s="1"/>
  <c r="X1671" i="11" s="1"/>
  <c r="Z1671" i="11" s="1"/>
  <c r="S1654" i="11"/>
  <c r="T1654" i="11" s="1"/>
  <c r="V1654" i="11" s="1"/>
  <c r="W1654" i="11" s="1"/>
  <c r="X1654" i="11" s="1"/>
  <c r="Z1654" i="11" s="1"/>
  <c r="S1634" i="11"/>
  <c r="T1634" i="11" s="1"/>
  <c r="V1634" i="11" s="1"/>
  <c r="W1634" i="11" s="1"/>
  <c r="X1634" i="11" s="1"/>
  <c r="Z1634" i="11" s="1"/>
  <c r="S1622" i="11"/>
  <c r="T1622" i="11" s="1"/>
  <c r="V1622" i="11" s="1"/>
  <c r="W1622" i="11" s="1"/>
  <c r="X1622" i="11" s="1"/>
  <c r="Z1622" i="11" s="1"/>
  <c r="S1761" i="11"/>
  <c r="T1761" i="11" s="1"/>
  <c r="V1761" i="11" s="1"/>
  <c r="W1761" i="11" s="1"/>
  <c r="X1761" i="11" s="1"/>
  <c r="Z1761" i="11" s="1"/>
  <c r="S1697" i="11"/>
  <c r="T1697" i="11" s="1"/>
  <c r="V1697" i="11" s="1"/>
  <c r="W1697" i="11" s="1"/>
  <c r="X1697" i="11" s="1"/>
  <c r="Z1697" i="11" s="1"/>
  <c r="S1665" i="11"/>
  <c r="T1665" i="11" s="1"/>
  <c r="V1665" i="11" s="1"/>
  <c r="W1665" i="11" s="1"/>
  <c r="X1665" i="11" s="1"/>
  <c r="Z1665" i="11" s="1"/>
  <c r="S1633" i="11"/>
  <c r="T1633" i="11" s="1"/>
  <c r="V1633" i="11" s="1"/>
  <c r="W1633" i="11" s="1"/>
  <c r="X1633" i="11" s="1"/>
  <c r="Z1633" i="11" s="1"/>
  <c r="S1708" i="11"/>
  <c r="T1708" i="11" s="1"/>
  <c r="V1708" i="11" s="1"/>
  <c r="W1708" i="11" s="1"/>
  <c r="X1708" i="11" s="1"/>
  <c r="Z1708" i="11" s="1"/>
  <c r="S1676" i="11"/>
  <c r="T1676" i="11" s="1"/>
  <c r="V1676" i="11" s="1"/>
  <c r="W1676" i="11" s="1"/>
  <c r="X1676" i="11" s="1"/>
  <c r="Z1676" i="11" s="1"/>
  <c r="S1644" i="11"/>
  <c r="T1644" i="11" s="1"/>
  <c r="V1644" i="11" s="1"/>
  <c r="W1644" i="11" s="1"/>
  <c r="X1644" i="11" s="1"/>
  <c r="Z1644" i="11" s="1"/>
  <c r="S1295" i="11"/>
  <c r="T1295" i="11" s="1"/>
  <c r="V1295" i="11" s="1"/>
  <c r="W1295" i="11" s="1"/>
  <c r="X1295" i="11" s="1"/>
  <c r="Z1295" i="11" s="1"/>
  <c r="S1755" i="11"/>
  <c r="T1755" i="11" s="1"/>
  <c r="V1755" i="11" s="1"/>
  <c r="W1755" i="11" s="1"/>
  <c r="X1755" i="11" s="1"/>
  <c r="Z1755" i="11" s="1"/>
  <c r="S1659" i="11"/>
  <c r="T1659" i="11" s="1"/>
  <c r="V1659" i="11" s="1"/>
  <c r="W1659" i="11" s="1"/>
  <c r="X1659" i="11" s="1"/>
  <c r="Z1659" i="11" s="1"/>
  <c r="S1639" i="11"/>
  <c r="T1639" i="11" s="1"/>
  <c r="V1639" i="11" s="1"/>
  <c r="W1639" i="11" s="1"/>
  <c r="X1639" i="11" s="1"/>
  <c r="Z1639" i="11" s="1"/>
  <c r="S1627" i="11"/>
  <c r="T1627" i="11" s="1"/>
  <c r="V1627" i="11" s="1"/>
  <c r="W1627" i="11" s="1"/>
  <c r="X1627" i="11" s="1"/>
  <c r="Z1627" i="11" s="1"/>
  <c r="S1782" i="11"/>
  <c r="T1782" i="11" s="1"/>
  <c r="V1782" i="11" s="1"/>
  <c r="W1782" i="11" s="1"/>
  <c r="X1782" i="11" s="1"/>
  <c r="Z1782" i="11" s="1"/>
  <c r="S1770" i="11"/>
  <c r="T1770" i="11" s="1"/>
  <c r="V1770" i="11" s="1"/>
  <c r="W1770" i="11" s="1"/>
  <c r="X1770" i="11" s="1"/>
  <c r="Z1770" i="11" s="1"/>
  <c r="S1718" i="11"/>
  <c r="T1718" i="11" s="1"/>
  <c r="V1718" i="11" s="1"/>
  <c r="W1718" i="11" s="1"/>
  <c r="X1718" i="11" s="1"/>
  <c r="Z1718" i="11" s="1"/>
  <c r="S1674" i="11"/>
  <c r="T1674" i="11" s="1"/>
  <c r="V1674" i="11" s="1"/>
  <c r="W1674" i="11" s="1"/>
  <c r="X1674" i="11" s="1"/>
  <c r="Z1674" i="11" s="1"/>
  <c r="S1642" i="11"/>
  <c r="T1642" i="11" s="1"/>
  <c r="V1642" i="11" s="1"/>
  <c r="W1642" i="11" s="1"/>
  <c r="X1642" i="11" s="1"/>
  <c r="Z1642" i="11" s="1"/>
  <c r="S1781" i="11"/>
  <c r="T1781" i="11" s="1"/>
  <c r="V1781" i="11" s="1"/>
  <c r="W1781" i="11" s="1"/>
  <c r="X1781" i="11" s="1"/>
  <c r="Z1781" i="11" s="1"/>
  <c r="S1717" i="11"/>
  <c r="T1717" i="11" s="1"/>
  <c r="V1717" i="11" s="1"/>
  <c r="W1717" i="11" s="1"/>
  <c r="X1717" i="11" s="1"/>
  <c r="Z1717" i="11" s="1"/>
  <c r="S1685" i="11"/>
  <c r="T1685" i="11" s="1"/>
  <c r="V1685" i="11" s="1"/>
  <c r="W1685" i="11" s="1"/>
  <c r="X1685" i="11" s="1"/>
  <c r="Z1685" i="11" s="1"/>
  <c r="S1653" i="11"/>
  <c r="T1653" i="11" s="1"/>
  <c r="V1653" i="11" s="1"/>
  <c r="W1653" i="11" s="1"/>
  <c r="X1653" i="11" s="1"/>
  <c r="Z1653" i="11" s="1"/>
  <c r="S1621" i="11"/>
  <c r="T1621" i="11" s="1"/>
  <c r="V1621" i="11" s="1"/>
  <c r="W1621" i="11" s="1"/>
  <c r="X1621" i="11" s="1"/>
  <c r="Z1621" i="11" s="1"/>
  <c r="S1696" i="11"/>
  <c r="T1696" i="11" s="1"/>
  <c r="V1696" i="11" s="1"/>
  <c r="W1696" i="11" s="1"/>
  <c r="X1696" i="11" s="1"/>
  <c r="Z1696" i="11" s="1"/>
  <c r="S1632" i="11"/>
  <c r="T1632" i="11" s="1"/>
  <c r="V1632" i="11" s="1"/>
  <c r="W1632" i="11" s="1"/>
  <c r="X1632" i="11" s="1"/>
  <c r="Z1632" i="11" s="1"/>
  <c r="S1580" i="11"/>
  <c r="T1580" i="11" s="1"/>
  <c r="V1580" i="11" s="1"/>
  <c r="W1580" i="11" s="1"/>
  <c r="X1580" i="11" s="1"/>
  <c r="Z1580" i="11" s="1"/>
  <c r="S1315" i="11"/>
  <c r="T1315" i="11" s="1"/>
  <c r="V1315" i="11" s="1"/>
  <c r="W1315" i="11" s="1"/>
  <c r="X1315" i="11" s="1"/>
  <c r="Z1315" i="11" s="1"/>
  <c r="S1775" i="11"/>
  <c r="T1775" i="11" s="1"/>
  <c r="V1775" i="11" s="1"/>
  <c r="W1775" i="11" s="1"/>
  <c r="X1775" i="11" s="1"/>
  <c r="Z1775" i="11" s="1"/>
  <c r="S1723" i="11"/>
  <c r="T1723" i="11" s="1"/>
  <c r="V1723" i="11" s="1"/>
  <c r="W1723" i="11" s="1"/>
  <c r="X1723" i="11" s="1"/>
  <c r="Z1723" i="11" s="1"/>
  <c r="S1711" i="11"/>
  <c r="T1711" i="11" s="1"/>
  <c r="V1711" i="11" s="1"/>
  <c r="W1711" i="11" s="1"/>
  <c r="X1711" i="11" s="1"/>
  <c r="Z1711" i="11" s="1"/>
  <c r="S1691" i="11"/>
  <c r="T1691" i="11" s="1"/>
  <c r="V1691" i="11" s="1"/>
  <c r="W1691" i="11" s="1"/>
  <c r="X1691" i="11" s="1"/>
  <c r="Z1691" i="11" s="1"/>
  <c r="S1647" i="11"/>
  <c r="T1647" i="11" s="1"/>
  <c r="V1647" i="11" s="1"/>
  <c r="W1647" i="11" s="1"/>
  <c r="X1647" i="11" s="1"/>
  <c r="Z1647" i="11" s="1"/>
  <c r="S1583" i="11"/>
  <c r="T1583" i="11" s="1"/>
  <c r="V1583" i="11" s="1"/>
  <c r="W1583" i="11" s="1"/>
  <c r="X1583" i="11" s="1"/>
  <c r="Z1583" i="11" s="1"/>
  <c r="S1662" i="11"/>
  <c r="T1662" i="11" s="1"/>
  <c r="V1662" i="11" s="1"/>
  <c r="W1662" i="11" s="1"/>
  <c r="X1662" i="11" s="1"/>
  <c r="Z1662" i="11" s="1"/>
  <c r="S1630" i="11"/>
  <c r="T1630" i="11" s="1"/>
  <c r="V1630" i="11" s="1"/>
  <c r="W1630" i="11" s="1"/>
  <c r="X1630" i="11" s="1"/>
  <c r="Z1630" i="11" s="1"/>
  <c r="S1769" i="11"/>
  <c r="T1769" i="11" s="1"/>
  <c r="V1769" i="11" s="1"/>
  <c r="W1769" i="11" s="1"/>
  <c r="X1769" i="11" s="1"/>
  <c r="Z1769" i="11" s="1"/>
  <c r="S1705" i="11"/>
  <c r="T1705" i="11" s="1"/>
  <c r="V1705" i="11" s="1"/>
  <c r="W1705" i="11" s="1"/>
  <c r="X1705" i="11" s="1"/>
  <c r="Z1705" i="11" s="1"/>
  <c r="S1673" i="11"/>
  <c r="T1673" i="11" s="1"/>
  <c r="V1673" i="11" s="1"/>
  <c r="W1673" i="11" s="1"/>
  <c r="X1673" i="11" s="1"/>
  <c r="Z1673" i="11" s="1"/>
  <c r="S1641" i="11"/>
  <c r="T1641" i="11" s="1"/>
  <c r="V1641" i="11" s="1"/>
  <c r="W1641" i="11" s="1"/>
  <c r="X1641" i="11" s="1"/>
  <c r="Z1641" i="11" s="1"/>
  <c r="S1780" i="11"/>
  <c r="T1780" i="11" s="1"/>
  <c r="V1780" i="11" s="1"/>
  <c r="W1780" i="11" s="1"/>
  <c r="X1780" i="11" s="1"/>
  <c r="Z1780" i="11" s="1"/>
  <c r="S1716" i="11"/>
  <c r="T1716" i="11" s="1"/>
  <c r="V1716" i="11" s="1"/>
  <c r="W1716" i="11" s="1"/>
  <c r="X1716" i="11" s="1"/>
  <c r="Z1716" i="11" s="1"/>
  <c r="S1684" i="11"/>
  <c r="T1684" i="11" s="1"/>
  <c r="V1684" i="11" s="1"/>
  <c r="W1684" i="11" s="1"/>
  <c r="X1684" i="11" s="1"/>
  <c r="Z1684" i="11" s="1"/>
  <c r="S1664" i="11"/>
  <c r="T1664" i="11" s="1"/>
  <c r="V1664" i="11" s="1"/>
  <c r="W1664" i="11" s="1"/>
  <c r="X1664" i="11" s="1"/>
  <c r="Z1664" i="11" s="1"/>
  <c r="S1620" i="11"/>
  <c r="T1620" i="11" s="1"/>
  <c r="V1620" i="11" s="1"/>
  <c r="W1620" i="11" s="1"/>
  <c r="X1620" i="11" s="1"/>
  <c r="Z1620" i="11" s="1"/>
  <c r="S1588" i="11"/>
  <c r="T1588" i="11" s="1"/>
  <c r="V1588" i="11" s="1"/>
  <c r="W1588" i="11" s="1"/>
  <c r="X1588" i="11" s="1"/>
  <c r="Z1588" i="11" s="1"/>
  <c r="S1303" i="11"/>
  <c r="T1303" i="11" s="1"/>
  <c r="V1303" i="11" s="1"/>
  <c r="W1303" i="11" s="1"/>
  <c r="X1303" i="11" s="1"/>
  <c r="Z1303" i="11" s="1"/>
  <c r="S1763" i="11"/>
  <c r="T1763" i="11" s="1"/>
  <c r="V1763" i="11" s="1"/>
  <c r="W1763" i="11" s="1"/>
  <c r="X1763" i="11" s="1"/>
  <c r="Z1763" i="11" s="1"/>
  <c r="S1743" i="11"/>
  <c r="T1743" i="11" s="1"/>
  <c r="V1743" i="11" s="1"/>
  <c r="W1743" i="11" s="1"/>
  <c r="X1743" i="11" s="1"/>
  <c r="Z1743" i="11" s="1"/>
  <c r="S1699" i="11"/>
  <c r="T1699" i="11" s="1"/>
  <c r="V1699" i="11" s="1"/>
  <c r="W1699" i="11" s="1"/>
  <c r="X1699" i="11" s="1"/>
  <c r="Z1699" i="11" s="1"/>
  <c r="S1679" i="11"/>
  <c r="T1679" i="11" s="1"/>
  <c r="V1679" i="11" s="1"/>
  <c r="W1679" i="11" s="1"/>
  <c r="X1679" i="11" s="1"/>
  <c r="Z1679" i="11" s="1"/>
  <c r="S1667" i="11"/>
  <c r="T1667" i="11" s="1"/>
  <c r="V1667" i="11" s="1"/>
  <c r="W1667" i="11" s="1"/>
  <c r="X1667" i="11" s="1"/>
  <c r="Z1667" i="11" s="1"/>
  <c r="S1635" i="11"/>
  <c r="T1635" i="11" s="1"/>
  <c r="V1635" i="11" s="1"/>
  <c r="W1635" i="11" s="1"/>
  <c r="X1635" i="11" s="1"/>
  <c r="Z1635" i="11" s="1"/>
  <c r="S1778" i="11"/>
  <c r="T1778" i="11" s="1"/>
  <c r="V1778" i="11" s="1"/>
  <c r="W1778" i="11" s="1"/>
  <c r="X1778" i="11" s="1"/>
  <c r="Z1778" i="11" s="1"/>
  <c r="S1758" i="11"/>
  <c r="T1758" i="11" s="1"/>
  <c r="V1758" i="11" s="1"/>
  <c r="W1758" i="11" s="1"/>
  <c r="X1758" i="11" s="1"/>
  <c r="Z1758" i="11" s="1"/>
  <c r="S1714" i="11"/>
  <c r="T1714" i="11" s="1"/>
  <c r="V1714" i="11" s="1"/>
  <c r="W1714" i="11" s="1"/>
  <c r="X1714" i="11" s="1"/>
  <c r="Z1714" i="11" s="1"/>
  <c r="S1694" i="11"/>
  <c r="T1694" i="11" s="1"/>
  <c r="V1694" i="11" s="1"/>
  <c r="W1694" i="11" s="1"/>
  <c r="X1694" i="11" s="1"/>
  <c r="Z1694" i="11" s="1"/>
  <c r="S1682" i="11"/>
  <c r="T1682" i="11" s="1"/>
  <c r="V1682" i="11" s="1"/>
  <c r="W1682" i="11" s="1"/>
  <c r="X1682" i="11" s="1"/>
  <c r="Z1682" i="11" s="1"/>
  <c r="S1618" i="11"/>
  <c r="T1618" i="11" s="1"/>
  <c r="V1618" i="11" s="1"/>
  <c r="W1618" i="11" s="1"/>
  <c r="X1618" i="11" s="1"/>
  <c r="Z1618" i="11" s="1"/>
  <c r="S1586" i="11"/>
  <c r="T1586" i="11" s="1"/>
  <c r="V1586" i="11" s="1"/>
  <c r="W1586" i="11" s="1"/>
  <c r="X1586" i="11" s="1"/>
  <c r="Z1586" i="11" s="1"/>
  <c r="S1725" i="11"/>
  <c r="T1725" i="11" s="1"/>
  <c r="V1725" i="11" s="1"/>
  <c r="W1725" i="11" s="1"/>
  <c r="X1725" i="11" s="1"/>
  <c r="Z1725" i="11" s="1"/>
  <c r="S1661" i="11"/>
  <c r="T1661" i="11" s="1"/>
  <c r="V1661" i="11" s="1"/>
  <c r="W1661" i="11" s="1"/>
  <c r="X1661" i="11" s="1"/>
  <c r="Z1661" i="11" s="1"/>
  <c r="S1629" i="11"/>
  <c r="T1629" i="11" s="1"/>
  <c r="V1629" i="11" s="1"/>
  <c r="W1629" i="11" s="1"/>
  <c r="X1629" i="11" s="1"/>
  <c r="Z1629" i="11" s="1"/>
  <c r="S1585" i="11"/>
  <c r="T1585" i="11" s="1"/>
  <c r="V1585" i="11" s="1"/>
  <c r="W1585" i="11" s="1"/>
  <c r="X1585" i="11" s="1"/>
  <c r="Z1585" i="11" s="1"/>
  <c r="S1768" i="11"/>
  <c r="T1768" i="11" s="1"/>
  <c r="V1768" i="11" s="1"/>
  <c r="W1768" i="11" s="1"/>
  <c r="X1768" i="11" s="1"/>
  <c r="Z1768" i="11" s="1"/>
  <c r="S1736" i="11"/>
  <c r="T1736" i="11" s="1"/>
  <c r="V1736" i="11" s="1"/>
  <c r="W1736" i="11" s="1"/>
  <c r="X1736" i="11" s="1"/>
  <c r="Z1736" i="11" s="1"/>
  <c r="S1672" i="11"/>
  <c r="T1672" i="11" s="1"/>
  <c r="V1672" i="11" s="1"/>
  <c r="W1672" i="11" s="1"/>
  <c r="X1672" i="11" s="1"/>
  <c r="Z1672" i="11" s="1"/>
  <c r="S1652" i="11"/>
  <c r="T1652" i="11" s="1"/>
  <c r="V1652" i="11" s="1"/>
  <c r="W1652" i="11" s="1"/>
  <c r="X1652" i="11" s="1"/>
  <c r="Z1652" i="11" s="1"/>
  <c r="S1640" i="11"/>
  <c r="T1640" i="11" s="1"/>
  <c r="V1640" i="11" s="1"/>
  <c r="W1640" i="11" s="1"/>
  <c r="X1640" i="11" s="1"/>
  <c r="Z1640" i="11" s="1"/>
  <c r="S1291" i="11"/>
  <c r="T1291" i="11" s="1"/>
  <c r="V1291" i="11" s="1"/>
  <c r="W1291" i="11" s="1"/>
  <c r="X1291" i="11" s="1"/>
  <c r="Z1291" i="11" s="1"/>
  <c r="S1259" i="11"/>
  <c r="T1259" i="11" s="1"/>
  <c r="V1259" i="11" s="1"/>
  <c r="W1259" i="11" s="1"/>
  <c r="X1259" i="11" s="1"/>
  <c r="Z1259" i="11" s="1"/>
  <c r="S1135" i="11"/>
  <c r="T1135" i="11" s="1"/>
  <c r="V1135" i="11" s="1"/>
  <c r="W1135" i="11" s="1"/>
  <c r="X1135" i="11" s="1"/>
  <c r="Z1135" i="11" s="1"/>
  <c r="S687" i="11"/>
  <c r="T687" i="11" s="1"/>
  <c r="V687" i="11" s="1"/>
  <c r="W687" i="11" s="1"/>
  <c r="X687" i="11" s="1"/>
  <c r="Z687" i="11" s="1"/>
  <c r="S591" i="11"/>
  <c r="T591" i="11" s="1"/>
  <c r="V591" i="11" s="1"/>
  <c r="W591" i="11" s="1"/>
  <c r="X591" i="11" s="1"/>
  <c r="Z591" i="11" s="1"/>
  <c r="S527" i="11"/>
  <c r="T527" i="11" s="1"/>
  <c r="V527" i="11" s="1"/>
  <c r="W527" i="11" s="1"/>
  <c r="X527" i="11" s="1"/>
  <c r="Z527" i="11" s="1"/>
  <c r="S495" i="11"/>
  <c r="T495" i="11" s="1"/>
  <c r="V495" i="11" s="1"/>
  <c r="W495" i="11" s="1"/>
  <c r="X495" i="11" s="1"/>
  <c r="Z495" i="11" s="1"/>
  <c r="S463" i="11"/>
  <c r="T463" i="11" s="1"/>
  <c r="V463" i="11" s="1"/>
  <c r="W463" i="11" s="1"/>
  <c r="X463" i="11" s="1"/>
  <c r="Z463" i="11" s="1"/>
  <c r="S399" i="11"/>
  <c r="T399" i="11" s="1"/>
  <c r="V399" i="11" s="1"/>
  <c r="W399" i="11" s="1"/>
  <c r="X399" i="11" s="1"/>
  <c r="Z399" i="11" s="1"/>
  <c r="S335" i="11"/>
  <c r="T335" i="11" s="1"/>
  <c r="V335" i="11" s="1"/>
  <c r="W335" i="11" s="1"/>
  <c r="X335" i="11" s="1"/>
  <c r="Z335" i="11" s="1"/>
  <c r="S303" i="11"/>
  <c r="T303" i="11" s="1"/>
  <c r="V303" i="11" s="1"/>
  <c r="W303" i="11" s="1"/>
  <c r="X303" i="11" s="1"/>
  <c r="Z303" i="11" s="1"/>
  <c r="S271" i="11"/>
  <c r="T271" i="11" s="1"/>
  <c r="V271" i="11" s="1"/>
  <c r="W271" i="11" s="1"/>
  <c r="X271" i="11" s="1"/>
  <c r="Z271" i="11" s="1"/>
  <c r="S239" i="11"/>
  <c r="T239" i="11" s="1"/>
  <c r="V239" i="11" s="1"/>
  <c r="W239" i="11" s="1"/>
  <c r="X239" i="11" s="1"/>
  <c r="Z239" i="11" s="1"/>
  <c r="S207" i="11"/>
  <c r="T207" i="11" s="1"/>
  <c r="V207" i="11" s="1"/>
  <c r="W207" i="11" s="1"/>
  <c r="X207" i="11" s="1"/>
  <c r="Z207" i="11" s="1"/>
  <c r="S143" i="11"/>
  <c r="T143" i="11" s="1"/>
  <c r="V143" i="11" s="1"/>
  <c r="W143" i="11" s="1"/>
  <c r="X143" i="11" s="1"/>
  <c r="Z143" i="11" s="1"/>
  <c r="S47" i="11"/>
  <c r="T47" i="11" s="1"/>
  <c r="V47" i="11" s="1"/>
  <c r="W47" i="11" s="1"/>
  <c r="X47" i="11" s="1"/>
  <c r="Z47" i="11" s="1"/>
  <c r="S2112" i="11"/>
  <c r="T2112" i="11" s="1"/>
  <c r="V2112" i="11" s="1"/>
  <c r="W2112" i="11" s="1"/>
  <c r="X2112" i="11" s="1"/>
  <c r="Z2112" i="11" s="1"/>
  <c r="S2080" i="11"/>
  <c r="T2080" i="11" s="1"/>
  <c r="V2080" i="11" s="1"/>
  <c r="W2080" i="11" s="1"/>
  <c r="X2080" i="11" s="1"/>
  <c r="Z2080" i="11" s="1"/>
  <c r="S2048" i="11"/>
  <c r="T2048" i="11" s="1"/>
  <c r="V2048" i="11" s="1"/>
  <c r="W2048" i="11" s="1"/>
  <c r="X2048" i="11" s="1"/>
  <c r="Z2048" i="11" s="1"/>
  <c r="S2016" i="11"/>
  <c r="T2016" i="11" s="1"/>
  <c r="V2016" i="11" s="1"/>
  <c r="W2016" i="11" s="1"/>
  <c r="X2016" i="11" s="1"/>
  <c r="Z2016" i="11" s="1"/>
  <c r="S1984" i="11"/>
  <c r="T1984" i="11" s="1"/>
  <c r="V1984" i="11" s="1"/>
  <c r="W1984" i="11" s="1"/>
  <c r="X1984" i="11" s="1"/>
  <c r="Z1984" i="11" s="1"/>
  <c r="S1920" i="11"/>
  <c r="T1920" i="11" s="1"/>
  <c r="V1920" i="11" s="1"/>
  <c r="W1920" i="11" s="1"/>
  <c r="X1920" i="11" s="1"/>
  <c r="Z1920" i="11" s="1"/>
  <c r="S1888" i="11"/>
  <c r="T1888" i="11" s="1"/>
  <c r="V1888" i="11" s="1"/>
  <c r="W1888" i="11" s="1"/>
  <c r="X1888" i="11" s="1"/>
  <c r="Z1888" i="11" s="1"/>
  <c r="S1123" i="11"/>
  <c r="T1123" i="11" s="1"/>
  <c r="V1123" i="11" s="1"/>
  <c r="W1123" i="11" s="1"/>
  <c r="X1123" i="11" s="1"/>
  <c r="Z1123" i="11" s="1"/>
  <c r="S707" i="11"/>
  <c r="T707" i="11" s="1"/>
  <c r="V707" i="11" s="1"/>
  <c r="W707" i="11" s="1"/>
  <c r="X707" i="11" s="1"/>
  <c r="Z707" i="11" s="1"/>
  <c r="S579" i="11"/>
  <c r="T579" i="11" s="1"/>
  <c r="V579" i="11" s="1"/>
  <c r="W579" i="11" s="1"/>
  <c r="X579" i="11" s="1"/>
  <c r="Z579" i="11" s="1"/>
  <c r="S547" i="11"/>
  <c r="T547" i="11" s="1"/>
  <c r="V547" i="11" s="1"/>
  <c r="W547" i="11" s="1"/>
  <c r="X547" i="11" s="1"/>
  <c r="Z547" i="11" s="1"/>
  <c r="S515" i="11"/>
  <c r="T515" i="11" s="1"/>
  <c r="V515" i="11" s="1"/>
  <c r="W515" i="11" s="1"/>
  <c r="X515" i="11" s="1"/>
  <c r="Z515" i="11" s="1"/>
  <c r="S419" i="11"/>
  <c r="T419" i="11" s="1"/>
  <c r="V419" i="11" s="1"/>
  <c r="W419" i="11" s="1"/>
  <c r="X419" i="11" s="1"/>
  <c r="Z419" i="11" s="1"/>
  <c r="S387" i="11"/>
  <c r="T387" i="11" s="1"/>
  <c r="V387" i="11" s="1"/>
  <c r="W387" i="11" s="1"/>
  <c r="X387" i="11" s="1"/>
  <c r="Z387" i="11" s="1"/>
  <c r="S323" i="11"/>
  <c r="T323" i="11" s="1"/>
  <c r="V323" i="11" s="1"/>
  <c r="W323" i="11" s="1"/>
  <c r="X323" i="11" s="1"/>
  <c r="Z323" i="11" s="1"/>
  <c r="S291" i="11"/>
  <c r="T291" i="11" s="1"/>
  <c r="V291" i="11" s="1"/>
  <c r="W291" i="11" s="1"/>
  <c r="X291" i="11" s="1"/>
  <c r="Z291" i="11" s="1"/>
  <c r="S259" i="11"/>
  <c r="T259" i="11" s="1"/>
  <c r="V259" i="11" s="1"/>
  <c r="W259" i="11" s="1"/>
  <c r="X259" i="11" s="1"/>
  <c r="Z259" i="11" s="1"/>
  <c r="S227" i="11"/>
  <c r="T227" i="11" s="1"/>
  <c r="V227" i="11" s="1"/>
  <c r="W227" i="11" s="1"/>
  <c r="X227" i="11" s="1"/>
  <c r="Z227" i="11" s="1"/>
  <c r="S131" i="11"/>
  <c r="T131" i="11" s="1"/>
  <c r="V131" i="11" s="1"/>
  <c r="W131" i="11" s="1"/>
  <c r="X131" i="11" s="1"/>
  <c r="Z131" i="11" s="1"/>
  <c r="S99" i="11"/>
  <c r="T99" i="11" s="1"/>
  <c r="V99" i="11" s="1"/>
  <c r="W99" i="11" s="1"/>
  <c r="X99" i="11" s="1"/>
  <c r="Z99" i="11" s="1"/>
  <c r="S87" i="11"/>
  <c r="T87" i="11" s="1"/>
  <c r="V87" i="11" s="1"/>
  <c r="W87" i="11" s="1"/>
  <c r="X87" i="11" s="1"/>
  <c r="Z87" i="11" s="1"/>
  <c r="S67" i="11"/>
  <c r="T67" i="11" s="1"/>
  <c r="V67" i="11" s="1"/>
  <c r="W67" i="11" s="1"/>
  <c r="X67" i="11" s="1"/>
  <c r="Z67" i="11" s="1"/>
  <c r="S35" i="11"/>
  <c r="T35" i="11" s="1"/>
  <c r="V35" i="11" s="1"/>
  <c r="W35" i="11" s="1"/>
  <c r="X35" i="11" s="1"/>
  <c r="Z35" i="11" s="1"/>
  <c r="S2068" i="11"/>
  <c r="T2068" i="11" s="1"/>
  <c r="V2068" i="11" s="1"/>
  <c r="W2068" i="11" s="1"/>
  <c r="X2068" i="11" s="1"/>
  <c r="Z2068" i="11" s="1"/>
  <c r="S2004" i="11"/>
  <c r="T2004" i="11" s="1"/>
  <c r="V2004" i="11" s="1"/>
  <c r="W2004" i="11" s="1"/>
  <c r="X2004" i="11" s="1"/>
  <c r="Z2004" i="11" s="1"/>
  <c r="S1972" i="11"/>
  <c r="T1972" i="11" s="1"/>
  <c r="V1972" i="11" s="1"/>
  <c r="W1972" i="11" s="1"/>
  <c r="X1972" i="11" s="1"/>
  <c r="Z1972" i="11" s="1"/>
  <c r="S1940" i="11"/>
  <c r="T1940" i="11" s="1"/>
  <c r="V1940" i="11" s="1"/>
  <c r="W1940" i="11" s="1"/>
  <c r="X1940" i="11" s="1"/>
  <c r="Z1940" i="11" s="1"/>
  <c r="S1908" i="11"/>
  <c r="T1908" i="11" s="1"/>
  <c r="V1908" i="11" s="1"/>
  <c r="W1908" i="11" s="1"/>
  <c r="X1908" i="11" s="1"/>
  <c r="Z1908" i="11" s="1"/>
  <c r="S567" i="11"/>
  <c r="T567" i="11" s="1"/>
  <c r="V567" i="11" s="1"/>
  <c r="W567" i="11" s="1"/>
  <c r="X567" i="11" s="1"/>
  <c r="Z567" i="11" s="1"/>
  <c r="S535" i="11"/>
  <c r="T535" i="11" s="1"/>
  <c r="V535" i="11" s="1"/>
  <c r="W535" i="11" s="1"/>
  <c r="X535" i="11" s="1"/>
  <c r="Z535" i="11" s="1"/>
  <c r="S503" i="11"/>
  <c r="T503" i="11" s="1"/>
  <c r="V503" i="11" s="1"/>
  <c r="W503" i="11" s="1"/>
  <c r="X503" i="11" s="1"/>
  <c r="Z503" i="11" s="1"/>
  <c r="S407" i="11"/>
  <c r="T407" i="11" s="1"/>
  <c r="V407" i="11" s="1"/>
  <c r="W407" i="11" s="1"/>
  <c r="X407" i="11" s="1"/>
  <c r="Z407" i="11" s="1"/>
  <c r="S279" i="11"/>
  <c r="T279" i="11" s="1"/>
  <c r="V279" i="11" s="1"/>
  <c r="W279" i="11" s="1"/>
  <c r="X279" i="11" s="1"/>
  <c r="Z279" i="11" s="1"/>
  <c r="S247" i="11"/>
  <c r="T247" i="11" s="1"/>
  <c r="V247" i="11" s="1"/>
  <c r="W247" i="11" s="1"/>
  <c r="X247" i="11" s="1"/>
  <c r="Z247" i="11" s="1"/>
  <c r="S215" i="11"/>
  <c r="T215" i="11" s="1"/>
  <c r="V215" i="11" s="1"/>
  <c r="W215" i="11" s="1"/>
  <c r="X215" i="11" s="1"/>
  <c r="Z215" i="11" s="1"/>
  <c r="S119" i="11"/>
  <c r="T119" i="11" s="1"/>
  <c r="V119" i="11" s="1"/>
  <c r="W119" i="11" s="1"/>
  <c r="X119" i="11" s="1"/>
  <c r="Z119" i="11" s="1"/>
  <c r="S55" i="11"/>
  <c r="T55" i="11" s="1"/>
  <c r="V55" i="11" s="1"/>
  <c r="W55" i="11" s="1"/>
  <c r="X55" i="11" s="1"/>
  <c r="Z55" i="11" s="1"/>
  <c r="S23" i="11"/>
  <c r="T23" i="11" s="1"/>
  <c r="V23" i="11" s="1"/>
  <c r="W23" i="11" s="1"/>
  <c r="X23" i="11" s="1"/>
  <c r="Z23" i="11" s="1"/>
  <c r="S2088" i="11"/>
  <c r="T2088" i="11" s="1"/>
  <c r="V2088" i="11" s="1"/>
  <c r="W2088" i="11" s="1"/>
  <c r="X2088" i="11" s="1"/>
  <c r="Z2088" i="11" s="1"/>
  <c r="S2056" i="11"/>
  <c r="T2056" i="11" s="1"/>
  <c r="V2056" i="11" s="1"/>
  <c r="W2056" i="11" s="1"/>
  <c r="X2056" i="11" s="1"/>
  <c r="Z2056" i="11" s="1"/>
  <c r="S2024" i="11"/>
  <c r="T2024" i="11" s="1"/>
  <c r="V2024" i="11" s="1"/>
  <c r="W2024" i="11" s="1"/>
  <c r="X2024" i="11" s="1"/>
  <c r="Z2024" i="11" s="1"/>
  <c r="S1992" i="11"/>
  <c r="T1992" i="11" s="1"/>
  <c r="V1992" i="11" s="1"/>
  <c r="W1992" i="11" s="1"/>
  <c r="X1992" i="11" s="1"/>
  <c r="Z1992" i="11" s="1"/>
  <c r="S1960" i="11"/>
  <c r="T1960" i="11" s="1"/>
  <c r="V1960" i="11" s="1"/>
  <c r="W1960" i="11" s="1"/>
  <c r="X1960" i="11" s="1"/>
  <c r="Z1960" i="11" s="1"/>
  <c r="S1928" i="11"/>
  <c r="T1928" i="11" s="1"/>
  <c r="V1928" i="11" s="1"/>
  <c r="W1928" i="11" s="1"/>
  <c r="X1928" i="11" s="1"/>
  <c r="Z1928" i="11" s="1"/>
  <c r="S1896" i="11"/>
  <c r="T1896" i="11" s="1"/>
  <c r="V1896" i="11" s="1"/>
  <c r="W1896" i="11" s="1"/>
  <c r="X1896" i="11" s="1"/>
  <c r="Z1896" i="11" s="1"/>
  <c r="S1131" i="11"/>
  <c r="T1131" i="11" s="1"/>
  <c r="V1131" i="11" s="1"/>
  <c r="W1131" i="11" s="1"/>
  <c r="X1131" i="11" s="1"/>
  <c r="Z1131" i="11" s="1"/>
  <c r="S715" i="11"/>
  <c r="T715" i="11" s="1"/>
  <c r="V715" i="11" s="1"/>
  <c r="W715" i="11" s="1"/>
  <c r="X715" i="11" s="1"/>
  <c r="Z715" i="11" s="1"/>
  <c r="S683" i="11"/>
  <c r="T683" i="11" s="1"/>
  <c r="V683" i="11" s="1"/>
  <c r="W683" i="11" s="1"/>
  <c r="X683" i="11" s="1"/>
  <c r="Z683" i="11" s="1"/>
  <c r="S587" i="11"/>
  <c r="T587" i="11" s="1"/>
  <c r="V587" i="11" s="1"/>
  <c r="W587" i="11" s="1"/>
  <c r="X587" i="11" s="1"/>
  <c r="Z587" i="11" s="1"/>
  <c r="S555" i="11"/>
  <c r="T555" i="11" s="1"/>
  <c r="V555" i="11" s="1"/>
  <c r="W555" i="11" s="1"/>
  <c r="X555" i="11" s="1"/>
  <c r="Z555" i="11" s="1"/>
  <c r="S523" i="11"/>
  <c r="T523" i="11" s="1"/>
  <c r="V523" i="11" s="1"/>
  <c r="W523" i="11" s="1"/>
  <c r="X523" i="11" s="1"/>
  <c r="Z523" i="11" s="1"/>
  <c r="S395" i="11"/>
  <c r="T395" i="11" s="1"/>
  <c r="V395" i="11" s="1"/>
  <c r="W395" i="11" s="1"/>
  <c r="X395" i="11" s="1"/>
  <c r="Z395" i="11" s="1"/>
  <c r="S331" i="11"/>
  <c r="T331" i="11" s="1"/>
  <c r="V331" i="11" s="1"/>
  <c r="W331" i="11" s="1"/>
  <c r="X331" i="11" s="1"/>
  <c r="Z331" i="11" s="1"/>
  <c r="S235" i="11"/>
  <c r="T235" i="11" s="1"/>
  <c r="V235" i="11" s="1"/>
  <c r="W235" i="11" s="1"/>
  <c r="X235" i="11" s="1"/>
  <c r="Z235" i="11" s="1"/>
  <c r="S203" i="11"/>
  <c r="T203" i="11" s="1"/>
  <c r="V203" i="11" s="1"/>
  <c r="W203" i="11" s="1"/>
  <c r="X203" i="11" s="1"/>
  <c r="Z203" i="11" s="1"/>
  <c r="S151" i="11"/>
  <c r="T151" i="11" s="1"/>
  <c r="V151" i="11" s="1"/>
  <c r="W151" i="11" s="1"/>
  <c r="X151" i="11" s="1"/>
  <c r="Z151" i="11" s="1"/>
  <c r="S139" i="11"/>
  <c r="T139" i="11" s="1"/>
  <c r="V139" i="11" s="1"/>
  <c r="W139" i="11" s="1"/>
  <c r="X139" i="11" s="1"/>
  <c r="Z139" i="11" s="1"/>
  <c r="S127" i="11"/>
  <c r="T127" i="11" s="1"/>
  <c r="V127" i="11" s="1"/>
  <c r="W127" i="11" s="1"/>
  <c r="X127" i="11" s="1"/>
  <c r="Z127" i="11" s="1"/>
  <c r="S43" i="11"/>
  <c r="T43" i="11" s="1"/>
  <c r="V43" i="11" s="1"/>
  <c r="W43" i="11" s="1"/>
  <c r="X43" i="11" s="1"/>
  <c r="Z43" i="11" s="1"/>
  <c r="S2108" i="11"/>
  <c r="T2108" i="11" s="1"/>
  <c r="V2108" i="11" s="1"/>
  <c r="W2108" i="11" s="1"/>
  <c r="X2108" i="11" s="1"/>
  <c r="Z2108" i="11" s="1"/>
  <c r="S2076" i="11"/>
  <c r="T2076" i="11" s="1"/>
  <c r="V2076" i="11" s="1"/>
  <c r="W2076" i="11" s="1"/>
  <c r="X2076" i="11" s="1"/>
  <c r="Z2076" i="11" s="1"/>
  <c r="S2044" i="11"/>
  <c r="T2044" i="11" s="1"/>
  <c r="V2044" i="11" s="1"/>
  <c r="W2044" i="11" s="1"/>
  <c r="X2044" i="11" s="1"/>
  <c r="Z2044" i="11" s="1"/>
  <c r="S2012" i="11"/>
  <c r="T2012" i="11" s="1"/>
  <c r="V2012" i="11" s="1"/>
  <c r="W2012" i="11" s="1"/>
  <c r="X2012" i="11" s="1"/>
  <c r="Z2012" i="11" s="1"/>
  <c r="S1980" i="11"/>
  <c r="T1980" i="11" s="1"/>
  <c r="V1980" i="11" s="1"/>
  <c r="W1980" i="11" s="1"/>
  <c r="X1980" i="11" s="1"/>
  <c r="Z1980" i="11" s="1"/>
  <c r="S1916" i="11"/>
  <c r="T1916" i="11" s="1"/>
  <c r="V1916" i="11" s="1"/>
  <c r="W1916" i="11" s="1"/>
  <c r="X1916" i="11" s="1"/>
  <c r="Z1916" i="11" s="1"/>
  <c r="S1119" i="11"/>
  <c r="T1119" i="11" s="1"/>
  <c r="V1119" i="11" s="1"/>
  <c r="W1119" i="11" s="1"/>
  <c r="X1119" i="11" s="1"/>
  <c r="Z1119" i="11" s="1"/>
  <c r="S703" i="11"/>
  <c r="T703" i="11" s="1"/>
  <c r="V703" i="11" s="1"/>
  <c r="W703" i="11" s="1"/>
  <c r="X703" i="11" s="1"/>
  <c r="Z703" i="11" s="1"/>
  <c r="S575" i="11"/>
  <c r="T575" i="11" s="1"/>
  <c r="V575" i="11" s="1"/>
  <c r="W575" i="11" s="1"/>
  <c r="X575" i="11" s="1"/>
  <c r="Z575" i="11" s="1"/>
  <c r="S543" i="11"/>
  <c r="T543" i="11" s="1"/>
  <c r="V543" i="11" s="1"/>
  <c r="W543" i="11" s="1"/>
  <c r="X543" i="11" s="1"/>
  <c r="Z543" i="11" s="1"/>
  <c r="S511" i="11"/>
  <c r="T511" i="11" s="1"/>
  <c r="V511" i="11" s="1"/>
  <c r="W511" i="11" s="1"/>
  <c r="X511" i="11" s="1"/>
  <c r="Z511" i="11" s="1"/>
  <c r="S415" i="11"/>
  <c r="T415" i="11" s="1"/>
  <c r="V415" i="11" s="1"/>
  <c r="W415" i="11" s="1"/>
  <c r="X415" i="11" s="1"/>
  <c r="Z415" i="11" s="1"/>
  <c r="S383" i="11"/>
  <c r="T383" i="11" s="1"/>
  <c r="V383" i="11" s="1"/>
  <c r="W383" i="11" s="1"/>
  <c r="X383" i="11" s="1"/>
  <c r="Z383" i="11" s="1"/>
  <c r="S319" i="11"/>
  <c r="T319" i="11" s="1"/>
  <c r="V319" i="11" s="1"/>
  <c r="W319" i="11" s="1"/>
  <c r="X319" i="11" s="1"/>
  <c r="Z319" i="11" s="1"/>
  <c r="S287" i="11"/>
  <c r="T287" i="11" s="1"/>
  <c r="V287" i="11" s="1"/>
  <c r="W287" i="11" s="1"/>
  <c r="X287" i="11" s="1"/>
  <c r="Z287" i="11" s="1"/>
  <c r="S267" i="11"/>
  <c r="T267" i="11" s="1"/>
  <c r="V267" i="11" s="1"/>
  <c r="W267" i="11" s="1"/>
  <c r="X267" i="11" s="1"/>
  <c r="Z267" i="11" s="1"/>
  <c r="S255" i="11"/>
  <c r="T255" i="11" s="1"/>
  <c r="V255" i="11" s="1"/>
  <c r="W255" i="11" s="1"/>
  <c r="X255" i="11" s="1"/>
  <c r="Z255" i="11" s="1"/>
  <c r="S223" i="11"/>
  <c r="T223" i="11" s="1"/>
  <c r="V223" i="11" s="1"/>
  <c r="W223" i="11" s="1"/>
  <c r="X223" i="11" s="1"/>
  <c r="Z223" i="11" s="1"/>
  <c r="S95" i="11"/>
  <c r="T95" i="11" s="1"/>
  <c r="V95" i="11" s="1"/>
  <c r="W95" i="11" s="1"/>
  <c r="X95" i="11" s="1"/>
  <c r="Z95" i="11" s="1"/>
  <c r="S63" i="11"/>
  <c r="T63" i="11" s="1"/>
  <c r="V63" i="11" s="1"/>
  <c r="W63" i="11" s="1"/>
  <c r="X63" i="11" s="1"/>
  <c r="Z63" i="11" s="1"/>
  <c r="S31" i="11"/>
  <c r="T31" i="11" s="1"/>
  <c r="V31" i="11" s="1"/>
  <c r="W31" i="11" s="1"/>
  <c r="X31" i="11" s="1"/>
  <c r="Z31" i="11" s="1"/>
  <c r="S2064" i="11"/>
  <c r="T2064" i="11" s="1"/>
  <c r="V2064" i="11" s="1"/>
  <c r="W2064" i="11" s="1"/>
  <c r="X2064" i="11" s="1"/>
  <c r="Z2064" i="11" s="1"/>
  <c r="S2000" i="11"/>
  <c r="T2000" i="11" s="1"/>
  <c r="V2000" i="11" s="1"/>
  <c r="W2000" i="11" s="1"/>
  <c r="X2000" i="11" s="1"/>
  <c r="Z2000" i="11" s="1"/>
  <c r="S1968" i="11"/>
  <c r="T1968" i="11" s="1"/>
  <c r="V1968" i="11" s="1"/>
  <c r="W1968" i="11" s="1"/>
  <c r="X1968" i="11" s="1"/>
  <c r="Z1968" i="11" s="1"/>
  <c r="S1936" i="11"/>
  <c r="T1936" i="11" s="1"/>
  <c r="V1936" i="11" s="1"/>
  <c r="W1936" i="11" s="1"/>
  <c r="X1936" i="11" s="1"/>
  <c r="Z1936" i="11" s="1"/>
  <c r="S1904" i="11"/>
  <c r="T1904" i="11" s="1"/>
  <c r="V1904" i="11" s="1"/>
  <c r="W1904" i="11" s="1"/>
  <c r="X1904" i="11" s="1"/>
  <c r="Z1904" i="11" s="1"/>
  <c r="S1139" i="11"/>
  <c r="T1139" i="11" s="1"/>
  <c r="V1139" i="11" s="1"/>
  <c r="W1139" i="11" s="1"/>
  <c r="X1139" i="11" s="1"/>
  <c r="Z1139" i="11" s="1"/>
  <c r="S1075" i="11"/>
  <c r="T1075" i="11" s="1"/>
  <c r="V1075" i="11" s="1"/>
  <c r="W1075" i="11" s="1"/>
  <c r="X1075" i="11" s="1"/>
  <c r="Z1075" i="11" s="1"/>
  <c r="S691" i="11"/>
  <c r="T691" i="11" s="1"/>
  <c r="V691" i="11" s="1"/>
  <c r="W691" i="11" s="1"/>
  <c r="X691" i="11" s="1"/>
  <c r="Z691" i="11" s="1"/>
  <c r="S595" i="11"/>
  <c r="T595" i="11" s="1"/>
  <c r="V595" i="11" s="1"/>
  <c r="W595" i="11" s="1"/>
  <c r="X595" i="11" s="1"/>
  <c r="Z595" i="11" s="1"/>
  <c r="S563" i="11"/>
  <c r="T563" i="11" s="1"/>
  <c r="V563" i="11" s="1"/>
  <c r="W563" i="11" s="1"/>
  <c r="X563" i="11" s="1"/>
  <c r="Z563" i="11" s="1"/>
  <c r="S531" i="11"/>
  <c r="T531" i="11" s="1"/>
  <c r="V531" i="11" s="1"/>
  <c r="W531" i="11" s="1"/>
  <c r="X531" i="11" s="1"/>
  <c r="Z531" i="11" s="1"/>
  <c r="S499" i="11"/>
  <c r="T499" i="11" s="1"/>
  <c r="V499" i="11" s="1"/>
  <c r="W499" i="11" s="1"/>
  <c r="X499" i="11" s="1"/>
  <c r="Z499" i="11" s="1"/>
  <c r="S467" i="11"/>
  <c r="T467" i="11" s="1"/>
  <c r="V467" i="11" s="1"/>
  <c r="W467" i="11" s="1"/>
  <c r="X467" i="11" s="1"/>
  <c r="Z467" i="11" s="1"/>
  <c r="S403" i="11"/>
  <c r="T403" i="11" s="1"/>
  <c r="V403" i="11" s="1"/>
  <c r="W403" i="11" s="1"/>
  <c r="X403" i="11" s="1"/>
  <c r="Z403" i="11" s="1"/>
  <c r="S339" i="11"/>
  <c r="T339" i="11" s="1"/>
  <c r="V339" i="11" s="1"/>
  <c r="W339" i="11" s="1"/>
  <c r="X339" i="11" s="1"/>
  <c r="Z339" i="11" s="1"/>
  <c r="S307" i="11"/>
  <c r="T307" i="11" s="1"/>
  <c r="V307" i="11" s="1"/>
  <c r="W307" i="11" s="1"/>
  <c r="X307" i="11" s="1"/>
  <c r="Z307" i="11" s="1"/>
  <c r="S275" i="11"/>
  <c r="T275" i="11" s="1"/>
  <c r="V275" i="11" s="1"/>
  <c r="W275" i="11" s="1"/>
  <c r="X275" i="11" s="1"/>
  <c r="Z275" i="11" s="1"/>
  <c r="S243" i="11"/>
  <c r="T243" i="11" s="1"/>
  <c r="V243" i="11" s="1"/>
  <c r="W243" i="11" s="1"/>
  <c r="X243" i="11" s="1"/>
  <c r="Z243" i="11" s="1"/>
  <c r="S211" i="11"/>
  <c r="T211" i="11" s="1"/>
  <c r="V211" i="11" s="1"/>
  <c r="W211" i="11" s="1"/>
  <c r="X211" i="11" s="1"/>
  <c r="Z211" i="11" s="1"/>
  <c r="S199" i="11"/>
  <c r="T199" i="11" s="1"/>
  <c r="V199" i="11" s="1"/>
  <c r="W199" i="11" s="1"/>
  <c r="X199" i="11" s="1"/>
  <c r="Z199" i="11" s="1"/>
  <c r="S147" i="11"/>
  <c r="T147" i="11" s="1"/>
  <c r="V147" i="11" s="1"/>
  <c r="W147" i="11" s="1"/>
  <c r="X147" i="11" s="1"/>
  <c r="Z147" i="11" s="1"/>
  <c r="S51" i="11"/>
  <c r="T51" i="11" s="1"/>
  <c r="V51" i="11" s="1"/>
  <c r="W51" i="11" s="1"/>
  <c r="X51" i="11" s="1"/>
  <c r="Z51" i="11" s="1"/>
  <c r="S19" i="11"/>
  <c r="T19" i="11" s="1"/>
  <c r="V19" i="11" s="1"/>
  <c r="W19" i="11" s="1"/>
  <c r="X19" i="11" s="1"/>
  <c r="Z19" i="11" s="1"/>
  <c r="S2084" i="11"/>
  <c r="T2084" i="11" s="1"/>
  <c r="V2084" i="11" s="1"/>
  <c r="W2084" i="11" s="1"/>
  <c r="X2084" i="11" s="1"/>
  <c r="Z2084" i="11" s="1"/>
  <c r="S2052" i="11"/>
  <c r="T2052" i="11" s="1"/>
  <c r="V2052" i="11" s="1"/>
  <c r="W2052" i="11" s="1"/>
  <c r="X2052" i="11" s="1"/>
  <c r="Z2052" i="11" s="1"/>
  <c r="S2020" i="11"/>
  <c r="T2020" i="11" s="1"/>
  <c r="V2020" i="11" s="1"/>
  <c r="W2020" i="11" s="1"/>
  <c r="X2020" i="11" s="1"/>
  <c r="Z2020" i="11" s="1"/>
  <c r="S1988" i="11"/>
  <c r="T1988" i="11" s="1"/>
  <c r="V1988" i="11" s="1"/>
  <c r="W1988" i="11" s="1"/>
  <c r="X1988" i="11" s="1"/>
  <c r="Z1988" i="11" s="1"/>
  <c r="S1924" i="11"/>
  <c r="T1924" i="11" s="1"/>
  <c r="V1924" i="11" s="1"/>
  <c r="W1924" i="11" s="1"/>
  <c r="X1924" i="11" s="1"/>
  <c r="Z1924" i="11" s="1"/>
  <c r="S1892" i="11"/>
  <c r="T1892" i="11" s="1"/>
  <c r="V1892" i="11" s="1"/>
  <c r="W1892" i="11" s="1"/>
  <c r="X1892" i="11" s="1"/>
  <c r="Z1892" i="11" s="1"/>
  <c r="S1127" i="11"/>
  <c r="T1127" i="11" s="1"/>
  <c r="V1127" i="11" s="1"/>
  <c r="W1127" i="11" s="1"/>
  <c r="X1127" i="11" s="1"/>
  <c r="Z1127" i="11" s="1"/>
  <c r="S711" i="11"/>
  <c r="T711" i="11" s="1"/>
  <c r="V711" i="11" s="1"/>
  <c r="W711" i="11" s="1"/>
  <c r="X711" i="11" s="1"/>
  <c r="Z711" i="11" s="1"/>
  <c r="S679" i="11"/>
  <c r="T679" i="11" s="1"/>
  <c r="V679" i="11" s="1"/>
  <c r="W679" i="11" s="1"/>
  <c r="X679" i="11" s="1"/>
  <c r="Z679" i="11" s="1"/>
  <c r="S583" i="11"/>
  <c r="T583" i="11" s="1"/>
  <c r="V583" i="11" s="1"/>
  <c r="W583" i="11" s="1"/>
  <c r="X583" i="11" s="1"/>
  <c r="Z583" i="11" s="1"/>
  <c r="S551" i="11"/>
  <c r="T551" i="11" s="1"/>
  <c r="V551" i="11" s="1"/>
  <c r="W551" i="11" s="1"/>
  <c r="X551" i="11" s="1"/>
  <c r="Z551" i="11" s="1"/>
  <c r="S519" i="11"/>
  <c r="T519" i="11" s="1"/>
  <c r="V519" i="11" s="1"/>
  <c r="W519" i="11" s="1"/>
  <c r="X519" i="11" s="1"/>
  <c r="Z519" i="11" s="1"/>
  <c r="S391" i="11"/>
  <c r="T391" i="11" s="1"/>
  <c r="V391" i="11" s="1"/>
  <c r="W391" i="11" s="1"/>
  <c r="X391" i="11" s="1"/>
  <c r="Z391" i="11" s="1"/>
  <c r="S327" i="11"/>
  <c r="T327" i="11" s="1"/>
  <c r="V327" i="11" s="1"/>
  <c r="W327" i="11" s="1"/>
  <c r="X327" i="11" s="1"/>
  <c r="Z327" i="11" s="1"/>
  <c r="S295" i="11"/>
  <c r="T295" i="11" s="1"/>
  <c r="V295" i="11" s="1"/>
  <c r="W295" i="11" s="1"/>
  <c r="X295" i="11" s="1"/>
  <c r="Z295" i="11" s="1"/>
  <c r="S263" i="11"/>
  <c r="T263" i="11" s="1"/>
  <c r="V263" i="11" s="1"/>
  <c r="W263" i="11" s="1"/>
  <c r="X263" i="11" s="1"/>
  <c r="Z263" i="11" s="1"/>
  <c r="S231" i="11"/>
  <c r="T231" i="11" s="1"/>
  <c r="V231" i="11" s="1"/>
  <c r="W231" i="11" s="1"/>
  <c r="X231" i="11" s="1"/>
  <c r="Z231" i="11" s="1"/>
  <c r="S135" i="11"/>
  <c r="T135" i="11" s="1"/>
  <c r="V135" i="11" s="1"/>
  <c r="W135" i="11" s="1"/>
  <c r="X135" i="11" s="1"/>
  <c r="Z135" i="11" s="1"/>
  <c r="S71" i="11"/>
  <c r="T71" i="11" s="1"/>
  <c r="V71" i="11" s="1"/>
  <c r="W71" i="11" s="1"/>
  <c r="X71" i="11" s="1"/>
  <c r="Z71" i="11" s="1"/>
  <c r="S39" i="11"/>
  <c r="T39" i="11" s="1"/>
  <c r="V39" i="11" s="1"/>
  <c r="W39" i="11" s="1"/>
  <c r="X39" i="11" s="1"/>
  <c r="Z39" i="11" s="1"/>
  <c r="S2072" i="11"/>
  <c r="T2072" i="11" s="1"/>
  <c r="V2072" i="11" s="1"/>
  <c r="W2072" i="11" s="1"/>
  <c r="X2072" i="11" s="1"/>
  <c r="Z2072" i="11" s="1"/>
  <c r="S2040" i="11"/>
  <c r="T2040" i="11" s="1"/>
  <c r="V2040" i="11" s="1"/>
  <c r="W2040" i="11" s="1"/>
  <c r="X2040" i="11" s="1"/>
  <c r="Z2040" i="11" s="1"/>
  <c r="S2008" i="11"/>
  <c r="T2008" i="11" s="1"/>
  <c r="V2008" i="11" s="1"/>
  <c r="W2008" i="11" s="1"/>
  <c r="X2008" i="11" s="1"/>
  <c r="Z2008" i="11" s="1"/>
  <c r="S1976" i="11"/>
  <c r="T1976" i="11" s="1"/>
  <c r="V1976" i="11" s="1"/>
  <c r="W1976" i="11" s="1"/>
  <c r="X1976" i="11" s="1"/>
  <c r="Z1976" i="11" s="1"/>
  <c r="S1944" i="11"/>
  <c r="T1944" i="11" s="1"/>
  <c r="V1944" i="11" s="1"/>
  <c r="W1944" i="11" s="1"/>
  <c r="X1944" i="11" s="1"/>
  <c r="Z1944" i="11" s="1"/>
  <c r="S1912" i="11"/>
  <c r="T1912" i="11" s="1"/>
  <c r="V1912" i="11" s="1"/>
  <c r="W1912" i="11" s="1"/>
  <c r="X1912" i="11" s="1"/>
  <c r="Z1912" i="11" s="1"/>
  <c r="S1900" i="11"/>
  <c r="T1900" i="11" s="1"/>
  <c r="V1900" i="11" s="1"/>
  <c r="W1900" i="11" s="1"/>
  <c r="X1900" i="11" s="1"/>
  <c r="Z1900" i="11" s="1"/>
  <c r="S1115" i="11"/>
  <c r="T1115" i="11" s="1"/>
  <c r="V1115" i="11" s="1"/>
  <c r="W1115" i="11" s="1"/>
  <c r="X1115" i="11" s="1"/>
  <c r="Z1115" i="11" s="1"/>
  <c r="S571" i="11"/>
  <c r="T571" i="11" s="1"/>
  <c r="V571" i="11" s="1"/>
  <c r="W571" i="11" s="1"/>
  <c r="X571" i="11" s="1"/>
  <c r="Z571" i="11" s="1"/>
  <c r="S559" i="11"/>
  <c r="T559" i="11" s="1"/>
  <c r="V559" i="11" s="1"/>
  <c r="W559" i="11" s="1"/>
  <c r="X559" i="11" s="1"/>
  <c r="Z559" i="11" s="1"/>
  <c r="S539" i="11"/>
  <c r="T539" i="11" s="1"/>
  <c r="V539" i="11" s="1"/>
  <c r="W539" i="11" s="1"/>
  <c r="X539" i="11" s="1"/>
  <c r="Z539" i="11" s="1"/>
  <c r="S507" i="11"/>
  <c r="T507" i="11" s="1"/>
  <c r="V507" i="11" s="1"/>
  <c r="W507" i="11" s="1"/>
  <c r="X507" i="11" s="1"/>
  <c r="Z507" i="11" s="1"/>
  <c r="S411" i="11"/>
  <c r="T411" i="11" s="1"/>
  <c r="V411" i="11" s="1"/>
  <c r="W411" i="11" s="1"/>
  <c r="X411" i="11" s="1"/>
  <c r="Z411" i="11" s="1"/>
  <c r="S379" i="11"/>
  <c r="T379" i="11" s="1"/>
  <c r="V379" i="11" s="1"/>
  <c r="W379" i="11" s="1"/>
  <c r="X379" i="11" s="1"/>
  <c r="Z379" i="11" s="1"/>
  <c r="S283" i="11"/>
  <c r="T283" i="11" s="1"/>
  <c r="V283" i="11" s="1"/>
  <c r="W283" i="11" s="1"/>
  <c r="X283" i="11" s="1"/>
  <c r="Z283" i="11" s="1"/>
  <c r="S251" i="11"/>
  <c r="T251" i="11" s="1"/>
  <c r="V251" i="11" s="1"/>
  <c r="W251" i="11" s="1"/>
  <c r="X251" i="11" s="1"/>
  <c r="Z251" i="11" s="1"/>
  <c r="S219" i="11"/>
  <c r="T219" i="11" s="1"/>
  <c r="V219" i="11" s="1"/>
  <c r="W219" i="11" s="1"/>
  <c r="X219" i="11" s="1"/>
  <c r="Z219" i="11" s="1"/>
  <c r="S155" i="11"/>
  <c r="T155" i="11" s="1"/>
  <c r="V155" i="11" s="1"/>
  <c r="W155" i="11" s="1"/>
  <c r="X155" i="11" s="1"/>
  <c r="Z155" i="11" s="1"/>
  <c r="S123" i="11"/>
  <c r="T123" i="11" s="1"/>
  <c r="V123" i="11" s="1"/>
  <c r="W123" i="11" s="1"/>
  <c r="X123" i="11" s="1"/>
  <c r="Z123" i="11" s="1"/>
  <c r="S91" i="11"/>
  <c r="T91" i="11" s="1"/>
  <c r="V91" i="11" s="1"/>
  <c r="W91" i="11" s="1"/>
  <c r="X91" i="11" s="1"/>
  <c r="Z91" i="11" s="1"/>
  <c r="S59" i="11"/>
  <c r="T59" i="11" s="1"/>
  <c r="V59" i="11" s="1"/>
  <c r="W59" i="11" s="1"/>
  <c r="X59" i="11" s="1"/>
  <c r="Z59" i="11" s="1"/>
  <c r="S27" i="11"/>
  <c r="T27" i="11" s="1"/>
  <c r="V27" i="11" s="1"/>
  <c r="W27" i="11" s="1"/>
  <c r="X27" i="11" s="1"/>
  <c r="Z27" i="11" s="1"/>
  <c r="S2060" i="11"/>
  <c r="T2060" i="11" s="1"/>
  <c r="V2060" i="11" s="1"/>
  <c r="W2060" i="11" s="1"/>
  <c r="X2060" i="11" s="1"/>
  <c r="Z2060" i="11" s="1"/>
  <c r="S1996" i="11"/>
  <c r="T1996" i="11" s="1"/>
  <c r="V1996" i="11" s="1"/>
  <c r="W1996" i="11" s="1"/>
  <c r="X1996" i="11" s="1"/>
  <c r="Z1996" i="11" s="1"/>
  <c r="S1964" i="11"/>
  <c r="T1964" i="11" s="1"/>
  <c r="V1964" i="11" s="1"/>
  <c r="W1964" i="11" s="1"/>
  <c r="X1964" i="11" s="1"/>
  <c r="Z1964" i="11" s="1"/>
  <c r="S1932" i="11"/>
  <c r="T1932" i="11" s="1"/>
  <c r="V1932" i="11" s="1"/>
  <c r="W1932" i="11" s="1"/>
  <c r="X1932" i="11" s="1"/>
  <c r="Z1932" i="11" s="1"/>
  <c r="S1864" i="11"/>
  <c r="T1864" i="11" s="1"/>
  <c r="V1864" i="11" s="1"/>
  <c r="W1864" i="11" s="1"/>
  <c r="X1864" i="11" s="1"/>
  <c r="Z1864" i="11" s="1"/>
  <c r="S1832" i="11"/>
  <c r="T1832" i="11" s="1"/>
  <c r="V1832" i="11" s="1"/>
  <c r="W1832" i="11" s="1"/>
  <c r="X1832" i="11" s="1"/>
  <c r="Z1832" i="11" s="1"/>
  <c r="S4324" i="11"/>
  <c r="T4324" i="11" s="1"/>
  <c r="V4324" i="11" s="1"/>
  <c r="W4324" i="11" s="1"/>
  <c r="X4324" i="11" s="1"/>
  <c r="Z4324" i="11" s="1"/>
  <c r="S4260" i="11"/>
  <c r="T4260" i="11" s="1"/>
  <c r="V4260" i="11" s="1"/>
  <c r="W4260" i="11" s="1"/>
  <c r="X4260" i="11" s="1"/>
  <c r="Z4260" i="11" s="1"/>
  <c r="S4228" i="11"/>
  <c r="T4228" i="11" s="1"/>
  <c r="V4228" i="11" s="1"/>
  <c r="W4228" i="11" s="1"/>
  <c r="X4228" i="11" s="1"/>
  <c r="Z4228" i="11" s="1"/>
  <c r="S4196" i="11"/>
  <c r="T4196" i="11" s="1"/>
  <c r="V4196" i="11" s="1"/>
  <c r="W4196" i="11" s="1"/>
  <c r="X4196" i="11" s="1"/>
  <c r="Z4196" i="11" s="1"/>
  <c r="S4164" i="11"/>
  <c r="T4164" i="11" s="1"/>
  <c r="V4164" i="11" s="1"/>
  <c r="W4164" i="11" s="1"/>
  <c r="X4164" i="11" s="1"/>
  <c r="Z4164" i="11" s="1"/>
  <c r="S4100" i="11"/>
  <c r="T4100" i="11" s="1"/>
  <c r="V4100" i="11" s="1"/>
  <c r="W4100" i="11" s="1"/>
  <c r="X4100" i="11" s="1"/>
  <c r="Z4100" i="11" s="1"/>
  <c r="S4068" i="11"/>
  <c r="T4068" i="11" s="1"/>
  <c r="V4068" i="11" s="1"/>
  <c r="W4068" i="11" s="1"/>
  <c r="X4068" i="11" s="1"/>
  <c r="Z4068" i="11" s="1"/>
  <c r="S4036" i="11"/>
  <c r="T4036" i="11" s="1"/>
  <c r="V4036" i="11" s="1"/>
  <c r="W4036" i="11" s="1"/>
  <c r="X4036" i="11" s="1"/>
  <c r="Z4036" i="11" s="1"/>
  <c r="S4004" i="11"/>
  <c r="T4004" i="11" s="1"/>
  <c r="V4004" i="11" s="1"/>
  <c r="W4004" i="11" s="1"/>
  <c r="X4004" i="11" s="1"/>
  <c r="Z4004" i="11" s="1"/>
  <c r="S3972" i="11"/>
  <c r="T3972" i="11" s="1"/>
  <c r="V3972" i="11" s="1"/>
  <c r="W3972" i="11" s="1"/>
  <c r="X3972" i="11" s="1"/>
  <c r="Z3972" i="11" s="1"/>
  <c r="S3940" i="11"/>
  <c r="T3940" i="11" s="1"/>
  <c r="V3940" i="11" s="1"/>
  <c r="W3940" i="11" s="1"/>
  <c r="X3940" i="11" s="1"/>
  <c r="Z3940" i="11" s="1"/>
  <c r="S3876" i="11"/>
  <c r="T3876" i="11" s="1"/>
  <c r="V3876" i="11" s="1"/>
  <c r="W3876" i="11" s="1"/>
  <c r="X3876" i="11" s="1"/>
  <c r="Z3876" i="11" s="1"/>
  <c r="S3812" i="11"/>
  <c r="T3812" i="11" s="1"/>
  <c r="V3812" i="11" s="1"/>
  <c r="W3812" i="11" s="1"/>
  <c r="X3812" i="11" s="1"/>
  <c r="Z3812" i="11" s="1"/>
  <c r="S3780" i="11"/>
  <c r="T3780" i="11" s="1"/>
  <c r="V3780" i="11" s="1"/>
  <c r="W3780" i="11" s="1"/>
  <c r="X3780" i="11" s="1"/>
  <c r="Z3780" i="11" s="1"/>
  <c r="S3768" i="11"/>
  <c r="T3768" i="11" s="1"/>
  <c r="V3768" i="11" s="1"/>
  <c r="W3768" i="11" s="1"/>
  <c r="X3768" i="11" s="1"/>
  <c r="Z3768" i="11" s="1"/>
  <c r="S3748" i="11"/>
  <c r="T3748" i="11" s="1"/>
  <c r="V3748" i="11" s="1"/>
  <c r="W3748" i="11" s="1"/>
  <c r="X3748" i="11" s="1"/>
  <c r="Z3748" i="11" s="1"/>
  <c r="S3716" i="11"/>
  <c r="T3716" i="11" s="1"/>
  <c r="V3716" i="11" s="1"/>
  <c r="W3716" i="11" s="1"/>
  <c r="X3716" i="11" s="1"/>
  <c r="Z3716" i="11" s="1"/>
  <c r="S3684" i="11"/>
  <c r="T3684" i="11" s="1"/>
  <c r="V3684" i="11" s="1"/>
  <c r="W3684" i="11" s="1"/>
  <c r="X3684" i="11" s="1"/>
  <c r="Z3684" i="11" s="1"/>
  <c r="S3652" i="11"/>
  <c r="T3652" i="11" s="1"/>
  <c r="V3652" i="11" s="1"/>
  <c r="W3652" i="11" s="1"/>
  <c r="X3652" i="11" s="1"/>
  <c r="Z3652" i="11" s="1"/>
  <c r="S3640" i="11"/>
  <c r="T3640" i="11" s="1"/>
  <c r="V3640" i="11" s="1"/>
  <c r="W3640" i="11" s="1"/>
  <c r="X3640" i="11" s="1"/>
  <c r="Z3640" i="11" s="1"/>
  <c r="S3620" i="11"/>
  <c r="T3620" i="11" s="1"/>
  <c r="V3620" i="11" s="1"/>
  <c r="W3620" i="11" s="1"/>
  <c r="X3620" i="11" s="1"/>
  <c r="Z3620" i="11" s="1"/>
  <c r="S3556" i="11"/>
  <c r="T3556" i="11" s="1"/>
  <c r="V3556" i="11" s="1"/>
  <c r="W3556" i="11" s="1"/>
  <c r="X3556" i="11" s="1"/>
  <c r="Z3556" i="11" s="1"/>
  <c r="S3524" i="11"/>
  <c r="T3524" i="11" s="1"/>
  <c r="V3524" i="11" s="1"/>
  <c r="W3524" i="11" s="1"/>
  <c r="X3524" i="11" s="1"/>
  <c r="Z3524" i="11" s="1"/>
  <c r="S3492" i="11"/>
  <c r="T3492" i="11" s="1"/>
  <c r="V3492" i="11" s="1"/>
  <c r="W3492" i="11" s="1"/>
  <c r="X3492" i="11" s="1"/>
  <c r="Z3492" i="11" s="1"/>
  <c r="S3460" i="11"/>
  <c r="T3460" i="11" s="1"/>
  <c r="V3460" i="11" s="1"/>
  <c r="W3460" i="11" s="1"/>
  <c r="X3460" i="11" s="1"/>
  <c r="Z3460" i="11" s="1"/>
  <c r="S3448" i="11"/>
  <c r="T3448" i="11" s="1"/>
  <c r="V3448" i="11" s="1"/>
  <c r="W3448" i="11" s="1"/>
  <c r="X3448" i="11" s="1"/>
  <c r="Z3448" i="11" s="1"/>
  <c r="S3428" i="11"/>
  <c r="T3428" i="11" s="1"/>
  <c r="V3428" i="11" s="1"/>
  <c r="W3428" i="11" s="1"/>
  <c r="X3428" i="11" s="1"/>
  <c r="Z3428" i="11" s="1"/>
  <c r="S3396" i="11"/>
  <c r="T3396" i="11" s="1"/>
  <c r="V3396" i="11" s="1"/>
  <c r="W3396" i="11" s="1"/>
  <c r="X3396" i="11" s="1"/>
  <c r="Z3396" i="11" s="1"/>
  <c r="S3384" i="11"/>
  <c r="T3384" i="11" s="1"/>
  <c r="V3384" i="11" s="1"/>
  <c r="W3384" i="11" s="1"/>
  <c r="X3384" i="11" s="1"/>
  <c r="Z3384" i="11" s="1"/>
  <c r="S3364" i="11"/>
  <c r="T3364" i="11" s="1"/>
  <c r="V3364" i="11" s="1"/>
  <c r="W3364" i="11" s="1"/>
  <c r="X3364" i="11" s="1"/>
  <c r="Z3364" i="11" s="1"/>
  <c r="S3332" i="11"/>
  <c r="T3332" i="11" s="1"/>
  <c r="V3332" i="11" s="1"/>
  <c r="W3332" i="11" s="1"/>
  <c r="X3332" i="11" s="1"/>
  <c r="Z3332" i="11" s="1"/>
  <c r="S3300" i="11"/>
  <c r="T3300" i="11" s="1"/>
  <c r="V3300" i="11" s="1"/>
  <c r="W3300" i="11" s="1"/>
  <c r="X3300" i="11" s="1"/>
  <c r="Z3300" i="11" s="1"/>
  <c r="S3268" i="11"/>
  <c r="T3268" i="11" s="1"/>
  <c r="V3268" i="11" s="1"/>
  <c r="W3268" i="11" s="1"/>
  <c r="X3268" i="11" s="1"/>
  <c r="Z3268" i="11" s="1"/>
  <c r="S3236" i="11"/>
  <c r="T3236" i="11" s="1"/>
  <c r="V3236" i="11" s="1"/>
  <c r="W3236" i="11" s="1"/>
  <c r="X3236" i="11" s="1"/>
  <c r="Z3236" i="11" s="1"/>
  <c r="S3204" i="11"/>
  <c r="T3204" i="11" s="1"/>
  <c r="V3204" i="11" s="1"/>
  <c r="W3204" i="11" s="1"/>
  <c r="X3204" i="11" s="1"/>
  <c r="Z3204" i="11" s="1"/>
  <c r="S3172" i="11"/>
  <c r="T3172" i="11" s="1"/>
  <c r="V3172" i="11" s="1"/>
  <c r="W3172" i="11" s="1"/>
  <c r="X3172" i="11" s="1"/>
  <c r="Z3172" i="11" s="1"/>
  <c r="S3140" i="11"/>
  <c r="T3140" i="11" s="1"/>
  <c r="V3140" i="11" s="1"/>
  <c r="W3140" i="11" s="1"/>
  <c r="X3140" i="11" s="1"/>
  <c r="Z3140" i="11" s="1"/>
  <c r="S3128" i="11"/>
  <c r="T3128" i="11" s="1"/>
  <c r="V3128" i="11" s="1"/>
  <c r="W3128" i="11" s="1"/>
  <c r="X3128" i="11" s="1"/>
  <c r="Z3128" i="11" s="1"/>
  <c r="S3108" i="11"/>
  <c r="T3108" i="11" s="1"/>
  <c r="V3108" i="11" s="1"/>
  <c r="W3108" i="11" s="1"/>
  <c r="X3108" i="11" s="1"/>
  <c r="Z3108" i="11" s="1"/>
  <c r="S1884" i="11"/>
  <c r="T1884" i="11" s="1"/>
  <c r="V1884" i="11" s="1"/>
  <c r="W1884" i="11" s="1"/>
  <c r="X1884" i="11" s="1"/>
  <c r="Z1884" i="11" s="1"/>
  <c r="S1852" i="11"/>
  <c r="T1852" i="11" s="1"/>
  <c r="V1852" i="11" s="1"/>
  <c r="W1852" i="11" s="1"/>
  <c r="X1852" i="11" s="1"/>
  <c r="Z1852" i="11" s="1"/>
  <c r="S1820" i="11"/>
  <c r="T1820" i="11" s="1"/>
  <c r="V1820" i="11" s="1"/>
  <c r="W1820" i="11" s="1"/>
  <c r="X1820" i="11" s="1"/>
  <c r="Z1820" i="11" s="1"/>
  <c r="S1788" i="11"/>
  <c r="T1788" i="11" s="1"/>
  <c r="V1788" i="11" s="1"/>
  <c r="W1788" i="11" s="1"/>
  <c r="X1788" i="11" s="1"/>
  <c r="Z1788" i="11" s="1"/>
  <c r="S4280" i="11"/>
  <c r="T4280" i="11" s="1"/>
  <c r="V4280" i="11" s="1"/>
  <c r="W4280" i="11" s="1"/>
  <c r="X4280" i="11" s="1"/>
  <c r="Z4280" i="11" s="1"/>
  <c r="S4248" i="11"/>
  <c r="T4248" i="11" s="1"/>
  <c r="V4248" i="11" s="1"/>
  <c r="W4248" i="11" s="1"/>
  <c r="X4248" i="11" s="1"/>
  <c r="Z4248" i="11" s="1"/>
  <c r="S4216" i="11"/>
  <c r="T4216" i="11" s="1"/>
  <c r="V4216" i="11" s="1"/>
  <c r="W4216" i="11" s="1"/>
  <c r="X4216" i="11" s="1"/>
  <c r="Z4216" i="11" s="1"/>
  <c r="S4184" i="11"/>
  <c r="T4184" i="11" s="1"/>
  <c r="V4184" i="11" s="1"/>
  <c r="W4184" i="11" s="1"/>
  <c r="X4184" i="11" s="1"/>
  <c r="Z4184" i="11" s="1"/>
  <c r="S4152" i="11"/>
  <c r="T4152" i="11" s="1"/>
  <c r="V4152" i="11" s="1"/>
  <c r="W4152" i="11" s="1"/>
  <c r="X4152" i="11" s="1"/>
  <c r="Z4152" i="11" s="1"/>
  <c r="S4088" i="11"/>
  <c r="T4088" i="11" s="1"/>
  <c r="V4088" i="11" s="1"/>
  <c r="W4088" i="11" s="1"/>
  <c r="X4088" i="11" s="1"/>
  <c r="Z4088" i="11" s="1"/>
  <c r="S4056" i="11"/>
  <c r="T4056" i="11" s="1"/>
  <c r="V4056" i="11" s="1"/>
  <c r="W4056" i="11" s="1"/>
  <c r="X4056" i="11" s="1"/>
  <c r="Z4056" i="11" s="1"/>
  <c r="S4024" i="11"/>
  <c r="T4024" i="11" s="1"/>
  <c r="V4024" i="11" s="1"/>
  <c r="W4024" i="11" s="1"/>
  <c r="X4024" i="11" s="1"/>
  <c r="Z4024" i="11" s="1"/>
  <c r="S3992" i="11"/>
  <c r="T3992" i="11" s="1"/>
  <c r="V3992" i="11" s="1"/>
  <c r="W3992" i="11" s="1"/>
  <c r="X3992" i="11" s="1"/>
  <c r="Z3992" i="11" s="1"/>
  <c r="S3960" i="11"/>
  <c r="T3960" i="11" s="1"/>
  <c r="V3960" i="11" s="1"/>
  <c r="W3960" i="11" s="1"/>
  <c r="X3960" i="11" s="1"/>
  <c r="Z3960" i="11" s="1"/>
  <c r="S3928" i="11"/>
  <c r="T3928" i="11" s="1"/>
  <c r="V3928" i="11" s="1"/>
  <c r="W3928" i="11" s="1"/>
  <c r="X3928" i="11" s="1"/>
  <c r="Z3928" i="11" s="1"/>
  <c r="S3896" i="11"/>
  <c r="T3896" i="11" s="1"/>
  <c r="V3896" i="11" s="1"/>
  <c r="W3896" i="11" s="1"/>
  <c r="X3896" i="11" s="1"/>
  <c r="Z3896" i="11" s="1"/>
  <c r="S3864" i="11"/>
  <c r="T3864" i="11" s="1"/>
  <c r="V3864" i="11" s="1"/>
  <c r="W3864" i="11" s="1"/>
  <c r="X3864" i="11" s="1"/>
  <c r="Z3864" i="11" s="1"/>
  <c r="S3832" i="11"/>
  <c r="T3832" i="11" s="1"/>
  <c r="V3832" i="11" s="1"/>
  <c r="W3832" i="11" s="1"/>
  <c r="X3832" i="11" s="1"/>
  <c r="Z3832" i="11" s="1"/>
  <c r="S3800" i="11"/>
  <c r="T3800" i="11" s="1"/>
  <c r="V3800" i="11" s="1"/>
  <c r="W3800" i="11" s="1"/>
  <c r="X3800" i="11" s="1"/>
  <c r="Z3800" i="11" s="1"/>
  <c r="S3736" i="11"/>
  <c r="T3736" i="11" s="1"/>
  <c r="V3736" i="11" s="1"/>
  <c r="W3736" i="11" s="1"/>
  <c r="X3736" i="11" s="1"/>
  <c r="Z3736" i="11" s="1"/>
  <c r="S3704" i="11"/>
  <c r="T3704" i="11" s="1"/>
  <c r="V3704" i="11" s="1"/>
  <c r="W3704" i="11" s="1"/>
  <c r="X3704" i="11" s="1"/>
  <c r="Z3704" i="11" s="1"/>
  <c r="S3672" i="11"/>
  <c r="T3672" i="11" s="1"/>
  <c r="V3672" i="11" s="1"/>
  <c r="W3672" i="11" s="1"/>
  <c r="X3672" i="11" s="1"/>
  <c r="Z3672" i="11" s="1"/>
  <c r="S3576" i="11"/>
  <c r="T3576" i="11" s="1"/>
  <c r="V3576" i="11" s="1"/>
  <c r="W3576" i="11" s="1"/>
  <c r="X3576" i="11" s="1"/>
  <c r="Z3576" i="11" s="1"/>
  <c r="S3544" i="11"/>
  <c r="T3544" i="11" s="1"/>
  <c r="V3544" i="11" s="1"/>
  <c r="W3544" i="11" s="1"/>
  <c r="X3544" i="11" s="1"/>
  <c r="Z3544" i="11" s="1"/>
  <c r="S3512" i="11"/>
  <c r="T3512" i="11" s="1"/>
  <c r="V3512" i="11" s="1"/>
  <c r="W3512" i="11" s="1"/>
  <c r="X3512" i="11" s="1"/>
  <c r="Z3512" i="11" s="1"/>
  <c r="S3480" i="11"/>
  <c r="T3480" i="11" s="1"/>
  <c r="V3480" i="11" s="1"/>
  <c r="W3480" i="11" s="1"/>
  <c r="X3480" i="11" s="1"/>
  <c r="Z3480" i="11" s="1"/>
  <c r="S3416" i="11"/>
  <c r="T3416" i="11" s="1"/>
  <c r="V3416" i="11" s="1"/>
  <c r="W3416" i="11" s="1"/>
  <c r="X3416" i="11" s="1"/>
  <c r="Z3416" i="11" s="1"/>
  <c r="S3352" i="11"/>
  <c r="T3352" i="11" s="1"/>
  <c r="V3352" i="11" s="1"/>
  <c r="W3352" i="11" s="1"/>
  <c r="X3352" i="11" s="1"/>
  <c r="Z3352" i="11" s="1"/>
  <c r="S3320" i="11"/>
  <c r="T3320" i="11" s="1"/>
  <c r="V3320" i="11" s="1"/>
  <c r="W3320" i="11" s="1"/>
  <c r="X3320" i="11" s="1"/>
  <c r="Z3320" i="11" s="1"/>
  <c r="S3288" i="11"/>
  <c r="T3288" i="11" s="1"/>
  <c r="V3288" i="11" s="1"/>
  <c r="W3288" i="11" s="1"/>
  <c r="X3288" i="11" s="1"/>
  <c r="Z3288" i="11" s="1"/>
  <c r="S3256" i="11"/>
  <c r="T3256" i="11" s="1"/>
  <c r="V3256" i="11" s="1"/>
  <c r="W3256" i="11" s="1"/>
  <c r="X3256" i="11" s="1"/>
  <c r="Z3256" i="11" s="1"/>
  <c r="S3224" i="11"/>
  <c r="T3224" i="11" s="1"/>
  <c r="V3224" i="11" s="1"/>
  <c r="W3224" i="11" s="1"/>
  <c r="X3224" i="11" s="1"/>
  <c r="Z3224" i="11" s="1"/>
  <c r="S3160" i="11"/>
  <c r="T3160" i="11" s="1"/>
  <c r="V3160" i="11" s="1"/>
  <c r="W3160" i="11" s="1"/>
  <c r="X3160" i="11" s="1"/>
  <c r="Z3160" i="11" s="1"/>
  <c r="S1872" i="11"/>
  <c r="T1872" i="11" s="1"/>
  <c r="V1872" i="11" s="1"/>
  <c r="W1872" i="11" s="1"/>
  <c r="X1872" i="11" s="1"/>
  <c r="Z1872" i="11" s="1"/>
  <c r="S1840" i="11"/>
  <c r="T1840" i="11" s="1"/>
  <c r="V1840" i="11" s="1"/>
  <c r="W1840" i="11" s="1"/>
  <c r="X1840" i="11" s="1"/>
  <c r="Z1840" i="11" s="1"/>
  <c r="S1808" i="11"/>
  <c r="T1808" i="11" s="1"/>
  <c r="V1808" i="11" s="1"/>
  <c r="W1808" i="11" s="1"/>
  <c r="X1808" i="11" s="1"/>
  <c r="Z1808" i="11" s="1"/>
  <c r="S4332" i="11"/>
  <c r="T4332" i="11" s="1"/>
  <c r="V4332" i="11" s="1"/>
  <c r="W4332" i="11" s="1"/>
  <c r="X4332" i="11" s="1"/>
  <c r="Z4332" i="11" s="1"/>
  <c r="S4300" i="11"/>
  <c r="T4300" i="11" s="1"/>
  <c r="V4300" i="11" s="1"/>
  <c r="W4300" i="11" s="1"/>
  <c r="X4300" i="11" s="1"/>
  <c r="Z4300" i="11" s="1"/>
  <c r="S4268" i="11"/>
  <c r="T4268" i="11" s="1"/>
  <c r="V4268" i="11" s="1"/>
  <c r="W4268" i="11" s="1"/>
  <c r="X4268" i="11" s="1"/>
  <c r="Z4268" i="11" s="1"/>
  <c r="S4236" i="11"/>
  <c r="T4236" i="11" s="1"/>
  <c r="V4236" i="11" s="1"/>
  <c r="W4236" i="11" s="1"/>
  <c r="X4236" i="11" s="1"/>
  <c r="Z4236" i="11" s="1"/>
  <c r="S4172" i="11"/>
  <c r="T4172" i="11" s="1"/>
  <c r="V4172" i="11" s="1"/>
  <c r="W4172" i="11" s="1"/>
  <c r="X4172" i="11" s="1"/>
  <c r="Z4172" i="11" s="1"/>
  <c r="S4108" i="11"/>
  <c r="T4108" i="11" s="1"/>
  <c r="V4108" i="11" s="1"/>
  <c r="W4108" i="11" s="1"/>
  <c r="X4108" i="11" s="1"/>
  <c r="Z4108" i="11" s="1"/>
  <c r="S4032" i="11"/>
  <c r="T4032" i="11" s="1"/>
  <c r="V4032" i="11" s="1"/>
  <c r="W4032" i="11" s="1"/>
  <c r="X4032" i="11" s="1"/>
  <c r="Z4032" i="11" s="1"/>
  <c r="S4012" i="11"/>
  <c r="T4012" i="11" s="1"/>
  <c r="V4012" i="11" s="1"/>
  <c r="W4012" i="11" s="1"/>
  <c r="X4012" i="11" s="1"/>
  <c r="Z4012" i="11" s="1"/>
  <c r="S3980" i="11"/>
  <c r="T3980" i="11" s="1"/>
  <c r="V3980" i="11" s="1"/>
  <c r="W3980" i="11" s="1"/>
  <c r="X3980" i="11" s="1"/>
  <c r="Z3980" i="11" s="1"/>
  <c r="S3948" i="11"/>
  <c r="T3948" i="11" s="1"/>
  <c r="V3948" i="11" s="1"/>
  <c r="W3948" i="11" s="1"/>
  <c r="X3948" i="11" s="1"/>
  <c r="Z3948" i="11" s="1"/>
  <c r="S3904" i="11"/>
  <c r="T3904" i="11" s="1"/>
  <c r="V3904" i="11" s="1"/>
  <c r="W3904" i="11" s="1"/>
  <c r="X3904" i="11" s="1"/>
  <c r="Z3904" i="11" s="1"/>
  <c r="S3884" i="11"/>
  <c r="T3884" i="11" s="1"/>
  <c r="V3884" i="11" s="1"/>
  <c r="W3884" i="11" s="1"/>
  <c r="X3884" i="11" s="1"/>
  <c r="Z3884" i="11" s="1"/>
  <c r="S3852" i="11"/>
  <c r="T3852" i="11" s="1"/>
  <c r="V3852" i="11" s="1"/>
  <c r="W3852" i="11" s="1"/>
  <c r="X3852" i="11" s="1"/>
  <c r="Z3852" i="11" s="1"/>
  <c r="S3840" i="11"/>
  <c r="T3840" i="11" s="1"/>
  <c r="V3840" i="11" s="1"/>
  <c r="W3840" i="11" s="1"/>
  <c r="X3840" i="11" s="1"/>
  <c r="Z3840" i="11" s="1"/>
  <c r="S3788" i="11"/>
  <c r="T3788" i="11" s="1"/>
  <c r="V3788" i="11" s="1"/>
  <c r="W3788" i="11" s="1"/>
  <c r="X3788" i="11" s="1"/>
  <c r="Z3788" i="11" s="1"/>
  <c r="S3756" i="11"/>
  <c r="T3756" i="11" s="1"/>
  <c r="V3756" i="11" s="1"/>
  <c r="W3756" i="11" s="1"/>
  <c r="X3756" i="11" s="1"/>
  <c r="Z3756" i="11" s="1"/>
  <c r="S3724" i="11"/>
  <c r="T3724" i="11" s="1"/>
  <c r="V3724" i="11" s="1"/>
  <c r="W3724" i="11" s="1"/>
  <c r="X3724" i="11" s="1"/>
  <c r="Z3724" i="11" s="1"/>
  <c r="S3712" i="11"/>
  <c r="T3712" i="11" s="1"/>
  <c r="V3712" i="11" s="1"/>
  <c r="W3712" i="11" s="1"/>
  <c r="X3712" i="11" s="1"/>
  <c r="Z3712" i="11" s="1"/>
  <c r="S3692" i="11"/>
  <c r="T3692" i="11" s="1"/>
  <c r="V3692" i="11" s="1"/>
  <c r="W3692" i="11" s="1"/>
  <c r="X3692" i="11" s="1"/>
  <c r="Z3692" i="11" s="1"/>
  <c r="S3660" i="11"/>
  <c r="T3660" i="11" s="1"/>
  <c r="V3660" i="11" s="1"/>
  <c r="W3660" i="11" s="1"/>
  <c r="X3660" i="11" s="1"/>
  <c r="Z3660" i="11" s="1"/>
  <c r="S3596" i="11"/>
  <c r="T3596" i="11" s="1"/>
  <c r="V3596" i="11" s="1"/>
  <c r="W3596" i="11" s="1"/>
  <c r="X3596" i="11" s="1"/>
  <c r="Z3596" i="11" s="1"/>
  <c r="S3500" i="11"/>
  <c r="T3500" i="11" s="1"/>
  <c r="V3500" i="11" s="1"/>
  <c r="W3500" i="11" s="1"/>
  <c r="X3500" i="11" s="1"/>
  <c r="Z3500" i="11" s="1"/>
  <c r="S3468" i="11"/>
  <c r="T3468" i="11" s="1"/>
  <c r="V3468" i="11" s="1"/>
  <c r="W3468" i="11" s="1"/>
  <c r="X3468" i="11" s="1"/>
  <c r="Z3468" i="11" s="1"/>
  <c r="S3392" i="11"/>
  <c r="T3392" i="11" s="1"/>
  <c r="V3392" i="11" s="1"/>
  <c r="W3392" i="11" s="1"/>
  <c r="X3392" i="11" s="1"/>
  <c r="Z3392" i="11" s="1"/>
  <c r="S3372" i="11"/>
  <c r="T3372" i="11" s="1"/>
  <c r="V3372" i="11" s="1"/>
  <c r="W3372" i="11" s="1"/>
  <c r="X3372" i="11" s="1"/>
  <c r="Z3372" i="11" s="1"/>
  <c r="S3340" i="11"/>
  <c r="T3340" i="11" s="1"/>
  <c r="V3340" i="11" s="1"/>
  <c r="W3340" i="11" s="1"/>
  <c r="X3340" i="11" s="1"/>
  <c r="Z3340" i="11" s="1"/>
  <c r="S3328" i="11"/>
  <c r="T3328" i="11" s="1"/>
  <c r="V3328" i="11" s="1"/>
  <c r="W3328" i="11" s="1"/>
  <c r="X3328" i="11" s="1"/>
  <c r="Z3328" i="11" s="1"/>
  <c r="S3308" i="11"/>
  <c r="T3308" i="11" s="1"/>
  <c r="V3308" i="11" s="1"/>
  <c r="W3308" i="11" s="1"/>
  <c r="X3308" i="11" s="1"/>
  <c r="Z3308" i="11" s="1"/>
  <c r="S3276" i="11"/>
  <c r="T3276" i="11" s="1"/>
  <c r="V3276" i="11" s="1"/>
  <c r="W3276" i="11" s="1"/>
  <c r="X3276" i="11" s="1"/>
  <c r="Z3276" i="11" s="1"/>
  <c r="S3212" i="11"/>
  <c r="T3212" i="11" s="1"/>
  <c r="V3212" i="11" s="1"/>
  <c r="W3212" i="11" s="1"/>
  <c r="X3212" i="11" s="1"/>
  <c r="Z3212" i="11" s="1"/>
  <c r="S3180" i="11"/>
  <c r="T3180" i="11" s="1"/>
  <c r="V3180" i="11" s="1"/>
  <c r="W3180" i="11" s="1"/>
  <c r="X3180" i="11" s="1"/>
  <c r="Z3180" i="11" s="1"/>
  <c r="S3148" i="11"/>
  <c r="T3148" i="11" s="1"/>
  <c r="V3148" i="11" s="1"/>
  <c r="W3148" i="11" s="1"/>
  <c r="X3148" i="11" s="1"/>
  <c r="Z3148" i="11" s="1"/>
  <c r="S3116" i="11"/>
  <c r="T3116" i="11" s="1"/>
  <c r="V3116" i="11" s="1"/>
  <c r="W3116" i="11" s="1"/>
  <c r="X3116" i="11" s="1"/>
  <c r="Z3116" i="11" s="1"/>
  <c r="S1860" i="11"/>
  <c r="T1860" i="11" s="1"/>
  <c r="V1860" i="11" s="1"/>
  <c r="W1860" i="11" s="1"/>
  <c r="X1860" i="11" s="1"/>
  <c r="Z1860" i="11" s="1"/>
  <c r="S1828" i="11"/>
  <c r="T1828" i="11" s="1"/>
  <c r="V1828" i="11" s="1"/>
  <c r="W1828" i="11" s="1"/>
  <c r="X1828" i="11" s="1"/>
  <c r="Z1828" i="11" s="1"/>
  <c r="S4320" i="11"/>
  <c r="T4320" i="11" s="1"/>
  <c r="V4320" i="11" s="1"/>
  <c r="W4320" i="11" s="1"/>
  <c r="X4320" i="11" s="1"/>
  <c r="Z4320" i="11" s="1"/>
  <c r="S4288" i="11"/>
  <c r="T4288" i="11" s="1"/>
  <c r="V4288" i="11" s="1"/>
  <c r="W4288" i="11" s="1"/>
  <c r="X4288" i="11" s="1"/>
  <c r="Z4288" i="11" s="1"/>
  <c r="S4256" i="11"/>
  <c r="T4256" i="11" s="1"/>
  <c r="V4256" i="11" s="1"/>
  <c r="W4256" i="11" s="1"/>
  <c r="X4256" i="11" s="1"/>
  <c r="Z4256" i="11" s="1"/>
  <c r="S4224" i="11"/>
  <c r="T4224" i="11" s="1"/>
  <c r="V4224" i="11" s="1"/>
  <c r="W4224" i="11" s="1"/>
  <c r="X4224" i="11" s="1"/>
  <c r="Z4224" i="11" s="1"/>
  <c r="S4192" i="11"/>
  <c r="T4192" i="11" s="1"/>
  <c r="V4192" i="11" s="1"/>
  <c r="W4192" i="11" s="1"/>
  <c r="X4192" i="11" s="1"/>
  <c r="Z4192" i="11" s="1"/>
  <c r="S4160" i="11"/>
  <c r="T4160" i="11" s="1"/>
  <c r="V4160" i="11" s="1"/>
  <c r="W4160" i="11" s="1"/>
  <c r="X4160" i="11" s="1"/>
  <c r="Z4160" i="11" s="1"/>
  <c r="S4128" i="11"/>
  <c r="T4128" i="11" s="1"/>
  <c r="V4128" i="11" s="1"/>
  <c r="W4128" i="11" s="1"/>
  <c r="X4128" i="11" s="1"/>
  <c r="Z4128" i="11" s="1"/>
  <c r="S4096" i="11"/>
  <c r="T4096" i="11" s="1"/>
  <c r="V4096" i="11" s="1"/>
  <c r="W4096" i="11" s="1"/>
  <c r="X4096" i="11" s="1"/>
  <c r="Z4096" i="11" s="1"/>
  <c r="S4076" i="11"/>
  <c r="T4076" i="11" s="1"/>
  <c r="V4076" i="11" s="1"/>
  <c r="W4076" i="11" s="1"/>
  <c r="X4076" i="11" s="1"/>
  <c r="Z4076" i="11" s="1"/>
  <c r="S4064" i="11"/>
  <c r="T4064" i="11" s="1"/>
  <c r="V4064" i="11" s="1"/>
  <c r="W4064" i="11" s="1"/>
  <c r="X4064" i="11" s="1"/>
  <c r="Z4064" i="11" s="1"/>
  <c r="S4000" i="11"/>
  <c r="T4000" i="11" s="1"/>
  <c r="V4000" i="11" s="1"/>
  <c r="W4000" i="11" s="1"/>
  <c r="X4000" i="11" s="1"/>
  <c r="Z4000" i="11" s="1"/>
  <c r="S3968" i="11"/>
  <c r="T3968" i="11" s="1"/>
  <c r="V3968" i="11" s="1"/>
  <c r="W3968" i="11" s="1"/>
  <c r="X3968" i="11" s="1"/>
  <c r="Z3968" i="11" s="1"/>
  <c r="S3936" i="11"/>
  <c r="T3936" i="11" s="1"/>
  <c r="V3936" i="11" s="1"/>
  <c r="W3936" i="11" s="1"/>
  <c r="X3936" i="11" s="1"/>
  <c r="Z3936" i="11" s="1"/>
  <c r="S3916" i="11"/>
  <c r="T3916" i="11" s="1"/>
  <c r="V3916" i="11" s="1"/>
  <c r="W3916" i="11" s="1"/>
  <c r="X3916" i="11" s="1"/>
  <c r="Z3916" i="11" s="1"/>
  <c r="S3872" i="11"/>
  <c r="T3872" i="11" s="1"/>
  <c r="V3872" i="11" s="1"/>
  <c r="W3872" i="11" s="1"/>
  <c r="X3872" i="11" s="1"/>
  <c r="Z3872" i="11" s="1"/>
  <c r="S3808" i="11"/>
  <c r="T3808" i="11" s="1"/>
  <c r="V3808" i="11" s="1"/>
  <c r="W3808" i="11" s="1"/>
  <c r="X3808" i="11" s="1"/>
  <c r="Z3808" i="11" s="1"/>
  <c r="S3776" i="11"/>
  <c r="T3776" i="11" s="1"/>
  <c r="V3776" i="11" s="1"/>
  <c r="W3776" i="11" s="1"/>
  <c r="X3776" i="11" s="1"/>
  <c r="Z3776" i="11" s="1"/>
  <c r="S3744" i="11"/>
  <c r="T3744" i="11" s="1"/>
  <c r="V3744" i="11" s="1"/>
  <c r="W3744" i="11" s="1"/>
  <c r="X3744" i="11" s="1"/>
  <c r="Z3744" i="11" s="1"/>
  <c r="S3680" i="11"/>
  <c r="T3680" i="11" s="1"/>
  <c r="V3680" i="11" s="1"/>
  <c r="W3680" i="11" s="1"/>
  <c r="X3680" i="11" s="1"/>
  <c r="Z3680" i="11" s="1"/>
  <c r="S3648" i="11"/>
  <c r="T3648" i="11" s="1"/>
  <c r="V3648" i="11" s="1"/>
  <c r="W3648" i="11" s="1"/>
  <c r="X3648" i="11" s="1"/>
  <c r="Z3648" i="11" s="1"/>
  <c r="S3616" i="11"/>
  <c r="T3616" i="11" s="1"/>
  <c r="V3616" i="11" s="1"/>
  <c r="W3616" i="11" s="1"/>
  <c r="X3616" i="11" s="1"/>
  <c r="Z3616" i="11" s="1"/>
  <c r="S3584" i="11"/>
  <c r="T3584" i="11" s="1"/>
  <c r="V3584" i="11" s="1"/>
  <c r="W3584" i="11" s="1"/>
  <c r="X3584" i="11" s="1"/>
  <c r="Z3584" i="11" s="1"/>
  <c r="S3564" i="11"/>
  <c r="T3564" i="11" s="1"/>
  <c r="V3564" i="11" s="1"/>
  <c r="W3564" i="11" s="1"/>
  <c r="X3564" i="11" s="1"/>
  <c r="Z3564" i="11" s="1"/>
  <c r="S3552" i="11"/>
  <c r="T3552" i="11" s="1"/>
  <c r="V3552" i="11" s="1"/>
  <c r="W3552" i="11" s="1"/>
  <c r="X3552" i="11" s="1"/>
  <c r="Z3552" i="11" s="1"/>
  <c r="S3532" i="11"/>
  <c r="T3532" i="11" s="1"/>
  <c r="V3532" i="11" s="1"/>
  <c r="W3532" i="11" s="1"/>
  <c r="X3532" i="11" s="1"/>
  <c r="Z3532" i="11" s="1"/>
  <c r="S3520" i="11"/>
  <c r="T3520" i="11" s="1"/>
  <c r="V3520" i="11" s="1"/>
  <c r="W3520" i="11" s="1"/>
  <c r="X3520" i="11" s="1"/>
  <c r="Z3520" i="11" s="1"/>
  <c r="S3488" i="11"/>
  <c r="T3488" i="11" s="1"/>
  <c r="V3488" i="11" s="1"/>
  <c r="W3488" i="11" s="1"/>
  <c r="X3488" i="11" s="1"/>
  <c r="Z3488" i="11" s="1"/>
  <c r="S3456" i="11"/>
  <c r="T3456" i="11" s="1"/>
  <c r="V3456" i="11" s="1"/>
  <c r="W3456" i="11" s="1"/>
  <c r="X3456" i="11" s="1"/>
  <c r="Z3456" i="11" s="1"/>
  <c r="S3424" i="11"/>
  <c r="T3424" i="11" s="1"/>
  <c r="V3424" i="11" s="1"/>
  <c r="W3424" i="11" s="1"/>
  <c r="X3424" i="11" s="1"/>
  <c r="Z3424" i="11" s="1"/>
  <c r="S3360" i="11"/>
  <c r="T3360" i="11" s="1"/>
  <c r="V3360" i="11" s="1"/>
  <c r="W3360" i="11" s="1"/>
  <c r="X3360" i="11" s="1"/>
  <c r="Z3360" i="11" s="1"/>
  <c r="S3296" i="11"/>
  <c r="T3296" i="11" s="1"/>
  <c r="V3296" i="11" s="1"/>
  <c r="W3296" i="11" s="1"/>
  <c r="X3296" i="11" s="1"/>
  <c r="Z3296" i="11" s="1"/>
  <c r="S3264" i="11"/>
  <c r="T3264" i="11" s="1"/>
  <c r="V3264" i="11" s="1"/>
  <c r="W3264" i="11" s="1"/>
  <c r="X3264" i="11" s="1"/>
  <c r="Z3264" i="11" s="1"/>
  <c r="S3232" i="11"/>
  <c r="T3232" i="11" s="1"/>
  <c r="V3232" i="11" s="1"/>
  <c r="W3232" i="11" s="1"/>
  <c r="X3232" i="11" s="1"/>
  <c r="Z3232" i="11" s="1"/>
  <c r="S3168" i="11"/>
  <c r="T3168" i="11" s="1"/>
  <c r="V3168" i="11" s="1"/>
  <c r="W3168" i="11" s="1"/>
  <c r="X3168" i="11" s="1"/>
  <c r="Z3168" i="11" s="1"/>
  <c r="S3136" i="11"/>
  <c r="T3136" i="11" s="1"/>
  <c r="V3136" i="11" s="1"/>
  <c r="W3136" i="11" s="1"/>
  <c r="X3136" i="11" s="1"/>
  <c r="Z3136" i="11" s="1"/>
  <c r="S3104" i="11"/>
  <c r="T3104" i="11" s="1"/>
  <c r="V3104" i="11" s="1"/>
  <c r="W3104" i="11" s="1"/>
  <c r="X3104" i="11" s="1"/>
  <c r="Z3104" i="11" s="1"/>
  <c r="S1880" i="11"/>
  <c r="T1880" i="11" s="1"/>
  <c r="V1880" i="11" s="1"/>
  <c r="W1880" i="11" s="1"/>
  <c r="X1880" i="11" s="1"/>
  <c r="Z1880" i="11" s="1"/>
  <c r="S1848" i="11"/>
  <c r="T1848" i="11" s="1"/>
  <c r="V1848" i="11" s="1"/>
  <c r="W1848" i="11" s="1"/>
  <c r="X1848" i="11" s="1"/>
  <c r="Z1848" i="11" s="1"/>
  <c r="S1816" i="11"/>
  <c r="T1816" i="11" s="1"/>
  <c r="V1816" i="11" s="1"/>
  <c r="W1816" i="11" s="1"/>
  <c r="X1816" i="11" s="1"/>
  <c r="Z1816" i="11" s="1"/>
  <c r="S1784" i="11"/>
  <c r="T1784" i="11" s="1"/>
  <c r="V1784" i="11" s="1"/>
  <c r="W1784" i="11" s="1"/>
  <c r="X1784" i="11" s="1"/>
  <c r="Z1784" i="11" s="1"/>
  <c r="S4276" i="11"/>
  <c r="T4276" i="11" s="1"/>
  <c r="V4276" i="11" s="1"/>
  <c r="W4276" i="11" s="1"/>
  <c r="X4276" i="11" s="1"/>
  <c r="Z4276" i="11" s="1"/>
  <c r="S4244" i="11"/>
  <c r="T4244" i="11" s="1"/>
  <c r="V4244" i="11" s="1"/>
  <c r="W4244" i="11" s="1"/>
  <c r="X4244" i="11" s="1"/>
  <c r="Z4244" i="11" s="1"/>
  <c r="S4212" i="11"/>
  <c r="T4212" i="11" s="1"/>
  <c r="V4212" i="11" s="1"/>
  <c r="W4212" i="11" s="1"/>
  <c r="X4212" i="11" s="1"/>
  <c r="Z4212" i="11" s="1"/>
  <c r="S4180" i="11"/>
  <c r="T4180" i="11" s="1"/>
  <c r="V4180" i="11" s="1"/>
  <c r="W4180" i="11" s="1"/>
  <c r="X4180" i="11" s="1"/>
  <c r="Z4180" i="11" s="1"/>
  <c r="S4148" i="11"/>
  <c r="T4148" i="11" s="1"/>
  <c r="V4148" i="11" s="1"/>
  <c r="W4148" i="11" s="1"/>
  <c r="X4148" i="11" s="1"/>
  <c r="Z4148" i="11" s="1"/>
  <c r="S4104" i="11"/>
  <c r="T4104" i="11" s="1"/>
  <c r="V4104" i="11" s="1"/>
  <c r="W4104" i="11" s="1"/>
  <c r="X4104" i="11" s="1"/>
  <c r="Z4104" i="11" s="1"/>
  <c r="S4084" i="11"/>
  <c r="T4084" i="11" s="1"/>
  <c r="V4084" i="11" s="1"/>
  <c r="W4084" i="11" s="1"/>
  <c r="X4084" i="11" s="1"/>
  <c r="Z4084" i="11" s="1"/>
  <c r="S4072" i="11"/>
  <c r="T4072" i="11" s="1"/>
  <c r="V4072" i="11" s="1"/>
  <c r="W4072" i="11" s="1"/>
  <c r="X4072" i="11" s="1"/>
  <c r="Z4072" i="11" s="1"/>
  <c r="S4052" i="11"/>
  <c r="T4052" i="11" s="1"/>
  <c r="V4052" i="11" s="1"/>
  <c r="W4052" i="11" s="1"/>
  <c r="X4052" i="11" s="1"/>
  <c r="Z4052" i="11" s="1"/>
  <c r="S4020" i="11"/>
  <c r="T4020" i="11" s="1"/>
  <c r="V4020" i="11" s="1"/>
  <c r="W4020" i="11" s="1"/>
  <c r="X4020" i="11" s="1"/>
  <c r="Z4020" i="11" s="1"/>
  <c r="S3988" i="11"/>
  <c r="T3988" i="11" s="1"/>
  <c r="V3988" i="11" s="1"/>
  <c r="W3988" i="11" s="1"/>
  <c r="X3988" i="11" s="1"/>
  <c r="Z3988" i="11" s="1"/>
  <c r="S3976" i="11"/>
  <c r="T3976" i="11" s="1"/>
  <c r="V3976" i="11" s="1"/>
  <c r="W3976" i="11" s="1"/>
  <c r="X3976" i="11" s="1"/>
  <c r="Z3976" i="11" s="1"/>
  <c r="S3956" i="11"/>
  <c r="T3956" i="11" s="1"/>
  <c r="V3956" i="11" s="1"/>
  <c r="W3956" i="11" s="1"/>
  <c r="X3956" i="11" s="1"/>
  <c r="Z3956" i="11" s="1"/>
  <c r="S3924" i="11"/>
  <c r="T3924" i="11" s="1"/>
  <c r="V3924" i="11" s="1"/>
  <c r="W3924" i="11" s="1"/>
  <c r="X3924" i="11" s="1"/>
  <c r="Z3924" i="11" s="1"/>
  <c r="S3860" i="11"/>
  <c r="T3860" i="11" s="1"/>
  <c r="V3860" i="11" s="1"/>
  <c r="W3860" i="11" s="1"/>
  <c r="X3860" i="11" s="1"/>
  <c r="Z3860" i="11" s="1"/>
  <c r="S3828" i="11"/>
  <c r="T3828" i="11" s="1"/>
  <c r="V3828" i="11" s="1"/>
  <c r="W3828" i="11" s="1"/>
  <c r="X3828" i="11" s="1"/>
  <c r="Z3828" i="11" s="1"/>
  <c r="S3764" i="11"/>
  <c r="T3764" i="11" s="1"/>
  <c r="V3764" i="11" s="1"/>
  <c r="W3764" i="11" s="1"/>
  <c r="X3764" i="11" s="1"/>
  <c r="Z3764" i="11" s="1"/>
  <c r="S3752" i="11"/>
  <c r="T3752" i="11" s="1"/>
  <c r="V3752" i="11" s="1"/>
  <c r="W3752" i="11" s="1"/>
  <c r="X3752" i="11" s="1"/>
  <c r="Z3752" i="11" s="1"/>
  <c r="S3732" i="11"/>
  <c r="T3732" i="11" s="1"/>
  <c r="V3732" i="11" s="1"/>
  <c r="W3732" i="11" s="1"/>
  <c r="X3732" i="11" s="1"/>
  <c r="Z3732" i="11" s="1"/>
  <c r="S3700" i="11"/>
  <c r="T3700" i="11" s="1"/>
  <c r="V3700" i="11" s="1"/>
  <c r="W3700" i="11" s="1"/>
  <c r="X3700" i="11" s="1"/>
  <c r="Z3700" i="11" s="1"/>
  <c r="S3688" i="11"/>
  <c r="T3688" i="11" s="1"/>
  <c r="V3688" i="11" s="1"/>
  <c r="W3688" i="11" s="1"/>
  <c r="X3688" i="11" s="1"/>
  <c r="Z3688" i="11" s="1"/>
  <c r="S3668" i="11"/>
  <c r="T3668" i="11" s="1"/>
  <c r="V3668" i="11" s="1"/>
  <c r="W3668" i="11" s="1"/>
  <c r="X3668" i="11" s="1"/>
  <c r="Z3668" i="11" s="1"/>
  <c r="S3572" i="11"/>
  <c r="T3572" i="11" s="1"/>
  <c r="V3572" i="11" s="1"/>
  <c r="W3572" i="11" s="1"/>
  <c r="X3572" i="11" s="1"/>
  <c r="Z3572" i="11" s="1"/>
  <c r="S3508" i="11"/>
  <c r="T3508" i="11" s="1"/>
  <c r="V3508" i="11" s="1"/>
  <c r="W3508" i="11" s="1"/>
  <c r="X3508" i="11" s="1"/>
  <c r="Z3508" i="11" s="1"/>
  <c r="S3476" i="11"/>
  <c r="T3476" i="11" s="1"/>
  <c r="V3476" i="11" s="1"/>
  <c r="W3476" i="11" s="1"/>
  <c r="X3476" i="11" s="1"/>
  <c r="Z3476" i="11" s="1"/>
  <c r="S3444" i="11"/>
  <c r="T3444" i="11" s="1"/>
  <c r="V3444" i="11" s="1"/>
  <c r="W3444" i="11" s="1"/>
  <c r="X3444" i="11" s="1"/>
  <c r="Z3444" i="11" s="1"/>
  <c r="S3432" i="11"/>
  <c r="T3432" i="11" s="1"/>
  <c r="V3432" i="11" s="1"/>
  <c r="W3432" i="11" s="1"/>
  <c r="X3432" i="11" s="1"/>
  <c r="Z3432" i="11" s="1"/>
  <c r="S3412" i="11"/>
  <c r="T3412" i="11" s="1"/>
  <c r="V3412" i="11" s="1"/>
  <c r="W3412" i="11" s="1"/>
  <c r="X3412" i="11" s="1"/>
  <c r="Z3412" i="11" s="1"/>
  <c r="S3400" i="11"/>
  <c r="T3400" i="11" s="1"/>
  <c r="V3400" i="11" s="1"/>
  <c r="W3400" i="11" s="1"/>
  <c r="X3400" i="11" s="1"/>
  <c r="Z3400" i="11" s="1"/>
  <c r="S3380" i="11"/>
  <c r="T3380" i="11" s="1"/>
  <c r="V3380" i="11" s="1"/>
  <c r="W3380" i="11" s="1"/>
  <c r="X3380" i="11" s="1"/>
  <c r="Z3380" i="11" s="1"/>
  <c r="S3348" i="11"/>
  <c r="T3348" i="11" s="1"/>
  <c r="V3348" i="11" s="1"/>
  <c r="W3348" i="11" s="1"/>
  <c r="X3348" i="11" s="1"/>
  <c r="Z3348" i="11" s="1"/>
  <c r="S3316" i="11"/>
  <c r="T3316" i="11" s="1"/>
  <c r="V3316" i="11" s="1"/>
  <c r="W3316" i="11" s="1"/>
  <c r="X3316" i="11" s="1"/>
  <c r="Z3316" i="11" s="1"/>
  <c r="S3220" i="11"/>
  <c r="T3220" i="11" s="1"/>
  <c r="V3220" i="11" s="1"/>
  <c r="W3220" i="11" s="1"/>
  <c r="X3220" i="11" s="1"/>
  <c r="Z3220" i="11" s="1"/>
  <c r="S3188" i="11"/>
  <c r="T3188" i="11" s="1"/>
  <c r="V3188" i="11" s="1"/>
  <c r="W3188" i="11" s="1"/>
  <c r="X3188" i="11" s="1"/>
  <c r="Z3188" i="11" s="1"/>
  <c r="S3156" i="11"/>
  <c r="T3156" i="11" s="1"/>
  <c r="V3156" i="11" s="1"/>
  <c r="W3156" i="11" s="1"/>
  <c r="X3156" i="11" s="1"/>
  <c r="Z3156" i="11" s="1"/>
  <c r="S3124" i="11"/>
  <c r="T3124" i="11" s="1"/>
  <c r="V3124" i="11" s="1"/>
  <c r="W3124" i="11" s="1"/>
  <c r="X3124" i="11" s="1"/>
  <c r="Z3124" i="11" s="1"/>
  <c r="S1868" i="11"/>
  <c r="T1868" i="11" s="1"/>
  <c r="V1868" i="11" s="1"/>
  <c r="W1868" i="11" s="1"/>
  <c r="X1868" i="11" s="1"/>
  <c r="Z1868" i="11" s="1"/>
  <c r="S1836" i="11"/>
  <c r="T1836" i="11" s="1"/>
  <c r="V1836" i="11" s="1"/>
  <c r="W1836" i="11" s="1"/>
  <c r="X1836" i="11" s="1"/>
  <c r="Z1836" i="11" s="1"/>
  <c r="S1804" i="11"/>
  <c r="T1804" i="11" s="1"/>
  <c r="V1804" i="11" s="1"/>
  <c r="W1804" i="11" s="1"/>
  <c r="X1804" i="11" s="1"/>
  <c r="Z1804" i="11" s="1"/>
  <c r="S4328" i="11"/>
  <c r="T4328" i="11" s="1"/>
  <c r="V4328" i="11" s="1"/>
  <c r="W4328" i="11" s="1"/>
  <c r="X4328" i="11" s="1"/>
  <c r="Z4328" i="11" s="1"/>
  <c r="S4296" i="11"/>
  <c r="T4296" i="11" s="1"/>
  <c r="V4296" i="11" s="1"/>
  <c r="W4296" i="11" s="1"/>
  <c r="X4296" i="11" s="1"/>
  <c r="Z4296" i="11" s="1"/>
  <c r="S4264" i="11"/>
  <c r="T4264" i="11" s="1"/>
  <c r="V4264" i="11" s="1"/>
  <c r="W4264" i="11" s="1"/>
  <c r="X4264" i="11" s="1"/>
  <c r="Z4264" i="11" s="1"/>
  <c r="S4232" i="11"/>
  <c r="T4232" i="11" s="1"/>
  <c r="V4232" i="11" s="1"/>
  <c r="W4232" i="11" s="1"/>
  <c r="X4232" i="11" s="1"/>
  <c r="Z4232" i="11" s="1"/>
  <c r="S4168" i="11"/>
  <c r="T4168" i="11" s="1"/>
  <c r="V4168" i="11" s="1"/>
  <c r="W4168" i="11" s="1"/>
  <c r="X4168" i="11" s="1"/>
  <c r="Z4168" i="11" s="1"/>
  <c r="S4040" i="11"/>
  <c r="T4040" i="11" s="1"/>
  <c r="V4040" i="11" s="1"/>
  <c r="W4040" i="11" s="1"/>
  <c r="X4040" i="11" s="1"/>
  <c r="Z4040" i="11" s="1"/>
  <c r="S4008" i="11"/>
  <c r="T4008" i="11" s="1"/>
  <c r="V4008" i="11" s="1"/>
  <c r="W4008" i="11" s="1"/>
  <c r="X4008" i="11" s="1"/>
  <c r="Z4008" i="11" s="1"/>
  <c r="S3944" i="11"/>
  <c r="T3944" i="11" s="1"/>
  <c r="V3944" i="11" s="1"/>
  <c r="W3944" i="11" s="1"/>
  <c r="X3944" i="11" s="1"/>
  <c r="Z3944" i="11" s="1"/>
  <c r="S3848" i="11"/>
  <c r="T3848" i="11" s="1"/>
  <c r="V3848" i="11" s="1"/>
  <c r="W3848" i="11" s="1"/>
  <c r="X3848" i="11" s="1"/>
  <c r="Z3848" i="11" s="1"/>
  <c r="S3784" i="11"/>
  <c r="T3784" i="11" s="1"/>
  <c r="V3784" i="11" s="1"/>
  <c r="W3784" i="11" s="1"/>
  <c r="X3784" i="11" s="1"/>
  <c r="Z3784" i="11" s="1"/>
  <c r="S3720" i="11"/>
  <c r="T3720" i="11" s="1"/>
  <c r="V3720" i="11" s="1"/>
  <c r="W3720" i="11" s="1"/>
  <c r="X3720" i="11" s="1"/>
  <c r="Z3720" i="11" s="1"/>
  <c r="S3656" i="11"/>
  <c r="T3656" i="11" s="1"/>
  <c r="V3656" i="11" s="1"/>
  <c r="W3656" i="11" s="1"/>
  <c r="X3656" i="11" s="1"/>
  <c r="Z3656" i="11" s="1"/>
  <c r="S3592" i="11"/>
  <c r="T3592" i="11" s="1"/>
  <c r="V3592" i="11" s="1"/>
  <c r="W3592" i="11" s="1"/>
  <c r="X3592" i="11" s="1"/>
  <c r="Z3592" i="11" s="1"/>
  <c r="S3560" i="11"/>
  <c r="T3560" i="11" s="1"/>
  <c r="V3560" i="11" s="1"/>
  <c r="W3560" i="11" s="1"/>
  <c r="X3560" i="11" s="1"/>
  <c r="Z3560" i="11" s="1"/>
  <c r="S3528" i="11"/>
  <c r="T3528" i="11" s="1"/>
  <c r="V3528" i="11" s="1"/>
  <c r="W3528" i="11" s="1"/>
  <c r="X3528" i="11" s="1"/>
  <c r="Z3528" i="11" s="1"/>
  <c r="S3496" i="11"/>
  <c r="T3496" i="11" s="1"/>
  <c r="V3496" i="11" s="1"/>
  <c r="W3496" i="11" s="1"/>
  <c r="X3496" i="11" s="1"/>
  <c r="Z3496" i="11" s="1"/>
  <c r="S3464" i="11"/>
  <c r="T3464" i="11" s="1"/>
  <c r="V3464" i="11" s="1"/>
  <c r="W3464" i="11" s="1"/>
  <c r="X3464" i="11" s="1"/>
  <c r="Z3464" i="11" s="1"/>
  <c r="S3368" i="11"/>
  <c r="T3368" i="11" s="1"/>
  <c r="V3368" i="11" s="1"/>
  <c r="W3368" i="11" s="1"/>
  <c r="X3368" i="11" s="1"/>
  <c r="Z3368" i="11" s="1"/>
  <c r="S3336" i="11"/>
  <c r="T3336" i="11" s="1"/>
  <c r="V3336" i="11" s="1"/>
  <c r="W3336" i="11" s="1"/>
  <c r="X3336" i="11" s="1"/>
  <c r="Z3336" i="11" s="1"/>
  <c r="S3304" i="11"/>
  <c r="T3304" i="11" s="1"/>
  <c r="V3304" i="11" s="1"/>
  <c r="W3304" i="11" s="1"/>
  <c r="X3304" i="11" s="1"/>
  <c r="Z3304" i="11" s="1"/>
  <c r="S3272" i="11"/>
  <c r="T3272" i="11" s="1"/>
  <c r="V3272" i="11" s="1"/>
  <c r="W3272" i="11" s="1"/>
  <c r="X3272" i="11" s="1"/>
  <c r="Z3272" i="11" s="1"/>
  <c r="S3240" i="11"/>
  <c r="T3240" i="11" s="1"/>
  <c r="V3240" i="11" s="1"/>
  <c r="W3240" i="11" s="1"/>
  <c r="X3240" i="11" s="1"/>
  <c r="Z3240" i="11" s="1"/>
  <c r="S3208" i="11"/>
  <c r="T3208" i="11" s="1"/>
  <c r="V3208" i="11" s="1"/>
  <c r="W3208" i="11" s="1"/>
  <c r="X3208" i="11" s="1"/>
  <c r="Z3208" i="11" s="1"/>
  <c r="S3176" i="11"/>
  <c r="T3176" i="11" s="1"/>
  <c r="V3176" i="11" s="1"/>
  <c r="W3176" i="11" s="1"/>
  <c r="X3176" i="11" s="1"/>
  <c r="Z3176" i="11" s="1"/>
  <c r="S3144" i="11"/>
  <c r="T3144" i="11" s="1"/>
  <c r="V3144" i="11" s="1"/>
  <c r="W3144" i="11" s="1"/>
  <c r="X3144" i="11" s="1"/>
  <c r="Z3144" i="11" s="1"/>
  <c r="S3112" i="11"/>
  <c r="T3112" i="11" s="1"/>
  <c r="V3112" i="11" s="1"/>
  <c r="W3112" i="11" s="1"/>
  <c r="X3112" i="11" s="1"/>
  <c r="Z3112" i="11" s="1"/>
  <c r="S1856" i="11"/>
  <c r="T1856" i="11" s="1"/>
  <c r="V1856" i="11" s="1"/>
  <c r="W1856" i="11" s="1"/>
  <c r="X1856" i="11" s="1"/>
  <c r="Z1856" i="11" s="1"/>
  <c r="S1824" i="11"/>
  <c r="T1824" i="11" s="1"/>
  <c r="V1824" i="11" s="1"/>
  <c r="W1824" i="11" s="1"/>
  <c r="X1824" i="11" s="1"/>
  <c r="Z1824" i="11" s="1"/>
  <c r="S1792" i="11"/>
  <c r="T1792" i="11" s="1"/>
  <c r="V1792" i="11" s="1"/>
  <c r="W1792" i="11" s="1"/>
  <c r="X1792" i="11" s="1"/>
  <c r="Z1792" i="11" s="1"/>
  <c r="S4284" i="11"/>
  <c r="T4284" i="11" s="1"/>
  <c r="V4284" i="11" s="1"/>
  <c r="W4284" i="11" s="1"/>
  <c r="X4284" i="11" s="1"/>
  <c r="Z4284" i="11" s="1"/>
  <c r="S4252" i="11"/>
  <c r="T4252" i="11" s="1"/>
  <c r="V4252" i="11" s="1"/>
  <c r="W4252" i="11" s="1"/>
  <c r="X4252" i="11" s="1"/>
  <c r="Z4252" i="11" s="1"/>
  <c r="S4220" i="11"/>
  <c r="T4220" i="11" s="1"/>
  <c r="V4220" i="11" s="1"/>
  <c r="W4220" i="11" s="1"/>
  <c r="X4220" i="11" s="1"/>
  <c r="Z4220" i="11" s="1"/>
  <c r="S4188" i="11"/>
  <c r="T4188" i="11" s="1"/>
  <c r="V4188" i="11" s="1"/>
  <c r="W4188" i="11" s="1"/>
  <c r="X4188" i="11" s="1"/>
  <c r="Z4188" i="11" s="1"/>
  <c r="S4156" i="11"/>
  <c r="T4156" i="11" s="1"/>
  <c r="V4156" i="11" s="1"/>
  <c r="W4156" i="11" s="1"/>
  <c r="X4156" i="11" s="1"/>
  <c r="Z4156" i="11" s="1"/>
  <c r="S4124" i="11"/>
  <c r="T4124" i="11" s="1"/>
  <c r="V4124" i="11" s="1"/>
  <c r="W4124" i="11" s="1"/>
  <c r="X4124" i="11" s="1"/>
  <c r="Z4124" i="11" s="1"/>
  <c r="S4112" i="11"/>
  <c r="T4112" i="11" s="1"/>
  <c r="V4112" i="11" s="1"/>
  <c r="W4112" i="11" s="1"/>
  <c r="X4112" i="11" s="1"/>
  <c r="Z4112" i="11" s="1"/>
  <c r="S4092" i="11"/>
  <c r="T4092" i="11" s="1"/>
  <c r="V4092" i="11" s="1"/>
  <c r="W4092" i="11" s="1"/>
  <c r="X4092" i="11" s="1"/>
  <c r="Z4092" i="11" s="1"/>
  <c r="S4060" i="11"/>
  <c r="T4060" i="11" s="1"/>
  <c r="V4060" i="11" s="1"/>
  <c r="W4060" i="11" s="1"/>
  <c r="X4060" i="11" s="1"/>
  <c r="Z4060" i="11" s="1"/>
  <c r="S3996" i="11"/>
  <c r="T3996" i="11" s="1"/>
  <c r="V3996" i="11" s="1"/>
  <c r="W3996" i="11" s="1"/>
  <c r="X3996" i="11" s="1"/>
  <c r="Z3996" i="11" s="1"/>
  <c r="S3984" i="11"/>
  <c r="T3984" i="11" s="1"/>
  <c r="V3984" i="11" s="1"/>
  <c r="W3984" i="11" s="1"/>
  <c r="X3984" i="11" s="1"/>
  <c r="Z3984" i="11" s="1"/>
  <c r="S3964" i="11"/>
  <c r="T3964" i="11" s="1"/>
  <c r="V3964" i="11" s="1"/>
  <c r="W3964" i="11" s="1"/>
  <c r="X3964" i="11" s="1"/>
  <c r="Z3964" i="11" s="1"/>
  <c r="S3932" i="11"/>
  <c r="T3932" i="11" s="1"/>
  <c r="V3932" i="11" s="1"/>
  <c r="W3932" i="11" s="1"/>
  <c r="X3932" i="11" s="1"/>
  <c r="Z3932" i="11" s="1"/>
  <c r="S3900" i="11"/>
  <c r="T3900" i="11" s="1"/>
  <c r="V3900" i="11" s="1"/>
  <c r="W3900" i="11" s="1"/>
  <c r="X3900" i="11" s="1"/>
  <c r="Z3900" i="11" s="1"/>
  <c r="S3868" i="11"/>
  <c r="T3868" i="11" s="1"/>
  <c r="V3868" i="11" s="1"/>
  <c r="W3868" i="11" s="1"/>
  <c r="X3868" i="11" s="1"/>
  <c r="Z3868" i="11" s="1"/>
  <c r="S3836" i="11"/>
  <c r="T3836" i="11" s="1"/>
  <c r="V3836" i="11" s="1"/>
  <c r="W3836" i="11" s="1"/>
  <c r="X3836" i="11" s="1"/>
  <c r="Z3836" i="11" s="1"/>
  <c r="S3804" i="11"/>
  <c r="T3804" i="11" s="1"/>
  <c r="V3804" i="11" s="1"/>
  <c r="W3804" i="11" s="1"/>
  <c r="X3804" i="11" s="1"/>
  <c r="Z3804" i="11" s="1"/>
  <c r="S3772" i="11"/>
  <c r="T3772" i="11" s="1"/>
  <c r="V3772" i="11" s="1"/>
  <c r="W3772" i="11" s="1"/>
  <c r="X3772" i="11" s="1"/>
  <c r="Z3772" i="11" s="1"/>
  <c r="S3740" i="11"/>
  <c r="T3740" i="11" s="1"/>
  <c r="V3740" i="11" s="1"/>
  <c r="W3740" i="11" s="1"/>
  <c r="X3740" i="11" s="1"/>
  <c r="Z3740" i="11" s="1"/>
  <c r="S3708" i="11"/>
  <c r="T3708" i="11" s="1"/>
  <c r="V3708" i="11" s="1"/>
  <c r="W3708" i="11" s="1"/>
  <c r="X3708" i="11" s="1"/>
  <c r="Z3708" i="11" s="1"/>
  <c r="S3676" i="11"/>
  <c r="T3676" i="11" s="1"/>
  <c r="V3676" i="11" s="1"/>
  <c r="W3676" i="11" s="1"/>
  <c r="X3676" i="11" s="1"/>
  <c r="Z3676" i="11" s="1"/>
  <c r="S3644" i="11"/>
  <c r="T3644" i="11" s="1"/>
  <c r="V3644" i="11" s="1"/>
  <c r="W3644" i="11" s="1"/>
  <c r="X3644" i="11" s="1"/>
  <c r="Z3644" i="11" s="1"/>
  <c r="S3612" i="11"/>
  <c r="T3612" i="11" s="1"/>
  <c r="V3612" i="11" s="1"/>
  <c r="W3612" i="11" s="1"/>
  <c r="X3612" i="11" s="1"/>
  <c r="Z3612" i="11" s="1"/>
  <c r="S3580" i="11"/>
  <c r="T3580" i="11" s="1"/>
  <c r="V3580" i="11" s="1"/>
  <c r="W3580" i="11" s="1"/>
  <c r="X3580" i="11" s="1"/>
  <c r="Z3580" i="11" s="1"/>
  <c r="S3516" i="11"/>
  <c r="T3516" i="11" s="1"/>
  <c r="V3516" i="11" s="1"/>
  <c r="W3516" i="11" s="1"/>
  <c r="X3516" i="11" s="1"/>
  <c r="Z3516" i="11" s="1"/>
  <c r="S3484" i="11"/>
  <c r="T3484" i="11" s="1"/>
  <c r="V3484" i="11" s="1"/>
  <c r="W3484" i="11" s="1"/>
  <c r="X3484" i="11" s="1"/>
  <c r="Z3484" i="11" s="1"/>
  <c r="S3452" i="11"/>
  <c r="T3452" i="11" s="1"/>
  <c r="V3452" i="11" s="1"/>
  <c r="W3452" i="11" s="1"/>
  <c r="X3452" i="11" s="1"/>
  <c r="Z3452" i="11" s="1"/>
  <c r="S3420" i="11"/>
  <c r="T3420" i="11" s="1"/>
  <c r="V3420" i="11" s="1"/>
  <c r="W3420" i="11" s="1"/>
  <c r="X3420" i="11" s="1"/>
  <c r="Z3420" i="11" s="1"/>
  <c r="S3388" i="11"/>
  <c r="T3388" i="11" s="1"/>
  <c r="V3388" i="11" s="1"/>
  <c r="W3388" i="11" s="1"/>
  <c r="X3388" i="11" s="1"/>
  <c r="Z3388" i="11" s="1"/>
  <c r="S3356" i="11"/>
  <c r="T3356" i="11" s="1"/>
  <c r="V3356" i="11" s="1"/>
  <c r="W3356" i="11" s="1"/>
  <c r="X3356" i="11" s="1"/>
  <c r="Z3356" i="11" s="1"/>
  <c r="S3344" i="11"/>
  <c r="T3344" i="11" s="1"/>
  <c r="V3344" i="11" s="1"/>
  <c r="W3344" i="11" s="1"/>
  <c r="X3344" i="11" s="1"/>
  <c r="Z3344" i="11" s="1"/>
  <c r="S3324" i="11"/>
  <c r="T3324" i="11" s="1"/>
  <c r="V3324" i="11" s="1"/>
  <c r="W3324" i="11" s="1"/>
  <c r="X3324" i="11" s="1"/>
  <c r="Z3324" i="11" s="1"/>
  <c r="S3292" i="11"/>
  <c r="T3292" i="11" s="1"/>
  <c r="V3292" i="11" s="1"/>
  <c r="W3292" i="11" s="1"/>
  <c r="X3292" i="11" s="1"/>
  <c r="Z3292" i="11" s="1"/>
  <c r="S3260" i="11"/>
  <c r="T3260" i="11" s="1"/>
  <c r="V3260" i="11" s="1"/>
  <c r="W3260" i="11" s="1"/>
  <c r="X3260" i="11" s="1"/>
  <c r="Z3260" i="11" s="1"/>
  <c r="S3228" i="11"/>
  <c r="T3228" i="11" s="1"/>
  <c r="V3228" i="11" s="1"/>
  <c r="W3228" i="11" s="1"/>
  <c r="X3228" i="11" s="1"/>
  <c r="Z3228" i="11" s="1"/>
  <c r="S3196" i="11"/>
  <c r="T3196" i="11" s="1"/>
  <c r="V3196" i="11" s="1"/>
  <c r="W3196" i="11" s="1"/>
  <c r="X3196" i="11" s="1"/>
  <c r="Z3196" i="11" s="1"/>
  <c r="S3164" i="11"/>
  <c r="T3164" i="11" s="1"/>
  <c r="V3164" i="11" s="1"/>
  <c r="W3164" i="11" s="1"/>
  <c r="X3164" i="11" s="1"/>
  <c r="Z3164" i="11" s="1"/>
  <c r="S3132" i="11"/>
  <c r="T3132" i="11" s="1"/>
  <c r="V3132" i="11" s="1"/>
  <c r="W3132" i="11" s="1"/>
  <c r="X3132" i="11" s="1"/>
  <c r="Z3132" i="11" s="1"/>
  <c r="S1876" i="11"/>
  <c r="T1876" i="11" s="1"/>
  <c r="V1876" i="11" s="1"/>
  <c r="W1876" i="11" s="1"/>
  <c r="X1876" i="11" s="1"/>
  <c r="Z1876" i="11" s="1"/>
  <c r="S1844" i="11"/>
  <c r="T1844" i="11" s="1"/>
  <c r="V1844" i="11" s="1"/>
  <c r="W1844" i="11" s="1"/>
  <c r="X1844" i="11" s="1"/>
  <c r="Z1844" i="11" s="1"/>
  <c r="S1812" i="11"/>
  <c r="T1812" i="11" s="1"/>
  <c r="V1812" i="11" s="1"/>
  <c r="W1812" i="11" s="1"/>
  <c r="X1812" i="11" s="1"/>
  <c r="Z1812" i="11" s="1"/>
  <c r="S4336" i="11"/>
  <c r="T4336" i="11" s="1"/>
  <c r="V4336" i="11" s="1"/>
  <c r="W4336" i="11" s="1"/>
  <c r="X4336" i="11" s="1"/>
  <c r="Z4336" i="11" s="1"/>
  <c r="S4304" i="11"/>
  <c r="T4304" i="11" s="1"/>
  <c r="V4304" i="11" s="1"/>
  <c r="W4304" i="11" s="1"/>
  <c r="X4304" i="11" s="1"/>
  <c r="Z4304" i="11" s="1"/>
  <c r="S4272" i="11"/>
  <c r="T4272" i="11" s="1"/>
  <c r="V4272" i="11" s="1"/>
  <c r="W4272" i="11" s="1"/>
  <c r="X4272" i="11" s="1"/>
  <c r="Z4272" i="11" s="1"/>
  <c r="S4240" i="11"/>
  <c r="T4240" i="11" s="1"/>
  <c r="V4240" i="11" s="1"/>
  <c r="W4240" i="11" s="1"/>
  <c r="X4240" i="11" s="1"/>
  <c r="Z4240" i="11" s="1"/>
  <c r="S4208" i="11"/>
  <c r="T4208" i="11" s="1"/>
  <c r="V4208" i="11" s="1"/>
  <c r="W4208" i="11" s="1"/>
  <c r="X4208" i="11" s="1"/>
  <c r="Z4208" i="11" s="1"/>
  <c r="S4176" i="11"/>
  <c r="T4176" i="11" s="1"/>
  <c r="V4176" i="11" s="1"/>
  <c r="W4176" i="11" s="1"/>
  <c r="X4176" i="11" s="1"/>
  <c r="Z4176" i="11" s="1"/>
  <c r="S4080" i="11"/>
  <c r="T4080" i="11" s="1"/>
  <c r="V4080" i="11" s="1"/>
  <c r="W4080" i="11" s="1"/>
  <c r="X4080" i="11" s="1"/>
  <c r="Z4080" i="11" s="1"/>
  <c r="S4048" i="11"/>
  <c r="T4048" i="11" s="1"/>
  <c r="V4048" i="11" s="1"/>
  <c r="W4048" i="11" s="1"/>
  <c r="X4048" i="11" s="1"/>
  <c r="Z4048" i="11" s="1"/>
  <c r="S4016" i="11"/>
  <c r="T4016" i="11" s="1"/>
  <c r="V4016" i="11" s="1"/>
  <c r="W4016" i="11" s="1"/>
  <c r="X4016" i="11" s="1"/>
  <c r="Z4016" i="11" s="1"/>
  <c r="S3856" i="11"/>
  <c r="T3856" i="11" s="1"/>
  <c r="V3856" i="11" s="1"/>
  <c r="W3856" i="11" s="1"/>
  <c r="X3856" i="11" s="1"/>
  <c r="Z3856" i="11" s="1"/>
  <c r="S3824" i="11"/>
  <c r="T3824" i="11" s="1"/>
  <c r="V3824" i="11" s="1"/>
  <c r="W3824" i="11" s="1"/>
  <c r="X3824" i="11" s="1"/>
  <c r="Z3824" i="11" s="1"/>
  <c r="S3760" i="11"/>
  <c r="T3760" i="11" s="1"/>
  <c r="V3760" i="11" s="1"/>
  <c r="W3760" i="11" s="1"/>
  <c r="X3760" i="11" s="1"/>
  <c r="Z3760" i="11" s="1"/>
  <c r="S3728" i="11"/>
  <c r="T3728" i="11" s="1"/>
  <c r="V3728" i="11" s="1"/>
  <c r="W3728" i="11" s="1"/>
  <c r="X3728" i="11" s="1"/>
  <c r="Z3728" i="11" s="1"/>
  <c r="S3696" i="11"/>
  <c r="T3696" i="11" s="1"/>
  <c r="V3696" i="11" s="1"/>
  <c r="W3696" i="11" s="1"/>
  <c r="X3696" i="11" s="1"/>
  <c r="Z3696" i="11" s="1"/>
  <c r="S3664" i="11"/>
  <c r="T3664" i="11" s="1"/>
  <c r="V3664" i="11" s="1"/>
  <c r="W3664" i="11" s="1"/>
  <c r="X3664" i="11" s="1"/>
  <c r="Z3664" i="11" s="1"/>
  <c r="S3568" i="11"/>
  <c r="T3568" i="11" s="1"/>
  <c r="V3568" i="11" s="1"/>
  <c r="W3568" i="11" s="1"/>
  <c r="X3568" i="11" s="1"/>
  <c r="Z3568" i="11" s="1"/>
  <c r="S3548" i="11"/>
  <c r="T3548" i="11" s="1"/>
  <c r="V3548" i="11" s="1"/>
  <c r="W3548" i="11" s="1"/>
  <c r="X3548" i="11" s="1"/>
  <c r="Z3548" i="11" s="1"/>
  <c r="S3504" i="11"/>
  <c r="T3504" i="11" s="1"/>
  <c r="V3504" i="11" s="1"/>
  <c r="W3504" i="11" s="1"/>
  <c r="X3504" i="11" s="1"/>
  <c r="Z3504" i="11" s="1"/>
  <c r="S3472" i="11"/>
  <c r="T3472" i="11" s="1"/>
  <c r="V3472" i="11" s="1"/>
  <c r="W3472" i="11" s="1"/>
  <c r="X3472" i="11" s="1"/>
  <c r="Z3472" i="11" s="1"/>
  <c r="S3408" i="11"/>
  <c r="T3408" i="11" s="1"/>
  <c r="V3408" i="11" s="1"/>
  <c r="W3408" i="11" s="1"/>
  <c r="X3408" i="11" s="1"/>
  <c r="Z3408" i="11" s="1"/>
  <c r="S3376" i="11"/>
  <c r="T3376" i="11" s="1"/>
  <c r="V3376" i="11" s="1"/>
  <c r="W3376" i="11" s="1"/>
  <c r="X3376" i="11" s="1"/>
  <c r="Z3376" i="11" s="1"/>
  <c r="S3312" i="11"/>
  <c r="T3312" i="11" s="1"/>
  <c r="V3312" i="11" s="1"/>
  <c r="W3312" i="11" s="1"/>
  <c r="X3312" i="11" s="1"/>
  <c r="Z3312" i="11" s="1"/>
  <c r="S3280" i="11"/>
  <c r="T3280" i="11" s="1"/>
  <c r="V3280" i="11" s="1"/>
  <c r="W3280" i="11" s="1"/>
  <c r="X3280" i="11" s="1"/>
  <c r="Z3280" i="11" s="1"/>
  <c r="S3248" i="11"/>
  <c r="T3248" i="11" s="1"/>
  <c r="V3248" i="11" s="1"/>
  <c r="W3248" i="11" s="1"/>
  <c r="X3248" i="11" s="1"/>
  <c r="Z3248" i="11" s="1"/>
  <c r="S3216" i="11"/>
  <c r="T3216" i="11" s="1"/>
  <c r="V3216" i="11" s="1"/>
  <c r="W3216" i="11" s="1"/>
  <c r="X3216" i="11" s="1"/>
  <c r="Z3216" i="11" s="1"/>
  <c r="S3184" i="11"/>
  <c r="T3184" i="11" s="1"/>
  <c r="V3184" i="11" s="1"/>
  <c r="W3184" i="11" s="1"/>
  <c r="X3184" i="11" s="1"/>
  <c r="Z3184" i="11" s="1"/>
  <c r="S3152" i="11"/>
  <c r="T3152" i="11" s="1"/>
  <c r="V3152" i="11" s="1"/>
  <c r="W3152" i="11" s="1"/>
  <c r="X3152" i="11" s="1"/>
  <c r="Z3152" i="11" s="1"/>
  <c r="S3120" i="11"/>
  <c r="T3120" i="11" s="1"/>
  <c r="V3120" i="11" s="1"/>
  <c r="W3120" i="11" s="1"/>
  <c r="X3120" i="11" s="1"/>
  <c r="Z3120" i="11" s="1"/>
  <c r="S3056" i="11"/>
  <c r="T3056" i="11" s="1"/>
  <c r="V3056" i="11" s="1"/>
  <c r="W3056" i="11" s="1"/>
  <c r="X3056" i="11" s="1"/>
  <c r="Z3056" i="11" s="1"/>
  <c r="S3024" i="11"/>
  <c r="T3024" i="11" s="1"/>
  <c r="V3024" i="11" s="1"/>
  <c r="W3024" i="11" s="1"/>
  <c r="X3024" i="11" s="1"/>
  <c r="Z3024" i="11" s="1"/>
  <c r="S2992" i="11"/>
  <c r="T2992" i="11" s="1"/>
  <c r="V2992" i="11" s="1"/>
  <c r="W2992" i="11" s="1"/>
  <c r="X2992" i="11" s="1"/>
  <c r="Z2992" i="11" s="1"/>
  <c r="S2928" i="11"/>
  <c r="T2928" i="11" s="1"/>
  <c r="V2928" i="11" s="1"/>
  <c r="W2928" i="11" s="1"/>
  <c r="X2928" i="11" s="1"/>
  <c r="Z2928" i="11" s="1"/>
  <c r="S2896" i="11"/>
  <c r="T2896" i="11" s="1"/>
  <c r="V2896" i="11" s="1"/>
  <c r="W2896" i="11" s="1"/>
  <c r="X2896" i="11" s="1"/>
  <c r="Z2896" i="11" s="1"/>
  <c r="S2864" i="11"/>
  <c r="T2864" i="11" s="1"/>
  <c r="V2864" i="11" s="1"/>
  <c r="W2864" i="11" s="1"/>
  <c r="X2864" i="11" s="1"/>
  <c r="Z2864" i="11" s="1"/>
  <c r="S2800" i="11"/>
  <c r="T2800" i="11" s="1"/>
  <c r="V2800" i="11" s="1"/>
  <c r="W2800" i="11" s="1"/>
  <c r="X2800" i="11" s="1"/>
  <c r="Z2800" i="11" s="1"/>
  <c r="S2768" i="11"/>
  <c r="T2768" i="11" s="1"/>
  <c r="V2768" i="11" s="1"/>
  <c r="W2768" i="11" s="1"/>
  <c r="X2768" i="11" s="1"/>
  <c r="Z2768" i="11" s="1"/>
  <c r="S2736" i="11"/>
  <c r="T2736" i="11" s="1"/>
  <c r="V2736" i="11" s="1"/>
  <c r="W2736" i="11" s="1"/>
  <c r="X2736" i="11" s="1"/>
  <c r="Z2736" i="11" s="1"/>
  <c r="S2640" i="11"/>
  <c r="T2640" i="11" s="1"/>
  <c r="V2640" i="11" s="1"/>
  <c r="W2640" i="11" s="1"/>
  <c r="X2640" i="11" s="1"/>
  <c r="Z2640" i="11" s="1"/>
  <c r="S2608" i="11"/>
  <c r="T2608" i="11" s="1"/>
  <c r="V2608" i="11" s="1"/>
  <c r="W2608" i="11" s="1"/>
  <c r="X2608" i="11" s="1"/>
  <c r="Z2608" i="11" s="1"/>
  <c r="S2544" i="11"/>
  <c r="T2544" i="11" s="1"/>
  <c r="V2544" i="11" s="1"/>
  <c r="W2544" i="11" s="1"/>
  <c r="X2544" i="11" s="1"/>
  <c r="Z2544" i="11" s="1"/>
  <c r="S2512" i="11"/>
  <c r="T2512" i="11" s="1"/>
  <c r="V2512" i="11" s="1"/>
  <c r="W2512" i="11" s="1"/>
  <c r="X2512" i="11" s="1"/>
  <c r="Z2512" i="11" s="1"/>
  <c r="S2480" i="11"/>
  <c r="T2480" i="11" s="1"/>
  <c r="V2480" i="11" s="1"/>
  <c r="W2480" i="11" s="1"/>
  <c r="X2480" i="11" s="1"/>
  <c r="Z2480" i="11" s="1"/>
  <c r="S2416" i="11"/>
  <c r="T2416" i="11" s="1"/>
  <c r="V2416" i="11" s="1"/>
  <c r="W2416" i="11" s="1"/>
  <c r="X2416" i="11" s="1"/>
  <c r="Z2416" i="11" s="1"/>
  <c r="S2352" i="11"/>
  <c r="T2352" i="11" s="1"/>
  <c r="V2352" i="11" s="1"/>
  <c r="W2352" i="11" s="1"/>
  <c r="X2352" i="11" s="1"/>
  <c r="Z2352" i="11" s="1"/>
  <c r="S2320" i="11"/>
  <c r="T2320" i="11" s="1"/>
  <c r="V2320" i="11" s="1"/>
  <c r="W2320" i="11" s="1"/>
  <c r="X2320" i="11" s="1"/>
  <c r="Z2320" i="11" s="1"/>
  <c r="S2192" i="11"/>
  <c r="T2192" i="11" s="1"/>
  <c r="V2192" i="11" s="1"/>
  <c r="W2192" i="11" s="1"/>
  <c r="X2192" i="11" s="1"/>
  <c r="Z2192" i="11" s="1"/>
  <c r="S2160" i="11"/>
  <c r="T2160" i="11" s="1"/>
  <c r="V2160" i="11" s="1"/>
  <c r="W2160" i="11" s="1"/>
  <c r="X2160" i="11" s="1"/>
  <c r="Z2160" i="11" s="1"/>
  <c r="S2128" i="11"/>
  <c r="T2128" i="11" s="1"/>
  <c r="V2128" i="11" s="1"/>
  <c r="W2128" i="11" s="1"/>
  <c r="X2128" i="11" s="1"/>
  <c r="Z2128" i="11" s="1"/>
  <c r="S1306" i="11"/>
  <c r="T1306" i="11" s="1"/>
  <c r="V1306" i="11" s="1"/>
  <c r="W1306" i="11" s="1"/>
  <c r="X1306" i="11" s="1"/>
  <c r="Z1306" i="11" s="1"/>
  <c r="S1286" i="11"/>
  <c r="T1286" i="11" s="1"/>
  <c r="V1286" i="11" s="1"/>
  <c r="W1286" i="11" s="1"/>
  <c r="X1286" i="11" s="1"/>
  <c r="Z1286" i="11" s="1"/>
  <c r="S3076" i="11"/>
  <c r="T3076" i="11" s="1"/>
  <c r="V3076" i="11" s="1"/>
  <c r="W3076" i="11" s="1"/>
  <c r="X3076" i="11" s="1"/>
  <c r="Z3076" i="11" s="1"/>
  <c r="S3044" i="11"/>
  <c r="T3044" i="11" s="1"/>
  <c r="V3044" i="11" s="1"/>
  <c r="W3044" i="11" s="1"/>
  <c r="X3044" i="11" s="1"/>
  <c r="Z3044" i="11" s="1"/>
  <c r="S3012" i="11"/>
  <c r="T3012" i="11" s="1"/>
  <c r="V3012" i="11" s="1"/>
  <c r="W3012" i="11" s="1"/>
  <c r="X3012" i="11" s="1"/>
  <c r="Z3012" i="11" s="1"/>
  <c r="S2980" i="11"/>
  <c r="T2980" i="11" s="1"/>
  <c r="V2980" i="11" s="1"/>
  <c r="W2980" i="11" s="1"/>
  <c r="X2980" i="11" s="1"/>
  <c r="Z2980" i="11" s="1"/>
  <c r="S2948" i="11"/>
  <c r="T2948" i="11" s="1"/>
  <c r="V2948" i="11" s="1"/>
  <c r="W2948" i="11" s="1"/>
  <c r="X2948" i="11" s="1"/>
  <c r="Z2948" i="11" s="1"/>
  <c r="S2916" i="11"/>
  <c r="T2916" i="11" s="1"/>
  <c r="V2916" i="11" s="1"/>
  <c r="W2916" i="11" s="1"/>
  <c r="X2916" i="11" s="1"/>
  <c r="Z2916" i="11" s="1"/>
  <c r="S2884" i="11"/>
  <c r="T2884" i="11" s="1"/>
  <c r="V2884" i="11" s="1"/>
  <c r="W2884" i="11" s="1"/>
  <c r="X2884" i="11" s="1"/>
  <c r="Z2884" i="11" s="1"/>
  <c r="S2852" i="11"/>
  <c r="T2852" i="11" s="1"/>
  <c r="V2852" i="11" s="1"/>
  <c r="W2852" i="11" s="1"/>
  <c r="X2852" i="11" s="1"/>
  <c r="Z2852" i="11" s="1"/>
  <c r="S2820" i="11"/>
  <c r="T2820" i="11" s="1"/>
  <c r="V2820" i="11" s="1"/>
  <c r="W2820" i="11" s="1"/>
  <c r="X2820" i="11" s="1"/>
  <c r="Z2820" i="11" s="1"/>
  <c r="S2788" i="11"/>
  <c r="T2788" i="11" s="1"/>
  <c r="V2788" i="11" s="1"/>
  <c r="W2788" i="11" s="1"/>
  <c r="X2788" i="11" s="1"/>
  <c r="Z2788" i="11" s="1"/>
  <c r="S2756" i="11"/>
  <c r="T2756" i="11" s="1"/>
  <c r="V2756" i="11" s="1"/>
  <c r="W2756" i="11" s="1"/>
  <c r="X2756" i="11" s="1"/>
  <c r="Z2756" i="11" s="1"/>
  <c r="S2744" i="11"/>
  <c r="T2744" i="11" s="1"/>
  <c r="V2744" i="11" s="1"/>
  <c r="W2744" i="11" s="1"/>
  <c r="X2744" i="11" s="1"/>
  <c r="Z2744" i="11" s="1"/>
  <c r="S2724" i="11"/>
  <c r="T2724" i="11" s="1"/>
  <c r="V2724" i="11" s="1"/>
  <c r="W2724" i="11" s="1"/>
  <c r="X2724" i="11" s="1"/>
  <c r="Z2724" i="11" s="1"/>
  <c r="S2660" i="11"/>
  <c r="T2660" i="11" s="1"/>
  <c r="V2660" i="11" s="1"/>
  <c r="W2660" i="11" s="1"/>
  <c r="X2660" i="11" s="1"/>
  <c r="Z2660" i="11" s="1"/>
  <c r="S2628" i="11"/>
  <c r="T2628" i="11" s="1"/>
  <c r="V2628" i="11" s="1"/>
  <c r="W2628" i="11" s="1"/>
  <c r="X2628" i="11" s="1"/>
  <c r="Z2628" i="11" s="1"/>
  <c r="S2596" i="11"/>
  <c r="T2596" i="11" s="1"/>
  <c r="V2596" i="11" s="1"/>
  <c r="W2596" i="11" s="1"/>
  <c r="X2596" i="11" s="1"/>
  <c r="Z2596" i="11" s="1"/>
  <c r="S2564" i="11"/>
  <c r="T2564" i="11" s="1"/>
  <c r="V2564" i="11" s="1"/>
  <c r="W2564" i="11" s="1"/>
  <c r="X2564" i="11" s="1"/>
  <c r="Z2564" i="11" s="1"/>
  <c r="S2532" i="11"/>
  <c r="T2532" i="11" s="1"/>
  <c r="V2532" i="11" s="1"/>
  <c r="W2532" i="11" s="1"/>
  <c r="X2532" i="11" s="1"/>
  <c r="Z2532" i="11" s="1"/>
  <c r="S2500" i="11"/>
  <c r="T2500" i="11" s="1"/>
  <c r="V2500" i="11" s="1"/>
  <c r="W2500" i="11" s="1"/>
  <c r="X2500" i="11" s="1"/>
  <c r="Z2500" i="11" s="1"/>
  <c r="S2436" i="11"/>
  <c r="T2436" i="11" s="1"/>
  <c r="V2436" i="11" s="1"/>
  <c r="W2436" i="11" s="1"/>
  <c r="X2436" i="11" s="1"/>
  <c r="Z2436" i="11" s="1"/>
  <c r="S2404" i="11"/>
  <c r="T2404" i="11" s="1"/>
  <c r="V2404" i="11" s="1"/>
  <c r="W2404" i="11" s="1"/>
  <c r="X2404" i="11" s="1"/>
  <c r="Z2404" i="11" s="1"/>
  <c r="S2372" i="11"/>
  <c r="T2372" i="11" s="1"/>
  <c r="V2372" i="11" s="1"/>
  <c r="W2372" i="11" s="1"/>
  <c r="X2372" i="11" s="1"/>
  <c r="Z2372" i="11" s="1"/>
  <c r="S2340" i="11"/>
  <c r="T2340" i="11" s="1"/>
  <c r="V2340" i="11" s="1"/>
  <c r="W2340" i="11" s="1"/>
  <c r="X2340" i="11" s="1"/>
  <c r="Z2340" i="11" s="1"/>
  <c r="S2308" i="11"/>
  <c r="T2308" i="11" s="1"/>
  <c r="V2308" i="11" s="1"/>
  <c r="W2308" i="11" s="1"/>
  <c r="X2308" i="11" s="1"/>
  <c r="Z2308" i="11" s="1"/>
  <c r="S2276" i="11"/>
  <c r="T2276" i="11" s="1"/>
  <c r="V2276" i="11" s="1"/>
  <c r="W2276" i="11" s="1"/>
  <c r="X2276" i="11" s="1"/>
  <c r="Z2276" i="11" s="1"/>
  <c r="S2212" i="11"/>
  <c r="T2212" i="11" s="1"/>
  <c r="V2212" i="11" s="1"/>
  <c r="W2212" i="11" s="1"/>
  <c r="X2212" i="11" s="1"/>
  <c r="Z2212" i="11" s="1"/>
  <c r="S2180" i="11"/>
  <c r="T2180" i="11" s="1"/>
  <c r="V2180" i="11" s="1"/>
  <c r="W2180" i="11" s="1"/>
  <c r="X2180" i="11" s="1"/>
  <c r="Z2180" i="11" s="1"/>
  <c r="S2148" i="11"/>
  <c r="T2148" i="11" s="1"/>
  <c r="V2148" i="11" s="1"/>
  <c r="W2148" i="11" s="1"/>
  <c r="X2148" i="11" s="1"/>
  <c r="Z2148" i="11" s="1"/>
  <c r="S2116" i="11"/>
  <c r="T2116" i="11" s="1"/>
  <c r="V2116" i="11" s="1"/>
  <c r="W2116" i="11" s="1"/>
  <c r="X2116" i="11" s="1"/>
  <c r="Z2116" i="11" s="1"/>
  <c r="S1294" i="11"/>
  <c r="T1294" i="11" s="1"/>
  <c r="V1294" i="11" s="1"/>
  <c r="W1294" i="11" s="1"/>
  <c r="X1294" i="11" s="1"/>
  <c r="Z1294" i="11" s="1"/>
  <c r="S3096" i="11"/>
  <c r="T3096" i="11" s="1"/>
  <c r="V3096" i="11" s="1"/>
  <c r="W3096" i="11" s="1"/>
  <c r="X3096" i="11" s="1"/>
  <c r="Z3096" i="11" s="1"/>
  <c r="S3064" i="11"/>
  <c r="T3064" i="11" s="1"/>
  <c r="V3064" i="11" s="1"/>
  <c r="W3064" i="11" s="1"/>
  <c r="X3064" i="11" s="1"/>
  <c r="Z3064" i="11" s="1"/>
  <c r="S3032" i="11"/>
  <c r="T3032" i="11" s="1"/>
  <c r="V3032" i="11" s="1"/>
  <c r="W3032" i="11" s="1"/>
  <c r="X3032" i="11" s="1"/>
  <c r="Z3032" i="11" s="1"/>
  <c r="S3000" i="11"/>
  <c r="T3000" i="11" s="1"/>
  <c r="V3000" i="11" s="1"/>
  <c r="W3000" i="11" s="1"/>
  <c r="X3000" i="11" s="1"/>
  <c r="Z3000" i="11" s="1"/>
  <c r="S2968" i="11"/>
  <c r="T2968" i="11" s="1"/>
  <c r="V2968" i="11" s="1"/>
  <c r="W2968" i="11" s="1"/>
  <c r="X2968" i="11" s="1"/>
  <c r="Z2968" i="11" s="1"/>
  <c r="S2936" i="11"/>
  <c r="T2936" i="11" s="1"/>
  <c r="V2936" i="11" s="1"/>
  <c r="W2936" i="11" s="1"/>
  <c r="X2936" i="11" s="1"/>
  <c r="Z2936" i="11" s="1"/>
  <c r="S2904" i="11"/>
  <c r="T2904" i="11" s="1"/>
  <c r="V2904" i="11" s="1"/>
  <c r="W2904" i="11" s="1"/>
  <c r="X2904" i="11" s="1"/>
  <c r="Z2904" i="11" s="1"/>
  <c r="S2872" i="11"/>
  <c r="T2872" i="11" s="1"/>
  <c r="V2872" i="11" s="1"/>
  <c r="W2872" i="11" s="1"/>
  <c r="X2872" i="11" s="1"/>
  <c r="Z2872" i="11" s="1"/>
  <c r="S2840" i="11"/>
  <c r="T2840" i="11" s="1"/>
  <c r="V2840" i="11" s="1"/>
  <c r="W2840" i="11" s="1"/>
  <c r="X2840" i="11" s="1"/>
  <c r="Z2840" i="11" s="1"/>
  <c r="S2808" i="11"/>
  <c r="T2808" i="11" s="1"/>
  <c r="V2808" i="11" s="1"/>
  <c r="W2808" i="11" s="1"/>
  <c r="X2808" i="11" s="1"/>
  <c r="Z2808" i="11" s="1"/>
  <c r="S2776" i="11"/>
  <c r="T2776" i="11" s="1"/>
  <c r="V2776" i="11" s="1"/>
  <c r="W2776" i="11" s="1"/>
  <c r="X2776" i="11" s="1"/>
  <c r="Z2776" i="11" s="1"/>
  <c r="S2712" i="11"/>
  <c r="T2712" i="11" s="1"/>
  <c r="V2712" i="11" s="1"/>
  <c r="W2712" i="11" s="1"/>
  <c r="X2712" i="11" s="1"/>
  <c r="Z2712" i="11" s="1"/>
  <c r="S2680" i="11"/>
  <c r="T2680" i="11" s="1"/>
  <c r="V2680" i="11" s="1"/>
  <c r="W2680" i="11" s="1"/>
  <c r="X2680" i="11" s="1"/>
  <c r="Z2680" i="11" s="1"/>
  <c r="S2648" i="11"/>
  <c r="T2648" i="11" s="1"/>
  <c r="V2648" i="11" s="1"/>
  <c r="W2648" i="11" s="1"/>
  <c r="X2648" i="11" s="1"/>
  <c r="Z2648" i="11" s="1"/>
  <c r="S2616" i="11"/>
  <c r="T2616" i="11" s="1"/>
  <c r="V2616" i="11" s="1"/>
  <c r="W2616" i="11" s="1"/>
  <c r="X2616" i="11" s="1"/>
  <c r="Z2616" i="11" s="1"/>
  <c r="S2584" i="11"/>
  <c r="T2584" i="11" s="1"/>
  <c r="V2584" i="11" s="1"/>
  <c r="W2584" i="11" s="1"/>
  <c r="X2584" i="11" s="1"/>
  <c r="Z2584" i="11" s="1"/>
  <c r="S2552" i="11"/>
  <c r="T2552" i="11" s="1"/>
  <c r="V2552" i="11" s="1"/>
  <c r="W2552" i="11" s="1"/>
  <c r="X2552" i="11" s="1"/>
  <c r="Z2552" i="11" s="1"/>
  <c r="S2520" i="11"/>
  <c r="T2520" i="11" s="1"/>
  <c r="V2520" i="11" s="1"/>
  <c r="W2520" i="11" s="1"/>
  <c r="X2520" i="11" s="1"/>
  <c r="Z2520" i="11" s="1"/>
  <c r="S2488" i="11"/>
  <c r="T2488" i="11" s="1"/>
  <c r="V2488" i="11" s="1"/>
  <c r="W2488" i="11" s="1"/>
  <c r="X2488" i="11" s="1"/>
  <c r="Z2488" i="11" s="1"/>
  <c r="S2456" i="11"/>
  <c r="T2456" i="11" s="1"/>
  <c r="V2456" i="11" s="1"/>
  <c r="W2456" i="11" s="1"/>
  <c r="X2456" i="11" s="1"/>
  <c r="Z2456" i="11" s="1"/>
  <c r="S2424" i="11"/>
  <c r="T2424" i="11" s="1"/>
  <c r="V2424" i="11" s="1"/>
  <c r="W2424" i="11" s="1"/>
  <c r="X2424" i="11" s="1"/>
  <c r="Z2424" i="11" s="1"/>
  <c r="S2392" i="11"/>
  <c r="T2392" i="11" s="1"/>
  <c r="V2392" i="11" s="1"/>
  <c r="W2392" i="11" s="1"/>
  <c r="X2392" i="11" s="1"/>
  <c r="Z2392" i="11" s="1"/>
  <c r="S2360" i="11"/>
  <c r="T2360" i="11" s="1"/>
  <c r="V2360" i="11" s="1"/>
  <c r="W2360" i="11" s="1"/>
  <c r="X2360" i="11" s="1"/>
  <c r="Z2360" i="11" s="1"/>
  <c r="S2328" i="11"/>
  <c r="T2328" i="11" s="1"/>
  <c r="V2328" i="11" s="1"/>
  <c r="W2328" i="11" s="1"/>
  <c r="X2328" i="11" s="1"/>
  <c r="Z2328" i="11" s="1"/>
  <c r="S2264" i="11"/>
  <c r="T2264" i="11" s="1"/>
  <c r="V2264" i="11" s="1"/>
  <c r="W2264" i="11" s="1"/>
  <c r="X2264" i="11" s="1"/>
  <c r="Z2264" i="11" s="1"/>
  <c r="S2232" i="11"/>
  <c r="T2232" i="11" s="1"/>
  <c r="V2232" i="11" s="1"/>
  <c r="W2232" i="11" s="1"/>
  <c r="X2232" i="11" s="1"/>
  <c r="Z2232" i="11" s="1"/>
  <c r="S2200" i="11"/>
  <c r="T2200" i="11" s="1"/>
  <c r="V2200" i="11" s="1"/>
  <c r="W2200" i="11" s="1"/>
  <c r="X2200" i="11" s="1"/>
  <c r="Z2200" i="11" s="1"/>
  <c r="S2168" i="11"/>
  <c r="T2168" i="11" s="1"/>
  <c r="V2168" i="11" s="1"/>
  <c r="W2168" i="11" s="1"/>
  <c r="X2168" i="11" s="1"/>
  <c r="Z2168" i="11" s="1"/>
  <c r="S2136" i="11"/>
  <c r="T2136" i="11" s="1"/>
  <c r="V2136" i="11" s="1"/>
  <c r="W2136" i="11" s="1"/>
  <c r="X2136" i="11" s="1"/>
  <c r="Z2136" i="11" s="1"/>
  <c r="S1314" i="11"/>
  <c r="T1314" i="11" s="1"/>
  <c r="V1314" i="11" s="1"/>
  <c r="W1314" i="11" s="1"/>
  <c r="X1314" i="11" s="1"/>
  <c r="Z1314" i="11" s="1"/>
  <c r="S3084" i="11"/>
  <c r="T3084" i="11" s="1"/>
  <c r="V3084" i="11" s="1"/>
  <c r="W3084" i="11" s="1"/>
  <c r="X3084" i="11" s="1"/>
  <c r="Z3084" i="11" s="1"/>
  <c r="S3052" i="11"/>
  <c r="T3052" i="11" s="1"/>
  <c r="V3052" i="11" s="1"/>
  <c r="W3052" i="11" s="1"/>
  <c r="X3052" i="11" s="1"/>
  <c r="Z3052" i="11" s="1"/>
  <c r="S3020" i="11"/>
  <c r="T3020" i="11" s="1"/>
  <c r="V3020" i="11" s="1"/>
  <c r="W3020" i="11" s="1"/>
  <c r="X3020" i="11" s="1"/>
  <c r="Z3020" i="11" s="1"/>
  <c r="S3008" i="11"/>
  <c r="T3008" i="11" s="1"/>
  <c r="V3008" i="11" s="1"/>
  <c r="W3008" i="11" s="1"/>
  <c r="X3008" i="11" s="1"/>
  <c r="Z3008" i="11" s="1"/>
  <c r="S2988" i="11"/>
  <c r="T2988" i="11" s="1"/>
  <c r="V2988" i="11" s="1"/>
  <c r="W2988" i="11" s="1"/>
  <c r="X2988" i="11" s="1"/>
  <c r="Z2988" i="11" s="1"/>
  <c r="S2956" i="11"/>
  <c r="T2956" i="11" s="1"/>
  <c r="V2956" i="11" s="1"/>
  <c r="W2956" i="11" s="1"/>
  <c r="X2956" i="11" s="1"/>
  <c r="Z2956" i="11" s="1"/>
  <c r="S2924" i="11"/>
  <c r="T2924" i="11" s="1"/>
  <c r="V2924" i="11" s="1"/>
  <c r="W2924" i="11" s="1"/>
  <c r="X2924" i="11" s="1"/>
  <c r="Z2924" i="11" s="1"/>
  <c r="S2892" i="11"/>
  <c r="T2892" i="11" s="1"/>
  <c r="V2892" i="11" s="1"/>
  <c r="W2892" i="11" s="1"/>
  <c r="X2892" i="11" s="1"/>
  <c r="Z2892" i="11" s="1"/>
  <c r="S2860" i="11"/>
  <c r="T2860" i="11" s="1"/>
  <c r="V2860" i="11" s="1"/>
  <c r="W2860" i="11" s="1"/>
  <c r="X2860" i="11" s="1"/>
  <c r="Z2860" i="11" s="1"/>
  <c r="S2796" i="11"/>
  <c r="T2796" i="11" s="1"/>
  <c r="V2796" i="11" s="1"/>
  <c r="W2796" i="11" s="1"/>
  <c r="X2796" i="11" s="1"/>
  <c r="Z2796" i="11" s="1"/>
  <c r="S2732" i="11"/>
  <c r="T2732" i="11" s="1"/>
  <c r="V2732" i="11" s="1"/>
  <c r="W2732" i="11" s="1"/>
  <c r="X2732" i="11" s="1"/>
  <c r="Z2732" i="11" s="1"/>
  <c r="S2636" i="11"/>
  <c r="T2636" i="11" s="1"/>
  <c r="V2636" i="11" s="1"/>
  <c r="W2636" i="11" s="1"/>
  <c r="X2636" i="11" s="1"/>
  <c r="Z2636" i="11" s="1"/>
  <c r="S2604" i="11"/>
  <c r="T2604" i="11" s="1"/>
  <c r="V2604" i="11" s="1"/>
  <c r="W2604" i="11" s="1"/>
  <c r="X2604" i="11" s="1"/>
  <c r="Z2604" i="11" s="1"/>
  <c r="S2572" i="11"/>
  <c r="T2572" i="11" s="1"/>
  <c r="V2572" i="11" s="1"/>
  <c r="W2572" i="11" s="1"/>
  <c r="X2572" i="11" s="1"/>
  <c r="Z2572" i="11" s="1"/>
  <c r="S2540" i="11"/>
  <c r="T2540" i="11" s="1"/>
  <c r="V2540" i="11" s="1"/>
  <c r="W2540" i="11" s="1"/>
  <c r="X2540" i="11" s="1"/>
  <c r="Z2540" i="11" s="1"/>
  <c r="S2508" i="11"/>
  <c r="T2508" i="11" s="1"/>
  <c r="V2508" i="11" s="1"/>
  <c r="W2508" i="11" s="1"/>
  <c r="X2508" i="11" s="1"/>
  <c r="Z2508" i="11" s="1"/>
  <c r="S2496" i="11"/>
  <c r="T2496" i="11" s="1"/>
  <c r="V2496" i="11" s="1"/>
  <c r="W2496" i="11" s="1"/>
  <c r="X2496" i="11" s="1"/>
  <c r="Z2496" i="11" s="1"/>
  <c r="S2476" i="11"/>
  <c r="T2476" i="11" s="1"/>
  <c r="V2476" i="11" s="1"/>
  <c r="W2476" i="11" s="1"/>
  <c r="X2476" i="11" s="1"/>
  <c r="Z2476" i="11" s="1"/>
  <c r="S2412" i="11"/>
  <c r="T2412" i="11" s="1"/>
  <c r="V2412" i="11" s="1"/>
  <c r="W2412" i="11" s="1"/>
  <c r="X2412" i="11" s="1"/>
  <c r="Z2412" i="11" s="1"/>
  <c r="S2348" i="11"/>
  <c r="T2348" i="11" s="1"/>
  <c r="V2348" i="11" s="1"/>
  <c r="W2348" i="11" s="1"/>
  <c r="X2348" i="11" s="1"/>
  <c r="Z2348" i="11" s="1"/>
  <c r="S2316" i="11"/>
  <c r="T2316" i="11" s="1"/>
  <c r="V2316" i="11" s="1"/>
  <c r="W2316" i="11" s="1"/>
  <c r="X2316" i="11" s="1"/>
  <c r="Z2316" i="11" s="1"/>
  <c r="S2252" i="11"/>
  <c r="T2252" i="11" s="1"/>
  <c r="V2252" i="11" s="1"/>
  <c r="W2252" i="11" s="1"/>
  <c r="X2252" i="11" s="1"/>
  <c r="Z2252" i="11" s="1"/>
  <c r="S2188" i="11"/>
  <c r="T2188" i="11" s="1"/>
  <c r="V2188" i="11" s="1"/>
  <c r="W2188" i="11" s="1"/>
  <c r="X2188" i="11" s="1"/>
  <c r="Z2188" i="11" s="1"/>
  <c r="S2156" i="11"/>
  <c r="T2156" i="11" s="1"/>
  <c r="V2156" i="11" s="1"/>
  <c r="W2156" i="11" s="1"/>
  <c r="X2156" i="11" s="1"/>
  <c r="Z2156" i="11" s="1"/>
  <c r="S2124" i="11"/>
  <c r="T2124" i="11" s="1"/>
  <c r="V2124" i="11" s="1"/>
  <c r="W2124" i="11" s="1"/>
  <c r="X2124" i="11" s="1"/>
  <c r="Z2124" i="11" s="1"/>
  <c r="S1302" i="11"/>
  <c r="T1302" i="11" s="1"/>
  <c r="V1302" i="11" s="1"/>
  <c r="W1302" i="11" s="1"/>
  <c r="X1302" i="11" s="1"/>
  <c r="Z1302" i="11" s="1"/>
  <c r="S1290" i="11"/>
  <c r="T1290" i="11" s="1"/>
  <c r="V1290" i="11" s="1"/>
  <c r="W1290" i="11" s="1"/>
  <c r="X1290" i="11" s="1"/>
  <c r="Z1290" i="11" s="1"/>
  <c r="S3072" i="11"/>
  <c r="T3072" i="11" s="1"/>
  <c r="V3072" i="11" s="1"/>
  <c r="W3072" i="11" s="1"/>
  <c r="X3072" i="11" s="1"/>
  <c r="Z3072" i="11" s="1"/>
  <c r="S3040" i="11"/>
  <c r="T3040" i="11" s="1"/>
  <c r="V3040" i="11" s="1"/>
  <c r="W3040" i="11" s="1"/>
  <c r="X3040" i="11" s="1"/>
  <c r="Z3040" i="11" s="1"/>
  <c r="S2976" i="11"/>
  <c r="T2976" i="11" s="1"/>
  <c r="V2976" i="11" s="1"/>
  <c r="W2976" i="11" s="1"/>
  <c r="X2976" i="11" s="1"/>
  <c r="Z2976" i="11" s="1"/>
  <c r="S2944" i="11"/>
  <c r="T2944" i="11" s="1"/>
  <c r="V2944" i="11" s="1"/>
  <c r="W2944" i="11" s="1"/>
  <c r="X2944" i="11" s="1"/>
  <c r="Z2944" i="11" s="1"/>
  <c r="S2912" i="11"/>
  <c r="T2912" i="11" s="1"/>
  <c r="V2912" i="11" s="1"/>
  <c r="W2912" i="11" s="1"/>
  <c r="X2912" i="11" s="1"/>
  <c r="Z2912" i="11" s="1"/>
  <c r="S2880" i="11"/>
  <c r="T2880" i="11" s="1"/>
  <c r="V2880" i="11" s="1"/>
  <c r="W2880" i="11" s="1"/>
  <c r="X2880" i="11" s="1"/>
  <c r="Z2880" i="11" s="1"/>
  <c r="S2848" i="11"/>
  <c r="T2848" i="11" s="1"/>
  <c r="V2848" i="11" s="1"/>
  <c r="W2848" i="11" s="1"/>
  <c r="X2848" i="11" s="1"/>
  <c r="Z2848" i="11" s="1"/>
  <c r="S2816" i="11"/>
  <c r="T2816" i="11" s="1"/>
  <c r="V2816" i="11" s="1"/>
  <c r="W2816" i="11" s="1"/>
  <c r="X2816" i="11" s="1"/>
  <c r="Z2816" i="11" s="1"/>
  <c r="S2752" i="11"/>
  <c r="T2752" i="11" s="1"/>
  <c r="V2752" i="11" s="1"/>
  <c r="W2752" i="11" s="1"/>
  <c r="X2752" i="11" s="1"/>
  <c r="Z2752" i="11" s="1"/>
  <c r="S2624" i="11"/>
  <c r="T2624" i="11" s="1"/>
  <c r="V2624" i="11" s="1"/>
  <c r="W2624" i="11" s="1"/>
  <c r="X2624" i="11" s="1"/>
  <c r="Z2624" i="11" s="1"/>
  <c r="S2592" i="11"/>
  <c r="T2592" i="11" s="1"/>
  <c r="V2592" i="11" s="1"/>
  <c r="W2592" i="11" s="1"/>
  <c r="X2592" i="11" s="1"/>
  <c r="Z2592" i="11" s="1"/>
  <c r="S2560" i="11"/>
  <c r="T2560" i="11" s="1"/>
  <c r="V2560" i="11" s="1"/>
  <c r="W2560" i="11" s="1"/>
  <c r="X2560" i="11" s="1"/>
  <c r="Z2560" i="11" s="1"/>
  <c r="S2528" i="11"/>
  <c r="T2528" i="11" s="1"/>
  <c r="V2528" i="11" s="1"/>
  <c r="W2528" i="11" s="1"/>
  <c r="X2528" i="11" s="1"/>
  <c r="Z2528" i="11" s="1"/>
  <c r="S2464" i="11"/>
  <c r="T2464" i="11" s="1"/>
  <c r="V2464" i="11" s="1"/>
  <c r="W2464" i="11" s="1"/>
  <c r="X2464" i="11" s="1"/>
  <c r="Z2464" i="11" s="1"/>
  <c r="S2432" i="11"/>
  <c r="T2432" i="11" s="1"/>
  <c r="V2432" i="11" s="1"/>
  <c r="W2432" i="11" s="1"/>
  <c r="X2432" i="11" s="1"/>
  <c r="Z2432" i="11" s="1"/>
  <c r="S2400" i="11"/>
  <c r="T2400" i="11" s="1"/>
  <c r="V2400" i="11" s="1"/>
  <c r="W2400" i="11" s="1"/>
  <c r="X2400" i="11" s="1"/>
  <c r="Z2400" i="11" s="1"/>
  <c r="S2368" i="11"/>
  <c r="T2368" i="11" s="1"/>
  <c r="V2368" i="11" s="1"/>
  <c r="W2368" i="11" s="1"/>
  <c r="X2368" i="11" s="1"/>
  <c r="Z2368" i="11" s="1"/>
  <c r="S2336" i="11"/>
  <c r="T2336" i="11" s="1"/>
  <c r="V2336" i="11" s="1"/>
  <c r="W2336" i="11" s="1"/>
  <c r="X2336" i="11" s="1"/>
  <c r="Z2336" i="11" s="1"/>
  <c r="S2304" i="11"/>
  <c r="T2304" i="11" s="1"/>
  <c r="V2304" i="11" s="1"/>
  <c r="W2304" i="11" s="1"/>
  <c r="X2304" i="11" s="1"/>
  <c r="Z2304" i="11" s="1"/>
  <c r="S2272" i="11"/>
  <c r="T2272" i="11" s="1"/>
  <c r="V2272" i="11" s="1"/>
  <c r="W2272" i="11" s="1"/>
  <c r="X2272" i="11" s="1"/>
  <c r="Z2272" i="11" s="1"/>
  <c r="S2240" i="11"/>
  <c r="T2240" i="11" s="1"/>
  <c r="V2240" i="11" s="1"/>
  <c r="W2240" i="11" s="1"/>
  <c r="X2240" i="11" s="1"/>
  <c r="Z2240" i="11" s="1"/>
  <c r="S2208" i="11"/>
  <c r="T2208" i="11" s="1"/>
  <c r="V2208" i="11" s="1"/>
  <c r="W2208" i="11" s="1"/>
  <c r="X2208" i="11" s="1"/>
  <c r="Z2208" i="11" s="1"/>
  <c r="S2176" i="11"/>
  <c r="T2176" i="11" s="1"/>
  <c r="V2176" i="11" s="1"/>
  <c r="W2176" i="11" s="1"/>
  <c r="X2176" i="11" s="1"/>
  <c r="Z2176" i="11" s="1"/>
  <c r="S2144" i="11"/>
  <c r="T2144" i="11" s="1"/>
  <c r="V2144" i="11" s="1"/>
  <c r="W2144" i="11" s="1"/>
  <c r="X2144" i="11" s="1"/>
  <c r="Z2144" i="11" s="1"/>
  <c r="S1258" i="11"/>
  <c r="T1258" i="11" s="1"/>
  <c r="V1258" i="11" s="1"/>
  <c r="W1258" i="11" s="1"/>
  <c r="X1258" i="11" s="1"/>
  <c r="Z1258" i="11" s="1"/>
  <c r="S3092" i="11"/>
  <c r="T3092" i="11" s="1"/>
  <c r="V3092" i="11" s="1"/>
  <c r="W3092" i="11" s="1"/>
  <c r="X3092" i="11" s="1"/>
  <c r="Z3092" i="11" s="1"/>
  <c r="S3080" i="11"/>
  <c r="T3080" i="11" s="1"/>
  <c r="V3080" i="11" s="1"/>
  <c r="W3080" i="11" s="1"/>
  <c r="X3080" i="11" s="1"/>
  <c r="Z3080" i="11" s="1"/>
  <c r="S3060" i="11"/>
  <c r="T3060" i="11" s="1"/>
  <c r="V3060" i="11" s="1"/>
  <c r="W3060" i="11" s="1"/>
  <c r="X3060" i="11" s="1"/>
  <c r="Z3060" i="11" s="1"/>
  <c r="S3028" i="11"/>
  <c r="T3028" i="11" s="1"/>
  <c r="V3028" i="11" s="1"/>
  <c r="W3028" i="11" s="1"/>
  <c r="X3028" i="11" s="1"/>
  <c r="Z3028" i="11" s="1"/>
  <c r="S3016" i="11"/>
  <c r="T3016" i="11" s="1"/>
  <c r="V3016" i="11" s="1"/>
  <c r="W3016" i="11" s="1"/>
  <c r="X3016" i="11" s="1"/>
  <c r="Z3016" i="11" s="1"/>
  <c r="S2996" i="11"/>
  <c r="T2996" i="11" s="1"/>
  <c r="V2996" i="11" s="1"/>
  <c r="W2996" i="11" s="1"/>
  <c r="X2996" i="11" s="1"/>
  <c r="Z2996" i="11" s="1"/>
  <c r="S2964" i="11"/>
  <c r="T2964" i="11" s="1"/>
  <c r="V2964" i="11" s="1"/>
  <c r="W2964" i="11" s="1"/>
  <c r="X2964" i="11" s="1"/>
  <c r="Z2964" i="11" s="1"/>
  <c r="S2932" i="11"/>
  <c r="T2932" i="11" s="1"/>
  <c r="V2932" i="11" s="1"/>
  <c r="W2932" i="11" s="1"/>
  <c r="X2932" i="11" s="1"/>
  <c r="Z2932" i="11" s="1"/>
  <c r="S2900" i="11"/>
  <c r="T2900" i="11" s="1"/>
  <c r="V2900" i="11" s="1"/>
  <c r="W2900" i="11" s="1"/>
  <c r="X2900" i="11" s="1"/>
  <c r="Z2900" i="11" s="1"/>
  <c r="S2868" i="11"/>
  <c r="T2868" i="11" s="1"/>
  <c r="V2868" i="11" s="1"/>
  <c r="W2868" i="11" s="1"/>
  <c r="X2868" i="11" s="1"/>
  <c r="Z2868" i="11" s="1"/>
  <c r="S2804" i="11"/>
  <c r="T2804" i="11" s="1"/>
  <c r="V2804" i="11" s="1"/>
  <c r="W2804" i="11" s="1"/>
  <c r="X2804" i="11" s="1"/>
  <c r="Z2804" i="11" s="1"/>
  <c r="S2772" i="11"/>
  <c r="T2772" i="11" s="1"/>
  <c r="V2772" i="11" s="1"/>
  <c r="W2772" i="11" s="1"/>
  <c r="X2772" i="11" s="1"/>
  <c r="Z2772" i="11" s="1"/>
  <c r="S2760" i="11"/>
  <c r="T2760" i="11" s="1"/>
  <c r="V2760" i="11" s="1"/>
  <c r="W2760" i="11" s="1"/>
  <c r="X2760" i="11" s="1"/>
  <c r="Z2760" i="11" s="1"/>
  <c r="S2740" i="11"/>
  <c r="T2740" i="11" s="1"/>
  <c r="V2740" i="11" s="1"/>
  <c r="W2740" i="11" s="1"/>
  <c r="X2740" i="11" s="1"/>
  <c r="Z2740" i="11" s="1"/>
  <c r="S2708" i="11"/>
  <c r="T2708" i="11" s="1"/>
  <c r="V2708" i="11" s="1"/>
  <c r="W2708" i="11" s="1"/>
  <c r="X2708" i="11" s="1"/>
  <c r="Z2708" i="11" s="1"/>
  <c r="S2676" i="11"/>
  <c r="T2676" i="11" s="1"/>
  <c r="V2676" i="11" s="1"/>
  <c r="W2676" i="11" s="1"/>
  <c r="X2676" i="11" s="1"/>
  <c r="Z2676" i="11" s="1"/>
  <c r="S2664" i="11"/>
  <c r="T2664" i="11" s="1"/>
  <c r="V2664" i="11" s="1"/>
  <c r="W2664" i="11" s="1"/>
  <c r="X2664" i="11" s="1"/>
  <c r="Z2664" i="11" s="1"/>
  <c r="S2644" i="11"/>
  <c r="T2644" i="11" s="1"/>
  <c r="V2644" i="11" s="1"/>
  <c r="W2644" i="11" s="1"/>
  <c r="X2644" i="11" s="1"/>
  <c r="Z2644" i="11" s="1"/>
  <c r="S2612" i="11"/>
  <c r="T2612" i="11" s="1"/>
  <c r="V2612" i="11" s="1"/>
  <c r="W2612" i="11" s="1"/>
  <c r="X2612" i="11" s="1"/>
  <c r="Z2612" i="11" s="1"/>
  <c r="S2580" i="11"/>
  <c r="T2580" i="11" s="1"/>
  <c r="V2580" i="11" s="1"/>
  <c r="W2580" i="11" s="1"/>
  <c r="X2580" i="11" s="1"/>
  <c r="Z2580" i="11" s="1"/>
  <c r="S2548" i="11"/>
  <c r="T2548" i="11" s="1"/>
  <c r="V2548" i="11" s="1"/>
  <c r="W2548" i="11" s="1"/>
  <c r="X2548" i="11" s="1"/>
  <c r="Z2548" i="11" s="1"/>
  <c r="S2516" i="11"/>
  <c r="T2516" i="11" s="1"/>
  <c r="V2516" i="11" s="1"/>
  <c r="W2516" i="11" s="1"/>
  <c r="X2516" i="11" s="1"/>
  <c r="Z2516" i="11" s="1"/>
  <c r="S2484" i="11"/>
  <c r="T2484" i="11" s="1"/>
  <c r="V2484" i="11" s="1"/>
  <c r="W2484" i="11" s="1"/>
  <c r="X2484" i="11" s="1"/>
  <c r="Z2484" i="11" s="1"/>
  <c r="S2452" i="11"/>
  <c r="T2452" i="11" s="1"/>
  <c r="V2452" i="11" s="1"/>
  <c r="W2452" i="11" s="1"/>
  <c r="X2452" i="11" s="1"/>
  <c r="Z2452" i="11" s="1"/>
  <c r="S2420" i="11"/>
  <c r="T2420" i="11" s="1"/>
  <c r="V2420" i="11" s="1"/>
  <c r="W2420" i="11" s="1"/>
  <c r="X2420" i="11" s="1"/>
  <c r="Z2420" i="11" s="1"/>
  <c r="S2356" i="11"/>
  <c r="T2356" i="11" s="1"/>
  <c r="V2356" i="11" s="1"/>
  <c r="W2356" i="11" s="1"/>
  <c r="X2356" i="11" s="1"/>
  <c r="Z2356" i="11" s="1"/>
  <c r="S2324" i="11"/>
  <c r="T2324" i="11" s="1"/>
  <c r="V2324" i="11" s="1"/>
  <c r="W2324" i="11" s="1"/>
  <c r="X2324" i="11" s="1"/>
  <c r="Z2324" i="11" s="1"/>
  <c r="S2260" i="11"/>
  <c r="T2260" i="11" s="1"/>
  <c r="V2260" i="11" s="1"/>
  <c r="W2260" i="11" s="1"/>
  <c r="X2260" i="11" s="1"/>
  <c r="Z2260" i="11" s="1"/>
  <c r="S2228" i="11"/>
  <c r="T2228" i="11" s="1"/>
  <c r="V2228" i="11" s="1"/>
  <c r="W2228" i="11" s="1"/>
  <c r="X2228" i="11" s="1"/>
  <c r="Z2228" i="11" s="1"/>
  <c r="S2196" i="11"/>
  <c r="T2196" i="11" s="1"/>
  <c r="V2196" i="11" s="1"/>
  <c r="W2196" i="11" s="1"/>
  <c r="X2196" i="11" s="1"/>
  <c r="Z2196" i="11" s="1"/>
  <c r="S2164" i="11"/>
  <c r="T2164" i="11" s="1"/>
  <c r="V2164" i="11" s="1"/>
  <c r="W2164" i="11" s="1"/>
  <c r="X2164" i="11" s="1"/>
  <c r="Z2164" i="11" s="1"/>
  <c r="S2132" i="11"/>
  <c r="T2132" i="11" s="1"/>
  <c r="V2132" i="11" s="1"/>
  <c r="W2132" i="11" s="1"/>
  <c r="X2132" i="11" s="1"/>
  <c r="Z2132" i="11" s="1"/>
  <c r="S1310" i="11"/>
  <c r="T1310" i="11" s="1"/>
  <c r="V1310" i="11" s="1"/>
  <c r="W1310" i="11" s="1"/>
  <c r="X1310" i="11" s="1"/>
  <c r="Z1310" i="11" s="1"/>
  <c r="S3048" i="11"/>
  <c r="T3048" i="11" s="1"/>
  <c r="V3048" i="11" s="1"/>
  <c r="W3048" i="11" s="1"/>
  <c r="X3048" i="11" s="1"/>
  <c r="Z3048" i="11" s="1"/>
  <c r="S2984" i="11"/>
  <c r="T2984" i="11" s="1"/>
  <c r="V2984" i="11" s="1"/>
  <c r="W2984" i="11" s="1"/>
  <c r="X2984" i="11" s="1"/>
  <c r="Z2984" i="11" s="1"/>
  <c r="S2952" i="11"/>
  <c r="T2952" i="11" s="1"/>
  <c r="V2952" i="11" s="1"/>
  <c r="W2952" i="11" s="1"/>
  <c r="X2952" i="11" s="1"/>
  <c r="Z2952" i="11" s="1"/>
  <c r="S2920" i="11"/>
  <c r="T2920" i="11" s="1"/>
  <c r="V2920" i="11" s="1"/>
  <c r="W2920" i="11" s="1"/>
  <c r="X2920" i="11" s="1"/>
  <c r="Z2920" i="11" s="1"/>
  <c r="S2888" i="11"/>
  <c r="T2888" i="11" s="1"/>
  <c r="V2888" i="11" s="1"/>
  <c r="W2888" i="11" s="1"/>
  <c r="X2888" i="11" s="1"/>
  <c r="Z2888" i="11" s="1"/>
  <c r="S2856" i="11"/>
  <c r="T2856" i="11" s="1"/>
  <c r="V2856" i="11" s="1"/>
  <c r="W2856" i="11" s="1"/>
  <c r="X2856" i="11" s="1"/>
  <c r="Z2856" i="11" s="1"/>
  <c r="S2824" i="11"/>
  <c r="T2824" i="11" s="1"/>
  <c r="V2824" i="11" s="1"/>
  <c r="W2824" i="11" s="1"/>
  <c r="X2824" i="11" s="1"/>
  <c r="Z2824" i="11" s="1"/>
  <c r="S2792" i="11"/>
  <c r="T2792" i="11" s="1"/>
  <c r="V2792" i="11" s="1"/>
  <c r="W2792" i="11" s="1"/>
  <c r="X2792" i="11" s="1"/>
  <c r="Z2792" i="11" s="1"/>
  <c r="S2728" i="11"/>
  <c r="T2728" i="11" s="1"/>
  <c r="V2728" i="11" s="1"/>
  <c r="W2728" i="11" s="1"/>
  <c r="X2728" i="11" s="1"/>
  <c r="Z2728" i="11" s="1"/>
  <c r="S2632" i="11"/>
  <c r="T2632" i="11" s="1"/>
  <c r="V2632" i="11" s="1"/>
  <c r="W2632" i="11" s="1"/>
  <c r="X2632" i="11" s="1"/>
  <c r="Z2632" i="11" s="1"/>
  <c r="S2600" i="11"/>
  <c r="T2600" i="11" s="1"/>
  <c r="V2600" i="11" s="1"/>
  <c r="W2600" i="11" s="1"/>
  <c r="X2600" i="11" s="1"/>
  <c r="Z2600" i="11" s="1"/>
  <c r="S2568" i="11"/>
  <c r="T2568" i="11" s="1"/>
  <c r="V2568" i="11" s="1"/>
  <c r="W2568" i="11" s="1"/>
  <c r="X2568" i="11" s="1"/>
  <c r="Z2568" i="11" s="1"/>
  <c r="S2536" i="11"/>
  <c r="T2536" i="11" s="1"/>
  <c r="V2536" i="11" s="1"/>
  <c r="W2536" i="11" s="1"/>
  <c r="X2536" i="11" s="1"/>
  <c r="Z2536" i="11" s="1"/>
  <c r="S2504" i="11"/>
  <c r="T2504" i="11" s="1"/>
  <c r="V2504" i="11" s="1"/>
  <c r="W2504" i="11" s="1"/>
  <c r="X2504" i="11" s="1"/>
  <c r="Z2504" i="11" s="1"/>
  <c r="S2472" i="11"/>
  <c r="T2472" i="11" s="1"/>
  <c r="V2472" i="11" s="1"/>
  <c r="W2472" i="11" s="1"/>
  <c r="X2472" i="11" s="1"/>
  <c r="Z2472" i="11" s="1"/>
  <c r="S2376" i="11"/>
  <c r="T2376" i="11" s="1"/>
  <c r="V2376" i="11" s="1"/>
  <c r="W2376" i="11" s="1"/>
  <c r="X2376" i="11" s="1"/>
  <c r="Z2376" i="11" s="1"/>
  <c r="S2344" i="11"/>
  <c r="T2344" i="11" s="1"/>
  <c r="V2344" i="11" s="1"/>
  <c r="W2344" i="11" s="1"/>
  <c r="X2344" i="11" s="1"/>
  <c r="Z2344" i="11" s="1"/>
  <c r="S2312" i="11"/>
  <c r="T2312" i="11" s="1"/>
  <c r="V2312" i="11" s="1"/>
  <c r="W2312" i="11" s="1"/>
  <c r="X2312" i="11" s="1"/>
  <c r="Z2312" i="11" s="1"/>
  <c r="S2216" i="11"/>
  <c r="T2216" i="11" s="1"/>
  <c r="V2216" i="11" s="1"/>
  <c r="W2216" i="11" s="1"/>
  <c r="X2216" i="11" s="1"/>
  <c r="Z2216" i="11" s="1"/>
  <c r="S2184" i="11"/>
  <c r="T2184" i="11" s="1"/>
  <c r="V2184" i="11" s="1"/>
  <c r="W2184" i="11" s="1"/>
  <c r="X2184" i="11" s="1"/>
  <c r="Z2184" i="11" s="1"/>
  <c r="S2152" i="11"/>
  <c r="T2152" i="11" s="1"/>
  <c r="V2152" i="11" s="1"/>
  <c r="W2152" i="11" s="1"/>
  <c r="X2152" i="11" s="1"/>
  <c r="Z2152" i="11" s="1"/>
  <c r="S2120" i="11"/>
  <c r="T2120" i="11" s="1"/>
  <c r="V2120" i="11" s="1"/>
  <c r="W2120" i="11" s="1"/>
  <c r="X2120" i="11" s="1"/>
  <c r="Z2120" i="11" s="1"/>
  <c r="S1374" i="11"/>
  <c r="T1374" i="11" s="1"/>
  <c r="V1374" i="11" s="1"/>
  <c r="W1374" i="11" s="1"/>
  <c r="X1374" i="11" s="1"/>
  <c r="Z1374" i="11" s="1"/>
  <c r="S1298" i="11"/>
  <c r="T1298" i="11" s="1"/>
  <c r="V1298" i="11" s="1"/>
  <c r="W1298" i="11" s="1"/>
  <c r="X1298" i="11" s="1"/>
  <c r="Z1298" i="11" s="1"/>
  <c r="S3100" i="11"/>
  <c r="T3100" i="11" s="1"/>
  <c r="V3100" i="11" s="1"/>
  <c r="W3100" i="11" s="1"/>
  <c r="X3100" i="11" s="1"/>
  <c r="Z3100" i="11" s="1"/>
  <c r="S3088" i="11"/>
  <c r="T3088" i="11" s="1"/>
  <c r="V3088" i="11" s="1"/>
  <c r="W3088" i="11" s="1"/>
  <c r="X3088" i="11" s="1"/>
  <c r="Z3088" i="11" s="1"/>
  <c r="S3068" i="11"/>
  <c r="T3068" i="11" s="1"/>
  <c r="V3068" i="11" s="1"/>
  <c r="W3068" i="11" s="1"/>
  <c r="X3068" i="11" s="1"/>
  <c r="Z3068" i="11" s="1"/>
  <c r="S3036" i="11"/>
  <c r="T3036" i="11" s="1"/>
  <c r="V3036" i="11" s="1"/>
  <c r="W3036" i="11" s="1"/>
  <c r="X3036" i="11" s="1"/>
  <c r="Z3036" i="11" s="1"/>
  <c r="S3004" i="11"/>
  <c r="T3004" i="11" s="1"/>
  <c r="V3004" i="11" s="1"/>
  <c r="W3004" i="11" s="1"/>
  <c r="X3004" i="11" s="1"/>
  <c r="Z3004" i="11" s="1"/>
  <c r="S2972" i="11"/>
  <c r="T2972" i="11" s="1"/>
  <c r="V2972" i="11" s="1"/>
  <c r="W2972" i="11" s="1"/>
  <c r="X2972" i="11" s="1"/>
  <c r="Z2972" i="11" s="1"/>
  <c r="S2960" i="11"/>
  <c r="T2960" i="11" s="1"/>
  <c r="V2960" i="11" s="1"/>
  <c r="W2960" i="11" s="1"/>
  <c r="X2960" i="11" s="1"/>
  <c r="Z2960" i="11" s="1"/>
  <c r="S2940" i="11"/>
  <c r="T2940" i="11" s="1"/>
  <c r="V2940" i="11" s="1"/>
  <c r="W2940" i="11" s="1"/>
  <c r="X2940" i="11" s="1"/>
  <c r="Z2940" i="11" s="1"/>
  <c r="S2908" i="11"/>
  <c r="T2908" i="11" s="1"/>
  <c r="V2908" i="11" s="1"/>
  <c r="W2908" i="11" s="1"/>
  <c r="X2908" i="11" s="1"/>
  <c r="Z2908" i="11" s="1"/>
  <c r="S2876" i="11"/>
  <c r="T2876" i="11" s="1"/>
  <c r="V2876" i="11" s="1"/>
  <c r="W2876" i="11" s="1"/>
  <c r="X2876" i="11" s="1"/>
  <c r="Z2876" i="11" s="1"/>
  <c r="S2844" i="11"/>
  <c r="T2844" i="11" s="1"/>
  <c r="V2844" i="11" s="1"/>
  <c r="W2844" i="11" s="1"/>
  <c r="X2844" i="11" s="1"/>
  <c r="Z2844" i="11" s="1"/>
  <c r="S2812" i="11"/>
  <c r="T2812" i="11" s="1"/>
  <c r="V2812" i="11" s="1"/>
  <c r="W2812" i="11" s="1"/>
  <c r="X2812" i="11" s="1"/>
  <c r="Z2812" i="11" s="1"/>
  <c r="S2780" i="11"/>
  <c r="T2780" i="11" s="1"/>
  <c r="V2780" i="11" s="1"/>
  <c r="W2780" i="11" s="1"/>
  <c r="X2780" i="11" s="1"/>
  <c r="Z2780" i="11" s="1"/>
  <c r="S2748" i="11"/>
  <c r="T2748" i="11" s="1"/>
  <c r="V2748" i="11" s="1"/>
  <c r="W2748" i="11" s="1"/>
  <c r="X2748" i="11" s="1"/>
  <c r="Z2748" i="11" s="1"/>
  <c r="S2716" i="11"/>
  <c r="T2716" i="11" s="1"/>
  <c r="V2716" i="11" s="1"/>
  <c r="W2716" i="11" s="1"/>
  <c r="X2716" i="11" s="1"/>
  <c r="Z2716" i="11" s="1"/>
  <c r="S2704" i="11"/>
  <c r="T2704" i="11" s="1"/>
  <c r="V2704" i="11" s="1"/>
  <c r="W2704" i="11" s="1"/>
  <c r="X2704" i="11" s="1"/>
  <c r="Z2704" i="11" s="1"/>
  <c r="S2652" i="11"/>
  <c r="T2652" i="11" s="1"/>
  <c r="V2652" i="11" s="1"/>
  <c r="W2652" i="11" s="1"/>
  <c r="X2652" i="11" s="1"/>
  <c r="Z2652" i="11" s="1"/>
  <c r="S2620" i="11"/>
  <c r="T2620" i="11" s="1"/>
  <c r="V2620" i="11" s="1"/>
  <c r="W2620" i="11" s="1"/>
  <c r="X2620" i="11" s="1"/>
  <c r="Z2620" i="11" s="1"/>
  <c r="S2588" i="11"/>
  <c r="T2588" i="11" s="1"/>
  <c r="V2588" i="11" s="1"/>
  <c r="W2588" i="11" s="1"/>
  <c r="X2588" i="11" s="1"/>
  <c r="Z2588" i="11" s="1"/>
  <c r="S2576" i="11"/>
  <c r="T2576" i="11" s="1"/>
  <c r="V2576" i="11" s="1"/>
  <c r="W2576" i="11" s="1"/>
  <c r="X2576" i="11" s="1"/>
  <c r="Z2576" i="11" s="1"/>
  <c r="S2556" i="11"/>
  <c r="T2556" i="11" s="1"/>
  <c r="V2556" i="11" s="1"/>
  <c r="W2556" i="11" s="1"/>
  <c r="X2556" i="11" s="1"/>
  <c r="Z2556" i="11" s="1"/>
  <c r="S2524" i="11"/>
  <c r="T2524" i="11" s="1"/>
  <c r="V2524" i="11" s="1"/>
  <c r="W2524" i="11" s="1"/>
  <c r="X2524" i="11" s="1"/>
  <c r="Z2524" i="11" s="1"/>
  <c r="S2492" i="11"/>
  <c r="T2492" i="11" s="1"/>
  <c r="V2492" i="11" s="1"/>
  <c r="W2492" i="11" s="1"/>
  <c r="X2492" i="11" s="1"/>
  <c r="Z2492" i="11" s="1"/>
  <c r="S2428" i="11"/>
  <c r="T2428" i="11" s="1"/>
  <c r="V2428" i="11" s="1"/>
  <c r="W2428" i="11" s="1"/>
  <c r="X2428" i="11" s="1"/>
  <c r="Z2428" i="11" s="1"/>
  <c r="S2396" i="11"/>
  <c r="T2396" i="11" s="1"/>
  <c r="V2396" i="11" s="1"/>
  <c r="W2396" i="11" s="1"/>
  <c r="X2396" i="11" s="1"/>
  <c r="Z2396" i="11" s="1"/>
  <c r="S2364" i="11"/>
  <c r="T2364" i="11" s="1"/>
  <c r="V2364" i="11" s="1"/>
  <c r="W2364" i="11" s="1"/>
  <c r="X2364" i="11" s="1"/>
  <c r="Z2364" i="11" s="1"/>
  <c r="S2332" i="11"/>
  <c r="T2332" i="11" s="1"/>
  <c r="V2332" i="11" s="1"/>
  <c r="W2332" i="11" s="1"/>
  <c r="X2332" i="11" s="1"/>
  <c r="Z2332" i="11" s="1"/>
  <c r="S2300" i="11"/>
  <c r="T2300" i="11" s="1"/>
  <c r="V2300" i="11" s="1"/>
  <c r="W2300" i="11" s="1"/>
  <c r="X2300" i="11" s="1"/>
  <c r="Z2300" i="11" s="1"/>
  <c r="S2268" i="11"/>
  <c r="T2268" i="11" s="1"/>
  <c r="V2268" i="11" s="1"/>
  <c r="W2268" i="11" s="1"/>
  <c r="X2268" i="11" s="1"/>
  <c r="Z2268" i="11" s="1"/>
  <c r="S2256" i="11"/>
  <c r="T2256" i="11" s="1"/>
  <c r="V2256" i="11" s="1"/>
  <c r="W2256" i="11" s="1"/>
  <c r="X2256" i="11" s="1"/>
  <c r="Z2256" i="11" s="1"/>
  <c r="S2204" i="11"/>
  <c r="T2204" i="11" s="1"/>
  <c r="V2204" i="11" s="1"/>
  <c r="W2204" i="11" s="1"/>
  <c r="X2204" i="11" s="1"/>
  <c r="Z2204" i="11" s="1"/>
  <c r="S2172" i="11"/>
  <c r="T2172" i="11" s="1"/>
  <c r="V2172" i="11" s="1"/>
  <c r="W2172" i="11" s="1"/>
  <c r="X2172" i="11" s="1"/>
  <c r="Z2172" i="11" s="1"/>
  <c r="S2140" i="11"/>
  <c r="T2140" i="11" s="1"/>
  <c r="V2140" i="11" s="1"/>
  <c r="W2140" i="11" s="1"/>
  <c r="X2140" i="11" s="1"/>
  <c r="Z2140" i="11" s="1"/>
  <c r="S686" i="11"/>
  <c r="T686" i="11" s="1"/>
  <c r="V686" i="11" s="1"/>
  <c r="W686" i="11" s="1"/>
  <c r="X686" i="11" s="1"/>
  <c r="Z686" i="11" s="1"/>
  <c r="S590" i="11"/>
  <c r="T590" i="11" s="1"/>
  <c r="V590" i="11" s="1"/>
  <c r="W590" i="11" s="1"/>
  <c r="X590" i="11" s="1"/>
  <c r="Z590" i="11" s="1"/>
  <c r="S526" i="11"/>
  <c r="T526" i="11" s="1"/>
  <c r="V526" i="11" s="1"/>
  <c r="W526" i="11" s="1"/>
  <c r="X526" i="11" s="1"/>
  <c r="Z526" i="11" s="1"/>
  <c r="S494" i="11"/>
  <c r="T494" i="11" s="1"/>
  <c r="V494" i="11" s="1"/>
  <c r="W494" i="11" s="1"/>
  <c r="X494" i="11" s="1"/>
  <c r="Z494" i="11" s="1"/>
  <c r="S462" i="11"/>
  <c r="T462" i="11" s="1"/>
  <c r="V462" i="11" s="1"/>
  <c r="W462" i="11" s="1"/>
  <c r="X462" i="11" s="1"/>
  <c r="Z462" i="11" s="1"/>
  <c r="S398" i="11"/>
  <c r="T398" i="11" s="1"/>
  <c r="V398" i="11" s="1"/>
  <c r="W398" i="11" s="1"/>
  <c r="X398" i="11" s="1"/>
  <c r="Z398" i="11" s="1"/>
  <c r="S334" i="11"/>
  <c r="T334" i="11" s="1"/>
  <c r="V334" i="11" s="1"/>
  <c r="W334" i="11" s="1"/>
  <c r="X334" i="11" s="1"/>
  <c r="Z334" i="11" s="1"/>
  <c r="S302" i="11"/>
  <c r="T302" i="11" s="1"/>
  <c r="V302" i="11" s="1"/>
  <c r="W302" i="11" s="1"/>
  <c r="X302" i="11" s="1"/>
  <c r="Z302" i="11" s="1"/>
  <c r="S270" i="11"/>
  <c r="T270" i="11" s="1"/>
  <c r="V270" i="11" s="1"/>
  <c r="W270" i="11" s="1"/>
  <c r="X270" i="11" s="1"/>
  <c r="Z270" i="11" s="1"/>
  <c r="S238" i="11"/>
  <c r="T238" i="11" s="1"/>
  <c r="V238" i="11" s="1"/>
  <c r="W238" i="11" s="1"/>
  <c r="X238" i="11" s="1"/>
  <c r="Z238" i="11" s="1"/>
  <c r="S142" i="11"/>
  <c r="T142" i="11" s="1"/>
  <c r="V142" i="11" s="1"/>
  <c r="W142" i="11" s="1"/>
  <c r="X142" i="11" s="1"/>
  <c r="Z142" i="11" s="1"/>
  <c r="S46" i="11"/>
  <c r="T46" i="11" s="1"/>
  <c r="V46" i="11" s="1"/>
  <c r="W46" i="11" s="1"/>
  <c r="X46" i="11" s="1"/>
  <c r="Z46" i="11" s="1"/>
  <c r="S2111" i="11"/>
  <c r="T2111" i="11" s="1"/>
  <c r="V2111" i="11" s="1"/>
  <c r="W2111" i="11" s="1"/>
  <c r="X2111" i="11" s="1"/>
  <c r="Z2111" i="11" s="1"/>
  <c r="S2079" i="11"/>
  <c r="T2079" i="11" s="1"/>
  <c r="V2079" i="11" s="1"/>
  <c r="W2079" i="11" s="1"/>
  <c r="X2079" i="11" s="1"/>
  <c r="Z2079" i="11" s="1"/>
  <c r="S2047" i="11"/>
  <c r="T2047" i="11" s="1"/>
  <c r="V2047" i="11" s="1"/>
  <c r="W2047" i="11" s="1"/>
  <c r="X2047" i="11" s="1"/>
  <c r="Z2047" i="11" s="1"/>
  <c r="S1983" i="11"/>
  <c r="T1983" i="11" s="1"/>
  <c r="V1983" i="11" s="1"/>
  <c r="W1983" i="11" s="1"/>
  <c r="X1983" i="11" s="1"/>
  <c r="Z1983" i="11" s="1"/>
  <c r="S1919" i="11"/>
  <c r="T1919" i="11" s="1"/>
  <c r="V1919" i="11" s="1"/>
  <c r="W1919" i="11" s="1"/>
  <c r="X1919" i="11" s="1"/>
  <c r="Z1919" i="11" s="1"/>
  <c r="S1899" i="11"/>
  <c r="T1899" i="11" s="1"/>
  <c r="V1899" i="11" s="1"/>
  <c r="W1899" i="11" s="1"/>
  <c r="X1899" i="11" s="1"/>
  <c r="Z1899" i="11" s="1"/>
  <c r="S1855" i="11"/>
  <c r="T1855" i="11" s="1"/>
  <c r="V1855" i="11" s="1"/>
  <c r="W1855" i="11" s="1"/>
  <c r="X1855" i="11" s="1"/>
  <c r="Z1855" i="11" s="1"/>
  <c r="S1791" i="11"/>
  <c r="T1791" i="11" s="1"/>
  <c r="V1791" i="11" s="1"/>
  <c r="W1791" i="11" s="1"/>
  <c r="X1791" i="11" s="1"/>
  <c r="Z1791" i="11" s="1"/>
  <c r="S4327" i="11"/>
  <c r="T4327" i="11" s="1"/>
  <c r="V4327" i="11" s="1"/>
  <c r="W4327" i="11" s="1"/>
  <c r="X4327" i="11" s="1"/>
  <c r="Z4327" i="11" s="1"/>
  <c r="S1134" i="11"/>
  <c r="T1134" i="11" s="1"/>
  <c r="V1134" i="11" s="1"/>
  <c r="W1134" i="11" s="1"/>
  <c r="X1134" i="11" s="1"/>
  <c r="Z1134" i="11" s="1"/>
  <c r="S706" i="11"/>
  <c r="T706" i="11" s="1"/>
  <c r="V706" i="11" s="1"/>
  <c r="W706" i="11" s="1"/>
  <c r="X706" i="11" s="1"/>
  <c r="Z706" i="11" s="1"/>
  <c r="S578" i="11"/>
  <c r="T578" i="11" s="1"/>
  <c r="V578" i="11" s="1"/>
  <c r="W578" i="11" s="1"/>
  <c r="X578" i="11" s="1"/>
  <c r="Z578" i="11" s="1"/>
  <c r="S546" i="11"/>
  <c r="T546" i="11" s="1"/>
  <c r="V546" i="11" s="1"/>
  <c r="W546" i="11" s="1"/>
  <c r="X546" i="11" s="1"/>
  <c r="Z546" i="11" s="1"/>
  <c r="S514" i="11"/>
  <c r="T514" i="11" s="1"/>
  <c r="V514" i="11" s="1"/>
  <c r="W514" i="11" s="1"/>
  <c r="X514" i="11" s="1"/>
  <c r="Z514" i="11" s="1"/>
  <c r="S418" i="11"/>
  <c r="T418" i="11" s="1"/>
  <c r="V418" i="11" s="1"/>
  <c r="W418" i="11" s="1"/>
  <c r="X418" i="11" s="1"/>
  <c r="Z418" i="11" s="1"/>
  <c r="S386" i="11"/>
  <c r="T386" i="11" s="1"/>
  <c r="V386" i="11" s="1"/>
  <c r="W386" i="11" s="1"/>
  <c r="X386" i="11" s="1"/>
  <c r="Z386" i="11" s="1"/>
  <c r="S322" i="11"/>
  <c r="T322" i="11" s="1"/>
  <c r="V322" i="11" s="1"/>
  <c r="W322" i="11" s="1"/>
  <c r="X322" i="11" s="1"/>
  <c r="Z322" i="11" s="1"/>
  <c r="S290" i="11"/>
  <c r="T290" i="11" s="1"/>
  <c r="V290" i="11" s="1"/>
  <c r="W290" i="11" s="1"/>
  <c r="X290" i="11" s="1"/>
  <c r="Z290" i="11" s="1"/>
  <c r="S258" i="11"/>
  <c r="T258" i="11" s="1"/>
  <c r="V258" i="11" s="1"/>
  <c r="W258" i="11" s="1"/>
  <c r="X258" i="11" s="1"/>
  <c r="Z258" i="11" s="1"/>
  <c r="S226" i="11"/>
  <c r="T226" i="11" s="1"/>
  <c r="V226" i="11" s="1"/>
  <c r="W226" i="11" s="1"/>
  <c r="X226" i="11" s="1"/>
  <c r="Z226" i="11" s="1"/>
  <c r="S206" i="11"/>
  <c r="T206" i="11" s="1"/>
  <c r="V206" i="11" s="1"/>
  <c r="W206" i="11" s="1"/>
  <c r="X206" i="11" s="1"/>
  <c r="Z206" i="11" s="1"/>
  <c r="S130" i="11"/>
  <c r="T130" i="11" s="1"/>
  <c r="V130" i="11" s="1"/>
  <c r="W130" i="11" s="1"/>
  <c r="X130" i="11" s="1"/>
  <c r="Z130" i="11" s="1"/>
  <c r="S98" i="11"/>
  <c r="T98" i="11" s="1"/>
  <c r="V98" i="11" s="1"/>
  <c r="W98" i="11" s="1"/>
  <c r="X98" i="11" s="1"/>
  <c r="Z98" i="11" s="1"/>
  <c r="S66" i="11"/>
  <c r="T66" i="11" s="1"/>
  <c r="V66" i="11" s="1"/>
  <c r="W66" i="11" s="1"/>
  <c r="X66" i="11" s="1"/>
  <c r="Z66" i="11" s="1"/>
  <c r="S34" i="11"/>
  <c r="T34" i="11" s="1"/>
  <c r="V34" i="11" s="1"/>
  <c r="W34" i="11" s="1"/>
  <c r="X34" i="11" s="1"/>
  <c r="Z34" i="11" s="1"/>
  <c r="S2067" i="11"/>
  <c r="T2067" i="11" s="1"/>
  <c r="V2067" i="11" s="1"/>
  <c r="W2067" i="11" s="1"/>
  <c r="X2067" i="11" s="1"/>
  <c r="Z2067" i="11" s="1"/>
  <c r="S2003" i="11"/>
  <c r="T2003" i="11" s="1"/>
  <c r="V2003" i="11" s="1"/>
  <c r="W2003" i="11" s="1"/>
  <c r="X2003" i="11" s="1"/>
  <c r="Z2003" i="11" s="1"/>
  <c r="S1971" i="11"/>
  <c r="T1971" i="11" s="1"/>
  <c r="V1971" i="11" s="1"/>
  <c r="W1971" i="11" s="1"/>
  <c r="X1971" i="11" s="1"/>
  <c r="Z1971" i="11" s="1"/>
  <c r="S1907" i="11"/>
  <c r="T1907" i="11" s="1"/>
  <c r="V1907" i="11" s="1"/>
  <c r="W1907" i="11" s="1"/>
  <c r="X1907" i="11" s="1"/>
  <c r="Z1907" i="11" s="1"/>
  <c r="S1887" i="11"/>
  <c r="T1887" i="11" s="1"/>
  <c r="V1887" i="11" s="1"/>
  <c r="W1887" i="11" s="1"/>
  <c r="X1887" i="11" s="1"/>
  <c r="Z1887" i="11" s="1"/>
  <c r="S1875" i="11"/>
  <c r="T1875" i="11" s="1"/>
  <c r="V1875" i="11" s="1"/>
  <c r="W1875" i="11" s="1"/>
  <c r="X1875" i="11" s="1"/>
  <c r="Z1875" i="11" s="1"/>
  <c r="S1142" i="11"/>
  <c r="T1142" i="11" s="1"/>
  <c r="V1142" i="11" s="1"/>
  <c r="W1142" i="11" s="1"/>
  <c r="X1142" i="11" s="1"/>
  <c r="Z1142" i="11" s="1"/>
  <c r="S694" i="11"/>
  <c r="T694" i="11" s="1"/>
  <c r="V694" i="11" s="1"/>
  <c r="W694" i="11" s="1"/>
  <c r="X694" i="11" s="1"/>
  <c r="Z694" i="11" s="1"/>
  <c r="S566" i="11"/>
  <c r="T566" i="11" s="1"/>
  <c r="V566" i="11" s="1"/>
  <c r="W566" i="11" s="1"/>
  <c r="X566" i="11" s="1"/>
  <c r="Z566" i="11" s="1"/>
  <c r="S534" i="11"/>
  <c r="T534" i="11" s="1"/>
  <c r="V534" i="11" s="1"/>
  <c r="W534" i="11" s="1"/>
  <c r="X534" i="11" s="1"/>
  <c r="Z534" i="11" s="1"/>
  <c r="S502" i="11"/>
  <c r="T502" i="11" s="1"/>
  <c r="V502" i="11" s="1"/>
  <c r="W502" i="11" s="1"/>
  <c r="X502" i="11" s="1"/>
  <c r="Z502" i="11" s="1"/>
  <c r="S470" i="11"/>
  <c r="T470" i="11" s="1"/>
  <c r="V470" i="11" s="1"/>
  <c r="W470" i="11" s="1"/>
  <c r="X470" i="11" s="1"/>
  <c r="Z470" i="11" s="1"/>
  <c r="S438" i="11"/>
  <c r="T438" i="11" s="1"/>
  <c r="V438" i="11" s="1"/>
  <c r="W438" i="11" s="1"/>
  <c r="X438" i="11" s="1"/>
  <c r="Z438" i="11" s="1"/>
  <c r="S406" i="11"/>
  <c r="T406" i="11" s="1"/>
  <c r="V406" i="11" s="1"/>
  <c r="W406" i="11" s="1"/>
  <c r="X406" i="11" s="1"/>
  <c r="Z406" i="11" s="1"/>
  <c r="S278" i="11"/>
  <c r="T278" i="11" s="1"/>
  <c r="V278" i="11" s="1"/>
  <c r="W278" i="11" s="1"/>
  <c r="X278" i="11" s="1"/>
  <c r="Z278" i="11" s="1"/>
  <c r="S246" i="11"/>
  <c r="T246" i="11" s="1"/>
  <c r="V246" i="11" s="1"/>
  <c r="W246" i="11" s="1"/>
  <c r="X246" i="11" s="1"/>
  <c r="Z246" i="11" s="1"/>
  <c r="S214" i="11"/>
  <c r="T214" i="11" s="1"/>
  <c r="V214" i="11" s="1"/>
  <c r="W214" i="11" s="1"/>
  <c r="X214" i="11" s="1"/>
  <c r="Z214" i="11" s="1"/>
  <c r="S150" i="11"/>
  <c r="T150" i="11" s="1"/>
  <c r="V150" i="11" s="1"/>
  <c r="W150" i="11" s="1"/>
  <c r="X150" i="11" s="1"/>
  <c r="Z150" i="11" s="1"/>
  <c r="S86" i="11"/>
  <c r="T86" i="11" s="1"/>
  <c r="V86" i="11" s="1"/>
  <c r="W86" i="11" s="1"/>
  <c r="X86" i="11" s="1"/>
  <c r="Z86" i="11" s="1"/>
  <c r="S54" i="11"/>
  <c r="T54" i="11" s="1"/>
  <c r="V54" i="11" s="1"/>
  <c r="W54" i="11" s="1"/>
  <c r="X54" i="11" s="1"/>
  <c r="Z54" i="11" s="1"/>
  <c r="S2087" i="11"/>
  <c r="T2087" i="11" s="1"/>
  <c r="V2087" i="11" s="1"/>
  <c r="W2087" i="11" s="1"/>
  <c r="X2087" i="11" s="1"/>
  <c r="Z2087" i="11" s="1"/>
  <c r="S2055" i="11"/>
  <c r="T2055" i="11" s="1"/>
  <c r="V2055" i="11" s="1"/>
  <c r="W2055" i="11" s="1"/>
  <c r="X2055" i="11" s="1"/>
  <c r="Z2055" i="11" s="1"/>
  <c r="S1991" i="11"/>
  <c r="T1991" i="11" s="1"/>
  <c r="V1991" i="11" s="1"/>
  <c r="W1991" i="11" s="1"/>
  <c r="X1991" i="11" s="1"/>
  <c r="Z1991" i="11" s="1"/>
  <c r="S1959" i="11"/>
  <c r="T1959" i="11" s="1"/>
  <c r="V1959" i="11" s="1"/>
  <c r="W1959" i="11" s="1"/>
  <c r="X1959" i="11" s="1"/>
  <c r="Z1959" i="11" s="1"/>
  <c r="S1939" i="11"/>
  <c r="T1939" i="11" s="1"/>
  <c r="V1939" i="11" s="1"/>
  <c r="W1939" i="11" s="1"/>
  <c r="X1939" i="11" s="1"/>
  <c r="Z1939" i="11" s="1"/>
  <c r="S1927" i="11"/>
  <c r="T1927" i="11" s="1"/>
  <c r="V1927" i="11" s="1"/>
  <c r="W1927" i="11" s="1"/>
  <c r="X1927" i="11" s="1"/>
  <c r="Z1927" i="11" s="1"/>
  <c r="S1895" i="11"/>
  <c r="T1895" i="11" s="1"/>
  <c r="V1895" i="11" s="1"/>
  <c r="W1895" i="11" s="1"/>
  <c r="X1895" i="11" s="1"/>
  <c r="Z1895" i="11" s="1"/>
  <c r="S1831" i="11"/>
  <c r="T1831" i="11" s="1"/>
  <c r="V1831" i="11" s="1"/>
  <c r="W1831" i="11" s="1"/>
  <c r="X1831" i="11" s="1"/>
  <c r="Z1831" i="11" s="1"/>
  <c r="S1130" i="11"/>
  <c r="T1130" i="11" s="1"/>
  <c r="V1130" i="11" s="1"/>
  <c r="W1130" i="11" s="1"/>
  <c r="X1130" i="11" s="1"/>
  <c r="Z1130" i="11" s="1"/>
  <c r="S714" i="11"/>
  <c r="T714" i="11" s="1"/>
  <c r="V714" i="11" s="1"/>
  <c r="W714" i="11" s="1"/>
  <c r="X714" i="11" s="1"/>
  <c r="Z714" i="11" s="1"/>
  <c r="S682" i="11"/>
  <c r="T682" i="11" s="1"/>
  <c r="V682" i="11" s="1"/>
  <c r="W682" i="11" s="1"/>
  <c r="X682" i="11" s="1"/>
  <c r="Z682" i="11" s="1"/>
  <c r="S586" i="11"/>
  <c r="T586" i="11" s="1"/>
  <c r="V586" i="11" s="1"/>
  <c r="W586" i="11" s="1"/>
  <c r="X586" i="11" s="1"/>
  <c r="Z586" i="11" s="1"/>
  <c r="S554" i="11"/>
  <c r="T554" i="11" s="1"/>
  <c r="V554" i="11" s="1"/>
  <c r="W554" i="11" s="1"/>
  <c r="X554" i="11" s="1"/>
  <c r="Z554" i="11" s="1"/>
  <c r="S522" i="11"/>
  <c r="T522" i="11" s="1"/>
  <c r="V522" i="11" s="1"/>
  <c r="W522" i="11" s="1"/>
  <c r="X522" i="11" s="1"/>
  <c r="Z522" i="11" s="1"/>
  <c r="S394" i="11"/>
  <c r="T394" i="11" s="1"/>
  <c r="V394" i="11" s="1"/>
  <c r="W394" i="11" s="1"/>
  <c r="X394" i="11" s="1"/>
  <c r="Z394" i="11" s="1"/>
  <c r="S330" i="11"/>
  <c r="T330" i="11" s="1"/>
  <c r="V330" i="11" s="1"/>
  <c r="W330" i="11" s="1"/>
  <c r="X330" i="11" s="1"/>
  <c r="Z330" i="11" s="1"/>
  <c r="S266" i="11"/>
  <c r="T266" i="11" s="1"/>
  <c r="V266" i="11" s="1"/>
  <c r="W266" i="11" s="1"/>
  <c r="X266" i="11" s="1"/>
  <c r="Z266" i="11" s="1"/>
  <c r="S234" i="11"/>
  <c r="T234" i="11" s="1"/>
  <c r="V234" i="11" s="1"/>
  <c r="W234" i="11" s="1"/>
  <c r="X234" i="11" s="1"/>
  <c r="Z234" i="11" s="1"/>
  <c r="S202" i="11"/>
  <c r="T202" i="11" s="1"/>
  <c r="V202" i="11" s="1"/>
  <c r="W202" i="11" s="1"/>
  <c r="X202" i="11" s="1"/>
  <c r="Z202" i="11" s="1"/>
  <c r="S138" i="11"/>
  <c r="T138" i="11" s="1"/>
  <c r="V138" i="11" s="1"/>
  <c r="W138" i="11" s="1"/>
  <c r="X138" i="11" s="1"/>
  <c r="Z138" i="11" s="1"/>
  <c r="S62" i="11"/>
  <c r="T62" i="11" s="1"/>
  <c r="V62" i="11" s="1"/>
  <c r="W62" i="11" s="1"/>
  <c r="X62" i="11" s="1"/>
  <c r="Z62" i="11" s="1"/>
  <c r="S42" i="11"/>
  <c r="T42" i="11" s="1"/>
  <c r="V42" i="11" s="1"/>
  <c r="W42" i="11" s="1"/>
  <c r="X42" i="11" s="1"/>
  <c r="Z42" i="11" s="1"/>
  <c r="S22" i="11"/>
  <c r="T22" i="11" s="1"/>
  <c r="V22" i="11" s="1"/>
  <c r="W22" i="11" s="1"/>
  <c r="X22" i="11" s="1"/>
  <c r="Z22" i="11" s="1"/>
  <c r="S2075" i="11"/>
  <c r="T2075" i="11" s="1"/>
  <c r="V2075" i="11" s="1"/>
  <c r="W2075" i="11" s="1"/>
  <c r="X2075" i="11" s="1"/>
  <c r="Z2075" i="11" s="1"/>
  <c r="S2023" i="11"/>
  <c r="T2023" i="11" s="1"/>
  <c r="V2023" i="11" s="1"/>
  <c r="W2023" i="11" s="1"/>
  <c r="X2023" i="11" s="1"/>
  <c r="Z2023" i="11" s="1"/>
  <c r="S2011" i="11"/>
  <c r="T2011" i="11" s="1"/>
  <c r="V2011" i="11" s="1"/>
  <c r="W2011" i="11" s="1"/>
  <c r="X2011" i="11" s="1"/>
  <c r="Z2011" i="11" s="1"/>
  <c r="S1947" i="11"/>
  <c r="T1947" i="11" s="1"/>
  <c r="V1947" i="11" s="1"/>
  <c r="W1947" i="11" s="1"/>
  <c r="X1947" i="11" s="1"/>
  <c r="Z1947" i="11" s="1"/>
  <c r="S1915" i="11"/>
  <c r="T1915" i="11" s="1"/>
  <c r="V1915" i="11" s="1"/>
  <c r="W1915" i="11" s="1"/>
  <c r="X1915" i="11" s="1"/>
  <c r="Z1915" i="11" s="1"/>
  <c r="S1883" i="11"/>
  <c r="T1883" i="11" s="1"/>
  <c r="V1883" i="11" s="1"/>
  <c r="W1883" i="11" s="1"/>
  <c r="X1883" i="11" s="1"/>
  <c r="Z1883" i="11" s="1"/>
  <c r="S1863" i="11"/>
  <c r="T1863" i="11" s="1"/>
  <c r="V1863" i="11" s="1"/>
  <c r="W1863" i="11" s="1"/>
  <c r="X1863" i="11" s="1"/>
  <c r="Z1863" i="11" s="1"/>
  <c r="S1851" i="11"/>
  <c r="T1851" i="11" s="1"/>
  <c r="V1851" i="11" s="1"/>
  <c r="W1851" i="11" s="1"/>
  <c r="X1851" i="11" s="1"/>
  <c r="Z1851" i="11" s="1"/>
  <c r="S1787" i="11"/>
  <c r="T1787" i="11" s="1"/>
  <c r="V1787" i="11" s="1"/>
  <c r="W1787" i="11" s="1"/>
  <c r="X1787" i="11" s="1"/>
  <c r="Z1787" i="11" s="1"/>
  <c r="S4323" i="11"/>
  <c r="T4323" i="11" s="1"/>
  <c r="V4323" i="11" s="1"/>
  <c r="W4323" i="11" s="1"/>
  <c r="X4323" i="11" s="1"/>
  <c r="Z4323" i="11" s="1"/>
  <c r="S1118" i="11"/>
  <c r="T1118" i="11" s="1"/>
  <c r="V1118" i="11" s="1"/>
  <c r="W1118" i="11" s="1"/>
  <c r="X1118" i="11" s="1"/>
  <c r="Z1118" i="11" s="1"/>
  <c r="S702" i="11"/>
  <c r="T702" i="11" s="1"/>
  <c r="V702" i="11" s="1"/>
  <c r="W702" i="11" s="1"/>
  <c r="X702" i="11" s="1"/>
  <c r="Z702" i="11" s="1"/>
  <c r="S574" i="11"/>
  <c r="T574" i="11" s="1"/>
  <c r="V574" i="11" s="1"/>
  <c r="W574" i="11" s="1"/>
  <c r="X574" i="11" s="1"/>
  <c r="Z574" i="11" s="1"/>
  <c r="S542" i="11"/>
  <c r="T542" i="11" s="1"/>
  <c r="V542" i="11" s="1"/>
  <c r="W542" i="11" s="1"/>
  <c r="X542" i="11" s="1"/>
  <c r="Z542" i="11" s="1"/>
  <c r="S510" i="11"/>
  <c r="T510" i="11" s="1"/>
  <c r="V510" i="11" s="1"/>
  <c r="W510" i="11" s="1"/>
  <c r="X510" i="11" s="1"/>
  <c r="Z510" i="11" s="1"/>
  <c r="S414" i="11"/>
  <c r="T414" i="11" s="1"/>
  <c r="V414" i="11" s="1"/>
  <c r="W414" i="11" s="1"/>
  <c r="X414" i="11" s="1"/>
  <c r="Z414" i="11" s="1"/>
  <c r="S318" i="11"/>
  <c r="T318" i="11" s="1"/>
  <c r="V318" i="11" s="1"/>
  <c r="W318" i="11" s="1"/>
  <c r="X318" i="11" s="1"/>
  <c r="Z318" i="11" s="1"/>
  <c r="S286" i="11"/>
  <c r="T286" i="11" s="1"/>
  <c r="V286" i="11" s="1"/>
  <c r="W286" i="11" s="1"/>
  <c r="X286" i="11" s="1"/>
  <c r="Z286" i="11" s="1"/>
  <c r="S254" i="11"/>
  <c r="T254" i="11" s="1"/>
  <c r="V254" i="11" s="1"/>
  <c r="W254" i="11" s="1"/>
  <c r="X254" i="11" s="1"/>
  <c r="Z254" i="11" s="1"/>
  <c r="S222" i="11"/>
  <c r="T222" i="11" s="1"/>
  <c r="V222" i="11" s="1"/>
  <c r="W222" i="11" s="1"/>
  <c r="X222" i="11" s="1"/>
  <c r="Z222" i="11" s="1"/>
  <c r="S158" i="11"/>
  <c r="T158" i="11" s="1"/>
  <c r="V158" i="11" s="1"/>
  <c r="W158" i="11" s="1"/>
  <c r="X158" i="11" s="1"/>
  <c r="Z158" i="11" s="1"/>
  <c r="S126" i="11"/>
  <c r="T126" i="11" s="1"/>
  <c r="V126" i="11" s="1"/>
  <c r="W126" i="11" s="1"/>
  <c r="X126" i="11" s="1"/>
  <c r="Z126" i="11" s="1"/>
  <c r="S94" i="11"/>
  <c r="T94" i="11" s="1"/>
  <c r="V94" i="11" s="1"/>
  <c r="W94" i="11" s="1"/>
  <c r="X94" i="11" s="1"/>
  <c r="Z94" i="11" s="1"/>
  <c r="S30" i="11"/>
  <c r="T30" i="11" s="1"/>
  <c r="V30" i="11" s="1"/>
  <c r="W30" i="11" s="1"/>
  <c r="X30" i="11" s="1"/>
  <c r="Z30" i="11" s="1"/>
  <c r="S2107" i="11"/>
  <c r="T2107" i="11" s="1"/>
  <c r="V2107" i="11" s="1"/>
  <c r="W2107" i="11" s="1"/>
  <c r="X2107" i="11" s="1"/>
  <c r="Z2107" i="11" s="1"/>
  <c r="S1999" i="11"/>
  <c r="T1999" i="11" s="1"/>
  <c r="V1999" i="11" s="1"/>
  <c r="W1999" i="11" s="1"/>
  <c r="X1999" i="11" s="1"/>
  <c r="Z1999" i="11" s="1"/>
  <c r="S1979" i="11"/>
  <c r="T1979" i="11" s="1"/>
  <c r="V1979" i="11" s="1"/>
  <c r="W1979" i="11" s="1"/>
  <c r="X1979" i="11" s="1"/>
  <c r="Z1979" i="11" s="1"/>
  <c r="S1967" i="11"/>
  <c r="T1967" i="11" s="1"/>
  <c r="V1967" i="11" s="1"/>
  <c r="W1967" i="11" s="1"/>
  <c r="X1967" i="11" s="1"/>
  <c r="Z1967" i="11" s="1"/>
  <c r="S1935" i="11"/>
  <c r="T1935" i="11" s="1"/>
  <c r="V1935" i="11" s="1"/>
  <c r="W1935" i="11" s="1"/>
  <c r="X1935" i="11" s="1"/>
  <c r="Z1935" i="11" s="1"/>
  <c r="S1903" i="11"/>
  <c r="T1903" i="11" s="1"/>
  <c r="V1903" i="11" s="1"/>
  <c r="W1903" i="11" s="1"/>
  <c r="X1903" i="11" s="1"/>
  <c r="Z1903" i="11" s="1"/>
  <c r="S1871" i="11"/>
  <c r="T1871" i="11" s="1"/>
  <c r="V1871" i="11" s="1"/>
  <c r="W1871" i="11" s="1"/>
  <c r="X1871" i="11" s="1"/>
  <c r="Z1871" i="11" s="1"/>
  <c r="S1839" i="11"/>
  <c r="T1839" i="11" s="1"/>
  <c r="V1839" i="11" s="1"/>
  <c r="W1839" i="11" s="1"/>
  <c r="X1839" i="11" s="1"/>
  <c r="Z1839" i="11" s="1"/>
  <c r="S1819" i="11"/>
  <c r="T1819" i="11" s="1"/>
  <c r="V1819" i="11" s="1"/>
  <c r="W1819" i="11" s="1"/>
  <c r="X1819" i="11" s="1"/>
  <c r="Z1819" i="11" s="1"/>
  <c r="S4331" i="11"/>
  <c r="T4331" i="11" s="1"/>
  <c r="V4331" i="11" s="1"/>
  <c r="W4331" i="11" s="1"/>
  <c r="X4331" i="11" s="1"/>
  <c r="Z4331" i="11" s="1"/>
  <c r="S1138" i="11"/>
  <c r="T1138" i="11" s="1"/>
  <c r="V1138" i="11" s="1"/>
  <c r="W1138" i="11" s="1"/>
  <c r="X1138" i="11" s="1"/>
  <c r="Z1138" i="11" s="1"/>
  <c r="S710" i="11"/>
  <c r="T710" i="11" s="1"/>
  <c r="V710" i="11" s="1"/>
  <c r="W710" i="11" s="1"/>
  <c r="X710" i="11" s="1"/>
  <c r="Z710" i="11" s="1"/>
  <c r="S690" i="11"/>
  <c r="T690" i="11" s="1"/>
  <c r="V690" i="11" s="1"/>
  <c r="W690" i="11" s="1"/>
  <c r="X690" i="11" s="1"/>
  <c r="Z690" i="11" s="1"/>
  <c r="S594" i="11"/>
  <c r="T594" i="11" s="1"/>
  <c r="V594" i="11" s="1"/>
  <c r="W594" i="11" s="1"/>
  <c r="X594" i="11" s="1"/>
  <c r="Z594" i="11" s="1"/>
  <c r="S562" i="11"/>
  <c r="T562" i="11" s="1"/>
  <c r="V562" i="11" s="1"/>
  <c r="W562" i="11" s="1"/>
  <c r="X562" i="11" s="1"/>
  <c r="Z562" i="11" s="1"/>
  <c r="S530" i="11"/>
  <c r="T530" i="11" s="1"/>
  <c r="V530" i="11" s="1"/>
  <c r="W530" i="11" s="1"/>
  <c r="X530" i="11" s="1"/>
  <c r="Z530" i="11" s="1"/>
  <c r="S498" i="11"/>
  <c r="T498" i="11" s="1"/>
  <c r="V498" i="11" s="1"/>
  <c r="W498" i="11" s="1"/>
  <c r="X498" i="11" s="1"/>
  <c r="Z498" i="11" s="1"/>
  <c r="S402" i="11"/>
  <c r="T402" i="11" s="1"/>
  <c r="V402" i="11" s="1"/>
  <c r="W402" i="11" s="1"/>
  <c r="X402" i="11" s="1"/>
  <c r="Z402" i="11" s="1"/>
  <c r="S338" i="11"/>
  <c r="T338" i="11" s="1"/>
  <c r="V338" i="11" s="1"/>
  <c r="W338" i="11" s="1"/>
  <c r="X338" i="11" s="1"/>
  <c r="Z338" i="11" s="1"/>
  <c r="S306" i="11"/>
  <c r="T306" i="11" s="1"/>
  <c r="V306" i="11" s="1"/>
  <c r="W306" i="11" s="1"/>
  <c r="X306" i="11" s="1"/>
  <c r="Z306" i="11" s="1"/>
  <c r="S294" i="11"/>
  <c r="T294" i="11" s="1"/>
  <c r="V294" i="11" s="1"/>
  <c r="W294" i="11" s="1"/>
  <c r="X294" i="11" s="1"/>
  <c r="Z294" i="11" s="1"/>
  <c r="S274" i="11"/>
  <c r="T274" i="11" s="1"/>
  <c r="V274" i="11" s="1"/>
  <c r="W274" i="11" s="1"/>
  <c r="X274" i="11" s="1"/>
  <c r="Z274" i="11" s="1"/>
  <c r="S242" i="11"/>
  <c r="T242" i="11" s="1"/>
  <c r="V242" i="11" s="1"/>
  <c r="W242" i="11" s="1"/>
  <c r="X242" i="11" s="1"/>
  <c r="Z242" i="11" s="1"/>
  <c r="S210" i="11"/>
  <c r="T210" i="11" s="1"/>
  <c r="V210" i="11" s="1"/>
  <c r="W210" i="11" s="1"/>
  <c r="X210" i="11" s="1"/>
  <c r="Z210" i="11" s="1"/>
  <c r="S146" i="11"/>
  <c r="T146" i="11" s="1"/>
  <c r="V146" i="11" s="1"/>
  <c r="W146" i="11" s="1"/>
  <c r="X146" i="11" s="1"/>
  <c r="Z146" i="11" s="1"/>
  <c r="S50" i="11"/>
  <c r="T50" i="11" s="1"/>
  <c r="V50" i="11" s="1"/>
  <c r="W50" i="11" s="1"/>
  <c r="X50" i="11" s="1"/>
  <c r="Z50" i="11" s="1"/>
  <c r="S2083" i="11"/>
  <c r="T2083" i="11" s="1"/>
  <c r="V2083" i="11" s="1"/>
  <c r="W2083" i="11" s="1"/>
  <c r="X2083" i="11" s="1"/>
  <c r="Z2083" i="11" s="1"/>
  <c r="S2063" i="11"/>
  <c r="T2063" i="11" s="1"/>
  <c r="V2063" i="11" s="1"/>
  <c r="W2063" i="11" s="1"/>
  <c r="X2063" i="11" s="1"/>
  <c r="Z2063" i="11" s="1"/>
  <c r="S2019" i="11"/>
  <c r="T2019" i="11" s="1"/>
  <c r="V2019" i="11" s="1"/>
  <c r="W2019" i="11" s="1"/>
  <c r="X2019" i="11" s="1"/>
  <c r="Z2019" i="11" s="1"/>
  <c r="S1923" i="11"/>
  <c r="T1923" i="11" s="1"/>
  <c r="V1923" i="11" s="1"/>
  <c r="W1923" i="11" s="1"/>
  <c r="X1923" i="11" s="1"/>
  <c r="Z1923" i="11" s="1"/>
  <c r="S1891" i="11"/>
  <c r="T1891" i="11" s="1"/>
  <c r="V1891" i="11" s="1"/>
  <c r="W1891" i="11" s="1"/>
  <c r="X1891" i="11" s="1"/>
  <c r="Z1891" i="11" s="1"/>
  <c r="S1126" i="11"/>
  <c r="T1126" i="11" s="1"/>
  <c r="V1126" i="11" s="1"/>
  <c r="W1126" i="11" s="1"/>
  <c r="X1126" i="11" s="1"/>
  <c r="Z1126" i="11" s="1"/>
  <c r="S582" i="11"/>
  <c r="T582" i="11" s="1"/>
  <c r="V582" i="11" s="1"/>
  <c r="W582" i="11" s="1"/>
  <c r="X582" i="11" s="1"/>
  <c r="Z582" i="11" s="1"/>
  <c r="S550" i="11"/>
  <c r="T550" i="11" s="1"/>
  <c r="V550" i="11" s="1"/>
  <c r="W550" i="11" s="1"/>
  <c r="X550" i="11" s="1"/>
  <c r="Z550" i="11" s="1"/>
  <c r="S518" i="11"/>
  <c r="T518" i="11" s="1"/>
  <c r="V518" i="11" s="1"/>
  <c r="W518" i="11" s="1"/>
  <c r="X518" i="11" s="1"/>
  <c r="Z518" i="11" s="1"/>
  <c r="S390" i="11"/>
  <c r="T390" i="11" s="1"/>
  <c r="V390" i="11" s="1"/>
  <c r="W390" i="11" s="1"/>
  <c r="X390" i="11" s="1"/>
  <c r="Z390" i="11" s="1"/>
  <c r="S326" i="11"/>
  <c r="T326" i="11" s="1"/>
  <c r="V326" i="11" s="1"/>
  <c r="W326" i="11" s="1"/>
  <c r="X326" i="11" s="1"/>
  <c r="Z326" i="11" s="1"/>
  <c r="S262" i="11"/>
  <c r="T262" i="11" s="1"/>
  <c r="V262" i="11" s="1"/>
  <c r="W262" i="11" s="1"/>
  <c r="X262" i="11" s="1"/>
  <c r="Z262" i="11" s="1"/>
  <c r="S230" i="11"/>
  <c r="T230" i="11" s="1"/>
  <c r="V230" i="11" s="1"/>
  <c r="W230" i="11" s="1"/>
  <c r="X230" i="11" s="1"/>
  <c r="Z230" i="11" s="1"/>
  <c r="S198" i="11"/>
  <c r="T198" i="11" s="1"/>
  <c r="V198" i="11" s="1"/>
  <c r="W198" i="11" s="1"/>
  <c r="X198" i="11" s="1"/>
  <c r="Z198" i="11" s="1"/>
  <c r="S134" i="11"/>
  <c r="T134" i="11" s="1"/>
  <c r="V134" i="11" s="1"/>
  <c r="W134" i="11" s="1"/>
  <c r="X134" i="11" s="1"/>
  <c r="Z134" i="11" s="1"/>
  <c r="S38" i="11"/>
  <c r="T38" i="11" s="1"/>
  <c r="V38" i="11" s="1"/>
  <c r="W38" i="11" s="1"/>
  <c r="X38" i="11" s="1"/>
  <c r="Z38" i="11" s="1"/>
  <c r="S2115" i="11"/>
  <c r="T2115" i="11" s="1"/>
  <c r="V2115" i="11" s="1"/>
  <c r="W2115" i="11" s="1"/>
  <c r="X2115" i="11" s="1"/>
  <c r="Z2115" i="11" s="1"/>
  <c r="S2071" i="11"/>
  <c r="T2071" i="11" s="1"/>
  <c r="V2071" i="11" s="1"/>
  <c r="W2071" i="11" s="1"/>
  <c r="X2071" i="11" s="1"/>
  <c r="Z2071" i="11" s="1"/>
  <c r="S2051" i="11"/>
  <c r="T2051" i="11" s="1"/>
  <c r="V2051" i="11" s="1"/>
  <c r="W2051" i="11" s="1"/>
  <c r="X2051" i="11" s="1"/>
  <c r="Z2051" i="11" s="1"/>
  <c r="S2039" i="11"/>
  <c r="T2039" i="11" s="1"/>
  <c r="V2039" i="11" s="1"/>
  <c r="W2039" i="11" s="1"/>
  <c r="X2039" i="11" s="1"/>
  <c r="Z2039" i="11" s="1"/>
  <c r="S2007" i="11"/>
  <c r="T2007" i="11" s="1"/>
  <c r="V2007" i="11" s="1"/>
  <c r="W2007" i="11" s="1"/>
  <c r="X2007" i="11" s="1"/>
  <c r="Z2007" i="11" s="1"/>
  <c r="S1987" i="11"/>
  <c r="T1987" i="11" s="1"/>
  <c r="V1987" i="11" s="1"/>
  <c r="W1987" i="11" s="1"/>
  <c r="X1987" i="11" s="1"/>
  <c r="Z1987" i="11" s="1"/>
  <c r="S1975" i="11"/>
  <c r="T1975" i="11" s="1"/>
  <c r="V1975" i="11" s="1"/>
  <c r="W1975" i="11" s="1"/>
  <c r="X1975" i="11" s="1"/>
  <c r="Z1975" i="11" s="1"/>
  <c r="S1943" i="11"/>
  <c r="T1943" i="11" s="1"/>
  <c r="V1943" i="11" s="1"/>
  <c r="W1943" i="11" s="1"/>
  <c r="X1943" i="11" s="1"/>
  <c r="Z1943" i="11" s="1"/>
  <c r="S1911" i="11"/>
  <c r="T1911" i="11" s="1"/>
  <c r="V1911" i="11" s="1"/>
  <c r="W1911" i="11" s="1"/>
  <c r="X1911" i="11" s="1"/>
  <c r="Z1911" i="11" s="1"/>
  <c r="S1879" i="11"/>
  <c r="T1879" i="11" s="1"/>
  <c r="V1879" i="11" s="1"/>
  <c r="W1879" i="11" s="1"/>
  <c r="X1879" i="11" s="1"/>
  <c r="Z1879" i="11" s="1"/>
  <c r="S1859" i="11"/>
  <c r="T1859" i="11" s="1"/>
  <c r="V1859" i="11" s="1"/>
  <c r="W1859" i="11" s="1"/>
  <c r="X1859" i="11" s="1"/>
  <c r="Z1859" i="11" s="1"/>
  <c r="S1847" i="11"/>
  <c r="T1847" i="11" s="1"/>
  <c r="V1847" i="11" s="1"/>
  <c r="W1847" i="11" s="1"/>
  <c r="X1847" i="11" s="1"/>
  <c r="Z1847" i="11" s="1"/>
  <c r="S1815" i="11"/>
  <c r="T1815" i="11" s="1"/>
  <c r="V1815" i="11" s="1"/>
  <c r="W1815" i="11" s="1"/>
  <c r="X1815" i="11" s="1"/>
  <c r="Z1815" i="11" s="1"/>
  <c r="S1114" i="11"/>
  <c r="T1114" i="11" s="1"/>
  <c r="V1114" i="11" s="1"/>
  <c r="W1114" i="11" s="1"/>
  <c r="X1114" i="11" s="1"/>
  <c r="Z1114" i="11" s="1"/>
  <c r="S570" i="11"/>
  <c r="T570" i="11" s="1"/>
  <c r="V570" i="11" s="1"/>
  <c r="W570" i="11" s="1"/>
  <c r="X570" i="11" s="1"/>
  <c r="Z570" i="11" s="1"/>
  <c r="S558" i="11"/>
  <c r="T558" i="11" s="1"/>
  <c r="V558" i="11" s="1"/>
  <c r="W558" i="11" s="1"/>
  <c r="X558" i="11" s="1"/>
  <c r="Z558" i="11" s="1"/>
  <c r="S538" i="11"/>
  <c r="T538" i="11" s="1"/>
  <c r="V538" i="11" s="1"/>
  <c r="W538" i="11" s="1"/>
  <c r="X538" i="11" s="1"/>
  <c r="Z538" i="11" s="1"/>
  <c r="S506" i="11"/>
  <c r="T506" i="11" s="1"/>
  <c r="V506" i="11" s="1"/>
  <c r="W506" i="11" s="1"/>
  <c r="X506" i="11" s="1"/>
  <c r="Z506" i="11" s="1"/>
  <c r="S410" i="11"/>
  <c r="T410" i="11" s="1"/>
  <c r="V410" i="11" s="1"/>
  <c r="W410" i="11" s="1"/>
  <c r="X410" i="11" s="1"/>
  <c r="Z410" i="11" s="1"/>
  <c r="S282" i="11"/>
  <c r="T282" i="11" s="1"/>
  <c r="V282" i="11" s="1"/>
  <c r="W282" i="11" s="1"/>
  <c r="X282" i="11" s="1"/>
  <c r="Z282" i="11" s="1"/>
  <c r="S250" i="11"/>
  <c r="T250" i="11" s="1"/>
  <c r="V250" i="11" s="1"/>
  <c r="W250" i="11" s="1"/>
  <c r="X250" i="11" s="1"/>
  <c r="Z250" i="11" s="1"/>
  <c r="S218" i="11"/>
  <c r="T218" i="11" s="1"/>
  <c r="V218" i="11" s="1"/>
  <c r="W218" i="11" s="1"/>
  <c r="X218" i="11" s="1"/>
  <c r="Z218" i="11" s="1"/>
  <c r="S154" i="11"/>
  <c r="T154" i="11" s="1"/>
  <c r="V154" i="11" s="1"/>
  <c r="W154" i="11" s="1"/>
  <c r="X154" i="11" s="1"/>
  <c r="Z154" i="11" s="1"/>
  <c r="S122" i="11"/>
  <c r="T122" i="11" s="1"/>
  <c r="V122" i="11" s="1"/>
  <c r="W122" i="11" s="1"/>
  <c r="X122" i="11" s="1"/>
  <c r="Z122" i="11" s="1"/>
  <c r="S90" i="11"/>
  <c r="T90" i="11" s="1"/>
  <c r="V90" i="11" s="1"/>
  <c r="W90" i="11" s="1"/>
  <c r="X90" i="11" s="1"/>
  <c r="Z90" i="11" s="1"/>
  <c r="S58" i="11"/>
  <c r="T58" i="11" s="1"/>
  <c r="V58" i="11" s="1"/>
  <c r="W58" i="11" s="1"/>
  <c r="X58" i="11" s="1"/>
  <c r="Z58" i="11" s="1"/>
  <c r="S26" i="11"/>
  <c r="T26" i="11" s="1"/>
  <c r="V26" i="11" s="1"/>
  <c r="W26" i="11" s="1"/>
  <c r="X26" i="11" s="1"/>
  <c r="Z26" i="11" s="1"/>
  <c r="S2059" i="11"/>
  <c r="T2059" i="11" s="1"/>
  <c r="V2059" i="11" s="1"/>
  <c r="W2059" i="11" s="1"/>
  <c r="X2059" i="11" s="1"/>
  <c r="Z2059" i="11" s="1"/>
  <c r="S2027" i="11"/>
  <c r="T2027" i="11" s="1"/>
  <c r="V2027" i="11" s="1"/>
  <c r="W2027" i="11" s="1"/>
  <c r="X2027" i="11" s="1"/>
  <c r="Z2027" i="11" s="1"/>
  <c r="S1995" i="11"/>
  <c r="T1995" i="11" s="1"/>
  <c r="V1995" i="11" s="1"/>
  <c r="W1995" i="11" s="1"/>
  <c r="X1995" i="11" s="1"/>
  <c r="Z1995" i="11" s="1"/>
  <c r="S1963" i="11"/>
  <c r="T1963" i="11" s="1"/>
  <c r="V1963" i="11" s="1"/>
  <c r="W1963" i="11" s="1"/>
  <c r="X1963" i="11" s="1"/>
  <c r="Z1963" i="11" s="1"/>
  <c r="S1931" i="11"/>
  <c r="T1931" i="11" s="1"/>
  <c r="V1931" i="11" s="1"/>
  <c r="W1931" i="11" s="1"/>
  <c r="X1931" i="11" s="1"/>
  <c r="Z1931" i="11" s="1"/>
  <c r="S1867" i="11"/>
  <c r="T1867" i="11" s="1"/>
  <c r="V1867" i="11" s="1"/>
  <c r="W1867" i="11" s="1"/>
  <c r="X1867" i="11" s="1"/>
  <c r="Z1867" i="11" s="1"/>
  <c r="S1835" i="11"/>
  <c r="T1835" i="11" s="1"/>
  <c r="V1835" i="11" s="1"/>
  <c r="W1835" i="11" s="1"/>
  <c r="X1835" i="11" s="1"/>
  <c r="Z1835" i="11" s="1"/>
  <c r="S1803" i="11"/>
  <c r="T1803" i="11" s="1"/>
  <c r="V1803" i="11" s="1"/>
  <c r="W1803" i="11" s="1"/>
  <c r="X1803" i="11" s="1"/>
  <c r="Z1803" i="11" s="1"/>
  <c r="S1807" i="11"/>
  <c r="T1807" i="11" s="1"/>
  <c r="V1807" i="11" s="1"/>
  <c r="W1807" i="11" s="1"/>
  <c r="X1807" i="11" s="1"/>
  <c r="Z1807" i="11" s="1"/>
  <c r="S4279" i="11"/>
  <c r="T4279" i="11" s="1"/>
  <c r="V4279" i="11" s="1"/>
  <c r="W4279" i="11" s="1"/>
  <c r="X4279" i="11" s="1"/>
  <c r="Z4279" i="11" s="1"/>
  <c r="S4267" i="11"/>
  <c r="T4267" i="11" s="1"/>
  <c r="V4267" i="11" s="1"/>
  <c r="W4267" i="11" s="1"/>
  <c r="X4267" i="11" s="1"/>
  <c r="Z4267" i="11" s="1"/>
  <c r="S4247" i="11"/>
  <c r="T4247" i="11" s="1"/>
  <c r="V4247" i="11" s="1"/>
  <c r="W4247" i="11" s="1"/>
  <c r="X4247" i="11" s="1"/>
  <c r="Z4247" i="11" s="1"/>
  <c r="S4215" i="11"/>
  <c r="T4215" i="11" s="1"/>
  <c r="V4215" i="11" s="1"/>
  <c r="W4215" i="11" s="1"/>
  <c r="X4215" i="11" s="1"/>
  <c r="Z4215" i="11" s="1"/>
  <c r="S4183" i="11"/>
  <c r="T4183" i="11" s="1"/>
  <c r="V4183" i="11" s="1"/>
  <c r="W4183" i="11" s="1"/>
  <c r="X4183" i="11" s="1"/>
  <c r="Z4183" i="11" s="1"/>
  <c r="S4151" i="11"/>
  <c r="T4151" i="11" s="1"/>
  <c r="V4151" i="11" s="1"/>
  <c r="W4151" i="11" s="1"/>
  <c r="X4151" i="11" s="1"/>
  <c r="Z4151" i="11" s="1"/>
  <c r="S4087" i="11"/>
  <c r="T4087" i="11" s="1"/>
  <c r="V4087" i="11" s="1"/>
  <c r="W4087" i="11" s="1"/>
  <c r="X4087" i="11" s="1"/>
  <c r="Z4087" i="11" s="1"/>
  <c r="S4055" i="11"/>
  <c r="T4055" i="11" s="1"/>
  <c r="V4055" i="11" s="1"/>
  <c r="W4055" i="11" s="1"/>
  <c r="X4055" i="11" s="1"/>
  <c r="Z4055" i="11" s="1"/>
  <c r="S4023" i="11"/>
  <c r="T4023" i="11" s="1"/>
  <c r="V4023" i="11" s="1"/>
  <c r="W4023" i="11" s="1"/>
  <c r="X4023" i="11" s="1"/>
  <c r="Z4023" i="11" s="1"/>
  <c r="S3991" i="11"/>
  <c r="T3991" i="11" s="1"/>
  <c r="V3991" i="11" s="1"/>
  <c r="W3991" i="11" s="1"/>
  <c r="X3991" i="11" s="1"/>
  <c r="Z3991" i="11" s="1"/>
  <c r="S3979" i="11"/>
  <c r="T3979" i="11" s="1"/>
  <c r="V3979" i="11" s="1"/>
  <c r="W3979" i="11" s="1"/>
  <c r="X3979" i="11" s="1"/>
  <c r="Z3979" i="11" s="1"/>
  <c r="S3927" i="11"/>
  <c r="T3927" i="11" s="1"/>
  <c r="V3927" i="11" s="1"/>
  <c r="W3927" i="11" s="1"/>
  <c r="X3927" i="11" s="1"/>
  <c r="Z3927" i="11" s="1"/>
  <c r="S3915" i="11"/>
  <c r="T3915" i="11" s="1"/>
  <c r="V3915" i="11" s="1"/>
  <c r="W3915" i="11" s="1"/>
  <c r="X3915" i="11" s="1"/>
  <c r="Z3915" i="11" s="1"/>
  <c r="S3895" i="11"/>
  <c r="T3895" i="11" s="1"/>
  <c r="V3895" i="11" s="1"/>
  <c r="W3895" i="11" s="1"/>
  <c r="X3895" i="11" s="1"/>
  <c r="Z3895" i="11" s="1"/>
  <c r="S3863" i="11"/>
  <c r="T3863" i="11" s="1"/>
  <c r="V3863" i="11" s="1"/>
  <c r="W3863" i="11" s="1"/>
  <c r="X3863" i="11" s="1"/>
  <c r="Z3863" i="11" s="1"/>
  <c r="S3851" i="11"/>
  <c r="T3851" i="11" s="1"/>
  <c r="V3851" i="11" s="1"/>
  <c r="W3851" i="11" s="1"/>
  <c r="X3851" i="11" s="1"/>
  <c r="Z3851" i="11" s="1"/>
  <c r="S3831" i="11"/>
  <c r="T3831" i="11" s="1"/>
  <c r="V3831" i="11" s="1"/>
  <c r="W3831" i="11" s="1"/>
  <c r="X3831" i="11" s="1"/>
  <c r="Z3831" i="11" s="1"/>
  <c r="S3799" i="11"/>
  <c r="T3799" i="11" s="1"/>
  <c r="V3799" i="11" s="1"/>
  <c r="W3799" i="11" s="1"/>
  <c r="X3799" i="11" s="1"/>
  <c r="Z3799" i="11" s="1"/>
  <c r="S3767" i="11"/>
  <c r="T3767" i="11" s="1"/>
  <c r="V3767" i="11" s="1"/>
  <c r="W3767" i="11" s="1"/>
  <c r="X3767" i="11" s="1"/>
  <c r="Z3767" i="11" s="1"/>
  <c r="S3735" i="11"/>
  <c r="T3735" i="11" s="1"/>
  <c r="V3735" i="11" s="1"/>
  <c r="W3735" i="11" s="1"/>
  <c r="X3735" i="11" s="1"/>
  <c r="Z3735" i="11" s="1"/>
  <c r="S3723" i="11"/>
  <c r="T3723" i="11" s="1"/>
  <c r="V3723" i="11" s="1"/>
  <c r="W3723" i="11" s="1"/>
  <c r="X3723" i="11" s="1"/>
  <c r="Z3723" i="11" s="1"/>
  <c r="S3671" i="11"/>
  <c r="T3671" i="11" s="1"/>
  <c r="V3671" i="11" s="1"/>
  <c r="W3671" i="11" s="1"/>
  <c r="X3671" i="11" s="1"/>
  <c r="Z3671" i="11" s="1"/>
  <c r="S3659" i="11"/>
  <c r="T3659" i="11" s="1"/>
  <c r="V3659" i="11" s="1"/>
  <c r="W3659" i="11" s="1"/>
  <c r="X3659" i="11" s="1"/>
  <c r="Z3659" i="11" s="1"/>
  <c r="S3639" i="11"/>
  <c r="T3639" i="11" s="1"/>
  <c r="V3639" i="11" s="1"/>
  <c r="W3639" i="11" s="1"/>
  <c r="X3639" i="11" s="1"/>
  <c r="Z3639" i="11" s="1"/>
  <c r="S3595" i="11"/>
  <c r="T3595" i="11" s="1"/>
  <c r="V3595" i="11" s="1"/>
  <c r="W3595" i="11" s="1"/>
  <c r="X3595" i="11" s="1"/>
  <c r="Z3595" i="11" s="1"/>
  <c r="S3543" i="11"/>
  <c r="T3543" i="11" s="1"/>
  <c r="V3543" i="11" s="1"/>
  <c r="W3543" i="11" s="1"/>
  <c r="X3543" i="11" s="1"/>
  <c r="Z3543" i="11" s="1"/>
  <c r="S3499" i="11"/>
  <c r="T3499" i="11" s="1"/>
  <c r="V3499" i="11" s="1"/>
  <c r="W3499" i="11" s="1"/>
  <c r="X3499" i="11" s="1"/>
  <c r="Z3499" i="11" s="1"/>
  <c r="S3467" i="11"/>
  <c r="T3467" i="11" s="1"/>
  <c r="V3467" i="11" s="1"/>
  <c r="W3467" i="11" s="1"/>
  <c r="X3467" i="11" s="1"/>
  <c r="Z3467" i="11" s="1"/>
  <c r="S3371" i="11"/>
  <c r="T3371" i="11" s="1"/>
  <c r="V3371" i="11" s="1"/>
  <c r="W3371" i="11" s="1"/>
  <c r="X3371" i="11" s="1"/>
  <c r="Z3371" i="11" s="1"/>
  <c r="S3339" i="11"/>
  <c r="T3339" i="11" s="1"/>
  <c r="V3339" i="11" s="1"/>
  <c r="W3339" i="11" s="1"/>
  <c r="X3339" i="11" s="1"/>
  <c r="Z3339" i="11" s="1"/>
  <c r="S3307" i="11"/>
  <c r="T3307" i="11" s="1"/>
  <c r="V3307" i="11" s="1"/>
  <c r="W3307" i="11" s="1"/>
  <c r="X3307" i="11" s="1"/>
  <c r="Z3307" i="11" s="1"/>
  <c r="S3243" i="11"/>
  <c r="T3243" i="11" s="1"/>
  <c r="V3243" i="11" s="1"/>
  <c r="W3243" i="11" s="1"/>
  <c r="X3243" i="11" s="1"/>
  <c r="Z3243" i="11" s="1"/>
  <c r="S3211" i="11"/>
  <c r="T3211" i="11" s="1"/>
  <c r="V3211" i="11" s="1"/>
  <c r="W3211" i="11" s="1"/>
  <c r="X3211" i="11" s="1"/>
  <c r="Z3211" i="11" s="1"/>
  <c r="S3179" i="11"/>
  <c r="T3179" i="11" s="1"/>
  <c r="V3179" i="11" s="1"/>
  <c r="W3179" i="11" s="1"/>
  <c r="X3179" i="11" s="1"/>
  <c r="Z3179" i="11" s="1"/>
  <c r="S3147" i="11"/>
  <c r="T3147" i="11" s="1"/>
  <c r="V3147" i="11" s="1"/>
  <c r="W3147" i="11" s="1"/>
  <c r="X3147" i="11" s="1"/>
  <c r="Z3147" i="11" s="1"/>
  <c r="S3115" i="11"/>
  <c r="T3115" i="11" s="1"/>
  <c r="V3115" i="11" s="1"/>
  <c r="W3115" i="11" s="1"/>
  <c r="X3115" i="11" s="1"/>
  <c r="Z3115" i="11" s="1"/>
  <c r="S3083" i="11"/>
  <c r="T3083" i="11" s="1"/>
  <c r="V3083" i="11" s="1"/>
  <c r="W3083" i="11" s="1"/>
  <c r="X3083" i="11" s="1"/>
  <c r="Z3083" i="11" s="1"/>
  <c r="S3051" i="11"/>
  <c r="T3051" i="11" s="1"/>
  <c r="V3051" i="11" s="1"/>
  <c r="W3051" i="11" s="1"/>
  <c r="X3051" i="11" s="1"/>
  <c r="Z3051" i="11" s="1"/>
  <c r="S2955" i="11"/>
  <c r="T2955" i="11" s="1"/>
  <c r="V2955" i="11" s="1"/>
  <c r="W2955" i="11" s="1"/>
  <c r="X2955" i="11" s="1"/>
  <c r="Z2955" i="11" s="1"/>
  <c r="S2923" i="11"/>
  <c r="T2923" i="11" s="1"/>
  <c r="V2923" i="11" s="1"/>
  <c r="W2923" i="11" s="1"/>
  <c r="X2923" i="11" s="1"/>
  <c r="Z2923" i="11" s="1"/>
  <c r="S2891" i="11"/>
  <c r="T2891" i="11" s="1"/>
  <c r="V2891" i="11" s="1"/>
  <c r="W2891" i="11" s="1"/>
  <c r="X2891" i="11" s="1"/>
  <c r="Z2891" i="11" s="1"/>
  <c r="S2859" i="11"/>
  <c r="T2859" i="11" s="1"/>
  <c r="V2859" i="11" s="1"/>
  <c r="W2859" i="11" s="1"/>
  <c r="X2859" i="11" s="1"/>
  <c r="Z2859" i="11" s="1"/>
  <c r="S2795" i="11"/>
  <c r="T2795" i="11" s="1"/>
  <c r="V2795" i="11" s="1"/>
  <c r="W2795" i="11" s="1"/>
  <c r="X2795" i="11" s="1"/>
  <c r="Z2795" i="11" s="1"/>
  <c r="S2763" i="11"/>
  <c r="T2763" i="11" s="1"/>
  <c r="V2763" i="11" s="1"/>
  <c r="W2763" i="11" s="1"/>
  <c r="X2763" i="11" s="1"/>
  <c r="Z2763" i="11" s="1"/>
  <c r="S2743" i="11"/>
  <c r="T2743" i="11" s="1"/>
  <c r="V2743" i="11" s="1"/>
  <c r="W2743" i="11" s="1"/>
  <c r="X2743" i="11" s="1"/>
  <c r="Z2743" i="11" s="1"/>
  <c r="S2731" i="11"/>
  <c r="T2731" i="11" s="1"/>
  <c r="V2731" i="11" s="1"/>
  <c r="W2731" i="11" s="1"/>
  <c r="X2731" i="11" s="1"/>
  <c r="Z2731" i="11" s="1"/>
  <c r="S2667" i="11"/>
  <c r="T2667" i="11" s="1"/>
  <c r="V2667" i="11" s="1"/>
  <c r="W2667" i="11" s="1"/>
  <c r="X2667" i="11" s="1"/>
  <c r="Z2667" i="11" s="1"/>
  <c r="S2635" i="11"/>
  <c r="T2635" i="11" s="1"/>
  <c r="V2635" i="11" s="1"/>
  <c r="W2635" i="11" s="1"/>
  <c r="X2635" i="11" s="1"/>
  <c r="Z2635" i="11" s="1"/>
  <c r="S1843" i="11"/>
  <c r="T1843" i="11" s="1"/>
  <c r="V1843" i="11" s="1"/>
  <c r="W1843" i="11" s="1"/>
  <c r="X1843" i="11" s="1"/>
  <c r="Z1843" i="11" s="1"/>
  <c r="S4299" i="11"/>
  <c r="T4299" i="11" s="1"/>
  <c r="V4299" i="11" s="1"/>
  <c r="W4299" i="11" s="1"/>
  <c r="X4299" i="11" s="1"/>
  <c r="Z4299" i="11" s="1"/>
  <c r="S4235" i="11"/>
  <c r="T4235" i="11" s="1"/>
  <c r="V4235" i="11" s="1"/>
  <c r="W4235" i="11" s="1"/>
  <c r="X4235" i="11" s="1"/>
  <c r="Z4235" i="11" s="1"/>
  <c r="S4171" i="11"/>
  <c r="T4171" i="11" s="1"/>
  <c r="V4171" i="11" s="1"/>
  <c r="W4171" i="11" s="1"/>
  <c r="X4171" i="11" s="1"/>
  <c r="Z4171" i="11" s="1"/>
  <c r="S4107" i="11"/>
  <c r="T4107" i="11" s="1"/>
  <c r="V4107" i="11" s="1"/>
  <c r="W4107" i="11" s="1"/>
  <c r="X4107" i="11" s="1"/>
  <c r="Z4107" i="11" s="1"/>
  <c r="S4075" i="11"/>
  <c r="T4075" i="11" s="1"/>
  <c r="V4075" i="11" s="1"/>
  <c r="W4075" i="11" s="1"/>
  <c r="X4075" i="11" s="1"/>
  <c r="Z4075" i="11" s="1"/>
  <c r="S4063" i="11"/>
  <c r="T4063" i="11" s="1"/>
  <c r="V4063" i="11" s="1"/>
  <c r="W4063" i="11" s="1"/>
  <c r="X4063" i="11" s="1"/>
  <c r="Z4063" i="11" s="1"/>
  <c r="S4043" i="11"/>
  <c r="T4043" i="11" s="1"/>
  <c r="V4043" i="11" s="1"/>
  <c r="W4043" i="11" s="1"/>
  <c r="X4043" i="11" s="1"/>
  <c r="Z4043" i="11" s="1"/>
  <c r="S4011" i="11"/>
  <c r="T4011" i="11" s="1"/>
  <c r="V4011" i="11" s="1"/>
  <c r="W4011" i="11" s="1"/>
  <c r="X4011" i="11" s="1"/>
  <c r="Z4011" i="11" s="1"/>
  <c r="S3947" i="11"/>
  <c r="T3947" i="11" s="1"/>
  <c r="V3947" i="11" s="1"/>
  <c r="W3947" i="11" s="1"/>
  <c r="X3947" i="11" s="1"/>
  <c r="Z3947" i="11" s="1"/>
  <c r="S3883" i="11"/>
  <c r="T3883" i="11" s="1"/>
  <c r="V3883" i="11" s="1"/>
  <c r="W3883" i="11" s="1"/>
  <c r="X3883" i="11" s="1"/>
  <c r="Z3883" i="11" s="1"/>
  <c r="S3807" i="11"/>
  <c r="T3807" i="11" s="1"/>
  <c r="V3807" i="11" s="1"/>
  <c r="W3807" i="11" s="1"/>
  <c r="X3807" i="11" s="1"/>
  <c r="Z3807" i="11" s="1"/>
  <c r="S3787" i="11"/>
  <c r="T3787" i="11" s="1"/>
  <c r="V3787" i="11" s="1"/>
  <c r="W3787" i="11" s="1"/>
  <c r="X3787" i="11" s="1"/>
  <c r="Z3787" i="11" s="1"/>
  <c r="S3755" i="11"/>
  <c r="T3755" i="11" s="1"/>
  <c r="V3755" i="11" s="1"/>
  <c r="W3755" i="11" s="1"/>
  <c r="X3755" i="11" s="1"/>
  <c r="Z3755" i="11" s="1"/>
  <c r="S3691" i="11"/>
  <c r="T3691" i="11" s="1"/>
  <c r="V3691" i="11" s="1"/>
  <c r="W3691" i="11" s="1"/>
  <c r="X3691" i="11" s="1"/>
  <c r="Z3691" i="11" s="1"/>
  <c r="S3563" i="11"/>
  <c r="T3563" i="11" s="1"/>
  <c r="V3563" i="11" s="1"/>
  <c r="W3563" i="11" s="1"/>
  <c r="X3563" i="11" s="1"/>
  <c r="Z3563" i="11" s="1"/>
  <c r="S3551" i="11"/>
  <c r="T3551" i="11" s="1"/>
  <c r="V3551" i="11" s="1"/>
  <c r="W3551" i="11" s="1"/>
  <c r="X3551" i="11" s="1"/>
  <c r="Z3551" i="11" s="1"/>
  <c r="S3531" i="11"/>
  <c r="T3531" i="11" s="1"/>
  <c r="V3531" i="11" s="1"/>
  <c r="W3531" i="11" s="1"/>
  <c r="X3531" i="11" s="1"/>
  <c r="Z3531" i="11" s="1"/>
  <c r="S3487" i="11"/>
  <c r="T3487" i="11" s="1"/>
  <c r="V3487" i="11" s="1"/>
  <c r="W3487" i="11" s="1"/>
  <c r="X3487" i="11" s="1"/>
  <c r="Z3487" i="11" s="1"/>
  <c r="S3455" i="11"/>
  <c r="T3455" i="11" s="1"/>
  <c r="V3455" i="11" s="1"/>
  <c r="W3455" i="11" s="1"/>
  <c r="X3455" i="11" s="1"/>
  <c r="Z3455" i="11" s="1"/>
  <c r="S3423" i="11"/>
  <c r="T3423" i="11" s="1"/>
  <c r="V3423" i="11" s="1"/>
  <c r="W3423" i="11" s="1"/>
  <c r="X3423" i="11" s="1"/>
  <c r="Z3423" i="11" s="1"/>
  <c r="S3295" i="11"/>
  <c r="T3295" i="11" s="1"/>
  <c r="V3295" i="11" s="1"/>
  <c r="W3295" i="11" s="1"/>
  <c r="X3295" i="11" s="1"/>
  <c r="Z3295" i="11" s="1"/>
  <c r="S3275" i="11"/>
  <c r="T3275" i="11" s="1"/>
  <c r="V3275" i="11" s="1"/>
  <c r="W3275" i="11" s="1"/>
  <c r="X3275" i="11" s="1"/>
  <c r="Z3275" i="11" s="1"/>
  <c r="S3263" i="11"/>
  <c r="T3263" i="11" s="1"/>
  <c r="V3263" i="11" s="1"/>
  <c r="W3263" i="11" s="1"/>
  <c r="X3263" i="11" s="1"/>
  <c r="Z3263" i="11" s="1"/>
  <c r="S3167" i="11"/>
  <c r="T3167" i="11" s="1"/>
  <c r="V3167" i="11" s="1"/>
  <c r="W3167" i="11" s="1"/>
  <c r="X3167" i="11" s="1"/>
  <c r="Z3167" i="11" s="1"/>
  <c r="S3135" i="11"/>
  <c r="T3135" i="11" s="1"/>
  <c r="V3135" i="11" s="1"/>
  <c r="W3135" i="11" s="1"/>
  <c r="X3135" i="11" s="1"/>
  <c r="Z3135" i="11" s="1"/>
  <c r="S3103" i="11"/>
  <c r="T3103" i="11" s="1"/>
  <c r="V3103" i="11" s="1"/>
  <c r="W3103" i="11" s="1"/>
  <c r="X3103" i="11" s="1"/>
  <c r="Z3103" i="11" s="1"/>
  <c r="S3071" i="11"/>
  <c r="T3071" i="11" s="1"/>
  <c r="V3071" i="11" s="1"/>
  <c r="W3071" i="11" s="1"/>
  <c r="X3071" i="11" s="1"/>
  <c r="Z3071" i="11" s="1"/>
  <c r="S3039" i="11"/>
  <c r="T3039" i="11" s="1"/>
  <c r="V3039" i="11" s="1"/>
  <c r="W3039" i="11" s="1"/>
  <c r="X3039" i="11" s="1"/>
  <c r="Z3039" i="11" s="1"/>
  <c r="S3019" i="11"/>
  <c r="T3019" i="11" s="1"/>
  <c r="V3019" i="11" s="1"/>
  <c r="W3019" i="11" s="1"/>
  <c r="X3019" i="11" s="1"/>
  <c r="Z3019" i="11" s="1"/>
  <c r="S3007" i="11"/>
  <c r="T3007" i="11" s="1"/>
  <c r="V3007" i="11" s="1"/>
  <c r="W3007" i="11" s="1"/>
  <c r="X3007" i="11" s="1"/>
  <c r="Z3007" i="11" s="1"/>
  <c r="S2943" i="11"/>
  <c r="T2943" i="11" s="1"/>
  <c r="V2943" i="11" s="1"/>
  <c r="W2943" i="11" s="1"/>
  <c r="X2943" i="11" s="1"/>
  <c r="Z2943" i="11" s="1"/>
  <c r="S2911" i="11"/>
  <c r="T2911" i="11" s="1"/>
  <c r="V2911" i="11" s="1"/>
  <c r="W2911" i="11" s="1"/>
  <c r="X2911" i="11" s="1"/>
  <c r="Z2911" i="11" s="1"/>
  <c r="S2879" i="11"/>
  <c r="T2879" i="11" s="1"/>
  <c r="V2879" i="11" s="1"/>
  <c r="W2879" i="11" s="1"/>
  <c r="X2879" i="11" s="1"/>
  <c r="Z2879" i="11" s="1"/>
  <c r="S2847" i="11"/>
  <c r="T2847" i="11" s="1"/>
  <c r="V2847" i="11" s="1"/>
  <c r="W2847" i="11" s="1"/>
  <c r="X2847" i="11" s="1"/>
  <c r="Z2847" i="11" s="1"/>
  <c r="S2815" i="11"/>
  <c r="T2815" i="11" s="1"/>
  <c r="V2815" i="11" s="1"/>
  <c r="W2815" i="11" s="1"/>
  <c r="X2815" i="11" s="1"/>
  <c r="Z2815" i="11" s="1"/>
  <c r="S2751" i="11"/>
  <c r="T2751" i="11" s="1"/>
  <c r="V2751" i="11" s="1"/>
  <c r="W2751" i="11" s="1"/>
  <c r="X2751" i="11" s="1"/>
  <c r="Z2751" i="11" s="1"/>
  <c r="S1827" i="11"/>
  <c r="T1827" i="11" s="1"/>
  <c r="V1827" i="11" s="1"/>
  <c r="W1827" i="11" s="1"/>
  <c r="X1827" i="11" s="1"/>
  <c r="Z1827" i="11" s="1"/>
  <c r="S4335" i="11"/>
  <c r="T4335" i="11" s="1"/>
  <c r="V4335" i="11" s="1"/>
  <c r="W4335" i="11" s="1"/>
  <c r="X4335" i="11" s="1"/>
  <c r="Z4335" i="11" s="1"/>
  <c r="S4287" i="11"/>
  <c r="T4287" i="11" s="1"/>
  <c r="V4287" i="11" s="1"/>
  <c r="W4287" i="11" s="1"/>
  <c r="X4287" i="11" s="1"/>
  <c r="Z4287" i="11" s="1"/>
  <c r="S4255" i="11"/>
  <c r="T4255" i="11" s="1"/>
  <c r="V4255" i="11" s="1"/>
  <c r="W4255" i="11" s="1"/>
  <c r="X4255" i="11" s="1"/>
  <c r="Z4255" i="11" s="1"/>
  <c r="S4223" i="11"/>
  <c r="T4223" i="11" s="1"/>
  <c r="V4223" i="11" s="1"/>
  <c r="W4223" i="11" s="1"/>
  <c r="X4223" i="11" s="1"/>
  <c r="Z4223" i="11" s="1"/>
  <c r="S4191" i="11"/>
  <c r="T4191" i="11" s="1"/>
  <c r="V4191" i="11" s="1"/>
  <c r="W4191" i="11" s="1"/>
  <c r="X4191" i="11" s="1"/>
  <c r="Z4191" i="11" s="1"/>
  <c r="S4159" i="11"/>
  <c r="T4159" i="11" s="1"/>
  <c r="V4159" i="11" s="1"/>
  <c r="W4159" i="11" s="1"/>
  <c r="X4159" i="11" s="1"/>
  <c r="Z4159" i="11" s="1"/>
  <c r="S4127" i="11"/>
  <c r="T4127" i="11" s="1"/>
  <c r="V4127" i="11" s="1"/>
  <c r="W4127" i="11" s="1"/>
  <c r="X4127" i="11" s="1"/>
  <c r="Z4127" i="11" s="1"/>
  <c r="S4095" i="11"/>
  <c r="T4095" i="11" s="1"/>
  <c r="V4095" i="11" s="1"/>
  <c r="W4095" i="11" s="1"/>
  <c r="X4095" i="11" s="1"/>
  <c r="Z4095" i="11" s="1"/>
  <c r="S4051" i="11"/>
  <c r="T4051" i="11" s="1"/>
  <c r="V4051" i="11" s="1"/>
  <c r="W4051" i="11" s="1"/>
  <c r="X4051" i="11" s="1"/>
  <c r="Z4051" i="11" s="1"/>
  <c r="S3999" i="11"/>
  <c r="T3999" i="11" s="1"/>
  <c r="V3999" i="11" s="1"/>
  <c r="W3999" i="11" s="1"/>
  <c r="X3999" i="11" s="1"/>
  <c r="Z3999" i="11" s="1"/>
  <c r="S3987" i="11"/>
  <c r="T3987" i="11" s="1"/>
  <c r="V3987" i="11" s="1"/>
  <c r="W3987" i="11" s="1"/>
  <c r="X3987" i="11" s="1"/>
  <c r="Z3987" i="11" s="1"/>
  <c r="S3967" i="11"/>
  <c r="T3967" i="11" s="1"/>
  <c r="V3967" i="11" s="1"/>
  <c r="W3967" i="11" s="1"/>
  <c r="X3967" i="11" s="1"/>
  <c r="Z3967" i="11" s="1"/>
  <c r="S3935" i="11"/>
  <c r="T3935" i="11" s="1"/>
  <c r="V3935" i="11" s="1"/>
  <c r="W3935" i="11" s="1"/>
  <c r="X3935" i="11" s="1"/>
  <c r="Z3935" i="11" s="1"/>
  <c r="S3903" i="11"/>
  <c r="T3903" i="11" s="1"/>
  <c r="V3903" i="11" s="1"/>
  <c r="W3903" i="11" s="1"/>
  <c r="X3903" i="11" s="1"/>
  <c r="Z3903" i="11" s="1"/>
  <c r="S3871" i="11"/>
  <c r="T3871" i="11" s="1"/>
  <c r="V3871" i="11" s="1"/>
  <c r="W3871" i="11" s="1"/>
  <c r="X3871" i="11" s="1"/>
  <c r="Z3871" i="11" s="1"/>
  <c r="S3859" i="11"/>
  <c r="T3859" i="11" s="1"/>
  <c r="V3859" i="11" s="1"/>
  <c r="W3859" i="11" s="1"/>
  <c r="X3859" i="11" s="1"/>
  <c r="Z3859" i="11" s="1"/>
  <c r="S3839" i="11"/>
  <c r="T3839" i="11" s="1"/>
  <c r="V3839" i="11" s="1"/>
  <c r="W3839" i="11" s="1"/>
  <c r="X3839" i="11" s="1"/>
  <c r="Z3839" i="11" s="1"/>
  <c r="S3775" i="11"/>
  <c r="T3775" i="11" s="1"/>
  <c r="V3775" i="11" s="1"/>
  <c r="W3775" i="11" s="1"/>
  <c r="X3775" i="11" s="1"/>
  <c r="Z3775" i="11" s="1"/>
  <c r="S3743" i="11"/>
  <c r="T3743" i="11" s="1"/>
  <c r="V3743" i="11" s="1"/>
  <c r="W3743" i="11" s="1"/>
  <c r="X3743" i="11" s="1"/>
  <c r="Z3743" i="11" s="1"/>
  <c r="S3731" i="11"/>
  <c r="T3731" i="11" s="1"/>
  <c r="V3731" i="11" s="1"/>
  <c r="W3731" i="11" s="1"/>
  <c r="X3731" i="11" s="1"/>
  <c r="Z3731" i="11" s="1"/>
  <c r="S3711" i="11"/>
  <c r="T3711" i="11" s="1"/>
  <c r="V3711" i="11" s="1"/>
  <c r="W3711" i="11" s="1"/>
  <c r="X3711" i="11" s="1"/>
  <c r="Z3711" i="11" s="1"/>
  <c r="S3679" i="11"/>
  <c r="T3679" i="11" s="1"/>
  <c r="V3679" i="11" s="1"/>
  <c r="W3679" i="11" s="1"/>
  <c r="X3679" i="11" s="1"/>
  <c r="Z3679" i="11" s="1"/>
  <c r="S3647" i="11"/>
  <c r="T3647" i="11" s="1"/>
  <c r="V3647" i="11" s="1"/>
  <c r="W3647" i="11" s="1"/>
  <c r="X3647" i="11" s="1"/>
  <c r="Z3647" i="11" s="1"/>
  <c r="S3615" i="11"/>
  <c r="T3615" i="11" s="1"/>
  <c r="V3615" i="11" s="1"/>
  <c r="W3615" i="11" s="1"/>
  <c r="X3615" i="11" s="1"/>
  <c r="Z3615" i="11" s="1"/>
  <c r="S3583" i="11"/>
  <c r="T3583" i="11" s="1"/>
  <c r="V3583" i="11" s="1"/>
  <c r="W3583" i="11" s="1"/>
  <c r="X3583" i="11" s="1"/>
  <c r="Z3583" i="11" s="1"/>
  <c r="S3571" i="11"/>
  <c r="T3571" i="11" s="1"/>
  <c r="V3571" i="11" s="1"/>
  <c r="W3571" i="11" s="1"/>
  <c r="X3571" i="11" s="1"/>
  <c r="Z3571" i="11" s="1"/>
  <c r="S3519" i="11"/>
  <c r="T3519" i="11" s="1"/>
  <c r="V3519" i="11" s="1"/>
  <c r="W3519" i="11" s="1"/>
  <c r="X3519" i="11" s="1"/>
  <c r="Z3519" i="11" s="1"/>
  <c r="S3507" i="11"/>
  <c r="T3507" i="11" s="1"/>
  <c r="V3507" i="11" s="1"/>
  <c r="W3507" i="11" s="1"/>
  <c r="X3507" i="11" s="1"/>
  <c r="Z3507" i="11" s="1"/>
  <c r="S3475" i="11"/>
  <c r="T3475" i="11" s="1"/>
  <c r="V3475" i="11" s="1"/>
  <c r="W3475" i="11" s="1"/>
  <c r="X3475" i="11" s="1"/>
  <c r="Z3475" i="11" s="1"/>
  <c r="S3443" i="11"/>
  <c r="T3443" i="11" s="1"/>
  <c r="V3443" i="11" s="1"/>
  <c r="W3443" i="11" s="1"/>
  <c r="X3443" i="11" s="1"/>
  <c r="Z3443" i="11" s="1"/>
  <c r="S3411" i="11"/>
  <c r="T3411" i="11" s="1"/>
  <c r="V3411" i="11" s="1"/>
  <c r="W3411" i="11" s="1"/>
  <c r="X3411" i="11" s="1"/>
  <c r="Z3411" i="11" s="1"/>
  <c r="S3391" i="11"/>
  <c r="T3391" i="11" s="1"/>
  <c r="V3391" i="11" s="1"/>
  <c r="W3391" i="11" s="1"/>
  <c r="X3391" i="11" s="1"/>
  <c r="Z3391" i="11" s="1"/>
  <c r="S3379" i="11"/>
  <c r="T3379" i="11" s="1"/>
  <c r="V3379" i="11" s="1"/>
  <c r="W3379" i="11" s="1"/>
  <c r="X3379" i="11" s="1"/>
  <c r="Z3379" i="11" s="1"/>
  <c r="S3359" i="11"/>
  <c r="T3359" i="11" s="1"/>
  <c r="V3359" i="11" s="1"/>
  <c r="W3359" i="11" s="1"/>
  <c r="X3359" i="11" s="1"/>
  <c r="Z3359" i="11" s="1"/>
  <c r="S3347" i="11"/>
  <c r="T3347" i="11" s="1"/>
  <c r="V3347" i="11" s="1"/>
  <c r="W3347" i="11" s="1"/>
  <c r="X3347" i="11" s="1"/>
  <c r="Z3347" i="11" s="1"/>
  <c r="S3327" i="11"/>
  <c r="T3327" i="11" s="1"/>
  <c r="V3327" i="11" s="1"/>
  <c r="W3327" i="11" s="1"/>
  <c r="X3327" i="11" s="1"/>
  <c r="Z3327" i="11" s="1"/>
  <c r="S3315" i="11"/>
  <c r="T3315" i="11" s="1"/>
  <c r="V3315" i="11" s="1"/>
  <c r="W3315" i="11" s="1"/>
  <c r="X3315" i="11" s="1"/>
  <c r="Z3315" i="11" s="1"/>
  <c r="S3251" i="11"/>
  <c r="T3251" i="11" s="1"/>
  <c r="V3251" i="11" s="1"/>
  <c r="W3251" i="11" s="1"/>
  <c r="X3251" i="11" s="1"/>
  <c r="Z3251" i="11" s="1"/>
  <c r="S3231" i="11"/>
  <c r="T3231" i="11" s="1"/>
  <c r="V3231" i="11" s="1"/>
  <c r="W3231" i="11" s="1"/>
  <c r="X3231" i="11" s="1"/>
  <c r="Z3231" i="11" s="1"/>
  <c r="S3219" i="11"/>
  <c r="T3219" i="11" s="1"/>
  <c r="V3219" i="11" s="1"/>
  <c r="W3219" i="11" s="1"/>
  <c r="X3219" i="11" s="1"/>
  <c r="Z3219" i="11" s="1"/>
  <c r="S3187" i="11"/>
  <c r="T3187" i="11" s="1"/>
  <c r="V3187" i="11" s="1"/>
  <c r="W3187" i="11" s="1"/>
  <c r="X3187" i="11" s="1"/>
  <c r="Z3187" i="11" s="1"/>
  <c r="S3155" i="11"/>
  <c r="T3155" i="11" s="1"/>
  <c r="V3155" i="11" s="1"/>
  <c r="W3155" i="11" s="1"/>
  <c r="X3155" i="11" s="1"/>
  <c r="Z3155" i="11" s="1"/>
  <c r="S3123" i="11"/>
  <c r="T3123" i="11" s="1"/>
  <c r="V3123" i="11" s="1"/>
  <c r="W3123" i="11" s="1"/>
  <c r="X3123" i="11" s="1"/>
  <c r="Z3123" i="11" s="1"/>
  <c r="S3091" i="11"/>
  <c r="T3091" i="11" s="1"/>
  <c r="V3091" i="11" s="1"/>
  <c r="W3091" i="11" s="1"/>
  <c r="X3091" i="11" s="1"/>
  <c r="Z3091" i="11" s="1"/>
  <c r="S3059" i="11"/>
  <c r="T3059" i="11" s="1"/>
  <c r="V3059" i="11" s="1"/>
  <c r="W3059" i="11" s="1"/>
  <c r="X3059" i="11" s="1"/>
  <c r="Z3059" i="11" s="1"/>
  <c r="S3027" i="11"/>
  <c r="T3027" i="11" s="1"/>
  <c r="V3027" i="11" s="1"/>
  <c r="W3027" i="11" s="1"/>
  <c r="X3027" i="11" s="1"/>
  <c r="Z3027" i="11" s="1"/>
  <c r="S2995" i="11"/>
  <c r="T2995" i="11" s="1"/>
  <c r="V2995" i="11" s="1"/>
  <c r="W2995" i="11" s="1"/>
  <c r="X2995" i="11" s="1"/>
  <c r="Z2995" i="11" s="1"/>
  <c r="S2975" i="11"/>
  <c r="T2975" i="11" s="1"/>
  <c r="V2975" i="11" s="1"/>
  <c r="W2975" i="11" s="1"/>
  <c r="X2975" i="11" s="1"/>
  <c r="Z2975" i="11" s="1"/>
  <c r="S2931" i="11"/>
  <c r="T2931" i="11" s="1"/>
  <c r="V2931" i="11" s="1"/>
  <c r="W2931" i="11" s="1"/>
  <c r="X2931" i="11" s="1"/>
  <c r="Z2931" i="11" s="1"/>
  <c r="S2919" i="11"/>
  <c r="T2919" i="11" s="1"/>
  <c r="V2919" i="11" s="1"/>
  <c r="W2919" i="11" s="1"/>
  <c r="X2919" i="11" s="1"/>
  <c r="Z2919" i="11" s="1"/>
  <c r="S2899" i="11"/>
  <c r="T2899" i="11" s="1"/>
  <c r="V2899" i="11" s="1"/>
  <c r="W2899" i="11" s="1"/>
  <c r="X2899" i="11" s="1"/>
  <c r="Z2899" i="11" s="1"/>
  <c r="S2867" i="11"/>
  <c r="T2867" i="11" s="1"/>
  <c r="V2867" i="11" s="1"/>
  <c r="W2867" i="11" s="1"/>
  <c r="X2867" i="11" s="1"/>
  <c r="Z2867" i="11" s="1"/>
  <c r="S2803" i="11"/>
  <c r="T2803" i="11" s="1"/>
  <c r="V2803" i="11" s="1"/>
  <c r="W2803" i="11" s="1"/>
  <c r="X2803" i="11" s="1"/>
  <c r="Z2803" i="11" s="1"/>
  <c r="S2739" i="11"/>
  <c r="T2739" i="11" s="1"/>
  <c r="V2739" i="11" s="1"/>
  <c r="W2739" i="11" s="1"/>
  <c r="X2739" i="11" s="1"/>
  <c r="Z2739" i="11" s="1"/>
  <c r="S2643" i="11"/>
  <c r="T2643" i="11" s="1"/>
  <c r="V2643" i="11" s="1"/>
  <c r="W2643" i="11" s="1"/>
  <c r="X2643" i="11" s="1"/>
  <c r="Z2643" i="11" s="1"/>
  <c r="S4319" i="11"/>
  <c r="T4319" i="11" s="1"/>
  <c r="V4319" i="11" s="1"/>
  <c r="W4319" i="11" s="1"/>
  <c r="X4319" i="11" s="1"/>
  <c r="Z4319" i="11" s="1"/>
  <c r="S4307" i="11"/>
  <c r="T4307" i="11" s="1"/>
  <c r="V4307" i="11" s="1"/>
  <c r="W4307" i="11" s="1"/>
  <c r="X4307" i="11" s="1"/>
  <c r="Z4307" i="11" s="1"/>
  <c r="S4275" i="11"/>
  <c r="T4275" i="11" s="1"/>
  <c r="V4275" i="11" s="1"/>
  <c r="W4275" i="11" s="1"/>
  <c r="X4275" i="11" s="1"/>
  <c r="Z4275" i="11" s="1"/>
  <c r="S4243" i="11"/>
  <c r="T4243" i="11" s="1"/>
  <c r="V4243" i="11" s="1"/>
  <c r="W4243" i="11" s="1"/>
  <c r="X4243" i="11" s="1"/>
  <c r="Z4243" i="11" s="1"/>
  <c r="S4211" i="11"/>
  <c r="T4211" i="11" s="1"/>
  <c r="V4211" i="11" s="1"/>
  <c r="W4211" i="11" s="1"/>
  <c r="X4211" i="11" s="1"/>
  <c r="Z4211" i="11" s="1"/>
  <c r="S4179" i="11"/>
  <c r="T4179" i="11" s="1"/>
  <c r="V4179" i="11" s="1"/>
  <c r="W4179" i="11" s="1"/>
  <c r="X4179" i="11" s="1"/>
  <c r="Z4179" i="11" s="1"/>
  <c r="S4147" i="11"/>
  <c r="T4147" i="11" s="1"/>
  <c r="V4147" i="11" s="1"/>
  <c r="W4147" i="11" s="1"/>
  <c r="X4147" i="11" s="1"/>
  <c r="Z4147" i="11" s="1"/>
  <c r="S4103" i="11"/>
  <c r="T4103" i="11" s="1"/>
  <c r="V4103" i="11" s="1"/>
  <c r="W4103" i="11" s="1"/>
  <c r="X4103" i="11" s="1"/>
  <c r="Z4103" i="11" s="1"/>
  <c r="S4083" i="11"/>
  <c r="T4083" i="11" s="1"/>
  <c r="V4083" i="11" s="1"/>
  <c r="W4083" i="11" s="1"/>
  <c r="X4083" i="11" s="1"/>
  <c r="Z4083" i="11" s="1"/>
  <c r="S4019" i="11"/>
  <c r="T4019" i="11" s="1"/>
  <c r="V4019" i="11" s="1"/>
  <c r="W4019" i="11" s="1"/>
  <c r="X4019" i="11" s="1"/>
  <c r="Z4019" i="11" s="1"/>
  <c r="S3955" i="11"/>
  <c r="T3955" i="11" s="1"/>
  <c r="V3955" i="11" s="1"/>
  <c r="W3955" i="11" s="1"/>
  <c r="X3955" i="11" s="1"/>
  <c r="Z3955" i="11" s="1"/>
  <c r="S3943" i="11"/>
  <c r="T3943" i="11" s="1"/>
  <c r="V3943" i="11" s="1"/>
  <c r="W3943" i="11" s="1"/>
  <c r="X3943" i="11" s="1"/>
  <c r="Z3943" i="11" s="1"/>
  <c r="S3923" i="11"/>
  <c r="T3923" i="11" s="1"/>
  <c r="V3923" i="11" s="1"/>
  <c r="W3923" i="11" s="1"/>
  <c r="X3923" i="11" s="1"/>
  <c r="Z3923" i="11" s="1"/>
  <c r="S3827" i="11"/>
  <c r="T3827" i="11" s="1"/>
  <c r="V3827" i="11" s="1"/>
  <c r="W3827" i="11" s="1"/>
  <c r="X3827" i="11" s="1"/>
  <c r="Z3827" i="11" s="1"/>
  <c r="S3763" i="11"/>
  <c r="T3763" i="11" s="1"/>
  <c r="V3763" i="11" s="1"/>
  <c r="W3763" i="11" s="1"/>
  <c r="X3763" i="11" s="1"/>
  <c r="Z3763" i="11" s="1"/>
  <c r="S3699" i="11"/>
  <c r="T3699" i="11" s="1"/>
  <c r="V3699" i="11" s="1"/>
  <c r="W3699" i="11" s="1"/>
  <c r="X3699" i="11" s="1"/>
  <c r="Z3699" i="11" s="1"/>
  <c r="S3687" i="11"/>
  <c r="T3687" i="11" s="1"/>
  <c r="V3687" i="11" s="1"/>
  <c r="W3687" i="11" s="1"/>
  <c r="X3687" i="11" s="1"/>
  <c r="Z3687" i="11" s="1"/>
  <c r="S3667" i="11"/>
  <c r="T3667" i="11" s="1"/>
  <c r="V3667" i="11" s="1"/>
  <c r="W3667" i="11" s="1"/>
  <c r="X3667" i="11" s="1"/>
  <c r="Z3667" i="11" s="1"/>
  <c r="S3559" i="11"/>
  <c r="T3559" i="11" s="1"/>
  <c r="V3559" i="11" s="1"/>
  <c r="W3559" i="11" s="1"/>
  <c r="X3559" i="11" s="1"/>
  <c r="Z3559" i="11" s="1"/>
  <c r="S3527" i="11"/>
  <c r="T3527" i="11" s="1"/>
  <c r="V3527" i="11" s="1"/>
  <c r="W3527" i="11" s="1"/>
  <c r="X3527" i="11" s="1"/>
  <c r="Z3527" i="11" s="1"/>
  <c r="S3495" i="11"/>
  <c r="T3495" i="11" s="1"/>
  <c r="V3495" i="11" s="1"/>
  <c r="W3495" i="11" s="1"/>
  <c r="X3495" i="11" s="1"/>
  <c r="Z3495" i="11" s="1"/>
  <c r="S3463" i="11"/>
  <c r="T3463" i="11" s="1"/>
  <c r="V3463" i="11" s="1"/>
  <c r="W3463" i="11" s="1"/>
  <c r="X3463" i="11" s="1"/>
  <c r="Z3463" i="11" s="1"/>
  <c r="S3399" i="11"/>
  <c r="T3399" i="11" s="1"/>
  <c r="V3399" i="11" s="1"/>
  <c r="W3399" i="11" s="1"/>
  <c r="X3399" i="11" s="1"/>
  <c r="Z3399" i="11" s="1"/>
  <c r="S3335" i="11"/>
  <c r="T3335" i="11" s="1"/>
  <c r="V3335" i="11" s="1"/>
  <c r="W3335" i="11" s="1"/>
  <c r="X3335" i="11" s="1"/>
  <c r="Z3335" i="11" s="1"/>
  <c r="S3271" i="11"/>
  <c r="T3271" i="11" s="1"/>
  <c r="V3271" i="11" s="1"/>
  <c r="W3271" i="11" s="1"/>
  <c r="X3271" i="11" s="1"/>
  <c r="Z3271" i="11" s="1"/>
  <c r="S3239" i="11"/>
  <c r="T3239" i="11" s="1"/>
  <c r="V3239" i="11" s="1"/>
  <c r="W3239" i="11" s="1"/>
  <c r="X3239" i="11" s="1"/>
  <c r="Z3239" i="11" s="1"/>
  <c r="S3207" i="11"/>
  <c r="T3207" i="11" s="1"/>
  <c r="V3207" i="11" s="1"/>
  <c r="W3207" i="11" s="1"/>
  <c r="X3207" i="11" s="1"/>
  <c r="Z3207" i="11" s="1"/>
  <c r="S3175" i="11"/>
  <c r="T3175" i="11" s="1"/>
  <c r="V3175" i="11" s="1"/>
  <c r="W3175" i="11" s="1"/>
  <c r="X3175" i="11" s="1"/>
  <c r="Z3175" i="11" s="1"/>
  <c r="S3143" i="11"/>
  <c r="T3143" i="11" s="1"/>
  <c r="V3143" i="11" s="1"/>
  <c r="W3143" i="11" s="1"/>
  <c r="X3143" i="11" s="1"/>
  <c r="Z3143" i="11" s="1"/>
  <c r="S3111" i="11"/>
  <c r="T3111" i="11" s="1"/>
  <c r="V3111" i="11" s="1"/>
  <c r="W3111" i="11" s="1"/>
  <c r="X3111" i="11" s="1"/>
  <c r="Z3111" i="11" s="1"/>
  <c r="S3079" i="11"/>
  <c r="T3079" i="11" s="1"/>
  <c r="V3079" i="11" s="1"/>
  <c r="W3079" i="11" s="1"/>
  <c r="X3079" i="11" s="1"/>
  <c r="Z3079" i="11" s="1"/>
  <c r="S3047" i="11"/>
  <c r="T3047" i="11" s="1"/>
  <c r="V3047" i="11" s="1"/>
  <c r="W3047" i="11" s="1"/>
  <c r="X3047" i="11" s="1"/>
  <c r="Z3047" i="11" s="1"/>
  <c r="S3015" i="11"/>
  <c r="T3015" i="11" s="1"/>
  <c r="V3015" i="11" s="1"/>
  <c r="W3015" i="11" s="1"/>
  <c r="X3015" i="11" s="1"/>
  <c r="Z3015" i="11" s="1"/>
  <c r="S2983" i="11"/>
  <c r="T2983" i="11" s="1"/>
  <c r="V2983" i="11" s="1"/>
  <c r="W2983" i="11" s="1"/>
  <c r="X2983" i="11" s="1"/>
  <c r="Z2983" i="11" s="1"/>
  <c r="S2963" i="11"/>
  <c r="T2963" i="11" s="1"/>
  <c r="V2963" i="11" s="1"/>
  <c r="W2963" i="11" s="1"/>
  <c r="X2963" i="11" s="1"/>
  <c r="Z2963" i="11" s="1"/>
  <c r="S2951" i="11"/>
  <c r="T2951" i="11" s="1"/>
  <c r="V2951" i="11" s="1"/>
  <c r="W2951" i="11" s="1"/>
  <c r="X2951" i="11" s="1"/>
  <c r="Z2951" i="11" s="1"/>
  <c r="S2887" i="11"/>
  <c r="T2887" i="11" s="1"/>
  <c r="V2887" i="11" s="1"/>
  <c r="W2887" i="11" s="1"/>
  <c r="X2887" i="11" s="1"/>
  <c r="Z2887" i="11" s="1"/>
  <c r="S2855" i="11"/>
  <c r="T2855" i="11" s="1"/>
  <c r="V2855" i="11" s="1"/>
  <c r="W2855" i="11" s="1"/>
  <c r="X2855" i="11" s="1"/>
  <c r="Z2855" i="11" s="1"/>
  <c r="S2791" i="11"/>
  <c r="T2791" i="11" s="1"/>
  <c r="V2791" i="11" s="1"/>
  <c r="W2791" i="11" s="1"/>
  <c r="X2791" i="11" s="1"/>
  <c r="Z2791" i="11" s="1"/>
  <c r="S2759" i="11"/>
  <c r="T2759" i="11" s="1"/>
  <c r="V2759" i="11" s="1"/>
  <c r="W2759" i="11" s="1"/>
  <c r="X2759" i="11" s="1"/>
  <c r="Z2759" i="11" s="1"/>
  <c r="S2727" i="11"/>
  <c r="T2727" i="11" s="1"/>
  <c r="V2727" i="11" s="1"/>
  <c r="W2727" i="11" s="1"/>
  <c r="X2727" i="11" s="1"/>
  <c r="Z2727" i="11" s="1"/>
  <c r="S2707" i="11"/>
  <c r="T2707" i="11" s="1"/>
  <c r="V2707" i="11" s="1"/>
  <c r="W2707" i="11" s="1"/>
  <c r="X2707" i="11" s="1"/>
  <c r="Z2707" i="11" s="1"/>
  <c r="S2663" i="11"/>
  <c r="T2663" i="11" s="1"/>
  <c r="V2663" i="11" s="1"/>
  <c r="W2663" i="11" s="1"/>
  <c r="X2663" i="11" s="1"/>
  <c r="Z2663" i="11" s="1"/>
  <c r="S2631" i="11"/>
  <c r="T2631" i="11" s="1"/>
  <c r="V2631" i="11" s="1"/>
  <c r="W2631" i="11" s="1"/>
  <c r="X2631" i="11" s="1"/>
  <c r="Z2631" i="11" s="1"/>
  <c r="S1811" i="11"/>
  <c r="T1811" i="11" s="1"/>
  <c r="V1811" i="11" s="1"/>
  <c r="W1811" i="11" s="1"/>
  <c r="X1811" i="11" s="1"/>
  <c r="Z1811" i="11" s="1"/>
  <c r="S1799" i="11"/>
  <c r="T1799" i="11" s="1"/>
  <c r="V1799" i="11" s="1"/>
  <c r="W1799" i="11" s="1"/>
  <c r="X1799" i="11" s="1"/>
  <c r="Z1799" i="11" s="1"/>
  <c r="S4295" i="11"/>
  <c r="T4295" i="11" s="1"/>
  <c r="V4295" i="11" s="1"/>
  <c r="W4295" i="11" s="1"/>
  <c r="X4295" i="11" s="1"/>
  <c r="Z4295" i="11" s="1"/>
  <c r="S4283" i="11"/>
  <c r="T4283" i="11" s="1"/>
  <c r="V4283" i="11" s="1"/>
  <c r="W4283" i="11" s="1"/>
  <c r="X4283" i="11" s="1"/>
  <c r="Z4283" i="11" s="1"/>
  <c r="S4263" i="11"/>
  <c r="T4263" i="11" s="1"/>
  <c r="V4263" i="11" s="1"/>
  <c r="W4263" i="11" s="1"/>
  <c r="X4263" i="11" s="1"/>
  <c r="Z4263" i="11" s="1"/>
  <c r="S4251" i="11"/>
  <c r="T4251" i="11" s="1"/>
  <c r="V4251" i="11" s="1"/>
  <c r="W4251" i="11" s="1"/>
  <c r="X4251" i="11" s="1"/>
  <c r="Z4251" i="11" s="1"/>
  <c r="S4231" i="11"/>
  <c r="T4231" i="11" s="1"/>
  <c r="V4231" i="11" s="1"/>
  <c r="W4231" i="11" s="1"/>
  <c r="X4231" i="11" s="1"/>
  <c r="Z4231" i="11" s="1"/>
  <c r="S4219" i="11"/>
  <c r="T4219" i="11" s="1"/>
  <c r="V4219" i="11" s="1"/>
  <c r="W4219" i="11" s="1"/>
  <c r="X4219" i="11" s="1"/>
  <c r="Z4219" i="11" s="1"/>
  <c r="S4187" i="11"/>
  <c r="T4187" i="11" s="1"/>
  <c r="V4187" i="11" s="1"/>
  <c r="W4187" i="11" s="1"/>
  <c r="X4187" i="11" s="1"/>
  <c r="Z4187" i="11" s="1"/>
  <c r="S4167" i="11"/>
  <c r="T4167" i="11" s="1"/>
  <c r="V4167" i="11" s="1"/>
  <c r="W4167" i="11" s="1"/>
  <c r="X4167" i="11" s="1"/>
  <c r="Z4167" i="11" s="1"/>
  <c r="S4155" i="11"/>
  <c r="T4155" i="11" s="1"/>
  <c r="V4155" i="11" s="1"/>
  <c r="W4155" i="11" s="1"/>
  <c r="X4155" i="11" s="1"/>
  <c r="Z4155" i="11" s="1"/>
  <c r="S4123" i="11"/>
  <c r="T4123" i="11" s="1"/>
  <c r="V4123" i="11" s="1"/>
  <c r="W4123" i="11" s="1"/>
  <c r="X4123" i="11" s="1"/>
  <c r="Z4123" i="11" s="1"/>
  <c r="S4071" i="11"/>
  <c r="T4071" i="11" s="1"/>
  <c r="V4071" i="11" s="1"/>
  <c r="W4071" i="11" s="1"/>
  <c r="X4071" i="11" s="1"/>
  <c r="Z4071" i="11" s="1"/>
  <c r="S4039" i="11"/>
  <c r="T4039" i="11" s="1"/>
  <c r="V4039" i="11" s="1"/>
  <c r="W4039" i="11" s="1"/>
  <c r="X4039" i="11" s="1"/>
  <c r="Z4039" i="11" s="1"/>
  <c r="S4007" i="11"/>
  <c r="T4007" i="11" s="1"/>
  <c r="V4007" i="11" s="1"/>
  <c r="W4007" i="11" s="1"/>
  <c r="X4007" i="11" s="1"/>
  <c r="Z4007" i="11" s="1"/>
  <c r="S3995" i="11"/>
  <c r="T3995" i="11" s="1"/>
  <c r="V3995" i="11" s="1"/>
  <c r="W3995" i="11" s="1"/>
  <c r="X3995" i="11" s="1"/>
  <c r="Z3995" i="11" s="1"/>
  <c r="S3975" i="11"/>
  <c r="T3975" i="11" s="1"/>
  <c r="V3975" i="11" s="1"/>
  <c r="W3975" i="11" s="1"/>
  <c r="X3975" i="11" s="1"/>
  <c r="Z3975" i="11" s="1"/>
  <c r="S3931" i="11"/>
  <c r="T3931" i="11" s="1"/>
  <c r="V3931" i="11" s="1"/>
  <c r="W3931" i="11" s="1"/>
  <c r="X3931" i="11" s="1"/>
  <c r="Z3931" i="11" s="1"/>
  <c r="S3867" i="11"/>
  <c r="T3867" i="11" s="1"/>
  <c r="V3867" i="11" s="1"/>
  <c r="W3867" i="11" s="1"/>
  <c r="X3867" i="11" s="1"/>
  <c r="Z3867" i="11" s="1"/>
  <c r="S3783" i="11"/>
  <c r="T3783" i="11" s="1"/>
  <c r="V3783" i="11" s="1"/>
  <c r="W3783" i="11" s="1"/>
  <c r="X3783" i="11" s="1"/>
  <c r="Z3783" i="11" s="1"/>
  <c r="S3751" i="11"/>
  <c r="T3751" i="11" s="1"/>
  <c r="V3751" i="11" s="1"/>
  <c r="W3751" i="11" s="1"/>
  <c r="X3751" i="11" s="1"/>
  <c r="Z3751" i="11" s="1"/>
  <c r="S3739" i="11"/>
  <c r="T3739" i="11" s="1"/>
  <c r="V3739" i="11" s="1"/>
  <c r="W3739" i="11" s="1"/>
  <c r="X3739" i="11" s="1"/>
  <c r="Z3739" i="11" s="1"/>
  <c r="S3719" i="11"/>
  <c r="T3719" i="11" s="1"/>
  <c r="V3719" i="11" s="1"/>
  <c r="W3719" i="11" s="1"/>
  <c r="X3719" i="11" s="1"/>
  <c r="Z3719" i="11" s="1"/>
  <c r="S3675" i="11"/>
  <c r="T3675" i="11" s="1"/>
  <c r="V3675" i="11" s="1"/>
  <c r="W3675" i="11" s="1"/>
  <c r="X3675" i="11" s="1"/>
  <c r="Z3675" i="11" s="1"/>
  <c r="S3655" i="11"/>
  <c r="T3655" i="11" s="1"/>
  <c r="V3655" i="11" s="1"/>
  <c r="W3655" i="11" s="1"/>
  <c r="X3655" i="11" s="1"/>
  <c r="Z3655" i="11" s="1"/>
  <c r="S3623" i="11"/>
  <c r="T3623" i="11" s="1"/>
  <c r="V3623" i="11" s="1"/>
  <c r="W3623" i="11" s="1"/>
  <c r="X3623" i="11" s="1"/>
  <c r="Z3623" i="11" s="1"/>
  <c r="S3515" i="11"/>
  <c r="T3515" i="11" s="1"/>
  <c r="V3515" i="11" s="1"/>
  <c r="W3515" i="11" s="1"/>
  <c r="X3515" i="11" s="1"/>
  <c r="Z3515" i="11" s="1"/>
  <c r="S3451" i="11"/>
  <c r="T3451" i="11" s="1"/>
  <c r="V3451" i="11" s="1"/>
  <c r="W3451" i="11" s="1"/>
  <c r="X3451" i="11" s="1"/>
  <c r="Z3451" i="11" s="1"/>
  <c r="S3431" i="11"/>
  <c r="T3431" i="11" s="1"/>
  <c r="V3431" i="11" s="1"/>
  <c r="W3431" i="11" s="1"/>
  <c r="X3431" i="11" s="1"/>
  <c r="Z3431" i="11" s="1"/>
  <c r="S3419" i="11"/>
  <c r="T3419" i="11" s="1"/>
  <c r="V3419" i="11" s="1"/>
  <c r="W3419" i="11" s="1"/>
  <c r="X3419" i="11" s="1"/>
  <c r="Z3419" i="11" s="1"/>
  <c r="S3387" i="11"/>
  <c r="T3387" i="11" s="1"/>
  <c r="V3387" i="11" s="1"/>
  <c r="W3387" i="11" s="1"/>
  <c r="X3387" i="11" s="1"/>
  <c r="Z3387" i="11" s="1"/>
  <c r="S3367" i="11"/>
  <c r="T3367" i="11" s="1"/>
  <c r="V3367" i="11" s="1"/>
  <c r="W3367" i="11" s="1"/>
  <c r="X3367" i="11" s="1"/>
  <c r="Z3367" i="11" s="1"/>
  <c r="S3323" i="11"/>
  <c r="T3323" i="11" s="1"/>
  <c r="V3323" i="11" s="1"/>
  <c r="W3323" i="11" s="1"/>
  <c r="X3323" i="11" s="1"/>
  <c r="Z3323" i="11" s="1"/>
  <c r="S3303" i="11"/>
  <c r="T3303" i="11" s="1"/>
  <c r="V3303" i="11" s="1"/>
  <c r="W3303" i="11" s="1"/>
  <c r="X3303" i="11" s="1"/>
  <c r="Z3303" i="11" s="1"/>
  <c r="S3227" i="11"/>
  <c r="T3227" i="11" s="1"/>
  <c r="V3227" i="11" s="1"/>
  <c r="W3227" i="11" s="1"/>
  <c r="X3227" i="11" s="1"/>
  <c r="Z3227" i="11" s="1"/>
  <c r="S3195" i="11"/>
  <c r="T3195" i="11" s="1"/>
  <c r="V3195" i="11" s="1"/>
  <c r="W3195" i="11" s="1"/>
  <c r="X3195" i="11" s="1"/>
  <c r="Z3195" i="11" s="1"/>
  <c r="S3131" i="11"/>
  <c r="T3131" i="11" s="1"/>
  <c r="V3131" i="11" s="1"/>
  <c r="W3131" i="11" s="1"/>
  <c r="X3131" i="11" s="1"/>
  <c r="Z3131" i="11" s="1"/>
  <c r="S3003" i="11"/>
  <c r="T3003" i="11" s="1"/>
  <c r="V3003" i="11" s="1"/>
  <c r="W3003" i="11" s="1"/>
  <c r="X3003" i="11" s="1"/>
  <c r="Z3003" i="11" s="1"/>
  <c r="S2971" i="11"/>
  <c r="T2971" i="11" s="1"/>
  <c r="V2971" i="11" s="1"/>
  <c r="W2971" i="11" s="1"/>
  <c r="X2971" i="11" s="1"/>
  <c r="Z2971" i="11" s="1"/>
  <c r="S2939" i="11"/>
  <c r="T2939" i="11" s="1"/>
  <c r="V2939" i="11" s="1"/>
  <c r="W2939" i="11" s="1"/>
  <c r="X2939" i="11" s="1"/>
  <c r="Z2939" i="11" s="1"/>
  <c r="S2907" i="11"/>
  <c r="T2907" i="11" s="1"/>
  <c r="V2907" i="11" s="1"/>
  <c r="W2907" i="11" s="1"/>
  <c r="X2907" i="11" s="1"/>
  <c r="Z2907" i="11" s="1"/>
  <c r="S2875" i="11"/>
  <c r="T2875" i="11" s="1"/>
  <c r="V2875" i="11" s="1"/>
  <c r="W2875" i="11" s="1"/>
  <c r="X2875" i="11" s="1"/>
  <c r="Z2875" i="11" s="1"/>
  <c r="S2843" i="11"/>
  <c r="T2843" i="11" s="1"/>
  <c r="V2843" i="11" s="1"/>
  <c r="W2843" i="11" s="1"/>
  <c r="X2843" i="11" s="1"/>
  <c r="Z2843" i="11" s="1"/>
  <c r="S2747" i="11"/>
  <c r="T2747" i="11" s="1"/>
  <c r="V2747" i="11" s="1"/>
  <c r="W2747" i="11" s="1"/>
  <c r="X2747" i="11" s="1"/>
  <c r="Z2747" i="11" s="1"/>
  <c r="S2715" i="11"/>
  <c r="T2715" i="11" s="1"/>
  <c r="V2715" i="11" s="1"/>
  <c r="W2715" i="11" s="1"/>
  <c r="X2715" i="11" s="1"/>
  <c r="Z2715" i="11" s="1"/>
  <c r="S2651" i="11"/>
  <c r="T2651" i="11" s="1"/>
  <c r="V2651" i="11" s="1"/>
  <c r="W2651" i="11" s="1"/>
  <c r="X2651" i="11" s="1"/>
  <c r="Z2651" i="11" s="1"/>
  <c r="S4303" i="11"/>
  <c r="T4303" i="11" s="1"/>
  <c r="V4303" i="11" s="1"/>
  <c r="W4303" i="11" s="1"/>
  <c r="X4303" i="11" s="1"/>
  <c r="Z4303" i="11" s="1"/>
  <c r="S4239" i="11"/>
  <c r="T4239" i="11" s="1"/>
  <c r="V4239" i="11" s="1"/>
  <c r="W4239" i="11" s="1"/>
  <c r="X4239" i="11" s="1"/>
  <c r="Z4239" i="11" s="1"/>
  <c r="S4207" i="11"/>
  <c r="T4207" i="11" s="1"/>
  <c r="V4207" i="11" s="1"/>
  <c r="W4207" i="11" s="1"/>
  <c r="X4207" i="11" s="1"/>
  <c r="Z4207" i="11" s="1"/>
  <c r="S4111" i="11"/>
  <c r="T4111" i="11" s="1"/>
  <c r="V4111" i="11" s="1"/>
  <c r="W4111" i="11" s="1"/>
  <c r="X4111" i="11" s="1"/>
  <c r="Z4111" i="11" s="1"/>
  <c r="S4091" i="11"/>
  <c r="T4091" i="11" s="1"/>
  <c r="V4091" i="11" s="1"/>
  <c r="W4091" i="11" s="1"/>
  <c r="X4091" i="11" s="1"/>
  <c r="Z4091" i="11" s="1"/>
  <c r="S4079" i="11"/>
  <c r="T4079" i="11" s="1"/>
  <c r="V4079" i="11" s="1"/>
  <c r="W4079" i="11" s="1"/>
  <c r="X4079" i="11" s="1"/>
  <c r="Z4079" i="11" s="1"/>
  <c r="S4059" i="11"/>
  <c r="T4059" i="11" s="1"/>
  <c r="V4059" i="11" s="1"/>
  <c r="W4059" i="11" s="1"/>
  <c r="X4059" i="11" s="1"/>
  <c r="Z4059" i="11" s="1"/>
  <c r="S4027" i="11"/>
  <c r="T4027" i="11" s="1"/>
  <c r="V4027" i="11" s="1"/>
  <c r="W4027" i="11" s="1"/>
  <c r="X4027" i="11" s="1"/>
  <c r="Z4027" i="11" s="1"/>
  <c r="S3963" i="11"/>
  <c r="T3963" i="11" s="1"/>
  <c r="V3963" i="11" s="1"/>
  <c r="W3963" i="11" s="1"/>
  <c r="X3963" i="11" s="1"/>
  <c r="Z3963" i="11" s="1"/>
  <c r="S3899" i="11"/>
  <c r="T3899" i="11" s="1"/>
  <c r="V3899" i="11" s="1"/>
  <c r="W3899" i="11" s="1"/>
  <c r="X3899" i="11" s="1"/>
  <c r="Z3899" i="11" s="1"/>
  <c r="S3835" i="11"/>
  <c r="T3835" i="11" s="1"/>
  <c r="V3835" i="11" s="1"/>
  <c r="W3835" i="11" s="1"/>
  <c r="X3835" i="11" s="1"/>
  <c r="Z3835" i="11" s="1"/>
  <c r="S3823" i="11"/>
  <c r="T3823" i="11" s="1"/>
  <c r="V3823" i="11" s="1"/>
  <c r="W3823" i="11" s="1"/>
  <c r="X3823" i="11" s="1"/>
  <c r="Z3823" i="11" s="1"/>
  <c r="S3803" i="11"/>
  <c r="T3803" i="11" s="1"/>
  <c r="V3803" i="11" s="1"/>
  <c r="W3803" i="11" s="1"/>
  <c r="X3803" i="11" s="1"/>
  <c r="Z3803" i="11" s="1"/>
  <c r="S3707" i="11"/>
  <c r="T3707" i="11" s="1"/>
  <c r="V3707" i="11" s="1"/>
  <c r="W3707" i="11" s="1"/>
  <c r="X3707" i="11" s="1"/>
  <c r="Z3707" i="11" s="1"/>
  <c r="S3579" i="11"/>
  <c r="T3579" i="11" s="1"/>
  <c r="V3579" i="11" s="1"/>
  <c r="W3579" i="11" s="1"/>
  <c r="X3579" i="11" s="1"/>
  <c r="Z3579" i="11" s="1"/>
  <c r="S3567" i="11"/>
  <c r="T3567" i="11" s="1"/>
  <c r="V3567" i="11" s="1"/>
  <c r="W3567" i="11" s="1"/>
  <c r="X3567" i="11" s="1"/>
  <c r="Z3567" i="11" s="1"/>
  <c r="S3547" i="11"/>
  <c r="T3547" i="11" s="1"/>
  <c r="V3547" i="11" s="1"/>
  <c r="W3547" i="11" s="1"/>
  <c r="X3547" i="11" s="1"/>
  <c r="Z3547" i="11" s="1"/>
  <c r="S3483" i="11"/>
  <c r="T3483" i="11" s="1"/>
  <c r="V3483" i="11" s="1"/>
  <c r="W3483" i="11" s="1"/>
  <c r="X3483" i="11" s="1"/>
  <c r="Z3483" i="11" s="1"/>
  <c r="S3355" i="11"/>
  <c r="T3355" i="11" s="1"/>
  <c r="V3355" i="11" s="1"/>
  <c r="W3355" i="11" s="1"/>
  <c r="X3355" i="11" s="1"/>
  <c r="Z3355" i="11" s="1"/>
  <c r="S3311" i="11"/>
  <c r="T3311" i="11" s="1"/>
  <c r="V3311" i="11" s="1"/>
  <c r="W3311" i="11" s="1"/>
  <c r="X3311" i="11" s="1"/>
  <c r="Z3311" i="11" s="1"/>
  <c r="S3291" i="11"/>
  <c r="T3291" i="11" s="1"/>
  <c r="V3291" i="11" s="1"/>
  <c r="W3291" i="11" s="1"/>
  <c r="X3291" i="11" s="1"/>
  <c r="Z3291" i="11" s="1"/>
  <c r="S3259" i="11"/>
  <c r="T3259" i="11" s="1"/>
  <c r="V3259" i="11" s="1"/>
  <c r="W3259" i="11" s="1"/>
  <c r="X3259" i="11" s="1"/>
  <c r="Z3259" i="11" s="1"/>
  <c r="S3247" i="11"/>
  <c r="T3247" i="11" s="1"/>
  <c r="V3247" i="11" s="1"/>
  <c r="W3247" i="11" s="1"/>
  <c r="X3247" i="11" s="1"/>
  <c r="Z3247" i="11" s="1"/>
  <c r="S3119" i="11"/>
  <c r="T3119" i="11" s="1"/>
  <c r="V3119" i="11" s="1"/>
  <c r="W3119" i="11" s="1"/>
  <c r="X3119" i="11" s="1"/>
  <c r="Z3119" i="11" s="1"/>
  <c r="S3099" i="11"/>
  <c r="T3099" i="11" s="1"/>
  <c r="V3099" i="11" s="1"/>
  <c r="W3099" i="11" s="1"/>
  <c r="X3099" i="11" s="1"/>
  <c r="Z3099" i="11" s="1"/>
  <c r="S3087" i="11"/>
  <c r="T3087" i="11" s="1"/>
  <c r="V3087" i="11" s="1"/>
  <c r="W3087" i="11" s="1"/>
  <c r="X3087" i="11" s="1"/>
  <c r="Z3087" i="11" s="1"/>
  <c r="S3067" i="11"/>
  <c r="T3067" i="11" s="1"/>
  <c r="V3067" i="11" s="1"/>
  <c r="W3067" i="11" s="1"/>
  <c r="X3067" i="11" s="1"/>
  <c r="Z3067" i="11" s="1"/>
  <c r="S3035" i="11"/>
  <c r="T3035" i="11" s="1"/>
  <c r="V3035" i="11" s="1"/>
  <c r="W3035" i="11" s="1"/>
  <c r="X3035" i="11" s="1"/>
  <c r="Z3035" i="11" s="1"/>
  <c r="S2991" i="11"/>
  <c r="T2991" i="11" s="1"/>
  <c r="V2991" i="11" s="1"/>
  <c r="W2991" i="11" s="1"/>
  <c r="X2991" i="11" s="1"/>
  <c r="Z2991" i="11" s="1"/>
  <c r="S2959" i="11"/>
  <c r="T2959" i="11" s="1"/>
  <c r="V2959" i="11" s="1"/>
  <c r="W2959" i="11" s="1"/>
  <c r="X2959" i="11" s="1"/>
  <c r="Z2959" i="11" s="1"/>
  <c r="S2811" i="11"/>
  <c r="T2811" i="11" s="1"/>
  <c r="V2811" i="11" s="1"/>
  <c r="W2811" i="11" s="1"/>
  <c r="X2811" i="11" s="1"/>
  <c r="Z2811" i="11" s="1"/>
  <c r="S2779" i="11"/>
  <c r="T2779" i="11" s="1"/>
  <c r="V2779" i="11" s="1"/>
  <c r="W2779" i="11" s="1"/>
  <c r="X2779" i="11" s="1"/>
  <c r="Z2779" i="11" s="1"/>
  <c r="S2767" i="11"/>
  <c r="T2767" i="11" s="1"/>
  <c r="V2767" i="11" s="1"/>
  <c r="W2767" i="11" s="1"/>
  <c r="X2767" i="11" s="1"/>
  <c r="Z2767" i="11" s="1"/>
  <c r="S2639" i="11"/>
  <c r="T2639" i="11" s="1"/>
  <c r="V2639" i="11" s="1"/>
  <c r="W2639" i="11" s="1"/>
  <c r="X2639" i="11" s="1"/>
  <c r="Z2639" i="11" s="1"/>
  <c r="S1823" i="11"/>
  <c r="T1823" i="11" s="1"/>
  <c r="V1823" i="11" s="1"/>
  <c r="W1823" i="11" s="1"/>
  <c r="X1823" i="11" s="1"/>
  <c r="Z1823" i="11" s="1"/>
  <c r="S1783" i="11"/>
  <c r="T1783" i="11" s="1"/>
  <c r="V1783" i="11" s="1"/>
  <c r="W1783" i="11" s="1"/>
  <c r="X1783" i="11" s="1"/>
  <c r="Z1783" i="11" s="1"/>
  <c r="S4271" i="11"/>
  <c r="T4271" i="11" s="1"/>
  <c r="V4271" i="11" s="1"/>
  <c r="W4271" i="11" s="1"/>
  <c r="X4271" i="11" s="1"/>
  <c r="Z4271" i="11" s="1"/>
  <c r="S4099" i="11"/>
  <c r="T4099" i="11" s="1"/>
  <c r="V4099" i="11" s="1"/>
  <c r="W4099" i="11" s="1"/>
  <c r="X4099" i="11" s="1"/>
  <c r="Z4099" i="11" s="1"/>
  <c r="S4067" i="11"/>
  <c r="T4067" i="11" s="1"/>
  <c r="V4067" i="11" s="1"/>
  <c r="W4067" i="11" s="1"/>
  <c r="X4067" i="11" s="1"/>
  <c r="Z4067" i="11" s="1"/>
  <c r="S4047" i="11"/>
  <c r="T4047" i="11" s="1"/>
  <c r="V4047" i="11" s="1"/>
  <c r="W4047" i="11" s="1"/>
  <c r="X4047" i="11" s="1"/>
  <c r="Z4047" i="11" s="1"/>
  <c r="S4015" i="11"/>
  <c r="T4015" i="11" s="1"/>
  <c r="V4015" i="11" s="1"/>
  <c r="W4015" i="11" s="1"/>
  <c r="X4015" i="11" s="1"/>
  <c r="Z4015" i="11" s="1"/>
  <c r="S4003" i="11"/>
  <c r="T4003" i="11" s="1"/>
  <c r="V4003" i="11" s="1"/>
  <c r="W4003" i="11" s="1"/>
  <c r="X4003" i="11" s="1"/>
  <c r="Z4003" i="11" s="1"/>
  <c r="S3983" i="11"/>
  <c r="T3983" i="11" s="1"/>
  <c r="V3983" i="11" s="1"/>
  <c r="W3983" i="11" s="1"/>
  <c r="X3983" i="11" s="1"/>
  <c r="Z3983" i="11" s="1"/>
  <c r="S3875" i="11"/>
  <c r="T3875" i="11" s="1"/>
  <c r="V3875" i="11" s="1"/>
  <c r="W3875" i="11" s="1"/>
  <c r="X3875" i="11" s="1"/>
  <c r="Z3875" i="11" s="1"/>
  <c r="S3855" i="11"/>
  <c r="T3855" i="11" s="1"/>
  <c r="V3855" i="11" s="1"/>
  <c r="W3855" i="11" s="1"/>
  <c r="X3855" i="11" s="1"/>
  <c r="Z3855" i="11" s="1"/>
  <c r="S3811" i="11"/>
  <c r="T3811" i="11" s="1"/>
  <c r="V3811" i="11" s="1"/>
  <c r="W3811" i="11" s="1"/>
  <c r="X3811" i="11" s="1"/>
  <c r="Z3811" i="11" s="1"/>
  <c r="S3759" i="11"/>
  <c r="T3759" i="11" s="1"/>
  <c r="V3759" i="11" s="1"/>
  <c r="W3759" i="11" s="1"/>
  <c r="X3759" i="11" s="1"/>
  <c r="Z3759" i="11" s="1"/>
  <c r="S3747" i="11"/>
  <c r="T3747" i="11" s="1"/>
  <c r="V3747" i="11" s="1"/>
  <c r="W3747" i="11" s="1"/>
  <c r="X3747" i="11" s="1"/>
  <c r="Z3747" i="11" s="1"/>
  <c r="S3727" i="11"/>
  <c r="T3727" i="11" s="1"/>
  <c r="V3727" i="11" s="1"/>
  <c r="W3727" i="11" s="1"/>
  <c r="X3727" i="11" s="1"/>
  <c r="Z3727" i="11" s="1"/>
  <c r="S3695" i="11"/>
  <c r="T3695" i="11" s="1"/>
  <c r="V3695" i="11" s="1"/>
  <c r="W3695" i="11" s="1"/>
  <c r="X3695" i="11" s="1"/>
  <c r="Z3695" i="11" s="1"/>
  <c r="S3663" i="11"/>
  <c r="T3663" i="11" s="1"/>
  <c r="V3663" i="11" s="1"/>
  <c r="W3663" i="11" s="1"/>
  <c r="X3663" i="11" s="1"/>
  <c r="Z3663" i="11" s="1"/>
  <c r="S3619" i="11"/>
  <c r="T3619" i="11" s="1"/>
  <c r="V3619" i="11" s="1"/>
  <c r="W3619" i="11" s="1"/>
  <c r="X3619" i="11" s="1"/>
  <c r="Z3619" i="11" s="1"/>
  <c r="S3599" i="11"/>
  <c r="T3599" i="11" s="1"/>
  <c r="V3599" i="11" s="1"/>
  <c r="W3599" i="11" s="1"/>
  <c r="X3599" i="11" s="1"/>
  <c r="Z3599" i="11" s="1"/>
  <c r="S3555" i="11"/>
  <c r="T3555" i="11" s="1"/>
  <c r="V3555" i="11" s="1"/>
  <c r="W3555" i="11" s="1"/>
  <c r="X3555" i="11" s="1"/>
  <c r="Z3555" i="11" s="1"/>
  <c r="S3503" i="11"/>
  <c r="T3503" i="11" s="1"/>
  <c r="V3503" i="11" s="1"/>
  <c r="W3503" i="11" s="1"/>
  <c r="X3503" i="11" s="1"/>
  <c r="Z3503" i="11" s="1"/>
  <c r="S3491" i="11"/>
  <c r="T3491" i="11" s="1"/>
  <c r="V3491" i="11" s="1"/>
  <c r="W3491" i="11" s="1"/>
  <c r="X3491" i="11" s="1"/>
  <c r="Z3491" i="11" s="1"/>
  <c r="S3471" i="11"/>
  <c r="T3471" i="11" s="1"/>
  <c r="V3471" i="11" s="1"/>
  <c r="W3471" i="11" s="1"/>
  <c r="X3471" i="11" s="1"/>
  <c r="Z3471" i="11" s="1"/>
  <c r="S3459" i="11"/>
  <c r="T3459" i="11" s="1"/>
  <c r="V3459" i="11" s="1"/>
  <c r="W3459" i="11" s="1"/>
  <c r="X3459" i="11" s="1"/>
  <c r="Z3459" i="11" s="1"/>
  <c r="S3427" i="11"/>
  <c r="T3427" i="11" s="1"/>
  <c r="V3427" i="11" s="1"/>
  <c r="W3427" i="11" s="1"/>
  <c r="X3427" i="11" s="1"/>
  <c r="Z3427" i="11" s="1"/>
  <c r="S3375" i="11"/>
  <c r="T3375" i="11" s="1"/>
  <c r="V3375" i="11" s="1"/>
  <c r="W3375" i="11" s="1"/>
  <c r="X3375" i="11" s="1"/>
  <c r="Z3375" i="11" s="1"/>
  <c r="S3363" i="11"/>
  <c r="T3363" i="11" s="1"/>
  <c r="V3363" i="11" s="1"/>
  <c r="W3363" i="11" s="1"/>
  <c r="X3363" i="11" s="1"/>
  <c r="Z3363" i="11" s="1"/>
  <c r="S3343" i="11"/>
  <c r="T3343" i="11" s="1"/>
  <c r="V3343" i="11" s="1"/>
  <c r="W3343" i="11" s="1"/>
  <c r="X3343" i="11" s="1"/>
  <c r="Z3343" i="11" s="1"/>
  <c r="S3331" i="11"/>
  <c r="T3331" i="11" s="1"/>
  <c r="V3331" i="11" s="1"/>
  <c r="W3331" i="11" s="1"/>
  <c r="X3331" i="11" s="1"/>
  <c r="Z3331" i="11" s="1"/>
  <c r="S3299" i="11"/>
  <c r="T3299" i="11" s="1"/>
  <c r="V3299" i="11" s="1"/>
  <c r="W3299" i="11" s="1"/>
  <c r="X3299" i="11" s="1"/>
  <c r="Z3299" i="11" s="1"/>
  <c r="S3279" i="11"/>
  <c r="T3279" i="11" s="1"/>
  <c r="V3279" i="11" s="1"/>
  <c r="W3279" i="11" s="1"/>
  <c r="X3279" i="11" s="1"/>
  <c r="Z3279" i="11" s="1"/>
  <c r="S3267" i="11"/>
  <c r="T3267" i="11" s="1"/>
  <c r="V3267" i="11" s="1"/>
  <c r="W3267" i="11" s="1"/>
  <c r="X3267" i="11" s="1"/>
  <c r="Z3267" i="11" s="1"/>
  <c r="S3215" i="11"/>
  <c r="T3215" i="11" s="1"/>
  <c r="V3215" i="11" s="1"/>
  <c r="W3215" i="11" s="1"/>
  <c r="X3215" i="11" s="1"/>
  <c r="Z3215" i="11" s="1"/>
  <c r="S3203" i="11"/>
  <c r="T3203" i="11" s="1"/>
  <c r="V3203" i="11" s="1"/>
  <c r="W3203" i="11" s="1"/>
  <c r="X3203" i="11" s="1"/>
  <c r="Z3203" i="11" s="1"/>
  <c r="S3183" i="11"/>
  <c r="T3183" i="11" s="1"/>
  <c r="V3183" i="11" s="1"/>
  <c r="W3183" i="11" s="1"/>
  <c r="X3183" i="11" s="1"/>
  <c r="Z3183" i="11" s="1"/>
  <c r="S3171" i="11"/>
  <c r="T3171" i="11" s="1"/>
  <c r="V3171" i="11" s="1"/>
  <c r="W3171" i="11" s="1"/>
  <c r="X3171" i="11" s="1"/>
  <c r="Z3171" i="11" s="1"/>
  <c r="S3151" i="11"/>
  <c r="T3151" i="11" s="1"/>
  <c r="V3151" i="11" s="1"/>
  <c r="W3151" i="11" s="1"/>
  <c r="X3151" i="11" s="1"/>
  <c r="Z3151" i="11" s="1"/>
  <c r="S3139" i="11"/>
  <c r="T3139" i="11" s="1"/>
  <c r="V3139" i="11" s="1"/>
  <c r="W3139" i="11" s="1"/>
  <c r="X3139" i="11" s="1"/>
  <c r="Z3139" i="11" s="1"/>
  <c r="S3107" i="11"/>
  <c r="T3107" i="11" s="1"/>
  <c r="V3107" i="11" s="1"/>
  <c r="W3107" i="11" s="1"/>
  <c r="X3107" i="11" s="1"/>
  <c r="Z3107" i="11" s="1"/>
  <c r="S3055" i="11"/>
  <c r="T3055" i="11" s="1"/>
  <c r="V3055" i="11" s="1"/>
  <c r="W3055" i="11" s="1"/>
  <c r="X3055" i="11" s="1"/>
  <c r="Z3055" i="11" s="1"/>
  <c r="S3043" i="11"/>
  <c r="T3043" i="11" s="1"/>
  <c r="V3043" i="11" s="1"/>
  <c r="W3043" i="11" s="1"/>
  <c r="X3043" i="11" s="1"/>
  <c r="Z3043" i="11" s="1"/>
  <c r="S3023" i="11"/>
  <c r="T3023" i="11" s="1"/>
  <c r="V3023" i="11" s="1"/>
  <c r="W3023" i="11" s="1"/>
  <c r="X3023" i="11" s="1"/>
  <c r="Z3023" i="11" s="1"/>
  <c r="S2979" i="11"/>
  <c r="T2979" i="11" s="1"/>
  <c r="V2979" i="11" s="1"/>
  <c r="W2979" i="11" s="1"/>
  <c r="X2979" i="11" s="1"/>
  <c r="Z2979" i="11" s="1"/>
  <c r="S2947" i="11"/>
  <c r="T2947" i="11" s="1"/>
  <c r="V2947" i="11" s="1"/>
  <c r="W2947" i="11" s="1"/>
  <c r="X2947" i="11" s="1"/>
  <c r="Z2947" i="11" s="1"/>
  <c r="S2927" i="11"/>
  <c r="T2927" i="11" s="1"/>
  <c r="V2927" i="11" s="1"/>
  <c r="W2927" i="11" s="1"/>
  <c r="X2927" i="11" s="1"/>
  <c r="Z2927" i="11" s="1"/>
  <c r="S2915" i="11"/>
  <c r="T2915" i="11" s="1"/>
  <c r="V2915" i="11" s="1"/>
  <c r="W2915" i="11" s="1"/>
  <c r="X2915" i="11" s="1"/>
  <c r="Z2915" i="11" s="1"/>
  <c r="S2895" i="11"/>
  <c r="T2895" i="11" s="1"/>
  <c r="V2895" i="11" s="1"/>
  <c r="W2895" i="11" s="1"/>
  <c r="X2895" i="11" s="1"/>
  <c r="Z2895" i="11" s="1"/>
  <c r="S2883" i="11"/>
  <c r="T2883" i="11" s="1"/>
  <c r="V2883" i="11" s="1"/>
  <c r="W2883" i="11" s="1"/>
  <c r="X2883" i="11" s="1"/>
  <c r="Z2883" i="11" s="1"/>
  <c r="S2863" i="11"/>
  <c r="T2863" i="11" s="1"/>
  <c r="V2863" i="11" s="1"/>
  <c r="W2863" i="11" s="1"/>
  <c r="X2863" i="11" s="1"/>
  <c r="Z2863" i="11" s="1"/>
  <c r="S2819" i="11"/>
  <c r="T2819" i="11" s="1"/>
  <c r="V2819" i="11" s="1"/>
  <c r="W2819" i="11" s="1"/>
  <c r="X2819" i="11" s="1"/>
  <c r="Z2819" i="11" s="1"/>
  <c r="S2799" i="11"/>
  <c r="T2799" i="11" s="1"/>
  <c r="V2799" i="11" s="1"/>
  <c r="W2799" i="11" s="1"/>
  <c r="X2799" i="11" s="1"/>
  <c r="Z2799" i="11" s="1"/>
  <c r="S2787" i="11"/>
  <c r="T2787" i="11" s="1"/>
  <c r="V2787" i="11" s="1"/>
  <c r="W2787" i="11" s="1"/>
  <c r="X2787" i="11" s="1"/>
  <c r="Z2787" i="11" s="1"/>
  <c r="S2755" i="11"/>
  <c r="T2755" i="11" s="1"/>
  <c r="V2755" i="11" s="1"/>
  <c r="W2755" i="11" s="1"/>
  <c r="X2755" i="11" s="1"/>
  <c r="Z2755" i="11" s="1"/>
  <c r="S2735" i="11"/>
  <c r="T2735" i="11" s="1"/>
  <c r="V2735" i="11" s="1"/>
  <c r="W2735" i="11" s="1"/>
  <c r="X2735" i="11" s="1"/>
  <c r="Z2735" i="11" s="1"/>
  <c r="S2659" i="11"/>
  <c r="T2659" i="11" s="1"/>
  <c r="V2659" i="11" s="1"/>
  <c r="W2659" i="11" s="1"/>
  <c r="X2659" i="11" s="1"/>
  <c r="Z2659" i="11" s="1"/>
  <c r="S2627" i="11"/>
  <c r="T2627" i="11" s="1"/>
  <c r="V2627" i="11" s="1"/>
  <c r="W2627" i="11" s="1"/>
  <c r="X2627" i="11" s="1"/>
  <c r="Z2627" i="11" s="1"/>
  <c r="S4291" i="11"/>
  <c r="T4291" i="11" s="1"/>
  <c r="V4291" i="11" s="1"/>
  <c r="W4291" i="11" s="1"/>
  <c r="X4291" i="11" s="1"/>
  <c r="Z4291" i="11" s="1"/>
  <c r="S4259" i="11"/>
  <c r="T4259" i="11" s="1"/>
  <c r="V4259" i="11" s="1"/>
  <c r="W4259" i="11" s="1"/>
  <c r="X4259" i="11" s="1"/>
  <c r="Z4259" i="11" s="1"/>
  <c r="S4227" i="11"/>
  <c r="T4227" i="11" s="1"/>
  <c r="V4227" i="11" s="1"/>
  <c r="W4227" i="11" s="1"/>
  <c r="X4227" i="11" s="1"/>
  <c r="Z4227" i="11" s="1"/>
  <c r="S4195" i="11"/>
  <c r="T4195" i="11" s="1"/>
  <c r="V4195" i="11" s="1"/>
  <c r="W4195" i="11" s="1"/>
  <c r="X4195" i="11" s="1"/>
  <c r="Z4195" i="11" s="1"/>
  <c r="S4035" i="11"/>
  <c r="T4035" i="11" s="1"/>
  <c r="V4035" i="11" s="1"/>
  <c r="W4035" i="11" s="1"/>
  <c r="X4035" i="11" s="1"/>
  <c r="Z4035" i="11" s="1"/>
  <c r="S3971" i="11"/>
  <c r="T3971" i="11" s="1"/>
  <c r="V3971" i="11" s="1"/>
  <c r="W3971" i="11" s="1"/>
  <c r="X3971" i="11" s="1"/>
  <c r="Z3971" i="11" s="1"/>
  <c r="S3959" i="11"/>
  <c r="T3959" i="11" s="1"/>
  <c r="V3959" i="11" s="1"/>
  <c r="W3959" i="11" s="1"/>
  <c r="X3959" i="11" s="1"/>
  <c r="Z3959" i="11" s="1"/>
  <c r="S3939" i="11"/>
  <c r="T3939" i="11" s="1"/>
  <c r="V3939" i="11" s="1"/>
  <c r="W3939" i="11" s="1"/>
  <c r="X3939" i="11" s="1"/>
  <c r="Z3939" i="11" s="1"/>
  <c r="S3907" i="11"/>
  <c r="T3907" i="11" s="1"/>
  <c r="V3907" i="11" s="1"/>
  <c r="W3907" i="11" s="1"/>
  <c r="X3907" i="11" s="1"/>
  <c r="Z3907" i="11" s="1"/>
  <c r="S3779" i="11"/>
  <c r="T3779" i="11" s="1"/>
  <c r="V3779" i="11" s="1"/>
  <c r="W3779" i="11" s="1"/>
  <c r="X3779" i="11" s="1"/>
  <c r="Z3779" i="11" s="1"/>
  <c r="S3715" i="11"/>
  <c r="T3715" i="11" s="1"/>
  <c r="V3715" i="11" s="1"/>
  <c r="W3715" i="11" s="1"/>
  <c r="X3715" i="11" s="1"/>
  <c r="Z3715" i="11" s="1"/>
  <c r="S3703" i="11"/>
  <c r="T3703" i="11" s="1"/>
  <c r="V3703" i="11" s="1"/>
  <c r="W3703" i="11" s="1"/>
  <c r="X3703" i="11" s="1"/>
  <c r="Z3703" i="11" s="1"/>
  <c r="S3683" i="11"/>
  <c r="T3683" i="11" s="1"/>
  <c r="V3683" i="11" s="1"/>
  <c r="W3683" i="11" s="1"/>
  <c r="X3683" i="11" s="1"/>
  <c r="Z3683" i="11" s="1"/>
  <c r="S3651" i="11"/>
  <c r="T3651" i="11" s="1"/>
  <c r="V3651" i="11" s="1"/>
  <c r="W3651" i="11" s="1"/>
  <c r="X3651" i="11" s="1"/>
  <c r="Z3651" i="11" s="1"/>
  <c r="S3587" i="11"/>
  <c r="T3587" i="11" s="1"/>
  <c r="V3587" i="11" s="1"/>
  <c r="W3587" i="11" s="1"/>
  <c r="X3587" i="11" s="1"/>
  <c r="Z3587" i="11" s="1"/>
  <c r="S3575" i="11"/>
  <c r="T3575" i="11" s="1"/>
  <c r="V3575" i="11" s="1"/>
  <c r="W3575" i="11" s="1"/>
  <c r="X3575" i="11" s="1"/>
  <c r="Z3575" i="11" s="1"/>
  <c r="S3523" i="11"/>
  <c r="T3523" i="11" s="1"/>
  <c r="V3523" i="11" s="1"/>
  <c r="W3523" i="11" s="1"/>
  <c r="X3523" i="11" s="1"/>
  <c r="Z3523" i="11" s="1"/>
  <c r="S3511" i="11"/>
  <c r="T3511" i="11" s="1"/>
  <c r="V3511" i="11" s="1"/>
  <c r="W3511" i="11" s="1"/>
  <c r="X3511" i="11" s="1"/>
  <c r="Z3511" i="11" s="1"/>
  <c r="S3479" i="11"/>
  <c r="T3479" i="11" s="1"/>
  <c r="V3479" i="11" s="1"/>
  <c r="W3479" i="11" s="1"/>
  <c r="X3479" i="11" s="1"/>
  <c r="Z3479" i="11" s="1"/>
  <c r="S3447" i="11"/>
  <c r="T3447" i="11" s="1"/>
  <c r="V3447" i="11" s="1"/>
  <c r="W3447" i="11" s="1"/>
  <c r="X3447" i="11" s="1"/>
  <c r="Z3447" i="11" s="1"/>
  <c r="S3395" i="11"/>
  <c r="T3395" i="11" s="1"/>
  <c r="V3395" i="11" s="1"/>
  <c r="W3395" i="11" s="1"/>
  <c r="X3395" i="11" s="1"/>
  <c r="Z3395" i="11" s="1"/>
  <c r="S3351" i="11"/>
  <c r="T3351" i="11" s="1"/>
  <c r="V3351" i="11" s="1"/>
  <c r="W3351" i="11" s="1"/>
  <c r="X3351" i="11" s="1"/>
  <c r="Z3351" i="11" s="1"/>
  <c r="S3319" i="11"/>
  <c r="T3319" i="11" s="1"/>
  <c r="V3319" i="11" s="1"/>
  <c r="W3319" i="11" s="1"/>
  <c r="X3319" i="11" s="1"/>
  <c r="Z3319" i="11" s="1"/>
  <c r="S3255" i="11"/>
  <c r="T3255" i="11" s="1"/>
  <c r="V3255" i="11" s="1"/>
  <c r="W3255" i="11" s="1"/>
  <c r="X3255" i="11" s="1"/>
  <c r="Z3255" i="11" s="1"/>
  <c r="S3235" i="11"/>
  <c r="T3235" i="11" s="1"/>
  <c r="V3235" i="11" s="1"/>
  <c r="W3235" i="11" s="1"/>
  <c r="X3235" i="11" s="1"/>
  <c r="Z3235" i="11" s="1"/>
  <c r="S3223" i="11"/>
  <c r="T3223" i="11" s="1"/>
  <c r="V3223" i="11" s="1"/>
  <c r="W3223" i="11" s="1"/>
  <c r="X3223" i="11" s="1"/>
  <c r="Z3223" i="11" s="1"/>
  <c r="S3159" i="11"/>
  <c r="T3159" i="11" s="1"/>
  <c r="V3159" i="11" s="1"/>
  <c r="W3159" i="11" s="1"/>
  <c r="X3159" i="11" s="1"/>
  <c r="Z3159" i="11" s="1"/>
  <c r="S3127" i="11"/>
  <c r="T3127" i="11" s="1"/>
  <c r="V3127" i="11" s="1"/>
  <c r="W3127" i="11" s="1"/>
  <c r="X3127" i="11" s="1"/>
  <c r="Z3127" i="11" s="1"/>
  <c r="S3095" i="11"/>
  <c r="T3095" i="11" s="1"/>
  <c r="V3095" i="11" s="1"/>
  <c r="W3095" i="11" s="1"/>
  <c r="X3095" i="11" s="1"/>
  <c r="Z3095" i="11" s="1"/>
  <c r="S3075" i="11"/>
  <c r="T3075" i="11" s="1"/>
  <c r="V3075" i="11" s="1"/>
  <c r="W3075" i="11" s="1"/>
  <c r="X3075" i="11" s="1"/>
  <c r="Z3075" i="11" s="1"/>
  <c r="S3063" i="11"/>
  <c r="T3063" i="11" s="1"/>
  <c r="V3063" i="11" s="1"/>
  <c r="W3063" i="11" s="1"/>
  <c r="X3063" i="11" s="1"/>
  <c r="Z3063" i="11" s="1"/>
  <c r="S3031" i="11"/>
  <c r="T3031" i="11" s="1"/>
  <c r="V3031" i="11" s="1"/>
  <c r="W3031" i="11" s="1"/>
  <c r="X3031" i="11" s="1"/>
  <c r="Z3031" i="11" s="1"/>
  <c r="S3011" i="11"/>
  <c r="T3011" i="11" s="1"/>
  <c r="V3011" i="11" s="1"/>
  <c r="W3011" i="11" s="1"/>
  <c r="X3011" i="11" s="1"/>
  <c r="Z3011" i="11" s="1"/>
  <c r="S2999" i="11"/>
  <c r="T2999" i="11" s="1"/>
  <c r="V2999" i="11" s="1"/>
  <c r="W2999" i="11" s="1"/>
  <c r="X2999" i="11" s="1"/>
  <c r="Z2999" i="11" s="1"/>
  <c r="S2967" i="11"/>
  <c r="T2967" i="11" s="1"/>
  <c r="V2967" i="11" s="1"/>
  <c r="W2967" i="11" s="1"/>
  <c r="X2967" i="11" s="1"/>
  <c r="Z2967" i="11" s="1"/>
  <c r="S2935" i="11"/>
  <c r="T2935" i="11" s="1"/>
  <c r="V2935" i="11" s="1"/>
  <c r="W2935" i="11" s="1"/>
  <c r="X2935" i="11" s="1"/>
  <c r="Z2935" i="11" s="1"/>
  <c r="S2903" i="11"/>
  <c r="T2903" i="11" s="1"/>
  <c r="V2903" i="11" s="1"/>
  <c r="W2903" i="11" s="1"/>
  <c r="X2903" i="11" s="1"/>
  <c r="Z2903" i="11" s="1"/>
  <c r="S2871" i="11"/>
  <c r="T2871" i="11" s="1"/>
  <c r="V2871" i="11" s="1"/>
  <c r="W2871" i="11" s="1"/>
  <c r="X2871" i="11" s="1"/>
  <c r="Z2871" i="11" s="1"/>
  <c r="S2851" i="11"/>
  <c r="T2851" i="11" s="1"/>
  <c r="V2851" i="11" s="1"/>
  <c r="W2851" i="11" s="1"/>
  <c r="X2851" i="11" s="1"/>
  <c r="Z2851" i="11" s="1"/>
  <c r="S2839" i="11"/>
  <c r="T2839" i="11" s="1"/>
  <c r="V2839" i="11" s="1"/>
  <c r="W2839" i="11" s="1"/>
  <c r="X2839" i="11" s="1"/>
  <c r="Z2839" i="11" s="1"/>
  <c r="S2807" i="11"/>
  <c r="T2807" i="11" s="1"/>
  <c r="V2807" i="11" s="1"/>
  <c r="W2807" i="11" s="1"/>
  <c r="X2807" i="11" s="1"/>
  <c r="Z2807" i="11" s="1"/>
  <c r="S2775" i="11"/>
  <c r="T2775" i="11" s="1"/>
  <c r="V2775" i="11" s="1"/>
  <c r="W2775" i="11" s="1"/>
  <c r="X2775" i="11" s="1"/>
  <c r="Z2775" i="11" s="1"/>
  <c r="S2723" i="11"/>
  <c r="T2723" i="11" s="1"/>
  <c r="V2723" i="11" s="1"/>
  <c r="W2723" i="11" s="1"/>
  <c r="X2723" i="11" s="1"/>
  <c r="Z2723" i="11" s="1"/>
  <c r="S2711" i="11"/>
  <c r="T2711" i="11" s="1"/>
  <c r="V2711" i="11" s="1"/>
  <c r="W2711" i="11" s="1"/>
  <c r="X2711" i="11" s="1"/>
  <c r="Z2711" i="11" s="1"/>
  <c r="S2691" i="11"/>
  <c r="T2691" i="11" s="1"/>
  <c r="V2691" i="11" s="1"/>
  <c r="W2691" i="11" s="1"/>
  <c r="X2691" i="11" s="1"/>
  <c r="Z2691" i="11" s="1"/>
  <c r="S2679" i="11"/>
  <c r="T2679" i="11" s="1"/>
  <c r="V2679" i="11" s="1"/>
  <c r="W2679" i="11" s="1"/>
  <c r="X2679" i="11" s="1"/>
  <c r="Z2679" i="11" s="1"/>
  <c r="S2647" i="11"/>
  <c r="T2647" i="11" s="1"/>
  <c r="V2647" i="11" s="1"/>
  <c r="W2647" i="11" s="1"/>
  <c r="X2647" i="11" s="1"/>
  <c r="Z2647" i="11" s="1"/>
  <c r="S2603" i="11"/>
  <c r="T2603" i="11" s="1"/>
  <c r="V2603" i="11" s="1"/>
  <c r="W2603" i="11" s="1"/>
  <c r="X2603" i="11" s="1"/>
  <c r="Z2603" i="11" s="1"/>
  <c r="S2571" i="11"/>
  <c r="T2571" i="11" s="1"/>
  <c r="V2571" i="11" s="1"/>
  <c r="W2571" i="11" s="1"/>
  <c r="X2571" i="11" s="1"/>
  <c r="Z2571" i="11" s="1"/>
  <c r="S2507" i="11"/>
  <c r="T2507" i="11" s="1"/>
  <c r="V2507" i="11" s="1"/>
  <c r="W2507" i="11" s="1"/>
  <c r="X2507" i="11" s="1"/>
  <c r="Z2507" i="11" s="1"/>
  <c r="S2475" i="11"/>
  <c r="T2475" i="11" s="1"/>
  <c r="V2475" i="11" s="1"/>
  <c r="W2475" i="11" s="1"/>
  <c r="X2475" i="11" s="1"/>
  <c r="Z2475" i="11" s="1"/>
  <c r="S2411" i="11"/>
  <c r="T2411" i="11" s="1"/>
  <c r="V2411" i="11" s="1"/>
  <c r="W2411" i="11" s="1"/>
  <c r="X2411" i="11" s="1"/>
  <c r="Z2411" i="11" s="1"/>
  <c r="S2347" i="11"/>
  <c r="T2347" i="11" s="1"/>
  <c r="V2347" i="11" s="1"/>
  <c r="W2347" i="11" s="1"/>
  <c r="X2347" i="11" s="1"/>
  <c r="Z2347" i="11" s="1"/>
  <c r="S2315" i="11"/>
  <c r="T2315" i="11" s="1"/>
  <c r="V2315" i="11" s="1"/>
  <c r="W2315" i="11" s="1"/>
  <c r="X2315" i="11" s="1"/>
  <c r="Z2315" i="11" s="1"/>
  <c r="S2251" i="11"/>
  <c r="T2251" i="11" s="1"/>
  <c r="V2251" i="11" s="1"/>
  <c r="W2251" i="11" s="1"/>
  <c r="X2251" i="11" s="1"/>
  <c r="Z2251" i="11" s="1"/>
  <c r="S2187" i="11"/>
  <c r="T2187" i="11" s="1"/>
  <c r="V2187" i="11" s="1"/>
  <c r="W2187" i="11" s="1"/>
  <c r="X2187" i="11" s="1"/>
  <c r="Z2187" i="11" s="1"/>
  <c r="S2155" i="11"/>
  <c r="T2155" i="11" s="1"/>
  <c r="V2155" i="11" s="1"/>
  <c r="W2155" i="11" s="1"/>
  <c r="X2155" i="11" s="1"/>
  <c r="Z2155" i="11" s="1"/>
  <c r="S2123" i="11"/>
  <c r="T2123" i="11" s="1"/>
  <c r="V2123" i="11" s="1"/>
  <c r="W2123" i="11" s="1"/>
  <c r="X2123" i="11" s="1"/>
  <c r="Z2123" i="11" s="1"/>
  <c r="S1297" i="11"/>
  <c r="T1297" i="11" s="1"/>
  <c r="V1297" i="11" s="1"/>
  <c r="W1297" i="11" s="1"/>
  <c r="X1297" i="11" s="1"/>
  <c r="Z1297" i="11" s="1"/>
  <c r="S1137" i="11"/>
  <c r="T1137" i="11" s="1"/>
  <c r="V1137" i="11" s="1"/>
  <c r="W1137" i="11" s="1"/>
  <c r="X1137" i="11" s="1"/>
  <c r="Z1137" i="11" s="1"/>
  <c r="S689" i="11"/>
  <c r="T689" i="11" s="1"/>
  <c r="V689" i="11" s="1"/>
  <c r="W689" i="11" s="1"/>
  <c r="X689" i="11" s="1"/>
  <c r="Z689" i="11" s="1"/>
  <c r="S593" i="11"/>
  <c r="T593" i="11" s="1"/>
  <c r="V593" i="11" s="1"/>
  <c r="W593" i="11" s="1"/>
  <c r="X593" i="11" s="1"/>
  <c r="Z593" i="11" s="1"/>
  <c r="S561" i="11"/>
  <c r="T561" i="11" s="1"/>
  <c r="V561" i="11" s="1"/>
  <c r="W561" i="11" s="1"/>
  <c r="X561" i="11" s="1"/>
  <c r="Z561" i="11" s="1"/>
  <c r="S497" i="11"/>
  <c r="T497" i="11" s="1"/>
  <c r="V497" i="11" s="1"/>
  <c r="W497" i="11" s="1"/>
  <c r="X497" i="11" s="1"/>
  <c r="Z497" i="11" s="1"/>
  <c r="S2623" i="11"/>
  <c r="T2623" i="11" s="1"/>
  <c r="V2623" i="11" s="1"/>
  <c r="W2623" i="11" s="1"/>
  <c r="X2623" i="11" s="1"/>
  <c r="Z2623" i="11" s="1"/>
  <c r="S2559" i="11"/>
  <c r="T2559" i="11" s="1"/>
  <c r="V2559" i="11" s="1"/>
  <c r="W2559" i="11" s="1"/>
  <c r="X2559" i="11" s="1"/>
  <c r="Z2559" i="11" s="1"/>
  <c r="S2539" i="11"/>
  <c r="T2539" i="11" s="1"/>
  <c r="V2539" i="11" s="1"/>
  <c r="W2539" i="11" s="1"/>
  <c r="X2539" i="11" s="1"/>
  <c r="Z2539" i="11" s="1"/>
  <c r="S2527" i="11"/>
  <c r="T2527" i="11" s="1"/>
  <c r="V2527" i="11" s="1"/>
  <c r="W2527" i="11" s="1"/>
  <c r="X2527" i="11" s="1"/>
  <c r="Z2527" i="11" s="1"/>
  <c r="S2495" i="11"/>
  <c r="T2495" i="11" s="1"/>
  <c r="V2495" i="11" s="1"/>
  <c r="W2495" i="11" s="1"/>
  <c r="X2495" i="11" s="1"/>
  <c r="Z2495" i="11" s="1"/>
  <c r="S2463" i="11"/>
  <c r="T2463" i="11" s="1"/>
  <c r="V2463" i="11" s="1"/>
  <c r="W2463" i="11" s="1"/>
  <c r="X2463" i="11" s="1"/>
  <c r="Z2463" i="11" s="1"/>
  <c r="S2431" i="11"/>
  <c r="T2431" i="11" s="1"/>
  <c r="V2431" i="11" s="1"/>
  <c r="W2431" i="11" s="1"/>
  <c r="X2431" i="11" s="1"/>
  <c r="Z2431" i="11" s="1"/>
  <c r="S2367" i="11"/>
  <c r="T2367" i="11" s="1"/>
  <c r="V2367" i="11" s="1"/>
  <c r="W2367" i="11" s="1"/>
  <c r="X2367" i="11" s="1"/>
  <c r="Z2367" i="11" s="1"/>
  <c r="S2335" i="11"/>
  <c r="T2335" i="11" s="1"/>
  <c r="V2335" i="11" s="1"/>
  <c r="W2335" i="11" s="1"/>
  <c r="X2335" i="11" s="1"/>
  <c r="Z2335" i="11" s="1"/>
  <c r="S2303" i="11"/>
  <c r="T2303" i="11" s="1"/>
  <c r="V2303" i="11" s="1"/>
  <c r="W2303" i="11" s="1"/>
  <c r="X2303" i="11" s="1"/>
  <c r="Z2303" i="11" s="1"/>
  <c r="S2207" i="11"/>
  <c r="T2207" i="11" s="1"/>
  <c r="V2207" i="11" s="1"/>
  <c r="W2207" i="11" s="1"/>
  <c r="X2207" i="11" s="1"/>
  <c r="Z2207" i="11" s="1"/>
  <c r="S2175" i="11"/>
  <c r="T2175" i="11" s="1"/>
  <c r="V2175" i="11" s="1"/>
  <c r="W2175" i="11" s="1"/>
  <c r="X2175" i="11" s="1"/>
  <c r="Z2175" i="11" s="1"/>
  <c r="S2143" i="11"/>
  <c r="T2143" i="11" s="1"/>
  <c r="V2143" i="11" s="1"/>
  <c r="W2143" i="11" s="1"/>
  <c r="X2143" i="11" s="1"/>
  <c r="Z2143" i="11" s="1"/>
  <c r="S1125" i="11"/>
  <c r="T1125" i="11" s="1"/>
  <c r="V1125" i="11" s="1"/>
  <c r="W1125" i="11" s="1"/>
  <c r="X1125" i="11" s="1"/>
  <c r="Z1125" i="11" s="1"/>
  <c r="S709" i="11"/>
  <c r="T709" i="11" s="1"/>
  <c r="V709" i="11" s="1"/>
  <c r="W709" i="11" s="1"/>
  <c r="X709" i="11" s="1"/>
  <c r="Z709" i="11" s="1"/>
  <c r="S2611" i="11"/>
  <c r="T2611" i="11" s="1"/>
  <c r="V2611" i="11" s="1"/>
  <c r="W2611" i="11" s="1"/>
  <c r="X2611" i="11" s="1"/>
  <c r="Z2611" i="11" s="1"/>
  <c r="S2591" i="11"/>
  <c r="T2591" i="11" s="1"/>
  <c r="V2591" i="11" s="1"/>
  <c r="W2591" i="11" s="1"/>
  <c r="X2591" i="11" s="1"/>
  <c r="Z2591" i="11" s="1"/>
  <c r="S2547" i="11"/>
  <c r="T2547" i="11" s="1"/>
  <c r="V2547" i="11" s="1"/>
  <c r="W2547" i="11" s="1"/>
  <c r="X2547" i="11" s="1"/>
  <c r="Z2547" i="11" s="1"/>
  <c r="S2483" i="11"/>
  <c r="T2483" i="11" s="1"/>
  <c r="V2483" i="11" s="1"/>
  <c r="W2483" i="11" s="1"/>
  <c r="X2483" i="11" s="1"/>
  <c r="Z2483" i="11" s="1"/>
  <c r="S2419" i="11"/>
  <c r="T2419" i="11" s="1"/>
  <c r="V2419" i="11" s="1"/>
  <c r="W2419" i="11" s="1"/>
  <c r="X2419" i="11" s="1"/>
  <c r="Z2419" i="11" s="1"/>
  <c r="S2407" i="11"/>
  <c r="T2407" i="11" s="1"/>
  <c r="V2407" i="11" s="1"/>
  <c r="W2407" i="11" s="1"/>
  <c r="X2407" i="11" s="1"/>
  <c r="Z2407" i="11" s="1"/>
  <c r="S2355" i="11"/>
  <c r="T2355" i="11" s="1"/>
  <c r="V2355" i="11" s="1"/>
  <c r="W2355" i="11" s="1"/>
  <c r="X2355" i="11" s="1"/>
  <c r="Z2355" i="11" s="1"/>
  <c r="S2343" i="11"/>
  <c r="T2343" i="11" s="1"/>
  <c r="V2343" i="11" s="1"/>
  <c r="W2343" i="11" s="1"/>
  <c r="X2343" i="11" s="1"/>
  <c r="Z2343" i="11" s="1"/>
  <c r="S2323" i="11"/>
  <c r="T2323" i="11" s="1"/>
  <c r="V2323" i="11" s="1"/>
  <c r="W2323" i="11" s="1"/>
  <c r="X2323" i="11" s="1"/>
  <c r="Z2323" i="11" s="1"/>
  <c r="S2291" i="11"/>
  <c r="T2291" i="11" s="1"/>
  <c r="V2291" i="11" s="1"/>
  <c r="W2291" i="11" s="1"/>
  <c r="X2291" i="11" s="1"/>
  <c r="Z2291" i="11" s="1"/>
  <c r="S2271" i="11"/>
  <c r="T2271" i="11" s="1"/>
  <c r="V2271" i="11" s="1"/>
  <c r="W2271" i="11" s="1"/>
  <c r="X2271" i="11" s="1"/>
  <c r="Z2271" i="11" s="1"/>
  <c r="S2259" i="11"/>
  <c r="T2259" i="11" s="1"/>
  <c r="V2259" i="11" s="1"/>
  <c r="W2259" i="11" s="1"/>
  <c r="X2259" i="11" s="1"/>
  <c r="Z2259" i="11" s="1"/>
  <c r="S2227" i="11"/>
  <c r="T2227" i="11" s="1"/>
  <c r="V2227" i="11" s="1"/>
  <c r="W2227" i="11" s="1"/>
  <c r="X2227" i="11" s="1"/>
  <c r="Z2227" i="11" s="1"/>
  <c r="S2195" i="11"/>
  <c r="T2195" i="11" s="1"/>
  <c r="V2195" i="11" s="1"/>
  <c r="W2195" i="11" s="1"/>
  <c r="X2195" i="11" s="1"/>
  <c r="Z2195" i="11" s="1"/>
  <c r="S2163" i="11"/>
  <c r="T2163" i="11" s="1"/>
  <c r="V2163" i="11" s="1"/>
  <c r="W2163" i="11" s="1"/>
  <c r="X2163" i="11" s="1"/>
  <c r="Z2163" i="11" s="1"/>
  <c r="S2131" i="11"/>
  <c r="T2131" i="11" s="1"/>
  <c r="V2131" i="11" s="1"/>
  <c r="W2131" i="11" s="1"/>
  <c r="X2131" i="11" s="1"/>
  <c r="Z2131" i="11" s="1"/>
  <c r="S1305" i="11"/>
  <c r="T1305" i="11" s="1"/>
  <c r="V1305" i="11" s="1"/>
  <c r="W1305" i="11" s="1"/>
  <c r="X1305" i="11" s="1"/>
  <c r="Z1305" i="11" s="1"/>
  <c r="S1113" i="11"/>
  <c r="T1113" i="11" s="1"/>
  <c r="V1113" i="11" s="1"/>
  <c r="W1113" i="11" s="1"/>
  <c r="X1113" i="11" s="1"/>
  <c r="Z1113" i="11" s="1"/>
  <c r="S569" i="11"/>
  <c r="T569" i="11" s="1"/>
  <c r="V569" i="11" s="1"/>
  <c r="W569" i="11" s="1"/>
  <c r="X569" i="11" s="1"/>
  <c r="Z569" i="11" s="1"/>
  <c r="S2599" i="11"/>
  <c r="T2599" i="11" s="1"/>
  <c r="V2599" i="11" s="1"/>
  <c r="W2599" i="11" s="1"/>
  <c r="X2599" i="11" s="1"/>
  <c r="Z2599" i="11" s="1"/>
  <c r="S2579" i="11"/>
  <c r="T2579" i="11" s="1"/>
  <c r="V2579" i="11" s="1"/>
  <c r="W2579" i="11" s="1"/>
  <c r="X2579" i="11" s="1"/>
  <c r="Z2579" i="11" s="1"/>
  <c r="S2567" i="11"/>
  <c r="T2567" i="11" s="1"/>
  <c r="V2567" i="11" s="1"/>
  <c r="W2567" i="11" s="1"/>
  <c r="X2567" i="11" s="1"/>
  <c r="Z2567" i="11" s="1"/>
  <c r="S2535" i="11"/>
  <c r="T2535" i="11" s="1"/>
  <c r="V2535" i="11" s="1"/>
  <c r="W2535" i="11" s="1"/>
  <c r="X2535" i="11" s="1"/>
  <c r="Z2535" i="11" s="1"/>
  <c r="S2515" i="11"/>
  <c r="T2515" i="11" s="1"/>
  <c r="V2515" i="11" s="1"/>
  <c r="W2515" i="11" s="1"/>
  <c r="X2515" i="11" s="1"/>
  <c r="Z2515" i="11" s="1"/>
  <c r="S2471" i="11"/>
  <c r="T2471" i="11" s="1"/>
  <c r="V2471" i="11" s="1"/>
  <c r="W2471" i="11" s="1"/>
  <c r="X2471" i="11" s="1"/>
  <c r="Z2471" i="11" s="1"/>
  <c r="S2375" i="11"/>
  <c r="T2375" i="11" s="1"/>
  <c r="V2375" i="11" s="1"/>
  <c r="W2375" i="11" s="1"/>
  <c r="X2375" i="11" s="1"/>
  <c r="Z2375" i="11" s="1"/>
  <c r="S2311" i="11"/>
  <c r="T2311" i="11" s="1"/>
  <c r="V2311" i="11" s="1"/>
  <c r="W2311" i="11" s="1"/>
  <c r="X2311" i="11" s="1"/>
  <c r="Z2311" i="11" s="1"/>
  <c r="S2183" i="11"/>
  <c r="T2183" i="11" s="1"/>
  <c r="V2183" i="11" s="1"/>
  <c r="W2183" i="11" s="1"/>
  <c r="X2183" i="11" s="1"/>
  <c r="Z2183" i="11" s="1"/>
  <c r="S2151" i="11"/>
  <c r="T2151" i="11" s="1"/>
  <c r="V2151" i="11" s="1"/>
  <c r="W2151" i="11" s="1"/>
  <c r="X2151" i="11" s="1"/>
  <c r="Z2151" i="11" s="1"/>
  <c r="S2119" i="11"/>
  <c r="T2119" i="11" s="1"/>
  <c r="V2119" i="11" s="1"/>
  <c r="W2119" i="11" s="1"/>
  <c r="X2119" i="11" s="1"/>
  <c r="Z2119" i="11" s="1"/>
  <c r="S1293" i="11"/>
  <c r="T1293" i="11" s="1"/>
  <c r="V1293" i="11" s="1"/>
  <c r="W1293" i="11" s="1"/>
  <c r="X1293" i="11" s="1"/>
  <c r="Z1293" i="11" s="1"/>
  <c r="S1261" i="11"/>
  <c r="T1261" i="11" s="1"/>
  <c r="V1261" i="11" s="1"/>
  <c r="W1261" i="11" s="1"/>
  <c r="X1261" i="11" s="1"/>
  <c r="Z1261" i="11" s="1"/>
  <c r="S1133" i="11"/>
  <c r="T1133" i="11" s="1"/>
  <c r="V1133" i="11" s="1"/>
  <c r="W1133" i="11" s="1"/>
  <c r="X1133" i="11" s="1"/>
  <c r="Z1133" i="11" s="1"/>
  <c r="S1121" i="11"/>
  <c r="T1121" i="11" s="1"/>
  <c r="V1121" i="11" s="1"/>
  <c r="W1121" i="11" s="1"/>
  <c r="X1121" i="11" s="1"/>
  <c r="Z1121" i="11" s="1"/>
  <c r="S717" i="11"/>
  <c r="T717" i="11" s="1"/>
  <c r="V717" i="11" s="1"/>
  <c r="W717" i="11" s="1"/>
  <c r="X717" i="11" s="1"/>
  <c r="Z717" i="11" s="1"/>
  <c r="S685" i="11"/>
  <c r="T685" i="11" s="1"/>
  <c r="V685" i="11" s="1"/>
  <c r="W685" i="11" s="1"/>
  <c r="X685" i="11" s="1"/>
  <c r="Z685" i="11" s="1"/>
  <c r="S557" i="11"/>
  <c r="T557" i="11" s="1"/>
  <c r="V557" i="11" s="1"/>
  <c r="W557" i="11" s="1"/>
  <c r="X557" i="11" s="1"/>
  <c r="Z557" i="11" s="1"/>
  <c r="S2619" i="11"/>
  <c r="T2619" i="11" s="1"/>
  <c r="V2619" i="11" s="1"/>
  <c r="W2619" i="11" s="1"/>
  <c r="X2619" i="11" s="1"/>
  <c r="Z2619" i="11" s="1"/>
  <c r="S2587" i="11"/>
  <c r="T2587" i="11" s="1"/>
  <c r="V2587" i="11" s="1"/>
  <c r="W2587" i="11" s="1"/>
  <c r="X2587" i="11" s="1"/>
  <c r="Z2587" i="11" s="1"/>
  <c r="S2523" i="11"/>
  <c r="T2523" i="11" s="1"/>
  <c r="V2523" i="11" s="1"/>
  <c r="W2523" i="11" s="1"/>
  <c r="X2523" i="11" s="1"/>
  <c r="Z2523" i="11" s="1"/>
  <c r="S2503" i="11"/>
  <c r="T2503" i="11" s="1"/>
  <c r="V2503" i="11" s="1"/>
  <c r="W2503" i="11" s="1"/>
  <c r="X2503" i="11" s="1"/>
  <c r="Z2503" i="11" s="1"/>
  <c r="S2491" i="11"/>
  <c r="T2491" i="11" s="1"/>
  <c r="V2491" i="11" s="1"/>
  <c r="W2491" i="11" s="1"/>
  <c r="X2491" i="11" s="1"/>
  <c r="Z2491" i="11" s="1"/>
  <c r="S2427" i="11"/>
  <c r="T2427" i="11" s="1"/>
  <c r="V2427" i="11" s="1"/>
  <c r="W2427" i="11" s="1"/>
  <c r="X2427" i="11" s="1"/>
  <c r="Z2427" i="11" s="1"/>
  <c r="S2363" i="11"/>
  <c r="T2363" i="11" s="1"/>
  <c r="V2363" i="11" s="1"/>
  <c r="W2363" i="11" s="1"/>
  <c r="X2363" i="11" s="1"/>
  <c r="Z2363" i="11" s="1"/>
  <c r="S2331" i="11"/>
  <c r="T2331" i="11" s="1"/>
  <c r="V2331" i="11" s="1"/>
  <c r="W2331" i="11" s="1"/>
  <c r="X2331" i="11" s="1"/>
  <c r="Z2331" i="11" s="1"/>
  <c r="S2139" i="11"/>
  <c r="T2139" i="11" s="1"/>
  <c r="V2139" i="11" s="1"/>
  <c r="W2139" i="11" s="1"/>
  <c r="X2139" i="11" s="1"/>
  <c r="Z2139" i="11" s="1"/>
  <c r="S1313" i="11"/>
  <c r="T1313" i="11" s="1"/>
  <c r="V1313" i="11" s="1"/>
  <c r="W1313" i="11" s="1"/>
  <c r="X1313" i="11" s="1"/>
  <c r="Z1313" i="11" s="1"/>
  <c r="S705" i="11"/>
  <c r="T705" i="11" s="1"/>
  <c r="V705" i="11" s="1"/>
  <c r="W705" i="11" s="1"/>
  <c r="X705" i="11" s="1"/>
  <c r="Z705" i="11" s="1"/>
  <c r="S589" i="11"/>
  <c r="T589" i="11" s="1"/>
  <c r="V589" i="11" s="1"/>
  <c r="W589" i="11" s="1"/>
  <c r="X589" i="11" s="1"/>
  <c r="Z589" i="11" s="1"/>
  <c r="S577" i="11"/>
  <c r="T577" i="11" s="1"/>
  <c r="V577" i="11" s="1"/>
  <c r="W577" i="11" s="1"/>
  <c r="X577" i="11" s="1"/>
  <c r="Z577" i="11" s="1"/>
  <c r="S545" i="11"/>
  <c r="T545" i="11" s="1"/>
  <c r="V545" i="11" s="1"/>
  <c r="W545" i="11" s="1"/>
  <c r="X545" i="11" s="1"/>
  <c r="Z545" i="11" s="1"/>
  <c r="S513" i="11"/>
  <c r="T513" i="11" s="1"/>
  <c r="V513" i="11" s="1"/>
  <c r="W513" i="11" s="1"/>
  <c r="X513" i="11" s="1"/>
  <c r="Z513" i="11" s="1"/>
  <c r="S2575" i="11"/>
  <c r="T2575" i="11" s="1"/>
  <c r="V2575" i="11" s="1"/>
  <c r="W2575" i="11" s="1"/>
  <c r="X2575" i="11" s="1"/>
  <c r="Z2575" i="11" s="1"/>
  <c r="S2555" i="11"/>
  <c r="T2555" i="11" s="1"/>
  <c r="V2555" i="11" s="1"/>
  <c r="W2555" i="11" s="1"/>
  <c r="X2555" i="11" s="1"/>
  <c r="Z2555" i="11" s="1"/>
  <c r="S2299" i="11"/>
  <c r="T2299" i="11" s="1"/>
  <c r="V2299" i="11" s="1"/>
  <c r="W2299" i="11" s="1"/>
  <c r="X2299" i="11" s="1"/>
  <c r="Z2299" i="11" s="1"/>
  <c r="S2267" i="11"/>
  <c r="T2267" i="11" s="1"/>
  <c r="V2267" i="11" s="1"/>
  <c r="W2267" i="11" s="1"/>
  <c r="X2267" i="11" s="1"/>
  <c r="Z2267" i="11" s="1"/>
  <c r="S2255" i="11"/>
  <c r="T2255" i="11" s="1"/>
  <c r="V2255" i="11" s="1"/>
  <c r="W2255" i="11" s="1"/>
  <c r="X2255" i="11" s="1"/>
  <c r="Z2255" i="11" s="1"/>
  <c r="S2203" i="11"/>
  <c r="T2203" i="11" s="1"/>
  <c r="V2203" i="11" s="1"/>
  <c r="W2203" i="11" s="1"/>
  <c r="X2203" i="11" s="1"/>
  <c r="Z2203" i="11" s="1"/>
  <c r="S2191" i="11"/>
  <c r="T2191" i="11" s="1"/>
  <c r="V2191" i="11" s="1"/>
  <c r="W2191" i="11" s="1"/>
  <c r="X2191" i="11" s="1"/>
  <c r="Z2191" i="11" s="1"/>
  <c r="S2171" i="11"/>
  <c r="T2171" i="11" s="1"/>
  <c r="V2171" i="11" s="1"/>
  <c r="W2171" i="11" s="1"/>
  <c r="X2171" i="11" s="1"/>
  <c r="Z2171" i="11" s="1"/>
  <c r="S2159" i="11"/>
  <c r="T2159" i="11" s="1"/>
  <c r="V2159" i="11" s="1"/>
  <c r="W2159" i="11" s="1"/>
  <c r="X2159" i="11" s="1"/>
  <c r="Z2159" i="11" s="1"/>
  <c r="S2127" i="11"/>
  <c r="T2127" i="11" s="1"/>
  <c r="V2127" i="11" s="1"/>
  <c r="W2127" i="11" s="1"/>
  <c r="X2127" i="11" s="1"/>
  <c r="Z2127" i="11" s="1"/>
  <c r="S1301" i="11"/>
  <c r="T1301" i="11" s="1"/>
  <c r="V1301" i="11" s="1"/>
  <c r="W1301" i="11" s="1"/>
  <c r="X1301" i="11" s="1"/>
  <c r="Z1301" i="11" s="1"/>
  <c r="S1141" i="11"/>
  <c r="T1141" i="11" s="1"/>
  <c r="V1141" i="11" s="1"/>
  <c r="W1141" i="11" s="1"/>
  <c r="X1141" i="11" s="1"/>
  <c r="Z1141" i="11" s="1"/>
  <c r="S1129" i="11"/>
  <c r="T1129" i="11" s="1"/>
  <c r="V1129" i="11" s="1"/>
  <c r="W1129" i="11" s="1"/>
  <c r="X1129" i="11" s="1"/>
  <c r="Z1129" i="11" s="1"/>
  <c r="S693" i="11"/>
  <c r="T693" i="11" s="1"/>
  <c r="V693" i="11" s="1"/>
  <c r="W693" i="11" s="1"/>
  <c r="X693" i="11" s="1"/>
  <c r="Z693" i="11" s="1"/>
  <c r="S597" i="11"/>
  <c r="T597" i="11" s="1"/>
  <c r="V597" i="11" s="1"/>
  <c r="W597" i="11" s="1"/>
  <c r="X597" i="11" s="1"/>
  <c r="Z597" i="11" s="1"/>
  <c r="S2607" i="11"/>
  <c r="T2607" i="11" s="1"/>
  <c r="V2607" i="11" s="1"/>
  <c r="W2607" i="11" s="1"/>
  <c r="X2607" i="11" s="1"/>
  <c r="Z2607" i="11" s="1"/>
  <c r="S2563" i="11"/>
  <c r="T2563" i="11" s="1"/>
  <c r="V2563" i="11" s="1"/>
  <c r="W2563" i="11" s="1"/>
  <c r="X2563" i="11" s="1"/>
  <c r="Z2563" i="11" s="1"/>
  <c r="S2543" i="11"/>
  <c r="T2543" i="11" s="1"/>
  <c r="V2543" i="11" s="1"/>
  <c r="W2543" i="11" s="1"/>
  <c r="X2543" i="11" s="1"/>
  <c r="Z2543" i="11" s="1"/>
  <c r="S2511" i="11"/>
  <c r="T2511" i="11" s="1"/>
  <c r="V2511" i="11" s="1"/>
  <c r="W2511" i="11" s="1"/>
  <c r="X2511" i="11" s="1"/>
  <c r="Z2511" i="11" s="1"/>
  <c r="S2499" i="11"/>
  <c r="T2499" i="11" s="1"/>
  <c r="V2499" i="11" s="1"/>
  <c r="W2499" i="11" s="1"/>
  <c r="X2499" i="11" s="1"/>
  <c r="Z2499" i="11" s="1"/>
  <c r="S2479" i="11"/>
  <c r="T2479" i="11" s="1"/>
  <c r="V2479" i="11" s="1"/>
  <c r="W2479" i="11" s="1"/>
  <c r="X2479" i="11" s="1"/>
  <c r="Z2479" i="11" s="1"/>
  <c r="S2467" i="11"/>
  <c r="T2467" i="11" s="1"/>
  <c r="V2467" i="11" s="1"/>
  <c r="W2467" i="11" s="1"/>
  <c r="X2467" i="11" s="1"/>
  <c r="Z2467" i="11" s="1"/>
  <c r="S2435" i="11"/>
  <c r="T2435" i="11" s="1"/>
  <c r="V2435" i="11" s="1"/>
  <c r="W2435" i="11" s="1"/>
  <c r="X2435" i="11" s="1"/>
  <c r="Z2435" i="11" s="1"/>
  <c r="S2415" i="11"/>
  <c r="T2415" i="11" s="1"/>
  <c r="V2415" i="11" s="1"/>
  <c r="W2415" i="11" s="1"/>
  <c r="X2415" i="11" s="1"/>
  <c r="Z2415" i="11" s="1"/>
  <c r="S2371" i="11"/>
  <c r="T2371" i="11" s="1"/>
  <c r="V2371" i="11" s="1"/>
  <c r="W2371" i="11" s="1"/>
  <c r="X2371" i="11" s="1"/>
  <c r="Z2371" i="11" s="1"/>
  <c r="S2351" i="11"/>
  <c r="T2351" i="11" s="1"/>
  <c r="V2351" i="11" s="1"/>
  <c r="W2351" i="11" s="1"/>
  <c r="X2351" i="11" s="1"/>
  <c r="Z2351" i="11" s="1"/>
  <c r="S2319" i="11"/>
  <c r="T2319" i="11" s="1"/>
  <c r="V2319" i="11" s="1"/>
  <c r="W2319" i="11" s="1"/>
  <c r="X2319" i="11" s="1"/>
  <c r="Z2319" i="11" s="1"/>
  <c r="S2307" i="11"/>
  <c r="T2307" i="11" s="1"/>
  <c r="V2307" i="11" s="1"/>
  <c r="W2307" i="11" s="1"/>
  <c r="X2307" i="11" s="1"/>
  <c r="Z2307" i="11" s="1"/>
  <c r="S2275" i="11"/>
  <c r="T2275" i="11" s="1"/>
  <c r="V2275" i="11" s="1"/>
  <c r="W2275" i="11" s="1"/>
  <c r="X2275" i="11" s="1"/>
  <c r="Z2275" i="11" s="1"/>
  <c r="S2243" i="11"/>
  <c r="T2243" i="11" s="1"/>
  <c r="V2243" i="11" s="1"/>
  <c r="W2243" i="11" s="1"/>
  <c r="X2243" i="11" s="1"/>
  <c r="Z2243" i="11" s="1"/>
  <c r="S2223" i="11"/>
  <c r="T2223" i="11" s="1"/>
  <c r="V2223" i="11" s="1"/>
  <c r="W2223" i="11" s="1"/>
  <c r="X2223" i="11" s="1"/>
  <c r="Z2223" i="11" s="1"/>
  <c r="S2211" i="11"/>
  <c r="T2211" i="11" s="1"/>
  <c r="V2211" i="11" s="1"/>
  <c r="W2211" i="11" s="1"/>
  <c r="X2211" i="11" s="1"/>
  <c r="Z2211" i="11" s="1"/>
  <c r="S2179" i="11"/>
  <c r="T2179" i="11" s="1"/>
  <c r="V2179" i="11" s="1"/>
  <c r="W2179" i="11" s="1"/>
  <c r="X2179" i="11" s="1"/>
  <c r="Z2179" i="11" s="1"/>
  <c r="S2167" i="11"/>
  <c r="T2167" i="11" s="1"/>
  <c r="V2167" i="11" s="1"/>
  <c r="W2167" i="11" s="1"/>
  <c r="X2167" i="11" s="1"/>
  <c r="Z2167" i="11" s="1"/>
  <c r="S2147" i="11"/>
  <c r="T2147" i="11" s="1"/>
  <c r="V2147" i="11" s="1"/>
  <c r="W2147" i="11" s="1"/>
  <c r="X2147" i="11" s="1"/>
  <c r="Z2147" i="11" s="1"/>
  <c r="S1289" i="11"/>
  <c r="T1289" i="11" s="1"/>
  <c r="V1289" i="11" s="1"/>
  <c r="W1289" i="11" s="1"/>
  <c r="X1289" i="11" s="1"/>
  <c r="Z1289" i="11" s="1"/>
  <c r="S713" i="11"/>
  <c r="T713" i="11" s="1"/>
  <c r="V713" i="11" s="1"/>
  <c r="W713" i="11" s="1"/>
  <c r="X713" i="11" s="1"/>
  <c r="Z713" i="11" s="1"/>
  <c r="S681" i="11"/>
  <c r="T681" i="11" s="1"/>
  <c r="V681" i="11" s="1"/>
  <c r="W681" i="11" s="1"/>
  <c r="X681" i="11" s="1"/>
  <c r="Z681" i="11" s="1"/>
  <c r="S585" i="11"/>
  <c r="T585" i="11" s="1"/>
  <c r="V585" i="11" s="1"/>
  <c r="W585" i="11" s="1"/>
  <c r="X585" i="11" s="1"/>
  <c r="Z585" i="11" s="1"/>
  <c r="S553" i="11"/>
  <c r="T553" i="11" s="1"/>
  <c r="V553" i="11" s="1"/>
  <c r="W553" i="11" s="1"/>
  <c r="X553" i="11" s="1"/>
  <c r="Z553" i="11" s="1"/>
  <c r="S2615" i="11"/>
  <c r="T2615" i="11" s="1"/>
  <c r="V2615" i="11" s="1"/>
  <c r="W2615" i="11" s="1"/>
  <c r="X2615" i="11" s="1"/>
  <c r="Z2615" i="11" s="1"/>
  <c r="S2595" i="11"/>
  <c r="T2595" i="11" s="1"/>
  <c r="V2595" i="11" s="1"/>
  <c r="W2595" i="11" s="1"/>
  <c r="X2595" i="11" s="1"/>
  <c r="Z2595" i="11" s="1"/>
  <c r="S2583" i="11"/>
  <c r="T2583" i="11" s="1"/>
  <c r="V2583" i="11" s="1"/>
  <c r="W2583" i="11" s="1"/>
  <c r="X2583" i="11" s="1"/>
  <c r="Z2583" i="11" s="1"/>
  <c r="S2551" i="11"/>
  <c r="T2551" i="11" s="1"/>
  <c r="V2551" i="11" s="1"/>
  <c r="W2551" i="11" s="1"/>
  <c r="X2551" i="11" s="1"/>
  <c r="Z2551" i="11" s="1"/>
  <c r="S2531" i="11"/>
  <c r="T2531" i="11" s="1"/>
  <c r="V2531" i="11" s="1"/>
  <c r="W2531" i="11" s="1"/>
  <c r="X2531" i="11" s="1"/>
  <c r="Z2531" i="11" s="1"/>
  <c r="S2519" i="11"/>
  <c r="T2519" i="11" s="1"/>
  <c r="V2519" i="11" s="1"/>
  <c r="W2519" i="11" s="1"/>
  <c r="X2519" i="11" s="1"/>
  <c r="Z2519" i="11" s="1"/>
  <c r="S2487" i="11"/>
  <c r="T2487" i="11" s="1"/>
  <c r="V2487" i="11" s="1"/>
  <c r="W2487" i="11" s="1"/>
  <c r="X2487" i="11" s="1"/>
  <c r="Z2487" i="11" s="1"/>
  <c r="S2455" i="11"/>
  <c r="T2455" i="11" s="1"/>
  <c r="V2455" i="11" s="1"/>
  <c r="W2455" i="11" s="1"/>
  <c r="X2455" i="11" s="1"/>
  <c r="Z2455" i="11" s="1"/>
  <c r="S2423" i="11"/>
  <c r="T2423" i="11" s="1"/>
  <c r="V2423" i="11" s="1"/>
  <c r="W2423" i="11" s="1"/>
  <c r="X2423" i="11" s="1"/>
  <c r="Z2423" i="11" s="1"/>
  <c r="S2359" i="11"/>
  <c r="T2359" i="11" s="1"/>
  <c r="V2359" i="11" s="1"/>
  <c r="W2359" i="11" s="1"/>
  <c r="X2359" i="11" s="1"/>
  <c r="Z2359" i="11" s="1"/>
  <c r="S2339" i="11"/>
  <c r="T2339" i="11" s="1"/>
  <c r="V2339" i="11" s="1"/>
  <c r="W2339" i="11" s="1"/>
  <c r="X2339" i="11" s="1"/>
  <c r="Z2339" i="11" s="1"/>
  <c r="S2327" i="11"/>
  <c r="T2327" i="11" s="1"/>
  <c r="V2327" i="11" s="1"/>
  <c r="W2327" i="11" s="1"/>
  <c r="X2327" i="11" s="1"/>
  <c r="Z2327" i="11" s="1"/>
  <c r="S2263" i="11"/>
  <c r="T2263" i="11" s="1"/>
  <c r="V2263" i="11" s="1"/>
  <c r="W2263" i="11" s="1"/>
  <c r="X2263" i="11" s="1"/>
  <c r="Z2263" i="11" s="1"/>
  <c r="S2231" i="11"/>
  <c r="T2231" i="11" s="1"/>
  <c r="V2231" i="11" s="1"/>
  <c r="W2231" i="11" s="1"/>
  <c r="X2231" i="11" s="1"/>
  <c r="Z2231" i="11" s="1"/>
  <c r="S2199" i="11"/>
  <c r="T2199" i="11" s="1"/>
  <c r="V2199" i="11" s="1"/>
  <c r="W2199" i="11" s="1"/>
  <c r="X2199" i="11" s="1"/>
  <c r="Z2199" i="11" s="1"/>
  <c r="S2135" i="11"/>
  <c r="T2135" i="11" s="1"/>
  <c r="V2135" i="11" s="1"/>
  <c r="W2135" i="11" s="1"/>
  <c r="X2135" i="11" s="1"/>
  <c r="Z2135" i="11" s="1"/>
  <c r="S1309" i="11"/>
  <c r="T1309" i="11" s="1"/>
  <c r="V1309" i="11" s="1"/>
  <c r="W1309" i="11" s="1"/>
  <c r="X1309" i="11" s="1"/>
  <c r="Z1309" i="11" s="1"/>
  <c r="S1117" i="11"/>
  <c r="T1117" i="11" s="1"/>
  <c r="V1117" i="11" s="1"/>
  <c r="W1117" i="11" s="1"/>
  <c r="X1117" i="11" s="1"/>
  <c r="Z1117" i="11" s="1"/>
  <c r="S573" i="11"/>
  <c r="T573" i="11" s="1"/>
  <c r="V573" i="11" s="1"/>
  <c r="W573" i="11" s="1"/>
  <c r="X573" i="11" s="1"/>
  <c r="Z573" i="11" s="1"/>
  <c r="S541" i="11"/>
  <c r="T541" i="11" s="1"/>
  <c r="V541" i="11" s="1"/>
  <c r="W541" i="11" s="1"/>
  <c r="X541" i="11" s="1"/>
  <c r="Z541" i="11" s="1"/>
  <c r="S509" i="11"/>
  <c r="T509" i="11" s="1"/>
  <c r="V509" i="11" s="1"/>
  <c r="W509" i="11" s="1"/>
  <c r="X509" i="11" s="1"/>
  <c r="Z509" i="11" s="1"/>
  <c r="S417" i="11"/>
  <c r="T417" i="11" s="1"/>
  <c r="V417" i="11" s="1"/>
  <c r="W417" i="11" s="1"/>
  <c r="X417" i="11" s="1"/>
  <c r="Z417" i="11" s="1"/>
  <c r="S385" i="11"/>
  <c r="T385" i="11" s="1"/>
  <c r="V385" i="11" s="1"/>
  <c r="W385" i="11" s="1"/>
  <c r="X385" i="11" s="1"/>
  <c r="Z385" i="11" s="1"/>
  <c r="S321" i="11"/>
  <c r="T321" i="11" s="1"/>
  <c r="V321" i="11" s="1"/>
  <c r="W321" i="11" s="1"/>
  <c r="X321" i="11" s="1"/>
  <c r="Z321" i="11" s="1"/>
  <c r="S289" i="11"/>
  <c r="T289" i="11" s="1"/>
  <c r="V289" i="11" s="1"/>
  <c r="W289" i="11" s="1"/>
  <c r="X289" i="11" s="1"/>
  <c r="Z289" i="11" s="1"/>
  <c r="S257" i="11"/>
  <c r="T257" i="11" s="1"/>
  <c r="V257" i="11" s="1"/>
  <c r="W257" i="11" s="1"/>
  <c r="X257" i="11" s="1"/>
  <c r="Z257" i="11" s="1"/>
  <c r="S225" i="11"/>
  <c r="T225" i="11" s="1"/>
  <c r="V225" i="11" s="1"/>
  <c r="W225" i="11" s="1"/>
  <c r="X225" i="11" s="1"/>
  <c r="Z225" i="11" s="1"/>
  <c r="S141" i="11"/>
  <c r="T141" i="11" s="1"/>
  <c r="V141" i="11" s="1"/>
  <c r="W141" i="11" s="1"/>
  <c r="X141" i="11" s="1"/>
  <c r="Z141" i="11" s="1"/>
  <c r="S129" i="11"/>
  <c r="T129" i="11" s="1"/>
  <c r="V129" i="11" s="1"/>
  <c r="W129" i="11" s="1"/>
  <c r="X129" i="11" s="1"/>
  <c r="Z129" i="11" s="1"/>
  <c r="S97" i="11"/>
  <c r="T97" i="11" s="1"/>
  <c r="V97" i="11" s="1"/>
  <c r="W97" i="11" s="1"/>
  <c r="X97" i="11" s="1"/>
  <c r="Z97" i="11" s="1"/>
  <c r="S65" i="11"/>
  <c r="T65" i="11" s="1"/>
  <c r="V65" i="11" s="1"/>
  <c r="W65" i="11" s="1"/>
  <c r="X65" i="11" s="1"/>
  <c r="Z65" i="11" s="1"/>
  <c r="S33" i="11"/>
  <c r="T33" i="11" s="1"/>
  <c r="V33" i="11" s="1"/>
  <c r="W33" i="11" s="1"/>
  <c r="X33" i="11" s="1"/>
  <c r="Z33" i="11" s="1"/>
  <c r="S2078" i="11"/>
  <c r="T2078" i="11" s="1"/>
  <c r="V2078" i="11" s="1"/>
  <c r="W2078" i="11" s="1"/>
  <c r="X2078" i="11" s="1"/>
  <c r="Z2078" i="11" s="1"/>
  <c r="S2002" i="11"/>
  <c r="T2002" i="11" s="1"/>
  <c r="V2002" i="11" s="1"/>
  <c r="W2002" i="11" s="1"/>
  <c r="X2002" i="11" s="1"/>
  <c r="Z2002" i="11" s="1"/>
  <c r="S1970" i="11"/>
  <c r="T1970" i="11" s="1"/>
  <c r="V1970" i="11" s="1"/>
  <c r="W1970" i="11" s="1"/>
  <c r="X1970" i="11" s="1"/>
  <c r="Z1970" i="11" s="1"/>
  <c r="S1938" i="11"/>
  <c r="T1938" i="11" s="1"/>
  <c r="V1938" i="11" s="1"/>
  <c r="W1938" i="11" s="1"/>
  <c r="X1938" i="11" s="1"/>
  <c r="Z1938" i="11" s="1"/>
  <c r="S1906" i="11"/>
  <c r="T1906" i="11" s="1"/>
  <c r="V1906" i="11" s="1"/>
  <c r="W1906" i="11" s="1"/>
  <c r="X1906" i="11" s="1"/>
  <c r="Z1906" i="11" s="1"/>
  <c r="S1886" i="11"/>
  <c r="T1886" i="11" s="1"/>
  <c r="V1886" i="11" s="1"/>
  <c r="W1886" i="11" s="1"/>
  <c r="X1886" i="11" s="1"/>
  <c r="Z1886" i="11" s="1"/>
  <c r="S1874" i="11"/>
  <c r="T1874" i="11" s="1"/>
  <c r="V1874" i="11" s="1"/>
  <c r="W1874" i="11" s="1"/>
  <c r="X1874" i="11" s="1"/>
  <c r="Z1874" i="11" s="1"/>
  <c r="S1842" i="11"/>
  <c r="T1842" i="11" s="1"/>
  <c r="V1842" i="11" s="1"/>
  <c r="W1842" i="11" s="1"/>
  <c r="X1842" i="11" s="1"/>
  <c r="Z1842" i="11" s="1"/>
  <c r="S1822" i="11"/>
  <c r="T1822" i="11" s="1"/>
  <c r="V1822" i="11" s="1"/>
  <c r="W1822" i="11" s="1"/>
  <c r="X1822" i="11" s="1"/>
  <c r="Z1822" i="11" s="1"/>
  <c r="S1810" i="11"/>
  <c r="T1810" i="11" s="1"/>
  <c r="V1810" i="11" s="1"/>
  <c r="W1810" i="11" s="1"/>
  <c r="X1810" i="11" s="1"/>
  <c r="Z1810" i="11" s="1"/>
  <c r="S4334" i="11"/>
  <c r="T4334" i="11" s="1"/>
  <c r="V4334" i="11" s="1"/>
  <c r="W4334" i="11" s="1"/>
  <c r="X4334" i="11" s="1"/>
  <c r="Z4334" i="11" s="1"/>
  <c r="S4302" i="11"/>
  <c r="T4302" i="11" s="1"/>
  <c r="V4302" i="11" s="1"/>
  <c r="W4302" i="11" s="1"/>
  <c r="X4302" i="11" s="1"/>
  <c r="Z4302" i="11" s="1"/>
  <c r="S4282" i="11"/>
  <c r="T4282" i="11" s="1"/>
  <c r="V4282" i="11" s="1"/>
  <c r="W4282" i="11" s="1"/>
  <c r="X4282" i="11" s="1"/>
  <c r="Z4282" i="11" s="1"/>
  <c r="S4270" i="11"/>
  <c r="T4270" i="11" s="1"/>
  <c r="V4270" i="11" s="1"/>
  <c r="W4270" i="11" s="1"/>
  <c r="X4270" i="11" s="1"/>
  <c r="Z4270" i="11" s="1"/>
  <c r="S4206" i="11"/>
  <c r="T4206" i="11" s="1"/>
  <c r="V4206" i="11" s="1"/>
  <c r="W4206" i="11" s="1"/>
  <c r="X4206" i="11" s="1"/>
  <c r="Z4206" i="11" s="1"/>
  <c r="S4154" i="11"/>
  <c r="T4154" i="11" s="1"/>
  <c r="V4154" i="11" s="1"/>
  <c r="W4154" i="11" s="1"/>
  <c r="X4154" i="11" s="1"/>
  <c r="Z4154" i="11" s="1"/>
  <c r="S4110" i="11"/>
  <c r="T4110" i="11" s="1"/>
  <c r="V4110" i="11" s="1"/>
  <c r="W4110" i="11" s="1"/>
  <c r="X4110" i="11" s="1"/>
  <c r="Z4110" i="11" s="1"/>
  <c r="S4078" i="11"/>
  <c r="T4078" i="11" s="1"/>
  <c r="V4078" i="11" s="1"/>
  <c r="W4078" i="11" s="1"/>
  <c r="X4078" i="11" s="1"/>
  <c r="Z4078" i="11" s="1"/>
  <c r="S4066" i="11"/>
  <c r="T4066" i="11" s="1"/>
  <c r="V4066" i="11" s="1"/>
  <c r="W4066" i="11" s="1"/>
  <c r="X4066" i="11" s="1"/>
  <c r="Z4066" i="11" s="1"/>
  <c r="S4046" i="11"/>
  <c r="T4046" i="11" s="1"/>
  <c r="V4046" i="11" s="1"/>
  <c r="W4046" i="11" s="1"/>
  <c r="X4046" i="11" s="1"/>
  <c r="Z4046" i="11" s="1"/>
  <c r="S4014" i="11"/>
  <c r="T4014" i="11" s="1"/>
  <c r="V4014" i="11" s="1"/>
  <c r="W4014" i="11" s="1"/>
  <c r="X4014" i="11" s="1"/>
  <c r="Z4014" i="11" s="1"/>
  <c r="S3982" i="11"/>
  <c r="T3982" i="11" s="1"/>
  <c r="V3982" i="11" s="1"/>
  <c r="W3982" i="11" s="1"/>
  <c r="X3982" i="11" s="1"/>
  <c r="Z3982" i="11" s="1"/>
  <c r="S3854" i="11"/>
  <c r="T3854" i="11" s="1"/>
  <c r="V3854" i="11" s="1"/>
  <c r="W3854" i="11" s="1"/>
  <c r="X3854" i="11" s="1"/>
  <c r="Z3854" i="11" s="1"/>
  <c r="S3822" i="11"/>
  <c r="T3822" i="11" s="1"/>
  <c r="V3822" i="11" s="1"/>
  <c r="W3822" i="11" s="1"/>
  <c r="X3822" i="11" s="1"/>
  <c r="Z3822" i="11" s="1"/>
  <c r="S3758" i="11"/>
  <c r="T3758" i="11" s="1"/>
  <c r="V3758" i="11" s="1"/>
  <c r="W3758" i="11" s="1"/>
  <c r="X3758" i="11" s="1"/>
  <c r="Z3758" i="11" s="1"/>
  <c r="S3726" i="11"/>
  <c r="T3726" i="11" s="1"/>
  <c r="V3726" i="11" s="1"/>
  <c r="W3726" i="11" s="1"/>
  <c r="X3726" i="11" s="1"/>
  <c r="Z3726" i="11" s="1"/>
  <c r="S3714" i="11"/>
  <c r="T3714" i="11" s="1"/>
  <c r="V3714" i="11" s="1"/>
  <c r="W3714" i="11" s="1"/>
  <c r="X3714" i="11" s="1"/>
  <c r="Z3714" i="11" s="1"/>
  <c r="S3694" i="11"/>
  <c r="T3694" i="11" s="1"/>
  <c r="V3694" i="11" s="1"/>
  <c r="W3694" i="11" s="1"/>
  <c r="X3694" i="11" s="1"/>
  <c r="Z3694" i="11" s="1"/>
  <c r="S3662" i="11"/>
  <c r="T3662" i="11" s="1"/>
  <c r="V3662" i="11" s="1"/>
  <c r="W3662" i="11" s="1"/>
  <c r="X3662" i="11" s="1"/>
  <c r="Z3662" i="11" s="1"/>
  <c r="S3598" i="11"/>
  <c r="T3598" i="11" s="1"/>
  <c r="V3598" i="11" s="1"/>
  <c r="W3598" i="11" s="1"/>
  <c r="X3598" i="11" s="1"/>
  <c r="Z3598" i="11" s="1"/>
  <c r="S3566" i="11"/>
  <c r="T3566" i="11" s="1"/>
  <c r="V3566" i="11" s="1"/>
  <c r="W3566" i="11" s="1"/>
  <c r="X3566" i="11" s="1"/>
  <c r="Z3566" i="11" s="1"/>
  <c r="S3502" i="11"/>
  <c r="T3502" i="11" s="1"/>
  <c r="V3502" i="11" s="1"/>
  <c r="W3502" i="11" s="1"/>
  <c r="X3502" i="11" s="1"/>
  <c r="Z3502" i="11" s="1"/>
  <c r="S3490" i="11"/>
  <c r="T3490" i="11" s="1"/>
  <c r="V3490" i="11" s="1"/>
  <c r="W3490" i="11" s="1"/>
  <c r="X3490" i="11" s="1"/>
  <c r="Z3490" i="11" s="1"/>
  <c r="S3426" i="11"/>
  <c r="T3426" i="11" s="1"/>
  <c r="V3426" i="11" s="1"/>
  <c r="W3426" i="11" s="1"/>
  <c r="X3426" i="11" s="1"/>
  <c r="Z3426" i="11" s="1"/>
  <c r="S3374" i="11"/>
  <c r="T3374" i="11" s="1"/>
  <c r="V3374" i="11" s="1"/>
  <c r="W3374" i="11" s="1"/>
  <c r="X3374" i="11" s="1"/>
  <c r="Z3374" i="11" s="1"/>
  <c r="S3310" i="11"/>
  <c r="T3310" i="11" s="1"/>
  <c r="V3310" i="11" s="1"/>
  <c r="W3310" i="11" s="1"/>
  <c r="X3310" i="11" s="1"/>
  <c r="Z3310" i="11" s="1"/>
  <c r="S3278" i="11"/>
  <c r="T3278" i="11" s="1"/>
  <c r="V3278" i="11" s="1"/>
  <c r="W3278" i="11" s="1"/>
  <c r="X3278" i="11" s="1"/>
  <c r="Z3278" i="11" s="1"/>
  <c r="S3170" i="11"/>
  <c r="T3170" i="11" s="1"/>
  <c r="V3170" i="11" s="1"/>
  <c r="W3170" i="11" s="1"/>
  <c r="X3170" i="11" s="1"/>
  <c r="Z3170" i="11" s="1"/>
  <c r="S3150" i="11"/>
  <c r="T3150" i="11" s="1"/>
  <c r="V3150" i="11" s="1"/>
  <c r="W3150" i="11" s="1"/>
  <c r="X3150" i="11" s="1"/>
  <c r="Z3150" i="11" s="1"/>
  <c r="S581" i="11"/>
  <c r="T581" i="11" s="1"/>
  <c r="V581" i="11" s="1"/>
  <c r="W581" i="11" s="1"/>
  <c r="X581" i="11" s="1"/>
  <c r="Z581" i="11" s="1"/>
  <c r="S525" i="11"/>
  <c r="T525" i="11" s="1"/>
  <c r="V525" i="11" s="1"/>
  <c r="W525" i="11" s="1"/>
  <c r="X525" i="11" s="1"/>
  <c r="Z525" i="11" s="1"/>
  <c r="S405" i="11"/>
  <c r="T405" i="11" s="1"/>
  <c r="V405" i="11" s="1"/>
  <c r="W405" i="11" s="1"/>
  <c r="X405" i="11" s="1"/>
  <c r="Z405" i="11" s="1"/>
  <c r="S393" i="11"/>
  <c r="T393" i="11" s="1"/>
  <c r="V393" i="11" s="1"/>
  <c r="W393" i="11" s="1"/>
  <c r="X393" i="11" s="1"/>
  <c r="Z393" i="11" s="1"/>
  <c r="S277" i="11"/>
  <c r="T277" i="11" s="1"/>
  <c r="V277" i="11" s="1"/>
  <c r="W277" i="11" s="1"/>
  <c r="X277" i="11" s="1"/>
  <c r="Z277" i="11" s="1"/>
  <c r="S245" i="11"/>
  <c r="T245" i="11" s="1"/>
  <c r="V245" i="11" s="1"/>
  <c r="W245" i="11" s="1"/>
  <c r="X245" i="11" s="1"/>
  <c r="Z245" i="11" s="1"/>
  <c r="S213" i="11"/>
  <c r="T213" i="11" s="1"/>
  <c r="V213" i="11" s="1"/>
  <c r="W213" i="11" s="1"/>
  <c r="X213" i="11" s="1"/>
  <c r="Z213" i="11" s="1"/>
  <c r="S149" i="11"/>
  <c r="T149" i="11" s="1"/>
  <c r="V149" i="11" s="1"/>
  <c r="W149" i="11" s="1"/>
  <c r="X149" i="11" s="1"/>
  <c r="Z149" i="11" s="1"/>
  <c r="S53" i="11"/>
  <c r="T53" i="11" s="1"/>
  <c r="V53" i="11" s="1"/>
  <c r="W53" i="11" s="1"/>
  <c r="X53" i="11" s="1"/>
  <c r="Z53" i="11" s="1"/>
  <c r="S21" i="11"/>
  <c r="T21" i="11" s="1"/>
  <c r="V21" i="11" s="1"/>
  <c r="W21" i="11" s="1"/>
  <c r="X21" i="11" s="1"/>
  <c r="Z21" i="11" s="1"/>
  <c r="S2086" i="11"/>
  <c r="T2086" i="11" s="1"/>
  <c r="V2086" i="11" s="1"/>
  <c r="W2086" i="11" s="1"/>
  <c r="X2086" i="11" s="1"/>
  <c r="Z2086" i="11" s="1"/>
  <c r="S2054" i="11"/>
  <c r="T2054" i="11" s="1"/>
  <c r="V2054" i="11" s="1"/>
  <c r="W2054" i="11" s="1"/>
  <c r="X2054" i="11" s="1"/>
  <c r="Z2054" i="11" s="1"/>
  <c r="S2022" i="11"/>
  <c r="T2022" i="11" s="1"/>
  <c r="V2022" i="11" s="1"/>
  <c r="W2022" i="11" s="1"/>
  <c r="X2022" i="11" s="1"/>
  <c r="Z2022" i="11" s="1"/>
  <c r="S1958" i="11"/>
  <c r="T1958" i="11" s="1"/>
  <c r="V1958" i="11" s="1"/>
  <c r="W1958" i="11" s="1"/>
  <c r="X1958" i="11" s="1"/>
  <c r="Z1958" i="11" s="1"/>
  <c r="S1914" i="11"/>
  <c r="T1914" i="11" s="1"/>
  <c r="V1914" i="11" s="1"/>
  <c r="W1914" i="11" s="1"/>
  <c r="X1914" i="11" s="1"/>
  <c r="Z1914" i="11" s="1"/>
  <c r="S1894" i="11"/>
  <c r="T1894" i="11" s="1"/>
  <c r="V1894" i="11" s="1"/>
  <c r="W1894" i="11" s="1"/>
  <c r="X1894" i="11" s="1"/>
  <c r="Z1894" i="11" s="1"/>
  <c r="S1830" i="11"/>
  <c r="T1830" i="11" s="1"/>
  <c r="V1830" i="11" s="1"/>
  <c r="W1830" i="11" s="1"/>
  <c r="X1830" i="11" s="1"/>
  <c r="Z1830" i="11" s="1"/>
  <c r="S4322" i="11"/>
  <c r="T4322" i="11" s="1"/>
  <c r="V4322" i="11" s="1"/>
  <c r="W4322" i="11" s="1"/>
  <c r="X4322" i="11" s="1"/>
  <c r="Z4322" i="11" s="1"/>
  <c r="S4290" i="11"/>
  <c r="T4290" i="11" s="1"/>
  <c r="V4290" i="11" s="1"/>
  <c r="W4290" i="11" s="1"/>
  <c r="X4290" i="11" s="1"/>
  <c r="Z4290" i="11" s="1"/>
  <c r="S4278" i="11"/>
  <c r="T4278" i="11" s="1"/>
  <c r="V4278" i="11" s="1"/>
  <c r="W4278" i="11" s="1"/>
  <c r="X4278" i="11" s="1"/>
  <c r="Z4278" i="11" s="1"/>
  <c r="S4258" i="11"/>
  <c r="T4258" i="11" s="1"/>
  <c r="V4258" i="11" s="1"/>
  <c r="W4258" i="11" s="1"/>
  <c r="X4258" i="11" s="1"/>
  <c r="Z4258" i="11" s="1"/>
  <c r="S4226" i="11"/>
  <c r="T4226" i="11" s="1"/>
  <c r="V4226" i="11" s="1"/>
  <c r="W4226" i="11" s="1"/>
  <c r="X4226" i="11" s="1"/>
  <c r="Z4226" i="11" s="1"/>
  <c r="S4194" i="11"/>
  <c r="T4194" i="11" s="1"/>
  <c r="V4194" i="11" s="1"/>
  <c r="W4194" i="11" s="1"/>
  <c r="X4194" i="11" s="1"/>
  <c r="Z4194" i="11" s="1"/>
  <c r="S4150" i="11"/>
  <c r="T4150" i="11" s="1"/>
  <c r="V4150" i="11" s="1"/>
  <c r="W4150" i="11" s="1"/>
  <c r="X4150" i="11" s="1"/>
  <c r="Z4150" i="11" s="1"/>
  <c r="S4098" i="11"/>
  <c r="T4098" i="11" s="1"/>
  <c r="V4098" i="11" s="1"/>
  <c r="W4098" i="11" s="1"/>
  <c r="X4098" i="11" s="1"/>
  <c r="Z4098" i="11" s="1"/>
  <c r="S4034" i="11"/>
  <c r="T4034" i="11" s="1"/>
  <c r="V4034" i="11" s="1"/>
  <c r="W4034" i="11" s="1"/>
  <c r="X4034" i="11" s="1"/>
  <c r="Z4034" i="11" s="1"/>
  <c r="S4002" i="11"/>
  <c r="T4002" i="11" s="1"/>
  <c r="V4002" i="11" s="1"/>
  <c r="W4002" i="11" s="1"/>
  <c r="X4002" i="11" s="1"/>
  <c r="Z4002" i="11" s="1"/>
  <c r="S3990" i="11"/>
  <c r="T3990" i="11" s="1"/>
  <c r="V3990" i="11" s="1"/>
  <c r="W3990" i="11" s="1"/>
  <c r="X3990" i="11" s="1"/>
  <c r="Z3990" i="11" s="1"/>
  <c r="S3970" i="11"/>
  <c r="T3970" i="11" s="1"/>
  <c r="V3970" i="11" s="1"/>
  <c r="W3970" i="11" s="1"/>
  <c r="X3970" i="11" s="1"/>
  <c r="Z3970" i="11" s="1"/>
  <c r="S3938" i="11"/>
  <c r="T3938" i="11" s="1"/>
  <c r="V3938" i="11" s="1"/>
  <c r="W3938" i="11" s="1"/>
  <c r="X3938" i="11" s="1"/>
  <c r="Z3938" i="11" s="1"/>
  <c r="S3906" i="11"/>
  <c r="T3906" i="11" s="1"/>
  <c r="V3906" i="11" s="1"/>
  <c r="W3906" i="11" s="1"/>
  <c r="X3906" i="11" s="1"/>
  <c r="Z3906" i="11" s="1"/>
  <c r="S3874" i="11"/>
  <c r="T3874" i="11" s="1"/>
  <c r="V3874" i="11" s="1"/>
  <c r="W3874" i="11" s="1"/>
  <c r="X3874" i="11" s="1"/>
  <c r="Z3874" i="11" s="1"/>
  <c r="S3842" i="11"/>
  <c r="T3842" i="11" s="1"/>
  <c r="V3842" i="11" s="1"/>
  <c r="W3842" i="11" s="1"/>
  <c r="X3842" i="11" s="1"/>
  <c r="Z3842" i="11" s="1"/>
  <c r="S3810" i="11"/>
  <c r="T3810" i="11" s="1"/>
  <c r="V3810" i="11" s="1"/>
  <c r="W3810" i="11" s="1"/>
  <c r="X3810" i="11" s="1"/>
  <c r="Z3810" i="11" s="1"/>
  <c r="S3778" i="11"/>
  <c r="T3778" i="11" s="1"/>
  <c r="V3778" i="11" s="1"/>
  <c r="W3778" i="11" s="1"/>
  <c r="X3778" i="11" s="1"/>
  <c r="Z3778" i="11" s="1"/>
  <c r="S3746" i="11"/>
  <c r="T3746" i="11" s="1"/>
  <c r="V3746" i="11" s="1"/>
  <c r="W3746" i="11" s="1"/>
  <c r="X3746" i="11" s="1"/>
  <c r="Z3746" i="11" s="1"/>
  <c r="S3682" i="11"/>
  <c r="T3682" i="11" s="1"/>
  <c r="V3682" i="11" s="1"/>
  <c r="W3682" i="11" s="1"/>
  <c r="X3682" i="11" s="1"/>
  <c r="Z3682" i="11" s="1"/>
  <c r="S3650" i="11"/>
  <c r="T3650" i="11" s="1"/>
  <c r="V3650" i="11" s="1"/>
  <c r="W3650" i="11" s="1"/>
  <c r="X3650" i="11" s="1"/>
  <c r="Z3650" i="11" s="1"/>
  <c r="S3618" i="11"/>
  <c r="T3618" i="11" s="1"/>
  <c r="V3618" i="11" s="1"/>
  <c r="W3618" i="11" s="1"/>
  <c r="X3618" i="11" s="1"/>
  <c r="Z3618" i="11" s="1"/>
  <c r="S3586" i="11"/>
  <c r="T3586" i="11" s="1"/>
  <c r="V3586" i="11" s="1"/>
  <c r="W3586" i="11" s="1"/>
  <c r="X3586" i="11" s="1"/>
  <c r="Z3586" i="11" s="1"/>
  <c r="S3554" i="11"/>
  <c r="T3554" i="11" s="1"/>
  <c r="V3554" i="11" s="1"/>
  <c r="W3554" i="11" s="1"/>
  <c r="X3554" i="11" s="1"/>
  <c r="Z3554" i="11" s="1"/>
  <c r="S3522" i="11"/>
  <c r="T3522" i="11" s="1"/>
  <c r="V3522" i="11" s="1"/>
  <c r="W3522" i="11" s="1"/>
  <c r="X3522" i="11" s="1"/>
  <c r="Z3522" i="11" s="1"/>
  <c r="S3470" i="11"/>
  <c r="T3470" i="11" s="1"/>
  <c r="V3470" i="11" s="1"/>
  <c r="W3470" i="11" s="1"/>
  <c r="X3470" i="11" s="1"/>
  <c r="Z3470" i="11" s="1"/>
  <c r="S3458" i="11"/>
  <c r="T3458" i="11" s="1"/>
  <c r="V3458" i="11" s="1"/>
  <c r="W3458" i="11" s="1"/>
  <c r="X3458" i="11" s="1"/>
  <c r="Z3458" i="11" s="1"/>
  <c r="S3406" i="11"/>
  <c r="T3406" i="11" s="1"/>
  <c r="V3406" i="11" s="1"/>
  <c r="W3406" i="11" s="1"/>
  <c r="X3406" i="11" s="1"/>
  <c r="Z3406" i="11" s="1"/>
  <c r="S3394" i="11"/>
  <c r="T3394" i="11" s="1"/>
  <c r="V3394" i="11" s="1"/>
  <c r="W3394" i="11" s="1"/>
  <c r="X3394" i="11" s="1"/>
  <c r="Z3394" i="11" s="1"/>
  <c r="S3362" i="11"/>
  <c r="T3362" i="11" s="1"/>
  <c r="V3362" i="11" s="1"/>
  <c r="W3362" i="11" s="1"/>
  <c r="X3362" i="11" s="1"/>
  <c r="Z3362" i="11" s="1"/>
  <c r="S3342" i="11"/>
  <c r="T3342" i="11" s="1"/>
  <c r="V3342" i="11" s="1"/>
  <c r="W3342" i="11" s="1"/>
  <c r="X3342" i="11" s="1"/>
  <c r="Z3342" i="11" s="1"/>
  <c r="S3330" i="11"/>
  <c r="T3330" i="11" s="1"/>
  <c r="V3330" i="11" s="1"/>
  <c r="W3330" i="11" s="1"/>
  <c r="X3330" i="11" s="1"/>
  <c r="Z3330" i="11" s="1"/>
  <c r="S3298" i="11"/>
  <c r="T3298" i="11" s="1"/>
  <c r="V3298" i="11" s="1"/>
  <c r="W3298" i="11" s="1"/>
  <c r="X3298" i="11" s="1"/>
  <c r="Z3298" i="11" s="1"/>
  <c r="S3266" i="11"/>
  <c r="T3266" i="11" s="1"/>
  <c r="V3266" i="11" s="1"/>
  <c r="W3266" i="11" s="1"/>
  <c r="X3266" i="11" s="1"/>
  <c r="Z3266" i="11" s="1"/>
  <c r="S3246" i="11"/>
  <c r="T3246" i="11" s="1"/>
  <c r="V3246" i="11" s="1"/>
  <c r="W3246" i="11" s="1"/>
  <c r="X3246" i="11" s="1"/>
  <c r="Z3246" i="11" s="1"/>
  <c r="S3234" i="11"/>
  <c r="T3234" i="11" s="1"/>
  <c r="V3234" i="11" s="1"/>
  <c r="W3234" i="11" s="1"/>
  <c r="X3234" i="11" s="1"/>
  <c r="Z3234" i="11" s="1"/>
  <c r="S3214" i="11"/>
  <c r="T3214" i="11" s="1"/>
  <c r="V3214" i="11" s="1"/>
  <c r="W3214" i="11" s="1"/>
  <c r="X3214" i="11" s="1"/>
  <c r="Z3214" i="11" s="1"/>
  <c r="S3202" i="11"/>
  <c r="T3202" i="11" s="1"/>
  <c r="V3202" i="11" s="1"/>
  <c r="W3202" i="11" s="1"/>
  <c r="X3202" i="11" s="1"/>
  <c r="Z3202" i="11" s="1"/>
  <c r="S3182" i="11"/>
  <c r="T3182" i="11" s="1"/>
  <c r="V3182" i="11" s="1"/>
  <c r="W3182" i="11" s="1"/>
  <c r="X3182" i="11" s="1"/>
  <c r="Z3182" i="11" s="1"/>
  <c r="S3138" i="11"/>
  <c r="T3138" i="11" s="1"/>
  <c r="V3138" i="11" s="1"/>
  <c r="W3138" i="11" s="1"/>
  <c r="X3138" i="11" s="1"/>
  <c r="Z3138" i="11" s="1"/>
  <c r="S565" i="11"/>
  <c r="T565" i="11" s="1"/>
  <c r="V565" i="11" s="1"/>
  <c r="W565" i="11" s="1"/>
  <c r="X565" i="11" s="1"/>
  <c r="Z565" i="11" s="1"/>
  <c r="S537" i="11"/>
  <c r="T537" i="11" s="1"/>
  <c r="V537" i="11" s="1"/>
  <c r="W537" i="11" s="1"/>
  <c r="X537" i="11" s="1"/>
  <c r="Z537" i="11" s="1"/>
  <c r="S501" i="11"/>
  <c r="T501" i="11" s="1"/>
  <c r="V501" i="11" s="1"/>
  <c r="W501" i="11" s="1"/>
  <c r="X501" i="11" s="1"/>
  <c r="Z501" i="11" s="1"/>
  <c r="S329" i="11"/>
  <c r="T329" i="11" s="1"/>
  <c r="V329" i="11" s="1"/>
  <c r="W329" i="11" s="1"/>
  <c r="X329" i="11" s="1"/>
  <c r="Z329" i="11" s="1"/>
  <c r="S297" i="11"/>
  <c r="T297" i="11" s="1"/>
  <c r="V297" i="11" s="1"/>
  <c r="W297" i="11" s="1"/>
  <c r="X297" i="11" s="1"/>
  <c r="Z297" i="11" s="1"/>
  <c r="S265" i="11"/>
  <c r="T265" i="11" s="1"/>
  <c r="V265" i="11" s="1"/>
  <c r="W265" i="11" s="1"/>
  <c r="X265" i="11" s="1"/>
  <c r="Z265" i="11" s="1"/>
  <c r="S233" i="11"/>
  <c r="T233" i="11" s="1"/>
  <c r="V233" i="11" s="1"/>
  <c r="W233" i="11" s="1"/>
  <c r="X233" i="11" s="1"/>
  <c r="Z233" i="11" s="1"/>
  <c r="S201" i="11"/>
  <c r="T201" i="11" s="1"/>
  <c r="V201" i="11" s="1"/>
  <c r="W201" i="11" s="1"/>
  <c r="X201" i="11" s="1"/>
  <c r="Z201" i="11" s="1"/>
  <c r="S137" i="11"/>
  <c r="T137" i="11" s="1"/>
  <c r="V137" i="11" s="1"/>
  <c r="W137" i="11" s="1"/>
  <c r="X137" i="11" s="1"/>
  <c r="Z137" i="11" s="1"/>
  <c r="S41" i="11"/>
  <c r="T41" i="11" s="1"/>
  <c r="V41" i="11" s="1"/>
  <c r="W41" i="11" s="1"/>
  <c r="X41" i="11" s="1"/>
  <c r="Z41" i="11" s="1"/>
  <c r="S2074" i="11"/>
  <c r="T2074" i="11" s="1"/>
  <c r="V2074" i="11" s="1"/>
  <c r="W2074" i="11" s="1"/>
  <c r="X2074" i="11" s="1"/>
  <c r="Z2074" i="11" s="1"/>
  <c r="S2010" i="11"/>
  <c r="T2010" i="11" s="1"/>
  <c r="V2010" i="11" s="1"/>
  <c r="W2010" i="11" s="1"/>
  <c r="X2010" i="11" s="1"/>
  <c r="Z2010" i="11" s="1"/>
  <c r="S1990" i="11"/>
  <c r="T1990" i="11" s="1"/>
  <c r="V1990" i="11" s="1"/>
  <c r="W1990" i="11" s="1"/>
  <c r="X1990" i="11" s="1"/>
  <c r="Z1990" i="11" s="1"/>
  <c r="S1978" i="11"/>
  <c r="T1978" i="11" s="1"/>
  <c r="V1978" i="11" s="1"/>
  <c r="W1978" i="11" s="1"/>
  <c r="X1978" i="11" s="1"/>
  <c r="Z1978" i="11" s="1"/>
  <c r="S1946" i="11"/>
  <c r="T1946" i="11" s="1"/>
  <c r="V1946" i="11" s="1"/>
  <c r="W1946" i="11" s="1"/>
  <c r="X1946" i="11" s="1"/>
  <c r="Z1946" i="11" s="1"/>
  <c r="S1926" i="11"/>
  <c r="T1926" i="11" s="1"/>
  <c r="V1926" i="11" s="1"/>
  <c r="W1926" i="11" s="1"/>
  <c r="X1926" i="11" s="1"/>
  <c r="Z1926" i="11" s="1"/>
  <c r="S1882" i="11"/>
  <c r="T1882" i="11" s="1"/>
  <c r="V1882" i="11" s="1"/>
  <c r="W1882" i="11" s="1"/>
  <c r="X1882" i="11" s="1"/>
  <c r="Z1882" i="11" s="1"/>
  <c r="S1862" i="11"/>
  <c r="T1862" i="11" s="1"/>
  <c r="V1862" i="11" s="1"/>
  <c r="W1862" i="11" s="1"/>
  <c r="X1862" i="11" s="1"/>
  <c r="Z1862" i="11" s="1"/>
  <c r="S1850" i="11"/>
  <c r="T1850" i="11" s="1"/>
  <c r="V1850" i="11" s="1"/>
  <c r="W1850" i="11" s="1"/>
  <c r="X1850" i="11" s="1"/>
  <c r="Z1850" i="11" s="1"/>
  <c r="S1818" i="11"/>
  <c r="T1818" i="11" s="1"/>
  <c r="V1818" i="11" s="1"/>
  <c r="W1818" i="11" s="1"/>
  <c r="X1818" i="11" s="1"/>
  <c r="Z1818" i="11" s="1"/>
  <c r="S1786" i="11"/>
  <c r="T1786" i="11" s="1"/>
  <c r="V1786" i="11" s="1"/>
  <c r="W1786" i="11" s="1"/>
  <c r="X1786" i="11" s="1"/>
  <c r="Z1786" i="11" s="1"/>
  <c r="S4246" i="11"/>
  <c r="T4246" i="11" s="1"/>
  <c r="V4246" i="11" s="1"/>
  <c r="W4246" i="11" s="1"/>
  <c r="X4246" i="11" s="1"/>
  <c r="Z4246" i="11" s="1"/>
  <c r="S4214" i="11"/>
  <c r="T4214" i="11" s="1"/>
  <c r="V4214" i="11" s="1"/>
  <c r="W4214" i="11" s="1"/>
  <c r="X4214" i="11" s="1"/>
  <c r="Z4214" i="11" s="1"/>
  <c r="S4182" i="11"/>
  <c r="T4182" i="11" s="1"/>
  <c r="V4182" i="11" s="1"/>
  <c r="W4182" i="11" s="1"/>
  <c r="X4182" i="11" s="1"/>
  <c r="Z4182" i="11" s="1"/>
  <c r="S4086" i="11"/>
  <c r="T4086" i="11" s="1"/>
  <c r="V4086" i="11" s="1"/>
  <c r="W4086" i="11" s="1"/>
  <c r="X4086" i="11" s="1"/>
  <c r="Z4086" i="11" s="1"/>
  <c r="S4054" i="11"/>
  <c r="T4054" i="11" s="1"/>
  <c r="V4054" i="11" s="1"/>
  <c r="W4054" i="11" s="1"/>
  <c r="X4054" i="11" s="1"/>
  <c r="Z4054" i="11" s="1"/>
  <c r="S3926" i="11"/>
  <c r="T3926" i="11" s="1"/>
  <c r="V3926" i="11" s="1"/>
  <c r="W3926" i="11" s="1"/>
  <c r="X3926" i="11" s="1"/>
  <c r="Z3926" i="11" s="1"/>
  <c r="S3894" i="11"/>
  <c r="T3894" i="11" s="1"/>
  <c r="V3894" i="11" s="1"/>
  <c r="W3894" i="11" s="1"/>
  <c r="X3894" i="11" s="1"/>
  <c r="Z3894" i="11" s="1"/>
  <c r="S3862" i="11"/>
  <c r="T3862" i="11" s="1"/>
  <c r="V3862" i="11" s="1"/>
  <c r="W3862" i="11" s="1"/>
  <c r="X3862" i="11" s="1"/>
  <c r="Z3862" i="11" s="1"/>
  <c r="S3798" i="11"/>
  <c r="T3798" i="11" s="1"/>
  <c r="V3798" i="11" s="1"/>
  <c r="W3798" i="11" s="1"/>
  <c r="X3798" i="11" s="1"/>
  <c r="Z3798" i="11" s="1"/>
  <c r="S3702" i="11"/>
  <c r="T3702" i="11" s="1"/>
  <c r="V3702" i="11" s="1"/>
  <c r="W3702" i="11" s="1"/>
  <c r="X3702" i="11" s="1"/>
  <c r="Z3702" i="11" s="1"/>
  <c r="S3670" i="11"/>
  <c r="T3670" i="11" s="1"/>
  <c r="V3670" i="11" s="1"/>
  <c r="W3670" i="11" s="1"/>
  <c r="X3670" i="11" s="1"/>
  <c r="Z3670" i="11" s="1"/>
  <c r="S3498" i="11"/>
  <c r="T3498" i="11" s="1"/>
  <c r="V3498" i="11" s="1"/>
  <c r="W3498" i="11" s="1"/>
  <c r="X3498" i="11" s="1"/>
  <c r="Z3498" i="11" s="1"/>
  <c r="S3222" i="11"/>
  <c r="T3222" i="11" s="1"/>
  <c r="V3222" i="11" s="1"/>
  <c r="W3222" i="11" s="1"/>
  <c r="X3222" i="11" s="1"/>
  <c r="Z3222" i="11" s="1"/>
  <c r="S3190" i="11"/>
  <c r="T3190" i="11" s="1"/>
  <c r="V3190" i="11" s="1"/>
  <c r="W3190" i="11" s="1"/>
  <c r="X3190" i="11" s="1"/>
  <c r="Z3190" i="11" s="1"/>
  <c r="S549" i="11"/>
  <c r="T549" i="11" s="1"/>
  <c r="V549" i="11" s="1"/>
  <c r="W549" i="11" s="1"/>
  <c r="X549" i="11" s="1"/>
  <c r="Z549" i="11" s="1"/>
  <c r="S477" i="11"/>
  <c r="T477" i="11" s="1"/>
  <c r="V477" i="11" s="1"/>
  <c r="W477" i="11" s="1"/>
  <c r="X477" i="11" s="1"/>
  <c r="Z477" i="11" s="1"/>
  <c r="S445" i="11"/>
  <c r="T445" i="11" s="1"/>
  <c r="V445" i="11" s="1"/>
  <c r="W445" i="11" s="1"/>
  <c r="X445" i="11" s="1"/>
  <c r="Z445" i="11" s="1"/>
  <c r="S413" i="11"/>
  <c r="T413" i="11" s="1"/>
  <c r="V413" i="11" s="1"/>
  <c r="W413" i="11" s="1"/>
  <c r="X413" i="11" s="1"/>
  <c r="Z413" i="11" s="1"/>
  <c r="S285" i="11"/>
  <c r="T285" i="11" s="1"/>
  <c r="V285" i="11" s="1"/>
  <c r="W285" i="11" s="1"/>
  <c r="X285" i="11" s="1"/>
  <c r="Z285" i="11" s="1"/>
  <c r="S253" i="11"/>
  <c r="T253" i="11" s="1"/>
  <c r="V253" i="11" s="1"/>
  <c r="W253" i="11" s="1"/>
  <c r="X253" i="11" s="1"/>
  <c r="Z253" i="11" s="1"/>
  <c r="S221" i="11"/>
  <c r="T221" i="11" s="1"/>
  <c r="V221" i="11" s="1"/>
  <c r="W221" i="11" s="1"/>
  <c r="X221" i="11" s="1"/>
  <c r="Z221" i="11" s="1"/>
  <c r="S157" i="11"/>
  <c r="T157" i="11" s="1"/>
  <c r="V157" i="11" s="1"/>
  <c r="W157" i="11" s="1"/>
  <c r="X157" i="11" s="1"/>
  <c r="Z157" i="11" s="1"/>
  <c r="S125" i="11"/>
  <c r="T125" i="11" s="1"/>
  <c r="V125" i="11" s="1"/>
  <c r="W125" i="11" s="1"/>
  <c r="X125" i="11" s="1"/>
  <c r="Z125" i="11" s="1"/>
  <c r="S93" i="11"/>
  <c r="T93" i="11" s="1"/>
  <c r="V93" i="11" s="1"/>
  <c r="W93" i="11" s="1"/>
  <c r="X93" i="11" s="1"/>
  <c r="Z93" i="11" s="1"/>
  <c r="S61" i="11"/>
  <c r="T61" i="11" s="1"/>
  <c r="V61" i="11" s="1"/>
  <c r="W61" i="11" s="1"/>
  <c r="X61" i="11" s="1"/>
  <c r="Z61" i="11" s="1"/>
  <c r="S29" i="11"/>
  <c r="T29" i="11" s="1"/>
  <c r="V29" i="11" s="1"/>
  <c r="W29" i="11" s="1"/>
  <c r="X29" i="11" s="1"/>
  <c r="Z29" i="11" s="1"/>
  <c r="S2062" i="11"/>
  <c r="T2062" i="11" s="1"/>
  <c r="V2062" i="11" s="1"/>
  <c r="W2062" i="11" s="1"/>
  <c r="X2062" i="11" s="1"/>
  <c r="Z2062" i="11" s="1"/>
  <c r="S1934" i="11"/>
  <c r="T1934" i="11" s="1"/>
  <c r="V1934" i="11" s="1"/>
  <c r="W1934" i="11" s="1"/>
  <c r="X1934" i="11" s="1"/>
  <c r="Z1934" i="11" s="1"/>
  <c r="S4234" i="11"/>
  <c r="T4234" i="11" s="1"/>
  <c r="V4234" i="11" s="1"/>
  <c r="W4234" i="11" s="1"/>
  <c r="X4234" i="11" s="1"/>
  <c r="Z4234" i="11" s="1"/>
  <c r="S4074" i="11"/>
  <c r="T4074" i="11" s="1"/>
  <c r="V4074" i="11" s="1"/>
  <c r="W4074" i="11" s="1"/>
  <c r="X4074" i="11" s="1"/>
  <c r="Z4074" i="11" s="1"/>
  <c r="S4042" i="11"/>
  <c r="T4042" i="11" s="1"/>
  <c r="V4042" i="11" s="1"/>
  <c r="W4042" i="11" s="1"/>
  <c r="X4042" i="11" s="1"/>
  <c r="Z4042" i="11" s="1"/>
  <c r="S4022" i="11"/>
  <c r="T4022" i="11" s="1"/>
  <c r="V4022" i="11" s="1"/>
  <c r="W4022" i="11" s="1"/>
  <c r="X4022" i="11" s="1"/>
  <c r="Z4022" i="11" s="1"/>
  <c r="S4010" i="11"/>
  <c r="T4010" i="11" s="1"/>
  <c r="V4010" i="11" s="1"/>
  <c r="W4010" i="11" s="1"/>
  <c r="X4010" i="11" s="1"/>
  <c r="Z4010" i="11" s="1"/>
  <c r="S3946" i="11"/>
  <c r="T3946" i="11" s="1"/>
  <c r="V3946" i="11" s="1"/>
  <c r="W3946" i="11" s="1"/>
  <c r="X3946" i="11" s="1"/>
  <c r="Z3946" i="11" s="1"/>
  <c r="S3934" i="11"/>
  <c r="T3934" i="11" s="1"/>
  <c r="V3934" i="11" s="1"/>
  <c r="W3934" i="11" s="1"/>
  <c r="X3934" i="11" s="1"/>
  <c r="Z3934" i="11" s="1"/>
  <c r="S3882" i="11"/>
  <c r="T3882" i="11" s="1"/>
  <c r="V3882" i="11" s="1"/>
  <c r="W3882" i="11" s="1"/>
  <c r="X3882" i="11" s="1"/>
  <c r="Z3882" i="11" s="1"/>
  <c r="S3850" i="11"/>
  <c r="T3850" i="11" s="1"/>
  <c r="V3850" i="11" s="1"/>
  <c r="W3850" i="11" s="1"/>
  <c r="X3850" i="11" s="1"/>
  <c r="Z3850" i="11" s="1"/>
  <c r="S3830" i="11"/>
  <c r="T3830" i="11" s="1"/>
  <c r="V3830" i="11" s="1"/>
  <c r="W3830" i="11" s="1"/>
  <c r="X3830" i="11" s="1"/>
  <c r="Z3830" i="11" s="1"/>
  <c r="S3786" i="11"/>
  <c r="T3786" i="11" s="1"/>
  <c r="V3786" i="11" s="1"/>
  <c r="W3786" i="11" s="1"/>
  <c r="X3786" i="11" s="1"/>
  <c r="Z3786" i="11" s="1"/>
  <c r="S3766" i="11"/>
  <c r="T3766" i="11" s="1"/>
  <c r="V3766" i="11" s="1"/>
  <c r="W3766" i="11" s="1"/>
  <c r="X3766" i="11" s="1"/>
  <c r="Z3766" i="11" s="1"/>
  <c r="S3754" i="11"/>
  <c r="T3754" i="11" s="1"/>
  <c r="V3754" i="11" s="1"/>
  <c r="W3754" i="11" s="1"/>
  <c r="X3754" i="11" s="1"/>
  <c r="Z3754" i="11" s="1"/>
  <c r="S3734" i="11"/>
  <c r="T3734" i="11" s="1"/>
  <c r="V3734" i="11" s="1"/>
  <c r="W3734" i="11" s="1"/>
  <c r="X3734" i="11" s="1"/>
  <c r="Z3734" i="11" s="1"/>
  <c r="S3722" i="11"/>
  <c r="T3722" i="11" s="1"/>
  <c r="V3722" i="11" s="1"/>
  <c r="W3722" i="11" s="1"/>
  <c r="X3722" i="11" s="1"/>
  <c r="Z3722" i="11" s="1"/>
  <c r="S3690" i="11"/>
  <c r="T3690" i="11" s="1"/>
  <c r="V3690" i="11" s="1"/>
  <c r="W3690" i="11" s="1"/>
  <c r="X3690" i="11" s="1"/>
  <c r="Z3690" i="11" s="1"/>
  <c r="S3658" i="11"/>
  <c r="T3658" i="11" s="1"/>
  <c r="V3658" i="11" s="1"/>
  <c r="W3658" i="11" s="1"/>
  <c r="X3658" i="11" s="1"/>
  <c r="Z3658" i="11" s="1"/>
  <c r="S3638" i="11"/>
  <c r="T3638" i="11" s="1"/>
  <c r="V3638" i="11" s="1"/>
  <c r="W3638" i="11" s="1"/>
  <c r="X3638" i="11" s="1"/>
  <c r="Z3638" i="11" s="1"/>
  <c r="S3594" i="11"/>
  <c r="T3594" i="11" s="1"/>
  <c r="V3594" i="11" s="1"/>
  <c r="W3594" i="11" s="1"/>
  <c r="X3594" i="11" s="1"/>
  <c r="Z3594" i="11" s="1"/>
  <c r="S3574" i="11"/>
  <c r="T3574" i="11" s="1"/>
  <c r="V3574" i="11" s="1"/>
  <c r="W3574" i="11" s="1"/>
  <c r="X3574" i="11" s="1"/>
  <c r="Z3574" i="11" s="1"/>
  <c r="S3562" i="11"/>
  <c r="T3562" i="11" s="1"/>
  <c r="V3562" i="11" s="1"/>
  <c r="W3562" i="11" s="1"/>
  <c r="X3562" i="11" s="1"/>
  <c r="Z3562" i="11" s="1"/>
  <c r="S3542" i="11"/>
  <c r="T3542" i="11" s="1"/>
  <c r="V3542" i="11" s="1"/>
  <c r="W3542" i="11" s="1"/>
  <c r="X3542" i="11" s="1"/>
  <c r="Z3542" i="11" s="1"/>
  <c r="S3530" i="11"/>
  <c r="T3530" i="11" s="1"/>
  <c r="V3530" i="11" s="1"/>
  <c r="W3530" i="11" s="1"/>
  <c r="X3530" i="11" s="1"/>
  <c r="Z3530" i="11" s="1"/>
  <c r="S3510" i="11"/>
  <c r="T3510" i="11" s="1"/>
  <c r="V3510" i="11" s="1"/>
  <c r="W3510" i="11" s="1"/>
  <c r="X3510" i="11" s="1"/>
  <c r="Z3510" i="11" s="1"/>
  <c r="S3478" i="11"/>
  <c r="T3478" i="11" s="1"/>
  <c r="V3478" i="11" s="1"/>
  <c r="W3478" i="11" s="1"/>
  <c r="X3478" i="11" s="1"/>
  <c r="Z3478" i="11" s="1"/>
  <c r="S3446" i="11"/>
  <c r="T3446" i="11" s="1"/>
  <c r="V3446" i="11" s="1"/>
  <c r="W3446" i="11" s="1"/>
  <c r="X3446" i="11" s="1"/>
  <c r="Z3446" i="11" s="1"/>
  <c r="S3382" i="11"/>
  <c r="T3382" i="11" s="1"/>
  <c r="V3382" i="11" s="1"/>
  <c r="W3382" i="11" s="1"/>
  <c r="X3382" i="11" s="1"/>
  <c r="Z3382" i="11" s="1"/>
  <c r="S3370" i="11"/>
  <c r="T3370" i="11" s="1"/>
  <c r="V3370" i="11" s="1"/>
  <c r="W3370" i="11" s="1"/>
  <c r="X3370" i="11" s="1"/>
  <c r="Z3370" i="11" s="1"/>
  <c r="S3350" i="11"/>
  <c r="T3350" i="11" s="1"/>
  <c r="V3350" i="11" s="1"/>
  <c r="W3350" i="11" s="1"/>
  <c r="X3350" i="11" s="1"/>
  <c r="Z3350" i="11" s="1"/>
  <c r="S3338" i="11"/>
  <c r="T3338" i="11" s="1"/>
  <c r="V3338" i="11" s="1"/>
  <c r="W3338" i="11" s="1"/>
  <c r="X3338" i="11" s="1"/>
  <c r="Z3338" i="11" s="1"/>
  <c r="S3318" i="11"/>
  <c r="T3318" i="11" s="1"/>
  <c r="V3318" i="11" s="1"/>
  <c r="W3318" i="11" s="1"/>
  <c r="X3318" i="11" s="1"/>
  <c r="Z3318" i="11" s="1"/>
  <c r="S3306" i="11"/>
  <c r="T3306" i="11" s="1"/>
  <c r="V3306" i="11" s="1"/>
  <c r="W3306" i="11" s="1"/>
  <c r="X3306" i="11" s="1"/>
  <c r="Z3306" i="11" s="1"/>
  <c r="S3274" i="11"/>
  <c r="T3274" i="11" s="1"/>
  <c r="V3274" i="11" s="1"/>
  <c r="W3274" i="11" s="1"/>
  <c r="X3274" i="11" s="1"/>
  <c r="Z3274" i="11" s="1"/>
  <c r="S3254" i="11"/>
  <c r="T3254" i="11" s="1"/>
  <c r="V3254" i="11" s="1"/>
  <c r="W3254" i="11" s="1"/>
  <c r="X3254" i="11" s="1"/>
  <c r="Z3254" i="11" s="1"/>
  <c r="S3242" i="11"/>
  <c r="T3242" i="11" s="1"/>
  <c r="V3242" i="11" s="1"/>
  <c r="W3242" i="11" s="1"/>
  <c r="X3242" i="11" s="1"/>
  <c r="Z3242" i="11" s="1"/>
  <c r="S3210" i="11"/>
  <c r="T3210" i="11" s="1"/>
  <c r="V3210" i="11" s="1"/>
  <c r="W3210" i="11" s="1"/>
  <c r="X3210" i="11" s="1"/>
  <c r="Z3210" i="11" s="1"/>
  <c r="S3178" i="11"/>
  <c r="T3178" i="11" s="1"/>
  <c r="V3178" i="11" s="1"/>
  <c r="W3178" i="11" s="1"/>
  <c r="X3178" i="11" s="1"/>
  <c r="Z3178" i="11" s="1"/>
  <c r="S3158" i="11"/>
  <c r="T3158" i="11" s="1"/>
  <c r="V3158" i="11" s="1"/>
  <c r="W3158" i="11" s="1"/>
  <c r="X3158" i="11" s="1"/>
  <c r="Z3158" i="11" s="1"/>
  <c r="S3146" i="11"/>
  <c r="T3146" i="11" s="1"/>
  <c r="V3146" i="11" s="1"/>
  <c r="W3146" i="11" s="1"/>
  <c r="X3146" i="11" s="1"/>
  <c r="Z3146" i="11" s="1"/>
  <c r="S3126" i="11"/>
  <c r="T3126" i="11" s="1"/>
  <c r="V3126" i="11" s="1"/>
  <c r="W3126" i="11" s="1"/>
  <c r="X3126" i="11" s="1"/>
  <c r="Z3126" i="11" s="1"/>
  <c r="S465" i="11"/>
  <c r="T465" i="11" s="1"/>
  <c r="V465" i="11" s="1"/>
  <c r="W465" i="11" s="1"/>
  <c r="X465" i="11" s="1"/>
  <c r="Z465" i="11" s="1"/>
  <c r="S433" i="11"/>
  <c r="T433" i="11" s="1"/>
  <c r="V433" i="11" s="1"/>
  <c r="W433" i="11" s="1"/>
  <c r="X433" i="11" s="1"/>
  <c r="Z433" i="11" s="1"/>
  <c r="S401" i="11"/>
  <c r="T401" i="11" s="1"/>
  <c r="V401" i="11" s="1"/>
  <c r="W401" i="11" s="1"/>
  <c r="X401" i="11" s="1"/>
  <c r="Z401" i="11" s="1"/>
  <c r="S337" i="11"/>
  <c r="T337" i="11" s="1"/>
  <c r="V337" i="11" s="1"/>
  <c r="W337" i="11" s="1"/>
  <c r="X337" i="11" s="1"/>
  <c r="Z337" i="11" s="1"/>
  <c r="S305" i="11"/>
  <c r="T305" i="11" s="1"/>
  <c r="V305" i="11" s="1"/>
  <c r="W305" i="11" s="1"/>
  <c r="X305" i="11" s="1"/>
  <c r="Z305" i="11" s="1"/>
  <c r="S273" i="11"/>
  <c r="T273" i="11" s="1"/>
  <c r="V273" i="11" s="1"/>
  <c r="W273" i="11" s="1"/>
  <c r="X273" i="11" s="1"/>
  <c r="Z273" i="11" s="1"/>
  <c r="S241" i="11"/>
  <c r="T241" i="11" s="1"/>
  <c r="V241" i="11" s="1"/>
  <c r="W241" i="11" s="1"/>
  <c r="X241" i="11" s="1"/>
  <c r="Z241" i="11" s="1"/>
  <c r="S209" i="11"/>
  <c r="T209" i="11" s="1"/>
  <c r="V209" i="11" s="1"/>
  <c r="W209" i="11" s="1"/>
  <c r="X209" i="11" s="1"/>
  <c r="Z209" i="11" s="1"/>
  <c r="S145" i="11"/>
  <c r="T145" i="11" s="1"/>
  <c r="V145" i="11" s="1"/>
  <c r="W145" i="11" s="1"/>
  <c r="X145" i="11" s="1"/>
  <c r="Z145" i="11" s="1"/>
  <c r="S49" i="11"/>
  <c r="T49" i="11" s="1"/>
  <c r="V49" i="11" s="1"/>
  <c r="W49" i="11" s="1"/>
  <c r="X49" i="11" s="1"/>
  <c r="Z49" i="11" s="1"/>
  <c r="S2114" i="11"/>
  <c r="T2114" i="11" s="1"/>
  <c r="V2114" i="11" s="1"/>
  <c r="W2114" i="11" s="1"/>
  <c r="X2114" i="11" s="1"/>
  <c r="Z2114" i="11" s="1"/>
  <c r="S2082" i="11"/>
  <c r="T2082" i="11" s="1"/>
  <c r="V2082" i="11" s="1"/>
  <c r="W2082" i="11" s="1"/>
  <c r="X2082" i="11" s="1"/>
  <c r="Z2082" i="11" s="1"/>
  <c r="S2050" i="11"/>
  <c r="T2050" i="11" s="1"/>
  <c r="V2050" i="11" s="1"/>
  <c r="W2050" i="11" s="1"/>
  <c r="X2050" i="11" s="1"/>
  <c r="Z2050" i="11" s="1"/>
  <c r="S2030" i="11"/>
  <c r="T2030" i="11" s="1"/>
  <c r="V2030" i="11" s="1"/>
  <c r="W2030" i="11" s="1"/>
  <c r="X2030" i="11" s="1"/>
  <c r="Z2030" i="11" s="1"/>
  <c r="S2018" i="11"/>
  <c r="T2018" i="11" s="1"/>
  <c r="V2018" i="11" s="1"/>
  <c r="W2018" i="11" s="1"/>
  <c r="X2018" i="11" s="1"/>
  <c r="Z2018" i="11" s="1"/>
  <c r="S1998" i="11"/>
  <c r="T1998" i="11" s="1"/>
  <c r="V1998" i="11" s="1"/>
  <c r="W1998" i="11" s="1"/>
  <c r="X1998" i="11" s="1"/>
  <c r="Z1998" i="11" s="1"/>
  <c r="S1986" i="11"/>
  <c r="T1986" i="11" s="1"/>
  <c r="V1986" i="11" s="1"/>
  <c r="W1986" i="11" s="1"/>
  <c r="X1986" i="11" s="1"/>
  <c r="Z1986" i="11" s="1"/>
  <c r="S1966" i="11"/>
  <c r="T1966" i="11" s="1"/>
  <c r="V1966" i="11" s="1"/>
  <c r="W1966" i="11" s="1"/>
  <c r="X1966" i="11" s="1"/>
  <c r="Z1966" i="11" s="1"/>
  <c r="S1922" i="11"/>
  <c r="T1922" i="11" s="1"/>
  <c r="V1922" i="11" s="1"/>
  <c r="W1922" i="11" s="1"/>
  <c r="X1922" i="11" s="1"/>
  <c r="Z1922" i="11" s="1"/>
  <c r="S1902" i="11"/>
  <c r="T1902" i="11" s="1"/>
  <c r="V1902" i="11" s="1"/>
  <c r="W1902" i="11" s="1"/>
  <c r="X1902" i="11" s="1"/>
  <c r="Z1902" i="11" s="1"/>
  <c r="S1890" i="11"/>
  <c r="T1890" i="11" s="1"/>
  <c r="V1890" i="11" s="1"/>
  <c r="W1890" i="11" s="1"/>
  <c r="X1890" i="11" s="1"/>
  <c r="Z1890" i="11" s="1"/>
  <c r="S1870" i="11"/>
  <c r="T1870" i="11" s="1"/>
  <c r="V1870" i="11" s="1"/>
  <c r="W1870" i="11" s="1"/>
  <c r="X1870" i="11" s="1"/>
  <c r="Z1870" i="11" s="1"/>
  <c r="S1858" i="11"/>
  <c r="T1858" i="11" s="1"/>
  <c r="V1858" i="11" s="1"/>
  <c r="W1858" i="11" s="1"/>
  <c r="X1858" i="11" s="1"/>
  <c r="Z1858" i="11" s="1"/>
  <c r="S1838" i="11"/>
  <c r="T1838" i="11" s="1"/>
  <c r="V1838" i="11" s="1"/>
  <c r="W1838" i="11" s="1"/>
  <c r="X1838" i="11" s="1"/>
  <c r="Z1838" i="11" s="1"/>
  <c r="S1826" i="11"/>
  <c r="T1826" i="11" s="1"/>
  <c r="V1826" i="11" s="1"/>
  <c r="W1826" i="11" s="1"/>
  <c r="X1826" i="11" s="1"/>
  <c r="Z1826" i="11" s="1"/>
  <c r="S1806" i="11"/>
  <c r="T1806" i="11" s="1"/>
  <c r="V1806" i="11" s="1"/>
  <c r="W1806" i="11" s="1"/>
  <c r="X1806" i="11" s="1"/>
  <c r="Z1806" i="11" s="1"/>
  <c r="S4330" i="11"/>
  <c r="T4330" i="11" s="1"/>
  <c r="V4330" i="11" s="1"/>
  <c r="W4330" i="11" s="1"/>
  <c r="X4330" i="11" s="1"/>
  <c r="Z4330" i="11" s="1"/>
  <c r="S4286" i="11"/>
  <c r="T4286" i="11" s="1"/>
  <c r="V4286" i="11" s="1"/>
  <c r="W4286" i="11" s="1"/>
  <c r="X4286" i="11" s="1"/>
  <c r="Z4286" i="11" s="1"/>
  <c r="S4266" i="11"/>
  <c r="T4266" i="11" s="1"/>
  <c r="V4266" i="11" s="1"/>
  <c r="W4266" i="11" s="1"/>
  <c r="X4266" i="11" s="1"/>
  <c r="Z4266" i="11" s="1"/>
  <c r="S4254" i="11"/>
  <c r="T4254" i="11" s="1"/>
  <c r="V4254" i="11" s="1"/>
  <c r="W4254" i="11" s="1"/>
  <c r="X4254" i="11" s="1"/>
  <c r="Z4254" i="11" s="1"/>
  <c r="S4222" i="11"/>
  <c r="T4222" i="11" s="1"/>
  <c r="V4222" i="11" s="1"/>
  <c r="W4222" i="11" s="1"/>
  <c r="X4222" i="11" s="1"/>
  <c r="Z4222" i="11" s="1"/>
  <c r="S4190" i="11"/>
  <c r="T4190" i="11" s="1"/>
  <c r="V4190" i="11" s="1"/>
  <c r="W4190" i="11" s="1"/>
  <c r="X4190" i="11" s="1"/>
  <c r="Z4190" i="11" s="1"/>
  <c r="S4170" i="11"/>
  <c r="T4170" i="11" s="1"/>
  <c r="V4170" i="11" s="1"/>
  <c r="W4170" i="11" s="1"/>
  <c r="X4170" i="11" s="1"/>
  <c r="Z4170" i="11" s="1"/>
  <c r="S4158" i="11"/>
  <c r="T4158" i="11" s="1"/>
  <c r="V4158" i="11" s="1"/>
  <c r="W4158" i="11" s="1"/>
  <c r="X4158" i="11" s="1"/>
  <c r="Z4158" i="11" s="1"/>
  <c r="S4126" i="11"/>
  <c r="T4126" i="11" s="1"/>
  <c r="V4126" i="11" s="1"/>
  <c r="W4126" i="11" s="1"/>
  <c r="X4126" i="11" s="1"/>
  <c r="Z4126" i="11" s="1"/>
  <c r="S4106" i="11"/>
  <c r="T4106" i="11" s="1"/>
  <c r="V4106" i="11" s="1"/>
  <c r="W4106" i="11" s="1"/>
  <c r="X4106" i="11" s="1"/>
  <c r="Z4106" i="11" s="1"/>
  <c r="S4094" i="11"/>
  <c r="T4094" i="11" s="1"/>
  <c r="V4094" i="11" s="1"/>
  <c r="W4094" i="11" s="1"/>
  <c r="X4094" i="11" s="1"/>
  <c r="Z4094" i="11" s="1"/>
  <c r="S4062" i="11"/>
  <c r="T4062" i="11" s="1"/>
  <c r="V4062" i="11" s="1"/>
  <c r="W4062" i="11" s="1"/>
  <c r="X4062" i="11" s="1"/>
  <c r="Z4062" i="11" s="1"/>
  <c r="S3998" i="11"/>
  <c r="T3998" i="11" s="1"/>
  <c r="V3998" i="11" s="1"/>
  <c r="W3998" i="11" s="1"/>
  <c r="X3998" i="11" s="1"/>
  <c r="Z3998" i="11" s="1"/>
  <c r="S3966" i="11"/>
  <c r="T3966" i="11" s="1"/>
  <c r="V3966" i="11" s="1"/>
  <c r="W3966" i="11" s="1"/>
  <c r="X3966" i="11" s="1"/>
  <c r="Z3966" i="11" s="1"/>
  <c r="S3902" i="11"/>
  <c r="T3902" i="11" s="1"/>
  <c r="V3902" i="11" s="1"/>
  <c r="W3902" i="11" s="1"/>
  <c r="X3902" i="11" s="1"/>
  <c r="Z3902" i="11" s="1"/>
  <c r="S3870" i="11"/>
  <c r="T3870" i="11" s="1"/>
  <c r="V3870" i="11" s="1"/>
  <c r="W3870" i="11" s="1"/>
  <c r="X3870" i="11" s="1"/>
  <c r="Z3870" i="11" s="1"/>
  <c r="S3858" i="11"/>
  <c r="T3858" i="11" s="1"/>
  <c r="V3858" i="11" s="1"/>
  <c r="W3858" i="11" s="1"/>
  <c r="X3858" i="11" s="1"/>
  <c r="Z3858" i="11" s="1"/>
  <c r="S3838" i="11"/>
  <c r="T3838" i="11" s="1"/>
  <c r="V3838" i="11" s="1"/>
  <c r="W3838" i="11" s="1"/>
  <c r="X3838" i="11" s="1"/>
  <c r="Z3838" i="11" s="1"/>
  <c r="S3806" i="11"/>
  <c r="T3806" i="11" s="1"/>
  <c r="V3806" i="11" s="1"/>
  <c r="W3806" i="11" s="1"/>
  <c r="X3806" i="11" s="1"/>
  <c r="Z3806" i="11" s="1"/>
  <c r="S3774" i="11"/>
  <c r="T3774" i="11" s="1"/>
  <c r="V3774" i="11" s="1"/>
  <c r="W3774" i="11" s="1"/>
  <c r="X3774" i="11" s="1"/>
  <c r="Z3774" i="11" s="1"/>
  <c r="S3742" i="11"/>
  <c r="T3742" i="11" s="1"/>
  <c r="V3742" i="11" s="1"/>
  <c r="W3742" i="11" s="1"/>
  <c r="X3742" i="11" s="1"/>
  <c r="Z3742" i="11" s="1"/>
  <c r="S3710" i="11"/>
  <c r="T3710" i="11" s="1"/>
  <c r="V3710" i="11" s="1"/>
  <c r="W3710" i="11" s="1"/>
  <c r="X3710" i="11" s="1"/>
  <c r="Z3710" i="11" s="1"/>
  <c r="S3678" i="11"/>
  <c r="T3678" i="11" s="1"/>
  <c r="V3678" i="11" s="1"/>
  <c r="W3678" i="11" s="1"/>
  <c r="X3678" i="11" s="1"/>
  <c r="Z3678" i="11" s="1"/>
  <c r="S3646" i="11"/>
  <c r="T3646" i="11" s="1"/>
  <c r="V3646" i="11" s="1"/>
  <c r="W3646" i="11" s="1"/>
  <c r="X3646" i="11" s="1"/>
  <c r="Z3646" i="11" s="1"/>
  <c r="S3614" i="11"/>
  <c r="T3614" i="11" s="1"/>
  <c r="V3614" i="11" s="1"/>
  <c r="W3614" i="11" s="1"/>
  <c r="X3614" i="11" s="1"/>
  <c r="Z3614" i="11" s="1"/>
  <c r="S3582" i="11"/>
  <c r="T3582" i="11" s="1"/>
  <c r="V3582" i="11" s="1"/>
  <c r="W3582" i="11" s="1"/>
  <c r="X3582" i="11" s="1"/>
  <c r="Z3582" i="11" s="1"/>
  <c r="S3550" i="11"/>
  <c r="T3550" i="11" s="1"/>
  <c r="V3550" i="11" s="1"/>
  <c r="W3550" i="11" s="1"/>
  <c r="X3550" i="11" s="1"/>
  <c r="Z3550" i="11" s="1"/>
  <c r="S3486" i="11"/>
  <c r="T3486" i="11" s="1"/>
  <c r="V3486" i="11" s="1"/>
  <c r="W3486" i="11" s="1"/>
  <c r="X3486" i="11" s="1"/>
  <c r="Z3486" i="11" s="1"/>
  <c r="S3422" i="11"/>
  <c r="T3422" i="11" s="1"/>
  <c r="V3422" i="11" s="1"/>
  <c r="W3422" i="11" s="1"/>
  <c r="X3422" i="11" s="1"/>
  <c r="Z3422" i="11" s="1"/>
  <c r="S3358" i="11"/>
  <c r="T3358" i="11" s="1"/>
  <c r="V3358" i="11" s="1"/>
  <c r="W3358" i="11" s="1"/>
  <c r="X3358" i="11" s="1"/>
  <c r="Z3358" i="11" s="1"/>
  <c r="S3262" i="11"/>
  <c r="T3262" i="11" s="1"/>
  <c r="V3262" i="11" s="1"/>
  <c r="W3262" i="11" s="1"/>
  <c r="X3262" i="11" s="1"/>
  <c r="Z3262" i="11" s="1"/>
  <c r="S3134" i="11"/>
  <c r="T3134" i="11" s="1"/>
  <c r="V3134" i="11" s="1"/>
  <c r="W3134" i="11" s="1"/>
  <c r="X3134" i="11" s="1"/>
  <c r="Z3134" i="11" s="1"/>
  <c r="S521" i="11"/>
  <c r="T521" i="11" s="1"/>
  <c r="V521" i="11" s="1"/>
  <c r="W521" i="11" s="1"/>
  <c r="X521" i="11" s="1"/>
  <c r="Z521" i="11" s="1"/>
  <c r="S389" i="11"/>
  <c r="T389" i="11" s="1"/>
  <c r="V389" i="11" s="1"/>
  <c r="W389" i="11" s="1"/>
  <c r="X389" i="11" s="1"/>
  <c r="Z389" i="11" s="1"/>
  <c r="S325" i="11"/>
  <c r="T325" i="11" s="1"/>
  <c r="V325" i="11" s="1"/>
  <c r="W325" i="11" s="1"/>
  <c r="X325" i="11" s="1"/>
  <c r="Z325" i="11" s="1"/>
  <c r="S293" i="11"/>
  <c r="T293" i="11" s="1"/>
  <c r="V293" i="11" s="1"/>
  <c r="W293" i="11" s="1"/>
  <c r="X293" i="11" s="1"/>
  <c r="Z293" i="11" s="1"/>
  <c r="S261" i="11"/>
  <c r="T261" i="11" s="1"/>
  <c r="V261" i="11" s="1"/>
  <c r="W261" i="11" s="1"/>
  <c r="X261" i="11" s="1"/>
  <c r="Z261" i="11" s="1"/>
  <c r="S229" i="11"/>
  <c r="T229" i="11" s="1"/>
  <c r="V229" i="11" s="1"/>
  <c r="W229" i="11" s="1"/>
  <c r="X229" i="11" s="1"/>
  <c r="Z229" i="11" s="1"/>
  <c r="S217" i="11"/>
  <c r="T217" i="11" s="1"/>
  <c r="V217" i="11" s="1"/>
  <c r="W217" i="11" s="1"/>
  <c r="X217" i="11" s="1"/>
  <c r="Z217" i="11" s="1"/>
  <c r="S197" i="11"/>
  <c r="T197" i="11" s="1"/>
  <c r="V197" i="11" s="1"/>
  <c r="W197" i="11" s="1"/>
  <c r="X197" i="11" s="1"/>
  <c r="Z197" i="11" s="1"/>
  <c r="S133" i="11"/>
  <c r="T133" i="11" s="1"/>
  <c r="V133" i="11" s="1"/>
  <c r="W133" i="11" s="1"/>
  <c r="X133" i="11" s="1"/>
  <c r="Z133" i="11" s="1"/>
  <c r="S69" i="11"/>
  <c r="T69" i="11" s="1"/>
  <c r="V69" i="11" s="1"/>
  <c r="W69" i="11" s="1"/>
  <c r="X69" i="11" s="1"/>
  <c r="Z69" i="11" s="1"/>
  <c r="S37" i="11"/>
  <c r="T37" i="11" s="1"/>
  <c r="V37" i="11" s="1"/>
  <c r="W37" i="11" s="1"/>
  <c r="X37" i="11" s="1"/>
  <c r="Z37" i="11" s="1"/>
  <c r="S2070" i="11"/>
  <c r="T2070" i="11" s="1"/>
  <c r="V2070" i="11" s="1"/>
  <c r="W2070" i="11" s="1"/>
  <c r="X2070" i="11" s="1"/>
  <c r="Z2070" i="11" s="1"/>
  <c r="S2006" i="11"/>
  <c r="T2006" i="11" s="1"/>
  <c r="V2006" i="11" s="1"/>
  <c r="W2006" i="11" s="1"/>
  <c r="X2006" i="11" s="1"/>
  <c r="Z2006" i="11" s="1"/>
  <c r="S1974" i="11"/>
  <c r="T1974" i="11" s="1"/>
  <c r="V1974" i="11" s="1"/>
  <c r="W1974" i="11" s="1"/>
  <c r="X1974" i="11" s="1"/>
  <c r="Z1974" i="11" s="1"/>
  <c r="S1942" i="11"/>
  <c r="T1942" i="11" s="1"/>
  <c r="V1942" i="11" s="1"/>
  <c r="W1942" i="11" s="1"/>
  <c r="X1942" i="11" s="1"/>
  <c r="Z1942" i="11" s="1"/>
  <c r="S1878" i="11"/>
  <c r="T1878" i="11" s="1"/>
  <c r="V1878" i="11" s="1"/>
  <c r="W1878" i="11" s="1"/>
  <c r="X1878" i="11" s="1"/>
  <c r="Z1878" i="11" s="1"/>
  <c r="S1814" i="11"/>
  <c r="T1814" i="11" s="1"/>
  <c r="V1814" i="11" s="1"/>
  <c r="W1814" i="11" s="1"/>
  <c r="X1814" i="11" s="1"/>
  <c r="Z1814" i="11" s="1"/>
  <c r="S4306" i="11"/>
  <c r="T4306" i="11" s="1"/>
  <c r="V4306" i="11" s="1"/>
  <c r="W4306" i="11" s="1"/>
  <c r="X4306" i="11" s="1"/>
  <c r="Z4306" i="11" s="1"/>
  <c r="S4274" i="11"/>
  <c r="T4274" i="11" s="1"/>
  <c r="V4274" i="11" s="1"/>
  <c r="W4274" i="11" s="1"/>
  <c r="X4274" i="11" s="1"/>
  <c r="Z4274" i="11" s="1"/>
  <c r="S4242" i="11"/>
  <c r="T4242" i="11" s="1"/>
  <c r="V4242" i="11" s="1"/>
  <c r="W4242" i="11" s="1"/>
  <c r="X4242" i="11" s="1"/>
  <c r="Z4242" i="11" s="1"/>
  <c r="S4210" i="11"/>
  <c r="T4210" i="11" s="1"/>
  <c r="V4210" i="11" s="1"/>
  <c r="W4210" i="11" s="1"/>
  <c r="X4210" i="11" s="1"/>
  <c r="Z4210" i="11" s="1"/>
  <c r="S4178" i="11"/>
  <c r="T4178" i="11" s="1"/>
  <c r="V4178" i="11" s="1"/>
  <c r="W4178" i="11" s="1"/>
  <c r="X4178" i="11" s="1"/>
  <c r="Z4178" i="11" s="1"/>
  <c r="S4146" i="11"/>
  <c r="T4146" i="11" s="1"/>
  <c r="V4146" i="11" s="1"/>
  <c r="W4146" i="11" s="1"/>
  <c r="X4146" i="11" s="1"/>
  <c r="Z4146" i="11" s="1"/>
  <c r="S4082" i="11"/>
  <c r="T4082" i="11" s="1"/>
  <c r="V4082" i="11" s="1"/>
  <c r="W4082" i="11" s="1"/>
  <c r="X4082" i="11" s="1"/>
  <c r="Z4082" i="11" s="1"/>
  <c r="S4050" i="11"/>
  <c r="T4050" i="11" s="1"/>
  <c r="V4050" i="11" s="1"/>
  <c r="W4050" i="11" s="1"/>
  <c r="X4050" i="11" s="1"/>
  <c r="Z4050" i="11" s="1"/>
  <c r="S4038" i="11"/>
  <c r="T4038" i="11" s="1"/>
  <c r="V4038" i="11" s="1"/>
  <c r="W4038" i="11" s="1"/>
  <c r="X4038" i="11" s="1"/>
  <c r="Z4038" i="11" s="1"/>
  <c r="S4018" i="11"/>
  <c r="T4018" i="11" s="1"/>
  <c r="V4018" i="11" s="1"/>
  <c r="W4018" i="11" s="1"/>
  <c r="X4018" i="11" s="1"/>
  <c r="Z4018" i="11" s="1"/>
  <c r="S3986" i="11"/>
  <c r="T3986" i="11" s="1"/>
  <c r="V3986" i="11" s="1"/>
  <c r="W3986" i="11" s="1"/>
  <c r="X3986" i="11" s="1"/>
  <c r="Z3986" i="11" s="1"/>
  <c r="S3954" i="11"/>
  <c r="T3954" i="11" s="1"/>
  <c r="V3954" i="11" s="1"/>
  <c r="W3954" i="11" s="1"/>
  <c r="X3954" i="11" s="1"/>
  <c r="Z3954" i="11" s="1"/>
  <c r="S3826" i="11"/>
  <c r="T3826" i="11" s="1"/>
  <c r="V3826" i="11" s="1"/>
  <c r="W3826" i="11" s="1"/>
  <c r="X3826" i="11" s="1"/>
  <c r="Z3826" i="11" s="1"/>
  <c r="S3762" i="11"/>
  <c r="T3762" i="11" s="1"/>
  <c r="V3762" i="11" s="1"/>
  <c r="W3762" i="11" s="1"/>
  <c r="X3762" i="11" s="1"/>
  <c r="Z3762" i="11" s="1"/>
  <c r="S3730" i="11"/>
  <c r="T3730" i="11" s="1"/>
  <c r="V3730" i="11" s="1"/>
  <c r="W3730" i="11" s="1"/>
  <c r="X3730" i="11" s="1"/>
  <c r="Z3730" i="11" s="1"/>
  <c r="S3698" i="11"/>
  <c r="T3698" i="11" s="1"/>
  <c r="V3698" i="11" s="1"/>
  <c r="W3698" i="11" s="1"/>
  <c r="X3698" i="11" s="1"/>
  <c r="Z3698" i="11" s="1"/>
  <c r="S3666" i="11"/>
  <c r="T3666" i="11" s="1"/>
  <c r="V3666" i="11" s="1"/>
  <c r="W3666" i="11" s="1"/>
  <c r="X3666" i="11" s="1"/>
  <c r="Z3666" i="11" s="1"/>
  <c r="S3570" i="11"/>
  <c r="T3570" i="11" s="1"/>
  <c r="V3570" i="11" s="1"/>
  <c r="W3570" i="11" s="1"/>
  <c r="X3570" i="11" s="1"/>
  <c r="Z3570" i="11" s="1"/>
  <c r="S3518" i="11"/>
  <c r="T3518" i="11" s="1"/>
  <c r="V3518" i="11" s="1"/>
  <c r="W3518" i="11" s="1"/>
  <c r="X3518" i="11" s="1"/>
  <c r="Z3518" i="11" s="1"/>
  <c r="S3506" i="11"/>
  <c r="T3506" i="11" s="1"/>
  <c r="V3506" i="11" s="1"/>
  <c r="W3506" i="11" s="1"/>
  <c r="X3506" i="11" s="1"/>
  <c r="Z3506" i="11" s="1"/>
  <c r="S3474" i="11"/>
  <c r="T3474" i="11" s="1"/>
  <c r="V3474" i="11" s="1"/>
  <c r="W3474" i="11" s="1"/>
  <c r="X3474" i="11" s="1"/>
  <c r="Z3474" i="11" s="1"/>
  <c r="S3454" i="11"/>
  <c r="T3454" i="11" s="1"/>
  <c r="V3454" i="11" s="1"/>
  <c r="W3454" i="11" s="1"/>
  <c r="X3454" i="11" s="1"/>
  <c r="Z3454" i="11" s="1"/>
  <c r="S3442" i="11"/>
  <c r="T3442" i="11" s="1"/>
  <c r="V3442" i="11" s="1"/>
  <c r="W3442" i="11" s="1"/>
  <c r="X3442" i="11" s="1"/>
  <c r="Z3442" i="11" s="1"/>
  <c r="S3410" i="11"/>
  <c r="T3410" i="11" s="1"/>
  <c r="V3410" i="11" s="1"/>
  <c r="W3410" i="11" s="1"/>
  <c r="X3410" i="11" s="1"/>
  <c r="Z3410" i="11" s="1"/>
  <c r="S3390" i="11"/>
  <c r="T3390" i="11" s="1"/>
  <c r="V3390" i="11" s="1"/>
  <c r="W3390" i="11" s="1"/>
  <c r="X3390" i="11" s="1"/>
  <c r="Z3390" i="11" s="1"/>
  <c r="S3378" i="11"/>
  <c r="T3378" i="11" s="1"/>
  <c r="V3378" i="11" s="1"/>
  <c r="W3378" i="11" s="1"/>
  <c r="X3378" i="11" s="1"/>
  <c r="Z3378" i="11" s="1"/>
  <c r="S3346" i="11"/>
  <c r="T3346" i="11" s="1"/>
  <c r="V3346" i="11" s="1"/>
  <c r="W3346" i="11" s="1"/>
  <c r="X3346" i="11" s="1"/>
  <c r="Z3346" i="11" s="1"/>
  <c r="S3326" i="11"/>
  <c r="T3326" i="11" s="1"/>
  <c r="V3326" i="11" s="1"/>
  <c r="W3326" i="11" s="1"/>
  <c r="X3326" i="11" s="1"/>
  <c r="Z3326" i="11" s="1"/>
  <c r="S3314" i="11"/>
  <c r="T3314" i="11" s="1"/>
  <c r="V3314" i="11" s="1"/>
  <c r="W3314" i="11" s="1"/>
  <c r="X3314" i="11" s="1"/>
  <c r="Z3314" i="11" s="1"/>
  <c r="S3294" i="11"/>
  <c r="T3294" i="11" s="1"/>
  <c r="V3294" i="11" s="1"/>
  <c r="W3294" i="11" s="1"/>
  <c r="X3294" i="11" s="1"/>
  <c r="Z3294" i="11" s="1"/>
  <c r="S3250" i="11"/>
  <c r="T3250" i="11" s="1"/>
  <c r="V3250" i="11" s="1"/>
  <c r="W3250" i="11" s="1"/>
  <c r="X3250" i="11" s="1"/>
  <c r="Z3250" i="11" s="1"/>
  <c r="S3230" i="11"/>
  <c r="T3230" i="11" s="1"/>
  <c r="V3230" i="11" s="1"/>
  <c r="W3230" i="11" s="1"/>
  <c r="X3230" i="11" s="1"/>
  <c r="Z3230" i="11" s="1"/>
  <c r="S3218" i="11"/>
  <c r="T3218" i="11" s="1"/>
  <c r="V3218" i="11" s="1"/>
  <c r="W3218" i="11" s="1"/>
  <c r="X3218" i="11" s="1"/>
  <c r="Z3218" i="11" s="1"/>
  <c r="S3198" i="11"/>
  <c r="T3198" i="11" s="1"/>
  <c r="V3198" i="11" s="1"/>
  <c r="W3198" i="11" s="1"/>
  <c r="X3198" i="11" s="1"/>
  <c r="Z3198" i="11" s="1"/>
  <c r="S3186" i="11"/>
  <c r="T3186" i="11" s="1"/>
  <c r="V3186" i="11" s="1"/>
  <c r="W3186" i="11" s="1"/>
  <c r="X3186" i="11" s="1"/>
  <c r="Z3186" i="11" s="1"/>
  <c r="S3166" i="11"/>
  <c r="T3166" i="11" s="1"/>
  <c r="V3166" i="11" s="1"/>
  <c r="W3166" i="11" s="1"/>
  <c r="X3166" i="11" s="1"/>
  <c r="Z3166" i="11" s="1"/>
  <c r="S3154" i="11"/>
  <c r="T3154" i="11" s="1"/>
  <c r="V3154" i="11" s="1"/>
  <c r="W3154" i="11" s="1"/>
  <c r="X3154" i="11" s="1"/>
  <c r="Z3154" i="11" s="1"/>
  <c r="S473" i="11"/>
  <c r="T473" i="11" s="1"/>
  <c r="V473" i="11" s="1"/>
  <c r="W473" i="11" s="1"/>
  <c r="X473" i="11" s="1"/>
  <c r="Z473" i="11" s="1"/>
  <c r="S409" i="11"/>
  <c r="T409" i="11" s="1"/>
  <c r="V409" i="11" s="1"/>
  <c r="W409" i="11" s="1"/>
  <c r="X409" i="11" s="1"/>
  <c r="Z409" i="11" s="1"/>
  <c r="S281" i="11"/>
  <c r="T281" i="11" s="1"/>
  <c r="V281" i="11" s="1"/>
  <c r="W281" i="11" s="1"/>
  <c r="X281" i="11" s="1"/>
  <c r="Z281" i="11" s="1"/>
  <c r="S249" i="11"/>
  <c r="T249" i="11" s="1"/>
  <c r="V249" i="11" s="1"/>
  <c r="W249" i="11" s="1"/>
  <c r="X249" i="11" s="1"/>
  <c r="Z249" i="11" s="1"/>
  <c r="S153" i="11"/>
  <c r="T153" i="11" s="1"/>
  <c r="V153" i="11" s="1"/>
  <c r="W153" i="11" s="1"/>
  <c r="X153" i="11" s="1"/>
  <c r="Z153" i="11" s="1"/>
  <c r="S121" i="11"/>
  <c r="T121" i="11" s="1"/>
  <c r="V121" i="11" s="1"/>
  <c r="W121" i="11" s="1"/>
  <c r="X121" i="11" s="1"/>
  <c r="Z121" i="11" s="1"/>
  <c r="S89" i="11"/>
  <c r="T89" i="11" s="1"/>
  <c r="V89" i="11" s="1"/>
  <c r="W89" i="11" s="1"/>
  <c r="X89" i="11" s="1"/>
  <c r="Z89" i="11" s="1"/>
  <c r="S57" i="11"/>
  <c r="T57" i="11" s="1"/>
  <c r="V57" i="11" s="1"/>
  <c r="W57" i="11" s="1"/>
  <c r="X57" i="11" s="1"/>
  <c r="Z57" i="11" s="1"/>
  <c r="S25" i="11"/>
  <c r="T25" i="11" s="1"/>
  <c r="V25" i="11" s="1"/>
  <c r="W25" i="11" s="1"/>
  <c r="X25" i="11" s="1"/>
  <c r="Z25" i="11" s="1"/>
  <c r="S2090" i="11"/>
  <c r="T2090" i="11" s="1"/>
  <c r="V2090" i="11" s="1"/>
  <c r="W2090" i="11" s="1"/>
  <c r="X2090" i="11" s="1"/>
  <c r="Z2090" i="11" s="1"/>
  <c r="S2058" i="11"/>
  <c r="T2058" i="11" s="1"/>
  <c r="V2058" i="11" s="1"/>
  <c r="W2058" i="11" s="1"/>
  <c r="X2058" i="11" s="1"/>
  <c r="Z2058" i="11" s="1"/>
  <c r="S2038" i="11"/>
  <c r="T2038" i="11" s="1"/>
  <c r="V2038" i="11" s="1"/>
  <c r="W2038" i="11" s="1"/>
  <c r="X2038" i="11" s="1"/>
  <c r="Z2038" i="11" s="1"/>
  <c r="S1994" i="11"/>
  <c r="T1994" i="11" s="1"/>
  <c r="V1994" i="11" s="1"/>
  <c r="W1994" i="11" s="1"/>
  <c r="X1994" i="11" s="1"/>
  <c r="Z1994" i="11" s="1"/>
  <c r="S1962" i="11"/>
  <c r="T1962" i="11" s="1"/>
  <c r="V1962" i="11" s="1"/>
  <c r="W1962" i="11" s="1"/>
  <c r="X1962" i="11" s="1"/>
  <c r="Z1962" i="11" s="1"/>
  <c r="S1930" i="11"/>
  <c r="T1930" i="11" s="1"/>
  <c r="V1930" i="11" s="1"/>
  <c r="W1930" i="11" s="1"/>
  <c r="X1930" i="11" s="1"/>
  <c r="Z1930" i="11" s="1"/>
  <c r="S1910" i="11"/>
  <c r="T1910" i="11" s="1"/>
  <c r="V1910" i="11" s="1"/>
  <c r="W1910" i="11" s="1"/>
  <c r="X1910" i="11" s="1"/>
  <c r="Z1910" i="11" s="1"/>
  <c r="S1898" i="11"/>
  <c r="T1898" i="11" s="1"/>
  <c r="V1898" i="11" s="1"/>
  <c r="W1898" i="11" s="1"/>
  <c r="X1898" i="11" s="1"/>
  <c r="Z1898" i="11" s="1"/>
  <c r="S1866" i="11"/>
  <c r="T1866" i="11" s="1"/>
  <c r="V1866" i="11" s="1"/>
  <c r="W1866" i="11" s="1"/>
  <c r="X1866" i="11" s="1"/>
  <c r="Z1866" i="11" s="1"/>
  <c r="S1846" i="11"/>
  <c r="T1846" i="11" s="1"/>
  <c r="V1846" i="11" s="1"/>
  <c r="W1846" i="11" s="1"/>
  <c r="X1846" i="11" s="1"/>
  <c r="Z1846" i="11" s="1"/>
  <c r="S1834" i="11"/>
  <c r="T1834" i="11" s="1"/>
  <c r="V1834" i="11" s="1"/>
  <c r="W1834" i="11" s="1"/>
  <c r="X1834" i="11" s="1"/>
  <c r="Z1834" i="11" s="1"/>
  <c r="S1802" i="11"/>
  <c r="T1802" i="11" s="1"/>
  <c r="V1802" i="11" s="1"/>
  <c r="W1802" i="11" s="1"/>
  <c r="X1802" i="11" s="1"/>
  <c r="Z1802" i="11" s="1"/>
  <c r="S4326" i="11"/>
  <c r="T4326" i="11" s="1"/>
  <c r="V4326" i="11" s="1"/>
  <c r="W4326" i="11" s="1"/>
  <c r="X4326" i="11" s="1"/>
  <c r="Z4326" i="11" s="1"/>
  <c r="S4294" i="11"/>
  <c r="T4294" i="11" s="1"/>
  <c r="V4294" i="11" s="1"/>
  <c r="W4294" i="11" s="1"/>
  <c r="X4294" i="11" s="1"/>
  <c r="Z4294" i="11" s="1"/>
  <c r="S4262" i="11"/>
  <c r="T4262" i="11" s="1"/>
  <c r="V4262" i="11" s="1"/>
  <c r="W4262" i="11" s="1"/>
  <c r="X4262" i="11" s="1"/>
  <c r="Z4262" i="11" s="1"/>
  <c r="S4230" i="11"/>
  <c r="T4230" i="11" s="1"/>
  <c r="V4230" i="11" s="1"/>
  <c r="W4230" i="11" s="1"/>
  <c r="X4230" i="11" s="1"/>
  <c r="Z4230" i="11" s="1"/>
  <c r="S4198" i="11"/>
  <c r="T4198" i="11" s="1"/>
  <c r="V4198" i="11" s="1"/>
  <c r="W4198" i="11" s="1"/>
  <c r="X4198" i="11" s="1"/>
  <c r="Z4198" i="11" s="1"/>
  <c r="S4166" i="11"/>
  <c r="T4166" i="11" s="1"/>
  <c r="V4166" i="11" s="1"/>
  <c r="W4166" i="11" s="1"/>
  <c r="X4166" i="11" s="1"/>
  <c r="Z4166" i="11" s="1"/>
  <c r="S4070" i="11"/>
  <c r="T4070" i="11" s="1"/>
  <c r="V4070" i="11" s="1"/>
  <c r="W4070" i="11" s="1"/>
  <c r="X4070" i="11" s="1"/>
  <c r="Z4070" i="11" s="1"/>
  <c r="S4006" i="11"/>
  <c r="T4006" i="11" s="1"/>
  <c r="V4006" i="11" s="1"/>
  <c r="W4006" i="11" s="1"/>
  <c r="X4006" i="11" s="1"/>
  <c r="Z4006" i="11" s="1"/>
  <c r="S3974" i="11"/>
  <c r="T3974" i="11" s="1"/>
  <c r="V3974" i="11" s="1"/>
  <c r="W3974" i="11" s="1"/>
  <c r="X3974" i="11" s="1"/>
  <c r="Z3974" i="11" s="1"/>
  <c r="S3942" i="11"/>
  <c r="T3942" i="11" s="1"/>
  <c r="V3942" i="11" s="1"/>
  <c r="W3942" i="11" s="1"/>
  <c r="X3942" i="11" s="1"/>
  <c r="Z3942" i="11" s="1"/>
  <c r="S3930" i="11"/>
  <c r="T3930" i="11" s="1"/>
  <c r="V3930" i="11" s="1"/>
  <c r="W3930" i="11" s="1"/>
  <c r="X3930" i="11" s="1"/>
  <c r="Z3930" i="11" s="1"/>
  <c r="S3814" i="11"/>
  <c r="T3814" i="11" s="1"/>
  <c r="V3814" i="11" s="1"/>
  <c r="W3814" i="11" s="1"/>
  <c r="X3814" i="11" s="1"/>
  <c r="Z3814" i="11" s="1"/>
  <c r="S3782" i="11"/>
  <c r="T3782" i="11" s="1"/>
  <c r="V3782" i="11" s="1"/>
  <c r="W3782" i="11" s="1"/>
  <c r="X3782" i="11" s="1"/>
  <c r="Z3782" i="11" s="1"/>
  <c r="S3750" i="11"/>
  <c r="T3750" i="11" s="1"/>
  <c r="V3750" i="11" s="1"/>
  <c r="W3750" i="11" s="1"/>
  <c r="X3750" i="11" s="1"/>
  <c r="Z3750" i="11" s="1"/>
  <c r="S3718" i="11"/>
  <c r="T3718" i="11" s="1"/>
  <c r="V3718" i="11" s="1"/>
  <c r="W3718" i="11" s="1"/>
  <c r="X3718" i="11" s="1"/>
  <c r="Z3718" i="11" s="1"/>
  <c r="S3686" i="11"/>
  <c r="T3686" i="11" s="1"/>
  <c r="V3686" i="11" s="1"/>
  <c r="W3686" i="11" s="1"/>
  <c r="X3686" i="11" s="1"/>
  <c r="Z3686" i="11" s="1"/>
  <c r="S3654" i="11"/>
  <c r="T3654" i="11" s="1"/>
  <c r="V3654" i="11" s="1"/>
  <c r="W3654" i="11" s="1"/>
  <c r="X3654" i="11" s="1"/>
  <c r="Z3654" i="11" s="1"/>
  <c r="S3622" i="11"/>
  <c r="T3622" i="11" s="1"/>
  <c r="V3622" i="11" s="1"/>
  <c r="W3622" i="11" s="1"/>
  <c r="X3622" i="11" s="1"/>
  <c r="Z3622" i="11" s="1"/>
  <c r="S3558" i="11"/>
  <c r="T3558" i="11" s="1"/>
  <c r="V3558" i="11" s="1"/>
  <c r="W3558" i="11" s="1"/>
  <c r="X3558" i="11" s="1"/>
  <c r="Z3558" i="11" s="1"/>
  <c r="S3526" i="11"/>
  <c r="T3526" i="11" s="1"/>
  <c r="V3526" i="11" s="1"/>
  <c r="W3526" i="11" s="1"/>
  <c r="X3526" i="11" s="1"/>
  <c r="Z3526" i="11" s="1"/>
  <c r="S3302" i="11"/>
  <c r="T3302" i="11" s="1"/>
  <c r="V3302" i="11" s="1"/>
  <c r="W3302" i="11" s="1"/>
  <c r="X3302" i="11" s="1"/>
  <c r="Z3302" i="11" s="1"/>
  <c r="S3238" i="11"/>
  <c r="T3238" i="11" s="1"/>
  <c r="V3238" i="11" s="1"/>
  <c r="W3238" i="11" s="1"/>
  <c r="X3238" i="11" s="1"/>
  <c r="Z3238" i="11" s="1"/>
  <c r="S3226" i="11"/>
  <c r="T3226" i="11" s="1"/>
  <c r="V3226" i="11" s="1"/>
  <c r="W3226" i="11" s="1"/>
  <c r="X3226" i="11" s="1"/>
  <c r="Z3226" i="11" s="1"/>
  <c r="S3174" i="11"/>
  <c r="T3174" i="11" s="1"/>
  <c r="V3174" i="11" s="1"/>
  <c r="W3174" i="11" s="1"/>
  <c r="X3174" i="11" s="1"/>
  <c r="Z3174" i="11" s="1"/>
  <c r="S505" i="11"/>
  <c r="T505" i="11" s="1"/>
  <c r="V505" i="11" s="1"/>
  <c r="W505" i="11" s="1"/>
  <c r="X505" i="11" s="1"/>
  <c r="Z505" i="11" s="1"/>
  <c r="S397" i="11"/>
  <c r="T397" i="11" s="1"/>
  <c r="V397" i="11" s="1"/>
  <c r="W397" i="11" s="1"/>
  <c r="X397" i="11" s="1"/>
  <c r="Z397" i="11" s="1"/>
  <c r="S333" i="11"/>
  <c r="T333" i="11" s="1"/>
  <c r="V333" i="11" s="1"/>
  <c r="W333" i="11" s="1"/>
  <c r="X333" i="11" s="1"/>
  <c r="Z333" i="11" s="1"/>
  <c r="S269" i="11"/>
  <c r="T269" i="11" s="1"/>
  <c r="V269" i="11" s="1"/>
  <c r="W269" i="11" s="1"/>
  <c r="X269" i="11" s="1"/>
  <c r="Z269" i="11" s="1"/>
  <c r="S237" i="11"/>
  <c r="T237" i="11" s="1"/>
  <c r="V237" i="11" s="1"/>
  <c r="W237" i="11" s="1"/>
  <c r="X237" i="11" s="1"/>
  <c r="Z237" i="11" s="1"/>
  <c r="S205" i="11"/>
  <c r="T205" i="11" s="1"/>
  <c r="V205" i="11" s="1"/>
  <c r="W205" i="11" s="1"/>
  <c r="X205" i="11" s="1"/>
  <c r="Z205" i="11" s="1"/>
  <c r="S45" i="11"/>
  <c r="T45" i="11" s="1"/>
  <c r="V45" i="11" s="1"/>
  <c r="W45" i="11" s="1"/>
  <c r="X45" i="11" s="1"/>
  <c r="Z45" i="11" s="1"/>
  <c r="S2110" i="11"/>
  <c r="T2110" i="11" s="1"/>
  <c r="V2110" i="11" s="1"/>
  <c r="W2110" i="11" s="1"/>
  <c r="X2110" i="11" s="1"/>
  <c r="Z2110" i="11" s="1"/>
  <c r="S2066" i="11"/>
  <c r="T2066" i="11" s="1"/>
  <c r="V2066" i="11" s="1"/>
  <c r="W2066" i="11" s="1"/>
  <c r="X2066" i="11" s="1"/>
  <c r="Z2066" i="11" s="1"/>
  <c r="S1982" i="11"/>
  <c r="T1982" i="11" s="1"/>
  <c r="V1982" i="11" s="1"/>
  <c r="W1982" i="11" s="1"/>
  <c r="X1982" i="11" s="1"/>
  <c r="Z1982" i="11" s="1"/>
  <c r="S1918" i="11"/>
  <c r="T1918" i="11" s="1"/>
  <c r="V1918" i="11" s="1"/>
  <c r="W1918" i="11" s="1"/>
  <c r="X1918" i="11" s="1"/>
  <c r="Z1918" i="11" s="1"/>
  <c r="S1854" i="11"/>
  <c r="T1854" i="11" s="1"/>
  <c r="V1854" i="11" s="1"/>
  <c r="W1854" i="11" s="1"/>
  <c r="X1854" i="11" s="1"/>
  <c r="Z1854" i="11" s="1"/>
  <c r="S1790" i="11"/>
  <c r="T1790" i="11" s="1"/>
  <c r="V1790" i="11" s="1"/>
  <c r="W1790" i="11" s="1"/>
  <c r="X1790" i="11" s="1"/>
  <c r="Z1790" i="11" s="1"/>
  <c r="S4250" i="11"/>
  <c r="T4250" i="11" s="1"/>
  <c r="V4250" i="11" s="1"/>
  <c r="W4250" i="11" s="1"/>
  <c r="X4250" i="11" s="1"/>
  <c r="Z4250" i="11" s="1"/>
  <c r="S4238" i="11"/>
  <c r="T4238" i="11" s="1"/>
  <c r="V4238" i="11" s="1"/>
  <c r="W4238" i="11" s="1"/>
  <c r="X4238" i="11" s="1"/>
  <c r="Z4238" i="11" s="1"/>
  <c r="S4218" i="11"/>
  <c r="T4218" i="11" s="1"/>
  <c r="V4218" i="11" s="1"/>
  <c r="W4218" i="11" s="1"/>
  <c r="X4218" i="11" s="1"/>
  <c r="Z4218" i="11" s="1"/>
  <c r="S4186" i="11"/>
  <c r="T4186" i="11" s="1"/>
  <c r="V4186" i="11" s="1"/>
  <c r="W4186" i="11" s="1"/>
  <c r="X4186" i="11" s="1"/>
  <c r="Z4186" i="11" s="1"/>
  <c r="S4122" i="11"/>
  <c r="T4122" i="11" s="1"/>
  <c r="V4122" i="11" s="1"/>
  <c r="W4122" i="11" s="1"/>
  <c r="X4122" i="11" s="1"/>
  <c r="Z4122" i="11" s="1"/>
  <c r="S4102" i="11"/>
  <c r="T4102" i="11" s="1"/>
  <c r="V4102" i="11" s="1"/>
  <c r="W4102" i="11" s="1"/>
  <c r="X4102" i="11" s="1"/>
  <c r="Z4102" i="11" s="1"/>
  <c r="S4090" i="11"/>
  <c r="T4090" i="11" s="1"/>
  <c r="V4090" i="11" s="1"/>
  <c r="W4090" i="11" s="1"/>
  <c r="X4090" i="11" s="1"/>
  <c r="Z4090" i="11" s="1"/>
  <c r="S4058" i="11"/>
  <c r="T4058" i="11" s="1"/>
  <c r="V4058" i="11" s="1"/>
  <c r="W4058" i="11" s="1"/>
  <c r="X4058" i="11" s="1"/>
  <c r="Z4058" i="11" s="1"/>
  <c r="S4026" i="11"/>
  <c r="T4026" i="11" s="1"/>
  <c r="V4026" i="11" s="1"/>
  <c r="W4026" i="11" s="1"/>
  <c r="X4026" i="11" s="1"/>
  <c r="Z4026" i="11" s="1"/>
  <c r="S3994" i="11"/>
  <c r="T3994" i="11" s="1"/>
  <c r="V3994" i="11" s="1"/>
  <c r="W3994" i="11" s="1"/>
  <c r="X3994" i="11" s="1"/>
  <c r="Z3994" i="11" s="1"/>
  <c r="S3962" i="11"/>
  <c r="T3962" i="11" s="1"/>
  <c r="V3962" i="11" s="1"/>
  <c r="W3962" i="11" s="1"/>
  <c r="X3962" i="11" s="1"/>
  <c r="Z3962" i="11" s="1"/>
  <c r="S3898" i="11"/>
  <c r="T3898" i="11" s="1"/>
  <c r="V3898" i="11" s="1"/>
  <c r="W3898" i="11" s="1"/>
  <c r="X3898" i="11" s="1"/>
  <c r="Z3898" i="11" s="1"/>
  <c r="S3866" i="11"/>
  <c r="T3866" i="11" s="1"/>
  <c r="V3866" i="11" s="1"/>
  <c r="W3866" i="11" s="1"/>
  <c r="X3866" i="11" s="1"/>
  <c r="Z3866" i="11" s="1"/>
  <c r="S3834" i="11"/>
  <c r="T3834" i="11" s="1"/>
  <c r="V3834" i="11" s="1"/>
  <c r="W3834" i="11" s="1"/>
  <c r="X3834" i="11" s="1"/>
  <c r="Z3834" i="11" s="1"/>
  <c r="S3802" i="11"/>
  <c r="T3802" i="11" s="1"/>
  <c r="V3802" i="11" s="1"/>
  <c r="W3802" i="11" s="1"/>
  <c r="X3802" i="11" s="1"/>
  <c r="Z3802" i="11" s="1"/>
  <c r="S3738" i="11"/>
  <c r="T3738" i="11" s="1"/>
  <c r="V3738" i="11" s="1"/>
  <c r="W3738" i="11" s="1"/>
  <c r="X3738" i="11" s="1"/>
  <c r="Z3738" i="11" s="1"/>
  <c r="S3706" i="11"/>
  <c r="T3706" i="11" s="1"/>
  <c r="V3706" i="11" s="1"/>
  <c r="W3706" i="11" s="1"/>
  <c r="X3706" i="11" s="1"/>
  <c r="Z3706" i="11" s="1"/>
  <c r="S3674" i="11"/>
  <c r="T3674" i="11" s="1"/>
  <c r="V3674" i="11" s="1"/>
  <c r="W3674" i="11" s="1"/>
  <c r="X3674" i="11" s="1"/>
  <c r="Z3674" i="11" s="1"/>
  <c r="S3578" i="11"/>
  <c r="T3578" i="11" s="1"/>
  <c r="V3578" i="11" s="1"/>
  <c r="W3578" i="11" s="1"/>
  <c r="X3578" i="11" s="1"/>
  <c r="Z3578" i="11" s="1"/>
  <c r="S3546" i="11"/>
  <c r="T3546" i="11" s="1"/>
  <c r="V3546" i="11" s="1"/>
  <c r="W3546" i="11" s="1"/>
  <c r="X3546" i="11" s="1"/>
  <c r="Z3546" i="11" s="1"/>
  <c r="S3514" i="11"/>
  <c r="T3514" i="11" s="1"/>
  <c r="V3514" i="11" s="1"/>
  <c r="W3514" i="11" s="1"/>
  <c r="X3514" i="11" s="1"/>
  <c r="Z3514" i="11" s="1"/>
  <c r="S3494" i="11"/>
  <c r="T3494" i="11" s="1"/>
  <c r="V3494" i="11" s="1"/>
  <c r="W3494" i="11" s="1"/>
  <c r="X3494" i="11" s="1"/>
  <c r="Z3494" i="11" s="1"/>
  <c r="S3482" i="11"/>
  <c r="T3482" i="11" s="1"/>
  <c r="V3482" i="11" s="1"/>
  <c r="W3482" i="11" s="1"/>
  <c r="X3482" i="11" s="1"/>
  <c r="Z3482" i="11" s="1"/>
  <c r="S3462" i="11"/>
  <c r="T3462" i="11" s="1"/>
  <c r="V3462" i="11" s="1"/>
  <c r="W3462" i="11" s="1"/>
  <c r="X3462" i="11" s="1"/>
  <c r="Z3462" i="11" s="1"/>
  <c r="S3450" i="11"/>
  <c r="T3450" i="11" s="1"/>
  <c r="V3450" i="11" s="1"/>
  <c r="W3450" i="11" s="1"/>
  <c r="X3450" i="11" s="1"/>
  <c r="Z3450" i="11" s="1"/>
  <c r="S3430" i="11"/>
  <c r="T3430" i="11" s="1"/>
  <c r="V3430" i="11" s="1"/>
  <c r="W3430" i="11" s="1"/>
  <c r="X3430" i="11" s="1"/>
  <c r="Z3430" i="11" s="1"/>
  <c r="S3418" i="11"/>
  <c r="T3418" i="11" s="1"/>
  <c r="V3418" i="11" s="1"/>
  <c r="W3418" i="11" s="1"/>
  <c r="X3418" i="11" s="1"/>
  <c r="Z3418" i="11" s="1"/>
  <c r="S3398" i="11"/>
  <c r="T3398" i="11" s="1"/>
  <c r="V3398" i="11" s="1"/>
  <c r="W3398" i="11" s="1"/>
  <c r="X3398" i="11" s="1"/>
  <c r="Z3398" i="11" s="1"/>
  <c r="S3386" i="11"/>
  <c r="T3386" i="11" s="1"/>
  <c r="V3386" i="11" s="1"/>
  <c r="W3386" i="11" s="1"/>
  <c r="X3386" i="11" s="1"/>
  <c r="Z3386" i="11" s="1"/>
  <c r="S3366" i="11"/>
  <c r="T3366" i="11" s="1"/>
  <c r="V3366" i="11" s="1"/>
  <c r="W3366" i="11" s="1"/>
  <c r="X3366" i="11" s="1"/>
  <c r="Z3366" i="11" s="1"/>
  <c r="S3354" i="11"/>
  <c r="T3354" i="11" s="1"/>
  <c r="V3354" i="11" s="1"/>
  <c r="W3354" i="11" s="1"/>
  <c r="X3354" i="11" s="1"/>
  <c r="Z3354" i="11" s="1"/>
  <c r="S3334" i="11"/>
  <c r="T3334" i="11" s="1"/>
  <c r="V3334" i="11" s="1"/>
  <c r="W3334" i="11" s="1"/>
  <c r="X3334" i="11" s="1"/>
  <c r="Z3334" i="11" s="1"/>
  <c r="S3290" i="11"/>
  <c r="T3290" i="11" s="1"/>
  <c r="V3290" i="11" s="1"/>
  <c r="W3290" i="11" s="1"/>
  <c r="X3290" i="11" s="1"/>
  <c r="Z3290" i="11" s="1"/>
  <c r="S3270" i="11"/>
  <c r="T3270" i="11" s="1"/>
  <c r="V3270" i="11" s="1"/>
  <c r="W3270" i="11" s="1"/>
  <c r="X3270" i="11" s="1"/>
  <c r="Z3270" i="11" s="1"/>
  <c r="S3258" i="11"/>
  <c r="T3258" i="11" s="1"/>
  <c r="V3258" i="11" s="1"/>
  <c r="W3258" i="11" s="1"/>
  <c r="X3258" i="11" s="1"/>
  <c r="Z3258" i="11" s="1"/>
  <c r="S3206" i="11"/>
  <c r="T3206" i="11" s="1"/>
  <c r="V3206" i="11" s="1"/>
  <c r="W3206" i="11" s="1"/>
  <c r="X3206" i="11" s="1"/>
  <c r="Z3206" i="11" s="1"/>
  <c r="S3162" i="11"/>
  <c r="T3162" i="11" s="1"/>
  <c r="V3162" i="11" s="1"/>
  <c r="W3162" i="11" s="1"/>
  <c r="X3162" i="11" s="1"/>
  <c r="Z3162" i="11" s="1"/>
  <c r="S3142" i="11"/>
  <c r="T3142" i="11" s="1"/>
  <c r="V3142" i="11" s="1"/>
  <c r="W3142" i="11" s="1"/>
  <c r="X3142" i="11" s="1"/>
  <c r="Z3142" i="11" s="1"/>
  <c r="S3130" i="11"/>
  <c r="T3130" i="11" s="1"/>
  <c r="V3130" i="11" s="1"/>
  <c r="W3130" i="11" s="1"/>
  <c r="X3130" i="11" s="1"/>
  <c r="Z3130" i="11" s="1"/>
  <c r="S3102" i="11"/>
  <c r="T3102" i="11" s="1"/>
  <c r="V3102" i="11" s="1"/>
  <c r="W3102" i="11" s="1"/>
  <c r="X3102" i="11" s="1"/>
  <c r="Z3102" i="11" s="1"/>
  <c r="S3026" i="11"/>
  <c r="T3026" i="11" s="1"/>
  <c r="V3026" i="11" s="1"/>
  <c r="W3026" i="11" s="1"/>
  <c r="X3026" i="11" s="1"/>
  <c r="Z3026" i="11" s="1"/>
  <c r="S2974" i="11"/>
  <c r="T2974" i="11" s="1"/>
  <c r="V2974" i="11" s="1"/>
  <c r="W2974" i="11" s="1"/>
  <c r="X2974" i="11" s="1"/>
  <c r="Z2974" i="11" s="1"/>
  <c r="S2942" i="11"/>
  <c r="T2942" i="11" s="1"/>
  <c r="V2942" i="11" s="1"/>
  <c r="W2942" i="11" s="1"/>
  <c r="X2942" i="11" s="1"/>
  <c r="Z2942" i="11" s="1"/>
  <c r="S2910" i="11"/>
  <c r="T2910" i="11" s="1"/>
  <c r="V2910" i="11" s="1"/>
  <c r="W2910" i="11" s="1"/>
  <c r="X2910" i="11" s="1"/>
  <c r="Z2910" i="11" s="1"/>
  <c r="S2898" i="11"/>
  <c r="T2898" i="11" s="1"/>
  <c r="V2898" i="11" s="1"/>
  <c r="W2898" i="11" s="1"/>
  <c r="X2898" i="11" s="1"/>
  <c r="Z2898" i="11" s="1"/>
  <c r="S2878" i="11"/>
  <c r="T2878" i="11" s="1"/>
  <c r="V2878" i="11" s="1"/>
  <c r="W2878" i="11" s="1"/>
  <c r="X2878" i="11" s="1"/>
  <c r="Z2878" i="11" s="1"/>
  <c r="S2814" i="11"/>
  <c r="T2814" i="11" s="1"/>
  <c r="V2814" i="11" s="1"/>
  <c r="W2814" i="11" s="1"/>
  <c r="X2814" i="11" s="1"/>
  <c r="Z2814" i="11" s="1"/>
  <c r="S2750" i="11"/>
  <c r="T2750" i="11" s="1"/>
  <c r="V2750" i="11" s="1"/>
  <c r="W2750" i="11" s="1"/>
  <c r="X2750" i="11" s="1"/>
  <c r="Z2750" i="11" s="1"/>
  <c r="S2718" i="11"/>
  <c r="T2718" i="11" s="1"/>
  <c r="V2718" i="11" s="1"/>
  <c r="W2718" i="11" s="1"/>
  <c r="X2718" i="11" s="1"/>
  <c r="Z2718" i="11" s="1"/>
  <c r="S2622" i="11"/>
  <c r="T2622" i="11" s="1"/>
  <c r="V2622" i="11" s="1"/>
  <c r="W2622" i="11" s="1"/>
  <c r="X2622" i="11" s="1"/>
  <c r="Z2622" i="11" s="1"/>
  <c r="S2558" i="11"/>
  <c r="T2558" i="11" s="1"/>
  <c r="V2558" i="11" s="1"/>
  <c r="W2558" i="11" s="1"/>
  <c r="X2558" i="11" s="1"/>
  <c r="Z2558" i="11" s="1"/>
  <c r="S2526" i="11"/>
  <c r="T2526" i="11" s="1"/>
  <c r="V2526" i="11" s="1"/>
  <c r="W2526" i="11" s="1"/>
  <c r="X2526" i="11" s="1"/>
  <c r="Z2526" i="11" s="1"/>
  <c r="S2494" i="11"/>
  <c r="T2494" i="11" s="1"/>
  <c r="V2494" i="11" s="1"/>
  <c r="W2494" i="11" s="1"/>
  <c r="X2494" i="11" s="1"/>
  <c r="Z2494" i="11" s="1"/>
  <c r="S2462" i="11"/>
  <c r="T2462" i="11" s="1"/>
  <c r="V2462" i="11" s="1"/>
  <c r="W2462" i="11" s="1"/>
  <c r="X2462" i="11" s="1"/>
  <c r="Z2462" i="11" s="1"/>
  <c r="S2430" i="11"/>
  <c r="T2430" i="11" s="1"/>
  <c r="V2430" i="11" s="1"/>
  <c r="W2430" i="11" s="1"/>
  <c r="X2430" i="11" s="1"/>
  <c r="Z2430" i="11" s="1"/>
  <c r="S2366" i="11"/>
  <c r="T2366" i="11" s="1"/>
  <c r="V2366" i="11" s="1"/>
  <c r="W2366" i="11" s="1"/>
  <c r="X2366" i="11" s="1"/>
  <c r="Z2366" i="11" s="1"/>
  <c r="S2302" i="11"/>
  <c r="T2302" i="11" s="1"/>
  <c r="V2302" i="11" s="1"/>
  <c r="W2302" i="11" s="1"/>
  <c r="X2302" i="11" s="1"/>
  <c r="Z2302" i="11" s="1"/>
  <c r="S2270" i="11"/>
  <c r="T2270" i="11" s="1"/>
  <c r="V2270" i="11" s="1"/>
  <c r="W2270" i="11" s="1"/>
  <c r="X2270" i="11" s="1"/>
  <c r="Z2270" i="11" s="1"/>
  <c r="S2174" i="11"/>
  <c r="T2174" i="11" s="1"/>
  <c r="V2174" i="11" s="1"/>
  <c r="W2174" i="11" s="1"/>
  <c r="X2174" i="11" s="1"/>
  <c r="Z2174" i="11" s="1"/>
  <c r="S1124" i="11"/>
  <c r="T1124" i="11" s="1"/>
  <c r="V1124" i="11" s="1"/>
  <c r="W1124" i="11" s="1"/>
  <c r="X1124" i="11" s="1"/>
  <c r="Z1124" i="11" s="1"/>
  <c r="S708" i="11"/>
  <c r="T708" i="11" s="1"/>
  <c r="V708" i="11" s="1"/>
  <c r="W708" i="11" s="1"/>
  <c r="X708" i="11" s="1"/>
  <c r="Z708" i="11" s="1"/>
  <c r="S580" i="11"/>
  <c r="T580" i="11" s="1"/>
  <c r="V580" i="11" s="1"/>
  <c r="W580" i="11" s="1"/>
  <c r="X580" i="11" s="1"/>
  <c r="Z580" i="11" s="1"/>
  <c r="S548" i="11"/>
  <c r="T548" i="11" s="1"/>
  <c r="V548" i="11" s="1"/>
  <c r="W548" i="11" s="1"/>
  <c r="X548" i="11" s="1"/>
  <c r="Z548" i="11" s="1"/>
  <c r="S516" i="11"/>
  <c r="T516" i="11" s="1"/>
  <c r="V516" i="11" s="1"/>
  <c r="W516" i="11" s="1"/>
  <c r="X516" i="11" s="1"/>
  <c r="Z516" i="11" s="1"/>
  <c r="S388" i="11"/>
  <c r="T388" i="11" s="1"/>
  <c r="V388" i="11" s="1"/>
  <c r="W388" i="11" s="1"/>
  <c r="X388" i="11" s="1"/>
  <c r="Z388" i="11" s="1"/>
  <c r="S324" i="11"/>
  <c r="T324" i="11" s="1"/>
  <c r="V324" i="11" s="1"/>
  <c r="W324" i="11" s="1"/>
  <c r="X324" i="11" s="1"/>
  <c r="Z324" i="11" s="1"/>
  <c r="S292" i="11"/>
  <c r="T292" i="11" s="1"/>
  <c r="V292" i="11" s="1"/>
  <c r="W292" i="11" s="1"/>
  <c r="X292" i="11" s="1"/>
  <c r="Z292" i="11" s="1"/>
  <c r="S260" i="11"/>
  <c r="T260" i="11" s="1"/>
  <c r="V260" i="11" s="1"/>
  <c r="W260" i="11" s="1"/>
  <c r="X260" i="11" s="1"/>
  <c r="Z260" i="11" s="1"/>
  <c r="S228" i="11"/>
  <c r="T228" i="11" s="1"/>
  <c r="V228" i="11" s="1"/>
  <c r="W228" i="11" s="1"/>
  <c r="X228" i="11" s="1"/>
  <c r="Z228" i="11" s="1"/>
  <c r="S196" i="11"/>
  <c r="T196" i="11" s="1"/>
  <c r="V196" i="11" s="1"/>
  <c r="W196" i="11" s="1"/>
  <c r="X196" i="11" s="1"/>
  <c r="Z196" i="11" s="1"/>
  <c r="S132" i="11"/>
  <c r="T132" i="11" s="1"/>
  <c r="V132" i="11" s="1"/>
  <c r="W132" i="11" s="1"/>
  <c r="X132" i="11" s="1"/>
  <c r="Z132" i="11" s="1"/>
  <c r="S100" i="11"/>
  <c r="T100" i="11" s="1"/>
  <c r="V100" i="11" s="1"/>
  <c r="W100" i="11" s="1"/>
  <c r="X100" i="11" s="1"/>
  <c r="Z100" i="11" s="1"/>
  <c r="S68" i="11"/>
  <c r="T68" i="11" s="1"/>
  <c r="V68" i="11" s="1"/>
  <c r="W68" i="11" s="1"/>
  <c r="X68" i="11" s="1"/>
  <c r="Z68" i="11" s="1"/>
  <c r="S1941" i="11"/>
  <c r="T1941" i="11" s="1"/>
  <c r="V1941" i="11" s="1"/>
  <c r="W1941" i="11" s="1"/>
  <c r="X1941" i="11" s="1"/>
  <c r="Z1941" i="11" s="1"/>
  <c r="S1921" i="11"/>
  <c r="T1921" i="11" s="1"/>
  <c r="V1921" i="11" s="1"/>
  <c r="W1921" i="11" s="1"/>
  <c r="X1921" i="11" s="1"/>
  <c r="Z1921" i="11" s="1"/>
  <c r="S3122" i="11"/>
  <c r="T3122" i="11" s="1"/>
  <c r="V3122" i="11" s="1"/>
  <c r="W3122" i="11" s="1"/>
  <c r="X3122" i="11" s="1"/>
  <c r="Z3122" i="11" s="1"/>
  <c r="S3090" i="11"/>
  <c r="T3090" i="11" s="1"/>
  <c r="V3090" i="11" s="1"/>
  <c r="W3090" i="11" s="1"/>
  <c r="X3090" i="11" s="1"/>
  <c r="Z3090" i="11" s="1"/>
  <c r="S3070" i="11"/>
  <c r="T3070" i="11" s="1"/>
  <c r="V3070" i="11" s="1"/>
  <c r="W3070" i="11" s="1"/>
  <c r="X3070" i="11" s="1"/>
  <c r="Z3070" i="11" s="1"/>
  <c r="S3058" i="11"/>
  <c r="T3058" i="11" s="1"/>
  <c r="V3058" i="11" s="1"/>
  <c r="W3058" i="11" s="1"/>
  <c r="X3058" i="11" s="1"/>
  <c r="Z3058" i="11" s="1"/>
  <c r="S3038" i="11"/>
  <c r="T3038" i="11" s="1"/>
  <c r="V3038" i="11" s="1"/>
  <c r="W3038" i="11" s="1"/>
  <c r="X3038" i="11" s="1"/>
  <c r="Z3038" i="11" s="1"/>
  <c r="S3006" i="11"/>
  <c r="T3006" i="11" s="1"/>
  <c r="V3006" i="11" s="1"/>
  <c r="W3006" i="11" s="1"/>
  <c r="X3006" i="11" s="1"/>
  <c r="Z3006" i="11" s="1"/>
  <c r="S2994" i="11"/>
  <c r="T2994" i="11" s="1"/>
  <c r="V2994" i="11" s="1"/>
  <c r="W2994" i="11" s="1"/>
  <c r="X2994" i="11" s="1"/>
  <c r="Z2994" i="11" s="1"/>
  <c r="S2962" i="11"/>
  <c r="T2962" i="11" s="1"/>
  <c r="V2962" i="11" s="1"/>
  <c r="W2962" i="11" s="1"/>
  <c r="X2962" i="11" s="1"/>
  <c r="Z2962" i="11" s="1"/>
  <c r="S2930" i="11"/>
  <c r="T2930" i="11" s="1"/>
  <c r="V2930" i="11" s="1"/>
  <c r="W2930" i="11" s="1"/>
  <c r="X2930" i="11" s="1"/>
  <c r="Z2930" i="11" s="1"/>
  <c r="S2866" i="11"/>
  <c r="T2866" i="11" s="1"/>
  <c r="V2866" i="11" s="1"/>
  <c r="W2866" i="11" s="1"/>
  <c r="X2866" i="11" s="1"/>
  <c r="Z2866" i="11" s="1"/>
  <c r="S2846" i="11"/>
  <c r="T2846" i="11" s="1"/>
  <c r="V2846" i="11" s="1"/>
  <c r="W2846" i="11" s="1"/>
  <c r="X2846" i="11" s="1"/>
  <c r="Z2846" i="11" s="1"/>
  <c r="S2802" i="11"/>
  <c r="T2802" i="11" s="1"/>
  <c r="V2802" i="11" s="1"/>
  <c r="W2802" i="11" s="1"/>
  <c r="X2802" i="11" s="1"/>
  <c r="Z2802" i="11" s="1"/>
  <c r="S2738" i="11"/>
  <c r="T2738" i="11" s="1"/>
  <c r="V2738" i="11" s="1"/>
  <c r="W2738" i="11" s="1"/>
  <c r="X2738" i="11" s="1"/>
  <c r="Z2738" i="11" s="1"/>
  <c r="S2706" i="11"/>
  <c r="T2706" i="11" s="1"/>
  <c r="V2706" i="11" s="1"/>
  <c r="W2706" i="11" s="1"/>
  <c r="X2706" i="11" s="1"/>
  <c r="Z2706" i="11" s="1"/>
  <c r="S2674" i="11"/>
  <c r="T2674" i="11" s="1"/>
  <c r="V2674" i="11" s="1"/>
  <c r="W2674" i="11" s="1"/>
  <c r="X2674" i="11" s="1"/>
  <c r="Z2674" i="11" s="1"/>
  <c r="S2654" i="11"/>
  <c r="T2654" i="11" s="1"/>
  <c r="V2654" i="11" s="1"/>
  <c r="W2654" i="11" s="1"/>
  <c r="X2654" i="11" s="1"/>
  <c r="Z2654" i="11" s="1"/>
  <c r="S2642" i="11"/>
  <c r="T2642" i="11" s="1"/>
  <c r="V2642" i="11" s="1"/>
  <c r="W2642" i="11" s="1"/>
  <c r="X2642" i="11" s="1"/>
  <c r="Z2642" i="11" s="1"/>
  <c r="S2610" i="11"/>
  <c r="T2610" i="11" s="1"/>
  <c r="V2610" i="11" s="1"/>
  <c r="W2610" i="11" s="1"/>
  <c r="X2610" i="11" s="1"/>
  <c r="Z2610" i="11" s="1"/>
  <c r="S2590" i="11"/>
  <c r="T2590" i="11" s="1"/>
  <c r="V2590" i="11" s="1"/>
  <c r="W2590" i="11" s="1"/>
  <c r="X2590" i="11" s="1"/>
  <c r="Z2590" i="11" s="1"/>
  <c r="S2578" i="11"/>
  <c r="T2578" i="11" s="1"/>
  <c r="V2578" i="11" s="1"/>
  <c r="W2578" i="11" s="1"/>
  <c r="X2578" i="11" s="1"/>
  <c r="Z2578" i="11" s="1"/>
  <c r="S2546" i="11"/>
  <c r="T2546" i="11" s="1"/>
  <c r="V2546" i="11" s="1"/>
  <c r="W2546" i="11" s="1"/>
  <c r="X2546" i="11" s="1"/>
  <c r="Z2546" i="11" s="1"/>
  <c r="S2514" i="11"/>
  <c r="T2514" i="11" s="1"/>
  <c r="V2514" i="11" s="1"/>
  <c r="W2514" i="11" s="1"/>
  <c r="X2514" i="11" s="1"/>
  <c r="Z2514" i="11" s="1"/>
  <c r="S2482" i="11"/>
  <c r="T2482" i="11" s="1"/>
  <c r="V2482" i="11" s="1"/>
  <c r="W2482" i="11" s="1"/>
  <c r="X2482" i="11" s="1"/>
  <c r="Z2482" i="11" s="1"/>
  <c r="S2418" i="11"/>
  <c r="T2418" i="11" s="1"/>
  <c r="V2418" i="11" s="1"/>
  <c r="W2418" i="11" s="1"/>
  <c r="X2418" i="11" s="1"/>
  <c r="Z2418" i="11" s="1"/>
  <c r="S2398" i="11"/>
  <c r="T2398" i="11" s="1"/>
  <c r="V2398" i="11" s="1"/>
  <c r="W2398" i="11" s="1"/>
  <c r="X2398" i="11" s="1"/>
  <c r="Z2398" i="11" s="1"/>
  <c r="S2354" i="11"/>
  <c r="T2354" i="11" s="1"/>
  <c r="V2354" i="11" s="1"/>
  <c r="W2354" i="11" s="1"/>
  <c r="X2354" i="11" s="1"/>
  <c r="Z2354" i="11" s="1"/>
  <c r="S2334" i="11"/>
  <c r="T2334" i="11" s="1"/>
  <c r="V2334" i="11" s="1"/>
  <c r="W2334" i="11" s="1"/>
  <c r="X2334" i="11" s="1"/>
  <c r="Z2334" i="11" s="1"/>
  <c r="S2322" i="11"/>
  <c r="T2322" i="11" s="1"/>
  <c r="V2322" i="11" s="1"/>
  <c r="W2322" i="11" s="1"/>
  <c r="X2322" i="11" s="1"/>
  <c r="Z2322" i="11" s="1"/>
  <c r="S2258" i="11"/>
  <c r="T2258" i="11" s="1"/>
  <c r="V2258" i="11" s="1"/>
  <c r="W2258" i="11" s="1"/>
  <c r="X2258" i="11" s="1"/>
  <c r="Z2258" i="11" s="1"/>
  <c r="S2194" i="11"/>
  <c r="T2194" i="11" s="1"/>
  <c r="V2194" i="11" s="1"/>
  <c r="W2194" i="11" s="1"/>
  <c r="X2194" i="11" s="1"/>
  <c r="Z2194" i="11" s="1"/>
  <c r="S2162" i="11"/>
  <c r="T2162" i="11" s="1"/>
  <c r="V2162" i="11" s="1"/>
  <c r="W2162" i="11" s="1"/>
  <c r="X2162" i="11" s="1"/>
  <c r="Z2162" i="11" s="1"/>
  <c r="S2130" i="11"/>
  <c r="T2130" i="11" s="1"/>
  <c r="V2130" i="11" s="1"/>
  <c r="W2130" i="11" s="1"/>
  <c r="X2130" i="11" s="1"/>
  <c r="Z2130" i="11" s="1"/>
  <c r="S568" i="11"/>
  <c r="T568" i="11" s="1"/>
  <c r="V568" i="11" s="1"/>
  <c r="W568" i="11" s="1"/>
  <c r="X568" i="11" s="1"/>
  <c r="Z568" i="11" s="1"/>
  <c r="S536" i="11"/>
  <c r="T536" i="11" s="1"/>
  <c r="V536" i="11" s="1"/>
  <c r="W536" i="11" s="1"/>
  <c r="X536" i="11" s="1"/>
  <c r="Z536" i="11" s="1"/>
  <c r="S504" i="11"/>
  <c r="T504" i="11" s="1"/>
  <c r="V504" i="11" s="1"/>
  <c r="W504" i="11" s="1"/>
  <c r="X504" i="11" s="1"/>
  <c r="Z504" i="11" s="1"/>
  <c r="S408" i="11"/>
  <c r="T408" i="11" s="1"/>
  <c r="V408" i="11" s="1"/>
  <c r="W408" i="11" s="1"/>
  <c r="X408" i="11" s="1"/>
  <c r="Z408" i="11" s="1"/>
  <c r="S280" i="11"/>
  <c r="T280" i="11" s="1"/>
  <c r="V280" i="11" s="1"/>
  <c r="W280" i="11" s="1"/>
  <c r="X280" i="11" s="1"/>
  <c r="Z280" i="11" s="1"/>
  <c r="S248" i="11"/>
  <c r="T248" i="11" s="1"/>
  <c r="V248" i="11" s="1"/>
  <c r="W248" i="11" s="1"/>
  <c r="X248" i="11" s="1"/>
  <c r="Z248" i="11" s="1"/>
  <c r="S216" i="11"/>
  <c r="T216" i="11" s="1"/>
  <c r="V216" i="11" s="1"/>
  <c r="W216" i="11" s="1"/>
  <c r="X216" i="11" s="1"/>
  <c r="Z216" i="11" s="1"/>
  <c r="S152" i="11"/>
  <c r="T152" i="11" s="1"/>
  <c r="V152" i="11" s="1"/>
  <c r="W152" i="11" s="1"/>
  <c r="X152" i="11" s="1"/>
  <c r="Z152" i="11" s="1"/>
  <c r="S120" i="11"/>
  <c r="T120" i="11" s="1"/>
  <c r="V120" i="11" s="1"/>
  <c r="W120" i="11" s="1"/>
  <c r="X120" i="11" s="1"/>
  <c r="Z120" i="11" s="1"/>
  <c r="S88" i="11"/>
  <c r="T88" i="11" s="1"/>
  <c r="V88" i="11" s="1"/>
  <c r="W88" i="11" s="1"/>
  <c r="X88" i="11" s="1"/>
  <c r="Z88" i="11" s="1"/>
  <c r="S56" i="11"/>
  <c r="T56" i="11" s="1"/>
  <c r="V56" i="11" s="1"/>
  <c r="W56" i="11" s="1"/>
  <c r="X56" i="11" s="1"/>
  <c r="Z56" i="11" s="1"/>
  <c r="S24" i="11"/>
  <c r="T24" i="11" s="1"/>
  <c r="V24" i="11" s="1"/>
  <c r="W24" i="11" s="1"/>
  <c r="X24" i="11" s="1"/>
  <c r="Z24" i="11" s="1"/>
  <c r="S2069" i="11"/>
  <c r="T2069" i="11" s="1"/>
  <c r="V2069" i="11" s="1"/>
  <c r="W2069" i="11" s="1"/>
  <c r="X2069" i="11" s="1"/>
  <c r="Z2069" i="11" s="1"/>
  <c r="S2057" i="11"/>
  <c r="T2057" i="11" s="1"/>
  <c r="V2057" i="11" s="1"/>
  <c r="W2057" i="11" s="1"/>
  <c r="X2057" i="11" s="1"/>
  <c r="Z2057" i="11" s="1"/>
  <c r="S2005" i="11"/>
  <c r="T2005" i="11" s="1"/>
  <c r="V2005" i="11" s="1"/>
  <c r="W2005" i="11" s="1"/>
  <c r="X2005" i="11" s="1"/>
  <c r="Z2005" i="11" s="1"/>
  <c r="S1993" i="11"/>
  <c r="T1993" i="11" s="1"/>
  <c r="V1993" i="11" s="1"/>
  <c r="W1993" i="11" s="1"/>
  <c r="X1993" i="11" s="1"/>
  <c r="Z1993" i="11" s="1"/>
  <c r="S1973" i="11"/>
  <c r="T1973" i="11" s="1"/>
  <c r="V1973" i="11" s="1"/>
  <c r="W1973" i="11" s="1"/>
  <c r="X1973" i="11" s="1"/>
  <c r="Z1973" i="11" s="1"/>
  <c r="S1961" i="11"/>
  <c r="T1961" i="11" s="1"/>
  <c r="V1961" i="11" s="1"/>
  <c r="W1961" i="11" s="1"/>
  <c r="X1961" i="11" s="1"/>
  <c r="Z1961" i="11" s="1"/>
  <c r="S1929" i="11"/>
  <c r="T1929" i="11" s="1"/>
  <c r="V1929" i="11" s="1"/>
  <c r="W1929" i="11" s="1"/>
  <c r="X1929" i="11" s="1"/>
  <c r="Z1929" i="11" s="1"/>
  <c r="S1909" i="11"/>
  <c r="T1909" i="11" s="1"/>
  <c r="V1909" i="11" s="1"/>
  <c r="W1909" i="11" s="1"/>
  <c r="X1909" i="11" s="1"/>
  <c r="Z1909" i="11" s="1"/>
  <c r="S1897" i="11"/>
  <c r="T1897" i="11" s="1"/>
  <c r="V1897" i="11" s="1"/>
  <c r="W1897" i="11" s="1"/>
  <c r="X1897" i="11" s="1"/>
  <c r="Z1897" i="11" s="1"/>
  <c r="S1877" i="11"/>
  <c r="T1877" i="11" s="1"/>
  <c r="V1877" i="11" s="1"/>
  <c r="W1877" i="11" s="1"/>
  <c r="X1877" i="11" s="1"/>
  <c r="Z1877" i="11" s="1"/>
  <c r="S1865" i="11"/>
  <c r="T1865" i="11" s="1"/>
  <c r="V1865" i="11" s="1"/>
  <c r="W1865" i="11" s="1"/>
  <c r="X1865" i="11" s="1"/>
  <c r="Z1865" i="11" s="1"/>
  <c r="S1845" i="11"/>
  <c r="T1845" i="11" s="1"/>
  <c r="V1845" i="11" s="1"/>
  <c r="W1845" i="11" s="1"/>
  <c r="X1845" i="11" s="1"/>
  <c r="Z1845" i="11" s="1"/>
  <c r="S3110" i="11"/>
  <c r="T3110" i="11" s="1"/>
  <c r="V3110" i="11" s="1"/>
  <c r="W3110" i="11" s="1"/>
  <c r="X3110" i="11" s="1"/>
  <c r="Z3110" i="11" s="1"/>
  <c r="S3046" i="11"/>
  <c r="T3046" i="11" s="1"/>
  <c r="V3046" i="11" s="1"/>
  <c r="W3046" i="11" s="1"/>
  <c r="X3046" i="11" s="1"/>
  <c r="Z3046" i="11" s="1"/>
  <c r="S3014" i="11"/>
  <c r="T3014" i="11" s="1"/>
  <c r="V3014" i="11" s="1"/>
  <c r="W3014" i="11" s="1"/>
  <c r="X3014" i="11" s="1"/>
  <c r="Z3014" i="11" s="1"/>
  <c r="S2982" i="11"/>
  <c r="T2982" i="11" s="1"/>
  <c r="V2982" i="11" s="1"/>
  <c r="W2982" i="11" s="1"/>
  <c r="X2982" i="11" s="1"/>
  <c r="Z2982" i="11" s="1"/>
  <c r="S2918" i="11"/>
  <c r="T2918" i="11" s="1"/>
  <c r="V2918" i="11" s="1"/>
  <c r="W2918" i="11" s="1"/>
  <c r="X2918" i="11" s="1"/>
  <c r="Z2918" i="11" s="1"/>
  <c r="S2854" i="11"/>
  <c r="T2854" i="11" s="1"/>
  <c r="V2854" i="11" s="1"/>
  <c r="W2854" i="11" s="1"/>
  <c r="X2854" i="11" s="1"/>
  <c r="Z2854" i="11" s="1"/>
  <c r="S2790" i="11"/>
  <c r="T2790" i="11" s="1"/>
  <c r="V2790" i="11" s="1"/>
  <c r="W2790" i="11" s="1"/>
  <c r="X2790" i="11" s="1"/>
  <c r="Z2790" i="11" s="1"/>
  <c r="S2726" i="11"/>
  <c r="T2726" i="11" s="1"/>
  <c r="V2726" i="11" s="1"/>
  <c r="W2726" i="11" s="1"/>
  <c r="X2726" i="11" s="1"/>
  <c r="Z2726" i="11" s="1"/>
  <c r="S2714" i="11"/>
  <c r="T2714" i="11" s="1"/>
  <c r="V2714" i="11" s="1"/>
  <c r="W2714" i="11" s="1"/>
  <c r="X2714" i="11" s="1"/>
  <c r="Z2714" i="11" s="1"/>
  <c r="S2662" i="11"/>
  <c r="T2662" i="11" s="1"/>
  <c r="V2662" i="11" s="1"/>
  <c r="W2662" i="11" s="1"/>
  <c r="X2662" i="11" s="1"/>
  <c r="Z2662" i="11" s="1"/>
  <c r="S2598" i="11"/>
  <c r="T2598" i="11" s="1"/>
  <c r="V2598" i="11" s="1"/>
  <c r="W2598" i="11" s="1"/>
  <c r="X2598" i="11" s="1"/>
  <c r="Z2598" i="11" s="1"/>
  <c r="S2534" i="11"/>
  <c r="T2534" i="11" s="1"/>
  <c r="V2534" i="11" s="1"/>
  <c r="W2534" i="11" s="1"/>
  <c r="X2534" i="11" s="1"/>
  <c r="Z2534" i="11" s="1"/>
  <c r="S2470" i="11"/>
  <c r="T2470" i="11" s="1"/>
  <c r="V2470" i="11" s="1"/>
  <c r="W2470" i="11" s="1"/>
  <c r="X2470" i="11" s="1"/>
  <c r="Z2470" i="11" s="1"/>
  <c r="S2406" i="11"/>
  <c r="T2406" i="11" s="1"/>
  <c r="V2406" i="11" s="1"/>
  <c r="W2406" i="11" s="1"/>
  <c r="X2406" i="11" s="1"/>
  <c r="Z2406" i="11" s="1"/>
  <c r="S2342" i="11"/>
  <c r="T2342" i="11" s="1"/>
  <c r="V2342" i="11" s="1"/>
  <c r="W2342" i="11" s="1"/>
  <c r="X2342" i="11" s="1"/>
  <c r="Z2342" i="11" s="1"/>
  <c r="S2214" i="11"/>
  <c r="T2214" i="11" s="1"/>
  <c r="V2214" i="11" s="1"/>
  <c r="W2214" i="11" s="1"/>
  <c r="X2214" i="11" s="1"/>
  <c r="Z2214" i="11" s="1"/>
  <c r="S2182" i="11"/>
  <c r="T2182" i="11" s="1"/>
  <c r="V2182" i="11" s="1"/>
  <c r="W2182" i="11" s="1"/>
  <c r="X2182" i="11" s="1"/>
  <c r="Z2182" i="11" s="1"/>
  <c r="S2150" i="11"/>
  <c r="T2150" i="11" s="1"/>
  <c r="V2150" i="11" s="1"/>
  <c r="W2150" i="11" s="1"/>
  <c r="X2150" i="11" s="1"/>
  <c r="Z2150" i="11" s="1"/>
  <c r="S1304" i="11"/>
  <c r="T1304" i="11" s="1"/>
  <c r="V1304" i="11" s="1"/>
  <c r="W1304" i="11" s="1"/>
  <c r="X1304" i="11" s="1"/>
  <c r="Z1304" i="11" s="1"/>
  <c r="S1292" i="11"/>
  <c r="T1292" i="11" s="1"/>
  <c r="V1292" i="11" s="1"/>
  <c r="W1292" i="11" s="1"/>
  <c r="X1292" i="11" s="1"/>
  <c r="Z1292" i="11" s="1"/>
  <c r="S1260" i="11"/>
  <c r="T1260" i="11" s="1"/>
  <c r="V1260" i="11" s="1"/>
  <c r="W1260" i="11" s="1"/>
  <c r="X1260" i="11" s="1"/>
  <c r="Z1260" i="11" s="1"/>
  <c r="S1132" i="11"/>
  <c r="T1132" i="11" s="1"/>
  <c r="V1132" i="11" s="1"/>
  <c r="W1132" i="11" s="1"/>
  <c r="X1132" i="11" s="1"/>
  <c r="Z1132" i="11" s="1"/>
  <c r="S684" i="11"/>
  <c r="T684" i="11" s="1"/>
  <c r="V684" i="11" s="1"/>
  <c r="W684" i="11" s="1"/>
  <c r="X684" i="11" s="1"/>
  <c r="Z684" i="11" s="1"/>
  <c r="S588" i="11"/>
  <c r="T588" i="11" s="1"/>
  <c r="V588" i="11" s="1"/>
  <c r="W588" i="11" s="1"/>
  <c r="X588" i="11" s="1"/>
  <c r="Z588" i="11" s="1"/>
  <c r="S556" i="11"/>
  <c r="T556" i="11" s="1"/>
  <c r="V556" i="11" s="1"/>
  <c r="W556" i="11" s="1"/>
  <c r="X556" i="11" s="1"/>
  <c r="Z556" i="11" s="1"/>
  <c r="S524" i="11"/>
  <c r="T524" i="11" s="1"/>
  <c r="V524" i="11" s="1"/>
  <c r="W524" i="11" s="1"/>
  <c r="X524" i="11" s="1"/>
  <c r="Z524" i="11" s="1"/>
  <c r="S396" i="11"/>
  <c r="T396" i="11" s="1"/>
  <c r="V396" i="11" s="1"/>
  <c r="W396" i="11" s="1"/>
  <c r="X396" i="11" s="1"/>
  <c r="Z396" i="11" s="1"/>
  <c r="S332" i="11"/>
  <c r="T332" i="11" s="1"/>
  <c r="V332" i="11" s="1"/>
  <c r="W332" i="11" s="1"/>
  <c r="X332" i="11" s="1"/>
  <c r="Z332" i="11" s="1"/>
  <c r="S268" i="11"/>
  <c r="T268" i="11" s="1"/>
  <c r="V268" i="11" s="1"/>
  <c r="W268" i="11" s="1"/>
  <c r="X268" i="11" s="1"/>
  <c r="Z268" i="11" s="1"/>
  <c r="S204" i="11"/>
  <c r="T204" i="11" s="1"/>
  <c r="V204" i="11" s="1"/>
  <c r="W204" i="11" s="1"/>
  <c r="X204" i="11" s="1"/>
  <c r="Z204" i="11" s="1"/>
  <c r="S140" i="11"/>
  <c r="T140" i="11" s="1"/>
  <c r="V140" i="11" s="1"/>
  <c r="W140" i="11" s="1"/>
  <c r="X140" i="11" s="1"/>
  <c r="Z140" i="11" s="1"/>
  <c r="S44" i="11"/>
  <c r="T44" i="11" s="1"/>
  <c r="V44" i="11" s="1"/>
  <c r="W44" i="11" s="1"/>
  <c r="X44" i="11" s="1"/>
  <c r="Z44" i="11" s="1"/>
  <c r="S2109" i="11"/>
  <c r="T2109" i="11" s="1"/>
  <c r="V2109" i="11" s="1"/>
  <c r="W2109" i="11" s="1"/>
  <c r="X2109" i="11" s="1"/>
  <c r="Z2109" i="11" s="1"/>
  <c r="S2089" i="11"/>
  <c r="T2089" i="11" s="1"/>
  <c r="V2089" i="11" s="1"/>
  <c r="W2089" i="11" s="1"/>
  <c r="X2089" i="11" s="1"/>
  <c r="Z2089" i="11" s="1"/>
  <c r="S2077" i="11"/>
  <c r="T2077" i="11" s="1"/>
  <c r="V2077" i="11" s="1"/>
  <c r="W2077" i="11" s="1"/>
  <c r="X2077" i="11" s="1"/>
  <c r="Z2077" i="11" s="1"/>
  <c r="S1981" i="11"/>
  <c r="T1981" i="11" s="1"/>
  <c r="V1981" i="11" s="1"/>
  <c r="W1981" i="11" s="1"/>
  <c r="X1981" i="11" s="1"/>
  <c r="Z1981" i="11" s="1"/>
  <c r="S3098" i="11"/>
  <c r="T3098" i="11" s="1"/>
  <c r="V3098" i="11" s="1"/>
  <c r="W3098" i="11" s="1"/>
  <c r="X3098" i="11" s="1"/>
  <c r="Z3098" i="11" s="1"/>
  <c r="S3078" i="11"/>
  <c r="T3078" i="11" s="1"/>
  <c r="V3078" i="11" s="1"/>
  <c r="W3078" i="11" s="1"/>
  <c r="X3078" i="11" s="1"/>
  <c r="Z3078" i="11" s="1"/>
  <c r="S3066" i="11"/>
  <c r="T3066" i="11" s="1"/>
  <c r="V3066" i="11" s="1"/>
  <c r="W3066" i="11" s="1"/>
  <c r="X3066" i="11" s="1"/>
  <c r="Z3066" i="11" s="1"/>
  <c r="S3034" i="11"/>
  <c r="T3034" i="11" s="1"/>
  <c r="V3034" i="11" s="1"/>
  <c r="W3034" i="11" s="1"/>
  <c r="X3034" i="11" s="1"/>
  <c r="Z3034" i="11" s="1"/>
  <c r="S3002" i="11"/>
  <c r="T3002" i="11" s="1"/>
  <c r="V3002" i="11" s="1"/>
  <c r="W3002" i="11" s="1"/>
  <c r="X3002" i="11" s="1"/>
  <c r="Z3002" i="11" s="1"/>
  <c r="S2970" i="11"/>
  <c r="T2970" i="11" s="1"/>
  <c r="V2970" i="11" s="1"/>
  <c r="W2970" i="11" s="1"/>
  <c r="X2970" i="11" s="1"/>
  <c r="Z2970" i="11" s="1"/>
  <c r="S2950" i="11"/>
  <c r="T2950" i="11" s="1"/>
  <c r="V2950" i="11" s="1"/>
  <c r="W2950" i="11" s="1"/>
  <c r="X2950" i="11" s="1"/>
  <c r="Z2950" i="11" s="1"/>
  <c r="S2938" i="11"/>
  <c r="T2938" i="11" s="1"/>
  <c r="V2938" i="11" s="1"/>
  <c r="W2938" i="11" s="1"/>
  <c r="X2938" i="11" s="1"/>
  <c r="Z2938" i="11" s="1"/>
  <c r="S2906" i="11"/>
  <c r="T2906" i="11" s="1"/>
  <c r="V2906" i="11" s="1"/>
  <c r="W2906" i="11" s="1"/>
  <c r="X2906" i="11" s="1"/>
  <c r="Z2906" i="11" s="1"/>
  <c r="S2886" i="11"/>
  <c r="T2886" i="11" s="1"/>
  <c r="V2886" i="11" s="1"/>
  <c r="W2886" i="11" s="1"/>
  <c r="X2886" i="11" s="1"/>
  <c r="Z2886" i="11" s="1"/>
  <c r="S2874" i="11"/>
  <c r="T2874" i="11" s="1"/>
  <c r="V2874" i="11" s="1"/>
  <c r="W2874" i="11" s="1"/>
  <c r="X2874" i="11" s="1"/>
  <c r="Z2874" i="11" s="1"/>
  <c r="S2842" i="11"/>
  <c r="T2842" i="11" s="1"/>
  <c r="V2842" i="11" s="1"/>
  <c r="W2842" i="11" s="1"/>
  <c r="X2842" i="11" s="1"/>
  <c r="Z2842" i="11" s="1"/>
  <c r="S2822" i="11"/>
  <c r="T2822" i="11" s="1"/>
  <c r="V2822" i="11" s="1"/>
  <c r="W2822" i="11" s="1"/>
  <c r="X2822" i="11" s="1"/>
  <c r="Z2822" i="11" s="1"/>
  <c r="S2810" i="11"/>
  <c r="T2810" i="11" s="1"/>
  <c r="V2810" i="11" s="1"/>
  <c r="W2810" i="11" s="1"/>
  <c r="X2810" i="11" s="1"/>
  <c r="Z2810" i="11" s="1"/>
  <c r="S2778" i="11"/>
  <c r="T2778" i="11" s="1"/>
  <c r="V2778" i="11" s="1"/>
  <c r="W2778" i="11" s="1"/>
  <c r="X2778" i="11" s="1"/>
  <c r="Z2778" i="11" s="1"/>
  <c r="S2758" i="11"/>
  <c r="T2758" i="11" s="1"/>
  <c r="V2758" i="11" s="1"/>
  <c r="W2758" i="11" s="1"/>
  <c r="X2758" i="11" s="1"/>
  <c r="Z2758" i="11" s="1"/>
  <c r="S2746" i="11"/>
  <c r="T2746" i="11" s="1"/>
  <c r="V2746" i="11" s="1"/>
  <c r="W2746" i="11" s="1"/>
  <c r="X2746" i="11" s="1"/>
  <c r="Z2746" i="11" s="1"/>
  <c r="S2694" i="11"/>
  <c r="T2694" i="11" s="1"/>
  <c r="V2694" i="11" s="1"/>
  <c r="W2694" i="11" s="1"/>
  <c r="X2694" i="11" s="1"/>
  <c r="Z2694" i="11" s="1"/>
  <c r="S2682" i="11"/>
  <c r="T2682" i="11" s="1"/>
  <c r="V2682" i="11" s="1"/>
  <c r="W2682" i="11" s="1"/>
  <c r="X2682" i="11" s="1"/>
  <c r="Z2682" i="11" s="1"/>
  <c r="S2650" i="11"/>
  <c r="T2650" i="11" s="1"/>
  <c r="V2650" i="11" s="1"/>
  <c r="W2650" i="11" s="1"/>
  <c r="X2650" i="11" s="1"/>
  <c r="Z2650" i="11" s="1"/>
  <c r="S2630" i="11"/>
  <c r="T2630" i="11" s="1"/>
  <c r="V2630" i="11" s="1"/>
  <c r="W2630" i="11" s="1"/>
  <c r="X2630" i="11" s="1"/>
  <c r="Z2630" i="11" s="1"/>
  <c r="S2618" i="11"/>
  <c r="T2618" i="11" s="1"/>
  <c r="V2618" i="11" s="1"/>
  <c r="W2618" i="11" s="1"/>
  <c r="X2618" i="11" s="1"/>
  <c r="Z2618" i="11" s="1"/>
  <c r="S2586" i="11"/>
  <c r="T2586" i="11" s="1"/>
  <c r="V2586" i="11" s="1"/>
  <c r="W2586" i="11" s="1"/>
  <c r="X2586" i="11" s="1"/>
  <c r="Z2586" i="11" s="1"/>
  <c r="S2566" i="11"/>
  <c r="T2566" i="11" s="1"/>
  <c r="V2566" i="11" s="1"/>
  <c r="W2566" i="11" s="1"/>
  <c r="X2566" i="11" s="1"/>
  <c r="Z2566" i="11" s="1"/>
  <c r="S2554" i="11"/>
  <c r="T2554" i="11" s="1"/>
  <c r="V2554" i="11" s="1"/>
  <c r="W2554" i="11" s="1"/>
  <c r="X2554" i="11" s="1"/>
  <c r="Z2554" i="11" s="1"/>
  <c r="S2522" i="11"/>
  <c r="T2522" i="11" s="1"/>
  <c r="V2522" i="11" s="1"/>
  <c r="W2522" i="11" s="1"/>
  <c r="X2522" i="11" s="1"/>
  <c r="Z2522" i="11" s="1"/>
  <c r="S2502" i="11"/>
  <c r="T2502" i="11" s="1"/>
  <c r="V2502" i="11" s="1"/>
  <c r="W2502" i="11" s="1"/>
  <c r="X2502" i="11" s="1"/>
  <c r="Z2502" i="11" s="1"/>
  <c r="S2490" i="11"/>
  <c r="T2490" i="11" s="1"/>
  <c r="V2490" i="11" s="1"/>
  <c r="W2490" i="11" s="1"/>
  <c r="X2490" i="11" s="1"/>
  <c r="Z2490" i="11" s="1"/>
  <c r="S2438" i="11"/>
  <c r="T2438" i="11" s="1"/>
  <c r="V2438" i="11" s="1"/>
  <c r="W2438" i="11" s="1"/>
  <c r="X2438" i="11" s="1"/>
  <c r="Z2438" i="11" s="1"/>
  <c r="S2426" i="11"/>
  <c r="T2426" i="11" s="1"/>
  <c r="V2426" i="11" s="1"/>
  <c r="W2426" i="11" s="1"/>
  <c r="X2426" i="11" s="1"/>
  <c r="Z2426" i="11" s="1"/>
  <c r="S2394" i="11"/>
  <c r="T2394" i="11" s="1"/>
  <c r="V2394" i="11" s="1"/>
  <c r="W2394" i="11" s="1"/>
  <c r="X2394" i="11" s="1"/>
  <c r="Z2394" i="11" s="1"/>
  <c r="S2374" i="11"/>
  <c r="T2374" i="11" s="1"/>
  <c r="V2374" i="11" s="1"/>
  <c r="W2374" i="11" s="1"/>
  <c r="X2374" i="11" s="1"/>
  <c r="Z2374" i="11" s="1"/>
  <c r="S2362" i="11"/>
  <c r="T2362" i="11" s="1"/>
  <c r="V2362" i="11" s="1"/>
  <c r="W2362" i="11" s="1"/>
  <c r="X2362" i="11" s="1"/>
  <c r="Z2362" i="11" s="1"/>
  <c r="S2330" i="11"/>
  <c r="T2330" i="11" s="1"/>
  <c r="V2330" i="11" s="1"/>
  <c r="W2330" i="11" s="1"/>
  <c r="X2330" i="11" s="1"/>
  <c r="Z2330" i="11" s="1"/>
  <c r="S2310" i="11"/>
  <c r="T2310" i="11" s="1"/>
  <c r="V2310" i="11" s="1"/>
  <c r="W2310" i="11" s="1"/>
  <c r="X2310" i="11" s="1"/>
  <c r="Z2310" i="11" s="1"/>
  <c r="S2266" i="11"/>
  <c r="T2266" i="11" s="1"/>
  <c r="V2266" i="11" s="1"/>
  <c r="W2266" i="11" s="1"/>
  <c r="X2266" i="11" s="1"/>
  <c r="Z2266" i="11" s="1"/>
  <c r="S2246" i="11"/>
  <c r="T2246" i="11" s="1"/>
  <c r="V2246" i="11" s="1"/>
  <c r="W2246" i="11" s="1"/>
  <c r="X2246" i="11" s="1"/>
  <c r="Z2246" i="11" s="1"/>
  <c r="S2234" i="11"/>
  <c r="T2234" i="11" s="1"/>
  <c r="V2234" i="11" s="1"/>
  <c r="W2234" i="11" s="1"/>
  <c r="X2234" i="11" s="1"/>
  <c r="Z2234" i="11" s="1"/>
  <c r="S2202" i="11"/>
  <c r="T2202" i="11" s="1"/>
  <c r="V2202" i="11" s="1"/>
  <c r="W2202" i="11" s="1"/>
  <c r="X2202" i="11" s="1"/>
  <c r="Z2202" i="11" s="1"/>
  <c r="S2170" i="11"/>
  <c r="T2170" i="11" s="1"/>
  <c r="V2170" i="11" s="1"/>
  <c r="W2170" i="11" s="1"/>
  <c r="X2170" i="11" s="1"/>
  <c r="Z2170" i="11" s="1"/>
  <c r="S2138" i="11"/>
  <c r="T2138" i="11" s="1"/>
  <c r="V2138" i="11" s="1"/>
  <c r="W2138" i="11" s="1"/>
  <c r="X2138" i="11" s="1"/>
  <c r="Z2138" i="11" s="1"/>
  <c r="S2118" i="11"/>
  <c r="T2118" i="11" s="1"/>
  <c r="V2118" i="11" s="1"/>
  <c r="W2118" i="11" s="1"/>
  <c r="X2118" i="11" s="1"/>
  <c r="Z2118" i="11" s="1"/>
  <c r="S1120" i="11"/>
  <c r="T1120" i="11" s="1"/>
  <c r="V1120" i="11" s="1"/>
  <c r="W1120" i="11" s="1"/>
  <c r="X1120" i="11" s="1"/>
  <c r="Z1120" i="11" s="1"/>
  <c r="S704" i="11"/>
  <c r="T704" i="11" s="1"/>
  <c r="V704" i="11" s="1"/>
  <c r="W704" i="11" s="1"/>
  <c r="X704" i="11" s="1"/>
  <c r="Z704" i="11" s="1"/>
  <c r="S576" i="11"/>
  <c r="T576" i="11" s="1"/>
  <c r="V576" i="11" s="1"/>
  <c r="W576" i="11" s="1"/>
  <c r="X576" i="11" s="1"/>
  <c r="Z576" i="11" s="1"/>
  <c r="S544" i="11"/>
  <c r="T544" i="11" s="1"/>
  <c r="V544" i="11" s="1"/>
  <c r="W544" i="11" s="1"/>
  <c r="X544" i="11" s="1"/>
  <c r="Z544" i="11" s="1"/>
  <c r="S512" i="11"/>
  <c r="T512" i="11" s="1"/>
  <c r="V512" i="11" s="1"/>
  <c r="W512" i="11" s="1"/>
  <c r="X512" i="11" s="1"/>
  <c r="Z512" i="11" s="1"/>
  <c r="S416" i="11"/>
  <c r="T416" i="11" s="1"/>
  <c r="V416" i="11" s="1"/>
  <c r="W416" i="11" s="1"/>
  <c r="X416" i="11" s="1"/>
  <c r="Z416" i="11" s="1"/>
  <c r="S384" i="11"/>
  <c r="T384" i="11" s="1"/>
  <c r="V384" i="11" s="1"/>
  <c r="W384" i="11" s="1"/>
  <c r="X384" i="11" s="1"/>
  <c r="Z384" i="11" s="1"/>
  <c r="S320" i="11"/>
  <c r="T320" i="11" s="1"/>
  <c r="V320" i="11" s="1"/>
  <c r="W320" i="11" s="1"/>
  <c r="X320" i="11" s="1"/>
  <c r="Z320" i="11" s="1"/>
  <c r="S288" i="11"/>
  <c r="T288" i="11" s="1"/>
  <c r="V288" i="11" s="1"/>
  <c r="W288" i="11" s="1"/>
  <c r="X288" i="11" s="1"/>
  <c r="Z288" i="11" s="1"/>
  <c r="S256" i="11"/>
  <c r="T256" i="11" s="1"/>
  <c r="V256" i="11" s="1"/>
  <c r="W256" i="11" s="1"/>
  <c r="X256" i="11" s="1"/>
  <c r="Z256" i="11" s="1"/>
  <c r="S236" i="11"/>
  <c r="T236" i="11" s="1"/>
  <c r="V236" i="11" s="1"/>
  <c r="W236" i="11" s="1"/>
  <c r="X236" i="11" s="1"/>
  <c r="Z236" i="11" s="1"/>
  <c r="S224" i="11"/>
  <c r="T224" i="11" s="1"/>
  <c r="V224" i="11" s="1"/>
  <c r="W224" i="11" s="1"/>
  <c r="X224" i="11" s="1"/>
  <c r="Z224" i="11" s="1"/>
  <c r="S128" i="11"/>
  <c r="T128" i="11" s="1"/>
  <c r="V128" i="11" s="1"/>
  <c r="W128" i="11" s="1"/>
  <c r="X128" i="11" s="1"/>
  <c r="Z128" i="11" s="1"/>
  <c r="S96" i="11"/>
  <c r="T96" i="11" s="1"/>
  <c r="V96" i="11" s="1"/>
  <c r="W96" i="11" s="1"/>
  <c r="X96" i="11" s="1"/>
  <c r="Z96" i="11" s="1"/>
  <c r="S64" i="11"/>
  <c r="T64" i="11" s="1"/>
  <c r="V64" i="11" s="1"/>
  <c r="W64" i="11" s="1"/>
  <c r="X64" i="11" s="1"/>
  <c r="Z64" i="11" s="1"/>
  <c r="S32" i="11"/>
  <c r="T32" i="11" s="1"/>
  <c r="V32" i="11" s="1"/>
  <c r="W32" i="11" s="1"/>
  <c r="X32" i="11" s="1"/>
  <c r="Z32" i="11" s="1"/>
  <c r="S2065" i="11"/>
  <c r="T2065" i="11" s="1"/>
  <c r="V2065" i="11" s="1"/>
  <c r="W2065" i="11" s="1"/>
  <c r="X2065" i="11" s="1"/>
  <c r="Z2065" i="11" s="1"/>
  <c r="S2033" i="11"/>
  <c r="T2033" i="11" s="1"/>
  <c r="V2033" i="11" s="1"/>
  <c r="W2033" i="11" s="1"/>
  <c r="X2033" i="11" s="1"/>
  <c r="Z2033" i="11" s="1"/>
  <c r="S2013" i="11"/>
  <c r="T2013" i="11" s="1"/>
  <c r="V2013" i="11" s="1"/>
  <c r="W2013" i="11" s="1"/>
  <c r="X2013" i="11" s="1"/>
  <c r="Z2013" i="11" s="1"/>
  <c r="S2001" i="11"/>
  <c r="T2001" i="11" s="1"/>
  <c r="V2001" i="11" s="1"/>
  <c r="W2001" i="11" s="1"/>
  <c r="X2001" i="11" s="1"/>
  <c r="Z2001" i="11" s="1"/>
  <c r="S1969" i="11"/>
  <c r="T1969" i="11" s="1"/>
  <c r="V1969" i="11" s="1"/>
  <c r="W1969" i="11" s="1"/>
  <c r="X1969" i="11" s="1"/>
  <c r="Z1969" i="11" s="1"/>
  <c r="S1937" i="11"/>
  <c r="T1937" i="11" s="1"/>
  <c r="V1937" i="11" s="1"/>
  <c r="W1937" i="11" s="1"/>
  <c r="X1937" i="11" s="1"/>
  <c r="Z1937" i="11" s="1"/>
  <c r="S1885" i="11"/>
  <c r="T1885" i="11" s="1"/>
  <c r="V1885" i="11" s="1"/>
  <c r="W1885" i="11" s="1"/>
  <c r="X1885" i="11" s="1"/>
  <c r="Z1885" i="11" s="1"/>
  <c r="S1873" i="11"/>
  <c r="T1873" i="11" s="1"/>
  <c r="V1873" i="11" s="1"/>
  <c r="W1873" i="11" s="1"/>
  <c r="X1873" i="11" s="1"/>
  <c r="Z1873" i="11" s="1"/>
  <c r="S1841" i="11"/>
  <c r="T1841" i="11" s="1"/>
  <c r="V1841" i="11" s="1"/>
  <c r="W1841" i="11" s="1"/>
  <c r="X1841" i="11" s="1"/>
  <c r="Z1841" i="11" s="1"/>
  <c r="S1809" i="11"/>
  <c r="T1809" i="11" s="1"/>
  <c r="V1809" i="11" s="1"/>
  <c r="W1809" i="11" s="1"/>
  <c r="X1809" i="11" s="1"/>
  <c r="Z1809" i="11" s="1"/>
  <c r="S3074" i="11"/>
  <c r="T3074" i="11" s="1"/>
  <c r="V3074" i="11" s="1"/>
  <c r="W3074" i="11" s="1"/>
  <c r="X3074" i="11" s="1"/>
  <c r="Z3074" i="11" s="1"/>
  <c r="S2958" i="11"/>
  <c r="T2958" i="11" s="1"/>
  <c r="V2958" i="11" s="1"/>
  <c r="W2958" i="11" s="1"/>
  <c r="X2958" i="11" s="1"/>
  <c r="Z2958" i="11" s="1"/>
  <c r="S2818" i="11"/>
  <c r="T2818" i="11" s="1"/>
  <c r="V2818" i="11" s="1"/>
  <c r="W2818" i="11" s="1"/>
  <c r="X2818" i="11" s="1"/>
  <c r="Z2818" i="11" s="1"/>
  <c r="S2798" i="11"/>
  <c r="T2798" i="11" s="1"/>
  <c r="V2798" i="11" s="1"/>
  <c r="W2798" i="11" s="1"/>
  <c r="X2798" i="11" s="1"/>
  <c r="Z2798" i="11" s="1"/>
  <c r="S2766" i="11"/>
  <c r="T2766" i="11" s="1"/>
  <c r="V2766" i="11" s="1"/>
  <c r="W2766" i="11" s="1"/>
  <c r="X2766" i="11" s="1"/>
  <c r="Z2766" i="11" s="1"/>
  <c r="S2754" i="11"/>
  <c r="T2754" i="11" s="1"/>
  <c r="V2754" i="11" s="1"/>
  <c r="W2754" i="11" s="1"/>
  <c r="X2754" i="11" s="1"/>
  <c r="Z2754" i="11" s="1"/>
  <c r="S2734" i="11"/>
  <c r="T2734" i="11" s="1"/>
  <c r="V2734" i="11" s="1"/>
  <c r="W2734" i="11" s="1"/>
  <c r="X2734" i="11" s="1"/>
  <c r="Z2734" i="11" s="1"/>
  <c r="S2702" i="11"/>
  <c r="T2702" i="11" s="1"/>
  <c r="V2702" i="11" s="1"/>
  <c r="W2702" i="11" s="1"/>
  <c r="X2702" i="11" s="1"/>
  <c r="Z2702" i="11" s="1"/>
  <c r="S2542" i="11"/>
  <c r="T2542" i="11" s="1"/>
  <c r="V2542" i="11" s="1"/>
  <c r="W2542" i="11" s="1"/>
  <c r="X2542" i="11" s="1"/>
  <c r="Z2542" i="11" s="1"/>
  <c r="S2510" i="11"/>
  <c r="T2510" i="11" s="1"/>
  <c r="V2510" i="11" s="1"/>
  <c r="W2510" i="11" s="1"/>
  <c r="X2510" i="11" s="1"/>
  <c r="Z2510" i="11" s="1"/>
  <c r="S2478" i="11"/>
  <c r="T2478" i="11" s="1"/>
  <c r="V2478" i="11" s="1"/>
  <c r="W2478" i="11" s="1"/>
  <c r="X2478" i="11" s="1"/>
  <c r="Z2478" i="11" s="1"/>
  <c r="S2254" i="11"/>
  <c r="T2254" i="11" s="1"/>
  <c r="V2254" i="11" s="1"/>
  <c r="W2254" i="11" s="1"/>
  <c r="X2254" i="11" s="1"/>
  <c r="Z2254" i="11" s="1"/>
  <c r="S1312" i="11"/>
  <c r="T1312" i="11" s="1"/>
  <c r="V1312" i="11" s="1"/>
  <c r="W1312" i="11" s="1"/>
  <c r="X1312" i="11" s="1"/>
  <c r="Z1312" i="11" s="1"/>
  <c r="S1300" i="11"/>
  <c r="T1300" i="11" s="1"/>
  <c r="V1300" i="11" s="1"/>
  <c r="W1300" i="11" s="1"/>
  <c r="X1300" i="11" s="1"/>
  <c r="Z1300" i="11" s="1"/>
  <c r="S1076" i="11"/>
  <c r="T1076" i="11" s="1"/>
  <c r="V1076" i="11" s="1"/>
  <c r="W1076" i="11" s="1"/>
  <c r="X1076" i="11" s="1"/>
  <c r="Z1076" i="11" s="1"/>
  <c r="S712" i="11"/>
  <c r="T712" i="11" s="1"/>
  <c r="V712" i="11" s="1"/>
  <c r="W712" i="11" s="1"/>
  <c r="X712" i="11" s="1"/>
  <c r="Z712" i="11" s="1"/>
  <c r="S692" i="11"/>
  <c r="T692" i="11" s="1"/>
  <c r="V692" i="11" s="1"/>
  <c r="W692" i="11" s="1"/>
  <c r="X692" i="11" s="1"/>
  <c r="Z692" i="11" s="1"/>
  <c r="S596" i="11"/>
  <c r="T596" i="11" s="1"/>
  <c r="V596" i="11" s="1"/>
  <c r="W596" i="11" s="1"/>
  <c r="X596" i="11" s="1"/>
  <c r="Z596" i="11" s="1"/>
  <c r="S564" i="11"/>
  <c r="T564" i="11" s="1"/>
  <c r="V564" i="11" s="1"/>
  <c r="W564" i="11" s="1"/>
  <c r="X564" i="11" s="1"/>
  <c r="Z564" i="11" s="1"/>
  <c r="S500" i="11"/>
  <c r="T500" i="11" s="1"/>
  <c r="V500" i="11" s="1"/>
  <c r="W500" i="11" s="1"/>
  <c r="X500" i="11" s="1"/>
  <c r="Z500" i="11" s="1"/>
  <c r="S468" i="11"/>
  <c r="T468" i="11" s="1"/>
  <c r="V468" i="11" s="1"/>
  <c r="W468" i="11" s="1"/>
  <c r="X468" i="11" s="1"/>
  <c r="Z468" i="11" s="1"/>
  <c r="S436" i="11"/>
  <c r="T436" i="11" s="1"/>
  <c r="V436" i="11" s="1"/>
  <c r="W436" i="11" s="1"/>
  <c r="X436" i="11" s="1"/>
  <c r="Z436" i="11" s="1"/>
  <c r="S404" i="11"/>
  <c r="T404" i="11" s="1"/>
  <c r="V404" i="11" s="1"/>
  <c r="W404" i="11" s="1"/>
  <c r="X404" i="11" s="1"/>
  <c r="Z404" i="11" s="1"/>
  <c r="S276" i="11"/>
  <c r="T276" i="11" s="1"/>
  <c r="V276" i="11" s="1"/>
  <c r="W276" i="11" s="1"/>
  <c r="X276" i="11" s="1"/>
  <c r="Z276" i="11" s="1"/>
  <c r="S244" i="11"/>
  <c r="T244" i="11" s="1"/>
  <c r="V244" i="11" s="1"/>
  <c r="W244" i="11" s="1"/>
  <c r="X244" i="11" s="1"/>
  <c r="Z244" i="11" s="1"/>
  <c r="S148" i="11"/>
  <c r="T148" i="11" s="1"/>
  <c r="V148" i="11" s="1"/>
  <c r="W148" i="11" s="1"/>
  <c r="X148" i="11" s="1"/>
  <c r="Z148" i="11" s="1"/>
  <c r="S20" i="11"/>
  <c r="T20" i="11" s="1"/>
  <c r="V20" i="11" s="1"/>
  <c r="W20" i="11" s="1"/>
  <c r="X20" i="11" s="1"/>
  <c r="Z20" i="11" s="1"/>
  <c r="S2085" i="11"/>
  <c r="T2085" i="11" s="1"/>
  <c r="V2085" i="11" s="1"/>
  <c r="W2085" i="11" s="1"/>
  <c r="X2085" i="11" s="1"/>
  <c r="Z2085" i="11" s="1"/>
  <c r="S2053" i="11"/>
  <c r="T2053" i="11" s="1"/>
  <c r="V2053" i="11" s="1"/>
  <c r="W2053" i="11" s="1"/>
  <c r="X2053" i="11" s="1"/>
  <c r="Z2053" i="11" s="1"/>
  <c r="S2021" i="11"/>
  <c r="T2021" i="11" s="1"/>
  <c r="V2021" i="11" s="1"/>
  <c r="W2021" i="11" s="1"/>
  <c r="X2021" i="11" s="1"/>
  <c r="Z2021" i="11" s="1"/>
  <c r="S1989" i="11"/>
  <c r="T1989" i="11" s="1"/>
  <c r="V1989" i="11" s="1"/>
  <c r="W1989" i="11" s="1"/>
  <c r="X1989" i="11" s="1"/>
  <c r="Z1989" i="11" s="1"/>
  <c r="S1925" i="11"/>
  <c r="T1925" i="11" s="1"/>
  <c r="V1925" i="11" s="1"/>
  <c r="W1925" i="11" s="1"/>
  <c r="X1925" i="11" s="1"/>
  <c r="Z1925" i="11" s="1"/>
  <c r="S1893" i="11"/>
  <c r="T1893" i="11" s="1"/>
  <c r="V1893" i="11" s="1"/>
  <c r="W1893" i="11" s="1"/>
  <c r="X1893" i="11" s="1"/>
  <c r="Z1893" i="11" s="1"/>
  <c r="S3118" i="11"/>
  <c r="T3118" i="11" s="1"/>
  <c r="V3118" i="11" s="1"/>
  <c r="W3118" i="11" s="1"/>
  <c r="X3118" i="11" s="1"/>
  <c r="Z3118" i="11" s="1"/>
  <c r="S3106" i="11"/>
  <c r="T3106" i="11" s="1"/>
  <c r="V3106" i="11" s="1"/>
  <c r="W3106" i="11" s="1"/>
  <c r="X3106" i="11" s="1"/>
  <c r="Z3106" i="11" s="1"/>
  <c r="S3086" i="11"/>
  <c r="T3086" i="11" s="1"/>
  <c r="V3086" i="11" s="1"/>
  <c r="W3086" i="11" s="1"/>
  <c r="X3086" i="11" s="1"/>
  <c r="Z3086" i="11" s="1"/>
  <c r="S3062" i="11"/>
  <c r="T3062" i="11" s="1"/>
  <c r="V3062" i="11" s="1"/>
  <c r="W3062" i="11" s="1"/>
  <c r="X3062" i="11" s="1"/>
  <c r="Z3062" i="11" s="1"/>
  <c r="S3054" i="11"/>
  <c r="T3054" i="11" s="1"/>
  <c r="V3054" i="11" s="1"/>
  <c r="W3054" i="11" s="1"/>
  <c r="X3054" i="11" s="1"/>
  <c r="Z3054" i="11" s="1"/>
  <c r="S3042" i="11"/>
  <c r="T3042" i="11" s="1"/>
  <c r="V3042" i="11" s="1"/>
  <c r="W3042" i="11" s="1"/>
  <c r="X3042" i="11" s="1"/>
  <c r="Z3042" i="11" s="1"/>
  <c r="S3022" i="11"/>
  <c r="T3022" i="11" s="1"/>
  <c r="V3022" i="11" s="1"/>
  <c r="W3022" i="11" s="1"/>
  <c r="X3022" i="11" s="1"/>
  <c r="Z3022" i="11" s="1"/>
  <c r="S3010" i="11"/>
  <c r="T3010" i="11" s="1"/>
  <c r="V3010" i="11" s="1"/>
  <c r="W3010" i="11" s="1"/>
  <c r="X3010" i="11" s="1"/>
  <c r="Z3010" i="11" s="1"/>
  <c r="S2990" i="11"/>
  <c r="T2990" i="11" s="1"/>
  <c r="V2990" i="11" s="1"/>
  <c r="W2990" i="11" s="1"/>
  <c r="X2990" i="11" s="1"/>
  <c r="Z2990" i="11" s="1"/>
  <c r="S2978" i="11"/>
  <c r="T2978" i="11" s="1"/>
  <c r="V2978" i="11" s="1"/>
  <c r="W2978" i="11" s="1"/>
  <c r="X2978" i="11" s="1"/>
  <c r="Z2978" i="11" s="1"/>
  <c r="S2946" i="11"/>
  <c r="T2946" i="11" s="1"/>
  <c r="V2946" i="11" s="1"/>
  <c r="W2946" i="11" s="1"/>
  <c r="X2946" i="11" s="1"/>
  <c r="Z2946" i="11" s="1"/>
  <c r="S2926" i="11"/>
  <c r="T2926" i="11" s="1"/>
  <c r="V2926" i="11" s="1"/>
  <c r="W2926" i="11" s="1"/>
  <c r="X2926" i="11" s="1"/>
  <c r="Z2926" i="11" s="1"/>
  <c r="S2914" i="11"/>
  <c r="T2914" i="11" s="1"/>
  <c r="V2914" i="11" s="1"/>
  <c r="W2914" i="11" s="1"/>
  <c r="X2914" i="11" s="1"/>
  <c r="Z2914" i="11" s="1"/>
  <c r="S2894" i="11"/>
  <c r="T2894" i="11" s="1"/>
  <c r="V2894" i="11" s="1"/>
  <c r="W2894" i="11" s="1"/>
  <c r="X2894" i="11" s="1"/>
  <c r="Z2894" i="11" s="1"/>
  <c r="S2882" i="11"/>
  <c r="T2882" i="11" s="1"/>
  <c r="V2882" i="11" s="1"/>
  <c r="W2882" i="11" s="1"/>
  <c r="X2882" i="11" s="1"/>
  <c r="Z2882" i="11" s="1"/>
  <c r="S2862" i="11"/>
  <c r="T2862" i="11" s="1"/>
  <c r="V2862" i="11" s="1"/>
  <c r="W2862" i="11" s="1"/>
  <c r="X2862" i="11" s="1"/>
  <c r="Z2862" i="11" s="1"/>
  <c r="S2850" i="11"/>
  <c r="T2850" i="11" s="1"/>
  <c r="V2850" i="11" s="1"/>
  <c r="W2850" i="11" s="1"/>
  <c r="X2850" i="11" s="1"/>
  <c r="Z2850" i="11" s="1"/>
  <c r="S2722" i="11"/>
  <c r="T2722" i="11" s="1"/>
  <c r="V2722" i="11" s="1"/>
  <c r="W2722" i="11" s="1"/>
  <c r="X2722" i="11" s="1"/>
  <c r="Z2722" i="11" s="1"/>
  <c r="S2690" i="11"/>
  <c r="T2690" i="11" s="1"/>
  <c r="V2690" i="11" s="1"/>
  <c r="W2690" i="11" s="1"/>
  <c r="X2690" i="11" s="1"/>
  <c r="Z2690" i="11" s="1"/>
  <c r="S2658" i="11"/>
  <c r="T2658" i="11" s="1"/>
  <c r="V2658" i="11" s="1"/>
  <c r="W2658" i="11" s="1"/>
  <c r="X2658" i="11" s="1"/>
  <c r="Z2658" i="11" s="1"/>
  <c r="S2638" i="11"/>
  <c r="T2638" i="11" s="1"/>
  <c r="V2638" i="11" s="1"/>
  <c r="W2638" i="11" s="1"/>
  <c r="X2638" i="11" s="1"/>
  <c r="Z2638" i="11" s="1"/>
  <c r="S2626" i="11"/>
  <c r="T2626" i="11" s="1"/>
  <c r="V2626" i="11" s="1"/>
  <c r="W2626" i="11" s="1"/>
  <c r="X2626" i="11" s="1"/>
  <c r="Z2626" i="11" s="1"/>
  <c r="S2606" i="11"/>
  <c r="T2606" i="11" s="1"/>
  <c r="V2606" i="11" s="1"/>
  <c r="W2606" i="11" s="1"/>
  <c r="X2606" i="11" s="1"/>
  <c r="Z2606" i="11" s="1"/>
  <c r="S2594" i="11"/>
  <c r="T2594" i="11" s="1"/>
  <c r="V2594" i="11" s="1"/>
  <c r="W2594" i="11" s="1"/>
  <c r="X2594" i="11" s="1"/>
  <c r="Z2594" i="11" s="1"/>
  <c r="S2574" i="11"/>
  <c r="T2574" i="11" s="1"/>
  <c r="V2574" i="11" s="1"/>
  <c r="W2574" i="11" s="1"/>
  <c r="X2574" i="11" s="1"/>
  <c r="Z2574" i="11" s="1"/>
  <c r="S2562" i="11"/>
  <c r="T2562" i="11" s="1"/>
  <c r="V2562" i="11" s="1"/>
  <c r="W2562" i="11" s="1"/>
  <c r="X2562" i="11" s="1"/>
  <c r="Z2562" i="11" s="1"/>
  <c r="S2530" i="11"/>
  <c r="T2530" i="11" s="1"/>
  <c r="V2530" i="11" s="1"/>
  <c r="W2530" i="11" s="1"/>
  <c r="X2530" i="11" s="1"/>
  <c r="Z2530" i="11" s="1"/>
  <c r="S2498" i="11"/>
  <c r="T2498" i="11" s="1"/>
  <c r="V2498" i="11" s="1"/>
  <c r="W2498" i="11" s="1"/>
  <c r="X2498" i="11" s="1"/>
  <c r="Z2498" i="11" s="1"/>
  <c r="S2466" i="11"/>
  <c r="T2466" i="11" s="1"/>
  <c r="V2466" i="11" s="1"/>
  <c r="W2466" i="11" s="1"/>
  <c r="X2466" i="11" s="1"/>
  <c r="Z2466" i="11" s="1"/>
  <c r="S2434" i="11"/>
  <c r="T2434" i="11" s="1"/>
  <c r="V2434" i="11" s="1"/>
  <c r="W2434" i="11" s="1"/>
  <c r="X2434" i="11" s="1"/>
  <c r="Z2434" i="11" s="1"/>
  <c r="S2414" i="11"/>
  <c r="T2414" i="11" s="1"/>
  <c r="V2414" i="11" s="1"/>
  <c r="W2414" i="11" s="1"/>
  <c r="X2414" i="11" s="1"/>
  <c r="Z2414" i="11" s="1"/>
  <c r="S2402" i="11"/>
  <c r="T2402" i="11" s="1"/>
  <c r="V2402" i="11" s="1"/>
  <c r="W2402" i="11" s="1"/>
  <c r="X2402" i="11" s="1"/>
  <c r="Z2402" i="11" s="1"/>
  <c r="S2382" i="11"/>
  <c r="T2382" i="11" s="1"/>
  <c r="V2382" i="11" s="1"/>
  <c r="W2382" i="11" s="1"/>
  <c r="X2382" i="11" s="1"/>
  <c r="Z2382" i="11" s="1"/>
  <c r="S2370" i="11"/>
  <c r="T2370" i="11" s="1"/>
  <c r="V2370" i="11" s="1"/>
  <c r="W2370" i="11" s="1"/>
  <c r="X2370" i="11" s="1"/>
  <c r="Z2370" i="11" s="1"/>
  <c r="S2350" i="11"/>
  <c r="T2350" i="11" s="1"/>
  <c r="V2350" i="11" s="1"/>
  <c r="W2350" i="11" s="1"/>
  <c r="X2350" i="11" s="1"/>
  <c r="Z2350" i="11" s="1"/>
  <c r="S2338" i="11"/>
  <c r="T2338" i="11" s="1"/>
  <c r="V2338" i="11" s="1"/>
  <c r="W2338" i="11" s="1"/>
  <c r="X2338" i="11" s="1"/>
  <c r="Z2338" i="11" s="1"/>
  <c r="S2318" i="11"/>
  <c r="T2318" i="11" s="1"/>
  <c r="V2318" i="11" s="1"/>
  <c r="W2318" i="11" s="1"/>
  <c r="X2318" i="11" s="1"/>
  <c r="Z2318" i="11" s="1"/>
  <c r="S2306" i="11"/>
  <c r="T2306" i="11" s="1"/>
  <c r="V2306" i="11" s="1"/>
  <c r="W2306" i="11" s="1"/>
  <c r="X2306" i="11" s="1"/>
  <c r="Z2306" i="11" s="1"/>
  <c r="S2274" i="11"/>
  <c r="T2274" i="11" s="1"/>
  <c r="V2274" i="11" s="1"/>
  <c r="W2274" i="11" s="1"/>
  <c r="X2274" i="11" s="1"/>
  <c r="Z2274" i="11" s="1"/>
  <c r="S2190" i="11"/>
  <c r="T2190" i="11" s="1"/>
  <c r="V2190" i="11" s="1"/>
  <c r="W2190" i="11" s="1"/>
  <c r="X2190" i="11" s="1"/>
  <c r="Z2190" i="11" s="1"/>
  <c r="S2178" i="11"/>
  <c r="T2178" i="11" s="1"/>
  <c r="V2178" i="11" s="1"/>
  <c r="W2178" i="11" s="1"/>
  <c r="X2178" i="11" s="1"/>
  <c r="Z2178" i="11" s="1"/>
  <c r="S2158" i="11"/>
  <c r="T2158" i="11" s="1"/>
  <c r="V2158" i="11" s="1"/>
  <c r="W2158" i="11" s="1"/>
  <c r="X2158" i="11" s="1"/>
  <c r="Z2158" i="11" s="1"/>
  <c r="S2146" i="11"/>
  <c r="T2146" i="11" s="1"/>
  <c r="V2146" i="11" s="1"/>
  <c r="W2146" i="11" s="1"/>
  <c r="X2146" i="11" s="1"/>
  <c r="Z2146" i="11" s="1"/>
  <c r="S2126" i="11"/>
  <c r="T2126" i="11" s="1"/>
  <c r="V2126" i="11" s="1"/>
  <c r="W2126" i="11" s="1"/>
  <c r="X2126" i="11" s="1"/>
  <c r="Z2126" i="11" s="1"/>
  <c r="S1288" i="11"/>
  <c r="T1288" i="11" s="1"/>
  <c r="V1288" i="11" s="1"/>
  <c r="W1288" i="11" s="1"/>
  <c r="X1288" i="11" s="1"/>
  <c r="Z1288" i="11" s="1"/>
  <c r="S1140" i="11"/>
  <c r="T1140" i="11" s="1"/>
  <c r="V1140" i="11" s="1"/>
  <c r="W1140" i="11" s="1"/>
  <c r="X1140" i="11" s="1"/>
  <c r="Z1140" i="11" s="1"/>
  <c r="S1128" i="11"/>
  <c r="T1128" i="11" s="1"/>
  <c r="V1128" i="11" s="1"/>
  <c r="W1128" i="11" s="1"/>
  <c r="X1128" i="11" s="1"/>
  <c r="Z1128" i="11" s="1"/>
  <c r="S680" i="11"/>
  <c r="T680" i="11" s="1"/>
  <c r="V680" i="11" s="1"/>
  <c r="W680" i="11" s="1"/>
  <c r="X680" i="11" s="1"/>
  <c r="Z680" i="11" s="1"/>
  <c r="S584" i="11"/>
  <c r="T584" i="11" s="1"/>
  <c r="V584" i="11" s="1"/>
  <c r="W584" i="11" s="1"/>
  <c r="X584" i="11" s="1"/>
  <c r="Z584" i="11" s="1"/>
  <c r="S552" i="11"/>
  <c r="T552" i="11" s="1"/>
  <c r="V552" i="11" s="1"/>
  <c r="W552" i="11" s="1"/>
  <c r="X552" i="11" s="1"/>
  <c r="Z552" i="11" s="1"/>
  <c r="S520" i="11"/>
  <c r="T520" i="11" s="1"/>
  <c r="V520" i="11" s="1"/>
  <c r="W520" i="11" s="1"/>
  <c r="X520" i="11" s="1"/>
  <c r="Z520" i="11" s="1"/>
  <c r="S392" i="11"/>
  <c r="T392" i="11" s="1"/>
  <c r="V392" i="11" s="1"/>
  <c r="W392" i="11" s="1"/>
  <c r="X392" i="11" s="1"/>
  <c r="Z392" i="11" s="1"/>
  <c r="S328" i="11"/>
  <c r="T328" i="11" s="1"/>
  <c r="V328" i="11" s="1"/>
  <c r="W328" i="11" s="1"/>
  <c r="X328" i="11" s="1"/>
  <c r="Z328" i="11" s="1"/>
  <c r="S296" i="11"/>
  <c r="T296" i="11" s="1"/>
  <c r="V296" i="11" s="1"/>
  <c r="W296" i="11" s="1"/>
  <c r="X296" i="11" s="1"/>
  <c r="Z296" i="11" s="1"/>
  <c r="S264" i="11"/>
  <c r="T264" i="11" s="1"/>
  <c r="V264" i="11" s="1"/>
  <c r="W264" i="11" s="1"/>
  <c r="X264" i="11" s="1"/>
  <c r="Z264" i="11" s="1"/>
  <c r="S232" i="11"/>
  <c r="T232" i="11" s="1"/>
  <c r="V232" i="11" s="1"/>
  <c r="W232" i="11" s="1"/>
  <c r="X232" i="11" s="1"/>
  <c r="Z232" i="11" s="1"/>
  <c r="S212" i="11"/>
  <c r="T212" i="11" s="1"/>
  <c r="V212" i="11" s="1"/>
  <c r="W212" i="11" s="1"/>
  <c r="X212" i="11" s="1"/>
  <c r="Z212" i="11" s="1"/>
  <c r="S200" i="11"/>
  <c r="T200" i="11" s="1"/>
  <c r="V200" i="11" s="1"/>
  <c r="W200" i="11" s="1"/>
  <c r="X200" i="11" s="1"/>
  <c r="Z200" i="11" s="1"/>
  <c r="S136" i="11"/>
  <c r="T136" i="11" s="1"/>
  <c r="V136" i="11" s="1"/>
  <c r="W136" i="11" s="1"/>
  <c r="X136" i="11" s="1"/>
  <c r="Z136" i="11" s="1"/>
  <c r="S52" i="11"/>
  <c r="T52" i="11" s="1"/>
  <c r="V52" i="11" s="1"/>
  <c r="W52" i="11" s="1"/>
  <c r="X52" i="11" s="1"/>
  <c r="Z52" i="11" s="1"/>
  <c r="S40" i="11"/>
  <c r="T40" i="11" s="1"/>
  <c r="V40" i="11" s="1"/>
  <c r="W40" i="11" s="1"/>
  <c r="X40" i="11" s="1"/>
  <c r="Z40" i="11" s="1"/>
  <c r="S2073" i="11"/>
  <c r="T2073" i="11" s="1"/>
  <c r="V2073" i="11" s="1"/>
  <c r="W2073" i="11" s="1"/>
  <c r="X2073" i="11" s="1"/>
  <c r="Z2073" i="11" s="1"/>
  <c r="S2041" i="11"/>
  <c r="T2041" i="11" s="1"/>
  <c r="V2041" i="11" s="1"/>
  <c r="W2041" i="11" s="1"/>
  <c r="X2041" i="11" s="1"/>
  <c r="Z2041" i="11" s="1"/>
  <c r="S2009" i="11"/>
  <c r="T2009" i="11" s="1"/>
  <c r="V2009" i="11" s="1"/>
  <c r="W2009" i="11" s="1"/>
  <c r="X2009" i="11" s="1"/>
  <c r="Z2009" i="11" s="1"/>
  <c r="S1977" i="11"/>
  <c r="T1977" i="11" s="1"/>
  <c r="V1977" i="11" s="1"/>
  <c r="W1977" i="11" s="1"/>
  <c r="X1977" i="11" s="1"/>
  <c r="Z1977" i="11" s="1"/>
  <c r="S1945" i="11"/>
  <c r="T1945" i="11" s="1"/>
  <c r="V1945" i="11" s="1"/>
  <c r="W1945" i="11" s="1"/>
  <c r="X1945" i="11" s="1"/>
  <c r="Z1945" i="11" s="1"/>
  <c r="S1881" i="11"/>
  <c r="T1881" i="11" s="1"/>
  <c r="V1881" i="11" s="1"/>
  <c r="W1881" i="11" s="1"/>
  <c r="X1881" i="11" s="1"/>
  <c r="Z1881" i="11" s="1"/>
  <c r="S2198" i="11"/>
  <c r="T2198" i="11" s="1"/>
  <c r="V2198" i="11" s="1"/>
  <c r="W2198" i="11" s="1"/>
  <c r="X2198" i="11" s="1"/>
  <c r="Z2198" i="11" s="1"/>
  <c r="S2154" i="11"/>
  <c r="T2154" i="11" s="1"/>
  <c r="V2154" i="11" s="1"/>
  <c r="W2154" i="11" s="1"/>
  <c r="X2154" i="11" s="1"/>
  <c r="Z2154" i="11" s="1"/>
  <c r="S2134" i="11"/>
  <c r="T2134" i="11" s="1"/>
  <c r="V2134" i="11" s="1"/>
  <c r="W2134" i="11" s="1"/>
  <c r="X2134" i="11" s="1"/>
  <c r="Z2134" i="11" s="1"/>
  <c r="S1116" i="11"/>
  <c r="T1116" i="11" s="1"/>
  <c r="V1116" i="11" s="1"/>
  <c r="W1116" i="11" s="1"/>
  <c r="X1116" i="11" s="1"/>
  <c r="Z1116" i="11" s="1"/>
  <c r="S572" i="11"/>
  <c r="T572" i="11" s="1"/>
  <c r="V572" i="11" s="1"/>
  <c r="W572" i="11" s="1"/>
  <c r="X572" i="11" s="1"/>
  <c r="Z572" i="11" s="1"/>
  <c r="S508" i="11"/>
  <c r="T508" i="11" s="1"/>
  <c r="V508" i="11" s="1"/>
  <c r="W508" i="11" s="1"/>
  <c r="X508" i="11" s="1"/>
  <c r="Z508" i="11" s="1"/>
  <c r="S476" i="11"/>
  <c r="T476" i="11" s="1"/>
  <c r="V476" i="11" s="1"/>
  <c r="W476" i="11" s="1"/>
  <c r="X476" i="11" s="1"/>
  <c r="Z476" i="11" s="1"/>
  <c r="S444" i="11"/>
  <c r="T444" i="11" s="1"/>
  <c r="V444" i="11" s="1"/>
  <c r="W444" i="11" s="1"/>
  <c r="X444" i="11" s="1"/>
  <c r="Z444" i="11" s="1"/>
  <c r="S412" i="11"/>
  <c r="T412" i="11" s="1"/>
  <c r="V412" i="11" s="1"/>
  <c r="W412" i="11" s="1"/>
  <c r="X412" i="11" s="1"/>
  <c r="Z412" i="11" s="1"/>
  <c r="S252" i="11"/>
  <c r="T252" i="11" s="1"/>
  <c r="V252" i="11" s="1"/>
  <c r="W252" i="11" s="1"/>
  <c r="X252" i="11" s="1"/>
  <c r="Z252" i="11" s="1"/>
  <c r="S220" i="11"/>
  <c r="T220" i="11" s="1"/>
  <c r="V220" i="11" s="1"/>
  <c r="W220" i="11" s="1"/>
  <c r="X220" i="11" s="1"/>
  <c r="Z220" i="11" s="1"/>
  <c r="S156" i="11"/>
  <c r="T156" i="11" s="1"/>
  <c r="V156" i="11" s="1"/>
  <c r="W156" i="11" s="1"/>
  <c r="X156" i="11" s="1"/>
  <c r="Z156" i="11" s="1"/>
  <c r="S124" i="11"/>
  <c r="T124" i="11" s="1"/>
  <c r="V124" i="11" s="1"/>
  <c r="W124" i="11" s="1"/>
  <c r="X124" i="11" s="1"/>
  <c r="Z124" i="11" s="1"/>
  <c r="S92" i="11"/>
  <c r="T92" i="11" s="1"/>
  <c r="V92" i="11" s="1"/>
  <c r="W92" i="11" s="1"/>
  <c r="X92" i="11" s="1"/>
  <c r="Z92" i="11" s="1"/>
  <c r="S60" i="11"/>
  <c r="T60" i="11" s="1"/>
  <c r="V60" i="11" s="1"/>
  <c r="W60" i="11" s="1"/>
  <c r="X60" i="11" s="1"/>
  <c r="Z60" i="11" s="1"/>
  <c r="S28" i="11"/>
  <c r="T28" i="11" s="1"/>
  <c r="V28" i="11" s="1"/>
  <c r="W28" i="11" s="1"/>
  <c r="X28" i="11" s="1"/>
  <c r="Z28" i="11" s="1"/>
  <c r="S2061" i="11"/>
  <c r="T2061" i="11" s="1"/>
  <c r="V2061" i="11" s="1"/>
  <c r="W2061" i="11" s="1"/>
  <c r="X2061" i="11" s="1"/>
  <c r="Z2061" i="11" s="1"/>
  <c r="S1997" i="11"/>
  <c r="T1997" i="11" s="1"/>
  <c r="V1997" i="11" s="1"/>
  <c r="W1997" i="11" s="1"/>
  <c r="X1997" i="11" s="1"/>
  <c r="Z1997" i="11" s="1"/>
  <c r="S1933" i="11"/>
  <c r="T1933" i="11" s="1"/>
  <c r="V1933" i="11" s="1"/>
  <c r="W1933" i="11" s="1"/>
  <c r="X1933" i="11" s="1"/>
  <c r="Z1933" i="11" s="1"/>
  <c r="S1913" i="11"/>
  <c r="T1913" i="11" s="1"/>
  <c r="V1913" i="11" s="1"/>
  <c r="W1913" i="11" s="1"/>
  <c r="X1913" i="11" s="1"/>
  <c r="Z1913" i="11" s="1"/>
  <c r="S3114" i="11"/>
  <c r="T3114" i="11" s="1"/>
  <c r="V3114" i="11" s="1"/>
  <c r="W3114" i="11" s="1"/>
  <c r="X3114" i="11" s="1"/>
  <c r="Z3114" i="11" s="1"/>
  <c r="S3094" i="11"/>
  <c r="T3094" i="11" s="1"/>
  <c r="V3094" i="11" s="1"/>
  <c r="W3094" i="11" s="1"/>
  <c r="X3094" i="11" s="1"/>
  <c r="Z3094" i="11" s="1"/>
  <c r="S3082" i="11"/>
  <c r="T3082" i="11" s="1"/>
  <c r="V3082" i="11" s="1"/>
  <c r="W3082" i="11" s="1"/>
  <c r="X3082" i="11" s="1"/>
  <c r="Z3082" i="11" s="1"/>
  <c r="S3050" i="11"/>
  <c r="T3050" i="11" s="1"/>
  <c r="V3050" i="11" s="1"/>
  <c r="W3050" i="11" s="1"/>
  <c r="X3050" i="11" s="1"/>
  <c r="Z3050" i="11" s="1"/>
  <c r="S3030" i="11"/>
  <c r="T3030" i="11" s="1"/>
  <c r="V3030" i="11" s="1"/>
  <c r="W3030" i="11" s="1"/>
  <c r="X3030" i="11" s="1"/>
  <c r="Z3030" i="11" s="1"/>
  <c r="S3018" i="11"/>
  <c r="T3018" i="11" s="1"/>
  <c r="V3018" i="11" s="1"/>
  <c r="W3018" i="11" s="1"/>
  <c r="X3018" i="11" s="1"/>
  <c r="Z3018" i="11" s="1"/>
  <c r="S2998" i="11"/>
  <c r="T2998" i="11" s="1"/>
  <c r="V2998" i="11" s="1"/>
  <c r="W2998" i="11" s="1"/>
  <c r="X2998" i="11" s="1"/>
  <c r="Z2998" i="11" s="1"/>
  <c r="S2986" i="11"/>
  <c r="T2986" i="11" s="1"/>
  <c r="V2986" i="11" s="1"/>
  <c r="W2986" i="11" s="1"/>
  <c r="X2986" i="11" s="1"/>
  <c r="Z2986" i="11" s="1"/>
  <c r="S2966" i="11"/>
  <c r="T2966" i="11" s="1"/>
  <c r="V2966" i="11" s="1"/>
  <c r="W2966" i="11" s="1"/>
  <c r="X2966" i="11" s="1"/>
  <c r="Z2966" i="11" s="1"/>
  <c r="S2954" i="11"/>
  <c r="T2954" i="11" s="1"/>
  <c r="V2954" i="11" s="1"/>
  <c r="W2954" i="11" s="1"/>
  <c r="X2954" i="11" s="1"/>
  <c r="Z2954" i="11" s="1"/>
  <c r="S2934" i="11"/>
  <c r="T2934" i="11" s="1"/>
  <c r="V2934" i="11" s="1"/>
  <c r="W2934" i="11" s="1"/>
  <c r="X2934" i="11" s="1"/>
  <c r="Z2934" i="11" s="1"/>
  <c r="S2922" i="11"/>
  <c r="T2922" i="11" s="1"/>
  <c r="V2922" i="11" s="1"/>
  <c r="W2922" i="11" s="1"/>
  <c r="X2922" i="11" s="1"/>
  <c r="Z2922" i="11" s="1"/>
  <c r="S2902" i="11"/>
  <c r="T2902" i="11" s="1"/>
  <c r="V2902" i="11" s="1"/>
  <c r="W2902" i="11" s="1"/>
  <c r="X2902" i="11" s="1"/>
  <c r="Z2902" i="11" s="1"/>
  <c r="S2890" i="11"/>
  <c r="T2890" i="11" s="1"/>
  <c r="V2890" i="11" s="1"/>
  <c r="W2890" i="11" s="1"/>
  <c r="X2890" i="11" s="1"/>
  <c r="Z2890" i="11" s="1"/>
  <c r="S2870" i="11"/>
  <c r="T2870" i="11" s="1"/>
  <c r="V2870" i="11" s="1"/>
  <c r="W2870" i="11" s="1"/>
  <c r="X2870" i="11" s="1"/>
  <c r="Z2870" i="11" s="1"/>
  <c r="S2858" i="11"/>
  <c r="T2858" i="11" s="1"/>
  <c r="V2858" i="11" s="1"/>
  <c r="W2858" i="11" s="1"/>
  <c r="X2858" i="11" s="1"/>
  <c r="Z2858" i="11" s="1"/>
  <c r="S2838" i="11"/>
  <c r="T2838" i="11" s="1"/>
  <c r="V2838" i="11" s="1"/>
  <c r="W2838" i="11" s="1"/>
  <c r="X2838" i="11" s="1"/>
  <c r="Z2838" i="11" s="1"/>
  <c r="S2826" i="11"/>
  <c r="T2826" i="11" s="1"/>
  <c r="V2826" i="11" s="1"/>
  <c r="W2826" i="11" s="1"/>
  <c r="X2826" i="11" s="1"/>
  <c r="Z2826" i="11" s="1"/>
  <c r="S2806" i="11"/>
  <c r="T2806" i="11" s="1"/>
  <c r="V2806" i="11" s="1"/>
  <c r="W2806" i="11" s="1"/>
  <c r="X2806" i="11" s="1"/>
  <c r="Z2806" i="11" s="1"/>
  <c r="S2794" i="11"/>
  <c r="T2794" i="11" s="1"/>
  <c r="V2794" i="11" s="1"/>
  <c r="W2794" i="11" s="1"/>
  <c r="X2794" i="11" s="1"/>
  <c r="Z2794" i="11" s="1"/>
  <c r="S2774" i="11"/>
  <c r="T2774" i="11" s="1"/>
  <c r="V2774" i="11" s="1"/>
  <c r="W2774" i="11" s="1"/>
  <c r="X2774" i="11" s="1"/>
  <c r="Z2774" i="11" s="1"/>
  <c r="S2762" i="11"/>
  <c r="T2762" i="11" s="1"/>
  <c r="V2762" i="11" s="1"/>
  <c r="W2762" i="11" s="1"/>
  <c r="X2762" i="11" s="1"/>
  <c r="Z2762" i="11" s="1"/>
  <c r="S2742" i="11"/>
  <c r="T2742" i="11" s="1"/>
  <c r="V2742" i="11" s="1"/>
  <c r="W2742" i="11" s="1"/>
  <c r="X2742" i="11" s="1"/>
  <c r="Z2742" i="11" s="1"/>
  <c r="S2730" i="11"/>
  <c r="T2730" i="11" s="1"/>
  <c r="V2730" i="11" s="1"/>
  <c r="W2730" i="11" s="1"/>
  <c r="X2730" i="11" s="1"/>
  <c r="Z2730" i="11" s="1"/>
  <c r="S2710" i="11"/>
  <c r="T2710" i="11" s="1"/>
  <c r="V2710" i="11" s="1"/>
  <c r="W2710" i="11" s="1"/>
  <c r="X2710" i="11" s="1"/>
  <c r="Z2710" i="11" s="1"/>
  <c r="S2678" i="11"/>
  <c r="T2678" i="11" s="1"/>
  <c r="V2678" i="11" s="1"/>
  <c r="W2678" i="11" s="1"/>
  <c r="X2678" i="11" s="1"/>
  <c r="Z2678" i="11" s="1"/>
  <c r="S2646" i="11"/>
  <c r="T2646" i="11" s="1"/>
  <c r="V2646" i="11" s="1"/>
  <c r="W2646" i="11" s="1"/>
  <c r="X2646" i="11" s="1"/>
  <c r="Z2646" i="11" s="1"/>
  <c r="S2634" i="11"/>
  <c r="T2634" i="11" s="1"/>
  <c r="V2634" i="11" s="1"/>
  <c r="W2634" i="11" s="1"/>
  <c r="X2634" i="11" s="1"/>
  <c r="Z2634" i="11" s="1"/>
  <c r="S2614" i="11"/>
  <c r="T2614" i="11" s="1"/>
  <c r="V2614" i="11" s="1"/>
  <c r="W2614" i="11" s="1"/>
  <c r="X2614" i="11" s="1"/>
  <c r="Z2614" i="11" s="1"/>
  <c r="S2602" i="11"/>
  <c r="T2602" i="11" s="1"/>
  <c r="V2602" i="11" s="1"/>
  <c r="W2602" i="11" s="1"/>
  <c r="X2602" i="11" s="1"/>
  <c r="Z2602" i="11" s="1"/>
  <c r="S2582" i="11"/>
  <c r="T2582" i="11" s="1"/>
  <c r="V2582" i="11" s="1"/>
  <c r="W2582" i="11" s="1"/>
  <c r="X2582" i="11" s="1"/>
  <c r="Z2582" i="11" s="1"/>
  <c r="S2570" i="11"/>
  <c r="T2570" i="11" s="1"/>
  <c r="V2570" i="11" s="1"/>
  <c r="W2570" i="11" s="1"/>
  <c r="X2570" i="11" s="1"/>
  <c r="Z2570" i="11" s="1"/>
  <c r="S2550" i="11"/>
  <c r="T2550" i="11" s="1"/>
  <c r="V2550" i="11" s="1"/>
  <c r="W2550" i="11" s="1"/>
  <c r="X2550" i="11" s="1"/>
  <c r="Z2550" i="11" s="1"/>
  <c r="S2538" i="11"/>
  <c r="T2538" i="11" s="1"/>
  <c r="V2538" i="11" s="1"/>
  <c r="W2538" i="11" s="1"/>
  <c r="X2538" i="11" s="1"/>
  <c r="Z2538" i="11" s="1"/>
  <c r="S2518" i="11"/>
  <c r="T2518" i="11" s="1"/>
  <c r="V2518" i="11" s="1"/>
  <c r="W2518" i="11" s="1"/>
  <c r="X2518" i="11" s="1"/>
  <c r="Z2518" i="11" s="1"/>
  <c r="S2506" i="11"/>
  <c r="T2506" i="11" s="1"/>
  <c r="V2506" i="11" s="1"/>
  <c r="W2506" i="11" s="1"/>
  <c r="X2506" i="11" s="1"/>
  <c r="Z2506" i="11" s="1"/>
  <c r="S2486" i="11"/>
  <c r="T2486" i="11" s="1"/>
  <c r="V2486" i="11" s="1"/>
  <c r="W2486" i="11" s="1"/>
  <c r="X2486" i="11" s="1"/>
  <c r="Z2486" i="11" s="1"/>
  <c r="S2474" i="11"/>
  <c r="T2474" i="11" s="1"/>
  <c r="V2474" i="11" s="1"/>
  <c r="W2474" i="11" s="1"/>
  <c r="X2474" i="11" s="1"/>
  <c r="Z2474" i="11" s="1"/>
  <c r="S2454" i="11"/>
  <c r="T2454" i="11" s="1"/>
  <c r="V2454" i="11" s="1"/>
  <c r="W2454" i="11" s="1"/>
  <c r="X2454" i="11" s="1"/>
  <c r="Z2454" i="11" s="1"/>
  <c r="S2422" i="11"/>
  <c r="T2422" i="11" s="1"/>
  <c r="V2422" i="11" s="1"/>
  <c r="W2422" i="11" s="1"/>
  <c r="X2422" i="11" s="1"/>
  <c r="Z2422" i="11" s="1"/>
  <c r="S2410" i="11"/>
  <c r="T2410" i="11" s="1"/>
  <c r="V2410" i="11" s="1"/>
  <c r="W2410" i="11" s="1"/>
  <c r="X2410" i="11" s="1"/>
  <c r="Z2410" i="11" s="1"/>
  <c r="S2358" i="11"/>
  <c r="T2358" i="11" s="1"/>
  <c r="V2358" i="11" s="1"/>
  <c r="W2358" i="11" s="1"/>
  <c r="X2358" i="11" s="1"/>
  <c r="Z2358" i="11" s="1"/>
  <c r="S2346" i="11"/>
  <c r="T2346" i="11" s="1"/>
  <c r="V2346" i="11" s="1"/>
  <c r="W2346" i="11" s="1"/>
  <c r="X2346" i="11" s="1"/>
  <c r="Z2346" i="11" s="1"/>
  <c r="S2326" i="11"/>
  <c r="T2326" i="11" s="1"/>
  <c r="V2326" i="11" s="1"/>
  <c r="W2326" i="11" s="1"/>
  <c r="X2326" i="11" s="1"/>
  <c r="Z2326" i="11" s="1"/>
  <c r="S2314" i="11"/>
  <c r="T2314" i="11" s="1"/>
  <c r="V2314" i="11" s="1"/>
  <c r="W2314" i="11" s="1"/>
  <c r="X2314" i="11" s="1"/>
  <c r="Z2314" i="11" s="1"/>
  <c r="S2262" i="11"/>
  <c r="T2262" i="11" s="1"/>
  <c r="V2262" i="11" s="1"/>
  <c r="W2262" i="11" s="1"/>
  <c r="X2262" i="11" s="1"/>
  <c r="Z2262" i="11" s="1"/>
  <c r="S2250" i="11"/>
  <c r="T2250" i="11" s="1"/>
  <c r="V2250" i="11" s="1"/>
  <c r="W2250" i="11" s="1"/>
  <c r="X2250" i="11" s="1"/>
  <c r="Z2250" i="11" s="1"/>
  <c r="S2230" i="11"/>
  <c r="T2230" i="11" s="1"/>
  <c r="V2230" i="11" s="1"/>
  <c r="W2230" i="11" s="1"/>
  <c r="X2230" i="11" s="1"/>
  <c r="Z2230" i="11" s="1"/>
  <c r="S2218" i="11"/>
  <c r="T2218" i="11" s="1"/>
  <c r="V2218" i="11" s="1"/>
  <c r="W2218" i="11" s="1"/>
  <c r="X2218" i="11" s="1"/>
  <c r="Z2218" i="11" s="1"/>
  <c r="S2186" i="11"/>
  <c r="T2186" i="11" s="1"/>
  <c r="V2186" i="11" s="1"/>
  <c r="W2186" i="11" s="1"/>
  <c r="X2186" i="11" s="1"/>
  <c r="Z2186" i="11" s="1"/>
  <c r="S2166" i="11"/>
  <c r="T2166" i="11" s="1"/>
  <c r="V2166" i="11" s="1"/>
  <c r="W2166" i="11" s="1"/>
  <c r="X2166" i="11" s="1"/>
  <c r="Z2166" i="11" s="1"/>
  <c r="S2142" i="11"/>
  <c r="T2142" i="11" s="1"/>
  <c r="V2142" i="11" s="1"/>
  <c r="W2142" i="11" s="1"/>
  <c r="X2142" i="11" s="1"/>
  <c r="Z2142" i="11" s="1"/>
  <c r="S2122" i="11"/>
  <c r="T2122" i="11" s="1"/>
  <c r="V2122" i="11" s="1"/>
  <c r="W2122" i="11" s="1"/>
  <c r="X2122" i="11" s="1"/>
  <c r="Z2122" i="11" s="1"/>
  <c r="S1308" i="11"/>
  <c r="T1308" i="11" s="1"/>
  <c r="V1308" i="11" s="1"/>
  <c r="W1308" i="11" s="1"/>
  <c r="X1308" i="11" s="1"/>
  <c r="Z1308" i="11" s="1"/>
  <c r="S1296" i="11"/>
  <c r="T1296" i="11" s="1"/>
  <c r="V1296" i="11" s="1"/>
  <c r="W1296" i="11" s="1"/>
  <c r="X1296" i="11" s="1"/>
  <c r="Z1296" i="11" s="1"/>
  <c r="S1136" i="11"/>
  <c r="T1136" i="11" s="1"/>
  <c r="V1136" i="11" s="1"/>
  <c r="W1136" i="11" s="1"/>
  <c r="X1136" i="11" s="1"/>
  <c r="Z1136" i="11" s="1"/>
  <c r="S688" i="11"/>
  <c r="T688" i="11" s="1"/>
  <c r="V688" i="11" s="1"/>
  <c r="W688" i="11" s="1"/>
  <c r="X688" i="11" s="1"/>
  <c r="Z688" i="11" s="1"/>
  <c r="S592" i="11"/>
  <c r="T592" i="11" s="1"/>
  <c r="V592" i="11" s="1"/>
  <c r="W592" i="11" s="1"/>
  <c r="X592" i="11" s="1"/>
  <c r="Z592" i="11" s="1"/>
  <c r="S560" i="11"/>
  <c r="T560" i="11" s="1"/>
  <c r="V560" i="11" s="1"/>
  <c r="W560" i="11" s="1"/>
  <c r="X560" i="11" s="1"/>
  <c r="Z560" i="11" s="1"/>
  <c r="S540" i="11"/>
  <c r="T540" i="11" s="1"/>
  <c r="V540" i="11" s="1"/>
  <c r="W540" i="11" s="1"/>
  <c r="X540" i="11" s="1"/>
  <c r="Z540" i="11" s="1"/>
  <c r="S528" i="11"/>
  <c r="T528" i="11" s="1"/>
  <c r="V528" i="11" s="1"/>
  <c r="W528" i="11" s="1"/>
  <c r="X528" i="11" s="1"/>
  <c r="Z528" i="11" s="1"/>
  <c r="S496" i="11"/>
  <c r="T496" i="11" s="1"/>
  <c r="V496" i="11" s="1"/>
  <c r="W496" i="11" s="1"/>
  <c r="X496" i="11" s="1"/>
  <c r="Z496" i="11" s="1"/>
  <c r="S464" i="11"/>
  <c r="T464" i="11" s="1"/>
  <c r="V464" i="11" s="1"/>
  <c r="W464" i="11" s="1"/>
  <c r="X464" i="11" s="1"/>
  <c r="Z464" i="11" s="1"/>
  <c r="S432" i="11"/>
  <c r="T432" i="11" s="1"/>
  <c r="V432" i="11" s="1"/>
  <c r="W432" i="11" s="1"/>
  <c r="X432" i="11" s="1"/>
  <c r="Z432" i="11" s="1"/>
  <c r="S400" i="11"/>
  <c r="T400" i="11" s="1"/>
  <c r="V400" i="11" s="1"/>
  <c r="W400" i="11" s="1"/>
  <c r="X400" i="11" s="1"/>
  <c r="Z400" i="11" s="1"/>
  <c r="S336" i="11"/>
  <c r="T336" i="11" s="1"/>
  <c r="V336" i="11" s="1"/>
  <c r="W336" i="11" s="1"/>
  <c r="X336" i="11" s="1"/>
  <c r="Z336" i="11" s="1"/>
  <c r="S304" i="11"/>
  <c r="T304" i="11" s="1"/>
  <c r="V304" i="11" s="1"/>
  <c r="W304" i="11" s="1"/>
  <c r="X304" i="11" s="1"/>
  <c r="Z304" i="11" s="1"/>
  <c r="S284" i="11"/>
  <c r="T284" i="11" s="1"/>
  <c r="V284" i="11" s="1"/>
  <c r="W284" i="11" s="1"/>
  <c r="X284" i="11" s="1"/>
  <c r="Z284" i="11" s="1"/>
  <c r="S272" i="11"/>
  <c r="T272" i="11" s="1"/>
  <c r="V272" i="11" s="1"/>
  <c r="W272" i="11" s="1"/>
  <c r="X272" i="11" s="1"/>
  <c r="Z272" i="11" s="1"/>
  <c r="S240" i="11"/>
  <c r="T240" i="11" s="1"/>
  <c r="V240" i="11" s="1"/>
  <c r="W240" i="11" s="1"/>
  <c r="X240" i="11" s="1"/>
  <c r="Z240" i="11" s="1"/>
  <c r="S208" i="11"/>
  <c r="T208" i="11" s="1"/>
  <c r="V208" i="11" s="1"/>
  <c r="W208" i="11" s="1"/>
  <c r="X208" i="11" s="1"/>
  <c r="Z208" i="11" s="1"/>
  <c r="S144" i="11"/>
  <c r="T144" i="11" s="1"/>
  <c r="V144" i="11" s="1"/>
  <c r="W144" i="11" s="1"/>
  <c r="X144" i="11" s="1"/>
  <c r="Z144" i="11" s="1"/>
  <c r="S48" i="11"/>
  <c r="T48" i="11" s="1"/>
  <c r="V48" i="11" s="1"/>
  <c r="W48" i="11" s="1"/>
  <c r="X48" i="11" s="1"/>
  <c r="Z48" i="11" s="1"/>
  <c r="S36" i="11"/>
  <c r="T36" i="11" s="1"/>
  <c r="V36" i="11" s="1"/>
  <c r="W36" i="11" s="1"/>
  <c r="X36" i="11" s="1"/>
  <c r="Z36" i="11" s="1"/>
  <c r="S2113" i="11"/>
  <c r="T2113" i="11" s="1"/>
  <c r="V2113" i="11" s="1"/>
  <c r="W2113" i="11" s="1"/>
  <c r="X2113" i="11" s="1"/>
  <c r="Z2113" i="11" s="1"/>
  <c r="S2081" i="11"/>
  <c r="T2081" i="11" s="1"/>
  <c r="V2081" i="11" s="1"/>
  <c r="W2081" i="11" s="1"/>
  <c r="X2081" i="11" s="1"/>
  <c r="Z2081" i="11" s="1"/>
  <c r="S2049" i="11"/>
  <c r="T2049" i="11" s="1"/>
  <c r="V2049" i="11" s="1"/>
  <c r="W2049" i="11" s="1"/>
  <c r="X2049" i="11" s="1"/>
  <c r="Z2049" i="11" s="1"/>
  <c r="S2017" i="11"/>
  <c r="T2017" i="11" s="1"/>
  <c r="V2017" i="11" s="1"/>
  <c r="W2017" i="11" s="1"/>
  <c r="X2017" i="11" s="1"/>
  <c r="Z2017" i="11" s="1"/>
  <c r="S1985" i="11"/>
  <c r="T1985" i="11" s="1"/>
  <c r="V1985" i="11" s="1"/>
  <c r="W1985" i="11" s="1"/>
  <c r="X1985" i="11" s="1"/>
  <c r="Z1985" i="11" s="1"/>
  <c r="S1965" i="11"/>
  <c r="T1965" i="11" s="1"/>
  <c r="V1965" i="11" s="1"/>
  <c r="W1965" i="11" s="1"/>
  <c r="X1965" i="11" s="1"/>
  <c r="Z1965" i="11" s="1"/>
  <c r="S1889" i="11"/>
  <c r="T1889" i="11" s="1"/>
  <c r="V1889" i="11" s="1"/>
  <c r="W1889" i="11" s="1"/>
  <c r="X1889" i="11" s="1"/>
  <c r="Z1889" i="11" s="1"/>
  <c r="S1857" i="11"/>
  <c r="T1857" i="11" s="1"/>
  <c r="V1857" i="11" s="1"/>
  <c r="W1857" i="11" s="1"/>
  <c r="X1857" i="11" s="1"/>
  <c r="Z1857" i="11" s="1"/>
  <c r="S1825" i="11"/>
  <c r="T1825" i="11" s="1"/>
  <c r="V1825" i="11" s="1"/>
  <c r="W1825" i="11" s="1"/>
  <c r="X1825" i="11" s="1"/>
  <c r="Z1825" i="11" s="1"/>
  <c r="S1793" i="11"/>
  <c r="T1793" i="11" s="1"/>
  <c r="V1793" i="11" s="1"/>
  <c r="W1793" i="11" s="1"/>
  <c r="X1793" i="11" s="1"/>
  <c r="Z1793" i="11" s="1"/>
  <c r="S4301" i="11"/>
  <c r="T4301" i="11" s="1"/>
  <c r="V4301" i="11" s="1"/>
  <c r="W4301" i="11" s="1"/>
  <c r="X4301" i="11" s="1"/>
  <c r="Z4301" i="11" s="1"/>
  <c r="S4249" i="11"/>
  <c r="T4249" i="11" s="1"/>
  <c r="V4249" i="11" s="1"/>
  <c r="W4249" i="11" s="1"/>
  <c r="X4249" i="11" s="1"/>
  <c r="Z4249" i="11" s="1"/>
  <c r="S4237" i="11"/>
  <c r="T4237" i="11" s="1"/>
  <c r="V4237" i="11" s="1"/>
  <c r="W4237" i="11" s="1"/>
  <c r="X4237" i="11" s="1"/>
  <c r="Z4237" i="11" s="1"/>
  <c r="S4185" i="11"/>
  <c r="T4185" i="11" s="1"/>
  <c r="V4185" i="11" s="1"/>
  <c r="W4185" i="11" s="1"/>
  <c r="X4185" i="11" s="1"/>
  <c r="Z4185" i="11" s="1"/>
  <c r="S4173" i="11"/>
  <c r="T4173" i="11" s="1"/>
  <c r="V4173" i="11" s="1"/>
  <c r="W4173" i="11" s="1"/>
  <c r="X4173" i="11" s="1"/>
  <c r="Z4173" i="11" s="1"/>
  <c r="S4121" i="11"/>
  <c r="T4121" i="11" s="1"/>
  <c r="V4121" i="11" s="1"/>
  <c r="W4121" i="11" s="1"/>
  <c r="X4121" i="11" s="1"/>
  <c r="Z4121" i="11" s="1"/>
  <c r="S4109" i="11"/>
  <c r="T4109" i="11" s="1"/>
  <c r="V4109" i="11" s="1"/>
  <c r="W4109" i="11" s="1"/>
  <c r="X4109" i="11" s="1"/>
  <c r="Z4109" i="11" s="1"/>
  <c r="S4045" i="11"/>
  <c r="T4045" i="11" s="1"/>
  <c r="V4045" i="11" s="1"/>
  <c r="W4045" i="11" s="1"/>
  <c r="X4045" i="11" s="1"/>
  <c r="Z4045" i="11" s="1"/>
  <c r="S3981" i="11"/>
  <c r="T3981" i="11" s="1"/>
  <c r="V3981" i="11" s="1"/>
  <c r="W3981" i="11" s="1"/>
  <c r="X3981" i="11" s="1"/>
  <c r="Z3981" i="11" s="1"/>
  <c r="S3917" i="11"/>
  <c r="T3917" i="11" s="1"/>
  <c r="V3917" i="11" s="1"/>
  <c r="W3917" i="11" s="1"/>
  <c r="X3917" i="11" s="1"/>
  <c r="Z3917" i="11" s="1"/>
  <c r="S3853" i="11"/>
  <c r="T3853" i="11" s="1"/>
  <c r="V3853" i="11" s="1"/>
  <c r="W3853" i="11" s="1"/>
  <c r="X3853" i="11" s="1"/>
  <c r="Z3853" i="11" s="1"/>
  <c r="S3757" i="11"/>
  <c r="T3757" i="11" s="1"/>
  <c r="V3757" i="11" s="1"/>
  <c r="W3757" i="11" s="1"/>
  <c r="X3757" i="11" s="1"/>
  <c r="Z3757" i="11" s="1"/>
  <c r="S3725" i="11"/>
  <c r="T3725" i="11" s="1"/>
  <c r="V3725" i="11" s="1"/>
  <c r="W3725" i="11" s="1"/>
  <c r="X3725" i="11" s="1"/>
  <c r="Z3725" i="11" s="1"/>
  <c r="S3661" i="11"/>
  <c r="T3661" i="11" s="1"/>
  <c r="V3661" i="11" s="1"/>
  <c r="W3661" i="11" s="1"/>
  <c r="X3661" i="11" s="1"/>
  <c r="Z3661" i="11" s="1"/>
  <c r="S3533" i="11"/>
  <c r="T3533" i="11" s="1"/>
  <c r="V3533" i="11" s="1"/>
  <c r="W3533" i="11" s="1"/>
  <c r="X3533" i="11" s="1"/>
  <c r="Z3533" i="11" s="1"/>
  <c r="S3501" i="11"/>
  <c r="T3501" i="11" s="1"/>
  <c r="V3501" i="11" s="1"/>
  <c r="W3501" i="11" s="1"/>
  <c r="X3501" i="11" s="1"/>
  <c r="Z3501" i="11" s="1"/>
  <c r="S3417" i="11"/>
  <c r="T3417" i="11" s="1"/>
  <c r="V3417" i="11" s="1"/>
  <c r="W3417" i="11" s="1"/>
  <c r="X3417" i="11" s="1"/>
  <c r="Z3417" i="11" s="1"/>
  <c r="S3385" i="11"/>
  <c r="T3385" i="11" s="1"/>
  <c r="V3385" i="11" s="1"/>
  <c r="W3385" i="11" s="1"/>
  <c r="X3385" i="11" s="1"/>
  <c r="Z3385" i="11" s="1"/>
  <c r="S3373" i="11"/>
  <c r="T3373" i="11" s="1"/>
  <c r="V3373" i="11" s="1"/>
  <c r="W3373" i="11" s="1"/>
  <c r="X3373" i="11" s="1"/>
  <c r="Z3373" i="11" s="1"/>
  <c r="S3341" i="11"/>
  <c r="T3341" i="11" s="1"/>
  <c r="V3341" i="11" s="1"/>
  <c r="W3341" i="11" s="1"/>
  <c r="X3341" i="11" s="1"/>
  <c r="Z3341" i="11" s="1"/>
  <c r="S3277" i="11"/>
  <c r="T3277" i="11" s="1"/>
  <c r="V3277" i="11" s="1"/>
  <c r="W3277" i="11" s="1"/>
  <c r="X3277" i="11" s="1"/>
  <c r="Z3277" i="11" s="1"/>
  <c r="S3257" i="11"/>
  <c r="T3257" i="11" s="1"/>
  <c r="V3257" i="11" s="1"/>
  <c r="W3257" i="11" s="1"/>
  <c r="X3257" i="11" s="1"/>
  <c r="Z3257" i="11" s="1"/>
  <c r="S3213" i="11"/>
  <c r="T3213" i="11" s="1"/>
  <c r="V3213" i="11" s="1"/>
  <c r="W3213" i="11" s="1"/>
  <c r="X3213" i="11" s="1"/>
  <c r="Z3213" i="11" s="1"/>
  <c r="S3149" i="11"/>
  <c r="T3149" i="11" s="1"/>
  <c r="V3149" i="11" s="1"/>
  <c r="W3149" i="11" s="1"/>
  <c r="X3149" i="11" s="1"/>
  <c r="Z3149" i="11" s="1"/>
  <c r="S3117" i="11"/>
  <c r="T3117" i="11" s="1"/>
  <c r="V3117" i="11" s="1"/>
  <c r="W3117" i="11" s="1"/>
  <c r="X3117" i="11" s="1"/>
  <c r="Z3117" i="11" s="1"/>
  <c r="S3085" i="11"/>
  <c r="T3085" i="11" s="1"/>
  <c r="V3085" i="11" s="1"/>
  <c r="W3085" i="11" s="1"/>
  <c r="X3085" i="11" s="1"/>
  <c r="Z3085" i="11" s="1"/>
  <c r="S3053" i="11"/>
  <c r="T3053" i="11" s="1"/>
  <c r="V3053" i="11" s="1"/>
  <c r="W3053" i="11" s="1"/>
  <c r="X3053" i="11" s="1"/>
  <c r="Z3053" i="11" s="1"/>
  <c r="S3021" i="11"/>
  <c r="T3021" i="11" s="1"/>
  <c r="V3021" i="11" s="1"/>
  <c r="W3021" i="11" s="1"/>
  <c r="X3021" i="11" s="1"/>
  <c r="Z3021" i="11" s="1"/>
  <c r="S3001" i="11"/>
  <c r="T3001" i="11" s="1"/>
  <c r="V3001" i="11" s="1"/>
  <c r="W3001" i="11" s="1"/>
  <c r="X3001" i="11" s="1"/>
  <c r="Z3001" i="11" s="1"/>
  <c r="S2989" i="11"/>
  <c r="T2989" i="11" s="1"/>
  <c r="V2989" i="11" s="1"/>
  <c r="W2989" i="11" s="1"/>
  <c r="X2989" i="11" s="1"/>
  <c r="Z2989" i="11" s="1"/>
  <c r="S2957" i="11"/>
  <c r="T2957" i="11" s="1"/>
  <c r="V2957" i="11" s="1"/>
  <c r="W2957" i="11" s="1"/>
  <c r="X2957" i="11" s="1"/>
  <c r="Z2957" i="11" s="1"/>
  <c r="S2925" i="11"/>
  <c r="T2925" i="11" s="1"/>
  <c r="V2925" i="11" s="1"/>
  <c r="W2925" i="11" s="1"/>
  <c r="X2925" i="11" s="1"/>
  <c r="Z2925" i="11" s="1"/>
  <c r="S2893" i="11"/>
  <c r="T2893" i="11" s="1"/>
  <c r="V2893" i="11" s="1"/>
  <c r="W2893" i="11" s="1"/>
  <c r="X2893" i="11" s="1"/>
  <c r="Z2893" i="11" s="1"/>
  <c r="S2873" i="11"/>
  <c r="T2873" i="11" s="1"/>
  <c r="V2873" i="11" s="1"/>
  <c r="W2873" i="11" s="1"/>
  <c r="X2873" i="11" s="1"/>
  <c r="Z2873" i="11" s="1"/>
  <c r="S2797" i="11"/>
  <c r="T2797" i="11" s="1"/>
  <c r="V2797" i="11" s="1"/>
  <c r="W2797" i="11" s="1"/>
  <c r="X2797" i="11" s="1"/>
  <c r="Z2797" i="11" s="1"/>
  <c r="S2765" i="11"/>
  <c r="T2765" i="11" s="1"/>
  <c r="V2765" i="11" s="1"/>
  <c r="W2765" i="11" s="1"/>
  <c r="X2765" i="11" s="1"/>
  <c r="Z2765" i="11" s="1"/>
  <c r="S2733" i="11"/>
  <c r="T2733" i="11" s="1"/>
  <c r="V2733" i="11" s="1"/>
  <c r="W2733" i="11" s="1"/>
  <c r="X2733" i="11" s="1"/>
  <c r="Z2733" i="11" s="1"/>
  <c r="S2637" i="11"/>
  <c r="T2637" i="11" s="1"/>
  <c r="V2637" i="11" s="1"/>
  <c r="W2637" i="11" s="1"/>
  <c r="X2637" i="11" s="1"/>
  <c r="Z2637" i="11" s="1"/>
  <c r="S2605" i="11"/>
  <c r="T2605" i="11" s="1"/>
  <c r="V2605" i="11" s="1"/>
  <c r="W2605" i="11" s="1"/>
  <c r="X2605" i="11" s="1"/>
  <c r="Z2605" i="11" s="1"/>
  <c r="S2573" i="11"/>
  <c r="T2573" i="11" s="1"/>
  <c r="V2573" i="11" s="1"/>
  <c r="W2573" i="11" s="1"/>
  <c r="X2573" i="11" s="1"/>
  <c r="Z2573" i="11" s="1"/>
  <c r="S2541" i="11"/>
  <c r="T2541" i="11" s="1"/>
  <c r="V2541" i="11" s="1"/>
  <c r="W2541" i="11" s="1"/>
  <c r="X2541" i="11" s="1"/>
  <c r="Z2541" i="11" s="1"/>
  <c r="S2509" i="11"/>
  <c r="T2509" i="11" s="1"/>
  <c r="V2509" i="11" s="1"/>
  <c r="W2509" i="11" s="1"/>
  <c r="X2509" i="11" s="1"/>
  <c r="Z2509" i="11" s="1"/>
  <c r="S2361" i="11"/>
  <c r="T2361" i="11" s="1"/>
  <c r="V2361" i="11" s="1"/>
  <c r="W2361" i="11" s="1"/>
  <c r="X2361" i="11" s="1"/>
  <c r="Z2361" i="11" s="1"/>
  <c r="S2317" i="11"/>
  <c r="T2317" i="11" s="1"/>
  <c r="V2317" i="11" s="1"/>
  <c r="W2317" i="11" s="1"/>
  <c r="X2317" i="11" s="1"/>
  <c r="Z2317" i="11" s="1"/>
  <c r="S2285" i="11"/>
  <c r="T2285" i="11" s="1"/>
  <c r="V2285" i="11" s="1"/>
  <c r="W2285" i="11" s="1"/>
  <c r="X2285" i="11" s="1"/>
  <c r="Z2285" i="11" s="1"/>
  <c r="S2253" i="11"/>
  <c r="T2253" i="11" s="1"/>
  <c r="V2253" i="11" s="1"/>
  <c r="W2253" i="11" s="1"/>
  <c r="X2253" i="11" s="1"/>
  <c r="Z2253" i="11" s="1"/>
  <c r="S2221" i="11"/>
  <c r="T2221" i="11" s="1"/>
  <c r="V2221" i="11" s="1"/>
  <c r="W2221" i="11" s="1"/>
  <c r="X2221" i="11" s="1"/>
  <c r="Z2221" i="11" s="1"/>
  <c r="S2189" i="11"/>
  <c r="T2189" i="11" s="1"/>
  <c r="V2189" i="11" s="1"/>
  <c r="W2189" i="11" s="1"/>
  <c r="X2189" i="11" s="1"/>
  <c r="Z2189" i="11" s="1"/>
  <c r="S2169" i="11"/>
  <c r="T2169" i="11" s="1"/>
  <c r="V2169" i="11" s="1"/>
  <c r="W2169" i="11" s="1"/>
  <c r="X2169" i="11" s="1"/>
  <c r="Z2169" i="11" s="1"/>
  <c r="S2157" i="11"/>
  <c r="T2157" i="11" s="1"/>
  <c r="V2157" i="11" s="1"/>
  <c r="W2157" i="11" s="1"/>
  <c r="X2157" i="11" s="1"/>
  <c r="Z2157" i="11" s="1"/>
  <c r="S2125" i="11"/>
  <c r="T2125" i="11" s="1"/>
  <c r="V2125" i="11" s="1"/>
  <c r="W2125" i="11" s="1"/>
  <c r="X2125" i="11" s="1"/>
  <c r="Z2125" i="11" s="1"/>
  <c r="S1901" i="11"/>
  <c r="T1901" i="11" s="1"/>
  <c r="V1901" i="11" s="1"/>
  <c r="W1901" i="11" s="1"/>
  <c r="X1901" i="11" s="1"/>
  <c r="Z1901" i="11" s="1"/>
  <c r="S1821" i="11"/>
  <c r="T1821" i="11" s="1"/>
  <c r="V1821" i="11" s="1"/>
  <c r="W1821" i="11" s="1"/>
  <c r="X1821" i="11" s="1"/>
  <c r="Z1821" i="11" s="1"/>
  <c r="S4333" i="11"/>
  <c r="T4333" i="11" s="1"/>
  <c r="V4333" i="11" s="1"/>
  <c r="W4333" i="11" s="1"/>
  <c r="X4333" i="11" s="1"/>
  <c r="Z4333" i="11" s="1"/>
  <c r="S4269" i="11"/>
  <c r="T4269" i="11" s="1"/>
  <c r="V4269" i="11" s="1"/>
  <c r="W4269" i="11" s="1"/>
  <c r="X4269" i="11" s="1"/>
  <c r="Z4269" i="11" s="1"/>
  <c r="S4205" i="11"/>
  <c r="T4205" i="11" s="1"/>
  <c r="V4205" i="11" s="1"/>
  <c r="W4205" i="11" s="1"/>
  <c r="X4205" i="11" s="1"/>
  <c r="Z4205" i="11" s="1"/>
  <c r="S4097" i="11"/>
  <c r="T4097" i="11" s="1"/>
  <c r="V4097" i="11" s="1"/>
  <c r="W4097" i="11" s="1"/>
  <c r="X4097" i="11" s="1"/>
  <c r="Z4097" i="11" s="1"/>
  <c r="S4077" i="11"/>
  <c r="T4077" i="11" s="1"/>
  <c r="V4077" i="11" s="1"/>
  <c r="W4077" i="11" s="1"/>
  <c r="X4077" i="11" s="1"/>
  <c r="Z4077" i="11" s="1"/>
  <c r="S4033" i="11"/>
  <c r="T4033" i="11" s="1"/>
  <c r="V4033" i="11" s="1"/>
  <c r="W4033" i="11" s="1"/>
  <c r="X4033" i="11" s="1"/>
  <c r="Z4033" i="11" s="1"/>
  <c r="S4013" i="11"/>
  <c r="T4013" i="11" s="1"/>
  <c r="V4013" i="11" s="1"/>
  <c r="W4013" i="11" s="1"/>
  <c r="X4013" i="11" s="1"/>
  <c r="Z4013" i="11" s="1"/>
  <c r="S3885" i="11"/>
  <c r="T3885" i="11" s="1"/>
  <c r="V3885" i="11" s="1"/>
  <c r="W3885" i="11" s="1"/>
  <c r="X3885" i="11" s="1"/>
  <c r="Z3885" i="11" s="1"/>
  <c r="S3841" i="11"/>
  <c r="T3841" i="11" s="1"/>
  <c r="V3841" i="11" s="1"/>
  <c r="W3841" i="11" s="1"/>
  <c r="X3841" i="11" s="1"/>
  <c r="Z3841" i="11" s="1"/>
  <c r="S3777" i="11"/>
  <c r="T3777" i="11" s="1"/>
  <c r="V3777" i="11" s="1"/>
  <c r="W3777" i="11" s="1"/>
  <c r="X3777" i="11" s="1"/>
  <c r="Z3777" i="11" s="1"/>
  <c r="S3693" i="11"/>
  <c r="T3693" i="11" s="1"/>
  <c r="V3693" i="11" s="1"/>
  <c r="W3693" i="11" s="1"/>
  <c r="X3693" i="11" s="1"/>
  <c r="Z3693" i="11" s="1"/>
  <c r="S3597" i="11"/>
  <c r="T3597" i="11" s="1"/>
  <c r="V3597" i="11" s="1"/>
  <c r="W3597" i="11" s="1"/>
  <c r="X3597" i="11" s="1"/>
  <c r="Z3597" i="11" s="1"/>
  <c r="S3585" i="11"/>
  <c r="T3585" i="11" s="1"/>
  <c r="V3585" i="11" s="1"/>
  <c r="W3585" i="11" s="1"/>
  <c r="X3585" i="11" s="1"/>
  <c r="Z3585" i="11" s="1"/>
  <c r="S3565" i="11"/>
  <c r="T3565" i="11" s="1"/>
  <c r="V3565" i="11" s="1"/>
  <c r="W3565" i="11" s="1"/>
  <c r="X3565" i="11" s="1"/>
  <c r="Z3565" i="11" s="1"/>
  <c r="S3553" i="11"/>
  <c r="T3553" i="11" s="1"/>
  <c r="V3553" i="11" s="1"/>
  <c r="W3553" i="11" s="1"/>
  <c r="X3553" i="11" s="1"/>
  <c r="Z3553" i="11" s="1"/>
  <c r="S3521" i="11"/>
  <c r="T3521" i="11" s="1"/>
  <c r="V3521" i="11" s="1"/>
  <c r="W3521" i="11" s="1"/>
  <c r="X3521" i="11" s="1"/>
  <c r="Z3521" i="11" s="1"/>
  <c r="S3489" i="11"/>
  <c r="T3489" i="11" s="1"/>
  <c r="V3489" i="11" s="1"/>
  <c r="W3489" i="11" s="1"/>
  <c r="X3489" i="11" s="1"/>
  <c r="Z3489" i="11" s="1"/>
  <c r="S3469" i="11"/>
  <c r="T3469" i="11" s="1"/>
  <c r="V3469" i="11" s="1"/>
  <c r="W3469" i="11" s="1"/>
  <c r="X3469" i="11" s="1"/>
  <c r="Z3469" i="11" s="1"/>
  <c r="S3425" i="11"/>
  <c r="T3425" i="11" s="1"/>
  <c r="V3425" i="11" s="1"/>
  <c r="W3425" i="11" s="1"/>
  <c r="X3425" i="11" s="1"/>
  <c r="Z3425" i="11" s="1"/>
  <c r="S3393" i="11"/>
  <c r="T3393" i="11" s="1"/>
  <c r="V3393" i="11" s="1"/>
  <c r="W3393" i="11" s="1"/>
  <c r="X3393" i="11" s="1"/>
  <c r="Z3393" i="11" s="1"/>
  <c r="S3361" i="11"/>
  <c r="T3361" i="11" s="1"/>
  <c r="V3361" i="11" s="1"/>
  <c r="W3361" i="11" s="1"/>
  <c r="X3361" i="11" s="1"/>
  <c r="Z3361" i="11" s="1"/>
  <c r="S3329" i="11"/>
  <c r="T3329" i="11" s="1"/>
  <c r="V3329" i="11" s="1"/>
  <c r="W3329" i="11" s="1"/>
  <c r="X3329" i="11" s="1"/>
  <c r="Z3329" i="11" s="1"/>
  <c r="S3309" i="11"/>
  <c r="T3309" i="11" s="1"/>
  <c r="V3309" i="11" s="1"/>
  <c r="W3309" i="11" s="1"/>
  <c r="X3309" i="11" s="1"/>
  <c r="Z3309" i="11" s="1"/>
  <c r="S3265" i="11"/>
  <c r="T3265" i="11" s="1"/>
  <c r="V3265" i="11" s="1"/>
  <c r="W3265" i="11" s="1"/>
  <c r="X3265" i="11" s="1"/>
  <c r="Z3265" i="11" s="1"/>
  <c r="S3245" i="11"/>
  <c r="T3245" i="11" s="1"/>
  <c r="V3245" i="11" s="1"/>
  <c r="W3245" i="11" s="1"/>
  <c r="X3245" i="11" s="1"/>
  <c r="Z3245" i="11" s="1"/>
  <c r="S3233" i="11"/>
  <c r="T3233" i="11" s="1"/>
  <c r="V3233" i="11" s="1"/>
  <c r="W3233" i="11" s="1"/>
  <c r="X3233" i="11" s="1"/>
  <c r="Z3233" i="11" s="1"/>
  <c r="S3201" i="11"/>
  <c r="T3201" i="11" s="1"/>
  <c r="V3201" i="11" s="1"/>
  <c r="W3201" i="11" s="1"/>
  <c r="X3201" i="11" s="1"/>
  <c r="Z3201" i="11" s="1"/>
  <c r="S3181" i="11"/>
  <c r="T3181" i="11" s="1"/>
  <c r="V3181" i="11" s="1"/>
  <c r="W3181" i="11" s="1"/>
  <c r="X3181" i="11" s="1"/>
  <c r="Z3181" i="11" s="1"/>
  <c r="S3137" i="11"/>
  <c r="T3137" i="11" s="1"/>
  <c r="V3137" i="11" s="1"/>
  <c r="W3137" i="11" s="1"/>
  <c r="X3137" i="11" s="1"/>
  <c r="Z3137" i="11" s="1"/>
  <c r="S3105" i="11"/>
  <c r="T3105" i="11" s="1"/>
  <c r="V3105" i="11" s="1"/>
  <c r="W3105" i="11" s="1"/>
  <c r="X3105" i="11" s="1"/>
  <c r="Z3105" i="11" s="1"/>
  <c r="S3073" i="11"/>
  <c r="T3073" i="11" s="1"/>
  <c r="V3073" i="11" s="1"/>
  <c r="W3073" i="11" s="1"/>
  <c r="X3073" i="11" s="1"/>
  <c r="Z3073" i="11" s="1"/>
  <c r="S3041" i="11"/>
  <c r="T3041" i="11" s="1"/>
  <c r="V3041" i="11" s="1"/>
  <c r="W3041" i="11" s="1"/>
  <c r="X3041" i="11" s="1"/>
  <c r="Z3041" i="11" s="1"/>
  <c r="S3009" i="11"/>
  <c r="T3009" i="11" s="1"/>
  <c r="V3009" i="11" s="1"/>
  <c r="W3009" i="11" s="1"/>
  <c r="X3009" i="11" s="1"/>
  <c r="Z3009" i="11" s="1"/>
  <c r="S2977" i="11"/>
  <c r="T2977" i="11" s="1"/>
  <c r="V2977" i="11" s="1"/>
  <c r="W2977" i="11" s="1"/>
  <c r="X2977" i="11" s="1"/>
  <c r="Z2977" i="11" s="1"/>
  <c r="S2945" i="11"/>
  <c r="T2945" i="11" s="1"/>
  <c r="V2945" i="11" s="1"/>
  <c r="W2945" i="11" s="1"/>
  <c r="X2945" i="11" s="1"/>
  <c r="Z2945" i="11" s="1"/>
  <c r="S2913" i="11"/>
  <c r="T2913" i="11" s="1"/>
  <c r="V2913" i="11" s="1"/>
  <c r="W2913" i="11" s="1"/>
  <c r="X2913" i="11" s="1"/>
  <c r="Z2913" i="11" s="1"/>
  <c r="S2881" i="11"/>
  <c r="T2881" i="11" s="1"/>
  <c r="V2881" i="11" s="1"/>
  <c r="W2881" i="11" s="1"/>
  <c r="X2881" i="11" s="1"/>
  <c r="Z2881" i="11" s="1"/>
  <c r="S2861" i="11"/>
  <c r="T2861" i="11" s="1"/>
  <c r="V2861" i="11" s="1"/>
  <c r="W2861" i="11" s="1"/>
  <c r="X2861" i="11" s="1"/>
  <c r="Z2861" i="11" s="1"/>
  <c r="S2849" i="11"/>
  <c r="T2849" i="11" s="1"/>
  <c r="V2849" i="11" s="1"/>
  <c r="W2849" i="11" s="1"/>
  <c r="X2849" i="11" s="1"/>
  <c r="Z2849" i="11" s="1"/>
  <c r="S2817" i="11"/>
  <c r="T2817" i="11" s="1"/>
  <c r="V2817" i="11" s="1"/>
  <c r="W2817" i="11" s="1"/>
  <c r="X2817" i="11" s="1"/>
  <c r="Z2817" i="11" s="1"/>
  <c r="S2753" i="11"/>
  <c r="T2753" i="11" s="1"/>
  <c r="V2753" i="11" s="1"/>
  <c r="W2753" i="11" s="1"/>
  <c r="X2753" i="11" s="1"/>
  <c r="Z2753" i="11" s="1"/>
  <c r="S2721" i="11"/>
  <c r="T2721" i="11" s="1"/>
  <c r="V2721" i="11" s="1"/>
  <c r="W2721" i="11" s="1"/>
  <c r="X2721" i="11" s="1"/>
  <c r="Z2721" i="11" s="1"/>
  <c r="S2669" i="11"/>
  <c r="T2669" i="11" s="1"/>
  <c r="V2669" i="11" s="1"/>
  <c r="W2669" i="11" s="1"/>
  <c r="X2669" i="11" s="1"/>
  <c r="Z2669" i="11" s="1"/>
  <c r="S2657" i="11"/>
  <c r="T2657" i="11" s="1"/>
  <c r="V2657" i="11" s="1"/>
  <c r="W2657" i="11" s="1"/>
  <c r="X2657" i="11" s="1"/>
  <c r="Z2657" i="11" s="1"/>
  <c r="S2625" i="11"/>
  <c r="T2625" i="11" s="1"/>
  <c r="V2625" i="11" s="1"/>
  <c r="W2625" i="11" s="1"/>
  <c r="X2625" i="11" s="1"/>
  <c r="Z2625" i="11" s="1"/>
  <c r="S2593" i="11"/>
  <c r="T2593" i="11" s="1"/>
  <c r="V2593" i="11" s="1"/>
  <c r="W2593" i="11" s="1"/>
  <c r="X2593" i="11" s="1"/>
  <c r="Z2593" i="11" s="1"/>
  <c r="S2561" i="11"/>
  <c r="T2561" i="11" s="1"/>
  <c r="V2561" i="11" s="1"/>
  <c r="W2561" i="11" s="1"/>
  <c r="X2561" i="11" s="1"/>
  <c r="Z2561" i="11" s="1"/>
  <c r="S2529" i="11"/>
  <c r="T2529" i="11" s="1"/>
  <c r="V2529" i="11" s="1"/>
  <c r="W2529" i="11" s="1"/>
  <c r="X2529" i="11" s="1"/>
  <c r="Z2529" i="11" s="1"/>
  <c r="S2497" i="11"/>
  <c r="T2497" i="11" s="1"/>
  <c r="V2497" i="11" s="1"/>
  <c r="W2497" i="11" s="1"/>
  <c r="X2497" i="11" s="1"/>
  <c r="Z2497" i="11" s="1"/>
  <c r="S2477" i="11"/>
  <c r="T2477" i="11" s="1"/>
  <c r="V2477" i="11" s="1"/>
  <c r="W2477" i="11" s="1"/>
  <c r="X2477" i="11" s="1"/>
  <c r="Z2477" i="11" s="1"/>
  <c r="S2465" i="11"/>
  <c r="T2465" i="11" s="1"/>
  <c r="V2465" i="11" s="1"/>
  <c r="W2465" i="11" s="1"/>
  <c r="X2465" i="11" s="1"/>
  <c r="Z2465" i="11" s="1"/>
  <c r="S2433" i="11"/>
  <c r="T2433" i="11" s="1"/>
  <c r="V2433" i="11" s="1"/>
  <c r="W2433" i="11" s="1"/>
  <c r="X2433" i="11" s="1"/>
  <c r="Z2433" i="11" s="1"/>
  <c r="S2369" i="11"/>
  <c r="T2369" i="11" s="1"/>
  <c r="V2369" i="11" s="1"/>
  <c r="W2369" i="11" s="1"/>
  <c r="X2369" i="11" s="1"/>
  <c r="Z2369" i="11" s="1"/>
  <c r="S2349" i="11"/>
  <c r="T2349" i="11" s="1"/>
  <c r="V2349" i="11" s="1"/>
  <c r="W2349" i="11" s="1"/>
  <c r="X2349" i="11" s="1"/>
  <c r="Z2349" i="11" s="1"/>
  <c r="S2337" i="11"/>
  <c r="T2337" i="11" s="1"/>
  <c r="V2337" i="11" s="1"/>
  <c r="W2337" i="11" s="1"/>
  <c r="X2337" i="11" s="1"/>
  <c r="Z2337" i="11" s="1"/>
  <c r="S2305" i="11"/>
  <c r="T2305" i="11" s="1"/>
  <c r="V2305" i="11" s="1"/>
  <c r="W2305" i="11" s="1"/>
  <c r="X2305" i="11" s="1"/>
  <c r="Z2305" i="11" s="1"/>
  <c r="S2273" i="11"/>
  <c r="T2273" i="11" s="1"/>
  <c r="V2273" i="11" s="1"/>
  <c r="W2273" i="11" s="1"/>
  <c r="X2273" i="11" s="1"/>
  <c r="Z2273" i="11" s="1"/>
  <c r="S2209" i="11"/>
  <c r="T2209" i="11" s="1"/>
  <c r="V2209" i="11" s="1"/>
  <c r="W2209" i="11" s="1"/>
  <c r="X2209" i="11" s="1"/>
  <c r="Z2209" i="11" s="1"/>
  <c r="S2145" i="11"/>
  <c r="T2145" i="11" s="1"/>
  <c r="V2145" i="11" s="1"/>
  <c r="W2145" i="11" s="1"/>
  <c r="X2145" i="11" s="1"/>
  <c r="Z2145" i="11" s="1"/>
  <c r="S1869" i="11"/>
  <c r="T1869" i="11" s="1"/>
  <c r="V1869" i="11" s="1"/>
  <c r="W1869" i="11" s="1"/>
  <c r="X1869" i="11" s="1"/>
  <c r="Z1869" i="11" s="1"/>
  <c r="S1833" i="11"/>
  <c r="T1833" i="11" s="1"/>
  <c r="V1833" i="11" s="1"/>
  <c r="W1833" i="11" s="1"/>
  <c r="X1833" i="11" s="1"/>
  <c r="Z1833" i="11" s="1"/>
  <c r="S1785" i="11"/>
  <c r="T1785" i="11" s="1"/>
  <c r="V1785" i="11" s="1"/>
  <c r="W1785" i="11" s="1"/>
  <c r="X1785" i="11" s="1"/>
  <c r="Z1785" i="11" s="1"/>
  <c r="S4321" i="11"/>
  <c r="T4321" i="11" s="1"/>
  <c r="V4321" i="11" s="1"/>
  <c r="W4321" i="11" s="1"/>
  <c r="X4321" i="11" s="1"/>
  <c r="Z4321" i="11" s="1"/>
  <c r="S4289" i="11"/>
  <c r="T4289" i="11" s="1"/>
  <c r="V4289" i="11" s="1"/>
  <c r="W4289" i="11" s="1"/>
  <c r="X4289" i="11" s="1"/>
  <c r="Z4289" i="11" s="1"/>
  <c r="S4277" i="11"/>
  <c r="T4277" i="11" s="1"/>
  <c r="V4277" i="11" s="1"/>
  <c r="W4277" i="11" s="1"/>
  <c r="X4277" i="11" s="1"/>
  <c r="Z4277" i="11" s="1"/>
  <c r="S4257" i="11"/>
  <c r="T4257" i="11" s="1"/>
  <c r="V4257" i="11" s="1"/>
  <c r="W4257" i="11" s="1"/>
  <c r="X4257" i="11" s="1"/>
  <c r="Z4257" i="11" s="1"/>
  <c r="S4245" i="11"/>
  <c r="T4245" i="11" s="1"/>
  <c r="V4245" i="11" s="1"/>
  <c r="W4245" i="11" s="1"/>
  <c r="X4245" i="11" s="1"/>
  <c r="Z4245" i="11" s="1"/>
  <c r="S4225" i="11"/>
  <c r="T4225" i="11" s="1"/>
  <c r="V4225" i="11" s="1"/>
  <c r="W4225" i="11" s="1"/>
  <c r="X4225" i="11" s="1"/>
  <c r="Z4225" i="11" s="1"/>
  <c r="S4213" i="11"/>
  <c r="T4213" i="11" s="1"/>
  <c r="V4213" i="11" s="1"/>
  <c r="W4213" i="11" s="1"/>
  <c r="X4213" i="11" s="1"/>
  <c r="Z4213" i="11" s="1"/>
  <c r="S4193" i="11"/>
  <c r="T4193" i="11" s="1"/>
  <c r="V4193" i="11" s="1"/>
  <c r="W4193" i="11" s="1"/>
  <c r="X4193" i="11" s="1"/>
  <c r="Z4193" i="11" s="1"/>
  <c r="S4181" i="11"/>
  <c r="T4181" i="11" s="1"/>
  <c r="V4181" i="11" s="1"/>
  <c r="W4181" i="11" s="1"/>
  <c r="X4181" i="11" s="1"/>
  <c r="Z4181" i="11" s="1"/>
  <c r="S4161" i="11"/>
  <c r="T4161" i="11" s="1"/>
  <c r="V4161" i="11" s="1"/>
  <c r="W4161" i="11" s="1"/>
  <c r="X4161" i="11" s="1"/>
  <c r="Z4161" i="11" s="1"/>
  <c r="S4149" i="11"/>
  <c r="T4149" i="11" s="1"/>
  <c r="V4149" i="11" s="1"/>
  <c r="W4149" i="11" s="1"/>
  <c r="X4149" i="11" s="1"/>
  <c r="Z4149" i="11" s="1"/>
  <c r="S4085" i="11"/>
  <c r="T4085" i="11" s="1"/>
  <c r="V4085" i="11" s="1"/>
  <c r="W4085" i="11" s="1"/>
  <c r="X4085" i="11" s="1"/>
  <c r="Z4085" i="11" s="1"/>
  <c r="S4065" i="11"/>
  <c r="T4065" i="11" s="1"/>
  <c r="V4065" i="11" s="1"/>
  <c r="W4065" i="11" s="1"/>
  <c r="X4065" i="11" s="1"/>
  <c r="Z4065" i="11" s="1"/>
  <c r="S4053" i="11"/>
  <c r="T4053" i="11" s="1"/>
  <c r="V4053" i="11" s="1"/>
  <c r="W4053" i="11" s="1"/>
  <c r="X4053" i="11" s="1"/>
  <c r="Z4053" i="11" s="1"/>
  <c r="S4021" i="11"/>
  <c r="T4021" i="11" s="1"/>
  <c r="V4021" i="11" s="1"/>
  <c r="W4021" i="11" s="1"/>
  <c r="X4021" i="11" s="1"/>
  <c r="Z4021" i="11" s="1"/>
  <c r="S4001" i="11"/>
  <c r="T4001" i="11" s="1"/>
  <c r="V4001" i="11" s="1"/>
  <c r="W4001" i="11" s="1"/>
  <c r="X4001" i="11" s="1"/>
  <c r="Z4001" i="11" s="1"/>
  <c r="S3989" i="11"/>
  <c r="T3989" i="11" s="1"/>
  <c r="V3989" i="11" s="1"/>
  <c r="W3989" i="11" s="1"/>
  <c r="X3989" i="11" s="1"/>
  <c r="Z3989" i="11" s="1"/>
  <c r="S3969" i="11"/>
  <c r="T3969" i="11" s="1"/>
  <c r="V3969" i="11" s="1"/>
  <c r="W3969" i="11" s="1"/>
  <c r="X3969" i="11" s="1"/>
  <c r="Z3969" i="11" s="1"/>
  <c r="S3957" i="11"/>
  <c r="T3957" i="11" s="1"/>
  <c r="V3957" i="11" s="1"/>
  <c r="W3957" i="11" s="1"/>
  <c r="X3957" i="11" s="1"/>
  <c r="Z3957" i="11" s="1"/>
  <c r="S3937" i="11"/>
  <c r="T3937" i="11" s="1"/>
  <c r="V3937" i="11" s="1"/>
  <c r="W3937" i="11" s="1"/>
  <c r="X3937" i="11" s="1"/>
  <c r="Z3937" i="11" s="1"/>
  <c r="S3905" i="11"/>
  <c r="T3905" i="11" s="1"/>
  <c r="V3905" i="11" s="1"/>
  <c r="W3905" i="11" s="1"/>
  <c r="X3905" i="11" s="1"/>
  <c r="Z3905" i="11" s="1"/>
  <c r="S3873" i="11"/>
  <c r="T3873" i="11" s="1"/>
  <c r="V3873" i="11" s="1"/>
  <c r="W3873" i="11" s="1"/>
  <c r="X3873" i="11" s="1"/>
  <c r="Z3873" i="11" s="1"/>
  <c r="S3829" i="11"/>
  <c r="T3829" i="11" s="1"/>
  <c r="V3829" i="11" s="1"/>
  <c r="W3829" i="11" s="1"/>
  <c r="X3829" i="11" s="1"/>
  <c r="Z3829" i="11" s="1"/>
  <c r="S3809" i="11"/>
  <c r="T3809" i="11" s="1"/>
  <c r="V3809" i="11" s="1"/>
  <c r="W3809" i="11" s="1"/>
  <c r="X3809" i="11" s="1"/>
  <c r="Z3809" i="11" s="1"/>
  <c r="S3765" i="11"/>
  <c r="T3765" i="11" s="1"/>
  <c r="V3765" i="11" s="1"/>
  <c r="W3765" i="11" s="1"/>
  <c r="X3765" i="11" s="1"/>
  <c r="Z3765" i="11" s="1"/>
  <c r="S3745" i="11"/>
  <c r="T3745" i="11" s="1"/>
  <c r="V3745" i="11" s="1"/>
  <c r="W3745" i="11" s="1"/>
  <c r="X3745" i="11" s="1"/>
  <c r="Z3745" i="11" s="1"/>
  <c r="S3733" i="11"/>
  <c r="T3733" i="11" s="1"/>
  <c r="V3733" i="11" s="1"/>
  <c r="W3733" i="11" s="1"/>
  <c r="X3733" i="11" s="1"/>
  <c r="Z3733" i="11" s="1"/>
  <c r="S3713" i="11"/>
  <c r="T3713" i="11" s="1"/>
  <c r="V3713" i="11" s="1"/>
  <c r="W3713" i="11" s="1"/>
  <c r="X3713" i="11" s="1"/>
  <c r="Z3713" i="11" s="1"/>
  <c r="S3701" i="11"/>
  <c r="T3701" i="11" s="1"/>
  <c r="V3701" i="11" s="1"/>
  <c r="W3701" i="11" s="1"/>
  <c r="X3701" i="11" s="1"/>
  <c r="Z3701" i="11" s="1"/>
  <c r="S3681" i="11"/>
  <c r="T3681" i="11" s="1"/>
  <c r="V3681" i="11" s="1"/>
  <c r="W3681" i="11" s="1"/>
  <c r="X3681" i="11" s="1"/>
  <c r="Z3681" i="11" s="1"/>
  <c r="S3669" i="11"/>
  <c r="T3669" i="11" s="1"/>
  <c r="V3669" i="11" s="1"/>
  <c r="W3669" i="11" s="1"/>
  <c r="X3669" i="11" s="1"/>
  <c r="Z3669" i="11" s="1"/>
  <c r="S3649" i="11"/>
  <c r="T3649" i="11" s="1"/>
  <c r="V3649" i="11" s="1"/>
  <c r="W3649" i="11" s="1"/>
  <c r="X3649" i="11" s="1"/>
  <c r="Z3649" i="11" s="1"/>
  <c r="S3617" i="11"/>
  <c r="T3617" i="11" s="1"/>
  <c r="V3617" i="11" s="1"/>
  <c r="W3617" i="11" s="1"/>
  <c r="X3617" i="11" s="1"/>
  <c r="Z3617" i="11" s="1"/>
  <c r="S3573" i="11"/>
  <c r="T3573" i="11" s="1"/>
  <c r="V3573" i="11" s="1"/>
  <c r="W3573" i="11" s="1"/>
  <c r="X3573" i="11" s="1"/>
  <c r="Z3573" i="11" s="1"/>
  <c r="S3477" i="11"/>
  <c r="T3477" i="11" s="1"/>
  <c r="V3477" i="11" s="1"/>
  <c r="W3477" i="11" s="1"/>
  <c r="X3477" i="11" s="1"/>
  <c r="Z3477" i="11" s="1"/>
  <c r="S3457" i="11"/>
  <c r="T3457" i="11" s="1"/>
  <c r="V3457" i="11" s="1"/>
  <c r="W3457" i="11" s="1"/>
  <c r="X3457" i="11" s="1"/>
  <c r="Z3457" i="11" s="1"/>
  <c r="S3445" i="11"/>
  <c r="T3445" i="11" s="1"/>
  <c r="V3445" i="11" s="1"/>
  <c r="W3445" i="11" s="1"/>
  <c r="X3445" i="11" s="1"/>
  <c r="Z3445" i="11" s="1"/>
  <c r="S3413" i="11"/>
  <c r="T3413" i="11" s="1"/>
  <c r="V3413" i="11" s="1"/>
  <c r="W3413" i="11" s="1"/>
  <c r="X3413" i="11" s="1"/>
  <c r="Z3413" i="11" s="1"/>
  <c r="S3349" i="11"/>
  <c r="T3349" i="11" s="1"/>
  <c r="V3349" i="11" s="1"/>
  <c r="W3349" i="11" s="1"/>
  <c r="X3349" i="11" s="1"/>
  <c r="Z3349" i="11" s="1"/>
  <c r="S3317" i="11"/>
  <c r="T3317" i="11" s="1"/>
  <c r="V3317" i="11" s="1"/>
  <c r="W3317" i="11" s="1"/>
  <c r="X3317" i="11" s="1"/>
  <c r="Z3317" i="11" s="1"/>
  <c r="S3297" i="11"/>
  <c r="T3297" i="11" s="1"/>
  <c r="V3297" i="11" s="1"/>
  <c r="W3297" i="11" s="1"/>
  <c r="X3297" i="11" s="1"/>
  <c r="Z3297" i="11" s="1"/>
  <c r="S3253" i="11"/>
  <c r="T3253" i="11" s="1"/>
  <c r="V3253" i="11" s="1"/>
  <c r="W3253" i="11" s="1"/>
  <c r="X3253" i="11" s="1"/>
  <c r="Z3253" i="11" s="1"/>
  <c r="S3169" i="11"/>
  <c r="T3169" i="11" s="1"/>
  <c r="V3169" i="11" s="1"/>
  <c r="W3169" i="11" s="1"/>
  <c r="X3169" i="11" s="1"/>
  <c r="Z3169" i="11" s="1"/>
  <c r="S3125" i="11"/>
  <c r="T3125" i="11" s="1"/>
  <c r="V3125" i="11" s="1"/>
  <c r="W3125" i="11" s="1"/>
  <c r="X3125" i="11" s="1"/>
  <c r="Z3125" i="11" s="1"/>
  <c r="S3061" i="11"/>
  <c r="T3061" i="11" s="1"/>
  <c r="V3061" i="11" s="1"/>
  <c r="W3061" i="11" s="1"/>
  <c r="X3061" i="11" s="1"/>
  <c r="Z3061" i="11" s="1"/>
  <c r="S3029" i="11"/>
  <c r="T3029" i="11" s="1"/>
  <c r="V3029" i="11" s="1"/>
  <c r="W3029" i="11" s="1"/>
  <c r="X3029" i="11" s="1"/>
  <c r="Z3029" i="11" s="1"/>
  <c r="S2997" i="11"/>
  <c r="T2997" i="11" s="1"/>
  <c r="V2997" i="11" s="1"/>
  <c r="W2997" i="11" s="1"/>
  <c r="X2997" i="11" s="1"/>
  <c r="Z2997" i="11" s="1"/>
  <c r="S2933" i="11"/>
  <c r="T2933" i="11" s="1"/>
  <c r="V2933" i="11" s="1"/>
  <c r="W2933" i="11" s="1"/>
  <c r="X2933" i="11" s="1"/>
  <c r="Z2933" i="11" s="1"/>
  <c r="S2901" i="11"/>
  <c r="T2901" i="11" s="1"/>
  <c r="V2901" i="11" s="1"/>
  <c r="W2901" i="11" s="1"/>
  <c r="X2901" i="11" s="1"/>
  <c r="Z2901" i="11" s="1"/>
  <c r="S2869" i="11"/>
  <c r="T2869" i="11" s="1"/>
  <c r="V2869" i="11" s="1"/>
  <c r="W2869" i="11" s="1"/>
  <c r="X2869" i="11" s="1"/>
  <c r="Z2869" i="11" s="1"/>
  <c r="S2805" i="11"/>
  <c r="T2805" i="11" s="1"/>
  <c r="V2805" i="11" s="1"/>
  <c r="W2805" i="11" s="1"/>
  <c r="X2805" i="11" s="1"/>
  <c r="Z2805" i="11" s="1"/>
  <c r="S2773" i="11"/>
  <c r="T2773" i="11" s="1"/>
  <c r="V2773" i="11" s="1"/>
  <c r="W2773" i="11" s="1"/>
  <c r="X2773" i="11" s="1"/>
  <c r="Z2773" i="11" s="1"/>
  <c r="S2741" i="11"/>
  <c r="T2741" i="11" s="1"/>
  <c r="V2741" i="11" s="1"/>
  <c r="W2741" i="11" s="1"/>
  <c r="X2741" i="11" s="1"/>
  <c r="Z2741" i="11" s="1"/>
  <c r="S2645" i="11"/>
  <c r="T2645" i="11" s="1"/>
  <c r="V2645" i="11" s="1"/>
  <c r="W2645" i="11" s="1"/>
  <c r="X2645" i="11" s="1"/>
  <c r="Z2645" i="11" s="1"/>
  <c r="S2613" i="11"/>
  <c r="T2613" i="11" s="1"/>
  <c r="V2613" i="11" s="1"/>
  <c r="W2613" i="11" s="1"/>
  <c r="X2613" i="11" s="1"/>
  <c r="Z2613" i="11" s="1"/>
  <c r="S2581" i="11"/>
  <c r="T2581" i="11" s="1"/>
  <c r="V2581" i="11" s="1"/>
  <c r="W2581" i="11" s="1"/>
  <c r="X2581" i="11" s="1"/>
  <c r="Z2581" i="11" s="1"/>
  <c r="S2549" i="11"/>
  <c r="T2549" i="11" s="1"/>
  <c r="V2549" i="11" s="1"/>
  <c r="W2549" i="11" s="1"/>
  <c r="X2549" i="11" s="1"/>
  <c r="Z2549" i="11" s="1"/>
  <c r="S2517" i="11"/>
  <c r="T2517" i="11" s="1"/>
  <c r="V2517" i="11" s="1"/>
  <c r="W2517" i="11" s="1"/>
  <c r="X2517" i="11" s="1"/>
  <c r="Z2517" i="11" s="1"/>
  <c r="S2485" i="11"/>
  <c r="T2485" i="11" s="1"/>
  <c r="V2485" i="11" s="1"/>
  <c r="W2485" i="11" s="1"/>
  <c r="X2485" i="11" s="1"/>
  <c r="Z2485" i="11" s="1"/>
  <c r="S2421" i="11"/>
  <c r="T2421" i="11" s="1"/>
  <c r="V2421" i="11" s="1"/>
  <c r="W2421" i="11" s="1"/>
  <c r="X2421" i="11" s="1"/>
  <c r="Z2421" i="11" s="1"/>
  <c r="S2389" i="11"/>
  <c r="T2389" i="11" s="1"/>
  <c r="V2389" i="11" s="1"/>
  <c r="W2389" i="11" s="1"/>
  <c r="X2389" i="11" s="1"/>
  <c r="Z2389" i="11" s="1"/>
  <c r="S2357" i="11"/>
  <c r="T2357" i="11" s="1"/>
  <c r="V2357" i="11" s="1"/>
  <c r="W2357" i="11" s="1"/>
  <c r="X2357" i="11" s="1"/>
  <c r="Z2357" i="11" s="1"/>
  <c r="S2325" i="11"/>
  <c r="T2325" i="11" s="1"/>
  <c r="V2325" i="11" s="1"/>
  <c r="W2325" i="11" s="1"/>
  <c r="X2325" i="11" s="1"/>
  <c r="Z2325" i="11" s="1"/>
  <c r="S2261" i="11"/>
  <c r="T2261" i="11" s="1"/>
  <c r="V2261" i="11" s="1"/>
  <c r="W2261" i="11" s="1"/>
  <c r="X2261" i="11" s="1"/>
  <c r="Z2261" i="11" s="1"/>
  <c r="S2229" i="11"/>
  <c r="T2229" i="11" s="1"/>
  <c r="V2229" i="11" s="1"/>
  <c r="W2229" i="11" s="1"/>
  <c r="X2229" i="11" s="1"/>
  <c r="Z2229" i="11" s="1"/>
  <c r="S2197" i="11"/>
  <c r="T2197" i="11" s="1"/>
  <c r="V2197" i="11" s="1"/>
  <c r="W2197" i="11" s="1"/>
  <c r="X2197" i="11" s="1"/>
  <c r="Z2197" i="11" s="1"/>
  <c r="S2177" i="11"/>
  <c r="T2177" i="11" s="1"/>
  <c r="V2177" i="11" s="1"/>
  <c r="W2177" i="11" s="1"/>
  <c r="X2177" i="11" s="1"/>
  <c r="Z2177" i="11" s="1"/>
  <c r="S2165" i="11"/>
  <c r="T2165" i="11" s="1"/>
  <c r="V2165" i="11" s="1"/>
  <c r="W2165" i="11" s="1"/>
  <c r="X2165" i="11" s="1"/>
  <c r="Z2165" i="11" s="1"/>
  <c r="S2121" i="11"/>
  <c r="T2121" i="11" s="1"/>
  <c r="V2121" i="11" s="1"/>
  <c r="W2121" i="11" s="1"/>
  <c r="X2121" i="11" s="1"/>
  <c r="Z2121" i="11" s="1"/>
  <c r="S4329" i="11"/>
  <c r="T4329" i="11" s="1"/>
  <c r="V4329" i="11" s="1"/>
  <c r="W4329" i="11" s="1"/>
  <c r="X4329" i="11" s="1"/>
  <c r="Z4329" i="11" s="1"/>
  <c r="S4265" i="11"/>
  <c r="T4265" i="11" s="1"/>
  <c r="V4265" i="11" s="1"/>
  <c r="W4265" i="11" s="1"/>
  <c r="X4265" i="11" s="1"/>
  <c r="Z4265" i="11" s="1"/>
  <c r="S4073" i="11"/>
  <c r="T4073" i="11" s="1"/>
  <c r="V4073" i="11" s="1"/>
  <c r="W4073" i="11" s="1"/>
  <c r="X4073" i="11" s="1"/>
  <c r="Z4073" i="11" s="1"/>
  <c r="S4041" i="11"/>
  <c r="T4041" i="11" s="1"/>
  <c r="V4041" i="11" s="1"/>
  <c r="W4041" i="11" s="1"/>
  <c r="X4041" i="11" s="1"/>
  <c r="Z4041" i="11" s="1"/>
  <c r="S4009" i="11"/>
  <c r="T4009" i="11" s="1"/>
  <c r="V4009" i="11" s="1"/>
  <c r="W4009" i="11" s="1"/>
  <c r="X4009" i="11" s="1"/>
  <c r="Z4009" i="11" s="1"/>
  <c r="S3945" i="11"/>
  <c r="T3945" i="11" s="1"/>
  <c r="V3945" i="11" s="1"/>
  <c r="W3945" i="11" s="1"/>
  <c r="X3945" i="11" s="1"/>
  <c r="Z3945" i="11" s="1"/>
  <c r="S3925" i="11"/>
  <c r="T3925" i="11" s="1"/>
  <c r="V3925" i="11" s="1"/>
  <c r="W3925" i="11" s="1"/>
  <c r="X3925" i="11" s="1"/>
  <c r="Z3925" i="11" s="1"/>
  <c r="S3901" i="11"/>
  <c r="T3901" i="11" s="1"/>
  <c r="V3901" i="11" s="1"/>
  <c r="W3901" i="11" s="1"/>
  <c r="X3901" i="11" s="1"/>
  <c r="Z3901" i="11" s="1"/>
  <c r="S3861" i="11"/>
  <c r="T3861" i="11" s="1"/>
  <c r="V3861" i="11" s="1"/>
  <c r="W3861" i="11" s="1"/>
  <c r="X3861" i="11" s="1"/>
  <c r="Z3861" i="11" s="1"/>
  <c r="S3849" i="11"/>
  <c r="T3849" i="11" s="1"/>
  <c r="V3849" i="11" s="1"/>
  <c r="W3849" i="11" s="1"/>
  <c r="X3849" i="11" s="1"/>
  <c r="Z3849" i="11" s="1"/>
  <c r="S3797" i="11"/>
  <c r="T3797" i="11" s="1"/>
  <c r="V3797" i="11" s="1"/>
  <c r="W3797" i="11" s="1"/>
  <c r="X3797" i="11" s="1"/>
  <c r="Z3797" i="11" s="1"/>
  <c r="S3785" i="11"/>
  <c r="T3785" i="11" s="1"/>
  <c r="V3785" i="11" s="1"/>
  <c r="W3785" i="11" s="1"/>
  <c r="X3785" i="11" s="1"/>
  <c r="Z3785" i="11" s="1"/>
  <c r="S3773" i="11"/>
  <c r="T3773" i="11" s="1"/>
  <c r="V3773" i="11" s="1"/>
  <c r="W3773" i="11" s="1"/>
  <c r="X3773" i="11" s="1"/>
  <c r="Z3773" i="11" s="1"/>
  <c r="S3753" i="11"/>
  <c r="T3753" i="11" s="1"/>
  <c r="V3753" i="11" s="1"/>
  <c r="W3753" i="11" s="1"/>
  <c r="X3753" i="11" s="1"/>
  <c r="Z3753" i="11" s="1"/>
  <c r="S3721" i="11"/>
  <c r="T3721" i="11" s="1"/>
  <c r="V3721" i="11" s="1"/>
  <c r="W3721" i="11" s="1"/>
  <c r="X3721" i="11" s="1"/>
  <c r="Z3721" i="11" s="1"/>
  <c r="S3689" i="11"/>
  <c r="T3689" i="11" s="1"/>
  <c r="V3689" i="11" s="1"/>
  <c r="W3689" i="11" s="1"/>
  <c r="X3689" i="11" s="1"/>
  <c r="Z3689" i="11" s="1"/>
  <c r="S3657" i="11"/>
  <c r="T3657" i="11" s="1"/>
  <c r="V3657" i="11" s="1"/>
  <c r="W3657" i="11" s="1"/>
  <c r="X3657" i="11" s="1"/>
  <c r="Z3657" i="11" s="1"/>
  <c r="S3593" i="11"/>
  <c r="T3593" i="11" s="1"/>
  <c r="V3593" i="11" s="1"/>
  <c r="W3593" i="11" s="1"/>
  <c r="X3593" i="11" s="1"/>
  <c r="Z3593" i="11" s="1"/>
  <c r="S3581" i="11"/>
  <c r="T3581" i="11" s="1"/>
  <c r="V3581" i="11" s="1"/>
  <c r="W3581" i="11" s="1"/>
  <c r="X3581" i="11" s="1"/>
  <c r="Z3581" i="11" s="1"/>
  <c r="S3561" i="11"/>
  <c r="T3561" i="11" s="1"/>
  <c r="V3561" i="11" s="1"/>
  <c r="W3561" i="11" s="1"/>
  <c r="X3561" i="11" s="1"/>
  <c r="Z3561" i="11" s="1"/>
  <c r="S3541" i="11"/>
  <c r="T3541" i="11" s="1"/>
  <c r="V3541" i="11" s="1"/>
  <c r="W3541" i="11" s="1"/>
  <c r="X3541" i="11" s="1"/>
  <c r="Z3541" i="11" s="1"/>
  <c r="S3529" i="11"/>
  <c r="T3529" i="11" s="1"/>
  <c r="V3529" i="11" s="1"/>
  <c r="W3529" i="11" s="1"/>
  <c r="X3529" i="11" s="1"/>
  <c r="Z3529" i="11" s="1"/>
  <c r="S3509" i="11"/>
  <c r="T3509" i="11" s="1"/>
  <c r="V3509" i="11" s="1"/>
  <c r="W3509" i="11" s="1"/>
  <c r="X3509" i="11" s="1"/>
  <c r="Z3509" i="11" s="1"/>
  <c r="S3485" i="11"/>
  <c r="T3485" i="11" s="1"/>
  <c r="V3485" i="11" s="1"/>
  <c r="W3485" i="11" s="1"/>
  <c r="X3485" i="11" s="1"/>
  <c r="Z3485" i="11" s="1"/>
  <c r="S3433" i="11"/>
  <c r="T3433" i="11" s="1"/>
  <c r="V3433" i="11" s="1"/>
  <c r="W3433" i="11" s="1"/>
  <c r="X3433" i="11" s="1"/>
  <c r="Z3433" i="11" s="1"/>
  <c r="S3381" i="11"/>
  <c r="T3381" i="11" s="1"/>
  <c r="V3381" i="11" s="1"/>
  <c r="W3381" i="11" s="1"/>
  <c r="X3381" i="11" s="1"/>
  <c r="Z3381" i="11" s="1"/>
  <c r="S3241" i="11"/>
  <c r="T3241" i="11" s="1"/>
  <c r="V3241" i="11" s="1"/>
  <c r="W3241" i="11" s="1"/>
  <c r="X3241" i="11" s="1"/>
  <c r="Z3241" i="11" s="1"/>
  <c r="S3221" i="11"/>
  <c r="T3221" i="11" s="1"/>
  <c r="V3221" i="11" s="1"/>
  <c r="W3221" i="11" s="1"/>
  <c r="X3221" i="11" s="1"/>
  <c r="Z3221" i="11" s="1"/>
  <c r="S3189" i="11"/>
  <c r="T3189" i="11" s="1"/>
  <c r="V3189" i="11" s="1"/>
  <c r="W3189" i="11" s="1"/>
  <c r="X3189" i="11" s="1"/>
  <c r="Z3189" i="11" s="1"/>
  <c r="S3177" i="11"/>
  <c r="T3177" i="11" s="1"/>
  <c r="V3177" i="11" s="1"/>
  <c r="W3177" i="11" s="1"/>
  <c r="X3177" i="11" s="1"/>
  <c r="Z3177" i="11" s="1"/>
  <c r="S3165" i="11"/>
  <c r="T3165" i="11" s="1"/>
  <c r="V3165" i="11" s="1"/>
  <c r="W3165" i="11" s="1"/>
  <c r="X3165" i="11" s="1"/>
  <c r="Z3165" i="11" s="1"/>
  <c r="S3157" i="11"/>
  <c r="T3157" i="11" s="1"/>
  <c r="V3157" i="11" s="1"/>
  <c r="W3157" i="11" s="1"/>
  <c r="X3157" i="11" s="1"/>
  <c r="Z3157" i="11" s="1"/>
  <c r="S3145" i="11"/>
  <c r="T3145" i="11" s="1"/>
  <c r="V3145" i="11" s="1"/>
  <c r="W3145" i="11" s="1"/>
  <c r="X3145" i="11" s="1"/>
  <c r="Z3145" i="11" s="1"/>
  <c r="S3113" i="11"/>
  <c r="T3113" i="11" s="1"/>
  <c r="V3113" i="11" s="1"/>
  <c r="W3113" i="11" s="1"/>
  <c r="X3113" i="11" s="1"/>
  <c r="Z3113" i="11" s="1"/>
  <c r="S3093" i="11"/>
  <c r="T3093" i="11" s="1"/>
  <c r="V3093" i="11" s="1"/>
  <c r="W3093" i="11" s="1"/>
  <c r="X3093" i="11" s="1"/>
  <c r="Z3093" i="11" s="1"/>
  <c r="S3017" i="11"/>
  <c r="T3017" i="11" s="1"/>
  <c r="V3017" i="11" s="1"/>
  <c r="W3017" i="11" s="1"/>
  <c r="X3017" i="11" s="1"/>
  <c r="Z3017" i="11" s="1"/>
  <c r="S2985" i="11"/>
  <c r="T2985" i="11" s="1"/>
  <c r="V2985" i="11" s="1"/>
  <c r="W2985" i="11" s="1"/>
  <c r="X2985" i="11" s="1"/>
  <c r="Z2985" i="11" s="1"/>
  <c r="S2965" i="11"/>
  <c r="T2965" i="11" s="1"/>
  <c r="V2965" i="11" s="1"/>
  <c r="W2965" i="11" s="1"/>
  <c r="X2965" i="11" s="1"/>
  <c r="Z2965" i="11" s="1"/>
  <c r="S2857" i="11"/>
  <c r="T2857" i="11" s="1"/>
  <c r="V2857" i="11" s="1"/>
  <c r="W2857" i="11" s="1"/>
  <c r="X2857" i="11" s="1"/>
  <c r="Z2857" i="11" s="1"/>
  <c r="S2709" i="11"/>
  <c r="T2709" i="11" s="1"/>
  <c r="V2709" i="11" s="1"/>
  <c r="W2709" i="11" s="1"/>
  <c r="X2709" i="11" s="1"/>
  <c r="Z2709" i="11" s="1"/>
  <c r="S2665" i="11"/>
  <c r="T2665" i="11" s="1"/>
  <c r="V2665" i="11" s="1"/>
  <c r="W2665" i="11" s="1"/>
  <c r="X2665" i="11" s="1"/>
  <c r="Z2665" i="11" s="1"/>
  <c r="S2537" i="11"/>
  <c r="T2537" i="11" s="1"/>
  <c r="V2537" i="11" s="1"/>
  <c r="W2537" i="11" s="1"/>
  <c r="X2537" i="11" s="1"/>
  <c r="Z2537" i="11" s="1"/>
  <c r="S2473" i="11"/>
  <c r="T2473" i="11" s="1"/>
  <c r="V2473" i="11" s="1"/>
  <c r="W2473" i="11" s="1"/>
  <c r="X2473" i="11" s="1"/>
  <c r="Z2473" i="11" s="1"/>
  <c r="S2453" i="11"/>
  <c r="T2453" i="11" s="1"/>
  <c r="V2453" i="11" s="1"/>
  <c r="W2453" i="11" s="1"/>
  <c r="X2453" i="11" s="1"/>
  <c r="Z2453" i="11" s="1"/>
  <c r="S2345" i="11"/>
  <c r="T2345" i="11" s="1"/>
  <c r="V2345" i="11" s="1"/>
  <c r="W2345" i="11" s="1"/>
  <c r="X2345" i="11" s="1"/>
  <c r="Z2345" i="11" s="1"/>
  <c r="S2185" i="11"/>
  <c r="T2185" i="11" s="1"/>
  <c r="V2185" i="11" s="1"/>
  <c r="W2185" i="11" s="1"/>
  <c r="X2185" i="11" s="1"/>
  <c r="Z2185" i="11" s="1"/>
  <c r="S2133" i="11"/>
  <c r="T2133" i="11" s="1"/>
  <c r="V2133" i="11" s="1"/>
  <c r="W2133" i="11" s="1"/>
  <c r="X2133" i="11" s="1"/>
  <c r="Z2133" i="11" s="1"/>
  <c r="S1853" i="11"/>
  <c r="T1853" i="11" s="1"/>
  <c r="V1853" i="11" s="1"/>
  <c r="W1853" i="11" s="1"/>
  <c r="X1853" i="11" s="1"/>
  <c r="Z1853" i="11" s="1"/>
  <c r="S1829" i="11"/>
  <c r="T1829" i="11" s="1"/>
  <c r="V1829" i="11" s="1"/>
  <c r="W1829" i="11" s="1"/>
  <c r="X1829" i="11" s="1"/>
  <c r="Z1829" i="11" s="1"/>
  <c r="S1817" i="11"/>
  <c r="T1817" i="11" s="1"/>
  <c r="V1817" i="11" s="1"/>
  <c r="W1817" i="11" s="1"/>
  <c r="X1817" i="11" s="1"/>
  <c r="Z1817" i="11" s="1"/>
  <c r="S1805" i="11"/>
  <c r="T1805" i="11" s="1"/>
  <c r="V1805" i="11" s="1"/>
  <c r="W1805" i="11" s="1"/>
  <c r="X1805" i="11" s="1"/>
  <c r="Z1805" i="11" s="1"/>
  <c r="S4297" i="11"/>
  <c r="T4297" i="11" s="1"/>
  <c r="V4297" i="11" s="1"/>
  <c r="W4297" i="11" s="1"/>
  <c r="X4297" i="11" s="1"/>
  <c r="Z4297" i="11" s="1"/>
  <c r="S4285" i="11"/>
  <c r="T4285" i="11" s="1"/>
  <c r="V4285" i="11" s="1"/>
  <c r="W4285" i="11" s="1"/>
  <c r="X4285" i="11" s="1"/>
  <c r="Z4285" i="11" s="1"/>
  <c r="S4253" i="11"/>
  <c r="T4253" i="11" s="1"/>
  <c r="V4253" i="11" s="1"/>
  <c r="W4253" i="11" s="1"/>
  <c r="X4253" i="11" s="1"/>
  <c r="Z4253" i="11" s="1"/>
  <c r="S4233" i="11"/>
  <c r="T4233" i="11" s="1"/>
  <c r="V4233" i="11" s="1"/>
  <c r="W4233" i="11" s="1"/>
  <c r="X4233" i="11" s="1"/>
  <c r="Z4233" i="11" s="1"/>
  <c r="S4169" i="11"/>
  <c r="T4169" i="11" s="1"/>
  <c r="V4169" i="11" s="1"/>
  <c r="W4169" i="11" s="1"/>
  <c r="X4169" i="11" s="1"/>
  <c r="Z4169" i="11" s="1"/>
  <c r="S4157" i="11"/>
  <c r="T4157" i="11" s="1"/>
  <c r="V4157" i="11" s="1"/>
  <c r="W4157" i="11" s="1"/>
  <c r="X4157" i="11" s="1"/>
  <c r="Z4157" i="11" s="1"/>
  <c r="S4105" i="11"/>
  <c r="T4105" i="11" s="1"/>
  <c r="V4105" i="11" s="1"/>
  <c r="W4105" i="11" s="1"/>
  <c r="X4105" i="11" s="1"/>
  <c r="Z4105" i="11" s="1"/>
  <c r="S4093" i="11"/>
  <c r="T4093" i="11" s="1"/>
  <c r="V4093" i="11" s="1"/>
  <c r="W4093" i="11" s="1"/>
  <c r="X4093" i="11" s="1"/>
  <c r="Z4093" i="11" s="1"/>
  <c r="S3965" i="11"/>
  <c r="T3965" i="11" s="1"/>
  <c r="V3965" i="11" s="1"/>
  <c r="W3965" i="11" s="1"/>
  <c r="X3965" i="11" s="1"/>
  <c r="Z3965" i="11" s="1"/>
  <c r="S3869" i="11"/>
  <c r="T3869" i="11" s="1"/>
  <c r="V3869" i="11" s="1"/>
  <c r="W3869" i="11" s="1"/>
  <c r="X3869" i="11" s="1"/>
  <c r="Z3869" i="11" s="1"/>
  <c r="S3709" i="11"/>
  <c r="T3709" i="11" s="1"/>
  <c r="V3709" i="11" s="1"/>
  <c r="W3709" i="11" s="1"/>
  <c r="X3709" i="11" s="1"/>
  <c r="Z3709" i="11" s="1"/>
  <c r="S3677" i="11"/>
  <c r="T3677" i="11" s="1"/>
  <c r="V3677" i="11" s="1"/>
  <c r="W3677" i="11" s="1"/>
  <c r="X3677" i="11" s="1"/>
  <c r="Z3677" i="11" s="1"/>
  <c r="S3645" i="11"/>
  <c r="T3645" i="11" s="1"/>
  <c r="V3645" i="11" s="1"/>
  <c r="W3645" i="11" s="1"/>
  <c r="X3645" i="11" s="1"/>
  <c r="Z3645" i="11" s="1"/>
  <c r="S3517" i="11"/>
  <c r="T3517" i="11" s="1"/>
  <c r="V3517" i="11" s="1"/>
  <c r="W3517" i="11" s="1"/>
  <c r="X3517" i="11" s="1"/>
  <c r="Z3517" i="11" s="1"/>
  <c r="S3497" i="11"/>
  <c r="T3497" i="11" s="1"/>
  <c r="V3497" i="11" s="1"/>
  <c r="W3497" i="11" s="1"/>
  <c r="X3497" i="11" s="1"/>
  <c r="Z3497" i="11" s="1"/>
  <c r="S3465" i="11"/>
  <c r="T3465" i="11" s="1"/>
  <c r="V3465" i="11" s="1"/>
  <c r="W3465" i="11" s="1"/>
  <c r="X3465" i="11" s="1"/>
  <c r="Z3465" i="11" s="1"/>
  <c r="S3453" i="11"/>
  <c r="T3453" i="11" s="1"/>
  <c r="V3453" i="11" s="1"/>
  <c r="W3453" i="11" s="1"/>
  <c r="X3453" i="11" s="1"/>
  <c r="Z3453" i="11" s="1"/>
  <c r="S3421" i="11"/>
  <c r="T3421" i="11" s="1"/>
  <c r="V3421" i="11" s="1"/>
  <c r="W3421" i="11" s="1"/>
  <c r="X3421" i="11" s="1"/>
  <c r="Z3421" i="11" s="1"/>
  <c r="S3401" i="11"/>
  <c r="T3401" i="11" s="1"/>
  <c r="V3401" i="11" s="1"/>
  <c r="W3401" i="11" s="1"/>
  <c r="X3401" i="11" s="1"/>
  <c r="Z3401" i="11" s="1"/>
  <c r="S3389" i="11"/>
  <c r="T3389" i="11" s="1"/>
  <c r="V3389" i="11" s="1"/>
  <c r="W3389" i="11" s="1"/>
  <c r="X3389" i="11" s="1"/>
  <c r="Z3389" i="11" s="1"/>
  <c r="S3369" i="11"/>
  <c r="T3369" i="11" s="1"/>
  <c r="V3369" i="11" s="1"/>
  <c r="W3369" i="11" s="1"/>
  <c r="X3369" i="11" s="1"/>
  <c r="Z3369" i="11" s="1"/>
  <c r="S3357" i="11"/>
  <c r="T3357" i="11" s="1"/>
  <c r="V3357" i="11" s="1"/>
  <c r="W3357" i="11" s="1"/>
  <c r="X3357" i="11" s="1"/>
  <c r="Z3357" i="11" s="1"/>
  <c r="S3337" i="11"/>
  <c r="T3337" i="11" s="1"/>
  <c r="V3337" i="11" s="1"/>
  <c r="W3337" i="11" s="1"/>
  <c r="X3337" i="11" s="1"/>
  <c r="Z3337" i="11" s="1"/>
  <c r="S3305" i="11"/>
  <c r="T3305" i="11" s="1"/>
  <c r="V3305" i="11" s="1"/>
  <c r="W3305" i="11" s="1"/>
  <c r="X3305" i="11" s="1"/>
  <c r="Z3305" i="11" s="1"/>
  <c r="S3293" i="11"/>
  <c r="T3293" i="11" s="1"/>
  <c r="V3293" i="11" s="1"/>
  <c r="W3293" i="11" s="1"/>
  <c r="X3293" i="11" s="1"/>
  <c r="Z3293" i="11" s="1"/>
  <c r="S3273" i="11"/>
  <c r="T3273" i="11" s="1"/>
  <c r="V3273" i="11" s="1"/>
  <c r="W3273" i="11" s="1"/>
  <c r="X3273" i="11" s="1"/>
  <c r="Z3273" i="11" s="1"/>
  <c r="S3209" i="11"/>
  <c r="T3209" i="11" s="1"/>
  <c r="V3209" i="11" s="1"/>
  <c r="W3209" i="11" s="1"/>
  <c r="X3209" i="11" s="1"/>
  <c r="Z3209" i="11" s="1"/>
  <c r="S3197" i="11"/>
  <c r="T3197" i="11" s="1"/>
  <c r="V3197" i="11" s="1"/>
  <c r="W3197" i="11" s="1"/>
  <c r="X3197" i="11" s="1"/>
  <c r="Z3197" i="11" s="1"/>
  <c r="S3101" i="11"/>
  <c r="T3101" i="11" s="1"/>
  <c r="V3101" i="11" s="1"/>
  <c r="W3101" i="11" s="1"/>
  <c r="X3101" i="11" s="1"/>
  <c r="Z3101" i="11" s="1"/>
  <c r="S3081" i="11"/>
  <c r="T3081" i="11" s="1"/>
  <c r="V3081" i="11" s="1"/>
  <c r="W3081" i="11" s="1"/>
  <c r="X3081" i="11" s="1"/>
  <c r="Z3081" i="11" s="1"/>
  <c r="S3049" i="11"/>
  <c r="T3049" i="11" s="1"/>
  <c r="V3049" i="11" s="1"/>
  <c r="W3049" i="11" s="1"/>
  <c r="X3049" i="11" s="1"/>
  <c r="Z3049" i="11" s="1"/>
  <c r="S3037" i="11"/>
  <c r="T3037" i="11" s="1"/>
  <c r="V3037" i="11" s="1"/>
  <c r="W3037" i="11" s="1"/>
  <c r="X3037" i="11" s="1"/>
  <c r="Z3037" i="11" s="1"/>
  <c r="S2973" i="11"/>
  <c r="T2973" i="11" s="1"/>
  <c r="V2973" i="11" s="1"/>
  <c r="W2973" i="11" s="1"/>
  <c r="X2973" i="11" s="1"/>
  <c r="Z2973" i="11" s="1"/>
  <c r="S2953" i="11"/>
  <c r="T2953" i="11" s="1"/>
  <c r="V2953" i="11" s="1"/>
  <c r="W2953" i="11" s="1"/>
  <c r="X2953" i="11" s="1"/>
  <c r="Z2953" i="11" s="1"/>
  <c r="S2921" i="11"/>
  <c r="T2921" i="11" s="1"/>
  <c r="V2921" i="11" s="1"/>
  <c r="W2921" i="11" s="1"/>
  <c r="X2921" i="11" s="1"/>
  <c r="Z2921" i="11" s="1"/>
  <c r="S2889" i="11"/>
  <c r="T2889" i="11" s="1"/>
  <c r="V2889" i="11" s="1"/>
  <c r="W2889" i="11" s="1"/>
  <c r="X2889" i="11" s="1"/>
  <c r="Z2889" i="11" s="1"/>
  <c r="S2877" i="11"/>
  <c r="T2877" i="11" s="1"/>
  <c r="V2877" i="11" s="1"/>
  <c r="W2877" i="11" s="1"/>
  <c r="X2877" i="11" s="1"/>
  <c r="Z2877" i="11" s="1"/>
  <c r="S2845" i="11"/>
  <c r="T2845" i="11" s="1"/>
  <c r="V2845" i="11" s="1"/>
  <c r="W2845" i="11" s="1"/>
  <c r="X2845" i="11" s="1"/>
  <c r="Z2845" i="11" s="1"/>
  <c r="S2825" i="11"/>
  <c r="T2825" i="11" s="1"/>
  <c r="V2825" i="11" s="1"/>
  <c r="W2825" i="11" s="1"/>
  <c r="X2825" i="11" s="1"/>
  <c r="Z2825" i="11" s="1"/>
  <c r="S2813" i="11"/>
  <c r="T2813" i="11" s="1"/>
  <c r="V2813" i="11" s="1"/>
  <c r="W2813" i="11" s="1"/>
  <c r="X2813" i="11" s="1"/>
  <c r="Z2813" i="11" s="1"/>
  <c r="S2793" i="11"/>
  <c r="T2793" i="11" s="1"/>
  <c r="V2793" i="11" s="1"/>
  <c r="W2793" i="11" s="1"/>
  <c r="X2793" i="11" s="1"/>
  <c r="Z2793" i="11" s="1"/>
  <c r="S2761" i="11"/>
  <c r="T2761" i="11" s="1"/>
  <c r="V2761" i="11" s="1"/>
  <c r="W2761" i="11" s="1"/>
  <c r="X2761" i="11" s="1"/>
  <c r="Z2761" i="11" s="1"/>
  <c r="S2729" i="11"/>
  <c r="T2729" i="11" s="1"/>
  <c r="V2729" i="11" s="1"/>
  <c r="W2729" i="11" s="1"/>
  <c r="X2729" i="11" s="1"/>
  <c r="Z2729" i="11" s="1"/>
  <c r="S2717" i="11"/>
  <c r="T2717" i="11" s="1"/>
  <c r="V2717" i="11" s="1"/>
  <c r="W2717" i="11" s="1"/>
  <c r="X2717" i="11" s="1"/>
  <c r="Z2717" i="11" s="1"/>
  <c r="S2697" i="11"/>
  <c r="T2697" i="11" s="1"/>
  <c r="V2697" i="11" s="1"/>
  <c r="W2697" i="11" s="1"/>
  <c r="X2697" i="11" s="1"/>
  <c r="Z2697" i="11" s="1"/>
  <c r="S2685" i="11"/>
  <c r="T2685" i="11" s="1"/>
  <c r="V2685" i="11" s="1"/>
  <c r="W2685" i="11" s="1"/>
  <c r="X2685" i="11" s="1"/>
  <c r="Z2685" i="11" s="1"/>
  <c r="S2653" i="11"/>
  <c r="T2653" i="11" s="1"/>
  <c r="V2653" i="11" s="1"/>
  <c r="W2653" i="11" s="1"/>
  <c r="X2653" i="11" s="1"/>
  <c r="Z2653" i="11" s="1"/>
  <c r="S2633" i="11"/>
  <c r="T2633" i="11" s="1"/>
  <c r="V2633" i="11" s="1"/>
  <c r="W2633" i="11" s="1"/>
  <c r="X2633" i="11" s="1"/>
  <c r="Z2633" i="11" s="1"/>
  <c r="S2601" i="11"/>
  <c r="T2601" i="11" s="1"/>
  <c r="V2601" i="11" s="1"/>
  <c r="W2601" i="11" s="1"/>
  <c r="X2601" i="11" s="1"/>
  <c r="Z2601" i="11" s="1"/>
  <c r="S2589" i="11"/>
  <c r="T2589" i="11" s="1"/>
  <c r="V2589" i="11" s="1"/>
  <c r="W2589" i="11" s="1"/>
  <c r="X2589" i="11" s="1"/>
  <c r="Z2589" i="11" s="1"/>
  <c r="S2569" i="11"/>
  <c r="T2569" i="11" s="1"/>
  <c r="V2569" i="11" s="1"/>
  <c r="W2569" i="11" s="1"/>
  <c r="X2569" i="11" s="1"/>
  <c r="Z2569" i="11" s="1"/>
  <c r="S2557" i="11"/>
  <c r="T2557" i="11" s="1"/>
  <c r="V2557" i="11" s="1"/>
  <c r="W2557" i="11" s="1"/>
  <c r="X2557" i="11" s="1"/>
  <c r="Z2557" i="11" s="1"/>
  <c r="S2505" i="11"/>
  <c r="T2505" i="11" s="1"/>
  <c r="V2505" i="11" s="1"/>
  <c r="W2505" i="11" s="1"/>
  <c r="X2505" i="11" s="1"/>
  <c r="Z2505" i="11" s="1"/>
  <c r="S2493" i="11"/>
  <c r="T2493" i="11" s="1"/>
  <c r="V2493" i="11" s="1"/>
  <c r="W2493" i="11" s="1"/>
  <c r="X2493" i="11" s="1"/>
  <c r="Z2493" i="11" s="1"/>
  <c r="S2429" i="11"/>
  <c r="T2429" i="11" s="1"/>
  <c r="V2429" i="11" s="1"/>
  <c r="W2429" i="11" s="1"/>
  <c r="X2429" i="11" s="1"/>
  <c r="Z2429" i="11" s="1"/>
  <c r="S2409" i="11"/>
  <c r="T2409" i="11" s="1"/>
  <c r="V2409" i="11" s="1"/>
  <c r="W2409" i="11" s="1"/>
  <c r="X2409" i="11" s="1"/>
  <c r="Z2409" i="11" s="1"/>
  <c r="S2365" i="11"/>
  <c r="T2365" i="11" s="1"/>
  <c r="V2365" i="11" s="1"/>
  <c r="W2365" i="11" s="1"/>
  <c r="X2365" i="11" s="1"/>
  <c r="Z2365" i="11" s="1"/>
  <c r="S2333" i="11"/>
  <c r="T2333" i="11" s="1"/>
  <c r="V2333" i="11" s="1"/>
  <c r="W2333" i="11" s="1"/>
  <c r="X2333" i="11" s="1"/>
  <c r="Z2333" i="11" s="1"/>
  <c r="S2313" i="11"/>
  <c r="T2313" i="11" s="1"/>
  <c r="V2313" i="11" s="1"/>
  <c r="W2313" i="11" s="1"/>
  <c r="X2313" i="11" s="1"/>
  <c r="Z2313" i="11" s="1"/>
  <c r="S2301" i="11"/>
  <c r="T2301" i="11" s="1"/>
  <c r="V2301" i="11" s="1"/>
  <c r="W2301" i="11" s="1"/>
  <c r="X2301" i="11" s="1"/>
  <c r="Z2301" i="11" s="1"/>
  <c r="S2249" i="11"/>
  <c r="T2249" i="11" s="1"/>
  <c r="V2249" i="11" s="1"/>
  <c r="W2249" i="11" s="1"/>
  <c r="X2249" i="11" s="1"/>
  <c r="Z2249" i="11" s="1"/>
  <c r="S2237" i="11"/>
  <c r="T2237" i="11" s="1"/>
  <c r="V2237" i="11" s="1"/>
  <c r="W2237" i="11" s="1"/>
  <c r="X2237" i="11" s="1"/>
  <c r="Z2237" i="11" s="1"/>
  <c r="S2173" i="11"/>
  <c r="T2173" i="11" s="1"/>
  <c r="V2173" i="11" s="1"/>
  <c r="W2173" i="11" s="1"/>
  <c r="X2173" i="11" s="1"/>
  <c r="Z2173" i="11" s="1"/>
  <c r="S2153" i="11"/>
  <c r="T2153" i="11" s="1"/>
  <c r="V2153" i="11" s="1"/>
  <c r="W2153" i="11" s="1"/>
  <c r="X2153" i="11" s="1"/>
  <c r="Z2153" i="11" s="1"/>
  <c r="S2141" i="11"/>
  <c r="T2141" i="11" s="1"/>
  <c r="V2141" i="11" s="1"/>
  <c r="W2141" i="11" s="1"/>
  <c r="X2141" i="11" s="1"/>
  <c r="Z2141" i="11" s="1"/>
  <c r="S1905" i="11"/>
  <c r="T1905" i="11" s="1"/>
  <c r="V1905" i="11" s="1"/>
  <c r="W1905" i="11" s="1"/>
  <c r="X1905" i="11" s="1"/>
  <c r="Z1905" i="11" s="1"/>
  <c r="S4221" i="11"/>
  <c r="T4221" i="11" s="1"/>
  <c r="V4221" i="11" s="1"/>
  <c r="W4221" i="11" s="1"/>
  <c r="X4221" i="11" s="1"/>
  <c r="Z4221" i="11" s="1"/>
  <c r="S4189" i="11"/>
  <c r="T4189" i="11" s="1"/>
  <c r="V4189" i="11" s="1"/>
  <c r="W4189" i="11" s="1"/>
  <c r="X4189" i="11" s="1"/>
  <c r="Z4189" i="11" s="1"/>
  <c r="S4125" i="11"/>
  <c r="T4125" i="11" s="1"/>
  <c r="V4125" i="11" s="1"/>
  <c r="W4125" i="11" s="1"/>
  <c r="X4125" i="11" s="1"/>
  <c r="Z4125" i="11" s="1"/>
  <c r="S4101" i="11"/>
  <c r="T4101" i="11" s="1"/>
  <c r="V4101" i="11" s="1"/>
  <c r="W4101" i="11" s="1"/>
  <c r="X4101" i="11" s="1"/>
  <c r="Z4101" i="11" s="1"/>
  <c r="S4081" i="11"/>
  <c r="T4081" i="11" s="1"/>
  <c r="V4081" i="11" s="1"/>
  <c r="W4081" i="11" s="1"/>
  <c r="X4081" i="11" s="1"/>
  <c r="Z4081" i="11" s="1"/>
  <c r="S4061" i="11"/>
  <c r="T4061" i="11" s="1"/>
  <c r="V4061" i="11" s="1"/>
  <c r="W4061" i="11" s="1"/>
  <c r="X4061" i="11" s="1"/>
  <c r="Z4061" i="11" s="1"/>
  <c r="S4049" i="11"/>
  <c r="T4049" i="11" s="1"/>
  <c r="V4049" i="11" s="1"/>
  <c r="W4049" i="11" s="1"/>
  <c r="X4049" i="11" s="1"/>
  <c r="Z4049" i="11" s="1"/>
  <c r="S4017" i="11"/>
  <c r="T4017" i="11" s="1"/>
  <c r="V4017" i="11" s="1"/>
  <c r="W4017" i="11" s="1"/>
  <c r="X4017" i="11" s="1"/>
  <c r="Z4017" i="11" s="1"/>
  <c r="S3997" i="11"/>
  <c r="T3997" i="11" s="1"/>
  <c r="V3997" i="11" s="1"/>
  <c r="W3997" i="11" s="1"/>
  <c r="X3997" i="11" s="1"/>
  <c r="Z3997" i="11" s="1"/>
  <c r="S3985" i="11"/>
  <c r="T3985" i="11" s="1"/>
  <c r="V3985" i="11" s="1"/>
  <c r="W3985" i="11" s="1"/>
  <c r="X3985" i="11" s="1"/>
  <c r="Z3985" i="11" s="1"/>
  <c r="S3953" i="11"/>
  <c r="T3953" i="11" s="1"/>
  <c r="V3953" i="11" s="1"/>
  <c r="W3953" i="11" s="1"/>
  <c r="X3953" i="11" s="1"/>
  <c r="Z3953" i="11" s="1"/>
  <c r="S3933" i="11"/>
  <c r="T3933" i="11" s="1"/>
  <c r="V3933" i="11" s="1"/>
  <c r="W3933" i="11" s="1"/>
  <c r="X3933" i="11" s="1"/>
  <c r="Z3933" i="11" s="1"/>
  <c r="S3857" i="11"/>
  <c r="T3857" i="11" s="1"/>
  <c r="V3857" i="11" s="1"/>
  <c r="W3857" i="11" s="1"/>
  <c r="X3857" i="11" s="1"/>
  <c r="Z3857" i="11" s="1"/>
  <c r="S3837" i="11"/>
  <c r="T3837" i="11" s="1"/>
  <c r="V3837" i="11" s="1"/>
  <c r="W3837" i="11" s="1"/>
  <c r="X3837" i="11" s="1"/>
  <c r="Z3837" i="11" s="1"/>
  <c r="S3825" i="11"/>
  <c r="T3825" i="11" s="1"/>
  <c r="V3825" i="11" s="1"/>
  <c r="W3825" i="11" s="1"/>
  <c r="X3825" i="11" s="1"/>
  <c r="Z3825" i="11" s="1"/>
  <c r="S3805" i="11"/>
  <c r="T3805" i="11" s="1"/>
  <c r="V3805" i="11" s="1"/>
  <c r="W3805" i="11" s="1"/>
  <c r="X3805" i="11" s="1"/>
  <c r="Z3805" i="11" s="1"/>
  <c r="S3761" i="11"/>
  <c r="T3761" i="11" s="1"/>
  <c r="V3761" i="11" s="1"/>
  <c r="W3761" i="11" s="1"/>
  <c r="X3761" i="11" s="1"/>
  <c r="Z3761" i="11" s="1"/>
  <c r="S3741" i="11"/>
  <c r="T3741" i="11" s="1"/>
  <c r="V3741" i="11" s="1"/>
  <c r="W3741" i="11" s="1"/>
  <c r="X3741" i="11" s="1"/>
  <c r="Z3741" i="11" s="1"/>
  <c r="S3729" i="11"/>
  <c r="T3729" i="11" s="1"/>
  <c r="V3729" i="11" s="1"/>
  <c r="W3729" i="11" s="1"/>
  <c r="X3729" i="11" s="1"/>
  <c r="Z3729" i="11" s="1"/>
  <c r="S3697" i="11"/>
  <c r="T3697" i="11" s="1"/>
  <c r="V3697" i="11" s="1"/>
  <c r="W3697" i="11" s="1"/>
  <c r="X3697" i="11" s="1"/>
  <c r="Z3697" i="11" s="1"/>
  <c r="S3665" i="11"/>
  <c r="T3665" i="11" s="1"/>
  <c r="V3665" i="11" s="1"/>
  <c r="W3665" i="11" s="1"/>
  <c r="X3665" i="11" s="1"/>
  <c r="Z3665" i="11" s="1"/>
  <c r="S3613" i="11"/>
  <c r="T3613" i="11" s="1"/>
  <c r="V3613" i="11" s="1"/>
  <c r="W3613" i="11" s="1"/>
  <c r="X3613" i="11" s="1"/>
  <c r="Z3613" i="11" s="1"/>
  <c r="S3569" i="11"/>
  <c r="T3569" i="11" s="1"/>
  <c r="V3569" i="11" s="1"/>
  <c r="W3569" i="11" s="1"/>
  <c r="X3569" i="11" s="1"/>
  <c r="Z3569" i="11" s="1"/>
  <c r="S3549" i="11"/>
  <c r="T3549" i="11" s="1"/>
  <c r="V3549" i="11" s="1"/>
  <c r="W3549" i="11" s="1"/>
  <c r="X3549" i="11" s="1"/>
  <c r="Z3549" i="11" s="1"/>
  <c r="S3505" i="11"/>
  <c r="T3505" i="11" s="1"/>
  <c r="V3505" i="11" s="1"/>
  <c r="W3505" i="11" s="1"/>
  <c r="X3505" i="11" s="1"/>
  <c r="Z3505" i="11" s="1"/>
  <c r="S3473" i="11"/>
  <c r="T3473" i="11" s="1"/>
  <c r="V3473" i="11" s="1"/>
  <c r="W3473" i="11" s="1"/>
  <c r="X3473" i="11" s="1"/>
  <c r="Z3473" i="11" s="1"/>
  <c r="S3409" i="11"/>
  <c r="T3409" i="11" s="1"/>
  <c r="V3409" i="11" s="1"/>
  <c r="W3409" i="11" s="1"/>
  <c r="X3409" i="11" s="1"/>
  <c r="Z3409" i="11" s="1"/>
  <c r="S3377" i="11"/>
  <c r="T3377" i="11" s="1"/>
  <c r="V3377" i="11" s="1"/>
  <c r="W3377" i="11" s="1"/>
  <c r="X3377" i="11" s="1"/>
  <c r="Z3377" i="11" s="1"/>
  <c r="S3345" i="11"/>
  <c r="T3345" i="11" s="1"/>
  <c r="V3345" i="11" s="1"/>
  <c r="W3345" i="11" s="1"/>
  <c r="X3345" i="11" s="1"/>
  <c r="Z3345" i="11" s="1"/>
  <c r="S3313" i="11"/>
  <c r="T3313" i="11" s="1"/>
  <c r="V3313" i="11" s="1"/>
  <c r="W3313" i="11" s="1"/>
  <c r="X3313" i="11" s="1"/>
  <c r="Z3313" i="11" s="1"/>
  <c r="S3281" i="11"/>
  <c r="T3281" i="11" s="1"/>
  <c r="V3281" i="11" s="1"/>
  <c r="W3281" i="11" s="1"/>
  <c r="X3281" i="11" s="1"/>
  <c r="Z3281" i="11" s="1"/>
  <c r="S3261" i="11"/>
  <c r="T3261" i="11" s="1"/>
  <c r="V3261" i="11" s="1"/>
  <c r="W3261" i="11" s="1"/>
  <c r="X3261" i="11" s="1"/>
  <c r="Z3261" i="11" s="1"/>
  <c r="S3249" i="11"/>
  <c r="T3249" i="11" s="1"/>
  <c r="V3249" i="11" s="1"/>
  <c r="W3249" i="11" s="1"/>
  <c r="X3249" i="11" s="1"/>
  <c r="Z3249" i="11" s="1"/>
  <c r="S3229" i="11"/>
  <c r="T3229" i="11" s="1"/>
  <c r="V3229" i="11" s="1"/>
  <c r="W3229" i="11" s="1"/>
  <c r="X3229" i="11" s="1"/>
  <c r="Z3229" i="11" s="1"/>
  <c r="S3217" i="11"/>
  <c r="T3217" i="11" s="1"/>
  <c r="V3217" i="11" s="1"/>
  <c r="W3217" i="11" s="1"/>
  <c r="X3217" i="11" s="1"/>
  <c r="Z3217" i="11" s="1"/>
  <c r="S3185" i="11"/>
  <c r="T3185" i="11" s="1"/>
  <c r="V3185" i="11" s="1"/>
  <c r="W3185" i="11" s="1"/>
  <c r="X3185" i="11" s="1"/>
  <c r="Z3185" i="11" s="1"/>
  <c r="S3153" i="11"/>
  <c r="T3153" i="11" s="1"/>
  <c r="V3153" i="11" s="1"/>
  <c r="W3153" i="11" s="1"/>
  <c r="X3153" i="11" s="1"/>
  <c r="Z3153" i="11" s="1"/>
  <c r="S3133" i="11"/>
  <c r="T3133" i="11" s="1"/>
  <c r="V3133" i="11" s="1"/>
  <c r="W3133" i="11" s="1"/>
  <c r="X3133" i="11" s="1"/>
  <c r="Z3133" i="11" s="1"/>
  <c r="S3121" i="11"/>
  <c r="T3121" i="11" s="1"/>
  <c r="V3121" i="11" s="1"/>
  <c r="W3121" i="11" s="1"/>
  <c r="X3121" i="11" s="1"/>
  <c r="Z3121" i="11" s="1"/>
  <c r="S3089" i="11"/>
  <c r="T3089" i="11" s="1"/>
  <c r="V3089" i="11" s="1"/>
  <c r="W3089" i="11" s="1"/>
  <c r="X3089" i="11" s="1"/>
  <c r="Z3089" i="11" s="1"/>
  <c r="S3069" i="11"/>
  <c r="T3069" i="11" s="1"/>
  <c r="V3069" i="11" s="1"/>
  <c r="W3069" i="11" s="1"/>
  <c r="X3069" i="11" s="1"/>
  <c r="Z3069" i="11" s="1"/>
  <c r="S3057" i="11"/>
  <c r="T3057" i="11" s="1"/>
  <c r="V3057" i="11" s="1"/>
  <c r="W3057" i="11" s="1"/>
  <c r="X3057" i="11" s="1"/>
  <c r="Z3057" i="11" s="1"/>
  <c r="S3025" i="11"/>
  <c r="T3025" i="11" s="1"/>
  <c r="V3025" i="11" s="1"/>
  <c r="W3025" i="11" s="1"/>
  <c r="X3025" i="11" s="1"/>
  <c r="Z3025" i="11" s="1"/>
  <c r="S3005" i="11"/>
  <c r="T3005" i="11" s="1"/>
  <c r="V3005" i="11" s="1"/>
  <c r="W3005" i="11" s="1"/>
  <c r="X3005" i="11" s="1"/>
  <c r="Z3005" i="11" s="1"/>
  <c r="S2961" i="11"/>
  <c r="T2961" i="11" s="1"/>
  <c r="V2961" i="11" s="1"/>
  <c r="W2961" i="11" s="1"/>
  <c r="X2961" i="11" s="1"/>
  <c r="Z2961" i="11" s="1"/>
  <c r="S2941" i="11"/>
  <c r="T2941" i="11" s="1"/>
  <c r="V2941" i="11" s="1"/>
  <c r="W2941" i="11" s="1"/>
  <c r="X2941" i="11" s="1"/>
  <c r="Z2941" i="11" s="1"/>
  <c r="S2929" i="11"/>
  <c r="T2929" i="11" s="1"/>
  <c r="V2929" i="11" s="1"/>
  <c r="W2929" i="11" s="1"/>
  <c r="X2929" i="11" s="1"/>
  <c r="Z2929" i="11" s="1"/>
  <c r="S2909" i="11"/>
  <c r="T2909" i="11" s="1"/>
  <c r="V2909" i="11" s="1"/>
  <c r="W2909" i="11" s="1"/>
  <c r="X2909" i="11" s="1"/>
  <c r="Z2909" i="11" s="1"/>
  <c r="S2865" i="11"/>
  <c r="T2865" i="11" s="1"/>
  <c r="V2865" i="11" s="1"/>
  <c r="W2865" i="11" s="1"/>
  <c r="X2865" i="11" s="1"/>
  <c r="Z2865" i="11" s="1"/>
  <c r="S2801" i="11"/>
  <c r="T2801" i="11" s="1"/>
  <c r="V2801" i="11" s="1"/>
  <c r="W2801" i="11" s="1"/>
  <c r="X2801" i="11" s="1"/>
  <c r="Z2801" i="11" s="1"/>
  <c r="S2769" i="11"/>
  <c r="T2769" i="11" s="1"/>
  <c r="V2769" i="11" s="1"/>
  <c r="W2769" i="11" s="1"/>
  <c r="X2769" i="11" s="1"/>
  <c r="Z2769" i="11" s="1"/>
  <c r="S2749" i="11"/>
  <c r="T2749" i="11" s="1"/>
  <c r="V2749" i="11" s="1"/>
  <c r="W2749" i="11" s="1"/>
  <c r="X2749" i="11" s="1"/>
  <c r="Z2749" i="11" s="1"/>
  <c r="S2737" i="11"/>
  <c r="T2737" i="11" s="1"/>
  <c r="V2737" i="11" s="1"/>
  <c r="W2737" i="11" s="1"/>
  <c r="X2737" i="11" s="1"/>
  <c r="Z2737" i="11" s="1"/>
  <c r="S2705" i="11"/>
  <c r="T2705" i="11" s="1"/>
  <c r="V2705" i="11" s="1"/>
  <c r="W2705" i="11" s="1"/>
  <c r="X2705" i="11" s="1"/>
  <c r="Z2705" i="11" s="1"/>
  <c r="S2641" i="11"/>
  <c r="T2641" i="11" s="1"/>
  <c r="V2641" i="11" s="1"/>
  <c r="W2641" i="11" s="1"/>
  <c r="X2641" i="11" s="1"/>
  <c r="Z2641" i="11" s="1"/>
  <c r="S2629" i="11"/>
  <c r="T2629" i="11" s="1"/>
  <c r="V2629" i="11" s="1"/>
  <c r="W2629" i="11" s="1"/>
  <c r="X2629" i="11" s="1"/>
  <c r="Z2629" i="11" s="1"/>
  <c r="S2621" i="11"/>
  <c r="T2621" i="11" s="1"/>
  <c r="V2621" i="11" s="1"/>
  <c r="W2621" i="11" s="1"/>
  <c r="X2621" i="11" s="1"/>
  <c r="Z2621" i="11" s="1"/>
  <c r="S2609" i="11"/>
  <c r="T2609" i="11" s="1"/>
  <c r="V2609" i="11" s="1"/>
  <c r="W2609" i="11" s="1"/>
  <c r="X2609" i="11" s="1"/>
  <c r="Z2609" i="11" s="1"/>
  <c r="S2577" i="11"/>
  <c r="T2577" i="11" s="1"/>
  <c r="V2577" i="11" s="1"/>
  <c r="W2577" i="11" s="1"/>
  <c r="X2577" i="11" s="1"/>
  <c r="Z2577" i="11" s="1"/>
  <c r="S2565" i="11"/>
  <c r="T2565" i="11" s="1"/>
  <c r="V2565" i="11" s="1"/>
  <c r="W2565" i="11" s="1"/>
  <c r="X2565" i="11" s="1"/>
  <c r="Z2565" i="11" s="1"/>
  <c r="S2545" i="11"/>
  <c r="T2545" i="11" s="1"/>
  <c r="V2545" i="11" s="1"/>
  <c r="W2545" i="11" s="1"/>
  <c r="X2545" i="11" s="1"/>
  <c r="Z2545" i="11" s="1"/>
  <c r="S2525" i="11"/>
  <c r="T2525" i="11" s="1"/>
  <c r="V2525" i="11" s="1"/>
  <c r="W2525" i="11" s="1"/>
  <c r="X2525" i="11" s="1"/>
  <c r="Z2525" i="11" s="1"/>
  <c r="S2513" i="11"/>
  <c r="T2513" i="11" s="1"/>
  <c r="V2513" i="11" s="1"/>
  <c r="W2513" i="11" s="1"/>
  <c r="X2513" i="11" s="1"/>
  <c r="Z2513" i="11" s="1"/>
  <c r="S2481" i="11"/>
  <c r="T2481" i="11" s="1"/>
  <c r="V2481" i="11" s="1"/>
  <c r="W2481" i="11" s="1"/>
  <c r="X2481" i="11" s="1"/>
  <c r="Z2481" i="11" s="1"/>
  <c r="S2461" i="11"/>
  <c r="T2461" i="11" s="1"/>
  <c r="V2461" i="11" s="1"/>
  <c r="W2461" i="11" s="1"/>
  <c r="X2461" i="11" s="1"/>
  <c r="Z2461" i="11" s="1"/>
  <c r="S2417" i="11"/>
  <c r="T2417" i="11" s="1"/>
  <c r="V2417" i="11" s="1"/>
  <c r="W2417" i="11" s="1"/>
  <c r="X2417" i="11" s="1"/>
  <c r="Z2417" i="11" s="1"/>
  <c r="S2353" i="11"/>
  <c r="T2353" i="11" s="1"/>
  <c r="V2353" i="11" s="1"/>
  <c r="W2353" i="11" s="1"/>
  <c r="X2353" i="11" s="1"/>
  <c r="Z2353" i="11" s="1"/>
  <c r="S2321" i="11"/>
  <c r="T2321" i="11" s="1"/>
  <c r="V2321" i="11" s="1"/>
  <c r="W2321" i="11" s="1"/>
  <c r="X2321" i="11" s="1"/>
  <c r="Z2321" i="11" s="1"/>
  <c r="S2289" i="11"/>
  <c r="T2289" i="11" s="1"/>
  <c r="V2289" i="11" s="1"/>
  <c r="W2289" i="11" s="1"/>
  <c r="X2289" i="11" s="1"/>
  <c r="Z2289" i="11" s="1"/>
  <c r="S2269" i="11"/>
  <c r="T2269" i="11" s="1"/>
  <c r="V2269" i="11" s="1"/>
  <c r="W2269" i="11" s="1"/>
  <c r="X2269" i="11" s="1"/>
  <c r="Z2269" i="11" s="1"/>
  <c r="S2257" i="11"/>
  <c r="T2257" i="11" s="1"/>
  <c r="V2257" i="11" s="1"/>
  <c r="W2257" i="11" s="1"/>
  <c r="X2257" i="11" s="1"/>
  <c r="Z2257" i="11" s="1"/>
  <c r="S2225" i="11"/>
  <c r="T2225" i="11" s="1"/>
  <c r="V2225" i="11" s="1"/>
  <c r="W2225" i="11" s="1"/>
  <c r="X2225" i="11" s="1"/>
  <c r="Z2225" i="11" s="1"/>
  <c r="S2161" i="11"/>
  <c r="T2161" i="11" s="1"/>
  <c r="V2161" i="11" s="1"/>
  <c r="W2161" i="11" s="1"/>
  <c r="X2161" i="11" s="1"/>
  <c r="Z2161" i="11" s="1"/>
  <c r="S2129" i="11"/>
  <c r="T2129" i="11" s="1"/>
  <c r="V2129" i="11" s="1"/>
  <c r="W2129" i="11" s="1"/>
  <c r="X2129" i="11" s="1"/>
  <c r="Z2129" i="11" s="1"/>
  <c r="S1837" i="11"/>
  <c r="T1837" i="11" s="1"/>
  <c r="V1837" i="11" s="1"/>
  <c r="W1837" i="11" s="1"/>
  <c r="X1837" i="11" s="1"/>
  <c r="Z1837" i="11" s="1"/>
  <c r="S4337" i="11"/>
  <c r="T4337" i="11" s="1"/>
  <c r="V4337" i="11" s="1"/>
  <c r="W4337" i="11" s="1"/>
  <c r="X4337" i="11" s="1"/>
  <c r="Z4337" i="11" s="1"/>
  <c r="S4325" i="11"/>
  <c r="T4325" i="11" s="1"/>
  <c r="V4325" i="11" s="1"/>
  <c r="W4325" i="11" s="1"/>
  <c r="X4325" i="11" s="1"/>
  <c r="Z4325" i="11" s="1"/>
  <c r="S4305" i="11"/>
  <c r="T4305" i="11" s="1"/>
  <c r="V4305" i="11" s="1"/>
  <c r="W4305" i="11" s="1"/>
  <c r="X4305" i="11" s="1"/>
  <c r="Z4305" i="11" s="1"/>
  <c r="S4293" i="11"/>
  <c r="T4293" i="11" s="1"/>
  <c r="V4293" i="11" s="1"/>
  <c r="W4293" i="11" s="1"/>
  <c r="X4293" i="11" s="1"/>
  <c r="Z4293" i="11" s="1"/>
  <c r="S4273" i="11"/>
  <c r="T4273" i="11" s="1"/>
  <c r="V4273" i="11" s="1"/>
  <c r="W4273" i="11" s="1"/>
  <c r="X4273" i="11" s="1"/>
  <c r="Z4273" i="11" s="1"/>
  <c r="S4261" i="11"/>
  <c r="T4261" i="11" s="1"/>
  <c r="V4261" i="11" s="1"/>
  <c r="W4261" i="11" s="1"/>
  <c r="X4261" i="11" s="1"/>
  <c r="Z4261" i="11" s="1"/>
  <c r="S4241" i="11"/>
  <c r="T4241" i="11" s="1"/>
  <c r="V4241" i="11" s="1"/>
  <c r="W4241" i="11" s="1"/>
  <c r="X4241" i="11" s="1"/>
  <c r="Z4241" i="11" s="1"/>
  <c r="S4229" i="11"/>
  <c r="T4229" i="11" s="1"/>
  <c r="V4229" i="11" s="1"/>
  <c r="W4229" i="11" s="1"/>
  <c r="X4229" i="11" s="1"/>
  <c r="Z4229" i="11" s="1"/>
  <c r="S4209" i="11"/>
  <c r="T4209" i="11" s="1"/>
  <c r="V4209" i="11" s="1"/>
  <c r="W4209" i="11" s="1"/>
  <c r="X4209" i="11" s="1"/>
  <c r="Z4209" i="11" s="1"/>
  <c r="S4197" i="11"/>
  <c r="T4197" i="11" s="1"/>
  <c r="V4197" i="11" s="1"/>
  <c r="W4197" i="11" s="1"/>
  <c r="X4197" i="11" s="1"/>
  <c r="Z4197" i="11" s="1"/>
  <c r="S4177" i="11"/>
  <c r="T4177" i="11" s="1"/>
  <c r="V4177" i="11" s="1"/>
  <c r="W4177" i="11" s="1"/>
  <c r="X4177" i="11" s="1"/>
  <c r="Z4177" i="11" s="1"/>
  <c r="S4165" i="11"/>
  <c r="T4165" i="11" s="1"/>
  <c r="V4165" i="11" s="1"/>
  <c r="W4165" i="11" s="1"/>
  <c r="X4165" i="11" s="1"/>
  <c r="Z4165" i="11" s="1"/>
  <c r="S4145" i="11"/>
  <c r="T4145" i="11" s="1"/>
  <c r="V4145" i="11" s="1"/>
  <c r="W4145" i="11" s="1"/>
  <c r="X4145" i="11" s="1"/>
  <c r="Z4145" i="11" s="1"/>
  <c r="S4113" i="11"/>
  <c r="T4113" i="11" s="1"/>
  <c r="V4113" i="11" s="1"/>
  <c r="W4113" i="11" s="1"/>
  <c r="X4113" i="11" s="1"/>
  <c r="Z4113" i="11" s="1"/>
  <c r="S4037" i="11"/>
  <c r="T4037" i="11" s="1"/>
  <c r="V4037" i="11" s="1"/>
  <c r="W4037" i="11" s="1"/>
  <c r="X4037" i="11" s="1"/>
  <c r="Z4037" i="11" s="1"/>
  <c r="S4005" i="11"/>
  <c r="T4005" i="11" s="1"/>
  <c r="V4005" i="11" s="1"/>
  <c r="W4005" i="11" s="1"/>
  <c r="X4005" i="11" s="1"/>
  <c r="Z4005" i="11" s="1"/>
  <c r="S3973" i="11"/>
  <c r="T3973" i="11" s="1"/>
  <c r="V3973" i="11" s="1"/>
  <c r="W3973" i="11" s="1"/>
  <c r="X3973" i="11" s="1"/>
  <c r="Z3973" i="11" s="1"/>
  <c r="S3941" i="11"/>
  <c r="T3941" i="11" s="1"/>
  <c r="V3941" i="11" s="1"/>
  <c r="W3941" i="11" s="1"/>
  <c r="X3941" i="11" s="1"/>
  <c r="Z3941" i="11" s="1"/>
  <c r="S3877" i="11"/>
  <c r="T3877" i="11" s="1"/>
  <c r="V3877" i="11" s="1"/>
  <c r="W3877" i="11" s="1"/>
  <c r="X3877" i="11" s="1"/>
  <c r="Z3877" i="11" s="1"/>
  <c r="S3845" i="11"/>
  <c r="T3845" i="11" s="1"/>
  <c r="V3845" i="11" s="1"/>
  <c r="W3845" i="11" s="1"/>
  <c r="X3845" i="11" s="1"/>
  <c r="Z3845" i="11" s="1"/>
  <c r="S3813" i="11"/>
  <c r="T3813" i="11" s="1"/>
  <c r="V3813" i="11" s="1"/>
  <c r="W3813" i="11" s="1"/>
  <c r="X3813" i="11" s="1"/>
  <c r="Z3813" i="11" s="1"/>
  <c r="S3781" i="11"/>
  <c r="T3781" i="11" s="1"/>
  <c r="V3781" i="11" s="1"/>
  <c r="W3781" i="11" s="1"/>
  <c r="X3781" i="11" s="1"/>
  <c r="Z3781" i="11" s="1"/>
  <c r="S3749" i="11"/>
  <c r="T3749" i="11" s="1"/>
  <c r="V3749" i="11" s="1"/>
  <c r="W3749" i="11" s="1"/>
  <c r="X3749" i="11" s="1"/>
  <c r="Z3749" i="11" s="1"/>
  <c r="S3717" i="11"/>
  <c r="T3717" i="11" s="1"/>
  <c r="V3717" i="11" s="1"/>
  <c r="W3717" i="11" s="1"/>
  <c r="X3717" i="11" s="1"/>
  <c r="Z3717" i="11" s="1"/>
  <c r="S3653" i="11"/>
  <c r="T3653" i="11" s="1"/>
  <c r="V3653" i="11" s="1"/>
  <c r="W3653" i="11" s="1"/>
  <c r="X3653" i="11" s="1"/>
  <c r="Z3653" i="11" s="1"/>
  <c r="S3621" i="11"/>
  <c r="T3621" i="11" s="1"/>
  <c r="V3621" i="11" s="1"/>
  <c r="W3621" i="11" s="1"/>
  <c r="X3621" i="11" s="1"/>
  <c r="Z3621" i="11" s="1"/>
  <c r="S3589" i="11"/>
  <c r="T3589" i="11" s="1"/>
  <c r="V3589" i="11" s="1"/>
  <c r="W3589" i="11" s="1"/>
  <c r="X3589" i="11" s="1"/>
  <c r="Z3589" i="11" s="1"/>
  <c r="S3525" i="11"/>
  <c r="T3525" i="11" s="1"/>
  <c r="V3525" i="11" s="1"/>
  <c r="W3525" i="11" s="1"/>
  <c r="X3525" i="11" s="1"/>
  <c r="Z3525" i="11" s="1"/>
  <c r="S3493" i="11"/>
  <c r="T3493" i="11" s="1"/>
  <c r="V3493" i="11" s="1"/>
  <c r="W3493" i="11" s="1"/>
  <c r="X3493" i="11" s="1"/>
  <c r="Z3493" i="11" s="1"/>
  <c r="S3429" i="11"/>
  <c r="T3429" i="11" s="1"/>
  <c r="V3429" i="11" s="1"/>
  <c r="W3429" i="11" s="1"/>
  <c r="X3429" i="11" s="1"/>
  <c r="Z3429" i="11" s="1"/>
  <c r="S3397" i="11"/>
  <c r="T3397" i="11" s="1"/>
  <c r="V3397" i="11" s="1"/>
  <c r="W3397" i="11" s="1"/>
  <c r="X3397" i="11" s="1"/>
  <c r="Z3397" i="11" s="1"/>
  <c r="S3365" i="11"/>
  <c r="T3365" i="11" s="1"/>
  <c r="V3365" i="11" s="1"/>
  <c r="W3365" i="11" s="1"/>
  <c r="X3365" i="11" s="1"/>
  <c r="Z3365" i="11" s="1"/>
  <c r="S3333" i="11"/>
  <c r="T3333" i="11" s="1"/>
  <c r="V3333" i="11" s="1"/>
  <c r="W3333" i="11" s="1"/>
  <c r="X3333" i="11" s="1"/>
  <c r="Z3333" i="11" s="1"/>
  <c r="S3237" i="11"/>
  <c r="T3237" i="11" s="1"/>
  <c r="V3237" i="11" s="1"/>
  <c r="W3237" i="11" s="1"/>
  <c r="X3237" i="11" s="1"/>
  <c r="Z3237" i="11" s="1"/>
  <c r="S3205" i="11"/>
  <c r="T3205" i="11" s="1"/>
  <c r="V3205" i="11" s="1"/>
  <c r="W3205" i="11" s="1"/>
  <c r="X3205" i="11" s="1"/>
  <c r="Z3205" i="11" s="1"/>
  <c r="S3141" i="11"/>
  <c r="T3141" i="11" s="1"/>
  <c r="V3141" i="11" s="1"/>
  <c r="W3141" i="11" s="1"/>
  <c r="X3141" i="11" s="1"/>
  <c r="Z3141" i="11" s="1"/>
  <c r="S3109" i="11"/>
  <c r="T3109" i="11" s="1"/>
  <c r="V3109" i="11" s="1"/>
  <c r="W3109" i="11" s="1"/>
  <c r="X3109" i="11" s="1"/>
  <c r="Z3109" i="11" s="1"/>
  <c r="S3077" i="11"/>
  <c r="T3077" i="11" s="1"/>
  <c r="V3077" i="11" s="1"/>
  <c r="W3077" i="11" s="1"/>
  <c r="X3077" i="11" s="1"/>
  <c r="Z3077" i="11" s="1"/>
  <c r="S3013" i="11"/>
  <c r="T3013" i="11" s="1"/>
  <c r="V3013" i="11" s="1"/>
  <c r="W3013" i="11" s="1"/>
  <c r="X3013" i="11" s="1"/>
  <c r="Z3013" i="11" s="1"/>
  <c r="S2993" i="11"/>
  <c r="T2993" i="11" s="1"/>
  <c r="V2993" i="11" s="1"/>
  <c r="W2993" i="11" s="1"/>
  <c r="X2993" i="11" s="1"/>
  <c r="Z2993" i="11" s="1"/>
  <c r="S2949" i="11"/>
  <c r="T2949" i="11" s="1"/>
  <c r="V2949" i="11" s="1"/>
  <c r="W2949" i="11" s="1"/>
  <c r="X2949" i="11" s="1"/>
  <c r="Z2949" i="11" s="1"/>
  <c r="S2917" i="11"/>
  <c r="T2917" i="11" s="1"/>
  <c r="V2917" i="11" s="1"/>
  <c r="W2917" i="11" s="1"/>
  <c r="X2917" i="11" s="1"/>
  <c r="Z2917" i="11" s="1"/>
  <c r="S2897" i="11"/>
  <c r="T2897" i="11" s="1"/>
  <c r="V2897" i="11" s="1"/>
  <c r="W2897" i="11" s="1"/>
  <c r="X2897" i="11" s="1"/>
  <c r="Z2897" i="11" s="1"/>
  <c r="S2885" i="11"/>
  <c r="T2885" i="11" s="1"/>
  <c r="V2885" i="11" s="1"/>
  <c r="W2885" i="11" s="1"/>
  <c r="X2885" i="11" s="1"/>
  <c r="Z2885" i="11" s="1"/>
  <c r="S2853" i="11"/>
  <c r="T2853" i="11" s="1"/>
  <c r="V2853" i="11" s="1"/>
  <c r="W2853" i="11" s="1"/>
  <c r="X2853" i="11" s="1"/>
  <c r="Z2853" i="11" s="1"/>
  <c r="S2821" i="11"/>
  <c r="T2821" i="11" s="1"/>
  <c r="V2821" i="11" s="1"/>
  <c r="W2821" i="11" s="1"/>
  <c r="X2821" i="11" s="1"/>
  <c r="Z2821" i="11" s="1"/>
  <c r="S2789" i="11"/>
  <c r="T2789" i="11" s="1"/>
  <c r="V2789" i="11" s="1"/>
  <c r="W2789" i="11" s="1"/>
  <c r="X2789" i="11" s="1"/>
  <c r="Z2789" i="11" s="1"/>
  <c r="S2757" i="11"/>
  <c r="T2757" i="11" s="1"/>
  <c r="V2757" i="11" s="1"/>
  <c r="W2757" i="11" s="1"/>
  <c r="X2757" i="11" s="1"/>
  <c r="Z2757" i="11" s="1"/>
  <c r="S2725" i="11"/>
  <c r="T2725" i="11" s="1"/>
  <c r="V2725" i="11" s="1"/>
  <c r="W2725" i="11" s="1"/>
  <c r="X2725" i="11" s="1"/>
  <c r="Z2725" i="11" s="1"/>
  <c r="S2661" i="11"/>
  <c r="T2661" i="11" s="1"/>
  <c r="V2661" i="11" s="1"/>
  <c r="W2661" i="11" s="1"/>
  <c r="X2661" i="11" s="1"/>
  <c r="Z2661" i="11" s="1"/>
  <c r="S2597" i="11"/>
  <c r="T2597" i="11" s="1"/>
  <c r="V2597" i="11" s="1"/>
  <c r="W2597" i="11" s="1"/>
  <c r="X2597" i="11" s="1"/>
  <c r="Z2597" i="11" s="1"/>
  <c r="S2533" i="11"/>
  <c r="T2533" i="11" s="1"/>
  <c r="V2533" i="11" s="1"/>
  <c r="W2533" i="11" s="1"/>
  <c r="X2533" i="11" s="1"/>
  <c r="Z2533" i="11" s="1"/>
  <c r="S2501" i="11"/>
  <c r="T2501" i="11" s="1"/>
  <c r="V2501" i="11" s="1"/>
  <c r="W2501" i="11" s="1"/>
  <c r="X2501" i="11" s="1"/>
  <c r="Z2501" i="11" s="1"/>
  <c r="S2469" i="11"/>
  <c r="T2469" i="11" s="1"/>
  <c r="V2469" i="11" s="1"/>
  <c r="W2469" i="11" s="1"/>
  <c r="X2469" i="11" s="1"/>
  <c r="Z2469" i="11" s="1"/>
  <c r="S2405" i="11"/>
  <c r="T2405" i="11" s="1"/>
  <c r="V2405" i="11" s="1"/>
  <c r="W2405" i="11" s="1"/>
  <c r="X2405" i="11" s="1"/>
  <c r="Z2405" i="11" s="1"/>
  <c r="S2373" i="11"/>
  <c r="T2373" i="11" s="1"/>
  <c r="V2373" i="11" s="1"/>
  <c r="W2373" i="11" s="1"/>
  <c r="X2373" i="11" s="1"/>
  <c r="Z2373" i="11" s="1"/>
  <c r="S2341" i="11"/>
  <c r="T2341" i="11" s="1"/>
  <c r="V2341" i="11" s="1"/>
  <c r="W2341" i="11" s="1"/>
  <c r="X2341" i="11" s="1"/>
  <c r="Z2341" i="11" s="1"/>
  <c r="S2309" i="11"/>
  <c r="T2309" i="11" s="1"/>
  <c r="V2309" i="11" s="1"/>
  <c r="W2309" i="11" s="1"/>
  <c r="X2309" i="11" s="1"/>
  <c r="Z2309" i="11" s="1"/>
  <c r="S2193" i="11"/>
  <c r="T2193" i="11" s="1"/>
  <c r="V2193" i="11" s="1"/>
  <c r="W2193" i="11" s="1"/>
  <c r="X2193" i="11" s="1"/>
  <c r="Z2193" i="11" s="1"/>
  <c r="S2181" i="11"/>
  <c r="T2181" i="11" s="1"/>
  <c r="V2181" i="11" s="1"/>
  <c r="W2181" i="11" s="1"/>
  <c r="X2181" i="11" s="1"/>
  <c r="Z2181" i="11" s="1"/>
  <c r="S2149" i="11"/>
  <c r="T2149" i="11" s="1"/>
  <c r="V2149" i="11" s="1"/>
  <c r="W2149" i="11" s="1"/>
  <c r="X2149" i="11" s="1"/>
  <c r="Z2149" i="11" s="1"/>
  <c r="S2117" i="11"/>
  <c r="T2117" i="11" s="1"/>
  <c r="V2117" i="11" s="1"/>
  <c r="W2117" i="11" s="1"/>
  <c r="X2117" i="11" s="1"/>
  <c r="Z2117" i="11" s="1"/>
  <c r="S1917" i="11"/>
  <c r="T1917" i="11" s="1"/>
  <c r="V1917" i="11" s="1"/>
  <c r="W1917" i="11" s="1"/>
  <c r="X1917" i="11" s="1"/>
  <c r="Z1917" i="11" s="1"/>
  <c r="S1861" i="11"/>
  <c r="T1861" i="11" s="1"/>
  <c r="V1861" i="11" s="1"/>
  <c r="W1861" i="11" s="1"/>
  <c r="X1861" i="11" s="1"/>
  <c r="Z1861" i="11" s="1"/>
  <c r="S1849" i="11"/>
  <c r="T1849" i="11" s="1"/>
  <c r="V1849" i="11" s="1"/>
  <c r="W1849" i="11" s="1"/>
  <c r="X1849" i="11" s="1"/>
  <c r="Z1849" i="11" s="1"/>
  <c r="S1813" i="11"/>
  <c r="T1813" i="11" s="1"/>
  <c r="V1813" i="11" s="1"/>
  <c r="W1813" i="11" s="1"/>
  <c r="X1813" i="11" s="1"/>
  <c r="Z1813" i="11" s="1"/>
  <c r="S1789" i="11"/>
  <c r="T1789" i="11" s="1"/>
  <c r="V1789" i="11" s="1"/>
  <c r="W1789" i="11" s="1"/>
  <c r="X1789" i="11" s="1"/>
  <c r="Z1789" i="11" s="1"/>
  <c r="S4281" i="11"/>
  <c r="T4281" i="11" s="1"/>
  <c r="V4281" i="11" s="1"/>
  <c r="W4281" i="11" s="1"/>
  <c r="X4281" i="11" s="1"/>
  <c r="Z4281" i="11" s="1"/>
  <c r="S4217" i="11"/>
  <c r="T4217" i="11" s="1"/>
  <c r="V4217" i="11" s="1"/>
  <c r="W4217" i="11" s="1"/>
  <c r="X4217" i="11" s="1"/>
  <c r="Z4217" i="11" s="1"/>
  <c r="S4153" i="11"/>
  <c r="T4153" i="11" s="1"/>
  <c r="V4153" i="11" s="1"/>
  <c r="W4153" i="11" s="1"/>
  <c r="X4153" i="11" s="1"/>
  <c r="Z4153" i="11" s="1"/>
  <c r="S4089" i="11"/>
  <c r="T4089" i="11" s="1"/>
  <c r="V4089" i="11" s="1"/>
  <c r="W4089" i="11" s="1"/>
  <c r="X4089" i="11" s="1"/>
  <c r="Z4089" i="11" s="1"/>
  <c r="S4069" i="11"/>
  <c r="T4069" i="11" s="1"/>
  <c r="V4069" i="11" s="1"/>
  <c r="W4069" i="11" s="1"/>
  <c r="X4069" i="11" s="1"/>
  <c r="Z4069" i="11" s="1"/>
  <c r="S4057" i="11"/>
  <c r="T4057" i="11" s="1"/>
  <c r="V4057" i="11" s="1"/>
  <c r="W4057" i="11" s="1"/>
  <c r="X4057" i="11" s="1"/>
  <c r="Z4057" i="11" s="1"/>
  <c r="S4025" i="11"/>
  <c r="T4025" i="11" s="1"/>
  <c r="V4025" i="11" s="1"/>
  <c r="W4025" i="11" s="1"/>
  <c r="X4025" i="11" s="1"/>
  <c r="Z4025" i="11" s="1"/>
  <c r="S3993" i="11"/>
  <c r="T3993" i="11" s="1"/>
  <c r="V3993" i="11" s="1"/>
  <c r="W3993" i="11" s="1"/>
  <c r="X3993" i="11" s="1"/>
  <c r="Z3993" i="11" s="1"/>
  <c r="S3961" i="11"/>
  <c r="T3961" i="11" s="1"/>
  <c r="V3961" i="11" s="1"/>
  <c r="W3961" i="11" s="1"/>
  <c r="X3961" i="11" s="1"/>
  <c r="Z3961" i="11" s="1"/>
  <c r="S3929" i="11"/>
  <c r="T3929" i="11" s="1"/>
  <c r="V3929" i="11" s="1"/>
  <c r="W3929" i="11" s="1"/>
  <c r="X3929" i="11" s="1"/>
  <c r="Z3929" i="11" s="1"/>
  <c r="S3897" i="11"/>
  <c r="T3897" i="11" s="1"/>
  <c r="V3897" i="11" s="1"/>
  <c r="W3897" i="11" s="1"/>
  <c r="X3897" i="11" s="1"/>
  <c r="Z3897" i="11" s="1"/>
  <c r="S3865" i="11"/>
  <c r="T3865" i="11" s="1"/>
  <c r="V3865" i="11" s="1"/>
  <c r="W3865" i="11" s="1"/>
  <c r="X3865" i="11" s="1"/>
  <c r="Z3865" i="11" s="1"/>
  <c r="S3833" i="11"/>
  <c r="T3833" i="11" s="1"/>
  <c r="V3833" i="11" s="1"/>
  <c r="W3833" i="11" s="1"/>
  <c r="X3833" i="11" s="1"/>
  <c r="Z3833" i="11" s="1"/>
  <c r="S3801" i="11"/>
  <c r="T3801" i="11" s="1"/>
  <c r="V3801" i="11" s="1"/>
  <c r="W3801" i="11" s="1"/>
  <c r="X3801" i="11" s="1"/>
  <c r="Z3801" i="11" s="1"/>
  <c r="S3737" i="11"/>
  <c r="T3737" i="11" s="1"/>
  <c r="V3737" i="11" s="1"/>
  <c r="W3737" i="11" s="1"/>
  <c r="X3737" i="11" s="1"/>
  <c r="Z3737" i="11" s="1"/>
  <c r="S3705" i="11"/>
  <c r="T3705" i="11" s="1"/>
  <c r="V3705" i="11" s="1"/>
  <c r="W3705" i="11" s="1"/>
  <c r="X3705" i="11" s="1"/>
  <c r="Z3705" i="11" s="1"/>
  <c r="S3685" i="11"/>
  <c r="T3685" i="11" s="1"/>
  <c r="V3685" i="11" s="1"/>
  <c r="W3685" i="11" s="1"/>
  <c r="X3685" i="11" s="1"/>
  <c r="Z3685" i="11" s="1"/>
  <c r="S3673" i="11"/>
  <c r="T3673" i="11" s="1"/>
  <c r="V3673" i="11" s="1"/>
  <c r="W3673" i="11" s="1"/>
  <c r="X3673" i="11" s="1"/>
  <c r="Z3673" i="11" s="1"/>
  <c r="S3641" i="11"/>
  <c r="T3641" i="11" s="1"/>
  <c r="V3641" i="11" s="1"/>
  <c r="W3641" i="11" s="1"/>
  <c r="X3641" i="11" s="1"/>
  <c r="Z3641" i="11" s="1"/>
  <c r="S3577" i="11"/>
  <c r="T3577" i="11" s="1"/>
  <c r="V3577" i="11" s="1"/>
  <c r="W3577" i="11" s="1"/>
  <c r="X3577" i="11" s="1"/>
  <c r="Z3577" i="11" s="1"/>
  <c r="S3557" i="11"/>
  <c r="T3557" i="11" s="1"/>
  <c r="V3557" i="11" s="1"/>
  <c r="W3557" i="11" s="1"/>
  <c r="X3557" i="11" s="1"/>
  <c r="Z3557" i="11" s="1"/>
  <c r="S3545" i="11"/>
  <c r="T3545" i="11" s="1"/>
  <c r="V3545" i="11" s="1"/>
  <c r="W3545" i="11" s="1"/>
  <c r="X3545" i="11" s="1"/>
  <c r="Z3545" i="11" s="1"/>
  <c r="S3513" i="11"/>
  <c r="T3513" i="11" s="1"/>
  <c r="V3513" i="11" s="1"/>
  <c r="W3513" i="11" s="1"/>
  <c r="X3513" i="11" s="1"/>
  <c r="Z3513" i="11" s="1"/>
  <c r="S3481" i="11"/>
  <c r="T3481" i="11" s="1"/>
  <c r="V3481" i="11" s="1"/>
  <c r="W3481" i="11" s="1"/>
  <c r="X3481" i="11" s="1"/>
  <c r="Z3481" i="11" s="1"/>
  <c r="S3353" i="11"/>
  <c r="T3353" i="11" s="1"/>
  <c r="V3353" i="11" s="1"/>
  <c r="W3353" i="11" s="1"/>
  <c r="X3353" i="11" s="1"/>
  <c r="Z3353" i="11" s="1"/>
  <c r="S3321" i="11"/>
  <c r="T3321" i="11" s="1"/>
  <c r="V3321" i="11" s="1"/>
  <c r="W3321" i="11" s="1"/>
  <c r="X3321" i="11" s="1"/>
  <c r="Z3321" i="11" s="1"/>
  <c r="S3301" i="11"/>
  <c r="T3301" i="11" s="1"/>
  <c r="V3301" i="11" s="1"/>
  <c r="W3301" i="11" s="1"/>
  <c r="X3301" i="11" s="1"/>
  <c r="Z3301" i="11" s="1"/>
  <c r="S3289" i="11"/>
  <c r="T3289" i="11" s="1"/>
  <c r="V3289" i="11" s="1"/>
  <c r="W3289" i="11" s="1"/>
  <c r="X3289" i="11" s="1"/>
  <c r="Z3289" i="11" s="1"/>
  <c r="S3269" i="11"/>
  <c r="T3269" i="11" s="1"/>
  <c r="V3269" i="11" s="1"/>
  <c r="W3269" i="11" s="1"/>
  <c r="X3269" i="11" s="1"/>
  <c r="Z3269" i="11" s="1"/>
  <c r="S3225" i="11"/>
  <c r="T3225" i="11" s="1"/>
  <c r="V3225" i="11" s="1"/>
  <c r="W3225" i="11" s="1"/>
  <c r="X3225" i="11" s="1"/>
  <c r="Z3225" i="11" s="1"/>
  <c r="S3193" i="11"/>
  <c r="T3193" i="11" s="1"/>
  <c r="V3193" i="11" s="1"/>
  <c r="W3193" i="11" s="1"/>
  <c r="X3193" i="11" s="1"/>
  <c r="Z3193" i="11" s="1"/>
  <c r="S3173" i="11"/>
  <c r="T3173" i="11" s="1"/>
  <c r="V3173" i="11" s="1"/>
  <c r="W3173" i="11" s="1"/>
  <c r="X3173" i="11" s="1"/>
  <c r="Z3173" i="11" s="1"/>
  <c r="S3161" i="11"/>
  <c r="T3161" i="11" s="1"/>
  <c r="V3161" i="11" s="1"/>
  <c r="W3161" i="11" s="1"/>
  <c r="X3161" i="11" s="1"/>
  <c r="Z3161" i="11" s="1"/>
  <c r="S3129" i="11"/>
  <c r="T3129" i="11" s="1"/>
  <c r="V3129" i="11" s="1"/>
  <c r="W3129" i="11" s="1"/>
  <c r="X3129" i="11" s="1"/>
  <c r="Z3129" i="11" s="1"/>
  <c r="S3097" i="11"/>
  <c r="T3097" i="11" s="1"/>
  <c r="V3097" i="11" s="1"/>
  <c r="W3097" i="11" s="1"/>
  <c r="X3097" i="11" s="1"/>
  <c r="Z3097" i="11" s="1"/>
  <c r="S3065" i="11"/>
  <c r="T3065" i="11" s="1"/>
  <c r="V3065" i="11" s="1"/>
  <c r="W3065" i="11" s="1"/>
  <c r="X3065" i="11" s="1"/>
  <c r="Z3065" i="11" s="1"/>
  <c r="S3045" i="11"/>
  <c r="T3045" i="11" s="1"/>
  <c r="V3045" i="11" s="1"/>
  <c r="W3045" i="11" s="1"/>
  <c r="X3045" i="11" s="1"/>
  <c r="Z3045" i="11" s="1"/>
  <c r="S3033" i="11"/>
  <c r="T3033" i="11" s="1"/>
  <c r="V3033" i="11" s="1"/>
  <c r="W3033" i="11" s="1"/>
  <c r="X3033" i="11" s="1"/>
  <c r="Z3033" i="11" s="1"/>
  <c r="S2981" i="11"/>
  <c r="T2981" i="11" s="1"/>
  <c r="V2981" i="11" s="1"/>
  <c r="W2981" i="11" s="1"/>
  <c r="X2981" i="11" s="1"/>
  <c r="Z2981" i="11" s="1"/>
  <c r="S2969" i="11"/>
  <c r="T2969" i="11" s="1"/>
  <c r="V2969" i="11" s="1"/>
  <c r="W2969" i="11" s="1"/>
  <c r="X2969" i="11" s="1"/>
  <c r="Z2969" i="11" s="1"/>
  <c r="S2937" i="11"/>
  <c r="T2937" i="11" s="1"/>
  <c r="V2937" i="11" s="1"/>
  <c r="W2937" i="11" s="1"/>
  <c r="X2937" i="11" s="1"/>
  <c r="Z2937" i="11" s="1"/>
  <c r="S2905" i="11"/>
  <c r="T2905" i="11" s="1"/>
  <c r="V2905" i="11" s="1"/>
  <c r="W2905" i="11" s="1"/>
  <c r="X2905" i="11" s="1"/>
  <c r="Z2905" i="11" s="1"/>
  <c r="S2841" i="11"/>
  <c r="T2841" i="11" s="1"/>
  <c r="V2841" i="11" s="1"/>
  <c r="W2841" i="11" s="1"/>
  <c r="X2841" i="11" s="1"/>
  <c r="Z2841" i="11" s="1"/>
  <c r="S2809" i="11"/>
  <c r="T2809" i="11" s="1"/>
  <c r="V2809" i="11" s="1"/>
  <c r="W2809" i="11" s="1"/>
  <c r="X2809" i="11" s="1"/>
  <c r="Z2809" i="11" s="1"/>
  <c r="S2777" i="11"/>
  <c r="T2777" i="11" s="1"/>
  <c r="V2777" i="11" s="1"/>
  <c r="W2777" i="11" s="1"/>
  <c r="X2777" i="11" s="1"/>
  <c r="Z2777" i="11" s="1"/>
  <c r="S2745" i="11"/>
  <c r="T2745" i="11" s="1"/>
  <c r="V2745" i="11" s="1"/>
  <c r="W2745" i="11" s="1"/>
  <c r="X2745" i="11" s="1"/>
  <c r="Z2745" i="11" s="1"/>
  <c r="S2713" i="11"/>
  <c r="T2713" i="11" s="1"/>
  <c r="V2713" i="11" s="1"/>
  <c r="W2713" i="11" s="1"/>
  <c r="X2713" i="11" s="1"/>
  <c r="Z2713" i="11" s="1"/>
  <c r="S2649" i="11"/>
  <c r="T2649" i="11" s="1"/>
  <c r="V2649" i="11" s="1"/>
  <c r="W2649" i="11" s="1"/>
  <c r="X2649" i="11" s="1"/>
  <c r="Z2649" i="11" s="1"/>
  <c r="S2617" i="11"/>
  <c r="T2617" i="11" s="1"/>
  <c r="V2617" i="11" s="1"/>
  <c r="W2617" i="11" s="1"/>
  <c r="X2617" i="11" s="1"/>
  <c r="Z2617" i="11" s="1"/>
  <c r="S2585" i="11"/>
  <c r="T2585" i="11" s="1"/>
  <c r="V2585" i="11" s="1"/>
  <c r="W2585" i="11" s="1"/>
  <c r="X2585" i="11" s="1"/>
  <c r="Z2585" i="11" s="1"/>
  <c r="S2553" i="11"/>
  <c r="T2553" i="11" s="1"/>
  <c r="V2553" i="11" s="1"/>
  <c r="W2553" i="11" s="1"/>
  <c r="X2553" i="11" s="1"/>
  <c r="Z2553" i="11" s="1"/>
  <c r="S2521" i="11"/>
  <c r="T2521" i="11" s="1"/>
  <c r="V2521" i="11" s="1"/>
  <c r="W2521" i="11" s="1"/>
  <c r="X2521" i="11" s="1"/>
  <c r="Z2521" i="11" s="1"/>
  <c r="S2489" i="11"/>
  <c r="T2489" i="11" s="1"/>
  <c r="V2489" i="11" s="1"/>
  <c r="W2489" i="11" s="1"/>
  <c r="X2489" i="11" s="1"/>
  <c r="Z2489" i="11" s="1"/>
  <c r="S2437" i="11"/>
  <c r="T2437" i="11" s="1"/>
  <c r="V2437" i="11" s="1"/>
  <c r="W2437" i="11" s="1"/>
  <c r="X2437" i="11" s="1"/>
  <c r="Z2437" i="11" s="1"/>
  <c r="S2425" i="11"/>
  <c r="T2425" i="11" s="1"/>
  <c r="V2425" i="11" s="1"/>
  <c r="W2425" i="11" s="1"/>
  <c r="X2425" i="11" s="1"/>
  <c r="Z2425" i="11" s="1"/>
  <c r="S2413" i="11"/>
  <c r="T2413" i="11" s="1"/>
  <c r="V2413" i="11" s="1"/>
  <c r="W2413" i="11" s="1"/>
  <c r="X2413" i="11" s="1"/>
  <c r="Z2413" i="11" s="1"/>
  <c r="S2393" i="11"/>
  <c r="T2393" i="11" s="1"/>
  <c r="V2393" i="11" s="1"/>
  <c r="W2393" i="11" s="1"/>
  <c r="X2393" i="11" s="1"/>
  <c r="Z2393" i="11" s="1"/>
  <c r="S2329" i="11"/>
  <c r="T2329" i="11" s="1"/>
  <c r="V2329" i="11" s="1"/>
  <c r="W2329" i="11" s="1"/>
  <c r="X2329" i="11" s="1"/>
  <c r="Z2329" i="11" s="1"/>
  <c r="S2265" i="11"/>
  <c r="T2265" i="11" s="1"/>
  <c r="V2265" i="11" s="1"/>
  <c r="W2265" i="11" s="1"/>
  <c r="X2265" i="11" s="1"/>
  <c r="Z2265" i="11" s="1"/>
  <c r="S2233" i="11"/>
  <c r="T2233" i="11" s="1"/>
  <c r="V2233" i="11" s="1"/>
  <c r="W2233" i="11" s="1"/>
  <c r="X2233" i="11" s="1"/>
  <c r="Z2233" i="11" s="1"/>
  <c r="S2201" i="11"/>
  <c r="T2201" i="11" s="1"/>
  <c r="V2201" i="11" s="1"/>
  <c r="W2201" i="11" s="1"/>
  <c r="X2201" i="11" s="1"/>
  <c r="Z2201" i="11" s="1"/>
  <c r="S2137" i="11"/>
  <c r="T2137" i="11" s="1"/>
  <c r="V2137" i="11" s="1"/>
  <c r="W2137" i="11" s="1"/>
  <c r="X2137" i="11" s="1"/>
  <c r="Z2137" i="11" s="1"/>
  <c r="Z12" i="11" l="1"/>
  <c r="AC12" i="11"/>
  <c r="Z13" i="11"/>
  <c r="AC13" i="11"/>
  <c r="AC11" i="11"/>
  <c r="Z11" i="11"/>
  <c r="AC9" i="11"/>
  <c r="Z9" i="11"/>
  <c r="AC15" i="11"/>
  <c r="Z15" i="11"/>
  <c r="AC10" i="11"/>
  <c r="Z10" i="11"/>
  <c r="Z14" i="11"/>
  <c r="AC14" i="11"/>
  <c r="Z8" i="11"/>
  <c r="AC8" i="11"/>
  <c r="AC6" i="11" l="1"/>
  <c r="X18" i="11"/>
  <c r="Z18" i="11" l="1"/>
</calcChain>
</file>

<file path=xl/comments1.xml><?xml version="1.0" encoding="utf-8"?>
<comments xmlns="http://schemas.openxmlformats.org/spreadsheetml/2006/main">
  <authors>
    <author>pc05</author>
  </authors>
  <commentList>
    <comment ref="G3056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connections.xml><?xml version="1.0" encoding="utf-8"?>
<connections xmlns="http://schemas.openxmlformats.org/spreadsheetml/2006/main">
  <connection id="1" keepAlive="1" name="SRVGART04 DDE_CAL_SICODI Reporte_Material_Total1" type="5" refreshedVersion="3" background="1" saveData="1">
    <dbPr connection="Provider=SQLOLEDB.1;Integrated Security=SSPI;Persist Security Info=True;Initial Catalog=SICODI_GART;Data Source=SERVIDOR;Use Procedure for Prepare=1;Auto Translate=True;Packet Size=4096;Workstation ID=WS-FCOSSIOG;Use Encryption for Data=False;Tag with column collation when possible=False" command="&quot;SICODI_GART&quot;.&quot;dbo&quot;.&quot;Reporte_Material_Total&quot;" commandType="3"/>
  </connection>
</connections>
</file>

<file path=xl/sharedStrings.xml><?xml version="1.0" encoding="utf-8"?>
<sst xmlns="http://schemas.openxmlformats.org/spreadsheetml/2006/main" count="62566" uniqueCount="9388">
  <si>
    <t xml:space="preserve">Base de datos según lo normado por OSINERGMIN </t>
  </si>
  <si>
    <t>Distrito</t>
  </si>
  <si>
    <t>Provincia</t>
  </si>
  <si>
    <t>ANEXO</t>
  </si>
  <si>
    <t>TA060SIR1S1C1120FS±0</t>
  </si>
  <si>
    <t>TA060SIR1S1C1120FS+6</t>
  </si>
  <si>
    <t>TA060SIR1S1C1120FA±0</t>
  </si>
  <si>
    <t>TA060SIR1S1C1120FB+3</t>
  </si>
  <si>
    <t>TA060SIR1S1C1120FR±0</t>
  </si>
  <si>
    <t>TA060SIR1D1C1120FS±0</t>
  </si>
  <si>
    <t>TA060SIR1D1C1120FS+6</t>
  </si>
  <si>
    <t>TA060SIR1D1C1120FA±0</t>
  </si>
  <si>
    <t>TA060SIR1D1C1120FB+3</t>
  </si>
  <si>
    <t>TA060SIR1D1C1120FR±0</t>
  </si>
  <si>
    <t>TA060SIR1D1C1120FR+3</t>
  </si>
  <si>
    <t>AT</t>
  </si>
  <si>
    <t>MOD INV_2017</t>
  </si>
  <si>
    <t>PRECIO CIF UNITARIO
(US$)</t>
  </si>
  <si>
    <t>DESCRIPCION</t>
  </si>
  <si>
    <t>PRECIO CIF UNITARIO
(US$), sin IGV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</si>
  <si>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</si>
  <si>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</si>
  <si>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</si>
  <si>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</si>
  <si>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</si>
  <si>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</si>
  <si>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</si>
  <si>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</si>
  <si>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</si>
  <si>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</si>
  <si>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</si>
  <si>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</si>
  <si>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</si>
  <si>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</si>
  <si>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</si>
  <si>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</si>
  <si>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</si>
  <si>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</si>
  <si>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</si>
  <si>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</si>
  <si>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</si>
  <si>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</si>
  <si>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UNIDAD</t>
  </si>
  <si>
    <t>TIPO DE
SUMINISTRO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</si>
  <si>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</si>
  <si>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</si>
  <si>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</si>
  <si>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</si>
  <si>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</si>
  <si>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</si>
  <si>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</si>
  <si>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</si>
  <si>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</si>
  <si>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</si>
  <si>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</si>
  <si>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</si>
  <si>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</si>
  <si>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</si>
  <si>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</si>
  <si>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</si>
  <si>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</si>
  <si>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</si>
  <si>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</si>
  <si>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</si>
  <si>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</si>
  <si>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</si>
  <si>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</si>
  <si>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</si>
  <si>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</si>
  <si>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</si>
  <si>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</si>
  <si>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</si>
  <si>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</si>
  <si>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</si>
  <si>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</si>
  <si>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</si>
  <si>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</si>
  <si>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</si>
  <si>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</si>
  <si>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</si>
  <si>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</si>
  <si>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</si>
  <si>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</si>
  <si>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</si>
  <si>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</si>
  <si>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</si>
  <si>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</si>
  <si>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</si>
  <si>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</si>
  <si>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</si>
  <si>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</si>
  <si>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</si>
  <si>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</si>
  <si>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</si>
  <si>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</si>
  <si>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</si>
  <si>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</si>
  <si>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</si>
  <si>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</si>
  <si>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</si>
  <si>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</si>
  <si>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</si>
  <si>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</si>
  <si>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</si>
  <si>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</si>
  <si>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</si>
  <si>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</si>
  <si>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</si>
  <si>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</si>
  <si>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</si>
  <si>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</si>
  <si>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</si>
  <si>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</si>
  <si>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</si>
  <si>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</si>
  <si>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</si>
  <si>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</si>
  <si>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</si>
  <si>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</si>
  <si>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</si>
  <si>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</si>
  <si>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</si>
  <si>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</si>
  <si>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</si>
  <si>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</si>
  <si>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</si>
  <si>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</si>
  <si>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</si>
  <si>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</si>
  <si>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</si>
  <si>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</si>
  <si>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</si>
  <si>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</si>
  <si>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</si>
  <si>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</si>
  <si>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</si>
  <si>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</si>
  <si>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</si>
  <si>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</si>
  <si>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</si>
  <si>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</si>
  <si>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</si>
  <si>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</si>
  <si>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</si>
  <si>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</si>
  <si>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</si>
  <si>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</si>
  <si>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</si>
  <si>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</si>
  <si>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</si>
  <si>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</si>
  <si>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</si>
  <si>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</si>
  <si>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</si>
  <si>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</si>
  <si>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</si>
  <si>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</si>
  <si>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</si>
  <si>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</si>
  <si>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</si>
  <si>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</si>
  <si>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</si>
  <si>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</si>
  <si>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</si>
  <si>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</si>
  <si>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</si>
  <si>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</si>
  <si>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</si>
  <si>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</si>
  <si>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</si>
  <si>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</si>
  <si>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</si>
  <si>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</si>
  <si>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</si>
  <si>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</si>
  <si>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</si>
  <si>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</si>
  <si>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</si>
  <si>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</si>
  <si>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</si>
  <si>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</si>
  <si>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</si>
  <si>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</si>
  <si>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</si>
  <si>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</si>
  <si>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</si>
  <si>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</si>
  <si>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</si>
  <si>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</si>
  <si>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</si>
  <si>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</si>
  <si>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</si>
  <si>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</si>
  <si>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</si>
  <si>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</si>
  <si>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</si>
  <si>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</si>
  <si>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</si>
  <si>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</si>
  <si>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</si>
  <si>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</si>
  <si>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</si>
  <si>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</si>
  <si>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</si>
  <si>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</si>
  <si>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</si>
  <si>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</si>
  <si>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</si>
  <si>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</si>
  <si>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</si>
  <si>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</si>
  <si>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</si>
  <si>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</si>
  <si>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</si>
  <si>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</si>
  <si>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</si>
  <si>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</si>
  <si>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</si>
  <si>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</si>
  <si>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</si>
  <si>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</si>
  <si>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</si>
  <si>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</si>
  <si>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</si>
  <si>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</si>
  <si>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</si>
  <si>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</si>
  <si>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</si>
  <si>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</si>
  <si>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</si>
  <si>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</si>
  <si>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</si>
  <si>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</si>
  <si>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</si>
  <si>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</si>
  <si>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</si>
  <si>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</si>
  <si>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</si>
  <si>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</si>
  <si>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</si>
  <si>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</si>
  <si>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</si>
  <si>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</si>
  <si>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</si>
  <si>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</si>
  <si>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</si>
  <si>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</si>
  <si>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</si>
  <si>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</si>
  <si>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</si>
  <si>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</si>
  <si>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</si>
  <si>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</si>
  <si>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</si>
  <si>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</si>
  <si>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</si>
  <si>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</si>
  <si>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</si>
  <si>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</si>
  <si>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</si>
  <si>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</si>
  <si>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</si>
  <si>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</si>
  <si>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</si>
  <si>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</si>
  <si>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</si>
  <si>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</si>
  <si>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</si>
  <si>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</si>
  <si>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</si>
  <si>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</si>
  <si>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</si>
  <si>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</si>
  <si>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</si>
  <si>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</si>
  <si>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</si>
  <si>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</si>
  <si>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</si>
  <si>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</si>
  <si>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</si>
  <si>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</si>
  <si>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</si>
  <si>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</si>
  <si>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</si>
  <si>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</si>
  <si>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</si>
  <si>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</si>
  <si>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</si>
  <si>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</si>
  <si>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</si>
  <si>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</si>
  <si>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</si>
  <si>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</si>
  <si>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</si>
  <si>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</si>
  <si>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</si>
  <si>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</si>
  <si>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</si>
  <si>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</si>
  <si>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</si>
  <si>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</si>
  <si>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</si>
  <si>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</si>
  <si>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</si>
  <si>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</si>
  <si>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</si>
  <si>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</si>
  <si>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</si>
  <si>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</si>
  <si>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</si>
  <si>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</si>
  <si>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</si>
  <si>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</si>
  <si>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</si>
  <si>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</si>
  <si>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</si>
  <si>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</si>
  <si>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</si>
  <si>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</si>
  <si>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</si>
  <si>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</si>
  <si>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</si>
  <si>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</si>
  <si>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</si>
  <si>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</si>
  <si>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</si>
  <si>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</si>
  <si>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</si>
  <si>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</si>
  <si>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</si>
  <si>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</si>
  <si>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</si>
  <si>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</si>
  <si>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</si>
  <si>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</si>
  <si>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</si>
  <si>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</si>
  <si>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</si>
  <si>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</si>
  <si>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</si>
  <si>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</si>
  <si>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</si>
  <si>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</si>
  <si>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</si>
  <si>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</si>
  <si>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</si>
  <si>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</si>
  <si>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</si>
  <si>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</si>
  <si>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</si>
  <si>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</si>
  <si>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</si>
  <si>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</si>
  <si>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</si>
  <si>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</si>
  <si>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</si>
  <si>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</si>
  <si>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</si>
  <si>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</si>
  <si>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</si>
  <si>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</si>
  <si>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</si>
  <si>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</si>
  <si>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</si>
  <si>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</si>
  <si>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</si>
  <si>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</si>
  <si>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</si>
  <si>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</si>
  <si>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</si>
  <si>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</si>
  <si>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</si>
  <si>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</si>
  <si>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</si>
  <si>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</si>
  <si>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</si>
  <si>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</si>
  <si>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</si>
  <si>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</si>
  <si>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</si>
  <si>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</si>
  <si>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</si>
  <si>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</si>
  <si>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</si>
  <si>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</si>
  <si>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</si>
  <si>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</si>
  <si>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</si>
  <si>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</si>
  <si>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</si>
  <si>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</si>
  <si>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</si>
  <si>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</si>
  <si>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</si>
  <si>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</si>
  <si>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</si>
  <si>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</si>
  <si>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</si>
  <si>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</si>
  <si>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</si>
  <si>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</si>
  <si>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</si>
  <si>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</si>
  <si>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</si>
  <si>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</si>
  <si>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</si>
  <si>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</si>
  <si>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</si>
  <si>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</si>
  <si>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</si>
  <si>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</si>
  <si>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</si>
  <si>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</si>
  <si>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</si>
  <si>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</si>
  <si>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</si>
  <si>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</si>
  <si>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</si>
  <si>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</si>
  <si>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</si>
  <si>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</si>
  <si>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</si>
  <si>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</si>
  <si>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</si>
  <si>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</si>
  <si>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</si>
  <si>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</si>
  <si>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</si>
  <si>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</si>
  <si>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</si>
  <si>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</si>
  <si>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</si>
  <si>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</si>
  <si>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</si>
  <si>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</si>
  <si>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</si>
  <si>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</si>
  <si>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</si>
  <si>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</si>
  <si>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</si>
  <si>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</si>
  <si>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</si>
  <si>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</si>
  <si>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</si>
  <si>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</si>
  <si>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</si>
  <si>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</si>
  <si>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</si>
  <si>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</si>
  <si>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</si>
  <si>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</si>
  <si>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</si>
  <si>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</si>
  <si>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</si>
  <si>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</si>
  <si>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</si>
  <si>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</si>
  <si>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</si>
  <si>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</si>
  <si>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</si>
  <si>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</si>
  <si>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</si>
  <si>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</si>
  <si>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</si>
  <si>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</si>
  <si>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</si>
  <si>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</si>
  <si>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</si>
  <si>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</si>
  <si>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</si>
  <si>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</si>
  <si>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</si>
  <si>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</si>
  <si>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</si>
  <si>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</si>
  <si>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</si>
  <si>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</si>
  <si>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</si>
  <si>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</si>
  <si>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</si>
  <si>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</si>
  <si>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</si>
  <si>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</si>
  <si>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</si>
  <si>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</si>
  <si>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</si>
  <si>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</si>
  <si>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</si>
  <si>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</si>
  <si>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</si>
  <si>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</si>
  <si>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</si>
  <si>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</si>
  <si>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</si>
  <si>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</si>
  <si>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</si>
  <si>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</si>
  <si>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</si>
  <si>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</si>
  <si>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</si>
  <si>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</si>
  <si>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</si>
  <si>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</si>
  <si>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</si>
  <si>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</si>
  <si>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</si>
  <si>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</si>
  <si>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</si>
  <si>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</si>
  <si>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</si>
  <si>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</si>
  <si>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</si>
  <si>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</si>
  <si>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</si>
  <si>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</si>
  <si>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</si>
  <si>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</si>
  <si>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</si>
  <si>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</si>
  <si>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</si>
  <si>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</si>
  <si>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</si>
  <si>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</si>
  <si>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</si>
  <si>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</si>
  <si>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</si>
  <si>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</si>
  <si>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</si>
  <si>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</si>
  <si>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</si>
  <si>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</si>
  <si>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</si>
  <si>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</si>
  <si>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</si>
  <si>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</si>
  <si>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</si>
  <si>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</si>
  <si>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</si>
  <si>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</si>
  <si>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</si>
  <si>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</si>
  <si>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</si>
  <si>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</si>
  <si>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</si>
  <si>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</si>
  <si>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</si>
  <si>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</si>
  <si>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</si>
  <si>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</si>
  <si>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</si>
  <si>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</si>
  <si>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</si>
  <si>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</si>
  <si>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</si>
  <si>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</si>
  <si>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</si>
  <si>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</si>
  <si>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</si>
  <si>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</si>
  <si>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</si>
  <si>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</si>
  <si>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</si>
  <si>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</si>
  <si>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</si>
  <si>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</si>
  <si>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</si>
  <si>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</si>
  <si>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</si>
  <si>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</si>
  <si>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</si>
  <si>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</si>
  <si>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</si>
  <si>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</si>
  <si>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</si>
  <si>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</si>
  <si>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</si>
  <si>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</si>
  <si>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</si>
  <si>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</si>
  <si>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</si>
  <si>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</si>
  <si>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</si>
  <si>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</si>
  <si>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</si>
  <si>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</si>
  <si>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</si>
  <si>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</si>
  <si>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</si>
  <si>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</si>
  <si>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</si>
  <si>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</si>
  <si>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</si>
  <si>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</si>
  <si>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</si>
  <si>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</si>
  <si>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</si>
  <si>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</si>
  <si>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</si>
  <si>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</si>
  <si>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</si>
  <si>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</si>
  <si>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</si>
  <si>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</si>
  <si>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</si>
  <si>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</si>
  <si>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</si>
  <si>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</si>
  <si>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</si>
  <si>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</si>
  <si>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</si>
  <si>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</si>
  <si>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</si>
  <si>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</si>
  <si>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</si>
  <si>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</si>
  <si>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</si>
  <si>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</si>
  <si>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</si>
  <si>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</si>
  <si>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</si>
  <si>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</si>
  <si>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</si>
  <si>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</si>
  <si>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</si>
  <si>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</si>
  <si>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</si>
  <si>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</si>
  <si>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</si>
  <si>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</si>
  <si>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</si>
  <si>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</si>
  <si>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</si>
  <si>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</si>
  <si>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</si>
  <si>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</si>
  <si>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</si>
  <si>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</si>
  <si>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</si>
  <si>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</si>
  <si>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</si>
  <si>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</si>
  <si>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</si>
  <si>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</si>
  <si>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</si>
  <si>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</si>
  <si>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</si>
  <si>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</si>
  <si>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</si>
  <si>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</si>
  <si>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</si>
  <si>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</si>
  <si>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</si>
  <si>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</si>
  <si>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</si>
  <si>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</si>
  <si>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</si>
  <si>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</si>
  <si>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</si>
  <si>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</si>
  <si>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</si>
  <si>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</si>
  <si>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</si>
  <si>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</si>
  <si>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</si>
  <si>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</si>
  <si>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</si>
  <si>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</si>
  <si>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</si>
  <si>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</si>
  <si>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</si>
  <si>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</si>
  <si>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</si>
  <si>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</si>
  <si>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</si>
  <si>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</si>
  <si>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</si>
  <si>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</si>
  <si>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</si>
  <si>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</si>
  <si>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</si>
  <si>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</si>
  <si>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</si>
  <si>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</si>
  <si>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</si>
  <si>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</si>
  <si>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</si>
  <si>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</si>
  <si>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</si>
  <si>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</si>
  <si>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</si>
  <si>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</si>
  <si>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</si>
  <si>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</si>
  <si>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</si>
  <si>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</si>
  <si>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</si>
  <si>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</si>
  <si>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</si>
  <si>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</si>
  <si>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</si>
  <si>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</si>
  <si>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</si>
  <si>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</si>
  <si>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</si>
  <si>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</si>
  <si>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</si>
  <si>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</si>
  <si>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</si>
  <si>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</si>
  <si>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</si>
  <si>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</si>
  <si>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</si>
  <si>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</si>
  <si>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</si>
  <si>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</si>
  <si>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</si>
  <si>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</si>
  <si>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</si>
  <si>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</si>
  <si>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</si>
  <si>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</si>
  <si>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</si>
  <si>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</si>
  <si>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</si>
  <si>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</si>
  <si>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</si>
  <si>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</si>
  <si>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</si>
  <si>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</si>
  <si>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</si>
  <si>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</si>
  <si>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</si>
  <si>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</si>
  <si>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</si>
  <si>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</si>
  <si>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</si>
  <si>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</si>
  <si>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</si>
  <si>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</si>
  <si>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</si>
  <si>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</si>
  <si>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</si>
  <si>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</si>
  <si>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</si>
  <si>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</si>
  <si>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</si>
  <si>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</si>
  <si>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</si>
  <si>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</si>
  <si>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</si>
  <si>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</si>
  <si>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</si>
  <si>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</si>
  <si>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</si>
  <si>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</si>
  <si>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</si>
  <si>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</si>
  <si>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</si>
  <si>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</si>
  <si>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</si>
  <si>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</si>
  <si>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</si>
  <si>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</si>
  <si>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</si>
  <si>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</si>
  <si>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</si>
  <si>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</si>
  <si>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</si>
  <si>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</si>
  <si>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</si>
  <si>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</si>
  <si>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</si>
  <si>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</si>
  <si>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</si>
  <si>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</si>
  <si>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</si>
  <si>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</si>
  <si>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</si>
  <si>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</si>
  <si>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</si>
  <si>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</si>
  <si>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</si>
  <si>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</si>
  <si>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</si>
  <si>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</si>
  <si>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</si>
  <si>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</si>
  <si>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</si>
  <si>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</si>
  <si>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</si>
  <si>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</si>
  <si>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</si>
  <si>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</si>
  <si>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</si>
  <si>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</si>
  <si>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</si>
  <si>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</si>
  <si>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</si>
  <si>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</si>
  <si>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</si>
  <si>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</si>
  <si>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</si>
  <si>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</si>
  <si>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</si>
  <si>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</si>
  <si>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</si>
  <si>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</si>
  <si>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</si>
  <si>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</si>
  <si>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</si>
  <si>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</si>
  <si>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</si>
  <si>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</si>
  <si>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</si>
  <si>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</si>
  <si>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</si>
  <si>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</si>
  <si>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</si>
  <si>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</si>
  <si>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</si>
  <si>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</si>
  <si>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</si>
  <si>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</si>
  <si>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</si>
  <si>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</si>
  <si>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</si>
  <si>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</si>
  <si>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</si>
  <si>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</si>
  <si>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</si>
  <si>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</si>
  <si>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</si>
  <si>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</si>
  <si>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</si>
  <si>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</si>
  <si>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</si>
  <si>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</si>
  <si>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</si>
  <si>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</si>
  <si>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</si>
  <si>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</si>
  <si>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</si>
  <si>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</si>
  <si>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</si>
  <si>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</si>
  <si>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</si>
  <si>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</si>
  <si>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</si>
  <si>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</si>
  <si>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</si>
  <si>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</si>
  <si>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</si>
  <si>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</si>
  <si>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</si>
  <si>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</si>
  <si>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</si>
  <si>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</si>
  <si>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</si>
  <si>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</si>
  <si>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</si>
  <si>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</si>
  <si>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</si>
  <si>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</si>
  <si>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</si>
  <si>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</si>
  <si>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</si>
  <si>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</si>
  <si>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</si>
  <si>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</si>
  <si>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</si>
  <si>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</si>
  <si>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</si>
  <si>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</si>
  <si>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</si>
  <si>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</si>
  <si>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</si>
  <si>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</si>
  <si>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</si>
  <si>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</si>
  <si>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</si>
  <si>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</si>
  <si>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</si>
  <si>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</si>
  <si>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</si>
  <si>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</si>
  <si>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</si>
  <si>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</si>
  <si>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</si>
  <si>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</si>
  <si>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</si>
  <si>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</si>
  <si>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</si>
  <si>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</si>
  <si>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</si>
  <si>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</si>
  <si>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</si>
  <si>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</si>
  <si>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</si>
  <si>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</si>
  <si>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</si>
  <si>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</si>
  <si>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</si>
  <si>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</si>
  <si>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</si>
  <si>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</si>
  <si>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</si>
  <si>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</si>
  <si>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</si>
  <si>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</si>
  <si>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</si>
  <si>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</si>
  <si>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</si>
  <si>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</si>
  <si>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</si>
  <si>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</si>
  <si>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</si>
  <si>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</si>
  <si>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</si>
  <si>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</si>
  <si>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</si>
  <si>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</si>
  <si>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</si>
  <si>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</si>
  <si>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</si>
  <si>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</si>
  <si>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</si>
  <si>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</si>
  <si>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</si>
  <si>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</si>
  <si>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</si>
  <si>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</si>
  <si>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</si>
  <si>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</si>
  <si>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</si>
  <si>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</si>
  <si>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</si>
  <si>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</si>
  <si>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</si>
  <si>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</si>
  <si>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</si>
  <si>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</si>
  <si>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</si>
  <si>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</si>
  <si>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</si>
  <si>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</si>
  <si>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</si>
  <si>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</si>
  <si>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</si>
  <si>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</si>
  <si>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</si>
  <si>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</si>
  <si>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</si>
  <si>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</si>
  <si>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</si>
  <si>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</si>
  <si>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</si>
  <si>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</si>
  <si>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</si>
  <si>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</si>
  <si>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</si>
  <si>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</si>
  <si>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</si>
  <si>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</si>
  <si>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</si>
  <si>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</si>
  <si>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</si>
  <si>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</si>
  <si>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</si>
  <si>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</si>
  <si>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</si>
  <si>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</si>
  <si>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</si>
  <si>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</si>
  <si>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</si>
  <si>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</si>
  <si>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</si>
  <si>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</si>
  <si>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</si>
  <si>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</si>
  <si>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</si>
  <si>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</si>
  <si>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</si>
  <si>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</si>
  <si>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</si>
  <si>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</si>
  <si>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</si>
  <si>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</si>
  <si>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</si>
  <si>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</si>
  <si>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</si>
  <si>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</si>
  <si>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</si>
  <si>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</si>
  <si>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</si>
  <si>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</si>
  <si>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</si>
  <si>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</si>
  <si>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</si>
  <si>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</si>
  <si>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</si>
  <si>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</si>
  <si>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</si>
  <si>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</si>
  <si>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</si>
  <si>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</si>
  <si>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</si>
  <si>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</si>
  <si>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</si>
  <si>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</si>
  <si>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</si>
  <si>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</si>
  <si>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</si>
  <si>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</si>
  <si>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</si>
  <si>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</si>
  <si>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</si>
  <si>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</si>
  <si>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</si>
  <si>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</si>
  <si>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</si>
  <si>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</si>
  <si>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</si>
  <si>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</si>
  <si>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</si>
  <si>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</si>
  <si>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</si>
  <si>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</si>
  <si>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</si>
  <si>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</si>
  <si>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</si>
  <si>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</si>
  <si>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</si>
  <si>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</si>
  <si>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</si>
  <si>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</si>
  <si>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</si>
  <si>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</si>
  <si>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</si>
  <si>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</si>
  <si>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</si>
  <si>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</si>
  <si>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</si>
  <si>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</si>
  <si>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</si>
  <si>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</si>
  <si>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</si>
  <si>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</si>
  <si>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</si>
  <si>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</si>
  <si>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</si>
  <si>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</si>
  <si>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</si>
  <si>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</si>
  <si>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</si>
  <si>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</si>
  <si>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</si>
  <si>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</si>
  <si>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</si>
  <si>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</si>
  <si>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</si>
  <si>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</si>
  <si>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</si>
  <si>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</si>
  <si>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</si>
  <si>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</si>
  <si>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</si>
  <si>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</si>
  <si>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</si>
  <si>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</si>
  <si>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</si>
  <si>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</si>
  <si>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</si>
  <si>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</si>
  <si>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</si>
  <si>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</si>
  <si>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</si>
  <si>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</si>
  <si>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</si>
  <si>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</si>
  <si>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</si>
  <si>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</si>
  <si>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</si>
  <si>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</si>
  <si>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</si>
  <si>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</si>
  <si>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</si>
  <si>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</si>
  <si>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</si>
  <si>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</si>
  <si>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</si>
  <si>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</si>
  <si>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</si>
  <si>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</si>
  <si>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</si>
  <si>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</si>
  <si>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</si>
  <si>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</si>
  <si>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</si>
  <si>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</si>
  <si>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</si>
  <si>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</si>
  <si>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</si>
  <si>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</si>
  <si>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</si>
  <si>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</si>
  <si>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</si>
  <si>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</si>
  <si>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</si>
  <si>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</si>
  <si>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</si>
  <si>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</si>
  <si>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</si>
  <si>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</si>
  <si>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</si>
  <si>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</si>
  <si>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</si>
  <si>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</si>
  <si>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</si>
  <si>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</si>
  <si>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</si>
  <si>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</si>
  <si>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</si>
  <si>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</si>
  <si>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</si>
  <si>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</si>
  <si>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</si>
  <si>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</si>
  <si>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</si>
  <si>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</si>
  <si>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</si>
  <si>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</si>
  <si>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</si>
  <si>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</si>
  <si>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</si>
  <si>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</si>
  <si>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</si>
  <si>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</si>
  <si>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</si>
  <si>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</si>
  <si>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</si>
  <si>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</si>
  <si>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</si>
  <si>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</si>
  <si>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</si>
  <si>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</si>
  <si>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</si>
  <si>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</si>
  <si>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</si>
  <si>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</si>
  <si>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</si>
  <si>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</si>
  <si>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</si>
  <si>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</si>
  <si>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</si>
  <si>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</si>
  <si>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</si>
  <si>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</si>
  <si>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</si>
  <si>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</si>
  <si>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</si>
  <si>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</si>
  <si>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</si>
  <si>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</si>
  <si>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</si>
  <si>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</si>
  <si>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</si>
  <si>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</si>
  <si>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</si>
  <si>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</si>
  <si>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</si>
  <si>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</si>
  <si>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</si>
  <si>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</si>
  <si>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</si>
  <si>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</si>
  <si>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</si>
  <si>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</si>
  <si>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</si>
  <si>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</si>
  <si>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</si>
  <si>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</si>
  <si>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</si>
  <si>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</si>
  <si>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</si>
  <si>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</si>
  <si>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</si>
  <si>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</si>
  <si>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</si>
  <si>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</si>
  <si>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</si>
  <si>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</si>
  <si>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</si>
  <si>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</si>
  <si>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</si>
  <si>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</si>
  <si>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</si>
  <si>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</si>
  <si>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</si>
  <si>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</si>
  <si>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</si>
  <si>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</si>
  <si>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</si>
  <si>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</si>
  <si>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</si>
  <si>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</si>
  <si>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</si>
  <si>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</si>
  <si>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</si>
  <si>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</si>
  <si>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</si>
  <si>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</si>
  <si>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</si>
  <si>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</si>
  <si>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</si>
  <si>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</si>
  <si>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</si>
  <si>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</si>
  <si>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</si>
  <si>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</si>
  <si>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</si>
  <si>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</si>
  <si>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</si>
  <si>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</si>
  <si>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</si>
  <si>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</si>
  <si>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</si>
  <si>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</si>
  <si>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</si>
  <si>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</si>
  <si>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</si>
  <si>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</si>
  <si>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</si>
  <si>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</si>
  <si>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</si>
  <si>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</si>
  <si>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</si>
  <si>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</si>
  <si>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</si>
  <si>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</si>
  <si>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</si>
  <si>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</si>
  <si>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</si>
  <si>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</si>
  <si>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</si>
  <si>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</si>
  <si>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</si>
  <si>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</si>
  <si>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</si>
  <si>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</si>
  <si>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</si>
  <si>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</si>
  <si>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</si>
  <si>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</si>
  <si>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</si>
  <si>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</si>
  <si>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</si>
  <si>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</si>
  <si>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</si>
  <si>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</si>
  <si>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</si>
  <si>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</si>
  <si>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</si>
  <si>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</si>
  <si>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</si>
  <si>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</si>
  <si>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</si>
  <si>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</si>
  <si>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</si>
  <si>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</si>
  <si>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</si>
  <si>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</si>
  <si>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</si>
  <si>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</si>
  <si>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</si>
  <si>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</si>
  <si>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</si>
  <si>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</si>
  <si>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</si>
  <si>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</si>
  <si>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</si>
  <si>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</si>
  <si>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</si>
  <si>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</si>
  <si>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</si>
  <si>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</si>
  <si>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</si>
  <si>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</si>
  <si>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</si>
  <si>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</si>
  <si>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</si>
  <si>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</si>
  <si>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</si>
  <si>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</si>
  <si>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</si>
  <si>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</si>
  <si>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</si>
  <si>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</si>
  <si>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</si>
  <si>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</si>
  <si>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</si>
  <si>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</si>
  <si>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</si>
  <si>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</si>
  <si>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</si>
  <si>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</si>
  <si>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</si>
  <si>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</si>
  <si>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</si>
  <si>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</si>
  <si>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</si>
  <si>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</si>
  <si>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</si>
  <si>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</si>
  <si>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</si>
  <si>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</si>
  <si>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</si>
  <si>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</si>
  <si>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</si>
  <si>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</si>
  <si>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</si>
  <si>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</si>
  <si>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</si>
  <si>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</si>
  <si>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</si>
  <si>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</si>
  <si>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</si>
  <si>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</si>
  <si>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</si>
  <si>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</si>
  <si>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</si>
  <si>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</si>
  <si>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</si>
  <si>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</si>
  <si>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</si>
  <si>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</si>
  <si>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</si>
  <si>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</si>
  <si>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</si>
  <si>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</si>
  <si>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</si>
  <si>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</si>
  <si>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</si>
  <si>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</si>
  <si>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</si>
  <si>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</si>
  <si>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</si>
  <si>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</si>
  <si>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</si>
  <si>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</si>
  <si>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</si>
  <si>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</si>
  <si>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</si>
  <si>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</si>
  <si>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</si>
  <si>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</si>
  <si>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</si>
  <si>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</si>
  <si>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</si>
  <si>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</si>
  <si>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</si>
  <si>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</si>
  <si>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</si>
  <si>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</si>
  <si>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</si>
  <si>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</si>
  <si>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</si>
  <si>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</si>
  <si>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</si>
  <si>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</si>
  <si>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</si>
  <si>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</si>
  <si>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</si>
  <si>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</si>
  <si>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</si>
  <si>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</si>
  <si>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</si>
  <si>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</si>
  <si>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</si>
  <si>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</si>
  <si>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</si>
  <si>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</si>
  <si>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</si>
  <si>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</si>
  <si>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</si>
  <si>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</si>
  <si>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</si>
  <si>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</si>
  <si>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</si>
  <si>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</si>
  <si>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</si>
  <si>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</si>
  <si>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</si>
  <si>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</si>
  <si>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</si>
  <si>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</si>
  <si>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</si>
  <si>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</si>
  <si>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</si>
  <si>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</si>
  <si>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</si>
  <si>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</si>
  <si>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</si>
  <si>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</si>
  <si>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</si>
  <si>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</si>
  <si>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</si>
  <si>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</si>
  <si>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</si>
  <si>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</si>
  <si>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</si>
  <si>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</si>
  <si>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</si>
  <si>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</si>
  <si>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</si>
  <si>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</si>
  <si>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</si>
  <si>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</si>
  <si>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</si>
  <si>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</si>
  <si>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</si>
  <si>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</si>
  <si>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</si>
  <si>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</si>
  <si>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</si>
  <si>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</si>
  <si>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</si>
  <si>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</si>
  <si>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</si>
  <si>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</si>
  <si>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</si>
  <si>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</si>
  <si>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</si>
  <si>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</si>
  <si>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</si>
  <si>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</si>
  <si>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</si>
  <si>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</si>
  <si>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</si>
  <si>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</si>
  <si>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</si>
  <si>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</si>
  <si>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</si>
  <si>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</si>
  <si>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</si>
  <si>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</si>
  <si>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</si>
  <si>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</si>
  <si>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</si>
  <si>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</si>
  <si>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</si>
  <si>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</si>
  <si>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</si>
  <si>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</si>
  <si>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</si>
  <si>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</si>
  <si>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</si>
  <si>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</si>
  <si>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</si>
  <si>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</si>
  <si>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</si>
  <si>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</si>
  <si>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</si>
  <si>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</si>
  <si>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</si>
  <si>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</si>
  <si>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</si>
  <si>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</si>
  <si>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</si>
  <si>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</si>
  <si>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</si>
  <si>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</si>
  <si>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</si>
  <si>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</si>
  <si>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</si>
  <si>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</si>
  <si>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</si>
  <si>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</si>
  <si>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</si>
  <si>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</si>
  <si>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</si>
  <si>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</si>
  <si>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</si>
  <si>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</si>
  <si>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</si>
  <si>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</si>
  <si>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</si>
  <si>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</si>
  <si>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</si>
  <si>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</si>
  <si>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</si>
  <si>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</si>
  <si>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</si>
  <si>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</si>
  <si>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</si>
  <si>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</si>
  <si>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</si>
  <si>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</si>
  <si>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</si>
  <si>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</si>
  <si>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</si>
  <si>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</si>
  <si>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</si>
  <si>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</si>
  <si>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</si>
  <si>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</si>
  <si>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</si>
  <si>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</si>
  <si>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</si>
  <si>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</si>
  <si>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</si>
  <si>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</si>
  <si>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</si>
  <si>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</si>
  <si>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</si>
  <si>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</si>
  <si>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</si>
  <si>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</si>
  <si>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</si>
  <si>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</si>
  <si>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</si>
  <si>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</si>
  <si>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</si>
  <si>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</si>
  <si>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</si>
  <si>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</si>
  <si>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</si>
  <si>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</si>
  <si>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</si>
  <si>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</si>
  <si>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</si>
  <si>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</si>
  <si>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</si>
  <si>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</si>
  <si>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</si>
  <si>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</si>
  <si>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</si>
  <si>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</si>
  <si>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</si>
  <si>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</si>
  <si>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</si>
  <si>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</si>
  <si>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</si>
  <si>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</si>
  <si>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</si>
  <si>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</si>
  <si>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</si>
  <si>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</si>
  <si>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</si>
  <si>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</si>
  <si>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</si>
  <si>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</si>
  <si>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</si>
  <si>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</si>
  <si>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</si>
  <si>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</si>
  <si>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</si>
  <si>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</si>
  <si>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</si>
  <si>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</si>
  <si>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</si>
  <si>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</si>
  <si>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</si>
  <si>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</si>
  <si>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</si>
  <si>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</si>
  <si>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</si>
  <si>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</si>
  <si>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</si>
  <si>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</si>
  <si>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</si>
  <si>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</si>
  <si>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</si>
  <si>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</si>
  <si>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</si>
  <si>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</si>
  <si>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</si>
  <si>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</si>
  <si>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</si>
  <si>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</si>
  <si>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</si>
  <si>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</si>
  <si>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</si>
  <si>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</si>
  <si>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</si>
  <si>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</si>
  <si>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</si>
  <si>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</si>
  <si>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</si>
  <si>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</si>
  <si>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</si>
  <si>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</si>
  <si>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</si>
  <si>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</si>
  <si>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</si>
  <si>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</si>
  <si>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</si>
  <si>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</si>
  <si>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</si>
  <si>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</si>
  <si>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</si>
  <si>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</si>
  <si>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</si>
  <si>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</si>
  <si>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</si>
  <si>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</si>
  <si>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</si>
  <si>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</si>
  <si>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</si>
  <si>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</si>
  <si>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</si>
  <si>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</si>
  <si>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</si>
  <si>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</si>
  <si>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</si>
  <si>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</si>
  <si>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</si>
  <si>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</si>
  <si>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</si>
  <si>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</si>
  <si>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</si>
  <si>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</si>
  <si>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</si>
  <si>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</si>
  <si>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</si>
  <si>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</si>
  <si>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</si>
  <si>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</si>
  <si>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</si>
  <si>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</si>
  <si>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</si>
  <si>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</si>
  <si>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</si>
  <si>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</si>
  <si>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</si>
  <si>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</si>
  <si>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</si>
  <si>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</si>
  <si>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</si>
  <si>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</si>
  <si>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</si>
  <si>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</si>
  <si>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</si>
  <si>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</si>
  <si>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</si>
  <si>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</si>
  <si>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</si>
  <si>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</si>
  <si>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</si>
  <si>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</si>
  <si>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</si>
  <si>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</si>
  <si>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</si>
  <si>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</si>
  <si>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</si>
  <si>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</si>
  <si>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</si>
  <si>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</si>
  <si>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</si>
  <si>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</si>
  <si>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</si>
  <si>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</si>
  <si>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</si>
  <si>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</si>
  <si>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</si>
  <si>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</si>
  <si>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</si>
  <si>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</si>
  <si>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</si>
  <si>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</si>
  <si>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</si>
  <si>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</si>
  <si>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</si>
  <si>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</si>
  <si>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</si>
  <si>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</si>
  <si>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</si>
  <si>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</si>
  <si>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</si>
  <si>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</si>
  <si>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</si>
  <si>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</si>
  <si>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</si>
  <si>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</si>
  <si>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</si>
  <si>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</si>
  <si>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</si>
  <si>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</si>
  <si>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</si>
  <si>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</si>
  <si>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</si>
  <si>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</si>
  <si>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</si>
  <si>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</si>
  <si>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</si>
  <si>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</si>
  <si>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</si>
  <si>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</si>
  <si>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</si>
  <si>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</si>
  <si>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</si>
  <si>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</si>
  <si>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</si>
  <si>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</si>
  <si>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</si>
  <si>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</si>
  <si>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</si>
  <si>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</si>
  <si>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</si>
  <si>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</si>
  <si>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</si>
  <si>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</si>
  <si>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</si>
  <si>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</si>
  <si>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</si>
  <si>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</si>
  <si>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</si>
  <si>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</si>
  <si>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</si>
  <si>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</si>
  <si>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</si>
  <si>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</si>
  <si>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</si>
  <si>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</si>
  <si>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</si>
  <si>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</si>
  <si>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</si>
  <si>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</si>
  <si>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</si>
  <si>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</si>
  <si>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</si>
  <si>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</si>
  <si>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</si>
  <si>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</si>
  <si>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</si>
  <si>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</si>
  <si>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</si>
  <si>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</si>
  <si>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</si>
  <si>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</si>
  <si>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</si>
  <si>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</si>
  <si>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</si>
  <si>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</si>
  <si>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</si>
  <si>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</si>
  <si>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</si>
  <si>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</si>
  <si>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</si>
  <si>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</si>
  <si>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</si>
  <si>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</si>
  <si>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</si>
  <si>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</si>
  <si>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</si>
  <si>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</si>
  <si>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</si>
  <si>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</si>
  <si>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</si>
  <si>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</si>
  <si>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</si>
  <si>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</si>
  <si>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</si>
  <si>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</si>
  <si>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</si>
  <si>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</si>
  <si>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</si>
  <si>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</si>
  <si>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</si>
  <si>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</si>
  <si>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</si>
  <si>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</si>
  <si>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</si>
  <si>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</si>
  <si>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</si>
  <si>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</si>
  <si>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</si>
  <si>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</si>
  <si>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</si>
  <si>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</si>
  <si>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</si>
  <si>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</si>
  <si>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</si>
  <si>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</si>
  <si>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</si>
  <si>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</si>
  <si>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</si>
  <si>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</si>
  <si>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</si>
  <si>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</si>
  <si>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</si>
  <si>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</si>
  <si>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</si>
  <si>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</si>
  <si>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</si>
  <si>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</si>
  <si>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</si>
  <si>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</si>
  <si>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</si>
  <si>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</si>
  <si>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</si>
  <si>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</si>
  <si>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</si>
  <si>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</si>
  <si>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</si>
  <si>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</si>
  <si>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</si>
  <si>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</si>
  <si>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</si>
  <si>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</si>
  <si>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</si>
  <si>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</si>
  <si>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</si>
  <si>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TA060SIR1S1C1120FS+3</t>
  </si>
  <si>
    <t>TA060SIR1S1C1120FA-3</t>
  </si>
  <si>
    <t>TA060SIR1S1C1120FA+3</t>
  </si>
  <si>
    <t>TA060SIR1S1C1120FB-3</t>
  </si>
  <si>
    <t>TA060SIR1S1C1120FB±0</t>
  </si>
  <si>
    <t>TA060SIR1S1C1120FR-3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</si>
  <si>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</si>
  <si>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</si>
  <si>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</si>
  <si>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</si>
  <si>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</si>
  <si>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</si>
  <si>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</si>
  <si>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</si>
  <si>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</si>
  <si>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</si>
  <si>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</si>
  <si>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</si>
  <si>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</si>
  <si>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</si>
  <si>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</si>
  <si>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</si>
  <si>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</si>
  <si>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TA060SIR1D1C1120FS+3</t>
  </si>
  <si>
    <t>TA060SIR1D1C1120FA-3</t>
  </si>
  <si>
    <t>TA060SIR1D1C1120FA+3</t>
  </si>
  <si>
    <t>TA060SIR1D1C1120FB-3</t>
  </si>
  <si>
    <t>TA060SIR1D1C1120FB±0</t>
  </si>
  <si>
    <t>TA060SIR1D1C1120FR-3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</si>
  <si>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</si>
  <si>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</si>
  <si>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</si>
  <si>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</si>
  <si>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</si>
  <si>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</si>
  <si>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</si>
  <si>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</si>
  <si>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</si>
  <si>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</si>
  <si>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</si>
  <si>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</si>
  <si>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</si>
  <si>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</si>
  <si>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</si>
  <si>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</si>
  <si>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</si>
  <si>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</si>
  <si>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</si>
  <si>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</si>
  <si>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</si>
  <si>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</si>
  <si>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</si>
  <si>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</si>
  <si>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</si>
  <si>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</si>
  <si>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</si>
  <si>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</si>
  <si>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</si>
  <si>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</si>
  <si>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</si>
  <si>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</si>
  <si>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</si>
  <si>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</si>
  <si>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</si>
  <si>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</si>
  <si>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</si>
  <si>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</si>
  <si>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</si>
  <si>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</si>
  <si>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</si>
  <si>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</si>
  <si>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</si>
  <si>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</si>
  <si>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</si>
  <si>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</si>
  <si>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</si>
  <si>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</si>
  <si>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</si>
  <si>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</si>
  <si>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</si>
  <si>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</si>
  <si>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</si>
  <si>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</si>
  <si>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</si>
  <si>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</si>
  <si>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</si>
  <si>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</si>
  <si>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</si>
  <si>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</si>
  <si>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</si>
  <si>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</si>
  <si>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</si>
  <si>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</si>
  <si>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</si>
  <si>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</si>
  <si>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</si>
  <si>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</si>
  <si>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</si>
  <si>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</si>
  <si>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</si>
  <si>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</si>
  <si>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</si>
  <si>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</si>
  <si>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</si>
  <si>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</si>
  <si>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</si>
  <si>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</si>
  <si>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</si>
  <si>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</si>
  <si>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</si>
  <si>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</si>
  <si>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</si>
  <si>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</si>
  <si>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</si>
  <si>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</si>
  <si>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</si>
  <si>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</si>
  <si>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</si>
  <si>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</si>
  <si>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</si>
  <si>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</si>
  <si>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</si>
  <si>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</si>
  <si>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</si>
  <si>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</si>
  <si>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</si>
  <si>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</si>
  <si>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</si>
  <si>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</si>
  <si>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</si>
  <si>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</si>
  <si>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</si>
  <si>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</si>
  <si>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</si>
  <si>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</si>
  <si>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</si>
  <si>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</si>
  <si>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</si>
  <si>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</si>
  <si>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</si>
  <si>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</si>
  <si>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</si>
  <si>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</si>
  <si>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</si>
  <si>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</si>
  <si>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</si>
  <si>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</si>
  <si>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</si>
  <si>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</si>
  <si>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</si>
  <si>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</si>
  <si>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</si>
  <si>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</si>
  <si>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</si>
  <si>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</si>
  <si>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</si>
  <si>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</si>
  <si>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</si>
  <si>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</si>
  <si>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</si>
  <si>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</si>
  <si>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</si>
  <si>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</si>
  <si>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</si>
  <si>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</si>
  <si>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</si>
  <si>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</si>
  <si>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</si>
  <si>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</si>
  <si>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</si>
  <si>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</si>
  <si>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</si>
  <si>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</si>
  <si>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</si>
  <si>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</si>
  <si>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</si>
  <si>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</si>
  <si>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</si>
  <si>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</si>
  <si>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</si>
  <si>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</si>
  <si>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</si>
  <si>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</si>
  <si>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</si>
  <si>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</si>
  <si>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</si>
  <si>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</si>
  <si>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</si>
  <si>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</si>
  <si>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</si>
  <si>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</si>
  <si>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</si>
  <si>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</si>
  <si>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</si>
  <si>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</si>
  <si>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</si>
  <si>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</si>
  <si>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</si>
  <si>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</si>
  <si>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</si>
  <si>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</si>
  <si>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</si>
  <si>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</si>
  <si>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</si>
  <si>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</si>
  <si>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</si>
  <si>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</si>
  <si>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</si>
  <si>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</si>
  <si>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</si>
  <si>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</si>
  <si>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</si>
  <si>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</si>
  <si>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</si>
  <si>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</si>
  <si>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</si>
  <si>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</si>
  <si>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</si>
  <si>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</si>
  <si>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</si>
  <si>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</si>
  <si>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</si>
  <si>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</si>
  <si>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</si>
  <si>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</si>
  <si>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</si>
  <si>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</si>
  <si>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</si>
  <si>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</si>
  <si>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</si>
  <si>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</si>
  <si>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</si>
  <si>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</si>
  <si>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</si>
  <si>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</si>
  <si>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</si>
  <si>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</si>
  <si>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</si>
  <si>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</si>
  <si>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</si>
  <si>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</si>
  <si>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</si>
  <si>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</si>
  <si>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</si>
  <si>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</si>
  <si>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</si>
  <si>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</si>
  <si>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</si>
  <si>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</si>
  <si>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</si>
  <si>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</si>
  <si>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</si>
  <si>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</si>
  <si>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</si>
  <si>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</si>
  <si>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</si>
  <si>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</si>
  <si>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</si>
  <si>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</si>
  <si>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</si>
  <si>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</si>
  <si>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</si>
  <si>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</si>
  <si>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</si>
  <si>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</si>
  <si>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</si>
  <si>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</si>
  <si>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</si>
  <si>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</si>
  <si>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</si>
  <si>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</si>
  <si>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</si>
  <si>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</si>
  <si>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</si>
  <si>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</si>
  <si>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</si>
  <si>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</si>
  <si>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</si>
  <si>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</si>
  <si>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</si>
  <si>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</si>
  <si>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</si>
  <si>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</si>
  <si>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</si>
  <si>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</si>
  <si>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</si>
  <si>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</si>
  <si>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</si>
  <si>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</si>
  <si>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</si>
  <si>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</si>
  <si>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</si>
  <si>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</si>
  <si>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</si>
  <si>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</si>
  <si>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</si>
  <si>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</si>
  <si>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</si>
  <si>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</si>
  <si>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</si>
  <si>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</si>
  <si>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</si>
  <si>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</si>
  <si>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</si>
  <si>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</si>
  <si>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</si>
  <si>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</si>
  <si>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</si>
  <si>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</si>
  <si>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</si>
  <si>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</si>
  <si>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</si>
  <si>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</si>
  <si>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</si>
  <si>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</si>
  <si>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</si>
  <si>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</si>
  <si>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</si>
  <si>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</si>
  <si>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</si>
  <si>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</si>
  <si>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</si>
  <si>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</si>
  <si>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</si>
  <si>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</si>
  <si>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</si>
  <si>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</si>
  <si>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</si>
  <si>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</si>
  <si>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</si>
  <si>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</si>
  <si>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</si>
  <si>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</si>
  <si>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</si>
  <si>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</si>
  <si>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</si>
  <si>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</si>
  <si>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</si>
  <si>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</si>
  <si>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</si>
  <si>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</si>
  <si>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</si>
  <si>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</si>
  <si>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</si>
  <si>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</si>
  <si>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</si>
  <si>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</si>
  <si>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</si>
  <si>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</si>
  <si>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</si>
  <si>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</si>
  <si>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</si>
  <si>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</si>
  <si>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</si>
  <si>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</si>
  <si>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</si>
  <si>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</si>
  <si>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</si>
  <si>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</si>
  <si>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</si>
  <si>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</si>
  <si>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</si>
  <si>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</si>
  <si>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</si>
  <si>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</si>
  <si>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</si>
  <si>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</si>
  <si>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</si>
  <si>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</si>
  <si>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</si>
  <si>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</si>
  <si>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</si>
  <si>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</si>
  <si>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</si>
  <si>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</si>
  <si>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</si>
  <si>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</si>
  <si>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</si>
  <si>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</si>
  <si>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</si>
  <si>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</si>
  <si>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</si>
  <si>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</si>
  <si>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</si>
  <si>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</si>
  <si>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</si>
  <si>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</si>
  <si>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</si>
  <si>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</si>
  <si>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</si>
  <si>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</si>
  <si>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</si>
  <si>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</si>
  <si>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</si>
  <si>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</si>
  <si>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</si>
  <si>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</si>
  <si>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</si>
  <si>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</si>
  <si>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</si>
  <si>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</si>
  <si>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</si>
  <si>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</si>
  <si>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</si>
  <si>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</si>
  <si>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</si>
  <si>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</si>
  <si>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</si>
  <si>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</si>
  <si>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</si>
  <si>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</si>
  <si>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</si>
  <si>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</si>
  <si>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</si>
  <si>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</si>
  <si>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</si>
  <si>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</si>
  <si>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</si>
  <si>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</si>
  <si>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</si>
  <si>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</si>
  <si>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</si>
  <si>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</si>
  <si>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</si>
  <si>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</si>
  <si>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</si>
  <si>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</si>
  <si>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</si>
  <si>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</si>
  <si>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</si>
  <si>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</si>
  <si>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</si>
  <si>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</si>
  <si>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</si>
  <si>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</si>
  <si>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</si>
  <si>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</si>
  <si>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</si>
  <si>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</si>
  <si>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</si>
  <si>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</si>
  <si>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</si>
  <si>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</si>
  <si>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</si>
  <si>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</si>
  <si>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</si>
  <si>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</si>
  <si>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</si>
  <si>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</si>
  <si>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</si>
  <si>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</si>
  <si>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</si>
  <si>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</si>
  <si>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</si>
  <si>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</si>
  <si>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</si>
  <si>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</si>
  <si>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</si>
  <si>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</si>
  <si>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</si>
  <si>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</si>
  <si>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</si>
  <si>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</si>
  <si>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</si>
  <si>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</si>
  <si>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</si>
  <si>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</si>
  <si>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</si>
  <si>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</si>
  <si>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</si>
  <si>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</si>
  <si>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</si>
  <si>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</si>
  <si>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</si>
  <si>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</si>
  <si>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</si>
  <si>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</si>
  <si>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</si>
  <si>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</si>
  <si>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</si>
  <si>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</si>
  <si>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</si>
  <si>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</si>
  <si>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</si>
  <si>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</si>
  <si>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</si>
  <si>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</si>
  <si>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</si>
  <si>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</si>
  <si>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</si>
  <si>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</si>
  <si>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</si>
  <si>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</si>
  <si>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</si>
  <si>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</si>
  <si>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</si>
  <si>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</si>
  <si>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</si>
  <si>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</si>
  <si>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</si>
  <si>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</si>
  <si>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</si>
  <si>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</si>
  <si>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</si>
  <si>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</si>
  <si>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</si>
  <si>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</si>
  <si>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</si>
  <si>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</si>
  <si>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</si>
  <si>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</si>
  <si>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</si>
  <si>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</si>
  <si>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</si>
  <si>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</si>
  <si>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</si>
  <si>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</si>
  <si>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</si>
  <si>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</si>
  <si>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</si>
  <si>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</si>
  <si>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</si>
  <si>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</si>
  <si>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</si>
  <si>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</si>
  <si>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</si>
  <si>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</si>
  <si>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</si>
  <si>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</si>
  <si>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</si>
  <si>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</si>
  <si>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</si>
  <si>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</si>
  <si>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</si>
  <si>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</si>
  <si>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</si>
  <si>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</si>
  <si>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</si>
  <si>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</si>
  <si>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</si>
  <si>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</si>
  <si>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</si>
  <si>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</si>
  <si>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</si>
  <si>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</si>
  <si>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</si>
  <si>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</si>
  <si>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</si>
  <si>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</si>
  <si>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</si>
  <si>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</si>
  <si>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</si>
  <si>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</si>
  <si>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</si>
  <si>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</si>
  <si>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</si>
  <si>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</si>
  <si>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</si>
  <si>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</si>
  <si>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</si>
  <si>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</si>
  <si>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</si>
  <si>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</si>
  <si>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</si>
  <si>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</si>
  <si>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</si>
  <si>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</si>
  <si>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</si>
  <si>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</si>
  <si>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</si>
  <si>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</si>
  <si>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</si>
  <si>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</si>
  <si>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</si>
  <si>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</si>
  <si>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</si>
  <si>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</si>
  <si>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</si>
  <si>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</si>
  <si>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</si>
  <si>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</si>
  <si>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</si>
  <si>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</si>
  <si>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</si>
  <si>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</si>
  <si>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</si>
  <si>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</si>
  <si>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</si>
  <si>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</si>
  <si>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</si>
  <si>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</si>
  <si>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</si>
  <si>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</si>
  <si>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</si>
  <si>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</si>
  <si>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</si>
  <si>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</si>
  <si>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</si>
  <si>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</si>
  <si>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</si>
  <si>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</si>
  <si>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</si>
  <si>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</si>
  <si>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</si>
  <si>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</si>
  <si>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</si>
  <si>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</si>
  <si>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</si>
  <si>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</si>
  <si>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</si>
  <si>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</si>
  <si>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</si>
  <si>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</si>
  <si>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</si>
  <si>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</si>
  <si>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</si>
  <si>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</si>
  <si>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</si>
  <si>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</si>
  <si>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</si>
  <si>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</si>
  <si>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</si>
  <si>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</si>
  <si>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</si>
  <si>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</si>
  <si>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</si>
  <si>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</si>
  <si>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</si>
  <si>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</si>
  <si>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</si>
  <si>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</si>
  <si>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</si>
  <si>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</si>
  <si>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</si>
  <si>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</si>
  <si>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</si>
  <si>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</si>
  <si>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</si>
  <si>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</si>
  <si>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</si>
  <si>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</si>
  <si>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</si>
  <si>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</si>
  <si>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</si>
  <si>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</si>
  <si>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</si>
  <si>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</si>
  <si>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</si>
  <si>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</si>
  <si>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</si>
  <si>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</si>
  <si>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</si>
  <si>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</si>
  <si>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</si>
  <si>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</si>
  <si>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</si>
  <si>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</si>
  <si>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</si>
  <si>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</si>
  <si>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</si>
  <si>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</si>
  <si>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</si>
  <si>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</si>
  <si>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</si>
  <si>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</si>
  <si>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</si>
  <si>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</si>
  <si>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</si>
  <si>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</si>
  <si>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</si>
  <si>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</si>
  <si>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</si>
  <si>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</si>
  <si>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</si>
  <si>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</si>
  <si>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</si>
  <si>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</si>
  <si>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</si>
  <si>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</si>
  <si>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</si>
  <si>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</si>
  <si>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</si>
  <si>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</si>
  <si>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</si>
  <si>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</si>
  <si>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</si>
  <si>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</si>
  <si>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</si>
  <si>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</si>
  <si>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</si>
  <si>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</si>
  <si>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</si>
  <si>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</si>
  <si>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</si>
  <si>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</si>
  <si>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</si>
  <si>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</si>
  <si>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</si>
  <si>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</si>
  <si>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</si>
  <si>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</si>
  <si>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</si>
  <si>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</si>
  <si>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</si>
  <si>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</si>
  <si>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</si>
  <si>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</si>
  <si>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</si>
  <si>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</si>
  <si>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</si>
  <si>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</si>
  <si>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</si>
  <si>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</si>
  <si>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</si>
  <si>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</si>
  <si>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</si>
  <si>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</si>
  <si>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</si>
  <si>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</si>
  <si>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</si>
  <si>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</si>
  <si>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</si>
  <si>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</si>
  <si>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</si>
  <si>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</si>
  <si>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</si>
  <si>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</si>
  <si>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</si>
  <si>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</si>
  <si>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</si>
  <si>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</si>
  <si>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</si>
  <si>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</si>
  <si>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</si>
  <si>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</si>
  <si>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</si>
  <si>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</si>
  <si>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</si>
  <si>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</si>
  <si>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</si>
  <si>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</si>
  <si>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</si>
  <si>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</si>
  <si>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</si>
  <si>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</si>
  <si>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</si>
  <si>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</si>
  <si>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</si>
  <si>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</si>
  <si>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</si>
  <si>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</si>
  <si>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</si>
  <si>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</si>
  <si>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</si>
  <si>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</si>
  <si>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</si>
  <si>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</si>
  <si>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</si>
  <si>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</si>
  <si>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</si>
  <si>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</si>
  <si>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</si>
  <si>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</si>
  <si>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</si>
  <si>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</si>
  <si>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</si>
  <si>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</si>
  <si>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</si>
  <si>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</si>
  <si>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</si>
  <si>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</si>
  <si>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</si>
  <si>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</si>
  <si>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</si>
  <si>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</si>
  <si>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</si>
  <si>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</si>
  <si>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</si>
  <si>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</si>
  <si>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</si>
  <si>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</si>
  <si>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</si>
  <si>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</si>
  <si>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</si>
  <si>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</si>
  <si>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</si>
  <si>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</si>
  <si>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</si>
  <si>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</si>
  <si>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</si>
  <si>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</si>
  <si>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</si>
  <si>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</si>
  <si>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</si>
  <si>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</si>
  <si>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</si>
  <si>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</si>
  <si>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</si>
  <si>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</si>
  <si>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</si>
  <si>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</si>
  <si>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</si>
  <si>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</si>
  <si>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</si>
  <si>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</si>
  <si>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</si>
  <si>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</si>
  <si>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</si>
  <si>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</si>
  <si>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</si>
  <si>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</si>
  <si>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</si>
  <si>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</si>
  <si>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</si>
  <si>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</si>
  <si>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</si>
  <si>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</si>
  <si>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</si>
  <si>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</si>
  <si>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</si>
  <si>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</si>
  <si>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</si>
  <si>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</si>
  <si>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</si>
  <si>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</si>
  <si>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</si>
  <si>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</si>
  <si>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</si>
  <si>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</si>
  <si>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</si>
  <si>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</si>
  <si>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</si>
  <si>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</si>
  <si>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</si>
  <si>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</si>
  <si>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</si>
  <si>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</si>
  <si>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</si>
  <si>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</si>
  <si>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</si>
  <si>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</si>
  <si>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</si>
  <si>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</si>
  <si>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</si>
  <si>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</si>
  <si>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</si>
  <si>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</si>
  <si>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</si>
  <si>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</si>
  <si>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</si>
  <si>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</si>
  <si>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</si>
  <si>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</si>
  <si>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</si>
  <si>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</si>
  <si>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</si>
  <si>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</si>
  <si>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</si>
  <si>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</si>
  <si>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</si>
  <si>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</si>
  <si>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</si>
  <si>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</si>
  <si>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</si>
  <si>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</si>
  <si>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</si>
  <si>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</si>
  <si>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</si>
  <si>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</si>
  <si>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</si>
  <si>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</si>
  <si>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</si>
  <si>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</si>
  <si>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</si>
  <si>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</si>
  <si>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</si>
  <si>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</si>
  <si>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</si>
  <si>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</si>
  <si>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</si>
  <si>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</si>
  <si>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</si>
  <si>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</si>
  <si>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</si>
  <si>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</si>
  <si>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</si>
  <si>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</si>
  <si>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</si>
  <si>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</si>
  <si>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</si>
  <si>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</si>
  <si>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</si>
  <si>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</si>
  <si>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</si>
  <si>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</si>
  <si>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</si>
  <si>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</si>
  <si>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</si>
  <si>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</si>
  <si>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</si>
  <si>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</si>
  <si>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</si>
  <si>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</si>
  <si>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</si>
  <si>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</si>
  <si>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</si>
  <si>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</si>
  <si>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</si>
  <si>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</si>
  <si>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</si>
  <si>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</si>
  <si>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</si>
  <si>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</si>
  <si>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</si>
  <si>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</si>
  <si>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</si>
  <si>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</si>
  <si>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</si>
  <si>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</si>
  <si>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</si>
  <si>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</si>
  <si>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</si>
  <si>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</si>
  <si>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</si>
  <si>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</si>
  <si>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</si>
  <si>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</si>
  <si>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</si>
  <si>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</si>
  <si>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</si>
  <si>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</si>
  <si>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</si>
  <si>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</si>
  <si>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</si>
  <si>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</si>
  <si>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</si>
  <si>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</si>
  <si>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</si>
  <si>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</si>
  <si>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</si>
  <si>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</si>
  <si>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</si>
  <si>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</si>
  <si>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</si>
  <si>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</si>
  <si>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</si>
  <si>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</si>
  <si>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</si>
  <si>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</si>
  <si>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</si>
  <si>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</si>
  <si>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</si>
  <si>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</si>
  <si>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</si>
  <si>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</si>
  <si>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</si>
  <si>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</si>
  <si>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</si>
  <si>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</si>
  <si>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</si>
  <si>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</si>
  <si>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</si>
  <si>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</si>
  <si>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</si>
  <si>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</si>
  <si>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</si>
  <si>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</si>
  <si>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</si>
  <si>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</si>
  <si>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</si>
  <si>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</si>
  <si>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</si>
  <si>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</si>
  <si>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</si>
  <si>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</si>
  <si>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</si>
  <si>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</si>
  <si>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</si>
  <si>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</si>
  <si>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</si>
  <si>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</si>
  <si>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</si>
  <si>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</si>
  <si>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</si>
  <si>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</si>
  <si>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</si>
  <si>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</si>
  <si>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</si>
  <si>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</si>
  <si>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</si>
  <si>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</si>
  <si>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</si>
  <si>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</si>
  <si>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</si>
  <si>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</si>
  <si>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</si>
  <si>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</si>
  <si>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</si>
  <si>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</si>
  <si>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</si>
  <si>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</si>
  <si>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</si>
  <si>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</si>
  <si>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</si>
  <si>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</si>
  <si>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</si>
  <si>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</si>
  <si>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</si>
  <si>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</si>
  <si>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</si>
  <si>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</si>
  <si>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</si>
  <si>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</si>
  <si>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</si>
  <si>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</si>
  <si>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</si>
  <si>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</si>
  <si>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</si>
  <si>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</si>
  <si>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</si>
  <si>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</si>
  <si>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</si>
  <si>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</si>
  <si>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</si>
  <si>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</si>
  <si>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</si>
  <si>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</si>
  <si>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</si>
  <si>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</si>
  <si>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</si>
  <si>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</si>
  <si>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</si>
  <si>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</si>
  <si>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</si>
  <si>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</si>
  <si>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</si>
  <si>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</si>
  <si>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</si>
  <si>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</si>
  <si>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</si>
  <si>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</si>
  <si>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</si>
  <si>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</si>
  <si>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</si>
  <si>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</si>
  <si>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</si>
  <si>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</si>
  <si>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</si>
  <si>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</si>
  <si>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</si>
  <si>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</si>
  <si>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</si>
  <si>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</si>
  <si>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</si>
  <si>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</si>
  <si>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</si>
  <si>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</si>
  <si>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</si>
  <si>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</si>
  <si>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</si>
  <si>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</si>
  <si>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</si>
  <si>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</si>
  <si>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</si>
  <si>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</si>
  <si>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</si>
  <si>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</si>
  <si>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</si>
  <si>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</si>
  <si>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</si>
  <si>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</si>
  <si>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</si>
  <si>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</si>
  <si>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</si>
  <si>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</si>
  <si>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</si>
  <si>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</si>
  <si>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</si>
  <si>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</si>
  <si>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</si>
  <si>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</si>
  <si>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</si>
  <si>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</si>
  <si>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</si>
  <si>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</si>
  <si>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</si>
  <si>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</si>
  <si>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</si>
  <si>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</si>
  <si>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</si>
  <si>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</si>
  <si>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</si>
  <si>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</si>
  <si>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</si>
  <si>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</si>
  <si>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</si>
  <si>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</si>
  <si>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</si>
  <si>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</si>
  <si>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</si>
  <si>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</si>
  <si>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</si>
  <si>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</si>
  <si>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</si>
  <si>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</si>
  <si>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</si>
  <si>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</si>
  <si>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</si>
  <si>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</si>
  <si>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</si>
  <si>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</si>
  <si>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</si>
  <si>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</si>
  <si>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</si>
  <si>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</si>
  <si>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</si>
  <si>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</si>
  <si>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</si>
  <si>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</si>
  <si>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</si>
  <si>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</si>
  <si>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</si>
  <si>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</si>
  <si>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</si>
  <si>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</si>
  <si>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</si>
  <si>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</si>
  <si>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</si>
  <si>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</si>
  <si>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</si>
  <si>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</si>
  <si>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</si>
  <si>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</si>
  <si>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</si>
  <si>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</si>
  <si>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</si>
  <si>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</si>
  <si>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</si>
  <si>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</si>
  <si>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</si>
  <si>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</si>
  <si>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</si>
  <si>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</si>
  <si>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</si>
  <si>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</si>
  <si>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</si>
  <si>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</si>
  <si>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</si>
  <si>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</si>
  <si>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</si>
  <si>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</si>
  <si>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</si>
  <si>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</si>
  <si>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</si>
  <si>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</si>
  <si>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</si>
  <si>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</si>
  <si>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</si>
  <si>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</si>
  <si>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</si>
  <si>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</si>
  <si>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</si>
  <si>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</si>
  <si>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</si>
  <si>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</si>
  <si>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</si>
  <si>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</si>
  <si>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</si>
  <si>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</si>
  <si>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</si>
  <si>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</si>
  <si>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</si>
  <si>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</si>
  <si>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</si>
  <si>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</si>
  <si>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</si>
  <si>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</si>
  <si>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</si>
  <si>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</si>
  <si>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</si>
  <si>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</si>
  <si>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</si>
  <si>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</si>
  <si>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</si>
  <si>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</si>
  <si>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</si>
  <si>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</si>
  <si>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</si>
  <si>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</si>
  <si>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</si>
  <si>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</si>
  <si>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</si>
  <si>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</si>
  <si>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</si>
  <si>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</si>
  <si>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</si>
  <si>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</si>
  <si>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</si>
  <si>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</si>
  <si>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</si>
  <si>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</si>
  <si>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</si>
  <si>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</si>
  <si>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</si>
  <si>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</si>
  <si>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</si>
  <si>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</si>
  <si>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</si>
  <si>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</si>
  <si>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</si>
  <si>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</si>
  <si>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</si>
  <si>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</si>
  <si>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</si>
  <si>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</si>
  <si>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</si>
  <si>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</si>
  <si>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</si>
  <si>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</si>
  <si>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</si>
  <si>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</si>
  <si>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</si>
  <si>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</si>
  <si>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</si>
  <si>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</si>
  <si>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</si>
  <si>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</si>
  <si>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</si>
  <si>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</si>
  <si>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</si>
  <si>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</si>
  <si>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</si>
  <si>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</si>
  <si>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</si>
  <si>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</si>
  <si>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</si>
  <si>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</si>
  <si>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</si>
  <si>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</si>
  <si>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</si>
  <si>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</si>
  <si>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</si>
  <si>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</si>
  <si>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</si>
  <si>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</si>
  <si>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</si>
  <si>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</si>
  <si>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</si>
  <si>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</si>
  <si>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</si>
  <si>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</si>
  <si>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</si>
  <si>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</si>
  <si>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</si>
  <si>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</si>
  <si>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</si>
  <si>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</si>
  <si>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</si>
  <si>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</si>
  <si>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</si>
  <si>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</si>
  <si>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</si>
  <si>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</si>
  <si>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</si>
  <si>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</si>
  <si>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</si>
  <si>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</si>
  <si>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</si>
  <si>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</si>
  <si>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</si>
  <si>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</si>
  <si>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</si>
  <si>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</si>
  <si>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</si>
  <si>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</si>
  <si>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</si>
  <si>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</si>
  <si>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</si>
  <si>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</si>
  <si>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</si>
  <si>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</si>
  <si>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</si>
  <si>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</si>
  <si>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</si>
  <si>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</si>
  <si>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</si>
  <si>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</si>
  <si>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</si>
  <si>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</si>
  <si>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</si>
  <si>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</si>
  <si>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</si>
  <si>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</si>
  <si>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</si>
  <si>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</si>
  <si>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</si>
  <si>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</si>
  <si>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</si>
  <si>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</si>
  <si>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</si>
  <si>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</si>
  <si>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</si>
  <si>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</si>
  <si>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</si>
  <si>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</si>
  <si>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</si>
  <si>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</si>
  <si>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</si>
  <si>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</si>
  <si>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</si>
  <si>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</si>
  <si>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</si>
  <si>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</si>
  <si>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Costo de Montaje</t>
  </si>
  <si>
    <t>BT - base de cálculo
(US$), sin IGV</t>
  </si>
  <si>
    <t>Imp</t>
  </si>
  <si>
    <t>Parámetro OMs (i/h)</t>
  </si>
  <si>
    <t>i =</t>
  </si>
  <si>
    <t>h =</t>
  </si>
  <si>
    <t>OMs</t>
  </si>
  <si>
    <t xml:space="preserve">im </t>
  </si>
  <si>
    <t>i / h</t>
  </si>
  <si>
    <t>Redondeado</t>
  </si>
  <si>
    <t>N°</t>
  </si>
  <si>
    <t>Región</t>
  </si>
  <si>
    <t>Dirección</t>
  </si>
  <si>
    <t>-</t>
  </si>
  <si>
    <t>RETRIBUCIÓN MENSUAL POR EL TOTAL DE ARRENDATARIOS (US$ sin IGV)</t>
  </si>
  <si>
    <t>Na (*)</t>
  </si>
  <si>
    <t>OMc (para 3 arrendatarios)</t>
  </si>
  <si>
    <t>Parámetro OMc (Na=3)</t>
  </si>
  <si>
    <t>"f" (para 3 arrendatarios)</t>
  </si>
  <si>
    <t>Baja tensión</t>
  </si>
  <si>
    <t>Media o alta tensión</t>
  </si>
  <si>
    <t>i anual</t>
  </si>
  <si>
    <t>Tipo</t>
  </si>
  <si>
    <t>Material Estructura</t>
  </si>
  <si>
    <t>Código de la infraestructura de soporte eléctrico</t>
  </si>
  <si>
    <t>Número máximo de arrendatarios</t>
  </si>
  <si>
    <t>Lima</t>
  </si>
  <si>
    <t>Poste</t>
  </si>
  <si>
    <t>Madera</t>
  </si>
  <si>
    <t>Metálico</t>
  </si>
  <si>
    <t>Concreto</t>
  </si>
  <si>
    <t>Miraflores</t>
  </si>
  <si>
    <t>RETRIBUCIÓN MENSUAL UNITARIA POR ARRENDATARIO (US$ sin IGV)</t>
  </si>
  <si>
    <t>DESCRIPCION_EMPRESA</t>
  </si>
  <si>
    <t>COD_GRUPO</t>
  </si>
  <si>
    <t>DESCRIPCION_GRUPO</t>
  </si>
  <si>
    <t>COD_FAMILIA</t>
  </si>
  <si>
    <t>DESCRIPCION_FAMILIA</t>
  </si>
  <si>
    <t>COD_MATERIAL</t>
  </si>
  <si>
    <t>NOMBRE_MATERIAL</t>
  </si>
  <si>
    <t>COSTOMAT</t>
  </si>
  <si>
    <t>OSINERGMIN-GART</t>
  </si>
  <si>
    <t>CMyE01</t>
  </si>
  <si>
    <t>Aisladores y Accesorios</t>
  </si>
  <si>
    <t>Aislador Tipo Carrete</t>
  </si>
  <si>
    <t>ACS01</t>
  </si>
  <si>
    <t>AISLADOR CARRETE CLASE ANSI 53-1</t>
  </si>
  <si>
    <t>UND.</t>
  </si>
  <si>
    <t>ACS02</t>
  </si>
  <si>
    <t>AISLADOR CARRETE CLASE ANSI 53-2</t>
  </si>
  <si>
    <t>Aislador Tipo Line Post</t>
  </si>
  <si>
    <t>ALH02</t>
  </si>
  <si>
    <t>AISLADOR LINE POST, CUELLO F, POSICION HORIZONTAL, PARA 20 KV</t>
  </si>
  <si>
    <t>ALH05</t>
  </si>
  <si>
    <t>AISLADOR LINE POST, PARA GRAMPA, HORIZONTAL, PARA 25 KV.</t>
  </si>
  <si>
    <t>ALV01</t>
  </si>
  <si>
    <t>AISLADOR LINE POST, CUELLO F, PARA 15 KV</t>
  </si>
  <si>
    <t>ALV02</t>
  </si>
  <si>
    <t>AISLADOR LINE POST, CUELLO F, PARA 22 KV</t>
  </si>
  <si>
    <t>ALV03</t>
  </si>
  <si>
    <t>AISLADOR LINE POST, CUELLO F, PARA 25 KV, ANSI 57-1</t>
  </si>
  <si>
    <t>ALV04</t>
  </si>
  <si>
    <t>AISLADOR LINE POST, CUELLO F, PARA 27 KV</t>
  </si>
  <si>
    <t>ALV05</t>
  </si>
  <si>
    <t>AISLADOR LINE POST, PARA GRAMPA, VERTICAL, PARA 15 KV.</t>
  </si>
  <si>
    <t>ALV06</t>
  </si>
  <si>
    <t>AISLADOR LINE POST, PARA GRAMPA, VERTICAL, PARA 25 KV., ANSI 57-11</t>
  </si>
  <si>
    <t>Aislador Tipo PIN</t>
  </si>
  <si>
    <t>APS01</t>
  </si>
  <si>
    <t>AISLADOR PIN CLASE ANSI 55-4</t>
  </si>
  <si>
    <t>APS02</t>
  </si>
  <si>
    <t>AISLADOR PIN CLASE ANSI 55-5</t>
  </si>
  <si>
    <t>APS03</t>
  </si>
  <si>
    <t>AISLADOR PIN CLASE ANSI 56-2</t>
  </si>
  <si>
    <t>APS04</t>
  </si>
  <si>
    <t>AISLADOR PIN CLASE ANSI 56-3</t>
  </si>
  <si>
    <t>APS06</t>
  </si>
  <si>
    <t>AISLADOR HIBRIDO PIN PARA LINEAS AEREAS DE 10 KV</t>
  </si>
  <si>
    <t>APS07</t>
  </si>
  <si>
    <t>AISLADOR PIN, POLIMERICO, 15KV</t>
  </si>
  <si>
    <t>Aislador Tipo Suspension</t>
  </si>
  <si>
    <t>ASN01</t>
  </si>
  <si>
    <t>AISLADOR SUSPENSION ANTINIEBLA ANSI 52-5 CON ANODO DE SACRIFICIO</t>
  </si>
  <si>
    <t>ASN02</t>
  </si>
  <si>
    <t>AISLADOR SUSPENSION ANTINIEBLA ANSI 52-5 SIN ANODO DE SACRIFICIO</t>
  </si>
  <si>
    <t>ASS01</t>
  </si>
  <si>
    <t>AISLADOR SUSPENSION CLASE ANSI 52-3</t>
  </si>
  <si>
    <t>ASS02</t>
  </si>
  <si>
    <t>AISLADOR SUSPENSION CLASE ANSI 52-4</t>
  </si>
  <si>
    <t>ASS03</t>
  </si>
  <si>
    <t>AISLADOR SUSPENSION DE GOMA DE SILICON RPP-25 Y ACCS.</t>
  </si>
  <si>
    <t>ASS04</t>
  </si>
  <si>
    <t>AISLADOR SUSPENSION DE GOMA DE SILICON RPP-15</t>
  </si>
  <si>
    <t>ASS06</t>
  </si>
  <si>
    <t>AISLADOR SUSPENSION POLIMERICO PARA REDES DE 22,9 KV</t>
  </si>
  <si>
    <t>Aislador Tipo Tensor</t>
  </si>
  <si>
    <t>ATS01</t>
  </si>
  <si>
    <t>AISLADOR TENSOR CLASE ANSI  54-1</t>
  </si>
  <si>
    <t>ATS02</t>
  </si>
  <si>
    <t>AISLADOR TENSOR CLASE ANSI  54-2</t>
  </si>
  <si>
    <t>ATS03</t>
  </si>
  <si>
    <t>AISLADOR TENSOR CLASE ANSI  54-3</t>
  </si>
  <si>
    <t>ATS04</t>
  </si>
  <si>
    <t>AISLADOR TENSOR CLASE ANSI  54-4</t>
  </si>
  <si>
    <t>Accesorios: Otros</t>
  </si>
  <si>
    <t>AUM04</t>
  </si>
  <si>
    <t>AISLADOR SOPORTE PORTABARRA PORCELANA 130MM.INT.10KV.</t>
  </si>
  <si>
    <t>AUM05</t>
  </si>
  <si>
    <t>AISLADOR EXTENSOR, POLIMERICO, 25KV, PARA CUT-OUT</t>
  </si>
  <si>
    <t>AUX03</t>
  </si>
  <si>
    <t>AISLADOR PASANTE TIPO POZO CORTO   10KV 200A</t>
  </si>
  <si>
    <t>AXA01</t>
  </si>
  <si>
    <t>GRILLETE AC.GALV.16MMD.-19MM.ABERT.77MML.PASAD-SEG</t>
  </si>
  <si>
    <t>AXA02</t>
  </si>
  <si>
    <t>ADAPTADOR DE Fo.Go. TIPO HORQUILLA-BOLA</t>
  </si>
  <si>
    <t>AXA04</t>
  </si>
  <si>
    <t>ADAPTADOR DE Fo.Go. TIPO CASQUILLO-OJO</t>
  </si>
  <si>
    <t>AXA05</t>
  </si>
  <si>
    <t>ADAPTADOR DE Fo.Go. TIPO HORQUILLA-OJO</t>
  </si>
  <si>
    <t>AXA06</t>
  </si>
  <si>
    <t>ADAPTADOR DE Fo.Go. TIPO CASQUILLO-BOLA</t>
  </si>
  <si>
    <t>Accesorios: Espigas O Pines</t>
  </si>
  <si>
    <t>AXC01</t>
  </si>
  <si>
    <t>ESPIGA CORTA DE CRUCETA PARA AISLADOR PIN ANSI 55-4</t>
  </si>
  <si>
    <t>AXC02</t>
  </si>
  <si>
    <t>ESPIGA CORTA DE CRUCETA PARA AISLADOR PIN ANSI 55-5</t>
  </si>
  <si>
    <t>AXC03</t>
  </si>
  <si>
    <t>ESPIGA CORTA DE CRUCETA PARA AISLADOR PIN ANSI 56-2</t>
  </si>
  <si>
    <t>AXC04</t>
  </si>
  <si>
    <t>ESPIGA CURVA PARA AISLADOR PIN CON ARANDELAS Y TUERCAS</t>
  </si>
  <si>
    <t>AXC05</t>
  </si>
  <si>
    <t>ESPIGA DE VERTICE DE POSTE DE 1 3/8 PULG. DIAM. PARA AISLADOR PIN</t>
  </si>
  <si>
    <t>AXC06</t>
  </si>
  <si>
    <t>ESPIGA DE VERTICE DE POSTE DE 1 PULG. DIAM. PARA AISLADOR PIN</t>
  </si>
  <si>
    <t>AXC07</t>
  </si>
  <si>
    <t>ESPIGA LARGA DE CRUCETA PARA AISLADOR PIN 5/8 DIAM. x 11 3/4  LONG.</t>
  </si>
  <si>
    <t>AXC08</t>
  </si>
  <si>
    <t>ESPIGA LARGA DE CRUCETA PARA AISLADOR PIN ANSI 55-4 (5/8 DIA. X 10 3/4 LONG.)</t>
  </si>
  <si>
    <t>AXC09</t>
  </si>
  <si>
    <t>ESPIGA LARGA DE CRUCETA PARA AISLADOR PIN ANSI 55-5 (5/8 DIAM. x 11 3/4  LONG.)</t>
  </si>
  <si>
    <t>AXC10</t>
  </si>
  <si>
    <t>PIN PARA LINE POST, PARA CRUCETA DE FIERRO, 3/4 DIAM. DE CABEZA,  5/8 DIAM. BASE</t>
  </si>
  <si>
    <t>AXC11</t>
  </si>
  <si>
    <t>PIN PARA LINE POST, PARA CRUCETA DE FIERRO, 3/4 DIAM. DE CABEZA, 3/4 DIAM. BASE</t>
  </si>
  <si>
    <t>AXC12</t>
  </si>
  <si>
    <t>PIN PARA LINE POST, PARA CRUCETA DE MADERA, 3/4 DIAM. DE CABEZA,  5/8 DIAM. BASE,  7-9/16 LONG.</t>
  </si>
  <si>
    <t>AXC13</t>
  </si>
  <si>
    <t>PIN PARA LINE POST, PARA CRUCETA DE MADERA, 3/4 DIAM. DE CABEZA,  5/8 DIAM. BASE, 10-1/16 LONG.</t>
  </si>
  <si>
    <t>AXC14</t>
  </si>
  <si>
    <t>PIN PARA LINE POST, PARA CRUCETA DE MADERA, 3/4 DIAM. DE CABEZA,  5/8 DIAM. BASE, 12-1/16 LONG.</t>
  </si>
  <si>
    <t>AXC15</t>
  </si>
  <si>
    <t>PIN PARA LINE POST, PARA CRUCETA DE MADERA, 3/4 DIAM. DE CABEZA, 3/4 DIAM. BASE,  7-9/16 LONG.</t>
  </si>
  <si>
    <t>AXC16</t>
  </si>
  <si>
    <t>PIN PARA LINE POST, PARA CRUCETA DE MADERA, 3/4 DIAM. DE CABEZA, 3/4 DIAM. BASE, 10-1/16 LONG.</t>
  </si>
  <si>
    <t>AXC17</t>
  </si>
  <si>
    <t>PIN PARA LINE POST, PARA CRUCETA DE MADERA, 3/4 DIAM. DE CABEZA, 3/4 DIAM. BASE, 12-1/16 LONG.</t>
  </si>
  <si>
    <t>AXC18</t>
  </si>
  <si>
    <t>ESPIGA CORTA DE CRUCETA PARA AISLADOR PIN ANSI 56-3</t>
  </si>
  <si>
    <t>Accesorios: Grampas</t>
  </si>
  <si>
    <t>AXG01</t>
  </si>
  <si>
    <t>GRAMPA DE ANCLAJE TIPO PISTOLA DE 2 PERNOS, ALEACION DE ALUMINIO (16 - 70 mm2 AL)</t>
  </si>
  <si>
    <t>AXG02</t>
  </si>
  <si>
    <t>GRAMPA DE ANCLAJE TIPO PISTOLA DE 2 PERNOS, ALEACION DE ALUMINIO (25 - 125 mm2 AL)</t>
  </si>
  <si>
    <t>AXG03</t>
  </si>
  <si>
    <t>GRAMPA DE ANCLAJE TIPO PISTOLA DE 2 PERNOS, HIERRO GALVANIZADO (6 - 2/0 AWG CU)</t>
  </si>
  <si>
    <t>AXG04</t>
  </si>
  <si>
    <t>GRAMPA DE ANCLAJE TIPO PISTOLA DE 3 PERNOS, ALEACION DE ALUMINIO (2 - 2/0 AWG AL)</t>
  </si>
  <si>
    <t>AXG05</t>
  </si>
  <si>
    <t>GRAMPA DE ANCLAJE TIPO PISTOLA DE 3 PERNOS, ALEACION DE ALUMINIO COND. AL. 67-125 mm2</t>
  </si>
  <si>
    <t>AXG06</t>
  </si>
  <si>
    <t>GRAMPA DE ANCLAJE TIPO PU-O, HIERRO GALVANIZADO, PARA COND. CU. 13,21,33,42 mm2</t>
  </si>
  <si>
    <t>AXG07</t>
  </si>
  <si>
    <t>GRAMPA DE SUSPENSION, ALEACION DE ALUMINIO, PARA COND. DE AA, AL DE 16 - 95 mm2.</t>
  </si>
  <si>
    <t>AXG08</t>
  </si>
  <si>
    <t>GRAMPA DE SUSPENSION, BRONCE, PARA COND. CU 13-67 mm2</t>
  </si>
  <si>
    <t>AXG09</t>
  </si>
  <si>
    <t>GRAMPA DE SUSPENSION, EN ANGULO PARA COND. CU. 13-67 mm2</t>
  </si>
  <si>
    <t>AXG10</t>
  </si>
  <si>
    <t>GRAMPA DE SUSPENSION, EN ANGULO PARA COND. CU. 33-125 mm2</t>
  </si>
  <si>
    <t>AXG11</t>
  </si>
  <si>
    <t>GRAMPA DE SUSPENSION, HIERRO GALVANIZADO, PARA COND. ALDREY 125 mm2</t>
  </si>
  <si>
    <t>AXG12</t>
  </si>
  <si>
    <t>GRAMPA DE SUSPENSION, HIERRO GALVANIZADO, PARA COND. CU. 13-67 mm2</t>
  </si>
  <si>
    <t>AXG13</t>
  </si>
  <si>
    <t>GRAMPA PARA LINE POST, VERTICAL Y HORIZONTAL, CONDUCTOR 0.25-0.56 PULG. DIAM.</t>
  </si>
  <si>
    <t>AXG14</t>
  </si>
  <si>
    <t>GRAMPA PARA LINE POST, VERTICAL Y HORIZONTAL, CONDUCTOR 0.50-1.06 PULG. DIAM.</t>
  </si>
  <si>
    <t>AXG15</t>
  </si>
  <si>
    <t>GRAMPA PARA LINE POST, VERTICAL Y HORIZONTAL, CONDUCTOR 1.00-1.50 PULG. DIAM.</t>
  </si>
  <si>
    <t>AXG16</t>
  </si>
  <si>
    <t>GRAMPA PARA LINE POST, VERTICAL Y HORIZONTAL, CONDUCTOR 1.50-2.00 PULG. DIAM.</t>
  </si>
  <si>
    <t>AXG17</t>
  </si>
  <si>
    <t>GRAMPA DE ANCLAJE TIPO PISTOLA DE BRONCE, 2 PERNOS, PARA CU 16-70 mm2</t>
  </si>
  <si>
    <t>AXG18</t>
  </si>
  <si>
    <t>GRAPA DE ANCLAJE TIPO PASANTE PARA CONDUCTOR  AA 300/500 mm2</t>
  </si>
  <si>
    <t>AXG20</t>
  </si>
  <si>
    <t>GRAPA FIN DE LINEA 360MML 12,6MMD PARA CABLE AUTOPORTANTE DE MEDIA TENSION</t>
  </si>
  <si>
    <t>AXG21</t>
  </si>
  <si>
    <t>GRAMPA DE ANCLAJE TIPO PISTOLA DE 3 PERNOS, ALEACION DE ALUMINIO COND. AL. 185-240 mm2</t>
  </si>
  <si>
    <t>AXG30</t>
  </si>
  <si>
    <t>GRAPA DE ANCLAJE DE ALUMINIO TIPO SUSPENSION PARA CONDUCTOR DE Al. 120 mm2</t>
  </si>
  <si>
    <t>AXG36</t>
  </si>
  <si>
    <t>GRAPA DE ANCLAJE DE ALUMINIO TIPO PUÑO PARA CONDUCTOR DE Al. 35-70 mm2</t>
  </si>
  <si>
    <t>AXG37</t>
  </si>
  <si>
    <t>GRAPA DE ANCLAJE DE ALUMINIO TIPO PUÑO PARA CONDUCTOR DE Al. 95-120 mm2</t>
  </si>
  <si>
    <t>Accesorios: Portalineas Y Soportes</t>
  </si>
  <si>
    <t>AXP01</t>
  </si>
  <si>
    <t>PALOMILLA DE FIERRO CORTO PARA AISLADORES</t>
  </si>
  <si>
    <t>AXP02</t>
  </si>
  <si>
    <t>PERNO DOBLE BORDE DE 13-1/8 PULG. LONG.; 5/8 PULG. DIAM. PARA AISLADOR CARRETE 53-2</t>
  </si>
  <si>
    <t>AXP03</t>
  </si>
  <si>
    <t>PERNO DOBLE BORDE DE 14-1/8 PULG. LONG.; 5/8 PULG. DIAM. PARA AISLADOR CARRETE 53-2</t>
  </si>
  <si>
    <t>AXP04</t>
  </si>
  <si>
    <t>PERNO DOBLE BORDE DE 15-1/8 PULG. LONG.; 5/8 PULG. DIAM. PARA AISLADOR CARRETE 53-2</t>
  </si>
  <si>
    <t>AXP05</t>
  </si>
  <si>
    <t>PERNO DOBLE BORDE DE 16-1/8 PULG. LONG.; 5/8 PULG. DIAM. PARA AISLADOR CARRETE 53-2</t>
  </si>
  <si>
    <t>AXP06</t>
  </si>
  <si>
    <t>PERNO SIMPLE BORDE DE 10 PULG. LONG.; 5/8 PULG. DIAM. PARA AISLADOR CARRETE 53-1</t>
  </si>
  <si>
    <t>AXP07</t>
  </si>
  <si>
    <t>PERNO SIMPLE BORDE DE 11-3/4 PULG. LONG.; 1/2 PULG. DIAM. PARA AISLADOR CARRETE 53-1</t>
  </si>
  <si>
    <t>AXP08</t>
  </si>
  <si>
    <t>PERNO SIMPLE BORDE DE 12-3/4 PULG. LONG.; 1/2 PULG. DIAM. PARA AISLADOR CARRETE 53-1</t>
  </si>
  <si>
    <t>AXP09</t>
  </si>
  <si>
    <t>PERNO SIMPLE BORDE DE 12-3/4 PULG. LONG.; 1/2 PULG. DIAM. PARA AISLADOR CARRETE 53-2</t>
  </si>
  <si>
    <t>AXP10</t>
  </si>
  <si>
    <t>PERNO SIMPLE BORDE DE 12-3/4 PULG. LONG.; 5/8 PULG. DIAM. PARA AISLADOR CARRETE 53-2</t>
  </si>
  <si>
    <t>AXP11</t>
  </si>
  <si>
    <t>PERNO SIMPLE BORDE DE 13-3/4 PULG. LONG.; 1/2 PULG. DIAM. PARA AISLADOR CARRETE 53-1</t>
  </si>
  <si>
    <t>AXP12</t>
  </si>
  <si>
    <t>PERNO SIMPLE BORDE DE 13-3/4 PULG. LONG.; 1/2 PULG. DIAM. PARA AISLADOR CARRETE 53-2</t>
  </si>
  <si>
    <t>AXP13</t>
  </si>
  <si>
    <t>PERNO SIMPLE BORDE DE 13-3/4 PULG. LONG.; 5/8 PULG. DIAM. PARA AISLADOR CARRETE 53-2</t>
  </si>
  <si>
    <t>AXP14</t>
  </si>
  <si>
    <t>PERNO SIMPLE BORDE DE 14-3/4 PULG. LONG.; 1/2 PULG. DIAM. PARA AISLADOR CARRETE 53-2</t>
  </si>
  <si>
    <t>AXP15</t>
  </si>
  <si>
    <t>PERNO SIMPLE BORDE DE 14-3/4 PULG. LONG.; 5/8 PULG. DIAM. PARA AISLADOR CARRETE 53-2</t>
  </si>
  <si>
    <t>AXP16</t>
  </si>
  <si>
    <t>PORTALINEA BIPOLAR PARA AISLADOR ANSI 53-1</t>
  </si>
  <si>
    <t>AXP17</t>
  </si>
  <si>
    <t>PORTALINEA PENTAPOLAR PARA AISLADOR ANSI 53-1</t>
  </si>
  <si>
    <t>AXP18</t>
  </si>
  <si>
    <t>PORTALINEA TETRAPOLAR PARA AISLADOR ANSI 53-1</t>
  </si>
  <si>
    <t>AXP19</t>
  </si>
  <si>
    <t>PORTALINEA TRIPOLAR PARA AISLADOR ANSI 53-1</t>
  </si>
  <si>
    <t>AXP20</t>
  </si>
  <si>
    <t>PORTALINEA UNIPOLAR PARA AISLADOR ANSI 53-1</t>
  </si>
  <si>
    <t>AXP21</t>
  </si>
  <si>
    <t>PORTALINEA UNIPOLAR PARA AISLADOR ANSI 53-1, TIPO CLEVIS</t>
  </si>
  <si>
    <t>AXP22</t>
  </si>
  <si>
    <t>PORTALINEA UNIPOLAR PARA AISLADOR ANSI 53-2, TIPO CLEVIS</t>
  </si>
  <si>
    <t>AXP30</t>
  </si>
  <si>
    <t>SOPORTE LATERAL PARA AISLADOR PIN POLIMERICO</t>
  </si>
  <si>
    <t>AXV06</t>
  </si>
  <si>
    <t>ABRAZADERA DE Fo.Go., FIJACION DE PORTALINEA, PERNOS Y TUERCAS.</t>
  </si>
  <si>
    <t>CMyE02</t>
  </si>
  <si>
    <t>Conductores Cables y Accesorios</t>
  </si>
  <si>
    <t>Conductores De Aleacion De Aluminio O Similar Desnudo</t>
  </si>
  <si>
    <t>CAA01</t>
  </si>
  <si>
    <t>CONDUCTOR DE AA. DESNUDO   6 mm2, 1 HILO</t>
  </si>
  <si>
    <t>METRO</t>
  </si>
  <si>
    <t>CAA02</t>
  </si>
  <si>
    <t>CONDUCTOR DE AA. DESNUDO   6 mm2, 7 HILOS</t>
  </si>
  <si>
    <t>CAA03</t>
  </si>
  <si>
    <t>CONDUCTOR DE AA. DESNUDO  10 mm2, 1 HILO</t>
  </si>
  <si>
    <t>CAA04</t>
  </si>
  <si>
    <t>CONDUCTOR DE AA. DESNUDO  10 mm2, 7 HILOS</t>
  </si>
  <si>
    <t>CAA05</t>
  </si>
  <si>
    <t>CONDUCTOR DE AA. DESNUDO  16 mm2, 1 HILO</t>
  </si>
  <si>
    <t>CAA06</t>
  </si>
  <si>
    <t>CONDUCTOR DE AA. DESNUDO  16 mm2, 7 HILOS</t>
  </si>
  <si>
    <t>CAA07</t>
  </si>
  <si>
    <t>CONDUCTOR DE AA. DESNUDO  25 mm2, 7 HILOS</t>
  </si>
  <si>
    <t>CAA08</t>
  </si>
  <si>
    <t>CONDUCTOR DE AA. DESNUDO  35 mm2, 7 HILOS</t>
  </si>
  <si>
    <t>CAA09</t>
  </si>
  <si>
    <t>CONDUCTOR DE AA. DESNUDO  50 mm2, 19 HILOS</t>
  </si>
  <si>
    <t>CAA10</t>
  </si>
  <si>
    <t>CONDUCTOR DE AA. DESNUDO  70 mm2, 19 HILOS</t>
  </si>
  <si>
    <t>CAA11</t>
  </si>
  <si>
    <t>CONDUCTOR DE AA. DESNUDO  95 mm2, 19 HILOS</t>
  </si>
  <si>
    <t>CAA12</t>
  </si>
  <si>
    <t>CONDUCTOR DE AA. DESNUDO 120 mm2, 19 HILOS</t>
  </si>
  <si>
    <t>CAA13</t>
  </si>
  <si>
    <t>CONDUCTOR DE AA. DESNUDO 185 mm2,  19 HILOS</t>
  </si>
  <si>
    <t>CAA14</t>
  </si>
  <si>
    <t>CONDUCTOR TIPO ACSR 16 mm2 - 7/1 HILOS</t>
  </si>
  <si>
    <t>CAA15</t>
  </si>
  <si>
    <t>CONDUCTOR TIPO ACSR 25 mm2 - 7/1 HILOS</t>
  </si>
  <si>
    <t>CAA16</t>
  </si>
  <si>
    <t>CONDUCTOR TIPO ACSR 35 mm2 - 6/1 HILOS</t>
  </si>
  <si>
    <t>CAA17</t>
  </si>
  <si>
    <t>CONDUCTOR TIPO ACSR 50 mm2 - 6/1 HILOS</t>
  </si>
  <si>
    <t>CAA18</t>
  </si>
  <si>
    <t>CONDUCTOR TIPO ACSR 70 mm2 - 6/1 HILOS</t>
  </si>
  <si>
    <t>CAA19</t>
  </si>
  <si>
    <t>CONDUCTOR DE AA. DESNUDO  85 mm2</t>
  </si>
  <si>
    <t>CAA20</t>
  </si>
  <si>
    <t>CONDUCTOR DE AA. DESNUDO  125 mm2</t>
  </si>
  <si>
    <t>CAA21</t>
  </si>
  <si>
    <t>CONDUCTOR DE AA. DESNUDO  150 mm2</t>
  </si>
  <si>
    <t>CAA22</t>
  </si>
  <si>
    <t>CONDUCTOR DE AA. DESNUDO  235 mm2</t>
  </si>
  <si>
    <t>CAA23</t>
  </si>
  <si>
    <t>CONDUCTOR DE AA. DESNUDO  240 mm2</t>
  </si>
  <si>
    <t>CAA24</t>
  </si>
  <si>
    <t>CONDUCTOR DE AA. DESNUDO 210 mm2</t>
  </si>
  <si>
    <t>Conductores De Aleacion De Aluminio O Similar. Protegido Para B.T.</t>
  </si>
  <si>
    <t>CAB01</t>
  </si>
  <si>
    <t>CONDUCTOR DE ALUM. PROTEGIDO, DE  6 mm2, 1 HILO; BAJA TENSION</t>
  </si>
  <si>
    <t>CAB02</t>
  </si>
  <si>
    <t>CONDUCTOR DE ALUM. PROTEGIDO, DE  6 mm2, 7 HILOS; BAJA TENSION</t>
  </si>
  <si>
    <t>CAB03</t>
  </si>
  <si>
    <t>CONDUCTOR DE ALUM. PROTEGIDO, DE 10 mm2, 1 HILO; BAJA TENSION</t>
  </si>
  <si>
    <t>CAB04</t>
  </si>
  <si>
    <t>CONDUCTOR DE ALUM. PROTEGIDO, DE 10 mm2, 7 HILOS; BAJA TENSION</t>
  </si>
  <si>
    <t>CAB05</t>
  </si>
  <si>
    <t>CONDUCTOR DE ALUM. PROTEGIDO, DE 16 mm2, 1 HILO;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</si>
  <si>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</si>
  <si>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</si>
  <si>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</si>
  <si>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</si>
  <si>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</si>
  <si>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</si>
  <si>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</si>
  <si>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</si>
  <si>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</si>
  <si>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</si>
  <si>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</si>
  <si>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</si>
  <si>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</si>
  <si>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</si>
  <si>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</si>
  <si>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</si>
  <si>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</si>
  <si>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</si>
  <si>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</si>
  <si>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</si>
  <si>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Conductores De Aleacion De Aluminio O Similar. Autosoportado Para B.T.</t>
  </si>
  <si>
    <t>CAC01</t>
  </si>
  <si>
    <t>CONDUCTOR DE ALUMINIO AUTOSOPORTADO, DUPLEX  DE 2 x  16 + 25 mm2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</si>
  <si>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</si>
  <si>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</si>
  <si>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</si>
  <si>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</si>
  <si>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</si>
  <si>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</si>
  <si>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</si>
  <si>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</si>
  <si>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</si>
  <si>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</si>
  <si>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</si>
  <si>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</si>
  <si>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</si>
  <si>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</si>
  <si>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</si>
  <si>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</si>
  <si>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</si>
  <si>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</si>
  <si>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</si>
  <si>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</si>
  <si>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</si>
  <si>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</si>
  <si>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</si>
  <si>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</si>
  <si>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</si>
  <si>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</si>
  <si>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CAC15</t>
  </si>
  <si>
    <t>CONDUCTOR DE ALUMINIO AUTOSOPORTADO SP+AP 3x25 mm2+1x25 mm2+portante, PARA SP</t>
  </si>
  <si>
    <t>CAC16</t>
  </si>
  <si>
    <t>CONDUCTOR DE ALUMINIO AUTOSOPORTADO SP+AP 3x35 mm2+1x25 mm2+portante, PARA SP</t>
  </si>
  <si>
    <t>CAC17</t>
  </si>
  <si>
    <t>CONDUCTOR DE ALUMINIO AUTOSOPORTADO SP+AP 3x50 mm2+1x25 mm2+portante, PARA SP</t>
  </si>
  <si>
    <t>CAC18</t>
  </si>
  <si>
    <t>CONDUCTOR DE ALUMINIO AUTOSOPORTADO SP+AP 3x70 mm2+1x25 mm2+portante, PARA SP</t>
  </si>
  <si>
    <t>CAC19</t>
  </si>
  <si>
    <t>CONDUCTOR DE ALUMINIO AUTOSOPORTADO SP+AP 3x25 mm2+2x16 mm2+portante, PARA SP</t>
  </si>
  <si>
    <t>CAC20</t>
  </si>
  <si>
    <t>CONDUCTOR DE ALUMINIO AUTOSOPORTADO SP+AP 3x35 mm2+2x16 mm2+portante, PARA SP</t>
  </si>
  <si>
    <t>CAC21</t>
  </si>
  <si>
    <t>CONDUCTOR DE ALUMINIO AUTOSOPORTADO SP+AP 3x50 mm2+2x16 mm2+portante, PARA SP</t>
  </si>
  <si>
    <t>CAC22</t>
  </si>
  <si>
    <t>CONDUCTOR DE ALUMINIO AUTOSOPORTADO SP+AP 3x70 mm2+2x16 mm2+portante, PARA SP</t>
  </si>
  <si>
    <t>CAC23</t>
  </si>
  <si>
    <t>CONDUCTOR DE ALUMINIO AUTOSOPORTADO DE 1x16 mm2+portante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</si>
  <si>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</si>
  <si>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</si>
  <si>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</si>
  <si>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</si>
  <si>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</si>
  <si>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</si>
  <si>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</si>
  <si>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</si>
  <si>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</si>
  <si>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</si>
  <si>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CAC29</t>
  </si>
  <si>
    <t>CONDUCTOR DE ALUMINIO AUTOSOPORTADO DE 3x150 mm2+portante</t>
  </si>
  <si>
    <t>CAC30</t>
  </si>
  <si>
    <t>CONDUCTOR DE ALUMINIO AUTOSOPORTADO SP+AP 3x35 mm2+2x6 mm2+portante, PARA SP</t>
  </si>
  <si>
    <t>CAC31</t>
  </si>
  <si>
    <t>CONDUCTOR DE ALUMINIO AUTOSOPORTADO SP+AP 3x35 mm2+2x10 mm2+portante, PARA SP</t>
  </si>
  <si>
    <t>CAC32</t>
  </si>
  <si>
    <t>CONDUCTOR DE ALUMINIO AUTOSOPORTADO SP+AP 3x70 mm2+1x16 mm2+portante, PARA SP</t>
  </si>
  <si>
    <t>CAC33</t>
  </si>
  <si>
    <t>CONDUCTOR DE ALUMINIO AUTOSOPORTADO SP+AP 3x70 mm2+2x6 mm2+portante, PARA SP</t>
  </si>
  <si>
    <t>CAC34</t>
  </si>
  <si>
    <t>CONDUCTOR DE ALUMINIO AUTOSOPORTADO SP+AP 3x70 mm2+2x10 mm2+portante, PARA SP</t>
  </si>
  <si>
    <t>CAC35</t>
  </si>
  <si>
    <t>CONDUCTOR DE ALUMINIO AUTOSOPORTADO SP+AP 3x95 mm2+1x6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</si>
  <si>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</si>
  <si>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</si>
  <si>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</si>
  <si>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</si>
  <si>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</si>
  <si>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</si>
  <si>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CAC39</t>
  </si>
  <si>
    <t>CONDUCTOR DE ALUMINIO AUTOSOPORTADO SP+AP 3x95 mm2+2x16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</si>
  <si>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</si>
  <si>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</si>
  <si>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</si>
  <si>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</si>
  <si>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CAC42</t>
  </si>
  <si>
    <t>CONDUCTOR DE ALUMINIO AUTOSOPORTADO SP+AP 3x25 mm2+1x25 mm2+portante, PARA AP</t>
  </si>
  <si>
    <t>CAC43</t>
  </si>
  <si>
    <t>CONDUCTOR DE ALUMINIO AUTOSOPORTADO SP+AP 3x35 mm2+1x25 mm2+portante, PARA AP</t>
  </si>
  <si>
    <t>CAC44</t>
  </si>
  <si>
    <t>CONDUCTOR DE ALUMINIO AUTOSOPORTADO SP+AP 3x50 mm2+1x25 mm2+portante, PARA AP</t>
  </si>
  <si>
    <t>CAC45</t>
  </si>
  <si>
    <t>CONDUCTOR DE ALUMINIO AUTOSOPORTADO SP+AP 3x70 mm2+1x25 mm2+portante, PARA AP</t>
  </si>
  <si>
    <t>CAC46</t>
  </si>
  <si>
    <t>CONDUCTOR DE ALUMINIO AUTOSOPORTADO SP+AP 3x25 mm2+2x16 mm2+portante, PARA AP</t>
  </si>
  <si>
    <t>CAC47</t>
  </si>
  <si>
    <t>CONDUCTOR DE ALUMINIO AUTOSOPORTADO SP+AP 3x35 mm2+2x16 mm2+portante, PARA AP</t>
  </si>
  <si>
    <t>CAC48</t>
  </si>
  <si>
    <t>CONDUCTOR DE ALUMINIO AUTOSOPORTADO SP+AP 3x50 mm2+2x16 mm2+portante, PARA AP</t>
  </si>
  <si>
    <t>CAC49</t>
  </si>
  <si>
    <t>CONDUCTOR DE ALUMINIO AUTOSOPORTADO SP+AP 3x70 mm2+2x16 mm2+portante, PARA AP</t>
  </si>
  <si>
    <t>CAC50</t>
  </si>
  <si>
    <t>CONDUCTOR DE ALUMINIO AUTOSOPORTADO SP+AP 3x35 mm2+2x6 mm2+portante, PARA AP</t>
  </si>
  <si>
    <t>CAC51</t>
  </si>
  <si>
    <t>CONDUCTOR DE ALUMINIO AUTOSOPORTADO SP+AP 3x35 mm2+2x10 mm2+portante, PARA AP</t>
  </si>
  <si>
    <t>CAC52</t>
  </si>
  <si>
    <t>CONDUCTOR DE ALUMINIO AUTOSOPORTADO SP+AP 3x70 mm2+1x16 mm2+portante, PARA AP</t>
  </si>
  <si>
    <t>CAC53</t>
  </si>
  <si>
    <t>CONDUCTOR DE ALUMINIO AUTOSOPORTADO SP+AP 3x70 mm2+2x6 mm2+portante, PARA AP</t>
  </si>
  <si>
    <t>CAC54</t>
  </si>
  <si>
    <t>CONDUCTOR DE ALUMINIO AUTOSOPORTADO SP+AP 3x70 mm2+2x10 mm2+portante, PARA AP</t>
  </si>
  <si>
    <t>CAC55</t>
  </si>
  <si>
    <t>CONDUCTOR DE ALUMINIO AUTOSOPORTADO SP+AP 3x95 mm2+1x6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</si>
  <si>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</si>
  <si>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</si>
  <si>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</si>
  <si>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</si>
  <si>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</si>
  <si>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</si>
  <si>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CAC60</t>
  </si>
  <si>
    <t>CONDUCTOR DE ALUMINIO AUTOSOPORTADO SP+AP 3x95 mm2+2x16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</si>
  <si>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</si>
  <si>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</si>
  <si>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</si>
  <si>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</si>
  <si>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CAC63</t>
  </si>
  <si>
    <t>CONDUCTOR DE ALUMINIO AUTOSOPORTADO SP+AP 3x16 mm2+1x25 mm2+portante, PARA SP</t>
  </si>
  <si>
    <t>CAC64</t>
  </si>
  <si>
    <t>CONDUCTOR DE ALUMINIO AUTOSOPORTADO SP+AP 3x16 mm2+1x16 mm2+portante, PARA SP</t>
  </si>
  <si>
    <t>CAC65</t>
  </si>
  <si>
    <t>CONDUCTOR DE ALUMINIO AUTOSOPORTADO SP+AP 3x25 mm2+1x16 mm2+portante, PARA SP</t>
  </si>
  <si>
    <t>CAC66</t>
  </si>
  <si>
    <t>CONDUCTOR DE ALUMINIO AUTOSOPORTADO SP+AP 3x35 mm2+1x16 mm2+portante, PARA SP</t>
  </si>
  <si>
    <t>CAC67</t>
  </si>
  <si>
    <t>CONDUCTOR DE ALUMINIO AUTOSOPORTADO SP+AP 3x50 mm2+1x16 mm2+portante, PARA SP</t>
  </si>
  <si>
    <t>CAC68</t>
  </si>
  <si>
    <t>CONDUCTOR DE ALUMINIO AUTOSOPORTADO SP+AP 3x16 mm2+1x25 mm2+portante, PARA AP</t>
  </si>
  <si>
    <t>CAC69</t>
  </si>
  <si>
    <t>CONDUCTOR DE ALUMINIO AUTOSOPORTADO SP+AP 3x16 mm2+1x16 mm2+portante, PARA AP</t>
  </si>
  <si>
    <t>CAC70</t>
  </si>
  <si>
    <t>CONDUCTOR DE ALUMINIO AUTOSOPORTADO SP+AP 3x25 mm2+1x16 mm2+portante, PARA AP</t>
  </si>
  <si>
    <t>CAC71</t>
  </si>
  <si>
    <t>CONDUCTOR DE ALUMINIO AUTOSOPORTADO SP+AP 3x35 mm2+1x16 mm2+portante, PARA AP</t>
  </si>
  <si>
    <t>CAC72</t>
  </si>
  <si>
    <t>CONDUCTOR DE ALUMINIO AUTOSOPORTADO SP+AP 3x50 mm2+1x16 mm2+portante, PARA AP</t>
  </si>
  <si>
    <t>CAC73</t>
  </si>
  <si>
    <t>CONDUCTOR DE ALUMINIO AUTOSOPORTADO DE 1x10 mm2+portante</t>
  </si>
  <si>
    <t>CAC74</t>
  </si>
  <si>
    <t>CONDUCTOR DE ALUMINIO AUTOSOPORTADO, DUPLEX  DE 2 x 10 + 25 mm2</t>
  </si>
  <si>
    <t>CAC75</t>
  </si>
  <si>
    <t>CONDUCTOR DE ALUMINIO AUTOSOPORTADO, TRIPLEX DE 3 x 10 +25 mm2</t>
  </si>
  <si>
    <t>CAC76</t>
  </si>
  <si>
    <t>CONDUCTOR DE ALUMINIO AUTOSOPORTADO SP+AP 3x16 mm2+1x10 mm2+portante, PARA SP</t>
  </si>
  <si>
    <t>CAC77</t>
  </si>
  <si>
    <t>CONDUCTOR DE ALUMINIO AUTOSOPORTADO SP+AP 3x16 mm2+2x16 mm2+portante, PARA AP</t>
  </si>
  <si>
    <t>CAC78</t>
  </si>
  <si>
    <t>CONDUCTOR DE ALUMINIO AUTOSOPORTADO SP+AP 3x16 mm2+2x16 mm2+portante, PARA SP</t>
  </si>
  <si>
    <t>CAC79</t>
  </si>
  <si>
    <t>CONDUCTOR DE ALUMINIO AUTOSOPORTADO SP+AP 1x16 mm2+1x16 mm2+portante, PARA SP</t>
  </si>
  <si>
    <t>CAC80</t>
  </si>
  <si>
    <t>CONDUCTOR DE ALUMINIO AUTOSOPORTADO SP+AP 1x16 mm2+1x16 mm2+portante, PARA AP</t>
  </si>
  <si>
    <t>CAC81</t>
  </si>
  <si>
    <t>CONDUCTOR DE ALUMINIO AUTOSOPORTADO SP+AP 1x25 mm2+1x16 mm2+portante, PARA SP</t>
  </si>
  <si>
    <t>CAC82</t>
  </si>
  <si>
    <t>CONDUCTOR DE ALUMINIO AUTOSOPORTADO SP+AP 1x25 mm2+1x16 mm2+portante, PARA AP</t>
  </si>
  <si>
    <t>CAC83</t>
  </si>
  <si>
    <t>CONDUCTOR DE ALUMINIO AUTOSOPORTADO SP+AP 1x25 mm2+1x25 mm2+portante, PARA SP</t>
  </si>
  <si>
    <t>CAC84</t>
  </si>
  <si>
    <t>CONDUCTOR DE ALUMINIO AUTOSOPORTADO SP+AP 1x25 mm2+1x25 mm2+portante, PARA AP</t>
  </si>
  <si>
    <t>CAC85</t>
  </si>
  <si>
    <t>CONDUCTOR DE ALUMINIO AUTOSOPORTADO SP+AP 2x16 mm2+1x16 mm2+portante, PARA SP</t>
  </si>
  <si>
    <t>CAC86</t>
  </si>
  <si>
    <t>CONDUCTOR DE ALUMINIO AUTOSOPORTADO SP+AP 2x16 mm2+1x16 mm2+portante, PARA AP</t>
  </si>
  <si>
    <t>CAC87</t>
  </si>
  <si>
    <t>CONDUCTOR DE ALUMINIO AUTOSOPORTADO SP+AP 2x16 mm2+1x25 mm2+portante, PARA SP</t>
  </si>
  <si>
    <t>CAC88</t>
  </si>
  <si>
    <t>CONDUCTOR DE ALUMINIO AUTOSOPORTADO SP+AP 2x16 mm2+1x25 mm2+portante, PARA AP</t>
  </si>
  <si>
    <t>CAC89</t>
  </si>
  <si>
    <t>CONDUCTOR DE ALUMINIO AUTOSOPORTADO SP+AP 2x16 mm2+2x16 mm2+portante, PARA SP</t>
  </si>
  <si>
    <t>CAC90</t>
  </si>
  <si>
    <t>CONDUCTOR DE ALUMINIO AUTOSOPORTADO SP+AP 2x16 mm2+2x16 mm2+portante, PARA AP</t>
  </si>
  <si>
    <t>CAC91</t>
  </si>
  <si>
    <t>CONDUCTOR DE ALUMINIO AUTOSOPORTADO SP+AP 2x25 mm2+1x16 mm2+portante, PARA SP</t>
  </si>
  <si>
    <t>CAC92</t>
  </si>
  <si>
    <t>CONDUCTOR DE ALUMINIO AUTOSOPORTADO SP+AP 2x25 mm2+1x16 mm2+portante, PARA AP</t>
  </si>
  <si>
    <t>CAC93</t>
  </si>
  <si>
    <t>CONDUCTOR DE ALUMINIO AUTOSOPORTADO SP+AP 2x35 mm2+1x16 mm2+portante, PARA SP</t>
  </si>
  <si>
    <t>CAC94</t>
  </si>
  <si>
    <t>CONDUCTOR DE ALUMINIO AUTOSOPORTADO SP+AP 2x35 mm2+1x16 mm2+portante, PARA AP</t>
  </si>
  <si>
    <t>CAC95</t>
  </si>
  <si>
    <t>CONDUCTOR DE ALUMINIO AUTOSOPORTADO SP+AP 1x35 mm2+1x16 mm2+portante, PARA AP</t>
  </si>
  <si>
    <t>CAC96</t>
  </si>
  <si>
    <t>CONDUCTOR DE ALUMINIO AUTOSOPORTADO SP+AP 1x35 mm2+1x16 mm2+portante, PARA SP</t>
  </si>
  <si>
    <t>Conductores De Aleacion De Aluminio o Similar. Autosoportado Para M.T.</t>
  </si>
  <si>
    <t>CAE01</t>
  </si>
  <si>
    <t>CONDUCTOR DE ALUMINIO AUTOSOPORTADO 3x35 mm2 + portante</t>
  </si>
  <si>
    <t>CAE02</t>
  </si>
  <si>
    <t>CONDUCTOR DE ALUMINIO AUTOSOPORTADO 3x70 mm2 + portante</t>
  </si>
  <si>
    <t>CAE03</t>
  </si>
  <si>
    <t>CONDUCTOR DE ALUMINIO AUTOSOPORTADO 3x120 mm2 + portante</t>
  </si>
  <si>
    <t>CAE04</t>
  </si>
  <si>
    <t>CONDUCTOR DE ALUMINIO AUTOSOPORTADO 3x50 mm2 + portante</t>
  </si>
  <si>
    <t>CAE05</t>
  </si>
  <si>
    <t>CONDUCTOR DE ALUMINIO AUTOSOPORTADO 3x95 mm2 + portante</t>
  </si>
  <si>
    <t>CAE06</t>
  </si>
  <si>
    <t>CONDUCTOR DE ALUMINIO AUTOSOPORTADO 3x16 mm2 + portante</t>
  </si>
  <si>
    <t>CAE07</t>
  </si>
  <si>
    <t>CONDUCTOR DE ALUMINIO AUTOSOPORTADO 3x25 mm2 + portante</t>
  </si>
  <si>
    <t>CAE08</t>
  </si>
  <si>
    <t>CONDUCTOR DE ALUMINIO AUTOSOPORTADO 3x185 mm2 + portante</t>
  </si>
  <si>
    <t>Conductores De Aleacion De Aluminio O Similar. Protegido Para M.T.</t>
  </si>
  <si>
    <t>CAM01</t>
  </si>
  <si>
    <t>CONDUCTOR DE ALUMINIO PROTEGIDO, DE 70 mm2, 7 HILOS; MEDIA TENSIÓN</t>
  </si>
  <si>
    <t>CAM02</t>
  </si>
  <si>
    <t>CONDUCTOR DE ALUMINIO PROTEGIDO, DE 50 mm2</t>
  </si>
  <si>
    <t>Conductores De Cobre. Desnudo</t>
  </si>
  <si>
    <t>CBA01</t>
  </si>
  <si>
    <t>CONDUCTOR DE COBRE DESNUDO  6 mm2, 1 HILO</t>
  </si>
  <si>
    <t>CBA02</t>
  </si>
  <si>
    <t>CONDUCTOR DE COBRE DESNUDO  6 mm2, 7 HILOS</t>
  </si>
  <si>
    <t>CBA03</t>
  </si>
  <si>
    <t>CONDUCTOR DE COBRE DESNUDO 10 mm2, 1 HILO</t>
  </si>
  <si>
    <t>CBA04</t>
  </si>
  <si>
    <t>CONDUCTOR DE COBRE DESNUDO 10 mm2, 7 HILOS</t>
  </si>
  <si>
    <t>CBA05</t>
  </si>
  <si>
    <t>CONDUCTOR DE COBRE DESNUDO 16 mm2, 1 HILO</t>
  </si>
  <si>
    <t>CBA06</t>
  </si>
  <si>
    <t>CONDUCTOR DE COBRE DESNUDO 16 mm2, 7 HILOS</t>
  </si>
  <si>
    <t>CBA07</t>
  </si>
  <si>
    <t>CONDUCTOR DE COBRE DESNUDO 25 mm2, 7 HILOS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</si>
  <si>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</si>
  <si>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</si>
  <si>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</si>
  <si>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</si>
  <si>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</si>
  <si>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</si>
  <si>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</si>
  <si>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</si>
  <si>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</si>
  <si>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</si>
  <si>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</si>
  <si>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</si>
  <si>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</si>
  <si>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</si>
  <si>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</si>
  <si>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</si>
  <si>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</si>
  <si>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</si>
  <si>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</si>
  <si>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</si>
  <si>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Conductores De Cobre. Protegido Para B.T.</t>
  </si>
  <si>
    <t>CBB01</t>
  </si>
  <si>
    <t>CONDUCTOR DE COBRE PROTEGIDO, DE  6 mm2, 1 HILO; BAJA TENSION</t>
  </si>
  <si>
    <t>CBB02</t>
  </si>
  <si>
    <t>CONDUCTOR DE COBRE PROTEGIDO, DE  6 mm2, 7 HILOS; BAJA TENSION</t>
  </si>
  <si>
    <t>CBB03</t>
  </si>
  <si>
    <t>CONDUCTOR DE COBRE PROTEGIDO, DE 10 mm2, 1 HILO; BAJA TENSION</t>
  </si>
  <si>
    <t>CBB04</t>
  </si>
  <si>
    <t>CONDUCTOR DE COBRE PROTEGIDO, DE 10 mm2, 7 HILOS; BAJA TENSION</t>
  </si>
  <si>
    <t>CBB05</t>
  </si>
  <si>
    <t>CONDUCTOR DE COBRE PROTEGIDO, DE 16 mm2, 1 HILO; BAJA TENSION</t>
  </si>
  <si>
    <t>CBB06</t>
  </si>
  <si>
    <t>CONDUCTOR DE COBRE PROTEGIDO, DE 16 mm2, 7 HILOS; BAJA TENSION</t>
  </si>
  <si>
    <t>CBB07</t>
  </si>
  <si>
    <t>CONDUCTOR DE COBRE PROTEGIDO, DE 25 mm2, 7 HILOS; BAJA TENSION</t>
  </si>
  <si>
    <t>CBB08</t>
  </si>
  <si>
    <t>CONDUCTOR DE COBRE PROTEGIDO, DE 35 mm2, 7 HILOS; BAJA TENSION</t>
  </si>
  <si>
    <t>CBB09</t>
  </si>
  <si>
    <t>CONDUCTOR DE COBRE PROTEGIDO, DE 50 mm2, 7 HILOS; BAJA TENSION</t>
  </si>
  <si>
    <t>CBB10</t>
  </si>
  <si>
    <t>CONDUCTOR DE COBRE PROTEGIDO, DE 70 mm2, 19 HILOS; BAJA TENSION</t>
  </si>
  <si>
    <t>CBB11</t>
  </si>
  <si>
    <t>CONDUCTOR DE COBRE PROTEGIDO, DE 95 mm2; BAJA TENSION</t>
  </si>
  <si>
    <t>CBB12</t>
  </si>
  <si>
    <t>CONDUCTOR DE COBRE PROTEGIDO, DE 120 mm2; BAJA TENSION</t>
  </si>
  <si>
    <t>CBB13</t>
  </si>
  <si>
    <t>CONDUCTOR DE COBRE PROTEGIDO, DE 150 mm2; BAJA TENSION</t>
  </si>
  <si>
    <t>CBB14</t>
  </si>
  <si>
    <t>CONDUCTOR DE COBRE PROTEGIDO, DE 185 mm2; BAJA TENSION</t>
  </si>
  <si>
    <t>Conductores De Cobre. Autosoportado Para B.T.</t>
  </si>
  <si>
    <t>CBC01</t>
  </si>
  <si>
    <t>CONDUCTOR DE COBRE AUTOSOPORTADO DE 2 x  6 + 6 mm2</t>
  </si>
  <si>
    <t>CBC02</t>
  </si>
  <si>
    <t>CONDUCTOR DE COBRE AUTOSOPORTADO DE 2 x 10 + 10 mm2</t>
  </si>
  <si>
    <t>CBC03</t>
  </si>
  <si>
    <t>CONDUCTOR DE COBRE AUTOSOPORTADO DE 2 x 16 + 16 mm2</t>
  </si>
  <si>
    <t>CBC04</t>
  </si>
  <si>
    <t>CONDUCTOR DE COBRE AUTOSOPORTADO DE 2 x 25 + 25 mm2</t>
  </si>
  <si>
    <t>CBC05</t>
  </si>
  <si>
    <t>CONDUCTOR DE COBRE AUTOSOPORTADO DE 3 x  6 + 1 x 4 + 6 mm2</t>
  </si>
  <si>
    <t>CBC06</t>
  </si>
  <si>
    <t>CONDUCTOR DE COBRE AUTOSOPORTADO DE 3 x  6 + 1 x 4 mm2</t>
  </si>
  <si>
    <t>CBC07</t>
  </si>
  <si>
    <t>CONDUCTOR DE COBRE AUTOSOPORTADO DE 3 x  6 + 6 mm2</t>
  </si>
  <si>
    <t>CBC08</t>
  </si>
  <si>
    <t>CONDUCTOR DE COBRE AUTOSOPORTADO DE 3 x  6 mm2</t>
  </si>
  <si>
    <t>CBC09</t>
  </si>
  <si>
    <t>CONDUCTOR DE COBRE AUTOSOPORTADO DE 3 x 10 + 1 x 4 + 10 mm2</t>
  </si>
  <si>
    <t>CBC10</t>
  </si>
  <si>
    <t>CONDUCTOR DE COBRE AUTOSOPORTADO DE 3 x 10 + 1 x 4 mm2</t>
  </si>
  <si>
    <t>CBC100</t>
  </si>
  <si>
    <t>CONDUCTOR DE COBRE AUTOSOPORTADO SP+AP 3x16 mm2+1x16 mm2+portante, PARA SP</t>
  </si>
  <si>
    <t>CBC101</t>
  </si>
  <si>
    <t>CONDUCTOR DE COBRE AUTOSOPORTADO SP+AP 3x25 mm2+1x16 mm2+portante, PARA SP</t>
  </si>
  <si>
    <t>CBC102</t>
  </si>
  <si>
    <t>CONDUCTOR DE COBRE AUTOSOPORTADO SP+AP 3x25 mm2+1x16 mm2+portante, PARA AP</t>
  </si>
  <si>
    <t>CBC103</t>
  </si>
  <si>
    <t>CONDUCTOR DE COBRE AUTOSOPORTADO SP+AP 2x10 mm2+1x10 mm2+portante, PARA SP</t>
  </si>
  <si>
    <t>CBC104</t>
  </si>
  <si>
    <t>CONDUCTOR DE COBRE AUTOSOPORTADO SP+AP 2x10 mm2+1x10 mm2+portante, PARA AP</t>
  </si>
  <si>
    <t>CBC105</t>
  </si>
  <si>
    <t>CONDUCTOR DE COBRE AUTOSOPORTADO SP+AP 3x16 mm2+1x16 mm2+portante, PARA AP</t>
  </si>
  <si>
    <t>CBC106</t>
  </si>
  <si>
    <t>CONDUCTOR DE COBRE AUTOSOPORTADO SP+AP 3x10 mm2+1x16 mm2+portante, PARA AP</t>
  </si>
  <si>
    <t>CBC107</t>
  </si>
  <si>
    <t>CONDUCTOR DE COBRE AUTOSOPORTADO SP+AP 1x10 mm2+1x10 mm2+portante, PARA SP</t>
  </si>
  <si>
    <t>CBC108</t>
  </si>
  <si>
    <t>CONDUCTOR DE COBRE AUTOSOPORTADO SP+AP 1x10 mm2+1x10 mm2+portante, PARA AP</t>
  </si>
  <si>
    <t>CBC109</t>
  </si>
  <si>
    <t>CONDUCTOR DE COBRE AUTOSOPORTADO SP+AP 2x25 mm2+1x10 mm2+portante, PARA SP</t>
  </si>
  <si>
    <t>CBC11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</si>
  <si>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</si>
  <si>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</si>
  <si>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</si>
  <si>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</si>
  <si>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CBC112</t>
  </si>
  <si>
    <t>CONDUCTOR DE COBRE AUTOSOPORTADO SP+AP 2x10 mm2+1x16 mm2+portante, PARA AP</t>
  </si>
  <si>
    <t>CBC113</t>
  </si>
  <si>
    <t>CONDUCTOR DE COBRE AUTOSOPORTADO SP+AP 2x10 mm2+1x16 mm2+portante, PARA SP</t>
  </si>
  <si>
    <t>CBC114</t>
  </si>
  <si>
    <t>CONDUCTOR DE COBRE AUTOSOPORTADO SP+AP 1x16 mm2+1x10 mm2+portante, PARA AP</t>
  </si>
  <si>
    <t>CBC115</t>
  </si>
  <si>
    <t>CONDUCTOR DE COBRE AUTOSOPORTADO SP+AP 1x16 mm2+1x10 mm2+portante, PARA SP</t>
  </si>
  <si>
    <t>CBC116</t>
  </si>
  <si>
    <t>CONDUCTOR DE COBRE AUTOSOPORTADO SP+AP 1x16 mm2+1x16 mm2+portante, PARA AP</t>
  </si>
  <si>
    <t>CBC117</t>
  </si>
  <si>
    <t>CONDUCTOR DE COBRE AUTOSOPORTADO SP+AP 1x16 mm2+1x16 mm2+portante, PARA SP</t>
  </si>
  <si>
    <t>CBC12</t>
  </si>
  <si>
    <t>CONDUCTOR DE COBRE AUTOSOPORTADO DE 3 x 10 + 10 mm2</t>
  </si>
  <si>
    <t>CBC13</t>
  </si>
  <si>
    <t>CONDUCTOR DE COBRE AUTOSOPORTADO DE 3 x 10 mm2</t>
  </si>
  <si>
    <t>CBC14</t>
  </si>
  <si>
    <t>CONDUCTOR DE COBRE AUTOSOPORTADO DE 3 x 16 + 1 x 4 + 16 mm2</t>
  </si>
  <si>
    <t>CBC15</t>
  </si>
  <si>
    <t>CONDUCTOR DE COBRE AUTOSOPORTADO DE 3 x 16 + 1 x 4 mm2</t>
  </si>
  <si>
    <t>CBC16</t>
  </si>
  <si>
    <t>CONDUCTOR DE COBRE AUTOSOPORTADO DE 3 x 16 + 16 mm2</t>
  </si>
  <si>
    <t>CBC17</t>
  </si>
  <si>
    <t>CONDUCTOR DE COBRE AUTOSOPORTADO DE 3 x 16 mm2</t>
  </si>
  <si>
    <t>CBC18</t>
  </si>
  <si>
    <t>CONDUCTOR DE COBRE AUTOSOPORTADO DE 3 x 25 + 1 x 4 + 25 mm2</t>
  </si>
  <si>
    <t>CBC19</t>
  </si>
  <si>
    <t>CONDUCTOR DE COBRE AUTOSOPORTADO DE 3 x 25 + 25 mm2</t>
  </si>
  <si>
    <t>CBC20</t>
  </si>
  <si>
    <t>CONDUCTOR DE COBRE AUTOSOPORTADO DE 3 x 25 mm2</t>
  </si>
  <si>
    <t>CBC21</t>
  </si>
  <si>
    <t>CONDUCTOR DE COBRE AUTOSOPORTADO SP+AP 3x16 mm2+1x6 mm2+portante, PARA SP</t>
  </si>
  <si>
    <t>CBC22</t>
  </si>
  <si>
    <t>CONDUCTOR DE COBRE AUTOSOPORTADO SP+AP 3x35 mm2+1x6 mm2+portante, PARA SP</t>
  </si>
  <si>
    <t>CBC23</t>
  </si>
  <si>
    <t>CONDUCTOR DE COBRE AUTOSOPORTADO SP+AP 3x70 mm2+1x6 mm2+portante, PARA SP</t>
  </si>
  <si>
    <t>CBC24</t>
  </si>
  <si>
    <t>CONDUCTOR DE COBRE AUTOSOPORTADO SP+AP 3x10 mm2+1x10 mm2+portante, PARA SP</t>
  </si>
  <si>
    <t>CBC25</t>
  </si>
  <si>
    <t>CONDUCTOR DE COBRE AUTOSOPORTADO SP+AP 3x16 mm2+1x10 mm2+portante, PARA SP</t>
  </si>
  <si>
    <t>CBC26</t>
  </si>
  <si>
    <t>CONDUCTOR DE COBRE AUTOSOPORTADO SP+AP 3x25 mm2+1x10 mm2+portante, PARA SP</t>
  </si>
  <si>
    <t>CBC27</t>
  </si>
  <si>
    <t>CONDUCTOR DE COBRE AUTOSOPORTADO SP+AP 3x35 mm2+1x10 mm2+portante, PARA SP</t>
  </si>
  <si>
    <t>CBC28</t>
  </si>
  <si>
    <t>CONDUCTOR DE COBRE AUTOSOPORTADO SP+AP 3x50 mm2+1x10 mm2+portante, PARA SP</t>
  </si>
  <si>
    <t>CBC29</t>
  </si>
  <si>
    <t>CONDUCTOR DE COBRE AUTOSOPORTADO SP+AP 3x70 mm2+1x10 mm2+portante, PARA SP</t>
  </si>
  <si>
    <t>CBC30</t>
  </si>
  <si>
    <t>CONDUCTOR DE COBRE AUTOSOPORTADO SP+AP 3x35 mm2+1x16 mm2+portante, PARA SP</t>
  </si>
  <si>
    <t>CBC31</t>
  </si>
  <si>
    <t>CONDUCTOR DE COBRE AUTOSOPORTADO SP+AP 3x50 mm2+1x16 mm2+portante, PARA SP</t>
  </si>
  <si>
    <t>CBC32</t>
  </si>
  <si>
    <t>CONDUCTOR DE COBRE AUTOSOPORTADO SP+AP 3x70 mm2+1x16 mm2+portante, PARA SP</t>
  </si>
  <si>
    <t>CBC33</t>
  </si>
  <si>
    <t>CONDUCTOR DE COBRE AUTOSOPORTADO SP+AP 3x16 mm2+2x6 mm2+portante, PARA SP</t>
  </si>
  <si>
    <t>CBC34</t>
  </si>
  <si>
    <t>CONDUCTOR DE COBRE AUTOSOPORTADO SP+AP 3x35 mm2+2x6 mm2+portante, PARA SP</t>
  </si>
  <si>
    <t>CBC35</t>
  </si>
  <si>
    <t>CONDUCTOR DE COBRE AUTOSOPORTADO SP+AP 3x16 mm2+2x10 mm2+portante, PARA SP</t>
  </si>
  <si>
    <t>CBC36</t>
  </si>
  <si>
    <t>CONDUCTOR DE COBRE AUTOSOPORTADO DE 1x6 mm2+portante</t>
  </si>
  <si>
    <t>CBC37</t>
  </si>
  <si>
    <t>CONDUCTOR DE COBRE AUTOSOPORTADO DE 1x10 mm2+portante</t>
  </si>
  <si>
    <t>CBC38</t>
  </si>
  <si>
    <t>CONDUCTOR DE COBRE AUTOSOPORTADO DE 1x16 mm2+portante</t>
  </si>
  <si>
    <t>CBC39</t>
  </si>
  <si>
    <t>CONDUCTOR DE COBRE AUTOSOPORTADO DE 1x25 mm2+portante</t>
  </si>
  <si>
    <t>CBC40</t>
  </si>
  <si>
    <t>CONDUCTOR DE COBRE AUTOSOPORTADO DE 1x35 mm2+portante</t>
  </si>
  <si>
    <t>CBC41</t>
  </si>
  <si>
    <t>CONDUCTOR DE COBRE AUTOSOPORTADO DE 1x50 mm2+portante</t>
  </si>
  <si>
    <t>CBC42</t>
  </si>
  <si>
    <t>CONDUCTOR DE COBRE AUTOSOPORTADO DE 1x70 mm2+portante</t>
  </si>
  <si>
    <t>CBC43</t>
  </si>
  <si>
    <t>CONDUCTOR DE COBRE AUTOSOPORTADO DE 1x120 mm2+portante</t>
  </si>
  <si>
    <t>CBC44</t>
  </si>
  <si>
    <t>CONDUCTOR DE COBRE AUTOSOPORTADO DE 2x35 mm2+portante</t>
  </si>
  <si>
    <t>CBC45</t>
  </si>
  <si>
    <t>CONDUCTOR DE COBRE AUTOSOPORTADO DE 2x50 mm2+portante</t>
  </si>
  <si>
    <t>CBC46</t>
  </si>
  <si>
    <t>CONDUCTOR DE COBRE AUTOSOPORTADO DE 2x70 mm2+portante</t>
  </si>
  <si>
    <t>CBC47</t>
  </si>
  <si>
    <t>CONDUCTOR DE COBRE AUTOSOPORTADO DE 2x75 mm2+portante</t>
  </si>
  <si>
    <t>CBC48</t>
  </si>
  <si>
    <t>CONDUCTOR DE COBRE AUTOSOPORTADO DE 2x95 mm2+portante</t>
  </si>
  <si>
    <t>CBC49</t>
  </si>
  <si>
    <t>CONDUCTOR DE COBRE AUTOSOPORTADO DE 2x120 mm2+portante</t>
  </si>
  <si>
    <t>CBC50</t>
  </si>
  <si>
    <t>CONDUCTOR DE COBRE AUTOSOPORTADO DE 3x35 mm2+portante</t>
  </si>
  <si>
    <t>CBC51</t>
  </si>
  <si>
    <t>CONDUCTOR DE COBRE AUTOSOPORTADO DE 3x50 mm2+portante</t>
  </si>
  <si>
    <t>CBC52</t>
  </si>
  <si>
    <t>CONDUCTOR DE COBRE AUTOSOPORTADO DE 3x70 mm2+portante</t>
  </si>
  <si>
    <t>CBC53</t>
  </si>
  <si>
    <t>CONDUCTOR DE COBRE AUTOSOPORTADO DE 3x75 mm2+portante</t>
  </si>
  <si>
    <t>CBC54</t>
  </si>
  <si>
    <t>CONDUCTOR DE COBRE AUTOSOPORTADO DE 3x95 mm2+portante</t>
  </si>
  <si>
    <t>CBC55</t>
  </si>
  <si>
    <t>CONDUCTOR DE COBRE AUTOSOPORTADO DE 3x120 mm2+portante</t>
  </si>
  <si>
    <t>CBC56</t>
  </si>
  <si>
    <t>CONDUCTOR DE COBRE AUTOSOPORTADO SP+AP 3x10 mm2+1x6 mm2+portante, PARA SP</t>
  </si>
  <si>
    <t>CBC57</t>
  </si>
  <si>
    <t>CONDUCTOR DE COBRE AUTOSOPORTADO SP+AP 3x25 mm2+1x6 mm2+portante, PARA SP</t>
  </si>
  <si>
    <t>CBC58</t>
  </si>
  <si>
    <t>CONDUCTOR DE COBRE AUTOSOPORTADO SP+AP 3x50 mm2+1x6 mm2+portante, PARA SP</t>
  </si>
  <si>
    <t>CBC59</t>
  </si>
  <si>
    <t>CONDUCTOR DE COBRE AUTOSOPORTADO SP+AP 3x95 mm2+1x6 mm2+portante, PARA SP</t>
  </si>
  <si>
    <t>CBC60</t>
  </si>
  <si>
    <t>CONDUCTOR DE COBRE AUTOSOPORTADO SP+AP 3x120 mm2+1x6 mm2+portante, PARA SP</t>
  </si>
  <si>
    <t>CBC61</t>
  </si>
  <si>
    <t>CONDUCTOR DE COBRE AUTOSOPORTADO SP+AP 3x35 mm2+2x10 mm2+portante, PARA SP</t>
  </si>
  <si>
    <t>CBC62</t>
  </si>
  <si>
    <t>CONDUCTOR DE COBRE AUTOSOPORTADO SP+AP 3x16 mm2+1x6 mm2+portante, PARA AP</t>
  </si>
  <si>
    <t>CBC63</t>
  </si>
  <si>
    <t>CONDUCTOR DE COBRE AUTOSOPORTADO SP+AP 3x35 mm2+1x6 mm2+portante, PARA AP</t>
  </si>
  <si>
    <t>CBC64</t>
  </si>
  <si>
    <t>CONDUCTOR DE COBRE AUTOSOPORTADO SP+AP 3x70 mm2+1x6 mm2+portante, PARA AP</t>
  </si>
  <si>
    <t>CBC65</t>
  </si>
  <si>
    <t>CONDUCTOR DE COBRE AUTOSOPORTADO SP+AP 3x10 mm2+1x10 mm2+portante, PARA AP</t>
  </si>
  <si>
    <t>CBC66</t>
  </si>
  <si>
    <t>CONDUCTOR DE COBRE AUTOSOPORTADO SP+AP 3x16 mm2+1x10 mm2+portante, PARA AP</t>
  </si>
  <si>
    <t>CBC67</t>
  </si>
  <si>
    <t>CONDUCTOR DE COBRE AUTOSOPORTADO SP+AP 3x25 mm2+1x10 mm2+portante, PARA AP</t>
  </si>
  <si>
    <t>CBC68</t>
  </si>
  <si>
    <t>CONDUCTOR DE COBRE AUTOSOPORTADO SP+AP 3x35 mm2+1x10 mm2+portante, PARA AP</t>
  </si>
  <si>
    <t>CBC69</t>
  </si>
  <si>
    <t>CONDUCTOR DE COBRE AUTOSOPORTADO SP+AP 3x50 mm2+1x10 mm2+portante, PARA AP</t>
  </si>
  <si>
    <t>CBC70</t>
  </si>
  <si>
    <t>CONDUCTOR DE COBRE AUTOSOPORTADO SP+AP 3x70 mm2+1x10 mm2+portante, PARA AP</t>
  </si>
  <si>
    <t>CBC71</t>
  </si>
  <si>
    <t>CONDUCTOR DE COBRE AUTOSOPORTADO SP+AP 3x35 mm2+1x16 mm2+portante, PARA AP</t>
  </si>
  <si>
    <t>CBC72</t>
  </si>
  <si>
    <t>CONDUCTOR DE COBRE AUTOSOPORTADO SP+AP 3x50 mm2+1x16 mm2+portante, PARA AP</t>
  </si>
  <si>
    <t>CBC73</t>
  </si>
  <si>
    <t>CONDUCTOR DE COBRE AUTOSOPORTADO SP+AP 3x70 mm2+1x16 mm2+portante, PARA AP</t>
  </si>
  <si>
    <t>CBC74</t>
  </si>
  <si>
    <t>CONDUCTOR DE COBRE AUTOSOPORTADO SP+AP 3x16 mm2+2x6 mm2+portante, PARA AP</t>
  </si>
  <si>
    <t>CBC75</t>
  </si>
  <si>
    <t>CONDUCTOR DE COBRE AUTOSOPORTADO SP+AP 3x35 mm2+2x6 mm2+portante, PARA AP</t>
  </si>
  <si>
    <t>CBC76</t>
  </si>
  <si>
    <t>CONDUCTOR DE COBRE AUTOSOPORTADO SP+AP 3x16 mm2+2x10 mm2+portante, PARA AP</t>
  </si>
  <si>
    <t>CBC77</t>
  </si>
  <si>
    <t>CONDUCTOR DE COBRE AUTOSOPORTADO SP+AP 3x10 mm2+1x6 mm2+portante, PARA AP</t>
  </si>
  <si>
    <t>CBC78</t>
  </si>
  <si>
    <t>CONDUCTOR DE COBRE AUTOSOPORTADO SP+AP 3x25 mm2+1x6 mm2+portante, PARA AP</t>
  </si>
  <si>
    <t>CBC79</t>
  </si>
  <si>
    <t>CONDUCTOR DE COBRE AUTOSOPORTADO SP+AP 3x50 mm2+1x6 mm2+portante, PARA AP</t>
  </si>
  <si>
    <t>CBC80</t>
  </si>
  <si>
    <t>CONDUCTOR DE COBRE AUTOSOPORTADO SP+AP 3x95 mm2+1x6 mm2+portante, PARA AP</t>
  </si>
  <si>
    <t>CBC81</t>
  </si>
  <si>
    <t>CONDUCTOR DE COBRE AUTOSOPORTADO SP+AP 3x120 mm2+1x6 mm2+portante, PARA AP</t>
  </si>
  <si>
    <t>CBC82</t>
  </si>
  <si>
    <t>CONDUCTOR DE COBRE AUTOSOPORTADO SP+AP 3x35 mm2+2x10 mm2+portante, PARA AP</t>
  </si>
  <si>
    <t>CBC83</t>
  </si>
  <si>
    <t>CONDUCTOR DE COBRE AUTOSOPORTADO SP+AP 3x10 mm2+2x6 mm2+portante, PARA SP</t>
  </si>
  <si>
    <t>CBC84</t>
  </si>
  <si>
    <t>CONDUCTOR DE COBRE AUTOSOPORTADO SP+AP 3x10 mm2+2x10 mm2+portante, PARA SP</t>
  </si>
  <si>
    <t>CBC85</t>
  </si>
  <si>
    <t>CONDUCTOR DE COBRE AUTOSOPORTADO SP+AP 3x25 mm2+2x6 mm2+portante, PARA SP</t>
  </si>
  <si>
    <t>CBC86</t>
  </si>
  <si>
    <t>CONDUCTOR DE COBRE AUTOSOPORTADO SP+AP 3x70 mm2+2x10 mm2+portante, PARA SP</t>
  </si>
  <si>
    <t>CBC91</t>
  </si>
  <si>
    <t>CONDUCTOR DE COBRE AUTOSOPORTADO SP+AP 3x10 mm2+2x6 mm2+portante, PARA AP</t>
  </si>
  <si>
    <t>CBC92</t>
  </si>
  <si>
    <t>CONDUCTOR DE COBRE AUTOSOPORTADO SP+AP 3x10 mm2+2x10 mm2+portante, PARA AP</t>
  </si>
  <si>
    <t>CBC93</t>
  </si>
  <si>
    <t>CONDUCTOR DE COBRE AUTOSOPORTADO SP+AP 3x25 mm2+2x6 mm2+portante, PARA AP</t>
  </si>
  <si>
    <t>CBC94</t>
  </si>
  <si>
    <t>CONDUCTOR DE COBRE AUTOSOPORTADO SP+AP 3x70 mm2+2x10 mm2+portante, PARA AP</t>
  </si>
  <si>
    <t>CBC95</t>
  </si>
  <si>
    <t>CONDUCTOR DE COBRE AUTOSOPORTADO SP+AP 3x25 mm2+2x10 mm2+portante, PARA SP</t>
  </si>
  <si>
    <t>CBC96</t>
  </si>
  <si>
    <t>CONDUCTOR DE COBRE AUTOSOPORTADO SP+AP 3x50 mm2+2x10 mm2+portante, PARA SP</t>
  </si>
  <si>
    <t>CBC97</t>
  </si>
  <si>
    <t>CONDUCTOR DE COBRE AUTOSOPORTADO SP+AP 3x25 mm2+2x10 mm2+portante, PARA AP</t>
  </si>
  <si>
    <t>CBC98</t>
  </si>
  <si>
    <t>CONDUCTOR DE COBRE AUTOSOPORTADO SP+AP 3x50 mm2+2x10 mm2+portante, PARA AP</t>
  </si>
  <si>
    <t>CBC99</t>
  </si>
  <si>
    <t>CONDUCTOR DE COBRE AUTOSOPORTADO SP+AP 3x10 mm2+1x16 mm2+portante, PARA SP</t>
  </si>
  <si>
    <t>Conductores De Cobre. Protegido Para M.T.</t>
  </si>
  <si>
    <t>CBD01</t>
  </si>
  <si>
    <t>CONDUCTOR DE COBRE PROTEGIDO, DE  10 mm2; MEDIA TENSION</t>
  </si>
  <si>
    <t>CBD02</t>
  </si>
  <si>
    <t>CONDUCTOR DE COBRE PROTEGIDO, DE  16 mm2; MEDIA TENSION</t>
  </si>
  <si>
    <t>CBD03</t>
  </si>
  <si>
    <t>CONDUCTOR DE COBRE PROTEGIDO, DE  25 mm2; MEDIA TENSION</t>
  </si>
  <si>
    <t>CBD04</t>
  </si>
  <si>
    <t>CONDUCTOR DE COBRE PROTEGIDO, DE  35 mm2; MEDIA TENSION</t>
  </si>
  <si>
    <t>CBD05</t>
  </si>
  <si>
    <t>CONDUCTOR DE COBRE PROTEGIDO, DE  50 mm2; MEDIA TENSION</t>
  </si>
  <si>
    <t>CBD06</t>
  </si>
  <si>
    <t>CONDUCTOR DE COBRE PROTEGIDO, DE  70 mm2; MEDIA TENSION</t>
  </si>
  <si>
    <t>CBD07</t>
  </si>
  <si>
    <t>CONDUCTOR DE COBRE PROTEGIDO, DE  95 mm2; MEDIA TENSION</t>
  </si>
  <si>
    <t>CBD08</t>
  </si>
  <si>
    <t>CONDUCTOR DE COBRE PROTEGIDO, DE  120 mm2; MEDIA TENSION</t>
  </si>
  <si>
    <t>Conductores De Cobre. Autosoportado Para M.T.</t>
  </si>
  <si>
    <t>CBE01</t>
  </si>
  <si>
    <t>CONDUCTOR DE COBRE AUTOSOPORTADO DE 3 x 25 mm2 + portante</t>
  </si>
  <si>
    <t>CBE02</t>
  </si>
  <si>
    <t>CONDUCTOR DE COBRE AUTOSOPORTADO DE 3 x 35 mm2 + portante</t>
  </si>
  <si>
    <t>CBE03</t>
  </si>
  <si>
    <t>CONDUCTOR DE COBRE AUTOSOPORTADO DE 3 x 50 mm2 + portante</t>
  </si>
  <si>
    <t>CBE04</t>
  </si>
  <si>
    <t>CONDUCTOR DE COBRE AUTOSOPORTADO DE 3 x 70 mm2 + portante</t>
  </si>
  <si>
    <t>CBE05</t>
  </si>
  <si>
    <t>CONDUCTOR DE COBRE AUTOSOPORTADO DE 3 x 95 mm2 + portante</t>
  </si>
  <si>
    <t>Conductores De Cobre. Concentrico Para B.T.</t>
  </si>
  <si>
    <t>CBF01</t>
  </si>
  <si>
    <t>CONDUCTOR DE COBRE CONCENTRICO DE 2 x 4 mm2</t>
  </si>
  <si>
    <t>CBF02</t>
  </si>
  <si>
    <t>CONDUCTOR DE COBRE CONCENTRICO DE 2 x 6 mm2</t>
  </si>
  <si>
    <t>CBF03</t>
  </si>
  <si>
    <t>CONDUCTOR DE COBRE CONCENTRICO DE 2 x 10 mm2</t>
  </si>
  <si>
    <t>CBF04</t>
  </si>
  <si>
    <t>CONDUCTOR DE COBRE CONCENTRICO DE 2 x 16 mm2</t>
  </si>
  <si>
    <t>CBF05</t>
  </si>
  <si>
    <t>CONDUCTOR DE COBRE CONCENTRICO DE 3 x 6 mm2</t>
  </si>
  <si>
    <t>CBF06</t>
  </si>
  <si>
    <t>CONDUCTOR DE COBRE CONCENTRICO DE 3 x 10 mm2</t>
  </si>
  <si>
    <t>CBF07</t>
  </si>
  <si>
    <t>CONDUCTOR DE COBRE CONCENTRICO DE 3 x 16 mm2</t>
  </si>
  <si>
    <t>CBF10</t>
  </si>
  <si>
    <t>CONDUCTOR DE COBRE CONCENTRICO DE 4 x 10 mm2</t>
  </si>
  <si>
    <t>Conductores De Cobre. TWT Biplasto Para B.T.</t>
  </si>
  <si>
    <t>CBG01</t>
  </si>
  <si>
    <t>CONDUCTOR DE COBRE TWT BIPLASTO DE 2 x 1,5 mm2</t>
  </si>
  <si>
    <t>CBG02</t>
  </si>
  <si>
    <t>CONDUCTOR DE COBRE TWT BIPLASTO DE 2 x 2,5 mm2</t>
  </si>
  <si>
    <t>Conductores De Cobre. THW Para B.T.</t>
  </si>
  <si>
    <t>CBH01</t>
  </si>
  <si>
    <t>CONDUCTOR CABLEADO THW 750V 1x 10MM2</t>
  </si>
  <si>
    <t>Cables Subterraneos. Con Aislamiento En Papel Y Aceite. Para B.T. Tipo NKY</t>
  </si>
  <si>
    <t>CCA01</t>
  </si>
  <si>
    <t>CABLE NKY BIPOLAR DE   6 mm2; BAJA TENSION</t>
  </si>
  <si>
    <t>CCA02</t>
  </si>
  <si>
    <t>CABLE NKY TRIPOLAR DE   6 mm2; BAJA TENSION</t>
  </si>
  <si>
    <t>CCA03</t>
  </si>
  <si>
    <t>CABLE NKY TRIPOLAR DE  10 mm2; BAJA TENSION</t>
  </si>
  <si>
    <t>CCA04</t>
  </si>
  <si>
    <t>CABLE NKY TRIPOLAR DE  16 mm2; BAJA TENSION</t>
  </si>
  <si>
    <t>CCA05</t>
  </si>
  <si>
    <t>CABLE NKY TRIPOLAR DE  35 mm2; BAJA TENSION</t>
  </si>
  <si>
    <t>CCA06</t>
  </si>
  <si>
    <t>CABLE NKY TRIPOLAR DE  70 mm2; BAJA TENSION</t>
  </si>
  <si>
    <t>CCA07</t>
  </si>
  <si>
    <t>CABLE NKY TRIPOLAR DE 120 mm2; BAJA TENSION</t>
  </si>
  <si>
    <t>CCA08</t>
  </si>
  <si>
    <t>CABLE NKY TRIPOLAR DE 185 mm2; BAJA TENSION</t>
  </si>
  <si>
    <t>CCA09</t>
  </si>
  <si>
    <t>CABLE NKY TRIPOLAR DE 300 mm2; BAJA TENSION</t>
  </si>
  <si>
    <t>CCA10</t>
  </si>
  <si>
    <t>CABLE NKY BIPOLAR DE 10 mm2; BAJA TENSION</t>
  </si>
  <si>
    <t>CCA11</t>
  </si>
  <si>
    <t>CABLE NKY BIPOLAR DE 16 mm2; BAJA TENSION</t>
  </si>
  <si>
    <t>CCA12</t>
  </si>
  <si>
    <t>CABLE NKY TRIPOLAR DE 20 mm2; BAJA TENSION</t>
  </si>
  <si>
    <t>CCA13</t>
  </si>
  <si>
    <t>CABLE NKY TRIPOLAR DE 25 mm2; BAJA TENSION</t>
  </si>
  <si>
    <t>CCA14</t>
  </si>
  <si>
    <t>CABLE NKY TRIPOLAR DE 50 mm2; BAJA TENSION</t>
  </si>
  <si>
    <t>CCA15</t>
  </si>
  <si>
    <t>CABLE NKY TRIPOLAR DE 95 mm2; BAJA TENSION</t>
  </si>
  <si>
    <t>CCA16</t>
  </si>
  <si>
    <t>CABLE NKY TRIPOLAR DE 150 mm2; BAJA TENSION</t>
  </si>
  <si>
    <t>CCA17</t>
  </si>
  <si>
    <t>CABLE NKY TRIPOLAR DE 200 mm2; BAJA TENSION</t>
  </si>
  <si>
    <t>CCA18</t>
  </si>
  <si>
    <t>CABLE NKY TRIPOLAR DE 240 mm2; BAJA TENSION</t>
  </si>
  <si>
    <t>CCA19</t>
  </si>
  <si>
    <t>CABLE NKY TRIPOLAR DE 360 mm2; BAJA TENSION</t>
  </si>
  <si>
    <t>CCA20</t>
  </si>
  <si>
    <t>CABLE NKY TRIPOLAR DE 500 mm2; BAJA TENSION</t>
  </si>
  <si>
    <t>CCA21</t>
  </si>
  <si>
    <t>CABLE NKY UNIPOLAR DE 35 mm2; BAJA TENSION</t>
  </si>
  <si>
    <t>CCA22</t>
  </si>
  <si>
    <t>CABLE NKY UNIPOLAR DE 70 mm2; BAJA TENSION</t>
  </si>
  <si>
    <t>CCA23</t>
  </si>
  <si>
    <t>CABLE NKY BIPOLAR DE 25 mm2; BAJA TENSION</t>
  </si>
  <si>
    <t>CCA24</t>
  </si>
  <si>
    <t>CABLE NKY UNIPOLAR DE 6 mm2; BAJA TENSION</t>
  </si>
  <si>
    <t>CCA25</t>
  </si>
  <si>
    <t>CABLE NKY UNIPOLAR DE 10 mm2; BAJA TENSION</t>
  </si>
  <si>
    <t>CCA26</t>
  </si>
  <si>
    <t>CABLE NKY UNIPOLAR DE 16 mm2; BAJA TENSION</t>
  </si>
  <si>
    <t>CCA27</t>
  </si>
  <si>
    <t>CABLE NKY UNIPOLAR DE 95 mm2; BAJA TENSION</t>
  </si>
  <si>
    <t>CCA28</t>
  </si>
  <si>
    <t>CABLE NKY UNIPOLAR DE 120 mm2; BAJA TENSION</t>
  </si>
  <si>
    <t>CCA29</t>
  </si>
  <si>
    <t>CABLE NKY UNIPOLAR DE 25 mm2; BAJA TENSION</t>
  </si>
  <si>
    <t>CCA30</t>
  </si>
  <si>
    <t>CABLE NKY UNIPOLAR DE 50 mm2; BAJA TENSION</t>
  </si>
  <si>
    <t>Cables Subterraneos. Con Aislamiento De Pvc. Para B.T. Tipo NYY</t>
  </si>
  <si>
    <t>CCB01</t>
  </si>
  <si>
    <t>CABLE NYY DE 2-1X  6 mm2; BAJA TENSION</t>
  </si>
  <si>
    <t>CCB02</t>
  </si>
  <si>
    <t>CABLE NYY DE 3-1X  6 mm2; BAJA TENSION</t>
  </si>
  <si>
    <t>CCB03</t>
  </si>
  <si>
    <t>CABLE NYY DE 3-1X 10 mm2; BAJA TENSION</t>
  </si>
  <si>
    <t>CCB04</t>
  </si>
  <si>
    <t>CABLE NYY DE 3-1X 16 mm2; BAJA TENSION</t>
  </si>
  <si>
    <t>CCB05</t>
  </si>
  <si>
    <t>CABLE NYY DE 3-1X 35 mm2; BAJA TENSION</t>
  </si>
  <si>
    <t>CCB06</t>
  </si>
  <si>
    <t>CABLE NYY DE 3-1X 70 mm2; BAJA TENSION</t>
  </si>
  <si>
    <t>CCB07</t>
  </si>
  <si>
    <t>CABLE NYY DE 3-1X120 mm2; BAJA TENSION</t>
  </si>
  <si>
    <t>CCB08</t>
  </si>
  <si>
    <t>CABLE NYY DE 3-1X185 mm2; BAJA TENSION</t>
  </si>
  <si>
    <t>CCB09</t>
  </si>
  <si>
    <t>CABLE NYY DE 3-1X300 mm2; BAJA TENSION</t>
  </si>
  <si>
    <t>CCB10</t>
  </si>
  <si>
    <t>CABLE NYY DE 3-1X500 mm2; BAJA TENSION</t>
  </si>
  <si>
    <t>CCB11</t>
  </si>
  <si>
    <t>CABLE NYY UNIPOLAR DE 6 mm2; BAJA TENSION</t>
  </si>
  <si>
    <t>CCB12</t>
  </si>
  <si>
    <t>CABLE NYY UNIPOLAR DE 10 mm2; BAJA TENSION</t>
  </si>
  <si>
    <t>CCB13</t>
  </si>
  <si>
    <t>CABLE NYY UNIPOLAR DE 16 mm2; BAJA TENSION</t>
  </si>
  <si>
    <t>CCB14</t>
  </si>
  <si>
    <t>CABLE NYY UNIPOLAR DE 20 mm2; BAJA TENSION</t>
  </si>
  <si>
    <t>CCB15</t>
  </si>
  <si>
    <t>CABLE NYY UNIPOLAR DE 25 mm2; BAJA TENSION</t>
  </si>
  <si>
    <t>CCB16</t>
  </si>
  <si>
    <t>CABLE NYY UNIPOLAR DE 35 mm2; BAJA TENSION</t>
  </si>
  <si>
    <t>CCB17</t>
  </si>
  <si>
    <t>CABLE NYY UNIPOLAR DE 50 mm2; BAJA TENSION</t>
  </si>
  <si>
    <t>CCB18</t>
  </si>
  <si>
    <t>CABLE NYY UNIPOLAR DE 70 mm2; BAJA TENSION</t>
  </si>
  <si>
    <t>CCB19</t>
  </si>
  <si>
    <t>CABLE NYY UNIPOLAR DE 95 mm2; BAJA TENSION</t>
  </si>
  <si>
    <t>CCB20</t>
  </si>
  <si>
    <t>CABLE NYY UNIPOLAR DE 120 mm2; BAJA TENSION</t>
  </si>
  <si>
    <t>CCB21</t>
  </si>
  <si>
    <t>CABLE NYY UNIPOLAR DE 150 mm2; BAJA TENSION</t>
  </si>
  <si>
    <t>CCB22</t>
  </si>
  <si>
    <t>CABLE NYY UNIPOLAR DE 185 mm2; BAJA TENSION</t>
  </si>
  <si>
    <t>CCB23</t>
  </si>
  <si>
    <t>CABLE NYY UNIPOLAR DE 200 mm2; BAJA TENSION</t>
  </si>
  <si>
    <t>CCB24</t>
  </si>
  <si>
    <t>CABLE NYY UNIPOLAR DE 240 mm2; BAJA TENSION</t>
  </si>
  <si>
    <t>CCB25</t>
  </si>
  <si>
    <t>CABLE NYY UNIPOLAR DE 300 mm2; BAJA TENSION</t>
  </si>
  <si>
    <t>CCB26</t>
  </si>
  <si>
    <t>CABLE NYY UNIPOLAR DE 360 mm2; BAJA TENSION</t>
  </si>
  <si>
    <t>CCB27</t>
  </si>
  <si>
    <t>CABLE NYY UNIPOLAR DE 500 mm2; BAJA TENSION</t>
  </si>
  <si>
    <t>CCB28</t>
  </si>
  <si>
    <t>CABLE NYY UNIPOLAR DE 800 mm2; BAJA TENSION</t>
  </si>
  <si>
    <t>CCB29</t>
  </si>
  <si>
    <t>CABLE NYY DE 3-1X 25 mm2; BAJA TENSION</t>
  </si>
  <si>
    <t>CCB30</t>
  </si>
  <si>
    <t>CABLE NYY DE 3-1X 50 mm2; BAJA TENSION</t>
  </si>
  <si>
    <t>CCB31</t>
  </si>
  <si>
    <t>CABLE NYY DE 3-1X 95 mm2; BAJA TENSION</t>
  </si>
  <si>
    <t>CCB32</t>
  </si>
  <si>
    <t>CABLE NYY DE 3-1X 150 mm2; BAJA TENSION</t>
  </si>
  <si>
    <t>CCB33</t>
  </si>
  <si>
    <t>CABLE NYY DE 3-1X 240 mm2; BAJA TENSION</t>
  </si>
  <si>
    <t>CCB34</t>
  </si>
  <si>
    <t>CABLE NYY DE 3-1X 360 mm2; BAJA TENSION</t>
  </si>
  <si>
    <t>CCB35</t>
  </si>
  <si>
    <t>CABLE NYY DE 2X6 mm2; BAJA TENSION</t>
  </si>
  <si>
    <t>CCB36</t>
  </si>
  <si>
    <t>CABLE NYY DE 3X6 mm2; BAJA TENSION</t>
  </si>
  <si>
    <t>CCB37</t>
  </si>
  <si>
    <t>CABLE NYY DE 3X10 mm2; BAJA TENSION</t>
  </si>
  <si>
    <t>CCB38</t>
  </si>
  <si>
    <t>CABLE NYY DE 3X16 mm2; BAJA TENSION</t>
  </si>
  <si>
    <t>CCB39</t>
  </si>
  <si>
    <t>CABLE NYY DE 3X35 mm2; BAJA TENSION</t>
  </si>
  <si>
    <t>CCB40</t>
  </si>
  <si>
    <t>CABLE NYY DE 3X25 mm2; BAJA TENSION</t>
  </si>
  <si>
    <t>CCB41</t>
  </si>
  <si>
    <t>CABLE NYY DE 3X50 mm2; BAJA TENSION</t>
  </si>
  <si>
    <t>CCB42</t>
  </si>
  <si>
    <t>CABLE NYY DE 3X70 mm2; BAJA TENSION</t>
  </si>
  <si>
    <t>CCB43</t>
  </si>
  <si>
    <t>CABLE NYY DE 3X120 mm2; BAJA TENSION</t>
  </si>
  <si>
    <t>CCB44</t>
  </si>
  <si>
    <t>CABLE NYY DE 3X150 mm2; BAJA TENSION</t>
  </si>
  <si>
    <t>CCB45</t>
  </si>
  <si>
    <t>CABLE NYY DE 3X185 mm2; BAJA TENSION</t>
  </si>
  <si>
    <t>CCB46</t>
  </si>
  <si>
    <t>CABLE NYY DE 3X200 mm2; BAJA TENSION</t>
  </si>
  <si>
    <t>CCB47</t>
  </si>
  <si>
    <t>CABLE NYY DE 3X240 mm2; BAJA TENSION</t>
  </si>
  <si>
    <t>CCB48</t>
  </si>
  <si>
    <t>CABLE NYY DE 3X300 mm2; BAJA TENSION</t>
  </si>
  <si>
    <t>CCB49</t>
  </si>
  <si>
    <t>CABLE NYY DE 3X360 mm2; BAJA TENSION</t>
  </si>
  <si>
    <t>CCB50</t>
  </si>
  <si>
    <t>CABLE NYY DE 3X500 mm2; BAJA TENSION</t>
  </si>
  <si>
    <t>CCB51</t>
  </si>
  <si>
    <t>CABLE NYY DE 3X95 mm2; BAJA TENSION</t>
  </si>
  <si>
    <t>CCB52</t>
  </si>
  <si>
    <t>CABLE NYY DE 3X800 mm2; BAJA TENSION</t>
  </si>
  <si>
    <t>Cables Subterraneos. Con Aislamiento En Papel Y Aceite. Para M.T. Tipo NKY</t>
  </si>
  <si>
    <t>CCC01</t>
  </si>
  <si>
    <t>CABLE NKY TRIPOLAR DE  16 mm2; MEDIA TENSION</t>
  </si>
  <si>
    <t>CCC02</t>
  </si>
  <si>
    <t>CABLE NKY TRIPOLAR DE  25 mm2; MEDIA TENSION</t>
  </si>
  <si>
    <t>CCC03</t>
  </si>
  <si>
    <t>CABLE NKY TRIPOLAR DE  35 mm2; MEDIA TENSION</t>
  </si>
  <si>
    <t>CCC04</t>
  </si>
  <si>
    <t>CABLE NKY TRIPOLAR DE  70 mm2; MEDIA TENSION</t>
  </si>
  <si>
    <t>CCC05</t>
  </si>
  <si>
    <t>CABLE NKY TRIPOLAR DE  120 mm2; MEDIA TENSION</t>
  </si>
  <si>
    <t>CCC06</t>
  </si>
  <si>
    <t>CABLE NKY TRIPOLAR DE  150 mm2; MEDIA TENSION</t>
  </si>
  <si>
    <t>CCC07</t>
  </si>
  <si>
    <t>CABLE NKY TRIPOLAR DE  240 mm2; MEDIA TENSION</t>
  </si>
  <si>
    <t>CCC08</t>
  </si>
  <si>
    <t>CABLE NKY TRIPOLAR DE  10 mm2; MEDIA TENSION</t>
  </si>
  <si>
    <t>CCC09</t>
  </si>
  <si>
    <t>CABLE NKY TRIPOLAR DE  50 mm2; MEDIA TENSION</t>
  </si>
  <si>
    <t>CCC10</t>
  </si>
  <si>
    <t>CABLE NKY TRIPOLAR DE  95 mm2; MEDIA TENSION</t>
  </si>
  <si>
    <t>CCC11</t>
  </si>
  <si>
    <t>CABLE NKY TRIPOLAR DE  185 mm2; MEDIA TENSION</t>
  </si>
  <si>
    <t>CCC12</t>
  </si>
  <si>
    <t>CABLE NKY TRIPOLAR DE  200 mm2; MEDIA TENSION</t>
  </si>
  <si>
    <t>CCC13</t>
  </si>
  <si>
    <t>CABLE NKY TRIPOLAR DE  300 mm2; MEDIA TENSION</t>
  </si>
  <si>
    <t>CCC14</t>
  </si>
  <si>
    <t>CABLE NKY TRIPOLAR DE  400 mm2; MEDIA TENSION</t>
  </si>
  <si>
    <t>CCC15</t>
  </si>
  <si>
    <t>CABLE NKY TRIPOLAR DE  500 mm2; MEDIA TENSION</t>
  </si>
  <si>
    <t>Cables Subterraneos. Con Aislamiento De Pvc. Para M.T. Tipo N2XSY</t>
  </si>
  <si>
    <t>CCD01</t>
  </si>
  <si>
    <t>CABLE N2XSY UNIPOLAR 10 KV;  25 mm2</t>
  </si>
  <si>
    <t>CCD02</t>
  </si>
  <si>
    <t>CABLE N2XSY UNIPOLAR 10 KV;  50 mm2</t>
  </si>
  <si>
    <t>CCD03</t>
  </si>
  <si>
    <t>CABLE N2XSY UNIPOLAR 10 KV;  70 mm2</t>
  </si>
  <si>
    <t>CCD04</t>
  </si>
  <si>
    <t>CABLE N2XSY UNIPOLAR 10 KV; 120 mm2</t>
  </si>
  <si>
    <t>CCD05</t>
  </si>
  <si>
    <t>CABLE N2XSY UNIPOLAR 10 KV; 150 mm2</t>
  </si>
  <si>
    <t>CCD06</t>
  </si>
  <si>
    <t>CABLE N2XSY UNIPOLAR 10 KV; 240 mm2</t>
  </si>
  <si>
    <t>CCD07</t>
  </si>
  <si>
    <t>CABLE N2XSY UNIPOLAR 10 KV; 10 mm2</t>
  </si>
  <si>
    <t>CCD08</t>
  </si>
  <si>
    <t>CABLE N2XSY UNIPOLAR 10 KV; 16 mm2</t>
  </si>
  <si>
    <t>CCD09</t>
  </si>
  <si>
    <t>CABLE N2XSY UNIPOLAR 10 KV; 35 mm2</t>
  </si>
  <si>
    <t>CCD10</t>
  </si>
  <si>
    <t>CABLE N2XSY UNIPOLAR 10 KV; 95 mm2</t>
  </si>
  <si>
    <t>CCD11</t>
  </si>
  <si>
    <t>CABLE N2XSY UNIPOLAR 10 KV; 400 mm2</t>
  </si>
  <si>
    <t>CCD12</t>
  </si>
  <si>
    <t>CABLE N2XSY UNIPOLAR 10 KV; 300 mm2</t>
  </si>
  <si>
    <t>CCD13</t>
  </si>
  <si>
    <t>CABLE N2XSY 18/30 KV UNIPOLAR 1X25MM2</t>
  </si>
  <si>
    <t>CCD14</t>
  </si>
  <si>
    <t>CABLE N2XSY 18/30 KV UNIPOLAR 1X50MM2</t>
  </si>
  <si>
    <t>CCD15</t>
  </si>
  <si>
    <t>CABLE N2XSY 18/30 KV UNIPOLAR 1X70MM2</t>
  </si>
  <si>
    <t>CCD16</t>
  </si>
  <si>
    <t>CABLE N2XSY 18/30 KV UNIPOLAR 1X120MM2</t>
  </si>
  <si>
    <t>CCD17</t>
  </si>
  <si>
    <t>CABLE N2XSY 18/30 KV UNIPOLAR 1X240MM2</t>
  </si>
  <si>
    <t>CCD18</t>
  </si>
  <si>
    <t>CABLE N2XSY UNIPOLAR 10 KV; 185 mm2</t>
  </si>
  <si>
    <t>CCD19</t>
  </si>
  <si>
    <t>CABLE N2XSY 18/30 KV UNIPOLAR 1X35MM2</t>
  </si>
  <si>
    <t>CCD20</t>
  </si>
  <si>
    <t>CABLE N2XSY 18/30 KV UNIPOLAR 1X95MM2</t>
  </si>
  <si>
    <t>Cables Subterraneos. Con Aislamiento De Pvc. Para M.T. Tipo NYSY</t>
  </si>
  <si>
    <t>CCE01</t>
  </si>
  <si>
    <t>CABLE NYSY UNIPOLAR 10 KV;  25 mm2</t>
  </si>
  <si>
    <t>CCE02</t>
  </si>
  <si>
    <t>CABLE NYSY UNIPOLAR 10 KV;  35 mm2</t>
  </si>
  <si>
    <t>CCE03</t>
  </si>
  <si>
    <t>CABLE NYSY UNIPOLAR 10 KV;  70 mm2</t>
  </si>
  <si>
    <t>CCE04</t>
  </si>
  <si>
    <t>CABLE NYSY UNIPOLAR 10 KV; 120 mm2</t>
  </si>
  <si>
    <t>CCE05</t>
  </si>
  <si>
    <t>CABLE NYSY UNIPOLAR 10 KV; 10 mm2</t>
  </si>
  <si>
    <t>CCE06</t>
  </si>
  <si>
    <t>CABLE NYSY UNIPOLAR 10 KV; 16 mm2</t>
  </si>
  <si>
    <t>CCE07</t>
  </si>
  <si>
    <t>CABLE NYSY UNIPOLAR 10 KV; 30 mm2</t>
  </si>
  <si>
    <t>CCE08</t>
  </si>
  <si>
    <t>CABLE NYSY UNIPOLAR 10 KV; 50 mm2</t>
  </si>
  <si>
    <t>CCE09</t>
  </si>
  <si>
    <t>CABLE NYSY UNIPOLAR 10 KV; 95 mm2</t>
  </si>
  <si>
    <t>CCE10</t>
  </si>
  <si>
    <t>CABLE NYSY UNIPOLAR 10 KV; 150 mm2</t>
  </si>
  <si>
    <t>CCE11</t>
  </si>
  <si>
    <t>CABLE NYSY UNIPOLAR 10 KV; 240 mm2</t>
  </si>
  <si>
    <t>Cables Subterraneos. Para B.T. Tipo NYBY</t>
  </si>
  <si>
    <t>CCF01</t>
  </si>
  <si>
    <t>CABLE NYBY DE 1x70 mm2; BAJA TENSION</t>
  </si>
  <si>
    <t>CCF02</t>
  </si>
  <si>
    <t>CABLE NYBY DE 1x120 mm2; BAJA TENSION</t>
  </si>
  <si>
    <t>Cables Subterraneos. Para M.T. Tipo N2YSEY</t>
  </si>
  <si>
    <t>CCG01</t>
  </si>
  <si>
    <t>CABLE N2YSEY DE 3-1X10 mm2; MEDIA TENSION</t>
  </si>
  <si>
    <t>CCG02</t>
  </si>
  <si>
    <t>CABLE N2YSEY DE 3-1X16 mm2; MEDIA TENSION</t>
  </si>
  <si>
    <t>CCG03</t>
  </si>
  <si>
    <t>CABLE N2YSEY DE 3-1X25 mm2; MEDIA TENSION</t>
  </si>
  <si>
    <t>CCG04</t>
  </si>
  <si>
    <t>CABLE N2YSEY DE 3-1X35 mm2; MEDIA TENSION</t>
  </si>
  <si>
    <t>CCG05</t>
  </si>
  <si>
    <t>CABLE N2YSEY DE 3-1X50 mm2; MEDIA TENSION</t>
  </si>
  <si>
    <t>CCG06</t>
  </si>
  <si>
    <t>CABLE N2YSEY DE 3-1X70 mm2; MEDIA TENSION</t>
  </si>
  <si>
    <t>CCG07</t>
  </si>
  <si>
    <t>CABLE N2YSEY DE 3-1X95 mm2; MEDIA TENSION</t>
  </si>
  <si>
    <t>CCG08</t>
  </si>
  <si>
    <t>CABLE N2YSEY DE 3-1X120 mm2; MEDIA TENSION</t>
  </si>
  <si>
    <t>CCG09</t>
  </si>
  <si>
    <t>CABLE N2YSEY DE 3-1X150 mm2; MEDIA TENSION</t>
  </si>
  <si>
    <t>CCG10</t>
  </si>
  <si>
    <t>CABLE N2YSEY DE 3-1X240 mm2; MEDIA TENSION</t>
  </si>
  <si>
    <t>Cables Subterraneos. Para M.T. Tipo N2YSY</t>
  </si>
  <si>
    <t>CCH01</t>
  </si>
  <si>
    <t>CABLE N2YSY UNIPOLAR DE 10 mm2; MEDIA TENSION</t>
  </si>
  <si>
    <t>CCH02</t>
  </si>
  <si>
    <t>CABLE N2YSY UNIPOLAR DE 16 mm2; MEDIA TENSION</t>
  </si>
  <si>
    <t>CCH03</t>
  </si>
  <si>
    <t>CABLE N2YSY UNIPOLAR DE 25 mm2; MEDIA TENSION</t>
  </si>
  <si>
    <t>CCH04</t>
  </si>
  <si>
    <t>CABLE N2YSY UNIPOLAR DE 35 mm2; MEDIA TENSION</t>
  </si>
  <si>
    <t>CCH05</t>
  </si>
  <si>
    <t>CABLE N2YSY UNIPOLAR DE 50 mm2; MEDIA TENSION</t>
  </si>
  <si>
    <t>CCH06</t>
  </si>
  <si>
    <t>CABLE N2YSY UNIPOLAR DE 70 mm2; MEDIA TENSION</t>
  </si>
  <si>
    <t>CCH07</t>
  </si>
  <si>
    <t>CABLE N2YSY UNIPOLAR DE 95 mm2; MEDIA TENSION</t>
  </si>
  <si>
    <t>CCH08</t>
  </si>
  <si>
    <t>CABLE N2YSY UNIPOLAR DE 120 mm2; MEDIA TENSION</t>
  </si>
  <si>
    <t>CCH09</t>
  </si>
  <si>
    <t>CABLE N2YSY UNIPOLAR DE 150 mm2; MEDIA TENSION</t>
  </si>
  <si>
    <t>CCH10</t>
  </si>
  <si>
    <t>CABLE N2YSY UNIPOLAR DE 240 mm2; MEDIA TENSION</t>
  </si>
  <si>
    <t>Cables Subterraneos. Para B.T. Tipo NAYY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</si>
  <si>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</si>
  <si>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</si>
  <si>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</si>
  <si>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</si>
  <si>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</si>
  <si>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</si>
  <si>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</si>
  <si>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</si>
  <si>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</si>
  <si>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</si>
  <si>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Cables Subterraneos. Para B.T. Tipo NA2XY</t>
  </si>
  <si>
    <t>CCJ01</t>
  </si>
  <si>
    <t>CABLE NA2XY DE 3-1x70 mm2; BAJA TENSION</t>
  </si>
  <si>
    <t>CCJ02</t>
  </si>
  <si>
    <t>CABLE NA2XY DE 3-1x150 mm2; BAJA TENSION</t>
  </si>
  <si>
    <t>CCJ03</t>
  </si>
  <si>
    <t>CABLE NA2XY DE 3-1x240 mm2; BAJA TENSION</t>
  </si>
  <si>
    <t>CCJ04</t>
  </si>
  <si>
    <t>CABLE NA2XY DE 3-1x400 mm2; BAJA TENSION</t>
  </si>
  <si>
    <t>CCJ05</t>
  </si>
  <si>
    <t>CABLE NA2XY DE 3-1x120 mm2; BAJA TENSION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</si>
  <si>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</si>
  <si>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</si>
  <si>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</si>
  <si>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</si>
  <si>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</si>
  <si>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</si>
  <si>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CCJ09</t>
  </si>
  <si>
    <t>CABLE NA2XY DE 3-1x95 mm2; BAJA TENSION</t>
  </si>
  <si>
    <t>CCJ10</t>
  </si>
  <si>
    <t>CABLE NA2XY DE 3-1x185 mm2; BAJA TENSION</t>
  </si>
  <si>
    <t>CCJ11</t>
  </si>
  <si>
    <t>CABLE NA2XY DE 3-1x16 mm2; BAJA TENSION</t>
  </si>
  <si>
    <t>CCJ13</t>
  </si>
  <si>
    <t>CABLE NA2XY DE 3-1x10 mm2; BAJA TENSION</t>
  </si>
  <si>
    <t>CCJ14</t>
  </si>
  <si>
    <t>CABLE NA2XY DE 3-1x500 mm2; BAJA TENSION</t>
  </si>
  <si>
    <t>Cables de Acero. Para M.T.</t>
  </si>
  <si>
    <t>CDA01</t>
  </si>
  <si>
    <t>CABLE DE ACERO GALVANIZADO DE 1/4</t>
  </si>
  <si>
    <t>CDA02</t>
  </si>
  <si>
    <t>CABLE DE ACERO GALVANIZADO DE 3/8</t>
  </si>
  <si>
    <t>Cables Subterraneos. Para M.T. Tipo NA2XSY</t>
  </si>
  <si>
    <t>CDB01</t>
  </si>
  <si>
    <t>CABLE NA2XSY UNIPOLAR 150 mm2; MEDIA TENSION</t>
  </si>
  <si>
    <t>CDB02</t>
  </si>
  <si>
    <t>CABLE NA2XSY UNIPOLAR 50 mm2; MEDIA TENSION</t>
  </si>
  <si>
    <t>CDB03</t>
  </si>
  <si>
    <t>CABLE NA2XSY UNIPOLAR 95 mm2; MEDIA TENSION</t>
  </si>
  <si>
    <t>CDB04</t>
  </si>
  <si>
    <t>CABLE NA2XSY UNIPOLAR 120 mm2; MEDIA TENSION</t>
  </si>
  <si>
    <t>CDB05</t>
  </si>
  <si>
    <t>CABLE NA2XSY UNIPOLAR 185 mm2; MEDIA TENSION</t>
  </si>
  <si>
    <t>CDB06</t>
  </si>
  <si>
    <t>CABLE NA2XSY UNIPOLAR 400 mm2; MEDIA TENSION</t>
  </si>
  <si>
    <t>CDB07</t>
  </si>
  <si>
    <t>CABLE NA2XSY UNIPOLAR 70 mm2; MEDIA TENSION</t>
  </si>
  <si>
    <t>CDB08</t>
  </si>
  <si>
    <t>CABLE NA2XSY UNIPOLAR 240 mm2; MEDIA TENSION</t>
  </si>
  <si>
    <t>CDB09</t>
  </si>
  <si>
    <t>CABLE NA2XSY UNIPOLAR 25 mm2; MEDIA TENSION</t>
  </si>
  <si>
    <t>CDB10</t>
  </si>
  <si>
    <t>CABLE NA2XSY UNIPOLAR 35 mm2; MEDIA TENSION</t>
  </si>
  <si>
    <t>CDB19</t>
  </si>
  <si>
    <t>CDB20</t>
  </si>
  <si>
    <t>Accesorios: Conectores</t>
  </si>
  <si>
    <t>CXC01</t>
  </si>
  <si>
    <t>CONECTOR TERMINAL A COMPRESION CABLE 10MM2</t>
  </si>
  <si>
    <t>CXC02</t>
  </si>
  <si>
    <t>CONECTOR TERMINAL A COMPRESION CABLE 16MM2</t>
  </si>
  <si>
    <t>CXC03</t>
  </si>
  <si>
    <t>CONECTOR TERMINAL A COMPRESION CABLE 25MM2</t>
  </si>
  <si>
    <t>CXC04</t>
  </si>
  <si>
    <t>CONECTOR TERMINAL A COMPRESION CABLE 35MM2</t>
  </si>
  <si>
    <t>CXC05</t>
  </si>
  <si>
    <t>CONECTOR TERMINAL A COMPRESION CABLE 185MM2</t>
  </si>
  <si>
    <t>CXC06</t>
  </si>
  <si>
    <t>CONECTOR TERMINAL A COMPRESION CABLE 240MM2</t>
  </si>
  <si>
    <t>CXC26</t>
  </si>
  <si>
    <t>CONECTOR TERMINAL A COMPRESION CABLE 70MM2</t>
  </si>
  <si>
    <t>CXC27</t>
  </si>
  <si>
    <t>CONECTOR TERMINAL A COMPRESION CABLE 120MM2</t>
  </si>
  <si>
    <t>CXC28</t>
  </si>
  <si>
    <t>CONECTOR TERMINAL A COMPRESION CABLE 300MM2</t>
  </si>
  <si>
    <t>CXC29</t>
  </si>
  <si>
    <t>CONECTOR DERIVACION COMPRESION TIPO H BIMETALICO AA35-70/AA35-CU16-35MM2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</si>
  <si>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</si>
  <si>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</si>
  <si>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</si>
  <si>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</si>
  <si>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CXC32</t>
  </si>
  <si>
    <t>CONECTOR DERIVACION TIPO PERNO PARTIDO DE BRONCE</t>
  </si>
  <si>
    <t>CXC33</t>
  </si>
  <si>
    <t>CONECTOR DERIVACION TIPO CUÑA</t>
  </si>
  <si>
    <t>CXC34</t>
  </si>
  <si>
    <t>GRAPA TIPO CROSBY O SIMILAR CONDUCT. AA. 35MM2</t>
  </si>
  <si>
    <t>CXC35</t>
  </si>
  <si>
    <t>CONECTOR PERFORACION DE AISLAMIENTO BIMETALICO AA16-70/CU10-16MM2</t>
  </si>
  <si>
    <t>CXC37</t>
  </si>
  <si>
    <t>CONECTOR PERFORACION DE AISLAMIENTO BIMETALICO AA16-70/CU1.5-6MM2</t>
  </si>
  <si>
    <t>CXC40</t>
  </si>
  <si>
    <t>CONECTOR DERIVACION A COMPRESION PARA CONDUCTOR DE COBRE MT</t>
  </si>
  <si>
    <t>CXC41</t>
  </si>
  <si>
    <t>CONECTOR TIPO CODO PARA CABLE 25MM2 10KV.</t>
  </si>
  <si>
    <t>CXP06</t>
  </si>
  <si>
    <t>AMARRE PREFORMADO PARA AISLADOR PIN</t>
  </si>
  <si>
    <t>CXP07</t>
  </si>
  <si>
    <t>AMARRE DE ALUMINIO B.T.</t>
  </si>
  <si>
    <t>CXP12</t>
  </si>
  <si>
    <t>VARILLA DE ARMAR DE 1.20m., APTO PARA CONDUCTOR DE AAAC. De 35 mm2</t>
  </si>
  <si>
    <t>CXP14</t>
  </si>
  <si>
    <t>VARILLA DE ARMAR DE 1.20m., APTO PARA CONDUCTOR DE AAAC. De 25 mm2</t>
  </si>
  <si>
    <t>CXP17</t>
  </si>
  <si>
    <t>VARILLA DE ARMAR DE 1.20m., APTO PARA CONDUCTOR DE AAAC. De 50 mm3</t>
  </si>
  <si>
    <t>CXP18</t>
  </si>
  <si>
    <t>VARILLA DE ARMAR DE 1.20m., APTO PARA CONDUCTOR DE AAAC. De 70 mm2</t>
  </si>
  <si>
    <t>CXP20</t>
  </si>
  <si>
    <t>VARILLA DE ARMAR DE 1.20m., APTO PARA CONDUCTOR DE AAAC. De 90 mm2</t>
  </si>
  <si>
    <t>CXP60</t>
  </si>
  <si>
    <t>VARILLA DE ARMAR DE 1.20m., APTO PARA CONDUCTOR DE AAAC. De 120 mm2</t>
  </si>
  <si>
    <t>Accesorios: Empalmes Y Mangas Para Cables Subterraneos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</si>
  <si>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</si>
  <si>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</si>
  <si>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</si>
  <si>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</si>
  <si>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</si>
  <si>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</si>
  <si>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</si>
  <si>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</si>
  <si>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</si>
  <si>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</si>
  <si>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</si>
  <si>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</si>
  <si>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</si>
  <si>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</si>
  <si>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</si>
  <si>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</si>
  <si>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</si>
  <si>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</si>
  <si>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CXS10</t>
  </si>
  <si>
    <t>EMPALME EN DERIVACION PARA CABLE N2XSY 10 KV. DE  25 mm2.</t>
  </si>
  <si>
    <t>CXS100</t>
  </si>
  <si>
    <t>EMPALME DERECHO CABLE SECO N2XSY 22,9 KV 1x25 mm2 AUTOCONTRAIBLE</t>
  </si>
  <si>
    <t>CXS101</t>
  </si>
  <si>
    <t>EMPALME DERECHO CABLE SECO N2XSY 22,9 KV 1x50 mm2 AUTOCONTRAIBLE</t>
  </si>
  <si>
    <t>CXS102</t>
  </si>
  <si>
    <t>EMPALMES UNIPOLARES PARA CABLES NA2XY (70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</si>
  <si>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</si>
  <si>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</si>
  <si>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</si>
  <si>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</si>
  <si>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CXS105</t>
  </si>
  <si>
    <t>EMPALMES UNIPOLARES PARA CABLES NA2XY (400 mm2) DE BAJA TENSION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</si>
  <si>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</si>
  <si>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</si>
  <si>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</si>
  <si>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</si>
  <si>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</si>
  <si>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</si>
  <si>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</si>
  <si>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</si>
  <si>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CXS11</t>
  </si>
  <si>
    <t>EMPALME EN DERIVACION PARA CABLE NKY 10 KV  16/16 mm2.</t>
  </si>
  <si>
    <t>CXS110</t>
  </si>
  <si>
    <t>EMPALMES UNIPOLARES PARA CABLES NA2XY (120 mm2) DE BAJA TENSION</t>
  </si>
  <si>
    <t>UND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</si>
  <si>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</si>
  <si>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</si>
  <si>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</si>
  <si>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</si>
  <si>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</si>
  <si>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</si>
  <si>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</si>
  <si>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</si>
  <si>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</t>
  </si>
  <si>
    <t>EMPALME EN DERIVACION PARA CABLE NKY 10 KV  35/35-16 mm2.</t>
  </si>
  <si>
    <t>CXS120</t>
  </si>
  <si>
    <t>EMPALMES UNIPOLARES PARA CABLES NA2XY (35 mm2) DE BAJA TENSION</t>
  </si>
  <si>
    <t>CXS121</t>
  </si>
  <si>
    <t>EMPALMES UNIPOLARES PARA CABLES NA2XY (500 mm2) DE BAJA TENSION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</si>
  <si>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</si>
  <si>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</si>
  <si>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</si>
  <si>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</si>
  <si>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</si>
  <si>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</si>
  <si>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</si>
  <si>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</si>
  <si>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CXS17</t>
  </si>
  <si>
    <t>EMPALMES UNIPOLARES PARA CABLES NYY ( 16-35) DE BAJA TENSION</t>
  </si>
  <si>
    <t>CXS18</t>
  </si>
  <si>
    <t>EMPALMES UNIPOLARES PARA CABLES NYY ( 70) DE BAJA TENSION</t>
  </si>
  <si>
    <t>CXS19</t>
  </si>
  <si>
    <t>EMPALMES UNIPOLARES PARA CABLES NYY (120-185) DE BAJA TENSION</t>
  </si>
  <si>
    <t>CXS20</t>
  </si>
  <si>
    <t>MANGAS DE PLOMO TAMA-O 1, PARA EMPALMES DE CABLES NKY</t>
  </si>
  <si>
    <t>CXS21</t>
  </si>
  <si>
    <t>MANGAS DE PLOMO TAMA-O 2a, PARA EMPALMES DE CABLES NKY</t>
  </si>
  <si>
    <t>CXS22</t>
  </si>
  <si>
    <t>MANGAS DE PLOMO TAMA-O 2b, PARA EMPALMES DE CABLES NKY</t>
  </si>
  <si>
    <t>CXS23</t>
  </si>
  <si>
    <t>MANGAS DE PLOMO TAMA-O 2c, PARA EMPALMES DE CABLES NKY</t>
  </si>
  <si>
    <t>CXS24</t>
  </si>
  <si>
    <t>MANGAS DE PLOMO TAMA-O 3a, PARA EMPALMES DE CABLES NKY</t>
  </si>
  <si>
    <t>CXS25</t>
  </si>
  <si>
    <t>MANGAS DE PLOMO TAMA-O 3b, PARA EMPALMES DE CABLES NKY</t>
  </si>
  <si>
    <t>CXS26</t>
  </si>
  <si>
    <t>MANGAS DE REPARACION A COMPRESION PARA COND. DE CU. DE  67 mm2.</t>
  </si>
  <si>
    <t>CXS27</t>
  </si>
  <si>
    <t>MANGAS DE REPARACION A COMPRESION PARA COND. DE CU. DE 125 mm2.</t>
  </si>
  <si>
    <t>CXS28</t>
  </si>
  <si>
    <t>EMPALME UNIPOLAR DERECHO/DERIVACION PARA CABLE NYY 300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</si>
  <si>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</si>
  <si>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</si>
  <si>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</si>
  <si>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</si>
  <si>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</si>
  <si>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</si>
  <si>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</si>
  <si>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</si>
  <si>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</si>
  <si>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</si>
  <si>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</si>
  <si>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</si>
  <si>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</si>
  <si>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</si>
  <si>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CXS36</t>
  </si>
  <si>
    <t>EMPALME DERECHO CABLE SECO N2XSY 22,9 KV. 1X240MM2 AUTOCONTRAIBLE</t>
  </si>
  <si>
    <t>CXS50</t>
  </si>
  <si>
    <t>EMPALME SIMETRICO HASTA 1 KV RECTO O EN DERIVACION, CABLE SECO 16 - 35 mm2</t>
  </si>
  <si>
    <t>CXS52</t>
  </si>
  <si>
    <t>EMPALME SIMETRICO HASTA 1 KV RECTO O EN DERIVACION, CABLE SECO 70 mm2</t>
  </si>
  <si>
    <t>CXS54</t>
  </si>
  <si>
    <t>EMPALME SIMETRICO HASTA 1 KV RECTO O EN DERIVACION, CABLE SECO 120 - 185mm2</t>
  </si>
  <si>
    <t>CXS56</t>
  </si>
  <si>
    <t>EMPALME SIMETRICO HASTA 1 KV RECTO O EN DERIVACION, CABLE SECO 240 - 300 mm2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</si>
  <si>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</si>
  <si>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</si>
  <si>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</si>
  <si>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</si>
  <si>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</si>
  <si>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</si>
  <si>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</si>
  <si>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</si>
  <si>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</si>
  <si>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</si>
  <si>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</si>
  <si>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</si>
  <si>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</si>
  <si>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</si>
  <si>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</si>
  <si>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</si>
  <si>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</si>
  <si>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</si>
  <si>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CXS70</t>
  </si>
  <si>
    <t>MANGUITO DE EMPALME AUTOMATICO APTO PARA CABLE DE AAAC DE 120 mm2</t>
  </si>
  <si>
    <t>CXS71</t>
  </si>
  <si>
    <t>MANGUITO DE EMPALME AUTOMATICO APTO PARA CABLE DE AAAC DE 35 mm2</t>
  </si>
  <si>
    <t>CXS72</t>
  </si>
  <si>
    <t>MANGUITO DE EMPALME AUTOMATICO APTO PARA CABLE DE AAAC DE 50 mm2</t>
  </si>
  <si>
    <t>CXS73</t>
  </si>
  <si>
    <t>MANGUITO DE EMPALME AUTOMATICO APTO PARA CABLE DE AAAC DE 70 mm2</t>
  </si>
  <si>
    <t>CXS74</t>
  </si>
  <si>
    <t>MANGUITO DE EMPALME AUTOMATICO APTO PARA CABLE DE Al DE 25 mm2</t>
  </si>
  <si>
    <t>CXS80</t>
  </si>
  <si>
    <t>EMPALME ASIMETRICO EN M.T. PARA CABLES NKY-N2XSY DE 70-70 mm2</t>
  </si>
  <si>
    <t>CXS81</t>
  </si>
  <si>
    <t>EMPALME ASIMETRICO EN M.T. PARA CABLES NKY-N2XSY DE 120-120 mm2</t>
  </si>
  <si>
    <t>CXS82</t>
  </si>
  <si>
    <t>EMPALME EN DERIVACION PARA CABLE N2XSY 10 KV. DE  35 mm2</t>
  </si>
  <si>
    <t>CXS83</t>
  </si>
  <si>
    <t>EMPALME EN DERIVACION PARA CABLE N2XSY 10 KV. DE  70 mm2</t>
  </si>
  <si>
    <t>CXS84</t>
  </si>
  <si>
    <t>EMPALME EN DERIVACION PARA CABLE N2XSY 10 KV. DE  120 mm2</t>
  </si>
  <si>
    <t>CXS85</t>
  </si>
  <si>
    <t>EMPALME EN DERIVACION PARA CABLE N2XSY 10 KV. DE  240 mm2</t>
  </si>
  <si>
    <t>CXS86</t>
  </si>
  <si>
    <t>EMPALME DERECHO PARA CABLE N2XSY (10 KV) DE 35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</si>
  <si>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</si>
  <si>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</si>
  <si>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</si>
  <si>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</si>
  <si>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</si>
  <si>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</si>
  <si>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</si>
  <si>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</si>
  <si>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CXS96</t>
  </si>
  <si>
    <t>EMPALMES UNIPOLARES PARA CABLES NYY 6-10 mm2 DE BAJA TENSION</t>
  </si>
  <si>
    <t>CXS97</t>
  </si>
  <si>
    <t>EMPALMES UNIPOLARES PARA CABLES NYY 300 mm2 DE BAJA TENSION</t>
  </si>
  <si>
    <t>CXS98</t>
  </si>
  <si>
    <t>TERMINACION POLIM. INTEMP. AUTOSOP. AL 3X120+67MM2 10KV</t>
  </si>
  <si>
    <t>CXS99</t>
  </si>
  <si>
    <t>TERMINACION POLIM. INTEMP. AUTOSOP. AL 3X70+67MM2 10KV</t>
  </si>
  <si>
    <t>Accesorios: Terminales Para Cables Subterraneos</t>
  </si>
  <si>
    <t>CXT01</t>
  </si>
  <si>
    <t>TERMINAL EXTERIOR EPDM PARA CABLE SECO 10 KV. DE  16-35 mm2.</t>
  </si>
  <si>
    <t>CXT02</t>
  </si>
  <si>
    <t>TERMINAL EXTERIOR EPDM PARA CABLE SECO 10 KV. DE  70 mm2.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</si>
  <si>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</si>
  <si>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</si>
  <si>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</si>
  <si>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</si>
  <si>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</si>
  <si>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</si>
  <si>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</si>
  <si>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</si>
  <si>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</si>
  <si>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</si>
  <si>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</si>
  <si>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</si>
  <si>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CXT09</t>
  </si>
  <si>
    <t>TERMINAL EXTERIOR TERMORESTRINGENTE PARA CABLE N2XSY 10 KV. DE  25 mm2.</t>
  </si>
  <si>
    <t>CXT10</t>
  </si>
  <si>
    <t>TERMINAL EXTERIOR TERMORESTRINGENTE PARA CABLE SECO 10 KV. DE  16-35 mm2.</t>
  </si>
  <si>
    <t>CXT100</t>
  </si>
  <si>
    <t>TERMINAL EXTERIOR TERMORESTRINGENTE PARA CABLE N2XSY 22.9 KV. DE  50 mm2.</t>
  </si>
  <si>
    <t>CXT101</t>
  </si>
  <si>
    <t>TERMINAL INTERIOR TERMORESTRINGENTE PARA CABLE N2XSY 22.9 KV. DE  50 mm2.</t>
  </si>
  <si>
    <t>CXT102</t>
  </si>
  <si>
    <t>TERMINAL EXTERIOR TERMORESTRINGENTE PARA CABLE N2XSY 22.9 KV. DE  120 mm2.</t>
  </si>
  <si>
    <t>CXT103</t>
  </si>
  <si>
    <t>TERMINAL INTERIOR TERMORESTRINGENTE PARA CABLE N2XSY 22.9 KV. DE  120 mm2.</t>
  </si>
  <si>
    <t>CXT104</t>
  </si>
  <si>
    <t>TERMINAL EXTERIOR TERMORESTRINGENTE PARA CABLE N2XSY 22.9 KV. DE  240 mm2.</t>
  </si>
  <si>
    <t>CXT105</t>
  </si>
  <si>
    <t>TERMINAL INTERIOR TERMORESTRINGENTE PARA CABLE N2XSY 22.9 KV. DE  240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</si>
  <si>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</si>
  <si>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</si>
  <si>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</si>
  <si>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</si>
  <si>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</si>
  <si>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</si>
  <si>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CXT109</t>
  </si>
  <si>
    <t>TERMINAL PARA B.T. PARA CABLE NA2XY 400 mm2</t>
  </si>
  <si>
    <t>CXT11</t>
  </si>
  <si>
    <t>TERMINAL EXTERIOR TERMORESTRINGENTE PARA CABLE SECO 10 KV. DE  70 mm2.</t>
  </si>
  <si>
    <t>CXT110</t>
  </si>
  <si>
    <t>TERMINAL EXTERIOR TERMORESTRINGENTE PARA CABLE NA2XSY 10 KV. DE  70 mm2.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</si>
  <si>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</si>
  <si>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</si>
  <si>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</si>
  <si>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</si>
  <si>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</si>
  <si>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</si>
  <si>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</si>
  <si>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</si>
  <si>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</si>
  <si>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</si>
  <si>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</si>
  <si>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</si>
  <si>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CXT117</t>
  </si>
  <si>
    <t>TERMINAL INTERIOR TERMORESTRINGENTE PARA CABLE NA2XSY 10 KV. DE  400 mm2.</t>
  </si>
  <si>
    <t>CXT118</t>
  </si>
  <si>
    <t>TERMINAL PARA B.T. PARA CABLE NA2XY 120 mm2</t>
  </si>
  <si>
    <t>CXT12</t>
  </si>
  <si>
    <t>TERMINAL EXTERIOR TERMORESTRINGENTE PARA CABLE SECO 10 KV. DE 120 mm2.</t>
  </si>
  <si>
    <t>CXT13</t>
  </si>
  <si>
    <t>TERMINAL EXTERIOR TERMORESTRINGENTE PARA CABLE SECO 10 KV. DE 240 mm2.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</si>
  <si>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</si>
  <si>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</si>
  <si>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</si>
  <si>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</si>
  <si>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</si>
  <si>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</si>
  <si>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</si>
  <si>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</si>
  <si>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</si>
  <si>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</si>
  <si>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</si>
  <si>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</si>
  <si>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</si>
  <si>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</si>
  <si>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</si>
  <si>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</si>
  <si>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</t>
  </si>
  <si>
    <t>TERMINAL INTERIOR EPDM PARA CABLE SECO 10 KV. DE 35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</si>
  <si>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</si>
  <si>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</si>
  <si>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</si>
  <si>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</si>
  <si>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</si>
  <si>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</si>
  <si>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CXT15</t>
  </si>
  <si>
    <t>TERMINAL INTERIOR EPDM PARA CABLE SECO 10 KV. DE 70 mm2.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</si>
  <si>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</si>
  <si>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</si>
  <si>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</si>
  <si>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</si>
  <si>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</si>
  <si>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</si>
  <si>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</si>
  <si>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</si>
  <si>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</si>
  <si>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</si>
  <si>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</si>
  <si>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</si>
  <si>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</si>
  <si>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</si>
  <si>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</si>
  <si>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</si>
  <si>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</si>
  <si>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</si>
  <si>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</si>
  <si>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</si>
  <si>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</si>
  <si>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</si>
  <si>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</si>
  <si>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</si>
  <si>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</si>
  <si>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</si>
  <si>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</si>
  <si>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</si>
  <si>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</si>
  <si>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</si>
  <si>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</si>
  <si>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</si>
  <si>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</si>
  <si>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</si>
  <si>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CXT36</t>
  </si>
  <si>
    <t>TERMINAL INTERIOR PARA CABLE N2XSY 3-1X 25 HASTA 3-1X50 MM2  10KV.</t>
  </si>
  <si>
    <t>CXT37</t>
  </si>
  <si>
    <t>TERMINAL EXTERIOR PARA CABLE N2XSY 3-1X25 HASTA 3-1X50 MM2  10KV</t>
  </si>
  <si>
    <t>CXT38</t>
  </si>
  <si>
    <t>TERMINAL TP. CAJA INTEMPERIE CABLE NKY 10KV.3X35MM2. TERMOCONTRAIBLE</t>
  </si>
  <si>
    <t>CXT39</t>
  </si>
  <si>
    <t>TERMINAL TP. CAJA INTEMPERIE CABLE NKY 10KV.3X120MM2. TERMOCONTRAIBLE</t>
  </si>
  <si>
    <t>CXT40</t>
  </si>
  <si>
    <t>TERMINAL EXTERIOR TERMOCONTRAIBLE CABLE NKY 10KV 3X240MM2.</t>
  </si>
  <si>
    <t>CXT41</t>
  </si>
  <si>
    <t>TERMINAL EXTERIOR PARA CABLE AA.NA2XS2Y-S 70MM2 15KV</t>
  </si>
  <si>
    <t>CXT42</t>
  </si>
  <si>
    <t>TERMINAL INTERIOR CABLE SECO N2XSY 3-1X240MM2 22,9 KV.TERMOCONTRAIBLE</t>
  </si>
  <si>
    <t>CXT43</t>
  </si>
  <si>
    <t>TERMINAL EXTERIOR TERMORESTRINGENTE PARA CABLE NKY 10 KV. DE  16 mm2.</t>
  </si>
  <si>
    <t>CXT44</t>
  </si>
  <si>
    <t>TERMINAL EXTERIOR TERMORESTRINGENTE PARA CABLE NKY 10 KV. DE  35 mm2.</t>
  </si>
  <si>
    <t>CXT45</t>
  </si>
  <si>
    <t>TERMINAL EXTERIOR TERMORESTRINGENTE PARA CABLE NKY 10 KV. DE  70 mm2.</t>
  </si>
  <si>
    <t>CXT46</t>
  </si>
  <si>
    <t>TERMINAL EXTERIOR TERMORESTRINGENTE PARA CABLE NKY 10 KV. DE  120 mm2.</t>
  </si>
  <si>
    <t>CXT50</t>
  </si>
  <si>
    <t>TERMINACIONES PARA CABLE SECO UNIPOLAR, INTERIOR, 15 KV., 25 - 70 mm2</t>
  </si>
  <si>
    <t>CXT52</t>
  </si>
  <si>
    <t>TERMINACIONES PARA CABLE SECO UNIPOLAR, INTERIOR, 15 KV., 120 - 240 mm2</t>
  </si>
  <si>
    <t>CXT54</t>
  </si>
  <si>
    <t>TERMINACIONES PARA CABLE SECO UNIPOLAR, INTERIOR, 15 KV., 300mm2</t>
  </si>
  <si>
    <t>CXT56</t>
  </si>
  <si>
    <t>TERMINACIONES PARA CABLE SECO UNIPOLAR, EXTERIOR, 15 KV., 25 - 70 mm2</t>
  </si>
  <si>
    <t>CXT58</t>
  </si>
  <si>
    <t>TERMINACIONES PARA CABLE SECO UNIPOLAR, EXTERIOR, 15 KV., 120 - 240 mm2</t>
  </si>
  <si>
    <t>CXT60</t>
  </si>
  <si>
    <t>TERMINACIONES PARA CABLE SECO UNIPOLAR, EXTERIOR, 15 KV., 300 - 500 mm2</t>
  </si>
  <si>
    <t>CXT62</t>
  </si>
  <si>
    <t>TERMINACIONES PARA CABLE SECO UNIPOLAR, EXTERIOR, 15 KV., 500 - 850 mm2</t>
  </si>
  <si>
    <t>CXT64</t>
  </si>
  <si>
    <t>TERMINACIONES PARA CABLE SECO TRIPOLAR, INTERIOR, 15 KV., 25 - 70 mm2</t>
  </si>
  <si>
    <t>CXT66</t>
  </si>
  <si>
    <t>TERMINACIONES PARA CABLE SECO TRIPOLAR, INTERIOR, 15 KV., 120 - 240 mm2</t>
  </si>
  <si>
    <t>CXT68</t>
  </si>
  <si>
    <t>TERMINACIONES PARA CABLE SECO TRIPOLAR, INTERIOR, 15 KV., 300  - 400 mm2</t>
  </si>
  <si>
    <t>CXT70</t>
  </si>
  <si>
    <t>TERMINACIONES PARA CABLE SECO TRIPOLAR, EXTERIOR, 15 KV., 25 - 70 mm2</t>
  </si>
  <si>
    <t>CXT72</t>
  </si>
  <si>
    <t>TERMINACIONES PARA CABLE SECO TRIPOLAR, EXTERIOR, 15 KV., 120 - 240 mm2</t>
  </si>
  <si>
    <t>CXT74</t>
  </si>
  <si>
    <t>TERMINACIONES PARA CABLE SECO TRIPOLAR, EXTERIOR, 15 KV., 300 - 400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</si>
  <si>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</si>
  <si>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</si>
  <si>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</si>
  <si>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</si>
  <si>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</si>
  <si>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</si>
  <si>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</si>
  <si>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</si>
  <si>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CXT90</t>
  </si>
  <si>
    <t>TERMINAL DE COBRE DE PRESION PARA CONDUCTOR DE 25 mm2</t>
  </si>
  <si>
    <t>CXT91</t>
  </si>
  <si>
    <t>TERMINAL DE COBRE DE PRESION PARA CONDUCTOR DE 35 mm2</t>
  </si>
  <si>
    <t>CXT92</t>
  </si>
  <si>
    <t>TERMINAL DE COBRE DE PRESION PARA CONDUCTOR DE 50 mm2</t>
  </si>
  <si>
    <t>CXT93</t>
  </si>
  <si>
    <t>TERMINAL DE COBRE DE PRESION PARA CONDUCTOR DE 70 mm2</t>
  </si>
  <si>
    <t>CXT94</t>
  </si>
  <si>
    <t>TERMINAL DE COBRE DE PRESION PARA CONDUCTOR  DE 90 mm2</t>
  </si>
  <si>
    <t>CXT95</t>
  </si>
  <si>
    <t>TERMINAL DE COBRE DE PRESION PARA CONDUCTOR DE 120 mm2</t>
  </si>
  <si>
    <t>CXT96</t>
  </si>
  <si>
    <t>TERMINAL DE COBRE DE PRESION PARA 300 A.</t>
  </si>
  <si>
    <t>CXT97</t>
  </si>
  <si>
    <t>TERMINAL EXTERIOR TERMORESTRINGENTE PARA CABLE NKY 10 KV. DE  240 mm2.</t>
  </si>
  <si>
    <t>CXT98</t>
  </si>
  <si>
    <t>TERMINAL EXTERIOR TERMORESTRINGENTE PARA CABLE N2XSY 22.9 KV. DE  25 mm2.</t>
  </si>
  <si>
    <t>CXT99</t>
  </si>
  <si>
    <t>TERMINAL INTERIOR TERMORESTRINGENTE PARA CABLE N2XSY 22.9 KV. DE  25 mm2.</t>
  </si>
  <si>
    <t>Accesorios: Ductos. Separadores. Tubo</t>
  </si>
  <si>
    <t>CXX03</t>
  </si>
  <si>
    <t>CONDUCTOR DE COBRE, TEMPLE SUAVE, TIPO TW de 6 mm2 PARA AMARRE</t>
  </si>
  <si>
    <t>CXX04</t>
  </si>
  <si>
    <t>CONDUCTOR DE COBRE, TEMPLE SUAVE, TIPO TW de 4 mm2 PARA AMARRE</t>
  </si>
  <si>
    <t>CXX05</t>
  </si>
  <si>
    <t>AMARRE DOBLE ALUMINIO BLANDO EC 4AWG 1600MM MT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</si>
  <si>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</si>
  <si>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</si>
  <si>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</si>
  <si>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</si>
  <si>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CXX11</t>
  </si>
  <si>
    <t>DUCTOS DE CONCRETO</t>
  </si>
  <si>
    <t>CXX13</t>
  </si>
  <si>
    <t>SEPARADOR PARA B.T. DE PVC-SAP DE  2 VIAS</t>
  </si>
  <si>
    <t>CXX14</t>
  </si>
  <si>
    <t>SEPARADOR PARA B.T. DE PVC-SAP DE  3 VIAS</t>
  </si>
  <si>
    <t>CXX15</t>
  </si>
  <si>
    <t>SEPARADOR PARA B.T. DE PVC-SAP DE  4 VIAS</t>
  </si>
  <si>
    <t>CXX16</t>
  </si>
  <si>
    <t>SEPARADOR PARA B.T. DE PVC-SAP DE  5 VIAS</t>
  </si>
  <si>
    <t>CXX17</t>
  </si>
  <si>
    <t>SEPARADOR PARA B.T. DE PVC-TRIANGULAR, PARA CABLE AUTOSOPORTADO</t>
  </si>
  <si>
    <t>CXX18</t>
  </si>
  <si>
    <t>SEPARADOR PARA M.T. DE PVC-TRIANGULAR</t>
  </si>
  <si>
    <t>CXX19</t>
  </si>
  <si>
    <t>TUBO DE PROTECCION DE CABLE SUBTERRANEO EN POSTE</t>
  </si>
  <si>
    <t>CXX25</t>
  </si>
  <si>
    <t>ABRAZADERA CABLE UNIP. N2XSY 1X25MM2  36MMD</t>
  </si>
  <si>
    <t>CXX30</t>
  </si>
  <si>
    <t>CINTA ELECTR.TERMOPLASTICA BLANCA 19MM.X 10M</t>
  </si>
  <si>
    <t>ROLLO</t>
  </si>
  <si>
    <t>CXX32</t>
  </si>
  <si>
    <t>CINTA AISLANTE TERMOCONTRAIBLE PARA LINEAS AEREAS 10KV</t>
  </si>
  <si>
    <t>CXX34</t>
  </si>
  <si>
    <t>CINTA AISLANTE DE ALGODON DE 19MM ANCHO</t>
  </si>
  <si>
    <t>CXX36</t>
  </si>
  <si>
    <t>CUBIERTAS AISLANTES PARA FIN DE LINEA (RK 99.3595 o SIMILAR)</t>
  </si>
  <si>
    <t>CXX40</t>
  </si>
  <si>
    <t>CAPUCHON TERMORREST. CABLE NKY  70/120MM2.</t>
  </si>
  <si>
    <t>CXX42</t>
  </si>
  <si>
    <t>CAMPANA PARA TERMINAL INTEMPERIE 70/120MM2 10KV</t>
  </si>
  <si>
    <t>CXX44</t>
  </si>
  <si>
    <t>BORNE RESINA TERMOPLAST. TETRAPOLAR 30A. 500V. 16MM2</t>
  </si>
  <si>
    <t>CXX45</t>
  </si>
  <si>
    <t>DUCTOS DE CONCRETO,  2 VIAS</t>
  </si>
  <si>
    <t>CXY01</t>
  </si>
  <si>
    <t>CAJA METALICA DE DERIVACION AEREA BT</t>
  </si>
  <si>
    <t>CMyE03</t>
  </si>
  <si>
    <t>Tableros de Distribución</t>
  </si>
  <si>
    <t>Tableros De Distribucion B.T.</t>
  </si>
  <si>
    <t>DCA01</t>
  </si>
  <si>
    <t>TABLERO DE DISTRIBUCION DE ACOMETIDAS CON BORNERA 3F BT</t>
  </si>
  <si>
    <t>DCB01</t>
  </si>
  <si>
    <t>TABLERO DE DISTRIBUCION, PARA S.E. AEREA BIPOSTE.</t>
  </si>
  <si>
    <t>DCC01</t>
  </si>
  <si>
    <t>TABLERO DE DISTRIBUCION, PARA S.E. COMPACTA BOVEDA.</t>
  </si>
  <si>
    <t>DCC02</t>
  </si>
  <si>
    <t>TABLERO DE DISTRIBUCION, PARA S.E. BIPOSTE/COMPACTA BOVEDA Y ACCESORIOS, TAMAÑO 1</t>
  </si>
  <si>
    <t>DCC03</t>
  </si>
  <si>
    <t>TABLERO DE DISTRIBUCION, PARA S.E. BIPOSTE/COMPACTA BOVEDA Y ACCESORIOS, TAMAÑO 2</t>
  </si>
  <si>
    <t>DCM01</t>
  </si>
  <si>
    <t>TABLERO DE DISTRIBUCION, PARA S.E. AEREA MONOPOSTE</t>
  </si>
  <si>
    <t>DCM02</t>
  </si>
  <si>
    <t>TABLERO DE DISTRIBUCION, TIPO M01, PARA S.E. MONOPOSTE Y ACCESORIOS</t>
  </si>
  <si>
    <t>DCM03</t>
  </si>
  <si>
    <t>TABLERO DE DISTRIBUCION, TIPO M02, PARA S.E. MONOPOSTE Y ACCESORIOS</t>
  </si>
  <si>
    <t>DCM04</t>
  </si>
  <si>
    <t>TABLERO DE DISTRIBUCION, TIPO M03, PARA S.E. MONOPOSTE Y ACCESORIOS</t>
  </si>
  <si>
    <t>Accesorios</t>
  </si>
  <si>
    <t>DCT01</t>
  </si>
  <si>
    <t>CAJA DE MEDICION TIPO LT CON TABLERO, VIDRIO Y CERRADURA</t>
  </si>
  <si>
    <t>DCT03</t>
  </si>
  <si>
    <t>CAJA TOMA TIPO F2 CON TABLERO DE DISTRIBUCION 100KVA</t>
  </si>
  <si>
    <t>DPF01</t>
  </si>
  <si>
    <t>BASE PORTAFUSIBLE TRIPOLAR TIPO T30 DE 100 A.; PARA FUSIBLE TIPO LAMINA</t>
  </si>
  <si>
    <t>DPF02</t>
  </si>
  <si>
    <t>BASE PORTAFUSIBLE UNIPOLAR TIPO F DE 350 A.; PARA FUSIBLE TIPO LAMINA</t>
  </si>
  <si>
    <t>DXA28</t>
  </si>
  <si>
    <t>MEDIDOR TRIFASICO ELECTRONICO 3 HILOS 220V 15/90A</t>
  </si>
  <si>
    <t>DXA29</t>
  </si>
  <si>
    <t>MEDIDOR MONOFASICO ELECTRONICO 2 HILOS 220V 10/50A</t>
  </si>
  <si>
    <t>DXS01</t>
  </si>
  <si>
    <t>BARRA DE COBRE PARA TABLERO B.T. 40 X 5 mm.</t>
  </si>
  <si>
    <t>DXS02</t>
  </si>
  <si>
    <t>SOPORTE DE TABLERO DE DIST. SEC. Y AP. PARA S.E. CONVENCIONAL DE 5.00 X 4.00 m.</t>
  </si>
  <si>
    <t>DXS03</t>
  </si>
  <si>
    <t>SOPORTE DE TABLERO DE DIST. SEC. Y AP. PARA S.E. CONVENCIONAL DE 5.00 X 7.50 m.</t>
  </si>
  <si>
    <t>DXS04</t>
  </si>
  <si>
    <t>BARRA COLECTORA BT SUBESTACION CONVENCIONAL 100/250KVA 8X60X660MM</t>
  </si>
  <si>
    <t>DXS05</t>
  </si>
  <si>
    <t>BARRA COLECTORA TABLERO DE DISTRIBUCION SECUNDARIA AP (U-V-W)</t>
  </si>
  <si>
    <t>DXS06</t>
  </si>
  <si>
    <t>BARRA COLECTORA BT SUBESTACION CONVENCIONAL 100/250KVA 8X60X1030MM</t>
  </si>
  <si>
    <t>DXS07</t>
  </si>
  <si>
    <t>BARRA COLECTORA BT SUBESTACION CONVENCIONAL 400KVA 8X80X1110MM</t>
  </si>
  <si>
    <t>DXS08</t>
  </si>
  <si>
    <t>BARRA COLECTORA BT SUBESTACION CONVENCIONAL 630KVA 8X80X1190MM</t>
  </si>
  <si>
    <t>DXS35</t>
  </si>
  <si>
    <t>MODULO AP. PARA TABLERO DE DISTRIBUCION SECUNDARIA SAB-SCP-SCB</t>
  </si>
  <si>
    <t>DXS37</t>
  </si>
  <si>
    <t>CARGADOR MONOFASICO PARA BATERIA 220VAC/24VDC</t>
  </si>
  <si>
    <t>DXS38</t>
  </si>
  <si>
    <t>BANCO DE BATERIA 24VCC. 30AH 20 CELDAS</t>
  </si>
  <si>
    <t>CMyE04</t>
  </si>
  <si>
    <t>Ferretería</t>
  </si>
  <si>
    <t>Arandelas</t>
  </si>
  <si>
    <t>FAC01</t>
  </si>
  <si>
    <t>ARANDELA CUADRADA CURVA DE 57X57X5 mm (2-1/4X2-1/4X3/16 PULG.); AGUJERO 14 mm. DIAM.</t>
  </si>
  <si>
    <t>FAC02</t>
  </si>
  <si>
    <t>ARANDELA CUADRADA CURVA DE 57X57X5 mm (2-1/4X2-1/4X3/16 PULG.); AGUJERO 17 mm. DIAM.</t>
  </si>
  <si>
    <t>FAC03</t>
  </si>
  <si>
    <t>ARANDELA CUADRADA CURVA DE 57X57X5 mm (2-1/4X2-1/4X3/16 PULG.); AGUJERO 21 mm. DIAM.</t>
  </si>
  <si>
    <t>FAC04</t>
  </si>
  <si>
    <t>ARANDELA CUADRADA CURVA DE 76X76X5 mm ( 3X3 X3/16 PULG); AGUJERO 17 mm. DIAM.</t>
  </si>
  <si>
    <t>FAC05</t>
  </si>
  <si>
    <t>ARANDELA CUADRADA CURVA DE 76X76X6 mm (3X3 X1/4 PULG.); AGUJERO 21 mm. DIAM.</t>
  </si>
  <si>
    <t>FAC06</t>
  </si>
  <si>
    <t>ARANDELA CUADRADA PLANA DE  57X57X5 mm (2-1/4X2-1/4X3/16 PULG.); AGUJERO 14 mm. DIAM.</t>
  </si>
  <si>
    <t>FAC07</t>
  </si>
  <si>
    <t>ARANDELA CUADRADA PLANA DE  57X57X5 mm (2-1/4X2-1/4X3/16 PULG.); AGUJERO 17 mm. DIAM.</t>
  </si>
  <si>
    <t>FAC08</t>
  </si>
  <si>
    <t>ARANDELA CUADRADA PLANA DE  57X57X5 mm (2-1/4X2-1/4X3/16 PULG.); AGUJERO 21 mm. DIAM.</t>
  </si>
  <si>
    <t>FAC09</t>
  </si>
  <si>
    <t>ARANDELA CUADRADA PLANA DE  76X76X6 mm (3X3X1/4 PULG.); AGUJERO 21 mm. DIAM.</t>
  </si>
  <si>
    <t>FAC10</t>
  </si>
  <si>
    <t>ARANDELA CUADRADA PLANA DE 102X102X 5 mm (4X4X3/16 PULG.); AGUJERO 17 mm. DIAM.</t>
  </si>
  <si>
    <t>FAC11</t>
  </si>
  <si>
    <t>ARANDELA CUADRADA PLANA DE 102X102X13 mm (4X4X1/2 PULG.); AGUJERO 21 mm. DIAM.</t>
  </si>
  <si>
    <t>FAC12</t>
  </si>
  <si>
    <t>ARANDELA PLANA DE BRONCE DE 102X102X13 mm; AGUJERO 21 mm. DIAM.</t>
  </si>
  <si>
    <t>FAR01</t>
  </si>
  <si>
    <t>ARANDELA REDONDA  DE 35 mm. (1-3/8 PULG.) DIAM. EXTERIOR; AGUJERO 14 mm. DIAM.</t>
  </si>
  <si>
    <t>FAR02</t>
  </si>
  <si>
    <t>ARANDELA REDONDA  DE 45 mm. (1-3/4 PULG.) DIAM. EXTERIOR; AGUJERO 17 mm. DIAM.</t>
  </si>
  <si>
    <t>Tirafondos</t>
  </si>
  <si>
    <t>FFS01</t>
  </si>
  <si>
    <t>TIRAFONDO DE  75 mm LONG.; 10 mm DIAM.</t>
  </si>
  <si>
    <t>FFS02</t>
  </si>
  <si>
    <t>TIRAFONDO DE 100 mm LONG.; 13 mm DIAM.</t>
  </si>
  <si>
    <t>FFS03</t>
  </si>
  <si>
    <t>TIRAFONDO HO.GALV.  3/8 X 2</t>
  </si>
  <si>
    <t>Ferreteria Para Sistema Autoportante B.T.</t>
  </si>
  <si>
    <t>FKC01</t>
  </si>
  <si>
    <t>CINTA BANDIT</t>
  </si>
  <si>
    <t>FKC02</t>
  </si>
  <si>
    <t>CORREA PLASTICA DE AMARRE</t>
  </si>
  <si>
    <t>FKG01</t>
  </si>
  <si>
    <t>GANCHO DE BANDA DE 45X120 mm X 65 mm DE VUELO, GANCHO DE 12 mm DIAM.</t>
  </si>
  <si>
    <t>FKG02</t>
  </si>
  <si>
    <t>GANCHO DE BANDA DE 45X150 mm X 85 mm DE VUELO, GANCHO DE 16 mm DIAM.</t>
  </si>
  <si>
    <t>FKG03</t>
  </si>
  <si>
    <t>GANCHO DE BANDA DE 45X250 mm X 90 mm DE VUELO, GANCHO DE 20 mm DIAM.</t>
  </si>
  <si>
    <t>FKL01</t>
  </si>
  <si>
    <t>PLACA GANCHO DE 95X200 mm X 65 mm DE VUELO, GANCHO DE 16 mm DIAM.</t>
  </si>
  <si>
    <t>FKL02</t>
  </si>
  <si>
    <t>PLACA GANCHO, CON 6 TIRAFONDOS DE 6.7X160 mm, PARA MADERA</t>
  </si>
  <si>
    <t>FKL03</t>
  </si>
  <si>
    <t>PLACA GANCHO, CON 6 TIRAFONDOS DE 6X50 CON 6 MANGAS</t>
  </si>
  <si>
    <t>FKL04</t>
  </si>
  <si>
    <t>PLACA GANCHO, CON 6 TIRAFONDOS DE 6X50 mm</t>
  </si>
  <si>
    <t>FKL05</t>
  </si>
  <si>
    <t>PLACA GANCHO, SIN TIRAFONDOS</t>
  </si>
  <si>
    <t>FKM01</t>
  </si>
  <si>
    <t>MORDAZA CONICA TERMINAL PARA MENSAJERO DE 25 mm2</t>
  </si>
  <si>
    <t>FKM02</t>
  </si>
  <si>
    <t>MORDAZA CONICA TERMINAL PARA MENSAJERO DE 35 mm2</t>
  </si>
  <si>
    <t>FKM03</t>
  </si>
  <si>
    <t>MORDAZA CONICA TERMINAL PARA MENSAJERO DE 50 mm2</t>
  </si>
  <si>
    <t>FKM04</t>
  </si>
  <si>
    <t>MORDAZA CONICA TERMINAL PARA MENSAJERO DE 70 mm2</t>
  </si>
  <si>
    <t>FKM05</t>
  </si>
  <si>
    <t>MORDAZA CONICA TERMINAL PARA MENSAJERO DE 95 mm2</t>
  </si>
  <si>
    <t>FKM06</t>
  </si>
  <si>
    <t>MORDAZA DE SUSPENSION</t>
  </si>
  <si>
    <t>FKP01</t>
  </si>
  <si>
    <t>PERNO GANCHO DE SUSPENSION DE 200 mm X 16 mm2 DIAM.</t>
  </si>
  <si>
    <t>FKP02</t>
  </si>
  <si>
    <t>PERNO GANCHO DE SUSPENSION DE 200 mm X 20 mm2 DIAM.</t>
  </si>
  <si>
    <t>FKP03</t>
  </si>
  <si>
    <t>PERNO GANCHO DE SUSPENSION DE 240 mm X 16 mm2 DIAM.</t>
  </si>
  <si>
    <t>FKP04</t>
  </si>
  <si>
    <t>PERNO GANCHO DE SUSPENSION DE 240 mm X 20 mm2 DIAM.</t>
  </si>
  <si>
    <t>FKP05</t>
  </si>
  <si>
    <t>PERNO GANCHO DE SUSPENSION DE 320 mm X 16 mm2 DIAM.</t>
  </si>
  <si>
    <t>FKP06</t>
  </si>
  <si>
    <t>PERNO GANCHO DE SUSPENSION DE 320 mm X 20 mm2 DIAM.</t>
  </si>
  <si>
    <t>FKP07</t>
  </si>
  <si>
    <t>PERNO GANCHO DE SUSPENSION DE 350 mm X 20 mm2 DIAM.</t>
  </si>
  <si>
    <t>FKP08</t>
  </si>
  <si>
    <t>PERNO GANCHO TIRAFON</t>
  </si>
  <si>
    <t>FKT01</t>
  </si>
  <si>
    <t>TUERCA GANCHO PARA FIN DE LINEA</t>
  </si>
  <si>
    <t>FKX01</t>
  </si>
  <si>
    <t>CONECTOR AL/AL SL 2.11 Y CUBIERTA AISLANTE</t>
  </si>
  <si>
    <t>FKX02</t>
  </si>
  <si>
    <t>CONECTOR BIMETALICO AL/CU</t>
  </si>
  <si>
    <t>FKX03</t>
  </si>
  <si>
    <t>CONECTOR TIPO AB  PARA VARILLA DE PUESTA A TIERRA DE COPPERWELD</t>
  </si>
  <si>
    <t>FKX04</t>
  </si>
  <si>
    <t>EMPALME AUTOMATICO MENSAJERO</t>
  </si>
  <si>
    <t>FKX10</t>
  </si>
  <si>
    <t>CONECTOR DE DOBLE VIA DE Al - Al APTO PARA CONDUCTOR DE 16 - 120 mm2</t>
  </si>
  <si>
    <t>FKX14</t>
  </si>
  <si>
    <t>CUBIERTA AISLANTE DE CONECTOR</t>
  </si>
  <si>
    <t>FKX15</t>
  </si>
  <si>
    <t>GRAPA DOBLE VIA DE AG 3 PERNOS CABLE PORTANTE</t>
  </si>
  <si>
    <t>FKX16</t>
  </si>
  <si>
    <t>GRAPA DE SUSPENSION</t>
  </si>
  <si>
    <t>Pernos Tipo Coche</t>
  </si>
  <si>
    <t>FPC01</t>
  </si>
  <si>
    <t>PERNO TIPO COCHE DE 3 PULG. LONG. X 3/8  PULG. DIAM.</t>
  </si>
  <si>
    <t>FPC02</t>
  </si>
  <si>
    <t>PERNO TIPO COCHE DE 4 PULG. LONG. X 3/8  PULG. DIAM.</t>
  </si>
  <si>
    <t>FPC03</t>
  </si>
  <si>
    <t>PERNO TIPO COCHE DE 4-1/2 PULG. LONG. X  3/8  PULG. DIAM.</t>
  </si>
  <si>
    <t>FPC04</t>
  </si>
  <si>
    <t>PERNO TIPO COCHE DE 4-1/2 PULG. LONG. X 1/2  PULG. DIAM.</t>
  </si>
  <si>
    <t>FPC05</t>
  </si>
  <si>
    <t>PERNO TIPO COCHE DE 5 PULG. LONG. X  3/8  PULG. DIAM.</t>
  </si>
  <si>
    <t>FPC06</t>
  </si>
  <si>
    <t>PERNO TIPO COCHE DE 5 PULG. LONG. X 1/2  PULG. DIAM.</t>
  </si>
  <si>
    <t>FPC07</t>
  </si>
  <si>
    <t>PERNO TIPO COCHE DE 5-1/2 PULG. LONG. X  3/8  PULG. DIAM.</t>
  </si>
  <si>
    <t>FPC08</t>
  </si>
  <si>
    <t>PERNO TIPO COCHE DE 5-1/2 PULG. LONG. X 1/2  PULG. DIAM.</t>
  </si>
  <si>
    <t>FPC09</t>
  </si>
  <si>
    <t>PERNO TIPO COCHE DE 6 PULG. LONG. X  3/8  PULG. DIAM.</t>
  </si>
  <si>
    <t>FPC10</t>
  </si>
  <si>
    <t>PERNO TIPO COCHE DE 6 PULG. LONG. X 1/2  PULG. DIAM.</t>
  </si>
  <si>
    <t>Pernos Tipo Doble Armado</t>
  </si>
  <si>
    <t>FPD01</t>
  </si>
  <si>
    <t>PERNO TIPO DOBLE ARMADO DE 10 PULG. LONG. X 5/8 PULG. DIAM.</t>
  </si>
  <si>
    <t>FPD02</t>
  </si>
  <si>
    <t>PERNO TIPO DOBLE ARMADO DE 12 PULG. LONG. X 5/8  PULG. DIAM.</t>
  </si>
  <si>
    <t>FPD03</t>
  </si>
  <si>
    <t>PERNO TIPO DOBLE ARMADO DE 14 PULG. LONG. X 5/8  PULG. DIAM.</t>
  </si>
  <si>
    <t>FPD04</t>
  </si>
  <si>
    <t>PERNO TIPO DOBLE ARMADO DE 16 PULG. LONG. X 5/8  PULG. DIAM.</t>
  </si>
  <si>
    <t>FPD05</t>
  </si>
  <si>
    <t>PERNO TIPO DOBLE ARMADO DE 18 PULG. LONG. X 5/8  PULG. DIAM.</t>
  </si>
  <si>
    <t>FPD06</t>
  </si>
  <si>
    <t>PERNO TIPO DOBLE ARMADO DE 20 PULG. LONG. X  5/8  PULG. DIAM.</t>
  </si>
  <si>
    <t>FPD07</t>
  </si>
  <si>
    <t>PERNO TIPO DOBLE ARMADO DE 20 PULG. LONG. X 3/4  PULG. DIAM.</t>
  </si>
  <si>
    <t>FPD08</t>
  </si>
  <si>
    <t>PERNO TIPO DOBLE ARMADO DE 22 PULG. LONG. X  5/8  PULG. DIAM.</t>
  </si>
  <si>
    <t>FPD09</t>
  </si>
  <si>
    <t>PERNO TIPO DOBLE ARMADO DE 22 PULG. LONG. X 3/4  PULG. DIAM.</t>
  </si>
  <si>
    <t>FPD10</t>
  </si>
  <si>
    <t>PERNO TIPO DOBLE ARMADO DE 24 PULG. LONG. X  5/8  PULG. DIAM.</t>
  </si>
  <si>
    <t>FPD11</t>
  </si>
  <si>
    <t>PERNO TIPO DOBLE ARMADO DE 24 PULG. LONG. X 3/4  PULG. DIAM.</t>
  </si>
  <si>
    <t>FPD12</t>
  </si>
  <si>
    <t>PERNO TIPO DOBLE ARMADO DE 26 PULG. LONG. X 5/8 PULG. DIAM.</t>
  </si>
  <si>
    <t>FPD13</t>
  </si>
  <si>
    <t>PERNO TIPO DOBLE ARMADO DE 28 PULG. LONG. X 5/8 PULG. DIAM.</t>
  </si>
  <si>
    <t>Pernos Tipo Maquinado</t>
  </si>
  <si>
    <t>FPM01</t>
  </si>
  <si>
    <t>PERNO MAQUINADO DE  6 PULG. LONG. X  1/2 PULG. DIAM.</t>
  </si>
  <si>
    <t>FPM02</t>
  </si>
  <si>
    <t>PERNO MAQUINADO DE  6 PULG. LONG. X  5/8  PULG. DIAM.</t>
  </si>
  <si>
    <t>FPM03</t>
  </si>
  <si>
    <t>PERNO MAQUINADO DE  6 PULG. LONG. X 3/4  PULG. DIAM.</t>
  </si>
  <si>
    <t>FPM04</t>
  </si>
  <si>
    <t>PERNO MAQUINADO DE  7 PULG. LONG. X 1/2 PULG. DIAM.</t>
  </si>
  <si>
    <t>FPM05</t>
  </si>
  <si>
    <t>PERNO MAQUINADO DE  7 PULG. LONG. X 5/8  PULG. DIAM.</t>
  </si>
  <si>
    <t>FPM06</t>
  </si>
  <si>
    <t>PERNO MAQUINADO DE  8 PULG. LONG. X  1/2 PULG. DIAM.</t>
  </si>
  <si>
    <t>FPM07</t>
  </si>
  <si>
    <t>PERNO MAQUINADO DE  8 PULG. LONG. X  5/8  PULG. DIAM.</t>
  </si>
  <si>
    <t>FPM08</t>
  </si>
  <si>
    <t>PERNO MAQUINADO DE  8 PULG. LONG. X 3/4  PULG. DIAM.</t>
  </si>
  <si>
    <t>FPM09</t>
  </si>
  <si>
    <t>PERNO MAQUINADO DE  9 PULG. LONG. X 1/2 PULG. DIAM.</t>
  </si>
  <si>
    <t>FPM10</t>
  </si>
  <si>
    <t>PERNO MAQUINADO DE  9 PULG. LONG. X 5/8  PULG. DIAM.</t>
  </si>
  <si>
    <t>FPM11</t>
  </si>
  <si>
    <t>PERNO MAQUINADO DE 10 PULG. LONG. X  1/2 PULG. DIAM.</t>
  </si>
  <si>
    <t>FPM12</t>
  </si>
  <si>
    <t>PERNO MAQUINADO DE 10 PULG. LONG. X  5/8  PULG. DIAM.</t>
  </si>
  <si>
    <t>FPM13</t>
  </si>
  <si>
    <t>PERNO MAQUINADO DE 10 PULG. LONG. X 3/4  PULG. DIAM.</t>
  </si>
  <si>
    <t>FPM14</t>
  </si>
  <si>
    <t>PERNO MAQUINADO DE 12 PULG. LONG. X  5/8  PULG. DIAM.</t>
  </si>
  <si>
    <t>FPM15</t>
  </si>
  <si>
    <t>PERNO MAQUINADO DE 12 PULG. LONG. X 3/4  PULG. DIAM.</t>
  </si>
  <si>
    <t>FPM16</t>
  </si>
  <si>
    <t>PERNO MAQUINADO DE 14 PULG. LONG. X  5/8  PULG. DIAM.</t>
  </si>
  <si>
    <t>FPM17</t>
  </si>
  <si>
    <t>PERNO MAQUINADO DE 14 PULG. LONG. X 3/4  PULG. DIAM.</t>
  </si>
  <si>
    <t>FPM18</t>
  </si>
  <si>
    <t>PERNO MAQUINADO DE 16 PULG. LONG. X  5/8  PULG. DIAM.</t>
  </si>
  <si>
    <t>FPM19</t>
  </si>
  <si>
    <t>PERNO MAQUINADO DE 16 PULG. LONG. X 3/4  PULG. DIAM.</t>
  </si>
  <si>
    <t>FPM20</t>
  </si>
  <si>
    <t>PERNO MAQUINADO DE 18 PULG. LONG. X  5/8  PULG. DIAM.</t>
  </si>
  <si>
    <t>FPM21</t>
  </si>
  <si>
    <t>PERNO MAQUINADO DE 18 PULG. LONG. X 3/4  PULG. DIAM.</t>
  </si>
  <si>
    <t>FPM22</t>
  </si>
  <si>
    <t>PERNO MAQUINADO DE 20 PULG. LONG. X  5/8  PULG. DIAM.</t>
  </si>
  <si>
    <t>FPM23</t>
  </si>
  <si>
    <t>PERNO MAQUINADO DE 20 PULG. LONG. X 3/4  PULG. DIAM.</t>
  </si>
  <si>
    <t>FPM24</t>
  </si>
  <si>
    <t>PERNO MAQUINADO DE 22 PULG. LONG. X  5/8  PULG. DIAM.</t>
  </si>
  <si>
    <t>FPM25</t>
  </si>
  <si>
    <t>PERNO MAQUINADO DE 22 PULG. LONG. X 3/4  PULG. DIAM.</t>
  </si>
  <si>
    <t>FPM26</t>
  </si>
  <si>
    <t>PERNO MAQUINADO DE 24 PULG. LONG. X  5/8  PULG. DIAM.</t>
  </si>
  <si>
    <t>FPM27</t>
  </si>
  <si>
    <t>PERNO MAQUINADO DE 24 PULG. LONG. X 3/4  PULG. DIAM.</t>
  </si>
  <si>
    <t>FPM28</t>
  </si>
  <si>
    <t>PERNO MAQUINADO DE 26 PULG. LONG. X 3/4  PULG. DIAM.</t>
  </si>
  <si>
    <t>Pernos Tipo Ojo</t>
  </si>
  <si>
    <t>FPO01</t>
  </si>
  <si>
    <t>PERNO TIPO OJO DE  6 PULG. LONG. X 5/8  PULG. DIAM.</t>
  </si>
  <si>
    <t>FPO02</t>
  </si>
  <si>
    <t>PERNO TIPO OJO DE  8 PULG. LONG. X  5/8  PULG. DIAM.</t>
  </si>
  <si>
    <t>FPO03</t>
  </si>
  <si>
    <t>PERNO TIPO OJO DE  8 PULG. LONG. X 3/4  PULG. DIAM.</t>
  </si>
  <si>
    <t>FPO04</t>
  </si>
  <si>
    <t>PERNO TIPO OJO DE  9 PULG. LONG. X 5/8  PULG. DIAM.</t>
  </si>
  <si>
    <t>FPO05</t>
  </si>
  <si>
    <t>PERNO TIPO OJO DE 10 PULG. LONG. X  5/8  PULG. DIAM.</t>
  </si>
  <si>
    <t>FPO06</t>
  </si>
  <si>
    <t>PERNO TIPO OJO DE 10 PULG. LONG. X 3/4  PULG. DIAM.</t>
  </si>
  <si>
    <t>FPO07</t>
  </si>
  <si>
    <t>PERNO TIPO OJO DE 12 PULG. LONG. X  5/8  PULG. DIAM.</t>
  </si>
  <si>
    <t>FPO08</t>
  </si>
  <si>
    <t>PERNO TIPO OJO DE 12 PULG. LONG. X 3/4  PULG. DIAM.</t>
  </si>
  <si>
    <t>FPO09</t>
  </si>
  <si>
    <t>PERNO TIPO OJO DE 14 PULG. LONG. X  5/8  PULG. DIAM.</t>
  </si>
  <si>
    <t>FPO10</t>
  </si>
  <si>
    <t>PERNO TIPO OJO DE 14 PULG. LONG. X 3/4  PULG. DIAM.</t>
  </si>
  <si>
    <t>FPO11</t>
  </si>
  <si>
    <t>PERNO TIPO OJO DE 16 PULG. LONG. X  5/8  PULG. DIAM.</t>
  </si>
  <si>
    <t>FPO12</t>
  </si>
  <si>
    <t>PERNO TIPO OJO DE 16 PULG. LONG. X 3/4  PULG. DIAM.</t>
  </si>
  <si>
    <t>FPO13</t>
  </si>
  <si>
    <t>PERNO TIPO OJO DE 18 PULG. LONG. X  5/8  PULG. DIAM.</t>
  </si>
  <si>
    <t>FPO14</t>
  </si>
  <si>
    <t>PERNO TIPO OJO DE 18 PULG. LONG. X 3/4  PULG. DIAM.</t>
  </si>
  <si>
    <t>FPO15</t>
  </si>
  <si>
    <t>PERNO TIPO OJO DE 20 PULG. LONG. X  5/8  PULG. DIAM.</t>
  </si>
  <si>
    <t>FPO16</t>
  </si>
  <si>
    <t>PERNO TIPO OJO DE 20 PULG. LONG. X 3/4  PULG. DIAM.</t>
  </si>
  <si>
    <t>Pernos Tipo Ojo Doble Armado</t>
  </si>
  <si>
    <t>FPO17</t>
  </si>
  <si>
    <t>PERNO TIPO OJO DOBLE ARMADO DE 14 PULG. LONG. X 5/8 PULG. DIAM.</t>
  </si>
  <si>
    <t>FPO18</t>
  </si>
  <si>
    <t>PERNO TIPO OJO DOBLE ARMADO DE 16 PULG. LONG. X 5/8 PULG. DIAM.</t>
  </si>
  <si>
    <t>FPO19</t>
  </si>
  <si>
    <t>PERNO TIPO OJO DOBLE ARMADO DE 18 PULG. LONG. X 5/8 PULG. DIAM.</t>
  </si>
  <si>
    <t>FPO20</t>
  </si>
  <si>
    <t>PERNO TIPO OJO DOBLE ARMADO DE 20 PULG. LONG. X 5/8 PULG. DIAM.</t>
  </si>
  <si>
    <t>FPO21</t>
  </si>
  <si>
    <t>PERNO TIPO OJO DOBLE ARMADO DE 22 PULG. LONG. X 5/8 PULG. DIAM.</t>
  </si>
  <si>
    <t>FPO22</t>
  </si>
  <si>
    <t>PERNO TIPO OJO DOBLE ARMADO DE 24 PULG. LONG. X 5/8 PULG. DIAM.</t>
  </si>
  <si>
    <t>FPO23</t>
  </si>
  <si>
    <t>PERNO TIPO OJO DOBLE ARMADO DE 26 PULG. LONG. X 5/8 PULG. DIAM.</t>
  </si>
  <si>
    <t>Varios: Flejes O Cinta Bandit Y Otros</t>
  </si>
  <si>
    <t>FPX25</t>
  </si>
  <si>
    <t>PERNO ACERO GALVANIZADO  5/8 X 3 CON TUERCA</t>
  </si>
  <si>
    <t>FPX30</t>
  </si>
  <si>
    <t>PERNO ACERO GALVANIZADO 1/2X1.1/2P C/TUERCA</t>
  </si>
  <si>
    <t>Contratuercas. Tuerca De Ojo</t>
  </si>
  <si>
    <t>FTC01</t>
  </si>
  <si>
    <t>CONTRATUERCA CUADRADA PARA PERNO DE 5/8</t>
  </si>
  <si>
    <t>FTC02</t>
  </si>
  <si>
    <t>CONTRATUERCA PARA PERNO DE 3/4 DIAM.</t>
  </si>
  <si>
    <t>FTC03</t>
  </si>
  <si>
    <t>CONTRATUERCA PARA PERNO DE 1/2 DIAM.</t>
  </si>
  <si>
    <t>FTO01</t>
  </si>
  <si>
    <t>TUERCA OJO OVAL PARA PERNO DE 5/8 PULG. (16 mm.)</t>
  </si>
  <si>
    <t>FTO02</t>
  </si>
  <si>
    <t>OJAL ROSCADO AC. GALV., 5/8PULGx80MML</t>
  </si>
  <si>
    <t>FTO03</t>
  </si>
  <si>
    <t>OJAL ROSCADO 1 VIA, DE BRONCE DE 3/4PULG.</t>
  </si>
  <si>
    <t>FXC01</t>
  </si>
  <si>
    <t>ALAMBRE GALVANIZADO No 12  AWG</t>
  </si>
  <si>
    <t>KILO</t>
  </si>
  <si>
    <t>FXF01</t>
  </si>
  <si>
    <t>FLEJE DE ACERO INOXIDABLE DE 13 mm DE ANCHO X METRO</t>
  </si>
  <si>
    <t>FXF02</t>
  </si>
  <si>
    <t>FLEJE DE ACERO INOXIDABLE DE 13 mm DE ANCHO X ROLLO</t>
  </si>
  <si>
    <t>FXF03</t>
  </si>
  <si>
    <t>FLEJE DE ACERO INOXIDABLE DE 19 mm DE ANCHO X METRO</t>
  </si>
  <si>
    <t>FXF04</t>
  </si>
  <si>
    <t>FLEJE DE ACERO INOXIDABLE DE 19 mm DE ANCHO X ROLLO</t>
  </si>
  <si>
    <t>FXF05</t>
  </si>
  <si>
    <t>HEBILLA PARA FLEJE DE ACERO INOXIDABLE DE 13 mm DE ANCHO</t>
  </si>
  <si>
    <t>FXF06</t>
  </si>
  <si>
    <t>HEBILLA PARA FLEJE DE ACERO INOXIDABLE DE 19 mm DE ANCHO</t>
  </si>
  <si>
    <t>FXP01</t>
  </si>
  <si>
    <t>PLANCHA DE FoGo 4x8</t>
  </si>
  <si>
    <t>FXP02</t>
  </si>
  <si>
    <t>PLANCHA DE FoGo 6x6</t>
  </si>
  <si>
    <t>FXT01</t>
  </si>
  <si>
    <t>TUBO DE FoGo DE 2</t>
  </si>
  <si>
    <t>FXT02</t>
  </si>
  <si>
    <t>TUBO ESPACIADOR DE 3/4 x 11/2 LONG</t>
  </si>
  <si>
    <t>FXT04</t>
  </si>
  <si>
    <t>TUBO PLASTICO CORRUGADO FLEXIBLE DE 1 DE DIAMETRO x 0.20m.</t>
  </si>
  <si>
    <t>FXT06</t>
  </si>
  <si>
    <t>TUBO PARTIDO PARA PROTECCION DE CABLE AEREO EN GRAPA DE SUSPENSION</t>
  </si>
  <si>
    <t>FXT08</t>
  </si>
  <si>
    <t>TUBO PVC - SAP  3/4 PARA PUESTA A TIERRA</t>
  </si>
  <si>
    <t>FXX06</t>
  </si>
  <si>
    <t>ARANDELA PLANA AC.GALV. PERNO  3/8</t>
  </si>
  <si>
    <t>FXX10</t>
  </si>
  <si>
    <t>ESLABON BOLA F-1353 NTERMEDIO DE ACERO</t>
  </si>
  <si>
    <t>FXX11</t>
  </si>
  <si>
    <t>FERRETERIA</t>
  </si>
  <si>
    <t>FXX12</t>
  </si>
  <si>
    <t>EXTENSOR DE LINEA DE FUGA 120-100 MM. DIAMETRO</t>
  </si>
  <si>
    <t>FXX13</t>
  </si>
  <si>
    <t>CABLE DE ACERO GALVANIZADO 1/2</t>
  </si>
  <si>
    <t>CMyE05</t>
  </si>
  <si>
    <t>Conductor</t>
  </si>
  <si>
    <t>GCS01</t>
  </si>
  <si>
    <t>CONDUCTOR DE CU DESNUDO 16 mm2 (Nº 6AWG),  PARA PUESTA A TIERRA</t>
  </si>
  <si>
    <t>GCS02</t>
  </si>
  <si>
    <t>CONDUCTOR DE CU DESNUDO 25 mm2,  PARA PUESTA A TIERRA</t>
  </si>
  <si>
    <t>GCS03</t>
  </si>
  <si>
    <t>CONDUCTOR DE COBRE TW UNIPOLAR DE 35mm2</t>
  </si>
  <si>
    <t>GCS04</t>
  </si>
  <si>
    <t>CONDUCTOR DE COBRE TW UNIPOLAR DE 70mm2</t>
  </si>
  <si>
    <t>Varillas O Electrodos De Puesta A Tierra</t>
  </si>
  <si>
    <t>GVC01</t>
  </si>
  <si>
    <t>VARILLA DE PUESTA A TIERRA DE COBRE O ALEACION DE COBRE, 2400 mm. LONG.; 16 mm. DIAM.</t>
  </si>
  <si>
    <t>GVW01</t>
  </si>
  <si>
    <t>VARILLA DE PUESTA A TIERRA DE COPPERWELD, 2400 mm. LONG.; 16 mm. DIAM.</t>
  </si>
  <si>
    <t>Otros</t>
  </si>
  <si>
    <t>GXA01</t>
  </si>
  <si>
    <t>ADAPTADOR PARA CONEXION TIERRA</t>
  </si>
  <si>
    <t>GXC01</t>
  </si>
  <si>
    <t>GXP01</t>
  </si>
  <si>
    <t>PLANCHA DE COBRE PARA LINEA A TIERRA</t>
  </si>
  <si>
    <t>GXS01</t>
  </si>
  <si>
    <t>SALES, GELS</t>
  </si>
  <si>
    <t>GXX01</t>
  </si>
  <si>
    <t>GRAMPAS EN U DE 16 mm (5/8 PULG.)</t>
  </si>
  <si>
    <t>GXX06</t>
  </si>
  <si>
    <t>BOVEDA CONCRETO CON TAPA PARA ELECTRODO DE PUESTA A TIERRA</t>
  </si>
  <si>
    <t>GXX07</t>
  </si>
  <si>
    <t>UNION DE CONDUCTOR CON VARILLA, SOLDADURA EXOTERMICA</t>
  </si>
  <si>
    <t>CMyE11</t>
  </si>
  <si>
    <t>Otros Materiales y Equipos</t>
  </si>
  <si>
    <t>IAA01</t>
  </si>
  <si>
    <t>LADRILLO</t>
  </si>
  <si>
    <t>IAA02</t>
  </si>
  <si>
    <t>ARENA</t>
  </si>
  <si>
    <t>M3</t>
  </si>
  <si>
    <t>IAA03</t>
  </si>
  <si>
    <t>PIEDRA</t>
  </si>
  <si>
    <t>IAA04</t>
  </si>
  <si>
    <t>CEMENTO</t>
  </si>
  <si>
    <t>BOLSA</t>
  </si>
  <si>
    <t>IAA05</t>
  </si>
  <si>
    <t>TERRENO (SUBESTACION DE DISTRIBUCION)</t>
  </si>
  <si>
    <t>M2</t>
  </si>
  <si>
    <t>IAA06</t>
  </si>
  <si>
    <t>FIERRO DE CONSTRUCCION</t>
  </si>
  <si>
    <t>IAA10</t>
  </si>
  <si>
    <t>VARILLA DE FIERRO DE CONSTRUCCION DE 1/2 X 9M</t>
  </si>
  <si>
    <t>IAA14</t>
  </si>
  <si>
    <t>ASFALTO</t>
  </si>
  <si>
    <t>IAA15</t>
  </si>
  <si>
    <t>AGUA</t>
  </si>
  <si>
    <t>IAA16</t>
  </si>
  <si>
    <t>AFIRMADO 40 MM FIRTH ZONAS I, II</t>
  </si>
  <si>
    <t>IAA17</t>
  </si>
  <si>
    <t>ASFALTO LIQUIDO DE CURADO RAPIDO RC-250</t>
  </si>
  <si>
    <t>GLN</t>
  </si>
  <si>
    <t>CMyE06</t>
  </si>
  <si>
    <t>Alumbrado Publico</t>
  </si>
  <si>
    <t>Control De Encendido</t>
  </si>
  <si>
    <t>LEC01</t>
  </si>
  <si>
    <t>BASE PORTA CELULA FOTOELECTRICA</t>
  </si>
  <si>
    <t>LEC02</t>
  </si>
  <si>
    <t>BASE PORTA CELULA FOTOELECTRICA CON CONTACTOR INCORPORADO</t>
  </si>
  <si>
    <t>LEC03</t>
  </si>
  <si>
    <t>CAJA DE TABLERO DE CONTROL DE A.P. DE 610 X 480 X 200 mm.</t>
  </si>
  <si>
    <t>LEC04</t>
  </si>
  <si>
    <t>CAJA METALICA PORTAMEDIDOR TIPO MONOFASICO PARA ALUMBRADO</t>
  </si>
  <si>
    <t>LEC05</t>
  </si>
  <si>
    <t>CELULA FOTOELECTRICA, 1000 W, 220 V.</t>
  </si>
  <si>
    <t>LEC06</t>
  </si>
  <si>
    <t>CONTACTOR ELECTROMAGNETICO TRIPOLAR DE 15 AMP.</t>
  </si>
  <si>
    <t>LEC07</t>
  </si>
  <si>
    <t>CONTACTOR ELECTROMAGNETICO TRIPOLAR DE 30 AMP.</t>
  </si>
  <si>
    <t>LEC08</t>
  </si>
  <si>
    <t>CONTACTOR ELECTROMAGNETICO TRIPOLAR DE 50 AMP.</t>
  </si>
  <si>
    <t>LEC09</t>
  </si>
  <si>
    <t>CONTACTOR ELECTROMAGNETICO TRIPOLAR DE 63 AMP.</t>
  </si>
  <si>
    <t>LEC10</t>
  </si>
  <si>
    <t>CONTACTOR ELECTROMAGNETICO TRIPOLAR DE 80 AMP.</t>
  </si>
  <si>
    <t>LEC11</t>
  </si>
  <si>
    <t>RELOJ TEMPORIZADOR PARA ENCENDIDO</t>
  </si>
  <si>
    <t>LEC12</t>
  </si>
  <si>
    <t>CONTACTOR ELECTROMAGNETICO TRIPOLAR 125 AMP.</t>
  </si>
  <si>
    <t>Farolas Con  Lamparas</t>
  </si>
  <si>
    <t>LFA01</t>
  </si>
  <si>
    <t>FAROLA CON LAMPARA DE 70 W VAPOR DE SODIO</t>
  </si>
  <si>
    <t>LFA02</t>
  </si>
  <si>
    <t>FAROLA CON LAMPARA DE 80 W VAPOR DE Hg</t>
  </si>
  <si>
    <t>LFA03</t>
  </si>
  <si>
    <t>FAROLA CON LAMPARA DE 80 W LUZ MIXTA</t>
  </si>
  <si>
    <t>LFA04</t>
  </si>
  <si>
    <t>FAROLA TIPO ORNAMENTAL CON DOS BRAZOS, VAPOR DE Hg 80 W</t>
  </si>
  <si>
    <t>LFA05</t>
  </si>
  <si>
    <t>FAROLA TIPO ORNAMENTAL CON TRES BRAZOS, VAPOR DE Hg 80 W</t>
  </si>
  <si>
    <t>LFA06</t>
  </si>
  <si>
    <t>FAROLA TIPO ORNAMENTAL CON CUATRO BRAZOS, VAPOR DE Hg 80 W</t>
  </si>
  <si>
    <t>LFA07</t>
  </si>
  <si>
    <t>FAROLA CON LAMPARA DE 125 W VAPOR DE Hg</t>
  </si>
  <si>
    <t>LFA08</t>
  </si>
  <si>
    <t>FAROLA TIPO ORNAMENTAL CON DOS BRAZOS, VAPOR DE Hg 125 W</t>
  </si>
  <si>
    <t>LFA09</t>
  </si>
  <si>
    <t>FAROLA TIPO ORNAMENTAL CON TRES BRAZOS, VAPOR DE Hg 125 W</t>
  </si>
  <si>
    <t>LFA10</t>
  </si>
  <si>
    <t>FAROLA TIPO ORNAMENTAL CON CUATRO BRAZOS, VAPOR DE Hg 125 W</t>
  </si>
  <si>
    <t>LFA11</t>
  </si>
  <si>
    <t>FAROLA CON LAMPARA DE 150 W VAPOR DE SODIO</t>
  </si>
  <si>
    <t>LFA12</t>
  </si>
  <si>
    <t>FAROLA CON LAMPARA DE 160 W LUZ MIXTA</t>
  </si>
  <si>
    <t>LFA13</t>
  </si>
  <si>
    <t>FAROLA CON LAMPARA DE 250 W VAPOR DE Hg</t>
  </si>
  <si>
    <t>LFA14</t>
  </si>
  <si>
    <t>FAROLA CON LAMPARA DE 250 W LUZ MIXTA</t>
  </si>
  <si>
    <t>LFA15</t>
  </si>
  <si>
    <t>FAROLA TIPO ORNAMENTAL CON DOS BRAZOS, LAMPARA LUZ MIXTA 250 W</t>
  </si>
  <si>
    <t>LFA16</t>
  </si>
  <si>
    <t>FAROLA TIPO ORNAMENTAL CON TRES BRAZOS, LAMPARA LUZ MIXTA 250 W</t>
  </si>
  <si>
    <t>LFA17</t>
  </si>
  <si>
    <t>FAROLA TIPO ORNAMENTAL CON CUATRO BRAZOS, LAMPARA LUZ MIXTA 250 W</t>
  </si>
  <si>
    <t>LFA18</t>
  </si>
  <si>
    <t>FAROLA CON LAMPARA DE 400 W VAPOR DE Hg</t>
  </si>
  <si>
    <t>LFA19</t>
  </si>
  <si>
    <t>FAROLA CON LAMPARA DE 400 W LUZ MIXTA</t>
  </si>
  <si>
    <t>LFA20</t>
  </si>
  <si>
    <t>FAROLA TIPO ORNAMENTAL CON DOS BRAZOS, VAPOR DE SODIO 70 W</t>
  </si>
  <si>
    <t>LFA21</t>
  </si>
  <si>
    <t>FAROLA TIPO ORNAMENTAL CON TRES BRAZOS, VAPOR DE SODIO 70 W</t>
  </si>
  <si>
    <t>LFA22</t>
  </si>
  <si>
    <t>FAROLA CON LAMPARA DE 70 W HALOGENURO</t>
  </si>
  <si>
    <t>LFA23</t>
  </si>
  <si>
    <t>FAROLA CON LAMPARA DE 150 W HALOGENURO</t>
  </si>
  <si>
    <t>Luminarias Para Lamparas De Vapor De Sodio</t>
  </si>
  <si>
    <t>LLA01</t>
  </si>
  <si>
    <t>LUMINARIA PARA LAMPARA DE VAPOR DE SODIO DE  70 W.</t>
  </si>
  <si>
    <t>LLA02</t>
  </si>
  <si>
    <t>LUMINARIA PARA LAMPARA DE VAPOR DE SODIO DE  75 W.</t>
  </si>
  <si>
    <t>LLA03</t>
  </si>
  <si>
    <t>LUMINARIA PARA LAMPARA DE VAPOR DE SODIO DE 150 W.</t>
  </si>
  <si>
    <t>LLA04</t>
  </si>
  <si>
    <t>LUMINARIA PARA LAMPARA DE VAPOR DE SODIO DE 250 W.</t>
  </si>
  <si>
    <t>LLA05</t>
  </si>
  <si>
    <t>LUMINARIA PARA LAMPARA DE VAPOR DE SODIO DE 400 W.</t>
  </si>
  <si>
    <t>LLA06</t>
  </si>
  <si>
    <t>LUMINARIA PARA LAMPARA DE VAPOR DE SODIO DE 50 W.</t>
  </si>
  <si>
    <t>Luminarias Para Lamparas De Vapor De Mercurio</t>
  </si>
  <si>
    <t>LLB01</t>
  </si>
  <si>
    <t>LUMINARIA PARA LAMPARA DE VAPOR DE MERCURIO DE  80 W.</t>
  </si>
  <si>
    <t>LLB02</t>
  </si>
  <si>
    <t>LUMINARIA PARA LAMPARA DE VAPOR DE MERCURIO DE 125 W.</t>
  </si>
  <si>
    <t>LLB03</t>
  </si>
  <si>
    <t>LUMINARIA PARA LAMPARA DE VAPOR DE MERCURIO DE 250 W.</t>
  </si>
  <si>
    <t>LLB04</t>
  </si>
  <si>
    <t>LUMINARIA PARA LAMPARA DE VAPOR DE MERCURIO DE 400 W.</t>
  </si>
  <si>
    <t>Luminarias Para Lamparas De Luz Mixta</t>
  </si>
  <si>
    <t>LLC01</t>
  </si>
  <si>
    <t>LUMINARIA PARA LAMPARA DE LUZ MIXTA DE  80 W.</t>
  </si>
  <si>
    <t>LLC02</t>
  </si>
  <si>
    <t>LUMINARIA PARA LAMPARA DE LUZ MIXTA DE 160 W.</t>
  </si>
  <si>
    <t>LLC03</t>
  </si>
  <si>
    <t>LUMINARIA PARA LAMPARA DE LUZ MIXTA DE 250 W.</t>
  </si>
  <si>
    <t>LLC04</t>
  </si>
  <si>
    <t>LUMINARIA PARA LAMPARA DE LUZ MIXTA DE 400 W.</t>
  </si>
  <si>
    <t>LLC05</t>
  </si>
  <si>
    <t>LUMINARIA PARA LAMPARA DE LUZ MIXTA DE 500 W.</t>
  </si>
  <si>
    <t>Luminarias Con Lamparas</t>
  </si>
  <si>
    <t>LLD01</t>
  </si>
  <si>
    <t>LUMINARIA CON LAMPARA DE 40 W FLUORESCENTE</t>
  </si>
  <si>
    <t>LLD02</t>
  </si>
  <si>
    <t>LUMINARIA CON LAMPARA DE 100 W INCANDESCENTE</t>
  </si>
  <si>
    <t>LLE01</t>
  </si>
  <si>
    <t>LUMINARIA PARA LAMPARA DE HALOGENURO DE 70 W.</t>
  </si>
  <si>
    <t>LLE02</t>
  </si>
  <si>
    <t>LUMINARIA PARA LAMPARA DE HALOGENURO DE 150 W.</t>
  </si>
  <si>
    <t>LLE03</t>
  </si>
  <si>
    <t>LUMINARIA PARA LAMPARA DE HALOGENURO DE 250 W.</t>
  </si>
  <si>
    <t>LLE04</t>
  </si>
  <si>
    <t>LUMINARIA PARA LAMPARA DE HALOGENURO DE 400 W.</t>
  </si>
  <si>
    <t>Pastorales De Concreto Armado</t>
  </si>
  <si>
    <t>LPC01</t>
  </si>
  <si>
    <t>PASTORAL DE CONCRETO CUADRUPLE SUCRE PC/0.50/0.25/125 DIA</t>
  </si>
  <si>
    <t>LPC02</t>
  </si>
  <si>
    <t>PASTORAL DE CONCRETO DOBLE PARABOLICO PD/1.50/1.30/120 DIA</t>
  </si>
  <si>
    <t>LPC03</t>
  </si>
  <si>
    <t>PASTORAL DE CONCRETO DOBLE SUCRE PD/0.50/0.25/125 DIA</t>
  </si>
  <si>
    <t>LPC04</t>
  </si>
  <si>
    <t>PASTORAL DE CONCRETO DOBLE SUCRE PD/1.30/0.90/125 DIA</t>
  </si>
  <si>
    <t>LPC05</t>
  </si>
  <si>
    <t>PASTORAL DE CONCRETO DOBLE SUCRE PD/1.30/0.90/95 DIA</t>
  </si>
  <si>
    <t>LPC06</t>
  </si>
  <si>
    <t>PASTORAL DE CONCRETO RECORTADO CUADRUPLE DE 0.5 MTS.</t>
  </si>
  <si>
    <t>LPC07</t>
  </si>
  <si>
    <t>PASTORAL DE CONCRETO RECORTADO DOBLE DE 0.5 MTS.</t>
  </si>
  <si>
    <t>LPC08</t>
  </si>
  <si>
    <t>PASTORAL DE CONCRETO RECORTADO SIMPLE DE 0.5 MTS.</t>
  </si>
  <si>
    <t>LPC09</t>
  </si>
  <si>
    <t>PASTORAL DE CONCRETO RECORTADO TRIPLE DE 0.5 MTS.</t>
  </si>
  <si>
    <t>LPC10</t>
  </si>
  <si>
    <t>PASTORAL DE CONCRETO SIMPLE PARABOLICO PS/1.50/1.30/120 DIA</t>
  </si>
  <si>
    <t>LPC11</t>
  </si>
  <si>
    <t>LPC12</t>
  </si>
  <si>
    <t>PASTORAL DE CONCRETO SIMPLE PARABOLICO PS/1.50/1.30/90 DIA</t>
  </si>
  <si>
    <t>LPC13</t>
  </si>
  <si>
    <t>PASTORAL DE CONCRETO SIMPLE PARABOLICO PS/1.50/1.90/120 DIA</t>
  </si>
  <si>
    <t>LPC14</t>
  </si>
  <si>
    <t>PASTORAL DE CONCRETO SIMPLE PARABOLICO PS/1.50/1.90/90 DIA</t>
  </si>
  <si>
    <t>LPC15</t>
  </si>
  <si>
    <t>PASTORAL DE CONCRETO SIMPLE SUCRE PS/0.50/0.25/125 DIA</t>
  </si>
  <si>
    <t>LPC16</t>
  </si>
  <si>
    <t>PASTORAL DE CONCRETO SIMPLE SUCRE PS/0.50/0.25/95 DIA</t>
  </si>
  <si>
    <t>LPC17</t>
  </si>
  <si>
    <t>PASTORAL DE CONCRETO SIMPLE SUCRE PS/1.30/0.90/125 DIA</t>
  </si>
  <si>
    <t>LPC18</t>
  </si>
  <si>
    <t>PASTORAL DE CONCRETO SIMPLE SUCRE PS/1.30/0.90/95 DIA</t>
  </si>
  <si>
    <t>LPC19</t>
  </si>
  <si>
    <t>PASTORAL DE CONCRETO TRIPLE PARABOLICO PT/1.30/0.90/125 DIA</t>
  </si>
  <si>
    <t>LPC20</t>
  </si>
  <si>
    <t>PASTORAL DE CONCRETO TRIPLE SUCRE PT/0.50/0.25/125 DIA</t>
  </si>
  <si>
    <t>LPC21</t>
  </si>
  <si>
    <t>PASTORAL DE CONCRETO SIMPLE PARABOLICO RECORTADO</t>
  </si>
  <si>
    <t>Pastorales  Metalicos</t>
  </si>
  <si>
    <t>LPF01</t>
  </si>
  <si>
    <t>PASTORAL DE ACERO DOBLE PD/1.50/1.90/1.5 DIA</t>
  </si>
  <si>
    <t>LPF02</t>
  </si>
  <si>
    <t>PASTORAL DE ACERO DOBLE PD/3.40/2.80/2.0 DIA</t>
  </si>
  <si>
    <t>LPF03</t>
  </si>
  <si>
    <t>PASTORAL DE ACERO DOBLE PD/3.50/3.40/1.5 DIA</t>
  </si>
  <si>
    <t>LPF04</t>
  </si>
  <si>
    <t>PASTORAL DE ACERO SIMPLE PS/1.5/1.9/1.5 DIA</t>
  </si>
  <si>
    <t>LPF05</t>
  </si>
  <si>
    <t>PASTORAL DE ACERO SIMPLE PS/3.2/3.4/1.5 DIA</t>
  </si>
  <si>
    <t>LPF06</t>
  </si>
  <si>
    <t>PASTORAL DE ACERO SIMPLE PS/3.4/2.3/2 DIA</t>
  </si>
  <si>
    <t>LPF07</t>
  </si>
  <si>
    <t>PASTORAL DE FIERRO GALVANIZADO  500/580/27</t>
  </si>
  <si>
    <t>LPF08</t>
  </si>
  <si>
    <t>PASTORAL DE FIERRO GALVANIZADO  500/750/42</t>
  </si>
  <si>
    <t>LPF09</t>
  </si>
  <si>
    <t>PASTORAL DE FIERRO GALVANIZADO 1000/850/27</t>
  </si>
  <si>
    <t>LPF10</t>
  </si>
  <si>
    <t>PASTORAL DE FIERRO GALVANIZADO 1000/930/34</t>
  </si>
  <si>
    <t>LPF11</t>
  </si>
  <si>
    <t>PASTORAL DE FIERRO GALVANIZADO 1000/930/49</t>
  </si>
  <si>
    <t>LPF12</t>
  </si>
  <si>
    <t>PASTORAL DE FIERRO GALVANIZADO 1500/1110/34</t>
  </si>
  <si>
    <t>LPF13</t>
  </si>
  <si>
    <t>PASTORAL DE FIERRO GALVANIZADO 1500/1110/49</t>
  </si>
  <si>
    <t>LPF14</t>
  </si>
  <si>
    <t>PASTORAL DE FIERRO GALVANIZADO 1500/1110/50</t>
  </si>
  <si>
    <t>LPF15</t>
  </si>
  <si>
    <t>PASTORAL DE ACERO SIMPLE PS/0.55/1.62/1.5 DIA</t>
  </si>
  <si>
    <t>LPF17</t>
  </si>
  <si>
    <t>PASTORAL DE ACERO TRIPLE PT/1.50/1.90/1.5 DIA</t>
  </si>
  <si>
    <t>LPF19</t>
  </si>
  <si>
    <t>PASTORAL DE ACERO SIMPLE PS/1.2/1.7/1.5 DIA</t>
  </si>
  <si>
    <t>Reflectores Con  Lamparas</t>
  </si>
  <si>
    <t>LRA01</t>
  </si>
  <si>
    <t>REFLECTOR CON LAMPARA DE 80 W VAPOR DE SODIO</t>
  </si>
  <si>
    <t>LRA02</t>
  </si>
  <si>
    <t>REFLECTOR CON LAMPARA DE 150 W VAPOR DE SODIO</t>
  </si>
  <si>
    <t>LRA03</t>
  </si>
  <si>
    <t>REFLECTOR CON LAMPARA DE 250 W VAPOR DE SODIO</t>
  </si>
  <si>
    <t>LRA04</t>
  </si>
  <si>
    <t>REFLECTOR CON LAMPARA DE 400 W VAPOR DE SODIO</t>
  </si>
  <si>
    <t>LRA05</t>
  </si>
  <si>
    <t>REFLECTOR CON 2 LAMPARAS DE 400 W VAPOR DE SODIO</t>
  </si>
  <si>
    <t>LRA06</t>
  </si>
  <si>
    <t>REFLECTOR CON LAMPARA DE 70 W VAPOR DE SODIO</t>
  </si>
  <si>
    <t>LRA07</t>
  </si>
  <si>
    <t>REFLECTOR CON LAMPARA DE 400 W  LUZ MIXTA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</si>
  <si>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</si>
  <si>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</si>
  <si>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</si>
  <si>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</si>
  <si>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</si>
  <si>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</si>
  <si>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LRB01</t>
  </si>
  <si>
    <t>CORONA METALICA PARA 06 REFLECTORES</t>
  </si>
  <si>
    <t>LRB02</t>
  </si>
  <si>
    <t>CORONA METALICA PARA 08 REFLECTORES</t>
  </si>
  <si>
    <t>LRB03</t>
  </si>
  <si>
    <t>CORONA METALICA PARA 10 REFLECTORES</t>
  </si>
  <si>
    <t>CMyE07</t>
  </si>
  <si>
    <t>Postes y Accesorios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</si>
  <si>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</si>
  <si>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</si>
  <si>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</si>
  <si>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</si>
  <si>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PAA03</t>
  </si>
  <si>
    <t>ABRAZADERA PARA PASTORAL SIMPLE TIPO 4 48MMD. POSTE DE ACERO 152MMD.</t>
  </si>
  <si>
    <t>PAA04</t>
  </si>
  <si>
    <t>ABRAZADERA PARA PASTORAL SIMPLE 90MMD. POSTE DE CONCRETO 102MMD.</t>
  </si>
  <si>
    <t>PAA05</t>
  </si>
  <si>
    <t>ABRAZADERA PARA PASTORAL SIMPLE DE ACERO 90MMD. POSTE DE ACERO 132MMD.</t>
  </si>
  <si>
    <t>PAA08</t>
  </si>
  <si>
    <t>ABRAZADERA TIPO PARTIDO</t>
  </si>
  <si>
    <t>PAA09</t>
  </si>
  <si>
    <t>TEMPLADOR PARA RETENIDA CON OJAL Y GANCHO</t>
  </si>
  <si>
    <t>PAA10</t>
  </si>
  <si>
    <t>TEMPLADOR PARA ACOMETIDA</t>
  </si>
  <si>
    <t>Brazos O Riostras</t>
  </si>
  <si>
    <t>PCB01</t>
  </si>
  <si>
    <t>BRAZO DE ACERO PARA CRUCETA</t>
  </si>
  <si>
    <t>PCB02</t>
  </si>
  <si>
    <t>BRAZO DE MADERA  PARA CRUCETA  60 PUL. VANO* 30 PULG. DECLIVE</t>
  </si>
  <si>
    <t>PCB03</t>
  </si>
  <si>
    <t>BRAZO DE MADERA PARA CRUCETA  28 PUL. 1-5/8 X13/16</t>
  </si>
  <si>
    <t>PCB04</t>
  </si>
  <si>
    <t>BRAZOS DE FoGo LARGOS</t>
  </si>
  <si>
    <t>PCB05</t>
  </si>
  <si>
    <t>RIOSTRA PERFIL ANGULAR DE Fo Go DE  1/2 X 1/2 X 3/16 X 1300 MM.</t>
  </si>
  <si>
    <t>PCB06</t>
  </si>
  <si>
    <t>RIOSTRA PERFIL ANGULAR DE Fo Go DE 1 1/2 X 1 1/2 X 3/16 X  600 MM.</t>
  </si>
  <si>
    <t>PCB07</t>
  </si>
  <si>
    <t>RIOSTRA PERFIL ANGULAR DE Fo Go DE 1 1/2 X 1 1/2 X 3/16 X 1300 MM.</t>
  </si>
  <si>
    <t>PCB08</t>
  </si>
  <si>
    <t>RIOSTRA PERFIL ANGULAR DE Fo Go DE 1 1/2 X 1 1/2 X 3/16 X 1500 MM.</t>
  </si>
  <si>
    <t>PCB10</t>
  </si>
  <si>
    <t>RIOSTRA DE PERFIL ANGULAR DE Fo.Go DE 1 1/2 x 1 1/2 x 3/16 x 0.80m.</t>
  </si>
  <si>
    <t>PCB11</t>
  </si>
  <si>
    <t>RIOSTRA DE PERFIL ANGULAR DE Fo.Go DE 2 x 2 x 3/16 x 0.80m</t>
  </si>
  <si>
    <t>PCB12</t>
  </si>
  <si>
    <t>RIOSTRA DE PERFIL ANGULAR DE Fo.Go DE 2 x 2 x 3/16 x 1.00m</t>
  </si>
  <si>
    <t>PCB13</t>
  </si>
  <si>
    <t>RIOSTRA DE PERFIL ANGULAR DE Fo.Go DE 2 1/2 x 2 1/2 x 1/4 x 2.50m</t>
  </si>
  <si>
    <t>PCB14</t>
  </si>
  <si>
    <t>RIOSTRA DE PERFIL ANGULAR DE Fo.Go DE 3 x 3 x 1/4 x 2.50m</t>
  </si>
  <si>
    <t>PCB16</t>
  </si>
  <si>
    <t>ANGULO ACERO GALVANIZADO SAE1020 3/16X1.1/4X1.1/4LINEA AEREA</t>
  </si>
  <si>
    <t>Crucetas. Mensulas. Palomillas De Concreto Armado</t>
  </si>
  <si>
    <t>PCC01</t>
  </si>
  <si>
    <t>CRUCETA ASIMETRICA DE CONCRETO ARMADO Za/1.50/0.90/250 CON AGUJERO 145 mm.</t>
  </si>
  <si>
    <t>PCC02</t>
  </si>
  <si>
    <t>CRUCETA ASIMETRICA DE CONCRETO ARMADO Za/1.50/0.90/250 CON AGUJERO 180 mm.</t>
  </si>
  <si>
    <t>PCC03</t>
  </si>
  <si>
    <t>CRUCETA ASIMETRICA DE CONCRETO ARMADO Za/1.50/0.90/250 CON AGUJERO 210 mm.</t>
  </si>
  <si>
    <t>PCC04</t>
  </si>
  <si>
    <t>CRUCETA DE CONCRETO ARMADO Z/1.20/300; 145 mm. DIAM.</t>
  </si>
  <si>
    <t>PCC05</t>
  </si>
  <si>
    <t>CRUCETA DE CONCRETO ARMADO Z/1.20/300; 160 mm. DIAM.</t>
  </si>
  <si>
    <t>PCC06</t>
  </si>
  <si>
    <t>CRUCETA DE CONCRETO ARMADO Z/1.20/300; 185 mm. DIAM.</t>
  </si>
  <si>
    <t>PCC07</t>
  </si>
  <si>
    <t>CRUCETA DE CONCRETO ARMADO Z/1.50/400; 185 mm. DIAM.</t>
  </si>
  <si>
    <t>PCC08</t>
  </si>
  <si>
    <t>CRUCETA DE CONCRETO ARMADO Z/1.50/400; 195 mm. DIAM.</t>
  </si>
  <si>
    <t>PCC09</t>
  </si>
  <si>
    <t>CRUCETA DE CONCRETO ARMADO Z/1.50/400; 220 mm. DIAM.</t>
  </si>
  <si>
    <t>PCC10</t>
  </si>
  <si>
    <t>CRUCETA DE CONCRETO ARMADO Z/2.00/500; 160 mm. DIAM.</t>
  </si>
  <si>
    <t>PCC11</t>
  </si>
  <si>
    <t>CRUCETA DE CONCRETO ARMADO Z/2.00/500; 195 mm. DIAM.</t>
  </si>
  <si>
    <t>PCC12</t>
  </si>
  <si>
    <t>CRUCETA DE CONCRETO ARMADO Z/2.00/500; 220 mm. DIAM.</t>
  </si>
  <si>
    <t>PCC13</t>
  </si>
  <si>
    <t>MENSULA DE CONCRETO ARMADO M/0.60/250 CON AGUJERO 145 mm. DIAM.</t>
  </si>
  <si>
    <t>PCC14</t>
  </si>
  <si>
    <t>MENSULA DE CONCRETO ARMADO M/0.60/250 CON AGUJERO 170 mm. DIAM.</t>
  </si>
  <si>
    <t>PCC15</t>
  </si>
  <si>
    <t>MENSULA DE CONCRETO ARMADO M/0.60/250 CON AGUJERO 200 mm. DIAM.</t>
  </si>
  <si>
    <t>PCC16</t>
  </si>
  <si>
    <t>MENSULA DE CONCRETO ARMADO M/1.00/250 CON AGUJERO 145 mm. DIAM.</t>
  </si>
  <si>
    <t>PCC17</t>
  </si>
  <si>
    <t>MENSULA DE CONCRETO ARMADO M/1.00/250 CON AGUJERO 170 mm. DIAM.</t>
  </si>
  <si>
    <t>PCC18</t>
  </si>
  <si>
    <t>MENSULA DE CONCRETO ARMADO M/1.00/250 CON AGUJERO 200 mm. DIAM.</t>
  </si>
  <si>
    <t>PCC19</t>
  </si>
  <si>
    <t>PALOMILLA DOBLE DE CONCRETO ARMADO PARA BIPOSTE (S.E. 400-630 KVA) DE 11 mts.</t>
  </si>
  <si>
    <t>PCC20</t>
  </si>
  <si>
    <t>PALOMILLA DOBLE DE CONCRETO ARMADO PARA BIPOSTE DE 11 mts.</t>
  </si>
  <si>
    <t>PCC21</t>
  </si>
  <si>
    <t>PALOMILLA DOBLE DE CONCRETO ARMADO PARA BIPOSTE DE 13 mts.</t>
  </si>
  <si>
    <t>PCC22</t>
  </si>
  <si>
    <t>CRUCETA DE CONCRETO ARMADO  Z/2.4/600 -275MMD. MONTAJE A POSTE.</t>
  </si>
  <si>
    <t>PCC24</t>
  </si>
  <si>
    <t>MENSULA DE CONCRETO ARMADO  M/0.60/250 DE 245MMD MONTAJE POSTE</t>
  </si>
  <si>
    <t>PCC25</t>
  </si>
  <si>
    <t>MENSULA DE CONCRETO ARMADO M/1.00/250 DE 275MMD MONTAJE POSTE</t>
  </si>
  <si>
    <t>Crucetas. Palomillas De Metal</t>
  </si>
  <si>
    <t>PCF01</t>
  </si>
  <si>
    <t>CRUCETA DE FIERRO DE 1.2 MTS.  PARA BASE SOPORTE DE TRANSFORMADORES  MONOPOSTE</t>
  </si>
  <si>
    <t>PCF02</t>
  </si>
  <si>
    <t>CRUCETA DE FIERRO DE 1.50 MTS</t>
  </si>
  <si>
    <t>PCF03</t>
  </si>
  <si>
    <t>CRUCETA DE FIERRO DE 2.40 MTS.</t>
  </si>
  <si>
    <t>PCF04</t>
  </si>
  <si>
    <t>CRUCETA DE FIERRO DE 2.40 MTS.  PARA BASE SOPORTE DE TRANSFORMADORES</t>
  </si>
  <si>
    <t>PCF05</t>
  </si>
  <si>
    <t>PALOMILLA DE FIERRO LARGO PARA AISLADORES</t>
  </si>
  <si>
    <t>PCF06</t>
  </si>
  <si>
    <t>PALOMILLA EN  E</t>
  </si>
  <si>
    <t>PCF07</t>
  </si>
  <si>
    <t>CRUCETA DE FIERRO DE 4.30 MTS</t>
  </si>
  <si>
    <t>Crucetas De Concreto Armado Tipo "H"</t>
  </si>
  <si>
    <t>PCH01</t>
  </si>
  <si>
    <t>CRUCETA DE HORMIGON PRETENSADO, 1.20m/180-200 KG/mm2</t>
  </si>
  <si>
    <t>Crucetas De Madera Tratada</t>
  </si>
  <si>
    <t>PCM01</t>
  </si>
  <si>
    <t>CRUCETA DE MADERA DE 1000 X  90 X 115 mm. ( 3.3' X 3 1/2 X 4 1/2)</t>
  </si>
  <si>
    <t>PCM02</t>
  </si>
  <si>
    <t>CRUCETA DE MADERA DE 1500 X  90 X 115 mm. ( 5' X 3 1/2 X 4 1/2 )</t>
  </si>
  <si>
    <t>PCM03</t>
  </si>
  <si>
    <t>CRUCETA DE MADERA DE 1500 X 100 X 125 mm. ( 5' X 4 X 5 )</t>
  </si>
  <si>
    <t>PCM04</t>
  </si>
  <si>
    <t>CRUCETA DE MADERA DE 1800 X  90 X 115 mm. ( 6' X 3 1/2 X 4 1/2 )</t>
  </si>
  <si>
    <t>PCM05</t>
  </si>
  <si>
    <t>CRUCETA DE MADERA DE 2400 X  90 X 115 mm. ( 8' X 3 1/2 X 4 1/2 )</t>
  </si>
  <si>
    <t>PCM06</t>
  </si>
  <si>
    <t>CRUCETA DE MADERA DE 2400 X  95 X 120 mm. ( 8' X 3 3/4 X 4 3/4 )</t>
  </si>
  <si>
    <t>PCM07</t>
  </si>
  <si>
    <t>CRUCETA DE MADERA DE 3000 X  95 X 120 mm. ( 10' X 3 3/4 X 4 1/2 )</t>
  </si>
  <si>
    <t>PCM10</t>
  </si>
  <si>
    <t>CRUCETA DE MADERA DE 4 x 5 x 2.50m</t>
  </si>
  <si>
    <t>PCM11</t>
  </si>
  <si>
    <t>CRUCETA DE MADERA DE 4 x 5 x 3.00m</t>
  </si>
  <si>
    <t>PCM14</t>
  </si>
  <si>
    <t>CRUCETA DE MADERA DE 4X 4X 1.3 PIES</t>
  </si>
  <si>
    <t>PCM16</t>
  </si>
  <si>
    <t>CRUCETA DE MADERA DE 4X 4X 4 PIES</t>
  </si>
  <si>
    <t>Postes De Concreto Armado</t>
  </si>
  <si>
    <t>PPC01</t>
  </si>
  <si>
    <t>POSTE DE CONCRETO ARMADO DE  7/100/120/225</t>
  </si>
  <si>
    <t>PPC02</t>
  </si>
  <si>
    <t>POSTE DE CONCRETO ARMADO DE  7/200/120/225</t>
  </si>
  <si>
    <t>PPC03</t>
  </si>
  <si>
    <t>POSTE DE CONCRETO ARMADO DE  7/300/120/225</t>
  </si>
  <si>
    <t>PPC04</t>
  </si>
  <si>
    <t>POSTE DE CONCRETO ARMADO DE  7/70/90/195</t>
  </si>
  <si>
    <t>PPC05</t>
  </si>
  <si>
    <t>POSTE DE CONCRETO ARMADO DE  8/200/120/240</t>
  </si>
  <si>
    <t>PPC06</t>
  </si>
  <si>
    <t>POSTE DE CONCRETO ARMADO DE  8/300/120/240</t>
  </si>
  <si>
    <t>PPC07</t>
  </si>
  <si>
    <t>POSTE DE CONCRETO ARMADO DE  8/70/90/210</t>
  </si>
  <si>
    <t>PPC08</t>
  </si>
  <si>
    <t>POSTE DE CONCRETO ARMADO DE  9/200/120/255</t>
  </si>
  <si>
    <t>PPC09</t>
  </si>
  <si>
    <t>POSTE DE CONCRETO ARMADO DE  9/300/120/255</t>
  </si>
  <si>
    <t>PPC10</t>
  </si>
  <si>
    <t>POSTE DE CONCRETO ARMADO DE  9/400/140/275</t>
  </si>
  <si>
    <t>PPC11</t>
  </si>
  <si>
    <t>POSTE DE CONCRETO ARMADO DE 11/200/120/285</t>
  </si>
  <si>
    <t>PPC12</t>
  </si>
  <si>
    <t>POSTE DE CONCRETO ARMADO DE 11/300/120/285</t>
  </si>
  <si>
    <t>PPC13</t>
  </si>
  <si>
    <t>POSTE DE CONCRETO ARMADO DE 11/400/140/305</t>
  </si>
  <si>
    <t>PPC14</t>
  </si>
  <si>
    <t>POSTE DE CONCRETO ARMADO DE 11/500/160/325</t>
  </si>
  <si>
    <t>PPC15</t>
  </si>
  <si>
    <t>POSTE DE CONCRETO ARMADO DE 12/200/120/300</t>
  </si>
  <si>
    <t>PPC16</t>
  </si>
  <si>
    <t>POSTE DE CONCRETO ARMADO DE 12/300/150/330</t>
  </si>
  <si>
    <t>PPC17</t>
  </si>
  <si>
    <t>POSTE DE CONCRETO ARMADO DE 12/400/150/330</t>
  </si>
  <si>
    <t>PPC18</t>
  </si>
  <si>
    <t>POSTE DE CONCRETO ARMADO DE 13/200/140/335</t>
  </si>
  <si>
    <t>PPC19</t>
  </si>
  <si>
    <t>POSTE DE CONCRETO ARMADO DE 13/300/150/345</t>
  </si>
  <si>
    <t>PPC20</t>
  </si>
  <si>
    <t>POSTE DE CONCRETO ARMADO DE 13/400/150/345</t>
  </si>
  <si>
    <t>PPC21</t>
  </si>
  <si>
    <t>POSTE DE CONCRETO ARMADO DE 13/500/160/355</t>
  </si>
  <si>
    <t>PPC22</t>
  </si>
  <si>
    <t>POSTE DE CONCRETO ARMADO DE 15/200/135/360</t>
  </si>
  <si>
    <t>PPC23</t>
  </si>
  <si>
    <t>POSTE DE CONCRETO ARMADO DE 15/300/140/365</t>
  </si>
  <si>
    <t>PPC24</t>
  </si>
  <si>
    <t>POSTE DE CONCRETO ARMADO DE 15/400/150/375</t>
  </si>
  <si>
    <t>PPC25</t>
  </si>
  <si>
    <t>POSTE DE CONCRETO ARMADO DE 15/500/180/405</t>
  </si>
  <si>
    <t>PPC26</t>
  </si>
  <si>
    <t>POSTE DE CONCRETO ARMADO DE 17/200/150/405</t>
  </si>
  <si>
    <t>PPC27</t>
  </si>
  <si>
    <t>POSTE DE CONCRETO ARMADO DE 17/300/150/405</t>
  </si>
  <si>
    <t>PPC28</t>
  </si>
  <si>
    <t>POSTE DE CONCRETO ARMADO DE 17/400/165/420</t>
  </si>
  <si>
    <t>Postes De Concreto Armado Para Alumbrado Publico</t>
  </si>
  <si>
    <t>PPC29</t>
  </si>
  <si>
    <t>POSTE DE CONCRETO ARMADO PARA A. P.  5/70/90/165</t>
  </si>
  <si>
    <t>PPC30</t>
  </si>
  <si>
    <t>POSTE DE CONCRETO ARMADO PARA A. P.  6/70/90/180</t>
  </si>
  <si>
    <t>PPC31</t>
  </si>
  <si>
    <t>POSTE DE CONCRETO ARMADO PARA A. P.  7/100/120/225</t>
  </si>
  <si>
    <t>PPC32</t>
  </si>
  <si>
    <t>POSTE DE CONCRETO ARMADO PARA A. P.  7/200/120/225</t>
  </si>
  <si>
    <t>PPC33</t>
  </si>
  <si>
    <t>POSTE DE CONCRETO ARMADO PARA A. P.  7/300/120/225</t>
  </si>
  <si>
    <t>PPC34</t>
  </si>
  <si>
    <t>POSTE DE CONCRETO ARMADO PARA A. P.  8/100/120/240</t>
  </si>
  <si>
    <t>PPC35</t>
  </si>
  <si>
    <t>POSTE DE CONCRETO ARMADO PARA A. P.  8/200/120/240</t>
  </si>
  <si>
    <t>PPC36</t>
  </si>
  <si>
    <t>POSTE DE CONCRETO ARMADO PARA A. P.  8/300/120/240</t>
  </si>
  <si>
    <t>PPC37</t>
  </si>
  <si>
    <t>POSTE DE CONCRETO ARMADO PARA A. P.  9/100/120/255</t>
  </si>
  <si>
    <t>PPC38</t>
  </si>
  <si>
    <t>POSTE DE CONCRETO ARMADO PARA A. P.  9/200/120/245</t>
  </si>
  <si>
    <t>PPC39</t>
  </si>
  <si>
    <t>POSTE DE CONCRETO ARMADO PARA A. P.  9/300/120/255</t>
  </si>
  <si>
    <t>PPC40</t>
  </si>
  <si>
    <t>POSTE DE CONCRETO ARMADO PARA A. P. 11/200/120/285</t>
  </si>
  <si>
    <t>PPC41</t>
  </si>
  <si>
    <t>POSTE DE CONCRETO ARMADO PARA A. P. 11/400/140/305</t>
  </si>
  <si>
    <t>PPC42</t>
  </si>
  <si>
    <t>POSTE DE CONCRETO ARMADO PARA A. P. 13/100/120/315</t>
  </si>
  <si>
    <t>PPC43</t>
  </si>
  <si>
    <t>POSTE DE CONCRETO ARMADO PARA A. P. 13/200/140/335</t>
  </si>
  <si>
    <t>PPC44</t>
  </si>
  <si>
    <t>POSTE DE CONCRETO ARMADO PARA A. P. 13/400/160/355</t>
  </si>
  <si>
    <t>PPC45</t>
  </si>
  <si>
    <t>POSTE DE CONCRETO ARMADO PARA A. P. 15/200/140/365</t>
  </si>
  <si>
    <t>PPC46</t>
  </si>
  <si>
    <t>POSTE DE CONCRETO ARMADO PARA A. P. 15/400/160/385</t>
  </si>
  <si>
    <t>PPC47</t>
  </si>
  <si>
    <t>POSTE DE CONCRETO ARMADO PARA A. P. 25 m</t>
  </si>
  <si>
    <t>PPC48</t>
  </si>
  <si>
    <t>POSTE DE CONCRETO ARMADO PARA A. P. 10/200/120/285</t>
  </si>
  <si>
    <t>PPC49</t>
  </si>
  <si>
    <t>POSTE DE CONCRETO ARMADO PARA A. P. 12/200/120/300</t>
  </si>
  <si>
    <t>PPC50</t>
  </si>
  <si>
    <t>POSTE DE CONCRETO ARMADO DE  9/200/150/280</t>
  </si>
  <si>
    <t>PPC51</t>
  </si>
  <si>
    <t>POSTE DE CONCRETO ARMADO DE 9/300/150/280</t>
  </si>
  <si>
    <t>PPC52</t>
  </si>
  <si>
    <t>POSTE DE CONCRETO ARMADO DE 10/300/150/300</t>
  </si>
  <si>
    <t>PPC53</t>
  </si>
  <si>
    <t>POSTE DE CONCRETO ARMADO DE 10/400/150/300</t>
  </si>
  <si>
    <t>Postes Metalicos</t>
  </si>
  <si>
    <t>PPF01</t>
  </si>
  <si>
    <t>POSTE DE METAL DE  6 mts.</t>
  </si>
  <si>
    <t>PPF02</t>
  </si>
  <si>
    <t>POSTE DE METAL DE  8 mts.</t>
  </si>
  <si>
    <t>PPF03</t>
  </si>
  <si>
    <t>POSTE DE METAL DE 11 mts.</t>
  </si>
  <si>
    <t>PPF04</t>
  </si>
  <si>
    <t>POSTE DE METAL DE 13 mts.</t>
  </si>
  <si>
    <t>PPF05</t>
  </si>
  <si>
    <t>POSTE DE METAL DE 15 mts.</t>
  </si>
  <si>
    <t>PPF06</t>
  </si>
  <si>
    <t>POSTE DE METAL DE  5 mts.</t>
  </si>
  <si>
    <t>PPF07</t>
  </si>
  <si>
    <t>POSTE DE METAL DE  10 mts.</t>
  </si>
  <si>
    <t>PPF08</t>
  </si>
  <si>
    <t>POSTE DE METAL DE  12 mts.</t>
  </si>
  <si>
    <t>PPF10</t>
  </si>
  <si>
    <t>POSTE DE METAL DE 7.0 mts.</t>
  </si>
  <si>
    <t>PPF12</t>
  </si>
  <si>
    <t>POSTE DE METAL DE 9.0 mts.</t>
  </si>
  <si>
    <t>PPF14</t>
  </si>
  <si>
    <t>POSTE DE METAL DE 25.0 mts.</t>
  </si>
  <si>
    <t>Postes De Concreto Armado. Seccion "H"</t>
  </si>
  <si>
    <t>PPH01</t>
  </si>
  <si>
    <t>POSTE DE HORMIGON SECCION H,  8.70m/225 KG</t>
  </si>
  <si>
    <t>PPH02</t>
  </si>
  <si>
    <t>POSTE DE HORMIGON SECCION H, 10.00m/225 KG</t>
  </si>
  <si>
    <t>PPH03</t>
  </si>
  <si>
    <t>POSTE DE HORMIGON SECCION H, 11.50m/300 KG</t>
  </si>
  <si>
    <t>PPH04</t>
  </si>
  <si>
    <t>POSTE DE HORMIGON SECCION H, 15.00m/650 KG</t>
  </si>
  <si>
    <t>Postes De Madera Tratada</t>
  </si>
  <si>
    <t>PPM01</t>
  </si>
  <si>
    <t>POSTE DE MADERA TRATADA DE  8 mts. CL.4</t>
  </si>
  <si>
    <t>PPM02</t>
  </si>
  <si>
    <t>POSTE DE MADERA TRATADA DE  8 mts. CL.5</t>
  </si>
  <si>
    <t>PPM03</t>
  </si>
  <si>
    <t>POSTE DE MADERA TRATADA DE  8 mts. CL.6</t>
  </si>
  <si>
    <t>PPM04</t>
  </si>
  <si>
    <t>POSTE DE MADERA TRATADA DE  8 mts. CL.7</t>
  </si>
  <si>
    <t>PPM05</t>
  </si>
  <si>
    <t>POSTE DE MADERA TRATADA DE  8 mts. CL.8</t>
  </si>
  <si>
    <t>PPM06</t>
  </si>
  <si>
    <t>POSTE DE MADERA TRATADA DE  9 mts. CL.4</t>
  </si>
  <si>
    <t>PPM07</t>
  </si>
  <si>
    <t>POSTE DE MADERA TRATADA DE  9 mts. CL.5</t>
  </si>
  <si>
    <t>PPM08</t>
  </si>
  <si>
    <t>POSTE DE MADERA TRATADA DE  9 mts. CL.6</t>
  </si>
  <si>
    <t>PPM09</t>
  </si>
  <si>
    <t>POSTE DE MADERA TRATADA DE  9 mts. CL.7</t>
  </si>
  <si>
    <t>PPM10</t>
  </si>
  <si>
    <t>POSTE DE MADERA TRATADA DE  9 mts. CL.8</t>
  </si>
  <si>
    <t>PPM11</t>
  </si>
  <si>
    <t>POSTE DE MADERA TRATADA DE 10 mts. CL.4</t>
  </si>
  <si>
    <t>PPM12</t>
  </si>
  <si>
    <t>POSTE DE MADERA TRATADA DE 10 mts. CL.5</t>
  </si>
  <si>
    <t>PPM13</t>
  </si>
  <si>
    <t>POSTE DE MADERA TRATADA DE 10 mts. CL.6</t>
  </si>
  <si>
    <t>PPM14</t>
  </si>
  <si>
    <t>POSTE DE MADERA TRATADA DE 10 mts. CL.7</t>
  </si>
  <si>
    <t>PPM15</t>
  </si>
  <si>
    <t>POSTE DE MADERA TRATADA DE 11 mts. CL.4</t>
  </si>
  <si>
    <t>PPM16</t>
  </si>
  <si>
    <t>POSTE DE MADERA TRATADA DE 11 mts. CL.5</t>
  </si>
  <si>
    <t>PPM17</t>
  </si>
  <si>
    <t>POSTE DE MADERA TRATADA DE 11 mts. CL.6</t>
  </si>
  <si>
    <t>PPM18</t>
  </si>
  <si>
    <t>POSTE DE MADERA TRATADA DE 11 mts. CL.7</t>
  </si>
  <si>
    <t>PPM19</t>
  </si>
  <si>
    <t>POSTE DE MADERA TRATADA DE 12 mts. CL.4</t>
  </si>
  <si>
    <t>PPM20</t>
  </si>
  <si>
    <t>POSTE DE MADERA TRATADA DE 12 mts. CL.5</t>
  </si>
  <si>
    <t>PPM21</t>
  </si>
  <si>
    <t>POSTE DE MADERA TRATADA DE 12 mts. CL.6</t>
  </si>
  <si>
    <t>PPM22</t>
  </si>
  <si>
    <t>POSTE DE MADERA TRATADA DE 12 mts. CL.7</t>
  </si>
  <si>
    <t>PPM23</t>
  </si>
  <si>
    <t>POSTE DE MADERA TRATADA DE 13 mts. CL.4</t>
  </si>
  <si>
    <t>PPM24</t>
  </si>
  <si>
    <t>POSTE DE MADERA TRATADA DE 13 mts. CL.5</t>
  </si>
  <si>
    <t>PPM25</t>
  </si>
  <si>
    <t>POSTE DE MADERA TRATADA DE 13 mts. CL.6</t>
  </si>
  <si>
    <t>PPM26</t>
  </si>
  <si>
    <t>POSTE DE MADERA TRATADA DE 13 mts. CL.7</t>
  </si>
  <si>
    <t>PPM27</t>
  </si>
  <si>
    <t>POSTE DE MADERA TRATADA DE  5 mts. CL.7</t>
  </si>
  <si>
    <t>PPM28</t>
  </si>
  <si>
    <t>POSTE DE MADERA TRATADA DE  7 mts. CL.7</t>
  </si>
  <si>
    <t>PPM29</t>
  </si>
  <si>
    <t>POSTE DE MADERA TRATADA DE 15 mts. CL.7</t>
  </si>
  <si>
    <t>Plataformas Soporte</t>
  </si>
  <si>
    <t>PSC01</t>
  </si>
  <si>
    <t>PLATAFORMA SOPORTE DE TRANSFORMADOR DE CONCRETO ARMADO PARA BIPOSTE DE 11 mts.</t>
  </si>
  <si>
    <t>PSC02</t>
  </si>
  <si>
    <t>PLATAFORMA SOPORTE DE TRANSFORMADOR DE CONCRETO ARMADO PARA BIPOSTE DE 11 mts. (S.E. 400-630 KVA)</t>
  </si>
  <si>
    <t>PSC03</t>
  </si>
  <si>
    <t>PLATAFORMA SOPORTE DE TRANSFORMADOR DE CONCRETO ARMADO PARA BIPOSTE DE 13 mts.</t>
  </si>
  <si>
    <t>PSC10</t>
  </si>
  <si>
    <t>BLOQUE DE CONCRETO PARA PROTECCION DE POSTE</t>
  </si>
  <si>
    <t>PSC14</t>
  </si>
  <si>
    <t>SOPORTE DE ACERO GALVANIZADO PARA TRANFORMADOR MONOFASICO AEREO</t>
  </si>
  <si>
    <t>PSC16</t>
  </si>
  <si>
    <t>SOPORTE PARA EQUIPO DE SECCIONAMIENTO Y PROTECCION, S.E.MONOPOSTE :</t>
  </si>
  <si>
    <t>PSC18</t>
  </si>
  <si>
    <t>SOPORTE PARA EQUIPOS DE SECCIONAMIENTO Y PROTECCION, PARA S.E.BIPOSTE:</t>
  </si>
  <si>
    <t>CMyE08</t>
  </si>
  <si>
    <t>Cables De Viento Para Retenidas</t>
  </si>
  <si>
    <t>RCA01</t>
  </si>
  <si>
    <t>CABLE PARA VIENTO DE ACERO GALVANIZADO TEMPLE S&amp;M, 10 mm (3/8 PULG.) DIAM.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</si>
  <si>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</si>
  <si>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</si>
  <si>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</si>
  <si>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</si>
  <si>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</si>
  <si>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</si>
  <si>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Bloques De Anclaje</t>
  </si>
  <si>
    <t>RVA01</t>
  </si>
  <si>
    <t>BLOQUE DE ANCLAJE DE 400 X 400 X 100 mm.; AGUJERO DE 3/4 PULG. DIAM.</t>
  </si>
  <si>
    <t>RVA02</t>
  </si>
  <si>
    <t>BLOQUE DE ANCLAJE DE 400 X 400 X 100 mm.; AGUJERO DE 5/8 PULG. DIAM.</t>
  </si>
  <si>
    <t>RVA03</t>
  </si>
  <si>
    <t>BLOQUE DE ANCLAJE DE 500 X 500 X 150 mm.; AGUJERO DE 3/4 PULG. DIAM.</t>
  </si>
  <si>
    <t>RVA04</t>
  </si>
  <si>
    <t>BLOQUE DE ANCLAJE DE 500 X 500 X 150 mm.; AGUJERO DE 5/8 PULG. DIAM.</t>
  </si>
  <si>
    <t>RVA05</t>
  </si>
  <si>
    <t>BLOQUE DE ANCLAJE DE 700 X 700 X 200 mm.; AGUJERO DE 1 PULG. DIAM.</t>
  </si>
  <si>
    <t>RVA06</t>
  </si>
  <si>
    <t>PLANCHA DE ANCLAJE DE Fo Go PARA RETENIDA</t>
  </si>
  <si>
    <t>Varillas. Pernos De Anclaje</t>
  </si>
  <si>
    <t>RVV01</t>
  </si>
  <si>
    <t>PERNO DE ANCLAJE DE COPPERWELD O ALEACION DE COBRE DE 2400 mm DE LONG.</t>
  </si>
  <si>
    <t>RVV02</t>
  </si>
  <si>
    <t>VARILLA DE ANCLAJE CON OJO GUARDACABO DE 1800 mm LONG.; 13  mm DIAM.</t>
  </si>
  <si>
    <t>RVV03</t>
  </si>
  <si>
    <t>VARILLA DE ANCLAJE CON OJO GUARDACABO DE 1800 mm LONG.; 16  mm DIAM.</t>
  </si>
  <si>
    <t>RVV04</t>
  </si>
  <si>
    <t>VARILLA DE ANCLAJE CON OJO GUARDACABO DE 2400 mm LONG.; 16  mm DIAM.</t>
  </si>
  <si>
    <t>RVV05</t>
  </si>
  <si>
    <t>VARILLA DE ANCLAJE CON OJO GUARDACABO DE 2400 mm LONG.; 19  mm DIAM.</t>
  </si>
  <si>
    <t>RXA01</t>
  </si>
  <si>
    <t>ABRAZADERA DE ACERO GALVANIZADO PARA RETENIDA MT</t>
  </si>
  <si>
    <t>RXA02</t>
  </si>
  <si>
    <t>ABRAZADERA DE ACERO GALVANIZADO PARA RETENIDA BT</t>
  </si>
  <si>
    <t>RXC01</t>
  </si>
  <si>
    <t>GUARDACABO ACERO GALV. EN CALIENTE 15MM ESP. 1/2D</t>
  </si>
  <si>
    <t>RXF01</t>
  </si>
  <si>
    <t>AMARRE PREFORMADO DE ALUMOWELD  PARA RETENIDA</t>
  </si>
  <si>
    <t>RXF02</t>
  </si>
  <si>
    <t>AMARRE PREFORMADO DE COPPERWELD PARA RETENIDA</t>
  </si>
  <si>
    <t>RXF03</t>
  </si>
  <si>
    <t>AMARRE PREFORMADO DE ACERO GALVANIZADO PARA RETENIDA</t>
  </si>
  <si>
    <t>RXG02</t>
  </si>
  <si>
    <t>GRAPA DOBLE VIA DE AG 3 PERNOS CABLE RETENIDA</t>
  </si>
  <si>
    <t>RXX02</t>
  </si>
  <si>
    <t>CANALETA DE ACERO GALVANIZADO PARA PROTECCION DE RETENIDA</t>
  </si>
  <si>
    <t>RXX06</t>
  </si>
  <si>
    <t>BRAZO METALICO DE APOYO PARA RETENIDA TIPO VIOLIN MT y BT</t>
  </si>
  <si>
    <t>RXX07</t>
  </si>
  <si>
    <t>BRAZO METALICO DE APOYO PARA RETENIDA TIPO VIOLIN BT</t>
  </si>
  <si>
    <t>RXX10</t>
  </si>
  <si>
    <t>ESLABON ANGULAR DE ACERO GALVANIZADO 50x110mm. AGUJERO 17.5MM - DAC</t>
  </si>
  <si>
    <t>RXX12</t>
  </si>
  <si>
    <t>TUERCA CIEGA DE BRONCE 3/4DIA. BARRA 1.1/4 PARA VARILLA DE ANCLAJE</t>
  </si>
  <si>
    <t>CMyE09</t>
  </si>
  <si>
    <t>Seccionamiento y Protección</t>
  </si>
  <si>
    <t>SAA01</t>
  </si>
  <si>
    <t>CELDA (ESTRUCTURA METALICA Y OBRA CIVIL)</t>
  </si>
  <si>
    <t>SAA02</t>
  </si>
  <si>
    <t>CELDA PARA INTERRUPTOR M.T. EN S.E. CONVENCIONAL</t>
  </si>
  <si>
    <t>SAA03</t>
  </si>
  <si>
    <t>ESTRUCTURA METALICA O CELDAS PARA S.E. CONVENCIONAL DE 5X9.5M2.</t>
  </si>
  <si>
    <t>SAA04</t>
  </si>
  <si>
    <t>ESTRUCTURA METALICA O CELDAS PARA S.E. CONVENCIONAL DE 5X7.5M2.</t>
  </si>
  <si>
    <t>SAA05</t>
  </si>
  <si>
    <t>ESTRUCTURA METALICA O CELDAS PARA S.E. CONVENCIONAL DE 5X4M2.</t>
  </si>
  <si>
    <t>SAA06</t>
  </si>
  <si>
    <t>CARPINTERIA METALICA PARA S.E. CONVENCIONAL A NIVEL</t>
  </si>
  <si>
    <t>SAA07</t>
  </si>
  <si>
    <t>CARPINTERIA METALICA PARA S.E. CONVENCIONAL SUBTERRANEA</t>
  </si>
  <si>
    <t>SAB01</t>
  </si>
  <si>
    <t>BANCO DE CONDENSADORES FIJO, TRIPOLAR, 300 KVAR, 10-15 KV, EXTERIOR</t>
  </si>
  <si>
    <t>SAB02</t>
  </si>
  <si>
    <t>BANCO DE CONDENSADORES FIJO, MONOFASICO, 100 KVAR, 10-15 KV, EXTERIOR</t>
  </si>
  <si>
    <t>SAB04</t>
  </si>
  <si>
    <t>REGULADOR DE TENSION, MONOFASICO, 15 KV, In = 200 A CON CONTROL ELECTRONICO</t>
  </si>
  <si>
    <t>SAB05</t>
  </si>
  <si>
    <t>CONDENSADOR MONOFASICO 50 KVAR 10 KV</t>
  </si>
  <si>
    <t>SAB06</t>
  </si>
  <si>
    <t>CONDENSADOR MONOFASICO 100 KVAR 10 KV</t>
  </si>
  <si>
    <t>SAB07</t>
  </si>
  <si>
    <t>CONDENSADOR MONOFASICO 150 KVAR 10 KV</t>
  </si>
  <si>
    <t>SAB08</t>
  </si>
  <si>
    <t>TRANSFORMADOR DE CORRIENTE 300/5A 220V</t>
  </si>
  <si>
    <t>SAB09</t>
  </si>
  <si>
    <t>TRANSFORMADOR DE CORRIENTE 750/5A 220V</t>
  </si>
  <si>
    <t>SAB14</t>
  </si>
  <si>
    <t>TRANSFORMADOR DE CORRIENTE (100-200)/5A 20VA 10KV</t>
  </si>
  <si>
    <t>SAB17</t>
  </si>
  <si>
    <t>TRANSFORMADOR DE CORRIENTE 500/5A 220V</t>
  </si>
  <si>
    <t>SAB18</t>
  </si>
  <si>
    <t>TRANSFORMADOR DE CORRIENTE 600/5A 220V</t>
  </si>
  <si>
    <t>SAB19</t>
  </si>
  <si>
    <t>TRANSFORMADOR DE CORRIENTE 850/5A 220V</t>
  </si>
  <si>
    <t>SAB20</t>
  </si>
  <si>
    <t>TRANSFORMADOR DE CORRIENTE 1000/5A 220V</t>
  </si>
  <si>
    <t>SAB21</t>
  </si>
  <si>
    <t>TRANSFORMADOR DE CORRIENTE 1500/5A 220V</t>
  </si>
  <si>
    <t>SAB22</t>
  </si>
  <si>
    <t>TRANSFORMADOR DE CORRIENTE 2000/5A 220V</t>
  </si>
  <si>
    <t>SAB23</t>
  </si>
  <si>
    <t>TRANSFORMADOR DE CORRIENTE BLOQUE 300/5A 10KV 30VA INTERIOR</t>
  </si>
  <si>
    <t>SAB24</t>
  </si>
  <si>
    <t>TRANSFORMADOR DE CORRIENTE TOROIDAL 100-200/1A 10KV DIAMETRO 150MM</t>
  </si>
  <si>
    <t>SAB25</t>
  </si>
  <si>
    <t>TRANSFORMADOR DE CORRIENTE 200/5A 220V</t>
  </si>
  <si>
    <t>SAB26</t>
  </si>
  <si>
    <t>TRANSFORMADOR DE CORRIENTE 400/5A 220V</t>
  </si>
  <si>
    <t>SAB27</t>
  </si>
  <si>
    <t>REGULADOR DE TENSION, MONOFASICO, 10 KV, In = 250</t>
  </si>
  <si>
    <t>Conectores</t>
  </si>
  <si>
    <t>SCA02</t>
  </si>
  <si>
    <t>CONECTORES AISLADOS SEPARABLES, 600 A, 3 VIAS</t>
  </si>
  <si>
    <t>SCA04</t>
  </si>
  <si>
    <t>CONECTORES AISLADOS SEPARABLES, 600 A, BAJO CARGA, 1 DERIV.</t>
  </si>
  <si>
    <t>SCA05</t>
  </si>
  <si>
    <t>CONECTORES AISLADOS SEPARABLES, 600 A, BAJO CARGA, 2 DERIV.</t>
  </si>
  <si>
    <t>Fusibles</t>
  </si>
  <si>
    <t>SFB41</t>
  </si>
  <si>
    <t>FUSIBLE LIMITADOR DE CORRIENTE TIPO: NH TAMAÑO-1 220V. 63A.</t>
  </si>
  <si>
    <t>UNID.</t>
  </si>
  <si>
    <t>SFB42</t>
  </si>
  <si>
    <t>FUSIBLE LIMITADOR DE CORRIENTE TIPO: NH TAMAÑO-1 220V. 80A.</t>
  </si>
  <si>
    <t>SFB43</t>
  </si>
  <si>
    <t>FUSIBLE LIMITADOR DE CORRIENTE TIPO: NH TAMAÑO-1 220V. 100A.</t>
  </si>
  <si>
    <t>SFB52</t>
  </si>
  <si>
    <t>FUSIBLE LIMITADOR DE CORRIENTE TIPO: NH TAMAÑO-1 220V. 160A.</t>
  </si>
  <si>
    <t>SFB66</t>
  </si>
  <si>
    <t>FUSIBLE LIMITADOR DE CORRIENTE TIPO: NH TAMAÑO-2 220V. 315A.</t>
  </si>
  <si>
    <t>SFB68</t>
  </si>
  <si>
    <t>FUSIBLE LIMITADOR DE CORRIENTE TIPO: NH TAMAÑ0-3 220V. 315A.</t>
  </si>
  <si>
    <t>SFB70</t>
  </si>
  <si>
    <t>FUSIBLE LIMITADOR DE CORRIENTE TIPO: NH TAMAÑO-2 220V. 250A.</t>
  </si>
  <si>
    <t>SFB71</t>
  </si>
  <si>
    <t>FUSIBLE LIMITADOR DE CORRIENTE TIPO: NH TAMAÑO-3 220V. 630A.</t>
  </si>
  <si>
    <t>SFE01</t>
  </si>
  <si>
    <t>FUSIBLE LIMITADOR, UNIPOLAR, 50 A, EXTERIOR</t>
  </si>
  <si>
    <t>SFE02</t>
  </si>
  <si>
    <t>FUSIBLE LIMITADOR, UNIPOLAR, 100 A, EXTERIOR</t>
  </si>
  <si>
    <t>SFE03</t>
  </si>
  <si>
    <t>FUSIBLE LIMITADOR, UNIPOLAR, 200 A, EXTERIOR</t>
  </si>
  <si>
    <t>SFE04</t>
  </si>
  <si>
    <t>FUSIBLE EXPULSION, UNIPOLAR, 50 A, EXTERIOR</t>
  </si>
  <si>
    <t>SFE05</t>
  </si>
  <si>
    <t>FUSIBLE EXPULSION, UNIPOLAR, 100 A, EXTERIOR</t>
  </si>
  <si>
    <t>SFE06</t>
  </si>
  <si>
    <t>FUSIBLE EXPULSION, UNIPOLAR, 200 A, EXTERIOR</t>
  </si>
  <si>
    <t>SFE07</t>
  </si>
  <si>
    <t>FUSIBLE  DE EXPULSION 20A TIPO K 10 Y 22.9KV</t>
  </si>
  <si>
    <t>SFE08</t>
  </si>
  <si>
    <t>FUSIBLE LIMITADOR DE CORRIENTE 10KV 20A INTERIOR</t>
  </si>
  <si>
    <t>SFE09</t>
  </si>
  <si>
    <t>FUSIBLE LIMITADOR DE CORRIENTE 10KV 30A INTERIOR</t>
  </si>
  <si>
    <t>SFE10</t>
  </si>
  <si>
    <t>FUSIBLE LIMITADOR DE CORRIENTE 10KV 50A INTERIOR</t>
  </si>
  <si>
    <t>SFE11</t>
  </si>
  <si>
    <t>FUSIBLE LIMITADOR DE CORRIENTE 10KV 63A INTERIOR</t>
  </si>
  <si>
    <t>SFE12</t>
  </si>
  <si>
    <t>FUSIBLE LIMITADOR DE CORRIENTE 10KV 100A INTERIOR</t>
  </si>
  <si>
    <t>SFE13</t>
  </si>
  <si>
    <t>FUSIBLE LIMITADOR DE CORRIENTE 10KV 125A INTERIOR</t>
  </si>
  <si>
    <t>SFE14</t>
  </si>
  <si>
    <t>FUSIBLE LIMITADOR DE CORRIENTE 22,9 KV 10A INTERIOR</t>
  </si>
  <si>
    <t>SFE15</t>
  </si>
  <si>
    <t>FUSIBLE LIMITADOR DE CORRIENTE 22,9 KV 16A INTERIOR</t>
  </si>
  <si>
    <t>SFE16</t>
  </si>
  <si>
    <t>FUSIBLE LIMITADOR DE CORRIENTE 22,9 KV 30A INTERIOR</t>
  </si>
  <si>
    <t>SFE17</t>
  </si>
  <si>
    <t>FUSIBLE LIMITADOR DE CORRIENTE 22,9 KV 100A INTERIOR</t>
  </si>
  <si>
    <t>SFE18</t>
  </si>
  <si>
    <t>FUSIBLE LIMITADOR DE CORRIENTE 22,9 KV 125A INTERIOR</t>
  </si>
  <si>
    <t>SFE19</t>
  </si>
  <si>
    <t>FUSIBLE LIMITADOR DE CORRIENTE 10KV 80A INTERIOR</t>
  </si>
  <si>
    <t>SFE20</t>
  </si>
  <si>
    <t>FUSIBLE LIMITADOR DE CORRIENTE 10KV 8A INTERIOR</t>
  </si>
  <si>
    <t>SFE21</t>
  </si>
  <si>
    <t>FUSIBLE LIMITADOR DE CORRIENTE 10KV 12A INTERIOR</t>
  </si>
  <si>
    <t>SFE22</t>
  </si>
  <si>
    <t>FUSIBLE LIMITADOR DE CORRIENTE 10KV 40A INTERIOR</t>
  </si>
  <si>
    <t>SFM02</t>
  </si>
  <si>
    <t>FUSIBLES TIPO CHICOTE  10 - 15 KV,2H</t>
  </si>
  <si>
    <t>SFM03</t>
  </si>
  <si>
    <t>FUSIBLES TIPO CHICOTE  10 - 15 KV., 3 H</t>
  </si>
  <si>
    <t>SFM04</t>
  </si>
  <si>
    <t>FUSIBLES TIPO CHICOTE  10 - 15 KV,5 H</t>
  </si>
  <si>
    <t>SFM20</t>
  </si>
  <si>
    <t>FUSIBLES TIPO CHICOTE  10 - 15 KV., 6 K</t>
  </si>
  <si>
    <t>SFM21</t>
  </si>
  <si>
    <t>FUSIBLES TIPO CHICOTE  10 - 15 KV., 8 K</t>
  </si>
  <si>
    <t>SFM22</t>
  </si>
  <si>
    <t>FUSIBLES TIPO CHICOTE  10 - 15 KV., 10 K</t>
  </si>
  <si>
    <t>SFM23</t>
  </si>
  <si>
    <t>FUSIBLES TIPO CHICOTE  10 - 15 KV., 12 K</t>
  </si>
  <si>
    <t>SFM24</t>
  </si>
  <si>
    <t>FUSIBLES TIPO CHICOTE  10 - 15 KV., 15 K</t>
  </si>
  <si>
    <t>SFM25</t>
  </si>
  <si>
    <t>FUSIBLES TIPO CHICOTE  10 - 15 KV., 20 K</t>
  </si>
  <si>
    <t>SFM26</t>
  </si>
  <si>
    <t>FUSIBLES TIPO CHICOTE  10 - 15 KV., 25 K</t>
  </si>
  <si>
    <t>SFM27</t>
  </si>
  <si>
    <t>FUSIBLES TIPO CHICOTE  10 - 15 KV., 30 K</t>
  </si>
  <si>
    <t>SFM28</t>
  </si>
  <si>
    <t>FUSIBLES TIPO CHICOTE  10 - 15 KV., 35 K</t>
  </si>
  <si>
    <t>SFM29</t>
  </si>
  <si>
    <t>FUSIBLES TIPO CHICOTE  10 - 15 KV., 50 K</t>
  </si>
  <si>
    <t>SFM31</t>
  </si>
  <si>
    <t>FUSIBLES TIPO CHICOTE  10 - 15 KV.,  80 K</t>
  </si>
  <si>
    <t>SFM32</t>
  </si>
  <si>
    <t>FUSIBLES TIPO CHICOTE  10 - 15 KV., 100K</t>
  </si>
  <si>
    <t>SFM33</t>
  </si>
  <si>
    <t>FUSIBLES TIPO CHICOTE  10 - 15 KV., 120 K</t>
  </si>
  <si>
    <t>SFM34</t>
  </si>
  <si>
    <t>FUSIBLES TIPO CHICOTE  10 - 15 KV., 160 K</t>
  </si>
  <si>
    <t>SFM35</t>
  </si>
  <si>
    <t>FUSIBLES TIPO CHICOTE  10 - 15 KV., 200 K</t>
  </si>
  <si>
    <t>Interruptores Para Baja Tension</t>
  </si>
  <si>
    <t>SIB01</t>
  </si>
  <si>
    <t>INTERRUPTOR TERMOMAGNETICO B.T. 3 X  80 A.</t>
  </si>
  <si>
    <t>SIB02</t>
  </si>
  <si>
    <t>INTERRUPTOR TERMOMAGNETICO B.T. 3 X 100 A.</t>
  </si>
  <si>
    <t>SIB03</t>
  </si>
  <si>
    <t>INTERRUPTOR TERMOMAGNETICO B.T. 3 X 250 A.</t>
  </si>
  <si>
    <t>SIB04</t>
  </si>
  <si>
    <t>INTERRUPTOR TERMOMAGNETICO B.T. 3 X 500 A.</t>
  </si>
  <si>
    <t>SIB05</t>
  </si>
  <si>
    <t>INTERRUPTOR TERMOMAGNETICO B.T. 3 X 800 A.</t>
  </si>
  <si>
    <t>SIB06</t>
  </si>
  <si>
    <t>INTERRUPTOR TERMOMAGNETICO B.T. 3 X 1250 A.</t>
  </si>
  <si>
    <t>SIB07</t>
  </si>
  <si>
    <t>INTERRUPTOR TERMOMAGNETICO B.T. 3 X 2000 A.</t>
  </si>
  <si>
    <t>SIB08</t>
  </si>
  <si>
    <t>INTERRUPTOR BIPOLAR B.T. 2 X 30 A.</t>
  </si>
  <si>
    <t>SIB10</t>
  </si>
  <si>
    <t>INTERRUPTOR TERMOMAGNETICO BIPOLAR B.T. 2 X 16A.</t>
  </si>
  <si>
    <t>Interruptores Para Media Tension De Gran Y Minimo Volumen De Aceite</t>
  </si>
  <si>
    <t>SIM01</t>
  </si>
  <si>
    <t>INTERRUPTOR DE GRAN VOLUMEN DE ACEITE, TRIPOLAR, MT, 250 MVA, INTERIOR</t>
  </si>
  <si>
    <t>SIM02</t>
  </si>
  <si>
    <t>INTERRUPTOR DE GRAN VOLUMEN DE ACEITE, TRIPOLAR, MT, 500 MVA, INTERIOR</t>
  </si>
  <si>
    <t>SIM03</t>
  </si>
  <si>
    <t>INTERRUPTOR DE MINIMO VOLUMEN DE ACEITE, TRIPOLAR, 10 KV, In = 400 A, Pcc = 250 MVA, INTERIOR</t>
  </si>
  <si>
    <t>SIM04</t>
  </si>
  <si>
    <t>INTERRUPTOR DE MINIMO VOLUMEN DE ACEITE, TRIPOLAR, 10 KV, In = 400 A, Pcc = 500 MVA, INTERIOR</t>
  </si>
  <si>
    <t>SIM05</t>
  </si>
  <si>
    <t>INTERRUPTOR DE MINIMO VOLUMEN DE ACEITE, TRIPOLAR, 12 KV, In =  630 A, Pcc = 330 MVA, INTERIOR</t>
  </si>
  <si>
    <t>SIM06</t>
  </si>
  <si>
    <t>INTERRUPTOR DE MINIMO VOLUMEN DE ACEITE, TRIPOLAR, 12 KV, In =  800 A, Pcc = 420 MVA, INTERIOR</t>
  </si>
  <si>
    <t>SIM07</t>
  </si>
  <si>
    <t>INTERRUPTOR DE MINIMO VOLUMEN DE ACEITE, TRIPOLAR, 12 KV, In = 1250 A, Pcc &gt; 600 MVA, INTERIOR</t>
  </si>
  <si>
    <t>SIM08</t>
  </si>
  <si>
    <t>INTERRUPTOR DE MINIMO VOLUMEN DE ACEITE, TRIPOLAR, 24 KV, In = 630 A, Pcc = 420 MVA, INTERIOR</t>
  </si>
  <si>
    <t>SIM09</t>
  </si>
  <si>
    <t>INTERRUPTOR DE MINIMO VOLUMEN DE ACEITE, TRIPOLAR, 24 KV, In = 800 A, Pcc &gt; 600 MVA, INTERIOR</t>
  </si>
  <si>
    <t>Interruptores Para Media Tension De Soplado Magnetico</t>
  </si>
  <si>
    <t>SIM12</t>
  </si>
  <si>
    <t>INTERRUPTOR DE SOPLADO MAGNETICO, TRIPOLAR, 15 KV, In = 1250 A, Pcc = 250 MVA, INTERIOR</t>
  </si>
  <si>
    <t>Interruptores Para Media Tension De Vacio. Neumaticos Y Sf6</t>
  </si>
  <si>
    <t>SIM14</t>
  </si>
  <si>
    <t>INTERRUPTOR DE VACIO, TRIPOLAR, 500 MVA, INTERIOR</t>
  </si>
  <si>
    <t>SIM19</t>
  </si>
  <si>
    <t>INTERRUPTOR NEUMATICO, TRIPOLAR, 12 KV,  500 MVA, INTERIOR</t>
  </si>
  <si>
    <t>SIM21</t>
  </si>
  <si>
    <t>INTERRUPTOR SF6, TRIPOLAR, 500 MVA, INTERIOR</t>
  </si>
  <si>
    <t>SIM22</t>
  </si>
  <si>
    <t>INTERRUPTOR DE VACIO TRIPOLAR In = 400/630 A 10 KV INTERIOR</t>
  </si>
  <si>
    <t>SIM23</t>
  </si>
  <si>
    <t>INTERRUPTOR DE VACIO TRIPOLAR In = 630 A 22,9 KV INTERIOR</t>
  </si>
  <si>
    <t>SIM24</t>
  </si>
  <si>
    <t>INTERRUPTOR CORTE EN ACEITE, TRIFASICO, 15 KV, In = 400 A EXTERIOR</t>
  </si>
  <si>
    <t>SIM26</t>
  </si>
  <si>
    <t>INTERRUPTOR SF6, TRIPOLAR, 22.9 KV, 630 A, 16 KA, INTERIOR</t>
  </si>
  <si>
    <t>SIM28</t>
  </si>
  <si>
    <t>INTERRUPTOR SF6, TRIPOLAR, 10 KV, 630 A, 25 KA, INTERIOR</t>
  </si>
  <si>
    <t>Interruptores Para Media Tension De Recierre Automatico En Aceite - Recloser Tripolar</t>
  </si>
  <si>
    <t>SIR01</t>
  </si>
  <si>
    <t>RECLOSER HIDRAULICO, TRIPOLAR, 2.4 - 14.4 KV, In =   50 A, Icc = 1250 A, EXTERIOR</t>
  </si>
  <si>
    <t>SIR02</t>
  </si>
  <si>
    <t>RECLOSER HIDRAULICO, TRIPOLAR, 2.4 - 14.4 KV, In =  100 A, Icc = 2000 A, EXTERIOR</t>
  </si>
  <si>
    <t>SIR03</t>
  </si>
  <si>
    <t>RECLOSER HIDRAULICO, TRIPOLAR, 2.4 - 14.4 KV, In =  200 A, Icc = 2000 A, EXTERIOR</t>
  </si>
  <si>
    <t>SIR04</t>
  </si>
  <si>
    <t>RECLOSER HIDRAULICO, TRIPOLAR, 2.4 - 14.4 KV, In =  400 A, Icc = 4000 A, EXTERIOR</t>
  </si>
  <si>
    <t>SIR05</t>
  </si>
  <si>
    <t>RECLOSER HIDRAULICO, TRIPOLAR, 2.4 - 14.4 KV, In =  400 A, Icc = 6000 A, EXTERIOR</t>
  </si>
  <si>
    <t>SIR06</t>
  </si>
  <si>
    <t>RECLOSER HIDRAULICO, TRIPOLAR, 2.4 - 14.4 KV, In =  560 A, Icc = 10000 A, EXTERIOR</t>
  </si>
  <si>
    <t>SIR07</t>
  </si>
  <si>
    <t>RECLOSER HIDRAULICO, TRIPOLAR, 2.4 - 14.4 KV, In =  560 A, Icc = 12000 A, EXTERIOR</t>
  </si>
  <si>
    <t>SIR08</t>
  </si>
  <si>
    <t>RECLOSER HIDRAULICO, TRIPOLAR, 2.4 - 14.4 KV, In =  560 A, Icc = 16000 A, EXTERIOR</t>
  </si>
  <si>
    <t>SIR09</t>
  </si>
  <si>
    <t>RECLOSER HIDRAULICO, TRIPOLAR, 2.4 - 14.4 KV, In = 1120 A, Icc = 16000 A, EXTERIOR</t>
  </si>
  <si>
    <t>SIR10</t>
  </si>
  <si>
    <t>RECLOSER HIDRAULICO, TRIPOLAR, 24.9 KV, In = 560 A, Icc = 10000 A, EXTERIOR</t>
  </si>
  <si>
    <t>SIR11</t>
  </si>
  <si>
    <t>RECLOSER HIDRAULICO, TRIPOLAR, 24.9 KV, In = 560 A, Icc = 12000 A, EXTERIOR</t>
  </si>
  <si>
    <t>SIR12</t>
  </si>
  <si>
    <t>RECLOSER HIDRAULICO, TRIPOLAR, 24.9 KV, In = 560 A, Icc = 8000 A, EXTERIOR</t>
  </si>
  <si>
    <t>Interruptores Para Media Tension De Recierre Automatico En Aceite - Recloser Unipolar</t>
  </si>
  <si>
    <t>SIR13</t>
  </si>
  <si>
    <t>RECLOSER HIDRAULICO, UNIPOLAR, 2.4 - 14.4 KV, In =  50 A, Icc = 1250 A, EXTERIOR</t>
  </si>
  <si>
    <t>SIR14</t>
  </si>
  <si>
    <t>RECLOSER HIDRAULICO, UNIPOLAR, 2.4 - 14.4 KV, In = 100 A, Icc = 2000 A, EXTERIOR</t>
  </si>
  <si>
    <t>SIR15</t>
  </si>
  <si>
    <t>RECLOSER HIDRAULICO, UNIPOLAR, 2.4 - 14.4 KV, In = 200 A, Icc = 2000 A, EXTERIOR</t>
  </si>
  <si>
    <t>SIR17</t>
  </si>
  <si>
    <t>RECLOSER HIDRAULICO, UNIPOLAR, 2.4 - 14.4 KV, In = 560 A, Icc = 8000 A, EXTERIOR</t>
  </si>
  <si>
    <t>SIR18</t>
  </si>
  <si>
    <t>RECLOSER HIDRAULICO, UNIPOLAR, 24.9 KV, In = 100 A, Icc = 2000 A, EXTERIOR</t>
  </si>
  <si>
    <t>SIR19</t>
  </si>
  <si>
    <t>RECLOSER HIDRAULICO, UNIPOLAR, 24.9 KV, In = 280 A, Icc = 4000 A, EXTERIOR</t>
  </si>
  <si>
    <t>SIR20</t>
  </si>
  <si>
    <t>RECLOSER INTERRUPCION EN VACIO, TRIFASICO, 12 KV, In = 600 A CON CONTROL ELECTRONICO</t>
  </si>
  <si>
    <t>SIR27</t>
  </si>
  <si>
    <t>RECLOSER INTERRUPCION EN VACIO, TRIFASICO, 22.9 kV, In = 800 A, CONTROL ELECTRONICO</t>
  </si>
  <si>
    <t>SIR28</t>
  </si>
  <si>
    <t>RECLOSER INTERRUPCION EN VACIO, TRIFASICO, 10 kV, In = 800 A, CONTROL ELECTRONICO</t>
  </si>
  <si>
    <t>Pararrayos Clase Distribucion</t>
  </si>
  <si>
    <t>SPA01</t>
  </si>
  <si>
    <t>PARARRAYO CLASE DISTRIBUCION,  9 KV, AUTOVALVULA</t>
  </si>
  <si>
    <t>SPA02</t>
  </si>
  <si>
    <t>PARARRAYO CLASE DISTRIBUCION, 12 KV, AUTOVALVULA</t>
  </si>
  <si>
    <t>SPA03</t>
  </si>
  <si>
    <t>PARARRAYO CLASE DISTRIBUCION, 15 KV, AUTOVALVULA</t>
  </si>
  <si>
    <t>SPA04</t>
  </si>
  <si>
    <t>PARARRAYO CLASE DISTRIBUCION, 18 KV, AUTOVALVULA</t>
  </si>
  <si>
    <t>SPZ01</t>
  </si>
  <si>
    <t>PARARRAYO CLASE DISTRIBUCION,  8.4 KV, PARA SISTEMA DE 7.62/13.2 KV, OXIDO DE ZINC</t>
  </si>
  <si>
    <t>SPZ02</t>
  </si>
  <si>
    <t>PARARRAYO CLASE DISTRIBUCION, 10.2 KV, PARA SISTEMA DE 10 KV L-L, OXIDO DE ZINC</t>
  </si>
  <si>
    <t>SPZ03</t>
  </si>
  <si>
    <t>PARARRAYO CLASE DISTRIBUCION, 12.7 KV, PARA SISTEMA DE 13.2 KV L-L, OXIDO DE ZINC</t>
  </si>
  <si>
    <t>SPZ04</t>
  </si>
  <si>
    <t>PARARRAYO CLASE DISTRIBUCION, 15.3 KV, PARA SISTEMA DE 13.2/22.9 KV, OXIDO DE ZINC</t>
  </si>
  <si>
    <t>SPZ05</t>
  </si>
  <si>
    <t>PARARRAYO CLASE DISTRIBUCION, 21 KV, PARA SISTEMA DE 13.2/22.9 KV, OXIDO DE ZINC</t>
  </si>
  <si>
    <t>SPZ06</t>
  </si>
  <si>
    <t>PARARRAYOS UNIPOLARES DE Vn= 12 KV. 10 KA,  95 KV. NBA,3500m.s.n.m, ACCESORIOS DE MONTAJE</t>
  </si>
  <si>
    <t>SPZ08</t>
  </si>
  <si>
    <t>PARARRAYOS UNIPOLARES DE Vn= 15 KV. 10 KA, 125 KV. NBA,3500m.s.n.m, ACCESORIOS DE MONTAJE</t>
  </si>
  <si>
    <t>SPZ10</t>
  </si>
  <si>
    <t>PARARRAYOS UNIPOLARES DE Vn= 21 KV. 10 KA, 125 KV. NBA,3500m.s.n.m, ACCESORIOS DE MONTAJE</t>
  </si>
  <si>
    <t>SPZ12</t>
  </si>
  <si>
    <t>PARARRAYOS UNIPOLARES DE Vn= 24 KV. 10 KA, 175 KV. NBA,3500m.s.n.m, ACCESORIOS DE MONTAJE</t>
  </si>
  <si>
    <t>SSA08</t>
  </si>
  <si>
    <t>CELDA DE M.T. COMPACTO DE 1.50 x 0.50 x 0.60 TIPO QM</t>
  </si>
  <si>
    <t>SSA09</t>
  </si>
  <si>
    <t>CELDA DE M.T. COMPACTO DE 1.50 x 0.50 x 0.60 TIPO IM</t>
  </si>
  <si>
    <t>SSA10</t>
  </si>
  <si>
    <t>DERIVACION TRIFASICA TIPO BOVEDA 10 KV</t>
  </si>
  <si>
    <t>SSA11</t>
  </si>
  <si>
    <t>DERIVACION TRIFASICA TIPO PEDESTAL 10 KV</t>
  </si>
  <si>
    <t>SSA12</t>
  </si>
  <si>
    <t>CELDA PARA TRANSFORMADOR MT/BT, EN S.E. CONVENCIONAL</t>
  </si>
  <si>
    <t>SSA13</t>
  </si>
  <si>
    <t>ESTRUCTURA METALICA O CELDAS PARA S.E. CONVENCIONAL DE 3.5X7M2.</t>
  </si>
  <si>
    <t>SSA15</t>
  </si>
  <si>
    <t>RELE MULTIFUNCION PARA FALLAS A TIERRA</t>
  </si>
  <si>
    <t>SSA18</t>
  </si>
  <si>
    <t>RELE MULTIFUNCION, 24VCC, 5A/1A</t>
  </si>
  <si>
    <t>SSA19</t>
  </si>
  <si>
    <t>CELDA MODULAR EN AIRE CON SECCIONADOR DE POTENCIA TRIPOLAR EN SF6, 630A, 20KA</t>
  </si>
  <si>
    <t>SSA20</t>
  </si>
  <si>
    <t>CELDA MODULAR EN AIRE CON SECCIONADOR DE POTENCIA TRIPOLAR EN SF6, 630A, 20KA, CON BASE PORTAFUSIBLE Y FUSIBLES</t>
  </si>
  <si>
    <t>SSA21</t>
  </si>
  <si>
    <t>CELDA MODULAR EN VACÍO CON INTERRUPTOR EN SF6, 630A, 20KA, CON TRANSFORMADORES DE PROTECCIÓN Y MEDIDA</t>
  </si>
  <si>
    <t>Seccionadores De Potencia M.T.</t>
  </si>
  <si>
    <t>SSE01</t>
  </si>
  <si>
    <t>SECCIONADOR DE POTENCIA TRIPOLAR DE 10 KV. 600 A. EXTERIOR</t>
  </si>
  <si>
    <t>SSE02</t>
  </si>
  <si>
    <t>SECCIONADOR DE POTENCIA TRIPOLAR DE 14.4 KV. EXTERIOR</t>
  </si>
  <si>
    <t>Seccionadores Fusible - Cut Out</t>
  </si>
  <si>
    <t>SSE03</t>
  </si>
  <si>
    <t>SECCIONADOR FUSIBLE (CUT-OUT) x1,  5.2/7.8 KV,  50 A, EXTERIOR</t>
  </si>
  <si>
    <t>SSE06</t>
  </si>
  <si>
    <t>SECCIONADOR FUSIBLE (CUT-OUT) x1,  5.2/7.8 KV, 100 A, EXTERIOR</t>
  </si>
  <si>
    <t>SSE07</t>
  </si>
  <si>
    <t>SECCIONADOR FUSIBLE (CUT-OUT) x2,  5.2/7.8 KV, 100 A, EXTERIOR</t>
  </si>
  <si>
    <t>SSE08</t>
  </si>
  <si>
    <t>SECCIONADOR FUSIBLE (CUT-OUT) x3,  5.2/7.8 KV, 100 A, EXTERIOR</t>
  </si>
  <si>
    <t>SSE09</t>
  </si>
  <si>
    <t>SECCIONADOR FUSIBLE (CUT-OUT) x1,  7.8/13.5 KV, 100 A, EXTERIOR</t>
  </si>
  <si>
    <t>SSE11</t>
  </si>
  <si>
    <t>SECCIONADOR FUSIBLE (CUT-OUT) x3,  7.8/13.5 KV, 100 A, EXTERIOR</t>
  </si>
  <si>
    <t>SSE12</t>
  </si>
  <si>
    <t>SECCIONADOR FUSIBLE (CUT-OUT) x1,  7.8/13.5 KV, 200 A, EXTERIOR</t>
  </si>
  <si>
    <t>SSE14</t>
  </si>
  <si>
    <t>SECCIONADOR FUSIBLE (CUT-OUT) x3,  7.8/13.5 KV, 200 A, EXTERIOR</t>
  </si>
  <si>
    <t>SSE15</t>
  </si>
  <si>
    <t>SECCIONADOR FUSIBLE (CUT-OUT), 15 KV,  50 A, EXTERIOR</t>
  </si>
  <si>
    <t>SSE16</t>
  </si>
  <si>
    <t>SECCIONADOR FUSIBLE (CUT-OUT), 15 KV, 100 A, EXTERIOR</t>
  </si>
  <si>
    <t>SSE17</t>
  </si>
  <si>
    <t>SECCIONADOR FUSIBLE (CUT-OUT), 15 KV, 200 A, EXTERIOR</t>
  </si>
  <si>
    <t>SSE18</t>
  </si>
  <si>
    <t>SECCIONADOR FUSIBLE (CUT-OUT), 15/26 KV, 100 A, EXTERIOR</t>
  </si>
  <si>
    <t>SSE19</t>
  </si>
  <si>
    <t>SECCIONADOR FUSIBLE (CUT-OUT), 15/26 KV, 200 A, EXTERIOR</t>
  </si>
  <si>
    <t>Seccionadores Fusible Para B.T. Exterior</t>
  </si>
  <si>
    <t>SSE20</t>
  </si>
  <si>
    <t>SECCIONADOR FUSIBLE TETRAPOLAR PARA FUSIBLE NH, HORIZONTAL, TIPO EXTERIOR</t>
  </si>
  <si>
    <t>SSE21</t>
  </si>
  <si>
    <t>SECCIONADOR FUSIBLE TRIPOLAR PARA FUSIBLE NH, HORIZONTAL, TIPO EXTERIOR</t>
  </si>
  <si>
    <t>Otros Seccionadores. Seccionalizadores Para M.T.</t>
  </si>
  <si>
    <t>SSE22</t>
  </si>
  <si>
    <t>SECCIONADOR UNIPOLAR AEREO DE In = 350 A. EXTERIOR</t>
  </si>
  <si>
    <t>SSE23</t>
  </si>
  <si>
    <t>SECCIONADOR UNIPOLAR AEREO DE In = 400 A. EXTERIOR</t>
  </si>
  <si>
    <t>SSE35</t>
  </si>
  <si>
    <t>SECCIONALIZADOR HIDRAULICO CORTE EN ACEITE, TRIPOLAR, 14,4 KV, In = 200 A, Icc = 9000 A, EXTERIOR</t>
  </si>
  <si>
    <t>SSE36</t>
  </si>
  <si>
    <t>SECCIONALIZADOR HIDRAULICO CORTE EN ACEITE, UNIPOLAR, 14,4 KV, In =   5 A, Icc = 800 A, EXTERIOR</t>
  </si>
  <si>
    <t>SSE45</t>
  </si>
  <si>
    <t>SECCIONADOR FUSIBLE (CUT-OUT), UNIPOLAR x2, 7.8/13.5 KV, 100 A, INCL. ACCES. DE INSTAL. EXTERIOR, CORROSION</t>
  </si>
  <si>
    <t>SSE46</t>
  </si>
  <si>
    <t>SECCIONADOR FUSIBLE (CUT-OUT), UNIPOLAR x3, 7.8/13.5 KV, 100 A, INCL. ACCES. DE INSTAL. EXTERIOR, CORROSION</t>
  </si>
  <si>
    <t>SSE48</t>
  </si>
  <si>
    <t>SECCIONADOR FUSIBLE (CUT-OUT), UNIPOLAR x3, 15 KV, 200 A, INCL. ACCES. DE INSTAL. EXTERIOR, CORROSION</t>
  </si>
  <si>
    <t>SSE49</t>
  </si>
  <si>
    <t>SECCIONADOR UNIPOLAR AEREO DE In = 600 A. EXTERIOR</t>
  </si>
  <si>
    <t>SSE50</t>
  </si>
  <si>
    <t>SECCIONADOR BAJO CARGA, SF6, TRIPOLAR, 10/15 kV, 400 A</t>
  </si>
  <si>
    <t>SSE57</t>
  </si>
  <si>
    <t>SECCIONADOR FUSIBLE (CUT-OUT), BAJO CARGA, UNIPOLAR x 1, 15 kV, 100 A</t>
  </si>
  <si>
    <t>SSE58</t>
  </si>
  <si>
    <t>SECCIONADOR FUSIBLE (CUT-OUT), BAJO CARGA, UNIPOLAR x 1, 15 kV, 200 A</t>
  </si>
  <si>
    <t>Seccionadores Para Montaje Interior</t>
  </si>
  <si>
    <t>SSI01</t>
  </si>
  <si>
    <t>CAJA SECCIONADORA SF6, 3 VIAS, M.T.</t>
  </si>
  <si>
    <t>SSI04</t>
  </si>
  <si>
    <t>SECCIONADOR BAJO CARGA, FUSIBLE LIMITADOR, TRIPOLAR, 10/12 KV, 400/630 A, INTERIOR</t>
  </si>
  <si>
    <t>SSI05</t>
  </si>
  <si>
    <t>SECCIONADOR BAJO CARGA, SOPLADO AUTONEUMATICO, TRIPOLAR,  10/12 KV, 400/630 A, INTERIOR</t>
  </si>
  <si>
    <t>SSI06</t>
  </si>
  <si>
    <t>SECCIONADOR DE POTENCIA TRIPOLAR DE 10 KV, 200 AMP. TIPO INTERIOR</t>
  </si>
  <si>
    <t>Seccionadores Fusible Para B.T. Interior</t>
  </si>
  <si>
    <t>SSI07</t>
  </si>
  <si>
    <t>SECCIONADOR FUSIBLE TRIPOLAR PARA FUSIBLE NH, HORIZONTAL, TIPO INTERIOR</t>
  </si>
  <si>
    <t>SSI08</t>
  </si>
  <si>
    <t>SECCIONADOR FUSIBLE TRIPOLAR PARA FUSIBLE NH, VERTICAL, TIPO INTERIOR</t>
  </si>
  <si>
    <t>Seccionadores Unipolares Para M.T.</t>
  </si>
  <si>
    <t>SSI09</t>
  </si>
  <si>
    <t>SECCIONADOR FUSIBLE UNIPOLAR DE 10 KV; 200 A. TIPO INTERIOR</t>
  </si>
  <si>
    <t>SSI10</t>
  </si>
  <si>
    <t>SECCIONADOR UNIPOLAR, In = 350 A, INTERIOR</t>
  </si>
  <si>
    <t>SSI11</t>
  </si>
  <si>
    <t>SECCIONADOR UNIPOLAR x 1, In = 400/600 A, INTERIOR</t>
  </si>
  <si>
    <t>SSI12</t>
  </si>
  <si>
    <t>SECCIONADOR UNIPOLAR x 1, In = 400 A, EXTERIOR, 22,9 KV</t>
  </si>
  <si>
    <t>SSI13</t>
  </si>
  <si>
    <t>SECCIONADOR UNIPOLAR x 1, In = 400 A, INTERIOR, 22,9 KV</t>
  </si>
  <si>
    <t>SSI14</t>
  </si>
  <si>
    <t>SECCIONADOR BAJO CARGA, FUSIBLE LIMITADOR, TRIPOLAR, 22,9 KV, 400/630 A, INTERIOR</t>
  </si>
  <si>
    <t>SSI15</t>
  </si>
  <si>
    <t>SECCIONADOR TRIPOLAR PARA FUSIBLE NH HORIZONTAL 220V,160A.</t>
  </si>
  <si>
    <t>SSI16</t>
  </si>
  <si>
    <t>SECCIONADOR TRIPOLAR PARA FUSIBLE NH HORIZONTAL 220V, 250A.</t>
  </si>
  <si>
    <t>SSI17</t>
  </si>
  <si>
    <t>SECCIONADOR TRIPOLAR PARA FUSIBLE NH VERTICAL 220V,400A.</t>
  </si>
  <si>
    <t>SSI18</t>
  </si>
  <si>
    <t>SECCIONADOR TRIPOLAR PARA FUSIBLE NH VERTICAL 220V, 630A.</t>
  </si>
  <si>
    <t>SSI19</t>
  </si>
  <si>
    <t>SECCIONADOR BAJO CARGA, SOPLADO AUTONEUMATICO, TRIPOLAR,  10/12 KV, 400/630 A, EXTERIOR</t>
  </si>
  <si>
    <t>SSL01</t>
  </si>
  <si>
    <t>SECCIONALIZADOR HIDRAULICO CORTE EN ACEITE, UNIPOLAR, 27 KV, In=200A, EXTERIOR, ELECTRONICO, CORROSION</t>
  </si>
  <si>
    <t>CMyE10</t>
  </si>
  <si>
    <t>Transformadores y Accesorios</t>
  </si>
  <si>
    <t>Transformadores Monofasicos Aereos Autoprotegidos</t>
  </si>
  <si>
    <t>TMA03</t>
  </si>
  <si>
    <t>TRANSFORMADOR MONOFASICO AEREO AUTOPROTEGIDO DE 15 KVA; 7.62/0.22 KV.</t>
  </si>
  <si>
    <t>Transformadores Compacto Boveda</t>
  </si>
  <si>
    <t>TMB01</t>
  </si>
  <si>
    <t>TRANSFORMADOR COMPACTO BOVEDA DE 50 KVA MONOFASICO</t>
  </si>
  <si>
    <t>Transformadores Monofasicos Aereos Convencional</t>
  </si>
  <si>
    <t>TMC01</t>
  </si>
  <si>
    <t>TRANSFORMADOR MONOFASICO AEREO CONVENCIONAL DE  5 KVA;  7.62/0.44-0.22 KV.</t>
  </si>
  <si>
    <t>TMC02</t>
  </si>
  <si>
    <t>TRANSFORMADOR MONOFASICO AEREO CONVENCIONAL DE  5 KVA; 10/0.22 KV.</t>
  </si>
  <si>
    <t>TMC03</t>
  </si>
  <si>
    <t>TRANSFORMADOR MONOFASICO AEREO CONVENCIONAL DE  5 KVA; 13.2/0.22 KV.</t>
  </si>
  <si>
    <t>TMC04</t>
  </si>
  <si>
    <t>TRANSFORMADOR MONOFASICO AEREO CONVENCIONAL DE  5 KVA; 13.2/0.44-0.22 KV.</t>
  </si>
  <si>
    <t>TMC05</t>
  </si>
  <si>
    <t>TRANSFORMADOR MONOFASICO AEREO CONVENCIONAL DE  5 KVA; 22.9/0.22 KV.</t>
  </si>
  <si>
    <t>TMC06</t>
  </si>
  <si>
    <t>TRANSFORMADOR MONOFASICO AEREO CONVENCIONAL DE 10 KVA;  7.62/0.44-0.22 KV.</t>
  </si>
  <si>
    <t>TMC07</t>
  </si>
  <si>
    <t>TRANSFORMADOR MONOFASICO AEREO CONVENCIONAL DE 10 KVA; 10/0.22 KV.</t>
  </si>
  <si>
    <t>TMC08</t>
  </si>
  <si>
    <t>TRANSFORMADOR MONOFASICO AEREO CONVENCIONAL DE 10 KVA; 13.2/0.22 KV.</t>
  </si>
  <si>
    <t>TMC09</t>
  </si>
  <si>
    <t>TRANSFORMADOR MONOFASICO AEREO CONVENCIONAL DE 10 KVA; 13.2/0.44-0.22 KV.</t>
  </si>
  <si>
    <t>TMC10</t>
  </si>
  <si>
    <t>TRANSFORMADOR MONOFASICO AEREO CONVENCIONAL DE 10 KVA; 22.9/0.22 KV.</t>
  </si>
  <si>
    <t>TMC100</t>
  </si>
  <si>
    <t>TRANSFORMADOR MONOFASICO AEREO CONVENCIONAL DE 50 KVA 2.3 / 0.38-0.22 KV</t>
  </si>
  <si>
    <t>TMC101</t>
  </si>
  <si>
    <t>TRANSFORMADOR MONOFASICO AEREO CONVENCIONAL DE 50 KVA 13.2 / 0.38-0.22 KV</t>
  </si>
  <si>
    <t>TMC102</t>
  </si>
  <si>
    <t>TRANSFORMADOR MONOFASICO AEREO CONVENCIONAL DE 50 KVA 10 / 0.44-0.22 KV</t>
  </si>
  <si>
    <t>TMC103</t>
  </si>
  <si>
    <t>TRANSFORMADOR MONOFASICO AEREO CONVENCIONAL DE 50 KVA 10 / 0.38-0.22 KV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</si>
  <si>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</si>
  <si>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</si>
  <si>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</si>
  <si>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</si>
  <si>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TMC107</t>
  </si>
  <si>
    <t>TRANSFORMADOR MONOFASICO AEREO CONVENCIONAL DE 75 KVA 13.2 / 0.38-0.22 KV</t>
  </si>
  <si>
    <t>TMC108</t>
  </si>
  <si>
    <t>TRANSFORMADOR MONOFASICO AEREO CONVENCIONAL DE 80 KVA 2.3 / 0.38-0.22 KV</t>
  </si>
  <si>
    <t>TMC109</t>
  </si>
  <si>
    <t>TRANSFORMADOR MONOFASICO AEREO CONVENCIONAL DE 80 KVA 10 / 0.38-0.22 KV</t>
  </si>
  <si>
    <t>TMC11</t>
  </si>
  <si>
    <t>TRANSFORMADOR MONOFASICO AEREO CONVENCIONAL DE 15 KVA;  7.62/0.44-0.22 KV.</t>
  </si>
  <si>
    <t>TMC110</t>
  </si>
  <si>
    <t>TRANSFORMADOR MONOFASICO AEREO CONVENCIONAL DE  1,5 KVA;  7.62/0.22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</si>
  <si>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</si>
  <si>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</si>
  <si>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</si>
  <si>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</si>
  <si>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TMC113</t>
  </si>
  <si>
    <t>TRANSFORMADOR MONOFASICO AEREO CONVENCIONAL DE  1,5 KVA;  12/0.44-0.22 KV.</t>
  </si>
  <si>
    <t>TMC114</t>
  </si>
  <si>
    <t>TRANSFORMADOR MONOFASICO AEREO CONVENCIONAL DE  1,5 KVA;  13.2/0.38-0.22 KV.</t>
  </si>
  <si>
    <t>TMC115</t>
  </si>
  <si>
    <t>TRANSFORMADOR MONOFASICO AEREO CONVENCIONAL DE  1,5 KVA;  22.9/0.38-0.22 KV.</t>
  </si>
  <si>
    <t>TMC116</t>
  </si>
  <si>
    <t>TRANSFORMADOR MONOFASICO AEREO CONVENCIONAL DE  1,5 KVA; 22.9/0.44-0.22 KV.</t>
  </si>
  <si>
    <t>TMC117</t>
  </si>
  <si>
    <t>TRANSFORMADOR MONOFASICO AEREO CONVENCIONAL DE  3 KVA; 10/0.44-0.22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</si>
  <si>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</si>
  <si>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</si>
  <si>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</si>
  <si>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</si>
  <si>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</t>
  </si>
  <si>
    <t>TRANSFORMADOR MONOFASICO AEREO CONVENCIONAL DE 15 KVA; 10/0.22 KV.</t>
  </si>
  <si>
    <t>TMC120</t>
  </si>
  <si>
    <t>TRANSFORMADOR MONOFASICO AEREO CONVENCIONAL DE  3 KVA; 22.9/0.44-0.22 KV.</t>
  </si>
  <si>
    <t>TMC121</t>
  </si>
  <si>
    <t>TRANSFORMADOR MONOFASICO AEREO CONVENCIONAL DE  5 KVA; 7.62/0.22 KV.</t>
  </si>
  <si>
    <t>TMC122</t>
  </si>
  <si>
    <t>TRANSFORMADOR MONOFASICO AEREO CONVENCIONAL DE  5 KVA; 10/0.38-0.22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</si>
  <si>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</si>
  <si>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</si>
  <si>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</si>
  <si>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</si>
  <si>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TMC125</t>
  </si>
  <si>
    <t>TRANSFORMADOR MONOFASICO AEREO CONVENCIONAL DE  5 KVA; 13.2/0.38-0.22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</si>
  <si>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</si>
  <si>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</si>
  <si>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</si>
  <si>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</si>
  <si>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TMC128</t>
  </si>
  <si>
    <t>TRANSFORMADOR MONOFASICO AEREO CONVENCIONAL DE  7 KVA;  7.62/0.22 KV.</t>
  </si>
  <si>
    <t>TMC129</t>
  </si>
  <si>
    <t>TRANSFORMADOR MONOFASICO AEREO CONVENCIONAL DE  7 KVA;  10/0.38-0.22 KV.</t>
  </si>
  <si>
    <t>TMC13</t>
  </si>
  <si>
    <t>TRANSFORMADOR MONOFASICO AEREO CONVENCIONAL DE 15 KVA; 13.2/0.22 KV.</t>
  </si>
  <si>
    <t>TMC130</t>
  </si>
  <si>
    <t>TRANSFORMADOR MONOFASICO AEREO CONVENCIONAL DE  7 KVA;  10/0.44-0.22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</si>
  <si>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</si>
  <si>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</si>
  <si>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</si>
  <si>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</si>
  <si>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TMC133</t>
  </si>
  <si>
    <t>TRANSFORMADOR MONOFASICO AEREO CONVENCIONAL DE  7 KVA; 13.2/0.38-0.22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</si>
  <si>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</si>
  <si>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</si>
  <si>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</si>
  <si>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</si>
  <si>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TMC136</t>
  </si>
  <si>
    <t>TRANSFORMADOR MONOFASICO AEREO CONVENCIONAL DE 10 KVA; 2.3/0.22 KV.</t>
  </si>
  <si>
    <t>TMC137</t>
  </si>
  <si>
    <t>TRANSFORMADOR MONOFASICO AEREO CONVENCIONAL DE 10 KVA; 7.62/0.22 KV.</t>
  </si>
  <si>
    <t>TMC138</t>
  </si>
  <si>
    <t>TRANSFORMADOR MONOFASICO AEREO CONVENCIONAL DE 10 KVA; 10/0.38-0.22 KV.</t>
  </si>
  <si>
    <t>TMC139</t>
  </si>
  <si>
    <t>TRANSFORMADOR MONOFASICO AEREO CONVENCIONAL DE 10 KVA; 12/0.22 KV.</t>
  </si>
  <si>
    <t>TMC14</t>
  </si>
  <si>
    <t>TRANSFORMADOR MONOFASICO AEREO CONVENCIONAL DE 15 KVA; 13.2/0.44-0.22 KV.</t>
  </si>
  <si>
    <t>TMC140</t>
  </si>
  <si>
    <t>TRANSFORMADOR MONOFASICO AEREO CONVENCIONAL DE 10 KVA; 12/0.44-0.22 KV.</t>
  </si>
  <si>
    <t>TMC141</t>
  </si>
  <si>
    <t>TRANSFORMADOR MONOFASICO AEREO CONVENCIONAL DE 10 KVA; 13.2/0.38-0.22 KV.</t>
  </si>
  <si>
    <t>TMC142</t>
  </si>
  <si>
    <t>TRANSFORMADOR MONOFASICO AEREO CONVENCIONAL DE 10 KVA; 22.9/0.38-0.22 KV.</t>
  </si>
  <si>
    <t>TMC143</t>
  </si>
  <si>
    <t>TRANSFORMADOR MONOFASICO AEREO CONVENCIONAL DE 10 KVA; 22.9/0.44-0.22 KV.</t>
  </si>
  <si>
    <t>TMC144</t>
  </si>
  <si>
    <t>TRANSFORMADOR MONOFASICO AEREO CONVENCIONAL DE 15 KVA; 2.3/0.22 KV.</t>
  </si>
  <si>
    <t>TMC145</t>
  </si>
  <si>
    <t>TRANSFORMADOR MONOFASICO AEREO CONVENCIONAL DE 15 KVA; 22.9/0.38-0.22 KV.</t>
  </si>
  <si>
    <t>TMC146</t>
  </si>
  <si>
    <t>TRANSFORMADOR MONOFASICO AEREO CONVENCIONAL DE 15 KVA; 22.9/0.44-0.22 KV.</t>
  </si>
  <si>
    <t>TMC147</t>
  </si>
  <si>
    <t>TRANSFORMADOR MONOFASICO AEREO CONVENCIONAL DE  20 KVA; 7.62/0.22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</si>
  <si>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</si>
  <si>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</si>
  <si>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</si>
  <si>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</si>
  <si>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TMC15</t>
  </si>
  <si>
    <t>TRANSFORMADOR MONOFASICO AEREO CONVENCIONAL DE 15 KVA; 22.9/0.22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</si>
  <si>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</si>
  <si>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</si>
  <si>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</si>
  <si>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</si>
  <si>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TMC152</t>
  </si>
  <si>
    <t>TRANSFORMADOR MONOFASICO AEREO CONVENCIONAL DE  20 KVA; 13.2/0.38-0.22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</si>
  <si>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</si>
  <si>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</si>
  <si>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</si>
  <si>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</si>
  <si>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TMC155</t>
  </si>
  <si>
    <t>TRANSFORMADOR MONOFASICO AEREO CONVENCIONAL DE 25 KVA; 10/0.38-0.22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</si>
  <si>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</si>
  <si>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</si>
  <si>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</si>
  <si>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</si>
  <si>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</si>
  <si>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</si>
  <si>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TMC159</t>
  </si>
  <si>
    <t>TRANSFORMADOR MONOFASICO AEREO CONVENCIONAL DE 25 KVA; 22.9/0.38-0.22 KV.</t>
  </si>
  <si>
    <t>TMC16</t>
  </si>
  <si>
    <t>TRANSFORMADOR MONOFASICO AEREO CONVENCIONAL DE 25 KVA;  7.62/0.22 KV.</t>
  </si>
  <si>
    <t>TMC160</t>
  </si>
  <si>
    <t>TRANSFORMADOR MONOFASICO AEREO CONVENCIONAL DE  30 KVA;  10/0.44-0.22 KV.</t>
  </si>
  <si>
    <t>TMC161</t>
  </si>
  <si>
    <t>TRANSFORMADOR MONOFASICO AEREO CONVENCIONAL DE  30 KVA;  12/0.44-0.22 KV.</t>
  </si>
  <si>
    <t>TMC162</t>
  </si>
  <si>
    <t>TRANSFORMADOR MONOFASICO AEREO CONVENCIONAL DE  30 KVA;  22.9/0.44-0.22 KV.</t>
  </si>
  <si>
    <t>TMC163</t>
  </si>
  <si>
    <t>TRANSFORMADOR MONOFASICO AEREO CONVENCIONAL DE 37.5 KVA; 2.3/0.22 KV.</t>
  </si>
  <si>
    <t>TMC164</t>
  </si>
  <si>
    <t>TRANSFORMADOR MONOFASICO AEREO CONVENCIONAL DE 37.5 KVA; 12/0.22 KV.</t>
  </si>
  <si>
    <t>TMC165</t>
  </si>
  <si>
    <t>TRANSFORMADOR MONOFASICO AEREO CONVENCIONAL DE 37.5 KVA; 12/0.44-0.22 KV.</t>
  </si>
  <si>
    <t>TMC166</t>
  </si>
  <si>
    <t>TRANSFORMADOR MONOFASICO AEREO CONVENCIONAL DE 37.5 KVA; 22.9/0.38-0.22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</si>
  <si>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</si>
  <si>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</si>
  <si>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</si>
  <si>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</si>
  <si>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TMC169</t>
  </si>
  <si>
    <t>TRANSFORMADOR MONOFASICO AEREO CONVENCIONAL DE 75 KVA; 13.2/0.38-0.22 KV.</t>
  </si>
  <si>
    <t>TMC17</t>
  </si>
  <si>
    <t>TRANSFORMADOR MONOFASICO AEREO CONVENCIONAL DE 25 KVA;  7.62/0.44-0.22 KV.</t>
  </si>
  <si>
    <t>TMC170</t>
  </si>
  <si>
    <t>TRANSFORMADOR MONOFASICO AEREO CONVENCIONAL DE 75 KVA; 22.9/0.44-0.22 KV.</t>
  </si>
  <si>
    <t>TMC171</t>
  </si>
  <si>
    <t>TRANSFORMADOR MONOFASICO AEREO CONVENCIONAL DE 75 KVA; BT/0.38-0.22 KV.</t>
  </si>
  <si>
    <t>TMC172</t>
  </si>
  <si>
    <t>TRANSFORMADOR MONOFASICO AEREO CONVENCIONAL DE  125 KVA; 10/0.38-0.22 KV.</t>
  </si>
  <si>
    <t>TMC173</t>
  </si>
  <si>
    <t>TRANSFORMADOR MONOFASICO DE 10 KVA, 2.3/0.44-0.22 KV.</t>
  </si>
  <si>
    <t>TMC174</t>
  </si>
  <si>
    <t>TRANSFORMADOR MONOFASICO DE 10 KVA, 7.62/0.44-0.22 KV.</t>
  </si>
  <si>
    <t>TMC175</t>
  </si>
  <si>
    <t>TRANSFORMADOR MONOFASICO DE 10 KVA, 13.2/0.44-0.22 KV.</t>
  </si>
  <si>
    <t>TMC176</t>
  </si>
  <si>
    <t>TRANSFORMADOR MONOFASICO DE 15 KVA, 2.3/0.44-0.22 KV.</t>
  </si>
  <si>
    <t>TMC177</t>
  </si>
  <si>
    <t>TRANSFORMADOR MONOFASICO DE 25 KVA, 7.62/0.22 KV.</t>
  </si>
  <si>
    <t>TMC178</t>
  </si>
  <si>
    <t>TRANSFORMADOR MONOFASICO AEREO CONVENCIONAL DE 15 KVA; 2.3/0.38-0.22 KV.</t>
  </si>
  <si>
    <t>TMC179</t>
  </si>
  <si>
    <t>TRANSFORMADOR MONOFASICO AEREO CONVENCIONAL DE 25 KVA;  13.2/0.38-0.22 KV.</t>
  </si>
  <si>
    <t>TMC18</t>
  </si>
  <si>
    <t>TRANSFORMADOR MONOFASICO AEREO CONVENCIONAL DE 25 KVA; 10/0.22 KV.</t>
  </si>
  <si>
    <t>TMC180</t>
  </si>
  <si>
    <t>TRANSFORMADOR MONOFASICO AEREO CONVENCIONAL DE 30 KVA;  2.3/0.22 KV.</t>
  </si>
  <si>
    <t>TMC181</t>
  </si>
  <si>
    <t>TRANSFORMADOR MONOFASICO AEREO CONVENCIONAL DE 30 KVA;  10/0.38-0.22 KV.</t>
  </si>
  <si>
    <t>TMC182</t>
  </si>
  <si>
    <t>TRANSFORMADOR MONOFASICO AEREO CONVENCIONAL DE 37.5 KVA;  5.8/0.22 KV.</t>
  </si>
  <si>
    <t>TMC183</t>
  </si>
  <si>
    <t>TRANSFORMADOR MONOFASICO AEREO CONVENCIONAL DE 40 KVA;  10/0.38-0.22 KV.</t>
  </si>
  <si>
    <t>TMC184</t>
  </si>
  <si>
    <t>TRANSFORMADOR MONOFASICO AEREO CONVENCIONAL DE 40 KVA;  13.2/0.38-0.22 KV.</t>
  </si>
  <si>
    <t>TMC185</t>
  </si>
  <si>
    <t>TRANSFORMADOR MONOFASICO AEREO CONVENCIONAL DE 50 KVA;  5.8/-0.22 KV.</t>
  </si>
  <si>
    <t>TMC186</t>
  </si>
  <si>
    <t>TRANSFORMADOR MONOFASICO AEREO CONVENCIONAL DE 75 KVA;  5.8/0.22 KV.</t>
  </si>
  <si>
    <t>TMC187</t>
  </si>
  <si>
    <t>TRANSFORMADOR MONOFASICO AEREO CONVENCIONAL DE 75 KVA;  22.9/0.38-0.22 KV.</t>
  </si>
  <si>
    <t>TMC188</t>
  </si>
  <si>
    <t>TRANSFORMADOR MONOFASICO AEREO CONVENCIONAL DE 125 KVA;  2.3/0.22 KV.</t>
  </si>
  <si>
    <t>TMC189</t>
  </si>
  <si>
    <t>TRANSFORMADOR MONOFASICO DE 250 KVA, 10/0.22 KV.</t>
  </si>
  <si>
    <t>TMC19</t>
  </si>
  <si>
    <t>TRANSFORMADOR MONOFASICO AEREO CONVENCIONAL DE 25 KVA; 13.2/0.22 KV.</t>
  </si>
  <si>
    <t>TMC190</t>
  </si>
  <si>
    <t>TRANSFORMADOR MONOFASICO DE 250 KVA, 13.2/0.22 KV.</t>
  </si>
  <si>
    <t>TMC191</t>
  </si>
  <si>
    <t>TRANSFORMADOR MONOFASICO DE 250 KVA, 13.2/0.38-0.22 KV.</t>
  </si>
  <si>
    <t>TMC192</t>
  </si>
  <si>
    <t>TRANSFORMADOR MONOFASICO DE 15 KVA, 10/0.22 KV.</t>
  </si>
  <si>
    <t>TMC193</t>
  </si>
  <si>
    <t>TRANSFORMADOR MONOFASICO DE 37 KVA, 10/0.22 KV.</t>
  </si>
  <si>
    <t>TMC194</t>
  </si>
  <si>
    <t>TRANSFORMADOR MONOFASICO DE 75 KVA, 10/0.22 KV.</t>
  </si>
  <si>
    <t>TMC195</t>
  </si>
  <si>
    <t>TRANSFORMADOR MONOFASICO DE 125 KVA, 10/0.22 KV.</t>
  </si>
  <si>
    <t>TMC196</t>
  </si>
  <si>
    <t>TRANSFORMADOR MONOFASICO DE 175 KVA, 10/0.22 KV.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</si>
  <si>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</si>
  <si>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</si>
  <si>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</si>
  <si>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</si>
  <si>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TMC199</t>
  </si>
  <si>
    <t>TRANSFORMADOR MONOFASICO AEREO CONVENCIONAL DE  5 KVA; 2.3/0.22 KV.</t>
  </si>
  <si>
    <t>TMC20</t>
  </si>
  <si>
    <t>TRANSFORMADOR MONOFASICO AEREO CONVENCIONAL DE 25 KVA; 13.2/0.44-0.22 KV.</t>
  </si>
  <si>
    <t>TMC200</t>
  </si>
  <si>
    <t>TRANSFORMADOR MONOFASICO AEREO CONVENCIONAL DE  5 KVA; MT/0.22 KV.</t>
  </si>
  <si>
    <t>TMC201</t>
  </si>
  <si>
    <t>TRANSFORMADOR MONOFASICO AEREO CONVENCIONAL DE  7 KVA; 2.3/0.22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</si>
  <si>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</si>
  <si>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</si>
  <si>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</si>
  <si>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</si>
  <si>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TMC204</t>
  </si>
  <si>
    <t>TRANSFORMADOR MONOFASICO AEREO CONVENCIONAL DE 15 KVA; 10/BT KV.</t>
  </si>
  <si>
    <t>TMC205</t>
  </si>
  <si>
    <t>TRANSFORMADOR MONOFASICO AEREO CONVENCIONAL DE 15 KVA; 12/0.44-0.22 KV.</t>
  </si>
  <si>
    <t>TMC206</t>
  </si>
  <si>
    <t>TRANSFORMADOR MONOFASICO AEREO CONVENCIONAL DE 15 KVA; 7.62/0.22 KV.</t>
  </si>
  <si>
    <t>TMC207</t>
  </si>
  <si>
    <t>TRANSFORMADOR MONOFASICO AEREO CONVENCIONAL DE 15 KVA; MT/0.22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</si>
  <si>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</si>
  <si>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</si>
  <si>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</si>
  <si>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</si>
  <si>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TMC21</t>
  </si>
  <si>
    <t>TRANSFORMADOR MONOFASICO AEREO CONVENCIONAL DE 25 KVA; 22.92/0.22 KV.</t>
  </si>
  <si>
    <t>TMC210</t>
  </si>
  <si>
    <t>TRANSFORMADOR MONOFASICO AEREO CONVENCIONAL DE 20 KVA; 5.8/0.22 KV.</t>
  </si>
  <si>
    <t>TMC211</t>
  </si>
  <si>
    <t>TRANSFORMADOR MONOFASICO AEREO CONVENCIONAL DE 25 KVA; 10/BT KV.</t>
  </si>
  <si>
    <t>TMC212</t>
  </si>
  <si>
    <t>TRANSFORMADOR MONOFASICO AEREO CONVENCIONAL DE 25 KVA; 22.9 KV/BT KV.</t>
  </si>
  <si>
    <t>TMC213</t>
  </si>
  <si>
    <t>TRANSFORMADOR MONOFASICO AEREO CONVENCIONAL DE 25 KVA; MT/0.22 KV.</t>
  </si>
  <si>
    <t>TMC214</t>
  </si>
  <si>
    <t>TRANSFORMADOR MONOFASICO AEREO CONVENCIONAL DE 30 KVA; 13.2/BT KV.</t>
  </si>
  <si>
    <t>TMC215</t>
  </si>
  <si>
    <t>TRANSFORMADOR MONOFASICO AEREO CONVENCIONAL DE 40 KVA; 10/0.44-0.22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</si>
  <si>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</si>
  <si>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</si>
  <si>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</si>
  <si>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</si>
  <si>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TMC218</t>
  </si>
  <si>
    <t>TRANSFORMADOR MONOFASICO AEREO CONVENCIONAL DE 40 KVA; 2.3/0.44-0.22 KV.</t>
  </si>
  <si>
    <t>TMC219</t>
  </si>
  <si>
    <t>TRANSFORMADOR MONOFASICO AEREO CONVENCIONAL DE 40 KVA; 22.9/0.38-0.22 KV.</t>
  </si>
  <si>
    <t>TMC22</t>
  </si>
  <si>
    <t>TRANSFORMADOR MONOFASICO AEREO CONVENCIONAL DE 37.5 KVA;  7.62/0.22 KV.</t>
  </si>
  <si>
    <t>TMC220</t>
  </si>
  <si>
    <t>TRANSFORMADOR MONOFASICO AEREO CONVENCIONAL DE 40 KVA; 22.9/0.44-0.22 KV.</t>
  </si>
  <si>
    <t>TMC221</t>
  </si>
  <si>
    <t>TRANSFORMADOR MONOFASICO AEREO CONVENCIONAL DE 40 KVA; 5.8/0.38-0.22 KV.</t>
  </si>
  <si>
    <t>TMC222</t>
  </si>
  <si>
    <t>TRANSFORMADOR MONOFASICO AEREO CONVENCIONAL DE 40 KVA; 7.62/0.22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</si>
  <si>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</si>
  <si>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</si>
  <si>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</si>
  <si>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</si>
  <si>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</si>
  <si>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</si>
  <si>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</si>
  <si>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</si>
  <si>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</si>
  <si>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</si>
  <si>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TMC228</t>
  </si>
  <si>
    <t>TRANSFORMADOR MONOFASICO AEREO CONVENCIONAL DE 75 KVA; 10KV/ BT</t>
  </si>
  <si>
    <t>TMC229</t>
  </si>
  <si>
    <t>TRANSFORMADOR MONOFASICO AEREO CONVENCIONAL DE 75 KVA; 12/0.44-0.22 KV</t>
  </si>
  <si>
    <t>TMC23</t>
  </si>
  <si>
    <t>TRANSFORMADOR MONOFASICO AEREO CONVENCIONAL DE 37.5 KVA;  7.62/0.44-0.22 KV.</t>
  </si>
  <si>
    <t>TMC230</t>
  </si>
  <si>
    <t>TRANSFORMADOR MONOFASICO AEREO CONVENCIONAL DE 75 KVA; 13.2KV/ BT</t>
  </si>
  <si>
    <t>TMC231</t>
  </si>
  <si>
    <t>TRANSFORMADOR MONOFASICO AEREO CONVENCIONAL DE 75 KVA; 2.3/0.22 KV</t>
  </si>
  <si>
    <t>TMC232</t>
  </si>
  <si>
    <t>TRANSFORMADOR MONOFASICO AEREO CONVENCIONAL DE 75 KVA; MT/0.22 KV</t>
  </si>
  <si>
    <t>TMC233</t>
  </si>
  <si>
    <t>TRANSFORMADOR MONOFASICO AEREO CONVENCIONAL DE 80 KVA; 13.2/0.38-0.22 KV</t>
  </si>
  <si>
    <t>TMC234</t>
  </si>
  <si>
    <t>TRANSFORMADOR MONOFASICO AEREO CONVENCIONAL DE 80 KVA; 2.3/0.22 KV</t>
  </si>
  <si>
    <t>TMC235</t>
  </si>
  <si>
    <t>TRANSFORMADOR MONOFASICO AEREO CONVENCIONAL DE  125 KVA; 13.2/0.38-0.22 KV.</t>
  </si>
  <si>
    <t>TMC236</t>
  </si>
  <si>
    <t>TRANSFORMADOR MONOFASICO DE 10 KVA, 2.3/0.22 KV.</t>
  </si>
  <si>
    <t>TMC237</t>
  </si>
  <si>
    <t>TRANSFORMADOR MONOFASICO DE 10 KVA, 13.2/0.22 KV.</t>
  </si>
  <si>
    <t>TMC238</t>
  </si>
  <si>
    <t>TRANSFORMADOR MONOFASICO DE 37 KVA, 22.9/0.44-0.22 KV.</t>
  </si>
  <si>
    <t>TMC239</t>
  </si>
  <si>
    <t>TRANSFORMADOR MONOFASICO DE 50 KVA, 10/0.38-0.22 KV.</t>
  </si>
  <si>
    <t>TMC24</t>
  </si>
  <si>
    <t>TRANSFORMADOR MONOFASICO AEREO CONVENCIONAL DE 37.5 KVA; 10/0.22 KV.</t>
  </si>
  <si>
    <t>TMC240</t>
  </si>
  <si>
    <t>TRANSFORMADOR MONOFASICO DE 50 KVA, 10KV/BT</t>
  </si>
  <si>
    <t>TMC241</t>
  </si>
  <si>
    <t>TRANSFORMADOR MONOFASICO DE 50 KVA, 22.9/0.44-0.22 KV.</t>
  </si>
  <si>
    <t>TMC242</t>
  </si>
  <si>
    <t>TRANSFORMADOR MONOFASICO DE 167 KVA, 10/0.38-0.22 KV.</t>
  </si>
  <si>
    <t>TMC243</t>
  </si>
  <si>
    <t>TRANSFORMADOR MONOFASICO DE 167 KVA, 13.2/0.44-0.22 KV.</t>
  </si>
  <si>
    <t>TMC244</t>
  </si>
  <si>
    <t>TRANSFORMADOR MONOFASICO AEREO CONVENCIONAL DE  5 KVA; 2.3/0.44-0.22 KV.</t>
  </si>
  <si>
    <t>TMC245</t>
  </si>
  <si>
    <t>TRANSFORMADOR MONOFASICO AEREO CONVENCIONAL DE 37.5 KVA; 2.3/0.44-0.22 KV.</t>
  </si>
  <si>
    <t>TMC246</t>
  </si>
  <si>
    <t>TRANSFORMADOR MONOFASICO AEREO CONVENCIONAL DE 37.5 KVA; 5.8/0.38-0.22 KV.</t>
  </si>
  <si>
    <t>TMC247</t>
  </si>
  <si>
    <t>TRANSFORMADOR MONOFASICO AEREO CONVENCIONAL DE 37.5 KVA; 12/0.38-0.22 KV.</t>
  </si>
  <si>
    <t>TMC248</t>
  </si>
  <si>
    <t>TRANSFORMADOR MONOFASICO DE 15 KVA, 7.62/0.44-0.22 KV.</t>
  </si>
  <si>
    <t>TMC249</t>
  </si>
  <si>
    <t>TRANSFORMADOR MONOFASICO DE 100 KVA, 7.62/0.22 KV.</t>
  </si>
  <si>
    <t>TMC25</t>
  </si>
  <si>
    <t>TRANSFORMADOR MONOFASICO AEREO CONVENCIONAL DE 37.5 KVA; 13.2/0.22 KV.</t>
  </si>
  <si>
    <t>TMC250</t>
  </si>
  <si>
    <t>TRANSFORMADOR MONOFASICO DE 100 KVA, 10/0.22 KV.</t>
  </si>
  <si>
    <t>TMC251</t>
  </si>
  <si>
    <t>TRANSFORMADOR MONOFASICO DE 100 KVA, 22.9/0.22 KV.</t>
  </si>
  <si>
    <t>TMC26</t>
  </si>
  <si>
    <t>TRANSFORMADOR MONOFASICO AEREO CONVENCIONAL DE 37.5 KVA; 13.2/0.44-0.22 KV.</t>
  </si>
  <si>
    <t>TMC27</t>
  </si>
  <si>
    <t>TRANSFORMADOR MONOFASICO AEREO CONVENCIONAL DE 37.5 KVA; 22.9/0.22 KV.</t>
  </si>
  <si>
    <t>TMC28</t>
  </si>
  <si>
    <t>TRANSFORMADOR MONOFASICO AEREO CONVENCIONAL DE 50 KVA;  7.62/0.44-0.22 KV.</t>
  </si>
  <si>
    <t>TMC29</t>
  </si>
  <si>
    <t>TRANSFORMADOR MONOFASICO AEREO CONVENCIONAL DE 50 KVA; 10/0.22 KV.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</si>
  <si>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</si>
  <si>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</si>
  <si>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</si>
  <si>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</si>
  <si>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TMC32</t>
  </si>
  <si>
    <t>TRANSFORMADOR MONOFASICO AEREO CONVENCIONAL DE 50 KVA; 22.9/0.22 KV.</t>
  </si>
  <si>
    <t>TMC33</t>
  </si>
  <si>
    <t>TRANSFORMADOR MONOFASICO AEREO CONVENCIONAL DE 75 KVA;  7.62/0.44-0.22 KV.</t>
  </si>
  <si>
    <t>TMC34</t>
  </si>
  <si>
    <t>TRANSFORMADOR MONOFASICO AEREO CONVENCIONAL DE 75 KVA; 10/0.22 KV.</t>
  </si>
  <si>
    <t>TMC35</t>
  </si>
  <si>
    <t>TRANSFORMADOR MONOFASICO AEREO CONVENCIONAL DE 75 KVA; 13.2/0.22 KV.</t>
  </si>
  <si>
    <t>TMC36</t>
  </si>
  <si>
    <t>TRANSFORMADOR MONOFASICO AEREO CONVENCIONAL DE 75 KVA; 13.2/0.44-0.22 KV.</t>
  </si>
  <si>
    <t>TMC37</t>
  </si>
  <si>
    <t>TRANSFORMADOR MONOFASICO AEREO CONVENCIONAL DE 75 KVA; 22.9/0.22 KV.</t>
  </si>
  <si>
    <t>TMC38</t>
  </si>
  <si>
    <t>TRANSFORMADOR MONOFASICO AEREO CONVENCIONAL DE  1,5 KVA;  7.62/0.44-0.22 KV.</t>
  </si>
  <si>
    <t>TMC39</t>
  </si>
  <si>
    <t>TRANSFORMADOR MONOFASICO AEREO CONVENCIONAL DE  1,5 KVA; 10/0.22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</si>
  <si>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</si>
  <si>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</si>
  <si>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</si>
  <si>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</si>
  <si>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TMC42</t>
  </si>
  <si>
    <t>TRANSFORMADOR MONOFASICO AEREO CONVENCIONAL DE  1,5 KVA; 22.9/0.22 KV.</t>
  </si>
  <si>
    <t>TMC43</t>
  </si>
  <si>
    <t>TRANSFORMADOR MONOFASICO AEREO CONVENCIONAL DE  3 KVA;  7.62/0.44-0.22 KV.</t>
  </si>
  <si>
    <t>TMC44</t>
  </si>
  <si>
    <t>TRANSFORMADOR MONOFASICO AEREO CONVENCIONAL DE  3 KVA; 10/0.22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</si>
  <si>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</si>
  <si>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</si>
  <si>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</si>
  <si>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</si>
  <si>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TMC47</t>
  </si>
  <si>
    <t>TRANSFORMADOR MONOFASICO AEREO CONVENCIONAL DE  3 KVA; 22.9/0.22 KV.</t>
  </si>
  <si>
    <t>TMC48</t>
  </si>
  <si>
    <t>TRANSFORMADOR MONOFASICO AEREO CONVENCIONAL DE  7 KVA;  7.62/0.44-0.22 KV.</t>
  </si>
  <si>
    <t>TMC49</t>
  </si>
  <si>
    <t>TRANSFORMADOR MONOFASICO AEREO CONVENCIONAL DE  7 KVA; 10/0.22 KV.</t>
  </si>
  <si>
    <t>TMC50</t>
  </si>
  <si>
    <t>TRANSFORMADOR MONOFASICO AEREO CONVENCIONAL DE  7 KVA; 13.2/0.22 KV.</t>
  </si>
  <si>
    <t>TMC51</t>
  </si>
  <si>
    <t>TRANSFORMADOR MONOFASICO AEREO CONVENCIONAL DE  7 KVA; 13.2/0.44-0.22 KV.</t>
  </si>
  <si>
    <t>TMC52</t>
  </si>
  <si>
    <t>TRANSFORMADOR MONOFASICO AEREO CONVENCIONAL DE  7 KVA; 22.9/0.22 KV.</t>
  </si>
  <si>
    <t>TMC53</t>
  </si>
  <si>
    <t>TRANSFORMADOR MONOFASICO AEREO CONVENCIONAL DE  20 KVA;  7.62/0.44-0.22 KV.</t>
  </si>
  <si>
    <t>TMC54</t>
  </si>
  <si>
    <t>TRANSFORMADOR MONOFASICO AEREO CONVENCIONAL DE  20 KVA; 10/0.22 KV.</t>
  </si>
  <si>
    <t>TMC55</t>
  </si>
  <si>
    <t>TRANSFORMADOR MONOFASICO AEREO CONVENCIONAL DE  20 KVA; 13.2/0.22 KV.</t>
  </si>
  <si>
    <t>TMC56</t>
  </si>
  <si>
    <t>TRANSFORMADOR MONOFASICO AEREO CONVENCIONAL DE  20 KVA; 13.2/0.44-0.22 KV.</t>
  </si>
  <si>
    <t>TMC57</t>
  </si>
  <si>
    <t>TRANSFORMADOR MONOFASICO AEREO CONVENCIONAL DE  20 KVA; 22.9/0.22 KV.</t>
  </si>
  <si>
    <t>TMC58</t>
  </si>
  <si>
    <t>TRANSFORMADOR MONOFASICO AEREO CONVENCIONAL DE  30 KVA;  7.62/0.44-0.22 KV.</t>
  </si>
  <si>
    <t>TMC59</t>
  </si>
  <si>
    <t>TRANSFORMADOR MONOFASICO AEREO CONVENCIONAL DE  30 KVA; 10/0.22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</si>
  <si>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</si>
  <si>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</si>
  <si>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</si>
  <si>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</si>
  <si>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TMC62</t>
  </si>
  <si>
    <t>TRANSFORMADOR MONOFASICO AEREO CONVENCIONAL DE  30 KVA; 22.9/0.22 KV.</t>
  </si>
  <si>
    <t>TMC63</t>
  </si>
  <si>
    <t>TRANSFORMADOR MONOFASICO AEREO CONVENCIONAL DE  40 KVA;  7.62/0.44-0.22 KV.</t>
  </si>
  <si>
    <t>TMC64</t>
  </si>
  <si>
    <t>TRANSFORMADOR MONOFASICO AEREO CONVENCIONAL DE  40 KVA; 10/0.22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</si>
  <si>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</si>
  <si>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</si>
  <si>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</si>
  <si>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</si>
  <si>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TMC67</t>
  </si>
  <si>
    <t>TRANSFORMADOR MONOFASICO AEREO CONVENCIONAL DE  40 KVA; 22.9/0.22 KV.</t>
  </si>
  <si>
    <t>TMC68</t>
  </si>
  <si>
    <t>TRANSFORMADOR MONOFASICO AEREO CONVENCIONAL DE  80 KVA;  7.62/0.44-0.22 KV.</t>
  </si>
  <si>
    <t>TMC69</t>
  </si>
  <si>
    <t>TRANSFORMADOR MONOFASICO AEREO CONVENCIONAL DE  80 KVA; 10/0.22 KV.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</si>
  <si>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</si>
  <si>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</si>
  <si>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</si>
  <si>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</si>
  <si>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TMC72</t>
  </si>
  <si>
    <t>TRANSFORMADOR MONOFASICO AEREO CONVENCIONAL DE  80 KVA; 22.9/0.22 KV.</t>
  </si>
  <si>
    <t>TMC73</t>
  </si>
  <si>
    <t>TRANSFORMADOR MONOFASICO AEREO CONVENCIONAL DE  125 KVA;  7.62/0.44-0.22 KV.</t>
  </si>
  <si>
    <t>TMC74</t>
  </si>
  <si>
    <t>TRANSFORMADOR MONOFASICO AEREO CONVENCIONAL DE  125 KVA; 10/0.22 KV.</t>
  </si>
  <si>
    <t>TMC75</t>
  </si>
  <si>
    <t>TRANSFORMADOR MONOFASICO AEREO CONVENCIONAL DE  125 KVA; 13.2/0.22 KV.</t>
  </si>
  <si>
    <t>TMC76</t>
  </si>
  <si>
    <t>TRANSFORMADOR MONOFASICO AEREO CONVENCIONAL DE  125 KVA; 13.2/0.44-0.22 KV.</t>
  </si>
  <si>
    <t>TMC77</t>
  </si>
  <si>
    <t>TRANSFORMADOR MONOFASICO AEREO CONVENCIONAL DE  125 KVA; 22.9/0.22 KV.</t>
  </si>
  <si>
    <t>TMC78</t>
  </si>
  <si>
    <t>TRANSFORMADOR MONOFASICO AEREO CONVENCIONAL DE  5 KVA 2.3 / 0.44-0.22 KV</t>
  </si>
  <si>
    <t>TMC79</t>
  </si>
  <si>
    <t>TRANSFORMADOR MONOFASICO AEREO CONVENCIONAL DE 10 KVA 2.3 / 0.44-0.22 KV</t>
  </si>
  <si>
    <t>TMC80</t>
  </si>
  <si>
    <t>TRANSFORMADOR MONOFASICO DE 5 KVA, 22.9-10/0.44-0.22 KV.</t>
  </si>
  <si>
    <t>TMC81</t>
  </si>
  <si>
    <t>TRANSFORMADOR MONOFASICO AEREO CONVENCIONAL DE 15 KVA 10 / 0.38-0.22 KV</t>
  </si>
  <si>
    <t>TMC82</t>
  </si>
  <si>
    <t>TRANSFORMADOR MONOFASICO DE 5 KVA, 10/0.44-0.22 KV.</t>
  </si>
  <si>
    <t>TMC83</t>
  </si>
  <si>
    <t>TRANSFORMADOR MONOFASICO AEREO CONVENCIONAL DE 15 KVA 2.3 / 0.44-0.22 KV</t>
  </si>
  <si>
    <t>TMC84</t>
  </si>
  <si>
    <t>TRANSFORMADOR MONOFASICO DE 10 KVA, 22.9-10/0.44-0.22 KV.</t>
  </si>
  <si>
    <t>TMC85</t>
  </si>
  <si>
    <t>TRANSFORMADOR MONOFASICO AEREO CONVENCIONAL DE 15 KVA 13.2 / 0.38-0.22 KV</t>
  </si>
  <si>
    <t>TMC86</t>
  </si>
  <si>
    <t>TRANSFORMADOR MONOFASICO DE 10 KVA, 10/0.44-0.22 KV.</t>
  </si>
  <si>
    <t>TMC87</t>
  </si>
  <si>
    <t>TRANSFORMADOR MONOFASICO AEREO CONVENCIONAL DE 25 KVA 2.3 / 0.22 KV</t>
  </si>
  <si>
    <t>TMC88</t>
  </si>
  <si>
    <t>TRANSFORMADOR MONOFASICO DE 15KVA, 22.9-10/0.44-0.22 KV.</t>
  </si>
  <si>
    <t>TMC89</t>
  </si>
  <si>
    <t>TRANSFORMADOR MONOFASICO AEREO CONVENCIONAL DE 25 KVA 2.3 / 0.44-0.22 KV</t>
  </si>
  <si>
    <t>TMC90</t>
  </si>
  <si>
    <t>TRANSFORMADOR MONOFASICO DE 15 KVA, 10/0.44-0.22 KV.</t>
  </si>
  <si>
    <t>TMC91</t>
  </si>
  <si>
    <t>TRANSFORMADOR MONOFASICO AEREO CONVENCIONAL DE 25 KVA 5.8 / 0.22 KV</t>
  </si>
  <si>
    <t>TMC92</t>
  </si>
  <si>
    <t>TRANSFORMADOR MONOFASICO DE 25 KVA, 22.9-10/0.44-0.22 KV.</t>
  </si>
  <si>
    <t>TMC93</t>
  </si>
  <si>
    <t>TRANSFORMADOR MONOFASICO AEREO CONVENCIONAL DE 37.5 KVA 2.3 / 0.38-0.22 KV</t>
  </si>
  <si>
    <t>TMC94</t>
  </si>
  <si>
    <t>TRANSFORMADOR MONOFASICO DE 25 KVA, 10/0.44-0.22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</si>
  <si>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</si>
  <si>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</si>
  <si>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</si>
  <si>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</si>
  <si>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TMC97</t>
  </si>
  <si>
    <t>TRANSFORMADOR MONOFASICO AEREO CONVENCIONAL DE 37.5 KVA 13.2 / 0.38-0.22 KV</t>
  </si>
  <si>
    <t>TMC98</t>
  </si>
  <si>
    <t>TRANSFORMADOR MONOFASICO AEREO CONVENCIONAL DE 37.5 KVA 22.9 / 0.44-0.22 KV</t>
  </si>
  <si>
    <t>TMC99</t>
  </si>
  <si>
    <t>TRANSFORMADOR MONOFASICO AEREO CONVENCIONAL DE 50 KVA 2.3 / 0.22 KV</t>
  </si>
  <si>
    <t>Transformadores SE Convencional</t>
  </si>
  <si>
    <t>TMV01</t>
  </si>
  <si>
    <t>TRANSFORMADOR DE 10 KVA MONOFASICO</t>
  </si>
  <si>
    <t>TMV02</t>
  </si>
  <si>
    <t>TRANSFORMADOR DE 15 KVA MONOFASICO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</si>
  <si>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</si>
  <si>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</si>
  <si>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</si>
  <si>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</si>
  <si>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</si>
  <si>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</si>
  <si>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</si>
  <si>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</si>
  <si>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</si>
  <si>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</si>
  <si>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</si>
  <si>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</si>
  <si>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Transformadores Trifasicos Aereos</t>
  </si>
  <si>
    <t>TTA01</t>
  </si>
  <si>
    <t>TRANSFORMADOR TRIFASICO AEREO  10 KVA; 10/0.22 KV.</t>
  </si>
  <si>
    <t>TTA02</t>
  </si>
  <si>
    <t>TRANSFORMADOR TRIFASICO AEREO  10 KVA; 13.2/0.22 KV.</t>
  </si>
  <si>
    <t>TTA03</t>
  </si>
  <si>
    <t>TRANSFORMADOR TRIFASICO AEREO  10 KVA; 13.2/0.38 KV.</t>
  </si>
  <si>
    <t>TTA04</t>
  </si>
  <si>
    <t>TRANSFORMADOR TRIFASICO AEREO  10 KVA; 22.9/0.22 KV.</t>
  </si>
  <si>
    <t>TTA05</t>
  </si>
  <si>
    <t>TRANSFORMADOR TRIFASICO AEREO  10 KVA; 22.9/0.38-0.22 KV.</t>
  </si>
  <si>
    <t>TTA06</t>
  </si>
  <si>
    <t>TRANSFORMADOR TRIFASICO AEREO  15 KVA; 10/0.22 KV.</t>
  </si>
  <si>
    <t>TTA07</t>
  </si>
  <si>
    <t>TRANSFORMADOR TRIFASICO AEREO  15 KVA; 13.2/0.22 KV.</t>
  </si>
  <si>
    <t>TTA08</t>
  </si>
  <si>
    <t>TRANSFORMADOR TRIFASICO AEREO  15 KVA; 13.2/0.38 KV.</t>
  </si>
  <si>
    <t>TTA09</t>
  </si>
  <si>
    <t>TRANSFORMADOR TRIFASICO AEREO  15 KVA; 22.9/0.22 KV.</t>
  </si>
  <si>
    <t>TTA10</t>
  </si>
  <si>
    <t>TRANSFORMADOR TRIFASICO AEREO  15 KVA; 22.9/0.38-0.22 KV.</t>
  </si>
  <si>
    <t>TTA100</t>
  </si>
  <si>
    <t>TRANSFORMADOR TRIFASICO AEREO  220 KVA; 22.9/0.22 KV.</t>
  </si>
  <si>
    <t>TTA101</t>
  </si>
  <si>
    <t>TRANSFORMADOR TRIFASICO AEREO  220 KVA; 22.9/0.38-0.22 KV.</t>
  </si>
  <si>
    <t>TTA102</t>
  </si>
  <si>
    <t>TRANSFORMADOR TRIFASICO AEREO  225 KVA; 10/0.22 KV.</t>
  </si>
  <si>
    <t>TTA103</t>
  </si>
  <si>
    <t>TRANSFORMADOR TRIFASICO AEREO  225 KVA; 13.2/0.22 KV.</t>
  </si>
  <si>
    <t>TTA104</t>
  </si>
  <si>
    <t>TRANSFORMADOR TRIFASICO AEREO  225 KVA; 13.2/0.38 KV.</t>
  </si>
  <si>
    <t>TTA105</t>
  </si>
  <si>
    <t>TRANSFORMADOR TRIFASICO AEREO  225 KVA; 22.9/0.22 KV.</t>
  </si>
  <si>
    <t>TTA106</t>
  </si>
  <si>
    <t>TRANSFORMADOR TRIFASICO AEREO  225 KVA; 22.9/0.38-0.22 KV.</t>
  </si>
  <si>
    <t>TTA107</t>
  </si>
  <si>
    <t>TRANSFORMADOR TRIFASICO AEREO  275 KVA; 10/0.22 KV.</t>
  </si>
  <si>
    <t>TTA108</t>
  </si>
  <si>
    <t>TRANSFORMADOR TRIFASICO AEREO  275 KVA; 13.2/0.22 KV.</t>
  </si>
  <si>
    <t>TTA109</t>
  </si>
  <si>
    <t>TRANSFORMADOR TRIFASICO AEREO  275 KVA; 13.2/0.38 KV.</t>
  </si>
  <si>
    <t>TTA11</t>
  </si>
  <si>
    <t>TRANSFORMADOR TRIFASICO AEREO  25 KVA; 10/0.22 KV.</t>
  </si>
  <si>
    <t>TTA110</t>
  </si>
  <si>
    <t>TRANSFORMADOR TRIFASICO AEREO  275 KVA; 22.9/0.22 KV.</t>
  </si>
  <si>
    <t>TTA111</t>
  </si>
  <si>
    <t>TRANSFORMADOR TRIFASICO AEREO  275 KVA; 22.9/0.38-0.22 KV.</t>
  </si>
  <si>
    <t>TTA112</t>
  </si>
  <si>
    <t>TRANSFORMADOR TRIFASICO AEREO  300 KVA; 10/0.22 KV.</t>
  </si>
  <si>
    <t>TTA113</t>
  </si>
  <si>
    <t>TRANSFORMADOR TRIFASICO AEREO  300 KVA; 13.2/0.22 KV.</t>
  </si>
  <si>
    <t>TTA114</t>
  </si>
  <si>
    <t>TRANSFORMADOR TRIFASICO AEREO  300 KVA; 13.2/0.38 KV.</t>
  </si>
  <si>
    <t>TTA115</t>
  </si>
  <si>
    <t>TRANSFORMADOR TRIFASICO AEREO  300 KVA; 22.9/0.22 KV.</t>
  </si>
  <si>
    <t>TTA116</t>
  </si>
  <si>
    <t>TRANSFORMADOR TRIFASICO AEREO  300 KVA; 22.9/0.38-0.22 KV.</t>
  </si>
  <si>
    <t>TTA117</t>
  </si>
  <si>
    <t>TRANSFORMADOR TRIFASICO AEREO  315 KVA; 10/0.22 KV.</t>
  </si>
  <si>
    <t>TTA118</t>
  </si>
  <si>
    <t>TRANSFORMADOR TRIFASICO AEREO  315 KVA; 13.2/0.22 KV.</t>
  </si>
  <si>
    <t>TTA119</t>
  </si>
  <si>
    <t>TRANSFORMADOR TRIFASICO AEREO  315 KVA; 13.2/0.38 KV.</t>
  </si>
  <si>
    <t>TTA12</t>
  </si>
  <si>
    <t>TRANSFORMADOR TRIFASICO AEREO  25 KVA; 13.2/0.22 KV.</t>
  </si>
  <si>
    <t>TTA120</t>
  </si>
  <si>
    <t>TRANSFORMADOR TRIFASICO AEREO  315 KVA; 22.9/0.22 KV.</t>
  </si>
  <si>
    <t>TTA121</t>
  </si>
  <si>
    <t>TRANSFORMADOR TRIFASICO AEREO  315 KVA; 22.9/0.38-0.22 KV.</t>
  </si>
  <si>
    <t>TTA122</t>
  </si>
  <si>
    <t>TRANSFORMADOR TRIFASICO AEREO  320 KVA; 10/0.22 KV.</t>
  </si>
  <si>
    <t>TTA123</t>
  </si>
  <si>
    <t>TRANSFORMADOR TRIFASICO AEREO  320 KVA; 13.2/0.22 KV.</t>
  </si>
  <si>
    <t>TTA124</t>
  </si>
  <si>
    <t>TRANSFORMADOR TRIFASICO AEREO  320 KVA; 13.2/0.38 KV.</t>
  </si>
  <si>
    <t>TTA125</t>
  </si>
  <si>
    <t>TRANSFORMADOR TRIFASICO AEREO  320 KVA; 22.9/0.22 KV.</t>
  </si>
  <si>
    <t>TTA126</t>
  </si>
  <si>
    <t>TRANSFORMADOR TRIFASICO AEREO  320 KVA; 22.9/0.38-0.22 KV.</t>
  </si>
  <si>
    <t>TTA127</t>
  </si>
  <si>
    <t>TRANSFORMADOR TRIFASICO AEREO  375 KVA; 10/0.22 KV.</t>
  </si>
  <si>
    <t>TTA128</t>
  </si>
  <si>
    <t>TRANSFORMADOR TRIFASICO AEREO  375 KVA; 13.2/0.22 KV.</t>
  </si>
  <si>
    <t>TTA129</t>
  </si>
  <si>
    <t>TRANSFORMADOR TRIFASICO AEREO  375 KVA; 13.2/0.38 KV.</t>
  </si>
  <si>
    <t>TTA13</t>
  </si>
  <si>
    <t>TRANSFORMADOR TRIFASICO AEREO  25 KVA; 13.2/0.38 KV.</t>
  </si>
  <si>
    <t>TTA130</t>
  </si>
  <si>
    <t>TRANSFORMADOR TRIFASICO AEREO  375 KVA; 22.9/0.22 KV.</t>
  </si>
  <si>
    <t>TTA131</t>
  </si>
  <si>
    <t>TRANSFORMADOR TRIFASICO AEREO  375 KVA; 22.9/0.38-0.22 KV.</t>
  </si>
  <si>
    <t>TTA14</t>
  </si>
  <si>
    <t>TRANSFORMADOR TRIFASICO AEREO  25 KVA; 22.9/0.22 KV.</t>
  </si>
  <si>
    <t>TTA140</t>
  </si>
  <si>
    <t>TRANSFORMADOR TRIFASICO 250 KVA 10 / 0.40 - 0.23 KV.</t>
  </si>
  <si>
    <t>TTA141</t>
  </si>
  <si>
    <t>TRANSFORMADOR TRIFASICO 160 KVA 22.9 - 10 / 0.40 - 0.23 KV.</t>
  </si>
  <si>
    <t>TTA142</t>
  </si>
  <si>
    <t>TRANSFORMADOR TRIFASICO 160 KVA 13.2 - 22.9  / 0.40 - 0.23 KV.</t>
  </si>
  <si>
    <t>TTA143</t>
  </si>
  <si>
    <t>TRANSFORMADOR TRIFASICO 160 KVA 10 / 0.40 - 0.23 KV.</t>
  </si>
  <si>
    <t>TTA144</t>
  </si>
  <si>
    <t>TRANSFORMADOR TRIFASICO 100 KVA 22.9 - 10 / 0.40 - 0.23 KV.</t>
  </si>
  <si>
    <t>TTA145</t>
  </si>
  <si>
    <t>TRANSFORMADOR TRIFASICO 100 KVA 13.2 - 22.9  / 0.40 - 0.23 KV.</t>
  </si>
  <si>
    <t>TTA146</t>
  </si>
  <si>
    <t>TRANSFORMADOR TRIFASICO 100 KVA 10 / 0.40 - 0.23 KV.</t>
  </si>
  <si>
    <t>TTA147</t>
  </si>
  <si>
    <t>TRANSFORMADOR TRIFASICO 50 KVA 22.9 - 10 / 0.40 - 0.23 KV.</t>
  </si>
  <si>
    <t>TTA148</t>
  </si>
  <si>
    <t>TRANSFORMADOR TRIFASICO 50 KVA 13.2 - 22.9  / 0.40 - 0.23 KV.</t>
  </si>
  <si>
    <t>TTA149</t>
  </si>
  <si>
    <t>TRANSFORMADOR TRIFASICO 50 KVA 10 / 0.40 - 0.23 KV.</t>
  </si>
  <si>
    <t>TTA15</t>
  </si>
  <si>
    <t>TRANSFORMADOR TRIFASICO AEREO  25 KVA; 22.9/0.38-0.22 KV.</t>
  </si>
  <si>
    <t>TTA150</t>
  </si>
  <si>
    <t>TRANSFORMADOR TRIFASICO 25 KVA 22.9 - 10 / 0.40 - 0.23 KV.</t>
  </si>
  <si>
    <t>TTA151</t>
  </si>
  <si>
    <t>TRANSFORMADOR TRIFASICO 25 KVA 13.2 - 22.9  / 0.40 - 0.23 KV.</t>
  </si>
  <si>
    <t>TTA152</t>
  </si>
  <si>
    <t>TRANSFORMADOR TRIFASICO 25 KVA 10 / 0.40 - 0.23 KV.</t>
  </si>
  <si>
    <t>TTA153</t>
  </si>
  <si>
    <t>TRANSFORMADOR TRIFASICO AEREO  10 KVA; 2.3/0.44-0.22 KV.</t>
  </si>
  <si>
    <t>TTA154</t>
  </si>
  <si>
    <t>TRANSFORMADOR TRIFASICO AEREO  10 KVA; 7.62/0.22 KV.</t>
  </si>
  <si>
    <t>TTA155</t>
  </si>
  <si>
    <t>TRANSFORMADOR TRIFASICO AEREO  10 KVA; 7.62/0.44-0.22 KV.</t>
  </si>
  <si>
    <t>TTA156</t>
  </si>
  <si>
    <t>TRANSFORMADOR TRIFASICO AEREO  10 KVA; 10/0.38-0.22 KV.</t>
  </si>
  <si>
    <t>TTA157</t>
  </si>
  <si>
    <t>TRANSFORMADOR TRIFASICO AEREO  10 KVA; 10/0.44-0.22 KV.</t>
  </si>
  <si>
    <t>TTA158</t>
  </si>
  <si>
    <t>TRANSFORMADOR TRIFASICO AEREO  10 KVA; 12/0.38-0.22 KV.</t>
  </si>
  <si>
    <t>TTA159</t>
  </si>
  <si>
    <t>TRANSFORMADOR TRIFASICO AEREO  10 KVA; 12/0.44-0.22 KV.</t>
  </si>
  <si>
    <t>TTA16</t>
  </si>
  <si>
    <t>TRANSFORMADOR TRIFASICO AEREO  50 KVA; 10/0.22 KV.</t>
  </si>
  <si>
    <t>TTA160</t>
  </si>
  <si>
    <t>TRANSFORMADOR TRIFASICO AEREO  10 KVA; 13.2/0.38-0.22 KV.</t>
  </si>
  <si>
    <t>TTA161</t>
  </si>
  <si>
    <t>TRANSFORMADOR TRIFASICO AEREO  10 KVA; 13.2/0.44-0.22 KV.</t>
  </si>
  <si>
    <t>TTA162</t>
  </si>
  <si>
    <t>TRANSFORMADOR TRIFASICO AEREO  10 KVA; 22.9/0.44-0.22 KV.</t>
  </si>
  <si>
    <t>TTA163</t>
  </si>
  <si>
    <t>TRANSFORMADOR TRIFASICO AEREO  15 KVA; 2.3/0.38-0.22 KV.</t>
  </si>
  <si>
    <t>TTA164</t>
  </si>
  <si>
    <t>TRANSFORMADOR TRIFASICO AEREO  15 KVA; 7.62/0.44-0.22 KV.</t>
  </si>
  <si>
    <t>TTA165</t>
  </si>
  <si>
    <t>TRANSFORMADOR TRIFASICO AEREO  15 KVA; 10/0.38-0.22 KV.</t>
  </si>
  <si>
    <t>TTA166</t>
  </si>
  <si>
    <t>TRANSFORMADOR TRIFASICO AEREO  15 KVA; 10/0.44-0.22 KV.</t>
  </si>
  <si>
    <t>TTA167</t>
  </si>
  <si>
    <t>TRANSFORMADOR TRIFASICO AEREO  15 KVA; 22.9/0.44-0.22 KV.</t>
  </si>
  <si>
    <t>TTA168</t>
  </si>
  <si>
    <t>TRANSFORMADOR TRIFASICO AEREO  25 KVA; 5.8/0.22 KV</t>
  </si>
  <si>
    <t>TTA169</t>
  </si>
  <si>
    <t>TRANSFORMADOR TRIFASICO AEREO  25 KVA; 7.62/0.22 KV</t>
  </si>
  <si>
    <t>TTA17</t>
  </si>
  <si>
    <t>TRANSFORMADOR TRIFASICO AEREO  50 KVA; 13.2/0.22 KV.</t>
  </si>
  <si>
    <t>TTA170</t>
  </si>
  <si>
    <t>TRANSFORMADOR TRIFASICO AEREO  25 KVA; 10/0.38-0.22 KV</t>
  </si>
  <si>
    <t>TTA171</t>
  </si>
  <si>
    <t>TRANSFORMADOR TRIFASICO AEREO  25 KVA; 10/0.44-0.22 KV</t>
  </si>
  <si>
    <t>TTA172</t>
  </si>
  <si>
    <t>TRANSFORMADOR TRIFASICO AEREO  25 KVA; 12/0.22 KV</t>
  </si>
  <si>
    <t>TTA173</t>
  </si>
  <si>
    <t>TRANSFORMADOR TRIFASICO AEREO  25 KVA; 12/0.44-0.22 KV</t>
  </si>
  <si>
    <t>TTA174</t>
  </si>
  <si>
    <t>TRANSFORMADOR TRIFASICO AEREO  25 KVA; 22.9/0.44-0.22 KV</t>
  </si>
  <si>
    <t>TTA175</t>
  </si>
  <si>
    <t>TRANSFORMADOR TRIFASICO AEREO  30 KVA; 10/0.44-0.22 KV.</t>
  </si>
  <si>
    <t>TTA176</t>
  </si>
  <si>
    <t>TRANSFORMADOR TRIFASICO AEREO  30 KVA; 13.2/0.44-0.22 KV.</t>
  </si>
  <si>
    <t>TTA177</t>
  </si>
  <si>
    <t>TRANSFORMADOR TRIFASICO AEREO  30 KVA; 22.9/0.44-0.22 KV.</t>
  </si>
  <si>
    <t>TTA178</t>
  </si>
  <si>
    <t>TRANSFORMADOR TRIFASICO AEREO  37 KVA; 10/0.38-0.22 KV.</t>
  </si>
  <si>
    <t>TTA179</t>
  </si>
  <si>
    <t>TRANSFORMADOR TRIFASICO AEREO  37 KVA; 12/0.22 KV.</t>
  </si>
  <si>
    <t>TTA18</t>
  </si>
  <si>
    <t>TRANSFORMADOR TRIFASICO AEREO  50 KVA; 13.2/0.38 KV.</t>
  </si>
  <si>
    <t>TTA180</t>
  </si>
  <si>
    <t>TRANSFORMADOR TRIFASICO AEREO  37 KVA; 12/0.38-0.22 KV.</t>
  </si>
  <si>
    <t>TTA181</t>
  </si>
  <si>
    <t>TRANSFORMADOR TRIFASICO AEREO  37 KVA; 22.9/0.44-0.22 KV.</t>
  </si>
  <si>
    <t>TTA182</t>
  </si>
  <si>
    <t>TRANSFORMADOR TRIFASICO AEREO  50 KVA; 2.3/0.38-0.22 KV.</t>
  </si>
  <si>
    <t>TTA183</t>
  </si>
  <si>
    <t>TRANSFORMADOR TRIFASICO AEREO  50 KVA; 7.62/0.44-0.22 KV.</t>
  </si>
  <si>
    <t>TTA184</t>
  </si>
  <si>
    <t>TRANSFORMADOR TRIFASICO AEREO  50 KVA; 10/0.38-0.22 KV.</t>
  </si>
  <si>
    <t>TTA185</t>
  </si>
  <si>
    <t>TRANSFORMADOR TRIFASICO AEREO  50 KVA; 10/0.44-0.22 KV.</t>
  </si>
  <si>
    <t>TTA186</t>
  </si>
  <si>
    <t>TRANSFORMADOR TRIFASICO AEREO  50 KVA; 12/0.22 KV.</t>
  </si>
  <si>
    <t>TTA187</t>
  </si>
  <si>
    <t>TRANSFORMADOR TRIFASICO AEREO  50 KVA; 22.9/0.44-0.22 KV.</t>
  </si>
  <si>
    <t>TTA188</t>
  </si>
  <si>
    <t>TRANSFORMADOR TRIFASICO AEREO  75 KVA; 7.62/0.22 KV.</t>
  </si>
  <si>
    <t>TTA189</t>
  </si>
  <si>
    <t>TRANSFORMADOR TRIFASICO AEREO  75 KVA; 10/0.44-0.22 KV.</t>
  </si>
  <si>
    <t>TTA19</t>
  </si>
  <si>
    <t>TRANSFORMADOR TRIFASICO AEREO  50 KVA; 22.9/0.22 KV.</t>
  </si>
  <si>
    <t>TTA190</t>
  </si>
  <si>
    <t>TRANSFORMADOR TRIFASICO AEREO  75 KVA; 12/0.22 KV.</t>
  </si>
  <si>
    <t>TTA191</t>
  </si>
  <si>
    <t>TRANSFORMADOR TRIFASICO AEREO  75 KVA; 12/0.38-0.22 KV.</t>
  </si>
  <si>
    <t>TTA192</t>
  </si>
  <si>
    <t>TRANSFORMADOR TRIFASICO AEREO  75 KVA; 12/0.44-0.22 KV.</t>
  </si>
  <si>
    <t>TTA193</t>
  </si>
  <si>
    <t>TRANSFORMADOR TRIFASICO AEREO  75 KVA; 13.2/0.44-0.22 KV.</t>
  </si>
  <si>
    <t>TTA194</t>
  </si>
  <si>
    <t>TRANSFORMADOR TRIFASICO AEREO  75 KVA; 22.9/0.44-0.22 KV.</t>
  </si>
  <si>
    <t>TTA195</t>
  </si>
  <si>
    <t>TRANSFORMADOR TRIFASICO AEREO  80 KVA; 7.62/0.22 KV.</t>
  </si>
  <si>
    <t>TTA196</t>
  </si>
  <si>
    <t>TRANSFORMADOR TRIFASICO AEREO  80 KVA; 10/0.38-0.22 KV.</t>
  </si>
  <si>
    <t>TTA197</t>
  </si>
  <si>
    <t>TRANSFORMADOR TRIFASICO AEREO  80 KVA; 12/0.38-0.22 KV.</t>
  </si>
  <si>
    <t>TTA198</t>
  </si>
  <si>
    <t>TRANSFORMADOR TRIFASICO AEREO  80 KVA; 13.2/0.44-0.22 KV.</t>
  </si>
  <si>
    <t>TTA199</t>
  </si>
  <si>
    <t>TRANSFORMADOR TRIFASICO AEREO  80 KVA; 22.9/0.44-0.22 KV.</t>
  </si>
  <si>
    <t>TTA20</t>
  </si>
  <si>
    <t>TRANSFORMADOR TRIFASICO AEREO  50 KVA; 22.9/0.38-0.22 KV.</t>
  </si>
  <si>
    <t>TTA200</t>
  </si>
  <si>
    <t>TRANSFORMADOR TRIFASICO AEREO  90 KVA; 10/0.44-0.22 KV.</t>
  </si>
  <si>
    <t>TTA201</t>
  </si>
  <si>
    <t>TRANSFORMADOR TRIFASICO AEREO  90 KVA; 12/0.22 KV.</t>
  </si>
  <si>
    <t>TTA202</t>
  </si>
  <si>
    <t>TRANSFORMADOR TRIFASICO AEREO  90 KVA; 13.2/0.38-0.22 KV.</t>
  </si>
  <si>
    <t>TTA203</t>
  </si>
  <si>
    <t>TRANSFORMADOR TRIFASICO AEREO  90 KVA; 13.2/0.44-0.22 KV.</t>
  </si>
  <si>
    <t>TTA204</t>
  </si>
  <si>
    <t>TRANSFORMADOR TRIFASICO AEREO  90 KVA; 22.9/0.44-0.22 KV.</t>
  </si>
  <si>
    <t>TTA205</t>
  </si>
  <si>
    <t>TRANSFORMADOR TRIFASICO AEREO  100 KVA;  5.8/0.22 KV.</t>
  </si>
  <si>
    <t>TTA206</t>
  </si>
  <si>
    <t>TRANSFORMADOR TRIFASICO AEREO  100 KVA;  10/0.38-0.22 KV.</t>
  </si>
  <si>
    <t>TTA207</t>
  </si>
  <si>
    <t>TRANSFORMADOR TRIFASICO AEREO  100 KVA;  10/0.44-0.22 KV.</t>
  </si>
  <si>
    <t>TTA208</t>
  </si>
  <si>
    <t>TRANSFORMADOR TRIFASICO AEREO  100 KVA;  13.2/0.44-0.22 KV.</t>
  </si>
  <si>
    <t>TTA209</t>
  </si>
  <si>
    <t>TRANSFORMADOR TRIFASICO AEREO  100 KVA;  22.9/0.44-0.22 KV.</t>
  </si>
  <si>
    <t>TTA21</t>
  </si>
  <si>
    <t>TRANSFORMADOR TRIFASICO AEREO  75 KVA; 10/0.22 KV.</t>
  </si>
  <si>
    <t>TTA210</t>
  </si>
  <si>
    <t>TRANSFORMADOR TRIFASICO AEREO  125 KVA; 10/0.38-0.22 KV.</t>
  </si>
  <si>
    <t>TTA211</t>
  </si>
  <si>
    <t>TRANSFORMADOR TRIFASICO AEREO  125 KVA; 10/0.44-0.22 KV.</t>
  </si>
  <si>
    <t>TTA212</t>
  </si>
  <si>
    <t>TRANSFORMADOR TRIFASICO AEREO  125 KVA; 12/0.38-0.22 KV.</t>
  </si>
  <si>
    <t>TTA213</t>
  </si>
  <si>
    <t>TRANSFORMADOR TRIFASICO AEREO  125 KVA; 13.2/0.44-0.22 KV.</t>
  </si>
  <si>
    <t>TTA214</t>
  </si>
  <si>
    <t>TRANSFORMADOR TRIFASICO AEREO  125 KVA; 22.9/0.44-0.22 KV.</t>
  </si>
  <si>
    <t>TTA215</t>
  </si>
  <si>
    <t>TRANSFORMADOR TRIFASICO AEREO  150 KVA; 10/0.44-0.22 KV.</t>
  </si>
  <si>
    <t>TTA216</t>
  </si>
  <si>
    <t>TRANSFORMADOR TRIFASICO AEREO  150 KVA; 13.2/0.44-0.22 KV.</t>
  </si>
  <si>
    <t>TTA217</t>
  </si>
  <si>
    <t>TRANSFORMADOR TRIFASICO AEREO  150 KVA; 22.9/0.44-0.22 KV.</t>
  </si>
  <si>
    <t>TTA218</t>
  </si>
  <si>
    <t>TRANSFORMADOR TRIFASICO AEREO  160 KVA; 10/0.38-0.22 KV.</t>
  </si>
  <si>
    <t>TTA219</t>
  </si>
  <si>
    <t>TRANSFORMADOR TRIFASICO AEREO  160 KVA; 10/0.44-0.22 KV.</t>
  </si>
  <si>
    <t>TTA22</t>
  </si>
  <si>
    <t>TRANSFORMADOR TRIFASICO AEREO  75 KVA; 13.2/0.22 KV.</t>
  </si>
  <si>
    <t>TTA220</t>
  </si>
  <si>
    <t>TRANSFORMADOR TRIFASICO AEREO  160 KVA; 12/0.38-0.22 KV.</t>
  </si>
  <si>
    <t>TTA221</t>
  </si>
  <si>
    <t>TRANSFORMADOR TRIFASICO AEREO  160 KVA; 13.2/0.44-0.22 KV.</t>
  </si>
  <si>
    <t>TTA222</t>
  </si>
  <si>
    <t>TRANSFORMADOR TRIFASICO AEREO  160 KVA; 22.9/0.44-0.22 KV.</t>
  </si>
  <si>
    <t>TTA223</t>
  </si>
  <si>
    <t>TRANSFORMADOR TRIFASICO AEREO  175 KVA; 10/0.44-0.22 KV.</t>
  </si>
  <si>
    <t>TTA224</t>
  </si>
  <si>
    <t>TRANSFORMADOR TRIFASICO AEREO  175 KVA; 13.2/0.38-0.22 KV.</t>
  </si>
  <si>
    <t>TTA225</t>
  </si>
  <si>
    <t>TRANSFORMADOR TRIFASICO AEREO  175 KVA; 13.2/0.44-0.22 KV.</t>
  </si>
  <si>
    <t>TTA226</t>
  </si>
  <si>
    <t>TRANSFORMADOR TRIFASICO AEREO  200 KVA; 2.3/0.38-0.22 KV.</t>
  </si>
  <si>
    <t>TTA227</t>
  </si>
  <si>
    <t>TRANSFORMADOR TRIFASICO AEREO  200 KVA; 10/0.38-0.22 KV.</t>
  </si>
  <si>
    <t>TTA228</t>
  </si>
  <si>
    <t>TRANSFORMADOR TRIFASICO AEREO  200 KVA; 13.2/0.44-0.22 KV.</t>
  </si>
  <si>
    <t>TTA229</t>
  </si>
  <si>
    <t>TRANSFORMADOR TRIFASICO AEREO  220 KVA; 10/0.44-0.22 KV.</t>
  </si>
  <si>
    <t>TTA23</t>
  </si>
  <si>
    <t>TRANSFORMADOR TRIFASICO AEREO  75 KVA; 13.2/0.38 KV.</t>
  </si>
  <si>
    <t>TTA230</t>
  </si>
  <si>
    <t>TRANSFORMADOR TRIFASICO AEREO  220 KVA; 13.2/0.44-0.22 KV.</t>
  </si>
  <si>
    <t>TTA231</t>
  </si>
  <si>
    <t>TRANSFORMADOR TRIFASICO AEREO  225 KVA; 10/0.44-0.22 KV.</t>
  </si>
  <si>
    <t>TTA232</t>
  </si>
  <si>
    <t>TRANSFORMADOR TRIFASICO AEREO  250 KVA; 10/0.38-0.22 KV.</t>
  </si>
  <si>
    <t>TTA233</t>
  </si>
  <si>
    <t>TRANSFORMADOR TRIFASICO AEREO  250 KVA; 10/0.44-0.22 KV.</t>
  </si>
  <si>
    <t>TTA234</t>
  </si>
  <si>
    <t>TRANSFORMADOR TRIFASICO AEREO  250 KVA; 22.9/0.38-0.22 KV.</t>
  </si>
  <si>
    <t>TTA235</t>
  </si>
  <si>
    <t>TRANSFORMADOR TRIFASICO AEREO  300 KVA; 10/0.38-0.22 KV.</t>
  </si>
  <si>
    <t>TTA236</t>
  </si>
  <si>
    <t>TRANSFORMADOR TRIFASICO AEREO  320 KVA; 2.3/0.38-0.22 KV.</t>
  </si>
  <si>
    <t>TTA237</t>
  </si>
  <si>
    <t>TRANSFORMADOR TRIFASICO AEREO 630 KVA; 10/0.38-0.22 KV.</t>
  </si>
  <si>
    <t>TTA238</t>
  </si>
  <si>
    <t>TRANSFORMADOR TRIFASICO 25 KVA 2.3 /  0.22 KV.</t>
  </si>
  <si>
    <t>TTA239</t>
  </si>
  <si>
    <t>TRANSFORMADOR TRIFASICO 25 KVA 13.2 /  0.22 KV.</t>
  </si>
  <si>
    <t>TTA24</t>
  </si>
  <si>
    <t>TRANSFORMADOR TRIFASICO AEREO  75 KVA; 22.9/0.22 KV.</t>
  </si>
  <si>
    <t>TTA240</t>
  </si>
  <si>
    <t>TRANSFORMADOR TRIFASICO 25 KVA 13.2 /  0.38-0.22 KV.</t>
  </si>
  <si>
    <t>TTA241</t>
  </si>
  <si>
    <t>TRANSFORMADOR TRIFASICO 25 KVA 22.9 /  0.22 KV.</t>
  </si>
  <si>
    <t>TTA242</t>
  </si>
  <si>
    <t>TRANSFORMADOR TRIFASICO 50 KVA 2.3 /  0.22 KV.</t>
  </si>
  <si>
    <t>TTA243</t>
  </si>
  <si>
    <t>TRANSFORMADOR TRIFASICO 50 KVA 2.3 / 0.38- 0.22 KV.</t>
  </si>
  <si>
    <t>TTA244</t>
  </si>
  <si>
    <t>TRANSFORMADOR TRIFASICO 50 KVA 7.62 /  0.44-0.22 KV.</t>
  </si>
  <si>
    <t>TTA245</t>
  </si>
  <si>
    <t>TRANSFORMADOR TRIFASICO 50 KVA 13.2 /  0.44-0.22 KV.</t>
  </si>
  <si>
    <t>TTA246</t>
  </si>
  <si>
    <t>TRANSFORMADOR TRIFASICO 50 KVA 22.9 /  0.38-0.22 KV.</t>
  </si>
  <si>
    <t>TTA247</t>
  </si>
  <si>
    <t>TRANSFORMADOR TRIFASICO 100 KVA 10 /  0.22 KV.</t>
  </si>
  <si>
    <t>TTA248</t>
  </si>
  <si>
    <t>TRANSFORMADOR TRIFASICO 100 KVA 22.9 /  0.22 KV.</t>
  </si>
  <si>
    <t>TTA249</t>
  </si>
  <si>
    <t>TRANSFORMADOR TRIFASICO 100 KVA 22.9 /  0.38-0.22 KV.</t>
  </si>
  <si>
    <t>TTA25</t>
  </si>
  <si>
    <t>TRANSFORMADOR TRIFASICO AEREO  75 KVA; 22.9/0.38-0.22 KV.</t>
  </si>
  <si>
    <t>TTA250</t>
  </si>
  <si>
    <t>TRANSFORMADOR TRIFASICO 125 KVA 2.3 /  0.22 KV.</t>
  </si>
  <si>
    <t>TTA251</t>
  </si>
  <si>
    <t>TRANSFORMADOR TRIFASICO 125 KVA 10 /  0.22 KV.</t>
  </si>
  <si>
    <t>TTA252</t>
  </si>
  <si>
    <t>TRANSFORMADOR TRIFASICO 150 KVA 2.3 / 0.38- 0.22 KV.</t>
  </si>
  <si>
    <t>TTA253</t>
  </si>
  <si>
    <t>TRANSFORMADOR TRIFASICO 150 KVA 10 / 0.38- 0.22 KV.</t>
  </si>
  <si>
    <t>TTA254</t>
  </si>
  <si>
    <t>TRANSFORMADOR TRIFASICO 160 KVA 22.9 /  0.22 KV.</t>
  </si>
  <si>
    <t>TTA255</t>
  </si>
  <si>
    <t>TRANSFORMADOR TRIFASICO 200 KVA 10 /  0.22 KV.</t>
  </si>
  <si>
    <t>TTA256</t>
  </si>
  <si>
    <t>TRANSFORMADOR TRIFASICO 220 KVA 13.2 /  0.22 KV.</t>
  </si>
  <si>
    <t>TTA257</t>
  </si>
  <si>
    <t>TRANSFORMADOR TRIFASICO 250 KVA 13.2 /  0.38-0.22 KV.</t>
  </si>
  <si>
    <t>TTA258</t>
  </si>
  <si>
    <t>TRANSFORMADOR TRIFASICO 275 KVA 22.9 /  0.22 KV.</t>
  </si>
  <si>
    <t>TTA259</t>
  </si>
  <si>
    <t>TRANSFORMADOR TRIFASICO 300 KVA 10 /  0.22 KV.</t>
  </si>
  <si>
    <t>TTA26</t>
  </si>
  <si>
    <t>TRANSFORMADOR TRIFASICO AEREO 100 KVA; 10/0.22 KV.</t>
  </si>
  <si>
    <t>TTA260</t>
  </si>
  <si>
    <t>TRANSFORMADOR TRIFASICO 315 KVA 13.2 /  0.22 KV.</t>
  </si>
  <si>
    <t>TTA261</t>
  </si>
  <si>
    <t>TRANSFORMADOR TRIFASICO 320 KVA 10 /  0.22 KV.</t>
  </si>
  <si>
    <t>TTA262</t>
  </si>
  <si>
    <t>TRANSFORMADOR TRIFASICO 100 KVA 13.2/0.44-0.22 KV.</t>
  </si>
  <si>
    <t>TTA263</t>
  </si>
  <si>
    <t>TRANSFORMADOR TRIFASICO 100 KVA 13.2 KV/ BT</t>
  </si>
  <si>
    <t>TTA264</t>
  </si>
  <si>
    <t>TRANSFORMADOR TRIFASICO 100 KVA 2.3/0.44-0.22 KV.</t>
  </si>
  <si>
    <t>TTA265</t>
  </si>
  <si>
    <t>TRANSFORMADOR TRIFASICO 100 KVA 22.9/0.44-0.22 KV.</t>
  </si>
  <si>
    <t>TTA266</t>
  </si>
  <si>
    <t>TRANSFORMADOR TRIFASICO 150 KVA 13.2/0.44-0.22 KV.</t>
  </si>
  <si>
    <t>TTA267</t>
  </si>
  <si>
    <t>TRANSFORMADOR TRIFASICO 150 KVA 13.2 KV/ BT</t>
  </si>
  <si>
    <t>TTA268</t>
  </si>
  <si>
    <t>TRANSFORMADOR TRIFASICO 150 KVA 2.3/0.22 KV</t>
  </si>
  <si>
    <t>TTA269</t>
  </si>
  <si>
    <t>TRANSFORMADOR TRIFASICO 160 KVA 2.3/0.38-0.22 KV</t>
  </si>
  <si>
    <t>TTA27</t>
  </si>
  <si>
    <t>TRANSFORMADOR TRIFASICO AEREO 100 KVA; 13.2/0.22 KV.</t>
  </si>
  <si>
    <t>TTA270</t>
  </si>
  <si>
    <t>TRANSFORMADOR TRIFASICO 200 KVA 13.2 KV/ BT</t>
  </si>
  <si>
    <t>TTA271</t>
  </si>
  <si>
    <t>TRANSFORMADOR TRIFASICO 200 KVA 2.3/0.38-0.22 KV</t>
  </si>
  <si>
    <t>TTA272</t>
  </si>
  <si>
    <t>TRANSFORMADOR TRIFASICO 220 KVA 2.3/0.22 KV</t>
  </si>
  <si>
    <t>TTA273</t>
  </si>
  <si>
    <t>TRANSFORMADOR TRIFASICO 250 KVA 13.2/0.44-0.22 KV</t>
  </si>
  <si>
    <t>TTA274</t>
  </si>
  <si>
    <t>TRANSFORMADOR TRIFASICO 250 KVA 13.2 KV/ BT</t>
  </si>
  <si>
    <t>TTA275</t>
  </si>
  <si>
    <t>TRANSFORMADOR TRIFASICO 250 KVA 22.9/0.22 KV</t>
  </si>
  <si>
    <t>TTA276</t>
  </si>
  <si>
    <t>TRANSFORMADOR TRIFASICO 300 KVA 13.2/0.44-0.22 KV</t>
  </si>
  <si>
    <t>TTA277</t>
  </si>
  <si>
    <t>TRANSFORMADOR TRIFASICO 300 KVA 2.3/0.22 KV</t>
  </si>
  <si>
    <t>TTA278</t>
  </si>
  <si>
    <t>TRANSFORMADOR TRIFASICO 315 KVA 13.2/0.38-0.22 KV</t>
  </si>
  <si>
    <t>TTA279</t>
  </si>
  <si>
    <t>TRANSFORMADOR TRIFASICO 320 KVA 2.3/0.22 KV</t>
  </si>
  <si>
    <t>TTA28</t>
  </si>
  <si>
    <t>TRANSFORMADOR TRIFASICO AEREO 100 KVA; 13.2/0.38-0.22 KV.</t>
  </si>
  <si>
    <t>TTA280</t>
  </si>
  <si>
    <t>TRANSFORMADOR TRIFASICO 400 KVA 13.2/0.44-0.22 KV</t>
  </si>
  <si>
    <t>TTA281</t>
  </si>
  <si>
    <t>TRANSFORMADOR TRIFASICO 50 KVA 13.2/0.38-0.22 KV</t>
  </si>
  <si>
    <t>TTA282</t>
  </si>
  <si>
    <t>TRANSFORMADOR TRIFASICO 50 KVA 22.9/0.22 KV</t>
  </si>
  <si>
    <t>TTA283</t>
  </si>
  <si>
    <t>TRANSFORMADOR TRIFASICO 500 KVA 13.2/0.22 KV</t>
  </si>
  <si>
    <t>TTA284</t>
  </si>
  <si>
    <t>TRANSFORMADOR TRIFASICO 500 KVA 13.2/0.44-0.22 KV</t>
  </si>
  <si>
    <t>TTA285</t>
  </si>
  <si>
    <t>TRANSFORMADOR TRIFASICO 550 KVA 13.2 KV/ BT</t>
  </si>
  <si>
    <t>TTA286</t>
  </si>
  <si>
    <t>TRANSFORMADOR TRIFASICO 80 KVA 13.2/0.22 KV</t>
  </si>
  <si>
    <t>TTA287</t>
  </si>
  <si>
    <t>TRANSFORMADOR TRIFASICO 80 KVA 13.2/0.38-0.22 KV</t>
  </si>
  <si>
    <t>TTA288</t>
  </si>
  <si>
    <t>TRANSFORMADOR TRIFASICO 80 KVA 2.3/0.22 KV</t>
  </si>
  <si>
    <t>TTA289</t>
  </si>
  <si>
    <t>TRANSFORMADOR TRIFASICO AEREO  10 KVA; 2.3/0.22 KV.</t>
  </si>
  <si>
    <t>TTA29</t>
  </si>
  <si>
    <t>TRANSFORMADOR TRIFASICO AEREO 100 KVA; 22.9/0.22 KV.</t>
  </si>
  <si>
    <t>TTA290</t>
  </si>
  <si>
    <t>TRANSFORMADOR TRIFASICO AEREO  10 KVA; 5.8/0.22 KV.</t>
  </si>
  <si>
    <t>TTA291</t>
  </si>
  <si>
    <t>TRANSFORMADOR TRIFASICO AEREO  10 KVA; 5.8/0.38-0.22 KV.</t>
  </si>
  <si>
    <t>TTA292</t>
  </si>
  <si>
    <t>TRANSFORMADOR TRIFASICO AEREO  125 KVA; 2.3/0.38-0.22 KV.</t>
  </si>
  <si>
    <t>TTA293</t>
  </si>
  <si>
    <t>TRANSFORMADOR TRIFASICO AEREO  15 KVA; 2.3/0.22 KV.</t>
  </si>
  <si>
    <t>TTA294</t>
  </si>
  <si>
    <t>TRANSFORMADOR TRIFASICO AEREO  15 KVA; 5.8/0.22 KV.</t>
  </si>
  <si>
    <t>TTA295</t>
  </si>
  <si>
    <t>TRANSFORMADOR TRIFASICO AEREO  150 KVA; 2.3/0.22 KV.</t>
  </si>
  <si>
    <t>TTA296</t>
  </si>
  <si>
    <t>TRANSFORMADOR TRIFASICO AEREO  150 KVA; 5.8/0.38-0.22 KV.</t>
  </si>
  <si>
    <t>TTA297</t>
  </si>
  <si>
    <t>TRANSFORMADOR TRIFASICO AEREO  175 KVA; 2.3/0.22 KV.</t>
  </si>
  <si>
    <t>TTA298</t>
  </si>
  <si>
    <t>TRANSFORMADOR TRIFASICO AEREO  200 KVA; 22.9/0.44-0.22 KV.</t>
  </si>
  <si>
    <t>TTA299</t>
  </si>
  <si>
    <t>TRANSFORMADOR TRIFASICO AEREO  225 KVA; 13.2/0.38-0.22 KV.</t>
  </si>
  <si>
    <t>TTA30</t>
  </si>
  <si>
    <t>TRANSFORMADOR TRIFASICO AEREO 100 KVA; 22.9/0.38-0.22 KV.</t>
  </si>
  <si>
    <t>TTA300</t>
  </si>
  <si>
    <t>TTA301</t>
  </si>
  <si>
    <t>TRANSFORMADOR TRIFASICO AEREO  25 KVA; 2.3/0.38-0.22 KV.</t>
  </si>
  <si>
    <t>TTA302</t>
  </si>
  <si>
    <t>TRANSFORMADOR TRIFASICO AEREO  30 KVA; 2.3/0.44-0.22 KV.</t>
  </si>
  <si>
    <t>TTA303</t>
  </si>
  <si>
    <t>TRANSFORMADOR TRIFASICO AEREO  300 KVA; 2.3/0.22 KV.</t>
  </si>
  <si>
    <t>TTA304</t>
  </si>
  <si>
    <t>TRANSFORMADOR TRIFASICO AEREO  320 KVA; 13.2/0.38-0.22 KV.</t>
  </si>
  <si>
    <t>TTA305</t>
  </si>
  <si>
    <t>TRANSFORMADOR TRIFASICO AEREO  320 KVA; 13.2/0.44-0.22 KV.</t>
  </si>
  <si>
    <t>TTA306</t>
  </si>
  <si>
    <t>TRANSFORMADOR TRIFASICO AEREO  40 KVA; 13.2/0.44-0.22 KV.</t>
  </si>
  <si>
    <t>TTA307</t>
  </si>
  <si>
    <t>TRANSFORMADOR TRIFASICO AEREO  40 KVA; 13.2 KB/BT</t>
  </si>
  <si>
    <t>TTA308</t>
  </si>
  <si>
    <t>TRANSFORMADOR TRIFASICO AEREO  40 KVA; 2.3/0.22 KV.</t>
  </si>
  <si>
    <t>TTA309</t>
  </si>
  <si>
    <t>TRANSFORMADOR TRIFASICO AEREO  40 KVA, 22.9 KV/220 V</t>
  </si>
  <si>
    <t>TTA31</t>
  </si>
  <si>
    <t>TRANSFORMADOR TRIFASICO AEREO 160 KVA; 10/0.22 KV.</t>
  </si>
  <si>
    <t>TTA310</t>
  </si>
  <si>
    <t>TRANSFORMADOR TRIFASICO AEREO  40 KVA, 22.9 KV/440/220 V</t>
  </si>
  <si>
    <t>TTA311</t>
  </si>
  <si>
    <t>TRANSFORMADOR TRIFASICO AEREO  50 KVA, 2.3 KV/440/220 V</t>
  </si>
  <si>
    <t>TTA312</t>
  </si>
  <si>
    <t>TRANSFORMADOR TRIFASICO AEREO  50 KVA, 22.9 KV/BT</t>
  </si>
  <si>
    <t>TTA313</t>
  </si>
  <si>
    <t>TRANSFORMADOR TRIFASICO AEREO  75 KVA, 2.3 KV/220 V</t>
  </si>
  <si>
    <t>TTA314</t>
  </si>
  <si>
    <t>TRANSFORMADOR TRIFASICO AEREO  75 KVA, 2.3 KV/380/220 V</t>
  </si>
  <si>
    <t>TTA315</t>
  </si>
  <si>
    <t>TRANSFORMADOR TRIFASICO AEREO  75 KVA, 2.3 KV/440/220 V</t>
  </si>
  <si>
    <t>TTA316</t>
  </si>
  <si>
    <t>TRANSFORMADOR TRIFASICO AEREO  80 KVA, 13.2 KV/BT</t>
  </si>
  <si>
    <t>TTA317</t>
  </si>
  <si>
    <t>TRANSFORMADOR TRIFASICO AEREO  80 KVA, 2.3 KV/220 V</t>
  </si>
  <si>
    <t>TTA318</t>
  </si>
  <si>
    <t>TRANSFORMADOR TRIFASICO AEREO  80 KVA, 2.3 KV/440/220 V</t>
  </si>
  <si>
    <t>TTA319</t>
  </si>
  <si>
    <t>TRANSFORMADOR TRIFASICO AEREO  90 KVA, 2.3 KV/220 V</t>
  </si>
  <si>
    <t>TTA32</t>
  </si>
  <si>
    <t>TRANSFORMADOR TRIFASICO AEREO 160 KVA; 13.2/0.22 KV.</t>
  </si>
  <si>
    <t>TTA320</t>
  </si>
  <si>
    <t>TRANSFORMADOR TRIFASICO AEREO  90 KVA, 2.3 KV/440/220 V</t>
  </si>
  <si>
    <t>TTA321</t>
  </si>
  <si>
    <t>TRANSFORMADOR TRIFASICO AEREO  90 KVA, 5.8 KV/380/220 V</t>
  </si>
  <si>
    <t>TTA322</t>
  </si>
  <si>
    <t>TRANSFORMADOR TRIFASICO AEREO 100 KVA, 2.3 KV/220 V</t>
  </si>
  <si>
    <t>TTA323</t>
  </si>
  <si>
    <t>TRANSFORMADOR TRIFASICO AEREO 100 KVA, 2.3 KV/380/220 V</t>
  </si>
  <si>
    <t>TTA324</t>
  </si>
  <si>
    <t>TRANSFORMADOR TRIFASICO AEREO 100 KVA, 2.3 KV/440/220 V</t>
  </si>
  <si>
    <t>TTA325</t>
  </si>
  <si>
    <t>TRANSFORMADOR TRIFASICO AEREO 100 KVA, 22.9 KV/BT</t>
  </si>
  <si>
    <t>TTA326</t>
  </si>
  <si>
    <t>TRANSFORMADOR TRIFASICO AEREO 100 KVA, 5.8 KV/380/220 V</t>
  </si>
  <si>
    <t>TTA327</t>
  </si>
  <si>
    <t>TRANSFORMADOR TRIFASICO AEREO 100 KVA, 7.62 KV/220 V</t>
  </si>
  <si>
    <t>TTA328</t>
  </si>
  <si>
    <t>TRANSFORMADOR TRIFASICO AEREO 160 KVA, 2.3 KV/220 V</t>
  </si>
  <si>
    <t>TTA329</t>
  </si>
  <si>
    <t>TRANSFORMADOR TRIFASICO AEREO 160 KVA, 2.3 KV/380/220 V</t>
  </si>
  <si>
    <t>TTA33</t>
  </si>
  <si>
    <t>TRANSFORMADOR TRIFASICO AEREO 160 KVA; 13.2/0.38-0.22 KV.</t>
  </si>
  <si>
    <t>TTA330</t>
  </si>
  <si>
    <t>TRANSFORMADOR TRIFASICO AEREO 160 KVA, 2.3 KV/440/220 V</t>
  </si>
  <si>
    <t>TTA331</t>
  </si>
  <si>
    <t>TRANSFORMADOR TRIFASICO AEREO 250 KVA, 13.2 KV/440/220 V</t>
  </si>
  <si>
    <t>TTA332</t>
  </si>
  <si>
    <t>TRANSFORMADOR TRIFASICO AEREO 250 KVA, 13.2 KV/BT</t>
  </si>
  <si>
    <t>TTA333</t>
  </si>
  <si>
    <t>TRANSFORMADOR TRIFASICO AEREO 250 KVA, 2.3 KV/220 V</t>
  </si>
  <si>
    <t>TTA334</t>
  </si>
  <si>
    <t>TRANSFORMADOR TRIFASICO AEREO 400 KVA, 2.3 KV/440/220 V</t>
  </si>
  <si>
    <t>TTA335</t>
  </si>
  <si>
    <t>TRANSFORMADOR DE 160 KVA TRIFASICO, 10 KV/BT</t>
  </si>
  <si>
    <t>TTA336</t>
  </si>
  <si>
    <t>TRANSFORMADOR DE 200 KVA TRIFASICO, 10 KV/440/220 V</t>
  </si>
  <si>
    <t>TTA337</t>
  </si>
  <si>
    <t>TRANSFORMADOR DE 220 KVA TRIFASICO, 10 KV/440/220 V</t>
  </si>
  <si>
    <t>TTA338</t>
  </si>
  <si>
    <t>TRANSFORMADOR DE 250 KVA TRIFASICO, 10 KV/BT</t>
  </si>
  <si>
    <t>TTA339</t>
  </si>
  <si>
    <t>TRANSFORMADOR DE 350 KVA TRIFASICO, 10 KV/440/220 V</t>
  </si>
  <si>
    <t>TTA34</t>
  </si>
  <si>
    <t>TRANSFORMADOR TRIFASICO AEREO 160 KVA; 22.9/0.22 KV.</t>
  </si>
  <si>
    <t>TTA340</t>
  </si>
  <si>
    <t>TRANSFORMADOR DE 400 KVA TRIFASICO, 10 KV/BT</t>
  </si>
  <si>
    <t>TTA341</t>
  </si>
  <si>
    <t>TRANSFORMADOR DE 480 KVA TRIFASICO, 10 KV/220 V</t>
  </si>
  <si>
    <t>TTA342</t>
  </si>
  <si>
    <t>TRANSFORMADOR DE 50 KVA TRIFASICO, MT/220 V</t>
  </si>
  <si>
    <t>TTA343</t>
  </si>
  <si>
    <t>TRANSFORMADOR DE 500 KVA TRIFASICO, 10 KV/BT</t>
  </si>
  <si>
    <t>TTA344</t>
  </si>
  <si>
    <t>TRANSFORMADOR DE 550 KVA TRIFASICO, 10 KV/440/220 V</t>
  </si>
  <si>
    <t>TTA345</t>
  </si>
  <si>
    <t>TRANSFORMADOR DE 700 KVA TRIFASICO, 10 KV/440/220 V</t>
  </si>
  <si>
    <t>TTA346</t>
  </si>
  <si>
    <t>TRANSFORMADOR DE 80 KVA TRIFASICO, 10 KV/440/220 V</t>
  </si>
  <si>
    <t>TTA347</t>
  </si>
  <si>
    <t>TRANSFORMADOR TRIFASICO AEREO  10 KVA, MT/380/220 V</t>
  </si>
  <si>
    <t>TTA348</t>
  </si>
  <si>
    <t>TRANSFORMADOR TRIFASICO AEREO  125 KVA, MT/220 V</t>
  </si>
  <si>
    <t>TTA349</t>
  </si>
  <si>
    <t>TRANSFORMADOR TRIFASICO AEREO  125 KVA, MT/380/220 V</t>
  </si>
  <si>
    <t>TTA35</t>
  </si>
  <si>
    <t>TRANSFORMADOR TRIFASICO AEREO 160 KVA; 22.9/0.38-0.22 KV.</t>
  </si>
  <si>
    <t>TTA350</t>
  </si>
  <si>
    <t>TRANSFORMADOR TRIFASICO AEREO  15 KVA, 10 KV/BT</t>
  </si>
  <si>
    <t>TTA351</t>
  </si>
  <si>
    <t>TRANSFORMADOR TRIFASICO AEREO  15 KVA, MT/380/220 V</t>
  </si>
  <si>
    <t>TTA352</t>
  </si>
  <si>
    <t>TRANSFORMADOR TRIFASICO AEREO  150 KVA, MT/220 V</t>
  </si>
  <si>
    <t>TTA353</t>
  </si>
  <si>
    <t>TRANSFORMADOR TRIFASICO AEREO  200 KVA, 10 KV/BT</t>
  </si>
  <si>
    <t>TTA354</t>
  </si>
  <si>
    <t>TRANSFORMADOR TRIFASICO AEREO  225 KVA, MT/220 V</t>
  </si>
  <si>
    <t>TTA355</t>
  </si>
  <si>
    <t>TRANSFORMADOR TRIFASICO AEREO  25 KVA, MT/380/220 V</t>
  </si>
  <si>
    <t>TTA356</t>
  </si>
  <si>
    <t>TRANSFORMADOR TRIFASICO AEREO  275 KVA, 10 KV/440/220 V</t>
  </si>
  <si>
    <t>TTA357</t>
  </si>
  <si>
    <t>TRANSFORMADOR TRIFASICO AEREO  30 KVA, MT/220 V</t>
  </si>
  <si>
    <t>TTA358</t>
  </si>
  <si>
    <t>TRANSFORMADOR TRIFASICO AEREO  30 KVA, MT/380/220 V</t>
  </si>
  <si>
    <t>TTA359</t>
  </si>
  <si>
    <t>TRANSFORMADOR TRIFASICO AEREO  320 KVA, 10 KV/380/220 V</t>
  </si>
  <si>
    <t>TTA36</t>
  </si>
  <si>
    <t>TRANSFORMADOR TRIFASICO AEREO 250 KVA; 10/0.22 KV.</t>
  </si>
  <si>
    <t>TTA360</t>
  </si>
  <si>
    <t>TRANSFORMADOR TRIFASICO AEREO  375 KVA, 10 KV/380/220 V</t>
  </si>
  <si>
    <t>TTA361</t>
  </si>
  <si>
    <t>TRANSFORMADOR TRIFASICO AEREO  40 KVA, 10 KV/440/220 V</t>
  </si>
  <si>
    <t>TTA362</t>
  </si>
  <si>
    <t>TRANSFORMADOR TRIFASICO AEREO  50 KVA, 12 KV/380/220 V</t>
  </si>
  <si>
    <t>TTA363</t>
  </si>
  <si>
    <t>TRANSFORMADOR TRIFASICO AEREO  50 KVA, 12 KV/440/220 V</t>
  </si>
  <si>
    <t>TTA364</t>
  </si>
  <si>
    <t>TRANSFORMADOR TRIFASICO AEREO  50 KVA, MT/220 V</t>
  </si>
  <si>
    <t>TTA365</t>
  </si>
  <si>
    <t>TRANSFORMADOR TRIFASICO AEREO  50 KVA, MT/380/220 V</t>
  </si>
  <si>
    <t>TTA366</t>
  </si>
  <si>
    <t>TRANSFORMADOR TRIFASICO AEREO  75 KVA, MT/220 V</t>
  </si>
  <si>
    <t>TTA367</t>
  </si>
  <si>
    <t>TRANSFORMADOR TRIFASICO AEREO  75 KVA, MT/380/220 V</t>
  </si>
  <si>
    <t>TTA368</t>
  </si>
  <si>
    <t>TRANSFORMADOR TRIFASICO AEREO  75 KVA, MT/440/220 V</t>
  </si>
  <si>
    <t>TTA369</t>
  </si>
  <si>
    <t>TRANSFORMADOR TRIFASICO AEREO  80 KVA, 12 KV/220 V</t>
  </si>
  <si>
    <t>TTA37</t>
  </si>
  <si>
    <t>TRANSFORMADOR TRIFASICO AEREO 250 KVA; 13.2/0.22 KV.</t>
  </si>
  <si>
    <t>TTA370</t>
  </si>
  <si>
    <t>TRANSFORMADOR TRIFASICO AEREO  80 KVA, MT/220 V</t>
  </si>
  <si>
    <t>TTA371</t>
  </si>
  <si>
    <t>TRANSFORMADOR TRIFASICO AEREO  80 KVA, MT/380/220 V</t>
  </si>
  <si>
    <t>TTA372</t>
  </si>
  <si>
    <t>TRANSFORMADOR TRIFASICO AEREO  90 KVA, MT/220 V</t>
  </si>
  <si>
    <t>TTA373</t>
  </si>
  <si>
    <t>TRANSFORMADOR TRIFASICO AEREO  90 KVA, MT/380/220 V</t>
  </si>
  <si>
    <t>TTA374</t>
  </si>
  <si>
    <t>TRANSFORMADOR TRIFASICO AEREO 100 KVA, 10 KV/BT</t>
  </si>
  <si>
    <t>TTA375</t>
  </si>
  <si>
    <t>TRANSFORMADOR TRIFASICO AEREO 100 KVA, 12 KV/220 V</t>
  </si>
  <si>
    <t>TTA376</t>
  </si>
  <si>
    <t>TRANSFORMADOR TRIFASICO AEREO 100 KVA, 12 KV/380/220 V</t>
  </si>
  <si>
    <t>TTA377</t>
  </si>
  <si>
    <t>TRANSFORMADOR TRIFASICO AEREO 100 KVA, MT/220 V</t>
  </si>
  <si>
    <t>TTA378</t>
  </si>
  <si>
    <t>TRANSFORMADOR TRIFASICO AEREO 100 KVA, MT/380/220 V</t>
  </si>
  <si>
    <t>TTA379</t>
  </si>
  <si>
    <t>TRANSFORMADOR TRIFASICO AEREO 100 KVA, MT/440/220 V</t>
  </si>
  <si>
    <t>TTA38</t>
  </si>
  <si>
    <t>TRANSFORMADOR TRIFASICO AEREO 250 KVA; 13.2/0.38 KV.</t>
  </si>
  <si>
    <t>TTA380</t>
  </si>
  <si>
    <t>TRANSFORMADOR TRIFASICO AEREO 160 KVA, 10 KV/BT</t>
  </si>
  <si>
    <t>TTA381</t>
  </si>
  <si>
    <t>TRANSFORMADOR TRIFASICO AEREO 160 KVA, MT/380/220 V</t>
  </si>
  <si>
    <t>TTA382</t>
  </si>
  <si>
    <t>TRANSFORMADOR TRIFASICO AEREO 250 KVA, 10 KV/BT</t>
  </si>
  <si>
    <t>TTA383</t>
  </si>
  <si>
    <t>TRANSFORMADOR TRIFASICO AEREO 250 KVA, MT/380/220 V</t>
  </si>
  <si>
    <t>TTA384</t>
  </si>
  <si>
    <t>TRANSFORMADOR TRIFASICO AEREO 400 KVA, 10 KV/BT</t>
  </si>
  <si>
    <t>TTA385</t>
  </si>
  <si>
    <t>TRANSFORMADOR TRIFASICO 375 KVA 10 / 0.22 KV.</t>
  </si>
  <si>
    <t>TTA386</t>
  </si>
  <si>
    <t>TRANSFORMADOR TRIFASICO AEREO  37 KVA; 12/0.44-0.22 KV.</t>
  </si>
  <si>
    <t>TTA387</t>
  </si>
  <si>
    <t>TRANSFORMADOR TRIFASICO AEREO  37 KVA; 5.8/0.38-0.22 KV.</t>
  </si>
  <si>
    <t>TTA388</t>
  </si>
  <si>
    <t>TRANSFORMADOR TRIFASICO AEREO  90 KVA; 7.62/0.22 KV.</t>
  </si>
  <si>
    <t>TTA389</t>
  </si>
  <si>
    <t>TRANSFORMADOR TRIFASICO AEREO  125 KVA; 5.8/0.38-0.22 KV.</t>
  </si>
  <si>
    <t>TTA39</t>
  </si>
  <si>
    <t>TRANSFORMADOR TRIFASICO AEREO 250 KVA; 22.9/0.22 KV.</t>
  </si>
  <si>
    <t>TTA390</t>
  </si>
  <si>
    <t>TRANSFORMADOR TRIFASICO AEREO  125 KVA; 7.62/0.22 KV.</t>
  </si>
  <si>
    <t>TTA391</t>
  </si>
  <si>
    <t>TRANSFORMADOR TRIFASICO AEREO  125 KVA; 7.62/0.38-0.22 KV.</t>
  </si>
  <si>
    <t>TTA392</t>
  </si>
  <si>
    <t>TRANSFORMADOR TRIFASICO AEREO  150 KVA; 7.62/0.22 KV.</t>
  </si>
  <si>
    <t>TTA393</t>
  </si>
  <si>
    <t>TRANSFORMADOR TRIFASICO AEREO  30 KVA; 7.62/0.22 KV.</t>
  </si>
  <si>
    <t>TTA394</t>
  </si>
  <si>
    <t>TRANSFORMADOR TRIFASICO AEREO  37 KVA; 7.62/0.22 KV.</t>
  </si>
  <si>
    <t>TTA395</t>
  </si>
  <si>
    <t>TRANSFORMADOR TRIFASICO AEREO  5 KVA; 10/0.22 KV.</t>
  </si>
  <si>
    <t>TTA396</t>
  </si>
  <si>
    <t>TRANSFORMADOR TRIFASICO AEREO  5 KVA; 10/0.38-0.22 KV.</t>
  </si>
  <si>
    <t>TTA397</t>
  </si>
  <si>
    <t>TRANSFORMADOR TRIFASICO AEREO  5 KVA; 22.9/0.22 KV.</t>
  </si>
  <si>
    <t>TTA398</t>
  </si>
  <si>
    <t>TRANSFORMADOR TRIFASICO AEREO  5 KVA; 22.9/0.38-0.22 KV.</t>
  </si>
  <si>
    <t>TTA399</t>
  </si>
  <si>
    <t>TRANSFORMADOR TRIFASICO AEREO  3 KVA; 10/0.22 KV.</t>
  </si>
  <si>
    <t>TTA40</t>
  </si>
  <si>
    <t>TRANSFORMADOR TRIFASICO AEREO 250 KVA; 22.9/0.38 KV.</t>
  </si>
  <si>
    <t>TTA400</t>
  </si>
  <si>
    <t>TRANSFORMADOR TRIFASICO AEREO  3 KVA; 10/0.38-0.22 KV.</t>
  </si>
  <si>
    <t>TTA401</t>
  </si>
  <si>
    <t>TRANSFORMADOR TRIFASICO AEREO  3 KVA; 22.9/0.22 KV.</t>
  </si>
  <si>
    <t>TTA402</t>
  </si>
  <si>
    <t>TRANSFORMADOR TRIFASICO AEREO  3 KVA; 22.9/0.38-0.22 KV.</t>
  </si>
  <si>
    <t>TTA403</t>
  </si>
  <si>
    <t>TRANSFORMADOR TRIFASICO AEREO 40 KVA; 5.8/0.22 KV.</t>
  </si>
  <si>
    <t>TTA404</t>
  </si>
  <si>
    <t>TRANSFORMADOR TRIFASICO AEREO 300 KVA; 10/0.44-0.22 KV.</t>
  </si>
  <si>
    <t>TTA405</t>
  </si>
  <si>
    <t>TRANSFORMADOR TRIFASICO AEREO 375 KVA; 10/0.44-0.22 KV.</t>
  </si>
  <si>
    <t>TTA406</t>
  </si>
  <si>
    <t>TRANSFORMADOR TRIFASICO AEREO 375 KVA; 22.9/0.44-0.22 KV.</t>
  </si>
  <si>
    <t>TTA407</t>
  </si>
  <si>
    <t>TRANSFORMADOR TRIFASICO AEREO 400 KVA; 10/0.44-0.22 KV.</t>
  </si>
  <si>
    <t>TTA408</t>
  </si>
  <si>
    <t>TRANSFORMADOR TRIFASICO AEREO 400 KVA; 22.9/0.44-0.22 KV.</t>
  </si>
  <si>
    <t>TTA409</t>
  </si>
  <si>
    <t>TRANSFORMADOR TRIFASICO AEREO 630 KVA; 10/0.44-0.22 KV.</t>
  </si>
  <si>
    <t>TTA41</t>
  </si>
  <si>
    <t>TRANSFORMADOR TRIFASICO AEREO 400 KVA; 10/0.22 KV.</t>
  </si>
  <si>
    <t>TTA410</t>
  </si>
  <si>
    <t>TRANSFORMADOR TRIFASICO AEREO 630 KVA; 22.9/0.44-0.22 KV.</t>
  </si>
  <si>
    <t>TTA411</t>
  </si>
  <si>
    <t>TRANSFORMADOR TRIFASICO AEREO 500 KVA; 22.9/0.44-0.22 KV.</t>
  </si>
  <si>
    <t>TTA418</t>
  </si>
  <si>
    <t>TRANSFORMADOR TRIFASICO AEREO  3 KVA, 2.3 KV/220 V</t>
  </si>
  <si>
    <t>TTA42</t>
  </si>
  <si>
    <t>TRANSFORMADOR TRIFASICO AEREO 400 KVA; 13.2/0.22 KV.</t>
  </si>
  <si>
    <t>TTA43</t>
  </si>
  <si>
    <t>TRANSFORMADOR TRIFASICO AEREO 400 KVA; 13.2/0.38 KV.</t>
  </si>
  <si>
    <t>TTA44</t>
  </si>
  <si>
    <t>TRANSFORMADOR TRIFASICO AEREO 400 KVA; 22.9/0.22 KV.</t>
  </si>
  <si>
    <t>TTA45</t>
  </si>
  <si>
    <t>TRANSFORMADOR TRIFASICO AEREO 400 KVA; 22.9/0.38 KV.</t>
  </si>
  <si>
    <t>TTA46</t>
  </si>
  <si>
    <t>TRANSFORMADOR TRIFASICO AEREO 630 KVA; 10/0.22 KV.</t>
  </si>
  <si>
    <t>TTA48</t>
  </si>
  <si>
    <t>TRANSFORMADOR TRIFASICO AEREO 630 KVA; 13.2/0.22 KV.</t>
  </si>
  <si>
    <t>TTA49</t>
  </si>
  <si>
    <t>TRANSFORMADOR TRIFASICO AEREO 630 KVA; 13.2/0.38 KV.</t>
  </si>
  <si>
    <t>TTA50</t>
  </si>
  <si>
    <t>TRANSFORMADOR TRIFASICO AEREO 630 KVA; 22.92/0.22 KV.</t>
  </si>
  <si>
    <t>TTA51</t>
  </si>
  <si>
    <t>TRANSFORMADOR TRIFASICO AEREO 630 KVA; 22.92/0.38 KV.</t>
  </si>
  <si>
    <t>TTA52</t>
  </si>
  <si>
    <t>TRANSFORMADOR TRIFASICO AEREO  30 KVA; 10/0.22 KV.</t>
  </si>
  <si>
    <t>TTA53</t>
  </si>
  <si>
    <t>TRANSFORMADOR TRIFASICO AEREO  30 KVA; 13.2/0.22 KV.</t>
  </si>
  <si>
    <t>TTA54</t>
  </si>
  <si>
    <t>TRANSFORMADOR TRIFASICO AEREO  30 KVA; 13.2/0.38 KV.</t>
  </si>
  <si>
    <t>TTA55</t>
  </si>
  <si>
    <t>TRANSFORMADOR TRIFASICO AEREO  30 KVA; 22.9/0.22 KV.</t>
  </si>
  <si>
    <t>TTA56</t>
  </si>
  <si>
    <t>TRANSFORMADOR TRIFASICO AEREO  30 KVA; 22.9/0.38-0.22 KV.</t>
  </si>
  <si>
    <t>TTA57</t>
  </si>
  <si>
    <t>TRANSFORMADOR TRIFASICO AEREO  37 KVA; 10/0.22 KV.</t>
  </si>
  <si>
    <t>TTA58</t>
  </si>
  <si>
    <t>TRANSFORMADOR TRIFASICO AEREO  37 KVA; 13.2/0.22 KV.</t>
  </si>
  <si>
    <t>TTA59</t>
  </si>
  <si>
    <t>TRANSFORMADOR TRIFASICO AEREO  37 KVA; 13.2/0.38 KV.</t>
  </si>
  <si>
    <t>TTA60</t>
  </si>
  <si>
    <t>TRANSFORMADOR TRIFASICO AEREO  37 KVA; 22.9/0.22 KV.</t>
  </si>
  <si>
    <t>TTA61</t>
  </si>
  <si>
    <t>TRANSFORMADOR TRIFASICO AEREO  37 KVA; 22.9/0.38-0.22 KV.</t>
  </si>
  <si>
    <t>TTA62</t>
  </si>
  <si>
    <t>TRANSFORMADOR TRIFASICO AEREO  40 KVA; 10/0.22 KV.</t>
  </si>
  <si>
    <t>TTA63</t>
  </si>
  <si>
    <t>TRANSFORMADOR TRIFASICO AEREO  40 KVA; 13.2/0.22 KV.</t>
  </si>
  <si>
    <t>TTA64</t>
  </si>
  <si>
    <t>TRANSFORMADOR TRIFASICO AEREO  40 KVA; 13.2/0.38 KV.</t>
  </si>
  <si>
    <t>TTA65</t>
  </si>
  <si>
    <t>TRANSFORMADOR TRIFASICO AEREO  40 KVA; 22.9/0.22 KV.</t>
  </si>
  <si>
    <t>TTA66</t>
  </si>
  <si>
    <t>TRANSFORMADOR TRIFASICO AEREO  40 KVA; 22.9/0.38-0.22 KV.</t>
  </si>
  <si>
    <t>TTA67</t>
  </si>
  <si>
    <t>TRANSFORMADOR TRIFASICO AEREO  80 KVA; 10/0.22 KV.</t>
  </si>
  <si>
    <t>TTA68</t>
  </si>
  <si>
    <t>TRANSFORMADOR TRIFASICO AEREO  80 KVA; 13.2/0.22 KV.</t>
  </si>
  <si>
    <t>TTA69</t>
  </si>
  <si>
    <t>TRANSFORMADOR TRIFASICO AEREO  80 KVA; 13.2/0.38 KV.</t>
  </si>
  <si>
    <t>TTA70</t>
  </si>
  <si>
    <t>TRANSFORMADOR TRIFASICO AEREO  80 KVA; 22.9/0.22 KV.</t>
  </si>
  <si>
    <t>TTA71</t>
  </si>
  <si>
    <t>TRANSFORMADOR TRIFASICO AEREO  80 KVA; 22.9/0.38-0.22 KV.</t>
  </si>
  <si>
    <t>TTA72</t>
  </si>
  <si>
    <t>TRANSFORMADOR TRIFASICO AEREO  90 KVA; 10/0.22 KV.</t>
  </si>
  <si>
    <t>TTA73</t>
  </si>
  <si>
    <t>TRANSFORMADOR TRIFASICO AEREO  90 KVA; 13.2/0.22 KV.</t>
  </si>
  <si>
    <t>TTA74</t>
  </si>
  <si>
    <t>TRANSFORMADOR TRIFASICO AEREO  90 KVA; 13.2/0.38 KV.</t>
  </si>
  <si>
    <t>TTA75</t>
  </si>
  <si>
    <t>TRANSFORMADOR TRIFASICO AEREO  90 KVA; 22.9/0.22 KV.</t>
  </si>
  <si>
    <t>TTA76</t>
  </si>
  <si>
    <t>TRANSFORMADOR TRIFASICO AEREO  90 KVA; 22.9/0.38-0.22 KV.</t>
  </si>
  <si>
    <t>TTA77</t>
  </si>
  <si>
    <t>TRANSFORMADOR TRIFASICO AEREO  125 KVA; 10/0.22 KV.</t>
  </si>
  <si>
    <t>TTA78</t>
  </si>
  <si>
    <t>TRANSFORMADOR TRIFASICO AEREO  125 KVA; 13.2/0.22 KV.</t>
  </si>
  <si>
    <t>TTA79</t>
  </si>
  <si>
    <t>TRANSFORMADOR TRIFASICO AEREO  125 KVA; 13.2/0.38 KV.</t>
  </si>
  <si>
    <t>TTA80</t>
  </si>
  <si>
    <t>TRANSFORMADOR TRIFASICO AEREO  125 KVA; 22.9/0.22 KV.</t>
  </si>
  <si>
    <t>TTA81</t>
  </si>
  <si>
    <t>TRANSFORMADOR TRIFASICO AEREO  125 KVA; 22.9/0.38-0.22 KV.</t>
  </si>
  <si>
    <t>TTA82</t>
  </si>
  <si>
    <t>TRANSFORMADOR TRIFASICO AEREO  150 KVA; 10/0.22 KV.</t>
  </si>
  <si>
    <t>TTA83</t>
  </si>
  <si>
    <t>TRANSFORMADOR TRIFASICO AEREO  150 KVA; 13.2/0.22 KV.</t>
  </si>
  <si>
    <t>TTA84</t>
  </si>
  <si>
    <t>TRANSFORMADOR TRIFASICO AEREO  150 KVA; 13.2/0.38 KV.</t>
  </si>
  <si>
    <t>TTA85</t>
  </si>
  <si>
    <t>TRANSFORMADOR TRIFASICO AEREO  150 KVA; 22.9/0.22 KV.</t>
  </si>
  <si>
    <t>TTA86</t>
  </si>
  <si>
    <t>TRANSFORMADOR TRIFASICO AEREO  150 KVA; 22.9/0.38-0.22 KV.</t>
  </si>
  <si>
    <t>TTA87</t>
  </si>
  <si>
    <t>TRANSFORMADOR TRIFASICO AEREO  175 KVA; 10/0.22 KV.</t>
  </si>
  <si>
    <t>TTA88</t>
  </si>
  <si>
    <t>TRANSFORMADOR TRIFASICO AEREO  175 KVA; 13.2/0.22 KV.</t>
  </si>
  <si>
    <t>TTA89</t>
  </si>
  <si>
    <t>TRANSFORMADOR TRIFASICO AEREO  175 KVA; 13.2/0.38 KV.</t>
  </si>
  <si>
    <t>TTA90</t>
  </si>
  <si>
    <t>TRANSFORMADOR TRIFASICO AEREO  175 KVA; 22.9/0.22 KV.</t>
  </si>
  <si>
    <t>TTA91</t>
  </si>
  <si>
    <t>TRANSFORMADOR TRIFASICO AEREO  175 KVA; 22.9/0.38-0.22 KV.</t>
  </si>
  <si>
    <t>TTA92</t>
  </si>
  <si>
    <t>TRANSFORMADOR TRIFASICO AEREO  200 KVA; 10/0.22 KV.</t>
  </si>
  <si>
    <t>TTA93</t>
  </si>
  <si>
    <t>TRANSFORMADOR TRIFASICO AEREO  200 KVA; 13.2/0.22 KV.</t>
  </si>
  <si>
    <t>TTA94</t>
  </si>
  <si>
    <t>TRANSFORMADOR TRIFASICO AEREO  200 KVA; 13.2/0.38 KV.</t>
  </si>
  <si>
    <t>TTA95</t>
  </si>
  <si>
    <t>TRANSFORMADOR TRIFASICO AEREO  200 KVA; 22.9/0.22 KV.</t>
  </si>
  <si>
    <t>TTA96</t>
  </si>
  <si>
    <t>TRANSFORMADOR TRIFASICO AEREO  200 KVA; 22.9/0.38-0.22 KV.</t>
  </si>
  <si>
    <t>TTA97</t>
  </si>
  <si>
    <t>TRANSFORMADOR TRIFASICO AEREO  220 KVA; 10/0.22 KV.</t>
  </si>
  <si>
    <t>TTA98</t>
  </si>
  <si>
    <t>TRANSFORMADOR TRIFASICO AEREO  220 KVA; 13.2/0.22 KV.</t>
  </si>
  <si>
    <t>TTA99</t>
  </si>
  <si>
    <t>TRANSFORMADOR TRIFASICO AEREO  220 KVA; 13.2/0.38 KV.</t>
  </si>
  <si>
    <t>TTB01</t>
  </si>
  <si>
    <t>TRANSFORMADOR COMPACTO BOVEDA DE  50 KVA TRIFASICO</t>
  </si>
  <si>
    <t>TTB02</t>
  </si>
  <si>
    <t>TRANSFORMADOR COMPACTO BOVEDA DE 100 KVA TRIFASICO</t>
  </si>
  <si>
    <t>TTB03</t>
  </si>
  <si>
    <t>TRANSFORMADOR COMPACTO BOVEDA DE 160 KVA TRIFASICO</t>
  </si>
  <si>
    <t>TTB04</t>
  </si>
  <si>
    <t>TRANSFORMADOR COMPACTO BOVEDA DE 250 KVA TRIFASICO</t>
  </si>
  <si>
    <t>TTB05</t>
  </si>
  <si>
    <t>TRANSFORMADOR COMPACTO BOVEDA DE 400 KVA TRIFASICO</t>
  </si>
  <si>
    <t>TTB06</t>
  </si>
  <si>
    <t>TRANSFORMADOR COMPACTO BOVEDA DE 630 KVA TRIFASICO</t>
  </si>
  <si>
    <t>TTB07</t>
  </si>
  <si>
    <t>TRANSFORMADOR COMPACTO BOVEDA DE 37 KVA TRIFASICO</t>
  </si>
  <si>
    <t>TTB08</t>
  </si>
  <si>
    <t>TRANSFORMADOR COMPACTO BOVEDA DE 75 KVA TRIFASICO</t>
  </si>
  <si>
    <t>TTB09</t>
  </si>
  <si>
    <t>TRANSFORMADOR COMPACTO BOVEDA DE 110 KVA TRIFASICO</t>
  </si>
  <si>
    <t>TTB10</t>
  </si>
  <si>
    <t>TRANSFORMADOR COMPACTO BOVEDA DE 150 KVA TRIFASICO</t>
  </si>
  <si>
    <t>TTB11</t>
  </si>
  <si>
    <t>TRANSFORMADOR COMPACTO BOVEDA DE 200 KVA TRIFASICO</t>
  </si>
  <si>
    <t>TTB12</t>
  </si>
  <si>
    <t>TRANSFORMADOR COMPACTO BOVEDA DE 300 KVA TRIFASICO</t>
  </si>
  <si>
    <t>TTB13</t>
  </si>
  <si>
    <t>TRANSFORMADOR COMPACTO BOVEDA DE 315 KVA TRIFASICO</t>
  </si>
  <si>
    <t>TTB14</t>
  </si>
  <si>
    <t>TRANSFORMADOR COMPACTO BOVEDA DE 320 KVA TRIFASICO</t>
  </si>
  <si>
    <t>TTB15</t>
  </si>
  <si>
    <t>TRANSFORMADOR COMPACTO BOVEDA DE 500 KVA TRIFASICO</t>
  </si>
  <si>
    <t>TTB16</t>
  </si>
  <si>
    <t>TRANSFORMADOR COMPACTO BOVEDA DE 640 KVA TRIFASICO</t>
  </si>
  <si>
    <t>TTB17</t>
  </si>
  <si>
    <t>TRANSFORMADOR COMPACTO BOVEDA DE 75 KVA TRIFASICO 10 / 0.38-0.22 KV</t>
  </si>
  <si>
    <t>TTB18</t>
  </si>
  <si>
    <t>TRANSFORMADOR COMPACTO BOVEDA DE 100 KVA TRIFASICO 10 / 0.44-0.22 KV</t>
  </si>
  <si>
    <t>TTB19</t>
  </si>
  <si>
    <t>TRANSFORMADOR COMPACTO BOVEDA DE 160 KVA TRIFASICO 10 / 0.38-0.22 KV</t>
  </si>
  <si>
    <t>TTB20</t>
  </si>
  <si>
    <t>TRANSFORMADOR COMPACTO BOVEDA DE 250 KVA TRIFASICO 10 / 0.38-0.22 KV</t>
  </si>
  <si>
    <t>TTB21</t>
  </si>
  <si>
    <t>TRANSFORMADOR COMPACTO BOVEDA DE 320 KVA TRIFASICO 10 / 0.38-0.22 KV</t>
  </si>
  <si>
    <t>TTB22</t>
  </si>
  <si>
    <t>TRANSFORMADOR COMPACTO BOVEDA DE 400 KVA TRIFASICO 10 / 0.38-0.22 KV</t>
  </si>
  <si>
    <t>TTC01</t>
  </si>
  <si>
    <t>TRANSFORMADOR TRIFASICO 25 kVA, 10/0.38-0.22 kV</t>
  </si>
  <si>
    <t>TTC02</t>
  </si>
  <si>
    <t>TRANSFORMADOR TRIFASICO 37,5 kVA, 10/0.38-0.22 kV</t>
  </si>
  <si>
    <t>TTC03</t>
  </si>
  <si>
    <t>TRANSFORMADOR TRIFASICO 50 kVA, 10/0.38-0.22 kV</t>
  </si>
  <si>
    <t>TTC04</t>
  </si>
  <si>
    <t>TRANSFORMADOR TRIFASICO 80 kVA, 10/0.38-0.22 kV</t>
  </si>
  <si>
    <t>TTC05</t>
  </si>
  <si>
    <t>TRANSFORMADOR TRIFASICO 100 kVA, 10/0.38-0.22 kV</t>
  </si>
  <si>
    <t>TTC06</t>
  </si>
  <si>
    <t>TRANSFORMADOR TRIFASICO 125 kVA, 10/0.38-0.22 kV</t>
  </si>
  <si>
    <t>TTC07</t>
  </si>
  <si>
    <t>TRANSFORMADOR TRIFASICO 160 kVA, 10/0.38-0.22 kV</t>
  </si>
  <si>
    <t>TTC08</t>
  </si>
  <si>
    <t>TRANSFORMADOR TRIFASICO 200 kVA, 10/0.38-0.22 kV</t>
  </si>
  <si>
    <t>TTC09</t>
  </si>
  <si>
    <t>TRANSFORMADOR TRIFASICO 250 kVA, 10/0.38-0.22 kV</t>
  </si>
  <si>
    <t>TTC132</t>
  </si>
  <si>
    <t>TRANSFORMADOR TRIFASICO AEREO  15 KVA 13.2 / 0.38-0.22 KV</t>
  </si>
  <si>
    <t>TTC133</t>
  </si>
  <si>
    <t>TRANSFORMADOR TRIFASICO AEREO  15 KVA 13.2 / 0.44-0.22 KV</t>
  </si>
  <si>
    <t>TTC134</t>
  </si>
  <si>
    <t>TRANSFORMADOR TRIFASICO AEREO  25 KVA 2.3 / 0.22 KV</t>
  </si>
  <si>
    <t>TTC135</t>
  </si>
  <si>
    <t>TRANSFORMADOR TRIFASICO AEREO  25 KVA 13.2 / 0.38-0.22 KV</t>
  </si>
  <si>
    <t>TTC136</t>
  </si>
  <si>
    <t>TRANSFORMADOR TRIFASICO AEREO  25 KVA 13.2 / 0.44-0.22 KV</t>
  </si>
  <si>
    <t>TTC137</t>
  </si>
  <si>
    <t>TRANSFORMADOR TRIFASICO AEREO  25 KVA 2.3 / 0.44-0.22 KV</t>
  </si>
  <si>
    <t>TTC138</t>
  </si>
  <si>
    <t>TRANSFORMADOR TRIFASICO AEREO  30 KVA 2.3 / 0.22 KV</t>
  </si>
  <si>
    <t>TTC139</t>
  </si>
  <si>
    <t>TRANSFORMADOR TRIFASICO AEREO  30 KVA 13.2 / 0.38-0.22 KV</t>
  </si>
  <si>
    <t>TTC153</t>
  </si>
  <si>
    <t>TRANSFORMADOR TRIFASICO AEREO  30 KVA 10 / 0.38-0.22 KV</t>
  </si>
  <si>
    <t>TTC154</t>
  </si>
  <si>
    <t>TRANSFORMADOR TRIFASICO AEREO  37 KVA 2.3 / 0.38-0.22 KV</t>
  </si>
  <si>
    <t>TTC155</t>
  </si>
  <si>
    <t>TRANSFORMADOR TRIFASICO AEREO  37 KVA 5.8 / 0.22 KV</t>
  </si>
  <si>
    <t>TTC156</t>
  </si>
  <si>
    <t>TRANSFORMADOR TRIFASICO AEREO  37 KVA 10 / 0.44-0.22 KV</t>
  </si>
  <si>
    <t>TTC157</t>
  </si>
  <si>
    <t>TRANSFORMADOR TRIFASICO AEREO  37 KVA 13.2 / 0.38-0.22 KV</t>
  </si>
  <si>
    <t>TTC158</t>
  </si>
  <si>
    <t>TRANSFORMADOR TRIFASICO AEREO  37 KVA 13.2 / 0.44-0.22 KV</t>
  </si>
  <si>
    <t>TTC159</t>
  </si>
  <si>
    <t>TRANSFORMADOR TRIFASICO AEREO  37 KVA 2.3 / 0.22 KV</t>
  </si>
  <si>
    <t>TTC160</t>
  </si>
  <si>
    <t>TRANSFORMADOR TRIFASICO AEREO  40 KVA 10 / 0.38-0.22 KV</t>
  </si>
  <si>
    <t>TTC161</t>
  </si>
  <si>
    <t>TRANSFORMADOR TRIFASICO AEREO  40 KVA 13.2 / 0.38-0.22 KV</t>
  </si>
  <si>
    <t>TTC162</t>
  </si>
  <si>
    <t>TRANSFORMADOR TRIFASICO AEREO  50 KVA 2.3 / 0.22 KV</t>
  </si>
  <si>
    <t>TTC163</t>
  </si>
  <si>
    <t>TRANSFORMADOR TRIFASICO AEREO  50 KVA 5.8 / 0.22 KV</t>
  </si>
  <si>
    <t>TTC164</t>
  </si>
  <si>
    <t>TRANSFORMADOR TRIFASICO AEREO  50 KVA 13.2 / 0.38-0.22 KV</t>
  </si>
  <si>
    <t>TTC165</t>
  </si>
  <si>
    <t>TRANSFORMADOR TRIFASICO AEREO  50 KVA 13.2 / 0.44-0.22 KV</t>
  </si>
  <si>
    <t>TTC166</t>
  </si>
  <si>
    <t>TRANSFORMADOR TRIFASICO AEREO  75 KVA 5.8 / 0.22 KV</t>
  </si>
  <si>
    <t>TTC167</t>
  </si>
  <si>
    <t>TRANSFORMADOR TRIFASICO AEREO  75 KVA 10 / 0.38-0.22 KV</t>
  </si>
  <si>
    <t>TTC168</t>
  </si>
  <si>
    <t>TRANSFORMADOR TRIFASICO AEREO  75 KVA 13.2 / 0.38-0.22 KV</t>
  </si>
  <si>
    <t>TTC169</t>
  </si>
  <si>
    <t>TRANSFORMADOR TRIFASICO AEREO  80 KVA 2.3 / 0.38-0.22 KV</t>
  </si>
  <si>
    <t>TTC170</t>
  </si>
  <si>
    <t>TRANSFORMADOR TRIFASICO AEREO  80 KVA 10 / 0.44-0.22 KV</t>
  </si>
  <si>
    <t>TTC171</t>
  </si>
  <si>
    <t>TRANSFORMADOR TRIFASICO AEREO  80 KVA 13.2 / 0.38-0.22 KV</t>
  </si>
  <si>
    <t>TTC172</t>
  </si>
  <si>
    <t>TRANSFORMADOR TRIFASICO AEREO  90 KVA 10 / 0.38-0.22 KV</t>
  </si>
  <si>
    <t>TTC173</t>
  </si>
  <si>
    <t>TRANSFORMADOR TRIFASICO AEREO  125 KVA   2.3 / 0.22 KV</t>
  </si>
  <si>
    <t>TTC174</t>
  </si>
  <si>
    <t>TRANSFORMADOR TRIFASICO AEREO  125 KVA  13.2 / 0.38-0.22 KV</t>
  </si>
  <si>
    <t>TTC175</t>
  </si>
  <si>
    <t>TRANSFORMADOR TRIFASICO AEREO  150 KVA   2.3 / 0.38-0.22 KV</t>
  </si>
  <si>
    <t>TTC176</t>
  </si>
  <si>
    <t>TRANSFORMADOR TRIFASICO AEREO  150 KVA   10 / 0.38-0.22 KV</t>
  </si>
  <si>
    <t>TTC177</t>
  </si>
  <si>
    <t>TRANSFORMADOR TRIFASICO AEREO  150 KVA  13.2 / 0.38-0.22 KV</t>
  </si>
  <si>
    <t>TTC178</t>
  </si>
  <si>
    <t>TRANSFORMADOR TRIFASICO AEREO  175 KVA   10 / 0.38-0.22 KV</t>
  </si>
  <si>
    <t>TTC179</t>
  </si>
  <si>
    <t>TRANSFORMADOR TRIFASICO AEREO  200 KVA   2.3 / 0.22 KV</t>
  </si>
  <si>
    <t>TTC180</t>
  </si>
  <si>
    <t>TRANSFORMADOR TRIFASICO AEREO  200 KVA   10 / 0.44-0.22 KV</t>
  </si>
  <si>
    <t>TTC181</t>
  </si>
  <si>
    <t>TRANSFORMADOR TRIFASICO AEREO  200 KVA  13.2 / 0.38-0.22 KV</t>
  </si>
  <si>
    <t>TTC182</t>
  </si>
  <si>
    <t>TRANSFORMADOR TRIFASICO AEREO  220 KVA   10 / 0.38-0.22 KV</t>
  </si>
  <si>
    <t>TTC183</t>
  </si>
  <si>
    <t>TRANSFORMADOR TRIFASICO AEREO  225 KVA   10 / 0.38-0.22 KV</t>
  </si>
  <si>
    <t>TTC184</t>
  </si>
  <si>
    <t>TRANSFORMADOR TRIFASICO AEREO 250 KVA 13.2 / 0.38-0.22 KV</t>
  </si>
  <si>
    <t>TTC185</t>
  </si>
  <si>
    <t>TRANSFORMADOR TRIFASICO AEREO  315 KVA   10 / 0.38-0.22 KV</t>
  </si>
  <si>
    <t>TTC186</t>
  </si>
  <si>
    <t>TRANSFORMADOR TRIFASICO AEREO  315 KVA   10 / 0.44-0.22 KV</t>
  </si>
  <si>
    <t>TTC187</t>
  </si>
  <si>
    <t>TRANSFORMADOR TRIFASICO AEREO  315 KVA  13.2 / 0.38-0.22 KV</t>
  </si>
  <si>
    <t>TTC188</t>
  </si>
  <si>
    <t>TRANSFORMADOR TRIFASICO AEREO  320 KVA   10 / 0.44-0.22 KV</t>
  </si>
  <si>
    <t>TTC189</t>
  </si>
  <si>
    <t>TRANSFORMADOR TRIFASICO AEREO 400 KVA 10 / 0.38-0.22 KV</t>
  </si>
  <si>
    <t>TTC47</t>
  </si>
  <si>
    <t>TRANSFORMADOR TRIFASICO AEREO  15 KVA 2.3 / 0.44-0.22 KV</t>
  </si>
  <si>
    <t>TTE01</t>
  </si>
  <si>
    <t>TRANSFORMADOR DE 650 KVA TRIFASICO 2,3KV/10KV</t>
  </si>
  <si>
    <t>TTE02</t>
  </si>
  <si>
    <t>TRANSFORMADOR DE 1100 KVA TRIFASICO 2,3KV/10KV</t>
  </si>
  <si>
    <t>TTE03</t>
  </si>
  <si>
    <t>TRANSFORMADOR DE 3 MVA TRIFASICO 10KV/22,9KV</t>
  </si>
  <si>
    <t>Transformadores Compacto Pedestal</t>
  </si>
  <si>
    <t>TTP01</t>
  </si>
  <si>
    <t>TRANSFORMADOR COMPACTO PEDESTAL DE 100 KVA TRIFASICO</t>
  </si>
  <si>
    <t>TTP02</t>
  </si>
  <si>
    <t>TRANSFORMADOR COMPACTO PEDESTAL DE 160 KVA TRIFASICO</t>
  </si>
  <si>
    <t>TTP03</t>
  </si>
  <si>
    <t>TRANSFORMADOR COMPACTO PEDESTAL DE 250 KVA TRIFASICO</t>
  </si>
  <si>
    <t>TTP04</t>
  </si>
  <si>
    <t>TRANSFORMADOR COMPACTO PEDESTAL DE 400 KVA TRIFASICO</t>
  </si>
  <si>
    <t>TTP05</t>
  </si>
  <si>
    <t>TRANSFORMADOR COMPACTO PEDESTAL DE 630 KVA TRIFASICO</t>
  </si>
  <si>
    <t>TTP06</t>
  </si>
  <si>
    <t>TRANSFORMADOR COMPACTO PEDESTAL DE 37 KVA TRIFASICO</t>
  </si>
  <si>
    <t>TTP07</t>
  </si>
  <si>
    <t>TRANSFORMADOR COMPACTO PEDESTAL DE 50 KVA TRIFASICO</t>
  </si>
  <si>
    <t>TTP08</t>
  </si>
  <si>
    <t>TRANSFORMADOR COMPACTO PEDESTAL DE 75 KVA TRIFASICO</t>
  </si>
  <si>
    <t>TTP09</t>
  </si>
  <si>
    <t>TRANSFORMADOR COMPACTO PEDESTAL DE 80 KVA TRIFASICO</t>
  </si>
  <si>
    <t>TTP10</t>
  </si>
  <si>
    <t>TRANSFORMADOR COMPACTO PEDESTAL DE 110 KVA TRIFASICO</t>
  </si>
  <si>
    <t>TTP11</t>
  </si>
  <si>
    <t>TRANSFORMADOR COMPACTO PEDESTAL DE 150 KVA TRIFASICO</t>
  </si>
  <si>
    <t>TTP12</t>
  </si>
  <si>
    <t>TRANSFORMADOR COMPACTO PEDESTAL DE 200 KVA TRIFASICO</t>
  </si>
  <si>
    <t>TTP13</t>
  </si>
  <si>
    <t>TRANSFORMADOR COMPACTO PEDESTAL DE 300 KVA TRIFASICO</t>
  </si>
  <si>
    <t>TTP14</t>
  </si>
  <si>
    <t>TRANSFORMADOR COMPACTO PEDESTAL DE 315 KVA TRIFASICO</t>
  </si>
  <si>
    <t>TTP15</t>
  </si>
  <si>
    <t>TRANSFORMADOR COMPACTO PEDESTAL DE 320 KVA TRIFASICO</t>
  </si>
  <si>
    <t>TTP16</t>
  </si>
  <si>
    <t>TRANSFORMADOR COMPACTO PEDESTAL DE 500 KVA TRIFASICO</t>
  </si>
  <si>
    <t>TTP17</t>
  </si>
  <si>
    <t>TRANSFORMADOR COMPACTO PEDESTAL DE 640 KVA TRIFASICO</t>
  </si>
  <si>
    <t>TTP18</t>
  </si>
  <si>
    <t>TRANSFORMADOR COMPACTO PEDESTAL DE 37.5 KVA TRIFASICO 10 / 0.38-0.22 KV</t>
  </si>
  <si>
    <t>TTP19</t>
  </si>
  <si>
    <t>TRANSFORMADOR COMPACTO PEDESTAL DE 75 KVA TRIFASICO 10 / 0.38-0.22 KV</t>
  </si>
  <si>
    <t>TTP20</t>
  </si>
  <si>
    <t>TRANSFORMADOR COMPACTO PEDESTAL DE 100 KVA TRIFASICO 10 / 0.38-0.22 KV</t>
  </si>
  <si>
    <t>TTP21</t>
  </si>
  <si>
    <t>TRANSFORMADOR COMPACTO PEDESTAL DE 150 KVA TRIFASICO 10 / 0.38-0.22 KV</t>
  </si>
  <si>
    <t>TTP22</t>
  </si>
  <si>
    <t>TRANSFORMADOR COMPACTO PEDESTAL DE 160 KVA TRIFASICO 10 / 0.38-0.22 KV</t>
  </si>
  <si>
    <t>TTP23</t>
  </si>
  <si>
    <t>TRANSFORMADOR COMPACTO PEDESTAL DE 200 KVA TRIFASICO 10 / 0.38-0.22 KV</t>
  </si>
  <si>
    <t>TTP24</t>
  </si>
  <si>
    <t>TRANSFORMADOR COMPACTO PEDESTAL DE 200 KVA TRIFASICO 10 / 0.44-0.22 KV</t>
  </si>
  <si>
    <t>TTP25</t>
  </si>
  <si>
    <t>TRANSFORMADOR COMPACTO PEDESTAL DE 250 KVA TRIFASICO 10 / 0.38-0.22 KV</t>
  </si>
  <si>
    <t>TTP26</t>
  </si>
  <si>
    <t>TRANSFORMADOR COMPACTO PEDESTAL DE 300 KVA TRIFASICO 10 / 0.38-0.22 KV</t>
  </si>
  <si>
    <t>TTP27</t>
  </si>
  <si>
    <t>TRANSFORMADOR COMPACTO PEDESTAL DE 315 KVA TRIFASICO 10 / 0.38-0.22 KV</t>
  </si>
  <si>
    <t>TTP28</t>
  </si>
  <si>
    <t>TRANSFORMADOR COMPACTO PEDESTAL DE 320 KVA TRIFASICO 10 / 0.38-0.22 KV</t>
  </si>
  <si>
    <t>TTP29</t>
  </si>
  <si>
    <t>TRANSFORMADOR COMPACTO PEDESTAL DE 400 KVA TRIFASICO 10 / 0.38-0.22 KV</t>
  </si>
  <si>
    <t>TTP30</t>
  </si>
  <si>
    <t>TRANSFORMADOR COMPACTO PEDESTAL DE 500 KVA TRIFASICO 10 / 0.38-0.22 KV</t>
  </si>
  <si>
    <t>TTV01</t>
  </si>
  <si>
    <t>TRANSFORMADOR DE 25 KVA TRIFASICO</t>
  </si>
  <si>
    <t>TTV02</t>
  </si>
  <si>
    <t>TRANSFORMADOR DE 50 KVA TRIFASICO</t>
  </si>
  <si>
    <t>TTV03</t>
  </si>
  <si>
    <t>TRANSFORMADOR DE 80 KVA TRIFASICO</t>
  </si>
  <si>
    <t>TTV04</t>
  </si>
  <si>
    <t>TRANSFORMADOR DE 100 KVA TRIFASICO</t>
  </si>
  <si>
    <t>TTV05</t>
  </si>
  <si>
    <t>TRANSFORMADOR DE 125 KVA TRIFASICO</t>
  </si>
  <si>
    <t>TTV06</t>
  </si>
  <si>
    <t>TRANSFORMADOR DE 137 KVA TRIFASICO</t>
  </si>
  <si>
    <t>TTV07</t>
  </si>
  <si>
    <t>TRANSFORMADOR DE 150 KVA TRIFASICO</t>
  </si>
  <si>
    <t>TTV08</t>
  </si>
  <si>
    <t>TRANSFORMADOR DE 160 KVA TRIFASICO</t>
  </si>
  <si>
    <t>TTV09</t>
  </si>
  <si>
    <t>TRANSFORMADOR DE 175 KVA TRIFASICO</t>
  </si>
  <si>
    <t>TTV10</t>
  </si>
  <si>
    <t>TRANSFORMADOR DE 200 KVA TRIFASICO</t>
  </si>
  <si>
    <t>TTV11</t>
  </si>
  <si>
    <t>TRANSFORMADOR DE 220 KVA TRIFASICO</t>
  </si>
  <si>
    <t>TTV12</t>
  </si>
  <si>
    <t>TRANSFORMADOR DE 250 KVA TRIFASICO</t>
  </si>
  <si>
    <t>TTV13</t>
  </si>
  <si>
    <t>TRANSFORMADOR DE 275 KVA TRIFASICO</t>
  </si>
  <si>
    <t>TTV14</t>
  </si>
  <si>
    <t>TRANSFORMADOR DE 300 KVA TRIFASICO</t>
  </si>
  <si>
    <t>TTV15</t>
  </si>
  <si>
    <t>TRANSFORMADOR DE 315 KVA TRIFASICO</t>
  </si>
  <si>
    <t>TTV16</t>
  </si>
  <si>
    <t>TRANSFORMADOR DE 320 KVA TRIFASICO</t>
  </si>
  <si>
    <t>TTV17</t>
  </si>
  <si>
    <t>TRANSFORMADOR DE 350 KVA TRIFASICO</t>
  </si>
  <si>
    <t>TTV18</t>
  </si>
  <si>
    <t>TRANSFORMADOR DE 375 KVA TRIFASICO</t>
  </si>
  <si>
    <t>TTV19</t>
  </si>
  <si>
    <t>TRANSFORMADOR DE 400 KVA TRIFASICO</t>
  </si>
  <si>
    <t>TTV20</t>
  </si>
  <si>
    <t>TRANSFORMADOR DE 480 KVA TRIFASICO</t>
  </si>
  <si>
    <t>TTV21</t>
  </si>
  <si>
    <t>TRANSFORMADOR DE 500 KVA TRIFASICO</t>
  </si>
  <si>
    <t>TTV22</t>
  </si>
  <si>
    <t>TRANSFORMADOR DE 550 KVA TRIFASICO</t>
  </si>
  <si>
    <t>TTV23</t>
  </si>
  <si>
    <t>TRANSFORMADOR DE 630 KVA TRIFASICO</t>
  </si>
  <si>
    <t>TTV24</t>
  </si>
  <si>
    <t>TRANSFORMADOR DE 640 KVA TRIFASICO</t>
  </si>
  <si>
    <t>TTV25</t>
  </si>
  <si>
    <t>TRANSFORMADOR DE 700 KVA TRIFASICO</t>
  </si>
  <si>
    <t>TTV26</t>
  </si>
  <si>
    <t>TRANSFORMADOR DE 25 KVA TRIFASICO  10 / 0.38-0.22 KV</t>
  </si>
  <si>
    <t>TTV27</t>
  </si>
  <si>
    <t>TRANSFORMADOR DE 50 KVA TRIFASICO  5.8 / 0.22 KV</t>
  </si>
  <si>
    <t>TTV28</t>
  </si>
  <si>
    <t>TRANSFORMADOR DE 100 KVA TRIFASICO 5.8 / 0.22 KV</t>
  </si>
  <si>
    <t>TTV29</t>
  </si>
  <si>
    <t>TRANSFORMADOR DE 100 KVA TRIFASICO 10 / 0.38-0.22 KV</t>
  </si>
  <si>
    <t>TTV30</t>
  </si>
  <si>
    <t>TRANSFORMADOR DE 100 KVA TRIFASICO 10 / 0.44-0.22 KV</t>
  </si>
  <si>
    <t>TTV31</t>
  </si>
  <si>
    <t>TRANSFORMADOR DE 125 KVA TRIFASICO 10 / 0.38-0.22 KV</t>
  </si>
  <si>
    <t>TTV32</t>
  </si>
  <si>
    <t>TRANSFORMADOR DE 125 KVA TRIFASICO 10 / 0.44-0.22 KV</t>
  </si>
  <si>
    <t>TTV33</t>
  </si>
  <si>
    <t>TRANSFORMADOR DE 150 KVA TRIFASICO 13.2 / 0.22 KV</t>
  </si>
  <si>
    <t>TTV34</t>
  </si>
  <si>
    <t>TRANSFORMADOR DE 160 KVA TRIFASICO 10 / 0.38-0.22 KV</t>
  </si>
  <si>
    <t>TTV35</t>
  </si>
  <si>
    <t>TRANSFORMADOR DE 160 KVA TRIFASICO 10 / 0.44-0.22 KV</t>
  </si>
  <si>
    <t>TTV36</t>
  </si>
  <si>
    <t>TRANSFORMADOR DE 200 KVA TRIFASICO 10 / 0.38-0.22 KV</t>
  </si>
  <si>
    <t>TTV37</t>
  </si>
  <si>
    <t>TRANSFORMADOR DE 200 KVA TRIFASICO 13.2 / 0.22 KV</t>
  </si>
  <si>
    <t>TTV38</t>
  </si>
  <si>
    <t>TTV39</t>
  </si>
  <si>
    <t>TRANSFORMADOR DE 220 KVA TRIFASICO 10 / 0.38-0.22 KV</t>
  </si>
  <si>
    <t>TTV40</t>
  </si>
  <si>
    <t>TRANSFORMADOR DE 250 KVA TRIFASICO 10 / 0.38-0.22 KV</t>
  </si>
  <si>
    <t>TTV41</t>
  </si>
  <si>
    <t>TRANSFORMADOR DE 250 KVA TRIFASICO 10 / 0.44-0.22 KV</t>
  </si>
  <si>
    <t>TTV42</t>
  </si>
  <si>
    <t>TRANSFORMADOR DE 300 KVA TRIFASICO 10 / 0.44-0.22 KV</t>
  </si>
  <si>
    <t>TTV43</t>
  </si>
  <si>
    <t>TRANSFORMADOR DE 315 KVA TRIFASICO 10 / 0.38-0.22 KV</t>
  </si>
  <si>
    <t>TTV44</t>
  </si>
  <si>
    <t>TRANSFORMADOR DE 315 KVA TRIFASICO 10 / 0.44-0.22 KV</t>
  </si>
  <si>
    <t>TTV45</t>
  </si>
  <si>
    <t>TRANSFORMADOR DE 320 KVA TRIFASICO 2.3 / 0.38-0.22 KV</t>
  </si>
  <si>
    <t>TTV46</t>
  </si>
  <si>
    <t>TRANSFORMADOR DE 320 KVA TRIFASICO 10 / 0.38-0.22 KV</t>
  </si>
  <si>
    <t>TTV47</t>
  </si>
  <si>
    <t>TRANSFORMADOR DE 320 KVA TRIFASICO 10 / 0.44-0.22 KV</t>
  </si>
  <si>
    <t>TTV48</t>
  </si>
  <si>
    <t>TRANSFORMADOR DE 350 KVA TRIFASICO 10 / 0.38-0.22 KV</t>
  </si>
  <si>
    <t>TTV49</t>
  </si>
  <si>
    <t>TRANSFORMADOR DE 400 KVA TRIFASICO 10 / 0.38-0.22 KV</t>
  </si>
  <si>
    <t>TTV50</t>
  </si>
  <si>
    <t>TRANSFORMADOR DE 400 KVA TRIFASICO 10 / 0.44-0.22 KV</t>
  </si>
  <si>
    <t>TTV51</t>
  </si>
  <si>
    <t>TRANSFORMADOR DE 400 KVA TRIFASICO 13.2 / 0.22 KV</t>
  </si>
  <si>
    <t>TTV52</t>
  </si>
  <si>
    <t>TRANSFORMADOR DE 400 KVA TRIFASICO 13.2 / 0.38-0.22 KV</t>
  </si>
  <si>
    <t>TTV53</t>
  </si>
  <si>
    <t>TRANSFORMADOR DE 500 KVA TRIFASICO 10 / 0.38-0.22 KV</t>
  </si>
  <si>
    <t>TTV54</t>
  </si>
  <si>
    <t>TRANSFORMADOR DE 500 KVA TRIFASICO 10 / 0.44-0.22 KV</t>
  </si>
  <si>
    <t>TTV55</t>
  </si>
  <si>
    <t>TRANSFORMADOR DE 550 KVA TRIFASICO 10 / 0.38-0.22 KV</t>
  </si>
  <si>
    <t>TTV56</t>
  </si>
  <si>
    <t>TRANSFORMADOR DE 630 KVA TRIFASICO 10 / 0.38-0.22 KV</t>
  </si>
  <si>
    <t>TTV57</t>
  </si>
  <si>
    <t>TRANSFORMADOR DE 640 KVA TRIFASICO 10 / 0.38-0.22 KV</t>
  </si>
  <si>
    <t>TTV58</t>
  </si>
  <si>
    <t>TRANSFORMADOR DE 50 KVA TRIFASICO  13.2 / 0.22 KV</t>
  </si>
  <si>
    <t>TTV59</t>
  </si>
  <si>
    <t>TRANSFORMADOR DE 100 KVA TRIFASICO  13.2 / 0.22 KV</t>
  </si>
  <si>
    <t>TTV60</t>
  </si>
  <si>
    <t>TRANSFORMADOR DE 100 KVA TRIFASICO  13.2 / 0.38-0.22 KV</t>
  </si>
  <si>
    <t>TTV61</t>
  </si>
  <si>
    <t>TRANSFORMADOR DE 125 KVA TRIFASICO  13.2 / 0.22 KV</t>
  </si>
  <si>
    <t>TTV62</t>
  </si>
  <si>
    <t>TRANSFORMADOR DE 160 KVA TRIFASICO  13.2 / 0.22 KV</t>
  </si>
  <si>
    <t>TTV63</t>
  </si>
  <si>
    <t>TRANSFORMADOR DE 160 KVA TRIFASICO  13.2 / 0.38-0.22 KV</t>
  </si>
  <si>
    <t>TTV64</t>
  </si>
  <si>
    <t>TRANSFORMADOR DE 175 KVA TRIFASICO  10 / 0.38-0.22 KV</t>
  </si>
  <si>
    <t>TTV65</t>
  </si>
  <si>
    <t>TRANSFORMADOR DE 200 KVA TRIFASICO  22.9 / 0.38-0.22 KV</t>
  </si>
  <si>
    <t>TTV66</t>
  </si>
  <si>
    <t>TRANSFORMADOR DE 250 KVA TRIFASICO  13.2 / 0.22 KV</t>
  </si>
  <si>
    <t>TTV67</t>
  </si>
  <si>
    <t>TRANSFORMADOR DE 250 KVA TRIFASICO  22.9 / 0.38-0.22 KV</t>
  </si>
  <si>
    <t>TTV68</t>
  </si>
  <si>
    <t>TRANSFORMADOR DE 300 KVA TRIFASICO  10 / 0.38-0.22 KV</t>
  </si>
  <si>
    <t>TTV69</t>
  </si>
  <si>
    <t>TRANSFORMADOR DE 320 KVA TRIFASICO  22.9 / 0.22 KV</t>
  </si>
  <si>
    <t>TTV70</t>
  </si>
  <si>
    <t>TRANSFORMADOR DE 350 KVA TRIFASICO  22.9 / 0.22 KV</t>
  </si>
  <si>
    <t>TTV71</t>
  </si>
  <si>
    <t>TRANSFORMADOR DE 375 KVA TRIFASICO 10 / 0.38-0.22 KV</t>
  </si>
  <si>
    <t>TTV72</t>
  </si>
  <si>
    <t>TRANSFORMADOR DE 400 KVA TRIFASICO  22.9 / BT KV</t>
  </si>
  <si>
    <t>TTV73</t>
  </si>
  <si>
    <t>TRANSFORMADOR DE 500 KVA TRIFASICO  22.9 / 0.22 KV</t>
  </si>
  <si>
    <t>TTV74</t>
  </si>
  <si>
    <t>TRANSFORMADOR DE 550 KVA TRIFASICO  22.9 / BT KV</t>
  </si>
  <si>
    <t>TTV75</t>
  </si>
  <si>
    <t>TRANSFORMADOR DE 640 KVA TRIFASICO  10 / 0.44-0.22 KV</t>
  </si>
  <si>
    <t>TTV76</t>
  </si>
  <si>
    <t>TRANSFORMADOR DE 650 KVA TRIFASICO  2.3 / 10 KV</t>
  </si>
  <si>
    <t>TTV77</t>
  </si>
  <si>
    <t>TRANSFORMADOR DE 700 KVA TRIFASICO 10 / 0.38-0.22 KV</t>
  </si>
  <si>
    <t>TTV78</t>
  </si>
  <si>
    <t>TRANSFORMADOR DE 700 KVA TRIFASICO 13.2 / BT KV</t>
  </si>
  <si>
    <t>TTV79</t>
  </si>
  <si>
    <t>TRANSFORMADOR DE 700 KVA TRIFASICO 22.9 / BT KV</t>
  </si>
  <si>
    <t>TTV80</t>
  </si>
  <si>
    <t>TRANSFORMADOR DE 3000 KVA TRIFASICO 22.9 / 10 KV</t>
  </si>
  <si>
    <t>TTV81</t>
  </si>
  <si>
    <t>TRANSFORMADOR DE 10 KVA TRIFASICO 22.9/0.38-0.22 KV</t>
  </si>
  <si>
    <t>TTV82</t>
  </si>
  <si>
    <t>TRANSFORMADOR DE 175 KVA TRIFASICO 10/0.44-0.22 KV</t>
  </si>
  <si>
    <t>TTV83</t>
  </si>
  <si>
    <t>TRANSFORMADOR DE 175 KVA TRIFASICO 13.2/0.44-0.22 KV</t>
  </si>
  <si>
    <t>TTV84</t>
  </si>
  <si>
    <t>TRANSFORMADOR DE 275 KVA TRIFASICO 13.2/0.44-0.22 KV</t>
  </si>
  <si>
    <t>TTV85</t>
  </si>
  <si>
    <t>TRANSFORMADOR DE 375 KVA TRIFASICO 10/0.44-0.22 KV</t>
  </si>
  <si>
    <t>TTV86</t>
  </si>
  <si>
    <t>TRANSFORMADOR DE 375 KVA TRIFASICO 13.2/0.44-0.22 KV</t>
  </si>
  <si>
    <t>TTV87</t>
  </si>
  <si>
    <t>TRANSFORMADOR DE 550 KVA TRIFASICO 13.2/0.44-0.22 KV</t>
  </si>
  <si>
    <t>TTV88</t>
  </si>
  <si>
    <t>TRANSFORMADOR DE 630 KVA TRIFASICO 22.9/0.44-0.22 KV</t>
  </si>
  <si>
    <t>TTV89</t>
  </si>
  <si>
    <t>TRANSFORMADOR DE 160 KVA TRIFASICO 13.2/0.44-0.22 KV</t>
  </si>
  <si>
    <t>TTV90</t>
  </si>
  <si>
    <t>TRANSFORMADOR DE 200 KVA TRIFASICO 13.2/0.44-0.22 KV</t>
  </si>
  <si>
    <t>TTV91</t>
  </si>
  <si>
    <t>TRANSFORMADOR DE 315 KVA TRIFASICO 13.2/0.44-0.22 KV</t>
  </si>
  <si>
    <t>TTV92</t>
  </si>
  <si>
    <t>TRANSFORMADOR DE 220 KVA TRIFASICO 10/0.44-0.22 KV</t>
  </si>
  <si>
    <t>TTV93</t>
  </si>
  <si>
    <t>TRANSFORMADOR DE 220 KVA TRIFASICO 13.2/0.44-0.22 KV</t>
  </si>
  <si>
    <t>TTV94</t>
  </si>
  <si>
    <t>TRANSFORMADOR DE 700 KVA TRIFASICO 10/0.44-0.22 KV</t>
  </si>
  <si>
    <t>TTV95</t>
  </si>
  <si>
    <t>TRANSFORMADOR DE 1000 KVA TRIFASICO 10/0.22 KV</t>
  </si>
  <si>
    <t>TTV96</t>
  </si>
  <si>
    <t>TRANSFORMADOR DE 1000 KVA TRIFASICO 10/0.38-0.22 KV</t>
  </si>
  <si>
    <t>TTV97</t>
  </si>
  <si>
    <t>TRANSFORMADOR DE 1000 KVA TRIFASICO 10/0.44-0.22 KV</t>
  </si>
  <si>
    <t>TTV98</t>
  </si>
  <si>
    <t>TRANSFORMADOR DE 137 KVA TRIFASICO 13.2/0.38-0.22 KV</t>
  </si>
  <si>
    <t>SICODI</t>
  </si>
  <si>
    <t>BT</t>
  </si>
  <si>
    <t>MT</t>
  </si>
  <si>
    <t>Cantidad de torres por código</t>
  </si>
  <si>
    <t>RETRIBUCIÓN MENSUAL TOTAL (US$ sin IGV)</t>
  </si>
  <si>
    <t>Cantidad de torres y/o postes por retribución mensual</t>
  </si>
  <si>
    <t>Estructura (%)</t>
  </si>
  <si>
    <t xml:space="preserve">RETRIBUCIÓN MENSUAL UNITARIA DE CADA TORRE (US$ sin IGV) </t>
  </si>
  <si>
    <t xml:space="preserve">RETRIBUCIÓN MENSUAL UNITARIA DE CADA TIPO DE TORRE (US$ sin IGV) </t>
  </si>
  <si>
    <t>Información de la infraestructura eléctrica (postes y/o torres) de ENEL DISTRIBUCION PERU</t>
  </si>
  <si>
    <t>LAT GRADOS</t>
  </si>
  <si>
    <t>LAT MIN</t>
  </si>
  <si>
    <t>LAT SEG</t>
  </si>
  <si>
    <t>LONG GRADOS</t>
  </si>
  <si>
    <t>LONG MIN</t>
  </si>
  <si>
    <t>LONG SEG</t>
  </si>
  <si>
    <t>Nivel de tensión</t>
  </si>
  <si>
    <t>Distancia entre estructuras</t>
  </si>
  <si>
    <t>Altura estructura</t>
  </si>
  <si>
    <t>HUAURA</t>
  </si>
  <si>
    <t>VEGUETA</t>
  </si>
  <si>
    <t>PM60C1</t>
  </si>
  <si>
    <t>BARRANCA - HUACHO</t>
  </si>
  <si>
    <t>PC19/1100</t>
  </si>
  <si>
    <t>PA18/7600</t>
  </si>
  <si>
    <t>Barranca</t>
  </si>
  <si>
    <t>SUPE PUERTO</t>
  </si>
  <si>
    <t>SUPE</t>
  </si>
  <si>
    <t>BARRANCA</t>
  </si>
  <si>
    <t>HUACHO</t>
  </si>
  <si>
    <t>AMAY</t>
  </si>
  <si>
    <t>Huaura</t>
  </si>
  <si>
    <t>HUALMAY</t>
  </si>
  <si>
    <t>CALETA DE CARQUIN</t>
  </si>
  <si>
    <t>Pativilca (Lima)</t>
  </si>
  <si>
    <t>Barranca - ED Molino</t>
  </si>
  <si>
    <t>Barranca (Lima)</t>
  </si>
  <si>
    <t>Distrito de Los Olivos</t>
  </si>
  <si>
    <t>Callao - ED Trapiche</t>
  </si>
  <si>
    <t>Distrito de San Martin de Porres</t>
  </si>
  <si>
    <t>Distrito de Puente Piedra</t>
  </si>
  <si>
    <t>Distrito Comas</t>
  </si>
  <si>
    <t>Callao</t>
  </si>
  <si>
    <t>Distrito del Callao</t>
  </si>
  <si>
    <t>Distribuidor Lima - ED Norte</t>
  </si>
  <si>
    <t xml:space="preserve">Distribuidor Lima - ED Sur </t>
  </si>
  <si>
    <t>La Perla</t>
  </si>
  <si>
    <t>ED LURIN - NODO CALLAO</t>
  </si>
  <si>
    <t>Bellavista</t>
  </si>
  <si>
    <t>Carmen de La Legua Reynoso</t>
  </si>
  <si>
    <t>San Miguel</t>
  </si>
  <si>
    <t>San Isidro</t>
  </si>
  <si>
    <t>Magdalena del Mar</t>
  </si>
  <si>
    <t>San Martin de Porres</t>
  </si>
  <si>
    <t>PATIVILCA (LIMA)</t>
  </si>
  <si>
    <t>ED Molino - ED Upaca</t>
  </si>
  <si>
    <t>PATIVILCA</t>
  </si>
  <si>
    <t>ED Molino - Molino</t>
  </si>
  <si>
    <t>ED Ocros - Barranca</t>
  </si>
  <si>
    <t>Pativilca</t>
  </si>
  <si>
    <t>SAYAN (LIMA)</t>
  </si>
  <si>
    <t>ED Sayan - Huaral</t>
  </si>
  <si>
    <t>Huaral</t>
  </si>
  <si>
    <t>HUARAL (LIMA)</t>
  </si>
  <si>
    <t>HUACHO (LIMA)</t>
  </si>
  <si>
    <t>Oyon</t>
  </si>
  <si>
    <t>OYON</t>
  </si>
  <si>
    <t>ED Sayán - Oyón</t>
  </si>
  <si>
    <t>CHECRAS</t>
  </si>
  <si>
    <t>PACHANGARA</t>
  </si>
  <si>
    <t>ANDAJES</t>
  </si>
  <si>
    <t>Canta</t>
  </si>
  <si>
    <t>SANTA ROSA DE QUIVES (LIMA)</t>
  </si>
  <si>
    <t>ED Trapiche - Canta</t>
  </si>
  <si>
    <t>CARABAYLLO (LIMA)</t>
  </si>
  <si>
    <t>CANTA (LIMA)</t>
  </si>
  <si>
    <t>ARAHUAY (LIMA)</t>
  </si>
  <si>
    <t>LACHAQUI (LIMA)</t>
  </si>
  <si>
    <t>Comas</t>
  </si>
  <si>
    <t>Carabayllo</t>
  </si>
  <si>
    <t>SANTA MARIA (LIMA)</t>
  </si>
  <si>
    <t>HUACHO - ED SAYÁN</t>
  </si>
  <si>
    <t>SANTA MARÍA (LIMA)</t>
  </si>
  <si>
    <t>HUALMAY (LIMA)</t>
  </si>
  <si>
    <t>PUENTE PIEDRA (LIMA)</t>
  </si>
  <si>
    <t>HUARAL - CALLAO</t>
  </si>
  <si>
    <t>AUCALLAMA (LIMA)</t>
  </si>
  <si>
    <t>CHANCAY (LIMA)</t>
  </si>
  <si>
    <t>VENTANILLA (LIMA)</t>
  </si>
  <si>
    <t>ANCON (LIMA)</t>
  </si>
  <si>
    <t>Ventanilla</t>
  </si>
  <si>
    <t>Puente Piedra</t>
  </si>
  <si>
    <t>LIMA - ED TRAPICHE</t>
  </si>
  <si>
    <t>Huarochiri</t>
  </si>
  <si>
    <t>Jicamarca</t>
  </si>
  <si>
    <t>Infraestructura de soporte eléctrico de ENEL arrendada por AZTECA</t>
  </si>
  <si>
    <t>PC25/3400</t>
  </si>
  <si>
    <t>PC18/600</t>
  </si>
  <si>
    <t>PC25/1100</t>
  </si>
  <si>
    <t>PC21/1000</t>
  </si>
  <si>
    <t>PC25/1000</t>
  </si>
  <si>
    <t>PC25/900</t>
  </si>
  <si>
    <t>PC25/800</t>
  </si>
  <si>
    <t>PC25/700</t>
  </si>
  <si>
    <t>PC25/600</t>
  </si>
  <si>
    <t>PC23/1600</t>
  </si>
  <si>
    <t>PC21/1400</t>
  </si>
  <si>
    <t>PC21/1300</t>
  </si>
  <si>
    <t>PC21/1100</t>
  </si>
  <si>
    <t>PC21/900</t>
  </si>
  <si>
    <t>PC21/800</t>
  </si>
  <si>
    <t>PC21/700</t>
  </si>
  <si>
    <t>PC21/600</t>
  </si>
  <si>
    <t>PC21/500</t>
  </si>
  <si>
    <t>PC21/400</t>
  </si>
  <si>
    <t>PC18/1400</t>
  </si>
  <si>
    <t>PC18/1300</t>
  </si>
  <si>
    <t>PC18/1000</t>
  </si>
  <si>
    <t>PC18/700</t>
  </si>
  <si>
    <t>PC18/500</t>
  </si>
  <si>
    <t>PC18/400</t>
  </si>
  <si>
    <t>PC18/300</t>
  </si>
  <si>
    <t>PC16/1000</t>
  </si>
  <si>
    <t>PC16/900</t>
  </si>
  <si>
    <t>PC16/800</t>
  </si>
  <si>
    <t>PC16/700</t>
  </si>
  <si>
    <t>PC16/600</t>
  </si>
  <si>
    <t>PC16/500</t>
  </si>
  <si>
    <t>PC16/400</t>
  </si>
  <si>
    <t>PC16/300</t>
  </si>
  <si>
    <t>PC15/1300</t>
  </si>
  <si>
    <t>PC15/1000</t>
  </si>
  <si>
    <t>PC15/900</t>
  </si>
  <si>
    <t>PC15/800</t>
  </si>
  <si>
    <t>PC15/700</t>
  </si>
  <si>
    <t>PC15/600</t>
  </si>
  <si>
    <t>PC15/500</t>
  </si>
  <si>
    <t>PC15/400</t>
  </si>
  <si>
    <t>PC15/300</t>
  </si>
  <si>
    <t>ARMADOS DE LAS ESTRUCTURAS</t>
  </si>
  <si>
    <t>ACEROPOSTE</t>
  </si>
  <si>
    <t>US$/kg</t>
  </si>
  <si>
    <t>ESTRUCTURA</t>
  </si>
  <si>
    <t>CANT</t>
  </si>
  <si>
    <t>PESO POSTE
(KG)</t>
  </si>
  <si>
    <t>COSTO TOTAL 
POSTES</t>
  </si>
  <si>
    <t>TOTAL</t>
  </si>
  <si>
    <t>COSTO UNITARIO NACIONAL
(US$)</t>
  </si>
  <si>
    <t>COSTO UNITARIO IMPORTADO
(US$)</t>
  </si>
  <si>
    <t>PESO ESTRUCT 
(KG)</t>
  </si>
  <si>
    <t>PM60C2</t>
  </si>
  <si>
    <t>PM60C3</t>
  </si>
  <si>
    <t>PM60C4</t>
  </si>
  <si>
    <t>PM70C4</t>
  </si>
  <si>
    <t>PM75C1</t>
  </si>
  <si>
    <t>PM75C2</t>
  </si>
  <si>
    <t>PM75C3</t>
  </si>
  <si>
    <t>PM75C4</t>
  </si>
  <si>
    <t>PM80C3</t>
  </si>
  <si>
    <t>PM80C4</t>
  </si>
  <si>
    <t>PM85C1</t>
  </si>
  <si>
    <t>PM85C2</t>
  </si>
  <si>
    <t>PM85C3</t>
  </si>
  <si>
    <t>PM85C4</t>
  </si>
  <si>
    <t>PM90CH2</t>
  </si>
  <si>
    <t>PM90CH1</t>
  </si>
  <si>
    <t>PM90C1</t>
  </si>
  <si>
    <t>PM90C2</t>
  </si>
  <si>
    <t>PM95C4</t>
  </si>
  <si>
    <t>CRUCM01</t>
  </si>
  <si>
    <t>CRUCM02</t>
  </si>
  <si>
    <t>CRUCM03</t>
  </si>
  <si>
    <t>CRUCM04</t>
  </si>
  <si>
    <t>CRUCM08</t>
  </si>
  <si>
    <t>CRUCM09</t>
  </si>
  <si>
    <t>CRUCM10</t>
  </si>
  <si>
    <t>MENSM01</t>
  </si>
  <si>
    <t>BRAZM01</t>
  </si>
  <si>
    <t>BRAZM02</t>
  </si>
  <si>
    <t>BRAQA01</t>
  </si>
  <si>
    <t>PA25/750</t>
  </si>
  <si>
    <t>PA25/3300</t>
  </si>
  <si>
    <t>PA25/5450</t>
  </si>
  <si>
    <t>PA23/8500</t>
  </si>
  <si>
    <t>PA25/850</t>
  </si>
  <si>
    <t>PA25/4000</t>
  </si>
  <si>
    <t>PA25/6650</t>
  </si>
  <si>
    <t>PA23/10450</t>
  </si>
  <si>
    <t>PA25/700</t>
  </si>
  <si>
    <t>PA25/3200</t>
  </si>
  <si>
    <t>PA25/5800</t>
  </si>
  <si>
    <t>PA23/9400</t>
  </si>
  <si>
    <t>PA25/900</t>
  </si>
  <si>
    <t>PA25/4650</t>
  </si>
  <si>
    <t>PA25/7800</t>
  </si>
  <si>
    <t>PA23/12300</t>
  </si>
  <si>
    <t>PA29/1250</t>
  </si>
  <si>
    <t>PA26/5950</t>
  </si>
  <si>
    <t>PA26/5500</t>
  </si>
  <si>
    <t>PA26/8900</t>
  </si>
  <si>
    <t>PA29/1450</t>
  </si>
  <si>
    <t>PA26/7250</t>
  </si>
  <si>
    <t>PA26/6750</t>
  </si>
  <si>
    <t>PA26/10900</t>
  </si>
  <si>
    <t>PA29/5450</t>
  </si>
  <si>
    <t>PA31/5400</t>
  </si>
  <si>
    <t>PA29/8750</t>
  </si>
  <si>
    <t>PA29/1600</t>
  </si>
  <si>
    <t>PA26/8450</t>
  </si>
  <si>
    <t>PA26/7900</t>
  </si>
  <si>
    <t>PA26/12850</t>
  </si>
  <si>
    <t>PA25/1000</t>
  </si>
  <si>
    <t>PA25/3750</t>
  </si>
  <si>
    <t>PA25/6100</t>
  </si>
  <si>
    <t>PA23/9500</t>
  </si>
  <si>
    <t>PA25/1100</t>
  </si>
  <si>
    <t>PA25/4350</t>
  </si>
  <si>
    <t>PA25/7100</t>
  </si>
  <si>
    <t>PA23/11100</t>
  </si>
  <si>
    <t>PA25/1200</t>
  </si>
  <si>
    <t>PA25/4900</t>
  </si>
  <si>
    <t>PA25/8050</t>
  </si>
  <si>
    <t>PA23/12600</t>
  </si>
  <si>
    <t>PA26/6200</t>
  </si>
  <si>
    <t>PA26/6150</t>
  </si>
  <si>
    <t>PA26/9800</t>
  </si>
  <si>
    <t>PA29/1800</t>
  </si>
  <si>
    <t>PA26/7300</t>
  </si>
  <si>
    <t>PA26/7150</t>
  </si>
  <si>
    <t>PA26/11500</t>
  </si>
  <si>
    <t>PA29/2000</t>
  </si>
  <si>
    <t>PA26/8300</t>
  </si>
  <si>
    <t>PA26/8150</t>
  </si>
  <si>
    <t>PA26/13050</t>
  </si>
  <si>
    <t>PA25/7250</t>
  </si>
  <si>
    <t>PA23/11400</t>
  </si>
  <si>
    <t>PA25/5050</t>
  </si>
  <si>
    <t>PA25/8500</t>
  </si>
  <si>
    <t>PA23/13400</t>
  </si>
  <si>
    <t>PA25/5700</t>
  </si>
  <si>
    <t>PA25/9550</t>
  </si>
  <si>
    <t>PA23/15150</t>
  </si>
  <si>
    <t>PA29/1650</t>
  </si>
  <si>
    <t>PA26/7350</t>
  </si>
  <si>
    <t>PA26/11800</t>
  </si>
  <si>
    <t>PA29/1850</t>
  </si>
  <si>
    <t>PA26/8550</t>
  </si>
  <si>
    <t>PA26/13850</t>
  </si>
  <si>
    <t>PA26/9750</t>
  </si>
  <si>
    <t>PA26/15800</t>
  </si>
  <si>
    <t>PA25/4050</t>
  </si>
  <si>
    <t>PA25/6850</t>
  </si>
  <si>
    <t>PA23/10850</t>
  </si>
  <si>
    <t>PA25/950</t>
  </si>
  <si>
    <t>PA25/4750</t>
  </si>
  <si>
    <t>PA25/8100</t>
  </si>
  <si>
    <t>PA23/12850</t>
  </si>
  <si>
    <t>PA25/9250</t>
  </si>
  <si>
    <t>PA23/14750</t>
  </si>
  <si>
    <t>PA29/1350</t>
  </si>
  <si>
    <t>PA26/6900</t>
  </si>
  <si>
    <t>PA26/11200</t>
  </si>
  <si>
    <t>PA29/1550</t>
  </si>
  <si>
    <t>PA26/8050</t>
  </si>
  <si>
    <t>PA26/13300</t>
  </si>
  <si>
    <t>PA29/1700</t>
  </si>
  <si>
    <t>PA26/9350</t>
  </si>
  <si>
    <t>PA26/15250</t>
  </si>
  <si>
    <t>PA21/1950</t>
  </si>
  <si>
    <t>PA21/3250</t>
  </si>
  <si>
    <t>PA19/5250</t>
  </si>
  <si>
    <t>PA21/2300</t>
  </si>
  <si>
    <t>PA21/3900</t>
  </si>
  <si>
    <t>PA19/6350</t>
  </si>
  <si>
    <t>PA21/2950</t>
  </si>
  <si>
    <t>PA21/5050</t>
  </si>
  <si>
    <t>PA19/8300</t>
  </si>
  <si>
    <t>PA21/800</t>
  </si>
  <si>
    <t>PA21/3550</t>
  </si>
  <si>
    <t>PA21/900</t>
  </si>
  <si>
    <t>PA21/4250</t>
  </si>
  <si>
    <t>PA21/1100</t>
  </si>
  <si>
    <t>PA21/5450</t>
  </si>
  <si>
    <t>PA25/2350</t>
  </si>
  <si>
    <t>PA25/3900</t>
  </si>
  <si>
    <t>PA25/2650</t>
  </si>
  <si>
    <t>PA25/4400</t>
  </si>
  <si>
    <t>PA25/7000</t>
  </si>
  <si>
    <t>PA25/5350</t>
  </si>
  <si>
    <t>PA25/3850</t>
  </si>
  <si>
    <t>PA25/4450</t>
  </si>
  <si>
    <t>PA25/1400</t>
  </si>
  <si>
    <t>PA25/2450</t>
  </si>
  <si>
    <t>PA25/4200</t>
  </si>
  <si>
    <t>PA25/6750</t>
  </si>
  <si>
    <t>PA25/2800</t>
  </si>
  <si>
    <t>PA25/4850</t>
  </si>
  <si>
    <t>PA25/3450</t>
  </si>
  <si>
    <t>PA25/6000</t>
  </si>
  <si>
    <t>PA25/9700</t>
  </si>
  <si>
    <t>PA25/1150</t>
  </si>
  <si>
    <t>PA25/5950</t>
  </si>
  <si>
    <t>PA17/850</t>
  </si>
  <si>
    <t>PA18/1400</t>
  </si>
  <si>
    <t>PA17/2150</t>
  </si>
  <si>
    <t>PA17/1300</t>
  </si>
  <si>
    <t>PA18/2150</t>
  </si>
  <si>
    <t>PA17/3400</t>
  </si>
  <si>
    <t>PA19/2700</t>
  </si>
  <si>
    <t>PA22/4300</t>
  </si>
  <si>
    <t>PA22/6250</t>
  </si>
  <si>
    <t>PA17/2300</t>
  </si>
  <si>
    <t>PA18/3950</t>
  </si>
  <si>
    <t>PA18/6300</t>
  </si>
  <si>
    <t>PA17/2700</t>
  </si>
  <si>
    <t>PA18/4700</t>
  </si>
  <si>
    <t>PA17/3500</t>
  </si>
  <si>
    <t>PA18/6100</t>
  </si>
  <si>
    <t>PA18/9900</t>
  </si>
  <si>
    <t>PA18/1550</t>
  </si>
  <si>
    <t>PA18/2400</t>
  </si>
  <si>
    <t>PA21/5850</t>
  </si>
  <si>
    <t>PA22/4500</t>
  </si>
  <si>
    <t>PA22/6550</t>
  </si>
  <si>
    <t>PA18/4300</t>
  </si>
  <si>
    <t>PA18/5100</t>
  </si>
  <si>
    <t>PA18/6600</t>
  </si>
  <si>
    <t>PA18/7950</t>
  </si>
  <si>
    <t>PA18/7400</t>
  </si>
  <si>
    <t>PA18/12100</t>
  </si>
  <si>
    <t>PA21/1300</t>
  </si>
  <si>
    <t>PA21/2150</t>
  </si>
  <si>
    <t>PA21/3300</t>
  </si>
  <si>
    <t>PA21/1650</t>
  </si>
  <si>
    <t>PA21/2750</t>
  </si>
  <si>
    <t>PA21/4300</t>
  </si>
  <si>
    <t>PA21/2400</t>
  </si>
  <si>
    <t>PA21/4050</t>
  </si>
  <si>
    <t>PA21/6400</t>
  </si>
  <si>
    <t>PA21/2650</t>
  </si>
  <si>
    <t>PA21/3450</t>
  </si>
  <si>
    <t>PA21/2850</t>
  </si>
  <si>
    <t>PA21/4550</t>
  </si>
  <si>
    <t>PA21/2500</t>
  </si>
  <si>
    <t>PA21/4350</t>
  </si>
  <si>
    <t>PA21/7000</t>
  </si>
  <si>
    <t>PA21/1850</t>
  </si>
  <si>
    <t>PA21/2600</t>
  </si>
  <si>
    <t>PA21/4200</t>
  </si>
  <si>
    <t>PA15/600</t>
  </si>
  <si>
    <t>PA15/850</t>
  </si>
  <si>
    <t>PA15/1300</t>
  </si>
  <si>
    <t>PA15/800</t>
  </si>
  <si>
    <t>PA15/1150</t>
  </si>
  <si>
    <t>PA15/1750</t>
  </si>
  <si>
    <t>PA15/950</t>
  </si>
  <si>
    <t>PA15/1400</t>
  </si>
  <si>
    <t>PA15/2150</t>
  </si>
  <si>
    <t>PA15/1500</t>
  </si>
  <si>
    <t>PA15/3450</t>
  </si>
  <si>
    <t>PA15/1800</t>
  </si>
  <si>
    <t>PA15/2650</t>
  </si>
  <si>
    <t>PA15/4200</t>
  </si>
  <si>
    <t>PA15/750</t>
  </si>
  <si>
    <t>PA15/1450</t>
  </si>
  <si>
    <t>PA15/1700</t>
  </si>
  <si>
    <t>PA16/650</t>
  </si>
  <si>
    <t>PA16/900</t>
  </si>
  <si>
    <t>PA16/1350</t>
  </si>
  <si>
    <t>PA16/850</t>
  </si>
  <si>
    <t>PA16/1150</t>
  </si>
  <si>
    <t>PA16/1750</t>
  </si>
  <si>
    <t>PA16/950</t>
  </si>
  <si>
    <t>PA16/2100</t>
  </si>
  <si>
    <t>PA16/1450</t>
  </si>
  <si>
    <t>PA16/2050</t>
  </si>
  <si>
    <t>PA16/3200</t>
  </si>
  <si>
    <t>PA16/1700</t>
  </si>
  <si>
    <t>PA16/2400</t>
  </si>
  <si>
    <t>PA16/3800</t>
  </si>
  <si>
    <t>PA16/1950</t>
  </si>
  <si>
    <t>PA16/2850</t>
  </si>
  <si>
    <t>PA16/4450</t>
  </si>
  <si>
    <t>PA16/2800</t>
  </si>
  <si>
    <t>PA16/4150</t>
  </si>
  <si>
    <t>PA16/6600</t>
  </si>
  <si>
    <t>PA16/800</t>
  </si>
  <si>
    <t>PA16/1400</t>
  </si>
  <si>
    <t>PA16/1600</t>
  </si>
  <si>
    <t>PA16/1900</t>
  </si>
  <si>
    <t>PA16/600</t>
  </si>
  <si>
    <t>PA16/1250</t>
  </si>
  <si>
    <t>PA16/1100</t>
  </si>
  <si>
    <t>PA16/3350</t>
  </si>
  <si>
    <t>PA16/2550</t>
  </si>
  <si>
    <t>PA16/4100</t>
  </si>
  <si>
    <t>PA16/750</t>
  </si>
  <si>
    <t>PA16/1650</t>
  </si>
  <si>
    <t>Descripción de Estructuras</t>
  </si>
  <si>
    <t>1 Poste autosoportable de acero (18/7600) de ángulo mayor y terminal (90°) Tipo ATU1-18</t>
  </si>
  <si>
    <t>Estructura de  Suspensión compuesto por 1 postes de madera tratada 60' Clase 1</t>
  </si>
  <si>
    <t>1 Poste de concreto (19/1100) de suspensión (2°) Tipo SU2-19</t>
  </si>
  <si>
    <t>SUMINISTROS USADOS EN LOS ARMADOS DE LAS ESTRUCTURAS</t>
  </si>
  <si>
    <t>POSTES</t>
  </si>
  <si>
    <t>CRUCETAS 1</t>
  </si>
  <si>
    <t>CRUCETAS 2</t>
  </si>
  <si>
    <t>BRAZOS</t>
  </si>
  <si>
    <t>MENSULAS</t>
  </si>
  <si>
    <t>BRAQUETES</t>
  </si>
  <si>
    <t>ACCESORIO DE FERRETERIA</t>
  </si>
  <si>
    <t>COSTOS DE LOS ELEMENTOS DE LA ESTRUCTURAS DE MADERA</t>
  </si>
  <si>
    <t>COSTO TOTAL
(US$)</t>
  </si>
  <si>
    <t>%</t>
  </si>
  <si>
    <t>CRUCETA1</t>
  </si>
  <si>
    <t>CRUCETA2</t>
  </si>
  <si>
    <t>ACC. FERRET.</t>
  </si>
  <si>
    <t>ACCEF01</t>
  </si>
  <si>
    <t>Torre de suspensión tipo SC2 (5°)Tipo SC2-6</t>
  </si>
  <si>
    <t>Torre de suspensión tipo SC2 (5°)Tipo SC2-3</t>
  </si>
  <si>
    <t>Torre de suspensión tipo SC2 (5°)Tipo SC2±0</t>
  </si>
  <si>
    <t>Torre de suspensión tipo SC2 (5°)Tipo SC2+3</t>
  </si>
  <si>
    <t>Torre de suspensión tipo SC2 (5°)Tipo SC2+6</t>
  </si>
  <si>
    <t>Torre de ángulo menor tipo AC2 (30°)Tipo AC2-3</t>
  </si>
  <si>
    <t>Torre de ángulo menor tipo AC2 (30°)Tipo AC2±0</t>
  </si>
  <si>
    <t>Torre de ángulo menor tipo AC2 (30°)Tipo AC2+3</t>
  </si>
  <si>
    <t>Torre de ángulo mayor tipo BC2 (65°)Tipo BC2-3</t>
  </si>
  <si>
    <t>Torre de ángulo mayor tipo BC2 (65°)Tipo BC2±0</t>
  </si>
  <si>
    <t>Torre de ángulo mayor tipo BC2 (65°)Tipo BC2+3</t>
  </si>
  <si>
    <t>Torre de anclaje, retención intermedia y terminal (15°) Tipo RC2-3</t>
  </si>
  <si>
    <t>Torre de anclaje, retención intermedia y terminal (15°) Tipo RC2±0</t>
  </si>
  <si>
    <t>Torre de anclaje, retención intermedia y terminal (15°) Tipo RC2+3</t>
  </si>
  <si>
    <t>Torre de suspensión tipo SC1 (5°)Tipo SC1-6</t>
  </si>
  <si>
    <t>Torre de suspensión tipo SC1 (5°)Tipo SC1-3</t>
  </si>
  <si>
    <t>Torre de suspensión tipo SC1 (5°)Tipo SC1±0</t>
  </si>
  <si>
    <t>Torre de suspensión tipo SC1 (5°)Tipo SC1+3</t>
  </si>
  <si>
    <t>Torre de suspensión tipo SC1 (5°)Tipo SC1+6</t>
  </si>
  <si>
    <t>Torre de ángulo menor tipo AC1 (30°)Tipo AC1-3</t>
  </si>
  <si>
    <t>Torre de ángulo menor tipo AC1 (30°)Tipo AC1±0</t>
  </si>
  <si>
    <t>Torre de ángulo menor tipo AC1 (30°)Tipo AC1+3</t>
  </si>
  <si>
    <t>Torre de ángulo mayor tipo BC1 (65°)Tipo BC1-3</t>
  </si>
  <si>
    <t>Torre de ángulo mayor tipo BC1 (65°)Tipo BC1±0</t>
  </si>
  <si>
    <t>Torre de ángulo mayor tipo BC1 (65°)Tipo BC1+3</t>
  </si>
  <si>
    <t>Torre de anclaje, retención intermedia y terminal (15°) Tipo RC1-3</t>
  </si>
  <si>
    <t>Torre de anclaje, retención intermedia y terminal (15°) Tipo RC1±0</t>
  </si>
  <si>
    <t>Torre de anclaje, retención intermedia y terminal (15°) Tipo RC1+3</t>
  </si>
  <si>
    <t>Torre de suspensión tipo SS1 (5°)Tipo SS1-6</t>
  </si>
  <si>
    <t>Torre de suspensión tipo SS1 (5°)Tipo SS1-3</t>
  </si>
  <si>
    <t>Torre de suspensión tipo SS1 (5°)Tipo SS1±0</t>
  </si>
  <si>
    <t>Torre de suspensión tipo SS1 (5°)Tipo SS1+3</t>
  </si>
  <si>
    <t>Torre de suspensión tipo SS1 (5°)Tipo SS1+6</t>
  </si>
  <si>
    <t>Torre de ángulo menor tipo AS1 (30°)Tipo AS1-3</t>
  </si>
  <si>
    <t>Torre de ángulo menor tipo AS1 (30°)Tipo AS1±0</t>
  </si>
  <si>
    <t>Torre de ángulo menor tipo AS1 (30°)Tipo AS1+3</t>
  </si>
  <si>
    <t>Torre de ángulo mayor tipo BS1 (65°)Tipo BS1-3</t>
  </si>
  <si>
    <t>Torre de ángulo mayor tipo BS1 (65°)Tipo BS1±0</t>
  </si>
  <si>
    <t>Torre de ángulo mayor tipo BS1 (65°)Tipo BS1+3</t>
  </si>
  <si>
    <t>Torre de anclaje, retención intermedia y terminal (15°) Tipo RS1-3</t>
  </si>
  <si>
    <t>Torre de anclaje, retención intermedia y terminal (15°) Tipo RS1±0</t>
  </si>
  <si>
    <t>Torre de anclaje, retención intermedia y terminal (15°) Tipo RS1+3</t>
  </si>
  <si>
    <t>Torre de suspensión tipo SS2 (5°)Tipo SS2-6</t>
  </si>
  <si>
    <t>Torre de suspensión tipo SS2 (5°)Tipo SS2-3</t>
  </si>
  <si>
    <t>Torre de suspensión tipo SS2 (5°)Tipo SS2±0</t>
  </si>
  <si>
    <t>Torre de suspensión tipo SS2 (5°)Tipo SS2+3</t>
  </si>
  <si>
    <t>Torre de suspensión tipo SS2 (5°)Tipo SS2+6</t>
  </si>
  <si>
    <t>Torre de ángulo menor tipo AS2 (30°)Tipo AS2-3</t>
  </si>
  <si>
    <t>Torre de ángulo menor tipo AS2 (30°)Tipo AS2±0</t>
  </si>
  <si>
    <t>Torre de ángulo menor tipo AS2 (30°)Tipo AS2+3</t>
  </si>
  <si>
    <t>Torre de ángulo mayor tipo BS2 (65°)Tipo BS2-3</t>
  </si>
  <si>
    <t>Torre de ángulo mayor tipo BS2 (65°)Tipo BS2±0</t>
  </si>
  <si>
    <t>Torre de ángulo mayor tipo BS2 (65°)Tipo BS2+3</t>
  </si>
  <si>
    <t>Torre de anclaje, retención intermedia y terminal (15°) Tipo RS2-3</t>
  </si>
  <si>
    <t>Torre de anclaje, retención intermedia y terminal (15°) Tipo RS2±0</t>
  </si>
  <si>
    <t>Torre de anclaje, retención intermedia y terminal (15°) Tipo RS2+3</t>
  </si>
  <si>
    <t>Torre de suspensión tipo S1 (5°)Tipo S1-6</t>
  </si>
  <si>
    <t>Torre de suspensión tipo S1 (5°)Tipo S1-3</t>
  </si>
  <si>
    <t>Torre de suspensión tipo S1 (5°)Tipo S1±0</t>
  </si>
  <si>
    <t>Torre de suspensión tipo S1 (5°)Tipo S1+3</t>
  </si>
  <si>
    <t>Torre de suspensión tipo S1 (5°)Tipo S1+6</t>
  </si>
  <si>
    <t>Torre de ángulo menor tipo A1 (30°)Tipo A1-3</t>
  </si>
  <si>
    <t>Torre de ángulo menor tipo A1 (30°)Tipo A1±0</t>
  </si>
  <si>
    <t>Torre de ángulo menor tipo A1 (30°)Tipo A1+3</t>
  </si>
  <si>
    <t>Torre de ángulo mayor tipo B1 (65°)Tipo B1-3</t>
  </si>
  <si>
    <t>Torre de ángulo mayor tipo B1 (65°)Tipo B1±0</t>
  </si>
  <si>
    <t>Torre de ángulo mayor tipo B1 (65°)Tipo B1+3</t>
  </si>
  <si>
    <t>Torre de anclaje, retención intermedia y terminal (15°) Tipo R1-3</t>
  </si>
  <si>
    <t>Torre de anclaje, retención intermedia y terminal (15°) Tipo R1±0</t>
  </si>
  <si>
    <t>Torre de anclaje, retención intermedia y terminal (15°) Tipo R1+3</t>
  </si>
  <si>
    <t>Torre de suspensión tipo S2 (5°)Tipo S2-6</t>
  </si>
  <si>
    <t>Torre de suspensión tipo S2 (5°)Tipo S2-3</t>
  </si>
  <si>
    <t>Torre de suspensión tipo S2 (5°)Tipo S2±0</t>
  </si>
  <si>
    <t>Torre de suspensión tipo S2 (5°)Tipo S2+3</t>
  </si>
  <si>
    <t>Torre de suspensión tipo S2 (5°)Tipo S2+6</t>
  </si>
  <si>
    <t>Torre de ángulo menor tipo A2 (30°)Tipo A2-3</t>
  </si>
  <si>
    <t>Torre de ángulo menor tipo A2 (30°)Tipo A2±0</t>
  </si>
  <si>
    <t>Torre de ángulo menor tipo A2 (30°)Tipo A2+3</t>
  </si>
  <si>
    <t>Torre de ángulo mayor tipo B2 (65°)Tipo B2-3</t>
  </si>
  <si>
    <t>Torre de ángulo mayor tipo B2 (65°)Tipo B2±0</t>
  </si>
  <si>
    <t>Torre de ángulo mayor tipo B2 (65°)Tipo B2+3</t>
  </si>
  <si>
    <t>Torre de anclaje, retención intermedia y terminal (15°) Tipo R2-3</t>
  </si>
  <si>
    <t>Torre de anclaje, retención intermedia y terminal (15°) Tipo R2±0</t>
  </si>
  <si>
    <t>Torre de anclaje, retención intermedia y terminal (15°) Tipo R2+3</t>
  </si>
  <si>
    <t>Torre de anclaje, retención intermedia y terminal (15°) Tipo RC20T</t>
  </si>
  <si>
    <t>1 Poste autosoportable de acero (25/750) de suspensión (2°) Tipo SCU1-25</t>
  </si>
  <si>
    <t>1 Poste autosoportable de acero (25/3300) de suspensión (25°) Tipo SCU11-25</t>
  </si>
  <si>
    <t>1 Poste autosoportable de acero (25/5450) de ángulo medio (50°) Tipo ACU1-25</t>
  </si>
  <si>
    <t>1 Poste autosoportable de acero (23/8500) de ángulo mayor y terminal (90°) Tipo ACTU1-23</t>
  </si>
  <si>
    <t>1 Poste autosoportable de acero (25/850) de suspensión (2°) Tipo SCU1-25</t>
  </si>
  <si>
    <t>1 Poste autosoportable de acero (25/4000) de suspensión (25°) Tipo SCU11-25</t>
  </si>
  <si>
    <t>1 Poste autosoportable de acero (25/6650) de ángulo medio (50°) Tipo ACU1-25</t>
  </si>
  <si>
    <t>1 Poste autosoportable de acero (23/1045) de ángulo mayor y terminal (90°) Tipo ACTU1-23</t>
  </si>
  <si>
    <t>1 Poste autosoportable de acero (25/700) de suspensión (2°) Tipo SCU1-25</t>
  </si>
  <si>
    <t>1 Poste autosoportable de acero (25/3200) de suspensión (25°) Tipo SCU11-25</t>
  </si>
  <si>
    <t>1 Poste autosoportable de acero (25/5800) de ángulo medio (50°) Tipo ACU1-25</t>
  </si>
  <si>
    <t>1 Poste autosoportable de acero (23/9400) de ángulo mayor y terminal (90°) Tipo ACTU1-23</t>
  </si>
  <si>
    <t>1 Poste autosoportable de acero (25/900) de suspensión (2°) Tipo SCU1-25</t>
  </si>
  <si>
    <t>1 Poste autosoportable de acero (25/4650) de suspensión (25°) Tipo SCU11-25</t>
  </si>
  <si>
    <t>1 Poste autosoportable de acero (25/7800) de ángulo medio (50°) Tipo ACU1-25</t>
  </si>
  <si>
    <t>1 Poste autosoportable de acero (23/1230) de ángulo mayor y terminal (90°) Tipo ACTU1-23</t>
  </si>
  <si>
    <t>1 Poste autosoportable de acero (29/1250) de suspensión (2°) Tipo SCU2-29</t>
  </si>
  <si>
    <t>1 Poste autosoportable de acero (26/5950) de suspensión (25°) Tipo SCU21-26</t>
  </si>
  <si>
    <t>2 Postes autosoportables de acero (26/5500) de ángulo medio (50°) Tipo ACU2-26</t>
  </si>
  <si>
    <t>2 Postes autosoportables de acero (26/8900) de ángulo mayor y terminal (90°) Tipo ATCU2-26</t>
  </si>
  <si>
    <t>1 Poste autosoportable de acero (29/1450) de suspensión (2°) Tipo SCU2-29</t>
  </si>
  <si>
    <t>1 Poste autosoportable de acero (26/7250) de suspensión (25°) Tipo SCU21-26</t>
  </si>
  <si>
    <t>2 Postes autosoportables de acero (26/6750) de ángulo medio (50°) Tipo ACU2-26</t>
  </si>
  <si>
    <t>2 Postes autosoportables de acero (26/1090) de ángulo mayor y terminal (90°) Tipo ATCU2-26</t>
  </si>
  <si>
    <t>1 Poste autosoportable de acero (29/5450) de suspensión (25°) Tipo SCU21-29</t>
  </si>
  <si>
    <t>2 Postes autosoportables de acero (31/5400) de ángulo medio (50°) Tipo ACU2-31</t>
  </si>
  <si>
    <t>2 Postes autosoportables de acero (29/8750) de ángulo mayor y terminal (90°) Tipo ATCU2-29</t>
  </si>
  <si>
    <t>1 Poste autosoportable de acero (29/1600) de suspensión (2°) Tipo SCU2-29</t>
  </si>
  <si>
    <t>1 Poste autosoportable de acero (26/8450) de suspensión (25°) Tipo SCU21-26</t>
  </si>
  <si>
    <t>2 Postes autosoportables de acero (26/7900) de ángulo medio (50°) Tipo ACU2-26</t>
  </si>
  <si>
    <t>2 Postes autosoportables de acero (26/12850) de ángulo mayor y terminal (90°) Tipo ATCU2-26</t>
  </si>
  <si>
    <t>1 Poste autosoportable de acero (25/1000) de suspensión (2°) Tipo SCU1-25</t>
  </si>
  <si>
    <t>1 Poste autosoportable de acero (25/3750) de suspensión (25°) Tipo SCU11-25</t>
  </si>
  <si>
    <t>1 Poste autosoportable de acero (25/6100) de ángulo medio (50°) Tipo ACU1-25</t>
  </si>
  <si>
    <t>1 Poste autosoportable de acero (23/9500) de ángulo mayor y terminal (90°) Tipo ACTU1-23</t>
  </si>
  <si>
    <t>1 Poste autosoportable de acero (25/1100) de suspensión (2°) Tipo SCU1-25</t>
  </si>
  <si>
    <t>1 Poste autosoportable de acero (25/4350) de suspensión (25°) Tipo SCU11-25</t>
  </si>
  <si>
    <t>1 Poste autosoportable de acero (25/7100) de ángulo medio (50°) Tipo ACU1-25</t>
  </si>
  <si>
    <t>1 Poste autosoportable de acero (23/1110) de ángulo mayor y terminal (90°) Tipo ACTU1-23</t>
  </si>
  <si>
    <t>1 Poste autosoportable de acero (25/1200) de suspensión (2°) Tipo SCU1-25</t>
  </si>
  <si>
    <t>1 Poste autosoportable de acero (25/4900) de suspensión (25°) Tipo SCU11-25</t>
  </si>
  <si>
    <t>1 Poste autosoportable de acero (25/8050) de ángulo medio (50°) Tipo ACU1-25</t>
  </si>
  <si>
    <t>1 Poste autosoportable de acero (23/1260) de ángulo mayor y terminal (90°) Tipo ACTU1-23</t>
  </si>
  <si>
    <t>1 Poste autosoportable de acero (26/6200) de suspensión (25°) Tipo SCU21-26</t>
  </si>
  <si>
    <t>2 Postes autosoportables de acero (26/6150) de ángulo medio (50°) Tipo ACU2-26</t>
  </si>
  <si>
    <t>2 Postes autosoportables de acero (26/9800) de ángulo mayor y terminal (90°) Tipo ATCU2-26</t>
  </si>
  <si>
    <t>1 Poste autosoportable de acero (29/1800) de suspensión (2°) Tipo SCU2-29</t>
  </si>
  <si>
    <t>1 Poste autosoportable de acero (26/7300) de suspensión (25°) Tipo SCU21-26</t>
  </si>
  <si>
    <t>2 Postes autosoportables de acero (26/7150) de ángulo medio (50°) Tipo ACU2-26</t>
  </si>
  <si>
    <t>2 Postes autosoportables de acero (26/1150) de ángulo mayor y terminal (90°) Tipo ATCU2-26</t>
  </si>
  <si>
    <t>1 Poste autosoportable de acero (29/2000) de suspensión (2°) Tipo SCU2-29</t>
  </si>
  <si>
    <t>1 Poste autosoportable de acero (26/8300) de suspensión (25°) Tipo SCU21-26</t>
  </si>
  <si>
    <t>2 Postes autosoportables de acero (26/8150) de ángulo medio (50°) Tipo ACU2-26</t>
  </si>
  <si>
    <t>2 Postes autosoportables de acero (26/13050) de ángulo mayor y terminal (90°) Tipo ATCU2-26</t>
  </si>
  <si>
    <t>1 Poste autosoportable de acero (25/7250) de ángulo medio (50°) Tipo ACU1-25</t>
  </si>
  <si>
    <t>1 Poste autosoportable de acero (23/1140) de ángulo mayor y terminal (90°) Tipo ACTU1-23</t>
  </si>
  <si>
    <t>1 Poste autosoportable de acero (25/5050) de suspensión (25°) Tipo SCU11-25</t>
  </si>
  <si>
    <t>1 Poste autosoportable de acero (25/8500) de ángulo medio (50°) Tipo ACU1-25</t>
  </si>
  <si>
    <t>1 Poste autosoportable de acero (23/1340) de ángulo mayor y terminal (90°) Tipo ACTU1-23</t>
  </si>
  <si>
    <t>1 Poste autosoportable de acero (25/5700) de suspensión (25°) Tipo SCU11-25</t>
  </si>
  <si>
    <t>1 Poste autosoportable de acero (25/9550) de ángulo medio (50°) Tipo ACU1-25</t>
  </si>
  <si>
    <t>1 Poste autosoportable de acero (23/1515) de ángulo mayor y terminal (90°) Tipo ACTU1-23</t>
  </si>
  <si>
    <t>1 Poste autosoportable de acero (29/1650) de suspensión (2°) Tipo SCU2-29</t>
  </si>
  <si>
    <t>2 Postes autosoportables de acero (26/7350) de ángulo medio (50°) Tipo ACU2-26</t>
  </si>
  <si>
    <t>2 Postes autosoportables de acero (26/1180) de ángulo mayor y terminal (90°) Tipo ATCU2-26</t>
  </si>
  <si>
    <t>1 Poste autosoportable de acero (29/1850) de suspensión (2°) Tipo SCU2-29</t>
  </si>
  <si>
    <t>1 Poste autosoportable de acero (26/8550) de suspensión (25°) Tipo SCU21-26</t>
  </si>
  <si>
    <t>2 Postes autosoportables de acero (26/8550) de ángulo medio (50°) Tipo ACU2-26</t>
  </si>
  <si>
    <t>2 Postes autosoportables de acero (26/1385) de ángulo mayor y terminal (90°) Tipo ATCU2-26</t>
  </si>
  <si>
    <t>1 Poste autosoportable de acero (26/9800) de suspensión (25°) Tipo SCU21-26</t>
  </si>
  <si>
    <t>2 Postes autosoportables de acero (26/9750) de ángulo medio (50°) Tipo ACU2-26</t>
  </si>
  <si>
    <t>2 Postes autosoportables de acero (26/15800) de ángulo mayor y terminal (90°) Tipo ATCU2-26</t>
  </si>
  <si>
    <t>1 Poste autosoportable de acero (25/4050) de suspensión (25°) Tipo SCU11-25</t>
  </si>
  <si>
    <t>1 Poste autosoportable de acero (25/6850) de ángulo medio (50°) Tipo ACU1-25</t>
  </si>
  <si>
    <t>1 Poste autosoportable de acero (23/1085) de ángulo mayor y terminal (90°) Tipo ACTU1-23</t>
  </si>
  <si>
    <t>1 Poste autosoportable de acero (25/950) de suspensión (2°) Tipo SCU1-25</t>
  </si>
  <si>
    <t>1 Poste autosoportable de acero (25/4750) de suspensión (25°) Tipo SCU11-25</t>
  </si>
  <si>
    <t>1 Poste autosoportable de acero (25/8100) de ángulo medio (50°) Tipo ACU1-25</t>
  </si>
  <si>
    <t>1 Poste autosoportable de acero (23/1285) de ángulo mayor y terminal (90°) Tipo ACTU1-23</t>
  </si>
  <si>
    <t>1 Poste autosoportable de acero (25/5450) de suspensión (25°) Tipo SCU11-25</t>
  </si>
  <si>
    <t>1 Poste autosoportable de acero (25/9250) de ángulo medio (50°) Tipo ACU1-25</t>
  </si>
  <si>
    <t>1 Poste autosoportable de acero (23/1475) de ángulo mayor y terminal (90°) Tipo ACTU1-23</t>
  </si>
  <si>
    <t>1 Poste autosoportable de acero (29/1350) de suspensión (2°) Tipo SCU2-29</t>
  </si>
  <si>
    <t>1 Poste autosoportable de acero (26/6750) de suspensión (25°) Tipo SCU21-26</t>
  </si>
  <si>
    <t>2 Postes autosoportables de acero (26/6900) de ángulo medio (50°) Tipo ACU2-26</t>
  </si>
  <si>
    <t>2 Postes autosoportables de acero (26/1120) de ángulo mayor y terminal (90°) Tipo ATCU2-26</t>
  </si>
  <si>
    <t>1 Poste autosoportable de acero (29/1550) de suspensión (2°) Tipo SCU2-29</t>
  </si>
  <si>
    <t>1 Poste autosoportable de acero (26/8050) de suspensión (25°) Tipo SCU21-26</t>
  </si>
  <si>
    <t>2 Postes autosoportables de acero (26/1330) de ángulo mayor y terminal (90°) Tipo ATCU2-26</t>
  </si>
  <si>
    <t>1 Poste autosoportable de acero (29/1700) de suspensión (2°) Tipo SCU2-29</t>
  </si>
  <si>
    <t>1 Poste autosoportable de acero (26/9350) de suspensión (25°) Tipo SCU21-26</t>
  </si>
  <si>
    <t>2 Postes autosoportables de acero (26/9350) de ángulo medio (50°) Tipo ACU2-26</t>
  </si>
  <si>
    <t>2 Postes autosoportables de acero (26/15250) de ángulo mayor y terminal (90°) Tipo ATCU2-26</t>
  </si>
  <si>
    <t>1 Poste de concreto (21/500) de suspensión (2°) Tipo SU1-21</t>
  </si>
  <si>
    <t>1 Poste autosoportable de acero (21/1950) de suspensión (25°) Tipo SU11-21</t>
  </si>
  <si>
    <t>1 Poste autosoportable de acero (21/3250) de ángulo medio (50°) Tipo AU1-21</t>
  </si>
  <si>
    <t>1 Poste autosoportable de acero (19/5250) de ángulo mayor y terminal (90°) Tipo ATU1-19</t>
  </si>
  <si>
    <t>1 Poste de concreto (21/600) de suspensión (2°) Tipo SU1-21</t>
  </si>
  <si>
    <t>1 Poste autosoportable de acero (21/2300) de suspensión (25°) Tipo SU11-21</t>
  </si>
  <si>
    <t>1 Poste autosoportable de acero (21/3900) de ángulo medio (50°) Tipo AU1-21</t>
  </si>
  <si>
    <t>1 Poste autosoportable de acero (19/6350) de ángulo mayor y terminal (90°) Tipo ATU1-19</t>
  </si>
  <si>
    <t>1 Poste de concreto (21/500) de suspensión (0°) Tipo SU1-21</t>
  </si>
  <si>
    <t>1 Poste autosoportable de acero (21/2950) de suspensión (25°) Tipo SU11-21</t>
  </si>
  <si>
    <t>1 Poste autosoportable de acero (21/5050) de ángulo medio (50°) Tipo AU1-21</t>
  </si>
  <si>
    <t>1 Poste autosoportable de acero (19/8300) de ángulo mayor y terminal (90°) Tipo ATU1-19</t>
  </si>
  <si>
    <t>1 Poste autosoportable de acero (21/800) de suspensión (2°) Tipo SU2-21</t>
  </si>
  <si>
    <t>1 Poste autosoportable de acero (21/3550) de suspensión (25°) Tipo SU21-21</t>
  </si>
  <si>
    <t>2 Postes autosoportables de acero (21/3250) de ángulo medio (50°) Tipo AU2-21</t>
  </si>
  <si>
    <t>2 Postes autosoportables de acero (19/5250) de ángulo mayor y terminal (90°) Tipo ATU2-19</t>
  </si>
  <si>
    <t>1 Poste autosoportable de acero (21/900) de suspensión (2°) Tipo SU2-21</t>
  </si>
  <si>
    <t>1 Poste autosoportable de acero (21/4250) de suspensión (25°) Tipo SU21-21</t>
  </si>
  <si>
    <t>2 Postes autosoportables de acero (21/3900) de ángulo medio (50°) Tipo AU2-21</t>
  </si>
  <si>
    <t>2 Postes autosoportables de acero (19/6350) de ángulo mayor y terminal (90°) Tipo ATU2-19</t>
  </si>
  <si>
    <t>1 Poste autosoportable de acero (21/1100) de suspensión (2°) Tipo SU2-21</t>
  </si>
  <si>
    <t>1 Poste autosoportable de acero (21/5450) de suspensión (25°) Tipo SU21-21</t>
  </si>
  <si>
    <t>2 Postes autosoportables de acero (21/5050) de ángulo medio (50°) Tipo AU2-21</t>
  </si>
  <si>
    <t>2 Postes autosoportables de acero (19/8300) de ángulo mayor y terminal (90°) Tipo ATU2-19</t>
  </si>
  <si>
    <t>1 Poste de concreto (25/700) de suspensión (2°) Tipo SU1-25</t>
  </si>
  <si>
    <t>1 Poste autosoportable de acero (25/2350) de suspensión (25°) Tipo SU11-25</t>
  </si>
  <si>
    <t>1 Poste autosoportable de acero (25/3900) de ángulo medio (50°) Tipo AU1-25</t>
  </si>
  <si>
    <t>1 Poste autosoportable de acero (25/6100) de ángulo mayor y terminal (90°) Tipo ATU1-25</t>
  </si>
  <si>
    <t>1 Poste de concreto (25/800) de suspensión (2°) Tipo SU1-25</t>
  </si>
  <si>
    <t>1 Poste autosoportable de acero (25/2650) de suspensión (25°) Tipo SU11-25</t>
  </si>
  <si>
    <t>1 Poste autosoportable de acero (25/4400) de ángulo medio (50°) Tipo AU1-25</t>
  </si>
  <si>
    <t>1 Poste autosoportable de acero (25/7000) de ángulo mayor y terminal (90°) Tipo ATU1-25</t>
  </si>
  <si>
    <t>1 Poste de concreto (25/900) de suspensión (2°) Tipo SU1-25</t>
  </si>
  <si>
    <t>1 Poste autosoportable de acero (25/3200) de suspensión (25°) Tipo SU11-25</t>
  </si>
  <si>
    <t>1 Poste autosoportable de acero (25/5350) de ángulo medio (50°) Tipo AU1-25</t>
  </si>
  <si>
    <t>1 Poste autosoportable de acero (25/8500) de ángulo mayor y terminal (90°) Tipo ATU1-25</t>
  </si>
  <si>
    <t>1 Poste autosoportable de acero (25/1100) de suspensión (2°) Tipo SU2-25</t>
  </si>
  <si>
    <t>1 Poste autosoportable de acero (25/3850) de suspensión (25°) Tipo SU21-25</t>
  </si>
  <si>
    <t>2 Postes autosoportables de acero (25/3900) de ángulo medio (50°) Tipo AU2-25</t>
  </si>
  <si>
    <t>2 Postes autosoportables de acero (25/6100) de ángulo mayor y terminal (90°) Tipo ATU2-25</t>
  </si>
  <si>
    <t>1 Poste autosoportable de acero (25/1200) de suspensión (2°) Tipo SU2-25</t>
  </si>
  <si>
    <t>1 Poste autosoportable de acero (25/4450) de suspensión (25°) Tipo SU21-25</t>
  </si>
  <si>
    <t>2 Postes autosoportables de acero (25/4400) de ángulo medio (50°) Tipo AU2-25</t>
  </si>
  <si>
    <t>2 Postes autosoportables de acero (25/7000) de ángulo mayor y terminal (90°) Tipo ATU2-25</t>
  </si>
  <si>
    <t>1 Poste autosoportable de acero (25/1400) de suspensión (2°) Tipo SU2-25</t>
  </si>
  <si>
    <t>1 Poste autosoportable de acero (25/5450) de suspensión (25°) Tipo SU21-25</t>
  </si>
  <si>
    <t>2 Postes autosoportables de acero (25/5350) de ángulo medio (50°) Tipo AU2-25</t>
  </si>
  <si>
    <t>2 Postes autosoportables de acero (25/8500) de ángulo mayor y terminal (90°) Tipo ATU2-25</t>
  </si>
  <si>
    <t>1 Poste de concreto (25/600) de suspensión (2°) Tipo SU1-25</t>
  </si>
  <si>
    <t>1 Poste autosoportable de acero (25/2450) de suspensión (25°) Tipo SU11-25</t>
  </si>
  <si>
    <t>1 Poste autosoportable de acero (25/4200) de ángulo medio (50°) Tipo AU1-25</t>
  </si>
  <si>
    <t>1 Poste autosoportable de acero (25/6750) de ángulo mayor y terminal (90°) Tipo ATU1-25</t>
  </si>
  <si>
    <t>1 Poste autosoportable de acero (25/2800) de suspensión (25°) Tipo SU11-25</t>
  </si>
  <si>
    <t>1 Poste autosoportable de acero (25/4850) de ángulo medio (50°) Tipo AU1-25</t>
  </si>
  <si>
    <t>1 Poste autosoportable de acero (25/7800) de ángulo mayor y terminal (90°) Tipo ATU1-25</t>
  </si>
  <si>
    <t>1 Poste autosoportable de acero (25/3450) de suspensión (25°) Tipo SU11-25</t>
  </si>
  <si>
    <t>1 Poste autosoportable de acero (25/6000) de ángulo medio (50°) Tipo AU1-25</t>
  </si>
  <si>
    <t>1 Poste autosoportable de acero (25/9700) de ángulo mayor y terminal (90°) Tipo ATU1-25</t>
  </si>
  <si>
    <t>1 Poste autosoportable de acero (25/900) de suspensión (2°) Tipo SU2-25</t>
  </si>
  <si>
    <t>1 Poste autosoportable de acero (25/4050) de suspensión (25°) Tipo SU21-25</t>
  </si>
  <si>
    <t>2 Postes autosoportables de acero (25/4200) de ángulo medio (50°) Tipo AU2-25</t>
  </si>
  <si>
    <t>2 Postes autosoportables de acero (25/6750) de ángulo mayor y terminal (90°) Tipo ATU2-25</t>
  </si>
  <si>
    <t>1 Poste autosoportable de acero (25/1000) de suspensión (2°) Tipo SU2-25</t>
  </si>
  <si>
    <t>1 Poste autosoportable de acero (25/4750) de suspensión (25°) Tipo SU21-25</t>
  </si>
  <si>
    <t>2 Postes autosoportables de acero (25/4850) de ángulo medio (50°) Tipo AU2-25</t>
  </si>
  <si>
    <t>2 Postes autosoportables de acero (25/7800) de ángulo mayor y terminal (90°) Tipo ATU2-25</t>
  </si>
  <si>
    <t>1 Poste autosoportable de acero (25/1150) de suspensión (2°) Tipo SU2-25</t>
  </si>
  <si>
    <t>1 Poste autosoportable de acero (25/5950) de suspensión (25°) Tipo SU21-25</t>
  </si>
  <si>
    <t>2 Postes autosoportables de acero (25/6000) de ángulo medio (50°) Tipo AU2-25</t>
  </si>
  <si>
    <t>2 Postes autosoportables de acero (25/9700) de ángulo mayor y terminal (90°) Tipo ATU2-25</t>
  </si>
  <si>
    <t>1 Poste de concreto (18/300) de suspensión (2°) Tipo SU1-18</t>
  </si>
  <si>
    <t>1 Poste autosoportable de acero (17/850) de suspensión (25°) Tipo SU11-17</t>
  </si>
  <si>
    <t>1 Poste autosoportable de acero (18/1400) de ángulo medio (50°) Tipo AU1-18</t>
  </si>
  <si>
    <t>1 Poste autosoportable de acero (17/2150) de ángulo mayor y terminal (90°) Tipo ATU1-17</t>
  </si>
  <si>
    <t>1 Poste de concreto (18/400) de suspensión (2°) Tipo SU1-18</t>
  </si>
  <si>
    <t>1 Poste autosoportable de acero (17/1300) de suspensión (25°) Tipo SU11-17</t>
  </si>
  <si>
    <t>1 Poste autosoportable de acero (18/2150) de ángulo medio (50°) Tipo AU1-18</t>
  </si>
  <si>
    <t>1 Poste autosoportable de acero (17/3400) de ángulo mayor y terminal (90°) Tipo ATU1-17</t>
  </si>
  <si>
    <t>1 Poste de concreto (23/1600) de suspensión (2°) Tipo SU1-23</t>
  </si>
  <si>
    <t>1 Poste autosoportable de acero (19/2700) de suspensión (25°) Tipo SU11-19</t>
  </si>
  <si>
    <t>1 Poste autosoportable de acero (22/4300) de ángulo medio (50°) Tipo AU1-22</t>
  </si>
  <si>
    <t>1 Poste autosoportable de acero (22/6250) de ángulo mayor y terminal (90°) Tipo ATU1-22</t>
  </si>
  <si>
    <t>1 Poste de concreto (18/600) de suspensión (2°) Tipo SU1-18</t>
  </si>
  <si>
    <t>1 Poste autosoportable de acero (17/2300) de suspensión (25°) Tipo SU11-17</t>
  </si>
  <si>
    <t>1 Poste autosoportable de acero (18/3950) de ángulo medio (50°) Tipo AU1-18</t>
  </si>
  <si>
    <t>1 Poste autosoportable de acero (18/6300) de ángulo mayor y terminal (90°) Tipo ATU1-18</t>
  </si>
  <si>
    <t>1 Poste autosoportable de acero (17/2700) de suspensión (25°) Tipo SU11-17</t>
  </si>
  <si>
    <t>1 Poste autosoportable de acero (18/4700) de ángulo medio (50°) Tipo AU1-18</t>
  </si>
  <si>
    <t>1 Poste de concreto (18/700) de suspensión (2°) Tipo SU1-18</t>
  </si>
  <si>
    <t>1 Poste autosoportable de acero (17/3500) de suspensión (25°) Tipo SU11-17</t>
  </si>
  <si>
    <t>1 Poste autosoportable de acero (18/6100) de ángulo medio (50°) Tipo AU1-18</t>
  </si>
  <si>
    <t>1 Poste autosoportable de acero (18/9900) de ángulo mayor y terminal (90°) Tipo ATU1-18</t>
  </si>
  <si>
    <t>1 Poste de concreto (18/500) de suspensión (2°) Tipo SU2-18</t>
  </si>
  <si>
    <t>1 Poste autosoportable de acero (18/1550) de suspensión (25°) Tipo SU21-18</t>
  </si>
  <si>
    <t>2 Postes autosoportables de acero (18/1400) de ángulo medio (50°) Tipo AU2-18</t>
  </si>
  <si>
    <t>2 Postes autosoportables de acero (17/2150) de ángulo mayor y terminal (90°) Tipo ATU2-17</t>
  </si>
  <si>
    <t>1 Poste de concreto (18/700) de suspensión (2°) Tipo SU2-18</t>
  </si>
  <si>
    <t>1 Poste autosoportable de acero (18/2400) de suspensión (25°) Tipo SU21-18</t>
  </si>
  <si>
    <t>2 Postes autosoportables de acero (18/2150) de ángulo medio (50°) Tipo AU2-18</t>
  </si>
  <si>
    <t>2 Postes autosoportables de acero (17/3400) de ángulo mayor y terminal (90°) Tipo ATU2-17</t>
  </si>
  <si>
    <t>1 Poste de concreto (25/3400) de suspensión (2°) Tipo SU2-25</t>
  </si>
  <si>
    <t>1 Poste autosoportable de acero (21/5850) de suspensión (25°) Tipo SU21-21</t>
  </si>
  <si>
    <t>2 Postes autosoportables de acero (22/4500) de ángulo medio (50°) Tipo AU2-22</t>
  </si>
  <si>
    <t>2 Postes autosoportables de acero (22/6550) de ángulo mayor y terminal (90°) Tipo ATU2-22</t>
  </si>
  <si>
    <t>1 Poste de concreto (18/1000) de suspensión (2°) Tipo SU2-18</t>
  </si>
  <si>
    <t>1 Poste autosoportable de acero (18/4300) de suspensión (25°) Tipo SU21-18</t>
  </si>
  <si>
    <t>2 Postes autosoportables de acero (18/3950) de ángulo medio (50°) Tipo AU2-18</t>
  </si>
  <si>
    <t>2 Postes autosoportables de acero (18/6300) de ángulo mayor y terminal (90°) Tipo ATU2-18</t>
  </si>
  <si>
    <t>1 Poste autosoportable de acero (18/5100) de suspensión (25°) Tipo SU21-18</t>
  </si>
  <si>
    <t>2 Postes autosoportables de acero (18/4700) de ángulo medio (50°) Tipo AU2-18</t>
  </si>
  <si>
    <t>2 Postes autosoportables de acero (18/7600) de ángulo mayor y terminal (90°) Tipo ATU2-18</t>
  </si>
  <si>
    <t>1 Poste de concreto (18/1300) de suspensión (2°) Tipo SU2-18</t>
  </si>
  <si>
    <t>1 Poste autosoportable de acero (18/6600) de suspensión (25°) Tipo SU21-18</t>
  </si>
  <si>
    <t>2 Postes autosoportables de acero (18/6100) de ángulo medio (50°) Tipo AU2-18</t>
  </si>
  <si>
    <t>2 Postes autosoportables de acero (18/9900) de ángulo mayor y terminal (90°) Tipo ATU2-18</t>
  </si>
  <si>
    <t>1 Poste de concreto (18/1400) de suspensión (2°) Tipo SU2-18</t>
  </si>
  <si>
    <t>1 Poste autosoportable de acero (18/7950) de suspensión (25°) Tipo SU21-18</t>
  </si>
  <si>
    <t>2 Postes autosoportables de acero (18/7400) de ángulo medio (50°) Tipo AU2-18</t>
  </si>
  <si>
    <t>2 Postes autosoportables de acero (18/1210) de ángulo mayor y terminal (90°) Tipo ATU2-18</t>
  </si>
  <si>
    <t>1 Poste autosoportable de acero (21/1300) de suspensión (25°) Tipo SU11-21</t>
  </si>
  <si>
    <t>1 Poste autosoportable de acero (21/2150) de ángulo medio (50°) Tipo AU1-21</t>
  </si>
  <si>
    <t>1 Poste autosoportable de acero (21/3300) de ángulo mayor y terminal (90°) Tipo ATU1-21</t>
  </si>
  <si>
    <t>1 Poste autosoportable de acero (21/1650) de suspensión (25°) Tipo SU11-21</t>
  </si>
  <si>
    <t>1 Poste autosoportable de acero (21/2750) de ángulo medio (50°) Tipo AU1-21</t>
  </si>
  <si>
    <t>1 Poste autosoportable de acero (21/4300) de ángulo mayor y terminal (90°) Tipo ATU1-21</t>
  </si>
  <si>
    <t>1 Poste de concreto (21/700) de suspensión (2°) Tipo SU1-21</t>
  </si>
  <si>
    <t>1 Poste autosoportable de acero (21/2400) de suspensión (25°) Tipo SU11-21</t>
  </si>
  <si>
    <t>1 Poste autosoportable de acero (21/4050) de ángulo medio (50°) Tipo AU1-21</t>
  </si>
  <si>
    <t>1 Poste autosoportable de acero (21/6400) de ángulo mayor y terminal (90°) Tipo ATU1-21</t>
  </si>
  <si>
    <t>1 Poste de concreto (21/700) de suspensión (2°) Tipo SU2-21</t>
  </si>
  <si>
    <t>1 Poste autosoportable de acero (21/1950) de suspensión (25°) Tipo SU21-21</t>
  </si>
  <si>
    <t>2 Postes autosoportables de acero (21/2150) de ángulo medio (50°) Tipo AU2-21</t>
  </si>
  <si>
    <t>2 Postes autosoportables de acero (21/3300) de ángulo mayor y terminal (90°) Tipo ATU2-21</t>
  </si>
  <si>
    <t>1 Poste de concreto (21/800) de suspensión (2°) Tipo SU2-21</t>
  </si>
  <si>
    <t>1 Poste autosoportable de acero (21/2650) de suspensión (25°) Tipo SU21-21</t>
  </si>
  <si>
    <t>2 Postes autosoportables de acero (21/2750) de ángulo medio (50°) Tipo AU2-21</t>
  </si>
  <si>
    <t>2 Postes autosoportables de acero (21/4300) de ángulo mayor y terminal (90°) Tipo ATU2-21</t>
  </si>
  <si>
    <t>1 Poste de concreto (21/1100) de suspensión (2°) Tipo SU2-21</t>
  </si>
  <si>
    <t>1 Poste autosoportable de acero (21/4050) de suspensión (25°) Tipo SU21-21</t>
  </si>
  <si>
    <t>2 Postes autosoportables de acero (21/4050) de ángulo medio (50°) Tipo AU2-21</t>
  </si>
  <si>
    <t>2 Postes autosoportables de acero (21/6400) de ángulo mayor y terminal (90°) Tipo ATU2-21</t>
  </si>
  <si>
    <t>1 Poste de concreto (21/400) de suspensión (2°) Tipo SU1-21</t>
  </si>
  <si>
    <t>1 Poste autosoportable de acero (21/3450) de ángulo mayor y terminal (90°) Tipo ATU1-21</t>
  </si>
  <si>
    <t>1 Poste autosoportable de acero (21/2850) de ángulo medio (50°) Tipo AU1-21</t>
  </si>
  <si>
    <t>1 Poste autosoportable de acero (21/4550) de ángulo mayor y terminal (90°) Tipo ATU1-21</t>
  </si>
  <si>
    <t>1 Poste autosoportable de acero (21/2500) de suspensión (25°) Tipo SU11-21</t>
  </si>
  <si>
    <t>1 Poste autosoportable de acero (21/4350) de ángulo medio (50°) Tipo AU1-21</t>
  </si>
  <si>
    <t>1 Poste autosoportable de acero (21/7000) de ángulo mayor y terminal (90°) Tipo ATU1-21</t>
  </si>
  <si>
    <t>1 Poste de concreto (21/500) de suspensión (2°) Tipo SU2-21</t>
  </si>
  <si>
    <t>1 Poste autosoportable de acero (21/1850) de suspensión (25°) Tipo SU21-21</t>
  </si>
  <si>
    <t>2 Postes autosoportables de acero (21/3450) de ángulo mayor y terminal (90°) Tipo ATU2-21</t>
  </si>
  <si>
    <t>1 Poste autosoportable de acero (21/2600) de suspensión (25°) Tipo SU21-21</t>
  </si>
  <si>
    <t>2 Postes autosoportables de acero (21/2850) de ángulo medio (50°) Tipo AU2-21</t>
  </si>
  <si>
    <t>2 Postes autosoportables de acero (21/4550) de ángulo mayor y terminal (90°) Tipo ATU2-21</t>
  </si>
  <si>
    <t>1 Poste de concreto (21/900) de suspensión (2°) Tipo SU2-21</t>
  </si>
  <si>
    <t>1 Poste autosoportable de acero (21/4200) de suspensión (25°) Tipo SU21-21</t>
  </si>
  <si>
    <t>2 Postes autosoportables de acero (21/4350) de ángulo medio (50°) Tipo AU2-21</t>
  </si>
  <si>
    <t>2 Postes autosoportables de acero (21/7000) de ángulo mayor y terminal (90°) Tipo ATU2-21</t>
  </si>
  <si>
    <t>1 Poste de concreto (15/300) de suspensión (3°) Tipo SU1-15</t>
  </si>
  <si>
    <t>1 Poste autosoportable de acero (15/600) de suspensión (30°) Tipo SU11-15</t>
  </si>
  <si>
    <t>1 Poste autosoportable de acero (15/850) de ángulo mayor (50°) Tipo AU12-15</t>
  </si>
  <si>
    <t>1 Poste autosoportable de acero (15/1300) de retención y terminal (90°) Tipo RTU1-15</t>
  </si>
  <si>
    <t>1 Poste autosoportable de acero (15/800) de suspensión (30°) Tipo SU11-15</t>
  </si>
  <si>
    <t>1 Poste autosoportable de acero (15/1150) de ángulo mayor (50°) Tipo AU12-15</t>
  </si>
  <si>
    <t>1 Poste autosoportable de acero (15/1750) de retención y terminal (90°) Tipo RTU1-15</t>
  </si>
  <si>
    <t>1 Poste autosoportable de acero (15/950) de suspensión (30°) Tipo SU11-15</t>
  </si>
  <si>
    <t>1 Poste autosoportable de acero (15/1400) de ángulo mayor (50°) Tipo AU12-15</t>
  </si>
  <si>
    <t>1 Poste autosoportable de acero (15/2150) de retención y terminal (90°) Tipo RTU1-15</t>
  </si>
  <si>
    <t>1 Poste de concreto (15/400) de suspensión (3°) Tipo SU1-15</t>
  </si>
  <si>
    <t>1 Poste autosoportable de acero (15/1500) de suspensión (30°) Tipo SU11-15</t>
  </si>
  <si>
    <t>1 Poste autosoportable de acero (15/2150) de ángulo mayor (50°) Tipo AU12-15</t>
  </si>
  <si>
    <t>1 Poste autosoportable de acero (15/3450) de retención y terminal (90°) Tipo RTU1-15</t>
  </si>
  <si>
    <t>1 Poste de concreto (15/500) de suspensión (3°) Tipo SU1-15</t>
  </si>
  <si>
    <t>1 Poste autosoportable de acero (15/1800) de suspensión (30°) Tipo SU11-15</t>
  </si>
  <si>
    <t>1 Poste autosoportable de acero (15/2650) de ángulo mayor (50°) Tipo AU12-15</t>
  </si>
  <si>
    <t>1 Poste autosoportable de acero (15/4200) de retención y terminal (90°) Tipo RTU1-15</t>
  </si>
  <si>
    <t>1 Poste de concreto (15/400) de suspensión (3°) Tipo SU2-15</t>
  </si>
  <si>
    <t>2 Postes autosoportables de acero (15/600) de suspensión (30°) Tipo SU21-15</t>
  </si>
  <si>
    <t>2 Postes autosoportables de acero (15/850) de ángulo mayor (50°) Tipo AU22-15</t>
  </si>
  <si>
    <t>2 Postes autosoportables de acero (15/1300) de retención y terminal (90°) Tipo RTU2-15</t>
  </si>
  <si>
    <t>2 Postes autosoportables de acero (15/750) de suspensión (30°) Tipo SU21-15</t>
  </si>
  <si>
    <t>2 Postes autosoportables de acero (15/1150) de ángulo mayor (50°) Tipo AU22-15</t>
  </si>
  <si>
    <t>2 Postes autosoportables de acero (15/1750) de retención y terminal (90°) Tipo RTU2-15</t>
  </si>
  <si>
    <t>1 Poste de concreto (15/500) de suspensión (3°) Tipo SU2-15</t>
  </si>
  <si>
    <t>2 Postes autosoportables de acero (15/950) de suspensión (30°) Tipo SU21-15</t>
  </si>
  <si>
    <t>2 Postes autosoportables de acero (15/1400) de ángulo mayor (50°) Tipo AU22-15</t>
  </si>
  <si>
    <t>2 Postes autosoportables de acero (15/2150) de retención y terminal (90°) Tipo RTU2-15</t>
  </si>
  <si>
    <t>1 Poste de concreto (15/700) de suspensión (3°) Tipo SU2-15</t>
  </si>
  <si>
    <t>2 Postes autosoportables de acero (15/1450) de suspensión (30°) Tipo SU21-15</t>
  </si>
  <si>
    <t>2 Postes autosoportables de acero (15/2150) de ángulo mayor (50°) Tipo AU22-15</t>
  </si>
  <si>
    <t>2 Postes autosoportables de acero (15/3450) de retención y terminal (90°) Tipo RTU2-15</t>
  </si>
  <si>
    <t>1 Poste de concreto (15/800) de suspensión (3°) Tipo SU2-15</t>
  </si>
  <si>
    <t>2 Postes autosoportables de acero (15/1700) de suspensión (30°) Tipo SU21-15</t>
  </si>
  <si>
    <t>2 Postes autosoportables de acero (15/2650) de ángulo mayor (50°) Tipo AU22-15</t>
  </si>
  <si>
    <t>2 Postes autosoportables de acero (15/4200) de retención y terminal (90°) Tipo RTU2-15</t>
  </si>
  <si>
    <t>1 Poste de concreto (16/300) de suspensión (3°) Tipo SUS1-16</t>
  </si>
  <si>
    <t>1 Poste autosoportable de acero (16/650) de suspensión (30°) Tipo SUS11-16</t>
  </si>
  <si>
    <t>1 Poste autosoportable de acero (16/900) de ángulo mayor (50°) Tipo AUS1-16</t>
  </si>
  <si>
    <t>1 Poste autosoportable de acero (16/1350) de retención y terminal (90°) Tipo RTUS1-16</t>
  </si>
  <si>
    <t>1 Poste autosoportable de acero (16/850) de suspensión (30°) Tipo SUS11-16</t>
  </si>
  <si>
    <t>1 Poste autosoportable de acero (16/1150) de ángulo mayor (50°) Tipo AUS1-16</t>
  </si>
  <si>
    <t>1 Poste autosoportable de acero (16/1750) de retención y terminal (90°) Tipo RTUS1-16</t>
  </si>
  <si>
    <t>1 Poste de concreto (16/400) de suspensión (3°) Tipo SUS1-16</t>
  </si>
  <si>
    <t>1 Poste autosoportable de acero (16/950) de suspensión (30°) Tipo SUS11-16</t>
  </si>
  <si>
    <t>1 Poste autosoportable de acero (16/1350) de ángulo mayor (50°) Tipo AUS1-16</t>
  </si>
  <si>
    <t>1 Poste autosoportable de acero (16/2100) de retención y terminal (90°) Tipo RTUS1-16</t>
  </si>
  <si>
    <t>1 Poste de concreto (16/500) de suspensión (3°) Tipo SUS1-16</t>
  </si>
  <si>
    <t>1 Poste autosoportable de acero (16/1450) de suspensión (30°) Tipo SUS11-16</t>
  </si>
  <si>
    <t>1 Poste autosoportable de acero (16/2050) de ángulo mayor (50°) Tipo AUS1-16</t>
  </si>
  <si>
    <t>1 Poste autosoportable de acero (16/3200) de retención y terminal (90°) Tipo RTUS1-16</t>
  </si>
  <si>
    <t>1 Poste autosoportable de acero (16/1700) de suspensión (30°) Tipo SUS11-16</t>
  </si>
  <si>
    <t>1 Poste autosoportable de acero (16/2400) de ángulo mayor (50°) Tipo AUS1-16</t>
  </si>
  <si>
    <t>1 Poste autosoportable de acero (16/3800) de retención y terminal (90°) Tipo RTUS1-16</t>
  </si>
  <si>
    <t>1 Poste de concreto (16/600) de suspensión (3°) Tipo SUS1-16</t>
  </si>
  <si>
    <t>1 Poste autosoportable de acero (16/1950) de suspensión (30°) Tipo SUS11-16</t>
  </si>
  <si>
    <t>1 Poste autosoportable de acero (16/2850) de ángulo mayor (50°) Tipo AUS1-16</t>
  </si>
  <si>
    <t>1 Poste autosoportable de acero (16/4450) de retención y terminal (90°) Tipo RTUS1-16</t>
  </si>
  <si>
    <t>1 Poste de concreto (16/700) de suspensión (3°) Tipo SUS1-16</t>
  </si>
  <si>
    <t>1 Poste autosoportable de acero (16/2800) de suspensión (30°) Tipo SUS11-16</t>
  </si>
  <si>
    <t>1 Poste autosoportable de acero (16/4150) de ángulo mayor (50°) Tipo AUS1-16</t>
  </si>
  <si>
    <t>1 Poste autosoportable de acero (16/6600) de retención y terminal (90°) Tipo RTUS1-16</t>
  </si>
  <si>
    <t>1 Poste de concreto (16/500) de suspensión (3°) Tipo SUS2-16</t>
  </si>
  <si>
    <t>2 Postes autosoportables de acero (16/650) de suspensión (30°) Tipo SUS21-16</t>
  </si>
  <si>
    <t>2 Postes autosoportables de acero (16/900) de ángulo mayor (50°) Tipo AUS2-16</t>
  </si>
  <si>
    <t>2 Postes autosoportables de acero (16/1350) de retención y terminal (90°) Tipo RTUS2-16</t>
  </si>
  <si>
    <t>2 Postes autosoportables de acero (16/800) de suspensión (30°) Tipo SUS21-16</t>
  </si>
  <si>
    <t>2 Postes autosoportables de acero (16/1150) de ángulo mayor (50°) Tipo AUS2-16</t>
  </si>
  <si>
    <t>2 Postes autosoportables de acero (16/1750) de retención y terminal (90°) Tipo RTUS2-16</t>
  </si>
  <si>
    <t>1 Poste de concreto (16/600) de suspensión (3°) Tipo SUS2-16</t>
  </si>
  <si>
    <t>2 Postes autosoportables de acero (16/950) de suspensión (30°) Tipo SUS21-16</t>
  </si>
  <si>
    <t>2 Postes autosoportables de acero (16/1350) de ángulo mayor (50°) Tipo AUS2-16</t>
  </si>
  <si>
    <t>2 Postes autosoportables de acero (16/2100) de retención y terminal (90°) Tipo RTUS2-16</t>
  </si>
  <si>
    <t>1 Poste de concreto (16/800) de suspensión (3°) Tipo SUS2-16</t>
  </si>
  <si>
    <t>2 Postes autosoportables de acero (16/1400) de suspensión (30°) Tipo SUS21-16</t>
  </si>
  <si>
    <t>2 Postes autosoportables de acero (16/2050) de ángulo mayor (50°) Tipo AUS2-16</t>
  </si>
  <si>
    <t>2 Postes autosoportables de acero (16/3200) de retención y terminal (90°) Tipo RTUS2-16</t>
  </si>
  <si>
    <t>1 Poste de concreto (16/900) de suspensión (3°) Tipo SUS2-16</t>
  </si>
  <si>
    <t>2 Postes autosoportables de acero (16/1600) de suspensión (30°) Tipo SUS21-16</t>
  </si>
  <si>
    <t>2 Postes autosoportables de acero (16/2400) de ángulo mayor (50°) Tipo AUS2-16</t>
  </si>
  <si>
    <t>2 Postes autosoportables de acero (16/3800) de retención y terminal (90°) Tipo RTUS2-16</t>
  </si>
  <si>
    <t>1 Poste de concreto (16/1000) de suspensión (3°) Tipo SUS2-16</t>
  </si>
  <si>
    <t>2 Postes autosoportables de acero (16/1900) de suspensión (30°) Tipo SUS21-16</t>
  </si>
  <si>
    <t>2 Postes autosoportables de acero (16/2850) de ángulo mayor (50°) Tipo AUS2-16</t>
  </si>
  <si>
    <t>2 Postes autosoportables de acero (16/4450) de retención y terminal (90°) Tipo RTUS2-16</t>
  </si>
  <si>
    <t>1 Poste autosoportable de acero (16/600) de suspensión (30°) Tipo SUS11-16</t>
  </si>
  <si>
    <t>1 Poste autosoportable de acero (16/850) de ángulo mayor (50°) Tipo AUS1-16</t>
  </si>
  <si>
    <t>1 Poste autosoportable de acero (16/1250) de retención y terminal (90°) Tipo RTUS1-16</t>
  </si>
  <si>
    <t>1 Poste autosoportable de acero (16/800) de suspensión (30°) Tipo SUS11-16</t>
  </si>
  <si>
    <t>1 Poste autosoportable de acero (16/1100) de ángulo mayor (50°) Tipo AUS1-16</t>
  </si>
  <si>
    <t>1 Poste autosoportable de acero (16/1700) de retención y terminal (90°) Tipo RTUS1-16</t>
  </si>
  <si>
    <t>1 Poste autosoportable de acero (16/2100) de ángulo mayor (50°) Tipo AUS1-16</t>
  </si>
  <si>
    <t>1 Poste autosoportable de acero (16/3350) de retención y terminal (90°) Tipo RTUS1-16</t>
  </si>
  <si>
    <t>1 Poste autosoportable de acero (16/1750) de suspensión (30°) Tipo SUS11-16</t>
  </si>
  <si>
    <t>1 Poste autosoportable de acero (16/2550) de ángulo mayor (50°) Tipo AUS1-16</t>
  </si>
  <si>
    <t>1 Poste autosoportable de acero (16/4100) de retención y terminal (90°) Tipo RTUS1-16</t>
  </si>
  <si>
    <t>1 Poste de concreto (16/400) de suspensión (3°) Tipo SUS2-16</t>
  </si>
  <si>
    <t>2 Postes autosoportables de acero (16/600) de suspensión (30°) Tipo SUS21-16</t>
  </si>
  <si>
    <t>2 Postes autosoportables de acero (16/850) de ángulo mayor (50°) Tipo AUS2-16</t>
  </si>
  <si>
    <t>2 Postes autosoportables de acero (16/1250) de retención y terminal (90°) Tipo RTUS2-16</t>
  </si>
  <si>
    <t>2 Postes autosoportables de acero (16/750) de suspensión (30°) Tipo SUS21-16</t>
  </si>
  <si>
    <t>2 Postes autosoportables de acero (16/1100) de ángulo mayor (50°) Tipo AUS2-16</t>
  </si>
  <si>
    <t>2 Postes autosoportables de acero (16/1700) de retención y terminal (90°) Tipo RTUS2-16</t>
  </si>
  <si>
    <t>2 Postes autosoportables de acero (16/900) de suspensión (30°) Tipo SUS21-16</t>
  </si>
  <si>
    <t>1 Poste de concreto (16/700) de suspensión (3°) Tipo SUS2-16</t>
  </si>
  <si>
    <t>2 Postes autosoportables de acero (16/2100) de ángulo mayor (50°) Tipo AUS2-16</t>
  </si>
  <si>
    <t>2 Postes autosoportables de acero (16/3350) de retención y terminal (90°) Tipo RTUS2-16</t>
  </si>
  <si>
    <t>2 Postes autosoportables de acero (16/1650) de suspensión (30°) Tipo SUS21-16</t>
  </si>
  <si>
    <t>2 Postes autosoportables de acero (16/2550) de ángulo mayor (50°) Tipo AUS2-16</t>
  </si>
  <si>
    <t>2 Postes autosoportables de acero (16/4100) de retención y terminal (90°) Tipo RTUS2-16</t>
  </si>
  <si>
    <t>1 Poste de concreto (25/700) de suspensión (25°) Tipo SU11-25</t>
  </si>
  <si>
    <t>1 Poste de concreto (25/700) de ángulo medio (50°) Tipo AU1-25</t>
  </si>
  <si>
    <t>1 Poste de concreto (25/1000) de ángulo mayor y terminal (90°) Tipo ATU1-25</t>
  </si>
  <si>
    <t>1 Poste de concreto (25/1000) de ángulo medio (50°) Tipo AU1-25</t>
  </si>
  <si>
    <t>1 Poste de concreto (25/900) de suspensión (25°) Tipo SU11-25</t>
  </si>
  <si>
    <t>1 Poste de concreto (25/1100) de ángulo mayor y terminal (90°) Tipo ATU1-25</t>
  </si>
  <si>
    <t>1 Poste de concreto (21/600) de suspensión (25°) Tipo SU11-21</t>
  </si>
  <si>
    <t>1 Poste de concreto (21/700) de ángulo medio (50°) Tipo AU1-21</t>
  </si>
  <si>
    <t>1 Poste de concreto (21/1100) de ángulo mayor y terminal (90°) Tipo ATU1-21</t>
  </si>
  <si>
    <t>1 Poste de concreto (21/1000) de suspensión (25°) Tipo SU11-21</t>
  </si>
  <si>
    <t>1 Poste de concreto (21/1300) de ángulo mayor y terminal (90°) Tipo ATU1-21</t>
  </si>
  <si>
    <t>1 Poste de concreto (21/800) de ángulo medio (50°) Tipo AU1-21</t>
  </si>
  <si>
    <t>1 Poste de concreto (21/900) de ángulo mayor y terminal (90°) Tipo ATU1-21</t>
  </si>
  <si>
    <t>1 Poste de concreto (21/800) de suspensión (25°) Tipo SU11-21</t>
  </si>
  <si>
    <t>1 Poste de concreto (21/1100) de ángulo medio (50°) Tipo AU1-21</t>
  </si>
  <si>
    <t>1 Poste de concreto (21/1400) de ángulo mayor y terminal (90°) Tipo ATU1-21</t>
  </si>
  <si>
    <t>1 Poste de concreto (21/700) de suspensión (25°) Tipo SU11-21</t>
  </si>
  <si>
    <t>2 Poste de concreto (21/900) de ángulo medio (50°) Tipo AU1-21</t>
  </si>
  <si>
    <t>2 Poste de concreto (21/1100) de ángulo mayor y terminal (90°) Tipo ATU1-21</t>
  </si>
  <si>
    <t>1 Poste de concreto (21/900) de suspensión (25°) Tipo SU11-21</t>
  </si>
  <si>
    <t>2 Poste de concreto (21/1300) de ángulo mayor y terminal (90°) Tipo ATU1-21</t>
  </si>
  <si>
    <t>1 Poste de concreto (21/900) de suspensión (2°) Tipo SU1-21</t>
  </si>
  <si>
    <t>2 Poste de concreto (21/1000) de ángulo medio (50°) Tipo AU1-21</t>
  </si>
  <si>
    <t>1 Poste de concreto (15/400) de suspensión (30°) Tipo SU11-15</t>
  </si>
  <si>
    <t>1 Poste de concreto (15/400) de ángulo mayor (50°) Tipo AU12-15</t>
  </si>
  <si>
    <t>1 Poste de concreto (15/400) de retención y terminal (90°) Tipo RTU1-15</t>
  </si>
  <si>
    <t>1 Poste de concreto (15/500) de suspensión (30°) Tipo SU11-15</t>
  </si>
  <si>
    <t>1 Poste de concreto (15/500) de ángulo mayor (50°) Tipo AU12-15</t>
  </si>
  <si>
    <t>1 Poste de concreto (15/700) de retención y terminal (90°) Tipo RTU1-15</t>
  </si>
  <si>
    <t>1 Poste de concreto (15/600) de suspensión (30°) Tipo SU11-15</t>
  </si>
  <si>
    <t>1 Poste de concreto (15/800) de ángulo mayor (50°) Tipo AU12-15</t>
  </si>
  <si>
    <t>1 Poste de concreto (15/1000) de retención y terminal (90°) Tipo RTU1-15</t>
  </si>
  <si>
    <t>1 Poste de concreto (15/900) de suspensión (30°) Tipo SU11-15</t>
  </si>
  <si>
    <t>1 Poste de concreto (15/1000) de ángulo mayor (50°) Tipo AU12-15</t>
  </si>
  <si>
    <t>1 Poste de concreto (15/1300) de retención y terminal (90°) Tipo RTU1-15</t>
  </si>
  <si>
    <t>1 Poste de concreto (15/800) de suspensión (30°) Tipo SU11-15</t>
  </si>
  <si>
    <t>1 Poste de concreto (15/900) de retención y terminal (90°) Tipo RTU1-15</t>
  </si>
  <si>
    <t>2 Poste de concreto (15/400) de suspensión (30°) Tipo SU21-15</t>
  </si>
  <si>
    <t>2 Poste de concreto (15/500) de ángulo mayor (50°) Tipo AU22-15</t>
  </si>
  <si>
    <t>2 Poste de concreto (15/600) de retención y terminal (90°) Tipo RTU2-15</t>
  </si>
  <si>
    <t>2 Poste de concreto (15/500) de suspensión (30°) Tipo SU21-15</t>
  </si>
  <si>
    <t>2 Poste de concreto (15/700) de ángulo mayor (50°) Tipo AU22-15</t>
  </si>
  <si>
    <t>2 Poste de concreto (15/900) de retención y terminal (90°) Tipo RTU2-15</t>
  </si>
  <si>
    <t>2 Poste de concreto (15/700) de suspensión (30°) Tipo SU21-15</t>
  </si>
  <si>
    <t>2 Poste de concreto (15/800) de ángulo mayor (50°) Tipo AU22-15</t>
  </si>
  <si>
    <t>2 Poste de concreto (15/1000) de retención y terminal (90°) Tipo RTU2-15</t>
  </si>
  <si>
    <t>2 Poste de concreto (15/900) de suspensión (30°) Tipo SU21-15</t>
  </si>
  <si>
    <t>2 Poste de concreto (15/1000) de ángulo mayor (50°) Tipo AU22-15</t>
  </si>
  <si>
    <t>2 Poste de concreto (15/1300) de retención y terminal (90°) Tipo RTU2-15</t>
  </si>
  <si>
    <t>2 Poste de concreto (15/600) de suspensión (30°) Tipo SU21-15</t>
  </si>
  <si>
    <t>2 Poste de concreto (15/400) de ángulo mayor (50°) Tipo AU22-15</t>
  </si>
  <si>
    <t>2 Poste de concreto (15/500) de retención y terminal (90°) Tipo RTU2-15</t>
  </si>
  <si>
    <t>1 Poste de concreto (16/400) de suspensión (30°) Tipo SUS11-16</t>
  </si>
  <si>
    <t>1 Poste de concreto (16/400) de ángulo mayor (50°) Tipo AUS1-16</t>
  </si>
  <si>
    <t>1 Poste de concreto (16/400) de retención y terminal (90°) Tipo RTUS1-16</t>
  </si>
  <si>
    <t>1 Poste de concreto (16/500) de suspensión (30°) Tipo SUS11-16</t>
  </si>
  <si>
    <t>1 Poste de concreto (16/500) de retención y terminal (90°) Tipo RTUS1-16</t>
  </si>
  <si>
    <t>1 Poste de concreto (16/500) de ángulo mayor (50°) Tipo AUS1-16</t>
  </si>
  <si>
    <t>1 Poste de concreto (16/600) de retención y terminal (90°) Tipo RTUS1-16</t>
  </si>
  <si>
    <t>1 Poste de concreto (16/700) de suspensión (30°) Tipo SUS11-16</t>
  </si>
  <si>
    <t>1 Poste de concreto (16/600) de ángulo mayor (50°) Tipo AUS1-16</t>
  </si>
  <si>
    <t>2 Poste de concreto (16/400) de suspensión (30°) Tipo SUS21-16</t>
  </si>
  <si>
    <t>2 Poste de concreto (16/400) de ángulo mayor (50°) Tipo AUS2-16</t>
  </si>
  <si>
    <t>2 Poste de concreto (16/400) de retención y terminal (90°) Tipo RTUS2-16</t>
  </si>
  <si>
    <t>2 Poste de concreto (16/600) de ángulo mayor (50°) Tipo AUS2-16</t>
  </si>
  <si>
    <t>2 Poste de concreto (16/700) de retención y terminal (90°) Tipo RTUS2-16</t>
  </si>
  <si>
    <t>2 Poste de concreto (16/600) de suspensión (30°) Tipo SUS21-16</t>
  </si>
  <si>
    <t>2 Poste de concreto (16/700) de suspensión (30°) Tipo SUS21-16</t>
  </si>
  <si>
    <t>2 Poste de concreto (16/900) de retención y terminal (90°) Tipo RTUS2-16</t>
  </si>
  <si>
    <t>2 Poste de concreto (16/800) de suspensión (30°) Tipo SUS21-16</t>
  </si>
  <si>
    <t>2 Poste de concreto (16/700) de ángulo mayor (50°) Tipo AUS2-16</t>
  </si>
  <si>
    <t>1 Poste de concreto (16/300) de suspensión (30°) Tipo SUS11-16</t>
  </si>
  <si>
    <t>1 Poste de concreto (16/300) de retención y terminal (90°) Tipo RTUS1-16</t>
  </si>
  <si>
    <t>1 Poste de concreto (16/900) de ángulo mayor (50°) Tipo AUS1-16</t>
  </si>
  <si>
    <t>1 Poste de concreto (16/800) de retención y terminal (90°) Tipo RTUS1-16</t>
  </si>
  <si>
    <t>1 Poste de concreto (16/800) de suspensión (30°) Tipo SUS11-16</t>
  </si>
  <si>
    <t>1 Poste de concreto (16/800) de ángulo mayor (50°) Tipo AUS1-16</t>
  </si>
  <si>
    <t>1 Poste de concreto (16/300) de suspensión (3°) Tipo SUS2-16</t>
  </si>
  <si>
    <t>2 Poste de concreto (16/300) de suspensión (30°) Tipo SUS21-16</t>
  </si>
  <si>
    <t>2 Poste de concreto (16/300) de ángulo mayor (50°) Tipo AUS2-16</t>
  </si>
  <si>
    <t>2 Poste de concreto (16/300) de retención y terminal (90°) Tipo RTUS2-16</t>
  </si>
  <si>
    <t>2 Poste de concreto (16/600) de retención y terminal (90°) Tipo RTUS2-16</t>
  </si>
  <si>
    <t>2 Poste de concreto (16/500) de suspensión (30°) Tipo SUS21-16</t>
  </si>
  <si>
    <t>2 Poste de concreto (16/800) de ángulo mayor (50°) Tipo AUS2-16</t>
  </si>
  <si>
    <t>Estructura de  Suspensión compuesto por 2 postes de madera tratada 90' Clase H1</t>
  </si>
  <si>
    <t>Estructura de  Suspensión compuesto por 2 postes de madera tratada 90' Clase H2</t>
  </si>
  <si>
    <t>Estructura de  Suspensión compuesto por 2 postes de madera tratada 95' Clase 4</t>
  </si>
  <si>
    <t>Estructura de  Suspensión compuesto por 2 postes de madera tratada 90' Clase 1</t>
  </si>
  <si>
    <t>Estructura de  Suspensión compuesto por 2 postes de madera tratada 90' Clase 2</t>
  </si>
  <si>
    <t>Estructura de  Suspensión compuesto por 2 postes de madera tratada 80' Clase 3</t>
  </si>
  <si>
    <t>Estructura de  Suspensión compuesto por 2 postes de madera tratada 85' Clase 2</t>
  </si>
  <si>
    <t>Estructura de  Suspensión compuesto por 2 postes de madera tratada 85' Clase 3</t>
  </si>
  <si>
    <t>Estructura de  Suspensión compuesto por 2 postes de madera tratada 60' Clase 2</t>
  </si>
  <si>
    <t>Estructura de  Suspensión compuesto por 2 postes de madera tratada 60' Clase 3</t>
  </si>
  <si>
    <t>Estructura de  Suspensión compuesto por 2 postes de madera tratada 60' Clase 4</t>
  </si>
  <si>
    <t>Estructura de  Suspensión compuesto por 2 postes de madera tratada 75' Clase 3</t>
  </si>
  <si>
    <t>Estructura de  Suspensión compuesto por 2 postes de madera tratada 75' Clase 4</t>
  </si>
  <si>
    <t>Estructura de  Suspensión compuesto por 1 postes de madera tratada 95' Clase 4</t>
  </si>
  <si>
    <t>Estructura de  Suspensión compuesto por 1 postes de madera tratada 90' Clase 2</t>
  </si>
  <si>
    <t>Estructura de  Suspensión compuesto por 1 postes de madera tratada 90' Clase 1</t>
  </si>
  <si>
    <t>Estructura de  Suspensión compuesto por 1 postes de madera tratada 80' Clase 4</t>
  </si>
  <si>
    <t>Estructura de  Suspensión compuesto por 1 postes de madera tratada 75' Clase 4</t>
  </si>
  <si>
    <t>Estructura de  Suspensión compuesto por 1 postes de madera tratada 85' Clase 2</t>
  </si>
  <si>
    <t>Estructura de  Suspensión compuesto por 1 postes de madera tratada 85' Clase 1</t>
  </si>
  <si>
    <t>Estructura de  Suspensión compuesto por 1 postes de madera tratada 85' Clase 4</t>
  </si>
  <si>
    <t>Estructura de  Suspensión compuesto por 1 postes de madera tratada 75' Clase 2</t>
  </si>
  <si>
    <t>Estructura de  Suspensión compuesto por 1 postes de madera tratada 60' Clase 4</t>
  </si>
  <si>
    <t>Estructura de  Suspensión compuesto por 1 postes de madera tratada 60' Clase 3</t>
  </si>
  <si>
    <t>Estructura de  Suspensión compuesto por 1 postes de madera tratada 75' Clase 1</t>
  </si>
  <si>
    <t>Estructura de  Suspensión compuesto por 1 postes de madera tratada 85' Clase 3</t>
  </si>
  <si>
    <t>Estructura de  Suspensión compuesto por 2 postes de madera tratada 75' Clase 1</t>
  </si>
  <si>
    <t>Estructura de  Suspensión compuesto por 1 postes de madera tratada 75' Clase 3</t>
  </si>
  <si>
    <t>Estructura de  Suspensión compuesto por 2 postes de madera tratada 70' Clase 4</t>
  </si>
  <si>
    <t>Estructura de  Suspensión compuesto por 2 postes de madera tratada 75' Clase 2</t>
  </si>
  <si>
    <t>Estructura de  Suspensión- Angulo menor  compuesto por 1 postes de madera tratada 75' Clase 2</t>
  </si>
  <si>
    <t>Estructura de  Suspensión- Angulo menor  compuesto por 1 postes de madera tratada 80' Clase 4</t>
  </si>
  <si>
    <t>Estructura de  Suspensión- Angulo menor  compuesto por 1 postes de madera tratada 75' Clase 4</t>
  </si>
  <si>
    <t>Estructura de  Suspensión- Angulo menor  compuesto por 3 postes de madera tratada 85' Clase 2</t>
  </si>
  <si>
    <t>Estructura de  Suspensión- Angulo menor  compuesto por 3 postes de madera tratada 85' Clase 3</t>
  </si>
  <si>
    <t>Estructura de  Suspensión- Angulo menor  compuesto por 2 postes de madera tratada 75' Clase 3</t>
  </si>
  <si>
    <t>Estructura de  Suspensión- Angulo menor  compuesto por 2 postes de madera tratada 70' Clase 4</t>
  </si>
  <si>
    <t>Estructura de  Suspensión- Angulo menor  compuesto por 2 postes de madera tratada 75' Clase 4</t>
  </si>
  <si>
    <t>Estructura de  Suspensión- Angulo menor  compuesto por 2 postes de madera tratada 90' Clase 2</t>
  </si>
  <si>
    <t>Estructura de  Suspensión- Angulo menor  compuesto por 2 postes de madera tratada 90' Clase 1</t>
  </si>
  <si>
    <t>Estructura de  Suspensión- Angulo menor  compuesto por 2 postes de madera tratada 85' Clase 3</t>
  </si>
  <si>
    <t>Estructura de  Suspensión- Angulo menor  compuesto por 2 postes de madera tratada 80' Clase 3</t>
  </si>
  <si>
    <t>Estructura de  Suspensión- Angulo menor  compuesto por 2 postes de madera tratada 85' Clase 2</t>
  </si>
  <si>
    <t>Estructura de  Suspensión- Angulo menor  compuesto por 2 postes de madera tratada 75' Clase 2</t>
  </si>
  <si>
    <t>Estructura de  Suspensión- Angulo menor  compuesto por 2 postes de madera tratada 75' Clase 1</t>
  </si>
  <si>
    <t>Estructura de  Suspensión- Angulo menor  compuesto por 1 postes de madera tratada 75' Clase 1</t>
  </si>
  <si>
    <t>Estructura de  Suspensión- Angulo menor  compuesto por 1 postes de madera tratada 85' Clase 3</t>
  </si>
  <si>
    <t>Estructura de  Suspensión- Angulo menor  compuesto por 1 postes de madera tratada 85' Clase 1</t>
  </si>
  <si>
    <t>Estructura de  Suspensión- Angulo menor  compuesto por 1 postes de madera tratada 85' Clase 4</t>
  </si>
  <si>
    <t>Estructura de  Suspensión- Angulo menor  compuesto por 1 postes de madera tratada 85' Clase 2</t>
  </si>
  <si>
    <t>Estructura de  Suspension Angular (&gt;3°-50°) compuesto por 2 postes de madera tratada 75' Clase 1</t>
  </si>
  <si>
    <t>Estructura de  Suspension Angular (&gt;3°-50°) compuesto por 2 postes de madera tratada 75' Clase 3</t>
  </si>
  <si>
    <t>Estructura de  Suspension Angular (&gt;3°-50°) compuesto por 1 postes de madera tratada 85' Clase 3</t>
  </si>
  <si>
    <t>Estructura de  Suspension Angular (&gt;3°-50°) compuesto por 1 postes de madera tratada 85' Clase 1</t>
  </si>
  <si>
    <t>Estructura de  Suspension Angular (&gt;3°-50°) compuesto por 1 postes de madera tratada 85' Clase 4</t>
  </si>
  <si>
    <t>Estructura de  Suspension Angular (&gt;3°-50°) compuesto por 1 postes de madera tratada 85' Clase 2</t>
  </si>
  <si>
    <t>Estructura de  Suspension Angular (&gt;3°-50°) compuesto por 1 postes de madera tratada 75' Clase 2</t>
  </si>
  <si>
    <t>Estructura de  Suspension Angular (&gt;3°-50°) compuesto por 1 postes de madera tratada 75' Clase 1</t>
  </si>
  <si>
    <t>Estructura de  Suspension Angular (&gt;3°-50°) compuesto por 1 postes de madera tratada 75' Clase 4</t>
  </si>
  <si>
    <t>Estructura de  Suspension Angular (&gt;3°-50°) compuesto por 1 postes de madera tratada 80' Clase 4</t>
  </si>
  <si>
    <t>Estructura de  Suspension Angular (&gt;3°-50°) compuesto por 6 postes de madera tratada 90' Clase H1</t>
  </si>
  <si>
    <t>Estructura de  Suspension Angular (&gt;3°-50°) compuesto por 6 postes de madera tratada 90' Clase H2</t>
  </si>
  <si>
    <t>Estructura de  Suspension Angular (&gt;3°-50°) compuesto por 6 postes de madera tratada 90' Clase 1</t>
  </si>
  <si>
    <t>Estructura de  Suspension Angular (&gt;3°-50°) compuesto por 6 postes de madera tratada 90' Clase 2</t>
  </si>
  <si>
    <t>Estructura de  Suspension Angular (&gt;3°-50°) compuesto por 2 postes de madera tratada 85' Clase 3</t>
  </si>
  <si>
    <t>Estructura de  Suspension Angular (&gt;3°-50°) compuesto por 2 postes de madera tratada 80' Clase 3</t>
  </si>
  <si>
    <t>Estructura de  Suspension Angular (&gt;3°-50°) compuesto por 3 postes de madera tratada 85' Clase 2</t>
  </si>
  <si>
    <t>Estructura de  Suspension Angular (&gt;3°-50°) compuesto por 6 postes de madera tratada 85' Clase 2</t>
  </si>
  <si>
    <t>Estructura de  Suspension Angular (&gt;3°-50°) compuesto por 2 postes de madera tratada 90' Clase 2</t>
  </si>
  <si>
    <t>Estructura de  Suspension Angular (&gt;3°-50°) compuesto por 2 postes de madera tratada 90' Clase 1</t>
  </si>
  <si>
    <t>Estructura de  Suspension Angular (&gt;3°-50°) compuesto por 2 postes de madera tratada 85' Clase 2</t>
  </si>
  <si>
    <t>Estructura de  Suspension Angular (&gt;3°-50°) compuesto por 3 postes de madera tratada 85' Clase 3</t>
  </si>
  <si>
    <t>Estructura de  Retención - Terminal compuesto por 2 postes de madera tratada 75' Clase 2</t>
  </si>
  <si>
    <t>Estructura de  Retención - Terminal compuesto por 2 postes de madera tratada 75' Clase 3</t>
  </si>
  <si>
    <t>Estructura de  Retención - Terminal compuesto por 2 postes de madera tratada 75' Clase 1</t>
  </si>
  <si>
    <t>Estructura de  Retención - Terminal compuesto por 2 postes de madera tratada 75' Clase 4</t>
  </si>
  <si>
    <t>Estructura de  Retención - Terminal compuesto por 2 postes de madera tratada 70' Clase 4</t>
  </si>
  <si>
    <t>Estructura de  Retención - Terminal compuesto por 1 postes de madera tratada 85' Clase 3</t>
  </si>
  <si>
    <t>Estructura de  Retención - Terminal compuesto por 1 postes de madera tratada 85' Clase 1</t>
  </si>
  <si>
    <t>Estructura de  Retención - Terminal compuesto por 1 postes de madera tratada 85' Clase 4</t>
  </si>
  <si>
    <t>Estructura de  Retención - Terminal compuesto por 1 postes de madera tratada 85' Clase 2</t>
  </si>
  <si>
    <t>Estructura de  Retención - Terminal compuesto por 1 postes de madera tratada 75' Clase 2</t>
  </si>
  <si>
    <t>Estructura de  Retención - Terminal compuesto por 1 postes de madera tratada 75' Clase 1</t>
  </si>
  <si>
    <t>Estructura de  Retención - Terminal compuesto por 1 postes de madera tratada 80' Clase 4</t>
  </si>
  <si>
    <t>Estructura de  Retención - Terminal compuesto por 1 postes de madera tratada 75' Clase 4</t>
  </si>
  <si>
    <t>Estructura de Transición 220 kV Estructura de Acero</t>
  </si>
  <si>
    <t>Estructura de Transición 060 kV Estructura de Acero</t>
  </si>
  <si>
    <t>Estructura de Transición 060 kV Torre de Acero</t>
  </si>
  <si>
    <t>Parrillas:Para suspensión y anclaje</t>
  </si>
  <si>
    <t>Stubs:Para suspensión 220KV</t>
  </si>
  <si>
    <t>Stubs:Para suspensión 138KV</t>
  </si>
  <si>
    <t>Stubs:Para suspensión 60KV</t>
  </si>
  <si>
    <t>Stubs:Para anclaje 220KV</t>
  </si>
  <si>
    <t>Stubs:Para anclaje 138KV</t>
  </si>
  <si>
    <t>Stubs:Para anclaje 60KV</t>
  </si>
  <si>
    <t>Tipo anclaje con 22 aisladores standard, incluye accesorios 220 KV - 160 KN</t>
  </si>
  <si>
    <t>Tipo suspensión con 21 aisladores standard, incluye accesorios 220 KV - 120 KN</t>
  </si>
  <si>
    <t>Tipo orientación con 21 aisladores standard, incluye accesorios 220 KV - 120 KN</t>
  </si>
  <si>
    <t>Tipo anclaje con 21 aisladores standard, incluye accesorios 220 KV - 160 KN</t>
  </si>
  <si>
    <t>Tipo suspensión con 20 aisladores standard, incluye accesorios 220 KV - 120 KN</t>
  </si>
  <si>
    <t>Tipo orientación con 20 aisladores standard, incluye accesorios 220 KV - 120 KN</t>
  </si>
  <si>
    <t>Tipo anclaje con 15 aisladores standard, incluye accesorios 138 KV - 120 KN</t>
  </si>
  <si>
    <t>Tipo anclaje con 15 aisladores standard, incluye accesorios 138 KV - 160 KN</t>
  </si>
  <si>
    <t>Tipo suspensión con 14 aisladores standard, incluye accesorios 138 KV - 120 KN</t>
  </si>
  <si>
    <t>Tipo orientación con 14 aisladores standard, incluye accesorios 138 KV - 120 KN</t>
  </si>
  <si>
    <t>Tipo anclaje con 14 aisladores standard, incluye accesorios 138 KV - 160 KN</t>
  </si>
  <si>
    <t>Tipo suspensión con 13 aisladores standard, incluye accesorios 138 KV - 120 KN</t>
  </si>
  <si>
    <t>Tipo orientación con 13 aisladores standard, incluye accesorios 138 KV - 120 KN</t>
  </si>
  <si>
    <t>Tipo anclaje con 12 aisladores standard, incluye accesorios 138 KV - 160 KN</t>
  </si>
  <si>
    <t>Tipo suspensión con 11 aisladores standard, incluye accesorios 138 KV - 120 KN</t>
  </si>
  <si>
    <t>Tipo orientación con 11 aisladores standard, incluye accesorios 138 KV - 120 KN</t>
  </si>
  <si>
    <t>Tipo anclaje con 07 aisladores standard, incluye accesorios 60 KV - 120 KN</t>
  </si>
  <si>
    <t>Tipo suspensión con 06 aisladores standard, incluye accesorios 60 KV - 70 KN</t>
  </si>
  <si>
    <t>Tipo orientación con 06 aisladores standard, incluye accesorios 60 KV - 70 KN</t>
  </si>
  <si>
    <t>Tipo anclaje con 06 aisladores standard, incluye accesorios 60 KV - 120 KN</t>
  </si>
  <si>
    <t>Tipo suspensión con 05 aisladores standard, incluye accesorios 60 KV - 70 KN</t>
  </si>
  <si>
    <t>Tipo orientación con 05 aisladores standard, incluye accesorios 60 KV - 70 KN</t>
  </si>
  <si>
    <t>Tipo anclaje con 04 aisladores standard, incluye accesorios 33 KV - 120 KN</t>
  </si>
  <si>
    <t>Tipo suspensión con 03 aisladores standard, incluye accesorios 33 KV - 70 KN</t>
  </si>
  <si>
    <t>Tipo rígido con 03 aisladores standard, incluye accesorios 33 KV - 70 KN</t>
  </si>
  <si>
    <t>Tipo orientación con 03 aisladores standard, incluye accesorios 33 KV - 70 KN</t>
  </si>
  <si>
    <t>Aisladores poliméricos de silicona en suspensión más accesorios  220 kV, 120 kN, más accesorios ACCR</t>
  </si>
  <si>
    <t>Aislador rígido horizontal polimérico para suspensión más accesorios  220 kV, 120 kN, más accesorios  ACCR</t>
  </si>
  <si>
    <t>Aisladores poliméricos de silicona en anclaje más accesorios  220 kV, 160 kN, más accesorios  ACCR</t>
  </si>
  <si>
    <t>Aislador rígido horizontal polimérico para suspensión  60 Kv, 70 kN, más accesorios ACCR</t>
  </si>
  <si>
    <t>Aisladores poliméricos de silicona en anclaje 60 kV, 70 kN, más accesorios  ACCR</t>
  </si>
  <si>
    <t>Aislador rígido horizontal polimérico para suspensión  60 kV, 120 kN, más accesorios  ACCR</t>
  </si>
  <si>
    <t>Aislador rígido horizontal polimérico para suspensión  60 kV, 70 kN, más accesorios  ACCR</t>
  </si>
  <si>
    <t>Aisladores poliméricos de silicona en suspensión más accesorios  220 kV, 120 kN</t>
  </si>
  <si>
    <t>Aislador rígido horizontal polimérico para suspensión más accesorios  220 kV, 120 kN</t>
  </si>
  <si>
    <t>Aisladores poliméricos de silicona en anclaje más accesorios  220 kV, 160 kN</t>
  </si>
  <si>
    <t>Aisladores poliméricos de silicona en suspensión más accesorios  138 kV, 120 kN</t>
  </si>
  <si>
    <t>Aislador rígido horizontal polimérico para suspensión, más acesorios 138 kV, 120 kN</t>
  </si>
  <si>
    <t>Aisladores poliméricos de silicona en anclaje más accesorios 138 kV, 120 kN</t>
  </si>
  <si>
    <t>Aisladores poliméricos de silicona en suspensión más accesorios  60 kV, 120 kN</t>
  </si>
  <si>
    <t>Aislador rígido horizontal polimérico para suspensión  más accesorios  60 kV, 120 kN</t>
  </si>
  <si>
    <t>Aislador rígido horizontal polimérico para suspensión  más accesorios  60 kV, 70 kN</t>
  </si>
  <si>
    <t>Aisladores poliméricos de silicona en anclaje más accesorios  60 kV, 120 kN</t>
  </si>
  <si>
    <t>Aisladores poliméricos de silicona en anclaje más accesorios  60 kV, 70 kN</t>
  </si>
  <si>
    <t>Aisladores poliméricos de silicona en suspensión más accesorios  33 kV, 70 kN</t>
  </si>
  <si>
    <t>Aislador rígido horizontal polimérico para suspensión  más accesorios  33 kV, 70 kN</t>
  </si>
  <si>
    <t>Aisladores poliméricos de silicona en anclaje más accesorios 33 kV, 70 kN</t>
  </si>
  <si>
    <t>Pararrayo 220 kV para Lìnea de Transmisiòn</t>
  </si>
  <si>
    <t>CONDUCTOR AAAC 35 mm2</t>
  </si>
  <si>
    <t>CONDUCTOR AAAC 50 mm2</t>
  </si>
  <si>
    <t>CONDUCTOR AAAC 70 mm2</t>
  </si>
  <si>
    <t>CONDUCTOR AAAC 95 mm2</t>
  </si>
  <si>
    <t>CONDUCTOR AAAC 120 mm2</t>
  </si>
  <si>
    <t>CONDUCTOR AAAC 150 mm2</t>
  </si>
  <si>
    <t>CONDUCTOR AAAC 185 mm2</t>
  </si>
  <si>
    <t>CONDUCTOR AAAC 240 mm2</t>
  </si>
  <si>
    <t>CONDUCTOR AAAC 300 mm2</t>
  </si>
  <si>
    <t>CONDUCTOR AAAC 400 mm2</t>
  </si>
  <si>
    <t>CONDUCTOR AAAC 500 mm2</t>
  </si>
  <si>
    <t>CONDUCTOR AAAC 600 mm2</t>
  </si>
  <si>
    <t xml:space="preserve">CONDUCTOR AAAC 700 mm2 </t>
  </si>
  <si>
    <t xml:space="preserve">CONDUCTOR AAAC 1000 mm2 </t>
  </si>
  <si>
    <t>CONDUCTOR ACSR 250 mm2</t>
  </si>
  <si>
    <t>CONDUCTOR ACSR 315 mm2</t>
  </si>
  <si>
    <t>CONDUCTOR ACSR 400 mm2</t>
  </si>
  <si>
    <t>CONDUCTOR ACSR 592 mm2 (CURLEW)</t>
  </si>
  <si>
    <t>CONDUCTOR ACSR 726 mm2 (PHEASANT)</t>
  </si>
  <si>
    <t>CONDUCTOR ACAR 240 mm2</t>
  </si>
  <si>
    <t>CONDUCTOR ACAR 300 mm2</t>
  </si>
  <si>
    <t>CONDUCTOR ACAR 400 mm2</t>
  </si>
  <si>
    <t>CONDUCTOR ACAR 500 mm2</t>
  </si>
  <si>
    <t>CONDUCTOR ACAR 600 mm2</t>
  </si>
  <si>
    <t>CONDUCTOR ENGRASADO AAAC 70 mm2</t>
  </si>
  <si>
    <t>CONDUCTOR ENGRASADO AAAC 120 mm2</t>
  </si>
  <si>
    <t>CONDUCTOR ENGRASADO AAAC 150 mm2</t>
  </si>
  <si>
    <t>CONDUCTOR ENGRASADO AAAC 240 mm2</t>
  </si>
  <si>
    <t>CONDUCTOR ENGRASADO AAAC 300 mm2</t>
  </si>
  <si>
    <t>CONDUCTOR ENGRASADO AAAC 400 mm2</t>
  </si>
  <si>
    <t>CONDUCTOR ENGRASADO AAAC 500 mm2</t>
  </si>
  <si>
    <t>CONDUCTOR ENGRASADO AAAC 600 mm2</t>
  </si>
  <si>
    <t>Conductor ACCR 484 mm2 Engrasado</t>
  </si>
  <si>
    <t>Conductor ACCR 175 mm2 Engrasado</t>
  </si>
  <si>
    <t>CONDUCTOR ACSR 243 mm2</t>
  </si>
  <si>
    <t>CONDUCTOR ACSR 125 mm2</t>
  </si>
  <si>
    <t>CONDUCTOR ENGRASADO AAAC 177 mm2</t>
  </si>
  <si>
    <t>CONDUCTOR ENGRASADO AAAC 242 mm2</t>
  </si>
  <si>
    <t>CONDUCTOR CU XLPE 1200 mm2 - 220 KV</t>
  </si>
  <si>
    <t>CONDUCTOR CU XLPE 1000 mm2 - 220 KV</t>
  </si>
  <si>
    <t>CONDUCTOR CU XLPE 1000 mm2 - 138 KV</t>
  </si>
  <si>
    <t>CONDUCTOR CU XLPE 630 mm2 - 138 KV</t>
  </si>
  <si>
    <t>CONDUCTOR CU XLPE 1200 mm2 - 138 KV</t>
  </si>
  <si>
    <t>CONDUCTOR CU XLPE 1200 mm2 - 60 KV</t>
  </si>
  <si>
    <t>CONDUCTOR CU XLPE 1600 mm2 - 220 KV</t>
  </si>
  <si>
    <t>CONDUCTOR CU XLPE 1000 mm2 - 60 KV</t>
  </si>
  <si>
    <t>CONDUCTOR CU XLPE 800 mm2 - 220 KV</t>
  </si>
  <si>
    <t>CONDUCTOR CU XLPE 600 mm2 - 220 KV</t>
  </si>
  <si>
    <t>CONDUCTOR CU XLPE 800 mm2 - 138 KV</t>
  </si>
  <si>
    <t>CONDUCTOR CU XLPE 800 mm2 - 60 KV</t>
  </si>
  <si>
    <t>CONDUCTOR CU XLPE 630 mm2 - 60 KV</t>
  </si>
  <si>
    <t>CONDUCTOR CU XLPE 500 mm2 - 60 KV</t>
  </si>
  <si>
    <t>CONDUCTOR CU XLPE 400 mm2 - 60 KV</t>
  </si>
  <si>
    <t>CONDUCTOR CU XLPE 400 mm2 - 138 KV</t>
  </si>
  <si>
    <t>CONDUCTOR CU XLPE 300 mm2 - 60 KV</t>
  </si>
  <si>
    <t>CONDUCTOR AL XLPE 1200 mm2 - 60 KV</t>
  </si>
  <si>
    <t>CONDUCTOR AL XLPE 800 mm2 - 60 KV</t>
  </si>
  <si>
    <t>CONDUCTOR AL XLPE 500 mm2 - 60 KV</t>
  </si>
  <si>
    <t>CONDUCTOR CU XLPE 120 mm2 - 33 KV</t>
  </si>
  <si>
    <t>CONDUCTOR CU XLPE 240 mm2 - 33 KV</t>
  </si>
  <si>
    <t>Varilla de armar Conductor AAAC 700 mm2</t>
  </si>
  <si>
    <t>Varilla de armar Conductor ACSR 726 mm2</t>
  </si>
  <si>
    <t>Varilla de armar Conductor ACAR 600 mm2</t>
  </si>
  <si>
    <t>Varilla de armar Conductor AAAC 600 mm2</t>
  </si>
  <si>
    <t>Varilla de armar Conductor ACSR 592 mm2</t>
  </si>
  <si>
    <t>Varilla de armar Conductor ACAR 500 mm2</t>
  </si>
  <si>
    <t>Varilla de armar Conductor AAAC 500 mm2</t>
  </si>
  <si>
    <t>Varilla de armar Conductor ACCR 500 mm2</t>
  </si>
  <si>
    <t>Varilla de armar Conductor ACAR 430 mm2</t>
  </si>
  <si>
    <t>Varilla de armar Conductor ACAR 400 mm2</t>
  </si>
  <si>
    <t>Varilla de armar Conductor ACSR 400 mm2</t>
  </si>
  <si>
    <t>Varilla de armar Conductor AAAC 400 mm2</t>
  </si>
  <si>
    <t>Varilla de armar Conductor ACAR 380 mm2</t>
  </si>
  <si>
    <t>Varilla de armar Conductor ACAR 350 mm2</t>
  </si>
  <si>
    <t>Varilla de armar Conductor ACSR 315 mm2</t>
  </si>
  <si>
    <t>Varilla de armar Conductor ACAR 300 mm2</t>
  </si>
  <si>
    <t>Varilla de armar Conductor AAAC 300 mm2</t>
  </si>
  <si>
    <t>Varilla de armar Conductor ACAR 280 mm2</t>
  </si>
  <si>
    <t>Varilla de armar Conductor ACSR 250 mm2</t>
  </si>
  <si>
    <t>Varilla de armar Conductor AAACE 242 mm2</t>
  </si>
  <si>
    <t>Varilla de armar Conductor ACAR 240 mm2</t>
  </si>
  <si>
    <t>Varilla de armar Conductor AAAC 240 mm2</t>
  </si>
  <si>
    <t>Varilla de armar Conductor AAAC 185 mm2</t>
  </si>
  <si>
    <t>Varilla de armar Conductor ACCR 150 mm2</t>
  </si>
  <si>
    <t>Varilla de armar Conductor AAACE 177 mm2</t>
  </si>
  <si>
    <t>Varilla de armar Conductor AAAC 150 mm2</t>
  </si>
  <si>
    <t>Varilla de armar Conductor AAAC 120 mm2</t>
  </si>
  <si>
    <t>Varilla de armar Conductor AAAC 095 mm2</t>
  </si>
  <si>
    <t>Varilla de armar Conductor ACSR 080 mm2</t>
  </si>
  <si>
    <t>Varilla de armar Conductor AAAC 050 mm2</t>
  </si>
  <si>
    <t>Varilla de armar Conductor AAAC 035 mm2</t>
  </si>
  <si>
    <t>Varilla de armar Conductor AAAC 070 mm2</t>
  </si>
  <si>
    <t>Manguito de Reparación Conductor AAAC 700 mm2</t>
  </si>
  <si>
    <t>Manguito de Reparación Conductor ACSR 726 mm2</t>
  </si>
  <si>
    <t>Manguito de Reparación Conductor ACAR 600 mm2</t>
  </si>
  <si>
    <t>Manguito de Reparación Conductor AAAC 600 mm2</t>
  </si>
  <si>
    <t>Manguito de Reparación Conductor ACSR 592 mm2</t>
  </si>
  <si>
    <t>Manguito de Reparación Conductor ACAR 500 mm2</t>
  </si>
  <si>
    <t>Manguito de Reparación Conductor AAAC 500 mm2</t>
  </si>
  <si>
    <t>Manguito de Reparación Conductor ACCR 500 mm2</t>
  </si>
  <si>
    <t>Manguito de Reparación Conductor ACAR 430 mm2</t>
  </si>
  <si>
    <t>Manguito de Reparación Conductor ACAR 400 mm2</t>
  </si>
  <si>
    <t>Manguito de Reparación Conductor ACSR 400 mm2</t>
  </si>
  <si>
    <t>Manguito de Reparación Conductor AAAC 400 mm2</t>
  </si>
  <si>
    <t>Manguito de Reparación Conductor ACAR 380 mm2</t>
  </si>
  <si>
    <t>Manguito de Reparación Conductor ACAR 350 mm2</t>
  </si>
  <si>
    <t>Manguito de Reparación Conductor ACSR 315 mm2</t>
  </si>
  <si>
    <t>Manguito de Reparación Conductor ACAR 300 mm2</t>
  </si>
  <si>
    <t>Manguito de Reparación Conductor AAAC 300 mm2</t>
  </si>
  <si>
    <t>Manguito de Reparación Conductor ACAR 280 mm2</t>
  </si>
  <si>
    <t>Manguito de Reparación Conductor ACSR 250 mm2</t>
  </si>
  <si>
    <t>Manguito de Reparación Conductor AAACE 242 mm2</t>
  </si>
  <si>
    <t>Manguito de Reparación Conductor ACAR 240 mm2</t>
  </si>
  <si>
    <t>Manguito de Reparación Conductor AAAC 240 mm2</t>
  </si>
  <si>
    <t>Manguito de Reparación Conductor AAAC 185 mm2</t>
  </si>
  <si>
    <t>Manguito de Reparación Conductor ACCR 150 mm2</t>
  </si>
  <si>
    <t>Manguito de Reparación Conductor AAACE 177 mm2</t>
  </si>
  <si>
    <t>Manguito de Reparación Conductor AAAC 150 mm2</t>
  </si>
  <si>
    <t>Manguito de Reparación Conductor AAAC 120 mm2</t>
  </si>
  <si>
    <t>Manguito de Reparación Conductor AAAC 095 mm2</t>
  </si>
  <si>
    <t>Manguito de Reparación Conductor ACSR 080 mm2</t>
  </si>
  <si>
    <t>Manguito de Reparación Conductor AAAC 070 mm2</t>
  </si>
  <si>
    <t>Manguito de Reparación Conductor AAAC 050 mm2</t>
  </si>
  <si>
    <t>Manguito de Reparación Conductor AAAC 035 mm2</t>
  </si>
  <si>
    <t>Junta de empalme Conductor AAAC 700 mm2</t>
  </si>
  <si>
    <t>Junta de empalme Conductor ACSR 726 mm2</t>
  </si>
  <si>
    <t>Junta de empalme Conductor ACAR 600 mm2</t>
  </si>
  <si>
    <t>Junta de empalme Conductor AAAC 600 mm2</t>
  </si>
  <si>
    <t>Junta de empalme Conductor ACSR 592 mm2</t>
  </si>
  <si>
    <t>Junta de empalme Conductor ACAR 500 mm2</t>
  </si>
  <si>
    <t>Junta de empalme Conductor ACCR 500 mm2</t>
  </si>
  <si>
    <t>Junta de empalme Conductor AAAC 500 mm2</t>
  </si>
  <si>
    <t>Junta de empalme Conductor ACAR 430 mm2</t>
  </si>
  <si>
    <t>Junta de empalme Conductor ACAR 400 mm2</t>
  </si>
  <si>
    <t>Junta de empalme Conductor ACSR 400 mm2</t>
  </si>
  <si>
    <t>Junta de empalme Conductor AAAC 400 mm2</t>
  </si>
  <si>
    <t>Junta de empalme Conductor ACAR 380 mm2</t>
  </si>
  <si>
    <t>Junta de empalme Conductor ACAR 350 mm2</t>
  </si>
  <si>
    <t>Junta de empalme Conductor ACSR 315 mm2</t>
  </si>
  <si>
    <t>Junta de empalme Conductor ACAR 300 mm2</t>
  </si>
  <si>
    <t>Junta de empalme Conductor AAAC 300 mm2</t>
  </si>
  <si>
    <t>Junta de empalme Conductor ACAR 280 mm2</t>
  </si>
  <si>
    <t>Junta de empalme Conductor ACSR 250 mm2</t>
  </si>
  <si>
    <t>Junta de empalme Conductor AAACE 242 mm2</t>
  </si>
  <si>
    <t>Junta de empalme Conductor ACAR 240 mm2</t>
  </si>
  <si>
    <t>Junta de empalme Conductor AAAC 240 mm2</t>
  </si>
  <si>
    <t>Junta de empalme Conductor AAAC 185 mm2</t>
  </si>
  <si>
    <t>Junta de empalme Conductor ACCR 150 mm2</t>
  </si>
  <si>
    <t>Junta de empalme Conductor AAACE 177 mm2</t>
  </si>
  <si>
    <t>Junta de empalme Conductor AAAC 150 mm2</t>
  </si>
  <si>
    <t>Junta de empalme Conductor AAAC 120 mm2</t>
  </si>
  <si>
    <t>Junta de empalme Conductor AAAC 095 mm2</t>
  </si>
  <si>
    <t>Junta de empalme Conductor ACSR 080 mm2</t>
  </si>
  <si>
    <t>Junta de empalme Conductor AAAC 070 mm2</t>
  </si>
  <si>
    <t>Junta de empalme Conductor AAAC 050 mm2</t>
  </si>
  <si>
    <t>Junta de empalme Conductor AAAC 035 mm2</t>
  </si>
  <si>
    <t>Amortiguador Conductor AAAC 700 mm2</t>
  </si>
  <si>
    <t>Amortiguador Conductor ACSR 726 mm2</t>
  </si>
  <si>
    <t>Amortiguador Conductor ACAR 600 mm2</t>
  </si>
  <si>
    <t>Amortiguador Conductor AAAC 600 mm2</t>
  </si>
  <si>
    <t>Amortiguador Conductor ACSR 592 mm2</t>
  </si>
  <si>
    <t>Amortiguador Conductor ACAR 500 mm2</t>
  </si>
  <si>
    <t>Amortiguador Conductor AAAC 500 mm2</t>
  </si>
  <si>
    <t>Amortiguador Conductor ACCR 500 mm2</t>
  </si>
  <si>
    <t>Amortiguador Conductor ACAR 430 mm2</t>
  </si>
  <si>
    <t>Amortiguador Conductor ACAR 400 mm2</t>
  </si>
  <si>
    <t>Amortiguador Conductor ACSR 400 mm2</t>
  </si>
  <si>
    <t>Amortiguador Conductor AAAC 400 mm2</t>
  </si>
  <si>
    <t>Amortiguador Conductor ACAR 380 mm2</t>
  </si>
  <si>
    <t>Amortiguador Conductor ACAR 350 mm2</t>
  </si>
  <si>
    <t>Amortiguador Conductor ACSR 315 mm2</t>
  </si>
  <si>
    <t>Amortiguador Conductor ACAR 300 mm2</t>
  </si>
  <si>
    <t>Amortiguador Conductor AAAC 300 mm2</t>
  </si>
  <si>
    <t>Amortiguador Conductor ACAR 280 mm2</t>
  </si>
  <si>
    <t>Amortiguador Conductor ACSR 250 mm2</t>
  </si>
  <si>
    <t>Amortiguador Conductor ACAR 240 mm2</t>
  </si>
  <si>
    <t>Amortiguador Conductor AAAC 240 mm2</t>
  </si>
  <si>
    <t>Amortiguador Conductor AAAC 185 mm2</t>
  </si>
  <si>
    <t>Amortiguador Conductor ACCR 150 mm2</t>
  </si>
  <si>
    <t>Amortiguador Conductor AAAC 150 mm2</t>
  </si>
  <si>
    <t>Amortiguador Conductor AAAC 120 mm2</t>
  </si>
  <si>
    <t>Amortiguador Conductor AAAC 095 mm2</t>
  </si>
  <si>
    <t>Amortiguador Conductor AAAC 070 mm2</t>
  </si>
  <si>
    <t>Amortiguador Conductor AAAC 050 mm2</t>
  </si>
  <si>
    <t>Amortiguador Conductor AAAC 035 mm2</t>
  </si>
  <si>
    <t>2</t>
  </si>
  <si>
    <t>1</t>
  </si>
  <si>
    <t>3</t>
  </si>
  <si>
    <t>6</t>
  </si>
  <si>
    <t>ENEL</t>
  </si>
  <si>
    <t>Nº</t>
  </si>
  <si>
    <t>Área</t>
  </si>
  <si>
    <t>Cantidad</t>
  </si>
  <si>
    <t>Altura</t>
  </si>
  <si>
    <t>Tensión</t>
  </si>
  <si>
    <t>Material</t>
  </si>
  <si>
    <t>Nº Max</t>
  </si>
  <si>
    <t>Descripción</t>
  </si>
  <si>
    <t>Código Empresa</t>
  </si>
  <si>
    <t>Código OSINERGMIN</t>
  </si>
  <si>
    <t>Código de la infraestructura de soporte eléctrico (EMPRESA)</t>
  </si>
  <si>
    <t>Código de la infraestructura de soporte eléctrico (OSINERGMIN)</t>
  </si>
  <si>
    <t>Número máximo de arrendatarios de ENEL</t>
  </si>
  <si>
    <t>Grados, minutos y segundos (DMS): 41°24'12.2"N 2°10'26.5"E</t>
  </si>
  <si>
    <t>Grados y minutos decimales (DMM): 41 24.2028, 2 10.4418</t>
  </si>
  <si>
    <t>Grados decimales (DD): 41.40338, 2.17403</t>
  </si>
  <si>
    <t>Tipo de cambio (09/11/2015)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</si>
</sst>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_-* #,##0.00\ _S_/_._-;\-* #,##0.00\ _S_/_._-;_-* &quot;-&quot;??\ _S_/_._-;_-@_-"/>
    <numFmt numFmtId="168" formatCode="0.0"/>
    <numFmt numFmtId="169" formatCode="#,##0.000"/>
    <numFmt numFmtId="170" formatCode="_-* #,##0.000\ _€_-;\-* #,##0.000\ _€_-;_-* &quot;-&quot;??\ _€_-;_-@_-"/>
    <numFmt numFmtId="171" formatCode="0.000000%"/>
    <numFmt numFmtId="172" formatCode="_-* #,##0\ _€_-;\-* #,##0\ _€_-;_-* &quot;-&quot;???\ _€_-;_-@_-"/>
    <numFmt numFmtId="173" formatCode="0.000"/>
    <numFmt numFmtId="174" formatCode="0.0000"/>
    <numFmt numFmtId="175" formatCode="&quot;S/.&quot;\ #,##0.0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7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9"/>
      <color theme="1"/>
      <name val="Calibri"/>
      <family val="2"/>
    </font>
    <font>
      <sz val="9"/>
      <color theme="0"/>
      <name val="Calibri"/>
      <family val="2"/>
      <scheme val="minor"/>
    </font>
    <font>
      <sz val="9"/>
      <name val="Arial"/>
      <family val="2"/>
    </font>
    <font>
      <b/>
      <sz val="10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name val="Arial"/>
      <family val="2"/>
    </font>
    <font>
      <sz val="12"/>
      <name val="Arial Narrow"/>
      <family val="2"/>
    </font>
    <font>
      <sz val="8"/>
      <color indexed="12"/>
      <name val="Arial"/>
      <family val="2"/>
    </font>
    <font>
      <b/>
      <sz val="9"/>
      <color rgb="FFFFFFFF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4472C4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8">
    <xf numFmtId="0" fontId="0" fillId="0" borderId="0"/>
    <xf numFmtId="0" fontId="4" fillId="0" borderId="0"/>
    <xf numFmtId="0" fontId="5" fillId="0" borderId="0"/>
    <xf numFmtId="166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5" applyNumberFormat="0" applyAlignment="0" applyProtection="0"/>
    <xf numFmtId="0" fontId="14" fillId="6" borderId="6" applyNumberFormat="0" applyAlignment="0" applyProtection="0"/>
    <xf numFmtId="0" fontId="15" fillId="6" borderId="5" applyNumberFormat="0" applyAlignment="0" applyProtection="0"/>
    <xf numFmtId="0" fontId="16" fillId="0" borderId="7" applyNumberFormat="0" applyFill="0" applyAlignment="0" applyProtection="0"/>
    <xf numFmtId="0" fontId="2" fillId="7" borderId="8" applyNumberFormat="0" applyAlignment="0" applyProtection="0"/>
    <xf numFmtId="0" fontId="17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</cellStyleXfs>
  <cellXfs count="242">
    <xf numFmtId="0" fontId="0" fillId="0" borderId="0" xfId="0"/>
    <xf numFmtId="0" fontId="0" fillId="0" borderId="0" xfId="0"/>
    <xf numFmtId="0" fontId="0" fillId="0" borderId="0" xfId="0" applyFont="1"/>
    <xf numFmtId="0" fontId="0" fillId="0" borderId="1" xfId="0" applyBorder="1"/>
    <xf numFmtId="0" fontId="25" fillId="0" borderId="0" xfId="1" applyFont="1" applyFill="1" applyBorder="1" applyAlignment="1"/>
    <xf numFmtId="0" fontId="4" fillId="0" borderId="0" xfId="1" applyFill="1" applyBorder="1" applyAlignment="1">
      <alignment horizontal="centerContinuous"/>
    </xf>
    <xf numFmtId="0" fontId="4" fillId="0" borderId="0" xfId="1" applyFill="1" applyBorder="1"/>
    <xf numFmtId="0" fontId="4" fillId="0" borderId="0" xfId="1" applyFill="1"/>
    <xf numFmtId="0" fontId="24" fillId="0" borderId="1" xfId="1" applyFont="1" applyFill="1" applyBorder="1" applyAlignment="1">
      <alignment horizontal="center" vertical="center"/>
    </xf>
    <xf numFmtId="0" fontId="23" fillId="0" borderId="0" xfId="1" applyFont="1" applyFill="1"/>
    <xf numFmtId="0" fontId="23" fillId="0" borderId="1" xfId="1" applyFont="1" applyFill="1" applyBorder="1" applyAlignment="1">
      <alignment horizontal="center"/>
    </xf>
    <xf numFmtId="0" fontId="23" fillId="0" borderId="1" xfId="1" applyFont="1" applyFill="1" applyBorder="1"/>
    <xf numFmtId="0" fontId="40" fillId="0" borderId="0" xfId="0" applyFont="1"/>
    <xf numFmtId="0" fontId="3" fillId="0" borderId="0" xfId="0" applyFont="1"/>
    <xf numFmtId="0" fontId="20" fillId="0" borderId="0" xfId="0" applyFont="1"/>
    <xf numFmtId="0" fontId="0" fillId="0" borderId="0" xfId="0" applyAlignment="1">
      <alignment wrapText="1"/>
    </xf>
    <xf numFmtId="0" fontId="41" fillId="0" borderId="1" xfId="0" applyFont="1" applyBorder="1" applyAlignment="1">
      <alignment horizontal="center" vertical="center"/>
    </xf>
    <xf numFmtId="0" fontId="22" fillId="0" borderId="0" xfId="0" applyFon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9" fillId="0" borderId="0" xfId="0" applyFont="1" applyBorder="1"/>
    <xf numFmtId="0" fontId="0" fillId="0" borderId="0" xfId="0" applyAlignment="1">
      <alignment horizontal="center" wrapText="1"/>
    </xf>
    <xf numFmtId="0" fontId="0" fillId="0" borderId="0" xfId="0" applyFill="1" applyAlignment="1">
      <alignment horizontal="center" wrapText="1"/>
    </xf>
    <xf numFmtId="0" fontId="19" fillId="0" borderId="0" xfId="0" applyFont="1" applyBorder="1" applyAlignment="1">
      <alignment wrapText="1"/>
    </xf>
    <xf numFmtId="0" fontId="2" fillId="4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0" fontId="42" fillId="0" borderId="1" xfId="0" applyFont="1" applyFill="1" applyBorder="1" applyAlignment="1">
      <alignment horizontal="center" vertical="top"/>
    </xf>
    <xf numFmtId="1" fontId="42" fillId="0" borderId="1" xfId="0" applyNumberFormat="1" applyFont="1" applyFill="1" applyBorder="1" applyAlignment="1">
      <alignment horizontal="center" vertical="center"/>
    </xf>
    <xf numFmtId="2" fontId="42" fillId="0" borderId="1" xfId="0" applyNumberFormat="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 wrapText="1"/>
    </xf>
    <xf numFmtId="2" fontId="42" fillId="0" borderId="1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left" vertical="center"/>
    </xf>
    <xf numFmtId="0" fontId="20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/>
    </xf>
    <xf numFmtId="0" fontId="20" fillId="38" borderId="1" xfId="0" applyFont="1" applyFill="1" applyBorder="1" applyAlignment="1">
      <alignment horizontal="center"/>
    </xf>
    <xf numFmtId="1" fontId="42" fillId="0" borderId="1" xfId="0" applyNumberFormat="1" applyFont="1" applyFill="1" applyBorder="1" applyAlignment="1">
      <alignment horizontal="center" vertical="center" wrapText="1"/>
    </xf>
    <xf numFmtId="0" fontId="42" fillId="37" borderId="1" xfId="0" applyFont="1" applyFill="1" applyBorder="1" applyAlignment="1">
      <alignment horizontal="center" vertical="center" wrapText="1"/>
    </xf>
    <xf numFmtId="2" fontId="42" fillId="37" borderId="1" xfId="0" applyNumberFormat="1" applyFont="1" applyFill="1" applyBorder="1" applyAlignment="1">
      <alignment horizontal="center" vertical="center" wrapText="1"/>
    </xf>
    <xf numFmtId="0" fontId="42" fillId="37" borderId="1" xfId="0" applyFont="1" applyFill="1" applyBorder="1" applyAlignment="1">
      <alignment horizontal="center" vertical="center"/>
    </xf>
    <xf numFmtId="174" fontId="42" fillId="37" borderId="1" xfId="0" applyNumberFormat="1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 wrapText="1"/>
    </xf>
    <xf numFmtId="0" fontId="20" fillId="37" borderId="1" xfId="0" applyFont="1" applyFill="1" applyBorder="1" applyAlignment="1">
      <alignment horizontal="center" vertical="center"/>
    </xf>
    <xf numFmtId="2" fontId="42" fillId="37" borderId="1" xfId="0" applyNumberFormat="1" applyFont="1" applyFill="1" applyBorder="1" applyAlignment="1">
      <alignment horizontal="center" vertical="center"/>
    </xf>
    <xf numFmtId="0" fontId="20" fillId="0" borderId="1" xfId="0" applyFont="1" applyBorder="1"/>
    <xf numFmtId="0" fontId="46" fillId="37" borderId="1" xfId="0" applyFont="1" applyFill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0" fontId="47" fillId="33" borderId="15" xfId="0" applyFont="1" applyFill="1" applyBorder="1" applyAlignment="1">
      <alignment horizontal="center" vertical="center" wrapText="1"/>
    </xf>
    <xf numFmtId="0" fontId="47" fillId="33" borderId="11" xfId="0" applyFont="1" applyFill="1" applyBorder="1" applyAlignment="1">
      <alignment horizontal="center" vertical="center" wrapText="1"/>
    </xf>
    <xf numFmtId="0" fontId="47" fillId="33" borderId="1" xfId="0" applyFont="1" applyFill="1" applyBorder="1" applyAlignment="1">
      <alignment horizontal="center" vertical="center" wrapText="1"/>
    </xf>
    <xf numFmtId="0" fontId="48" fillId="3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165" fontId="0" fillId="0" borderId="1" xfId="54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/>
    </xf>
    <xf numFmtId="166" fontId="3" fillId="39" borderId="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70" fontId="38" fillId="35" borderId="1" xfId="54" applyNumberFormat="1" applyFont="1" applyFill="1" applyBorder="1" applyAlignment="1">
      <alignment horizontal="center" vertical="center"/>
    </xf>
    <xf numFmtId="0" fontId="41" fillId="35" borderId="1" xfId="2" applyFont="1" applyFill="1" applyBorder="1" applyAlignment="1">
      <alignment horizontal="center" vertical="center"/>
    </xf>
    <xf numFmtId="0" fontId="38" fillId="35" borderId="1" xfId="2" applyFont="1" applyFill="1" applyBorder="1" applyAlignment="1">
      <alignment horizontal="center" vertical="center"/>
    </xf>
    <xf numFmtId="170" fontId="0" fillId="35" borderId="1" xfId="54" applyNumberFormat="1" applyFont="1" applyFill="1" applyBorder="1" applyAlignment="1">
      <alignment horizontal="center" vertical="center"/>
    </xf>
    <xf numFmtId="172" fontId="38" fillId="35" borderId="1" xfId="0" applyNumberFormat="1" applyFont="1" applyFill="1" applyBorder="1" applyAlignment="1">
      <alignment horizontal="center" vertical="center"/>
    </xf>
    <xf numFmtId="10" fontId="38" fillId="35" borderId="1" xfId="51" applyNumberFormat="1" applyFont="1" applyFill="1" applyBorder="1" applyAlignment="1">
      <alignment horizontal="center" vertical="center"/>
    </xf>
    <xf numFmtId="171" fontId="38" fillId="35" borderId="1" xfId="5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165" fontId="3" fillId="0" borderId="0" xfId="0" applyNumberFormat="1" applyFont="1" applyFill="1" applyAlignment="1">
      <alignment horizontal="center" vertical="center"/>
    </xf>
    <xf numFmtId="0" fontId="48" fillId="34" borderId="0" xfId="0" applyFont="1" applyFill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165" fontId="43" fillId="0" borderId="1" xfId="54" applyFont="1" applyBorder="1" applyAlignment="1">
      <alignment horizontal="center" vertical="center"/>
    </xf>
    <xf numFmtId="165" fontId="41" fillId="0" borderId="1" xfId="54" applyFont="1" applyBorder="1" applyAlignment="1">
      <alignment horizontal="center" vertical="center"/>
    </xf>
    <xf numFmtId="166" fontId="41" fillId="0" borderId="1" xfId="3" applyFont="1" applyFill="1" applyBorder="1" applyAlignment="1">
      <alignment horizontal="center" vertical="center"/>
    </xf>
    <xf numFmtId="173" fontId="41" fillId="0" borderId="1" xfId="0" applyNumberFormat="1" applyFont="1" applyBorder="1" applyAlignment="1">
      <alignment horizontal="center" vertical="center"/>
    </xf>
    <xf numFmtId="165" fontId="41" fillId="0" borderId="1" xfId="0" applyNumberFormat="1" applyFont="1" applyBorder="1" applyAlignment="1">
      <alignment horizontal="center" vertical="center"/>
    </xf>
    <xf numFmtId="166" fontId="39" fillId="36" borderId="1" xfId="0" applyNumberFormat="1" applyFont="1" applyFill="1" applyBorder="1" applyAlignment="1">
      <alignment horizontal="center" vertical="center"/>
    </xf>
    <xf numFmtId="165" fontId="39" fillId="0" borderId="1" xfId="0" applyNumberFormat="1" applyFont="1" applyBorder="1" applyAlignment="1">
      <alignment horizontal="center" vertical="center"/>
    </xf>
    <xf numFmtId="9" fontId="41" fillId="0" borderId="1" xfId="56" applyFont="1" applyBorder="1" applyAlignment="1">
      <alignment horizontal="center" vertical="center"/>
    </xf>
    <xf numFmtId="165" fontId="41" fillId="0" borderId="1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3" fillId="0" borderId="0" xfId="1" applyFont="1" applyFill="1" applyAlignment="1">
      <alignment horizontal="left"/>
    </xf>
    <xf numFmtId="0" fontId="34" fillId="0" borderId="0" xfId="1" applyFont="1" applyFill="1" applyAlignment="1">
      <alignment horizontal="right"/>
    </xf>
    <xf numFmtId="166" fontId="50" fillId="0" borderId="1" xfId="50" applyFont="1" applyFill="1" applyBorder="1" applyAlignment="1">
      <alignment horizontal="center"/>
    </xf>
    <xf numFmtId="0" fontId="23" fillId="0" borderId="0" xfId="1" applyFont="1" applyFill="1" applyAlignment="1">
      <alignment horizontal="center"/>
    </xf>
    <xf numFmtId="0" fontId="34" fillId="0" borderId="0" xfId="1" applyFont="1" applyFill="1"/>
    <xf numFmtId="0" fontId="23" fillId="0" borderId="0" xfId="1" applyFont="1" applyFill="1" applyBorder="1" applyAlignment="1">
      <alignment horizontal="left"/>
    </xf>
    <xf numFmtId="0" fontId="23" fillId="0" borderId="16" xfId="1" applyFont="1" applyFill="1" applyBorder="1" applyAlignment="1">
      <alignment horizontal="center"/>
    </xf>
    <xf numFmtId="0" fontId="34" fillId="0" borderId="16" xfId="1" applyFont="1" applyFill="1" applyBorder="1" applyAlignment="1">
      <alignment vertical="center" wrapText="1"/>
    </xf>
    <xf numFmtId="0" fontId="23" fillId="0" borderId="16" xfId="1" applyFont="1" applyFill="1" applyBorder="1"/>
    <xf numFmtId="2" fontId="34" fillId="0" borderId="16" xfId="1" applyNumberFormat="1" applyFont="1" applyFill="1" applyBorder="1" applyAlignment="1">
      <alignment vertical="center" wrapText="1"/>
    </xf>
    <xf numFmtId="166" fontId="23" fillId="0" borderId="16" xfId="50" applyFont="1" applyFill="1" applyBorder="1" applyAlignment="1">
      <alignment horizontal="center"/>
    </xf>
    <xf numFmtId="166" fontId="23" fillId="0" borderId="16" xfId="1" applyNumberFormat="1" applyFont="1" applyFill="1" applyBorder="1" applyAlignment="1">
      <alignment horizontal="center"/>
    </xf>
    <xf numFmtId="0" fontId="23" fillId="0" borderId="17" xfId="1" applyFont="1" applyFill="1" applyBorder="1" applyAlignment="1">
      <alignment horizontal="center"/>
    </xf>
    <xf numFmtId="0" fontId="34" fillId="0" borderId="17" xfId="1" applyFont="1" applyFill="1" applyBorder="1" applyAlignment="1">
      <alignment vertical="center" wrapText="1"/>
    </xf>
    <xf numFmtId="0" fontId="23" fillId="0" borderId="17" xfId="1" applyFont="1" applyFill="1" applyBorder="1"/>
    <xf numFmtId="2" fontId="34" fillId="0" borderId="17" xfId="1" applyNumberFormat="1" applyFont="1" applyFill="1" applyBorder="1" applyAlignment="1">
      <alignment vertical="center" wrapText="1"/>
    </xf>
    <xf numFmtId="166" fontId="23" fillId="0" borderId="17" xfId="50" applyFont="1" applyFill="1" applyBorder="1" applyAlignment="1">
      <alignment horizontal="center"/>
    </xf>
    <xf numFmtId="166" fontId="23" fillId="0" borderId="17" xfId="1" applyNumberFormat="1" applyFont="1" applyFill="1" applyBorder="1" applyAlignment="1">
      <alignment horizontal="center"/>
    </xf>
    <xf numFmtId="0" fontId="34" fillId="0" borderId="18" xfId="1" applyFont="1" applyFill="1" applyBorder="1" applyAlignment="1">
      <alignment vertical="center" wrapText="1"/>
    </xf>
    <xf numFmtId="0" fontId="23" fillId="0" borderId="18" xfId="1" applyFont="1" applyFill="1" applyBorder="1"/>
    <xf numFmtId="168" fontId="23" fillId="0" borderId="17" xfId="1" applyNumberFormat="1" applyFont="1" applyFill="1" applyBorder="1" applyAlignment="1">
      <alignment horizontal="left"/>
    </xf>
    <xf numFmtId="0" fontId="23" fillId="0" borderId="19" xfId="1" applyFont="1" applyFill="1" applyBorder="1"/>
    <xf numFmtId="166" fontId="23" fillId="0" borderId="20" xfId="50" applyFont="1" applyFill="1" applyBorder="1" applyAlignment="1">
      <alignment horizontal="center"/>
    </xf>
    <xf numFmtId="166" fontId="23" fillId="0" borderId="20" xfId="1" applyNumberFormat="1" applyFont="1" applyFill="1" applyBorder="1" applyAlignment="1">
      <alignment horizont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9" fillId="3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9" fillId="0" borderId="0" xfId="1" applyFont="1" applyFill="1" applyAlignment="1">
      <alignment horizontal="left"/>
    </xf>
    <xf numFmtId="0" fontId="49" fillId="0" borderId="0" xfId="1" applyFont="1" applyFill="1" applyAlignment="1">
      <alignment horizontal="centerContinuous"/>
    </xf>
    <xf numFmtId="0" fontId="24" fillId="0" borderId="1" xfId="1" applyFont="1" applyFill="1" applyBorder="1" applyAlignment="1">
      <alignment horizontal="centerContinuous"/>
    </xf>
    <xf numFmtId="0" fontId="23" fillId="0" borderId="1" xfId="1" applyFont="1" applyFill="1" applyBorder="1" applyAlignment="1">
      <alignment horizontal="centerContinuous"/>
    </xf>
    <xf numFmtId="0" fontId="24" fillId="0" borderId="1" xfId="1" applyFont="1" applyFill="1" applyBorder="1" applyAlignment="1">
      <alignment horizontal="center"/>
    </xf>
    <xf numFmtId="0" fontId="24" fillId="0" borderId="1" xfId="1" applyFont="1" applyFill="1" applyBorder="1"/>
    <xf numFmtId="0" fontId="24" fillId="0" borderId="21" xfId="1" applyFont="1" applyFill="1" applyBorder="1" applyAlignment="1">
      <alignment horizontal="centerContinuous" wrapText="1"/>
    </xf>
    <xf numFmtId="0" fontId="23" fillId="0" borderId="22" xfId="1" applyFont="1" applyFill="1" applyBorder="1" applyAlignment="1">
      <alignment horizontal="centerContinuous"/>
    </xf>
    <xf numFmtId="0" fontId="23" fillId="0" borderId="14" xfId="1" applyFont="1" applyFill="1" applyBorder="1" applyAlignment="1">
      <alignment horizontal="centerContinuous"/>
    </xf>
    <xf numFmtId="0" fontId="24" fillId="0" borderId="1" xfId="1" applyFont="1" applyFill="1" applyBorder="1" applyAlignment="1">
      <alignment horizontal="center" wrapText="1"/>
    </xf>
    <xf numFmtId="0" fontId="23" fillId="0" borderId="12" xfId="1" applyFont="1" applyFill="1" applyBorder="1"/>
    <xf numFmtId="0" fontId="23" fillId="0" borderId="12" xfId="1" applyFont="1" applyFill="1" applyBorder="1" applyAlignment="1">
      <alignment horizontal="center"/>
    </xf>
    <xf numFmtId="166" fontId="23" fillId="0" borderId="21" xfId="50" applyFont="1" applyFill="1" applyBorder="1"/>
    <xf numFmtId="43" fontId="23" fillId="0" borderId="1" xfId="1" applyNumberFormat="1" applyFont="1" applyFill="1" applyBorder="1"/>
    <xf numFmtId="166" fontId="23" fillId="0" borderId="1" xfId="1" applyNumberFormat="1" applyFont="1" applyFill="1" applyBorder="1"/>
    <xf numFmtId="166" fontId="23" fillId="0" borderId="1" xfId="50" applyFont="1" applyFill="1" applyBorder="1"/>
    <xf numFmtId="0" fontId="23" fillId="0" borderId="14" xfId="1" applyFont="1" applyFill="1" applyBorder="1" applyAlignment="1">
      <alignment horizontal="center"/>
    </xf>
    <xf numFmtId="0" fontId="51" fillId="0" borderId="1" xfId="1" applyFont="1" applyFill="1" applyBorder="1"/>
    <xf numFmtId="9" fontId="23" fillId="0" borderId="0" xfId="56" applyFont="1" applyFill="1"/>
    <xf numFmtId="9" fontId="23" fillId="0" borderId="0" xfId="56" applyNumberFormat="1" applyFont="1" applyFill="1"/>
    <xf numFmtId="0" fontId="23" fillId="0" borderId="0" xfId="1" applyFont="1" applyFill="1" applyAlignment="1">
      <alignment horizontal="center" vertical="center"/>
    </xf>
    <xf numFmtId="0" fontId="52" fillId="41" borderId="23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53" fillId="0" borderId="0" xfId="57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49" fillId="0" borderId="0" xfId="1" applyFont="1" applyFill="1" applyAlignment="1">
      <alignment horizontal="center"/>
    </xf>
    <xf numFmtId="0" fontId="24" fillId="0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3" fontId="41" fillId="0" borderId="1" xfId="0" applyNumberFormat="1" applyFont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34" fillId="0" borderId="1" xfId="1" applyFont="1" applyFill="1" applyBorder="1" applyAlignment="1">
      <alignment vertical="center" wrapText="1"/>
    </xf>
    <xf numFmtId="168" fontId="23" fillId="0" borderId="1" xfId="1" applyNumberFormat="1" applyFont="1" applyFill="1" applyBorder="1" applyAlignment="1">
      <alignment horizontal="left"/>
    </xf>
    <xf numFmtId="168" fontId="23" fillId="0" borderId="1" xfId="1" applyNumberFormat="1" applyFont="1" applyFill="1" applyBorder="1" applyAlignment="1">
      <alignment horizontal="center"/>
    </xf>
    <xf numFmtId="1" fontId="23" fillId="0" borderId="1" xfId="1" applyNumberFormat="1" applyFont="1" applyFill="1" applyBorder="1" applyAlignment="1">
      <alignment horizontal="center"/>
    </xf>
    <xf numFmtId="4" fontId="23" fillId="0" borderId="1" xfId="1" applyNumberFormat="1" applyFont="1" applyFill="1" applyBorder="1" applyAlignment="1">
      <alignment horizontal="right"/>
    </xf>
    <xf numFmtId="0" fontId="4" fillId="0" borderId="0" xfId="1" applyFont="1" applyFill="1" applyBorder="1"/>
    <xf numFmtId="2" fontId="23" fillId="0" borderId="0" xfId="1" applyNumberFormat="1" applyFont="1" applyFill="1" applyBorder="1" applyAlignment="1">
      <alignment horizontal="center"/>
    </xf>
    <xf numFmtId="0" fontId="47" fillId="33" borderId="21" xfId="0" applyFont="1" applyFill="1" applyBorder="1" applyAlignment="1">
      <alignment horizontal="center" vertical="center" wrapText="1"/>
    </xf>
    <xf numFmtId="168" fontId="23" fillId="0" borderId="0" xfId="1" applyNumberFormat="1" applyFont="1" applyFill="1" applyBorder="1" applyAlignment="1">
      <alignment horizontal="left"/>
    </xf>
    <xf numFmtId="168" fontId="23" fillId="0" borderId="13" xfId="1" applyNumberFormat="1" applyFont="1" applyFill="1" applyBorder="1" applyAlignment="1">
      <alignment horizontal="left"/>
    </xf>
    <xf numFmtId="0" fontId="33" fillId="0" borderId="0" xfId="1" quotePrefix="1" applyFont="1" applyFill="1"/>
    <xf numFmtId="0" fontId="4" fillId="0" borderId="0" xfId="1" applyFont="1" applyFill="1"/>
    <xf numFmtId="168" fontId="23" fillId="0" borderId="0" xfId="1" applyNumberFormat="1" applyFont="1" applyFill="1" applyBorder="1" applyAlignment="1">
      <alignment horizontal="center"/>
    </xf>
    <xf numFmtId="1" fontId="23" fillId="0" borderId="0" xfId="1" applyNumberFormat="1" applyFont="1" applyFill="1" applyBorder="1" applyAlignment="1">
      <alignment horizontal="center"/>
    </xf>
    <xf numFmtId="0" fontId="27" fillId="0" borderId="0" xfId="1" applyFont="1" applyFill="1" applyBorder="1"/>
    <xf numFmtId="0" fontId="24" fillId="0" borderId="13" xfId="1" applyFont="1" applyFill="1" applyBorder="1" applyAlignment="1">
      <alignment horizontal="center" wrapText="1"/>
    </xf>
    <xf numFmtId="0" fontId="24" fillId="0" borderId="0" xfId="1" applyFont="1" applyFill="1" applyBorder="1" applyAlignment="1">
      <alignment horizontal="center" vertical="center" wrapText="1"/>
    </xf>
    <xf numFmtId="0" fontId="4" fillId="0" borderId="0" xfId="1" applyFill="1" applyBorder="1" applyAlignment="1">
      <alignment horizontal="center" vertical="center"/>
    </xf>
    <xf numFmtId="168" fontId="23" fillId="0" borderId="1" xfId="1" applyNumberFormat="1" applyFont="1" applyFill="1" applyBorder="1" applyAlignment="1">
      <alignment horizontal="left" wrapText="1"/>
    </xf>
    <xf numFmtId="0" fontId="23" fillId="0" borderId="0" xfId="1" applyFont="1" applyFill="1" applyBorder="1"/>
    <xf numFmtId="0" fontId="23" fillId="0" borderId="0" xfId="1" applyFont="1" applyFill="1" applyBorder="1" applyAlignment="1">
      <alignment horizontal="center"/>
    </xf>
    <xf numFmtId="168" fontId="23" fillId="0" borderId="0" xfId="1" applyNumberFormat="1" applyFont="1" applyFill="1" applyBorder="1" applyAlignment="1">
      <alignment horizontal="left" wrapText="1"/>
    </xf>
    <xf numFmtId="4" fontId="23" fillId="0" borderId="0" xfId="1" applyNumberFormat="1" applyFont="1" applyFill="1" applyBorder="1" applyAlignment="1">
      <alignment horizontal="right"/>
    </xf>
    <xf numFmtId="168" fontId="27" fillId="0" borderId="0" xfId="1" applyNumberFormat="1" applyFont="1" applyFill="1" applyBorder="1" applyAlignment="1">
      <alignment horizontal="left"/>
    </xf>
    <xf numFmtId="0" fontId="4" fillId="0" borderId="1" xfId="1" applyFill="1" applyBorder="1"/>
    <xf numFmtId="0" fontId="4" fillId="0" borderId="0" xfId="1" applyFill="1" applyBorder="1" applyAlignment="1">
      <alignment horizontal="center"/>
    </xf>
    <xf numFmtId="11" fontId="4" fillId="0" borderId="0" xfId="1" applyNumberFormat="1" applyFill="1" applyBorder="1"/>
    <xf numFmtId="0" fontId="4" fillId="0" borderId="1" xfId="1" applyFont="1" applyFill="1" applyBorder="1"/>
    <xf numFmtId="2" fontId="23" fillId="0" borderId="1" xfId="1" applyNumberFormat="1" applyFont="1" applyFill="1" applyBorder="1" applyAlignment="1">
      <alignment horizontal="right"/>
    </xf>
    <xf numFmtId="1" fontId="23" fillId="0" borderId="0" xfId="1" quotePrefix="1" applyNumberFormat="1" applyFont="1" applyFill="1" applyBorder="1" applyAlignment="1">
      <alignment horizontal="center"/>
    </xf>
    <xf numFmtId="0" fontId="27" fillId="0" borderId="0" xfId="1" applyFont="1" applyFill="1" applyBorder="1" applyAlignment="1">
      <alignment horizontal="left" vertical="center"/>
    </xf>
    <xf numFmtId="0" fontId="23" fillId="0" borderId="1" xfId="1" applyFont="1" applyFill="1" applyBorder="1" applyAlignment="1">
      <alignment horizontal="left" vertical="center"/>
    </xf>
    <xf numFmtId="2" fontId="23" fillId="0" borderId="1" xfId="1" applyNumberFormat="1" applyFont="1" applyFill="1" applyBorder="1"/>
    <xf numFmtId="2" fontId="23" fillId="0" borderId="13" xfId="1" applyNumberFormat="1" applyFont="1" applyFill="1" applyBorder="1"/>
    <xf numFmtId="2" fontId="23" fillId="0" borderId="0" xfId="1" applyNumberFormat="1" applyFont="1" applyFill="1" applyBorder="1"/>
    <xf numFmtId="2" fontId="32" fillId="0" borderId="0" xfId="1" applyNumberFormat="1" applyFont="1" applyFill="1" applyBorder="1"/>
    <xf numFmtId="0" fontId="32" fillId="0" borderId="0" xfId="1" applyFont="1" applyFill="1" applyBorder="1" applyAlignment="1">
      <alignment horizontal="center"/>
    </xf>
    <xf numFmtId="2" fontId="4" fillId="0" borderId="0" xfId="1" applyNumberFormat="1" applyFill="1" applyBorder="1" applyAlignment="1">
      <alignment horizontal="center"/>
    </xf>
    <xf numFmtId="2" fontId="23" fillId="0" borderId="1" xfId="1" applyNumberFormat="1" applyFont="1" applyFill="1" applyBorder="1" applyAlignment="1">
      <alignment horizontal="center"/>
    </xf>
    <xf numFmtId="2" fontId="4" fillId="0" borderId="0" xfId="1" applyNumberFormat="1" applyFill="1" applyBorder="1"/>
    <xf numFmtId="9" fontId="0" fillId="0" borderId="0" xfId="51" applyFont="1" applyFill="1" applyBorder="1"/>
    <xf numFmtId="2" fontId="23" fillId="0" borderId="0" xfId="1" applyNumberFormat="1" applyFont="1" applyFill="1" applyBorder="1" applyAlignment="1">
      <alignment horizontal="right"/>
    </xf>
    <xf numFmtId="2" fontId="23" fillId="0" borderId="0" xfId="1" quotePrefix="1" applyNumberFormat="1" applyFont="1" applyFill="1" applyBorder="1"/>
    <xf numFmtId="2" fontId="32" fillId="0" borderId="1" xfId="1" applyNumberFormat="1" applyFont="1" applyFill="1" applyBorder="1"/>
    <xf numFmtId="0" fontId="35" fillId="0" borderId="0" xfId="1" applyFont="1" applyFill="1" applyBorder="1"/>
    <xf numFmtId="168" fontId="35" fillId="0" borderId="0" xfId="1" applyNumberFormat="1" applyFont="1" applyFill="1" applyBorder="1" applyAlignment="1">
      <alignment horizontal="left"/>
    </xf>
    <xf numFmtId="0" fontId="35" fillId="0" borderId="0" xfId="1" applyFont="1" applyFill="1" applyBorder="1" applyAlignment="1">
      <alignment horizontal="center"/>
    </xf>
    <xf numFmtId="1" fontId="35" fillId="0" borderId="0" xfId="1" applyNumberFormat="1" applyFont="1" applyFill="1" applyBorder="1" applyAlignment="1">
      <alignment horizontal="center"/>
    </xf>
    <xf numFmtId="2" fontId="35" fillId="0" borderId="0" xfId="1" applyNumberFormat="1" applyFont="1" applyFill="1" applyBorder="1" applyAlignment="1">
      <alignment horizontal="right"/>
    </xf>
    <xf numFmtId="2" fontId="35" fillId="0" borderId="0" xfId="1" applyNumberFormat="1" applyFont="1" applyFill="1" applyBorder="1" applyAlignment="1">
      <alignment horizontal="center"/>
    </xf>
    <xf numFmtId="1" fontId="32" fillId="0" borderId="0" xfId="1" applyNumberFormat="1" applyFont="1" applyFill="1" applyBorder="1" applyAlignment="1">
      <alignment horizontal="center"/>
    </xf>
    <xf numFmtId="2" fontId="23" fillId="0" borderId="1" xfId="1" applyNumberFormat="1" applyFont="1" applyFill="1" applyBorder="1" applyAlignment="1">
      <alignment horizontal="left"/>
    </xf>
    <xf numFmtId="166" fontId="33" fillId="0" borderId="0" xfId="50" quotePrefix="1" applyFont="1" applyFill="1"/>
    <xf numFmtId="2" fontId="32" fillId="0" borderId="0" xfId="1" quotePrefix="1" applyNumberFormat="1" applyFont="1" applyFill="1" applyBorder="1"/>
    <xf numFmtId="0" fontId="26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Continuous"/>
    </xf>
    <xf numFmtId="0" fontId="27" fillId="0" borderId="0" xfId="1" applyFont="1" applyFill="1"/>
    <xf numFmtId="0" fontId="28" fillId="0" borderId="0" xfId="55" applyFill="1" applyAlignment="1" applyProtection="1"/>
    <xf numFmtId="0" fontId="29" fillId="0" borderId="0" xfId="1" applyFont="1" applyFill="1" applyBorder="1" applyAlignment="1">
      <alignment horizontal="centerContinuous"/>
    </xf>
    <xf numFmtId="0" fontId="28" fillId="0" borderId="0" xfId="55" applyFill="1" applyBorder="1" applyAlignment="1" applyProtection="1">
      <alignment horizontal="left"/>
    </xf>
    <xf numFmtId="0" fontId="28" fillId="0" borderId="0" xfId="55" applyFill="1" applyBorder="1" applyAlignment="1" applyProtection="1"/>
    <xf numFmtId="0" fontId="30" fillId="0" borderId="1" xfId="1" applyFont="1" applyFill="1" applyBorder="1" applyAlignment="1">
      <alignment horizontal="center" wrapText="1"/>
    </xf>
    <xf numFmtId="0" fontId="4" fillId="0" borderId="1" xfId="1" applyFont="1" applyFill="1" applyBorder="1" applyAlignment="1">
      <alignment horizontal="center"/>
    </xf>
    <xf numFmtId="0" fontId="31" fillId="0" borderId="0" xfId="1" applyFont="1" applyFill="1"/>
    <xf numFmtId="169" fontId="4" fillId="0" borderId="1" xfId="1" applyNumberFormat="1" applyFont="1" applyFill="1" applyBorder="1" applyAlignment="1">
      <alignment horizontal="center"/>
    </xf>
    <xf numFmtId="2" fontId="32" fillId="0" borderId="13" xfId="1" applyNumberFormat="1" applyFont="1" applyFill="1" applyBorder="1"/>
    <xf numFmtId="0" fontId="4" fillId="0" borderId="13" xfId="1" applyFont="1" applyFill="1" applyBorder="1"/>
    <xf numFmtId="0" fontId="23" fillId="0" borderId="13" xfId="1" applyFont="1" applyFill="1" applyBorder="1" applyAlignment="1">
      <alignment horizontal="center" wrapText="1"/>
    </xf>
    <xf numFmtId="4" fontId="4" fillId="0" borderId="0" xfId="1" applyNumberFormat="1" applyFont="1" applyFill="1" applyBorder="1"/>
    <xf numFmtId="175" fontId="38" fillId="35" borderId="1" xfId="51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49" fillId="0" borderId="0" xfId="1" applyFont="1" applyFill="1" applyAlignment="1">
      <alignment horizontal="center"/>
    </xf>
    <xf numFmtId="0" fontId="24" fillId="0" borderId="1" xfId="1" applyFont="1" applyFill="1" applyBorder="1" applyAlignment="1">
      <alignment horizontal="center" vertical="center" wrapText="1"/>
    </xf>
    <xf numFmtId="0" fontId="25" fillId="0" borderId="0" xfId="1" applyFont="1" applyFill="1" applyBorder="1" applyAlignment="1">
      <alignment horizontal="center"/>
    </xf>
  </cellXfs>
  <cellStyles count="58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a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Hipervínculo" xfId="55" builtinId="8"/>
    <cellStyle name="Hipervínculo 2" xfId="57"/>
    <cellStyle name="Incorrecto" xfId="10" builtinId="27" customBuiltin="1"/>
    <cellStyle name="Millares" xfId="54" builtinId="3"/>
    <cellStyle name="Millares 2" xfId="3"/>
    <cellStyle name="Millares 2 2" xfId="50"/>
    <cellStyle name="Millares 2 3" xfId="46"/>
    <cellStyle name="Millares 3" xfId="47"/>
    <cellStyle name="Millares 4" xfId="45"/>
    <cellStyle name="Millares 5" xfId="53"/>
    <cellStyle name="Moneda 2" xfId="48"/>
    <cellStyle name="Neutral" xfId="11" builtinId="28" customBuiltin="1"/>
    <cellStyle name="Normal" xfId="0" builtinId="0"/>
    <cellStyle name="Normal 2" xfId="1"/>
    <cellStyle name="Normal 3" xfId="2"/>
    <cellStyle name="Normal 3 2" xfId="49"/>
    <cellStyle name="Normal 4" xfId="52"/>
    <cellStyle name="Notas" xfId="18" builtinId="10" customBuiltin="1"/>
    <cellStyle name="Porcentaje" xfId="56" builtinId="5"/>
    <cellStyle name="Porcentaje 2" xfId="5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1">
    <dxf>
      <font>
        <color theme="0"/>
      </font>
    </dxf>
  </dxfs>
  <tableStyles count="0" defaultTableStyle="TableStyleMedium2" defaultPivotStyle="PivotStyleLight16"/>
  <colors>
    <mruColors>
      <color rgb="FF0000FF"/>
      <color rgb="FF0000CC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uarios\jzuniga\AppData\Local\Temp\notes90C43B\Distribuidor%20Lima%20-%20ED%20Su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26"/>
  <sheetViews>
    <sheetView showGridLines="0" zoomScaleNormal="100" workbookViewId="0"/>
  </sheetViews>
  <sheetFormatPr baseColWidth="10" defaultRowHeight="15" x14ac:dyDescent="0.25"/>
  <cols>
    <col min="1" max="1" width="7.28515625" style="1" customWidth="1"/>
    <col min="2" max="3" width="11.42578125" style="18"/>
    <col min="4" max="4" width="17.5703125" style="1" customWidth="1"/>
    <col min="5" max="5" width="33.5703125" style="1" customWidth="1"/>
    <col min="6" max="15" width="11.42578125" style="1"/>
    <col min="16" max="16" width="15.7109375" style="1" customWidth="1"/>
    <col min="17" max="17" width="23.42578125" style="1" customWidth="1"/>
    <col min="18" max="18" width="13.85546875" style="18" customWidth="1"/>
    <col min="19" max="19" width="13.85546875" style="19" customWidth="1"/>
    <col min="20" max="20" width="27.28515625" style="20" customWidth="1"/>
    <col min="21" max="22" width="11.42578125" style="1"/>
    <col min="23" max="23" width="44.140625" style="1" bestFit="1" customWidth="1"/>
    <col min="24" max="16384" width="11.42578125" style="1"/>
  </cols>
  <sheetData>
    <row r="1" spans="1:20" ht="15.75" x14ac:dyDescent="0.25">
      <c r="A1" s="17" t="s">
        <v>3</v>
      </c>
      <c r="H1" s="1" t="s">
        <v>9384</v>
      </c>
    </row>
    <row r="2" spans="1:20" ht="15.75" x14ac:dyDescent="0.25">
      <c r="A2" s="17" t="s">
        <v>8099</v>
      </c>
      <c r="H2" s="1" t="s">
        <v>9385</v>
      </c>
    </row>
    <row r="3" spans="1:20" x14ac:dyDescent="0.25">
      <c r="H3" s="1" t="s">
        <v>9386</v>
      </c>
    </row>
    <row r="4" spans="1:20" s="15" customFormat="1" x14ac:dyDescent="0.25">
      <c r="B4" s="21"/>
      <c r="C4" s="21"/>
      <c r="R4" s="21"/>
      <c r="S4" s="22"/>
      <c r="T4" s="23"/>
    </row>
    <row r="5" spans="1:20" s="27" customFormat="1" ht="45" customHeight="1" x14ac:dyDescent="0.25">
      <c r="A5" s="24" t="s">
        <v>3135</v>
      </c>
      <c r="B5" s="24" t="s">
        <v>3136</v>
      </c>
      <c r="C5" s="24" t="s">
        <v>2</v>
      </c>
      <c r="D5" s="24" t="s">
        <v>1</v>
      </c>
      <c r="E5" s="24" t="s">
        <v>3137</v>
      </c>
      <c r="F5" s="24" t="s">
        <v>8100</v>
      </c>
      <c r="G5" s="24" t="s">
        <v>8101</v>
      </c>
      <c r="H5" s="24" t="s">
        <v>8102</v>
      </c>
      <c r="I5" s="24" t="s">
        <v>8103</v>
      </c>
      <c r="J5" s="24" t="s">
        <v>8104</v>
      </c>
      <c r="K5" s="24" t="s">
        <v>8105</v>
      </c>
      <c r="L5" s="24" t="s">
        <v>8106</v>
      </c>
      <c r="M5" s="24" t="s">
        <v>8107</v>
      </c>
      <c r="N5" s="24" t="s">
        <v>8108</v>
      </c>
      <c r="O5" s="24" t="s">
        <v>3147</v>
      </c>
      <c r="P5" s="24" t="s">
        <v>3148</v>
      </c>
      <c r="Q5" s="24" t="s">
        <v>3149</v>
      </c>
      <c r="R5" s="24" t="s">
        <v>3150</v>
      </c>
      <c r="S5" s="25"/>
      <c r="T5" s="26"/>
    </row>
    <row r="6" spans="1:20" s="14" customFormat="1" ht="12" x14ac:dyDescent="0.2">
      <c r="A6" s="28">
        <v>1</v>
      </c>
      <c r="B6" s="28" t="s">
        <v>3151</v>
      </c>
      <c r="C6" s="28" t="s">
        <v>8109</v>
      </c>
      <c r="D6" s="29" t="s">
        <v>8110</v>
      </c>
      <c r="E6" s="29"/>
      <c r="F6" s="30"/>
      <c r="G6" s="30"/>
      <c r="H6" s="31"/>
      <c r="I6" s="30"/>
      <c r="J6" s="30"/>
      <c r="K6" s="31"/>
      <c r="L6" s="32" t="s">
        <v>15</v>
      </c>
      <c r="M6" s="33">
        <v>226.76</v>
      </c>
      <c r="N6" s="32">
        <v>18</v>
      </c>
      <c r="O6" s="32" t="s">
        <v>3152</v>
      </c>
      <c r="P6" s="32" t="s">
        <v>3153</v>
      </c>
      <c r="Q6" s="34" t="s">
        <v>8111</v>
      </c>
      <c r="R6" s="28">
        <v>1</v>
      </c>
      <c r="S6" s="35"/>
      <c r="T6" s="36" t="s">
        <v>8112</v>
      </c>
    </row>
    <row r="7" spans="1:20" s="14" customFormat="1" ht="12" x14ac:dyDescent="0.2">
      <c r="A7" s="28">
        <v>2</v>
      </c>
      <c r="B7" s="28" t="s">
        <v>3151</v>
      </c>
      <c r="C7" s="28" t="s">
        <v>8109</v>
      </c>
      <c r="D7" s="29" t="s">
        <v>8110</v>
      </c>
      <c r="E7" s="29"/>
      <c r="F7" s="30"/>
      <c r="G7" s="30"/>
      <c r="H7" s="31"/>
      <c r="I7" s="30"/>
      <c r="J7" s="30"/>
      <c r="K7" s="31"/>
      <c r="L7" s="32" t="s">
        <v>15</v>
      </c>
      <c r="M7" s="33">
        <v>222.29</v>
      </c>
      <c r="N7" s="32">
        <v>18</v>
      </c>
      <c r="O7" s="32" t="s">
        <v>3152</v>
      </c>
      <c r="P7" s="32" t="s">
        <v>3153</v>
      </c>
      <c r="Q7" s="34" t="s">
        <v>8111</v>
      </c>
      <c r="R7" s="28">
        <v>1</v>
      </c>
      <c r="S7" s="35"/>
      <c r="T7" s="36" t="s">
        <v>8112</v>
      </c>
    </row>
    <row r="8" spans="1:20" s="14" customFormat="1" ht="12" x14ac:dyDescent="0.2">
      <c r="A8" s="28">
        <v>3</v>
      </c>
      <c r="B8" s="28" t="s">
        <v>3151</v>
      </c>
      <c r="C8" s="28" t="s">
        <v>8109</v>
      </c>
      <c r="D8" s="29" t="s">
        <v>8110</v>
      </c>
      <c r="E8" s="29"/>
      <c r="F8" s="30"/>
      <c r="G8" s="30"/>
      <c r="H8" s="31"/>
      <c r="I8" s="30"/>
      <c r="J8" s="30"/>
      <c r="K8" s="31"/>
      <c r="L8" s="32" t="s">
        <v>15</v>
      </c>
      <c r="M8" s="33">
        <v>140.83000000000001</v>
      </c>
      <c r="N8" s="32">
        <v>18</v>
      </c>
      <c r="O8" s="32" t="s">
        <v>3152</v>
      </c>
      <c r="P8" s="32" t="s">
        <v>3153</v>
      </c>
      <c r="Q8" s="34" t="s">
        <v>8111</v>
      </c>
      <c r="R8" s="28">
        <v>1</v>
      </c>
      <c r="S8" s="35"/>
      <c r="T8" s="36" t="s">
        <v>8112</v>
      </c>
    </row>
    <row r="9" spans="1:20" s="14" customFormat="1" ht="12" x14ac:dyDescent="0.2">
      <c r="A9" s="28">
        <v>4</v>
      </c>
      <c r="B9" s="28" t="s">
        <v>3151</v>
      </c>
      <c r="C9" s="28" t="s">
        <v>8109</v>
      </c>
      <c r="D9" s="29" t="s">
        <v>8110</v>
      </c>
      <c r="E9" s="29"/>
      <c r="F9" s="30"/>
      <c r="G9" s="30"/>
      <c r="H9" s="31"/>
      <c r="I9" s="30"/>
      <c r="J9" s="30"/>
      <c r="K9" s="31"/>
      <c r="L9" s="32" t="s">
        <v>15</v>
      </c>
      <c r="M9" s="33">
        <v>148.729999999999</v>
      </c>
      <c r="N9" s="32">
        <v>18</v>
      </c>
      <c r="O9" s="32" t="s">
        <v>3152</v>
      </c>
      <c r="P9" s="32" t="s">
        <v>3153</v>
      </c>
      <c r="Q9" s="34" t="s">
        <v>8111</v>
      </c>
      <c r="R9" s="28">
        <v>1</v>
      </c>
      <c r="S9" s="35"/>
      <c r="T9" s="36" t="s">
        <v>8112</v>
      </c>
    </row>
    <row r="10" spans="1:20" s="14" customFormat="1" ht="12" x14ac:dyDescent="0.2">
      <c r="A10" s="28">
        <v>5</v>
      </c>
      <c r="B10" s="28" t="s">
        <v>3151</v>
      </c>
      <c r="C10" s="28" t="s">
        <v>8109</v>
      </c>
      <c r="D10" s="29" t="s">
        <v>8110</v>
      </c>
      <c r="E10" s="29"/>
      <c r="F10" s="30"/>
      <c r="G10" s="30"/>
      <c r="H10" s="31"/>
      <c r="I10" s="30"/>
      <c r="J10" s="30"/>
      <c r="K10" s="31"/>
      <c r="L10" s="32" t="s">
        <v>15</v>
      </c>
      <c r="M10" s="33">
        <v>218.75</v>
      </c>
      <c r="N10" s="32">
        <v>19</v>
      </c>
      <c r="O10" s="32" t="s">
        <v>3152</v>
      </c>
      <c r="P10" s="32" t="s">
        <v>3154</v>
      </c>
      <c r="Q10" s="37" t="s">
        <v>8113</v>
      </c>
      <c r="R10" s="28">
        <v>1</v>
      </c>
      <c r="S10" s="35"/>
      <c r="T10" s="36" t="s">
        <v>8112</v>
      </c>
    </row>
    <row r="11" spans="1:20" s="14" customFormat="1" ht="12" x14ac:dyDescent="0.2">
      <c r="A11" s="28">
        <v>6</v>
      </c>
      <c r="B11" s="28" t="s">
        <v>3151</v>
      </c>
      <c r="C11" s="28" t="s">
        <v>8109</v>
      </c>
      <c r="D11" s="29" t="s">
        <v>8110</v>
      </c>
      <c r="E11" s="29"/>
      <c r="F11" s="30"/>
      <c r="G11" s="30"/>
      <c r="H11" s="31"/>
      <c r="I11" s="30"/>
      <c r="J11" s="30"/>
      <c r="K11" s="31"/>
      <c r="L11" s="32" t="s">
        <v>15</v>
      </c>
      <c r="M11" s="33">
        <v>180.97</v>
      </c>
      <c r="N11" s="32">
        <v>19</v>
      </c>
      <c r="O11" s="32" t="s">
        <v>3152</v>
      </c>
      <c r="P11" s="32" t="s">
        <v>3154</v>
      </c>
      <c r="Q11" s="37" t="s">
        <v>8113</v>
      </c>
      <c r="R11" s="28">
        <v>1</v>
      </c>
      <c r="S11" s="35"/>
      <c r="T11" s="36" t="s">
        <v>8112</v>
      </c>
    </row>
    <row r="12" spans="1:20" s="14" customFormat="1" ht="12" x14ac:dyDescent="0.2">
      <c r="A12" s="28">
        <v>7</v>
      </c>
      <c r="B12" s="28" t="s">
        <v>3151</v>
      </c>
      <c r="C12" s="28" t="s">
        <v>8109</v>
      </c>
      <c r="D12" s="29" t="s">
        <v>8110</v>
      </c>
      <c r="E12" s="29"/>
      <c r="F12" s="30"/>
      <c r="G12" s="30"/>
      <c r="H12" s="31"/>
      <c r="I12" s="30"/>
      <c r="J12" s="30"/>
      <c r="K12" s="31"/>
      <c r="L12" s="32" t="s">
        <v>15</v>
      </c>
      <c r="M12" s="33">
        <v>178.8</v>
      </c>
      <c r="N12" s="32">
        <v>18</v>
      </c>
      <c r="O12" s="32" t="s">
        <v>3152</v>
      </c>
      <c r="P12" s="32" t="s">
        <v>3155</v>
      </c>
      <c r="Q12" s="37" t="s">
        <v>8114</v>
      </c>
      <c r="R12" s="28">
        <v>1</v>
      </c>
      <c r="S12" s="35"/>
      <c r="T12" s="36" t="s">
        <v>8112</v>
      </c>
    </row>
    <row r="13" spans="1:20" s="14" customFormat="1" ht="12" x14ac:dyDescent="0.2">
      <c r="A13" s="28">
        <v>8</v>
      </c>
      <c r="B13" s="28" t="s">
        <v>3151</v>
      </c>
      <c r="C13" s="28" t="s">
        <v>8109</v>
      </c>
      <c r="D13" s="29" t="s">
        <v>8110</v>
      </c>
      <c r="E13" s="29"/>
      <c r="F13" s="30"/>
      <c r="G13" s="30"/>
      <c r="H13" s="31"/>
      <c r="I13" s="30"/>
      <c r="J13" s="30"/>
      <c r="K13" s="31"/>
      <c r="L13" s="32" t="s">
        <v>15</v>
      </c>
      <c r="M13" s="33">
        <v>188.35</v>
      </c>
      <c r="N13" s="32">
        <v>18</v>
      </c>
      <c r="O13" s="32" t="s">
        <v>3152</v>
      </c>
      <c r="P13" s="32" t="s">
        <v>3155</v>
      </c>
      <c r="Q13" s="37" t="s">
        <v>8114</v>
      </c>
      <c r="R13" s="28">
        <v>1</v>
      </c>
      <c r="S13" s="35"/>
      <c r="T13" s="36" t="s">
        <v>8112</v>
      </c>
    </row>
    <row r="14" spans="1:20" s="14" customFormat="1" ht="12" x14ac:dyDescent="0.2">
      <c r="A14" s="28">
        <v>9</v>
      </c>
      <c r="B14" s="28" t="s">
        <v>3151</v>
      </c>
      <c r="C14" s="28" t="s">
        <v>8109</v>
      </c>
      <c r="D14" s="29" t="s">
        <v>8110</v>
      </c>
      <c r="E14" s="29"/>
      <c r="F14" s="30"/>
      <c r="G14" s="30"/>
      <c r="H14" s="31"/>
      <c r="I14" s="30"/>
      <c r="J14" s="30"/>
      <c r="K14" s="31"/>
      <c r="L14" s="32" t="s">
        <v>15</v>
      </c>
      <c r="M14" s="33">
        <v>125.72</v>
      </c>
      <c r="N14" s="32">
        <v>18</v>
      </c>
      <c r="O14" s="32" t="s">
        <v>3152</v>
      </c>
      <c r="P14" s="32" t="s">
        <v>3155</v>
      </c>
      <c r="Q14" s="37" t="s">
        <v>8114</v>
      </c>
      <c r="R14" s="28">
        <v>1</v>
      </c>
      <c r="S14" s="35"/>
      <c r="T14" s="36" t="s">
        <v>8112</v>
      </c>
    </row>
    <row r="15" spans="1:20" s="14" customFormat="1" ht="12" x14ac:dyDescent="0.2">
      <c r="A15" s="28">
        <v>10</v>
      </c>
      <c r="B15" s="28" t="s">
        <v>3151</v>
      </c>
      <c r="C15" s="28" t="s">
        <v>8109</v>
      </c>
      <c r="D15" s="29" t="s">
        <v>8110</v>
      </c>
      <c r="E15" s="29"/>
      <c r="F15" s="30"/>
      <c r="G15" s="30"/>
      <c r="H15" s="31"/>
      <c r="I15" s="30"/>
      <c r="J15" s="30"/>
      <c r="K15" s="31"/>
      <c r="L15" s="32" t="s">
        <v>15</v>
      </c>
      <c r="M15" s="33">
        <v>158.93</v>
      </c>
      <c r="N15" s="32">
        <v>18</v>
      </c>
      <c r="O15" s="32" t="s">
        <v>3152</v>
      </c>
      <c r="P15" s="32" t="s">
        <v>3155</v>
      </c>
      <c r="Q15" s="37" t="s">
        <v>8114</v>
      </c>
      <c r="R15" s="28">
        <v>1</v>
      </c>
      <c r="S15" s="35"/>
      <c r="T15" s="36" t="s">
        <v>8112</v>
      </c>
    </row>
    <row r="16" spans="1:20" s="14" customFormat="1" ht="12" x14ac:dyDescent="0.2">
      <c r="A16" s="28">
        <v>11</v>
      </c>
      <c r="B16" s="28" t="s">
        <v>3151</v>
      </c>
      <c r="C16" s="28" t="s">
        <v>8109</v>
      </c>
      <c r="D16" s="29" t="s">
        <v>8110</v>
      </c>
      <c r="E16" s="29"/>
      <c r="F16" s="30"/>
      <c r="G16" s="30"/>
      <c r="H16" s="31"/>
      <c r="I16" s="30"/>
      <c r="J16" s="30"/>
      <c r="K16" s="31"/>
      <c r="L16" s="32" t="s">
        <v>15</v>
      </c>
      <c r="M16" s="33">
        <v>160.229999999999</v>
      </c>
      <c r="N16" s="32">
        <v>18</v>
      </c>
      <c r="O16" s="32" t="s">
        <v>3152</v>
      </c>
      <c r="P16" s="32" t="s">
        <v>3155</v>
      </c>
      <c r="Q16" s="37" t="s">
        <v>8114</v>
      </c>
      <c r="R16" s="28">
        <v>1</v>
      </c>
      <c r="S16" s="35"/>
      <c r="T16" s="36" t="s">
        <v>8112</v>
      </c>
    </row>
    <row r="17" spans="1:20" s="14" customFormat="1" ht="12" x14ac:dyDescent="0.2">
      <c r="A17" s="28">
        <v>12</v>
      </c>
      <c r="B17" s="28" t="s">
        <v>3151</v>
      </c>
      <c r="C17" s="28" t="s">
        <v>8109</v>
      </c>
      <c r="D17" s="29" t="s">
        <v>8110</v>
      </c>
      <c r="E17" s="29"/>
      <c r="F17" s="30"/>
      <c r="G17" s="30"/>
      <c r="H17" s="31"/>
      <c r="I17" s="30"/>
      <c r="J17" s="30"/>
      <c r="K17" s="31"/>
      <c r="L17" s="32" t="s">
        <v>15</v>
      </c>
      <c r="M17" s="33">
        <v>171.26</v>
      </c>
      <c r="N17" s="32">
        <v>18</v>
      </c>
      <c r="O17" s="32" t="s">
        <v>3152</v>
      </c>
      <c r="P17" s="32" t="s">
        <v>3155</v>
      </c>
      <c r="Q17" s="37" t="s">
        <v>8114</v>
      </c>
      <c r="R17" s="28">
        <v>1</v>
      </c>
      <c r="S17" s="35"/>
      <c r="T17" s="36" t="s">
        <v>8112</v>
      </c>
    </row>
    <row r="18" spans="1:20" s="14" customFormat="1" ht="12" x14ac:dyDescent="0.2">
      <c r="A18" s="28">
        <v>13</v>
      </c>
      <c r="B18" s="28" t="s">
        <v>3151</v>
      </c>
      <c r="C18" s="28" t="s">
        <v>8109</v>
      </c>
      <c r="D18" s="29" t="s">
        <v>8110</v>
      </c>
      <c r="E18" s="29"/>
      <c r="F18" s="30"/>
      <c r="G18" s="30"/>
      <c r="H18" s="31"/>
      <c r="I18" s="30"/>
      <c r="J18" s="30"/>
      <c r="K18" s="31"/>
      <c r="L18" s="32" t="s">
        <v>15</v>
      </c>
      <c r="M18" s="33">
        <v>173.57</v>
      </c>
      <c r="N18" s="32">
        <v>18</v>
      </c>
      <c r="O18" s="32" t="s">
        <v>3152</v>
      </c>
      <c r="P18" s="32" t="s">
        <v>3155</v>
      </c>
      <c r="Q18" s="37" t="s">
        <v>8114</v>
      </c>
      <c r="R18" s="28">
        <v>1</v>
      </c>
      <c r="S18" s="35"/>
      <c r="T18" s="36" t="s">
        <v>8112</v>
      </c>
    </row>
    <row r="19" spans="1:20" s="14" customFormat="1" ht="12" x14ac:dyDescent="0.2">
      <c r="A19" s="28">
        <v>14</v>
      </c>
      <c r="B19" s="28" t="s">
        <v>3151</v>
      </c>
      <c r="C19" s="28" t="s">
        <v>8109</v>
      </c>
      <c r="D19" s="29" t="s">
        <v>8110</v>
      </c>
      <c r="E19" s="29"/>
      <c r="F19" s="30"/>
      <c r="G19" s="30"/>
      <c r="H19" s="31"/>
      <c r="I19" s="30"/>
      <c r="J19" s="30"/>
      <c r="K19" s="31"/>
      <c r="L19" s="32" t="s">
        <v>15</v>
      </c>
      <c r="M19" s="33">
        <v>223.07</v>
      </c>
      <c r="N19" s="32">
        <v>18</v>
      </c>
      <c r="O19" s="32" t="s">
        <v>3152</v>
      </c>
      <c r="P19" s="32" t="s">
        <v>3155</v>
      </c>
      <c r="Q19" s="37" t="s">
        <v>8114</v>
      </c>
      <c r="R19" s="28">
        <v>1</v>
      </c>
      <c r="S19" s="35"/>
      <c r="T19" s="36" t="s">
        <v>8112</v>
      </c>
    </row>
    <row r="20" spans="1:20" s="14" customFormat="1" ht="12" x14ac:dyDescent="0.2">
      <c r="A20" s="28">
        <v>15</v>
      </c>
      <c r="B20" s="28" t="s">
        <v>3151</v>
      </c>
      <c r="C20" s="28" t="s">
        <v>8109</v>
      </c>
      <c r="D20" s="29" t="s">
        <v>8110</v>
      </c>
      <c r="E20" s="29"/>
      <c r="F20" s="30"/>
      <c r="G20" s="30"/>
      <c r="H20" s="31"/>
      <c r="I20" s="30"/>
      <c r="J20" s="30"/>
      <c r="K20" s="31"/>
      <c r="L20" s="32" t="s">
        <v>15</v>
      </c>
      <c r="M20" s="33">
        <v>205.3</v>
      </c>
      <c r="N20" s="32">
        <v>18</v>
      </c>
      <c r="O20" s="32" t="s">
        <v>3152</v>
      </c>
      <c r="P20" s="32" t="s">
        <v>3155</v>
      </c>
      <c r="Q20" s="37" t="s">
        <v>8114</v>
      </c>
      <c r="R20" s="28">
        <v>1</v>
      </c>
      <c r="S20" s="35"/>
      <c r="T20" s="36" t="s">
        <v>8112</v>
      </c>
    </row>
    <row r="21" spans="1:20" s="14" customFormat="1" ht="12" x14ac:dyDescent="0.2">
      <c r="A21" s="28">
        <v>16</v>
      </c>
      <c r="B21" s="28" t="s">
        <v>3151</v>
      </c>
      <c r="C21" s="28" t="s">
        <v>8109</v>
      </c>
      <c r="D21" s="29" t="s">
        <v>8110</v>
      </c>
      <c r="E21" s="29"/>
      <c r="F21" s="30"/>
      <c r="G21" s="30"/>
      <c r="H21" s="31"/>
      <c r="I21" s="30"/>
      <c r="J21" s="30"/>
      <c r="K21" s="31"/>
      <c r="L21" s="32" t="s">
        <v>15</v>
      </c>
      <c r="M21" s="33">
        <v>221.3</v>
      </c>
      <c r="N21" s="32">
        <v>18</v>
      </c>
      <c r="O21" s="32" t="s">
        <v>3152</v>
      </c>
      <c r="P21" s="32" t="s">
        <v>3155</v>
      </c>
      <c r="Q21" s="37" t="s">
        <v>8114</v>
      </c>
      <c r="R21" s="28">
        <v>1</v>
      </c>
      <c r="S21" s="35"/>
      <c r="T21" s="36" t="s">
        <v>8112</v>
      </c>
    </row>
    <row r="22" spans="1:20" s="14" customFormat="1" ht="12" x14ac:dyDescent="0.2">
      <c r="A22" s="28">
        <v>17</v>
      </c>
      <c r="B22" s="28" t="s">
        <v>3151</v>
      </c>
      <c r="C22" s="28" t="s">
        <v>8109</v>
      </c>
      <c r="D22" s="29" t="s">
        <v>8110</v>
      </c>
      <c r="E22" s="29"/>
      <c r="F22" s="30"/>
      <c r="G22" s="30"/>
      <c r="H22" s="31"/>
      <c r="I22" s="30"/>
      <c r="J22" s="30"/>
      <c r="K22" s="31"/>
      <c r="L22" s="32" t="s">
        <v>15</v>
      </c>
      <c r="M22" s="33">
        <v>256.01</v>
      </c>
      <c r="N22" s="32">
        <v>18</v>
      </c>
      <c r="O22" s="32" t="s">
        <v>3152</v>
      </c>
      <c r="P22" s="32" t="s">
        <v>3155</v>
      </c>
      <c r="Q22" s="37" t="s">
        <v>8114</v>
      </c>
      <c r="R22" s="28">
        <v>1</v>
      </c>
      <c r="S22" s="35"/>
      <c r="T22" s="36" t="s">
        <v>8112</v>
      </c>
    </row>
    <row r="23" spans="1:20" s="14" customFormat="1" ht="12" x14ac:dyDescent="0.2">
      <c r="A23" s="28">
        <v>18</v>
      </c>
      <c r="B23" s="28" t="s">
        <v>3151</v>
      </c>
      <c r="C23" s="28" t="s">
        <v>8109</v>
      </c>
      <c r="D23" s="29" t="s">
        <v>8110</v>
      </c>
      <c r="E23" s="29"/>
      <c r="F23" s="30"/>
      <c r="G23" s="30"/>
      <c r="H23" s="31"/>
      <c r="I23" s="30"/>
      <c r="J23" s="30"/>
      <c r="K23" s="31"/>
      <c r="L23" s="32" t="s">
        <v>15</v>
      </c>
      <c r="M23" s="33">
        <v>215.57</v>
      </c>
      <c r="N23" s="32">
        <v>18</v>
      </c>
      <c r="O23" s="32" t="s">
        <v>3152</v>
      </c>
      <c r="P23" s="32" t="s">
        <v>3155</v>
      </c>
      <c r="Q23" s="37" t="s">
        <v>8114</v>
      </c>
      <c r="R23" s="28">
        <v>1</v>
      </c>
      <c r="S23" s="35"/>
      <c r="T23" s="36" t="s">
        <v>8112</v>
      </c>
    </row>
    <row r="24" spans="1:20" s="14" customFormat="1" ht="12" x14ac:dyDescent="0.2">
      <c r="A24" s="28">
        <v>19</v>
      </c>
      <c r="B24" s="28" t="s">
        <v>3151</v>
      </c>
      <c r="C24" s="28" t="s">
        <v>8109</v>
      </c>
      <c r="D24" s="29" t="s">
        <v>8110</v>
      </c>
      <c r="E24" s="29"/>
      <c r="F24" s="30"/>
      <c r="G24" s="30"/>
      <c r="H24" s="31"/>
      <c r="I24" s="30"/>
      <c r="J24" s="30"/>
      <c r="K24" s="31"/>
      <c r="L24" s="32" t="s">
        <v>15</v>
      </c>
      <c r="M24" s="33">
        <v>235.82</v>
      </c>
      <c r="N24" s="32">
        <v>18</v>
      </c>
      <c r="O24" s="32" t="s">
        <v>3152</v>
      </c>
      <c r="P24" s="32" t="s">
        <v>3155</v>
      </c>
      <c r="Q24" s="37" t="s">
        <v>8114</v>
      </c>
      <c r="R24" s="28">
        <v>1</v>
      </c>
      <c r="S24" s="35"/>
      <c r="T24" s="36" t="s">
        <v>8112</v>
      </c>
    </row>
    <row r="25" spans="1:20" s="14" customFormat="1" ht="12" x14ac:dyDescent="0.2">
      <c r="A25" s="28">
        <v>20</v>
      </c>
      <c r="B25" s="28" t="s">
        <v>3151</v>
      </c>
      <c r="C25" s="28" t="s">
        <v>8109</v>
      </c>
      <c r="D25" s="29" t="s">
        <v>8110</v>
      </c>
      <c r="E25" s="29"/>
      <c r="F25" s="30"/>
      <c r="G25" s="30"/>
      <c r="H25" s="31"/>
      <c r="I25" s="30"/>
      <c r="J25" s="30"/>
      <c r="K25" s="31"/>
      <c r="L25" s="32" t="s">
        <v>15</v>
      </c>
      <c r="M25" s="33">
        <v>244.27</v>
      </c>
      <c r="N25" s="32">
        <v>18</v>
      </c>
      <c r="O25" s="32" t="s">
        <v>3152</v>
      </c>
      <c r="P25" s="32" t="s">
        <v>3155</v>
      </c>
      <c r="Q25" s="37" t="s">
        <v>8114</v>
      </c>
      <c r="R25" s="28">
        <v>1</v>
      </c>
      <c r="S25" s="35"/>
      <c r="T25" s="36" t="s">
        <v>8112</v>
      </c>
    </row>
    <row r="26" spans="1:20" s="14" customFormat="1" ht="12" x14ac:dyDescent="0.2">
      <c r="A26" s="28">
        <v>21</v>
      </c>
      <c r="B26" s="28" t="s">
        <v>3151</v>
      </c>
      <c r="C26" s="28" t="s">
        <v>8109</v>
      </c>
      <c r="D26" s="29" t="s">
        <v>8110</v>
      </c>
      <c r="E26" s="29"/>
      <c r="F26" s="30"/>
      <c r="G26" s="30"/>
      <c r="H26" s="31"/>
      <c r="I26" s="30"/>
      <c r="J26" s="30"/>
      <c r="K26" s="31"/>
      <c r="L26" s="32" t="s">
        <v>15</v>
      </c>
      <c r="M26" s="33">
        <v>224.89</v>
      </c>
      <c r="N26" s="32">
        <v>18</v>
      </c>
      <c r="O26" s="32" t="s">
        <v>3152</v>
      </c>
      <c r="P26" s="32" t="s">
        <v>3155</v>
      </c>
      <c r="Q26" s="37" t="s">
        <v>8114</v>
      </c>
      <c r="R26" s="28">
        <v>1</v>
      </c>
      <c r="S26" s="35"/>
      <c r="T26" s="36" t="s">
        <v>8112</v>
      </c>
    </row>
    <row r="27" spans="1:20" s="14" customFormat="1" ht="12" x14ac:dyDescent="0.2">
      <c r="A27" s="28">
        <v>22</v>
      </c>
      <c r="B27" s="28" t="s">
        <v>3151</v>
      </c>
      <c r="C27" s="28" t="s">
        <v>8109</v>
      </c>
      <c r="D27" s="29" t="s">
        <v>8110</v>
      </c>
      <c r="E27" s="29"/>
      <c r="F27" s="30"/>
      <c r="G27" s="30"/>
      <c r="H27" s="31"/>
      <c r="I27" s="30"/>
      <c r="J27" s="30"/>
      <c r="K27" s="31"/>
      <c r="L27" s="32" t="s">
        <v>15</v>
      </c>
      <c r="M27" s="33">
        <v>219.41</v>
      </c>
      <c r="N27" s="32">
        <v>18</v>
      </c>
      <c r="O27" s="32" t="s">
        <v>3152</v>
      </c>
      <c r="P27" s="32" t="s">
        <v>3155</v>
      </c>
      <c r="Q27" s="37" t="s">
        <v>8114</v>
      </c>
      <c r="R27" s="28">
        <v>1</v>
      </c>
      <c r="S27" s="35"/>
      <c r="T27" s="36" t="s">
        <v>8112</v>
      </c>
    </row>
    <row r="28" spans="1:20" s="14" customFormat="1" ht="12" x14ac:dyDescent="0.2">
      <c r="A28" s="28">
        <v>23</v>
      </c>
      <c r="B28" s="28" t="s">
        <v>3151</v>
      </c>
      <c r="C28" s="28" t="s">
        <v>8109</v>
      </c>
      <c r="D28" s="29" t="s">
        <v>8110</v>
      </c>
      <c r="E28" s="29"/>
      <c r="F28" s="30"/>
      <c r="G28" s="30"/>
      <c r="H28" s="31"/>
      <c r="I28" s="30"/>
      <c r="J28" s="30"/>
      <c r="K28" s="31"/>
      <c r="L28" s="32" t="s">
        <v>15</v>
      </c>
      <c r="M28" s="33">
        <v>171.81</v>
      </c>
      <c r="N28" s="32">
        <v>18</v>
      </c>
      <c r="O28" s="32" t="s">
        <v>3152</v>
      </c>
      <c r="P28" s="32" t="s">
        <v>3155</v>
      </c>
      <c r="Q28" s="37" t="s">
        <v>8114</v>
      </c>
      <c r="R28" s="28">
        <v>1</v>
      </c>
      <c r="S28" s="35"/>
      <c r="T28" s="36" t="s">
        <v>8112</v>
      </c>
    </row>
    <row r="29" spans="1:20" s="14" customFormat="1" ht="12" x14ac:dyDescent="0.2">
      <c r="A29" s="28">
        <v>24</v>
      </c>
      <c r="B29" s="28" t="s">
        <v>3151</v>
      </c>
      <c r="C29" s="28" t="s">
        <v>8109</v>
      </c>
      <c r="D29" s="29" t="s">
        <v>8110</v>
      </c>
      <c r="E29" s="29"/>
      <c r="F29" s="30"/>
      <c r="G29" s="30"/>
      <c r="H29" s="31"/>
      <c r="I29" s="30"/>
      <c r="J29" s="30"/>
      <c r="K29" s="31"/>
      <c r="L29" s="32" t="s">
        <v>15</v>
      </c>
      <c r="M29" s="33">
        <v>223.28</v>
      </c>
      <c r="N29" s="32">
        <v>18</v>
      </c>
      <c r="O29" s="32" t="s">
        <v>3152</v>
      </c>
      <c r="P29" s="32" t="s">
        <v>3155</v>
      </c>
      <c r="Q29" s="37" t="s">
        <v>8114</v>
      </c>
      <c r="R29" s="28">
        <v>1</v>
      </c>
      <c r="S29" s="35"/>
      <c r="T29" s="36" t="s">
        <v>8112</v>
      </c>
    </row>
    <row r="30" spans="1:20" s="14" customFormat="1" ht="12" x14ac:dyDescent="0.2">
      <c r="A30" s="28">
        <v>25</v>
      </c>
      <c r="B30" s="28" t="s">
        <v>3151</v>
      </c>
      <c r="C30" s="28" t="s">
        <v>8109</v>
      </c>
      <c r="D30" s="29" t="s">
        <v>8110</v>
      </c>
      <c r="E30" s="29"/>
      <c r="F30" s="30"/>
      <c r="G30" s="30"/>
      <c r="H30" s="31"/>
      <c r="I30" s="30"/>
      <c r="J30" s="30"/>
      <c r="K30" s="31"/>
      <c r="L30" s="32" t="s">
        <v>15</v>
      </c>
      <c r="M30" s="33">
        <v>182.12</v>
      </c>
      <c r="N30" s="32">
        <v>18</v>
      </c>
      <c r="O30" s="32" t="s">
        <v>3152</v>
      </c>
      <c r="P30" s="32" t="s">
        <v>3155</v>
      </c>
      <c r="Q30" s="37" t="s">
        <v>8114</v>
      </c>
      <c r="R30" s="28">
        <v>1</v>
      </c>
      <c r="S30" s="35"/>
      <c r="T30" s="36" t="s">
        <v>8112</v>
      </c>
    </row>
    <row r="31" spans="1:20" s="14" customFormat="1" ht="12" x14ac:dyDescent="0.2">
      <c r="A31" s="28">
        <v>26</v>
      </c>
      <c r="B31" s="38" t="s">
        <v>3151</v>
      </c>
      <c r="C31" s="28" t="s">
        <v>8109</v>
      </c>
      <c r="D31" s="29" t="s">
        <v>8110</v>
      </c>
      <c r="E31" s="29"/>
      <c r="F31" s="30"/>
      <c r="G31" s="30"/>
      <c r="H31" s="31"/>
      <c r="I31" s="30"/>
      <c r="J31" s="30"/>
      <c r="K31" s="31"/>
      <c r="L31" s="32" t="s">
        <v>15</v>
      </c>
      <c r="M31" s="33">
        <v>239.94</v>
      </c>
      <c r="N31" s="32">
        <v>18</v>
      </c>
      <c r="O31" s="32" t="s">
        <v>3152</v>
      </c>
      <c r="P31" s="32" t="s">
        <v>3155</v>
      </c>
      <c r="Q31" s="37" t="s">
        <v>8114</v>
      </c>
      <c r="R31" s="28">
        <v>1</v>
      </c>
      <c r="S31" s="35"/>
      <c r="T31" s="36" t="s">
        <v>8112</v>
      </c>
    </row>
    <row r="32" spans="1:20" s="14" customFormat="1" ht="12" x14ac:dyDescent="0.2">
      <c r="A32" s="28">
        <v>27</v>
      </c>
      <c r="B32" s="28" t="s">
        <v>3151</v>
      </c>
      <c r="C32" s="28" t="s">
        <v>8109</v>
      </c>
      <c r="D32" s="29" t="s">
        <v>8109</v>
      </c>
      <c r="E32" s="29"/>
      <c r="F32" s="30"/>
      <c r="G32" s="30"/>
      <c r="H32" s="31"/>
      <c r="I32" s="30"/>
      <c r="J32" s="30"/>
      <c r="K32" s="31"/>
      <c r="L32" s="32" t="s">
        <v>15</v>
      </c>
      <c r="M32" s="33">
        <v>231.7</v>
      </c>
      <c r="N32" s="32">
        <v>18</v>
      </c>
      <c r="O32" s="32" t="s">
        <v>3152</v>
      </c>
      <c r="P32" s="32" t="s">
        <v>3155</v>
      </c>
      <c r="Q32" s="37" t="s">
        <v>8114</v>
      </c>
      <c r="R32" s="28">
        <v>1</v>
      </c>
      <c r="S32" s="35"/>
      <c r="T32" s="36" t="s">
        <v>8112</v>
      </c>
    </row>
    <row r="33" spans="1:20" s="14" customFormat="1" ht="12" x14ac:dyDescent="0.2">
      <c r="A33" s="28">
        <v>28</v>
      </c>
      <c r="B33" s="28" t="s">
        <v>3151</v>
      </c>
      <c r="C33" s="28" t="s">
        <v>8109</v>
      </c>
      <c r="D33" s="29" t="s">
        <v>8109</v>
      </c>
      <c r="E33" s="29"/>
      <c r="F33" s="30"/>
      <c r="G33" s="30"/>
      <c r="H33" s="31"/>
      <c r="I33" s="30"/>
      <c r="J33" s="30"/>
      <c r="K33" s="31"/>
      <c r="L33" s="32" t="s">
        <v>15</v>
      </c>
      <c r="M33" s="33">
        <v>223.43</v>
      </c>
      <c r="N33" s="32">
        <v>18</v>
      </c>
      <c r="O33" s="32" t="s">
        <v>3152</v>
      </c>
      <c r="P33" s="32" t="s">
        <v>3155</v>
      </c>
      <c r="Q33" s="37" t="s">
        <v>8114</v>
      </c>
      <c r="R33" s="28">
        <v>1</v>
      </c>
      <c r="S33" s="35"/>
      <c r="T33" s="36" t="s">
        <v>8112</v>
      </c>
    </row>
    <row r="34" spans="1:20" s="14" customFormat="1" ht="12" x14ac:dyDescent="0.2">
      <c r="A34" s="28">
        <v>29</v>
      </c>
      <c r="B34" s="28" t="s">
        <v>3151</v>
      </c>
      <c r="C34" s="28" t="s">
        <v>8109</v>
      </c>
      <c r="D34" s="29" t="s">
        <v>8109</v>
      </c>
      <c r="E34" s="29"/>
      <c r="F34" s="30"/>
      <c r="G34" s="30"/>
      <c r="H34" s="31"/>
      <c r="I34" s="30"/>
      <c r="J34" s="30"/>
      <c r="K34" s="31"/>
      <c r="L34" s="32" t="s">
        <v>15</v>
      </c>
      <c r="M34" s="33">
        <v>196.44</v>
      </c>
      <c r="N34" s="32">
        <v>18</v>
      </c>
      <c r="O34" s="32" t="s">
        <v>3152</v>
      </c>
      <c r="P34" s="32" t="s">
        <v>3155</v>
      </c>
      <c r="Q34" s="37" t="s">
        <v>8114</v>
      </c>
      <c r="R34" s="28">
        <v>1</v>
      </c>
      <c r="S34" s="35"/>
      <c r="T34" s="36" t="s">
        <v>8112</v>
      </c>
    </row>
    <row r="35" spans="1:20" s="14" customFormat="1" ht="12" x14ac:dyDescent="0.2">
      <c r="A35" s="28">
        <v>30</v>
      </c>
      <c r="B35" s="28" t="s">
        <v>3151</v>
      </c>
      <c r="C35" s="28" t="s">
        <v>8109</v>
      </c>
      <c r="D35" s="29" t="s">
        <v>8109</v>
      </c>
      <c r="E35" s="29"/>
      <c r="F35" s="30"/>
      <c r="G35" s="30"/>
      <c r="H35" s="31"/>
      <c r="I35" s="30"/>
      <c r="J35" s="30"/>
      <c r="K35" s="31"/>
      <c r="L35" s="32" t="s">
        <v>15</v>
      </c>
      <c r="M35" s="33">
        <v>217.36</v>
      </c>
      <c r="N35" s="32">
        <v>18</v>
      </c>
      <c r="O35" s="32" t="s">
        <v>3152</v>
      </c>
      <c r="P35" s="32" t="s">
        <v>3153</v>
      </c>
      <c r="Q35" s="34" t="s">
        <v>8111</v>
      </c>
      <c r="R35" s="28">
        <v>1</v>
      </c>
      <c r="S35" s="35"/>
      <c r="T35" s="36" t="s">
        <v>8112</v>
      </c>
    </row>
    <row r="36" spans="1:20" s="14" customFormat="1" ht="12" x14ac:dyDescent="0.2">
      <c r="A36" s="28">
        <v>31</v>
      </c>
      <c r="B36" s="28" t="s">
        <v>3151</v>
      </c>
      <c r="C36" s="28" t="s">
        <v>8109</v>
      </c>
      <c r="D36" s="29" t="s">
        <v>8109</v>
      </c>
      <c r="E36" s="29"/>
      <c r="F36" s="30"/>
      <c r="G36" s="30"/>
      <c r="H36" s="31"/>
      <c r="I36" s="30"/>
      <c r="J36" s="30"/>
      <c r="K36" s="31"/>
      <c r="L36" s="32" t="s">
        <v>15</v>
      </c>
      <c r="M36" s="33">
        <v>167.47</v>
      </c>
      <c r="N36" s="32">
        <v>18</v>
      </c>
      <c r="O36" s="32" t="s">
        <v>3152</v>
      </c>
      <c r="P36" s="32" t="s">
        <v>3153</v>
      </c>
      <c r="Q36" s="34" t="s">
        <v>8111</v>
      </c>
      <c r="R36" s="28">
        <v>1</v>
      </c>
      <c r="S36" s="35"/>
      <c r="T36" s="36" t="s">
        <v>8112</v>
      </c>
    </row>
    <row r="37" spans="1:20" s="14" customFormat="1" ht="12" x14ac:dyDescent="0.2">
      <c r="A37" s="28">
        <v>32</v>
      </c>
      <c r="B37" s="28" t="s">
        <v>3151</v>
      </c>
      <c r="C37" s="28" t="s">
        <v>8115</v>
      </c>
      <c r="D37" s="29" t="s">
        <v>8116</v>
      </c>
      <c r="E37" s="29"/>
      <c r="F37" s="30"/>
      <c r="G37" s="30"/>
      <c r="H37" s="31"/>
      <c r="I37" s="30"/>
      <c r="J37" s="30"/>
      <c r="K37" s="31"/>
      <c r="L37" s="32" t="s">
        <v>15</v>
      </c>
      <c r="M37" s="33">
        <v>127.42</v>
      </c>
      <c r="N37" s="32">
        <v>18</v>
      </c>
      <c r="O37" s="32" t="s">
        <v>3152</v>
      </c>
      <c r="P37" s="32" t="s">
        <v>3153</v>
      </c>
      <c r="Q37" s="34" t="s">
        <v>8111</v>
      </c>
      <c r="R37" s="28">
        <v>1</v>
      </c>
      <c r="S37" s="35"/>
      <c r="T37" s="36" t="s">
        <v>8112</v>
      </c>
    </row>
    <row r="38" spans="1:20" s="14" customFormat="1" ht="12" x14ac:dyDescent="0.2">
      <c r="A38" s="28">
        <v>33</v>
      </c>
      <c r="B38" s="28" t="s">
        <v>3151</v>
      </c>
      <c r="C38" s="28" t="s">
        <v>8115</v>
      </c>
      <c r="D38" s="29" t="s">
        <v>8116</v>
      </c>
      <c r="E38" s="29"/>
      <c r="F38" s="30"/>
      <c r="G38" s="30"/>
      <c r="H38" s="31"/>
      <c r="I38" s="30"/>
      <c r="J38" s="30"/>
      <c r="K38" s="31"/>
      <c r="L38" s="32" t="s">
        <v>15</v>
      </c>
      <c r="M38" s="33">
        <v>5.14</v>
      </c>
      <c r="N38" s="32">
        <v>18</v>
      </c>
      <c r="O38" s="32" t="s">
        <v>3152</v>
      </c>
      <c r="P38" s="32" t="s">
        <v>3153</v>
      </c>
      <c r="Q38" s="34" t="s">
        <v>8111</v>
      </c>
      <c r="R38" s="28">
        <v>1</v>
      </c>
      <c r="S38" s="35"/>
      <c r="T38" s="36" t="s">
        <v>8112</v>
      </c>
    </row>
    <row r="39" spans="1:20" s="14" customFormat="1" ht="12" x14ac:dyDescent="0.2">
      <c r="A39" s="28">
        <v>34</v>
      </c>
      <c r="B39" s="28" t="s">
        <v>3151</v>
      </c>
      <c r="C39" s="28" t="s">
        <v>8115</v>
      </c>
      <c r="D39" s="29" t="s">
        <v>8116</v>
      </c>
      <c r="E39" s="29"/>
      <c r="F39" s="30"/>
      <c r="G39" s="30"/>
      <c r="H39" s="31"/>
      <c r="I39" s="30"/>
      <c r="J39" s="30"/>
      <c r="K39" s="31"/>
      <c r="L39" s="32" t="s">
        <v>15</v>
      </c>
      <c r="M39" s="33">
        <v>71.53</v>
      </c>
      <c r="N39" s="32">
        <v>18</v>
      </c>
      <c r="O39" s="32" t="s">
        <v>3152</v>
      </c>
      <c r="P39" s="32" t="s">
        <v>3153</v>
      </c>
      <c r="Q39" s="34" t="s">
        <v>8111</v>
      </c>
      <c r="R39" s="28">
        <v>1</v>
      </c>
      <c r="S39" s="35"/>
      <c r="T39" s="36" t="s">
        <v>8112</v>
      </c>
    </row>
    <row r="40" spans="1:20" s="14" customFormat="1" ht="12" x14ac:dyDescent="0.2">
      <c r="A40" s="28">
        <v>35</v>
      </c>
      <c r="B40" s="28" t="s">
        <v>3151</v>
      </c>
      <c r="C40" s="28" t="s">
        <v>8115</v>
      </c>
      <c r="D40" s="29" t="s">
        <v>8116</v>
      </c>
      <c r="E40" s="29"/>
      <c r="F40" s="30"/>
      <c r="G40" s="30"/>
      <c r="H40" s="31"/>
      <c r="I40" s="30"/>
      <c r="J40" s="30"/>
      <c r="K40" s="31"/>
      <c r="L40" s="32" t="s">
        <v>15</v>
      </c>
      <c r="M40" s="33">
        <v>111.27</v>
      </c>
      <c r="N40" s="32">
        <v>18</v>
      </c>
      <c r="O40" s="32" t="s">
        <v>3152</v>
      </c>
      <c r="P40" s="32" t="s">
        <v>3153</v>
      </c>
      <c r="Q40" s="34" t="s">
        <v>8111</v>
      </c>
      <c r="R40" s="28">
        <v>1</v>
      </c>
      <c r="S40" s="35"/>
      <c r="T40" s="36" t="s">
        <v>8112</v>
      </c>
    </row>
    <row r="41" spans="1:20" s="14" customFormat="1" ht="12" x14ac:dyDescent="0.2">
      <c r="A41" s="28">
        <v>36</v>
      </c>
      <c r="B41" s="28" t="s">
        <v>3151</v>
      </c>
      <c r="C41" s="28" t="s">
        <v>8115</v>
      </c>
      <c r="D41" s="29" t="s">
        <v>8116</v>
      </c>
      <c r="E41" s="29"/>
      <c r="F41" s="30"/>
      <c r="G41" s="30"/>
      <c r="H41" s="31"/>
      <c r="I41" s="30"/>
      <c r="J41" s="30"/>
      <c r="K41" s="31"/>
      <c r="L41" s="32" t="s">
        <v>15</v>
      </c>
      <c r="M41" s="33">
        <v>179.18</v>
      </c>
      <c r="N41" s="32">
        <v>18</v>
      </c>
      <c r="O41" s="32" t="s">
        <v>3152</v>
      </c>
      <c r="P41" s="32" t="s">
        <v>3153</v>
      </c>
      <c r="Q41" s="34" t="s">
        <v>8111</v>
      </c>
      <c r="R41" s="28">
        <v>1</v>
      </c>
      <c r="S41" s="35"/>
      <c r="T41" s="36" t="s">
        <v>8112</v>
      </c>
    </row>
    <row r="42" spans="1:20" s="14" customFormat="1" ht="12" x14ac:dyDescent="0.2">
      <c r="A42" s="28">
        <v>37</v>
      </c>
      <c r="B42" s="28" t="s">
        <v>3151</v>
      </c>
      <c r="C42" s="28" t="s">
        <v>8115</v>
      </c>
      <c r="D42" s="29" t="s">
        <v>8116</v>
      </c>
      <c r="E42" s="29"/>
      <c r="F42" s="30"/>
      <c r="G42" s="30"/>
      <c r="H42" s="31"/>
      <c r="I42" s="30"/>
      <c r="J42" s="30"/>
      <c r="K42" s="31"/>
      <c r="L42" s="32" t="s">
        <v>15</v>
      </c>
      <c r="M42" s="33">
        <v>179.19</v>
      </c>
      <c r="N42" s="32">
        <v>18</v>
      </c>
      <c r="O42" s="32" t="s">
        <v>3152</v>
      </c>
      <c r="P42" s="32" t="s">
        <v>3153</v>
      </c>
      <c r="Q42" s="34" t="s">
        <v>8111</v>
      </c>
      <c r="R42" s="28">
        <v>1</v>
      </c>
      <c r="S42" s="35"/>
      <c r="T42" s="36" t="s">
        <v>8112</v>
      </c>
    </row>
    <row r="43" spans="1:20" s="14" customFormat="1" ht="12" x14ac:dyDescent="0.2">
      <c r="A43" s="28">
        <v>38</v>
      </c>
      <c r="B43" s="28" t="s">
        <v>3151</v>
      </c>
      <c r="C43" s="28" t="s">
        <v>8115</v>
      </c>
      <c r="D43" s="29" t="s">
        <v>8116</v>
      </c>
      <c r="E43" s="29"/>
      <c r="F43" s="30"/>
      <c r="G43" s="30"/>
      <c r="H43" s="31"/>
      <c r="I43" s="30"/>
      <c r="J43" s="30"/>
      <c r="K43" s="31"/>
      <c r="L43" s="32" t="s">
        <v>15</v>
      </c>
      <c r="M43" s="33">
        <v>145.26</v>
      </c>
      <c r="N43" s="32">
        <v>18</v>
      </c>
      <c r="O43" s="32" t="s">
        <v>3152</v>
      </c>
      <c r="P43" s="32" t="s">
        <v>3155</v>
      </c>
      <c r="Q43" s="37" t="s">
        <v>8114</v>
      </c>
      <c r="R43" s="28">
        <v>1</v>
      </c>
      <c r="S43" s="35"/>
      <c r="T43" s="36" t="s">
        <v>8112</v>
      </c>
    </row>
    <row r="44" spans="1:20" s="14" customFormat="1" ht="12" x14ac:dyDescent="0.2">
      <c r="A44" s="28">
        <v>39</v>
      </c>
      <c r="B44" s="28" t="s">
        <v>3151</v>
      </c>
      <c r="C44" s="28" t="s">
        <v>8115</v>
      </c>
      <c r="D44" s="29" t="s">
        <v>8117</v>
      </c>
      <c r="E44" s="29"/>
      <c r="F44" s="30"/>
      <c r="G44" s="30"/>
      <c r="H44" s="31"/>
      <c r="I44" s="30"/>
      <c r="J44" s="30"/>
      <c r="K44" s="31"/>
      <c r="L44" s="32" t="s">
        <v>15</v>
      </c>
      <c r="M44" s="33">
        <v>171.05</v>
      </c>
      <c r="N44" s="32">
        <v>18</v>
      </c>
      <c r="O44" s="32" t="s">
        <v>3152</v>
      </c>
      <c r="P44" s="32" t="s">
        <v>3155</v>
      </c>
      <c r="Q44" s="37" t="s">
        <v>8114</v>
      </c>
      <c r="R44" s="28">
        <v>1</v>
      </c>
      <c r="S44" s="35"/>
      <c r="T44" s="36" t="s">
        <v>8112</v>
      </c>
    </row>
    <row r="45" spans="1:20" s="14" customFormat="1" ht="12" x14ac:dyDescent="0.2">
      <c r="A45" s="28">
        <v>40</v>
      </c>
      <c r="B45" s="28" t="s">
        <v>3151</v>
      </c>
      <c r="C45" s="28" t="s">
        <v>8115</v>
      </c>
      <c r="D45" s="29" t="s">
        <v>8117</v>
      </c>
      <c r="E45" s="29"/>
      <c r="F45" s="30"/>
      <c r="G45" s="30"/>
      <c r="H45" s="31"/>
      <c r="I45" s="30"/>
      <c r="J45" s="30"/>
      <c r="K45" s="31"/>
      <c r="L45" s="32" t="s">
        <v>15</v>
      </c>
      <c r="M45" s="33">
        <v>156.84</v>
      </c>
      <c r="N45" s="32">
        <v>18</v>
      </c>
      <c r="O45" s="32" t="s">
        <v>3152</v>
      </c>
      <c r="P45" s="32" t="s">
        <v>3155</v>
      </c>
      <c r="Q45" s="37" t="s">
        <v>8114</v>
      </c>
      <c r="R45" s="28">
        <v>1</v>
      </c>
      <c r="S45" s="35"/>
      <c r="T45" s="36" t="s">
        <v>8112</v>
      </c>
    </row>
    <row r="46" spans="1:20" s="14" customFormat="1" ht="12" x14ac:dyDescent="0.2">
      <c r="A46" s="28">
        <v>41</v>
      </c>
      <c r="B46" s="28" t="s">
        <v>3151</v>
      </c>
      <c r="C46" s="28" t="s">
        <v>8115</v>
      </c>
      <c r="D46" s="29" t="s">
        <v>8117</v>
      </c>
      <c r="E46" s="29"/>
      <c r="F46" s="30"/>
      <c r="G46" s="30"/>
      <c r="H46" s="31"/>
      <c r="I46" s="30"/>
      <c r="J46" s="30"/>
      <c r="K46" s="31"/>
      <c r="L46" s="32" t="s">
        <v>15</v>
      </c>
      <c r="M46" s="33">
        <v>178.83</v>
      </c>
      <c r="N46" s="32">
        <v>18</v>
      </c>
      <c r="O46" s="32" t="s">
        <v>3152</v>
      </c>
      <c r="P46" s="32" t="s">
        <v>3155</v>
      </c>
      <c r="Q46" s="37" t="s">
        <v>8114</v>
      </c>
      <c r="R46" s="28">
        <v>1</v>
      </c>
      <c r="S46" s="35"/>
      <c r="T46" s="36" t="s">
        <v>8112</v>
      </c>
    </row>
    <row r="47" spans="1:20" s="14" customFormat="1" ht="12" x14ac:dyDescent="0.2">
      <c r="A47" s="28">
        <v>42</v>
      </c>
      <c r="B47" s="28" t="s">
        <v>3151</v>
      </c>
      <c r="C47" s="28" t="s">
        <v>8115</v>
      </c>
      <c r="D47" s="29" t="s">
        <v>8117</v>
      </c>
      <c r="E47" s="29"/>
      <c r="F47" s="30"/>
      <c r="G47" s="30"/>
      <c r="H47" s="31"/>
      <c r="I47" s="30"/>
      <c r="J47" s="30"/>
      <c r="K47" s="31"/>
      <c r="L47" s="32" t="s">
        <v>15</v>
      </c>
      <c r="M47" s="33">
        <v>166.28</v>
      </c>
      <c r="N47" s="32">
        <v>18</v>
      </c>
      <c r="O47" s="32" t="s">
        <v>3152</v>
      </c>
      <c r="P47" s="32" t="s">
        <v>3155</v>
      </c>
      <c r="Q47" s="37" t="s">
        <v>8114</v>
      </c>
      <c r="R47" s="28">
        <v>1</v>
      </c>
      <c r="S47" s="35"/>
      <c r="T47" s="36" t="s">
        <v>8112</v>
      </c>
    </row>
    <row r="48" spans="1:20" s="14" customFormat="1" ht="12" x14ac:dyDescent="0.2">
      <c r="A48" s="28">
        <v>43</v>
      </c>
      <c r="B48" s="28" t="s">
        <v>3151</v>
      </c>
      <c r="C48" s="28" t="s">
        <v>8115</v>
      </c>
      <c r="D48" s="29" t="s">
        <v>8117</v>
      </c>
      <c r="E48" s="29"/>
      <c r="F48" s="30"/>
      <c r="G48" s="30"/>
      <c r="H48" s="31"/>
      <c r="I48" s="30"/>
      <c r="J48" s="30"/>
      <c r="K48" s="31"/>
      <c r="L48" s="32" t="s">
        <v>15</v>
      </c>
      <c r="M48" s="33">
        <v>153.74</v>
      </c>
      <c r="N48" s="32">
        <v>18</v>
      </c>
      <c r="O48" s="32" t="s">
        <v>3152</v>
      </c>
      <c r="P48" s="32" t="s">
        <v>3155</v>
      </c>
      <c r="Q48" s="37" t="s">
        <v>8114</v>
      </c>
      <c r="R48" s="28">
        <v>1</v>
      </c>
      <c r="S48" s="35"/>
      <c r="T48" s="36" t="s">
        <v>8112</v>
      </c>
    </row>
    <row r="49" spans="1:20" s="14" customFormat="1" ht="12" x14ac:dyDescent="0.2">
      <c r="A49" s="28">
        <v>44</v>
      </c>
      <c r="B49" s="28" t="s">
        <v>3151</v>
      </c>
      <c r="C49" s="28" t="s">
        <v>8115</v>
      </c>
      <c r="D49" s="29" t="s">
        <v>8117</v>
      </c>
      <c r="E49" s="29"/>
      <c r="F49" s="30"/>
      <c r="G49" s="30"/>
      <c r="H49" s="31"/>
      <c r="I49" s="30"/>
      <c r="J49" s="30"/>
      <c r="K49" s="31"/>
      <c r="L49" s="32" t="s">
        <v>15</v>
      </c>
      <c r="M49" s="33">
        <v>183.87</v>
      </c>
      <c r="N49" s="32">
        <v>18</v>
      </c>
      <c r="O49" s="32" t="s">
        <v>3152</v>
      </c>
      <c r="P49" s="32" t="s">
        <v>3155</v>
      </c>
      <c r="Q49" s="37" t="s">
        <v>8114</v>
      </c>
      <c r="R49" s="28">
        <v>1</v>
      </c>
      <c r="S49" s="35"/>
      <c r="T49" s="36" t="s">
        <v>8112</v>
      </c>
    </row>
    <row r="50" spans="1:20" s="14" customFormat="1" ht="12" x14ac:dyDescent="0.2">
      <c r="A50" s="28">
        <v>45</v>
      </c>
      <c r="B50" s="28" t="s">
        <v>3151</v>
      </c>
      <c r="C50" s="28" t="s">
        <v>8115</v>
      </c>
      <c r="D50" s="29" t="s">
        <v>8117</v>
      </c>
      <c r="E50" s="29"/>
      <c r="F50" s="30"/>
      <c r="G50" s="30"/>
      <c r="H50" s="31"/>
      <c r="I50" s="30"/>
      <c r="J50" s="30"/>
      <c r="K50" s="31"/>
      <c r="L50" s="32" t="s">
        <v>15</v>
      </c>
      <c r="M50" s="33">
        <v>167.3</v>
      </c>
      <c r="N50" s="32">
        <v>18</v>
      </c>
      <c r="O50" s="32" t="s">
        <v>3152</v>
      </c>
      <c r="P50" s="32" t="s">
        <v>3155</v>
      </c>
      <c r="Q50" s="37" t="s">
        <v>8114</v>
      </c>
      <c r="R50" s="28">
        <v>1</v>
      </c>
      <c r="S50" s="35"/>
      <c r="T50" s="36" t="s">
        <v>8112</v>
      </c>
    </row>
    <row r="51" spans="1:20" s="14" customFormat="1" ht="12" x14ac:dyDescent="0.2">
      <c r="A51" s="28">
        <v>46</v>
      </c>
      <c r="B51" s="28" t="s">
        <v>3151</v>
      </c>
      <c r="C51" s="28" t="s">
        <v>8115</v>
      </c>
      <c r="D51" s="29" t="s">
        <v>8117</v>
      </c>
      <c r="E51" s="29"/>
      <c r="F51" s="30"/>
      <c r="G51" s="30"/>
      <c r="H51" s="31"/>
      <c r="I51" s="30"/>
      <c r="J51" s="30"/>
      <c r="K51" s="31"/>
      <c r="L51" s="32" t="s">
        <v>15</v>
      </c>
      <c r="M51" s="33">
        <v>190.54</v>
      </c>
      <c r="N51" s="32">
        <v>18</v>
      </c>
      <c r="O51" s="32" t="s">
        <v>3152</v>
      </c>
      <c r="P51" s="32" t="s">
        <v>3155</v>
      </c>
      <c r="Q51" s="37" t="s">
        <v>8114</v>
      </c>
      <c r="R51" s="28">
        <v>1</v>
      </c>
      <c r="S51" s="35"/>
      <c r="T51" s="36" t="s">
        <v>8112</v>
      </c>
    </row>
    <row r="52" spans="1:20" s="14" customFormat="1" ht="12" x14ac:dyDescent="0.2">
      <c r="A52" s="28">
        <v>47</v>
      </c>
      <c r="B52" s="28" t="s">
        <v>3151</v>
      </c>
      <c r="C52" s="28" t="s">
        <v>8115</v>
      </c>
      <c r="D52" s="29" t="s">
        <v>8117</v>
      </c>
      <c r="E52" s="29"/>
      <c r="F52" s="30"/>
      <c r="G52" s="30"/>
      <c r="H52" s="31"/>
      <c r="I52" s="30"/>
      <c r="J52" s="30"/>
      <c r="K52" s="31"/>
      <c r="L52" s="32" t="s">
        <v>15</v>
      </c>
      <c r="M52" s="33">
        <v>143.11000000000001</v>
      </c>
      <c r="N52" s="32">
        <v>18</v>
      </c>
      <c r="O52" s="32" t="s">
        <v>3152</v>
      </c>
      <c r="P52" s="32" t="s">
        <v>3155</v>
      </c>
      <c r="Q52" s="37" t="s">
        <v>8114</v>
      </c>
      <c r="R52" s="28">
        <v>1</v>
      </c>
      <c r="S52" s="35"/>
      <c r="T52" s="36" t="s">
        <v>8112</v>
      </c>
    </row>
    <row r="53" spans="1:20" s="14" customFormat="1" ht="12" x14ac:dyDescent="0.2">
      <c r="A53" s="28">
        <v>48</v>
      </c>
      <c r="B53" s="28" t="s">
        <v>3151</v>
      </c>
      <c r="C53" s="28" t="s">
        <v>8115</v>
      </c>
      <c r="D53" s="29" t="s">
        <v>8117</v>
      </c>
      <c r="E53" s="29"/>
      <c r="F53" s="30"/>
      <c r="G53" s="30"/>
      <c r="H53" s="31"/>
      <c r="I53" s="30"/>
      <c r="J53" s="30"/>
      <c r="K53" s="31"/>
      <c r="L53" s="32" t="s">
        <v>15</v>
      </c>
      <c r="M53" s="33">
        <v>155</v>
      </c>
      <c r="N53" s="32">
        <v>18</v>
      </c>
      <c r="O53" s="32" t="s">
        <v>3152</v>
      </c>
      <c r="P53" s="32" t="s">
        <v>3155</v>
      </c>
      <c r="Q53" s="37" t="s">
        <v>8114</v>
      </c>
      <c r="R53" s="28">
        <v>1</v>
      </c>
      <c r="S53" s="35"/>
      <c r="T53" s="36" t="s">
        <v>8112</v>
      </c>
    </row>
    <row r="54" spans="1:20" s="14" customFormat="1" ht="12" x14ac:dyDescent="0.2">
      <c r="A54" s="28">
        <v>49</v>
      </c>
      <c r="B54" s="28" t="s">
        <v>3151</v>
      </c>
      <c r="C54" s="28" t="s">
        <v>8115</v>
      </c>
      <c r="D54" s="29" t="s">
        <v>8117</v>
      </c>
      <c r="E54" s="29"/>
      <c r="F54" s="30"/>
      <c r="G54" s="30"/>
      <c r="H54" s="31"/>
      <c r="I54" s="30"/>
      <c r="J54" s="30"/>
      <c r="K54" s="31"/>
      <c r="L54" s="32" t="s">
        <v>15</v>
      </c>
      <c r="M54" s="33">
        <v>146.27000000000001</v>
      </c>
      <c r="N54" s="32">
        <v>18</v>
      </c>
      <c r="O54" s="32" t="s">
        <v>3152</v>
      </c>
      <c r="P54" s="32" t="s">
        <v>3155</v>
      </c>
      <c r="Q54" s="37" t="s">
        <v>8114</v>
      </c>
      <c r="R54" s="28">
        <v>1</v>
      </c>
      <c r="S54" s="35"/>
      <c r="T54" s="36" t="s">
        <v>8112</v>
      </c>
    </row>
    <row r="55" spans="1:20" s="14" customFormat="1" ht="12" x14ac:dyDescent="0.2">
      <c r="A55" s="28">
        <v>50</v>
      </c>
      <c r="B55" s="28" t="s">
        <v>3151</v>
      </c>
      <c r="C55" s="28" t="s">
        <v>8115</v>
      </c>
      <c r="D55" s="29" t="s">
        <v>8117</v>
      </c>
      <c r="E55" s="29"/>
      <c r="F55" s="30"/>
      <c r="G55" s="30"/>
      <c r="H55" s="31"/>
      <c r="I55" s="30"/>
      <c r="J55" s="30"/>
      <c r="K55" s="31"/>
      <c r="L55" s="32" t="s">
        <v>15</v>
      </c>
      <c r="M55" s="33">
        <v>151.15</v>
      </c>
      <c r="N55" s="32">
        <v>18</v>
      </c>
      <c r="O55" s="32" t="s">
        <v>3152</v>
      </c>
      <c r="P55" s="32" t="s">
        <v>3155</v>
      </c>
      <c r="Q55" s="37" t="s">
        <v>8114</v>
      </c>
      <c r="R55" s="28">
        <v>1</v>
      </c>
      <c r="S55" s="35"/>
      <c r="T55" s="36" t="s">
        <v>8112</v>
      </c>
    </row>
    <row r="56" spans="1:20" s="14" customFormat="1" ht="12" x14ac:dyDescent="0.2">
      <c r="A56" s="28">
        <v>51</v>
      </c>
      <c r="B56" s="28" t="s">
        <v>3151</v>
      </c>
      <c r="C56" s="28" t="s">
        <v>8115</v>
      </c>
      <c r="D56" s="29" t="s">
        <v>8117</v>
      </c>
      <c r="E56" s="29"/>
      <c r="F56" s="30"/>
      <c r="G56" s="30"/>
      <c r="H56" s="31"/>
      <c r="I56" s="30"/>
      <c r="J56" s="30"/>
      <c r="K56" s="31"/>
      <c r="L56" s="32" t="s">
        <v>15</v>
      </c>
      <c r="M56" s="33">
        <v>118.91</v>
      </c>
      <c r="N56" s="32">
        <v>18</v>
      </c>
      <c r="O56" s="32" t="s">
        <v>3152</v>
      </c>
      <c r="P56" s="32" t="s">
        <v>3155</v>
      </c>
      <c r="Q56" s="37" t="s">
        <v>8114</v>
      </c>
      <c r="R56" s="28">
        <v>1</v>
      </c>
      <c r="S56" s="35"/>
      <c r="T56" s="36" t="s">
        <v>8112</v>
      </c>
    </row>
    <row r="57" spans="1:20" s="14" customFormat="1" ht="12" x14ac:dyDescent="0.2">
      <c r="A57" s="28">
        <v>52</v>
      </c>
      <c r="B57" s="28" t="s">
        <v>3151</v>
      </c>
      <c r="C57" s="28" t="s">
        <v>8115</v>
      </c>
      <c r="D57" s="29" t="s">
        <v>8118</v>
      </c>
      <c r="E57" s="29"/>
      <c r="F57" s="30"/>
      <c r="G57" s="30"/>
      <c r="H57" s="31"/>
      <c r="I57" s="30"/>
      <c r="J57" s="30"/>
      <c r="K57" s="31"/>
      <c r="L57" s="32" t="s">
        <v>8092</v>
      </c>
      <c r="M57" s="33">
        <v>40.15</v>
      </c>
      <c r="N57" s="32">
        <v>13</v>
      </c>
      <c r="O57" s="32" t="s">
        <v>3152</v>
      </c>
      <c r="P57" s="32" t="s">
        <v>3155</v>
      </c>
      <c r="Q57" s="37" t="s">
        <v>5698</v>
      </c>
      <c r="R57" s="28">
        <v>1</v>
      </c>
      <c r="S57" s="35"/>
      <c r="T57" s="36" t="s">
        <v>8112</v>
      </c>
    </row>
    <row r="58" spans="1:20" s="14" customFormat="1" ht="12" x14ac:dyDescent="0.2">
      <c r="A58" s="28">
        <v>53</v>
      </c>
      <c r="B58" s="28" t="s">
        <v>3151</v>
      </c>
      <c r="C58" s="28" t="s">
        <v>8115</v>
      </c>
      <c r="D58" s="29" t="s">
        <v>8118</v>
      </c>
      <c r="E58" s="29"/>
      <c r="F58" s="30"/>
      <c r="G58" s="30"/>
      <c r="H58" s="31"/>
      <c r="I58" s="30"/>
      <c r="J58" s="30"/>
      <c r="K58" s="31"/>
      <c r="L58" s="32" t="s">
        <v>8091</v>
      </c>
      <c r="M58" s="33">
        <v>37.14</v>
      </c>
      <c r="N58" s="32">
        <v>8</v>
      </c>
      <c r="O58" s="32" t="s">
        <v>3152</v>
      </c>
      <c r="P58" s="32" t="s">
        <v>3155</v>
      </c>
      <c r="Q58" s="37" t="s">
        <v>5729</v>
      </c>
      <c r="R58" s="28">
        <v>3</v>
      </c>
      <c r="S58" s="35"/>
      <c r="T58" s="36" t="s">
        <v>8112</v>
      </c>
    </row>
    <row r="59" spans="1:20" s="14" customFormat="1" ht="12" x14ac:dyDescent="0.2">
      <c r="A59" s="28">
        <v>54</v>
      </c>
      <c r="B59" s="28" t="s">
        <v>3151</v>
      </c>
      <c r="C59" s="28" t="s">
        <v>8115</v>
      </c>
      <c r="D59" s="29" t="s">
        <v>8118</v>
      </c>
      <c r="E59" s="29"/>
      <c r="F59" s="30"/>
      <c r="G59" s="30"/>
      <c r="H59" s="31"/>
      <c r="I59" s="30"/>
      <c r="J59" s="30"/>
      <c r="K59" s="31"/>
      <c r="L59" s="32" t="s">
        <v>8092</v>
      </c>
      <c r="M59" s="33">
        <v>33.380000000000003</v>
      </c>
      <c r="N59" s="32">
        <v>13</v>
      </c>
      <c r="O59" s="32" t="s">
        <v>3152</v>
      </c>
      <c r="P59" s="32" t="s">
        <v>3155</v>
      </c>
      <c r="Q59" s="37" t="s">
        <v>5698</v>
      </c>
      <c r="R59" s="28">
        <v>1</v>
      </c>
      <c r="S59" s="35"/>
      <c r="T59" s="36" t="s">
        <v>8112</v>
      </c>
    </row>
    <row r="60" spans="1:20" s="14" customFormat="1" ht="12" x14ac:dyDescent="0.2">
      <c r="A60" s="28">
        <v>55</v>
      </c>
      <c r="B60" s="28" t="s">
        <v>3151</v>
      </c>
      <c r="C60" s="28" t="s">
        <v>8115</v>
      </c>
      <c r="D60" s="29" t="s">
        <v>8118</v>
      </c>
      <c r="E60" s="29"/>
      <c r="F60" s="30"/>
      <c r="G60" s="30"/>
      <c r="H60" s="31"/>
      <c r="I60" s="30"/>
      <c r="J60" s="30"/>
      <c r="K60" s="31"/>
      <c r="L60" s="32" t="s">
        <v>8091</v>
      </c>
      <c r="M60" s="33">
        <v>21.44</v>
      </c>
      <c r="N60" s="32">
        <v>8</v>
      </c>
      <c r="O60" s="32" t="s">
        <v>3152</v>
      </c>
      <c r="P60" s="32" t="s">
        <v>3155</v>
      </c>
      <c r="Q60" s="37" t="s">
        <v>5729</v>
      </c>
      <c r="R60" s="28">
        <v>3</v>
      </c>
      <c r="S60" s="35"/>
      <c r="T60" s="36" t="s">
        <v>8112</v>
      </c>
    </row>
    <row r="61" spans="1:20" s="14" customFormat="1" ht="12" x14ac:dyDescent="0.2">
      <c r="A61" s="28">
        <v>56</v>
      </c>
      <c r="B61" s="28" t="s">
        <v>3151</v>
      </c>
      <c r="C61" s="28" t="s">
        <v>8115</v>
      </c>
      <c r="D61" s="29" t="s">
        <v>8118</v>
      </c>
      <c r="E61" s="29"/>
      <c r="F61" s="30"/>
      <c r="G61" s="30"/>
      <c r="H61" s="31"/>
      <c r="I61" s="30"/>
      <c r="J61" s="30"/>
      <c r="K61" s="31"/>
      <c r="L61" s="32" t="s">
        <v>8091</v>
      </c>
      <c r="M61" s="33">
        <v>13.56</v>
      </c>
      <c r="N61" s="32">
        <v>11</v>
      </c>
      <c r="O61" s="32" t="s">
        <v>3152</v>
      </c>
      <c r="P61" s="32" t="s">
        <v>3155</v>
      </c>
      <c r="Q61" s="37" t="s">
        <v>5739</v>
      </c>
      <c r="R61" s="28">
        <v>4</v>
      </c>
      <c r="S61" s="35"/>
      <c r="T61" s="36" t="s">
        <v>8112</v>
      </c>
    </row>
    <row r="62" spans="1:20" s="14" customFormat="1" ht="12" x14ac:dyDescent="0.2">
      <c r="A62" s="28">
        <v>57</v>
      </c>
      <c r="B62" s="28" t="s">
        <v>3151</v>
      </c>
      <c r="C62" s="28" t="s">
        <v>8115</v>
      </c>
      <c r="D62" s="29" t="s">
        <v>8118</v>
      </c>
      <c r="E62" s="29"/>
      <c r="F62" s="30"/>
      <c r="G62" s="30"/>
      <c r="H62" s="31"/>
      <c r="I62" s="30"/>
      <c r="J62" s="30"/>
      <c r="K62" s="31"/>
      <c r="L62" s="32" t="s">
        <v>8091</v>
      </c>
      <c r="M62" s="33">
        <v>5.05</v>
      </c>
      <c r="N62" s="32">
        <v>8</v>
      </c>
      <c r="O62" s="32" t="s">
        <v>3152</v>
      </c>
      <c r="P62" s="32" t="s">
        <v>3155</v>
      </c>
      <c r="Q62" s="37" t="s">
        <v>5729</v>
      </c>
      <c r="R62" s="28">
        <v>3</v>
      </c>
      <c r="S62" s="35"/>
      <c r="T62" s="36" t="s">
        <v>8112</v>
      </c>
    </row>
    <row r="63" spans="1:20" s="14" customFormat="1" ht="12" x14ac:dyDescent="0.2">
      <c r="A63" s="28">
        <v>58</v>
      </c>
      <c r="B63" s="28" t="s">
        <v>3151</v>
      </c>
      <c r="C63" s="28" t="s">
        <v>8109</v>
      </c>
      <c r="D63" s="29" t="s">
        <v>8119</v>
      </c>
      <c r="E63" s="29"/>
      <c r="F63" s="30"/>
      <c r="G63" s="30"/>
      <c r="H63" s="31"/>
      <c r="I63" s="30"/>
      <c r="J63" s="30"/>
      <c r="K63" s="31"/>
      <c r="L63" s="32" t="s">
        <v>8091</v>
      </c>
      <c r="M63" s="33">
        <v>54.79</v>
      </c>
      <c r="N63" s="32">
        <v>11</v>
      </c>
      <c r="O63" s="32" t="s">
        <v>3152</v>
      </c>
      <c r="P63" s="32" t="s">
        <v>3155</v>
      </c>
      <c r="Q63" s="37" t="s">
        <v>5739</v>
      </c>
      <c r="R63" s="28">
        <v>4</v>
      </c>
      <c r="S63" s="35"/>
      <c r="T63" s="36" t="s">
        <v>8112</v>
      </c>
    </row>
    <row r="64" spans="1:20" s="14" customFormat="1" ht="12" x14ac:dyDescent="0.2">
      <c r="A64" s="28">
        <v>59</v>
      </c>
      <c r="B64" s="28" t="s">
        <v>3151</v>
      </c>
      <c r="C64" s="28" t="s">
        <v>8109</v>
      </c>
      <c r="D64" s="29" t="s">
        <v>8119</v>
      </c>
      <c r="E64" s="29"/>
      <c r="F64" s="30"/>
      <c r="G64" s="30"/>
      <c r="H64" s="31"/>
      <c r="I64" s="30"/>
      <c r="J64" s="30"/>
      <c r="K64" s="31"/>
      <c r="L64" s="32" t="s">
        <v>8091</v>
      </c>
      <c r="M64" s="33">
        <v>30.64</v>
      </c>
      <c r="N64" s="32">
        <v>11</v>
      </c>
      <c r="O64" s="32" t="s">
        <v>3152</v>
      </c>
      <c r="P64" s="32" t="s">
        <v>3155</v>
      </c>
      <c r="Q64" s="37" t="s">
        <v>5739</v>
      </c>
      <c r="R64" s="28">
        <v>4</v>
      </c>
      <c r="S64" s="35"/>
      <c r="T64" s="36" t="s">
        <v>8112</v>
      </c>
    </row>
    <row r="65" spans="1:20" s="14" customFormat="1" ht="12" x14ac:dyDescent="0.2">
      <c r="A65" s="28">
        <v>60</v>
      </c>
      <c r="B65" s="28" t="s">
        <v>3151</v>
      </c>
      <c r="C65" s="28" t="s">
        <v>8109</v>
      </c>
      <c r="D65" s="29" t="s">
        <v>8119</v>
      </c>
      <c r="E65" s="29"/>
      <c r="F65" s="30"/>
      <c r="G65" s="30"/>
      <c r="H65" s="31"/>
      <c r="I65" s="30"/>
      <c r="J65" s="30"/>
      <c r="K65" s="31"/>
      <c r="L65" s="32" t="s">
        <v>8091</v>
      </c>
      <c r="M65" s="33">
        <v>14.31</v>
      </c>
      <c r="N65" s="32">
        <v>9</v>
      </c>
      <c r="O65" s="32" t="s">
        <v>3152</v>
      </c>
      <c r="P65" s="32" t="s">
        <v>3155</v>
      </c>
      <c r="Q65" s="37" t="s">
        <v>5735</v>
      </c>
      <c r="R65" s="28">
        <v>4</v>
      </c>
      <c r="S65" s="35"/>
      <c r="T65" s="36" t="s">
        <v>8112</v>
      </c>
    </row>
    <row r="66" spans="1:20" s="14" customFormat="1" ht="12" x14ac:dyDescent="0.2">
      <c r="A66" s="28">
        <v>61</v>
      </c>
      <c r="B66" s="28" t="s">
        <v>3151</v>
      </c>
      <c r="C66" s="28" t="s">
        <v>8109</v>
      </c>
      <c r="D66" s="29" t="s">
        <v>8120</v>
      </c>
      <c r="E66" s="29"/>
      <c r="F66" s="30"/>
      <c r="G66" s="30"/>
      <c r="H66" s="31"/>
      <c r="I66" s="30"/>
      <c r="J66" s="30"/>
      <c r="K66" s="31"/>
      <c r="L66" s="32" t="s">
        <v>8091</v>
      </c>
      <c r="M66" s="33">
        <v>23.87</v>
      </c>
      <c r="N66" s="32">
        <v>8</v>
      </c>
      <c r="O66" s="32" t="s">
        <v>3152</v>
      </c>
      <c r="P66" s="32" t="s">
        <v>3155</v>
      </c>
      <c r="Q66" s="37" t="s">
        <v>5729</v>
      </c>
      <c r="R66" s="28">
        <v>3</v>
      </c>
      <c r="S66" s="35"/>
      <c r="T66" s="36" t="s">
        <v>8112</v>
      </c>
    </row>
    <row r="67" spans="1:20" s="14" customFormat="1" ht="12" x14ac:dyDescent="0.2">
      <c r="A67" s="28">
        <v>62</v>
      </c>
      <c r="B67" s="28" t="s">
        <v>3151</v>
      </c>
      <c r="C67" s="28" t="s">
        <v>8109</v>
      </c>
      <c r="D67" s="29" t="s">
        <v>8120</v>
      </c>
      <c r="E67" s="29"/>
      <c r="F67" s="30"/>
      <c r="G67" s="30"/>
      <c r="H67" s="31"/>
      <c r="I67" s="30"/>
      <c r="J67" s="30"/>
      <c r="K67" s="31"/>
      <c r="L67" s="32" t="s">
        <v>8091</v>
      </c>
      <c r="M67" s="33">
        <v>33.799999999999997</v>
      </c>
      <c r="N67" s="32">
        <v>8</v>
      </c>
      <c r="O67" s="32" t="s">
        <v>3152</v>
      </c>
      <c r="P67" s="32" t="s">
        <v>3155</v>
      </c>
      <c r="Q67" s="37" t="s">
        <v>5729</v>
      </c>
      <c r="R67" s="28">
        <v>3</v>
      </c>
      <c r="S67" s="35"/>
      <c r="T67" s="36" t="s">
        <v>8112</v>
      </c>
    </row>
    <row r="68" spans="1:20" s="14" customFormat="1" ht="12" x14ac:dyDescent="0.2">
      <c r="A68" s="28">
        <v>63</v>
      </c>
      <c r="B68" s="28" t="s">
        <v>3151</v>
      </c>
      <c r="C68" s="28" t="s">
        <v>8115</v>
      </c>
      <c r="D68" s="29" t="s">
        <v>8118</v>
      </c>
      <c r="E68" s="29"/>
      <c r="F68" s="30"/>
      <c r="G68" s="30"/>
      <c r="H68" s="31"/>
      <c r="I68" s="30"/>
      <c r="J68" s="30"/>
      <c r="K68" s="31"/>
      <c r="L68" s="32" t="s">
        <v>8091</v>
      </c>
      <c r="M68" s="33">
        <v>29</v>
      </c>
      <c r="N68" s="32">
        <v>8</v>
      </c>
      <c r="O68" s="32" t="s">
        <v>3152</v>
      </c>
      <c r="P68" s="32" t="s">
        <v>3155</v>
      </c>
      <c r="Q68" s="37" t="s">
        <v>5729</v>
      </c>
      <c r="R68" s="28">
        <v>3</v>
      </c>
      <c r="S68" s="35"/>
      <c r="T68" s="36" t="s">
        <v>8112</v>
      </c>
    </row>
    <row r="69" spans="1:20" s="14" customFormat="1" ht="12" x14ac:dyDescent="0.2">
      <c r="A69" s="28">
        <v>64</v>
      </c>
      <c r="B69" s="28" t="s">
        <v>3151</v>
      </c>
      <c r="C69" s="28" t="s">
        <v>8115</v>
      </c>
      <c r="D69" s="29" t="s">
        <v>8118</v>
      </c>
      <c r="E69" s="29"/>
      <c r="F69" s="30"/>
      <c r="G69" s="30"/>
      <c r="H69" s="31"/>
      <c r="I69" s="30"/>
      <c r="J69" s="30"/>
      <c r="K69" s="31"/>
      <c r="L69" s="32" t="s">
        <v>8091</v>
      </c>
      <c r="M69" s="33">
        <v>26</v>
      </c>
      <c r="N69" s="32">
        <v>8</v>
      </c>
      <c r="O69" s="32" t="s">
        <v>3152</v>
      </c>
      <c r="P69" s="32" t="s">
        <v>3155</v>
      </c>
      <c r="Q69" s="37" t="s">
        <v>5729</v>
      </c>
      <c r="R69" s="28">
        <v>3</v>
      </c>
      <c r="S69" s="35"/>
      <c r="T69" s="36" t="s">
        <v>8112</v>
      </c>
    </row>
    <row r="70" spans="1:20" s="14" customFormat="1" ht="12" x14ac:dyDescent="0.2">
      <c r="A70" s="28">
        <v>65</v>
      </c>
      <c r="B70" s="28" t="s">
        <v>3151</v>
      </c>
      <c r="C70" s="28" t="s">
        <v>8115</v>
      </c>
      <c r="D70" s="29" t="s">
        <v>8118</v>
      </c>
      <c r="E70" s="29"/>
      <c r="F70" s="30"/>
      <c r="G70" s="30"/>
      <c r="H70" s="31"/>
      <c r="I70" s="30"/>
      <c r="J70" s="30"/>
      <c r="K70" s="31"/>
      <c r="L70" s="32" t="s">
        <v>8091</v>
      </c>
      <c r="M70" s="33">
        <v>29</v>
      </c>
      <c r="N70" s="32">
        <v>8</v>
      </c>
      <c r="O70" s="32" t="s">
        <v>3152</v>
      </c>
      <c r="P70" s="32" t="s">
        <v>3155</v>
      </c>
      <c r="Q70" s="37" t="s">
        <v>5729</v>
      </c>
      <c r="R70" s="28">
        <v>3</v>
      </c>
      <c r="S70" s="35"/>
      <c r="T70" s="36" t="s">
        <v>8112</v>
      </c>
    </row>
    <row r="71" spans="1:20" s="14" customFormat="1" ht="12" x14ac:dyDescent="0.2">
      <c r="A71" s="28">
        <v>66</v>
      </c>
      <c r="B71" s="28" t="s">
        <v>3151</v>
      </c>
      <c r="C71" s="28" t="s">
        <v>8115</v>
      </c>
      <c r="D71" s="29" t="s">
        <v>8118</v>
      </c>
      <c r="E71" s="29"/>
      <c r="F71" s="30"/>
      <c r="G71" s="30"/>
      <c r="H71" s="31"/>
      <c r="I71" s="30"/>
      <c r="J71" s="30"/>
      <c r="K71" s="31"/>
      <c r="L71" s="32" t="s">
        <v>8091</v>
      </c>
      <c r="M71" s="33">
        <v>29</v>
      </c>
      <c r="N71" s="32">
        <v>8</v>
      </c>
      <c r="O71" s="32" t="s">
        <v>3152</v>
      </c>
      <c r="P71" s="32" t="s">
        <v>3155</v>
      </c>
      <c r="Q71" s="37" t="s">
        <v>5729</v>
      </c>
      <c r="R71" s="28">
        <v>3</v>
      </c>
      <c r="S71" s="35"/>
      <c r="T71" s="36" t="s">
        <v>8112</v>
      </c>
    </row>
    <row r="72" spans="1:20" s="14" customFormat="1" ht="12" x14ac:dyDescent="0.2">
      <c r="A72" s="28">
        <v>67</v>
      </c>
      <c r="B72" s="28" t="s">
        <v>3151</v>
      </c>
      <c r="C72" s="28" t="s">
        <v>8115</v>
      </c>
      <c r="D72" s="29" t="s">
        <v>8118</v>
      </c>
      <c r="E72" s="29"/>
      <c r="F72" s="30"/>
      <c r="G72" s="30"/>
      <c r="H72" s="31"/>
      <c r="I72" s="30"/>
      <c r="J72" s="30"/>
      <c r="K72" s="31"/>
      <c r="L72" s="32" t="s">
        <v>8091</v>
      </c>
      <c r="M72" s="33">
        <v>27</v>
      </c>
      <c r="N72" s="32">
        <v>8</v>
      </c>
      <c r="O72" s="32" t="s">
        <v>3152</v>
      </c>
      <c r="P72" s="32" t="s">
        <v>3155</v>
      </c>
      <c r="Q72" s="37" t="s">
        <v>5729</v>
      </c>
      <c r="R72" s="28">
        <v>3</v>
      </c>
      <c r="S72" s="35"/>
      <c r="T72" s="36" t="s">
        <v>8112</v>
      </c>
    </row>
    <row r="73" spans="1:20" s="14" customFormat="1" ht="12" x14ac:dyDescent="0.2">
      <c r="A73" s="28">
        <v>68</v>
      </c>
      <c r="B73" s="28" t="s">
        <v>3151</v>
      </c>
      <c r="C73" s="28" t="s">
        <v>8115</v>
      </c>
      <c r="D73" s="29" t="s">
        <v>8118</v>
      </c>
      <c r="E73" s="29"/>
      <c r="F73" s="30"/>
      <c r="G73" s="30"/>
      <c r="H73" s="31"/>
      <c r="I73" s="30"/>
      <c r="J73" s="30"/>
      <c r="K73" s="31"/>
      <c r="L73" s="32" t="s">
        <v>8091</v>
      </c>
      <c r="M73" s="33">
        <v>17</v>
      </c>
      <c r="N73" s="32">
        <v>8</v>
      </c>
      <c r="O73" s="32" t="s">
        <v>3152</v>
      </c>
      <c r="P73" s="32" t="s">
        <v>3155</v>
      </c>
      <c r="Q73" s="37" t="s">
        <v>5729</v>
      </c>
      <c r="R73" s="28">
        <v>3</v>
      </c>
      <c r="S73" s="35"/>
      <c r="T73" s="36" t="s">
        <v>8112</v>
      </c>
    </row>
    <row r="74" spans="1:20" s="14" customFormat="1" ht="12" x14ac:dyDescent="0.2">
      <c r="A74" s="28">
        <v>69</v>
      </c>
      <c r="B74" s="28" t="s">
        <v>3151</v>
      </c>
      <c r="C74" s="28" t="s">
        <v>8115</v>
      </c>
      <c r="D74" s="29" t="s">
        <v>8117</v>
      </c>
      <c r="E74" s="29"/>
      <c r="F74" s="30"/>
      <c r="G74" s="30"/>
      <c r="H74" s="31"/>
      <c r="I74" s="30"/>
      <c r="J74" s="30"/>
      <c r="K74" s="31"/>
      <c r="L74" s="32" t="s">
        <v>15</v>
      </c>
      <c r="M74" s="33">
        <v>196</v>
      </c>
      <c r="N74" s="32">
        <v>18</v>
      </c>
      <c r="O74" s="32" t="s">
        <v>3152</v>
      </c>
      <c r="P74" s="32" t="s">
        <v>3155</v>
      </c>
      <c r="Q74" s="37" t="s">
        <v>8114</v>
      </c>
      <c r="R74" s="28">
        <v>1</v>
      </c>
      <c r="S74" s="35"/>
      <c r="T74" s="36" t="s">
        <v>8112</v>
      </c>
    </row>
    <row r="75" spans="1:20" s="14" customFormat="1" ht="12" x14ac:dyDescent="0.2">
      <c r="A75" s="28">
        <v>70</v>
      </c>
      <c r="B75" s="28" t="s">
        <v>3151</v>
      </c>
      <c r="C75" s="28" t="s">
        <v>8115</v>
      </c>
      <c r="D75" s="29" t="s">
        <v>8117</v>
      </c>
      <c r="E75" s="29"/>
      <c r="F75" s="30"/>
      <c r="G75" s="30"/>
      <c r="H75" s="31"/>
      <c r="I75" s="30"/>
      <c r="J75" s="30"/>
      <c r="K75" s="31"/>
      <c r="L75" s="32" t="s">
        <v>15</v>
      </c>
      <c r="M75" s="33">
        <v>142.69</v>
      </c>
      <c r="N75" s="32">
        <v>18</v>
      </c>
      <c r="O75" s="32" t="s">
        <v>3152</v>
      </c>
      <c r="P75" s="32" t="s">
        <v>3155</v>
      </c>
      <c r="Q75" s="37" t="s">
        <v>8114</v>
      </c>
      <c r="R75" s="28">
        <v>1</v>
      </c>
      <c r="S75" s="35"/>
      <c r="T75" s="36" t="s">
        <v>8112</v>
      </c>
    </row>
    <row r="76" spans="1:20" s="14" customFormat="1" ht="12" x14ac:dyDescent="0.2">
      <c r="A76" s="28">
        <v>71</v>
      </c>
      <c r="B76" s="28" t="s">
        <v>3151</v>
      </c>
      <c r="C76" s="28" t="s">
        <v>8115</v>
      </c>
      <c r="D76" s="29" t="s">
        <v>8117</v>
      </c>
      <c r="E76" s="29"/>
      <c r="F76" s="30"/>
      <c r="G76" s="30"/>
      <c r="H76" s="31"/>
      <c r="I76" s="30"/>
      <c r="J76" s="30"/>
      <c r="K76" s="31"/>
      <c r="L76" s="32" t="s">
        <v>15</v>
      </c>
      <c r="M76" s="33">
        <v>214.96</v>
      </c>
      <c r="N76" s="32">
        <v>18</v>
      </c>
      <c r="O76" s="32" t="s">
        <v>3152</v>
      </c>
      <c r="P76" s="32" t="s">
        <v>3155</v>
      </c>
      <c r="Q76" s="37" t="s">
        <v>8114</v>
      </c>
      <c r="R76" s="28">
        <v>1</v>
      </c>
      <c r="S76" s="35"/>
      <c r="T76" s="36" t="s">
        <v>8112</v>
      </c>
    </row>
    <row r="77" spans="1:20" s="14" customFormat="1" ht="12" x14ac:dyDescent="0.2">
      <c r="A77" s="28">
        <v>72</v>
      </c>
      <c r="B77" s="28" t="s">
        <v>3151</v>
      </c>
      <c r="C77" s="28" t="s">
        <v>8115</v>
      </c>
      <c r="D77" s="29" t="s">
        <v>8117</v>
      </c>
      <c r="E77" s="29"/>
      <c r="F77" s="30"/>
      <c r="G77" s="30"/>
      <c r="H77" s="31"/>
      <c r="I77" s="30"/>
      <c r="J77" s="30"/>
      <c r="K77" s="31"/>
      <c r="L77" s="32" t="s">
        <v>15</v>
      </c>
      <c r="M77" s="33">
        <v>212.94</v>
      </c>
      <c r="N77" s="32">
        <v>18</v>
      </c>
      <c r="O77" s="32" t="s">
        <v>3152</v>
      </c>
      <c r="P77" s="32" t="s">
        <v>3155</v>
      </c>
      <c r="Q77" s="37" t="s">
        <v>8114</v>
      </c>
      <c r="R77" s="28">
        <v>1</v>
      </c>
      <c r="S77" s="35"/>
      <c r="T77" s="36" t="s">
        <v>8112</v>
      </c>
    </row>
    <row r="78" spans="1:20" s="14" customFormat="1" ht="12" x14ac:dyDescent="0.2">
      <c r="A78" s="28">
        <v>73</v>
      </c>
      <c r="B78" s="28" t="s">
        <v>3151</v>
      </c>
      <c r="C78" s="28" t="s">
        <v>8115</v>
      </c>
      <c r="D78" s="29" t="s">
        <v>8117</v>
      </c>
      <c r="E78" s="29"/>
      <c r="F78" s="30"/>
      <c r="G78" s="30"/>
      <c r="H78" s="31"/>
      <c r="I78" s="30"/>
      <c r="J78" s="30"/>
      <c r="K78" s="31"/>
      <c r="L78" s="32" t="s">
        <v>15</v>
      </c>
      <c r="M78" s="33">
        <v>183.5</v>
      </c>
      <c r="N78" s="32">
        <v>18</v>
      </c>
      <c r="O78" s="32" t="s">
        <v>3152</v>
      </c>
      <c r="P78" s="32" t="s">
        <v>3155</v>
      </c>
      <c r="Q78" s="37" t="s">
        <v>8114</v>
      </c>
      <c r="R78" s="28">
        <v>1</v>
      </c>
      <c r="S78" s="35"/>
      <c r="T78" s="36" t="s">
        <v>8112</v>
      </c>
    </row>
    <row r="79" spans="1:20" s="14" customFormat="1" ht="12" x14ac:dyDescent="0.2">
      <c r="A79" s="28">
        <v>74</v>
      </c>
      <c r="B79" s="28" t="s">
        <v>3151</v>
      </c>
      <c r="C79" s="28" t="s">
        <v>8115</v>
      </c>
      <c r="D79" s="29" t="s">
        <v>8117</v>
      </c>
      <c r="E79" s="29"/>
      <c r="F79" s="30"/>
      <c r="G79" s="30"/>
      <c r="H79" s="31"/>
      <c r="I79" s="30"/>
      <c r="J79" s="30"/>
      <c r="K79" s="31"/>
      <c r="L79" s="32" t="s">
        <v>15</v>
      </c>
      <c r="M79" s="33">
        <v>184.62</v>
      </c>
      <c r="N79" s="32">
        <v>18</v>
      </c>
      <c r="O79" s="32" t="s">
        <v>3152</v>
      </c>
      <c r="P79" s="32" t="s">
        <v>3155</v>
      </c>
      <c r="Q79" s="37" t="s">
        <v>8114</v>
      </c>
      <c r="R79" s="28">
        <v>1</v>
      </c>
      <c r="S79" s="35"/>
      <c r="T79" s="36" t="s">
        <v>8112</v>
      </c>
    </row>
    <row r="80" spans="1:20" s="14" customFormat="1" ht="12" x14ac:dyDescent="0.2">
      <c r="A80" s="28">
        <v>75</v>
      </c>
      <c r="B80" s="28" t="s">
        <v>3151</v>
      </c>
      <c r="C80" s="28" t="s">
        <v>8115</v>
      </c>
      <c r="D80" s="29" t="s">
        <v>8117</v>
      </c>
      <c r="E80" s="29"/>
      <c r="F80" s="30"/>
      <c r="G80" s="30"/>
      <c r="H80" s="31"/>
      <c r="I80" s="30"/>
      <c r="J80" s="30"/>
      <c r="K80" s="31"/>
      <c r="L80" s="32" t="s">
        <v>15</v>
      </c>
      <c r="M80" s="33">
        <v>182.32</v>
      </c>
      <c r="N80" s="32">
        <v>18</v>
      </c>
      <c r="O80" s="32" t="s">
        <v>3152</v>
      </c>
      <c r="P80" s="32" t="s">
        <v>3155</v>
      </c>
      <c r="Q80" s="37" t="s">
        <v>8114</v>
      </c>
      <c r="R80" s="28">
        <v>1</v>
      </c>
      <c r="S80" s="35"/>
      <c r="T80" s="36" t="s">
        <v>8112</v>
      </c>
    </row>
    <row r="81" spans="1:20" s="14" customFormat="1" ht="12" x14ac:dyDescent="0.2">
      <c r="A81" s="28">
        <v>76</v>
      </c>
      <c r="B81" s="28" t="s">
        <v>3151</v>
      </c>
      <c r="C81" s="28" t="s">
        <v>8115</v>
      </c>
      <c r="D81" s="29" t="s">
        <v>8117</v>
      </c>
      <c r="E81" s="29"/>
      <c r="F81" s="30"/>
      <c r="G81" s="30"/>
      <c r="H81" s="31"/>
      <c r="I81" s="30"/>
      <c r="J81" s="30"/>
      <c r="K81" s="31"/>
      <c r="L81" s="32" t="s">
        <v>15</v>
      </c>
      <c r="M81" s="33">
        <v>196.01</v>
      </c>
      <c r="N81" s="32">
        <v>18</v>
      </c>
      <c r="O81" s="32" t="s">
        <v>3152</v>
      </c>
      <c r="P81" s="32" t="s">
        <v>3155</v>
      </c>
      <c r="Q81" s="37" t="s">
        <v>8114</v>
      </c>
      <c r="R81" s="28">
        <v>1</v>
      </c>
      <c r="S81" s="35"/>
      <c r="T81" s="36" t="s">
        <v>8112</v>
      </c>
    </row>
    <row r="82" spans="1:20" s="14" customFormat="1" ht="12" x14ac:dyDescent="0.2">
      <c r="A82" s="28">
        <v>77</v>
      </c>
      <c r="B82" s="28" t="s">
        <v>3151</v>
      </c>
      <c r="C82" s="28" t="s">
        <v>8115</v>
      </c>
      <c r="D82" s="29" t="s">
        <v>8117</v>
      </c>
      <c r="E82" s="29"/>
      <c r="F82" s="30"/>
      <c r="G82" s="30"/>
      <c r="H82" s="31"/>
      <c r="I82" s="30"/>
      <c r="J82" s="30"/>
      <c r="K82" s="31"/>
      <c r="L82" s="32" t="s">
        <v>15</v>
      </c>
      <c r="M82" s="33">
        <v>209.12</v>
      </c>
      <c r="N82" s="32">
        <v>18</v>
      </c>
      <c r="O82" s="32" t="s">
        <v>3152</v>
      </c>
      <c r="P82" s="32" t="s">
        <v>3155</v>
      </c>
      <c r="Q82" s="37" t="s">
        <v>8114</v>
      </c>
      <c r="R82" s="28">
        <v>1</v>
      </c>
      <c r="S82" s="35"/>
      <c r="T82" s="36" t="s">
        <v>8112</v>
      </c>
    </row>
    <row r="83" spans="1:20" s="14" customFormat="1" ht="12" x14ac:dyDescent="0.2">
      <c r="A83" s="28">
        <v>78</v>
      </c>
      <c r="B83" s="28" t="s">
        <v>3151</v>
      </c>
      <c r="C83" s="28" t="s">
        <v>8115</v>
      </c>
      <c r="D83" s="29" t="s">
        <v>8117</v>
      </c>
      <c r="E83" s="29"/>
      <c r="F83" s="30"/>
      <c r="G83" s="30"/>
      <c r="H83" s="31"/>
      <c r="I83" s="30"/>
      <c r="J83" s="30"/>
      <c r="K83" s="31"/>
      <c r="L83" s="32" t="s">
        <v>15</v>
      </c>
      <c r="M83" s="33">
        <v>205.78</v>
      </c>
      <c r="N83" s="32">
        <v>18</v>
      </c>
      <c r="O83" s="32" t="s">
        <v>3152</v>
      </c>
      <c r="P83" s="32" t="s">
        <v>3155</v>
      </c>
      <c r="Q83" s="37" t="s">
        <v>8114</v>
      </c>
      <c r="R83" s="28">
        <v>1</v>
      </c>
      <c r="S83" s="35"/>
      <c r="T83" s="36" t="s">
        <v>8112</v>
      </c>
    </row>
    <row r="84" spans="1:20" s="14" customFormat="1" ht="12" x14ac:dyDescent="0.2">
      <c r="A84" s="28">
        <v>79</v>
      </c>
      <c r="B84" s="28" t="s">
        <v>3151</v>
      </c>
      <c r="C84" s="28" t="s">
        <v>8115</v>
      </c>
      <c r="D84" s="29" t="s">
        <v>8117</v>
      </c>
      <c r="E84" s="29"/>
      <c r="F84" s="30"/>
      <c r="G84" s="30"/>
      <c r="H84" s="31"/>
      <c r="I84" s="30"/>
      <c r="J84" s="30"/>
      <c r="K84" s="31"/>
      <c r="L84" s="32" t="s">
        <v>15</v>
      </c>
      <c r="M84" s="33">
        <v>183.32</v>
      </c>
      <c r="N84" s="32">
        <v>18</v>
      </c>
      <c r="O84" s="32" t="s">
        <v>3152</v>
      </c>
      <c r="P84" s="32" t="s">
        <v>3155</v>
      </c>
      <c r="Q84" s="37" t="s">
        <v>8114</v>
      </c>
      <c r="R84" s="28">
        <v>1</v>
      </c>
      <c r="S84" s="35"/>
      <c r="T84" s="36" t="s">
        <v>8112</v>
      </c>
    </row>
    <row r="85" spans="1:20" s="14" customFormat="1" ht="12" x14ac:dyDescent="0.2">
      <c r="A85" s="28">
        <v>80</v>
      </c>
      <c r="B85" s="28" t="s">
        <v>3151</v>
      </c>
      <c r="C85" s="28" t="s">
        <v>8109</v>
      </c>
      <c r="D85" s="29" t="s">
        <v>8110</v>
      </c>
      <c r="E85" s="29"/>
      <c r="F85" s="30"/>
      <c r="G85" s="30"/>
      <c r="H85" s="31"/>
      <c r="I85" s="30"/>
      <c r="J85" s="30"/>
      <c r="K85" s="31"/>
      <c r="L85" s="32" t="s">
        <v>15</v>
      </c>
      <c r="M85" s="33">
        <v>172.37</v>
      </c>
      <c r="N85" s="32">
        <v>18</v>
      </c>
      <c r="O85" s="32" t="s">
        <v>3152</v>
      </c>
      <c r="P85" s="32" t="s">
        <v>3155</v>
      </c>
      <c r="Q85" s="37" t="s">
        <v>8114</v>
      </c>
      <c r="R85" s="28">
        <v>1</v>
      </c>
      <c r="S85" s="35"/>
      <c r="T85" s="36" t="s">
        <v>8112</v>
      </c>
    </row>
    <row r="86" spans="1:20" s="14" customFormat="1" ht="12" x14ac:dyDescent="0.2">
      <c r="A86" s="28">
        <v>81</v>
      </c>
      <c r="B86" s="28" t="s">
        <v>3151</v>
      </c>
      <c r="C86" s="28" t="s">
        <v>8109</v>
      </c>
      <c r="D86" s="29" t="s">
        <v>8110</v>
      </c>
      <c r="E86" s="29"/>
      <c r="F86" s="30"/>
      <c r="G86" s="30"/>
      <c r="H86" s="31"/>
      <c r="I86" s="30"/>
      <c r="J86" s="30"/>
      <c r="K86" s="31"/>
      <c r="L86" s="32" t="s">
        <v>15</v>
      </c>
      <c r="M86" s="33">
        <v>208.4</v>
      </c>
      <c r="N86" s="32">
        <v>18</v>
      </c>
      <c r="O86" s="32" t="s">
        <v>3152</v>
      </c>
      <c r="P86" s="32" t="s">
        <v>3155</v>
      </c>
      <c r="Q86" s="37" t="s">
        <v>8114</v>
      </c>
      <c r="R86" s="28">
        <v>1</v>
      </c>
      <c r="S86" s="35"/>
      <c r="T86" s="36" t="s">
        <v>8112</v>
      </c>
    </row>
    <row r="87" spans="1:20" s="14" customFormat="1" ht="12" x14ac:dyDescent="0.2">
      <c r="A87" s="28">
        <v>82</v>
      </c>
      <c r="B87" s="28" t="s">
        <v>3151</v>
      </c>
      <c r="C87" s="28" t="s">
        <v>8109</v>
      </c>
      <c r="D87" s="29" t="s">
        <v>8110</v>
      </c>
      <c r="E87" s="29"/>
      <c r="F87" s="30"/>
      <c r="G87" s="30"/>
      <c r="H87" s="31"/>
      <c r="I87" s="30"/>
      <c r="J87" s="30"/>
      <c r="K87" s="31"/>
      <c r="L87" s="32" t="s">
        <v>15</v>
      </c>
      <c r="M87" s="33">
        <v>56.16</v>
      </c>
      <c r="N87" s="32">
        <v>18</v>
      </c>
      <c r="O87" s="32" t="s">
        <v>3152</v>
      </c>
      <c r="P87" s="32" t="s">
        <v>3155</v>
      </c>
      <c r="Q87" s="37" t="s">
        <v>8114</v>
      </c>
      <c r="R87" s="28">
        <v>1</v>
      </c>
      <c r="S87" s="35"/>
      <c r="T87" s="36" t="s">
        <v>8112</v>
      </c>
    </row>
    <row r="88" spans="1:20" s="14" customFormat="1" ht="12" x14ac:dyDescent="0.2">
      <c r="A88" s="28">
        <v>83</v>
      </c>
      <c r="B88" s="28" t="s">
        <v>3151</v>
      </c>
      <c r="C88" s="28" t="s">
        <v>8115</v>
      </c>
      <c r="D88" s="29" t="s">
        <v>8118</v>
      </c>
      <c r="E88" s="29"/>
      <c r="F88" s="30"/>
      <c r="G88" s="30"/>
      <c r="H88" s="31"/>
      <c r="I88" s="30"/>
      <c r="J88" s="30"/>
      <c r="K88" s="31"/>
      <c r="L88" s="32" t="s">
        <v>15</v>
      </c>
      <c r="M88" s="33">
        <v>205.04</v>
      </c>
      <c r="N88" s="32">
        <v>18</v>
      </c>
      <c r="O88" s="32" t="s">
        <v>3152</v>
      </c>
      <c r="P88" s="32" t="s">
        <v>3155</v>
      </c>
      <c r="Q88" s="37" t="s">
        <v>8114</v>
      </c>
      <c r="R88" s="28">
        <v>1</v>
      </c>
      <c r="S88" s="35"/>
      <c r="T88" s="36" t="s">
        <v>8112</v>
      </c>
    </row>
    <row r="89" spans="1:20" s="14" customFormat="1" ht="12" x14ac:dyDescent="0.2">
      <c r="A89" s="28">
        <v>84</v>
      </c>
      <c r="B89" s="28" t="s">
        <v>3151</v>
      </c>
      <c r="C89" s="28" t="s">
        <v>8115</v>
      </c>
      <c r="D89" s="29" t="s">
        <v>8118</v>
      </c>
      <c r="E89" s="29"/>
      <c r="F89" s="30"/>
      <c r="G89" s="30"/>
      <c r="H89" s="31"/>
      <c r="I89" s="30"/>
      <c r="J89" s="30"/>
      <c r="K89" s="31"/>
      <c r="L89" s="32" t="s">
        <v>8091</v>
      </c>
      <c r="M89" s="33">
        <v>33.94</v>
      </c>
      <c r="N89" s="32">
        <v>8</v>
      </c>
      <c r="O89" s="32" t="s">
        <v>3152</v>
      </c>
      <c r="P89" s="32" t="s">
        <v>3155</v>
      </c>
      <c r="Q89" s="37" t="s">
        <v>5729</v>
      </c>
      <c r="R89" s="28">
        <v>3</v>
      </c>
      <c r="S89" s="35"/>
      <c r="T89" s="36" t="s">
        <v>8112</v>
      </c>
    </row>
    <row r="90" spans="1:20" s="14" customFormat="1" ht="12" x14ac:dyDescent="0.2">
      <c r="A90" s="28">
        <v>85</v>
      </c>
      <c r="B90" s="28" t="s">
        <v>3151</v>
      </c>
      <c r="C90" s="28" t="s">
        <v>8115</v>
      </c>
      <c r="D90" s="29" t="s">
        <v>8118</v>
      </c>
      <c r="E90" s="29"/>
      <c r="F90" s="30"/>
      <c r="G90" s="30"/>
      <c r="H90" s="31"/>
      <c r="I90" s="30"/>
      <c r="J90" s="30"/>
      <c r="K90" s="31"/>
      <c r="L90" s="32" t="s">
        <v>8091</v>
      </c>
      <c r="M90" s="33">
        <v>30.88</v>
      </c>
      <c r="N90" s="32">
        <v>8</v>
      </c>
      <c r="O90" s="32" t="s">
        <v>3152</v>
      </c>
      <c r="P90" s="32" t="s">
        <v>3155</v>
      </c>
      <c r="Q90" s="37" t="s">
        <v>5729</v>
      </c>
      <c r="R90" s="28">
        <v>3</v>
      </c>
      <c r="S90" s="35"/>
      <c r="T90" s="36" t="s">
        <v>8112</v>
      </c>
    </row>
    <row r="91" spans="1:20" s="14" customFormat="1" ht="12" x14ac:dyDescent="0.2">
      <c r="A91" s="28">
        <v>86</v>
      </c>
      <c r="B91" s="28" t="s">
        <v>3151</v>
      </c>
      <c r="C91" s="28" t="s">
        <v>8115</v>
      </c>
      <c r="D91" s="29" t="s">
        <v>8118</v>
      </c>
      <c r="E91" s="29"/>
      <c r="F91" s="30"/>
      <c r="G91" s="30"/>
      <c r="H91" s="31"/>
      <c r="I91" s="30"/>
      <c r="J91" s="30"/>
      <c r="K91" s="31"/>
      <c r="L91" s="32" t="s">
        <v>8091</v>
      </c>
      <c r="M91" s="33">
        <v>24.88</v>
      </c>
      <c r="N91" s="32">
        <v>8</v>
      </c>
      <c r="O91" s="32" t="s">
        <v>3152</v>
      </c>
      <c r="P91" s="32" t="s">
        <v>3155</v>
      </c>
      <c r="Q91" s="37" t="s">
        <v>5729</v>
      </c>
      <c r="R91" s="28">
        <v>3</v>
      </c>
      <c r="S91" s="35"/>
      <c r="T91" s="36" t="s">
        <v>8112</v>
      </c>
    </row>
    <row r="92" spans="1:20" s="14" customFormat="1" ht="12" x14ac:dyDescent="0.2">
      <c r="A92" s="28">
        <v>87</v>
      </c>
      <c r="B92" s="28" t="s">
        <v>3151</v>
      </c>
      <c r="C92" s="28" t="s">
        <v>8115</v>
      </c>
      <c r="D92" s="29" t="s">
        <v>8118</v>
      </c>
      <c r="E92" s="29"/>
      <c r="F92" s="30"/>
      <c r="G92" s="30"/>
      <c r="H92" s="31"/>
      <c r="I92" s="30"/>
      <c r="J92" s="30"/>
      <c r="K92" s="31"/>
      <c r="L92" s="32" t="s">
        <v>8091</v>
      </c>
      <c r="M92" s="33">
        <v>33.229999999999897</v>
      </c>
      <c r="N92" s="32">
        <v>8</v>
      </c>
      <c r="O92" s="32" t="s">
        <v>3152</v>
      </c>
      <c r="P92" s="32" t="s">
        <v>3155</v>
      </c>
      <c r="Q92" s="37" t="s">
        <v>5729</v>
      </c>
      <c r="R92" s="28">
        <v>3</v>
      </c>
      <c r="S92" s="35"/>
      <c r="T92" s="36" t="s">
        <v>8112</v>
      </c>
    </row>
    <row r="93" spans="1:20" s="14" customFormat="1" ht="12" x14ac:dyDescent="0.2">
      <c r="A93" s="28">
        <v>88</v>
      </c>
      <c r="B93" s="28" t="s">
        <v>3151</v>
      </c>
      <c r="C93" s="28" t="s">
        <v>8115</v>
      </c>
      <c r="D93" s="29" t="s">
        <v>8118</v>
      </c>
      <c r="E93" s="29"/>
      <c r="F93" s="30"/>
      <c r="G93" s="30"/>
      <c r="H93" s="31"/>
      <c r="I93" s="30"/>
      <c r="J93" s="30"/>
      <c r="K93" s="31"/>
      <c r="L93" s="32" t="s">
        <v>8091</v>
      </c>
      <c r="M93" s="33">
        <v>28.9</v>
      </c>
      <c r="N93" s="32">
        <v>8</v>
      </c>
      <c r="O93" s="32" t="s">
        <v>3152</v>
      </c>
      <c r="P93" s="32" t="s">
        <v>3155</v>
      </c>
      <c r="Q93" s="37" t="s">
        <v>5729</v>
      </c>
      <c r="R93" s="28">
        <v>3</v>
      </c>
      <c r="S93" s="35"/>
      <c r="T93" s="36" t="s">
        <v>8112</v>
      </c>
    </row>
    <row r="94" spans="1:20" s="14" customFormat="1" ht="12" x14ac:dyDescent="0.2">
      <c r="A94" s="28">
        <v>89</v>
      </c>
      <c r="B94" s="28" t="s">
        <v>3151</v>
      </c>
      <c r="C94" s="28" t="s">
        <v>8115</v>
      </c>
      <c r="D94" s="29" t="s">
        <v>8118</v>
      </c>
      <c r="E94" s="29"/>
      <c r="F94" s="30"/>
      <c r="G94" s="30"/>
      <c r="H94" s="31"/>
      <c r="I94" s="30"/>
      <c r="J94" s="30"/>
      <c r="K94" s="31"/>
      <c r="L94" s="32" t="s">
        <v>8091</v>
      </c>
      <c r="M94" s="33">
        <v>30.97</v>
      </c>
      <c r="N94" s="32">
        <v>8</v>
      </c>
      <c r="O94" s="32" t="s">
        <v>3152</v>
      </c>
      <c r="P94" s="32" t="s">
        <v>3155</v>
      </c>
      <c r="Q94" s="37" t="s">
        <v>5729</v>
      </c>
      <c r="R94" s="28">
        <v>3</v>
      </c>
      <c r="S94" s="35"/>
      <c r="T94" s="36" t="s">
        <v>8112</v>
      </c>
    </row>
    <row r="95" spans="1:20" s="14" customFormat="1" ht="12" x14ac:dyDescent="0.2">
      <c r="A95" s="28">
        <v>90</v>
      </c>
      <c r="B95" s="28" t="s">
        <v>3151</v>
      </c>
      <c r="C95" s="28" t="s">
        <v>8115</v>
      </c>
      <c r="D95" s="29" t="s">
        <v>8118</v>
      </c>
      <c r="E95" s="29"/>
      <c r="F95" s="30"/>
      <c r="G95" s="30"/>
      <c r="H95" s="31"/>
      <c r="I95" s="30"/>
      <c r="J95" s="30"/>
      <c r="K95" s="31"/>
      <c r="L95" s="32" t="s">
        <v>8091</v>
      </c>
      <c r="M95" s="33">
        <v>25.59</v>
      </c>
      <c r="N95" s="32">
        <v>8</v>
      </c>
      <c r="O95" s="32" t="s">
        <v>3152</v>
      </c>
      <c r="P95" s="32" t="s">
        <v>3155</v>
      </c>
      <c r="Q95" s="37" t="s">
        <v>5729</v>
      </c>
      <c r="R95" s="28">
        <v>3</v>
      </c>
      <c r="S95" s="35"/>
      <c r="T95" s="36" t="s">
        <v>8112</v>
      </c>
    </row>
    <row r="96" spans="1:20" s="14" customFormat="1" ht="12" x14ac:dyDescent="0.2">
      <c r="A96" s="28">
        <v>91</v>
      </c>
      <c r="B96" s="28" t="s">
        <v>3151</v>
      </c>
      <c r="C96" s="28" t="s">
        <v>8115</v>
      </c>
      <c r="D96" s="29" t="s">
        <v>8118</v>
      </c>
      <c r="E96" s="29"/>
      <c r="F96" s="30"/>
      <c r="G96" s="30"/>
      <c r="H96" s="31"/>
      <c r="I96" s="30"/>
      <c r="J96" s="30"/>
      <c r="K96" s="31"/>
      <c r="L96" s="32" t="s">
        <v>8091</v>
      </c>
      <c r="M96" s="33">
        <v>10.54</v>
      </c>
      <c r="N96" s="32">
        <v>8</v>
      </c>
      <c r="O96" s="32" t="s">
        <v>3152</v>
      </c>
      <c r="P96" s="32" t="s">
        <v>3155</v>
      </c>
      <c r="Q96" s="37" t="s">
        <v>5729</v>
      </c>
      <c r="R96" s="28">
        <v>3</v>
      </c>
      <c r="S96" s="35"/>
      <c r="T96" s="36" t="s">
        <v>8112</v>
      </c>
    </row>
    <row r="97" spans="1:20" s="14" customFormat="1" ht="12" x14ac:dyDescent="0.2">
      <c r="A97" s="28">
        <v>92</v>
      </c>
      <c r="B97" s="28" t="s">
        <v>3151</v>
      </c>
      <c r="C97" s="28" t="s">
        <v>8115</v>
      </c>
      <c r="D97" s="29" t="s">
        <v>8118</v>
      </c>
      <c r="E97" s="29"/>
      <c r="F97" s="30"/>
      <c r="G97" s="30"/>
      <c r="H97" s="31"/>
      <c r="I97" s="30"/>
      <c r="J97" s="30"/>
      <c r="K97" s="31"/>
      <c r="L97" s="32" t="s">
        <v>8091</v>
      </c>
      <c r="M97" s="33">
        <v>14.34</v>
      </c>
      <c r="N97" s="32">
        <v>8</v>
      </c>
      <c r="O97" s="32" t="s">
        <v>3152</v>
      </c>
      <c r="P97" s="32" t="s">
        <v>3155</v>
      </c>
      <c r="Q97" s="37" t="s">
        <v>5729</v>
      </c>
      <c r="R97" s="28">
        <v>3</v>
      </c>
      <c r="S97" s="35"/>
      <c r="T97" s="36" t="s">
        <v>8112</v>
      </c>
    </row>
    <row r="98" spans="1:20" s="14" customFormat="1" ht="12" x14ac:dyDescent="0.2">
      <c r="A98" s="28">
        <v>93</v>
      </c>
      <c r="B98" s="28" t="s">
        <v>3151</v>
      </c>
      <c r="C98" s="28" t="s">
        <v>8115</v>
      </c>
      <c r="D98" s="29" t="s">
        <v>8118</v>
      </c>
      <c r="E98" s="29"/>
      <c r="F98" s="30"/>
      <c r="G98" s="30"/>
      <c r="H98" s="31"/>
      <c r="I98" s="30"/>
      <c r="J98" s="30"/>
      <c r="K98" s="31"/>
      <c r="L98" s="32" t="s">
        <v>8091</v>
      </c>
      <c r="M98" s="33">
        <v>28.3</v>
      </c>
      <c r="N98" s="32">
        <v>8</v>
      </c>
      <c r="O98" s="32" t="s">
        <v>3152</v>
      </c>
      <c r="P98" s="32" t="s">
        <v>3155</v>
      </c>
      <c r="Q98" s="37" t="s">
        <v>5729</v>
      </c>
      <c r="R98" s="28">
        <v>3</v>
      </c>
      <c r="S98" s="35"/>
      <c r="T98" s="36" t="s">
        <v>8112</v>
      </c>
    </row>
    <row r="99" spans="1:20" s="14" customFormat="1" ht="12" x14ac:dyDescent="0.2">
      <c r="A99" s="28">
        <v>94</v>
      </c>
      <c r="B99" s="28" t="s">
        <v>3151</v>
      </c>
      <c r="C99" s="28" t="s">
        <v>8115</v>
      </c>
      <c r="D99" s="29" t="s">
        <v>8118</v>
      </c>
      <c r="E99" s="29"/>
      <c r="F99" s="30"/>
      <c r="G99" s="30"/>
      <c r="H99" s="31"/>
      <c r="I99" s="30"/>
      <c r="J99" s="30"/>
      <c r="K99" s="31"/>
      <c r="L99" s="32" t="s">
        <v>8091</v>
      </c>
      <c r="M99" s="33">
        <v>28.29</v>
      </c>
      <c r="N99" s="32">
        <v>8</v>
      </c>
      <c r="O99" s="32" t="s">
        <v>3152</v>
      </c>
      <c r="P99" s="32" t="s">
        <v>3155</v>
      </c>
      <c r="Q99" s="37" t="s">
        <v>5729</v>
      </c>
      <c r="R99" s="28">
        <v>3</v>
      </c>
      <c r="S99" s="35"/>
      <c r="T99" s="36" t="s">
        <v>8112</v>
      </c>
    </row>
    <row r="100" spans="1:20" s="14" customFormat="1" ht="12" x14ac:dyDescent="0.2">
      <c r="A100" s="28">
        <v>95</v>
      </c>
      <c r="B100" s="28" t="s">
        <v>3151</v>
      </c>
      <c r="C100" s="28" t="s">
        <v>8115</v>
      </c>
      <c r="D100" s="29" t="s">
        <v>8118</v>
      </c>
      <c r="E100" s="29"/>
      <c r="F100" s="30"/>
      <c r="G100" s="30"/>
      <c r="H100" s="31"/>
      <c r="I100" s="30"/>
      <c r="J100" s="30"/>
      <c r="K100" s="31"/>
      <c r="L100" s="32" t="s">
        <v>8091</v>
      </c>
      <c r="M100" s="33">
        <v>28.36</v>
      </c>
      <c r="N100" s="32">
        <v>8</v>
      </c>
      <c r="O100" s="32" t="s">
        <v>3152</v>
      </c>
      <c r="P100" s="32" t="s">
        <v>3155</v>
      </c>
      <c r="Q100" s="37" t="s">
        <v>5729</v>
      </c>
      <c r="R100" s="28">
        <v>3</v>
      </c>
      <c r="S100" s="35"/>
      <c r="T100" s="36" t="s">
        <v>8112</v>
      </c>
    </row>
    <row r="101" spans="1:20" s="14" customFormat="1" ht="12" x14ac:dyDescent="0.2">
      <c r="A101" s="28">
        <v>96</v>
      </c>
      <c r="B101" s="28" t="s">
        <v>3151</v>
      </c>
      <c r="C101" s="28" t="s">
        <v>8115</v>
      </c>
      <c r="D101" s="29" t="s">
        <v>8118</v>
      </c>
      <c r="E101" s="29"/>
      <c r="F101" s="30"/>
      <c r="G101" s="30"/>
      <c r="H101" s="31"/>
      <c r="I101" s="30"/>
      <c r="J101" s="30"/>
      <c r="K101" s="31"/>
      <c r="L101" s="32" t="s">
        <v>8091</v>
      </c>
      <c r="M101" s="33">
        <v>30.46</v>
      </c>
      <c r="N101" s="32">
        <v>8</v>
      </c>
      <c r="O101" s="32" t="s">
        <v>3152</v>
      </c>
      <c r="P101" s="32" t="s">
        <v>3155</v>
      </c>
      <c r="Q101" s="37" t="s">
        <v>5729</v>
      </c>
      <c r="R101" s="28">
        <v>3</v>
      </c>
      <c r="S101" s="35"/>
      <c r="T101" s="36" t="s">
        <v>8112</v>
      </c>
    </row>
    <row r="102" spans="1:20" s="14" customFormat="1" ht="12" x14ac:dyDescent="0.2">
      <c r="A102" s="28">
        <v>97</v>
      </c>
      <c r="B102" s="28" t="s">
        <v>3151</v>
      </c>
      <c r="C102" s="28" t="s">
        <v>8115</v>
      </c>
      <c r="D102" s="29" t="s">
        <v>8118</v>
      </c>
      <c r="E102" s="29"/>
      <c r="F102" s="30"/>
      <c r="G102" s="30"/>
      <c r="H102" s="31"/>
      <c r="I102" s="30"/>
      <c r="J102" s="30"/>
      <c r="K102" s="31"/>
      <c r="L102" s="32" t="s">
        <v>8091</v>
      </c>
      <c r="M102" s="33">
        <v>18.86</v>
      </c>
      <c r="N102" s="32">
        <v>8</v>
      </c>
      <c r="O102" s="32" t="s">
        <v>3152</v>
      </c>
      <c r="P102" s="32" t="s">
        <v>3155</v>
      </c>
      <c r="Q102" s="37" t="s">
        <v>5729</v>
      </c>
      <c r="R102" s="28">
        <v>3</v>
      </c>
      <c r="S102" s="35"/>
      <c r="T102" s="36" t="s">
        <v>8112</v>
      </c>
    </row>
    <row r="103" spans="1:20" s="14" customFormat="1" ht="12" x14ac:dyDescent="0.2">
      <c r="A103" s="28">
        <v>98</v>
      </c>
      <c r="B103" s="28" t="s">
        <v>3151</v>
      </c>
      <c r="C103" s="28" t="s">
        <v>8115</v>
      </c>
      <c r="D103" s="29" t="s">
        <v>8118</v>
      </c>
      <c r="E103" s="29"/>
      <c r="F103" s="30"/>
      <c r="G103" s="30"/>
      <c r="H103" s="31"/>
      <c r="I103" s="30"/>
      <c r="J103" s="30"/>
      <c r="K103" s="31"/>
      <c r="L103" s="32" t="s">
        <v>8091</v>
      </c>
      <c r="M103" s="33">
        <v>30.57</v>
      </c>
      <c r="N103" s="32">
        <v>8</v>
      </c>
      <c r="O103" s="32" t="s">
        <v>3152</v>
      </c>
      <c r="P103" s="32" t="s">
        <v>3155</v>
      </c>
      <c r="Q103" s="37" t="s">
        <v>5729</v>
      </c>
      <c r="R103" s="28">
        <v>3</v>
      </c>
      <c r="S103" s="35"/>
      <c r="T103" s="36" t="s">
        <v>8112</v>
      </c>
    </row>
    <row r="104" spans="1:20" s="14" customFormat="1" ht="12" x14ac:dyDescent="0.2">
      <c r="A104" s="28">
        <v>99</v>
      </c>
      <c r="B104" s="28" t="s">
        <v>3151</v>
      </c>
      <c r="C104" s="28" t="s">
        <v>8115</v>
      </c>
      <c r="D104" s="29" t="s">
        <v>8118</v>
      </c>
      <c r="E104" s="29"/>
      <c r="F104" s="30"/>
      <c r="G104" s="30"/>
      <c r="H104" s="31"/>
      <c r="I104" s="30"/>
      <c r="J104" s="30"/>
      <c r="K104" s="31"/>
      <c r="L104" s="32" t="s">
        <v>8091</v>
      </c>
      <c r="M104" s="33">
        <v>29.56</v>
      </c>
      <c r="N104" s="32">
        <v>8</v>
      </c>
      <c r="O104" s="32" t="s">
        <v>3152</v>
      </c>
      <c r="P104" s="32" t="s">
        <v>3155</v>
      </c>
      <c r="Q104" s="37" t="s">
        <v>5729</v>
      </c>
      <c r="R104" s="28">
        <v>3</v>
      </c>
      <c r="S104" s="35"/>
      <c r="T104" s="36" t="s">
        <v>8112</v>
      </c>
    </row>
    <row r="105" spans="1:20" s="14" customFormat="1" ht="12" x14ac:dyDescent="0.2">
      <c r="A105" s="28">
        <v>100</v>
      </c>
      <c r="B105" s="28" t="s">
        <v>3151</v>
      </c>
      <c r="C105" s="28" t="s">
        <v>8115</v>
      </c>
      <c r="D105" s="29" t="s">
        <v>8118</v>
      </c>
      <c r="E105" s="29"/>
      <c r="F105" s="30"/>
      <c r="G105" s="30"/>
      <c r="H105" s="31"/>
      <c r="I105" s="30"/>
      <c r="J105" s="30"/>
      <c r="K105" s="31"/>
      <c r="L105" s="32" t="s">
        <v>8091</v>
      </c>
      <c r="M105" s="33">
        <v>28.73</v>
      </c>
      <c r="N105" s="32">
        <v>8</v>
      </c>
      <c r="O105" s="32" t="s">
        <v>3152</v>
      </c>
      <c r="P105" s="32" t="s">
        <v>3155</v>
      </c>
      <c r="Q105" s="37" t="s">
        <v>5729</v>
      </c>
      <c r="R105" s="28">
        <v>3</v>
      </c>
      <c r="S105" s="35"/>
      <c r="T105" s="36" t="s">
        <v>8112</v>
      </c>
    </row>
    <row r="106" spans="1:20" s="14" customFormat="1" ht="12" x14ac:dyDescent="0.2">
      <c r="A106" s="28">
        <v>101</v>
      </c>
      <c r="B106" s="28" t="s">
        <v>3151</v>
      </c>
      <c r="C106" s="28" t="s">
        <v>8115</v>
      </c>
      <c r="D106" s="29" t="s">
        <v>8118</v>
      </c>
      <c r="E106" s="29"/>
      <c r="F106" s="30"/>
      <c r="G106" s="30"/>
      <c r="H106" s="31"/>
      <c r="I106" s="30"/>
      <c r="J106" s="30"/>
      <c r="K106" s="31"/>
      <c r="L106" s="32" t="s">
        <v>8091</v>
      </c>
      <c r="M106" s="33">
        <v>108</v>
      </c>
      <c r="N106" s="32">
        <v>8</v>
      </c>
      <c r="O106" s="32" t="s">
        <v>3152</v>
      </c>
      <c r="P106" s="32" t="s">
        <v>3155</v>
      </c>
      <c r="Q106" s="37" t="s">
        <v>5729</v>
      </c>
      <c r="R106" s="28">
        <v>3</v>
      </c>
      <c r="S106" s="35"/>
      <c r="T106" s="36" t="s">
        <v>8112</v>
      </c>
    </row>
    <row r="107" spans="1:20" s="14" customFormat="1" ht="12" x14ac:dyDescent="0.2">
      <c r="A107" s="28">
        <v>102</v>
      </c>
      <c r="B107" s="28" t="s">
        <v>3151</v>
      </c>
      <c r="C107" s="28" t="s">
        <v>8115</v>
      </c>
      <c r="D107" s="29" t="s">
        <v>8117</v>
      </c>
      <c r="E107" s="29"/>
      <c r="F107" s="30"/>
      <c r="G107" s="30"/>
      <c r="H107" s="31"/>
      <c r="I107" s="30"/>
      <c r="J107" s="30"/>
      <c r="K107" s="31"/>
      <c r="L107" s="32" t="s">
        <v>15</v>
      </c>
      <c r="M107" s="33">
        <v>99.89</v>
      </c>
      <c r="N107" s="32">
        <v>18</v>
      </c>
      <c r="O107" s="32" t="s">
        <v>3152</v>
      </c>
      <c r="P107" s="32" t="s">
        <v>3155</v>
      </c>
      <c r="Q107" s="37" t="s">
        <v>8114</v>
      </c>
      <c r="R107" s="28">
        <v>1</v>
      </c>
      <c r="S107" s="35"/>
      <c r="T107" s="36" t="s">
        <v>8112</v>
      </c>
    </row>
    <row r="108" spans="1:20" s="14" customFormat="1" ht="12" x14ac:dyDescent="0.2">
      <c r="A108" s="28">
        <v>103</v>
      </c>
      <c r="B108" s="28" t="s">
        <v>3151</v>
      </c>
      <c r="C108" s="28" t="s">
        <v>8115</v>
      </c>
      <c r="D108" s="29" t="s">
        <v>8117</v>
      </c>
      <c r="E108" s="29"/>
      <c r="F108" s="30"/>
      <c r="G108" s="30"/>
      <c r="H108" s="31"/>
      <c r="I108" s="30"/>
      <c r="J108" s="30"/>
      <c r="K108" s="31"/>
      <c r="L108" s="32" t="s">
        <v>15</v>
      </c>
      <c r="M108" s="33">
        <v>153.32</v>
      </c>
      <c r="N108" s="32">
        <v>18</v>
      </c>
      <c r="O108" s="32" t="s">
        <v>3152</v>
      </c>
      <c r="P108" s="32" t="s">
        <v>3155</v>
      </c>
      <c r="Q108" s="37" t="s">
        <v>8114</v>
      </c>
      <c r="R108" s="28">
        <v>1</v>
      </c>
      <c r="S108" s="35"/>
      <c r="T108" s="36" t="s">
        <v>8112</v>
      </c>
    </row>
    <row r="109" spans="1:20" s="14" customFormat="1" ht="12" x14ac:dyDescent="0.2">
      <c r="A109" s="28">
        <v>104</v>
      </c>
      <c r="B109" s="28" t="s">
        <v>3151</v>
      </c>
      <c r="C109" s="28" t="s">
        <v>8115</v>
      </c>
      <c r="D109" s="29" t="s">
        <v>8117</v>
      </c>
      <c r="E109" s="29"/>
      <c r="F109" s="30"/>
      <c r="G109" s="30"/>
      <c r="H109" s="31"/>
      <c r="I109" s="30"/>
      <c r="J109" s="30"/>
      <c r="K109" s="31"/>
      <c r="L109" s="32" t="s">
        <v>15</v>
      </c>
      <c r="M109" s="33">
        <v>150.66</v>
      </c>
      <c r="N109" s="32">
        <v>18</v>
      </c>
      <c r="O109" s="32" t="s">
        <v>3152</v>
      </c>
      <c r="P109" s="32" t="s">
        <v>3155</v>
      </c>
      <c r="Q109" s="37" t="s">
        <v>8114</v>
      </c>
      <c r="R109" s="28">
        <v>1</v>
      </c>
      <c r="S109" s="35"/>
      <c r="T109" s="36" t="s">
        <v>8112</v>
      </c>
    </row>
    <row r="110" spans="1:20" s="14" customFormat="1" ht="12" x14ac:dyDescent="0.2">
      <c r="A110" s="28">
        <v>105</v>
      </c>
      <c r="B110" s="28" t="s">
        <v>3151</v>
      </c>
      <c r="C110" s="28" t="s">
        <v>8115</v>
      </c>
      <c r="D110" s="29" t="s">
        <v>8117</v>
      </c>
      <c r="E110" s="29"/>
      <c r="F110" s="30"/>
      <c r="G110" s="30"/>
      <c r="H110" s="31"/>
      <c r="I110" s="30"/>
      <c r="J110" s="30"/>
      <c r="K110" s="31"/>
      <c r="L110" s="32" t="s">
        <v>15</v>
      </c>
      <c r="M110" s="33">
        <v>155.86000000000001</v>
      </c>
      <c r="N110" s="32">
        <v>18</v>
      </c>
      <c r="O110" s="32" t="s">
        <v>3152</v>
      </c>
      <c r="P110" s="32" t="s">
        <v>3155</v>
      </c>
      <c r="Q110" s="37" t="s">
        <v>8114</v>
      </c>
      <c r="R110" s="28">
        <v>1</v>
      </c>
      <c r="S110" s="35"/>
      <c r="T110" s="36" t="s">
        <v>8112</v>
      </c>
    </row>
    <row r="111" spans="1:20" s="14" customFormat="1" ht="12" x14ac:dyDescent="0.2">
      <c r="A111" s="28">
        <v>106</v>
      </c>
      <c r="B111" s="28" t="s">
        <v>3151</v>
      </c>
      <c r="C111" s="28" t="s">
        <v>8115</v>
      </c>
      <c r="D111" s="29" t="s">
        <v>8117</v>
      </c>
      <c r="E111" s="29"/>
      <c r="F111" s="30"/>
      <c r="G111" s="30"/>
      <c r="H111" s="31"/>
      <c r="I111" s="30"/>
      <c r="J111" s="30"/>
      <c r="K111" s="31"/>
      <c r="L111" s="32" t="s">
        <v>15</v>
      </c>
      <c r="M111" s="33">
        <v>156.31</v>
      </c>
      <c r="N111" s="32">
        <v>18</v>
      </c>
      <c r="O111" s="32" t="s">
        <v>3152</v>
      </c>
      <c r="P111" s="32" t="s">
        <v>3155</v>
      </c>
      <c r="Q111" s="37" t="s">
        <v>8114</v>
      </c>
      <c r="R111" s="28">
        <v>1</v>
      </c>
      <c r="S111" s="35"/>
      <c r="T111" s="36" t="s">
        <v>8112</v>
      </c>
    </row>
    <row r="112" spans="1:20" s="14" customFormat="1" ht="12" x14ac:dyDescent="0.2">
      <c r="A112" s="28">
        <v>107</v>
      </c>
      <c r="B112" s="28" t="s">
        <v>3151</v>
      </c>
      <c r="C112" s="28" t="s">
        <v>8115</v>
      </c>
      <c r="D112" s="29" t="s">
        <v>8117</v>
      </c>
      <c r="E112" s="29"/>
      <c r="F112" s="30"/>
      <c r="G112" s="30"/>
      <c r="H112" s="31"/>
      <c r="I112" s="30"/>
      <c r="J112" s="30"/>
      <c r="K112" s="31"/>
      <c r="L112" s="32" t="s">
        <v>15</v>
      </c>
      <c r="M112" s="33">
        <v>121.88</v>
      </c>
      <c r="N112" s="32">
        <v>18</v>
      </c>
      <c r="O112" s="32" t="s">
        <v>3152</v>
      </c>
      <c r="P112" s="32" t="s">
        <v>3155</v>
      </c>
      <c r="Q112" s="37" t="s">
        <v>8114</v>
      </c>
      <c r="R112" s="28">
        <v>1</v>
      </c>
      <c r="S112" s="35"/>
      <c r="T112" s="36" t="s">
        <v>8112</v>
      </c>
    </row>
    <row r="113" spans="1:20" s="14" customFormat="1" ht="12" x14ac:dyDescent="0.2">
      <c r="A113" s="28">
        <v>108</v>
      </c>
      <c r="B113" s="28" t="s">
        <v>3151</v>
      </c>
      <c r="C113" s="28" t="s">
        <v>8115</v>
      </c>
      <c r="D113" s="29" t="s">
        <v>8117</v>
      </c>
      <c r="E113" s="29"/>
      <c r="F113" s="30"/>
      <c r="G113" s="30"/>
      <c r="H113" s="31"/>
      <c r="I113" s="30"/>
      <c r="J113" s="30"/>
      <c r="K113" s="31"/>
      <c r="L113" s="32" t="s">
        <v>15</v>
      </c>
      <c r="M113" s="33">
        <v>133.18</v>
      </c>
      <c r="N113" s="32">
        <v>18</v>
      </c>
      <c r="O113" s="32" t="s">
        <v>3152</v>
      </c>
      <c r="P113" s="32" t="s">
        <v>3153</v>
      </c>
      <c r="Q113" s="34" t="s">
        <v>8111</v>
      </c>
      <c r="R113" s="28">
        <v>1</v>
      </c>
      <c r="S113" s="35"/>
      <c r="T113" s="36" t="s">
        <v>8112</v>
      </c>
    </row>
    <row r="114" spans="1:20" s="14" customFormat="1" ht="12" x14ac:dyDescent="0.2">
      <c r="A114" s="28">
        <v>109</v>
      </c>
      <c r="B114" s="28" t="s">
        <v>3151</v>
      </c>
      <c r="C114" s="28" t="s">
        <v>8115</v>
      </c>
      <c r="D114" s="29" t="s">
        <v>8117</v>
      </c>
      <c r="E114" s="29"/>
      <c r="F114" s="30"/>
      <c r="G114" s="30"/>
      <c r="H114" s="31"/>
      <c r="I114" s="30"/>
      <c r="J114" s="30"/>
      <c r="K114" s="31"/>
      <c r="L114" s="32" t="s">
        <v>15</v>
      </c>
      <c r="M114" s="33">
        <v>148.55000000000001</v>
      </c>
      <c r="N114" s="32">
        <v>18</v>
      </c>
      <c r="O114" s="32" t="s">
        <v>3152</v>
      </c>
      <c r="P114" s="32" t="s">
        <v>3155</v>
      </c>
      <c r="Q114" s="37" t="s">
        <v>8114</v>
      </c>
      <c r="R114" s="28">
        <v>1</v>
      </c>
      <c r="S114" s="35"/>
      <c r="T114" s="36" t="s">
        <v>8112</v>
      </c>
    </row>
    <row r="115" spans="1:20" s="14" customFormat="1" ht="12" x14ac:dyDescent="0.2">
      <c r="A115" s="28">
        <v>110</v>
      </c>
      <c r="B115" s="28" t="s">
        <v>3151</v>
      </c>
      <c r="C115" s="28" t="s">
        <v>8115</v>
      </c>
      <c r="D115" s="29" t="s">
        <v>8117</v>
      </c>
      <c r="E115" s="29"/>
      <c r="F115" s="30"/>
      <c r="G115" s="30"/>
      <c r="H115" s="31"/>
      <c r="I115" s="30"/>
      <c r="J115" s="30"/>
      <c r="K115" s="31"/>
      <c r="L115" s="32" t="s">
        <v>15</v>
      </c>
      <c r="M115" s="33">
        <v>154.87</v>
      </c>
      <c r="N115" s="32">
        <v>18</v>
      </c>
      <c r="O115" s="32" t="s">
        <v>3152</v>
      </c>
      <c r="P115" s="32" t="s">
        <v>3155</v>
      </c>
      <c r="Q115" s="37" t="s">
        <v>8114</v>
      </c>
      <c r="R115" s="28">
        <v>1</v>
      </c>
      <c r="S115" s="35"/>
      <c r="T115" s="36" t="s">
        <v>8112</v>
      </c>
    </row>
    <row r="116" spans="1:20" s="14" customFormat="1" ht="12" x14ac:dyDescent="0.2">
      <c r="A116" s="28">
        <v>111</v>
      </c>
      <c r="B116" s="28" t="s">
        <v>3151</v>
      </c>
      <c r="C116" s="28" t="s">
        <v>8115</v>
      </c>
      <c r="D116" s="29" t="s">
        <v>8117</v>
      </c>
      <c r="E116" s="29"/>
      <c r="F116" s="30"/>
      <c r="G116" s="30"/>
      <c r="H116" s="31"/>
      <c r="I116" s="30"/>
      <c r="J116" s="30"/>
      <c r="K116" s="31"/>
      <c r="L116" s="32" t="s">
        <v>15</v>
      </c>
      <c r="M116" s="33">
        <v>143.16999999999899</v>
      </c>
      <c r="N116" s="32">
        <v>18</v>
      </c>
      <c r="O116" s="32" t="s">
        <v>3152</v>
      </c>
      <c r="P116" s="32" t="s">
        <v>3155</v>
      </c>
      <c r="Q116" s="37" t="s">
        <v>8114</v>
      </c>
      <c r="R116" s="28">
        <v>1</v>
      </c>
      <c r="S116" s="35"/>
      <c r="T116" s="36" t="s">
        <v>8112</v>
      </c>
    </row>
    <row r="117" spans="1:20" s="14" customFormat="1" ht="12" x14ac:dyDescent="0.2">
      <c r="A117" s="28">
        <v>112</v>
      </c>
      <c r="B117" s="28" t="s">
        <v>3151</v>
      </c>
      <c r="C117" s="28" t="s">
        <v>8115</v>
      </c>
      <c r="D117" s="29" t="s">
        <v>8117</v>
      </c>
      <c r="E117" s="29"/>
      <c r="F117" s="30"/>
      <c r="G117" s="30"/>
      <c r="H117" s="31"/>
      <c r="I117" s="30"/>
      <c r="J117" s="30"/>
      <c r="K117" s="31"/>
      <c r="L117" s="32" t="s">
        <v>15</v>
      </c>
      <c r="M117" s="33">
        <v>144.26</v>
      </c>
      <c r="N117" s="32">
        <v>18</v>
      </c>
      <c r="O117" s="32" t="s">
        <v>3152</v>
      </c>
      <c r="P117" s="32" t="s">
        <v>3155</v>
      </c>
      <c r="Q117" s="37" t="s">
        <v>8114</v>
      </c>
      <c r="R117" s="28">
        <v>1</v>
      </c>
      <c r="S117" s="35"/>
      <c r="T117" s="36" t="s">
        <v>8112</v>
      </c>
    </row>
    <row r="118" spans="1:20" s="14" customFormat="1" ht="12" x14ac:dyDescent="0.2">
      <c r="A118" s="28">
        <v>113</v>
      </c>
      <c r="B118" s="28" t="s">
        <v>3151</v>
      </c>
      <c r="C118" s="28" t="s">
        <v>8115</v>
      </c>
      <c r="D118" s="29" t="s">
        <v>8117</v>
      </c>
      <c r="E118" s="29"/>
      <c r="F118" s="30"/>
      <c r="G118" s="30"/>
      <c r="H118" s="31"/>
      <c r="I118" s="30"/>
      <c r="J118" s="30"/>
      <c r="K118" s="31"/>
      <c r="L118" s="32" t="s">
        <v>15</v>
      </c>
      <c r="M118" s="33">
        <v>144</v>
      </c>
      <c r="N118" s="32">
        <v>18</v>
      </c>
      <c r="O118" s="32" t="s">
        <v>3152</v>
      </c>
      <c r="P118" s="32" t="s">
        <v>3155</v>
      </c>
      <c r="Q118" s="37" t="s">
        <v>8114</v>
      </c>
      <c r="R118" s="28">
        <v>1</v>
      </c>
      <c r="S118" s="35"/>
      <c r="T118" s="36" t="s">
        <v>8112</v>
      </c>
    </row>
    <row r="119" spans="1:20" s="14" customFormat="1" ht="12" x14ac:dyDescent="0.2">
      <c r="A119" s="28">
        <v>114</v>
      </c>
      <c r="B119" s="28" t="s">
        <v>3151</v>
      </c>
      <c r="C119" s="28" t="s">
        <v>8115</v>
      </c>
      <c r="D119" s="29" t="s">
        <v>8117</v>
      </c>
      <c r="E119" s="29"/>
      <c r="F119" s="30"/>
      <c r="G119" s="30"/>
      <c r="H119" s="31"/>
      <c r="I119" s="30"/>
      <c r="J119" s="30"/>
      <c r="K119" s="31"/>
      <c r="L119" s="32" t="s">
        <v>15</v>
      </c>
      <c r="M119" s="33">
        <v>145</v>
      </c>
      <c r="N119" s="32">
        <v>18</v>
      </c>
      <c r="O119" s="32" t="s">
        <v>3152</v>
      </c>
      <c r="P119" s="32" t="s">
        <v>3155</v>
      </c>
      <c r="Q119" s="37" t="s">
        <v>8114</v>
      </c>
      <c r="R119" s="28">
        <v>1</v>
      </c>
      <c r="S119" s="35"/>
      <c r="T119" s="36" t="s">
        <v>8112</v>
      </c>
    </row>
    <row r="120" spans="1:20" s="14" customFormat="1" ht="12" x14ac:dyDescent="0.2">
      <c r="A120" s="28">
        <v>115</v>
      </c>
      <c r="B120" s="28" t="s">
        <v>3151</v>
      </c>
      <c r="C120" s="28" t="s">
        <v>8115</v>
      </c>
      <c r="D120" s="29" t="s">
        <v>8117</v>
      </c>
      <c r="E120" s="29"/>
      <c r="F120" s="30"/>
      <c r="G120" s="30"/>
      <c r="H120" s="31"/>
      <c r="I120" s="30"/>
      <c r="J120" s="30"/>
      <c r="K120" s="31"/>
      <c r="L120" s="32" t="s">
        <v>15</v>
      </c>
      <c r="M120" s="33">
        <v>130</v>
      </c>
      <c r="N120" s="32">
        <v>18</v>
      </c>
      <c r="O120" s="32" t="s">
        <v>3152</v>
      </c>
      <c r="P120" s="32" t="s">
        <v>3155</v>
      </c>
      <c r="Q120" s="37" t="s">
        <v>8114</v>
      </c>
      <c r="R120" s="28">
        <v>1</v>
      </c>
      <c r="S120" s="35"/>
      <c r="T120" s="36" t="s">
        <v>8112</v>
      </c>
    </row>
    <row r="121" spans="1:20" s="14" customFormat="1" ht="12" x14ac:dyDescent="0.2">
      <c r="A121" s="28">
        <v>116</v>
      </c>
      <c r="B121" s="28" t="s">
        <v>3151</v>
      </c>
      <c r="C121" s="28" t="s">
        <v>8115</v>
      </c>
      <c r="D121" s="29" t="s">
        <v>8117</v>
      </c>
      <c r="E121" s="29"/>
      <c r="F121" s="30"/>
      <c r="G121" s="30"/>
      <c r="H121" s="31"/>
      <c r="I121" s="30"/>
      <c r="J121" s="30"/>
      <c r="K121" s="31"/>
      <c r="L121" s="32" t="s">
        <v>15</v>
      </c>
      <c r="M121" s="33">
        <v>160</v>
      </c>
      <c r="N121" s="32">
        <v>18</v>
      </c>
      <c r="O121" s="32" t="s">
        <v>3152</v>
      </c>
      <c r="P121" s="32" t="s">
        <v>3155</v>
      </c>
      <c r="Q121" s="37" t="s">
        <v>8114</v>
      </c>
      <c r="R121" s="28">
        <v>1</v>
      </c>
      <c r="S121" s="35"/>
      <c r="T121" s="36" t="s">
        <v>8112</v>
      </c>
    </row>
    <row r="122" spans="1:20" s="14" customFormat="1" ht="12" x14ac:dyDescent="0.2">
      <c r="A122" s="28">
        <v>117</v>
      </c>
      <c r="B122" s="28" t="s">
        <v>3151</v>
      </c>
      <c r="C122" s="28" t="s">
        <v>8115</v>
      </c>
      <c r="D122" s="29" t="s">
        <v>8117</v>
      </c>
      <c r="E122" s="29"/>
      <c r="F122" s="30"/>
      <c r="G122" s="30"/>
      <c r="H122" s="31"/>
      <c r="I122" s="30"/>
      <c r="J122" s="30"/>
      <c r="K122" s="31"/>
      <c r="L122" s="32" t="s">
        <v>15</v>
      </c>
      <c r="M122" s="33">
        <v>55</v>
      </c>
      <c r="N122" s="32">
        <v>18</v>
      </c>
      <c r="O122" s="32" t="s">
        <v>3152</v>
      </c>
      <c r="P122" s="32" t="s">
        <v>3153</v>
      </c>
      <c r="Q122" s="34" t="s">
        <v>8111</v>
      </c>
      <c r="R122" s="28">
        <v>1</v>
      </c>
      <c r="S122" s="35"/>
      <c r="T122" s="36" t="s">
        <v>8112</v>
      </c>
    </row>
    <row r="123" spans="1:20" s="14" customFormat="1" ht="12" x14ac:dyDescent="0.2">
      <c r="A123" s="28">
        <v>118</v>
      </c>
      <c r="B123" s="28" t="s">
        <v>3151</v>
      </c>
      <c r="C123" s="28" t="s">
        <v>8115</v>
      </c>
      <c r="D123" s="29" t="s">
        <v>8116</v>
      </c>
      <c r="E123" s="29"/>
      <c r="F123" s="30"/>
      <c r="G123" s="30"/>
      <c r="H123" s="31"/>
      <c r="I123" s="30"/>
      <c r="J123" s="30"/>
      <c r="K123" s="31"/>
      <c r="L123" s="32" t="s">
        <v>15</v>
      </c>
      <c r="M123" s="33">
        <v>179.27</v>
      </c>
      <c r="N123" s="32">
        <v>18</v>
      </c>
      <c r="O123" s="32" t="s">
        <v>3152</v>
      </c>
      <c r="P123" s="32" t="s">
        <v>3153</v>
      </c>
      <c r="Q123" s="34" t="s">
        <v>8111</v>
      </c>
      <c r="R123" s="28">
        <v>1</v>
      </c>
      <c r="S123" s="35"/>
      <c r="T123" s="36" t="s">
        <v>8112</v>
      </c>
    </row>
    <row r="124" spans="1:20" s="14" customFormat="1" ht="12" x14ac:dyDescent="0.2">
      <c r="A124" s="28">
        <v>119</v>
      </c>
      <c r="B124" s="28" t="s">
        <v>3151</v>
      </c>
      <c r="C124" s="28" t="s">
        <v>8115</v>
      </c>
      <c r="D124" s="29" t="s">
        <v>8117</v>
      </c>
      <c r="E124" s="29"/>
      <c r="F124" s="30"/>
      <c r="G124" s="30"/>
      <c r="H124" s="31"/>
      <c r="I124" s="30"/>
      <c r="J124" s="30"/>
      <c r="K124" s="31"/>
      <c r="L124" s="32" t="s">
        <v>15</v>
      </c>
      <c r="M124" s="33">
        <v>157.68</v>
      </c>
      <c r="N124" s="32">
        <v>18</v>
      </c>
      <c r="O124" s="32" t="s">
        <v>3152</v>
      </c>
      <c r="P124" s="32" t="s">
        <v>3153</v>
      </c>
      <c r="Q124" s="34" t="s">
        <v>8111</v>
      </c>
      <c r="R124" s="28">
        <v>1</v>
      </c>
      <c r="S124" s="35"/>
      <c r="T124" s="36" t="s">
        <v>8112</v>
      </c>
    </row>
    <row r="125" spans="1:20" s="14" customFormat="1" ht="12" x14ac:dyDescent="0.2">
      <c r="A125" s="28">
        <v>120</v>
      </c>
      <c r="B125" s="28" t="s">
        <v>3151</v>
      </c>
      <c r="C125" s="28" t="s">
        <v>8109</v>
      </c>
      <c r="D125" s="29" t="s">
        <v>8110</v>
      </c>
      <c r="E125" s="29"/>
      <c r="F125" s="30"/>
      <c r="G125" s="30"/>
      <c r="H125" s="31"/>
      <c r="I125" s="30"/>
      <c r="J125" s="30"/>
      <c r="K125" s="31"/>
      <c r="L125" s="32" t="s">
        <v>15</v>
      </c>
      <c r="M125" s="33">
        <v>175.85</v>
      </c>
      <c r="N125" s="32">
        <v>18</v>
      </c>
      <c r="O125" s="32" t="s">
        <v>3152</v>
      </c>
      <c r="P125" s="32" t="s">
        <v>3153</v>
      </c>
      <c r="Q125" s="34" t="s">
        <v>8111</v>
      </c>
      <c r="R125" s="28">
        <v>1</v>
      </c>
      <c r="S125" s="35"/>
      <c r="T125" s="36" t="s">
        <v>8112</v>
      </c>
    </row>
    <row r="126" spans="1:20" s="14" customFormat="1" ht="12" x14ac:dyDescent="0.2">
      <c r="A126" s="28">
        <v>121</v>
      </c>
      <c r="B126" s="28" t="s">
        <v>3151</v>
      </c>
      <c r="C126" s="28" t="s">
        <v>8109</v>
      </c>
      <c r="D126" s="29" t="s">
        <v>8110</v>
      </c>
      <c r="E126" s="29"/>
      <c r="F126" s="30"/>
      <c r="G126" s="30"/>
      <c r="H126" s="31"/>
      <c r="I126" s="30"/>
      <c r="J126" s="30"/>
      <c r="K126" s="31"/>
      <c r="L126" s="32" t="s">
        <v>15</v>
      </c>
      <c r="M126" s="33">
        <v>199.75</v>
      </c>
      <c r="N126" s="32">
        <v>18</v>
      </c>
      <c r="O126" s="32" t="s">
        <v>3152</v>
      </c>
      <c r="P126" s="32" t="s">
        <v>3153</v>
      </c>
      <c r="Q126" s="34" t="s">
        <v>8111</v>
      </c>
      <c r="R126" s="28">
        <v>1</v>
      </c>
      <c r="S126" s="35"/>
      <c r="T126" s="36" t="s">
        <v>8112</v>
      </c>
    </row>
    <row r="127" spans="1:20" s="14" customFormat="1" ht="12" x14ac:dyDescent="0.2">
      <c r="A127" s="28">
        <v>122</v>
      </c>
      <c r="B127" s="28" t="s">
        <v>3151</v>
      </c>
      <c r="C127" s="28" t="s">
        <v>8109</v>
      </c>
      <c r="D127" s="29" t="s">
        <v>8110</v>
      </c>
      <c r="E127" s="29"/>
      <c r="F127" s="30"/>
      <c r="G127" s="30"/>
      <c r="H127" s="31"/>
      <c r="I127" s="30"/>
      <c r="J127" s="30"/>
      <c r="K127" s="31"/>
      <c r="L127" s="32" t="s">
        <v>15</v>
      </c>
      <c r="M127" s="33">
        <v>191.69</v>
      </c>
      <c r="N127" s="32">
        <v>18</v>
      </c>
      <c r="O127" s="32" t="s">
        <v>3152</v>
      </c>
      <c r="P127" s="32" t="s">
        <v>3153</v>
      </c>
      <c r="Q127" s="34" t="s">
        <v>8111</v>
      </c>
      <c r="R127" s="28">
        <v>1</v>
      </c>
      <c r="S127" s="35"/>
      <c r="T127" s="36" t="s">
        <v>8112</v>
      </c>
    </row>
    <row r="128" spans="1:20" s="14" customFormat="1" ht="12" x14ac:dyDescent="0.2">
      <c r="A128" s="28">
        <v>123</v>
      </c>
      <c r="B128" s="28" t="s">
        <v>3151</v>
      </c>
      <c r="C128" s="28" t="s">
        <v>8109</v>
      </c>
      <c r="D128" s="29" t="s">
        <v>8110</v>
      </c>
      <c r="E128" s="29"/>
      <c r="F128" s="30"/>
      <c r="G128" s="30"/>
      <c r="H128" s="31"/>
      <c r="I128" s="30"/>
      <c r="J128" s="30"/>
      <c r="K128" s="31"/>
      <c r="L128" s="32" t="s">
        <v>15</v>
      </c>
      <c r="M128" s="33">
        <v>173.78</v>
      </c>
      <c r="N128" s="32">
        <v>18</v>
      </c>
      <c r="O128" s="32" t="s">
        <v>3152</v>
      </c>
      <c r="P128" s="32" t="s">
        <v>3153</v>
      </c>
      <c r="Q128" s="34" t="s">
        <v>8111</v>
      </c>
      <c r="R128" s="28">
        <v>1</v>
      </c>
      <c r="S128" s="35"/>
      <c r="T128" s="36" t="s">
        <v>8112</v>
      </c>
    </row>
    <row r="129" spans="1:20" s="14" customFormat="1" ht="12" x14ac:dyDescent="0.2">
      <c r="A129" s="28">
        <v>124</v>
      </c>
      <c r="B129" s="28" t="s">
        <v>3151</v>
      </c>
      <c r="C129" s="28" t="s">
        <v>8109</v>
      </c>
      <c r="D129" s="29" t="s">
        <v>8110</v>
      </c>
      <c r="E129" s="29"/>
      <c r="F129" s="30"/>
      <c r="G129" s="30"/>
      <c r="H129" s="31"/>
      <c r="I129" s="30"/>
      <c r="J129" s="30"/>
      <c r="K129" s="31"/>
      <c r="L129" s="32" t="s">
        <v>15</v>
      </c>
      <c r="M129" s="33">
        <v>176.44</v>
      </c>
      <c r="N129" s="32">
        <v>19</v>
      </c>
      <c r="O129" s="32" t="s">
        <v>3152</v>
      </c>
      <c r="P129" s="32" t="s">
        <v>3154</v>
      </c>
      <c r="Q129" s="37" t="s">
        <v>8113</v>
      </c>
      <c r="R129" s="28">
        <v>1</v>
      </c>
      <c r="S129" s="35"/>
      <c r="T129" s="36" t="s">
        <v>8112</v>
      </c>
    </row>
    <row r="130" spans="1:20" s="14" customFormat="1" ht="12" x14ac:dyDescent="0.2">
      <c r="A130" s="28">
        <v>125</v>
      </c>
      <c r="B130" s="28" t="s">
        <v>3151</v>
      </c>
      <c r="C130" s="28" t="s">
        <v>8109</v>
      </c>
      <c r="D130" s="29" t="s">
        <v>8110</v>
      </c>
      <c r="E130" s="29"/>
      <c r="F130" s="30"/>
      <c r="G130" s="30"/>
      <c r="H130" s="31"/>
      <c r="I130" s="30"/>
      <c r="J130" s="30"/>
      <c r="K130" s="31"/>
      <c r="L130" s="32" t="s">
        <v>15</v>
      </c>
      <c r="M130" s="33">
        <v>239.15</v>
      </c>
      <c r="N130" s="32">
        <v>19</v>
      </c>
      <c r="O130" s="32" t="s">
        <v>3152</v>
      </c>
      <c r="P130" s="32" t="s">
        <v>3154</v>
      </c>
      <c r="Q130" s="37" t="s">
        <v>8113</v>
      </c>
      <c r="R130" s="28">
        <v>1</v>
      </c>
      <c r="S130" s="35"/>
      <c r="T130" s="36" t="s">
        <v>8112</v>
      </c>
    </row>
    <row r="131" spans="1:20" s="14" customFormat="1" ht="12" x14ac:dyDescent="0.2">
      <c r="A131" s="28">
        <v>126</v>
      </c>
      <c r="B131" s="28" t="s">
        <v>3151</v>
      </c>
      <c r="C131" s="28" t="s">
        <v>8109</v>
      </c>
      <c r="D131" s="29" t="s">
        <v>8110</v>
      </c>
      <c r="E131" s="29"/>
      <c r="F131" s="30"/>
      <c r="G131" s="30"/>
      <c r="H131" s="31"/>
      <c r="I131" s="30"/>
      <c r="J131" s="30"/>
      <c r="K131" s="31"/>
      <c r="L131" s="32" t="s">
        <v>15</v>
      </c>
      <c r="M131" s="33">
        <v>252.84</v>
      </c>
      <c r="N131" s="32">
        <v>19</v>
      </c>
      <c r="O131" s="32" t="s">
        <v>3152</v>
      </c>
      <c r="P131" s="32" t="s">
        <v>3154</v>
      </c>
      <c r="Q131" s="37" t="s">
        <v>8113</v>
      </c>
      <c r="R131" s="28">
        <v>1</v>
      </c>
      <c r="S131" s="35"/>
      <c r="T131" s="36" t="s">
        <v>8112</v>
      </c>
    </row>
    <row r="132" spans="1:20" s="14" customFormat="1" ht="12" x14ac:dyDescent="0.2">
      <c r="A132" s="28">
        <v>127</v>
      </c>
      <c r="B132" s="28" t="s">
        <v>3151</v>
      </c>
      <c r="C132" s="28" t="s">
        <v>8109</v>
      </c>
      <c r="D132" s="29" t="s">
        <v>8110</v>
      </c>
      <c r="E132" s="29"/>
      <c r="F132" s="30"/>
      <c r="G132" s="30"/>
      <c r="H132" s="31"/>
      <c r="I132" s="30"/>
      <c r="J132" s="30"/>
      <c r="K132" s="31"/>
      <c r="L132" s="32" t="s">
        <v>15</v>
      </c>
      <c r="M132" s="33">
        <v>211.82</v>
      </c>
      <c r="N132" s="32">
        <v>19</v>
      </c>
      <c r="O132" s="32" t="s">
        <v>3152</v>
      </c>
      <c r="P132" s="32" t="s">
        <v>3154</v>
      </c>
      <c r="Q132" s="37" t="s">
        <v>8113</v>
      </c>
      <c r="R132" s="28">
        <v>1</v>
      </c>
      <c r="S132" s="35"/>
      <c r="T132" s="36" t="s">
        <v>8112</v>
      </c>
    </row>
    <row r="133" spans="1:20" s="14" customFormat="1" ht="12" x14ac:dyDescent="0.2">
      <c r="A133" s="28">
        <v>128</v>
      </c>
      <c r="B133" s="28" t="s">
        <v>3151</v>
      </c>
      <c r="C133" s="28" t="s">
        <v>8109</v>
      </c>
      <c r="D133" s="29" t="s">
        <v>8110</v>
      </c>
      <c r="E133" s="29"/>
      <c r="F133" s="30"/>
      <c r="G133" s="30"/>
      <c r="H133" s="31"/>
      <c r="I133" s="30"/>
      <c r="J133" s="30"/>
      <c r="K133" s="31"/>
      <c r="L133" s="32" t="s">
        <v>15</v>
      </c>
      <c r="M133" s="33">
        <v>213.39</v>
      </c>
      <c r="N133" s="32">
        <v>19</v>
      </c>
      <c r="O133" s="32" t="s">
        <v>3152</v>
      </c>
      <c r="P133" s="32" t="s">
        <v>3154</v>
      </c>
      <c r="Q133" s="37" t="s">
        <v>8113</v>
      </c>
      <c r="R133" s="28">
        <v>1</v>
      </c>
      <c r="S133" s="35"/>
      <c r="T133" s="36" t="s">
        <v>8112</v>
      </c>
    </row>
    <row r="134" spans="1:20" s="14" customFormat="1" ht="12" x14ac:dyDescent="0.2">
      <c r="A134" s="28">
        <v>129</v>
      </c>
      <c r="B134" s="28" t="s">
        <v>3151</v>
      </c>
      <c r="C134" s="28" t="s">
        <v>8109</v>
      </c>
      <c r="D134" s="29" t="s">
        <v>8110</v>
      </c>
      <c r="E134" s="29"/>
      <c r="F134" s="30"/>
      <c r="G134" s="30"/>
      <c r="H134" s="31"/>
      <c r="I134" s="30"/>
      <c r="J134" s="30"/>
      <c r="K134" s="31"/>
      <c r="L134" s="32" t="s">
        <v>15</v>
      </c>
      <c r="M134" s="33">
        <v>215.11</v>
      </c>
      <c r="N134" s="32">
        <v>19</v>
      </c>
      <c r="O134" s="32" t="s">
        <v>3152</v>
      </c>
      <c r="P134" s="32" t="s">
        <v>3154</v>
      </c>
      <c r="Q134" s="37" t="s">
        <v>8113</v>
      </c>
      <c r="R134" s="28">
        <v>1</v>
      </c>
      <c r="S134" s="35"/>
      <c r="T134" s="36" t="s">
        <v>8112</v>
      </c>
    </row>
    <row r="135" spans="1:20" s="14" customFormat="1" ht="12" x14ac:dyDescent="0.2">
      <c r="A135" s="28">
        <v>130</v>
      </c>
      <c r="B135" s="28" t="s">
        <v>3151</v>
      </c>
      <c r="C135" s="28" t="s">
        <v>8109</v>
      </c>
      <c r="D135" s="29" t="s">
        <v>8110</v>
      </c>
      <c r="E135" s="29"/>
      <c r="F135" s="30"/>
      <c r="G135" s="30"/>
      <c r="H135" s="31"/>
      <c r="I135" s="30"/>
      <c r="J135" s="30"/>
      <c r="K135" s="31"/>
      <c r="L135" s="32" t="s">
        <v>15</v>
      </c>
      <c r="M135" s="33">
        <v>229.4</v>
      </c>
      <c r="N135" s="32">
        <v>19</v>
      </c>
      <c r="O135" s="32" t="s">
        <v>3152</v>
      </c>
      <c r="P135" s="32" t="s">
        <v>3154</v>
      </c>
      <c r="Q135" s="37" t="s">
        <v>8113</v>
      </c>
      <c r="R135" s="28">
        <v>1</v>
      </c>
      <c r="S135" s="35"/>
      <c r="T135" s="36" t="s">
        <v>8112</v>
      </c>
    </row>
    <row r="136" spans="1:20" s="14" customFormat="1" ht="12" x14ac:dyDescent="0.2">
      <c r="A136" s="28">
        <v>131</v>
      </c>
      <c r="B136" s="28" t="s">
        <v>3151</v>
      </c>
      <c r="C136" s="28" t="s">
        <v>8109</v>
      </c>
      <c r="D136" s="29" t="s">
        <v>8110</v>
      </c>
      <c r="E136" s="29"/>
      <c r="F136" s="30"/>
      <c r="G136" s="30"/>
      <c r="H136" s="31"/>
      <c r="I136" s="30"/>
      <c r="J136" s="30"/>
      <c r="K136" s="31"/>
      <c r="L136" s="32" t="s">
        <v>15</v>
      </c>
      <c r="M136" s="33">
        <v>239.36</v>
      </c>
      <c r="N136" s="32">
        <v>18</v>
      </c>
      <c r="O136" s="32" t="s">
        <v>3152</v>
      </c>
      <c r="P136" s="32" t="s">
        <v>3153</v>
      </c>
      <c r="Q136" s="34" t="s">
        <v>8111</v>
      </c>
      <c r="R136" s="28">
        <v>1</v>
      </c>
      <c r="S136" s="35"/>
      <c r="T136" s="36" t="s">
        <v>8112</v>
      </c>
    </row>
    <row r="137" spans="1:20" s="14" customFormat="1" ht="12" x14ac:dyDescent="0.2">
      <c r="A137" s="28">
        <v>132</v>
      </c>
      <c r="B137" s="28" t="s">
        <v>3151</v>
      </c>
      <c r="C137" s="28" t="s">
        <v>8109</v>
      </c>
      <c r="D137" s="29" t="s">
        <v>8110</v>
      </c>
      <c r="E137" s="29"/>
      <c r="F137" s="30"/>
      <c r="G137" s="30"/>
      <c r="H137" s="31"/>
      <c r="I137" s="30"/>
      <c r="J137" s="30"/>
      <c r="K137" s="31"/>
      <c r="L137" s="32" t="s">
        <v>15</v>
      </c>
      <c r="M137" s="33">
        <v>256.62</v>
      </c>
      <c r="N137" s="32">
        <v>18</v>
      </c>
      <c r="O137" s="32" t="s">
        <v>3152</v>
      </c>
      <c r="P137" s="32" t="s">
        <v>3153</v>
      </c>
      <c r="Q137" s="34" t="s">
        <v>8111</v>
      </c>
      <c r="R137" s="28">
        <v>1</v>
      </c>
      <c r="S137" s="35"/>
      <c r="T137" s="36" t="s">
        <v>8112</v>
      </c>
    </row>
    <row r="138" spans="1:20" s="14" customFormat="1" ht="12" x14ac:dyDescent="0.2">
      <c r="A138" s="28">
        <v>133</v>
      </c>
      <c r="B138" s="28" t="s">
        <v>3151</v>
      </c>
      <c r="C138" s="28" t="s">
        <v>8109</v>
      </c>
      <c r="D138" s="29" t="s">
        <v>8110</v>
      </c>
      <c r="E138" s="29"/>
      <c r="F138" s="30"/>
      <c r="G138" s="30"/>
      <c r="H138" s="31"/>
      <c r="I138" s="30"/>
      <c r="J138" s="30"/>
      <c r="K138" s="31"/>
      <c r="L138" s="32" t="s">
        <v>15</v>
      </c>
      <c r="M138" s="33">
        <v>125.12</v>
      </c>
      <c r="N138" s="32">
        <v>18</v>
      </c>
      <c r="O138" s="32" t="s">
        <v>3152</v>
      </c>
      <c r="P138" s="32" t="s">
        <v>3153</v>
      </c>
      <c r="Q138" s="34" t="s">
        <v>8111</v>
      </c>
      <c r="R138" s="28">
        <v>1</v>
      </c>
      <c r="S138" s="35"/>
      <c r="T138" s="36" t="s">
        <v>8112</v>
      </c>
    </row>
    <row r="139" spans="1:20" s="14" customFormat="1" ht="12" x14ac:dyDescent="0.2">
      <c r="A139" s="28">
        <v>134</v>
      </c>
      <c r="B139" s="28" t="s">
        <v>3151</v>
      </c>
      <c r="C139" s="28" t="s">
        <v>8109</v>
      </c>
      <c r="D139" s="29" t="s">
        <v>8110</v>
      </c>
      <c r="E139" s="29"/>
      <c r="F139" s="30"/>
      <c r="G139" s="30"/>
      <c r="H139" s="31"/>
      <c r="I139" s="30"/>
      <c r="J139" s="30"/>
      <c r="K139" s="31"/>
      <c r="L139" s="32" t="s">
        <v>15</v>
      </c>
      <c r="M139" s="33">
        <v>197.55</v>
      </c>
      <c r="N139" s="32">
        <v>18</v>
      </c>
      <c r="O139" s="32" t="s">
        <v>3152</v>
      </c>
      <c r="P139" s="32" t="s">
        <v>3153</v>
      </c>
      <c r="Q139" s="34" t="s">
        <v>8111</v>
      </c>
      <c r="R139" s="28">
        <v>1</v>
      </c>
      <c r="S139" s="35"/>
      <c r="T139" s="36" t="s">
        <v>8112</v>
      </c>
    </row>
    <row r="140" spans="1:20" s="14" customFormat="1" ht="12" x14ac:dyDescent="0.2">
      <c r="A140" s="28">
        <v>135</v>
      </c>
      <c r="B140" s="28" t="s">
        <v>3151</v>
      </c>
      <c r="C140" s="28" t="s">
        <v>8109</v>
      </c>
      <c r="D140" s="29" t="s">
        <v>8110</v>
      </c>
      <c r="E140" s="29"/>
      <c r="F140" s="30"/>
      <c r="G140" s="30"/>
      <c r="H140" s="31"/>
      <c r="I140" s="30"/>
      <c r="J140" s="30"/>
      <c r="K140" s="31"/>
      <c r="L140" s="32" t="s">
        <v>15</v>
      </c>
      <c r="M140" s="33">
        <v>144.25</v>
      </c>
      <c r="N140" s="32">
        <v>18</v>
      </c>
      <c r="O140" s="32" t="s">
        <v>3152</v>
      </c>
      <c r="P140" s="32" t="s">
        <v>3153</v>
      </c>
      <c r="Q140" s="34" t="s">
        <v>8111</v>
      </c>
      <c r="R140" s="28">
        <v>1</v>
      </c>
      <c r="S140" s="35"/>
      <c r="T140" s="36" t="s">
        <v>8112</v>
      </c>
    </row>
    <row r="141" spans="1:20" s="14" customFormat="1" ht="12" x14ac:dyDescent="0.2">
      <c r="A141" s="28">
        <v>136</v>
      </c>
      <c r="B141" s="28" t="s">
        <v>3151</v>
      </c>
      <c r="C141" s="28" t="s">
        <v>8109</v>
      </c>
      <c r="D141" s="29" t="s">
        <v>8110</v>
      </c>
      <c r="E141" s="29"/>
      <c r="F141" s="30"/>
      <c r="G141" s="30"/>
      <c r="H141" s="31"/>
      <c r="I141" s="30"/>
      <c r="J141" s="30"/>
      <c r="K141" s="31"/>
      <c r="L141" s="32" t="s">
        <v>15</v>
      </c>
      <c r="M141" s="33">
        <v>235.6</v>
      </c>
      <c r="N141" s="32">
        <v>18</v>
      </c>
      <c r="O141" s="32" t="s">
        <v>3152</v>
      </c>
      <c r="P141" s="32" t="s">
        <v>3153</v>
      </c>
      <c r="Q141" s="34" t="s">
        <v>8111</v>
      </c>
      <c r="R141" s="28">
        <v>1</v>
      </c>
      <c r="S141" s="35"/>
      <c r="T141" s="36" t="s">
        <v>8112</v>
      </c>
    </row>
    <row r="142" spans="1:20" s="14" customFormat="1" ht="12" x14ac:dyDescent="0.2">
      <c r="A142" s="28">
        <v>137</v>
      </c>
      <c r="B142" s="28" t="s">
        <v>3151</v>
      </c>
      <c r="C142" s="28" t="s">
        <v>8109</v>
      </c>
      <c r="D142" s="29" t="s">
        <v>8110</v>
      </c>
      <c r="E142" s="29"/>
      <c r="F142" s="30"/>
      <c r="G142" s="30"/>
      <c r="H142" s="31"/>
      <c r="I142" s="30"/>
      <c r="J142" s="30"/>
      <c r="K142" s="31"/>
      <c r="L142" s="32" t="s">
        <v>15</v>
      </c>
      <c r="M142" s="33">
        <v>242.87</v>
      </c>
      <c r="N142" s="32">
        <v>18</v>
      </c>
      <c r="O142" s="32" t="s">
        <v>3152</v>
      </c>
      <c r="P142" s="32" t="s">
        <v>3153</v>
      </c>
      <c r="Q142" s="34" t="s">
        <v>8111</v>
      </c>
      <c r="R142" s="28">
        <v>1</v>
      </c>
      <c r="S142" s="35"/>
      <c r="T142" s="36" t="s">
        <v>8112</v>
      </c>
    </row>
    <row r="143" spans="1:20" s="14" customFormat="1" ht="12" x14ac:dyDescent="0.2">
      <c r="A143" s="28">
        <v>138</v>
      </c>
      <c r="B143" s="28" t="s">
        <v>3151</v>
      </c>
      <c r="C143" s="28" t="s">
        <v>8109</v>
      </c>
      <c r="D143" s="29" t="s">
        <v>8110</v>
      </c>
      <c r="E143" s="29"/>
      <c r="F143" s="30"/>
      <c r="G143" s="30"/>
      <c r="H143" s="31"/>
      <c r="I143" s="30"/>
      <c r="J143" s="30"/>
      <c r="K143" s="31"/>
      <c r="L143" s="32" t="s">
        <v>15</v>
      </c>
      <c r="M143" s="33">
        <v>233.49</v>
      </c>
      <c r="N143" s="32">
        <v>18</v>
      </c>
      <c r="O143" s="32" t="s">
        <v>3152</v>
      </c>
      <c r="P143" s="32" t="s">
        <v>3153</v>
      </c>
      <c r="Q143" s="34" t="s">
        <v>8111</v>
      </c>
      <c r="R143" s="28">
        <v>1</v>
      </c>
      <c r="S143" s="35"/>
      <c r="T143" s="36" t="s">
        <v>8112</v>
      </c>
    </row>
    <row r="144" spans="1:20" s="14" customFormat="1" ht="12" x14ac:dyDescent="0.2">
      <c r="A144" s="28">
        <v>139</v>
      </c>
      <c r="B144" s="28" t="s">
        <v>3151</v>
      </c>
      <c r="C144" s="28" t="s">
        <v>8109</v>
      </c>
      <c r="D144" s="29" t="s">
        <v>8110</v>
      </c>
      <c r="E144" s="29"/>
      <c r="F144" s="30"/>
      <c r="G144" s="30"/>
      <c r="H144" s="31"/>
      <c r="I144" s="30"/>
      <c r="J144" s="30"/>
      <c r="K144" s="31"/>
      <c r="L144" s="32" t="s">
        <v>15</v>
      </c>
      <c r="M144" s="33">
        <v>204</v>
      </c>
      <c r="N144" s="32">
        <v>18</v>
      </c>
      <c r="O144" s="32" t="s">
        <v>3152</v>
      </c>
      <c r="P144" s="32" t="s">
        <v>3153</v>
      </c>
      <c r="Q144" s="34" t="s">
        <v>8111</v>
      </c>
      <c r="R144" s="28">
        <v>1</v>
      </c>
      <c r="S144" s="35"/>
      <c r="T144" s="36" t="s">
        <v>8112</v>
      </c>
    </row>
    <row r="145" spans="1:20" s="14" customFormat="1" ht="12" x14ac:dyDescent="0.2">
      <c r="A145" s="28">
        <v>140</v>
      </c>
      <c r="B145" s="28" t="s">
        <v>3151</v>
      </c>
      <c r="C145" s="28" t="s">
        <v>8109</v>
      </c>
      <c r="D145" s="29" t="s">
        <v>8110</v>
      </c>
      <c r="E145" s="29"/>
      <c r="F145" s="30"/>
      <c r="G145" s="30"/>
      <c r="H145" s="31"/>
      <c r="I145" s="30"/>
      <c r="J145" s="30"/>
      <c r="K145" s="31"/>
      <c r="L145" s="32" t="s">
        <v>15</v>
      </c>
      <c r="M145" s="33">
        <v>233.74</v>
      </c>
      <c r="N145" s="32">
        <v>18</v>
      </c>
      <c r="O145" s="32" t="s">
        <v>3152</v>
      </c>
      <c r="P145" s="32" t="s">
        <v>3153</v>
      </c>
      <c r="Q145" s="34" t="s">
        <v>8111</v>
      </c>
      <c r="R145" s="28">
        <v>1</v>
      </c>
      <c r="S145" s="35"/>
      <c r="T145" s="36" t="s">
        <v>8112</v>
      </c>
    </row>
    <row r="146" spans="1:20" s="14" customFormat="1" ht="12" x14ac:dyDescent="0.2">
      <c r="A146" s="28">
        <v>141</v>
      </c>
      <c r="B146" s="28" t="s">
        <v>3151</v>
      </c>
      <c r="C146" s="28" t="s">
        <v>8109</v>
      </c>
      <c r="D146" s="29" t="s">
        <v>8110</v>
      </c>
      <c r="E146" s="29"/>
      <c r="F146" s="30"/>
      <c r="G146" s="30"/>
      <c r="H146" s="31"/>
      <c r="I146" s="30"/>
      <c r="J146" s="30"/>
      <c r="K146" s="31"/>
      <c r="L146" s="32" t="s">
        <v>15</v>
      </c>
      <c r="M146" s="33">
        <v>247.01</v>
      </c>
      <c r="N146" s="32">
        <v>18</v>
      </c>
      <c r="O146" s="32" t="s">
        <v>3152</v>
      </c>
      <c r="P146" s="32" t="s">
        <v>3153</v>
      </c>
      <c r="Q146" s="34" t="s">
        <v>8111</v>
      </c>
      <c r="R146" s="28">
        <v>1</v>
      </c>
      <c r="S146" s="35"/>
      <c r="T146" s="36" t="s">
        <v>8112</v>
      </c>
    </row>
    <row r="147" spans="1:20" s="14" customFormat="1" ht="12" x14ac:dyDescent="0.2">
      <c r="A147" s="28">
        <v>142</v>
      </c>
      <c r="B147" s="28" t="s">
        <v>3151</v>
      </c>
      <c r="C147" s="28" t="s">
        <v>8121</v>
      </c>
      <c r="D147" s="29" t="s">
        <v>8122</v>
      </c>
      <c r="E147" s="29"/>
      <c r="F147" s="30"/>
      <c r="G147" s="30"/>
      <c r="H147" s="31"/>
      <c r="I147" s="30"/>
      <c r="J147" s="30"/>
      <c r="K147" s="31"/>
      <c r="L147" s="32" t="s">
        <v>8091</v>
      </c>
      <c r="M147" s="33">
        <v>35</v>
      </c>
      <c r="N147" s="32">
        <v>11</v>
      </c>
      <c r="O147" s="32" t="s">
        <v>3152</v>
      </c>
      <c r="P147" s="32" t="s">
        <v>3155</v>
      </c>
      <c r="Q147" s="37" t="s">
        <v>5739</v>
      </c>
      <c r="R147" s="28">
        <v>4</v>
      </c>
      <c r="S147" s="35"/>
      <c r="T147" s="36" t="s">
        <v>8112</v>
      </c>
    </row>
    <row r="148" spans="1:20" s="14" customFormat="1" ht="12" x14ac:dyDescent="0.2">
      <c r="A148" s="28">
        <v>143</v>
      </c>
      <c r="B148" s="28" t="s">
        <v>3151</v>
      </c>
      <c r="C148" s="28" t="s">
        <v>8121</v>
      </c>
      <c r="D148" s="29" t="s">
        <v>8122</v>
      </c>
      <c r="E148" s="29"/>
      <c r="F148" s="30"/>
      <c r="G148" s="30"/>
      <c r="H148" s="31"/>
      <c r="I148" s="30"/>
      <c r="J148" s="30"/>
      <c r="K148" s="31"/>
      <c r="L148" s="32" t="s">
        <v>8091</v>
      </c>
      <c r="M148" s="33">
        <v>42</v>
      </c>
      <c r="N148" s="32">
        <v>11</v>
      </c>
      <c r="O148" s="32" t="s">
        <v>3152</v>
      </c>
      <c r="P148" s="32" t="s">
        <v>3155</v>
      </c>
      <c r="Q148" s="37" t="s">
        <v>5739</v>
      </c>
      <c r="R148" s="28">
        <v>4</v>
      </c>
      <c r="S148" s="35"/>
      <c r="T148" s="36" t="s">
        <v>8112</v>
      </c>
    </row>
    <row r="149" spans="1:20" s="14" customFormat="1" ht="12" x14ac:dyDescent="0.2">
      <c r="A149" s="28">
        <v>144</v>
      </c>
      <c r="B149" s="28" t="s">
        <v>3151</v>
      </c>
      <c r="C149" s="28" t="s">
        <v>8121</v>
      </c>
      <c r="D149" s="29" t="s">
        <v>8122</v>
      </c>
      <c r="E149" s="29"/>
      <c r="F149" s="30"/>
      <c r="G149" s="30"/>
      <c r="H149" s="31"/>
      <c r="I149" s="30"/>
      <c r="J149" s="30"/>
      <c r="K149" s="31"/>
      <c r="L149" s="32" t="s">
        <v>8091</v>
      </c>
      <c r="M149" s="33">
        <v>35</v>
      </c>
      <c r="N149" s="32">
        <v>11</v>
      </c>
      <c r="O149" s="32" t="s">
        <v>3152</v>
      </c>
      <c r="P149" s="32" t="s">
        <v>3155</v>
      </c>
      <c r="Q149" s="37" t="s">
        <v>5739</v>
      </c>
      <c r="R149" s="28">
        <v>4</v>
      </c>
      <c r="S149" s="35"/>
      <c r="T149" s="36" t="s">
        <v>8112</v>
      </c>
    </row>
    <row r="150" spans="1:20" s="14" customFormat="1" ht="12" x14ac:dyDescent="0.2">
      <c r="A150" s="28">
        <v>145</v>
      </c>
      <c r="B150" s="28" t="s">
        <v>3151</v>
      </c>
      <c r="C150" s="28" t="s">
        <v>8121</v>
      </c>
      <c r="D150" s="29" t="s">
        <v>8122</v>
      </c>
      <c r="E150" s="29"/>
      <c r="F150" s="30"/>
      <c r="G150" s="30"/>
      <c r="H150" s="31"/>
      <c r="I150" s="30"/>
      <c r="J150" s="30"/>
      <c r="K150" s="31"/>
      <c r="L150" s="32" t="s">
        <v>8091</v>
      </c>
      <c r="M150" s="33">
        <v>40</v>
      </c>
      <c r="N150" s="32">
        <v>11</v>
      </c>
      <c r="O150" s="32" t="s">
        <v>3152</v>
      </c>
      <c r="P150" s="32" t="s">
        <v>3155</v>
      </c>
      <c r="Q150" s="37" t="s">
        <v>5739</v>
      </c>
      <c r="R150" s="28">
        <v>4</v>
      </c>
      <c r="S150" s="35"/>
      <c r="T150" s="36" t="s">
        <v>8112</v>
      </c>
    </row>
    <row r="151" spans="1:20" s="14" customFormat="1" ht="12" x14ac:dyDescent="0.2">
      <c r="A151" s="28">
        <v>146</v>
      </c>
      <c r="B151" s="28" t="s">
        <v>3151</v>
      </c>
      <c r="C151" s="28" t="s">
        <v>8121</v>
      </c>
      <c r="D151" s="29" t="s">
        <v>8122</v>
      </c>
      <c r="E151" s="29"/>
      <c r="F151" s="30"/>
      <c r="G151" s="30"/>
      <c r="H151" s="31"/>
      <c r="I151" s="30"/>
      <c r="J151" s="30"/>
      <c r="K151" s="31"/>
      <c r="L151" s="32" t="s">
        <v>8091</v>
      </c>
      <c r="M151" s="33">
        <v>60</v>
      </c>
      <c r="N151" s="32">
        <v>11</v>
      </c>
      <c r="O151" s="32" t="s">
        <v>3152</v>
      </c>
      <c r="P151" s="32" t="s">
        <v>3155</v>
      </c>
      <c r="Q151" s="37" t="s">
        <v>5739</v>
      </c>
      <c r="R151" s="28">
        <v>4</v>
      </c>
      <c r="S151" s="35"/>
      <c r="T151" s="36" t="s">
        <v>8112</v>
      </c>
    </row>
    <row r="152" spans="1:20" s="14" customFormat="1" ht="12" x14ac:dyDescent="0.2">
      <c r="A152" s="28">
        <v>147</v>
      </c>
      <c r="B152" s="28" t="s">
        <v>3151</v>
      </c>
      <c r="C152" s="28" t="s">
        <v>8121</v>
      </c>
      <c r="D152" s="29" t="s">
        <v>8122</v>
      </c>
      <c r="E152" s="29"/>
      <c r="F152" s="30"/>
      <c r="G152" s="30"/>
      <c r="H152" s="31"/>
      <c r="I152" s="30"/>
      <c r="J152" s="30"/>
      <c r="K152" s="31"/>
      <c r="L152" s="32" t="s">
        <v>8091</v>
      </c>
      <c r="M152" s="33">
        <v>65</v>
      </c>
      <c r="N152" s="32">
        <v>11</v>
      </c>
      <c r="O152" s="32" t="s">
        <v>3152</v>
      </c>
      <c r="P152" s="32" t="s">
        <v>3155</v>
      </c>
      <c r="Q152" s="37" t="s">
        <v>5739</v>
      </c>
      <c r="R152" s="28">
        <v>4</v>
      </c>
      <c r="S152" s="35"/>
      <c r="T152" s="36" t="s">
        <v>8112</v>
      </c>
    </row>
    <row r="153" spans="1:20" s="14" customFormat="1" ht="12" x14ac:dyDescent="0.2">
      <c r="A153" s="28">
        <v>148</v>
      </c>
      <c r="B153" s="28" t="s">
        <v>3151</v>
      </c>
      <c r="C153" s="28" t="s">
        <v>8121</v>
      </c>
      <c r="D153" s="29" t="s">
        <v>8122</v>
      </c>
      <c r="E153" s="29"/>
      <c r="F153" s="30"/>
      <c r="G153" s="30"/>
      <c r="H153" s="31"/>
      <c r="I153" s="30"/>
      <c r="J153" s="30"/>
      <c r="K153" s="31"/>
      <c r="L153" s="32" t="s">
        <v>8091</v>
      </c>
      <c r="M153" s="33">
        <v>60</v>
      </c>
      <c r="N153" s="32">
        <v>11</v>
      </c>
      <c r="O153" s="32" t="s">
        <v>3152</v>
      </c>
      <c r="P153" s="32" t="s">
        <v>3155</v>
      </c>
      <c r="Q153" s="37" t="s">
        <v>5739</v>
      </c>
      <c r="R153" s="28">
        <v>4</v>
      </c>
      <c r="S153" s="35"/>
      <c r="T153" s="36" t="s">
        <v>8112</v>
      </c>
    </row>
    <row r="154" spans="1:20" s="14" customFormat="1" ht="12" x14ac:dyDescent="0.2">
      <c r="A154" s="28">
        <v>149</v>
      </c>
      <c r="B154" s="28" t="s">
        <v>3151</v>
      </c>
      <c r="C154" s="28" t="s">
        <v>8121</v>
      </c>
      <c r="D154" s="29" t="s">
        <v>8122</v>
      </c>
      <c r="E154" s="29"/>
      <c r="F154" s="30"/>
      <c r="G154" s="30"/>
      <c r="H154" s="31"/>
      <c r="I154" s="30"/>
      <c r="J154" s="30"/>
      <c r="K154" s="31"/>
      <c r="L154" s="32" t="s">
        <v>8091</v>
      </c>
      <c r="M154" s="33">
        <v>60</v>
      </c>
      <c r="N154" s="32">
        <v>11</v>
      </c>
      <c r="O154" s="32" t="s">
        <v>3152</v>
      </c>
      <c r="P154" s="32" t="s">
        <v>3155</v>
      </c>
      <c r="Q154" s="37" t="s">
        <v>5739</v>
      </c>
      <c r="R154" s="28">
        <v>4</v>
      </c>
      <c r="S154" s="35"/>
      <c r="T154" s="36" t="s">
        <v>8112</v>
      </c>
    </row>
    <row r="155" spans="1:20" s="14" customFormat="1" ht="12" x14ac:dyDescent="0.2">
      <c r="A155" s="28">
        <v>150</v>
      </c>
      <c r="B155" s="28" t="s">
        <v>3151</v>
      </c>
      <c r="C155" s="28" t="s">
        <v>8121</v>
      </c>
      <c r="D155" s="29" t="s">
        <v>8122</v>
      </c>
      <c r="E155" s="29"/>
      <c r="F155" s="30"/>
      <c r="G155" s="30"/>
      <c r="H155" s="31"/>
      <c r="I155" s="30"/>
      <c r="J155" s="30"/>
      <c r="K155" s="31"/>
      <c r="L155" s="32" t="s">
        <v>8091</v>
      </c>
      <c r="M155" s="33">
        <v>71</v>
      </c>
      <c r="N155" s="32">
        <v>11</v>
      </c>
      <c r="O155" s="32" t="s">
        <v>3152</v>
      </c>
      <c r="P155" s="32" t="s">
        <v>3155</v>
      </c>
      <c r="Q155" s="37" t="s">
        <v>5739</v>
      </c>
      <c r="R155" s="28">
        <v>4</v>
      </c>
      <c r="S155" s="35"/>
      <c r="T155" s="36" t="s">
        <v>8112</v>
      </c>
    </row>
    <row r="156" spans="1:20" s="14" customFormat="1" ht="12" x14ac:dyDescent="0.2">
      <c r="A156" s="28">
        <v>151</v>
      </c>
      <c r="B156" s="28" t="s">
        <v>3151</v>
      </c>
      <c r="C156" s="28" t="s">
        <v>8121</v>
      </c>
      <c r="D156" s="29" t="s">
        <v>8122</v>
      </c>
      <c r="E156" s="29"/>
      <c r="F156" s="30"/>
      <c r="G156" s="30"/>
      <c r="H156" s="31"/>
      <c r="I156" s="30"/>
      <c r="J156" s="30"/>
      <c r="K156" s="31"/>
      <c r="L156" s="32" t="s">
        <v>8091</v>
      </c>
      <c r="M156" s="33">
        <v>43</v>
      </c>
      <c r="N156" s="32">
        <v>11</v>
      </c>
      <c r="O156" s="32" t="s">
        <v>3152</v>
      </c>
      <c r="P156" s="32" t="s">
        <v>3155</v>
      </c>
      <c r="Q156" s="37" t="s">
        <v>5739</v>
      </c>
      <c r="R156" s="28">
        <v>4</v>
      </c>
      <c r="S156" s="35"/>
      <c r="T156" s="36" t="s">
        <v>8112</v>
      </c>
    </row>
    <row r="157" spans="1:20" s="14" customFormat="1" ht="12" x14ac:dyDescent="0.2">
      <c r="A157" s="28">
        <v>152</v>
      </c>
      <c r="B157" s="28" t="s">
        <v>3151</v>
      </c>
      <c r="C157" s="28" t="s">
        <v>8109</v>
      </c>
      <c r="D157" s="29" t="s">
        <v>8119</v>
      </c>
      <c r="E157" s="29"/>
      <c r="F157" s="30"/>
      <c r="G157" s="30"/>
      <c r="H157" s="31"/>
      <c r="I157" s="30"/>
      <c r="J157" s="30"/>
      <c r="K157" s="31"/>
      <c r="L157" s="32" t="s">
        <v>8091</v>
      </c>
      <c r="M157" s="33">
        <v>60</v>
      </c>
      <c r="N157" s="32">
        <v>11</v>
      </c>
      <c r="O157" s="32" t="s">
        <v>3152</v>
      </c>
      <c r="P157" s="32" t="s">
        <v>3155</v>
      </c>
      <c r="Q157" s="37" t="s">
        <v>5739</v>
      </c>
      <c r="R157" s="28">
        <v>4</v>
      </c>
      <c r="S157" s="35"/>
      <c r="T157" s="36" t="s">
        <v>8112</v>
      </c>
    </row>
    <row r="158" spans="1:20" s="14" customFormat="1" ht="12" x14ac:dyDescent="0.2">
      <c r="A158" s="28">
        <v>153</v>
      </c>
      <c r="B158" s="28" t="s">
        <v>3151</v>
      </c>
      <c r="C158" s="28" t="s">
        <v>8109</v>
      </c>
      <c r="D158" s="29" t="s">
        <v>8119</v>
      </c>
      <c r="E158" s="29"/>
      <c r="F158" s="30"/>
      <c r="G158" s="30"/>
      <c r="H158" s="31"/>
      <c r="I158" s="30"/>
      <c r="J158" s="30"/>
      <c r="K158" s="31"/>
      <c r="L158" s="32" t="s">
        <v>8091</v>
      </c>
      <c r="M158" s="33">
        <v>53</v>
      </c>
      <c r="N158" s="32">
        <v>11</v>
      </c>
      <c r="O158" s="32" t="s">
        <v>3152</v>
      </c>
      <c r="P158" s="32" t="s">
        <v>3155</v>
      </c>
      <c r="Q158" s="37" t="s">
        <v>5739</v>
      </c>
      <c r="R158" s="28">
        <v>4</v>
      </c>
      <c r="S158" s="35"/>
      <c r="T158" s="36" t="s">
        <v>8112</v>
      </c>
    </row>
    <row r="159" spans="1:20" s="14" customFormat="1" ht="12" x14ac:dyDescent="0.2">
      <c r="A159" s="28">
        <v>154</v>
      </c>
      <c r="B159" s="28" t="s">
        <v>3151</v>
      </c>
      <c r="C159" s="28" t="s">
        <v>8109</v>
      </c>
      <c r="D159" s="29" t="s">
        <v>8119</v>
      </c>
      <c r="E159" s="29"/>
      <c r="F159" s="30"/>
      <c r="G159" s="30"/>
      <c r="H159" s="31"/>
      <c r="I159" s="30"/>
      <c r="J159" s="30"/>
      <c r="K159" s="31"/>
      <c r="L159" s="32" t="s">
        <v>8091</v>
      </c>
      <c r="M159" s="33">
        <v>36.47</v>
      </c>
      <c r="N159" s="32">
        <v>11</v>
      </c>
      <c r="O159" s="32" t="s">
        <v>3152</v>
      </c>
      <c r="P159" s="32" t="s">
        <v>3155</v>
      </c>
      <c r="Q159" s="37" t="s">
        <v>5739</v>
      </c>
      <c r="R159" s="28">
        <v>4</v>
      </c>
      <c r="S159" s="35"/>
      <c r="T159" s="36" t="s">
        <v>8112</v>
      </c>
    </row>
    <row r="160" spans="1:20" s="14" customFormat="1" ht="12" x14ac:dyDescent="0.2">
      <c r="A160" s="28">
        <v>155</v>
      </c>
      <c r="B160" s="28" t="s">
        <v>3151</v>
      </c>
      <c r="C160" s="28" t="s">
        <v>8109</v>
      </c>
      <c r="D160" s="29" t="s">
        <v>8119</v>
      </c>
      <c r="E160" s="29"/>
      <c r="F160" s="30"/>
      <c r="G160" s="30"/>
      <c r="H160" s="31"/>
      <c r="I160" s="30"/>
      <c r="J160" s="30"/>
      <c r="K160" s="31"/>
      <c r="L160" s="32" t="s">
        <v>8091</v>
      </c>
      <c r="M160" s="33">
        <v>38.29</v>
      </c>
      <c r="N160" s="32">
        <v>11</v>
      </c>
      <c r="O160" s="32" t="s">
        <v>3152</v>
      </c>
      <c r="P160" s="32" t="s">
        <v>3155</v>
      </c>
      <c r="Q160" s="37" t="s">
        <v>5739</v>
      </c>
      <c r="R160" s="28">
        <v>4</v>
      </c>
      <c r="S160" s="35"/>
      <c r="T160" s="36" t="s">
        <v>8112</v>
      </c>
    </row>
    <row r="161" spans="1:20" s="14" customFormat="1" ht="12" x14ac:dyDescent="0.2">
      <c r="A161" s="28">
        <v>156</v>
      </c>
      <c r="B161" s="28" t="s">
        <v>3151</v>
      </c>
      <c r="C161" s="28" t="s">
        <v>8109</v>
      </c>
      <c r="D161" s="29" t="s">
        <v>8119</v>
      </c>
      <c r="E161" s="29"/>
      <c r="F161" s="30"/>
      <c r="G161" s="30"/>
      <c r="H161" s="31"/>
      <c r="I161" s="30"/>
      <c r="J161" s="30"/>
      <c r="K161" s="31"/>
      <c r="L161" s="32" t="s">
        <v>8091</v>
      </c>
      <c r="M161" s="33">
        <v>19.39</v>
      </c>
      <c r="N161" s="32">
        <v>11</v>
      </c>
      <c r="O161" s="32" t="s">
        <v>3152</v>
      </c>
      <c r="P161" s="32" t="s">
        <v>3155</v>
      </c>
      <c r="Q161" s="37" t="s">
        <v>5739</v>
      </c>
      <c r="R161" s="28">
        <v>4</v>
      </c>
      <c r="S161" s="35"/>
      <c r="T161" s="36" t="s">
        <v>8112</v>
      </c>
    </row>
    <row r="162" spans="1:20" s="14" customFormat="1" ht="12" x14ac:dyDescent="0.2">
      <c r="A162" s="28">
        <v>157</v>
      </c>
      <c r="B162" s="28" t="s">
        <v>3151</v>
      </c>
      <c r="C162" s="28" t="s">
        <v>8109</v>
      </c>
      <c r="D162" s="29" t="s">
        <v>8119</v>
      </c>
      <c r="E162" s="29"/>
      <c r="F162" s="30"/>
      <c r="G162" s="30"/>
      <c r="H162" s="31"/>
      <c r="I162" s="30"/>
      <c r="J162" s="30"/>
      <c r="K162" s="31"/>
      <c r="L162" s="32" t="s">
        <v>8091</v>
      </c>
      <c r="M162" s="33">
        <v>35.700000000000003</v>
      </c>
      <c r="N162" s="32">
        <v>11</v>
      </c>
      <c r="O162" s="32" t="s">
        <v>3152</v>
      </c>
      <c r="P162" s="32" t="s">
        <v>3155</v>
      </c>
      <c r="Q162" s="37" t="s">
        <v>5739</v>
      </c>
      <c r="R162" s="28">
        <v>4</v>
      </c>
      <c r="S162" s="35"/>
      <c r="T162" s="36" t="s">
        <v>8112</v>
      </c>
    </row>
    <row r="163" spans="1:20" s="14" customFormat="1" ht="12" x14ac:dyDescent="0.2">
      <c r="A163" s="28">
        <v>158</v>
      </c>
      <c r="B163" s="28" t="s">
        <v>3151</v>
      </c>
      <c r="C163" s="28" t="s">
        <v>8109</v>
      </c>
      <c r="D163" s="29" t="s">
        <v>8119</v>
      </c>
      <c r="E163" s="29"/>
      <c r="F163" s="30"/>
      <c r="G163" s="30"/>
      <c r="H163" s="31"/>
      <c r="I163" s="30"/>
      <c r="J163" s="30"/>
      <c r="K163" s="31"/>
      <c r="L163" s="32" t="s">
        <v>8091</v>
      </c>
      <c r="M163" s="33">
        <v>24.62</v>
      </c>
      <c r="N163" s="32">
        <v>11</v>
      </c>
      <c r="O163" s="32" t="s">
        <v>3152</v>
      </c>
      <c r="P163" s="32" t="s">
        <v>3155</v>
      </c>
      <c r="Q163" s="37" t="s">
        <v>5739</v>
      </c>
      <c r="R163" s="28">
        <v>4</v>
      </c>
      <c r="S163" s="35"/>
      <c r="T163" s="36" t="s">
        <v>8112</v>
      </c>
    </row>
    <row r="164" spans="1:20" s="14" customFormat="1" ht="12" x14ac:dyDescent="0.2">
      <c r="A164" s="28">
        <v>159</v>
      </c>
      <c r="B164" s="28" t="s">
        <v>3151</v>
      </c>
      <c r="C164" s="28" t="s">
        <v>8109</v>
      </c>
      <c r="D164" s="29" t="s">
        <v>8119</v>
      </c>
      <c r="E164" s="29"/>
      <c r="F164" s="30"/>
      <c r="G164" s="30"/>
      <c r="H164" s="31"/>
      <c r="I164" s="30"/>
      <c r="J164" s="30"/>
      <c r="K164" s="31"/>
      <c r="L164" s="32" t="s">
        <v>8091</v>
      </c>
      <c r="M164" s="33">
        <v>29.61</v>
      </c>
      <c r="N164" s="32">
        <v>11</v>
      </c>
      <c r="O164" s="32" t="s">
        <v>3152</v>
      </c>
      <c r="P164" s="32" t="s">
        <v>3155</v>
      </c>
      <c r="Q164" s="37" t="s">
        <v>5739</v>
      </c>
      <c r="R164" s="28">
        <v>4</v>
      </c>
      <c r="S164" s="35"/>
      <c r="T164" s="36" t="s">
        <v>8112</v>
      </c>
    </row>
    <row r="165" spans="1:20" s="14" customFormat="1" ht="12" x14ac:dyDescent="0.2">
      <c r="A165" s="28">
        <v>160</v>
      </c>
      <c r="B165" s="28" t="s">
        <v>3151</v>
      </c>
      <c r="C165" s="28" t="s">
        <v>8109</v>
      </c>
      <c r="D165" s="29" t="s">
        <v>8119</v>
      </c>
      <c r="E165" s="29"/>
      <c r="F165" s="30"/>
      <c r="G165" s="30"/>
      <c r="H165" s="31"/>
      <c r="I165" s="30"/>
      <c r="J165" s="30"/>
      <c r="K165" s="31"/>
      <c r="L165" s="32" t="s">
        <v>8091</v>
      </c>
      <c r="M165" s="33">
        <v>47.36</v>
      </c>
      <c r="N165" s="32">
        <v>11</v>
      </c>
      <c r="O165" s="32" t="s">
        <v>3152</v>
      </c>
      <c r="P165" s="32" t="s">
        <v>3155</v>
      </c>
      <c r="Q165" s="37" t="s">
        <v>5739</v>
      </c>
      <c r="R165" s="28">
        <v>4</v>
      </c>
      <c r="S165" s="35"/>
      <c r="T165" s="36" t="s">
        <v>8112</v>
      </c>
    </row>
    <row r="166" spans="1:20" s="14" customFormat="1" ht="12" x14ac:dyDescent="0.2">
      <c r="A166" s="28">
        <v>161</v>
      </c>
      <c r="B166" s="28" t="s">
        <v>3151</v>
      </c>
      <c r="C166" s="28" t="s">
        <v>8109</v>
      </c>
      <c r="D166" s="29" t="s">
        <v>8119</v>
      </c>
      <c r="E166" s="29"/>
      <c r="F166" s="30"/>
      <c r="G166" s="30"/>
      <c r="H166" s="31"/>
      <c r="I166" s="30"/>
      <c r="J166" s="30"/>
      <c r="K166" s="31"/>
      <c r="L166" s="32" t="s">
        <v>8091</v>
      </c>
      <c r="M166" s="33">
        <v>31.8</v>
      </c>
      <c r="N166" s="32">
        <v>11</v>
      </c>
      <c r="O166" s="32" t="s">
        <v>3152</v>
      </c>
      <c r="P166" s="32" t="s">
        <v>3155</v>
      </c>
      <c r="Q166" s="37" t="s">
        <v>5739</v>
      </c>
      <c r="R166" s="28">
        <v>4</v>
      </c>
      <c r="S166" s="35"/>
      <c r="T166" s="36" t="s">
        <v>8112</v>
      </c>
    </row>
    <row r="167" spans="1:20" s="14" customFormat="1" ht="12" x14ac:dyDescent="0.2">
      <c r="A167" s="28">
        <v>162</v>
      </c>
      <c r="B167" s="28" t="s">
        <v>3151</v>
      </c>
      <c r="C167" s="28" t="s">
        <v>8109</v>
      </c>
      <c r="D167" s="29" t="s">
        <v>8119</v>
      </c>
      <c r="E167" s="29"/>
      <c r="F167" s="30"/>
      <c r="G167" s="30"/>
      <c r="H167" s="31"/>
      <c r="I167" s="30"/>
      <c r="J167" s="30"/>
      <c r="K167" s="31"/>
      <c r="L167" s="32" t="s">
        <v>8091</v>
      </c>
      <c r="M167" s="33">
        <v>26.96</v>
      </c>
      <c r="N167" s="32">
        <v>11</v>
      </c>
      <c r="O167" s="32" t="s">
        <v>3152</v>
      </c>
      <c r="P167" s="32" t="s">
        <v>3155</v>
      </c>
      <c r="Q167" s="37" t="s">
        <v>5739</v>
      </c>
      <c r="R167" s="28">
        <v>4</v>
      </c>
      <c r="S167" s="35"/>
      <c r="T167" s="36" t="s">
        <v>8112</v>
      </c>
    </row>
    <row r="168" spans="1:20" s="14" customFormat="1" ht="12" x14ac:dyDescent="0.2">
      <c r="A168" s="28">
        <v>163</v>
      </c>
      <c r="B168" s="28" t="s">
        <v>3151</v>
      </c>
      <c r="C168" s="28" t="s">
        <v>8109</v>
      </c>
      <c r="D168" s="29" t="s">
        <v>8119</v>
      </c>
      <c r="E168" s="29"/>
      <c r="F168" s="30"/>
      <c r="G168" s="30"/>
      <c r="H168" s="31"/>
      <c r="I168" s="30"/>
      <c r="J168" s="30"/>
      <c r="K168" s="31"/>
      <c r="L168" s="32" t="s">
        <v>8091</v>
      </c>
      <c r="M168" s="33">
        <v>21.57</v>
      </c>
      <c r="N168" s="32">
        <v>11</v>
      </c>
      <c r="O168" s="32" t="s">
        <v>3152</v>
      </c>
      <c r="P168" s="32" t="s">
        <v>3155</v>
      </c>
      <c r="Q168" s="37" t="s">
        <v>5739</v>
      </c>
      <c r="R168" s="28">
        <v>4</v>
      </c>
      <c r="S168" s="35"/>
      <c r="T168" s="36" t="s">
        <v>8112</v>
      </c>
    </row>
    <row r="169" spans="1:20" s="14" customFormat="1" ht="12" x14ac:dyDescent="0.2">
      <c r="A169" s="28">
        <v>164</v>
      </c>
      <c r="B169" s="28" t="s">
        <v>3151</v>
      </c>
      <c r="C169" s="28" t="s">
        <v>8109</v>
      </c>
      <c r="D169" s="29" t="s">
        <v>8119</v>
      </c>
      <c r="E169" s="29"/>
      <c r="F169" s="30"/>
      <c r="G169" s="30"/>
      <c r="H169" s="31"/>
      <c r="I169" s="30"/>
      <c r="J169" s="30"/>
      <c r="K169" s="31"/>
      <c r="L169" s="32" t="s">
        <v>8091</v>
      </c>
      <c r="M169" s="33">
        <v>23.13</v>
      </c>
      <c r="N169" s="32">
        <v>9</v>
      </c>
      <c r="O169" s="32" t="s">
        <v>3152</v>
      </c>
      <c r="P169" s="32" t="s">
        <v>3155</v>
      </c>
      <c r="Q169" s="37" t="s">
        <v>5735</v>
      </c>
      <c r="R169" s="28">
        <v>4</v>
      </c>
      <c r="S169" s="35"/>
      <c r="T169" s="36" t="s">
        <v>8112</v>
      </c>
    </row>
    <row r="170" spans="1:20" s="14" customFormat="1" ht="12" x14ac:dyDescent="0.2">
      <c r="A170" s="28">
        <v>165</v>
      </c>
      <c r="B170" s="28" t="s">
        <v>3151</v>
      </c>
      <c r="C170" s="28" t="s">
        <v>8109</v>
      </c>
      <c r="D170" s="29" t="s">
        <v>8119</v>
      </c>
      <c r="E170" s="29"/>
      <c r="F170" s="30"/>
      <c r="G170" s="30"/>
      <c r="H170" s="31"/>
      <c r="I170" s="30"/>
      <c r="J170" s="30"/>
      <c r="K170" s="31"/>
      <c r="L170" s="32" t="s">
        <v>8091</v>
      </c>
      <c r="M170" s="33">
        <v>37.75</v>
      </c>
      <c r="N170" s="32">
        <v>11</v>
      </c>
      <c r="O170" s="32" t="s">
        <v>3152</v>
      </c>
      <c r="P170" s="32" t="s">
        <v>3155</v>
      </c>
      <c r="Q170" s="37" t="s">
        <v>5739</v>
      </c>
      <c r="R170" s="28">
        <v>4</v>
      </c>
      <c r="S170" s="35"/>
      <c r="T170" s="36" t="s">
        <v>8112</v>
      </c>
    </row>
    <row r="171" spans="1:20" s="14" customFormat="1" ht="12" x14ac:dyDescent="0.2">
      <c r="A171" s="28">
        <v>166</v>
      </c>
      <c r="B171" s="28" t="s">
        <v>3151</v>
      </c>
      <c r="C171" s="28" t="s">
        <v>8109</v>
      </c>
      <c r="D171" s="29" t="s">
        <v>8119</v>
      </c>
      <c r="E171" s="29"/>
      <c r="F171" s="30"/>
      <c r="G171" s="30"/>
      <c r="H171" s="31"/>
      <c r="I171" s="30"/>
      <c r="J171" s="30"/>
      <c r="K171" s="31"/>
      <c r="L171" s="32" t="s">
        <v>8091</v>
      </c>
      <c r="M171" s="33">
        <v>42.79</v>
      </c>
      <c r="N171" s="32">
        <v>11</v>
      </c>
      <c r="O171" s="32" t="s">
        <v>3152</v>
      </c>
      <c r="P171" s="32" t="s">
        <v>3155</v>
      </c>
      <c r="Q171" s="37" t="s">
        <v>5739</v>
      </c>
      <c r="R171" s="28">
        <v>4</v>
      </c>
      <c r="S171" s="35"/>
      <c r="T171" s="36" t="s">
        <v>8112</v>
      </c>
    </row>
    <row r="172" spans="1:20" s="14" customFormat="1" ht="12" x14ac:dyDescent="0.2">
      <c r="A172" s="28">
        <v>167</v>
      </c>
      <c r="B172" s="28" t="s">
        <v>3151</v>
      </c>
      <c r="C172" s="28" t="s">
        <v>8109</v>
      </c>
      <c r="D172" s="29" t="s">
        <v>8119</v>
      </c>
      <c r="E172" s="29"/>
      <c r="F172" s="30"/>
      <c r="G172" s="30"/>
      <c r="H172" s="31"/>
      <c r="I172" s="30"/>
      <c r="J172" s="30"/>
      <c r="K172" s="31"/>
      <c r="L172" s="32" t="s">
        <v>8091</v>
      </c>
      <c r="M172" s="33">
        <v>15.43</v>
      </c>
      <c r="N172" s="32">
        <v>11</v>
      </c>
      <c r="O172" s="32" t="s">
        <v>3152</v>
      </c>
      <c r="P172" s="32" t="s">
        <v>3155</v>
      </c>
      <c r="Q172" s="37" t="s">
        <v>5739</v>
      </c>
      <c r="R172" s="28">
        <v>4</v>
      </c>
      <c r="S172" s="35"/>
      <c r="T172" s="36" t="s">
        <v>8112</v>
      </c>
    </row>
    <row r="173" spans="1:20" s="14" customFormat="1" ht="12" x14ac:dyDescent="0.2">
      <c r="A173" s="28">
        <v>168</v>
      </c>
      <c r="B173" s="28" t="s">
        <v>3151</v>
      </c>
      <c r="C173" s="28" t="s">
        <v>8109</v>
      </c>
      <c r="D173" s="29" t="s">
        <v>8119</v>
      </c>
      <c r="E173" s="29"/>
      <c r="F173" s="30"/>
      <c r="G173" s="30"/>
      <c r="H173" s="31"/>
      <c r="I173" s="30"/>
      <c r="J173" s="30"/>
      <c r="K173" s="31"/>
      <c r="L173" s="32" t="s">
        <v>8091</v>
      </c>
      <c r="M173" s="33">
        <v>40.11</v>
      </c>
      <c r="N173" s="32">
        <v>9</v>
      </c>
      <c r="O173" s="32" t="s">
        <v>3152</v>
      </c>
      <c r="P173" s="32" t="s">
        <v>3155</v>
      </c>
      <c r="Q173" s="37" t="s">
        <v>5735</v>
      </c>
      <c r="R173" s="28">
        <v>4</v>
      </c>
      <c r="S173" s="35"/>
      <c r="T173" s="36" t="s">
        <v>8112</v>
      </c>
    </row>
    <row r="174" spans="1:20" s="14" customFormat="1" ht="12" x14ac:dyDescent="0.2">
      <c r="A174" s="28">
        <v>169</v>
      </c>
      <c r="B174" s="28" t="s">
        <v>3151</v>
      </c>
      <c r="C174" s="28" t="s">
        <v>8109</v>
      </c>
      <c r="D174" s="29" t="s">
        <v>8119</v>
      </c>
      <c r="E174" s="29"/>
      <c r="F174" s="30"/>
      <c r="G174" s="30"/>
      <c r="H174" s="31"/>
      <c r="I174" s="30"/>
      <c r="J174" s="30"/>
      <c r="K174" s="31"/>
      <c r="L174" s="32" t="s">
        <v>8091</v>
      </c>
      <c r="M174" s="33">
        <v>30.74</v>
      </c>
      <c r="N174" s="32">
        <v>9</v>
      </c>
      <c r="O174" s="32" t="s">
        <v>3152</v>
      </c>
      <c r="P174" s="32" t="s">
        <v>3155</v>
      </c>
      <c r="Q174" s="37" t="s">
        <v>5735</v>
      </c>
      <c r="R174" s="28">
        <v>4</v>
      </c>
      <c r="S174" s="35"/>
      <c r="T174" s="36" t="s">
        <v>8112</v>
      </c>
    </row>
    <row r="175" spans="1:20" s="14" customFormat="1" ht="12" x14ac:dyDescent="0.2">
      <c r="A175" s="28">
        <v>170</v>
      </c>
      <c r="B175" s="28" t="s">
        <v>3151</v>
      </c>
      <c r="C175" s="28" t="s">
        <v>8109</v>
      </c>
      <c r="D175" s="29" t="s">
        <v>8119</v>
      </c>
      <c r="E175" s="29"/>
      <c r="F175" s="30"/>
      <c r="G175" s="30"/>
      <c r="H175" s="31"/>
      <c r="I175" s="30"/>
      <c r="J175" s="30"/>
      <c r="K175" s="31"/>
      <c r="L175" s="32" t="s">
        <v>8091</v>
      </c>
      <c r="M175" s="33">
        <v>26.85</v>
      </c>
      <c r="N175" s="32">
        <v>9</v>
      </c>
      <c r="O175" s="32" t="s">
        <v>3152</v>
      </c>
      <c r="P175" s="32" t="s">
        <v>3155</v>
      </c>
      <c r="Q175" s="37" t="s">
        <v>5735</v>
      </c>
      <c r="R175" s="28">
        <v>4</v>
      </c>
      <c r="S175" s="35"/>
      <c r="T175" s="36" t="s">
        <v>8112</v>
      </c>
    </row>
    <row r="176" spans="1:20" s="14" customFormat="1" ht="12" x14ac:dyDescent="0.2">
      <c r="A176" s="28">
        <v>171</v>
      </c>
      <c r="B176" s="28" t="s">
        <v>3151</v>
      </c>
      <c r="C176" s="28" t="s">
        <v>8109</v>
      </c>
      <c r="D176" s="29" t="s">
        <v>8119</v>
      </c>
      <c r="E176" s="29"/>
      <c r="F176" s="30"/>
      <c r="G176" s="30"/>
      <c r="H176" s="31"/>
      <c r="I176" s="30"/>
      <c r="J176" s="30"/>
      <c r="K176" s="31"/>
      <c r="L176" s="32" t="s">
        <v>8091</v>
      </c>
      <c r="M176" s="33">
        <v>34.31</v>
      </c>
      <c r="N176" s="32">
        <v>9</v>
      </c>
      <c r="O176" s="32" t="s">
        <v>3152</v>
      </c>
      <c r="P176" s="32" t="s">
        <v>3155</v>
      </c>
      <c r="Q176" s="37" t="s">
        <v>5735</v>
      </c>
      <c r="R176" s="28">
        <v>4</v>
      </c>
      <c r="S176" s="35"/>
      <c r="T176" s="36" t="s">
        <v>8112</v>
      </c>
    </row>
    <row r="177" spans="1:20" s="14" customFormat="1" ht="12" x14ac:dyDescent="0.2">
      <c r="A177" s="28">
        <v>172</v>
      </c>
      <c r="B177" s="28" t="s">
        <v>3151</v>
      </c>
      <c r="C177" s="28" t="s">
        <v>8109</v>
      </c>
      <c r="D177" s="29" t="s">
        <v>8119</v>
      </c>
      <c r="E177" s="29"/>
      <c r="F177" s="30"/>
      <c r="G177" s="30"/>
      <c r="H177" s="31"/>
      <c r="I177" s="30"/>
      <c r="J177" s="30"/>
      <c r="K177" s="31"/>
      <c r="L177" s="32" t="s">
        <v>8091</v>
      </c>
      <c r="M177" s="33">
        <v>40.25</v>
      </c>
      <c r="N177" s="32">
        <v>8</v>
      </c>
      <c r="O177" s="32" t="s">
        <v>3152</v>
      </c>
      <c r="P177" s="32" t="s">
        <v>3155</v>
      </c>
      <c r="Q177" s="37" t="s">
        <v>5729</v>
      </c>
      <c r="R177" s="28">
        <v>3</v>
      </c>
      <c r="S177" s="35"/>
      <c r="T177" s="36" t="s">
        <v>8112</v>
      </c>
    </row>
    <row r="178" spans="1:20" s="14" customFormat="1" ht="12" x14ac:dyDescent="0.2">
      <c r="A178" s="28">
        <v>173</v>
      </c>
      <c r="B178" s="28" t="s">
        <v>3151</v>
      </c>
      <c r="C178" s="28" t="s">
        <v>8109</v>
      </c>
      <c r="D178" s="29" t="s">
        <v>8119</v>
      </c>
      <c r="E178" s="29"/>
      <c r="F178" s="30"/>
      <c r="G178" s="30"/>
      <c r="H178" s="31"/>
      <c r="I178" s="30"/>
      <c r="J178" s="30"/>
      <c r="K178" s="31"/>
      <c r="L178" s="32" t="s">
        <v>8091</v>
      </c>
      <c r="M178" s="33">
        <v>38.92</v>
      </c>
      <c r="N178" s="32">
        <v>8</v>
      </c>
      <c r="O178" s="32" t="s">
        <v>3152</v>
      </c>
      <c r="P178" s="32" t="s">
        <v>3155</v>
      </c>
      <c r="Q178" s="37" t="s">
        <v>5729</v>
      </c>
      <c r="R178" s="28">
        <v>3</v>
      </c>
      <c r="S178" s="35"/>
      <c r="T178" s="36" t="s">
        <v>8112</v>
      </c>
    </row>
    <row r="179" spans="1:20" s="14" customFormat="1" ht="12" x14ac:dyDescent="0.2">
      <c r="A179" s="28">
        <v>174</v>
      </c>
      <c r="B179" s="28" t="s">
        <v>3151</v>
      </c>
      <c r="C179" s="28" t="s">
        <v>8109</v>
      </c>
      <c r="D179" s="29" t="s">
        <v>8119</v>
      </c>
      <c r="E179" s="29"/>
      <c r="F179" s="30"/>
      <c r="G179" s="30"/>
      <c r="H179" s="31"/>
      <c r="I179" s="30"/>
      <c r="J179" s="30"/>
      <c r="K179" s="31"/>
      <c r="L179" s="32" t="s">
        <v>8091</v>
      </c>
      <c r="M179" s="33">
        <v>15.3</v>
      </c>
      <c r="N179" s="32">
        <v>8</v>
      </c>
      <c r="O179" s="32" t="s">
        <v>3152</v>
      </c>
      <c r="P179" s="32" t="s">
        <v>3155</v>
      </c>
      <c r="Q179" s="37" t="s">
        <v>5729</v>
      </c>
      <c r="R179" s="28">
        <v>3</v>
      </c>
      <c r="S179" s="35"/>
      <c r="T179" s="36" t="s">
        <v>8112</v>
      </c>
    </row>
    <row r="180" spans="1:20" s="14" customFormat="1" ht="12" x14ac:dyDescent="0.2">
      <c r="A180" s="28">
        <v>175</v>
      </c>
      <c r="B180" s="28" t="s">
        <v>3151</v>
      </c>
      <c r="C180" s="28" t="s">
        <v>8109</v>
      </c>
      <c r="D180" s="29" t="s">
        <v>8119</v>
      </c>
      <c r="E180" s="29"/>
      <c r="F180" s="30"/>
      <c r="G180" s="30"/>
      <c r="H180" s="31"/>
      <c r="I180" s="30"/>
      <c r="J180" s="30"/>
      <c r="K180" s="31"/>
      <c r="L180" s="32" t="s">
        <v>8091</v>
      </c>
      <c r="M180" s="33">
        <v>46.71</v>
      </c>
      <c r="N180" s="32">
        <v>8</v>
      </c>
      <c r="O180" s="32" t="s">
        <v>3152</v>
      </c>
      <c r="P180" s="32" t="s">
        <v>3155</v>
      </c>
      <c r="Q180" s="37" t="s">
        <v>5729</v>
      </c>
      <c r="R180" s="28">
        <v>3</v>
      </c>
      <c r="S180" s="35"/>
      <c r="T180" s="36" t="s">
        <v>8112</v>
      </c>
    </row>
    <row r="181" spans="1:20" s="14" customFormat="1" ht="12" x14ac:dyDescent="0.2">
      <c r="A181" s="28">
        <v>176</v>
      </c>
      <c r="B181" s="28" t="s">
        <v>3151</v>
      </c>
      <c r="C181" s="28" t="s">
        <v>8109</v>
      </c>
      <c r="D181" s="29" t="s">
        <v>8119</v>
      </c>
      <c r="E181" s="29"/>
      <c r="F181" s="30"/>
      <c r="G181" s="30"/>
      <c r="H181" s="31"/>
      <c r="I181" s="30"/>
      <c r="J181" s="30"/>
      <c r="K181" s="31"/>
      <c r="L181" s="32" t="s">
        <v>8091</v>
      </c>
      <c r="M181" s="33">
        <v>39</v>
      </c>
      <c r="N181" s="32">
        <v>11</v>
      </c>
      <c r="O181" s="32" t="s">
        <v>3152</v>
      </c>
      <c r="P181" s="32" t="s">
        <v>3155</v>
      </c>
      <c r="Q181" s="37" t="s">
        <v>5739</v>
      </c>
      <c r="R181" s="28">
        <v>4</v>
      </c>
      <c r="S181" s="35"/>
      <c r="T181" s="36" t="s">
        <v>8112</v>
      </c>
    </row>
    <row r="182" spans="1:20" s="14" customFormat="1" ht="12" x14ac:dyDescent="0.2">
      <c r="A182" s="28">
        <v>177</v>
      </c>
      <c r="B182" s="28" t="s">
        <v>3151</v>
      </c>
      <c r="C182" s="28" t="s">
        <v>8109</v>
      </c>
      <c r="D182" s="29" t="s">
        <v>8119</v>
      </c>
      <c r="E182" s="29"/>
      <c r="F182" s="30"/>
      <c r="G182" s="30"/>
      <c r="H182" s="31"/>
      <c r="I182" s="30"/>
      <c r="J182" s="30"/>
      <c r="K182" s="31"/>
      <c r="L182" s="32" t="s">
        <v>8091</v>
      </c>
      <c r="M182" s="33">
        <v>48.87</v>
      </c>
      <c r="N182" s="32">
        <v>11</v>
      </c>
      <c r="O182" s="32" t="s">
        <v>3152</v>
      </c>
      <c r="P182" s="32" t="s">
        <v>3155</v>
      </c>
      <c r="Q182" s="37" t="s">
        <v>5739</v>
      </c>
      <c r="R182" s="28">
        <v>4</v>
      </c>
      <c r="S182" s="35"/>
      <c r="T182" s="36" t="s">
        <v>8112</v>
      </c>
    </row>
    <row r="183" spans="1:20" s="14" customFormat="1" ht="12" x14ac:dyDescent="0.2">
      <c r="A183" s="28">
        <v>178</v>
      </c>
      <c r="B183" s="28" t="s">
        <v>3151</v>
      </c>
      <c r="C183" s="28" t="s">
        <v>8109</v>
      </c>
      <c r="D183" s="29" t="s">
        <v>8119</v>
      </c>
      <c r="E183" s="29"/>
      <c r="F183" s="30"/>
      <c r="G183" s="30"/>
      <c r="H183" s="31"/>
      <c r="I183" s="30"/>
      <c r="J183" s="30"/>
      <c r="K183" s="31"/>
      <c r="L183" s="32" t="s">
        <v>8091</v>
      </c>
      <c r="M183" s="33">
        <v>23.49</v>
      </c>
      <c r="N183" s="32">
        <v>11</v>
      </c>
      <c r="O183" s="32" t="s">
        <v>3152</v>
      </c>
      <c r="P183" s="32" t="s">
        <v>3155</v>
      </c>
      <c r="Q183" s="37" t="s">
        <v>5739</v>
      </c>
      <c r="R183" s="28">
        <v>4</v>
      </c>
      <c r="S183" s="35"/>
      <c r="T183" s="36" t="s">
        <v>8112</v>
      </c>
    </row>
    <row r="184" spans="1:20" s="14" customFormat="1" ht="12" x14ac:dyDescent="0.2">
      <c r="A184" s="28">
        <v>179</v>
      </c>
      <c r="B184" s="28" t="s">
        <v>3151</v>
      </c>
      <c r="C184" s="28" t="s">
        <v>8121</v>
      </c>
      <c r="D184" s="29" t="s">
        <v>8122</v>
      </c>
      <c r="E184" s="29"/>
      <c r="F184" s="30"/>
      <c r="G184" s="30"/>
      <c r="H184" s="31"/>
      <c r="I184" s="30"/>
      <c r="J184" s="30"/>
      <c r="K184" s="31"/>
      <c r="L184" s="32" t="s">
        <v>15</v>
      </c>
      <c r="M184" s="33">
        <v>140.02000000000001</v>
      </c>
      <c r="N184" s="32">
        <v>18</v>
      </c>
      <c r="O184" s="32" t="s">
        <v>3152</v>
      </c>
      <c r="P184" s="32" t="s">
        <v>3155</v>
      </c>
      <c r="Q184" s="37" t="s">
        <v>8114</v>
      </c>
      <c r="R184" s="28">
        <v>1</v>
      </c>
      <c r="S184" s="35"/>
      <c r="T184" s="36" t="s">
        <v>8112</v>
      </c>
    </row>
    <row r="185" spans="1:20" s="14" customFormat="1" ht="12" x14ac:dyDescent="0.2">
      <c r="A185" s="28">
        <v>180</v>
      </c>
      <c r="B185" s="28" t="s">
        <v>3151</v>
      </c>
      <c r="C185" s="28" t="s">
        <v>8121</v>
      </c>
      <c r="D185" s="29" t="s">
        <v>8122</v>
      </c>
      <c r="E185" s="29"/>
      <c r="F185" s="30"/>
      <c r="G185" s="30"/>
      <c r="H185" s="31"/>
      <c r="I185" s="30"/>
      <c r="J185" s="30"/>
      <c r="K185" s="31"/>
      <c r="L185" s="32" t="s">
        <v>15</v>
      </c>
      <c r="M185" s="33">
        <v>28.04</v>
      </c>
      <c r="N185" s="32">
        <v>18</v>
      </c>
      <c r="O185" s="32" t="s">
        <v>3152</v>
      </c>
      <c r="P185" s="32" t="s">
        <v>3155</v>
      </c>
      <c r="Q185" s="37" t="s">
        <v>8114</v>
      </c>
      <c r="R185" s="28">
        <v>1</v>
      </c>
      <c r="S185" s="35"/>
      <c r="T185" s="36" t="s">
        <v>8112</v>
      </c>
    </row>
    <row r="186" spans="1:20" s="14" customFormat="1" ht="12" x14ac:dyDescent="0.2">
      <c r="A186" s="28">
        <v>181</v>
      </c>
      <c r="B186" s="28" t="s">
        <v>3151</v>
      </c>
      <c r="C186" s="28" t="s">
        <v>8121</v>
      </c>
      <c r="D186" s="29" t="s">
        <v>8122</v>
      </c>
      <c r="E186" s="29"/>
      <c r="F186" s="30"/>
      <c r="G186" s="30"/>
      <c r="H186" s="31"/>
      <c r="I186" s="30"/>
      <c r="J186" s="30"/>
      <c r="K186" s="31"/>
      <c r="L186" s="32" t="s">
        <v>15</v>
      </c>
      <c r="M186" s="33">
        <v>75</v>
      </c>
      <c r="N186" s="32">
        <v>18</v>
      </c>
      <c r="O186" s="32" t="s">
        <v>3152</v>
      </c>
      <c r="P186" s="32" t="s">
        <v>3155</v>
      </c>
      <c r="Q186" s="37" t="s">
        <v>8114</v>
      </c>
      <c r="R186" s="28">
        <v>1</v>
      </c>
      <c r="S186" s="35"/>
      <c r="T186" s="36" t="s">
        <v>8112</v>
      </c>
    </row>
    <row r="187" spans="1:20" s="14" customFormat="1" ht="12" x14ac:dyDescent="0.2">
      <c r="A187" s="28">
        <v>182</v>
      </c>
      <c r="B187" s="28" t="s">
        <v>3151</v>
      </c>
      <c r="C187" s="28" t="s">
        <v>8115</v>
      </c>
      <c r="D187" s="29" t="s">
        <v>8118</v>
      </c>
      <c r="E187" s="29"/>
      <c r="F187" s="30"/>
      <c r="G187" s="30"/>
      <c r="H187" s="31"/>
      <c r="I187" s="30"/>
      <c r="J187" s="30"/>
      <c r="K187" s="31"/>
      <c r="L187" s="32" t="s">
        <v>15</v>
      </c>
      <c r="M187" s="33">
        <v>224.7</v>
      </c>
      <c r="N187" s="32">
        <v>18</v>
      </c>
      <c r="O187" s="32" t="s">
        <v>3152</v>
      </c>
      <c r="P187" s="32" t="s">
        <v>3155</v>
      </c>
      <c r="Q187" s="37" t="s">
        <v>8114</v>
      </c>
      <c r="R187" s="28">
        <v>1</v>
      </c>
      <c r="S187" s="35"/>
      <c r="T187" s="36" t="s">
        <v>8112</v>
      </c>
    </row>
    <row r="188" spans="1:20" s="14" customFormat="1" ht="12" x14ac:dyDescent="0.2">
      <c r="A188" s="28">
        <v>183</v>
      </c>
      <c r="B188" s="28" t="s">
        <v>3151</v>
      </c>
      <c r="C188" s="28" t="s">
        <v>8115</v>
      </c>
      <c r="D188" s="29" t="s">
        <v>8118</v>
      </c>
      <c r="E188" s="29"/>
      <c r="F188" s="30"/>
      <c r="G188" s="30"/>
      <c r="H188" s="31"/>
      <c r="I188" s="30"/>
      <c r="J188" s="30"/>
      <c r="K188" s="31"/>
      <c r="L188" s="32" t="s">
        <v>15</v>
      </c>
      <c r="M188" s="33">
        <v>206.08</v>
      </c>
      <c r="N188" s="32">
        <v>18</v>
      </c>
      <c r="O188" s="32" t="s">
        <v>3152</v>
      </c>
      <c r="P188" s="32" t="s">
        <v>3155</v>
      </c>
      <c r="Q188" s="37" t="s">
        <v>8114</v>
      </c>
      <c r="R188" s="28">
        <v>1</v>
      </c>
      <c r="S188" s="35"/>
      <c r="T188" s="36" t="s">
        <v>8112</v>
      </c>
    </row>
    <row r="189" spans="1:20" s="14" customFormat="1" ht="12" x14ac:dyDescent="0.2">
      <c r="A189" s="28">
        <v>184</v>
      </c>
      <c r="B189" s="28" t="s">
        <v>3151</v>
      </c>
      <c r="C189" s="28" t="s">
        <v>8115</v>
      </c>
      <c r="D189" s="29" t="s">
        <v>8118</v>
      </c>
      <c r="E189" s="29"/>
      <c r="F189" s="30"/>
      <c r="G189" s="30"/>
      <c r="H189" s="31"/>
      <c r="I189" s="30"/>
      <c r="J189" s="30"/>
      <c r="K189" s="31"/>
      <c r="L189" s="32" t="s">
        <v>15</v>
      </c>
      <c r="M189" s="33">
        <v>210.22</v>
      </c>
      <c r="N189" s="32">
        <v>18</v>
      </c>
      <c r="O189" s="32" t="s">
        <v>3152</v>
      </c>
      <c r="P189" s="32" t="s">
        <v>3155</v>
      </c>
      <c r="Q189" s="37" t="s">
        <v>8114</v>
      </c>
      <c r="R189" s="28">
        <v>1</v>
      </c>
      <c r="S189" s="35"/>
      <c r="T189" s="36" t="s">
        <v>8112</v>
      </c>
    </row>
    <row r="190" spans="1:20" s="14" customFormat="1" ht="12" x14ac:dyDescent="0.2">
      <c r="A190" s="28">
        <v>185</v>
      </c>
      <c r="B190" s="28" t="s">
        <v>3151</v>
      </c>
      <c r="C190" s="28" t="s">
        <v>8115</v>
      </c>
      <c r="D190" s="29" t="s">
        <v>8118</v>
      </c>
      <c r="E190" s="29"/>
      <c r="F190" s="30"/>
      <c r="G190" s="30"/>
      <c r="H190" s="31"/>
      <c r="I190" s="30"/>
      <c r="J190" s="30"/>
      <c r="K190" s="31"/>
      <c r="L190" s="32" t="s">
        <v>15</v>
      </c>
      <c r="M190" s="33">
        <v>235.78</v>
      </c>
      <c r="N190" s="32">
        <v>18</v>
      </c>
      <c r="O190" s="32" t="s">
        <v>3152</v>
      </c>
      <c r="P190" s="32" t="s">
        <v>3155</v>
      </c>
      <c r="Q190" s="37" t="s">
        <v>8114</v>
      </c>
      <c r="R190" s="28">
        <v>1</v>
      </c>
      <c r="S190" s="35"/>
      <c r="T190" s="36" t="s">
        <v>8112</v>
      </c>
    </row>
    <row r="191" spans="1:20" s="14" customFormat="1" ht="12" x14ac:dyDescent="0.2">
      <c r="A191" s="28">
        <v>186</v>
      </c>
      <c r="B191" s="28" t="s">
        <v>3151</v>
      </c>
      <c r="C191" s="28" t="s">
        <v>8115</v>
      </c>
      <c r="D191" s="29" t="s">
        <v>8118</v>
      </c>
      <c r="E191" s="29"/>
      <c r="F191" s="30"/>
      <c r="G191" s="30"/>
      <c r="H191" s="31"/>
      <c r="I191" s="30"/>
      <c r="J191" s="30"/>
      <c r="K191" s="31"/>
      <c r="L191" s="32" t="s">
        <v>15</v>
      </c>
      <c r="M191" s="33">
        <v>196.28</v>
      </c>
      <c r="N191" s="32">
        <v>18</v>
      </c>
      <c r="O191" s="32" t="s">
        <v>3152</v>
      </c>
      <c r="P191" s="32" t="s">
        <v>3155</v>
      </c>
      <c r="Q191" s="37" t="s">
        <v>8114</v>
      </c>
      <c r="R191" s="28">
        <v>1</v>
      </c>
      <c r="S191" s="35"/>
      <c r="T191" s="36" t="s">
        <v>8112</v>
      </c>
    </row>
    <row r="192" spans="1:20" s="14" customFormat="1" ht="12" x14ac:dyDescent="0.2">
      <c r="A192" s="28">
        <v>187</v>
      </c>
      <c r="B192" s="28" t="s">
        <v>3151</v>
      </c>
      <c r="C192" s="28" t="s">
        <v>8115</v>
      </c>
      <c r="D192" s="29" t="s">
        <v>8118</v>
      </c>
      <c r="E192" s="29"/>
      <c r="F192" s="30"/>
      <c r="G192" s="30"/>
      <c r="H192" s="31"/>
      <c r="I192" s="30"/>
      <c r="J192" s="30"/>
      <c r="K192" s="31"/>
      <c r="L192" s="32" t="s">
        <v>15</v>
      </c>
      <c r="M192" s="33">
        <v>205.26</v>
      </c>
      <c r="N192" s="32">
        <v>18</v>
      </c>
      <c r="O192" s="32" t="s">
        <v>3152</v>
      </c>
      <c r="P192" s="32" t="s">
        <v>3155</v>
      </c>
      <c r="Q192" s="37" t="s">
        <v>8114</v>
      </c>
      <c r="R192" s="28">
        <v>1</v>
      </c>
      <c r="S192" s="35"/>
      <c r="T192" s="36" t="s">
        <v>8112</v>
      </c>
    </row>
    <row r="193" spans="1:20" s="14" customFormat="1" ht="12" x14ac:dyDescent="0.2">
      <c r="A193" s="28">
        <v>188</v>
      </c>
      <c r="B193" s="28" t="s">
        <v>3151</v>
      </c>
      <c r="C193" s="28" t="s">
        <v>8115</v>
      </c>
      <c r="D193" s="29" t="s">
        <v>8118</v>
      </c>
      <c r="E193" s="29"/>
      <c r="F193" s="30"/>
      <c r="G193" s="30"/>
      <c r="H193" s="31"/>
      <c r="I193" s="30"/>
      <c r="J193" s="30"/>
      <c r="K193" s="31"/>
      <c r="L193" s="32" t="s">
        <v>15</v>
      </c>
      <c r="M193" s="33">
        <v>217.93</v>
      </c>
      <c r="N193" s="32">
        <v>18</v>
      </c>
      <c r="O193" s="32" t="s">
        <v>3152</v>
      </c>
      <c r="P193" s="32" t="s">
        <v>3155</v>
      </c>
      <c r="Q193" s="37" t="s">
        <v>8114</v>
      </c>
      <c r="R193" s="28">
        <v>1</v>
      </c>
      <c r="S193" s="35"/>
      <c r="T193" s="36" t="s">
        <v>8112</v>
      </c>
    </row>
    <row r="194" spans="1:20" s="14" customFormat="1" ht="12" x14ac:dyDescent="0.2">
      <c r="A194" s="28">
        <v>189</v>
      </c>
      <c r="B194" s="28" t="s">
        <v>3151</v>
      </c>
      <c r="C194" s="28" t="s">
        <v>8115</v>
      </c>
      <c r="D194" s="29" t="s">
        <v>8118</v>
      </c>
      <c r="E194" s="29"/>
      <c r="F194" s="30"/>
      <c r="G194" s="30"/>
      <c r="H194" s="31"/>
      <c r="I194" s="30"/>
      <c r="J194" s="30"/>
      <c r="K194" s="31"/>
      <c r="L194" s="32" t="s">
        <v>15</v>
      </c>
      <c r="M194" s="33">
        <v>173.34</v>
      </c>
      <c r="N194" s="32">
        <v>18</v>
      </c>
      <c r="O194" s="32" t="s">
        <v>3152</v>
      </c>
      <c r="P194" s="32" t="s">
        <v>3155</v>
      </c>
      <c r="Q194" s="37" t="s">
        <v>8114</v>
      </c>
      <c r="R194" s="28">
        <v>1</v>
      </c>
      <c r="S194" s="35"/>
      <c r="T194" s="36" t="s">
        <v>8112</v>
      </c>
    </row>
    <row r="195" spans="1:20" s="14" customFormat="1" ht="12" x14ac:dyDescent="0.2">
      <c r="A195" s="28">
        <v>190</v>
      </c>
      <c r="B195" s="28" t="s">
        <v>3151</v>
      </c>
      <c r="C195" s="28" t="s">
        <v>8115</v>
      </c>
      <c r="D195" s="29" t="s">
        <v>8118</v>
      </c>
      <c r="E195" s="29"/>
      <c r="F195" s="30"/>
      <c r="G195" s="30"/>
      <c r="H195" s="31"/>
      <c r="I195" s="30"/>
      <c r="J195" s="30"/>
      <c r="K195" s="31"/>
      <c r="L195" s="32" t="s">
        <v>15</v>
      </c>
      <c r="M195" s="33">
        <v>252.39</v>
      </c>
      <c r="N195" s="32">
        <v>18</v>
      </c>
      <c r="O195" s="32" t="s">
        <v>3152</v>
      </c>
      <c r="P195" s="32" t="s">
        <v>3155</v>
      </c>
      <c r="Q195" s="37" t="s">
        <v>8114</v>
      </c>
      <c r="R195" s="28">
        <v>1</v>
      </c>
      <c r="S195" s="35"/>
      <c r="T195" s="36" t="s">
        <v>8112</v>
      </c>
    </row>
    <row r="196" spans="1:20" s="14" customFormat="1" ht="12" x14ac:dyDescent="0.2">
      <c r="A196" s="28">
        <v>191</v>
      </c>
      <c r="B196" s="28" t="s">
        <v>3151</v>
      </c>
      <c r="C196" s="28" t="s">
        <v>8115</v>
      </c>
      <c r="D196" s="29" t="s">
        <v>8118</v>
      </c>
      <c r="E196" s="29"/>
      <c r="F196" s="30"/>
      <c r="G196" s="30"/>
      <c r="H196" s="31"/>
      <c r="I196" s="30"/>
      <c r="J196" s="30"/>
      <c r="K196" s="31"/>
      <c r="L196" s="32" t="s">
        <v>15</v>
      </c>
      <c r="M196" s="33">
        <v>206.31</v>
      </c>
      <c r="N196" s="32">
        <v>18</v>
      </c>
      <c r="O196" s="32" t="s">
        <v>3152</v>
      </c>
      <c r="P196" s="32" t="s">
        <v>3155</v>
      </c>
      <c r="Q196" s="37" t="s">
        <v>8114</v>
      </c>
      <c r="R196" s="28">
        <v>1</v>
      </c>
      <c r="S196" s="35"/>
      <c r="T196" s="36" t="s">
        <v>8112</v>
      </c>
    </row>
    <row r="197" spans="1:20" s="14" customFormat="1" ht="12" x14ac:dyDescent="0.2">
      <c r="A197" s="28">
        <v>192</v>
      </c>
      <c r="B197" s="28" t="s">
        <v>3151</v>
      </c>
      <c r="C197" s="28" t="s">
        <v>8115</v>
      </c>
      <c r="D197" s="29" t="s">
        <v>8118</v>
      </c>
      <c r="E197" s="29"/>
      <c r="F197" s="30"/>
      <c r="G197" s="30"/>
      <c r="H197" s="31"/>
      <c r="I197" s="30"/>
      <c r="J197" s="30"/>
      <c r="K197" s="31"/>
      <c r="L197" s="32" t="s">
        <v>15</v>
      </c>
      <c r="M197" s="33">
        <v>208.24</v>
      </c>
      <c r="N197" s="32">
        <v>18</v>
      </c>
      <c r="O197" s="32" t="s">
        <v>3152</v>
      </c>
      <c r="P197" s="32" t="s">
        <v>3155</v>
      </c>
      <c r="Q197" s="37" t="s">
        <v>8114</v>
      </c>
      <c r="R197" s="28">
        <v>1</v>
      </c>
      <c r="S197" s="35"/>
      <c r="T197" s="36" t="s">
        <v>8112</v>
      </c>
    </row>
    <row r="198" spans="1:20" s="14" customFormat="1" ht="12" x14ac:dyDescent="0.2">
      <c r="A198" s="28">
        <v>193</v>
      </c>
      <c r="B198" s="28" t="s">
        <v>3151</v>
      </c>
      <c r="C198" s="28" t="s">
        <v>8115</v>
      </c>
      <c r="D198" s="29" t="s">
        <v>8118</v>
      </c>
      <c r="E198" s="29"/>
      <c r="F198" s="30"/>
      <c r="G198" s="30"/>
      <c r="H198" s="31"/>
      <c r="I198" s="30"/>
      <c r="J198" s="30"/>
      <c r="K198" s="31"/>
      <c r="L198" s="32" t="s">
        <v>15</v>
      </c>
      <c r="M198" s="33">
        <v>185.56</v>
      </c>
      <c r="N198" s="32">
        <v>18</v>
      </c>
      <c r="O198" s="32" t="s">
        <v>3152</v>
      </c>
      <c r="P198" s="32" t="s">
        <v>3155</v>
      </c>
      <c r="Q198" s="37" t="s">
        <v>8114</v>
      </c>
      <c r="R198" s="28">
        <v>1</v>
      </c>
      <c r="S198" s="35"/>
      <c r="T198" s="36" t="s">
        <v>8112</v>
      </c>
    </row>
    <row r="199" spans="1:20" s="14" customFormat="1" ht="12" x14ac:dyDescent="0.2">
      <c r="A199" s="28">
        <v>194</v>
      </c>
      <c r="B199" s="28" t="s">
        <v>3151</v>
      </c>
      <c r="C199" s="28" t="s">
        <v>8115</v>
      </c>
      <c r="D199" s="29" t="s">
        <v>8118</v>
      </c>
      <c r="E199" s="29"/>
      <c r="F199" s="30"/>
      <c r="G199" s="30"/>
      <c r="H199" s="31"/>
      <c r="I199" s="30"/>
      <c r="J199" s="30"/>
      <c r="K199" s="31"/>
      <c r="L199" s="32" t="s">
        <v>15</v>
      </c>
      <c r="M199" s="33">
        <v>206.1</v>
      </c>
      <c r="N199" s="32">
        <v>18</v>
      </c>
      <c r="O199" s="32" t="s">
        <v>3152</v>
      </c>
      <c r="P199" s="32" t="s">
        <v>3155</v>
      </c>
      <c r="Q199" s="37" t="s">
        <v>8114</v>
      </c>
      <c r="R199" s="28">
        <v>1</v>
      </c>
      <c r="S199" s="35"/>
      <c r="T199" s="36" t="s">
        <v>8112</v>
      </c>
    </row>
    <row r="200" spans="1:20" s="14" customFormat="1" ht="12" x14ac:dyDescent="0.2">
      <c r="A200" s="28">
        <v>195</v>
      </c>
      <c r="B200" s="28" t="s">
        <v>3151</v>
      </c>
      <c r="C200" s="28" t="s">
        <v>8115</v>
      </c>
      <c r="D200" s="29" t="s">
        <v>8116</v>
      </c>
      <c r="E200" s="29"/>
      <c r="F200" s="30"/>
      <c r="G200" s="30"/>
      <c r="H200" s="31"/>
      <c r="I200" s="30"/>
      <c r="J200" s="30"/>
      <c r="K200" s="31"/>
      <c r="L200" s="32" t="s">
        <v>15</v>
      </c>
      <c r="M200" s="33">
        <v>223.1</v>
      </c>
      <c r="N200" s="32">
        <v>18</v>
      </c>
      <c r="O200" s="32" t="s">
        <v>3152</v>
      </c>
      <c r="P200" s="32" t="s">
        <v>3155</v>
      </c>
      <c r="Q200" s="37" t="s">
        <v>8114</v>
      </c>
      <c r="R200" s="28">
        <v>1</v>
      </c>
      <c r="S200" s="35"/>
      <c r="T200" s="36" t="s">
        <v>8112</v>
      </c>
    </row>
    <row r="201" spans="1:20" s="14" customFormat="1" ht="12" x14ac:dyDescent="0.2">
      <c r="A201" s="28">
        <v>196</v>
      </c>
      <c r="B201" s="28" t="s">
        <v>3151</v>
      </c>
      <c r="C201" s="28" t="s">
        <v>8115</v>
      </c>
      <c r="D201" s="29" t="s">
        <v>8116</v>
      </c>
      <c r="E201" s="29"/>
      <c r="F201" s="30"/>
      <c r="G201" s="30"/>
      <c r="H201" s="31"/>
      <c r="I201" s="30"/>
      <c r="J201" s="30"/>
      <c r="K201" s="31"/>
      <c r="L201" s="32" t="s">
        <v>15</v>
      </c>
      <c r="M201" s="33">
        <v>222.87</v>
      </c>
      <c r="N201" s="32">
        <v>18</v>
      </c>
      <c r="O201" s="32" t="s">
        <v>3152</v>
      </c>
      <c r="P201" s="32" t="s">
        <v>3155</v>
      </c>
      <c r="Q201" s="37" t="s">
        <v>8114</v>
      </c>
      <c r="R201" s="28">
        <v>1</v>
      </c>
      <c r="S201" s="35"/>
      <c r="T201" s="36" t="s">
        <v>8112</v>
      </c>
    </row>
    <row r="202" spans="1:20" s="14" customFormat="1" ht="12" x14ac:dyDescent="0.2">
      <c r="A202" s="28">
        <v>197</v>
      </c>
      <c r="B202" s="28" t="s">
        <v>3151</v>
      </c>
      <c r="C202" s="28" t="s">
        <v>8115</v>
      </c>
      <c r="D202" s="29" t="s">
        <v>8116</v>
      </c>
      <c r="E202" s="29"/>
      <c r="F202" s="30"/>
      <c r="G202" s="30"/>
      <c r="H202" s="31"/>
      <c r="I202" s="30"/>
      <c r="J202" s="30"/>
      <c r="K202" s="31"/>
      <c r="L202" s="32" t="s">
        <v>15</v>
      </c>
      <c r="M202" s="33">
        <v>207.66</v>
      </c>
      <c r="N202" s="32">
        <v>18</v>
      </c>
      <c r="O202" s="32" t="s">
        <v>3152</v>
      </c>
      <c r="P202" s="32" t="s">
        <v>3155</v>
      </c>
      <c r="Q202" s="37" t="s">
        <v>8114</v>
      </c>
      <c r="R202" s="28">
        <v>1</v>
      </c>
      <c r="S202" s="35"/>
      <c r="T202" s="36" t="s">
        <v>8112</v>
      </c>
    </row>
    <row r="203" spans="1:20" s="14" customFormat="1" ht="12" x14ac:dyDescent="0.2">
      <c r="A203" s="28">
        <v>198</v>
      </c>
      <c r="B203" s="28" t="s">
        <v>3151</v>
      </c>
      <c r="C203" s="28" t="s">
        <v>8115</v>
      </c>
      <c r="D203" s="29" t="s">
        <v>8116</v>
      </c>
      <c r="E203" s="29"/>
      <c r="F203" s="30"/>
      <c r="G203" s="30"/>
      <c r="H203" s="31"/>
      <c r="I203" s="30"/>
      <c r="J203" s="30"/>
      <c r="K203" s="31"/>
      <c r="L203" s="32" t="s">
        <v>15</v>
      </c>
      <c r="M203" s="33">
        <v>178.4</v>
      </c>
      <c r="N203" s="32">
        <v>18</v>
      </c>
      <c r="O203" s="32" t="s">
        <v>3152</v>
      </c>
      <c r="P203" s="32" t="s">
        <v>3155</v>
      </c>
      <c r="Q203" s="37" t="s">
        <v>8114</v>
      </c>
      <c r="R203" s="28">
        <v>1</v>
      </c>
      <c r="S203" s="35"/>
      <c r="T203" s="36" t="s">
        <v>8112</v>
      </c>
    </row>
    <row r="204" spans="1:20" s="14" customFormat="1" ht="12" x14ac:dyDescent="0.2">
      <c r="A204" s="28">
        <v>199</v>
      </c>
      <c r="B204" s="28" t="s">
        <v>3151</v>
      </c>
      <c r="C204" s="28" t="s">
        <v>8115</v>
      </c>
      <c r="D204" s="29" t="s">
        <v>8116</v>
      </c>
      <c r="E204" s="29"/>
      <c r="F204" s="30"/>
      <c r="G204" s="30"/>
      <c r="H204" s="31"/>
      <c r="I204" s="30"/>
      <c r="J204" s="30"/>
      <c r="K204" s="31"/>
      <c r="L204" s="32" t="s">
        <v>15</v>
      </c>
      <c r="M204" s="33">
        <v>196.51</v>
      </c>
      <c r="N204" s="32">
        <v>18</v>
      </c>
      <c r="O204" s="32" t="s">
        <v>3152</v>
      </c>
      <c r="P204" s="32" t="s">
        <v>3155</v>
      </c>
      <c r="Q204" s="37" t="s">
        <v>8114</v>
      </c>
      <c r="R204" s="28">
        <v>1</v>
      </c>
      <c r="S204" s="35"/>
      <c r="T204" s="36" t="s">
        <v>8112</v>
      </c>
    </row>
    <row r="205" spans="1:20" s="14" customFormat="1" ht="12" x14ac:dyDescent="0.2">
      <c r="A205" s="28">
        <v>200</v>
      </c>
      <c r="B205" s="28" t="s">
        <v>3151</v>
      </c>
      <c r="C205" s="28" t="s">
        <v>8115</v>
      </c>
      <c r="D205" s="29" t="s">
        <v>8116</v>
      </c>
      <c r="E205" s="29"/>
      <c r="F205" s="30"/>
      <c r="G205" s="30"/>
      <c r="H205" s="31"/>
      <c r="I205" s="30"/>
      <c r="J205" s="30"/>
      <c r="K205" s="31"/>
      <c r="L205" s="32" t="s">
        <v>15</v>
      </c>
      <c r="M205" s="33">
        <v>228.74</v>
      </c>
      <c r="N205" s="32">
        <v>18</v>
      </c>
      <c r="O205" s="32" t="s">
        <v>3152</v>
      </c>
      <c r="P205" s="32" t="s">
        <v>3155</v>
      </c>
      <c r="Q205" s="37" t="s">
        <v>8114</v>
      </c>
      <c r="R205" s="28">
        <v>1</v>
      </c>
      <c r="S205" s="35"/>
      <c r="T205" s="36" t="s">
        <v>8112</v>
      </c>
    </row>
    <row r="206" spans="1:20" s="14" customFormat="1" ht="12" x14ac:dyDescent="0.2">
      <c r="A206" s="28">
        <v>201</v>
      </c>
      <c r="B206" s="28" t="s">
        <v>3151</v>
      </c>
      <c r="C206" s="28" t="s">
        <v>8115</v>
      </c>
      <c r="D206" s="29" t="s">
        <v>8116</v>
      </c>
      <c r="E206" s="29"/>
      <c r="F206" s="30"/>
      <c r="G206" s="30"/>
      <c r="H206" s="31"/>
      <c r="I206" s="30"/>
      <c r="J206" s="30"/>
      <c r="K206" s="31"/>
      <c r="L206" s="32" t="s">
        <v>15</v>
      </c>
      <c r="M206" s="33">
        <v>181.98</v>
      </c>
      <c r="N206" s="32">
        <v>18</v>
      </c>
      <c r="O206" s="32" t="s">
        <v>3152</v>
      </c>
      <c r="P206" s="32" t="s">
        <v>3155</v>
      </c>
      <c r="Q206" s="37" t="s">
        <v>8114</v>
      </c>
      <c r="R206" s="28">
        <v>1</v>
      </c>
      <c r="S206" s="35"/>
      <c r="T206" s="36" t="s">
        <v>8112</v>
      </c>
    </row>
    <row r="207" spans="1:20" s="14" customFormat="1" ht="12" x14ac:dyDescent="0.2">
      <c r="A207" s="28">
        <v>202</v>
      </c>
      <c r="B207" s="28" t="s">
        <v>3151</v>
      </c>
      <c r="C207" s="28" t="s">
        <v>8115</v>
      </c>
      <c r="D207" s="29" t="s">
        <v>8116</v>
      </c>
      <c r="E207" s="29"/>
      <c r="F207" s="30"/>
      <c r="G207" s="30"/>
      <c r="H207" s="31"/>
      <c r="I207" s="30"/>
      <c r="J207" s="30"/>
      <c r="K207" s="31"/>
      <c r="L207" s="32" t="s">
        <v>15</v>
      </c>
      <c r="M207" s="33">
        <v>198.87</v>
      </c>
      <c r="N207" s="32">
        <v>18</v>
      </c>
      <c r="O207" s="32" t="s">
        <v>3152</v>
      </c>
      <c r="P207" s="32" t="s">
        <v>3155</v>
      </c>
      <c r="Q207" s="37" t="s">
        <v>8114</v>
      </c>
      <c r="R207" s="28">
        <v>1</v>
      </c>
      <c r="S207" s="35"/>
      <c r="T207" s="36" t="s">
        <v>8112</v>
      </c>
    </row>
    <row r="208" spans="1:20" s="14" customFormat="1" ht="12" x14ac:dyDescent="0.2">
      <c r="A208" s="28">
        <v>203</v>
      </c>
      <c r="B208" s="28" t="s">
        <v>3151</v>
      </c>
      <c r="C208" s="28" t="s">
        <v>8115</v>
      </c>
      <c r="D208" s="29" t="s">
        <v>8116</v>
      </c>
      <c r="E208" s="29"/>
      <c r="F208" s="30"/>
      <c r="G208" s="30"/>
      <c r="H208" s="31"/>
      <c r="I208" s="30"/>
      <c r="J208" s="30"/>
      <c r="K208" s="31"/>
      <c r="L208" s="32" t="s">
        <v>15</v>
      </c>
      <c r="M208" s="33">
        <v>216.19</v>
      </c>
      <c r="N208" s="32">
        <v>18</v>
      </c>
      <c r="O208" s="32" t="s">
        <v>3152</v>
      </c>
      <c r="P208" s="32" t="s">
        <v>3155</v>
      </c>
      <c r="Q208" s="37" t="s">
        <v>8114</v>
      </c>
      <c r="R208" s="28">
        <v>1</v>
      </c>
      <c r="S208" s="35"/>
      <c r="T208" s="36" t="s">
        <v>8112</v>
      </c>
    </row>
    <row r="209" spans="1:20" s="14" customFormat="1" ht="12" x14ac:dyDescent="0.2">
      <c r="A209" s="28">
        <v>204</v>
      </c>
      <c r="B209" s="28" t="s">
        <v>3151</v>
      </c>
      <c r="C209" s="28" t="s">
        <v>8115</v>
      </c>
      <c r="D209" s="29" t="s">
        <v>8116</v>
      </c>
      <c r="E209" s="29"/>
      <c r="F209" s="30"/>
      <c r="G209" s="30"/>
      <c r="H209" s="31"/>
      <c r="I209" s="30"/>
      <c r="J209" s="30"/>
      <c r="K209" s="31"/>
      <c r="L209" s="32" t="s">
        <v>15</v>
      </c>
      <c r="M209" s="33">
        <v>167.34</v>
      </c>
      <c r="N209" s="32">
        <v>18</v>
      </c>
      <c r="O209" s="32" t="s">
        <v>3152</v>
      </c>
      <c r="P209" s="32" t="s">
        <v>3155</v>
      </c>
      <c r="Q209" s="37" t="s">
        <v>8114</v>
      </c>
      <c r="R209" s="28">
        <v>1</v>
      </c>
      <c r="S209" s="35"/>
      <c r="T209" s="36" t="s">
        <v>8112</v>
      </c>
    </row>
    <row r="210" spans="1:20" s="14" customFormat="1" ht="12" x14ac:dyDescent="0.2">
      <c r="A210" s="28">
        <v>205</v>
      </c>
      <c r="B210" s="28" t="s">
        <v>3151</v>
      </c>
      <c r="C210" s="28" t="s">
        <v>8115</v>
      </c>
      <c r="D210" s="29" t="s">
        <v>8117</v>
      </c>
      <c r="E210" s="29"/>
      <c r="F210" s="30"/>
      <c r="G210" s="30"/>
      <c r="H210" s="31"/>
      <c r="I210" s="30"/>
      <c r="J210" s="30"/>
      <c r="K210" s="31"/>
      <c r="L210" s="32" t="s">
        <v>15</v>
      </c>
      <c r="M210" s="33">
        <v>109.9</v>
      </c>
      <c r="N210" s="32">
        <v>18</v>
      </c>
      <c r="O210" s="32" t="s">
        <v>3152</v>
      </c>
      <c r="P210" s="32" t="s">
        <v>3155</v>
      </c>
      <c r="Q210" s="37" t="s">
        <v>8114</v>
      </c>
      <c r="R210" s="28">
        <v>1</v>
      </c>
      <c r="S210" s="35"/>
      <c r="T210" s="36" t="s">
        <v>8112</v>
      </c>
    </row>
    <row r="211" spans="1:20" s="14" customFormat="1" ht="12" x14ac:dyDescent="0.2">
      <c r="A211" s="28">
        <v>206</v>
      </c>
      <c r="B211" s="28" t="s">
        <v>3151</v>
      </c>
      <c r="C211" s="28" t="s">
        <v>8115</v>
      </c>
      <c r="D211" s="29" t="s">
        <v>8117</v>
      </c>
      <c r="E211" s="29"/>
      <c r="F211" s="30"/>
      <c r="G211" s="30"/>
      <c r="H211" s="31"/>
      <c r="I211" s="30"/>
      <c r="J211" s="30"/>
      <c r="K211" s="31"/>
      <c r="L211" s="32" t="s">
        <v>15</v>
      </c>
      <c r="M211" s="33">
        <v>119.14</v>
      </c>
      <c r="N211" s="32">
        <v>18</v>
      </c>
      <c r="O211" s="32" t="s">
        <v>3152</v>
      </c>
      <c r="P211" s="32" t="s">
        <v>3155</v>
      </c>
      <c r="Q211" s="37" t="s">
        <v>8114</v>
      </c>
      <c r="R211" s="28">
        <v>1</v>
      </c>
      <c r="S211" s="35"/>
      <c r="T211" s="36" t="s">
        <v>8112</v>
      </c>
    </row>
    <row r="212" spans="1:20" s="14" customFormat="1" ht="12" x14ac:dyDescent="0.2">
      <c r="A212" s="28">
        <v>207</v>
      </c>
      <c r="B212" s="28" t="s">
        <v>3151</v>
      </c>
      <c r="C212" s="28" t="s">
        <v>8115</v>
      </c>
      <c r="D212" s="29" t="s">
        <v>8117</v>
      </c>
      <c r="E212" s="29"/>
      <c r="F212" s="30"/>
      <c r="G212" s="30"/>
      <c r="H212" s="31"/>
      <c r="I212" s="30"/>
      <c r="J212" s="30"/>
      <c r="K212" s="31"/>
      <c r="L212" s="32" t="s">
        <v>15</v>
      </c>
      <c r="M212" s="33">
        <v>104.22</v>
      </c>
      <c r="N212" s="32">
        <v>18</v>
      </c>
      <c r="O212" s="32" t="s">
        <v>3152</v>
      </c>
      <c r="P212" s="32" t="s">
        <v>3155</v>
      </c>
      <c r="Q212" s="37" t="s">
        <v>8114</v>
      </c>
      <c r="R212" s="28">
        <v>1</v>
      </c>
      <c r="S212" s="35"/>
      <c r="T212" s="36" t="s">
        <v>8112</v>
      </c>
    </row>
    <row r="213" spans="1:20" s="14" customFormat="1" ht="12" x14ac:dyDescent="0.2">
      <c r="A213" s="28">
        <v>208</v>
      </c>
      <c r="B213" s="28" t="s">
        <v>3151</v>
      </c>
      <c r="C213" s="28" t="s">
        <v>8115</v>
      </c>
      <c r="D213" s="29" t="s">
        <v>8117</v>
      </c>
      <c r="E213" s="29"/>
      <c r="F213" s="30"/>
      <c r="G213" s="30"/>
      <c r="H213" s="31"/>
      <c r="I213" s="30"/>
      <c r="J213" s="30"/>
      <c r="K213" s="31"/>
      <c r="L213" s="32" t="s">
        <v>15</v>
      </c>
      <c r="M213" s="33">
        <v>141.59</v>
      </c>
      <c r="N213" s="32">
        <v>18</v>
      </c>
      <c r="O213" s="32" t="s">
        <v>3152</v>
      </c>
      <c r="P213" s="32" t="s">
        <v>3155</v>
      </c>
      <c r="Q213" s="37" t="s">
        <v>8114</v>
      </c>
      <c r="R213" s="28">
        <v>1</v>
      </c>
      <c r="S213" s="35"/>
      <c r="T213" s="36" t="s">
        <v>8112</v>
      </c>
    </row>
    <row r="214" spans="1:20" s="14" customFormat="1" ht="12" x14ac:dyDescent="0.2">
      <c r="A214" s="28">
        <v>209</v>
      </c>
      <c r="B214" s="28" t="s">
        <v>3151</v>
      </c>
      <c r="C214" s="28" t="s">
        <v>8115</v>
      </c>
      <c r="D214" s="29" t="s">
        <v>8117</v>
      </c>
      <c r="E214" s="29"/>
      <c r="F214" s="30"/>
      <c r="G214" s="30"/>
      <c r="H214" s="31"/>
      <c r="I214" s="30"/>
      <c r="J214" s="30"/>
      <c r="K214" s="31"/>
      <c r="L214" s="32" t="s">
        <v>15</v>
      </c>
      <c r="M214" s="33">
        <v>176.87</v>
      </c>
      <c r="N214" s="32">
        <v>18</v>
      </c>
      <c r="O214" s="32" t="s">
        <v>3152</v>
      </c>
      <c r="P214" s="32" t="s">
        <v>3155</v>
      </c>
      <c r="Q214" s="37" t="s">
        <v>8114</v>
      </c>
      <c r="R214" s="28">
        <v>1</v>
      </c>
      <c r="S214" s="35"/>
      <c r="T214" s="36" t="s">
        <v>8112</v>
      </c>
    </row>
    <row r="215" spans="1:20" s="14" customFormat="1" ht="12" x14ac:dyDescent="0.2">
      <c r="A215" s="28">
        <v>210</v>
      </c>
      <c r="B215" s="28" t="s">
        <v>3151</v>
      </c>
      <c r="C215" s="28" t="s">
        <v>8115</v>
      </c>
      <c r="D215" s="29" t="s">
        <v>8117</v>
      </c>
      <c r="E215" s="29"/>
      <c r="F215" s="30"/>
      <c r="G215" s="30"/>
      <c r="H215" s="31"/>
      <c r="I215" s="30"/>
      <c r="J215" s="30"/>
      <c r="K215" s="31"/>
      <c r="L215" s="32" t="s">
        <v>15</v>
      </c>
      <c r="M215" s="33">
        <v>173.58</v>
      </c>
      <c r="N215" s="32">
        <v>18</v>
      </c>
      <c r="O215" s="32" t="s">
        <v>3152</v>
      </c>
      <c r="P215" s="32" t="s">
        <v>3155</v>
      </c>
      <c r="Q215" s="37" t="s">
        <v>8114</v>
      </c>
      <c r="R215" s="28">
        <v>1</v>
      </c>
      <c r="S215" s="35"/>
      <c r="T215" s="36" t="s">
        <v>8112</v>
      </c>
    </row>
    <row r="216" spans="1:20" s="14" customFormat="1" ht="12" x14ac:dyDescent="0.2">
      <c r="A216" s="28">
        <v>211</v>
      </c>
      <c r="B216" s="28" t="s">
        <v>3151</v>
      </c>
      <c r="C216" s="28" t="s">
        <v>8115</v>
      </c>
      <c r="D216" s="29" t="s">
        <v>8117</v>
      </c>
      <c r="E216" s="29"/>
      <c r="F216" s="30"/>
      <c r="G216" s="30"/>
      <c r="H216" s="31"/>
      <c r="I216" s="30"/>
      <c r="J216" s="30"/>
      <c r="K216" s="31"/>
      <c r="L216" s="32" t="s">
        <v>15</v>
      </c>
      <c r="M216" s="33">
        <v>83.99</v>
      </c>
      <c r="N216" s="32">
        <v>18</v>
      </c>
      <c r="O216" s="32" t="s">
        <v>3152</v>
      </c>
      <c r="P216" s="32" t="s">
        <v>3155</v>
      </c>
      <c r="Q216" s="37" t="s">
        <v>8114</v>
      </c>
      <c r="R216" s="28">
        <v>1</v>
      </c>
      <c r="S216" s="35"/>
      <c r="T216" s="36" t="s">
        <v>8112</v>
      </c>
    </row>
    <row r="217" spans="1:20" s="14" customFormat="1" ht="12" x14ac:dyDescent="0.2">
      <c r="A217" s="28">
        <v>212</v>
      </c>
      <c r="B217" s="28" t="s">
        <v>3151</v>
      </c>
      <c r="C217" s="28" t="s">
        <v>8115</v>
      </c>
      <c r="D217" s="29" t="s">
        <v>8117</v>
      </c>
      <c r="E217" s="29"/>
      <c r="F217" s="30"/>
      <c r="G217" s="30"/>
      <c r="H217" s="31"/>
      <c r="I217" s="30"/>
      <c r="J217" s="30"/>
      <c r="K217" s="31"/>
      <c r="L217" s="32" t="s">
        <v>15</v>
      </c>
      <c r="M217" s="33">
        <v>190.54</v>
      </c>
      <c r="N217" s="32">
        <v>18</v>
      </c>
      <c r="O217" s="32" t="s">
        <v>3152</v>
      </c>
      <c r="P217" s="32" t="s">
        <v>3155</v>
      </c>
      <c r="Q217" s="37" t="s">
        <v>8114</v>
      </c>
      <c r="R217" s="28">
        <v>1</v>
      </c>
      <c r="S217" s="35"/>
      <c r="T217" s="36" t="s">
        <v>8112</v>
      </c>
    </row>
    <row r="218" spans="1:20" s="14" customFormat="1" ht="12" x14ac:dyDescent="0.2">
      <c r="A218" s="28">
        <v>213</v>
      </c>
      <c r="B218" s="28" t="s">
        <v>3151</v>
      </c>
      <c r="C218" s="28" t="s">
        <v>8115</v>
      </c>
      <c r="D218" s="29" t="s">
        <v>8117</v>
      </c>
      <c r="E218" s="29"/>
      <c r="F218" s="30"/>
      <c r="G218" s="30"/>
      <c r="H218" s="31"/>
      <c r="I218" s="30"/>
      <c r="J218" s="30"/>
      <c r="K218" s="31"/>
      <c r="L218" s="32" t="s">
        <v>15</v>
      </c>
      <c r="M218" s="33">
        <v>165.16</v>
      </c>
      <c r="N218" s="32">
        <v>18</v>
      </c>
      <c r="O218" s="32" t="s">
        <v>3152</v>
      </c>
      <c r="P218" s="32" t="s">
        <v>3155</v>
      </c>
      <c r="Q218" s="37" t="s">
        <v>8114</v>
      </c>
      <c r="R218" s="28">
        <v>1</v>
      </c>
      <c r="S218" s="35"/>
      <c r="T218" s="36" t="s">
        <v>8112</v>
      </c>
    </row>
    <row r="219" spans="1:20" s="14" customFormat="1" ht="12" x14ac:dyDescent="0.2">
      <c r="A219" s="28">
        <v>214</v>
      </c>
      <c r="B219" s="28" t="s">
        <v>3151</v>
      </c>
      <c r="C219" s="28" t="s">
        <v>8115</v>
      </c>
      <c r="D219" s="29" t="s">
        <v>8117</v>
      </c>
      <c r="E219" s="29"/>
      <c r="F219" s="30"/>
      <c r="G219" s="30"/>
      <c r="H219" s="31"/>
      <c r="I219" s="30"/>
      <c r="J219" s="30"/>
      <c r="K219" s="31"/>
      <c r="L219" s="32" t="s">
        <v>15</v>
      </c>
      <c r="M219" s="33">
        <v>160</v>
      </c>
      <c r="N219" s="32">
        <v>18</v>
      </c>
      <c r="O219" s="32" t="s">
        <v>3152</v>
      </c>
      <c r="P219" s="32" t="s">
        <v>3155</v>
      </c>
      <c r="Q219" s="37" t="s">
        <v>8114</v>
      </c>
      <c r="R219" s="28">
        <v>1</v>
      </c>
      <c r="S219" s="35"/>
      <c r="T219" s="36" t="s">
        <v>8112</v>
      </c>
    </row>
    <row r="220" spans="1:20" s="14" customFormat="1" ht="12" x14ac:dyDescent="0.2">
      <c r="A220" s="28">
        <v>215</v>
      </c>
      <c r="B220" s="28" t="s">
        <v>3151</v>
      </c>
      <c r="C220" s="28" t="s">
        <v>8115</v>
      </c>
      <c r="D220" s="29" t="s">
        <v>8117</v>
      </c>
      <c r="E220" s="29"/>
      <c r="F220" s="30"/>
      <c r="G220" s="30"/>
      <c r="H220" s="31"/>
      <c r="I220" s="30"/>
      <c r="J220" s="30"/>
      <c r="K220" s="31"/>
      <c r="L220" s="32" t="s">
        <v>15</v>
      </c>
      <c r="M220" s="33">
        <v>184.11</v>
      </c>
      <c r="N220" s="32">
        <v>18</v>
      </c>
      <c r="O220" s="32" t="s">
        <v>3152</v>
      </c>
      <c r="P220" s="32" t="s">
        <v>3155</v>
      </c>
      <c r="Q220" s="37" t="s">
        <v>8114</v>
      </c>
      <c r="R220" s="28">
        <v>1</v>
      </c>
      <c r="S220" s="35"/>
      <c r="T220" s="36" t="s">
        <v>8112</v>
      </c>
    </row>
    <row r="221" spans="1:20" s="14" customFormat="1" ht="12" x14ac:dyDescent="0.2">
      <c r="A221" s="28">
        <v>216</v>
      </c>
      <c r="B221" s="28" t="s">
        <v>3151</v>
      </c>
      <c r="C221" s="28" t="s">
        <v>8115</v>
      </c>
      <c r="D221" s="29" t="s">
        <v>8117</v>
      </c>
      <c r="E221" s="29"/>
      <c r="F221" s="30"/>
      <c r="G221" s="30"/>
      <c r="H221" s="31"/>
      <c r="I221" s="30"/>
      <c r="J221" s="30"/>
      <c r="K221" s="31"/>
      <c r="L221" s="32" t="s">
        <v>15</v>
      </c>
      <c r="M221" s="33">
        <v>181.33</v>
      </c>
      <c r="N221" s="32">
        <v>18</v>
      </c>
      <c r="O221" s="32" t="s">
        <v>3152</v>
      </c>
      <c r="P221" s="32" t="s">
        <v>3155</v>
      </c>
      <c r="Q221" s="37" t="s">
        <v>8114</v>
      </c>
      <c r="R221" s="28">
        <v>1</v>
      </c>
      <c r="S221" s="35"/>
      <c r="T221" s="36" t="s">
        <v>8112</v>
      </c>
    </row>
    <row r="222" spans="1:20" s="14" customFormat="1" ht="12" x14ac:dyDescent="0.2">
      <c r="A222" s="28">
        <v>217</v>
      </c>
      <c r="B222" s="28" t="s">
        <v>3151</v>
      </c>
      <c r="C222" s="28" t="s">
        <v>8115</v>
      </c>
      <c r="D222" s="29" t="s">
        <v>8117</v>
      </c>
      <c r="E222" s="29"/>
      <c r="F222" s="30"/>
      <c r="G222" s="30"/>
      <c r="H222" s="31"/>
      <c r="I222" s="30"/>
      <c r="J222" s="30"/>
      <c r="K222" s="31"/>
      <c r="L222" s="32" t="s">
        <v>15</v>
      </c>
      <c r="M222" s="33">
        <v>164.01</v>
      </c>
      <c r="N222" s="32">
        <v>18</v>
      </c>
      <c r="O222" s="32" t="s">
        <v>3152</v>
      </c>
      <c r="P222" s="32" t="s">
        <v>3155</v>
      </c>
      <c r="Q222" s="37" t="s">
        <v>8114</v>
      </c>
      <c r="R222" s="28">
        <v>1</v>
      </c>
      <c r="S222" s="35"/>
      <c r="T222" s="36" t="s">
        <v>8112</v>
      </c>
    </row>
    <row r="223" spans="1:20" s="14" customFormat="1" ht="12" x14ac:dyDescent="0.2">
      <c r="A223" s="28">
        <v>218</v>
      </c>
      <c r="B223" s="28" t="s">
        <v>3151</v>
      </c>
      <c r="C223" s="28" t="s">
        <v>8115</v>
      </c>
      <c r="D223" s="29" t="s">
        <v>8117</v>
      </c>
      <c r="E223" s="29"/>
      <c r="F223" s="30"/>
      <c r="G223" s="30"/>
      <c r="H223" s="31"/>
      <c r="I223" s="30"/>
      <c r="J223" s="30"/>
      <c r="K223" s="31"/>
      <c r="L223" s="32" t="s">
        <v>15</v>
      </c>
      <c r="M223" s="33">
        <v>143.11000000000001</v>
      </c>
      <c r="N223" s="32">
        <v>18</v>
      </c>
      <c r="O223" s="32" t="s">
        <v>3152</v>
      </c>
      <c r="P223" s="32" t="s">
        <v>3155</v>
      </c>
      <c r="Q223" s="37" t="s">
        <v>8114</v>
      </c>
      <c r="R223" s="28">
        <v>1</v>
      </c>
      <c r="S223" s="35"/>
      <c r="T223" s="36" t="s">
        <v>8112</v>
      </c>
    </row>
    <row r="224" spans="1:20" s="14" customFormat="1" ht="12" x14ac:dyDescent="0.2">
      <c r="A224" s="28">
        <v>219</v>
      </c>
      <c r="B224" s="28" t="s">
        <v>3151</v>
      </c>
      <c r="C224" s="28" t="s">
        <v>8115</v>
      </c>
      <c r="D224" s="29" t="s">
        <v>8117</v>
      </c>
      <c r="E224" s="29"/>
      <c r="F224" s="30"/>
      <c r="G224" s="30"/>
      <c r="H224" s="31"/>
      <c r="I224" s="30"/>
      <c r="J224" s="30"/>
      <c r="K224" s="31"/>
      <c r="L224" s="32" t="s">
        <v>15</v>
      </c>
      <c r="M224" s="33">
        <v>184.93</v>
      </c>
      <c r="N224" s="32">
        <v>18</v>
      </c>
      <c r="O224" s="32" t="s">
        <v>3152</v>
      </c>
      <c r="P224" s="32" t="s">
        <v>3155</v>
      </c>
      <c r="Q224" s="37" t="s">
        <v>8114</v>
      </c>
      <c r="R224" s="28">
        <v>1</v>
      </c>
      <c r="S224" s="35"/>
      <c r="T224" s="36" t="s">
        <v>8112</v>
      </c>
    </row>
    <row r="225" spans="1:20" s="14" customFormat="1" ht="12" x14ac:dyDescent="0.2">
      <c r="A225" s="28">
        <v>220</v>
      </c>
      <c r="B225" s="28" t="s">
        <v>3151</v>
      </c>
      <c r="C225" s="28" t="s">
        <v>8115</v>
      </c>
      <c r="D225" s="29" t="s">
        <v>8117</v>
      </c>
      <c r="E225" s="29"/>
      <c r="F225" s="30"/>
      <c r="G225" s="30"/>
      <c r="H225" s="31"/>
      <c r="I225" s="30"/>
      <c r="J225" s="30"/>
      <c r="K225" s="31"/>
      <c r="L225" s="32" t="s">
        <v>15</v>
      </c>
      <c r="M225" s="33">
        <v>173.68</v>
      </c>
      <c r="N225" s="32">
        <v>18</v>
      </c>
      <c r="O225" s="32" t="s">
        <v>3152</v>
      </c>
      <c r="P225" s="32" t="s">
        <v>3155</v>
      </c>
      <c r="Q225" s="37" t="s">
        <v>8114</v>
      </c>
      <c r="R225" s="28">
        <v>1</v>
      </c>
      <c r="S225" s="35"/>
      <c r="T225" s="36" t="s">
        <v>8112</v>
      </c>
    </row>
    <row r="226" spans="1:20" s="14" customFormat="1" ht="12" x14ac:dyDescent="0.2">
      <c r="A226" s="28">
        <v>221</v>
      </c>
      <c r="B226" s="28" t="s">
        <v>3151</v>
      </c>
      <c r="C226" s="28" t="s">
        <v>8115</v>
      </c>
      <c r="D226" s="29" t="s">
        <v>8117</v>
      </c>
      <c r="E226" s="29"/>
      <c r="F226" s="30"/>
      <c r="G226" s="30"/>
      <c r="H226" s="31"/>
      <c r="I226" s="30"/>
      <c r="J226" s="30"/>
      <c r="K226" s="31"/>
      <c r="L226" s="32" t="s">
        <v>15</v>
      </c>
      <c r="M226" s="33">
        <v>173.79</v>
      </c>
      <c r="N226" s="32">
        <v>18</v>
      </c>
      <c r="O226" s="32" t="s">
        <v>3152</v>
      </c>
      <c r="P226" s="32" t="s">
        <v>3155</v>
      </c>
      <c r="Q226" s="37" t="s">
        <v>8114</v>
      </c>
      <c r="R226" s="28">
        <v>1</v>
      </c>
      <c r="S226" s="35"/>
      <c r="T226" s="36" t="s">
        <v>8112</v>
      </c>
    </row>
    <row r="227" spans="1:20" s="14" customFormat="1" ht="12" x14ac:dyDescent="0.2">
      <c r="A227" s="28">
        <v>222</v>
      </c>
      <c r="B227" s="28" t="s">
        <v>3151</v>
      </c>
      <c r="C227" s="28" t="s">
        <v>8115</v>
      </c>
      <c r="D227" s="29" t="s">
        <v>8117</v>
      </c>
      <c r="E227" s="29"/>
      <c r="F227" s="30"/>
      <c r="G227" s="30"/>
      <c r="H227" s="31"/>
      <c r="I227" s="30"/>
      <c r="J227" s="30"/>
      <c r="K227" s="31"/>
      <c r="L227" s="32" t="s">
        <v>15</v>
      </c>
      <c r="M227" s="33">
        <v>173.78</v>
      </c>
      <c r="N227" s="32">
        <v>18</v>
      </c>
      <c r="O227" s="32" t="s">
        <v>3152</v>
      </c>
      <c r="P227" s="32" t="s">
        <v>3153</v>
      </c>
      <c r="Q227" s="34" t="s">
        <v>8111</v>
      </c>
      <c r="R227" s="28">
        <v>1</v>
      </c>
      <c r="S227" s="35"/>
      <c r="T227" s="36" t="s">
        <v>8112</v>
      </c>
    </row>
    <row r="228" spans="1:20" s="14" customFormat="1" ht="12" x14ac:dyDescent="0.2">
      <c r="A228" s="28">
        <v>223</v>
      </c>
      <c r="B228" s="28" t="s">
        <v>3151</v>
      </c>
      <c r="C228" s="28" t="s">
        <v>8115</v>
      </c>
      <c r="D228" s="29" t="s">
        <v>8117</v>
      </c>
      <c r="E228" s="29"/>
      <c r="F228" s="30"/>
      <c r="G228" s="30"/>
      <c r="H228" s="31"/>
      <c r="I228" s="30"/>
      <c r="J228" s="30"/>
      <c r="K228" s="31"/>
      <c r="L228" s="32" t="s">
        <v>15</v>
      </c>
      <c r="M228" s="33">
        <v>182.61</v>
      </c>
      <c r="N228" s="32">
        <v>18</v>
      </c>
      <c r="O228" s="32" t="s">
        <v>3152</v>
      </c>
      <c r="P228" s="32" t="s">
        <v>3153</v>
      </c>
      <c r="Q228" s="34" t="s">
        <v>8111</v>
      </c>
      <c r="R228" s="28">
        <v>1</v>
      </c>
      <c r="S228" s="35"/>
      <c r="T228" s="36" t="s">
        <v>8112</v>
      </c>
    </row>
    <row r="229" spans="1:20" s="14" customFormat="1" ht="12" x14ac:dyDescent="0.2">
      <c r="A229" s="28">
        <v>224</v>
      </c>
      <c r="B229" s="28" t="s">
        <v>3151</v>
      </c>
      <c r="C229" s="28" t="s">
        <v>8115</v>
      </c>
      <c r="D229" s="29" t="s">
        <v>8117</v>
      </c>
      <c r="E229" s="29"/>
      <c r="F229" s="30"/>
      <c r="G229" s="30"/>
      <c r="H229" s="31"/>
      <c r="I229" s="30"/>
      <c r="J229" s="30"/>
      <c r="K229" s="31"/>
      <c r="L229" s="32" t="s">
        <v>15</v>
      </c>
      <c r="M229" s="33">
        <v>151.25</v>
      </c>
      <c r="N229" s="32">
        <v>18</v>
      </c>
      <c r="O229" s="32" t="s">
        <v>3152</v>
      </c>
      <c r="P229" s="32" t="s">
        <v>3155</v>
      </c>
      <c r="Q229" s="37" t="s">
        <v>8114</v>
      </c>
      <c r="R229" s="28">
        <v>1</v>
      </c>
      <c r="S229" s="35"/>
      <c r="T229" s="36" t="s">
        <v>8112</v>
      </c>
    </row>
    <row r="230" spans="1:20" s="14" customFormat="1" ht="12" x14ac:dyDescent="0.2">
      <c r="A230" s="28">
        <v>225</v>
      </c>
      <c r="B230" s="28" t="s">
        <v>3151</v>
      </c>
      <c r="C230" s="28" t="s">
        <v>8115</v>
      </c>
      <c r="D230" s="29" t="s">
        <v>8117</v>
      </c>
      <c r="E230" s="29"/>
      <c r="F230" s="30"/>
      <c r="G230" s="30"/>
      <c r="H230" s="31"/>
      <c r="I230" s="30"/>
      <c r="J230" s="30"/>
      <c r="K230" s="31"/>
      <c r="L230" s="32" t="s">
        <v>15</v>
      </c>
      <c r="M230" s="33">
        <v>157.02000000000001</v>
      </c>
      <c r="N230" s="32">
        <v>18</v>
      </c>
      <c r="O230" s="32" t="s">
        <v>3152</v>
      </c>
      <c r="P230" s="32" t="s">
        <v>3155</v>
      </c>
      <c r="Q230" s="37" t="s">
        <v>8114</v>
      </c>
      <c r="R230" s="28">
        <v>1</v>
      </c>
      <c r="S230" s="35"/>
      <c r="T230" s="36" t="s">
        <v>8112</v>
      </c>
    </row>
    <row r="231" spans="1:20" s="14" customFormat="1" ht="12" x14ac:dyDescent="0.2">
      <c r="A231" s="28">
        <v>226</v>
      </c>
      <c r="B231" s="28" t="s">
        <v>3151</v>
      </c>
      <c r="C231" s="28" t="s">
        <v>8115</v>
      </c>
      <c r="D231" s="29" t="s">
        <v>8117</v>
      </c>
      <c r="E231" s="29"/>
      <c r="F231" s="30"/>
      <c r="G231" s="30"/>
      <c r="H231" s="31"/>
      <c r="I231" s="30"/>
      <c r="J231" s="30"/>
      <c r="K231" s="31"/>
      <c r="L231" s="32" t="s">
        <v>15</v>
      </c>
      <c r="M231" s="33">
        <v>179.57</v>
      </c>
      <c r="N231" s="32">
        <v>18</v>
      </c>
      <c r="O231" s="32" t="s">
        <v>3152</v>
      </c>
      <c r="P231" s="32" t="s">
        <v>3155</v>
      </c>
      <c r="Q231" s="37" t="s">
        <v>8114</v>
      </c>
      <c r="R231" s="28">
        <v>1</v>
      </c>
      <c r="S231" s="35"/>
      <c r="T231" s="36" t="s">
        <v>8112</v>
      </c>
    </row>
    <row r="232" spans="1:20" s="14" customFormat="1" ht="12" x14ac:dyDescent="0.2">
      <c r="A232" s="28">
        <v>227</v>
      </c>
      <c r="B232" s="28" t="s">
        <v>3151</v>
      </c>
      <c r="C232" s="28" t="s">
        <v>8115</v>
      </c>
      <c r="D232" s="29" t="s">
        <v>8117</v>
      </c>
      <c r="E232" s="29"/>
      <c r="F232" s="30"/>
      <c r="G232" s="30"/>
      <c r="H232" s="31"/>
      <c r="I232" s="30"/>
      <c r="J232" s="30"/>
      <c r="K232" s="31"/>
      <c r="L232" s="32" t="s">
        <v>15</v>
      </c>
      <c r="M232" s="33">
        <v>181.27</v>
      </c>
      <c r="N232" s="32">
        <v>18</v>
      </c>
      <c r="O232" s="32" t="s">
        <v>3152</v>
      </c>
      <c r="P232" s="32" t="s">
        <v>3155</v>
      </c>
      <c r="Q232" s="37" t="s">
        <v>8114</v>
      </c>
      <c r="R232" s="28">
        <v>1</v>
      </c>
      <c r="S232" s="35"/>
      <c r="T232" s="36" t="s">
        <v>8112</v>
      </c>
    </row>
    <row r="233" spans="1:20" s="14" customFormat="1" ht="12" x14ac:dyDescent="0.2">
      <c r="A233" s="28">
        <v>228</v>
      </c>
      <c r="B233" s="28" t="s">
        <v>3151</v>
      </c>
      <c r="C233" s="28" t="s">
        <v>8115</v>
      </c>
      <c r="D233" s="29" t="s">
        <v>8117</v>
      </c>
      <c r="E233" s="29"/>
      <c r="F233" s="30"/>
      <c r="G233" s="30"/>
      <c r="H233" s="31"/>
      <c r="I233" s="30"/>
      <c r="J233" s="30"/>
      <c r="K233" s="31"/>
      <c r="L233" s="32" t="s">
        <v>15</v>
      </c>
      <c r="M233" s="33">
        <v>158.94</v>
      </c>
      <c r="N233" s="32">
        <v>18</v>
      </c>
      <c r="O233" s="32" t="s">
        <v>3152</v>
      </c>
      <c r="P233" s="32" t="s">
        <v>3155</v>
      </c>
      <c r="Q233" s="37" t="s">
        <v>8114</v>
      </c>
      <c r="R233" s="28">
        <v>1</v>
      </c>
      <c r="S233" s="35"/>
      <c r="T233" s="36" t="s">
        <v>8112</v>
      </c>
    </row>
    <row r="234" spans="1:20" s="14" customFormat="1" ht="12" x14ac:dyDescent="0.2">
      <c r="A234" s="28">
        <v>229</v>
      </c>
      <c r="B234" s="28" t="s">
        <v>3151</v>
      </c>
      <c r="C234" s="28" t="s">
        <v>8115</v>
      </c>
      <c r="D234" s="29" t="s">
        <v>8117</v>
      </c>
      <c r="E234" s="29"/>
      <c r="F234" s="30"/>
      <c r="G234" s="30"/>
      <c r="H234" s="31"/>
      <c r="I234" s="30"/>
      <c r="J234" s="30"/>
      <c r="K234" s="31"/>
      <c r="L234" s="32" t="s">
        <v>15</v>
      </c>
      <c r="M234" s="33">
        <v>137.80000000000001</v>
      </c>
      <c r="N234" s="32">
        <v>18</v>
      </c>
      <c r="O234" s="32" t="s">
        <v>3152</v>
      </c>
      <c r="P234" s="32" t="s">
        <v>3155</v>
      </c>
      <c r="Q234" s="37" t="s">
        <v>8114</v>
      </c>
      <c r="R234" s="28">
        <v>1</v>
      </c>
      <c r="S234" s="35"/>
      <c r="T234" s="36" t="s">
        <v>8112</v>
      </c>
    </row>
    <row r="235" spans="1:20" s="14" customFormat="1" ht="12" x14ac:dyDescent="0.2">
      <c r="A235" s="28">
        <v>230</v>
      </c>
      <c r="B235" s="28" t="s">
        <v>3151</v>
      </c>
      <c r="C235" s="28" t="s">
        <v>8109</v>
      </c>
      <c r="D235" s="29" t="s">
        <v>8110</v>
      </c>
      <c r="E235" s="29"/>
      <c r="F235" s="30"/>
      <c r="G235" s="30"/>
      <c r="H235" s="31"/>
      <c r="I235" s="30"/>
      <c r="J235" s="30"/>
      <c r="K235" s="31"/>
      <c r="L235" s="32" t="s">
        <v>15</v>
      </c>
      <c r="M235" s="33">
        <v>86.82</v>
      </c>
      <c r="N235" s="32">
        <v>18</v>
      </c>
      <c r="O235" s="32" t="s">
        <v>3152</v>
      </c>
      <c r="P235" s="32" t="s">
        <v>3155</v>
      </c>
      <c r="Q235" s="37" t="s">
        <v>8114</v>
      </c>
      <c r="R235" s="28">
        <v>1</v>
      </c>
      <c r="S235" s="35"/>
      <c r="T235" s="36" t="s">
        <v>8112</v>
      </c>
    </row>
    <row r="236" spans="1:20" s="14" customFormat="1" ht="12" x14ac:dyDescent="0.2">
      <c r="A236" s="28">
        <v>231</v>
      </c>
      <c r="B236" s="28" t="s">
        <v>3151</v>
      </c>
      <c r="C236" s="28" t="s">
        <v>8109</v>
      </c>
      <c r="D236" s="29" t="s">
        <v>8110</v>
      </c>
      <c r="E236" s="29"/>
      <c r="F236" s="30"/>
      <c r="G236" s="30"/>
      <c r="H236" s="31"/>
      <c r="I236" s="30"/>
      <c r="J236" s="30"/>
      <c r="K236" s="31"/>
      <c r="L236" s="32" t="s">
        <v>15</v>
      </c>
      <c r="M236" s="33">
        <v>193.72</v>
      </c>
      <c r="N236" s="32">
        <v>18</v>
      </c>
      <c r="O236" s="32" t="s">
        <v>3152</v>
      </c>
      <c r="P236" s="32" t="s">
        <v>3155</v>
      </c>
      <c r="Q236" s="37" t="s">
        <v>8114</v>
      </c>
      <c r="R236" s="28">
        <v>1</v>
      </c>
      <c r="S236" s="35"/>
      <c r="T236" s="36" t="s">
        <v>8112</v>
      </c>
    </row>
    <row r="237" spans="1:20" s="14" customFormat="1" ht="12" x14ac:dyDescent="0.2">
      <c r="A237" s="28">
        <v>232</v>
      </c>
      <c r="B237" s="28" t="s">
        <v>3151</v>
      </c>
      <c r="C237" s="28" t="s">
        <v>8109</v>
      </c>
      <c r="D237" s="29" t="s">
        <v>8110</v>
      </c>
      <c r="E237" s="29"/>
      <c r="F237" s="30"/>
      <c r="G237" s="30"/>
      <c r="H237" s="31"/>
      <c r="I237" s="30"/>
      <c r="J237" s="30"/>
      <c r="K237" s="31"/>
      <c r="L237" s="32" t="s">
        <v>15</v>
      </c>
      <c r="M237" s="33">
        <v>111.26</v>
      </c>
      <c r="N237" s="32">
        <v>18</v>
      </c>
      <c r="O237" s="32" t="s">
        <v>3152</v>
      </c>
      <c r="P237" s="32" t="s">
        <v>3155</v>
      </c>
      <c r="Q237" s="37" t="s">
        <v>8114</v>
      </c>
      <c r="R237" s="28">
        <v>1</v>
      </c>
      <c r="S237" s="35"/>
      <c r="T237" s="36" t="s">
        <v>8112</v>
      </c>
    </row>
    <row r="238" spans="1:20" s="14" customFormat="1" ht="12" x14ac:dyDescent="0.2">
      <c r="A238" s="28">
        <v>233</v>
      </c>
      <c r="B238" s="28" t="s">
        <v>3151</v>
      </c>
      <c r="C238" s="28" t="s">
        <v>8109</v>
      </c>
      <c r="D238" s="29" t="s">
        <v>8110</v>
      </c>
      <c r="E238" s="29"/>
      <c r="F238" s="30"/>
      <c r="G238" s="30"/>
      <c r="H238" s="31"/>
      <c r="I238" s="30"/>
      <c r="J238" s="30"/>
      <c r="K238" s="31"/>
      <c r="L238" s="32" t="s">
        <v>15</v>
      </c>
      <c r="M238" s="33">
        <v>166.32</v>
      </c>
      <c r="N238" s="32">
        <v>18</v>
      </c>
      <c r="O238" s="32" t="s">
        <v>3152</v>
      </c>
      <c r="P238" s="32" t="s">
        <v>3155</v>
      </c>
      <c r="Q238" s="37" t="s">
        <v>8114</v>
      </c>
      <c r="R238" s="28">
        <v>1</v>
      </c>
      <c r="S238" s="35"/>
      <c r="T238" s="36" t="s">
        <v>8112</v>
      </c>
    </row>
    <row r="239" spans="1:20" s="14" customFormat="1" ht="12" x14ac:dyDescent="0.2">
      <c r="A239" s="28">
        <v>234</v>
      </c>
      <c r="B239" s="28" t="s">
        <v>3151</v>
      </c>
      <c r="C239" s="28" t="s">
        <v>8109</v>
      </c>
      <c r="D239" s="29" t="s">
        <v>8110</v>
      </c>
      <c r="E239" s="29"/>
      <c r="F239" s="30"/>
      <c r="G239" s="30"/>
      <c r="H239" s="31"/>
      <c r="I239" s="30"/>
      <c r="J239" s="30"/>
      <c r="K239" s="31"/>
      <c r="L239" s="32" t="s">
        <v>15</v>
      </c>
      <c r="M239" s="33">
        <v>179.01</v>
      </c>
      <c r="N239" s="32">
        <v>18</v>
      </c>
      <c r="O239" s="32" t="s">
        <v>3152</v>
      </c>
      <c r="P239" s="32" t="s">
        <v>3155</v>
      </c>
      <c r="Q239" s="37" t="s">
        <v>8114</v>
      </c>
      <c r="R239" s="28">
        <v>1</v>
      </c>
      <c r="S239" s="35"/>
      <c r="T239" s="36" t="s">
        <v>8112</v>
      </c>
    </row>
    <row r="240" spans="1:20" s="14" customFormat="1" ht="12" x14ac:dyDescent="0.2">
      <c r="A240" s="28">
        <v>235</v>
      </c>
      <c r="B240" s="28" t="s">
        <v>3151</v>
      </c>
      <c r="C240" s="28" t="s">
        <v>8109</v>
      </c>
      <c r="D240" s="29" t="s">
        <v>8110</v>
      </c>
      <c r="E240" s="29"/>
      <c r="F240" s="30"/>
      <c r="G240" s="30"/>
      <c r="H240" s="31"/>
      <c r="I240" s="30"/>
      <c r="J240" s="30"/>
      <c r="K240" s="31"/>
      <c r="L240" s="32" t="s">
        <v>15</v>
      </c>
      <c r="M240" s="33">
        <v>147.91999999999899</v>
      </c>
      <c r="N240" s="32">
        <v>18</v>
      </c>
      <c r="O240" s="32" t="s">
        <v>3152</v>
      </c>
      <c r="P240" s="32" t="s">
        <v>3155</v>
      </c>
      <c r="Q240" s="37" t="s">
        <v>8114</v>
      </c>
      <c r="R240" s="28">
        <v>1</v>
      </c>
      <c r="S240" s="35"/>
      <c r="T240" s="36" t="s">
        <v>8112</v>
      </c>
    </row>
    <row r="241" spans="1:20" s="14" customFormat="1" ht="12" x14ac:dyDescent="0.2">
      <c r="A241" s="28">
        <v>236</v>
      </c>
      <c r="B241" s="28" t="s">
        <v>3151</v>
      </c>
      <c r="C241" s="28" t="s">
        <v>8109</v>
      </c>
      <c r="D241" s="29" t="s">
        <v>8110</v>
      </c>
      <c r="E241" s="29"/>
      <c r="F241" s="30"/>
      <c r="G241" s="30"/>
      <c r="H241" s="31"/>
      <c r="I241" s="30"/>
      <c r="J241" s="30"/>
      <c r="K241" s="31"/>
      <c r="L241" s="32" t="s">
        <v>15</v>
      </c>
      <c r="M241" s="33">
        <v>164.16</v>
      </c>
      <c r="N241" s="32">
        <v>18</v>
      </c>
      <c r="O241" s="32" t="s">
        <v>3152</v>
      </c>
      <c r="P241" s="32" t="s">
        <v>3155</v>
      </c>
      <c r="Q241" s="37" t="s">
        <v>8114</v>
      </c>
      <c r="R241" s="28">
        <v>1</v>
      </c>
      <c r="S241" s="35"/>
      <c r="T241" s="36" t="s">
        <v>8112</v>
      </c>
    </row>
    <row r="242" spans="1:20" s="14" customFormat="1" ht="12" x14ac:dyDescent="0.2">
      <c r="A242" s="28">
        <v>237</v>
      </c>
      <c r="B242" s="28" t="s">
        <v>3151</v>
      </c>
      <c r="C242" s="28" t="s">
        <v>8109</v>
      </c>
      <c r="D242" s="29" t="s">
        <v>8110</v>
      </c>
      <c r="E242" s="29"/>
      <c r="F242" s="30"/>
      <c r="G242" s="30"/>
      <c r="H242" s="31"/>
      <c r="I242" s="30"/>
      <c r="J242" s="30"/>
      <c r="K242" s="31"/>
      <c r="L242" s="32" t="s">
        <v>15</v>
      </c>
      <c r="M242" s="33">
        <v>169.21</v>
      </c>
      <c r="N242" s="32">
        <v>18</v>
      </c>
      <c r="O242" s="32" t="s">
        <v>3152</v>
      </c>
      <c r="P242" s="32" t="s">
        <v>3155</v>
      </c>
      <c r="Q242" s="37" t="s">
        <v>8114</v>
      </c>
      <c r="R242" s="28">
        <v>1</v>
      </c>
      <c r="S242" s="35"/>
      <c r="T242" s="36" t="s">
        <v>8112</v>
      </c>
    </row>
    <row r="243" spans="1:20" s="14" customFormat="1" ht="12" x14ac:dyDescent="0.2">
      <c r="A243" s="28">
        <v>238</v>
      </c>
      <c r="B243" s="28" t="s">
        <v>3151</v>
      </c>
      <c r="C243" s="28" t="s">
        <v>8109</v>
      </c>
      <c r="D243" s="29" t="s">
        <v>8110</v>
      </c>
      <c r="E243" s="29"/>
      <c r="F243" s="30"/>
      <c r="G243" s="30"/>
      <c r="H243" s="31"/>
      <c r="I243" s="30"/>
      <c r="J243" s="30"/>
      <c r="K243" s="31"/>
      <c r="L243" s="32" t="s">
        <v>15</v>
      </c>
      <c r="M243" s="33">
        <v>126.5</v>
      </c>
      <c r="N243" s="32">
        <v>18</v>
      </c>
      <c r="O243" s="32" t="s">
        <v>3152</v>
      </c>
      <c r="P243" s="32" t="s">
        <v>3155</v>
      </c>
      <c r="Q243" s="37" t="s">
        <v>8114</v>
      </c>
      <c r="R243" s="28">
        <v>1</v>
      </c>
      <c r="S243" s="35"/>
      <c r="T243" s="36" t="s">
        <v>8112</v>
      </c>
    </row>
    <row r="244" spans="1:20" s="14" customFormat="1" ht="12" x14ac:dyDescent="0.2">
      <c r="A244" s="28">
        <v>239</v>
      </c>
      <c r="B244" s="28" t="s">
        <v>3151</v>
      </c>
      <c r="C244" s="28" t="s">
        <v>8109</v>
      </c>
      <c r="D244" s="29" t="s">
        <v>8110</v>
      </c>
      <c r="E244" s="29"/>
      <c r="F244" s="30"/>
      <c r="G244" s="30"/>
      <c r="H244" s="31"/>
      <c r="I244" s="30"/>
      <c r="J244" s="30"/>
      <c r="K244" s="31"/>
      <c r="L244" s="32" t="s">
        <v>15</v>
      </c>
      <c r="M244" s="33">
        <v>180.77</v>
      </c>
      <c r="N244" s="32">
        <v>18</v>
      </c>
      <c r="O244" s="32" t="s">
        <v>3152</v>
      </c>
      <c r="P244" s="32" t="s">
        <v>3155</v>
      </c>
      <c r="Q244" s="37" t="s">
        <v>8114</v>
      </c>
      <c r="R244" s="28">
        <v>1</v>
      </c>
      <c r="S244" s="35"/>
      <c r="T244" s="36" t="s">
        <v>8112</v>
      </c>
    </row>
    <row r="245" spans="1:20" s="14" customFormat="1" ht="12" x14ac:dyDescent="0.2">
      <c r="A245" s="28">
        <v>240</v>
      </c>
      <c r="B245" s="28" t="s">
        <v>3151</v>
      </c>
      <c r="C245" s="28" t="s">
        <v>8109</v>
      </c>
      <c r="D245" s="29" t="s">
        <v>8110</v>
      </c>
      <c r="E245" s="29"/>
      <c r="F245" s="30"/>
      <c r="G245" s="30"/>
      <c r="H245" s="31"/>
      <c r="I245" s="30"/>
      <c r="J245" s="30"/>
      <c r="K245" s="31"/>
      <c r="L245" s="32" t="s">
        <v>15</v>
      </c>
      <c r="M245" s="33">
        <v>200.83</v>
      </c>
      <c r="N245" s="32">
        <v>18</v>
      </c>
      <c r="O245" s="32" t="s">
        <v>3152</v>
      </c>
      <c r="P245" s="32" t="s">
        <v>3155</v>
      </c>
      <c r="Q245" s="37" t="s">
        <v>8114</v>
      </c>
      <c r="R245" s="28">
        <v>1</v>
      </c>
      <c r="S245" s="35"/>
      <c r="T245" s="36" t="s">
        <v>8112</v>
      </c>
    </row>
    <row r="246" spans="1:20" s="14" customFormat="1" ht="12" x14ac:dyDescent="0.2">
      <c r="A246" s="28">
        <v>241</v>
      </c>
      <c r="B246" s="28" t="s">
        <v>3151</v>
      </c>
      <c r="C246" s="28" t="s">
        <v>8109</v>
      </c>
      <c r="D246" s="29" t="s">
        <v>8110</v>
      </c>
      <c r="E246" s="29"/>
      <c r="F246" s="30"/>
      <c r="G246" s="30"/>
      <c r="H246" s="31"/>
      <c r="I246" s="30"/>
      <c r="J246" s="30"/>
      <c r="K246" s="31"/>
      <c r="L246" s="32" t="s">
        <v>15</v>
      </c>
      <c r="M246" s="33">
        <v>152.86000000000001</v>
      </c>
      <c r="N246" s="32">
        <v>18</v>
      </c>
      <c r="O246" s="32" t="s">
        <v>3152</v>
      </c>
      <c r="P246" s="32" t="s">
        <v>3155</v>
      </c>
      <c r="Q246" s="37" t="s">
        <v>8114</v>
      </c>
      <c r="R246" s="28">
        <v>1</v>
      </c>
      <c r="S246" s="35"/>
      <c r="T246" s="36" t="s">
        <v>8112</v>
      </c>
    </row>
    <row r="247" spans="1:20" s="14" customFormat="1" ht="12" x14ac:dyDescent="0.2">
      <c r="A247" s="28">
        <v>242</v>
      </c>
      <c r="B247" s="28" t="s">
        <v>3151</v>
      </c>
      <c r="C247" s="28" t="s">
        <v>8109</v>
      </c>
      <c r="D247" s="29" t="s">
        <v>8110</v>
      </c>
      <c r="E247" s="29"/>
      <c r="F247" s="30"/>
      <c r="G247" s="30"/>
      <c r="H247" s="31"/>
      <c r="I247" s="30"/>
      <c r="J247" s="30"/>
      <c r="K247" s="31"/>
      <c r="L247" s="32" t="s">
        <v>15</v>
      </c>
      <c r="M247" s="33">
        <v>177.11</v>
      </c>
      <c r="N247" s="32">
        <v>18</v>
      </c>
      <c r="O247" s="32" t="s">
        <v>3152</v>
      </c>
      <c r="P247" s="32" t="s">
        <v>3155</v>
      </c>
      <c r="Q247" s="37" t="s">
        <v>8114</v>
      </c>
      <c r="R247" s="28">
        <v>1</v>
      </c>
      <c r="S247" s="35"/>
      <c r="T247" s="36" t="s">
        <v>8112</v>
      </c>
    </row>
    <row r="248" spans="1:20" s="14" customFormat="1" ht="12" x14ac:dyDescent="0.2">
      <c r="A248" s="28">
        <v>243</v>
      </c>
      <c r="B248" s="28" t="s">
        <v>3151</v>
      </c>
      <c r="C248" s="28" t="s">
        <v>8109</v>
      </c>
      <c r="D248" s="29" t="s">
        <v>8110</v>
      </c>
      <c r="E248" s="29"/>
      <c r="F248" s="30"/>
      <c r="G248" s="30"/>
      <c r="H248" s="31"/>
      <c r="I248" s="30"/>
      <c r="J248" s="30"/>
      <c r="K248" s="31"/>
      <c r="L248" s="32" t="s">
        <v>15</v>
      </c>
      <c r="M248" s="33">
        <v>185.92</v>
      </c>
      <c r="N248" s="32">
        <v>18</v>
      </c>
      <c r="O248" s="32" t="s">
        <v>3152</v>
      </c>
      <c r="P248" s="32" t="s">
        <v>3155</v>
      </c>
      <c r="Q248" s="37" t="s">
        <v>8114</v>
      </c>
      <c r="R248" s="28">
        <v>1</v>
      </c>
      <c r="S248" s="35"/>
      <c r="T248" s="36" t="s">
        <v>8112</v>
      </c>
    </row>
    <row r="249" spans="1:20" s="14" customFormat="1" ht="12" x14ac:dyDescent="0.2">
      <c r="A249" s="28">
        <v>244</v>
      </c>
      <c r="B249" s="28" t="s">
        <v>3151</v>
      </c>
      <c r="C249" s="28" t="s">
        <v>8109</v>
      </c>
      <c r="D249" s="29" t="s">
        <v>8110</v>
      </c>
      <c r="E249" s="29"/>
      <c r="F249" s="30"/>
      <c r="G249" s="30"/>
      <c r="H249" s="31"/>
      <c r="I249" s="30"/>
      <c r="J249" s="30"/>
      <c r="K249" s="31"/>
      <c r="L249" s="32" t="s">
        <v>15</v>
      </c>
      <c r="M249" s="33">
        <v>172.67</v>
      </c>
      <c r="N249" s="32">
        <v>18</v>
      </c>
      <c r="O249" s="32" t="s">
        <v>3152</v>
      </c>
      <c r="P249" s="32" t="s">
        <v>3155</v>
      </c>
      <c r="Q249" s="37" t="s">
        <v>8114</v>
      </c>
      <c r="R249" s="28">
        <v>1</v>
      </c>
      <c r="S249" s="35"/>
      <c r="T249" s="36" t="s">
        <v>8112</v>
      </c>
    </row>
    <row r="250" spans="1:20" s="14" customFormat="1" ht="12" x14ac:dyDescent="0.2">
      <c r="A250" s="28">
        <v>245</v>
      </c>
      <c r="B250" s="28" t="s">
        <v>3151</v>
      </c>
      <c r="C250" s="28" t="s">
        <v>8109</v>
      </c>
      <c r="D250" s="29" t="s">
        <v>8110</v>
      </c>
      <c r="E250" s="29"/>
      <c r="F250" s="30"/>
      <c r="G250" s="30"/>
      <c r="H250" s="31"/>
      <c r="I250" s="30"/>
      <c r="J250" s="30"/>
      <c r="K250" s="31"/>
      <c r="L250" s="32" t="s">
        <v>15</v>
      </c>
      <c r="M250" s="33">
        <v>189.75</v>
      </c>
      <c r="N250" s="32">
        <v>18</v>
      </c>
      <c r="O250" s="32" t="s">
        <v>3152</v>
      </c>
      <c r="P250" s="32" t="s">
        <v>3155</v>
      </c>
      <c r="Q250" s="37" t="s">
        <v>8114</v>
      </c>
      <c r="R250" s="28">
        <v>1</v>
      </c>
      <c r="S250" s="35"/>
      <c r="T250" s="36" t="s">
        <v>8112</v>
      </c>
    </row>
    <row r="251" spans="1:20" s="14" customFormat="1" ht="12" x14ac:dyDescent="0.2">
      <c r="A251" s="28">
        <v>246</v>
      </c>
      <c r="B251" s="28" t="s">
        <v>3151</v>
      </c>
      <c r="C251" s="28" t="s">
        <v>8109</v>
      </c>
      <c r="D251" s="29" t="s">
        <v>8110</v>
      </c>
      <c r="E251" s="29"/>
      <c r="F251" s="30"/>
      <c r="G251" s="30"/>
      <c r="H251" s="31"/>
      <c r="I251" s="30"/>
      <c r="J251" s="30"/>
      <c r="K251" s="31"/>
      <c r="L251" s="32" t="s">
        <v>15</v>
      </c>
      <c r="M251" s="33">
        <v>177.18</v>
      </c>
      <c r="N251" s="32">
        <v>18</v>
      </c>
      <c r="O251" s="32" t="s">
        <v>3152</v>
      </c>
      <c r="P251" s="32" t="s">
        <v>3155</v>
      </c>
      <c r="Q251" s="37" t="s">
        <v>8114</v>
      </c>
      <c r="R251" s="28">
        <v>1</v>
      </c>
      <c r="S251" s="35"/>
      <c r="T251" s="36" t="s">
        <v>8112</v>
      </c>
    </row>
    <row r="252" spans="1:20" s="14" customFormat="1" ht="12" x14ac:dyDescent="0.2">
      <c r="A252" s="28">
        <v>247</v>
      </c>
      <c r="B252" s="28" t="s">
        <v>3151</v>
      </c>
      <c r="C252" s="28" t="s">
        <v>8109</v>
      </c>
      <c r="D252" s="29" t="s">
        <v>8110</v>
      </c>
      <c r="E252" s="29"/>
      <c r="F252" s="30"/>
      <c r="G252" s="30"/>
      <c r="H252" s="31"/>
      <c r="I252" s="30"/>
      <c r="J252" s="30"/>
      <c r="K252" s="31"/>
      <c r="L252" s="32" t="s">
        <v>15</v>
      </c>
      <c r="M252" s="33">
        <v>177.05</v>
      </c>
      <c r="N252" s="32">
        <v>18</v>
      </c>
      <c r="O252" s="32" t="s">
        <v>3152</v>
      </c>
      <c r="P252" s="32" t="s">
        <v>3155</v>
      </c>
      <c r="Q252" s="37" t="s">
        <v>8114</v>
      </c>
      <c r="R252" s="28">
        <v>1</v>
      </c>
      <c r="S252" s="35"/>
      <c r="T252" s="36" t="s">
        <v>8112</v>
      </c>
    </row>
    <row r="253" spans="1:20" s="14" customFormat="1" ht="12" x14ac:dyDescent="0.2">
      <c r="A253" s="28">
        <v>248</v>
      </c>
      <c r="B253" s="28" t="s">
        <v>3151</v>
      </c>
      <c r="C253" s="28" t="s">
        <v>8109</v>
      </c>
      <c r="D253" s="29" t="s">
        <v>8110</v>
      </c>
      <c r="E253" s="29"/>
      <c r="F253" s="30"/>
      <c r="G253" s="30"/>
      <c r="H253" s="31"/>
      <c r="I253" s="30"/>
      <c r="J253" s="30"/>
      <c r="K253" s="31"/>
      <c r="L253" s="32" t="s">
        <v>15</v>
      </c>
      <c r="M253" s="33">
        <v>172.05</v>
      </c>
      <c r="N253" s="32">
        <v>18</v>
      </c>
      <c r="O253" s="32" t="s">
        <v>3152</v>
      </c>
      <c r="P253" s="32" t="s">
        <v>3155</v>
      </c>
      <c r="Q253" s="37" t="s">
        <v>8114</v>
      </c>
      <c r="R253" s="28">
        <v>1</v>
      </c>
      <c r="S253" s="35"/>
      <c r="T253" s="36" t="s">
        <v>8112</v>
      </c>
    </row>
    <row r="254" spans="1:20" s="14" customFormat="1" ht="12" x14ac:dyDescent="0.2">
      <c r="A254" s="28">
        <v>249</v>
      </c>
      <c r="B254" s="28" t="s">
        <v>3151</v>
      </c>
      <c r="C254" s="28" t="s">
        <v>8109</v>
      </c>
      <c r="D254" s="29" t="s">
        <v>8110</v>
      </c>
      <c r="E254" s="29"/>
      <c r="F254" s="30"/>
      <c r="G254" s="30"/>
      <c r="H254" s="31"/>
      <c r="I254" s="30"/>
      <c r="J254" s="30"/>
      <c r="K254" s="31"/>
      <c r="L254" s="32" t="s">
        <v>15</v>
      </c>
      <c r="M254" s="33">
        <v>183.86</v>
      </c>
      <c r="N254" s="32">
        <v>18</v>
      </c>
      <c r="O254" s="32" t="s">
        <v>3152</v>
      </c>
      <c r="P254" s="32" t="s">
        <v>3155</v>
      </c>
      <c r="Q254" s="37" t="s">
        <v>8114</v>
      </c>
      <c r="R254" s="28">
        <v>1</v>
      </c>
      <c r="S254" s="35"/>
      <c r="T254" s="36" t="s">
        <v>8112</v>
      </c>
    </row>
    <row r="255" spans="1:20" s="14" customFormat="1" ht="12" x14ac:dyDescent="0.2">
      <c r="A255" s="28">
        <v>250</v>
      </c>
      <c r="B255" s="28" t="s">
        <v>3151</v>
      </c>
      <c r="C255" s="28" t="s">
        <v>8109</v>
      </c>
      <c r="D255" s="29" t="s">
        <v>8110</v>
      </c>
      <c r="E255" s="29"/>
      <c r="F255" s="30"/>
      <c r="G255" s="30"/>
      <c r="H255" s="31"/>
      <c r="I255" s="30"/>
      <c r="J255" s="30"/>
      <c r="K255" s="31"/>
      <c r="L255" s="32" t="s">
        <v>15</v>
      </c>
      <c r="M255" s="33">
        <v>168.47</v>
      </c>
      <c r="N255" s="32">
        <v>18</v>
      </c>
      <c r="O255" s="32" t="s">
        <v>3152</v>
      </c>
      <c r="P255" s="32" t="s">
        <v>3155</v>
      </c>
      <c r="Q255" s="37" t="s">
        <v>8114</v>
      </c>
      <c r="R255" s="28">
        <v>1</v>
      </c>
      <c r="S255" s="35"/>
      <c r="T255" s="36" t="s">
        <v>8112</v>
      </c>
    </row>
    <row r="256" spans="1:20" s="14" customFormat="1" ht="12" x14ac:dyDescent="0.2">
      <c r="A256" s="28">
        <v>251</v>
      </c>
      <c r="B256" s="28" t="s">
        <v>3151</v>
      </c>
      <c r="C256" s="28" t="s">
        <v>8109</v>
      </c>
      <c r="D256" s="29" t="s">
        <v>8110</v>
      </c>
      <c r="E256" s="29"/>
      <c r="F256" s="30"/>
      <c r="G256" s="30"/>
      <c r="H256" s="31"/>
      <c r="I256" s="30"/>
      <c r="J256" s="30"/>
      <c r="K256" s="31"/>
      <c r="L256" s="32" t="s">
        <v>15</v>
      </c>
      <c r="M256" s="33">
        <v>163.55000000000001</v>
      </c>
      <c r="N256" s="32">
        <v>18</v>
      </c>
      <c r="O256" s="32" t="s">
        <v>3152</v>
      </c>
      <c r="P256" s="32" t="s">
        <v>3155</v>
      </c>
      <c r="Q256" s="37" t="s">
        <v>8114</v>
      </c>
      <c r="R256" s="28">
        <v>1</v>
      </c>
      <c r="S256" s="35"/>
      <c r="T256" s="36" t="s">
        <v>8112</v>
      </c>
    </row>
    <row r="257" spans="1:20" s="14" customFormat="1" ht="12" x14ac:dyDescent="0.2">
      <c r="A257" s="28">
        <v>252</v>
      </c>
      <c r="B257" s="28" t="s">
        <v>3151</v>
      </c>
      <c r="C257" s="28" t="s">
        <v>8109</v>
      </c>
      <c r="D257" s="29" t="s">
        <v>8110</v>
      </c>
      <c r="E257" s="29"/>
      <c r="F257" s="30"/>
      <c r="G257" s="30"/>
      <c r="H257" s="31"/>
      <c r="I257" s="30"/>
      <c r="J257" s="30"/>
      <c r="K257" s="31"/>
      <c r="L257" s="32" t="s">
        <v>15</v>
      </c>
      <c r="M257" s="33">
        <v>161.58000000000001</v>
      </c>
      <c r="N257" s="32">
        <v>18</v>
      </c>
      <c r="O257" s="32" t="s">
        <v>3152</v>
      </c>
      <c r="P257" s="32" t="s">
        <v>3155</v>
      </c>
      <c r="Q257" s="37" t="s">
        <v>8114</v>
      </c>
      <c r="R257" s="28">
        <v>1</v>
      </c>
      <c r="S257" s="35"/>
      <c r="T257" s="36" t="s">
        <v>8112</v>
      </c>
    </row>
    <row r="258" spans="1:20" s="14" customFormat="1" ht="12" x14ac:dyDescent="0.2">
      <c r="A258" s="28">
        <v>253</v>
      </c>
      <c r="B258" s="28" t="s">
        <v>3151</v>
      </c>
      <c r="C258" s="28" t="s">
        <v>8109</v>
      </c>
      <c r="D258" s="29" t="s">
        <v>8110</v>
      </c>
      <c r="E258" s="29"/>
      <c r="F258" s="30"/>
      <c r="G258" s="30"/>
      <c r="H258" s="31"/>
      <c r="I258" s="30"/>
      <c r="J258" s="30"/>
      <c r="K258" s="31"/>
      <c r="L258" s="32" t="s">
        <v>15</v>
      </c>
      <c r="M258" s="33">
        <v>155.51</v>
      </c>
      <c r="N258" s="32">
        <v>18</v>
      </c>
      <c r="O258" s="32" t="s">
        <v>3152</v>
      </c>
      <c r="P258" s="32" t="s">
        <v>3155</v>
      </c>
      <c r="Q258" s="37" t="s">
        <v>8114</v>
      </c>
      <c r="R258" s="28">
        <v>1</v>
      </c>
      <c r="S258" s="35"/>
      <c r="T258" s="36" t="s">
        <v>8112</v>
      </c>
    </row>
    <row r="259" spans="1:20" s="14" customFormat="1" ht="12" x14ac:dyDescent="0.2">
      <c r="A259" s="28">
        <v>254</v>
      </c>
      <c r="B259" s="28" t="s">
        <v>3151</v>
      </c>
      <c r="C259" s="28" t="s">
        <v>8109</v>
      </c>
      <c r="D259" s="29" t="s">
        <v>8110</v>
      </c>
      <c r="E259" s="29"/>
      <c r="F259" s="30"/>
      <c r="G259" s="30"/>
      <c r="H259" s="31"/>
      <c r="I259" s="30"/>
      <c r="J259" s="30"/>
      <c r="K259" s="31"/>
      <c r="L259" s="32" t="s">
        <v>15</v>
      </c>
      <c r="M259" s="33">
        <v>156.29</v>
      </c>
      <c r="N259" s="32">
        <v>18</v>
      </c>
      <c r="O259" s="32" t="s">
        <v>3152</v>
      </c>
      <c r="P259" s="32" t="s">
        <v>3155</v>
      </c>
      <c r="Q259" s="37" t="s">
        <v>8114</v>
      </c>
      <c r="R259" s="28">
        <v>1</v>
      </c>
      <c r="S259" s="35"/>
      <c r="T259" s="36" t="s">
        <v>8112</v>
      </c>
    </row>
    <row r="260" spans="1:20" s="14" customFormat="1" ht="12" x14ac:dyDescent="0.2">
      <c r="A260" s="28">
        <v>255</v>
      </c>
      <c r="B260" s="28" t="s">
        <v>3151</v>
      </c>
      <c r="C260" s="28" t="s">
        <v>8109</v>
      </c>
      <c r="D260" s="29" t="s">
        <v>8110</v>
      </c>
      <c r="E260" s="29"/>
      <c r="F260" s="30"/>
      <c r="G260" s="30"/>
      <c r="H260" s="31"/>
      <c r="I260" s="30"/>
      <c r="J260" s="30"/>
      <c r="K260" s="31"/>
      <c r="L260" s="32" t="s">
        <v>15</v>
      </c>
      <c r="M260" s="33">
        <v>178.13</v>
      </c>
      <c r="N260" s="32">
        <v>18</v>
      </c>
      <c r="O260" s="32" t="s">
        <v>3152</v>
      </c>
      <c r="P260" s="32" t="s">
        <v>3155</v>
      </c>
      <c r="Q260" s="37" t="s">
        <v>8114</v>
      </c>
      <c r="R260" s="28">
        <v>1</v>
      </c>
      <c r="S260" s="35"/>
      <c r="T260" s="36" t="s">
        <v>8112</v>
      </c>
    </row>
    <row r="261" spans="1:20" s="14" customFormat="1" ht="12" x14ac:dyDescent="0.2">
      <c r="A261" s="28">
        <v>256</v>
      </c>
      <c r="B261" s="28" t="s">
        <v>3151</v>
      </c>
      <c r="C261" s="28" t="s">
        <v>8109</v>
      </c>
      <c r="D261" s="29" t="s">
        <v>8110</v>
      </c>
      <c r="E261" s="29"/>
      <c r="F261" s="30"/>
      <c r="G261" s="30"/>
      <c r="H261" s="31"/>
      <c r="I261" s="30"/>
      <c r="J261" s="30"/>
      <c r="K261" s="31"/>
      <c r="L261" s="32" t="s">
        <v>15</v>
      </c>
      <c r="M261" s="33">
        <v>227.42</v>
      </c>
      <c r="N261" s="32">
        <v>18</v>
      </c>
      <c r="O261" s="32" t="s">
        <v>3152</v>
      </c>
      <c r="P261" s="32" t="s">
        <v>3155</v>
      </c>
      <c r="Q261" s="37" t="s">
        <v>8114</v>
      </c>
      <c r="R261" s="28">
        <v>1</v>
      </c>
      <c r="S261" s="35"/>
      <c r="T261" s="36" t="s">
        <v>8112</v>
      </c>
    </row>
    <row r="262" spans="1:20" s="14" customFormat="1" ht="12" x14ac:dyDescent="0.2">
      <c r="A262" s="28">
        <v>257</v>
      </c>
      <c r="B262" s="28" t="s">
        <v>3151</v>
      </c>
      <c r="C262" s="28" t="s">
        <v>8109</v>
      </c>
      <c r="D262" s="29" t="s">
        <v>8110</v>
      </c>
      <c r="E262" s="29"/>
      <c r="F262" s="30"/>
      <c r="G262" s="30"/>
      <c r="H262" s="31"/>
      <c r="I262" s="30"/>
      <c r="J262" s="30"/>
      <c r="K262" s="31"/>
      <c r="L262" s="32" t="s">
        <v>15</v>
      </c>
      <c r="M262" s="33">
        <v>157.68</v>
      </c>
      <c r="N262" s="32">
        <v>18</v>
      </c>
      <c r="O262" s="32" t="s">
        <v>3152</v>
      </c>
      <c r="P262" s="32" t="s">
        <v>3155</v>
      </c>
      <c r="Q262" s="37" t="s">
        <v>8114</v>
      </c>
      <c r="R262" s="28">
        <v>1</v>
      </c>
      <c r="S262" s="35"/>
      <c r="T262" s="36" t="s">
        <v>8112</v>
      </c>
    </row>
    <row r="263" spans="1:20" s="14" customFormat="1" ht="12" x14ac:dyDescent="0.2">
      <c r="A263" s="28">
        <v>258</v>
      </c>
      <c r="B263" s="28" t="s">
        <v>3151</v>
      </c>
      <c r="C263" s="28" t="s">
        <v>8109</v>
      </c>
      <c r="D263" s="29" t="s">
        <v>8110</v>
      </c>
      <c r="E263" s="29"/>
      <c r="F263" s="30"/>
      <c r="G263" s="30"/>
      <c r="H263" s="31"/>
      <c r="I263" s="30"/>
      <c r="J263" s="30"/>
      <c r="K263" s="31"/>
      <c r="L263" s="32" t="s">
        <v>15</v>
      </c>
      <c r="M263" s="33">
        <v>245.21</v>
      </c>
      <c r="N263" s="32">
        <v>18</v>
      </c>
      <c r="O263" s="32" t="s">
        <v>3152</v>
      </c>
      <c r="P263" s="32" t="s">
        <v>3155</v>
      </c>
      <c r="Q263" s="37" t="s">
        <v>8114</v>
      </c>
      <c r="R263" s="28">
        <v>1</v>
      </c>
      <c r="S263" s="35"/>
      <c r="T263" s="36" t="s">
        <v>8112</v>
      </c>
    </row>
    <row r="264" spans="1:20" s="14" customFormat="1" ht="12" x14ac:dyDescent="0.2">
      <c r="A264" s="28">
        <v>259</v>
      </c>
      <c r="B264" s="28" t="s">
        <v>3151</v>
      </c>
      <c r="C264" s="28" t="s">
        <v>8109</v>
      </c>
      <c r="D264" s="29" t="s">
        <v>8110</v>
      </c>
      <c r="E264" s="29"/>
      <c r="F264" s="30"/>
      <c r="G264" s="30"/>
      <c r="H264" s="31"/>
      <c r="I264" s="30"/>
      <c r="J264" s="30"/>
      <c r="K264" s="31"/>
      <c r="L264" s="32" t="s">
        <v>15</v>
      </c>
      <c r="M264" s="33">
        <v>185.02</v>
      </c>
      <c r="N264" s="32">
        <v>18</v>
      </c>
      <c r="O264" s="32" t="s">
        <v>3152</v>
      </c>
      <c r="P264" s="32" t="s">
        <v>3155</v>
      </c>
      <c r="Q264" s="37" t="s">
        <v>8114</v>
      </c>
      <c r="R264" s="28">
        <v>1</v>
      </c>
      <c r="S264" s="35"/>
      <c r="T264" s="36" t="s">
        <v>8112</v>
      </c>
    </row>
    <row r="265" spans="1:20" s="14" customFormat="1" ht="12" x14ac:dyDescent="0.2">
      <c r="A265" s="28">
        <v>260</v>
      </c>
      <c r="B265" s="28" t="s">
        <v>3151</v>
      </c>
      <c r="C265" s="28" t="s">
        <v>8109</v>
      </c>
      <c r="D265" s="29" t="s">
        <v>8110</v>
      </c>
      <c r="E265" s="29"/>
      <c r="F265" s="30"/>
      <c r="G265" s="30"/>
      <c r="H265" s="31"/>
      <c r="I265" s="30"/>
      <c r="J265" s="30"/>
      <c r="K265" s="31"/>
      <c r="L265" s="32" t="s">
        <v>15</v>
      </c>
      <c r="M265" s="33">
        <v>165.04</v>
      </c>
      <c r="N265" s="32">
        <v>18</v>
      </c>
      <c r="O265" s="32" t="s">
        <v>3152</v>
      </c>
      <c r="P265" s="32" t="s">
        <v>3155</v>
      </c>
      <c r="Q265" s="37" t="s">
        <v>8114</v>
      </c>
      <c r="R265" s="28">
        <v>1</v>
      </c>
      <c r="S265" s="35"/>
      <c r="T265" s="36" t="s">
        <v>8112</v>
      </c>
    </row>
    <row r="266" spans="1:20" s="14" customFormat="1" ht="12" x14ac:dyDescent="0.2">
      <c r="A266" s="28">
        <v>261</v>
      </c>
      <c r="B266" s="28" t="s">
        <v>3151</v>
      </c>
      <c r="C266" s="28" t="s">
        <v>8109</v>
      </c>
      <c r="D266" s="29" t="s">
        <v>8110</v>
      </c>
      <c r="E266" s="29"/>
      <c r="F266" s="30"/>
      <c r="G266" s="30"/>
      <c r="H266" s="31"/>
      <c r="I266" s="30"/>
      <c r="J266" s="30"/>
      <c r="K266" s="31"/>
      <c r="L266" s="32" t="s">
        <v>15</v>
      </c>
      <c r="M266" s="33">
        <v>150.979999999999</v>
      </c>
      <c r="N266" s="32">
        <v>18</v>
      </c>
      <c r="O266" s="32" t="s">
        <v>3152</v>
      </c>
      <c r="P266" s="32" t="s">
        <v>3155</v>
      </c>
      <c r="Q266" s="37" t="s">
        <v>8114</v>
      </c>
      <c r="R266" s="28">
        <v>1</v>
      </c>
      <c r="S266" s="35"/>
      <c r="T266" s="36" t="s">
        <v>8112</v>
      </c>
    </row>
    <row r="267" spans="1:20" s="14" customFormat="1" ht="12" x14ac:dyDescent="0.2">
      <c r="A267" s="28">
        <v>262</v>
      </c>
      <c r="B267" s="28" t="s">
        <v>3151</v>
      </c>
      <c r="C267" s="28" t="s">
        <v>8109</v>
      </c>
      <c r="D267" s="29" t="s">
        <v>8110</v>
      </c>
      <c r="E267" s="29"/>
      <c r="F267" s="30"/>
      <c r="G267" s="30"/>
      <c r="H267" s="31"/>
      <c r="I267" s="30"/>
      <c r="J267" s="30"/>
      <c r="K267" s="31"/>
      <c r="L267" s="32" t="s">
        <v>15</v>
      </c>
      <c r="M267" s="33">
        <v>134.729999999999</v>
      </c>
      <c r="N267" s="32">
        <v>18</v>
      </c>
      <c r="O267" s="32" t="s">
        <v>3152</v>
      </c>
      <c r="P267" s="32" t="s">
        <v>3155</v>
      </c>
      <c r="Q267" s="37" t="s">
        <v>8114</v>
      </c>
      <c r="R267" s="28">
        <v>1</v>
      </c>
      <c r="S267" s="35"/>
      <c r="T267" s="36" t="s">
        <v>8112</v>
      </c>
    </row>
    <row r="268" spans="1:20" s="14" customFormat="1" ht="12" x14ac:dyDescent="0.2">
      <c r="A268" s="28">
        <v>263</v>
      </c>
      <c r="B268" s="28" t="s">
        <v>3151</v>
      </c>
      <c r="C268" s="28" t="s">
        <v>8109</v>
      </c>
      <c r="D268" s="29" t="s">
        <v>8110</v>
      </c>
      <c r="E268" s="29"/>
      <c r="F268" s="30"/>
      <c r="G268" s="30"/>
      <c r="H268" s="31"/>
      <c r="I268" s="30"/>
      <c r="J268" s="30"/>
      <c r="K268" s="31"/>
      <c r="L268" s="32" t="s">
        <v>15</v>
      </c>
      <c r="M268" s="33">
        <v>167.35</v>
      </c>
      <c r="N268" s="32">
        <v>18</v>
      </c>
      <c r="O268" s="32" t="s">
        <v>3152</v>
      </c>
      <c r="P268" s="32" t="s">
        <v>3155</v>
      </c>
      <c r="Q268" s="37" t="s">
        <v>8114</v>
      </c>
      <c r="R268" s="28">
        <v>1</v>
      </c>
      <c r="S268" s="35"/>
      <c r="T268" s="36" t="s">
        <v>8112</v>
      </c>
    </row>
    <row r="269" spans="1:20" s="14" customFormat="1" ht="12" x14ac:dyDescent="0.2">
      <c r="A269" s="28">
        <v>264</v>
      </c>
      <c r="B269" s="28" t="s">
        <v>3151</v>
      </c>
      <c r="C269" s="28" t="s">
        <v>8109</v>
      </c>
      <c r="D269" s="29" t="s">
        <v>8110</v>
      </c>
      <c r="E269" s="29"/>
      <c r="F269" s="30"/>
      <c r="G269" s="30"/>
      <c r="H269" s="31"/>
      <c r="I269" s="30"/>
      <c r="J269" s="30"/>
      <c r="K269" s="31"/>
      <c r="L269" s="32" t="s">
        <v>15</v>
      </c>
      <c r="M269" s="33">
        <v>166.65</v>
      </c>
      <c r="N269" s="32">
        <v>18</v>
      </c>
      <c r="O269" s="32" t="s">
        <v>3152</v>
      </c>
      <c r="P269" s="32" t="s">
        <v>3155</v>
      </c>
      <c r="Q269" s="37" t="s">
        <v>8114</v>
      </c>
      <c r="R269" s="28">
        <v>1</v>
      </c>
      <c r="S269" s="35"/>
      <c r="T269" s="36" t="s">
        <v>8112</v>
      </c>
    </row>
    <row r="270" spans="1:20" s="14" customFormat="1" ht="12" x14ac:dyDescent="0.2">
      <c r="A270" s="28">
        <v>265</v>
      </c>
      <c r="B270" s="28" t="s">
        <v>3151</v>
      </c>
      <c r="C270" s="28" t="s">
        <v>8109</v>
      </c>
      <c r="D270" s="29" t="s">
        <v>8110</v>
      </c>
      <c r="E270" s="29"/>
      <c r="F270" s="30"/>
      <c r="G270" s="30"/>
      <c r="H270" s="31"/>
      <c r="I270" s="30"/>
      <c r="J270" s="30"/>
      <c r="K270" s="31"/>
      <c r="L270" s="32" t="s">
        <v>15</v>
      </c>
      <c r="M270" s="33">
        <v>165.79</v>
      </c>
      <c r="N270" s="32">
        <v>18</v>
      </c>
      <c r="O270" s="32" t="s">
        <v>3152</v>
      </c>
      <c r="P270" s="32" t="s">
        <v>3155</v>
      </c>
      <c r="Q270" s="37" t="s">
        <v>8114</v>
      </c>
      <c r="R270" s="28">
        <v>1</v>
      </c>
      <c r="S270" s="35"/>
      <c r="T270" s="36" t="s">
        <v>8112</v>
      </c>
    </row>
    <row r="271" spans="1:20" s="14" customFormat="1" ht="12" x14ac:dyDescent="0.2">
      <c r="A271" s="28">
        <v>266</v>
      </c>
      <c r="B271" s="28" t="s">
        <v>3151</v>
      </c>
      <c r="C271" s="28" t="s">
        <v>8109</v>
      </c>
      <c r="D271" s="29" t="s">
        <v>8110</v>
      </c>
      <c r="E271" s="29"/>
      <c r="F271" s="30"/>
      <c r="G271" s="30"/>
      <c r="H271" s="31"/>
      <c r="I271" s="30"/>
      <c r="J271" s="30"/>
      <c r="K271" s="31"/>
      <c r="L271" s="32" t="s">
        <v>15</v>
      </c>
      <c r="M271" s="33">
        <v>165.95</v>
      </c>
      <c r="N271" s="32">
        <v>18</v>
      </c>
      <c r="O271" s="32" t="s">
        <v>3152</v>
      </c>
      <c r="P271" s="32" t="s">
        <v>3155</v>
      </c>
      <c r="Q271" s="37" t="s">
        <v>8114</v>
      </c>
      <c r="R271" s="28">
        <v>1</v>
      </c>
      <c r="S271" s="35"/>
      <c r="T271" s="36" t="s">
        <v>8112</v>
      </c>
    </row>
    <row r="272" spans="1:20" s="14" customFormat="1" ht="12" x14ac:dyDescent="0.2">
      <c r="A272" s="28">
        <v>267</v>
      </c>
      <c r="B272" s="28" t="s">
        <v>3151</v>
      </c>
      <c r="C272" s="28" t="s">
        <v>8109</v>
      </c>
      <c r="D272" s="29" t="s">
        <v>8110</v>
      </c>
      <c r="E272" s="29"/>
      <c r="F272" s="30"/>
      <c r="G272" s="30"/>
      <c r="H272" s="31"/>
      <c r="I272" s="30"/>
      <c r="J272" s="30"/>
      <c r="K272" s="31"/>
      <c r="L272" s="32" t="s">
        <v>15</v>
      </c>
      <c r="M272" s="33">
        <v>135.63</v>
      </c>
      <c r="N272" s="32">
        <v>18</v>
      </c>
      <c r="O272" s="32" t="s">
        <v>3152</v>
      </c>
      <c r="P272" s="32" t="s">
        <v>3155</v>
      </c>
      <c r="Q272" s="37" t="s">
        <v>8114</v>
      </c>
      <c r="R272" s="28">
        <v>1</v>
      </c>
      <c r="S272" s="35"/>
      <c r="T272" s="36" t="s">
        <v>8112</v>
      </c>
    </row>
    <row r="273" spans="1:20" s="14" customFormat="1" ht="12" x14ac:dyDescent="0.2">
      <c r="A273" s="28">
        <v>268</v>
      </c>
      <c r="B273" s="28" t="s">
        <v>3151</v>
      </c>
      <c r="C273" s="28" t="s">
        <v>8109</v>
      </c>
      <c r="D273" s="29" t="s">
        <v>8110</v>
      </c>
      <c r="E273" s="29"/>
      <c r="F273" s="30"/>
      <c r="G273" s="30"/>
      <c r="H273" s="31"/>
      <c r="I273" s="30"/>
      <c r="J273" s="30"/>
      <c r="K273" s="31"/>
      <c r="L273" s="32" t="s">
        <v>15</v>
      </c>
      <c r="M273" s="33">
        <v>55.72</v>
      </c>
      <c r="N273" s="32">
        <v>18</v>
      </c>
      <c r="O273" s="32" t="s">
        <v>3152</v>
      </c>
      <c r="P273" s="32" t="s">
        <v>3155</v>
      </c>
      <c r="Q273" s="37" t="s">
        <v>8114</v>
      </c>
      <c r="R273" s="28">
        <v>1</v>
      </c>
      <c r="S273" s="35"/>
      <c r="T273" s="36" t="s">
        <v>8112</v>
      </c>
    </row>
    <row r="274" spans="1:20" s="14" customFormat="1" ht="12" x14ac:dyDescent="0.2">
      <c r="A274" s="28">
        <v>269</v>
      </c>
      <c r="B274" s="28" t="s">
        <v>3151</v>
      </c>
      <c r="C274" s="28" t="s">
        <v>8109</v>
      </c>
      <c r="D274" s="29" t="s">
        <v>8110</v>
      </c>
      <c r="E274" s="29"/>
      <c r="F274" s="30"/>
      <c r="G274" s="30"/>
      <c r="H274" s="31"/>
      <c r="I274" s="30"/>
      <c r="J274" s="30"/>
      <c r="K274" s="31"/>
      <c r="L274" s="32" t="s">
        <v>15</v>
      </c>
      <c r="M274" s="33">
        <v>94.59</v>
      </c>
      <c r="N274" s="32">
        <v>18</v>
      </c>
      <c r="O274" s="32" t="s">
        <v>3152</v>
      </c>
      <c r="P274" s="32" t="s">
        <v>3155</v>
      </c>
      <c r="Q274" s="37" t="s">
        <v>8114</v>
      </c>
      <c r="R274" s="28">
        <v>1</v>
      </c>
      <c r="S274" s="35"/>
      <c r="T274" s="36" t="s">
        <v>8112</v>
      </c>
    </row>
    <row r="275" spans="1:20" s="14" customFormat="1" ht="12" x14ac:dyDescent="0.2">
      <c r="A275" s="28">
        <v>270</v>
      </c>
      <c r="B275" s="28" t="s">
        <v>3151</v>
      </c>
      <c r="C275" s="28" t="s">
        <v>8109</v>
      </c>
      <c r="D275" s="29" t="s">
        <v>8110</v>
      </c>
      <c r="E275" s="29"/>
      <c r="F275" s="30"/>
      <c r="G275" s="30"/>
      <c r="H275" s="31"/>
      <c r="I275" s="30"/>
      <c r="J275" s="30"/>
      <c r="K275" s="31"/>
      <c r="L275" s="32" t="s">
        <v>15</v>
      </c>
      <c r="M275" s="33">
        <v>184.47</v>
      </c>
      <c r="N275" s="32">
        <v>18</v>
      </c>
      <c r="O275" s="32" t="s">
        <v>3152</v>
      </c>
      <c r="P275" s="32" t="s">
        <v>3155</v>
      </c>
      <c r="Q275" s="37" t="s">
        <v>8114</v>
      </c>
      <c r="R275" s="28">
        <v>1</v>
      </c>
      <c r="S275" s="35"/>
      <c r="T275" s="36" t="s">
        <v>8112</v>
      </c>
    </row>
    <row r="276" spans="1:20" s="14" customFormat="1" ht="12" x14ac:dyDescent="0.2">
      <c r="A276" s="28">
        <v>271</v>
      </c>
      <c r="B276" s="28" t="s">
        <v>3151</v>
      </c>
      <c r="C276" s="28" t="s">
        <v>8109</v>
      </c>
      <c r="D276" s="29" t="s">
        <v>8110</v>
      </c>
      <c r="E276" s="29"/>
      <c r="F276" s="30"/>
      <c r="G276" s="30"/>
      <c r="H276" s="31"/>
      <c r="I276" s="30"/>
      <c r="J276" s="30"/>
      <c r="K276" s="31"/>
      <c r="L276" s="32" t="s">
        <v>15</v>
      </c>
      <c r="M276" s="33">
        <v>181.74</v>
      </c>
      <c r="N276" s="32">
        <v>18</v>
      </c>
      <c r="O276" s="32" t="s">
        <v>3152</v>
      </c>
      <c r="P276" s="32" t="s">
        <v>3155</v>
      </c>
      <c r="Q276" s="37" t="s">
        <v>8114</v>
      </c>
      <c r="R276" s="28">
        <v>1</v>
      </c>
      <c r="S276" s="35"/>
      <c r="T276" s="36" t="s">
        <v>8112</v>
      </c>
    </row>
    <row r="277" spans="1:20" s="14" customFormat="1" ht="12" x14ac:dyDescent="0.2">
      <c r="A277" s="28">
        <v>272</v>
      </c>
      <c r="B277" s="28" t="s">
        <v>3151</v>
      </c>
      <c r="C277" s="28" t="s">
        <v>8109</v>
      </c>
      <c r="D277" s="29" t="s">
        <v>8110</v>
      </c>
      <c r="E277" s="29"/>
      <c r="F277" s="30"/>
      <c r="G277" s="30"/>
      <c r="H277" s="31"/>
      <c r="I277" s="30"/>
      <c r="J277" s="30"/>
      <c r="K277" s="31"/>
      <c r="L277" s="32" t="s">
        <v>15</v>
      </c>
      <c r="M277" s="33">
        <v>207.54</v>
      </c>
      <c r="N277" s="32">
        <v>18</v>
      </c>
      <c r="O277" s="32" t="s">
        <v>3152</v>
      </c>
      <c r="P277" s="32" t="s">
        <v>3155</v>
      </c>
      <c r="Q277" s="37" t="s">
        <v>8114</v>
      </c>
      <c r="R277" s="28">
        <v>1</v>
      </c>
      <c r="S277" s="35"/>
      <c r="T277" s="36" t="s">
        <v>8112</v>
      </c>
    </row>
    <row r="278" spans="1:20" s="14" customFormat="1" ht="12" x14ac:dyDescent="0.2">
      <c r="A278" s="28">
        <v>273</v>
      </c>
      <c r="B278" s="28" t="s">
        <v>3151</v>
      </c>
      <c r="C278" s="28" t="s">
        <v>8109</v>
      </c>
      <c r="D278" s="29" t="s">
        <v>8110</v>
      </c>
      <c r="E278" s="29"/>
      <c r="F278" s="30"/>
      <c r="G278" s="30"/>
      <c r="H278" s="31"/>
      <c r="I278" s="30"/>
      <c r="J278" s="30"/>
      <c r="K278" s="31"/>
      <c r="L278" s="32" t="s">
        <v>15</v>
      </c>
      <c r="M278" s="33">
        <v>193.96</v>
      </c>
      <c r="N278" s="32">
        <v>18</v>
      </c>
      <c r="O278" s="32" t="s">
        <v>3152</v>
      </c>
      <c r="P278" s="32" t="s">
        <v>3155</v>
      </c>
      <c r="Q278" s="37" t="s">
        <v>8114</v>
      </c>
      <c r="R278" s="28">
        <v>1</v>
      </c>
      <c r="S278" s="35"/>
      <c r="T278" s="36" t="s">
        <v>8112</v>
      </c>
    </row>
    <row r="279" spans="1:20" s="14" customFormat="1" ht="12" x14ac:dyDescent="0.2">
      <c r="A279" s="28">
        <v>274</v>
      </c>
      <c r="B279" s="28" t="s">
        <v>3151</v>
      </c>
      <c r="C279" s="28" t="s">
        <v>8109</v>
      </c>
      <c r="D279" s="29" t="s">
        <v>8110</v>
      </c>
      <c r="E279" s="29"/>
      <c r="F279" s="30"/>
      <c r="G279" s="30"/>
      <c r="H279" s="31"/>
      <c r="I279" s="30"/>
      <c r="J279" s="30"/>
      <c r="K279" s="31"/>
      <c r="L279" s="32" t="s">
        <v>15</v>
      </c>
      <c r="M279" s="33">
        <v>198.92</v>
      </c>
      <c r="N279" s="32">
        <v>18</v>
      </c>
      <c r="O279" s="32" t="s">
        <v>3152</v>
      </c>
      <c r="P279" s="32" t="s">
        <v>3155</v>
      </c>
      <c r="Q279" s="37" t="s">
        <v>8114</v>
      </c>
      <c r="R279" s="28">
        <v>1</v>
      </c>
      <c r="S279" s="35"/>
      <c r="T279" s="36" t="s">
        <v>8112</v>
      </c>
    </row>
    <row r="280" spans="1:20" s="14" customFormat="1" ht="12" x14ac:dyDescent="0.2">
      <c r="A280" s="28">
        <v>275</v>
      </c>
      <c r="B280" s="28" t="s">
        <v>3151</v>
      </c>
      <c r="C280" s="28" t="s">
        <v>8109</v>
      </c>
      <c r="D280" s="29" t="s">
        <v>8110</v>
      </c>
      <c r="E280" s="29"/>
      <c r="F280" s="30"/>
      <c r="G280" s="30"/>
      <c r="H280" s="31"/>
      <c r="I280" s="30"/>
      <c r="J280" s="30"/>
      <c r="K280" s="31"/>
      <c r="L280" s="32" t="s">
        <v>15</v>
      </c>
      <c r="M280" s="33">
        <v>191.11</v>
      </c>
      <c r="N280" s="32">
        <v>18</v>
      </c>
      <c r="O280" s="32" t="s">
        <v>3152</v>
      </c>
      <c r="P280" s="32" t="s">
        <v>3155</v>
      </c>
      <c r="Q280" s="37" t="s">
        <v>8114</v>
      </c>
      <c r="R280" s="28">
        <v>1</v>
      </c>
      <c r="S280" s="35"/>
      <c r="T280" s="36" t="s">
        <v>8112</v>
      </c>
    </row>
    <row r="281" spans="1:20" s="14" customFormat="1" ht="12" x14ac:dyDescent="0.2">
      <c r="A281" s="28">
        <v>276</v>
      </c>
      <c r="B281" s="28" t="s">
        <v>3151</v>
      </c>
      <c r="C281" s="28" t="s">
        <v>8109</v>
      </c>
      <c r="D281" s="29" t="s">
        <v>8110</v>
      </c>
      <c r="E281" s="29"/>
      <c r="F281" s="30"/>
      <c r="G281" s="30"/>
      <c r="H281" s="31"/>
      <c r="I281" s="30"/>
      <c r="J281" s="30"/>
      <c r="K281" s="31"/>
      <c r="L281" s="32" t="s">
        <v>15</v>
      </c>
      <c r="M281" s="33">
        <v>185.58</v>
      </c>
      <c r="N281" s="32">
        <v>18</v>
      </c>
      <c r="O281" s="32" t="s">
        <v>3152</v>
      </c>
      <c r="P281" s="32" t="s">
        <v>3155</v>
      </c>
      <c r="Q281" s="37" t="s">
        <v>8114</v>
      </c>
      <c r="R281" s="28">
        <v>1</v>
      </c>
      <c r="S281" s="35"/>
      <c r="T281" s="36" t="s">
        <v>8112</v>
      </c>
    </row>
    <row r="282" spans="1:20" s="14" customFormat="1" ht="12" x14ac:dyDescent="0.2">
      <c r="A282" s="28">
        <v>277</v>
      </c>
      <c r="B282" s="28" t="s">
        <v>3151</v>
      </c>
      <c r="C282" s="28" t="s">
        <v>8109</v>
      </c>
      <c r="D282" s="29" t="s">
        <v>8110</v>
      </c>
      <c r="E282" s="29"/>
      <c r="F282" s="30"/>
      <c r="G282" s="30"/>
      <c r="H282" s="31"/>
      <c r="I282" s="30"/>
      <c r="J282" s="30"/>
      <c r="K282" s="31"/>
      <c r="L282" s="32" t="s">
        <v>15</v>
      </c>
      <c r="M282" s="33">
        <v>188.03</v>
      </c>
      <c r="N282" s="32">
        <v>18</v>
      </c>
      <c r="O282" s="32" t="s">
        <v>3152</v>
      </c>
      <c r="P282" s="32" t="s">
        <v>3155</v>
      </c>
      <c r="Q282" s="37" t="s">
        <v>8114</v>
      </c>
      <c r="R282" s="28">
        <v>1</v>
      </c>
      <c r="S282" s="35"/>
      <c r="T282" s="36" t="s">
        <v>8112</v>
      </c>
    </row>
    <row r="283" spans="1:20" s="14" customFormat="1" ht="12" x14ac:dyDescent="0.2">
      <c r="A283" s="28">
        <v>278</v>
      </c>
      <c r="B283" s="28" t="s">
        <v>3151</v>
      </c>
      <c r="C283" s="28" t="s">
        <v>8109</v>
      </c>
      <c r="D283" s="29" t="s">
        <v>8110</v>
      </c>
      <c r="E283" s="29"/>
      <c r="F283" s="30"/>
      <c r="G283" s="30"/>
      <c r="H283" s="31"/>
      <c r="I283" s="30"/>
      <c r="J283" s="30"/>
      <c r="K283" s="31"/>
      <c r="L283" s="32" t="s">
        <v>15</v>
      </c>
      <c r="M283" s="33">
        <v>154.51</v>
      </c>
      <c r="N283" s="32">
        <v>18</v>
      </c>
      <c r="O283" s="32" t="s">
        <v>3152</v>
      </c>
      <c r="P283" s="32" t="s">
        <v>3155</v>
      </c>
      <c r="Q283" s="37" t="s">
        <v>8114</v>
      </c>
      <c r="R283" s="28">
        <v>1</v>
      </c>
      <c r="S283" s="35"/>
      <c r="T283" s="36" t="s">
        <v>8112</v>
      </c>
    </row>
    <row r="284" spans="1:20" s="14" customFormat="1" ht="12" x14ac:dyDescent="0.2">
      <c r="A284" s="28">
        <v>279</v>
      </c>
      <c r="B284" s="28" t="s">
        <v>3151</v>
      </c>
      <c r="C284" s="28" t="s">
        <v>8109</v>
      </c>
      <c r="D284" s="29" t="s">
        <v>8110</v>
      </c>
      <c r="E284" s="29"/>
      <c r="F284" s="30"/>
      <c r="G284" s="30"/>
      <c r="H284" s="31"/>
      <c r="I284" s="30"/>
      <c r="J284" s="30"/>
      <c r="K284" s="31"/>
      <c r="L284" s="32" t="s">
        <v>15</v>
      </c>
      <c r="M284" s="33">
        <v>121.11</v>
      </c>
      <c r="N284" s="32">
        <v>18</v>
      </c>
      <c r="O284" s="32" t="s">
        <v>3152</v>
      </c>
      <c r="P284" s="32" t="s">
        <v>3155</v>
      </c>
      <c r="Q284" s="37" t="s">
        <v>8114</v>
      </c>
      <c r="R284" s="28">
        <v>1</v>
      </c>
      <c r="S284" s="35"/>
      <c r="T284" s="36" t="s">
        <v>8112</v>
      </c>
    </row>
    <row r="285" spans="1:20" s="14" customFormat="1" ht="12" x14ac:dyDescent="0.2">
      <c r="A285" s="28">
        <v>280</v>
      </c>
      <c r="B285" s="28" t="s">
        <v>3151</v>
      </c>
      <c r="C285" s="28" t="s">
        <v>8109</v>
      </c>
      <c r="D285" s="29" t="s">
        <v>8110</v>
      </c>
      <c r="E285" s="29"/>
      <c r="F285" s="30"/>
      <c r="G285" s="30"/>
      <c r="H285" s="31"/>
      <c r="I285" s="30"/>
      <c r="J285" s="30"/>
      <c r="K285" s="31"/>
      <c r="L285" s="32" t="s">
        <v>15</v>
      </c>
      <c r="M285" s="33">
        <v>164</v>
      </c>
      <c r="N285" s="32">
        <v>18</v>
      </c>
      <c r="O285" s="32" t="s">
        <v>3152</v>
      </c>
      <c r="P285" s="32" t="s">
        <v>3155</v>
      </c>
      <c r="Q285" s="37" t="s">
        <v>8114</v>
      </c>
      <c r="R285" s="28">
        <v>1</v>
      </c>
      <c r="S285" s="35"/>
      <c r="T285" s="36" t="s">
        <v>8112</v>
      </c>
    </row>
    <row r="286" spans="1:20" s="14" customFormat="1" ht="12" x14ac:dyDescent="0.2">
      <c r="A286" s="28">
        <v>281</v>
      </c>
      <c r="B286" s="28" t="s">
        <v>3151</v>
      </c>
      <c r="C286" s="28" t="s">
        <v>8109</v>
      </c>
      <c r="D286" s="29" t="s">
        <v>8110</v>
      </c>
      <c r="E286" s="29"/>
      <c r="F286" s="30"/>
      <c r="G286" s="30"/>
      <c r="H286" s="31"/>
      <c r="I286" s="30"/>
      <c r="J286" s="30"/>
      <c r="K286" s="31"/>
      <c r="L286" s="32" t="s">
        <v>8091</v>
      </c>
      <c r="M286" s="33">
        <v>45</v>
      </c>
      <c r="N286" s="32">
        <v>11</v>
      </c>
      <c r="O286" s="32" t="s">
        <v>3152</v>
      </c>
      <c r="P286" s="32" t="s">
        <v>3155</v>
      </c>
      <c r="Q286" s="37" t="s">
        <v>5739</v>
      </c>
      <c r="R286" s="28">
        <v>4</v>
      </c>
      <c r="S286" s="35"/>
      <c r="T286" s="36" t="s">
        <v>8112</v>
      </c>
    </row>
    <row r="287" spans="1:20" s="14" customFormat="1" ht="12" x14ac:dyDescent="0.2">
      <c r="A287" s="28">
        <v>282</v>
      </c>
      <c r="B287" s="28" t="s">
        <v>3151</v>
      </c>
      <c r="C287" s="28" t="s">
        <v>8109</v>
      </c>
      <c r="D287" s="29" t="s">
        <v>8110</v>
      </c>
      <c r="E287" s="29"/>
      <c r="F287" s="30"/>
      <c r="G287" s="30"/>
      <c r="H287" s="31"/>
      <c r="I287" s="30"/>
      <c r="J287" s="30"/>
      <c r="K287" s="31"/>
      <c r="L287" s="32" t="s">
        <v>8091</v>
      </c>
      <c r="M287" s="33">
        <v>27</v>
      </c>
      <c r="N287" s="32">
        <v>11</v>
      </c>
      <c r="O287" s="32" t="s">
        <v>3152</v>
      </c>
      <c r="P287" s="32" t="s">
        <v>3155</v>
      </c>
      <c r="Q287" s="37" t="s">
        <v>5739</v>
      </c>
      <c r="R287" s="28">
        <v>4</v>
      </c>
      <c r="S287" s="35"/>
      <c r="T287" s="36" t="s">
        <v>8112</v>
      </c>
    </row>
    <row r="288" spans="1:20" s="14" customFormat="1" ht="12" x14ac:dyDescent="0.2">
      <c r="A288" s="28">
        <v>283</v>
      </c>
      <c r="B288" s="28" t="s">
        <v>3151</v>
      </c>
      <c r="C288" s="28" t="s">
        <v>8109</v>
      </c>
      <c r="D288" s="29" t="s">
        <v>8110</v>
      </c>
      <c r="E288" s="29"/>
      <c r="F288" s="30"/>
      <c r="G288" s="30"/>
      <c r="H288" s="31"/>
      <c r="I288" s="30"/>
      <c r="J288" s="30"/>
      <c r="K288" s="31"/>
      <c r="L288" s="32" t="s">
        <v>8091</v>
      </c>
      <c r="M288" s="33">
        <v>30</v>
      </c>
      <c r="N288" s="32">
        <v>11</v>
      </c>
      <c r="O288" s="32" t="s">
        <v>3152</v>
      </c>
      <c r="P288" s="32" t="s">
        <v>3155</v>
      </c>
      <c r="Q288" s="37" t="s">
        <v>5739</v>
      </c>
      <c r="R288" s="28">
        <v>4</v>
      </c>
      <c r="S288" s="35"/>
      <c r="T288" s="36" t="s">
        <v>8112</v>
      </c>
    </row>
    <row r="289" spans="1:20" s="14" customFormat="1" ht="12" x14ac:dyDescent="0.2">
      <c r="A289" s="28">
        <v>284</v>
      </c>
      <c r="B289" s="28" t="s">
        <v>3151</v>
      </c>
      <c r="C289" s="28" t="s">
        <v>8109</v>
      </c>
      <c r="D289" s="29" t="s">
        <v>8110</v>
      </c>
      <c r="E289" s="29"/>
      <c r="F289" s="30"/>
      <c r="G289" s="30"/>
      <c r="H289" s="31"/>
      <c r="I289" s="30"/>
      <c r="J289" s="30"/>
      <c r="K289" s="31"/>
      <c r="L289" s="32" t="s">
        <v>8091</v>
      </c>
      <c r="M289" s="33">
        <v>59</v>
      </c>
      <c r="N289" s="32">
        <v>11</v>
      </c>
      <c r="O289" s="32" t="s">
        <v>3152</v>
      </c>
      <c r="P289" s="32" t="s">
        <v>3155</v>
      </c>
      <c r="Q289" s="37" t="s">
        <v>5739</v>
      </c>
      <c r="R289" s="28">
        <v>4</v>
      </c>
      <c r="S289" s="35"/>
      <c r="T289" s="36" t="s">
        <v>8112</v>
      </c>
    </row>
    <row r="290" spans="1:20" s="14" customFormat="1" ht="12" x14ac:dyDescent="0.2">
      <c r="A290" s="28">
        <v>285</v>
      </c>
      <c r="B290" s="28" t="s">
        <v>3151</v>
      </c>
      <c r="C290" s="28" t="s">
        <v>8109</v>
      </c>
      <c r="D290" s="29" t="s">
        <v>8110</v>
      </c>
      <c r="E290" s="29"/>
      <c r="F290" s="30"/>
      <c r="G290" s="30"/>
      <c r="H290" s="31"/>
      <c r="I290" s="30"/>
      <c r="J290" s="30"/>
      <c r="K290" s="31"/>
      <c r="L290" s="32" t="s">
        <v>15</v>
      </c>
      <c r="M290" s="33">
        <v>140.96</v>
      </c>
      <c r="N290" s="32">
        <v>18</v>
      </c>
      <c r="O290" s="32" t="s">
        <v>3152</v>
      </c>
      <c r="P290" s="32" t="s">
        <v>3155</v>
      </c>
      <c r="Q290" s="37" t="s">
        <v>8114</v>
      </c>
      <c r="R290" s="28">
        <v>1</v>
      </c>
      <c r="S290" s="35"/>
      <c r="T290" s="36" t="s">
        <v>8112</v>
      </c>
    </row>
    <row r="291" spans="1:20" s="14" customFormat="1" ht="12" x14ac:dyDescent="0.2">
      <c r="A291" s="28">
        <v>286</v>
      </c>
      <c r="B291" s="28" t="s">
        <v>3151</v>
      </c>
      <c r="C291" s="28" t="s">
        <v>8109</v>
      </c>
      <c r="D291" s="29" t="s">
        <v>8110</v>
      </c>
      <c r="E291" s="29"/>
      <c r="F291" s="30"/>
      <c r="G291" s="30"/>
      <c r="H291" s="31"/>
      <c r="I291" s="30"/>
      <c r="J291" s="30"/>
      <c r="K291" s="31"/>
      <c r="L291" s="32" t="s">
        <v>15</v>
      </c>
      <c r="M291" s="33">
        <v>141.91</v>
      </c>
      <c r="N291" s="32">
        <v>18</v>
      </c>
      <c r="O291" s="32" t="s">
        <v>3152</v>
      </c>
      <c r="P291" s="32" t="s">
        <v>3155</v>
      </c>
      <c r="Q291" s="37" t="s">
        <v>8114</v>
      </c>
      <c r="R291" s="28">
        <v>1</v>
      </c>
      <c r="S291" s="35"/>
      <c r="T291" s="36" t="s">
        <v>8112</v>
      </c>
    </row>
    <row r="292" spans="1:20" s="14" customFormat="1" ht="12" x14ac:dyDescent="0.2">
      <c r="A292" s="28">
        <v>287</v>
      </c>
      <c r="B292" s="28" t="s">
        <v>3151</v>
      </c>
      <c r="C292" s="28" t="s">
        <v>8109</v>
      </c>
      <c r="D292" s="29" t="s">
        <v>8110</v>
      </c>
      <c r="E292" s="29"/>
      <c r="F292" s="30"/>
      <c r="G292" s="30"/>
      <c r="H292" s="31"/>
      <c r="I292" s="30"/>
      <c r="J292" s="30"/>
      <c r="K292" s="31"/>
      <c r="L292" s="32" t="s">
        <v>15</v>
      </c>
      <c r="M292" s="33">
        <v>131.32</v>
      </c>
      <c r="N292" s="32">
        <v>18</v>
      </c>
      <c r="O292" s="32" t="s">
        <v>3152</v>
      </c>
      <c r="P292" s="32" t="s">
        <v>3153</v>
      </c>
      <c r="Q292" s="34" t="s">
        <v>8111</v>
      </c>
      <c r="R292" s="28">
        <v>1</v>
      </c>
      <c r="S292" s="35"/>
      <c r="T292" s="36" t="s">
        <v>8112</v>
      </c>
    </row>
    <row r="293" spans="1:20" s="14" customFormat="1" ht="12" x14ac:dyDescent="0.2">
      <c r="A293" s="28">
        <v>288</v>
      </c>
      <c r="B293" s="28" t="s">
        <v>3151</v>
      </c>
      <c r="C293" s="28" t="s">
        <v>8109</v>
      </c>
      <c r="D293" s="29" t="s">
        <v>8110</v>
      </c>
      <c r="E293" s="29"/>
      <c r="F293" s="30"/>
      <c r="G293" s="30"/>
      <c r="H293" s="31"/>
      <c r="I293" s="30"/>
      <c r="J293" s="30"/>
      <c r="K293" s="31"/>
      <c r="L293" s="32" t="s">
        <v>15</v>
      </c>
      <c r="M293" s="33">
        <v>130.19</v>
      </c>
      <c r="N293" s="32">
        <v>18</v>
      </c>
      <c r="O293" s="32" t="s">
        <v>3152</v>
      </c>
      <c r="P293" s="32" t="s">
        <v>3153</v>
      </c>
      <c r="Q293" s="34" t="s">
        <v>8111</v>
      </c>
      <c r="R293" s="28">
        <v>1</v>
      </c>
      <c r="S293" s="35"/>
      <c r="T293" s="36" t="s">
        <v>8112</v>
      </c>
    </row>
    <row r="294" spans="1:20" s="14" customFormat="1" ht="12" x14ac:dyDescent="0.2">
      <c r="A294" s="28">
        <v>289</v>
      </c>
      <c r="B294" s="28" t="s">
        <v>3151</v>
      </c>
      <c r="C294" s="28" t="s">
        <v>8109</v>
      </c>
      <c r="D294" s="29" t="s">
        <v>8110</v>
      </c>
      <c r="E294" s="29"/>
      <c r="F294" s="30"/>
      <c r="G294" s="30"/>
      <c r="H294" s="31"/>
      <c r="I294" s="30"/>
      <c r="J294" s="30"/>
      <c r="K294" s="31"/>
      <c r="L294" s="32" t="s">
        <v>15</v>
      </c>
      <c r="M294" s="33">
        <v>136.12</v>
      </c>
      <c r="N294" s="32">
        <v>18</v>
      </c>
      <c r="O294" s="32" t="s">
        <v>3152</v>
      </c>
      <c r="P294" s="32" t="s">
        <v>3153</v>
      </c>
      <c r="Q294" s="34" t="s">
        <v>8111</v>
      </c>
      <c r="R294" s="28">
        <v>1</v>
      </c>
      <c r="S294" s="35"/>
      <c r="T294" s="36" t="s">
        <v>8112</v>
      </c>
    </row>
    <row r="295" spans="1:20" s="14" customFormat="1" ht="12" x14ac:dyDescent="0.2">
      <c r="A295" s="28">
        <v>290</v>
      </c>
      <c r="B295" s="28" t="s">
        <v>3151</v>
      </c>
      <c r="C295" s="28" t="s">
        <v>8109</v>
      </c>
      <c r="D295" s="29" t="s">
        <v>8110</v>
      </c>
      <c r="E295" s="29"/>
      <c r="F295" s="30"/>
      <c r="G295" s="30"/>
      <c r="H295" s="31"/>
      <c r="I295" s="30"/>
      <c r="J295" s="30"/>
      <c r="K295" s="31"/>
      <c r="L295" s="32" t="s">
        <v>15</v>
      </c>
      <c r="M295" s="33">
        <v>159</v>
      </c>
      <c r="N295" s="32">
        <v>18</v>
      </c>
      <c r="O295" s="32" t="s">
        <v>3152</v>
      </c>
      <c r="P295" s="32" t="s">
        <v>3153</v>
      </c>
      <c r="Q295" s="34" t="s">
        <v>8111</v>
      </c>
      <c r="R295" s="28">
        <v>1</v>
      </c>
      <c r="S295" s="35"/>
      <c r="T295" s="36" t="s">
        <v>8112</v>
      </c>
    </row>
    <row r="296" spans="1:20" s="14" customFormat="1" ht="12" x14ac:dyDescent="0.2">
      <c r="A296" s="28">
        <v>291</v>
      </c>
      <c r="B296" s="28" t="s">
        <v>3151</v>
      </c>
      <c r="C296" s="28" t="s">
        <v>8109</v>
      </c>
      <c r="D296" s="29" t="s">
        <v>8110</v>
      </c>
      <c r="E296" s="29"/>
      <c r="F296" s="30"/>
      <c r="G296" s="30"/>
      <c r="H296" s="31"/>
      <c r="I296" s="30"/>
      <c r="J296" s="30"/>
      <c r="K296" s="31"/>
      <c r="L296" s="32" t="s">
        <v>8091</v>
      </c>
      <c r="M296" s="33">
        <v>96</v>
      </c>
      <c r="N296" s="32">
        <v>11</v>
      </c>
      <c r="O296" s="32" t="s">
        <v>3152</v>
      </c>
      <c r="P296" s="32" t="s">
        <v>3155</v>
      </c>
      <c r="Q296" s="37" t="s">
        <v>5739</v>
      </c>
      <c r="R296" s="28">
        <v>4</v>
      </c>
      <c r="S296" s="35"/>
      <c r="T296" s="36" t="s">
        <v>8112</v>
      </c>
    </row>
    <row r="297" spans="1:20" s="14" customFormat="1" ht="12" x14ac:dyDescent="0.2">
      <c r="A297" s="28">
        <v>292</v>
      </c>
      <c r="B297" s="28" t="s">
        <v>3151</v>
      </c>
      <c r="C297" s="28" t="s">
        <v>8109</v>
      </c>
      <c r="D297" s="29" t="s">
        <v>8110</v>
      </c>
      <c r="E297" s="29"/>
      <c r="F297" s="30"/>
      <c r="G297" s="30"/>
      <c r="H297" s="31"/>
      <c r="I297" s="30"/>
      <c r="J297" s="30"/>
      <c r="K297" s="31"/>
      <c r="L297" s="32" t="s">
        <v>8091</v>
      </c>
      <c r="M297" s="33">
        <v>90</v>
      </c>
      <c r="N297" s="32">
        <v>11</v>
      </c>
      <c r="O297" s="32" t="s">
        <v>3152</v>
      </c>
      <c r="P297" s="32" t="s">
        <v>3155</v>
      </c>
      <c r="Q297" s="37" t="s">
        <v>5739</v>
      </c>
      <c r="R297" s="28">
        <v>4</v>
      </c>
      <c r="S297" s="35"/>
      <c r="T297" s="36" t="s">
        <v>8112</v>
      </c>
    </row>
    <row r="298" spans="1:20" s="14" customFormat="1" ht="12" x14ac:dyDescent="0.2">
      <c r="A298" s="28">
        <v>293</v>
      </c>
      <c r="B298" s="28" t="s">
        <v>3151</v>
      </c>
      <c r="C298" s="28" t="s">
        <v>8109</v>
      </c>
      <c r="D298" s="29" t="s">
        <v>8110</v>
      </c>
      <c r="E298" s="29"/>
      <c r="F298" s="30"/>
      <c r="G298" s="30"/>
      <c r="H298" s="31"/>
      <c r="I298" s="30"/>
      <c r="J298" s="30"/>
      <c r="K298" s="31"/>
      <c r="L298" s="32" t="s">
        <v>8091</v>
      </c>
      <c r="M298" s="33">
        <v>90</v>
      </c>
      <c r="N298" s="32">
        <v>11</v>
      </c>
      <c r="O298" s="32" t="s">
        <v>3152</v>
      </c>
      <c r="P298" s="32" t="s">
        <v>3155</v>
      </c>
      <c r="Q298" s="37" t="s">
        <v>5739</v>
      </c>
      <c r="R298" s="28">
        <v>4</v>
      </c>
      <c r="S298" s="35"/>
      <c r="T298" s="36" t="s">
        <v>8112</v>
      </c>
    </row>
    <row r="299" spans="1:20" s="14" customFormat="1" ht="12" x14ac:dyDescent="0.2">
      <c r="A299" s="28">
        <v>294</v>
      </c>
      <c r="B299" s="28" t="s">
        <v>3151</v>
      </c>
      <c r="C299" s="28" t="s">
        <v>8109</v>
      </c>
      <c r="D299" s="29" t="s">
        <v>8110</v>
      </c>
      <c r="E299" s="29"/>
      <c r="F299" s="30"/>
      <c r="G299" s="30"/>
      <c r="H299" s="31"/>
      <c r="I299" s="30"/>
      <c r="J299" s="30"/>
      <c r="K299" s="31"/>
      <c r="L299" s="32" t="s">
        <v>8091</v>
      </c>
      <c r="M299" s="33">
        <v>87</v>
      </c>
      <c r="N299" s="32">
        <v>11</v>
      </c>
      <c r="O299" s="32" t="s">
        <v>3152</v>
      </c>
      <c r="P299" s="32" t="s">
        <v>3155</v>
      </c>
      <c r="Q299" s="37" t="s">
        <v>5739</v>
      </c>
      <c r="R299" s="28">
        <v>4</v>
      </c>
      <c r="S299" s="35"/>
      <c r="T299" s="36" t="s">
        <v>8112</v>
      </c>
    </row>
    <row r="300" spans="1:20" s="14" customFormat="1" ht="12" x14ac:dyDescent="0.2">
      <c r="A300" s="28">
        <v>295</v>
      </c>
      <c r="B300" s="28" t="s">
        <v>3151</v>
      </c>
      <c r="C300" s="28" t="s">
        <v>8109</v>
      </c>
      <c r="D300" s="29" t="s">
        <v>8110</v>
      </c>
      <c r="E300" s="29"/>
      <c r="F300" s="30"/>
      <c r="G300" s="30"/>
      <c r="H300" s="31"/>
      <c r="I300" s="30"/>
      <c r="J300" s="30"/>
      <c r="K300" s="31"/>
      <c r="L300" s="32" t="s">
        <v>8091</v>
      </c>
      <c r="M300" s="33">
        <v>90</v>
      </c>
      <c r="N300" s="32">
        <v>11</v>
      </c>
      <c r="O300" s="32" t="s">
        <v>3152</v>
      </c>
      <c r="P300" s="32" t="s">
        <v>3155</v>
      </c>
      <c r="Q300" s="37" t="s">
        <v>5739</v>
      </c>
      <c r="R300" s="28">
        <v>4</v>
      </c>
      <c r="S300" s="35"/>
      <c r="T300" s="36" t="s">
        <v>8112</v>
      </c>
    </row>
    <row r="301" spans="1:20" s="14" customFormat="1" ht="12" x14ac:dyDescent="0.2">
      <c r="A301" s="28">
        <v>296</v>
      </c>
      <c r="B301" s="28" t="s">
        <v>3151</v>
      </c>
      <c r="C301" s="28" t="s">
        <v>8109</v>
      </c>
      <c r="D301" s="29" t="s">
        <v>8110</v>
      </c>
      <c r="E301" s="29"/>
      <c r="F301" s="30"/>
      <c r="G301" s="30"/>
      <c r="H301" s="31"/>
      <c r="I301" s="30"/>
      <c r="J301" s="30"/>
      <c r="K301" s="31"/>
      <c r="L301" s="32" t="s">
        <v>8091</v>
      </c>
      <c r="M301" s="33">
        <v>90</v>
      </c>
      <c r="N301" s="32">
        <v>11</v>
      </c>
      <c r="O301" s="32" t="s">
        <v>3152</v>
      </c>
      <c r="P301" s="32" t="s">
        <v>3155</v>
      </c>
      <c r="Q301" s="37" t="s">
        <v>5739</v>
      </c>
      <c r="R301" s="28">
        <v>4</v>
      </c>
      <c r="S301" s="35"/>
      <c r="T301" s="36" t="s">
        <v>8112</v>
      </c>
    </row>
    <row r="302" spans="1:20" s="14" customFormat="1" ht="12" x14ac:dyDescent="0.2">
      <c r="A302" s="28">
        <v>297</v>
      </c>
      <c r="B302" s="28" t="s">
        <v>3151</v>
      </c>
      <c r="C302" s="28" t="s">
        <v>8109</v>
      </c>
      <c r="D302" s="29" t="s">
        <v>8110</v>
      </c>
      <c r="E302" s="29"/>
      <c r="F302" s="30"/>
      <c r="G302" s="30"/>
      <c r="H302" s="31"/>
      <c r="I302" s="30"/>
      <c r="J302" s="30"/>
      <c r="K302" s="31"/>
      <c r="L302" s="32" t="s">
        <v>8091</v>
      </c>
      <c r="M302" s="33">
        <v>90</v>
      </c>
      <c r="N302" s="32">
        <v>11</v>
      </c>
      <c r="O302" s="32" t="s">
        <v>3152</v>
      </c>
      <c r="P302" s="32" t="s">
        <v>3155</v>
      </c>
      <c r="Q302" s="37" t="s">
        <v>5739</v>
      </c>
      <c r="R302" s="28">
        <v>4</v>
      </c>
      <c r="S302" s="35"/>
      <c r="T302" s="36" t="s">
        <v>8112</v>
      </c>
    </row>
    <row r="303" spans="1:20" s="14" customFormat="1" ht="12" x14ac:dyDescent="0.2">
      <c r="A303" s="28">
        <v>298</v>
      </c>
      <c r="B303" s="28" t="s">
        <v>3151</v>
      </c>
      <c r="C303" s="28" t="s">
        <v>8109</v>
      </c>
      <c r="D303" s="29" t="s">
        <v>8110</v>
      </c>
      <c r="E303" s="29"/>
      <c r="F303" s="30"/>
      <c r="G303" s="30"/>
      <c r="H303" s="31"/>
      <c r="I303" s="30"/>
      <c r="J303" s="30"/>
      <c r="K303" s="31"/>
      <c r="L303" s="32" t="s">
        <v>8091</v>
      </c>
      <c r="M303" s="33">
        <v>93</v>
      </c>
      <c r="N303" s="32">
        <v>11</v>
      </c>
      <c r="O303" s="32" t="s">
        <v>3152</v>
      </c>
      <c r="P303" s="32" t="s">
        <v>3155</v>
      </c>
      <c r="Q303" s="37" t="s">
        <v>5739</v>
      </c>
      <c r="R303" s="28">
        <v>4</v>
      </c>
      <c r="S303" s="35"/>
      <c r="T303" s="36" t="s">
        <v>8112</v>
      </c>
    </row>
    <row r="304" spans="1:20" s="14" customFormat="1" ht="12" x14ac:dyDescent="0.2">
      <c r="A304" s="28">
        <v>299</v>
      </c>
      <c r="B304" s="28" t="s">
        <v>3151</v>
      </c>
      <c r="C304" s="28" t="s">
        <v>8109</v>
      </c>
      <c r="D304" s="29" t="s">
        <v>8110</v>
      </c>
      <c r="E304" s="29"/>
      <c r="F304" s="30"/>
      <c r="G304" s="30"/>
      <c r="H304" s="31"/>
      <c r="I304" s="30"/>
      <c r="J304" s="30"/>
      <c r="K304" s="31"/>
      <c r="L304" s="32" t="s">
        <v>8091</v>
      </c>
      <c r="M304" s="33">
        <v>87</v>
      </c>
      <c r="N304" s="32">
        <v>11</v>
      </c>
      <c r="O304" s="32" t="s">
        <v>3152</v>
      </c>
      <c r="P304" s="32" t="s">
        <v>3155</v>
      </c>
      <c r="Q304" s="37" t="s">
        <v>5739</v>
      </c>
      <c r="R304" s="28">
        <v>4</v>
      </c>
      <c r="S304" s="35"/>
      <c r="T304" s="36" t="s">
        <v>8112</v>
      </c>
    </row>
    <row r="305" spans="1:20" s="14" customFormat="1" ht="12" x14ac:dyDescent="0.2">
      <c r="A305" s="28">
        <v>300</v>
      </c>
      <c r="B305" s="28" t="s">
        <v>3151</v>
      </c>
      <c r="C305" s="28" t="s">
        <v>8109</v>
      </c>
      <c r="D305" s="29" t="s">
        <v>8110</v>
      </c>
      <c r="E305" s="29"/>
      <c r="F305" s="30"/>
      <c r="G305" s="30"/>
      <c r="H305" s="31"/>
      <c r="I305" s="30"/>
      <c r="J305" s="30"/>
      <c r="K305" s="31"/>
      <c r="L305" s="32" t="s">
        <v>8091</v>
      </c>
      <c r="M305" s="33">
        <v>74</v>
      </c>
      <c r="N305" s="32">
        <v>11</v>
      </c>
      <c r="O305" s="32" t="s">
        <v>3152</v>
      </c>
      <c r="P305" s="32" t="s">
        <v>3155</v>
      </c>
      <c r="Q305" s="37" t="s">
        <v>5739</v>
      </c>
      <c r="R305" s="28">
        <v>4</v>
      </c>
      <c r="S305" s="35"/>
      <c r="T305" s="36" t="s">
        <v>8112</v>
      </c>
    </row>
    <row r="306" spans="1:20" s="14" customFormat="1" ht="12" x14ac:dyDescent="0.2">
      <c r="A306" s="28">
        <v>301</v>
      </c>
      <c r="B306" s="28" t="s">
        <v>3151</v>
      </c>
      <c r="C306" s="28" t="s">
        <v>8109</v>
      </c>
      <c r="D306" s="29" t="s">
        <v>8110</v>
      </c>
      <c r="E306" s="29"/>
      <c r="F306" s="30"/>
      <c r="G306" s="30"/>
      <c r="H306" s="31"/>
      <c r="I306" s="30"/>
      <c r="J306" s="30"/>
      <c r="K306" s="31"/>
      <c r="L306" s="32" t="s">
        <v>15</v>
      </c>
      <c r="M306" s="33">
        <v>197.29</v>
      </c>
      <c r="N306" s="32">
        <v>18</v>
      </c>
      <c r="O306" s="32" t="s">
        <v>3152</v>
      </c>
      <c r="P306" s="32" t="s">
        <v>3153</v>
      </c>
      <c r="Q306" s="34" t="s">
        <v>8111</v>
      </c>
      <c r="R306" s="28">
        <v>1</v>
      </c>
      <c r="S306" s="35"/>
      <c r="T306" s="36" t="s">
        <v>8112</v>
      </c>
    </row>
    <row r="307" spans="1:20" s="14" customFormat="1" ht="12" x14ac:dyDescent="0.2">
      <c r="A307" s="28">
        <v>302</v>
      </c>
      <c r="B307" s="28" t="s">
        <v>3151</v>
      </c>
      <c r="C307" s="28" t="s">
        <v>8109</v>
      </c>
      <c r="D307" s="29" t="s">
        <v>8110</v>
      </c>
      <c r="E307" s="29"/>
      <c r="F307" s="30"/>
      <c r="G307" s="30"/>
      <c r="H307" s="31"/>
      <c r="I307" s="30"/>
      <c r="J307" s="30"/>
      <c r="K307" s="31"/>
      <c r="L307" s="32" t="s">
        <v>15</v>
      </c>
      <c r="M307" s="33">
        <v>126.15</v>
      </c>
      <c r="N307" s="32">
        <v>18</v>
      </c>
      <c r="O307" s="32" t="s">
        <v>3152</v>
      </c>
      <c r="P307" s="32" t="s">
        <v>3153</v>
      </c>
      <c r="Q307" s="34" t="s">
        <v>8111</v>
      </c>
      <c r="R307" s="28">
        <v>1</v>
      </c>
      <c r="S307" s="35"/>
      <c r="T307" s="36" t="s">
        <v>8112</v>
      </c>
    </row>
    <row r="308" spans="1:20" s="14" customFormat="1" ht="12" x14ac:dyDescent="0.2">
      <c r="A308" s="28">
        <v>303</v>
      </c>
      <c r="B308" s="28" t="s">
        <v>3151</v>
      </c>
      <c r="C308" s="28" t="s">
        <v>8109</v>
      </c>
      <c r="D308" s="29" t="s">
        <v>8110</v>
      </c>
      <c r="E308" s="29"/>
      <c r="F308" s="30"/>
      <c r="G308" s="30"/>
      <c r="H308" s="31"/>
      <c r="I308" s="30"/>
      <c r="J308" s="30"/>
      <c r="K308" s="31"/>
      <c r="L308" s="32" t="s">
        <v>15</v>
      </c>
      <c r="M308" s="33">
        <v>97.36</v>
      </c>
      <c r="N308" s="32">
        <v>18</v>
      </c>
      <c r="O308" s="32" t="s">
        <v>3152</v>
      </c>
      <c r="P308" s="32" t="s">
        <v>3153</v>
      </c>
      <c r="Q308" s="34" t="s">
        <v>8111</v>
      </c>
      <c r="R308" s="28">
        <v>1</v>
      </c>
      <c r="S308" s="35"/>
      <c r="T308" s="36" t="s">
        <v>8112</v>
      </c>
    </row>
    <row r="309" spans="1:20" s="14" customFormat="1" ht="12" x14ac:dyDescent="0.2">
      <c r="A309" s="28">
        <v>304</v>
      </c>
      <c r="B309" s="28" t="s">
        <v>3151</v>
      </c>
      <c r="C309" s="28" t="s">
        <v>8109</v>
      </c>
      <c r="D309" s="29" t="s">
        <v>8110</v>
      </c>
      <c r="E309" s="29"/>
      <c r="F309" s="30"/>
      <c r="G309" s="30"/>
      <c r="H309" s="31"/>
      <c r="I309" s="30"/>
      <c r="J309" s="30"/>
      <c r="K309" s="31"/>
      <c r="L309" s="32" t="s">
        <v>15</v>
      </c>
      <c r="M309" s="33">
        <v>211.1</v>
      </c>
      <c r="N309" s="32">
        <v>18</v>
      </c>
      <c r="O309" s="32" t="s">
        <v>3152</v>
      </c>
      <c r="P309" s="32" t="s">
        <v>3153</v>
      </c>
      <c r="Q309" s="34" t="s">
        <v>8111</v>
      </c>
      <c r="R309" s="28">
        <v>1</v>
      </c>
      <c r="S309" s="35"/>
      <c r="T309" s="36" t="s">
        <v>8112</v>
      </c>
    </row>
    <row r="310" spans="1:20" s="14" customFormat="1" ht="12" x14ac:dyDescent="0.2">
      <c r="A310" s="28">
        <v>305</v>
      </c>
      <c r="B310" s="28" t="s">
        <v>3151</v>
      </c>
      <c r="C310" s="28" t="s">
        <v>8109</v>
      </c>
      <c r="D310" s="29" t="s">
        <v>8109</v>
      </c>
      <c r="E310" s="29"/>
      <c r="F310" s="30"/>
      <c r="G310" s="30"/>
      <c r="H310" s="31"/>
      <c r="I310" s="30"/>
      <c r="J310" s="30"/>
      <c r="K310" s="31"/>
      <c r="L310" s="32" t="s">
        <v>15</v>
      </c>
      <c r="M310" s="33">
        <v>158.72</v>
      </c>
      <c r="N310" s="32">
        <v>18</v>
      </c>
      <c r="O310" s="32" t="s">
        <v>3152</v>
      </c>
      <c r="P310" s="32" t="s">
        <v>3153</v>
      </c>
      <c r="Q310" s="34" t="s">
        <v>8111</v>
      </c>
      <c r="R310" s="28">
        <v>1</v>
      </c>
      <c r="S310" s="35"/>
      <c r="T310" s="36" t="s">
        <v>8112</v>
      </c>
    </row>
    <row r="311" spans="1:20" s="14" customFormat="1" ht="12" x14ac:dyDescent="0.2">
      <c r="A311" s="28">
        <v>306</v>
      </c>
      <c r="B311" s="28" t="s">
        <v>3151</v>
      </c>
      <c r="C311" s="28" t="s">
        <v>8109</v>
      </c>
      <c r="D311" s="29" t="s">
        <v>8109</v>
      </c>
      <c r="E311" s="29"/>
      <c r="F311" s="30"/>
      <c r="G311" s="30"/>
      <c r="H311" s="31"/>
      <c r="I311" s="30"/>
      <c r="J311" s="30"/>
      <c r="K311" s="31"/>
      <c r="L311" s="32" t="s">
        <v>15</v>
      </c>
      <c r="M311" s="33">
        <v>178.41</v>
      </c>
      <c r="N311" s="32">
        <v>18</v>
      </c>
      <c r="O311" s="32" t="s">
        <v>3152</v>
      </c>
      <c r="P311" s="32" t="s">
        <v>3153</v>
      </c>
      <c r="Q311" s="34" t="s">
        <v>8111</v>
      </c>
      <c r="R311" s="28">
        <v>1</v>
      </c>
      <c r="S311" s="35"/>
      <c r="T311" s="36" t="s">
        <v>8112</v>
      </c>
    </row>
    <row r="312" spans="1:20" s="14" customFormat="1" ht="12" x14ac:dyDescent="0.2">
      <c r="A312" s="28">
        <v>307</v>
      </c>
      <c r="B312" s="28" t="s">
        <v>3151</v>
      </c>
      <c r="C312" s="28" t="s">
        <v>8109</v>
      </c>
      <c r="D312" s="29" t="s">
        <v>8109</v>
      </c>
      <c r="E312" s="29"/>
      <c r="F312" s="30"/>
      <c r="G312" s="30"/>
      <c r="H312" s="31"/>
      <c r="I312" s="30"/>
      <c r="J312" s="30"/>
      <c r="K312" s="31"/>
      <c r="L312" s="32" t="s">
        <v>15</v>
      </c>
      <c r="M312" s="33">
        <v>157.84</v>
      </c>
      <c r="N312" s="32">
        <v>18</v>
      </c>
      <c r="O312" s="32" t="s">
        <v>3152</v>
      </c>
      <c r="P312" s="32" t="s">
        <v>3153</v>
      </c>
      <c r="Q312" s="34" t="s">
        <v>8111</v>
      </c>
      <c r="R312" s="28">
        <v>1</v>
      </c>
      <c r="S312" s="35"/>
      <c r="T312" s="36" t="s">
        <v>8112</v>
      </c>
    </row>
    <row r="313" spans="1:20" s="14" customFormat="1" ht="12" x14ac:dyDescent="0.2">
      <c r="A313" s="28">
        <v>308</v>
      </c>
      <c r="B313" s="28" t="s">
        <v>3151</v>
      </c>
      <c r="C313" s="28" t="s">
        <v>8109</v>
      </c>
      <c r="D313" s="29" t="s">
        <v>8109</v>
      </c>
      <c r="E313" s="29"/>
      <c r="F313" s="30"/>
      <c r="G313" s="30"/>
      <c r="H313" s="31"/>
      <c r="I313" s="30"/>
      <c r="J313" s="30"/>
      <c r="K313" s="31"/>
      <c r="L313" s="32" t="s">
        <v>15</v>
      </c>
      <c r="M313" s="33">
        <v>181.47</v>
      </c>
      <c r="N313" s="32">
        <v>18</v>
      </c>
      <c r="O313" s="32" t="s">
        <v>3152</v>
      </c>
      <c r="P313" s="32" t="s">
        <v>3153</v>
      </c>
      <c r="Q313" s="34" t="s">
        <v>8111</v>
      </c>
      <c r="R313" s="28">
        <v>1</v>
      </c>
      <c r="S313" s="35"/>
      <c r="T313" s="36" t="s">
        <v>8112</v>
      </c>
    </row>
    <row r="314" spans="1:20" s="14" customFormat="1" ht="12" x14ac:dyDescent="0.2">
      <c r="A314" s="28">
        <v>309</v>
      </c>
      <c r="B314" s="28" t="s">
        <v>3151</v>
      </c>
      <c r="C314" s="28" t="s">
        <v>8109</v>
      </c>
      <c r="D314" s="29" t="s">
        <v>8109</v>
      </c>
      <c r="E314" s="29"/>
      <c r="F314" s="30"/>
      <c r="G314" s="30"/>
      <c r="H314" s="31"/>
      <c r="I314" s="30"/>
      <c r="J314" s="30"/>
      <c r="K314" s="31"/>
      <c r="L314" s="32" t="s">
        <v>15</v>
      </c>
      <c r="M314" s="33">
        <v>205.85</v>
      </c>
      <c r="N314" s="32">
        <v>18</v>
      </c>
      <c r="O314" s="32" t="s">
        <v>3152</v>
      </c>
      <c r="P314" s="32" t="s">
        <v>3155</v>
      </c>
      <c r="Q314" s="37" t="s">
        <v>8114</v>
      </c>
      <c r="R314" s="28">
        <v>1</v>
      </c>
      <c r="S314" s="35"/>
      <c r="T314" s="36" t="s">
        <v>8112</v>
      </c>
    </row>
    <row r="315" spans="1:20" s="14" customFormat="1" ht="12" x14ac:dyDescent="0.2">
      <c r="A315" s="28">
        <v>310</v>
      </c>
      <c r="B315" s="28" t="s">
        <v>3151</v>
      </c>
      <c r="C315" s="28" t="s">
        <v>8109</v>
      </c>
      <c r="D315" s="29" t="s">
        <v>8109</v>
      </c>
      <c r="E315" s="29"/>
      <c r="F315" s="30"/>
      <c r="G315" s="30"/>
      <c r="H315" s="31"/>
      <c r="I315" s="30"/>
      <c r="J315" s="30"/>
      <c r="K315" s="31"/>
      <c r="L315" s="32" t="s">
        <v>15</v>
      </c>
      <c r="M315" s="33">
        <v>197.48</v>
      </c>
      <c r="N315" s="32">
        <v>18</v>
      </c>
      <c r="O315" s="32" t="s">
        <v>3152</v>
      </c>
      <c r="P315" s="32" t="s">
        <v>3155</v>
      </c>
      <c r="Q315" s="37" t="s">
        <v>8114</v>
      </c>
      <c r="R315" s="28">
        <v>1</v>
      </c>
      <c r="S315" s="35"/>
      <c r="T315" s="36" t="s">
        <v>8112</v>
      </c>
    </row>
    <row r="316" spans="1:20" s="14" customFormat="1" ht="12" x14ac:dyDescent="0.2">
      <c r="A316" s="28">
        <v>311</v>
      </c>
      <c r="B316" s="28" t="s">
        <v>3151</v>
      </c>
      <c r="C316" s="28" t="s">
        <v>8109</v>
      </c>
      <c r="D316" s="29" t="s">
        <v>8109</v>
      </c>
      <c r="E316" s="29"/>
      <c r="F316" s="30"/>
      <c r="G316" s="30"/>
      <c r="H316" s="31"/>
      <c r="I316" s="30"/>
      <c r="J316" s="30"/>
      <c r="K316" s="31"/>
      <c r="L316" s="32" t="s">
        <v>15</v>
      </c>
      <c r="M316" s="33">
        <v>408.35</v>
      </c>
      <c r="N316" s="32">
        <v>18</v>
      </c>
      <c r="O316" s="32" t="s">
        <v>3152</v>
      </c>
      <c r="P316" s="32" t="s">
        <v>3155</v>
      </c>
      <c r="Q316" s="37" t="s">
        <v>8114</v>
      </c>
      <c r="R316" s="28">
        <v>1</v>
      </c>
      <c r="S316" s="35"/>
      <c r="T316" s="36" t="s">
        <v>8112</v>
      </c>
    </row>
    <row r="317" spans="1:20" s="14" customFormat="1" ht="12" x14ac:dyDescent="0.2">
      <c r="A317" s="28">
        <v>312</v>
      </c>
      <c r="B317" s="28" t="s">
        <v>3151</v>
      </c>
      <c r="C317" s="28" t="s">
        <v>8109</v>
      </c>
      <c r="D317" s="29" t="s">
        <v>8123</v>
      </c>
      <c r="E317" s="29"/>
      <c r="F317" s="30"/>
      <c r="G317" s="30"/>
      <c r="H317" s="31"/>
      <c r="I317" s="30"/>
      <c r="J317" s="30"/>
      <c r="K317" s="31"/>
      <c r="L317" s="32" t="s">
        <v>15</v>
      </c>
      <c r="M317" s="33">
        <v>229</v>
      </c>
      <c r="N317" s="32">
        <v>18</v>
      </c>
      <c r="O317" s="32" t="s">
        <v>3152</v>
      </c>
      <c r="P317" s="32" t="s">
        <v>3155</v>
      </c>
      <c r="Q317" s="37" t="s">
        <v>8114</v>
      </c>
      <c r="R317" s="28">
        <v>1</v>
      </c>
      <c r="S317" s="35"/>
      <c r="T317" s="36" t="s">
        <v>8112</v>
      </c>
    </row>
    <row r="318" spans="1:20" s="14" customFormat="1" ht="12" x14ac:dyDescent="0.2">
      <c r="A318" s="28">
        <v>313</v>
      </c>
      <c r="B318" s="28" t="s">
        <v>3151</v>
      </c>
      <c r="C318" s="28" t="s">
        <v>8109</v>
      </c>
      <c r="D318" s="29" t="s">
        <v>8123</v>
      </c>
      <c r="E318" s="29"/>
      <c r="F318" s="30"/>
      <c r="G318" s="30"/>
      <c r="H318" s="31"/>
      <c r="I318" s="30"/>
      <c r="J318" s="30"/>
      <c r="K318" s="31"/>
      <c r="L318" s="32" t="s">
        <v>15</v>
      </c>
      <c r="M318" s="33">
        <v>205.75</v>
      </c>
      <c r="N318" s="32">
        <v>18</v>
      </c>
      <c r="O318" s="32" t="s">
        <v>3152</v>
      </c>
      <c r="P318" s="32" t="s">
        <v>3155</v>
      </c>
      <c r="Q318" s="37" t="s">
        <v>8114</v>
      </c>
      <c r="R318" s="28">
        <v>1</v>
      </c>
      <c r="S318" s="35"/>
      <c r="T318" s="36" t="s">
        <v>8112</v>
      </c>
    </row>
    <row r="319" spans="1:20" s="14" customFormat="1" ht="12" x14ac:dyDescent="0.2">
      <c r="A319" s="28">
        <v>314</v>
      </c>
      <c r="B319" s="28" t="s">
        <v>3151</v>
      </c>
      <c r="C319" s="28" t="s">
        <v>8109</v>
      </c>
      <c r="D319" s="29" t="s">
        <v>8123</v>
      </c>
      <c r="E319" s="29"/>
      <c r="F319" s="30"/>
      <c r="G319" s="30"/>
      <c r="H319" s="31"/>
      <c r="I319" s="30"/>
      <c r="J319" s="30"/>
      <c r="K319" s="31"/>
      <c r="L319" s="32" t="s">
        <v>15</v>
      </c>
      <c r="M319" s="33">
        <v>252.15</v>
      </c>
      <c r="N319" s="32">
        <v>18</v>
      </c>
      <c r="O319" s="32" t="s">
        <v>3152</v>
      </c>
      <c r="P319" s="32" t="s">
        <v>3155</v>
      </c>
      <c r="Q319" s="37" t="s">
        <v>8114</v>
      </c>
      <c r="R319" s="28">
        <v>1</v>
      </c>
      <c r="S319" s="35"/>
      <c r="T319" s="36" t="s">
        <v>8112</v>
      </c>
    </row>
    <row r="320" spans="1:20" s="14" customFormat="1" ht="12" x14ac:dyDescent="0.2">
      <c r="A320" s="28">
        <v>315</v>
      </c>
      <c r="B320" s="28" t="s">
        <v>3151</v>
      </c>
      <c r="C320" s="28" t="s">
        <v>8109</v>
      </c>
      <c r="D320" s="29" t="s">
        <v>8123</v>
      </c>
      <c r="E320" s="29"/>
      <c r="F320" s="30"/>
      <c r="G320" s="30"/>
      <c r="H320" s="31"/>
      <c r="I320" s="30"/>
      <c r="J320" s="30"/>
      <c r="K320" s="31"/>
      <c r="L320" s="32" t="s">
        <v>15</v>
      </c>
      <c r="M320" s="33">
        <v>196.1</v>
      </c>
      <c r="N320" s="32">
        <v>18</v>
      </c>
      <c r="O320" s="32" t="s">
        <v>3152</v>
      </c>
      <c r="P320" s="32" t="s">
        <v>3155</v>
      </c>
      <c r="Q320" s="37" t="s">
        <v>8114</v>
      </c>
      <c r="R320" s="28">
        <v>1</v>
      </c>
      <c r="S320" s="35"/>
      <c r="T320" s="36" t="s">
        <v>8112</v>
      </c>
    </row>
    <row r="321" spans="1:20" s="14" customFormat="1" ht="12" x14ac:dyDescent="0.2">
      <c r="A321" s="28">
        <v>316</v>
      </c>
      <c r="B321" s="28" t="s">
        <v>3151</v>
      </c>
      <c r="C321" s="28" t="s">
        <v>8109</v>
      </c>
      <c r="D321" s="29" t="s">
        <v>8123</v>
      </c>
      <c r="E321" s="29"/>
      <c r="F321" s="30"/>
      <c r="G321" s="30"/>
      <c r="H321" s="31"/>
      <c r="I321" s="30"/>
      <c r="J321" s="30"/>
      <c r="K321" s="31"/>
      <c r="L321" s="32" t="s">
        <v>15</v>
      </c>
      <c r="M321" s="33">
        <v>224.56</v>
      </c>
      <c r="N321" s="32">
        <v>18</v>
      </c>
      <c r="O321" s="32" t="s">
        <v>3152</v>
      </c>
      <c r="P321" s="32" t="s">
        <v>3155</v>
      </c>
      <c r="Q321" s="37" t="s">
        <v>8114</v>
      </c>
      <c r="R321" s="28">
        <v>1</v>
      </c>
      <c r="S321" s="35"/>
      <c r="T321" s="36" t="s">
        <v>8112</v>
      </c>
    </row>
    <row r="322" spans="1:20" s="14" customFormat="1" ht="12" x14ac:dyDescent="0.2">
      <c r="A322" s="28">
        <v>317</v>
      </c>
      <c r="B322" s="28" t="s">
        <v>3151</v>
      </c>
      <c r="C322" s="28" t="s">
        <v>8121</v>
      </c>
      <c r="D322" s="29" t="s">
        <v>8122</v>
      </c>
      <c r="E322" s="29"/>
      <c r="F322" s="30"/>
      <c r="G322" s="30"/>
      <c r="H322" s="31"/>
      <c r="I322" s="30"/>
      <c r="J322" s="30"/>
      <c r="K322" s="31"/>
      <c r="L322" s="32" t="s">
        <v>15</v>
      </c>
      <c r="M322" s="33">
        <v>190.78</v>
      </c>
      <c r="N322" s="32">
        <v>18</v>
      </c>
      <c r="O322" s="32" t="s">
        <v>3152</v>
      </c>
      <c r="P322" s="32" t="s">
        <v>3155</v>
      </c>
      <c r="Q322" s="37" t="s">
        <v>8114</v>
      </c>
      <c r="R322" s="28">
        <v>1</v>
      </c>
      <c r="S322" s="35"/>
      <c r="T322" s="36" t="s">
        <v>8112</v>
      </c>
    </row>
    <row r="323" spans="1:20" s="14" customFormat="1" ht="12" x14ac:dyDescent="0.2">
      <c r="A323" s="28">
        <v>318</v>
      </c>
      <c r="B323" s="28" t="s">
        <v>3151</v>
      </c>
      <c r="C323" s="28" t="s">
        <v>8121</v>
      </c>
      <c r="D323" s="29" t="s">
        <v>8122</v>
      </c>
      <c r="E323" s="29"/>
      <c r="F323" s="30"/>
      <c r="G323" s="30"/>
      <c r="H323" s="31"/>
      <c r="I323" s="30"/>
      <c r="J323" s="30"/>
      <c r="K323" s="31"/>
      <c r="L323" s="32" t="s">
        <v>15</v>
      </c>
      <c r="M323" s="33">
        <v>125.85</v>
      </c>
      <c r="N323" s="32">
        <v>18</v>
      </c>
      <c r="O323" s="32" t="s">
        <v>3152</v>
      </c>
      <c r="P323" s="32" t="s">
        <v>3155</v>
      </c>
      <c r="Q323" s="37" t="s">
        <v>8114</v>
      </c>
      <c r="R323" s="28">
        <v>1</v>
      </c>
      <c r="S323" s="35"/>
      <c r="T323" s="36" t="s">
        <v>8112</v>
      </c>
    </row>
    <row r="324" spans="1:20" s="14" customFormat="1" ht="12" x14ac:dyDescent="0.2">
      <c r="A324" s="28">
        <v>319</v>
      </c>
      <c r="B324" s="28" t="s">
        <v>3151</v>
      </c>
      <c r="C324" s="28" t="s">
        <v>8121</v>
      </c>
      <c r="D324" s="29" t="s">
        <v>8122</v>
      </c>
      <c r="E324" s="29"/>
      <c r="F324" s="30"/>
      <c r="G324" s="30"/>
      <c r="H324" s="31"/>
      <c r="I324" s="30"/>
      <c r="J324" s="30"/>
      <c r="K324" s="31"/>
      <c r="L324" s="32" t="s">
        <v>15</v>
      </c>
      <c r="M324" s="33">
        <v>96.68</v>
      </c>
      <c r="N324" s="32">
        <v>18</v>
      </c>
      <c r="O324" s="32" t="s">
        <v>3152</v>
      </c>
      <c r="P324" s="32" t="s">
        <v>3155</v>
      </c>
      <c r="Q324" s="37" t="s">
        <v>8114</v>
      </c>
      <c r="R324" s="28">
        <v>1</v>
      </c>
      <c r="S324" s="35"/>
      <c r="T324" s="36" t="s">
        <v>8112</v>
      </c>
    </row>
    <row r="325" spans="1:20" s="14" customFormat="1" ht="12" x14ac:dyDescent="0.2">
      <c r="A325" s="28">
        <v>320</v>
      </c>
      <c r="B325" s="28" t="s">
        <v>3151</v>
      </c>
      <c r="C325" s="28" t="s">
        <v>8121</v>
      </c>
      <c r="D325" s="29" t="s">
        <v>8122</v>
      </c>
      <c r="E325" s="29"/>
      <c r="F325" s="30"/>
      <c r="G325" s="30"/>
      <c r="H325" s="31"/>
      <c r="I325" s="30"/>
      <c r="J325" s="30"/>
      <c r="K325" s="31"/>
      <c r="L325" s="32" t="s">
        <v>15</v>
      </c>
      <c r="M325" s="33">
        <v>135.27000000000001</v>
      </c>
      <c r="N325" s="32">
        <v>18</v>
      </c>
      <c r="O325" s="32" t="s">
        <v>3152</v>
      </c>
      <c r="P325" s="32" t="s">
        <v>3155</v>
      </c>
      <c r="Q325" s="37" t="s">
        <v>8114</v>
      </c>
      <c r="R325" s="28">
        <v>1</v>
      </c>
      <c r="S325" s="35"/>
      <c r="T325" s="36" t="s">
        <v>8112</v>
      </c>
    </row>
    <row r="326" spans="1:20" s="14" customFormat="1" ht="12" x14ac:dyDescent="0.2">
      <c r="A326" s="28">
        <v>321</v>
      </c>
      <c r="B326" s="28" t="s">
        <v>3151</v>
      </c>
      <c r="C326" s="28" t="s">
        <v>8121</v>
      </c>
      <c r="D326" s="29" t="s">
        <v>8122</v>
      </c>
      <c r="E326" s="29"/>
      <c r="F326" s="30"/>
      <c r="G326" s="30"/>
      <c r="H326" s="31"/>
      <c r="I326" s="30"/>
      <c r="J326" s="30"/>
      <c r="K326" s="31"/>
      <c r="L326" s="32" t="s">
        <v>15</v>
      </c>
      <c r="M326" s="33">
        <v>161.12</v>
      </c>
      <c r="N326" s="32">
        <v>18</v>
      </c>
      <c r="O326" s="32" t="s">
        <v>3152</v>
      </c>
      <c r="P326" s="32" t="s">
        <v>3155</v>
      </c>
      <c r="Q326" s="37" t="s">
        <v>8114</v>
      </c>
      <c r="R326" s="28">
        <v>1</v>
      </c>
      <c r="S326" s="35"/>
      <c r="T326" s="36" t="s">
        <v>8112</v>
      </c>
    </row>
    <row r="327" spans="1:20" s="14" customFormat="1" ht="12" x14ac:dyDescent="0.2">
      <c r="A327" s="28">
        <v>322</v>
      </c>
      <c r="B327" s="28" t="s">
        <v>3151</v>
      </c>
      <c r="C327" s="28" t="s">
        <v>8109</v>
      </c>
      <c r="D327" s="29" t="s">
        <v>8110</v>
      </c>
      <c r="E327" s="29"/>
      <c r="F327" s="30"/>
      <c r="G327" s="30"/>
      <c r="H327" s="31"/>
      <c r="I327" s="30"/>
      <c r="J327" s="30"/>
      <c r="K327" s="31"/>
      <c r="L327" s="32" t="s">
        <v>15</v>
      </c>
      <c r="M327" s="33">
        <v>210.56</v>
      </c>
      <c r="N327" s="32">
        <v>18</v>
      </c>
      <c r="O327" s="32" t="s">
        <v>3152</v>
      </c>
      <c r="P327" s="32" t="s">
        <v>3155</v>
      </c>
      <c r="Q327" s="37" t="s">
        <v>8114</v>
      </c>
      <c r="R327" s="28">
        <v>1</v>
      </c>
      <c r="S327" s="35"/>
      <c r="T327" s="36" t="s">
        <v>8112</v>
      </c>
    </row>
    <row r="328" spans="1:20" s="14" customFormat="1" ht="12" x14ac:dyDescent="0.2">
      <c r="A328" s="28">
        <v>323</v>
      </c>
      <c r="B328" s="28" t="s">
        <v>3151</v>
      </c>
      <c r="C328" s="28" t="s">
        <v>8109</v>
      </c>
      <c r="D328" s="29" t="s">
        <v>8119</v>
      </c>
      <c r="E328" s="29"/>
      <c r="F328" s="30"/>
      <c r="G328" s="30"/>
      <c r="H328" s="31"/>
      <c r="I328" s="30"/>
      <c r="J328" s="30"/>
      <c r="K328" s="31"/>
      <c r="L328" s="32" t="s">
        <v>8091</v>
      </c>
      <c r="M328" s="33">
        <v>57.76</v>
      </c>
      <c r="N328" s="32">
        <v>11</v>
      </c>
      <c r="O328" s="32" t="s">
        <v>3152</v>
      </c>
      <c r="P328" s="32" t="s">
        <v>3155</v>
      </c>
      <c r="Q328" s="37" t="s">
        <v>5739</v>
      </c>
      <c r="R328" s="28">
        <v>4</v>
      </c>
      <c r="S328" s="35"/>
      <c r="T328" s="36" t="s">
        <v>8112</v>
      </c>
    </row>
    <row r="329" spans="1:20" s="14" customFormat="1" ht="12" x14ac:dyDescent="0.2">
      <c r="A329" s="28">
        <v>324</v>
      </c>
      <c r="B329" s="28" t="s">
        <v>3151</v>
      </c>
      <c r="C329" s="28" t="s">
        <v>8109</v>
      </c>
      <c r="D329" s="29" t="s">
        <v>8119</v>
      </c>
      <c r="E329" s="29"/>
      <c r="F329" s="30"/>
      <c r="G329" s="30"/>
      <c r="H329" s="31"/>
      <c r="I329" s="30"/>
      <c r="J329" s="30"/>
      <c r="K329" s="31"/>
      <c r="L329" s="32" t="s">
        <v>8091</v>
      </c>
      <c r="M329" s="33">
        <v>46.48</v>
      </c>
      <c r="N329" s="32">
        <v>11</v>
      </c>
      <c r="O329" s="32" t="s">
        <v>3152</v>
      </c>
      <c r="P329" s="32" t="s">
        <v>3155</v>
      </c>
      <c r="Q329" s="37" t="s">
        <v>5739</v>
      </c>
      <c r="R329" s="28">
        <v>4</v>
      </c>
      <c r="S329" s="35"/>
      <c r="T329" s="36" t="s">
        <v>8112</v>
      </c>
    </row>
    <row r="330" spans="1:20" s="14" customFormat="1" ht="12" x14ac:dyDescent="0.2">
      <c r="A330" s="28">
        <v>325</v>
      </c>
      <c r="B330" s="28" t="s">
        <v>3151</v>
      </c>
      <c r="C330" s="28" t="s">
        <v>8109</v>
      </c>
      <c r="D330" s="29" t="s">
        <v>8119</v>
      </c>
      <c r="E330" s="29"/>
      <c r="F330" s="30"/>
      <c r="G330" s="30"/>
      <c r="H330" s="31"/>
      <c r="I330" s="30"/>
      <c r="J330" s="30"/>
      <c r="K330" s="31"/>
      <c r="L330" s="32" t="s">
        <v>8091</v>
      </c>
      <c r="M330" s="33">
        <v>47</v>
      </c>
      <c r="N330" s="32">
        <v>11</v>
      </c>
      <c r="O330" s="32" t="s">
        <v>3152</v>
      </c>
      <c r="P330" s="32" t="s">
        <v>3155</v>
      </c>
      <c r="Q330" s="37" t="s">
        <v>5739</v>
      </c>
      <c r="R330" s="28">
        <v>4</v>
      </c>
      <c r="S330" s="35"/>
      <c r="T330" s="36" t="s">
        <v>8112</v>
      </c>
    </row>
    <row r="331" spans="1:20" s="14" customFormat="1" ht="12" x14ac:dyDescent="0.2">
      <c r="A331" s="28">
        <v>326</v>
      </c>
      <c r="B331" s="28" t="s">
        <v>3151</v>
      </c>
      <c r="C331" s="28" t="s">
        <v>8109</v>
      </c>
      <c r="D331" s="29" t="s">
        <v>8119</v>
      </c>
      <c r="E331" s="29"/>
      <c r="F331" s="30"/>
      <c r="G331" s="30"/>
      <c r="H331" s="31"/>
      <c r="I331" s="30"/>
      <c r="J331" s="30"/>
      <c r="K331" s="31"/>
      <c r="L331" s="32" t="s">
        <v>8091</v>
      </c>
      <c r="M331" s="33">
        <v>24.29</v>
      </c>
      <c r="N331" s="32">
        <v>11</v>
      </c>
      <c r="O331" s="32" t="s">
        <v>3152</v>
      </c>
      <c r="P331" s="32" t="s">
        <v>3155</v>
      </c>
      <c r="Q331" s="37" t="s">
        <v>5739</v>
      </c>
      <c r="R331" s="28">
        <v>4</v>
      </c>
      <c r="S331" s="35"/>
      <c r="T331" s="36" t="s">
        <v>8112</v>
      </c>
    </row>
    <row r="332" spans="1:20" s="14" customFormat="1" ht="12" x14ac:dyDescent="0.2">
      <c r="A332" s="28">
        <v>327</v>
      </c>
      <c r="B332" s="28" t="s">
        <v>3151</v>
      </c>
      <c r="C332" s="28" t="s">
        <v>8109</v>
      </c>
      <c r="D332" s="29" t="s">
        <v>8119</v>
      </c>
      <c r="E332" s="29"/>
      <c r="F332" s="30"/>
      <c r="G332" s="30"/>
      <c r="H332" s="31"/>
      <c r="I332" s="30"/>
      <c r="J332" s="30"/>
      <c r="K332" s="31"/>
      <c r="L332" s="32" t="s">
        <v>8091</v>
      </c>
      <c r="M332" s="33">
        <v>28.56</v>
      </c>
      <c r="N332" s="32">
        <v>11</v>
      </c>
      <c r="O332" s="32" t="s">
        <v>3152</v>
      </c>
      <c r="P332" s="32" t="s">
        <v>3155</v>
      </c>
      <c r="Q332" s="37" t="s">
        <v>5739</v>
      </c>
      <c r="R332" s="28">
        <v>4</v>
      </c>
      <c r="S332" s="35"/>
      <c r="T332" s="36" t="s">
        <v>8112</v>
      </c>
    </row>
    <row r="333" spans="1:20" s="14" customFormat="1" ht="12" x14ac:dyDescent="0.2">
      <c r="A333" s="28">
        <v>328</v>
      </c>
      <c r="B333" s="28" t="s">
        <v>3151</v>
      </c>
      <c r="C333" s="28" t="s">
        <v>8109</v>
      </c>
      <c r="D333" s="29" t="s">
        <v>8120</v>
      </c>
      <c r="E333" s="29"/>
      <c r="F333" s="30"/>
      <c r="G333" s="30"/>
      <c r="H333" s="31"/>
      <c r="I333" s="30"/>
      <c r="J333" s="30"/>
      <c r="K333" s="31"/>
      <c r="L333" s="32" t="s">
        <v>8091</v>
      </c>
      <c r="M333" s="33">
        <v>16.190000000000001</v>
      </c>
      <c r="N333" s="32">
        <v>9</v>
      </c>
      <c r="O333" s="32" t="s">
        <v>3152</v>
      </c>
      <c r="P333" s="32" t="s">
        <v>3155</v>
      </c>
      <c r="Q333" s="37" t="s">
        <v>5735</v>
      </c>
      <c r="R333" s="28">
        <v>4</v>
      </c>
      <c r="S333" s="35"/>
      <c r="T333" s="36" t="s">
        <v>8112</v>
      </c>
    </row>
    <row r="334" spans="1:20" s="14" customFormat="1" ht="12" x14ac:dyDescent="0.2">
      <c r="A334" s="28">
        <v>329</v>
      </c>
      <c r="B334" s="28" t="s">
        <v>3151</v>
      </c>
      <c r="C334" s="28" t="s">
        <v>8109</v>
      </c>
      <c r="D334" s="29" t="s">
        <v>8120</v>
      </c>
      <c r="E334" s="29"/>
      <c r="F334" s="30"/>
      <c r="G334" s="30"/>
      <c r="H334" s="31"/>
      <c r="I334" s="30"/>
      <c r="J334" s="30"/>
      <c r="K334" s="31"/>
      <c r="L334" s="32" t="s">
        <v>8091</v>
      </c>
      <c r="M334" s="33">
        <v>8.39</v>
      </c>
      <c r="N334" s="32">
        <v>11</v>
      </c>
      <c r="O334" s="32" t="s">
        <v>3152</v>
      </c>
      <c r="P334" s="32" t="s">
        <v>3155</v>
      </c>
      <c r="Q334" s="37" t="s">
        <v>5739</v>
      </c>
      <c r="R334" s="28">
        <v>4</v>
      </c>
      <c r="S334" s="35"/>
      <c r="T334" s="36" t="s">
        <v>8112</v>
      </c>
    </row>
    <row r="335" spans="1:20" s="14" customFormat="1" ht="12" x14ac:dyDescent="0.2">
      <c r="A335" s="28">
        <v>330</v>
      </c>
      <c r="B335" s="28" t="s">
        <v>3151</v>
      </c>
      <c r="C335" s="28" t="s">
        <v>8109</v>
      </c>
      <c r="D335" s="29" t="s">
        <v>8120</v>
      </c>
      <c r="E335" s="29"/>
      <c r="F335" s="30"/>
      <c r="G335" s="30"/>
      <c r="H335" s="31"/>
      <c r="I335" s="30"/>
      <c r="J335" s="30"/>
      <c r="K335" s="31"/>
      <c r="L335" s="32" t="s">
        <v>8091</v>
      </c>
      <c r="M335" s="33">
        <v>25.1</v>
      </c>
      <c r="N335" s="32">
        <v>9</v>
      </c>
      <c r="O335" s="32" t="s">
        <v>3152</v>
      </c>
      <c r="P335" s="32" t="s">
        <v>3155</v>
      </c>
      <c r="Q335" s="37" t="s">
        <v>5735</v>
      </c>
      <c r="R335" s="28">
        <v>4</v>
      </c>
      <c r="S335" s="35"/>
      <c r="T335" s="36" t="s">
        <v>8112</v>
      </c>
    </row>
    <row r="336" spans="1:20" s="14" customFormat="1" ht="12" x14ac:dyDescent="0.2">
      <c r="A336" s="28">
        <v>331</v>
      </c>
      <c r="B336" s="28" t="s">
        <v>3151</v>
      </c>
      <c r="C336" s="28" t="s">
        <v>8109</v>
      </c>
      <c r="D336" s="29" t="s">
        <v>8120</v>
      </c>
      <c r="E336" s="29"/>
      <c r="F336" s="30"/>
      <c r="G336" s="30"/>
      <c r="H336" s="31"/>
      <c r="I336" s="30"/>
      <c r="J336" s="30"/>
      <c r="K336" s="31"/>
      <c r="L336" s="32" t="s">
        <v>8091</v>
      </c>
      <c r="M336" s="33">
        <v>22.11</v>
      </c>
      <c r="N336" s="32">
        <v>11</v>
      </c>
      <c r="O336" s="32" t="s">
        <v>3152</v>
      </c>
      <c r="P336" s="32" t="s">
        <v>3155</v>
      </c>
      <c r="Q336" s="37" t="s">
        <v>5739</v>
      </c>
      <c r="R336" s="28">
        <v>4</v>
      </c>
      <c r="S336" s="35"/>
      <c r="T336" s="36" t="s">
        <v>8112</v>
      </c>
    </row>
    <row r="337" spans="1:20" s="14" customFormat="1" ht="12" x14ac:dyDescent="0.2">
      <c r="A337" s="28">
        <v>332</v>
      </c>
      <c r="B337" s="28" t="s">
        <v>3151</v>
      </c>
      <c r="C337" s="28" t="s">
        <v>8109</v>
      </c>
      <c r="D337" s="29" t="s">
        <v>8120</v>
      </c>
      <c r="E337" s="29"/>
      <c r="F337" s="30"/>
      <c r="G337" s="30"/>
      <c r="H337" s="31"/>
      <c r="I337" s="30"/>
      <c r="J337" s="30"/>
      <c r="K337" s="31"/>
      <c r="L337" s="32" t="s">
        <v>8091</v>
      </c>
      <c r="M337" s="33">
        <v>24.51</v>
      </c>
      <c r="N337" s="32">
        <v>11</v>
      </c>
      <c r="O337" s="32" t="s">
        <v>3152</v>
      </c>
      <c r="P337" s="32" t="s">
        <v>3155</v>
      </c>
      <c r="Q337" s="37" t="s">
        <v>5739</v>
      </c>
      <c r="R337" s="28">
        <v>4</v>
      </c>
      <c r="S337" s="35"/>
      <c r="T337" s="36" t="s">
        <v>8112</v>
      </c>
    </row>
    <row r="338" spans="1:20" s="14" customFormat="1" ht="12" x14ac:dyDescent="0.2">
      <c r="A338" s="28">
        <v>333</v>
      </c>
      <c r="B338" s="28" t="s">
        <v>3151</v>
      </c>
      <c r="C338" s="28" t="s">
        <v>8109</v>
      </c>
      <c r="D338" s="29" t="s">
        <v>8120</v>
      </c>
      <c r="E338" s="29"/>
      <c r="F338" s="30"/>
      <c r="G338" s="30"/>
      <c r="H338" s="31"/>
      <c r="I338" s="30"/>
      <c r="J338" s="30"/>
      <c r="K338" s="31"/>
      <c r="L338" s="32" t="s">
        <v>8091</v>
      </c>
      <c r="M338" s="33">
        <v>24.56</v>
      </c>
      <c r="N338" s="32">
        <v>9</v>
      </c>
      <c r="O338" s="32" t="s">
        <v>3152</v>
      </c>
      <c r="P338" s="32" t="s">
        <v>3155</v>
      </c>
      <c r="Q338" s="37" t="s">
        <v>5735</v>
      </c>
      <c r="R338" s="28">
        <v>4</v>
      </c>
      <c r="S338" s="35"/>
      <c r="T338" s="36" t="s">
        <v>8112</v>
      </c>
    </row>
    <row r="339" spans="1:20" s="14" customFormat="1" ht="12" x14ac:dyDescent="0.2">
      <c r="A339" s="28">
        <v>334</v>
      </c>
      <c r="B339" s="28" t="s">
        <v>3151</v>
      </c>
      <c r="C339" s="28" t="s">
        <v>8109</v>
      </c>
      <c r="D339" s="29" t="s">
        <v>8120</v>
      </c>
      <c r="E339" s="29"/>
      <c r="F339" s="30"/>
      <c r="G339" s="30"/>
      <c r="H339" s="31"/>
      <c r="I339" s="30"/>
      <c r="J339" s="30"/>
      <c r="K339" s="31"/>
      <c r="L339" s="32" t="s">
        <v>8091</v>
      </c>
      <c r="M339" s="33">
        <v>27.89</v>
      </c>
      <c r="N339" s="32">
        <v>11</v>
      </c>
      <c r="O339" s="32" t="s">
        <v>3152</v>
      </c>
      <c r="P339" s="32" t="s">
        <v>3155</v>
      </c>
      <c r="Q339" s="37" t="s">
        <v>5739</v>
      </c>
      <c r="R339" s="28">
        <v>4</v>
      </c>
      <c r="S339" s="35"/>
      <c r="T339" s="36" t="s">
        <v>8112</v>
      </c>
    </row>
    <row r="340" spans="1:20" s="14" customFormat="1" ht="12" x14ac:dyDescent="0.2">
      <c r="A340" s="28">
        <v>335</v>
      </c>
      <c r="B340" s="28" t="s">
        <v>3151</v>
      </c>
      <c r="C340" s="28" t="s">
        <v>8109</v>
      </c>
      <c r="D340" s="29" t="s">
        <v>8120</v>
      </c>
      <c r="E340" s="29"/>
      <c r="F340" s="30"/>
      <c r="G340" s="30"/>
      <c r="H340" s="31"/>
      <c r="I340" s="30"/>
      <c r="J340" s="30"/>
      <c r="K340" s="31"/>
      <c r="L340" s="32" t="s">
        <v>8091</v>
      </c>
      <c r="M340" s="33">
        <v>45.41</v>
      </c>
      <c r="N340" s="32">
        <v>9</v>
      </c>
      <c r="O340" s="32" t="s">
        <v>3152</v>
      </c>
      <c r="P340" s="32" t="s">
        <v>3155</v>
      </c>
      <c r="Q340" s="37" t="s">
        <v>5735</v>
      </c>
      <c r="R340" s="28">
        <v>4</v>
      </c>
      <c r="S340" s="35"/>
      <c r="T340" s="36" t="s">
        <v>8112</v>
      </c>
    </row>
    <row r="341" spans="1:20" s="14" customFormat="1" ht="12" x14ac:dyDescent="0.2">
      <c r="A341" s="28">
        <v>336</v>
      </c>
      <c r="B341" s="28" t="s">
        <v>3151</v>
      </c>
      <c r="C341" s="28" t="s">
        <v>8109</v>
      </c>
      <c r="D341" s="29" t="s">
        <v>8120</v>
      </c>
      <c r="E341" s="29"/>
      <c r="F341" s="30"/>
      <c r="G341" s="30"/>
      <c r="H341" s="31"/>
      <c r="I341" s="30"/>
      <c r="J341" s="30"/>
      <c r="K341" s="31"/>
      <c r="L341" s="32" t="s">
        <v>8091</v>
      </c>
      <c r="M341" s="33">
        <v>36.799999999999997</v>
      </c>
      <c r="N341" s="32">
        <v>11</v>
      </c>
      <c r="O341" s="32" t="s">
        <v>3152</v>
      </c>
      <c r="P341" s="32" t="s">
        <v>3155</v>
      </c>
      <c r="Q341" s="37" t="s">
        <v>5739</v>
      </c>
      <c r="R341" s="28">
        <v>4</v>
      </c>
      <c r="S341" s="35"/>
      <c r="T341" s="36" t="s">
        <v>8112</v>
      </c>
    </row>
    <row r="342" spans="1:20" s="14" customFormat="1" ht="12" x14ac:dyDescent="0.2">
      <c r="A342" s="28">
        <v>337</v>
      </c>
      <c r="B342" s="28" t="s">
        <v>3151</v>
      </c>
      <c r="C342" s="28" t="s">
        <v>8109</v>
      </c>
      <c r="D342" s="29" t="s">
        <v>8120</v>
      </c>
      <c r="E342" s="29"/>
      <c r="F342" s="30"/>
      <c r="G342" s="30"/>
      <c r="H342" s="31"/>
      <c r="I342" s="30"/>
      <c r="J342" s="30"/>
      <c r="K342" s="31"/>
      <c r="L342" s="32" t="s">
        <v>8091</v>
      </c>
      <c r="M342" s="33">
        <v>33.479999999999997</v>
      </c>
      <c r="N342" s="32">
        <v>9</v>
      </c>
      <c r="O342" s="32" t="s">
        <v>3152</v>
      </c>
      <c r="P342" s="32" t="s">
        <v>3155</v>
      </c>
      <c r="Q342" s="37" t="s">
        <v>5735</v>
      </c>
      <c r="R342" s="28">
        <v>4</v>
      </c>
      <c r="S342" s="35"/>
      <c r="T342" s="36" t="s">
        <v>8112</v>
      </c>
    </row>
    <row r="343" spans="1:20" s="14" customFormat="1" ht="12" x14ac:dyDescent="0.2">
      <c r="A343" s="28">
        <v>338</v>
      </c>
      <c r="B343" s="28" t="s">
        <v>3151</v>
      </c>
      <c r="C343" s="28" t="s">
        <v>8109</v>
      </c>
      <c r="D343" s="29" t="s">
        <v>8120</v>
      </c>
      <c r="E343" s="29"/>
      <c r="F343" s="30"/>
      <c r="G343" s="30"/>
      <c r="H343" s="31"/>
      <c r="I343" s="30"/>
      <c r="J343" s="30"/>
      <c r="K343" s="31"/>
      <c r="L343" s="32" t="s">
        <v>8091</v>
      </c>
      <c r="M343" s="33">
        <v>14</v>
      </c>
      <c r="N343" s="32">
        <v>11</v>
      </c>
      <c r="O343" s="32" t="s">
        <v>3152</v>
      </c>
      <c r="P343" s="32" t="s">
        <v>3155</v>
      </c>
      <c r="Q343" s="37" t="s">
        <v>5739</v>
      </c>
      <c r="R343" s="28">
        <v>4</v>
      </c>
      <c r="S343" s="35"/>
      <c r="T343" s="36" t="s">
        <v>8112</v>
      </c>
    </row>
    <row r="344" spans="1:20" s="14" customFormat="1" ht="12" x14ac:dyDescent="0.2">
      <c r="A344" s="28">
        <v>339</v>
      </c>
      <c r="B344" s="28" t="s">
        <v>3151</v>
      </c>
      <c r="C344" s="28" t="s">
        <v>8109</v>
      </c>
      <c r="D344" s="29" t="s">
        <v>8120</v>
      </c>
      <c r="E344" s="29"/>
      <c r="F344" s="30"/>
      <c r="G344" s="30"/>
      <c r="H344" s="31"/>
      <c r="I344" s="30"/>
      <c r="J344" s="30"/>
      <c r="K344" s="31"/>
      <c r="L344" s="32" t="s">
        <v>8091</v>
      </c>
      <c r="M344" s="33">
        <v>24.29</v>
      </c>
      <c r="N344" s="32">
        <v>11</v>
      </c>
      <c r="O344" s="32" t="s">
        <v>3152</v>
      </c>
      <c r="P344" s="32" t="s">
        <v>3155</v>
      </c>
      <c r="Q344" s="37" t="s">
        <v>5739</v>
      </c>
      <c r="R344" s="28">
        <v>4</v>
      </c>
      <c r="S344" s="35"/>
      <c r="T344" s="36" t="s">
        <v>8112</v>
      </c>
    </row>
    <row r="345" spans="1:20" s="14" customFormat="1" ht="12" x14ac:dyDescent="0.2">
      <c r="A345" s="28">
        <v>340</v>
      </c>
      <c r="B345" s="28" t="s">
        <v>3151</v>
      </c>
      <c r="C345" s="28" t="s">
        <v>8115</v>
      </c>
      <c r="D345" s="29" t="s">
        <v>8118</v>
      </c>
      <c r="E345" s="29"/>
      <c r="F345" s="30"/>
      <c r="G345" s="30"/>
      <c r="H345" s="31"/>
      <c r="I345" s="30"/>
      <c r="J345" s="30"/>
      <c r="K345" s="31"/>
      <c r="L345" s="32" t="s">
        <v>8091</v>
      </c>
      <c r="M345" s="33">
        <v>14</v>
      </c>
      <c r="N345" s="32">
        <v>8</v>
      </c>
      <c r="O345" s="32" t="s">
        <v>3152</v>
      </c>
      <c r="P345" s="32" t="s">
        <v>3155</v>
      </c>
      <c r="Q345" s="37" t="s">
        <v>5729</v>
      </c>
      <c r="R345" s="28">
        <v>3</v>
      </c>
      <c r="S345" s="35"/>
      <c r="T345" s="36" t="s">
        <v>8112</v>
      </c>
    </row>
    <row r="346" spans="1:20" s="14" customFormat="1" ht="12" x14ac:dyDescent="0.2">
      <c r="A346" s="28">
        <v>341</v>
      </c>
      <c r="B346" s="28" t="s">
        <v>3151</v>
      </c>
      <c r="C346" s="28" t="s">
        <v>8115</v>
      </c>
      <c r="D346" s="29" t="s">
        <v>8118</v>
      </c>
      <c r="E346" s="29"/>
      <c r="F346" s="30"/>
      <c r="G346" s="30"/>
      <c r="H346" s="31"/>
      <c r="I346" s="30"/>
      <c r="J346" s="30"/>
      <c r="K346" s="31"/>
      <c r="L346" s="32" t="s">
        <v>8091</v>
      </c>
      <c r="M346" s="33">
        <v>33.99</v>
      </c>
      <c r="N346" s="32">
        <v>8</v>
      </c>
      <c r="O346" s="32" t="s">
        <v>3152</v>
      </c>
      <c r="P346" s="32" t="s">
        <v>3155</v>
      </c>
      <c r="Q346" s="37" t="s">
        <v>5729</v>
      </c>
      <c r="R346" s="28">
        <v>3</v>
      </c>
      <c r="S346" s="35"/>
      <c r="T346" s="36" t="s">
        <v>8112</v>
      </c>
    </row>
    <row r="347" spans="1:20" s="14" customFormat="1" ht="12" x14ac:dyDescent="0.2">
      <c r="A347" s="28">
        <v>342</v>
      </c>
      <c r="B347" s="28" t="s">
        <v>3151</v>
      </c>
      <c r="C347" s="28" t="s">
        <v>8115</v>
      </c>
      <c r="D347" s="29" t="s">
        <v>8118</v>
      </c>
      <c r="E347" s="29"/>
      <c r="F347" s="30"/>
      <c r="G347" s="30"/>
      <c r="H347" s="31"/>
      <c r="I347" s="30"/>
      <c r="J347" s="30"/>
      <c r="K347" s="31"/>
      <c r="L347" s="32" t="s">
        <v>8091</v>
      </c>
      <c r="M347" s="33">
        <v>37.32</v>
      </c>
      <c r="N347" s="32">
        <v>8</v>
      </c>
      <c r="O347" s="32" t="s">
        <v>3152</v>
      </c>
      <c r="P347" s="32" t="s">
        <v>3155</v>
      </c>
      <c r="Q347" s="37" t="s">
        <v>5729</v>
      </c>
      <c r="R347" s="28">
        <v>3</v>
      </c>
      <c r="S347" s="35"/>
      <c r="T347" s="36" t="s">
        <v>8112</v>
      </c>
    </row>
    <row r="348" spans="1:20" s="14" customFormat="1" ht="12" x14ac:dyDescent="0.2">
      <c r="A348" s="28">
        <v>343</v>
      </c>
      <c r="B348" s="28" t="s">
        <v>3151</v>
      </c>
      <c r="C348" s="28" t="s">
        <v>8115</v>
      </c>
      <c r="D348" s="29" t="s">
        <v>8118</v>
      </c>
      <c r="E348" s="29"/>
      <c r="F348" s="30"/>
      <c r="G348" s="30"/>
      <c r="H348" s="31"/>
      <c r="I348" s="30"/>
      <c r="J348" s="30"/>
      <c r="K348" s="31"/>
      <c r="L348" s="32" t="s">
        <v>8091</v>
      </c>
      <c r="M348" s="33">
        <v>28.79</v>
      </c>
      <c r="N348" s="32">
        <v>9</v>
      </c>
      <c r="O348" s="32" t="s">
        <v>3152</v>
      </c>
      <c r="P348" s="32" t="s">
        <v>3155</v>
      </c>
      <c r="Q348" s="37" t="s">
        <v>5735</v>
      </c>
      <c r="R348" s="28">
        <v>4</v>
      </c>
      <c r="S348" s="35"/>
      <c r="T348" s="36" t="s">
        <v>8112</v>
      </c>
    </row>
    <row r="349" spans="1:20" s="14" customFormat="1" ht="12" x14ac:dyDescent="0.2">
      <c r="A349" s="28">
        <v>344</v>
      </c>
      <c r="B349" s="28" t="s">
        <v>3151</v>
      </c>
      <c r="C349" s="28" t="s">
        <v>8115</v>
      </c>
      <c r="D349" s="29" t="s">
        <v>8118</v>
      </c>
      <c r="E349" s="29"/>
      <c r="F349" s="30"/>
      <c r="G349" s="30"/>
      <c r="H349" s="31"/>
      <c r="I349" s="30"/>
      <c r="J349" s="30"/>
      <c r="K349" s="31"/>
      <c r="L349" s="32" t="s">
        <v>8091</v>
      </c>
      <c r="M349" s="33">
        <v>38.42</v>
      </c>
      <c r="N349" s="32">
        <v>9</v>
      </c>
      <c r="O349" s="32" t="s">
        <v>3152</v>
      </c>
      <c r="P349" s="32" t="s">
        <v>3155</v>
      </c>
      <c r="Q349" s="37" t="s">
        <v>5735</v>
      </c>
      <c r="R349" s="28">
        <v>4</v>
      </c>
      <c r="S349" s="35"/>
      <c r="T349" s="36" t="s">
        <v>8112</v>
      </c>
    </row>
    <row r="350" spans="1:20" s="14" customFormat="1" ht="12" x14ac:dyDescent="0.2">
      <c r="A350" s="28">
        <v>345</v>
      </c>
      <c r="B350" s="28" t="s">
        <v>3151</v>
      </c>
      <c r="C350" s="28" t="s">
        <v>8115</v>
      </c>
      <c r="D350" s="29" t="s">
        <v>8118</v>
      </c>
      <c r="E350" s="29"/>
      <c r="F350" s="30"/>
      <c r="G350" s="30"/>
      <c r="H350" s="31"/>
      <c r="I350" s="30"/>
      <c r="J350" s="30"/>
      <c r="K350" s="31"/>
      <c r="L350" s="32" t="s">
        <v>8091</v>
      </c>
      <c r="M350" s="33">
        <v>28.28</v>
      </c>
      <c r="N350" s="32">
        <v>9</v>
      </c>
      <c r="O350" s="32" t="s">
        <v>3152</v>
      </c>
      <c r="P350" s="32" t="s">
        <v>3155</v>
      </c>
      <c r="Q350" s="37" t="s">
        <v>5735</v>
      </c>
      <c r="R350" s="28">
        <v>4</v>
      </c>
      <c r="S350" s="35"/>
      <c r="T350" s="36" t="s">
        <v>8112</v>
      </c>
    </row>
    <row r="351" spans="1:20" s="14" customFormat="1" ht="12" x14ac:dyDescent="0.2">
      <c r="A351" s="28">
        <v>346</v>
      </c>
      <c r="B351" s="28" t="s">
        <v>3151</v>
      </c>
      <c r="C351" s="28" t="s">
        <v>8115</v>
      </c>
      <c r="D351" s="29" t="s">
        <v>8118</v>
      </c>
      <c r="E351" s="29"/>
      <c r="F351" s="30"/>
      <c r="G351" s="30"/>
      <c r="H351" s="31"/>
      <c r="I351" s="30"/>
      <c r="J351" s="30"/>
      <c r="K351" s="31"/>
      <c r="L351" s="32" t="s">
        <v>8091</v>
      </c>
      <c r="M351" s="33">
        <v>36.89</v>
      </c>
      <c r="N351" s="32">
        <v>9</v>
      </c>
      <c r="O351" s="32" t="s">
        <v>3152</v>
      </c>
      <c r="P351" s="32" t="s">
        <v>3155</v>
      </c>
      <c r="Q351" s="37" t="s">
        <v>5735</v>
      </c>
      <c r="R351" s="28">
        <v>4</v>
      </c>
      <c r="S351" s="35"/>
      <c r="T351" s="36" t="s">
        <v>8112</v>
      </c>
    </row>
    <row r="352" spans="1:20" s="14" customFormat="1" ht="12" x14ac:dyDescent="0.2">
      <c r="A352" s="28">
        <v>347</v>
      </c>
      <c r="B352" s="28" t="s">
        <v>3151</v>
      </c>
      <c r="C352" s="28" t="s">
        <v>8115</v>
      </c>
      <c r="D352" s="29" t="s">
        <v>8118</v>
      </c>
      <c r="E352" s="29"/>
      <c r="F352" s="30"/>
      <c r="G352" s="30"/>
      <c r="H352" s="31"/>
      <c r="I352" s="30"/>
      <c r="J352" s="30"/>
      <c r="K352" s="31"/>
      <c r="L352" s="32" t="s">
        <v>8091</v>
      </c>
      <c r="M352" s="33">
        <v>31.44</v>
      </c>
      <c r="N352" s="32">
        <v>9</v>
      </c>
      <c r="O352" s="32" t="s">
        <v>3152</v>
      </c>
      <c r="P352" s="32" t="s">
        <v>3155</v>
      </c>
      <c r="Q352" s="37" t="s">
        <v>5735</v>
      </c>
      <c r="R352" s="28">
        <v>4</v>
      </c>
      <c r="S352" s="35"/>
      <c r="T352" s="36" t="s">
        <v>8112</v>
      </c>
    </row>
    <row r="353" spans="1:20" s="14" customFormat="1" ht="12" x14ac:dyDescent="0.2">
      <c r="A353" s="28">
        <v>348</v>
      </c>
      <c r="B353" s="28" t="s">
        <v>3151</v>
      </c>
      <c r="C353" s="28" t="s">
        <v>8115</v>
      </c>
      <c r="D353" s="29" t="s">
        <v>8118</v>
      </c>
      <c r="E353" s="29"/>
      <c r="F353" s="30"/>
      <c r="G353" s="30"/>
      <c r="H353" s="31"/>
      <c r="I353" s="30"/>
      <c r="J353" s="30"/>
      <c r="K353" s="31"/>
      <c r="L353" s="32" t="s">
        <v>8091</v>
      </c>
      <c r="M353" s="33">
        <v>21.79</v>
      </c>
      <c r="N353" s="32">
        <v>9</v>
      </c>
      <c r="O353" s="32" t="s">
        <v>3152</v>
      </c>
      <c r="P353" s="32" t="s">
        <v>3155</v>
      </c>
      <c r="Q353" s="37" t="s">
        <v>5735</v>
      </c>
      <c r="R353" s="28">
        <v>4</v>
      </c>
      <c r="S353" s="35"/>
      <c r="T353" s="36" t="s">
        <v>8112</v>
      </c>
    </row>
    <row r="354" spans="1:20" s="14" customFormat="1" ht="12" x14ac:dyDescent="0.2">
      <c r="A354" s="28">
        <v>349</v>
      </c>
      <c r="B354" s="28" t="s">
        <v>3151</v>
      </c>
      <c r="C354" s="28" t="s">
        <v>8115</v>
      </c>
      <c r="D354" s="29" t="s">
        <v>8118</v>
      </c>
      <c r="E354" s="29"/>
      <c r="F354" s="30"/>
      <c r="G354" s="30"/>
      <c r="H354" s="31"/>
      <c r="I354" s="30"/>
      <c r="J354" s="30"/>
      <c r="K354" s="31"/>
      <c r="L354" s="32" t="s">
        <v>8091</v>
      </c>
      <c r="M354" s="33">
        <v>36.840000000000003</v>
      </c>
      <c r="N354" s="32">
        <v>8</v>
      </c>
      <c r="O354" s="32" t="s">
        <v>3152</v>
      </c>
      <c r="P354" s="32" t="s">
        <v>3155</v>
      </c>
      <c r="Q354" s="37" t="s">
        <v>5729</v>
      </c>
      <c r="R354" s="28">
        <v>3</v>
      </c>
      <c r="S354" s="35"/>
      <c r="T354" s="36" t="s">
        <v>8112</v>
      </c>
    </row>
    <row r="355" spans="1:20" s="14" customFormat="1" ht="12" x14ac:dyDescent="0.2">
      <c r="A355" s="28">
        <v>350</v>
      </c>
      <c r="B355" s="28" t="s">
        <v>3151</v>
      </c>
      <c r="C355" s="28" t="s">
        <v>8115</v>
      </c>
      <c r="D355" s="29" t="s">
        <v>8118</v>
      </c>
      <c r="E355" s="29"/>
      <c r="F355" s="30"/>
      <c r="G355" s="30"/>
      <c r="H355" s="31"/>
      <c r="I355" s="30"/>
      <c r="J355" s="30"/>
      <c r="K355" s="31"/>
      <c r="L355" s="32" t="s">
        <v>8091</v>
      </c>
      <c r="M355" s="33">
        <v>35.17</v>
      </c>
      <c r="N355" s="32">
        <v>8</v>
      </c>
      <c r="O355" s="32" t="s">
        <v>3152</v>
      </c>
      <c r="P355" s="32" t="s">
        <v>3155</v>
      </c>
      <c r="Q355" s="37" t="s">
        <v>5729</v>
      </c>
      <c r="R355" s="28">
        <v>3</v>
      </c>
      <c r="S355" s="35"/>
      <c r="T355" s="36" t="s">
        <v>8112</v>
      </c>
    </row>
    <row r="356" spans="1:20" s="14" customFormat="1" ht="12" x14ac:dyDescent="0.2">
      <c r="A356" s="28">
        <v>351</v>
      </c>
      <c r="B356" s="28" t="s">
        <v>3151</v>
      </c>
      <c r="C356" s="28" t="s">
        <v>8115</v>
      </c>
      <c r="D356" s="29" t="s">
        <v>8118</v>
      </c>
      <c r="E356" s="29"/>
      <c r="F356" s="30"/>
      <c r="G356" s="30"/>
      <c r="H356" s="31"/>
      <c r="I356" s="30"/>
      <c r="J356" s="30"/>
      <c r="K356" s="31"/>
      <c r="L356" s="32" t="s">
        <v>8091</v>
      </c>
      <c r="M356" s="33">
        <v>31.53</v>
      </c>
      <c r="N356" s="32">
        <v>8</v>
      </c>
      <c r="O356" s="32" t="s">
        <v>3152</v>
      </c>
      <c r="P356" s="32" t="s">
        <v>3155</v>
      </c>
      <c r="Q356" s="37" t="s">
        <v>5729</v>
      </c>
      <c r="R356" s="28">
        <v>3</v>
      </c>
      <c r="S356" s="35"/>
      <c r="T356" s="36" t="s">
        <v>8112</v>
      </c>
    </row>
    <row r="357" spans="1:20" s="14" customFormat="1" ht="12" x14ac:dyDescent="0.2">
      <c r="A357" s="28">
        <v>352</v>
      </c>
      <c r="B357" s="28" t="s">
        <v>3151</v>
      </c>
      <c r="C357" s="28" t="s">
        <v>8115</v>
      </c>
      <c r="D357" s="29" t="s">
        <v>8118</v>
      </c>
      <c r="E357" s="29"/>
      <c r="F357" s="30"/>
      <c r="G357" s="30"/>
      <c r="H357" s="31"/>
      <c r="I357" s="30"/>
      <c r="J357" s="30"/>
      <c r="K357" s="31"/>
      <c r="L357" s="32" t="s">
        <v>8091</v>
      </c>
      <c r="M357" s="33">
        <v>23.81</v>
      </c>
      <c r="N357" s="32">
        <v>8</v>
      </c>
      <c r="O357" s="32" t="s">
        <v>3152</v>
      </c>
      <c r="P357" s="32" t="s">
        <v>3155</v>
      </c>
      <c r="Q357" s="37" t="s">
        <v>5729</v>
      </c>
      <c r="R357" s="28">
        <v>3</v>
      </c>
      <c r="S357" s="35"/>
      <c r="T357" s="36" t="s">
        <v>8112</v>
      </c>
    </row>
    <row r="358" spans="1:20" s="14" customFormat="1" ht="12" x14ac:dyDescent="0.2">
      <c r="A358" s="28">
        <v>353</v>
      </c>
      <c r="B358" s="28" t="s">
        <v>3151</v>
      </c>
      <c r="C358" s="28" t="s">
        <v>8115</v>
      </c>
      <c r="D358" s="29" t="s">
        <v>8118</v>
      </c>
      <c r="E358" s="29"/>
      <c r="F358" s="30"/>
      <c r="G358" s="30"/>
      <c r="H358" s="31"/>
      <c r="I358" s="30"/>
      <c r="J358" s="30"/>
      <c r="K358" s="31"/>
      <c r="L358" s="32" t="s">
        <v>8091</v>
      </c>
      <c r="M358" s="33">
        <v>30.55</v>
      </c>
      <c r="N358" s="32">
        <v>8</v>
      </c>
      <c r="O358" s="32" t="s">
        <v>3152</v>
      </c>
      <c r="P358" s="32" t="s">
        <v>3155</v>
      </c>
      <c r="Q358" s="37" t="s">
        <v>5729</v>
      </c>
      <c r="R358" s="28">
        <v>3</v>
      </c>
      <c r="S358" s="35"/>
      <c r="T358" s="36" t="s">
        <v>8112</v>
      </c>
    </row>
    <row r="359" spans="1:20" s="14" customFormat="1" ht="12" x14ac:dyDescent="0.2">
      <c r="A359" s="28">
        <v>354</v>
      </c>
      <c r="B359" s="28" t="s">
        <v>3151</v>
      </c>
      <c r="C359" s="28" t="s">
        <v>8115</v>
      </c>
      <c r="D359" s="29" t="s">
        <v>8118</v>
      </c>
      <c r="E359" s="29"/>
      <c r="F359" s="30"/>
      <c r="G359" s="30"/>
      <c r="H359" s="31"/>
      <c r="I359" s="30"/>
      <c r="J359" s="30"/>
      <c r="K359" s="31"/>
      <c r="L359" s="32" t="s">
        <v>8091</v>
      </c>
      <c r="M359" s="33">
        <v>30.4</v>
      </c>
      <c r="N359" s="32">
        <v>8</v>
      </c>
      <c r="O359" s="32" t="s">
        <v>3152</v>
      </c>
      <c r="P359" s="32" t="s">
        <v>3155</v>
      </c>
      <c r="Q359" s="37" t="s">
        <v>5729</v>
      </c>
      <c r="R359" s="28">
        <v>3</v>
      </c>
      <c r="S359" s="35"/>
      <c r="T359" s="36" t="s">
        <v>8112</v>
      </c>
    </row>
    <row r="360" spans="1:20" s="14" customFormat="1" ht="12" x14ac:dyDescent="0.2">
      <c r="A360" s="28">
        <v>355</v>
      </c>
      <c r="B360" s="28" t="s">
        <v>3151</v>
      </c>
      <c r="C360" s="28" t="s">
        <v>8115</v>
      </c>
      <c r="D360" s="29" t="s">
        <v>8118</v>
      </c>
      <c r="E360" s="29"/>
      <c r="F360" s="30"/>
      <c r="G360" s="30"/>
      <c r="H360" s="31"/>
      <c r="I360" s="30"/>
      <c r="J360" s="30"/>
      <c r="K360" s="31"/>
      <c r="L360" s="32" t="s">
        <v>8091</v>
      </c>
      <c r="M360" s="33">
        <v>16</v>
      </c>
      <c r="N360" s="32">
        <v>8</v>
      </c>
      <c r="O360" s="32" t="s">
        <v>3152</v>
      </c>
      <c r="P360" s="32" t="s">
        <v>3155</v>
      </c>
      <c r="Q360" s="37" t="s">
        <v>5729</v>
      </c>
      <c r="R360" s="28">
        <v>3</v>
      </c>
      <c r="S360" s="35"/>
      <c r="T360" s="36" t="s">
        <v>8112</v>
      </c>
    </row>
    <row r="361" spans="1:20" s="14" customFormat="1" ht="12" x14ac:dyDescent="0.2">
      <c r="A361" s="28">
        <v>356</v>
      </c>
      <c r="B361" s="28" t="s">
        <v>3151</v>
      </c>
      <c r="C361" s="28" t="s">
        <v>8115</v>
      </c>
      <c r="D361" s="29" t="s">
        <v>8118</v>
      </c>
      <c r="E361" s="29"/>
      <c r="F361" s="30"/>
      <c r="G361" s="30"/>
      <c r="H361" s="31"/>
      <c r="I361" s="30"/>
      <c r="J361" s="30"/>
      <c r="K361" s="31"/>
      <c r="L361" s="32" t="s">
        <v>8091</v>
      </c>
      <c r="M361" s="33">
        <v>15.25</v>
      </c>
      <c r="N361" s="32">
        <v>8</v>
      </c>
      <c r="O361" s="32" t="s">
        <v>3152</v>
      </c>
      <c r="P361" s="32" t="s">
        <v>3155</v>
      </c>
      <c r="Q361" s="37" t="s">
        <v>5729</v>
      </c>
      <c r="R361" s="28">
        <v>3</v>
      </c>
      <c r="S361" s="35"/>
      <c r="T361" s="36" t="s">
        <v>8112</v>
      </c>
    </row>
    <row r="362" spans="1:20" s="14" customFormat="1" ht="12" x14ac:dyDescent="0.2">
      <c r="A362" s="28">
        <v>357</v>
      </c>
      <c r="B362" s="28" t="s">
        <v>3151</v>
      </c>
      <c r="C362" s="28" t="s">
        <v>8121</v>
      </c>
      <c r="D362" s="29" t="s">
        <v>8122</v>
      </c>
      <c r="E362" s="29"/>
      <c r="F362" s="30"/>
      <c r="G362" s="30"/>
      <c r="H362" s="31"/>
      <c r="I362" s="30"/>
      <c r="J362" s="30"/>
      <c r="K362" s="31"/>
      <c r="L362" s="32" t="s">
        <v>8091</v>
      </c>
      <c r="M362" s="33">
        <v>40</v>
      </c>
      <c r="N362" s="32">
        <v>11</v>
      </c>
      <c r="O362" s="32" t="s">
        <v>3152</v>
      </c>
      <c r="P362" s="32" t="s">
        <v>3155</v>
      </c>
      <c r="Q362" s="37" t="s">
        <v>5739</v>
      </c>
      <c r="R362" s="28">
        <v>4</v>
      </c>
      <c r="S362" s="35"/>
      <c r="T362" s="36" t="s">
        <v>8112</v>
      </c>
    </row>
    <row r="363" spans="1:20" s="14" customFormat="1" ht="12" x14ac:dyDescent="0.2">
      <c r="A363" s="28">
        <v>358</v>
      </c>
      <c r="B363" s="28" t="s">
        <v>3151</v>
      </c>
      <c r="C363" s="28" t="s">
        <v>8121</v>
      </c>
      <c r="D363" s="29" t="s">
        <v>8122</v>
      </c>
      <c r="E363" s="29"/>
      <c r="F363" s="30"/>
      <c r="G363" s="30"/>
      <c r="H363" s="31"/>
      <c r="I363" s="30"/>
      <c r="J363" s="30"/>
      <c r="K363" s="31"/>
      <c r="L363" s="32" t="s">
        <v>8091</v>
      </c>
      <c r="M363" s="33">
        <v>35</v>
      </c>
      <c r="N363" s="32">
        <v>11</v>
      </c>
      <c r="O363" s="32" t="s">
        <v>3152</v>
      </c>
      <c r="P363" s="32" t="s">
        <v>3155</v>
      </c>
      <c r="Q363" s="37" t="s">
        <v>5739</v>
      </c>
      <c r="R363" s="28">
        <v>4</v>
      </c>
      <c r="S363" s="35"/>
      <c r="T363" s="36" t="s">
        <v>8112</v>
      </c>
    </row>
    <row r="364" spans="1:20" s="14" customFormat="1" ht="12" x14ac:dyDescent="0.2">
      <c r="A364" s="28">
        <v>359</v>
      </c>
      <c r="B364" s="28" t="s">
        <v>3151</v>
      </c>
      <c r="C364" s="28" t="s">
        <v>8121</v>
      </c>
      <c r="D364" s="29" t="s">
        <v>8122</v>
      </c>
      <c r="E364" s="29"/>
      <c r="F364" s="30"/>
      <c r="G364" s="30"/>
      <c r="H364" s="31"/>
      <c r="I364" s="30"/>
      <c r="J364" s="30"/>
      <c r="K364" s="31"/>
      <c r="L364" s="32" t="s">
        <v>8091</v>
      </c>
      <c r="M364" s="33">
        <v>60</v>
      </c>
      <c r="N364" s="32">
        <v>11</v>
      </c>
      <c r="O364" s="32" t="s">
        <v>3152</v>
      </c>
      <c r="P364" s="32" t="s">
        <v>3155</v>
      </c>
      <c r="Q364" s="37" t="s">
        <v>5739</v>
      </c>
      <c r="R364" s="28">
        <v>4</v>
      </c>
      <c r="S364" s="35"/>
      <c r="T364" s="36" t="s">
        <v>8112</v>
      </c>
    </row>
    <row r="365" spans="1:20" s="14" customFormat="1" ht="12" x14ac:dyDescent="0.2">
      <c r="A365" s="28">
        <v>360</v>
      </c>
      <c r="B365" s="28" t="s">
        <v>3151</v>
      </c>
      <c r="C365" s="28" t="s">
        <v>8121</v>
      </c>
      <c r="D365" s="29" t="s">
        <v>8122</v>
      </c>
      <c r="E365" s="29"/>
      <c r="F365" s="30"/>
      <c r="G365" s="30"/>
      <c r="H365" s="31"/>
      <c r="I365" s="30"/>
      <c r="J365" s="30"/>
      <c r="K365" s="31"/>
      <c r="L365" s="32" t="s">
        <v>8091</v>
      </c>
      <c r="M365" s="33">
        <v>66</v>
      </c>
      <c r="N365" s="32">
        <v>11</v>
      </c>
      <c r="O365" s="32" t="s">
        <v>3152</v>
      </c>
      <c r="P365" s="32" t="s">
        <v>3155</v>
      </c>
      <c r="Q365" s="37" t="s">
        <v>5739</v>
      </c>
      <c r="R365" s="28">
        <v>4</v>
      </c>
      <c r="S365" s="35"/>
      <c r="T365" s="36" t="s">
        <v>8112</v>
      </c>
    </row>
    <row r="366" spans="1:20" s="14" customFormat="1" ht="12" x14ac:dyDescent="0.2">
      <c r="A366" s="28">
        <v>361</v>
      </c>
      <c r="B366" s="28" t="s">
        <v>3151</v>
      </c>
      <c r="C366" s="28" t="s">
        <v>8121</v>
      </c>
      <c r="D366" s="29" t="s">
        <v>8122</v>
      </c>
      <c r="E366" s="29"/>
      <c r="F366" s="30"/>
      <c r="G366" s="30"/>
      <c r="H366" s="31"/>
      <c r="I366" s="30"/>
      <c r="J366" s="30"/>
      <c r="K366" s="31"/>
      <c r="L366" s="32" t="s">
        <v>8091</v>
      </c>
      <c r="M366" s="33">
        <v>57</v>
      </c>
      <c r="N366" s="32">
        <v>11</v>
      </c>
      <c r="O366" s="32" t="s">
        <v>3152</v>
      </c>
      <c r="P366" s="32" t="s">
        <v>3155</v>
      </c>
      <c r="Q366" s="37" t="s">
        <v>5739</v>
      </c>
      <c r="R366" s="28">
        <v>4</v>
      </c>
      <c r="S366" s="35"/>
      <c r="T366" s="36" t="s">
        <v>8112</v>
      </c>
    </row>
    <row r="367" spans="1:20" s="14" customFormat="1" ht="12" x14ac:dyDescent="0.2">
      <c r="A367" s="28">
        <v>362</v>
      </c>
      <c r="B367" s="28" t="s">
        <v>3151</v>
      </c>
      <c r="C367" s="28" t="s">
        <v>8121</v>
      </c>
      <c r="D367" s="29" t="s">
        <v>8122</v>
      </c>
      <c r="E367" s="29"/>
      <c r="F367" s="30"/>
      <c r="G367" s="30"/>
      <c r="H367" s="31"/>
      <c r="I367" s="30"/>
      <c r="J367" s="30"/>
      <c r="K367" s="31"/>
      <c r="L367" s="32" t="s">
        <v>8092</v>
      </c>
      <c r="M367" s="33">
        <v>62</v>
      </c>
      <c r="N367" s="32">
        <v>15</v>
      </c>
      <c r="O367" s="32" t="s">
        <v>3152</v>
      </c>
      <c r="P367" s="32" t="s">
        <v>3155</v>
      </c>
      <c r="Q367" s="37" t="s">
        <v>5706</v>
      </c>
      <c r="R367" s="28">
        <v>1</v>
      </c>
      <c r="S367" s="35"/>
      <c r="T367" s="36" t="s">
        <v>8112</v>
      </c>
    </row>
    <row r="368" spans="1:20" s="14" customFormat="1" ht="12" x14ac:dyDescent="0.2">
      <c r="A368" s="28">
        <v>363</v>
      </c>
      <c r="B368" s="28" t="s">
        <v>3151</v>
      </c>
      <c r="C368" s="28" t="s">
        <v>8121</v>
      </c>
      <c r="D368" s="29" t="s">
        <v>8122</v>
      </c>
      <c r="E368" s="29"/>
      <c r="F368" s="30"/>
      <c r="G368" s="30"/>
      <c r="H368" s="31"/>
      <c r="I368" s="30"/>
      <c r="J368" s="30"/>
      <c r="K368" s="31"/>
      <c r="L368" s="32" t="s">
        <v>8091</v>
      </c>
      <c r="M368" s="33">
        <v>47</v>
      </c>
      <c r="N368" s="32">
        <v>11</v>
      </c>
      <c r="O368" s="32" t="s">
        <v>3152</v>
      </c>
      <c r="P368" s="32" t="s">
        <v>3155</v>
      </c>
      <c r="Q368" s="37" t="s">
        <v>5739</v>
      </c>
      <c r="R368" s="28">
        <v>4</v>
      </c>
      <c r="S368" s="35"/>
      <c r="T368" s="36" t="s">
        <v>8112</v>
      </c>
    </row>
    <row r="369" spans="1:20" s="14" customFormat="1" ht="12" x14ac:dyDescent="0.2">
      <c r="A369" s="28">
        <v>364</v>
      </c>
      <c r="B369" s="28" t="s">
        <v>3151</v>
      </c>
      <c r="C369" s="28" t="s">
        <v>8121</v>
      </c>
      <c r="D369" s="29" t="s">
        <v>8122</v>
      </c>
      <c r="E369" s="29"/>
      <c r="F369" s="30"/>
      <c r="G369" s="30"/>
      <c r="H369" s="31"/>
      <c r="I369" s="30"/>
      <c r="J369" s="30"/>
      <c r="K369" s="31"/>
      <c r="L369" s="32" t="s">
        <v>8091</v>
      </c>
      <c r="M369" s="33">
        <v>63</v>
      </c>
      <c r="N369" s="32">
        <v>11</v>
      </c>
      <c r="O369" s="32" t="s">
        <v>3152</v>
      </c>
      <c r="P369" s="32" t="s">
        <v>3155</v>
      </c>
      <c r="Q369" s="37" t="s">
        <v>5739</v>
      </c>
      <c r="R369" s="28">
        <v>4</v>
      </c>
      <c r="S369" s="35"/>
      <c r="T369" s="36" t="s">
        <v>8112</v>
      </c>
    </row>
    <row r="370" spans="1:20" s="14" customFormat="1" ht="12" x14ac:dyDescent="0.2">
      <c r="A370" s="28">
        <v>365</v>
      </c>
      <c r="B370" s="28" t="s">
        <v>3151</v>
      </c>
      <c r="C370" s="28" t="s">
        <v>8121</v>
      </c>
      <c r="D370" s="29" t="s">
        <v>8122</v>
      </c>
      <c r="E370" s="29"/>
      <c r="F370" s="30"/>
      <c r="G370" s="30"/>
      <c r="H370" s="31"/>
      <c r="I370" s="30"/>
      <c r="J370" s="30"/>
      <c r="K370" s="31"/>
      <c r="L370" s="32" t="s">
        <v>8091</v>
      </c>
      <c r="M370" s="33">
        <v>30</v>
      </c>
      <c r="N370" s="32">
        <v>11</v>
      </c>
      <c r="O370" s="32" t="s">
        <v>3152</v>
      </c>
      <c r="P370" s="32" t="s">
        <v>3155</v>
      </c>
      <c r="Q370" s="37" t="s">
        <v>5739</v>
      </c>
      <c r="R370" s="28">
        <v>4</v>
      </c>
      <c r="S370" s="35"/>
      <c r="T370" s="36" t="s">
        <v>8112</v>
      </c>
    </row>
    <row r="371" spans="1:20" s="14" customFormat="1" ht="12" x14ac:dyDescent="0.2">
      <c r="A371" s="28">
        <v>366</v>
      </c>
      <c r="B371" s="28" t="s">
        <v>3151</v>
      </c>
      <c r="C371" s="28" t="s">
        <v>8109</v>
      </c>
      <c r="D371" s="29" t="s">
        <v>8110</v>
      </c>
      <c r="E371" s="29"/>
      <c r="F371" s="30"/>
      <c r="G371" s="30"/>
      <c r="H371" s="31"/>
      <c r="I371" s="30"/>
      <c r="J371" s="30"/>
      <c r="K371" s="31"/>
      <c r="L371" s="32" t="s">
        <v>15</v>
      </c>
      <c r="M371" s="33">
        <v>257.07</v>
      </c>
      <c r="N371" s="32">
        <v>18</v>
      </c>
      <c r="O371" s="32" t="s">
        <v>3152</v>
      </c>
      <c r="P371" s="32" t="s">
        <v>3153</v>
      </c>
      <c r="Q371" s="34" t="s">
        <v>8111</v>
      </c>
      <c r="R371" s="28">
        <v>1</v>
      </c>
      <c r="S371" s="35"/>
      <c r="T371" s="36" t="s">
        <v>8112</v>
      </c>
    </row>
    <row r="372" spans="1:20" s="14" customFormat="1" ht="12" x14ac:dyDescent="0.2">
      <c r="A372" s="28">
        <v>367</v>
      </c>
      <c r="B372" s="28" t="s">
        <v>3151</v>
      </c>
      <c r="C372" s="28" t="s">
        <v>8109</v>
      </c>
      <c r="D372" s="29" t="s">
        <v>8110</v>
      </c>
      <c r="E372" s="29"/>
      <c r="F372" s="30"/>
      <c r="G372" s="30"/>
      <c r="H372" s="31"/>
      <c r="I372" s="30"/>
      <c r="J372" s="30"/>
      <c r="K372" s="31"/>
      <c r="L372" s="32" t="s">
        <v>15</v>
      </c>
      <c r="M372" s="33">
        <v>231.45</v>
      </c>
      <c r="N372" s="32">
        <v>18</v>
      </c>
      <c r="O372" s="32" t="s">
        <v>3152</v>
      </c>
      <c r="P372" s="32" t="s">
        <v>3153</v>
      </c>
      <c r="Q372" s="34" t="s">
        <v>8111</v>
      </c>
      <c r="R372" s="28">
        <v>1</v>
      </c>
      <c r="S372" s="35"/>
      <c r="T372" s="36" t="s">
        <v>8112</v>
      </c>
    </row>
    <row r="373" spans="1:20" s="14" customFormat="1" ht="12" x14ac:dyDescent="0.2">
      <c r="A373" s="28">
        <v>368</v>
      </c>
      <c r="B373" s="28" t="s">
        <v>3151</v>
      </c>
      <c r="C373" s="28" t="s">
        <v>8115</v>
      </c>
      <c r="D373" s="29" t="s">
        <v>8124</v>
      </c>
      <c r="E373" s="29"/>
      <c r="F373" s="39"/>
      <c r="G373" s="30"/>
      <c r="H373" s="30"/>
      <c r="I373" s="31"/>
      <c r="J373" s="30"/>
      <c r="K373" s="30"/>
      <c r="L373" s="32" t="s">
        <v>15</v>
      </c>
      <c r="M373" s="33">
        <v>165.34653465346534</v>
      </c>
      <c r="N373" s="32">
        <v>18</v>
      </c>
      <c r="O373" s="32" t="s">
        <v>3152</v>
      </c>
      <c r="P373" s="32" t="s">
        <v>3153</v>
      </c>
      <c r="Q373" s="34" t="s">
        <v>8111</v>
      </c>
      <c r="R373" s="28">
        <v>1</v>
      </c>
      <c r="S373" s="35"/>
      <c r="T373" s="36" t="s">
        <v>8125</v>
      </c>
    </row>
    <row r="374" spans="1:20" s="14" customFormat="1" ht="12" x14ac:dyDescent="0.2">
      <c r="A374" s="28">
        <v>369</v>
      </c>
      <c r="B374" s="28" t="s">
        <v>3151</v>
      </c>
      <c r="C374" s="28" t="s">
        <v>8115</v>
      </c>
      <c r="D374" s="29" t="s">
        <v>8124</v>
      </c>
      <c r="E374" s="29"/>
      <c r="F374" s="39"/>
      <c r="G374" s="30"/>
      <c r="H374" s="30"/>
      <c r="I374" s="31"/>
      <c r="J374" s="30"/>
      <c r="K374" s="30"/>
      <c r="L374" s="32" t="s">
        <v>15</v>
      </c>
      <c r="M374" s="33">
        <v>210.89108910891088</v>
      </c>
      <c r="N374" s="32">
        <v>18</v>
      </c>
      <c r="O374" s="32" t="s">
        <v>3152</v>
      </c>
      <c r="P374" s="32" t="s">
        <v>3153</v>
      </c>
      <c r="Q374" s="34" t="s">
        <v>8111</v>
      </c>
      <c r="R374" s="28">
        <v>1</v>
      </c>
      <c r="S374" s="35"/>
      <c r="T374" s="36" t="s">
        <v>8125</v>
      </c>
    </row>
    <row r="375" spans="1:20" s="14" customFormat="1" ht="12" x14ac:dyDescent="0.2">
      <c r="A375" s="28">
        <v>370</v>
      </c>
      <c r="B375" s="28" t="s">
        <v>3151</v>
      </c>
      <c r="C375" s="28" t="s">
        <v>8115</v>
      </c>
      <c r="D375" s="29" t="s">
        <v>8124</v>
      </c>
      <c r="E375" s="29"/>
      <c r="F375" s="39"/>
      <c r="G375" s="30"/>
      <c r="H375" s="30"/>
      <c r="I375" s="31"/>
      <c r="J375" s="30"/>
      <c r="K375" s="30"/>
      <c r="L375" s="32" t="s">
        <v>15</v>
      </c>
      <c r="M375" s="33">
        <v>203.96039603960395</v>
      </c>
      <c r="N375" s="32">
        <v>18</v>
      </c>
      <c r="O375" s="32" t="s">
        <v>3152</v>
      </c>
      <c r="P375" s="32" t="s">
        <v>3153</v>
      </c>
      <c r="Q375" s="34" t="s">
        <v>8111</v>
      </c>
      <c r="R375" s="28">
        <v>1</v>
      </c>
      <c r="S375" s="35"/>
      <c r="T375" s="36" t="s">
        <v>8125</v>
      </c>
    </row>
    <row r="376" spans="1:20" s="14" customFormat="1" ht="12" x14ac:dyDescent="0.2">
      <c r="A376" s="28">
        <v>371</v>
      </c>
      <c r="B376" s="28" t="s">
        <v>3151</v>
      </c>
      <c r="C376" s="28" t="s">
        <v>8115</v>
      </c>
      <c r="D376" s="29" t="s">
        <v>8124</v>
      </c>
      <c r="E376" s="29"/>
      <c r="F376" s="39"/>
      <c r="G376" s="30"/>
      <c r="H376" s="30"/>
      <c r="I376" s="31"/>
      <c r="J376" s="30"/>
      <c r="K376" s="30"/>
      <c r="L376" s="32" t="s">
        <v>15</v>
      </c>
      <c r="M376" s="33">
        <v>197.02970297029702</v>
      </c>
      <c r="N376" s="32">
        <v>18</v>
      </c>
      <c r="O376" s="32" t="s">
        <v>3152</v>
      </c>
      <c r="P376" s="32" t="s">
        <v>3153</v>
      </c>
      <c r="Q376" s="34" t="s">
        <v>8111</v>
      </c>
      <c r="R376" s="28">
        <v>1</v>
      </c>
      <c r="S376" s="35"/>
      <c r="T376" s="36" t="s">
        <v>8125</v>
      </c>
    </row>
    <row r="377" spans="1:20" s="14" customFormat="1" ht="12" x14ac:dyDescent="0.2">
      <c r="A377" s="28">
        <v>372</v>
      </c>
      <c r="B377" s="28" t="s">
        <v>3151</v>
      </c>
      <c r="C377" s="28" t="s">
        <v>8115</v>
      </c>
      <c r="D377" s="29" t="s">
        <v>8124</v>
      </c>
      <c r="E377" s="29"/>
      <c r="F377" s="39"/>
      <c r="G377" s="30"/>
      <c r="H377" s="30"/>
      <c r="I377" s="31"/>
      <c r="J377" s="30"/>
      <c r="K377" s="30"/>
      <c r="L377" s="32" t="s">
        <v>15</v>
      </c>
      <c r="M377" s="33">
        <v>188.11881188118812</v>
      </c>
      <c r="N377" s="32">
        <v>18</v>
      </c>
      <c r="O377" s="32" t="s">
        <v>3152</v>
      </c>
      <c r="P377" s="32" t="s">
        <v>3153</v>
      </c>
      <c r="Q377" s="34" t="s">
        <v>8111</v>
      </c>
      <c r="R377" s="28">
        <v>1</v>
      </c>
      <c r="S377" s="35"/>
      <c r="T377" s="36" t="s">
        <v>8125</v>
      </c>
    </row>
    <row r="378" spans="1:20" s="14" customFormat="1" ht="12" x14ac:dyDescent="0.2">
      <c r="A378" s="28">
        <v>373</v>
      </c>
      <c r="B378" s="28" t="s">
        <v>3151</v>
      </c>
      <c r="C378" s="28" t="s">
        <v>8115</v>
      </c>
      <c r="D378" s="29" t="s">
        <v>8124</v>
      </c>
      <c r="E378" s="29"/>
      <c r="F378" s="39"/>
      <c r="G378" s="30"/>
      <c r="H378" s="30"/>
      <c r="I378" s="31"/>
      <c r="J378" s="30"/>
      <c r="K378" s="30"/>
      <c r="L378" s="32" t="s">
        <v>15</v>
      </c>
      <c r="M378" s="33">
        <v>200</v>
      </c>
      <c r="N378" s="32">
        <v>18</v>
      </c>
      <c r="O378" s="32" t="s">
        <v>3152</v>
      </c>
      <c r="P378" s="32" t="s">
        <v>3153</v>
      </c>
      <c r="Q378" s="34" t="s">
        <v>8111</v>
      </c>
      <c r="R378" s="28">
        <v>1</v>
      </c>
      <c r="S378" s="35"/>
      <c r="T378" s="36" t="s">
        <v>8125</v>
      </c>
    </row>
    <row r="379" spans="1:20" s="14" customFormat="1" ht="12" x14ac:dyDescent="0.2">
      <c r="A379" s="28">
        <v>374</v>
      </c>
      <c r="B379" s="28" t="s">
        <v>3151</v>
      </c>
      <c r="C379" s="28" t="s">
        <v>8115</v>
      </c>
      <c r="D379" s="29" t="s">
        <v>8124</v>
      </c>
      <c r="E379" s="29"/>
      <c r="F379" s="39"/>
      <c r="G379" s="30"/>
      <c r="H379" s="30"/>
      <c r="I379" s="31"/>
      <c r="J379" s="30"/>
      <c r="K379" s="30"/>
      <c r="L379" s="32" t="s">
        <v>15</v>
      </c>
      <c r="M379" s="33">
        <v>206.93069306930693</v>
      </c>
      <c r="N379" s="32">
        <v>18</v>
      </c>
      <c r="O379" s="32" t="s">
        <v>3152</v>
      </c>
      <c r="P379" s="32" t="s">
        <v>3153</v>
      </c>
      <c r="Q379" s="34" t="s">
        <v>8111</v>
      </c>
      <c r="R379" s="28">
        <v>1</v>
      </c>
      <c r="S379" s="35"/>
      <c r="T379" s="36" t="s">
        <v>8125</v>
      </c>
    </row>
    <row r="380" spans="1:20" s="14" customFormat="1" ht="12" x14ac:dyDescent="0.2">
      <c r="A380" s="28">
        <v>375</v>
      </c>
      <c r="B380" s="28" t="s">
        <v>3151</v>
      </c>
      <c r="C380" s="28" t="s">
        <v>8115</v>
      </c>
      <c r="D380" s="29" t="s">
        <v>8124</v>
      </c>
      <c r="E380" s="29"/>
      <c r="F380" s="39"/>
      <c r="G380" s="30"/>
      <c r="H380" s="30"/>
      <c r="I380" s="31"/>
      <c r="J380" s="30"/>
      <c r="K380" s="30"/>
      <c r="L380" s="32" t="s">
        <v>15</v>
      </c>
      <c r="M380" s="33">
        <v>221.78217821782178</v>
      </c>
      <c r="N380" s="32">
        <v>18</v>
      </c>
      <c r="O380" s="32" t="s">
        <v>3152</v>
      </c>
      <c r="P380" s="32" t="s">
        <v>3153</v>
      </c>
      <c r="Q380" s="34" t="s">
        <v>8111</v>
      </c>
      <c r="R380" s="28">
        <v>1</v>
      </c>
      <c r="S380" s="35"/>
      <c r="T380" s="36" t="s">
        <v>8125</v>
      </c>
    </row>
    <row r="381" spans="1:20" s="14" customFormat="1" ht="12" x14ac:dyDescent="0.2">
      <c r="A381" s="28">
        <v>376</v>
      </c>
      <c r="B381" s="28" t="s">
        <v>3151</v>
      </c>
      <c r="C381" s="28" t="s">
        <v>8115</v>
      </c>
      <c r="D381" s="29" t="s">
        <v>8124</v>
      </c>
      <c r="E381" s="29"/>
      <c r="F381" s="39"/>
      <c r="G381" s="30"/>
      <c r="H381" s="30"/>
      <c r="I381" s="31"/>
      <c r="J381" s="30"/>
      <c r="K381" s="30"/>
      <c r="L381" s="32" t="s">
        <v>15</v>
      </c>
      <c r="M381" s="33">
        <v>568.62745098039215</v>
      </c>
      <c r="N381" s="32">
        <v>18</v>
      </c>
      <c r="O381" s="32" t="s">
        <v>3152</v>
      </c>
      <c r="P381" s="32" t="s">
        <v>3153</v>
      </c>
      <c r="Q381" s="34" t="s">
        <v>8111</v>
      </c>
      <c r="R381" s="28">
        <v>1</v>
      </c>
      <c r="S381" s="35"/>
      <c r="T381" s="36" t="s">
        <v>8125</v>
      </c>
    </row>
    <row r="382" spans="1:20" s="14" customFormat="1" ht="12" x14ac:dyDescent="0.2">
      <c r="A382" s="28">
        <v>377</v>
      </c>
      <c r="B382" s="28" t="s">
        <v>3151</v>
      </c>
      <c r="C382" s="28" t="s">
        <v>8115</v>
      </c>
      <c r="D382" s="29" t="s">
        <v>8124</v>
      </c>
      <c r="E382" s="29"/>
      <c r="F382" s="39"/>
      <c r="G382" s="30"/>
      <c r="H382" s="30"/>
      <c r="I382" s="31"/>
      <c r="J382" s="30"/>
      <c r="K382" s="30"/>
      <c r="L382" s="32" t="s">
        <v>15</v>
      </c>
      <c r="M382" s="33">
        <v>0</v>
      </c>
      <c r="N382" s="32">
        <v>18</v>
      </c>
      <c r="O382" s="32" t="s">
        <v>3152</v>
      </c>
      <c r="P382" s="32" t="s">
        <v>3153</v>
      </c>
      <c r="Q382" s="34" t="s">
        <v>8111</v>
      </c>
      <c r="R382" s="28">
        <v>1</v>
      </c>
      <c r="S382" s="35"/>
      <c r="T382" s="36" t="s">
        <v>8125</v>
      </c>
    </row>
    <row r="383" spans="1:20" s="14" customFormat="1" ht="12" x14ac:dyDescent="0.2">
      <c r="A383" s="28">
        <v>378</v>
      </c>
      <c r="B383" s="28" t="s">
        <v>3151</v>
      </c>
      <c r="C383" s="28" t="s">
        <v>8115</v>
      </c>
      <c r="D383" s="29" t="s">
        <v>8126</v>
      </c>
      <c r="E383" s="29"/>
      <c r="F383" s="39"/>
      <c r="G383" s="30"/>
      <c r="H383" s="30"/>
      <c r="I383" s="31"/>
      <c r="J383" s="30"/>
      <c r="K383" s="30"/>
      <c r="L383" s="32" t="s">
        <v>15</v>
      </c>
      <c r="M383" s="33">
        <v>216.83168316831683</v>
      </c>
      <c r="N383" s="32">
        <v>18</v>
      </c>
      <c r="O383" s="32" t="s">
        <v>3152</v>
      </c>
      <c r="P383" s="32" t="s">
        <v>3153</v>
      </c>
      <c r="Q383" s="34" t="s">
        <v>8111</v>
      </c>
      <c r="R383" s="28">
        <v>1</v>
      </c>
      <c r="S383" s="35"/>
      <c r="T383" s="36" t="s">
        <v>8125</v>
      </c>
    </row>
    <row r="384" spans="1:20" s="14" customFormat="1" ht="12" x14ac:dyDescent="0.2">
      <c r="A384" s="28">
        <v>379</v>
      </c>
      <c r="B384" s="28" t="s">
        <v>3151</v>
      </c>
      <c r="C384" s="28" t="s">
        <v>8115</v>
      </c>
      <c r="D384" s="29" t="s">
        <v>8126</v>
      </c>
      <c r="E384" s="29"/>
      <c r="F384" s="39"/>
      <c r="G384" s="30"/>
      <c r="H384" s="30"/>
      <c r="I384" s="31"/>
      <c r="J384" s="30"/>
      <c r="K384" s="30"/>
      <c r="L384" s="32" t="s">
        <v>15</v>
      </c>
      <c r="M384" s="33">
        <v>145.54455445544554</v>
      </c>
      <c r="N384" s="32">
        <v>18</v>
      </c>
      <c r="O384" s="32" t="s">
        <v>3152</v>
      </c>
      <c r="P384" s="32" t="s">
        <v>3153</v>
      </c>
      <c r="Q384" s="34" t="s">
        <v>8111</v>
      </c>
      <c r="R384" s="28">
        <v>1</v>
      </c>
      <c r="S384" s="35"/>
      <c r="T384" s="36" t="s">
        <v>8125</v>
      </c>
    </row>
    <row r="385" spans="1:20" s="14" customFormat="1" ht="12" x14ac:dyDescent="0.2">
      <c r="A385" s="28">
        <v>380</v>
      </c>
      <c r="B385" s="28" t="s">
        <v>3151</v>
      </c>
      <c r="C385" s="28" t="s">
        <v>8115</v>
      </c>
      <c r="D385" s="29" t="s">
        <v>8126</v>
      </c>
      <c r="E385" s="29"/>
      <c r="F385" s="39"/>
      <c r="G385" s="30"/>
      <c r="H385" s="30"/>
      <c r="I385" s="31"/>
      <c r="J385" s="30"/>
      <c r="K385" s="30"/>
      <c r="L385" s="32" t="s">
        <v>15</v>
      </c>
      <c r="M385" s="33">
        <v>188.11881188118812</v>
      </c>
      <c r="N385" s="32">
        <v>18</v>
      </c>
      <c r="O385" s="32" t="s">
        <v>3152</v>
      </c>
      <c r="P385" s="32" t="s">
        <v>3153</v>
      </c>
      <c r="Q385" s="34" t="s">
        <v>8111</v>
      </c>
      <c r="R385" s="28">
        <v>1</v>
      </c>
      <c r="S385" s="35"/>
      <c r="T385" s="36" t="s">
        <v>8125</v>
      </c>
    </row>
    <row r="386" spans="1:20" s="14" customFormat="1" ht="12" x14ac:dyDescent="0.2">
      <c r="A386" s="28">
        <v>381</v>
      </c>
      <c r="B386" s="28" t="s">
        <v>3151</v>
      </c>
      <c r="C386" s="28" t="s">
        <v>8115</v>
      </c>
      <c r="D386" s="29" t="s">
        <v>8126</v>
      </c>
      <c r="E386" s="29"/>
      <c r="F386" s="39"/>
      <c r="G386" s="30"/>
      <c r="H386" s="30"/>
      <c r="I386" s="31"/>
      <c r="J386" s="30"/>
      <c r="K386" s="30"/>
      <c r="L386" s="32" t="s">
        <v>15</v>
      </c>
      <c r="M386" s="33">
        <v>251.48514851485149</v>
      </c>
      <c r="N386" s="32">
        <v>18</v>
      </c>
      <c r="O386" s="32" t="s">
        <v>3152</v>
      </c>
      <c r="P386" s="32" t="s">
        <v>3153</v>
      </c>
      <c r="Q386" s="34" t="s">
        <v>8111</v>
      </c>
      <c r="R386" s="28">
        <v>1</v>
      </c>
      <c r="S386" s="35"/>
      <c r="T386" s="36" t="s">
        <v>8125</v>
      </c>
    </row>
    <row r="387" spans="1:20" s="14" customFormat="1" ht="12" x14ac:dyDescent="0.2">
      <c r="A387" s="28">
        <v>382</v>
      </c>
      <c r="B387" s="28" t="s">
        <v>3151</v>
      </c>
      <c r="C387" s="28" t="s">
        <v>8115</v>
      </c>
      <c r="D387" s="29" t="s">
        <v>8126</v>
      </c>
      <c r="E387" s="29"/>
      <c r="F387" s="39"/>
      <c r="G387" s="30"/>
      <c r="H387" s="30"/>
      <c r="I387" s="31"/>
      <c r="J387" s="30"/>
      <c r="K387" s="30"/>
      <c r="L387" s="32" t="s">
        <v>15</v>
      </c>
      <c r="M387" s="33">
        <v>209.9009900990099</v>
      </c>
      <c r="N387" s="32">
        <v>18</v>
      </c>
      <c r="O387" s="32" t="s">
        <v>3152</v>
      </c>
      <c r="P387" s="32" t="s">
        <v>3153</v>
      </c>
      <c r="Q387" s="34" t="s">
        <v>8111</v>
      </c>
      <c r="R387" s="28">
        <v>1</v>
      </c>
      <c r="S387" s="35"/>
      <c r="T387" s="36" t="s">
        <v>8125</v>
      </c>
    </row>
    <row r="388" spans="1:20" s="14" customFormat="1" ht="12" x14ac:dyDescent="0.2">
      <c r="A388" s="28">
        <v>383</v>
      </c>
      <c r="B388" s="28" t="s">
        <v>3151</v>
      </c>
      <c r="C388" s="28" t="s">
        <v>8115</v>
      </c>
      <c r="D388" s="29" t="s">
        <v>8126</v>
      </c>
      <c r="E388" s="29"/>
      <c r="F388" s="39"/>
      <c r="G388" s="30"/>
      <c r="H388" s="30"/>
      <c r="I388" s="31"/>
      <c r="J388" s="30"/>
      <c r="K388" s="30"/>
      <c r="L388" s="32" t="s">
        <v>15</v>
      </c>
      <c r="M388" s="33">
        <v>182.17821782178217</v>
      </c>
      <c r="N388" s="32">
        <v>18</v>
      </c>
      <c r="O388" s="32" t="s">
        <v>3152</v>
      </c>
      <c r="P388" s="32" t="s">
        <v>3153</v>
      </c>
      <c r="Q388" s="34" t="s">
        <v>8111</v>
      </c>
      <c r="R388" s="28">
        <v>1</v>
      </c>
      <c r="S388" s="35"/>
      <c r="T388" s="36" t="s">
        <v>8125</v>
      </c>
    </row>
    <row r="389" spans="1:20" s="14" customFormat="1" ht="12" x14ac:dyDescent="0.2">
      <c r="A389" s="28">
        <v>384</v>
      </c>
      <c r="B389" s="28" t="s">
        <v>3151</v>
      </c>
      <c r="C389" s="28" t="s">
        <v>8115</v>
      </c>
      <c r="D389" s="29" t="s">
        <v>8126</v>
      </c>
      <c r="E389" s="29"/>
      <c r="F389" s="39"/>
      <c r="G389" s="30"/>
      <c r="H389" s="30"/>
      <c r="I389" s="31"/>
      <c r="J389" s="30"/>
      <c r="K389" s="30"/>
      <c r="L389" s="32" t="s">
        <v>15</v>
      </c>
      <c r="M389" s="33">
        <v>229.70297029702971</v>
      </c>
      <c r="N389" s="32">
        <v>18</v>
      </c>
      <c r="O389" s="32" t="s">
        <v>3152</v>
      </c>
      <c r="P389" s="32" t="s">
        <v>3153</v>
      </c>
      <c r="Q389" s="34" t="s">
        <v>8111</v>
      </c>
      <c r="R389" s="28">
        <v>1</v>
      </c>
      <c r="S389" s="35"/>
      <c r="T389" s="36" t="s">
        <v>8125</v>
      </c>
    </row>
    <row r="390" spans="1:20" s="14" customFormat="1" ht="12" x14ac:dyDescent="0.2">
      <c r="A390" s="28">
        <v>385</v>
      </c>
      <c r="B390" s="28" t="s">
        <v>3151</v>
      </c>
      <c r="C390" s="28" t="s">
        <v>8115</v>
      </c>
      <c r="D390" s="29" t="s">
        <v>8126</v>
      </c>
      <c r="E390" s="29"/>
      <c r="F390" s="39"/>
      <c r="G390" s="30"/>
      <c r="H390" s="30"/>
      <c r="I390" s="31"/>
      <c r="J390" s="30"/>
      <c r="K390" s="30"/>
      <c r="L390" s="32" t="s">
        <v>15</v>
      </c>
      <c r="M390" s="33">
        <v>201.98019801980197</v>
      </c>
      <c r="N390" s="32">
        <v>18</v>
      </c>
      <c r="O390" s="32" t="s">
        <v>3152</v>
      </c>
      <c r="P390" s="32" t="s">
        <v>3153</v>
      </c>
      <c r="Q390" s="34" t="s">
        <v>8111</v>
      </c>
      <c r="R390" s="28">
        <v>1</v>
      </c>
      <c r="S390" s="35"/>
      <c r="T390" s="36" t="s">
        <v>8125</v>
      </c>
    </row>
    <row r="391" spans="1:20" s="14" customFormat="1" ht="12" x14ac:dyDescent="0.2">
      <c r="A391" s="28">
        <v>386</v>
      </c>
      <c r="B391" s="28" t="s">
        <v>3151</v>
      </c>
      <c r="C391" s="28" t="s">
        <v>8115</v>
      </c>
      <c r="D391" s="29" t="s">
        <v>8126</v>
      </c>
      <c r="E391" s="29"/>
      <c r="F391" s="39"/>
      <c r="G391" s="30"/>
      <c r="H391" s="30"/>
      <c r="I391" s="31"/>
      <c r="J391" s="30"/>
      <c r="K391" s="30"/>
      <c r="L391" s="32" t="s">
        <v>15</v>
      </c>
      <c r="M391" s="33">
        <v>191.0891089108911</v>
      </c>
      <c r="N391" s="32">
        <v>18</v>
      </c>
      <c r="O391" s="32" t="s">
        <v>3152</v>
      </c>
      <c r="P391" s="32" t="s">
        <v>3153</v>
      </c>
      <c r="Q391" s="34" t="s">
        <v>8111</v>
      </c>
      <c r="R391" s="28">
        <v>1</v>
      </c>
      <c r="S391" s="35"/>
      <c r="T391" s="36" t="s">
        <v>8125</v>
      </c>
    </row>
    <row r="392" spans="1:20" s="14" customFormat="1" ht="12" x14ac:dyDescent="0.2">
      <c r="A392" s="28">
        <v>387</v>
      </c>
      <c r="B392" s="28" t="s">
        <v>3151</v>
      </c>
      <c r="C392" s="28" t="s">
        <v>8115</v>
      </c>
      <c r="D392" s="29" t="s">
        <v>8126</v>
      </c>
      <c r="E392" s="29"/>
      <c r="F392" s="39"/>
      <c r="G392" s="30"/>
      <c r="H392" s="30"/>
      <c r="I392" s="31"/>
      <c r="J392" s="30"/>
      <c r="K392" s="30"/>
      <c r="L392" s="32" t="s">
        <v>15</v>
      </c>
      <c r="M392" s="33">
        <v>193.06930693069307</v>
      </c>
      <c r="N392" s="32">
        <v>18</v>
      </c>
      <c r="O392" s="32" t="s">
        <v>3152</v>
      </c>
      <c r="P392" s="32" t="s">
        <v>3153</v>
      </c>
      <c r="Q392" s="34" t="s">
        <v>8111</v>
      </c>
      <c r="R392" s="28">
        <v>1</v>
      </c>
      <c r="S392" s="35"/>
      <c r="T392" s="36" t="s">
        <v>8125</v>
      </c>
    </row>
    <row r="393" spans="1:20" s="14" customFormat="1" ht="12" x14ac:dyDescent="0.2">
      <c r="A393" s="28">
        <v>388</v>
      </c>
      <c r="B393" s="28" t="s">
        <v>3151</v>
      </c>
      <c r="C393" s="28" t="s">
        <v>8115</v>
      </c>
      <c r="D393" s="29" t="s">
        <v>8126</v>
      </c>
      <c r="E393" s="29"/>
      <c r="F393" s="39"/>
      <c r="G393" s="30"/>
      <c r="H393" s="30"/>
      <c r="I393" s="31"/>
      <c r="J393" s="30"/>
      <c r="K393" s="30"/>
      <c r="L393" s="32" t="s">
        <v>15</v>
      </c>
      <c r="M393" s="33">
        <v>150.49504950495049</v>
      </c>
      <c r="N393" s="32">
        <v>18</v>
      </c>
      <c r="O393" s="32" t="s">
        <v>3152</v>
      </c>
      <c r="P393" s="32" t="s">
        <v>3153</v>
      </c>
      <c r="Q393" s="34" t="s">
        <v>8111</v>
      </c>
      <c r="R393" s="28">
        <v>1</v>
      </c>
      <c r="S393" s="35"/>
      <c r="T393" s="36" t="s">
        <v>8125</v>
      </c>
    </row>
    <row r="394" spans="1:20" s="14" customFormat="1" ht="12" x14ac:dyDescent="0.2">
      <c r="A394" s="28">
        <v>389</v>
      </c>
      <c r="B394" s="28" t="s">
        <v>3151</v>
      </c>
      <c r="C394" s="28" t="s">
        <v>8115</v>
      </c>
      <c r="D394" s="29" t="s">
        <v>8126</v>
      </c>
      <c r="E394" s="29"/>
      <c r="F394" s="39"/>
      <c r="G394" s="30"/>
      <c r="H394" s="30"/>
      <c r="I394" s="31"/>
      <c r="J394" s="30"/>
      <c r="K394" s="30"/>
      <c r="L394" s="32" t="s">
        <v>15</v>
      </c>
      <c r="M394" s="33">
        <v>171.28712871287129</v>
      </c>
      <c r="N394" s="32">
        <v>18</v>
      </c>
      <c r="O394" s="32" t="s">
        <v>3152</v>
      </c>
      <c r="P394" s="32" t="s">
        <v>3153</v>
      </c>
      <c r="Q394" s="34" t="s">
        <v>8111</v>
      </c>
      <c r="R394" s="28">
        <v>1</v>
      </c>
      <c r="S394" s="35"/>
      <c r="T394" s="36" t="s">
        <v>8125</v>
      </c>
    </row>
    <row r="395" spans="1:20" s="14" customFormat="1" ht="12" x14ac:dyDescent="0.2">
      <c r="A395" s="28">
        <v>390</v>
      </c>
      <c r="B395" s="28" t="s">
        <v>3151</v>
      </c>
      <c r="C395" s="28" t="s">
        <v>8115</v>
      </c>
      <c r="D395" s="29" t="s">
        <v>8126</v>
      </c>
      <c r="E395" s="29"/>
      <c r="F395" s="39"/>
      <c r="G395" s="30"/>
      <c r="H395" s="30"/>
      <c r="I395" s="31"/>
      <c r="J395" s="30"/>
      <c r="K395" s="30"/>
      <c r="L395" s="32" t="s">
        <v>15</v>
      </c>
      <c r="M395" s="33">
        <v>222.77227722772278</v>
      </c>
      <c r="N395" s="32">
        <v>18</v>
      </c>
      <c r="O395" s="32" t="s">
        <v>3152</v>
      </c>
      <c r="P395" s="32" t="s">
        <v>3153</v>
      </c>
      <c r="Q395" s="34" t="s">
        <v>8111</v>
      </c>
      <c r="R395" s="28">
        <v>1</v>
      </c>
      <c r="S395" s="35"/>
      <c r="T395" s="36" t="s">
        <v>8125</v>
      </c>
    </row>
    <row r="396" spans="1:20" s="14" customFormat="1" ht="12" x14ac:dyDescent="0.2">
      <c r="A396" s="28">
        <v>391</v>
      </c>
      <c r="B396" s="28" t="s">
        <v>3151</v>
      </c>
      <c r="C396" s="28" t="s">
        <v>8115</v>
      </c>
      <c r="D396" s="29" t="s">
        <v>8124</v>
      </c>
      <c r="E396" s="29"/>
      <c r="F396" s="39"/>
      <c r="G396" s="30"/>
      <c r="H396" s="30"/>
      <c r="I396" s="31"/>
      <c r="J396" s="30"/>
      <c r="K396" s="30"/>
      <c r="L396" s="32" t="s">
        <v>15</v>
      </c>
      <c r="M396" s="33">
        <v>227.72277227722773</v>
      </c>
      <c r="N396" s="32">
        <v>18</v>
      </c>
      <c r="O396" s="32" t="s">
        <v>3152</v>
      </c>
      <c r="P396" s="32" t="s">
        <v>3153</v>
      </c>
      <c r="Q396" s="34" t="s">
        <v>8111</v>
      </c>
      <c r="R396" s="28">
        <v>1</v>
      </c>
      <c r="S396" s="35"/>
      <c r="T396" s="36" t="s">
        <v>8125</v>
      </c>
    </row>
    <row r="397" spans="1:20" s="14" customFormat="1" ht="12" x14ac:dyDescent="0.2">
      <c r="A397" s="28">
        <v>392</v>
      </c>
      <c r="B397" s="28" t="s">
        <v>3151</v>
      </c>
      <c r="C397" s="28" t="s">
        <v>8115</v>
      </c>
      <c r="D397" s="29" t="s">
        <v>8124</v>
      </c>
      <c r="E397" s="29"/>
      <c r="F397" s="39"/>
      <c r="G397" s="30"/>
      <c r="H397" s="30"/>
      <c r="I397" s="31"/>
      <c r="J397" s="30"/>
      <c r="K397" s="30"/>
      <c r="L397" s="32" t="s">
        <v>15</v>
      </c>
      <c r="M397" s="33">
        <v>230.69306930693068</v>
      </c>
      <c r="N397" s="32">
        <v>18</v>
      </c>
      <c r="O397" s="32" t="s">
        <v>3152</v>
      </c>
      <c r="P397" s="32" t="s">
        <v>3153</v>
      </c>
      <c r="Q397" s="34" t="s">
        <v>8111</v>
      </c>
      <c r="R397" s="28">
        <v>1</v>
      </c>
      <c r="S397" s="35"/>
      <c r="T397" s="36" t="s">
        <v>8125</v>
      </c>
    </row>
    <row r="398" spans="1:20" s="14" customFormat="1" ht="12" x14ac:dyDescent="0.2">
      <c r="A398" s="28">
        <v>393</v>
      </c>
      <c r="B398" s="28" t="s">
        <v>3151</v>
      </c>
      <c r="C398" s="28" t="s">
        <v>8115</v>
      </c>
      <c r="D398" s="29" t="s">
        <v>8124</v>
      </c>
      <c r="E398" s="29"/>
      <c r="F398" s="39"/>
      <c r="G398" s="30"/>
      <c r="H398" s="30"/>
      <c r="I398" s="31"/>
      <c r="J398" s="30"/>
      <c r="K398" s="30"/>
      <c r="L398" s="32" t="s">
        <v>15</v>
      </c>
      <c r="M398" s="33">
        <v>233.66336633663366</v>
      </c>
      <c r="N398" s="32">
        <v>18</v>
      </c>
      <c r="O398" s="32" t="s">
        <v>3152</v>
      </c>
      <c r="P398" s="32" t="s">
        <v>3153</v>
      </c>
      <c r="Q398" s="34" t="s">
        <v>8111</v>
      </c>
      <c r="R398" s="28">
        <v>1</v>
      </c>
      <c r="S398" s="35"/>
      <c r="T398" s="36" t="s">
        <v>8125</v>
      </c>
    </row>
    <row r="399" spans="1:20" s="14" customFormat="1" ht="12" x14ac:dyDescent="0.2">
      <c r="A399" s="28">
        <v>394</v>
      </c>
      <c r="B399" s="28" t="s">
        <v>3151</v>
      </c>
      <c r="C399" s="28" t="s">
        <v>8115</v>
      </c>
      <c r="D399" s="29" t="s">
        <v>8124</v>
      </c>
      <c r="E399" s="29"/>
      <c r="F399" s="39"/>
      <c r="G399" s="30"/>
      <c r="H399" s="30"/>
      <c r="I399" s="31"/>
      <c r="J399" s="30"/>
      <c r="K399" s="30"/>
      <c r="L399" s="32" t="s">
        <v>15</v>
      </c>
      <c r="M399" s="33">
        <v>157.42574257425741</v>
      </c>
      <c r="N399" s="32">
        <v>18</v>
      </c>
      <c r="O399" s="32" t="s">
        <v>3152</v>
      </c>
      <c r="P399" s="32" t="s">
        <v>3153</v>
      </c>
      <c r="Q399" s="34" t="s">
        <v>8111</v>
      </c>
      <c r="R399" s="28">
        <v>1</v>
      </c>
      <c r="S399" s="35"/>
      <c r="T399" s="36" t="s">
        <v>8125</v>
      </c>
    </row>
    <row r="400" spans="1:20" s="14" customFormat="1" ht="12" x14ac:dyDescent="0.2">
      <c r="A400" s="28">
        <v>395</v>
      </c>
      <c r="B400" s="28" t="s">
        <v>3151</v>
      </c>
      <c r="C400" s="28" t="s">
        <v>8115</v>
      </c>
      <c r="D400" s="29" t="s">
        <v>8126</v>
      </c>
      <c r="E400" s="29"/>
      <c r="F400" s="39"/>
      <c r="G400" s="30"/>
      <c r="H400" s="30"/>
      <c r="I400" s="31"/>
      <c r="J400" s="30"/>
      <c r="K400" s="30"/>
      <c r="L400" s="32" t="s">
        <v>15</v>
      </c>
      <c r="M400" s="33">
        <v>784.31372549019602</v>
      </c>
      <c r="N400" s="32">
        <v>18</v>
      </c>
      <c r="O400" s="32" t="s">
        <v>3152</v>
      </c>
      <c r="P400" s="32" t="s">
        <v>3153</v>
      </c>
      <c r="Q400" s="34" t="s">
        <v>8111</v>
      </c>
      <c r="R400" s="28">
        <v>1</v>
      </c>
      <c r="S400" s="35"/>
      <c r="T400" s="36" t="s">
        <v>8125</v>
      </c>
    </row>
    <row r="401" spans="1:20" s="14" customFormat="1" ht="12" x14ac:dyDescent="0.2">
      <c r="A401" s="28">
        <v>396</v>
      </c>
      <c r="B401" s="28" t="s">
        <v>3151</v>
      </c>
      <c r="C401" s="28" t="s">
        <v>8115</v>
      </c>
      <c r="D401" s="29" t="s">
        <v>8124</v>
      </c>
      <c r="E401" s="29"/>
      <c r="F401" s="39"/>
      <c r="G401" s="30"/>
      <c r="H401" s="30"/>
      <c r="I401" s="31"/>
      <c r="J401" s="30"/>
      <c r="K401" s="30"/>
      <c r="L401" s="32" t="s">
        <v>15</v>
      </c>
      <c r="M401" s="33">
        <v>200.990099009901</v>
      </c>
      <c r="N401" s="32">
        <v>18</v>
      </c>
      <c r="O401" s="32" t="s">
        <v>3152</v>
      </c>
      <c r="P401" s="32" t="s">
        <v>3153</v>
      </c>
      <c r="Q401" s="34" t="s">
        <v>8111</v>
      </c>
      <c r="R401" s="28">
        <v>1</v>
      </c>
      <c r="S401" s="35"/>
      <c r="T401" s="36" t="s">
        <v>8125</v>
      </c>
    </row>
    <row r="402" spans="1:20" s="14" customFormat="1" ht="12" x14ac:dyDescent="0.2">
      <c r="A402" s="28">
        <v>397</v>
      </c>
      <c r="B402" s="28" t="s">
        <v>3151</v>
      </c>
      <c r="C402" s="28" t="s">
        <v>8115</v>
      </c>
      <c r="D402" s="29" t="s">
        <v>8126</v>
      </c>
      <c r="E402" s="29"/>
      <c r="F402" s="39"/>
      <c r="G402" s="30"/>
      <c r="H402" s="30"/>
      <c r="I402" s="31"/>
      <c r="J402" s="30"/>
      <c r="K402" s="30"/>
      <c r="L402" s="32" t="s">
        <v>15</v>
      </c>
      <c r="M402" s="33">
        <v>132.67326732673268</v>
      </c>
      <c r="N402" s="32">
        <v>18</v>
      </c>
      <c r="O402" s="32" t="s">
        <v>3152</v>
      </c>
      <c r="P402" s="32" t="s">
        <v>3153</v>
      </c>
      <c r="Q402" s="34" t="s">
        <v>8111</v>
      </c>
      <c r="R402" s="28">
        <v>1</v>
      </c>
      <c r="S402" s="35"/>
      <c r="T402" s="36" t="s">
        <v>8125</v>
      </c>
    </row>
    <row r="403" spans="1:20" s="14" customFormat="1" ht="12" x14ac:dyDescent="0.2">
      <c r="A403" s="28">
        <v>398</v>
      </c>
      <c r="B403" s="28" t="s">
        <v>3151</v>
      </c>
      <c r="C403" s="28" t="s">
        <v>8115</v>
      </c>
      <c r="D403" s="29" t="s">
        <v>8124</v>
      </c>
      <c r="E403" s="29"/>
      <c r="F403" s="39"/>
      <c r="G403" s="30"/>
      <c r="H403" s="30"/>
      <c r="I403" s="31"/>
      <c r="J403" s="30"/>
      <c r="K403" s="30"/>
      <c r="L403" s="32" t="s">
        <v>15</v>
      </c>
      <c r="M403" s="33">
        <v>141.58415841584159</v>
      </c>
      <c r="N403" s="32">
        <v>18</v>
      </c>
      <c r="O403" s="32" t="s">
        <v>3152</v>
      </c>
      <c r="P403" s="32" t="s">
        <v>3153</v>
      </c>
      <c r="Q403" s="34" t="s">
        <v>8111</v>
      </c>
      <c r="R403" s="28">
        <v>1</v>
      </c>
      <c r="S403" s="35"/>
      <c r="T403" s="36" t="s">
        <v>8125</v>
      </c>
    </row>
    <row r="404" spans="1:20" s="14" customFormat="1" ht="12" x14ac:dyDescent="0.2">
      <c r="A404" s="28">
        <v>399</v>
      </c>
      <c r="B404" s="28" t="s">
        <v>3151</v>
      </c>
      <c r="C404" s="28" t="s">
        <v>8115</v>
      </c>
      <c r="D404" s="29" t="s">
        <v>8124</v>
      </c>
      <c r="E404" s="29"/>
      <c r="F404" s="39"/>
      <c r="G404" s="30"/>
      <c r="H404" s="30"/>
      <c r="I404" s="31"/>
      <c r="J404" s="30"/>
      <c r="K404" s="30"/>
      <c r="L404" s="32" t="s">
        <v>15</v>
      </c>
      <c r="M404" s="33">
        <v>212.87128712871288</v>
      </c>
      <c r="N404" s="32">
        <v>18</v>
      </c>
      <c r="O404" s="32" t="s">
        <v>3152</v>
      </c>
      <c r="P404" s="32" t="s">
        <v>3153</v>
      </c>
      <c r="Q404" s="34" t="s">
        <v>8111</v>
      </c>
      <c r="R404" s="28">
        <v>1</v>
      </c>
      <c r="S404" s="35"/>
      <c r="T404" s="36" t="s">
        <v>8125</v>
      </c>
    </row>
    <row r="405" spans="1:20" s="14" customFormat="1" ht="12" x14ac:dyDescent="0.2">
      <c r="A405" s="28">
        <v>400</v>
      </c>
      <c r="B405" s="28" t="s">
        <v>3151</v>
      </c>
      <c r="C405" s="28" t="s">
        <v>8115</v>
      </c>
      <c r="D405" s="29" t="s">
        <v>8126</v>
      </c>
      <c r="E405" s="29"/>
      <c r="F405" s="39"/>
      <c r="G405" s="30"/>
      <c r="H405" s="30"/>
      <c r="I405" s="31"/>
      <c r="J405" s="30"/>
      <c r="K405" s="30"/>
      <c r="L405" s="32" t="s">
        <v>15</v>
      </c>
      <c r="M405" s="33">
        <v>110.89108910891089</v>
      </c>
      <c r="N405" s="32">
        <v>18</v>
      </c>
      <c r="O405" s="32" t="s">
        <v>3152</v>
      </c>
      <c r="P405" s="32" t="s">
        <v>3153</v>
      </c>
      <c r="Q405" s="34" t="s">
        <v>8111</v>
      </c>
      <c r="R405" s="28">
        <v>1</v>
      </c>
      <c r="S405" s="35"/>
      <c r="T405" s="36" t="s">
        <v>8125</v>
      </c>
    </row>
    <row r="406" spans="1:20" s="14" customFormat="1" ht="12" x14ac:dyDescent="0.2">
      <c r="A406" s="28">
        <v>401</v>
      </c>
      <c r="B406" s="28" t="s">
        <v>3151</v>
      </c>
      <c r="C406" s="28" t="s">
        <v>8115</v>
      </c>
      <c r="D406" s="29" t="s">
        <v>8126</v>
      </c>
      <c r="E406" s="29"/>
      <c r="F406" s="39"/>
      <c r="G406" s="30"/>
      <c r="H406" s="30"/>
      <c r="I406" s="31"/>
      <c r="J406" s="30"/>
      <c r="K406" s="30"/>
      <c r="L406" s="32" t="s">
        <v>15</v>
      </c>
      <c r="M406" s="33">
        <v>128.71287128712871</v>
      </c>
      <c r="N406" s="32">
        <v>18</v>
      </c>
      <c r="O406" s="32" t="s">
        <v>3152</v>
      </c>
      <c r="P406" s="32" t="s">
        <v>3153</v>
      </c>
      <c r="Q406" s="34" t="s">
        <v>8111</v>
      </c>
      <c r="R406" s="28">
        <v>1</v>
      </c>
      <c r="S406" s="35"/>
      <c r="T406" s="36" t="s">
        <v>8125</v>
      </c>
    </row>
    <row r="407" spans="1:20" s="14" customFormat="1" ht="12" x14ac:dyDescent="0.2">
      <c r="A407" s="28">
        <v>402</v>
      </c>
      <c r="B407" s="28" t="s">
        <v>3151</v>
      </c>
      <c r="C407" s="28" t="s">
        <v>8115</v>
      </c>
      <c r="D407" s="29" t="s">
        <v>8126</v>
      </c>
      <c r="E407" s="29"/>
      <c r="F407" s="39"/>
      <c r="G407" s="30"/>
      <c r="H407" s="30"/>
      <c r="I407" s="31"/>
      <c r="J407" s="30"/>
      <c r="K407" s="30"/>
      <c r="L407" s="32" t="s">
        <v>15</v>
      </c>
      <c r="M407" s="33">
        <v>49.504950495049506</v>
      </c>
      <c r="N407" s="32">
        <v>18</v>
      </c>
      <c r="O407" s="32" t="s">
        <v>3152</v>
      </c>
      <c r="P407" s="32" t="s">
        <v>3153</v>
      </c>
      <c r="Q407" s="34" t="s">
        <v>8111</v>
      </c>
      <c r="R407" s="28">
        <v>1</v>
      </c>
      <c r="S407" s="35"/>
      <c r="T407" s="36" t="s">
        <v>8125</v>
      </c>
    </row>
    <row r="408" spans="1:20" s="14" customFormat="1" ht="12" x14ac:dyDescent="0.2">
      <c r="A408" s="28">
        <v>403</v>
      </c>
      <c r="B408" s="28" t="s">
        <v>3151</v>
      </c>
      <c r="C408" s="28" t="s">
        <v>8115</v>
      </c>
      <c r="D408" s="29" t="s">
        <v>8126</v>
      </c>
      <c r="E408" s="29"/>
      <c r="F408" s="39"/>
      <c r="G408" s="30"/>
      <c r="H408" s="30"/>
      <c r="I408" s="31"/>
      <c r="J408" s="30"/>
      <c r="K408" s="30"/>
      <c r="L408" s="32" t="s">
        <v>8091</v>
      </c>
      <c r="M408" s="33">
        <v>28.712871287128714</v>
      </c>
      <c r="N408" s="32">
        <v>8</v>
      </c>
      <c r="O408" s="32" t="s">
        <v>3152</v>
      </c>
      <c r="P408" s="32" t="s">
        <v>3155</v>
      </c>
      <c r="Q408" s="37" t="s">
        <v>5729</v>
      </c>
      <c r="R408" s="28">
        <v>3</v>
      </c>
      <c r="S408" s="35"/>
      <c r="T408" s="36" t="s">
        <v>8125</v>
      </c>
    </row>
    <row r="409" spans="1:20" s="14" customFormat="1" ht="12" x14ac:dyDescent="0.2">
      <c r="A409" s="28">
        <v>404</v>
      </c>
      <c r="B409" s="28" t="s">
        <v>3151</v>
      </c>
      <c r="C409" s="28" t="s">
        <v>8115</v>
      </c>
      <c r="D409" s="29" t="s">
        <v>8126</v>
      </c>
      <c r="E409" s="29"/>
      <c r="F409" s="39"/>
      <c r="G409" s="30"/>
      <c r="H409" s="30"/>
      <c r="I409" s="31"/>
      <c r="J409" s="30"/>
      <c r="K409" s="30"/>
      <c r="L409" s="32" t="s">
        <v>8091</v>
      </c>
      <c r="M409" s="33">
        <v>32.67326732673267</v>
      </c>
      <c r="N409" s="32">
        <v>8</v>
      </c>
      <c r="O409" s="32" t="s">
        <v>3152</v>
      </c>
      <c r="P409" s="32" t="s">
        <v>3155</v>
      </c>
      <c r="Q409" s="37" t="s">
        <v>5729</v>
      </c>
      <c r="R409" s="28">
        <v>3</v>
      </c>
      <c r="S409" s="35"/>
      <c r="T409" s="36" t="s">
        <v>8125</v>
      </c>
    </row>
    <row r="410" spans="1:20" s="14" customFormat="1" ht="12" x14ac:dyDescent="0.2">
      <c r="A410" s="28">
        <v>405</v>
      </c>
      <c r="B410" s="28" t="s">
        <v>3151</v>
      </c>
      <c r="C410" s="28" t="s">
        <v>8115</v>
      </c>
      <c r="D410" s="29" t="s">
        <v>8126</v>
      </c>
      <c r="E410" s="29"/>
      <c r="F410" s="39"/>
      <c r="G410" s="30"/>
      <c r="H410" s="30"/>
      <c r="I410" s="31"/>
      <c r="J410" s="30"/>
      <c r="K410" s="30"/>
      <c r="L410" s="32" t="s">
        <v>8091</v>
      </c>
      <c r="M410" s="33">
        <v>30.693069306930692</v>
      </c>
      <c r="N410" s="32">
        <v>8</v>
      </c>
      <c r="O410" s="32" t="s">
        <v>3152</v>
      </c>
      <c r="P410" s="32" t="s">
        <v>3155</v>
      </c>
      <c r="Q410" s="37" t="s">
        <v>5729</v>
      </c>
      <c r="R410" s="28">
        <v>3</v>
      </c>
      <c r="S410" s="35"/>
      <c r="T410" s="36" t="s">
        <v>8125</v>
      </c>
    </row>
    <row r="411" spans="1:20" s="14" customFormat="1" ht="12" x14ac:dyDescent="0.2">
      <c r="A411" s="28">
        <v>406</v>
      </c>
      <c r="B411" s="28" t="s">
        <v>3151</v>
      </c>
      <c r="C411" s="28" t="s">
        <v>8115</v>
      </c>
      <c r="D411" s="29" t="s">
        <v>8126</v>
      </c>
      <c r="E411" s="29"/>
      <c r="F411" s="39"/>
      <c r="G411" s="30"/>
      <c r="H411" s="30"/>
      <c r="I411" s="31"/>
      <c r="J411" s="30"/>
      <c r="K411" s="30"/>
      <c r="L411" s="32" t="s">
        <v>8091</v>
      </c>
      <c r="M411" s="33">
        <v>23.762376237623762</v>
      </c>
      <c r="N411" s="32">
        <v>8</v>
      </c>
      <c r="O411" s="32" t="s">
        <v>3152</v>
      </c>
      <c r="P411" s="32" t="s">
        <v>3155</v>
      </c>
      <c r="Q411" s="37" t="s">
        <v>5729</v>
      </c>
      <c r="R411" s="28">
        <v>3</v>
      </c>
      <c r="S411" s="35"/>
      <c r="T411" s="36" t="s">
        <v>8125</v>
      </c>
    </row>
    <row r="412" spans="1:20" s="14" customFormat="1" ht="12" x14ac:dyDescent="0.2">
      <c r="A412" s="28">
        <v>407</v>
      </c>
      <c r="B412" s="28" t="s">
        <v>3151</v>
      </c>
      <c r="C412" s="28" t="s">
        <v>8115</v>
      </c>
      <c r="D412" s="29" t="s">
        <v>8126</v>
      </c>
      <c r="E412" s="29"/>
      <c r="F412" s="39"/>
      <c r="G412" s="30"/>
      <c r="H412" s="30"/>
      <c r="I412" s="31"/>
      <c r="J412" s="30"/>
      <c r="K412" s="30"/>
      <c r="L412" s="32" t="s">
        <v>8091</v>
      </c>
      <c r="M412" s="33">
        <v>38.613861386138616</v>
      </c>
      <c r="N412" s="32">
        <v>8</v>
      </c>
      <c r="O412" s="32" t="s">
        <v>3152</v>
      </c>
      <c r="P412" s="32" t="s">
        <v>3155</v>
      </c>
      <c r="Q412" s="37" t="s">
        <v>5729</v>
      </c>
      <c r="R412" s="28">
        <v>3</v>
      </c>
      <c r="S412" s="35"/>
      <c r="T412" s="36" t="s">
        <v>8125</v>
      </c>
    </row>
    <row r="413" spans="1:20" s="14" customFormat="1" ht="12" x14ac:dyDescent="0.2">
      <c r="A413" s="28">
        <v>408</v>
      </c>
      <c r="B413" s="28" t="s">
        <v>3151</v>
      </c>
      <c r="C413" s="28" t="s">
        <v>8115</v>
      </c>
      <c r="D413" s="29" t="s">
        <v>8126</v>
      </c>
      <c r="E413" s="29"/>
      <c r="F413" s="39"/>
      <c r="G413" s="30"/>
      <c r="H413" s="30"/>
      <c r="I413" s="31"/>
      <c r="J413" s="30"/>
      <c r="K413" s="30"/>
      <c r="L413" s="32" t="s">
        <v>8091</v>
      </c>
      <c r="M413" s="33">
        <v>38.613861386138616</v>
      </c>
      <c r="N413" s="32">
        <v>8</v>
      </c>
      <c r="O413" s="32" t="s">
        <v>3152</v>
      </c>
      <c r="P413" s="32" t="s">
        <v>3155</v>
      </c>
      <c r="Q413" s="37" t="s">
        <v>5729</v>
      </c>
      <c r="R413" s="28">
        <v>3</v>
      </c>
      <c r="S413" s="35"/>
      <c r="T413" s="36" t="s">
        <v>8125</v>
      </c>
    </row>
    <row r="414" spans="1:20" s="14" customFormat="1" ht="12" x14ac:dyDescent="0.2">
      <c r="A414" s="28">
        <v>409</v>
      </c>
      <c r="B414" s="28" t="s">
        <v>3151</v>
      </c>
      <c r="C414" s="28" t="s">
        <v>8115</v>
      </c>
      <c r="D414" s="29" t="s">
        <v>8126</v>
      </c>
      <c r="E414" s="29"/>
      <c r="F414" s="39"/>
      <c r="G414" s="30"/>
      <c r="H414" s="30"/>
      <c r="I414" s="31"/>
      <c r="J414" s="30"/>
      <c r="K414" s="30"/>
      <c r="L414" s="32" t="s">
        <v>8091</v>
      </c>
      <c r="M414" s="33">
        <v>36.633663366336634</v>
      </c>
      <c r="N414" s="32">
        <v>8</v>
      </c>
      <c r="O414" s="32" t="s">
        <v>3152</v>
      </c>
      <c r="P414" s="32" t="s">
        <v>3155</v>
      </c>
      <c r="Q414" s="37" t="s">
        <v>5729</v>
      </c>
      <c r="R414" s="28">
        <v>3</v>
      </c>
      <c r="S414" s="35"/>
      <c r="T414" s="36" t="s">
        <v>8125</v>
      </c>
    </row>
    <row r="415" spans="1:20" s="14" customFormat="1" ht="12" x14ac:dyDescent="0.2">
      <c r="A415" s="28">
        <v>410</v>
      </c>
      <c r="B415" s="28" t="s">
        <v>3151</v>
      </c>
      <c r="C415" s="28" t="s">
        <v>8115</v>
      </c>
      <c r="D415" s="29" t="s">
        <v>8126</v>
      </c>
      <c r="E415" s="29"/>
      <c r="F415" s="39"/>
      <c r="G415" s="30"/>
      <c r="H415" s="30"/>
      <c r="I415" s="31"/>
      <c r="J415" s="30"/>
      <c r="K415" s="30"/>
      <c r="L415" s="32" t="s">
        <v>8091</v>
      </c>
      <c r="M415" s="33">
        <v>35.643564356435647</v>
      </c>
      <c r="N415" s="32">
        <v>8</v>
      </c>
      <c r="O415" s="32" t="s">
        <v>3152</v>
      </c>
      <c r="P415" s="32" t="s">
        <v>3155</v>
      </c>
      <c r="Q415" s="37" t="s">
        <v>5729</v>
      </c>
      <c r="R415" s="28">
        <v>3</v>
      </c>
      <c r="S415" s="35"/>
      <c r="T415" s="36" t="s">
        <v>8125</v>
      </c>
    </row>
    <row r="416" spans="1:20" s="14" customFormat="1" ht="12" x14ac:dyDescent="0.2">
      <c r="A416" s="28">
        <v>411</v>
      </c>
      <c r="B416" s="28" t="s">
        <v>3151</v>
      </c>
      <c r="C416" s="28" t="s">
        <v>8115</v>
      </c>
      <c r="D416" s="29" t="s">
        <v>8126</v>
      </c>
      <c r="E416" s="29"/>
      <c r="F416" s="39"/>
      <c r="G416" s="30"/>
      <c r="H416" s="30"/>
      <c r="I416" s="31"/>
      <c r="J416" s="30"/>
      <c r="K416" s="30"/>
      <c r="L416" s="32" t="s">
        <v>8091</v>
      </c>
      <c r="M416" s="33">
        <v>37.623762376237622</v>
      </c>
      <c r="N416" s="32">
        <v>8</v>
      </c>
      <c r="O416" s="32" t="s">
        <v>3152</v>
      </c>
      <c r="P416" s="32" t="s">
        <v>3155</v>
      </c>
      <c r="Q416" s="37" t="s">
        <v>5729</v>
      </c>
      <c r="R416" s="28">
        <v>3</v>
      </c>
      <c r="S416" s="35"/>
      <c r="T416" s="36" t="s">
        <v>8125</v>
      </c>
    </row>
    <row r="417" spans="1:20" s="14" customFormat="1" ht="12" x14ac:dyDescent="0.2">
      <c r="A417" s="28">
        <v>412</v>
      </c>
      <c r="B417" s="28" t="s">
        <v>3151</v>
      </c>
      <c r="C417" s="28" t="s">
        <v>8115</v>
      </c>
      <c r="D417" s="29" t="s">
        <v>8126</v>
      </c>
      <c r="E417" s="29"/>
      <c r="F417" s="39"/>
      <c r="G417" s="30"/>
      <c r="H417" s="30"/>
      <c r="I417" s="31"/>
      <c r="J417" s="30"/>
      <c r="K417" s="30"/>
      <c r="L417" s="32" t="s">
        <v>8091</v>
      </c>
      <c r="M417" s="33">
        <v>15.841584158415841</v>
      </c>
      <c r="N417" s="32">
        <v>8</v>
      </c>
      <c r="O417" s="32" t="s">
        <v>3152</v>
      </c>
      <c r="P417" s="32" t="s">
        <v>3155</v>
      </c>
      <c r="Q417" s="37" t="s">
        <v>5729</v>
      </c>
      <c r="R417" s="28">
        <v>3</v>
      </c>
      <c r="S417" s="35"/>
      <c r="T417" s="36" t="s">
        <v>8125</v>
      </c>
    </row>
    <row r="418" spans="1:20" s="14" customFormat="1" ht="12" x14ac:dyDescent="0.2">
      <c r="A418" s="28">
        <v>413</v>
      </c>
      <c r="B418" s="28" t="s">
        <v>3151</v>
      </c>
      <c r="C418" s="28" t="s">
        <v>8115</v>
      </c>
      <c r="D418" s="29" t="s">
        <v>8126</v>
      </c>
      <c r="E418" s="29"/>
      <c r="F418" s="39"/>
      <c r="G418" s="30"/>
      <c r="H418" s="30"/>
      <c r="I418" s="31"/>
      <c r="J418" s="30"/>
      <c r="K418" s="30"/>
      <c r="L418" s="32" t="s">
        <v>8091</v>
      </c>
      <c r="M418" s="33">
        <v>32.67326732673267</v>
      </c>
      <c r="N418" s="32">
        <v>8</v>
      </c>
      <c r="O418" s="32" t="s">
        <v>3152</v>
      </c>
      <c r="P418" s="32" t="s">
        <v>3155</v>
      </c>
      <c r="Q418" s="37" t="s">
        <v>5729</v>
      </c>
      <c r="R418" s="28">
        <v>3</v>
      </c>
      <c r="S418" s="35"/>
      <c r="T418" s="36" t="s">
        <v>8125</v>
      </c>
    </row>
    <row r="419" spans="1:20" s="14" customFormat="1" ht="12" x14ac:dyDescent="0.2">
      <c r="A419" s="28">
        <v>414</v>
      </c>
      <c r="B419" s="28" t="s">
        <v>3151</v>
      </c>
      <c r="C419" s="28" t="s">
        <v>8115</v>
      </c>
      <c r="D419" s="29" t="s">
        <v>8126</v>
      </c>
      <c r="E419" s="29"/>
      <c r="F419" s="39"/>
      <c r="G419" s="30"/>
      <c r="H419" s="30"/>
      <c r="I419" s="31"/>
      <c r="J419" s="30"/>
      <c r="K419" s="30"/>
      <c r="L419" s="32" t="s">
        <v>8091</v>
      </c>
      <c r="M419" s="33">
        <v>48.514851485148512</v>
      </c>
      <c r="N419" s="32">
        <v>8</v>
      </c>
      <c r="O419" s="32" t="s">
        <v>3152</v>
      </c>
      <c r="P419" s="32" t="s">
        <v>3155</v>
      </c>
      <c r="Q419" s="37" t="s">
        <v>5729</v>
      </c>
      <c r="R419" s="28">
        <v>3</v>
      </c>
      <c r="S419" s="35"/>
      <c r="T419" s="36" t="s">
        <v>8125</v>
      </c>
    </row>
    <row r="420" spans="1:20" s="14" customFormat="1" ht="12" x14ac:dyDescent="0.2">
      <c r="A420" s="28">
        <v>415</v>
      </c>
      <c r="B420" s="28" t="s">
        <v>3151</v>
      </c>
      <c r="C420" s="28" t="s">
        <v>8115</v>
      </c>
      <c r="D420" s="29" t="s">
        <v>8126</v>
      </c>
      <c r="E420" s="29"/>
      <c r="F420" s="39"/>
      <c r="G420" s="30"/>
      <c r="H420" s="30"/>
      <c r="I420" s="31"/>
      <c r="J420" s="30"/>
      <c r="K420" s="30"/>
      <c r="L420" s="32" t="s">
        <v>8092</v>
      </c>
      <c r="M420" s="33">
        <v>53.465346534653463</v>
      </c>
      <c r="N420" s="32">
        <v>15</v>
      </c>
      <c r="O420" s="32" t="s">
        <v>3152</v>
      </c>
      <c r="P420" s="32" t="s">
        <v>3155</v>
      </c>
      <c r="Q420" s="37" t="s">
        <v>5706</v>
      </c>
      <c r="R420" s="28">
        <v>1</v>
      </c>
      <c r="S420" s="35"/>
      <c r="T420" s="36" t="s">
        <v>8125</v>
      </c>
    </row>
    <row r="421" spans="1:20" s="14" customFormat="1" ht="12" x14ac:dyDescent="0.2">
      <c r="A421" s="28">
        <v>416</v>
      </c>
      <c r="B421" s="28" t="s">
        <v>3151</v>
      </c>
      <c r="C421" s="28" t="s">
        <v>8115</v>
      </c>
      <c r="D421" s="29" t="s">
        <v>8126</v>
      </c>
      <c r="E421" s="29"/>
      <c r="F421" s="39"/>
      <c r="G421" s="30"/>
      <c r="H421" s="30"/>
      <c r="I421" s="31"/>
      <c r="J421" s="30"/>
      <c r="K421" s="30"/>
      <c r="L421" s="32" t="s">
        <v>8092</v>
      </c>
      <c r="M421" s="33">
        <v>26.732673267326732</v>
      </c>
      <c r="N421" s="32">
        <v>15</v>
      </c>
      <c r="O421" s="32" t="s">
        <v>3152</v>
      </c>
      <c r="P421" s="32" t="s">
        <v>3155</v>
      </c>
      <c r="Q421" s="37" t="s">
        <v>5706</v>
      </c>
      <c r="R421" s="28">
        <v>1</v>
      </c>
      <c r="S421" s="35"/>
      <c r="T421" s="36" t="s">
        <v>8125</v>
      </c>
    </row>
    <row r="422" spans="1:20" s="14" customFormat="1" ht="12" x14ac:dyDescent="0.2">
      <c r="A422" s="28">
        <v>417</v>
      </c>
      <c r="B422" s="28" t="s">
        <v>3151</v>
      </c>
      <c r="C422" s="28" t="s">
        <v>8115</v>
      </c>
      <c r="D422" s="29" t="s">
        <v>8126</v>
      </c>
      <c r="E422" s="29"/>
      <c r="F422" s="39"/>
      <c r="G422" s="30"/>
      <c r="H422" s="30"/>
      <c r="I422" s="31"/>
      <c r="J422" s="30"/>
      <c r="K422" s="30"/>
      <c r="L422" s="32" t="s">
        <v>8091</v>
      </c>
      <c r="M422" s="33">
        <v>31.683168316831683</v>
      </c>
      <c r="N422" s="32">
        <v>11</v>
      </c>
      <c r="O422" s="32" t="s">
        <v>3152</v>
      </c>
      <c r="P422" s="32" t="s">
        <v>3155</v>
      </c>
      <c r="Q422" s="37" t="s">
        <v>5739</v>
      </c>
      <c r="R422" s="28">
        <v>4</v>
      </c>
      <c r="S422" s="35"/>
      <c r="T422" s="36" t="s">
        <v>8125</v>
      </c>
    </row>
    <row r="423" spans="1:20" s="14" customFormat="1" ht="12" x14ac:dyDescent="0.2">
      <c r="A423" s="28">
        <v>418</v>
      </c>
      <c r="B423" s="28" t="s">
        <v>3151</v>
      </c>
      <c r="C423" s="28" t="s">
        <v>8115</v>
      </c>
      <c r="D423" s="29" t="s">
        <v>8126</v>
      </c>
      <c r="E423" s="29"/>
      <c r="F423" s="39"/>
      <c r="G423" s="30"/>
      <c r="H423" s="30"/>
      <c r="I423" s="31"/>
      <c r="J423" s="30"/>
      <c r="K423" s="30"/>
      <c r="L423" s="32" t="s">
        <v>8091</v>
      </c>
      <c r="M423" s="33">
        <v>31.683168316831683</v>
      </c>
      <c r="N423" s="32">
        <v>11</v>
      </c>
      <c r="O423" s="32" t="s">
        <v>3152</v>
      </c>
      <c r="P423" s="32" t="s">
        <v>3155</v>
      </c>
      <c r="Q423" s="37" t="s">
        <v>5739</v>
      </c>
      <c r="R423" s="28">
        <v>4</v>
      </c>
      <c r="S423" s="35"/>
      <c r="T423" s="36" t="s">
        <v>8125</v>
      </c>
    </row>
    <row r="424" spans="1:20" s="14" customFormat="1" ht="12" x14ac:dyDescent="0.2">
      <c r="A424" s="28">
        <v>419</v>
      </c>
      <c r="B424" s="28" t="s">
        <v>3151</v>
      </c>
      <c r="C424" s="28" t="s">
        <v>8115</v>
      </c>
      <c r="D424" s="29" t="s">
        <v>8126</v>
      </c>
      <c r="E424" s="29"/>
      <c r="F424" s="39"/>
      <c r="G424" s="30"/>
      <c r="H424" s="30"/>
      <c r="I424" s="31"/>
      <c r="J424" s="30"/>
      <c r="K424" s="30"/>
      <c r="L424" s="32" t="s">
        <v>8092</v>
      </c>
      <c r="M424" s="33">
        <v>107.92079207920791</v>
      </c>
      <c r="N424" s="32">
        <v>15</v>
      </c>
      <c r="O424" s="32" t="s">
        <v>3152</v>
      </c>
      <c r="P424" s="32" t="s">
        <v>3155</v>
      </c>
      <c r="Q424" s="37" t="s">
        <v>5706</v>
      </c>
      <c r="R424" s="28">
        <v>1</v>
      </c>
      <c r="S424" s="35"/>
      <c r="T424" s="36" t="s">
        <v>8125</v>
      </c>
    </row>
    <row r="425" spans="1:20" s="14" customFormat="1" ht="12" x14ac:dyDescent="0.2">
      <c r="A425" s="28">
        <v>420</v>
      </c>
      <c r="B425" s="28" t="s">
        <v>3151</v>
      </c>
      <c r="C425" s="28" t="s">
        <v>8115</v>
      </c>
      <c r="D425" s="29" t="s">
        <v>8126</v>
      </c>
      <c r="E425" s="29"/>
      <c r="F425" s="39"/>
      <c r="G425" s="30"/>
      <c r="H425" s="30"/>
      <c r="I425" s="31"/>
      <c r="J425" s="30"/>
      <c r="K425" s="30"/>
      <c r="L425" s="32" t="s">
        <v>8091</v>
      </c>
      <c r="M425" s="33">
        <v>33.663366336633665</v>
      </c>
      <c r="N425" s="32">
        <v>11</v>
      </c>
      <c r="O425" s="32" t="s">
        <v>3152</v>
      </c>
      <c r="P425" s="32" t="s">
        <v>3155</v>
      </c>
      <c r="Q425" s="37" t="s">
        <v>5739</v>
      </c>
      <c r="R425" s="28">
        <v>4</v>
      </c>
      <c r="S425" s="35"/>
      <c r="T425" s="36" t="s">
        <v>8125</v>
      </c>
    </row>
    <row r="426" spans="1:20" s="14" customFormat="1" ht="12" x14ac:dyDescent="0.2">
      <c r="A426" s="28">
        <v>421</v>
      </c>
      <c r="B426" s="28" t="s">
        <v>3151</v>
      </c>
      <c r="C426" s="28" t="s">
        <v>8115</v>
      </c>
      <c r="D426" s="29" t="s">
        <v>8126</v>
      </c>
      <c r="E426" s="29"/>
      <c r="F426" s="39"/>
      <c r="G426" s="30"/>
      <c r="H426" s="30"/>
      <c r="I426" s="31"/>
      <c r="J426" s="30"/>
      <c r="K426" s="30"/>
      <c r="L426" s="32" t="s">
        <v>8092</v>
      </c>
      <c r="M426" s="33">
        <v>24.752475247524753</v>
      </c>
      <c r="N426" s="32">
        <v>15</v>
      </c>
      <c r="O426" s="32" t="s">
        <v>3152</v>
      </c>
      <c r="P426" s="32" t="s">
        <v>3155</v>
      </c>
      <c r="Q426" s="37" t="s">
        <v>5706</v>
      </c>
      <c r="R426" s="28">
        <v>1</v>
      </c>
      <c r="S426" s="35"/>
      <c r="T426" s="36" t="s">
        <v>8125</v>
      </c>
    </row>
    <row r="427" spans="1:20" s="14" customFormat="1" ht="12" x14ac:dyDescent="0.2">
      <c r="A427" s="28">
        <v>422</v>
      </c>
      <c r="B427" s="28" t="s">
        <v>3151</v>
      </c>
      <c r="C427" s="28" t="s">
        <v>8115</v>
      </c>
      <c r="D427" s="29" t="s">
        <v>8126</v>
      </c>
      <c r="E427" s="29"/>
      <c r="F427" s="39"/>
      <c r="G427" s="30"/>
      <c r="H427" s="30"/>
      <c r="I427" s="31"/>
      <c r="J427" s="30"/>
      <c r="K427" s="30"/>
      <c r="L427" s="32" t="s">
        <v>8091</v>
      </c>
      <c r="M427" s="33">
        <v>26.732673267326732</v>
      </c>
      <c r="N427" s="32">
        <v>8</v>
      </c>
      <c r="O427" s="32" t="s">
        <v>3152</v>
      </c>
      <c r="P427" s="32" t="s">
        <v>3155</v>
      </c>
      <c r="Q427" s="37" t="s">
        <v>5729</v>
      </c>
      <c r="R427" s="28">
        <v>3</v>
      </c>
      <c r="S427" s="35"/>
      <c r="T427" s="36" t="s">
        <v>8125</v>
      </c>
    </row>
    <row r="428" spans="1:20" s="14" customFormat="1" ht="12" x14ac:dyDescent="0.2">
      <c r="A428" s="28">
        <v>423</v>
      </c>
      <c r="B428" s="28" t="s">
        <v>3151</v>
      </c>
      <c r="C428" s="28" t="s">
        <v>8115</v>
      </c>
      <c r="D428" s="29" t="s">
        <v>8126</v>
      </c>
      <c r="E428" s="29"/>
      <c r="F428" s="39"/>
      <c r="G428" s="30"/>
      <c r="H428" s="30"/>
      <c r="I428" s="31"/>
      <c r="J428" s="30"/>
      <c r="K428" s="30"/>
      <c r="L428" s="32" t="s">
        <v>8091</v>
      </c>
      <c r="M428" s="33">
        <v>40.594059405940591</v>
      </c>
      <c r="N428" s="32">
        <v>8</v>
      </c>
      <c r="O428" s="32" t="s">
        <v>3152</v>
      </c>
      <c r="P428" s="32" t="s">
        <v>3155</v>
      </c>
      <c r="Q428" s="37" t="s">
        <v>5729</v>
      </c>
      <c r="R428" s="28">
        <v>3</v>
      </c>
      <c r="S428" s="35"/>
      <c r="T428" s="36" t="s">
        <v>8125</v>
      </c>
    </row>
    <row r="429" spans="1:20" s="14" customFormat="1" ht="12" x14ac:dyDescent="0.2">
      <c r="A429" s="28">
        <v>424</v>
      </c>
      <c r="B429" s="28" t="s">
        <v>3151</v>
      </c>
      <c r="C429" s="28" t="s">
        <v>8115</v>
      </c>
      <c r="D429" s="29" t="s">
        <v>8126</v>
      </c>
      <c r="E429" s="29"/>
      <c r="F429" s="39"/>
      <c r="G429" s="30"/>
      <c r="H429" s="30"/>
      <c r="I429" s="31"/>
      <c r="J429" s="30"/>
      <c r="K429" s="30"/>
      <c r="L429" s="32" t="s">
        <v>8091</v>
      </c>
      <c r="M429" s="33">
        <v>39.603960396039604</v>
      </c>
      <c r="N429" s="32">
        <v>8</v>
      </c>
      <c r="O429" s="32" t="s">
        <v>3152</v>
      </c>
      <c r="P429" s="32" t="s">
        <v>3155</v>
      </c>
      <c r="Q429" s="37" t="s">
        <v>5729</v>
      </c>
      <c r="R429" s="28">
        <v>3</v>
      </c>
      <c r="S429" s="35"/>
      <c r="T429" s="36" t="s">
        <v>8125</v>
      </c>
    </row>
    <row r="430" spans="1:20" s="14" customFormat="1" ht="12" x14ac:dyDescent="0.2">
      <c r="A430" s="28">
        <v>425</v>
      </c>
      <c r="B430" s="28" t="s">
        <v>3151</v>
      </c>
      <c r="C430" s="28" t="s">
        <v>8115</v>
      </c>
      <c r="D430" s="29" t="s">
        <v>8126</v>
      </c>
      <c r="E430" s="29"/>
      <c r="F430" s="39"/>
      <c r="G430" s="30"/>
      <c r="H430" s="30"/>
      <c r="I430" s="31"/>
      <c r="J430" s="30"/>
      <c r="K430" s="30"/>
      <c r="L430" s="32" t="s">
        <v>8091</v>
      </c>
      <c r="M430" s="33">
        <v>22.772277227722771</v>
      </c>
      <c r="N430" s="32">
        <v>8</v>
      </c>
      <c r="O430" s="32" t="s">
        <v>3152</v>
      </c>
      <c r="P430" s="32" t="s">
        <v>3155</v>
      </c>
      <c r="Q430" s="37" t="s">
        <v>5729</v>
      </c>
      <c r="R430" s="28">
        <v>3</v>
      </c>
      <c r="S430" s="35"/>
      <c r="T430" s="36" t="s">
        <v>8125</v>
      </c>
    </row>
    <row r="431" spans="1:20" s="14" customFormat="1" ht="12" x14ac:dyDescent="0.2">
      <c r="A431" s="28">
        <v>426</v>
      </c>
      <c r="B431" s="28" t="s">
        <v>3151</v>
      </c>
      <c r="C431" s="28" t="s">
        <v>8115</v>
      </c>
      <c r="D431" s="29" t="s">
        <v>8126</v>
      </c>
      <c r="E431" s="29"/>
      <c r="F431" s="39"/>
      <c r="G431" s="30"/>
      <c r="H431" s="30"/>
      <c r="I431" s="31"/>
      <c r="J431" s="30"/>
      <c r="K431" s="30"/>
      <c r="L431" s="32" t="s">
        <v>8091</v>
      </c>
      <c r="M431" s="33">
        <v>41.584158415841586</v>
      </c>
      <c r="N431" s="32">
        <v>8</v>
      </c>
      <c r="O431" s="32" t="s">
        <v>3152</v>
      </c>
      <c r="P431" s="32" t="s">
        <v>3155</v>
      </c>
      <c r="Q431" s="37" t="s">
        <v>5729</v>
      </c>
      <c r="R431" s="28">
        <v>3</v>
      </c>
      <c r="S431" s="35"/>
      <c r="T431" s="36" t="s">
        <v>8125</v>
      </c>
    </row>
    <row r="432" spans="1:20" s="14" customFormat="1" ht="12" x14ac:dyDescent="0.2">
      <c r="A432" s="28">
        <v>427</v>
      </c>
      <c r="B432" s="28" t="s">
        <v>3151</v>
      </c>
      <c r="C432" s="28" t="s">
        <v>8115</v>
      </c>
      <c r="D432" s="29" t="s">
        <v>8126</v>
      </c>
      <c r="E432" s="29"/>
      <c r="F432" s="39"/>
      <c r="G432" s="30"/>
      <c r="H432" s="30"/>
      <c r="I432" s="31"/>
      <c r="J432" s="30"/>
      <c r="K432" s="30"/>
      <c r="L432" s="32" t="s">
        <v>8092</v>
      </c>
      <c r="M432" s="33">
        <v>49.504950495049506</v>
      </c>
      <c r="N432" s="32">
        <v>15</v>
      </c>
      <c r="O432" s="32" t="s">
        <v>3152</v>
      </c>
      <c r="P432" s="32" t="s">
        <v>3155</v>
      </c>
      <c r="Q432" s="37" t="s">
        <v>5706</v>
      </c>
      <c r="R432" s="28">
        <v>1</v>
      </c>
      <c r="S432" s="35"/>
      <c r="T432" s="36" t="s">
        <v>8125</v>
      </c>
    </row>
    <row r="433" spans="1:20" s="14" customFormat="1" ht="12" x14ac:dyDescent="0.2">
      <c r="A433" s="28">
        <v>428</v>
      </c>
      <c r="B433" s="28" t="s">
        <v>3151</v>
      </c>
      <c r="C433" s="28" t="s">
        <v>8115</v>
      </c>
      <c r="D433" s="29" t="s">
        <v>8126</v>
      </c>
      <c r="E433" s="29"/>
      <c r="F433" s="39"/>
      <c r="G433" s="30"/>
      <c r="H433" s="30"/>
      <c r="I433" s="31"/>
      <c r="J433" s="30"/>
      <c r="K433" s="30"/>
      <c r="L433" s="32" t="s">
        <v>8092</v>
      </c>
      <c r="M433" s="33">
        <v>43.564356435643568</v>
      </c>
      <c r="N433" s="32">
        <v>15</v>
      </c>
      <c r="O433" s="32" t="s">
        <v>3152</v>
      </c>
      <c r="P433" s="32" t="s">
        <v>3155</v>
      </c>
      <c r="Q433" s="37" t="s">
        <v>5706</v>
      </c>
      <c r="R433" s="28">
        <v>1</v>
      </c>
      <c r="S433" s="35"/>
      <c r="T433" s="36" t="s">
        <v>8125</v>
      </c>
    </row>
    <row r="434" spans="1:20" s="14" customFormat="1" ht="12" x14ac:dyDescent="0.2">
      <c r="A434" s="28">
        <v>429</v>
      </c>
      <c r="B434" s="28" t="s">
        <v>3151</v>
      </c>
      <c r="C434" s="28" t="s">
        <v>8115</v>
      </c>
      <c r="D434" s="29" t="s">
        <v>8126</v>
      </c>
      <c r="E434" s="29"/>
      <c r="F434" s="39"/>
      <c r="G434" s="30"/>
      <c r="H434" s="30"/>
      <c r="I434" s="31"/>
      <c r="J434" s="30"/>
      <c r="K434" s="30"/>
      <c r="L434" s="32" t="s">
        <v>8091</v>
      </c>
      <c r="M434" s="33">
        <v>22.772277227722771</v>
      </c>
      <c r="N434" s="32">
        <v>8</v>
      </c>
      <c r="O434" s="32" t="s">
        <v>3152</v>
      </c>
      <c r="P434" s="32" t="s">
        <v>3155</v>
      </c>
      <c r="Q434" s="37" t="s">
        <v>5729</v>
      </c>
      <c r="R434" s="28">
        <v>3</v>
      </c>
      <c r="S434" s="35"/>
      <c r="T434" s="36" t="s">
        <v>8125</v>
      </c>
    </row>
    <row r="435" spans="1:20" s="14" customFormat="1" ht="12" x14ac:dyDescent="0.2">
      <c r="A435" s="28">
        <v>430</v>
      </c>
      <c r="B435" s="28" t="s">
        <v>3151</v>
      </c>
      <c r="C435" s="28" t="s">
        <v>8115</v>
      </c>
      <c r="D435" s="29" t="s">
        <v>8126</v>
      </c>
      <c r="E435" s="29"/>
      <c r="F435" s="39"/>
      <c r="G435" s="30"/>
      <c r="H435" s="30"/>
      <c r="I435" s="31"/>
      <c r="J435" s="30"/>
      <c r="K435" s="30"/>
      <c r="L435" s="32" t="s">
        <v>8091</v>
      </c>
      <c r="M435" s="33">
        <v>33.663366336633665</v>
      </c>
      <c r="N435" s="32">
        <v>8</v>
      </c>
      <c r="O435" s="32" t="s">
        <v>3152</v>
      </c>
      <c r="P435" s="32" t="s">
        <v>3155</v>
      </c>
      <c r="Q435" s="37" t="s">
        <v>5729</v>
      </c>
      <c r="R435" s="28">
        <v>3</v>
      </c>
      <c r="S435" s="35"/>
      <c r="T435" s="36" t="s">
        <v>8125</v>
      </c>
    </row>
    <row r="436" spans="1:20" s="14" customFormat="1" ht="12" x14ac:dyDescent="0.2">
      <c r="A436" s="28">
        <v>431</v>
      </c>
      <c r="B436" s="28" t="s">
        <v>3151</v>
      </c>
      <c r="C436" s="28" t="s">
        <v>8115</v>
      </c>
      <c r="D436" s="29" t="s">
        <v>8126</v>
      </c>
      <c r="E436" s="29"/>
      <c r="F436" s="39"/>
      <c r="G436" s="30"/>
      <c r="H436" s="30"/>
      <c r="I436" s="31"/>
      <c r="J436" s="30"/>
      <c r="K436" s="30"/>
      <c r="L436" s="32" t="s">
        <v>8091</v>
      </c>
      <c r="M436" s="33">
        <v>38.613861386138616</v>
      </c>
      <c r="N436" s="32">
        <v>8</v>
      </c>
      <c r="O436" s="32" t="s">
        <v>3152</v>
      </c>
      <c r="P436" s="32" t="s">
        <v>3155</v>
      </c>
      <c r="Q436" s="37" t="s">
        <v>5729</v>
      </c>
      <c r="R436" s="28">
        <v>3</v>
      </c>
      <c r="S436" s="35"/>
      <c r="T436" s="36" t="s">
        <v>8125</v>
      </c>
    </row>
    <row r="437" spans="1:20" s="14" customFormat="1" ht="12" x14ac:dyDescent="0.2">
      <c r="A437" s="28">
        <v>432</v>
      </c>
      <c r="B437" s="28" t="s">
        <v>3151</v>
      </c>
      <c r="C437" s="28" t="s">
        <v>8115</v>
      </c>
      <c r="D437" s="29" t="s">
        <v>8126</v>
      </c>
      <c r="E437" s="29"/>
      <c r="F437" s="39"/>
      <c r="G437" s="30"/>
      <c r="H437" s="30"/>
      <c r="I437" s="31"/>
      <c r="J437" s="30"/>
      <c r="K437" s="30"/>
      <c r="L437" s="32" t="s">
        <v>8091</v>
      </c>
      <c r="M437" s="33">
        <v>20.792079207920793</v>
      </c>
      <c r="N437" s="32">
        <v>8</v>
      </c>
      <c r="O437" s="32" t="s">
        <v>3152</v>
      </c>
      <c r="P437" s="32" t="s">
        <v>3155</v>
      </c>
      <c r="Q437" s="37" t="s">
        <v>5729</v>
      </c>
      <c r="R437" s="28">
        <v>3</v>
      </c>
      <c r="S437" s="35"/>
      <c r="T437" s="36" t="s">
        <v>8125</v>
      </c>
    </row>
    <row r="438" spans="1:20" s="14" customFormat="1" ht="12" x14ac:dyDescent="0.2">
      <c r="A438" s="28">
        <v>433</v>
      </c>
      <c r="B438" s="28" t="s">
        <v>3151</v>
      </c>
      <c r="C438" s="28" t="s">
        <v>8115</v>
      </c>
      <c r="D438" s="29" t="s">
        <v>8126</v>
      </c>
      <c r="E438" s="29"/>
      <c r="F438" s="39"/>
      <c r="G438" s="30"/>
      <c r="H438" s="30"/>
      <c r="I438" s="31"/>
      <c r="J438" s="30"/>
      <c r="K438" s="30"/>
      <c r="L438" s="32" t="s">
        <v>8091</v>
      </c>
      <c r="M438" s="33">
        <v>13.861386138613861</v>
      </c>
      <c r="N438" s="32">
        <v>8</v>
      </c>
      <c r="O438" s="32" t="s">
        <v>3152</v>
      </c>
      <c r="P438" s="32" t="s">
        <v>3155</v>
      </c>
      <c r="Q438" s="37" t="s">
        <v>5729</v>
      </c>
      <c r="R438" s="28">
        <v>3</v>
      </c>
      <c r="S438" s="35"/>
      <c r="T438" s="36" t="s">
        <v>8125</v>
      </c>
    </row>
    <row r="439" spans="1:20" s="14" customFormat="1" ht="12" x14ac:dyDescent="0.2">
      <c r="A439" s="28">
        <v>434</v>
      </c>
      <c r="B439" s="28" t="s">
        <v>3151</v>
      </c>
      <c r="C439" s="28" t="s">
        <v>8115</v>
      </c>
      <c r="D439" s="29" t="s">
        <v>8126</v>
      </c>
      <c r="E439" s="29"/>
      <c r="F439" s="39"/>
      <c r="G439" s="30"/>
      <c r="H439" s="30"/>
      <c r="I439" s="31"/>
      <c r="J439" s="30"/>
      <c r="K439" s="30"/>
      <c r="L439" s="32" t="s">
        <v>8091</v>
      </c>
      <c r="M439" s="33">
        <v>32.67326732673267</v>
      </c>
      <c r="N439" s="32">
        <v>8</v>
      </c>
      <c r="O439" s="32" t="s">
        <v>3152</v>
      </c>
      <c r="P439" s="32" t="s">
        <v>3155</v>
      </c>
      <c r="Q439" s="37" t="s">
        <v>5729</v>
      </c>
      <c r="R439" s="28">
        <v>3</v>
      </c>
      <c r="S439" s="35"/>
      <c r="T439" s="36" t="s">
        <v>8125</v>
      </c>
    </row>
    <row r="440" spans="1:20" s="14" customFormat="1" ht="12" x14ac:dyDescent="0.2">
      <c r="A440" s="28">
        <v>435</v>
      </c>
      <c r="B440" s="28" t="s">
        <v>3151</v>
      </c>
      <c r="C440" s="28" t="s">
        <v>8115</v>
      </c>
      <c r="D440" s="29" t="s">
        <v>8126</v>
      </c>
      <c r="E440" s="29"/>
      <c r="F440" s="39"/>
      <c r="G440" s="30"/>
      <c r="H440" s="30"/>
      <c r="I440" s="31"/>
      <c r="J440" s="30"/>
      <c r="K440" s="30"/>
      <c r="L440" s="32" t="s">
        <v>8091</v>
      </c>
      <c r="M440" s="33">
        <v>31.683168316831683</v>
      </c>
      <c r="N440" s="32">
        <v>8</v>
      </c>
      <c r="O440" s="32" t="s">
        <v>3152</v>
      </c>
      <c r="P440" s="32" t="s">
        <v>3155</v>
      </c>
      <c r="Q440" s="37" t="s">
        <v>5729</v>
      </c>
      <c r="R440" s="28">
        <v>3</v>
      </c>
      <c r="S440" s="35"/>
      <c r="T440" s="36" t="s">
        <v>8125</v>
      </c>
    </row>
    <row r="441" spans="1:20" s="14" customFormat="1" ht="12" x14ac:dyDescent="0.2">
      <c r="A441" s="28">
        <v>436</v>
      </c>
      <c r="B441" s="28" t="s">
        <v>3151</v>
      </c>
      <c r="C441" s="28" t="s">
        <v>8115</v>
      </c>
      <c r="D441" s="29" t="s">
        <v>8126</v>
      </c>
      <c r="E441" s="29"/>
      <c r="F441" s="39"/>
      <c r="G441" s="30"/>
      <c r="H441" s="30"/>
      <c r="I441" s="31"/>
      <c r="J441" s="30"/>
      <c r="K441" s="30"/>
      <c r="L441" s="32" t="s">
        <v>8091</v>
      </c>
      <c r="M441" s="33">
        <v>38.613861386138616</v>
      </c>
      <c r="N441" s="32">
        <v>8</v>
      </c>
      <c r="O441" s="32" t="s">
        <v>3152</v>
      </c>
      <c r="P441" s="32" t="s">
        <v>3155</v>
      </c>
      <c r="Q441" s="37" t="s">
        <v>5729</v>
      </c>
      <c r="R441" s="28">
        <v>3</v>
      </c>
      <c r="S441" s="35"/>
      <c r="T441" s="36" t="s">
        <v>8125</v>
      </c>
    </row>
    <row r="442" spans="1:20" s="14" customFormat="1" ht="12" x14ac:dyDescent="0.2">
      <c r="A442" s="28">
        <v>437</v>
      </c>
      <c r="B442" s="28" t="s">
        <v>3151</v>
      </c>
      <c r="C442" s="28" t="s">
        <v>8115</v>
      </c>
      <c r="D442" s="29" t="s">
        <v>8126</v>
      </c>
      <c r="E442" s="29"/>
      <c r="F442" s="39"/>
      <c r="G442" s="30"/>
      <c r="H442" s="30"/>
      <c r="I442" s="31"/>
      <c r="J442" s="30"/>
      <c r="K442" s="30"/>
      <c r="L442" s="32" t="s">
        <v>8091</v>
      </c>
      <c r="M442" s="33">
        <v>38.613861386138616</v>
      </c>
      <c r="N442" s="32">
        <v>8</v>
      </c>
      <c r="O442" s="32" t="s">
        <v>3152</v>
      </c>
      <c r="P442" s="32" t="s">
        <v>3155</v>
      </c>
      <c r="Q442" s="37" t="s">
        <v>5729</v>
      </c>
      <c r="R442" s="28">
        <v>3</v>
      </c>
      <c r="S442" s="35"/>
      <c r="T442" s="36" t="s">
        <v>8125</v>
      </c>
    </row>
    <row r="443" spans="1:20" s="14" customFormat="1" ht="12" x14ac:dyDescent="0.2">
      <c r="A443" s="28">
        <v>438</v>
      </c>
      <c r="B443" s="28" t="s">
        <v>3151</v>
      </c>
      <c r="C443" s="28" t="s">
        <v>8115</v>
      </c>
      <c r="D443" s="29" t="s">
        <v>8126</v>
      </c>
      <c r="E443" s="29"/>
      <c r="F443" s="39"/>
      <c r="G443" s="30"/>
      <c r="H443" s="30"/>
      <c r="I443" s="31"/>
      <c r="J443" s="30"/>
      <c r="K443" s="30"/>
      <c r="L443" s="32" t="s">
        <v>8091</v>
      </c>
      <c r="M443" s="33">
        <v>35.643564356435647</v>
      </c>
      <c r="N443" s="32">
        <v>8</v>
      </c>
      <c r="O443" s="32" t="s">
        <v>3152</v>
      </c>
      <c r="P443" s="32" t="s">
        <v>3155</v>
      </c>
      <c r="Q443" s="37" t="s">
        <v>5729</v>
      </c>
      <c r="R443" s="28">
        <v>3</v>
      </c>
      <c r="S443" s="35"/>
      <c r="T443" s="36" t="s">
        <v>8125</v>
      </c>
    </row>
    <row r="444" spans="1:20" s="14" customFormat="1" ht="12" x14ac:dyDescent="0.2">
      <c r="A444" s="28">
        <v>439</v>
      </c>
      <c r="B444" s="28" t="s">
        <v>3151</v>
      </c>
      <c r="C444" s="28" t="s">
        <v>8115</v>
      </c>
      <c r="D444" s="29" t="s">
        <v>8126</v>
      </c>
      <c r="E444" s="29"/>
      <c r="F444" s="39"/>
      <c r="G444" s="30"/>
      <c r="H444" s="30"/>
      <c r="I444" s="31"/>
      <c r="J444" s="30"/>
      <c r="K444" s="30"/>
      <c r="L444" s="32" t="s">
        <v>8091</v>
      </c>
      <c r="M444" s="33">
        <v>49.504950495049506</v>
      </c>
      <c r="N444" s="32">
        <v>8</v>
      </c>
      <c r="O444" s="32" t="s">
        <v>3152</v>
      </c>
      <c r="P444" s="32" t="s">
        <v>3155</v>
      </c>
      <c r="Q444" s="37" t="s">
        <v>5729</v>
      </c>
      <c r="R444" s="28">
        <v>3</v>
      </c>
      <c r="S444" s="35"/>
      <c r="T444" s="36" t="s">
        <v>8125</v>
      </c>
    </row>
    <row r="445" spans="1:20" s="14" customFormat="1" ht="12" x14ac:dyDescent="0.2">
      <c r="A445" s="28">
        <v>440</v>
      </c>
      <c r="B445" s="28" t="s">
        <v>3151</v>
      </c>
      <c r="C445" s="28" t="s">
        <v>8115</v>
      </c>
      <c r="D445" s="29" t="s">
        <v>8126</v>
      </c>
      <c r="E445" s="29"/>
      <c r="F445" s="39"/>
      <c r="G445" s="30"/>
      <c r="H445" s="30"/>
      <c r="I445" s="31"/>
      <c r="J445" s="30"/>
      <c r="K445" s="30"/>
      <c r="L445" s="32" t="s">
        <v>8091</v>
      </c>
      <c r="M445" s="33">
        <v>29.702970297029704</v>
      </c>
      <c r="N445" s="32">
        <v>8</v>
      </c>
      <c r="O445" s="32" t="s">
        <v>3152</v>
      </c>
      <c r="P445" s="32" t="s">
        <v>3155</v>
      </c>
      <c r="Q445" s="37" t="s">
        <v>5729</v>
      </c>
      <c r="R445" s="28">
        <v>3</v>
      </c>
      <c r="S445" s="35"/>
      <c r="T445" s="36" t="s">
        <v>8125</v>
      </c>
    </row>
    <row r="446" spans="1:20" s="14" customFormat="1" ht="12" x14ac:dyDescent="0.2">
      <c r="A446" s="28">
        <v>441</v>
      </c>
      <c r="B446" s="28" t="s">
        <v>3151</v>
      </c>
      <c r="C446" s="28" t="s">
        <v>8115</v>
      </c>
      <c r="D446" s="29" t="s">
        <v>8126</v>
      </c>
      <c r="E446" s="29"/>
      <c r="F446" s="39"/>
      <c r="G446" s="30"/>
      <c r="H446" s="30"/>
      <c r="I446" s="31"/>
      <c r="J446" s="30"/>
      <c r="K446" s="30"/>
      <c r="L446" s="32" t="s">
        <v>8091</v>
      </c>
      <c r="M446" s="33">
        <v>47.524752475247524</v>
      </c>
      <c r="N446" s="32">
        <v>8</v>
      </c>
      <c r="O446" s="32" t="s">
        <v>3152</v>
      </c>
      <c r="P446" s="32" t="s">
        <v>3155</v>
      </c>
      <c r="Q446" s="37" t="s">
        <v>5729</v>
      </c>
      <c r="R446" s="28">
        <v>3</v>
      </c>
      <c r="S446" s="35"/>
      <c r="T446" s="36" t="s">
        <v>8125</v>
      </c>
    </row>
    <row r="447" spans="1:20" s="14" customFormat="1" ht="12" x14ac:dyDescent="0.2">
      <c r="A447" s="28">
        <v>442</v>
      </c>
      <c r="B447" s="28" t="s">
        <v>3151</v>
      </c>
      <c r="C447" s="28" t="s">
        <v>8115</v>
      </c>
      <c r="D447" s="29" t="s">
        <v>8126</v>
      </c>
      <c r="E447" s="29"/>
      <c r="F447" s="39"/>
      <c r="G447" s="30"/>
      <c r="H447" s="30"/>
      <c r="I447" s="31"/>
      <c r="J447" s="30"/>
      <c r="K447" s="30"/>
      <c r="L447" s="32" t="s">
        <v>8091</v>
      </c>
      <c r="M447" s="33">
        <v>51.485148514851488</v>
      </c>
      <c r="N447" s="32">
        <v>8</v>
      </c>
      <c r="O447" s="32" t="s">
        <v>3152</v>
      </c>
      <c r="P447" s="32" t="s">
        <v>3155</v>
      </c>
      <c r="Q447" s="37" t="s">
        <v>5729</v>
      </c>
      <c r="R447" s="28">
        <v>3</v>
      </c>
      <c r="S447" s="35"/>
      <c r="T447" s="36" t="s">
        <v>8125</v>
      </c>
    </row>
    <row r="448" spans="1:20" s="14" customFormat="1" ht="12" x14ac:dyDescent="0.2">
      <c r="A448" s="28">
        <v>443</v>
      </c>
      <c r="B448" s="28" t="s">
        <v>3151</v>
      </c>
      <c r="C448" s="28" t="s">
        <v>8115</v>
      </c>
      <c r="D448" s="29" t="s">
        <v>8126</v>
      </c>
      <c r="E448" s="29"/>
      <c r="F448" s="39"/>
      <c r="G448" s="30"/>
      <c r="H448" s="30"/>
      <c r="I448" s="31"/>
      <c r="J448" s="30"/>
      <c r="K448" s="30"/>
      <c r="L448" s="32" t="s">
        <v>8091</v>
      </c>
      <c r="M448" s="33">
        <v>26.732673267326732</v>
      </c>
      <c r="N448" s="32">
        <v>8</v>
      </c>
      <c r="O448" s="32" t="s">
        <v>3152</v>
      </c>
      <c r="P448" s="32" t="s">
        <v>3155</v>
      </c>
      <c r="Q448" s="37" t="s">
        <v>5729</v>
      </c>
      <c r="R448" s="28">
        <v>3</v>
      </c>
      <c r="S448" s="35"/>
      <c r="T448" s="36" t="s">
        <v>8125</v>
      </c>
    </row>
    <row r="449" spans="1:20" s="14" customFormat="1" ht="12" x14ac:dyDescent="0.2">
      <c r="A449" s="28">
        <v>444</v>
      </c>
      <c r="B449" s="28" t="s">
        <v>3151</v>
      </c>
      <c r="C449" s="28" t="s">
        <v>8115</v>
      </c>
      <c r="D449" s="29" t="s">
        <v>8126</v>
      </c>
      <c r="E449" s="29"/>
      <c r="F449" s="39"/>
      <c r="G449" s="30"/>
      <c r="H449" s="30"/>
      <c r="I449" s="31"/>
      <c r="J449" s="30"/>
      <c r="K449" s="30"/>
      <c r="L449" s="32" t="s">
        <v>8091</v>
      </c>
      <c r="M449" s="33">
        <v>40.594059405940591</v>
      </c>
      <c r="N449" s="32">
        <v>8</v>
      </c>
      <c r="O449" s="32" t="s">
        <v>3152</v>
      </c>
      <c r="P449" s="32" t="s">
        <v>3155</v>
      </c>
      <c r="Q449" s="37" t="s">
        <v>5729</v>
      </c>
      <c r="R449" s="28">
        <v>3</v>
      </c>
      <c r="S449" s="35"/>
      <c r="T449" s="36" t="s">
        <v>8125</v>
      </c>
    </row>
    <row r="450" spans="1:20" s="14" customFormat="1" ht="12" x14ac:dyDescent="0.2">
      <c r="A450" s="28">
        <v>445</v>
      </c>
      <c r="B450" s="28" t="s">
        <v>3151</v>
      </c>
      <c r="C450" s="28" t="s">
        <v>8115</v>
      </c>
      <c r="D450" s="29" t="s">
        <v>8126</v>
      </c>
      <c r="E450" s="29"/>
      <c r="F450" s="39"/>
      <c r="G450" s="30"/>
      <c r="H450" s="30"/>
      <c r="I450" s="31"/>
      <c r="J450" s="30"/>
      <c r="K450" s="30"/>
      <c r="L450" s="32" t="s">
        <v>8092</v>
      </c>
      <c r="M450" s="33">
        <v>14.851485148514852</v>
      </c>
      <c r="N450" s="32">
        <v>15</v>
      </c>
      <c r="O450" s="32" t="s">
        <v>3152</v>
      </c>
      <c r="P450" s="32" t="s">
        <v>3155</v>
      </c>
      <c r="Q450" s="37" t="s">
        <v>5706</v>
      </c>
      <c r="R450" s="28">
        <v>1</v>
      </c>
      <c r="S450" s="35"/>
      <c r="T450" s="36" t="s">
        <v>8125</v>
      </c>
    </row>
    <row r="451" spans="1:20" s="14" customFormat="1" ht="12" x14ac:dyDescent="0.2">
      <c r="A451" s="28">
        <v>446</v>
      </c>
      <c r="B451" s="28" t="s">
        <v>3151</v>
      </c>
      <c r="C451" s="28" t="s">
        <v>8115</v>
      </c>
      <c r="D451" s="29" t="s">
        <v>8126</v>
      </c>
      <c r="E451" s="29"/>
      <c r="F451" s="39"/>
      <c r="G451" s="30"/>
      <c r="H451" s="30"/>
      <c r="I451" s="31"/>
      <c r="J451" s="30"/>
      <c r="K451" s="30"/>
      <c r="L451" s="32" t="s">
        <v>8092</v>
      </c>
      <c r="M451" s="33">
        <v>63.366336633663366</v>
      </c>
      <c r="N451" s="32">
        <v>15</v>
      </c>
      <c r="O451" s="32" t="s">
        <v>3152</v>
      </c>
      <c r="P451" s="32" t="s">
        <v>3155</v>
      </c>
      <c r="Q451" s="37" t="s">
        <v>5706</v>
      </c>
      <c r="R451" s="28">
        <v>1</v>
      </c>
      <c r="S451" s="35"/>
      <c r="T451" s="36" t="s">
        <v>8125</v>
      </c>
    </row>
    <row r="452" spans="1:20" s="14" customFormat="1" ht="12" x14ac:dyDescent="0.2">
      <c r="A452" s="28">
        <v>447</v>
      </c>
      <c r="B452" s="28" t="s">
        <v>3151</v>
      </c>
      <c r="C452" s="28" t="s">
        <v>8115</v>
      </c>
      <c r="D452" s="29" t="s">
        <v>8126</v>
      </c>
      <c r="E452" s="29"/>
      <c r="F452" s="39"/>
      <c r="G452" s="30"/>
      <c r="H452" s="30"/>
      <c r="I452" s="31"/>
      <c r="J452" s="30"/>
      <c r="K452" s="30"/>
      <c r="L452" s="32" t="s">
        <v>8092</v>
      </c>
      <c r="M452" s="33">
        <v>40.594059405940591</v>
      </c>
      <c r="N452" s="32">
        <v>15</v>
      </c>
      <c r="O452" s="32" t="s">
        <v>3152</v>
      </c>
      <c r="P452" s="32" t="s">
        <v>3155</v>
      </c>
      <c r="Q452" s="37" t="s">
        <v>5706</v>
      </c>
      <c r="R452" s="28">
        <v>1</v>
      </c>
      <c r="S452" s="35"/>
      <c r="T452" s="36" t="s">
        <v>8125</v>
      </c>
    </row>
    <row r="453" spans="1:20" s="14" customFormat="1" ht="12" x14ac:dyDescent="0.2">
      <c r="A453" s="28">
        <v>448</v>
      </c>
      <c r="B453" s="28" t="s">
        <v>3151</v>
      </c>
      <c r="C453" s="28" t="s">
        <v>8115</v>
      </c>
      <c r="D453" s="29" t="s">
        <v>8126</v>
      </c>
      <c r="E453" s="29"/>
      <c r="F453" s="39"/>
      <c r="G453" s="30"/>
      <c r="H453" s="30"/>
      <c r="I453" s="31"/>
      <c r="J453" s="30"/>
      <c r="K453" s="30"/>
      <c r="L453" s="32" t="s">
        <v>8092</v>
      </c>
      <c r="M453" s="33">
        <v>50.495049504950494</v>
      </c>
      <c r="N453" s="32">
        <v>15</v>
      </c>
      <c r="O453" s="32" t="s">
        <v>3152</v>
      </c>
      <c r="P453" s="32" t="s">
        <v>3155</v>
      </c>
      <c r="Q453" s="37" t="s">
        <v>5706</v>
      </c>
      <c r="R453" s="28">
        <v>1</v>
      </c>
      <c r="S453" s="35"/>
      <c r="T453" s="36" t="s">
        <v>8125</v>
      </c>
    </row>
    <row r="454" spans="1:20" s="14" customFormat="1" ht="12" x14ac:dyDescent="0.2">
      <c r="A454" s="28">
        <v>449</v>
      </c>
      <c r="B454" s="28" t="s">
        <v>3151</v>
      </c>
      <c r="C454" s="28" t="s">
        <v>8115</v>
      </c>
      <c r="D454" s="29" t="s">
        <v>8126</v>
      </c>
      <c r="E454" s="29"/>
      <c r="F454" s="39"/>
      <c r="G454" s="30"/>
      <c r="H454" s="30"/>
      <c r="I454" s="31"/>
      <c r="J454" s="30"/>
      <c r="K454" s="30"/>
      <c r="L454" s="32" t="s">
        <v>8091</v>
      </c>
      <c r="M454" s="33">
        <v>29.702970297029704</v>
      </c>
      <c r="N454" s="32">
        <v>11</v>
      </c>
      <c r="O454" s="32" t="s">
        <v>3152</v>
      </c>
      <c r="P454" s="32" t="s">
        <v>3155</v>
      </c>
      <c r="Q454" s="37" t="s">
        <v>5739</v>
      </c>
      <c r="R454" s="28">
        <v>4</v>
      </c>
      <c r="S454" s="35"/>
      <c r="T454" s="36" t="s">
        <v>8125</v>
      </c>
    </row>
    <row r="455" spans="1:20" s="14" customFormat="1" ht="12" x14ac:dyDescent="0.2">
      <c r="A455" s="28">
        <v>450</v>
      </c>
      <c r="B455" s="28" t="s">
        <v>3151</v>
      </c>
      <c r="C455" s="28" t="s">
        <v>8115</v>
      </c>
      <c r="D455" s="29" t="s">
        <v>8126</v>
      </c>
      <c r="E455" s="29"/>
      <c r="F455" s="39"/>
      <c r="G455" s="30"/>
      <c r="H455" s="30"/>
      <c r="I455" s="31"/>
      <c r="J455" s="30"/>
      <c r="K455" s="30"/>
      <c r="L455" s="32" t="s">
        <v>8092</v>
      </c>
      <c r="M455" s="33">
        <v>76.237623762376231</v>
      </c>
      <c r="N455" s="32">
        <v>15</v>
      </c>
      <c r="O455" s="32" t="s">
        <v>3152</v>
      </c>
      <c r="P455" s="32" t="s">
        <v>3155</v>
      </c>
      <c r="Q455" s="37" t="s">
        <v>5706</v>
      </c>
      <c r="R455" s="28">
        <v>1</v>
      </c>
      <c r="S455" s="35"/>
      <c r="T455" s="36" t="s">
        <v>8125</v>
      </c>
    </row>
    <row r="456" spans="1:20" s="14" customFormat="1" ht="12" x14ac:dyDescent="0.2">
      <c r="A456" s="28">
        <v>451</v>
      </c>
      <c r="B456" s="28" t="s">
        <v>3151</v>
      </c>
      <c r="C456" s="28" t="s">
        <v>8115</v>
      </c>
      <c r="D456" s="29" t="s">
        <v>8126</v>
      </c>
      <c r="E456" s="29"/>
      <c r="F456" s="39"/>
      <c r="G456" s="30"/>
      <c r="H456" s="30"/>
      <c r="I456" s="31"/>
      <c r="J456" s="30"/>
      <c r="K456" s="30"/>
      <c r="L456" s="32" t="s">
        <v>8092</v>
      </c>
      <c r="M456" s="33">
        <v>24.752475247524753</v>
      </c>
      <c r="N456" s="32">
        <v>15</v>
      </c>
      <c r="O456" s="32" t="s">
        <v>3152</v>
      </c>
      <c r="P456" s="32" t="s">
        <v>3155</v>
      </c>
      <c r="Q456" s="37" t="s">
        <v>5706</v>
      </c>
      <c r="R456" s="28">
        <v>1</v>
      </c>
      <c r="S456" s="35"/>
      <c r="T456" s="36" t="s">
        <v>8125</v>
      </c>
    </row>
    <row r="457" spans="1:20" s="14" customFormat="1" ht="12" x14ac:dyDescent="0.2">
      <c r="A457" s="28">
        <v>452</v>
      </c>
      <c r="B457" s="28" t="s">
        <v>3151</v>
      </c>
      <c r="C457" s="28" t="s">
        <v>8115</v>
      </c>
      <c r="D457" s="29" t="s">
        <v>8126</v>
      </c>
      <c r="E457" s="29"/>
      <c r="F457" s="39"/>
      <c r="G457" s="30"/>
      <c r="H457" s="30"/>
      <c r="I457" s="31"/>
      <c r="J457" s="30"/>
      <c r="K457" s="30"/>
      <c r="L457" s="32" t="s">
        <v>8091</v>
      </c>
      <c r="M457" s="33">
        <v>22.772277227722771</v>
      </c>
      <c r="N457" s="32">
        <v>8</v>
      </c>
      <c r="O457" s="32" t="s">
        <v>3152</v>
      </c>
      <c r="P457" s="32" t="s">
        <v>3155</v>
      </c>
      <c r="Q457" s="37" t="s">
        <v>5729</v>
      </c>
      <c r="R457" s="28">
        <v>3</v>
      </c>
      <c r="S457" s="35"/>
      <c r="T457" s="36" t="s">
        <v>8125</v>
      </c>
    </row>
    <row r="458" spans="1:20" s="14" customFormat="1" ht="12" x14ac:dyDescent="0.2">
      <c r="A458" s="28">
        <v>453</v>
      </c>
      <c r="B458" s="28" t="s">
        <v>3151</v>
      </c>
      <c r="C458" s="28" t="s">
        <v>8115</v>
      </c>
      <c r="D458" s="29" t="s">
        <v>8126</v>
      </c>
      <c r="E458" s="29"/>
      <c r="F458" s="39"/>
      <c r="G458" s="30"/>
      <c r="H458" s="30"/>
      <c r="I458" s="31"/>
      <c r="J458" s="30"/>
      <c r="K458" s="30"/>
      <c r="L458" s="32" t="s">
        <v>8092</v>
      </c>
      <c r="M458" s="33">
        <v>28.712871287128714</v>
      </c>
      <c r="N458" s="32">
        <v>15</v>
      </c>
      <c r="O458" s="32" t="s">
        <v>3152</v>
      </c>
      <c r="P458" s="32" t="s">
        <v>3155</v>
      </c>
      <c r="Q458" s="37" t="s">
        <v>5706</v>
      </c>
      <c r="R458" s="28">
        <v>1</v>
      </c>
      <c r="S458" s="35"/>
      <c r="T458" s="36" t="s">
        <v>8125</v>
      </c>
    </row>
    <row r="459" spans="1:20" s="14" customFormat="1" ht="12" x14ac:dyDescent="0.2">
      <c r="A459" s="28">
        <v>454</v>
      </c>
      <c r="B459" s="28" t="s">
        <v>3151</v>
      </c>
      <c r="C459" s="28" t="s">
        <v>8115</v>
      </c>
      <c r="D459" s="29" t="s">
        <v>8126</v>
      </c>
      <c r="E459" s="29"/>
      <c r="F459" s="39"/>
      <c r="G459" s="30"/>
      <c r="H459" s="30"/>
      <c r="I459" s="31"/>
      <c r="J459" s="30"/>
      <c r="K459" s="30"/>
      <c r="L459" s="32" t="s">
        <v>8091</v>
      </c>
      <c r="M459" s="33">
        <v>30.693069306930692</v>
      </c>
      <c r="N459" s="32">
        <v>11</v>
      </c>
      <c r="O459" s="32" t="s">
        <v>3152</v>
      </c>
      <c r="P459" s="32" t="s">
        <v>3155</v>
      </c>
      <c r="Q459" s="37" t="s">
        <v>5739</v>
      </c>
      <c r="R459" s="28">
        <v>4</v>
      </c>
      <c r="S459" s="35"/>
      <c r="T459" s="36" t="s">
        <v>8125</v>
      </c>
    </row>
    <row r="460" spans="1:20" s="14" customFormat="1" ht="12" x14ac:dyDescent="0.2">
      <c r="A460" s="28">
        <v>455</v>
      </c>
      <c r="B460" s="28" t="s">
        <v>3151</v>
      </c>
      <c r="C460" s="28" t="s">
        <v>8115</v>
      </c>
      <c r="D460" s="29" t="s">
        <v>8126</v>
      </c>
      <c r="E460" s="29"/>
      <c r="F460" s="39"/>
      <c r="G460" s="30"/>
      <c r="H460" s="30"/>
      <c r="I460" s="31"/>
      <c r="J460" s="30"/>
      <c r="K460" s="30"/>
      <c r="L460" s="32" t="s">
        <v>8091</v>
      </c>
      <c r="M460" s="33">
        <v>38.613861386138616</v>
      </c>
      <c r="N460" s="32">
        <v>11</v>
      </c>
      <c r="O460" s="32" t="s">
        <v>3152</v>
      </c>
      <c r="P460" s="32" t="s">
        <v>3155</v>
      </c>
      <c r="Q460" s="37" t="s">
        <v>5739</v>
      </c>
      <c r="R460" s="28">
        <v>4</v>
      </c>
      <c r="S460" s="35"/>
      <c r="T460" s="36" t="s">
        <v>8125</v>
      </c>
    </row>
    <row r="461" spans="1:20" s="14" customFormat="1" ht="12" x14ac:dyDescent="0.2">
      <c r="A461" s="28">
        <v>456</v>
      </c>
      <c r="B461" s="28" t="s">
        <v>3151</v>
      </c>
      <c r="C461" s="28" t="s">
        <v>8115</v>
      </c>
      <c r="D461" s="29" t="s">
        <v>8126</v>
      </c>
      <c r="E461" s="29"/>
      <c r="F461" s="39"/>
      <c r="G461" s="30"/>
      <c r="H461" s="30"/>
      <c r="I461" s="31"/>
      <c r="J461" s="30"/>
      <c r="K461" s="30"/>
      <c r="L461" s="32" t="s">
        <v>8092</v>
      </c>
      <c r="M461" s="33">
        <v>23.762376237623762</v>
      </c>
      <c r="N461" s="32">
        <v>13</v>
      </c>
      <c r="O461" s="32" t="s">
        <v>3152</v>
      </c>
      <c r="P461" s="32" t="s">
        <v>3155</v>
      </c>
      <c r="Q461" s="37" t="s">
        <v>5698</v>
      </c>
      <c r="R461" s="28">
        <v>1</v>
      </c>
      <c r="S461" s="35"/>
      <c r="T461" s="36" t="s">
        <v>8125</v>
      </c>
    </row>
    <row r="462" spans="1:20" s="14" customFormat="1" ht="12" x14ac:dyDescent="0.2">
      <c r="A462" s="28">
        <v>457</v>
      </c>
      <c r="B462" s="28" t="s">
        <v>3151</v>
      </c>
      <c r="C462" s="28" t="s">
        <v>8115</v>
      </c>
      <c r="D462" s="29" t="s">
        <v>8126</v>
      </c>
      <c r="E462" s="29"/>
      <c r="F462" s="39"/>
      <c r="G462" s="30"/>
      <c r="H462" s="30"/>
      <c r="I462" s="31"/>
      <c r="J462" s="30"/>
      <c r="K462" s="30"/>
      <c r="L462" s="32" t="s">
        <v>8091</v>
      </c>
      <c r="M462" s="33">
        <v>11.881188118811881</v>
      </c>
      <c r="N462" s="32">
        <v>11</v>
      </c>
      <c r="O462" s="32" t="s">
        <v>3152</v>
      </c>
      <c r="P462" s="32" t="s">
        <v>3155</v>
      </c>
      <c r="Q462" s="37" t="s">
        <v>5739</v>
      </c>
      <c r="R462" s="28">
        <v>4</v>
      </c>
      <c r="S462" s="35"/>
      <c r="T462" s="36" t="s">
        <v>8125</v>
      </c>
    </row>
    <row r="463" spans="1:20" s="14" customFormat="1" ht="12" x14ac:dyDescent="0.2">
      <c r="A463" s="28">
        <v>458</v>
      </c>
      <c r="B463" s="28" t="s">
        <v>3151</v>
      </c>
      <c r="C463" s="28" t="s">
        <v>8115</v>
      </c>
      <c r="D463" s="29" t="s">
        <v>8126</v>
      </c>
      <c r="E463" s="29"/>
      <c r="F463" s="39"/>
      <c r="G463" s="30"/>
      <c r="H463" s="30"/>
      <c r="I463" s="31"/>
      <c r="J463" s="30"/>
      <c r="K463" s="30"/>
      <c r="L463" s="32" t="s">
        <v>8091</v>
      </c>
      <c r="M463" s="33">
        <v>35.643564356435647</v>
      </c>
      <c r="N463" s="32">
        <v>8</v>
      </c>
      <c r="O463" s="32" t="s">
        <v>3152</v>
      </c>
      <c r="P463" s="32" t="s">
        <v>3155</v>
      </c>
      <c r="Q463" s="37" t="s">
        <v>5729</v>
      </c>
      <c r="R463" s="28">
        <v>3</v>
      </c>
      <c r="S463" s="35"/>
      <c r="T463" s="36" t="s">
        <v>8125</v>
      </c>
    </row>
    <row r="464" spans="1:20" s="14" customFormat="1" ht="12" x14ac:dyDescent="0.2">
      <c r="A464" s="28">
        <v>459</v>
      </c>
      <c r="B464" s="28" t="s">
        <v>3151</v>
      </c>
      <c r="C464" s="28" t="s">
        <v>8115</v>
      </c>
      <c r="D464" s="29" t="s">
        <v>8126</v>
      </c>
      <c r="E464" s="29"/>
      <c r="F464" s="39"/>
      <c r="G464" s="30"/>
      <c r="H464" s="30"/>
      <c r="I464" s="31"/>
      <c r="J464" s="30"/>
      <c r="K464" s="30"/>
      <c r="L464" s="32" t="s">
        <v>15</v>
      </c>
      <c r="M464" s="33">
        <v>22.772277227722771</v>
      </c>
      <c r="N464" s="32">
        <v>18</v>
      </c>
      <c r="O464" s="32" t="s">
        <v>3152</v>
      </c>
      <c r="P464" s="32" t="s">
        <v>3153</v>
      </c>
      <c r="Q464" s="34" t="s">
        <v>8111</v>
      </c>
      <c r="R464" s="28">
        <v>1</v>
      </c>
      <c r="S464" s="35"/>
      <c r="T464" s="36" t="s">
        <v>8125</v>
      </c>
    </row>
    <row r="465" spans="1:20" s="14" customFormat="1" ht="12" x14ac:dyDescent="0.2">
      <c r="A465" s="28">
        <v>460</v>
      </c>
      <c r="B465" s="28" t="s">
        <v>3151</v>
      </c>
      <c r="C465" s="28" t="s">
        <v>8115</v>
      </c>
      <c r="D465" s="29" t="s">
        <v>8126</v>
      </c>
      <c r="E465" s="29"/>
      <c r="F465" s="39"/>
      <c r="G465" s="30"/>
      <c r="H465" s="30"/>
      <c r="I465" s="31"/>
      <c r="J465" s="30"/>
      <c r="K465" s="30"/>
      <c r="L465" s="32" t="s">
        <v>15</v>
      </c>
      <c r="M465" s="33">
        <v>227.72277227722773</v>
      </c>
      <c r="N465" s="32">
        <v>18</v>
      </c>
      <c r="O465" s="32" t="s">
        <v>3152</v>
      </c>
      <c r="P465" s="32" t="s">
        <v>3153</v>
      </c>
      <c r="Q465" s="34" t="s">
        <v>8111</v>
      </c>
      <c r="R465" s="28">
        <v>1</v>
      </c>
      <c r="S465" s="35"/>
      <c r="T465" s="36" t="s">
        <v>8125</v>
      </c>
    </row>
    <row r="466" spans="1:20" s="14" customFormat="1" ht="12" x14ac:dyDescent="0.2">
      <c r="A466" s="28">
        <v>461</v>
      </c>
      <c r="B466" s="28" t="s">
        <v>3151</v>
      </c>
      <c r="C466" s="28" t="s">
        <v>3151</v>
      </c>
      <c r="D466" s="29" t="s">
        <v>8127</v>
      </c>
      <c r="E466" s="29"/>
      <c r="F466" s="30"/>
      <c r="G466" s="30"/>
      <c r="H466" s="31"/>
      <c r="I466" s="30"/>
      <c r="J466" s="30"/>
      <c r="K466" s="31"/>
      <c r="L466" s="32" t="s">
        <v>8091</v>
      </c>
      <c r="M466" s="33">
        <v>16.399999999999999</v>
      </c>
      <c r="N466" s="32">
        <v>9</v>
      </c>
      <c r="O466" s="32" t="s">
        <v>3152</v>
      </c>
      <c r="P466" s="32" t="s">
        <v>3155</v>
      </c>
      <c r="Q466" s="37" t="s">
        <v>5735</v>
      </c>
      <c r="R466" s="28">
        <v>4</v>
      </c>
      <c r="S466" s="35"/>
      <c r="T466" s="36" t="s">
        <v>8128</v>
      </c>
    </row>
    <row r="467" spans="1:20" s="14" customFormat="1" ht="12" x14ac:dyDescent="0.2">
      <c r="A467" s="28">
        <v>462</v>
      </c>
      <c r="B467" s="28" t="s">
        <v>3151</v>
      </c>
      <c r="C467" s="28" t="s">
        <v>3151</v>
      </c>
      <c r="D467" s="29" t="s">
        <v>8127</v>
      </c>
      <c r="E467" s="29"/>
      <c r="F467" s="30"/>
      <c r="G467" s="30"/>
      <c r="H467" s="31"/>
      <c r="I467" s="30"/>
      <c r="J467" s="30"/>
      <c r="K467" s="31"/>
      <c r="L467" s="32" t="s">
        <v>8091</v>
      </c>
      <c r="M467" s="33">
        <v>33.5</v>
      </c>
      <c r="N467" s="32">
        <v>9</v>
      </c>
      <c r="O467" s="32" t="s">
        <v>3152</v>
      </c>
      <c r="P467" s="32" t="s">
        <v>3155</v>
      </c>
      <c r="Q467" s="37" t="s">
        <v>5735</v>
      </c>
      <c r="R467" s="28">
        <v>4</v>
      </c>
      <c r="S467" s="35"/>
      <c r="T467" s="36" t="s">
        <v>8128</v>
      </c>
    </row>
    <row r="468" spans="1:20" s="14" customFormat="1" ht="12" x14ac:dyDescent="0.2">
      <c r="A468" s="28">
        <v>463</v>
      </c>
      <c r="B468" s="28" t="s">
        <v>3151</v>
      </c>
      <c r="C468" s="28" t="s">
        <v>3151</v>
      </c>
      <c r="D468" s="29" t="s">
        <v>8127</v>
      </c>
      <c r="E468" s="29"/>
      <c r="F468" s="30"/>
      <c r="G468" s="30"/>
      <c r="H468" s="31"/>
      <c r="I468" s="30"/>
      <c r="J468" s="30"/>
      <c r="K468" s="31"/>
      <c r="L468" s="32" t="s">
        <v>8091</v>
      </c>
      <c r="M468" s="33">
        <v>55.9</v>
      </c>
      <c r="N468" s="32">
        <v>9</v>
      </c>
      <c r="O468" s="32" t="s">
        <v>3152</v>
      </c>
      <c r="P468" s="32" t="s">
        <v>3155</v>
      </c>
      <c r="Q468" s="37" t="s">
        <v>5735</v>
      </c>
      <c r="R468" s="28">
        <v>4</v>
      </c>
      <c r="S468" s="35"/>
      <c r="T468" s="36" t="s">
        <v>8128</v>
      </c>
    </row>
    <row r="469" spans="1:20" s="14" customFormat="1" ht="12" x14ac:dyDescent="0.2">
      <c r="A469" s="28">
        <v>464</v>
      </c>
      <c r="B469" s="28" t="s">
        <v>3151</v>
      </c>
      <c r="C469" s="28" t="s">
        <v>3151</v>
      </c>
      <c r="D469" s="29" t="s">
        <v>8127</v>
      </c>
      <c r="E469" s="29"/>
      <c r="F469" s="30"/>
      <c r="G469" s="30"/>
      <c r="H469" s="31"/>
      <c r="I469" s="30"/>
      <c r="J469" s="30"/>
      <c r="K469" s="31"/>
      <c r="L469" s="32" t="s">
        <v>8091</v>
      </c>
      <c r="M469" s="33">
        <v>104</v>
      </c>
      <c r="N469" s="32">
        <v>9</v>
      </c>
      <c r="O469" s="32" t="s">
        <v>3152</v>
      </c>
      <c r="P469" s="32" t="s">
        <v>3155</v>
      </c>
      <c r="Q469" s="37" t="s">
        <v>5735</v>
      </c>
      <c r="R469" s="28">
        <v>4</v>
      </c>
      <c r="S469" s="35"/>
      <c r="T469" s="36" t="s">
        <v>8128</v>
      </c>
    </row>
    <row r="470" spans="1:20" s="14" customFormat="1" ht="12" x14ac:dyDescent="0.2">
      <c r="A470" s="28">
        <v>465</v>
      </c>
      <c r="B470" s="28" t="s">
        <v>3151</v>
      </c>
      <c r="C470" s="28" t="s">
        <v>3151</v>
      </c>
      <c r="D470" s="29" t="s">
        <v>8127</v>
      </c>
      <c r="E470" s="29"/>
      <c r="F470" s="30"/>
      <c r="G470" s="30"/>
      <c r="H470" s="31"/>
      <c r="I470" s="30"/>
      <c r="J470" s="30"/>
      <c r="K470" s="31"/>
      <c r="L470" s="32" t="s">
        <v>8091</v>
      </c>
      <c r="M470" s="33">
        <v>32.200000000000003</v>
      </c>
      <c r="N470" s="32">
        <v>9</v>
      </c>
      <c r="O470" s="32" t="s">
        <v>3152</v>
      </c>
      <c r="P470" s="32" t="s">
        <v>3155</v>
      </c>
      <c r="Q470" s="37" t="s">
        <v>5735</v>
      </c>
      <c r="R470" s="28">
        <v>4</v>
      </c>
      <c r="S470" s="35"/>
      <c r="T470" s="36" t="s">
        <v>8128</v>
      </c>
    </row>
    <row r="471" spans="1:20" s="14" customFormat="1" ht="12" x14ac:dyDescent="0.2">
      <c r="A471" s="28">
        <v>466</v>
      </c>
      <c r="B471" s="28" t="s">
        <v>3151</v>
      </c>
      <c r="C471" s="28" t="s">
        <v>3151</v>
      </c>
      <c r="D471" s="29" t="s">
        <v>8127</v>
      </c>
      <c r="E471" s="29"/>
      <c r="F471" s="30"/>
      <c r="G471" s="30"/>
      <c r="H471" s="31"/>
      <c r="I471" s="30"/>
      <c r="J471" s="30"/>
      <c r="K471" s="31"/>
      <c r="L471" s="32" t="s">
        <v>8091</v>
      </c>
      <c r="M471" s="33">
        <v>46.3</v>
      </c>
      <c r="N471" s="32">
        <v>9</v>
      </c>
      <c r="O471" s="32" t="s">
        <v>3152</v>
      </c>
      <c r="P471" s="32" t="s">
        <v>3155</v>
      </c>
      <c r="Q471" s="37" t="s">
        <v>5735</v>
      </c>
      <c r="R471" s="28">
        <v>4</v>
      </c>
      <c r="S471" s="35"/>
      <c r="T471" s="36" t="s">
        <v>8128</v>
      </c>
    </row>
    <row r="472" spans="1:20" s="14" customFormat="1" ht="12" x14ac:dyDescent="0.2">
      <c r="A472" s="28">
        <v>467</v>
      </c>
      <c r="B472" s="28" t="s">
        <v>3151</v>
      </c>
      <c r="C472" s="28" t="s">
        <v>3151</v>
      </c>
      <c r="D472" s="29" t="s">
        <v>8127</v>
      </c>
      <c r="E472" s="29"/>
      <c r="F472" s="30"/>
      <c r="G472" s="30"/>
      <c r="H472" s="31"/>
      <c r="I472" s="30"/>
      <c r="J472" s="30"/>
      <c r="K472" s="31"/>
      <c r="L472" s="32" t="s">
        <v>8091</v>
      </c>
      <c r="M472" s="33">
        <v>61.9</v>
      </c>
      <c r="N472" s="32">
        <v>9</v>
      </c>
      <c r="O472" s="32" t="s">
        <v>3152</v>
      </c>
      <c r="P472" s="32" t="s">
        <v>3155</v>
      </c>
      <c r="Q472" s="37" t="s">
        <v>5735</v>
      </c>
      <c r="R472" s="28">
        <v>4</v>
      </c>
      <c r="S472" s="35"/>
      <c r="T472" s="36" t="s">
        <v>8128</v>
      </c>
    </row>
    <row r="473" spans="1:20" s="14" customFormat="1" ht="12" x14ac:dyDescent="0.2">
      <c r="A473" s="28">
        <v>468</v>
      </c>
      <c r="B473" s="28" t="s">
        <v>3151</v>
      </c>
      <c r="C473" s="28" t="s">
        <v>3151</v>
      </c>
      <c r="D473" s="29" t="s">
        <v>8127</v>
      </c>
      <c r="E473" s="29"/>
      <c r="F473" s="30"/>
      <c r="G473" s="30"/>
      <c r="H473" s="31"/>
      <c r="I473" s="30"/>
      <c r="J473" s="30"/>
      <c r="K473" s="31"/>
      <c r="L473" s="32" t="s">
        <v>8091</v>
      </c>
      <c r="M473" s="33">
        <v>66</v>
      </c>
      <c r="N473" s="32">
        <v>9</v>
      </c>
      <c r="O473" s="32" t="s">
        <v>3152</v>
      </c>
      <c r="P473" s="32" t="s">
        <v>3155</v>
      </c>
      <c r="Q473" s="37" t="s">
        <v>5735</v>
      </c>
      <c r="R473" s="28">
        <v>4</v>
      </c>
      <c r="S473" s="35"/>
      <c r="T473" s="36" t="s">
        <v>8128</v>
      </c>
    </row>
    <row r="474" spans="1:20" s="14" customFormat="1" ht="12" x14ac:dyDescent="0.2">
      <c r="A474" s="28">
        <v>469</v>
      </c>
      <c r="B474" s="28" t="s">
        <v>3151</v>
      </c>
      <c r="C474" s="28" t="s">
        <v>3151</v>
      </c>
      <c r="D474" s="29" t="s">
        <v>8127</v>
      </c>
      <c r="E474" s="29"/>
      <c r="F474" s="30"/>
      <c r="G474" s="30"/>
      <c r="H474" s="31"/>
      <c r="I474" s="30"/>
      <c r="J474" s="30"/>
      <c r="K474" s="31"/>
      <c r="L474" s="32" t="s">
        <v>8091</v>
      </c>
      <c r="M474" s="33">
        <v>36.700000000000003</v>
      </c>
      <c r="N474" s="32">
        <v>9</v>
      </c>
      <c r="O474" s="32" t="s">
        <v>3152</v>
      </c>
      <c r="P474" s="32" t="s">
        <v>3155</v>
      </c>
      <c r="Q474" s="37" t="s">
        <v>5735</v>
      </c>
      <c r="R474" s="28">
        <v>4</v>
      </c>
      <c r="S474" s="35"/>
      <c r="T474" s="36" t="s">
        <v>8128</v>
      </c>
    </row>
    <row r="475" spans="1:20" s="14" customFormat="1" ht="12" x14ac:dyDescent="0.2">
      <c r="A475" s="28">
        <v>470</v>
      </c>
      <c r="B475" s="28" t="s">
        <v>3151</v>
      </c>
      <c r="C475" s="28" t="s">
        <v>3151</v>
      </c>
      <c r="D475" s="29" t="s">
        <v>8127</v>
      </c>
      <c r="E475" s="29"/>
      <c r="F475" s="30"/>
      <c r="G475" s="30"/>
      <c r="H475" s="31"/>
      <c r="I475" s="30"/>
      <c r="J475" s="30"/>
      <c r="K475" s="31"/>
      <c r="L475" s="32" t="s">
        <v>8091</v>
      </c>
      <c r="M475" s="33">
        <v>60.464865831323898</v>
      </c>
      <c r="N475" s="32">
        <v>9</v>
      </c>
      <c r="O475" s="32" t="s">
        <v>3152</v>
      </c>
      <c r="P475" s="32" t="s">
        <v>3155</v>
      </c>
      <c r="Q475" s="37" t="s">
        <v>5735</v>
      </c>
      <c r="R475" s="28">
        <v>4</v>
      </c>
      <c r="S475" s="35"/>
      <c r="T475" s="36" t="s">
        <v>8128</v>
      </c>
    </row>
    <row r="476" spans="1:20" s="14" customFormat="1" ht="12" x14ac:dyDescent="0.2">
      <c r="A476" s="28">
        <v>471</v>
      </c>
      <c r="B476" s="28" t="s">
        <v>3151</v>
      </c>
      <c r="C476" s="28" t="s">
        <v>3151</v>
      </c>
      <c r="D476" s="29" t="s">
        <v>8127</v>
      </c>
      <c r="E476" s="29"/>
      <c r="F476" s="30"/>
      <c r="G476" s="30"/>
      <c r="H476" s="31"/>
      <c r="I476" s="30"/>
      <c r="J476" s="30"/>
      <c r="K476" s="31"/>
      <c r="L476" s="32" t="s">
        <v>8091</v>
      </c>
      <c r="M476" s="33">
        <v>65.855970116573715</v>
      </c>
      <c r="N476" s="32">
        <v>9</v>
      </c>
      <c r="O476" s="32" t="s">
        <v>3152</v>
      </c>
      <c r="P476" s="32" t="s">
        <v>3155</v>
      </c>
      <c r="Q476" s="37" t="s">
        <v>5735</v>
      </c>
      <c r="R476" s="28">
        <v>4</v>
      </c>
      <c r="S476" s="35"/>
      <c r="T476" s="36" t="s">
        <v>8128</v>
      </c>
    </row>
    <row r="477" spans="1:20" s="14" customFormat="1" ht="12" x14ac:dyDescent="0.2">
      <c r="A477" s="28">
        <v>472</v>
      </c>
      <c r="B477" s="28" t="s">
        <v>3151</v>
      </c>
      <c r="C477" s="28" t="s">
        <v>3151</v>
      </c>
      <c r="D477" s="29" t="s">
        <v>8127</v>
      </c>
      <c r="E477" s="29"/>
      <c r="F477" s="30"/>
      <c r="G477" s="30"/>
      <c r="H477" s="31"/>
      <c r="I477" s="30"/>
      <c r="J477" s="30"/>
      <c r="K477" s="31"/>
      <c r="L477" s="32" t="s">
        <v>8091</v>
      </c>
      <c r="M477" s="33">
        <v>60.307545133258408</v>
      </c>
      <c r="N477" s="32">
        <v>9</v>
      </c>
      <c r="O477" s="32" t="s">
        <v>3152</v>
      </c>
      <c r="P477" s="32" t="s">
        <v>3155</v>
      </c>
      <c r="Q477" s="37" t="s">
        <v>5735</v>
      </c>
      <c r="R477" s="28">
        <v>4</v>
      </c>
      <c r="S477" s="35"/>
      <c r="T477" s="36" t="s">
        <v>8128</v>
      </c>
    </row>
    <row r="478" spans="1:20" s="14" customFormat="1" ht="12" x14ac:dyDescent="0.2">
      <c r="A478" s="28">
        <v>473</v>
      </c>
      <c r="B478" s="28" t="s">
        <v>3151</v>
      </c>
      <c r="C478" s="28" t="s">
        <v>3151</v>
      </c>
      <c r="D478" s="29" t="s">
        <v>8127</v>
      </c>
      <c r="E478" s="29"/>
      <c r="F478" s="30"/>
      <c r="G478" s="30"/>
      <c r="H478" s="31"/>
      <c r="I478" s="30"/>
      <c r="J478" s="30"/>
      <c r="K478" s="31"/>
      <c r="L478" s="32" t="s">
        <v>8091</v>
      </c>
      <c r="M478" s="33">
        <v>51.312821010058158</v>
      </c>
      <c r="N478" s="32">
        <v>9</v>
      </c>
      <c r="O478" s="32" t="s">
        <v>3152</v>
      </c>
      <c r="P478" s="32" t="s">
        <v>3155</v>
      </c>
      <c r="Q478" s="37" t="s">
        <v>5735</v>
      </c>
      <c r="R478" s="28">
        <v>4</v>
      </c>
      <c r="S478" s="35"/>
      <c r="T478" s="36" t="s">
        <v>8128</v>
      </c>
    </row>
    <row r="479" spans="1:20" s="14" customFormat="1" ht="12" x14ac:dyDescent="0.2">
      <c r="A479" s="28">
        <v>474</v>
      </c>
      <c r="B479" s="28" t="s">
        <v>3151</v>
      </c>
      <c r="C479" s="28" t="s">
        <v>3151</v>
      </c>
      <c r="D479" s="29" t="s">
        <v>8127</v>
      </c>
      <c r="E479" s="29"/>
      <c r="F479" s="30"/>
      <c r="G479" s="30"/>
      <c r="H479" s="31"/>
      <c r="I479" s="30"/>
      <c r="J479" s="30"/>
      <c r="K479" s="31"/>
      <c r="L479" s="32" t="s">
        <v>8091</v>
      </c>
      <c r="M479" s="33">
        <v>77.414556770589968</v>
      </c>
      <c r="N479" s="32">
        <v>9</v>
      </c>
      <c r="O479" s="32" t="s">
        <v>3152</v>
      </c>
      <c r="P479" s="32" t="s">
        <v>3155</v>
      </c>
      <c r="Q479" s="37" t="s">
        <v>5735</v>
      </c>
      <c r="R479" s="28">
        <v>4</v>
      </c>
      <c r="S479" s="35"/>
      <c r="T479" s="36" t="s">
        <v>8128</v>
      </c>
    </row>
    <row r="480" spans="1:20" s="14" customFormat="1" ht="12" x14ac:dyDescent="0.2">
      <c r="A480" s="28">
        <v>475</v>
      </c>
      <c r="B480" s="28" t="s">
        <v>3151</v>
      </c>
      <c r="C480" s="28" t="s">
        <v>3151</v>
      </c>
      <c r="D480" s="29" t="s">
        <v>8127</v>
      </c>
      <c r="E480" s="29"/>
      <c r="F480" s="30"/>
      <c r="G480" s="30"/>
      <c r="H480" s="31"/>
      <c r="I480" s="30"/>
      <c r="J480" s="30"/>
      <c r="K480" s="31"/>
      <c r="L480" s="32" t="s">
        <v>8091</v>
      </c>
      <c r="M480" s="33">
        <v>78.294404653120381</v>
      </c>
      <c r="N480" s="32">
        <v>9</v>
      </c>
      <c r="O480" s="32" t="s">
        <v>3152</v>
      </c>
      <c r="P480" s="32" t="s">
        <v>3155</v>
      </c>
      <c r="Q480" s="37" t="s">
        <v>5735</v>
      </c>
      <c r="R480" s="28">
        <v>4</v>
      </c>
      <c r="S480" s="35"/>
      <c r="T480" s="36" t="s">
        <v>8128</v>
      </c>
    </row>
    <row r="481" spans="1:20" s="14" customFormat="1" ht="12" x14ac:dyDescent="0.2">
      <c r="A481" s="28">
        <v>476</v>
      </c>
      <c r="B481" s="28" t="s">
        <v>3151</v>
      </c>
      <c r="C481" s="28" t="s">
        <v>3151</v>
      </c>
      <c r="D481" s="29" t="s">
        <v>8127</v>
      </c>
      <c r="E481" s="29"/>
      <c r="F481" s="30"/>
      <c r="G481" s="30"/>
      <c r="H481" s="31"/>
      <c r="I481" s="30"/>
      <c r="J481" s="30"/>
      <c r="K481" s="31"/>
      <c r="L481" s="32" t="s">
        <v>8091</v>
      </c>
      <c r="M481" s="33">
        <v>74.5</v>
      </c>
      <c r="N481" s="32">
        <v>9</v>
      </c>
      <c r="O481" s="32" t="s">
        <v>3152</v>
      </c>
      <c r="P481" s="32" t="s">
        <v>3155</v>
      </c>
      <c r="Q481" s="37" t="s">
        <v>5735</v>
      </c>
      <c r="R481" s="28">
        <v>4</v>
      </c>
      <c r="S481" s="35"/>
      <c r="T481" s="36" t="s">
        <v>8128</v>
      </c>
    </row>
    <row r="482" spans="1:20" s="14" customFormat="1" ht="12" x14ac:dyDescent="0.2">
      <c r="A482" s="28">
        <v>477</v>
      </c>
      <c r="B482" s="28" t="s">
        <v>3151</v>
      </c>
      <c r="C482" s="28" t="s">
        <v>3151</v>
      </c>
      <c r="D482" s="29" t="s">
        <v>8129</v>
      </c>
      <c r="E482" s="29"/>
      <c r="F482" s="30"/>
      <c r="G482" s="30"/>
      <c r="H482" s="31"/>
      <c r="I482" s="30"/>
      <c r="J482" s="30"/>
      <c r="K482" s="31"/>
      <c r="L482" s="32" t="s">
        <v>8092</v>
      </c>
      <c r="M482" s="33">
        <v>30.413812651491099</v>
      </c>
      <c r="N482" s="32">
        <v>15</v>
      </c>
      <c r="O482" s="32" t="s">
        <v>3152</v>
      </c>
      <c r="P482" s="32" t="s">
        <v>3155</v>
      </c>
      <c r="Q482" s="37" t="s">
        <v>5706</v>
      </c>
      <c r="R482" s="28">
        <v>1</v>
      </c>
      <c r="S482" s="35"/>
      <c r="T482" s="36" t="s">
        <v>8128</v>
      </c>
    </row>
    <row r="483" spans="1:20" s="14" customFormat="1" ht="12" x14ac:dyDescent="0.2">
      <c r="A483" s="28">
        <v>478</v>
      </c>
      <c r="B483" s="28" t="s">
        <v>3151</v>
      </c>
      <c r="C483" s="28" t="s">
        <v>3151</v>
      </c>
      <c r="D483" s="29" t="s">
        <v>8129</v>
      </c>
      <c r="E483" s="29"/>
      <c r="F483" s="30"/>
      <c r="G483" s="30"/>
      <c r="H483" s="31"/>
      <c r="I483" s="30"/>
      <c r="J483" s="30"/>
      <c r="K483" s="31"/>
      <c r="L483" s="32" t="s">
        <v>8092</v>
      </c>
      <c r="M483" s="33">
        <v>36.878177829171548</v>
      </c>
      <c r="N483" s="32">
        <v>15</v>
      </c>
      <c r="O483" s="32" t="s">
        <v>3152</v>
      </c>
      <c r="P483" s="32" t="s">
        <v>3155</v>
      </c>
      <c r="Q483" s="37" t="s">
        <v>5706</v>
      </c>
      <c r="R483" s="28">
        <v>1</v>
      </c>
      <c r="S483" s="35"/>
      <c r="T483" s="36" t="s">
        <v>8128</v>
      </c>
    </row>
    <row r="484" spans="1:20" s="14" customFormat="1" ht="12" x14ac:dyDescent="0.2">
      <c r="A484" s="28">
        <v>479</v>
      </c>
      <c r="B484" s="28" t="s">
        <v>3151</v>
      </c>
      <c r="C484" s="28" t="s">
        <v>3151</v>
      </c>
      <c r="D484" s="29" t="s">
        <v>8130</v>
      </c>
      <c r="E484" s="29"/>
      <c r="F484" s="30"/>
      <c r="G484" s="30"/>
      <c r="H484" s="31"/>
      <c r="I484" s="30"/>
      <c r="J484" s="30"/>
      <c r="K484" s="31"/>
      <c r="L484" s="32" t="s">
        <v>8092</v>
      </c>
      <c r="M484" s="33">
        <v>62.369864518050704</v>
      </c>
      <c r="N484" s="32">
        <v>15</v>
      </c>
      <c r="O484" s="32" t="s">
        <v>3152</v>
      </c>
      <c r="P484" s="32" t="s">
        <v>3155</v>
      </c>
      <c r="Q484" s="37" t="s">
        <v>5706</v>
      </c>
      <c r="R484" s="28">
        <v>1</v>
      </c>
      <c r="S484" s="35"/>
      <c r="T484" s="36" t="s">
        <v>8128</v>
      </c>
    </row>
    <row r="485" spans="1:20" s="14" customFormat="1" ht="12" x14ac:dyDescent="0.2">
      <c r="A485" s="28">
        <v>480</v>
      </c>
      <c r="B485" s="28" t="s">
        <v>3151</v>
      </c>
      <c r="C485" s="28" t="s">
        <v>3151</v>
      </c>
      <c r="D485" s="29" t="s">
        <v>8130</v>
      </c>
      <c r="E485" s="29"/>
      <c r="F485" s="30"/>
      <c r="G485" s="30"/>
      <c r="H485" s="31"/>
      <c r="I485" s="30"/>
      <c r="J485" s="30"/>
      <c r="K485" s="31"/>
      <c r="L485" s="32" t="s">
        <v>8092</v>
      </c>
      <c r="M485" s="33">
        <v>70.092721448161114</v>
      </c>
      <c r="N485" s="32">
        <v>15</v>
      </c>
      <c r="O485" s="32" t="s">
        <v>3152</v>
      </c>
      <c r="P485" s="32" t="s">
        <v>3155</v>
      </c>
      <c r="Q485" s="37" t="s">
        <v>5706</v>
      </c>
      <c r="R485" s="28">
        <v>1</v>
      </c>
      <c r="S485" s="35"/>
      <c r="T485" s="36" t="s">
        <v>8128</v>
      </c>
    </row>
    <row r="486" spans="1:20" s="14" customFormat="1" ht="12" x14ac:dyDescent="0.2">
      <c r="A486" s="28">
        <v>481</v>
      </c>
      <c r="B486" s="28" t="s">
        <v>3151</v>
      </c>
      <c r="C486" s="28" t="s">
        <v>3151</v>
      </c>
      <c r="D486" s="29" t="s">
        <v>8130</v>
      </c>
      <c r="E486" s="29"/>
      <c r="F486" s="30"/>
      <c r="G486" s="30"/>
      <c r="H486" s="31"/>
      <c r="I486" s="30"/>
      <c r="J486" s="30"/>
      <c r="K486" s="31"/>
      <c r="L486" s="32" t="s">
        <v>8092</v>
      </c>
      <c r="M486" s="33">
        <v>84.220023747387941</v>
      </c>
      <c r="N486" s="32">
        <v>15</v>
      </c>
      <c r="O486" s="32" t="s">
        <v>3152</v>
      </c>
      <c r="P486" s="32" t="s">
        <v>3155</v>
      </c>
      <c r="Q486" s="37" t="s">
        <v>5706</v>
      </c>
      <c r="R486" s="28">
        <v>1</v>
      </c>
      <c r="S486" s="35"/>
      <c r="T486" s="36" t="s">
        <v>8128</v>
      </c>
    </row>
    <row r="487" spans="1:20" s="14" customFormat="1" ht="12" x14ac:dyDescent="0.2">
      <c r="A487" s="28">
        <v>482</v>
      </c>
      <c r="B487" s="28" t="s">
        <v>3151</v>
      </c>
      <c r="C487" s="28" t="s">
        <v>3151</v>
      </c>
      <c r="D487" s="29" t="s">
        <v>8129</v>
      </c>
      <c r="E487" s="29"/>
      <c r="F487" s="30"/>
      <c r="G487" s="30"/>
      <c r="H487" s="31"/>
      <c r="I487" s="30"/>
      <c r="J487" s="30"/>
      <c r="K487" s="31"/>
      <c r="L487" s="32" t="s">
        <v>8092</v>
      </c>
      <c r="M487" s="33">
        <v>73.573092907665639</v>
      </c>
      <c r="N487" s="32">
        <v>15</v>
      </c>
      <c r="O487" s="32" t="s">
        <v>3152</v>
      </c>
      <c r="P487" s="32" t="s">
        <v>3155</v>
      </c>
      <c r="Q487" s="37" t="s">
        <v>5706</v>
      </c>
      <c r="R487" s="28">
        <v>1</v>
      </c>
      <c r="S487" s="35"/>
      <c r="T487" s="36" t="s">
        <v>8128</v>
      </c>
    </row>
    <row r="488" spans="1:20" s="14" customFormat="1" ht="12" x14ac:dyDescent="0.2">
      <c r="A488" s="28">
        <v>483</v>
      </c>
      <c r="B488" s="28" t="s">
        <v>3151</v>
      </c>
      <c r="C488" s="28" t="s">
        <v>3151</v>
      </c>
      <c r="D488" s="29" t="s">
        <v>8129</v>
      </c>
      <c r="E488" s="29"/>
      <c r="F488" s="30"/>
      <c r="G488" s="30"/>
      <c r="H488" s="31"/>
      <c r="I488" s="30"/>
      <c r="J488" s="30"/>
      <c r="K488" s="31"/>
      <c r="L488" s="32" t="s">
        <v>8092</v>
      </c>
      <c r="M488" s="33">
        <v>70.49113419430843</v>
      </c>
      <c r="N488" s="32">
        <v>15</v>
      </c>
      <c r="O488" s="32" t="s">
        <v>3152</v>
      </c>
      <c r="P488" s="32" t="s">
        <v>3155</v>
      </c>
      <c r="Q488" s="37" t="s">
        <v>5706</v>
      </c>
      <c r="R488" s="28">
        <v>1</v>
      </c>
      <c r="S488" s="35"/>
      <c r="T488" s="36" t="s">
        <v>8128</v>
      </c>
    </row>
    <row r="489" spans="1:20" s="14" customFormat="1" ht="12" x14ac:dyDescent="0.2">
      <c r="A489" s="28">
        <v>484</v>
      </c>
      <c r="B489" s="28" t="s">
        <v>3151</v>
      </c>
      <c r="C489" s="28" t="s">
        <v>3151</v>
      </c>
      <c r="D489" s="29" t="s">
        <v>8129</v>
      </c>
      <c r="E489" s="29"/>
      <c r="F489" s="30"/>
      <c r="G489" s="30"/>
      <c r="H489" s="31"/>
      <c r="I489" s="30"/>
      <c r="J489" s="30"/>
      <c r="K489" s="31"/>
      <c r="L489" s="32" t="s">
        <v>8092</v>
      </c>
      <c r="M489" s="33">
        <v>68.505474233815804</v>
      </c>
      <c r="N489" s="32">
        <v>15</v>
      </c>
      <c r="O489" s="32" t="s">
        <v>3152</v>
      </c>
      <c r="P489" s="32" t="s">
        <v>3155</v>
      </c>
      <c r="Q489" s="37" t="s">
        <v>5706</v>
      </c>
      <c r="R489" s="28">
        <v>1</v>
      </c>
      <c r="S489" s="35"/>
      <c r="T489" s="36" t="s">
        <v>8128</v>
      </c>
    </row>
    <row r="490" spans="1:20" s="14" customFormat="1" ht="12" x14ac:dyDescent="0.2">
      <c r="A490" s="28">
        <v>485</v>
      </c>
      <c r="B490" s="28" t="s">
        <v>3151</v>
      </c>
      <c r="C490" s="28" t="s">
        <v>3151</v>
      </c>
      <c r="D490" s="29" t="s">
        <v>8129</v>
      </c>
      <c r="E490" s="29"/>
      <c r="F490" s="30"/>
      <c r="G490" s="30"/>
      <c r="H490" s="31"/>
      <c r="I490" s="30"/>
      <c r="J490" s="30"/>
      <c r="K490" s="31"/>
      <c r="L490" s="32" t="s">
        <v>8092</v>
      </c>
      <c r="M490" s="33">
        <v>84.970583144992005</v>
      </c>
      <c r="N490" s="32">
        <v>15</v>
      </c>
      <c r="O490" s="32" t="s">
        <v>3152</v>
      </c>
      <c r="P490" s="32" t="s">
        <v>3155</v>
      </c>
      <c r="Q490" s="37" t="s">
        <v>5706</v>
      </c>
      <c r="R490" s="28">
        <v>1</v>
      </c>
      <c r="S490" s="35"/>
      <c r="T490" s="36" t="s">
        <v>8128</v>
      </c>
    </row>
    <row r="491" spans="1:20" s="14" customFormat="1" ht="12" x14ac:dyDescent="0.2">
      <c r="A491" s="28">
        <v>486</v>
      </c>
      <c r="B491" s="28" t="s">
        <v>3151</v>
      </c>
      <c r="C491" s="28" t="s">
        <v>3151</v>
      </c>
      <c r="D491" s="29" t="s">
        <v>8129</v>
      </c>
      <c r="E491" s="29"/>
      <c r="F491" s="30"/>
      <c r="G491" s="30"/>
      <c r="H491" s="31"/>
      <c r="I491" s="30"/>
      <c r="J491" s="30"/>
      <c r="K491" s="31"/>
      <c r="L491" s="32" t="s">
        <v>8092</v>
      </c>
      <c r="M491" s="33">
        <v>73.348483283568996</v>
      </c>
      <c r="N491" s="32">
        <v>15</v>
      </c>
      <c r="O491" s="32" t="s">
        <v>3152</v>
      </c>
      <c r="P491" s="32" t="s">
        <v>3155</v>
      </c>
      <c r="Q491" s="37" t="s">
        <v>5706</v>
      </c>
      <c r="R491" s="28">
        <v>1</v>
      </c>
      <c r="S491" s="35"/>
      <c r="T491" s="36" t="s">
        <v>8128</v>
      </c>
    </row>
    <row r="492" spans="1:20" s="14" customFormat="1" ht="12" x14ac:dyDescent="0.2">
      <c r="A492" s="28">
        <v>487</v>
      </c>
      <c r="B492" s="28" t="s">
        <v>3151</v>
      </c>
      <c r="C492" s="28" t="s">
        <v>3151</v>
      </c>
      <c r="D492" s="29" t="s">
        <v>8129</v>
      </c>
      <c r="E492" s="29"/>
      <c r="F492" s="30"/>
      <c r="G492" s="30"/>
      <c r="H492" s="31"/>
      <c r="I492" s="30"/>
      <c r="J492" s="30"/>
      <c r="K492" s="31"/>
      <c r="L492" s="32" t="s">
        <v>8092</v>
      </c>
      <c r="M492" s="33">
        <v>85.586213843118443</v>
      </c>
      <c r="N492" s="32">
        <v>15</v>
      </c>
      <c r="O492" s="32" t="s">
        <v>3152</v>
      </c>
      <c r="P492" s="32" t="s">
        <v>3155</v>
      </c>
      <c r="Q492" s="37" t="s">
        <v>5706</v>
      </c>
      <c r="R492" s="28">
        <v>1</v>
      </c>
      <c r="S492" s="35"/>
      <c r="T492" s="36" t="s">
        <v>8128</v>
      </c>
    </row>
    <row r="493" spans="1:20" s="14" customFormat="1" ht="12" x14ac:dyDescent="0.2">
      <c r="A493" s="28">
        <v>488</v>
      </c>
      <c r="B493" s="28" t="s">
        <v>3151</v>
      </c>
      <c r="C493" s="28" t="s">
        <v>3151</v>
      </c>
      <c r="D493" s="29" t="s">
        <v>8129</v>
      </c>
      <c r="E493" s="29"/>
      <c r="F493" s="30"/>
      <c r="G493" s="30"/>
      <c r="H493" s="31"/>
      <c r="I493" s="30"/>
      <c r="J493" s="30"/>
      <c r="K493" s="31"/>
      <c r="L493" s="32" t="s">
        <v>8092</v>
      </c>
      <c r="M493" s="33">
        <v>62.22539674441618</v>
      </c>
      <c r="N493" s="32">
        <v>15</v>
      </c>
      <c r="O493" s="32" t="s">
        <v>3152</v>
      </c>
      <c r="P493" s="32" t="s">
        <v>3155</v>
      </c>
      <c r="Q493" s="37" t="s">
        <v>5706</v>
      </c>
      <c r="R493" s="28">
        <v>1</v>
      </c>
      <c r="S493" s="35"/>
      <c r="T493" s="36" t="s">
        <v>8128</v>
      </c>
    </row>
    <row r="494" spans="1:20" s="14" customFormat="1" ht="12" x14ac:dyDescent="0.2">
      <c r="A494" s="28">
        <v>489</v>
      </c>
      <c r="B494" s="28" t="s">
        <v>3151</v>
      </c>
      <c r="C494" s="28" t="s">
        <v>3151</v>
      </c>
      <c r="D494" s="29" t="s">
        <v>8129</v>
      </c>
      <c r="E494" s="29"/>
      <c r="F494" s="30"/>
      <c r="G494" s="30"/>
      <c r="H494" s="31"/>
      <c r="I494" s="30"/>
      <c r="J494" s="30"/>
      <c r="K494" s="31"/>
      <c r="L494" s="32" t="s">
        <v>8092</v>
      </c>
      <c r="M494" s="33">
        <v>39.204591567825318</v>
      </c>
      <c r="N494" s="32">
        <v>15</v>
      </c>
      <c r="O494" s="32" t="s">
        <v>3152</v>
      </c>
      <c r="P494" s="32" t="s">
        <v>3155</v>
      </c>
      <c r="Q494" s="37" t="s">
        <v>5706</v>
      </c>
      <c r="R494" s="28">
        <v>1</v>
      </c>
      <c r="S494" s="35"/>
      <c r="T494" s="36" t="s">
        <v>8128</v>
      </c>
    </row>
    <row r="495" spans="1:20" s="14" customFormat="1" ht="12" x14ac:dyDescent="0.2">
      <c r="A495" s="28">
        <v>490</v>
      </c>
      <c r="B495" s="28" t="s">
        <v>3151</v>
      </c>
      <c r="C495" s="28" t="s">
        <v>3151</v>
      </c>
      <c r="D495" s="29" t="s">
        <v>8129</v>
      </c>
      <c r="E495" s="29"/>
      <c r="F495" s="30"/>
      <c r="G495" s="30"/>
      <c r="H495" s="31"/>
      <c r="I495" s="30"/>
      <c r="J495" s="30"/>
      <c r="K495" s="31"/>
      <c r="L495" s="32" t="s">
        <v>8092</v>
      </c>
      <c r="M495" s="33">
        <v>54.45174377394089</v>
      </c>
      <c r="N495" s="32">
        <v>13</v>
      </c>
      <c r="O495" s="32" t="s">
        <v>3152</v>
      </c>
      <c r="P495" s="32" t="s">
        <v>3155</v>
      </c>
      <c r="Q495" s="37" t="s">
        <v>5698</v>
      </c>
      <c r="R495" s="28">
        <v>1</v>
      </c>
      <c r="S495" s="35"/>
      <c r="T495" s="36" t="s">
        <v>8128</v>
      </c>
    </row>
    <row r="496" spans="1:20" s="14" customFormat="1" ht="12" x14ac:dyDescent="0.2">
      <c r="A496" s="28">
        <v>491</v>
      </c>
      <c r="B496" s="28" t="s">
        <v>3151</v>
      </c>
      <c r="C496" s="28" t="s">
        <v>3151</v>
      </c>
      <c r="D496" s="29" t="s">
        <v>8129</v>
      </c>
      <c r="E496" s="29"/>
      <c r="F496" s="30"/>
      <c r="G496" s="30"/>
      <c r="H496" s="31"/>
      <c r="I496" s="30"/>
      <c r="J496" s="30"/>
      <c r="K496" s="31"/>
      <c r="L496" s="32" t="s">
        <v>8092</v>
      </c>
      <c r="M496" s="33">
        <v>74.652528423356159</v>
      </c>
      <c r="N496" s="32">
        <v>13</v>
      </c>
      <c r="O496" s="32" t="s">
        <v>3152</v>
      </c>
      <c r="P496" s="32" t="s">
        <v>3155</v>
      </c>
      <c r="Q496" s="37" t="s">
        <v>5698</v>
      </c>
      <c r="R496" s="28">
        <v>1</v>
      </c>
      <c r="S496" s="35"/>
      <c r="T496" s="36" t="s">
        <v>8128</v>
      </c>
    </row>
    <row r="497" spans="1:20" s="14" customFormat="1" ht="12" x14ac:dyDescent="0.2">
      <c r="A497" s="28">
        <v>492</v>
      </c>
      <c r="B497" s="28" t="s">
        <v>3151</v>
      </c>
      <c r="C497" s="28" t="s">
        <v>3151</v>
      </c>
      <c r="D497" s="29" t="s">
        <v>8129</v>
      </c>
      <c r="E497" s="29"/>
      <c r="F497" s="30"/>
      <c r="G497" s="30"/>
      <c r="H497" s="31"/>
      <c r="I497" s="30"/>
      <c r="J497" s="30"/>
      <c r="K497" s="31"/>
      <c r="L497" s="32" t="s">
        <v>8092</v>
      </c>
      <c r="M497" s="33">
        <v>65.604877867426907</v>
      </c>
      <c r="N497" s="32">
        <v>13</v>
      </c>
      <c r="O497" s="32" t="s">
        <v>3152</v>
      </c>
      <c r="P497" s="32" t="s">
        <v>3155</v>
      </c>
      <c r="Q497" s="37" t="s">
        <v>5698</v>
      </c>
      <c r="R497" s="28">
        <v>1</v>
      </c>
      <c r="S497" s="35"/>
      <c r="T497" s="36" t="s">
        <v>8128</v>
      </c>
    </row>
    <row r="498" spans="1:20" s="14" customFormat="1" ht="12" x14ac:dyDescent="0.2">
      <c r="A498" s="28">
        <v>493</v>
      </c>
      <c r="B498" s="28" t="s">
        <v>3151</v>
      </c>
      <c r="C498" s="28" t="s">
        <v>3151</v>
      </c>
      <c r="D498" s="29" t="s">
        <v>8129</v>
      </c>
      <c r="E498" s="29"/>
      <c r="F498" s="30"/>
      <c r="G498" s="30"/>
      <c r="H498" s="31"/>
      <c r="I498" s="30"/>
      <c r="J498" s="30"/>
      <c r="K498" s="31"/>
      <c r="L498" s="32" t="s">
        <v>8092</v>
      </c>
      <c r="M498" s="33">
        <v>68.249542123006222</v>
      </c>
      <c r="N498" s="32">
        <v>13</v>
      </c>
      <c r="O498" s="32" t="s">
        <v>3152</v>
      </c>
      <c r="P498" s="32" t="s">
        <v>3155</v>
      </c>
      <c r="Q498" s="37" t="s">
        <v>5698</v>
      </c>
      <c r="R498" s="28">
        <v>1</v>
      </c>
      <c r="S498" s="35"/>
      <c r="T498" s="36" t="s">
        <v>8128</v>
      </c>
    </row>
    <row r="499" spans="1:20" s="14" customFormat="1" ht="12" x14ac:dyDescent="0.2">
      <c r="A499" s="28">
        <v>494</v>
      </c>
      <c r="B499" s="28" t="s">
        <v>3151</v>
      </c>
      <c r="C499" s="28" t="s">
        <v>3151</v>
      </c>
      <c r="D499" s="29" t="s">
        <v>8129</v>
      </c>
      <c r="E499" s="29"/>
      <c r="F499" s="30"/>
      <c r="G499" s="30"/>
      <c r="H499" s="31"/>
      <c r="I499" s="30"/>
      <c r="J499" s="30"/>
      <c r="K499" s="31"/>
      <c r="L499" s="32" t="s">
        <v>8092</v>
      </c>
      <c r="M499" s="33">
        <v>73.246238128593575</v>
      </c>
      <c r="N499" s="32">
        <v>13</v>
      </c>
      <c r="O499" s="32" t="s">
        <v>3152</v>
      </c>
      <c r="P499" s="32" t="s">
        <v>3155</v>
      </c>
      <c r="Q499" s="37" t="s">
        <v>5698</v>
      </c>
      <c r="R499" s="28">
        <v>1</v>
      </c>
      <c r="S499" s="35"/>
      <c r="T499" s="36" t="s">
        <v>8128</v>
      </c>
    </row>
    <row r="500" spans="1:20" s="14" customFormat="1" ht="12" x14ac:dyDescent="0.2">
      <c r="A500" s="28">
        <v>495</v>
      </c>
      <c r="B500" s="28" t="s">
        <v>3151</v>
      </c>
      <c r="C500" s="28" t="s">
        <v>3151</v>
      </c>
      <c r="D500" s="29" t="s">
        <v>8129</v>
      </c>
      <c r="E500" s="29"/>
      <c r="F500" s="30"/>
      <c r="G500" s="30"/>
      <c r="H500" s="31"/>
      <c r="I500" s="30"/>
      <c r="J500" s="30"/>
      <c r="K500" s="31"/>
      <c r="L500" s="32" t="s">
        <v>8092</v>
      </c>
      <c r="M500" s="33">
        <v>16.155457282665768</v>
      </c>
      <c r="N500" s="32">
        <v>13</v>
      </c>
      <c r="O500" s="32" t="s">
        <v>3152</v>
      </c>
      <c r="P500" s="32" t="s">
        <v>3155</v>
      </c>
      <c r="Q500" s="37" t="s">
        <v>5698</v>
      </c>
      <c r="R500" s="28">
        <v>1</v>
      </c>
      <c r="S500" s="35"/>
      <c r="T500" s="36" t="s">
        <v>8128</v>
      </c>
    </row>
    <row r="501" spans="1:20" s="14" customFormat="1" ht="12" x14ac:dyDescent="0.2">
      <c r="A501" s="28">
        <v>496</v>
      </c>
      <c r="B501" s="28" t="s">
        <v>3151</v>
      </c>
      <c r="C501" s="28" t="s">
        <v>3151</v>
      </c>
      <c r="D501" s="29" t="s">
        <v>8129</v>
      </c>
      <c r="E501" s="29"/>
      <c r="F501" s="30"/>
      <c r="G501" s="30"/>
      <c r="H501" s="31"/>
      <c r="I501" s="30"/>
      <c r="J501" s="30"/>
      <c r="K501" s="31"/>
      <c r="L501" s="32" t="s">
        <v>8092</v>
      </c>
      <c r="M501" s="33">
        <v>72.42245370042329</v>
      </c>
      <c r="N501" s="32">
        <v>13</v>
      </c>
      <c r="O501" s="32" t="s">
        <v>3152</v>
      </c>
      <c r="P501" s="32" t="s">
        <v>3155</v>
      </c>
      <c r="Q501" s="37" t="s">
        <v>5698</v>
      </c>
      <c r="R501" s="28">
        <v>1</v>
      </c>
      <c r="S501" s="35"/>
      <c r="T501" s="36" t="s">
        <v>8128</v>
      </c>
    </row>
    <row r="502" spans="1:20" s="14" customFormat="1" ht="12" x14ac:dyDescent="0.2">
      <c r="A502" s="28">
        <v>497</v>
      </c>
      <c r="B502" s="28" t="s">
        <v>3151</v>
      </c>
      <c r="C502" s="28" t="s">
        <v>3151</v>
      </c>
      <c r="D502" s="29" t="s">
        <v>8129</v>
      </c>
      <c r="E502" s="29"/>
      <c r="F502" s="30"/>
      <c r="G502" s="30"/>
      <c r="H502" s="31"/>
      <c r="I502" s="30"/>
      <c r="J502" s="30"/>
      <c r="K502" s="31"/>
      <c r="L502" s="32" t="s">
        <v>8092</v>
      </c>
      <c r="M502" s="33">
        <v>64.140333644582583</v>
      </c>
      <c r="N502" s="32">
        <v>13</v>
      </c>
      <c r="O502" s="32" t="s">
        <v>3152</v>
      </c>
      <c r="P502" s="32" t="s">
        <v>3155</v>
      </c>
      <c r="Q502" s="37" t="s">
        <v>5698</v>
      </c>
      <c r="R502" s="28">
        <v>1</v>
      </c>
      <c r="S502" s="35"/>
      <c r="T502" s="36" t="s">
        <v>8128</v>
      </c>
    </row>
    <row r="503" spans="1:20" s="14" customFormat="1" ht="12" x14ac:dyDescent="0.2">
      <c r="A503" s="28">
        <v>498</v>
      </c>
      <c r="B503" s="28" t="s">
        <v>3151</v>
      </c>
      <c r="C503" s="28" t="s">
        <v>3151</v>
      </c>
      <c r="D503" s="29" t="s">
        <v>8129</v>
      </c>
      <c r="E503" s="29"/>
      <c r="F503" s="30"/>
      <c r="G503" s="30"/>
      <c r="H503" s="31"/>
      <c r="I503" s="30"/>
      <c r="J503" s="30"/>
      <c r="K503" s="31"/>
      <c r="L503" s="32" t="s">
        <v>8092</v>
      </c>
      <c r="M503" s="33">
        <v>72.498317221920985</v>
      </c>
      <c r="N503" s="32">
        <v>13</v>
      </c>
      <c r="O503" s="32" t="s">
        <v>3152</v>
      </c>
      <c r="P503" s="32" t="s">
        <v>3155</v>
      </c>
      <c r="Q503" s="37" t="s">
        <v>5698</v>
      </c>
      <c r="R503" s="28">
        <v>1</v>
      </c>
      <c r="S503" s="35"/>
      <c r="T503" s="36" t="s">
        <v>8128</v>
      </c>
    </row>
    <row r="504" spans="1:20" s="14" customFormat="1" ht="12" x14ac:dyDescent="0.2">
      <c r="A504" s="28">
        <v>499</v>
      </c>
      <c r="B504" s="28" t="s">
        <v>3151</v>
      </c>
      <c r="C504" s="28" t="s">
        <v>3151</v>
      </c>
      <c r="D504" s="29" t="s">
        <v>8129</v>
      </c>
      <c r="E504" s="29"/>
      <c r="F504" s="30"/>
      <c r="G504" s="30"/>
      <c r="H504" s="31"/>
      <c r="I504" s="30"/>
      <c r="J504" s="30"/>
      <c r="K504" s="31"/>
      <c r="L504" s="32" t="s">
        <v>8092</v>
      </c>
      <c r="M504" s="33">
        <v>43.081411304603407</v>
      </c>
      <c r="N504" s="32">
        <v>13</v>
      </c>
      <c r="O504" s="32" t="s">
        <v>3152</v>
      </c>
      <c r="P504" s="32" t="s">
        <v>3155</v>
      </c>
      <c r="Q504" s="37" t="s">
        <v>5698</v>
      </c>
      <c r="R504" s="28">
        <v>1</v>
      </c>
      <c r="S504" s="35"/>
      <c r="T504" s="36" t="s">
        <v>8128</v>
      </c>
    </row>
    <row r="505" spans="1:20" s="14" customFormat="1" ht="12" x14ac:dyDescent="0.2">
      <c r="A505" s="28">
        <v>500</v>
      </c>
      <c r="B505" s="28" t="s">
        <v>3151</v>
      </c>
      <c r="C505" s="28" t="s">
        <v>3151</v>
      </c>
      <c r="D505" s="29" t="s">
        <v>8129</v>
      </c>
      <c r="E505" s="29"/>
      <c r="F505" s="30"/>
      <c r="G505" s="30"/>
      <c r="H505" s="31"/>
      <c r="I505" s="30"/>
      <c r="J505" s="30"/>
      <c r="K505" s="31"/>
      <c r="L505" s="32" t="s">
        <v>8091</v>
      </c>
      <c r="M505" s="33">
        <v>12.999907692521395</v>
      </c>
      <c r="N505" s="32">
        <v>8</v>
      </c>
      <c r="O505" s="32" t="s">
        <v>3152</v>
      </c>
      <c r="P505" s="32" t="s">
        <v>3155</v>
      </c>
      <c r="Q505" s="37" t="s">
        <v>5729</v>
      </c>
      <c r="R505" s="28">
        <v>3</v>
      </c>
      <c r="S505" s="35"/>
      <c r="T505" s="36" t="s">
        <v>8128</v>
      </c>
    </row>
    <row r="506" spans="1:20" s="14" customFormat="1" ht="12" x14ac:dyDescent="0.2">
      <c r="A506" s="28">
        <v>501</v>
      </c>
      <c r="B506" s="28" t="s">
        <v>3151</v>
      </c>
      <c r="C506" s="28" t="s">
        <v>3151</v>
      </c>
      <c r="D506" s="29" t="s">
        <v>8129</v>
      </c>
      <c r="E506" s="29"/>
      <c r="F506" s="30"/>
      <c r="G506" s="30"/>
      <c r="H506" s="31"/>
      <c r="I506" s="30"/>
      <c r="J506" s="30"/>
      <c r="K506" s="31"/>
      <c r="L506" s="32" t="s">
        <v>8092</v>
      </c>
      <c r="M506" s="33">
        <v>36.221628897769506</v>
      </c>
      <c r="N506" s="32">
        <v>13</v>
      </c>
      <c r="O506" s="32" t="s">
        <v>3152</v>
      </c>
      <c r="P506" s="32" t="s">
        <v>3155</v>
      </c>
      <c r="Q506" s="37" t="s">
        <v>5698</v>
      </c>
      <c r="R506" s="28">
        <v>1</v>
      </c>
      <c r="S506" s="35"/>
      <c r="T506" s="36" t="s">
        <v>8128</v>
      </c>
    </row>
    <row r="507" spans="1:20" s="14" customFormat="1" ht="12" x14ac:dyDescent="0.2">
      <c r="A507" s="28">
        <v>502</v>
      </c>
      <c r="B507" s="28" t="s">
        <v>3151</v>
      </c>
      <c r="C507" s="28" t="s">
        <v>3151</v>
      </c>
      <c r="D507" s="29" t="s">
        <v>8129</v>
      </c>
      <c r="E507" s="29"/>
      <c r="F507" s="30"/>
      <c r="G507" s="30"/>
      <c r="H507" s="31"/>
      <c r="I507" s="30"/>
      <c r="J507" s="30"/>
      <c r="K507" s="31"/>
      <c r="L507" s="32" t="s">
        <v>8092</v>
      </c>
      <c r="M507" s="33">
        <v>44.407206622349037</v>
      </c>
      <c r="N507" s="32">
        <v>13</v>
      </c>
      <c r="O507" s="32" t="s">
        <v>3152</v>
      </c>
      <c r="P507" s="32" t="s">
        <v>3155</v>
      </c>
      <c r="Q507" s="37" t="s">
        <v>5698</v>
      </c>
      <c r="R507" s="28">
        <v>1</v>
      </c>
      <c r="S507" s="35"/>
      <c r="T507" s="36" t="s">
        <v>8128</v>
      </c>
    </row>
    <row r="508" spans="1:20" s="14" customFormat="1" ht="12" x14ac:dyDescent="0.2">
      <c r="A508" s="28">
        <v>503</v>
      </c>
      <c r="B508" s="28" t="s">
        <v>3151</v>
      </c>
      <c r="C508" s="28" t="s">
        <v>3151</v>
      </c>
      <c r="D508" s="29" t="s">
        <v>8129</v>
      </c>
      <c r="E508" s="29"/>
      <c r="F508" s="30"/>
      <c r="G508" s="30"/>
      <c r="H508" s="31"/>
      <c r="I508" s="30"/>
      <c r="J508" s="30"/>
      <c r="K508" s="31"/>
      <c r="L508" s="32" t="s">
        <v>8092</v>
      </c>
      <c r="M508" s="33">
        <v>32.01572113820221</v>
      </c>
      <c r="N508" s="32">
        <v>13</v>
      </c>
      <c r="O508" s="32" t="s">
        <v>3152</v>
      </c>
      <c r="P508" s="32" t="s">
        <v>3155</v>
      </c>
      <c r="Q508" s="37" t="s">
        <v>5698</v>
      </c>
      <c r="R508" s="28">
        <v>1</v>
      </c>
      <c r="S508" s="35"/>
      <c r="T508" s="36" t="s">
        <v>8128</v>
      </c>
    </row>
    <row r="509" spans="1:20" s="14" customFormat="1" ht="12" x14ac:dyDescent="0.2">
      <c r="A509" s="28">
        <v>504</v>
      </c>
      <c r="B509" s="28" t="s">
        <v>3151</v>
      </c>
      <c r="C509" s="28" t="s">
        <v>3151</v>
      </c>
      <c r="D509" s="29" t="s">
        <v>8129</v>
      </c>
      <c r="E509" s="29"/>
      <c r="F509" s="30"/>
      <c r="G509" s="30"/>
      <c r="H509" s="31"/>
      <c r="I509" s="30"/>
      <c r="J509" s="30"/>
      <c r="K509" s="31"/>
      <c r="L509" s="32" t="s">
        <v>8092</v>
      </c>
      <c r="M509" s="33">
        <v>29.154660005217909</v>
      </c>
      <c r="N509" s="32">
        <v>13</v>
      </c>
      <c r="O509" s="32" t="s">
        <v>3152</v>
      </c>
      <c r="P509" s="32" t="s">
        <v>3155</v>
      </c>
      <c r="Q509" s="37" t="s">
        <v>5698</v>
      </c>
      <c r="R509" s="28">
        <v>1</v>
      </c>
      <c r="S509" s="35"/>
      <c r="T509" s="36" t="s">
        <v>8128</v>
      </c>
    </row>
    <row r="510" spans="1:20" s="14" customFormat="1" ht="12" x14ac:dyDescent="0.2">
      <c r="A510" s="28">
        <v>505</v>
      </c>
      <c r="B510" s="28" t="s">
        <v>3151</v>
      </c>
      <c r="C510" s="28" t="s">
        <v>3151</v>
      </c>
      <c r="D510" s="29" t="s">
        <v>8129</v>
      </c>
      <c r="E510" s="29"/>
      <c r="F510" s="30"/>
      <c r="G510" s="30"/>
      <c r="H510" s="31"/>
      <c r="I510" s="30"/>
      <c r="J510" s="30"/>
      <c r="K510" s="31"/>
      <c r="L510" s="32" t="s">
        <v>8092</v>
      </c>
      <c r="M510" s="33">
        <v>33.136092105286473</v>
      </c>
      <c r="N510" s="32">
        <v>13</v>
      </c>
      <c r="O510" s="32" t="s">
        <v>3152</v>
      </c>
      <c r="P510" s="32" t="s">
        <v>3155</v>
      </c>
      <c r="Q510" s="37" t="s">
        <v>5698</v>
      </c>
      <c r="R510" s="28">
        <v>1</v>
      </c>
      <c r="S510" s="35"/>
      <c r="T510" s="36" t="s">
        <v>8128</v>
      </c>
    </row>
    <row r="511" spans="1:20" s="14" customFormat="1" ht="12" x14ac:dyDescent="0.2">
      <c r="A511" s="28">
        <v>506</v>
      </c>
      <c r="B511" s="28" t="s">
        <v>3151</v>
      </c>
      <c r="C511" s="28" t="s">
        <v>3151</v>
      </c>
      <c r="D511" s="29" t="s">
        <v>8129</v>
      </c>
      <c r="E511" s="29"/>
      <c r="F511" s="30"/>
      <c r="G511" s="30"/>
      <c r="H511" s="31"/>
      <c r="I511" s="30"/>
      <c r="J511" s="30"/>
      <c r="K511" s="31"/>
      <c r="L511" s="32" t="s">
        <v>8092</v>
      </c>
      <c r="M511" s="33">
        <v>33.541001774096472</v>
      </c>
      <c r="N511" s="32">
        <v>13</v>
      </c>
      <c r="O511" s="32" t="s">
        <v>3152</v>
      </c>
      <c r="P511" s="32" t="s">
        <v>3155</v>
      </c>
      <c r="Q511" s="37" t="s">
        <v>5698</v>
      </c>
      <c r="R511" s="28">
        <v>1</v>
      </c>
      <c r="S511" s="35"/>
      <c r="T511" s="36" t="s">
        <v>8128</v>
      </c>
    </row>
    <row r="512" spans="1:20" s="14" customFormat="1" ht="12" x14ac:dyDescent="0.2">
      <c r="A512" s="28">
        <v>507</v>
      </c>
      <c r="B512" s="28" t="s">
        <v>3151</v>
      </c>
      <c r="C512" s="28" t="s">
        <v>3151</v>
      </c>
      <c r="D512" s="29" t="s">
        <v>8129</v>
      </c>
      <c r="E512" s="29"/>
      <c r="F512" s="30"/>
      <c r="G512" s="30"/>
      <c r="H512" s="31"/>
      <c r="I512" s="30"/>
      <c r="J512" s="30"/>
      <c r="K512" s="31"/>
      <c r="L512" s="32" t="s">
        <v>8092</v>
      </c>
      <c r="M512" s="33">
        <v>30.265491900843113</v>
      </c>
      <c r="N512" s="32">
        <v>13</v>
      </c>
      <c r="O512" s="32" t="s">
        <v>3152</v>
      </c>
      <c r="P512" s="32" t="s">
        <v>3155</v>
      </c>
      <c r="Q512" s="37" t="s">
        <v>5698</v>
      </c>
      <c r="R512" s="28">
        <v>1</v>
      </c>
      <c r="S512" s="35"/>
      <c r="T512" s="36" t="s">
        <v>8128</v>
      </c>
    </row>
    <row r="513" spans="1:20" s="14" customFormat="1" ht="12" x14ac:dyDescent="0.2">
      <c r="A513" s="28">
        <v>508</v>
      </c>
      <c r="B513" s="28" t="s">
        <v>3151</v>
      </c>
      <c r="C513" s="28" t="s">
        <v>3151</v>
      </c>
      <c r="D513" s="29" t="s">
        <v>8129</v>
      </c>
      <c r="E513" s="29"/>
      <c r="F513" s="30"/>
      <c r="G513" s="30"/>
      <c r="H513" s="31"/>
      <c r="I513" s="30"/>
      <c r="J513" s="30"/>
      <c r="K513" s="31"/>
      <c r="L513" s="32" t="s">
        <v>8092</v>
      </c>
      <c r="M513" s="33">
        <v>32.984869258647606</v>
      </c>
      <c r="N513" s="32">
        <v>13</v>
      </c>
      <c r="O513" s="32" t="s">
        <v>3152</v>
      </c>
      <c r="P513" s="32" t="s">
        <v>3155</v>
      </c>
      <c r="Q513" s="37" t="s">
        <v>5698</v>
      </c>
      <c r="R513" s="28">
        <v>1</v>
      </c>
      <c r="S513" s="35"/>
      <c r="T513" s="36" t="s">
        <v>8128</v>
      </c>
    </row>
    <row r="514" spans="1:20" s="14" customFormat="1" ht="12" x14ac:dyDescent="0.2">
      <c r="A514" s="28">
        <v>509</v>
      </c>
      <c r="B514" s="28" t="s">
        <v>3151</v>
      </c>
      <c r="C514" s="28" t="s">
        <v>3151</v>
      </c>
      <c r="D514" s="29" t="s">
        <v>8129</v>
      </c>
      <c r="E514" s="29"/>
      <c r="F514" s="30"/>
      <c r="G514" s="30"/>
      <c r="H514" s="31"/>
      <c r="I514" s="30"/>
      <c r="J514" s="30"/>
      <c r="K514" s="31"/>
      <c r="L514" s="32" t="s">
        <v>8092</v>
      </c>
      <c r="M514" s="33">
        <v>28.284257105498845</v>
      </c>
      <c r="N514" s="32">
        <v>13</v>
      </c>
      <c r="O514" s="32" t="s">
        <v>3152</v>
      </c>
      <c r="P514" s="32" t="s">
        <v>3155</v>
      </c>
      <c r="Q514" s="37" t="s">
        <v>5698</v>
      </c>
      <c r="R514" s="28">
        <v>1</v>
      </c>
      <c r="S514" s="35"/>
      <c r="T514" s="36" t="s">
        <v>8128</v>
      </c>
    </row>
    <row r="515" spans="1:20" s="14" customFormat="1" ht="12" x14ac:dyDescent="0.2">
      <c r="A515" s="28">
        <v>510</v>
      </c>
      <c r="B515" s="28" t="s">
        <v>3151</v>
      </c>
      <c r="C515" s="28" t="s">
        <v>3151</v>
      </c>
      <c r="D515" s="29" t="s">
        <v>8129</v>
      </c>
      <c r="E515" s="29"/>
      <c r="F515" s="30"/>
      <c r="G515" s="30"/>
      <c r="H515" s="31"/>
      <c r="I515" s="30"/>
      <c r="J515" s="30"/>
      <c r="K515" s="31"/>
      <c r="L515" s="32" t="s">
        <v>8092</v>
      </c>
      <c r="M515" s="33">
        <v>33.241639550401061</v>
      </c>
      <c r="N515" s="32">
        <v>13</v>
      </c>
      <c r="O515" s="32" t="s">
        <v>3152</v>
      </c>
      <c r="P515" s="32" t="s">
        <v>3155</v>
      </c>
      <c r="Q515" s="37" t="s">
        <v>5698</v>
      </c>
      <c r="R515" s="28">
        <v>1</v>
      </c>
      <c r="S515" s="35"/>
      <c r="T515" s="36" t="s">
        <v>8128</v>
      </c>
    </row>
    <row r="516" spans="1:20" s="14" customFormat="1" ht="12" x14ac:dyDescent="0.2">
      <c r="A516" s="28">
        <v>511</v>
      </c>
      <c r="B516" s="28" t="s">
        <v>3151</v>
      </c>
      <c r="C516" s="28" t="s">
        <v>3151</v>
      </c>
      <c r="D516" s="29" t="s">
        <v>8129</v>
      </c>
      <c r="E516" s="29"/>
      <c r="F516" s="30"/>
      <c r="G516" s="30"/>
      <c r="H516" s="31"/>
      <c r="I516" s="30"/>
      <c r="J516" s="30"/>
      <c r="K516" s="31"/>
      <c r="L516" s="32" t="s">
        <v>8092</v>
      </c>
      <c r="M516" s="33">
        <v>29.614087864053026</v>
      </c>
      <c r="N516" s="32">
        <v>13</v>
      </c>
      <c r="O516" s="32" t="s">
        <v>3152</v>
      </c>
      <c r="P516" s="32" t="s">
        <v>3155</v>
      </c>
      <c r="Q516" s="37" t="s">
        <v>5698</v>
      </c>
      <c r="R516" s="28">
        <v>1</v>
      </c>
      <c r="S516" s="35"/>
      <c r="T516" s="36" t="s">
        <v>8128</v>
      </c>
    </row>
    <row r="517" spans="1:20" s="14" customFormat="1" ht="12" x14ac:dyDescent="0.2">
      <c r="A517" s="28">
        <v>512</v>
      </c>
      <c r="B517" s="28" t="s">
        <v>3151</v>
      </c>
      <c r="C517" s="28" t="s">
        <v>3151</v>
      </c>
      <c r="D517" s="29" t="s">
        <v>8129</v>
      </c>
      <c r="E517" s="29"/>
      <c r="F517" s="30"/>
      <c r="G517" s="30"/>
      <c r="H517" s="31"/>
      <c r="I517" s="30"/>
      <c r="J517" s="30"/>
      <c r="K517" s="31"/>
      <c r="L517" s="32" t="s">
        <v>8091</v>
      </c>
      <c r="M517" s="33">
        <v>33.136083051561783</v>
      </c>
      <c r="N517" s="32">
        <v>9</v>
      </c>
      <c r="O517" s="32" t="s">
        <v>3152</v>
      </c>
      <c r="P517" s="32" t="s">
        <v>3155</v>
      </c>
      <c r="Q517" s="37" t="s">
        <v>5735</v>
      </c>
      <c r="R517" s="28">
        <v>4</v>
      </c>
      <c r="S517" s="35"/>
      <c r="T517" s="36" t="s">
        <v>8128</v>
      </c>
    </row>
    <row r="518" spans="1:20" s="14" customFormat="1" ht="12" x14ac:dyDescent="0.2">
      <c r="A518" s="28">
        <v>513</v>
      </c>
      <c r="B518" s="28" t="s">
        <v>3151</v>
      </c>
      <c r="C518" s="28" t="s">
        <v>3151</v>
      </c>
      <c r="D518" s="29" t="s">
        <v>8129</v>
      </c>
      <c r="E518" s="29"/>
      <c r="F518" s="30"/>
      <c r="G518" s="30"/>
      <c r="H518" s="31"/>
      <c r="I518" s="30"/>
      <c r="J518" s="30"/>
      <c r="K518" s="31"/>
      <c r="L518" s="32" t="s">
        <v>8092</v>
      </c>
      <c r="M518" s="33">
        <v>27.459060435491963</v>
      </c>
      <c r="N518" s="32">
        <v>13</v>
      </c>
      <c r="O518" s="32" t="s">
        <v>3152</v>
      </c>
      <c r="P518" s="32" t="s">
        <v>3155</v>
      </c>
      <c r="Q518" s="37" t="s">
        <v>5698</v>
      </c>
      <c r="R518" s="28">
        <v>1</v>
      </c>
      <c r="S518" s="35"/>
      <c r="T518" s="36" t="s">
        <v>8128</v>
      </c>
    </row>
    <row r="519" spans="1:20" s="14" customFormat="1" ht="12" x14ac:dyDescent="0.2">
      <c r="A519" s="28">
        <v>514</v>
      </c>
      <c r="B519" s="28" t="s">
        <v>3151</v>
      </c>
      <c r="C519" s="28" t="s">
        <v>3151</v>
      </c>
      <c r="D519" s="29" t="s">
        <v>8129</v>
      </c>
      <c r="E519" s="29"/>
      <c r="F519" s="30"/>
      <c r="G519" s="30"/>
      <c r="H519" s="31"/>
      <c r="I519" s="30"/>
      <c r="J519" s="30"/>
      <c r="K519" s="31"/>
      <c r="L519" s="32" t="s">
        <v>8092</v>
      </c>
      <c r="M519" s="33">
        <v>29.154858943238729</v>
      </c>
      <c r="N519" s="32">
        <v>13</v>
      </c>
      <c r="O519" s="32" t="s">
        <v>3152</v>
      </c>
      <c r="P519" s="32" t="s">
        <v>3155</v>
      </c>
      <c r="Q519" s="37" t="s">
        <v>5698</v>
      </c>
      <c r="R519" s="28">
        <v>1</v>
      </c>
      <c r="S519" s="35"/>
      <c r="T519" s="36" t="s">
        <v>8128</v>
      </c>
    </row>
    <row r="520" spans="1:20" s="14" customFormat="1" ht="12" x14ac:dyDescent="0.2">
      <c r="A520" s="28">
        <v>515</v>
      </c>
      <c r="B520" s="28" t="s">
        <v>3151</v>
      </c>
      <c r="C520" s="28" t="s">
        <v>3151</v>
      </c>
      <c r="D520" s="29" t="s">
        <v>8129</v>
      </c>
      <c r="E520" s="29"/>
      <c r="F520" s="30"/>
      <c r="G520" s="30"/>
      <c r="H520" s="31"/>
      <c r="I520" s="30"/>
      <c r="J520" s="30"/>
      <c r="K520" s="31"/>
      <c r="L520" s="32" t="s">
        <v>8091</v>
      </c>
      <c r="M520" s="33">
        <v>24.596747752497688</v>
      </c>
      <c r="N520" s="32">
        <v>8</v>
      </c>
      <c r="O520" s="32" t="s">
        <v>3152</v>
      </c>
      <c r="P520" s="32" t="s">
        <v>3155</v>
      </c>
      <c r="Q520" s="37" t="s">
        <v>5729</v>
      </c>
      <c r="R520" s="28">
        <v>3</v>
      </c>
      <c r="S520" s="35"/>
      <c r="T520" s="36" t="s">
        <v>8128</v>
      </c>
    </row>
    <row r="521" spans="1:20" s="14" customFormat="1" ht="12" x14ac:dyDescent="0.2">
      <c r="A521" s="28">
        <v>516</v>
      </c>
      <c r="B521" s="28" t="s">
        <v>3151</v>
      </c>
      <c r="C521" s="28" t="s">
        <v>3151</v>
      </c>
      <c r="D521" s="29" t="s">
        <v>8129</v>
      </c>
      <c r="E521" s="29"/>
      <c r="F521" s="30"/>
      <c r="G521" s="30"/>
      <c r="H521" s="31"/>
      <c r="I521" s="30"/>
      <c r="J521" s="30"/>
      <c r="K521" s="31"/>
      <c r="L521" s="32" t="s">
        <v>8091</v>
      </c>
      <c r="M521" s="33">
        <v>43.416586692184822</v>
      </c>
      <c r="N521" s="32">
        <v>8</v>
      </c>
      <c r="O521" s="32" t="s">
        <v>3152</v>
      </c>
      <c r="P521" s="32" t="s">
        <v>3155</v>
      </c>
      <c r="Q521" s="37" t="s">
        <v>5729</v>
      </c>
      <c r="R521" s="28">
        <v>3</v>
      </c>
      <c r="S521" s="35"/>
      <c r="T521" s="36" t="s">
        <v>8128</v>
      </c>
    </row>
    <row r="522" spans="1:20" s="14" customFormat="1" ht="12" x14ac:dyDescent="0.2">
      <c r="A522" s="28">
        <v>517</v>
      </c>
      <c r="B522" s="28" t="s">
        <v>3151</v>
      </c>
      <c r="C522" s="28" t="s">
        <v>3151</v>
      </c>
      <c r="D522" s="29" t="s">
        <v>8129</v>
      </c>
      <c r="E522" s="29"/>
      <c r="F522" s="30"/>
      <c r="G522" s="30"/>
      <c r="H522" s="31"/>
      <c r="I522" s="30"/>
      <c r="J522" s="30"/>
      <c r="K522" s="31"/>
      <c r="L522" s="32" t="s">
        <v>8092</v>
      </c>
      <c r="M522" s="33">
        <v>32.015549347631193</v>
      </c>
      <c r="N522" s="32">
        <v>13</v>
      </c>
      <c r="O522" s="32" t="s">
        <v>3152</v>
      </c>
      <c r="P522" s="32" t="s">
        <v>3155</v>
      </c>
      <c r="Q522" s="37" t="s">
        <v>5698</v>
      </c>
      <c r="R522" s="28">
        <v>1</v>
      </c>
      <c r="S522" s="35"/>
      <c r="T522" s="36" t="s">
        <v>8128</v>
      </c>
    </row>
    <row r="523" spans="1:20" s="14" customFormat="1" ht="12" x14ac:dyDescent="0.2">
      <c r="A523" s="28">
        <v>518</v>
      </c>
      <c r="B523" s="28" t="s">
        <v>3151</v>
      </c>
      <c r="C523" s="28" t="s">
        <v>3151</v>
      </c>
      <c r="D523" s="29" t="s">
        <v>8129</v>
      </c>
      <c r="E523" s="29"/>
      <c r="F523" s="30"/>
      <c r="G523" s="30"/>
      <c r="H523" s="31"/>
      <c r="I523" s="30"/>
      <c r="J523" s="30"/>
      <c r="K523" s="31"/>
      <c r="L523" s="32" t="s">
        <v>8092</v>
      </c>
      <c r="M523" s="33">
        <v>34.713207860963358</v>
      </c>
      <c r="N523" s="32">
        <v>13</v>
      </c>
      <c r="O523" s="32" t="s">
        <v>3152</v>
      </c>
      <c r="P523" s="32" t="s">
        <v>3155</v>
      </c>
      <c r="Q523" s="37" t="s">
        <v>5698</v>
      </c>
      <c r="R523" s="28">
        <v>1</v>
      </c>
      <c r="S523" s="35"/>
      <c r="T523" s="36" t="s">
        <v>8128</v>
      </c>
    </row>
    <row r="524" spans="1:20" s="14" customFormat="1" ht="12" x14ac:dyDescent="0.2">
      <c r="A524" s="28">
        <v>519</v>
      </c>
      <c r="B524" s="28" t="s">
        <v>3151</v>
      </c>
      <c r="C524" s="28" t="s">
        <v>3151</v>
      </c>
      <c r="D524" s="29" t="s">
        <v>8129</v>
      </c>
      <c r="E524" s="29"/>
      <c r="F524" s="30"/>
      <c r="G524" s="30"/>
      <c r="H524" s="31"/>
      <c r="I524" s="30"/>
      <c r="J524" s="30"/>
      <c r="K524" s="31"/>
      <c r="L524" s="32" t="s">
        <v>8092</v>
      </c>
      <c r="M524" s="33">
        <v>32.756581018489577</v>
      </c>
      <c r="N524" s="32">
        <v>13</v>
      </c>
      <c r="O524" s="32" t="s">
        <v>3152</v>
      </c>
      <c r="P524" s="32" t="s">
        <v>3155</v>
      </c>
      <c r="Q524" s="37" t="s">
        <v>5698</v>
      </c>
      <c r="R524" s="28">
        <v>1</v>
      </c>
      <c r="S524" s="35"/>
      <c r="T524" s="36" t="s">
        <v>8128</v>
      </c>
    </row>
    <row r="525" spans="1:20" s="14" customFormat="1" ht="12" x14ac:dyDescent="0.2">
      <c r="A525" s="28">
        <v>520</v>
      </c>
      <c r="B525" s="28" t="s">
        <v>3151</v>
      </c>
      <c r="C525" s="28" t="s">
        <v>3151</v>
      </c>
      <c r="D525" s="29" t="s">
        <v>8129</v>
      </c>
      <c r="E525" s="29"/>
      <c r="F525" s="30"/>
      <c r="G525" s="30"/>
      <c r="H525" s="31"/>
      <c r="I525" s="30"/>
      <c r="J525" s="30"/>
      <c r="K525" s="31"/>
      <c r="L525" s="32" t="s">
        <v>8092</v>
      </c>
      <c r="M525" s="33">
        <v>18</v>
      </c>
      <c r="N525" s="32">
        <v>13</v>
      </c>
      <c r="O525" s="32" t="s">
        <v>3152</v>
      </c>
      <c r="P525" s="32" t="s">
        <v>3155</v>
      </c>
      <c r="Q525" s="37" t="s">
        <v>5698</v>
      </c>
      <c r="R525" s="28">
        <v>1</v>
      </c>
      <c r="S525" s="35"/>
      <c r="T525" s="36" t="s">
        <v>8128</v>
      </c>
    </row>
    <row r="526" spans="1:20" s="14" customFormat="1" ht="12" x14ac:dyDescent="0.2">
      <c r="A526" s="28">
        <v>521</v>
      </c>
      <c r="B526" s="28" t="s">
        <v>3151</v>
      </c>
      <c r="C526" s="28" t="s">
        <v>3151</v>
      </c>
      <c r="D526" s="29" t="s">
        <v>8129</v>
      </c>
      <c r="E526" s="29"/>
      <c r="F526" s="30"/>
      <c r="G526" s="30"/>
      <c r="H526" s="31"/>
      <c r="I526" s="30"/>
      <c r="J526" s="30"/>
      <c r="K526" s="31"/>
      <c r="L526" s="32" t="s">
        <v>8092</v>
      </c>
      <c r="M526" s="33">
        <v>37.013611009970766</v>
      </c>
      <c r="N526" s="32">
        <v>13</v>
      </c>
      <c r="O526" s="32" t="s">
        <v>3152</v>
      </c>
      <c r="P526" s="32" t="s">
        <v>3155</v>
      </c>
      <c r="Q526" s="37" t="s">
        <v>5698</v>
      </c>
      <c r="R526" s="28">
        <v>1</v>
      </c>
      <c r="S526" s="35"/>
      <c r="T526" s="36" t="s">
        <v>8128</v>
      </c>
    </row>
    <row r="527" spans="1:20" s="14" customFormat="1" ht="12" x14ac:dyDescent="0.2">
      <c r="A527" s="28">
        <v>522</v>
      </c>
      <c r="B527" s="28" t="s">
        <v>3151</v>
      </c>
      <c r="C527" s="28" t="s">
        <v>3151</v>
      </c>
      <c r="D527" s="29" t="s">
        <v>8129</v>
      </c>
      <c r="E527" s="29"/>
      <c r="F527" s="30"/>
      <c r="G527" s="30"/>
      <c r="H527" s="31"/>
      <c r="I527" s="30"/>
      <c r="J527" s="30"/>
      <c r="K527" s="31"/>
      <c r="L527" s="32" t="s">
        <v>8092</v>
      </c>
      <c r="M527" s="33">
        <v>25.999900000169873</v>
      </c>
      <c r="N527" s="32">
        <v>13</v>
      </c>
      <c r="O527" s="32" t="s">
        <v>3152</v>
      </c>
      <c r="P527" s="32" t="s">
        <v>3155</v>
      </c>
      <c r="Q527" s="37" t="s">
        <v>5698</v>
      </c>
      <c r="R527" s="28">
        <v>1</v>
      </c>
      <c r="S527" s="35"/>
      <c r="T527" s="36" t="s">
        <v>8128</v>
      </c>
    </row>
    <row r="528" spans="1:20" s="14" customFormat="1" ht="12" x14ac:dyDescent="0.2">
      <c r="A528" s="28">
        <v>523</v>
      </c>
      <c r="B528" s="28" t="s">
        <v>3151</v>
      </c>
      <c r="C528" s="28" t="s">
        <v>3151</v>
      </c>
      <c r="D528" s="29" t="s">
        <v>8129</v>
      </c>
      <c r="E528" s="29"/>
      <c r="F528" s="30"/>
      <c r="G528" s="30"/>
      <c r="H528" s="31"/>
      <c r="I528" s="30"/>
      <c r="J528" s="30"/>
      <c r="K528" s="31"/>
      <c r="L528" s="32" t="s">
        <v>8092</v>
      </c>
      <c r="M528" s="33">
        <v>17.029392238411216</v>
      </c>
      <c r="N528" s="32">
        <v>13</v>
      </c>
      <c r="O528" s="32" t="s">
        <v>3152</v>
      </c>
      <c r="P528" s="32" t="s">
        <v>3155</v>
      </c>
      <c r="Q528" s="37" t="s">
        <v>5698</v>
      </c>
      <c r="R528" s="28">
        <v>1</v>
      </c>
      <c r="S528" s="35"/>
      <c r="T528" s="36" t="s">
        <v>8128</v>
      </c>
    </row>
    <row r="529" spans="1:20" s="14" customFormat="1" ht="12" x14ac:dyDescent="0.2">
      <c r="A529" s="28">
        <v>524</v>
      </c>
      <c r="B529" s="28" t="s">
        <v>3151</v>
      </c>
      <c r="C529" s="28" t="s">
        <v>3151</v>
      </c>
      <c r="D529" s="29" t="s">
        <v>8129</v>
      </c>
      <c r="E529" s="29"/>
      <c r="F529" s="30"/>
      <c r="G529" s="30"/>
      <c r="H529" s="31"/>
      <c r="I529" s="30"/>
      <c r="J529" s="30"/>
      <c r="K529" s="31"/>
      <c r="L529" s="32" t="s">
        <v>8092</v>
      </c>
      <c r="M529" s="33">
        <v>26.019119893432674</v>
      </c>
      <c r="N529" s="32">
        <v>13</v>
      </c>
      <c r="O529" s="32" t="s">
        <v>3152</v>
      </c>
      <c r="P529" s="32" t="s">
        <v>3155</v>
      </c>
      <c r="Q529" s="37" t="s">
        <v>5698</v>
      </c>
      <c r="R529" s="28">
        <v>1</v>
      </c>
      <c r="S529" s="35"/>
      <c r="T529" s="36" t="s">
        <v>8128</v>
      </c>
    </row>
    <row r="530" spans="1:20" s="14" customFormat="1" ht="12" x14ac:dyDescent="0.2">
      <c r="A530" s="28">
        <v>525</v>
      </c>
      <c r="B530" s="28" t="s">
        <v>3151</v>
      </c>
      <c r="C530" s="28" t="s">
        <v>3151</v>
      </c>
      <c r="D530" s="29" t="s">
        <v>8129</v>
      </c>
      <c r="E530" s="29"/>
      <c r="F530" s="30"/>
      <c r="G530" s="30"/>
      <c r="H530" s="31"/>
      <c r="I530" s="30"/>
      <c r="J530" s="30"/>
      <c r="K530" s="31"/>
      <c r="L530" s="32" t="s">
        <v>8092</v>
      </c>
      <c r="M530" s="33">
        <v>63.56886030125127</v>
      </c>
      <c r="N530" s="32">
        <v>13</v>
      </c>
      <c r="O530" s="32" t="s">
        <v>3152</v>
      </c>
      <c r="P530" s="32" t="s">
        <v>3155</v>
      </c>
      <c r="Q530" s="37" t="s">
        <v>5698</v>
      </c>
      <c r="R530" s="28">
        <v>1</v>
      </c>
      <c r="S530" s="35"/>
      <c r="T530" s="36" t="s">
        <v>8128</v>
      </c>
    </row>
    <row r="531" spans="1:20" s="14" customFormat="1" ht="12" x14ac:dyDescent="0.2">
      <c r="A531" s="28">
        <v>526</v>
      </c>
      <c r="B531" s="28" t="s">
        <v>3151</v>
      </c>
      <c r="C531" s="28" t="s">
        <v>3151</v>
      </c>
      <c r="D531" s="29" t="s">
        <v>8127</v>
      </c>
      <c r="E531" s="29"/>
      <c r="F531" s="30"/>
      <c r="G531" s="30"/>
      <c r="H531" s="31"/>
      <c r="I531" s="30"/>
      <c r="J531" s="30"/>
      <c r="K531" s="31"/>
      <c r="L531" s="32" t="s">
        <v>8092</v>
      </c>
      <c r="M531" s="33">
        <v>82.365041127896006</v>
      </c>
      <c r="N531" s="32">
        <v>15</v>
      </c>
      <c r="O531" s="32" t="s">
        <v>3152</v>
      </c>
      <c r="P531" s="32" t="s">
        <v>3155</v>
      </c>
      <c r="Q531" s="37" t="s">
        <v>5706</v>
      </c>
      <c r="R531" s="28">
        <v>1</v>
      </c>
      <c r="S531" s="35"/>
      <c r="T531" s="36" t="s">
        <v>8128</v>
      </c>
    </row>
    <row r="532" spans="1:20" s="14" customFormat="1" ht="12" x14ac:dyDescent="0.2">
      <c r="A532" s="28">
        <v>527</v>
      </c>
      <c r="B532" s="28" t="s">
        <v>3151</v>
      </c>
      <c r="C532" s="28" t="s">
        <v>3151</v>
      </c>
      <c r="D532" s="29" t="s">
        <v>8127</v>
      </c>
      <c r="E532" s="29"/>
      <c r="F532" s="30"/>
      <c r="G532" s="30"/>
      <c r="H532" s="31"/>
      <c r="I532" s="30"/>
      <c r="J532" s="30"/>
      <c r="K532" s="31"/>
      <c r="L532" s="32" t="s">
        <v>8092</v>
      </c>
      <c r="M532" s="33">
        <v>78.771822373231913</v>
      </c>
      <c r="N532" s="32">
        <v>15</v>
      </c>
      <c r="O532" s="32" t="s">
        <v>3152</v>
      </c>
      <c r="P532" s="32" t="s">
        <v>3155</v>
      </c>
      <c r="Q532" s="37" t="s">
        <v>5706</v>
      </c>
      <c r="R532" s="28">
        <v>1</v>
      </c>
      <c r="S532" s="35"/>
      <c r="T532" s="36" t="s">
        <v>8128</v>
      </c>
    </row>
    <row r="533" spans="1:20" s="14" customFormat="1" ht="12" x14ac:dyDescent="0.2">
      <c r="A533" s="28">
        <v>528</v>
      </c>
      <c r="B533" s="28" t="s">
        <v>3151</v>
      </c>
      <c r="C533" s="28" t="s">
        <v>3151</v>
      </c>
      <c r="D533" s="29" t="s">
        <v>8131</v>
      </c>
      <c r="E533" s="29"/>
      <c r="F533" s="30"/>
      <c r="G533" s="30"/>
      <c r="H533" s="31"/>
      <c r="I533" s="30"/>
      <c r="J533" s="30"/>
      <c r="K533" s="31"/>
      <c r="L533" s="32" t="s">
        <v>8092</v>
      </c>
      <c r="M533" s="33">
        <v>79.177016867270268</v>
      </c>
      <c r="N533" s="32">
        <v>15</v>
      </c>
      <c r="O533" s="32" t="s">
        <v>3152</v>
      </c>
      <c r="P533" s="32" t="s">
        <v>3155</v>
      </c>
      <c r="Q533" s="37" t="s">
        <v>5706</v>
      </c>
      <c r="R533" s="28">
        <v>1</v>
      </c>
      <c r="S533" s="35"/>
      <c r="T533" s="36" t="s">
        <v>8128</v>
      </c>
    </row>
    <row r="534" spans="1:20" s="14" customFormat="1" ht="12" x14ac:dyDescent="0.2">
      <c r="A534" s="28">
        <v>529</v>
      </c>
      <c r="B534" s="28" t="s">
        <v>3151</v>
      </c>
      <c r="C534" s="28" t="s">
        <v>3151</v>
      </c>
      <c r="D534" s="29" t="s">
        <v>8127</v>
      </c>
      <c r="E534" s="29"/>
      <c r="F534" s="30"/>
      <c r="G534" s="30"/>
      <c r="H534" s="31"/>
      <c r="I534" s="30"/>
      <c r="J534" s="30"/>
      <c r="K534" s="31"/>
      <c r="L534" s="32" t="s">
        <v>8092</v>
      </c>
      <c r="M534" s="33">
        <v>59.7</v>
      </c>
      <c r="N534" s="32">
        <v>13</v>
      </c>
      <c r="O534" s="32" t="s">
        <v>3152</v>
      </c>
      <c r="P534" s="32" t="s">
        <v>3155</v>
      </c>
      <c r="Q534" s="37" t="s">
        <v>5698</v>
      </c>
      <c r="R534" s="28">
        <v>1</v>
      </c>
      <c r="S534" s="35"/>
      <c r="T534" s="36" t="s">
        <v>8128</v>
      </c>
    </row>
    <row r="535" spans="1:20" s="14" customFormat="1" ht="12" x14ac:dyDescent="0.2">
      <c r="A535" s="28">
        <v>530</v>
      </c>
      <c r="B535" s="28" t="s">
        <v>3151</v>
      </c>
      <c r="C535" s="28" t="s">
        <v>3151</v>
      </c>
      <c r="D535" s="29" t="s">
        <v>8129</v>
      </c>
      <c r="E535" s="29"/>
      <c r="F535" s="30"/>
      <c r="G535" s="30"/>
      <c r="H535" s="31"/>
      <c r="I535" s="30"/>
      <c r="J535" s="30"/>
      <c r="K535" s="31"/>
      <c r="L535" s="32" t="s">
        <v>8092</v>
      </c>
      <c r="M535" s="33">
        <v>29.614087864053026</v>
      </c>
      <c r="N535" s="32">
        <v>13</v>
      </c>
      <c r="O535" s="32" t="s">
        <v>3152</v>
      </c>
      <c r="P535" s="32" t="s">
        <v>3155</v>
      </c>
      <c r="Q535" s="37" t="s">
        <v>5698</v>
      </c>
      <c r="R535" s="28">
        <v>1</v>
      </c>
      <c r="S535" s="35"/>
      <c r="T535" s="36" t="s">
        <v>8128</v>
      </c>
    </row>
    <row r="536" spans="1:20" s="14" customFormat="1" ht="12" x14ac:dyDescent="0.2">
      <c r="A536" s="28">
        <v>531</v>
      </c>
      <c r="B536" s="28" t="s">
        <v>3151</v>
      </c>
      <c r="C536" s="28" t="s">
        <v>3151</v>
      </c>
      <c r="D536" s="29" t="s">
        <v>8129</v>
      </c>
      <c r="E536" s="29"/>
      <c r="F536" s="30"/>
      <c r="G536" s="30"/>
      <c r="H536" s="31"/>
      <c r="I536" s="30"/>
      <c r="J536" s="30"/>
      <c r="K536" s="31"/>
      <c r="L536" s="32" t="s">
        <v>8092</v>
      </c>
      <c r="M536" s="33">
        <v>32.557739479256355</v>
      </c>
      <c r="N536" s="32">
        <v>13</v>
      </c>
      <c r="O536" s="32" t="s">
        <v>3152</v>
      </c>
      <c r="P536" s="32" t="s">
        <v>3155</v>
      </c>
      <c r="Q536" s="37" t="s">
        <v>5698</v>
      </c>
      <c r="R536" s="28">
        <v>1</v>
      </c>
      <c r="S536" s="35"/>
      <c r="T536" s="36" t="s">
        <v>8128</v>
      </c>
    </row>
    <row r="537" spans="1:20" s="14" customFormat="1" ht="12" x14ac:dyDescent="0.2">
      <c r="A537" s="28">
        <v>532</v>
      </c>
      <c r="B537" s="28" t="s">
        <v>3151</v>
      </c>
      <c r="C537" s="28" t="s">
        <v>3151</v>
      </c>
      <c r="D537" s="29" t="s">
        <v>8129</v>
      </c>
      <c r="E537" s="29"/>
      <c r="F537" s="30"/>
      <c r="G537" s="30"/>
      <c r="H537" s="31"/>
      <c r="I537" s="30"/>
      <c r="J537" s="30"/>
      <c r="K537" s="31"/>
      <c r="L537" s="32" t="s">
        <v>8092</v>
      </c>
      <c r="M537" s="33">
        <v>28.071237949536762</v>
      </c>
      <c r="N537" s="32">
        <v>13</v>
      </c>
      <c r="O537" s="32" t="s">
        <v>3152</v>
      </c>
      <c r="P537" s="32" t="s">
        <v>3155</v>
      </c>
      <c r="Q537" s="37" t="s">
        <v>5698</v>
      </c>
      <c r="R537" s="28">
        <v>1</v>
      </c>
      <c r="S537" s="35"/>
      <c r="T537" s="36" t="s">
        <v>8128</v>
      </c>
    </row>
    <row r="538" spans="1:20" s="14" customFormat="1" ht="12" x14ac:dyDescent="0.2">
      <c r="A538" s="28">
        <v>533</v>
      </c>
      <c r="B538" s="28" t="s">
        <v>3151</v>
      </c>
      <c r="C538" s="28" t="s">
        <v>3151</v>
      </c>
      <c r="D538" s="29" t="s">
        <v>8129</v>
      </c>
      <c r="E538" s="29"/>
      <c r="F538" s="30"/>
      <c r="G538" s="30"/>
      <c r="H538" s="31"/>
      <c r="I538" s="30"/>
      <c r="J538" s="30"/>
      <c r="K538" s="31"/>
      <c r="L538" s="32" t="s">
        <v>8092</v>
      </c>
      <c r="M538" s="33">
        <v>28.284370242246638</v>
      </c>
      <c r="N538" s="32">
        <v>13</v>
      </c>
      <c r="O538" s="32" t="s">
        <v>3152</v>
      </c>
      <c r="P538" s="32" t="s">
        <v>3155</v>
      </c>
      <c r="Q538" s="37" t="s">
        <v>5698</v>
      </c>
      <c r="R538" s="28">
        <v>1</v>
      </c>
      <c r="S538" s="35"/>
      <c r="T538" s="36" t="s">
        <v>8128</v>
      </c>
    </row>
    <row r="539" spans="1:20" s="14" customFormat="1" ht="12" x14ac:dyDescent="0.2">
      <c r="A539" s="28">
        <v>534</v>
      </c>
      <c r="B539" s="28" t="s">
        <v>3151</v>
      </c>
      <c r="C539" s="28" t="s">
        <v>3151</v>
      </c>
      <c r="D539" s="29" t="s">
        <v>8129</v>
      </c>
      <c r="E539" s="29"/>
      <c r="F539" s="30"/>
      <c r="G539" s="30"/>
      <c r="H539" s="31"/>
      <c r="I539" s="30"/>
      <c r="J539" s="30"/>
      <c r="K539" s="31"/>
      <c r="L539" s="32" t="s">
        <v>8092</v>
      </c>
      <c r="M539" s="33">
        <v>31.400636936215164</v>
      </c>
      <c r="N539" s="32">
        <v>13</v>
      </c>
      <c r="O539" s="32" t="s">
        <v>3152</v>
      </c>
      <c r="P539" s="32" t="s">
        <v>3155</v>
      </c>
      <c r="Q539" s="37" t="s">
        <v>5698</v>
      </c>
      <c r="R539" s="28">
        <v>1</v>
      </c>
      <c r="S539" s="35"/>
      <c r="T539" s="36" t="s">
        <v>8128</v>
      </c>
    </row>
    <row r="540" spans="1:20" s="14" customFormat="1" ht="12" x14ac:dyDescent="0.2">
      <c r="A540" s="28">
        <v>535</v>
      </c>
      <c r="B540" s="28" t="s">
        <v>3151</v>
      </c>
      <c r="C540" s="28" t="s">
        <v>3151</v>
      </c>
      <c r="D540" s="29" t="s">
        <v>8129</v>
      </c>
      <c r="E540" s="29"/>
      <c r="F540" s="30"/>
      <c r="G540" s="30"/>
      <c r="H540" s="31"/>
      <c r="I540" s="30"/>
      <c r="J540" s="30"/>
      <c r="K540" s="31"/>
      <c r="L540" s="32" t="s">
        <v>8092</v>
      </c>
      <c r="M540" s="33">
        <v>32.756581018489577</v>
      </c>
      <c r="N540" s="32">
        <v>13</v>
      </c>
      <c r="O540" s="32" t="s">
        <v>3152</v>
      </c>
      <c r="P540" s="32" t="s">
        <v>3155</v>
      </c>
      <c r="Q540" s="37" t="s">
        <v>5698</v>
      </c>
      <c r="R540" s="28">
        <v>1</v>
      </c>
      <c r="S540" s="35"/>
      <c r="T540" s="36" t="s">
        <v>8128</v>
      </c>
    </row>
    <row r="541" spans="1:20" s="14" customFormat="1" ht="12" x14ac:dyDescent="0.2">
      <c r="A541" s="28">
        <v>536</v>
      </c>
      <c r="B541" s="28" t="s">
        <v>3151</v>
      </c>
      <c r="C541" s="28" t="s">
        <v>3151</v>
      </c>
      <c r="D541" s="29" t="s">
        <v>8129</v>
      </c>
      <c r="E541" s="29"/>
      <c r="F541" s="30"/>
      <c r="G541" s="30"/>
      <c r="H541" s="31"/>
      <c r="I541" s="30"/>
      <c r="J541" s="30"/>
      <c r="K541" s="31"/>
      <c r="L541" s="32" t="s">
        <v>8092</v>
      </c>
      <c r="M541" s="33">
        <v>29.427877939124322</v>
      </c>
      <c r="N541" s="32">
        <v>13</v>
      </c>
      <c r="O541" s="32" t="s">
        <v>3152</v>
      </c>
      <c r="P541" s="32" t="s">
        <v>3155</v>
      </c>
      <c r="Q541" s="37" t="s">
        <v>5698</v>
      </c>
      <c r="R541" s="28">
        <v>1</v>
      </c>
      <c r="S541" s="35"/>
      <c r="T541" s="36" t="s">
        <v>8128</v>
      </c>
    </row>
    <row r="542" spans="1:20" s="14" customFormat="1" ht="12" x14ac:dyDescent="0.2">
      <c r="A542" s="28">
        <v>537</v>
      </c>
      <c r="B542" s="28" t="s">
        <v>3151</v>
      </c>
      <c r="C542" s="28" t="s">
        <v>3151</v>
      </c>
      <c r="D542" s="29" t="s">
        <v>8129</v>
      </c>
      <c r="E542" s="29"/>
      <c r="F542" s="30"/>
      <c r="G542" s="30"/>
      <c r="H542" s="31"/>
      <c r="I542" s="30"/>
      <c r="J542" s="30"/>
      <c r="K542" s="31"/>
      <c r="L542" s="32" t="s">
        <v>8092</v>
      </c>
      <c r="M542" s="33">
        <v>32.249130220815694</v>
      </c>
      <c r="N542" s="32">
        <v>13</v>
      </c>
      <c r="O542" s="32" t="s">
        <v>3152</v>
      </c>
      <c r="P542" s="32" t="s">
        <v>3155</v>
      </c>
      <c r="Q542" s="37" t="s">
        <v>5698</v>
      </c>
      <c r="R542" s="28">
        <v>1</v>
      </c>
      <c r="S542" s="35"/>
      <c r="T542" s="36" t="s">
        <v>8128</v>
      </c>
    </row>
    <row r="543" spans="1:20" s="14" customFormat="1" ht="12" x14ac:dyDescent="0.2">
      <c r="A543" s="28">
        <v>538</v>
      </c>
      <c r="B543" s="28" t="s">
        <v>3151</v>
      </c>
      <c r="C543" s="28" t="s">
        <v>3151</v>
      </c>
      <c r="D543" s="29" t="s">
        <v>8129</v>
      </c>
      <c r="E543" s="29"/>
      <c r="F543" s="30"/>
      <c r="G543" s="30"/>
      <c r="H543" s="31"/>
      <c r="I543" s="30"/>
      <c r="J543" s="30"/>
      <c r="K543" s="31"/>
      <c r="L543" s="32" t="s">
        <v>8092</v>
      </c>
      <c r="M543" s="33">
        <v>28.284186395043271</v>
      </c>
      <c r="N543" s="32">
        <v>13</v>
      </c>
      <c r="O543" s="32" t="s">
        <v>3152</v>
      </c>
      <c r="P543" s="32" t="s">
        <v>3155</v>
      </c>
      <c r="Q543" s="37" t="s">
        <v>5698</v>
      </c>
      <c r="R543" s="28">
        <v>1</v>
      </c>
      <c r="S543" s="35"/>
      <c r="T543" s="36" t="s">
        <v>8128</v>
      </c>
    </row>
    <row r="544" spans="1:20" s="14" customFormat="1" ht="12" x14ac:dyDescent="0.2">
      <c r="A544" s="28">
        <v>539</v>
      </c>
      <c r="B544" s="28" t="s">
        <v>3151</v>
      </c>
      <c r="C544" s="28" t="s">
        <v>3151</v>
      </c>
      <c r="D544" s="29" t="s">
        <v>8129</v>
      </c>
      <c r="E544" s="29"/>
      <c r="F544" s="30"/>
      <c r="G544" s="30"/>
      <c r="H544" s="31"/>
      <c r="I544" s="30"/>
      <c r="J544" s="30"/>
      <c r="K544" s="31"/>
      <c r="L544" s="32" t="s">
        <v>8092</v>
      </c>
      <c r="M544" s="33">
        <v>30.265577807300652</v>
      </c>
      <c r="N544" s="32">
        <v>13</v>
      </c>
      <c r="O544" s="32" t="s">
        <v>3152</v>
      </c>
      <c r="P544" s="32" t="s">
        <v>3155</v>
      </c>
      <c r="Q544" s="37" t="s">
        <v>5698</v>
      </c>
      <c r="R544" s="28">
        <v>1</v>
      </c>
      <c r="S544" s="35"/>
      <c r="T544" s="36" t="s">
        <v>8128</v>
      </c>
    </row>
    <row r="545" spans="1:20" s="14" customFormat="1" ht="12" x14ac:dyDescent="0.2">
      <c r="A545" s="28">
        <v>540</v>
      </c>
      <c r="B545" s="28" t="s">
        <v>3151</v>
      </c>
      <c r="C545" s="28" t="s">
        <v>3151</v>
      </c>
      <c r="D545" s="29" t="s">
        <v>8129</v>
      </c>
      <c r="E545" s="29"/>
      <c r="F545" s="30"/>
      <c r="G545" s="30"/>
      <c r="H545" s="31"/>
      <c r="I545" s="30"/>
      <c r="J545" s="30"/>
      <c r="K545" s="31"/>
      <c r="L545" s="32" t="s">
        <v>8092</v>
      </c>
      <c r="M545" s="33">
        <v>30.149537310383735</v>
      </c>
      <c r="N545" s="32">
        <v>13</v>
      </c>
      <c r="O545" s="32" t="s">
        <v>3152</v>
      </c>
      <c r="P545" s="32" t="s">
        <v>3155</v>
      </c>
      <c r="Q545" s="37" t="s">
        <v>5698</v>
      </c>
      <c r="R545" s="28">
        <v>1</v>
      </c>
      <c r="S545" s="35"/>
      <c r="T545" s="36" t="s">
        <v>8128</v>
      </c>
    </row>
    <row r="546" spans="1:20" s="14" customFormat="1" ht="12" x14ac:dyDescent="0.2">
      <c r="A546" s="28">
        <v>541</v>
      </c>
      <c r="B546" s="28" t="s">
        <v>3151</v>
      </c>
      <c r="C546" s="28" t="s">
        <v>3151</v>
      </c>
      <c r="D546" s="29" t="s">
        <v>8129</v>
      </c>
      <c r="E546" s="29"/>
      <c r="F546" s="30"/>
      <c r="G546" s="30"/>
      <c r="H546" s="31"/>
      <c r="I546" s="30"/>
      <c r="J546" s="30"/>
      <c r="K546" s="31"/>
      <c r="L546" s="32" t="s">
        <v>8092</v>
      </c>
      <c r="M546" s="33">
        <v>29.614185789921695</v>
      </c>
      <c r="N546" s="32">
        <v>13</v>
      </c>
      <c r="O546" s="32" t="s">
        <v>3152</v>
      </c>
      <c r="P546" s="32" t="s">
        <v>3155</v>
      </c>
      <c r="Q546" s="37" t="s">
        <v>5698</v>
      </c>
      <c r="R546" s="28">
        <v>1</v>
      </c>
      <c r="S546" s="35"/>
      <c r="T546" s="36" t="s">
        <v>8128</v>
      </c>
    </row>
    <row r="547" spans="1:20" s="14" customFormat="1" ht="12" x14ac:dyDescent="0.2">
      <c r="A547" s="28">
        <v>542</v>
      </c>
      <c r="B547" s="28" t="s">
        <v>3151</v>
      </c>
      <c r="C547" s="28" t="s">
        <v>3151</v>
      </c>
      <c r="D547" s="29" t="s">
        <v>8129</v>
      </c>
      <c r="E547" s="29"/>
      <c r="F547" s="30"/>
      <c r="G547" s="30"/>
      <c r="H547" s="31"/>
      <c r="I547" s="30"/>
      <c r="J547" s="30"/>
      <c r="K547" s="31"/>
      <c r="L547" s="32" t="s">
        <v>8092</v>
      </c>
      <c r="M547" s="33">
        <v>33.541019662496844</v>
      </c>
      <c r="N547" s="32">
        <v>13</v>
      </c>
      <c r="O547" s="32" t="s">
        <v>3152</v>
      </c>
      <c r="P547" s="32" t="s">
        <v>3155</v>
      </c>
      <c r="Q547" s="37" t="s">
        <v>5698</v>
      </c>
      <c r="R547" s="28">
        <v>1</v>
      </c>
      <c r="S547" s="35"/>
      <c r="T547" s="36" t="s">
        <v>8128</v>
      </c>
    </row>
    <row r="548" spans="1:20" s="14" customFormat="1" ht="12" x14ac:dyDescent="0.2">
      <c r="A548" s="28">
        <v>543</v>
      </c>
      <c r="B548" s="28" t="s">
        <v>3151</v>
      </c>
      <c r="C548" s="28" t="s">
        <v>3151</v>
      </c>
      <c r="D548" s="29" t="s">
        <v>8129</v>
      </c>
      <c r="E548" s="29"/>
      <c r="F548" s="30"/>
      <c r="G548" s="30"/>
      <c r="H548" s="31"/>
      <c r="I548" s="30"/>
      <c r="J548" s="30"/>
      <c r="K548" s="31"/>
      <c r="L548" s="32" t="s">
        <v>8092</v>
      </c>
      <c r="M548" s="33">
        <v>30.149616913154492</v>
      </c>
      <c r="N548" s="32">
        <v>13</v>
      </c>
      <c r="O548" s="32" t="s">
        <v>3152</v>
      </c>
      <c r="P548" s="32" t="s">
        <v>3155</v>
      </c>
      <c r="Q548" s="37" t="s">
        <v>5698</v>
      </c>
      <c r="R548" s="28">
        <v>1</v>
      </c>
      <c r="S548" s="35"/>
      <c r="T548" s="36" t="s">
        <v>8128</v>
      </c>
    </row>
    <row r="549" spans="1:20" s="14" customFormat="1" ht="12" x14ac:dyDescent="0.2">
      <c r="A549" s="28">
        <v>544</v>
      </c>
      <c r="B549" s="28" t="s">
        <v>3151</v>
      </c>
      <c r="C549" s="28" t="s">
        <v>3151</v>
      </c>
      <c r="D549" s="29" t="s">
        <v>8129</v>
      </c>
      <c r="E549" s="29"/>
      <c r="F549" s="30"/>
      <c r="G549" s="30"/>
      <c r="H549" s="31"/>
      <c r="I549" s="30"/>
      <c r="J549" s="30"/>
      <c r="K549" s="31"/>
      <c r="L549" s="32" t="s">
        <v>8092</v>
      </c>
      <c r="M549" s="33">
        <v>29.427976484973399</v>
      </c>
      <c r="N549" s="32">
        <v>13</v>
      </c>
      <c r="O549" s="32" t="s">
        <v>3152</v>
      </c>
      <c r="P549" s="32" t="s">
        <v>3155</v>
      </c>
      <c r="Q549" s="37" t="s">
        <v>5698</v>
      </c>
      <c r="R549" s="28">
        <v>1</v>
      </c>
      <c r="S549" s="35"/>
      <c r="T549" s="36" t="s">
        <v>8128</v>
      </c>
    </row>
    <row r="550" spans="1:20" s="14" customFormat="1" ht="12" x14ac:dyDescent="0.2">
      <c r="A550" s="28">
        <v>545</v>
      </c>
      <c r="B550" s="28" t="s">
        <v>3151</v>
      </c>
      <c r="C550" s="28" t="s">
        <v>3151</v>
      </c>
      <c r="D550" s="29" t="s">
        <v>8129</v>
      </c>
      <c r="E550" s="29"/>
      <c r="F550" s="30"/>
      <c r="G550" s="30"/>
      <c r="H550" s="31"/>
      <c r="I550" s="30"/>
      <c r="J550" s="30"/>
      <c r="K550" s="31"/>
      <c r="L550" s="32" t="s">
        <v>8092</v>
      </c>
      <c r="M550" s="33">
        <v>69.260378283691168</v>
      </c>
      <c r="N550" s="32">
        <v>15</v>
      </c>
      <c r="O550" s="32" t="s">
        <v>3152</v>
      </c>
      <c r="P550" s="32" t="s">
        <v>3155</v>
      </c>
      <c r="Q550" s="37" t="s">
        <v>5706</v>
      </c>
      <c r="R550" s="28">
        <v>1</v>
      </c>
      <c r="S550" s="35"/>
      <c r="T550" s="36" t="s">
        <v>8128</v>
      </c>
    </row>
    <row r="551" spans="1:20" s="14" customFormat="1" ht="12" x14ac:dyDescent="0.2">
      <c r="A551" s="28">
        <v>546</v>
      </c>
      <c r="B551" s="28" t="s">
        <v>3151</v>
      </c>
      <c r="C551" s="28" t="s">
        <v>3151</v>
      </c>
      <c r="D551" s="29" t="s">
        <v>8129</v>
      </c>
      <c r="E551" s="29"/>
      <c r="F551" s="30"/>
      <c r="G551" s="30"/>
      <c r="H551" s="31"/>
      <c r="I551" s="30"/>
      <c r="J551" s="30"/>
      <c r="K551" s="31"/>
      <c r="L551" s="32" t="s">
        <v>8092</v>
      </c>
      <c r="M551" s="33">
        <v>84</v>
      </c>
      <c r="N551" s="32">
        <v>15</v>
      </c>
      <c r="O551" s="32" t="s">
        <v>3152</v>
      </c>
      <c r="P551" s="32" t="s">
        <v>3155</v>
      </c>
      <c r="Q551" s="37" t="s">
        <v>5706</v>
      </c>
      <c r="R551" s="28">
        <v>1</v>
      </c>
      <c r="S551" s="35"/>
      <c r="T551" s="36" t="s">
        <v>8128</v>
      </c>
    </row>
    <row r="552" spans="1:20" s="14" customFormat="1" ht="12" x14ac:dyDescent="0.2">
      <c r="A552" s="28">
        <v>547</v>
      </c>
      <c r="B552" s="28" t="s">
        <v>8132</v>
      </c>
      <c r="C552" s="28" t="s">
        <v>8132</v>
      </c>
      <c r="D552" s="29" t="s">
        <v>8133</v>
      </c>
      <c r="E552" s="29"/>
      <c r="F552" s="30"/>
      <c r="G552" s="30"/>
      <c r="H552" s="31"/>
      <c r="I552" s="30"/>
      <c r="J552" s="30"/>
      <c r="K552" s="31"/>
      <c r="L552" s="32" t="s">
        <v>8092</v>
      </c>
      <c r="M552" s="33">
        <v>83.050190183312054</v>
      </c>
      <c r="N552" s="32">
        <v>13</v>
      </c>
      <c r="O552" s="32" t="s">
        <v>3152</v>
      </c>
      <c r="P552" s="32" t="s">
        <v>3155</v>
      </c>
      <c r="Q552" s="37" t="s">
        <v>5698</v>
      </c>
      <c r="R552" s="28">
        <v>1</v>
      </c>
      <c r="S552" s="35"/>
      <c r="T552" s="36" t="s">
        <v>8128</v>
      </c>
    </row>
    <row r="553" spans="1:20" s="14" customFormat="1" ht="12" x14ac:dyDescent="0.2">
      <c r="A553" s="28">
        <v>548</v>
      </c>
      <c r="B553" s="28" t="s">
        <v>8132</v>
      </c>
      <c r="C553" s="28" t="s">
        <v>8132</v>
      </c>
      <c r="D553" s="29" t="s">
        <v>8133</v>
      </c>
      <c r="E553" s="29"/>
      <c r="F553" s="30"/>
      <c r="G553" s="30"/>
      <c r="H553" s="31"/>
      <c r="I553" s="30"/>
      <c r="J553" s="30"/>
      <c r="K553" s="31"/>
      <c r="L553" s="32" t="s">
        <v>8092</v>
      </c>
      <c r="M553" s="33">
        <v>45.989978419756291</v>
      </c>
      <c r="N553" s="32">
        <v>13</v>
      </c>
      <c r="O553" s="32" t="s">
        <v>3152</v>
      </c>
      <c r="P553" s="32" t="s">
        <v>3155</v>
      </c>
      <c r="Q553" s="37" t="s">
        <v>5698</v>
      </c>
      <c r="R553" s="28">
        <v>1</v>
      </c>
      <c r="S553" s="35"/>
      <c r="T553" s="36" t="s">
        <v>8128</v>
      </c>
    </row>
    <row r="554" spans="1:20" s="14" customFormat="1" ht="12" x14ac:dyDescent="0.2">
      <c r="A554" s="28">
        <v>549</v>
      </c>
      <c r="B554" s="28" t="s">
        <v>8132</v>
      </c>
      <c r="C554" s="28" t="s">
        <v>8132</v>
      </c>
      <c r="D554" s="29" t="s">
        <v>8133</v>
      </c>
      <c r="E554" s="29"/>
      <c r="F554" s="30"/>
      <c r="G554" s="30"/>
      <c r="H554" s="31"/>
      <c r="I554" s="30"/>
      <c r="J554" s="30"/>
      <c r="K554" s="31"/>
      <c r="L554" s="32" t="s">
        <v>8092</v>
      </c>
      <c r="M554" s="33">
        <v>54.421074696931115</v>
      </c>
      <c r="N554" s="32">
        <v>13</v>
      </c>
      <c r="O554" s="32" t="s">
        <v>3152</v>
      </c>
      <c r="P554" s="32" t="s">
        <v>3155</v>
      </c>
      <c r="Q554" s="37" t="s">
        <v>5698</v>
      </c>
      <c r="R554" s="28">
        <v>1</v>
      </c>
      <c r="S554" s="35"/>
      <c r="T554" s="36" t="s">
        <v>8128</v>
      </c>
    </row>
    <row r="555" spans="1:20" s="14" customFormat="1" ht="12" x14ac:dyDescent="0.2">
      <c r="A555" s="28">
        <v>550</v>
      </c>
      <c r="B555" s="28" t="s">
        <v>3151</v>
      </c>
      <c r="C555" s="28" t="s">
        <v>3151</v>
      </c>
      <c r="D555" s="29" t="s">
        <v>8131</v>
      </c>
      <c r="E555" s="29"/>
      <c r="F555" s="30"/>
      <c r="G555" s="30"/>
      <c r="H555" s="31"/>
      <c r="I555" s="30"/>
      <c r="J555" s="30"/>
      <c r="K555" s="31"/>
      <c r="L555" s="32" t="s">
        <v>15</v>
      </c>
      <c r="M555" s="33">
        <v>80.62252786913605</v>
      </c>
      <c r="N555" s="32">
        <v>19</v>
      </c>
      <c r="O555" s="32" t="s">
        <v>3152</v>
      </c>
      <c r="P555" s="32" t="s">
        <v>3154</v>
      </c>
      <c r="Q555" s="37" t="s">
        <v>8113</v>
      </c>
      <c r="R555" s="28">
        <v>1</v>
      </c>
      <c r="S555" s="35"/>
      <c r="T555" s="36" t="s">
        <v>8128</v>
      </c>
    </row>
    <row r="556" spans="1:20" s="14" customFormat="1" ht="12" x14ac:dyDescent="0.2">
      <c r="A556" s="28">
        <v>551</v>
      </c>
      <c r="B556" s="28" t="s">
        <v>3151</v>
      </c>
      <c r="C556" s="28" t="s">
        <v>3151</v>
      </c>
      <c r="D556" s="29" t="s">
        <v>8131</v>
      </c>
      <c r="E556" s="29"/>
      <c r="F556" s="30"/>
      <c r="G556" s="30"/>
      <c r="H556" s="31"/>
      <c r="I556" s="30"/>
      <c r="J556" s="30"/>
      <c r="K556" s="31"/>
      <c r="L556" s="32" t="s">
        <v>15</v>
      </c>
      <c r="M556" s="33">
        <v>82.34695987099245</v>
      </c>
      <c r="N556" s="32">
        <v>19</v>
      </c>
      <c r="O556" s="32" t="s">
        <v>3152</v>
      </c>
      <c r="P556" s="32" t="s">
        <v>3154</v>
      </c>
      <c r="Q556" s="37" t="s">
        <v>8113</v>
      </c>
      <c r="R556" s="28">
        <v>1</v>
      </c>
      <c r="S556" s="35"/>
      <c r="T556" s="36" t="s">
        <v>8128</v>
      </c>
    </row>
    <row r="557" spans="1:20" s="14" customFormat="1" ht="12" x14ac:dyDescent="0.2">
      <c r="A557" s="28">
        <v>552</v>
      </c>
      <c r="B557" s="28" t="s">
        <v>3151</v>
      </c>
      <c r="C557" s="28" t="s">
        <v>3151</v>
      </c>
      <c r="D557" s="29" t="s">
        <v>8131</v>
      </c>
      <c r="E557" s="29"/>
      <c r="F557" s="30"/>
      <c r="G557" s="30"/>
      <c r="H557" s="31"/>
      <c r="I557" s="30"/>
      <c r="J557" s="30"/>
      <c r="K557" s="31"/>
      <c r="L557" s="32" t="s">
        <v>15</v>
      </c>
      <c r="M557" s="33">
        <v>78.230428862431779</v>
      </c>
      <c r="N557" s="32">
        <v>19</v>
      </c>
      <c r="O557" s="32" t="s">
        <v>3152</v>
      </c>
      <c r="P557" s="32" t="s">
        <v>3154</v>
      </c>
      <c r="Q557" s="37" t="s">
        <v>8113</v>
      </c>
      <c r="R557" s="28">
        <v>1</v>
      </c>
      <c r="S557" s="35"/>
      <c r="T557" s="36" t="s">
        <v>8128</v>
      </c>
    </row>
    <row r="558" spans="1:20" s="14" customFormat="1" ht="12" x14ac:dyDescent="0.2">
      <c r="A558" s="28">
        <v>553</v>
      </c>
      <c r="B558" s="28" t="s">
        <v>3151</v>
      </c>
      <c r="C558" s="28" t="s">
        <v>3151</v>
      </c>
      <c r="D558" s="29" t="s">
        <v>8131</v>
      </c>
      <c r="E558" s="29"/>
      <c r="F558" s="30"/>
      <c r="G558" s="30"/>
      <c r="H558" s="31"/>
      <c r="I558" s="30"/>
      <c r="J558" s="30"/>
      <c r="K558" s="31"/>
      <c r="L558" s="32" t="s">
        <v>15</v>
      </c>
      <c r="M558" s="33">
        <v>75.133125850271682</v>
      </c>
      <c r="N558" s="32">
        <v>19</v>
      </c>
      <c r="O558" s="32" t="s">
        <v>3152</v>
      </c>
      <c r="P558" s="32" t="s">
        <v>3154</v>
      </c>
      <c r="Q558" s="37" t="s">
        <v>8113</v>
      </c>
      <c r="R558" s="28">
        <v>1</v>
      </c>
      <c r="S558" s="35"/>
      <c r="T558" s="36" t="s">
        <v>8128</v>
      </c>
    </row>
    <row r="559" spans="1:20" s="14" customFormat="1" ht="12" x14ac:dyDescent="0.2">
      <c r="A559" s="28">
        <v>554</v>
      </c>
      <c r="B559" s="28" t="s">
        <v>3151</v>
      </c>
      <c r="C559" s="28" t="s">
        <v>3151</v>
      </c>
      <c r="D559" s="29" t="s">
        <v>8131</v>
      </c>
      <c r="E559" s="29"/>
      <c r="F559" s="30"/>
      <c r="G559" s="30"/>
      <c r="H559" s="31"/>
      <c r="I559" s="30"/>
      <c r="J559" s="30"/>
      <c r="K559" s="31"/>
      <c r="L559" s="32" t="s">
        <v>15</v>
      </c>
      <c r="M559" s="33">
        <v>73.430239002743278</v>
      </c>
      <c r="N559" s="32">
        <v>18</v>
      </c>
      <c r="O559" s="32" t="s">
        <v>3152</v>
      </c>
      <c r="P559" s="32" t="s">
        <v>3153</v>
      </c>
      <c r="Q559" s="34" t="s">
        <v>8111</v>
      </c>
      <c r="R559" s="28">
        <v>1</v>
      </c>
      <c r="S559" s="35"/>
      <c r="T559" s="36" t="s">
        <v>8128</v>
      </c>
    </row>
    <row r="560" spans="1:20" s="14" customFormat="1" ht="12" x14ac:dyDescent="0.2">
      <c r="A560" s="28">
        <v>555</v>
      </c>
      <c r="B560" s="28" t="s">
        <v>3151</v>
      </c>
      <c r="C560" s="28" t="s">
        <v>3151</v>
      </c>
      <c r="D560" s="29" t="s">
        <v>8131</v>
      </c>
      <c r="E560" s="29"/>
      <c r="F560" s="30"/>
      <c r="G560" s="30"/>
      <c r="H560" s="31"/>
      <c r="I560" s="30"/>
      <c r="J560" s="30"/>
      <c r="K560" s="31"/>
      <c r="L560" s="32" t="s">
        <v>15</v>
      </c>
      <c r="M560" s="33">
        <v>65.764867520588751</v>
      </c>
      <c r="N560" s="32">
        <v>18</v>
      </c>
      <c r="O560" s="32" t="s">
        <v>3152</v>
      </c>
      <c r="P560" s="32" t="s">
        <v>3153</v>
      </c>
      <c r="Q560" s="34" t="s">
        <v>8111</v>
      </c>
      <c r="R560" s="28">
        <v>1</v>
      </c>
      <c r="S560" s="35"/>
      <c r="T560" s="36" t="s">
        <v>8128</v>
      </c>
    </row>
    <row r="561" spans="1:20" s="14" customFormat="1" ht="12" x14ac:dyDescent="0.2">
      <c r="A561" s="28">
        <v>556</v>
      </c>
      <c r="B561" s="28" t="s">
        <v>3151</v>
      </c>
      <c r="C561" s="28" t="s">
        <v>3151</v>
      </c>
      <c r="D561" s="29" t="s">
        <v>8131</v>
      </c>
      <c r="E561" s="29"/>
      <c r="F561" s="30"/>
      <c r="G561" s="30"/>
      <c r="H561" s="31"/>
      <c r="I561" s="30"/>
      <c r="J561" s="30"/>
      <c r="K561" s="31"/>
      <c r="L561" s="32" t="s">
        <v>15</v>
      </c>
      <c r="M561" s="33">
        <v>81.301821628014224</v>
      </c>
      <c r="N561" s="32">
        <v>18</v>
      </c>
      <c r="O561" s="32" t="s">
        <v>3152</v>
      </c>
      <c r="P561" s="32" t="s">
        <v>3153</v>
      </c>
      <c r="Q561" s="34" t="s">
        <v>8111</v>
      </c>
      <c r="R561" s="28">
        <v>1</v>
      </c>
      <c r="S561" s="35"/>
      <c r="T561" s="36" t="s">
        <v>8128</v>
      </c>
    </row>
    <row r="562" spans="1:20" s="14" customFormat="1" ht="12" x14ac:dyDescent="0.2">
      <c r="A562" s="28">
        <v>557</v>
      </c>
      <c r="B562" s="28" t="s">
        <v>3151</v>
      </c>
      <c r="C562" s="28" t="s">
        <v>3151</v>
      </c>
      <c r="D562" s="29" t="s">
        <v>8131</v>
      </c>
      <c r="E562" s="29"/>
      <c r="F562" s="30"/>
      <c r="G562" s="30"/>
      <c r="H562" s="31"/>
      <c r="I562" s="30"/>
      <c r="J562" s="30"/>
      <c r="K562" s="31"/>
      <c r="L562" s="32" t="s">
        <v>8092</v>
      </c>
      <c r="M562" s="33">
        <v>81.884064383737083</v>
      </c>
      <c r="N562" s="32">
        <v>15</v>
      </c>
      <c r="O562" s="32" t="s">
        <v>3152</v>
      </c>
      <c r="P562" s="32" t="s">
        <v>3155</v>
      </c>
      <c r="Q562" s="37" t="s">
        <v>5706</v>
      </c>
      <c r="R562" s="28">
        <v>1</v>
      </c>
      <c r="S562" s="35"/>
      <c r="T562" s="36" t="s">
        <v>8128</v>
      </c>
    </row>
    <row r="563" spans="1:20" s="14" customFormat="1" ht="12" x14ac:dyDescent="0.2">
      <c r="A563" s="28">
        <v>558</v>
      </c>
      <c r="B563" s="28" t="s">
        <v>3151</v>
      </c>
      <c r="C563" s="28" t="s">
        <v>3151</v>
      </c>
      <c r="D563" s="29" t="s">
        <v>8131</v>
      </c>
      <c r="E563" s="29"/>
      <c r="F563" s="30"/>
      <c r="G563" s="30"/>
      <c r="H563" s="31"/>
      <c r="I563" s="30"/>
      <c r="J563" s="30"/>
      <c r="K563" s="31"/>
      <c r="L563" s="32" t="s">
        <v>8092</v>
      </c>
      <c r="M563" s="33">
        <v>81.301906496711382</v>
      </c>
      <c r="N563" s="32">
        <v>15</v>
      </c>
      <c r="O563" s="32" t="s">
        <v>3152</v>
      </c>
      <c r="P563" s="32" t="s">
        <v>3155</v>
      </c>
      <c r="Q563" s="37" t="s">
        <v>5706</v>
      </c>
      <c r="R563" s="28">
        <v>1</v>
      </c>
      <c r="S563" s="35"/>
      <c r="T563" s="36" t="s">
        <v>8128</v>
      </c>
    </row>
    <row r="564" spans="1:20" s="14" customFormat="1" ht="12" x14ac:dyDescent="0.2">
      <c r="A564" s="28">
        <v>559</v>
      </c>
      <c r="B564" s="28" t="s">
        <v>3151</v>
      </c>
      <c r="C564" s="28" t="s">
        <v>3151</v>
      </c>
      <c r="D564" s="29" t="s">
        <v>8131</v>
      </c>
      <c r="E564" s="29"/>
      <c r="F564" s="30"/>
      <c r="G564" s="30"/>
      <c r="H564" s="31"/>
      <c r="I564" s="30"/>
      <c r="J564" s="30"/>
      <c r="K564" s="31"/>
      <c r="L564" s="32" t="s">
        <v>15</v>
      </c>
      <c r="M564" s="33">
        <v>81.006084956835934</v>
      </c>
      <c r="N564" s="32">
        <v>18</v>
      </c>
      <c r="O564" s="32" t="s">
        <v>3152</v>
      </c>
      <c r="P564" s="32" t="s">
        <v>3153</v>
      </c>
      <c r="Q564" s="34" t="s">
        <v>8111</v>
      </c>
      <c r="R564" s="28">
        <v>1</v>
      </c>
      <c r="S564" s="35"/>
      <c r="T564" s="36" t="s">
        <v>8128</v>
      </c>
    </row>
    <row r="565" spans="1:20" s="14" customFormat="1" ht="12" x14ac:dyDescent="0.2">
      <c r="A565" s="28">
        <v>560</v>
      </c>
      <c r="B565" s="28" t="s">
        <v>3151</v>
      </c>
      <c r="C565" s="28" t="s">
        <v>3151</v>
      </c>
      <c r="D565" s="29" t="s">
        <v>8131</v>
      </c>
      <c r="E565" s="29"/>
      <c r="F565" s="30"/>
      <c r="G565" s="30"/>
      <c r="H565" s="31"/>
      <c r="I565" s="30"/>
      <c r="J565" s="30"/>
      <c r="K565" s="31"/>
      <c r="L565" s="32" t="s">
        <v>15</v>
      </c>
      <c r="M565" s="33">
        <v>70.235271765756607</v>
      </c>
      <c r="N565" s="32">
        <v>18</v>
      </c>
      <c r="O565" s="32" t="s">
        <v>3152</v>
      </c>
      <c r="P565" s="32" t="s">
        <v>3153</v>
      </c>
      <c r="Q565" s="34" t="s">
        <v>8111</v>
      </c>
      <c r="R565" s="28">
        <v>1</v>
      </c>
      <c r="S565" s="35"/>
      <c r="T565" s="36" t="s">
        <v>8128</v>
      </c>
    </row>
    <row r="566" spans="1:20" s="14" customFormat="1" ht="12" x14ac:dyDescent="0.2">
      <c r="A566" s="28">
        <v>561</v>
      </c>
      <c r="B566" s="28" t="s">
        <v>3151</v>
      </c>
      <c r="C566" s="28" t="s">
        <v>3151</v>
      </c>
      <c r="D566" s="29" t="s">
        <v>8131</v>
      </c>
      <c r="E566" s="29"/>
      <c r="F566" s="30"/>
      <c r="G566" s="30"/>
      <c r="H566" s="31"/>
      <c r="I566" s="30"/>
      <c r="J566" s="30"/>
      <c r="K566" s="31"/>
      <c r="L566" s="32" t="s">
        <v>15</v>
      </c>
      <c r="M566" s="33">
        <v>76.026311234992846</v>
      </c>
      <c r="N566" s="32">
        <v>18</v>
      </c>
      <c r="O566" s="32" t="s">
        <v>3152</v>
      </c>
      <c r="P566" s="32" t="s">
        <v>3153</v>
      </c>
      <c r="Q566" s="34" t="s">
        <v>8111</v>
      </c>
      <c r="R566" s="28">
        <v>1</v>
      </c>
      <c r="S566" s="35"/>
      <c r="T566" s="36" t="s">
        <v>8128</v>
      </c>
    </row>
    <row r="567" spans="1:20" s="14" customFormat="1" ht="12" x14ac:dyDescent="0.2">
      <c r="A567" s="28">
        <v>562</v>
      </c>
      <c r="B567" s="28" t="s">
        <v>3151</v>
      </c>
      <c r="C567" s="28" t="s">
        <v>3151</v>
      </c>
      <c r="D567" s="29" t="s">
        <v>8131</v>
      </c>
      <c r="E567" s="29"/>
      <c r="F567" s="30"/>
      <c r="G567" s="30"/>
      <c r="H567" s="31"/>
      <c r="I567" s="30"/>
      <c r="J567" s="30"/>
      <c r="K567" s="31"/>
      <c r="L567" s="32" t="s">
        <v>15</v>
      </c>
      <c r="M567" s="33">
        <v>66.648419336019927</v>
      </c>
      <c r="N567" s="32">
        <v>18</v>
      </c>
      <c r="O567" s="32" t="s">
        <v>3152</v>
      </c>
      <c r="P567" s="32" t="s">
        <v>3153</v>
      </c>
      <c r="Q567" s="34" t="s">
        <v>8111</v>
      </c>
      <c r="R567" s="28">
        <v>1</v>
      </c>
      <c r="S567" s="35"/>
      <c r="T567" s="36" t="s">
        <v>8128</v>
      </c>
    </row>
    <row r="568" spans="1:20" s="14" customFormat="1" ht="12" x14ac:dyDescent="0.2">
      <c r="A568" s="28">
        <v>563</v>
      </c>
      <c r="B568" s="28" t="s">
        <v>3151</v>
      </c>
      <c r="C568" s="28" t="s">
        <v>3151</v>
      </c>
      <c r="D568" s="29" t="s">
        <v>8131</v>
      </c>
      <c r="E568" s="29"/>
      <c r="F568" s="30"/>
      <c r="G568" s="30"/>
      <c r="H568" s="31"/>
      <c r="I568" s="30"/>
      <c r="J568" s="30"/>
      <c r="K568" s="31"/>
      <c r="L568" s="32" t="s">
        <v>15</v>
      </c>
      <c r="M568" s="33">
        <v>72.47068372797375</v>
      </c>
      <c r="N568" s="32">
        <v>18</v>
      </c>
      <c r="O568" s="32" t="s">
        <v>3152</v>
      </c>
      <c r="P568" s="32" t="s">
        <v>3153</v>
      </c>
      <c r="Q568" s="34" t="s">
        <v>8111</v>
      </c>
      <c r="R568" s="28">
        <v>1</v>
      </c>
      <c r="S568" s="35"/>
      <c r="T568" s="36" t="s">
        <v>8128</v>
      </c>
    </row>
    <row r="569" spans="1:20" s="14" customFormat="1" ht="12" x14ac:dyDescent="0.2">
      <c r="A569" s="28">
        <v>564</v>
      </c>
      <c r="B569" s="28" t="s">
        <v>3151</v>
      </c>
      <c r="C569" s="28" t="s">
        <v>3151</v>
      </c>
      <c r="D569" s="29" t="s">
        <v>8131</v>
      </c>
      <c r="E569" s="29"/>
      <c r="F569" s="30"/>
      <c r="G569" s="30"/>
      <c r="H569" s="31"/>
      <c r="I569" s="30"/>
      <c r="J569" s="30"/>
      <c r="K569" s="31"/>
      <c r="L569" s="32" t="s">
        <v>15</v>
      </c>
      <c r="M569" s="33">
        <v>66.37008814239563</v>
      </c>
      <c r="N569" s="32">
        <v>18</v>
      </c>
      <c r="O569" s="32" t="s">
        <v>3152</v>
      </c>
      <c r="P569" s="32" t="s">
        <v>3153</v>
      </c>
      <c r="Q569" s="34" t="s">
        <v>8111</v>
      </c>
      <c r="R569" s="28">
        <v>1</v>
      </c>
      <c r="S569" s="35"/>
      <c r="T569" s="36" t="s">
        <v>8128</v>
      </c>
    </row>
    <row r="570" spans="1:20" s="14" customFormat="1" ht="12" x14ac:dyDescent="0.2">
      <c r="A570" s="28">
        <v>565</v>
      </c>
      <c r="B570" s="28" t="s">
        <v>3151</v>
      </c>
      <c r="C570" s="28" t="s">
        <v>3151</v>
      </c>
      <c r="D570" s="29" t="s">
        <v>8131</v>
      </c>
      <c r="E570" s="29"/>
      <c r="F570" s="30"/>
      <c r="G570" s="30"/>
      <c r="H570" s="31"/>
      <c r="I570" s="30"/>
      <c r="J570" s="30"/>
      <c r="K570" s="31"/>
      <c r="L570" s="32" t="s">
        <v>15</v>
      </c>
      <c r="M570" s="33">
        <v>80.062564285600288</v>
      </c>
      <c r="N570" s="32">
        <v>18</v>
      </c>
      <c r="O570" s="32" t="s">
        <v>3152</v>
      </c>
      <c r="P570" s="32" t="s">
        <v>3153</v>
      </c>
      <c r="Q570" s="34" t="s">
        <v>8111</v>
      </c>
      <c r="R570" s="28">
        <v>1</v>
      </c>
      <c r="S570" s="35"/>
      <c r="T570" s="36" t="s">
        <v>8128</v>
      </c>
    </row>
    <row r="571" spans="1:20" s="14" customFormat="1" ht="12" x14ac:dyDescent="0.2">
      <c r="A571" s="28">
        <v>566</v>
      </c>
      <c r="B571" s="28" t="s">
        <v>3151</v>
      </c>
      <c r="C571" s="28" t="s">
        <v>3151</v>
      </c>
      <c r="D571" s="29" t="s">
        <v>8131</v>
      </c>
      <c r="E571" s="29"/>
      <c r="F571" s="30"/>
      <c r="G571" s="30"/>
      <c r="H571" s="31"/>
      <c r="I571" s="30"/>
      <c r="J571" s="30"/>
      <c r="K571" s="31"/>
      <c r="L571" s="32" t="s">
        <v>15</v>
      </c>
      <c r="M571" s="33">
        <v>77.820305833374874</v>
      </c>
      <c r="N571" s="32">
        <v>18</v>
      </c>
      <c r="O571" s="32" t="s">
        <v>3152</v>
      </c>
      <c r="P571" s="32" t="s">
        <v>3153</v>
      </c>
      <c r="Q571" s="34" t="s">
        <v>8111</v>
      </c>
      <c r="R571" s="28">
        <v>1</v>
      </c>
      <c r="S571" s="35"/>
      <c r="T571" s="36" t="s">
        <v>8128</v>
      </c>
    </row>
    <row r="572" spans="1:20" s="14" customFormat="1" ht="12" x14ac:dyDescent="0.2">
      <c r="A572" s="28">
        <v>567</v>
      </c>
      <c r="B572" s="28" t="s">
        <v>3151</v>
      </c>
      <c r="C572" s="28" t="s">
        <v>3151</v>
      </c>
      <c r="D572" s="29" t="s">
        <v>8129</v>
      </c>
      <c r="E572" s="29"/>
      <c r="F572" s="30"/>
      <c r="G572" s="30"/>
      <c r="H572" s="31"/>
      <c r="I572" s="30"/>
      <c r="J572" s="30"/>
      <c r="K572" s="31"/>
      <c r="L572" s="32" t="s">
        <v>8092</v>
      </c>
      <c r="M572" s="33">
        <v>28.284172252684236</v>
      </c>
      <c r="N572" s="32">
        <v>13</v>
      </c>
      <c r="O572" s="32" t="s">
        <v>3152</v>
      </c>
      <c r="P572" s="32" t="s">
        <v>3155</v>
      </c>
      <c r="Q572" s="37" t="s">
        <v>5698</v>
      </c>
      <c r="R572" s="28">
        <v>1</v>
      </c>
      <c r="S572" s="35"/>
      <c r="T572" s="36" t="s">
        <v>8128</v>
      </c>
    </row>
    <row r="573" spans="1:20" s="14" customFormat="1" ht="12" x14ac:dyDescent="0.2">
      <c r="A573" s="28">
        <v>568</v>
      </c>
      <c r="B573" s="28" t="s">
        <v>3151</v>
      </c>
      <c r="C573" s="28" t="s">
        <v>3151</v>
      </c>
      <c r="D573" s="29" t="s">
        <v>8129</v>
      </c>
      <c r="E573" s="29"/>
      <c r="F573" s="30"/>
      <c r="G573" s="30"/>
      <c r="H573" s="31"/>
      <c r="I573" s="30"/>
      <c r="J573" s="30"/>
      <c r="K573" s="31"/>
      <c r="L573" s="32" t="s">
        <v>8092</v>
      </c>
      <c r="M573" s="33">
        <v>30.594019023662</v>
      </c>
      <c r="N573" s="32">
        <v>13</v>
      </c>
      <c r="O573" s="32" t="s">
        <v>3152</v>
      </c>
      <c r="P573" s="32" t="s">
        <v>3155</v>
      </c>
      <c r="Q573" s="37" t="s">
        <v>5698</v>
      </c>
      <c r="R573" s="28">
        <v>1</v>
      </c>
      <c r="S573" s="35"/>
      <c r="T573" s="36" t="s">
        <v>8128</v>
      </c>
    </row>
    <row r="574" spans="1:20" s="14" customFormat="1" ht="12" x14ac:dyDescent="0.2">
      <c r="A574" s="28">
        <v>569</v>
      </c>
      <c r="B574" s="28" t="s">
        <v>3151</v>
      </c>
      <c r="C574" s="28" t="s">
        <v>3151</v>
      </c>
      <c r="D574" s="29" t="s">
        <v>8129</v>
      </c>
      <c r="E574" s="29"/>
      <c r="F574" s="30"/>
      <c r="G574" s="30"/>
      <c r="H574" s="31"/>
      <c r="I574" s="30"/>
      <c r="J574" s="30"/>
      <c r="K574" s="31"/>
      <c r="L574" s="32" t="s">
        <v>8092</v>
      </c>
      <c r="M574" s="33">
        <v>21.095023109728988</v>
      </c>
      <c r="N574" s="32">
        <v>13</v>
      </c>
      <c r="O574" s="32" t="s">
        <v>3152</v>
      </c>
      <c r="P574" s="32" t="s">
        <v>3155</v>
      </c>
      <c r="Q574" s="37" t="s">
        <v>5698</v>
      </c>
      <c r="R574" s="28">
        <v>1</v>
      </c>
      <c r="S574" s="35"/>
      <c r="T574" s="36" t="s">
        <v>8128</v>
      </c>
    </row>
    <row r="575" spans="1:20" s="14" customFormat="1" ht="12" x14ac:dyDescent="0.2">
      <c r="A575" s="28">
        <v>570</v>
      </c>
      <c r="B575" s="28" t="s">
        <v>3151</v>
      </c>
      <c r="C575" s="28" t="s">
        <v>3151</v>
      </c>
      <c r="D575" s="29" t="s">
        <v>8129</v>
      </c>
      <c r="E575" s="29"/>
      <c r="F575" s="30"/>
      <c r="G575" s="30"/>
      <c r="H575" s="31"/>
      <c r="I575" s="30"/>
      <c r="J575" s="30"/>
      <c r="K575" s="31"/>
      <c r="L575" s="32" t="s">
        <v>8092</v>
      </c>
      <c r="M575" s="33">
        <v>40.792254166647986</v>
      </c>
      <c r="N575" s="32">
        <v>13</v>
      </c>
      <c r="O575" s="32" t="s">
        <v>3152</v>
      </c>
      <c r="P575" s="32" t="s">
        <v>3155</v>
      </c>
      <c r="Q575" s="37" t="s">
        <v>5698</v>
      </c>
      <c r="R575" s="28">
        <v>1</v>
      </c>
      <c r="S575" s="35"/>
      <c r="T575" s="36" t="s">
        <v>8128</v>
      </c>
    </row>
    <row r="576" spans="1:20" s="14" customFormat="1" ht="12" x14ac:dyDescent="0.2">
      <c r="A576" s="28">
        <v>571</v>
      </c>
      <c r="B576" s="28" t="s">
        <v>3151</v>
      </c>
      <c r="C576" s="28" t="s">
        <v>3151</v>
      </c>
      <c r="D576" s="29" t="s">
        <v>8129</v>
      </c>
      <c r="E576" s="29"/>
      <c r="F576" s="30"/>
      <c r="G576" s="30"/>
      <c r="H576" s="31"/>
      <c r="I576" s="30"/>
      <c r="J576" s="30"/>
      <c r="K576" s="31"/>
      <c r="L576" s="32" t="s">
        <v>8092</v>
      </c>
      <c r="M576" s="33">
        <v>29.274562336608895</v>
      </c>
      <c r="N576" s="32">
        <v>15</v>
      </c>
      <c r="O576" s="32" t="s">
        <v>3152</v>
      </c>
      <c r="P576" s="32" t="s">
        <v>3155</v>
      </c>
      <c r="Q576" s="37" t="s">
        <v>5706</v>
      </c>
      <c r="R576" s="28">
        <v>1</v>
      </c>
      <c r="S576" s="35"/>
      <c r="T576" s="36" t="s">
        <v>8128</v>
      </c>
    </row>
    <row r="577" spans="1:20" s="14" customFormat="1" ht="12" x14ac:dyDescent="0.2">
      <c r="A577" s="28">
        <v>572</v>
      </c>
      <c r="B577" s="28" t="s">
        <v>3151</v>
      </c>
      <c r="C577" s="28" t="s">
        <v>3151</v>
      </c>
      <c r="D577" s="29" t="s">
        <v>8129</v>
      </c>
      <c r="E577" s="29"/>
      <c r="F577" s="30"/>
      <c r="G577" s="30"/>
      <c r="H577" s="31"/>
      <c r="I577" s="30"/>
      <c r="J577" s="30"/>
      <c r="K577" s="31"/>
      <c r="L577" s="32" t="s">
        <v>8092</v>
      </c>
      <c r="M577" s="33">
        <v>29.274562336608895</v>
      </c>
      <c r="N577" s="32">
        <v>15</v>
      </c>
      <c r="O577" s="32" t="s">
        <v>3152</v>
      </c>
      <c r="P577" s="32" t="s">
        <v>3155</v>
      </c>
      <c r="Q577" s="37" t="s">
        <v>5706</v>
      </c>
      <c r="R577" s="28">
        <v>1</v>
      </c>
      <c r="S577" s="35"/>
      <c r="T577" s="36" t="s">
        <v>8128</v>
      </c>
    </row>
    <row r="578" spans="1:20" s="14" customFormat="1" ht="12" x14ac:dyDescent="0.2">
      <c r="A578" s="28">
        <v>573</v>
      </c>
      <c r="B578" s="28" t="s">
        <v>3151</v>
      </c>
      <c r="C578" s="28" t="s">
        <v>3151</v>
      </c>
      <c r="D578" s="29" t="s">
        <v>8129</v>
      </c>
      <c r="E578" s="29"/>
      <c r="F578" s="30"/>
      <c r="G578" s="30"/>
      <c r="H578" s="31"/>
      <c r="I578" s="30"/>
      <c r="J578" s="30"/>
      <c r="K578" s="31"/>
      <c r="L578" s="32" t="s">
        <v>8092</v>
      </c>
      <c r="M578" s="33">
        <v>29.274562336608895</v>
      </c>
      <c r="N578" s="32">
        <v>13</v>
      </c>
      <c r="O578" s="32" t="s">
        <v>3152</v>
      </c>
      <c r="P578" s="32" t="s">
        <v>3155</v>
      </c>
      <c r="Q578" s="37" t="s">
        <v>5698</v>
      </c>
      <c r="R578" s="28">
        <v>1</v>
      </c>
      <c r="S578" s="35"/>
      <c r="T578" s="36" t="s">
        <v>8128</v>
      </c>
    </row>
    <row r="579" spans="1:20" s="14" customFormat="1" ht="12" x14ac:dyDescent="0.2">
      <c r="A579" s="28">
        <v>574</v>
      </c>
      <c r="B579" s="28" t="s">
        <v>3151</v>
      </c>
      <c r="C579" s="28" t="s">
        <v>3151</v>
      </c>
      <c r="D579" s="29" t="s">
        <v>8131</v>
      </c>
      <c r="E579" s="29"/>
      <c r="F579" s="30"/>
      <c r="G579" s="30"/>
      <c r="H579" s="31"/>
      <c r="I579" s="30"/>
      <c r="J579" s="30"/>
      <c r="K579" s="31"/>
      <c r="L579" s="32" t="s">
        <v>15</v>
      </c>
      <c r="M579" s="33">
        <v>78.771822373231913</v>
      </c>
      <c r="N579" s="32">
        <v>18</v>
      </c>
      <c r="O579" s="32" t="s">
        <v>3152</v>
      </c>
      <c r="P579" s="32" t="s">
        <v>3155</v>
      </c>
      <c r="Q579" s="37" t="s">
        <v>8114</v>
      </c>
      <c r="R579" s="28">
        <v>1</v>
      </c>
      <c r="S579" s="35"/>
      <c r="T579" s="36" t="s">
        <v>8128</v>
      </c>
    </row>
    <row r="580" spans="1:20" s="14" customFormat="1" ht="12" x14ac:dyDescent="0.2">
      <c r="A580" s="28">
        <v>575</v>
      </c>
      <c r="B580" s="28" t="s">
        <v>8132</v>
      </c>
      <c r="C580" s="28" t="s">
        <v>8132</v>
      </c>
      <c r="D580" s="29" t="s">
        <v>8133</v>
      </c>
      <c r="E580" s="29"/>
      <c r="F580" s="30"/>
      <c r="G580" s="30"/>
      <c r="H580" s="31"/>
      <c r="I580" s="30"/>
      <c r="J580" s="30"/>
      <c r="K580" s="31"/>
      <c r="L580" s="32" t="s">
        <v>15</v>
      </c>
      <c r="M580" s="33">
        <v>142.14428022265307</v>
      </c>
      <c r="N580" s="32">
        <v>18</v>
      </c>
      <c r="O580" s="32" t="s">
        <v>3152</v>
      </c>
      <c r="P580" s="32" t="s">
        <v>3155</v>
      </c>
      <c r="Q580" s="37" t="s">
        <v>8114</v>
      </c>
      <c r="R580" s="28">
        <v>1</v>
      </c>
      <c r="S580" s="35"/>
      <c r="T580" s="36" t="s">
        <v>8128</v>
      </c>
    </row>
    <row r="581" spans="1:20" s="14" customFormat="1" ht="12" x14ac:dyDescent="0.2">
      <c r="A581" s="28">
        <v>576</v>
      </c>
      <c r="B581" s="28" t="s">
        <v>8132</v>
      </c>
      <c r="C581" s="28" t="s">
        <v>8132</v>
      </c>
      <c r="D581" s="29" t="s">
        <v>8133</v>
      </c>
      <c r="E581" s="29"/>
      <c r="F581" s="30"/>
      <c r="G581" s="30"/>
      <c r="H581" s="31"/>
      <c r="I581" s="30"/>
      <c r="J581" s="30"/>
      <c r="K581" s="31"/>
      <c r="L581" s="32" t="s">
        <v>15</v>
      </c>
      <c r="M581" s="33">
        <v>190.3943276465977</v>
      </c>
      <c r="N581" s="32">
        <v>18</v>
      </c>
      <c r="O581" s="32" t="s">
        <v>3152</v>
      </c>
      <c r="P581" s="32" t="s">
        <v>3155</v>
      </c>
      <c r="Q581" s="37" t="s">
        <v>8114</v>
      </c>
      <c r="R581" s="28">
        <v>1</v>
      </c>
      <c r="S581" s="35"/>
      <c r="T581" s="36" t="s">
        <v>8128</v>
      </c>
    </row>
    <row r="582" spans="1:20" s="14" customFormat="1" ht="12" x14ac:dyDescent="0.2">
      <c r="A582" s="28">
        <v>577</v>
      </c>
      <c r="B582" s="28" t="s">
        <v>8132</v>
      </c>
      <c r="C582" s="28" t="s">
        <v>8132</v>
      </c>
      <c r="D582" s="29" t="s">
        <v>8133</v>
      </c>
      <c r="E582" s="29"/>
      <c r="F582" s="30"/>
      <c r="G582" s="30"/>
      <c r="H582" s="31"/>
      <c r="I582" s="30"/>
      <c r="J582" s="30"/>
      <c r="K582" s="31"/>
      <c r="L582" s="32" t="s">
        <v>15</v>
      </c>
      <c r="M582" s="33">
        <v>188.40914149797027</v>
      </c>
      <c r="N582" s="32">
        <v>18</v>
      </c>
      <c r="O582" s="32" t="s">
        <v>3152</v>
      </c>
      <c r="P582" s="32" t="s">
        <v>3155</v>
      </c>
      <c r="Q582" s="37" t="s">
        <v>8114</v>
      </c>
      <c r="R582" s="28">
        <v>1</v>
      </c>
      <c r="S582" s="35"/>
      <c r="T582" s="36" t="s">
        <v>8128</v>
      </c>
    </row>
    <row r="583" spans="1:20" s="14" customFormat="1" ht="12" x14ac:dyDescent="0.2">
      <c r="A583" s="28">
        <v>578</v>
      </c>
      <c r="B583" s="28" t="s">
        <v>8132</v>
      </c>
      <c r="C583" s="28" t="s">
        <v>8132</v>
      </c>
      <c r="D583" s="29" t="s">
        <v>8133</v>
      </c>
      <c r="E583" s="29"/>
      <c r="F583" s="30"/>
      <c r="G583" s="30"/>
      <c r="H583" s="31"/>
      <c r="I583" s="30"/>
      <c r="J583" s="30"/>
      <c r="K583" s="31"/>
      <c r="L583" s="32" t="s">
        <v>15</v>
      </c>
      <c r="M583" s="33">
        <v>191.15699254805494</v>
      </c>
      <c r="N583" s="32">
        <v>18</v>
      </c>
      <c r="O583" s="32" t="s">
        <v>3152</v>
      </c>
      <c r="P583" s="32" t="s">
        <v>3155</v>
      </c>
      <c r="Q583" s="37" t="s">
        <v>8114</v>
      </c>
      <c r="R583" s="28">
        <v>1</v>
      </c>
      <c r="S583" s="35"/>
      <c r="T583" s="36" t="s">
        <v>8128</v>
      </c>
    </row>
    <row r="584" spans="1:20" s="14" customFormat="1" ht="12" x14ac:dyDescent="0.2">
      <c r="A584" s="28">
        <v>579</v>
      </c>
      <c r="B584" s="28" t="s">
        <v>8132</v>
      </c>
      <c r="C584" s="28" t="s">
        <v>8132</v>
      </c>
      <c r="D584" s="29" t="s">
        <v>8133</v>
      </c>
      <c r="E584" s="29"/>
      <c r="F584" s="30"/>
      <c r="G584" s="30"/>
      <c r="H584" s="31"/>
      <c r="I584" s="30"/>
      <c r="J584" s="30"/>
      <c r="K584" s="31"/>
      <c r="L584" s="32" t="s">
        <v>15</v>
      </c>
      <c r="M584" s="33">
        <v>189.40170168190724</v>
      </c>
      <c r="N584" s="32">
        <v>18</v>
      </c>
      <c r="O584" s="32" t="s">
        <v>3152</v>
      </c>
      <c r="P584" s="32" t="s">
        <v>3155</v>
      </c>
      <c r="Q584" s="37" t="s">
        <v>8114</v>
      </c>
      <c r="R584" s="28">
        <v>1</v>
      </c>
      <c r="S584" s="35"/>
      <c r="T584" s="36" t="s">
        <v>8128</v>
      </c>
    </row>
    <row r="585" spans="1:20" s="14" customFormat="1" ht="12" x14ac:dyDescent="0.2">
      <c r="A585" s="28">
        <v>580</v>
      </c>
      <c r="B585" s="28" t="s">
        <v>8132</v>
      </c>
      <c r="C585" s="28" t="s">
        <v>8132</v>
      </c>
      <c r="D585" s="29" t="s">
        <v>8133</v>
      </c>
      <c r="E585" s="29"/>
      <c r="F585" s="30"/>
      <c r="G585" s="30"/>
      <c r="H585" s="31"/>
      <c r="I585" s="30"/>
      <c r="J585" s="30"/>
      <c r="K585" s="31"/>
      <c r="L585" s="32" t="s">
        <v>15</v>
      </c>
      <c r="M585" s="33">
        <v>171.7468072483689</v>
      </c>
      <c r="N585" s="32">
        <v>19</v>
      </c>
      <c r="O585" s="32" t="s">
        <v>3152</v>
      </c>
      <c r="P585" s="32" t="s">
        <v>3154</v>
      </c>
      <c r="Q585" s="37" t="s">
        <v>8113</v>
      </c>
      <c r="R585" s="28">
        <v>1</v>
      </c>
      <c r="S585" s="35"/>
      <c r="T585" s="36" t="s">
        <v>8128</v>
      </c>
    </row>
    <row r="586" spans="1:20" s="14" customFormat="1" ht="12" x14ac:dyDescent="0.2">
      <c r="A586" s="28">
        <v>581</v>
      </c>
      <c r="B586" s="28" t="s">
        <v>8132</v>
      </c>
      <c r="C586" s="28" t="s">
        <v>8132</v>
      </c>
      <c r="D586" s="29" t="s">
        <v>8133</v>
      </c>
      <c r="E586" s="29"/>
      <c r="F586" s="30"/>
      <c r="G586" s="30"/>
      <c r="H586" s="31"/>
      <c r="I586" s="30"/>
      <c r="J586" s="30"/>
      <c r="K586" s="31"/>
      <c r="L586" s="32" t="s">
        <v>8091</v>
      </c>
      <c r="M586" s="33">
        <v>25.612559419249063</v>
      </c>
      <c r="N586" s="32">
        <v>11</v>
      </c>
      <c r="O586" s="32" t="s">
        <v>3152</v>
      </c>
      <c r="P586" s="32" t="s">
        <v>3155</v>
      </c>
      <c r="Q586" s="37" t="s">
        <v>5739</v>
      </c>
      <c r="R586" s="28">
        <v>4</v>
      </c>
      <c r="S586" s="35"/>
      <c r="T586" s="36" t="s">
        <v>8128</v>
      </c>
    </row>
    <row r="587" spans="1:20" s="14" customFormat="1" ht="12" x14ac:dyDescent="0.2">
      <c r="A587" s="28">
        <v>582</v>
      </c>
      <c r="B587" s="28" t="s">
        <v>8132</v>
      </c>
      <c r="C587" s="28" t="s">
        <v>8132</v>
      </c>
      <c r="D587" s="29" t="s">
        <v>8133</v>
      </c>
      <c r="E587" s="29"/>
      <c r="F587" s="30"/>
      <c r="G587" s="30"/>
      <c r="H587" s="31"/>
      <c r="I587" s="30"/>
      <c r="J587" s="30"/>
      <c r="K587" s="31"/>
      <c r="L587" s="32" t="s">
        <v>8091</v>
      </c>
      <c r="M587" s="33">
        <v>26.172504656604801</v>
      </c>
      <c r="N587" s="32">
        <v>11</v>
      </c>
      <c r="O587" s="32" t="s">
        <v>3152</v>
      </c>
      <c r="P587" s="32" t="s">
        <v>3155</v>
      </c>
      <c r="Q587" s="37" t="s">
        <v>5739</v>
      </c>
      <c r="R587" s="28">
        <v>4</v>
      </c>
      <c r="S587" s="35"/>
      <c r="T587" s="36" t="s">
        <v>8128</v>
      </c>
    </row>
    <row r="588" spans="1:20" s="14" customFormat="1" ht="12" x14ac:dyDescent="0.2">
      <c r="A588" s="28">
        <v>583</v>
      </c>
      <c r="B588" s="28" t="s">
        <v>8132</v>
      </c>
      <c r="C588" s="28" t="s">
        <v>8132</v>
      </c>
      <c r="D588" s="29" t="s">
        <v>8133</v>
      </c>
      <c r="E588" s="29"/>
      <c r="F588" s="30"/>
      <c r="G588" s="30"/>
      <c r="H588" s="31"/>
      <c r="I588" s="30"/>
      <c r="J588" s="30"/>
      <c r="K588" s="31"/>
      <c r="L588" s="32" t="s">
        <v>8091</v>
      </c>
      <c r="M588" s="33">
        <v>34.014702703389901</v>
      </c>
      <c r="N588" s="32">
        <v>11</v>
      </c>
      <c r="O588" s="32" t="s">
        <v>3152</v>
      </c>
      <c r="P588" s="32" t="s">
        <v>3155</v>
      </c>
      <c r="Q588" s="37" t="s">
        <v>5739</v>
      </c>
      <c r="R588" s="28">
        <v>4</v>
      </c>
      <c r="S588" s="35"/>
      <c r="T588" s="36" t="s">
        <v>8128</v>
      </c>
    </row>
    <row r="589" spans="1:20" s="14" customFormat="1" ht="12" x14ac:dyDescent="0.2">
      <c r="A589" s="28">
        <v>584</v>
      </c>
      <c r="B589" s="28" t="s">
        <v>8132</v>
      </c>
      <c r="C589" s="28" t="s">
        <v>8132</v>
      </c>
      <c r="D589" s="29" t="s">
        <v>8133</v>
      </c>
      <c r="E589" s="29"/>
      <c r="F589" s="30"/>
      <c r="G589" s="30"/>
      <c r="H589" s="31"/>
      <c r="I589" s="30"/>
      <c r="J589" s="30"/>
      <c r="K589" s="31"/>
      <c r="L589" s="32" t="s">
        <v>8091</v>
      </c>
      <c r="M589" s="33">
        <v>29.120439557122072</v>
      </c>
      <c r="N589" s="32">
        <v>11</v>
      </c>
      <c r="O589" s="32" t="s">
        <v>3152</v>
      </c>
      <c r="P589" s="32" t="s">
        <v>3155</v>
      </c>
      <c r="Q589" s="37" t="s">
        <v>5739</v>
      </c>
      <c r="R589" s="28">
        <v>4</v>
      </c>
      <c r="S589" s="35"/>
      <c r="T589" s="36" t="s">
        <v>8128</v>
      </c>
    </row>
    <row r="590" spans="1:20" s="14" customFormat="1" ht="12" x14ac:dyDescent="0.2">
      <c r="A590" s="28">
        <v>585</v>
      </c>
      <c r="B590" s="28" t="s">
        <v>8132</v>
      </c>
      <c r="C590" s="28" t="s">
        <v>8132</v>
      </c>
      <c r="D590" s="29" t="s">
        <v>8133</v>
      </c>
      <c r="E590" s="29"/>
      <c r="F590" s="30"/>
      <c r="G590" s="30"/>
      <c r="H590" s="31"/>
      <c r="I590" s="30"/>
      <c r="J590" s="30"/>
      <c r="K590" s="31"/>
      <c r="L590" s="32" t="s">
        <v>8091</v>
      </c>
      <c r="M590" s="33">
        <v>31.256999216175569</v>
      </c>
      <c r="N590" s="32">
        <v>11</v>
      </c>
      <c r="O590" s="32" t="s">
        <v>3152</v>
      </c>
      <c r="P590" s="32" t="s">
        <v>3155</v>
      </c>
      <c r="Q590" s="37" t="s">
        <v>5739</v>
      </c>
      <c r="R590" s="28">
        <v>4</v>
      </c>
      <c r="S590" s="35"/>
      <c r="T590" s="36" t="s">
        <v>8128</v>
      </c>
    </row>
    <row r="591" spans="1:20" s="14" customFormat="1" ht="12" x14ac:dyDescent="0.2">
      <c r="A591" s="28">
        <v>586</v>
      </c>
      <c r="B591" s="28" t="s">
        <v>8132</v>
      </c>
      <c r="C591" s="28" t="s">
        <v>8132</v>
      </c>
      <c r="D591" s="29" t="s">
        <v>8133</v>
      </c>
      <c r="E591" s="29"/>
      <c r="F591" s="30"/>
      <c r="G591" s="30"/>
      <c r="H591" s="31"/>
      <c r="I591" s="30"/>
      <c r="J591" s="30"/>
      <c r="K591" s="31"/>
      <c r="L591" s="32" t="s">
        <v>8091</v>
      </c>
      <c r="M591" s="33">
        <v>23.345239343687876</v>
      </c>
      <c r="N591" s="32">
        <v>11</v>
      </c>
      <c r="O591" s="32" t="s">
        <v>3152</v>
      </c>
      <c r="P591" s="32" t="s">
        <v>3155</v>
      </c>
      <c r="Q591" s="37" t="s">
        <v>5739</v>
      </c>
      <c r="R591" s="28">
        <v>4</v>
      </c>
      <c r="S591" s="35"/>
      <c r="T591" s="36" t="s">
        <v>8128</v>
      </c>
    </row>
    <row r="592" spans="1:20" s="14" customFormat="1" ht="12" x14ac:dyDescent="0.2">
      <c r="A592" s="28">
        <v>587</v>
      </c>
      <c r="B592" s="28" t="s">
        <v>8132</v>
      </c>
      <c r="C592" s="28" t="s">
        <v>8132</v>
      </c>
      <c r="D592" s="29" t="s">
        <v>8133</v>
      </c>
      <c r="E592" s="29"/>
      <c r="F592" s="30"/>
      <c r="G592" s="30"/>
      <c r="H592" s="31"/>
      <c r="I592" s="30"/>
      <c r="J592" s="30"/>
      <c r="K592" s="31"/>
      <c r="L592" s="32" t="s">
        <v>8091</v>
      </c>
      <c r="M592" s="33">
        <v>29.732070227563952</v>
      </c>
      <c r="N592" s="32">
        <v>11</v>
      </c>
      <c r="O592" s="32" t="s">
        <v>3152</v>
      </c>
      <c r="P592" s="32" t="s">
        <v>3155</v>
      </c>
      <c r="Q592" s="37" t="s">
        <v>5739</v>
      </c>
      <c r="R592" s="28">
        <v>4</v>
      </c>
      <c r="S592" s="35"/>
      <c r="T592" s="36" t="s">
        <v>8128</v>
      </c>
    </row>
    <row r="593" spans="1:20" s="14" customFormat="1" ht="12" x14ac:dyDescent="0.2">
      <c r="A593" s="28">
        <v>588</v>
      </c>
      <c r="B593" s="28" t="s">
        <v>8132</v>
      </c>
      <c r="C593" s="28" t="s">
        <v>8132</v>
      </c>
      <c r="D593" s="29" t="s">
        <v>8133</v>
      </c>
      <c r="E593" s="29"/>
      <c r="F593" s="30"/>
      <c r="G593" s="30"/>
      <c r="H593" s="31"/>
      <c r="I593" s="30"/>
      <c r="J593" s="30"/>
      <c r="K593" s="31"/>
      <c r="L593" s="32" t="s">
        <v>8091</v>
      </c>
      <c r="M593" s="33">
        <v>27.802956677486822</v>
      </c>
      <c r="N593" s="32">
        <v>11</v>
      </c>
      <c r="O593" s="32" t="s">
        <v>3152</v>
      </c>
      <c r="P593" s="32" t="s">
        <v>3155</v>
      </c>
      <c r="Q593" s="37" t="s">
        <v>5739</v>
      </c>
      <c r="R593" s="28">
        <v>4</v>
      </c>
      <c r="S593" s="35"/>
      <c r="T593" s="36" t="s">
        <v>8128</v>
      </c>
    </row>
    <row r="594" spans="1:20" s="14" customFormat="1" ht="12" x14ac:dyDescent="0.2">
      <c r="A594" s="28">
        <v>589</v>
      </c>
      <c r="B594" s="28" t="s">
        <v>8132</v>
      </c>
      <c r="C594" s="28" t="s">
        <v>8132</v>
      </c>
      <c r="D594" s="29" t="s">
        <v>8133</v>
      </c>
      <c r="E594" s="29"/>
      <c r="F594" s="30"/>
      <c r="G594" s="30"/>
      <c r="H594" s="31"/>
      <c r="I594" s="30"/>
      <c r="J594" s="30"/>
      <c r="K594" s="31"/>
      <c r="L594" s="32" t="s">
        <v>8091</v>
      </c>
      <c r="M594" s="33">
        <v>26.870128395739844</v>
      </c>
      <c r="N594" s="32">
        <v>11</v>
      </c>
      <c r="O594" s="32" t="s">
        <v>3152</v>
      </c>
      <c r="P594" s="32" t="s">
        <v>3155</v>
      </c>
      <c r="Q594" s="37" t="s">
        <v>5739</v>
      </c>
      <c r="R594" s="28">
        <v>4</v>
      </c>
      <c r="S594" s="35"/>
      <c r="T594" s="36" t="s">
        <v>8128</v>
      </c>
    </row>
    <row r="595" spans="1:20" s="14" customFormat="1" ht="12" x14ac:dyDescent="0.2">
      <c r="A595" s="28">
        <v>590</v>
      </c>
      <c r="B595" s="28" t="s">
        <v>8132</v>
      </c>
      <c r="C595" s="28" t="s">
        <v>8132</v>
      </c>
      <c r="D595" s="29" t="s">
        <v>8133</v>
      </c>
      <c r="E595" s="29"/>
      <c r="F595" s="30"/>
      <c r="G595" s="30"/>
      <c r="H595" s="31"/>
      <c r="I595" s="30"/>
      <c r="J595" s="30"/>
      <c r="K595" s="31"/>
      <c r="L595" s="32" t="s">
        <v>8091</v>
      </c>
      <c r="M595" s="33">
        <v>25.612356393452867</v>
      </c>
      <c r="N595" s="32">
        <v>11</v>
      </c>
      <c r="O595" s="32" t="s">
        <v>3152</v>
      </c>
      <c r="P595" s="32" t="s">
        <v>3155</v>
      </c>
      <c r="Q595" s="37" t="s">
        <v>5739</v>
      </c>
      <c r="R595" s="28">
        <v>4</v>
      </c>
      <c r="S595" s="35"/>
      <c r="T595" s="36" t="s">
        <v>8128</v>
      </c>
    </row>
    <row r="596" spans="1:20" s="14" customFormat="1" ht="12" x14ac:dyDescent="0.2">
      <c r="A596" s="28">
        <v>591</v>
      </c>
      <c r="B596" s="28" t="s">
        <v>8132</v>
      </c>
      <c r="C596" s="28" t="s">
        <v>8132</v>
      </c>
      <c r="D596" s="29" t="s">
        <v>8133</v>
      </c>
      <c r="E596" s="29"/>
      <c r="F596" s="30"/>
      <c r="G596" s="30"/>
      <c r="H596" s="31"/>
      <c r="I596" s="30"/>
      <c r="J596" s="30"/>
      <c r="K596" s="31"/>
      <c r="L596" s="32" t="s">
        <v>8091</v>
      </c>
      <c r="M596" s="33">
        <v>26.172577251966999</v>
      </c>
      <c r="N596" s="32">
        <v>11</v>
      </c>
      <c r="O596" s="32" t="s">
        <v>3152</v>
      </c>
      <c r="P596" s="32" t="s">
        <v>3155</v>
      </c>
      <c r="Q596" s="37" t="s">
        <v>5739</v>
      </c>
      <c r="R596" s="28">
        <v>4</v>
      </c>
      <c r="S596" s="35"/>
      <c r="T596" s="36" t="s">
        <v>8128</v>
      </c>
    </row>
    <row r="597" spans="1:20" s="14" customFormat="1" ht="12" x14ac:dyDescent="0.2">
      <c r="A597" s="28">
        <v>592</v>
      </c>
      <c r="B597" s="28" t="s">
        <v>8132</v>
      </c>
      <c r="C597" s="28" t="s">
        <v>8132</v>
      </c>
      <c r="D597" s="29" t="s">
        <v>8133</v>
      </c>
      <c r="E597" s="29"/>
      <c r="F597" s="30"/>
      <c r="G597" s="30"/>
      <c r="H597" s="31"/>
      <c r="I597" s="30"/>
      <c r="J597" s="30"/>
      <c r="K597" s="31"/>
      <c r="L597" s="32" t="s">
        <v>8091</v>
      </c>
      <c r="M597" s="33">
        <v>24.083189157584592</v>
      </c>
      <c r="N597" s="32">
        <v>11</v>
      </c>
      <c r="O597" s="32" t="s">
        <v>3152</v>
      </c>
      <c r="P597" s="32" t="s">
        <v>3155</v>
      </c>
      <c r="Q597" s="37" t="s">
        <v>5739</v>
      </c>
      <c r="R597" s="28">
        <v>4</v>
      </c>
      <c r="S597" s="35"/>
      <c r="T597" s="36" t="s">
        <v>8128</v>
      </c>
    </row>
    <row r="598" spans="1:20" s="14" customFormat="1" ht="12" x14ac:dyDescent="0.2">
      <c r="A598" s="28">
        <v>593</v>
      </c>
      <c r="B598" s="28" t="s">
        <v>8132</v>
      </c>
      <c r="C598" s="28" t="s">
        <v>8132</v>
      </c>
      <c r="D598" s="29" t="s">
        <v>8133</v>
      </c>
      <c r="E598" s="29"/>
      <c r="F598" s="30"/>
      <c r="G598" s="30"/>
      <c r="H598" s="31"/>
      <c r="I598" s="30"/>
      <c r="J598" s="30"/>
      <c r="K598" s="31"/>
      <c r="L598" s="32" t="s">
        <v>8091</v>
      </c>
      <c r="M598" s="33">
        <v>27.202918961287136</v>
      </c>
      <c r="N598" s="32">
        <v>11</v>
      </c>
      <c r="O598" s="32" t="s">
        <v>3152</v>
      </c>
      <c r="P598" s="32" t="s">
        <v>3155</v>
      </c>
      <c r="Q598" s="37" t="s">
        <v>5739</v>
      </c>
      <c r="R598" s="28">
        <v>4</v>
      </c>
      <c r="S598" s="35"/>
      <c r="T598" s="36" t="s">
        <v>8128</v>
      </c>
    </row>
    <row r="599" spans="1:20" s="14" customFormat="1" ht="12" x14ac:dyDescent="0.2">
      <c r="A599" s="28">
        <v>594</v>
      </c>
      <c r="B599" s="28" t="s">
        <v>8132</v>
      </c>
      <c r="C599" s="28" t="s">
        <v>8132</v>
      </c>
      <c r="D599" s="29" t="s">
        <v>8133</v>
      </c>
      <c r="E599" s="29"/>
      <c r="F599" s="30"/>
      <c r="G599" s="30"/>
      <c r="H599" s="31"/>
      <c r="I599" s="30"/>
      <c r="J599" s="30"/>
      <c r="K599" s="31"/>
      <c r="L599" s="32" t="s">
        <v>8091</v>
      </c>
      <c r="M599" s="33">
        <v>25.495164247561959</v>
      </c>
      <c r="N599" s="32">
        <v>11</v>
      </c>
      <c r="O599" s="32" t="s">
        <v>3152</v>
      </c>
      <c r="P599" s="32" t="s">
        <v>3155</v>
      </c>
      <c r="Q599" s="37" t="s">
        <v>5739</v>
      </c>
      <c r="R599" s="28">
        <v>4</v>
      </c>
      <c r="S599" s="35"/>
      <c r="T599" s="36" t="s">
        <v>8128</v>
      </c>
    </row>
    <row r="600" spans="1:20" s="14" customFormat="1" ht="12" x14ac:dyDescent="0.2">
      <c r="A600" s="28">
        <v>595</v>
      </c>
      <c r="B600" s="28" t="s">
        <v>8132</v>
      </c>
      <c r="C600" s="28" t="s">
        <v>8132</v>
      </c>
      <c r="D600" s="29" t="s">
        <v>8133</v>
      </c>
      <c r="E600" s="29"/>
      <c r="F600" s="30"/>
      <c r="G600" s="30"/>
      <c r="H600" s="31"/>
      <c r="I600" s="30"/>
      <c r="J600" s="30"/>
      <c r="K600" s="31"/>
      <c r="L600" s="32" t="s">
        <v>8091</v>
      </c>
      <c r="M600" s="33">
        <v>26.248874261655949</v>
      </c>
      <c r="N600" s="32">
        <v>11</v>
      </c>
      <c r="O600" s="32" t="s">
        <v>3152</v>
      </c>
      <c r="P600" s="32" t="s">
        <v>3155</v>
      </c>
      <c r="Q600" s="37" t="s">
        <v>5739</v>
      </c>
      <c r="R600" s="28">
        <v>4</v>
      </c>
      <c r="S600" s="35"/>
      <c r="T600" s="36" t="s">
        <v>8128</v>
      </c>
    </row>
    <row r="601" spans="1:20" s="14" customFormat="1" ht="12" x14ac:dyDescent="0.2">
      <c r="A601" s="28">
        <v>596</v>
      </c>
      <c r="B601" s="28" t="s">
        <v>8132</v>
      </c>
      <c r="C601" s="28" t="s">
        <v>8132</v>
      </c>
      <c r="D601" s="29" t="s">
        <v>8133</v>
      </c>
      <c r="E601" s="29"/>
      <c r="F601" s="30"/>
      <c r="G601" s="30"/>
      <c r="H601" s="31"/>
      <c r="I601" s="30"/>
      <c r="J601" s="30"/>
      <c r="K601" s="31"/>
      <c r="L601" s="32" t="s">
        <v>8091</v>
      </c>
      <c r="M601" s="33">
        <v>27.018449252608402</v>
      </c>
      <c r="N601" s="32">
        <v>11</v>
      </c>
      <c r="O601" s="32" t="s">
        <v>3152</v>
      </c>
      <c r="P601" s="32" t="s">
        <v>3155</v>
      </c>
      <c r="Q601" s="37" t="s">
        <v>5739</v>
      </c>
      <c r="R601" s="28">
        <v>4</v>
      </c>
      <c r="S601" s="35"/>
      <c r="T601" s="36" t="s">
        <v>8128</v>
      </c>
    </row>
    <row r="602" spans="1:20" s="14" customFormat="1" ht="12" x14ac:dyDescent="0.2">
      <c r="A602" s="28">
        <v>597</v>
      </c>
      <c r="B602" s="28" t="s">
        <v>8132</v>
      </c>
      <c r="C602" s="28" t="s">
        <v>8132</v>
      </c>
      <c r="D602" s="29" t="s">
        <v>8133</v>
      </c>
      <c r="E602" s="29"/>
      <c r="F602" s="30"/>
      <c r="G602" s="30"/>
      <c r="H602" s="31"/>
      <c r="I602" s="30"/>
      <c r="J602" s="30"/>
      <c r="K602" s="31"/>
      <c r="L602" s="32" t="s">
        <v>8091</v>
      </c>
      <c r="M602" s="33">
        <v>28.319604517012593</v>
      </c>
      <c r="N602" s="32">
        <v>11</v>
      </c>
      <c r="O602" s="32" t="s">
        <v>3152</v>
      </c>
      <c r="P602" s="32" t="s">
        <v>3155</v>
      </c>
      <c r="Q602" s="37" t="s">
        <v>5739</v>
      </c>
      <c r="R602" s="28">
        <v>4</v>
      </c>
      <c r="S602" s="35"/>
      <c r="T602" s="36" t="s">
        <v>8128</v>
      </c>
    </row>
    <row r="603" spans="1:20" s="14" customFormat="1" ht="12" x14ac:dyDescent="0.2">
      <c r="A603" s="28">
        <v>598</v>
      </c>
      <c r="B603" s="28" t="s">
        <v>8132</v>
      </c>
      <c r="C603" s="28" t="s">
        <v>8132</v>
      </c>
      <c r="D603" s="29" t="s">
        <v>8133</v>
      </c>
      <c r="E603" s="29"/>
      <c r="F603" s="30"/>
      <c r="G603" s="30"/>
      <c r="H603" s="31"/>
      <c r="I603" s="30"/>
      <c r="J603" s="30"/>
      <c r="K603" s="31"/>
      <c r="L603" s="32" t="s">
        <v>8091</v>
      </c>
      <c r="M603" s="33">
        <v>25.80697580112788</v>
      </c>
      <c r="N603" s="32">
        <v>11</v>
      </c>
      <c r="O603" s="32" t="s">
        <v>3152</v>
      </c>
      <c r="P603" s="32" t="s">
        <v>3155</v>
      </c>
      <c r="Q603" s="37" t="s">
        <v>5739</v>
      </c>
      <c r="R603" s="28">
        <v>4</v>
      </c>
      <c r="S603" s="35"/>
      <c r="T603" s="36" t="s">
        <v>8128</v>
      </c>
    </row>
    <row r="604" spans="1:20" s="14" customFormat="1" ht="12" x14ac:dyDescent="0.2">
      <c r="A604" s="28">
        <v>599</v>
      </c>
      <c r="B604" s="28" t="s">
        <v>8132</v>
      </c>
      <c r="C604" s="28" t="s">
        <v>8132</v>
      </c>
      <c r="D604" s="29" t="s">
        <v>8133</v>
      </c>
      <c r="E604" s="29"/>
      <c r="F604" s="30"/>
      <c r="G604" s="30"/>
      <c r="H604" s="31"/>
      <c r="I604" s="30"/>
      <c r="J604" s="30"/>
      <c r="K604" s="31"/>
      <c r="L604" s="32" t="s">
        <v>8091</v>
      </c>
      <c r="M604" s="33">
        <v>29.698484809834994</v>
      </c>
      <c r="N604" s="32">
        <v>11</v>
      </c>
      <c r="O604" s="32" t="s">
        <v>3152</v>
      </c>
      <c r="P604" s="32" t="s">
        <v>3155</v>
      </c>
      <c r="Q604" s="37" t="s">
        <v>5739</v>
      </c>
      <c r="R604" s="28">
        <v>4</v>
      </c>
      <c r="S604" s="35"/>
      <c r="T604" s="36" t="s">
        <v>8128</v>
      </c>
    </row>
    <row r="605" spans="1:20" s="14" customFormat="1" ht="12" x14ac:dyDescent="0.2">
      <c r="A605" s="28">
        <v>600</v>
      </c>
      <c r="B605" s="28" t="s">
        <v>8132</v>
      </c>
      <c r="C605" s="28" t="s">
        <v>8132</v>
      </c>
      <c r="D605" s="29" t="s">
        <v>8133</v>
      </c>
      <c r="E605" s="29"/>
      <c r="F605" s="30"/>
      <c r="G605" s="30"/>
      <c r="H605" s="31"/>
      <c r="I605" s="30"/>
      <c r="J605" s="30"/>
      <c r="K605" s="31"/>
      <c r="L605" s="32" t="s">
        <v>8091</v>
      </c>
      <c r="M605" s="33">
        <v>27.018512172212592</v>
      </c>
      <c r="N605" s="32">
        <v>11</v>
      </c>
      <c r="O605" s="32" t="s">
        <v>3152</v>
      </c>
      <c r="P605" s="32" t="s">
        <v>3155</v>
      </c>
      <c r="Q605" s="37" t="s">
        <v>5739</v>
      </c>
      <c r="R605" s="28">
        <v>4</v>
      </c>
      <c r="S605" s="35"/>
      <c r="T605" s="36" t="s">
        <v>8128</v>
      </c>
    </row>
    <row r="606" spans="1:20" s="14" customFormat="1" ht="12" x14ac:dyDescent="0.2">
      <c r="A606" s="28">
        <v>601</v>
      </c>
      <c r="B606" s="28" t="s">
        <v>8132</v>
      </c>
      <c r="C606" s="28" t="s">
        <v>8132</v>
      </c>
      <c r="D606" s="29" t="s">
        <v>8133</v>
      </c>
      <c r="E606" s="29"/>
      <c r="F606" s="30"/>
      <c r="G606" s="30"/>
      <c r="H606" s="31"/>
      <c r="I606" s="30"/>
      <c r="J606" s="30"/>
      <c r="K606" s="31"/>
      <c r="L606" s="32" t="s">
        <v>8091</v>
      </c>
      <c r="M606" s="33">
        <v>30.413812651491099</v>
      </c>
      <c r="N606" s="32">
        <v>11</v>
      </c>
      <c r="O606" s="32" t="s">
        <v>3152</v>
      </c>
      <c r="P606" s="32" t="s">
        <v>3155</v>
      </c>
      <c r="Q606" s="37" t="s">
        <v>5739</v>
      </c>
      <c r="R606" s="28">
        <v>4</v>
      </c>
      <c r="S606" s="35"/>
      <c r="T606" s="36" t="s">
        <v>8128</v>
      </c>
    </row>
    <row r="607" spans="1:20" s="14" customFormat="1" ht="12" x14ac:dyDescent="0.2">
      <c r="A607" s="28">
        <v>602</v>
      </c>
      <c r="B607" s="28" t="s">
        <v>8132</v>
      </c>
      <c r="C607" s="28" t="s">
        <v>8132</v>
      </c>
      <c r="D607" s="29" t="s">
        <v>8133</v>
      </c>
      <c r="E607" s="29"/>
      <c r="F607" s="30"/>
      <c r="G607" s="30"/>
      <c r="H607" s="31"/>
      <c r="I607" s="30"/>
      <c r="J607" s="30"/>
      <c r="K607" s="31"/>
      <c r="L607" s="32" t="s">
        <v>8091</v>
      </c>
      <c r="M607" s="33">
        <v>31.144823004794873</v>
      </c>
      <c r="N607" s="32">
        <v>11</v>
      </c>
      <c r="O607" s="32" t="s">
        <v>3152</v>
      </c>
      <c r="P607" s="32" t="s">
        <v>3155</v>
      </c>
      <c r="Q607" s="37" t="s">
        <v>5739</v>
      </c>
      <c r="R607" s="28">
        <v>4</v>
      </c>
      <c r="S607" s="35"/>
      <c r="T607" s="36" t="s">
        <v>8128</v>
      </c>
    </row>
    <row r="608" spans="1:20" s="14" customFormat="1" ht="12" x14ac:dyDescent="0.2">
      <c r="A608" s="28">
        <v>603</v>
      </c>
      <c r="B608" s="28" t="s">
        <v>8132</v>
      </c>
      <c r="C608" s="28" t="s">
        <v>8132</v>
      </c>
      <c r="D608" s="29" t="s">
        <v>8133</v>
      </c>
      <c r="E608" s="29"/>
      <c r="F608" s="30"/>
      <c r="G608" s="30"/>
      <c r="H608" s="31"/>
      <c r="I608" s="30"/>
      <c r="J608" s="30"/>
      <c r="K608" s="31"/>
      <c r="L608" s="32" t="s">
        <v>8091</v>
      </c>
      <c r="M608" s="33">
        <v>30.610393659939348</v>
      </c>
      <c r="N608" s="32">
        <v>11</v>
      </c>
      <c r="O608" s="32" t="s">
        <v>3152</v>
      </c>
      <c r="P608" s="32" t="s">
        <v>3155</v>
      </c>
      <c r="Q608" s="37" t="s">
        <v>5739</v>
      </c>
      <c r="R608" s="28">
        <v>4</v>
      </c>
      <c r="S608" s="35"/>
      <c r="T608" s="36" t="s">
        <v>8128</v>
      </c>
    </row>
    <row r="609" spans="1:20" s="14" customFormat="1" ht="12" x14ac:dyDescent="0.2">
      <c r="A609" s="28">
        <v>604</v>
      </c>
      <c r="B609" s="28" t="s">
        <v>8132</v>
      </c>
      <c r="C609" s="28" t="s">
        <v>8132</v>
      </c>
      <c r="D609" s="29" t="s">
        <v>8133</v>
      </c>
      <c r="E609" s="29"/>
      <c r="F609" s="30"/>
      <c r="G609" s="30"/>
      <c r="H609" s="31"/>
      <c r="I609" s="30"/>
      <c r="J609" s="30"/>
      <c r="K609" s="31"/>
      <c r="L609" s="32" t="s">
        <v>8091</v>
      </c>
      <c r="M609" s="33">
        <v>25.495089723592734</v>
      </c>
      <c r="N609" s="32">
        <v>11</v>
      </c>
      <c r="O609" s="32" t="s">
        <v>3152</v>
      </c>
      <c r="P609" s="32" t="s">
        <v>3155</v>
      </c>
      <c r="Q609" s="37" t="s">
        <v>5739</v>
      </c>
      <c r="R609" s="28">
        <v>4</v>
      </c>
      <c r="S609" s="35"/>
      <c r="T609" s="36" t="s">
        <v>8128</v>
      </c>
    </row>
    <row r="610" spans="1:20" s="14" customFormat="1" ht="12" x14ac:dyDescent="0.2">
      <c r="A610" s="28">
        <v>605</v>
      </c>
      <c r="B610" s="28" t="s">
        <v>8132</v>
      </c>
      <c r="C610" s="28" t="s">
        <v>8132</v>
      </c>
      <c r="D610" s="29" t="s">
        <v>8133</v>
      </c>
      <c r="E610" s="29"/>
      <c r="F610" s="30"/>
      <c r="G610" s="30"/>
      <c r="H610" s="31"/>
      <c r="I610" s="30"/>
      <c r="J610" s="30"/>
      <c r="K610" s="31"/>
      <c r="L610" s="32" t="s">
        <v>8091</v>
      </c>
      <c r="M610" s="33">
        <v>25.495089723839307</v>
      </c>
      <c r="N610" s="32">
        <v>11</v>
      </c>
      <c r="O610" s="32" t="s">
        <v>3152</v>
      </c>
      <c r="P610" s="32" t="s">
        <v>3155</v>
      </c>
      <c r="Q610" s="37" t="s">
        <v>5739</v>
      </c>
      <c r="R610" s="28">
        <v>4</v>
      </c>
      <c r="S610" s="35"/>
      <c r="T610" s="36" t="s">
        <v>8128</v>
      </c>
    </row>
    <row r="611" spans="1:20" s="14" customFormat="1" ht="12" x14ac:dyDescent="0.2">
      <c r="A611" s="28">
        <v>606</v>
      </c>
      <c r="B611" s="28" t="s">
        <v>8132</v>
      </c>
      <c r="C611" s="28" t="s">
        <v>8132</v>
      </c>
      <c r="D611" s="29" t="s">
        <v>8133</v>
      </c>
      <c r="E611" s="29"/>
      <c r="F611" s="30"/>
      <c r="G611" s="30"/>
      <c r="H611" s="31"/>
      <c r="I611" s="30"/>
      <c r="J611" s="30"/>
      <c r="K611" s="31"/>
      <c r="L611" s="32" t="s">
        <v>8091</v>
      </c>
      <c r="M611" s="33">
        <v>25.238858928247925</v>
      </c>
      <c r="N611" s="32">
        <v>11</v>
      </c>
      <c r="O611" s="32" t="s">
        <v>3152</v>
      </c>
      <c r="P611" s="32" t="s">
        <v>3155</v>
      </c>
      <c r="Q611" s="37" t="s">
        <v>5739</v>
      </c>
      <c r="R611" s="28">
        <v>4</v>
      </c>
      <c r="S611" s="35"/>
      <c r="T611" s="36" t="s">
        <v>8128</v>
      </c>
    </row>
    <row r="612" spans="1:20" s="14" customFormat="1" ht="12" x14ac:dyDescent="0.2">
      <c r="A612" s="28">
        <v>607</v>
      </c>
      <c r="B612" s="28" t="s">
        <v>8132</v>
      </c>
      <c r="C612" s="28" t="s">
        <v>8132</v>
      </c>
      <c r="D612" s="29" t="s">
        <v>8133</v>
      </c>
      <c r="E612" s="29"/>
      <c r="F612" s="30"/>
      <c r="G612" s="30"/>
      <c r="H612" s="31"/>
      <c r="I612" s="30"/>
      <c r="J612" s="30"/>
      <c r="K612" s="31"/>
      <c r="L612" s="32" t="s">
        <v>8091</v>
      </c>
      <c r="M612" s="33">
        <v>24.758836806279895</v>
      </c>
      <c r="N612" s="32">
        <v>11</v>
      </c>
      <c r="O612" s="32" t="s">
        <v>3152</v>
      </c>
      <c r="P612" s="32" t="s">
        <v>3155</v>
      </c>
      <c r="Q612" s="37" t="s">
        <v>5739</v>
      </c>
      <c r="R612" s="28">
        <v>4</v>
      </c>
      <c r="S612" s="35"/>
      <c r="T612" s="36" t="s">
        <v>8128</v>
      </c>
    </row>
    <row r="613" spans="1:20" s="14" customFormat="1" ht="12" x14ac:dyDescent="0.2">
      <c r="A613" s="28">
        <v>608</v>
      </c>
      <c r="B613" s="28" t="s">
        <v>8132</v>
      </c>
      <c r="C613" s="28" t="s">
        <v>8132</v>
      </c>
      <c r="D613" s="29" t="s">
        <v>8133</v>
      </c>
      <c r="E613" s="29"/>
      <c r="F613" s="30"/>
      <c r="G613" s="30"/>
      <c r="H613" s="31"/>
      <c r="I613" s="30"/>
      <c r="J613" s="30"/>
      <c r="K613" s="31"/>
      <c r="L613" s="32" t="s">
        <v>8091</v>
      </c>
      <c r="M613" s="33">
        <v>24.083189157584592</v>
      </c>
      <c r="N613" s="32">
        <v>11</v>
      </c>
      <c r="O613" s="32" t="s">
        <v>3152</v>
      </c>
      <c r="P613" s="32" t="s">
        <v>3155</v>
      </c>
      <c r="Q613" s="37" t="s">
        <v>5739</v>
      </c>
      <c r="R613" s="28">
        <v>4</v>
      </c>
      <c r="S613" s="35"/>
      <c r="T613" s="36" t="s">
        <v>8128</v>
      </c>
    </row>
    <row r="614" spans="1:20" s="14" customFormat="1" ht="12" x14ac:dyDescent="0.2">
      <c r="A614" s="28">
        <v>609</v>
      </c>
      <c r="B614" s="28" t="s">
        <v>8132</v>
      </c>
      <c r="C614" s="28" t="s">
        <v>8132</v>
      </c>
      <c r="D614" s="29" t="s">
        <v>8133</v>
      </c>
      <c r="E614" s="29"/>
      <c r="F614" s="30"/>
      <c r="G614" s="30"/>
      <c r="H614" s="31"/>
      <c r="I614" s="30"/>
      <c r="J614" s="30"/>
      <c r="K614" s="31"/>
      <c r="L614" s="32" t="s">
        <v>8091</v>
      </c>
      <c r="M614" s="33">
        <v>55.97320787662612</v>
      </c>
      <c r="N614" s="32">
        <v>11</v>
      </c>
      <c r="O614" s="32" t="s">
        <v>3152</v>
      </c>
      <c r="P614" s="32" t="s">
        <v>3155</v>
      </c>
      <c r="Q614" s="37" t="s">
        <v>5739</v>
      </c>
      <c r="R614" s="28">
        <v>4</v>
      </c>
      <c r="S614" s="35"/>
      <c r="T614" s="36" t="s">
        <v>8128</v>
      </c>
    </row>
    <row r="615" spans="1:20" s="14" customFormat="1" ht="12" x14ac:dyDescent="0.2">
      <c r="A615" s="28">
        <v>610</v>
      </c>
      <c r="B615" s="28" t="s">
        <v>8132</v>
      </c>
      <c r="C615" s="28" t="s">
        <v>8132</v>
      </c>
      <c r="D615" s="29" t="s">
        <v>8133</v>
      </c>
      <c r="E615" s="29"/>
      <c r="F615" s="30"/>
      <c r="G615" s="30"/>
      <c r="H615" s="31"/>
      <c r="I615" s="30"/>
      <c r="J615" s="30"/>
      <c r="K615" s="31"/>
      <c r="L615" s="32" t="s">
        <v>8091</v>
      </c>
      <c r="M615" s="33">
        <v>29.832804092304489</v>
      </c>
      <c r="N615" s="32">
        <v>11</v>
      </c>
      <c r="O615" s="32" t="s">
        <v>3152</v>
      </c>
      <c r="P615" s="32" t="s">
        <v>3155</v>
      </c>
      <c r="Q615" s="37" t="s">
        <v>5739</v>
      </c>
      <c r="R615" s="28">
        <v>4</v>
      </c>
      <c r="S615" s="35"/>
      <c r="T615" s="36" t="s">
        <v>8128</v>
      </c>
    </row>
    <row r="616" spans="1:20" s="14" customFormat="1" ht="12" x14ac:dyDescent="0.2">
      <c r="A616" s="28">
        <v>611</v>
      </c>
      <c r="B616" s="28" t="s">
        <v>8132</v>
      </c>
      <c r="C616" s="28" t="s">
        <v>8132</v>
      </c>
      <c r="D616" s="29" t="s">
        <v>8133</v>
      </c>
      <c r="E616" s="29"/>
      <c r="F616" s="30"/>
      <c r="G616" s="30"/>
      <c r="H616" s="31"/>
      <c r="I616" s="30"/>
      <c r="J616" s="30"/>
      <c r="K616" s="31"/>
      <c r="L616" s="32" t="s">
        <v>8091</v>
      </c>
      <c r="M616" s="33">
        <v>33.015229819134326</v>
      </c>
      <c r="N616" s="32">
        <v>11</v>
      </c>
      <c r="O616" s="32" t="s">
        <v>3152</v>
      </c>
      <c r="P616" s="32" t="s">
        <v>3155</v>
      </c>
      <c r="Q616" s="37" t="s">
        <v>5739</v>
      </c>
      <c r="R616" s="28">
        <v>4</v>
      </c>
      <c r="S616" s="35"/>
      <c r="T616" s="36" t="s">
        <v>8128</v>
      </c>
    </row>
    <row r="617" spans="1:20" s="14" customFormat="1" ht="12" x14ac:dyDescent="0.2">
      <c r="A617" s="28">
        <v>612</v>
      </c>
      <c r="B617" s="28" t="s">
        <v>8132</v>
      </c>
      <c r="C617" s="28" t="s">
        <v>8132</v>
      </c>
      <c r="D617" s="29" t="s">
        <v>8133</v>
      </c>
      <c r="E617" s="29"/>
      <c r="F617" s="30"/>
      <c r="G617" s="30"/>
      <c r="H617" s="31"/>
      <c r="I617" s="30"/>
      <c r="J617" s="30"/>
      <c r="K617" s="31"/>
      <c r="L617" s="32" t="s">
        <v>8091</v>
      </c>
      <c r="M617" s="33">
        <v>34.058772731852805</v>
      </c>
      <c r="N617" s="32">
        <v>11</v>
      </c>
      <c r="O617" s="32" t="s">
        <v>3152</v>
      </c>
      <c r="P617" s="32" t="s">
        <v>3155</v>
      </c>
      <c r="Q617" s="37" t="s">
        <v>5739</v>
      </c>
      <c r="R617" s="28">
        <v>4</v>
      </c>
      <c r="S617" s="35"/>
      <c r="T617" s="36" t="s">
        <v>8128</v>
      </c>
    </row>
    <row r="618" spans="1:20" s="14" customFormat="1" ht="12" x14ac:dyDescent="0.2">
      <c r="A618" s="28">
        <v>613</v>
      </c>
      <c r="B618" s="28" t="s">
        <v>8132</v>
      </c>
      <c r="C618" s="28" t="s">
        <v>8132</v>
      </c>
      <c r="D618" s="29" t="s">
        <v>8133</v>
      </c>
      <c r="E618" s="29"/>
      <c r="F618" s="30"/>
      <c r="G618" s="30"/>
      <c r="H618" s="31"/>
      <c r="I618" s="30"/>
      <c r="J618" s="30"/>
      <c r="K618" s="31"/>
      <c r="L618" s="32" t="s">
        <v>8091</v>
      </c>
      <c r="M618" s="33">
        <v>24.207436873820409</v>
      </c>
      <c r="N618" s="32">
        <v>11</v>
      </c>
      <c r="O618" s="32" t="s">
        <v>3152</v>
      </c>
      <c r="P618" s="32" t="s">
        <v>3155</v>
      </c>
      <c r="Q618" s="37" t="s">
        <v>5739</v>
      </c>
      <c r="R618" s="28">
        <v>4</v>
      </c>
      <c r="S618" s="35"/>
      <c r="T618" s="36" t="s">
        <v>8128</v>
      </c>
    </row>
    <row r="619" spans="1:20" s="14" customFormat="1" ht="12" x14ac:dyDescent="0.2">
      <c r="A619" s="28">
        <v>614</v>
      </c>
      <c r="B619" s="28" t="s">
        <v>8132</v>
      </c>
      <c r="C619" s="28" t="s">
        <v>8132</v>
      </c>
      <c r="D619" s="29" t="s">
        <v>8133</v>
      </c>
      <c r="E619" s="29"/>
      <c r="F619" s="30"/>
      <c r="G619" s="30"/>
      <c r="H619" s="31"/>
      <c r="I619" s="30"/>
      <c r="J619" s="30"/>
      <c r="K619" s="31"/>
      <c r="L619" s="32" t="s">
        <v>8091</v>
      </c>
      <c r="M619" s="33">
        <v>25.45584412271571</v>
      </c>
      <c r="N619" s="32">
        <v>11</v>
      </c>
      <c r="O619" s="32" t="s">
        <v>3152</v>
      </c>
      <c r="P619" s="32" t="s">
        <v>3155</v>
      </c>
      <c r="Q619" s="37" t="s">
        <v>5739</v>
      </c>
      <c r="R619" s="28">
        <v>4</v>
      </c>
      <c r="S619" s="35"/>
      <c r="T619" s="36" t="s">
        <v>8128</v>
      </c>
    </row>
    <row r="620" spans="1:20" s="14" customFormat="1" ht="12" x14ac:dyDescent="0.2">
      <c r="A620" s="28">
        <v>615</v>
      </c>
      <c r="B620" s="28" t="s">
        <v>8132</v>
      </c>
      <c r="C620" s="28" t="s">
        <v>8132</v>
      </c>
      <c r="D620" s="29" t="s">
        <v>8133</v>
      </c>
      <c r="E620" s="29"/>
      <c r="F620" s="30"/>
      <c r="G620" s="30"/>
      <c r="H620" s="31"/>
      <c r="I620" s="30"/>
      <c r="J620" s="30"/>
      <c r="K620" s="31"/>
      <c r="L620" s="32" t="s">
        <v>8091</v>
      </c>
      <c r="M620" s="33">
        <v>24.083122721313529</v>
      </c>
      <c r="N620" s="32">
        <v>11</v>
      </c>
      <c r="O620" s="32" t="s">
        <v>3152</v>
      </c>
      <c r="P620" s="32" t="s">
        <v>3155</v>
      </c>
      <c r="Q620" s="37" t="s">
        <v>5739</v>
      </c>
      <c r="R620" s="28">
        <v>4</v>
      </c>
      <c r="S620" s="35"/>
      <c r="T620" s="36" t="s">
        <v>8128</v>
      </c>
    </row>
    <row r="621" spans="1:20" s="14" customFormat="1" ht="12" x14ac:dyDescent="0.2">
      <c r="A621" s="28">
        <v>616</v>
      </c>
      <c r="B621" s="28" t="s">
        <v>8132</v>
      </c>
      <c r="C621" s="28" t="s">
        <v>8132</v>
      </c>
      <c r="D621" s="29" t="s">
        <v>8133</v>
      </c>
      <c r="E621" s="29"/>
      <c r="F621" s="30"/>
      <c r="G621" s="30"/>
      <c r="H621" s="31"/>
      <c r="I621" s="30"/>
      <c r="J621" s="30"/>
      <c r="K621" s="31"/>
      <c r="L621" s="32" t="s">
        <v>8091</v>
      </c>
      <c r="M621" s="33">
        <v>25.495172092186014</v>
      </c>
      <c r="N621" s="32">
        <v>11</v>
      </c>
      <c r="O621" s="32" t="s">
        <v>3152</v>
      </c>
      <c r="P621" s="32" t="s">
        <v>3155</v>
      </c>
      <c r="Q621" s="37" t="s">
        <v>5739</v>
      </c>
      <c r="R621" s="28">
        <v>4</v>
      </c>
      <c r="S621" s="35"/>
      <c r="T621" s="36" t="s">
        <v>8128</v>
      </c>
    </row>
    <row r="622" spans="1:20" s="14" customFormat="1" ht="12" x14ac:dyDescent="0.2">
      <c r="A622" s="28">
        <v>617</v>
      </c>
      <c r="B622" s="28" t="s">
        <v>8132</v>
      </c>
      <c r="C622" s="28" t="s">
        <v>8132</v>
      </c>
      <c r="D622" s="29" t="s">
        <v>8133</v>
      </c>
      <c r="E622" s="29"/>
      <c r="F622" s="30"/>
      <c r="G622" s="30"/>
      <c r="H622" s="31"/>
      <c r="I622" s="30"/>
      <c r="J622" s="30"/>
      <c r="K622" s="31"/>
      <c r="L622" s="32" t="s">
        <v>8091</v>
      </c>
      <c r="M622" s="33">
        <v>26.172504656604801</v>
      </c>
      <c r="N622" s="32">
        <v>11</v>
      </c>
      <c r="O622" s="32" t="s">
        <v>3152</v>
      </c>
      <c r="P622" s="32" t="s">
        <v>3155</v>
      </c>
      <c r="Q622" s="37" t="s">
        <v>5739</v>
      </c>
      <c r="R622" s="28">
        <v>4</v>
      </c>
      <c r="S622" s="35"/>
      <c r="T622" s="36" t="s">
        <v>8128</v>
      </c>
    </row>
    <row r="623" spans="1:20" s="14" customFormat="1" ht="12" x14ac:dyDescent="0.2">
      <c r="A623" s="28">
        <v>618</v>
      </c>
      <c r="B623" s="28" t="s">
        <v>8132</v>
      </c>
      <c r="C623" s="28" t="s">
        <v>8132</v>
      </c>
      <c r="D623" s="29" t="s">
        <v>8133</v>
      </c>
      <c r="E623" s="29"/>
      <c r="F623" s="30"/>
      <c r="G623" s="30"/>
      <c r="H623" s="31"/>
      <c r="I623" s="30"/>
      <c r="J623" s="30"/>
      <c r="K623" s="31"/>
      <c r="L623" s="32" t="s">
        <v>8091</v>
      </c>
      <c r="M623" s="33">
        <v>30.413812651491099</v>
      </c>
      <c r="N623" s="32">
        <v>11</v>
      </c>
      <c r="O623" s="32" t="s">
        <v>3152</v>
      </c>
      <c r="P623" s="32" t="s">
        <v>3155</v>
      </c>
      <c r="Q623" s="37" t="s">
        <v>5739</v>
      </c>
      <c r="R623" s="28">
        <v>4</v>
      </c>
      <c r="S623" s="35"/>
      <c r="T623" s="36" t="s">
        <v>8128</v>
      </c>
    </row>
    <row r="624" spans="1:20" s="14" customFormat="1" ht="12" x14ac:dyDescent="0.2">
      <c r="A624" s="28">
        <v>619</v>
      </c>
      <c r="B624" s="28" t="s">
        <v>8132</v>
      </c>
      <c r="C624" s="28" t="s">
        <v>8132</v>
      </c>
      <c r="D624" s="29" t="s">
        <v>8133</v>
      </c>
      <c r="E624" s="29"/>
      <c r="F624" s="30"/>
      <c r="G624" s="30"/>
      <c r="H624" s="31"/>
      <c r="I624" s="30"/>
      <c r="J624" s="30"/>
      <c r="K624" s="31"/>
      <c r="L624" s="32" t="s">
        <v>8091</v>
      </c>
      <c r="M624" s="33">
        <v>29.732137494637012</v>
      </c>
      <c r="N624" s="32">
        <v>11</v>
      </c>
      <c r="O624" s="32" t="s">
        <v>3152</v>
      </c>
      <c r="P624" s="32" t="s">
        <v>3155</v>
      </c>
      <c r="Q624" s="37" t="s">
        <v>5739</v>
      </c>
      <c r="R624" s="28">
        <v>4</v>
      </c>
      <c r="S624" s="35"/>
      <c r="T624" s="36" t="s">
        <v>8128</v>
      </c>
    </row>
    <row r="625" spans="1:20" s="14" customFormat="1" ht="12" x14ac:dyDescent="0.2">
      <c r="A625" s="28">
        <v>620</v>
      </c>
      <c r="B625" s="28" t="s">
        <v>8132</v>
      </c>
      <c r="C625" s="28" t="s">
        <v>8132</v>
      </c>
      <c r="D625" s="29" t="s">
        <v>8133</v>
      </c>
      <c r="E625" s="29"/>
      <c r="F625" s="30"/>
      <c r="G625" s="30"/>
      <c r="H625" s="31"/>
      <c r="I625" s="30"/>
      <c r="J625" s="30"/>
      <c r="K625" s="31"/>
      <c r="L625" s="32" t="s">
        <v>8091</v>
      </c>
      <c r="M625" s="33">
        <v>29.698484809834994</v>
      </c>
      <c r="N625" s="32">
        <v>11</v>
      </c>
      <c r="O625" s="32" t="s">
        <v>3152</v>
      </c>
      <c r="P625" s="32" t="s">
        <v>3155</v>
      </c>
      <c r="Q625" s="37" t="s">
        <v>5739</v>
      </c>
      <c r="R625" s="28">
        <v>4</v>
      </c>
      <c r="S625" s="35"/>
      <c r="T625" s="36" t="s">
        <v>8128</v>
      </c>
    </row>
    <row r="626" spans="1:20" s="14" customFormat="1" ht="12" x14ac:dyDescent="0.2">
      <c r="A626" s="28">
        <v>621</v>
      </c>
      <c r="B626" s="28" t="s">
        <v>8132</v>
      </c>
      <c r="C626" s="28" t="s">
        <v>8132</v>
      </c>
      <c r="D626" s="29" t="s">
        <v>8133</v>
      </c>
      <c r="E626" s="29"/>
      <c r="F626" s="30"/>
      <c r="G626" s="30"/>
      <c r="H626" s="31"/>
      <c r="I626" s="30"/>
      <c r="J626" s="30"/>
      <c r="K626" s="31"/>
      <c r="L626" s="32" t="s">
        <v>8091</v>
      </c>
      <c r="M626" s="33">
        <v>29.698484809834994</v>
      </c>
      <c r="N626" s="32">
        <v>11</v>
      </c>
      <c r="O626" s="32" t="s">
        <v>3152</v>
      </c>
      <c r="P626" s="32" t="s">
        <v>3155</v>
      </c>
      <c r="Q626" s="37" t="s">
        <v>5739</v>
      </c>
      <c r="R626" s="28">
        <v>4</v>
      </c>
      <c r="S626" s="35"/>
      <c r="T626" s="36" t="s">
        <v>8128</v>
      </c>
    </row>
    <row r="627" spans="1:20" s="14" customFormat="1" ht="12" x14ac:dyDescent="0.2">
      <c r="A627" s="28">
        <v>622</v>
      </c>
      <c r="B627" s="28" t="s">
        <v>8132</v>
      </c>
      <c r="C627" s="28" t="s">
        <v>8132</v>
      </c>
      <c r="D627" s="29" t="s">
        <v>8133</v>
      </c>
      <c r="E627" s="29"/>
      <c r="F627" s="30"/>
      <c r="G627" s="30"/>
      <c r="H627" s="31"/>
      <c r="I627" s="30"/>
      <c r="J627" s="30"/>
      <c r="K627" s="31"/>
      <c r="L627" s="32" t="s">
        <v>8091</v>
      </c>
      <c r="M627" s="33">
        <v>27.658633371878661</v>
      </c>
      <c r="N627" s="32">
        <v>11</v>
      </c>
      <c r="O627" s="32" t="s">
        <v>3152</v>
      </c>
      <c r="P627" s="32" t="s">
        <v>3155</v>
      </c>
      <c r="Q627" s="37" t="s">
        <v>5739</v>
      </c>
      <c r="R627" s="28">
        <v>4</v>
      </c>
      <c r="S627" s="35"/>
      <c r="T627" s="36" t="s">
        <v>8128</v>
      </c>
    </row>
    <row r="628" spans="1:20" s="14" customFormat="1" ht="12" x14ac:dyDescent="0.2">
      <c r="A628" s="28">
        <v>623</v>
      </c>
      <c r="B628" s="28" t="s">
        <v>8132</v>
      </c>
      <c r="C628" s="28" t="s">
        <v>8132</v>
      </c>
      <c r="D628" s="29" t="s">
        <v>8133</v>
      </c>
      <c r="E628" s="29"/>
      <c r="F628" s="30"/>
      <c r="G628" s="30"/>
      <c r="H628" s="31"/>
      <c r="I628" s="30"/>
      <c r="J628" s="30"/>
      <c r="K628" s="31"/>
      <c r="L628" s="32" t="s">
        <v>8091</v>
      </c>
      <c r="M628" s="33">
        <v>27.586228448267445</v>
      </c>
      <c r="N628" s="32">
        <v>11</v>
      </c>
      <c r="O628" s="32" t="s">
        <v>3152</v>
      </c>
      <c r="P628" s="32" t="s">
        <v>3155</v>
      </c>
      <c r="Q628" s="37" t="s">
        <v>5739</v>
      </c>
      <c r="R628" s="28">
        <v>4</v>
      </c>
      <c r="S628" s="35"/>
      <c r="T628" s="36" t="s">
        <v>8128</v>
      </c>
    </row>
    <row r="629" spans="1:20" s="14" customFormat="1" ht="12" x14ac:dyDescent="0.2">
      <c r="A629" s="28">
        <v>624</v>
      </c>
      <c r="B629" s="28" t="s">
        <v>8132</v>
      </c>
      <c r="C629" s="28" t="s">
        <v>8132</v>
      </c>
      <c r="D629" s="29" t="s">
        <v>8133</v>
      </c>
      <c r="E629" s="29"/>
      <c r="F629" s="30"/>
      <c r="G629" s="30"/>
      <c r="H629" s="31"/>
      <c r="I629" s="30"/>
      <c r="J629" s="30"/>
      <c r="K629" s="31"/>
      <c r="L629" s="32" t="s">
        <v>8091</v>
      </c>
      <c r="M629" s="33">
        <v>27.586228448267445</v>
      </c>
      <c r="N629" s="32">
        <v>11</v>
      </c>
      <c r="O629" s="32" t="s">
        <v>3152</v>
      </c>
      <c r="P629" s="32" t="s">
        <v>3155</v>
      </c>
      <c r="Q629" s="37" t="s">
        <v>5739</v>
      </c>
      <c r="R629" s="28">
        <v>4</v>
      </c>
      <c r="S629" s="35"/>
      <c r="T629" s="36" t="s">
        <v>8128</v>
      </c>
    </row>
    <row r="630" spans="1:20" s="14" customFormat="1" ht="12" x14ac:dyDescent="0.2">
      <c r="A630" s="28">
        <v>625</v>
      </c>
      <c r="B630" s="28" t="s">
        <v>8132</v>
      </c>
      <c r="C630" s="28" t="s">
        <v>8132</v>
      </c>
      <c r="D630" s="29" t="s">
        <v>8133</v>
      </c>
      <c r="E630" s="29"/>
      <c r="F630" s="30"/>
      <c r="G630" s="30"/>
      <c r="H630" s="31"/>
      <c r="I630" s="30"/>
      <c r="J630" s="30"/>
      <c r="K630" s="31"/>
      <c r="L630" s="32" t="s">
        <v>8091</v>
      </c>
      <c r="M630" s="33">
        <v>29.732137494637012</v>
      </c>
      <c r="N630" s="32">
        <v>11</v>
      </c>
      <c r="O630" s="32" t="s">
        <v>3152</v>
      </c>
      <c r="P630" s="32" t="s">
        <v>3155</v>
      </c>
      <c r="Q630" s="37" t="s">
        <v>5739</v>
      </c>
      <c r="R630" s="28">
        <v>4</v>
      </c>
      <c r="S630" s="35"/>
      <c r="T630" s="36" t="s">
        <v>8128</v>
      </c>
    </row>
    <row r="631" spans="1:20" s="14" customFormat="1" ht="12" x14ac:dyDescent="0.2">
      <c r="A631" s="28">
        <v>626</v>
      </c>
      <c r="B631" s="28" t="s">
        <v>8132</v>
      </c>
      <c r="C631" s="28" t="s">
        <v>8132</v>
      </c>
      <c r="D631" s="29" t="s">
        <v>8133</v>
      </c>
      <c r="E631" s="29"/>
      <c r="F631" s="30"/>
      <c r="G631" s="30"/>
      <c r="H631" s="31"/>
      <c r="I631" s="30"/>
      <c r="J631" s="30"/>
      <c r="K631" s="31"/>
      <c r="L631" s="32" t="s">
        <v>8091</v>
      </c>
      <c r="M631" s="33">
        <v>25.45584412271571</v>
      </c>
      <c r="N631" s="32">
        <v>11</v>
      </c>
      <c r="O631" s="32" t="s">
        <v>3152</v>
      </c>
      <c r="P631" s="32" t="s">
        <v>3155</v>
      </c>
      <c r="Q631" s="37" t="s">
        <v>5739</v>
      </c>
      <c r="R631" s="28">
        <v>4</v>
      </c>
      <c r="S631" s="35"/>
      <c r="T631" s="36" t="s">
        <v>8128</v>
      </c>
    </row>
    <row r="632" spans="1:20" s="14" customFormat="1" ht="12" x14ac:dyDescent="0.2">
      <c r="A632" s="28">
        <v>627</v>
      </c>
      <c r="B632" s="28" t="s">
        <v>8132</v>
      </c>
      <c r="C632" s="28" t="s">
        <v>8132</v>
      </c>
      <c r="D632" s="29" t="s">
        <v>8133</v>
      </c>
      <c r="E632" s="29"/>
      <c r="F632" s="30"/>
      <c r="G632" s="30"/>
      <c r="H632" s="31"/>
      <c r="I632" s="30"/>
      <c r="J632" s="30"/>
      <c r="K632" s="31"/>
      <c r="L632" s="32" t="s">
        <v>8091</v>
      </c>
      <c r="M632" s="33">
        <v>29.068883707497267</v>
      </c>
      <c r="N632" s="32">
        <v>11</v>
      </c>
      <c r="O632" s="32" t="s">
        <v>3152</v>
      </c>
      <c r="P632" s="32" t="s">
        <v>3155</v>
      </c>
      <c r="Q632" s="37" t="s">
        <v>5739</v>
      </c>
      <c r="R632" s="28">
        <v>4</v>
      </c>
      <c r="S632" s="35"/>
      <c r="T632" s="36" t="s">
        <v>8128</v>
      </c>
    </row>
    <row r="633" spans="1:20" s="14" customFormat="1" ht="12" x14ac:dyDescent="0.2">
      <c r="A633" s="28">
        <v>628</v>
      </c>
      <c r="B633" s="28" t="s">
        <v>8132</v>
      </c>
      <c r="C633" s="28" t="s">
        <v>8132</v>
      </c>
      <c r="D633" s="29" t="s">
        <v>8133</v>
      </c>
      <c r="E633" s="29"/>
      <c r="F633" s="30"/>
      <c r="G633" s="30"/>
      <c r="H633" s="31"/>
      <c r="I633" s="30"/>
      <c r="J633" s="30"/>
      <c r="K633" s="31"/>
      <c r="L633" s="32" t="s">
        <v>8091</v>
      </c>
      <c r="M633" s="33">
        <v>32.557641192199412</v>
      </c>
      <c r="N633" s="32">
        <v>11</v>
      </c>
      <c r="O633" s="32" t="s">
        <v>3152</v>
      </c>
      <c r="P633" s="32" t="s">
        <v>3155</v>
      </c>
      <c r="Q633" s="37" t="s">
        <v>5739</v>
      </c>
      <c r="R633" s="28">
        <v>4</v>
      </c>
      <c r="S633" s="35"/>
      <c r="T633" s="36" t="s">
        <v>8128</v>
      </c>
    </row>
    <row r="634" spans="1:20" s="14" customFormat="1" ht="12" x14ac:dyDescent="0.2">
      <c r="A634" s="28">
        <v>629</v>
      </c>
      <c r="B634" s="28" t="s">
        <v>8132</v>
      </c>
      <c r="C634" s="28" t="s">
        <v>8132</v>
      </c>
      <c r="D634" s="29" t="s">
        <v>8133</v>
      </c>
      <c r="E634" s="29"/>
      <c r="F634" s="30"/>
      <c r="G634" s="30"/>
      <c r="H634" s="31"/>
      <c r="I634" s="30"/>
      <c r="J634" s="30"/>
      <c r="K634" s="31"/>
      <c r="L634" s="32" t="s">
        <v>8091</v>
      </c>
      <c r="M634" s="33">
        <v>26.627053911388696</v>
      </c>
      <c r="N634" s="32">
        <v>11</v>
      </c>
      <c r="O634" s="32" t="s">
        <v>3152</v>
      </c>
      <c r="P634" s="32" t="s">
        <v>3155</v>
      </c>
      <c r="Q634" s="37" t="s">
        <v>5739</v>
      </c>
      <c r="R634" s="28">
        <v>4</v>
      </c>
      <c r="S634" s="35"/>
      <c r="T634" s="36" t="s">
        <v>8128</v>
      </c>
    </row>
    <row r="635" spans="1:20" s="14" customFormat="1" ht="12" x14ac:dyDescent="0.2">
      <c r="A635" s="28">
        <v>630</v>
      </c>
      <c r="B635" s="28" t="s">
        <v>8132</v>
      </c>
      <c r="C635" s="28" t="s">
        <v>8132</v>
      </c>
      <c r="D635" s="29" t="s">
        <v>8133</v>
      </c>
      <c r="E635" s="29"/>
      <c r="F635" s="30"/>
      <c r="G635" s="30"/>
      <c r="H635" s="31"/>
      <c r="I635" s="30"/>
      <c r="J635" s="30"/>
      <c r="K635" s="31"/>
      <c r="L635" s="32" t="s">
        <v>8091</v>
      </c>
      <c r="M635" s="33">
        <v>25.455773412132444</v>
      </c>
      <c r="N635" s="32">
        <v>11</v>
      </c>
      <c r="O635" s="32" t="s">
        <v>3152</v>
      </c>
      <c r="P635" s="32" t="s">
        <v>3155</v>
      </c>
      <c r="Q635" s="37" t="s">
        <v>5739</v>
      </c>
      <c r="R635" s="28">
        <v>4</v>
      </c>
      <c r="S635" s="35"/>
      <c r="T635" s="36" t="s">
        <v>8128</v>
      </c>
    </row>
    <row r="636" spans="1:20" s="14" customFormat="1" ht="12" x14ac:dyDescent="0.2">
      <c r="A636" s="28">
        <v>631</v>
      </c>
      <c r="B636" s="28" t="s">
        <v>8132</v>
      </c>
      <c r="C636" s="28" t="s">
        <v>8132</v>
      </c>
      <c r="D636" s="29" t="s">
        <v>8133</v>
      </c>
      <c r="E636" s="29"/>
      <c r="F636" s="30"/>
      <c r="G636" s="30"/>
      <c r="H636" s="31"/>
      <c r="I636" s="30"/>
      <c r="J636" s="30"/>
      <c r="K636" s="31"/>
      <c r="L636" s="32" t="s">
        <v>8091</v>
      </c>
      <c r="M636" s="33">
        <v>27.586297323312177</v>
      </c>
      <c r="N636" s="32">
        <v>11</v>
      </c>
      <c r="O636" s="32" t="s">
        <v>3152</v>
      </c>
      <c r="P636" s="32" t="s">
        <v>3155</v>
      </c>
      <c r="Q636" s="37" t="s">
        <v>5739</v>
      </c>
      <c r="R636" s="28">
        <v>4</v>
      </c>
      <c r="S636" s="35"/>
      <c r="T636" s="36" t="s">
        <v>8128</v>
      </c>
    </row>
    <row r="637" spans="1:20" s="14" customFormat="1" ht="12" x14ac:dyDescent="0.2">
      <c r="A637" s="28">
        <v>632</v>
      </c>
      <c r="B637" s="28" t="s">
        <v>8132</v>
      </c>
      <c r="C637" s="28" t="s">
        <v>8132</v>
      </c>
      <c r="D637" s="29" t="s">
        <v>8133</v>
      </c>
      <c r="E637" s="29"/>
      <c r="F637" s="30"/>
      <c r="G637" s="30"/>
      <c r="H637" s="31"/>
      <c r="I637" s="30"/>
      <c r="J637" s="30"/>
      <c r="K637" s="31"/>
      <c r="L637" s="32" t="s">
        <v>8091</v>
      </c>
      <c r="M637" s="33">
        <v>29.068949069471788</v>
      </c>
      <c r="N637" s="32">
        <v>11</v>
      </c>
      <c r="O637" s="32" t="s">
        <v>3152</v>
      </c>
      <c r="P637" s="32" t="s">
        <v>3155</v>
      </c>
      <c r="Q637" s="37" t="s">
        <v>5739</v>
      </c>
      <c r="R637" s="28">
        <v>4</v>
      </c>
      <c r="S637" s="35"/>
      <c r="T637" s="36" t="s">
        <v>8128</v>
      </c>
    </row>
    <row r="638" spans="1:20" s="14" customFormat="1" ht="12" x14ac:dyDescent="0.2">
      <c r="A638" s="28">
        <v>633</v>
      </c>
      <c r="B638" s="28" t="s">
        <v>8132</v>
      </c>
      <c r="C638" s="28" t="s">
        <v>8132</v>
      </c>
      <c r="D638" s="29" t="s">
        <v>8133</v>
      </c>
      <c r="E638" s="29"/>
      <c r="F638" s="30"/>
      <c r="G638" s="30"/>
      <c r="H638" s="31"/>
      <c r="I638" s="30"/>
      <c r="J638" s="30"/>
      <c r="K638" s="31"/>
      <c r="L638" s="32" t="s">
        <v>8091</v>
      </c>
      <c r="M638" s="33">
        <v>25.612356393452867</v>
      </c>
      <c r="N638" s="32">
        <v>11</v>
      </c>
      <c r="O638" s="32" t="s">
        <v>3152</v>
      </c>
      <c r="P638" s="32" t="s">
        <v>3155</v>
      </c>
      <c r="Q638" s="37" t="s">
        <v>5739</v>
      </c>
      <c r="R638" s="28">
        <v>4</v>
      </c>
      <c r="S638" s="35"/>
      <c r="T638" s="36" t="s">
        <v>8128</v>
      </c>
    </row>
    <row r="639" spans="1:20" s="14" customFormat="1" ht="12" x14ac:dyDescent="0.2">
      <c r="A639" s="28">
        <v>634</v>
      </c>
      <c r="B639" s="28" t="s">
        <v>8132</v>
      </c>
      <c r="C639" s="28" t="s">
        <v>8132</v>
      </c>
      <c r="D639" s="29" t="s">
        <v>8133</v>
      </c>
      <c r="E639" s="29"/>
      <c r="F639" s="30"/>
      <c r="G639" s="30"/>
      <c r="H639" s="31"/>
      <c r="I639" s="30"/>
      <c r="J639" s="30"/>
      <c r="K639" s="31"/>
      <c r="L639" s="32" t="s">
        <v>8091</v>
      </c>
      <c r="M639" s="33">
        <v>29.73220476201168</v>
      </c>
      <c r="N639" s="32">
        <v>11</v>
      </c>
      <c r="O639" s="32" t="s">
        <v>3152</v>
      </c>
      <c r="P639" s="32" t="s">
        <v>3155</v>
      </c>
      <c r="Q639" s="37" t="s">
        <v>5739</v>
      </c>
      <c r="R639" s="28">
        <v>4</v>
      </c>
      <c r="S639" s="35"/>
      <c r="T639" s="36" t="s">
        <v>8128</v>
      </c>
    </row>
    <row r="640" spans="1:20" s="14" customFormat="1" ht="12" x14ac:dyDescent="0.2">
      <c r="A640" s="28">
        <v>635</v>
      </c>
      <c r="B640" s="28" t="s">
        <v>8132</v>
      </c>
      <c r="C640" s="28" t="s">
        <v>8132</v>
      </c>
      <c r="D640" s="29" t="s">
        <v>8133</v>
      </c>
      <c r="E640" s="29"/>
      <c r="F640" s="30"/>
      <c r="G640" s="30"/>
      <c r="H640" s="31"/>
      <c r="I640" s="30"/>
      <c r="J640" s="30"/>
      <c r="K640" s="31"/>
      <c r="L640" s="32" t="s">
        <v>8091</v>
      </c>
      <c r="M640" s="33">
        <v>23.021785334886243</v>
      </c>
      <c r="N640" s="32">
        <v>11</v>
      </c>
      <c r="O640" s="32" t="s">
        <v>3152</v>
      </c>
      <c r="P640" s="32" t="s">
        <v>3155</v>
      </c>
      <c r="Q640" s="37" t="s">
        <v>5739</v>
      </c>
      <c r="R640" s="28">
        <v>4</v>
      </c>
      <c r="S640" s="35"/>
      <c r="T640" s="36" t="s">
        <v>8128</v>
      </c>
    </row>
    <row r="641" spans="1:20" s="14" customFormat="1" ht="12" x14ac:dyDescent="0.2">
      <c r="A641" s="28">
        <v>636</v>
      </c>
      <c r="B641" s="28" t="s">
        <v>8132</v>
      </c>
      <c r="C641" s="28" t="s">
        <v>8132</v>
      </c>
      <c r="D641" s="29" t="s">
        <v>8133</v>
      </c>
      <c r="E641" s="29"/>
      <c r="F641" s="30"/>
      <c r="G641" s="30"/>
      <c r="H641" s="31"/>
      <c r="I641" s="30"/>
      <c r="J641" s="30"/>
      <c r="K641" s="31"/>
      <c r="L641" s="32" t="s">
        <v>8091</v>
      </c>
      <c r="M641" s="33">
        <v>28.999858620809597</v>
      </c>
      <c r="N641" s="32">
        <v>11</v>
      </c>
      <c r="O641" s="32" t="s">
        <v>3152</v>
      </c>
      <c r="P641" s="32" t="s">
        <v>3155</v>
      </c>
      <c r="Q641" s="37" t="s">
        <v>5739</v>
      </c>
      <c r="R641" s="28">
        <v>4</v>
      </c>
      <c r="S641" s="35"/>
      <c r="T641" s="36" t="s">
        <v>8128</v>
      </c>
    </row>
    <row r="642" spans="1:20" s="14" customFormat="1" ht="12" x14ac:dyDescent="0.2">
      <c r="A642" s="28">
        <v>637</v>
      </c>
      <c r="B642" s="28" t="s">
        <v>8132</v>
      </c>
      <c r="C642" s="28" t="s">
        <v>8132</v>
      </c>
      <c r="D642" s="29" t="s">
        <v>8133</v>
      </c>
      <c r="E642" s="29"/>
      <c r="F642" s="30"/>
      <c r="G642" s="30"/>
      <c r="H642" s="31"/>
      <c r="I642" s="30"/>
      <c r="J642" s="30"/>
      <c r="K642" s="31"/>
      <c r="L642" s="32" t="s">
        <v>8091</v>
      </c>
      <c r="M642" s="33">
        <v>25.45584412271571</v>
      </c>
      <c r="N642" s="32">
        <v>11</v>
      </c>
      <c r="O642" s="32" t="s">
        <v>3152</v>
      </c>
      <c r="P642" s="32" t="s">
        <v>3155</v>
      </c>
      <c r="Q642" s="37" t="s">
        <v>5739</v>
      </c>
      <c r="R642" s="28">
        <v>4</v>
      </c>
      <c r="S642" s="35"/>
      <c r="T642" s="36" t="s">
        <v>8128</v>
      </c>
    </row>
    <row r="643" spans="1:20" s="14" customFormat="1" ht="12" x14ac:dyDescent="0.2">
      <c r="A643" s="28">
        <v>638</v>
      </c>
      <c r="B643" s="28" t="s">
        <v>8132</v>
      </c>
      <c r="C643" s="28" t="s">
        <v>8132</v>
      </c>
      <c r="D643" s="29" t="s">
        <v>8133</v>
      </c>
      <c r="E643" s="29"/>
      <c r="F643" s="30"/>
      <c r="G643" s="30"/>
      <c r="H643" s="31"/>
      <c r="I643" s="30"/>
      <c r="J643" s="30"/>
      <c r="K643" s="31"/>
      <c r="L643" s="32" t="s">
        <v>8091</v>
      </c>
      <c r="M643" s="33">
        <v>24.083263898611644</v>
      </c>
      <c r="N643" s="32">
        <v>11</v>
      </c>
      <c r="O643" s="32" t="s">
        <v>3152</v>
      </c>
      <c r="P643" s="32" t="s">
        <v>3155</v>
      </c>
      <c r="Q643" s="37" t="s">
        <v>5739</v>
      </c>
      <c r="R643" s="28">
        <v>4</v>
      </c>
      <c r="S643" s="35"/>
      <c r="T643" s="36" t="s">
        <v>8128</v>
      </c>
    </row>
    <row r="644" spans="1:20" s="14" customFormat="1" ht="12" x14ac:dyDescent="0.2">
      <c r="A644" s="28">
        <v>639</v>
      </c>
      <c r="B644" s="28" t="s">
        <v>8132</v>
      </c>
      <c r="C644" s="28" t="s">
        <v>8132</v>
      </c>
      <c r="D644" s="29" t="s">
        <v>8133</v>
      </c>
      <c r="E644" s="29"/>
      <c r="F644" s="30"/>
      <c r="G644" s="30"/>
      <c r="H644" s="31"/>
      <c r="I644" s="30"/>
      <c r="J644" s="30"/>
      <c r="K644" s="31"/>
      <c r="L644" s="32" t="s">
        <v>8091</v>
      </c>
      <c r="M644" s="33">
        <v>24.839549110331369</v>
      </c>
      <c r="N644" s="32">
        <v>11</v>
      </c>
      <c r="O644" s="32" t="s">
        <v>3152</v>
      </c>
      <c r="P644" s="32" t="s">
        <v>3155</v>
      </c>
      <c r="Q644" s="37" t="s">
        <v>5739</v>
      </c>
      <c r="R644" s="28">
        <v>4</v>
      </c>
      <c r="S644" s="35"/>
      <c r="T644" s="36" t="s">
        <v>8128</v>
      </c>
    </row>
    <row r="645" spans="1:20" s="14" customFormat="1" ht="12" x14ac:dyDescent="0.2">
      <c r="A645" s="28">
        <v>640</v>
      </c>
      <c r="B645" s="28" t="s">
        <v>8132</v>
      </c>
      <c r="C645" s="28" t="s">
        <v>8132</v>
      </c>
      <c r="D645" s="29" t="s">
        <v>8133</v>
      </c>
      <c r="E645" s="29"/>
      <c r="F645" s="30"/>
      <c r="G645" s="30"/>
      <c r="H645" s="31"/>
      <c r="I645" s="30"/>
      <c r="J645" s="30"/>
      <c r="K645" s="31"/>
      <c r="L645" s="32" t="s">
        <v>8091</v>
      </c>
      <c r="M645" s="33">
        <v>28.31953036351063</v>
      </c>
      <c r="N645" s="32">
        <v>11</v>
      </c>
      <c r="O645" s="32" t="s">
        <v>3152</v>
      </c>
      <c r="P645" s="32" t="s">
        <v>3155</v>
      </c>
      <c r="Q645" s="37" t="s">
        <v>5739</v>
      </c>
      <c r="R645" s="28">
        <v>4</v>
      </c>
      <c r="S645" s="35"/>
      <c r="T645" s="36" t="s">
        <v>8128</v>
      </c>
    </row>
    <row r="646" spans="1:20" s="14" customFormat="1" ht="12" x14ac:dyDescent="0.2">
      <c r="A646" s="28">
        <v>641</v>
      </c>
      <c r="B646" s="28" t="s">
        <v>8132</v>
      </c>
      <c r="C646" s="28" t="s">
        <v>8132</v>
      </c>
      <c r="D646" s="29" t="s">
        <v>8133</v>
      </c>
      <c r="E646" s="29"/>
      <c r="F646" s="30"/>
      <c r="G646" s="30"/>
      <c r="H646" s="31"/>
      <c r="I646" s="30"/>
      <c r="J646" s="30"/>
      <c r="K646" s="31"/>
      <c r="L646" s="32" t="s">
        <v>8091</v>
      </c>
      <c r="M646" s="33">
        <v>23.345307879960835</v>
      </c>
      <c r="N646" s="32">
        <v>11</v>
      </c>
      <c r="O646" s="32" t="s">
        <v>3152</v>
      </c>
      <c r="P646" s="32" t="s">
        <v>3155</v>
      </c>
      <c r="Q646" s="37" t="s">
        <v>5739</v>
      </c>
      <c r="R646" s="28">
        <v>4</v>
      </c>
      <c r="S646" s="35"/>
      <c r="T646" s="36" t="s">
        <v>8128</v>
      </c>
    </row>
    <row r="647" spans="1:20" s="14" customFormat="1" ht="12" x14ac:dyDescent="0.2">
      <c r="A647" s="28">
        <v>642</v>
      </c>
      <c r="B647" s="28" t="s">
        <v>8132</v>
      </c>
      <c r="C647" s="28" t="s">
        <v>8132</v>
      </c>
      <c r="D647" s="29" t="s">
        <v>8133</v>
      </c>
      <c r="E647" s="29"/>
      <c r="F647" s="30"/>
      <c r="G647" s="30"/>
      <c r="H647" s="31"/>
      <c r="I647" s="30"/>
      <c r="J647" s="30"/>
      <c r="K647" s="31"/>
      <c r="L647" s="32" t="s">
        <v>8091</v>
      </c>
      <c r="M647" s="33">
        <v>47.423555328769602</v>
      </c>
      <c r="N647" s="32">
        <v>11</v>
      </c>
      <c r="O647" s="32" t="s">
        <v>3152</v>
      </c>
      <c r="P647" s="32" t="s">
        <v>3155</v>
      </c>
      <c r="Q647" s="37" t="s">
        <v>5739</v>
      </c>
      <c r="R647" s="28">
        <v>4</v>
      </c>
      <c r="S647" s="35"/>
      <c r="T647" s="36" t="s">
        <v>8128</v>
      </c>
    </row>
    <row r="648" spans="1:20" s="14" customFormat="1" ht="12" x14ac:dyDescent="0.2">
      <c r="A648" s="28">
        <v>643</v>
      </c>
      <c r="B648" s="28" t="s">
        <v>8132</v>
      </c>
      <c r="C648" s="28" t="s">
        <v>8132</v>
      </c>
      <c r="D648" s="29" t="s">
        <v>8133</v>
      </c>
      <c r="E648" s="29"/>
      <c r="F648" s="30"/>
      <c r="G648" s="30"/>
      <c r="H648" s="31"/>
      <c r="I648" s="30"/>
      <c r="J648" s="30"/>
      <c r="K648" s="31"/>
      <c r="L648" s="32" t="s">
        <v>8091</v>
      </c>
      <c r="M648" s="33">
        <v>26.907173764812423</v>
      </c>
      <c r="N648" s="32">
        <v>11</v>
      </c>
      <c r="O648" s="32" t="s">
        <v>3152</v>
      </c>
      <c r="P648" s="32" t="s">
        <v>3155</v>
      </c>
      <c r="Q648" s="37" t="s">
        <v>5739</v>
      </c>
      <c r="R648" s="28">
        <v>4</v>
      </c>
      <c r="S648" s="35"/>
      <c r="T648" s="36" t="s">
        <v>8128</v>
      </c>
    </row>
    <row r="649" spans="1:20" s="14" customFormat="1" ht="12" x14ac:dyDescent="0.2">
      <c r="A649" s="28">
        <v>644</v>
      </c>
      <c r="B649" s="28" t="s">
        <v>8132</v>
      </c>
      <c r="C649" s="28" t="s">
        <v>8132</v>
      </c>
      <c r="D649" s="29" t="s">
        <v>8133</v>
      </c>
      <c r="E649" s="29"/>
      <c r="F649" s="30"/>
      <c r="G649" s="30"/>
      <c r="H649" s="31"/>
      <c r="I649" s="30"/>
      <c r="J649" s="30"/>
      <c r="K649" s="31"/>
      <c r="L649" s="32" t="s">
        <v>8091</v>
      </c>
      <c r="M649" s="33">
        <v>27.658774376571426</v>
      </c>
      <c r="N649" s="32">
        <v>11</v>
      </c>
      <c r="O649" s="32" t="s">
        <v>3152</v>
      </c>
      <c r="P649" s="32" t="s">
        <v>3155</v>
      </c>
      <c r="Q649" s="37" t="s">
        <v>5739</v>
      </c>
      <c r="R649" s="28">
        <v>4</v>
      </c>
      <c r="S649" s="35"/>
      <c r="T649" s="36" t="s">
        <v>8128</v>
      </c>
    </row>
    <row r="650" spans="1:20" s="14" customFormat="1" ht="12" x14ac:dyDescent="0.2">
      <c r="A650" s="28">
        <v>645</v>
      </c>
      <c r="B650" s="28" t="s">
        <v>8132</v>
      </c>
      <c r="C650" s="28" t="s">
        <v>8132</v>
      </c>
      <c r="D650" s="29" t="s">
        <v>8133</v>
      </c>
      <c r="E650" s="29"/>
      <c r="F650" s="30"/>
      <c r="G650" s="30"/>
      <c r="H650" s="31"/>
      <c r="I650" s="30"/>
      <c r="J650" s="30"/>
      <c r="K650" s="31"/>
      <c r="L650" s="32" t="s">
        <v>8091</v>
      </c>
      <c r="M650" s="33">
        <v>29.732070227563952</v>
      </c>
      <c r="N650" s="32">
        <v>11</v>
      </c>
      <c r="O650" s="32" t="s">
        <v>3152</v>
      </c>
      <c r="P650" s="32" t="s">
        <v>3155</v>
      </c>
      <c r="Q650" s="37" t="s">
        <v>5739</v>
      </c>
      <c r="R650" s="28">
        <v>4</v>
      </c>
      <c r="S650" s="35"/>
      <c r="T650" s="36" t="s">
        <v>8128</v>
      </c>
    </row>
    <row r="651" spans="1:20" s="14" customFormat="1" ht="12" x14ac:dyDescent="0.2">
      <c r="A651" s="28">
        <v>646</v>
      </c>
      <c r="B651" s="28" t="s">
        <v>8132</v>
      </c>
      <c r="C651" s="28" t="s">
        <v>8132</v>
      </c>
      <c r="D651" s="29" t="s">
        <v>8133</v>
      </c>
      <c r="E651" s="29"/>
      <c r="F651" s="30"/>
      <c r="G651" s="30"/>
      <c r="H651" s="31"/>
      <c r="I651" s="30"/>
      <c r="J651" s="30"/>
      <c r="K651" s="31"/>
      <c r="L651" s="32" t="s">
        <v>8091</v>
      </c>
      <c r="M651" s="33">
        <v>26.90724809414742</v>
      </c>
      <c r="N651" s="32">
        <v>11</v>
      </c>
      <c r="O651" s="32" t="s">
        <v>3152</v>
      </c>
      <c r="P651" s="32" t="s">
        <v>3155</v>
      </c>
      <c r="Q651" s="37" t="s">
        <v>5739</v>
      </c>
      <c r="R651" s="28">
        <v>4</v>
      </c>
      <c r="S651" s="35"/>
      <c r="T651" s="36" t="s">
        <v>8128</v>
      </c>
    </row>
    <row r="652" spans="1:20" s="14" customFormat="1" ht="12" x14ac:dyDescent="0.2">
      <c r="A652" s="28">
        <v>647</v>
      </c>
      <c r="B652" s="28" t="s">
        <v>8132</v>
      </c>
      <c r="C652" s="28" t="s">
        <v>8132</v>
      </c>
      <c r="D652" s="29" t="s">
        <v>8133</v>
      </c>
      <c r="E652" s="29"/>
      <c r="F652" s="30"/>
      <c r="G652" s="30"/>
      <c r="H652" s="31"/>
      <c r="I652" s="30"/>
      <c r="J652" s="30"/>
      <c r="K652" s="31"/>
      <c r="L652" s="32" t="s">
        <v>8091</v>
      </c>
      <c r="M652" s="33">
        <v>27.802877548915689</v>
      </c>
      <c r="N652" s="32">
        <v>11</v>
      </c>
      <c r="O652" s="32" t="s">
        <v>3152</v>
      </c>
      <c r="P652" s="32" t="s">
        <v>3155</v>
      </c>
      <c r="Q652" s="37" t="s">
        <v>5739</v>
      </c>
      <c r="R652" s="28">
        <v>4</v>
      </c>
      <c r="S652" s="35"/>
      <c r="T652" s="36" t="s">
        <v>8128</v>
      </c>
    </row>
    <row r="653" spans="1:20" s="14" customFormat="1" ht="12" x14ac:dyDescent="0.2">
      <c r="A653" s="28">
        <v>648</v>
      </c>
      <c r="B653" s="28" t="s">
        <v>8132</v>
      </c>
      <c r="C653" s="28" t="s">
        <v>8132</v>
      </c>
      <c r="D653" s="29" t="s">
        <v>8133</v>
      </c>
      <c r="E653" s="29"/>
      <c r="F653" s="30"/>
      <c r="G653" s="30"/>
      <c r="H653" s="31"/>
      <c r="I653" s="30"/>
      <c r="J653" s="30"/>
      <c r="K653" s="31"/>
      <c r="L653" s="32" t="s">
        <v>8091</v>
      </c>
      <c r="M653" s="33">
        <v>28.284341958108289</v>
      </c>
      <c r="N653" s="32">
        <v>11</v>
      </c>
      <c r="O653" s="32" t="s">
        <v>3152</v>
      </c>
      <c r="P653" s="32" t="s">
        <v>3155</v>
      </c>
      <c r="Q653" s="37" t="s">
        <v>5739</v>
      </c>
      <c r="R653" s="28">
        <v>4</v>
      </c>
      <c r="S653" s="35"/>
      <c r="T653" s="36" t="s">
        <v>8128</v>
      </c>
    </row>
    <row r="654" spans="1:20" s="14" customFormat="1" ht="12" x14ac:dyDescent="0.2">
      <c r="A654" s="28">
        <v>649</v>
      </c>
      <c r="B654" s="28" t="s">
        <v>8132</v>
      </c>
      <c r="C654" s="28" t="s">
        <v>8132</v>
      </c>
      <c r="D654" s="29" t="s">
        <v>8133</v>
      </c>
      <c r="E654" s="29"/>
      <c r="F654" s="30"/>
      <c r="G654" s="30"/>
      <c r="H654" s="31"/>
      <c r="I654" s="30"/>
      <c r="J654" s="30"/>
      <c r="K654" s="31"/>
      <c r="L654" s="32" t="s">
        <v>8091</v>
      </c>
      <c r="M654" s="33">
        <v>29.068883707497267</v>
      </c>
      <c r="N654" s="32">
        <v>11</v>
      </c>
      <c r="O654" s="32" t="s">
        <v>3152</v>
      </c>
      <c r="P654" s="32" t="s">
        <v>3155</v>
      </c>
      <c r="Q654" s="37" t="s">
        <v>5739</v>
      </c>
      <c r="R654" s="28">
        <v>4</v>
      </c>
      <c r="S654" s="35"/>
      <c r="T654" s="36" t="s">
        <v>8128</v>
      </c>
    </row>
    <row r="655" spans="1:20" s="14" customFormat="1" ht="12" x14ac:dyDescent="0.2">
      <c r="A655" s="28">
        <v>650</v>
      </c>
      <c r="B655" s="28" t="s">
        <v>8132</v>
      </c>
      <c r="C655" s="28" t="s">
        <v>8132</v>
      </c>
      <c r="D655" s="29" t="s">
        <v>8133</v>
      </c>
      <c r="E655" s="29"/>
      <c r="F655" s="30"/>
      <c r="G655" s="30"/>
      <c r="H655" s="31"/>
      <c r="I655" s="30"/>
      <c r="J655" s="30"/>
      <c r="K655" s="31"/>
      <c r="L655" s="32" t="s">
        <v>8091</v>
      </c>
      <c r="M655" s="33">
        <v>23.430685009514686</v>
      </c>
      <c r="N655" s="32">
        <v>11</v>
      </c>
      <c r="O655" s="32" t="s">
        <v>3152</v>
      </c>
      <c r="P655" s="32" t="s">
        <v>3155</v>
      </c>
      <c r="Q655" s="37" t="s">
        <v>5739</v>
      </c>
      <c r="R655" s="28">
        <v>4</v>
      </c>
      <c r="S655" s="35"/>
      <c r="T655" s="36" t="s">
        <v>8128</v>
      </c>
    </row>
    <row r="656" spans="1:20" s="14" customFormat="1" ht="12" x14ac:dyDescent="0.2">
      <c r="A656" s="28">
        <v>651</v>
      </c>
      <c r="B656" s="28" t="s">
        <v>8132</v>
      </c>
      <c r="C656" s="28" t="s">
        <v>8132</v>
      </c>
      <c r="D656" s="29" t="s">
        <v>8133</v>
      </c>
      <c r="E656" s="29"/>
      <c r="F656" s="30"/>
      <c r="G656" s="30"/>
      <c r="H656" s="31"/>
      <c r="I656" s="30"/>
      <c r="J656" s="30"/>
      <c r="K656" s="31"/>
      <c r="L656" s="32" t="s">
        <v>8091</v>
      </c>
      <c r="M656" s="33">
        <v>29.732137494637012</v>
      </c>
      <c r="N656" s="32">
        <v>11</v>
      </c>
      <c r="O656" s="32" t="s">
        <v>3152</v>
      </c>
      <c r="P656" s="32" t="s">
        <v>3155</v>
      </c>
      <c r="Q656" s="37" t="s">
        <v>5739</v>
      </c>
      <c r="R656" s="28">
        <v>4</v>
      </c>
      <c r="S656" s="35"/>
      <c r="T656" s="36" t="s">
        <v>8128</v>
      </c>
    </row>
    <row r="657" spans="1:20" s="14" customFormat="1" ht="12" x14ac:dyDescent="0.2">
      <c r="A657" s="28">
        <v>652</v>
      </c>
      <c r="B657" s="28" t="s">
        <v>8132</v>
      </c>
      <c r="C657" s="28" t="s">
        <v>8132</v>
      </c>
      <c r="D657" s="29" t="s">
        <v>8133</v>
      </c>
      <c r="E657" s="29"/>
      <c r="F657" s="30"/>
      <c r="G657" s="30"/>
      <c r="H657" s="31"/>
      <c r="I657" s="30"/>
      <c r="J657" s="30"/>
      <c r="K657" s="31"/>
      <c r="L657" s="32" t="s">
        <v>8091</v>
      </c>
      <c r="M657" s="33">
        <v>29.410882339705484</v>
      </c>
      <c r="N657" s="32">
        <v>11</v>
      </c>
      <c r="O657" s="32" t="s">
        <v>3152</v>
      </c>
      <c r="P657" s="32" t="s">
        <v>3155</v>
      </c>
      <c r="Q657" s="37" t="s">
        <v>5739</v>
      </c>
      <c r="R657" s="28">
        <v>4</v>
      </c>
      <c r="S657" s="35"/>
      <c r="T657" s="36" t="s">
        <v>8128</v>
      </c>
    </row>
    <row r="658" spans="1:20" s="14" customFormat="1" ht="12" x14ac:dyDescent="0.2">
      <c r="A658" s="28">
        <v>653</v>
      </c>
      <c r="B658" s="28" t="s">
        <v>8132</v>
      </c>
      <c r="C658" s="28" t="s">
        <v>8132</v>
      </c>
      <c r="D658" s="29" t="s">
        <v>8133</v>
      </c>
      <c r="E658" s="29"/>
      <c r="F658" s="30"/>
      <c r="G658" s="30"/>
      <c r="H658" s="31"/>
      <c r="I658" s="30"/>
      <c r="J658" s="30"/>
      <c r="K658" s="31"/>
      <c r="L658" s="32" t="s">
        <v>8091</v>
      </c>
      <c r="M658" s="33">
        <v>26.907181197773745</v>
      </c>
      <c r="N658" s="32">
        <v>11</v>
      </c>
      <c r="O658" s="32" t="s">
        <v>3152</v>
      </c>
      <c r="P658" s="32" t="s">
        <v>3155</v>
      </c>
      <c r="Q658" s="37" t="s">
        <v>5739</v>
      </c>
      <c r="R658" s="28">
        <v>4</v>
      </c>
      <c r="S658" s="35"/>
      <c r="T658" s="36" t="s">
        <v>8128</v>
      </c>
    </row>
    <row r="659" spans="1:20" s="14" customFormat="1" ht="12" x14ac:dyDescent="0.2">
      <c r="A659" s="28">
        <v>654</v>
      </c>
      <c r="B659" s="28" t="s">
        <v>8132</v>
      </c>
      <c r="C659" s="28" t="s">
        <v>8132</v>
      </c>
      <c r="D659" s="29" t="s">
        <v>8133</v>
      </c>
      <c r="E659" s="29"/>
      <c r="F659" s="30"/>
      <c r="G659" s="30"/>
      <c r="H659" s="31"/>
      <c r="I659" s="30"/>
      <c r="J659" s="30"/>
      <c r="K659" s="31"/>
      <c r="L659" s="32" t="s">
        <v>8091</v>
      </c>
      <c r="M659" s="33">
        <v>28.319678670673497</v>
      </c>
      <c r="N659" s="32">
        <v>11</v>
      </c>
      <c r="O659" s="32" t="s">
        <v>3152</v>
      </c>
      <c r="P659" s="32" t="s">
        <v>3155</v>
      </c>
      <c r="Q659" s="37" t="s">
        <v>5739</v>
      </c>
      <c r="R659" s="28">
        <v>4</v>
      </c>
      <c r="S659" s="35"/>
      <c r="T659" s="36" t="s">
        <v>8128</v>
      </c>
    </row>
    <row r="660" spans="1:20" s="14" customFormat="1" ht="12" x14ac:dyDescent="0.2">
      <c r="A660" s="28">
        <v>655</v>
      </c>
      <c r="B660" s="28" t="s">
        <v>8132</v>
      </c>
      <c r="C660" s="28" t="s">
        <v>8132</v>
      </c>
      <c r="D660" s="29" t="s">
        <v>8133</v>
      </c>
      <c r="E660" s="29"/>
      <c r="F660" s="30"/>
      <c r="G660" s="30"/>
      <c r="H660" s="31"/>
      <c r="I660" s="30"/>
      <c r="J660" s="30"/>
      <c r="K660" s="31"/>
      <c r="L660" s="32" t="s">
        <v>8091</v>
      </c>
      <c r="M660" s="33">
        <v>28.3196716083281</v>
      </c>
      <c r="N660" s="32">
        <v>11</v>
      </c>
      <c r="O660" s="32" t="s">
        <v>3152</v>
      </c>
      <c r="P660" s="32" t="s">
        <v>3155</v>
      </c>
      <c r="Q660" s="37" t="s">
        <v>5739</v>
      </c>
      <c r="R660" s="28">
        <v>4</v>
      </c>
      <c r="S660" s="35"/>
      <c r="T660" s="36" t="s">
        <v>8128</v>
      </c>
    </row>
    <row r="661" spans="1:20" s="14" customFormat="1" ht="12" x14ac:dyDescent="0.2">
      <c r="A661" s="28">
        <v>656</v>
      </c>
      <c r="B661" s="28" t="s">
        <v>8132</v>
      </c>
      <c r="C661" s="28" t="s">
        <v>8132</v>
      </c>
      <c r="D661" s="29" t="s">
        <v>8133</v>
      </c>
      <c r="E661" s="29"/>
      <c r="F661" s="30"/>
      <c r="G661" s="30"/>
      <c r="H661" s="31"/>
      <c r="I661" s="30"/>
      <c r="J661" s="30"/>
      <c r="K661" s="31"/>
      <c r="L661" s="32" t="s">
        <v>8091</v>
      </c>
      <c r="M661" s="33">
        <v>27.459005808934457</v>
      </c>
      <c r="N661" s="32">
        <v>11</v>
      </c>
      <c r="O661" s="32" t="s">
        <v>3152</v>
      </c>
      <c r="P661" s="32" t="s">
        <v>3155</v>
      </c>
      <c r="Q661" s="37" t="s">
        <v>5739</v>
      </c>
      <c r="R661" s="28">
        <v>4</v>
      </c>
      <c r="S661" s="35"/>
      <c r="T661" s="36" t="s">
        <v>8128</v>
      </c>
    </row>
    <row r="662" spans="1:20" s="14" customFormat="1" ht="12" x14ac:dyDescent="0.2">
      <c r="A662" s="28">
        <v>657</v>
      </c>
      <c r="B662" s="28" t="s">
        <v>8132</v>
      </c>
      <c r="C662" s="28" t="s">
        <v>8132</v>
      </c>
      <c r="D662" s="29" t="s">
        <v>8133</v>
      </c>
      <c r="E662" s="29"/>
      <c r="F662" s="30"/>
      <c r="G662" s="30"/>
      <c r="H662" s="31"/>
      <c r="I662" s="30"/>
      <c r="J662" s="30"/>
      <c r="K662" s="31"/>
      <c r="L662" s="32" t="s">
        <v>8091</v>
      </c>
      <c r="M662" s="33">
        <v>25.495097567963924</v>
      </c>
      <c r="N662" s="32">
        <v>11</v>
      </c>
      <c r="O662" s="32" t="s">
        <v>3152</v>
      </c>
      <c r="P662" s="32" t="s">
        <v>3155</v>
      </c>
      <c r="Q662" s="37" t="s">
        <v>5739</v>
      </c>
      <c r="R662" s="28">
        <v>4</v>
      </c>
      <c r="S662" s="35"/>
      <c r="T662" s="36" t="s">
        <v>8128</v>
      </c>
    </row>
    <row r="663" spans="1:20" s="14" customFormat="1" ht="12" x14ac:dyDescent="0.2">
      <c r="A663" s="28">
        <v>658</v>
      </c>
      <c r="B663" s="28" t="s">
        <v>8132</v>
      </c>
      <c r="C663" s="28" t="s">
        <v>8132</v>
      </c>
      <c r="D663" s="29" t="s">
        <v>8133</v>
      </c>
      <c r="E663" s="29"/>
      <c r="F663" s="30"/>
      <c r="G663" s="30"/>
      <c r="H663" s="31"/>
      <c r="I663" s="30"/>
      <c r="J663" s="30"/>
      <c r="K663" s="31"/>
      <c r="L663" s="32" t="s">
        <v>8091</v>
      </c>
      <c r="M663" s="33">
        <v>30.805843601498726</v>
      </c>
      <c r="N663" s="32">
        <v>11</v>
      </c>
      <c r="O663" s="32" t="s">
        <v>3152</v>
      </c>
      <c r="P663" s="32" t="s">
        <v>3155</v>
      </c>
      <c r="Q663" s="37" t="s">
        <v>5739</v>
      </c>
      <c r="R663" s="28">
        <v>4</v>
      </c>
      <c r="S663" s="35"/>
      <c r="T663" s="36" t="s">
        <v>8128</v>
      </c>
    </row>
    <row r="664" spans="1:20" s="14" customFormat="1" ht="12" x14ac:dyDescent="0.2">
      <c r="A664" s="28">
        <v>659</v>
      </c>
      <c r="B664" s="28" t="s">
        <v>8132</v>
      </c>
      <c r="C664" s="28" t="s">
        <v>8132</v>
      </c>
      <c r="D664" s="29" t="s">
        <v>8133</v>
      </c>
      <c r="E664" s="29"/>
      <c r="F664" s="30"/>
      <c r="G664" s="30"/>
      <c r="H664" s="31"/>
      <c r="I664" s="30"/>
      <c r="J664" s="30"/>
      <c r="K664" s="31"/>
      <c r="L664" s="32" t="s">
        <v>8091</v>
      </c>
      <c r="M664" s="33">
        <v>27.586228448267445</v>
      </c>
      <c r="N664" s="32">
        <v>11</v>
      </c>
      <c r="O664" s="32" t="s">
        <v>3152</v>
      </c>
      <c r="P664" s="32" t="s">
        <v>3155</v>
      </c>
      <c r="Q664" s="37" t="s">
        <v>5739</v>
      </c>
      <c r="R664" s="28">
        <v>4</v>
      </c>
      <c r="S664" s="35"/>
      <c r="T664" s="36" t="s">
        <v>8128</v>
      </c>
    </row>
    <row r="665" spans="1:20" s="14" customFormat="1" ht="12" x14ac:dyDescent="0.2">
      <c r="A665" s="28">
        <v>660</v>
      </c>
      <c r="B665" s="28" t="s">
        <v>8132</v>
      </c>
      <c r="C665" s="28" t="s">
        <v>8132</v>
      </c>
      <c r="D665" s="29" t="s">
        <v>8133</v>
      </c>
      <c r="E665" s="29"/>
      <c r="F665" s="30"/>
      <c r="G665" s="30"/>
      <c r="H665" s="31"/>
      <c r="I665" s="30"/>
      <c r="J665" s="30"/>
      <c r="K665" s="31"/>
      <c r="L665" s="32" t="s">
        <v>8091</v>
      </c>
      <c r="M665" s="33">
        <v>66.610751384616961</v>
      </c>
      <c r="N665" s="32">
        <v>11</v>
      </c>
      <c r="O665" s="32" t="s">
        <v>3152</v>
      </c>
      <c r="P665" s="32" t="s">
        <v>3155</v>
      </c>
      <c r="Q665" s="37" t="s">
        <v>5739</v>
      </c>
      <c r="R665" s="28">
        <v>4</v>
      </c>
      <c r="S665" s="35"/>
      <c r="T665" s="36" t="s">
        <v>8128</v>
      </c>
    </row>
    <row r="666" spans="1:20" s="14" customFormat="1" ht="12" x14ac:dyDescent="0.2">
      <c r="A666" s="28">
        <v>661</v>
      </c>
      <c r="B666" s="28" t="s">
        <v>8132</v>
      </c>
      <c r="C666" s="28" t="s">
        <v>8132</v>
      </c>
      <c r="D666" s="29" t="s">
        <v>8133</v>
      </c>
      <c r="E666" s="29"/>
      <c r="F666" s="30"/>
      <c r="G666" s="30"/>
      <c r="H666" s="31"/>
      <c r="I666" s="30"/>
      <c r="J666" s="30"/>
      <c r="K666" s="31"/>
      <c r="L666" s="32" t="s">
        <v>8091</v>
      </c>
      <c r="M666" s="33">
        <v>24.207436873820409</v>
      </c>
      <c r="N666" s="32">
        <v>11</v>
      </c>
      <c r="O666" s="32" t="s">
        <v>3152</v>
      </c>
      <c r="P666" s="32" t="s">
        <v>3155</v>
      </c>
      <c r="Q666" s="37" t="s">
        <v>5739</v>
      </c>
      <c r="R666" s="28">
        <v>4</v>
      </c>
      <c r="S666" s="35"/>
      <c r="T666" s="36" t="s">
        <v>8128</v>
      </c>
    </row>
    <row r="667" spans="1:20" s="14" customFormat="1" ht="12" x14ac:dyDescent="0.2">
      <c r="A667" s="28">
        <v>662</v>
      </c>
      <c r="B667" s="28" t="s">
        <v>8132</v>
      </c>
      <c r="C667" s="28" t="s">
        <v>8132</v>
      </c>
      <c r="D667" s="29" t="s">
        <v>8133</v>
      </c>
      <c r="E667" s="29"/>
      <c r="F667" s="30"/>
      <c r="G667" s="30"/>
      <c r="H667" s="31"/>
      <c r="I667" s="30"/>
      <c r="J667" s="30"/>
      <c r="K667" s="31"/>
      <c r="L667" s="32" t="s">
        <v>8092</v>
      </c>
      <c r="M667" s="33">
        <v>50.695534794666692</v>
      </c>
      <c r="N667" s="32">
        <v>13</v>
      </c>
      <c r="O667" s="32" t="s">
        <v>3152</v>
      </c>
      <c r="P667" s="32" t="s">
        <v>3155</v>
      </c>
      <c r="Q667" s="37" t="s">
        <v>5698</v>
      </c>
      <c r="R667" s="28">
        <v>1</v>
      </c>
      <c r="S667" s="35"/>
      <c r="T667" s="36" t="s">
        <v>8128</v>
      </c>
    </row>
    <row r="668" spans="1:20" s="14" customFormat="1" ht="12" x14ac:dyDescent="0.2">
      <c r="A668" s="28">
        <v>663</v>
      </c>
      <c r="B668" s="28" t="s">
        <v>8132</v>
      </c>
      <c r="C668" s="28" t="s">
        <v>8132</v>
      </c>
      <c r="D668" s="29" t="s">
        <v>8133</v>
      </c>
      <c r="E668" s="29"/>
      <c r="F668" s="30"/>
      <c r="G668" s="30"/>
      <c r="H668" s="31"/>
      <c r="I668" s="30"/>
      <c r="J668" s="30"/>
      <c r="K668" s="31"/>
      <c r="L668" s="32" t="s">
        <v>8092</v>
      </c>
      <c r="M668" s="33">
        <v>16.777189867281614</v>
      </c>
      <c r="N668" s="32">
        <v>13</v>
      </c>
      <c r="O668" s="32" t="s">
        <v>3152</v>
      </c>
      <c r="P668" s="32" t="s">
        <v>3155</v>
      </c>
      <c r="Q668" s="37" t="s">
        <v>5698</v>
      </c>
      <c r="R668" s="28">
        <v>1</v>
      </c>
      <c r="S668" s="35"/>
      <c r="T668" s="36" t="s">
        <v>8128</v>
      </c>
    </row>
    <row r="669" spans="1:20" s="14" customFormat="1" ht="12" x14ac:dyDescent="0.2">
      <c r="A669" s="28">
        <v>664</v>
      </c>
      <c r="B669" s="28" t="s">
        <v>8132</v>
      </c>
      <c r="C669" s="28" t="s">
        <v>8132</v>
      </c>
      <c r="D669" s="29" t="s">
        <v>8133</v>
      </c>
      <c r="E669" s="29"/>
      <c r="F669" s="30"/>
      <c r="G669" s="30"/>
      <c r="H669" s="31"/>
      <c r="I669" s="30"/>
      <c r="J669" s="30"/>
      <c r="K669" s="31"/>
      <c r="L669" s="32" t="s">
        <v>8092</v>
      </c>
      <c r="M669" s="33">
        <v>63.94133536868754</v>
      </c>
      <c r="N669" s="32">
        <v>13</v>
      </c>
      <c r="O669" s="32" t="s">
        <v>3152</v>
      </c>
      <c r="P669" s="32" t="s">
        <v>3155</v>
      </c>
      <c r="Q669" s="37" t="s">
        <v>5698</v>
      </c>
      <c r="R669" s="28">
        <v>1</v>
      </c>
      <c r="S669" s="35"/>
      <c r="T669" s="36" t="s">
        <v>8128</v>
      </c>
    </row>
    <row r="670" spans="1:20" s="14" customFormat="1" ht="12" x14ac:dyDescent="0.2">
      <c r="A670" s="28">
        <v>665</v>
      </c>
      <c r="B670" s="28" t="s">
        <v>3151</v>
      </c>
      <c r="C670" s="28" t="s">
        <v>3151</v>
      </c>
      <c r="D670" s="29" t="s">
        <v>8129</v>
      </c>
      <c r="E670" s="29"/>
      <c r="F670" s="30"/>
      <c r="G670" s="30"/>
      <c r="H670" s="31"/>
      <c r="I670" s="30"/>
      <c r="J670" s="30"/>
      <c r="K670" s="31"/>
      <c r="L670" s="32" t="s">
        <v>8092</v>
      </c>
      <c r="M670" s="33">
        <v>31.575306807693888</v>
      </c>
      <c r="N670" s="32">
        <v>13</v>
      </c>
      <c r="O670" s="32" t="s">
        <v>3152</v>
      </c>
      <c r="P670" s="32" t="s">
        <v>3155</v>
      </c>
      <c r="Q670" s="37" t="s">
        <v>5698</v>
      </c>
      <c r="R670" s="28">
        <v>1</v>
      </c>
      <c r="S670" s="35"/>
      <c r="T670" s="36" t="s">
        <v>8128</v>
      </c>
    </row>
    <row r="671" spans="1:20" s="14" customFormat="1" ht="12" x14ac:dyDescent="0.2">
      <c r="A671" s="28">
        <v>666</v>
      </c>
      <c r="B671" s="28" t="s">
        <v>3151</v>
      </c>
      <c r="C671" s="28" t="s">
        <v>3151</v>
      </c>
      <c r="D671" s="29" t="s">
        <v>8129</v>
      </c>
      <c r="E671" s="29"/>
      <c r="F671" s="30"/>
      <c r="G671" s="30"/>
      <c r="H671" s="31"/>
      <c r="I671" s="30"/>
      <c r="J671" s="30"/>
      <c r="K671" s="31"/>
      <c r="L671" s="32" t="s">
        <v>8092</v>
      </c>
      <c r="M671" s="33">
        <v>29.614283715804227</v>
      </c>
      <c r="N671" s="32">
        <v>15</v>
      </c>
      <c r="O671" s="32" t="s">
        <v>3152</v>
      </c>
      <c r="P671" s="32" t="s">
        <v>3155</v>
      </c>
      <c r="Q671" s="37" t="s">
        <v>5706</v>
      </c>
      <c r="R671" s="28">
        <v>1</v>
      </c>
      <c r="S671" s="35"/>
      <c r="T671" s="36" t="s">
        <v>8128</v>
      </c>
    </row>
    <row r="672" spans="1:20" s="14" customFormat="1" ht="12" x14ac:dyDescent="0.2">
      <c r="A672" s="28">
        <v>667</v>
      </c>
      <c r="B672" s="28" t="s">
        <v>3151</v>
      </c>
      <c r="C672" s="28" t="s">
        <v>3151</v>
      </c>
      <c r="D672" s="29" t="s">
        <v>8129</v>
      </c>
      <c r="E672" s="29"/>
      <c r="F672" s="30"/>
      <c r="G672" s="30"/>
      <c r="H672" s="31"/>
      <c r="I672" s="30"/>
      <c r="J672" s="30"/>
      <c r="K672" s="31"/>
      <c r="L672" s="32" t="s">
        <v>8092</v>
      </c>
      <c r="M672" s="33">
        <v>28.160156249912976</v>
      </c>
      <c r="N672" s="32">
        <v>15</v>
      </c>
      <c r="O672" s="32" t="s">
        <v>3152</v>
      </c>
      <c r="P672" s="32" t="s">
        <v>3155</v>
      </c>
      <c r="Q672" s="37" t="s">
        <v>5706</v>
      </c>
      <c r="R672" s="28">
        <v>1</v>
      </c>
      <c r="S672" s="35"/>
      <c r="T672" s="36" t="s">
        <v>8128</v>
      </c>
    </row>
    <row r="673" spans="1:20" s="14" customFormat="1" ht="12" x14ac:dyDescent="0.2">
      <c r="A673" s="28">
        <v>668</v>
      </c>
      <c r="B673" s="28" t="s">
        <v>3151</v>
      </c>
      <c r="C673" s="28" t="s">
        <v>3151</v>
      </c>
      <c r="D673" s="29" t="s">
        <v>8129</v>
      </c>
      <c r="E673" s="29"/>
      <c r="F673" s="30"/>
      <c r="G673" s="30"/>
      <c r="H673" s="31"/>
      <c r="I673" s="30"/>
      <c r="J673" s="30"/>
      <c r="K673" s="31"/>
      <c r="L673" s="32" t="s">
        <v>8092</v>
      </c>
      <c r="M673" s="33">
        <v>32.557641192199412</v>
      </c>
      <c r="N673" s="32">
        <v>15</v>
      </c>
      <c r="O673" s="32" t="s">
        <v>3152</v>
      </c>
      <c r="P673" s="32" t="s">
        <v>3155</v>
      </c>
      <c r="Q673" s="37" t="s">
        <v>5706</v>
      </c>
      <c r="R673" s="28">
        <v>1</v>
      </c>
      <c r="S673" s="35"/>
      <c r="T673" s="36" t="s">
        <v>8128</v>
      </c>
    </row>
    <row r="674" spans="1:20" s="14" customFormat="1" ht="12" x14ac:dyDescent="0.2">
      <c r="A674" s="28">
        <v>669</v>
      </c>
      <c r="B674" s="28" t="s">
        <v>3151</v>
      </c>
      <c r="C674" s="28" t="s">
        <v>3151</v>
      </c>
      <c r="D674" s="29" t="s">
        <v>8129</v>
      </c>
      <c r="E674" s="29"/>
      <c r="F674" s="30"/>
      <c r="G674" s="30"/>
      <c r="H674" s="31"/>
      <c r="I674" s="30"/>
      <c r="J674" s="30"/>
      <c r="K674" s="31"/>
      <c r="L674" s="32" t="s">
        <v>8092</v>
      </c>
      <c r="M674" s="33">
        <v>27.166155414412248</v>
      </c>
      <c r="N674" s="32">
        <v>15</v>
      </c>
      <c r="O674" s="32" t="s">
        <v>3152</v>
      </c>
      <c r="P674" s="32" t="s">
        <v>3155</v>
      </c>
      <c r="Q674" s="37" t="s">
        <v>5706</v>
      </c>
      <c r="R674" s="28">
        <v>1</v>
      </c>
      <c r="S674" s="35"/>
      <c r="T674" s="36" t="s">
        <v>8128</v>
      </c>
    </row>
    <row r="675" spans="1:20" s="14" customFormat="1" ht="12" x14ac:dyDescent="0.2">
      <c r="A675" s="28">
        <v>670</v>
      </c>
      <c r="B675" s="28" t="s">
        <v>3151</v>
      </c>
      <c r="C675" s="28" t="s">
        <v>3151</v>
      </c>
      <c r="D675" s="29" t="s">
        <v>8129</v>
      </c>
      <c r="E675" s="29"/>
      <c r="F675" s="30"/>
      <c r="G675" s="30"/>
      <c r="H675" s="31"/>
      <c r="I675" s="30"/>
      <c r="J675" s="30"/>
      <c r="K675" s="31"/>
      <c r="L675" s="32" t="s">
        <v>8092</v>
      </c>
      <c r="M675" s="33">
        <v>34.525468860082199</v>
      </c>
      <c r="N675" s="32">
        <v>15</v>
      </c>
      <c r="O675" s="32" t="s">
        <v>3152</v>
      </c>
      <c r="P675" s="32" t="s">
        <v>3155</v>
      </c>
      <c r="Q675" s="37" t="s">
        <v>5706</v>
      </c>
      <c r="R675" s="28">
        <v>1</v>
      </c>
      <c r="S675" s="35"/>
      <c r="T675" s="36" t="s">
        <v>8128</v>
      </c>
    </row>
    <row r="676" spans="1:20" s="14" customFormat="1" ht="12" x14ac:dyDescent="0.2">
      <c r="A676" s="28">
        <v>671</v>
      </c>
      <c r="B676" s="28" t="s">
        <v>3151</v>
      </c>
      <c r="C676" s="28" t="s">
        <v>3151</v>
      </c>
      <c r="D676" s="29" t="s">
        <v>8129</v>
      </c>
      <c r="E676" s="29"/>
      <c r="F676" s="30"/>
      <c r="G676" s="30"/>
      <c r="H676" s="31"/>
      <c r="I676" s="30"/>
      <c r="J676" s="30"/>
      <c r="K676" s="31"/>
      <c r="L676" s="32" t="s">
        <v>8092</v>
      </c>
      <c r="M676" s="33">
        <v>26.076702246043581</v>
      </c>
      <c r="N676" s="32">
        <v>15</v>
      </c>
      <c r="O676" s="32" t="s">
        <v>3152</v>
      </c>
      <c r="P676" s="32" t="s">
        <v>3155</v>
      </c>
      <c r="Q676" s="37" t="s">
        <v>5706</v>
      </c>
      <c r="R676" s="28">
        <v>1</v>
      </c>
      <c r="S676" s="35"/>
      <c r="T676" s="36" t="s">
        <v>8128</v>
      </c>
    </row>
    <row r="677" spans="1:20" s="14" customFormat="1" ht="12" x14ac:dyDescent="0.2">
      <c r="A677" s="28">
        <v>672</v>
      </c>
      <c r="B677" s="28" t="s">
        <v>3151</v>
      </c>
      <c r="C677" s="28" t="s">
        <v>3151</v>
      </c>
      <c r="D677" s="29" t="s">
        <v>8129</v>
      </c>
      <c r="E677" s="29"/>
      <c r="F677" s="30"/>
      <c r="G677" s="30"/>
      <c r="H677" s="31"/>
      <c r="I677" s="30"/>
      <c r="J677" s="30"/>
      <c r="K677" s="31"/>
      <c r="L677" s="32" t="s">
        <v>8092</v>
      </c>
      <c r="M677" s="33">
        <v>31.780497164141408</v>
      </c>
      <c r="N677" s="32">
        <v>15</v>
      </c>
      <c r="O677" s="32" t="s">
        <v>3152</v>
      </c>
      <c r="P677" s="32" t="s">
        <v>3155</v>
      </c>
      <c r="Q677" s="37" t="s">
        <v>5706</v>
      </c>
      <c r="R677" s="28">
        <v>1</v>
      </c>
      <c r="S677" s="35"/>
      <c r="T677" s="36" t="s">
        <v>8128</v>
      </c>
    </row>
    <row r="678" spans="1:20" s="14" customFormat="1" ht="12" x14ac:dyDescent="0.2">
      <c r="A678" s="28">
        <v>673</v>
      </c>
      <c r="B678" s="28" t="s">
        <v>3151</v>
      </c>
      <c r="C678" s="28" t="s">
        <v>3151</v>
      </c>
      <c r="D678" s="29" t="s">
        <v>8129</v>
      </c>
      <c r="E678" s="29"/>
      <c r="F678" s="30"/>
      <c r="G678" s="30"/>
      <c r="H678" s="31"/>
      <c r="I678" s="30"/>
      <c r="J678" s="30"/>
      <c r="K678" s="31"/>
      <c r="L678" s="32" t="s">
        <v>8092</v>
      </c>
      <c r="M678" s="33">
        <v>26.305892875931811</v>
      </c>
      <c r="N678" s="32">
        <v>15</v>
      </c>
      <c r="O678" s="32" t="s">
        <v>3152</v>
      </c>
      <c r="P678" s="32" t="s">
        <v>3155</v>
      </c>
      <c r="Q678" s="37" t="s">
        <v>5706</v>
      </c>
      <c r="R678" s="28">
        <v>1</v>
      </c>
      <c r="S678" s="35"/>
      <c r="T678" s="36" t="s">
        <v>8128</v>
      </c>
    </row>
    <row r="679" spans="1:20" s="14" customFormat="1" ht="12" x14ac:dyDescent="0.2">
      <c r="A679" s="28">
        <v>674</v>
      </c>
      <c r="B679" s="28" t="s">
        <v>3151</v>
      </c>
      <c r="C679" s="28" t="s">
        <v>3151</v>
      </c>
      <c r="D679" s="29" t="s">
        <v>8129</v>
      </c>
      <c r="E679" s="29"/>
      <c r="F679" s="30"/>
      <c r="G679" s="30"/>
      <c r="H679" s="31"/>
      <c r="I679" s="30"/>
      <c r="J679" s="30"/>
      <c r="K679" s="31"/>
      <c r="L679" s="32" t="s">
        <v>8092</v>
      </c>
      <c r="M679" s="33">
        <v>31.256999216175569</v>
      </c>
      <c r="N679" s="32">
        <v>15</v>
      </c>
      <c r="O679" s="32" t="s">
        <v>3152</v>
      </c>
      <c r="P679" s="32" t="s">
        <v>3155</v>
      </c>
      <c r="Q679" s="37" t="s">
        <v>5706</v>
      </c>
      <c r="R679" s="28">
        <v>1</v>
      </c>
      <c r="S679" s="35"/>
      <c r="T679" s="36" t="s">
        <v>8128</v>
      </c>
    </row>
    <row r="680" spans="1:20" s="14" customFormat="1" ht="12" x14ac:dyDescent="0.2">
      <c r="A680" s="28">
        <v>675</v>
      </c>
      <c r="B680" s="28" t="s">
        <v>3151</v>
      </c>
      <c r="C680" s="28" t="s">
        <v>3151</v>
      </c>
      <c r="D680" s="29" t="s">
        <v>8129</v>
      </c>
      <c r="E680" s="29"/>
      <c r="F680" s="30"/>
      <c r="G680" s="30"/>
      <c r="H680" s="31"/>
      <c r="I680" s="30"/>
      <c r="J680" s="30"/>
      <c r="K680" s="31"/>
      <c r="L680" s="32" t="s">
        <v>8092</v>
      </c>
      <c r="M680" s="33">
        <v>84.480767041972342</v>
      </c>
      <c r="N680" s="32">
        <v>15</v>
      </c>
      <c r="O680" s="32" t="s">
        <v>3152</v>
      </c>
      <c r="P680" s="32" t="s">
        <v>3155</v>
      </c>
      <c r="Q680" s="37" t="s">
        <v>5706</v>
      </c>
      <c r="R680" s="28">
        <v>1</v>
      </c>
      <c r="S680" s="35"/>
      <c r="T680" s="36" t="s">
        <v>8128</v>
      </c>
    </row>
    <row r="681" spans="1:20" s="14" customFormat="1" ht="12" x14ac:dyDescent="0.2">
      <c r="A681" s="28">
        <v>676</v>
      </c>
      <c r="B681" s="28" t="s">
        <v>3151</v>
      </c>
      <c r="C681" s="28" t="s">
        <v>3151</v>
      </c>
      <c r="D681" s="29" t="s">
        <v>8129</v>
      </c>
      <c r="E681" s="29"/>
      <c r="F681" s="30"/>
      <c r="G681" s="30"/>
      <c r="H681" s="31"/>
      <c r="I681" s="30"/>
      <c r="J681" s="30"/>
      <c r="K681" s="31"/>
      <c r="L681" s="32" t="s">
        <v>8092</v>
      </c>
      <c r="M681" s="33">
        <v>19.416487838947599</v>
      </c>
      <c r="N681" s="32">
        <v>15</v>
      </c>
      <c r="O681" s="32" t="s">
        <v>3152</v>
      </c>
      <c r="P681" s="32" t="s">
        <v>3155</v>
      </c>
      <c r="Q681" s="37" t="s">
        <v>5706</v>
      </c>
      <c r="R681" s="28">
        <v>1</v>
      </c>
      <c r="S681" s="35"/>
      <c r="T681" s="36" t="s">
        <v>8128</v>
      </c>
    </row>
    <row r="682" spans="1:20" s="14" customFormat="1" ht="12" x14ac:dyDescent="0.2">
      <c r="A682" s="28">
        <v>677</v>
      </c>
      <c r="B682" s="28" t="s">
        <v>3151</v>
      </c>
      <c r="C682" s="28" t="s">
        <v>3151</v>
      </c>
      <c r="D682" s="29" t="s">
        <v>8129</v>
      </c>
      <c r="E682" s="29"/>
      <c r="F682" s="30"/>
      <c r="G682" s="30"/>
      <c r="H682" s="31"/>
      <c r="I682" s="30"/>
      <c r="J682" s="30"/>
      <c r="K682" s="31"/>
      <c r="L682" s="32" t="s">
        <v>8092</v>
      </c>
      <c r="M682" s="33">
        <v>38.600518131237564</v>
      </c>
      <c r="N682" s="32">
        <v>15</v>
      </c>
      <c r="O682" s="32" t="s">
        <v>3152</v>
      </c>
      <c r="P682" s="32" t="s">
        <v>3155</v>
      </c>
      <c r="Q682" s="37" t="s">
        <v>5706</v>
      </c>
      <c r="R682" s="28">
        <v>1</v>
      </c>
      <c r="S682" s="35"/>
      <c r="T682" s="36" t="s">
        <v>8128</v>
      </c>
    </row>
    <row r="683" spans="1:20" s="14" customFormat="1" ht="12" x14ac:dyDescent="0.2">
      <c r="A683" s="28">
        <v>678</v>
      </c>
      <c r="B683" s="28" t="s">
        <v>3151</v>
      </c>
      <c r="C683" s="28" t="s">
        <v>3151</v>
      </c>
      <c r="D683" s="29" t="s">
        <v>8129</v>
      </c>
      <c r="E683" s="29"/>
      <c r="F683" s="30"/>
      <c r="G683" s="30"/>
      <c r="H683" s="31"/>
      <c r="I683" s="30"/>
      <c r="J683" s="30"/>
      <c r="K683" s="31"/>
      <c r="L683" s="32" t="s">
        <v>8091</v>
      </c>
      <c r="M683" s="33">
        <v>35.735136770411273</v>
      </c>
      <c r="N683" s="32">
        <v>9</v>
      </c>
      <c r="O683" s="32" t="s">
        <v>3152</v>
      </c>
      <c r="P683" s="32" t="s">
        <v>3155</v>
      </c>
      <c r="Q683" s="37" t="s">
        <v>5735</v>
      </c>
      <c r="R683" s="28">
        <v>4</v>
      </c>
      <c r="S683" s="35"/>
      <c r="T683" s="36" t="s">
        <v>8128</v>
      </c>
    </row>
    <row r="684" spans="1:20" s="14" customFormat="1" ht="12" x14ac:dyDescent="0.2">
      <c r="A684" s="28">
        <v>679</v>
      </c>
      <c r="B684" s="28" t="s">
        <v>3151</v>
      </c>
      <c r="C684" s="28" t="s">
        <v>3151</v>
      </c>
      <c r="D684" s="29" t="s">
        <v>8129</v>
      </c>
      <c r="E684" s="29"/>
      <c r="F684" s="30"/>
      <c r="G684" s="30"/>
      <c r="H684" s="31"/>
      <c r="I684" s="30"/>
      <c r="J684" s="30"/>
      <c r="K684" s="31"/>
      <c r="L684" s="32" t="s">
        <v>8091</v>
      </c>
      <c r="M684" s="33">
        <v>55.081757415681643</v>
      </c>
      <c r="N684" s="32">
        <v>9</v>
      </c>
      <c r="O684" s="32" t="s">
        <v>3152</v>
      </c>
      <c r="P684" s="32" t="s">
        <v>3155</v>
      </c>
      <c r="Q684" s="37" t="s">
        <v>5735</v>
      </c>
      <c r="R684" s="28">
        <v>4</v>
      </c>
      <c r="S684" s="35"/>
      <c r="T684" s="36" t="s">
        <v>8128</v>
      </c>
    </row>
    <row r="685" spans="1:20" s="14" customFormat="1" ht="12" x14ac:dyDescent="0.2">
      <c r="A685" s="28">
        <v>680</v>
      </c>
      <c r="B685" s="28" t="s">
        <v>3151</v>
      </c>
      <c r="C685" s="28" t="s">
        <v>3151</v>
      </c>
      <c r="D685" s="29" t="s">
        <v>8129</v>
      </c>
      <c r="E685" s="29"/>
      <c r="F685" s="30"/>
      <c r="G685" s="30"/>
      <c r="H685" s="31"/>
      <c r="I685" s="30"/>
      <c r="J685" s="30"/>
      <c r="K685" s="31"/>
      <c r="L685" s="32" t="s">
        <v>8091</v>
      </c>
      <c r="M685" s="33">
        <v>62.032249677083293</v>
      </c>
      <c r="N685" s="32">
        <v>9</v>
      </c>
      <c r="O685" s="32" t="s">
        <v>3152</v>
      </c>
      <c r="P685" s="32" t="s">
        <v>3155</v>
      </c>
      <c r="Q685" s="37" t="s">
        <v>5735</v>
      </c>
      <c r="R685" s="28">
        <v>4</v>
      </c>
      <c r="S685" s="35"/>
      <c r="T685" s="36" t="s">
        <v>8128</v>
      </c>
    </row>
    <row r="686" spans="1:20" s="14" customFormat="1" ht="12" x14ac:dyDescent="0.2">
      <c r="A686" s="28">
        <v>681</v>
      </c>
      <c r="B686" s="28" t="s">
        <v>3151</v>
      </c>
      <c r="C686" s="28" t="s">
        <v>3151</v>
      </c>
      <c r="D686" s="29" t="s">
        <v>8129</v>
      </c>
      <c r="E686" s="29"/>
      <c r="F686" s="30"/>
      <c r="G686" s="30"/>
      <c r="H686" s="31"/>
      <c r="I686" s="30"/>
      <c r="J686" s="30"/>
      <c r="K686" s="31"/>
      <c r="L686" s="32" t="s">
        <v>8091</v>
      </c>
      <c r="M686" s="33">
        <v>62.968245965724662</v>
      </c>
      <c r="N686" s="32">
        <v>9</v>
      </c>
      <c r="O686" s="32" t="s">
        <v>3152</v>
      </c>
      <c r="P686" s="32" t="s">
        <v>3155</v>
      </c>
      <c r="Q686" s="37" t="s">
        <v>5735</v>
      </c>
      <c r="R686" s="28">
        <v>4</v>
      </c>
      <c r="S686" s="35"/>
      <c r="T686" s="36" t="s">
        <v>8128</v>
      </c>
    </row>
    <row r="687" spans="1:20" s="14" customFormat="1" ht="12" x14ac:dyDescent="0.2">
      <c r="A687" s="28">
        <v>682</v>
      </c>
      <c r="B687" s="28" t="s">
        <v>3151</v>
      </c>
      <c r="C687" s="28" t="s">
        <v>3151</v>
      </c>
      <c r="D687" s="29" t="s">
        <v>8129</v>
      </c>
      <c r="E687" s="29"/>
      <c r="F687" s="30"/>
      <c r="G687" s="30"/>
      <c r="H687" s="31"/>
      <c r="I687" s="30"/>
      <c r="J687" s="30"/>
      <c r="K687" s="31"/>
      <c r="L687" s="32" t="s">
        <v>8091</v>
      </c>
      <c r="M687" s="33">
        <v>60.876925020897694</v>
      </c>
      <c r="N687" s="32">
        <v>9</v>
      </c>
      <c r="O687" s="32" t="s">
        <v>3152</v>
      </c>
      <c r="P687" s="32" t="s">
        <v>3155</v>
      </c>
      <c r="Q687" s="37" t="s">
        <v>5735</v>
      </c>
      <c r="R687" s="28">
        <v>4</v>
      </c>
      <c r="S687" s="35"/>
      <c r="T687" s="36" t="s">
        <v>8128</v>
      </c>
    </row>
    <row r="688" spans="1:20" s="14" customFormat="1" ht="12" x14ac:dyDescent="0.2">
      <c r="A688" s="28">
        <v>683</v>
      </c>
      <c r="B688" s="28" t="s">
        <v>3151</v>
      </c>
      <c r="C688" s="28" t="s">
        <v>3151</v>
      </c>
      <c r="D688" s="29" t="s">
        <v>8129</v>
      </c>
      <c r="E688" s="29"/>
      <c r="F688" s="30"/>
      <c r="G688" s="30"/>
      <c r="H688" s="31"/>
      <c r="I688" s="30"/>
      <c r="J688" s="30"/>
      <c r="K688" s="31"/>
      <c r="L688" s="32" t="s">
        <v>8091</v>
      </c>
      <c r="M688" s="33">
        <v>70.03577799948161</v>
      </c>
      <c r="N688" s="32">
        <v>9</v>
      </c>
      <c r="O688" s="32" t="s">
        <v>3152</v>
      </c>
      <c r="P688" s="32" t="s">
        <v>3155</v>
      </c>
      <c r="Q688" s="37" t="s">
        <v>5735</v>
      </c>
      <c r="R688" s="28">
        <v>4</v>
      </c>
      <c r="S688" s="35"/>
      <c r="T688" s="36" t="s">
        <v>8128</v>
      </c>
    </row>
    <row r="689" spans="1:20" s="14" customFormat="1" ht="12" x14ac:dyDescent="0.2">
      <c r="A689" s="28">
        <v>684</v>
      </c>
      <c r="B689" s="28" t="s">
        <v>3151</v>
      </c>
      <c r="C689" s="28" t="s">
        <v>3151</v>
      </c>
      <c r="D689" s="29" t="s">
        <v>8129</v>
      </c>
      <c r="E689" s="29"/>
      <c r="F689" s="30"/>
      <c r="G689" s="30"/>
      <c r="H689" s="31"/>
      <c r="I689" s="30"/>
      <c r="J689" s="30"/>
      <c r="K689" s="31"/>
      <c r="L689" s="32" t="s">
        <v>8091</v>
      </c>
      <c r="M689" s="33">
        <v>59.464200995430424</v>
      </c>
      <c r="N689" s="32">
        <v>9</v>
      </c>
      <c r="O689" s="32" t="s">
        <v>3152</v>
      </c>
      <c r="P689" s="32" t="s">
        <v>3155</v>
      </c>
      <c r="Q689" s="37" t="s">
        <v>5735</v>
      </c>
      <c r="R689" s="28">
        <v>4</v>
      </c>
      <c r="S689" s="35"/>
      <c r="T689" s="36" t="s">
        <v>8128</v>
      </c>
    </row>
    <row r="690" spans="1:20" s="14" customFormat="1" ht="12" x14ac:dyDescent="0.2">
      <c r="A690" s="28">
        <v>685</v>
      </c>
      <c r="B690" s="28" t="s">
        <v>3151</v>
      </c>
      <c r="C690" s="28" t="s">
        <v>3151</v>
      </c>
      <c r="D690" s="29" t="s">
        <v>8129</v>
      </c>
      <c r="E690" s="29"/>
      <c r="F690" s="30"/>
      <c r="G690" s="30"/>
      <c r="H690" s="31"/>
      <c r="I690" s="30"/>
      <c r="J690" s="30"/>
      <c r="K690" s="31"/>
      <c r="L690" s="32" t="s">
        <v>8092</v>
      </c>
      <c r="M690" s="33">
        <v>48.9</v>
      </c>
      <c r="N690" s="32">
        <v>13</v>
      </c>
      <c r="O690" s="32" t="s">
        <v>3152</v>
      </c>
      <c r="P690" s="32" t="s">
        <v>3155</v>
      </c>
      <c r="Q690" s="37" t="s">
        <v>5698</v>
      </c>
      <c r="R690" s="28">
        <v>1</v>
      </c>
      <c r="S690" s="35"/>
      <c r="T690" s="36" t="s">
        <v>8128</v>
      </c>
    </row>
    <row r="691" spans="1:20" s="14" customFormat="1" ht="12" x14ac:dyDescent="0.2">
      <c r="A691" s="28">
        <v>686</v>
      </c>
      <c r="B691" s="28" t="s">
        <v>3151</v>
      </c>
      <c r="C691" s="28" t="s">
        <v>3151</v>
      </c>
      <c r="D691" s="29" t="s">
        <v>8129</v>
      </c>
      <c r="E691" s="29"/>
      <c r="F691" s="30"/>
      <c r="G691" s="30"/>
      <c r="H691" s="31"/>
      <c r="I691" s="30"/>
      <c r="J691" s="30"/>
      <c r="K691" s="31"/>
      <c r="L691" s="32" t="s">
        <v>8092</v>
      </c>
      <c r="M691" s="33">
        <v>65</v>
      </c>
      <c r="N691" s="32">
        <v>13</v>
      </c>
      <c r="O691" s="32" t="s">
        <v>3152</v>
      </c>
      <c r="P691" s="32" t="s">
        <v>3155</v>
      </c>
      <c r="Q691" s="37" t="s">
        <v>5698</v>
      </c>
      <c r="R691" s="28">
        <v>1</v>
      </c>
      <c r="S691" s="35"/>
      <c r="T691" s="36" t="s">
        <v>8128</v>
      </c>
    </row>
    <row r="692" spans="1:20" s="14" customFormat="1" ht="12" x14ac:dyDescent="0.2">
      <c r="A692" s="28">
        <v>687</v>
      </c>
      <c r="B692" s="28" t="s">
        <v>3151</v>
      </c>
      <c r="C692" s="28" t="s">
        <v>3151</v>
      </c>
      <c r="D692" s="29" t="s">
        <v>8127</v>
      </c>
      <c r="E692" s="29"/>
      <c r="F692" s="30"/>
      <c r="G692" s="30"/>
      <c r="H692" s="31"/>
      <c r="I692" s="30"/>
      <c r="J692" s="30"/>
      <c r="K692" s="31"/>
      <c r="L692" s="32" t="s">
        <v>8092</v>
      </c>
      <c r="M692" s="33">
        <v>60.2</v>
      </c>
      <c r="N692" s="32">
        <v>13</v>
      </c>
      <c r="O692" s="32" t="s">
        <v>3152</v>
      </c>
      <c r="P692" s="32" t="s">
        <v>3155</v>
      </c>
      <c r="Q692" s="37" t="s">
        <v>5698</v>
      </c>
      <c r="R692" s="28">
        <v>1</v>
      </c>
      <c r="S692" s="35"/>
      <c r="T692" s="36" t="s">
        <v>8128</v>
      </c>
    </row>
    <row r="693" spans="1:20" s="14" customFormat="1" ht="12" x14ac:dyDescent="0.2">
      <c r="A693" s="28">
        <v>688</v>
      </c>
      <c r="B693" s="28" t="s">
        <v>3151</v>
      </c>
      <c r="C693" s="28" t="s">
        <v>3151</v>
      </c>
      <c r="D693" s="29" t="s">
        <v>8129</v>
      </c>
      <c r="E693" s="29"/>
      <c r="F693" s="30"/>
      <c r="G693" s="30"/>
      <c r="H693" s="31"/>
      <c r="I693" s="30"/>
      <c r="J693" s="30"/>
      <c r="K693" s="31"/>
      <c r="L693" s="32" t="s">
        <v>8092</v>
      </c>
      <c r="M693" s="33">
        <v>60.8</v>
      </c>
      <c r="N693" s="32">
        <v>13</v>
      </c>
      <c r="O693" s="32" t="s">
        <v>3152</v>
      </c>
      <c r="P693" s="32" t="s">
        <v>3155</v>
      </c>
      <c r="Q693" s="37" t="s">
        <v>5698</v>
      </c>
      <c r="R693" s="28">
        <v>1</v>
      </c>
      <c r="S693" s="35"/>
      <c r="T693" s="36" t="s">
        <v>8128</v>
      </c>
    </row>
    <row r="694" spans="1:20" s="14" customFormat="1" ht="12" x14ac:dyDescent="0.2">
      <c r="A694" s="28">
        <v>689</v>
      </c>
      <c r="B694" s="28" t="s">
        <v>3151</v>
      </c>
      <c r="C694" s="28" t="s">
        <v>3151</v>
      </c>
      <c r="D694" s="29" t="s">
        <v>8129</v>
      </c>
      <c r="E694" s="29"/>
      <c r="F694" s="30"/>
      <c r="G694" s="30"/>
      <c r="H694" s="31"/>
      <c r="I694" s="30"/>
      <c r="J694" s="30"/>
      <c r="K694" s="31"/>
      <c r="L694" s="32" t="s">
        <v>8092</v>
      </c>
      <c r="M694" s="33">
        <v>21.99989999999525</v>
      </c>
      <c r="N694" s="32">
        <v>13</v>
      </c>
      <c r="O694" s="32" t="s">
        <v>3152</v>
      </c>
      <c r="P694" s="32" t="s">
        <v>3155</v>
      </c>
      <c r="Q694" s="37" t="s">
        <v>5698</v>
      </c>
      <c r="R694" s="28">
        <v>1</v>
      </c>
      <c r="S694" s="35"/>
      <c r="T694" s="36" t="s">
        <v>8128</v>
      </c>
    </row>
    <row r="695" spans="1:20" s="14" customFormat="1" ht="12" x14ac:dyDescent="0.2">
      <c r="A695" s="28">
        <v>690</v>
      </c>
      <c r="B695" s="28" t="s">
        <v>3151</v>
      </c>
      <c r="C695" s="28" t="s">
        <v>3151</v>
      </c>
      <c r="D695" s="29" t="s">
        <v>8129</v>
      </c>
      <c r="E695" s="29"/>
      <c r="F695" s="30"/>
      <c r="G695" s="30"/>
      <c r="H695" s="31"/>
      <c r="I695" s="30"/>
      <c r="J695" s="30"/>
      <c r="K695" s="31"/>
      <c r="L695" s="32" t="s">
        <v>8092</v>
      </c>
      <c r="M695" s="33">
        <v>23.021728866442675</v>
      </c>
      <c r="N695" s="32">
        <v>13</v>
      </c>
      <c r="O695" s="32" t="s">
        <v>3152</v>
      </c>
      <c r="P695" s="32" t="s">
        <v>3155</v>
      </c>
      <c r="Q695" s="37" t="s">
        <v>5698</v>
      </c>
      <c r="R695" s="28">
        <v>1</v>
      </c>
      <c r="S695" s="35"/>
      <c r="T695" s="36" t="s">
        <v>8128</v>
      </c>
    </row>
    <row r="696" spans="1:20" s="14" customFormat="1" ht="12" x14ac:dyDescent="0.2">
      <c r="A696" s="28">
        <v>691</v>
      </c>
      <c r="B696" s="28" t="s">
        <v>3151</v>
      </c>
      <c r="C696" s="28" t="s">
        <v>3151</v>
      </c>
      <c r="D696" s="29" t="s">
        <v>8127</v>
      </c>
      <c r="E696" s="29"/>
      <c r="F696" s="30"/>
      <c r="G696" s="30"/>
      <c r="H696" s="31"/>
      <c r="I696" s="30"/>
      <c r="J696" s="30"/>
      <c r="K696" s="31"/>
      <c r="L696" s="32" t="s">
        <v>8092</v>
      </c>
      <c r="M696" s="33">
        <v>30.1</v>
      </c>
      <c r="N696" s="32">
        <v>13</v>
      </c>
      <c r="O696" s="32" t="s">
        <v>3152</v>
      </c>
      <c r="P696" s="32" t="s">
        <v>3155</v>
      </c>
      <c r="Q696" s="37" t="s">
        <v>5698</v>
      </c>
      <c r="R696" s="28">
        <v>1</v>
      </c>
      <c r="S696" s="35"/>
      <c r="T696" s="36" t="s">
        <v>8128</v>
      </c>
    </row>
    <row r="697" spans="1:20" s="14" customFormat="1" ht="12" x14ac:dyDescent="0.2">
      <c r="A697" s="28">
        <v>692</v>
      </c>
      <c r="B697" s="28" t="s">
        <v>3151</v>
      </c>
      <c r="C697" s="28" t="s">
        <v>3151</v>
      </c>
      <c r="D697" s="29" t="s">
        <v>8127</v>
      </c>
      <c r="E697" s="29"/>
      <c r="F697" s="30"/>
      <c r="G697" s="30"/>
      <c r="H697" s="31"/>
      <c r="I697" s="30"/>
      <c r="J697" s="30"/>
      <c r="K697" s="31"/>
      <c r="L697" s="32" t="s">
        <v>8092</v>
      </c>
      <c r="M697" s="33">
        <v>61.7</v>
      </c>
      <c r="N697" s="32">
        <v>13</v>
      </c>
      <c r="O697" s="32" t="s">
        <v>3152</v>
      </c>
      <c r="P697" s="32" t="s">
        <v>3155</v>
      </c>
      <c r="Q697" s="37" t="s">
        <v>5698</v>
      </c>
      <c r="R697" s="28">
        <v>1</v>
      </c>
      <c r="S697" s="35"/>
      <c r="T697" s="36" t="s">
        <v>8128</v>
      </c>
    </row>
    <row r="698" spans="1:20" s="14" customFormat="1" ht="12" x14ac:dyDescent="0.2">
      <c r="A698" s="28">
        <v>693</v>
      </c>
      <c r="B698" s="28" t="s">
        <v>3151</v>
      </c>
      <c r="C698" s="28" t="s">
        <v>3151</v>
      </c>
      <c r="D698" s="29" t="s">
        <v>8129</v>
      </c>
      <c r="E698" s="29"/>
      <c r="F698" s="30"/>
      <c r="G698" s="30"/>
      <c r="H698" s="31"/>
      <c r="I698" s="30"/>
      <c r="J698" s="30"/>
      <c r="K698" s="31"/>
      <c r="L698" s="32" t="s">
        <v>8092</v>
      </c>
      <c r="M698" s="33">
        <v>54.817880294662984</v>
      </c>
      <c r="N698" s="32">
        <v>13</v>
      </c>
      <c r="O698" s="32" t="s">
        <v>3152</v>
      </c>
      <c r="P698" s="32" t="s">
        <v>3155</v>
      </c>
      <c r="Q698" s="37" t="s">
        <v>5698</v>
      </c>
      <c r="R698" s="28">
        <v>1</v>
      </c>
      <c r="S698" s="35"/>
      <c r="T698" s="36" t="s">
        <v>8128</v>
      </c>
    </row>
    <row r="699" spans="1:20" s="14" customFormat="1" ht="12" x14ac:dyDescent="0.2">
      <c r="A699" s="28">
        <v>694</v>
      </c>
      <c r="B699" s="28" t="s">
        <v>3151</v>
      </c>
      <c r="C699" s="28" t="s">
        <v>3151</v>
      </c>
      <c r="D699" s="29" t="s">
        <v>8129</v>
      </c>
      <c r="E699" s="29"/>
      <c r="F699" s="30"/>
      <c r="G699" s="30"/>
      <c r="H699" s="31"/>
      <c r="I699" s="30"/>
      <c r="J699" s="30"/>
      <c r="K699" s="31"/>
      <c r="L699" s="32" t="s">
        <v>8092</v>
      </c>
      <c r="M699" s="33">
        <v>79.05694150420949</v>
      </c>
      <c r="N699" s="32">
        <v>13</v>
      </c>
      <c r="O699" s="32" t="s">
        <v>3152</v>
      </c>
      <c r="P699" s="32" t="s">
        <v>3155</v>
      </c>
      <c r="Q699" s="37" t="s">
        <v>5698</v>
      </c>
      <c r="R699" s="28">
        <v>1</v>
      </c>
      <c r="S699" s="35"/>
      <c r="T699" s="36" t="s">
        <v>8128</v>
      </c>
    </row>
    <row r="700" spans="1:20" s="14" customFormat="1" ht="12" x14ac:dyDescent="0.2">
      <c r="A700" s="28">
        <v>695</v>
      </c>
      <c r="B700" s="28" t="s">
        <v>3151</v>
      </c>
      <c r="C700" s="28" t="s">
        <v>3151</v>
      </c>
      <c r="D700" s="29" t="s">
        <v>8129</v>
      </c>
      <c r="E700" s="29"/>
      <c r="F700" s="30"/>
      <c r="G700" s="30"/>
      <c r="H700" s="31"/>
      <c r="I700" s="30"/>
      <c r="J700" s="30"/>
      <c r="K700" s="31"/>
      <c r="L700" s="32" t="s">
        <v>8092</v>
      </c>
      <c r="M700" s="33">
        <v>43.38211382598098</v>
      </c>
      <c r="N700" s="32">
        <v>13</v>
      </c>
      <c r="O700" s="32" t="s">
        <v>3152</v>
      </c>
      <c r="P700" s="32" t="s">
        <v>3155</v>
      </c>
      <c r="Q700" s="37" t="s">
        <v>5698</v>
      </c>
      <c r="R700" s="28">
        <v>1</v>
      </c>
      <c r="S700" s="35"/>
      <c r="T700" s="36" t="s">
        <v>8128</v>
      </c>
    </row>
    <row r="701" spans="1:20" s="14" customFormat="1" ht="12" x14ac:dyDescent="0.2">
      <c r="A701" s="28">
        <v>696</v>
      </c>
      <c r="B701" s="28" t="s">
        <v>3151</v>
      </c>
      <c r="C701" s="28" t="s">
        <v>3151</v>
      </c>
      <c r="D701" s="29" t="s">
        <v>8129</v>
      </c>
      <c r="E701" s="29"/>
      <c r="F701" s="30"/>
      <c r="G701" s="30"/>
      <c r="H701" s="31"/>
      <c r="I701" s="30"/>
      <c r="J701" s="30"/>
      <c r="K701" s="31"/>
      <c r="L701" s="32" t="s">
        <v>8092</v>
      </c>
      <c r="M701" s="33">
        <v>30.14962686336267</v>
      </c>
      <c r="N701" s="32">
        <v>13</v>
      </c>
      <c r="O701" s="32" t="s">
        <v>3152</v>
      </c>
      <c r="P701" s="32" t="s">
        <v>3155</v>
      </c>
      <c r="Q701" s="37" t="s">
        <v>5698</v>
      </c>
      <c r="R701" s="28">
        <v>1</v>
      </c>
      <c r="S701" s="35"/>
      <c r="T701" s="36" t="s">
        <v>8128</v>
      </c>
    </row>
    <row r="702" spans="1:20" s="14" customFormat="1" ht="12" x14ac:dyDescent="0.2">
      <c r="A702" s="28">
        <v>697</v>
      </c>
      <c r="B702" s="28" t="s">
        <v>3151</v>
      </c>
      <c r="C702" s="28" t="s">
        <v>3151</v>
      </c>
      <c r="D702" s="29" t="s">
        <v>8129</v>
      </c>
      <c r="E702" s="29"/>
      <c r="F702" s="30"/>
      <c r="G702" s="30"/>
      <c r="H702" s="31"/>
      <c r="I702" s="30"/>
      <c r="J702" s="30"/>
      <c r="K702" s="31"/>
      <c r="L702" s="32" t="s">
        <v>8092</v>
      </c>
      <c r="M702" s="33">
        <v>63.06</v>
      </c>
      <c r="N702" s="32">
        <v>13</v>
      </c>
      <c r="O702" s="32" t="s">
        <v>3152</v>
      </c>
      <c r="P702" s="32" t="s">
        <v>3155</v>
      </c>
      <c r="Q702" s="37" t="s">
        <v>5698</v>
      </c>
      <c r="R702" s="28">
        <v>1</v>
      </c>
      <c r="S702" s="35"/>
      <c r="T702" s="36" t="s">
        <v>8128</v>
      </c>
    </row>
    <row r="703" spans="1:20" s="14" customFormat="1" ht="12" x14ac:dyDescent="0.2">
      <c r="A703" s="28">
        <v>698</v>
      </c>
      <c r="B703" s="28" t="s">
        <v>3151</v>
      </c>
      <c r="C703" s="28" t="s">
        <v>3151</v>
      </c>
      <c r="D703" s="29" t="s">
        <v>8129</v>
      </c>
      <c r="E703" s="29"/>
      <c r="F703" s="30"/>
      <c r="G703" s="30"/>
      <c r="H703" s="31"/>
      <c r="I703" s="30"/>
      <c r="J703" s="30"/>
      <c r="K703" s="31"/>
      <c r="L703" s="32" t="s">
        <v>8092</v>
      </c>
      <c r="M703" s="33">
        <v>55.5</v>
      </c>
      <c r="N703" s="32">
        <v>13</v>
      </c>
      <c r="O703" s="32" t="s">
        <v>3152</v>
      </c>
      <c r="P703" s="32" t="s">
        <v>3155</v>
      </c>
      <c r="Q703" s="37" t="s">
        <v>5698</v>
      </c>
      <c r="R703" s="28">
        <v>1</v>
      </c>
      <c r="S703" s="35"/>
      <c r="T703" s="36" t="s">
        <v>8128</v>
      </c>
    </row>
    <row r="704" spans="1:20" s="14" customFormat="1" ht="12" x14ac:dyDescent="0.2">
      <c r="A704" s="28">
        <v>699</v>
      </c>
      <c r="B704" s="28" t="s">
        <v>8132</v>
      </c>
      <c r="C704" s="28" t="s">
        <v>8132</v>
      </c>
      <c r="D704" s="29" t="s">
        <v>8133</v>
      </c>
      <c r="E704" s="29"/>
      <c r="F704" s="30"/>
      <c r="G704" s="30"/>
      <c r="H704" s="31"/>
      <c r="I704" s="30"/>
      <c r="J704" s="30"/>
      <c r="K704" s="31"/>
      <c r="L704" s="32" t="s">
        <v>8091</v>
      </c>
      <c r="M704" s="33">
        <v>27.65856829295608</v>
      </c>
      <c r="N704" s="32">
        <v>11</v>
      </c>
      <c r="O704" s="32" t="s">
        <v>3152</v>
      </c>
      <c r="P704" s="32" t="s">
        <v>3155</v>
      </c>
      <c r="Q704" s="37" t="s">
        <v>5739</v>
      </c>
      <c r="R704" s="28">
        <v>4</v>
      </c>
      <c r="S704" s="35"/>
      <c r="T704" s="36" t="s">
        <v>8128</v>
      </c>
    </row>
    <row r="705" spans="1:20" s="14" customFormat="1" ht="12" x14ac:dyDescent="0.2">
      <c r="A705" s="28">
        <v>700</v>
      </c>
      <c r="B705" s="28" t="s">
        <v>3151</v>
      </c>
      <c r="C705" s="28" t="s">
        <v>3151</v>
      </c>
      <c r="D705" s="29" t="s">
        <v>8129</v>
      </c>
      <c r="E705" s="29"/>
      <c r="F705" s="30"/>
      <c r="G705" s="30"/>
      <c r="H705" s="31"/>
      <c r="I705" s="30"/>
      <c r="J705" s="30"/>
      <c r="K705" s="31"/>
      <c r="L705" s="32" t="s">
        <v>8092</v>
      </c>
      <c r="M705" s="33">
        <v>26.305991712938074</v>
      </c>
      <c r="N705" s="32">
        <v>15</v>
      </c>
      <c r="O705" s="32" t="s">
        <v>3152</v>
      </c>
      <c r="P705" s="32" t="s">
        <v>3155</v>
      </c>
      <c r="Q705" s="37" t="s">
        <v>5706</v>
      </c>
      <c r="R705" s="28">
        <v>1</v>
      </c>
      <c r="S705" s="35"/>
      <c r="T705" s="36" t="s">
        <v>8128</v>
      </c>
    </row>
    <row r="706" spans="1:20" s="14" customFormat="1" ht="12" x14ac:dyDescent="0.2">
      <c r="A706" s="28">
        <v>701</v>
      </c>
      <c r="B706" s="28" t="s">
        <v>3151</v>
      </c>
      <c r="C706" s="28" t="s">
        <v>3151</v>
      </c>
      <c r="D706" s="29" t="s">
        <v>8127</v>
      </c>
      <c r="E706" s="29"/>
      <c r="F706" s="30"/>
      <c r="G706" s="30"/>
      <c r="H706" s="31"/>
      <c r="I706" s="30"/>
      <c r="J706" s="30"/>
      <c r="K706" s="31"/>
      <c r="L706" s="32" t="s">
        <v>8091</v>
      </c>
      <c r="M706" s="33">
        <v>79.259068881737434</v>
      </c>
      <c r="N706" s="32">
        <v>11</v>
      </c>
      <c r="O706" s="32" t="s">
        <v>3152</v>
      </c>
      <c r="P706" s="32" t="s">
        <v>3155</v>
      </c>
      <c r="Q706" s="37" t="s">
        <v>5739</v>
      </c>
      <c r="R706" s="28">
        <v>4</v>
      </c>
      <c r="S706" s="35"/>
      <c r="T706" s="36" t="s">
        <v>8128</v>
      </c>
    </row>
    <row r="707" spans="1:20" s="14" customFormat="1" ht="12" x14ac:dyDescent="0.2">
      <c r="A707" s="28">
        <v>702</v>
      </c>
      <c r="B707" s="28" t="s">
        <v>3151</v>
      </c>
      <c r="C707" s="28" t="s">
        <v>3151</v>
      </c>
      <c r="D707" s="29" t="s">
        <v>8127</v>
      </c>
      <c r="E707" s="29"/>
      <c r="F707" s="30"/>
      <c r="G707" s="30"/>
      <c r="H707" s="31"/>
      <c r="I707" s="30"/>
      <c r="J707" s="30"/>
      <c r="K707" s="31"/>
      <c r="L707" s="32" t="s">
        <v>8091</v>
      </c>
      <c r="M707" s="33">
        <v>84.598966896973039</v>
      </c>
      <c r="N707" s="32">
        <v>11</v>
      </c>
      <c r="O707" s="32" t="s">
        <v>3152</v>
      </c>
      <c r="P707" s="32" t="s">
        <v>3155</v>
      </c>
      <c r="Q707" s="37" t="s">
        <v>5739</v>
      </c>
      <c r="R707" s="28">
        <v>4</v>
      </c>
      <c r="S707" s="35"/>
      <c r="T707" s="36" t="s">
        <v>8128</v>
      </c>
    </row>
    <row r="708" spans="1:20" s="14" customFormat="1" ht="12" x14ac:dyDescent="0.2">
      <c r="A708" s="28">
        <v>703</v>
      </c>
      <c r="B708" s="28" t="s">
        <v>3151</v>
      </c>
      <c r="C708" s="28" t="s">
        <v>3151</v>
      </c>
      <c r="D708" s="29" t="s">
        <v>8127</v>
      </c>
      <c r="E708" s="29"/>
      <c r="F708" s="30"/>
      <c r="G708" s="30"/>
      <c r="H708" s="31"/>
      <c r="I708" s="30"/>
      <c r="J708" s="30"/>
      <c r="K708" s="31"/>
      <c r="L708" s="32" t="s">
        <v>8091</v>
      </c>
      <c r="M708" s="33">
        <v>71.900000000000006</v>
      </c>
      <c r="N708" s="32">
        <v>11</v>
      </c>
      <c r="O708" s="32" t="s">
        <v>3152</v>
      </c>
      <c r="P708" s="32" t="s">
        <v>3155</v>
      </c>
      <c r="Q708" s="37" t="s">
        <v>5739</v>
      </c>
      <c r="R708" s="28">
        <v>4</v>
      </c>
      <c r="S708" s="35"/>
      <c r="T708" s="36" t="s">
        <v>8128</v>
      </c>
    </row>
    <row r="709" spans="1:20" s="14" customFormat="1" ht="12" x14ac:dyDescent="0.2">
      <c r="A709" s="28">
        <v>704</v>
      </c>
      <c r="B709" s="28" t="s">
        <v>3151</v>
      </c>
      <c r="C709" s="28" t="s">
        <v>3151</v>
      </c>
      <c r="D709" s="29" t="s">
        <v>8127</v>
      </c>
      <c r="E709" s="29"/>
      <c r="F709" s="30"/>
      <c r="G709" s="30"/>
      <c r="H709" s="31"/>
      <c r="I709" s="30"/>
      <c r="J709" s="30"/>
      <c r="K709" s="31"/>
      <c r="L709" s="32" t="s">
        <v>8091</v>
      </c>
      <c r="M709" s="33">
        <v>50</v>
      </c>
      <c r="N709" s="32">
        <v>11</v>
      </c>
      <c r="O709" s="32" t="s">
        <v>3152</v>
      </c>
      <c r="P709" s="32" t="s">
        <v>3155</v>
      </c>
      <c r="Q709" s="37" t="s">
        <v>5739</v>
      </c>
      <c r="R709" s="28">
        <v>4</v>
      </c>
      <c r="S709" s="35"/>
      <c r="T709" s="36" t="s">
        <v>8128</v>
      </c>
    </row>
    <row r="710" spans="1:20" s="14" customFormat="1" ht="12" x14ac:dyDescent="0.2">
      <c r="A710" s="28">
        <v>705</v>
      </c>
      <c r="B710" s="28" t="s">
        <v>3151</v>
      </c>
      <c r="C710" s="28" t="s">
        <v>3151</v>
      </c>
      <c r="D710" s="29" t="s">
        <v>8127</v>
      </c>
      <c r="E710" s="29"/>
      <c r="F710" s="30"/>
      <c r="G710" s="30"/>
      <c r="H710" s="31"/>
      <c r="I710" s="30"/>
      <c r="J710" s="30"/>
      <c r="K710" s="31"/>
      <c r="L710" s="32" t="s">
        <v>8091</v>
      </c>
      <c r="M710" s="33">
        <v>36.4</v>
      </c>
      <c r="N710" s="32">
        <v>11</v>
      </c>
      <c r="O710" s="32" t="s">
        <v>3152</v>
      </c>
      <c r="P710" s="32" t="s">
        <v>3155</v>
      </c>
      <c r="Q710" s="37" t="s">
        <v>5739</v>
      </c>
      <c r="R710" s="28">
        <v>4</v>
      </c>
      <c r="S710" s="35"/>
      <c r="T710" s="36" t="s">
        <v>8128</v>
      </c>
    </row>
    <row r="711" spans="1:20" s="14" customFormat="1" ht="12" x14ac:dyDescent="0.2">
      <c r="A711" s="28">
        <v>706</v>
      </c>
      <c r="B711" s="28" t="s">
        <v>3151</v>
      </c>
      <c r="C711" s="28" t="s">
        <v>3151</v>
      </c>
      <c r="D711" s="29" t="s">
        <v>8127</v>
      </c>
      <c r="E711" s="29"/>
      <c r="F711" s="30"/>
      <c r="G711" s="30"/>
      <c r="H711" s="31"/>
      <c r="I711" s="30"/>
      <c r="J711" s="30"/>
      <c r="K711" s="31"/>
      <c r="L711" s="32" t="s">
        <v>8091</v>
      </c>
      <c r="M711" s="33">
        <v>41</v>
      </c>
      <c r="N711" s="32">
        <v>11</v>
      </c>
      <c r="O711" s="32" t="s">
        <v>3152</v>
      </c>
      <c r="P711" s="32" t="s">
        <v>3155</v>
      </c>
      <c r="Q711" s="37" t="s">
        <v>5739</v>
      </c>
      <c r="R711" s="28">
        <v>4</v>
      </c>
      <c r="S711" s="35"/>
      <c r="T711" s="36" t="s">
        <v>8128</v>
      </c>
    </row>
    <row r="712" spans="1:20" s="14" customFormat="1" ht="12" x14ac:dyDescent="0.2">
      <c r="A712" s="28">
        <v>707</v>
      </c>
      <c r="B712" s="28" t="s">
        <v>3151</v>
      </c>
      <c r="C712" s="28" t="s">
        <v>3151</v>
      </c>
      <c r="D712" s="29" t="s">
        <v>8127</v>
      </c>
      <c r="E712" s="29"/>
      <c r="F712" s="30"/>
      <c r="G712" s="30"/>
      <c r="H712" s="31"/>
      <c r="I712" s="30"/>
      <c r="J712" s="30"/>
      <c r="K712" s="31"/>
      <c r="L712" s="32" t="s">
        <v>8091</v>
      </c>
      <c r="M712" s="33">
        <v>97.9</v>
      </c>
      <c r="N712" s="32">
        <v>11</v>
      </c>
      <c r="O712" s="32" t="s">
        <v>3152</v>
      </c>
      <c r="P712" s="32" t="s">
        <v>3155</v>
      </c>
      <c r="Q712" s="37" t="s">
        <v>5739</v>
      </c>
      <c r="R712" s="28">
        <v>4</v>
      </c>
      <c r="S712" s="35"/>
      <c r="T712" s="36" t="s">
        <v>8128</v>
      </c>
    </row>
    <row r="713" spans="1:20" s="14" customFormat="1" ht="12" x14ac:dyDescent="0.2">
      <c r="A713" s="28">
        <v>708</v>
      </c>
      <c r="B713" s="28" t="s">
        <v>3151</v>
      </c>
      <c r="C713" s="28" t="s">
        <v>3151</v>
      </c>
      <c r="D713" s="29" t="s">
        <v>8127</v>
      </c>
      <c r="E713" s="29"/>
      <c r="F713" s="30"/>
      <c r="G713" s="30"/>
      <c r="H713" s="31"/>
      <c r="I713" s="30"/>
      <c r="J713" s="30"/>
      <c r="K713" s="31"/>
      <c r="L713" s="32" t="s">
        <v>8091</v>
      </c>
      <c r="M713" s="33">
        <v>27.3</v>
      </c>
      <c r="N713" s="32">
        <v>11</v>
      </c>
      <c r="O713" s="32" t="s">
        <v>3152</v>
      </c>
      <c r="P713" s="32" t="s">
        <v>3155</v>
      </c>
      <c r="Q713" s="37" t="s">
        <v>5739</v>
      </c>
      <c r="R713" s="28">
        <v>4</v>
      </c>
      <c r="S713" s="35"/>
      <c r="T713" s="36" t="s">
        <v>8128</v>
      </c>
    </row>
    <row r="714" spans="1:20" s="14" customFormat="1" ht="12" x14ac:dyDescent="0.2">
      <c r="A714" s="28">
        <v>709</v>
      </c>
      <c r="B714" s="28" t="s">
        <v>3151</v>
      </c>
      <c r="C714" s="28" t="s">
        <v>3151</v>
      </c>
      <c r="D714" s="29" t="s">
        <v>8127</v>
      </c>
      <c r="E714" s="29"/>
      <c r="F714" s="30"/>
      <c r="G714" s="30"/>
      <c r="H714" s="31"/>
      <c r="I714" s="30"/>
      <c r="J714" s="30"/>
      <c r="K714" s="31"/>
      <c r="L714" s="32" t="s">
        <v>8091</v>
      </c>
      <c r="M714" s="33">
        <v>26</v>
      </c>
      <c r="N714" s="32">
        <v>11</v>
      </c>
      <c r="O714" s="32" t="s">
        <v>3152</v>
      </c>
      <c r="P714" s="32" t="s">
        <v>3155</v>
      </c>
      <c r="Q714" s="37" t="s">
        <v>5739</v>
      </c>
      <c r="R714" s="28">
        <v>4</v>
      </c>
      <c r="S714" s="35"/>
      <c r="T714" s="36" t="s">
        <v>8128</v>
      </c>
    </row>
    <row r="715" spans="1:20" s="14" customFormat="1" ht="12" x14ac:dyDescent="0.2">
      <c r="A715" s="28">
        <v>710</v>
      </c>
      <c r="B715" s="28" t="s">
        <v>3151</v>
      </c>
      <c r="C715" s="28" t="s">
        <v>3151</v>
      </c>
      <c r="D715" s="29" t="s">
        <v>8127</v>
      </c>
      <c r="E715" s="29"/>
      <c r="F715" s="30"/>
      <c r="G715" s="30"/>
      <c r="H715" s="31"/>
      <c r="I715" s="30"/>
      <c r="J715" s="30"/>
      <c r="K715" s="31"/>
      <c r="L715" s="32" t="s">
        <v>8091</v>
      </c>
      <c r="M715" s="33">
        <v>75.5</v>
      </c>
      <c r="N715" s="32">
        <v>11</v>
      </c>
      <c r="O715" s="32" t="s">
        <v>3152</v>
      </c>
      <c r="P715" s="32" t="s">
        <v>3155</v>
      </c>
      <c r="Q715" s="37" t="s">
        <v>5739</v>
      </c>
      <c r="R715" s="28">
        <v>4</v>
      </c>
      <c r="S715" s="35"/>
      <c r="T715" s="36" t="s">
        <v>8128</v>
      </c>
    </row>
    <row r="716" spans="1:20" s="14" customFormat="1" ht="12" x14ac:dyDescent="0.2">
      <c r="A716" s="28">
        <v>711</v>
      </c>
      <c r="B716" s="28" t="s">
        <v>3151</v>
      </c>
      <c r="C716" s="28" t="s">
        <v>3151</v>
      </c>
      <c r="D716" s="29" t="s">
        <v>8127</v>
      </c>
      <c r="E716" s="29"/>
      <c r="F716" s="30"/>
      <c r="G716" s="30"/>
      <c r="H716" s="31"/>
      <c r="I716" s="30"/>
      <c r="J716" s="30"/>
      <c r="K716" s="31"/>
      <c r="L716" s="32" t="s">
        <v>8091</v>
      </c>
      <c r="M716" s="33">
        <v>78.3</v>
      </c>
      <c r="N716" s="32">
        <v>11</v>
      </c>
      <c r="O716" s="32" t="s">
        <v>3152</v>
      </c>
      <c r="P716" s="32" t="s">
        <v>3155</v>
      </c>
      <c r="Q716" s="37" t="s">
        <v>5739</v>
      </c>
      <c r="R716" s="28">
        <v>4</v>
      </c>
      <c r="S716" s="35"/>
      <c r="T716" s="36" t="s">
        <v>8128</v>
      </c>
    </row>
    <row r="717" spans="1:20" s="14" customFormat="1" ht="12" x14ac:dyDescent="0.2">
      <c r="A717" s="28">
        <v>712</v>
      </c>
      <c r="B717" s="28" t="s">
        <v>3151</v>
      </c>
      <c r="C717" s="28" t="s">
        <v>3151</v>
      </c>
      <c r="D717" s="29" t="s">
        <v>8127</v>
      </c>
      <c r="E717" s="29"/>
      <c r="F717" s="30"/>
      <c r="G717" s="30"/>
      <c r="H717" s="31"/>
      <c r="I717" s="30"/>
      <c r="J717" s="30"/>
      <c r="K717" s="31"/>
      <c r="L717" s="32" t="s">
        <v>8091</v>
      </c>
      <c r="M717" s="33">
        <v>58.2</v>
      </c>
      <c r="N717" s="32">
        <v>11</v>
      </c>
      <c r="O717" s="32" t="s">
        <v>3152</v>
      </c>
      <c r="P717" s="32" t="s">
        <v>3155</v>
      </c>
      <c r="Q717" s="37" t="s">
        <v>5739</v>
      </c>
      <c r="R717" s="28">
        <v>4</v>
      </c>
      <c r="S717" s="35"/>
      <c r="T717" s="36" t="s">
        <v>8128</v>
      </c>
    </row>
    <row r="718" spans="1:20" s="14" customFormat="1" ht="12" x14ac:dyDescent="0.2">
      <c r="A718" s="28">
        <v>713</v>
      </c>
      <c r="B718" s="28" t="s">
        <v>3151</v>
      </c>
      <c r="C718" s="28" t="s">
        <v>3151</v>
      </c>
      <c r="D718" s="29" t="s">
        <v>8127</v>
      </c>
      <c r="E718" s="29"/>
      <c r="F718" s="30"/>
      <c r="G718" s="30"/>
      <c r="H718" s="31"/>
      <c r="I718" s="30"/>
      <c r="J718" s="30"/>
      <c r="K718" s="31"/>
      <c r="L718" s="32" t="s">
        <v>8091</v>
      </c>
      <c r="M718" s="33">
        <v>47.7</v>
      </c>
      <c r="N718" s="32">
        <v>11</v>
      </c>
      <c r="O718" s="32" t="s">
        <v>3152</v>
      </c>
      <c r="P718" s="32" t="s">
        <v>3155</v>
      </c>
      <c r="Q718" s="37" t="s">
        <v>5739</v>
      </c>
      <c r="R718" s="28">
        <v>4</v>
      </c>
      <c r="S718" s="35"/>
      <c r="T718" s="36" t="s">
        <v>8128</v>
      </c>
    </row>
    <row r="719" spans="1:20" s="14" customFormat="1" ht="12" x14ac:dyDescent="0.2">
      <c r="A719" s="28">
        <v>714</v>
      </c>
      <c r="B719" s="28" t="s">
        <v>3151</v>
      </c>
      <c r="C719" s="28" t="s">
        <v>3151</v>
      </c>
      <c r="D719" s="29" t="s">
        <v>8127</v>
      </c>
      <c r="E719" s="29"/>
      <c r="F719" s="30"/>
      <c r="G719" s="30"/>
      <c r="H719" s="31"/>
      <c r="I719" s="30"/>
      <c r="J719" s="30"/>
      <c r="K719" s="31"/>
      <c r="L719" s="32" t="s">
        <v>8091</v>
      </c>
      <c r="M719" s="33">
        <v>66.030296076876709</v>
      </c>
      <c r="N719" s="32">
        <v>11</v>
      </c>
      <c r="O719" s="32" t="s">
        <v>3152</v>
      </c>
      <c r="P719" s="32" t="s">
        <v>3155</v>
      </c>
      <c r="Q719" s="37" t="s">
        <v>5739</v>
      </c>
      <c r="R719" s="28">
        <v>4</v>
      </c>
      <c r="S719" s="35"/>
      <c r="T719" s="36" t="s">
        <v>8128</v>
      </c>
    </row>
    <row r="720" spans="1:20" s="14" customFormat="1" ht="12" x14ac:dyDescent="0.2">
      <c r="A720" s="28">
        <v>715</v>
      </c>
      <c r="B720" s="28" t="s">
        <v>3151</v>
      </c>
      <c r="C720" s="28" t="s">
        <v>3151</v>
      </c>
      <c r="D720" s="29" t="s">
        <v>8127</v>
      </c>
      <c r="E720" s="29"/>
      <c r="F720" s="30"/>
      <c r="G720" s="30"/>
      <c r="H720" s="31"/>
      <c r="I720" s="30"/>
      <c r="J720" s="30"/>
      <c r="K720" s="31"/>
      <c r="L720" s="32" t="s">
        <v>8091</v>
      </c>
      <c r="M720" s="33">
        <v>58.796192053765267</v>
      </c>
      <c r="N720" s="32">
        <v>11</v>
      </c>
      <c r="O720" s="32" t="s">
        <v>3152</v>
      </c>
      <c r="P720" s="32" t="s">
        <v>3155</v>
      </c>
      <c r="Q720" s="37" t="s">
        <v>5739</v>
      </c>
      <c r="R720" s="28">
        <v>4</v>
      </c>
      <c r="S720" s="35"/>
      <c r="T720" s="36" t="s">
        <v>8128</v>
      </c>
    </row>
    <row r="721" spans="1:20" s="14" customFormat="1" ht="12" x14ac:dyDescent="0.2">
      <c r="A721" s="28">
        <v>716</v>
      </c>
      <c r="B721" s="28" t="s">
        <v>3151</v>
      </c>
      <c r="C721" s="28" t="s">
        <v>3151</v>
      </c>
      <c r="D721" s="29" t="s">
        <v>8127</v>
      </c>
      <c r="E721" s="29"/>
      <c r="F721" s="30"/>
      <c r="G721" s="30"/>
      <c r="H721" s="31"/>
      <c r="I721" s="30"/>
      <c r="J721" s="30"/>
      <c r="K721" s="31"/>
      <c r="L721" s="32" t="s">
        <v>8091</v>
      </c>
      <c r="M721" s="33">
        <v>56.400294325558946</v>
      </c>
      <c r="N721" s="32">
        <v>11</v>
      </c>
      <c r="O721" s="32" t="s">
        <v>3152</v>
      </c>
      <c r="P721" s="32" t="s">
        <v>3155</v>
      </c>
      <c r="Q721" s="37" t="s">
        <v>5739</v>
      </c>
      <c r="R721" s="28">
        <v>4</v>
      </c>
      <c r="S721" s="35"/>
      <c r="T721" s="36" t="s">
        <v>8128</v>
      </c>
    </row>
    <row r="722" spans="1:20" s="14" customFormat="1" ht="12" x14ac:dyDescent="0.2">
      <c r="A722" s="28">
        <v>717</v>
      </c>
      <c r="B722" s="28" t="s">
        <v>8132</v>
      </c>
      <c r="C722" s="28" t="s">
        <v>8132</v>
      </c>
      <c r="D722" s="29" t="s">
        <v>8133</v>
      </c>
      <c r="E722" s="29"/>
      <c r="F722" s="30"/>
      <c r="G722" s="30"/>
      <c r="H722" s="31"/>
      <c r="I722" s="30"/>
      <c r="J722" s="30"/>
      <c r="K722" s="31"/>
      <c r="L722" s="32" t="s">
        <v>8091</v>
      </c>
      <c r="M722" s="33">
        <v>21.587033144922902</v>
      </c>
      <c r="N722" s="32">
        <v>11</v>
      </c>
      <c r="O722" s="32" t="s">
        <v>3152</v>
      </c>
      <c r="P722" s="32" t="s">
        <v>3155</v>
      </c>
      <c r="Q722" s="37" t="s">
        <v>5739</v>
      </c>
      <c r="R722" s="28">
        <v>4</v>
      </c>
      <c r="S722" s="35"/>
      <c r="T722" s="36" t="s">
        <v>8128</v>
      </c>
    </row>
    <row r="723" spans="1:20" s="14" customFormat="1" ht="12" x14ac:dyDescent="0.2">
      <c r="A723" s="28">
        <v>718</v>
      </c>
      <c r="B723" s="28" t="s">
        <v>8132</v>
      </c>
      <c r="C723" s="28" t="s">
        <v>8132</v>
      </c>
      <c r="D723" s="29" t="s">
        <v>8133</v>
      </c>
      <c r="E723" s="29"/>
      <c r="F723" s="30"/>
      <c r="G723" s="30"/>
      <c r="H723" s="31"/>
      <c r="I723" s="30"/>
      <c r="J723" s="30"/>
      <c r="K723" s="31"/>
      <c r="L723" s="32" t="s">
        <v>8091</v>
      </c>
      <c r="M723" s="33">
        <v>23.430749027719962</v>
      </c>
      <c r="N723" s="32">
        <v>11</v>
      </c>
      <c r="O723" s="32" t="s">
        <v>3152</v>
      </c>
      <c r="P723" s="32" t="s">
        <v>3155</v>
      </c>
      <c r="Q723" s="37" t="s">
        <v>5739</v>
      </c>
      <c r="R723" s="28">
        <v>4</v>
      </c>
      <c r="S723" s="35"/>
      <c r="T723" s="36" t="s">
        <v>8128</v>
      </c>
    </row>
    <row r="724" spans="1:20" s="14" customFormat="1" ht="12" x14ac:dyDescent="0.2">
      <c r="A724" s="28">
        <v>719</v>
      </c>
      <c r="B724" s="28" t="s">
        <v>8132</v>
      </c>
      <c r="C724" s="28" t="s">
        <v>8132</v>
      </c>
      <c r="D724" s="29" t="s">
        <v>8133</v>
      </c>
      <c r="E724" s="29"/>
      <c r="F724" s="30"/>
      <c r="G724" s="30"/>
      <c r="H724" s="31"/>
      <c r="I724" s="30"/>
      <c r="J724" s="30"/>
      <c r="K724" s="31"/>
      <c r="L724" s="32" t="s">
        <v>8091</v>
      </c>
      <c r="M724" s="33">
        <v>26.172577251840231</v>
      </c>
      <c r="N724" s="32">
        <v>11</v>
      </c>
      <c r="O724" s="32" t="s">
        <v>3152</v>
      </c>
      <c r="P724" s="32" t="s">
        <v>3155</v>
      </c>
      <c r="Q724" s="37" t="s">
        <v>5739</v>
      </c>
      <c r="R724" s="28">
        <v>4</v>
      </c>
      <c r="S724" s="35"/>
      <c r="T724" s="36" t="s">
        <v>8128</v>
      </c>
    </row>
    <row r="725" spans="1:20" s="14" customFormat="1" ht="12" x14ac:dyDescent="0.2">
      <c r="A725" s="28">
        <v>720</v>
      </c>
      <c r="B725" s="28" t="s">
        <v>8132</v>
      </c>
      <c r="C725" s="28" t="s">
        <v>8132</v>
      </c>
      <c r="D725" s="29" t="s">
        <v>8133</v>
      </c>
      <c r="E725" s="29"/>
      <c r="F725" s="30"/>
      <c r="G725" s="30"/>
      <c r="H725" s="31"/>
      <c r="I725" s="30"/>
      <c r="J725" s="30"/>
      <c r="K725" s="31"/>
      <c r="L725" s="32" t="s">
        <v>8091</v>
      </c>
      <c r="M725" s="33">
        <v>26.24895045548325</v>
      </c>
      <c r="N725" s="32">
        <v>11</v>
      </c>
      <c r="O725" s="32" t="s">
        <v>3152</v>
      </c>
      <c r="P725" s="32" t="s">
        <v>3155</v>
      </c>
      <c r="Q725" s="37" t="s">
        <v>5739</v>
      </c>
      <c r="R725" s="28">
        <v>4</v>
      </c>
      <c r="S725" s="35"/>
      <c r="T725" s="36" t="s">
        <v>8128</v>
      </c>
    </row>
    <row r="726" spans="1:20" s="14" customFormat="1" ht="12" x14ac:dyDescent="0.2">
      <c r="A726" s="28">
        <v>721</v>
      </c>
      <c r="B726" s="28" t="s">
        <v>8132</v>
      </c>
      <c r="C726" s="28" t="s">
        <v>8132</v>
      </c>
      <c r="D726" s="29" t="s">
        <v>8133</v>
      </c>
      <c r="E726" s="29"/>
      <c r="F726" s="30"/>
      <c r="G726" s="30"/>
      <c r="H726" s="31"/>
      <c r="I726" s="30"/>
      <c r="J726" s="30"/>
      <c r="K726" s="31"/>
      <c r="L726" s="32" t="s">
        <v>8091</v>
      </c>
      <c r="M726" s="33">
        <v>26.248839974560322</v>
      </c>
      <c r="N726" s="32">
        <v>11</v>
      </c>
      <c r="O726" s="32" t="s">
        <v>3152</v>
      </c>
      <c r="P726" s="32" t="s">
        <v>3155</v>
      </c>
      <c r="Q726" s="37" t="s">
        <v>5739</v>
      </c>
      <c r="R726" s="28">
        <v>4</v>
      </c>
      <c r="S726" s="35"/>
      <c r="T726" s="36" t="s">
        <v>8128</v>
      </c>
    </row>
    <row r="727" spans="1:20" s="14" customFormat="1" ht="12" x14ac:dyDescent="0.2">
      <c r="A727" s="28">
        <v>722</v>
      </c>
      <c r="B727" s="28" t="s">
        <v>8132</v>
      </c>
      <c r="C727" s="28" t="s">
        <v>8132</v>
      </c>
      <c r="D727" s="29" t="s">
        <v>8133</v>
      </c>
      <c r="E727" s="29"/>
      <c r="F727" s="30"/>
      <c r="G727" s="30"/>
      <c r="H727" s="31"/>
      <c r="I727" s="30"/>
      <c r="J727" s="30"/>
      <c r="K727" s="31"/>
      <c r="L727" s="32" t="s">
        <v>8091</v>
      </c>
      <c r="M727" s="33">
        <v>18.973697584025551</v>
      </c>
      <c r="N727" s="32">
        <v>11</v>
      </c>
      <c r="O727" s="32" t="s">
        <v>3152</v>
      </c>
      <c r="P727" s="32" t="s">
        <v>3155</v>
      </c>
      <c r="Q727" s="37" t="s">
        <v>5739</v>
      </c>
      <c r="R727" s="28">
        <v>4</v>
      </c>
      <c r="S727" s="35"/>
      <c r="T727" s="36" t="s">
        <v>8128</v>
      </c>
    </row>
    <row r="728" spans="1:20" s="14" customFormat="1" ht="12" x14ac:dyDescent="0.2">
      <c r="A728" s="28">
        <v>723</v>
      </c>
      <c r="B728" s="28" t="s">
        <v>8132</v>
      </c>
      <c r="C728" s="28" t="s">
        <v>8132</v>
      </c>
      <c r="D728" s="29" t="s">
        <v>8133</v>
      </c>
      <c r="E728" s="29"/>
      <c r="F728" s="30"/>
      <c r="G728" s="30"/>
      <c r="H728" s="31"/>
      <c r="I728" s="30"/>
      <c r="J728" s="30"/>
      <c r="K728" s="31"/>
      <c r="L728" s="32" t="s">
        <v>8091</v>
      </c>
      <c r="M728" s="33">
        <v>22.360661886700914</v>
      </c>
      <c r="N728" s="32">
        <v>11</v>
      </c>
      <c r="O728" s="32" t="s">
        <v>3152</v>
      </c>
      <c r="P728" s="32" t="s">
        <v>3155</v>
      </c>
      <c r="Q728" s="37" t="s">
        <v>5739</v>
      </c>
      <c r="R728" s="28">
        <v>4</v>
      </c>
      <c r="S728" s="35"/>
      <c r="T728" s="36" t="s">
        <v>8128</v>
      </c>
    </row>
    <row r="729" spans="1:20" s="14" customFormat="1" ht="12" x14ac:dyDescent="0.2">
      <c r="A729" s="28">
        <v>724</v>
      </c>
      <c r="B729" s="28" t="s">
        <v>8132</v>
      </c>
      <c r="C729" s="28" t="s">
        <v>8132</v>
      </c>
      <c r="D729" s="29" t="s">
        <v>8133</v>
      </c>
      <c r="E729" s="29"/>
      <c r="F729" s="30"/>
      <c r="G729" s="30"/>
      <c r="H729" s="31"/>
      <c r="I729" s="30"/>
      <c r="J729" s="30"/>
      <c r="K729" s="31"/>
      <c r="L729" s="32" t="s">
        <v>8091</v>
      </c>
      <c r="M729" s="33">
        <v>21.931643805466511</v>
      </c>
      <c r="N729" s="32">
        <v>11</v>
      </c>
      <c r="O729" s="32" t="s">
        <v>3152</v>
      </c>
      <c r="P729" s="32" t="s">
        <v>3155</v>
      </c>
      <c r="Q729" s="37" t="s">
        <v>5739</v>
      </c>
      <c r="R729" s="28">
        <v>4</v>
      </c>
      <c r="S729" s="35"/>
      <c r="T729" s="36" t="s">
        <v>8128</v>
      </c>
    </row>
    <row r="730" spans="1:20" s="14" customFormat="1" ht="12" x14ac:dyDescent="0.2">
      <c r="A730" s="28">
        <v>725</v>
      </c>
      <c r="B730" s="28" t="s">
        <v>3151</v>
      </c>
      <c r="C730" s="28" t="s">
        <v>3151</v>
      </c>
      <c r="D730" s="40" t="s">
        <v>3151</v>
      </c>
      <c r="E730" s="40"/>
      <c r="F730" s="41"/>
      <c r="G730" s="42"/>
      <c r="H730" s="42"/>
      <c r="I730" s="43"/>
      <c r="J730" s="42"/>
      <c r="K730" s="42"/>
      <c r="L730" s="32" t="s">
        <v>8091</v>
      </c>
      <c r="M730" s="41">
        <v>29.03</v>
      </c>
      <c r="N730" s="32">
        <v>11</v>
      </c>
      <c r="O730" s="28" t="s">
        <v>3152</v>
      </c>
      <c r="P730" s="32" t="s">
        <v>3155</v>
      </c>
      <c r="Q730" s="37" t="s">
        <v>5739</v>
      </c>
      <c r="R730" s="28">
        <v>4</v>
      </c>
      <c r="S730" s="35"/>
      <c r="T730" s="44" t="s">
        <v>8134</v>
      </c>
    </row>
    <row r="731" spans="1:20" s="14" customFormat="1" ht="12" x14ac:dyDescent="0.2">
      <c r="A731" s="28">
        <v>726</v>
      </c>
      <c r="B731" s="28" t="s">
        <v>3151</v>
      </c>
      <c r="C731" s="28" t="s">
        <v>3151</v>
      </c>
      <c r="D731" s="40" t="s">
        <v>3151</v>
      </c>
      <c r="E731" s="40"/>
      <c r="F731" s="41"/>
      <c r="G731" s="42"/>
      <c r="H731" s="42"/>
      <c r="I731" s="43"/>
      <c r="J731" s="42"/>
      <c r="K731" s="42"/>
      <c r="L731" s="32" t="s">
        <v>8091</v>
      </c>
      <c r="M731" s="41">
        <v>38.869999999999997</v>
      </c>
      <c r="N731" s="32">
        <v>11</v>
      </c>
      <c r="O731" s="28" t="s">
        <v>3152</v>
      </c>
      <c r="P731" s="32" t="s">
        <v>3155</v>
      </c>
      <c r="Q731" s="37" t="s">
        <v>5739</v>
      </c>
      <c r="R731" s="28">
        <v>4</v>
      </c>
      <c r="S731" s="35"/>
      <c r="T731" s="44" t="s">
        <v>8134</v>
      </c>
    </row>
    <row r="732" spans="1:20" s="14" customFormat="1" ht="12" x14ac:dyDescent="0.2">
      <c r="A732" s="28">
        <v>727</v>
      </c>
      <c r="B732" s="28" t="s">
        <v>3151</v>
      </c>
      <c r="C732" s="28" t="s">
        <v>3151</v>
      </c>
      <c r="D732" s="40" t="s">
        <v>3151</v>
      </c>
      <c r="E732" s="40"/>
      <c r="F732" s="41"/>
      <c r="G732" s="42"/>
      <c r="H732" s="42"/>
      <c r="I732" s="43"/>
      <c r="J732" s="42"/>
      <c r="K732" s="42"/>
      <c r="L732" s="32" t="s">
        <v>8091</v>
      </c>
      <c r="M732" s="41">
        <v>26.81</v>
      </c>
      <c r="N732" s="32">
        <v>11</v>
      </c>
      <c r="O732" s="28" t="s">
        <v>3152</v>
      </c>
      <c r="P732" s="32" t="s">
        <v>3155</v>
      </c>
      <c r="Q732" s="37" t="s">
        <v>5739</v>
      </c>
      <c r="R732" s="28">
        <v>4</v>
      </c>
      <c r="S732" s="35"/>
      <c r="T732" s="44" t="s">
        <v>8134</v>
      </c>
    </row>
    <row r="733" spans="1:20" s="14" customFormat="1" ht="12" x14ac:dyDescent="0.2">
      <c r="A733" s="28">
        <v>728</v>
      </c>
      <c r="B733" s="28" t="s">
        <v>3151</v>
      </c>
      <c r="C733" s="28" t="s">
        <v>3151</v>
      </c>
      <c r="D733" s="40" t="s">
        <v>3151</v>
      </c>
      <c r="E733" s="40"/>
      <c r="F733" s="41"/>
      <c r="G733" s="42"/>
      <c r="H733" s="42"/>
      <c r="I733" s="43"/>
      <c r="J733" s="42"/>
      <c r="K733" s="42"/>
      <c r="L733" s="32" t="s">
        <v>8091</v>
      </c>
      <c r="M733" s="41">
        <v>29.36</v>
      </c>
      <c r="N733" s="32">
        <v>11</v>
      </c>
      <c r="O733" s="28" t="s">
        <v>3152</v>
      </c>
      <c r="P733" s="32" t="s">
        <v>3155</v>
      </c>
      <c r="Q733" s="37" t="s">
        <v>5739</v>
      </c>
      <c r="R733" s="28">
        <v>4</v>
      </c>
      <c r="S733" s="35"/>
      <c r="T733" s="44" t="s">
        <v>8134</v>
      </c>
    </row>
    <row r="734" spans="1:20" s="14" customFormat="1" ht="12" x14ac:dyDescent="0.2">
      <c r="A734" s="28">
        <v>729</v>
      </c>
      <c r="B734" s="28" t="s">
        <v>3151</v>
      </c>
      <c r="C734" s="28" t="s">
        <v>3151</v>
      </c>
      <c r="D734" s="40" t="s">
        <v>3151</v>
      </c>
      <c r="E734" s="40"/>
      <c r="F734" s="41"/>
      <c r="G734" s="42"/>
      <c r="H734" s="42"/>
      <c r="I734" s="43"/>
      <c r="J734" s="42"/>
      <c r="K734" s="42"/>
      <c r="L734" s="32" t="s">
        <v>8091</v>
      </c>
      <c r="M734" s="41">
        <v>23.03</v>
      </c>
      <c r="N734" s="32">
        <v>11</v>
      </c>
      <c r="O734" s="28" t="s">
        <v>3152</v>
      </c>
      <c r="P734" s="32" t="s">
        <v>3155</v>
      </c>
      <c r="Q734" s="37" t="s">
        <v>5739</v>
      </c>
      <c r="R734" s="28">
        <v>4</v>
      </c>
      <c r="S734" s="35"/>
      <c r="T734" s="44" t="s">
        <v>8134</v>
      </c>
    </row>
    <row r="735" spans="1:20" s="14" customFormat="1" ht="12" x14ac:dyDescent="0.2">
      <c r="A735" s="28">
        <v>730</v>
      </c>
      <c r="B735" s="28" t="s">
        <v>3151</v>
      </c>
      <c r="C735" s="28" t="s">
        <v>3151</v>
      </c>
      <c r="D735" s="40" t="s">
        <v>3151</v>
      </c>
      <c r="E735" s="40"/>
      <c r="F735" s="41"/>
      <c r="G735" s="42"/>
      <c r="H735" s="42"/>
      <c r="I735" s="43"/>
      <c r="J735" s="42"/>
      <c r="K735" s="42"/>
      <c r="L735" s="32" t="s">
        <v>8091</v>
      </c>
      <c r="M735" s="41">
        <v>36.61</v>
      </c>
      <c r="N735" s="32">
        <v>11</v>
      </c>
      <c r="O735" s="28" t="s">
        <v>3152</v>
      </c>
      <c r="P735" s="32" t="s">
        <v>3155</v>
      </c>
      <c r="Q735" s="37" t="s">
        <v>5739</v>
      </c>
      <c r="R735" s="28">
        <v>4</v>
      </c>
      <c r="S735" s="35"/>
      <c r="T735" s="44" t="s">
        <v>8134</v>
      </c>
    </row>
    <row r="736" spans="1:20" s="14" customFormat="1" ht="12" x14ac:dyDescent="0.2">
      <c r="A736" s="28">
        <v>731</v>
      </c>
      <c r="B736" s="28" t="s">
        <v>3151</v>
      </c>
      <c r="C736" s="28" t="s">
        <v>3151</v>
      </c>
      <c r="D736" s="40" t="s">
        <v>3151</v>
      </c>
      <c r="E736" s="40"/>
      <c r="F736" s="41"/>
      <c r="G736" s="42"/>
      <c r="H736" s="42"/>
      <c r="I736" s="43"/>
      <c r="J736" s="42"/>
      <c r="K736" s="42"/>
      <c r="L736" s="32" t="s">
        <v>8091</v>
      </c>
      <c r="M736" s="41">
        <v>32.380000000000003</v>
      </c>
      <c r="N736" s="32">
        <v>11</v>
      </c>
      <c r="O736" s="28" t="s">
        <v>3152</v>
      </c>
      <c r="P736" s="32" t="s">
        <v>3155</v>
      </c>
      <c r="Q736" s="37" t="s">
        <v>5739</v>
      </c>
      <c r="R736" s="28">
        <v>4</v>
      </c>
      <c r="S736" s="35"/>
      <c r="T736" s="44" t="s">
        <v>8134</v>
      </c>
    </row>
    <row r="737" spans="1:20" s="14" customFormat="1" ht="12" x14ac:dyDescent="0.2">
      <c r="A737" s="28">
        <v>732</v>
      </c>
      <c r="B737" s="28" t="s">
        <v>3151</v>
      </c>
      <c r="C737" s="28" t="s">
        <v>3151</v>
      </c>
      <c r="D737" s="40" t="s">
        <v>3151</v>
      </c>
      <c r="E737" s="40"/>
      <c r="F737" s="41"/>
      <c r="G737" s="42"/>
      <c r="H737" s="42"/>
      <c r="I737" s="43"/>
      <c r="J737" s="42"/>
      <c r="K737" s="42"/>
      <c r="L737" s="32" t="s">
        <v>8091</v>
      </c>
      <c r="M737" s="41">
        <v>28.97</v>
      </c>
      <c r="N737" s="32">
        <v>11</v>
      </c>
      <c r="O737" s="28" t="s">
        <v>3152</v>
      </c>
      <c r="P737" s="32" t="s">
        <v>3155</v>
      </c>
      <c r="Q737" s="37" t="s">
        <v>5739</v>
      </c>
      <c r="R737" s="28">
        <v>4</v>
      </c>
      <c r="S737" s="35"/>
      <c r="T737" s="44" t="s">
        <v>8134</v>
      </c>
    </row>
    <row r="738" spans="1:20" s="14" customFormat="1" ht="12" x14ac:dyDescent="0.2">
      <c r="A738" s="28">
        <v>733</v>
      </c>
      <c r="B738" s="28" t="s">
        <v>3151</v>
      </c>
      <c r="C738" s="28" t="s">
        <v>3151</v>
      </c>
      <c r="D738" s="40" t="s">
        <v>3151</v>
      </c>
      <c r="E738" s="40"/>
      <c r="F738" s="41"/>
      <c r="G738" s="42"/>
      <c r="H738" s="42"/>
      <c r="I738" s="43"/>
      <c r="J738" s="42"/>
      <c r="K738" s="42"/>
      <c r="L738" s="32" t="s">
        <v>8091</v>
      </c>
      <c r="M738" s="41">
        <v>30.65</v>
      </c>
      <c r="N738" s="32">
        <v>11</v>
      </c>
      <c r="O738" s="28" t="s">
        <v>3152</v>
      </c>
      <c r="P738" s="32" t="s">
        <v>3155</v>
      </c>
      <c r="Q738" s="37" t="s">
        <v>5739</v>
      </c>
      <c r="R738" s="28">
        <v>4</v>
      </c>
      <c r="S738" s="35"/>
      <c r="T738" s="44" t="s">
        <v>8134</v>
      </c>
    </row>
    <row r="739" spans="1:20" s="14" customFormat="1" ht="12" x14ac:dyDescent="0.2">
      <c r="A739" s="28">
        <v>734</v>
      </c>
      <c r="B739" s="28" t="s">
        <v>3151</v>
      </c>
      <c r="C739" s="28" t="s">
        <v>3151</v>
      </c>
      <c r="D739" s="40" t="s">
        <v>3151</v>
      </c>
      <c r="E739" s="40"/>
      <c r="F739" s="41"/>
      <c r="G739" s="42"/>
      <c r="H739" s="42"/>
      <c r="I739" s="43"/>
      <c r="J739" s="42"/>
      <c r="K739" s="42"/>
      <c r="L739" s="32" t="s">
        <v>8091</v>
      </c>
      <c r="M739" s="41">
        <v>30.39</v>
      </c>
      <c r="N739" s="32">
        <v>11</v>
      </c>
      <c r="O739" s="28" t="s">
        <v>3152</v>
      </c>
      <c r="P739" s="32" t="s">
        <v>3155</v>
      </c>
      <c r="Q739" s="37" t="s">
        <v>5739</v>
      </c>
      <c r="R739" s="28">
        <v>4</v>
      </c>
      <c r="S739" s="35"/>
      <c r="T739" s="44" t="s">
        <v>8134</v>
      </c>
    </row>
    <row r="740" spans="1:20" s="14" customFormat="1" ht="12" x14ac:dyDescent="0.2">
      <c r="A740" s="28">
        <v>735</v>
      </c>
      <c r="B740" s="28" t="s">
        <v>3151</v>
      </c>
      <c r="C740" s="28" t="s">
        <v>3151</v>
      </c>
      <c r="D740" s="40" t="s">
        <v>3151</v>
      </c>
      <c r="E740" s="40"/>
      <c r="F740" s="41"/>
      <c r="G740" s="42"/>
      <c r="H740" s="42"/>
      <c r="I740" s="43"/>
      <c r="J740" s="42"/>
      <c r="K740" s="42"/>
      <c r="L740" s="32" t="s">
        <v>8091</v>
      </c>
      <c r="M740" s="41">
        <v>25.85</v>
      </c>
      <c r="N740" s="32">
        <v>11</v>
      </c>
      <c r="O740" s="28" t="s">
        <v>3152</v>
      </c>
      <c r="P740" s="32" t="s">
        <v>3155</v>
      </c>
      <c r="Q740" s="37" t="s">
        <v>5739</v>
      </c>
      <c r="R740" s="28">
        <v>4</v>
      </c>
      <c r="S740" s="35"/>
      <c r="T740" s="44" t="s">
        <v>8134</v>
      </c>
    </row>
    <row r="741" spans="1:20" s="14" customFormat="1" ht="12" x14ac:dyDescent="0.2">
      <c r="A741" s="28">
        <v>736</v>
      </c>
      <c r="B741" s="28" t="s">
        <v>3151</v>
      </c>
      <c r="C741" s="28" t="s">
        <v>3151</v>
      </c>
      <c r="D741" s="40" t="s">
        <v>3151</v>
      </c>
      <c r="E741" s="40"/>
      <c r="F741" s="41"/>
      <c r="G741" s="42"/>
      <c r="H741" s="42"/>
      <c r="I741" s="43"/>
      <c r="J741" s="42"/>
      <c r="K741" s="42"/>
      <c r="L741" s="32" t="s">
        <v>8091</v>
      </c>
      <c r="M741" s="41">
        <v>33.51</v>
      </c>
      <c r="N741" s="32">
        <v>11</v>
      </c>
      <c r="O741" s="28" t="s">
        <v>3152</v>
      </c>
      <c r="P741" s="32" t="s">
        <v>3155</v>
      </c>
      <c r="Q741" s="37" t="s">
        <v>5739</v>
      </c>
      <c r="R741" s="28">
        <v>4</v>
      </c>
      <c r="S741" s="35"/>
      <c r="T741" s="44" t="s">
        <v>8134</v>
      </c>
    </row>
    <row r="742" spans="1:20" s="14" customFormat="1" ht="12" x14ac:dyDescent="0.2">
      <c r="A742" s="28">
        <v>737</v>
      </c>
      <c r="B742" s="28" t="s">
        <v>3151</v>
      </c>
      <c r="C742" s="28" t="s">
        <v>3151</v>
      </c>
      <c r="D742" s="40" t="s">
        <v>3151</v>
      </c>
      <c r="E742" s="40"/>
      <c r="F742" s="41"/>
      <c r="G742" s="42"/>
      <c r="H742" s="42"/>
      <c r="I742" s="43"/>
      <c r="J742" s="42"/>
      <c r="K742" s="42"/>
      <c r="L742" s="32" t="s">
        <v>8091</v>
      </c>
      <c r="M742" s="41">
        <v>29.78</v>
      </c>
      <c r="N742" s="32">
        <v>11</v>
      </c>
      <c r="O742" s="28" t="s">
        <v>3152</v>
      </c>
      <c r="P742" s="32" t="s">
        <v>3155</v>
      </c>
      <c r="Q742" s="37" t="s">
        <v>5739</v>
      </c>
      <c r="R742" s="28">
        <v>4</v>
      </c>
      <c r="S742" s="35"/>
      <c r="T742" s="44" t="s">
        <v>8134</v>
      </c>
    </row>
    <row r="743" spans="1:20" s="14" customFormat="1" ht="12" x14ac:dyDescent="0.2">
      <c r="A743" s="28">
        <v>738</v>
      </c>
      <c r="B743" s="28" t="s">
        <v>3151</v>
      </c>
      <c r="C743" s="28" t="s">
        <v>3151</v>
      </c>
      <c r="D743" s="40" t="s">
        <v>3151</v>
      </c>
      <c r="E743" s="40"/>
      <c r="F743" s="41"/>
      <c r="G743" s="42"/>
      <c r="H743" s="42"/>
      <c r="I743" s="43"/>
      <c r="J743" s="42"/>
      <c r="K743" s="42"/>
      <c r="L743" s="32" t="s">
        <v>8091</v>
      </c>
      <c r="M743" s="41">
        <v>27.54</v>
      </c>
      <c r="N743" s="32">
        <v>11</v>
      </c>
      <c r="O743" s="28" t="s">
        <v>3152</v>
      </c>
      <c r="P743" s="32" t="s">
        <v>3155</v>
      </c>
      <c r="Q743" s="37" t="s">
        <v>5739</v>
      </c>
      <c r="R743" s="28">
        <v>4</v>
      </c>
      <c r="S743" s="35"/>
      <c r="T743" s="44" t="s">
        <v>8134</v>
      </c>
    </row>
    <row r="744" spans="1:20" s="14" customFormat="1" ht="12" x14ac:dyDescent="0.2">
      <c r="A744" s="28">
        <v>739</v>
      </c>
      <c r="B744" s="28" t="s">
        <v>3151</v>
      </c>
      <c r="C744" s="28" t="s">
        <v>3151</v>
      </c>
      <c r="D744" s="40" t="s">
        <v>3151</v>
      </c>
      <c r="E744" s="40"/>
      <c r="F744" s="41"/>
      <c r="G744" s="42"/>
      <c r="H744" s="42"/>
      <c r="I744" s="43"/>
      <c r="J744" s="42"/>
      <c r="K744" s="42"/>
      <c r="L744" s="32" t="s">
        <v>8091</v>
      </c>
      <c r="M744" s="41">
        <v>26.37</v>
      </c>
      <c r="N744" s="32">
        <v>11</v>
      </c>
      <c r="O744" s="28" t="s">
        <v>3152</v>
      </c>
      <c r="P744" s="32" t="s">
        <v>3155</v>
      </c>
      <c r="Q744" s="37" t="s">
        <v>5739</v>
      </c>
      <c r="R744" s="28">
        <v>4</v>
      </c>
      <c r="S744" s="35"/>
      <c r="T744" s="44" t="s">
        <v>8134</v>
      </c>
    </row>
    <row r="745" spans="1:20" s="14" customFormat="1" ht="12" x14ac:dyDescent="0.2">
      <c r="A745" s="28">
        <v>740</v>
      </c>
      <c r="B745" s="28" t="s">
        <v>3151</v>
      </c>
      <c r="C745" s="28" t="s">
        <v>3151</v>
      </c>
      <c r="D745" s="40" t="s">
        <v>3151</v>
      </c>
      <c r="E745" s="40"/>
      <c r="F745" s="41"/>
      <c r="G745" s="42"/>
      <c r="H745" s="42"/>
      <c r="I745" s="43"/>
      <c r="J745" s="42"/>
      <c r="K745" s="42"/>
      <c r="L745" s="32" t="s">
        <v>8091</v>
      </c>
      <c r="M745" s="41">
        <v>25.07</v>
      </c>
      <c r="N745" s="32">
        <v>11</v>
      </c>
      <c r="O745" s="28" t="s">
        <v>3152</v>
      </c>
      <c r="P745" s="32" t="s">
        <v>3155</v>
      </c>
      <c r="Q745" s="37" t="s">
        <v>5739</v>
      </c>
      <c r="R745" s="28">
        <v>4</v>
      </c>
      <c r="S745" s="35"/>
      <c r="T745" s="44" t="s">
        <v>8134</v>
      </c>
    </row>
    <row r="746" spans="1:20" s="14" customFormat="1" ht="12" x14ac:dyDescent="0.2">
      <c r="A746" s="28">
        <v>741</v>
      </c>
      <c r="B746" s="28" t="s">
        <v>3151</v>
      </c>
      <c r="C746" s="28" t="s">
        <v>3151</v>
      </c>
      <c r="D746" s="40" t="s">
        <v>3151</v>
      </c>
      <c r="E746" s="40"/>
      <c r="F746" s="41"/>
      <c r="G746" s="42"/>
      <c r="H746" s="42"/>
      <c r="I746" s="43"/>
      <c r="J746" s="42"/>
      <c r="K746" s="42"/>
      <c r="L746" s="32" t="s">
        <v>8091</v>
      </c>
      <c r="M746" s="41"/>
      <c r="N746" s="32">
        <v>11</v>
      </c>
      <c r="O746" s="32" t="s">
        <v>3152</v>
      </c>
      <c r="P746" s="32" t="s">
        <v>3155</v>
      </c>
      <c r="Q746" s="37" t="s">
        <v>5739</v>
      </c>
      <c r="R746" s="28">
        <v>4</v>
      </c>
      <c r="S746" s="35"/>
      <c r="T746" s="44" t="s">
        <v>8134</v>
      </c>
    </row>
    <row r="747" spans="1:20" s="14" customFormat="1" ht="12" x14ac:dyDescent="0.2">
      <c r="A747" s="28">
        <v>742</v>
      </c>
      <c r="B747" s="28" t="s">
        <v>3151</v>
      </c>
      <c r="C747" s="28" t="s">
        <v>3151</v>
      </c>
      <c r="D747" s="40" t="s">
        <v>3151</v>
      </c>
      <c r="E747" s="40"/>
      <c r="F747" s="41"/>
      <c r="G747" s="42"/>
      <c r="H747" s="42"/>
      <c r="I747" s="43"/>
      <c r="J747" s="42"/>
      <c r="K747" s="42"/>
      <c r="L747" s="32" t="s">
        <v>8091</v>
      </c>
      <c r="M747" s="41">
        <v>30.81</v>
      </c>
      <c r="N747" s="32">
        <v>11</v>
      </c>
      <c r="O747" s="28" t="s">
        <v>3152</v>
      </c>
      <c r="P747" s="32" t="s">
        <v>3155</v>
      </c>
      <c r="Q747" s="37" t="s">
        <v>5739</v>
      </c>
      <c r="R747" s="28">
        <v>4</v>
      </c>
      <c r="S747" s="35"/>
      <c r="T747" s="44" t="s">
        <v>8134</v>
      </c>
    </row>
    <row r="748" spans="1:20" s="14" customFormat="1" ht="12" x14ac:dyDescent="0.2">
      <c r="A748" s="28">
        <v>743</v>
      </c>
      <c r="B748" s="28" t="s">
        <v>3151</v>
      </c>
      <c r="C748" s="28" t="s">
        <v>3151</v>
      </c>
      <c r="D748" s="40" t="s">
        <v>3151</v>
      </c>
      <c r="E748" s="40"/>
      <c r="F748" s="41"/>
      <c r="G748" s="42"/>
      <c r="H748" s="42"/>
      <c r="I748" s="43"/>
      <c r="J748" s="42"/>
      <c r="K748" s="42"/>
      <c r="L748" s="32" t="s">
        <v>8091</v>
      </c>
      <c r="M748" s="41">
        <v>32.07</v>
      </c>
      <c r="N748" s="32">
        <v>11</v>
      </c>
      <c r="O748" s="28" t="s">
        <v>3152</v>
      </c>
      <c r="P748" s="32" t="s">
        <v>3155</v>
      </c>
      <c r="Q748" s="37" t="s">
        <v>5739</v>
      </c>
      <c r="R748" s="28">
        <v>4</v>
      </c>
      <c r="S748" s="35"/>
      <c r="T748" s="44" t="s">
        <v>8134</v>
      </c>
    </row>
    <row r="749" spans="1:20" s="14" customFormat="1" ht="12" x14ac:dyDescent="0.2">
      <c r="A749" s="28">
        <v>744</v>
      </c>
      <c r="B749" s="28" t="s">
        <v>3151</v>
      </c>
      <c r="C749" s="28" t="s">
        <v>3151</v>
      </c>
      <c r="D749" s="40" t="s">
        <v>3151</v>
      </c>
      <c r="E749" s="40"/>
      <c r="F749" s="41"/>
      <c r="G749" s="42"/>
      <c r="H749" s="42"/>
      <c r="I749" s="43"/>
      <c r="J749" s="42"/>
      <c r="K749" s="42"/>
      <c r="L749" s="32" t="s">
        <v>8091</v>
      </c>
      <c r="M749" s="41">
        <v>33.090000000000003</v>
      </c>
      <c r="N749" s="32">
        <v>11</v>
      </c>
      <c r="O749" s="28" t="s">
        <v>3152</v>
      </c>
      <c r="P749" s="32" t="s">
        <v>3155</v>
      </c>
      <c r="Q749" s="37" t="s">
        <v>5739</v>
      </c>
      <c r="R749" s="28">
        <v>4</v>
      </c>
      <c r="S749" s="35"/>
      <c r="T749" s="44" t="s">
        <v>8134</v>
      </c>
    </row>
    <row r="750" spans="1:20" s="14" customFormat="1" ht="12" x14ac:dyDescent="0.2">
      <c r="A750" s="28">
        <v>745</v>
      </c>
      <c r="B750" s="28" t="s">
        <v>3151</v>
      </c>
      <c r="C750" s="28" t="s">
        <v>3151</v>
      </c>
      <c r="D750" s="40" t="s">
        <v>3151</v>
      </c>
      <c r="E750" s="40"/>
      <c r="F750" s="41"/>
      <c r="G750" s="42"/>
      <c r="H750" s="42"/>
      <c r="I750" s="43"/>
      <c r="J750" s="42"/>
      <c r="K750" s="42"/>
      <c r="L750" s="32" t="s">
        <v>8091</v>
      </c>
      <c r="M750" s="41">
        <v>24.27</v>
      </c>
      <c r="N750" s="32">
        <v>11</v>
      </c>
      <c r="O750" s="28" t="s">
        <v>3152</v>
      </c>
      <c r="P750" s="32" t="s">
        <v>3155</v>
      </c>
      <c r="Q750" s="37" t="s">
        <v>5739</v>
      </c>
      <c r="R750" s="28">
        <v>4</v>
      </c>
      <c r="S750" s="35"/>
      <c r="T750" s="44" t="s">
        <v>8134</v>
      </c>
    </row>
    <row r="751" spans="1:20" s="14" customFormat="1" ht="12" x14ac:dyDescent="0.2">
      <c r="A751" s="28">
        <v>746</v>
      </c>
      <c r="B751" s="28" t="s">
        <v>3151</v>
      </c>
      <c r="C751" s="28" t="s">
        <v>3151</v>
      </c>
      <c r="D751" s="40" t="s">
        <v>3151</v>
      </c>
      <c r="E751" s="40"/>
      <c r="F751" s="41"/>
      <c r="G751" s="42"/>
      <c r="H751" s="42"/>
      <c r="I751" s="43"/>
      <c r="J751" s="42"/>
      <c r="K751" s="42"/>
      <c r="L751" s="32" t="s">
        <v>8091</v>
      </c>
      <c r="M751" s="41">
        <v>38.46</v>
      </c>
      <c r="N751" s="32">
        <v>11</v>
      </c>
      <c r="O751" s="28" t="s">
        <v>3152</v>
      </c>
      <c r="P751" s="32" t="s">
        <v>3155</v>
      </c>
      <c r="Q751" s="37" t="s">
        <v>5739</v>
      </c>
      <c r="R751" s="28">
        <v>4</v>
      </c>
      <c r="S751" s="35"/>
      <c r="T751" s="44" t="s">
        <v>8134</v>
      </c>
    </row>
    <row r="752" spans="1:20" s="14" customFormat="1" ht="12" x14ac:dyDescent="0.2">
      <c r="A752" s="28">
        <v>747</v>
      </c>
      <c r="B752" s="28" t="s">
        <v>3151</v>
      </c>
      <c r="C752" s="28" t="s">
        <v>3151</v>
      </c>
      <c r="D752" s="40" t="s">
        <v>3151</v>
      </c>
      <c r="E752" s="40"/>
      <c r="F752" s="41"/>
      <c r="G752" s="42"/>
      <c r="H752" s="42"/>
      <c r="I752" s="43"/>
      <c r="J752" s="42"/>
      <c r="K752" s="42"/>
      <c r="L752" s="32" t="s">
        <v>8091</v>
      </c>
      <c r="M752" s="41">
        <v>35.229999999999997</v>
      </c>
      <c r="N752" s="32">
        <v>11</v>
      </c>
      <c r="O752" s="28" t="s">
        <v>3152</v>
      </c>
      <c r="P752" s="32" t="s">
        <v>3155</v>
      </c>
      <c r="Q752" s="37" t="s">
        <v>5739</v>
      </c>
      <c r="R752" s="28">
        <v>4</v>
      </c>
      <c r="S752" s="35"/>
      <c r="T752" s="44" t="s">
        <v>8134</v>
      </c>
    </row>
    <row r="753" spans="1:20" s="14" customFormat="1" ht="12" x14ac:dyDescent="0.2">
      <c r="A753" s="28">
        <v>748</v>
      </c>
      <c r="B753" s="28" t="s">
        <v>3151</v>
      </c>
      <c r="C753" s="28" t="s">
        <v>3151</v>
      </c>
      <c r="D753" s="40" t="s">
        <v>3151</v>
      </c>
      <c r="E753" s="40"/>
      <c r="F753" s="41"/>
      <c r="G753" s="42"/>
      <c r="H753" s="42"/>
      <c r="I753" s="43"/>
      <c r="J753" s="42"/>
      <c r="K753" s="42"/>
      <c r="L753" s="32" t="s">
        <v>8091</v>
      </c>
      <c r="M753" s="41">
        <v>33.58</v>
      </c>
      <c r="N753" s="32">
        <v>11</v>
      </c>
      <c r="O753" s="28" t="s">
        <v>3152</v>
      </c>
      <c r="P753" s="32" t="s">
        <v>3155</v>
      </c>
      <c r="Q753" s="37" t="s">
        <v>5739</v>
      </c>
      <c r="R753" s="28">
        <v>4</v>
      </c>
      <c r="S753" s="35"/>
      <c r="T753" s="44" t="s">
        <v>8134</v>
      </c>
    </row>
    <row r="754" spans="1:20" s="14" customFormat="1" ht="12" x14ac:dyDescent="0.2">
      <c r="A754" s="28">
        <v>749</v>
      </c>
      <c r="B754" s="28" t="s">
        <v>3151</v>
      </c>
      <c r="C754" s="28" t="s">
        <v>3151</v>
      </c>
      <c r="D754" s="40" t="s">
        <v>3151</v>
      </c>
      <c r="E754" s="40"/>
      <c r="F754" s="41"/>
      <c r="G754" s="42"/>
      <c r="H754" s="42"/>
      <c r="I754" s="43"/>
      <c r="J754" s="42"/>
      <c r="K754" s="42"/>
      <c r="L754" s="32" t="s">
        <v>8091</v>
      </c>
      <c r="M754" s="41">
        <v>32.1</v>
      </c>
      <c r="N754" s="32">
        <v>11</v>
      </c>
      <c r="O754" s="28" t="s">
        <v>3152</v>
      </c>
      <c r="P754" s="32" t="s">
        <v>3155</v>
      </c>
      <c r="Q754" s="37" t="s">
        <v>5739</v>
      </c>
      <c r="R754" s="28">
        <v>4</v>
      </c>
      <c r="S754" s="35"/>
      <c r="T754" s="44" t="s">
        <v>8134</v>
      </c>
    </row>
    <row r="755" spans="1:20" s="14" customFormat="1" ht="12" x14ac:dyDescent="0.2">
      <c r="A755" s="28">
        <v>750</v>
      </c>
      <c r="B755" s="28" t="s">
        <v>3151</v>
      </c>
      <c r="C755" s="28" t="s">
        <v>3151</v>
      </c>
      <c r="D755" s="40" t="s">
        <v>3151</v>
      </c>
      <c r="E755" s="40"/>
      <c r="F755" s="41"/>
      <c r="G755" s="42"/>
      <c r="H755" s="42"/>
      <c r="I755" s="43"/>
      <c r="J755" s="42"/>
      <c r="K755" s="42"/>
      <c r="L755" s="32" t="s">
        <v>8091</v>
      </c>
      <c r="M755" s="41">
        <v>34.33</v>
      </c>
      <c r="N755" s="32">
        <v>11</v>
      </c>
      <c r="O755" s="28" t="s">
        <v>3152</v>
      </c>
      <c r="P755" s="32" t="s">
        <v>3155</v>
      </c>
      <c r="Q755" s="37" t="s">
        <v>5739</v>
      </c>
      <c r="R755" s="28">
        <v>4</v>
      </c>
      <c r="S755" s="35"/>
      <c r="T755" s="44" t="s">
        <v>8134</v>
      </c>
    </row>
    <row r="756" spans="1:20" s="14" customFormat="1" ht="12" x14ac:dyDescent="0.2">
      <c r="A756" s="28">
        <v>751</v>
      </c>
      <c r="B756" s="28" t="s">
        <v>3151</v>
      </c>
      <c r="C756" s="28" t="s">
        <v>3151</v>
      </c>
      <c r="D756" s="40" t="s">
        <v>3151</v>
      </c>
      <c r="E756" s="40"/>
      <c r="F756" s="41"/>
      <c r="G756" s="42"/>
      <c r="H756" s="42"/>
      <c r="I756" s="43"/>
      <c r="J756" s="42"/>
      <c r="K756" s="42"/>
      <c r="L756" s="32" t="s">
        <v>8091</v>
      </c>
      <c r="M756" s="41">
        <v>32.979999999999997</v>
      </c>
      <c r="N756" s="32">
        <v>11</v>
      </c>
      <c r="O756" s="28" t="s">
        <v>3152</v>
      </c>
      <c r="P756" s="32" t="s">
        <v>3155</v>
      </c>
      <c r="Q756" s="37" t="s">
        <v>5739</v>
      </c>
      <c r="R756" s="28">
        <v>4</v>
      </c>
      <c r="S756" s="35"/>
      <c r="T756" s="44" t="s">
        <v>8134</v>
      </c>
    </row>
    <row r="757" spans="1:20" s="14" customFormat="1" ht="12" x14ac:dyDescent="0.2">
      <c r="A757" s="28">
        <v>752</v>
      </c>
      <c r="B757" s="28" t="s">
        <v>3151</v>
      </c>
      <c r="C757" s="28" t="s">
        <v>3151</v>
      </c>
      <c r="D757" s="40" t="s">
        <v>3151</v>
      </c>
      <c r="E757" s="40"/>
      <c r="F757" s="41"/>
      <c r="G757" s="42"/>
      <c r="H757" s="42"/>
      <c r="I757" s="43"/>
      <c r="J757" s="42"/>
      <c r="K757" s="42"/>
      <c r="L757" s="32" t="s">
        <v>8091</v>
      </c>
      <c r="M757" s="41">
        <v>34.200000000000003</v>
      </c>
      <c r="N757" s="32">
        <v>11</v>
      </c>
      <c r="O757" s="28" t="s">
        <v>3152</v>
      </c>
      <c r="P757" s="32" t="s">
        <v>3155</v>
      </c>
      <c r="Q757" s="37" t="s">
        <v>5739</v>
      </c>
      <c r="R757" s="28">
        <v>4</v>
      </c>
      <c r="S757" s="35"/>
      <c r="T757" s="44" t="s">
        <v>8134</v>
      </c>
    </row>
    <row r="758" spans="1:20" s="14" customFormat="1" ht="12" x14ac:dyDescent="0.2">
      <c r="A758" s="28">
        <v>753</v>
      </c>
      <c r="B758" s="28" t="s">
        <v>3151</v>
      </c>
      <c r="C758" s="28" t="s">
        <v>3151</v>
      </c>
      <c r="D758" s="40" t="s">
        <v>3151</v>
      </c>
      <c r="E758" s="40"/>
      <c r="F758" s="41"/>
      <c r="G758" s="42"/>
      <c r="H758" s="42"/>
      <c r="I758" s="43"/>
      <c r="J758" s="42"/>
      <c r="K758" s="42"/>
      <c r="L758" s="32" t="s">
        <v>8091</v>
      </c>
      <c r="M758" s="41">
        <v>31.16</v>
      </c>
      <c r="N758" s="32">
        <v>11</v>
      </c>
      <c r="O758" s="28" t="s">
        <v>3152</v>
      </c>
      <c r="P758" s="32" t="s">
        <v>3155</v>
      </c>
      <c r="Q758" s="37" t="s">
        <v>5739</v>
      </c>
      <c r="R758" s="28">
        <v>4</v>
      </c>
      <c r="S758" s="35"/>
      <c r="T758" s="44" t="s">
        <v>8134</v>
      </c>
    </row>
    <row r="759" spans="1:20" s="14" customFormat="1" ht="12" x14ac:dyDescent="0.2">
      <c r="A759" s="28">
        <v>754</v>
      </c>
      <c r="B759" s="28" t="s">
        <v>3151</v>
      </c>
      <c r="C759" s="28" t="s">
        <v>3151</v>
      </c>
      <c r="D759" s="40" t="s">
        <v>3151</v>
      </c>
      <c r="E759" s="40"/>
      <c r="F759" s="41"/>
      <c r="G759" s="42"/>
      <c r="H759" s="42"/>
      <c r="I759" s="43"/>
      <c r="J759" s="42"/>
      <c r="K759" s="42"/>
      <c r="L759" s="32" t="s">
        <v>8091</v>
      </c>
      <c r="M759" s="41">
        <v>37.01</v>
      </c>
      <c r="N759" s="32">
        <v>11</v>
      </c>
      <c r="O759" s="28" t="s">
        <v>3152</v>
      </c>
      <c r="P759" s="32" t="s">
        <v>3155</v>
      </c>
      <c r="Q759" s="37" t="s">
        <v>5739</v>
      </c>
      <c r="R759" s="28">
        <v>4</v>
      </c>
      <c r="S759" s="35"/>
      <c r="T759" s="44" t="s">
        <v>8134</v>
      </c>
    </row>
    <row r="760" spans="1:20" s="14" customFormat="1" ht="12" x14ac:dyDescent="0.2">
      <c r="A760" s="28">
        <v>755</v>
      </c>
      <c r="B760" s="28" t="s">
        <v>3151</v>
      </c>
      <c r="C760" s="28" t="s">
        <v>3151</v>
      </c>
      <c r="D760" s="40" t="s">
        <v>3151</v>
      </c>
      <c r="E760" s="40"/>
      <c r="F760" s="41"/>
      <c r="G760" s="42"/>
      <c r="H760" s="42"/>
      <c r="I760" s="43"/>
      <c r="J760" s="42"/>
      <c r="K760" s="42"/>
      <c r="L760" s="32" t="s">
        <v>8091</v>
      </c>
      <c r="M760" s="41">
        <v>28.43</v>
      </c>
      <c r="N760" s="32">
        <v>11</v>
      </c>
      <c r="O760" s="28" t="s">
        <v>3152</v>
      </c>
      <c r="P760" s="32" t="s">
        <v>3155</v>
      </c>
      <c r="Q760" s="37" t="s">
        <v>5739</v>
      </c>
      <c r="R760" s="28">
        <v>4</v>
      </c>
      <c r="S760" s="35"/>
      <c r="T760" s="44" t="s">
        <v>8134</v>
      </c>
    </row>
    <row r="761" spans="1:20" s="14" customFormat="1" ht="12" x14ac:dyDescent="0.2">
      <c r="A761" s="28">
        <v>756</v>
      </c>
      <c r="B761" s="28" t="s">
        <v>3151</v>
      </c>
      <c r="C761" s="28" t="s">
        <v>3151</v>
      </c>
      <c r="D761" s="40" t="s">
        <v>3151</v>
      </c>
      <c r="E761" s="40"/>
      <c r="F761" s="41"/>
      <c r="G761" s="42"/>
      <c r="H761" s="42"/>
      <c r="I761" s="43"/>
      <c r="J761" s="42"/>
      <c r="K761" s="42"/>
      <c r="L761" s="32" t="s">
        <v>8091</v>
      </c>
      <c r="M761" s="41">
        <v>34.15</v>
      </c>
      <c r="N761" s="32">
        <v>11</v>
      </c>
      <c r="O761" s="28" t="s">
        <v>3152</v>
      </c>
      <c r="P761" s="32" t="s">
        <v>3155</v>
      </c>
      <c r="Q761" s="37" t="s">
        <v>5739</v>
      </c>
      <c r="R761" s="28">
        <v>4</v>
      </c>
      <c r="S761" s="35"/>
      <c r="T761" s="44" t="s">
        <v>8134</v>
      </c>
    </row>
    <row r="762" spans="1:20" s="14" customFormat="1" ht="12" x14ac:dyDescent="0.2">
      <c r="A762" s="28">
        <v>757</v>
      </c>
      <c r="B762" s="28" t="s">
        <v>3151</v>
      </c>
      <c r="C762" s="28" t="s">
        <v>3151</v>
      </c>
      <c r="D762" s="40" t="s">
        <v>3151</v>
      </c>
      <c r="E762" s="40"/>
      <c r="F762" s="41"/>
      <c r="G762" s="42"/>
      <c r="H762" s="42"/>
      <c r="I762" s="43"/>
      <c r="J762" s="42"/>
      <c r="K762" s="42"/>
      <c r="L762" s="32" t="s">
        <v>8091</v>
      </c>
      <c r="M762" s="41">
        <v>34.549999999999997</v>
      </c>
      <c r="N762" s="32">
        <v>11</v>
      </c>
      <c r="O762" s="28" t="s">
        <v>3152</v>
      </c>
      <c r="P762" s="32" t="s">
        <v>3155</v>
      </c>
      <c r="Q762" s="37" t="s">
        <v>5739</v>
      </c>
      <c r="R762" s="28">
        <v>4</v>
      </c>
      <c r="S762" s="35"/>
      <c r="T762" s="44" t="s">
        <v>8134</v>
      </c>
    </row>
    <row r="763" spans="1:20" s="14" customFormat="1" ht="12" x14ac:dyDescent="0.2">
      <c r="A763" s="28">
        <v>758</v>
      </c>
      <c r="B763" s="28" t="s">
        <v>3151</v>
      </c>
      <c r="C763" s="28" t="s">
        <v>3151</v>
      </c>
      <c r="D763" s="40" t="s">
        <v>3151</v>
      </c>
      <c r="E763" s="40"/>
      <c r="F763" s="41"/>
      <c r="G763" s="42"/>
      <c r="H763" s="42"/>
      <c r="I763" s="43"/>
      <c r="J763" s="42"/>
      <c r="K763" s="42"/>
      <c r="L763" s="32" t="s">
        <v>8091</v>
      </c>
      <c r="M763" s="41">
        <v>27.79</v>
      </c>
      <c r="N763" s="32">
        <v>11</v>
      </c>
      <c r="O763" s="28" t="s">
        <v>3152</v>
      </c>
      <c r="P763" s="32" t="s">
        <v>3155</v>
      </c>
      <c r="Q763" s="37" t="s">
        <v>5739</v>
      </c>
      <c r="R763" s="28">
        <v>4</v>
      </c>
      <c r="S763" s="35"/>
      <c r="T763" s="44" t="s">
        <v>8134</v>
      </c>
    </row>
    <row r="764" spans="1:20" s="14" customFormat="1" ht="12" x14ac:dyDescent="0.2">
      <c r="A764" s="28">
        <v>759</v>
      </c>
      <c r="B764" s="28" t="s">
        <v>3151</v>
      </c>
      <c r="C764" s="28" t="s">
        <v>3151</v>
      </c>
      <c r="D764" s="40" t="s">
        <v>3151</v>
      </c>
      <c r="E764" s="40"/>
      <c r="F764" s="41"/>
      <c r="G764" s="42"/>
      <c r="H764" s="42"/>
      <c r="I764" s="43"/>
      <c r="J764" s="42"/>
      <c r="K764" s="42"/>
      <c r="L764" s="32" t="s">
        <v>8091</v>
      </c>
      <c r="M764" s="41">
        <v>34.61</v>
      </c>
      <c r="N764" s="32">
        <v>11</v>
      </c>
      <c r="O764" s="28" t="s">
        <v>3152</v>
      </c>
      <c r="P764" s="32" t="s">
        <v>3155</v>
      </c>
      <c r="Q764" s="37" t="s">
        <v>5739</v>
      </c>
      <c r="R764" s="28">
        <v>4</v>
      </c>
      <c r="S764" s="35"/>
      <c r="T764" s="44" t="s">
        <v>8134</v>
      </c>
    </row>
    <row r="765" spans="1:20" s="14" customFormat="1" ht="12" x14ac:dyDescent="0.2">
      <c r="A765" s="28">
        <v>760</v>
      </c>
      <c r="B765" s="28" t="s">
        <v>3151</v>
      </c>
      <c r="C765" s="28" t="s">
        <v>3151</v>
      </c>
      <c r="D765" s="40" t="s">
        <v>3151</v>
      </c>
      <c r="E765" s="40"/>
      <c r="F765" s="41"/>
      <c r="G765" s="42"/>
      <c r="H765" s="42"/>
      <c r="I765" s="43"/>
      <c r="J765" s="42"/>
      <c r="K765" s="42"/>
      <c r="L765" s="32" t="s">
        <v>8091</v>
      </c>
      <c r="M765" s="41">
        <v>30.8</v>
      </c>
      <c r="N765" s="32">
        <v>11</v>
      </c>
      <c r="O765" s="28" t="s">
        <v>3152</v>
      </c>
      <c r="P765" s="32" t="s">
        <v>3155</v>
      </c>
      <c r="Q765" s="37" t="s">
        <v>5739</v>
      </c>
      <c r="R765" s="28">
        <v>4</v>
      </c>
      <c r="S765" s="35"/>
      <c r="T765" s="44" t="s">
        <v>8134</v>
      </c>
    </row>
    <row r="766" spans="1:20" s="14" customFormat="1" ht="12" x14ac:dyDescent="0.2">
      <c r="A766" s="28">
        <v>761</v>
      </c>
      <c r="B766" s="28" t="s">
        <v>3151</v>
      </c>
      <c r="C766" s="28" t="s">
        <v>3151</v>
      </c>
      <c r="D766" s="40" t="s">
        <v>3151</v>
      </c>
      <c r="E766" s="40"/>
      <c r="F766" s="41"/>
      <c r="G766" s="42"/>
      <c r="H766" s="42"/>
      <c r="I766" s="43"/>
      <c r="J766" s="42"/>
      <c r="K766" s="42"/>
      <c r="L766" s="32" t="s">
        <v>8091</v>
      </c>
      <c r="M766" s="41">
        <v>37.07</v>
      </c>
      <c r="N766" s="32">
        <v>11</v>
      </c>
      <c r="O766" s="28" t="s">
        <v>3152</v>
      </c>
      <c r="P766" s="32" t="s">
        <v>3155</v>
      </c>
      <c r="Q766" s="37" t="s">
        <v>5739</v>
      </c>
      <c r="R766" s="28">
        <v>4</v>
      </c>
      <c r="S766" s="35"/>
      <c r="T766" s="44" t="s">
        <v>8134</v>
      </c>
    </row>
    <row r="767" spans="1:20" s="14" customFormat="1" ht="12" x14ac:dyDescent="0.2">
      <c r="A767" s="28">
        <v>762</v>
      </c>
      <c r="B767" s="28" t="s">
        <v>3151</v>
      </c>
      <c r="C767" s="28" t="s">
        <v>3151</v>
      </c>
      <c r="D767" s="40" t="s">
        <v>3151</v>
      </c>
      <c r="E767" s="40"/>
      <c r="F767" s="41"/>
      <c r="G767" s="42"/>
      <c r="H767" s="42"/>
      <c r="I767" s="43"/>
      <c r="J767" s="42"/>
      <c r="K767" s="42"/>
      <c r="L767" s="32" t="s">
        <v>8091</v>
      </c>
      <c r="M767" s="41">
        <v>34.5</v>
      </c>
      <c r="N767" s="32">
        <v>11</v>
      </c>
      <c r="O767" s="28" t="s">
        <v>3152</v>
      </c>
      <c r="P767" s="32" t="s">
        <v>3155</v>
      </c>
      <c r="Q767" s="37" t="s">
        <v>5739</v>
      </c>
      <c r="R767" s="28">
        <v>4</v>
      </c>
      <c r="S767" s="35"/>
      <c r="T767" s="44" t="s">
        <v>8134</v>
      </c>
    </row>
    <row r="768" spans="1:20" s="14" customFormat="1" ht="12" x14ac:dyDescent="0.2">
      <c r="A768" s="28">
        <v>763</v>
      </c>
      <c r="B768" s="28" t="s">
        <v>3151</v>
      </c>
      <c r="C768" s="28" t="s">
        <v>3151</v>
      </c>
      <c r="D768" s="40" t="s">
        <v>3151</v>
      </c>
      <c r="E768" s="40"/>
      <c r="F768" s="41"/>
      <c r="G768" s="42"/>
      <c r="H768" s="42"/>
      <c r="I768" s="43"/>
      <c r="J768" s="42"/>
      <c r="K768" s="42"/>
      <c r="L768" s="32" t="s">
        <v>8091</v>
      </c>
      <c r="M768" s="41">
        <v>34.32</v>
      </c>
      <c r="N768" s="32">
        <v>11</v>
      </c>
      <c r="O768" s="28" t="s">
        <v>3152</v>
      </c>
      <c r="P768" s="32" t="s">
        <v>3155</v>
      </c>
      <c r="Q768" s="37" t="s">
        <v>5739</v>
      </c>
      <c r="R768" s="28">
        <v>4</v>
      </c>
      <c r="S768" s="35"/>
      <c r="T768" s="44" t="s">
        <v>8134</v>
      </c>
    </row>
    <row r="769" spans="1:20" s="14" customFormat="1" ht="12" x14ac:dyDescent="0.2">
      <c r="A769" s="28">
        <v>764</v>
      </c>
      <c r="B769" s="28" t="s">
        <v>3151</v>
      </c>
      <c r="C769" s="28" t="s">
        <v>3151</v>
      </c>
      <c r="D769" s="40" t="s">
        <v>3151</v>
      </c>
      <c r="E769" s="40"/>
      <c r="F769" s="41"/>
      <c r="G769" s="42"/>
      <c r="H769" s="42"/>
      <c r="I769" s="43"/>
      <c r="J769" s="42"/>
      <c r="K769" s="42"/>
      <c r="L769" s="32" t="s">
        <v>8091</v>
      </c>
      <c r="M769" s="41">
        <v>24.94</v>
      </c>
      <c r="N769" s="32">
        <v>11</v>
      </c>
      <c r="O769" s="28" t="s">
        <v>3152</v>
      </c>
      <c r="P769" s="32" t="s">
        <v>3155</v>
      </c>
      <c r="Q769" s="37" t="s">
        <v>5739</v>
      </c>
      <c r="R769" s="28">
        <v>4</v>
      </c>
      <c r="S769" s="35"/>
      <c r="T769" s="44" t="s">
        <v>8134</v>
      </c>
    </row>
    <row r="770" spans="1:20" s="14" customFormat="1" ht="12" x14ac:dyDescent="0.2">
      <c r="A770" s="28">
        <v>765</v>
      </c>
      <c r="B770" s="28" t="s">
        <v>3151</v>
      </c>
      <c r="C770" s="28" t="s">
        <v>3151</v>
      </c>
      <c r="D770" s="40" t="s">
        <v>3151</v>
      </c>
      <c r="E770" s="40"/>
      <c r="F770" s="41"/>
      <c r="G770" s="42"/>
      <c r="H770" s="42"/>
      <c r="I770" s="43"/>
      <c r="J770" s="42"/>
      <c r="K770" s="42"/>
      <c r="L770" s="32" t="s">
        <v>8091</v>
      </c>
      <c r="M770" s="41">
        <v>38.01</v>
      </c>
      <c r="N770" s="32">
        <v>11</v>
      </c>
      <c r="O770" s="28" t="s">
        <v>3152</v>
      </c>
      <c r="P770" s="32" t="s">
        <v>3155</v>
      </c>
      <c r="Q770" s="37" t="s">
        <v>5739</v>
      </c>
      <c r="R770" s="28">
        <v>4</v>
      </c>
      <c r="S770" s="35"/>
      <c r="T770" s="44" t="s">
        <v>8134</v>
      </c>
    </row>
    <row r="771" spans="1:20" s="14" customFormat="1" ht="12" x14ac:dyDescent="0.2">
      <c r="A771" s="28">
        <v>766</v>
      </c>
      <c r="B771" s="28" t="s">
        <v>3151</v>
      </c>
      <c r="C771" s="28" t="s">
        <v>3151</v>
      </c>
      <c r="D771" s="40" t="s">
        <v>3151</v>
      </c>
      <c r="E771" s="40"/>
      <c r="F771" s="41"/>
      <c r="G771" s="42"/>
      <c r="H771" s="42"/>
      <c r="I771" s="43"/>
      <c r="J771" s="42"/>
      <c r="K771" s="42"/>
      <c r="L771" s="32" t="s">
        <v>8091</v>
      </c>
      <c r="M771" s="41">
        <v>22.12</v>
      </c>
      <c r="N771" s="32">
        <v>11</v>
      </c>
      <c r="O771" s="28" t="s">
        <v>3152</v>
      </c>
      <c r="P771" s="32" t="s">
        <v>3155</v>
      </c>
      <c r="Q771" s="37" t="s">
        <v>5739</v>
      </c>
      <c r="R771" s="28">
        <v>4</v>
      </c>
      <c r="S771" s="35"/>
      <c r="T771" s="44" t="s">
        <v>8134</v>
      </c>
    </row>
    <row r="772" spans="1:20" s="14" customFormat="1" ht="12" x14ac:dyDescent="0.2">
      <c r="A772" s="28">
        <v>767</v>
      </c>
      <c r="B772" s="28" t="s">
        <v>3151</v>
      </c>
      <c r="C772" s="28" t="s">
        <v>3151</v>
      </c>
      <c r="D772" s="40" t="s">
        <v>3151</v>
      </c>
      <c r="E772" s="40"/>
      <c r="F772" s="41"/>
      <c r="G772" s="42"/>
      <c r="H772" s="42"/>
      <c r="I772" s="43"/>
      <c r="J772" s="42"/>
      <c r="K772" s="42"/>
      <c r="L772" s="32" t="s">
        <v>8091</v>
      </c>
      <c r="M772" s="41">
        <v>32.15</v>
      </c>
      <c r="N772" s="32">
        <v>11</v>
      </c>
      <c r="O772" s="28" t="s">
        <v>3152</v>
      </c>
      <c r="P772" s="32" t="s">
        <v>3155</v>
      </c>
      <c r="Q772" s="37" t="s">
        <v>5739</v>
      </c>
      <c r="R772" s="28">
        <v>4</v>
      </c>
      <c r="S772" s="35"/>
      <c r="T772" s="44" t="s">
        <v>8134</v>
      </c>
    </row>
    <row r="773" spans="1:20" s="14" customFormat="1" ht="12" x14ac:dyDescent="0.2">
      <c r="A773" s="28">
        <v>768</v>
      </c>
      <c r="B773" s="28" t="s">
        <v>3151</v>
      </c>
      <c r="C773" s="28" t="s">
        <v>3151</v>
      </c>
      <c r="D773" s="40" t="s">
        <v>3151</v>
      </c>
      <c r="E773" s="40"/>
      <c r="F773" s="41"/>
      <c r="G773" s="42"/>
      <c r="H773" s="42"/>
      <c r="I773" s="43"/>
      <c r="J773" s="42"/>
      <c r="K773" s="42"/>
      <c r="L773" s="32" t="s">
        <v>8091</v>
      </c>
      <c r="M773" s="41">
        <v>32.26</v>
      </c>
      <c r="N773" s="32">
        <v>11</v>
      </c>
      <c r="O773" s="28" t="s">
        <v>3152</v>
      </c>
      <c r="P773" s="32" t="s">
        <v>3155</v>
      </c>
      <c r="Q773" s="37" t="s">
        <v>5739</v>
      </c>
      <c r="R773" s="28">
        <v>4</v>
      </c>
      <c r="S773" s="35"/>
      <c r="T773" s="44" t="s">
        <v>8134</v>
      </c>
    </row>
    <row r="774" spans="1:20" s="14" customFormat="1" ht="12" x14ac:dyDescent="0.2">
      <c r="A774" s="28">
        <v>769</v>
      </c>
      <c r="B774" s="28" t="s">
        <v>3151</v>
      </c>
      <c r="C774" s="28" t="s">
        <v>3151</v>
      </c>
      <c r="D774" s="40" t="s">
        <v>3151</v>
      </c>
      <c r="E774" s="40"/>
      <c r="F774" s="41"/>
      <c r="G774" s="42"/>
      <c r="H774" s="42"/>
      <c r="I774" s="43"/>
      <c r="J774" s="42"/>
      <c r="K774" s="42"/>
      <c r="L774" s="32" t="s">
        <v>8091</v>
      </c>
      <c r="M774" s="41">
        <v>17.64</v>
      </c>
      <c r="N774" s="32">
        <v>11</v>
      </c>
      <c r="O774" s="28" t="s">
        <v>3152</v>
      </c>
      <c r="P774" s="32" t="s">
        <v>3155</v>
      </c>
      <c r="Q774" s="37" t="s">
        <v>5739</v>
      </c>
      <c r="R774" s="28">
        <v>4</v>
      </c>
      <c r="S774" s="35"/>
      <c r="T774" s="44" t="s">
        <v>8134</v>
      </c>
    </row>
    <row r="775" spans="1:20" s="14" customFormat="1" ht="12" x14ac:dyDescent="0.2">
      <c r="A775" s="28">
        <v>770</v>
      </c>
      <c r="B775" s="28" t="s">
        <v>3151</v>
      </c>
      <c r="C775" s="28" t="s">
        <v>3151</v>
      </c>
      <c r="D775" s="40" t="s">
        <v>3151</v>
      </c>
      <c r="E775" s="40"/>
      <c r="F775" s="41"/>
      <c r="G775" s="42"/>
      <c r="H775" s="42"/>
      <c r="I775" s="43"/>
      <c r="J775" s="42"/>
      <c r="K775" s="42"/>
      <c r="L775" s="32" t="s">
        <v>8091</v>
      </c>
      <c r="M775" s="41">
        <v>32.01</v>
      </c>
      <c r="N775" s="32">
        <v>11</v>
      </c>
      <c r="O775" s="28" t="s">
        <v>3152</v>
      </c>
      <c r="P775" s="32" t="s">
        <v>3155</v>
      </c>
      <c r="Q775" s="37" t="s">
        <v>5739</v>
      </c>
      <c r="R775" s="28">
        <v>4</v>
      </c>
      <c r="S775" s="35"/>
      <c r="T775" s="44" t="s">
        <v>8134</v>
      </c>
    </row>
    <row r="776" spans="1:20" s="14" customFormat="1" ht="12" x14ac:dyDescent="0.2">
      <c r="A776" s="28">
        <v>771</v>
      </c>
      <c r="B776" s="28" t="s">
        <v>3151</v>
      </c>
      <c r="C776" s="28" t="s">
        <v>3151</v>
      </c>
      <c r="D776" s="40" t="s">
        <v>3151</v>
      </c>
      <c r="E776" s="40"/>
      <c r="F776" s="41"/>
      <c r="G776" s="42"/>
      <c r="H776" s="42"/>
      <c r="I776" s="43"/>
      <c r="J776" s="42"/>
      <c r="K776" s="42"/>
      <c r="L776" s="32" t="s">
        <v>8091</v>
      </c>
      <c r="M776" s="41">
        <v>33.31</v>
      </c>
      <c r="N776" s="32">
        <v>11</v>
      </c>
      <c r="O776" s="28" t="s">
        <v>3152</v>
      </c>
      <c r="P776" s="32" t="s">
        <v>3155</v>
      </c>
      <c r="Q776" s="37" t="s">
        <v>5739</v>
      </c>
      <c r="R776" s="28">
        <v>4</v>
      </c>
      <c r="S776" s="35"/>
      <c r="T776" s="44" t="s">
        <v>8134</v>
      </c>
    </row>
    <row r="777" spans="1:20" s="14" customFormat="1" ht="12" x14ac:dyDescent="0.2">
      <c r="A777" s="28">
        <v>772</v>
      </c>
      <c r="B777" s="28" t="s">
        <v>3151</v>
      </c>
      <c r="C777" s="28" t="s">
        <v>3151</v>
      </c>
      <c r="D777" s="40" t="s">
        <v>3151</v>
      </c>
      <c r="E777" s="40"/>
      <c r="F777" s="41"/>
      <c r="G777" s="42"/>
      <c r="H777" s="42"/>
      <c r="I777" s="43"/>
      <c r="J777" s="42"/>
      <c r="K777" s="42"/>
      <c r="L777" s="32" t="s">
        <v>8091</v>
      </c>
      <c r="M777" s="41">
        <v>50.15</v>
      </c>
      <c r="N777" s="32">
        <v>11</v>
      </c>
      <c r="O777" s="28" t="s">
        <v>3152</v>
      </c>
      <c r="P777" s="32" t="s">
        <v>3155</v>
      </c>
      <c r="Q777" s="37" t="s">
        <v>5739</v>
      </c>
      <c r="R777" s="28">
        <v>4</v>
      </c>
      <c r="S777" s="35"/>
      <c r="T777" s="44" t="s">
        <v>8134</v>
      </c>
    </row>
    <row r="778" spans="1:20" s="14" customFormat="1" ht="12" x14ac:dyDescent="0.2">
      <c r="A778" s="28">
        <v>773</v>
      </c>
      <c r="B778" s="28" t="s">
        <v>3151</v>
      </c>
      <c r="C778" s="28" t="s">
        <v>3151</v>
      </c>
      <c r="D778" s="40" t="s">
        <v>3151</v>
      </c>
      <c r="E778" s="40"/>
      <c r="F778" s="41"/>
      <c r="G778" s="42"/>
      <c r="H778" s="42"/>
      <c r="I778" s="43"/>
      <c r="J778" s="42"/>
      <c r="K778" s="42"/>
      <c r="L778" s="32" t="s">
        <v>8091</v>
      </c>
      <c r="M778" s="41">
        <v>18.03</v>
      </c>
      <c r="N778" s="32">
        <v>11</v>
      </c>
      <c r="O778" s="28" t="s">
        <v>3152</v>
      </c>
      <c r="P778" s="32" t="s">
        <v>3155</v>
      </c>
      <c r="Q778" s="37" t="s">
        <v>5739</v>
      </c>
      <c r="R778" s="28">
        <v>4</v>
      </c>
      <c r="S778" s="35"/>
      <c r="T778" s="44" t="s">
        <v>8134</v>
      </c>
    </row>
    <row r="779" spans="1:20" s="14" customFormat="1" ht="12" x14ac:dyDescent="0.2">
      <c r="A779" s="28">
        <v>774</v>
      </c>
      <c r="B779" s="28" t="s">
        <v>3151</v>
      </c>
      <c r="C779" s="28" t="s">
        <v>3151</v>
      </c>
      <c r="D779" s="40" t="s">
        <v>3151</v>
      </c>
      <c r="E779" s="40"/>
      <c r="F779" s="41"/>
      <c r="G779" s="42"/>
      <c r="H779" s="42"/>
      <c r="I779" s="43"/>
      <c r="J779" s="42"/>
      <c r="K779" s="42"/>
      <c r="L779" s="32" t="s">
        <v>8091</v>
      </c>
      <c r="M779" s="41">
        <v>25.5</v>
      </c>
      <c r="N779" s="32">
        <v>11</v>
      </c>
      <c r="O779" s="28" t="s">
        <v>3152</v>
      </c>
      <c r="P779" s="32" t="s">
        <v>3155</v>
      </c>
      <c r="Q779" s="37" t="s">
        <v>5739</v>
      </c>
      <c r="R779" s="28">
        <v>4</v>
      </c>
      <c r="S779" s="35"/>
      <c r="T779" s="44" t="s">
        <v>8134</v>
      </c>
    </row>
    <row r="780" spans="1:20" s="14" customFormat="1" ht="12" x14ac:dyDescent="0.2">
      <c r="A780" s="28">
        <v>775</v>
      </c>
      <c r="B780" s="28" t="s">
        <v>3151</v>
      </c>
      <c r="C780" s="28" t="s">
        <v>3151</v>
      </c>
      <c r="D780" s="40" t="s">
        <v>3151</v>
      </c>
      <c r="E780" s="40"/>
      <c r="F780" s="41"/>
      <c r="G780" s="42"/>
      <c r="H780" s="42"/>
      <c r="I780" s="43"/>
      <c r="J780" s="42"/>
      <c r="K780" s="42"/>
      <c r="L780" s="32" t="s">
        <v>8091</v>
      </c>
      <c r="M780" s="41">
        <v>24.79</v>
      </c>
      <c r="N780" s="32">
        <v>11</v>
      </c>
      <c r="O780" s="28" t="s">
        <v>3152</v>
      </c>
      <c r="P780" s="32" t="s">
        <v>3155</v>
      </c>
      <c r="Q780" s="37" t="s">
        <v>5739</v>
      </c>
      <c r="R780" s="28">
        <v>4</v>
      </c>
      <c r="S780" s="35"/>
      <c r="T780" s="44" t="s">
        <v>8134</v>
      </c>
    </row>
    <row r="781" spans="1:20" s="14" customFormat="1" ht="12" x14ac:dyDescent="0.2">
      <c r="A781" s="28">
        <v>776</v>
      </c>
      <c r="B781" s="28" t="s">
        <v>3151</v>
      </c>
      <c r="C781" s="28" t="s">
        <v>3151</v>
      </c>
      <c r="D781" s="40" t="s">
        <v>3151</v>
      </c>
      <c r="E781" s="40"/>
      <c r="F781" s="41"/>
      <c r="G781" s="42"/>
      <c r="H781" s="42"/>
      <c r="I781" s="43"/>
      <c r="J781" s="42"/>
      <c r="K781" s="42"/>
      <c r="L781" s="32" t="s">
        <v>8091</v>
      </c>
      <c r="M781" s="41">
        <v>37.28</v>
      </c>
      <c r="N781" s="32">
        <v>11</v>
      </c>
      <c r="O781" s="28" t="s">
        <v>3152</v>
      </c>
      <c r="P781" s="32" t="s">
        <v>3155</v>
      </c>
      <c r="Q781" s="37" t="s">
        <v>5739</v>
      </c>
      <c r="R781" s="28">
        <v>4</v>
      </c>
      <c r="S781" s="35"/>
      <c r="T781" s="44" t="s">
        <v>8134</v>
      </c>
    </row>
    <row r="782" spans="1:20" s="14" customFormat="1" ht="12" x14ac:dyDescent="0.2">
      <c r="A782" s="28">
        <v>777</v>
      </c>
      <c r="B782" s="28" t="s">
        <v>3151</v>
      </c>
      <c r="C782" s="28" t="s">
        <v>3151</v>
      </c>
      <c r="D782" s="40" t="s">
        <v>3151</v>
      </c>
      <c r="E782" s="40"/>
      <c r="F782" s="41"/>
      <c r="G782" s="42"/>
      <c r="H782" s="42"/>
      <c r="I782" s="43"/>
      <c r="J782" s="42"/>
      <c r="K782" s="42"/>
      <c r="L782" s="32" t="s">
        <v>8091</v>
      </c>
      <c r="M782" s="41">
        <v>31.43</v>
      </c>
      <c r="N782" s="32">
        <v>11</v>
      </c>
      <c r="O782" s="28" t="s">
        <v>3152</v>
      </c>
      <c r="P782" s="32" t="s">
        <v>3155</v>
      </c>
      <c r="Q782" s="37" t="s">
        <v>5739</v>
      </c>
      <c r="R782" s="28">
        <v>4</v>
      </c>
      <c r="S782" s="35"/>
      <c r="T782" s="44" t="s">
        <v>8134</v>
      </c>
    </row>
    <row r="783" spans="1:20" s="14" customFormat="1" ht="12" x14ac:dyDescent="0.2">
      <c r="A783" s="28">
        <v>778</v>
      </c>
      <c r="B783" s="28" t="s">
        <v>3151</v>
      </c>
      <c r="C783" s="28" t="s">
        <v>3151</v>
      </c>
      <c r="D783" s="40" t="s">
        <v>3151</v>
      </c>
      <c r="E783" s="40"/>
      <c r="F783" s="41"/>
      <c r="G783" s="42"/>
      <c r="H783" s="42"/>
      <c r="I783" s="43"/>
      <c r="J783" s="42"/>
      <c r="K783" s="42"/>
      <c r="L783" s="32" t="s">
        <v>8091</v>
      </c>
      <c r="M783" s="41">
        <v>68.77</v>
      </c>
      <c r="N783" s="32">
        <v>11</v>
      </c>
      <c r="O783" s="28" t="s">
        <v>3152</v>
      </c>
      <c r="P783" s="32" t="s">
        <v>3155</v>
      </c>
      <c r="Q783" s="37" t="s">
        <v>5739</v>
      </c>
      <c r="R783" s="28">
        <v>4</v>
      </c>
      <c r="S783" s="35"/>
      <c r="T783" s="44" t="s">
        <v>8134</v>
      </c>
    </row>
    <row r="784" spans="1:20" s="14" customFormat="1" ht="12" x14ac:dyDescent="0.2">
      <c r="A784" s="28">
        <v>779</v>
      </c>
      <c r="B784" s="28" t="s">
        <v>3151</v>
      </c>
      <c r="C784" s="28" t="s">
        <v>3151</v>
      </c>
      <c r="D784" s="40" t="s">
        <v>3151</v>
      </c>
      <c r="E784" s="40"/>
      <c r="F784" s="41"/>
      <c r="G784" s="42"/>
      <c r="H784" s="42"/>
      <c r="I784" s="43"/>
      <c r="J784" s="42"/>
      <c r="K784" s="42"/>
      <c r="L784" s="32" t="s">
        <v>8091</v>
      </c>
      <c r="M784" s="41">
        <v>26.43</v>
      </c>
      <c r="N784" s="32">
        <v>11</v>
      </c>
      <c r="O784" s="28" t="s">
        <v>3152</v>
      </c>
      <c r="P784" s="32" t="s">
        <v>3155</v>
      </c>
      <c r="Q784" s="37" t="s">
        <v>5739</v>
      </c>
      <c r="R784" s="28">
        <v>4</v>
      </c>
      <c r="S784" s="35"/>
      <c r="T784" s="44" t="s">
        <v>8134</v>
      </c>
    </row>
    <row r="785" spans="1:20" s="14" customFormat="1" ht="12" x14ac:dyDescent="0.2">
      <c r="A785" s="28">
        <v>780</v>
      </c>
      <c r="B785" s="28" t="s">
        <v>3151</v>
      </c>
      <c r="C785" s="28" t="s">
        <v>3151</v>
      </c>
      <c r="D785" s="40" t="s">
        <v>3151</v>
      </c>
      <c r="E785" s="40"/>
      <c r="F785" s="41"/>
      <c r="G785" s="42"/>
      <c r="H785" s="42"/>
      <c r="I785" s="43"/>
      <c r="J785" s="42"/>
      <c r="K785" s="42"/>
      <c r="L785" s="32" t="s">
        <v>8091</v>
      </c>
      <c r="M785" s="41">
        <v>34.64</v>
      </c>
      <c r="N785" s="32">
        <v>11</v>
      </c>
      <c r="O785" s="28" t="s">
        <v>3152</v>
      </c>
      <c r="P785" s="32" t="s">
        <v>3155</v>
      </c>
      <c r="Q785" s="37" t="s">
        <v>5739</v>
      </c>
      <c r="R785" s="28">
        <v>4</v>
      </c>
      <c r="S785" s="35"/>
      <c r="T785" s="44" t="s">
        <v>8134</v>
      </c>
    </row>
    <row r="786" spans="1:20" s="14" customFormat="1" ht="12" x14ac:dyDescent="0.2">
      <c r="A786" s="28">
        <v>781</v>
      </c>
      <c r="B786" s="28" t="s">
        <v>3151</v>
      </c>
      <c r="C786" s="28" t="s">
        <v>3151</v>
      </c>
      <c r="D786" s="40" t="s">
        <v>3151</v>
      </c>
      <c r="E786" s="40"/>
      <c r="F786" s="41"/>
      <c r="G786" s="42"/>
      <c r="H786" s="42"/>
      <c r="I786" s="43"/>
      <c r="J786" s="42"/>
      <c r="K786" s="42"/>
      <c r="L786" s="32" t="s">
        <v>8091</v>
      </c>
      <c r="M786" s="41">
        <v>36.49</v>
      </c>
      <c r="N786" s="32">
        <v>11</v>
      </c>
      <c r="O786" s="28" t="s">
        <v>3152</v>
      </c>
      <c r="P786" s="32" t="s">
        <v>3155</v>
      </c>
      <c r="Q786" s="37" t="s">
        <v>5739</v>
      </c>
      <c r="R786" s="28">
        <v>4</v>
      </c>
      <c r="S786" s="35"/>
      <c r="T786" s="44" t="s">
        <v>8134</v>
      </c>
    </row>
    <row r="787" spans="1:20" s="14" customFormat="1" ht="12" x14ac:dyDescent="0.2">
      <c r="A787" s="28">
        <v>782</v>
      </c>
      <c r="B787" s="28" t="s">
        <v>3151</v>
      </c>
      <c r="C787" s="28" t="s">
        <v>3151</v>
      </c>
      <c r="D787" s="40" t="s">
        <v>3151</v>
      </c>
      <c r="E787" s="40"/>
      <c r="F787" s="41"/>
      <c r="G787" s="42"/>
      <c r="H787" s="42"/>
      <c r="I787" s="43"/>
      <c r="J787" s="42"/>
      <c r="K787" s="42"/>
      <c r="L787" s="32" t="s">
        <v>8091</v>
      </c>
      <c r="M787" s="41">
        <v>30.67</v>
      </c>
      <c r="N787" s="32">
        <v>11</v>
      </c>
      <c r="O787" s="28" t="s">
        <v>3152</v>
      </c>
      <c r="P787" s="32" t="s">
        <v>3155</v>
      </c>
      <c r="Q787" s="37" t="s">
        <v>5739</v>
      </c>
      <c r="R787" s="28">
        <v>4</v>
      </c>
      <c r="S787" s="35"/>
      <c r="T787" s="44" t="s">
        <v>8134</v>
      </c>
    </row>
    <row r="788" spans="1:20" s="14" customFormat="1" ht="12" x14ac:dyDescent="0.2">
      <c r="A788" s="28">
        <v>783</v>
      </c>
      <c r="B788" s="28" t="s">
        <v>3151</v>
      </c>
      <c r="C788" s="28" t="s">
        <v>3151</v>
      </c>
      <c r="D788" s="40" t="s">
        <v>3151</v>
      </c>
      <c r="E788" s="40"/>
      <c r="F788" s="41"/>
      <c r="G788" s="42"/>
      <c r="H788" s="42"/>
      <c r="I788" s="43"/>
      <c r="J788" s="42"/>
      <c r="K788" s="42"/>
      <c r="L788" s="32" t="s">
        <v>8091</v>
      </c>
      <c r="M788" s="41">
        <v>32.61</v>
      </c>
      <c r="N788" s="32">
        <v>11</v>
      </c>
      <c r="O788" s="28" t="s">
        <v>3152</v>
      </c>
      <c r="P788" s="32" t="s">
        <v>3155</v>
      </c>
      <c r="Q788" s="37" t="s">
        <v>5739</v>
      </c>
      <c r="R788" s="28">
        <v>4</v>
      </c>
      <c r="S788" s="35"/>
      <c r="T788" s="44" t="s">
        <v>8134</v>
      </c>
    </row>
    <row r="789" spans="1:20" s="14" customFormat="1" ht="12" x14ac:dyDescent="0.2">
      <c r="A789" s="28">
        <v>784</v>
      </c>
      <c r="B789" s="28" t="s">
        <v>3151</v>
      </c>
      <c r="C789" s="28" t="s">
        <v>3151</v>
      </c>
      <c r="D789" s="40" t="s">
        <v>3151</v>
      </c>
      <c r="E789" s="40"/>
      <c r="F789" s="41"/>
      <c r="G789" s="42"/>
      <c r="H789" s="42"/>
      <c r="I789" s="43"/>
      <c r="J789" s="42"/>
      <c r="K789" s="42"/>
      <c r="L789" s="32" t="s">
        <v>8091</v>
      </c>
      <c r="M789" s="41">
        <v>28.83</v>
      </c>
      <c r="N789" s="32">
        <v>11</v>
      </c>
      <c r="O789" s="28" t="s">
        <v>3152</v>
      </c>
      <c r="P789" s="32" t="s">
        <v>3155</v>
      </c>
      <c r="Q789" s="37" t="s">
        <v>5739</v>
      </c>
      <c r="R789" s="28">
        <v>4</v>
      </c>
      <c r="S789" s="35"/>
      <c r="T789" s="44" t="s">
        <v>8134</v>
      </c>
    </row>
    <row r="790" spans="1:20" s="14" customFormat="1" ht="12" x14ac:dyDescent="0.2">
      <c r="A790" s="28">
        <v>785</v>
      </c>
      <c r="B790" s="28" t="s">
        <v>3151</v>
      </c>
      <c r="C790" s="28" t="s">
        <v>3151</v>
      </c>
      <c r="D790" s="40" t="s">
        <v>3151</v>
      </c>
      <c r="E790" s="40"/>
      <c r="F790" s="41"/>
      <c r="G790" s="42"/>
      <c r="H790" s="42"/>
      <c r="I790" s="43"/>
      <c r="J790" s="42"/>
      <c r="K790" s="42"/>
      <c r="L790" s="32" t="s">
        <v>8091</v>
      </c>
      <c r="M790" s="41">
        <v>28.62</v>
      </c>
      <c r="N790" s="32">
        <v>11</v>
      </c>
      <c r="O790" s="28" t="s">
        <v>3152</v>
      </c>
      <c r="P790" s="32" t="s">
        <v>3155</v>
      </c>
      <c r="Q790" s="37" t="s">
        <v>5739</v>
      </c>
      <c r="R790" s="28">
        <v>4</v>
      </c>
      <c r="S790" s="35"/>
      <c r="T790" s="44" t="s">
        <v>8134</v>
      </c>
    </row>
    <row r="791" spans="1:20" s="14" customFormat="1" ht="12" x14ac:dyDescent="0.2">
      <c r="A791" s="28">
        <v>786</v>
      </c>
      <c r="B791" s="28" t="s">
        <v>3151</v>
      </c>
      <c r="C791" s="28" t="s">
        <v>3151</v>
      </c>
      <c r="D791" s="40" t="s">
        <v>3151</v>
      </c>
      <c r="E791" s="40"/>
      <c r="F791" s="41"/>
      <c r="G791" s="42"/>
      <c r="H791" s="42"/>
      <c r="I791" s="43"/>
      <c r="J791" s="42"/>
      <c r="K791" s="42"/>
      <c r="L791" s="32" t="s">
        <v>8091</v>
      </c>
      <c r="M791" s="41">
        <v>23.18</v>
      </c>
      <c r="N791" s="32">
        <v>11</v>
      </c>
      <c r="O791" s="28" t="s">
        <v>3152</v>
      </c>
      <c r="P791" s="32" t="s">
        <v>3155</v>
      </c>
      <c r="Q791" s="37" t="s">
        <v>5739</v>
      </c>
      <c r="R791" s="28">
        <v>4</v>
      </c>
      <c r="S791" s="35"/>
      <c r="T791" s="44" t="s">
        <v>8134</v>
      </c>
    </row>
    <row r="792" spans="1:20" s="14" customFormat="1" ht="12" x14ac:dyDescent="0.2">
      <c r="A792" s="28">
        <v>787</v>
      </c>
      <c r="B792" s="28" t="s">
        <v>3151</v>
      </c>
      <c r="C792" s="28" t="s">
        <v>3151</v>
      </c>
      <c r="D792" s="40" t="s">
        <v>3151</v>
      </c>
      <c r="E792" s="40"/>
      <c r="F792" s="41"/>
      <c r="G792" s="42"/>
      <c r="H792" s="42"/>
      <c r="I792" s="43"/>
      <c r="J792" s="42"/>
      <c r="K792" s="42"/>
      <c r="L792" s="32" t="s">
        <v>8091</v>
      </c>
      <c r="M792" s="41">
        <v>30.36</v>
      </c>
      <c r="N792" s="32">
        <v>11</v>
      </c>
      <c r="O792" s="28" t="s">
        <v>3152</v>
      </c>
      <c r="P792" s="32" t="s">
        <v>3155</v>
      </c>
      <c r="Q792" s="37" t="s">
        <v>5739</v>
      </c>
      <c r="R792" s="28">
        <v>4</v>
      </c>
      <c r="S792" s="35"/>
      <c r="T792" s="44" t="s">
        <v>8134</v>
      </c>
    </row>
    <row r="793" spans="1:20" s="14" customFormat="1" ht="12" x14ac:dyDescent="0.2">
      <c r="A793" s="28">
        <v>788</v>
      </c>
      <c r="B793" s="28" t="s">
        <v>3151</v>
      </c>
      <c r="C793" s="28" t="s">
        <v>3151</v>
      </c>
      <c r="D793" s="40" t="s">
        <v>3151</v>
      </c>
      <c r="E793" s="40"/>
      <c r="F793" s="41"/>
      <c r="G793" s="42"/>
      <c r="H793" s="42"/>
      <c r="I793" s="43"/>
      <c r="J793" s="42"/>
      <c r="K793" s="42"/>
      <c r="L793" s="32" t="s">
        <v>8091</v>
      </c>
      <c r="M793" s="41">
        <v>27.67</v>
      </c>
      <c r="N793" s="32">
        <v>11</v>
      </c>
      <c r="O793" s="28" t="s">
        <v>3152</v>
      </c>
      <c r="P793" s="32" t="s">
        <v>3155</v>
      </c>
      <c r="Q793" s="37" t="s">
        <v>5739</v>
      </c>
      <c r="R793" s="28">
        <v>4</v>
      </c>
      <c r="S793" s="35"/>
      <c r="T793" s="44" t="s">
        <v>8134</v>
      </c>
    </row>
    <row r="794" spans="1:20" s="14" customFormat="1" ht="12" x14ac:dyDescent="0.2">
      <c r="A794" s="28">
        <v>789</v>
      </c>
      <c r="B794" s="28" t="s">
        <v>3151</v>
      </c>
      <c r="C794" s="28" t="s">
        <v>3151</v>
      </c>
      <c r="D794" s="40" t="s">
        <v>3151</v>
      </c>
      <c r="E794" s="40"/>
      <c r="F794" s="41"/>
      <c r="G794" s="42"/>
      <c r="H794" s="42"/>
      <c r="I794" s="43"/>
      <c r="J794" s="42"/>
      <c r="K794" s="42"/>
      <c r="L794" s="32" t="s">
        <v>8091</v>
      </c>
      <c r="M794" s="41">
        <v>22.79</v>
      </c>
      <c r="N794" s="32">
        <v>11</v>
      </c>
      <c r="O794" s="28" t="s">
        <v>3152</v>
      </c>
      <c r="P794" s="32" t="s">
        <v>3155</v>
      </c>
      <c r="Q794" s="37" t="s">
        <v>5739</v>
      </c>
      <c r="R794" s="28">
        <v>4</v>
      </c>
      <c r="S794" s="35"/>
      <c r="T794" s="44" t="s">
        <v>8134</v>
      </c>
    </row>
    <row r="795" spans="1:20" s="14" customFormat="1" ht="12" x14ac:dyDescent="0.2">
      <c r="A795" s="28">
        <v>790</v>
      </c>
      <c r="B795" s="28" t="s">
        <v>3151</v>
      </c>
      <c r="C795" s="28" t="s">
        <v>3151</v>
      </c>
      <c r="D795" s="40" t="s">
        <v>3151</v>
      </c>
      <c r="E795" s="40"/>
      <c r="F795" s="41"/>
      <c r="G795" s="42"/>
      <c r="H795" s="42"/>
      <c r="I795" s="43"/>
      <c r="J795" s="42"/>
      <c r="K795" s="42"/>
      <c r="L795" s="32" t="s">
        <v>8091</v>
      </c>
      <c r="M795" s="41">
        <v>36.07</v>
      </c>
      <c r="N795" s="32">
        <v>11</v>
      </c>
      <c r="O795" s="28" t="s">
        <v>3152</v>
      </c>
      <c r="P795" s="32" t="s">
        <v>3155</v>
      </c>
      <c r="Q795" s="37" t="s">
        <v>5739</v>
      </c>
      <c r="R795" s="28">
        <v>4</v>
      </c>
      <c r="S795" s="35"/>
      <c r="T795" s="44" t="s">
        <v>8134</v>
      </c>
    </row>
    <row r="796" spans="1:20" s="14" customFormat="1" ht="12" x14ac:dyDescent="0.2">
      <c r="A796" s="28">
        <v>791</v>
      </c>
      <c r="B796" s="28" t="s">
        <v>3151</v>
      </c>
      <c r="C796" s="28" t="s">
        <v>3151</v>
      </c>
      <c r="D796" s="40" t="s">
        <v>3151</v>
      </c>
      <c r="E796" s="40"/>
      <c r="F796" s="41"/>
      <c r="G796" s="42"/>
      <c r="H796" s="42"/>
      <c r="I796" s="43"/>
      <c r="J796" s="42"/>
      <c r="K796" s="42"/>
      <c r="L796" s="32" t="s">
        <v>8091</v>
      </c>
      <c r="M796" s="41">
        <v>38.950000000000003</v>
      </c>
      <c r="N796" s="32">
        <v>11</v>
      </c>
      <c r="O796" s="28" t="s">
        <v>3152</v>
      </c>
      <c r="P796" s="32" t="s">
        <v>3155</v>
      </c>
      <c r="Q796" s="37" t="s">
        <v>5739</v>
      </c>
      <c r="R796" s="28">
        <v>4</v>
      </c>
      <c r="S796" s="35"/>
      <c r="T796" s="44" t="s">
        <v>8134</v>
      </c>
    </row>
    <row r="797" spans="1:20" s="14" customFormat="1" ht="12" x14ac:dyDescent="0.2">
      <c r="A797" s="28">
        <v>792</v>
      </c>
      <c r="B797" s="28" t="s">
        <v>3151</v>
      </c>
      <c r="C797" s="28" t="s">
        <v>3151</v>
      </c>
      <c r="D797" s="40" t="s">
        <v>3151</v>
      </c>
      <c r="E797" s="40"/>
      <c r="F797" s="41"/>
      <c r="G797" s="42"/>
      <c r="H797" s="42"/>
      <c r="I797" s="43"/>
      <c r="J797" s="42"/>
      <c r="K797" s="42"/>
      <c r="L797" s="32" t="s">
        <v>8091</v>
      </c>
      <c r="M797" s="41">
        <v>42.54</v>
      </c>
      <c r="N797" s="32">
        <v>11</v>
      </c>
      <c r="O797" s="28" t="s">
        <v>3152</v>
      </c>
      <c r="P797" s="32" t="s">
        <v>3155</v>
      </c>
      <c r="Q797" s="37" t="s">
        <v>5739</v>
      </c>
      <c r="R797" s="28">
        <v>4</v>
      </c>
      <c r="S797" s="35"/>
      <c r="T797" s="44" t="s">
        <v>8134</v>
      </c>
    </row>
    <row r="798" spans="1:20" s="14" customFormat="1" ht="12" x14ac:dyDescent="0.2">
      <c r="A798" s="28">
        <v>793</v>
      </c>
      <c r="B798" s="28" t="s">
        <v>3151</v>
      </c>
      <c r="C798" s="28" t="s">
        <v>3151</v>
      </c>
      <c r="D798" s="40" t="s">
        <v>3151</v>
      </c>
      <c r="E798" s="40"/>
      <c r="F798" s="41"/>
      <c r="G798" s="42"/>
      <c r="H798" s="42"/>
      <c r="I798" s="43"/>
      <c r="J798" s="42"/>
      <c r="K798" s="42"/>
      <c r="L798" s="32" t="s">
        <v>8091</v>
      </c>
      <c r="M798" s="41">
        <v>31.2</v>
      </c>
      <c r="N798" s="32">
        <v>11</v>
      </c>
      <c r="O798" s="28" t="s">
        <v>3152</v>
      </c>
      <c r="P798" s="32" t="s">
        <v>3155</v>
      </c>
      <c r="Q798" s="37" t="s">
        <v>5739</v>
      </c>
      <c r="R798" s="28">
        <v>4</v>
      </c>
      <c r="S798" s="35"/>
      <c r="T798" s="44" t="s">
        <v>8134</v>
      </c>
    </row>
    <row r="799" spans="1:20" s="14" customFormat="1" ht="12" x14ac:dyDescent="0.2">
      <c r="A799" s="28">
        <v>794</v>
      </c>
      <c r="B799" s="28" t="s">
        <v>3151</v>
      </c>
      <c r="C799" s="28" t="s">
        <v>3151</v>
      </c>
      <c r="D799" s="40" t="s">
        <v>3151</v>
      </c>
      <c r="E799" s="40"/>
      <c r="F799" s="41"/>
      <c r="G799" s="42"/>
      <c r="H799" s="42"/>
      <c r="I799" s="43"/>
      <c r="J799" s="42"/>
      <c r="K799" s="42"/>
      <c r="L799" s="32" t="s">
        <v>8091</v>
      </c>
      <c r="M799" s="41">
        <v>31.52</v>
      </c>
      <c r="N799" s="32">
        <v>11</v>
      </c>
      <c r="O799" s="28" t="s">
        <v>3152</v>
      </c>
      <c r="P799" s="32" t="s">
        <v>3155</v>
      </c>
      <c r="Q799" s="37" t="s">
        <v>5739</v>
      </c>
      <c r="R799" s="28">
        <v>4</v>
      </c>
      <c r="S799" s="35"/>
      <c r="T799" s="44" t="s">
        <v>8134</v>
      </c>
    </row>
    <row r="800" spans="1:20" s="14" customFormat="1" ht="12" x14ac:dyDescent="0.2">
      <c r="A800" s="28">
        <v>795</v>
      </c>
      <c r="B800" s="28" t="s">
        <v>3151</v>
      </c>
      <c r="C800" s="28" t="s">
        <v>3151</v>
      </c>
      <c r="D800" s="40" t="s">
        <v>3151</v>
      </c>
      <c r="E800" s="40"/>
      <c r="F800" s="41"/>
      <c r="G800" s="42"/>
      <c r="H800" s="42"/>
      <c r="I800" s="43"/>
      <c r="J800" s="42"/>
      <c r="K800" s="42"/>
      <c r="L800" s="32" t="s">
        <v>8091</v>
      </c>
      <c r="M800" s="41">
        <v>25.42</v>
      </c>
      <c r="N800" s="32">
        <v>11</v>
      </c>
      <c r="O800" s="28" t="s">
        <v>3152</v>
      </c>
      <c r="P800" s="32" t="s">
        <v>3155</v>
      </c>
      <c r="Q800" s="37" t="s">
        <v>5739</v>
      </c>
      <c r="R800" s="28">
        <v>4</v>
      </c>
      <c r="S800" s="35"/>
      <c r="T800" s="44" t="s">
        <v>8134</v>
      </c>
    </row>
    <row r="801" spans="1:20" s="14" customFormat="1" ht="12" x14ac:dyDescent="0.2">
      <c r="A801" s="28">
        <v>796</v>
      </c>
      <c r="B801" s="28" t="s">
        <v>3151</v>
      </c>
      <c r="C801" s="28" t="s">
        <v>3151</v>
      </c>
      <c r="D801" s="40" t="s">
        <v>3151</v>
      </c>
      <c r="E801" s="40"/>
      <c r="F801" s="41"/>
      <c r="G801" s="42"/>
      <c r="H801" s="42"/>
      <c r="I801" s="43"/>
      <c r="J801" s="42"/>
      <c r="K801" s="42"/>
      <c r="L801" s="32" t="s">
        <v>8091</v>
      </c>
      <c r="M801" s="41">
        <v>22.64</v>
      </c>
      <c r="N801" s="32">
        <v>11</v>
      </c>
      <c r="O801" s="28" t="s">
        <v>3152</v>
      </c>
      <c r="P801" s="32" t="s">
        <v>3155</v>
      </c>
      <c r="Q801" s="37" t="s">
        <v>5739</v>
      </c>
      <c r="R801" s="28">
        <v>4</v>
      </c>
      <c r="S801" s="35"/>
      <c r="T801" s="44" t="s">
        <v>8134</v>
      </c>
    </row>
    <row r="802" spans="1:20" s="14" customFormat="1" ht="12" x14ac:dyDescent="0.2">
      <c r="A802" s="28">
        <v>797</v>
      </c>
      <c r="B802" s="28" t="s">
        <v>3151</v>
      </c>
      <c r="C802" s="28" t="s">
        <v>3151</v>
      </c>
      <c r="D802" s="40" t="s">
        <v>3151</v>
      </c>
      <c r="E802" s="40"/>
      <c r="F802" s="41"/>
      <c r="G802" s="42"/>
      <c r="H802" s="42"/>
      <c r="I802" s="43"/>
      <c r="J802" s="42"/>
      <c r="K802" s="42"/>
      <c r="L802" s="32" t="s">
        <v>8091</v>
      </c>
      <c r="M802" s="41">
        <v>35.630000000000003</v>
      </c>
      <c r="N802" s="32">
        <v>11</v>
      </c>
      <c r="O802" s="28" t="s">
        <v>3152</v>
      </c>
      <c r="P802" s="32" t="s">
        <v>3155</v>
      </c>
      <c r="Q802" s="37" t="s">
        <v>5739</v>
      </c>
      <c r="R802" s="28">
        <v>4</v>
      </c>
      <c r="S802" s="35"/>
      <c r="T802" s="44" t="s">
        <v>8134</v>
      </c>
    </row>
    <row r="803" spans="1:20" s="14" customFormat="1" ht="12" x14ac:dyDescent="0.2">
      <c r="A803" s="28">
        <v>798</v>
      </c>
      <c r="B803" s="28" t="s">
        <v>3151</v>
      </c>
      <c r="C803" s="28" t="s">
        <v>3151</v>
      </c>
      <c r="D803" s="40" t="s">
        <v>3151</v>
      </c>
      <c r="E803" s="40"/>
      <c r="F803" s="41"/>
      <c r="G803" s="42"/>
      <c r="H803" s="42"/>
      <c r="I803" s="43"/>
      <c r="J803" s="42"/>
      <c r="K803" s="42"/>
      <c r="L803" s="32" t="s">
        <v>8091</v>
      </c>
      <c r="M803" s="41">
        <v>32.93</v>
      </c>
      <c r="N803" s="32">
        <v>11</v>
      </c>
      <c r="O803" s="28" t="s">
        <v>3152</v>
      </c>
      <c r="P803" s="32" t="s">
        <v>3155</v>
      </c>
      <c r="Q803" s="37" t="s">
        <v>5739</v>
      </c>
      <c r="R803" s="28">
        <v>4</v>
      </c>
      <c r="S803" s="35"/>
      <c r="T803" s="44" t="s">
        <v>8134</v>
      </c>
    </row>
    <row r="804" spans="1:20" s="14" customFormat="1" ht="12" x14ac:dyDescent="0.2">
      <c r="A804" s="28">
        <v>799</v>
      </c>
      <c r="B804" s="28" t="s">
        <v>3151</v>
      </c>
      <c r="C804" s="28" t="s">
        <v>3151</v>
      </c>
      <c r="D804" s="40" t="s">
        <v>3151</v>
      </c>
      <c r="E804" s="40"/>
      <c r="F804" s="41"/>
      <c r="G804" s="42"/>
      <c r="H804" s="42"/>
      <c r="I804" s="43"/>
      <c r="J804" s="42"/>
      <c r="K804" s="42"/>
      <c r="L804" s="32" t="s">
        <v>8091</v>
      </c>
      <c r="M804" s="41">
        <v>34.049999999999997</v>
      </c>
      <c r="N804" s="32">
        <v>11</v>
      </c>
      <c r="O804" s="28" t="s">
        <v>3152</v>
      </c>
      <c r="P804" s="32" t="s">
        <v>3155</v>
      </c>
      <c r="Q804" s="37" t="s">
        <v>5739</v>
      </c>
      <c r="R804" s="28">
        <v>4</v>
      </c>
      <c r="S804" s="35"/>
      <c r="T804" s="44" t="s">
        <v>8134</v>
      </c>
    </row>
    <row r="805" spans="1:20" s="14" customFormat="1" ht="12" x14ac:dyDescent="0.2">
      <c r="A805" s="28">
        <v>800</v>
      </c>
      <c r="B805" s="28" t="s">
        <v>3151</v>
      </c>
      <c r="C805" s="28" t="s">
        <v>3151</v>
      </c>
      <c r="D805" s="40" t="s">
        <v>3151</v>
      </c>
      <c r="E805" s="40"/>
      <c r="F805" s="41"/>
      <c r="G805" s="42"/>
      <c r="H805" s="42"/>
      <c r="I805" s="43"/>
      <c r="J805" s="42"/>
      <c r="K805" s="42"/>
      <c r="L805" s="32" t="s">
        <v>8091</v>
      </c>
      <c r="M805" s="41">
        <v>29.97</v>
      </c>
      <c r="N805" s="32">
        <v>11</v>
      </c>
      <c r="O805" s="28" t="s">
        <v>3152</v>
      </c>
      <c r="P805" s="32" t="s">
        <v>3155</v>
      </c>
      <c r="Q805" s="37" t="s">
        <v>5739</v>
      </c>
      <c r="R805" s="28">
        <v>4</v>
      </c>
      <c r="S805" s="35"/>
      <c r="T805" s="44" t="s">
        <v>8134</v>
      </c>
    </row>
    <row r="806" spans="1:20" s="14" customFormat="1" ht="12" x14ac:dyDescent="0.2">
      <c r="A806" s="28">
        <v>801</v>
      </c>
      <c r="B806" s="28" t="s">
        <v>3151</v>
      </c>
      <c r="C806" s="28" t="s">
        <v>3151</v>
      </c>
      <c r="D806" s="40" t="s">
        <v>3151</v>
      </c>
      <c r="E806" s="40"/>
      <c r="F806" s="41"/>
      <c r="G806" s="42"/>
      <c r="H806" s="42"/>
      <c r="I806" s="43"/>
      <c r="J806" s="42"/>
      <c r="K806" s="42"/>
      <c r="L806" s="32" t="s">
        <v>8091</v>
      </c>
      <c r="M806" s="41">
        <v>33.58</v>
      </c>
      <c r="N806" s="32">
        <v>11</v>
      </c>
      <c r="O806" s="28" t="s">
        <v>3152</v>
      </c>
      <c r="P806" s="32" t="s">
        <v>3155</v>
      </c>
      <c r="Q806" s="37" t="s">
        <v>5739</v>
      </c>
      <c r="R806" s="28">
        <v>4</v>
      </c>
      <c r="S806" s="35"/>
      <c r="T806" s="44" t="s">
        <v>8134</v>
      </c>
    </row>
    <row r="807" spans="1:20" s="14" customFormat="1" ht="12" x14ac:dyDescent="0.2">
      <c r="A807" s="28">
        <v>802</v>
      </c>
      <c r="B807" s="28" t="s">
        <v>3151</v>
      </c>
      <c r="C807" s="28" t="s">
        <v>3151</v>
      </c>
      <c r="D807" s="40" t="s">
        <v>3151</v>
      </c>
      <c r="E807" s="40"/>
      <c r="F807" s="41"/>
      <c r="G807" s="42"/>
      <c r="H807" s="42"/>
      <c r="I807" s="43"/>
      <c r="J807" s="42"/>
      <c r="K807" s="42"/>
      <c r="L807" s="32" t="s">
        <v>8091</v>
      </c>
      <c r="M807" s="41">
        <v>22.11</v>
      </c>
      <c r="N807" s="32">
        <v>11</v>
      </c>
      <c r="O807" s="28" t="s">
        <v>3152</v>
      </c>
      <c r="P807" s="32" t="s">
        <v>3155</v>
      </c>
      <c r="Q807" s="37" t="s">
        <v>5739</v>
      </c>
      <c r="R807" s="28">
        <v>4</v>
      </c>
      <c r="S807" s="35"/>
      <c r="T807" s="44" t="s">
        <v>8134</v>
      </c>
    </row>
    <row r="808" spans="1:20" s="14" customFormat="1" ht="12" x14ac:dyDescent="0.2">
      <c r="A808" s="28">
        <v>803</v>
      </c>
      <c r="B808" s="28" t="s">
        <v>3151</v>
      </c>
      <c r="C808" s="28" t="s">
        <v>3151</v>
      </c>
      <c r="D808" s="40" t="s">
        <v>3151</v>
      </c>
      <c r="E808" s="40"/>
      <c r="F808" s="41"/>
      <c r="G808" s="42"/>
      <c r="H808" s="42"/>
      <c r="I808" s="43"/>
      <c r="J808" s="42"/>
      <c r="K808" s="42"/>
      <c r="L808" s="32" t="s">
        <v>8091</v>
      </c>
      <c r="M808" s="41">
        <v>28.52</v>
      </c>
      <c r="N808" s="32">
        <v>11</v>
      </c>
      <c r="O808" s="28" t="s">
        <v>3152</v>
      </c>
      <c r="P808" s="32" t="s">
        <v>3155</v>
      </c>
      <c r="Q808" s="37" t="s">
        <v>5739</v>
      </c>
      <c r="R808" s="28">
        <v>4</v>
      </c>
      <c r="S808" s="35"/>
      <c r="T808" s="44" t="s">
        <v>8134</v>
      </c>
    </row>
    <row r="809" spans="1:20" s="14" customFormat="1" ht="12" x14ac:dyDescent="0.2">
      <c r="A809" s="28">
        <v>804</v>
      </c>
      <c r="B809" s="28" t="s">
        <v>3151</v>
      </c>
      <c r="C809" s="28" t="s">
        <v>3151</v>
      </c>
      <c r="D809" s="40" t="s">
        <v>3151</v>
      </c>
      <c r="E809" s="40"/>
      <c r="F809" s="41"/>
      <c r="G809" s="42"/>
      <c r="H809" s="42"/>
      <c r="I809" s="43"/>
      <c r="J809" s="42"/>
      <c r="K809" s="42"/>
      <c r="L809" s="32" t="s">
        <v>8091</v>
      </c>
      <c r="M809" s="41">
        <v>30.5</v>
      </c>
      <c r="N809" s="32">
        <v>11</v>
      </c>
      <c r="O809" s="28" t="s">
        <v>3152</v>
      </c>
      <c r="P809" s="32" t="s">
        <v>3155</v>
      </c>
      <c r="Q809" s="37" t="s">
        <v>5739</v>
      </c>
      <c r="R809" s="28">
        <v>4</v>
      </c>
      <c r="S809" s="35"/>
      <c r="T809" s="44" t="s">
        <v>8134</v>
      </c>
    </row>
    <row r="810" spans="1:20" s="14" customFormat="1" ht="12" x14ac:dyDescent="0.2">
      <c r="A810" s="28">
        <v>805</v>
      </c>
      <c r="B810" s="28" t="s">
        <v>3151</v>
      </c>
      <c r="C810" s="28" t="s">
        <v>3151</v>
      </c>
      <c r="D810" s="40" t="s">
        <v>3151</v>
      </c>
      <c r="E810" s="40"/>
      <c r="F810" s="41"/>
      <c r="G810" s="42"/>
      <c r="H810" s="42"/>
      <c r="I810" s="43"/>
      <c r="J810" s="42"/>
      <c r="K810" s="42"/>
      <c r="L810" s="32" t="s">
        <v>8091</v>
      </c>
      <c r="M810" s="41">
        <v>25.88</v>
      </c>
      <c r="N810" s="32">
        <v>11</v>
      </c>
      <c r="O810" s="28" t="s">
        <v>3152</v>
      </c>
      <c r="P810" s="32" t="s">
        <v>3155</v>
      </c>
      <c r="Q810" s="37" t="s">
        <v>5739</v>
      </c>
      <c r="R810" s="28">
        <v>4</v>
      </c>
      <c r="S810" s="35"/>
      <c r="T810" s="44" t="s">
        <v>8134</v>
      </c>
    </row>
    <row r="811" spans="1:20" s="14" customFormat="1" ht="12" x14ac:dyDescent="0.2">
      <c r="A811" s="28">
        <v>806</v>
      </c>
      <c r="B811" s="28" t="s">
        <v>3151</v>
      </c>
      <c r="C811" s="28" t="s">
        <v>3151</v>
      </c>
      <c r="D811" s="40" t="s">
        <v>3151</v>
      </c>
      <c r="E811" s="40"/>
      <c r="F811" s="41"/>
      <c r="G811" s="42"/>
      <c r="H811" s="42"/>
      <c r="I811" s="43"/>
      <c r="J811" s="42"/>
      <c r="K811" s="42"/>
      <c r="L811" s="32" t="s">
        <v>8091</v>
      </c>
      <c r="M811" s="41">
        <v>30.79</v>
      </c>
      <c r="N811" s="32">
        <v>11</v>
      </c>
      <c r="O811" s="28" t="s">
        <v>3152</v>
      </c>
      <c r="P811" s="32" t="s">
        <v>3155</v>
      </c>
      <c r="Q811" s="37" t="s">
        <v>5739</v>
      </c>
      <c r="R811" s="28">
        <v>4</v>
      </c>
      <c r="S811" s="35"/>
      <c r="T811" s="44" t="s">
        <v>8134</v>
      </c>
    </row>
    <row r="812" spans="1:20" s="14" customFormat="1" ht="12" x14ac:dyDescent="0.2">
      <c r="A812" s="28">
        <v>807</v>
      </c>
      <c r="B812" s="28" t="s">
        <v>3151</v>
      </c>
      <c r="C812" s="28" t="s">
        <v>3151</v>
      </c>
      <c r="D812" s="40" t="s">
        <v>3151</v>
      </c>
      <c r="E812" s="40"/>
      <c r="F812" s="41"/>
      <c r="G812" s="42"/>
      <c r="H812" s="42"/>
      <c r="I812" s="43"/>
      <c r="J812" s="42"/>
      <c r="K812" s="42"/>
      <c r="L812" s="32" t="s">
        <v>8091</v>
      </c>
      <c r="M812" s="41">
        <v>31.93</v>
      </c>
      <c r="N812" s="32">
        <v>11</v>
      </c>
      <c r="O812" s="28" t="s">
        <v>3152</v>
      </c>
      <c r="P812" s="32" t="s">
        <v>3155</v>
      </c>
      <c r="Q812" s="37" t="s">
        <v>5739</v>
      </c>
      <c r="R812" s="28">
        <v>4</v>
      </c>
      <c r="S812" s="35"/>
      <c r="T812" s="44" t="s">
        <v>8134</v>
      </c>
    </row>
    <row r="813" spans="1:20" s="14" customFormat="1" ht="12" x14ac:dyDescent="0.2">
      <c r="A813" s="28">
        <v>808</v>
      </c>
      <c r="B813" s="28" t="s">
        <v>3151</v>
      </c>
      <c r="C813" s="28" t="s">
        <v>3151</v>
      </c>
      <c r="D813" s="40" t="s">
        <v>3151</v>
      </c>
      <c r="E813" s="40"/>
      <c r="F813" s="41"/>
      <c r="G813" s="42"/>
      <c r="H813" s="42"/>
      <c r="I813" s="43"/>
      <c r="J813" s="42"/>
      <c r="K813" s="42"/>
      <c r="L813" s="32" t="s">
        <v>8091</v>
      </c>
      <c r="M813" s="41">
        <v>32.39</v>
      </c>
      <c r="N813" s="32">
        <v>11</v>
      </c>
      <c r="O813" s="28" t="s">
        <v>3152</v>
      </c>
      <c r="P813" s="32" t="s">
        <v>3155</v>
      </c>
      <c r="Q813" s="37" t="s">
        <v>5739</v>
      </c>
      <c r="R813" s="28">
        <v>4</v>
      </c>
      <c r="S813" s="35"/>
      <c r="T813" s="44" t="s">
        <v>8134</v>
      </c>
    </row>
    <row r="814" spans="1:20" s="14" customFormat="1" ht="12" x14ac:dyDescent="0.2">
      <c r="A814" s="28">
        <v>809</v>
      </c>
      <c r="B814" s="28" t="s">
        <v>3151</v>
      </c>
      <c r="C814" s="28" t="s">
        <v>3151</v>
      </c>
      <c r="D814" s="40" t="s">
        <v>3151</v>
      </c>
      <c r="E814" s="40"/>
      <c r="F814" s="41"/>
      <c r="G814" s="42"/>
      <c r="H814" s="42"/>
      <c r="I814" s="43"/>
      <c r="J814" s="42"/>
      <c r="K814" s="42"/>
      <c r="L814" s="32" t="s">
        <v>8091</v>
      </c>
      <c r="M814" s="41">
        <v>22.61</v>
      </c>
      <c r="N814" s="32">
        <v>11</v>
      </c>
      <c r="O814" s="28" t="s">
        <v>3152</v>
      </c>
      <c r="P814" s="32" t="s">
        <v>3155</v>
      </c>
      <c r="Q814" s="37" t="s">
        <v>5739</v>
      </c>
      <c r="R814" s="28">
        <v>4</v>
      </c>
      <c r="S814" s="35"/>
      <c r="T814" s="44" t="s">
        <v>8134</v>
      </c>
    </row>
    <row r="815" spans="1:20" s="14" customFormat="1" ht="12" x14ac:dyDescent="0.2">
      <c r="A815" s="28">
        <v>810</v>
      </c>
      <c r="B815" s="28" t="s">
        <v>3151</v>
      </c>
      <c r="C815" s="28" t="s">
        <v>3151</v>
      </c>
      <c r="D815" s="40" t="s">
        <v>3151</v>
      </c>
      <c r="E815" s="40"/>
      <c r="F815" s="41"/>
      <c r="G815" s="42"/>
      <c r="H815" s="42"/>
      <c r="I815" s="43"/>
      <c r="J815" s="42"/>
      <c r="K815" s="42"/>
      <c r="L815" s="32" t="s">
        <v>8091</v>
      </c>
      <c r="M815" s="41">
        <v>23.34</v>
      </c>
      <c r="N815" s="32">
        <v>11</v>
      </c>
      <c r="O815" s="28" t="s">
        <v>3152</v>
      </c>
      <c r="P815" s="32" t="s">
        <v>3155</v>
      </c>
      <c r="Q815" s="37" t="s">
        <v>5739</v>
      </c>
      <c r="R815" s="28">
        <v>4</v>
      </c>
      <c r="S815" s="35"/>
      <c r="T815" s="44" t="s">
        <v>8134</v>
      </c>
    </row>
    <row r="816" spans="1:20" s="14" customFormat="1" ht="12" x14ac:dyDescent="0.2">
      <c r="A816" s="28">
        <v>811</v>
      </c>
      <c r="B816" s="28" t="s">
        <v>3151</v>
      </c>
      <c r="C816" s="28" t="s">
        <v>3151</v>
      </c>
      <c r="D816" s="40" t="s">
        <v>3151</v>
      </c>
      <c r="E816" s="40"/>
      <c r="F816" s="41"/>
      <c r="G816" s="42"/>
      <c r="H816" s="42"/>
      <c r="I816" s="43"/>
      <c r="J816" s="42"/>
      <c r="K816" s="42"/>
      <c r="L816" s="32" t="s">
        <v>8091</v>
      </c>
      <c r="M816" s="41">
        <v>28.48</v>
      </c>
      <c r="N816" s="32">
        <v>11</v>
      </c>
      <c r="O816" s="28" t="s">
        <v>3152</v>
      </c>
      <c r="P816" s="32" t="s">
        <v>3155</v>
      </c>
      <c r="Q816" s="37" t="s">
        <v>5739</v>
      </c>
      <c r="R816" s="28">
        <v>4</v>
      </c>
      <c r="S816" s="35"/>
      <c r="T816" s="44" t="s">
        <v>8134</v>
      </c>
    </row>
    <row r="817" spans="1:20" s="14" customFormat="1" ht="12" x14ac:dyDescent="0.2">
      <c r="A817" s="28">
        <v>812</v>
      </c>
      <c r="B817" s="28" t="s">
        <v>3151</v>
      </c>
      <c r="C817" s="28" t="s">
        <v>3151</v>
      </c>
      <c r="D817" s="40" t="s">
        <v>3151</v>
      </c>
      <c r="E817" s="40"/>
      <c r="F817" s="41"/>
      <c r="G817" s="42"/>
      <c r="H817" s="42"/>
      <c r="I817" s="43"/>
      <c r="J817" s="42"/>
      <c r="K817" s="42"/>
      <c r="L817" s="32" t="s">
        <v>8091</v>
      </c>
      <c r="M817" s="41">
        <v>40.31</v>
      </c>
      <c r="N817" s="32">
        <v>11</v>
      </c>
      <c r="O817" s="28" t="s">
        <v>3152</v>
      </c>
      <c r="P817" s="32" t="s">
        <v>3155</v>
      </c>
      <c r="Q817" s="37" t="s">
        <v>5739</v>
      </c>
      <c r="R817" s="28">
        <v>4</v>
      </c>
      <c r="S817" s="35"/>
      <c r="T817" s="44" t="s">
        <v>8134</v>
      </c>
    </row>
    <row r="818" spans="1:20" s="14" customFormat="1" ht="12" x14ac:dyDescent="0.2">
      <c r="A818" s="28">
        <v>813</v>
      </c>
      <c r="B818" s="28" t="s">
        <v>3151</v>
      </c>
      <c r="C818" s="28" t="s">
        <v>3151</v>
      </c>
      <c r="D818" s="40" t="s">
        <v>3151</v>
      </c>
      <c r="E818" s="40"/>
      <c r="F818" s="41"/>
      <c r="G818" s="42"/>
      <c r="H818" s="42"/>
      <c r="I818" s="43"/>
      <c r="J818" s="42"/>
      <c r="K818" s="42"/>
      <c r="L818" s="32" t="s">
        <v>8091</v>
      </c>
      <c r="M818" s="41">
        <v>25.24</v>
      </c>
      <c r="N818" s="32">
        <v>11</v>
      </c>
      <c r="O818" s="28" t="s">
        <v>3152</v>
      </c>
      <c r="P818" s="32" t="s">
        <v>3155</v>
      </c>
      <c r="Q818" s="37" t="s">
        <v>5739</v>
      </c>
      <c r="R818" s="28">
        <v>4</v>
      </c>
      <c r="S818" s="35"/>
      <c r="T818" s="44" t="s">
        <v>8134</v>
      </c>
    </row>
    <row r="819" spans="1:20" s="14" customFormat="1" ht="12" x14ac:dyDescent="0.2">
      <c r="A819" s="28">
        <v>814</v>
      </c>
      <c r="B819" s="28" t="s">
        <v>3151</v>
      </c>
      <c r="C819" s="28" t="s">
        <v>3151</v>
      </c>
      <c r="D819" s="40" t="s">
        <v>3151</v>
      </c>
      <c r="E819" s="40"/>
      <c r="F819" s="41"/>
      <c r="G819" s="42"/>
      <c r="H819" s="42"/>
      <c r="I819" s="43"/>
      <c r="J819" s="42"/>
      <c r="K819" s="42"/>
      <c r="L819" s="32" t="s">
        <v>8091</v>
      </c>
      <c r="M819" s="41">
        <v>24.7</v>
      </c>
      <c r="N819" s="32">
        <v>11</v>
      </c>
      <c r="O819" s="28" t="s">
        <v>3152</v>
      </c>
      <c r="P819" s="32" t="s">
        <v>3155</v>
      </c>
      <c r="Q819" s="37" t="s">
        <v>5739</v>
      </c>
      <c r="R819" s="28">
        <v>4</v>
      </c>
      <c r="S819" s="35"/>
      <c r="T819" s="44" t="s">
        <v>8134</v>
      </c>
    </row>
    <row r="820" spans="1:20" s="14" customFormat="1" ht="12" x14ac:dyDescent="0.2">
      <c r="A820" s="28">
        <v>815</v>
      </c>
      <c r="B820" s="28" t="s">
        <v>3151</v>
      </c>
      <c r="C820" s="28" t="s">
        <v>3151</v>
      </c>
      <c r="D820" s="40" t="s">
        <v>3151</v>
      </c>
      <c r="E820" s="40"/>
      <c r="F820" s="41"/>
      <c r="G820" s="42"/>
      <c r="H820" s="42"/>
      <c r="I820" s="43"/>
      <c r="J820" s="42"/>
      <c r="K820" s="42"/>
      <c r="L820" s="32" t="s">
        <v>8091</v>
      </c>
      <c r="M820" s="41">
        <v>30.84</v>
      </c>
      <c r="N820" s="32">
        <v>11</v>
      </c>
      <c r="O820" s="28" t="s">
        <v>3152</v>
      </c>
      <c r="P820" s="32" t="s">
        <v>3155</v>
      </c>
      <c r="Q820" s="37" t="s">
        <v>5739</v>
      </c>
      <c r="R820" s="28">
        <v>4</v>
      </c>
      <c r="S820" s="35"/>
      <c r="T820" s="44" t="s">
        <v>8134</v>
      </c>
    </row>
    <row r="821" spans="1:20" s="14" customFormat="1" ht="12" x14ac:dyDescent="0.2">
      <c r="A821" s="28">
        <v>816</v>
      </c>
      <c r="B821" s="28" t="s">
        <v>3151</v>
      </c>
      <c r="C821" s="28" t="s">
        <v>3151</v>
      </c>
      <c r="D821" s="40" t="s">
        <v>3151</v>
      </c>
      <c r="E821" s="40"/>
      <c r="F821" s="41"/>
      <c r="G821" s="42"/>
      <c r="H821" s="42"/>
      <c r="I821" s="43"/>
      <c r="J821" s="42"/>
      <c r="K821" s="42"/>
      <c r="L821" s="32" t="s">
        <v>8091</v>
      </c>
      <c r="M821" s="41">
        <v>29.54</v>
      </c>
      <c r="N821" s="32">
        <v>11</v>
      </c>
      <c r="O821" s="28" t="s">
        <v>3152</v>
      </c>
      <c r="P821" s="32" t="s">
        <v>3155</v>
      </c>
      <c r="Q821" s="37" t="s">
        <v>5739</v>
      </c>
      <c r="R821" s="28">
        <v>4</v>
      </c>
      <c r="S821" s="35"/>
      <c r="T821" s="44" t="s">
        <v>8134</v>
      </c>
    </row>
    <row r="822" spans="1:20" s="14" customFormat="1" ht="12" x14ac:dyDescent="0.2">
      <c r="A822" s="28">
        <v>817</v>
      </c>
      <c r="B822" s="28" t="s">
        <v>3151</v>
      </c>
      <c r="C822" s="28" t="s">
        <v>3151</v>
      </c>
      <c r="D822" s="40" t="s">
        <v>3151</v>
      </c>
      <c r="E822" s="40"/>
      <c r="F822" s="41"/>
      <c r="G822" s="42"/>
      <c r="H822" s="42"/>
      <c r="I822" s="43"/>
      <c r="J822" s="42"/>
      <c r="K822" s="42"/>
      <c r="L822" s="32" t="s">
        <v>8091</v>
      </c>
      <c r="M822" s="41">
        <v>37.47</v>
      </c>
      <c r="N822" s="32">
        <v>11</v>
      </c>
      <c r="O822" s="28" t="s">
        <v>3152</v>
      </c>
      <c r="P822" s="32" t="s">
        <v>3155</v>
      </c>
      <c r="Q822" s="37" t="s">
        <v>5739</v>
      </c>
      <c r="R822" s="28">
        <v>4</v>
      </c>
      <c r="S822" s="35"/>
      <c r="T822" s="44" t="s">
        <v>8134</v>
      </c>
    </row>
    <row r="823" spans="1:20" s="14" customFormat="1" ht="12" x14ac:dyDescent="0.2">
      <c r="A823" s="28">
        <v>818</v>
      </c>
      <c r="B823" s="28" t="s">
        <v>3151</v>
      </c>
      <c r="C823" s="28" t="s">
        <v>3151</v>
      </c>
      <c r="D823" s="40" t="s">
        <v>3151</v>
      </c>
      <c r="E823" s="40"/>
      <c r="F823" s="41"/>
      <c r="G823" s="42"/>
      <c r="H823" s="42"/>
      <c r="I823" s="43"/>
      <c r="J823" s="42"/>
      <c r="K823" s="42"/>
      <c r="L823" s="32" t="s">
        <v>8091</v>
      </c>
      <c r="M823" s="41">
        <v>40.94</v>
      </c>
      <c r="N823" s="32">
        <v>11</v>
      </c>
      <c r="O823" s="28" t="s">
        <v>3152</v>
      </c>
      <c r="P823" s="32" t="s">
        <v>3155</v>
      </c>
      <c r="Q823" s="37" t="s">
        <v>5739</v>
      </c>
      <c r="R823" s="28">
        <v>4</v>
      </c>
      <c r="S823" s="35"/>
      <c r="T823" s="44" t="s">
        <v>8134</v>
      </c>
    </row>
    <row r="824" spans="1:20" s="14" customFormat="1" ht="12" x14ac:dyDescent="0.2">
      <c r="A824" s="28">
        <v>819</v>
      </c>
      <c r="B824" s="28" t="s">
        <v>3151</v>
      </c>
      <c r="C824" s="28" t="s">
        <v>3151</v>
      </c>
      <c r="D824" s="40" t="s">
        <v>3151</v>
      </c>
      <c r="E824" s="40"/>
      <c r="F824" s="41"/>
      <c r="G824" s="42"/>
      <c r="H824" s="42"/>
      <c r="I824" s="43"/>
      <c r="J824" s="42"/>
      <c r="K824" s="42"/>
      <c r="L824" s="32" t="s">
        <v>8091</v>
      </c>
      <c r="M824" s="41">
        <v>39.090000000000003</v>
      </c>
      <c r="N824" s="32">
        <v>11</v>
      </c>
      <c r="O824" s="28" t="s">
        <v>3152</v>
      </c>
      <c r="P824" s="32" t="s">
        <v>3155</v>
      </c>
      <c r="Q824" s="37" t="s">
        <v>5739</v>
      </c>
      <c r="R824" s="28">
        <v>4</v>
      </c>
      <c r="S824" s="35"/>
      <c r="T824" s="44" t="s">
        <v>8134</v>
      </c>
    </row>
    <row r="825" spans="1:20" s="14" customFormat="1" ht="12" x14ac:dyDescent="0.2">
      <c r="A825" s="28">
        <v>820</v>
      </c>
      <c r="B825" s="28" t="s">
        <v>3151</v>
      </c>
      <c r="C825" s="28" t="s">
        <v>3151</v>
      </c>
      <c r="D825" s="40" t="s">
        <v>3151</v>
      </c>
      <c r="E825" s="40"/>
      <c r="F825" s="41"/>
      <c r="G825" s="42"/>
      <c r="H825" s="42"/>
      <c r="I825" s="43"/>
      <c r="J825" s="42"/>
      <c r="K825" s="42"/>
      <c r="L825" s="32" t="s">
        <v>8091</v>
      </c>
      <c r="M825" s="41">
        <v>35.89</v>
      </c>
      <c r="N825" s="32">
        <v>11</v>
      </c>
      <c r="O825" s="28" t="s">
        <v>3152</v>
      </c>
      <c r="P825" s="32" t="s">
        <v>3155</v>
      </c>
      <c r="Q825" s="37" t="s">
        <v>5739</v>
      </c>
      <c r="R825" s="28">
        <v>4</v>
      </c>
      <c r="S825" s="35"/>
      <c r="T825" s="44" t="s">
        <v>8134</v>
      </c>
    </row>
    <row r="826" spans="1:20" s="14" customFormat="1" ht="12" x14ac:dyDescent="0.2">
      <c r="A826" s="28">
        <v>821</v>
      </c>
      <c r="B826" s="28" t="s">
        <v>3151</v>
      </c>
      <c r="C826" s="28" t="s">
        <v>3151</v>
      </c>
      <c r="D826" s="40" t="s">
        <v>3151</v>
      </c>
      <c r="E826" s="40"/>
      <c r="F826" s="41"/>
      <c r="G826" s="42"/>
      <c r="H826" s="42"/>
      <c r="I826" s="43"/>
      <c r="J826" s="42"/>
      <c r="K826" s="42"/>
      <c r="L826" s="32" t="s">
        <v>8091</v>
      </c>
      <c r="M826" s="41">
        <v>30.56</v>
      </c>
      <c r="N826" s="32">
        <v>11</v>
      </c>
      <c r="O826" s="28" t="s">
        <v>3152</v>
      </c>
      <c r="P826" s="32" t="s">
        <v>3155</v>
      </c>
      <c r="Q826" s="37" t="s">
        <v>5739</v>
      </c>
      <c r="R826" s="28">
        <v>4</v>
      </c>
      <c r="S826" s="35"/>
      <c r="T826" s="44" t="s">
        <v>8134</v>
      </c>
    </row>
    <row r="827" spans="1:20" s="14" customFormat="1" ht="12" x14ac:dyDescent="0.2">
      <c r="A827" s="28">
        <v>822</v>
      </c>
      <c r="B827" s="28" t="s">
        <v>3151</v>
      </c>
      <c r="C827" s="28" t="s">
        <v>3151</v>
      </c>
      <c r="D827" s="40" t="s">
        <v>3151</v>
      </c>
      <c r="E827" s="40"/>
      <c r="F827" s="41"/>
      <c r="G827" s="42"/>
      <c r="H827" s="42"/>
      <c r="I827" s="43"/>
      <c r="J827" s="42"/>
      <c r="K827" s="42"/>
      <c r="L827" s="32" t="s">
        <v>8091</v>
      </c>
      <c r="M827" s="41">
        <v>24.66</v>
      </c>
      <c r="N827" s="32">
        <v>11</v>
      </c>
      <c r="O827" s="28" t="s">
        <v>3152</v>
      </c>
      <c r="P827" s="32" t="s">
        <v>3155</v>
      </c>
      <c r="Q827" s="37" t="s">
        <v>5739</v>
      </c>
      <c r="R827" s="28">
        <v>4</v>
      </c>
      <c r="S827" s="35"/>
      <c r="T827" s="44" t="s">
        <v>8134</v>
      </c>
    </row>
    <row r="828" spans="1:20" s="14" customFormat="1" ht="12" x14ac:dyDescent="0.2">
      <c r="A828" s="28">
        <v>823</v>
      </c>
      <c r="B828" s="28" t="s">
        <v>3151</v>
      </c>
      <c r="C828" s="28" t="s">
        <v>3151</v>
      </c>
      <c r="D828" s="40" t="s">
        <v>3151</v>
      </c>
      <c r="E828" s="40"/>
      <c r="F828" s="41"/>
      <c r="G828" s="42"/>
      <c r="H828" s="42"/>
      <c r="I828" s="43"/>
      <c r="J828" s="42"/>
      <c r="K828" s="42"/>
      <c r="L828" s="32" t="s">
        <v>8091</v>
      </c>
      <c r="M828" s="41">
        <v>35.68</v>
      </c>
      <c r="N828" s="32">
        <v>11</v>
      </c>
      <c r="O828" s="28" t="s">
        <v>3152</v>
      </c>
      <c r="P828" s="32" t="s">
        <v>3155</v>
      </c>
      <c r="Q828" s="37" t="s">
        <v>5739</v>
      </c>
      <c r="R828" s="28">
        <v>4</v>
      </c>
      <c r="S828" s="35"/>
      <c r="T828" s="44" t="s">
        <v>8134</v>
      </c>
    </row>
    <row r="829" spans="1:20" s="14" customFormat="1" ht="12" x14ac:dyDescent="0.2">
      <c r="A829" s="28">
        <v>824</v>
      </c>
      <c r="B829" s="28" t="s">
        <v>3151</v>
      </c>
      <c r="C829" s="28" t="s">
        <v>3151</v>
      </c>
      <c r="D829" s="40" t="s">
        <v>3151</v>
      </c>
      <c r="E829" s="40"/>
      <c r="F829" s="41"/>
      <c r="G829" s="42"/>
      <c r="H829" s="42"/>
      <c r="I829" s="43"/>
      <c r="J829" s="42"/>
      <c r="K829" s="42"/>
      <c r="L829" s="32" t="s">
        <v>8091</v>
      </c>
      <c r="M829" s="41">
        <v>32.119999999999997</v>
      </c>
      <c r="N829" s="32">
        <v>11</v>
      </c>
      <c r="O829" s="28" t="s">
        <v>3152</v>
      </c>
      <c r="P829" s="32" t="s">
        <v>3155</v>
      </c>
      <c r="Q829" s="37" t="s">
        <v>5739</v>
      </c>
      <c r="R829" s="28">
        <v>4</v>
      </c>
      <c r="S829" s="35"/>
      <c r="T829" s="44" t="s">
        <v>8134</v>
      </c>
    </row>
    <row r="830" spans="1:20" s="14" customFormat="1" ht="12" x14ac:dyDescent="0.2">
      <c r="A830" s="28">
        <v>825</v>
      </c>
      <c r="B830" s="28" t="s">
        <v>3151</v>
      </c>
      <c r="C830" s="28" t="s">
        <v>3151</v>
      </c>
      <c r="D830" s="40" t="s">
        <v>3151</v>
      </c>
      <c r="E830" s="40"/>
      <c r="F830" s="41"/>
      <c r="G830" s="42"/>
      <c r="H830" s="42"/>
      <c r="I830" s="43"/>
      <c r="J830" s="42"/>
      <c r="K830" s="42"/>
      <c r="L830" s="32" t="s">
        <v>8091</v>
      </c>
      <c r="M830" s="41">
        <v>30.95</v>
      </c>
      <c r="N830" s="32">
        <v>11</v>
      </c>
      <c r="O830" s="28" t="s">
        <v>3152</v>
      </c>
      <c r="P830" s="32" t="s">
        <v>3155</v>
      </c>
      <c r="Q830" s="37" t="s">
        <v>5739</v>
      </c>
      <c r="R830" s="28">
        <v>4</v>
      </c>
      <c r="S830" s="35"/>
      <c r="T830" s="44" t="s">
        <v>8134</v>
      </c>
    </row>
    <row r="831" spans="1:20" s="14" customFormat="1" ht="12" x14ac:dyDescent="0.2">
      <c r="A831" s="28">
        <v>826</v>
      </c>
      <c r="B831" s="28" t="s">
        <v>3151</v>
      </c>
      <c r="C831" s="28" t="s">
        <v>3151</v>
      </c>
      <c r="D831" s="40" t="s">
        <v>3151</v>
      </c>
      <c r="E831" s="40"/>
      <c r="F831" s="41"/>
      <c r="G831" s="42"/>
      <c r="H831" s="42"/>
      <c r="I831" s="43"/>
      <c r="J831" s="42"/>
      <c r="K831" s="42"/>
      <c r="L831" s="32" t="s">
        <v>8091</v>
      </c>
      <c r="M831" s="41">
        <v>29.26</v>
      </c>
      <c r="N831" s="32">
        <v>11</v>
      </c>
      <c r="O831" s="28" t="s">
        <v>3152</v>
      </c>
      <c r="P831" s="32" t="s">
        <v>3155</v>
      </c>
      <c r="Q831" s="37" t="s">
        <v>5739</v>
      </c>
      <c r="R831" s="28">
        <v>4</v>
      </c>
      <c r="S831" s="35"/>
      <c r="T831" s="44" t="s">
        <v>8134</v>
      </c>
    </row>
    <row r="832" spans="1:20" s="14" customFormat="1" ht="12" x14ac:dyDescent="0.2">
      <c r="A832" s="28">
        <v>827</v>
      </c>
      <c r="B832" s="28" t="s">
        <v>3151</v>
      </c>
      <c r="C832" s="28" t="s">
        <v>3151</v>
      </c>
      <c r="D832" s="40" t="s">
        <v>3151</v>
      </c>
      <c r="E832" s="40"/>
      <c r="F832" s="41"/>
      <c r="G832" s="42"/>
      <c r="H832" s="42"/>
      <c r="I832" s="43"/>
      <c r="J832" s="42"/>
      <c r="K832" s="42"/>
      <c r="L832" s="32" t="s">
        <v>8091</v>
      </c>
      <c r="M832" s="41">
        <v>25.12</v>
      </c>
      <c r="N832" s="32">
        <v>11</v>
      </c>
      <c r="O832" s="28" t="s">
        <v>3152</v>
      </c>
      <c r="P832" s="32" t="s">
        <v>3155</v>
      </c>
      <c r="Q832" s="37" t="s">
        <v>5739</v>
      </c>
      <c r="R832" s="28">
        <v>4</v>
      </c>
      <c r="S832" s="35"/>
      <c r="T832" s="44" t="s">
        <v>8134</v>
      </c>
    </row>
    <row r="833" spans="1:20" s="14" customFormat="1" ht="12" x14ac:dyDescent="0.2">
      <c r="A833" s="28">
        <v>828</v>
      </c>
      <c r="B833" s="28" t="s">
        <v>3151</v>
      </c>
      <c r="C833" s="28" t="s">
        <v>3151</v>
      </c>
      <c r="D833" s="40" t="s">
        <v>3151</v>
      </c>
      <c r="E833" s="40"/>
      <c r="F833" s="41"/>
      <c r="G833" s="42"/>
      <c r="H833" s="42"/>
      <c r="I833" s="43"/>
      <c r="J833" s="42"/>
      <c r="K833" s="42"/>
      <c r="L833" s="32" t="s">
        <v>8091</v>
      </c>
      <c r="M833" s="41">
        <v>27.94</v>
      </c>
      <c r="N833" s="32">
        <v>11</v>
      </c>
      <c r="O833" s="28" t="s">
        <v>3152</v>
      </c>
      <c r="P833" s="32" t="s">
        <v>3155</v>
      </c>
      <c r="Q833" s="37" t="s">
        <v>5739</v>
      </c>
      <c r="R833" s="28">
        <v>4</v>
      </c>
      <c r="S833" s="35"/>
      <c r="T833" s="44" t="s">
        <v>8134</v>
      </c>
    </row>
    <row r="834" spans="1:20" s="14" customFormat="1" ht="12" x14ac:dyDescent="0.2">
      <c r="A834" s="28">
        <v>829</v>
      </c>
      <c r="B834" s="28" t="s">
        <v>3151</v>
      </c>
      <c r="C834" s="28" t="s">
        <v>3151</v>
      </c>
      <c r="D834" s="40" t="s">
        <v>3151</v>
      </c>
      <c r="E834" s="40"/>
      <c r="F834" s="41"/>
      <c r="G834" s="42"/>
      <c r="H834" s="42"/>
      <c r="I834" s="43"/>
      <c r="J834" s="42"/>
      <c r="K834" s="42"/>
      <c r="L834" s="32" t="s">
        <v>8091</v>
      </c>
      <c r="M834" s="41">
        <v>31.94</v>
      </c>
      <c r="N834" s="32">
        <v>11</v>
      </c>
      <c r="O834" s="28" t="s">
        <v>3152</v>
      </c>
      <c r="P834" s="32" t="s">
        <v>3155</v>
      </c>
      <c r="Q834" s="37" t="s">
        <v>5739</v>
      </c>
      <c r="R834" s="28">
        <v>4</v>
      </c>
      <c r="S834" s="35"/>
      <c r="T834" s="44" t="s">
        <v>8134</v>
      </c>
    </row>
    <row r="835" spans="1:20" s="14" customFormat="1" ht="12" x14ac:dyDescent="0.2">
      <c r="A835" s="28">
        <v>830</v>
      </c>
      <c r="B835" s="28" t="s">
        <v>3151</v>
      </c>
      <c r="C835" s="28" t="s">
        <v>3151</v>
      </c>
      <c r="D835" s="40" t="s">
        <v>3151</v>
      </c>
      <c r="E835" s="40"/>
      <c r="F835" s="41"/>
      <c r="G835" s="42"/>
      <c r="H835" s="42"/>
      <c r="I835" s="43"/>
      <c r="J835" s="42"/>
      <c r="K835" s="42"/>
      <c r="L835" s="32" t="s">
        <v>8091</v>
      </c>
      <c r="M835" s="41">
        <v>28.48</v>
      </c>
      <c r="N835" s="32">
        <v>11</v>
      </c>
      <c r="O835" s="28" t="s">
        <v>3152</v>
      </c>
      <c r="P835" s="32" t="s">
        <v>3155</v>
      </c>
      <c r="Q835" s="37" t="s">
        <v>5739</v>
      </c>
      <c r="R835" s="28">
        <v>4</v>
      </c>
      <c r="S835" s="35"/>
      <c r="T835" s="44" t="s">
        <v>8134</v>
      </c>
    </row>
    <row r="836" spans="1:20" s="14" customFormat="1" ht="12" x14ac:dyDescent="0.2">
      <c r="A836" s="28">
        <v>831</v>
      </c>
      <c r="B836" s="28" t="s">
        <v>3151</v>
      </c>
      <c r="C836" s="28" t="s">
        <v>3151</v>
      </c>
      <c r="D836" s="40" t="s">
        <v>3151</v>
      </c>
      <c r="E836" s="40"/>
      <c r="F836" s="41"/>
      <c r="G836" s="42"/>
      <c r="H836" s="42"/>
      <c r="I836" s="43"/>
      <c r="J836" s="42"/>
      <c r="K836" s="42"/>
      <c r="L836" s="32" t="s">
        <v>8091</v>
      </c>
      <c r="M836" s="41">
        <v>27.67</v>
      </c>
      <c r="N836" s="32">
        <v>11</v>
      </c>
      <c r="O836" s="28" t="s">
        <v>3152</v>
      </c>
      <c r="P836" s="32" t="s">
        <v>3155</v>
      </c>
      <c r="Q836" s="37" t="s">
        <v>5739</v>
      </c>
      <c r="R836" s="28">
        <v>4</v>
      </c>
      <c r="S836" s="35"/>
      <c r="T836" s="44" t="s">
        <v>8134</v>
      </c>
    </row>
    <row r="837" spans="1:20" s="14" customFormat="1" ht="12" x14ac:dyDescent="0.2">
      <c r="A837" s="28">
        <v>832</v>
      </c>
      <c r="B837" s="28" t="s">
        <v>3151</v>
      </c>
      <c r="C837" s="28" t="s">
        <v>3151</v>
      </c>
      <c r="D837" s="40" t="s">
        <v>3151</v>
      </c>
      <c r="E837" s="40"/>
      <c r="F837" s="41"/>
      <c r="G837" s="42"/>
      <c r="H837" s="42"/>
      <c r="I837" s="43"/>
      <c r="J837" s="42"/>
      <c r="K837" s="42"/>
      <c r="L837" s="32" t="s">
        <v>8091</v>
      </c>
      <c r="M837" s="41">
        <v>38.450000000000003</v>
      </c>
      <c r="N837" s="32">
        <v>11</v>
      </c>
      <c r="O837" s="28" t="s">
        <v>3152</v>
      </c>
      <c r="P837" s="32" t="s">
        <v>3155</v>
      </c>
      <c r="Q837" s="37" t="s">
        <v>5739</v>
      </c>
      <c r="R837" s="28">
        <v>4</v>
      </c>
      <c r="S837" s="35"/>
      <c r="T837" s="44" t="s">
        <v>8134</v>
      </c>
    </row>
    <row r="838" spans="1:20" s="14" customFormat="1" ht="12" x14ac:dyDescent="0.2">
      <c r="A838" s="28">
        <v>833</v>
      </c>
      <c r="B838" s="28" t="s">
        <v>3151</v>
      </c>
      <c r="C838" s="28" t="s">
        <v>3151</v>
      </c>
      <c r="D838" s="40" t="s">
        <v>3151</v>
      </c>
      <c r="E838" s="40"/>
      <c r="F838" s="41"/>
      <c r="G838" s="42"/>
      <c r="H838" s="42"/>
      <c r="I838" s="43"/>
      <c r="J838" s="42"/>
      <c r="K838" s="42"/>
      <c r="L838" s="32" t="s">
        <v>8091</v>
      </c>
      <c r="M838" s="41">
        <v>40.119999999999997</v>
      </c>
      <c r="N838" s="32">
        <v>11</v>
      </c>
      <c r="O838" s="28" t="s">
        <v>3152</v>
      </c>
      <c r="P838" s="32" t="s">
        <v>3155</v>
      </c>
      <c r="Q838" s="37" t="s">
        <v>5739</v>
      </c>
      <c r="R838" s="28">
        <v>4</v>
      </c>
      <c r="S838" s="35"/>
      <c r="T838" s="44" t="s">
        <v>8134</v>
      </c>
    </row>
    <row r="839" spans="1:20" s="14" customFormat="1" ht="12" x14ac:dyDescent="0.2">
      <c r="A839" s="28">
        <v>834</v>
      </c>
      <c r="B839" s="28" t="s">
        <v>3151</v>
      </c>
      <c r="C839" s="28" t="s">
        <v>3151</v>
      </c>
      <c r="D839" s="40" t="s">
        <v>3151</v>
      </c>
      <c r="E839" s="40"/>
      <c r="F839" s="41"/>
      <c r="G839" s="42"/>
      <c r="H839" s="42"/>
      <c r="I839" s="43"/>
      <c r="J839" s="42"/>
      <c r="K839" s="42"/>
      <c r="L839" s="32" t="s">
        <v>8091</v>
      </c>
      <c r="M839" s="41">
        <v>39.46</v>
      </c>
      <c r="N839" s="32">
        <v>11</v>
      </c>
      <c r="O839" s="28" t="s">
        <v>3152</v>
      </c>
      <c r="P839" s="32" t="s">
        <v>3155</v>
      </c>
      <c r="Q839" s="37" t="s">
        <v>5739</v>
      </c>
      <c r="R839" s="28">
        <v>4</v>
      </c>
      <c r="S839" s="35"/>
      <c r="T839" s="44" t="s">
        <v>8134</v>
      </c>
    </row>
    <row r="840" spans="1:20" s="14" customFormat="1" ht="12" x14ac:dyDescent="0.2">
      <c r="A840" s="28">
        <v>835</v>
      </c>
      <c r="B840" s="28" t="s">
        <v>3151</v>
      </c>
      <c r="C840" s="28" t="s">
        <v>3151</v>
      </c>
      <c r="D840" s="40" t="s">
        <v>3151</v>
      </c>
      <c r="E840" s="40"/>
      <c r="F840" s="41"/>
      <c r="G840" s="42"/>
      <c r="H840" s="42"/>
      <c r="I840" s="43"/>
      <c r="J840" s="42"/>
      <c r="K840" s="42"/>
      <c r="L840" s="32" t="s">
        <v>8091</v>
      </c>
      <c r="M840" s="41">
        <v>40.15</v>
      </c>
      <c r="N840" s="32">
        <v>11</v>
      </c>
      <c r="O840" s="28" t="s">
        <v>3152</v>
      </c>
      <c r="P840" s="32" t="s">
        <v>3155</v>
      </c>
      <c r="Q840" s="37" t="s">
        <v>5739</v>
      </c>
      <c r="R840" s="28">
        <v>4</v>
      </c>
      <c r="S840" s="35"/>
      <c r="T840" s="44" t="s">
        <v>8134</v>
      </c>
    </row>
    <row r="841" spans="1:20" s="14" customFormat="1" ht="12" x14ac:dyDescent="0.2">
      <c r="A841" s="28">
        <v>836</v>
      </c>
      <c r="B841" s="28" t="s">
        <v>3151</v>
      </c>
      <c r="C841" s="28" t="s">
        <v>3151</v>
      </c>
      <c r="D841" s="40" t="s">
        <v>3151</v>
      </c>
      <c r="E841" s="40"/>
      <c r="F841" s="41"/>
      <c r="G841" s="42"/>
      <c r="H841" s="42"/>
      <c r="I841" s="43"/>
      <c r="J841" s="42"/>
      <c r="K841" s="42"/>
      <c r="L841" s="32" t="s">
        <v>8091</v>
      </c>
      <c r="M841" s="41">
        <v>37.11</v>
      </c>
      <c r="N841" s="32">
        <v>11</v>
      </c>
      <c r="O841" s="28" t="s">
        <v>3152</v>
      </c>
      <c r="P841" s="32" t="s">
        <v>3155</v>
      </c>
      <c r="Q841" s="37" t="s">
        <v>5739</v>
      </c>
      <c r="R841" s="28">
        <v>4</v>
      </c>
      <c r="S841" s="35"/>
      <c r="T841" s="44" t="s">
        <v>8134</v>
      </c>
    </row>
    <row r="842" spans="1:20" s="14" customFormat="1" ht="12" x14ac:dyDescent="0.2">
      <c r="A842" s="28">
        <v>837</v>
      </c>
      <c r="B842" s="28" t="s">
        <v>3151</v>
      </c>
      <c r="C842" s="28" t="s">
        <v>3151</v>
      </c>
      <c r="D842" s="40" t="s">
        <v>3151</v>
      </c>
      <c r="E842" s="40"/>
      <c r="F842" s="41"/>
      <c r="G842" s="42"/>
      <c r="H842" s="42"/>
      <c r="I842" s="43"/>
      <c r="J842" s="42"/>
      <c r="K842" s="42"/>
      <c r="L842" s="32" t="s">
        <v>8091</v>
      </c>
      <c r="M842" s="41">
        <v>38.04</v>
      </c>
      <c r="N842" s="32">
        <v>11</v>
      </c>
      <c r="O842" s="28" t="s">
        <v>3152</v>
      </c>
      <c r="P842" s="32" t="s">
        <v>3155</v>
      </c>
      <c r="Q842" s="37" t="s">
        <v>5739</v>
      </c>
      <c r="R842" s="28">
        <v>4</v>
      </c>
      <c r="S842" s="35"/>
      <c r="T842" s="44" t="s">
        <v>8134</v>
      </c>
    </row>
    <row r="843" spans="1:20" s="14" customFormat="1" ht="12" x14ac:dyDescent="0.2">
      <c r="A843" s="28">
        <v>838</v>
      </c>
      <c r="B843" s="28" t="s">
        <v>3151</v>
      </c>
      <c r="C843" s="28" t="s">
        <v>3151</v>
      </c>
      <c r="D843" s="40" t="s">
        <v>3151</v>
      </c>
      <c r="E843" s="40"/>
      <c r="F843" s="41"/>
      <c r="G843" s="42"/>
      <c r="H843" s="42"/>
      <c r="I843" s="43"/>
      <c r="J843" s="42"/>
      <c r="K843" s="42"/>
      <c r="L843" s="32" t="s">
        <v>8091</v>
      </c>
      <c r="M843" s="41">
        <v>37.61</v>
      </c>
      <c r="N843" s="32">
        <v>11</v>
      </c>
      <c r="O843" s="28" t="s">
        <v>3152</v>
      </c>
      <c r="P843" s="32" t="s">
        <v>3155</v>
      </c>
      <c r="Q843" s="37" t="s">
        <v>5739</v>
      </c>
      <c r="R843" s="28">
        <v>4</v>
      </c>
      <c r="S843" s="35"/>
      <c r="T843" s="44" t="s">
        <v>8134</v>
      </c>
    </row>
    <row r="844" spans="1:20" s="14" customFormat="1" ht="12" x14ac:dyDescent="0.2">
      <c r="A844" s="28">
        <v>839</v>
      </c>
      <c r="B844" s="28" t="s">
        <v>3151</v>
      </c>
      <c r="C844" s="28" t="s">
        <v>3151</v>
      </c>
      <c r="D844" s="40" t="s">
        <v>3151</v>
      </c>
      <c r="E844" s="40"/>
      <c r="F844" s="41"/>
      <c r="G844" s="42"/>
      <c r="H844" s="42"/>
      <c r="I844" s="43"/>
      <c r="J844" s="42"/>
      <c r="K844" s="42"/>
      <c r="L844" s="32" t="s">
        <v>8091</v>
      </c>
      <c r="M844" s="41">
        <v>40.85</v>
      </c>
      <c r="N844" s="32">
        <v>11</v>
      </c>
      <c r="O844" s="28" t="s">
        <v>3152</v>
      </c>
      <c r="P844" s="32" t="s">
        <v>3155</v>
      </c>
      <c r="Q844" s="37" t="s">
        <v>5739</v>
      </c>
      <c r="R844" s="28">
        <v>4</v>
      </c>
      <c r="S844" s="35"/>
      <c r="T844" s="44" t="s">
        <v>8134</v>
      </c>
    </row>
    <row r="845" spans="1:20" s="14" customFormat="1" ht="12" x14ac:dyDescent="0.2">
      <c r="A845" s="28">
        <v>840</v>
      </c>
      <c r="B845" s="28" t="s">
        <v>3151</v>
      </c>
      <c r="C845" s="28" t="s">
        <v>3151</v>
      </c>
      <c r="D845" s="40" t="s">
        <v>3151</v>
      </c>
      <c r="E845" s="40"/>
      <c r="F845" s="41"/>
      <c r="G845" s="42"/>
      <c r="H845" s="42"/>
      <c r="I845" s="43"/>
      <c r="J845" s="42"/>
      <c r="K845" s="42"/>
      <c r="L845" s="32" t="s">
        <v>8091</v>
      </c>
      <c r="M845" s="41">
        <v>39.96</v>
      </c>
      <c r="N845" s="32">
        <v>11</v>
      </c>
      <c r="O845" s="28" t="s">
        <v>3152</v>
      </c>
      <c r="P845" s="32" t="s">
        <v>3155</v>
      </c>
      <c r="Q845" s="37" t="s">
        <v>5739</v>
      </c>
      <c r="R845" s="28">
        <v>4</v>
      </c>
      <c r="S845" s="35"/>
      <c r="T845" s="44" t="s">
        <v>8134</v>
      </c>
    </row>
    <row r="846" spans="1:20" s="14" customFormat="1" ht="12" x14ac:dyDescent="0.2">
      <c r="A846" s="28">
        <v>841</v>
      </c>
      <c r="B846" s="28" t="s">
        <v>3151</v>
      </c>
      <c r="C846" s="28" t="s">
        <v>3151</v>
      </c>
      <c r="D846" s="40" t="s">
        <v>3151</v>
      </c>
      <c r="E846" s="40"/>
      <c r="F846" s="41"/>
      <c r="G846" s="42"/>
      <c r="H846" s="42"/>
      <c r="I846" s="43"/>
      <c r="J846" s="42"/>
      <c r="K846" s="42"/>
      <c r="L846" s="32" t="s">
        <v>8091</v>
      </c>
      <c r="M846" s="41">
        <v>37.380000000000003</v>
      </c>
      <c r="N846" s="32">
        <v>11</v>
      </c>
      <c r="O846" s="28" t="s">
        <v>3152</v>
      </c>
      <c r="P846" s="32" t="s">
        <v>3155</v>
      </c>
      <c r="Q846" s="37" t="s">
        <v>5739</v>
      </c>
      <c r="R846" s="28">
        <v>4</v>
      </c>
      <c r="S846" s="35"/>
      <c r="T846" s="44" t="s">
        <v>8134</v>
      </c>
    </row>
    <row r="847" spans="1:20" s="14" customFormat="1" ht="12" x14ac:dyDescent="0.2">
      <c r="A847" s="28">
        <v>842</v>
      </c>
      <c r="B847" s="28" t="s">
        <v>3151</v>
      </c>
      <c r="C847" s="28" t="s">
        <v>3151</v>
      </c>
      <c r="D847" s="40" t="s">
        <v>3151</v>
      </c>
      <c r="E847" s="40"/>
      <c r="F847" s="41"/>
      <c r="G847" s="42"/>
      <c r="H847" s="42"/>
      <c r="I847" s="43"/>
      <c r="J847" s="42"/>
      <c r="K847" s="42"/>
      <c r="L847" s="32" t="s">
        <v>8091</v>
      </c>
      <c r="M847" s="41">
        <v>37.130000000000003</v>
      </c>
      <c r="N847" s="32">
        <v>11</v>
      </c>
      <c r="O847" s="28" t="s">
        <v>3152</v>
      </c>
      <c r="P847" s="32" t="s">
        <v>3155</v>
      </c>
      <c r="Q847" s="37" t="s">
        <v>5739</v>
      </c>
      <c r="R847" s="28">
        <v>4</v>
      </c>
      <c r="S847" s="35"/>
      <c r="T847" s="44" t="s">
        <v>8134</v>
      </c>
    </row>
    <row r="848" spans="1:20" s="14" customFormat="1" ht="12" x14ac:dyDescent="0.2">
      <c r="A848" s="28">
        <v>843</v>
      </c>
      <c r="B848" s="28" t="s">
        <v>3151</v>
      </c>
      <c r="C848" s="28" t="s">
        <v>3151</v>
      </c>
      <c r="D848" s="40" t="s">
        <v>3151</v>
      </c>
      <c r="E848" s="40"/>
      <c r="F848" s="41"/>
      <c r="G848" s="42"/>
      <c r="H848" s="42"/>
      <c r="I848" s="43"/>
      <c r="J848" s="42"/>
      <c r="K848" s="42"/>
      <c r="L848" s="32" t="s">
        <v>8091</v>
      </c>
      <c r="M848" s="41">
        <v>39.950000000000003</v>
      </c>
      <c r="N848" s="32">
        <v>11</v>
      </c>
      <c r="O848" s="28" t="s">
        <v>3152</v>
      </c>
      <c r="P848" s="32" t="s">
        <v>3155</v>
      </c>
      <c r="Q848" s="37" t="s">
        <v>5739</v>
      </c>
      <c r="R848" s="28">
        <v>4</v>
      </c>
      <c r="S848" s="35"/>
      <c r="T848" s="44" t="s">
        <v>8134</v>
      </c>
    </row>
    <row r="849" spans="1:20" s="14" customFormat="1" ht="12" x14ac:dyDescent="0.2">
      <c r="A849" s="28">
        <v>844</v>
      </c>
      <c r="B849" s="28" t="s">
        <v>3151</v>
      </c>
      <c r="C849" s="28" t="s">
        <v>3151</v>
      </c>
      <c r="D849" s="40" t="s">
        <v>3151</v>
      </c>
      <c r="E849" s="40"/>
      <c r="F849" s="41"/>
      <c r="G849" s="42"/>
      <c r="H849" s="42"/>
      <c r="I849" s="43"/>
      <c r="J849" s="42"/>
      <c r="K849" s="42"/>
      <c r="L849" s="32" t="s">
        <v>8091</v>
      </c>
      <c r="M849" s="41">
        <v>37.729999999999997</v>
      </c>
      <c r="N849" s="32">
        <v>11</v>
      </c>
      <c r="O849" s="28" t="s">
        <v>3152</v>
      </c>
      <c r="P849" s="32" t="s">
        <v>3155</v>
      </c>
      <c r="Q849" s="37" t="s">
        <v>5739</v>
      </c>
      <c r="R849" s="28">
        <v>4</v>
      </c>
      <c r="S849" s="35"/>
      <c r="T849" s="44" t="s">
        <v>8134</v>
      </c>
    </row>
    <row r="850" spans="1:20" s="14" customFormat="1" ht="12" x14ac:dyDescent="0.2">
      <c r="A850" s="28">
        <v>845</v>
      </c>
      <c r="B850" s="28" t="s">
        <v>3151</v>
      </c>
      <c r="C850" s="28" t="s">
        <v>3151</v>
      </c>
      <c r="D850" s="40" t="s">
        <v>3151</v>
      </c>
      <c r="E850" s="40"/>
      <c r="F850" s="41"/>
      <c r="G850" s="42"/>
      <c r="H850" s="42"/>
      <c r="I850" s="43"/>
      <c r="J850" s="42"/>
      <c r="K850" s="42"/>
      <c r="L850" s="32" t="s">
        <v>8091</v>
      </c>
      <c r="M850" s="41">
        <v>40.1</v>
      </c>
      <c r="N850" s="32">
        <v>11</v>
      </c>
      <c r="O850" s="28" t="s">
        <v>3152</v>
      </c>
      <c r="P850" s="32" t="s">
        <v>3155</v>
      </c>
      <c r="Q850" s="37" t="s">
        <v>5739</v>
      </c>
      <c r="R850" s="28">
        <v>4</v>
      </c>
      <c r="S850" s="35"/>
      <c r="T850" s="44" t="s">
        <v>8134</v>
      </c>
    </row>
    <row r="851" spans="1:20" s="14" customFormat="1" ht="12" x14ac:dyDescent="0.2">
      <c r="A851" s="28">
        <v>846</v>
      </c>
      <c r="B851" s="28" t="s">
        <v>3151</v>
      </c>
      <c r="C851" s="28" t="s">
        <v>3151</v>
      </c>
      <c r="D851" s="40" t="s">
        <v>3151</v>
      </c>
      <c r="E851" s="40"/>
      <c r="F851" s="41"/>
      <c r="G851" s="42"/>
      <c r="H851" s="42"/>
      <c r="I851" s="43"/>
      <c r="J851" s="42"/>
      <c r="K851" s="42"/>
      <c r="L851" s="32" t="s">
        <v>8091</v>
      </c>
      <c r="M851" s="41">
        <v>37.89</v>
      </c>
      <c r="N851" s="32">
        <v>11</v>
      </c>
      <c r="O851" s="28" t="s">
        <v>3152</v>
      </c>
      <c r="P851" s="32" t="s">
        <v>3155</v>
      </c>
      <c r="Q851" s="37" t="s">
        <v>5739</v>
      </c>
      <c r="R851" s="28">
        <v>4</v>
      </c>
      <c r="S851" s="35"/>
      <c r="T851" s="44" t="s">
        <v>8134</v>
      </c>
    </row>
    <row r="852" spans="1:20" s="14" customFormat="1" ht="12" x14ac:dyDescent="0.2">
      <c r="A852" s="28">
        <v>847</v>
      </c>
      <c r="B852" s="28" t="s">
        <v>3151</v>
      </c>
      <c r="C852" s="28" t="s">
        <v>3151</v>
      </c>
      <c r="D852" s="40" t="s">
        <v>3151</v>
      </c>
      <c r="E852" s="40"/>
      <c r="F852" s="41"/>
      <c r="G852" s="42"/>
      <c r="H852" s="42"/>
      <c r="I852" s="43"/>
      <c r="J852" s="42"/>
      <c r="K852" s="42"/>
      <c r="L852" s="32" t="s">
        <v>8091</v>
      </c>
      <c r="M852" s="41">
        <v>33.979999999999997</v>
      </c>
      <c r="N852" s="32">
        <v>11</v>
      </c>
      <c r="O852" s="28" t="s">
        <v>3152</v>
      </c>
      <c r="P852" s="32" t="s">
        <v>3155</v>
      </c>
      <c r="Q852" s="37" t="s">
        <v>5739</v>
      </c>
      <c r="R852" s="28">
        <v>4</v>
      </c>
      <c r="S852" s="35"/>
      <c r="T852" s="44" t="s">
        <v>8134</v>
      </c>
    </row>
    <row r="853" spans="1:20" s="14" customFormat="1" ht="12" x14ac:dyDescent="0.2">
      <c r="A853" s="28">
        <v>848</v>
      </c>
      <c r="B853" s="28" t="s">
        <v>3151</v>
      </c>
      <c r="C853" s="28" t="s">
        <v>3151</v>
      </c>
      <c r="D853" s="40" t="s">
        <v>3151</v>
      </c>
      <c r="E853" s="40"/>
      <c r="F853" s="41"/>
      <c r="G853" s="42"/>
      <c r="H853" s="42"/>
      <c r="I853" s="43"/>
      <c r="J853" s="42"/>
      <c r="K853" s="42"/>
      <c r="L853" s="32" t="s">
        <v>8091</v>
      </c>
      <c r="M853" s="41">
        <v>39.94</v>
      </c>
      <c r="N853" s="32">
        <v>11</v>
      </c>
      <c r="O853" s="28" t="s">
        <v>3152</v>
      </c>
      <c r="P853" s="32" t="s">
        <v>3155</v>
      </c>
      <c r="Q853" s="37" t="s">
        <v>5739</v>
      </c>
      <c r="R853" s="28">
        <v>4</v>
      </c>
      <c r="S853" s="35"/>
      <c r="T853" s="44" t="s">
        <v>8134</v>
      </c>
    </row>
    <row r="854" spans="1:20" s="14" customFormat="1" ht="12" x14ac:dyDescent="0.2">
      <c r="A854" s="28">
        <v>849</v>
      </c>
      <c r="B854" s="28" t="s">
        <v>3151</v>
      </c>
      <c r="C854" s="28" t="s">
        <v>3151</v>
      </c>
      <c r="D854" s="40" t="s">
        <v>3151</v>
      </c>
      <c r="E854" s="40"/>
      <c r="F854" s="41"/>
      <c r="G854" s="42"/>
      <c r="H854" s="42"/>
      <c r="I854" s="43"/>
      <c r="J854" s="42"/>
      <c r="K854" s="42"/>
      <c r="L854" s="32" t="s">
        <v>8091</v>
      </c>
      <c r="M854" s="41">
        <v>39.76</v>
      </c>
      <c r="N854" s="32">
        <v>11</v>
      </c>
      <c r="O854" s="28" t="s">
        <v>3152</v>
      </c>
      <c r="P854" s="32" t="s">
        <v>3155</v>
      </c>
      <c r="Q854" s="37" t="s">
        <v>5739</v>
      </c>
      <c r="R854" s="28">
        <v>4</v>
      </c>
      <c r="S854" s="35"/>
      <c r="T854" s="44" t="s">
        <v>8134</v>
      </c>
    </row>
    <row r="855" spans="1:20" s="14" customFormat="1" ht="12" x14ac:dyDescent="0.2">
      <c r="A855" s="28">
        <v>850</v>
      </c>
      <c r="B855" s="28" t="s">
        <v>3151</v>
      </c>
      <c r="C855" s="28" t="s">
        <v>3151</v>
      </c>
      <c r="D855" s="40" t="s">
        <v>3151</v>
      </c>
      <c r="E855" s="40"/>
      <c r="F855" s="41"/>
      <c r="G855" s="42"/>
      <c r="H855" s="42"/>
      <c r="I855" s="43"/>
      <c r="J855" s="42"/>
      <c r="K855" s="42"/>
      <c r="L855" s="32" t="s">
        <v>8091</v>
      </c>
      <c r="M855" s="41">
        <v>40.98</v>
      </c>
      <c r="N855" s="32">
        <v>11</v>
      </c>
      <c r="O855" s="28" t="s">
        <v>3152</v>
      </c>
      <c r="P855" s="32" t="s">
        <v>3155</v>
      </c>
      <c r="Q855" s="37" t="s">
        <v>5739</v>
      </c>
      <c r="R855" s="28">
        <v>4</v>
      </c>
      <c r="S855" s="35"/>
      <c r="T855" s="44" t="s">
        <v>8134</v>
      </c>
    </row>
    <row r="856" spans="1:20" s="14" customFormat="1" ht="12" x14ac:dyDescent="0.2">
      <c r="A856" s="28">
        <v>851</v>
      </c>
      <c r="B856" s="28" t="s">
        <v>3151</v>
      </c>
      <c r="C856" s="28" t="s">
        <v>3151</v>
      </c>
      <c r="D856" s="40" t="s">
        <v>3151</v>
      </c>
      <c r="E856" s="40"/>
      <c r="F856" s="41"/>
      <c r="G856" s="42"/>
      <c r="H856" s="42"/>
      <c r="I856" s="43"/>
      <c r="J856" s="42"/>
      <c r="K856" s="42"/>
      <c r="L856" s="32" t="s">
        <v>8091</v>
      </c>
      <c r="M856" s="41">
        <v>31.05</v>
      </c>
      <c r="N856" s="32">
        <v>11</v>
      </c>
      <c r="O856" s="28" t="s">
        <v>3152</v>
      </c>
      <c r="P856" s="32" t="s">
        <v>3155</v>
      </c>
      <c r="Q856" s="37" t="s">
        <v>5739</v>
      </c>
      <c r="R856" s="28">
        <v>4</v>
      </c>
      <c r="S856" s="35"/>
      <c r="T856" s="44" t="s">
        <v>8134</v>
      </c>
    </row>
    <row r="857" spans="1:20" s="14" customFormat="1" ht="12" x14ac:dyDescent="0.2">
      <c r="A857" s="28">
        <v>852</v>
      </c>
      <c r="B857" s="28" t="s">
        <v>3151</v>
      </c>
      <c r="C857" s="28" t="s">
        <v>3151</v>
      </c>
      <c r="D857" s="40" t="s">
        <v>3151</v>
      </c>
      <c r="E857" s="40"/>
      <c r="F857" s="41"/>
      <c r="G857" s="42"/>
      <c r="H857" s="42"/>
      <c r="I857" s="43"/>
      <c r="J857" s="42"/>
      <c r="K857" s="42"/>
      <c r="L857" s="32" t="s">
        <v>8091</v>
      </c>
      <c r="M857" s="41">
        <v>37.130000000000003</v>
      </c>
      <c r="N857" s="32">
        <v>11</v>
      </c>
      <c r="O857" s="28" t="s">
        <v>3152</v>
      </c>
      <c r="P857" s="32" t="s">
        <v>3155</v>
      </c>
      <c r="Q857" s="37" t="s">
        <v>5739</v>
      </c>
      <c r="R857" s="28">
        <v>4</v>
      </c>
      <c r="S857" s="35"/>
      <c r="T857" s="44" t="s">
        <v>8134</v>
      </c>
    </row>
    <row r="858" spans="1:20" s="14" customFormat="1" ht="12" x14ac:dyDescent="0.2">
      <c r="A858" s="28">
        <v>853</v>
      </c>
      <c r="B858" s="28" t="s">
        <v>3151</v>
      </c>
      <c r="C858" s="28" t="s">
        <v>3151</v>
      </c>
      <c r="D858" s="40" t="s">
        <v>3151</v>
      </c>
      <c r="E858" s="40"/>
      <c r="F858" s="41"/>
      <c r="G858" s="42"/>
      <c r="H858" s="42"/>
      <c r="I858" s="43"/>
      <c r="J858" s="42"/>
      <c r="K858" s="42"/>
      <c r="L858" s="32" t="s">
        <v>8091</v>
      </c>
      <c r="M858" s="41">
        <v>40.98</v>
      </c>
      <c r="N858" s="32">
        <v>11</v>
      </c>
      <c r="O858" s="28" t="s">
        <v>3152</v>
      </c>
      <c r="P858" s="32" t="s">
        <v>3155</v>
      </c>
      <c r="Q858" s="37" t="s">
        <v>5739</v>
      </c>
      <c r="R858" s="28">
        <v>4</v>
      </c>
      <c r="S858" s="35"/>
      <c r="T858" s="44" t="s">
        <v>8134</v>
      </c>
    </row>
    <row r="859" spans="1:20" s="14" customFormat="1" ht="12" x14ac:dyDescent="0.2">
      <c r="A859" s="28">
        <v>854</v>
      </c>
      <c r="B859" s="28" t="s">
        <v>3151</v>
      </c>
      <c r="C859" s="28" t="s">
        <v>3151</v>
      </c>
      <c r="D859" s="40" t="s">
        <v>3151</v>
      </c>
      <c r="E859" s="40"/>
      <c r="F859" s="41"/>
      <c r="G859" s="42"/>
      <c r="H859" s="42"/>
      <c r="I859" s="43"/>
      <c r="J859" s="42"/>
      <c r="K859" s="42"/>
      <c r="L859" s="32" t="s">
        <v>8091</v>
      </c>
      <c r="M859" s="41">
        <v>40.36</v>
      </c>
      <c r="N859" s="32">
        <v>11</v>
      </c>
      <c r="O859" s="28" t="s">
        <v>3152</v>
      </c>
      <c r="P859" s="32" t="s">
        <v>3155</v>
      </c>
      <c r="Q859" s="37" t="s">
        <v>5739</v>
      </c>
      <c r="R859" s="28">
        <v>4</v>
      </c>
      <c r="S859" s="35"/>
      <c r="T859" s="44" t="s">
        <v>8134</v>
      </c>
    </row>
    <row r="860" spans="1:20" s="14" customFormat="1" ht="12" x14ac:dyDescent="0.2">
      <c r="A860" s="28">
        <v>855</v>
      </c>
      <c r="B860" s="28" t="s">
        <v>3151</v>
      </c>
      <c r="C860" s="28" t="s">
        <v>3151</v>
      </c>
      <c r="D860" s="40" t="s">
        <v>3151</v>
      </c>
      <c r="E860" s="40"/>
      <c r="F860" s="41"/>
      <c r="G860" s="42"/>
      <c r="H860" s="42"/>
      <c r="I860" s="43"/>
      <c r="J860" s="42"/>
      <c r="K860" s="42"/>
      <c r="L860" s="32" t="s">
        <v>8091</v>
      </c>
      <c r="M860" s="41">
        <v>40.49</v>
      </c>
      <c r="N860" s="32">
        <v>11</v>
      </c>
      <c r="O860" s="28" t="s">
        <v>3152</v>
      </c>
      <c r="P860" s="32" t="s">
        <v>3155</v>
      </c>
      <c r="Q860" s="37" t="s">
        <v>5739</v>
      </c>
      <c r="R860" s="28">
        <v>4</v>
      </c>
      <c r="S860" s="35"/>
      <c r="T860" s="44" t="s">
        <v>8134</v>
      </c>
    </row>
    <row r="861" spans="1:20" s="14" customFormat="1" ht="12" x14ac:dyDescent="0.2">
      <c r="A861" s="28">
        <v>856</v>
      </c>
      <c r="B861" s="28" t="s">
        <v>3151</v>
      </c>
      <c r="C861" s="28" t="s">
        <v>3151</v>
      </c>
      <c r="D861" s="40" t="s">
        <v>3151</v>
      </c>
      <c r="E861" s="40"/>
      <c r="F861" s="41"/>
      <c r="G861" s="42"/>
      <c r="H861" s="42"/>
      <c r="I861" s="43"/>
      <c r="J861" s="42"/>
      <c r="K861" s="42"/>
      <c r="L861" s="32" t="s">
        <v>8091</v>
      </c>
      <c r="M861" s="41">
        <v>43.22</v>
      </c>
      <c r="N861" s="32">
        <v>11</v>
      </c>
      <c r="O861" s="28" t="s">
        <v>3152</v>
      </c>
      <c r="P861" s="32" t="s">
        <v>3155</v>
      </c>
      <c r="Q861" s="37" t="s">
        <v>5739</v>
      </c>
      <c r="R861" s="28">
        <v>4</v>
      </c>
      <c r="S861" s="35"/>
      <c r="T861" s="44" t="s">
        <v>8134</v>
      </c>
    </row>
    <row r="862" spans="1:20" s="14" customFormat="1" ht="12" x14ac:dyDescent="0.2">
      <c r="A862" s="28">
        <v>857</v>
      </c>
      <c r="B862" s="28" t="s">
        <v>3151</v>
      </c>
      <c r="C862" s="28" t="s">
        <v>3151</v>
      </c>
      <c r="D862" s="40" t="s">
        <v>3151</v>
      </c>
      <c r="E862" s="40"/>
      <c r="F862" s="41"/>
      <c r="G862" s="42"/>
      <c r="H862" s="42"/>
      <c r="I862" s="43"/>
      <c r="J862" s="42"/>
      <c r="K862" s="42"/>
      <c r="L862" s="32" t="s">
        <v>8091</v>
      </c>
      <c r="M862" s="41">
        <v>36.72</v>
      </c>
      <c r="N862" s="32">
        <v>11</v>
      </c>
      <c r="O862" s="28" t="s">
        <v>3152</v>
      </c>
      <c r="P862" s="32" t="s">
        <v>3155</v>
      </c>
      <c r="Q862" s="37" t="s">
        <v>5739</v>
      </c>
      <c r="R862" s="28">
        <v>4</v>
      </c>
      <c r="S862" s="35"/>
      <c r="T862" s="44" t="s">
        <v>8134</v>
      </c>
    </row>
    <row r="863" spans="1:20" s="14" customFormat="1" ht="12" x14ac:dyDescent="0.2">
      <c r="A863" s="28">
        <v>858</v>
      </c>
      <c r="B863" s="28" t="s">
        <v>3151</v>
      </c>
      <c r="C863" s="28" t="s">
        <v>3151</v>
      </c>
      <c r="D863" s="40" t="s">
        <v>3151</v>
      </c>
      <c r="E863" s="40"/>
      <c r="F863" s="41"/>
      <c r="G863" s="42"/>
      <c r="H863" s="42"/>
      <c r="I863" s="43"/>
      <c r="J863" s="42"/>
      <c r="K863" s="42"/>
      <c r="L863" s="32" t="s">
        <v>8091</v>
      </c>
      <c r="M863" s="41">
        <v>43.8</v>
      </c>
      <c r="N863" s="32">
        <v>11</v>
      </c>
      <c r="O863" s="28" t="s">
        <v>3152</v>
      </c>
      <c r="P863" s="32" t="s">
        <v>3155</v>
      </c>
      <c r="Q863" s="37" t="s">
        <v>5739</v>
      </c>
      <c r="R863" s="28">
        <v>4</v>
      </c>
      <c r="S863" s="35"/>
      <c r="T863" s="44" t="s">
        <v>8134</v>
      </c>
    </row>
    <row r="864" spans="1:20" s="14" customFormat="1" ht="12" x14ac:dyDescent="0.2">
      <c r="A864" s="28">
        <v>859</v>
      </c>
      <c r="B864" s="28" t="s">
        <v>3151</v>
      </c>
      <c r="C864" s="28" t="s">
        <v>3151</v>
      </c>
      <c r="D864" s="40" t="s">
        <v>3151</v>
      </c>
      <c r="E864" s="40"/>
      <c r="F864" s="41"/>
      <c r="G864" s="42"/>
      <c r="H864" s="42"/>
      <c r="I864" s="43"/>
      <c r="J864" s="42"/>
      <c r="K864" s="42"/>
      <c r="L864" s="32" t="s">
        <v>8091</v>
      </c>
      <c r="M864" s="41">
        <v>37.44</v>
      </c>
      <c r="N864" s="32">
        <v>11</v>
      </c>
      <c r="O864" s="28" t="s">
        <v>3152</v>
      </c>
      <c r="P864" s="32" t="s">
        <v>3155</v>
      </c>
      <c r="Q864" s="37" t="s">
        <v>5739</v>
      </c>
      <c r="R864" s="28">
        <v>4</v>
      </c>
      <c r="S864" s="35"/>
      <c r="T864" s="44" t="s">
        <v>8134</v>
      </c>
    </row>
    <row r="865" spans="1:20" s="14" customFormat="1" ht="12" x14ac:dyDescent="0.2">
      <c r="A865" s="28">
        <v>860</v>
      </c>
      <c r="B865" s="28" t="s">
        <v>3151</v>
      </c>
      <c r="C865" s="28" t="s">
        <v>3151</v>
      </c>
      <c r="D865" s="40" t="s">
        <v>3151</v>
      </c>
      <c r="E865" s="40"/>
      <c r="F865" s="41"/>
      <c r="G865" s="42"/>
      <c r="H865" s="42"/>
      <c r="I865" s="43"/>
      <c r="J865" s="42"/>
      <c r="K865" s="42"/>
      <c r="L865" s="32" t="s">
        <v>8091</v>
      </c>
      <c r="M865" s="41">
        <v>37.04</v>
      </c>
      <c r="N865" s="32">
        <v>11</v>
      </c>
      <c r="O865" s="28" t="s">
        <v>3152</v>
      </c>
      <c r="P865" s="32" t="s">
        <v>3155</v>
      </c>
      <c r="Q865" s="37" t="s">
        <v>5739</v>
      </c>
      <c r="R865" s="28">
        <v>4</v>
      </c>
      <c r="S865" s="35"/>
      <c r="T865" s="44" t="s">
        <v>8134</v>
      </c>
    </row>
    <row r="866" spans="1:20" s="14" customFormat="1" ht="12" x14ac:dyDescent="0.2">
      <c r="A866" s="28">
        <v>861</v>
      </c>
      <c r="B866" s="28" t="s">
        <v>3151</v>
      </c>
      <c r="C866" s="28" t="s">
        <v>3151</v>
      </c>
      <c r="D866" s="40" t="s">
        <v>3151</v>
      </c>
      <c r="E866" s="40"/>
      <c r="F866" s="41"/>
      <c r="G866" s="42"/>
      <c r="H866" s="42"/>
      <c r="I866" s="43"/>
      <c r="J866" s="42"/>
      <c r="K866" s="42"/>
      <c r="L866" s="32" t="s">
        <v>8091</v>
      </c>
      <c r="M866" s="41">
        <v>40.67</v>
      </c>
      <c r="N866" s="32">
        <v>11</v>
      </c>
      <c r="O866" s="28" t="s">
        <v>3152</v>
      </c>
      <c r="P866" s="32" t="s">
        <v>3155</v>
      </c>
      <c r="Q866" s="37" t="s">
        <v>5739</v>
      </c>
      <c r="R866" s="28">
        <v>4</v>
      </c>
      <c r="S866" s="35"/>
      <c r="T866" s="44" t="s">
        <v>8134</v>
      </c>
    </row>
    <row r="867" spans="1:20" s="14" customFormat="1" ht="12" x14ac:dyDescent="0.2">
      <c r="A867" s="28">
        <v>862</v>
      </c>
      <c r="B867" s="28" t="s">
        <v>3151</v>
      </c>
      <c r="C867" s="28" t="s">
        <v>3151</v>
      </c>
      <c r="D867" s="40" t="s">
        <v>3151</v>
      </c>
      <c r="E867" s="40"/>
      <c r="F867" s="41"/>
      <c r="G867" s="42"/>
      <c r="H867" s="42"/>
      <c r="I867" s="43"/>
      <c r="J867" s="42"/>
      <c r="K867" s="42"/>
      <c r="L867" s="32" t="s">
        <v>8091</v>
      </c>
      <c r="M867" s="41">
        <v>38.200000000000003</v>
      </c>
      <c r="N867" s="32">
        <v>11</v>
      </c>
      <c r="O867" s="28" t="s">
        <v>3152</v>
      </c>
      <c r="P867" s="32" t="s">
        <v>3155</v>
      </c>
      <c r="Q867" s="37" t="s">
        <v>5739</v>
      </c>
      <c r="R867" s="28">
        <v>4</v>
      </c>
      <c r="S867" s="35"/>
      <c r="T867" s="44" t="s">
        <v>8134</v>
      </c>
    </row>
    <row r="868" spans="1:20" s="14" customFormat="1" ht="12" x14ac:dyDescent="0.2">
      <c r="A868" s="28">
        <v>863</v>
      </c>
      <c r="B868" s="28" t="s">
        <v>3151</v>
      </c>
      <c r="C868" s="28" t="s">
        <v>3151</v>
      </c>
      <c r="D868" s="40" t="s">
        <v>3151</v>
      </c>
      <c r="E868" s="40"/>
      <c r="F868" s="41"/>
      <c r="G868" s="42"/>
      <c r="H868" s="42"/>
      <c r="I868" s="43"/>
      <c r="J868" s="42"/>
      <c r="K868" s="42"/>
      <c r="L868" s="32" t="s">
        <v>8091</v>
      </c>
      <c r="M868" s="41">
        <v>40.42</v>
      </c>
      <c r="N868" s="32">
        <v>11</v>
      </c>
      <c r="O868" s="28" t="s">
        <v>3152</v>
      </c>
      <c r="P868" s="32" t="s">
        <v>3155</v>
      </c>
      <c r="Q868" s="37" t="s">
        <v>5739</v>
      </c>
      <c r="R868" s="28">
        <v>4</v>
      </c>
      <c r="S868" s="35"/>
      <c r="T868" s="44" t="s">
        <v>8134</v>
      </c>
    </row>
    <row r="869" spans="1:20" s="14" customFormat="1" ht="12" x14ac:dyDescent="0.2">
      <c r="A869" s="28">
        <v>864</v>
      </c>
      <c r="B869" s="28" t="s">
        <v>3151</v>
      </c>
      <c r="C869" s="28" t="s">
        <v>3151</v>
      </c>
      <c r="D869" s="40" t="s">
        <v>3151</v>
      </c>
      <c r="E869" s="40"/>
      <c r="F869" s="41"/>
      <c r="G869" s="42"/>
      <c r="H869" s="42"/>
      <c r="I869" s="43"/>
      <c r="J869" s="42"/>
      <c r="K869" s="42"/>
      <c r="L869" s="32" t="s">
        <v>8091</v>
      </c>
      <c r="M869" s="41">
        <v>34.14</v>
      </c>
      <c r="N869" s="32">
        <v>11</v>
      </c>
      <c r="O869" s="28" t="s">
        <v>3152</v>
      </c>
      <c r="P869" s="32" t="s">
        <v>3155</v>
      </c>
      <c r="Q869" s="37" t="s">
        <v>5739</v>
      </c>
      <c r="R869" s="28">
        <v>4</v>
      </c>
      <c r="S869" s="35"/>
      <c r="T869" s="44" t="s">
        <v>8134</v>
      </c>
    </row>
    <row r="870" spans="1:20" s="14" customFormat="1" ht="12" x14ac:dyDescent="0.2">
      <c r="A870" s="28">
        <v>865</v>
      </c>
      <c r="B870" s="28" t="s">
        <v>3151</v>
      </c>
      <c r="C870" s="28" t="s">
        <v>3151</v>
      </c>
      <c r="D870" s="40" t="s">
        <v>3151</v>
      </c>
      <c r="E870" s="40"/>
      <c r="F870" s="41"/>
      <c r="G870" s="42"/>
      <c r="H870" s="42"/>
      <c r="I870" s="43"/>
      <c r="J870" s="42"/>
      <c r="K870" s="42"/>
      <c r="L870" s="32" t="s">
        <v>8091</v>
      </c>
      <c r="M870" s="41">
        <v>41.12</v>
      </c>
      <c r="N870" s="32">
        <v>11</v>
      </c>
      <c r="O870" s="28" t="s">
        <v>3152</v>
      </c>
      <c r="P870" s="32" t="s">
        <v>3155</v>
      </c>
      <c r="Q870" s="37" t="s">
        <v>5739</v>
      </c>
      <c r="R870" s="28">
        <v>4</v>
      </c>
      <c r="S870" s="35"/>
      <c r="T870" s="44" t="s">
        <v>8134</v>
      </c>
    </row>
    <row r="871" spans="1:20" s="14" customFormat="1" ht="12" x14ac:dyDescent="0.2">
      <c r="A871" s="28">
        <v>866</v>
      </c>
      <c r="B871" s="28" t="s">
        <v>3151</v>
      </c>
      <c r="C871" s="28" t="s">
        <v>3151</v>
      </c>
      <c r="D871" s="40" t="s">
        <v>3151</v>
      </c>
      <c r="E871" s="40"/>
      <c r="F871" s="41"/>
      <c r="G871" s="42"/>
      <c r="H871" s="42"/>
      <c r="I871" s="43"/>
      <c r="J871" s="42"/>
      <c r="K871" s="42"/>
      <c r="L871" s="32" t="s">
        <v>8091</v>
      </c>
      <c r="M871" s="41">
        <v>38.4</v>
      </c>
      <c r="N871" s="32">
        <v>11</v>
      </c>
      <c r="O871" s="28" t="s">
        <v>3152</v>
      </c>
      <c r="P871" s="32" t="s">
        <v>3155</v>
      </c>
      <c r="Q871" s="37" t="s">
        <v>5739</v>
      </c>
      <c r="R871" s="28">
        <v>4</v>
      </c>
      <c r="S871" s="35"/>
      <c r="T871" s="44" t="s">
        <v>8134</v>
      </c>
    </row>
    <row r="872" spans="1:20" s="14" customFormat="1" ht="12" x14ac:dyDescent="0.2">
      <c r="A872" s="28">
        <v>867</v>
      </c>
      <c r="B872" s="28" t="s">
        <v>3151</v>
      </c>
      <c r="C872" s="28" t="s">
        <v>3151</v>
      </c>
      <c r="D872" s="40" t="s">
        <v>3151</v>
      </c>
      <c r="E872" s="40"/>
      <c r="F872" s="41"/>
      <c r="G872" s="42"/>
      <c r="H872" s="42"/>
      <c r="I872" s="43"/>
      <c r="J872" s="42"/>
      <c r="K872" s="42"/>
      <c r="L872" s="32" t="s">
        <v>8091</v>
      </c>
      <c r="M872" s="41">
        <v>37.42</v>
      </c>
      <c r="N872" s="32">
        <v>11</v>
      </c>
      <c r="O872" s="28" t="s">
        <v>3152</v>
      </c>
      <c r="P872" s="32" t="s">
        <v>3155</v>
      </c>
      <c r="Q872" s="37" t="s">
        <v>5739</v>
      </c>
      <c r="R872" s="28">
        <v>4</v>
      </c>
      <c r="S872" s="35"/>
      <c r="T872" s="44" t="s">
        <v>8134</v>
      </c>
    </row>
    <row r="873" spans="1:20" s="14" customFormat="1" ht="12" x14ac:dyDescent="0.2">
      <c r="A873" s="28">
        <v>868</v>
      </c>
      <c r="B873" s="28" t="s">
        <v>3151</v>
      </c>
      <c r="C873" s="28" t="s">
        <v>3151</v>
      </c>
      <c r="D873" s="40" t="s">
        <v>3151</v>
      </c>
      <c r="E873" s="40"/>
      <c r="F873" s="41"/>
      <c r="G873" s="42"/>
      <c r="H873" s="42"/>
      <c r="I873" s="43"/>
      <c r="J873" s="42"/>
      <c r="K873" s="42"/>
      <c r="L873" s="32" t="s">
        <v>8091</v>
      </c>
      <c r="M873" s="41">
        <v>36.869999999999997</v>
      </c>
      <c r="N873" s="32">
        <v>11</v>
      </c>
      <c r="O873" s="28" t="s">
        <v>3152</v>
      </c>
      <c r="P873" s="32" t="s">
        <v>3155</v>
      </c>
      <c r="Q873" s="37" t="s">
        <v>5739</v>
      </c>
      <c r="R873" s="28">
        <v>4</v>
      </c>
      <c r="S873" s="35"/>
      <c r="T873" s="44" t="s">
        <v>8134</v>
      </c>
    </row>
    <row r="874" spans="1:20" s="14" customFormat="1" ht="12" x14ac:dyDescent="0.2">
      <c r="A874" s="28">
        <v>869</v>
      </c>
      <c r="B874" s="28" t="s">
        <v>3151</v>
      </c>
      <c r="C874" s="28" t="s">
        <v>3151</v>
      </c>
      <c r="D874" s="40" t="s">
        <v>3151</v>
      </c>
      <c r="E874" s="40"/>
      <c r="F874" s="41"/>
      <c r="G874" s="42"/>
      <c r="H874" s="42"/>
      <c r="I874" s="43"/>
      <c r="J874" s="42"/>
      <c r="K874" s="42"/>
      <c r="L874" s="32" t="s">
        <v>8091</v>
      </c>
      <c r="M874" s="41">
        <v>34.28</v>
      </c>
      <c r="N874" s="32">
        <v>11</v>
      </c>
      <c r="O874" s="28" t="s">
        <v>3152</v>
      </c>
      <c r="P874" s="32" t="s">
        <v>3155</v>
      </c>
      <c r="Q874" s="37" t="s">
        <v>5739</v>
      </c>
      <c r="R874" s="28">
        <v>4</v>
      </c>
      <c r="S874" s="35"/>
      <c r="T874" s="44" t="s">
        <v>8134</v>
      </c>
    </row>
    <row r="875" spans="1:20" s="14" customFormat="1" ht="12" x14ac:dyDescent="0.2">
      <c r="A875" s="28">
        <v>870</v>
      </c>
      <c r="B875" s="28" t="s">
        <v>3151</v>
      </c>
      <c r="C875" s="28" t="s">
        <v>3151</v>
      </c>
      <c r="D875" s="40" t="s">
        <v>3151</v>
      </c>
      <c r="E875" s="40"/>
      <c r="F875" s="41"/>
      <c r="G875" s="42"/>
      <c r="H875" s="42"/>
      <c r="I875" s="43"/>
      <c r="J875" s="42"/>
      <c r="K875" s="42"/>
      <c r="L875" s="32" t="s">
        <v>8091</v>
      </c>
      <c r="M875" s="41">
        <v>43.3</v>
      </c>
      <c r="N875" s="32">
        <v>11</v>
      </c>
      <c r="O875" s="28" t="s">
        <v>3152</v>
      </c>
      <c r="P875" s="32" t="s">
        <v>3155</v>
      </c>
      <c r="Q875" s="37" t="s">
        <v>5739</v>
      </c>
      <c r="R875" s="28">
        <v>4</v>
      </c>
      <c r="S875" s="35"/>
      <c r="T875" s="44" t="s">
        <v>8134</v>
      </c>
    </row>
    <row r="876" spans="1:20" s="14" customFormat="1" ht="12" x14ac:dyDescent="0.2">
      <c r="A876" s="28">
        <v>871</v>
      </c>
      <c r="B876" s="28" t="s">
        <v>3151</v>
      </c>
      <c r="C876" s="28" t="s">
        <v>3151</v>
      </c>
      <c r="D876" s="40" t="s">
        <v>3151</v>
      </c>
      <c r="E876" s="40"/>
      <c r="F876" s="41"/>
      <c r="G876" s="42"/>
      <c r="H876" s="42"/>
      <c r="I876" s="43"/>
      <c r="J876" s="42"/>
      <c r="K876" s="42"/>
      <c r="L876" s="32" t="s">
        <v>8091</v>
      </c>
      <c r="M876" s="41">
        <v>40.33</v>
      </c>
      <c r="N876" s="32">
        <v>11</v>
      </c>
      <c r="O876" s="28" t="s">
        <v>3152</v>
      </c>
      <c r="P876" s="32" t="s">
        <v>3155</v>
      </c>
      <c r="Q876" s="37" t="s">
        <v>5739</v>
      </c>
      <c r="R876" s="28">
        <v>4</v>
      </c>
      <c r="S876" s="35"/>
      <c r="T876" s="44" t="s">
        <v>8134</v>
      </c>
    </row>
    <row r="877" spans="1:20" s="14" customFormat="1" ht="12" x14ac:dyDescent="0.2">
      <c r="A877" s="28">
        <v>872</v>
      </c>
      <c r="B877" s="28" t="s">
        <v>3151</v>
      </c>
      <c r="C877" s="28" t="s">
        <v>3151</v>
      </c>
      <c r="D877" s="40" t="s">
        <v>3151</v>
      </c>
      <c r="E877" s="40"/>
      <c r="F877" s="41"/>
      <c r="G877" s="42"/>
      <c r="H877" s="42"/>
      <c r="I877" s="43"/>
      <c r="J877" s="42"/>
      <c r="K877" s="42"/>
      <c r="L877" s="32" t="s">
        <v>8091</v>
      </c>
      <c r="M877" s="41">
        <v>37.549999999999997</v>
      </c>
      <c r="N877" s="32">
        <v>11</v>
      </c>
      <c r="O877" s="28" t="s">
        <v>3152</v>
      </c>
      <c r="P877" s="32" t="s">
        <v>3155</v>
      </c>
      <c r="Q877" s="37" t="s">
        <v>5739</v>
      </c>
      <c r="R877" s="28">
        <v>4</v>
      </c>
      <c r="S877" s="35"/>
      <c r="T877" s="44" t="s">
        <v>8134</v>
      </c>
    </row>
    <row r="878" spans="1:20" s="14" customFormat="1" ht="12" x14ac:dyDescent="0.2">
      <c r="A878" s="28">
        <v>873</v>
      </c>
      <c r="B878" s="28" t="s">
        <v>3151</v>
      </c>
      <c r="C878" s="28" t="s">
        <v>3151</v>
      </c>
      <c r="D878" s="40" t="s">
        <v>3151</v>
      </c>
      <c r="E878" s="40"/>
      <c r="F878" s="41"/>
      <c r="G878" s="42"/>
      <c r="H878" s="42"/>
      <c r="I878" s="43"/>
      <c r="J878" s="42"/>
      <c r="K878" s="42"/>
      <c r="L878" s="32" t="s">
        <v>8091</v>
      </c>
      <c r="M878" s="41">
        <v>34.39</v>
      </c>
      <c r="N878" s="32">
        <v>11</v>
      </c>
      <c r="O878" s="28" t="s">
        <v>3152</v>
      </c>
      <c r="P878" s="32" t="s">
        <v>3155</v>
      </c>
      <c r="Q878" s="37" t="s">
        <v>5739</v>
      </c>
      <c r="R878" s="28">
        <v>4</v>
      </c>
      <c r="S878" s="35"/>
      <c r="T878" s="44" t="s">
        <v>8134</v>
      </c>
    </row>
    <row r="879" spans="1:20" s="14" customFormat="1" ht="12" x14ac:dyDescent="0.2">
      <c r="A879" s="28">
        <v>874</v>
      </c>
      <c r="B879" s="28" t="s">
        <v>3151</v>
      </c>
      <c r="C879" s="28" t="s">
        <v>3151</v>
      </c>
      <c r="D879" s="40" t="s">
        <v>3151</v>
      </c>
      <c r="E879" s="40"/>
      <c r="F879" s="41"/>
      <c r="G879" s="42"/>
      <c r="H879" s="42"/>
      <c r="I879" s="43"/>
      <c r="J879" s="42"/>
      <c r="K879" s="42"/>
      <c r="L879" s="32" t="s">
        <v>8091</v>
      </c>
      <c r="M879" s="41">
        <v>40.47</v>
      </c>
      <c r="N879" s="32">
        <v>11</v>
      </c>
      <c r="O879" s="28" t="s">
        <v>3152</v>
      </c>
      <c r="P879" s="32" t="s">
        <v>3155</v>
      </c>
      <c r="Q879" s="37" t="s">
        <v>5739</v>
      </c>
      <c r="R879" s="28">
        <v>4</v>
      </c>
      <c r="S879" s="35"/>
      <c r="T879" s="44" t="s">
        <v>8134</v>
      </c>
    </row>
    <row r="880" spans="1:20" s="14" customFormat="1" ht="12" x14ac:dyDescent="0.2">
      <c r="A880" s="28">
        <v>875</v>
      </c>
      <c r="B880" s="28" t="s">
        <v>3151</v>
      </c>
      <c r="C880" s="28" t="s">
        <v>3151</v>
      </c>
      <c r="D880" s="40" t="s">
        <v>3151</v>
      </c>
      <c r="E880" s="40"/>
      <c r="F880" s="41"/>
      <c r="G880" s="42"/>
      <c r="H880" s="42"/>
      <c r="I880" s="43"/>
      <c r="J880" s="42"/>
      <c r="K880" s="42"/>
      <c r="L880" s="32" t="s">
        <v>8091</v>
      </c>
      <c r="M880" s="41">
        <v>39.9</v>
      </c>
      <c r="N880" s="45">
        <v>9</v>
      </c>
      <c r="O880" s="28" t="s">
        <v>3152</v>
      </c>
      <c r="P880" s="32" t="s">
        <v>3155</v>
      </c>
      <c r="Q880" s="37" t="s">
        <v>5735</v>
      </c>
      <c r="R880" s="28">
        <v>4</v>
      </c>
      <c r="S880" s="35"/>
      <c r="T880" s="44" t="s">
        <v>8134</v>
      </c>
    </row>
    <row r="881" spans="1:20" s="14" customFormat="1" ht="12" x14ac:dyDescent="0.2">
      <c r="A881" s="28">
        <v>876</v>
      </c>
      <c r="B881" s="28" t="s">
        <v>3151</v>
      </c>
      <c r="C881" s="28" t="s">
        <v>3151</v>
      </c>
      <c r="D881" s="40" t="s">
        <v>3151</v>
      </c>
      <c r="E881" s="40"/>
      <c r="F881" s="41"/>
      <c r="G881" s="42"/>
      <c r="H881" s="42"/>
      <c r="I881" s="43"/>
      <c r="J881" s="42"/>
      <c r="K881" s="42"/>
      <c r="L881" s="32" t="s">
        <v>8091</v>
      </c>
      <c r="M881" s="41">
        <v>37.1</v>
      </c>
      <c r="N881" s="45">
        <v>9</v>
      </c>
      <c r="O881" s="28" t="s">
        <v>3152</v>
      </c>
      <c r="P881" s="32" t="s">
        <v>3155</v>
      </c>
      <c r="Q881" s="37" t="s">
        <v>5735</v>
      </c>
      <c r="R881" s="28">
        <v>4</v>
      </c>
      <c r="S881" s="35"/>
      <c r="T881" s="44" t="s">
        <v>8134</v>
      </c>
    </row>
    <row r="882" spans="1:20" s="14" customFormat="1" ht="12" x14ac:dyDescent="0.2">
      <c r="A882" s="28">
        <v>877</v>
      </c>
      <c r="B882" s="28" t="s">
        <v>3151</v>
      </c>
      <c r="C882" s="28" t="s">
        <v>3151</v>
      </c>
      <c r="D882" s="40" t="s">
        <v>3151</v>
      </c>
      <c r="E882" s="40"/>
      <c r="F882" s="41"/>
      <c r="G882" s="42"/>
      <c r="H882" s="42"/>
      <c r="I882" s="43"/>
      <c r="J882" s="42"/>
      <c r="K882" s="42"/>
      <c r="L882" s="32" t="s">
        <v>8091</v>
      </c>
      <c r="M882" s="41">
        <v>78.14</v>
      </c>
      <c r="N882" s="45">
        <v>9</v>
      </c>
      <c r="O882" s="28" t="s">
        <v>3152</v>
      </c>
      <c r="P882" s="32" t="s">
        <v>3155</v>
      </c>
      <c r="Q882" s="37" t="s">
        <v>5735</v>
      </c>
      <c r="R882" s="28">
        <v>4</v>
      </c>
      <c r="S882" s="35"/>
      <c r="T882" s="44" t="s">
        <v>8134</v>
      </c>
    </row>
    <row r="883" spans="1:20" s="14" customFormat="1" ht="12" x14ac:dyDescent="0.2">
      <c r="A883" s="28">
        <v>878</v>
      </c>
      <c r="B883" s="28" t="s">
        <v>3151</v>
      </c>
      <c r="C883" s="28" t="s">
        <v>3151</v>
      </c>
      <c r="D883" s="40" t="s">
        <v>3151</v>
      </c>
      <c r="E883" s="40"/>
      <c r="F883" s="41"/>
      <c r="G883" s="42"/>
      <c r="H883" s="42"/>
      <c r="I883" s="43"/>
      <c r="J883" s="42"/>
      <c r="K883" s="42"/>
      <c r="L883" s="32" t="s">
        <v>8091</v>
      </c>
      <c r="M883" s="41">
        <v>0</v>
      </c>
      <c r="N883" s="32">
        <v>11</v>
      </c>
      <c r="O883" s="28" t="s">
        <v>3152</v>
      </c>
      <c r="P883" s="32" t="s">
        <v>3155</v>
      </c>
      <c r="Q883" s="37" t="s">
        <v>5739</v>
      </c>
      <c r="R883" s="28">
        <v>4</v>
      </c>
      <c r="S883" s="35"/>
      <c r="T883" s="44" t="s">
        <v>8134</v>
      </c>
    </row>
    <row r="884" spans="1:20" s="14" customFormat="1" ht="12" x14ac:dyDescent="0.2">
      <c r="A884" s="28">
        <v>879</v>
      </c>
      <c r="B884" s="28" t="s">
        <v>3151</v>
      </c>
      <c r="C884" s="28" t="s">
        <v>3151</v>
      </c>
      <c r="D884" s="40" t="s">
        <v>3151</v>
      </c>
      <c r="E884" s="32"/>
      <c r="F884" s="42"/>
      <c r="G884" s="42"/>
      <c r="H884" s="46"/>
      <c r="I884" s="42"/>
      <c r="J884" s="42"/>
      <c r="K884" s="46"/>
      <c r="L884" s="32" t="s">
        <v>8091</v>
      </c>
      <c r="M884" s="41">
        <v>30.85</v>
      </c>
      <c r="N884" s="32">
        <v>11</v>
      </c>
      <c r="O884" s="28" t="s">
        <v>3152</v>
      </c>
      <c r="P884" s="32" t="s">
        <v>3155</v>
      </c>
      <c r="Q884" s="37" t="s">
        <v>5739</v>
      </c>
      <c r="R884" s="28">
        <v>4</v>
      </c>
      <c r="S884" s="35"/>
      <c r="T884" s="36" t="s">
        <v>8135</v>
      </c>
    </row>
    <row r="885" spans="1:20" s="14" customFormat="1" ht="12" x14ac:dyDescent="0.2">
      <c r="A885" s="28">
        <v>880</v>
      </c>
      <c r="B885" s="28" t="s">
        <v>3151</v>
      </c>
      <c r="C885" s="28" t="s">
        <v>3151</v>
      </c>
      <c r="D885" s="40" t="s">
        <v>3151</v>
      </c>
      <c r="E885" s="32"/>
      <c r="F885" s="42"/>
      <c r="G885" s="42"/>
      <c r="H885" s="46"/>
      <c r="I885" s="42"/>
      <c r="J885" s="42"/>
      <c r="K885" s="46"/>
      <c r="L885" s="32" t="s">
        <v>8091</v>
      </c>
      <c r="M885" s="41">
        <v>30.67</v>
      </c>
      <c r="N885" s="32">
        <v>11</v>
      </c>
      <c r="O885" s="28" t="s">
        <v>3152</v>
      </c>
      <c r="P885" s="32" t="s">
        <v>3155</v>
      </c>
      <c r="Q885" s="37" t="s">
        <v>5739</v>
      </c>
      <c r="R885" s="28">
        <v>4</v>
      </c>
      <c r="S885" s="35"/>
      <c r="T885" s="36" t="s">
        <v>8135</v>
      </c>
    </row>
    <row r="886" spans="1:20" s="14" customFormat="1" ht="12" x14ac:dyDescent="0.2">
      <c r="A886" s="28">
        <v>881</v>
      </c>
      <c r="B886" s="28" t="s">
        <v>3151</v>
      </c>
      <c r="C886" s="28" t="s">
        <v>3151</v>
      </c>
      <c r="D886" s="40" t="s">
        <v>3151</v>
      </c>
      <c r="E886" s="32"/>
      <c r="F886" s="42"/>
      <c r="G886" s="42"/>
      <c r="H886" s="46"/>
      <c r="I886" s="42"/>
      <c r="J886" s="42"/>
      <c r="K886" s="46"/>
      <c r="L886" s="32" t="s">
        <v>8091</v>
      </c>
      <c r="M886" s="41">
        <v>62.19</v>
      </c>
      <c r="N886" s="32">
        <v>11</v>
      </c>
      <c r="O886" s="28" t="s">
        <v>3152</v>
      </c>
      <c r="P886" s="32" t="s">
        <v>3155</v>
      </c>
      <c r="Q886" s="37" t="s">
        <v>5739</v>
      </c>
      <c r="R886" s="28">
        <v>4</v>
      </c>
      <c r="S886" s="35"/>
      <c r="T886" s="36" t="s">
        <v>8135</v>
      </c>
    </row>
    <row r="887" spans="1:20" s="14" customFormat="1" ht="12" x14ac:dyDescent="0.2">
      <c r="A887" s="28">
        <v>882</v>
      </c>
      <c r="B887" s="28" t="s">
        <v>3151</v>
      </c>
      <c r="C887" s="28" t="s">
        <v>3151</v>
      </c>
      <c r="D887" s="40" t="s">
        <v>3151</v>
      </c>
      <c r="E887" s="32"/>
      <c r="F887" s="42"/>
      <c r="G887" s="42"/>
      <c r="H887" s="46"/>
      <c r="I887" s="42"/>
      <c r="J887" s="42"/>
      <c r="K887" s="46"/>
      <c r="L887" s="32" t="s">
        <v>8091</v>
      </c>
      <c r="M887" s="41">
        <v>29.67</v>
      </c>
      <c r="N887" s="32">
        <v>11</v>
      </c>
      <c r="O887" s="28" t="s">
        <v>3152</v>
      </c>
      <c r="P887" s="32" t="s">
        <v>3155</v>
      </c>
      <c r="Q887" s="37" t="s">
        <v>5739</v>
      </c>
      <c r="R887" s="28">
        <v>4</v>
      </c>
      <c r="S887" s="35"/>
      <c r="T887" s="36" t="s">
        <v>8135</v>
      </c>
    </row>
    <row r="888" spans="1:20" s="14" customFormat="1" ht="12" x14ac:dyDescent="0.2">
      <c r="A888" s="28">
        <v>883</v>
      </c>
      <c r="B888" s="28" t="s">
        <v>3151</v>
      </c>
      <c r="C888" s="28" t="s">
        <v>3151</v>
      </c>
      <c r="D888" s="40" t="s">
        <v>3151</v>
      </c>
      <c r="E888" s="32"/>
      <c r="F888" s="42"/>
      <c r="G888" s="42"/>
      <c r="H888" s="46"/>
      <c r="I888" s="42"/>
      <c r="J888" s="42"/>
      <c r="K888" s="46"/>
      <c r="L888" s="32" t="s">
        <v>8091</v>
      </c>
      <c r="M888" s="41">
        <v>30.05</v>
      </c>
      <c r="N888" s="32">
        <v>11</v>
      </c>
      <c r="O888" s="28" t="s">
        <v>3152</v>
      </c>
      <c r="P888" s="32" t="s">
        <v>3155</v>
      </c>
      <c r="Q888" s="37" t="s">
        <v>5739</v>
      </c>
      <c r="R888" s="28">
        <v>4</v>
      </c>
      <c r="S888" s="35"/>
      <c r="T888" s="36" t="s">
        <v>8135</v>
      </c>
    </row>
    <row r="889" spans="1:20" s="14" customFormat="1" ht="12" x14ac:dyDescent="0.2">
      <c r="A889" s="28">
        <v>884</v>
      </c>
      <c r="B889" s="28" t="s">
        <v>3151</v>
      </c>
      <c r="C889" s="28" t="s">
        <v>3151</v>
      </c>
      <c r="D889" s="40" t="s">
        <v>3151</v>
      </c>
      <c r="E889" s="32"/>
      <c r="F889" s="42"/>
      <c r="G889" s="42"/>
      <c r="H889" s="46"/>
      <c r="I889" s="42"/>
      <c r="J889" s="42"/>
      <c r="K889" s="46"/>
      <c r="L889" s="32" t="s">
        <v>8091</v>
      </c>
      <c r="M889" s="41">
        <v>29.09</v>
      </c>
      <c r="N889" s="32">
        <v>11</v>
      </c>
      <c r="O889" s="28" t="s">
        <v>3152</v>
      </c>
      <c r="P889" s="32" t="s">
        <v>3155</v>
      </c>
      <c r="Q889" s="37" t="s">
        <v>5739</v>
      </c>
      <c r="R889" s="28">
        <v>4</v>
      </c>
      <c r="S889" s="35"/>
      <c r="T889" s="36" t="s">
        <v>8135</v>
      </c>
    </row>
    <row r="890" spans="1:20" s="14" customFormat="1" ht="12" x14ac:dyDescent="0.2">
      <c r="A890" s="28">
        <v>885</v>
      </c>
      <c r="B890" s="28" t="s">
        <v>3151</v>
      </c>
      <c r="C890" s="28" t="s">
        <v>3151</v>
      </c>
      <c r="D890" s="40" t="s">
        <v>3151</v>
      </c>
      <c r="E890" s="32"/>
      <c r="F890" s="42"/>
      <c r="G890" s="42"/>
      <c r="H890" s="46"/>
      <c r="I890" s="42"/>
      <c r="J890" s="42"/>
      <c r="K890" s="46"/>
      <c r="L890" s="32" t="s">
        <v>8091</v>
      </c>
      <c r="M890" s="41">
        <v>29.47</v>
      </c>
      <c r="N890" s="32">
        <v>11</v>
      </c>
      <c r="O890" s="28" t="s">
        <v>3152</v>
      </c>
      <c r="P890" s="32" t="s">
        <v>3155</v>
      </c>
      <c r="Q890" s="37" t="s">
        <v>5739</v>
      </c>
      <c r="R890" s="28">
        <v>4</v>
      </c>
      <c r="S890" s="35"/>
      <c r="T890" s="36" t="s">
        <v>8135</v>
      </c>
    </row>
    <row r="891" spans="1:20" s="14" customFormat="1" ht="12" x14ac:dyDescent="0.2">
      <c r="A891" s="28">
        <v>886</v>
      </c>
      <c r="B891" s="28" t="s">
        <v>3151</v>
      </c>
      <c r="C891" s="28" t="s">
        <v>3151</v>
      </c>
      <c r="D891" s="40" t="s">
        <v>3151</v>
      </c>
      <c r="E891" s="32"/>
      <c r="F891" s="42"/>
      <c r="G891" s="42"/>
      <c r="H891" s="46"/>
      <c r="I891" s="42"/>
      <c r="J891" s="42"/>
      <c r="K891" s="46"/>
      <c r="L891" s="32" t="s">
        <v>8091</v>
      </c>
      <c r="M891" s="41">
        <v>35.92</v>
      </c>
      <c r="N891" s="32">
        <v>11</v>
      </c>
      <c r="O891" s="28" t="s">
        <v>3152</v>
      </c>
      <c r="P891" s="32" t="s">
        <v>3155</v>
      </c>
      <c r="Q891" s="37" t="s">
        <v>5739</v>
      </c>
      <c r="R891" s="28">
        <v>4</v>
      </c>
      <c r="S891" s="35"/>
      <c r="T891" s="36" t="s">
        <v>8135</v>
      </c>
    </row>
    <row r="892" spans="1:20" s="14" customFormat="1" ht="12" x14ac:dyDescent="0.2">
      <c r="A892" s="28">
        <v>887</v>
      </c>
      <c r="B892" s="28" t="s">
        <v>3151</v>
      </c>
      <c r="C892" s="28" t="s">
        <v>3151</v>
      </c>
      <c r="D892" s="40" t="s">
        <v>3151</v>
      </c>
      <c r="E892" s="32"/>
      <c r="F892" s="42"/>
      <c r="G892" s="42"/>
      <c r="H892" s="46"/>
      <c r="I892" s="42"/>
      <c r="J892" s="42"/>
      <c r="K892" s="46"/>
      <c r="L892" s="32" t="s">
        <v>8091</v>
      </c>
      <c r="M892" s="41">
        <v>36.64</v>
      </c>
      <c r="N892" s="32">
        <v>11</v>
      </c>
      <c r="O892" s="28" t="s">
        <v>3152</v>
      </c>
      <c r="P892" s="32" t="s">
        <v>3155</v>
      </c>
      <c r="Q892" s="37" t="s">
        <v>5739</v>
      </c>
      <c r="R892" s="28">
        <v>4</v>
      </c>
      <c r="S892" s="35"/>
      <c r="T892" s="36" t="s">
        <v>8135</v>
      </c>
    </row>
    <row r="893" spans="1:20" s="14" customFormat="1" ht="12" x14ac:dyDescent="0.2">
      <c r="A893" s="28">
        <v>888</v>
      </c>
      <c r="B893" s="28" t="s">
        <v>3151</v>
      </c>
      <c r="C893" s="28" t="s">
        <v>3151</v>
      </c>
      <c r="D893" s="40" t="s">
        <v>3151</v>
      </c>
      <c r="E893" s="32"/>
      <c r="F893" s="42"/>
      <c r="G893" s="42"/>
      <c r="H893" s="46"/>
      <c r="I893" s="42"/>
      <c r="J893" s="42"/>
      <c r="K893" s="46"/>
      <c r="L893" s="32" t="s">
        <v>8091</v>
      </c>
      <c r="M893" s="41">
        <v>27.92</v>
      </c>
      <c r="N893" s="32">
        <v>11</v>
      </c>
      <c r="O893" s="28" t="s">
        <v>3152</v>
      </c>
      <c r="P893" s="32" t="s">
        <v>3155</v>
      </c>
      <c r="Q893" s="37" t="s">
        <v>5739</v>
      </c>
      <c r="R893" s="28">
        <v>4</v>
      </c>
      <c r="S893" s="35"/>
      <c r="T893" s="36" t="s">
        <v>8135</v>
      </c>
    </row>
    <row r="894" spans="1:20" s="14" customFormat="1" ht="12" x14ac:dyDescent="0.2">
      <c r="A894" s="28">
        <v>889</v>
      </c>
      <c r="B894" s="28" t="s">
        <v>3151</v>
      </c>
      <c r="C894" s="28" t="s">
        <v>3151</v>
      </c>
      <c r="D894" s="40" t="s">
        <v>3151</v>
      </c>
      <c r="E894" s="32"/>
      <c r="F894" s="42"/>
      <c r="G894" s="42"/>
      <c r="H894" s="46"/>
      <c r="I894" s="42"/>
      <c r="J894" s="42"/>
      <c r="K894" s="46"/>
      <c r="L894" s="32" t="s">
        <v>8091</v>
      </c>
      <c r="M894" s="41">
        <v>29.06</v>
      </c>
      <c r="N894" s="32">
        <v>11</v>
      </c>
      <c r="O894" s="28" t="s">
        <v>3152</v>
      </c>
      <c r="P894" s="32" t="s">
        <v>3155</v>
      </c>
      <c r="Q894" s="37" t="s">
        <v>5739</v>
      </c>
      <c r="R894" s="28">
        <v>4</v>
      </c>
      <c r="S894" s="35"/>
      <c r="T894" s="36" t="s">
        <v>8135</v>
      </c>
    </row>
    <row r="895" spans="1:20" s="14" customFormat="1" ht="12" x14ac:dyDescent="0.2">
      <c r="A895" s="28">
        <v>890</v>
      </c>
      <c r="B895" s="28" t="s">
        <v>3151</v>
      </c>
      <c r="C895" s="28" t="s">
        <v>3151</v>
      </c>
      <c r="D895" s="40" t="s">
        <v>3151</v>
      </c>
      <c r="E895" s="32"/>
      <c r="F895" s="42"/>
      <c r="G895" s="42"/>
      <c r="H895" s="46"/>
      <c r="I895" s="42"/>
      <c r="J895" s="42"/>
      <c r="K895" s="46"/>
      <c r="L895" s="32" t="s">
        <v>8091</v>
      </c>
      <c r="M895" s="41">
        <v>30.34</v>
      </c>
      <c r="N895" s="32">
        <v>11</v>
      </c>
      <c r="O895" s="28" t="s">
        <v>3152</v>
      </c>
      <c r="P895" s="32" t="s">
        <v>3155</v>
      </c>
      <c r="Q895" s="37" t="s">
        <v>5739</v>
      </c>
      <c r="R895" s="28">
        <v>4</v>
      </c>
      <c r="S895" s="35"/>
      <c r="T895" s="36" t="s">
        <v>8135</v>
      </c>
    </row>
    <row r="896" spans="1:20" s="14" customFormat="1" ht="12" x14ac:dyDescent="0.2">
      <c r="A896" s="28">
        <v>891</v>
      </c>
      <c r="B896" s="28" t="s">
        <v>3151</v>
      </c>
      <c r="C896" s="28" t="s">
        <v>3151</v>
      </c>
      <c r="D896" s="40" t="s">
        <v>3151</v>
      </c>
      <c r="E896" s="32"/>
      <c r="F896" s="42"/>
      <c r="G896" s="42"/>
      <c r="H896" s="46"/>
      <c r="I896" s="42"/>
      <c r="J896" s="42"/>
      <c r="K896" s="46"/>
      <c r="L896" s="32" t="s">
        <v>8091</v>
      </c>
      <c r="M896" s="41">
        <v>23.21</v>
      </c>
      <c r="N896" s="32">
        <v>11</v>
      </c>
      <c r="O896" s="28" t="s">
        <v>3152</v>
      </c>
      <c r="P896" s="32" t="s">
        <v>3155</v>
      </c>
      <c r="Q896" s="37" t="s">
        <v>5739</v>
      </c>
      <c r="R896" s="28">
        <v>4</v>
      </c>
      <c r="S896" s="35"/>
      <c r="T896" s="36" t="s">
        <v>8135</v>
      </c>
    </row>
    <row r="897" spans="1:20" s="14" customFormat="1" ht="12" x14ac:dyDescent="0.2">
      <c r="A897" s="28">
        <v>892</v>
      </c>
      <c r="B897" s="28" t="s">
        <v>3151</v>
      </c>
      <c r="C897" s="28" t="s">
        <v>3151</v>
      </c>
      <c r="D897" s="40" t="s">
        <v>3151</v>
      </c>
      <c r="E897" s="32"/>
      <c r="F897" s="42"/>
      <c r="G897" s="42"/>
      <c r="H897" s="46"/>
      <c r="I897" s="42"/>
      <c r="J897" s="42"/>
      <c r="K897" s="46"/>
      <c r="L897" s="32" t="s">
        <v>8091</v>
      </c>
      <c r="M897" s="41">
        <v>19.73</v>
      </c>
      <c r="N897" s="32">
        <v>11</v>
      </c>
      <c r="O897" s="28" t="s">
        <v>3152</v>
      </c>
      <c r="P897" s="32" t="s">
        <v>3155</v>
      </c>
      <c r="Q897" s="37" t="s">
        <v>5739</v>
      </c>
      <c r="R897" s="28">
        <v>4</v>
      </c>
      <c r="S897" s="35"/>
      <c r="T897" s="36" t="s">
        <v>8135</v>
      </c>
    </row>
    <row r="898" spans="1:20" s="14" customFormat="1" ht="12" x14ac:dyDescent="0.2">
      <c r="A898" s="28">
        <v>893</v>
      </c>
      <c r="B898" s="28" t="s">
        <v>3151</v>
      </c>
      <c r="C898" s="28" t="s">
        <v>3151</v>
      </c>
      <c r="D898" s="40" t="s">
        <v>3151</v>
      </c>
      <c r="E898" s="32"/>
      <c r="F898" s="42"/>
      <c r="G898" s="42"/>
      <c r="H898" s="46"/>
      <c r="I898" s="42"/>
      <c r="J898" s="42"/>
      <c r="K898" s="46"/>
      <c r="L898" s="32" t="s">
        <v>8091</v>
      </c>
      <c r="M898" s="41">
        <v>36.6</v>
      </c>
      <c r="N898" s="32">
        <v>11</v>
      </c>
      <c r="O898" s="28" t="s">
        <v>3152</v>
      </c>
      <c r="P898" s="32" t="s">
        <v>3155</v>
      </c>
      <c r="Q898" s="37" t="s">
        <v>5739</v>
      </c>
      <c r="R898" s="28">
        <v>4</v>
      </c>
      <c r="S898" s="35"/>
      <c r="T898" s="36" t="s">
        <v>8135</v>
      </c>
    </row>
    <row r="899" spans="1:20" s="14" customFormat="1" ht="12" x14ac:dyDescent="0.2">
      <c r="A899" s="28">
        <v>894</v>
      </c>
      <c r="B899" s="28" t="s">
        <v>3151</v>
      </c>
      <c r="C899" s="28" t="s">
        <v>3151</v>
      </c>
      <c r="D899" s="40" t="s">
        <v>3151</v>
      </c>
      <c r="E899" s="32"/>
      <c r="F899" s="42"/>
      <c r="G899" s="42"/>
      <c r="H899" s="46"/>
      <c r="I899" s="42"/>
      <c r="J899" s="42"/>
      <c r="K899" s="46"/>
      <c r="L899" s="32" t="s">
        <v>8091</v>
      </c>
      <c r="M899" s="41">
        <v>32.65</v>
      </c>
      <c r="N899" s="32">
        <v>11</v>
      </c>
      <c r="O899" s="28" t="s">
        <v>3152</v>
      </c>
      <c r="P899" s="32" t="s">
        <v>3155</v>
      </c>
      <c r="Q899" s="37" t="s">
        <v>5739</v>
      </c>
      <c r="R899" s="28">
        <v>4</v>
      </c>
      <c r="S899" s="35"/>
      <c r="T899" s="36" t="s">
        <v>8135</v>
      </c>
    </row>
    <row r="900" spans="1:20" s="14" customFormat="1" ht="12" x14ac:dyDescent="0.2">
      <c r="A900" s="28">
        <v>895</v>
      </c>
      <c r="B900" s="28" t="s">
        <v>3151</v>
      </c>
      <c r="C900" s="28" t="s">
        <v>3151</v>
      </c>
      <c r="D900" s="40" t="s">
        <v>3151</v>
      </c>
      <c r="E900" s="32"/>
      <c r="F900" s="42"/>
      <c r="G900" s="42"/>
      <c r="H900" s="46"/>
      <c r="I900" s="42"/>
      <c r="J900" s="42"/>
      <c r="K900" s="46"/>
      <c r="L900" s="32" t="s">
        <v>8091</v>
      </c>
      <c r="M900" s="41">
        <v>29.1</v>
      </c>
      <c r="N900" s="32">
        <v>11</v>
      </c>
      <c r="O900" s="28" t="s">
        <v>3152</v>
      </c>
      <c r="P900" s="32" t="s">
        <v>3155</v>
      </c>
      <c r="Q900" s="37" t="s">
        <v>5739</v>
      </c>
      <c r="R900" s="28">
        <v>4</v>
      </c>
      <c r="S900" s="35"/>
      <c r="T900" s="36" t="s">
        <v>8135</v>
      </c>
    </row>
    <row r="901" spans="1:20" s="14" customFormat="1" ht="12" x14ac:dyDescent="0.2">
      <c r="A901" s="28">
        <v>896</v>
      </c>
      <c r="B901" s="28" t="s">
        <v>3151</v>
      </c>
      <c r="C901" s="28" t="s">
        <v>3151</v>
      </c>
      <c r="D901" s="40" t="s">
        <v>3151</v>
      </c>
      <c r="E901" s="32"/>
      <c r="F901" s="42"/>
      <c r="G901" s="42"/>
      <c r="H901" s="46"/>
      <c r="I901" s="42"/>
      <c r="J901" s="42"/>
      <c r="K901" s="46"/>
      <c r="L901" s="32" t="s">
        <v>8091</v>
      </c>
      <c r="M901" s="41">
        <v>23.8</v>
      </c>
      <c r="N901" s="32">
        <v>11</v>
      </c>
      <c r="O901" s="28" t="s">
        <v>3152</v>
      </c>
      <c r="P901" s="32" t="s">
        <v>3155</v>
      </c>
      <c r="Q901" s="37" t="s">
        <v>5739</v>
      </c>
      <c r="R901" s="28">
        <v>4</v>
      </c>
      <c r="S901" s="35"/>
      <c r="T901" s="36" t="s">
        <v>8135</v>
      </c>
    </row>
    <row r="902" spans="1:20" s="14" customFormat="1" ht="12" x14ac:dyDescent="0.2">
      <c r="A902" s="28">
        <v>897</v>
      </c>
      <c r="B902" s="28" t="s">
        <v>3151</v>
      </c>
      <c r="C902" s="28" t="s">
        <v>3151</v>
      </c>
      <c r="D902" s="40" t="s">
        <v>3151</v>
      </c>
      <c r="E902" s="32"/>
      <c r="F902" s="42"/>
      <c r="G902" s="42"/>
      <c r="H902" s="46"/>
      <c r="I902" s="42"/>
      <c r="J902" s="42"/>
      <c r="K902" s="46"/>
      <c r="L902" s="32" t="s">
        <v>8091</v>
      </c>
      <c r="M902" s="41">
        <v>37.840000000000003</v>
      </c>
      <c r="N902" s="32">
        <v>11</v>
      </c>
      <c r="O902" s="28" t="s">
        <v>3152</v>
      </c>
      <c r="P902" s="32" t="s">
        <v>3155</v>
      </c>
      <c r="Q902" s="37" t="s">
        <v>5739</v>
      </c>
      <c r="R902" s="28">
        <v>4</v>
      </c>
      <c r="S902" s="35"/>
      <c r="T902" s="36" t="s">
        <v>8135</v>
      </c>
    </row>
    <row r="903" spans="1:20" s="14" customFormat="1" ht="12" x14ac:dyDescent="0.2">
      <c r="A903" s="28">
        <v>898</v>
      </c>
      <c r="B903" s="28" t="s">
        <v>3151</v>
      </c>
      <c r="C903" s="28" t="s">
        <v>3151</v>
      </c>
      <c r="D903" s="40" t="s">
        <v>3151</v>
      </c>
      <c r="E903" s="32"/>
      <c r="F903" s="42"/>
      <c r="G903" s="42"/>
      <c r="H903" s="46"/>
      <c r="I903" s="42"/>
      <c r="J903" s="42"/>
      <c r="K903" s="46"/>
      <c r="L903" s="32" t="s">
        <v>8091</v>
      </c>
      <c r="M903" s="41">
        <v>35.6</v>
      </c>
      <c r="N903" s="32">
        <v>11</v>
      </c>
      <c r="O903" s="28" t="s">
        <v>3152</v>
      </c>
      <c r="P903" s="32" t="s">
        <v>3155</v>
      </c>
      <c r="Q903" s="37" t="s">
        <v>5739</v>
      </c>
      <c r="R903" s="28">
        <v>4</v>
      </c>
      <c r="S903" s="35"/>
      <c r="T903" s="36" t="s">
        <v>8135</v>
      </c>
    </row>
    <row r="904" spans="1:20" s="14" customFormat="1" ht="12" x14ac:dyDescent="0.2">
      <c r="A904" s="28">
        <v>899</v>
      </c>
      <c r="B904" s="28" t="s">
        <v>3151</v>
      </c>
      <c r="C904" s="28" t="s">
        <v>3151</v>
      </c>
      <c r="D904" s="40" t="s">
        <v>3151</v>
      </c>
      <c r="E904" s="32"/>
      <c r="F904" s="42"/>
      <c r="G904" s="42"/>
      <c r="H904" s="46"/>
      <c r="I904" s="42"/>
      <c r="J904" s="42"/>
      <c r="K904" s="46"/>
      <c r="L904" s="32" t="s">
        <v>8091</v>
      </c>
      <c r="M904" s="41">
        <v>37.94</v>
      </c>
      <c r="N904" s="32">
        <v>11</v>
      </c>
      <c r="O904" s="28" t="s">
        <v>3152</v>
      </c>
      <c r="P904" s="32" t="s">
        <v>3155</v>
      </c>
      <c r="Q904" s="37" t="s">
        <v>5739</v>
      </c>
      <c r="R904" s="28">
        <v>4</v>
      </c>
      <c r="S904" s="35"/>
      <c r="T904" s="36" t="s">
        <v>8135</v>
      </c>
    </row>
    <row r="905" spans="1:20" s="14" customFormat="1" ht="12" x14ac:dyDescent="0.2">
      <c r="A905" s="28">
        <v>900</v>
      </c>
      <c r="B905" s="28" t="s">
        <v>3151</v>
      </c>
      <c r="C905" s="28" t="s">
        <v>3151</v>
      </c>
      <c r="D905" s="40" t="s">
        <v>3151</v>
      </c>
      <c r="E905" s="32"/>
      <c r="F905" s="42"/>
      <c r="G905" s="42"/>
      <c r="H905" s="46"/>
      <c r="I905" s="42"/>
      <c r="J905" s="42"/>
      <c r="K905" s="46"/>
      <c r="L905" s="32" t="s">
        <v>8091</v>
      </c>
      <c r="M905" s="41">
        <v>35.299999999999997</v>
      </c>
      <c r="N905" s="32">
        <v>11</v>
      </c>
      <c r="O905" s="28" t="s">
        <v>3152</v>
      </c>
      <c r="P905" s="32" t="s">
        <v>3155</v>
      </c>
      <c r="Q905" s="37" t="s">
        <v>5739</v>
      </c>
      <c r="R905" s="28">
        <v>4</v>
      </c>
      <c r="S905" s="35"/>
      <c r="T905" s="36" t="s">
        <v>8135</v>
      </c>
    </row>
    <row r="906" spans="1:20" s="14" customFormat="1" ht="12" x14ac:dyDescent="0.2">
      <c r="A906" s="28">
        <v>901</v>
      </c>
      <c r="B906" s="28" t="s">
        <v>3151</v>
      </c>
      <c r="C906" s="28" t="s">
        <v>3151</v>
      </c>
      <c r="D906" s="40" t="s">
        <v>3151</v>
      </c>
      <c r="E906" s="32"/>
      <c r="F906" s="42"/>
      <c r="G906" s="42"/>
      <c r="H906" s="46"/>
      <c r="I906" s="42"/>
      <c r="J906" s="42"/>
      <c r="K906" s="46"/>
      <c r="L906" s="32" t="s">
        <v>8091</v>
      </c>
      <c r="M906" s="41">
        <v>38.200000000000003</v>
      </c>
      <c r="N906" s="32">
        <v>11</v>
      </c>
      <c r="O906" s="28" t="s">
        <v>3152</v>
      </c>
      <c r="P906" s="32" t="s">
        <v>3155</v>
      </c>
      <c r="Q906" s="37" t="s">
        <v>5739</v>
      </c>
      <c r="R906" s="28">
        <v>4</v>
      </c>
      <c r="S906" s="35"/>
      <c r="T906" s="36" t="s">
        <v>8135</v>
      </c>
    </row>
    <row r="907" spans="1:20" s="14" customFormat="1" ht="12" x14ac:dyDescent="0.2">
      <c r="A907" s="28">
        <v>902</v>
      </c>
      <c r="B907" s="28" t="s">
        <v>3151</v>
      </c>
      <c r="C907" s="28" t="s">
        <v>3151</v>
      </c>
      <c r="D907" s="40" t="s">
        <v>3151</v>
      </c>
      <c r="E907" s="32"/>
      <c r="F907" s="42"/>
      <c r="G907" s="42"/>
      <c r="H907" s="46"/>
      <c r="I907" s="42"/>
      <c r="J907" s="42"/>
      <c r="K907" s="46"/>
      <c r="L907" s="32" t="s">
        <v>8091</v>
      </c>
      <c r="M907" s="41">
        <v>50.64</v>
      </c>
      <c r="N907" s="32">
        <v>11</v>
      </c>
      <c r="O907" s="28" t="s">
        <v>3152</v>
      </c>
      <c r="P907" s="32" t="s">
        <v>3155</v>
      </c>
      <c r="Q907" s="37" t="s">
        <v>5739</v>
      </c>
      <c r="R907" s="28">
        <v>4</v>
      </c>
      <c r="S907" s="35"/>
      <c r="T907" s="36" t="s">
        <v>8135</v>
      </c>
    </row>
    <row r="908" spans="1:20" s="14" customFormat="1" ht="12" x14ac:dyDescent="0.2">
      <c r="A908" s="28">
        <v>903</v>
      </c>
      <c r="B908" s="28" t="s">
        <v>3151</v>
      </c>
      <c r="C908" s="28" t="s">
        <v>3151</v>
      </c>
      <c r="D908" s="40" t="s">
        <v>3151</v>
      </c>
      <c r="E908" s="32"/>
      <c r="F908" s="42"/>
      <c r="G908" s="42"/>
      <c r="H908" s="46"/>
      <c r="I908" s="42"/>
      <c r="J908" s="42"/>
      <c r="K908" s="46"/>
      <c r="L908" s="32" t="s">
        <v>8091</v>
      </c>
      <c r="M908" s="41">
        <v>38.75</v>
      </c>
      <c r="N908" s="32">
        <v>11</v>
      </c>
      <c r="O908" s="28" t="s">
        <v>3152</v>
      </c>
      <c r="P908" s="32" t="s">
        <v>3155</v>
      </c>
      <c r="Q908" s="37" t="s">
        <v>5739</v>
      </c>
      <c r="R908" s="28">
        <v>4</v>
      </c>
      <c r="S908" s="35"/>
      <c r="T908" s="36" t="s">
        <v>8135</v>
      </c>
    </row>
    <row r="909" spans="1:20" s="14" customFormat="1" ht="12" x14ac:dyDescent="0.2">
      <c r="A909" s="28">
        <v>904</v>
      </c>
      <c r="B909" s="28" t="s">
        <v>3151</v>
      </c>
      <c r="C909" s="28" t="s">
        <v>3151</v>
      </c>
      <c r="D909" s="40" t="s">
        <v>3151</v>
      </c>
      <c r="E909" s="32"/>
      <c r="F909" s="42"/>
      <c r="G909" s="42"/>
      <c r="H909" s="46"/>
      <c r="I909" s="42"/>
      <c r="J909" s="42"/>
      <c r="K909" s="46"/>
      <c r="L909" s="32" t="s">
        <v>8091</v>
      </c>
      <c r="M909" s="41">
        <v>34.24</v>
      </c>
      <c r="N909" s="32">
        <v>11</v>
      </c>
      <c r="O909" s="28" t="s">
        <v>3152</v>
      </c>
      <c r="P909" s="32" t="s">
        <v>3155</v>
      </c>
      <c r="Q909" s="37" t="s">
        <v>5739</v>
      </c>
      <c r="R909" s="28">
        <v>4</v>
      </c>
      <c r="S909" s="35"/>
      <c r="T909" s="36" t="s">
        <v>8135</v>
      </c>
    </row>
    <row r="910" spans="1:20" s="14" customFormat="1" ht="12" x14ac:dyDescent="0.2">
      <c r="A910" s="28">
        <v>905</v>
      </c>
      <c r="B910" s="28" t="s">
        <v>3151</v>
      </c>
      <c r="C910" s="28" t="s">
        <v>3151</v>
      </c>
      <c r="D910" s="40" t="s">
        <v>3151</v>
      </c>
      <c r="E910" s="32"/>
      <c r="F910" s="42"/>
      <c r="G910" s="42"/>
      <c r="H910" s="46"/>
      <c r="I910" s="42"/>
      <c r="J910" s="42"/>
      <c r="K910" s="46"/>
      <c r="L910" s="32" t="s">
        <v>8091</v>
      </c>
      <c r="M910" s="41">
        <v>44.81</v>
      </c>
      <c r="N910" s="32">
        <v>11</v>
      </c>
      <c r="O910" s="28" t="s">
        <v>3152</v>
      </c>
      <c r="P910" s="32" t="s">
        <v>3155</v>
      </c>
      <c r="Q910" s="37" t="s">
        <v>5739</v>
      </c>
      <c r="R910" s="28">
        <v>4</v>
      </c>
      <c r="S910" s="35"/>
      <c r="T910" s="36" t="s">
        <v>8135</v>
      </c>
    </row>
    <row r="911" spans="1:20" s="14" customFormat="1" ht="12" x14ac:dyDescent="0.2">
      <c r="A911" s="28">
        <v>906</v>
      </c>
      <c r="B911" s="28" t="s">
        <v>3151</v>
      </c>
      <c r="C911" s="28" t="s">
        <v>3151</v>
      </c>
      <c r="D911" s="40" t="s">
        <v>3151</v>
      </c>
      <c r="E911" s="32"/>
      <c r="F911" s="42"/>
      <c r="G911" s="42"/>
      <c r="H911" s="46"/>
      <c r="I911" s="42"/>
      <c r="J911" s="42"/>
      <c r="K911" s="46"/>
      <c r="L911" s="32" t="s">
        <v>8091</v>
      </c>
      <c r="M911" s="41">
        <v>29.73</v>
      </c>
      <c r="N911" s="32">
        <v>11</v>
      </c>
      <c r="O911" s="28" t="s">
        <v>3152</v>
      </c>
      <c r="P911" s="32" t="s">
        <v>3155</v>
      </c>
      <c r="Q911" s="37" t="s">
        <v>5739</v>
      </c>
      <c r="R911" s="28">
        <v>4</v>
      </c>
      <c r="S911" s="35"/>
      <c r="T911" s="36" t="s">
        <v>8135</v>
      </c>
    </row>
    <row r="912" spans="1:20" s="14" customFormat="1" ht="12" x14ac:dyDescent="0.2">
      <c r="A912" s="28">
        <v>907</v>
      </c>
      <c r="B912" s="28" t="s">
        <v>3151</v>
      </c>
      <c r="C912" s="28" t="s">
        <v>3151</v>
      </c>
      <c r="D912" s="40" t="s">
        <v>3151</v>
      </c>
      <c r="E912" s="32"/>
      <c r="F912" s="42"/>
      <c r="G912" s="42"/>
      <c r="H912" s="46"/>
      <c r="I912" s="42"/>
      <c r="J912" s="42"/>
      <c r="K912" s="46"/>
      <c r="L912" s="32" t="s">
        <v>8091</v>
      </c>
      <c r="M912" s="41">
        <v>37.090000000000003</v>
      </c>
      <c r="N912" s="32">
        <v>11</v>
      </c>
      <c r="O912" s="28" t="s">
        <v>3152</v>
      </c>
      <c r="P912" s="32" t="s">
        <v>3155</v>
      </c>
      <c r="Q912" s="37" t="s">
        <v>5739</v>
      </c>
      <c r="R912" s="28">
        <v>4</v>
      </c>
      <c r="S912" s="35"/>
      <c r="T912" s="36" t="s">
        <v>8135</v>
      </c>
    </row>
    <row r="913" spans="1:20" s="14" customFormat="1" ht="12" x14ac:dyDescent="0.2">
      <c r="A913" s="28">
        <v>908</v>
      </c>
      <c r="B913" s="28" t="s">
        <v>3151</v>
      </c>
      <c r="C913" s="28" t="s">
        <v>3151</v>
      </c>
      <c r="D913" s="40" t="s">
        <v>3151</v>
      </c>
      <c r="E913" s="32"/>
      <c r="F913" s="42"/>
      <c r="G913" s="42"/>
      <c r="H913" s="46"/>
      <c r="I913" s="42"/>
      <c r="J913" s="42"/>
      <c r="K913" s="46"/>
      <c r="L913" s="32" t="s">
        <v>8091</v>
      </c>
      <c r="M913" s="41">
        <v>33.76</v>
      </c>
      <c r="N913" s="32">
        <v>11</v>
      </c>
      <c r="O913" s="28" t="s">
        <v>3152</v>
      </c>
      <c r="P913" s="32" t="s">
        <v>3155</v>
      </c>
      <c r="Q913" s="37" t="s">
        <v>5739</v>
      </c>
      <c r="R913" s="28">
        <v>4</v>
      </c>
      <c r="S913" s="35"/>
      <c r="T913" s="36" t="s">
        <v>8135</v>
      </c>
    </row>
    <row r="914" spans="1:20" s="14" customFormat="1" ht="12" x14ac:dyDescent="0.2">
      <c r="A914" s="28">
        <v>909</v>
      </c>
      <c r="B914" s="28" t="s">
        <v>3151</v>
      </c>
      <c r="C914" s="28" t="s">
        <v>3151</v>
      </c>
      <c r="D914" s="40" t="s">
        <v>3151</v>
      </c>
      <c r="E914" s="32"/>
      <c r="F914" s="42"/>
      <c r="G914" s="42"/>
      <c r="H914" s="46"/>
      <c r="I914" s="42"/>
      <c r="J914" s="42"/>
      <c r="K914" s="46"/>
      <c r="L914" s="32" t="s">
        <v>8091</v>
      </c>
      <c r="M914" s="41">
        <v>46.89</v>
      </c>
      <c r="N914" s="32">
        <v>11</v>
      </c>
      <c r="O914" s="28" t="s">
        <v>3152</v>
      </c>
      <c r="P914" s="32" t="s">
        <v>3155</v>
      </c>
      <c r="Q914" s="37" t="s">
        <v>5739</v>
      </c>
      <c r="R914" s="28">
        <v>4</v>
      </c>
      <c r="S914" s="35"/>
      <c r="T914" s="36" t="s">
        <v>8135</v>
      </c>
    </row>
    <row r="915" spans="1:20" s="14" customFormat="1" ht="12" x14ac:dyDescent="0.2">
      <c r="A915" s="28">
        <v>910</v>
      </c>
      <c r="B915" s="28" t="s">
        <v>3151</v>
      </c>
      <c r="C915" s="28" t="s">
        <v>3151</v>
      </c>
      <c r="D915" s="40" t="s">
        <v>3151</v>
      </c>
      <c r="E915" s="32"/>
      <c r="F915" s="42"/>
      <c r="G915" s="42"/>
      <c r="H915" s="46"/>
      <c r="I915" s="42"/>
      <c r="J915" s="42"/>
      <c r="K915" s="46"/>
      <c r="L915" s="32" t="s">
        <v>8091</v>
      </c>
      <c r="M915" s="41">
        <v>35.76</v>
      </c>
      <c r="N915" s="32">
        <v>11</v>
      </c>
      <c r="O915" s="28" t="s">
        <v>3152</v>
      </c>
      <c r="P915" s="32" t="s">
        <v>3155</v>
      </c>
      <c r="Q915" s="37" t="s">
        <v>5739</v>
      </c>
      <c r="R915" s="28">
        <v>4</v>
      </c>
      <c r="S915" s="35"/>
      <c r="T915" s="36" t="s">
        <v>8135</v>
      </c>
    </row>
    <row r="916" spans="1:20" s="14" customFormat="1" ht="12" x14ac:dyDescent="0.2">
      <c r="A916" s="28">
        <v>911</v>
      </c>
      <c r="B916" s="28" t="s">
        <v>3151</v>
      </c>
      <c r="C916" s="28" t="s">
        <v>3151</v>
      </c>
      <c r="D916" s="40" t="s">
        <v>3151</v>
      </c>
      <c r="E916" s="32"/>
      <c r="F916" s="42"/>
      <c r="G916" s="42"/>
      <c r="H916" s="46"/>
      <c r="I916" s="42"/>
      <c r="J916" s="42"/>
      <c r="K916" s="46"/>
      <c r="L916" s="32" t="s">
        <v>8091</v>
      </c>
      <c r="M916" s="41">
        <v>36.64</v>
      </c>
      <c r="N916" s="32">
        <v>11</v>
      </c>
      <c r="O916" s="28" t="s">
        <v>3152</v>
      </c>
      <c r="P916" s="32" t="s">
        <v>3155</v>
      </c>
      <c r="Q916" s="37" t="s">
        <v>5739</v>
      </c>
      <c r="R916" s="28">
        <v>4</v>
      </c>
      <c r="S916" s="35"/>
      <c r="T916" s="36" t="s">
        <v>8135</v>
      </c>
    </row>
    <row r="917" spans="1:20" s="14" customFormat="1" ht="12" x14ac:dyDescent="0.2">
      <c r="A917" s="28">
        <v>912</v>
      </c>
      <c r="B917" s="28" t="s">
        <v>3151</v>
      </c>
      <c r="C917" s="28" t="s">
        <v>3151</v>
      </c>
      <c r="D917" s="40" t="s">
        <v>3151</v>
      </c>
      <c r="E917" s="32"/>
      <c r="F917" s="42"/>
      <c r="G917" s="42"/>
      <c r="H917" s="46"/>
      <c r="I917" s="42"/>
      <c r="J917" s="42"/>
      <c r="K917" s="46"/>
      <c r="L917" s="32" t="s">
        <v>8091</v>
      </c>
      <c r="M917" s="41">
        <v>41.52</v>
      </c>
      <c r="N917" s="32">
        <v>11</v>
      </c>
      <c r="O917" s="28" t="s">
        <v>3152</v>
      </c>
      <c r="P917" s="32" t="s">
        <v>3155</v>
      </c>
      <c r="Q917" s="37" t="s">
        <v>5739</v>
      </c>
      <c r="R917" s="28">
        <v>4</v>
      </c>
      <c r="S917" s="35"/>
      <c r="T917" s="36" t="s">
        <v>8135</v>
      </c>
    </row>
    <row r="918" spans="1:20" s="14" customFormat="1" ht="12" x14ac:dyDescent="0.2">
      <c r="A918" s="28">
        <v>913</v>
      </c>
      <c r="B918" s="28" t="s">
        <v>3151</v>
      </c>
      <c r="C918" s="28" t="s">
        <v>3151</v>
      </c>
      <c r="D918" s="40" t="s">
        <v>3151</v>
      </c>
      <c r="E918" s="32"/>
      <c r="F918" s="42"/>
      <c r="G918" s="42"/>
      <c r="H918" s="46"/>
      <c r="I918" s="42"/>
      <c r="J918" s="42"/>
      <c r="K918" s="46"/>
      <c r="L918" s="32" t="s">
        <v>8091</v>
      </c>
      <c r="M918" s="41">
        <v>29.73</v>
      </c>
      <c r="N918" s="32">
        <v>11</v>
      </c>
      <c r="O918" s="28" t="s">
        <v>3152</v>
      </c>
      <c r="P918" s="32" t="s">
        <v>3155</v>
      </c>
      <c r="Q918" s="37" t="s">
        <v>5739</v>
      </c>
      <c r="R918" s="28">
        <v>4</v>
      </c>
      <c r="S918" s="35"/>
      <c r="T918" s="36" t="s">
        <v>8135</v>
      </c>
    </row>
    <row r="919" spans="1:20" s="14" customFormat="1" ht="12" x14ac:dyDescent="0.2">
      <c r="A919" s="28">
        <v>914</v>
      </c>
      <c r="B919" s="28" t="s">
        <v>3151</v>
      </c>
      <c r="C919" s="28" t="s">
        <v>3151</v>
      </c>
      <c r="D919" s="40" t="s">
        <v>3151</v>
      </c>
      <c r="E919" s="32"/>
      <c r="F919" s="42"/>
      <c r="G919" s="42"/>
      <c r="H919" s="46"/>
      <c r="I919" s="42"/>
      <c r="J919" s="42"/>
      <c r="K919" s="46"/>
      <c r="L919" s="32" t="s">
        <v>8091</v>
      </c>
      <c r="M919" s="41">
        <v>36.840000000000003</v>
      </c>
      <c r="N919" s="32">
        <v>11</v>
      </c>
      <c r="O919" s="28" t="s">
        <v>3152</v>
      </c>
      <c r="P919" s="32" t="s">
        <v>3155</v>
      </c>
      <c r="Q919" s="37" t="s">
        <v>5739</v>
      </c>
      <c r="R919" s="28">
        <v>4</v>
      </c>
      <c r="S919" s="35"/>
      <c r="T919" s="36" t="s">
        <v>8135</v>
      </c>
    </row>
    <row r="920" spans="1:20" s="14" customFormat="1" ht="12" x14ac:dyDescent="0.2">
      <c r="A920" s="28">
        <v>915</v>
      </c>
      <c r="B920" s="28" t="s">
        <v>3151</v>
      </c>
      <c r="C920" s="28" t="s">
        <v>3151</v>
      </c>
      <c r="D920" s="40" t="s">
        <v>3151</v>
      </c>
      <c r="E920" s="32"/>
      <c r="F920" s="42"/>
      <c r="G920" s="42"/>
      <c r="H920" s="46"/>
      <c r="I920" s="42"/>
      <c r="J920" s="42"/>
      <c r="K920" s="46"/>
      <c r="L920" s="32" t="s">
        <v>8091</v>
      </c>
      <c r="M920" s="41">
        <v>37.76</v>
      </c>
      <c r="N920" s="32">
        <v>11</v>
      </c>
      <c r="O920" s="28" t="s">
        <v>3152</v>
      </c>
      <c r="P920" s="32" t="s">
        <v>3155</v>
      </c>
      <c r="Q920" s="37" t="s">
        <v>5739</v>
      </c>
      <c r="R920" s="28">
        <v>4</v>
      </c>
      <c r="S920" s="35"/>
      <c r="T920" s="36" t="s">
        <v>8135</v>
      </c>
    </row>
    <row r="921" spans="1:20" s="14" customFormat="1" ht="12" x14ac:dyDescent="0.2">
      <c r="A921" s="28">
        <v>916</v>
      </c>
      <c r="B921" s="28" t="s">
        <v>3151</v>
      </c>
      <c r="C921" s="28" t="s">
        <v>3151</v>
      </c>
      <c r="D921" s="40" t="s">
        <v>3151</v>
      </c>
      <c r="E921" s="32"/>
      <c r="F921" s="42"/>
      <c r="G921" s="42"/>
      <c r="H921" s="46"/>
      <c r="I921" s="42"/>
      <c r="J921" s="42"/>
      <c r="K921" s="46"/>
      <c r="L921" s="32" t="s">
        <v>8091</v>
      </c>
      <c r="M921" s="41">
        <v>35.93</v>
      </c>
      <c r="N921" s="32">
        <v>11</v>
      </c>
      <c r="O921" s="28" t="s">
        <v>3152</v>
      </c>
      <c r="P921" s="32" t="s">
        <v>3155</v>
      </c>
      <c r="Q921" s="37" t="s">
        <v>5739</v>
      </c>
      <c r="R921" s="28">
        <v>4</v>
      </c>
      <c r="S921" s="35"/>
      <c r="T921" s="36" t="s">
        <v>8135</v>
      </c>
    </row>
    <row r="922" spans="1:20" s="14" customFormat="1" ht="12" x14ac:dyDescent="0.2">
      <c r="A922" s="28">
        <v>917</v>
      </c>
      <c r="B922" s="28" t="s">
        <v>3151</v>
      </c>
      <c r="C922" s="28" t="s">
        <v>3151</v>
      </c>
      <c r="D922" s="40" t="s">
        <v>3151</v>
      </c>
      <c r="E922" s="32"/>
      <c r="F922" s="42"/>
      <c r="G922" s="42"/>
      <c r="H922" s="46"/>
      <c r="I922" s="42"/>
      <c r="J922" s="42"/>
      <c r="K922" s="46"/>
      <c r="L922" s="32" t="s">
        <v>8091</v>
      </c>
      <c r="M922" s="41">
        <v>35.42</v>
      </c>
      <c r="N922" s="32">
        <v>11</v>
      </c>
      <c r="O922" s="28" t="s">
        <v>3152</v>
      </c>
      <c r="P922" s="32" t="s">
        <v>3155</v>
      </c>
      <c r="Q922" s="37" t="s">
        <v>5739</v>
      </c>
      <c r="R922" s="28">
        <v>4</v>
      </c>
      <c r="S922" s="35"/>
      <c r="T922" s="36" t="s">
        <v>8135</v>
      </c>
    </row>
    <row r="923" spans="1:20" s="14" customFormat="1" ht="12" x14ac:dyDescent="0.2">
      <c r="A923" s="28">
        <v>918</v>
      </c>
      <c r="B923" s="28" t="s">
        <v>3151</v>
      </c>
      <c r="C923" s="28" t="s">
        <v>3151</v>
      </c>
      <c r="D923" s="40" t="s">
        <v>3151</v>
      </c>
      <c r="E923" s="32"/>
      <c r="F923" s="42"/>
      <c r="G923" s="42"/>
      <c r="H923" s="46"/>
      <c r="I923" s="42"/>
      <c r="J923" s="42"/>
      <c r="K923" s="46"/>
      <c r="L923" s="32" t="s">
        <v>8091</v>
      </c>
      <c r="M923" s="41">
        <v>36.6</v>
      </c>
      <c r="N923" s="32">
        <v>11</v>
      </c>
      <c r="O923" s="28" t="s">
        <v>3152</v>
      </c>
      <c r="P923" s="32" t="s">
        <v>3155</v>
      </c>
      <c r="Q923" s="37" t="s">
        <v>5739</v>
      </c>
      <c r="R923" s="28">
        <v>4</v>
      </c>
      <c r="S923" s="35"/>
      <c r="T923" s="36" t="s">
        <v>8135</v>
      </c>
    </row>
    <row r="924" spans="1:20" s="14" customFormat="1" ht="12" x14ac:dyDescent="0.2">
      <c r="A924" s="28">
        <v>919</v>
      </c>
      <c r="B924" s="28" t="s">
        <v>3151</v>
      </c>
      <c r="C924" s="28" t="s">
        <v>3151</v>
      </c>
      <c r="D924" s="40" t="s">
        <v>3151</v>
      </c>
      <c r="E924" s="32"/>
      <c r="F924" s="42"/>
      <c r="G924" s="42"/>
      <c r="H924" s="46"/>
      <c r="I924" s="42"/>
      <c r="J924" s="42"/>
      <c r="K924" s="46"/>
      <c r="L924" s="32" t="s">
        <v>8091</v>
      </c>
      <c r="M924" s="41">
        <v>34.76</v>
      </c>
      <c r="N924" s="32">
        <v>11</v>
      </c>
      <c r="O924" s="28" t="s">
        <v>3152</v>
      </c>
      <c r="P924" s="32" t="s">
        <v>3155</v>
      </c>
      <c r="Q924" s="37" t="s">
        <v>5739</v>
      </c>
      <c r="R924" s="28">
        <v>4</v>
      </c>
      <c r="S924" s="35"/>
      <c r="T924" s="36" t="s">
        <v>8135</v>
      </c>
    </row>
    <row r="925" spans="1:20" s="14" customFormat="1" ht="12" x14ac:dyDescent="0.2">
      <c r="A925" s="28">
        <v>920</v>
      </c>
      <c r="B925" s="28" t="s">
        <v>3151</v>
      </c>
      <c r="C925" s="28" t="s">
        <v>3151</v>
      </c>
      <c r="D925" s="40" t="s">
        <v>3151</v>
      </c>
      <c r="E925" s="32"/>
      <c r="F925" s="42"/>
      <c r="G925" s="42"/>
      <c r="H925" s="46"/>
      <c r="I925" s="42"/>
      <c r="J925" s="42"/>
      <c r="K925" s="46"/>
      <c r="L925" s="32" t="s">
        <v>8091</v>
      </c>
      <c r="M925" s="41">
        <v>42.31</v>
      </c>
      <c r="N925" s="32">
        <v>11</v>
      </c>
      <c r="O925" s="28" t="s">
        <v>3152</v>
      </c>
      <c r="P925" s="32" t="s">
        <v>3155</v>
      </c>
      <c r="Q925" s="37" t="s">
        <v>5739</v>
      </c>
      <c r="R925" s="28">
        <v>4</v>
      </c>
      <c r="S925" s="35"/>
      <c r="T925" s="36" t="s">
        <v>8135</v>
      </c>
    </row>
    <row r="926" spans="1:20" s="14" customFormat="1" ht="12" x14ac:dyDescent="0.2">
      <c r="A926" s="28">
        <v>921</v>
      </c>
      <c r="B926" s="28" t="s">
        <v>3151</v>
      </c>
      <c r="C926" s="28" t="s">
        <v>3151</v>
      </c>
      <c r="D926" s="40" t="s">
        <v>3151</v>
      </c>
      <c r="E926" s="32"/>
      <c r="F926" s="42"/>
      <c r="G926" s="42"/>
      <c r="H926" s="46"/>
      <c r="I926" s="42"/>
      <c r="J926" s="42"/>
      <c r="K926" s="46"/>
      <c r="L926" s="32" t="s">
        <v>8091</v>
      </c>
      <c r="M926" s="41">
        <v>37.83</v>
      </c>
      <c r="N926" s="32">
        <v>11</v>
      </c>
      <c r="O926" s="28" t="s">
        <v>3152</v>
      </c>
      <c r="P926" s="32" t="s">
        <v>3155</v>
      </c>
      <c r="Q926" s="37" t="s">
        <v>5739</v>
      </c>
      <c r="R926" s="28">
        <v>4</v>
      </c>
      <c r="S926" s="35"/>
      <c r="T926" s="36" t="s">
        <v>8135</v>
      </c>
    </row>
    <row r="927" spans="1:20" s="14" customFormat="1" ht="12" x14ac:dyDescent="0.2">
      <c r="A927" s="28">
        <v>922</v>
      </c>
      <c r="B927" s="28" t="s">
        <v>3151</v>
      </c>
      <c r="C927" s="28" t="s">
        <v>3151</v>
      </c>
      <c r="D927" s="40" t="s">
        <v>3151</v>
      </c>
      <c r="E927" s="32"/>
      <c r="F927" s="42"/>
      <c r="G927" s="42"/>
      <c r="H927" s="46"/>
      <c r="I927" s="42"/>
      <c r="J927" s="42"/>
      <c r="K927" s="46"/>
      <c r="L927" s="32" t="s">
        <v>8091</v>
      </c>
      <c r="M927" s="41">
        <v>36.79</v>
      </c>
      <c r="N927" s="32">
        <v>11</v>
      </c>
      <c r="O927" s="28" t="s">
        <v>3152</v>
      </c>
      <c r="P927" s="32" t="s">
        <v>3155</v>
      </c>
      <c r="Q927" s="37" t="s">
        <v>5739</v>
      </c>
      <c r="R927" s="28">
        <v>4</v>
      </c>
      <c r="S927" s="35"/>
      <c r="T927" s="36" t="s">
        <v>8135</v>
      </c>
    </row>
    <row r="928" spans="1:20" s="14" customFormat="1" ht="12" x14ac:dyDescent="0.2">
      <c r="A928" s="28">
        <v>923</v>
      </c>
      <c r="B928" s="28" t="s">
        <v>3151</v>
      </c>
      <c r="C928" s="28" t="s">
        <v>3151</v>
      </c>
      <c r="D928" s="40" t="s">
        <v>3151</v>
      </c>
      <c r="E928" s="32"/>
      <c r="F928" s="42"/>
      <c r="G928" s="42"/>
      <c r="H928" s="46"/>
      <c r="I928" s="42"/>
      <c r="J928" s="42"/>
      <c r="K928" s="46"/>
      <c r="L928" s="32" t="s">
        <v>8091</v>
      </c>
      <c r="M928" s="41">
        <v>36.67</v>
      </c>
      <c r="N928" s="32">
        <v>11</v>
      </c>
      <c r="O928" s="28" t="s">
        <v>3152</v>
      </c>
      <c r="P928" s="32" t="s">
        <v>3155</v>
      </c>
      <c r="Q928" s="37" t="s">
        <v>5739</v>
      </c>
      <c r="R928" s="28">
        <v>4</v>
      </c>
      <c r="S928" s="35"/>
      <c r="T928" s="36" t="s">
        <v>8135</v>
      </c>
    </row>
    <row r="929" spans="1:20" s="14" customFormat="1" ht="12" x14ac:dyDescent="0.2">
      <c r="A929" s="28">
        <v>924</v>
      </c>
      <c r="B929" s="28" t="s">
        <v>3151</v>
      </c>
      <c r="C929" s="28" t="s">
        <v>3151</v>
      </c>
      <c r="D929" s="40" t="s">
        <v>3151</v>
      </c>
      <c r="E929" s="32"/>
      <c r="F929" s="42"/>
      <c r="G929" s="42"/>
      <c r="H929" s="46"/>
      <c r="I929" s="42"/>
      <c r="J929" s="42"/>
      <c r="K929" s="46"/>
      <c r="L929" s="32" t="s">
        <v>8091</v>
      </c>
      <c r="M929" s="41">
        <v>40.74</v>
      </c>
      <c r="N929" s="32">
        <v>11</v>
      </c>
      <c r="O929" s="28" t="s">
        <v>3152</v>
      </c>
      <c r="P929" s="32" t="s">
        <v>3155</v>
      </c>
      <c r="Q929" s="37" t="s">
        <v>5739</v>
      </c>
      <c r="R929" s="28">
        <v>4</v>
      </c>
      <c r="S929" s="35"/>
      <c r="T929" s="36" t="s">
        <v>8135</v>
      </c>
    </row>
    <row r="930" spans="1:20" s="14" customFormat="1" ht="12" x14ac:dyDescent="0.2">
      <c r="A930" s="28">
        <v>925</v>
      </c>
      <c r="B930" s="28" t="s">
        <v>3151</v>
      </c>
      <c r="C930" s="28" t="s">
        <v>3151</v>
      </c>
      <c r="D930" s="40" t="s">
        <v>3151</v>
      </c>
      <c r="E930" s="32"/>
      <c r="F930" s="42"/>
      <c r="G930" s="42"/>
      <c r="H930" s="46"/>
      <c r="I930" s="42"/>
      <c r="J930" s="42"/>
      <c r="K930" s="46"/>
      <c r="L930" s="32" t="s">
        <v>8091</v>
      </c>
      <c r="M930" s="41">
        <v>36.729999999999997</v>
      </c>
      <c r="N930" s="32">
        <v>11</v>
      </c>
      <c r="O930" s="28" t="s">
        <v>3152</v>
      </c>
      <c r="P930" s="32" t="s">
        <v>3155</v>
      </c>
      <c r="Q930" s="37" t="s">
        <v>5739</v>
      </c>
      <c r="R930" s="28">
        <v>4</v>
      </c>
      <c r="S930" s="35"/>
      <c r="T930" s="36" t="s">
        <v>8135</v>
      </c>
    </row>
    <row r="931" spans="1:20" s="14" customFormat="1" ht="12" x14ac:dyDescent="0.2">
      <c r="A931" s="28">
        <v>926</v>
      </c>
      <c r="B931" s="28" t="s">
        <v>3151</v>
      </c>
      <c r="C931" s="28" t="s">
        <v>3151</v>
      </c>
      <c r="D931" s="40" t="s">
        <v>3151</v>
      </c>
      <c r="E931" s="32"/>
      <c r="F931" s="42"/>
      <c r="G931" s="42"/>
      <c r="H931" s="46"/>
      <c r="I931" s="42"/>
      <c r="J931" s="42"/>
      <c r="K931" s="46"/>
      <c r="L931" s="32" t="s">
        <v>8091</v>
      </c>
      <c r="M931" s="41">
        <v>36.01</v>
      </c>
      <c r="N931" s="32">
        <v>11</v>
      </c>
      <c r="O931" s="28" t="s">
        <v>3152</v>
      </c>
      <c r="P931" s="32" t="s">
        <v>3155</v>
      </c>
      <c r="Q931" s="37" t="s">
        <v>5739</v>
      </c>
      <c r="R931" s="28">
        <v>4</v>
      </c>
      <c r="S931" s="35"/>
      <c r="T931" s="36" t="s">
        <v>8135</v>
      </c>
    </row>
    <row r="932" spans="1:20" s="14" customFormat="1" ht="12" x14ac:dyDescent="0.2">
      <c r="A932" s="28">
        <v>927</v>
      </c>
      <c r="B932" s="28" t="s">
        <v>3151</v>
      </c>
      <c r="C932" s="28" t="s">
        <v>3151</v>
      </c>
      <c r="D932" s="40" t="s">
        <v>3151</v>
      </c>
      <c r="E932" s="32"/>
      <c r="F932" s="42"/>
      <c r="G932" s="42"/>
      <c r="H932" s="46"/>
      <c r="I932" s="42"/>
      <c r="J932" s="42"/>
      <c r="K932" s="46"/>
      <c r="L932" s="32" t="s">
        <v>8091</v>
      </c>
      <c r="M932" s="41">
        <v>35.46</v>
      </c>
      <c r="N932" s="32">
        <v>11</v>
      </c>
      <c r="O932" s="28" t="s">
        <v>3152</v>
      </c>
      <c r="P932" s="32" t="s">
        <v>3155</v>
      </c>
      <c r="Q932" s="37" t="s">
        <v>5739</v>
      </c>
      <c r="R932" s="28">
        <v>4</v>
      </c>
      <c r="S932" s="35"/>
      <c r="T932" s="36" t="s">
        <v>8135</v>
      </c>
    </row>
    <row r="933" spans="1:20" s="14" customFormat="1" ht="12" x14ac:dyDescent="0.2">
      <c r="A933" s="28">
        <v>928</v>
      </c>
      <c r="B933" s="28" t="s">
        <v>3151</v>
      </c>
      <c r="C933" s="28" t="s">
        <v>3151</v>
      </c>
      <c r="D933" s="40" t="s">
        <v>3151</v>
      </c>
      <c r="E933" s="32"/>
      <c r="F933" s="42"/>
      <c r="G933" s="42"/>
      <c r="H933" s="46"/>
      <c r="I933" s="42"/>
      <c r="J933" s="42"/>
      <c r="K933" s="46"/>
      <c r="L933" s="32" t="s">
        <v>8091</v>
      </c>
      <c r="M933" s="41">
        <v>34.39</v>
      </c>
      <c r="N933" s="32">
        <v>11</v>
      </c>
      <c r="O933" s="28" t="s">
        <v>3152</v>
      </c>
      <c r="P933" s="32" t="s">
        <v>3155</v>
      </c>
      <c r="Q933" s="37" t="s">
        <v>5739</v>
      </c>
      <c r="R933" s="28">
        <v>4</v>
      </c>
      <c r="S933" s="35"/>
      <c r="T933" s="36" t="s">
        <v>8135</v>
      </c>
    </row>
    <row r="934" spans="1:20" s="14" customFormat="1" ht="12" x14ac:dyDescent="0.2">
      <c r="A934" s="28">
        <v>929</v>
      </c>
      <c r="B934" s="28" t="s">
        <v>3151</v>
      </c>
      <c r="C934" s="28" t="s">
        <v>3151</v>
      </c>
      <c r="D934" s="40" t="s">
        <v>3151</v>
      </c>
      <c r="E934" s="32"/>
      <c r="F934" s="42"/>
      <c r="G934" s="42"/>
      <c r="H934" s="46"/>
      <c r="I934" s="42"/>
      <c r="J934" s="42"/>
      <c r="K934" s="46"/>
      <c r="L934" s="32" t="s">
        <v>8091</v>
      </c>
      <c r="M934" s="41">
        <v>31.53</v>
      </c>
      <c r="N934" s="32">
        <v>11</v>
      </c>
      <c r="O934" s="28" t="s">
        <v>3152</v>
      </c>
      <c r="P934" s="32" t="s">
        <v>3155</v>
      </c>
      <c r="Q934" s="37" t="s">
        <v>5739</v>
      </c>
      <c r="R934" s="28">
        <v>4</v>
      </c>
      <c r="S934" s="35"/>
      <c r="T934" s="36" t="s">
        <v>8135</v>
      </c>
    </row>
    <row r="935" spans="1:20" s="14" customFormat="1" ht="12" x14ac:dyDescent="0.2">
      <c r="A935" s="28">
        <v>930</v>
      </c>
      <c r="B935" s="28" t="s">
        <v>3151</v>
      </c>
      <c r="C935" s="28" t="s">
        <v>3151</v>
      </c>
      <c r="D935" s="40" t="s">
        <v>3151</v>
      </c>
      <c r="E935" s="32"/>
      <c r="F935" s="42"/>
      <c r="G935" s="42"/>
      <c r="H935" s="46"/>
      <c r="I935" s="42"/>
      <c r="J935" s="42"/>
      <c r="K935" s="46"/>
      <c r="L935" s="32" t="s">
        <v>8091</v>
      </c>
      <c r="M935" s="41">
        <v>67.48</v>
      </c>
      <c r="N935" s="32">
        <v>11</v>
      </c>
      <c r="O935" s="28" t="s">
        <v>3152</v>
      </c>
      <c r="P935" s="32" t="s">
        <v>3155</v>
      </c>
      <c r="Q935" s="37" t="s">
        <v>5739</v>
      </c>
      <c r="R935" s="28">
        <v>4</v>
      </c>
      <c r="S935" s="35"/>
      <c r="T935" s="36" t="s">
        <v>8135</v>
      </c>
    </row>
    <row r="936" spans="1:20" s="14" customFormat="1" ht="12" x14ac:dyDescent="0.2">
      <c r="A936" s="28">
        <v>931</v>
      </c>
      <c r="B936" s="28" t="s">
        <v>3151</v>
      </c>
      <c r="C936" s="28" t="s">
        <v>3151</v>
      </c>
      <c r="D936" s="40" t="s">
        <v>3151</v>
      </c>
      <c r="E936" s="32"/>
      <c r="F936" s="42"/>
      <c r="G936" s="42"/>
      <c r="H936" s="46"/>
      <c r="I936" s="42"/>
      <c r="J936" s="42"/>
      <c r="K936" s="46"/>
      <c r="L936" s="32" t="s">
        <v>8091</v>
      </c>
      <c r="M936" s="41">
        <v>39.5</v>
      </c>
      <c r="N936" s="32">
        <v>11</v>
      </c>
      <c r="O936" s="28" t="s">
        <v>3152</v>
      </c>
      <c r="P936" s="32" t="s">
        <v>3155</v>
      </c>
      <c r="Q936" s="37" t="s">
        <v>5739</v>
      </c>
      <c r="R936" s="28">
        <v>4</v>
      </c>
      <c r="S936" s="35"/>
      <c r="T936" s="36" t="s">
        <v>8135</v>
      </c>
    </row>
    <row r="937" spans="1:20" s="14" customFormat="1" ht="12" x14ac:dyDescent="0.2">
      <c r="A937" s="28">
        <v>932</v>
      </c>
      <c r="B937" s="28" t="s">
        <v>3151</v>
      </c>
      <c r="C937" s="28" t="s">
        <v>3151</v>
      </c>
      <c r="D937" s="40" t="s">
        <v>3151</v>
      </c>
      <c r="E937" s="32"/>
      <c r="F937" s="42"/>
      <c r="G937" s="42"/>
      <c r="H937" s="46"/>
      <c r="I937" s="42"/>
      <c r="J937" s="42"/>
      <c r="K937" s="46"/>
      <c r="L937" s="32" t="s">
        <v>8091</v>
      </c>
      <c r="M937" s="41">
        <v>33.799999999999997</v>
      </c>
      <c r="N937" s="32">
        <v>11</v>
      </c>
      <c r="O937" s="28" t="s">
        <v>3152</v>
      </c>
      <c r="P937" s="32" t="s">
        <v>3155</v>
      </c>
      <c r="Q937" s="37" t="s">
        <v>5739</v>
      </c>
      <c r="R937" s="28">
        <v>4</v>
      </c>
      <c r="S937" s="35"/>
      <c r="T937" s="36" t="s">
        <v>8135</v>
      </c>
    </row>
    <row r="938" spans="1:20" s="14" customFormat="1" ht="12" x14ac:dyDescent="0.2">
      <c r="A938" s="28">
        <v>933</v>
      </c>
      <c r="B938" s="28" t="s">
        <v>3151</v>
      </c>
      <c r="C938" s="28" t="s">
        <v>3151</v>
      </c>
      <c r="D938" s="40" t="s">
        <v>3151</v>
      </c>
      <c r="E938" s="32"/>
      <c r="F938" s="42"/>
      <c r="G938" s="42"/>
      <c r="H938" s="46"/>
      <c r="I938" s="42"/>
      <c r="J938" s="42"/>
      <c r="K938" s="46"/>
      <c r="L938" s="32" t="s">
        <v>8091</v>
      </c>
      <c r="M938" s="41">
        <v>38.25</v>
      </c>
      <c r="N938" s="32">
        <v>11</v>
      </c>
      <c r="O938" s="28" t="s">
        <v>3152</v>
      </c>
      <c r="P938" s="32" t="s">
        <v>3155</v>
      </c>
      <c r="Q938" s="37" t="s">
        <v>5739</v>
      </c>
      <c r="R938" s="28">
        <v>4</v>
      </c>
      <c r="S938" s="35"/>
      <c r="T938" s="36" t="s">
        <v>8135</v>
      </c>
    </row>
    <row r="939" spans="1:20" s="14" customFormat="1" ht="12" x14ac:dyDescent="0.2">
      <c r="A939" s="28">
        <v>934</v>
      </c>
      <c r="B939" s="28" t="s">
        <v>3151</v>
      </c>
      <c r="C939" s="28" t="s">
        <v>3151</v>
      </c>
      <c r="D939" s="40" t="s">
        <v>3151</v>
      </c>
      <c r="E939" s="32"/>
      <c r="F939" s="42"/>
      <c r="G939" s="42"/>
      <c r="H939" s="46"/>
      <c r="I939" s="42"/>
      <c r="J939" s="42"/>
      <c r="K939" s="46"/>
      <c r="L939" s="32" t="s">
        <v>8091</v>
      </c>
      <c r="M939" s="41">
        <v>29.62</v>
      </c>
      <c r="N939" s="32">
        <v>11</v>
      </c>
      <c r="O939" s="28" t="s">
        <v>3152</v>
      </c>
      <c r="P939" s="32" t="s">
        <v>3155</v>
      </c>
      <c r="Q939" s="37" t="s">
        <v>5739</v>
      </c>
      <c r="R939" s="28">
        <v>4</v>
      </c>
      <c r="S939" s="35"/>
      <c r="T939" s="36" t="s">
        <v>8135</v>
      </c>
    </row>
    <row r="940" spans="1:20" s="14" customFormat="1" ht="12" x14ac:dyDescent="0.2">
      <c r="A940" s="28">
        <v>935</v>
      </c>
      <c r="B940" s="28" t="s">
        <v>3151</v>
      </c>
      <c r="C940" s="28" t="s">
        <v>3151</v>
      </c>
      <c r="D940" s="40" t="s">
        <v>3151</v>
      </c>
      <c r="E940" s="32"/>
      <c r="F940" s="42"/>
      <c r="G940" s="42"/>
      <c r="H940" s="46"/>
      <c r="I940" s="42"/>
      <c r="J940" s="42"/>
      <c r="K940" s="46"/>
      <c r="L940" s="32" t="s">
        <v>8091</v>
      </c>
      <c r="M940" s="41">
        <v>40.15</v>
      </c>
      <c r="N940" s="32">
        <v>11</v>
      </c>
      <c r="O940" s="28" t="s">
        <v>3152</v>
      </c>
      <c r="P940" s="32" t="s">
        <v>3155</v>
      </c>
      <c r="Q940" s="37" t="s">
        <v>5739</v>
      </c>
      <c r="R940" s="28">
        <v>4</v>
      </c>
      <c r="S940" s="35"/>
      <c r="T940" s="36" t="s">
        <v>8135</v>
      </c>
    </row>
    <row r="941" spans="1:20" s="14" customFormat="1" ht="12" x14ac:dyDescent="0.2">
      <c r="A941" s="28">
        <v>936</v>
      </c>
      <c r="B941" s="28" t="s">
        <v>3151</v>
      </c>
      <c r="C941" s="28" t="s">
        <v>3151</v>
      </c>
      <c r="D941" s="40" t="s">
        <v>3151</v>
      </c>
      <c r="E941" s="32"/>
      <c r="F941" s="42"/>
      <c r="G941" s="42"/>
      <c r="H941" s="46"/>
      <c r="I941" s="42"/>
      <c r="J941" s="42"/>
      <c r="K941" s="46"/>
      <c r="L941" s="32" t="s">
        <v>8091</v>
      </c>
      <c r="M941" s="41">
        <v>34.96</v>
      </c>
      <c r="N941" s="32">
        <v>11</v>
      </c>
      <c r="O941" s="28" t="s">
        <v>3152</v>
      </c>
      <c r="P941" s="32" t="s">
        <v>3155</v>
      </c>
      <c r="Q941" s="37" t="s">
        <v>5739</v>
      </c>
      <c r="R941" s="28">
        <v>4</v>
      </c>
      <c r="S941" s="35"/>
      <c r="T941" s="36" t="s">
        <v>8135</v>
      </c>
    </row>
    <row r="942" spans="1:20" s="14" customFormat="1" ht="12" x14ac:dyDescent="0.2">
      <c r="A942" s="28">
        <v>937</v>
      </c>
      <c r="B942" s="28" t="s">
        <v>3151</v>
      </c>
      <c r="C942" s="28" t="s">
        <v>3151</v>
      </c>
      <c r="D942" s="40" t="s">
        <v>3151</v>
      </c>
      <c r="E942" s="32"/>
      <c r="F942" s="42"/>
      <c r="G942" s="42"/>
      <c r="H942" s="46"/>
      <c r="I942" s="42"/>
      <c r="J942" s="42"/>
      <c r="K942" s="46"/>
      <c r="L942" s="32" t="s">
        <v>8091</v>
      </c>
      <c r="M942" s="41">
        <v>37.21</v>
      </c>
      <c r="N942" s="32">
        <v>11</v>
      </c>
      <c r="O942" s="28" t="s">
        <v>3152</v>
      </c>
      <c r="P942" s="32" t="s">
        <v>3155</v>
      </c>
      <c r="Q942" s="37" t="s">
        <v>5739</v>
      </c>
      <c r="R942" s="28">
        <v>4</v>
      </c>
      <c r="S942" s="35"/>
      <c r="T942" s="36" t="s">
        <v>8135</v>
      </c>
    </row>
    <row r="943" spans="1:20" s="14" customFormat="1" ht="12" x14ac:dyDescent="0.2">
      <c r="A943" s="28">
        <v>938</v>
      </c>
      <c r="B943" s="28" t="s">
        <v>3151</v>
      </c>
      <c r="C943" s="28" t="s">
        <v>3151</v>
      </c>
      <c r="D943" s="40" t="s">
        <v>3151</v>
      </c>
      <c r="E943" s="32"/>
      <c r="F943" s="42"/>
      <c r="G943" s="42"/>
      <c r="H943" s="46"/>
      <c r="I943" s="42"/>
      <c r="J943" s="42"/>
      <c r="K943" s="46"/>
      <c r="L943" s="32" t="s">
        <v>8091</v>
      </c>
      <c r="M943" s="41">
        <v>37.74</v>
      </c>
      <c r="N943" s="32">
        <v>11</v>
      </c>
      <c r="O943" s="28" t="s">
        <v>3152</v>
      </c>
      <c r="P943" s="32" t="s">
        <v>3155</v>
      </c>
      <c r="Q943" s="37" t="s">
        <v>5739</v>
      </c>
      <c r="R943" s="28">
        <v>4</v>
      </c>
      <c r="S943" s="35"/>
      <c r="T943" s="36" t="s">
        <v>8135</v>
      </c>
    </row>
    <row r="944" spans="1:20" s="14" customFormat="1" ht="12" x14ac:dyDescent="0.2">
      <c r="A944" s="28">
        <v>939</v>
      </c>
      <c r="B944" s="28" t="s">
        <v>3151</v>
      </c>
      <c r="C944" s="28" t="s">
        <v>3151</v>
      </c>
      <c r="D944" s="40" t="s">
        <v>3151</v>
      </c>
      <c r="E944" s="32"/>
      <c r="F944" s="42"/>
      <c r="G944" s="42"/>
      <c r="H944" s="46"/>
      <c r="I944" s="42"/>
      <c r="J944" s="42"/>
      <c r="K944" s="46"/>
      <c r="L944" s="32" t="s">
        <v>8091</v>
      </c>
      <c r="M944" s="41">
        <v>37.47</v>
      </c>
      <c r="N944" s="32">
        <v>11</v>
      </c>
      <c r="O944" s="28" t="s">
        <v>3152</v>
      </c>
      <c r="P944" s="32" t="s">
        <v>3155</v>
      </c>
      <c r="Q944" s="37" t="s">
        <v>5739</v>
      </c>
      <c r="R944" s="28">
        <v>4</v>
      </c>
      <c r="S944" s="35"/>
      <c r="T944" s="36" t="s">
        <v>8135</v>
      </c>
    </row>
    <row r="945" spans="1:20" s="14" customFormat="1" ht="12" x14ac:dyDescent="0.2">
      <c r="A945" s="28">
        <v>940</v>
      </c>
      <c r="B945" s="28" t="s">
        <v>3151</v>
      </c>
      <c r="C945" s="28" t="s">
        <v>3151</v>
      </c>
      <c r="D945" s="40" t="s">
        <v>3151</v>
      </c>
      <c r="E945" s="32"/>
      <c r="F945" s="42"/>
      <c r="G945" s="42"/>
      <c r="H945" s="46"/>
      <c r="I945" s="42"/>
      <c r="J945" s="42"/>
      <c r="K945" s="46"/>
      <c r="L945" s="32" t="s">
        <v>8091</v>
      </c>
      <c r="M945" s="41">
        <v>37.159999999999997</v>
      </c>
      <c r="N945" s="32">
        <v>11</v>
      </c>
      <c r="O945" s="28" t="s">
        <v>3152</v>
      </c>
      <c r="P945" s="32" t="s">
        <v>3155</v>
      </c>
      <c r="Q945" s="37" t="s">
        <v>5739</v>
      </c>
      <c r="R945" s="28">
        <v>4</v>
      </c>
      <c r="S945" s="35"/>
      <c r="T945" s="36" t="s">
        <v>8135</v>
      </c>
    </row>
    <row r="946" spans="1:20" s="14" customFormat="1" ht="12" x14ac:dyDescent="0.2">
      <c r="A946" s="28">
        <v>941</v>
      </c>
      <c r="B946" s="28" t="s">
        <v>3151</v>
      </c>
      <c r="C946" s="28" t="s">
        <v>3151</v>
      </c>
      <c r="D946" s="40" t="s">
        <v>3151</v>
      </c>
      <c r="E946" s="32"/>
      <c r="F946" s="42"/>
      <c r="G946" s="42"/>
      <c r="H946" s="46"/>
      <c r="I946" s="42"/>
      <c r="J946" s="42"/>
      <c r="K946" s="46"/>
      <c r="L946" s="32" t="s">
        <v>8091</v>
      </c>
      <c r="M946" s="41">
        <v>66.790000000000006</v>
      </c>
      <c r="N946" s="32">
        <v>11</v>
      </c>
      <c r="O946" s="28" t="s">
        <v>3152</v>
      </c>
      <c r="P946" s="32" t="s">
        <v>3155</v>
      </c>
      <c r="Q946" s="37" t="s">
        <v>5739</v>
      </c>
      <c r="R946" s="28">
        <v>4</v>
      </c>
      <c r="S946" s="35"/>
      <c r="T946" s="36" t="s">
        <v>8135</v>
      </c>
    </row>
    <row r="947" spans="1:20" s="14" customFormat="1" ht="12" x14ac:dyDescent="0.2">
      <c r="A947" s="28">
        <v>942</v>
      </c>
      <c r="B947" s="28" t="s">
        <v>3151</v>
      </c>
      <c r="C947" s="28" t="s">
        <v>3151</v>
      </c>
      <c r="D947" s="40" t="s">
        <v>3151</v>
      </c>
      <c r="E947" s="32"/>
      <c r="F947" s="42"/>
      <c r="G947" s="42"/>
      <c r="H947" s="46"/>
      <c r="I947" s="42"/>
      <c r="J947" s="42"/>
      <c r="K947" s="46"/>
      <c r="L947" s="32" t="s">
        <v>8091</v>
      </c>
      <c r="M947" s="41">
        <v>33.24</v>
      </c>
      <c r="N947" s="32">
        <v>11</v>
      </c>
      <c r="O947" s="28" t="s">
        <v>3152</v>
      </c>
      <c r="P947" s="32" t="s">
        <v>3155</v>
      </c>
      <c r="Q947" s="37" t="s">
        <v>5739</v>
      </c>
      <c r="R947" s="28">
        <v>4</v>
      </c>
      <c r="S947" s="35"/>
      <c r="T947" s="36" t="s">
        <v>8135</v>
      </c>
    </row>
    <row r="948" spans="1:20" s="14" customFormat="1" ht="12" x14ac:dyDescent="0.2">
      <c r="A948" s="28">
        <v>943</v>
      </c>
      <c r="B948" s="28" t="s">
        <v>3151</v>
      </c>
      <c r="C948" s="28" t="s">
        <v>3151</v>
      </c>
      <c r="D948" s="40" t="s">
        <v>3151</v>
      </c>
      <c r="E948" s="32"/>
      <c r="F948" s="42"/>
      <c r="G948" s="42"/>
      <c r="H948" s="46"/>
      <c r="I948" s="42"/>
      <c r="J948" s="42"/>
      <c r="K948" s="46"/>
      <c r="L948" s="32" t="s">
        <v>8091</v>
      </c>
      <c r="M948" s="41">
        <v>13.51</v>
      </c>
      <c r="N948" s="32">
        <v>11</v>
      </c>
      <c r="O948" s="28" t="s">
        <v>3152</v>
      </c>
      <c r="P948" s="32" t="s">
        <v>3155</v>
      </c>
      <c r="Q948" s="37" t="s">
        <v>5739</v>
      </c>
      <c r="R948" s="28">
        <v>4</v>
      </c>
      <c r="S948" s="35"/>
      <c r="T948" s="36" t="s">
        <v>8135</v>
      </c>
    </row>
    <row r="949" spans="1:20" s="14" customFormat="1" ht="12" x14ac:dyDescent="0.2">
      <c r="A949" s="28">
        <v>944</v>
      </c>
      <c r="B949" s="28" t="s">
        <v>3151</v>
      </c>
      <c r="C949" s="28" t="s">
        <v>3151</v>
      </c>
      <c r="D949" s="40" t="s">
        <v>3151</v>
      </c>
      <c r="E949" s="32"/>
      <c r="F949" s="42"/>
      <c r="G949" s="42"/>
      <c r="H949" s="46"/>
      <c r="I949" s="42"/>
      <c r="J949" s="42"/>
      <c r="K949" s="46"/>
      <c r="L949" s="32" t="s">
        <v>8091</v>
      </c>
      <c r="M949" s="41">
        <v>15.31</v>
      </c>
      <c r="N949" s="32">
        <v>11</v>
      </c>
      <c r="O949" s="28" t="s">
        <v>3152</v>
      </c>
      <c r="P949" s="32" t="s">
        <v>3155</v>
      </c>
      <c r="Q949" s="37" t="s">
        <v>5739</v>
      </c>
      <c r="R949" s="28">
        <v>4</v>
      </c>
      <c r="S949" s="35"/>
      <c r="T949" s="36" t="s">
        <v>8135</v>
      </c>
    </row>
    <row r="950" spans="1:20" s="14" customFormat="1" ht="12" x14ac:dyDescent="0.2">
      <c r="A950" s="28">
        <v>945</v>
      </c>
      <c r="B950" s="28" t="s">
        <v>3151</v>
      </c>
      <c r="C950" s="28" t="s">
        <v>3151</v>
      </c>
      <c r="D950" s="40" t="s">
        <v>3151</v>
      </c>
      <c r="E950" s="32"/>
      <c r="F950" s="42"/>
      <c r="G950" s="42"/>
      <c r="H950" s="46"/>
      <c r="I950" s="42"/>
      <c r="J950" s="42"/>
      <c r="K950" s="46"/>
      <c r="L950" s="32" t="s">
        <v>8091</v>
      </c>
      <c r="M950" s="41">
        <v>30.69</v>
      </c>
      <c r="N950" s="32">
        <v>11</v>
      </c>
      <c r="O950" s="28" t="s">
        <v>3152</v>
      </c>
      <c r="P950" s="32" t="s">
        <v>3155</v>
      </c>
      <c r="Q950" s="37" t="s">
        <v>5739</v>
      </c>
      <c r="R950" s="28">
        <v>4</v>
      </c>
      <c r="S950" s="35"/>
      <c r="T950" s="36" t="s">
        <v>8135</v>
      </c>
    </row>
    <row r="951" spans="1:20" s="14" customFormat="1" ht="12" x14ac:dyDescent="0.2">
      <c r="A951" s="28">
        <v>946</v>
      </c>
      <c r="B951" s="28" t="s">
        <v>3151</v>
      </c>
      <c r="C951" s="28" t="s">
        <v>3151</v>
      </c>
      <c r="D951" s="40" t="s">
        <v>3151</v>
      </c>
      <c r="E951" s="32"/>
      <c r="F951" s="42"/>
      <c r="G951" s="42"/>
      <c r="H951" s="46"/>
      <c r="I951" s="42"/>
      <c r="J951" s="42"/>
      <c r="K951" s="46"/>
      <c r="L951" s="32" t="s">
        <v>8091</v>
      </c>
      <c r="M951" s="41">
        <v>27.73</v>
      </c>
      <c r="N951" s="32">
        <v>11</v>
      </c>
      <c r="O951" s="28" t="s">
        <v>3152</v>
      </c>
      <c r="P951" s="32" t="s">
        <v>3155</v>
      </c>
      <c r="Q951" s="37" t="s">
        <v>5739</v>
      </c>
      <c r="R951" s="28">
        <v>4</v>
      </c>
      <c r="S951" s="35"/>
      <c r="T951" s="36" t="s">
        <v>8135</v>
      </c>
    </row>
    <row r="952" spans="1:20" s="14" customFormat="1" ht="12" x14ac:dyDescent="0.2">
      <c r="A952" s="28">
        <v>947</v>
      </c>
      <c r="B952" s="28" t="s">
        <v>3151</v>
      </c>
      <c r="C952" s="28" t="s">
        <v>3151</v>
      </c>
      <c r="D952" s="40" t="s">
        <v>3151</v>
      </c>
      <c r="E952" s="32"/>
      <c r="F952" s="42"/>
      <c r="G952" s="42"/>
      <c r="H952" s="46"/>
      <c r="I952" s="42"/>
      <c r="J952" s="42"/>
      <c r="K952" s="46"/>
      <c r="L952" s="32" t="s">
        <v>8091</v>
      </c>
      <c r="M952" s="41">
        <v>27.53</v>
      </c>
      <c r="N952" s="32">
        <v>11</v>
      </c>
      <c r="O952" s="28" t="s">
        <v>3152</v>
      </c>
      <c r="P952" s="32" t="s">
        <v>3155</v>
      </c>
      <c r="Q952" s="37" t="s">
        <v>5739</v>
      </c>
      <c r="R952" s="28">
        <v>4</v>
      </c>
      <c r="S952" s="35"/>
      <c r="T952" s="36" t="s">
        <v>8135</v>
      </c>
    </row>
    <row r="953" spans="1:20" s="14" customFormat="1" ht="12" x14ac:dyDescent="0.2">
      <c r="A953" s="28">
        <v>948</v>
      </c>
      <c r="B953" s="28" t="s">
        <v>3151</v>
      </c>
      <c r="C953" s="28" t="s">
        <v>3151</v>
      </c>
      <c r="D953" s="40" t="s">
        <v>3151</v>
      </c>
      <c r="E953" s="32"/>
      <c r="F953" s="42"/>
      <c r="G953" s="42"/>
      <c r="H953" s="46"/>
      <c r="I953" s="42"/>
      <c r="J953" s="42"/>
      <c r="K953" s="46"/>
      <c r="L953" s="32" t="s">
        <v>8091</v>
      </c>
      <c r="M953" s="41">
        <v>21.53</v>
      </c>
      <c r="N953" s="32">
        <v>11</v>
      </c>
      <c r="O953" s="28" t="s">
        <v>3152</v>
      </c>
      <c r="P953" s="32" t="s">
        <v>3155</v>
      </c>
      <c r="Q953" s="37" t="s">
        <v>5739</v>
      </c>
      <c r="R953" s="28">
        <v>4</v>
      </c>
      <c r="S953" s="35"/>
      <c r="T953" s="36" t="s">
        <v>8135</v>
      </c>
    </row>
    <row r="954" spans="1:20" s="14" customFormat="1" ht="12" x14ac:dyDescent="0.2">
      <c r="A954" s="28">
        <v>949</v>
      </c>
      <c r="B954" s="28" t="s">
        <v>3151</v>
      </c>
      <c r="C954" s="28" t="s">
        <v>3151</v>
      </c>
      <c r="D954" s="40" t="s">
        <v>3151</v>
      </c>
      <c r="E954" s="32"/>
      <c r="F954" s="42"/>
      <c r="G954" s="42"/>
      <c r="H954" s="46"/>
      <c r="I954" s="42"/>
      <c r="J954" s="42"/>
      <c r="K954" s="46"/>
      <c r="L954" s="32" t="s">
        <v>8091</v>
      </c>
      <c r="M954" s="41">
        <v>36.43</v>
      </c>
      <c r="N954" s="32">
        <v>11</v>
      </c>
      <c r="O954" s="28" t="s">
        <v>3152</v>
      </c>
      <c r="P954" s="32" t="s">
        <v>3155</v>
      </c>
      <c r="Q954" s="37" t="s">
        <v>5739</v>
      </c>
      <c r="R954" s="28">
        <v>4</v>
      </c>
      <c r="S954" s="35"/>
      <c r="T954" s="36" t="s">
        <v>8135</v>
      </c>
    </row>
    <row r="955" spans="1:20" s="14" customFormat="1" ht="12" x14ac:dyDescent="0.2">
      <c r="A955" s="28">
        <v>950</v>
      </c>
      <c r="B955" s="28" t="s">
        <v>3151</v>
      </c>
      <c r="C955" s="28" t="s">
        <v>3151</v>
      </c>
      <c r="D955" s="40" t="s">
        <v>3151</v>
      </c>
      <c r="E955" s="32"/>
      <c r="F955" s="42"/>
      <c r="G955" s="42"/>
      <c r="H955" s="46"/>
      <c r="I955" s="42"/>
      <c r="J955" s="42"/>
      <c r="K955" s="46"/>
      <c r="L955" s="32" t="s">
        <v>8091</v>
      </c>
      <c r="M955" s="41">
        <v>23.44</v>
      </c>
      <c r="N955" s="32">
        <v>11</v>
      </c>
      <c r="O955" s="28" t="s">
        <v>3152</v>
      </c>
      <c r="P955" s="32" t="s">
        <v>3155</v>
      </c>
      <c r="Q955" s="37" t="s">
        <v>5739</v>
      </c>
      <c r="R955" s="28">
        <v>4</v>
      </c>
      <c r="S955" s="35"/>
      <c r="T955" s="36" t="s">
        <v>8135</v>
      </c>
    </row>
    <row r="956" spans="1:20" s="14" customFormat="1" ht="12" x14ac:dyDescent="0.2">
      <c r="A956" s="28">
        <v>951</v>
      </c>
      <c r="B956" s="28" t="s">
        <v>3151</v>
      </c>
      <c r="C956" s="28" t="s">
        <v>3151</v>
      </c>
      <c r="D956" s="40" t="s">
        <v>3151</v>
      </c>
      <c r="E956" s="32"/>
      <c r="F956" s="42"/>
      <c r="G956" s="42"/>
      <c r="H956" s="46"/>
      <c r="I956" s="42"/>
      <c r="J956" s="42"/>
      <c r="K956" s="46"/>
      <c r="L956" s="32" t="s">
        <v>8091</v>
      </c>
      <c r="M956" s="41">
        <v>19.77</v>
      </c>
      <c r="N956" s="32">
        <v>11</v>
      </c>
      <c r="O956" s="28" t="s">
        <v>3152</v>
      </c>
      <c r="P956" s="32" t="s">
        <v>3155</v>
      </c>
      <c r="Q956" s="37" t="s">
        <v>5739</v>
      </c>
      <c r="R956" s="28">
        <v>4</v>
      </c>
      <c r="S956" s="35"/>
      <c r="T956" s="36" t="s">
        <v>8135</v>
      </c>
    </row>
    <row r="957" spans="1:20" s="14" customFormat="1" ht="12" x14ac:dyDescent="0.2">
      <c r="A957" s="28">
        <v>952</v>
      </c>
      <c r="B957" s="28" t="s">
        <v>3151</v>
      </c>
      <c r="C957" s="28" t="s">
        <v>3151</v>
      </c>
      <c r="D957" s="40" t="s">
        <v>3151</v>
      </c>
      <c r="E957" s="32"/>
      <c r="F957" s="42"/>
      <c r="G957" s="42"/>
      <c r="H957" s="46"/>
      <c r="I957" s="42"/>
      <c r="J957" s="42"/>
      <c r="K957" s="46"/>
      <c r="L957" s="32" t="s">
        <v>8091</v>
      </c>
      <c r="M957" s="41">
        <v>28.22</v>
      </c>
      <c r="N957" s="32">
        <v>11</v>
      </c>
      <c r="O957" s="28" t="s">
        <v>3152</v>
      </c>
      <c r="P957" s="32" t="s">
        <v>3155</v>
      </c>
      <c r="Q957" s="37" t="s">
        <v>5739</v>
      </c>
      <c r="R957" s="28">
        <v>4</v>
      </c>
      <c r="S957" s="35"/>
      <c r="T957" s="36" t="s">
        <v>8135</v>
      </c>
    </row>
    <row r="958" spans="1:20" s="14" customFormat="1" ht="12" x14ac:dyDescent="0.2">
      <c r="A958" s="28">
        <v>953</v>
      </c>
      <c r="B958" s="28" t="s">
        <v>3151</v>
      </c>
      <c r="C958" s="28" t="s">
        <v>3151</v>
      </c>
      <c r="D958" s="40" t="s">
        <v>3151</v>
      </c>
      <c r="E958" s="32"/>
      <c r="F958" s="42"/>
      <c r="G958" s="42"/>
      <c r="H958" s="46"/>
      <c r="I958" s="42"/>
      <c r="J958" s="42"/>
      <c r="K958" s="46"/>
      <c r="L958" s="32" t="s">
        <v>8091</v>
      </c>
      <c r="M958" s="41">
        <v>64.19</v>
      </c>
      <c r="N958" s="32">
        <v>11</v>
      </c>
      <c r="O958" s="28" t="s">
        <v>3152</v>
      </c>
      <c r="P958" s="32" t="s">
        <v>3155</v>
      </c>
      <c r="Q958" s="37" t="s">
        <v>5739</v>
      </c>
      <c r="R958" s="28">
        <v>4</v>
      </c>
      <c r="S958" s="35"/>
      <c r="T958" s="36" t="s">
        <v>8135</v>
      </c>
    </row>
    <row r="959" spans="1:20" s="14" customFormat="1" ht="12" x14ac:dyDescent="0.2">
      <c r="A959" s="28">
        <v>954</v>
      </c>
      <c r="B959" s="28" t="s">
        <v>3151</v>
      </c>
      <c r="C959" s="28" t="s">
        <v>3151</v>
      </c>
      <c r="D959" s="40" t="s">
        <v>3151</v>
      </c>
      <c r="E959" s="32"/>
      <c r="F959" s="42"/>
      <c r="G959" s="42"/>
      <c r="H959" s="46"/>
      <c r="I959" s="42"/>
      <c r="J959" s="42"/>
      <c r="K959" s="46"/>
      <c r="L959" s="32" t="s">
        <v>8091</v>
      </c>
      <c r="M959" s="41">
        <v>61.96</v>
      </c>
      <c r="N959" s="32">
        <v>11</v>
      </c>
      <c r="O959" s="28" t="s">
        <v>3152</v>
      </c>
      <c r="P959" s="32" t="s">
        <v>3155</v>
      </c>
      <c r="Q959" s="37" t="s">
        <v>5739</v>
      </c>
      <c r="R959" s="28">
        <v>4</v>
      </c>
      <c r="S959" s="35"/>
      <c r="T959" s="36" t="s">
        <v>8135</v>
      </c>
    </row>
    <row r="960" spans="1:20" s="14" customFormat="1" ht="12" x14ac:dyDescent="0.2">
      <c r="A960" s="28">
        <v>955</v>
      </c>
      <c r="B960" s="28" t="s">
        <v>3151</v>
      </c>
      <c r="C960" s="28" t="s">
        <v>3151</v>
      </c>
      <c r="D960" s="40" t="s">
        <v>3151</v>
      </c>
      <c r="E960" s="32"/>
      <c r="F960" s="42"/>
      <c r="G960" s="42"/>
      <c r="H960" s="46"/>
      <c r="I960" s="42"/>
      <c r="J960" s="42"/>
      <c r="K960" s="46"/>
      <c r="L960" s="32" t="s">
        <v>8091</v>
      </c>
      <c r="M960" s="41">
        <v>57.16</v>
      </c>
      <c r="N960" s="32">
        <v>11</v>
      </c>
      <c r="O960" s="28" t="s">
        <v>3152</v>
      </c>
      <c r="P960" s="32" t="s">
        <v>3155</v>
      </c>
      <c r="Q960" s="37" t="s">
        <v>5739</v>
      </c>
      <c r="R960" s="28">
        <v>4</v>
      </c>
      <c r="S960" s="35"/>
      <c r="T960" s="36" t="s">
        <v>8135</v>
      </c>
    </row>
    <row r="961" spans="1:20" s="14" customFormat="1" ht="12" x14ac:dyDescent="0.2">
      <c r="A961" s="28">
        <v>956</v>
      </c>
      <c r="B961" s="28" t="s">
        <v>3151</v>
      </c>
      <c r="C961" s="28" t="s">
        <v>3151</v>
      </c>
      <c r="D961" s="40" t="s">
        <v>3151</v>
      </c>
      <c r="E961" s="32"/>
      <c r="F961" s="42"/>
      <c r="G961" s="42"/>
      <c r="H961" s="46"/>
      <c r="I961" s="42"/>
      <c r="J961" s="42"/>
      <c r="K961" s="46"/>
      <c r="L961" s="32" t="s">
        <v>8091</v>
      </c>
      <c r="M961" s="41">
        <v>54.95</v>
      </c>
      <c r="N961" s="32">
        <v>11</v>
      </c>
      <c r="O961" s="28" t="s">
        <v>3152</v>
      </c>
      <c r="P961" s="32" t="s">
        <v>3155</v>
      </c>
      <c r="Q961" s="37" t="s">
        <v>5739</v>
      </c>
      <c r="R961" s="28">
        <v>4</v>
      </c>
      <c r="S961" s="35"/>
      <c r="T961" s="36" t="s">
        <v>8135</v>
      </c>
    </row>
    <row r="962" spans="1:20" s="14" customFormat="1" ht="12" x14ac:dyDescent="0.2">
      <c r="A962" s="28">
        <v>957</v>
      </c>
      <c r="B962" s="28" t="s">
        <v>3151</v>
      </c>
      <c r="C962" s="28" t="s">
        <v>3151</v>
      </c>
      <c r="D962" s="40" t="s">
        <v>3151</v>
      </c>
      <c r="E962" s="32"/>
      <c r="F962" s="42"/>
      <c r="G962" s="42"/>
      <c r="H962" s="46"/>
      <c r="I962" s="42"/>
      <c r="J962" s="42"/>
      <c r="K962" s="46"/>
      <c r="L962" s="32" t="s">
        <v>8091</v>
      </c>
      <c r="M962" s="41">
        <v>62.92</v>
      </c>
      <c r="N962" s="32">
        <v>11</v>
      </c>
      <c r="O962" s="28" t="s">
        <v>3152</v>
      </c>
      <c r="P962" s="32" t="s">
        <v>3155</v>
      </c>
      <c r="Q962" s="37" t="s">
        <v>5739</v>
      </c>
      <c r="R962" s="28">
        <v>4</v>
      </c>
      <c r="S962" s="35"/>
      <c r="T962" s="36" t="s">
        <v>8135</v>
      </c>
    </row>
    <row r="963" spans="1:20" s="14" customFormat="1" ht="12" x14ac:dyDescent="0.2">
      <c r="A963" s="28">
        <v>958</v>
      </c>
      <c r="B963" s="28" t="s">
        <v>3151</v>
      </c>
      <c r="C963" s="28" t="s">
        <v>3151</v>
      </c>
      <c r="D963" s="40" t="s">
        <v>3151</v>
      </c>
      <c r="E963" s="32"/>
      <c r="F963" s="42"/>
      <c r="G963" s="42"/>
      <c r="H963" s="46"/>
      <c r="I963" s="42"/>
      <c r="J963" s="42"/>
      <c r="K963" s="46"/>
      <c r="L963" s="32" t="s">
        <v>8091</v>
      </c>
      <c r="M963" s="41">
        <v>56.49</v>
      </c>
      <c r="N963" s="32">
        <v>11</v>
      </c>
      <c r="O963" s="28" t="s">
        <v>3152</v>
      </c>
      <c r="P963" s="32" t="s">
        <v>3155</v>
      </c>
      <c r="Q963" s="37" t="s">
        <v>5739</v>
      </c>
      <c r="R963" s="28">
        <v>4</v>
      </c>
      <c r="S963" s="35"/>
      <c r="T963" s="36" t="s">
        <v>8135</v>
      </c>
    </row>
    <row r="964" spans="1:20" s="14" customFormat="1" ht="12" x14ac:dyDescent="0.2">
      <c r="A964" s="28">
        <v>959</v>
      </c>
      <c r="B964" s="28" t="s">
        <v>3151</v>
      </c>
      <c r="C964" s="28" t="s">
        <v>3151</v>
      </c>
      <c r="D964" s="40" t="s">
        <v>3151</v>
      </c>
      <c r="E964" s="32"/>
      <c r="F964" s="42"/>
      <c r="G964" s="42"/>
      <c r="H964" s="46"/>
      <c r="I964" s="42"/>
      <c r="J964" s="42"/>
      <c r="K964" s="46"/>
      <c r="L964" s="32" t="s">
        <v>8091</v>
      </c>
      <c r="M964" s="41">
        <v>63.73</v>
      </c>
      <c r="N964" s="32">
        <v>11</v>
      </c>
      <c r="O964" s="28" t="s">
        <v>3152</v>
      </c>
      <c r="P964" s="32" t="s">
        <v>3155</v>
      </c>
      <c r="Q964" s="37" t="s">
        <v>5739</v>
      </c>
      <c r="R964" s="28">
        <v>4</v>
      </c>
      <c r="S964" s="35"/>
      <c r="T964" s="36" t="s">
        <v>8135</v>
      </c>
    </row>
    <row r="965" spans="1:20" s="14" customFormat="1" ht="12" x14ac:dyDescent="0.2">
      <c r="A965" s="28">
        <v>960</v>
      </c>
      <c r="B965" s="28" t="s">
        <v>3151</v>
      </c>
      <c r="C965" s="28" t="s">
        <v>3151</v>
      </c>
      <c r="D965" s="40" t="s">
        <v>3151</v>
      </c>
      <c r="E965" s="32"/>
      <c r="F965" s="42"/>
      <c r="G965" s="42"/>
      <c r="H965" s="46"/>
      <c r="I965" s="42"/>
      <c r="J965" s="42"/>
      <c r="K965" s="46"/>
      <c r="L965" s="32" t="s">
        <v>8091</v>
      </c>
      <c r="M965" s="41">
        <v>68.08</v>
      </c>
      <c r="N965" s="32">
        <v>11</v>
      </c>
      <c r="O965" s="28" t="s">
        <v>3152</v>
      </c>
      <c r="P965" s="32" t="s">
        <v>3155</v>
      </c>
      <c r="Q965" s="37" t="s">
        <v>5739</v>
      </c>
      <c r="R965" s="28">
        <v>4</v>
      </c>
      <c r="S965" s="35"/>
      <c r="T965" s="36" t="s">
        <v>8135</v>
      </c>
    </row>
    <row r="966" spans="1:20" s="14" customFormat="1" ht="12" x14ac:dyDescent="0.2">
      <c r="A966" s="28">
        <v>961</v>
      </c>
      <c r="B966" s="28" t="s">
        <v>3151</v>
      </c>
      <c r="C966" s="28" t="s">
        <v>3151</v>
      </c>
      <c r="D966" s="40" t="s">
        <v>3151</v>
      </c>
      <c r="E966" s="32"/>
      <c r="F966" s="42"/>
      <c r="G966" s="42"/>
      <c r="H966" s="46"/>
      <c r="I966" s="42"/>
      <c r="J966" s="42"/>
      <c r="K966" s="46"/>
      <c r="L966" s="32" t="s">
        <v>8091</v>
      </c>
      <c r="M966" s="41">
        <v>38.049999999999997</v>
      </c>
      <c r="N966" s="32">
        <v>11</v>
      </c>
      <c r="O966" s="28" t="s">
        <v>3152</v>
      </c>
      <c r="P966" s="32" t="s">
        <v>3155</v>
      </c>
      <c r="Q966" s="37" t="s">
        <v>5739</v>
      </c>
      <c r="R966" s="28">
        <v>4</v>
      </c>
      <c r="S966" s="35"/>
      <c r="T966" s="36" t="s">
        <v>8135</v>
      </c>
    </row>
    <row r="967" spans="1:20" s="14" customFormat="1" ht="12" x14ac:dyDescent="0.2">
      <c r="A967" s="28">
        <v>962</v>
      </c>
      <c r="B967" s="28" t="s">
        <v>3151</v>
      </c>
      <c r="C967" s="28" t="s">
        <v>3151</v>
      </c>
      <c r="D967" s="40" t="s">
        <v>3151</v>
      </c>
      <c r="E967" s="32"/>
      <c r="F967" s="42"/>
      <c r="G967" s="42"/>
      <c r="H967" s="46"/>
      <c r="I967" s="42"/>
      <c r="J967" s="42"/>
      <c r="K967" s="46"/>
      <c r="L967" s="32" t="s">
        <v>8091</v>
      </c>
      <c r="M967" s="41">
        <v>44.15</v>
      </c>
      <c r="N967" s="32">
        <v>11</v>
      </c>
      <c r="O967" s="28" t="s">
        <v>3152</v>
      </c>
      <c r="P967" s="32" t="s">
        <v>3155</v>
      </c>
      <c r="Q967" s="37" t="s">
        <v>5739</v>
      </c>
      <c r="R967" s="28">
        <v>4</v>
      </c>
      <c r="S967" s="35"/>
      <c r="T967" s="36" t="s">
        <v>8135</v>
      </c>
    </row>
    <row r="968" spans="1:20" s="14" customFormat="1" ht="12" x14ac:dyDescent="0.2">
      <c r="A968" s="28">
        <v>963</v>
      </c>
      <c r="B968" s="28" t="s">
        <v>3151</v>
      </c>
      <c r="C968" s="28" t="s">
        <v>3151</v>
      </c>
      <c r="D968" s="40" t="s">
        <v>3151</v>
      </c>
      <c r="E968" s="32"/>
      <c r="F968" s="42"/>
      <c r="G968" s="42"/>
      <c r="H968" s="46"/>
      <c r="I968" s="42"/>
      <c r="J968" s="42"/>
      <c r="K968" s="46"/>
      <c r="L968" s="32" t="s">
        <v>8091</v>
      </c>
      <c r="M968" s="41">
        <v>33.159999999999997</v>
      </c>
      <c r="N968" s="32">
        <v>11</v>
      </c>
      <c r="O968" s="28" t="s">
        <v>3152</v>
      </c>
      <c r="P968" s="32" t="s">
        <v>3155</v>
      </c>
      <c r="Q968" s="37" t="s">
        <v>5739</v>
      </c>
      <c r="R968" s="28">
        <v>4</v>
      </c>
      <c r="S968" s="35"/>
      <c r="T968" s="36" t="s">
        <v>8135</v>
      </c>
    </row>
    <row r="969" spans="1:20" s="14" customFormat="1" ht="12" x14ac:dyDescent="0.2">
      <c r="A969" s="28">
        <v>964</v>
      </c>
      <c r="B969" s="28" t="s">
        <v>3151</v>
      </c>
      <c r="C969" s="28" t="s">
        <v>3151</v>
      </c>
      <c r="D969" s="40" t="s">
        <v>3151</v>
      </c>
      <c r="E969" s="32"/>
      <c r="F969" s="42"/>
      <c r="G969" s="42"/>
      <c r="H969" s="46"/>
      <c r="I969" s="42"/>
      <c r="J969" s="42"/>
      <c r="K969" s="46"/>
      <c r="L969" s="32" t="s">
        <v>8091</v>
      </c>
      <c r="M969" s="41">
        <v>51.99</v>
      </c>
      <c r="N969" s="32">
        <v>11</v>
      </c>
      <c r="O969" s="28" t="s">
        <v>3152</v>
      </c>
      <c r="P969" s="32" t="s">
        <v>3155</v>
      </c>
      <c r="Q969" s="37" t="s">
        <v>5739</v>
      </c>
      <c r="R969" s="28">
        <v>4</v>
      </c>
      <c r="S969" s="35"/>
      <c r="T969" s="36" t="s">
        <v>8135</v>
      </c>
    </row>
    <row r="970" spans="1:20" s="14" customFormat="1" ht="12" x14ac:dyDescent="0.2">
      <c r="A970" s="28">
        <v>965</v>
      </c>
      <c r="B970" s="28" t="s">
        <v>3151</v>
      </c>
      <c r="C970" s="28" t="s">
        <v>3151</v>
      </c>
      <c r="D970" s="40" t="s">
        <v>3151</v>
      </c>
      <c r="E970" s="32"/>
      <c r="F970" s="42"/>
      <c r="G970" s="42"/>
      <c r="H970" s="46"/>
      <c r="I970" s="42"/>
      <c r="J970" s="42"/>
      <c r="K970" s="46"/>
      <c r="L970" s="32" t="s">
        <v>8091</v>
      </c>
      <c r="M970" s="41">
        <v>59.09</v>
      </c>
      <c r="N970" s="32">
        <v>11</v>
      </c>
      <c r="O970" s="28" t="s">
        <v>3152</v>
      </c>
      <c r="P970" s="32" t="s">
        <v>3155</v>
      </c>
      <c r="Q970" s="37" t="s">
        <v>5739</v>
      </c>
      <c r="R970" s="28">
        <v>4</v>
      </c>
      <c r="S970" s="35"/>
      <c r="T970" s="36" t="s">
        <v>8135</v>
      </c>
    </row>
    <row r="971" spans="1:20" s="14" customFormat="1" ht="12" x14ac:dyDescent="0.2">
      <c r="A971" s="28">
        <v>966</v>
      </c>
      <c r="B971" s="28" t="s">
        <v>3151</v>
      </c>
      <c r="C971" s="28" t="s">
        <v>3151</v>
      </c>
      <c r="D971" s="40" t="s">
        <v>3151</v>
      </c>
      <c r="E971" s="32"/>
      <c r="F971" s="42"/>
      <c r="G971" s="42"/>
      <c r="H971" s="46"/>
      <c r="I971" s="42"/>
      <c r="J971" s="42"/>
      <c r="K971" s="46"/>
      <c r="L971" s="32" t="s">
        <v>8091</v>
      </c>
      <c r="M971" s="41">
        <v>61.41</v>
      </c>
      <c r="N971" s="32">
        <v>11</v>
      </c>
      <c r="O971" s="28" t="s">
        <v>3152</v>
      </c>
      <c r="P971" s="32" t="s">
        <v>3155</v>
      </c>
      <c r="Q971" s="37" t="s">
        <v>5739</v>
      </c>
      <c r="R971" s="28">
        <v>4</v>
      </c>
      <c r="S971" s="35"/>
      <c r="T971" s="36" t="s">
        <v>8135</v>
      </c>
    </row>
    <row r="972" spans="1:20" s="14" customFormat="1" ht="12" x14ac:dyDescent="0.2">
      <c r="A972" s="28">
        <v>967</v>
      </c>
      <c r="B972" s="28" t="s">
        <v>3151</v>
      </c>
      <c r="C972" s="28" t="s">
        <v>3151</v>
      </c>
      <c r="D972" s="40" t="s">
        <v>3151</v>
      </c>
      <c r="E972" s="32"/>
      <c r="F972" s="42"/>
      <c r="G972" s="42"/>
      <c r="H972" s="46"/>
      <c r="I972" s="42"/>
      <c r="J972" s="42"/>
      <c r="K972" s="46"/>
      <c r="L972" s="32" t="s">
        <v>8091</v>
      </c>
      <c r="M972" s="41">
        <v>45.91</v>
      </c>
      <c r="N972" s="32">
        <v>11</v>
      </c>
      <c r="O972" s="28" t="s">
        <v>3152</v>
      </c>
      <c r="P972" s="32" t="s">
        <v>3155</v>
      </c>
      <c r="Q972" s="37" t="s">
        <v>5739</v>
      </c>
      <c r="R972" s="28">
        <v>4</v>
      </c>
      <c r="S972" s="35"/>
      <c r="T972" s="36" t="s">
        <v>8135</v>
      </c>
    </row>
    <row r="973" spans="1:20" s="14" customFormat="1" ht="12" x14ac:dyDescent="0.2">
      <c r="A973" s="28">
        <v>968</v>
      </c>
      <c r="B973" s="28" t="s">
        <v>3151</v>
      </c>
      <c r="C973" s="28" t="s">
        <v>3151</v>
      </c>
      <c r="D973" s="40" t="s">
        <v>3151</v>
      </c>
      <c r="E973" s="32"/>
      <c r="F973" s="42"/>
      <c r="G973" s="42"/>
      <c r="H973" s="46"/>
      <c r="I973" s="42"/>
      <c r="J973" s="42"/>
      <c r="K973" s="46"/>
      <c r="L973" s="32" t="s">
        <v>8091</v>
      </c>
      <c r="M973" s="41">
        <v>66.28</v>
      </c>
      <c r="N973" s="32">
        <v>11</v>
      </c>
      <c r="O973" s="28" t="s">
        <v>3152</v>
      </c>
      <c r="P973" s="32" t="s">
        <v>3155</v>
      </c>
      <c r="Q973" s="37" t="s">
        <v>5739</v>
      </c>
      <c r="R973" s="28">
        <v>4</v>
      </c>
      <c r="S973" s="35"/>
      <c r="T973" s="36" t="s">
        <v>8135</v>
      </c>
    </row>
    <row r="974" spans="1:20" s="14" customFormat="1" ht="12" x14ac:dyDescent="0.2">
      <c r="A974" s="28">
        <v>969</v>
      </c>
      <c r="B974" s="28" t="s">
        <v>3151</v>
      </c>
      <c r="C974" s="28" t="s">
        <v>3151</v>
      </c>
      <c r="D974" s="40" t="s">
        <v>3151</v>
      </c>
      <c r="E974" s="32"/>
      <c r="F974" s="42"/>
      <c r="G974" s="42"/>
      <c r="H974" s="46"/>
      <c r="I974" s="42"/>
      <c r="J974" s="42"/>
      <c r="K974" s="46"/>
      <c r="L974" s="32" t="s">
        <v>8091</v>
      </c>
      <c r="M974" s="41">
        <v>64.39</v>
      </c>
      <c r="N974" s="32">
        <v>11</v>
      </c>
      <c r="O974" s="28" t="s">
        <v>3152</v>
      </c>
      <c r="P974" s="32" t="s">
        <v>3155</v>
      </c>
      <c r="Q974" s="37" t="s">
        <v>5739</v>
      </c>
      <c r="R974" s="28">
        <v>4</v>
      </c>
      <c r="S974" s="35"/>
      <c r="T974" s="36" t="s">
        <v>8135</v>
      </c>
    </row>
    <row r="975" spans="1:20" s="14" customFormat="1" ht="12" x14ac:dyDescent="0.2">
      <c r="A975" s="28">
        <v>970</v>
      </c>
      <c r="B975" s="28" t="s">
        <v>3151</v>
      </c>
      <c r="C975" s="28" t="s">
        <v>3151</v>
      </c>
      <c r="D975" s="40" t="s">
        <v>3151</v>
      </c>
      <c r="E975" s="32"/>
      <c r="F975" s="42"/>
      <c r="G975" s="42"/>
      <c r="H975" s="46"/>
      <c r="I975" s="42"/>
      <c r="J975" s="42"/>
      <c r="K975" s="46"/>
      <c r="L975" s="32" t="s">
        <v>8091</v>
      </c>
      <c r="M975" s="41">
        <v>53.35</v>
      </c>
      <c r="N975" s="32">
        <v>11</v>
      </c>
      <c r="O975" s="28" t="s">
        <v>3152</v>
      </c>
      <c r="P975" s="32" t="s">
        <v>3155</v>
      </c>
      <c r="Q975" s="37" t="s">
        <v>5739</v>
      </c>
      <c r="R975" s="28">
        <v>4</v>
      </c>
      <c r="S975" s="35"/>
      <c r="T975" s="36" t="s">
        <v>8135</v>
      </c>
    </row>
    <row r="976" spans="1:20" s="14" customFormat="1" ht="12" x14ac:dyDescent="0.2">
      <c r="A976" s="28">
        <v>971</v>
      </c>
      <c r="B976" s="28" t="s">
        <v>3151</v>
      </c>
      <c r="C976" s="28" t="s">
        <v>3151</v>
      </c>
      <c r="D976" s="40" t="s">
        <v>3151</v>
      </c>
      <c r="E976" s="32"/>
      <c r="F976" s="42"/>
      <c r="G976" s="42"/>
      <c r="H976" s="46"/>
      <c r="I976" s="42"/>
      <c r="J976" s="42"/>
      <c r="K976" s="46"/>
      <c r="L976" s="32" t="s">
        <v>8091</v>
      </c>
      <c r="M976" s="41">
        <v>69.599999999999994</v>
      </c>
      <c r="N976" s="32">
        <v>11</v>
      </c>
      <c r="O976" s="28" t="s">
        <v>3152</v>
      </c>
      <c r="P976" s="32" t="s">
        <v>3155</v>
      </c>
      <c r="Q976" s="37" t="s">
        <v>5739</v>
      </c>
      <c r="R976" s="28">
        <v>4</v>
      </c>
      <c r="S976" s="35"/>
      <c r="T976" s="36" t="s">
        <v>8135</v>
      </c>
    </row>
    <row r="977" spans="1:20" s="14" customFormat="1" ht="12" x14ac:dyDescent="0.2">
      <c r="A977" s="28">
        <v>972</v>
      </c>
      <c r="B977" s="28" t="s">
        <v>3151</v>
      </c>
      <c r="C977" s="28" t="s">
        <v>3151</v>
      </c>
      <c r="D977" s="40" t="s">
        <v>3151</v>
      </c>
      <c r="E977" s="32"/>
      <c r="F977" s="42"/>
      <c r="G977" s="42"/>
      <c r="H977" s="46"/>
      <c r="I977" s="42"/>
      <c r="J977" s="42"/>
      <c r="K977" s="46"/>
      <c r="L977" s="32" t="s">
        <v>8091</v>
      </c>
      <c r="M977" s="41">
        <v>62.57</v>
      </c>
      <c r="N977" s="32">
        <v>11</v>
      </c>
      <c r="O977" s="28" t="s">
        <v>3152</v>
      </c>
      <c r="P977" s="32" t="s">
        <v>3155</v>
      </c>
      <c r="Q977" s="37" t="s">
        <v>5739</v>
      </c>
      <c r="R977" s="28">
        <v>4</v>
      </c>
      <c r="S977" s="35"/>
      <c r="T977" s="36" t="s">
        <v>8135</v>
      </c>
    </row>
    <row r="978" spans="1:20" s="14" customFormat="1" ht="12" x14ac:dyDescent="0.2">
      <c r="A978" s="28">
        <v>973</v>
      </c>
      <c r="B978" s="28" t="s">
        <v>3151</v>
      </c>
      <c r="C978" s="28" t="s">
        <v>3151</v>
      </c>
      <c r="D978" s="40" t="s">
        <v>3151</v>
      </c>
      <c r="E978" s="32"/>
      <c r="F978" s="42"/>
      <c r="G978" s="42"/>
      <c r="H978" s="46"/>
      <c r="I978" s="42"/>
      <c r="J978" s="42"/>
      <c r="K978" s="46"/>
      <c r="L978" s="32" t="s">
        <v>8091</v>
      </c>
      <c r="M978" s="41">
        <v>34.65</v>
      </c>
      <c r="N978" s="32">
        <v>11</v>
      </c>
      <c r="O978" s="28" t="s">
        <v>3152</v>
      </c>
      <c r="P978" s="32" t="s">
        <v>3155</v>
      </c>
      <c r="Q978" s="37" t="s">
        <v>5739</v>
      </c>
      <c r="R978" s="28">
        <v>4</v>
      </c>
      <c r="S978" s="35"/>
      <c r="T978" s="36" t="s">
        <v>8135</v>
      </c>
    </row>
    <row r="979" spans="1:20" s="14" customFormat="1" ht="12" x14ac:dyDescent="0.2">
      <c r="A979" s="28">
        <v>974</v>
      </c>
      <c r="B979" s="28" t="s">
        <v>3151</v>
      </c>
      <c r="C979" s="28" t="s">
        <v>3151</v>
      </c>
      <c r="D979" s="40" t="s">
        <v>3151</v>
      </c>
      <c r="E979" s="32"/>
      <c r="F979" s="42"/>
      <c r="G979" s="42"/>
      <c r="H979" s="46"/>
      <c r="I979" s="42"/>
      <c r="J979" s="42"/>
      <c r="K979" s="46"/>
      <c r="L979" s="32" t="s">
        <v>8091</v>
      </c>
      <c r="M979" s="41">
        <v>36.479999999999997</v>
      </c>
      <c r="N979" s="32">
        <v>11</v>
      </c>
      <c r="O979" s="28" t="s">
        <v>3152</v>
      </c>
      <c r="P979" s="32" t="s">
        <v>3155</v>
      </c>
      <c r="Q979" s="37" t="s">
        <v>5739</v>
      </c>
      <c r="R979" s="28">
        <v>4</v>
      </c>
      <c r="S979" s="35"/>
      <c r="T979" s="36" t="s">
        <v>8135</v>
      </c>
    </row>
    <row r="980" spans="1:20" s="14" customFormat="1" ht="12" x14ac:dyDescent="0.2">
      <c r="A980" s="28">
        <v>975</v>
      </c>
      <c r="B980" s="28" t="s">
        <v>3151</v>
      </c>
      <c r="C980" s="28" t="s">
        <v>3151</v>
      </c>
      <c r="D980" s="40" t="s">
        <v>3151</v>
      </c>
      <c r="E980" s="32"/>
      <c r="F980" s="42"/>
      <c r="G980" s="42"/>
      <c r="H980" s="46"/>
      <c r="I980" s="42"/>
      <c r="J980" s="42"/>
      <c r="K980" s="46"/>
      <c r="L980" s="32" t="s">
        <v>8091</v>
      </c>
      <c r="M980" s="41">
        <v>84.82</v>
      </c>
      <c r="N980" s="32">
        <v>11</v>
      </c>
      <c r="O980" s="28" t="s">
        <v>3152</v>
      </c>
      <c r="P980" s="32" t="s">
        <v>3155</v>
      </c>
      <c r="Q980" s="37" t="s">
        <v>5739</v>
      </c>
      <c r="R980" s="28">
        <v>4</v>
      </c>
      <c r="S980" s="35"/>
      <c r="T980" s="36" t="s">
        <v>8135</v>
      </c>
    </row>
    <row r="981" spans="1:20" s="14" customFormat="1" ht="12" x14ac:dyDescent="0.2">
      <c r="A981" s="28">
        <v>976</v>
      </c>
      <c r="B981" s="28" t="s">
        <v>3151</v>
      </c>
      <c r="C981" s="28" t="s">
        <v>3151</v>
      </c>
      <c r="D981" s="40" t="s">
        <v>3151</v>
      </c>
      <c r="E981" s="32"/>
      <c r="F981" s="42"/>
      <c r="G981" s="42"/>
      <c r="H981" s="46"/>
      <c r="I981" s="42"/>
      <c r="J981" s="42"/>
      <c r="K981" s="46"/>
      <c r="L981" s="32" t="s">
        <v>8091</v>
      </c>
      <c r="M981" s="41">
        <v>51.6</v>
      </c>
      <c r="N981" s="32">
        <v>11</v>
      </c>
      <c r="O981" s="28" t="s">
        <v>3152</v>
      </c>
      <c r="P981" s="32" t="s">
        <v>3155</v>
      </c>
      <c r="Q981" s="37" t="s">
        <v>5739</v>
      </c>
      <c r="R981" s="28">
        <v>4</v>
      </c>
      <c r="S981" s="35"/>
      <c r="T981" s="36" t="s">
        <v>8135</v>
      </c>
    </row>
    <row r="982" spans="1:20" s="14" customFormat="1" ht="12" x14ac:dyDescent="0.2">
      <c r="A982" s="28">
        <v>977</v>
      </c>
      <c r="B982" s="28" t="s">
        <v>3151</v>
      </c>
      <c r="C982" s="28" t="s">
        <v>3151</v>
      </c>
      <c r="D982" s="40" t="s">
        <v>3151</v>
      </c>
      <c r="E982" s="32"/>
      <c r="F982" s="42"/>
      <c r="G982" s="42"/>
      <c r="H982" s="46"/>
      <c r="I982" s="42"/>
      <c r="J982" s="42"/>
      <c r="K982" s="46"/>
      <c r="L982" s="32" t="s">
        <v>8091</v>
      </c>
      <c r="M982" s="41">
        <v>48.7</v>
      </c>
      <c r="N982" s="32">
        <v>11</v>
      </c>
      <c r="O982" s="28" t="s">
        <v>3152</v>
      </c>
      <c r="P982" s="32" t="s">
        <v>3155</v>
      </c>
      <c r="Q982" s="37" t="s">
        <v>5739</v>
      </c>
      <c r="R982" s="28">
        <v>4</v>
      </c>
      <c r="S982" s="35"/>
      <c r="T982" s="36" t="s">
        <v>8135</v>
      </c>
    </row>
    <row r="983" spans="1:20" s="14" customFormat="1" ht="12" x14ac:dyDescent="0.2">
      <c r="A983" s="28">
        <v>978</v>
      </c>
      <c r="B983" s="28" t="s">
        <v>3151</v>
      </c>
      <c r="C983" s="28" t="s">
        <v>3151</v>
      </c>
      <c r="D983" s="40" t="s">
        <v>3151</v>
      </c>
      <c r="E983" s="32"/>
      <c r="F983" s="42"/>
      <c r="G983" s="42"/>
      <c r="H983" s="46"/>
      <c r="I983" s="42"/>
      <c r="J983" s="42"/>
      <c r="K983" s="46"/>
      <c r="L983" s="32" t="s">
        <v>8091</v>
      </c>
      <c r="M983" s="41">
        <v>20.02</v>
      </c>
      <c r="N983" s="32">
        <v>11</v>
      </c>
      <c r="O983" s="28" t="s">
        <v>3152</v>
      </c>
      <c r="P983" s="32" t="s">
        <v>3155</v>
      </c>
      <c r="Q983" s="37" t="s">
        <v>5739</v>
      </c>
      <c r="R983" s="28">
        <v>4</v>
      </c>
      <c r="S983" s="35"/>
      <c r="T983" s="36" t="s">
        <v>8135</v>
      </c>
    </row>
    <row r="984" spans="1:20" s="14" customFormat="1" ht="12" x14ac:dyDescent="0.2">
      <c r="A984" s="28">
        <v>979</v>
      </c>
      <c r="B984" s="28" t="s">
        <v>3151</v>
      </c>
      <c r="C984" s="28" t="s">
        <v>3151</v>
      </c>
      <c r="D984" s="40" t="s">
        <v>3151</v>
      </c>
      <c r="E984" s="32"/>
      <c r="F984" s="42"/>
      <c r="G984" s="42"/>
      <c r="H984" s="46"/>
      <c r="I984" s="42"/>
      <c r="J984" s="42"/>
      <c r="K984" s="46"/>
      <c r="L984" s="32" t="s">
        <v>8091</v>
      </c>
      <c r="M984" s="41">
        <v>30.32</v>
      </c>
      <c r="N984" s="32">
        <v>11</v>
      </c>
      <c r="O984" s="28" t="s">
        <v>3152</v>
      </c>
      <c r="P984" s="32" t="s">
        <v>3155</v>
      </c>
      <c r="Q984" s="37" t="s">
        <v>5739</v>
      </c>
      <c r="R984" s="28">
        <v>4</v>
      </c>
      <c r="S984" s="35"/>
      <c r="T984" s="36" t="s">
        <v>8135</v>
      </c>
    </row>
    <row r="985" spans="1:20" s="14" customFormat="1" ht="12" x14ac:dyDescent="0.2">
      <c r="A985" s="28">
        <v>980</v>
      </c>
      <c r="B985" s="28" t="s">
        <v>3151</v>
      </c>
      <c r="C985" s="28" t="s">
        <v>3151</v>
      </c>
      <c r="D985" s="40" t="s">
        <v>3151</v>
      </c>
      <c r="E985" s="32"/>
      <c r="F985" s="42"/>
      <c r="G985" s="42"/>
      <c r="H985" s="46"/>
      <c r="I985" s="42"/>
      <c r="J985" s="42"/>
      <c r="K985" s="46"/>
      <c r="L985" s="32" t="s">
        <v>8091</v>
      </c>
      <c r="M985" s="41">
        <v>35.479999999999997</v>
      </c>
      <c r="N985" s="32">
        <v>11</v>
      </c>
      <c r="O985" s="28" t="s">
        <v>3152</v>
      </c>
      <c r="P985" s="32" t="s">
        <v>3155</v>
      </c>
      <c r="Q985" s="37" t="s">
        <v>5739</v>
      </c>
      <c r="R985" s="28">
        <v>4</v>
      </c>
      <c r="S985" s="35"/>
      <c r="T985" s="36" t="s">
        <v>8135</v>
      </c>
    </row>
    <row r="986" spans="1:20" s="14" customFormat="1" ht="12" x14ac:dyDescent="0.2">
      <c r="A986" s="28">
        <v>981</v>
      </c>
      <c r="B986" s="28" t="s">
        <v>3151</v>
      </c>
      <c r="C986" s="28" t="s">
        <v>3151</v>
      </c>
      <c r="D986" s="40" t="s">
        <v>3151</v>
      </c>
      <c r="E986" s="32"/>
      <c r="F986" s="42"/>
      <c r="G986" s="42"/>
      <c r="H986" s="46"/>
      <c r="I986" s="42"/>
      <c r="J986" s="42"/>
      <c r="K986" s="46"/>
      <c r="L986" s="32" t="s">
        <v>8091</v>
      </c>
      <c r="M986" s="41">
        <v>28.42</v>
      </c>
      <c r="N986" s="32">
        <v>11</v>
      </c>
      <c r="O986" s="28" t="s">
        <v>3152</v>
      </c>
      <c r="P986" s="32" t="s">
        <v>3155</v>
      </c>
      <c r="Q986" s="37" t="s">
        <v>5739</v>
      </c>
      <c r="R986" s="28">
        <v>4</v>
      </c>
      <c r="S986" s="35"/>
      <c r="T986" s="36" t="s">
        <v>8135</v>
      </c>
    </row>
    <row r="987" spans="1:20" s="14" customFormat="1" ht="12" x14ac:dyDescent="0.2">
      <c r="A987" s="28">
        <v>982</v>
      </c>
      <c r="B987" s="28" t="s">
        <v>3151</v>
      </c>
      <c r="C987" s="28" t="s">
        <v>3151</v>
      </c>
      <c r="D987" s="40" t="s">
        <v>3151</v>
      </c>
      <c r="E987" s="32"/>
      <c r="F987" s="42"/>
      <c r="G987" s="42"/>
      <c r="H987" s="46"/>
      <c r="I987" s="42"/>
      <c r="J987" s="42"/>
      <c r="K987" s="46"/>
      <c r="L987" s="32" t="s">
        <v>8091</v>
      </c>
      <c r="M987" s="41">
        <v>30.68</v>
      </c>
      <c r="N987" s="32">
        <v>11</v>
      </c>
      <c r="O987" s="28" t="s">
        <v>3152</v>
      </c>
      <c r="P987" s="32" t="s">
        <v>3155</v>
      </c>
      <c r="Q987" s="37" t="s">
        <v>5739</v>
      </c>
      <c r="R987" s="28">
        <v>4</v>
      </c>
      <c r="S987" s="35"/>
      <c r="T987" s="36" t="s">
        <v>8135</v>
      </c>
    </row>
    <row r="988" spans="1:20" s="14" customFormat="1" ht="12" x14ac:dyDescent="0.2">
      <c r="A988" s="28">
        <v>983</v>
      </c>
      <c r="B988" s="28" t="s">
        <v>3151</v>
      </c>
      <c r="C988" s="28" t="s">
        <v>3151</v>
      </c>
      <c r="D988" s="40" t="s">
        <v>3151</v>
      </c>
      <c r="E988" s="32"/>
      <c r="F988" s="42"/>
      <c r="G988" s="42"/>
      <c r="H988" s="46"/>
      <c r="I988" s="42"/>
      <c r="J988" s="42"/>
      <c r="K988" s="46"/>
      <c r="L988" s="32" t="s">
        <v>8091</v>
      </c>
      <c r="M988" s="41">
        <v>26.53</v>
      </c>
      <c r="N988" s="32">
        <v>11</v>
      </c>
      <c r="O988" s="28" t="s">
        <v>3152</v>
      </c>
      <c r="P988" s="32" t="s">
        <v>3155</v>
      </c>
      <c r="Q988" s="37" t="s">
        <v>5739</v>
      </c>
      <c r="R988" s="28">
        <v>4</v>
      </c>
      <c r="S988" s="35"/>
      <c r="T988" s="36" t="s">
        <v>8135</v>
      </c>
    </row>
    <row r="989" spans="1:20" s="14" customFormat="1" ht="12" x14ac:dyDescent="0.2">
      <c r="A989" s="28">
        <v>984</v>
      </c>
      <c r="B989" s="28" t="s">
        <v>3151</v>
      </c>
      <c r="C989" s="28" t="s">
        <v>3151</v>
      </c>
      <c r="D989" s="40" t="s">
        <v>3151</v>
      </c>
      <c r="E989" s="32"/>
      <c r="F989" s="42"/>
      <c r="G989" s="42"/>
      <c r="H989" s="46"/>
      <c r="I989" s="42"/>
      <c r="J989" s="42"/>
      <c r="K989" s="46"/>
      <c r="L989" s="32" t="s">
        <v>8091</v>
      </c>
      <c r="M989" s="41">
        <v>27.06</v>
      </c>
      <c r="N989" s="32">
        <v>11</v>
      </c>
      <c r="O989" s="28" t="s">
        <v>3152</v>
      </c>
      <c r="P989" s="32" t="s">
        <v>3155</v>
      </c>
      <c r="Q989" s="37" t="s">
        <v>5739</v>
      </c>
      <c r="R989" s="28">
        <v>4</v>
      </c>
      <c r="S989" s="35"/>
      <c r="T989" s="36" t="s">
        <v>8135</v>
      </c>
    </row>
    <row r="990" spans="1:20" s="14" customFormat="1" ht="12" x14ac:dyDescent="0.2">
      <c r="A990" s="28">
        <v>985</v>
      </c>
      <c r="B990" s="28" t="s">
        <v>3151</v>
      </c>
      <c r="C990" s="28" t="s">
        <v>3151</v>
      </c>
      <c r="D990" s="40" t="s">
        <v>3151</v>
      </c>
      <c r="E990" s="32"/>
      <c r="F990" s="42"/>
      <c r="G990" s="42"/>
      <c r="H990" s="46"/>
      <c r="I990" s="42"/>
      <c r="J990" s="42"/>
      <c r="K990" s="46"/>
      <c r="L990" s="32" t="s">
        <v>8091</v>
      </c>
      <c r="M990" s="41">
        <v>25.35</v>
      </c>
      <c r="N990" s="32">
        <v>11</v>
      </c>
      <c r="O990" s="28" t="s">
        <v>3152</v>
      </c>
      <c r="P990" s="32" t="s">
        <v>3155</v>
      </c>
      <c r="Q990" s="37" t="s">
        <v>5739</v>
      </c>
      <c r="R990" s="28">
        <v>4</v>
      </c>
      <c r="S990" s="35"/>
      <c r="T990" s="36" t="s">
        <v>8135</v>
      </c>
    </row>
    <row r="991" spans="1:20" s="14" customFormat="1" ht="12" x14ac:dyDescent="0.2">
      <c r="A991" s="28">
        <v>986</v>
      </c>
      <c r="B991" s="28" t="s">
        <v>3151</v>
      </c>
      <c r="C991" s="28" t="s">
        <v>3151</v>
      </c>
      <c r="D991" s="40" t="s">
        <v>3151</v>
      </c>
      <c r="E991" s="32"/>
      <c r="F991" s="42"/>
      <c r="G991" s="42"/>
      <c r="H991" s="46"/>
      <c r="I991" s="42"/>
      <c r="J991" s="42"/>
      <c r="K991" s="46"/>
      <c r="L991" s="32" t="s">
        <v>8091</v>
      </c>
      <c r="M991" s="41">
        <v>29.95</v>
      </c>
      <c r="N991" s="32">
        <v>11</v>
      </c>
      <c r="O991" s="28" t="s">
        <v>3152</v>
      </c>
      <c r="P991" s="32" t="s">
        <v>3155</v>
      </c>
      <c r="Q991" s="37" t="s">
        <v>5739</v>
      </c>
      <c r="R991" s="28">
        <v>4</v>
      </c>
      <c r="S991" s="35"/>
      <c r="T991" s="36" t="s">
        <v>8135</v>
      </c>
    </row>
    <row r="992" spans="1:20" s="14" customFormat="1" ht="12" x14ac:dyDescent="0.2">
      <c r="A992" s="28">
        <v>987</v>
      </c>
      <c r="B992" s="28" t="s">
        <v>3151</v>
      </c>
      <c r="C992" s="28" t="s">
        <v>3151</v>
      </c>
      <c r="D992" s="40" t="s">
        <v>3151</v>
      </c>
      <c r="E992" s="32"/>
      <c r="F992" s="42"/>
      <c r="G992" s="42"/>
      <c r="H992" s="46"/>
      <c r="I992" s="42"/>
      <c r="J992" s="42"/>
      <c r="K992" s="46"/>
      <c r="L992" s="32" t="s">
        <v>8091</v>
      </c>
      <c r="M992" s="41">
        <v>32.43</v>
      </c>
      <c r="N992" s="32">
        <v>11</v>
      </c>
      <c r="O992" s="28" t="s">
        <v>3152</v>
      </c>
      <c r="P992" s="32" t="s">
        <v>3155</v>
      </c>
      <c r="Q992" s="37" t="s">
        <v>5739</v>
      </c>
      <c r="R992" s="28">
        <v>4</v>
      </c>
      <c r="S992" s="35"/>
      <c r="T992" s="36" t="s">
        <v>8135</v>
      </c>
    </row>
    <row r="993" spans="1:20" s="14" customFormat="1" ht="12" x14ac:dyDescent="0.2">
      <c r="A993" s="28">
        <v>988</v>
      </c>
      <c r="B993" s="28" t="s">
        <v>3151</v>
      </c>
      <c r="C993" s="28" t="s">
        <v>3151</v>
      </c>
      <c r="D993" s="40" t="s">
        <v>3151</v>
      </c>
      <c r="E993" s="32"/>
      <c r="F993" s="42"/>
      <c r="G993" s="42"/>
      <c r="H993" s="46"/>
      <c r="I993" s="42"/>
      <c r="J993" s="42"/>
      <c r="K993" s="46"/>
      <c r="L993" s="32" t="s">
        <v>8091</v>
      </c>
      <c r="M993" s="41">
        <v>30.32</v>
      </c>
      <c r="N993" s="32">
        <v>11</v>
      </c>
      <c r="O993" s="28" t="s">
        <v>3152</v>
      </c>
      <c r="P993" s="32" t="s">
        <v>3155</v>
      </c>
      <c r="Q993" s="37" t="s">
        <v>5739</v>
      </c>
      <c r="R993" s="28">
        <v>4</v>
      </c>
      <c r="S993" s="35"/>
      <c r="T993" s="36" t="s">
        <v>8135</v>
      </c>
    </row>
    <row r="994" spans="1:20" s="14" customFormat="1" ht="12" x14ac:dyDescent="0.2">
      <c r="A994" s="28">
        <v>989</v>
      </c>
      <c r="B994" s="28" t="s">
        <v>3151</v>
      </c>
      <c r="C994" s="28" t="s">
        <v>3151</v>
      </c>
      <c r="D994" s="40" t="s">
        <v>3151</v>
      </c>
      <c r="E994" s="32"/>
      <c r="F994" s="42"/>
      <c r="G994" s="42"/>
      <c r="H994" s="46"/>
      <c r="I994" s="42"/>
      <c r="J994" s="42"/>
      <c r="K994" s="46"/>
      <c r="L994" s="32" t="s">
        <v>8091</v>
      </c>
      <c r="M994" s="41">
        <v>33.36</v>
      </c>
      <c r="N994" s="32">
        <v>11</v>
      </c>
      <c r="O994" s="28" t="s">
        <v>3152</v>
      </c>
      <c r="P994" s="32" t="s">
        <v>3155</v>
      </c>
      <c r="Q994" s="37" t="s">
        <v>5739</v>
      </c>
      <c r="R994" s="28">
        <v>4</v>
      </c>
      <c r="S994" s="35"/>
      <c r="T994" s="36" t="s">
        <v>8135</v>
      </c>
    </row>
    <row r="995" spans="1:20" s="14" customFormat="1" ht="12" x14ac:dyDescent="0.2">
      <c r="A995" s="28">
        <v>990</v>
      </c>
      <c r="B995" s="28" t="s">
        <v>3151</v>
      </c>
      <c r="C995" s="28" t="s">
        <v>3151</v>
      </c>
      <c r="D995" s="40" t="s">
        <v>3151</v>
      </c>
      <c r="E995" s="32"/>
      <c r="F995" s="42"/>
      <c r="G995" s="42"/>
      <c r="H995" s="46"/>
      <c r="I995" s="42"/>
      <c r="J995" s="42"/>
      <c r="K995" s="46"/>
      <c r="L995" s="32" t="s">
        <v>8091</v>
      </c>
      <c r="M995" s="41">
        <v>31.76</v>
      </c>
      <c r="N995" s="32">
        <v>11</v>
      </c>
      <c r="O995" s="28" t="s">
        <v>3152</v>
      </c>
      <c r="P995" s="32" t="s">
        <v>3155</v>
      </c>
      <c r="Q995" s="37" t="s">
        <v>5739</v>
      </c>
      <c r="R995" s="28">
        <v>4</v>
      </c>
      <c r="S995" s="35"/>
      <c r="T995" s="36" t="s">
        <v>8135</v>
      </c>
    </row>
    <row r="996" spans="1:20" s="14" customFormat="1" ht="12" x14ac:dyDescent="0.2">
      <c r="A996" s="28">
        <v>991</v>
      </c>
      <c r="B996" s="28" t="s">
        <v>3151</v>
      </c>
      <c r="C996" s="28" t="s">
        <v>3151</v>
      </c>
      <c r="D996" s="40" t="s">
        <v>3151</v>
      </c>
      <c r="E996" s="32"/>
      <c r="F996" s="42"/>
      <c r="G996" s="42"/>
      <c r="H996" s="46"/>
      <c r="I996" s="42"/>
      <c r="J996" s="42"/>
      <c r="K996" s="46"/>
      <c r="L996" s="32" t="s">
        <v>8091</v>
      </c>
      <c r="M996" s="41">
        <v>47.41</v>
      </c>
      <c r="N996" s="32">
        <v>11</v>
      </c>
      <c r="O996" s="28" t="s">
        <v>3152</v>
      </c>
      <c r="P996" s="32" t="s">
        <v>3155</v>
      </c>
      <c r="Q996" s="37" t="s">
        <v>5739</v>
      </c>
      <c r="R996" s="28">
        <v>4</v>
      </c>
      <c r="S996" s="35"/>
      <c r="T996" s="36" t="s">
        <v>8135</v>
      </c>
    </row>
    <row r="997" spans="1:20" s="14" customFormat="1" ht="12" x14ac:dyDescent="0.2">
      <c r="A997" s="28">
        <v>992</v>
      </c>
      <c r="B997" s="28" t="s">
        <v>3151</v>
      </c>
      <c r="C997" s="28" t="s">
        <v>3151</v>
      </c>
      <c r="D997" s="40" t="s">
        <v>3151</v>
      </c>
      <c r="E997" s="32"/>
      <c r="F997" s="42"/>
      <c r="G997" s="42"/>
      <c r="H997" s="46"/>
      <c r="I997" s="42"/>
      <c r="J997" s="42"/>
      <c r="K997" s="46"/>
      <c r="L997" s="32" t="s">
        <v>8091</v>
      </c>
      <c r="M997" s="41">
        <v>30.18</v>
      </c>
      <c r="N997" s="32">
        <v>11</v>
      </c>
      <c r="O997" s="28" t="s">
        <v>3152</v>
      </c>
      <c r="P997" s="32" t="s">
        <v>3155</v>
      </c>
      <c r="Q997" s="37" t="s">
        <v>5739</v>
      </c>
      <c r="R997" s="28">
        <v>4</v>
      </c>
      <c r="S997" s="35"/>
      <c r="T997" s="36" t="s">
        <v>8135</v>
      </c>
    </row>
    <row r="998" spans="1:20" s="14" customFormat="1" ht="12" x14ac:dyDescent="0.2">
      <c r="A998" s="28">
        <v>993</v>
      </c>
      <c r="B998" s="28" t="s">
        <v>3151</v>
      </c>
      <c r="C998" s="28" t="s">
        <v>3151</v>
      </c>
      <c r="D998" s="40" t="s">
        <v>3151</v>
      </c>
      <c r="E998" s="32"/>
      <c r="F998" s="42"/>
      <c r="G998" s="42"/>
      <c r="H998" s="46"/>
      <c r="I998" s="42"/>
      <c r="J998" s="42"/>
      <c r="K998" s="46"/>
      <c r="L998" s="32" t="s">
        <v>8091</v>
      </c>
      <c r="M998" s="41">
        <v>41.71</v>
      </c>
      <c r="N998" s="32">
        <v>11</v>
      </c>
      <c r="O998" s="28" t="s">
        <v>3152</v>
      </c>
      <c r="P998" s="32" t="s">
        <v>3155</v>
      </c>
      <c r="Q998" s="37" t="s">
        <v>5739</v>
      </c>
      <c r="R998" s="28">
        <v>4</v>
      </c>
      <c r="S998" s="35"/>
      <c r="T998" s="36" t="s">
        <v>8135</v>
      </c>
    </row>
    <row r="999" spans="1:20" s="14" customFormat="1" ht="12" x14ac:dyDescent="0.2">
      <c r="A999" s="28">
        <v>994</v>
      </c>
      <c r="B999" s="28" t="s">
        <v>3151</v>
      </c>
      <c r="C999" s="28" t="s">
        <v>3151</v>
      </c>
      <c r="D999" s="40" t="s">
        <v>3151</v>
      </c>
      <c r="E999" s="32"/>
      <c r="F999" s="42"/>
      <c r="G999" s="42"/>
      <c r="H999" s="46"/>
      <c r="I999" s="42"/>
      <c r="J999" s="42"/>
      <c r="K999" s="46"/>
      <c r="L999" s="32" t="s">
        <v>8091</v>
      </c>
      <c r="M999" s="41">
        <v>33.799999999999997</v>
      </c>
      <c r="N999" s="32">
        <v>11</v>
      </c>
      <c r="O999" s="28" t="s">
        <v>3152</v>
      </c>
      <c r="P999" s="32" t="s">
        <v>3155</v>
      </c>
      <c r="Q999" s="37" t="s">
        <v>5739</v>
      </c>
      <c r="R999" s="28">
        <v>4</v>
      </c>
      <c r="S999" s="35"/>
      <c r="T999" s="36" t="s">
        <v>8135</v>
      </c>
    </row>
    <row r="1000" spans="1:20" s="14" customFormat="1" ht="12" x14ac:dyDescent="0.2">
      <c r="A1000" s="28">
        <v>995</v>
      </c>
      <c r="B1000" s="28" t="s">
        <v>3151</v>
      </c>
      <c r="C1000" s="28" t="s">
        <v>3151</v>
      </c>
      <c r="D1000" s="40" t="s">
        <v>3151</v>
      </c>
      <c r="E1000" s="32"/>
      <c r="F1000" s="42"/>
      <c r="G1000" s="42"/>
      <c r="H1000" s="46"/>
      <c r="I1000" s="42"/>
      <c r="J1000" s="42"/>
      <c r="K1000" s="46"/>
      <c r="L1000" s="32" t="s">
        <v>8091</v>
      </c>
      <c r="M1000" s="41">
        <v>33.43</v>
      </c>
      <c r="N1000" s="32">
        <v>11</v>
      </c>
      <c r="O1000" s="28" t="s">
        <v>3152</v>
      </c>
      <c r="P1000" s="32" t="s">
        <v>3155</v>
      </c>
      <c r="Q1000" s="37" t="s">
        <v>5739</v>
      </c>
      <c r="R1000" s="28">
        <v>4</v>
      </c>
      <c r="S1000" s="35"/>
      <c r="T1000" s="36" t="s">
        <v>8135</v>
      </c>
    </row>
    <row r="1001" spans="1:20" s="14" customFormat="1" ht="12" x14ac:dyDescent="0.2">
      <c r="A1001" s="28">
        <v>996</v>
      </c>
      <c r="B1001" s="28" t="s">
        <v>3151</v>
      </c>
      <c r="C1001" s="28" t="s">
        <v>3151</v>
      </c>
      <c r="D1001" s="40" t="s">
        <v>3151</v>
      </c>
      <c r="E1001" s="32"/>
      <c r="F1001" s="42"/>
      <c r="G1001" s="42"/>
      <c r="H1001" s="46"/>
      <c r="I1001" s="42"/>
      <c r="J1001" s="42"/>
      <c r="K1001" s="46"/>
      <c r="L1001" s="32" t="s">
        <v>8091</v>
      </c>
      <c r="M1001" s="41">
        <v>28.61</v>
      </c>
      <c r="N1001" s="32">
        <v>11</v>
      </c>
      <c r="O1001" s="28" t="s">
        <v>3152</v>
      </c>
      <c r="P1001" s="32" t="s">
        <v>3155</v>
      </c>
      <c r="Q1001" s="37" t="s">
        <v>5739</v>
      </c>
      <c r="R1001" s="28">
        <v>4</v>
      </c>
      <c r="S1001" s="35"/>
      <c r="T1001" s="36" t="s">
        <v>8135</v>
      </c>
    </row>
    <row r="1002" spans="1:20" s="14" customFormat="1" ht="12" x14ac:dyDescent="0.2">
      <c r="A1002" s="28">
        <v>997</v>
      </c>
      <c r="B1002" s="28" t="s">
        <v>3151</v>
      </c>
      <c r="C1002" s="28" t="s">
        <v>3151</v>
      </c>
      <c r="D1002" s="40" t="s">
        <v>3151</v>
      </c>
      <c r="E1002" s="32"/>
      <c r="F1002" s="42"/>
      <c r="G1002" s="42"/>
      <c r="H1002" s="46"/>
      <c r="I1002" s="42"/>
      <c r="J1002" s="42"/>
      <c r="K1002" s="46"/>
      <c r="L1002" s="32" t="s">
        <v>8091</v>
      </c>
      <c r="M1002" s="41">
        <v>20.239999999999998</v>
      </c>
      <c r="N1002" s="32">
        <v>11</v>
      </c>
      <c r="O1002" s="28" t="s">
        <v>3152</v>
      </c>
      <c r="P1002" s="32" t="s">
        <v>3155</v>
      </c>
      <c r="Q1002" s="37" t="s">
        <v>5739</v>
      </c>
      <c r="R1002" s="28">
        <v>4</v>
      </c>
      <c r="S1002" s="35"/>
      <c r="T1002" s="36" t="s">
        <v>8135</v>
      </c>
    </row>
    <row r="1003" spans="1:20" s="14" customFormat="1" ht="12" x14ac:dyDescent="0.2">
      <c r="A1003" s="28">
        <v>998</v>
      </c>
      <c r="B1003" s="28" t="s">
        <v>3151</v>
      </c>
      <c r="C1003" s="28" t="s">
        <v>3151</v>
      </c>
      <c r="D1003" s="40" t="s">
        <v>3151</v>
      </c>
      <c r="E1003" s="32"/>
      <c r="F1003" s="42"/>
      <c r="G1003" s="42"/>
      <c r="H1003" s="46"/>
      <c r="I1003" s="42"/>
      <c r="J1003" s="42"/>
      <c r="K1003" s="46"/>
      <c r="L1003" s="32" t="s">
        <v>8091</v>
      </c>
      <c r="M1003" s="41">
        <v>28.64</v>
      </c>
      <c r="N1003" s="32">
        <v>11</v>
      </c>
      <c r="O1003" s="28" t="s">
        <v>3152</v>
      </c>
      <c r="P1003" s="32" t="s">
        <v>3155</v>
      </c>
      <c r="Q1003" s="37" t="s">
        <v>5739</v>
      </c>
      <c r="R1003" s="28">
        <v>4</v>
      </c>
      <c r="S1003" s="35"/>
      <c r="T1003" s="36" t="s">
        <v>8135</v>
      </c>
    </row>
    <row r="1004" spans="1:20" s="14" customFormat="1" ht="12" x14ac:dyDescent="0.2">
      <c r="A1004" s="28">
        <v>999</v>
      </c>
      <c r="B1004" s="28" t="s">
        <v>3151</v>
      </c>
      <c r="C1004" s="28" t="s">
        <v>3151</v>
      </c>
      <c r="D1004" s="40" t="s">
        <v>3151</v>
      </c>
      <c r="E1004" s="32"/>
      <c r="F1004" s="42"/>
      <c r="G1004" s="42"/>
      <c r="H1004" s="46"/>
      <c r="I1004" s="42"/>
      <c r="J1004" s="42"/>
      <c r="K1004" s="46"/>
      <c r="L1004" s="32" t="s">
        <v>8091</v>
      </c>
      <c r="M1004" s="41">
        <v>29.73</v>
      </c>
      <c r="N1004" s="32">
        <v>11</v>
      </c>
      <c r="O1004" s="28" t="s">
        <v>3152</v>
      </c>
      <c r="P1004" s="32" t="s">
        <v>3155</v>
      </c>
      <c r="Q1004" s="37" t="s">
        <v>5739</v>
      </c>
      <c r="R1004" s="28">
        <v>4</v>
      </c>
      <c r="S1004" s="35"/>
      <c r="T1004" s="36" t="s">
        <v>8135</v>
      </c>
    </row>
    <row r="1005" spans="1:20" s="14" customFormat="1" ht="12" x14ac:dyDescent="0.2">
      <c r="A1005" s="28">
        <v>1000</v>
      </c>
      <c r="B1005" s="28" t="s">
        <v>3151</v>
      </c>
      <c r="C1005" s="28" t="s">
        <v>3151</v>
      </c>
      <c r="D1005" s="40" t="s">
        <v>3151</v>
      </c>
      <c r="E1005" s="32"/>
      <c r="F1005" s="42"/>
      <c r="G1005" s="42"/>
      <c r="H1005" s="46"/>
      <c r="I1005" s="42"/>
      <c r="J1005" s="42"/>
      <c r="K1005" s="46"/>
      <c r="L1005" s="32" t="s">
        <v>8091</v>
      </c>
      <c r="M1005" s="41">
        <v>29.05</v>
      </c>
      <c r="N1005" s="32">
        <v>11</v>
      </c>
      <c r="O1005" s="28" t="s">
        <v>3152</v>
      </c>
      <c r="P1005" s="32" t="s">
        <v>3155</v>
      </c>
      <c r="Q1005" s="37" t="s">
        <v>5739</v>
      </c>
      <c r="R1005" s="28">
        <v>4</v>
      </c>
      <c r="S1005" s="35"/>
      <c r="T1005" s="36" t="s">
        <v>8135</v>
      </c>
    </row>
    <row r="1006" spans="1:20" s="14" customFormat="1" ht="12" x14ac:dyDescent="0.2">
      <c r="A1006" s="28">
        <v>1001</v>
      </c>
      <c r="B1006" s="28" t="s">
        <v>3151</v>
      </c>
      <c r="C1006" s="28" t="s">
        <v>3151</v>
      </c>
      <c r="D1006" s="40" t="s">
        <v>3151</v>
      </c>
      <c r="E1006" s="32"/>
      <c r="F1006" s="42"/>
      <c r="G1006" s="42"/>
      <c r="H1006" s="46"/>
      <c r="I1006" s="42"/>
      <c r="J1006" s="42"/>
      <c r="K1006" s="46"/>
      <c r="L1006" s="32" t="s">
        <v>8091</v>
      </c>
      <c r="M1006" s="41">
        <v>34.119999999999997</v>
      </c>
      <c r="N1006" s="32">
        <v>11</v>
      </c>
      <c r="O1006" s="28" t="s">
        <v>3152</v>
      </c>
      <c r="P1006" s="32" t="s">
        <v>3155</v>
      </c>
      <c r="Q1006" s="37" t="s">
        <v>5739</v>
      </c>
      <c r="R1006" s="28">
        <v>4</v>
      </c>
      <c r="S1006" s="35"/>
      <c r="T1006" s="36" t="s">
        <v>8135</v>
      </c>
    </row>
    <row r="1007" spans="1:20" s="14" customFormat="1" ht="12" x14ac:dyDescent="0.2">
      <c r="A1007" s="28">
        <v>1002</v>
      </c>
      <c r="B1007" s="28" t="s">
        <v>3151</v>
      </c>
      <c r="C1007" s="28" t="s">
        <v>3151</v>
      </c>
      <c r="D1007" s="40" t="s">
        <v>3151</v>
      </c>
      <c r="E1007" s="32"/>
      <c r="F1007" s="42"/>
      <c r="G1007" s="42"/>
      <c r="H1007" s="46"/>
      <c r="I1007" s="42"/>
      <c r="J1007" s="42"/>
      <c r="K1007" s="46"/>
      <c r="L1007" s="32" t="s">
        <v>8091</v>
      </c>
      <c r="M1007" s="41">
        <v>25.64</v>
      </c>
      <c r="N1007" s="32">
        <v>11</v>
      </c>
      <c r="O1007" s="28" t="s">
        <v>3152</v>
      </c>
      <c r="P1007" s="32" t="s">
        <v>3155</v>
      </c>
      <c r="Q1007" s="37" t="s">
        <v>5739</v>
      </c>
      <c r="R1007" s="28">
        <v>4</v>
      </c>
      <c r="S1007" s="35"/>
      <c r="T1007" s="36" t="s">
        <v>8135</v>
      </c>
    </row>
    <row r="1008" spans="1:20" s="14" customFormat="1" ht="12" x14ac:dyDescent="0.2">
      <c r="A1008" s="28">
        <v>1003</v>
      </c>
      <c r="B1008" s="28" t="s">
        <v>3151</v>
      </c>
      <c r="C1008" s="28" t="s">
        <v>3151</v>
      </c>
      <c r="D1008" s="40" t="s">
        <v>3151</v>
      </c>
      <c r="E1008" s="32"/>
      <c r="F1008" s="42"/>
      <c r="G1008" s="42"/>
      <c r="H1008" s="46"/>
      <c r="I1008" s="42"/>
      <c r="J1008" s="42"/>
      <c r="K1008" s="46"/>
      <c r="L1008" s="32" t="s">
        <v>8091</v>
      </c>
      <c r="M1008" s="41">
        <v>34.299999999999997</v>
      </c>
      <c r="N1008" s="32">
        <v>11</v>
      </c>
      <c r="O1008" s="28" t="s">
        <v>3152</v>
      </c>
      <c r="P1008" s="32" t="s">
        <v>3155</v>
      </c>
      <c r="Q1008" s="37" t="s">
        <v>5739</v>
      </c>
      <c r="R1008" s="28">
        <v>4</v>
      </c>
      <c r="S1008" s="35"/>
      <c r="T1008" s="36" t="s">
        <v>8135</v>
      </c>
    </row>
    <row r="1009" spans="1:20" s="14" customFormat="1" ht="12" x14ac:dyDescent="0.2">
      <c r="A1009" s="28">
        <v>1004</v>
      </c>
      <c r="B1009" s="28" t="s">
        <v>3151</v>
      </c>
      <c r="C1009" s="28" t="s">
        <v>3151</v>
      </c>
      <c r="D1009" s="40" t="s">
        <v>3151</v>
      </c>
      <c r="E1009" s="32"/>
      <c r="F1009" s="42"/>
      <c r="G1009" s="42"/>
      <c r="H1009" s="46"/>
      <c r="I1009" s="42"/>
      <c r="J1009" s="42"/>
      <c r="K1009" s="46"/>
      <c r="L1009" s="32" t="s">
        <v>8091</v>
      </c>
      <c r="M1009" s="41">
        <v>29.32</v>
      </c>
      <c r="N1009" s="32">
        <v>11</v>
      </c>
      <c r="O1009" s="28" t="s">
        <v>3152</v>
      </c>
      <c r="P1009" s="32" t="s">
        <v>3155</v>
      </c>
      <c r="Q1009" s="37" t="s">
        <v>5739</v>
      </c>
      <c r="R1009" s="28">
        <v>4</v>
      </c>
      <c r="S1009" s="35"/>
      <c r="T1009" s="36" t="s">
        <v>8135</v>
      </c>
    </row>
    <row r="1010" spans="1:20" s="14" customFormat="1" ht="12" x14ac:dyDescent="0.2">
      <c r="A1010" s="28">
        <v>1005</v>
      </c>
      <c r="B1010" s="28" t="s">
        <v>3151</v>
      </c>
      <c r="C1010" s="28" t="s">
        <v>3151</v>
      </c>
      <c r="D1010" s="40" t="s">
        <v>3151</v>
      </c>
      <c r="E1010" s="32"/>
      <c r="F1010" s="42"/>
      <c r="G1010" s="42"/>
      <c r="H1010" s="46"/>
      <c r="I1010" s="42"/>
      <c r="J1010" s="42"/>
      <c r="K1010" s="46"/>
      <c r="L1010" s="32" t="s">
        <v>8091</v>
      </c>
      <c r="M1010" s="41">
        <v>30.58</v>
      </c>
      <c r="N1010" s="32">
        <v>11</v>
      </c>
      <c r="O1010" s="28" t="s">
        <v>3152</v>
      </c>
      <c r="P1010" s="32" t="s">
        <v>3155</v>
      </c>
      <c r="Q1010" s="37" t="s">
        <v>5739</v>
      </c>
      <c r="R1010" s="28">
        <v>4</v>
      </c>
      <c r="S1010" s="35"/>
      <c r="T1010" s="36" t="s">
        <v>8135</v>
      </c>
    </row>
    <row r="1011" spans="1:20" s="14" customFormat="1" ht="12" x14ac:dyDescent="0.2">
      <c r="A1011" s="28">
        <v>1006</v>
      </c>
      <c r="B1011" s="28" t="s">
        <v>3151</v>
      </c>
      <c r="C1011" s="28" t="s">
        <v>3151</v>
      </c>
      <c r="D1011" s="40" t="s">
        <v>3151</v>
      </c>
      <c r="E1011" s="32"/>
      <c r="F1011" s="42"/>
      <c r="G1011" s="42"/>
      <c r="H1011" s="46"/>
      <c r="I1011" s="42"/>
      <c r="J1011" s="42"/>
      <c r="K1011" s="46"/>
      <c r="L1011" s="32" t="s">
        <v>8091</v>
      </c>
      <c r="M1011" s="41">
        <v>30.25</v>
      </c>
      <c r="N1011" s="32">
        <v>11</v>
      </c>
      <c r="O1011" s="28" t="s">
        <v>3152</v>
      </c>
      <c r="P1011" s="32" t="s">
        <v>3155</v>
      </c>
      <c r="Q1011" s="37" t="s">
        <v>5739</v>
      </c>
      <c r="R1011" s="28">
        <v>4</v>
      </c>
      <c r="S1011" s="35"/>
      <c r="T1011" s="36" t="s">
        <v>8135</v>
      </c>
    </row>
    <row r="1012" spans="1:20" s="14" customFormat="1" ht="12" x14ac:dyDescent="0.2">
      <c r="A1012" s="28">
        <v>1007</v>
      </c>
      <c r="B1012" s="28" t="s">
        <v>3151</v>
      </c>
      <c r="C1012" s="28" t="s">
        <v>3151</v>
      </c>
      <c r="D1012" s="40" t="s">
        <v>3151</v>
      </c>
      <c r="E1012" s="32"/>
      <c r="F1012" s="42"/>
      <c r="G1012" s="42"/>
      <c r="H1012" s="46"/>
      <c r="I1012" s="42"/>
      <c r="J1012" s="42"/>
      <c r="K1012" s="46"/>
      <c r="L1012" s="32" t="s">
        <v>8091</v>
      </c>
      <c r="M1012" s="41">
        <v>36.729999999999997</v>
      </c>
      <c r="N1012" s="32">
        <v>11</v>
      </c>
      <c r="O1012" s="28" t="s">
        <v>3152</v>
      </c>
      <c r="P1012" s="32" t="s">
        <v>3155</v>
      </c>
      <c r="Q1012" s="37" t="s">
        <v>5739</v>
      </c>
      <c r="R1012" s="28">
        <v>4</v>
      </c>
      <c r="S1012" s="35"/>
      <c r="T1012" s="36" t="s">
        <v>8135</v>
      </c>
    </row>
    <row r="1013" spans="1:20" s="14" customFormat="1" ht="12" x14ac:dyDescent="0.2">
      <c r="A1013" s="28">
        <v>1008</v>
      </c>
      <c r="B1013" s="28" t="s">
        <v>3151</v>
      </c>
      <c r="C1013" s="28" t="s">
        <v>3151</v>
      </c>
      <c r="D1013" s="40" t="s">
        <v>3151</v>
      </c>
      <c r="E1013" s="32"/>
      <c r="F1013" s="42"/>
      <c r="G1013" s="42"/>
      <c r="H1013" s="46"/>
      <c r="I1013" s="42"/>
      <c r="J1013" s="42"/>
      <c r="K1013" s="46"/>
      <c r="L1013" s="32" t="s">
        <v>8091</v>
      </c>
      <c r="M1013" s="41">
        <v>30.66</v>
      </c>
      <c r="N1013" s="32">
        <v>11</v>
      </c>
      <c r="O1013" s="28" t="s">
        <v>3152</v>
      </c>
      <c r="P1013" s="32" t="s">
        <v>3155</v>
      </c>
      <c r="Q1013" s="37" t="s">
        <v>5739</v>
      </c>
      <c r="R1013" s="28">
        <v>4</v>
      </c>
      <c r="S1013" s="35"/>
      <c r="T1013" s="36" t="s">
        <v>8135</v>
      </c>
    </row>
    <row r="1014" spans="1:20" s="14" customFormat="1" ht="12" x14ac:dyDescent="0.2">
      <c r="A1014" s="28">
        <v>1009</v>
      </c>
      <c r="B1014" s="28" t="s">
        <v>3151</v>
      </c>
      <c r="C1014" s="28" t="s">
        <v>3151</v>
      </c>
      <c r="D1014" s="40" t="s">
        <v>3151</v>
      </c>
      <c r="E1014" s="32"/>
      <c r="F1014" s="42"/>
      <c r="G1014" s="42"/>
      <c r="H1014" s="46"/>
      <c r="I1014" s="42"/>
      <c r="J1014" s="42"/>
      <c r="K1014" s="46"/>
      <c r="L1014" s="32" t="s">
        <v>8091</v>
      </c>
      <c r="M1014" s="41">
        <v>32.18</v>
      </c>
      <c r="N1014" s="32">
        <v>11</v>
      </c>
      <c r="O1014" s="28" t="s">
        <v>3152</v>
      </c>
      <c r="P1014" s="32" t="s">
        <v>3155</v>
      </c>
      <c r="Q1014" s="37" t="s">
        <v>5739</v>
      </c>
      <c r="R1014" s="28">
        <v>4</v>
      </c>
      <c r="S1014" s="35"/>
      <c r="T1014" s="36" t="s">
        <v>8135</v>
      </c>
    </row>
    <row r="1015" spans="1:20" s="14" customFormat="1" ht="12" x14ac:dyDescent="0.2">
      <c r="A1015" s="28">
        <v>1010</v>
      </c>
      <c r="B1015" s="28" t="s">
        <v>3151</v>
      </c>
      <c r="C1015" s="28" t="s">
        <v>3151</v>
      </c>
      <c r="D1015" s="40" t="s">
        <v>3151</v>
      </c>
      <c r="E1015" s="32"/>
      <c r="F1015" s="42"/>
      <c r="G1015" s="42"/>
      <c r="H1015" s="46"/>
      <c r="I1015" s="42"/>
      <c r="J1015" s="42"/>
      <c r="K1015" s="46"/>
      <c r="L1015" s="32" t="s">
        <v>8091</v>
      </c>
      <c r="M1015" s="41">
        <v>18.149999999999999</v>
      </c>
      <c r="N1015" s="32">
        <v>11</v>
      </c>
      <c r="O1015" s="28" t="s">
        <v>3152</v>
      </c>
      <c r="P1015" s="32" t="s">
        <v>3155</v>
      </c>
      <c r="Q1015" s="37" t="s">
        <v>5739</v>
      </c>
      <c r="R1015" s="28">
        <v>4</v>
      </c>
      <c r="S1015" s="35"/>
      <c r="T1015" s="36" t="s">
        <v>8135</v>
      </c>
    </row>
    <row r="1016" spans="1:20" s="14" customFormat="1" ht="12" x14ac:dyDescent="0.2">
      <c r="A1016" s="28">
        <v>1011</v>
      </c>
      <c r="B1016" s="28" t="s">
        <v>3151</v>
      </c>
      <c r="C1016" s="28" t="s">
        <v>3151</v>
      </c>
      <c r="D1016" s="40" t="s">
        <v>3151</v>
      </c>
      <c r="E1016" s="32"/>
      <c r="F1016" s="42"/>
      <c r="G1016" s="42"/>
      <c r="H1016" s="46"/>
      <c r="I1016" s="42"/>
      <c r="J1016" s="42"/>
      <c r="K1016" s="46"/>
      <c r="L1016" s="32" t="s">
        <v>8091</v>
      </c>
      <c r="M1016" s="41">
        <v>52.76</v>
      </c>
      <c r="N1016" s="32">
        <v>11</v>
      </c>
      <c r="O1016" s="28" t="s">
        <v>3152</v>
      </c>
      <c r="P1016" s="32" t="s">
        <v>3155</v>
      </c>
      <c r="Q1016" s="37" t="s">
        <v>5739</v>
      </c>
      <c r="R1016" s="28">
        <v>4</v>
      </c>
      <c r="S1016" s="35"/>
      <c r="T1016" s="36" t="s">
        <v>8135</v>
      </c>
    </row>
    <row r="1017" spans="1:20" s="14" customFormat="1" ht="12" x14ac:dyDescent="0.2">
      <c r="A1017" s="28">
        <v>1012</v>
      </c>
      <c r="B1017" s="28" t="s">
        <v>3151</v>
      </c>
      <c r="C1017" s="28" t="s">
        <v>3151</v>
      </c>
      <c r="D1017" s="40" t="s">
        <v>3151</v>
      </c>
      <c r="E1017" s="32"/>
      <c r="F1017" s="42"/>
      <c r="G1017" s="42"/>
      <c r="H1017" s="46"/>
      <c r="I1017" s="42"/>
      <c r="J1017" s="42"/>
      <c r="K1017" s="46"/>
      <c r="L1017" s="32" t="s">
        <v>8091</v>
      </c>
      <c r="M1017" s="41">
        <v>43.57</v>
      </c>
      <c r="N1017" s="32">
        <v>11</v>
      </c>
      <c r="O1017" s="28" t="s">
        <v>3152</v>
      </c>
      <c r="P1017" s="32" t="s">
        <v>3155</v>
      </c>
      <c r="Q1017" s="37" t="s">
        <v>5739</v>
      </c>
      <c r="R1017" s="28">
        <v>4</v>
      </c>
      <c r="S1017" s="35"/>
      <c r="T1017" s="36" t="s">
        <v>8135</v>
      </c>
    </row>
    <row r="1018" spans="1:20" s="14" customFormat="1" ht="12" x14ac:dyDescent="0.2">
      <c r="A1018" s="28">
        <v>1013</v>
      </c>
      <c r="B1018" s="28" t="s">
        <v>3151</v>
      </c>
      <c r="C1018" s="28" t="s">
        <v>3151</v>
      </c>
      <c r="D1018" s="40" t="s">
        <v>3151</v>
      </c>
      <c r="E1018" s="32"/>
      <c r="F1018" s="42"/>
      <c r="G1018" s="42"/>
      <c r="H1018" s="46"/>
      <c r="I1018" s="42"/>
      <c r="J1018" s="42"/>
      <c r="K1018" s="46"/>
      <c r="L1018" s="32" t="s">
        <v>8091</v>
      </c>
      <c r="M1018" s="41">
        <v>29.88</v>
      </c>
      <c r="N1018" s="32">
        <v>11</v>
      </c>
      <c r="O1018" s="28" t="s">
        <v>3152</v>
      </c>
      <c r="P1018" s="32" t="s">
        <v>3155</v>
      </c>
      <c r="Q1018" s="37" t="s">
        <v>5739</v>
      </c>
      <c r="R1018" s="28">
        <v>4</v>
      </c>
      <c r="S1018" s="35"/>
      <c r="T1018" s="36" t="s">
        <v>8135</v>
      </c>
    </row>
    <row r="1019" spans="1:20" s="14" customFormat="1" ht="12" x14ac:dyDescent="0.2">
      <c r="A1019" s="28">
        <v>1014</v>
      </c>
      <c r="B1019" s="28" t="s">
        <v>3151</v>
      </c>
      <c r="C1019" s="28" t="s">
        <v>3151</v>
      </c>
      <c r="D1019" s="40" t="s">
        <v>3151</v>
      </c>
      <c r="E1019" s="32"/>
      <c r="F1019" s="42"/>
      <c r="G1019" s="42"/>
      <c r="H1019" s="46"/>
      <c r="I1019" s="42"/>
      <c r="J1019" s="42"/>
      <c r="K1019" s="46"/>
      <c r="L1019" s="32" t="s">
        <v>8091</v>
      </c>
      <c r="M1019" s="41">
        <v>31.65</v>
      </c>
      <c r="N1019" s="32">
        <v>11</v>
      </c>
      <c r="O1019" s="28" t="s">
        <v>3152</v>
      </c>
      <c r="P1019" s="32" t="s">
        <v>3155</v>
      </c>
      <c r="Q1019" s="37" t="s">
        <v>5739</v>
      </c>
      <c r="R1019" s="28">
        <v>4</v>
      </c>
      <c r="S1019" s="35"/>
      <c r="T1019" s="36" t="s">
        <v>8135</v>
      </c>
    </row>
    <row r="1020" spans="1:20" s="14" customFormat="1" ht="12" x14ac:dyDescent="0.2">
      <c r="A1020" s="28">
        <v>1015</v>
      </c>
      <c r="B1020" s="28" t="s">
        <v>3151</v>
      </c>
      <c r="C1020" s="28" t="s">
        <v>3151</v>
      </c>
      <c r="D1020" s="40" t="s">
        <v>3151</v>
      </c>
      <c r="E1020" s="32"/>
      <c r="F1020" s="42"/>
      <c r="G1020" s="42"/>
      <c r="H1020" s="46"/>
      <c r="I1020" s="42"/>
      <c r="J1020" s="42"/>
      <c r="K1020" s="46"/>
      <c r="L1020" s="32" t="s">
        <v>8091</v>
      </c>
      <c r="M1020" s="41">
        <v>28.23</v>
      </c>
      <c r="N1020" s="32">
        <v>11</v>
      </c>
      <c r="O1020" s="28" t="s">
        <v>3152</v>
      </c>
      <c r="P1020" s="32" t="s">
        <v>3155</v>
      </c>
      <c r="Q1020" s="37" t="s">
        <v>5739</v>
      </c>
      <c r="R1020" s="28">
        <v>4</v>
      </c>
      <c r="S1020" s="35"/>
      <c r="T1020" s="36" t="s">
        <v>8135</v>
      </c>
    </row>
    <row r="1021" spans="1:20" s="14" customFormat="1" ht="12" x14ac:dyDescent="0.2">
      <c r="A1021" s="28">
        <v>1016</v>
      </c>
      <c r="B1021" s="28" t="s">
        <v>3151</v>
      </c>
      <c r="C1021" s="28" t="s">
        <v>3151</v>
      </c>
      <c r="D1021" s="40" t="s">
        <v>3151</v>
      </c>
      <c r="E1021" s="32"/>
      <c r="F1021" s="42"/>
      <c r="G1021" s="42"/>
      <c r="H1021" s="46"/>
      <c r="I1021" s="42"/>
      <c r="J1021" s="42"/>
      <c r="K1021" s="46"/>
      <c r="L1021" s="32" t="s">
        <v>8091</v>
      </c>
      <c r="M1021" s="41">
        <v>57.57</v>
      </c>
      <c r="N1021" s="32">
        <v>11</v>
      </c>
      <c r="O1021" s="28" t="s">
        <v>3152</v>
      </c>
      <c r="P1021" s="32" t="s">
        <v>3155</v>
      </c>
      <c r="Q1021" s="37" t="s">
        <v>5739</v>
      </c>
      <c r="R1021" s="28">
        <v>4</v>
      </c>
      <c r="S1021" s="35"/>
      <c r="T1021" s="36" t="s">
        <v>8135</v>
      </c>
    </row>
    <row r="1022" spans="1:20" s="14" customFormat="1" ht="12" x14ac:dyDescent="0.2">
      <c r="A1022" s="28">
        <v>1017</v>
      </c>
      <c r="B1022" s="28" t="s">
        <v>3151</v>
      </c>
      <c r="C1022" s="28" t="s">
        <v>3151</v>
      </c>
      <c r="D1022" s="40" t="s">
        <v>3151</v>
      </c>
      <c r="E1022" s="32"/>
      <c r="F1022" s="42"/>
      <c r="G1022" s="42"/>
      <c r="H1022" s="46"/>
      <c r="I1022" s="42"/>
      <c r="J1022" s="42"/>
      <c r="K1022" s="46"/>
      <c r="L1022" s="32" t="s">
        <v>8091</v>
      </c>
      <c r="M1022" s="41">
        <v>27.97</v>
      </c>
      <c r="N1022" s="32">
        <v>11</v>
      </c>
      <c r="O1022" s="28" t="s">
        <v>3152</v>
      </c>
      <c r="P1022" s="32" t="s">
        <v>3155</v>
      </c>
      <c r="Q1022" s="37" t="s">
        <v>5739</v>
      </c>
      <c r="R1022" s="28">
        <v>4</v>
      </c>
      <c r="S1022" s="35"/>
      <c r="T1022" s="36" t="s">
        <v>8135</v>
      </c>
    </row>
    <row r="1023" spans="1:20" s="14" customFormat="1" ht="12" x14ac:dyDescent="0.2">
      <c r="A1023" s="28">
        <v>1018</v>
      </c>
      <c r="B1023" s="28" t="s">
        <v>3151</v>
      </c>
      <c r="C1023" s="28" t="s">
        <v>3151</v>
      </c>
      <c r="D1023" s="40" t="s">
        <v>3151</v>
      </c>
      <c r="E1023" s="32"/>
      <c r="F1023" s="42"/>
      <c r="G1023" s="42"/>
      <c r="H1023" s="46"/>
      <c r="I1023" s="42"/>
      <c r="J1023" s="42"/>
      <c r="K1023" s="46"/>
      <c r="L1023" s="32" t="s">
        <v>8091</v>
      </c>
      <c r="M1023" s="41">
        <v>34.51</v>
      </c>
      <c r="N1023" s="32">
        <v>11</v>
      </c>
      <c r="O1023" s="28" t="s">
        <v>3152</v>
      </c>
      <c r="P1023" s="32" t="s">
        <v>3155</v>
      </c>
      <c r="Q1023" s="37" t="s">
        <v>5739</v>
      </c>
      <c r="R1023" s="28">
        <v>4</v>
      </c>
      <c r="S1023" s="35"/>
      <c r="T1023" s="36" t="s">
        <v>8135</v>
      </c>
    </row>
    <row r="1024" spans="1:20" s="14" customFormat="1" ht="12" x14ac:dyDescent="0.2">
      <c r="A1024" s="28">
        <v>1019</v>
      </c>
      <c r="B1024" s="28" t="s">
        <v>3151</v>
      </c>
      <c r="C1024" s="28" t="s">
        <v>3151</v>
      </c>
      <c r="D1024" s="40" t="s">
        <v>3151</v>
      </c>
      <c r="E1024" s="32"/>
      <c r="F1024" s="42"/>
      <c r="G1024" s="42"/>
      <c r="H1024" s="46"/>
      <c r="I1024" s="42"/>
      <c r="J1024" s="42"/>
      <c r="K1024" s="46"/>
      <c r="L1024" s="32" t="s">
        <v>8091</v>
      </c>
      <c r="M1024" s="41">
        <v>30.41</v>
      </c>
      <c r="N1024" s="32">
        <v>11</v>
      </c>
      <c r="O1024" s="28" t="s">
        <v>3152</v>
      </c>
      <c r="P1024" s="32" t="s">
        <v>3155</v>
      </c>
      <c r="Q1024" s="37" t="s">
        <v>5739</v>
      </c>
      <c r="R1024" s="28">
        <v>4</v>
      </c>
      <c r="S1024" s="35"/>
      <c r="T1024" s="36" t="s">
        <v>8135</v>
      </c>
    </row>
    <row r="1025" spans="1:20" s="14" customFormat="1" ht="12" x14ac:dyDescent="0.2">
      <c r="A1025" s="28">
        <v>1020</v>
      </c>
      <c r="B1025" s="28" t="s">
        <v>3151</v>
      </c>
      <c r="C1025" s="28" t="s">
        <v>3151</v>
      </c>
      <c r="D1025" s="40" t="s">
        <v>3151</v>
      </c>
      <c r="E1025" s="32"/>
      <c r="F1025" s="42"/>
      <c r="G1025" s="42"/>
      <c r="H1025" s="46"/>
      <c r="I1025" s="42"/>
      <c r="J1025" s="42"/>
      <c r="K1025" s="46"/>
      <c r="L1025" s="32" t="s">
        <v>8091</v>
      </c>
      <c r="M1025" s="41">
        <v>54.46</v>
      </c>
      <c r="N1025" s="32">
        <v>11</v>
      </c>
      <c r="O1025" s="28" t="s">
        <v>3152</v>
      </c>
      <c r="P1025" s="32" t="s">
        <v>3155</v>
      </c>
      <c r="Q1025" s="37" t="s">
        <v>5739</v>
      </c>
      <c r="R1025" s="28">
        <v>4</v>
      </c>
      <c r="S1025" s="35"/>
      <c r="T1025" s="36" t="s">
        <v>8135</v>
      </c>
    </row>
    <row r="1026" spans="1:20" s="14" customFormat="1" ht="12" x14ac:dyDescent="0.2">
      <c r="A1026" s="28">
        <v>1021</v>
      </c>
      <c r="B1026" s="28" t="s">
        <v>3151</v>
      </c>
      <c r="C1026" s="28" t="s">
        <v>3151</v>
      </c>
      <c r="D1026" s="40" t="s">
        <v>3151</v>
      </c>
      <c r="E1026" s="32"/>
      <c r="F1026" s="42"/>
      <c r="G1026" s="42"/>
      <c r="H1026" s="46"/>
      <c r="I1026" s="42"/>
      <c r="J1026" s="42"/>
      <c r="K1026" s="46"/>
      <c r="L1026" s="32" t="s">
        <v>8091</v>
      </c>
      <c r="M1026" s="41">
        <v>26.22</v>
      </c>
      <c r="N1026" s="32">
        <v>11</v>
      </c>
      <c r="O1026" s="28" t="s">
        <v>3152</v>
      </c>
      <c r="P1026" s="32" t="s">
        <v>3155</v>
      </c>
      <c r="Q1026" s="37" t="s">
        <v>5739</v>
      </c>
      <c r="R1026" s="28">
        <v>4</v>
      </c>
      <c r="S1026" s="35"/>
      <c r="T1026" s="36" t="s">
        <v>8135</v>
      </c>
    </row>
    <row r="1027" spans="1:20" s="14" customFormat="1" ht="12" x14ac:dyDescent="0.2">
      <c r="A1027" s="28">
        <v>1022</v>
      </c>
      <c r="B1027" s="28" t="s">
        <v>3151</v>
      </c>
      <c r="C1027" s="28" t="s">
        <v>3151</v>
      </c>
      <c r="D1027" s="40" t="s">
        <v>3151</v>
      </c>
      <c r="E1027" s="32"/>
      <c r="F1027" s="42"/>
      <c r="G1027" s="42"/>
      <c r="H1027" s="46"/>
      <c r="I1027" s="42"/>
      <c r="J1027" s="42"/>
      <c r="K1027" s="46"/>
      <c r="L1027" s="32" t="s">
        <v>8091</v>
      </c>
      <c r="M1027" s="41">
        <v>29.37</v>
      </c>
      <c r="N1027" s="32">
        <v>11</v>
      </c>
      <c r="O1027" s="28" t="s">
        <v>3152</v>
      </c>
      <c r="P1027" s="32" t="s">
        <v>3155</v>
      </c>
      <c r="Q1027" s="37" t="s">
        <v>5739</v>
      </c>
      <c r="R1027" s="28">
        <v>4</v>
      </c>
      <c r="S1027" s="35"/>
      <c r="T1027" s="36" t="s">
        <v>8135</v>
      </c>
    </row>
    <row r="1028" spans="1:20" s="14" customFormat="1" ht="12" x14ac:dyDescent="0.2">
      <c r="A1028" s="28">
        <v>1023</v>
      </c>
      <c r="B1028" s="28" t="s">
        <v>3151</v>
      </c>
      <c r="C1028" s="28" t="s">
        <v>3151</v>
      </c>
      <c r="D1028" s="40" t="s">
        <v>3151</v>
      </c>
      <c r="E1028" s="32"/>
      <c r="F1028" s="42"/>
      <c r="G1028" s="42"/>
      <c r="H1028" s="46"/>
      <c r="I1028" s="42"/>
      <c r="J1028" s="42"/>
      <c r="K1028" s="46"/>
      <c r="L1028" s="32" t="s">
        <v>8091</v>
      </c>
      <c r="M1028" s="41">
        <v>32.49</v>
      </c>
      <c r="N1028" s="32">
        <v>11</v>
      </c>
      <c r="O1028" s="28" t="s">
        <v>3152</v>
      </c>
      <c r="P1028" s="32" t="s">
        <v>3155</v>
      </c>
      <c r="Q1028" s="37" t="s">
        <v>5739</v>
      </c>
      <c r="R1028" s="28">
        <v>4</v>
      </c>
      <c r="S1028" s="35"/>
      <c r="T1028" s="36" t="s">
        <v>8135</v>
      </c>
    </row>
    <row r="1029" spans="1:20" s="14" customFormat="1" ht="12" x14ac:dyDescent="0.2">
      <c r="A1029" s="28">
        <v>1024</v>
      </c>
      <c r="B1029" s="28" t="s">
        <v>3151</v>
      </c>
      <c r="C1029" s="28" t="s">
        <v>3151</v>
      </c>
      <c r="D1029" s="40" t="s">
        <v>3151</v>
      </c>
      <c r="E1029" s="32"/>
      <c r="F1029" s="42"/>
      <c r="G1029" s="42"/>
      <c r="H1029" s="46"/>
      <c r="I1029" s="42"/>
      <c r="J1029" s="42"/>
      <c r="K1029" s="46"/>
      <c r="L1029" s="32" t="s">
        <v>8091</v>
      </c>
      <c r="M1029" s="41">
        <v>34.06</v>
      </c>
      <c r="N1029" s="32">
        <v>11</v>
      </c>
      <c r="O1029" s="28" t="s">
        <v>3152</v>
      </c>
      <c r="P1029" s="32" t="s">
        <v>3155</v>
      </c>
      <c r="Q1029" s="37" t="s">
        <v>5739</v>
      </c>
      <c r="R1029" s="28">
        <v>4</v>
      </c>
      <c r="S1029" s="35"/>
      <c r="T1029" s="36" t="s">
        <v>8135</v>
      </c>
    </row>
    <row r="1030" spans="1:20" s="14" customFormat="1" ht="12" x14ac:dyDescent="0.2">
      <c r="A1030" s="28">
        <v>1025</v>
      </c>
      <c r="B1030" s="28" t="s">
        <v>3151</v>
      </c>
      <c r="C1030" s="28" t="s">
        <v>3151</v>
      </c>
      <c r="D1030" s="40" t="s">
        <v>3151</v>
      </c>
      <c r="E1030" s="32"/>
      <c r="F1030" s="42"/>
      <c r="G1030" s="42"/>
      <c r="H1030" s="46"/>
      <c r="I1030" s="42"/>
      <c r="J1030" s="42"/>
      <c r="K1030" s="46"/>
      <c r="L1030" s="32" t="s">
        <v>8091</v>
      </c>
      <c r="M1030" s="41">
        <v>23.3</v>
      </c>
      <c r="N1030" s="32">
        <v>11</v>
      </c>
      <c r="O1030" s="28" t="s">
        <v>3152</v>
      </c>
      <c r="P1030" s="32" t="s">
        <v>3155</v>
      </c>
      <c r="Q1030" s="37" t="s">
        <v>5739</v>
      </c>
      <c r="R1030" s="28">
        <v>4</v>
      </c>
      <c r="S1030" s="35"/>
      <c r="T1030" s="36" t="s">
        <v>8135</v>
      </c>
    </row>
    <row r="1031" spans="1:20" s="14" customFormat="1" ht="12" x14ac:dyDescent="0.2">
      <c r="A1031" s="28">
        <v>1026</v>
      </c>
      <c r="B1031" s="28" t="s">
        <v>3151</v>
      </c>
      <c r="C1031" s="28" t="s">
        <v>3151</v>
      </c>
      <c r="D1031" s="40" t="s">
        <v>3151</v>
      </c>
      <c r="E1031" s="32"/>
      <c r="F1031" s="42"/>
      <c r="G1031" s="42"/>
      <c r="H1031" s="46"/>
      <c r="I1031" s="42"/>
      <c r="J1031" s="42"/>
      <c r="K1031" s="46"/>
      <c r="L1031" s="32" t="s">
        <v>8091</v>
      </c>
      <c r="M1031" s="41">
        <v>33.43</v>
      </c>
      <c r="N1031" s="32">
        <v>11</v>
      </c>
      <c r="O1031" s="28" t="s">
        <v>3152</v>
      </c>
      <c r="P1031" s="32" t="s">
        <v>3155</v>
      </c>
      <c r="Q1031" s="37" t="s">
        <v>5739</v>
      </c>
      <c r="R1031" s="28">
        <v>4</v>
      </c>
      <c r="S1031" s="35"/>
      <c r="T1031" s="36" t="s">
        <v>8135</v>
      </c>
    </row>
    <row r="1032" spans="1:20" s="14" customFormat="1" ht="12" x14ac:dyDescent="0.2">
      <c r="A1032" s="28">
        <v>1027</v>
      </c>
      <c r="B1032" s="28" t="s">
        <v>3151</v>
      </c>
      <c r="C1032" s="28" t="s">
        <v>3151</v>
      </c>
      <c r="D1032" s="40" t="s">
        <v>3151</v>
      </c>
      <c r="E1032" s="32"/>
      <c r="F1032" s="42"/>
      <c r="G1032" s="42"/>
      <c r="H1032" s="46"/>
      <c r="I1032" s="42"/>
      <c r="J1032" s="42"/>
      <c r="K1032" s="46"/>
      <c r="L1032" s="32" t="s">
        <v>8091</v>
      </c>
      <c r="M1032" s="41">
        <v>48.24</v>
      </c>
      <c r="N1032" s="32">
        <v>11</v>
      </c>
      <c r="O1032" s="28" t="s">
        <v>3152</v>
      </c>
      <c r="P1032" s="32" t="s">
        <v>3155</v>
      </c>
      <c r="Q1032" s="37" t="s">
        <v>5739</v>
      </c>
      <c r="R1032" s="28">
        <v>4</v>
      </c>
      <c r="S1032" s="35"/>
      <c r="T1032" s="36" t="s">
        <v>8135</v>
      </c>
    </row>
    <row r="1033" spans="1:20" s="14" customFormat="1" ht="12" x14ac:dyDescent="0.2">
      <c r="A1033" s="28">
        <v>1028</v>
      </c>
      <c r="B1033" s="28" t="s">
        <v>3151</v>
      </c>
      <c r="C1033" s="28" t="s">
        <v>3151</v>
      </c>
      <c r="D1033" s="40" t="s">
        <v>3151</v>
      </c>
      <c r="E1033" s="32"/>
      <c r="F1033" s="42"/>
      <c r="G1033" s="42"/>
      <c r="H1033" s="46"/>
      <c r="I1033" s="42"/>
      <c r="J1033" s="42"/>
      <c r="K1033" s="46"/>
      <c r="L1033" s="32" t="s">
        <v>8091</v>
      </c>
      <c r="M1033" s="41">
        <v>39.950000000000003</v>
      </c>
      <c r="N1033" s="32">
        <v>11</v>
      </c>
      <c r="O1033" s="28" t="s">
        <v>3152</v>
      </c>
      <c r="P1033" s="32" t="s">
        <v>3155</v>
      </c>
      <c r="Q1033" s="37" t="s">
        <v>5739</v>
      </c>
      <c r="R1033" s="28">
        <v>4</v>
      </c>
      <c r="S1033" s="35"/>
      <c r="T1033" s="36" t="s">
        <v>8135</v>
      </c>
    </row>
    <row r="1034" spans="1:20" s="14" customFormat="1" ht="12" x14ac:dyDescent="0.2">
      <c r="A1034" s="28">
        <v>1029</v>
      </c>
      <c r="B1034" s="28" t="s">
        <v>3151</v>
      </c>
      <c r="C1034" s="28" t="s">
        <v>3151</v>
      </c>
      <c r="D1034" s="40" t="s">
        <v>3151</v>
      </c>
      <c r="E1034" s="32"/>
      <c r="F1034" s="42"/>
      <c r="G1034" s="42"/>
      <c r="H1034" s="46"/>
      <c r="I1034" s="42"/>
      <c r="J1034" s="42"/>
      <c r="K1034" s="46"/>
      <c r="L1034" s="32" t="s">
        <v>8091</v>
      </c>
      <c r="M1034" s="41">
        <v>24.4</v>
      </c>
      <c r="N1034" s="32">
        <v>11</v>
      </c>
      <c r="O1034" s="28" t="s">
        <v>3152</v>
      </c>
      <c r="P1034" s="32" t="s">
        <v>3155</v>
      </c>
      <c r="Q1034" s="37" t="s">
        <v>5739</v>
      </c>
      <c r="R1034" s="28">
        <v>4</v>
      </c>
      <c r="S1034" s="35"/>
      <c r="T1034" s="36" t="s">
        <v>8135</v>
      </c>
    </row>
    <row r="1035" spans="1:20" s="14" customFormat="1" ht="12" x14ac:dyDescent="0.2">
      <c r="A1035" s="28">
        <v>1030</v>
      </c>
      <c r="B1035" s="28" t="s">
        <v>3151</v>
      </c>
      <c r="C1035" s="28" t="s">
        <v>3151</v>
      </c>
      <c r="D1035" s="40" t="s">
        <v>3151</v>
      </c>
      <c r="E1035" s="32"/>
      <c r="F1035" s="42"/>
      <c r="G1035" s="42"/>
      <c r="H1035" s="46"/>
      <c r="I1035" s="42"/>
      <c r="J1035" s="42"/>
      <c r="K1035" s="46"/>
      <c r="L1035" s="32" t="s">
        <v>8091</v>
      </c>
      <c r="M1035" s="41">
        <v>25.68</v>
      </c>
      <c r="N1035" s="32">
        <v>11</v>
      </c>
      <c r="O1035" s="28" t="s">
        <v>3152</v>
      </c>
      <c r="P1035" s="32" t="s">
        <v>3155</v>
      </c>
      <c r="Q1035" s="37" t="s">
        <v>5739</v>
      </c>
      <c r="R1035" s="28">
        <v>4</v>
      </c>
      <c r="S1035" s="35"/>
      <c r="T1035" s="36" t="s">
        <v>8135</v>
      </c>
    </row>
    <row r="1036" spans="1:20" s="14" customFormat="1" ht="12" x14ac:dyDescent="0.2">
      <c r="A1036" s="28">
        <v>1031</v>
      </c>
      <c r="B1036" s="28" t="s">
        <v>3151</v>
      </c>
      <c r="C1036" s="28" t="s">
        <v>3151</v>
      </c>
      <c r="D1036" s="40" t="s">
        <v>3151</v>
      </c>
      <c r="E1036" s="32"/>
      <c r="F1036" s="42"/>
      <c r="G1036" s="42"/>
      <c r="H1036" s="46"/>
      <c r="I1036" s="42"/>
      <c r="J1036" s="42"/>
      <c r="K1036" s="46"/>
      <c r="L1036" s="32" t="s">
        <v>8091</v>
      </c>
      <c r="M1036" s="41">
        <v>27.74</v>
      </c>
      <c r="N1036" s="32">
        <v>11</v>
      </c>
      <c r="O1036" s="28" t="s">
        <v>3152</v>
      </c>
      <c r="P1036" s="32" t="s">
        <v>3155</v>
      </c>
      <c r="Q1036" s="37" t="s">
        <v>5739</v>
      </c>
      <c r="R1036" s="28">
        <v>4</v>
      </c>
      <c r="S1036" s="35"/>
      <c r="T1036" s="36" t="s">
        <v>8135</v>
      </c>
    </row>
    <row r="1037" spans="1:20" s="14" customFormat="1" ht="12" x14ac:dyDescent="0.2">
      <c r="A1037" s="28">
        <v>1032</v>
      </c>
      <c r="B1037" s="28" t="s">
        <v>3151</v>
      </c>
      <c r="C1037" s="28" t="s">
        <v>3151</v>
      </c>
      <c r="D1037" s="40" t="s">
        <v>3151</v>
      </c>
      <c r="E1037" s="32"/>
      <c r="F1037" s="42"/>
      <c r="G1037" s="42"/>
      <c r="H1037" s="46"/>
      <c r="I1037" s="42"/>
      <c r="J1037" s="42"/>
      <c r="K1037" s="46"/>
      <c r="L1037" s="32" t="s">
        <v>8091</v>
      </c>
      <c r="M1037" s="41">
        <v>32.74</v>
      </c>
      <c r="N1037" s="32">
        <v>11</v>
      </c>
      <c r="O1037" s="28" t="s">
        <v>3152</v>
      </c>
      <c r="P1037" s="32" t="s">
        <v>3155</v>
      </c>
      <c r="Q1037" s="37" t="s">
        <v>5739</v>
      </c>
      <c r="R1037" s="28">
        <v>4</v>
      </c>
      <c r="S1037" s="35"/>
      <c r="T1037" s="36" t="s">
        <v>8135</v>
      </c>
    </row>
    <row r="1038" spans="1:20" s="14" customFormat="1" ht="12" x14ac:dyDescent="0.2">
      <c r="A1038" s="28">
        <v>1033</v>
      </c>
      <c r="B1038" s="28" t="s">
        <v>3151</v>
      </c>
      <c r="C1038" s="28" t="s">
        <v>3151</v>
      </c>
      <c r="D1038" s="40" t="s">
        <v>3151</v>
      </c>
      <c r="E1038" s="32"/>
      <c r="F1038" s="42"/>
      <c r="G1038" s="42"/>
      <c r="H1038" s="46"/>
      <c r="I1038" s="42"/>
      <c r="J1038" s="42"/>
      <c r="K1038" s="46"/>
      <c r="L1038" s="32" t="s">
        <v>8091</v>
      </c>
      <c r="M1038" s="41">
        <v>22.18</v>
      </c>
      <c r="N1038" s="32">
        <v>11</v>
      </c>
      <c r="O1038" s="28" t="s">
        <v>3152</v>
      </c>
      <c r="P1038" s="32" t="s">
        <v>3155</v>
      </c>
      <c r="Q1038" s="37" t="s">
        <v>5739</v>
      </c>
      <c r="R1038" s="28">
        <v>4</v>
      </c>
      <c r="S1038" s="35"/>
      <c r="T1038" s="36" t="s">
        <v>8135</v>
      </c>
    </row>
    <row r="1039" spans="1:20" s="14" customFormat="1" ht="12" x14ac:dyDescent="0.2">
      <c r="A1039" s="28">
        <v>1034</v>
      </c>
      <c r="B1039" s="28" t="s">
        <v>3151</v>
      </c>
      <c r="C1039" s="28" t="s">
        <v>3151</v>
      </c>
      <c r="D1039" s="40" t="s">
        <v>3151</v>
      </c>
      <c r="E1039" s="32"/>
      <c r="F1039" s="42"/>
      <c r="G1039" s="42"/>
      <c r="H1039" s="46"/>
      <c r="I1039" s="42"/>
      <c r="J1039" s="42"/>
      <c r="K1039" s="46"/>
      <c r="L1039" s="32" t="s">
        <v>8091</v>
      </c>
      <c r="M1039" s="41">
        <v>27.24</v>
      </c>
      <c r="N1039" s="32">
        <v>11</v>
      </c>
      <c r="O1039" s="28" t="s">
        <v>3152</v>
      </c>
      <c r="P1039" s="32" t="s">
        <v>3155</v>
      </c>
      <c r="Q1039" s="37" t="s">
        <v>5739</v>
      </c>
      <c r="R1039" s="28">
        <v>4</v>
      </c>
      <c r="S1039" s="35"/>
      <c r="T1039" s="36" t="s">
        <v>8135</v>
      </c>
    </row>
    <row r="1040" spans="1:20" s="14" customFormat="1" ht="12" x14ac:dyDescent="0.2">
      <c r="A1040" s="28">
        <v>1035</v>
      </c>
      <c r="B1040" s="28" t="s">
        <v>3151</v>
      </c>
      <c r="C1040" s="28" t="s">
        <v>3151</v>
      </c>
      <c r="D1040" s="40" t="s">
        <v>3151</v>
      </c>
      <c r="E1040" s="32"/>
      <c r="F1040" s="42"/>
      <c r="G1040" s="42"/>
      <c r="H1040" s="46"/>
      <c r="I1040" s="42"/>
      <c r="J1040" s="42"/>
      <c r="K1040" s="46"/>
      <c r="L1040" s="32" t="s">
        <v>8091</v>
      </c>
      <c r="M1040" s="41">
        <v>32.65</v>
      </c>
      <c r="N1040" s="32">
        <v>11</v>
      </c>
      <c r="O1040" s="28" t="s">
        <v>3152</v>
      </c>
      <c r="P1040" s="32" t="s">
        <v>3155</v>
      </c>
      <c r="Q1040" s="37" t="s">
        <v>5739</v>
      </c>
      <c r="R1040" s="28">
        <v>4</v>
      </c>
      <c r="S1040" s="35"/>
      <c r="T1040" s="36" t="s">
        <v>8135</v>
      </c>
    </row>
    <row r="1041" spans="1:20" s="14" customFormat="1" ht="12" x14ac:dyDescent="0.2">
      <c r="A1041" s="28">
        <v>1036</v>
      </c>
      <c r="B1041" s="28" t="s">
        <v>3151</v>
      </c>
      <c r="C1041" s="28" t="s">
        <v>3151</v>
      </c>
      <c r="D1041" s="40" t="s">
        <v>3151</v>
      </c>
      <c r="E1041" s="32"/>
      <c r="F1041" s="42"/>
      <c r="G1041" s="42"/>
      <c r="H1041" s="46"/>
      <c r="I1041" s="42"/>
      <c r="J1041" s="42"/>
      <c r="K1041" s="46"/>
      <c r="L1041" s="32" t="s">
        <v>8091</v>
      </c>
      <c r="M1041" s="41">
        <v>27.05</v>
      </c>
      <c r="N1041" s="32">
        <v>11</v>
      </c>
      <c r="O1041" s="28" t="s">
        <v>3152</v>
      </c>
      <c r="P1041" s="32" t="s">
        <v>3155</v>
      </c>
      <c r="Q1041" s="37" t="s">
        <v>5739</v>
      </c>
      <c r="R1041" s="28">
        <v>4</v>
      </c>
      <c r="S1041" s="35"/>
      <c r="T1041" s="36" t="s">
        <v>8135</v>
      </c>
    </row>
    <row r="1042" spans="1:20" s="14" customFormat="1" ht="12" x14ac:dyDescent="0.2">
      <c r="A1042" s="28">
        <v>1037</v>
      </c>
      <c r="B1042" s="28" t="s">
        <v>3151</v>
      </c>
      <c r="C1042" s="28" t="s">
        <v>3151</v>
      </c>
      <c r="D1042" s="40" t="s">
        <v>3151</v>
      </c>
      <c r="E1042" s="32"/>
      <c r="F1042" s="42"/>
      <c r="G1042" s="42"/>
      <c r="H1042" s="46"/>
      <c r="I1042" s="42"/>
      <c r="J1042" s="42"/>
      <c r="K1042" s="46"/>
      <c r="L1042" s="32" t="s">
        <v>8091</v>
      </c>
      <c r="M1042" s="41">
        <v>20.66</v>
      </c>
      <c r="N1042" s="32">
        <v>11</v>
      </c>
      <c r="O1042" s="28" t="s">
        <v>3152</v>
      </c>
      <c r="P1042" s="32" t="s">
        <v>3155</v>
      </c>
      <c r="Q1042" s="37" t="s">
        <v>5739</v>
      </c>
      <c r="R1042" s="28">
        <v>4</v>
      </c>
      <c r="S1042" s="35"/>
      <c r="T1042" s="36" t="s">
        <v>8135</v>
      </c>
    </row>
    <row r="1043" spans="1:20" s="14" customFormat="1" ht="12" x14ac:dyDescent="0.2">
      <c r="A1043" s="28">
        <v>1038</v>
      </c>
      <c r="B1043" s="28" t="s">
        <v>3151</v>
      </c>
      <c r="C1043" s="28" t="s">
        <v>3151</v>
      </c>
      <c r="D1043" s="40" t="s">
        <v>3151</v>
      </c>
      <c r="E1043" s="32"/>
      <c r="F1043" s="42"/>
      <c r="G1043" s="42"/>
      <c r="H1043" s="46"/>
      <c r="I1043" s="42"/>
      <c r="J1043" s="42"/>
      <c r="K1043" s="46"/>
      <c r="L1043" s="32" t="s">
        <v>8091</v>
      </c>
      <c r="M1043" s="41">
        <v>23.08</v>
      </c>
      <c r="N1043" s="32">
        <v>11</v>
      </c>
      <c r="O1043" s="28" t="s">
        <v>3152</v>
      </c>
      <c r="P1043" s="32" t="s">
        <v>3155</v>
      </c>
      <c r="Q1043" s="37" t="s">
        <v>5739</v>
      </c>
      <c r="R1043" s="28">
        <v>4</v>
      </c>
      <c r="S1043" s="35"/>
      <c r="T1043" s="36" t="s">
        <v>8135</v>
      </c>
    </row>
    <row r="1044" spans="1:20" s="14" customFormat="1" ht="12" x14ac:dyDescent="0.2">
      <c r="A1044" s="28">
        <v>1039</v>
      </c>
      <c r="B1044" s="28" t="s">
        <v>3151</v>
      </c>
      <c r="C1044" s="28" t="s">
        <v>3151</v>
      </c>
      <c r="D1044" s="40" t="s">
        <v>3151</v>
      </c>
      <c r="E1044" s="32"/>
      <c r="F1044" s="42"/>
      <c r="G1044" s="42"/>
      <c r="H1044" s="46"/>
      <c r="I1044" s="42"/>
      <c r="J1044" s="42"/>
      <c r="K1044" s="46"/>
      <c r="L1044" s="32" t="s">
        <v>8091</v>
      </c>
      <c r="M1044" s="41">
        <v>76.14</v>
      </c>
      <c r="N1044" s="32">
        <v>11</v>
      </c>
      <c r="O1044" s="28" t="s">
        <v>3152</v>
      </c>
      <c r="P1044" s="32" t="s">
        <v>3155</v>
      </c>
      <c r="Q1044" s="37" t="s">
        <v>5739</v>
      </c>
      <c r="R1044" s="28">
        <v>4</v>
      </c>
      <c r="S1044" s="35"/>
      <c r="T1044" s="36" t="s">
        <v>8135</v>
      </c>
    </row>
    <row r="1045" spans="1:20" s="14" customFormat="1" ht="12" x14ac:dyDescent="0.2">
      <c r="A1045" s="28">
        <v>1040</v>
      </c>
      <c r="B1045" s="28" t="s">
        <v>3151</v>
      </c>
      <c r="C1045" s="28" t="s">
        <v>3151</v>
      </c>
      <c r="D1045" s="40" t="s">
        <v>3151</v>
      </c>
      <c r="E1045" s="32"/>
      <c r="F1045" s="42"/>
      <c r="G1045" s="42"/>
      <c r="H1045" s="46"/>
      <c r="I1045" s="42"/>
      <c r="J1045" s="42"/>
      <c r="K1045" s="46"/>
      <c r="L1045" s="32" t="s">
        <v>8091</v>
      </c>
      <c r="M1045" s="41">
        <v>26.32</v>
      </c>
      <c r="N1045" s="32">
        <v>11</v>
      </c>
      <c r="O1045" s="28" t="s">
        <v>3152</v>
      </c>
      <c r="P1045" s="32" t="s">
        <v>3155</v>
      </c>
      <c r="Q1045" s="37" t="s">
        <v>5739</v>
      </c>
      <c r="R1045" s="28">
        <v>4</v>
      </c>
      <c r="S1045" s="35"/>
      <c r="T1045" s="36" t="s">
        <v>8135</v>
      </c>
    </row>
    <row r="1046" spans="1:20" s="14" customFormat="1" ht="12" x14ac:dyDescent="0.2">
      <c r="A1046" s="28">
        <v>1041</v>
      </c>
      <c r="B1046" s="28" t="s">
        <v>3151</v>
      </c>
      <c r="C1046" s="28" t="s">
        <v>3151</v>
      </c>
      <c r="D1046" s="40" t="s">
        <v>3151</v>
      </c>
      <c r="E1046" s="32"/>
      <c r="F1046" s="42"/>
      <c r="G1046" s="42"/>
      <c r="H1046" s="46"/>
      <c r="I1046" s="42"/>
      <c r="J1046" s="42"/>
      <c r="K1046" s="46"/>
      <c r="L1046" s="32" t="s">
        <v>8091</v>
      </c>
      <c r="M1046" s="41">
        <v>31</v>
      </c>
      <c r="N1046" s="32">
        <v>11</v>
      </c>
      <c r="O1046" s="28" t="s">
        <v>3152</v>
      </c>
      <c r="P1046" s="32" t="s">
        <v>3155</v>
      </c>
      <c r="Q1046" s="37" t="s">
        <v>5739</v>
      </c>
      <c r="R1046" s="28">
        <v>4</v>
      </c>
      <c r="S1046" s="35"/>
      <c r="T1046" s="36" t="s">
        <v>8135</v>
      </c>
    </row>
    <row r="1047" spans="1:20" s="14" customFormat="1" ht="12" x14ac:dyDescent="0.2">
      <c r="A1047" s="28">
        <v>1042</v>
      </c>
      <c r="B1047" s="28" t="s">
        <v>3151</v>
      </c>
      <c r="C1047" s="28" t="s">
        <v>3151</v>
      </c>
      <c r="D1047" s="40" t="s">
        <v>3151</v>
      </c>
      <c r="E1047" s="32"/>
      <c r="F1047" s="42"/>
      <c r="G1047" s="42"/>
      <c r="H1047" s="46"/>
      <c r="I1047" s="42"/>
      <c r="J1047" s="42"/>
      <c r="K1047" s="46"/>
      <c r="L1047" s="32" t="s">
        <v>8091</v>
      </c>
      <c r="M1047" s="41">
        <v>22.31</v>
      </c>
      <c r="N1047" s="32">
        <v>11</v>
      </c>
      <c r="O1047" s="28" t="s">
        <v>3152</v>
      </c>
      <c r="P1047" s="32" t="s">
        <v>3155</v>
      </c>
      <c r="Q1047" s="37" t="s">
        <v>5739</v>
      </c>
      <c r="R1047" s="28">
        <v>4</v>
      </c>
      <c r="S1047" s="35"/>
      <c r="T1047" s="36" t="s">
        <v>8135</v>
      </c>
    </row>
    <row r="1048" spans="1:20" s="14" customFormat="1" ht="12" x14ac:dyDescent="0.2">
      <c r="A1048" s="28">
        <v>1043</v>
      </c>
      <c r="B1048" s="28" t="s">
        <v>3151</v>
      </c>
      <c r="C1048" s="28" t="s">
        <v>3151</v>
      </c>
      <c r="D1048" s="40" t="s">
        <v>3151</v>
      </c>
      <c r="E1048" s="32"/>
      <c r="F1048" s="42"/>
      <c r="G1048" s="42"/>
      <c r="H1048" s="46"/>
      <c r="I1048" s="42"/>
      <c r="J1048" s="42"/>
      <c r="K1048" s="46"/>
      <c r="L1048" s="32" t="s">
        <v>8091</v>
      </c>
      <c r="M1048" s="41">
        <v>28.18</v>
      </c>
      <c r="N1048" s="32">
        <v>11</v>
      </c>
      <c r="O1048" s="28" t="s">
        <v>3152</v>
      </c>
      <c r="P1048" s="32" t="s">
        <v>3155</v>
      </c>
      <c r="Q1048" s="37" t="s">
        <v>5739</v>
      </c>
      <c r="R1048" s="28">
        <v>4</v>
      </c>
      <c r="S1048" s="35"/>
      <c r="T1048" s="36" t="s">
        <v>8135</v>
      </c>
    </row>
    <row r="1049" spans="1:20" s="14" customFormat="1" ht="12" x14ac:dyDescent="0.2">
      <c r="A1049" s="28">
        <v>1044</v>
      </c>
      <c r="B1049" s="28" t="s">
        <v>8132</v>
      </c>
      <c r="C1049" s="28" t="s">
        <v>8132</v>
      </c>
      <c r="D1049" s="29" t="s">
        <v>8136</v>
      </c>
      <c r="E1049" s="29"/>
      <c r="F1049" s="30"/>
      <c r="G1049" s="30"/>
      <c r="H1049" s="31"/>
      <c r="I1049" s="30"/>
      <c r="J1049" s="30"/>
      <c r="K1049" s="31"/>
      <c r="L1049" s="32" t="s">
        <v>8091</v>
      </c>
      <c r="M1049" s="33">
        <v>39.128794302574576</v>
      </c>
      <c r="N1049" s="32">
        <v>11</v>
      </c>
      <c r="O1049" s="32" t="s">
        <v>3152</v>
      </c>
      <c r="P1049" s="32" t="s">
        <v>3155</v>
      </c>
      <c r="Q1049" s="37" t="s">
        <v>5739</v>
      </c>
      <c r="R1049" s="28">
        <v>4</v>
      </c>
      <c r="S1049" s="35"/>
      <c r="T1049" s="36" t="s">
        <v>8137</v>
      </c>
    </row>
    <row r="1050" spans="1:20" s="14" customFormat="1" ht="12" x14ac:dyDescent="0.2">
      <c r="A1050" s="28">
        <v>1045</v>
      </c>
      <c r="B1050" s="28" t="s">
        <v>8132</v>
      </c>
      <c r="C1050" s="28" t="s">
        <v>8132</v>
      </c>
      <c r="D1050" s="29" t="s">
        <v>8132</v>
      </c>
      <c r="E1050" s="29"/>
      <c r="F1050" s="30"/>
      <c r="G1050" s="30"/>
      <c r="H1050" s="31"/>
      <c r="I1050" s="30"/>
      <c r="J1050" s="30"/>
      <c r="K1050" s="31"/>
      <c r="L1050" s="32" t="s">
        <v>8091</v>
      </c>
      <c r="M1050" s="33">
        <v>36.050354420327466</v>
      </c>
      <c r="N1050" s="32">
        <v>9</v>
      </c>
      <c r="O1050" s="32" t="s">
        <v>3152</v>
      </c>
      <c r="P1050" s="32" t="s">
        <v>3155</v>
      </c>
      <c r="Q1050" s="37" t="s">
        <v>5735</v>
      </c>
      <c r="R1050" s="28">
        <v>4</v>
      </c>
      <c r="S1050" s="35"/>
      <c r="T1050" s="36" t="s">
        <v>8137</v>
      </c>
    </row>
    <row r="1051" spans="1:20" s="14" customFormat="1" ht="12" x14ac:dyDescent="0.2">
      <c r="A1051" s="28">
        <v>1046</v>
      </c>
      <c r="B1051" s="28" t="s">
        <v>8132</v>
      </c>
      <c r="C1051" s="28" t="s">
        <v>8132</v>
      </c>
      <c r="D1051" s="29" t="s">
        <v>8132</v>
      </c>
      <c r="E1051" s="29"/>
      <c r="F1051" s="30"/>
      <c r="G1051" s="30"/>
      <c r="H1051" s="31"/>
      <c r="I1051" s="30"/>
      <c r="J1051" s="30"/>
      <c r="K1051" s="31"/>
      <c r="L1051" s="32" t="s">
        <v>8091</v>
      </c>
      <c r="M1051" s="33">
        <v>22.095629071416528</v>
      </c>
      <c r="N1051" s="32">
        <v>9</v>
      </c>
      <c r="O1051" s="32" t="s">
        <v>3152</v>
      </c>
      <c r="P1051" s="32" t="s">
        <v>3155</v>
      </c>
      <c r="Q1051" s="37" t="s">
        <v>5735</v>
      </c>
      <c r="R1051" s="28">
        <v>4</v>
      </c>
      <c r="S1051" s="35"/>
      <c r="T1051" s="36" t="s">
        <v>8137</v>
      </c>
    </row>
    <row r="1052" spans="1:20" s="14" customFormat="1" ht="12" x14ac:dyDescent="0.2">
      <c r="A1052" s="28">
        <v>1047</v>
      </c>
      <c r="B1052" s="28" t="s">
        <v>8132</v>
      </c>
      <c r="C1052" s="28" t="s">
        <v>8132</v>
      </c>
      <c r="D1052" s="29" t="s">
        <v>8132</v>
      </c>
      <c r="E1052" s="29"/>
      <c r="F1052" s="30"/>
      <c r="G1052" s="30"/>
      <c r="H1052" s="31"/>
      <c r="I1052" s="30"/>
      <c r="J1052" s="30"/>
      <c r="K1052" s="31"/>
      <c r="L1052" s="32" t="s">
        <v>8091</v>
      </c>
      <c r="M1052" s="33">
        <v>31.016344299399545</v>
      </c>
      <c r="N1052" s="32">
        <v>9</v>
      </c>
      <c r="O1052" s="32" t="s">
        <v>3152</v>
      </c>
      <c r="P1052" s="32" t="s">
        <v>3155</v>
      </c>
      <c r="Q1052" s="37" t="s">
        <v>5735</v>
      </c>
      <c r="R1052" s="28">
        <v>4</v>
      </c>
      <c r="S1052" s="35"/>
      <c r="T1052" s="36" t="s">
        <v>8137</v>
      </c>
    </row>
    <row r="1053" spans="1:20" s="14" customFormat="1" ht="12" x14ac:dyDescent="0.2">
      <c r="A1053" s="28">
        <v>1048</v>
      </c>
      <c r="B1053" s="28" t="s">
        <v>8132</v>
      </c>
      <c r="C1053" s="28" t="s">
        <v>8132</v>
      </c>
      <c r="D1053" s="29" t="s">
        <v>8132</v>
      </c>
      <c r="E1053" s="29"/>
      <c r="F1053" s="30"/>
      <c r="G1053" s="30"/>
      <c r="H1053" s="31"/>
      <c r="I1053" s="30"/>
      <c r="J1053" s="30"/>
      <c r="K1053" s="31"/>
      <c r="L1053" s="32" t="s">
        <v>8091</v>
      </c>
      <c r="M1053" s="33">
        <v>24.088936059708235</v>
      </c>
      <c r="N1053" s="32">
        <v>11</v>
      </c>
      <c r="O1053" s="32" t="s">
        <v>3152</v>
      </c>
      <c r="P1053" s="32" t="s">
        <v>3155</v>
      </c>
      <c r="Q1053" s="37" t="s">
        <v>5739</v>
      </c>
      <c r="R1053" s="28">
        <v>4</v>
      </c>
      <c r="S1053" s="35"/>
      <c r="T1053" s="36" t="s">
        <v>8137</v>
      </c>
    </row>
    <row r="1054" spans="1:20" s="14" customFormat="1" ht="12" x14ac:dyDescent="0.2">
      <c r="A1054" s="28">
        <v>1049</v>
      </c>
      <c r="B1054" s="28" t="s">
        <v>8132</v>
      </c>
      <c r="C1054" s="28" t="s">
        <v>8132</v>
      </c>
      <c r="D1054" s="29" t="s">
        <v>8132</v>
      </c>
      <c r="E1054" s="29"/>
      <c r="F1054" s="30"/>
      <c r="G1054" s="30"/>
      <c r="H1054" s="31"/>
      <c r="I1054" s="30"/>
      <c r="J1054" s="30"/>
      <c r="K1054" s="31"/>
      <c r="L1054" s="32" t="s">
        <v>8091</v>
      </c>
      <c r="M1054" s="33">
        <v>59.679807523579456</v>
      </c>
      <c r="N1054" s="32">
        <v>9</v>
      </c>
      <c r="O1054" s="32" t="s">
        <v>3152</v>
      </c>
      <c r="P1054" s="32" t="s">
        <v>3155</v>
      </c>
      <c r="Q1054" s="37" t="s">
        <v>5735</v>
      </c>
      <c r="R1054" s="28">
        <v>4</v>
      </c>
      <c r="S1054" s="35"/>
      <c r="T1054" s="36" t="s">
        <v>8137</v>
      </c>
    </row>
    <row r="1055" spans="1:20" s="14" customFormat="1" ht="12" x14ac:dyDescent="0.2">
      <c r="A1055" s="28">
        <v>1050</v>
      </c>
      <c r="B1055" s="28" t="s">
        <v>8132</v>
      </c>
      <c r="C1055" s="28" t="s">
        <v>8132</v>
      </c>
      <c r="D1055" s="29" t="s">
        <v>8132</v>
      </c>
      <c r="E1055" s="29"/>
      <c r="F1055" s="30"/>
      <c r="G1055" s="30"/>
      <c r="H1055" s="31"/>
      <c r="I1055" s="30"/>
      <c r="J1055" s="30"/>
      <c r="K1055" s="31"/>
      <c r="L1055" s="32" t="s">
        <v>8091</v>
      </c>
      <c r="M1055" s="33">
        <v>22.35665486363067</v>
      </c>
      <c r="N1055" s="32">
        <v>9</v>
      </c>
      <c r="O1055" s="32" t="s">
        <v>3152</v>
      </c>
      <c r="P1055" s="32" t="s">
        <v>3155</v>
      </c>
      <c r="Q1055" s="37" t="s">
        <v>5735</v>
      </c>
      <c r="R1055" s="28">
        <v>4</v>
      </c>
      <c r="S1055" s="35"/>
      <c r="T1055" s="36" t="s">
        <v>8137</v>
      </c>
    </row>
    <row r="1056" spans="1:20" s="14" customFormat="1" ht="12" x14ac:dyDescent="0.2">
      <c r="A1056" s="28">
        <v>1051</v>
      </c>
      <c r="B1056" s="28" t="s">
        <v>8132</v>
      </c>
      <c r="C1056" s="28" t="s">
        <v>8132</v>
      </c>
      <c r="D1056" s="29" t="s">
        <v>8132</v>
      </c>
      <c r="E1056" s="29"/>
      <c r="F1056" s="30"/>
      <c r="G1056" s="30"/>
      <c r="H1056" s="31"/>
      <c r="I1056" s="30"/>
      <c r="J1056" s="30"/>
      <c r="K1056" s="31"/>
      <c r="L1056" s="32" t="s">
        <v>8091</v>
      </c>
      <c r="M1056" s="33">
        <v>18.109765351078735</v>
      </c>
      <c r="N1056" s="32">
        <v>9</v>
      </c>
      <c r="O1056" s="32" t="s">
        <v>3152</v>
      </c>
      <c r="P1056" s="32" t="s">
        <v>3155</v>
      </c>
      <c r="Q1056" s="37" t="s">
        <v>5735</v>
      </c>
      <c r="R1056" s="28">
        <v>4</v>
      </c>
      <c r="S1056" s="35"/>
      <c r="T1056" s="36" t="s">
        <v>8137</v>
      </c>
    </row>
    <row r="1057" spans="1:20" s="14" customFormat="1" ht="12" x14ac:dyDescent="0.2">
      <c r="A1057" s="28">
        <v>1052</v>
      </c>
      <c r="B1057" s="28" t="s">
        <v>8132</v>
      </c>
      <c r="C1057" s="28" t="s">
        <v>8132</v>
      </c>
      <c r="D1057" s="29" t="s">
        <v>8132</v>
      </c>
      <c r="E1057" s="29"/>
      <c r="F1057" s="30"/>
      <c r="G1057" s="30"/>
      <c r="H1057" s="31"/>
      <c r="I1057" s="30"/>
      <c r="J1057" s="30"/>
      <c r="K1057" s="31"/>
      <c r="L1057" s="32" t="s">
        <v>8091</v>
      </c>
      <c r="M1057" s="33">
        <v>22.200603798507586</v>
      </c>
      <c r="N1057" s="32">
        <v>8</v>
      </c>
      <c r="O1057" s="32" t="s">
        <v>3152</v>
      </c>
      <c r="P1057" s="32" t="s">
        <v>3155</v>
      </c>
      <c r="Q1057" s="37" t="s">
        <v>5729</v>
      </c>
      <c r="R1057" s="28">
        <v>3</v>
      </c>
      <c r="S1057" s="35"/>
      <c r="T1057" s="36" t="s">
        <v>8137</v>
      </c>
    </row>
    <row r="1058" spans="1:20" s="14" customFormat="1" ht="12" x14ac:dyDescent="0.2">
      <c r="A1058" s="28">
        <v>1053</v>
      </c>
      <c r="B1058" s="28" t="s">
        <v>8132</v>
      </c>
      <c r="C1058" s="28" t="s">
        <v>8132</v>
      </c>
      <c r="D1058" s="29" t="s">
        <v>8132</v>
      </c>
      <c r="E1058" s="29"/>
      <c r="F1058" s="30"/>
      <c r="G1058" s="30"/>
      <c r="H1058" s="31"/>
      <c r="I1058" s="30"/>
      <c r="J1058" s="30"/>
      <c r="K1058" s="31"/>
      <c r="L1058" s="32" t="s">
        <v>8091</v>
      </c>
      <c r="M1058" s="33">
        <v>28.639672298241777</v>
      </c>
      <c r="N1058" s="32">
        <v>9</v>
      </c>
      <c r="O1058" s="32" t="s">
        <v>3152</v>
      </c>
      <c r="P1058" s="32" t="s">
        <v>3155</v>
      </c>
      <c r="Q1058" s="37" t="s">
        <v>5735</v>
      </c>
      <c r="R1058" s="28">
        <v>4</v>
      </c>
      <c r="S1058" s="35"/>
      <c r="T1058" s="36" t="s">
        <v>8137</v>
      </c>
    </row>
    <row r="1059" spans="1:20" s="14" customFormat="1" ht="12" x14ac:dyDescent="0.2">
      <c r="A1059" s="28">
        <v>1054</v>
      </c>
      <c r="B1059" s="28" t="s">
        <v>8132</v>
      </c>
      <c r="C1059" s="28" t="s">
        <v>8132</v>
      </c>
      <c r="D1059" s="29" t="s">
        <v>8132</v>
      </c>
      <c r="E1059" s="29"/>
      <c r="F1059" s="30"/>
      <c r="G1059" s="30"/>
      <c r="H1059" s="31"/>
      <c r="I1059" s="30"/>
      <c r="J1059" s="30"/>
      <c r="K1059" s="31"/>
      <c r="L1059" s="32" t="s">
        <v>8091</v>
      </c>
      <c r="M1059" s="33">
        <v>25.49854961038827</v>
      </c>
      <c r="N1059" s="32">
        <v>8</v>
      </c>
      <c r="O1059" s="32" t="s">
        <v>3152</v>
      </c>
      <c r="P1059" s="32" t="s">
        <v>3155</v>
      </c>
      <c r="Q1059" s="37" t="s">
        <v>5729</v>
      </c>
      <c r="R1059" s="28">
        <v>3</v>
      </c>
      <c r="S1059" s="35"/>
      <c r="T1059" s="36" t="s">
        <v>8137</v>
      </c>
    </row>
    <row r="1060" spans="1:20" s="14" customFormat="1" ht="12" x14ac:dyDescent="0.2">
      <c r="A1060" s="28">
        <v>1055</v>
      </c>
      <c r="B1060" s="28" t="s">
        <v>8132</v>
      </c>
      <c r="C1060" s="28" t="s">
        <v>8132</v>
      </c>
      <c r="D1060" s="29" t="s">
        <v>8132</v>
      </c>
      <c r="E1060" s="29"/>
      <c r="F1060" s="30"/>
      <c r="G1060" s="30"/>
      <c r="H1060" s="31"/>
      <c r="I1060" s="30"/>
      <c r="J1060" s="30"/>
      <c r="K1060" s="31"/>
      <c r="L1060" s="32" t="s">
        <v>8091</v>
      </c>
      <c r="M1060" s="33">
        <v>28.016480965842256</v>
      </c>
      <c r="N1060" s="32">
        <v>8</v>
      </c>
      <c r="O1060" s="32" t="s">
        <v>3152</v>
      </c>
      <c r="P1060" s="32" t="s">
        <v>3155</v>
      </c>
      <c r="Q1060" s="37" t="s">
        <v>5729</v>
      </c>
      <c r="R1060" s="28">
        <v>3</v>
      </c>
      <c r="S1060" s="35"/>
      <c r="T1060" s="36" t="s">
        <v>8137</v>
      </c>
    </row>
    <row r="1061" spans="1:20" s="14" customFormat="1" ht="12" x14ac:dyDescent="0.2">
      <c r="A1061" s="28">
        <v>1056</v>
      </c>
      <c r="B1061" s="28" t="s">
        <v>8132</v>
      </c>
      <c r="C1061" s="28" t="s">
        <v>8132</v>
      </c>
      <c r="D1061" s="29" t="s">
        <v>8132</v>
      </c>
      <c r="E1061" s="29"/>
      <c r="F1061" s="30"/>
      <c r="G1061" s="30"/>
      <c r="H1061" s="31"/>
      <c r="I1061" s="30"/>
      <c r="J1061" s="30"/>
      <c r="K1061" s="31"/>
      <c r="L1061" s="32" t="s">
        <v>8091</v>
      </c>
      <c r="M1061" s="33">
        <v>24.089725060659124</v>
      </c>
      <c r="N1061" s="32">
        <v>9</v>
      </c>
      <c r="O1061" s="32" t="s">
        <v>3152</v>
      </c>
      <c r="P1061" s="32" t="s">
        <v>3155</v>
      </c>
      <c r="Q1061" s="37" t="s">
        <v>5735</v>
      </c>
      <c r="R1061" s="28">
        <v>4</v>
      </c>
      <c r="S1061" s="35"/>
      <c r="T1061" s="36" t="s">
        <v>8137</v>
      </c>
    </row>
    <row r="1062" spans="1:20" s="14" customFormat="1" ht="12" x14ac:dyDescent="0.2">
      <c r="A1062" s="28">
        <v>1057</v>
      </c>
      <c r="B1062" s="28" t="s">
        <v>8132</v>
      </c>
      <c r="C1062" s="28" t="s">
        <v>8132</v>
      </c>
      <c r="D1062" s="29" t="s">
        <v>8132</v>
      </c>
      <c r="E1062" s="29"/>
      <c r="F1062" s="30"/>
      <c r="G1062" s="30"/>
      <c r="H1062" s="31"/>
      <c r="I1062" s="30"/>
      <c r="J1062" s="30"/>
      <c r="K1062" s="31"/>
      <c r="L1062" s="32" t="s">
        <v>8091</v>
      </c>
      <c r="M1062" s="33">
        <v>21.923131073431477</v>
      </c>
      <c r="N1062" s="32">
        <v>8</v>
      </c>
      <c r="O1062" s="32" t="s">
        <v>3152</v>
      </c>
      <c r="P1062" s="32" t="s">
        <v>3155</v>
      </c>
      <c r="Q1062" s="37" t="s">
        <v>5729</v>
      </c>
      <c r="R1062" s="28">
        <v>3</v>
      </c>
      <c r="S1062" s="35"/>
      <c r="T1062" s="36" t="s">
        <v>8137</v>
      </c>
    </row>
    <row r="1063" spans="1:20" s="14" customFormat="1" ht="12" x14ac:dyDescent="0.2">
      <c r="A1063" s="28">
        <v>1058</v>
      </c>
      <c r="B1063" s="28" t="s">
        <v>8132</v>
      </c>
      <c r="C1063" s="28" t="s">
        <v>8132</v>
      </c>
      <c r="D1063" s="29" t="s">
        <v>8138</v>
      </c>
      <c r="E1063" s="29"/>
      <c r="F1063" s="30"/>
      <c r="G1063" s="30"/>
      <c r="H1063" s="31"/>
      <c r="I1063" s="30"/>
      <c r="J1063" s="30"/>
      <c r="K1063" s="31"/>
      <c r="L1063" s="32" t="s">
        <v>15</v>
      </c>
      <c r="M1063" s="33">
        <v>127.31647700927944</v>
      </c>
      <c r="N1063" s="32">
        <v>19</v>
      </c>
      <c r="O1063" s="32" t="s">
        <v>3152</v>
      </c>
      <c r="P1063" s="32" t="s">
        <v>3154</v>
      </c>
      <c r="Q1063" s="37" t="s">
        <v>8113</v>
      </c>
      <c r="R1063" s="28">
        <v>1</v>
      </c>
      <c r="S1063" s="35"/>
      <c r="T1063" s="36" t="s">
        <v>8137</v>
      </c>
    </row>
    <row r="1064" spans="1:20" s="14" customFormat="1" ht="12" x14ac:dyDescent="0.2">
      <c r="A1064" s="28">
        <v>1059</v>
      </c>
      <c r="B1064" s="28" t="s">
        <v>8132</v>
      </c>
      <c r="C1064" s="28" t="s">
        <v>8132</v>
      </c>
      <c r="D1064" s="29" t="s">
        <v>8138</v>
      </c>
      <c r="E1064" s="29"/>
      <c r="F1064" s="30"/>
      <c r="G1064" s="30"/>
      <c r="H1064" s="31"/>
      <c r="I1064" s="30"/>
      <c r="J1064" s="30"/>
      <c r="K1064" s="31"/>
      <c r="L1064" s="32" t="s">
        <v>15</v>
      </c>
      <c r="M1064" s="33">
        <v>59.789690283561136</v>
      </c>
      <c r="N1064" s="32">
        <v>19</v>
      </c>
      <c r="O1064" s="32" t="s">
        <v>3152</v>
      </c>
      <c r="P1064" s="32" t="s">
        <v>3154</v>
      </c>
      <c r="Q1064" s="37" t="s">
        <v>8113</v>
      </c>
      <c r="R1064" s="28">
        <v>1</v>
      </c>
      <c r="S1064" s="35"/>
      <c r="T1064" s="36" t="s">
        <v>8137</v>
      </c>
    </row>
    <row r="1065" spans="1:20" s="14" customFormat="1" ht="12" x14ac:dyDescent="0.2">
      <c r="A1065" s="28">
        <v>1060</v>
      </c>
      <c r="B1065" s="28" t="s">
        <v>8132</v>
      </c>
      <c r="C1065" s="28" t="s">
        <v>8132</v>
      </c>
      <c r="D1065" s="29" t="s">
        <v>8136</v>
      </c>
      <c r="E1065" s="29"/>
      <c r="F1065" s="30"/>
      <c r="G1065" s="30"/>
      <c r="H1065" s="31"/>
      <c r="I1065" s="30"/>
      <c r="J1065" s="30"/>
      <c r="K1065" s="31"/>
      <c r="L1065" s="32" t="s">
        <v>8091</v>
      </c>
      <c r="M1065" s="33">
        <v>28.639036661329992</v>
      </c>
      <c r="N1065" s="32">
        <v>9</v>
      </c>
      <c r="O1065" s="32" t="s">
        <v>3152</v>
      </c>
      <c r="P1065" s="32" t="s">
        <v>3155</v>
      </c>
      <c r="Q1065" s="37" t="s">
        <v>5735</v>
      </c>
      <c r="R1065" s="28">
        <v>4</v>
      </c>
      <c r="S1065" s="35"/>
      <c r="T1065" s="36" t="s">
        <v>8137</v>
      </c>
    </row>
    <row r="1066" spans="1:20" s="14" customFormat="1" ht="12" x14ac:dyDescent="0.2">
      <c r="A1066" s="28">
        <v>1061</v>
      </c>
      <c r="B1066" s="28" t="s">
        <v>8132</v>
      </c>
      <c r="C1066" s="28" t="s">
        <v>8132</v>
      </c>
      <c r="D1066" s="29" t="s">
        <v>8136</v>
      </c>
      <c r="E1066" s="29"/>
      <c r="F1066" s="30"/>
      <c r="G1066" s="30"/>
      <c r="H1066" s="31"/>
      <c r="I1066" s="30"/>
      <c r="J1066" s="30"/>
      <c r="K1066" s="31"/>
      <c r="L1066" s="32" t="s">
        <v>8091</v>
      </c>
      <c r="M1066" s="33">
        <v>32.879041465522995</v>
      </c>
      <c r="N1066" s="32">
        <v>9</v>
      </c>
      <c r="O1066" s="32" t="s">
        <v>3152</v>
      </c>
      <c r="P1066" s="32" t="s">
        <v>3155</v>
      </c>
      <c r="Q1066" s="37" t="s">
        <v>5735</v>
      </c>
      <c r="R1066" s="28">
        <v>4</v>
      </c>
      <c r="S1066" s="35"/>
      <c r="T1066" s="36" t="s">
        <v>8137</v>
      </c>
    </row>
    <row r="1067" spans="1:20" s="14" customFormat="1" ht="12" x14ac:dyDescent="0.2">
      <c r="A1067" s="28">
        <v>1062</v>
      </c>
      <c r="B1067" s="28" t="s">
        <v>8132</v>
      </c>
      <c r="C1067" s="28" t="s">
        <v>8132</v>
      </c>
      <c r="D1067" s="29" t="s">
        <v>8136</v>
      </c>
      <c r="E1067" s="29"/>
      <c r="F1067" s="30"/>
      <c r="G1067" s="30"/>
      <c r="H1067" s="31"/>
      <c r="I1067" s="30"/>
      <c r="J1067" s="30"/>
      <c r="K1067" s="31"/>
      <c r="L1067" s="32" t="s">
        <v>8091</v>
      </c>
      <c r="M1067" s="33">
        <v>32.268923764853319</v>
      </c>
      <c r="N1067" s="32">
        <v>9</v>
      </c>
      <c r="O1067" s="32" t="s">
        <v>3152</v>
      </c>
      <c r="P1067" s="32" t="s">
        <v>3155</v>
      </c>
      <c r="Q1067" s="37" t="s">
        <v>5735</v>
      </c>
      <c r="R1067" s="28">
        <v>4</v>
      </c>
      <c r="S1067" s="35"/>
      <c r="T1067" s="36" t="s">
        <v>8137</v>
      </c>
    </row>
    <row r="1068" spans="1:20" s="14" customFormat="1" ht="12" x14ac:dyDescent="0.2">
      <c r="A1068" s="28">
        <v>1063</v>
      </c>
      <c r="B1068" s="28" t="s">
        <v>8132</v>
      </c>
      <c r="C1068" s="28" t="s">
        <v>8132</v>
      </c>
      <c r="D1068" s="29" t="s">
        <v>8136</v>
      </c>
      <c r="E1068" s="29"/>
      <c r="F1068" s="30"/>
      <c r="G1068" s="30"/>
      <c r="H1068" s="31"/>
      <c r="I1068" s="30"/>
      <c r="J1068" s="30"/>
      <c r="K1068" s="31"/>
      <c r="L1068" s="32" t="s">
        <v>8091</v>
      </c>
      <c r="M1068" s="33">
        <v>22.367411616162308</v>
      </c>
      <c r="N1068" s="32">
        <v>11</v>
      </c>
      <c r="O1068" s="32" t="s">
        <v>3152</v>
      </c>
      <c r="P1068" s="32" t="s">
        <v>3155</v>
      </c>
      <c r="Q1068" s="37" t="s">
        <v>5739</v>
      </c>
      <c r="R1068" s="28">
        <v>4</v>
      </c>
      <c r="S1068" s="35"/>
      <c r="T1068" s="36" t="s">
        <v>8137</v>
      </c>
    </row>
    <row r="1069" spans="1:20" s="14" customFormat="1" ht="12" x14ac:dyDescent="0.2">
      <c r="A1069" s="28">
        <v>1064</v>
      </c>
      <c r="B1069" s="28" t="s">
        <v>8132</v>
      </c>
      <c r="C1069" s="28" t="s">
        <v>8132</v>
      </c>
      <c r="D1069" s="29" t="s">
        <v>8136</v>
      </c>
      <c r="E1069" s="29"/>
      <c r="F1069" s="30"/>
      <c r="G1069" s="30"/>
      <c r="H1069" s="31"/>
      <c r="I1069" s="30"/>
      <c r="J1069" s="30"/>
      <c r="K1069" s="31"/>
      <c r="L1069" s="32" t="s">
        <v>8091</v>
      </c>
      <c r="M1069" s="33">
        <v>26.47842904049503</v>
      </c>
      <c r="N1069" s="32">
        <v>9</v>
      </c>
      <c r="O1069" s="32" t="s">
        <v>3152</v>
      </c>
      <c r="P1069" s="32" t="s">
        <v>3155</v>
      </c>
      <c r="Q1069" s="37" t="s">
        <v>5735</v>
      </c>
      <c r="R1069" s="28">
        <v>4</v>
      </c>
      <c r="S1069" s="35"/>
      <c r="T1069" s="36" t="s">
        <v>8137</v>
      </c>
    </row>
    <row r="1070" spans="1:20" s="14" customFormat="1" ht="12" x14ac:dyDescent="0.2">
      <c r="A1070" s="28">
        <v>1065</v>
      </c>
      <c r="B1070" s="28" t="s">
        <v>8132</v>
      </c>
      <c r="C1070" s="28" t="s">
        <v>8132</v>
      </c>
      <c r="D1070" s="29" t="s">
        <v>8138</v>
      </c>
      <c r="E1070" s="29"/>
      <c r="F1070" s="30"/>
      <c r="G1070" s="30"/>
      <c r="H1070" s="31"/>
      <c r="I1070" s="30"/>
      <c r="J1070" s="30"/>
      <c r="K1070" s="31"/>
      <c r="L1070" s="32" t="s">
        <v>8091</v>
      </c>
      <c r="M1070" s="33">
        <v>36.681975283959908</v>
      </c>
      <c r="N1070" s="32">
        <v>9</v>
      </c>
      <c r="O1070" s="32" t="s">
        <v>3152</v>
      </c>
      <c r="P1070" s="32" t="s">
        <v>3155</v>
      </c>
      <c r="Q1070" s="37" t="s">
        <v>5735</v>
      </c>
      <c r="R1070" s="28">
        <v>4</v>
      </c>
      <c r="S1070" s="35"/>
      <c r="T1070" s="36" t="s">
        <v>8137</v>
      </c>
    </row>
    <row r="1071" spans="1:20" s="14" customFormat="1" ht="12" x14ac:dyDescent="0.2">
      <c r="A1071" s="28">
        <v>1066</v>
      </c>
      <c r="B1071" s="28" t="s">
        <v>8132</v>
      </c>
      <c r="C1071" s="28" t="s">
        <v>8132</v>
      </c>
      <c r="D1071" s="29" t="s">
        <v>8138</v>
      </c>
      <c r="E1071" s="29"/>
      <c r="F1071" s="30"/>
      <c r="G1071" s="30"/>
      <c r="H1071" s="31"/>
      <c r="I1071" s="30"/>
      <c r="J1071" s="30"/>
      <c r="K1071" s="31"/>
      <c r="L1071" s="32" t="s">
        <v>8091</v>
      </c>
      <c r="M1071" s="33">
        <v>28.556974027275679</v>
      </c>
      <c r="N1071" s="32">
        <v>9</v>
      </c>
      <c r="O1071" s="32" t="s">
        <v>3152</v>
      </c>
      <c r="P1071" s="32" t="s">
        <v>3155</v>
      </c>
      <c r="Q1071" s="37" t="s">
        <v>5735</v>
      </c>
      <c r="R1071" s="28">
        <v>4</v>
      </c>
      <c r="S1071" s="35"/>
      <c r="T1071" s="36" t="s">
        <v>8137</v>
      </c>
    </row>
    <row r="1072" spans="1:20" s="14" customFormat="1" ht="12" x14ac:dyDescent="0.2">
      <c r="A1072" s="28">
        <v>1067</v>
      </c>
      <c r="B1072" s="28" t="s">
        <v>8132</v>
      </c>
      <c r="C1072" s="28" t="s">
        <v>8132</v>
      </c>
      <c r="D1072" s="29" t="s">
        <v>8138</v>
      </c>
      <c r="E1072" s="29"/>
      <c r="F1072" s="30"/>
      <c r="G1072" s="30"/>
      <c r="H1072" s="31"/>
      <c r="I1072" s="30"/>
      <c r="J1072" s="30"/>
      <c r="K1072" s="31"/>
      <c r="L1072" s="32" t="s">
        <v>8091</v>
      </c>
      <c r="M1072" s="33">
        <v>34.635669370413666</v>
      </c>
      <c r="N1072" s="32">
        <v>9</v>
      </c>
      <c r="O1072" s="32" t="s">
        <v>3152</v>
      </c>
      <c r="P1072" s="32" t="s">
        <v>3155</v>
      </c>
      <c r="Q1072" s="37" t="s">
        <v>5735</v>
      </c>
      <c r="R1072" s="28">
        <v>4</v>
      </c>
      <c r="S1072" s="35"/>
      <c r="T1072" s="36" t="s">
        <v>8137</v>
      </c>
    </row>
    <row r="1073" spans="1:20" s="14" customFormat="1" ht="12" x14ac:dyDescent="0.2">
      <c r="A1073" s="28">
        <v>1068</v>
      </c>
      <c r="B1073" s="28" t="s">
        <v>8132</v>
      </c>
      <c r="C1073" s="28" t="s">
        <v>8132</v>
      </c>
      <c r="D1073" s="29" t="s">
        <v>8138</v>
      </c>
      <c r="E1073" s="29"/>
      <c r="F1073" s="30"/>
      <c r="G1073" s="30"/>
      <c r="H1073" s="31"/>
      <c r="I1073" s="30"/>
      <c r="J1073" s="30"/>
      <c r="K1073" s="31"/>
      <c r="L1073" s="32" t="s">
        <v>8091</v>
      </c>
      <c r="M1073" s="33">
        <v>32.329931646517373</v>
      </c>
      <c r="N1073" s="32">
        <v>9</v>
      </c>
      <c r="O1073" s="32" t="s">
        <v>3152</v>
      </c>
      <c r="P1073" s="32" t="s">
        <v>3155</v>
      </c>
      <c r="Q1073" s="37" t="s">
        <v>5735</v>
      </c>
      <c r="R1073" s="28">
        <v>4</v>
      </c>
      <c r="S1073" s="35"/>
      <c r="T1073" s="36" t="s">
        <v>8137</v>
      </c>
    </row>
    <row r="1074" spans="1:20" s="14" customFormat="1" ht="12" x14ac:dyDescent="0.2">
      <c r="A1074" s="28">
        <v>1069</v>
      </c>
      <c r="B1074" s="28" t="s">
        <v>8132</v>
      </c>
      <c r="C1074" s="28" t="s">
        <v>8132</v>
      </c>
      <c r="D1074" s="29" t="s">
        <v>8138</v>
      </c>
      <c r="E1074" s="29"/>
      <c r="F1074" s="30"/>
      <c r="G1074" s="30"/>
      <c r="H1074" s="31"/>
      <c r="I1074" s="30"/>
      <c r="J1074" s="30"/>
      <c r="K1074" s="31"/>
      <c r="L1074" s="32" t="s">
        <v>8091</v>
      </c>
      <c r="M1074" s="33">
        <v>36.433294084115161</v>
      </c>
      <c r="N1074" s="32">
        <v>9</v>
      </c>
      <c r="O1074" s="32" t="s">
        <v>3152</v>
      </c>
      <c r="P1074" s="32" t="s">
        <v>3155</v>
      </c>
      <c r="Q1074" s="37" t="s">
        <v>5735</v>
      </c>
      <c r="R1074" s="28">
        <v>4</v>
      </c>
      <c r="S1074" s="35"/>
      <c r="T1074" s="36" t="s">
        <v>8137</v>
      </c>
    </row>
    <row r="1075" spans="1:20" s="14" customFormat="1" ht="12" x14ac:dyDescent="0.2">
      <c r="A1075" s="28">
        <v>1070</v>
      </c>
      <c r="B1075" s="28" t="s">
        <v>8132</v>
      </c>
      <c r="C1075" s="28" t="s">
        <v>8132</v>
      </c>
      <c r="D1075" s="29" t="s">
        <v>8138</v>
      </c>
      <c r="E1075" s="29"/>
      <c r="F1075" s="30"/>
      <c r="G1075" s="30"/>
      <c r="H1075" s="31"/>
      <c r="I1075" s="30"/>
      <c r="J1075" s="30"/>
      <c r="K1075" s="31"/>
      <c r="L1075" s="32" t="s">
        <v>8091</v>
      </c>
      <c r="M1075" s="33">
        <v>31.854957907075832</v>
      </c>
      <c r="N1075" s="32">
        <v>9</v>
      </c>
      <c r="O1075" s="32" t="s">
        <v>3152</v>
      </c>
      <c r="P1075" s="32" t="s">
        <v>3155</v>
      </c>
      <c r="Q1075" s="37" t="s">
        <v>5735</v>
      </c>
      <c r="R1075" s="28">
        <v>4</v>
      </c>
      <c r="S1075" s="35"/>
      <c r="T1075" s="36" t="s">
        <v>8137</v>
      </c>
    </row>
    <row r="1076" spans="1:20" s="14" customFormat="1" ht="12" x14ac:dyDescent="0.2">
      <c r="A1076" s="28">
        <v>1071</v>
      </c>
      <c r="B1076" s="28" t="s">
        <v>8132</v>
      </c>
      <c r="C1076" s="28" t="s">
        <v>8132</v>
      </c>
      <c r="D1076" s="29" t="s">
        <v>8138</v>
      </c>
      <c r="E1076" s="29"/>
      <c r="F1076" s="30"/>
      <c r="G1076" s="30"/>
      <c r="H1076" s="31"/>
      <c r="I1076" s="30"/>
      <c r="J1076" s="30"/>
      <c r="K1076" s="31"/>
      <c r="L1076" s="32" t="s">
        <v>8091</v>
      </c>
      <c r="M1076" s="33">
        <v>34.649796693126468</v>
      </c>
      <c r="N1076" s="32">
        <v>9</v>
      </c>
      <c r="O1076" s="32" t="s">
        <v>3152</v>
      </c>
      <c r="P1076" s="32" t="s">
        <v>3155</v>
      </c>
      <c r="Q1076" s="37" t="s">
        <v>5735</v>
      </c>
      <c r="R1076" s="28">
        <v>4</v>
      </c>
      <c r="S1076" s="35"/>
      <c r="T1076" s="36" t="s">
        <v>8137</v>
      </c>
    </row>
    <row r="1077" spans="1:20" s="14" customFormat="1" ht="12" x14ac:dyDescent="0.2">
      <c r="A1077" s="28">
        <v>1072</v>
      </c>
      <c r="B1077" s="28" t="s">
        <v>8132</v>
      </c>
      <c r="C1077" s="28" t="s">
        <v>8132</v>
      </c>
      <c r="D1077" s="29" t="s">
        <v>8138</v>
      </c>
      <c r="E1077" s="29"/>
      <c r="F1077" s="30"/>
      <c r="G1077" s="30"/>
      <c r="H1077" s="31"/>
      <c r="I1077" s="30"/>
      <c r="J1077" s="30"/>
      <c r="K1077" s="31"/>
      <c r="L1077" s="32" t="s">
        <v>8091</v>
      </c>
      <c r="M1077" s="33">
        <v>33.487769106003277</v>
      </c>
      <c r="N1077" s="32">
        <v>9</v>
      </c>
      <c r="O1077" s="32" t="s">
        <v>3152</v>
      </c>
      <c r="P1077" s="32" t="s">
        <v>3155</v>
      </c>
      <c r="Q1077" s="37" t="s">
        <v>5735</v>
      </c>
      <c r="R1077" s="28">
        <v>4</v>
      </c>
      <c r="S1077" s="35"/>
      <c r="T1077" s="36" t="s">
        <v>8137</v>
      </c>
    </row>
    <row r="1078" spans="1:20" s="14" customFormat="1" ht="12" x14ac:dyDescent="0.2">
      <c r="A1078" s="28">
        <v>1073</v>
      </c>
      <c r="B1078" s="28" t="s">
        <v>8132</v>
      </c>
      <c r="C1078" s="28" t="s">
        <v>8132</v>
      </c>
      <c r="D1078" s="29" t="s">
        <v>8138</v>
      </c>
      <c r="E1078" s="29"/>
      <c r="F1078" s="30"/>
      <c r="G1078" s="30"/>
      <c r="H1078" s="31"/>
      <c r="I1078" s="30"/>
      <c r="J1078" s="30"/>
      <c r="K1078" s="31"/>
      <c r="L1078" s="32" t="s">
        <v>8091</v>
      </c>
      <c r="M1078" s="33">
        <v>30.123618788882052</v>
      </c>
      <c r="N1078" s="32">
        <v>9</v>
      </c>
      <c r="O1078" s="32" t="s">
        <v>3152</v>
      </c>
      <c r="P1078" s="32" t="s">
        <v>3155</v>
      </c>
      <c r="Q1078" s="37" t="s">
        <v>5735</v>
      </c>
      <c r="R1078" s="28">
        <v>4</v>
      </c>
      <c r="S1078" s="35"/>
      <c r="T1078" s="36" t="s">
        <v>8137</v>
      </c>
    </row>
    <row r="1079" spans="1:20" s="14" customFormat="1" ht="12" x14ac:dyDescent="0.2">
      <c r="A1079" s="28">
        <v>1074</v>
      </c>
      <c r="B1079" s="28" t="s">
        <v>8132</v>
      </c>
      <c r="C1079" s="28" t="s">
        <v>8132</v>
      </c>
      <c r="D1079" s="29" t="s">
        <v>8138</v>
      </c>
      <c r="E1079" s="29"/>
      <c r="F1079" s="30"/>
      <c r="G1079" s="30"/>
      <c r="H1079" s="31"/>
      <c r="I1079" s="30"/>
      <c r="J1079" s="30"/>
      <c r="K1079" s="31"/>
      <c r="L1079" s="32" t="s">
        <v>8091</v>
      </c>
      <c r="M1079" s="33">
        <v>41.356478806909287</v>
      </c>
      <c r="N1079" s="32">
        <v>11</v>
      </c>
      <c r="O1079" s="32" t="s">
        <v>3152</v>
      </c>
      <c r="P1079" s="32" t="s">
        <v>3155</v>
      </c>
      <c r="Q1079" s="37" t="s">
        <v>5739</v>
      </c>
      <c r="R1079" s="28">
        <v>4</v>
      </c>
      <c r="S1079" s="35"/>
      <c r="T1079" s="36" t="s">
        <v>8137</v>
      </c>
    </row>
    <row r="1080" spans="1:20" s="14" customFormat="1" ht="12" x14ac:dyDescent="0.2">
      <c r="A1080" s="28">
        <v>1075</v>
      </c>
      <c r="B1080" s="28" t="s">
        <v>8132</v>
      </c>
      <c r="C1080" s="28" t="s">
        <v>8132</v>
      </c>
      <c r="D1080" s="29" t="s">
        <v>8138</v>
      </c>
      <c r="E1080" s="29"/>
      <c r="F1080" s="30"/>
      <c r="G1080" s="30"/>
      <c r="H1080" s="31"/>
      <c r="I1080" s="30"/>
      <c r="J1080" s="30"/>
      <c r="K1080" s="31"/>
      <c r="L1080" s="32" t="s">
        <v>8091</v>
      </c>
      <c r="M1080" s="33">
        <v>32.35176777808303</v>
      </c>
      <c r="N1080" s="32">
        <v>9</v>
      </c>
      <c r="O1080" s="32" t="s">
        <v>3152</v>
      </c>
      <c r="P1080" s="32" t="s">
        <v>3155</v>
      </c>
      <c r="Q1080" s="37" t="s">
        <v>5735</v>
      </c>
      <c r="R1080" s="28">
        <v>4</v>
      </c>
      <c r="S1080" s="35"/>
      <c r="T1080" s="36" t="s">
        <v>8137</v>
      </c>
    </row>
    <row r="1081" spans="1:20" s="14" customFormat="1" ht="12" x14ac:dyDescent="0.2">
      <c r="A1081" s="28">
        <v>1076</v>
      </c>
      <c r="B1081" s="28" t="s">
        <v>8132</v>
      </c>
      <c r="C1081" s="28" t="s">
        <v>8132</v>
      </c>
      <c r="D1081" s="29" t="s">
        <v>8138</v>
      </c>
      <c r="E1081" s="29"/>
      <c r="F1081" s="30"/>
      <c r="G1081" s="30"/>
      <c r="H1081" s="31"/>
      <c r="I1081" s="30"/>
      <c r="J1081" s="30"/>
      <c r="K1081" s="31"/>
      <c r="L1081" s="32" t="s">
        <v>8091</v>
      </c>
      <c r="M1081" s="33">
        <v>29.416768040956708</v>
      </c>
      <c r="N1081" s="32">
        <v>9</v>
      </c>
      <c r="O1081" s="32" t="s">
        <v>3152</v>
      </c>
      <c r="P1081" s="32" t="s">
        <v>3155</v>
      </c>
      <c r="Q1081" s="37" t="s">
        <v>5735</v>
      </c>
      <c r="R1081" s="28">
        <v>4</v>
      </c>
      <c r="S1081" s="35"/>
      <c r="T1081" s="36" t="s">
        <v>8137</v>
      </c>
    </row>
    <row r="1082" spans="1:20" s="14" customFormat="1" ht="12" x14ac:dyDescent="0.2">
      <c r="A1082" s="28">
        <v>1077</v>
      </c>
      <c r="B1082" s="28" t="s">
        <v>8132</v>
      </c>
      <c r="C1082" s="28" t="s">
        <v>8132</v>
      </c>
      <c r="D1082" s="29" t="s">
        <v>8138</v>
      </c>
      <c r="E1082" s="29"/>
      <c r="F1082" s="30"/>
      <c r="G1082" s="30"/>
      <c r="H1082" s="31"/>
      <c r="I1082" s="30"/>
      <c r="J1082" s="30"/>
      <c r="K1082" s="31"/>
      <c r="L1082" s="32" t="s">
        <v>8091</v>
      </c>
      <c r="M1082" s="33">
        <v>35.253805368746121</v>
      </c>
      <c r="N1082" s="32">
        <v>9</v>
      </c>
      <c r="O1082" s="32" t="s">
        <v>3152</v>
      </c>
      <c r="P1082" s="32" t="s">
        <v>3155</v>
      </c>
      <c r="Q1082" s="37" t="s">
        <v>5735</v>
      </c>
      <c r="R1082" s="28">
        <v>4</v>
      </c>
      <c r="S1082" s="35"/>
      <c r="T1082" s="36" t="s">
        <v>8137</v>
      </c>
    </row>
    <row r="1083" spans="1:20" s="14" customFormat="1" ht="12" x14ac:dyDescent="0.2">
      <c r="A1083" s="28">
        <v>1078</v>
      </c>
      <c r="B1083" s="28" t="s">
        <v>8132</v>
      </c>
      <c r="C1083" s="28" t="s">
        <v>8132</v>
      </c>
      <c r="D1083" s="29" t="s">
        <v>8138</v>
      </c>
      <c r="E1083" s="29"/>
      <c r="F1083" s="30"/>
      <c r="G1083" s="30"/>
      <c r="H1083" s="31"/>
      <c r="I1083" s="30"/>
      <c r="J1083" s="30"/>
      <c r="K1083" s="31"/>
      <c r="L1083" s="32" t="s">
        <v>8091</v>
      </c>
      <c r="M1083" s="33">
        <v>31.393538071121696</v>
      </c>
      <c r="N1083" s="32">
        <v>9</v>
      </c>
      <c r="O1083" s="32" t="s">
        <v>3152</v>
      </c>
      <c r="P1083" s="32" t="s">
        <v>3155</v>
      </c>
      <c r="Q1083" s="37" t="s">
        <v>5735</v>
      </c>
      <c r="R1083" s="28">
        <v>4</v>
      </c>
      <c r="S1083" s="35"/>
      <c r="T1083" s="36" t="s">
        <v>8137</v>
      </c>
    </row>
    <row r="1084" spans="1:20" s="14" customFormat="1" ht="12" x14ac:dyDescent="0.2">
      <c r="A1084" s="28">
        <v>1079</v>
      </c>
      <c r="B1084" s="28" t="s">
        <v>8132</v>
      </c>
      <c r="C1084" s="28" t="s">
        <v>8132</v>
      </c>
      <c r="D1084" s="29" t="s">
        <v>8138</v>
      </c>
      <c r="E1084" s="29"/>
      <c r="F1084" s="30"/>
      <c r="G1084" s="30"/>
      <c r="H1084" s="31"/>
      <c r="I1084" s="30"/>
      <c r="J1084" s="30"/>
      <c r="K1084" s="31"/>
      <c r="L1084" s="32" t="s">
        <v>8091</v>
      </c>
      <c r="M1084" s="33">
        <v>31.575098088283735</v>
      </c>
      <c r="N1084" s="32">
        <v>9</v>
      </c>
      <c r="O1084" s="32" t="s">
        <v>3152</v>
      </c>
      <c r="P1084" s="32" t="s">
        <v>3155</v>
      </c>
      <c r="Q1084" s="37" t="s">
        <v>5735</v>
      </c>
      <c r="R1084" s="28">
        <v>4</v>
      </c>
      <c r="S1084" s="35"/>
      <c r="T1084" s="36" t="s">
        <v>8137</v>
      </c>
    </row>
    <row r="1085" spans="1:20" s="14" customFormat="1" ht="12" x14ac:dyDescent="0.2">
      <c r="A1085" s="28">
        <v>1080</v>
      </c>
      <c r="B1085" s="28" t="s">
        <v>8132</v>
      </c>
      <c r="C1085" s="28" t="s">
        <v>8132</v>
      </c>
      <c r="D1085" s="29" t="s">
        <v>8138</v>
      </c>
      <c r="E1085" s="29"/>
      <c r="F1085" s="30"/>
      <c r="G1085" s="30"/>
      <c r="H1085" s="31"/>
      <c r="I1085" s="30"/>
      <c r="J1085" s="30"/>
      <c r="K1085" s="31"/>
      <c r="L1085" s="32" t="s">
        <v>8091</v>
      </c>
      <c r="M1085" s="33">
        <v>32.620230765180402</v>
      </c>
      <c r="N1085" s="32">
        <v>9</v>
      </c>
      <c r="O1085" s="32" t="s">
        <v>3152</v>
      </c>
      <c r="P1085" s="32" t="s">
        <v>3155</v>
      </c>
      <c r="Q1085" s="37" t="s">
        <v>5735</v>
      </c>
      <c r="R1085" s="28">
        <v>4</v>
      </c>
      <c r="S1085" s="35"/>
      <c r="T1085" s="36" t="s">
        <v>8137</v>
      </c>
    </row>
    <row r="1086" spans="1:20" s="14" customFormat="1" ht="12" x14ac:dyDescent="0.2">
      <c r="A1086" s="28">
        <v>1081</v>
      </c>
      <c r="B1086" s="28" t="s">
        <v>8132</v>
      </c>
      <c r="C1086" s="28" t="s">
        <v>8132</v>
      </c>
      <c r="D1086" s="29" t="s">
        <v>8138</v>
      </c>
      <c r="E1086" s="29"/>
      <c r="F1086" s="30"/>
      <c r="G1086" s="30"/>
      <c r="H1086" s="31"/>
      <c r="I1086" s="30"/>
      <c r="J1086" s="30"/>
      <c r="K1086" s="31"/>
      <c r="L1086" s="32" t="s">
        <v>8091</v>
      </c>
      <c r="M1086" s="33">
        <v>33.066719413447686</v>
      </c>
      <c r="N1086" s="32">
        <v>11</v>
      </c>
      <c r="O1086" s="32" t="s">
        <v>3152</v>
      </c>
      <c r="P1086" s="32" t="s">
        <v>3155</v>
      </c>
      <c r="Q1086" s="37" t="s">
        <v>5739</v>
      </c>
      <c r="R1086" s="28">
        <v>4</v>
      </c>
      <c r="S1086" s="35"/>
      <c r="T1086" s="36" t="s">
        <v>8137</v>
      </c>
    </row>
    <row r="1087" spans="1:20" s="14" customFormat="1" ht="12" x14ac:dyDescent="0.2">
      <c r="A1087" s="28">
        <v>1082</v>
      </c>
      <c r="B1087" s="28" t="s">
        <v>8132</v>
      </c>
      <c r="C1087" s="28" t="s">
        <v>8132</v>
      </c>
      <c r="D1087" s="29" t="s">
        <v>8138</v>
      </c>
      <c r="E1087" s="29"/>
      <c r="F1087" s="30"/>
      <c r="G1087" s="30"/>
      <c r="H1087" s="31"/>
      <c r="I1087" s="30"/>
      <c r="J1087" s="30"/>
      <c r="K1087" s="31"/>
      <c r="L1087" s="32" t="s">
        <v>8091</v>
      </c>
      <c r="M1087" s="33">
        <v>33.935179165390167</v>
      </c>
      <c r="N1087" s="32">
        <v>11</v>
      </c>
      <c r="O1087" s="32" t="s">
        <v>3152</v>
      </c>
      <c r="P1087" s="32" t="s">
        <v>3155</v>
      </c>
      <c r="Q1087" s="37" t="s">
        <v>5739</v>
      </c>
      <c r="R1087" s="28">
        <v>4</v>
      </c>
      <c r="S1087" s="35"/>
      <c r="T1087" s="36" t="s">
        <v>8137</v>
      </c>
    </row>
    <row r="1088" spans="1:20" s="14" customFormat="1" ht="12" x14ac:dyDescent="0.2">
      <c r="A1088" s="28">
        <v>1083</v>
      </c>
      <c r="B1088" s="28" t="s">
        <v>8132</v>
      </c>
      <c r="C1088" s="28" t="s">
        <v>8132</v>
      </c>
      <c r="D1088" s="29" t="s">
        <v>8138</v>
      </c>
      <c r="E1088" s="29"/>
      <c r="F1088" s="30"/>
      <c r="G1088" s="30"/>
      <c r="H1088" s="31"/>
      <c r="I1088" s="30"/>
      <c r="J1088" s="30"/>
      <c r="K1088" s="31"/>
      <c r="L1088" s="32" t="s">
        <v>8091</v>
      </c>
      <c r="M1088" s="33">
        <v>32.976709993787104</v>
      </c>
      <c r="N1088" s="32">
        <v>11</v>
      </c>
      <c r="O1088" s="32" t="s">
        <v>3152</v>
      </c>
      <c r="P1088" s="32" t="s">
        <v>3155</v>
      </c>
      <c r="Q1088" s="37" t="s">
        <v>5739</v>
      </c>
      <c r="R1088" s="28">
        <v>4</v>
      </c>
      <c r="S1088" s="35"/>
      <c r="T1088" s="36" t="s">
        <v>8137</v>
      </c>
    </row>
    <row r="1089" spans="1:20" s="14" customFormat="1" ht="12" x14ac:dyDescent="0.2">
      <c r="A1089" s="28">
        <v>1084</v>
      </c>
      <c r="B1089" s="28" t="s">
        <v>8132</v>
      </c>
      <c r="C1089" s="28" t="s">
        <v>8132</v>
      </c>
      <c r="D1089" s="29" t="s">
        <v>8138</v>
      </c>
      <c r="E1089" s="29"/>
      <c r="F1089" s="30"/>
      <c r="G1089" s="30"/>
      <c r="H1089" s="31"/>
      <c r="I1089" s="30"/>
      <c r="J1089" s="30"/>
      <c r="K1089" s="31"/>
      <c r="L1089" s="32" t="s">
        <v>8091</v>
      </c>
      <c r="M1089" s="33">
        <v>39.725913722837547</v>
      </c>
      <c r="N1089" s="32">
        <v>11</v>
      </c>
      <c r="O1089" s="32" t="s">
        <v>3152</v>
      </c>
      <c r="P1089" s="32" t="s">
        <v>3155</v>
      </c>
      <c r="Q1089" s="37" t="s">
        <v>5739</v>
      </c>
      <c r="R1089" s="28">
        <v>4</v>
      </c>
      <c r="S1089" s="35"/>
      <c r="T1089" s="36" t="s">
        <v>8137</v>
      </c>
    </row>
    <row r="1090" spans="1:20" s="14" customFormat="1" ht="12" x14ac:dyDescent="0.2">
      <c r="A1090" s="28">
        <v>1085</v>
      </c>
      <c r="B1090" s="28" t="s">
        <v>8132</v>
      </c>
      <c r="C1090" s="28" t="s">
        <v>8132</v>
      </c>
      <c r="D1090" s="29" t="s">
        <v>8138</v>
      </c>
      <c r="E1090" s="29"/>
      <c r="F1090" s="30"/>
      <c r="G1090" s="30"/>
      <c r="H1090" s="31"/>
      <c r="I1090" s="30"/>
      <c r="J1090" s="30"/>
      <c r="K1090" s="31"/>
      <c r="L1090" s="32" t="s">
        <v>8091</v>
      </c>
      <c r="M1090" s="33">
        <v>27.095195571919287</v>
      </c>
      <c r="N1090" s="32">
        <v>11</v>
      </c>
      <c r="O1090" s="32" t="s">
        <v>3152</v>
      </c>
      <c r="P1090" s="32" t="s">
        <v>3155</v>
      </c>
      <c r="Q1090" s="37" t="s">
        <v>5739</v>
      </c>
      <c r="R1090" s="28">
        <v>4</v>
      </c>
      <c r="S1090" s="35"/>
      <c r="T1090" s="36" t="s">
        <v>8137</v>
      </c>
    </row>
    <row r="1091" spans="1:20" s="14" customFormat="1" ht="12" x14ac:dyDescent="0.2">
      <c r="A1091" s="28">
        <v>1086</v>
      </c>
      <c r="B1091" s="28" t="s">
        <v>8132</v>
      </c>
      <c r="C1091" s="28" t="s">
        <v>8132</v>
      </c>
      <c r="D1091" s="29" t="s">
        <v>8138</v>
      </c>
      <c r="E1091" s="29"/>
      <c r="F1091" s="30"/>
      <c r="G1091" s="30"/>
      <c r="H1091" s="31"/>
      <c r="I1091" s="30"/>
      <c r="J1091" s="30"/>
      <c r="K1091" s="31"/>
      <c r="L1091" s="32" t="s">
        <v>8091</v>
      </c>
      <c r="M1091" s="33">
        <v>44.424768532708143</v>
      </c>
      <c r="N1091" s="32">
        <v>11</v>
      </c>
      <c r="O1091" s="32" t="s">
        <v>3152</v>
      </c>
      <c r="P1091" s="32" t="s">
        <v>3155</v>
      </c>
      <c r="Q1091" s="37" t="s">
        <v>5739</v>
      </c>
      <c r="R1091" s="28">
        <v>4</v>
      </c>
      <c r="S1091" s="35"/>
      <c r="T1091" s="36" t="s">
        <v>8137</v>
      </c>
    </row>
    <row r="1092" spans="1:20" s="14" customFormat="1" ht="12" x14ac:dyDescent="0.2">
      <c r="A1092" s="28">
        <v>1087</v>
      </c>
      <c r="B1092" s="28" t="s">
        <v>8132</v>
      </c>
      <c r="C1092" s="28" t="s">
        <v>8132</v>
      </c>
      <c r="D1092" s="29" t="s">
        <v>8138</v>
      </c>
      <c r="E1092" s="29"/>
      <c r="F1092" s="30"/>
      <c r="G1092" s="30"/>
      <c r="H1092" s="31"/>
      <c r="I1092" s="30"/>
      <c r="J1092" s="30"/>
      <c r="K1092" s="31"/>
      <c r="L1092" s="32" t="s">
        <v>8091</v>
      </c>
      <c r="M1092" s="33">
        <v>28.667699298466687</v>
      </c>
      <c r="N1092" s="32">
        <v>11</v>
      </c>
      <c r="O1092" s="32" t="s">
        <v>3152</v>
      </c>
      <c r="P1092" s="32" t="s">
        <v>3155</v>
      </c>
      <c r="Q1092" s="37" t="s">
        <v>5739</v>
      </c>
      <c r="R1092" s="28">
        <v>4</v>
      </c>
      <c r="S1092" s="35"/>
      <c r="T1092" s="36" t="s">
        <v>8137</v>
      </c>
    </row>
    <row r="1093" spans="1:20" s="14" customFormat="1" ht="12" x14ac:dyDescent="0.2">
      <c r="A1093" s="28">
        <v>1088</v>
      </c>
      <c r="B1093" s="28" t="s">
        <v>8132</v>
      </c>
      <c r="C1093" s="28" t="s">
        <v>8132</v>
      </c>
      <c r="D1093" s="29" t="s">
        <v>8138</v>
      </c>
      <c r="E1093" s="29"/>
      <c r="F1093" s="30"/>
      <c r="G1093" s="30"/>
      <c r="H1093" s="31"/>
      <c r="I1093" s="30"/>
      <c r="J1093" s="30"/>
      <c r="K1093" s="31"/>
      <c r="L1093" s="32" t="s">
        <v>8091</v>
      </c>
      <c r="M1093" s="33">
        <v>29.474047932839813</v>
      </c>
      <c r="N1093" s="32">
        <v>11</v>
      </c>
      <c r="O1093" s="32" t="s">
        <v>3152</v>
      </c>
      <c r="P1093" s="32" t="s">
        <v>3155</v>
      </c>
      <c r="Q1093" s="37" t="s">
        <v>5739</v>
      </c>
      <c r="R1093" s="28">
        <v>4</v>
      </c>
      <c r="S1093" s="35"/>
      <c r="T1093" s="36" t="s">
        <v>8137</v>
      </c>
    </row>
    <row r="1094" spans="1:20" s="14" customFormat="1" ht="12" x14ac:dyDescent="0.2">
      <c r="A1094" s="28">
        <v>1089</v>
      </c>
      <c r="B1094" s="28" t="s">
        <v>8132</v>
      </c>
      <c r="C1094" s="28" t="s">
        <v>8132</v>
      </c>
      <c r="D1094" s="29" t="s">
        <v>8138</v>
      </c>
      <c r="E1094" s="29"/>
      <c r="F1094" s="30"/>
      <c r="G1094" s="30"/>
      <c r="H1094" s="31"/>
      <c r="I1094" s="30"/>
      <c r="J1094" s="30"/>
      <c r="K1094" s="31"/>
      <c r="L1094" s="32" t="s">
        <v>8091</v>
      </c>
      <c r="M1094" s="33">
        <v>29.593240563825841</v>
      </c>
      <c r="N1094" s="32">
        <v>11</v>
      </c>
      <c r="O1094" s="32" t="s">
        <v>3152</v>
      </c>
      <c r="P1094" s="32" t="s">
        <v>3155</v>
      </c>
      <c r="Q1094" s="37" t="s">
        <v>5739</v>
      </c>
      <c r="R1094" s="28">
        <v>4</v>
      </c>
      <c r="S1094" s="35"/>
      <c r="T1094" s="36" t="s">
        <v>8137</v>
      </c>
    </row>
    <row r="1095" spans="1:20" s="14" customFormat="1" ht="12" x14ac:dyDescent="0.2">
      <c r="A1095" s="28">
        <v>1090</v>
      </c>
      <c r="B1095" s="28" t="s">
        <v>8132</v>
      </c>
      <c r="C1095" s="28" t="s">
        <v>8132</v>
      </c>
      <c r="D1095" s="29" t="s">
        <v>8138</v>
      </c>
      <c r="E1095" s="29"/>
      <c r="F1095" s="30"/>
      <c r="G1095" s="30"/>
      <c r="H1095" s="31"/>
      <c r="I1095" s="30"/>
      <c r="J1095" s="30"/>
      <c r="K1095" s="31"/>
      <c r="L1095" s="32" t="s">
        <v>8091</v>
      </c>
      <c r="M1095" s="33">
        <v>29.474935550333811</v>
      </c>
      <c r="N1095" s="32">
        <v>11</v>
      </c>
      <c r="O1095" s="32" t="s">
        <v>3152</v>
      </c>
      <c r="P1095" s="32" t="s">
        <v>3155</v>
      </c>
      <c r="Q1095" s="37" t="s">
        <v>5739</v>
      </c>
      <c r="R1095" s="28">
        <v>4</v>
      </c>
      <c r="S1095" s="35"/>
      <c r="T1095" s="36" t="s">
        <v>8137</v>
      </c>
    </row>
    <row r="1096" spans="1:20" s="14" customFormat="1" ht="12" x14ac:dyDescent="0.2">
      <c r="A1096" s="28">
        <v>1091</v>
      </c>
      <c r="B1096" s="28" t="s">
        <v>8132</v>
      </c>
      <c r="C1096" s="28" t="s">
        <v>8132</v>
      </c>
      <c r="D1096" s="29" t="s">
        <v>8138</v>
      </c>
      <c r="E1096" s="29"/>
      <c r="F1096" s="30"/>
      <c r="G1096" s="30"/>
      <c r="H1096" s="31"/>
      <c r="I1096" s="30"/>
      <c r="J1096" s="30"/>
      <c r="K1096" s="31"/>
      <c r="L1096" s="32" t="s">
        <v>8091</v>
      </c>
      <c r="M1096" s="33">
        <v>34.645113988592563</v>
      </c>
      <c r="N1096" s="32">
        <v>11</v>
      </c>
      <c r="O1096" s="32" t="s">
        <v>3152</v>
      </c>
      <c r="P1096" s="32" t="s">
        <v>3155</v>
      </c>
      <c r="Q1096" s="37" t="s">
        <v>5739</v>
      </c>
      <c r="R1096" s="28">
        <v>4</v>
      </c>
      <c r="S1096" s="35"/>
      <c r="T1096" s="36" t="s">
        <v>8137</v>
      </c>
    </row>
    <row r="1097" spans="1:20" s="14" customFormat="1" ht="12" x14ac:dyDescent="0.2">
      <c r="A1097" s="28">
        <v>1092</v>
      </c>
      <c r="B1097" s="28" t="s">
        <v>8132</v>
      </c>
      <c r="C1097" s="28" t="s">
        <v>8132</v>
      </c>
      <c r="D1097" s="29" t="s">
        <v>8138</v>
      </c>
      <c r="E1097" s="29"/>
      <c r="F1097" s="30"/>
      <c r="G1097" s="30"/>
      <c r="H1097" s="31"/>
      <c r="I1097" s="30"/>
      <c r="J1097" s="30"/>
      <c r="K1097" s="31"/>
      <c r="L1097" s="32" t="s">
        <v>8091</v>
      </c>
      <c r="M1097" s="33">
        <v>30.363741932345473</v>
      </c>
      <c r="N1097" s="32">
        <v>11</v>
      </c>
      <c r="O1097" s="32" t="s">
        <v>3152</v>
      </c>
      <c r="P1097" s="32" t="s">
        <v>3155</v>
      </c>
      <c r="Q1097" s="37" t="s">
        <v>5739</v>
      </c>
      <c r="R1097" s="28">
        <v>4</v>
      </c>
      <c r="S1097" s="35"/>
      <c r="T1097" s="36" t="s">
        <v>8137</v>
      </c>
    </row>
    <row r="1098" spans="1:20" s="14" customFormat="1" ht="12" x14ac:dyDescent="0.2">
      <c r="A1098" s="28">
        <v>1093</v>
      </c>
      <c r="B1098" s="28" t="s">
        <v>8132</v>
      </c>
      <c r="C1098" s="28" t="s">
        <v>8132</v>
      </c>
      <c r="D1098" s="29" t="s">
        <v>8138</v>
      </c>
      <c r="E1098" s="29"/>
      <c r="F1098" s="30"/>
      <c r="G1098" s="30"/>
      <c r="H1098" s="31"/>
      <c r="I1098" s="30"/>
      <c r="J1098" s="30"/>
      <c r="K1098" s="31"/>
      <c r="L1098" s="32" t="s">
        <v>8091</v>
      </c>
      <c r="M1098" s="33">
        <v>36.205335586186955</v>
      </c>
      <c r="N1098" s="32">
        <v>11</v>
      </c>
      <c r="O1098" s="32" t="s">
        <v>3152</v>
      </c>
      <c r="P1098" s="32" t="s">
        <v>3155</v>
      </c>
      <c r="Q1098" s="37" t="s">
        <v>5739</v>
      </c>
      <c r="R1098" s="28">
        <v>4</v>
      </c>
      <c r="S1098" s="35"/>
      <c r="T1098" s="36" t="s">
        <v>8137</v>
      </c>
    </row>
    <row r="1099" spans="1:20" s="14" customFormat="1" ht="12" x14ac:dyDescent="0.2">
      <c r="A1099" s="28">
        <v>1094</v>
      </c>
      <c r="B1099" s="28" t="s">
        <v>8132</v>
      </c>
      <c r="C1099" s="28" t="s">
        <v>8132</v>
      </c>
      <c r="D1099" s="29" t="s">
        <v>8138</v>
      </c>
      <c r="E1099" s="29"/>
      <c r="F1099" s="30"/>
      <c r="G1099" s="30"/>
      <c r="H1099" s="31"/>
      <c r="I1099" s="30"/>
      <c r="J1099" s="30"/>
      <c r="K1099" s="31"/>
      <c r="L1099" s="32" t="s">
        <v>8091</v>
      </c>
      <c r="M1099" s="33">
        <v>31.863297345262815</v>
      </c>
      <c r="N1099" s="32">
        <v>11</v>
      </c>
      <c r="O1099" s="32" t="s">
        <v>3152</v>
      </c>
      <c r="P1099" s="32" t="s">
        <v>3155</v>
      </c>
      <c r="Q1099" s="37" t="s">
        <v>5739</v>
      </c>
      <c r="R1099" s="28">
        <v>4</v>
      </c>
      <c r="S1099" s="35"/>
      <c r="T1099" s="36" t="s">
        <v>8137</v>
      </c>
    </row>
    <row r="1100" spans="1:20" s="14" customFormat="1" ht="12" x14ac:dyDescent="0.2">
      <c r="A1100" s="28">
        <v>1095</v>
      </c>
      <c r="B1100" s="28" t="s">
        <v>8132</v>
      </c>
      <c r="C1100" s="28" t="s">
        <v>8132</v>
      </c>
      <c r="D1100" s="29" t="s">
        <v>8138</v>
      </c>
      <c r="E1100" s="29"/>
      <c r="F1100" s="30"/>
      <c r="G1100" s="30"/>
      <c r="H1100" s="31"/>
      <c r="I1100" s="30"/>
      <c r="J1100" s="30"/>
      <c r="K1100" s="31"/>
      <c r="L1100" s="32" t="s">
        <v>8091</v>
      </c>
      <c r="M1100" s="33">
        <v>41.992081588621836</v>
      </c>
      <c r="N1100" s="32">
        <v>11</v>
      </c>
      <c r="O1100" s="32" t="s">
        <v>3152</v>
      </c>
      <c r="P1100" s="32" t="s">
        <v>3155</v>
      </c>
      <c r="Q1100" s="37" t="s">
        <v>5739</v>
      </c>
      <c r="R1100" s="28">
        <v>4</v>
      </c>
      <c r="S1100" s="35"/>
      <c r="T1100" s="36" t="s">
        <v>8137</v>
      </c>
    </row>
    <row r="1101" spans="1:20" s="14" customFormat="1" ht="12" x14ac:dyDescent="0.2">
      <c r="A1101" s="28">
        <v>1096</v>
      </c>
      <c r="B1101" s="28" t="s">
        <v>8132</v>
      </c>
      <c r="C1101" s="28" t="s">
        <v>8132</v>
      </c>
      <c r="D1101" s="29" t="s">
        <v>8132</v>
      </c>
      <c r="E1101" s="29"/>
      <c r="F1101" s="30"/>
      <c r="G1101" s="30"/>
      <c r="H1101" s="31"/>
      <c r="I1101" s="30"/>
      <c r="J1101" s="30"/>
      <c r="K1101" s="31"/>
      <c r="L1101" s="32" t="s">
        <v>15</v>
      </c>
      <c r="M1101" s="33">
        <v>219.14437163945118</v>
      </c>
      <c r="N1101" s="32">
        <v>19</v>
      </c>
      <c r="O1101" s="32" t="s">
        <v>3152</v>
      </c>
      <c r="P1101" s="32" t="s">
        <v>3154</v>
      </c>
      <c r="Q1101" s="37" t="s">
        <v>8113</v>
      </c>
      <c r="R1101" s="28">
        <v>1</v>
      </c>
      <c r="S1101" s="35"/>
      <c r="T1101" s="36" t="s">
        <v>8137</v>
      </c>
    </row>
    <row r="1102" spans="1:20" s="14" customFormat="1" ht="12" x14ac:dyDescent="0.2">
      <c r="A1102" s="28">
        <v>1097</v>
      </c>
      <c r="B1102" s="28" t="s">
        <v>8132</v>
      </c>
      <c r="C1102" s="28" t="s">
        <v>8132</v>
      </c>
      <c r="D1102" s="29" t="s">
        <v>8132</v>
      </c>
      <c r="E1102" s="29"/>
      <c r="F1102" s="30"/>
      <c r="G1102" s="30"/>
      <c r="H1102" s="31"/>
      <c r="I1102" s="30"/>
      <c r="J1102" s="30"/>
      <c r="K1102" s="31"/>
      <c r="L1102" s="32" t="s">
        <v>15</v>
      </c>
      <c r="M1102" s="33">
        <v>60.113453145288169</v>
      </c>
      <c r="N1102" s="32">
        <v>19</v>
      </c>
      <c r="O1102" s="32" t="s">
        <v>3152</v>
      </c>
      <c r="P1102" s="32" t="s">
        <v>3154</v>
      </c>
      <c r="Q1102" s="37" t="s">
        <v>8113</v>
      </c>
      <c r="R1102" s="28">
        <v>1</v>
      </c>
      <c r="S1102" s="35"/>
      <c r="T1102" s="36" t="s">
        <v>8137</v>
      </c>
    </row>
    <row r="1103" spans="1:20" s="14" customFormat="1" ht="12" x14ac:dyDescent="0.2">
      <c r="A1103" s="28">
        <v>1098</v>
      </c>
      <c r="B1103" s="28" t="s">
        <v>8132</v>
      </c>
      <c r="C1103" s="28" t="s">
        <v>8132</v>
      </c>
      <c r="D1103" s="29" t="s">
        <v>8132</v>
      </c>
      <c r="E1103" s="29"/>
      <c r="F1103" s="30"/>
      <c r="G1103" s="30"/>
      <c r="H1103" s="31"/>
      <c r="I1103" s="30"/>
      <c r="J1103" s="30"/>
      <c r="K1103" s="31"/>
      <c r="L1103" s="32" t="s">
        <v>15</v>
      </c>
      <c r="M1103" s="33">
        <v>221.82626269846665</v>
      </c>
      <c r="N1103" s="32">
        <v>19</v>
      </c>
      <c r="O1103" s="32" t="s">
        <v>3152</v>
      </c>
      <c r="P1103" s="32" t="s">
        <v>3154</v>
      </c>
      <c r="Q1103" s="37" t="s">
        <v>8113</v>
      </c>
      <c r="R1103" s="28">
        <v>1</v>
      </c>
      <c r="S1103" s="35"/>
      <c r="T1103" s="36" t="s">
        <v>8137</v>
      </c>
    </row>
    <row r="1104" spans="1:20" s="14" customFormat="1" ht="12" x14ac:dyDescent="0.2">
      <c r="A1104" s="28">
        <v>1099</v>
      </c>
      <c r="B1104" s="28" t="s">
        <v>8132</v>
      </c>
      <c r="C1104" s="28" t="s">
        <v>8132</v>
      </c>
      <c r="D1104" s="29" t="s">
        <v>8132</v>
      </c>
      <c r="E1104" s="29"/>
      <c r="F1104" s="30"/>
      <c r="G1104" s="30"/>
      <c r="H1104" s="31"/>
      <c r="I1104" s="30"/>
      <c r="J1104" s="30"/>
      <c r="K1104" s="31"/>
      <c r="L1104" s="32" t="s">
        <v>15</v>
      </c>
      <c r="M1104" s="33">
        <v>220.07737290268682</v>
      </c>
      <c r="N1104" s="32">
        <v>19</v>
      </c>
      <c r="O1104" s="32" t="s">
        <v>3152</v>
      </c>
      <c r="P1104" s="32" t="s">
        <v>3154</v>
      </c>
      <c r="Q1104" s="37" t="s">
        <v>8113</v>
      </c>
      <c r="R1104" s="28">
        <v>1</v>
      </c>
      <c r="S1104" s="35"/>
      <c r="T1104" s="36" t="s">
        <v>8137</v>
      </c>
    </row>
    <row r="1105" spans="1:20" s="14" customFormat="1" ht="12" x14ac:dyDescent="0.2">
      <c r="A1105" s="28">
        <v>1100</v>
      </c>
      <c r="B1105" s="28" t="s">
        <v>8132</v>
      </c>
      <c r="C1105" s="28" t="s">
        <v>8132</v>
      </c>
      <c r="D1105" s="29" t="s">
        <v>8132</v>
      </c>
      <c r="E1105" s="29"/>
      <c r="F1105" s="30"/>
      <c r="G1105" s="30"/>
      <c r="H1105" s="31"/>
      <c r="I1105" s="30"/>
      <c r="J1105" s="30"/>
      <c r="K1105" s="31"/>
      <c r="L1105" s="32" t="s">
        <v>15</v>
      </c>
      <c r="M1105" s="33">
        <v>47.67205551960523</v>
      </c>
      <c r="N1105" s="32">
        <v>19</v>
      </c>
      <c r="O1105" s="32" t="s">
        <v>3152</v>
      </c>
      <c r="P1105" s="32" t="s">
        <v>3154</v>
      </c>
      <c r="Q1105" s="37" t="s">
        <v>8113</v>
      </c>
      <c r="R1105" s="28">
        <v>1</v>
      </c>
      <c r="S1105" s="35"/>
      <c r="T1105" s="36" t="s">
        <v>8137</v>
      </c>
    </row>
    <row r="1106" spans="1:20" s="14" customFormat="1" ht="12" x14ac:dyDescent="0.2">
      <c r="A1106" s="28">
        <v>1101</v>
      </c>
      <c r="B1106" s="28" t="s">
        <v>8132</v>
      </c>
      <c r="C1106" s="28" t="s">
        <v>8132</v>
      </c>
      <c r="D1106" s="29" t="s">
        <v>8132</v>
      </c>
      <c r="E1106" s="29"/>
      <c r="F1106" s="30"/>
      <c r="G1106" s="30"/>
      <c r="H1106" s="31"/>
      <c r="I1106" s="30"/>
      <c r="J1106" s="30"/>
      <c r="K1106" s="31"/>
      <c r="L1106" s="32" t="s">
        <v>8092</v>
      </c>
      <c r="M1106" s="33">
        <v>59.943738949241499</v>
      </c>
      <c r="N1106" s="32">
        <v>13</v>
      </c>
      <c r="O1106" s="32" t="s">
        <v>3152</v>
      </c>
      <c r="P1106" s="32" t="s">
        <v>3155</v>
      </c>
      <c r="Q1106" s="37" t="s">
        <v>5698</v>
      </c>
      <c r="R1106" s="28">
        <v>1</v>
      </c>
      <c r="S1106" s="35"/>
      <c r="T1106" s="36" t="s">
        <v>8137</v>
      </c>
    </row>
    <row r="1107" spans="1:20" s="14" customFormat="1" ht="12" x14ac:dyDescent="0.2">
      <c r="A1107" s="28">
        <v>1102</v>
      </c>
      <c r="B1107" s="28" t="s">
        <v>8132</v>
      </c>
      <c r="C1107" s="28" t="s">
        <v>8132</v>
      </c>
      <c r="D1107" s="29" t="s">
        <v>8132</v>
      </c>
      <c r="E1107" s="29"/>
      <c r="F1107" s="30"/>
      <c r="G1107" s="30"/>
      <c r="H1107" s="31"/>
      <c r="I1107" s="30"/>
      <c r="J1107" s="30"/>
      <c r="K1107" s="31"/>
      <c r="L1107" s="32" t="s">
        <v>8092</v>
      </c>
      <c r="M1107" s="33">
        <v>50.156507957759636</v>
      </c>
      <c r="N1107" s="32">
        <v>13</v>
      </c>
      <c r="O1107" s="32" t="s">
        <v>3152</v>
      </c>
      <c r="P1107" s="32" t="s">
        <v>3155</v>
      </c>
      <c r="Q1107" s="37" t="s">
        <v>5698</v>
      </c>
      <c r="R1107" s="28">
        <v>1</v>
      </c>
      <c r="S1107" s="35"/>
      <c r="T1107" s="36" t="s">
        <v>8137</v>
      </c>
    </row>
    <row r="1108" spans="1:20" s="14" customFormat="1" ht="12" x14ac:dyDescent="0.2">
      <c r="A1108" s="28">
        <v>1103</v>
      </c>
      <c r="B1108" s="28" t="s">
        <v>8132</v>
      </c>
      <c r="C1108" s="28" t="s">
        <v>8132</v>
      </c>
      <c r="D1108" s="29" t="s">
        <v>8132</v>
      </c>
      <c r="E1108" s="29"/>
      <c r="F1108" s="30"/>
      <c r="G1108" s="30"/>
      <c r="H1108" s="31"/>
      <c r="I1108" s="30"/>
      <c r="J1108" s="30"/>
      <c r="K1108" s="31"/>
      <c r="L1108" s="32" t="s">
        <v>8092</v>
      </c>
      <c r="M1108" s="33">
        <v>51.103847369414119</v>
      </c>
      <c r="N1108" s="32">
        <v>13</v>
      </c>
      <c r="O1108" s="32" t="s">
        <v>3152</v>
      </c>
      <c r="P1108" s="32" t="s">
        <v>3155</v>
      </c>
      <c r="Q1108" s="37" t="s">
        <v>5698</v>
      </c>
      <c r="R1108" s="28">
        <v>1</v>
      </c>
      <c r="S1108" s="35"/>
      <c r="T1108" s="36" t="s">
        <v>8137</v>
      </c>
    </row>
    <row r="1109" spans="1:20" s="14" customFormat="1" ht="12" x14ac:dyDescent="0.2">
      <c r="A1109" s="28">
        <v>1104</v>
      </c>
      <c r="B1109" s="28" t="s">
        <v>8132</v>
      </c>
      <c r="C1109" s="28" t="s">
        <v>8132</v>
      </c>
      <c r="D1109" s="29" t="s">
        <v>8132</v>
      </c>
      <c r="E1109" s="29"/>
      <c r="F1109" s="30"/>
      <c r="G1109" s="30"/>
      <c r="H1109" s="31"/>
      <c r="I1109" s="30"/>
      <c r="J1109" s="30"/>
      <c r="K1109" s="31"/>
      <c r="L1109" s="32" t="s">
        <v>8092</v>
      </c>
      <c r="M1109" s="33">
        <v>19.030681728742788</v>
      </c>
      <c r="N1109" s="32">
        <v>13</v>
      </c>
      <c r="O1109" s="32" t="s">
        <v>3152</v>
      </c>
      <c r="P1109" s="32" t="s">
        <v>3155</v>
      </c>
      <c r="Q1109" s="37" t="s">
        <v>5698</v>
      </c>
      <c r="R1109" s="28">
        <v>1</v>
      </c>
      <c r="S1109" s="35"/>
      <c r="T1109" s="36" t="s">
        <v>8137</v>
      </c>
    </row>
    <row r="1110" spans="1:20" s="14" customFormat="1" ht="12" x14ac:dyDescent="0.2">
      <c r="A1110" s="28">
        <v>1105</v>
      </c>
      <c r="B1110" s="28" t="s">
        <v>8132</v>
      </c>
      <c r="C1110" s="28" t="s">
        <v>8132</v>
      </c>
      <c r="D1110" s="29" t="s">
        <v>8132</v>
      </c>
      <c r="E1110" s="29"/>
      <c r="F1110" s="30"/>
      <c r="G1110" s="30"/>
      <c r="H1110" s="31"/>
      <c r="I1110" s="30"/>
      <c r="J1110" s="30"/>
      <c r="K1110" s="31"/>
      <c r="L1110" s="32" t="s">
        <v>8091</v>
      </c>
      <c r="M1110" s="33">
        <v>41.59242018936834</v>
      </c>
      <c r="N1110" s="32">
        <v>11</v>
      </c>
      <c r="O1110" s="32" t="s">
        <v>3152</v>
      </c>
      <c r="P1110" s="32" t="s">
        <v>3155</v>
      </c>
      <c r="Q1110" s="37" t="s">
        <v>5739</v>
      </c>
      <c r="R1110" s="28">
        <v>4</v>
      </c>
      <c r="S1110" s="35"/>
      <c r="T1110" s="36" t="s">
        <v>8137</v>
      </c>
    </row>
    <row r="1111" spans="1:20" s="14" customFormat="1" ht="12" x14ac:dyDescent="0.2">
      <c r="A1111" s="28">
        <v>1106</v>
      </c>
      <c r="B1111" s="28" t="s">
        <v>8132</v>
      </c>
      <c r="C1111" s="28" t="s">
        <v>8132</v>
      </c>
      <c r="D1111" s="29" t="s">
        <v>8132</v>
      </c>
      <c r="E1111" s="29"/>
      <c r="F1111" s="30"/>
      <c r="G1111" s="30"/>
      <c r="H1111" s="31"/>
      <c r="I1111" s="30"/>
      <c r="J1111" s="30"/>
      <c r="K1111" s="31"/>
      <c r="L1111" s="32" t="s">
        <v>8092</v>
      </c>
      <c r="M1111" s="33">
        <v>56.135800053808026</v>
      </c>
      <c r="N1111" s="32">
        <v>15</v>
      </c>
      <c r="O1111" s="32" t="s">
        <v>3152</v>
      </c>
      <c r="P1111" s="32" t="s">
        <v>3155</v>
      </c>
      <c r="Q1111" s="37" t="s">
        <v>5706</v>
      </c>
      <c r="R1111" s="28">
        <v>1</v>
      </c>
      <c r="S1111" s="35"/>
      <c r="T1111" s="36" t="s">
        <v>8137</v>
      </c>
    </row>
    <row r="1112" spans="1:20" s="14" customFormat="1" ht="12" x14ac:dyDescent="0.2">
      <c r="A1112" s="28">
        <v>1107</v>
      </c>
      <c r="B1112" s="28" t="s">
        <v>8132</v>
      </c>
      <c r="C1112" s="28" t="s">
        <v>8132</v>
      </c>
      <c r="D1112" s="29" t="s">
        <v>8132</v>
      </c>
      <c r="E1112" s="29"/>
      <c r="F1112" s="30"/>
      <c r="G1112" s="30"/>
      <c r="H1112" s="31"/>
      <c r="I1112" s="30"/>
      <c r="J1112" s="30"/>
      <c r="K1112" s="31"/>
      <c r="L1112" s="32" t="s">
        <v>8092</v>
      </c>
      <c r="M1112" s="33">
        <v>47.542709406583995</v>
      </c>
      <c r="N1112" s="32">
        <v>13</v>
      </c>
      <c r="O1112" s="32" t="s">
        <v>3152</v>
      </c>
      <c r="P1112" s="32" t="s">
        <v>3155</v>
      </c>
      <c r="Q1112" s="37" t="s">
        <v>5698</v>
      </c>
      <c r="R1112" s="28">
        <v>1</v>
      </c>
      <c r="S1112" s="35"/>
      <c r="T1112" s="36" t="s">
        <v>8137</v>
      </c>
    </row>
    <row r="1113" spans="1:20" s="14" customFormat="1" ht="12" x14ac:dyDescent="0.2">
      <c r="A1113" s="28">
        <v>1108</v>
      </c>
      <c r="B1113" s="28" t="s">
        <v>8132</v>
      </c>
      <c r="C1113" s="28" t="s">
        <v>8132</v>
      </c>
      <c r="D1113" s="29" t="s">
        <v>8132</v>
      </c>
      <c r="E1113" s="29"/>
      <c r="F1113" s="30"/>
      <c r="G1113" s="30"/>
      <c r="H1113" s="31"/>
      <c r="I1113" s="30"/>
      <c r="J1113" s="30"/>
      <c r="K1113" s="31"/>
      <c r="L1113" s="32" t="s">
        <v>8092</v>
      </c>
      <c r="M1113" s="33">
        <v>58.13656019043183</v>
      </c>
      <c r="N1113" s="32">
        <v>13</v>
      </c>
      <c r="O1113" s="32" t="s">
        <v>3152</v>
      </c>
      <c r="P1113" s="32" t="s">
        <v>3155</v>
      </c>
      <c r="Q1113" s="37" t="s">
        <v>5698</v>
      </c>
      <c r="R1113" s="28">
        <v>1</v>
      </c>
      <c r="S1113" s="35"/>
      <c r="T1113" s="36" t="s">
        <v>8137</v>
      </c>
    </row>
    <row r="1114" spans="1:20" s="14" customFormat="1" ht="12" x14ac:dyDescent="0.2">
      <c r="A1114" s="28">
        <v>1109</v>
      </c>
      <c r="B1114" s="28" t="s">
        <v>8132</v>
      </c>
      <c r="C1114" s="28" t="s">
        <v>8132</v>
      </c>
      <c r="D1114" s="29" t="s">
        <v>8132</v>
      </c>
      <c r="E1114" s="29"/>
      <c r="F1114" s="30"/>
      <c r="G1114" s="30"/>
      <c r="H1114" s="31"/>
      <c r="I1114" s="30"/>
      <c r="J1114" s="30"/>
      <c r="K1114" s="31"/>
      <c r="L1114" s="32" t="s">
        <v>8092</v>
      </c>
      <c r="M1114" s="33">
        <v>53.859815276797278</v>
      </c>
      <c r="N1114" s="32">
        <v>13</v>
      </c>
      <c r="O1114" s="32" t="s">
        <v>3152</v>
      </c>
      <c r="P1114" s="32" t="s">
        <v>3155</v>
      </c>
      <c r="Q1114" s="37" t="s">
        <v>5698</v>
      </c>
      <c r="R1114" s="28">
        <v>1</v>
      </c>
      <c r="S1114" s="35"/>
      <c r="T1114" s="36" t="s">
        <v>8137</v>
      </c>
    </row>
    <row r="1115" spans="1:20" s="14" customFormat="1" ht="12" x14ac:dyDescent="0.2">
      <c r="A1115" s="28">
        <v>1110</v>
      </c>
      <c r="B1115" s="28" t="s">
        <v>8132</v>
      </c>
      <c r="C1115" s="28" t="s">
        <v>8132</v>
      </c>
      <c r="D1115" s="29" t="s">
        <v>8132</v>
      </c>
      <c r="E1115" s="29"/>
      <c r="F1115" s="30"/>
      <c r="G1115" s="30"/>
      <c r="H1115" s="31"/>
      <c r="I1115" s="30"/>
      <c r="J1115" s="30"/>
      <c r="K1115" s="31"/>
      <c r="L1115" s="32" t="s">
        <v>8092</v>
      </c>
      <c r="M1115" s="33">
        <v>64.850711811945104</v>
      </c>
      <c r="N1115" s="32">
        <v>13</v>
      </c>
      <c r="O1115" s="32" t="s">
        <v>3152</v>
      </c>
      <c r="P1115" s="32" t="s">
        <v>3155</v>
      </c>
      <c r="Q1115" s="37" t="s">
        <v>5698</v>
      </c>
      <c r="R1115" s="28">
        <v>1</v>
      </c>
      <c r="S1115" s="35"/>
      <c r="T1115" s="36" t="s">
        <v>8137</v>
      </c>
    </row>
    <row r="1116" spans="1:20" s="14" customFormat="1" ht="12" x14ac:dyDescent="0.2">
      <c r="A1116" s="28">
        <v>1111</v>
      </c>
      <c r="B1116" s="28" t="s">
        <v>8132</v>
      </c>
      <c r="C1116" s="28" t="s">
        <v>8132</v>
      </c>
      <c r="D1116" s="29" t="s">
        <v>8132</v>
      </c>
      <c r="E1116" s="29"/>
      <c r="F1116" s="30"/>
      <c r="G1116" s="30"/>
      <c r="H1116" s="31"/>
      <c r="I1116" s="30"/>
      <c r="J1116" s="30"/>
      <c r="K1116" s="31"/>
      <c r="L1116" s="32" t="s">
        <v>8092</v>
      </c>
      <c r="M1116" s="33">
        <v>61.708393935692946</v>
      </c>
      <c r="N1116" s="32">
        <v>13</v>
      </c>
      <c r="O1116" s="32" t="s">
        <v>3152</v>
      </c>
      <c r="P1116" s="32" t="s">
        <v>3155</v>
      </c>
      <c r="Q1116" s="37" t="s">
        <v>5698</v>
      </c>
      <c r="R1116" s="28">
        <v>1</v>
      </c>
      <c r="S1116" s="35"/>
      <c r="T1116" s="36" t="s">
        <v>8137</v>
      </c>
    </row>
    <row r="1117" spans="1:20" s="14" customFormat="1" ht="12" x14ac:dyDescent="0.2">
      <c r="A1117" s="28">
        <v>1112</v>
      </c>
      <c r="B1117" s="28" t="s">
        <v>8132</v>
      </c>
      <c r="C1117" s="28" t="s">
        <v>8132</v>
      </c>
      <c r="D1117" s="29" t="s">
        <v>8132</v>
      </c>
      <c r="E1117" s="29"/>
      <c r="F1117" s="30"/>
      <c r="G1117" s="30"/>
      <c r="H1117" s="31"/>
      <c r="I1117" s="30"/>
      <c r="J1117" s="30"/>
      <c r="K1117" s="31"/>
      <c r="L1117" s="32" t="s">
        <v>8092</v>
      </c>
      <c r="M1117" s="33">
        <v>65.859632877259202</v>
      </c>
      <c r="N1117" s="32">
        <v>13</v>
      </c>
      <c r="O1117" s="32" t="s">
        <v>3152</v>
      </c>
      <c r="P1117" s="32" t="s">
        <v>3155</v>
      </c>
      <c r="Q1117" s="37" t="s">
        <v>5698</v>
      </c>
      <c r="R1117" s="28">
        <v>1</v>
      </c>
      <c r="S1117" s="35"/>
      <c r="T1117" s="36" t="s">
        <v>8137</v>
      </c>
    </row>
    <row r="1118" spans="1:20" s="14" customFormat="1" ht="12" x14ac:dyDescent="0.2">
      <c r="A1118" s="28">
        <v>1113</v>
      </c>
      <c r="B1118" s="28" t="s">
        <v>8132</v>
      </c>
      <c r="C1118" s="28" t="s">
        <v>8132</v>
      </c>
      <c r="D1118" s="29" t="s">
        <v>8132</v>
      </c>
      <c r="E1118" s="29"/>
      <c r="F1118" s="30"/>
      <c r="G1118" s="30"/>
      <c r="H1118" s="31"/>
      <c r="I1118" s="30"/>
      <c r="J1118" s="30"/>
      <c r="K1118" s="31"/>
      <c r="L1118" s="32" t="s">
        <v>8092</v>
      </c>
      <c r="M1118" s="33">
        <v>70.578037685170159</v>
      </c>
      <c r="N1118" s="32">
        <v>13</v>
      </c>
      <c r="O1118" s="32" t="s">
        <v>3152</v>
      </c>
      <c r="P1118" s="32" t="s">
        <v>3155</v>
      </c>
      <c r="Q1118" s="37" t="s">
        <v>5698</v>
      </c>
      <c r="R1118" s="28">
        <v>1</v>
      </c>
      <c r="S1118" s="35"/>
      <c r="T1118" s="36" t="s">
        <v>8137</v>
      </c>
    </row>
    <row r="1119" spans="1:20" s="14" customFormat="1" ht="12" x14ac:dyDescent="0.2">
      <c r="A1119" s="28">
        <v>1114</v>
      </c>
      <c r="B1119" s="28" t="s">
        <v>8132</v>
      </c>
      <c r="C1119" s="28" t="s">
        <v>8132</v>
      </c>
      <c r="D1119" s="29" t="s">
        <v>8132</v>
      </c>
      <c r="E1119" s="29"/>
      <c r="F1119" s="30"/>
      <c r="G1119" s="30"/>
      <c r="H1119" s="31"/>
      <c r="I1119" s="30"/>
      <c r="J1119" s="30"/>
      <c r="K1119" s="31"/>
      <c r="L1119" s="32" t="s">
        <v>8092</v>
      </c>
      <c r="M1119" s="33">
        <v>14.3184667743347</v>
      </c>
      <c r="N1119" s="32">
        <v>13</v>
      </c>
      <c r="O1119" s="32" t="s">
        <v>3152</v>
      </c>
      <c r="P1119" s="32" t="s">
        <v>3155</v>
      </c>
      <c r="Q1119" s="37" t="s">
        <v>5698</v>
      </c>
      <c r="R1119" s="28">
        <v>1</v>
      </c>
      <c r="S1119" s="35"/>
      <c r="T1119" s="36" t="s">
        <v>8137</v>
      </c>
    </row>
    <row r="1120" spans="1:20" s="14" customFormat="1" ht="12" x14ac:dyDescent="0.2">
      <c r="A1120" s="28">
        <v>1115</v>
      </c>
      <c r="B1120" s="28" t="s">
        <v>8132</v>
      </c>
      <c r="C1120" s="28" t="s">
        <v>8132</v>
      </c>
      <c r="D1120" s="29" t="s">
        <v>8132</v>
      </c>
      <c r="E1120" s="29"/>
      <c r="F1120" s="30"/>
      <c r="G1120" s="30"/>
      <c r="H1120" s="31"/>
      <c r="I1120" s="30"/>
      <c r="J1120" s="30"/>
      <c r="K1120" s="31"/>
      <c r="L1120" s="32" t="s">
        <v>8092</v>
      </c>
      <c r="M1120" s="33">
        <v>54.136938440673781</v>
      </c>
      <c r="N1120" s="32">
        <v>13</v>
      </c>
      <c r="O1120" s="32" t="s">
        <v>3152</v>
      </c>
      <c r="P1120" s="32" t="s">
        <v>3155</v>
      </c>
      <c r="Q1120" s="37" t="s">
        <v>5698</v>
      </c>
      <c r="R1120" s="28">
        <v>1</v>
      </c>
      <c r="S1120" s="35"/>
      <c r="T1120" s="36" t="s">
        <v>8137</v>
      </c>
    </row>
    <row r="1121" spans="1:20" s="14" customFormat="1" ht="12" x14ac:dyDescent="0.2">
      <c r="A1121" s="28">
        <v>1116</v>
      </c>
      <c r="B1121" s="28" t="s">
        <v>8132</v>
      </c>
      <c r="C1121" s="28" t="s">
        <v>8132</v>
      </c>
      <c r="D1121" s="29" t="s">
        <v>8132</v>
      </c>
      <c r="E1121" s="29"/>
      <c r="F1121" s="30"/>
      <c r="G1121" s="30"/>
      <c r="H1121" s="31"/>
      <c r="I1121" s="30"/>
      <c r="J1121" s="30"/>
      <c r="K1121" s="31"/>
      <c r="L1121" s="32" t="s">
        <v>8092</v>
      </c>
      <c r="M1121" s="33">
        <v>65.293170053517642</v>
      </c>
      <c r="N1121" s="32">
        <v>13</v>
      </c>
      <c r="O1121" s="32" t="s">
        <v>3152</v>
      </c>
      <c r="P1121" s="32" t="s">
        <v>3155</v>
      </c>
      <c r="Q1121" s="37" t="s">
        <v>5698</v>
      </c>
      <c r="R1121" s="28">
        <v>1</v>
      </c>
      <c r="S1121" s="35"/>
      <c r="T1121" s="36" t="s">
        <v>8137</v>
      </c>
    </row>
    <row r="1122" spans="1:20" s="14" customFormat="1" ht="12" x14ac:dyDescent="0.2">
      <c r="A1122" s="28">
        <v>1117</v>
      </c>
      <c r="B1122" s="28" t="s">
        <v>8132</v>
      </c>
      <c r="C1122" s="28" t="s">
        <v>8132</v>
      </c>
      <c r="D1122" s="29" t="s">
        <v>8132</v>
      </c>
      <c r="E1122" s="29"/>
      <c r="F1122" s="30"/>
      <c r="G1122" s="30"/>
      <c r="H1122" s="31"/>
      <c r="I1122" s="30"/>
      <c r="J1122" s="30"/>
      <c r="K1122" s="31"/>
      <c r="L1122" s="32" t="s">
        <v>8092</v>
      </c>
      <c r="M1122" s="33">
        <v>63.553669098039983</v>
      </c>
      <c r="N1122" s="32">
        <v>13</v>
      </c>
      <c r="O1122" s="32" t="s">
        <v>3152</v>
      </c>
      <c r="P1122" s="32" t="s">
        <v>3155</v>
      </c>
      <c r="Q1122" s="37" t="s">
        <v>5698</v>
      </c>
      <c r="R1122" s="28">
        <v>1</v>
      </c>
      <c r="S1122" s="35"/>
      <c r="T1122" s="36" t="s">
        <v>8137</v>
      </c>
    </row>
    <row r="1123" spans="1:20" s="14" customFormat="1" ht="12" x14ac:dyDescent="0.2">
      <c r="A1123" s="28">
        <v>1118</v>
      </c>
      <c r="B1123" s="28" t="s">
        <v>8132</v>
      </c>
      <c r="C1123" s="28" t="s">
        <v>8132</v>
      </c>
      <c r="D1123" s="29" t="s">
        <v>8132</v>
      </c>
      <c r="E1123" s="29"/>
      <c r="F1123" s="30"/>
      <c r="G1123" s="30"/>
      <c r="H1123" s="31"/>
      <c r="I1123" s="30"/>
      <c r="J1123" s="30"/>
      <c r="K1123" s="31"/>
      <c r="L1123" s="32" t="s">
        <v>8092</v>
      </c>
      <c r="M1123" s="33">
        <v>55.945185884870263</v>
      </c>
      <c r="N1123" s="32">
        <v>13</v>
      </c>
      <c r="O1123" s="32" t="s">
        <v>3152</v>
      </c>
      <c r="P1123" s="32" t="s">
        <v>3155</v>
      </c>
      <c r="Q1123" s="37" t="s">
        <v>5698</v>
      </c>
      <c r="R1123" s="28">
        <v>1</v>
      </c>
      <c r="S1123" s="35"/>
      <c r="T1123" s="36" t="s">
        <v>8137</v>
      </c>
    </row>
    <row r="1124" spans="1:20" s="14" customFormat="1" ht="12" x14ac:dyDescent="0.2">
      <c r="A1124" s="28">
        <v>1119</v>
      </c>
      <c r="B1124" s="28" t="s">
        <v>8132</v>
      </c>
      <c r="C1124" s="28" t="s">
        <v>8132</v>
      </c>
      <c r="D1124" s="29" t="s">
        <v>8132</v>
      </c>
      <c r="E1124" s="29"/>
      <c r="F1124" s="30"/>
      <c r="G1124" s="30"/>
      <c r="H1124" s="31"/>
      <c r="I1124" s="30"/>
      <c r="J1124" s="30"/>
      <c r="K1124" s="31"/>
      <c r="L1124" s="32" t="s">
        <v>8092</v>
      </c>
      <c r="M1124" s="33">
        <v>55.9022361235928</v>
      </c>
      <c r="N1124" s="32">
        <v>13</v>
      </c>
      <c r="O1124" s="32" t="s">
        <v>3152</v>
      </c>
      <c r="P1124" s="32" t="s">
        <v>3155</v>
      </c>
      <c r="Q1124" s="37" t="s">
        <v>5698</v>
      </c>
      <c r="R1124" s="28">
        <v>1</v>
      </c>
      <c r="S1124" s="35"/>
      <c r="T1124" s="36" t="s">
        <v>8137</v>
      </c>
    </row>
    <row r="1125" spans="1:20" s="14" customFormat="1" ht="12" x14ac:dyDescent="0.2">
      <c r="A1125" s="28">
        <v>1120</v>
      </c>
      <c r="B1125" s="28" t="s">
        <v>8132</v>
      </c>
      <c r="C1125" s="28" t="s">
        <v>8132</v>
      </c>
      <c r="D1125" s="29" t="s">
        <v>8132</v>
      </c>
      <c r="E1125" s="29"/>
      <c r="F1125" s="30"/>
      <c r="G1125" s="30"/>
      <c r="H1125" s="31"/>
      <c r="I1125" s="30"/>
      <c r="J1125" s="30"/>
      <c r="K1125" s="31"/>
      <c r="L1125" s="32" t="s">
        <v>8092</v>
      </c>
      <c r="M1125" s="33">
        <v>81.881332154885058</v>
      </c>
      <c r="N1125" s="32">
        <v>13</v>
      </c>
      <c r="O1125" s="32" t="s">
        <v>3152</v>
      </c>
      <c r="P1125" s="32" t="s">
        <v>3155</v>
      </c>
      <c r="Q1125" s="37" t="s">
        <v>5698</v>
      </c>
      <c r="R1125" s="28">
        <v>1</v>
      </c>
      <c r="S1125" s="35"/>
      <c r="T1125" s="36" t="s">
        <v>8137</v>
      </c>
    </row>
    <row r="1126" spans="1:20" s="14" customFormat="1" ht="12" x14ac:dyDescent="0.2">
      <c r="A1126" s="28">
        <v>1121</v>
      </c>
      <c r="B1126" s="28" t="s">
        <v>8132</v>
      </c>
      <c r="C1126" s="28" t="s">
        <v>8132</v>
      </c>
      <c r="D1126" s="29" t="s">
        <v>8132</v>
      </c>
      <c r="E1126" s="29"/>
      <c r="F1126" s="30"/>
      <c r="G1126" s="30"/>
      <c r="H1126" s="31"/>
      <c r="I1126" s="30"/>
      <c r="J1126" s="30"/>
      <c r="K1126" s="31"/>
      <c r="L1126" s="32" t="s">
        <v>8092</v>
      </c>
      <c r="M1126" s="33">
        <v>59.037513609825069</v>
      </c>
      <c r="N1126" s="32">
        <v>13</v>
      </c>
      <c r="O1126" s="32" t="s">
        <v>3152</v>
      </c>
      <c r="P1126" s="32" t="s">
        <v>3155</v>
      </c>
      <c r="Q1126" s="37" t="s">
        <v>5698</v>
      </c>
      <c r="R1126" s="28">
        <v>1</v>
      </c>
      <c r="S1126" s="35"/>
      <c r="T1126" s="36" t="s">
        <v>8137</v>
      </c>
    </row>
    <row r="1127" spans="1:20" s="14" customFormat="1" ht="12" x14ac:dyDescent="0.2">
      <c r="A1127" s="28">
        <v>1122</v>
      </c>
      <c r="B1127" s="28" t="s">
        <v>8132</v>
      </c>
      <c r="C1127" s="28" t="s">
        <v>8132</v>
      </c>
      <c r="D1127" s="29" t="s">
        <v>8132</v>
      </c>
      <c r="E1127" s="29"/>
      <c r="F1127" s="30"/>
      <c r="G1127" s="30"/>
      <c r="H1127" s="31"/>
      <c r="I1127" s="30"/>
      <c r="J1127" s="30"/>
      <c r="K1127" s="31"/>
      <c r="L1127" s="32" t="s">
        <v>8092</v>
      </c>
      <c r="M1127" s="33">
        <v>24.046734610850077</v>
      </c>
      <c r="N1127" s="32">
        <v>15</v>
      </c>
      <c r="O1127" s="32" t="s">
        <v>3152</v>
      </c>
      <c r="P1127" s="32" t="s">
        <v>3155</v>
      </c>
      <c r="Q1127" s="37" t="s">
        <v>5706</v>
      </c>
      <c r="R1127" s="28">
        <v>1</v>
      </c>
      <c r="S1127" s="35"/>
      <c r="T1127" s="36" t="s">
        <v>8137</v>
      </c>
    </row>
    <row r="1128" spans="1:20" s="14" customFormat="1" ht="12" x14ac:dyDescent="0.2">
      <c r="A1128" s="28">
        <v>1123</v>
      </c>
      <c r="B1128" s="28" t="s">
        <v>8132</v>
      </c>
      <c r="C1128" s="28" t="s">
        <v>8132</v>
      </c>
      <c r="D1128" s="29" t="s">
        <v>8132</v>
      </c>
      <c r="E1128" s="29"/>
      <c r="F1128" s="30"/>
      <c r="G1128" s="30"/>
      <c r="H1128" s="31"/>
      <c r="I1128" s="30"/>
      <c r="J1128" s="30"/>
      <c r="K1128" s="31"/>
      <c r="L1128" s="32" t="s">
        <v>8092</v>
      </c>
      <c r="M1128" s="33">
        <v>33.238477859142279</v>
      </c>
      <c r="N1128" s="32">
        <v>13</v>
      </c>
      <c r="O1128" s="32" t="s">
        <v>3152</v>
      </c>
      <c r="P1128" s="32" t="s">
        <v>3155</v>
      </c>
      <c r="Q1128" s="37" t="s">
        <v>5698</v>
      </c>
      <c r="R1128" s="28">
        <v>1</v>
      </c>
      <c r="S1128" s="35"/>
      <c r="T1128" s="36" t="s">
        <v>8137</v>
      </c>
    </row>
    <row r="1129" spans="1:20" s="14" customFormat="1" ht="12" x14ac:dyDescent="0.2">
      <c r="A1129" s="28">
        <v>1124</v>
      </c>
      <c r="B1129" s="28" t="s">
        <v>8132</v>
      </c>
      <c r="C1129" s="28" t="s">
        <v>8132</v>
      </c>
      <c r="D1129" s="29" t="s">
        <v>8132</v>
      </c>
      <c r="E1129" s="29"/>
      <c r="F1129" s="30"/>
      <c r="G1129" s="30"/>
      <c r="H1129" s="31"/>
      <c r="I1129" s="30"/>
      <c r="J1129" s="30"/>
      <c r="K1129" s="31"/>
      <c r="L1129" s="32" t="s">
        <v>8092</v>
      </c>
      <c r="M1129" s="33">
        <v>57.702348516204516</v>
      </c>
      <c r="N1129" s="32">
        <v>13</v>
      </c>
      <c r="O1129" s="32" t="s">
        <v>3152</v>
      </c>
      <c r="P1129" s="32" t="s">
        <v>3155</v>
      </c>
      <c r="Q1129" s="37" t="s">
        <v>5698</v>
      </c>
      <c r="R1129" s="28">
        <v>1</v>
      </c>
      <c r="S1129" s="35"/>
      <c r="T1129" s="36" t="s">
        <v>8137</v>
      </c>
    </row>
    <row r="1130" spans="1:20" s="14" customFormat="1" ht="12" x14ac:dyDescent="0.2">
      <c r="A1130" s="28">
        <v>1125</v>
      </c>
      <c r="B1130" s="28" t="s">
        <v>8132</v>
      </c>
      <c r="C1130" s="28" t="s">
        <v>8132</v>
      </c>
      <c r="D1130" s="29" t="s">
        <v>8132</v>
      </c>
      <c r="E1130" s="29"/>
      <c r="F1130" s="30"/>
      <c r="G1130" s="30"/>
      <c r="H1130" s="31"/>
      <c r="I1130" s="30"/>
      <c r="J1130" s="30"/>
      <c r="K1130" s="31"/>
      <c r="L1130" s="32" t="s">
        <v>8092</v>
      </c>
      <c r="M1130" s="33">
        <v>51.887997295067947</v>
      </c>
      <c r="N1130" s="32">
        <v>13</v>
      </c>
      <c r="O1130" s="32" t="s">
        <v>3152</v>
      </c>
      <c r="P1130" s="32" t="s">
        <v>3155</v>
      </c>
      <c r="Q1130" s="37" t="s">
        <v>5698</v>
      </c>
      <c r="R1130" s="28">
        <v>1</v>
      </c>
      <c r="S1130" s="35"/>
      <c r="T1130" s="36" t="s">
        <v>8137</v>
      </c>
    </row>
    <row r="1131" spans="1:20" s="14" customFormat="1" ht="12" x14ac:dyDescent="0.2">
      <c r="A1131" s="28">
        <v>1126</v>
      </c>
      <c r="B1131" s="28" t="s">
        <v>8132</v>
      </c>
      <c r="C1131" s="28" t="s">
        <v>8132</v>
      </c>
      <c r="D1131" s="29" t="s">
        <v>8132</v>
      </c>
      <c r="E1131" s="29"/>
      <c r="F1131" s="30"/>
      <c r="G1131" s="30"/>
      <c r="H1131" s="31"/>
      <c r="I1131" s="30"/>
      <c r="J1131" s="30"/>
      <c r="K1131" s="31"/>
      <c r="L1131" s="32" t="s">
        <v>8091</v>
      </c>
      <c r="M1131" s="33">
        <v>26.078466273833801</v>
      </c>
      <c r="N1131" s="32">
        <v>9</v>
      </c>
      <c r="O1131" s="32" t="s">
        <v>3152</v>
      </c>
      <c r="P1131" s="32" t="s">
        <v>3155</v>
      </c>
      <c r="Q1131" s="37" t="s">
        <v>5735</v>
      </c>
      <c r="R1131" s="28">
        <v>4</v>
      </c>
      <c r="S1131" s="35"/>
      <c r="T1131" s="36" t="s">
        <v>8137</v>
      </c>
    </row>
    <row r="1132" spans="1:20" s="14" customFormat="1" ht="12" x14ac:dyDescent="0.2">
      <c r="A1132" s="28">
        <v>1127</v>
      </c>
      <c r="B1132" s="28" t="s">
        <v>8132</v>
      </c>
      <c r="C1132" s="28" t="s">
        <v>8132</v>
      </c>
      <c r="D1132" s="29" t="s">
        <v>8132</v>
      </c>
      <c r="E1132" s="29"/>
      <c r="F1132" s="30"/>
      <c r="G1132" s="30"/>
      <c r="H1132" s="31"/>
      <c r="I1132" s="30"/>
      <c r="J1132" s="30"/>
      <c r="K1132" s="31"/>
      <c r="L1132" s="32" t="s">
        <v>8091</v>
      </c>
      <c r="M1132" s="33">
        <v>32.143728537228348</v>
      </c>
      <c r="N1132" s="32">
        <v>11</v>
      </c>
      <c r="O1132" s="32" t="s">
        <v>3152</v>
      </c>
      <c r="P1132" s="32" t="s">
        <v>3155</v>
      </c>
      <c r="Q1132" s="37" t="s">
        <v>5739</v>
      </c>
      <c r="R1132" s="28">
        <v>4</v>
      </c>
      <c r="S1132" s="35"/>
      <c r="T1132" s="36" t="s">
        <v>8137</v>
      </c>
    </row>
    <row r="1133" spans="1:20" s="14" customFormat="1" ht="12" x14ac:dyDescent="0.2">
      <c r="A1133" s="28">
        <v>1128</v>
      </c>
      <c r="B1133" s="28" t="s">
        <v>8132</v>
      </c>
      <c r="C1133" s="28" t="s">
        <v>8132</v>
      </c>
      <c r="D1133" s="29" t="s">
        <v>8132</v>
      </c>
      <c r="E1133" s="29"/>
      <c r="F1133" s="30"/>
      <c r="G1133" s="30"/>
      <c r="H1133" s="31"/>
      <c r="I1133" s="30"/>
      <c r="J1133" s="30"/>
      <c r="K1133" s="31"/>
      <c r="L1133" s="32" t="s">
        <v>8091</v>
      </c>
      <c r="M1133" s="33">
        <v>26.299788836579364</v>
      </c>
      <c r="N1133" s="32">
        <v>11</v>
      </c>
      <c r="O1133" s="32" t="s">
        <v>3152</v>
      </c>
      <c r="P1133" s="32" t="s">
        <v>3155</v>
      </c>
      <c r="Q1133" s="37" t="s">
        <v>5739</v>
      </c>
      <c r="R1133" s="28">
        <v>4</v>
      </c>
      <c r="S1133" s="35"/>
      <c r="T1133" s="36" t="s">
        <v>8137</v>
      </c>
    </row>
    <row r="1134" spans="1:20" s="14" customFormat="1" ht="12" x14ac:dyDescent="0.2">
      <c r="A1134" s="28">
        <v>1129</v>
      </c>
      <c r="B1134" s="28" t="s">
        <v>8132</v>
      </c>
      <c r="C1134" s="28" t="s">
        <v>8132</v>
      </c>
      <c r="D1134" s="29" t="s">
        <v>8132</v>
      </c>
      <c r="E1134" s="29"/>
      <c r="F1134" s="30"/>
      <c r="G1134" s="30"/>
      <c r="H1134" s="31"/>
      <c r="I1134" s="30"/>
      <c r="J1134" s="30"/>
      <c r="K1134" s="31"/>
      <c r="L1134" s="32" t="s">
        <v>8091</v>
      </c>
      <c r="M1134" s="33">
        <v>54.225463106602511</v>
      </c>
      <c r="N1134" s="32">
        <v>11</v>
      </c>
      <c r="O1134" s="32" t="s">
        <v>3152</v>
      </c>
      <c r="P1134" s="32" t="s">
        <v>3155</v>
      </c>
      <c r="Q1134" s="37" t="s">
        <v>5739</v>
      </c>
      <c r="R1134" s="28">
        <v>4</v>
      </c>
      <c r="S1134" s="35"/>
      <c r="T1134" s="36" t="s">
        <v>8137</v>
      </c>
    </row>
    <row r="1135" spans="1:20" s="14" customFormat="1" ht="12" x14ac:dyDescent="0.2">
      <c r="A1135" s="28">
        <v>1130</v>
      </c>
      <c r="B1135" s="28" t="s">
        <v>8132</v>
      </c>
      <c r="C1135" s="28" t="s">
        <v>8132</v>
      </c>
      <c r="D1135" s="29" t="s">
        <v>8132</v>
      </c>
      <c r="E1135" s="29"/>
      <c r="F1135" s="30"/>
      <c r="G1135" s="30"/>
      <c r="H1135" s="31"/>
      <c r="I1135" s="30"/>
      <c r="J1135" s="30"/>
      <c r="K1135" s="31"/>
      <c r="L1135" s="32" t="s">
        <v>8091</v>
      </c>
      <c r="M1135" s="33">
        <v>25.072531964780911</v>
      </c>
      <c r="N1135" s="32">
        <v>11</v>
      </c>
      <c r="O1135" s="32" t="s">
        <v>3152</v>
      </c>
      <c r="P1135" s="32" t="s">
        <v>3155</v>
      </c>
      <c r="Q1135" s="37" t="s">
        <v>5739</v>
      </c>
      <c r="R1135" s="28">
        <v>4</v>
      </c>
      <c r="S1135" s="35"/>
      <c r="T1135" s="36" t="s">
        <v>8137</v>
      </c>
    </row>
    <row r="1136" spans="1:20" s="14" customFormat="1" ht="12" x14ac:dyDescent="0.2">
      <c r="A1136" s="28">
        <v>1131</v>
      </c>
      <c r="B1136" s="28" t="s">
        <v>8132</v>
      </c>
      <c r="C1136" s="28" t="s">
        <v>8132</v>
      </c>
      <c r="D1136" s="29" t="s">
        <v>8132</v>
      </c>
      <c r="E1136" s="29"/>
      <c r="F1136" s="30"/>
      <c r="G1136" s="30"/>
      <c r="H1136" s="31"/>
      <c r="I1136" s="30"/>
      <c r="J1136" s="30"/>
      <c r="K1136" s="31"/>
      <c r="L1136" s="32" t="s">
        <v>8091</v>
      </c>
      <c r="M1136" s="33">
        <v>29.279976789087563</v>
      </c>
      <c r="N1136" s="32">
        <v>11</v>
      </c>
      <c r="O1136" s="32" t="s">
        <v>3152</v>
      </c>
      <c r="P1136" s="32" t="s">
        <v>3155</v>
      </c>
      <c r="Q1136" s="37" t="s">
        <v>5739</v>
      </c>
      <c r="R1136" s="28">
        <v>4</v>
      </c>
      <c r="S1136" s="35"/>
      <c r="T1136" s="36" t="s">
        <v>8137</v>
      </c>
    </row>
    <row r="1137" spans="1:20" s="14" customFormat="1" ht="12" x14ac:dyDescent="0.2">
      <c r="A1137" s="28">
        <v>1132</v>
      </c>
      <c r="B1137" s="28" t="s">
        <v>8132</v>
      </c>
      <c r="C1137" s="28" t="s">
        <v>8132</v>
      </c>
      <c r="D1137" s="29" t="s">
        <v>8132</v>
      </c>
      <c r="E1137" s="29"/>
      <c r="F1137" s="30"/>
      <c r="G1137" s="30"/>
      <c r="H1137" s="31"/>
      <c r="I1137" s="30"/>
      <c r="J1137" s="30"/>
      <c r="K1137" s="31"/>
      <c r="L1137" s="32" t="s">
        <v>8091</v>
      </c>
      <c r="M1137" s="33">
        <v>20.246651176854368</v>
      </c>
      <c r="N1137" s="32">
        <v>11</v>
      </c>
      <c r="O1137" s="32" t="s">
        <v>3152</v>
      </c>
      <c r="P1137" s="32" t="s">
        <v>3155</v>
      </c>
      <c r="Q1137" s="37" t="s">
        <v>5739</v>
      </c>
      <c r="R1137" s="28">
        <v>4</v>
      </c>
      <c r="S1137" s="35"/>
      <c r="T1137" s="36" t="s">
        <v>8137</v>
      </c>
    </row>
    <row r="1138" spans="1:20" s="14" customFormat="1" ht="12" x14ac:dyDescent="0.2">
      <c r="A1138" s="28">
        <v>1133</v>
      </c>
      <c r="B1138" s="28" t="s">
        <v>8132</v>
      </c>
      <c r="C1138" s="28" t="s">
        <v>8132</v>
      </c>
      <c r="D1138" s="29" t="s">
        <v>8132</v>
      </c>
      <c r="E1138" s="29"/>
      <c r="F1138" s="30"/>
      <c r="G1138" s="30"/>
      <c r="H1138" s="31"/>
      <c r="I1138" s="30"/>
      <c r="J1138" s="30"/>
      <c r="K1138" s="31"/>
      <c r="L1138" s="32" t="s">
        <v>8091</v>
      </c>
      <c r="M1138" s="33">
        <v>29.156567131956539</v>
      </c>
      <c r="N1138" s="32">
        <v>11</v>
      </c>
      <c r="O1138" s="32" t="s">
        <v>3152</v>
      </c>
      <c r="P1138" s="32" t="s">
        <v>3155</v>
      </c>
      <c r="Q1138" s="37" t="s">
        <v>5739</v>
      </c>
      <c r="R1138" s="28">
        <v>4</v>
      </c>
      <c r="S1138" s="35"/>
      <c r="T1138" s="36" t="s">
        <v>8137</v>
      </c>
    </row>
    <row r="1139" spans="1:20" s="14" customFormat="1" ht="12" x14ac:dyDescent="0.2">
      <c r="A1139" s="28">
        <v>1134</v>
      </c>
      <c r="B1139" s="28" t="s">
        <v>8132</v>
      </c>
      <c r="C1139" s="28" t="s">
        <v>8132</v>
      </c>
      <c r="D1139" s="29" t="s">
        <v>8132</v>
      </c>
      <c r="E1139" s="29"/>
      <c r="F1139" s="30"/>
      <c r="G1139" s="30"/>
      <c r="H1139" s="31"/>
      <c r="I1139" s="30"/>
      <c r="J1139" s="30"/>
      <c r="K1139" s="31"/>
      <c r="L1139" s="32" t="s">
        <v>8091</v>
      </c>
      <c r="M1139" s="33">
        <v>28.062781171024245</v>
      </c>
      <c r="N1139" s="32">
        <v>11</v>
      </c>
      <c r="O1139" s="32" t="s">
        <v>3152</v>
      </c>
      <c r="P1139" s="32" t="s">
        <v>3155</v>
      </c>
      <c r="Q1139" s="37" t="s">
        <v>5739</v>
      </c>
      <c r="R1139" s="28">
        <v>4</v>
      </c>
      <c r="S1139" s="35"/>
      <c r="T1139" s="36" t="s">
        <v>8137</v>
      </c>
    </row>
    <row r="1140" spans="1:20" s="14" customFormat="1" ht="12" x14ac:dyDescent="0.2">
      <c r="A1140" s="28">
        <v>1135</v>
      </c>
      <c r="B1140" s="28" t="s">
        <v>8132</v>
      </c>
      <c r="C1140" s="28" t="s">
        <v>8132</v>
      </c>
      <c r="D1140" s="29" t="s">
        <v>8132</v>
      </c>
      <c r="E1140" s="29"/>
      <c r="F1140" s="30"/>
      <c r="G1140" s="30"/>
      <c r="H1140" s="31"/>
      <c r="I1140" s="30"/>
      <c r="J1140" s="30"/>
      <c r="K1140" s="31"/>
      <c r="L1140" s="32" t="s">
        <v>8091</v>
      </c>
      <c r="M1140" s="33">
        <v>62.071260780660253</v>
      </c>
      <c r="N1140" s="32">
        <v>11</v>
      </c>
      <c r="O1140" s="32" t="s">
        <v>3152</v>
      </c>
      <c r="P1140" s="32" t="s">
        <v>3155</v>
      </c>
      <c r="Q1140" s="37" t="s">
        <v>5739</v>
      </c>
      <c r="R1140" s="28">
        <v>4</v>
      </c>
      <c r="S1140" s="35"/>
      <c r="T1140" s="36" t="s">
        <v>8137</v>
      </c>
    </row>
    <row r="1141" spans="1:20" s="14" customFormat="1" ht="12" x14ac:dyDescent="0.2">
      <c r="A1141" s="28">
        <v>1136</v>
      </c>
      <c r="B1141" s="28" t="s">
        <v>8132</v>
      </c>
      <c r="C1141" s="28" t="s">
        <v>8132</v>
      </c>
      <c r="D1141" s="29" t="s">
        <v>8132</v>
      </c>
      <c r="E1141" s="29"/>
      <c r="F1141" s="30"/>
      <c r="G1141" s="30"/>
      <c r="H1141" s="31"/>
      <c r="I1141" s="30"/>
      <c r="J1141" s="30"/>
      <c r="K1141" s="31"/>
      <c r="L1141" s="32" t="s">
        <v>8091</v>
      </c>
      <c r="M1141" s="33">
        <v>33.241332794325579</v>
      </c>
      <c r="N1141" s="32">
        <v>11</v>
      </c>
      <c r="O1141" s="32" t="s">
        <v>3152</v>
      </c>
      <c r="P1141" s="32" t="s">
        <v>3155</v>
      </c>
      <c r="Q1141" s="37" t="s">
        <v>5739</v>
      </c>
      <c r="R1141" s="28">
        <v>4</v>
      </c>
      <c r="S1141" s="35"/>
      <c r="T1141" s="36" t="s">
        <v>8137</v>
      </c>
    </row>
    <row r="1142" spans="1:20" s="14" customFormat="1" ht="12" x14ac:dyDescent="0.2">
      <c r="A1142" s="28">
        <v>1137</v>
      </c>
      <c r="B1142" s="28" t="s">
        <v>8132</v>
      </c>
      <c r="C1142" s="28" t="s">
        <v>8132</v>
      </c>
      <c r="D1142" s="29" t="s">
        <v>8132</v>
      </c>
      <c r="E1142" s="29"/>
      <c r="F1142" s="30"/>
      <c r="G1142" s="30"/>
      <c r="H1142" s="31"/>
      <c r="I1142" s="30"/>
      <c r="J1142" s="30"/>
      <c r="K1142" s="31"/>
      <c r="L1142" s="32" t="s">
        <v>8091</v>
      </c>
      <c r="M1142" s="33">
        <v>28.444257799425877</v>
      </c>
      <c r="N1142" s="32">
        <v>11</v>
      </c>
      <c r="O1142" s="32" t="s">
        <v>3152</v>
      </c>
      <c r="P1142" s="32" t="s">
        <v>3155</v>
      </c>
      <c r="Q1142" s="37" t="s">
        <v>5739</v>
      </c>
      <c r="R1142" s="28">
        <v>4</v>
      </c>
      <c r="S1142" s="35"/>
      <c r="T1142" s="36" t="s">
        <v>8137</v>
      </c>
    </row>
    <row r="1143" spans="1:20" s="14" customFormat="1" ht="12" x14ac:dyDescent="0.2">
      <c r="A1143" s="28">
        <v>1138</v>
      </c>
      <c r="B1143" s="28" t="s">
        <v>8132</v>
      </c>
      <c r="C1143" s="28" t="s">
        <v>8132</v>
      </c>
      <c r="D1143" s="29" t="s">
        <v>8132</v>
      </c>
      <c r="E1143" s="29"/>
      <c r="F1143" s="30"/>
      <c r="G1143" s="30"/>
      <c r="H1143" s="31"/>
      <c r="I1143" s="30"/>
      <c r="J1143" s="30"/>
      <c r="K1143" s="31"/>
      <c r="L1143" s="32" t="s">
        <v>8091</v>
      </c>
      <c r="M1143" s="33">
        <v>27.164587387969899</v>
      </c>
      <c r="N1143" s="32">
        <v>11</v>
      </c>
      <c r="O1143" s="32" t="s">
        <v>3152</v>
      </c>
      <c r="P1143" s="32" t="s">
        <v>3155</v>
      </c>
      <c r="Q1143" s="37" t="s">
        <v>5739</v>
      </c>
      <c r="R1143" s="28">
        <v>4</v>
      </c>
      <c r="S1143" s="35"/>
      <c r="T1143" s="36" t="s">
        <v>8137</v>
      </c>
    </row>
    <row r="1144" spans="1:20" s="14" customFormat="1" ht="12" x14ac:dyDescent="0.2">
      <c r="A1144" s="28">
        <v>1139</v>
      </c>
      <c r="B1144" s="28" t="s">
        <v>8132</v>
      </c>
      <c r="C1144" s="28" t="s">
        <v>8132</v>
      </c>
      <c r="D1144" s="29" t="s">
        <v>8132</v>
      </c>
      <c r="E1144" s="29"/>
      <c r="F1144" s="30"/>
      <c r="G1144" s="30"/>
      <c r="H1144" s="31"/>
      <c r="I1144" s="30"/>
      <c r="J1144" s="30"/>
      <c r="K1144" s="31"/>
      <c r="L1144" s="32" t="s">
        <v>8091</v>
      </c>
      <c r="M1144" s="33">
        <v>52.350820759006297</v>
      </c>
      <c r="N1144" s="32">
        <v>11</v>
      </c>
      <c r="O1144" s="32" t="s">
        <v>3152</v>
      </c>
      <c r="P1144" s="32" t="s">
        <v>3155</v>
      </c>
      <c r="Q1144" s="37" t="s">
        <v>5739</v>
      </c>
      <c r="R1144" s="28">
        <v>4</v>
      </c>
      <c r="S1144" s="35"/>
      <c r="T1144" s="36" t="s">
        <v>8137</v>
      </c>
    </row>
    <row r="1145" spans="1:20" s="14" customFormat="1" ht="12" x14ac:dyDescent="0.2">
      <c r="A1145" s="28">
        <v>1140</v>
      </c>
      <c r="B1145" s="28" t="s">
        <v>8132</v>
      </c>
      <c r="C1145" s="28" t="s">
        <v>8132</v>
      </c>
      <c r="D1145" s="29" t="s">
        <v>8132</v>
      </c>
      <c r="E1145" s="29"/>
      <c r="F1145" s="30"/>
      <c r="G1145" s="30"/>
      <c r="H1145" s="31"/>
      <c r="I1145" s="30"/>
      <c r="J1145" s="30"/>
      <c r="K1145" s="31"/>
      <c r="L1145" s="32" t="s">
        <v>8091</v>
      </c>
      <c r="M1145" s="33">
        <v>27.021769522321112</v>
      </c>
      <c r="N1145" s="32">
        <v>11</v>
      </c>
      <c r="O1145" s="32" t="s">
        <v>3152</v>
      </c>
      <c r="P1145" s="32" t="s">
        <v>3155</v>
      </c>
      <c r="Q1145" s="37" t="s">
        <v>5739</v>
      </c>
      <c r="R1145" s="28">
        <v>4</v>
      </c>
      <c r="S1145" s="35"/>
      <c r="T1145" s="36" t="s">
        <v>8137</v>
      </c>
    </row>
    <row r="1146" spans="1:20" s="14" customFormat="1" ht="12" x14ac:dyDescent="0.2">
      <c r="A1146" s="28">
        <v>1141</v>
      </c>
      <c r="B1146" s="28" t="s">
        <v>8132</v>
      </c>
      <c r="C1146" s="28" t="s">
        <v>8132</v>
      </c>
      <c r="D1146" s="29" t="s">
        <v>8132</v>
      </c>
      <c r="E1146" s="29"/>
      <c r="F1146" s="30"/>
      <c r="G1146" s="30"/>
      <c r="H1146" s="31"/>
      <c r="I1146" s="30"/>
      <c r="J1146" s="30"/>
      <c r="K1146" s="31"/>
      <c r="L1146" s="32" t="s">
        <v>8091</v>
      </c>
      <c r="M1146" s="33">
        <v>31.264367316444226</v>
      </c>
      <c r="N1146" s="32">
        <v>11</v>
      </c>
      <c r="O1146" s="32" t="s">
        <v>3152</v>
      </c>
      <c r="P1146" s="32" t="s">
        <v>3155</v>
      </c>
      <c r="Q1146" s="37" t="s">
        <v>5739</v>
      </c>
      <c r="R1146" s="28">
        <v>4</v>
      </c>
      <c r="S1146" s="35"/>
      <c r="T1146" s="36" t="s">
        <v>8137</v>
      </c>
    </row>
    <row r="1147" spans="1:20" s="14" customFormat="1" ht="12" x14ac:dyDescent="0.2">
      <c r="A1147" s="28">
        <v>1142</v>
      </c>
      <c r="B1147" s="28" t="s">
        <v>8132</v>
      </c>
      <c r="C1147" s="28" t="s">
        <v>8132</v>
      </c>
      <c r="D1147" s="29" t="s">
        <v>8132</v>
      </c>
      <c r="E1147" s="29"/>
      <c r="F1147" s="30"/>
      <c r="G1147" s="30"/>
      <c r="H1147" s="31"/>
      <c r="I1147" s="30"/>
      <c r="J1147" s="30"/>
      <c r="K1147" s="31"/>
      <c r="L1147" s="32" t="s">
        <v>8091</v>
      </c>
      <c r="M1147" s="33">
        <v>28.062880915776446</v>
      </c>
      <c r="N1147" s="32">
        <v>11</v>
      </c>
      <c r="O1147" s="32" t="s">
        <v>3152</v>
      </c>
      <c r="P1147" s="32" t="s">
        <v>3155</v>
      </c>
      <c r="Q1147" s="37" t="s">
        <v>5739</v>
      </c>
      <c r="R1147" s="28">
        <v>4</v>
      </c>
      <c r="S1147" s="35"/>
      <c r="T1147" s="36" t="s">
        <v>8137</v>
      </c>
    </row>
    <row r="1148" spans="1:20" s="14" customFormat="1" ht="12" x14ac:dyDescent="0.2">
      <c r="A1148" s="28">
        <v>1143</v>
      </c>
      <c r="B1148" s="28" t="s">
        <v>8132</v>
      </c>
      <c r="C1148" s="28" t="s">
        <v>8132</v>
      </c>
      <c r="D1148" s="29" t="s">
        <v>8132</v>
      </c>
      <c r="E1148" s="29"/>
      <c r="F1148" s="30"/>
      <c r="G1148" s="30"/>
      <c r="H1148" s="31"/>
      <c r="I1148" s="30"/>
      <c r="J1148" s="30"/>
      <c r="K1148" s="31"/>
      <c r="L1148" s="32" t="s">
        <v>8091</v>
      </c>
      <c r="M1148" s="33">
        <v>55.22795489214721</v>
      </c>
      <c r="N1148" s="32">
        <v>11</v>
      </c>
      <c r="O1148" s="32" t="s">
        <v>3152</v>
      </c>
      <c r="P1148" s="32" t="s">
        <v>3155</v>
      </c>
      <c r="Q1148" s="37" t="s">
        <v>5739</v>
      </c>
      <c r="R1148" s="28">
        <v>4</v>
      </c>
      <c r="S1148" s="35"/>
      <c r="T1148" s="36" t="s">
        <v>8137</v>
      </c>
    </row>
    <row r="1149" spans="1:20" s="14" customFormat="1" ht="12" x14ac:dyDescent="0.2">
      <c r="A1149" s="28">
        <v>1144</v>
      </c>
      <c r="B1149" s="28" t="s">
        <v>8132</v>
      </c>
      <c r="C1149" s="28" t="s">
        <v>8132</v>
      </c>
      <c r="D1149" s="29" t="s">
        <v>8132</v>
      </c>
      <c r="E1149" s="29"/>
      <c r="F1149" s="30"/>
      <c r="G1149" s="30"/>
      <c r="H1149" s="31"/>
      <c r="I1149" s="30"/>
      <c r="J1149" s="30"/>
      <c r="K1149" s="31"/>
      <c r="L1149" s="32" t="s">
        <v>8091</v>
      </c>
      <c r="M1149" s="33">
        <v>28.165327335818066</v>
      </c>
      <c r="N1149" s="32">
        <v>11</v>
      </c>
      <c r="O1149" s="32" t="s">
        <v>3152</v>
      </c>
      <c r="P1149" s="32" t="s">
        <v>3155</v>
      </c>
      <c r="Q1149" s="37" t="s">
        <v>5739</v>
      </c>
      <c r="R1149" s="28">
        <v>4</v>
      </c>
      <c r="S1149" s="35"/>
      <c r="T1149" s="36" t="s">
        <v>8137</v>
      </c>
    </row>
    <row r="1150" spans="1:20" s="14" customFormat="1" ht="12" x14ac:dyDescent="0.2">
      <c r="A1150" s="28">
        <v>1145</v>
      </c>
      <c r="B1150" s="28" t="s">
        <v>8132</v>
      </c>
      <c r="C1150" s="28" t="s">
        <v>8132</v>
      </c>
      <c r="D1150" s="29" t="s">
        <v>8132</v>
      </c>
      <c r="E1150" s="29"/>
      <c r="F1150" s="30"/>
      <c r="G1150" s="30"/>
      <c r="H1150" s="31"/>
      <c r="I1150" s="30"/>
      <c r="J1150" s="30"/>
      <c r="K1150" s="31"/>
      <c r="L1150" s="32" t="s">
        <v>8091</v>
      </c>
      <c r="M1150" s="33">
        <v>28.165327333959787</v>
      </c>
      <c r="N1150" s="32">
        <v>11</v>
      </c>
      <c r="O1150" s="32" t="s">
        <v>3152</v>
      </c>
      <c r="P1150" s="32" t="s">
        <v>3155</v>
      </c>
      <c r="Q1150" s="37" t="s">
        <v>5739</v>
      </c>
      <c r="R1150" s="28">
        <v>4</v>
      </c>
      <c r="S1150" s="35"/>
      <c r="T1150" s="36" t="s">
        <v>8137</v>
      </c>
    </row>
    <row r="1151" spans="1:20" s="14" customFormat="1" ht="12" x14ac:dyDescent="0.2">
      <c r="A1151" s="28">
        <v>1146</v>
      </c>
      <c r="B1151" s="28" t="s">
        <v>8132</v>
      </c>
      <c r="C1151" s="28" t="s">
        <v>8132</v>
      </c>
      <c r="D1151" s="29" t="s">
        <v>8132</v>
      </c>
      <c r="E1151" s="29"/>
      <c r="F1151" s="30"/>
      <c r="G1151" s="30"/>
      <c r="H1151" s="31"/>
      <c r="I1151" s="30"/>
      <c r="J1151" s="30"/>
      <c r="K1151" s="31"/>
      <c r="L1151" s="32" t="s">
        <v>8091</v>
      </c>
      <c r="M1151" s="33">
        <v>24.080200053347252</v>
      </c>
      <c r="N1151" s="32">
        <v>11</v>
      </c>
      <c r="O1151" s="32" t="s">
        <v>3152</v>
      </c>
      <c r="P1151" s="32" t="s">
        <v>3155</v>
      </c>
      <c r="Q1151" s="37" t="s">
        <v>5739</v>
      </c>
      <c r="R1151" s="28">
        <v>4</v>
      </c>
      <c r="S1151" s="35"/>
      <c r="T1151" s="36" t="s">
        <v>8137</v>
      </c>
    </row>
    <row r="1152" spans="1:20" s="14" customFormat="1" ht="12" x14ac:dyDescent="0.2">
      <c r="A1152" s="28">
        <v>1147</v>
      </c>
      <c r="B1152" s="28" t="s">
        <v>8132</v>
      </c>
      <c r="C1152" s="28" t="s">
        <v>8132</v>
      </c>
      <c r="D1152" s="29" t="s">
        <v>8132</v>
      </c>
      <c r="E1152" s="29"/>
      <c r="F1152" s="30"/>
      <c r="G1152" s="30"/>
      <c r="H1152" s="31"/>
      <c r="I1152" s="30"/>
      <c r="J1152" s="30"/>
      <c r="K1152" s="31"/>
      <c r="L1152" s="32" t="s">
        <v>8091</v>
      </c>
      <c r="M1152" s="33">
        <v>27.296593272192666</v>
      </c>
      <c r="N1152" s="32">
        <v>11</v>
      </c>
      <c r="O1152" s="32" t="s">
        <v>3152</v>
      </c>
      <c r="P1152" s="32" t="s">
        <v>3155</v>
      </c>
      <c r="Q1152" s="37" t="s">
        <v>5739</v>
      </c>
      <c r="R1152" s="28">
        <v>4</v>
      </c>
      <c r="S1152" s="35"/>
      <c r="T1152" s="36" t="s">
        <v>8137</v>
      </c>
    </row>
    <row r="1153" spans="1:20" s="14" customFormat="1" ht="12" x14ac:dyDescent="0.2">
      <c r="A1153" s="28">
        <v>1148</v>
      </c>
      <c r="B1153" s="28" t="s">
        <v>8132</v>
      </c>
      <c r="C1153" s="28" t="s">
        <v>8132</v>
      </c>
      <c r="D1153" s="29" t="s">
        <v>8132</v>
      </c>
      <c r="E1153" s="29"/>
      <c r="F1153" s="30"/>
      <c r="G1153" s="30"/>
      <c r="H1153" s="31"/>
      <c r="I1153" s="30"/>
      <c r="J1153" s="30"/>
      <c r="K1153" s="31"/>
      <c r="L1153" s="32" t="s">
        <v>8091</v>
      </c>
      <c r="M1153" s="33">
        <v>56.081927753962802</v>
      </c>
      <c r="N1153" s="32">
        <v>11</v>
      </c>
      <c r="O1153" s="32" t="s">
        <v>3152</v>
      </c>
      <c r="P1153" s="32" t="s">
        <v>3155</v>
      </c>
      <c r="Q1153" s="37" t="s">
        <v>5739</v>
      </c>
      <c r="R1153" s="28">
        <v>4</v>
      </c>
      <c r="S1153" s="35"/>
      <c r="T1153" s="36" t="s">
        <v>8137</v>
      </c>
    </row>
    <row r="1154" spans="1:20" s="14" customFormat="1" ht="12" x14ac:dyDescent="0.2">
      <c r="A1154" s="28">
        <v>1149</v>
      </c>
      <c r="B1154" s="28" t="s">
        <v>8132</v>
      </c>
      <c r="C1154" s="28" t="s">
        <v>8132</v>
      </c>
      <c r="D1154" s="29" t="s">
        <v>8132</v>
      </c>
      <c r="E1154" s="29"/>
      <c r="F1154" s="30"/>
      <c r="G1154" s="30"/>
      <c r="H1154" s="31"/>
      <c r="I1154" s="30"/>
      <c r="J1154" s="30"/>
      <c r="K1154" s="31"/>
      <c r="L1154" s="32" t="s">
        <v>8091</v>
      </c>
      <c r="M1154" s="33">
        <v>33.015735855823579</v>
      </c>
      <c r="N1154" s="32">
        <v>11</v>
      </c>
      <c r="O1154" s="32" t="s">
        <v>3152</v>
      </c>
      <c r="P1154" s="32" t="s">
        <v>3155</v>
      </c>
      <c r="Q1154" s="37" t="s">
        <v>5739</v>
      </c>
      <c r="R1154" s="28">
        <v>4</v>
      </c>
      <c r="S1154" s="35"/>
      <c r="T1154" s="36" t="s">
        <v>8137</v>
      </c>
    </row>
    <row r="1155" spans="1:20" s="14" customFormat="1" ht="12" x14ac:dyDescent="0.2">
      <c r="A1155" s="28">
        <v>1150</v>
      </c>
      <c r="B1155" s="28" t="s">
        <v>8132</v>
      </c>
      <c r="C1155" s="28" t="s">
        <v>8132</v>
      </c>
      <c r="D1155" s="29" t="s">
        <v>8132</v>
      </c>
      <c r="E1155" s="29"/>
      <c r="F1155" s="30"/>
      <c r="G1155" s="30"/>
      <c r="H1155" s="31"/>
      <c r="I1155" s="30"/>
      <c r="J1155" s="30"/>
      <c r="K1155" s="31"/>
      <c r="L1155" s="32" t="s">
        <v>8091</v>
      </c>
      <c r="M1155" s="33">
        <v>59.303406326960086</v>
      </c>
      <c r="N1155" s="32">
        <v>11</v>
      </c>
      <c r="O1155" s="32" t="s">
        <v>3152</v>
      </c>
      <c r="P1155" s="32" t="s">
        <v>3155</v>
      </c>
      <c r="Q1155" s="37" t="s">
        <v>5739</v>
      </c>
      <c r="R1155" s="28">
        <v>4</v>
      </c>
      <c r="S1155" s="35"/>
      <c r="T1155" s="36" t="s">
        <v>8137</v>
      </c>
    </row>
    <row r="1156" spans="1:20" s="14" customFormat="1" ht="12" x14ac:dyDescent="0.2">
      <c r="A1156" s="28">
        <v>1151</v>
      </c>
      <c r="B1156" s="28" t="s">
        <v>8132</v>
      </c>
      <c r="C1156" s="28" t="s">
        <v>8132</v>
      </c>
      <c r="D1156" s="29" t="s">
        <v>8132</v>
      </c>
      <c r="E1156" s="29"/>
      <c r="F1156" s="30"/>
      <c r="G1156" s="30"/>
      <c r="H1156" s="31"/>
      <c r="I1156" s="30"/>
      <c r="J1156" s="30"/>
      <c r="K1156" s="31"/>
      <c r="L1156" s="32" t="s">
        <v>8091</v>
      </c>
      <c r="M1156" s="33">
        <v>30.147029828680065</v>
      </c>
      <c r="N1156" s="32">
        <v>11</v>
      </c>
      <c r="O1156" s="32" t="s">
        <v>3152</v>
      </c>
      <c r="P1156" s="32" t="s">
        <v>3155</v>
      </c>
      <c r="Q1156" s="37" t="s">
        <v>5739</v>
      </c>
      <c r="R1156" s="28">
        <v>4</v>
      </c>
      <c r="S1156" s="35"/>
      <c r="T1156" s="36" t="s">
        <v>8137</v>
      </c>
    </row>
    <row r="1157" spans="1:20" s="14" customFormat="1" ht="12" x14ac:dyDescent="0.2">
      <c r="A1157" s="28">
        <v>1152</v>
      </c>
      <c r="B1157" s="28" t="s">
        <v>8132</v>
      </c>
      <c r="C1157" s="28" t="s">
        <v>8132</v>
      </c>
      <c r="D1157" s="29" t="s">
        <v>8132</v>
      </c>
      <c r="E1157" s="29"/>
      <c r="F1157" s="30"/>
      <c r="G1157" s="30"/>
      <c r="H1157" s="31"/>
      <c r="I1157" s="30"/>
      <c r="J1157" s="30"/>
      <c r="K1157" s="31"/>
      <c r="L1157" s="32" t="s">
        <v>8091</v>
      </c>
      <c r="M1157" s="33">
        <v>29.268981109911678</v>
      </c>
      <c r="N1157" s="32">
        <v>11</v>
      </c>
      <c r="O1157" s="32" t="s">
        <v>3152</v>
      </c>
      <c r="P1157" s="32" t="s">
        <v>3155</v>
      </c>
      <c r="Q1157" s="37" t="s">
        <v>5739</v>
      </c>
      <c r="R1157" s="28">
        <v>4</v>
      </c>
      <c r="S1157" s="35"/>
      <c r="T1157" s="36" t="s">
        <v>8137</v>
      </c>
    </row>
    <row r="1158" spans="1:20" s="14" customFormat="1" ht="12" x14ac:dyDescent="0.2">
      <c r="A1158" s="28">
        <v>1153</v>
      </c>
      <c r="B1158" s="28" t="s">
        <v>8132</v>
      </c>
      <c r="C1158" s="28" t="s">
        <v>8132</v>
      </c>
      <c r="D1158" s="29" t="s">
        <v>8132</v>
      </c>
      <c r="E1158" s="29"/>
      <c r="F1158" s="30"/>
      <c r="G1158" s="30"/>
      <c r="H1158" s="31"/>
      <c r="I1158" s="30"/>
      <c r="J1158" s="30"/>
      <c r="K1158" s="31"/>
      <c r="L1158" s="32" t="s">
        <v>8091</v>
      </c>
      <c r="M1158" s="33">
        <v>28.165416137601046</v>
      </c>
      <c r="N1158" s="32">
        <v>11</v>
      </c>
      <c r="O1158" s="32" t="s">
        <v>3152</v>
      </c>
      <c r="P1158" s="32" t="s">
        <v>3155</v>
      </c>
      <c r="Q1158" s="37" t="s">
        <v>5739</v>
      </c>
      <c r="R1158" s="28">
        <v>4</v>
      </c>
      <c r="S1158" s="35"/>
      <c r="T1158" s="36" t="s">
        <v>8137</v>
      </c>
    </row>
    <row r="1159" spans="1:20" s="14" customFormat="1" ht="12" x14ac:dyDescent="0.2">
      <c r="A1159" s="28">
        <v>1154</v>
      </c>
      <c r="B1159" s="28" t="s">
        <v>8132</v>
      </c>
      <c r="C1159" s="28" t="s">
        <v>8132</v>
      </c>
      <c r="D1159" s="29" t="s">
        <v>8132</v>
      </c>
      <c r="E1159" s="29"/>
      <c r="F1159" s="30"/>
      <c r="G1159" s="30"/>
      <c r="H1159" s="31"/>
      <c r="I1159" s="30"/>
      <c r="J1159" s="30"/>
      <c r="K1159" s="31"/>
      <c r="L1159" s="32" t="s">
        <v>8091</v>
      </c>
      <c r="M1159" s="33">
        <v>26.175354976514548</v>
      </c>
      <c r="N1159" s="32">
        <v>11</v>
      </c>
      <c r="O1159" s="32" t="s">
        <v>3152</v>
      </c>
      <c r="P1159" s="32" t="s">
        <v>3155</v>
      </c>
      <c r="Q1159" s="37" t="s">
        <v>5739</v>
      </c>
      <c r="R1159" s="28">
        <v>4</v>
      </c>
      <c r="S1159" s="35"/>
      <c r="T1159" s="36" t="s">
        <v>8137</v>
      </c>
    </row>
    <row r="1160" spans="1:20" s="14" customFormat="1" ht="12" x14ac:dyDescent="0.2">
      <c r="A1160" s="28">
        <v>1155</v>
      </c>
      <c r="B1160" s="28" t="s">
        <v>8132</v>
      </c>
      <c r="C1160" s="28" t="s">
        <v>8132</v>
      </c>
      <c r="D1160" s="29" t="s">
        <v>8132</v>
      </c>
      <c r="E1160" s="29"/>
      <c r="F1160" s="30"/>
      <c r="G1160" s="30"/>
      <c r="H1160" s="31"/>
      <c r="I1160" s="30"/>
      <c r="J1160" s="30"/>
      <c r="K1160" s="31"/>
      <c r="L1160" s="32" t="s">
        <v>8091</v>
      </c>
      <c r="M1160" s="33">
        <v>30.071675006868329</v>
      </c>
      <c r="N1160" s="32">
        <v>11</v>
      </c>
      <c r="O1160" s="32" t="s">
        <v>3152</v>
      </c>
      <c r="P1160" s="32" t="s">
        <v>3155</v>
      </c>
      <c r="Q1160" s="37" t="s">
        <v>5739</v>
      </c>
      <c r="R1160" s="28">
        <v>4</v>
      </c>
      <c r="S1160" s="35"/>
      <c r="T1160" s="36" t="s">
        <v>8137</v>
      </c>
    </row>
    <row r="1161" spans="1:20" s="14" customFormat="1" ht="12" x14ac:dyDescent="0.2">
      <c r="A1161" s="28">
        <v>1156</v>
      </c>
      <c r="B1161" s="28" t="s">
        <v>8132</v>
      </c>
      <c r="C1161" s="28" t="s">
        <v>8132</v>
      </c>
      <c r="D1161" s="29" t="s">
        <v>8132</v>
      </c>
      <c r="E1161" s="29"/>
      <c r="F1161" s="30"/>
      <c r="G1161" s="30"/>
      <c r="H1161" s="31"/>
      <c r="I1161" s="30"/>
      <c r="J1161" s="30"/>
      <c r="K1161" s="31"/>
      <c r="L1161" s="32" t="s">
        <v>8091</v>
      </c>
      <c r="M1161" s="33">
        <v>27.069851511777145</v>
      </c>
      <c r="N1161" s="32">
        <v>11</v>
      </c>
      <c r="O1161" s="32" t="s">
        <v>3152</v>
      </c>
      <c r="P1161" s="32" t="s">
        <v>3155</v>
      </c>
      <c r="Q1161" s="37" t="s">
        <v>5739</v>
      </c>
      <c r="R1161" s="28">
        <v>4</v>
      </c>
      <c r="S1161" s="35"/>
      <c r="T1161" s="36" t="s">
        <v>8137</v>
      </c>
    </row>
    <row r="1162" spans="1:20" s="14" customFormat="1" ht="12" x14ac:dyDescent="0.2">
      <c r="A1162" s="28">
        <v>1157</v>
      </c>
      <c r="B1162" s="28" t="s">
        <v>8132</v>
      </c>
      <c r="C1162" s="28" t="s">
        <v>8132</v>
      </c>
      <c r="D1162" s="29" t="s">
        <v>8132</v>
      </c>
      <c r="E1162" s="29"/>
      <c r="F1162" s="30"/>
      <c r="G1162" s="30"/>
      <c r="H1162" s="31"/>
      <c r="I1162" s="30"/>
      <c r="J1162" s="30"/>
      <c r="K1162" s="31"/>
      <c r="L1162" s="32" t="s">
        <v>8091</v>
      </c>
      <c r="M1162" s="33">
        <v>26.175354978364915</v>
      </c>
      <c r="N1162" s="32">
        <v>9</v>
      </c>
      <c r="O1162" s="32" t="s">
        <v>3152</v>
      </c>
      <c r="P1162" s="32" t="s">
        <v>3155</v>
      </c>
      <c r="Q1162" s="37" t="s">
        <v>5735</v>
      </c>
      <c r="R1162" s="28">
        <v>4</v>
      </c>
      <c r="S1162" s="35"/>
      <c r="T1162" s="36" t="s">
        <v>8137</v>
      </c>
    </row>
    <row r="1163" spans="1:20" s="14" customFormat="1" ht="12" x14ac:dyDescent="0.2">
      <c r="A1163" s="28">
        <v>1158</v>
      </c>
      <c r="B1163" s="28" t="s">
        <v>8132</v>
      </c>
      <c r="C1163" s="28" t="s">
        <v>8132</v>
      </c>
      <c r="D1163" s="29" t="s">
        <v>8132</v>
      </c>
      <c r="E1163" s="29"/>
      <c r="F1163" s="30"/>
      <c r="G1163" s="30"/>
      <c r="H1163" s="31"/>
      <c r="I1163" s="30"/>
      <c r="J1163" s="30"/>
      <c r="K1163" s="31"/>
      <c r="L1163" s="32" t="s">
        <v>8091</v>
      </c>
      <c r="M1163" s="33">
        <v>25.024429350404827</v>
      </c>
      <c r="N1163" s="32">
        <v>9</v>
      </c>
      <c r="O1163" s="32" t="s">
        <v>3152</v>
      </c>
      <c r="P1163" s="32" t="s">
        <v>3155</v>
      </c>
      <c r="Q1163" s="37" t="s">
        <v>5735</v>
      </c>
      <c r="R1163" s="28">
        <v>4</v>
      </c>
      <c r="S1163" s="35"/>
      <c r="T1163" s="36" t="s">
        <v>8137</v>
      </c>
    </row>
    <row r="1164" spans="1:20" s="14" customFormat="1" ht="12" x14ac:dyDescent="0.2">
      <c r="A1164" s="28">
        <v>1159</v>
      </c>
      <c r="B1164" s="28" t="s">
        <v>8132</v>
      </c>
      <c r="C1164" s="28" t="s">
        <v>8132</v>
      </c>
      <c r="D1164" s="29" t="s">
        <v>8132</v>
      </c>
      <c r="E1164" s="29"/>
      <c r="F1164" s="30"/>
      <c r="G1164" s="30"/>
      <c r="H1164" s="31"/>
      <c r="I1164" s="30"/>
      <c r="J1164" s="30"/>
      <c r="K1164" s="31"/>
      <c r="L1164" s="32" t="s">
        <v>8091</v>
      </c>
      <c r="M1164" s="33">
        <v>24.98964833051188</v>
      </c>
      <c r="N1164" s="32">
        <v>9</v>
      </c>
      <c r="O1164" s="32" t="s">
        <v>3152</v>
      </c>
      <c r="P1164" s="32" t="s">
        <v>3155</v>
      </c>
      <c r="Q1164" s="37" t="s">
        <v>5735</v>
      </c>
      <c r="R1164" s="28">
        <v>4</v>
      </c>
      <c r="S1164" s="35"/>
      <c r="T1164" s="36" t="s">
        <v>8137</v>
      </c>
    </row>
    <row r="1165" spans="1:20" s="14" customFormat="1" ht="12" x14ac:dyDescent="0.2">
      <c r="A1165" s="28">
        <v>1160</v>
      </c>
      <c r="B1165" s="28" t="s">
        <v>8132</v>
      </c>
      <c r="C1165" s="28" t="s">
        <v>8132</v>
      </c>
      <c r="D1165" s="29" t="s">
        <v>8132</v>
      </c>
      <c r="E1165" s="29"/>
      <c r="F1165" s="30"/>
      <c r="G1165" s="30"/>
      <c r="H1165" s="31"/>
      <c r="I1165" s="30"/>
      <c r="J1165" s="30"/>
      <c r="K1165" s="31"/>
      <c r="L1165" s="32" t="s">
        <v>8091</v>
      </c>
      <c r="M1165" s="33">
        <v>35.064056456916298</v>
      </c>
      <c r="N1165" s="32">
        <v>9</v>
      </c>
      <c r="O1165" s="32" t="s">
        <v>3152</v>
      </c>
      <c r="P1165" s="32" t="s">
        <v>3155</v>
      </c>
      <c r="Q1165" s="37" t="s">
        <v>5735</v>
      </c>
      <c r="R1165" s="28">
        <v>4</v>
      </c>
      <c r="S1165" s="35"/>
      <c r="T1165" s="36" t="s">
        <v>8137</v>
      </c>
    </row>
    <row r="1166" spans="1:20" s="14" customFormat="1" ht="12" x14ac:dyDescent="0.2">
      <c r="A1166" s="28">
        <v>1161</v>
      </c>
      <c r="B1166" s="28" t="s">
        <v>8132</v>
      </c>
      <c r="C1166" s="28" t="s">
        <v>8132</v>
      </c>
      <c r="D1166" s="29" t="s">
        <v>8132</v>
      </c>
      <c r="E1166" s="29"/>
      <c r="F1166" s="30"/>
      <c r="G1166" s="30"/>
      <c r="H1166" s="31"/>
      <c r="I1166" s="30"/>
      <c r="J1166" s="30"/>
      <c r="K1166" s="31"/>
      <c r="L1166" s="32" t="s">
        <v>8091</v>
      </c>
      <c r="M1166" s="33">
        <v>54.582305283640025</v>
      </c>
      <c r="N1166" s="32">
        <v>9</v>
      </c>
      <c r="O1166" s="32" t="s">
        <v>3152</v>
      </c>
      <c r="P1166" s="32" t="s">
        <v>3155</v>
      </c>
      <c r="Q1166" s="37" t="s">
        <v>5735</v>
      </c>
      <c r="R1166" s="28">
        <v>4</v>
      </c>
      <c r="S1166" s="35"/>
      <c r="T1166" s="36" t="s">
        <v>8137</v>
      </c>
    </row>
    <row r="1167" spans="1:20" s="14" customFormat="1" ht="12" x14ac:dyDescent="0.2">
      <c r="A1167" s="28">
        <v>1162</v>
      </c>
      <c r="B1167" s="28" t="s">
        <v>8132</v>
      </c>
      <c r="C1167" s="28" t="s">
        <v>8132</v>
      </c>
      <c r="D1167" s="29" t="s">
        <v>8132</v>
      </c>
      <c r="E1167" s="29"/>
      <c r="F1167" s="30"/>
      <c r="G1167" s="30"/>
      <c r="H1167" s="31"/>
      <c r="I1167" s="30"/>
      <c r="J1167" s="30"/>
      <c r="K1167" s="31"/>
      <c r="L1167" s="32" t="s">
        <v>8091</v>
      </c>
      <c r="M1167" s="33">
        <v>76.525248370026418</v>
      </c>
      <c r="N1167" s="32">
        <v>11</v>
      </c>
      <c r="O1167" s="32" t="s">
        <v>3152</v>
      </c>
      <c r="P1167" s="32" t="s">
        <v>3155</v>
      </c>
      <c r="Q1167" s="37" t="s">
        <v>5739</v>
      </c>
      <c r="R1167" s="28">
        <v>4</v>
      </c>
      <c r="S1167" s="35"/>
      <c r="T1167" s="36" t="s">
        <v>8137</v>
      </c>
    </row>
    <row r="1168" spans="1:20" s="14" customFormat="1" ht="12" x14ac:dyDescent="0.2">
      <c r="A1168" s="28">
        <v>1163</v>
      </c>
      <c r="B1168" s="28" t="s">
        <v>8132</v>
      </c>
      <c r="C1168" s="28" t="s">
        <v>8132</v>
      </c>
      <c r="D1168" s="29" t="s">
        <v>8132</v>
      </c>
      <c r="E1168" s="29"/>
      <c r="F1168" s="30"/>
      <c r="G1168" s="30"/>
      <c r="H1168" s="31"/>
      <c r="I1168" s="30"/>
      <c r="J1168" s="30"/>
      <c r="K1168" s="31"/>
      <c r="L1168" s="32" t="s">
        <v>8091</v>
      </c>
      <c r="M1168" s="33">
        <v>60.532820901486112</v>
      </c>
      <c r="N1168" s="32">
        <v>11</v>
      </c>
      <c r="O1168" s="32" t="s">
        <v>3152</v>
      </c>
      <c r="P1168" s="32" t="s">
        <v>3155</v>
      </c>
      <c r="Q1168" s="37" t="s">
        <v>5739</v>
      </c>
      <c r="R1168" s="28">
        <v>4</v>
      </c>
      <c r="S1168" s="35"/>
      <c r="T1168" s="36" t="s">
        <v>8137</v>
      </c>
    </row>
    <row r="1169" spans="1:20" s="14" customFormat="1" ht="12" x14ac:dyDescent="0.2">
      <c r="A1169" s="28">
        <v>1164</v>
      </c>
      <c r="B1169" s="28" t="s">
        <v>8132</v>
      </c>
      <c r="C1169" s="28" t="s">
        <v>8132</v>
      </c>
      <c r="D1169" s="29" t="s">
        <v>8132</v>
      </c>
      <c r="E1169" s="29"/>
      <c r="F1169" s="30"/>
      <c r="G1169" s="30"/>
      <c r="H1169" s="31"/>
      <c r="I1169" s="30"/>
      <c r="J1169" s="30"/>
      <c r="K1169" s="31"/>
      <c r="L1169" s="32" t="s">
        <v>8091</v>
      </c>
      <c r="M1169" s="33">
        <v>32.139620583348496</v>
      </c>
      <c r="N1169" s="32">
        <v>11</v>
      </c>
      <c r="O1169" s="32" t="s">
        <v>3152</v>
      </c>
      <c r="P1169" s="32" t="s">
        <v>3155</v>
      </c>
      <c r="Q1169" s="37" t="s">
        <v>5739</v>
      </c>
      <c r="R1169" s="28">
        <v>4</v>
      </c>
      <c r="S1169" s="35"/>
      <c r="T1169" s="36" t="s">
        <v>8137</v>
      </c>
    </row>
    <row r="1170" spans="1:20" s="14" customFormat="1" ht="12" x14ac:dyDescent="0.2">
      <c r="A1170" s="28">
        <v>1165</v>
      </c>
      <c r="B1170" s="28" t="s">
        <v>8132</v>
      </c>
      <c r="C1170" s="28" t="s">
        <v>8132</v>
      </c>
      <c r="D1170" s="29" t="s">
        <v>8132</v>
      </c>
      <c r="E1170" s="29"/>
      <c r="F1170" s="30"/>
      <c r="G1170" s="30"/>
      <c r="H1170" s="31"/>
      <c r="I1170" s="30"/>
      <c r="J1170" s="30"/>
      <c r="K1170" s="31"/>
      <c r="L1170" s="32" t="s">
        <v>8091</v>
      </c>
      <c r="M1170" s="33">
        <v>28.02394181624252</v>
      </c>
      <c r="N1170" s="32">
        <v>11</v>
      </c>
      <c r="O1170" s="32" t="s">
        <v>3152</v>
      </c>
      <c r="P1170" s="32" t="s">
        <v>3155</v>
      </c>
      <c r="Q1170" s="37" t="s">
        <v>5739</v>
      </c>
      <c r="R1170" s="28">
        <v>4</v>
      </c>
      <c r="S1170" s="35"/>
      <c r="T1170" s="36" t="s">
        <v>8137</v>
      </c>
    </row>
    <row r="1171" spans="1:20" s="14" customFormat="1" ht="12" x14ac:dyDescent="0.2">
      <c r="A1171" s="28">
        <v>1166</v>
      </c>
      <c r="B1171" s="28" t="s">
        <v>8132</v>
      </c>
      <c r="C1171" s="28" t="s">
        <v>8132</v>
      </c>
      <c r="D1171" s="29" t="s">
        <v>8132</v>
      </c>
      <c r="E1171" s="29"/>
      <c r="F1171" s="30"/>
      <c r="G1171" s="30"/>
      <c r="H1171" s="31"/>
      <c r="I1171" s="30"/>
      <c r="J1171" s="30"/>
      <c r="K1171" s="31"/>
      <c r="L1171" s="32" t="s">
        <v>8091</v>
      </c>
      <c r="M1171" s="33">
        <v>42.107213522242041</v>
      </c>
      <c r="N1171" s="32">
        <v>11</v>
      </c>
      <c r="O1171" s="32" t="s">
        <v>3152</v>
      </c>
      <c r="P1171" s="32" t="s">
        <v>3155</v>
      </c>
      <c r="Q1171" s="37" t="s">
        <v>5739</v>
      </c>
      <c r="R1171" s="28">
        <v>4</v>
      </c>
      <c r="S1171" s="35"/>
      <c r="T1171" s="36" t="s">
        <v>8137</v>
      </c>
    </row>
    <row r="1172" spans="1:20" s="14" customFormat="1" ht="12" x14ac:dyDescent="0.2">
      <c r="A1172" s="28">
        <v>1167</v>
      </c>
      <c r="B1172" s="28" t="s">
        <v>8132</v>
      </c>
      <c r="C1172" s="28" t="s">
        <v>8132</v>
      </c>
      <c r="D1172" s="29" t="s">
        <v>8132</v>
      </c>
      <c r="E1172" s="29"/>
      <c r="F1172" s="30"/>
      <c r="G1172" s="30"/>
      <c r="H1172" s="31"/>
      <c r="I1172" s="30"/>
      <c r="J1172" s="30"/>
      <c r="K1172" s="31"/>
      <c r="L1172" s="32" t="s">
        <v>8091</v>
      </c>
      <c r="M1172" s="33">
        <v>44.383557808240909</v>
      </c>
      <c r="N1172" s="32">
        <v>11</v>
      </c>
      <c r="O1172" s="32" t="s">
        <v>3152</v>
      </c>
      <c r="P1172" s="32" t="s">
        <v>3155</v>
      </c>
      <c r="Q1172" s="37" t="s">
        <v>5739</v>
      </c>
      <c r="R1172" s="28">
        <v>4</v>
      </c>
      <c r="S1172" s="35"/>
      <c r="T1172" s="36" t="s">
        <v>8137</v>
      </c>
    </row>
    <row r="1173" spans="1:20" s="14" customFormat="1" ht="12" x14ac:dyDescent="0.2">
      <c r="A1173" s="28">
        <v>1168</v>
      </c>
      <c r="B1173" s="28" t="s">
        <v>8132</v>
      </c>
      <c r="C1173" s="28" t="s">
        <v>8132</v>
      </c>
      <c r="D1173" s="29" t="s">
        <v>8132</v>
      </c>
      <c r="E1173" s="29"/>
      <c r="F1173" s="30"/>
      <c r="G1173" s="30"/>
      <c r="H1173" s="31"/>
      <c r="I1173" s="30"/>
      <c r="J1173" s="30"/>
      <c r="K1173" s="31"/>
      <c r="L1173" s="32" t="s">
        <v>8091</v>
      </c>
      <c r="M1173" s="33">
        <v>32.315241649482637</v>
      </c>
      <c r="N1173" s="32">
        <v>11</v>
      </c>
      <c r="O1173" s="32" t="s">
        <v>3152</v>
      </c>
      <c r="P1173" s="32" t="s">
        <v>3155</v>
      </c>
      <c r="Q1173" s="37" t="s">
        <v>5739</v>
      </c>
      <c r="R1173" s="28">
        <v>4</v>
      </c>
      <c r="S1173" s="35"/>
      <c r="T1173" s="36" t="s">
        <v>8137</v>
      </c>
    </row>
    <row r="1174" spans="1:20" s="14" customFormat="1" ht="12" x14ac:dyDescent="0.2">
      <c r="A1174" s="28">
        <v>1169</v>
      </c>
      <c r="B1174" s="28" t="s">
        <v>8132</v>
      </c>
      <c r="C1174" s="28" t="s">
        <v>8132</v>
      </c>
      <c r="D1174" s="29" t="s">
        <v>8132</v>
      </c>
      <c r="E1174" s="29"/>
      <c r="F1174" s="30"/>
      <c r="G1174" s="30"/>
      <c r="H1174" s="31"/>
      <c r="I1174" s="30"/>
      <c r="J1174" s="30"/>
      <c r="K1174" s="31"/>
      <c r="L1174" s="32" t="s">
        <v>8091</v>
      </c>
      <c r="M1174" s="33">
        <v>40.484907862470116</v>
      </c>
      <c r="N1174" s="32">
        <v>11</v>
      </c>
      <c r="O1174" s="32" t="s">
        <v>3152</v>
      </c>
      <c r="P1174" s="32" t="s">
        <v>3155</v>
      </c>
      <c r="Q1174" s="37" t="s">
        <v>5739</v>
      </c>
      <c r="R1174" s="28">
        <v>4</v>
      </c>
      <c r="S1174" s="35"/>
      <c r="T1174" s="36" t="s">
        <v>8137</v>
      </c>
    </row>
    <row r="1175" spans="1:20" s="14" customFormat="1" ht="12" x14ac:dyDescent="0.2">
      <c r="A1175" s="28">
        <v>1170</v>
      </c>
      <c r="B1175" s="28" t="s">
        <v>8132</v>
      </c>
      <c r="C1175" s="28" t="s">
        <v>8132</v>
      </c>
      <c r="D1175" s="29" t="s">
        <v>8132</v>
      </c>
      <c r="E1175" s="29"/>
      <c r="F1175" s="30"/>
      <c r="G1175" s="30"/>
      <c r="H1175" s="31"/>
      <c r="I1175" s="30"/>
      <c r="J1175" s="30"/>
      <c r="K1175" s="31"/>
      <c r="L1175" s="32" t="s">
        <v>8091</v>
      </c>
      <c r="M1175" s="33">
        <v>33.527242703282447</v>
      </c>
      <c r="N1175" s="32">
        <v>11</v>
      </c>
      <c r="O1175" s="32" t="s">
        <v>3152</v>
      </c>
      <c r="P1175" s="32" t="s">
        <v>3155</v>
      </c>
      <c r="Q1175" s="37" t="s">
        <v>5739</v>
      </c>
      <c r="R1175" s="28">
        <v>4</v>
      </c>
      <c r="S1175" s="35"/>
      <c r="T1175" s="36" t="s">
        <v>8137</v>
      </c>
    </row>
    <row r="1176" spans="1:20" s="14" customFormat="1" ht="12" x14ac:dyDescent="0.2">
      <c r="A1176" s="28">
        <v>1171</v>
      </c>
      <c r="B1176" s="28" t="s">
        <v>8132</v>
      </c>
      <c r="C1176" s="28" t="s">
        <v>8132</v>
      </c>
      <c r="D1176" s="29" t="s">
        <v>8132</v>
      </c>
      <c r="E1176" s="29"/>
      <c r="F1176" s="30"/>
      <c r="G1176" s="30"/>
      <c r="H1176" s="31"/>
      <c r="I1176" s="30"/>
      <c r="J1176" s="30"/>
      <c r="K1176" s="31"/>
      <c r="L1176" s="32" t="s">
        <v>8091</v>
      </c>
      <c r="M1176" s="33">
        <v>37.703098674645361</v>
      </c>
      <c r="N1176" s="32">
        <v>11</v>
      </c>
      <c r="O1176" s="32" t="s">
        <v>3152</v>
      </c>
      <c r="P1176" s="32" t="s">
        <v>3155</v>
      </c>
      <c r="Q1176" s="37" t="s">
        <v>5739</v>
      </c>
      <c r="R1176" s="28">
        <v>4</v>
      </c>
      <c r="S1176" s="35"/>
      <c r="T1176" s="36" t="s">
        <v>8137</v>
      </c>
    </row>
    <row r="1177" spans="1:20" s="14" customFormat="1" ht="12" x14ac:dyDescent="0.2">
      <c r="A1177" s="28">
        <v>1172</v>
      </c>
      <c r="B1177" s="28" t="s">
        <v>8132</v>
      </c>
      <c r="C1177" s="28" t="s">
        <v>8132</v>
      </c>
      <c r="D1177" s="29" t="s">
        <v>8132</v>
      </c>
      <c r="E1177" s="29"/>
      <c r="F1177" s="30"/>
      <c r="G1177" s="30"/>
      <c r="H1177" s="31"/>
      <c r="I1177" s="30"/>
      <c r="J1177" s="30"/>
      <c r="K1177" s="31"/>
      <c r="L1177" s="32" t="s">
        <v>8091</v>
      </c>
      <c r="M1177" s="33">
        <v>52.201961654282485</v>
      </c>
      <c r="N1177" s="32">
        <v>11</v>
      </c>
      <c r="O1177" s="32" t="s">
        <v>3152</v>
      </c>
      <c r="P1177" s="32" t="s">
        <v>3155</v>
      </c>
      <c r="Q1177" s="37" t="s">
        <v>5739</v>
      </c>
      <c r="R1177" s="28">
        <v>4</v>
      </c>
      <c r="S1177" s="35"/>
      <c r="T1177" s="36" t="s">
        <v>8137</v>
      </c>
    </row>
    <row r="1178" spans="1:20" s="14" customFormat="1" ht="12" x14ac:dyDescent="0.2">
      <c r="A1178" s="28">
        <v>1173</v>
      </c>
      <c r="B1178" s="28" t="s">
        <v>8132</v>
      </c>
      <c r="C1178" s="28" t="s">
        <v>8132</v>
      </c>
      <c r="D1178" s="29" t="s">
        <v>8132</v>
      </c>
      <c r="E1178" s="29"/>
      <c r="F1178" s="30"/>
      <c r="G1178" s="30"/>
      <c r="H1178" s="31"/>
      <c r="I1178" s="30"/>
      <c r="J1178" s="30"/>
      <c r="K1178" s="31"/>
      <c r="L1178" s="32" t="s">
        <v>8091</v>
      </c>
      <c r="M1178" s="33">
        <v>36.763177918088552</v>
      </c>
      <c r="N1178" s="32">
        <v>11</v>
      </c>
      <c r="O1178" s="32" t="s">
        <v>3152</v>
      </c>
      <c r="P1178" s="32" t="s">
        <v>3155</v>
      </c>
      <c r="Q1178" s="37" t="s">
        <v>5739</v>
      </c>
      <c r="R1178" s="28">
        <v>4</v>
      </c>
      <c r="S1178" s="35"/>
      <c r="T1178" s="36" t="s">
        <v>8137</v>
      </c>
    </row>
    <row r="1179" spans="1:20" s="14" customFormat="1" ht="12" x14ac:dyDescent="0.2">
      <c r="A1179" s="28">
        <v>1174</v>
      </c>
      <c r="B1179" s="28" t="s">
        <v>8132</v>
      </c>
      <c r="C1179" s="28" t="s">
        <v>8132</v>
      </c>
      <c r="D1179" s="29" t="s">
        <v>8132</v>
      </c>
      <c r="E1179" s="29"/>
      <c r="F1179" s="30"/>
      <c r="G1179" s="30"/>
      <c r="H1179" s="31"/>
      <c r="I1179" s="30"/>
      <c r="J1179" s="30"/>
      <c r="K1179" s="31"/>
      <c r="L1179" s="32" t="s">
        <v>8091</v>
      </c>
      <c r="M1179" s="33">
        <v>41.11530178038295</v>
      </c>
      <c r="N1179" s="32">
        <v>11</v>
      </c>
      <c r="O1179" s="32" t="s">
        <v>3152</v>
      </c>
      <c r="P1179" s="32" t="s">
        <v>3155</v>
      </c>
      <c r="Q1179" s="37" t="s">
        <v>5739</v>
      </c>
      <c r="R1179" s="28">
        <v>4</v>
      </c>
      <c r="S1179" s="35"/>
      <c r="T1179" s="36" t="s">
        <v>8137</v>
      </c>
    </row>
    <row r="1180" spans="1:20" s="14" customFormat="1" ht="12" x14ac:dyDescent="0.2">
      <c r="A1180" s="28">
        <v>1175</v>
      </c>
      <c r="B1180" s="28" t="s">
        <v>8132</v>
      </c>
      <c r="C1180" s="28" t="s">
        <v>8132</v>
      </c>
      <c r="D1180" s="29" t="s">
        <v>8132</v>
      </c>
      <c r="E1180" s="29"/>
      <c r="F1180" s="30"/>
      <c r="G1180" s="30"/>
      <c r="H1180" s="31"/>
      <c r="I1180" s="30"/>
      <c r="J1180" s="30"/>
      <c r="K1180" s="31"/>
      <c r="L1180" s="32" t="s">
        <v>8091</v>
      </c>
      <c r="M1180" s="33">
        <v>46.484702991438887</v>
      </c>
      <c r="N1180" s="32">
        <v>11</v>
      </c>
      <c r="O1180" s="32" t="s">
        <v>3152</v>
      </c>
      <c r="P1180" s="32" t="s">
        <v>3155</v>
      </c>
      <c r="Q1180" s="37" t="s">
        <v>5739</v>
      </c>
      <c r="R1180" s="28">
        <v>4</v>
      </c>
      <c r="S1180" s="35"/>
      <c r="T1180" s="36" t="s">
        <v>8137</v>
      </c>
    </row>
    <row r="1181" spans="1:20" s="14" customFormat="1" ht="12" x14ac:dyDescent="0.2">
      <c r="A1181" s="28">
        <v>1176</v>
      </c>
      <c r="B1181" s="28" t="s">
        <v>8132</v>
      </c>
      <c r="C1181" s="28" t="s">
        <v>8132</v>
      </c>
      <c r="D1181" s="29" t="s">
        <v>8132</v>
      </c>
      <c r="E1181" s="29"/>
      <c r="F1181" s="30"/>
      <c r="G1181" s="30"/>
      <c r="H1181" s="31"/>
      <c r="I1181" s="30"/>
      <c r="J1181" s="30"/>
      <c r="K1181" s="31"/>
      <c r="L1181" s="32" t="s">
        <v>8091</v>
      </c>
      <c r="M1181" s="33">
        <v>32.315037431649941</v>
      </c>
      <c r="N1181" s="32">
        <v>11</v>
      </c>
      <c r="O1181" s="32" t="s">
        <v>3152</v>
      </c>
      <c r="P1181" s="32" t="s">
        <v>3155</v>
      </c>
      <c r="Q1181" s="37" t="s">
        <v>5739</v>
      </c>
      <c r="R1181" s="28">
        <v>4</v>
      </c>
      <c r="S1181" s="35"/>
      <c r="T1181" s="36" t="s">
        <v>8137</v>
      </c>
    </row>
    <row r="1182" spans="1:20" s="14" customFormat="1" ht="12" x14ac:dyDescent="0.2">
      <c r="A1182" s="28">
        <v>1177</v>
      </c>
      <c r="B1182" s="28" t="s">
        <v>8132</v>
      </c>
      <c r="C1182" s="28" t="s">
        <v>8132</v>
      </c>
      <c r="D1182" s="29" t="s">
        <v>8132</v>
      </c>
      <c r="E1182" s="29"/>
      <c r="F1182" s="30"/>
      <c r="G1182" s="30"/>
      <c r="H1182" s="31"/>
      <c r="I1182" s="30"/>
      <c r="J1182" s="30"/>
      <c r="K1182" s="31"/>
      <c r="L1182" s="32" t="s">
        <v>8091</v>
      </c>
      <c r="M1182" s="33">
        <v>39.21030083864018</v>
      </c>
      <c r="N1182" s="32">
        <v>11</v>
      </c>
      <c r="O1182" s="32" t="s">
        <v>3152</v>
      </c>
      <c r="P1182" s="32" t="s">
        <v>3155</v>
      </c>
      <c r="Q1182" s="37" t="s">
        <v>5739</v>
      </c>
      <c r="R1182" s="28">
        <v>4</v>
      </c>
      <c r="S1182" s="35"/>
      <c r="T1182" s="36" t="s">
        <v>8137</v>
      </c>
    </row>
    <row r="1183" spans="1:20" s="14" customFormat="1" ht="12" x14ac:dyDescent="0.2">
      <c r="A1183" s="28">
        <v>1178</v>
      </c>
      <c r="B1183" s="28" t="s">
        <v>8132</v>
      </c>
      <c r="C1183" s="28" t="s">
        <v>8132</v>
      </c>
      <c r="D1183" s="29" t="s">
        <v>8132</v>
      </c>
      <c r="E1183" s="29"/>
      <c r="F1183" s="30"/>
      <c r="G1183" s="30"/>
      <c r="H1183" s="31"/>
      <c r="I1183" s="30"/>
      <c r="J1183" s="30"/>
      <c r="K1183" s="31"/>
      <c r="L1183" s="32" t="s">
        <v>8091</v>
      </c>
      <c r="M1183" s="33">
        <v>39.568976412884581</v>
      </c>
      <c r="N1183" s="32">
        <v>11</v>
      </c>
      <c r="O1183" s="32" t="s">
        <v>3152</v>
      </c>
      <c r="P1183" s="32" t="s">
        <v>3155</v>
      </c>
      <c r="Q1183" s="37" t="s">
        <v>5739</v>
      </c>
      <c r="R1183" s="28">
        <v>4</v>
      </c>
      <c r="S1183" s="35"/>
      <c r="T1183" s="36" t="s">
        <v>8137</v>
      </c>
    </row>
    <row r="1184" spans="1:20" s="14" customFormat="1" ht="12" x14ac:dyDescent="0.2">
      <c r="A1184" s="28">
        <v>1179</v>
      </c>
      <c r="B1184" s="28" t="s">
        <v>8132</v>
      </c>
      <c r="C1184" s="28" t="s">
        <v>8132</v>
      </c>
      <c r="D1184" s="29" t="s">
        <v>8132</v>
      </c>
      <c r="E1184" s="29"/>
      <c r="F1184" s="30"/>
      <c r="G1184" s="30"/>
      <c r="H1184" s="31"/>
      <c r="I1184" s="30"/>
      <c r="J1184" s="30"/>
      <c r="K1184" s="31"/>
      <c r="L1184" s="32" t="s">
        <v>8091</v>
      </c>
      <c r="M1184" s="33">
        <v>37.333296310376674</v>
      </c>
      <c r="N1184" s="32">
        <v>11</v>
      </c>
      <c r="O1184" s="32" t="s">
        <v>3152</v>
      </c>
      <c r="P1184" s="32" t="s">
        <v>3155</v>
      </c>
      <c r="Q1184" s="37" t="s">
        <v>5739</v>
      </c>
      <c r="R1184" s="28">
        <v>4</v>
      </c>
      <c r="S1184" s="35"/>
      <c r="T1184" s="36" t="s">
        <v>8137</v>
      </c>
    </row>
    <row r="1185" spans="1:20" s="14" customFormat="1" ht="12" x14ac:dyDescent="0.2">
      <c r="A1185" s="28">
        <v>1180</v>
      </c>
      <c r="B1185" s="28" t="s">
        <v>8132</v>
      </c>
      <c r="C1185" s="28" t="s">
        <v>8132</v>
      </c>
      <c r="D1185" s="29" t="s">
        <v>8132</v>
      </c>
      <c r="E1185" s="29"/>
      <c r="F1185" s="30"/>
      <c r="G1185" s="30"/>
      <c r="H1185" s="31"/>
      <c r="I1185" s="30"/>
      <c r="J1185" s="30"/>
      <c r="K1185" s="31"/>
      <c r="L1185" s="32" t="s">
        <v>8091</v>
      </c>
      <c r="M1185" s="33">
        <v>40.154285751757655</v>
      </c>
      <c r="N1185" s="32">
        <v>11</v>
      </c>
      <c r="O1185" s="32" t="s">
        <v>3152</v>
      </c>
      <c r="P1185" s="32" t="s">
        <v>3155</v>
      </c>
      <c r="Q1185" s="37" t="s">
        <v>5739</v>
      </c>
      <c r="R1185" s="28">
        <v>4</v>
      </c>
      <c r="S1185" s="35"/>
      <c r="T1185" s="36" t="s">
        <v>8137</v>
      </c>
    </row>
    <row r="1186" spans="1:20" s="14" customFormat="1" ht="12" x14ac:dyDescent="0.2">
      <c r="A1186" s="28">
        <v>1181</v>
      </c>
      <c r="B1186" s="28" t="s">
        <v>8132</v>
      </c>
      <c r="C1186" s="28" t="s">
        <v>8132</v>
      </c>
      <c r="D1186" s="29" t="s">
        <v>8132</v>
      </c>
      <c r="E1186" s="29"/>
      <c r="F1186" s="30"/>
      <c r="G1186" s="30"/>
      <c r="H1186" s="31"/>
      <c r="I1186" s="30"/>
      <c r="J1186" s="30"/>
      <c r="K1186" s="31"/>
      <c r="L1186" s="32" t="s">
        <v>8091</v>
      </c>
      <c r="M1186" s="33">
        <v>43.567325128523741</v>
      </c>
      <c r="N1186" s="32">
        <v>11</v>
      </c>
      <c r="O1186" s="32" t="s">
        <v>3152</v>
      </c>
      <c r="P1186" s="32" t="s">
        <v>3155</v>
      </c>
      <c r="Q1186" s="37" t="s">
        <v>5739</v>
      </c>
      <c r="R1186" s="28">
        <v>4</v>
      </c>
      <c r="S1186" s="35"/>
      <c r="T1186" s="36" t="s">
        <v>8137</v>
      </c>
    </row>
    <row r="1187" spans="1:20" s="14" customFormat="1" ht="12" x14ac:dyDescent="0.2">
      <c r="A1187" s="28">
        <v>1182</v>
      </c>
      <c r="B1187" s="28" t="s">
        <v>8132</v>
      </c>
      <c r="C1187" s="28" t="s">
        <v>8132</v>
      </c>
      <c r="D1187" s="29" t="s">
        <v>8132</v>
      </c>
      <c r="E1187" s="29"/>
      <c r="F1187" s="30"/>
      <c r="G1187" s="30"/>
      <c r="H1187" s="31"/>
      <c r="I1187" s="30"/>
      <c r="J1187" s="30"/>
      <c r="K1187" s="31"/>
      <c r="L1187" s="32" t="s">
        <v>8091</v>
      </c>
      <c r="M1187" s="33">
        <v>47.268415134051999</v>
      </c>
      <c r="N1187" s="32">
        <v>11</v>
      </c>
      <c r="O1187" s="32" t="s">
        <v>3152</v>
      </c>
      <c r="P1187" s="32" t="s">
        <v>3155</v>
      </c>
      <c r="Q1187" s="37" t="s">
        <v>5739</v>
      </c>
      <c r="R1187" s="28">
        <v>4</v>
      </c>
      <c r="S1187" s="35"/>
      <c r="T1187" s="36" t="s">
        <v>8137</v>
      </c>
    </row>
    <row r="1188" spans="1:20" s="14" customFormat="1" ht="12" x14ac:dyDescent="0.2">
      <c r="A1188" s="28">
        <v>1183</v>
      </c>
      <c r="B1188" s="28" t="s">
        <v>8132</v>
      </c>
      <c r="C1188" s="28" t="s">
        <v>8132</v>
      </c>
      <c r="D1188" s="29" t="s">
        <v>8132</v>
      </c>
      <c r="E1188" s="29"/>
      <c r="F1188" s="30"/>
      <c r="G1188" s="30"/>
      <c r="H1188" s="31"/>
      <c r="I1188" s="30"/>
      <c r="J1188" s="30"/>
      <c r="K1188" s="31"/>
      <c r="L1188" s="32" t="s">
        <v>8091</v>
      </c>
      <c r="M1188" s="33">
        <v>39.20671899212487</v>
      </c>
      <c r="N1188" s="32">
        <v>11</v>
      </c>
      <c r="O1188" s="32" t="s">
        <v>3152</v>
      </c>
      <c r="P1188" s="32" t="s">
        <v>3155</v>
      </c>
      <c r="Q1188" s="37" t="s">
        <v>5739</v>
      </c>
      <c r="R1188" s="28">
        <v>4</v>
      </c>
      <c r="S1188" s="35"/>
      <c r="T1188" s="36" t="s">
        <v>8137</v>
      </c>
    </row>
    <row r="1189" spans="1:20" s="14" customFormat="1" ht="12" x14ac:dyDescent="0.2">
      <c r="A1189" s="28">
        <v>1184</v>
      </c>
      <c r="B1189" s="28" t="s">
        <v>8132</v>
      </c>
      <c r="C1189" s="28" t="s">
        <v>8132</v>
      </c>
      <c r="D1189" s="29" t="s">
        <v>8132</v>
      </c>
      <c r="E1189" s="29"/>
      <c r="F1189" s="30"/>
      <c r="G1189" s="30"/>
      <c r="H1189" s="31"/>
      <c r="I1189" s="30"/>
      <c r="J1189" s="30"/>
      <c r="K1189" s="31"/>
      <c r="L1189" s="32" t="s">
        <v>8091</v>
      </c>
      <c r="M1189" s="33">
        <v>41.107940999569401</v>
      </c>
      <c r="N1189" s="32">
        <v>11</v>
      </c>
      <c r="O1189" s="32" t="s">
        <v>3152</v>
      </c>
      <c r="P1189" s="32" t="s">
        <v>3155</v>
      </c>
      <c r="Q1189" s="37" t="s">
        <v>5739</v>
      </c>
      <c r="R1189" s="28">
        <v>4</v>
      </c>
      <c r="S1189" s="35"/>
      <c r="T1189" s="36" t="s">
        <v>8137</v>
      </c>
    </row>
    <row r="1190" spans="1:20" s="14" customFormat="1" ht="12" x14ac:dyDescent="0.2">
      <c r="A1190" s="28">
        <v>1185</v>
      </c>
      <c r="B1190" s="28" t="s">
        <v>8132</v>
      </c>
      <c r="C1190" s="28" t="s">
        <v>8132</v>
      </c>
      <c r="D1190" s="29" t="s">
        <v>8132</v>
      </c>
      <c r="E1190" s="29"/>
      <c r="F1190" s="30"/>
      <c r="G1190" s="30"/>
      <c r="H1190" s="31"/>
      <c r="I1190" s="30"/>
      <c r="J1190" s="30"/>
      <c r="K1190" s="31"/>
      <c r="L1190" s="32" t="s">
        <v>8091</v>
      </c>
      <c r="M1190" s="33">
        <v>40.202846090801337</v>
      </c>
      <c r="N1190" s="32">
        <v>11</v>
      </c>
      <c r="O1190" s="32" t="s">
        <v>3152</v>
      </c>
      <c r="P1190" s="32" t="s">
        <v>3155</v>
      </c>
      <c r="Q1190" s="37" t="s">
        <v>5739</v>
      </c>
      <c r="R1190" s="28">
        <v>4</v>
      </c>
      <c r="S1190" s="35"/>
      <c r="T1190" s="36" t="s">
        <v>8137</v>
      </c>
    </row>
    <row r="1191" spans="1:20" s="14" customFormat="1" ht="12" x14ac:dyDescent="0.2">
      <c r="A1191" s="28">
        <v>1186</v>
      </c>
      <c r="B1191" s="28" t="s">
        <v>8132</v>
      </c>
      <c r="C1191" s="28" t="s">
        <v>8132</v>
      </c>
      <c r="D1191" s="29" t="s">
        <v>8132</v>
      </c>
      <c r="E1191" s="29"/>
      <c r="F1191" s="30"/>
      <c r="G1191" s="30"/>
      <c r="H1191" s="31"/>
      <c r="I1191" s="30"/>
      <c r="J1191" s="30"/>
      <c r="K1191" s="31"/>
      <c r="L1191" s="32" t="s">
        <v>8091</v>
      </c>
      <c r="M1191" s="33">
        <v>37.214052025641088</v>
      </c>
      <c r="N1191" s="32">
        <v>11</v>
      </c>
      <c r="O1191" s="32" t="s">
        <v>3152</v>
      </c>
      <c r="P1191" s="32" t="s">
        <v>3155</v>
      </c>
      <c r="Q1191" s="37" t="s">
        <v>5739</v>
      </c>
      <c r="R1191" s="28">
        <v>4</v>
      </c>
      <c r="S1191" s="35"/>
      <c r="T1191" s="36" t="s">
        <v>8137</v>
      </c>
    </row>
    <row r="1192" spans="1:20" s="14" customFormat="1" ht="12" x14ac:dyDescent="0.2">
      <c r="A1192" s="28">
        <v>1187</v>
      </c>
      <c r="B1192" s="28" t="s">
        <v>8132</v>
      </c>
      <c r="C1192" s="28" t="s">
        <v>8132</v>
      </c>
      <c r="D1192" s="29" t="s">
        <v>8132</v>
      </c>
      <c r="E1192" s="29"/>
      <c r="F1192" s="30"/>
      <c r="G1192" s="30"/>
      <c r="H1192" s="31"/>
      <c r="I1192" s="30"/>
      <c r="J1192" s="30"/>
      <c r="K1192" s="31"/>
      <c r="L1192" s="32" t="s">
        <v>8091</v>
      </c>
      <c r="M1192" s="33">
        <v>42.106793031178967</v>
      </c>
      <c r="N1192" s="32">
        <v>11</v>
      </c>
      <c r="O1192" s="32" t="s">
        <v>3152</v>
      </c>
      <c r="P1192" s="32" t="s">
        <v>3155</v>
      </c>
      <c r="Q1192" s="37" t="s">
        <v>5739</v>
      </c>
      <c r="R1192" s="28">
        <v>4</v>
      </c>
      <c r="S1192" s="35"/>
      <c r="T1192" s="36" t="s">
        <v>8137</v>
      </c>
    </row>
    <row r="1193" spans="1:20" s="14" customFormat="1" ht="12" x14ac:dyDescent="0.2">
      <c r="A1193" s="28">
        <v>1188</v>
      </c>
      <c r="B1193" s="28" t="s">
        <v>8132</v>
      </c>
      <c r="C1193" s="28" t="s">
        <v>8132</v>
      </c>
      <c r="D1193" s="29" t="s">
        <v>8132</v>
      </c>
      <c r="E1193" s="29"/>
      <c r="F1193" s="30"/>
      <c r="G1193" s="30"/>
      <c r="H1193" s="31"/>
      <c r="I1193" s="30"/>
      <c r="J1193" s="30"/>
      <c r="K1193" s="31"/>
      <c r="L1193" s="32" t="s">
        <v>8091</v>
      </c>
      <c r="M1193" s="33">
        <v>35.356117007433141</v>
      </c>
      <c r="N1193" s="32">
        <v>11</v>
      </c>
      <c r="O1193" s="32" t="s">
        <v>3152</v>
      </c>
      <c r="P1193" s="32" t="s">
        <v>3155</v>
      </c>
      <c r="Q1193" s="37" t="s">
        <v>5739</v>
      </c>
      <c r="R1193" s="28">
        <v>4</v>
      </c>
      <c r="S1193" s="35"/>
      <c r="T1193" s="36" t="s">
        <v>8137</v>
      </c>
    </row>
    <row r="1194" spans="1:20" s="14" customFormat="1" ht="12" x14ac:dyDescent="0.2">
      <c r="A1194" s="28">
        <v>1189</v>
      </c>
      <c r="B1194" s="28" t="s">
        <v>8132</v>
      </c>
      <c r="C1194" s="28" t="s">
        <v>8132</v>
      </c>
      <c r="D1194" s="29" t="s">
        <v>8132</v>
      </c>
      <c r="E1194" s="29"/>
      <c r="F1194" s="30"/>
      <c r="G1194" s="30"/>
      <c r="H1194" s="31"/>
      <c r="I1194" s="30"/>
      <c r="J1194" s="30"/>
      <c r="K1194" s="31"/>
      <c r="L1194" s="32" t="s">
        <v>8091</v>
      </c>
      <c r="M1194" s="33">
        <v>46.389374457165644</v>
      </c>
      <c r="N1194" s="32">
        <v>11</v>
      </c>
      <c r="O1194" s="32" t="s">
        <v>3152</v>
      </c>
      <c r="P1194" s="32" t="s">
        <v>3155</v>
      </c>
      <c r="Q1194" s="37" t="s">
        <v>5739</v>
      </c>
      <c r="R1194" s="28">
        <v>4</v>
      </c>
      <c r="S1194" s="35"/>
      <c r="T1194" s="36" t="s">
        <v>8137</v>
      </c>
    </row>
    <row r="1195" spans="1:20" s="14" customFormat="1" ht="12" x14ac:dyDescent="0.2">
      <c r="A1195" s="28">
        <v>1190</v>
      </c>
      <c r="B1195" s="28" t="s">
        <v>8132</v>
      </c>
      <c r="C1195" s="28" t="s">
        <v>8132</v>
      </c>
      <c r="D1195" s="29" t="s">
        <v>8132</v>
      </c>
      <c r="E1195" s="29"/>
      <c r="F1195" s="30"/>
      <c r="G1195" s="30"/>
      <c r="H1195" s="31"/>
      <c r="I1195" s="30"/>
      <c r="J1195" s="30"/>
      <c r="K1195" s="31"/>
      <c r="L1195" s="32" t="s">
        <v>8091</v>
      </c>
      <c r="M1195" s="33">
        <v>34.125927242504474</v>
      </c>
      <c r="N1195" s="32">
        <v>11</v>
      </c>
      <c r="O1195" s="32" t="s">
        <v>3152</v>
      </c>
      <c r="P1195" s="32" t="s">
        <v>3155</v>
      </c>
      <c r="Q1195" s="37" t="s">
        <v>5739</v>
      </c>
      <c r="R1195" s="28">
        <v>4</v>
      </c>
      <c r="S1195" s="35"/>
      <c r="T1195" s="36" t="s">
        <v>8137</v>
      </c>
    </row>
    <row r="1196" spans="1:20" s="14" customFormat="1" ht="12" x14ac:dyDescent="0.2">
      <c r="A1196" s="28">
        <v>1191</v>
      </c>
      <c r="B1196" s="28" t="s">
        <v>8132</v>
      </c>
      <c r="C1196" s="28" t="s">
        <v>8132</v>
      </c>
      <c r="D1196" s="29" t="s">
        <v>8132</v>
      </c>
      <c r="E1196" s="29"/>
      <c r="F1196" s="30"/>
      <c r="G1196" s="30"/>
      <c r="H1196" s="31"/>
      <c r="I1196" s="30"/>
      <c r="J1196" s="30"/>
      <c r="K1196" s="31"/>
      <c r="L1196" s="32" t="s">
        <v>8091</v>
      </c>
      <c r="M1196" s="33">
        <v>36.228420653496052</v>
      </c>
      <c r="N1196" s="32">
        <v>11</v>
      </c>
      <c r="O1196" s="32" t="s">
        <v>3152</v>
      </c>
      <c r="P1196" s="32" t="s">
        <v>3155</v>
      </c>
      <c r="Q1196" s="37" t="s">
        <v>5739</v>
      </c>
      <c r="R1196" s="28">
        <v>4</v>
      </c>
      <c r="S1196" s="35"/>
      <c r="T1196" s="36" t="s">
        <v>8137</v>
      </c>
    </row>
    <row r="1197" spans="1:20" s="14" customFormat="1" ht="12" x14ac:dyDescent="0.2">
      <c r="A1197" s="28">
        <v>1192</v>
      </c>
      <c r="B1197" s="28" t="s">
        <v>8132</v>
      </c>
      <c r="C1197" s="28" t="s">
        <v>8132</v>
      </c>
      <c r="D1197" s="29" t="s">
        <v>8132</v>
      </c>
      <c r="E1197" s="29"/>
      <c r="F1197" s="30"/>
      <c r="G1197" s="30"/>
      <c r="H1197" s="31"/>
      <c r="I1197" s="30"/>
      <c r="J1197" s="30"/>
      <c r="K1197" s="31"/>
      <c r="L1197" s="32" t="s">
        <v>8091</v>
      </c>
      <c r="M1197" s="33">
        <v>43.183988079477309</v>
      </c>
      <c r="N1197" s="32">
        <v>11</v>
      </c>
      <c r="O1197" s="32" t="s">
        <v>3152</v>
      </c>
      <c r="P1197" s="32" t="s">
        <v>3155</v>
      </c>
      <c r="Q1197" s="37" t="s">
        <v>5739</v>
      </c>
      <c r="R1197" s="28">
        <v>4</v>
      </c>
      <c r="S1197" s="35"/>
      <c r="T1197" s="36" t="s">
        <v>8137</v>
      </c>
    </row>
    <row r="1198" spans="1:20" s="14" customFormat="1" ht="12" x14ac:dyDescent="0.2">
      <c r="A1198" s="28">
        <v>1193</v>
      </c>
      <c r="B1198" s="28" t="s">
        <v>8132</v>
      </c>
      <c r="C1198" s="28" t="s">
        <v>8132</v>
      </c>
      <c r="D1198" s="29" t="s">
        <v>8132</v>
      </c>
      <c r="E1198" s="29"/>
      <c r="F1198" s="30"/>
      <c r="G1198" s="30"/>
      <c r="H1198" s="31"/>
      <c r="I1198" s="30"/>
      <c r="J1198" s="30"/>
      <c r="K1198" s="31"/>
      <c r="L1198" s="32" t="s">
        <v>8091</v>
      </c>
      <c r="M1198" s="33">
        <v>41.189336342436313</v>
      </c>
      <c r="N1198" s="32">
        <v>11</v>
      </c>
      <c r="O1198" s="32" t="s">
        <v>3152</v>
      </c>
      <c r="P1198" s="32" t="s">
        <v>3155</v>
      </c>
      <c r="Q1198" s="37" t="s">
        <v>5739</v>
      </c>
      <c r="R1198" s="28">
        <v>4</v>
      </c>
      <c r="S1198" s="35"/>
      <c r="T1198" s="36" t="s">
        <v>8137</v>
      </c>
    </row>
    <row r="1199" spans="1:20" s="14" customFormat="1" ht="12" x14ac:dyDescent="0.2">
      <c r="A1199" s="28">
        <v>1194</v>
      </c>
      <c r="B1199" s="28" t="s">
        <v>8132</v>
      </c>
      <c r="C1199" s="28" t="s">
        <v>8132</v>
      </c>
      <c r="D1199" s="29" t="s">
        <v>8132</v>
      </c>
      <c r="E1199" s="29"/>
      <c r="F1199" s="30"/>
      <c r="G1199" s="30"/>
      <c r="H1199" s="31"/>
      <c r="I1199" s="30"/>
      <c r="J1199" s="30"/>
      <c r="K1199" s="31"/>
      <c r="L1199" s="32" t="s">
        <v>8091</v>
      </c>
      <c r="M1199" s="33">
        <v>39.813792738278067</v>
      </c>
      <c r="N1199" s="32">
        <v>11</v>
      </c>
      <c r="O1199" s="32" t="s">
        <v>3152</v>
      </c>
      <c r="P1199" s="32" t="s">
        <v>3155</v>
      </c>
      <c r="Q1199" s="37" t="s">
        <v>5739</v>
      </c>
      <c r="R1199" s="28">
        <v>4</v>
      </c>
      <c r="S1199" s="35"/>
      <c r="T1199" s="36" t="s">
        <v>8137</v>
      </c>
    </row>
    <row r="1200" spans="1:20" s="14" customFormat="1" ht="12" x14ac:dyDescent="0.2">
      <c r="A1200" s="28">
        <v>1195</v>
      </c>
      <c r="B1200" s="28" t="s">
        <v>8132</v>
      </c>
      <c r="C1200" s="28" t="s">
        <v>8132</v>
      </c>
      <c r="D1200" s="29" t="s">
        <v>8132</v>
      </c>
      <c r="E1200" s="29"/>
      <c r="F1200" s="30"/>
      <c r="G1200" s="30"/>
      <c r="H1200" s="31"/>
      <c r="I1200" s="30"/>
      <c r="J1200" s="30"/>
      <c r="K1200" s="31"/>
      <c r="L1200" s="32" t="s">
        <v>8091</v>
      </c>
      <c r="M1200" s="33">
        <v>47.300888166444643</v>
      </c>
      <c r="N1200" s="32">
        <v>11</v>
      </c>
      <c r="O1200" s="32" t="s">
        <v>3152</v>
      </c>
      <c r="P1200" s="32" t="s">
        <v>3155</v>
      </c>
      <c r="Q1200" s="37" t="s">
        <v>5739</v>
      </c>
      <c r="R1200" s="28">
        <v>4</v>
      </c>
      <c r="S1200" s="35"/>
      <c r="T1200" s="36" t="s">
        <v>8137</v>
      </c>
    </row>
    <row r="1201" spans="1:20" s="14" customFormat="1" ht="12" x14ac:dyDescent="0.2">
      <c r="A1201" s="28">
        <v>1196</v>
      </c>
      <c r="B1201" s="28" t="s">
        <v>8132</v>
      </c>
      <c r="C1201" s="28" t="s">
        <v>8132</v>
      </c>
      <c r="D1201" s="29" t="s">
        <v>8132</v>
      </c>
      <c r="E1201" s="29"/>
      <c r="F1201" s="30"/>
      <c r="G1201" s="30"/>
      <c r="H1201" s="31"/>
      <c r="I1201" s="30"/>
      <c r="J1201" s="30"/>
      <c r="K1201" s="31"/>
      <c r="L1201" s="32" t="s">
        <v>8091</v>
      </c>
      <c r="M1201" s="33">
        <v>34.927164936212392</v>
      </c>
      <c r="N1201" s="32">
        <v>11</v>
      </c>
      <c r="O1201" s="32" t="s">
        <v>3152</v>
      </c>
      <c r="P1201" s="32" t="s">
        <v>3155</v>
      </c>
      <c r="Q1201" s="37" t="s">
        <v>5739</v>
      </c>
      <c r="R1201" s="28">
        <v>4</v>
      </c>
      <c r="S1201" s="35"/>
      <c r="T1201" s="36" t="s">
        <v>8137</v>
      </c>
    </row>
    <row r="1202" spans="1:20" s="14" customFormat="1" ht="12" x14ac:dyDescent="0.2">
      <c r="A1202" s="28">
        <v>1197</v>
      </c>
      <c r="B1202" s="28" t="s">
        <v>8132</v>
      </c>
      <c r="C1202" s="28" t="s">
        <v>8132</v>
      </c>
      <c r="D1202" s="29" t="s">
        <v>8132</v>
      </c>
      <c r="E1202" s="29"/>
      <c r="F1202" s="30"/>
      <c r="G1202" s="30"/>
      <c r="H1202" s="31"/>
      <c r="I1202" s="30"/>
      <c r="J1202" s="30"/>
      <c r="K1202" s="31"/>
      <c r="L1202" s="32" t="s">
        <v>8091</v>
      </c>
      <c r="M1202" s="33">
        <v>39.046209000763803</v>
      </c>
      <c r="N1202" s="32">
        <v>11</v>
      </c>
      <c r="O1202" s="32" t="s">
        <v>3152</v>
      </c>
      <c r="P1202" s="32" t="s">
        <v>3155</v>
      </c>
      <c r="Q1202" s="37" t="s">
        <v>5739</v>
      </c>
      <c r="R1202" s="28">
        <v>4</v>
      </c>
      <c r="S1202" s="35"/>
      <c r="T1202" s="36" t="s">
        <v>8137</v>
      </c>
    </row>
    <row r="1203" spans="1:20" s="14" customFormat="1" ht="12" x14ac:dyDescent="0.2">
      <c r="A1203" s="28">
        <v>1198</v>
      </c>
      <c r="B1203" s="28" t="s">
        <v>8132</v>
      </c>
      <c r="C1203" s="28" t="s">
        <v>8132</v>
      </c>
      <c r="D1203" s="29" t="s">
        <v>8132</v>
      </c>
      <c r="E1203" s="29"/>
      <c r="F1203" s="30"/>
      <c r="G1203" s="30"/>
      <c r="H1203" s="31"/>
      <c r="I1203" s="30"/>
      <c r="J1203" s="30"/>
      <c r="K1203" s="31"/>
      <c r="L1203" s="32" t="s">
        <v>8091</v>
      </c>
      <c r="M1203" s="33">
        <v>38.329172112679814</v>
      </c>
      <c r="N1203" s="32">
        <v>11</v>
      </c>
      <c r="O1203" s="32" t="s">
        <v>3152</v>
      </c>
      <c r="P1203" s="32" t="s">
        <v>3155</v>
      </c>
      <c r="Q1203" s="37" t="s">
        <v>5739</v>
      </c>
      <c r="R1203" s="28">
        <v>4</v>
      </c>
      <c r="S1203" s="35"/>
      <c r="T1203" s="36" t="s">
        <v>8137</v>
      </c>
    </row>
    <row r="1204" spans="1:20" s="14" customFormat="1" ht="12" x14ac:dyDescent="0.2">
      <c r="A1204" s="28">
        <v>1199</v>
      </c>
      <c r="B1204" s="28" t="s">
        <v>8132</v>
      </c>
      <c r="C1204" s="28" t="s">
        <v>8132</v>
      </c>
      <c r="D1204" s="29" t="s">
        <v>8132</v>
      </c>
      <c r="E1204" s="29"/>
      <c r="F1204" s="30"/>
      <c r="G1204" s="30"/>
      <c r="H1204" s="31"/>
      <c r="I1204" s="30"/>
      <c r="J1204" s="30"/>
      <c r="K1204" s="31"/>
      <c r="L1204" s="32" t="s">
        <v>8091</v>
      </c>
      <c r="M1204" s="33">
        <v>41.235374066772437</v>
      </c>
      <c r="N1204" s="32">
        <v>11</v>
      </c>
      <c r="O1204" s="32" t="s">
        <v>3152</v>
      </c>
      <c r="P1204" s="32" t="s">
        <v>3155</v>
      </c>
      <c r="Q1204" s="37" t="s">
        <v>5739</v>
      </c>
      <c r="R1204" s="28">
        <v>4</v>
      </c>
      <c r="S1204" s="35"/>
      <c r="T1204" s="36" t="s">
        <v>8137</v>
      </c>
    </row>
    <row r="1205" spans="1:20" s="14" customFormat="1" ht="12" x14ac:dyDescent="0.2">
      <c r="A1205" s="28">
        <v>1200</v>
      </c>
      <c r="B1205" s="28" t="s">
        <v>8132</v>
      </c>
      <c r="C1205" s="28" t="s">
        <v>8132</v>
      </c>
      <c r="D1205" s="29" t="s">
        <v>8132</v>
      </c>
      <c r="E1205" s="29"/>
      <c r="F1205" s="30"/>
      <c r="G1205" s="30"/>
      <c r="H1205" s="31"/>
      <c r="I1205" s="30"/>
      <c r="J1205" s="30"/>
      <c r="K1205" s="31"/>
      <c r="L1205" s="32" t="s">
        <v>8091</v>
      </c>
      <c r="M1205" s="33">
        <v>39.04625511166482</v>
      </c>
      <c r="N1205" s="32">
        <v>11</v>
      </c>
      <c r="O1205" s="32" t="s">
        <v>3152</v>
      </c>
      <c r="P1205" s="32" t="s">
        <v>3155</v>
      </c>
      <c r="Q1205" s="37" t="s">
        <v>5739</v>
      </c>
      <c r="R1205" s="28">
        <v>4</v>
      </c>
      <c r="S1205" s="35"/>
      <c r="T1205" s="36" t="s">
        <v>8137</v>
      </c>
    </row>
    <row r="1206" spans="1:20" s="14" customFormat="1" ht="12" x14ac:dyDescent="0.2">
      <c r="A1206" s="28">
        <v>1201</v>
      </c>
      <c r="B1206" s="28" t="s">
        <v>8132</v>
      </c>
      <c r="C1206" s="28" t="s">
        <v>8132</v>
      </c>
      <c r="D1206" s="29" t="s">
        <v>8132</v>
      </c>
      <c r="E1206" s="29"/>
      <c r="F1206" s="30"/>
      <c r="G1206" s="30"/>
      <c r="H1206" s="31"/>
      <c r="I1206" s="30"/>
      <c r="J1206" s="30"/>
      <c r="K1206" s="31"/>
      <c r="L1206" s="32" t="s">
        <v>8091</v>
      </c>
      <c r="M1206" s="33">
        <v>41.976874611398067</v>
      </c>
      <c r="N1206" s="32">
        <v>11</v>
      </c>
      <c r="O1206" s="32" t="s">
        <v>3152</v>
      </c>
      <c r="P1206" s="32" t="s">
        <v>3155</v>
      </c>
      <c r="Q1206" s="37" t="s">
        <v>5739</v>
      </c>
      <c r="R1206" s="28">
        <v>4</v>
      </c>
      <c r="S1206" s="35"/>
      <c r="T1206" s="36" t="s">
        <v>8137</v>
      </c>
    </row>
    <row r="1207" spans="1:20" s="14" customFormat="1" ht="12" x14ac:dyDescent="0.2">
      <c r="A1207" s="28">
        <v>1202</v>
      </c>
      <c r="B1207" s="28" t="s">
        <v>8132</v>
      </c>
      <c r="C1207" s="28" t="s">
        <v>8132</v>
      </c>
      <c r="D1207" s="29" t="s">
        <v>8132</v>
      </c>
      <c r="E1207" s="29"/>
      <c r="F1207" s="30"/>
      <c r="G1207" s="30"/>
      <c r="H1207" s="31"/>
      <c r="I1207" s="30"/>
      <c r="J1207" s="30"/>
      <c r="K1207" s="31"/>
      <c r="L1207" s="32" t="s">
        <v>8091</v>
      </c>
      <c r="M1207" s="33">
        <v>37.372161864636411</v>
      </c>
      <c r="N1207" s="32">
        <v>11</v>
      </c>
      <c r="O1207" s="32" t="s">
        <v>3152</v>
      </c>
      <c r="P1207" s="32" t="s">
        <v>3155</v>
      </c>
      <c r="Q1207" s="37" t="s">
        <v>5739</v>
      </c>
      <c r="R1207" s="28">
        <v>4</v>
      </c>
      <c r="S1207" s="35"/>
      <c r="T1207" s="36" t="s">
        <v>8137</v>
      </c>
    </row>
    <row r="1208" spans="1:20" s="14" customFormat="1" ht="12" x14ac:dyDescent="0.2">
      <c r="A1208" s="28">
        <v>1203</v>
      </c>
      <c r="B1208" s="28" t="s">
        <v>8132</v>
      </c>
      <c r="C1208" s="28" t="s">
        <v>8132</v>
      </c>
      <c r="D1208" s="29" t="s">
        <v>8132</v>
      </c>
      <c r="E1208" s="29"/>
      <c r="F1208" s="30"/>
      <c r="G1208" s="30"/>
      <c r="H1208" s="31"/>
      <c r="I1208" s="30"/>
      <c r="J1208" s="30"/>
      <c r="K1208" s="31"/>
      <c r="L1208" s="32" t="s">
        <v>8091</v>
      </c>
      <c r="M1208" s="33">
        <v>42.442343032691163</v>
      </c>
      <c r="N1208" s="32">
        <v>11</v>
      </c>
      <c r="O1208" s="32" t="s">
        <v>3152</v>
      </c>
      <c r="P1208" s="32" t="s">
        <v>3155</v>
      </c>
      <c r="Q1208" s="37" t="s">
        <v>5739</v>
      </c>
      <c r="R1208" s="28">
        <v>4</v>
      </c>
      <c r="S1208" s="35"/>
      <c r="T1208" s="36" t="s">
        <v>8137</v>
      </c>
    </row>
    <row r="1209" spans="1:20" s="14" customFormat="1" ht="12" x14ac:dyDescent="0.2">
      <c r="A1209" s="28">
        <v>1204</v>
      </c>
      <c r="B1209" s="28" t="s">
        <v>8132</v>
      </c>
      <c r="C1209" s="28" t="s">
        <v>8132</v>
      </c>
      <c r="D1209" s="29" t="s">
        <v>8132</v>
      </c>
      <c r="E1209" s="29"/>
      <c r="F1209" s="30"/>
      <c r="G1209" s="30"/>
      <c r="H1209" s="31"/>
      <c r="I1209" s="30"/>
      <c r="J1209" s="30"/>
      <c r="K1209" s="31"/>
      <c r="L1209" s="32" t="s">
        <v>8091</v>
      </c>
      <c r="M1209" s="33">
        <v>36.882158516336411</v>
      </c>
      <c r="N1209" s="32">
        <v>11</v>
      </c>
      <c r="O1209" s="32" t="s">
        <v>3152</v>
      </c>
      <c r="P1209" s="32" t="s">
        <v>3155</v>
      </c>
      <c r="Q1209" s="37" t="s">
        <v>5739</v>
      </c>
      <c r="R1209" s="28">
        <v>4</v>
      </c>
      <c r="S1209" s="35"/>
      <c r="T1209" s="36" t="s">
        <v>8137</v>
      </c>
    </row>
    <row r="1210" spans="1:20" s="14" customFormat="1" ht="12" x14ac:dyDescent="0.2">
      <c r="A1210" s="28">
        <v>1205</v>
      </c>
      <c r="B1210" s="28" t="s">
        <v>8132</v>
      </c>
      <c r="C1210" s="28" t="s">
        <v>8132</v>
      </c>
      <c r="D1210" s="29" t="s">
        <v>8132</v>
      </c>
      <c r="E1210" s="29"/>
      <c r="F1210" s="30"/>
      <c r="G1210" s="30"/>
      <c r="H1210" s="31"/>
      <c r="I1210" s="30"/>
      <c r="J1210" s="30"/>
      <c r="K1210" s="31"/>
      <c r="L1210" s="32" t="s">
        <v>8091</v>
      </c>
      <c r="M1210" s="33">
        <v>42.577529398508254</v>
      </c>
      <c r="N1210" s="32">
        <v>11</v>
      </c>
      <c r="O1210" s="32" t="s">
        <v>3152</v>
      </c>
      <c r="P1210" s="32" t="s">
        <v>3155</v>
      </c>
      <c r="Q1210" s="37" t="s">
        <v>5739</v>
      </c>
      <c r="R1210" s="28">
        <v>4</v>
      </c>
      <c r="S1210" s="35"/>
      <c r="T1210" s="36" t="s">
        <v>8137</v>
      </c>
    </row>
    <row r="1211" spans="1:20" s="14" customFormat="1" ht="12" x14ac:dyDescent="0.2">
      <c r="A1211" s="28">
        <v>1206</v>
      </c>
      <c r="B1211" s="28" t="s">
        <v>8132</v>
      </c>
      <c r="C1211" s="28" t="s">
        <v>8132</v>
      </c>
      <c r="D1211" s="29" t="s">
        <v>8132</v>
      </c>
      <c r="E1211" s="29"/>
      <c r="F1211" s="30"/>
      <c r="G1211" s="30"/>
      <c r="H1211" s="31"/>
      <c r="I1211" s="30"/>
      <c r="J1211" s="30"/>
      <c r="K1211" s="31"/>
      <c r="L1211" s="32" t="s">
        <v>8091</v>
      </c>
      <c r="M1211" s="33">
        <v>37.361713192253767</v>
      </c>
      <c r="N1211" s="32">
        <v>11</v>
      </c>
      <c r="O1211" s="32" t="s">
        <v>3152</v>
      </c>
      <c r="P1211" s="32" t="s">
        <v>3155</v>
      </c>
      <c r="Q1211" s="37" t="s">
        <v>5739</v>
      </c>
      <c r="R1211" s="28">
        <v>4</v>
      </c>
      <c r="S1211" s="35"/>
      <c r="T1211" s="36" t="s">
        <v>8137</v>
      </c>
    </row>
    <row r="1212" spans="1:20" s="14" customFormat="1" ht="12" x14ac:dyDescent="0.2">
      <c r="A1212" s="28">
        <v>1207</v>
      </c>
      <c r="B1212" s="28" t="s">
        <v>8132</v>
      </c>
      <c r="C1212" s="28" t="s">
        <v>8132</v>
      </c>
      <c r="D1212" s="29" t="s">
        <v>8132</v>
      </c>
      <c r="E1212" s="29"/>
      <c r="F1212" s="30"/>
      <c r="G1212" s="30"/>
      <c r="H1212" s="31"/>
      <c r="I1212" s="30"/>
      <c r="J1212" s="30"/>
      <c r="K1212" s="31"/>
      <c r="L1212" s="32" t="s">
        <v>8091</v>
      </c>
      <c r="M1212" s="33">
        <v>46.10260323447234</v>
      </c>
      <c r="N1212" s="32">
        <v>11</v>
      </c>
      <c r="O1212" s="32" t="s">
        <v>3152</v>
      </c>
      <c r="P1212" s="32" t="s">
        <v>3155</v>
      </c>
      <c r="Q1212" s="37" t="s">
        <v>5739</v>
      </c>
      <c r="R1212" s="28">
        <v>4</v>
      </c>
      <c r="S1212" s="35"/>
      <c r="T1212" s="36" t="s">
        <v>8137</v>
      </c>
    </row>
    <row r="1213" spans="1:20" s="14" customFormat="1" ht="12" x14ac:dyDescent="0.2">
      <c r="A1213" s="28">
        <v>1208</v>
      </c>
      <c r="B1213" s="28" t="s">
        <v>8132</v>
      </c>
      <c r="C1213" s="28" t="s">
        <v>8132</v>
      </c>
      <c r="D1213" s="29" t="s">
        <v>8132</v>
      </c>
      <c r="E1213" s="29"/>
      <c r="F1213" s="30"/>
      <c r="G1213" s="30"/>
      <c r="H1213" s="31"/>
      <c r="I1213" s="30"/>
      <c r="J1213" s="30"/>
      <c r="K1213" s="31"/>
      <c r="L1213" s="32" t="s">
        <v>8091</v>
      </c>
      <c r="M1213" s="33">
        <v>38.59779031357052</v>
      </c>
      <c r="N1213" s="32">
        <v>11</v>
      </c>
      <c r="O1213" s="32" t="s">
        <v>3152</v>
      </c>
      <c r="P1213" s="32" t="s">
        <v>3155</v>
      </c>
      <c r="Q1213" s="37" t="s">
        <v>5739</v>
      </c>
      <c r="R1213" s="28">
        <v>4</v>
      </c>
      <c r="S1213" s="35"/>
      <c r="T1213" s="36" t="s">
        <v>8137</v>
      </c>
    </row>
    <row r="1214" spans="1:20" s="14" customFormat="1" ht="12" x14ac:dyDescent="0.2">
      <c r="A1214" s="28">
        <v>1209</v>
      </c>
      <c r="B1214" s="28" t="s">
        <v>8132</v>
      </c>
      <c r="C1214" s="28" t="s">
        <v>8132</v>
      </c>
      <c r="D1214" s="29" t="s">
        <v>8132</v>
      </c>
      <c r="E1214" s="29"/>
      <c r="F1214" s="30"/>
      <c r="G1214" s="30"/>
      <c r="H1214" s="31"/>
      <c r="I1214" s="30"/>
      <c r="J1214" s="30"/>
      <c r="K1214" s="31"/>
      <c r="L1214" s="32" t="s">
        <v>8091</v>
      </c>
      <c r="M1214" s="33">
        <v>40.019993003860591</v>
      </c>
      <c r="N1214" s="32">
        <v>11</v>
      </c>
      <c r="O1214" s="32" t="s">
        <v>3152</v>
      </c>
      <c r="P1214" s="32" t="s">
        <v>3155</v>
      </c>
      <c r="Q1214" s="37" t="s">
        <v>5739</v>
      </c>
      <c r="R1214" s="28">
        <v>4</v>
      </c>
      <c r="S1214" s="35"/>
      <c r="T1214" s="36" t="s">
        <v>8137</v>
      </c>
    </row>
    <row r="1215" spans="1:20" s="14" customFormat="1" ht="12" x14ac:dyDescent="0.2">
      <c r="A1215" s="28">
        <v>1210</v>
      </c>
      <c r="B1215" s="28" t="s">
        <v>8132</v>
      </c>
      <c r="C1215" s="28" t="s">
        <v>8132</v>
      </c>
      <c r="D1215" s="29" t="s">
        <v>8132</v>
      </c>
      <c r="E1215" s="29"/>
      <c r="F1215" s="30"/>
      <c r="G1215" s="30"/>
      <c r="H1215" s="31"/>
      <c r="I1215" s="30"/>
      <c r="J1215" s="30"/>
      <c r="K1215" s="31"/>
      <c r="L1215" s="32" t="s">
        <v>8091</v>
      </c>
      <c r="M1215" s="33">
        <v>39.294981922044975</v>
      </c>
      <c r="N1215" s="32">
        <v>11</v>
      </c>
      <c r="O1215" s="32" t="s">
        <v>3152</v>
      </c>
      <c r="P1215" s="32" t="s">
        <v>3155</v>
      </c>
      <c r="Q1215" s="37" t="s">
        <v>5739</v>
      </c>
      <c r="R1215" s="28">
        <v>4</v>
      </c>
      <c r="S1215" s="35"/>
      <c r="T1215" s="36" t="s">
        <v>8137</v>
      </c>
    </row>
    <row r="1216" spans="1:20" s="14" customFormat="1" ht="12" x14ac:dyDescent="0.2">
      <c r="A1216" s="28">
        <v>1211</v>
      </c>
      <c r="B1216" s="28" t="s">
        <v>8132</v>
      </c>
      <c r="C1216" s="28" t="s">
        <v>8132</v>
      </c>
      <c r="D1216" s="29" t="s">
        <v>8132</v>
      </c>
      <c r="E1216" s="29"/>
      <c r="F1216" s="30"/>
      <c r="G1216" s="30"/>
      <c r="H1216" s="31"/>
      <c r="I1216" s="30"/>
      <c r="J1216" s="30"/>
      <c r="K1216" s="31"/>
      <c r="L1216" s="32" t="s">
        <v>8091</v>
      </c>
      <c r="M1216" s="33">
        <v>40.033109872090968</v>
      </c>
      <c r="N1216" s="32">
        <v>11</v>
      </c>
      <c r="O1216" s="32" t="s">
        <v>3152</v>
      </c>
      <c r="P1216" s="32" t="s">
        <v>3155</v>
      </c>
      <c r="Q1216" s="37" t="s">
        <v>5739</v>
      </c>
      <c r="R1216" s="28">
        <v>4</v>
      </c>
      <c r="S1216" s="35"/>
      <c r="T1216" s="36" t="s">
        <v>8137</v>
      </c>
    </row>
    <row r="1217" spans="1:20" s="14" customFormat="1" ht="12" x14ac:dyDescent="0.2">
      <c r="A1217" s="28">
        <v>1212</v>
      </c>
      <c r="B1217" s="28" t="s">
        <v>8132</v>
      </c>
      <c r="C1217" s="28" t="s">
        <v>8132</v>
      </c>
      <c r="D1217" s="29" t="s">
        <v>8132</v>
      </c>
      <c r="E1217" s="29"/>
      <c r="F1217" s="30"/>
      <c r="G1217" s="30"/>
      <c r="H1217" s="31"/>
      <c r="I1217" s="30"/>
      <c r="J1217" s="30"/>
      <c r="K1217" s="31"/>
      <c r="L1217" s="32" t="s">
        <v>8091</v>
      </c>
      <c r="M1217" s="33">
        <v>40.600754425382611</v>
      </c>
      <c r="N1217" s="32">
        <v>11</v>
      </c>
      <c r="O1217" s="32" t="s">
        <v>3152</v>
      </c>
      <c r="P1217" s="32" t="s">
        <v>3155</v>
      </c>
      <c r="Q1217" s="37" t="s">
        <v>5739</v>
      </c>
      <c r="R1217" s="28">
        <v>4</v>
      </c>
      <c r="S1217" s="35"/>
      <c r="T1217" s="36" t="s">
        <v>8137</v>
      </c>
    </row>
    <row r="1218" spans="1:20" s="14" customFormat="1" ht="12" x14ac:dyDescent="0.2">
      <c r="A1218" s="28">
        <v>1213</v>
      </c>
      <c r="B1218" s="28" t="s">
        <v>8132</v>
      </c>
      <c r="C1218" s="28" t="s">
        <v>8132</v>
      </c>
      <c r="D1218" s="29" t="s">
        <v>8132</v>
      </c>
      <c r="E1218" s="29"/>
      <c r="F1218" s="30"/>
      <c r="G1218" s="30"/>
      <c r="H1218" s="31"/>
      <c r="I1218" s="30"/>
      <c r="J1218" s="30"/>
      <c r="K1218" s="31"/>
      <c r="L1218" s="32" t="s">
        <v>8091</v>
      </c>
      <c r="M1218" s="33">
        <v>41.199774588768506</v>
      </c>
      <c r="N1218" s="32">
        <v>11</v>
      </c>
      <c r="O1218" s="32" t="s">
        <v>3152</v>
      </c>
      <c r="P1218" s="32" t="s">
        <v>3155</v>
      </c>
      <c r="Q1218" s="37" t="s">
        <v>5739</v>
      </c>
      <c r="R1218" s="28">
        <v>4</v>
      </c>
      <c r="S1218" s="35"/>
      <c r="T1218" s="36" t="s">
        <v>8137</v>
      </c>
    </row>
    <row r="1219" spans="1:20" s="14" customFormat="1" ht="12" x14ac:dyDescent="0.2">
      <c r="A1219" s="28">
        <v>1214</v>
      </c>
      <c r="B1219" s="28" t="s">
        <v>8132</v>
      </c>
      <c r="C1219" s="28" t="s">
        <v>8132</v>
      </c>
      <c r="D1219" s="29" t="s">
        <v>8132</v>
      </c>
      <c r="E1219" s="29"/>
      <c r="F1219" s="30"/>
      <c r="G1219" s="30"/>
      <c r="H1219" s="31"/>
      <c r="I1219" s="30"/>
      <c r="J1219" s="30"/>
      <c r="K1219" s="31"/>
      <c r="L1219" s="32" t="s">
        <v>8091</v>
      </c>
      <c r="M1219" s="33">
        <v>40.014157562606947</v>
      </c>
      <c r="N1219" s="32">
        <v>11</v>
      </c>
      <c r="O1219" s="32" t="s">
        <v>3152</v>
      </c>
      <c r="P1219" s="32" t="s">
        <v>3155</v>
      </c>
      <c r="Q1219" s="37" t="s">
        <v>5739</v>
      </c>
      <c r="R1219" s="28">
        <v>4</v>
      </c>
      <c r="S1219" s="35"/>
      <c r="T1219" s="36" t="s">
        <v>8137</v>
      </c>
    </row>
    <row r="1220" spans="1:20" s="14" customFormat="1" ht="12" x14ac:dyDescent="0.2">
      <c r="A1220" s="28">
        <v>1215</v>
      </c>
      <c r="B1220" s="28" t="s">
        <v>8132</v>
      </c>
      <c r="C1220" s="28" t="s">
        <v>8132</v>
      </c>
      <c r="D1220" s="29" t="s">
        <v>8132</v>
      </c>
      <c r="E1220" s="29"/>
      <c r="F1220" s="30"/>
      <c r="G1220" s="30"/>
      <c r="H1220" s="31"/>
      <c r="I1220" s="30"/>
      <c r="J1220" s="30"/>
      <c r="K1220" s="31"/>
      <c r="L1220" s="32" t="s">
        <v>8091</v>
      </c>
      <c r="M1220" s="33">
        <v>38.20185421782503</v>
      </c>
      <c r="N1220" s="32">
        <v>11</v>
      </c>
      <c r="O1220" s="32" t="s">
        <v>3152</v>
      </c>
      <c r="P1220" s="32" t="s">
        <v>3155</v>
      </c>
      <c r="Q1220" s="37" t="s">
        <v>5739</v>
      </c>
      <c r="R1220" s="28">
        <v>4</v>
      </c>
      <c r="S1220" s="35"/>
      <c r="T1220" s="36" t="s">
        <v>8137</v>
      </c>
    </row>
    <row r="1221" spans="1:20" s="14" customFormat="1" ht="12" x14ac:dyDescent="0.2">
      <c r="A1221" s="28">
        <v>1216</v>
      </c>
      <c r="B1221" s="28" t="s">
        <v>8132</v>
      </c>
      <c r="C1221" s="28" t="s">
        <v>8132</v>
      </c>
      <c r="D1221" s="29" t="s">
        <v>8132</v>
      </c>
      <c r="E1221" s="29"/>
      <c r="F1221" s="30"/>
      <c r="G1221" s="30"/>
      <c r="H1221" s="31"/>
      <c r="I1221" s="30"/>
      <c r="J1221" s="30"/>
      <c r="K1221" s="31"/>
      <c r="L1221" s="32" t="s">
        <v>8091</v>
      </c>
      <c r="M1221" s="33">
        <v>39.210119420532607</v>
      </c>
      <c r="N1221" s="32">
        <v>11</v>
      </c>
      <c r="O1221" s="32" t="s">
        <v>3152</v>
      </c>
      <c r="P1221" s="32" t="s">
        <v>3155</v>
      </c>
      <c r="Q1221" s="37" t="s">
        <v>5739</v>
      </c>
      <c r="R1221" s="28">
        <v>4</v>
      </c>
      <c r="S1221" s="35"/>
      <c r="T1221" s="36" t="s">
        <v>8137</v>
      </c>
    </row>
    <row r="1222" spans="1:20" s="14" customFormat="1" ht="12" x14ac:dyDescent="0.2">
      <c r="A1222" s="28">
        <v>1217</v>
      </c>
      <c r="B1222" s="28" t="s">
        <v>8132</v>
      </c>
      <c r="C1222" s="28" t="s">
        <v>8132</v>
      </c>
      <c r="D1222" s="29" t="s">
        <v>8132</v>
      </c>
      <c r="E1222" s="29"/>
      <c r="F1222" s="30"/>
      <c r="G1222" s="30"/>
      <c r="H1222" s="31"/>
      <c r="I1222" s="30"/>
      <c r="J1222" s="30"/>
      <c r="K1222" s="31"/>
      <c r="L1222" s="32" t="s">
        <v>8091</v>
      </c>
      <c r="M1222" s="33">
        <v>31.402796408754647</v>
      </c>
      <c r="N1222" s="32">
        <v>11</v>
      </c>
      <c r="O1222" s="32" t="s">
        <v>3152</v>
      </c>
      <c r="P1222" s="32" t="s">
        <v>3155</v>
      </c>
      <c r="Q1222" s="37" t="s">
        <v>5739</v>
      </c>
      <c r="R1222" s="28">
        <v>4</v>
      </c>
      <c r="S1222" s="35"/>
      <c r="T1222" s="36" t="s">
        <v>8137</v>
      </c>
    </row>
    <row r="1223" spans="1:20" s="14" customFormat="1" ht="12" x14ac:dyDescent="0.2">
      <c r="A1223" s="28">
        <v>1218</v>
      </c>
      <c r="B1223" s="28" t="s">
        <v>8132</v>
      </c>
      <c r="C1223" s="28" t="s">
        <v>8132</v>
      </c>
      <c r="D1223" s="29" t="s">
        <v>8132</v>
      </c>
      <c r="E1223" s="29"/>
      <c r="F1223" s="30"/>
      <c r="G1223" s="30"/>
      <c r="H1223" s="31"/>
      <c r="I1223" s="30"/>
      <c r="J1223" s="30"/>
      <c r="K1223" s="31"/>
      <c r="L1223" s="32" t="s">
        <v>8091</v>
      </c>
      <c r="M1223" s="33">
        <v>35.354533527785321</v>
      </c>
      <c r="N1223" s="32">
        <v>11</v>
      </c>
      <c r="O1223" s="32" t="s">
        <v>3152</v>
      </c>
      <c r="P1223" s="32" t="s">
        <v>3155</v>
      </c>
      <c r="Q1223" s="37" t="s">
        <v>5739</v>
      </c>
      <c r="R1223" s="28">
        <v>4</v>
      </c>
      <c r="S1223" s="35"/>
      <c r="T1223" s="36" t="s">
        <v>8137</v>
      </c>
    </row>
    <row r="1224" spans="1:20" s="14" customFormat="1" ht="12" x14ac:dyDescent="0.2">
      <c r="A1224" s="28">
        <v>1219</v>
      </c>
      <c r="B1224" s="28" t="s">
        <v>8132</v>
      </c>
      <c r="C1224" s="28" t="s">
        <v>8132</v>
      </c>
      <c r="D1224" s="29" t="s">
        <v>8132</v>
      </c>
      <c r="E1224" s="29"/>
      <c r="F1224" s="30"/>
      <c r="G1224" s="30"/>
      <c r="H1224" s="31"/>
      <c r="I1224" s="30"/>
      <c r="J1224" s="30"/>
      <c r="K1224" s="31"/>
      <c r="L1224" s="32" t="s">
        <v>8091</v>
      </c>
      <c r="M1224" s="33">
        <v>34.706682963745344</v>
      </c>
      <c r="N1224" s="32">
        <v>11</v>
      </c>
      <c r="O1224" s="32" t="s">
        <v>3152</v>
      </c>
      <c r="P1224" s="32" t="s">
        <v>3155</v>
      </c>
      <c r="Q1224" s="37" t="s">
        <v>5739</v>
      </c>
      <c r="R1224" s="28">
        <v>4</v>
      </c>
      <c r="S1224" s="35"/>
      <c r="T1224" s="36" t="s">
        <v>8137</v>
      </c>
    </row>
    <row r="1225" spans="1:20" s="14" customFormat="1" ht="12" x14ac:dyDescent="0.2">
      <c r="A1225" s="28">
        <v>1220</v>
      </c>
      <c r="B1225" s="28" t="s">
        <v>8132</v>
      </c>
      <c r="C1225" s="28" t="s">
        <v>8132</v>
      </c>
      <c r="D1225" s="29" t="s">
        <v>8132</v>
      </c>
      <c r="E1225" s="29"/>
      <c r="F1225" s="30"/>
      <c r="G1225" s="30"/>
      <c r="H1225" s="31"/>
      <c r="I1225" s="30"/>
      <c r="J1225" s="30"/>
      <c r="K1225" s="31"/>
      <c r="L1225" s="32" t="s">
        <v>8091</v>
      </c>
      <c r="M1225" s="33">
        <v>34.364767835758926</v>
      </c>
      <c r="N1225" s="32">
        <v>11</v>
      </c>
      <c r="O1225" s="32" t="s">
        <v>3152</v>
      </c>
      <c r="P1225" s="32" t="s">
        <v>3155</v>
      </c>
      <c r="Q1225" s="37" t="s">
        <v>5739</v>
      </c>
      <c r="R1225" s="28">
        <v>4</v>
      </c>
      <c r="S1225" s="35"/>
      <c r="T1225" s="36" t="s">
        <v>8137</v>
      </c>
    </row>
    <row r="1226" spans="1:20" s="14" customFormat="1" ht="12" x14ac:dyDescent="0.2">
      <c r="A1226" s="28">
        <v>1221</v>
      </c>
      <c r="B1226" s="28" t="s">
        <v>8132</v>
      </c>
      <c r="C1226" s="28" t="s">
        <v>8132</v>
      </c>
      <c r="D1226" s="29" t="s">
        <v>8132</v>
      </c>
      <c r="E1226" s="29"/>
      <c r="F1226" s="30"/>
      <c r="G1226" s="30"/>
      <c r="H1226" s="31"/>
      <c r="I1226" s="30"/>
      <c r="J1226" s="30"/>
      <c r="K1226" s="31"/>
      <c r="L1226" s="32" t="s">
        <v>8091</v>
      </c>
      <c r="M1226" s="33">
        <v>33.244419941553488</v>
      </c>
      <c r="N1226" s="32">
        <v>11</v>
      </c>
      <c r="O1226" s="32" t="s">
        <v>3152</v>
      </c>
      <c r="P1226" s="32" t="s">
        <v>3155</v>
      </c>
      <c r="Q1226" s="37" t="s">
        <v>5739</v>
      </c>
      <c r="R1226" s="28">
        <v>4</v>
      </c>
      <c r="S1226" s="35"/>
      <c r="T1226" s="36" t="s">
        <v>8137</v>
      </c>
    </row>
    <row r="1227" spans="1:20" s="14" customFormat="1" ht="12" x14ac:dyDescent="0.2">
      <c r="A1227" s="28">
        <v>1222</v>
      </c>
      <c r="B1227" s="28" t="s">
        <v>8132</v>
      </c>
      <c r="C1227" s="28" t="s">
        <v>8132</v>
      </c>
      <c r="D1227" s="29" t="s">
        <v>8132</v>
      </c>
      <c r="E1227" s="29"/>
      <c r="F1227" s="30"/>
      <c r="G1227" s="30"/>
      <c r="H1227" s="31"/>
      <c r="I1227" s="30"/>
      <c r="J1227" s="30"/>
      <c r="K1227" s="31"/>
      <c r="L1227" s="32" t="s">
        <v>8091</v>
      </c>
      <c r="M1227" s="33">
        <v>41.441469871232741</v>
      </c>
      <c r="N1227" s="32">
        <v>11</v>
      </c>
      <c r="O1227" s="32" t="s">
        <v>3152</v>
      </c>
      <c r="P1227" s="32" t="s">
        <v>3155</v>
      </c>
      <c r="Q1227" s="37" t="s">
        <v>5739</v>
      </c>
      <c r="R1227" s="28">
        <v>4</v>
      </c>
      <c r="S1227" s="35"/>
      <c r="T1227" s="36" t="s">
        <v>8137</v>
      </c>
    </row>
    <row r="1228" spans="1:20" s="14" customFormat="1" ht="12" x14ac:dyDescent="0.2">
      <c r="A1228" s="28">
        <v>1223</v>
      </c>
      <c r="B1228" s="28" t="s">
        <v>8132</v>
      </c>
      <c r="C1228" s="28" t="s">
        <v>8132</v>
      </c>
      <c r="D1228" s="29" t="s">
        <v>8132</v>
      </c>
      <c r="E1228" s="29"/>
      <c r="F1228" s="30"/>
      <c r="G1228" s="30"/>
      <c r="H1228" s="31"/>
      <c r="I1228" s="30"/>
      <c r="J1228" s="30"/>
      <c r="K1228" s="31"/>
      <c r="L1228" s="32" t="s">
        <v>8091</v>
      </c>
      <c r="M1228" s="33">
        <v>38.469473660123022</v>
      </c>
      <c r="N1228" s="32">
        <v>11</v>
      </c>
      <c r="O1228" s="32" t="s">
        <v>3152</v>
      </c>
      <c r="P1228" s="32" t="s">
        <v>3155</v>
      </c>
      <c r="Q1228" s="37" t="s">
        <v>5739</v>
      </c>
      <c r="R1228" s="28">
        <v>4</v>
      </c>
      <c r="S1228" s="35"/>
      <c r="T1228" s="36" t="s">
        <v>8137</v>
      </c>
    </row>
    <row r="1229" spans="1:20" s="14" customFormat="1" ht="12" x14ac:dyDescent="0.2">
      <c r="A1229" s="28">
        <v>1224</v>
      </c>
      <c r="B1229" s="28" t="s">
        <v>8132</v>
      </c>
      <c r="C1229" s="28" t="s">
        <v>8132</v>
      </c>
      <c r="D1229" s="29" t="s">
        <v>8132</v>
      </c>
      <c r="E1229" s="29"/>
      <c r="F1229" s="30"/>
      <c r="G1229" s="30"/>
      <c r="H1229" s="31"/>
      <c r="I1229" s="30"/>
      <c r="J1229" s="30"/>
      <c r="K1229" s="31"/>
      <c r="L1229" s="32" t="s">
        <v>8091</v>
      </c>
      <c r="M1229" s="33">
        <v>40.31040811935361</v>
      </c>
      <c r="N1229" s="32">
        <v>11</v>
      </c>
      <c r="O1229" s="32" t="s">
        <v>3152</v>
      </c>
      <c r="P1229" s="32" t="s">
        <v>3155</v>
      </c>
      <c r="Q1229" s="37" t="s">
        <v>5739</v>
      </c>
      <c r="R1229" s="28">
        <v>4</v>
      </c>
      <c r="S1229" s="35"/>
      <c r="T1229" s="36" t="s">
        <v>8137</v>
      </c>
    </row>
    <row r="1230" spans="1:20" s="14" customFormat="1" ht="12" x14ac:dyDescent="0.2">
      <c r="A1230" s="28">
        <v>1225</v>
      </c>
      <c r="B1230" s="28" t="s">
        <v>8132</v>
      </c>
      <c r="C1230" s="28" t="s">
        <v>8132</v>
      </c>
      <c r="D1230" s="29" t="s">
        <v>8132</v>
      </c>
      <c r="E1230" s="29"/>
      <c r="F1230" s="30"/>
      <c r="G1230" s="30"/>
      <c r="H1230" s="31"/>
      <c r="I1230" s="30"/>
      <c r="J1230" s="30"/>
      <c r="K1230" s="31"/>
      <c r="L1230" s="32" t="s">
        <v>8091</v>
      </c>
      <c r="M1230" s="33">
        <v>40.195771198530274</v>
      </c>
      <c r="N1230" s="32">
        <v>11</v>
      </c>
      <c r="O1230" s="32" t="s">
        <v>3152</v>
      </c>
      <c r="P1230" s="32" t="s">
        <v>3155</v>
      </c>
      <c r="Q1230" s="37" t="s">
        <v>5739</v>
      </c>
      <c r="R1230" s="28">
        <v>4</v>
      </c>
      <c r="S1230" s="35"/>
      <c r="T1230" s="36" t="s">
        <v>8137</v>
      </c>
    </row>
    <row r="1231" spans="1:20" s="14" customFormat="1" ht="12" x14ac:dyDescent="0.2">
      <c r="A1231" s="28">
        <v>1226</v>
      </c>
      <c r="B1231" s="28" t="s">
        <v>8132</v>
      </c>
      <c r="C1231" s="28" t="s">
        <v>8132</v>
      </c>
      <c r="D1231" s="29" t="s">
        <v>8132</v>
      </c>
      <c r="E1231" s="29"/>
      <c r="F1231" s="30"/>
      <c r="G1231" s="30"/>
      <c r="H1231" s="31"/>
      <c r="I1231" s="30"/>
      <c r="J1231" s="30"/>
      <c r="K1231" s="31"/>
      <c r="L1231" s="32" t="s">
        <v>8091</v>
      </c>
      <c r="M1231" s="33">
        <v>39.459082676233912</v>
      </c>
      <c r="N1231" s="32">
        <v>11</v>
      </c>
      <c r="O1231" s="32" t="s">
        <v>3152</v>
      </c>
      <c r="P1231" s="32" t="s">
        <v>3155</v>
      </c>
      <c r="Q1231" s="37" t="s">
        <v>5739</v>
      </c>
      <c r="R1231" s="28">
        <v>4</v>
      </c>
      <c r="S1231" s="35"/>
      <c r="T1231" s="36" t="s">
        <v>8137</v>
      </c>
    </row>
    <row r="1232" spans="1:20" s="14" customFormat="1" ht="12" x14ac:dyDescent="0.2">
      <c r="A1232" s="28">
        <v>1227</v>
      </c>
      <c r="B1232" s="28" t="s">
        <v>8132</v>
      </c>
      <c r="C1232" s="28" t="s">
        <v>8132</v>
      </c>
      <c r="D1232" s="29" t="s">
        <v>8132</v>
      </c>
      <c r="E1232" s="29"/>
      <c r="F1232" s="30"/>
      <c r="G1232" s="30"/>
      <c r="H1232" s="31"/>
      <c r="I1232" s="30"/>
      <c r="J1232" s="30"/>
      <c r="K1232" s="31"/>
      <c r="L1232" s="32" t="s">
        <v>8091</v>
      </c>
      <c r="M1232" s="33">
        <v>39.458968638524638</v>
      </c>
      <c r="N1232" s="32">
        <v>11</v>
      </c>
      <c r="O1232" s="32" t="s">
        <v>3152</v>
      </c>
      <c r="P1232" s="32" t="s">
        <v>3155</v>
      </c>
      <c r="Q1232" s="37" t="s">
        <v>5739</v>
      </c>
      <c r="R1232" s="28">
        <v>4</v>
      </c>
      <c r="S1232" s="35"/>
      <c r="T1232" s="36" t="s">
        <v>8137</v>
      </c>
    </row>
    <row r="1233" spans="1:20" s="14" customFormat="1" ht="12" x14ac:dyDescent="0.2">
      <c r="A1233" s="28">
        <v>1228</v>
      </c>
      <c r="B1233" s="28" t="s">
        <v>8132</v>
      </c>
      <c r="C1233" s="28" t="s">
        <v>8132</v>
      </c>
      <c r="D1233" s="29" t="s">
        <v>8132</v>
      </c>
      <c r="E1233" s="29"/>
      <c r="F1233" s="30"/>
      <c r="G1233" s="30"/>
      <c r="H1233" s="31"/>
      <c r="I1233" s="30"/>
      <c r="J1233" s="30"/>
      <c r="K1233" s="31"/>
      <c r="L1233" s="32" t="s">
        <v>8091</v>
      </c>
      <c r="M1233" s="33">
        <v>41.441426421420992</v>
      </c>
      <c r="N1233" s="32">
        <v>11</v>
      </c>
      <c r="O1233" s="32" t="s">
        <v>3152</v>
      </c>
      <c r="P1233" s="32" t="s">
        <v>3155</v>
      </c>
      <c r="Q1233" s="37" t="s">
        <v>5739</v>
      </c>
      <c r="R1233" s="28">
        <v>4</v>
      </c>
      <c r="S1233" s="35"/>
      <c r="T1233" s="36" t="s">
        <v>8137</v>
      </c>
    </row>
    <row r="1234" spans="1:20" s="14" customFormat="1" ht="12" x14ac:dyDescent="0.2">
      <c r="A1234" s="28">
        <v>1229</v>
      </c>
      <c r="B1234" s="28" t="s">
        <v>8132</v>
      </c>
      <c r="C1234" s="28" t="s">
        <v>8132</v>
      </c>
      <c r="D1234" s="29" t="s">
        <v>8132</v>
      </c>
      <c r="E1234" s="29"/>
      <c r="F1234" s="30"/>
      <c r="G1234" s="30"/>
      <c r="H1234" s="31"/>
      <c r="I1234" s="30"/>
      <c r="J1234" s="30"/>
      <c r="K1234" s="31"/>
      <c r="L1234" s="32" t="s">
        <v>8091</v>
      </c>
      <c r="M1234" s="33">
        <v>41.430711345500121</v>
      </c>
      <c r="N1234" s="32">
        <v>11</v>
      </c>
      <c r="O1234" s="32" t="s">
        <v>3152</v>
      </c>
      <c r="P1234" s="32" t="s">
        <v>3155</v>
      </c>
      <c r="Q1234" s="37" t="s">
        <v>5739</v>
      </c>
      <c r="R1234" s="28">
        <v>4</v>
      </c>
      <c r="S1234" s="35"/>
      <c r="T1234" s="36" t="s">
        <v>8137</v>
      </c>
    </row>
    <row r="1235" spans="1:20" s="14" customFormat="1" ht="12" x14ac:dyDescent="0.2">
      <c r="A1235" s="28">
        <v>1230</v>
      </c>
      <c r="B1235" s="28" t="s">
        <v>8132</v>
      </c>
      <c r="C1235" s="28" t="s">
        <v>8132</v>
      </c>
      <c r="D1235" s="29" t="s">
        <v>8132</v>
      </c>
      <c r="E1235" s="29"/>
      <c r="F1235" s="30"/>
      <c r="G1235" s="30"/>
      <c r="H1235" s="31"/>
      <c r="I1235" s="30"/>
      <c r="J1235" s="30"/>
      <c r="K1235" s="31"/>
      <c r="L1235" s="32" t="s">
        <v>8091</v>
      </c>
      <c r="M1235" s="33">
        <v>28.161768595791095</v>
      </c>
      <c r="N1235" s="32">
        <v>11</v>
      </c>
      <c r="O1235" s="32" t="s">
        <v>3152</v>
      </c>
      <c r="P1235" s="32" t="s">
        <v>3155</v>
      </c>
      <c r="Q1235" s="37" t="s">
        <v>5739</v>
      </c>
      <c r="R1235" s="28">
        <v>4</v>
      </c>
      <c r="S1235" s="35"/>
      <c r="T1235" s="36" t="s">
        <v>8137</v>
      </c>
    </row>
    <row r="1236" spans="1:20" s="14" customFormat="1" ht="12" x14ac:dyDescent="0.2">
      <c r="A1236" s="28">
        <v>1231</v>
      </c>
      <c r="B1236" s="28" t="s">
        <v>8132</v>
      </c>
      <c r="C1236" s="28" t="s">
        <v>8132</v>
      </c>
      <c r="D1236" s="29" t="s">
        <v>8132</v>
      </c>
      <c r="E1236" s="29"/>
      <c r="F1236" s="30"/>
      <c r="G1236" s="30"/>
      <c r="H1236" s="31"/>
      <c r="I1236" s="30"/>
      <c r="J1236" s="30"/>
      <c r="K1236" s="31"/>
      <c r="L1236" s="32" t="s">
        <v>8091</v>
      </c>
      <c r="M1236" s="33">
        <v>40.449178517543707</v>
      </c>
      <c r="N1236" s="32">
        <v>11</v>
      </c>
      <c r="O1236" s="32" t="s">
        <v>3152</v>
      </c>
      <c r="P1236" s="32" t="s">
        <v>3155</v>
      </c>
      <c r="Q1236" s="37" t="s">
        <v>5739</v>
      </c>
      <c r="R1236" s="28">
        <v>4</v>
      </c>
      <c r="S1236" s="35"/>
      <c r="T1236" s="36" t="s">
        <v>8137</v>
      </c>
    </row>
    <row r="1237" spans="1:20" s="14" customFormat="1" ht="12" x14ac:dyDescent="0.2">
      <c r="A1237" s="28">
        <v>1232</v>
      </c>
      <c r="B1237" s="28" t="s">
        <v>8132</v>
      </c>
      <c r="C1237" s="28" t="s">
        <v>8132</v>
      </c>
      <c r="D1237" s="29" t="s">
        <v>8132</v>
      </c>
      <c r="E1237" s="29"/>
      <c r="F1237" s="30"/>
      <c r="G1237" s="30"/>
      <c r="H1237" s="31"/>
      <c r="I1237" s="30"/>
      <c r="J1237" s="30"/>
      <c r="K1237" s="31"/>
      <c r="L1237" s="32" t="s">
        <v>8091</v>
      </c>
      <c r="M1237" s="33">
        <v>36.672554015300939</v>
      </c>
      <c r="N1237" s="32">
        <v>11</v>
      </c>
      <c r="O1237" s="32" t="s">
        <v>3152</v>
      </c>
      <c r="P1237" s="32" t="s">
        <v>3155</v>
      </c>
      <c r="Q1237" s="37" t="s">
        <v>5739</v>
      </c>
      <c r="R1237" s="28">
        <v>4</v>
      </c>
      <c r="S1237" s="35"/>
      <c r="T1237" s="36" t="s">
        <v>8137</v>
      </c>
    </row>
    <row r="1238" spans="1:20" s="14" customFormat="1" ht="12" x14ac:dyDescent="0.2">
      <c r="A1238" s="28">
        <v>1233</v>
      </c>
      <c r="B1238" s="28" t="s">
        <v>8132</v>
      </c>
      <c r="C1238" s="28" t="s">
        <v>8132</v>
      </c>
      <c r="D1238" s="29" t="s">
        <v>8132</v>
      </c>
      <c r="E1238" s="29"/>
      <c r="F1238" s="30"/>
      <c r="G1238" s="30"/>
      <c r="H1238" s="31"/>
      <c r="I1238" s="30"/>
      <c r="J1238" s="30"/>
      <c r="K1238" s="31"/>
      <c r="L1238" s="32" t="s">
        <v>8091</v>
      </c>
      <c r="M1238" s="33">
        <v>43.172783307939682</v>
      </c>
      <c r="N1238" s="32">
        <v>11</v>
      </c>
      <c r="O1238" s="32" t="s">
        <v>3152</v>
      </c>
      <c r="P1238" s="32" t="s">
        <v>3155</v>
      </c>
      <c r="Q1238" s="37" t="s">
        <v>5739</v>
      </c>
      <c r="R1238" s="28">
        <v>4</v>
      </c>
      <c r="S1238" s="35"/>
      <c r="T1238" s="36" t="s">
        <v>8137</v>
      </c>
    </row>
    <row r="1239" spans="1:20" s="14" customFormat="1" ht="12" x14ac:dyDescent="0.2">
      <c r="A1239" s="28">
        <v>1234</v>
      </c>
      <c r="B1239" s="28" t="s">
        <v>8132</v>
      </c>
      <c r="C1239" s="28" t="s">
        <v>8132</v>
      </c>
      <c r="D1239" s="29" t="s">
        <v>8132</v>
      </c>
      <c r="E1239" s="29"/>
      <c r="F1239" s="30"/>
      <c r="G1239" s="30"/>
      <c r="H1239" s="31"/>
      <c r="I1239" s="30"/>
      <c r="J1239" s="30"/>
      <c r="K1239" s="31"/>
      <c r="L1239" s="32" t="s">
        <v>8091</v>
      </c>
      <c r="M1239" s="33">
        <v>41.111475342341919</v>
      </c>
      <c r="N1239" s="32">
        <v>11</v>
      </c>
      <c r="O1239" s="32" t="s">
        <v>3152</v>
      </c>
      <c r="P1239" s="32" t="s">
        <v>3155</v>
      </c>
      <c r="Q1239" s="37" t="s">
        <v>5739</v>
      </c>
      <c r="R1239" s="28">
        <v>4</v>
      </c>
      <c r="S1239" s="35"/>
      <c r="T1239" s="36" t="s">
        <v>8137</v>
      </c>
    </row>
    <row r="1240" spans="1:20" s="14" customFormat="1" ht="12" x14ac:dyDescent="0.2">
      <c r="A1240" s="28">
        <v>1235</v>
      </c>
      <c r="B1240" s="28" t="s">
        <v>8132</v>
      </c>
      <c r="C1240" s="28" t="s">
        <v>8132</v>
      </c>
      <c r="D1240" s="29" t="s">
        <v>8132</v>
      </c>
      <c r="E1240" s="29"/>
      <c r="F1240" s="30"/>
      <c r="G1240" s="30"/>
      <c r="H1240" s="31"/>
      <c r="I1240" s="30"/>
      <c r="J1240" s="30"/>
      <c r="K1240" s="31"/>
      <c r="L1240" s="32" t="s">
        <v>8091</v>
      </c>
      <c r="M1240" s="33">
        <v>39.293124378397629</v>
      </c>
      <c r="N1240" s="32">
        <v>11</v>
      </c>
      <c r="O1240" s="32" t="s">
        <v>3152</v>
      </c>
      <c r="P1240" s="32" t="s">
        <v>3155</v>
      </c>
      <c r="Q1240" s="37" t="s">
        <v>5739</v>
      </c>
      <c r="R1240" s="28">
        <v>4</v>
      </c>
      <c r="S1240" s="35"/>
      <c r="T1240" s="36" t="s">
        <v>8137</v>
      </c>
    </row>
    <row r="1241" spans="1:20" s="14" customFormat="1" ht="12" x14ac:dyDescent="0.2">
      <c r="A1241" s="28">
        <v>1236</v>
      </c>
      <c r="B1241" s="28" t="s">
        <v>8132</v>
      </c>
      <c r="C1241" s="28" t="s">
        <v>8132</v>
      </c>
      <c r="D1241" s="29" t="s">
        <v>8132</v>
      </c>
      <c r="E1241" s="29"/>
      <c r="F1241" s="30"/>
      <c r="G1241" s="30"/>
      <c r="H1241" s="31"/>
      <c r="I1241" s="30"/>
      <c r="J1241" s="30"/>
      <c r="K1241" s="31"/>
      <c r="L1241" s="32" t="s">
        <v>8091</v>
      </c>
      <c r="M1241" s="33">
        <v>40.801169507000125</v>
      </c>
      <c r="N1241" s="32">
        <v>11</v>
      </c>
      <c r="O1241" s="32" t="s">
        <v>3152</v>
      </c>
      <c r="P1241" s="32" t="s">
        <v>3155</v>
      </c>
      <c r="Q1241" s="37" t="s">
        <v>5739</v>
      </c>
      <c r="R1241" s="28">
        <v>4</v>
      </c>
      <c r="S1241" s="35"/>
      <c r="T1241" s="36" t="s">
        <v>8137</v>
      </c>
    </row>
    <row r="1242" spans="1:20" s="14" customFormat="1" ht="12" x14ac:dyDescent="0.2">
      <c r="A1242" s="28">
        <v>1237</v>
      </c>
      <c r="B1242" s="28" t="s">
        <v>8132</v>
      </c>
      <c r="C1242" s="28" t="s">
        <v>8132</v>
      </c>
      <c r="D1242" s="29" t="s">
        <v>8132</v>
      </c>
      <c r="E1242" s="29"/>
      <c r="F1242" s="30"/>
      <c r="G1242" s="30"/>
      <c r="H1242" s="31"/>
      <c r="I1242" s="30"/>
      <c r="J1242" s="30"/>
      <c r="K1242" s="31"/>
      <c r="L1242" s="32" t="s">
        <v>8091</v>
      </c>
      <c r="M1242" s="33">
        <v>39.859103476990306</v>
      </c>
      <c r="N1242" s="32">
        <v>11</v>
      </c>
      <c r="O1242" s="32" t="s">
        <v>3152</v>
      </c>
      <c r="P1242" s="32" t="s">
        <v>3155</v>
      </c>
      <c r="Q1242" s="37" t="s">
        <v>5739</v>
      </c>
      <c r="R1242" s="28">
        <v>4</v>
      </c>
      <c r="S1242" s="35"/>
      <c r="T1242" s="36" t="s">
        <v>8137</v>
      </c>
    </row>
    <row r="1243" spans="1:20" s="14" customFormat="1" ht="12" x14ac:dyDescent="0.2">
      <c r="A1243" s="28">
        <v>1238</v>
      </c>
      <c r="B1243" s="28" t="s">
        <v>8132</v>
      </c>
      <c r="C1243" s="28" t="s">
        <v>8132</v>
      </c>
      <c r="D1243" s="29" t="s">
        <v>8132</v>
      </c>
      <c r="E1243" s="29"/>
      <c r="F1243" s="30"/>
      <c r="G1243" s="30"/>
      <c r="H1243" s="31"/>
      <c r="I1243" s="30"/>
      <c r="J1243" s="30"/>
      <c r="K1243" s="31"/>
      <c r="L1243" s="32" t="s">
        <v>8091</v>
      </c>
      <c r="M1243" s="33">
        <v>38.892153901229619</v>
      </c>
      <c r="N1243" s="32">
        <v>11</v>
      </c>
      <c r="O1243" s="32" t="s">
        <v>3152</v>
      </c>
      <c r="P1243" s="32" t="s">
        <v>3155</v>
      </c>
      <c r="Q1243" s="37" t="s">
        <v>5739</v>
      </c>
      <c r="R1243" s="28">
        <v>4</v>
      </c>
      <c r="S1243" s="35"/>
      <c r="T1243" s="36" t="s">
        <v>8137</v>
      </c>
    </row>
    <row r="1244" spans="1:20" s="14" customFormat="1" ht="12" x14ac:dyDescent="0.2">
      <c r="A1244" s="28">
        <v>1239</v>
      </c>
      <c r="B1244" s="28" t="s">
        <v>8132</v>
      </c>
      <c r="C1244" s="28" t="s">
        <v>8132</v>
      </c>
      <c r="D1244" s="29" t="s">
        <v>8132</v>
      </c>
      <c r="E1244" s="29"/>
      <c r="F1244" s="30"/>
      <c r="G1244" s="30"/>
      <c r="H1244" s="31"/>
      <c r="I1244" s="30"/>
      <c r="J1244" s="30"/>
      <c r="K1244" s="31"/>
      <c r="L1244" s="32" t="s">
        <v>8091</v>
      </c>
      <c r="M1244" s="33">
        <v>42.577513317772208</v>
      </c>
      <c r="N1244" s="32">
        <v>11</v>
      </c>
      <c r="O1244" s="32" t="s">
        <v>3152</v>
      </c>
      <c r="P1244" s="32" t="s">
        <v>3155</v>
      </c>
      <c r="Q1244" s="37" t="s">
        <v>5739</v>
      </c>
      <c r="R1244" s="28">
        <v>4</v>
      </c>
      <c r="S1244" s="35"/>
      <c r="T1244" s="36" t="s">
        <v>8137</v>
      </c>
    </row>
    <row r="1245" spans="1:20" s="14" customFormat="1" ht="12" x14ac:dyDescent="0.2">
      <c r="A1245" s="28">
        <v>1240</v>
      </c>
      <c r="B1245" s="28" t="s">
        <v>8132</v>
      </c>
      <c r="C1245" s="28" t="s">
        <v>8132</v>
      </c>
      <c r="D1245" s="29" t="s">
        <v>8132</v>
      </c>
      <c r="E1245" s="29"/>
      <c r="F1245" s="30"/>
      <c r="G1245" s="30"/>
      <c r="H1245" s="31"/>
      <c r="I1245" s="30"/>
      <c r="J1245" s="30"/>
      <c r="K1245" s="31"/>
      <c r="L1245" s="32" t="s">
        <v>8091</v>
      </c>
      <c r="M1245" s="33">
        <v>64.62751153978418</v>
      </c>
      <c r="N1245" s="32">
        <v>11</v>
      </c>
      <c r="O1245" s="32" t="s">
        <v>3152</v>
      </c>
      <c r="P1245" s="32" t="s">
        <v>3155</v>
      </c>
      <c r="Q1245" s="37" t="s">
        <v>5739</v>
      </c>
      <c r="R1245" s="28">
        <v>4</v>
      </c>
      <c r="S1245" s="35"/>
      <c r="T1245" s="36" t="s">
        <v>8137</v>
      </c>
    </row>
    <row r="1246" spans="1:20" s="14" customFormat="1" ht="12" x14ac:dyDescent="0.2">
      <c r="A1246" s="28">
        <v>1241</v>
      </c>
      <c r="B1246" s="28" t="s">
        <v>8132</v>
      </c>
      <c r="C1246" s="28" t="s">
        <v>8132</v>
      </c>
      <c r="D1246" s="29" t="s">
        <v>8139</v>
      </c>
      <c r="E1246" s="29"/>
      <c r="F1246" s="30"/>
      <c r="G1246" s="30"/>
      <c r="H1246" s="31"/>
      <c r="I1246" s="30"/>
      <c r="J1246" s="30"/>
      <c r="K1246" s="31"/>
      <c r="L1246" s="32" t="s">
        <v>15</v>
      </c>
      <c r="M1246" s="33">
        <v>12.363447578111074</v>
      </c>
      <c r="N1246" s="32">
        <v>19</v>
      </c>
      <c r="O1246" s="32" t="s">
        <v>3152</v>
      </c>
      <c r="P1246" s="32" t="s">
        <v>3154</v>
      </c>
      <c r="Q1246" s="37" t="s">
        <v>8113</v>
      </c>
      <c r="R1246" s="28">
        <v>1</v>
      </c>
      <c r="S1246" s="35"/>
      <c r="T1246" s="36" t="s">
        <v>8137</v>
      </c>
    </row>
    <row r="1247" spans="1:20" s="14" customFormat="1" ht="12" x14ac:dyDescent="0.2">
      <c r="A1247" s="28">
        <v>1242</v>
      </c>
      <c r="B1247" s="28" t="s">
        <v>8132</v>
      </c>
      <c r="C1247" s="28" t="s">
        <v>8132</v>
      </c>
      <c r="D1247" s="29" t="s">
        <v>8139</v>
      </c>
      <c r="E1247" s="29"/>
      <c r="F1247" s="30"/>
      <c r="G1247" s="30"/>
      <c r="H1247" s="31"/>
      <c r="I1247" s="30"/>
      <c r="J1247" s="30"/>
      <c r="K1247" s="31"/>
      <c r="L1247" s="32" t="s">
        <v>15</v>
      </c>
      <c r="M1247" s="33">
        <v>91.922718682011407</v>
      </c>
      <c r="N1247" s="32">
        <v>18</v>
      </c>
      <c r="O1247" s="32" t="s">
        <v>3152</v>
      </c>
      <c r="P1247" s="32" t="s">
        <v>3153</v>
      </c>
      <c r="Q1247" s="34" t="s">
        <v>8111</v>
      </c>
      <c r="R1247" s="28">
        <v>1</v>
      </c>
      <c r="S1247" s="35"/>
      <c r="T1247" s="36" t="s">
        <v>8137</v>
      </c>
    </row>
    <row r="1248" spans="1:20" s="14" customFormat="1" ht="12" x14ac:dyDescent="0.2">
      <c r="A1248" s="28">
        <v>1243</v>
      </c>
      <c r="B1248" s="28" t="s">
        <v>8132</v>
      </c>
      <c r="C1248" s="28" t="s">
        <v>8132</v>
      </c>
      <c r="D1248" s="29" t="s">
        <v>8132</v>
      </c>
      <c r="E1248" s="29"/>
      <c r="F1248" s="30"/>
      <c r="G1248" s="30"/>
      <c r="H1248" s="31"/>
      <c r="I1248" s="30"/>
      <c r="J1248" s="30"/>
      <c r="K1248" s="31"/>
      <c r="L1248" s="32" t="s">
        <v>8092</v>
      </c>
      <c r="M1248" s="33">
        <v>16.996400000527501</v>
      </c>
      <c r="N1248" s="32">
        <v>13</v>
      </c>
      <c r="O1248" s="32" t="s">
        <v>3152</v>
      </c>
      <c r="P1248" s="32" t="s">
        <v>3155</v>
      </c>
      <c r="Q1248" s="37" t="s">
        <v>5698</v>
      </c>
      <c r="R1248" s="28">
        <v>1</v>
      </c>
      <c r="S1248" s="35"/>
      <c r="T1248" s="36" t="s">
        <v>8137</v>
      </c>
    </row>
    <row r="1249" spans="1:20" s="14" customFormat="1" ht="12" x14ac:dyDescent="0.2">
      <c r="A1249" s="28">
        <v>1244</v>
      </c>
      <c r="B1249" s="28" t="s">
        <v>8132</v>
      </c>
      <c r="C1249" s="28" t="s">
        <v>8132</v>
      </c>
      <c r="D1249" s="29" t="s">
        <v>8132</v>
      </c>
      <c r="E1249" s="29"/>
      <c r="F1249" s="30"/>
      <c r="G1249" s="30"/>
      <c r="H1249" s="31"/>
      <c r="I1249" s="30"/>
      <c r="J1249" s="30"/>
      <c r="K1249" s="31"/>
      <c r="L1249" s="32" t="s">
        <v>8092</v>
      </c>
      <c r="M1249" s="33">
        <v>74.055906383042185</v>
      </c>
      <c r="N1249" s="32">
        <v>13</v>
      </c>
      <c r="O1249" s="32" t="s">
        <v>3152</v>
      </c>
      <c r="P1249" s="32" t="s">
        <v>3155</v>
      </c>
      <c r="Q1249" s="37" t="s">
        <v>5698</v>
      </c>
      <c r="R1249" s="28">
        <v>1</v>
      </c>
      <c r="S1249" s="35"/>
      <c r="T1249" s="36" t="s">
        <v>8137</v>
      </c>
    </row>
    <row r="1250" spans="1:20" s="14" customFormat="1" ht="12" x14ac:dyDescent="0.2">
      <c r="A1250" s="28">
        <v>1245</v>
      </c>
      <c r="B1250" s="28" t="s">
        <v>8132</v>
      </c>
      <c r="C1250" s="28" t="s">
        <v>8132</v>
      </c>
      <c r="D1250" s="29" t="s">
        <v>8136</v>
      </c>
      <c r="E1250" s="29"/>
      <c r="F1250" s="30"/>
      <c r="G1250" s="30"/>
      <c r="H1250" s="31"/>
      <c r="I1250" s="30"/>
      <c r="J1250" s="30"/>
      <c r="K1250" s="31"/>
      <c r="L1250" s="32" t="s">
        <v>8091</v>
      </c>
      <c r="M1250" s="33">
        <v>27.652212234169959</v>
      </c>
      <c r="N1250" s="32">
        <v>9</v>
      </c>
      <c r="O1250" s="32" t="s">
        <v>3152</v>
      </c>
      <c r="P1250" s="32" t="s">
        <v>3155</v>
      </c>
      <c r="Q1250" s="37" t="s">
        <v>5735</v>
      </c>
      <c r="R1250" s="28">
        <v>4</v>
      </c>
      <c r="S1250" s="35"/>
      <c r="T1250" s="36" t="s">
        <v>8137</v>
      </c>
    </row>
    <row r="1251" spans="1:20" s="14" customFormat="1" ht="12" x14ac:dyDescent="0.2">
      <c r="A1251" s="28">
        <v>1246</v>
      </c>
      <c r="B1251" s="28" t="s">
        <v>8132</v>
      </c>
      <c r="C1251" s="28" t="s">
        <v>8132</v>
      </c>
      <c r="D1251" s="29" t="s">
        <v>8136</v>
      </c>
      <c r="E1251" s="29"/>
      <c r="F1251" s="30"/>
      <c r="G1251" s="30"/>
      <c r="H1251" s="31"/>
      <c r="I1251" s="30"/>
      <c r="J1251" s="30"/>
      <c r="K1251" s="31"/>
      <c r="L1251" s="32" t="s">
        <v>8091</v>
      </c>
      <c r="M1251" s="33">
        <v>35.561210998603954</v>
      </c>
      <c r="N1251" s="32">
        <v>11</v>
      </c>
      <c r="O1251" s="32" t="s">
        <v>3152</v>
      </c>
      <c r="P1251" s="32" t="s">
        <v>3155</v>
      </c>
      <c r="Q1251" s="37" t="s">
        <v>5739</v>
      </c>
      <c r="R1251" s="28">
        <v>4</v>
      </c>
      <c r="S1251" s="35"/>
      <c r="T1251" s="36" t="s">
        <v>8137</v>
      </c>
    </row>
    <row r="1252" spans="1:20" s="14" customFormat="1" ht="12" x14ac:dyDescent="0.2">
      <c r="A1252" s="28">
        <v>1247</v>
      </c>
      <c r="B1252" s="28" t="s">
        <v>8132</v>
      </c>
      <c r="C1252" s="28" t="s">
        <v>8132</v>
      </c>
      <c r="D1252" s="29" t="s">
        <v>8136</v>
      </c>
      <c r="E1252" s="29"/>
      <c r="F1252" s="30"/>
      <c r="G1252" s="30"/>
      <c r="H1252" s="31"/>
      <c r="I1252" s="30"/>
      <c r="J1252" s="30"/>
      <c r="K1252" s="31"/>
      <c r="L1252" s="32" t="s">
        <v>8091</v>
      </c>
      <c r="M1252" s="33">
        <v>39.199541594625472</v>
      </c>
      <c r="N1252" s="32">
        <v>11</v>
      </c>
      <c r="O1252" s="32" t="s">
        <v>3152</v>
      </c>
      <c r="P1252" s="32" t="s">
        <v>3155</v>
      </c>
      <c r="Q1252" s="37" t="s">
        <v>5739</v>
      </c>
      <c r="R1252" s="28">
        <v>4</v>
      </c>
      <c r="S1252" s="35"/>
      <c r="T1252" s="36" t="s">
        <v>8137</v>
      </c>
    </row>
    <row r="1253" spans="1:20" s="14" customFormat="1" ht="12" x14ac:dyDescent="0.2">
      <c r="A1253" s="28">
        <v>1248</v>
      </c>
      <c r="B1253" s="28" t="s">
        <v>8132</v>
      </c>
      <c r="C1253" s="28" t="s">
        <v>8132</v>
      </c>
      <c r="D1253" s="29" t="s">
        <v>8136</v>
      </c>
      <c r="E1253" s="29"/>
      <c r="F1253" s="30"/>
      <c r="G1253" s="30"/>
      <c r="H1253" s="31"/>
      <c r="I1253" s="30"/>
      <c r="J1253" s="30"/>
      <c r="K1253" s="31"/>
      <c r="L1253" s="32" t="s">
        <v>8091</v>
      </c>
      <c r="M1253" s="33">
        <v>40.173788570283101</v>
      </c>
      <c r="N1253" s="32">
        <v>11</v>
      </c>
      <c r="O1253" s="32" t="s">
        <v>3152</v>
      </c>
      <c r="P1253" s="32" t="s">
        <v>3155</v>
      </c>
      <c r="Q1253" s="37" t="s">
        <v>5739</v>
      </c>
      <c r="R1253" s="28">
        <v>4</v>
      </c>
      <c r="S1253" s="35"/>
      <c r="T1253" s="36" t="s">
        <v>8137</v>
      </c>
    </row>
    <row r="1254" spans="1:20" s="14" customFormat="1" ht="12" x14ac:dyDescent="0.2">
      <c r="A1254" s="28">
        <v>1249</v>
      </c>
      <c r="B1254" s="28" t="s">
        <v>8132</v>
      </c>
      <c r="C1254" s="28" t="s">
        <v>8132</v>
      </c>
      <c r="D1254" s="29" t="s">
        <v>8136</v>
      </c>
      <c r="E1254" s="29"/>
      <c r="F1254" s="30"/>
      <c r="G1254" s="30"/>
      <c r="H1254" s="31"/>
      <c r="I1254" s="30"/>
      <c r="J1254" s="30"/>
      <c r="K1254" s="31"/>
      <c r="L1254" s="32" t="s">
        <v>8091</v>
      </c>
      <c r="M1254" s="33">
        <v>31.663077260559881</v>
      </c>
      <c r="N1254" s="32">
        <v>11</v>
      </c>
      <c r="O1254" s="32" t="s">
        <v>3152</v>
      </c>
      <c r="P1254" s="32" t="s">
        <v>3155</v>
      </c>
      <c r="Q1254" s="37" t="s">
        <v>5739</v>
      </c>
      <c r="R1254" s="28">
        <v>4</v>
      </c>
      <c r="S1254" s="35"/>
      <c r="T1254" s="36" t="s">
        <v>8137</v>
      </c>
    </row>
    <row r="1255" spans="1:20" s="14" customFormat="1" ht="12" x14ac:dyDescent="0.2">
      <c r="A1255" s="28">
        <v>1250</v>
      </c>
      <c r="B1255" s="28" t="s">
        <v>8132</v>
      </c>
      <c r="C1255" s="28" t="s">
        <v>8132</v>
      </c>
      <c r="D1255" s="29" t="s">
        <v>8136</v>
      </c>
      <c r="E1255" s="29"/>
      <c r="F1255" s="30"/>
      <c r="G1255" s="30"/>
      <c r="H1255" s="31"/>
      <c r="I1255" s="30"/>
      <c r="J1255" s="30"/>
      <c r="K1255" s="31"/>
      <c r="L1255" s="32" t="s">
        <v>8091</v>
      </c>
      <c r="M1255" s="33">
        <v>41.907490341823937</v>
      </c>
      <c r="N1255" s="32">
        <v>11</v>
      </c>
      <c r="O1255" s="32" t="s">
        <v>3152</v>
      </c>
      <c r="P1255" s="32" t="s">
        <v>3155</v>
      </c>
      <c r="Q1255" s="37" t="s">
        <v>5739</v>
      </c>
      <c r="R1255" s="28">
        <v>4</v>
      </c>
      <c r="S1255" s="35"/>
      <c r="T1255" s="36" t="s">
        <v>8137</v>
      </c>
    </row>
    <row r="1256" spans="1:20" s="14" customFormat="1" ht="12" x14ac:dyDescent="0.2">
      <c r="A1256" s="28">
        <v>1251</v>
      </c>
      <c r="B1256" s="28" t="s">
        <v>8132</v>
      </c>
      <c r="C1256" s="28" t="s">
        <v>8132</v>
      </c>
      <c r="D1256" s="29" t="s">
        <v>8136</v>
      </c>
      <c r="E1256" s="29"/>
      <c r="F1256" s="30"/>
      <c r="G1256" s="30"/>
      <c r="H1256" s="31"/>
      <c r="I1256" s="30"/>
      <c r="J1256" s="30"/>
      <c r="K1256" s="31"/>
      <c r="L1256" s="32" t="s">
        <v>8091</v>
      </c>
      <c r="M1256" s="33">
        <v>34.505933271103721</v>
      </c>
      <c r="N1256" s="32">
        <v>11</v>
      </c>
      <c r="O1256" s="32" t="s">
        <v>3152</v>
      </c>
      <c r="P1256" s="32" t="s">
        <v>3155</v>
      </c>
      <c r="Q1256" s="37" t="s">
        <v>5739</v>
      </c>
      <c r="R1256" s="28">
        <v>4</v>
      </c>
      <c r="S1256" s="35"/>
      <c r="T1256" s="36" t="s">
        <v>8137</v>
      </c>
    </row>
    <row r="1257" spans="1:20" s="14" customFormat="1" ht="12" x14ac:dyDescent="0.2">
      <c r="A1257" s="28">
        <v>1252</v>
      </c>
      <c r="B1257" s="28" t="s">
        <v>8132</v>
      </c>
      <c r="C1257" s="28" t="s">
        <v>8132</v>
      </c>
      <c r="D1257" s="29" t="s">
        <v>8136</v>
      </c>
      <c r="E1257" s="29"/>
      <c r="F1257" s="30"/>
      <c r="G1257" s="30"/>
      <c r="H1257" s="31"/>
      <c r="I1257" s="30"/>
      <c r="J1257" s="30"/>
      <c r="K1257" s="31"/>
      <c r="L1257" s="32" t="s">
        <v>8091</v>
      </c>
      <c r="M1257" s="33">
        <v>40.038673268071442</v>
      </c>
      <c r="N1257" s="32">
        <v>11</v>
      </c>
      <c r="O1257" s="32" t="s">
        <v>3152</v>
      </c>
      <c r="P1257" s="32" t="s">
        <v>3155</v>
      </c>
      <c r="Q1257" s="37" t="s">
        <v>5739</v>
      </c>
      <c r="R1257" s="28">
        <v>4</v>
      </c>
      <c r="S1257" s="35"/>
      <c r="T1257" s="36" t="s">
        <v>8137</v>
      </c>
    </row>
    <row r="1258" spans="1:20" s="14" customFormat="1" ht="12" x14ac:dyDescent="0.2">
      <c r="A1258" s="28">
        <v>1253</v>
      </c>
      <c r="B1258" s="28" t="s">
        <v>8132</v>
      </c>
      <c r="C1258" s="28" t="s">
        <v>8132</v>
      </c>
      <c r="D1258" s="29" t="s">
        <v>8136</v>
      </c>
      <c r="E1258" s="29"/>
      <c r="F1258" s="30"/>
      <c r="G1258" s="30"/>
      <c r="H1258" s="31"/>
      <c r="I1258" s="30"/>
      <c r="J1258" s="30"/>
      <c r="K1258" s="31"/>
      <c r="L1258" s="32" t="s">
        <v>8091</v>
      </c>
      <c r="M1258" s="33">
        <v>40.571319311776257</v>
      </c>
      <c r="N1258" s="32">
        <v>11</v>
      </c>
      <c r="O1258" s="32" t="s">
        <v>3152</v>
      </c>
      <c r="P1258" s="32" t="s">
        <v>3155</v>
      </c>
      <c r="Q1258" s="37" t="s">
        <v>5739</v>
      </c>
      <c r="R1258" s="28">
        <v>4</v>
      </c>
      <c r="S1258" s="35"/>
      <c r="T1258" s="36" t="s">
        <v>8137</v>
      </c>
    </row>
    <row r="1259" spans="1:20" s="14" customFormat="1" ht="12" x14ac:dyDescent="0.2">
      <c r="A1259" s="28">
        <v>1254</v>
      </c>
      <c r="B1259" s="28" t="s">
        <v>8132</v>
      </c>
      <c r="C1259" s="28" t="s">
        <v>8132</v>
      </c>
      <c r="D1259" s="29" t="s">
        <v>8136</v>
      </c>
      <c r="E1259" s="29"/>
      <c r="F1259" s="30"/>
      <c r="G1259" s="30"/>
      <c r="H1259" s="31"/>
      <c r="I1259" s="30"/>
      <c r="J1259" s="30"/>
      <c r="K1259" s="31"/>
      <c r="L1259" s="32" t="s">
        <v>8091</v>
      </c>
      <c r="M1259" s="33">
        <v>39.652890483334708</v>
      </c>
      <c r="N1259" s="32">
        <v>11</v>
      </c>
      <c r="O1259" s="32" t="s">
        <v>3152</v>
      </c>
      <c r="P1259" s="32" t="s">
        <v>3155</v>
      </c>
      <c r="Q1259" s="37" t="s">
        <v>5739</v>
      </c>
      <c r="R1259" s="28">
        <v>4</v>
      </c>
      <c r="S1259" s="35"/>
      <c r="T1259" s="36" t="s">
        <v>8137</v>
      </c>
    </row>
    <row r="1260" spans="1:20" s="14" customFormat="1" ht="12" x14ac:dyDescent="0.2">
      <c r="A1260" s="28">
        <v>1255</v>
      </c>
      <c r="B1260" s="28" t="s">
        <v>8132</v>
      </c>
      <c r="C1260" s="28" t="s">
        <v>8132</v>
      </c>
      <c r="D1260" s="29" t="s">
        <v>8136</v>
      </c>
      <c r="E1260" s="29"/>
      <c r="F1260" s="30"/>
      <c r="G1260" s="30"/>
      <c r="H1260" s="31"/>
      <c r="I1260" s="30"/>
      <c r="J1260" s="30"/>
      <c r="K1260" s="31"/>
      <c r="L1260" s="32" t="s">
        <v>8091</v>
      </c>
      <c r="M1260" s="33">
        <v>41.377003803871446</v>
      </c>
      <c r="N1260" s="32">
        <v>11</v>
      </c>
      <c r="O1260" s="32" t="s">
        <v>3152</v>
      </c>
      <c r="P1260" s="32" t="s">
        <v>3155</v>
      </c>
      <c r="Q1260" s="37" t="s">
        <v>5739</v>
      </c>
      <c r="R1260" s="28">
        <v>4</v>
      </c>
      <c r="S1260" s="35"/>
      <c r="T1260" s="36" t="s">
        <v>8137</v>
      </c>
    </row>
    <row r="1261" spans="1:20" s="14" customFormat="1" ht="12" x14ac:dyDescent="0.2">
      <c r="A1261" s="28">
        <v>1256</v>
      </c>
      <c r="B1261" s="28" t="s">
        <v>8132</v>
      </c>
      <c r="C1261" s="28" t="s">
        <v>8132</v>
      </c>
      <c r="D1261" s="29" t="s">
        <v>8136</v>
      </c>
      <c r="E1261" s="29"/>
      <c r="F1261" s="30"/>
      <c r="G1261" s="30"/>
      <c r="H1261" s="31"/>
      <c r="I1261" s="30"/>
      <c r="J1261" s="30"/>
      <c r="K1261" s="31"/>
      <c r="L1261" s="32" t="s">
        <v>8091</v>
      </c>
      <c r="M1261" s="33">
        <v>40.433567243908293</v>
      </c>
      <c r="N1261" s="32">
        <v>11</v>
      </c>
      <c r="O1261" s="32" t="s">
        <v>3152</v>
      </c>
      <c r="P1261" s="32" t="s">
        <v>3155</v>
      </c>
      <c r="Q1261" s="37" t="s">
        <v>5739</v>
      </c>
      <c r="R1261" s="28">
        <v>4</v>
      </c>
      <c r="S1261" s="35"/>
      <c r="T1261" s="36" t="s">
        <v>8137</v>
      </c>
    </row>
    <row r="1262" spans="1:20" s="14" customFormat="1" ht="12" x14ac:dyDescent="0.2">
      <c r="A1262" s="28">
        <v>1257</v>
      </c>
      <c r="B1262" s="28" t="s">
        <v>8132</v>
      </c>
      <c r="C1262" s="28" t="s">
        <v>8132</v>
      </c>
      <c r="D1262" s="29" t="s">
        <v>8136</v>
      </c>
      <c r="E1262" s="29"/>
      <c r="F1262" s="30"/>
      <c r="G1262" s="30"/>
      <c r="H1262" s="31"/>
      <c r="I1262" s="30"/>
      <c r="J1262" s="30"/>
      <c r="K1262" s="31"/>
      <c r="L1262" s="32" t="s">
        <v>8091</v>
      </c>
      <c r="M1262" s="33">
        <v>48.596419868441544</v>
      </c>
      <c r="N1262" s="32">
        <v>9</v>
      </c>
      <c r="O1262" s="32" t="s">
        <v>3152</v>
      </c>
      <c r="P1262" s="32" t="s">
        <v>3155</v>
      </c>
      <c r="Q1262" s="37" t="s">
        <v>5735</v>
      </c>
      <c r="R1262" s="28">
        <v>4</v>
      </c>
      <c r="S1262" s="35"/>
      <c r="T1262" s="36" t="s">
        <v>8137</v>
      </c>
    </row>
    <row r="1263" spans="1:20" s="14" customFormat="1" ht="12" x14ac:dyDescent="0.2">
      <c r="A1263" s="28">
        <v>1258</v>
      </c>
      <c r="B1263" s="28" t="s">
        <v>8132</v>
      </c>
      <c r="C1263" s="28" t="s">
        <v>8132</v>
      </c>
      <c r="D1263" s="29" t="s">
        <v>8136</v>
      </c>
      <c r="E1263" s="29"/>
      <c r="F1263" s="30"/>
      <c r="G1263" s="30"/>
      <c r="H1263" s="31"/>
      <c r="I1263" s="30"/>
      <c r="J1263" s="30"/>
      <c r="K1263" s="31"/>
      <c r="L1263" s="32" t="s">
        <v>8091</v>
      </c>
      <c r="M1263" s="33">
        <v>38.767856432025496</v>
      </c>
      <c r="N1263" s="32">
        <v>11</v>
      </c>
      <c r="O1263" s="32" t="s">
        <v>3152</v>
      </c>
      <c r="P1263" s="32" t="s">
        <v>3155</v>
      </c>
      <c r="Q1263" s="37" t="s">
        <v>5739</v>
      </c>
      <c r="R1263" s="28">
        <v>4</v>
      </c>
      <c r="S1263" s="35"/>
      <c r="T1263" s="36" t="s">
        <v>8137</v>
      </c>
    </row>
    <row r="1264" spans="1:20" s="14" customFormat="1" ht="12" x14ac:dyDescent="0.2">
      <c r="A1264" s="28">
        <v>1259</v>
      </c>
      <c r="B1264" s="28" t="s">
        <v>8132</v>
      </c>
      <c r="C1264" s="28" t="s">
        <v>8132</v>
      </c>
      <c r="D1264" s="29" t="s">
        <v>8136</v>
      </c>
      <c r="E1264" s="29"/>
      <c r="F1264" s="30"/>
      <c r="G1264" s="30"/>
      <c r="H1264" s="31"/>
      <c r="I1264" s="30"/>
      <c r="J1264" s="30"/>
      <c r="K1264" s="31"/>
      <c r="L1264" s="32" t="s">
        <v>8091</v>
      </c>
      <c r="M1264" s="33">
        <v>41.379782037404027</v>
      </c>
      <c r="N1264" s="32">
        <v>11</v>
      </c>
      <c r="O1264" s="32" t="s">
        <v>3152</v>
      </c>
      <c r="P1264" s="32" t="s">
        <v>3155</v>
      </c>
      <c r="Q1264" s="37" t="s">
        <v>5739</v>
      </c>
      <c r="R1264" s="28">
        <v>4</v>
      </c>
      <c r="S1264" s="35"/>
      <c r="T1264" s="36" t="s">
        <v>8137</v>
      </c>
    </row>
    <row r="1265" spans="1:20" s="14" customFormat="1" ht="12" x14ac:dyDescent="0.2">
      <c r="A1265" s="28">
        <v>1260</v>
      </c>
      <c r="B1265" s="28" t="s">
        <v>8132</v>
      </c>
      <c r="C1265" s="28" t="s">
        <v>8132</v>
      </c>
      <c r="D1265" s="29" t="s">
        <v>8136</v>
      </c>
      <c r="E1265" s="29"/>
      <c r="F1265" s="30"/>
      <c r="G1265" s="30"/>
      <c r="H1265" s="31"/>
      <c r="I1265" s="30"/>
      <c r="J1265" s="30"/>
      <c r="K1265" s="31"/>
      <c r="L1265" s="32" t="s">
        <v>8091</v>
      </c>
      <c r="M1265" s="33">
        <v>39.377860410395883</v>
      </c>
      <c r="N1265" s="32">
        <v>11</v>
      </c>
      <c r="O1265" s="32" t="s">
        <v>3152</v>
      </c>
      <c r="P1265" s="32" t="s">
        <v>3155</v>
      </c>
      <c r="Q1265" s="37" t="s">
        <v>5739</v>
      </c>
      <c r="R1265" s="28">
        <v>4</v>
      </c>
      <c r="S1265" s="35"/>
      <c r="T1265" s="36" t="s">
        <v>8137</v>
      </c>
    </row>
    <row r="1266" spans="1:20" s="14" customFormat="1" ht="12" x14ac:dyDescent="0.2">
      <c r="A1266" s="28">
        <v>1261</v>
      </c>
      <c r="B1266" s="28" t="s">
        <v>8132</v>
      </c>
      <c r="C1266" s="28" t="s">
        <v>8132</v>
      </c>
      <c r="D1266" s="29" t="s">
        <v>8136</v>
      </c>
      <c r="E1266" s="29"/>
      <c r="F1266" s="30"/>
      <c r="G1266" s="30"/>
      <c r="H1266" s="31"/>
      <c r="I1266" s="30"/>
      <c r="J1266" s="30"/>
      <c r="K1266" s="31"/>
      <c r="L1266" s="32" t="s">
        <v>8091</v>
      </c>
      <c r="M1266" s="33">
        <v>39.579562537142586</v>
      </c>
      <c r="N1266" s="32">
        <v>11</v>
      </c>
      <c r="O1266" s="32" t="s">
        <v>3152</v>
      </c>
      <c r="P1266" s="32" t="s">
        <v>3155</v>
      </c>
      <c r="Q1266" s="37" t="s">
        <v>5739</v>
      </c>
      <c r="R1266" s="28">
        <v>4</v>
      </c>
      <c r="S1266" s="35"/>
      <c r="T1266" s="36" t="s">
        <v>8137</v>
      </c>
    </row>
    <row r="1267" spans="1:20" s="14" customFormat="1" ht="12" x14ac:dyDescent="0.2">
      <c r="A1267" s="28">
        <v>1262</v>
      </c>
      <c r="B1267" s="28" t="s">
        <v>8132</v>
      </c>
      <c r="C1267" s="28" t="s">
        <v>8132</v>
      </c>
      <c r="D1267" s="29" t="s">
        <v>8136</v>
      </c>
      <c r="E1267" s="29"/>
      <c r="F1267" s="30"/>
      <c r="G1267" s="30"/>
      <c r="H1267" s="31"/>
      <c r="I1267" s="30"/>
      <c r="J1267" s="30"/>
      <c r="K1267" s="31"/>
      <c r="L1267" s="32" t="s">
        <v>8091</v>
      </c>
      <c r="M1267" s="33">
        <v>42.472727062110621</v>
      </c>
      <c r="N1267" s="32">
        <v>11</v>
      </c>
      <c r="O1267" s="32" t="s">
        <v>3152</v>
      </c>
      <c r="P1267" s="32" t="s">
        <v>3155</v>
      </c>
      <c r="Q1267" s="37" t="s">
        <v>5739</v>
      </c>
      <c r="R1267" s="28">
        <v>4</v>
      </c>
      <c r="S1267" s="35"/>
      <c r="T1267" s="36" t="s">
        <v>8137</v>
      </c>
    </row>
    <row r="1268" spans="1:20" s="14" customFormat="1" ht="12" x14ac:dyDescent="0.2">
      <c r="A1268" s="28">
        <v>1263</v>
      </c>
      <c r="B1268" s="28" t="s">
        <v>8132</v>
      </c>
      <c r="C1268" s="28" t="s">
        <v>8132</v>
      </c>
      <c r="D1268" s="29" t="s">
        <v>8136</v>
      </c>
      <c r="E1268" s="29"/>
      <c r="F1268" s="30"/>
      <c r="G1268" s="30"/>
      <c r="H1268" s="31"/>
      <c r="I1268" s="30"/>
      <c r="J1268" s="30"/>
      <c r="K1268" s="31"/>
      <c r="L1268" s="32" t="s">
        <v>8091</v>
      </c>
      <c r="M1268" s="33">
        <v>37.045576656598925</v>
      </c>
      <c r="N1268" s="32">
        <v>11</v>
      </c>
      <c r="O1268" s="32" t="s">
        <v>3152</v>
      </c>
      <c r="P1268" s="32" t="s">
        <v>3155</v>
      </c>
      <c r="Q1268" s="37" t="s">
        <v>5739</v>
      </c>
      <c r="R1268" s="28">
        <v>4</v>
      </c>
      <c r="S1268" s="35"/>
      <c r="T1268" s="36" t="s">
        <v>8137</v>
      </c>
    </row>
    <row r="1269" spans="1:20" s="14" customFormat="1" ht="12" x14ac:dyDescent="0.2">
      <c r="A1269" s="28">
        <v>1264</v>
      </c>
      <c r="B1269" s="28" t="s">
        <v>8132</v>
      </c>
      <c r="C1269" s="28" t="s">
        <v>8132</v>
      </c>
      <c r="D1269" s="29" t="s">
        <v>8136</v>
      </c>
      <c r="E1269" s="29"/>
      <c r="F1269" s="30"/>
      <c r="G1269" s="30"/>
      <c r="H1269" s="31"/>
      <c r="I1269" s="30"/>
      <c r="J1269" s="30"/>
      <c r="K1269" s="31"/>
      <c r="L1269" s="32" t="s">
        <v>8091</v>
      </c>
      <c r="M1269" s="33">
        <v>42.428973391976967</v>
      </c>
      <c r="N1269" s="32">
        <v>11</v>
      </c>
      <c r="O1269" s="32" t="s">
        <v>3152</v>
      </c>
      <c r="P1269" s="32" t="s">
        <v>3155</v>
      </c>
      <c r="Q1269" s="37" t="s">
        <v>5739</v>
      </c>
      <c r="R1269" s="28">
        <v>4</v>
      </c>
      <c r="S1269" s="35"/>
      <c r="T1269" s="36" t="s">
        <v>8137</v>
      </c>
    </row>
    <row r="1270" spans="1:20" s="14" customFormat="1" ht="12" x14ac:dyDescent="0.2">
      <c r="A1270" s="28">
        <v>1265</v>
      </c>
      <c r="B1270" s="28" t="s">
        <v>8132</v>
      </c>
      <c r="C1270" s="28" t="s">
        <v>8132</v>
      </c>
      <c r="D1270" s="29" t="s">
        <v>8136</v>
      </c>
      <c r="E1270" s="29"/>
      <c r="F1270" s="30"/>
      <c r="G1270" s="30"/>
      <c r="H1270" s="31"/>
      <c r="I1270" s="30"/>
      <c r="J1270" s="30"/>
      <c r="K1270" s="31"/>
      <c r="L1270" s="32" t="s">
        <v>8091</v>
      </c>
      <c r="M1270" s="33">
        <v>43.063253007902595</v>
      </c>
      <c r="N1270" s="32">
        <v>11</v>
      </c>
      <c r="O1270" s="32" t="s">
        <v>3152</v>
      </c>
      <c r="P1270" s="32" t="s">
        <v>3155</v>
      </c>
      <c r="Q1270" s="37" t="s">
        <v>5739</v>
      </c>
      <c r="R1270" s="28">
        <v>4</v>
      </c>
      <c r="S1270" s="35"/>
      <c r="T1270" s="36" t="s">
        <v>8137</v>
      </c>
    </row>
    <row r="1271" spans="1:20" s="14" customFormat="1" ht="12" x14ac:dyDescent="0.2">
      <c r="A1271" s="28">
        <v>1266</v>
      </c>
      <c r="B1271" s="28" t="s">
        <v>8132</v>
      </c>
      <c r="C1271" s="28" t="s">
        <v>8132</v>
      </c>
      <c r="D1271" s="29" t="s">
        <v>8136</v>
      </c>
      <c r="E1271" s="29"/>
      <c r="F1271" s="30"/>
      <c r="G1271" s="30"/>
      <c r="H1271" s="31"/>
      <c r="I1271" s="30"/>
      <c r="J1271" s="30"/>
      <c r="K1271" s="31"/>
      <c r="L1271" s="32" t="s">
        <v>8091</v>
      </c>
      <c r="M1271" s="33">
        <v>43.88266262902674</v>
      </c>
      <c r="N1271" s="32">
        <v>11</v>
      </c>
      <c r="O1271" s="32" t="s">
        <v>3152</v>
      </c>
      <c r="P1271" s="32" t="s">
        <v>3155</v>
      </c>
      <c r="Q1271" s="37" t="s">
        <v>5739</v>
      </c>
      <c r="R1271" s="28">
        <v>4</v>
      </c>
      <c r="S1271" s="35"/>
      <c r="T1271" s="36" t="s">
        <v>8137</v>
      </c>
    </row>
    <row r="1272" spans="1:20" s="14" customFormat="1" ht="12" x14ac:dyDescent="0.2">
      <c r="A1272" s="28">
        <v>1267</v>
      </c>
      <c r="B1272" s="28" t="s">
        <v>8132</v>
      </c>
      <c r="C1272" s="28" t="s">
        <v>8132</v>
      </c>
      <c r="D1272" s="29" t="s">
        <v>8136</v>
      </c>
      <c r="E1272" s="29"/>
      <c r="F1272" s="30"/>
      <c r="G1272" s="30"/>
      <c r="H1272" s="31"/>
      <c r="I1272" s="30"/>
      <c r="J1272" s="30"/>
      <c r="K1272" s="31"/>
      <c r="L1272" s="32" t="s">
        <v>8091</v>
      </c>
      <c r="M1272" s="33">
        <v>42.805029583024485</v>
      </c>
      <c r="N1272" s="32">
        <v>11</v>
      </c>
      <c r="O1272" s="32" t="s">
        <v>3152</v>
      </c>
      <c r="P1272" s="32" t="s">
        <v>3155</v>
      </c>
      <c r="Q1272" s="37" t="s">
        <v>5739</v>
      </c>
      <c r="R1272" s="28">
        <v>4</v>
      </c>
      <c r="S1272" s="35"/>
      <c r="T1272" s="36" t="s">
        <v>8137</v>
      </c>
    </row>
    <row r="1273" spans="1:20" s="14" customFormat="1" ht="12" x14ac:dyDescent="0.2">
      <c r="A1273" s="28">
        <v>1268</v>
      </c>
      <c r="B1273" s="28" t="s">
        <v>8132</v>
      </c>
      <c r="C1273" s="28" t="s">
        <v>8132</v>
      </c>
      <c r="D1273" s="29" t="s">
        <v>8136</v>
      </c>
      <c r="E1273" s="29"/>
      <c r="F1273" s="30"/>
      <c r="G1273" s="30"/>
      <c r="H1273" s="31"/>
      <c r="I1273" s="30"/>
      <c r="J1273" s="30"/>
      <c r="K1273" s="31"/>
      <c r="L1273" s="32" t="s">
        <v>8091</v>
      </c>
      <c r="M1273" s="33">
        <v>36.960822336457767</v>
      </c>
      <c r="N1273" s="32">
        <v>11</v>
      </c>
      <c r="O1273" s="32" t="s">
        <v>3152</v>
      </c>
      <c r="P1273" s="32" t="s">
        <v>3155</v>
      </c>
      <c r="Q1273" s="37" t="s">
        <v>5739</v>
      </c>
      <c r="R1273" s="28">
        <v>4</v>
      </c>
      <c r="S1273" s="35"/>
      <c r="T1273" s="36" t="s">
        <v>8137</v>
      </c>
    </row>
    <row r="1274" spans="1:20" s="14" customFormat="1" ht="12" x14ac:dyDescent="0.2">
      <c r="A1274" s="28">
        <v>1269</v>
      </c>
      <c r="B1274" s="28" t="s">
        <v>8132</v>
      </c>
      <c r="C1274" s="28" t="s">
        <v>8132</v>
      </c>
      <c r="D1274" s="29" t="s">
        <v>8132</v>
      </c>
      <c r="E1274" s="29"/>
      <c r="F1274" s="30"/>
      <c r="G1274" s="30"/>
      <c r="H1274" s="31"/>
      <c r="I1274" s="30"/>
      <c r="J1274" s="30"/>
      <c r="K1274" s="31"/>
      <c r="L1274" s="32" t="s">
        <v>8092</v>
      </c>
      <c r="M1274" s="33">
        <v>68.456439405551635</v>
      </c>
      <c r="N1274" s="32">
        <v>13</v>
      </c>
      <c r="O1274" s="32" t="s">
        <v>3152</v>
      </c>
      <c r="P1274" s="32" t="s">
        <v>3155</v>
      </c>
      <c r="Q1274" s="37" t="s">
        <v>5698</v>
      </c>
      <c r="R1274" s="28">
        <v>1</v>
      </c>
      <c r="S1274" s="35"/>
      <c r="T1274" s="36" t="s">
        <v>8137</v>
      </c>
    </row>
    <row r="1275" spans="1:20" s="14" customFormat="1" ht="12" x14ac:dyDescent="0.2">
      <c r="A1275" s="28">
        <v>1270</v>
      </c>
      <c r="B1275" s="28" t="s">
        <v>8132</v>
      </c>
      <c r="C1275" s="28" t="s">
        <v>8132</v>
      </c>
      <c r="D1275" s="29" t="s">
        <v>8132</v>
      </c>
      <c r="E1275" s="29"/>
      <c r="F1275" s="30"/>
      <c r="G1275" s="30"/>
      <c r="H1275" s="31"/>
      <c r="I1275" s="30"/>
      <c r="J1275" s="30"/>
      <c r="K1275" s="31"/>
      <c r="L1275" s="32" t="s">
        <v>8092</v>
      </c>
      <c r="M1275" s="33">
        <v>69.776453080397786</v>
      </c>
      <c r="N1275" s="32">
        <v>13</v>
      </c>
      <c r="O1275" s="32" t="s">
        <v>3152</v>
      </c>
      <c r="P1275" s="32" t="s">
        <v>3155</v>
      </c>
      <c r="Q1275" s="37" t="s">
        <v>5698</v>
      </c>
      <c r="R1275" s="28">
        <v>1</v>
      </c>
      <c r="S1275" s="35"/>
      <c r="T1275" s="36" t="s">
        <v>8137</v>
      </c>
    </row>
    <row r="1276" spans="1:20" s="14" customFormat="1" ht="12" x14ac:dyDescent="0.2">
      <c r="A1276" s="28">
        <v>1271</v>
      </c>
      <c r="B1276" s="28" t="s">
        <v>8132</v>
      </c>
      <c r="C1276" s="28" t="s">
        <v>8132</v>
      </c>
      <c r="D1276" s="29" t="s">
        <v>8132</v>
      </c>
      <c r="E1276" s="29"/>
      <c r="F1276" s="30"/>
      <c r="G1276" s="30"/>
      <c r="H1276" s="31"/>
      <c r="I1276" s="30"/>
      <c r="J1276" s="30"/>
      <c r="K1276" s="31"/>
      <c r="L1276" s="32" t="s">
        <v>8092</v>
      </c>
      <c r="M1276" s="33">
        <v>70.652693362105992</v>
      </c>
      <c r="N1276" s="32">
        <v>13</v>
      </c>
      <c r="O1276" s="32" t="s">
        <v>3152</v>
      </c>
      <c r="P1276" s="32" t="s">
        <v>3155</v>
      </c>
      <c r="Q1276" s="37" t="s">
        <v>5698</v>
      </c>
      <c r="R1276" s="28">
        <v>1</v>
      </c>
      <c r="S1276" s="35"/>
      <c r="T1276" s="36" t="s">
        <v>8137</v>
      </c>
    </row>
    <row r="1277" spans="1:20" s="14" customFormat="1" ht="12" x14ac:dyDescent="0.2">
      <c r="A1277" s="28">
        <v>1272</v>
      </c>
      <c r="B1277" s="28" t="s">
        <v>8132</v>
      </c>
      <c r="C1277" s="28" t="s">
        <v>8132</v>
      </c>
      <c r="D1277" s="29" t="s">
        <v>8132</v>
      </c>
      <c r="E1277" s="29"/>
      <c r="F1277" s="30"/>
      <c r="G1277" s="30"/>
      <c r="H1277" s="31"/>
      <c r="I1277" s="30"/>
      <c r="J1277" s="30"/>
      <c r="K1277" s="31"/>
      <c r="L1277" s="32" t="s">
        <v>8092</v>
      </c>
      <c r="M1277" s="33">
        <v>75.158573953847977</v>
      </c>
      <c r="N1277" s="32">
        <v>15</v>
      </c>
      <c r="O1277" s="32" t="s">
        <v>3152</v>
      </c>
      <c r="P1277" s="32" t="s">
        <v>3155</v>
      </c>
      <c r="Q1277" s="37" t="s">
        <v>5706</v>
      </c>
      <c r="R1277" s="28">
        <v>1</v>
      </c>
      <c r="S1277" s="35"/>
      <c r="T1277" s="36" t="s">
        <v>8137</v>
      </c>
    </row>
    <row r="1278" spans="1:20" s="14" customFormat="1" ht="12" x14ac:dyDescent="0.2">
      <c r="A1278" s="28">
        <v>1273</v>
      </c>
      <c r="B1278" s="28" t="s">
        <v>8132</v>
      </c>
      <c r="C1278" s="28" t="s">
        <v>8132</v>
      </c>
      <c r="D1278" s="29" t="s">
        <v>8132</v>
      </c>
      <c r="E1278" s="29"/>
      <c r="F1278" s="30"/>
      <c r="G1278" s="30"/>
      <c r="H1278" s="31"/>
      <c r="I1278" s="30"/>
      <c r="J1278" s="30"/>
      <c r="K1278" s="31"/>
      <c r="L1278" s="32" t="s">
        <v>8092</v>
      </c>
      <c r="M1278" s="33">
        <v>68.885875211794996</v>
      </c>
      <c r="N1278" s="32">
        <v>15</v>
      </c>
      <c r="O1278" s="32" t="s">
        <v>3152</v>
      </c>
      <c r="P1278" s="32" t="s">
        <v>3155</v>
      </c>
      <c r="Q1278" s="37" t="s">
        <v>5706</v>
      </c>
      <c r="R1278" s="28">
        <v>1</v>
      </c>
      <c r="S1278" s="35"/>
      <c r="T1278" s="36" t="s">
        <v>8137</v>
      </c>
    </row>
    <row r="1279" spans="1:20" s="14" customFormat="1" ht="12" x14ac:dyDescent="0.2">
      <c r="A1279" s="28">
        <v>1274</v>
      </c>
      <c r="B1279" s="28" t="s">
        <v>8132</v>
      </c>
      <c r="C1279" s="28" t="s">
        <v>8132</v>
      </c>
      <c r="D1279" s="29" t="s">
        <v>8132</v>
      </c>
      <c r="E1279" s="29"/>
      <c r="F1279" s="30"/>
      <c r="G1279" s="30"/>
      <c r="H1279" s="31"/>
      <c r="I1279" s="30"/>
      <c r="J1279" s="30"/>
      <c r="K1279" s="31"/>
      <c r="L1279" s="32" t="s">
        <v>8092</v>
      </c>
      <c r="M1279" s="33">
        <v>72.470231473197643</v>
      </c>
      <c r="N1279" s="32">
        <v>13</v>
      </c>
      <c r="O1279" s="32" t="s">
        <v>3152</v>
      </c>
      <c r="P1279" s="32" t="s">
        <v>3155</v>
      </c>
      <c r="Q1279" s="37" t="s">
        <v>5698</v>
      </c>
      <c r="R1279" s="28">
        <v>1</v>
      </c>
      <c r="S1279" s="35"/>
      <c r="T1279" s="36" t="s">
        <v>8137</v>
      </c>
    </row>
    <row r="1280" spans="1:20" s="14" customFormat="1" ht="12" x14ac:dyDescent="0.2">
      <c r="A1280" s="28">
        <v>1275</v>
      </c>
      <c r="B1280" s="28" t="s">
        <v>8132</v>
      </c>
      <c r="C1280" s="28" t="s">
        <v>8132</v>
      </c>
      <c r="D1280" s="29" t="s">
        <v>8132</v>
      </c>
      <c r="E1280" s="29"/>
      <c r="F1280" s="30"/>
      <c r="G1280" s="30"/>
      <c r="H1280" s="31"/>
      <c r="I1280" s="30"/>
      <c r="J1280" s="30"/>
      <c r="K1280" s="31"/>
      <c r="L1280" s="32" t="s">
        <v>8092</v>
      </c>
      <c r="M1280" s="33">
        <v>74.734409837191038</v>
      </c>
      <c r="N1280" s="32">
        <v>13</v>
      </c>
      <c r="O1280" s="32" t="s">
        <v>3152</v>
      </c>
      <c r="P1280" s="32" t="s">
        <v>3155</v>
      </c>
      <c r="Q1280" s="37" t="s">
        <v>5698</v>
      </c>
      <c r="R1280" s="28">
        <v>1</v>
      </c>
      <c r="S1280" s="35"/>
      <c r="T1280" s="36" t="s">
        <v>8137</v>
      </c>
    </row>
    <row r="1281" spans="1:20" s="14" customFormat="1" ht="12" x14ac:dyDescent="0.2">
      <c r="A1281" s="28">
        <v>1276</v>
      </c>
      <c r="B1281" s="28" t="s">
        <v>8132</v>
      </c>
      <c r="C1281" s="28" t="s">
        <v>8132</v>
      </c>
      <c r="D1281" s="29" t="s">
        <v>8132</v>
      </c>
      <c r="E1281" s="29"/>
      <c r="F1281" s="30"/>
      <c r="G1281" s="30"/>
      <c r="H1281" s="31"/>
      <c r="I1281" s="30"/>
      <c r="J1281" s="30"/>
      <c r="K1281" s="31"/>
      <c r="L1281" s="32" t="s">
        <v>8092</v>
      </c>
      <c r="M1281" s="33">
        <v>57.692908298590702</v>
      </c>
      <c r="N1281" s="32">
        <v>13</v>
      </c>
      <c r="O1281" s="32" t="s">
        <v>3152</v>
      </c>
      <c r="P1281" s="32" t="s">
        <v>3155</v>
      </c>
      <c r="Q1281" s="37" t="s">
        <v>5698</v>
      </c>
      <c r="R1281" s="28">
        <v>1</v>
      </c>
      <c r="S1281" s="35"/>
      <c r="T1281" s="36" t="s">
        <v>8137</v>
      </c>
    </row>
    <row r="1282" spans="1:20" s="14" customFormat="1" ht="12" x14ac:dyDescent="0.2">
      <c r="A1282" s="28">
        <v>1277</v>
      </c>
      <c r="B1282" s="28" t="s">
        <v>8132</v>
      </c>
      <c r="C1282" s="28" t="s">
        <v>8132</v>
      </c>
      <c r="D1282" s="29" t="s">
        <v>8132</v>
      </c>
      <c r="E1282" s="29"/>
      <c r="F1282" s="30"/>
      <c r="G1282" s="30"/>
      <c r="H1282" s="31"/>
      <c r="I1282" s="30"/>
      <c r="J1282" s="30"/>
      <c r="K1282" s="31"/>
      <c r="L1282" s="32" t="s">
        <v>8092</v>
      </c>
      <c r="M1282" s="33">
        <v>54.127558635610157</v>
      </c>
      <c r="N1282" s="32">
        <v>13</v>
      </c>
      <c r="O1282" s="32" t="s">
        <v>3152</v>
      </c>
      <c r="P1282" s="32" t="s">
        <v>3155</v>
      </c>
      <c r="Q1282" s="37" t="s">
        <v>5698</v>
      </c>
      <c r="R1282" s="28">
        <v>1</v>
      </c>
      <c r="S1282" s="35"/>
      <c r="T1282" s="36" t="s">
        <v>8137</v>
      </c>
    </row>
    <row r="1283" spans="1:20" s="14" customFormat="1" ht="12" x14ac:dyDescent="0.2">
      <c r="A1283" s="28">
        <v>1278</v>
      </c>
      <c r="B1283" s="28" t="s">
        <v>8132</v>
      </c>
      <c r="C1283" s="28" t="s">
        <v>8132</v>
      </c>
      <c r="D1283" s="29" t="s">
        <v>8132</v>
      </c>
      <c r="E1283" s="29"/>
      <c r="F1283" s="30"/>
      <c r="G1283" s="30"/>
      <c r="H1283" s="31"/>
      <c r="I1283" s="30"/>
      <c r="J1283" s="30"/>
      <c r="K1283" s="31"/>
      <c r="L1283" s="32" t="s">
        <v>8092</v>
      </c>
      <c r="M1283" s="33">
        <v>59.48460871544895</v>
      </c>
      <c r="N1283" s="32">
        <v>13</v>
      </c>
      <c r="O1283" s="32" t="s">
        <v>3152</v>
      </c>
      <c r="P1283" s="32" t="s">
        <v>3155</v>
      </c>
      <c r="Q1283" s="37" t="s">
        <v>5698</v>
      </c>
      <c r="R1283" s="28">
        <v>1</v>
      </c>
      <c r="S1283" s="35"/>
      <c r="T1283" s="36" t="s">
        <v>8137</v>
      </c>
    </row>
    <row r="1284" spans="1:20" s="14" customFormat="1" ht="12" x14ac:dyDescent="0.2">
      <c r="A1284" s="28">
        <v>1279</v>
      </c>
      <c r="B1284" s="28" t="s">
        <v>8132</v>
      </c>
      <c r="C1284" s="28" t="s">
        <v>8132</v>
      </c>
      <c r="D1284" s="29" t="s">
        <v>8132</v>
      </c>
      <c r="E1284" s="29"/>
      <c r="F1284" s="30"/>
      <c r="G1284" s="30"/>
      <c r="H1284" s="31"/>
      <c r="I1284" s="30"/>
      <c r="J1284" s="30"/>
      <c r="K1284" s="31"/>
      <c r="L1284" s="32" t="s">
        <v>8092</v>
      </c>
      <c r="M1284" s="33">
        <v>57.692904859391717</v>
      </c>
      <c r="N1284" s="32">
        <v>13</v>
      </c>
      <c r="O1284" s="32" t="s">
        <v>3152</v>
      </c>
      <c r="P1284" s="32" t="s">
        <v>3155</v>
      </c>
      <c r="Q1284" s="37" t="s">
        <v>5698</v>
      </c>
      <c r="R1284" s="28">
        <v>1</v>
      </c>
      <c r="S1284" s="35"/>
      <c r="T1284" s="36" t="s">
        <v>8137</v>
      </c>
    </row>
    <row r="1285" spans="1:20" s="14" customFormat="1" ht="12" x14ac:dyDescent="0.2">
      <c r="A1285" s="28">
        <v>1280</v>
      </c>
      <c r="B1285" s="28" t="s">
        <v>8132</v>
      </c>
      <c r="C1285" s="28" t="s">
        <v>8132</v>
      </c>
      <c r="D1285" s="29" t="s">
        <v>8132</v>
      </c>
      <c r="E1285" s="29"/>
      <c r="F1285" s="30"/>
      <c r="G1285" s="30"/>
      <c r="H1285" s="31"/>
      <c r="I1285" s="30"/>
      <c r="J1285" s="30"/>
      <c r="K1285" s="31"/>
      <c r="L1285" s="32" t="s">
        <v>8092</v>
      </c>
      <c r="M1285" s="33">
        <v>55.468766719986291</v>
      </c>
      <c r="N1285" s="32">
        <v>13</v>
      </c>
      <c r="O1285" s="32" t="s">
        <v>3152</v>
      </c>
      <c r="P1285" s="32" t="s">
        <v>3155</v>
      </c>
      <c r="Q1285" s="37" t="s">
        <v>5698</v>
      </c>
      <c r="R1285" s="28">
        <v>1</v>
      </c>
      <c r="S1285" s="35"/>
      <c r="T1285" s="36" t="s">
        <v>8137</v>
      </c>
    </row>
    <row r="1286" spans="1:20" s="14" customFormat="1" ht="12" x14ac:dyDescent="0.2">
      <c r="A1286" s="28">
        <v>1281</v>
      </c>
      <c r="B1286" s="28" t="s">
        <v>8132</v>
      </c>
      <c r="C1286" s="28" t="s">
        <v>8132</v>
      </c>
      <c r="D1286" s="29" t="s">
        <v>8132</v>
      </c>
      <c r="E1286" s="29"/>
      <c r="F1286" s="30"/>
      <c r="G1286" s="30"/>
      <c r="H1286" s="31"/>
      <c r="I1286" s="30"/>
      <c r="J1286" s="30"/>
      <c r="K1286" s="31"/>
      <c r="L1286" s="32" t="s">
        <v>8092</v>
      </c>
      <c r="M1286" s="33">
        <v>57.700262173189941</v>
      </c>
      <c r="N1286" s="32">
        <v>13</v>
      </c>
      <c r="O1286" s="32" t="s">
        <v>3152</v>
      </c>
      <c r="P1286" s="32" t="s">
        <v>3155</v>
      </c>
      <c r="Q1286" s="37" t="s">
        <v>5698</v>
      </c>
      <c r="R1286" s="28">
        <v>1</v>
      </c>
      <c r="S1286" s="35"/>
      <c r="T1286" s="36" t="s">
        <v>8137</v>
      </c>
    </row>
    <row r="1287" spans="1:20" s="14" customFormat="1" ht="12" x14ac:dyDescent="0.2">
      <c r="A1287" s="28">
        <v>1282</v>
      </c>
      <c r="B1287" s="28" t="s">
        <v>8132</v>
      </c>
      <c r="C1287" s="28" t="s">
        <v>8132</v>
      </c>
      <c r="D1287" s="29" t="s">
        <v>8132</v>
      </c>
      <c r="E1287" s="29"/>
      <c r="F1287" s="30"/>
      <c r="G1287" s="30"/>
      <c r="H1287" s="31"/>
      <c r="I1287" s="30"/>
      <c r="J1287" s="30"/>
      <c r="K1287" s="31"/>
      <c r="L1287" s="32" t="s">
        <v>8092</v>
      </c>
      <c r="M1287" s="33">
        <v>55.46876309186019</v>
      </c>
      <c r="N1287" s="32">
        <v>13</v>
      </c>
      <c r="O1287" s="32" t="s">
        <v>3152</v>
      </c>
      <c r="P1287" s="32" t="s">
        <v>3155</v>
      </c>
      <c r="Q1287" s="37" t="s">
        <v>5698</v>
      </c>
      <c r="R1287" s="28">
        <v>1</v>
      </c>
      <c r="S1287" s="35"/>
      <c r="T1287" s="36" t="s">
        <v>8137</v>
      </c>
    </row>
    <row r="1288" spans="1:20" s="14" customFormat="1" ht="12" x14ac:dyDescent="0.2">
      <c r="A1288" s="28">
        <v>1283</v>
      </c>
      <c r="B1288" s="28" t="s">
        <v>8132</v>
      </c>
      <c r="C1288" s="28" t="s">
        <v>8132</v>
      </c>
      <c r="D1288" s="29" t="s">
        <v>8132</v>
      </c>
      <c r="E1288" s="29"/>
      <c r="F1288" s="30"/>
      <c r="G1288" s="30"/>
      <c r="H1288" s="31"/>
      <c r="I1288" s="30"/>
      <c r="J1288" s="30"/>
      <c r="K1288" s="31"/>
      <c r="L1288" s="32" t="s">
        <v>8092</v>
      </c>
      <c r="M1288" s="33">
        <v>71.115614441207484</v>
      </c>
      <c r="N1288" s="32">
        <v>13</v>
      </c>
      <c r="O1288" s="32" t="s">
        <v>3152</v>
      </c>
      <c r="P1288" s="32" t="s">
        <v>3155</v>
      </c>
      <c r="Q1288" s="37" t="s">
        <v>5698</v>
      </c>
      <c r="R1288" s="28">
        <v>1</v>
      </c>
      <c r="S1288" s="35"/>
      <c r="T1288" s="36" t="s">
        <v>8137</v>
      </c>
    </row>
    <row r="1289" spans="1:20" s="14" customFormat="1" ht="12" x14ac:dyDescent="0.2">
      <c r="A1289" s="28">
        <v>1284</v>
      </c>
      <c r="B1289" s="28" t="s">
        <v>8132</v>
      </c>
      <c r="C1289" s="28" t="s">
        <v>8132</v>
      </c>
      <c r="D1289" s="29" t="s">
        <v>8132</v>
      </c>
      <c r="E1289" s="29"/>
      <c r="F1289" s="30"/>
      <c r="G1289" s="30"/>
      <c r="H1289" s="31"/>
      <c r="I1289" s="30"/>
      <c r="J1289" s="30"/>
      <c r="K1289" s="31"/>
      <c r="L1289" s="32" t="s">
        <v>8092</v>
      </c>
      <c r="M1289" s="33">
        <v>60.89763731063502</v>
      </c>
      <c r="N1289" s="32">
        <v>13</v>
      </c>
      <c r="O1289" s="32" t="s">
        <v>3152</v>
      </c>
      <c r="P1289" s="32" t="s">
        <v>3155</v>
      </c>
      <c r="Q1289" s="37" t="s">
        <v>5698</v>
      </c>
      <c r="R1289" s="28">
        <v>1</v>
      </c>
      <c r="S1289" s="35"/>
      <c r="T1289" s="36" t="s">
        <v>8137</v>
      </c>
    </row>
    <row r="1290" spans="1:20" s="14" customFormat="1" ht="12" x14ac:dyDescent="0.2">
      <c r="A1290" s="28">
        <v>1285</v>
      </c>
      <c r="B1290" s="28" t="s">
        <v>8132</v>
      </c>
      <c r="C1290" s="28" t="s">
        <v>8132</v>
      </c>
      <c r="D1290" s="29" t="s">
        <v>8132</v>
      </c>
      <c r="E1290" s="29"/>
      <c r="F1290" s="30"/>
      <c r="G1290" s="30"/>
      <c r="H1290" s="31"/>
      <c r="I1290" s="30"/>
      <c r="J1290" s="30"/>
      <c r="K1290" s="31"/>
      <c r="L1290" s="32" t="s">
        <v>8092</v>
      </c>
      <c r="M1290" s="33">
        <v>72.919791738060482</v>
      </c>
      <c r="N1290" s="32">
        <v>13</v>
      </c>
      <c r="O1290" s="32" t="s">
        <v>3152</v>
      </c>
      <c r="P1290" s="32" t="s">
        <v>3155</v>
      </c>
      <c r="Q1290" s="37" t="s">
        <v>5698</v>
      </c>
      <c r="R1290" s="28">
        <v>1</v>
      </c>
      <c r="S1290" s="35"/>
      <c r="T1290" s="36" t="s">
        <v>8137</v>
      </c>
    </row>
    <row r="1291" spans="1:20" s="14" customFormat="1" ht="12" x14ac:dyDescent="0.2">
      <c r="A1291" s="28">
        <v>1286</v>
      </c>
      <c r="B1291" s="28" t="s">
        <v>8132</v>
      </c>
      <c r="C1291" s="28" t="s">
        <v>8132</v>
      </c>
      <c r="D1291" s="29" t="s">
        <v>8132</v>
      </c>
      <c r="E1291" s="29"/>
      <c r="F1291" s="30"/>
      <c r="G1291" s="30"/>
      <c r="H1291" s="31"/>
      <c r="I1291" s="30"/>
      <c r="J1291" s="30"/>
      <c r="K1291" s="31"/>
      <c r="L1291" s="32" t="s">
        <v>8092</v>
      </c>
      <c r="M1291" s="33">
        <v>27.654491307579452</v>
      </c>
      <c r="N1291" s="32">
        <v>15</v>
      </c>
      <c r="O1291" s="32" t="s">
        <v>3152</v>
      </c>
      <c r="P1291" s="32" t="s">
        <v>3155</v>
      </c>
      <c r="Q1291" s="37" t="s">
        <v>5706</v>
      </c>
      <c r="R1291" s="28">
        <v>1</v>
      </c>
      <c r="S1291" s="35"/>
      <c r="T1291" s="36" t="s">
        <v>8137</v>
      </c>
    </row>
    <row r="1292" spans="1:20" s="14" customFormat="1" ht="12" x14ac:dyDescent="0.2">
      <c r="A1292" s="28">
        <v>1287</v>
      </c>
      <c r="B1292" s="28" t="s">
        <v>8132</v>
      </c>
      <c r="C1292" s="28" t="s">
        <v>8132</v>
      </c>
      <c r="D1292" s="29" t="s">
        <v>8132</v>
      </c>
      <c r="E1292" s="29"/>
      <c r="F1292" s="30"/>
      <c r="G1292" s="30"/>
      <c r="H1292" s="31"/>
      <c r="I1292" s="30"/>
      <c r="J1292" s="30"/>
      <c r="K1292" s="31"/>
      <c r="L1292" s="32" t="s">
        <v>8092</v>
      </c>
      <c r="M1292" s="33">
        <v>130.14454978083754</v>
      </c>
      <c r="N1292" s="32">
        <v>13</v>
      </c>
      <c r="O1292" s="32" t="s">
        <v>3152</v>
      </c>
      <c r="P1292" s="32" t="s">
        <v>3155</v>
      </c>
      <c r="Q1292" s="37" t="s">
        <v>5698</v>
      </c>
      <c r="R1292" s="28">
        <v>1</v>
      </c>
      <c r="S1292" s="35"/>
      <c r="T1292" s="36" t="s">
        <v>8137</v>
      </c>
    </row>
    <row r="1293" spans="1:20" s="14" customFormat="1" ht="12" x14ac:dyDescent="0.2">
      <c r="A1293" s="28">
        <v>1288</v>
      </c>
      <c r="B1293" s="28" t="s">
        <v>8132</v>
      </c>
      <c r="C1293" s="28" t="s">
        <v>8132</v>
      </c>
      <c r="D1293" s="29" t="s">
        <v>8132</v>
      </c>
      <c r="E1293" s="29"/>
      <c r="F1293" s="30"/>
      <c r="G1293" s="30"/>
      <c r="H1293" s="31"/>
      <c r="I1293" s="30"/>
      <c r="J1293" s="30"/>
      <c r="K1293" s="31"/>
      <c r="L1293" s="32" t="s">
        <v>8092</v>
      </c>
      <c r="M1293" s="33">
        <v>85.48974797700383</v>
      </c>
      <c r="N1293" s="32">
        <v>13</v>
      </c>
      <c r="O1293" s="32" t="s">
        <v>3152</v>
      </c>
      <c r="P1293" s="32" t="s">
        <v>3155</v>
      </c>
      <c r="Q1293" s="37" t="s">
        <v>5698</v>
      </c>
      <c r="R1293" s="28">
        <v>1</v>
      </c>
      <c r="S1293" s="35"/>
      <c r="T1293" s="36" t="s">
        <v>8137</v>
      </c>
    </row>
    <row r="1294" spans="1:20" s="14" customFormat="1" ht="12" x14ac:dyDescent="0.2">
      <c r="A1294" s="28">
        <v>1289</v>
      </c>
      <c r="B1294" s="28" t="s">
        <v>8132</v>
      </c>
      <c r="C1294" s="28" t="s">
        <v>8132</v>
      </c>
      <c r="D1294" s="29" t="s">
        <v>8132</v>
      </c>
      <c r="E1294" s="29"/>
      <c r="F1294" s="30"/>
      <c r="G1294" s="30"/>
      <c r="H1294" s="31"/>
      <c r="I1294" s="30"/>
      <c r="J1294" s="30"/>
      <c r="K1294" s="31"/>
      <c r="L1294" s="32" t="s">
        <v>8092</v>
      </c>
      <c r="M1294" s="33">
        <v>55.903175250552906</v>
      </c>
      <c r="N1294" s="32">
        <v>15</v>
      </c>
      <c r="O1294" s="32" t="s">
        <v>3152</v>
      </c>
      <c r="P1294" s="32" t="s">
        <v>3155</v>
      </c>
      <c r="Q1294" s="37" t="s">
        <v>5706</v>
      </c>
      <c r="R1294" s="28">
        <v>1</v>
      </c>
      <c r="S1294" s="35"/>
      <c r="T1294" s="36" t="s">
        <v>8137</v>
      </c>
    </row>
    <row r="1295" spans="1:20" s="14" customFormat="1" ht="12" x14ac:dyDescent="0.2">
      <c r="A1295" s="28">
        <v>1290</v>
      </c>
      <c r="B1295" s="28" t="s">
        <v>8132</v>
      </c>
      <c r="C1295" s="28" t="s">
        <v>8132</v>
      </c>
      <c r="D1295" s="29" t="s">
        <v>8132</v>
      </c>
      <c r="E1295" s="29"/>
      <c r="F1295" s="30"/>
      <c r="G1295" s="30"/>
      <c r="H1295" s="31"/>
      <c r="I1295" s="30"/>
      <c r="J1295" s="30"/>
      <c r="K1295" s="31"/>
      <c r="L1295" s="32" t="s">
        <v>8092</v>
      </c>
      <c r="M1295" s="33">
        <v>60.372807257320119</v>
      </c>
      <c r="N1295" s="32">
        <v>15</v>
      </c>
      <c r="O1295" s="32" t="s">
        <v>3152</v>
      </c>
      <c r="P1295" s="32" t="s">
        <v>3155</v>
      </c>
      <c r="Q1295" s="37" t="s">
        <v>5706</v>
      </c>
      <c r="R1295" s="28">
        <v>1</v>
      </c>
      <c r="S1295" s="35"/>
      <c r="T1295" s="36" t="s">
        <v>8137</v>
      </c>
    </row>
    <row r="1296" spans="1:20" s="14" customFormat="1" ht="12" x14ac:dyDescent="0.2">
      <c r="A1296" s="28">
        <v>1291</v>
      </c>
      <c r="B1296" s="28" t="s">
        <v>8132</v>
      </c>
      <c r="C1296" s="28" t="s">
        <v>8132</v>
      </c>
      <c r="D1296" s="29" t="s">
        <v>8132</v>
      </c>
      <c r="E1296" s="29"/>
      <c r="F1296" s="30"/>
      <c r="G1296" s="30"/>
      <c r="H1296" s="31"/>
      <c r="I1296" s="30"/>
      <c r="J1296" s="30"/>
      <c r="K1296" s="31"/>
      <c r="L1296" s="32" t="s">
        <v>8092</v>
      </c>
      <c r="M1296" s="33">
        <v>51.864623803477109</v>
      </c>
      <c r="N1296" s="32">
        <v>15</v>
      </c>
      <c r="O1296" s="32" t="s">
        <v>3152</v>
      </c>
      <c r="P1296" s="32" t="s">
        <v>3155</v>
      </c>
      <c r="Q1296" s="37" t="s">
        <v>5706</v>
      </c>
      <c r="R1296" s="28">
        <v>1</v>
      </c>
      <c r="S1296" s="35"/>
      <c r="T1296" s="36" t="s">
        <v>8137</v>
      </c>
    </row>
    <row r="1297" spans="1:20" s="14" customFormat="1" ht="12" x14ac:dyDescent="0.2">
      <c r="A1297" s="28">
        <v>1292</v>
      </c>
      <c r="B1297" s="28" t="s">
        <v>8132</v>
      </c>
      <c r="C1297" s="28" t="s">
        <v>8132</v>
      </c>
      <c r="D1297" s="29" t="s">
        <v>8132</v>
      </c>
      <c r="E1297" s="29"/>
      <c r="F1297" s="30"/>
      <c r="G1297" s="30"/>
      <c r="H1297" s="31"/>
      <c r="I1297" s="30"/>
      <c r="J1297" s="30"/>
      <c r="K1297" s="31"/>
      <c r="L1297" s="32" t="s">
        <v>8092</v>
      </c>
      <c r="M1297" s="33">
        <v>72.559501446005868</v>
      </c>
      <c r="N1297" s="32">
        <v>15</v>
      </c>
      <c r="O1297" s="32" t="s">
        <v>3152</v>
      </c>
      <c r="P1297" s="32" t="s">
        <v>3155</v>
      </c>
      <c r="Q1297" s="37" t="s">
        <v>5706</v>
      </c>
      <c r="R1297" s="28">
        <v>1</v>
      </c>
      <c r="S1297" s="35"/>
      <c r="T1297" s="36" t="s">
        <v>8137</v>
      </c>
    </row>
    <row r="1298" spans="1:20" s="14" customFormat="1" ht="12" x14ac:dyDescent="0.2">
      <c r="A1298" s="28">
        <v>1293</v>
      </c>
      <c r="B1298" s="28" t="s">
        <v>8132</v>
      </c>
      <c r="C1298" s="28" t="s">
        <v>8132</v>
      </c>
      <c r="D1298" s="29" t="s">
        <v>8132</v>
      </c>
      <c r="E1298" s="29"/>
      <c r="F1298" s="30"/>
      <c r="G1298" s="30"/>
      <c r="H1298" s="31"/>
      <c r="I1298" s="30"/>
      <c r="J1298" s="30"/>
      <c r="K1298" s="31"/>
      <c r="L1298" s="32" t="s">
        <v>8092</v>
      </c>
      <c r="M1298" s="33">
        <v>52.330158180754381</v>
      </c>
      <c r="N1298" s="32">
        <v>15</v>
      </c>
      <c r="O1298" s="32" t="s">
        <v>3152</v>
      </c>
      <c r="P1298" s="32" t="s">
        <v>3155</v>
      </c>
      <c r="Q1298" s="37" t="s">
        <v>5706</v>
      </c>
      <c r="R1298" s="28">
        <v>1</v>
      </c>
      <c r="S1298" s="35"/>
      <c r="T1298" s="36" t="s">
        <v>8137</v>
      </c>
    </row>
    <row r="1299" spans="1:20" s="14" customFormat="1" ht="12" x14ac:dyDescent="0.2">
      <c r="A1299" s="28">
        <v>1294</v>
      </c>
      <c r="B1299" s="28" t="s">
        <v>8132</v>
      </c>
      <c r="C1299" s="28" t="s">
        <v>8132</v>
      </c>
      <c r="D1299" s="29" t="s">
        <v>8132</v>
      </c>
      <c r="E1299" s="29"/>
      <c r="F1299" s="30"/>
      <c r="G1299" s="30"/>
      <c r="H1299" s="31"/>
      <c r="I1299" s="30"/>
      <c r="J1299" s="30"/>
      <c r="K1299" s="31"/>
      <c r="L1299" s="32" t="s">
        <v>8092</v>
      </c>
      <c r="M1299" s="33">
        <v>47.404338310812626</v>
      </c>
      <c r="N1299" s="32">
        <v>15</v>
      </c>
      <c r="O1299" s="32" t="s">
        <v>3152</v>
      </c>
      <c r="P1299" s="32" t="s">
        <v>3155</v>
      </c>
      <c r="Q1299" s="37" t="s">
        <v>5706</v>
      </c>
      <c r="R1299" s="28">
        <v>1</v>
      </c>
      <c r="S1299" s="35"/>
      <c r="T1299" s="36" t="s">
        <v>8137</v>
      </c>
    </row>
    <row r="1300" spans="1:20" s="14" customFormat="1" ht="12" x14ac:dyDescent="0.2">
      <c r="A1300" s="28">
        <v>1295</v>
      </c>
      <c r="B1300" s="28" t="s">
        <v>8132</v>
      </c>
      <c r="C1300" s="28" t="s">
        <v>8132</v>
      </c>
      <c r="D1300" s="29" t="s">
        <v>8132</v>
      </c>
      <c r="E1300" s="29"/>
      <c r="F1300" s="30"/>
      <c r="G1300" s="30"/>
      <c r="H1300" s="31"/>
      <c r="I1300" s="30"/>
      <c r="J1300" s="30"/>
      <c r="K1300" s="31"/>
      <c r="L1300" s="32" t="s">
        <v>8092</v>
      </c>
      <c r="M1300" s="33">
        <v>9.8518255875470313</v>
      </c>
      <c r="N1300" s="32">
        <v>15</v>
      </c>
      <c r="O1300" s="32" t="s">
        <v>3152</v>
      </c>
      <c r="P1300" s="32" t="s">
        <v>3155</v>
      </c>
      <c r="Q1300" s="37" t="s">
        <v>5706</v>
      </c>
      <c r="R1300" s="28">
        <v>1</v>
      </c>
      <c r="S1300" s="35"/>
      <c r="T1300" s="36" t="s">
        <v>8137</v>
      </c>
    </row>
    <row r="1301" spans="1:20" s="14" customFormat="1" ht="12" x14ac:dyDescent="0.2">
      <c r="A1301" s="28">
        <v>1296</v>
      </c>
      <c r="B1301" s="28" t="s">
        <v>8132</v>
      </c>
      <c r="C1301" s="28" t="s">
        <v>8132</v>
      </c>
      <c r="D1301" s="29" t="s">
        <v>8132</v>
      </c>
      <c r="E1301" s="29"/>
      <c r="F1301" s="30"/>
      <c r="G1301" s="30"/>
      <c r="H1301" s="31"/>
      <c r="I1301" s="30"/>
      <c r="J1301" s="30"/>
      <c r="K1301" s="31"/>
      <c r="L1301" s="32" t="s">
        <v>8092</v>
      </c>
      <c r="M1301" s="33">
        <v>52.835995506825775</v>
      </c>
      <c r="N1301" s="32">
        <v>13</v>
      </c>
      <c r="O1301" s="32" t="s">
        <v>3152</v>
      </c>
      <c r="P1301" s="32" t="s">
        <v>3155</v>
      </c>
      <c r="Q1301" s="37" t="s">
        <v>5698</v>
      </c>
      <c r="R1301" s="28">
        <v>1</v>
      </c>
      <c r="S1301" s="35"/>
      <c r="T1301" s="36" t="s">
        <v>8137</v>
      </c>
    </row>
    <row r="1302" spans="1:20" s="14" customFormat="1" ht="12" x14ac:dyDescent="0.2">
      <c r="A1302" s="28">
        <v>1297</v>
      </c>
      <c r="B1302" s="28" t="s">
        <v>8132</v>
      </c>
      <c r="C1302" s="28" t="s">
        <v>8132</v>
      </c>
      <c r="D1302" s="29" t="s">
        <v>8132</v>
      </c>
      <c r="E1302" s="29"/>
      <c r="F1302" s="30"/>
      <c r="G1302" s="30"/>
      <c r="H1302" s="31"/>
      <c r="I1302" s="30"/>
      <c r="J1302" s="30"/>
      <c r="K1302" s="31"/>
      <c r="L1302" s="32" t="s">
        <v>8092</v>
      </c>
      <c r="M1302" s="33">
        <v>33.978456086658696</v>
      </c>
      <c r="N1302" s="32">
        <v>13</v>
      </c>
      <c r="O1302" s="32" t="s">
        <v>3152</v>
      </c>
      <c r="P1302" s="32" t="s">
        <v>3155</v>
      </c>
      <c r="Q1302" s="37" t="s">
        <v>5698</v>
      </c>
      <c r="R1302" s="28">
        <v>1</v>
      </c>
      <c r="S1302" s="35"/>
      <c r="T1302" s="36" t="s">
        <v>8137</v>
      </c>
    </row>
    <row r="1303" spans="1:20" s="14" customFormat="1" ht="12" x14ac:dyDescent="0.2">
      <c r="A1303" s="28">
        <v>1298</v>
      </c>
      <c r="B1303" s="28" t="s">
        <v>8132</v>
      </c>
      <c r="C1303" s="28" t="s">
        <v>8132</v>
      </c>
      <c r="D1303" s="29" t="s">
        <v>8132</v>
      </c>
      <c r="E1303" s="29"/>
      <c r="F1303" s="30"/>
      <c r="G1303" s="30"/>
      <c r="H1303" s="31"/>
      <c r="I1303" s="30"/>
      <c r="J1303" s="30"/>
      <c r="K1303" s="31"/>
      <c r="L1303" s="32" t="s">
        <v>8092</v>
      </c>
      <c r="M1303" s="33">
        <v>59.949784817746547</v>
      </c>
      <c r="N1303" s="32">
        <v>15</v>
      </c>
      <c r="O1303" s="32" t="s">
        <v>3152</v>
      </c>
      <c r="P1303" s="32" t="s">
        <v>3155</v>
      </c>
      <c r="Q1303" s="37" t="s">
        <v>5706</v>
      </c>
      <c r="R1303" s="28">
        <v>1</v>
      </c>
      <c r="S1303" s="35"/>
      <c r="T1303" s="36" t="s">
        <v>8137</v>
      </c>
    </row>
    <row r="1304" spans="1:20" s="14" customFormat="1" ht="12" x14ac:dyDescent="0.2">
      <c r="A1304" s="28">
        <v>1299</v>
      </c>
      <c r="B1304" s="28" t="s">
        <v>8132</v>
      </c>
      <c r="C1304" s="28" t="s">
        <v>8132</v>
      </c>
      <c r="D1304" s="29" t="s">
        <v>8136</v>
      </c>
      <c r="E1304" s="29"/>
      <c r="F1304" s="30"/>
      <c r="G1304" s="30"/>
      <c r="H1304" s="31"/>
      <c r="I1304" s="30"/>
      <c r="J1304" s="30"/>
      <c r="K1304" s="31"/>
      <c r="L1304" s="32" t="s">
        <v>8091</v>
      </c>
      <c r="M1304" s="33">
        <v>25.555306787242053</v>
      </c>
      <c r="N1304" s="32">
        <v>11</v>
      </c>
      <c r="O1304" s="32" t="s">
        <v>3152</v>
      </c>
      <c r="P1304" s="32" t="s">
        <v>3155</v>
      </c>
      <c r="Q1304" s="37" t="s">
        <v>5739</v>
      </c>
      <c r="R1304" s="28">
        <v>4</v>
      </c>
      <c r="S1304" s="35"/>
      <c r="T1304" s="36" t="s">
        <v>8137</v>
      </c>
    </row>
    <row r="1305" spans="1:20" s="14" customFormat="1" ht="12" x14ac:dyDescent="0.2">
      <c r="A1305" s="28">
        <v>1300</v>
      </c>
      <c r="B1305" s="28" t="s">
        <v>8132</v>
      </c>
      <c r="C1305" s="28" t="s">
        <v>8132</v>
      </c>
      <c r="D1305" s="29" t="s">
        <v>8136</v>
      </c>
      <c r="E1305" s="29"/>
      <c r="F1305" s="30"/>
      <c r="G1305" s="30"/>
      <c r="H1305" s="31"/>
      <c r="I1305" s="30"/>
      <c r="J1305" s="30"/>
      <c r="K1305" s="31"/>
      <c r="L1305" s="32" t="s">
        <v>8091</v>
      </c>
      <c r="M1305" s="33">
        <v>35.28202776335069</v>
      </c>
      <c r="N1305" s="32">
        <v>9</v>
      </c>
      <c r="O1305" s="32" t="s">
        <v>3152</v>
      </c>
      <c r="P1305" s="32" t="s">
        <v>3155</v>
      </c>
      <c r="Q1305" s="37" t="s">
        <v>5735</v>
      </c>
      <c r="R1305" s="28">
        <v>4</v>
      </c>
      <c r="S1305" s="35"/>
      <c r="T1305" s="36" t="s">
        <v>8137</v>
      </c>
    </row>
    <row r="1306" spans="1:20" s="14" customFormat="1" ht="12" x14ac:dyDescent="0.2">
      <c r="A1306" s="28">
        <v>1301</v>
      </c>
      <c r="B1306" s="28" t="s">
        <v>8132</v>
      </c>
      <c r="C1306" s="28" t="s">
        <v>8132</v>
      </c>
      <c r="D1306" s="29" t="s">
        <v>8136</v>
      </c>
      <c r="E1306" s="29"/>
      <c r="F1306" s="30"/>
      <c r="G1306" s="30"/>
      <c r="H1306" s="31"/>
      <c r="I1306" s="30"/>
      <c r="J1306" s="30"/>
      <c r="K1306" s="31"/>
      <c r="L1306" s="32" t="s">
        <v>8091</v>
      </c>
      <c r="M1306" s="33">
        <v>37.021518202998685</v>
      </c>
      <c r="N1306" s="32">
        <v>11</v>
      </c>
      <c r="O1306" s="32" t="s">
        <v>3152</v>
      </c>
      <c r="P1306" s="32" t="s">
        <v>3155</v>
      </c>
      <c r="Q1306" s="37" t="s">
        <v>5739</v>
      </c>
      <c r="R1306" s="28">
        <v>4</v>
      </c>
      <c r="S1306" s="35"/>
      <c r="T1306" s="36" t="s">
        <v>8137</v>
      </c>
    </row>
    <row r="1307" spans="1:20" s="14" customFormat="1" ht="12" x14ac:dyDescent="0.2">
      <c r="A1307" s="28">
        <v>1302</v>
      </c>
      <c r="B1307" s="28" t="s">
        <v>8132</v>
      </c>
      <c r="C1307" s="28" t="s">
        <v>8132</v>
      </c>
      <c r="D1307" s="29" t="s">
        <v>8136</v>
      </c>
      <c r="E1307" s="29"/>
      <c r="F1307" s="30"/>
      <c r="G1307" s="30"/>
      <c r="H1307" s="31"/>
      <c r="I1307" s="30"/>
      <c r="J1307" s="30"/>
      <c r="K1307" s="31"/>
      <c r="L1307" s="32" t="s">
        <v>8091</v>
      </c>
      <c r="M1307" s="33">
        <v>18.154824113947395</v>
      </c>
      <c r="N1307" s="32">
        <v>9</v>
      </c>
      <c r="O1307" s="32" t="s">
        <v>3152</v>
      </c>
      <c r="P1307" s="32" t="s">
        <v>3155</v>
      </c>
      <c r="Q1307" s="37" t="s">
        <v>5735</v>
      </c>
      <c r="R1307" s="28">
        <v>4</v>
      </c>
      <c r="S1307" s="35"/>
      <c r="T1307" s="36" t="s">
        <v>8137</v>
      </c>
    </row>
    <row r="1308" spans="1:20" s="14" customFormat="1" ht="12" x14ac:dyDescent="0.2">
      <c r="A1308" s="28">
        <v>1303</v>
      </c>
      <c r="B1308" s="28" t="s">
        <v>8132</v>
      </c>
      <c r="C1308" s="28" t="s">
        <v>8132</v>
      </c>
      <c r="D1308" s="29" t="s">
        <v>8136</v>
      </c>
      <c r="E1308" s="29"/>
      <c r="F1308" s="30"/>
      <c r="G1308" s="30"/>
      <c r="H1308" s="31"/>
      <c r="I1308" s="30"/>
      <c r="J1308" s="30"/>
      <c r="K1308" s="31"/>
      <c r="L1308" s="32" t="s">
        <v>8091</v>
      </c>
      <c r="M1308" s="33">
        <v>28.986607851250724</v>
      </c>
      <c r="N1308" s="32">
        <v>11</v>
      </c>
      <c r="O1308" s="32" t="s">
        <v>3152</v>
      </c>
      <c r="P1308" s="32" t="s">
        <v>3155</v>
      </c>
      <c r="Q1308" s="37" t="s">
        <v>5739</v>
      </c>
      <c r="R1308" s="28">
        <v>4</v>
      </c>
      <c r="S1308" s="35"/>
      <c r="T1308" s="36" t="s">
        <v>8137</v>
      </c>
    </row>
    <row r="1309" spans="1:20" s="14" customFormat="1" ht="12" x14ac:dyDescent="0.2">
      <c r="A1309" s="28">
        <v>1304</v>
      </c>
      <c r="B1309" s="28" t="s">
        <v>8132</v>
      </c>
      <c r="C1309" s="28" t="s">
        <v>8132</v>
      </c>
      <c r="D1309" s="29" t="s">
        <v>8136</v>
      </c>
      <c r="E1309" s="29"/>
      <c r="F1309" s="30"/>
      <c r="G1309" s="30"/>
      <c r="H1309" s="31"/>
      <c r="I1309" s="30"/>
      <c r="J1309" s="30"/>
      <c r="K1309" s="31"/>
      <c r="L1309" s="32" t="s">
        <v>8091</v>
      </c>
      <c r="M1309" s="33">
        <v>34.989892146951817</v>
      </c>
      <c r="N1309" s="32">
        <v>11</v>
      </c>
      <c r="O1309" s="32" t="s">
        <v>3152</v>
      </c>
      <c r="P1309" s="32" t="s">
        <v>3155</v>
      </c>
      <c r="Q1309" s="37" t="s">
        <v>5739</v>
      </c>
      <c r="R1309" s="28">
        <v>4</v>
      </c>
      <c r="S1309" s="35"/>
      <c r="T1309" s="36" t="s">
        <v>8137</v>
      </c>
    </row>
    <row r="1310" spans="1:20" s="14" customFormat="1" ht="12" x14ac:dyDescent="0.2">
      <c r="A1310" s="28">
        <v>1305</v>
      </c>
      <c r="B1310" s="28" t="s">
        <v>8132</v>
      </c>
      <c r="C1310" s="28" t="s">
        <v>8132</v>
      </c>
      <c r="D1310" s="29" t="s">
        <v>8136</v>
      </c>
      <c r="E1310" s="29"/>
      <c r="F1310" s="30"/>
      <c r="G1310" s="30"/>
      <c r="H1310" s="31"/>
      <c r="I1310" s="30"/>
      <c r="J1310" s="30"/>
      <c r="K1310" s="31"/>
      <c r="L1310" s="32" t="s">
        <v>8091</v>
      </c>
      <c r="M1310" s="33">
        <v>34.011270820943963</v>
      </c>
      <c r="N1310" s="32">
        <v>11</v>
      </c>
      <c r="O1310" s="32" t="s">
        <v>3152</v>
      </c>
      <c r="P1310" s="32" t="s">
        <v>3155</v>
      </c>
      <c r="Q1310" s="37" t="s">
        <v>5739</v>
      </c>
      <c r="R1310" s="28">
        <v>4</v>
      </c>
      <c r="S1310" s="35"/>
      <c r="T1310" s="36" t="s">
        <v>8137</v>
      </c>
    </row>
    <row r="1311" spans="1:20" s="14" customFormat="1" ht="12" x14ac:dyDescent="0.2">
      <c r="A1311" s="28">
        <v>1306</v>
      </c>
      <c r="B1311" s="28" t="s">
        <v>8132</v>
      </c>
      <c r="C1311" s="28" t="s">
        <v>8132</v>
      </c>
      <c r="D1311" s="29" t="s">
        <v>8136</v>
      </c>
      <c r="E1311" s="29"/>
      <c r="F1311" s="30"/>
      <c r="G1311" s="30"/>
      <c r="H1311" s="31"/>
      <c r="I1311" s="30"/>
      <c r="J1311" s="30"/>
      <c r="K1311" s="31"/>
      <c r="L1311" s="32" t="s">
        <v>8091</v>
      </c>
      <c r="M1311" s="33">
        <v>37.041681743761991</v>
      </c>
      <c r="N1311" s="32">
        <v>11</v>
      </c>
      <c r="O1311" s="32" t="s">
        <v>3152</v>
      </c>
      <c r="P1311" s="32" t="s">
        <v>3155</v>
      </c>
      <c r="Q1311" s="37" t="s">
        <v>5739</v>
      </c>
      <c r="R1311" s="28">
        <v>4</v>
      </c>
      <c r="S1311" s="35"/>
      <c r="T1311" s="36" t="s">
        <v>8137</v>
      </c>
    </row>
    <row r="1312" spans="1:20" s="14" customFormat="1" ht="12" x14ac:dyDescent="0.2">
      <c r="A1312" s="28">
        <v>1307</v>
      </c>
      <c r="B1312" s="28" t="s">
        <v>8132</v>
      </c>
      <c r="C1312" s="28" t="s">
        <v>8132</v>
      </c>
      <c r="D1312" s="29" t="s">
        <v>8136</v>
      </c>
      <c r="E1312" s="29"/>
      <c r="F1312" s="30"/>
      <c r="G1312" s="30"/>
      <c r="H1312" s="31"/>
      <c r="I1312" s="30"/>
      <c r="J1312" s="30"/>
      <c r="K1312" s="31"/>
      <c r="L1312" s="32" t="s">
        <v>8091</v>
      </c>
      <c r="M1312" s="33">
        <v>33.005546417789311</v>
      </c>
      <c r="N1312" s="32">
        <v>9</v>
      </c>
      <c r="O1312" s="32" t="s">
        <v>3152</v>
      </c>
      <c r="P1312" s="32" t="s">
        <v>3155</v>
      </c>
      <c r="Q1312" s="37" t="s">
        <v>5735</v>
      </c>
      <c r="R1312" s="28">
        <v>4</v>
      </c>
      <c r="S1312" s="35"/>
      <c r="T1312" s="36" t="s">
        <v>8137</v>
      </c>
    </row>
    <row r="1313" spans="1:20" s="14" customFormat="1" ht="12" x14ac:dyDescent="0.2">
      <c r="A1313" s="28">
        <v>1308</v>
      </c>
      <c r="B1313" s="28" t="s">
        <v>8132</v>
      </c>
      <c r="C1313" s="28" t="s">
        <v>8132</v>
      </c>
      <c r="D1313" s="29" t="s">
        <v>8136</v>
      </c>
      <c r="E1313" s="29"/>
      <c r="F1313" s="30"/>
      <c r="G1313" s="30"/>
      <c r="H1313" s="31"/>
      <c r="I1313" s="30"/>
      <c r="J1313" s="30"/>
      <c r="K1313" s="31"/>
      <c r="L1313" s="32" t="s">
        <v>8091</v>
      </c>
      <c r="M1313" s="33">
        <v>31.583284501149599</v>
      </c>
      <c r="N1313" s="32">
        <v>9</v>
      </c>
      <c r="O1313" s="32" t="s">
        <v>3152</v>
      </c>
      <c r="P1313" s="32" t="s">
        <v>3155</v>
      </c>
      <c r="Q1313" s="37" t="s">
        <v>5735</v>
      </c>
      <c r="R1313" s="28">
        <v>4</v>
      </c>
      <c r="S1313" s="35"/>
      <c r="T1313" s="36" t="s">
        <v>8137</v>
      </c>
    </row>
    <row r="1314" spans="1:20" s="14" customFormat="1" ht="12" x14ac:dyDescent="0.2">
      <c r="A1314" s="28">
        <v>1309</v>
      </c>
      <c r="B1314" s="28" t="s">
        <v>8132</v>
      </c>
      <c r="C1314" s="28" t="s">
        <v>8132</v>
      </c>
      <c r="D1314" s="29" t="s">
        <v>8136</v>
      </c>
      <c r="E1314" s="29"/>
      <c r="F1314" s="30"/>
      <c r="G1314" s="30"/>
      <c r="H1314" s="31"/>
      <c r="I1314" s="30"/>
      <c r="J1314" s="30"/>
      <c r="K1314" s="31"/>
      <c r="L1314" s="32" t="s">
        <v>8091</v>
      </c>
      <c r="M1314" s="33">
        <v>37.921379220361395</v>
      </c>
      <c r="N1314" s="32">
        <v>9</v>
      </c>
      <c r="O1314" s="32" t="s">
        <v>3152</v>
      </c>
      <c r="P1314" s="32" t="s">
        <v>3155</v>
      </c>
      <c r="Q1314" s="37" t="s">
        <v>5735</v>
      </c>
      <c r="R1314" s="28">
        <v>4</v>
      </c>
      <c r="S1314" s="35"/>
      <c r="T1314" s="36" t="s">
        <v>8137</v>
      </c>
    </row>
    <row r="1315" spans="1:20" s="14" customFormat="1" ht="12" x14ac:dyDescent="0.2">
      <c r="A1315" s="28">
        <v>1310</v>
      </c>
      <c r="B1315" s="28" t="s">
        <v>8132</v>
      </c>
      <c r="C1315" s="28" t="s">
        <v>8132</v>
      </c>
      <c r="D1315" s="29" t="s">
        <v>8136</v>
      </c>
      <c r="E1315" s="29"/>
      <c r="F1315" s="30"/>
      <c r="G1315" s="30"/>
      <c r="H1315" s="31"/>
      <c r="I1315" s="30"/>
      <c r="J1315" s="30"/>
      <c r="K1315" s="31"/>
      <c r="L1315" s="32" t="s">
        <v>8091</v>
      </c>
      <c r="M1315" s="33">
        <v>36.06915427501761</v>
      </c>
      <c r="N1315" s="32">
        <v>9</v>
      </c>
      <c r="O1315" s="32" t="s">
        <v>3152</v>
      </c>
      <c r="P1315" s="32" t="s">
        <v>3155</v>
      </c>
      <c r="Q1315" s="37" t="s">
        <v>5735</v>
      </c>
      <c r="R1315" s="28">
        <v>4</v>
      </c>
      <c r="S1315" s="35"/>
      <c r="T1315" s="36" t="s">
        <v>8137</v>
      </c>
    </row>
    <row r="1316" spans="1:20" s="14" customFormat="1" ht="12" x14ac:dyDescent="0.2">
      <c r="A1316" s="28">
        <v>1311</v>
      </c>
      <c r="B1316" s="28" t="s">
        <v>8132</v>
      </c>
      <c r="C1316" s="28" t="s">
        <v>8132</v>
      </c>
      <c r="D1316" s="29" t="s">
        <v>8136</v>
      </c>
      <c r="E1316" s="29"/>
      <c r="F1316" s="30"/>
      <c r="G1316" s="30"/>
      <c r="H1316" s="31"/>
      <c r="I1316" s="30"/>
      <c r="J1316" s="30"/>
      <c r="K1316" s="31"/>
      <c r="L1316" s="32" t="s">
        <v>8091</v>
      </c>
      <c r="M1316" s="33">
        <v>46.431373222842048</v>
      </c>
      <c r="N1316" s="32">
        <v>9</v>
      </c>
      <c r="O1316" s="32" t="s">
        <v>3152</v>
      </c>
      <c r="P1316" s="32" t="s">
        <v>3155</v>
      </c>
      <c r="Q1316" s="37" t="s">
        <v>5735</v>
      </c>
      <c r="R1316" s="28">
        <v>4</v>
      </c>
      <c r="S1316" s="35"/>
      <c r="T1316" s="36" t="s">
        <v>8137</v>
      </c>
    </row>
    <row r="1317" spans="1:20" s="14" customFormat="1" ht="12" x14ac:dyDescent="0.2">
      <c r="A1317" s="28">
        <v>1312</v>
      </c>
      <c r="B1317" s="28" t="s">
        <v>8132</v>
      </c>
      <c r="C1317" s="28" t="s">
        <v>8132</v>
      </c>
      <c r="D1317" s="29" t="s">
        <v>8136</v>
      </c>
      <c r="E1317" s="29"/>
      <c r="F1317" s="30"/>
      <c r="G1317" s="30"/>
      <c r="H1317" s="31"/>
      <c r="I1317" s="30"/>
      <c r="J1317" s="30"/>
      <c r="K1317" s="31"/>
      <c r="L1317" s="32" t="s">
        <v>8091</v>
      </c>
      <c r="M1317" s="33">
        <v>33.422648352620925</v>
      </c>
      <c r="N1317" s="32">
        <v>11</v>
      </c>
      <c r="O1317" s="32" t="s">
        <v>3152</v>
      </c>
      <c r="P1317" s="32" t="s">
        <v>3155</v>
      </c>
      <c r="Q1317" s="37" t="s">
        <v>5739</v>
      </c>
      <c r="R1317" s="28">
        <v>4</v>
      </c>
      <c r="S1317" s="35"/>
      <c r="T1317" s="36" t="s">
        <v>8137</v>
      </c>
    </row>
    <row r="1318" spans="1:20" s="14" customFormat="1" ht="12" x14ac:dyDescent="0.2">
      <c r="A1318" s="28">
        <v>1313</v>
      </c>
      <c r="B1318" s="28" t="s">
        <v>8132</v>
      </c>
      <c r="C1318" s="28" t="s">
        <v>8132</v>
      </c>
      <c r="D1318" s="29" t="s">
        <v>8136</v>
      </c>
      <c r="E1318" s="29"/>
      <c r="F1318" s="30"/>
      <c r="G1318" s="30"/>
      <c r="H1318" s="31"/>
      <c r="I1318" s="30"/>
      <c r="J1318" s="30"/>
      <c r="K1318" s="31"/>
      <c r="L1318" s="32" t="s">
        <v>8091</v>
      </c>
      <c r="M1318" s="33">
        <v>28.674473338553685</v>
      </c>
      <c r="N1318" s="32">
        <v>11</v>
      </c>
      <c r="O1318" s="32" t="s">
        <v>3152</v>
      </c>
      <c r="P1318" s="32" t="s">
        <v>3155</v>
      </c>
      <c r="Q1318" s="37" t="s">
        <v>5739</v>
      </c>
      <c r="R1318" s="28">
        <v>4</v>
      </c>
      <c r="S1318" s="35"/>
      <c r="T1318" s="36" t="s">
        <v>8137</v>
      </c>
    </row>
    <row r="1319" spans="1:20" s="14" customFormat="1" ht="12" x14ac:dyDescent="0.2">
      <c r="A1319" s="28">
        <v>1314</v>
      </c>
      <c r="B1319" s="28" t="s">
        <v>8132</v>
      </c>
      <c r="C1319" s="28" t="s">
        <v>8132</v>
      </c>
      <c r="D1319" s="29" t="s">
        <v>8136</v>
      </c>
      <c r="E1319" s="29"/>
      <c r="F1319" s="30"/>
      <c r="G1319" s="30"/>
      <c r="H1319" s="31"/>
      <c r="I1319" s="30"/>
      <c r="J1319" s="30"/>
      <c r="K1319" s="31"/>
      <c r="L1319" s="32" t="s">
        <v>8091</v>
      </c>
      <c r="M1319" s="33">
        <v>31.397403710156141</v>
      </c>
      <c r="N1319" s="32">
        <v>11</v>
      </c>
      <c r="O1319" s="32" t="s">
        <v>3152</v>
      </c>
      <c r="P1319" s="32" t="s">
        <v>3155</v>
      </c>
      <c r="Q1319" s="37" t="s">
        <v>5739</v>
      </c>
      <c r="R1319" s="28">
        <v>4</v>
      </c>
      <c r="S1319" s="35"/>
      <c r="T1319" s="36" t="s">
        <v>8137</v>
      </c>
    </row>
    <row r="1320" spans="1:20" s="14" customFormat="1" ht="12" x14ac:dyDescent="0.2">
      <c r="A1320" s="28">
        <v>1315</v>
      </c>
      <c r="B1320" s="28" t="s">
        <v>8132</v>
      </c>
      <c r="C1320" s="28" t="s">
        <v>8132</v>
      </c>
      <c r="D1320" s="29" t="s">
        <v>8136</v>
      </c>
      <c r="E1320" s="29"/>
      <c r="F1320" s="30"/>
      <c r="G1320" s="30"/>
      <c r="H1320" s="31"/>
      <c r="I1320" s="30"/>
      <c r="J1320" s="30"/>
      <c r="K1320" s="31"/>
      <c r="L1320" s="32" t="s">
        <v>8091</v>
      </c>
      <c r="M1320" s="33">
        <v>22.305443276907166</v>
      </c>
      <c r="N1320" s="32">
        <v>11</v>
      </c>
      <c r="O1320" s="32" t="s">
        <v>3152</v>
      </c>
      <c r="P1320" s="32" t="s">
        <v>3155</v>
      </c>
      <c r="Q1320" s="37" t="s">
        <v>5739</v>
      </c>
      <c r="R1320" s="28">
        <v>4</v>
      </c>
      <c r="S1320" s="35"/>
      <c r="T1320" s="36" t="s">
        <v>8137</v>
      </c>
    </row>
    <row r="1321" spans="1:20" s="14" customFormat="1" ht="12" x14ac:dyDescent="0.2">
      <c r="A1321" s="28">
        <v>1316</v>
      </c>
      <c r="B1321" s="28" t="s">
        <v>8132</v>
      </c>
      <c r="C1321" s="28" t="s">
        <v>8132</v>
      </c>
      <c r="D1321" s="29" t="s">
        <v>8136</v>
      </c>
      <c r="E1321" s="29"/>
      <c r="F1321" s="30"/>
      <c r="G1321" s="30"/>
      <c r="H1321" s="31"/>
      <c r="I1321" s="30"/>
      <c r="J1321" s="30"/>
      <c r="K1321" s="31"/>
      <c r="L1321" s="32" t="s">
        <v>8091</v>
      </c>
      <c r="M1321" s="33">
        <v>28.992201878384883</v>
      </c>
      <c r="N1321" s="32">
        <v>11</v>
      </c>
      <c r="O1321" s="32" t="s">
        <v>3152</v>
      </c>
      <c r="P1321" s="32" t="s">
        <v>3155</v>
      </c>
      <c r="Q1321" s="37" t="s">
        <v>5739</v>
      </c>
      <c r="R1321" s="28">
        <v>4</v>
      </c>
      <c r="S1321" s="35"/>
      <c r="T1321" s="36" t="s">
        <v>8137</v>
      </c>
    </row>
    <row r="1322" spans="1:20" s="14" customFormat="1" ht="12" x14ac:dyDescent="0.2">
      <c r="A1322" s="28">
        <v>1317</v>
      </c>
      <c r="B1322" s="28" t="s">
        <v>8132</v>
      </c>
      <c r="C1322" s="28" t="s">
        <v>8132</v>
      </c>
      <c r="D1322" s="29" t="s">
        <v>8136</v>
      </c>
      <c r="E1322" s="29"/>
      <c r="F1322" s="30"/>
      <c r="G1322" s="30"/>
      <c r="H1322" s="31"/>
      <c r="I1322" s="30"/>
      <c r="J1322" s="30"/>
      <c r="K1322" s="31"/>
      <c r="L1322" s="32" t="s">
        <v>8091</v>
      </c>
      <c r="M1322" s="33">
        <v>28.244464325321829</v>
      </c>
      <c r="N1322" s="32">
        <v>11</v>
      </c>
      <c r="O1322" s="32" t="s">
        <v>3152</v>
      </c>
      <c r="P1322" s="32" t="s">
        <v>3155</v>
      </c>
      <c r="Q1322" s="37" t="s">
        <v>5739</v>
      </c>
      <c r="R1322" s="28">
        <v>4</v>
      </c>
      <c r="S1322" s="35"/>
      <c r="T1322" s="36" t="s">
        <v>8137</v>
      </c>
    </row>
    <row r="1323" spans="1:20" s="14" customFormat="1" ht="12" x14ac:dyDescent="0.2">
      <c r="A1323" s="28">
        <v>1318</v>
      </c>
      <c r="B1323" s="28" t="s">
        <v>8132</v>
      </c>
      <c r="C1323" s="28" t="s">
        <v>8132</v>
      </c>
      <c r="D1323" s="29" t="s">
        <v>8136</v>
      </c>
      <c r="E1323" s="29"/>
      <c r="F1323" s="30"/>
      <c r="G1323" s="30"/>
      <c r="H1323" s="31"/>
      <c r="I1323" s="30"/>
      <c r="J1323" s="30"/>
      <c r="K1323" s="31"/>
      <c r="L1323" s="32" t="s">
        <v>8091</v>
      </c>
      <c r="M1323" s="33">
        <v>33.390997678301169</v>
      </c>
      <c r="N1323" s="32">
        <v>11</v>
      </c>
      <c r="O1323" s="32" t="s">
        <v>3152</v>
      </c>
      <c r="P1323" s="32" t="s">
        <v>3155</v>
      </c>
      <c r="Q1323" s="37" t="s">
        <v>5739</v>
      </c>
      <c r="R1323" s="28">
        <v>4</v>
      </c>
      <c r="S1323" s="35"/>
      <c r="T1323" s="36" t="s">
        <v>8137</v>
      </c>
    </row>
    <row r="1324" spans="1:20" s="14" customFormat="1" ht="12" x14ac:dyDescent="0.2">
      <c r="A1324" s="28">
        <v>1319</v>
      </c>
      <c r="B1324" s="28" t="s">
        <v>8132</v>
      </c>
      <c r="C1324" s="28" t="s">
        <v>8132</v>
      </c>
      <c r="D1324" s="29" t="s">
        <v>8136</v>
      </c>
      <c r="E1324" s="29"/>
      <c r="F1324" s="30"/>
      <c r="G1324" s="30"/>
      <c r="H1324" s="31"/>
      <c r="I1324" s="30"/>
      <c r="J1324" s="30"/>
      <c r="K1324" s="31"/>
      <c r="L1324" s="32" t="s">
        <v>8091</v>
      </c>
      <c r="M1324" s="33">
        <v>34.071472702836736</v>
      </c>
      <c r="N1324" s="32">
        <v>11</v>
      </c>
      <c r="O1324" s="32" t="s">
        <v>3152</v>
      </c>
      <c r="P1324" s="32" t="s">
        <v>3155</v>
      </c>
      <c r="Q1324" s="37" t="s">
        <v>5739</v>
      </c>
      <c r="R1324" s="28">
        <v>4</v>
      </c>
      <c r="S1324" s="35"/>
      <c r="T1324" s="36" t="s">
        <v>8137</v>
      </c>
    </row>
    <row r="1325" spans="1:20" s="14" customFormat="1" ht="12" x14ac:dyDescent="0.2">
      <c r="A1325" s="28">
        <v>1320</v>
      </c>
      <c r="B1325" s="28" t="s">
        <v>8132</v>
      </c>
      <c r="C1325" s="28" t="s">
        <v>8132</v>
      </c>
      <c r="D1325" s="29" t="s">
        <v>8136</v>
      </c>
      <c r="E1325" s="29"/>
      <c r="F1325" s="30"/>
      <c r="G1325" s="30"/>
      <c r="H1325" s="31"/>
      <c r="I1325" s="30"/>
      <c r="J1325" s="30"/>
      <c r="K1325" s="31"/>
      <c r="L1325" s="32" t="s">
        <v>8091</v>
      </c>
      <c r="M1325" s="33">
        <v>26.589919820216675</v>
      </c>
      <c r="N1325" s="32">
        <v>11</v>
      </c>
      <c r="O1325" s="32" t="s">
        <v>3152</v>
      </c>
      <c r="P1325" s="32" t="s">
        <v>3155</v>
      </c>
      <c r="Q1325" s="37" t="s">
        <v>5739</v>
      </c>
      <c r="R1325" s="28">
        <v>4</v>
      </c>
      <c r="S1325" s="35"/>
      <c r="T1325" s="36" t="s">
        <v>8137</v>
      </c>
    </row>
    <row r="1326" spans="1:20" s="14" customFormat="1" ht="12" x14ac:dyDescent="0.2">
      <c r="A1326" s="28">
        <v>1321</v>
      </c>
      <c r="B1326" s="28" t="s">
        <v>8132</v>
      </c>
      <c r="C1326" s="28" t="s">
        <v>8132</v>
      </c>
      <c r="D1326" s="29" t="s">
        <v>8136</v>
      </c>
      <c r="E1326" s="29"/>
      <c r="F1326" s="30"/>
      <c r="G1326" s="30"/>
      <c r="H1326" s="31"/>
      <c r="I1326" s="30"/>
      <c r="J1326" s="30"/>
      <c r="K1326" s="31"/>
      <c r="L1326" s="32" t="s">
        <v>8091</v>
      </c>
      <c r="M1326" s="33">
        <v>34.166541106642867</v>
      </c>
      <c r="N1326" s="32">
        <v>11</v>
      </c>
      <c r="O1326" s="32" t="s">
        <v>3152</v>
      </c>
      <c r="P1326" s="32" t="s">
        <v>3155</v>
      </c>
      <c r="Q1326" s="37" t="s">
        <v>5739</v>
      </c>
      <c r="R1326" s="28">
        <v>4</v>
      </c>
      <c r="S1326" s="35"/>
      <c r="T1326" s="36" t="s">
        <v>8137</v>
      </c>
    </row>
    <row r="1327" spans="1:20" s="14" customFormat="1" ht="12" x14ac:dyDescent="0.2">
      <c r="A1327" s="28">
        <v>1322</v>
      </c>
      <c r="B1327" s="28" t="s">
        <v>8132</v>
      </c>
      <c r="C1327" s="28" t="s">
        <v>8132</v>
      </c>
      <c r="D1327" s="29" t="s">
        <v>8136</v>
      </c>
      <c r="E1327" s="29"/>
      <c r="F1327" s="30"/>
      <c r="G1327" s="30"/>
      <c r="H1327" s="31"/>
      <c r="I1327" s="30"/>
      <c r="J1327" s="30"/>
      <c r="K1327" s="31"/>
      <c r="L1327" s="32" t="s">
        <v>8091</v>
      </c>
      <c r="M1327" s="33">
        <v>39.213516127949816</v>
      </c>
      <c r="N1327" s="32">
        <v>11</v>
      </c>
      <c r="O1327" s="32" t="s">
        <v>3152</v>
      </c>
      <c r="P1327" s="32" t="s">
        <v>3155</v>
      </c>
      <c r="Q1327" s="37" t="s">
        <v>5739</v>
      </c>
      <c r="R1327" s="28">
        <v>4</v>
      </c>
      <c r="S1327" s="35"/>
      <c r="T1327" s="36" t="s">
        <v>8137</v>
      </c>
    </row>
    <row r="1328" spans="1:20" s="14" customFormat="1" ht="12" x14ac:dyDescent="0.2">
      <c r="A1328" s="28">
        <v>1323</v>
      </c>
      <c r="B1328" s="28" t="s">
        <v>8132</v>
      </c>
      <c r="C1328" s="28" t="s">
        <v>8132</v>
      </c>
      <c r="D1328" s="29" t="s">
        <v>8136</v>
      </c>
      <c r="E1328" s="29"/>
      <c r="F1328" s="30"/>
      <c r="G1328" s="30"/>
      <c r="H1328" s="31"/>
      <c r="I1328" s="30"/>
      <c r="J1328" s="30"/>
      <c r="K1328" s="31"/>
      <c r="L1328" s="32" t="s">
        <v>8091</v>
      </c>
      <c r="M1328" s="33">
        <v>38.442030432531155</v>
      </c>
      <c r="N1328" s="32">
        <v>11</v>
      </c>
      <c r="O1328" s="32" t="s">
        <v>3152</v>
      </c>
      <c r="P1328" s="32" t="s">
        <v>3155</v>
      </c>
      <c r="Q1328" s="37" t="s">
        <v>5739</v>
      </c>
      <c r="R1328" s="28">
        <v>4</v>
      </c>
      <c r="S1328" s="35"/>
      <c r="T1328" s="36" t="s">
        <v>8137</v>
      </c>
    </row>
    <row r="1329" spans="1:20" s="14" customFormat="1" ht="12" x14ac:dyDescent="0.2">
      <c r="A1329" s="28">
        <v>1324</v>
      </c>
      <c r="B1329" s="28" t="s">
        <v>8132</v>
      </c>
      <c r="C1329" s="28" t="s">
        <v>8132</v>
      </c>
      <c r="D1329" s="29" t="s">
        <v>8136</v>
      </c>
      <c r="E1329" s="29"/>
      <c r="F1329" s="30"/>
      <c r="G1329" s="30"/>
      <c r="H1329" s="31"/>
      <c r="I1329" s="30"/>
      <c r="J1329" s="30"/>
      <c r="K1329" s="31"/>
      <c r="L1329" s="32" t="s">
        <v>8091</v>
      </c>
      <c r="M1329" s="33">
        <v>40.578232961729299</v>
      </c>
      <c r="N1329" s="32">
        <v>11</v>
      </c>
      <c r="O1329" s="32" t="s">
        <v>3152</v>
      </c>
      <c r="P1329" s="32" t="s">
        <v>3155</v>
      </c>
      <c r="Q1329" s="37" t="s">
        <v>5739</v>
      </c>
      <c r="R1329" s="28">
        <v>4</v>
      </c>
      <c r="S1329" s="35"/>
      <c r="T1329" s="36" t="s">
        <v>8137</v>
      </c>
    </row>
    <row r="1330" spans="1:20" s="14" customFormat="1" ht="12" x14ac:dyDescent="0.2">
      <c r="A1330" s="28">
        <v>1325</v>
      </c>
      <c r="B1330" s="28" t="s">
        <v>3151</v>
      </c>
      <c r="C1330" s="28" t="s">
        <v>3151</v>
      </c>
      <c r="D1330" s="29" t="s">
        <v>8140</v>
      </c>
      <c r="E1330" s="29"/>
      <c r="F1330" s="30"/>
      <c r="G1330" s="30"/>
      <c r="H1330" s="31"/>
      <c r="I1330" s="30"/>
      <c r="J1330" s="30"/>
      <c r="K1330" s="31"/>
      <c r="L1330" s="32" t="s">
        <v>8091</v>
      </c>
      <c r="M1330" s="33">
        <v>25.460371020868902</v>
      </c>
      <c r="N1330" s="32">
        <v>11</v>
      </c>
      <c r="O1330" s="32" t="s">
        <v>3152</v>
      </c>
      <c r="P1330" s="32" t="s">
        <v>3155</v>
      </c>
      <c r="Q1330" s="37" t="s">
        <v>5739</v>
      </c>
      <c r="R1330" s="28">
        <v>4</v>
      </c>
      <c r="S1330" s="35"/>
      <c r="T1330" s="36" t="s">
        <v>8137</v>
      </c>
    </row>
    <row r="1331" spans="1:20" s="14" customFormat="1" ht="12" x14ac:dyDescent="0.2">
      <c r="A1331" s="28">
        <v>1326</v>
      </c>
      <c r="B1331" s="28" t="s">
        <v>3151</v>
      </c>
      <c r="C1331" s="28" t="s">
        <v>3151</v>
      </c>
      <c r="D1331" s="29" t="s">
        <v>8140</v>
      </c>
      <c r="E1331" s="29"/>
      <c r="F1331" s="30"/>
      <c r="G1331" s="30"/>
      <c r="H1331" s="31"/>
      <c r="I1331" s="30"/>
      <c r="J1331" s="30"/>
      <c r="K1331" s="31"/>
      <c r="L1331" s="32" t="s">
        <v>8091</v>
      </c>
      <c r="M1331" s="33">
        <v>14.132250877270559</v>
      </c>
      <c r="N1331" s="32">
        <v>11</v>
      </c>
      <c r="O1331" s="32" t="s">
        <v>3152</v>
      </c>
      <c r="P1331" s="32" t="s">
        <v>3155</v>
      </c>
      <c r="Q1331" s="37" t="s">
        <v>5739</v>
      </c>
      <c r="R1331" s="28">
        <v>4</v>
      </c>
      <c r="S1331" s="35"/>
      <c r="T1331" s="36" t="s">
        <v>8137</v>
      </c>
    </row>
    <row r="1332" spans="1:20" s="14" customFormat="1" ht="12" x14ac:dyDescent="0.2">
      <c r="A1332" s="28">
        <v>1327</v>
      </c>
      <c r="B1332" s="28" t="s">
        <v>3151</v>
      </c>
      <c r="C1332" s="28" t="s">
        <v>3151</v>
      </c>
      <c r="D1332" s="29" t="s">
        <v>8140</v>
      </c>
      <c r="E1332" s="29"/>
      <c r="F1332" s="30"/>
      <c r="G1332" s="30"/>
      <c r="H1332" s="31"/>
      <c r="I1332" s="30"/>
      <c r="J1332" s="30"/>
      <c r="K1332" s="31"/>
      <c r="L1332" s="32" t="s">
        <v>8091</v>
      </c>
      <c r="M1332" s="33">
        <v>29.536629544639194</v>
      </c>
      <c r="N1332" s="32">
        <v>11</v>
      </c>
      <c r="O1332" s="32" t="s">
        <v>3152</v>
      </c>
      <c r="P1332" s="32" t="s">
        <v>3155</v>
      </c>
      <c r="Q1332" s="37" t="s">
        <v>5739</v>
      </c>
      <c r="R1332" s="28">
        <v>4</v>
      </c>
      <c r="S1332" s="35"/>
      <c r="T1332" s="36" t="s">
        <v>8137</v>
      </c>
    </row>
    <row r="1333" spans="1:20" s="14" customFormat="1" ht="12" x14ac:dyDescent="0.2">
      <c r="A1333" s="28">
        <v>1328</v>
      </c>
      <c r="B1333" s="28" t="s">
        <v>3151</v>
      </c>
      <c r="C1333" s="28" t="s">
        <v>3151</v>
      </c>
      <c r="D1333" s="29" t="s">
        <v>8140</v>
      </c>
      <c r="E1333" s="29"/>
      <c r="F1333" s="30"/>
      <c r="G1333" s="30"/>
      <c r="H1333" s="31"/>
      <c r="I1333" s="30"/>
      <c r="J1333" s="30"/>
      <c r="K1333" s="31"/>
      <c r="L1333" s="32" t="s">
        <v>8091</v>
      </c>
      <c r="M1333" s="33">
        <v>29.060700383237485</v>
      </c>
      <c r="N1333" s="32">
        <v>11</v>
      </c>
      <c r="O1333" s="32" t="s">
        <v>3152</v>
      </c>
      <c r="P1333" s="32" t="s">
        <v>3155</v>
      </c>
      <c r="Q1333" s="37" t="s">
        <v>5739</v>
      </c>
      <c r="R1333" s="28">
        <v>4</v>
      </c>
      <c r="S1333" s="35"/>
      <c r="T1333" s="36" t="s">
        <v>8137</v>
      </c>
    </row>
    <row r="1334" spans="1:20" s="14" customFormat="1" ht="12" x14ac:dyDescent="0.2">
      <c r="A1334" s="28">
        <v>1329</v>
      </c>
      <c r="B1334" s="28" t="s">
        <v>3151</v>
      </c>
      <c r="C1334" s="28" t="s">
        <v>3151</v>
      </c>
      <c r="D1334" s="29" t="s">
        <v>8140</v>
      </c>
      <c r="E1334" s="29"/>
      <c r="F1334" s="30"/>
      <c r="G1334" s="30"/>
      <c r="H1334" s="31"/>
      <c r="I1334" s="30"/>
      <c r="J1334" s="30"/>
      <c r="K1334" s="31"/>
      <c r="L1334" s="32" t="s">
        <v>8091</v>
      </c>
      <c r="M1334" s="33">
        <v>26.832996907443334</v>
      </c>
      <c r="N1334" s="32">
        <v>11</v>
      </c>
      <c r="O1334" s="32" t="s">
        <v>3152</v>
      </c>
      <c r="P1334" s="32" t="s">
        <v>3155</v>
      </c>
      <c r="Q1334" s="37" t="s">
        <v>5739</v>
      </c>
      <c r="R1334" s="28">
        <v>4</v>
      </c>
      <c r="S1334" s="35"/>
      <c r="T1334" s="36" t="s">
        <v>8137</v>
      </c>
    </row>
    <row r="1335" spans="1:20" s="14" customFormat="1" ht="12" x14ac:dyDescent="0.2">
      <c r="A1335" s="28">
        <v>1330</v>
      </c>
      <c r="B1335" s="28" t="s">
        <v>3151</v>
      </c>
      <c r="C1335" s="28" t="s">
        <v>3151</v>
      </c>
      <c r="D1335" s="29" t="s">
        <v>8140</v>
      </c>
      <c r="E1335" s="29"/>
      <c r="F1335" s="30"/>
      <c r="G1335" s="30"/>
      <c r="H1335" s="31"/>
      <c r="I1335" s="30"/>
      <c r="J1335" s="30"/>
      <c r="K1335" s="31"/>
      <c r="L1335" s="32" t="s">
        <v>8091</v>
      </c>
      <c r="M1335" s="33">
        <v>27.734118636171232</v>
      </c>
      <c r="N1335" s="32">
        <v>11</v>
      </c>
      <c r="O1335" s="32" t="s">
        <v>3152</v>
      </c>
      <c r="P1335" s="32" t="s">
        <v>3155</v>
      </c>
      <c r="Q1335" s="37" t="s">
        <v>5739</v>
      </c>
      <c r="R1335" s="28">
        <v>4</v>
      </c>
      <c r="S1335" s="35"/>
      <c r="T1335" s="36" t="s">
        <v>8137</v>
      </c>
    </row>
    <row r="1336" spans="1:20" s="14" customFormat="1" ht="12" x14ac:dyDescent="0.2">
      <c r="A1336" s="28">
        <v>1331</v>
      </c>
      <c r="B1336" s="28" t="s">
        <v>3151</v>
      </c>
      <c r="C1336" s="28" t="s">
        <v>3151</v>
      </c>
      <c r="D1336" s="29" t="s">
        <v>8140</v>
      </c>
      <c r="E1336" s="29"/>
      <c r="F1336" s="30"/>
      <c r="G1336" s="30"/>
      <c r="H1336" s="31"/>
      <c r="I1336" s="30"/>
      <c r="J1336" s="30"/>
      <c r="K1336" s="31"/>
      <c r="L1336" s="32" t="s">
        <v>8091</v>
      </c>
      <c r="M1336" s="33">
        <v>26.39587973341747</v>
      </c>
      <c r="N1336" s="32">
        <v>11</v>
      </c>
      <c r="O1336" s="32" t="s">
        <v>3152</v>
      </c>
      <c r="P1336" s="32" t="s">
        <v>3155</v>
      </c>
      <c r="Q1336" s="37" t="s">
        <v>5739</v>
      </c>
      <c r="R1336" s="28">
        <v>4</v>
      </c>
      <c r="S1336" s="35"/>
      <c r="T1336" s="36" t="s">
        <v>8137</v>
      </c>
    </row>
    <row r="1337" spans="1:20" s="14" customFormat="1" ht="12" x14ac:dyDescent="0.2">
      <c r="A1337" s="28">
        <v>1332</v>
      </c>
      <c r="B1337" s="28" t="s">
        <v>3151</v>
      </c>
      <c r="C1337" s="28" t="s">
        <v>3151</v>
      </c>
      <c r="D1337" s="29" t="s">
        <v>8140</v>
      </c>
      <c r="E1337" s="29"/>
      <c r="F1337" s="30"/>
      <c r="G1337" s="30"/>
      <c r="H1337" s="31"/>
      <c r="I1337" s="30"/>
      <c r="J1337" s="30"/>
      <c r="K1337" s="31"/>
      <c r="L1337" s="32" t="s">
        <v>8091</v>
      </c>
      <c r="M1337" s="33">
        <v>19.312974934313022</v>
      </c>
      <c r="N1337" s="32">
        <v>11</v>
      </c>
      <c r="O1337" s="32" t="s">
        <v>3152</v>
      </c>
      <c r="P1337" s="32" t="s">
        <v>3155</v>
      </c>
      <c r="Q1337" s="37" t="s">
        <v>5739</v>
      </c>
      <c r="R1337" s="28">
        <v>4</v>
      </c>
      <c r="S1337" s="35"/>
      <c r="T1337" s="36" t="s">
        <v>8137</v>
      </c>
    </row>
    <row r="1338" spans="1:20" s="14" customFormat="1" ht="12" x14ac:dyDescent="0.2">
      <c r="A1338" s="28">
        <v>1333</v>
      </c>
      <c r="B1338" s="28" t="s">
        <v>3151</v>
      </c>
      <c r="C1338" s="28" t="s">
        <v>3151</v>
      </c>
      <c r="D1338" s="29" t="s">
        <v>8140</v>
      </c>
      <c r="E1338" s="29"/>
      <c r="F1338" s="30"/>
      <c r="G1338" s="30"/>
      <c r="H1338" s="31"/>
      <c r="I1338" s="30"/>
      <c r="J1338" s="30"/>
      <c r="K1338" s="31"/>
      <c r="L1338" s="32" t="s">
        <v>8091</v>
      </c>
      <c r="M1338" s="33">
        <v>26.410511103396864</v>
      </c>
      <c r="N1338" s="32">
        <v>11</v>
      </c>
      <c r="O1338" s="32" t="s">
        <v>3152</v>
      </c>
      <c r="P1338" s="32" t="s">
        <v>3155</v>
      </c>
      <c r="Q1338" s="37" t="s">
        <v>5739</v>
      </c>
      <c r="R1338" s="28">
        <v>4</v>
      </c>
      <c r="S1338" s="35"/>
      <c r="T1338" s="36" t="s">
        <v>8137</v>
      </c>
    </row>
    <row r="1339" spans="1:20" s="14" customFormat="1" ht="12" x14ac:dyDescent="0.2">
      <c r="A1339" s="28">
        <v>1334</v>
      </c>
      <c r="B1339" s="28" t="s">
        <v>3151</v>
      </c>
      <c r="C1339" s="28" t="s">
        <v>3151</v>
      </c>
      <c r="D1339" s="29" t="s">
        <v>8140</v>
      </c>
      <c r="E1339" s="29"/>
      <c r="F1339" s="30"/>
      <c r="G1339" s="30"/>
      <c r="H1339" s="31"/>
      <c r="I1339" s="30"/>
      <c r="J1339" s="30"/>
      <c r="K1339" s="31"/>
      <c r="L1339" s="32" t="s">
        <v>8091</v>
      </c>
      <c r="M1339" s="33">
        <v>30.076516692664562</v>
      </c>
      <c r="N1339" s="32">
        <v>11</v>
      </c>
      <c r="O1339" s="32" t="s">
        <v>3152</v>
      </c>
      <c r="P1339" s="32" t="s">
        <v>3155</v>
      </c>
      <c r="Q1339" s="37" t="s">
        <v>5739</v>
      </c>
      <c r="R1339" s="28">
        <v>4</v>
      </c>
      <c r="S1339" s="35"/>
      <c r="T1339" s="36" t="s">
        <v>8137</v>
      </c>
    </row>
    <row r="1340" spans="1:20" s="14" customFormat="1" ht="12" x14ac:dyDescent="0.2">
      <c r="A1340" s="28">
        <v>1335</v>
      </c>
      <c r="B1340" s="28" t="s">
        <v>3151</v>
      </c>
      <c r="C1340" s="28" t="s">
        <v>3151</v>
      </c>
      <c r="D1340" s="29" t="s">
        <v>8140</v>
      </c>
      <c r="E1340" s="29"/>
      <c r="F1340" s="30"/>
      <c r="G1340" s="30"/>
      <c r="H1340" s="31"/>
      <c r="I1340" s="30"/>
      <c r="J1340" s="30"/>
      <c r="K1340" s="31"/>
      <c r="L1340" s="32" t="s">
        <v>8091</v>
      </c>
      <c r="M1340" s="33">
        <v>30.466178124645541</v>
      </c>
      <c r="N1340" s="32">
        <v>11</v>
      </c>
      <c r="O1340" s="32" t="s">
        <v>3152</v>
      </c>
      <c r="P1340" s="32" t="s">
        <v>3155</v>
      </c>
      <c r="Q1340" s="37" t="s">
        <v>5739</v>
      </c>
      <c r="R1340" s="28">
        <v>4</v>
      </c>
      <c r="S1340" s="35"/>
      <c r="T1340" s="36" t="s">
        <v>8137</v>
      </c>
    </row>
    <row r="1341" spans="1:20" s="14" customFormat="1" ht="12" x14ac:dyDescent="0.2">
      <c r="A1341" s="28">
        <v>1336</v>
      </c>
      <c r="B1341" s="28" t="s">
        <v>3151</v>
      </c>
      <c r="C1341" s="28" t="s">
        <v>3151</v>
      </c>
      <c r="D1341" s="29" t="s">
        <v>8140</v>
      </c>
      <c r="E1341" s="29"/>
      <c r="F1341" s="30"/>
      <c r="G1341" s="30"/>
      <c r="H1341" s="31"/>
      <c r="I1341" s="30"/>
      <c r="J1341" s="30"/>
      <c r="K1341" s="31"/>
      <c r="L1341" s="32" t="s">
        <v>8091</v>
      </c>
      <c r="M1341" s="33">
        <v>28.222761658943856</v>
      </c>
      <c r="N1341" s="32">
        <v>11</v>
      </c>
      <c r="O1341" s="32" t="s">
        <v>3152</v>
      </c>
      <c r="P1341" s="32" t="s">
        <v>3155</v>
      </c>
      <c r="Q1341" s="37" t="s">
        <v>5739</v>
      </c>
      <c r="R1341" s="28">
        <v>4</v>
      </c>
      <c r="S1341" s="35"/>
      <c r="T1341" s="36" t="s">
        <v>8137</v>
      </c>
    </row>
    <row r="1342" spans="1:20" s="14" customFormat="1" ht="12" x14ac:dyDescent="0.2">
      <c r="A1342" s="28">
        <v>1337</v>
      </c>
      <c r="B1342" s="28" t="s">
        <v>3151</v>
      </c>
      <c r="C1342" s="28" t="s">
        <v>3151</v>
      </c>
      <c r="D1342" s="29" t="s">
        <v>8140</v>
      </c>
      <c r="E1342" s="29"/>
      <c r="F1342" s="30"/>
      <c r="G1342" s="30"/>
      <c r="H1342" s="31"/>
      <c r="I1342" s="30"/>
      <c r="J1342" s="30"/>
      <c r="K1342" s="31"/>
      <c r="L1342" s="32" t="s">
        <v>8091</v>
      </c>
      <c r="M1342" s="33">
        <v>29.159403657232307</v>
      </c>
      <c r="N1342" s="32">
        <v>11</v>
      </c>
      <c r="O1342" s="32" t="s">
        <v>3152</v>
      </c>
      <c r="P1342" s="32" t="s">
        <v>3155</v>
      </c>
      <c r="Q1342" s="37" t="s">
        <v>5739</v>
      </c>
      <c r="R1342" s="28">
        <v>4</v>
      </c>
      <c r="S1342" s="35"/>
      <c r="T1342" s="36" t="s">
        <v>8137</v>
      </c>
    </row>
    <row r="1343" spans="1:20" s="14" customFormat="1" ht="12" x14ac:dyDescent="0.2">
      <c r="A1343" s="28">
        <v>1338</v>
      </c>
      <c r="B1343" s="28" t="s">
        <v>3151</v>
      </c>
      <c r="C1343" s="28" t="s">
        <v>3151</v>
      </c>
      <c r="D1343" s="29" t="s">
        <v>8140</v>
      </c>
      <c r="E1343" s="29"/>
      <c r="F1343" s="30"/>
      <c r="G1343" s="30"/>
      <c r="H1343" s="31"/>
      <c r="I1343" s="30"/>
      <c r="J1343" s="30"/>
      <c r="K1343" s="31"/>
      <c r="L1343" s="32" t="s">
        <v>8091</v>
      </c>
      <c r="M1343" s="33">
        <v>31.325613070494121</v>
      </c>
      <c r="N1343" s="32">
        <v>11</v>
      </c>
      <c r="O1343" s="32" t="s">
        <v>3152</v>
      </c>
      <c r="P1343" s="32" t="s">
        <v>3155</v>
      </c>
      <c r="Q1343" s="37" t="s">
        <v>5739</v>
      </c>
      <c r="R1343" s="28">
        <v>4</v>
      </c>
      <c r="S1343" s="35"/>
      <c r="T1343" s="36" t="s">
        <v>8137</v>
      </c>
    </row>
    <row r="1344" spans="1:20" s="14" customFormat="1" ht="12" x14ac:dyDescent="0.2">
      <c r="A1344" s="28">
        <v>1339</v>
      </c>
      <c r="B1344" s="28" t="s">
        <v>3151</v>
      </c>
      <c r="C1344" s="28" t="s">
        <v>3151</v>
      </c>
      <c r="D1344" s="29" t="s">
        <v>8140</v>
      </c>
      <c r="E1344" s="29"/>
      <c r="F1344" s="30"/>
      <c r="G1344" s="30"/>
      <c r="H1344" s="31"/>
      <c r="I1344" s="30"/>
      <c r="J1344" s="30"/>
      <c r="K1344" s="31"/>
      <c r="L1344" s="32" t="s">
        <v>8091</v>
      </c>
      <c r="M1344" s="33">
        <v>29.07470867571881</v>
      </c>
      <c r="N1344" s="32">
        <v>11</v>
      </c>
      <c r="O1344" s="32" t="s">
        <v>3152</v>
      </c>
      <c r="P1344" s="32" t="s">
        <v>3155</v>
      </c>
      <c r="Q1344" s="37" t="s">
        <v>5739</v>
      </c>
      <c r="R1344" s="28">
        <v>4</v>
      </c>
      <c r="S1344" s="35"/>
      <c r="T1344" s="36" t="s">
        <v>8137</v>
      </c>
    </row>
    <row r="1345" spans="1:20" s="14" customFormat="1" ht="12" x14ac:dyDescent="0.2">
      <c r="A1345" s="28">
        <v>1340</v>
      </c>
      <c r="B1345" s="28" t="s">
        <v>3151</v>
      </c>
      <c r="C1345" s="28" t="s">
        <v>3151</v>
      </c>
      <c r="D1345" s="29" t="s">
        <v>8140</v>
      </c>
      <c r="E1345" s="29"/>
      <c r="F1345" s="30"/>
      <c r="G1345" s="30"/>
      <c r="H1345" s="31"/>
      <c r="I1345" s="30"/>
      <c r="J1345" s="30"/>
      <c r="K1345" s="31"/>
      <c r="L1345" s="32" t="s">
        <v>8091</v>
      </c>
      <c r="M1345" s="33">
        <v>29.52206053084889</v>
      </c>
      <c r="N1345" s="32">
        <v>11</v>
      </c>
      <c r="O1345" s="32" t="s">
        <v>3152</v>
      </c>
      <c r="P1345" s="32" t="s">
        <v>3155</v>
      </c>
      <c r="Q1345" s="37" t="s">
        <v>5739</v>
      </c>
      <c r="R1345" s="28">
        <v>4</v>
      </c>
      <c r="S1345" s="35"/>
      <c r="T1345" s="36" t="s">
        <v>8137</v>
      </c>
    </row>
    <row r="1346" spans="1:20" s="14" customFormat="1" ht="12" x14ac:dyDescent="0.2">
      <c r="A1346" s="28">
        <v>1341</v>
      </c>
      <c r="B1346" s="28" t="s">
        <v>3151</v>
      </c>
      <c r="C1346" s="28" t="s">
        <v>3151</v>
      </c>
      <c r="D1346" s="29" t="s">
        <v>8140</v>
      </c>
      <c r="E1346" s="29"/>
      <c r="F1346" s="30"/>
      <c r="G1346" s="30"/>
      <c r="H1346" s="31"/>
      <c r="I1346" s="30"/>
      <c r="J1346" s="30"/>
      <c r="K1346" s="31"/>
      <c r="L1346" s="32" t="s">
        <v>8091</v>
      </c>
      <c r="M1346" s="33">
        <v>30.019463933900678</v>
      </c>
      <c r="N1346" s="32">
        <v>11</v>
      </c>
      <c r="O1346" s="32" t="s">
        <v>3152</v>
      </c>
      <c r="P1346" s="32" t="s">
        <v>3155</v>
      </c>
      <c r="Q1346" s="37" t="s">
        <v>5739</v>
      </c>
      <c r="R1346" s="28">
        <v>4</v>
      </c>
      <c r="S1346" s="35"/>
      <c r="T1346" s="36" t="s">
        <v>8137</v>
      </c>
    </row>
    <row r="1347" spans="1:20" s="14" customFormat="1" ht="12" x14ac:dyDescent="0.2">
      <c r="A1347" s="28">
        <v>1342</v>
      </c>
      <c r="B1347" s="28" t="s">
        <v>3151</v>
      </c>
      <c r="C1347" s="28" t="s">
        <v>3151</v>
      </c>
      <c r="D1347" s="29" t="s">
        <v>8140</v>
      </c>
      <c r="E1347" s="29"/>
      <c r="F1347" s="30"/>
      <c r="G1347" s="30"/>
      <c r="H1347" s="31"/>
      <c r="I1347" s="30"/>
      <c r="J1347" s="30"/>
      <c r="K1347" s="31"/>
      <c r="L1347" s="32" t="s">
        <v>8091</v>
      </c>
      <c r="M1347" s="33">
        <v>24.6055133214081</v>
      </c>
      <c r="N1347" s="32">
        <v>11</v>
      </c>
      <c r="O1347" s="32" t="s">
        <v>3152</v>
      </c>
      <c r="P1347" s="32" t="s">
        <v>3155</v>
      </c>
      <c r="Q1347" s="37" t="s">
        <v>5739</v>
      </c>
      <c r="R1347" s="28">
        <v>4</v>
      </c>
      <c r="S1347" s="35"/>
      <c r="T1347" s="36" t="s">
        <v>8137</v>
      </c>
    </row>
    <row r="1348" spans="1:20" s="14" customFormat="1" ht="12" x14ac:dyDescent="0.2">
      <c r="A1348" s="28">
        <v>1343</v>
      </c>
      <c r="B1348" s="28" t="s">
        <v>3151</v>
      </c>
      <c r="C1348" s="28" t="s">
        <v>3151</v>
      </c>
      <c r="D1348" s="29" t="s">
        <v>8140</v>
      </c>
      <c r="E1348" s="29"/>
      <c r="F1348" s="30"/>
      <c r="G1348" s="30"/>
      <c r="H1348" s="31"/>
      <c r="I1348" s="30"/>
      <c r="J1348" s="30"/>
      <c r="K1348" s="31"/>
      <c r="L1348" s="32" t="s">
        <v>8091</v>
      </c>
      <c r="M1348" s="33">
        <v>32.700691550568848</v>
      </c>
      <c r="N1348" s="32">
        <v>9</v>
      </c>
      <c r="O1348" s="32" t="s">
        <v>3152</v>
      </c>
      <c r="P1348" s="32" t="s">
        <v>3155</v>
      </c>
      <c r="Q1348" s="37" t="s">
        <v>5735</v>
      </c>
      <c r="R1348" s="28">
        <v>4</v>
      </c>
      <c r="S1348" s="35"/>
      <c r="T1348" s="36" t="s">
        <v>8137</v>
      </c>
    </row>
    <row r="1349" spans="1:20" s="14" customFormat="1" ht="12" x14ac:dyDescent="0.2">
      <c r="A1349" s="28">
        <v>1344</v>
      </c>
      <c r="B1349" s="28" t="s">
        <v>3151</v>
      </c>
      <c r="C1349" s="28" t="s">
        <v>3151</v>
      </c>
      <c r="D1349" s="29" t="s">
        <v>8140</v>
      </c>
      <c r="E1349" s="29"/>
      <c r="F1349" s="30"/>
      <c r="G1349" s="30"/>
      <c r="H1349" s="31"/>
      <c r="I1349" s="30"/>
      <c r="J1349" s="30"/>
      <c r="K1349" s="31"/>
      <c r="L1349" s="32" t="s">
        <v>8091</v>
      </c>
      <c r="M1349" s="33">
        <v>28.233225356219961</v>
      </c>
      <c r="N1349" s="32">
        <v>9</v>
      </c>
      <c r="O1349" s="32" t="s">
        <v>3152</v>
      </c>
      <c r="P1349" s="32" t="s">
        <v>3155</v>
      </c>
      <c r="Q1349" s="37" t="s">
        <v>5735</v>
      </c>
      <c r="R1349" s="28">
        <v>4</v>
      </c>
      <c r="S1349" s="35"/>
      <c r="T1349" s="36" t="s">
        <v>8137</v>
      </c>
    </row>
    <row r="1350" spans="1:20" s="14" customFormat="1" ht="12" x14ac:dyDescent="0.2">
      <c r="A1350" s="28">
        <v>1345</v>
      </c>
      <c r="B1350" s="28" t="s">
        <v>3151</v>
      </c>
      <c r="C1350" s="28" t="s">
        <v>3151</v>
      </c>
      <c r="D1350" s="29" t="s">
        <v>8140</v>
      </c>
      <c r="E1350" s="29"/>
      <c r="F1350" s="30"/>
      <c r="G1350" s="30"/>
      <c r="H1350" s="31"/>
      <c r="I1350" s="30"/>
      <c r="J1350" s="30"/>
      <c r="K1350" s="31"/>
      <c r="L1350" s="32" t="s">
        <v>8091</v>
      </c>
      <c r="M1350" s="33">
        <v>28.172281284757592</v>
      </c>
      <c r="N1350" s="32">
        <v>9</v>
      </c>
      <c r="O1350" s="32" t="s">
        <v>3152</v>
      </c>
      <c r="P1350" s="32" t="s">
        <v>3155</v>
      </c>
      <c r="Q1350" s="37" t="s">
        <v>5735</v>
      </c>
      <c r="R1350" s="28">
        <v>4</v>
      </c>
      <c r="S1350" s="35"/>
      <c r="T1350" s="36" t="s">
        <v>8137</v>
      </c>
    </row>
    <row r="1351" spans="1:20" s="14" customFormat="1" ht="12" x14ac:dyDescent="0.2">
      <c r="A1351" s="28">
        <v>1346</v>
      </c>
      <c r="B1351" s="28" t="s">
        <v>3151</v>
      </c>
      <c r="C1351" s="28" t="s">
        <v>3151</v>
      </c>
      <c r="D1351" s="29" t="s">
        <v>8140</v>
      </c>
      <c r="E1351" s="29"/>
      <c r="F1351" s="30"/>
      <c r="G1351" s="30"/>
      <c r="H1351" s="31"/>
      <c r="I1351" s="30"/>
      <c r="J1351" s="30"/>
      <c r="K1351" s="31"/>
      <c r="L1351" s="32" t="s">
        <v>8091</v>
      </c>
      <c r="M1351" s="33">
        <v>34.488344146164749</v>
      </c>
      <c r="N1351" s="32">
        <v>9</v>
      </c>
      <c r="O1351" s="32" t="s">
        <v>3152</v>
      </c>
      <c r="P1351" s="32" t="s">
        <v>3155</v>
      </c>
      <c r="Q1351" s="37" t="s">
        <v>5735</v>
      </c>
      <c r="R1351" s="28">
        <v>4</v>
      </c>
      <c r="S1351" s="35"/>
      <c r="T1351" s="36" t="s">
        <v>8137</v>
      </c>
    </row>
    <row r="1352" spans="1:20" s="14" customFormat="1" ht="12" x14ac:dyDescent="0.2">
      <c r="A1352" s="28">
        <v>1347</v>
      </c>
      <c r="B1352" s="28" t="s">
        <v>3151</v>
      </c>
      <c r="C1352" s="28" t="s">
        <v>3151</v>
      </c>
      <c r="D1352" s="29" t="s">
        <v>8140</v>
      </c>
      <c r="E1352" s="29"/>
      <c r="F1352" s="30"/>
      <c r="G1352" s="30"/>
      <c r="H1352" s="31"/>
      <c r="I1352" s="30"/>
      <c r="J1352" s="30"/>
      <c r="K1352" s="31"/>
      <c r="L1352" s="32" t="s">
        <v>8091</v>
      </c>
      <c r="M1352" s="33">
        <v>31.619988689630031</v>
      </c>
      <c r="N1352" s="32">
        <v>9</v>
      </c>
      <c r="O1352" s="32" t="s">
        <v>3152</v>
      </c>
      <c r="P1352" s="32" t="s">
        <v>3155</v>
      </c>
      <c r="Q1352" s="37" t="s">
        <v>5735</v>
      </c>
      <c r="R1352" s="28">
        <v>4</v>
      </c>
      <c r="S1352" s="35"/>
      <c r="T1352" s="36" t="s">
        <v>8137</v>
      </c>
    </row>
    <row r="1353" spans="1:20" s="14" customFormat="1" ht="12" x14ac:dyDescent="0.2">
      <c r="A1353" s="28">
        <v>1348</v>
      </c>
      <c r="B1353" s="28" t="s">
        <v>3151</v>
      </c>
      <c r="C1353" s="28" t="s">
        <v>3151</v>
      </c>
      <c r="D1353" s="29" t="s">
        <v>8140</v>
      </c>
      <c r="E1353" s="29"/>
      <c r="F1353" s="30"/>
      <c r="G1353" s="30"/>
      <c r="H1353" s="31"/>
      <c r="I1353" s="30"/>
      <c r="J1353" s="30"/>
      <c r="K1353" s="31"/>
      <c r="L1353" s="32" t="s">
        <v>8091</v>
      </c>
      <c r="M1353" s="33">
        <v>31.617344488814819</v>
      </c>
      <c r="N1353" s="32">
        <v>9</v>
      </c>
      <c r="O1353" s="32" t="s">
        <v>3152</v>
      </c>
      <c r="P1353" s="32" t="s">
        <v>3155</v>
      </c>
      <c r="Q1353" s="37" t="s">
        <v>5735</v>
      </c>
      <c r="R1353" s="28">
        <v>4</v>
      </c>
      <c r="S1353" s="35"/>
      <c r="T1353" s="36" t="s">
        <v>8137</v>
      </c>
    </row>
    <row r="1354" spans="1:20" s="14" customFormat="1" ht="12" x14ac:dyDescent="0.2">
      <c r="A1354" s="28">
        <v>1349</v>
      </c>
      <c r="B1354" s="28" t="s">
        <v>3151</v>
      </c>
      <c r="C1354" s="28" t="s">
        <v>3151</v>
      </c>
      <c r="D1354" s="29" t="s">
        <v>8140</v>
      </c>
      <c r="E1354" s="29"/>
      <c r="F1354" s="30"/>
      <c r="G1354" s="30"/>
      <c r="H1354" s="31"/>
      <c r="I1354" s="30"/>
      <c r="J1354" s="30"/>
      <c r="K1354" s="31"/>
      <c r="L1354" s="32" t="s">
        <v>8091</v>
      </c>
      <c r="M1354" s="33">
        <v>27.786032488615149</v>
      </c>
      <c r="N1354" s="32">
        <v>9</v>
      </c>
      <c r="O1354" s="32" t="s">
        <v>3152</v>
      </c>
      <c r="P1354" s="32" t="s">
        <v>3155</v>
      </c>
      <c r="Q1354" s="37" t="s">
        <v>5735</v>
      </c>
      <c r="R1354" s="28">
        <v>4</v>
      </c>
      <c r="S1354" s="35"/>
      <c r="T1354" s="36" t="s">
        <v>8137</v>
      </c>
    </row>
    <row r="1355" spans="1:20" s="14" customFormat="1" ht="12" x14ac:dyDescent="0.2">
      <c r="A1355" s="28">
        <v>1350</v>
      </c>
      <c r="B1355" s="28" t="s">
        <v>3151</v>
      </c>
      <c r="C1355" s="28" t="s">
        <v>3151</v>
      </c>
      <c r="D1355" s="29" t="s">
        <v>8140</v>
      </c>
      <c r="E1355" s="29"/>
      <c r="F1355" s="30"/>
      <c r="G1355" s="30"/>
      <c r="H1355" s="31"/>
      <c r="I1355" s="30"/>
      <c r="J1355" s="30"/>
      <c r="K1355" s="31"/>
      <c r="L1355" s="32" t="s">
        <v>8091</v>
      </c>
      <c r="M1355" s="33">
        <v>35.804077997170658</v>
      </c>
      <c r="N1355" s="32">
        <v>9</v>
      </c>
      <c r="O1355" s="32" t="s">
        <v>3152</v>
      </c>
      <c r="P1355" s="32" t="s">
        <v>3155</v>
      </c>
      <c r="Q1355" s="37" t="s">
        <v>5735</v>
      </c>
      <c r="R1355" s="28">
        <v>4</v>
      </c>
      <c r="S1355" s="35"/>
      <c r="T1355" s="36" t="s">
        <v>8137</v>
      </c>
    </row>
    <row r="1356" spans="1:20" s="14" customFormat="1" ht="12" x14ac:dyDescent="0.2">
      <c r="A1356" s="28">
        <v>1351</v>
      </c>
      <c r="B1356" s="28" t="s">
        <v>3151</v>
      </c>
      <c r="C1356" s="28" t="s">
        <v>3151</v>
      </c>
      <c r="D1356" s="29" t="s">
        <v>8140</v>
      </c>
      <c r="E1356" s="29"/>
      <c r="F1356" s="30"/>
      <c r="G1356" s="30"/>
      <c r="H1356" s="31"/>
      <c r="I1356" s="30"/>
      <c r="J1356" s="30"/>
      <c r="K1356" s="31"/>
      <c r="L1356" s="32" t="s">
        <v>8091</v>
      </c>
      <c r="M1356" s="33">
        <v>26.422392158493341</v>
      </c>
      <c r="N1356" s="32">
        <v>9</v>
      </c>
      <c r="O1356" s="32" t="s">
        <v>3152</v>
      </c>
      <c r="P1356" s="32" t="s">
        <v>3155</v>
      </c>
      <c r="Q1356" s="37" t="s">
        <v>5735</v>
      </c>
      <c r="R1356" s="28">
        <v>4</v>
      </c>
      <c r="S1356" s="35"/>
      <c r="T1356" s="36" t="s">
        <v>8137</v>
      </c>
    </row>
    <row r="1357" spans="1:20" s="14" customFormat="1" ht="12" x14ac:dyDescent="0.2">
      <c r="A1357" s="28">
        <v>1352</v>
      </c>
      <c r="B1357" s="28" t="s">
        <v>3151</v>
      </c>
      <c r="C1357" s="28" t="s">
        <v>3151</v>
      </c>
      <c r="D1357" s="29" t="s">
        <v>8140</v>
      </c>
      <c r="E1357" s="29"/>
      <c r="F1357" s="30"/>
      <c r="G1357" s="30"/>
      <c r="H1357" s="31"/>
      <c r="I1357" s="30"/>
      <c r="J1357" s="30"/>
      <c r="K1357" s="31"/>
      <c r="L1357" s="32" t="s">
        <v>8091</v>
      </c>
      <c r="M1357" s="33">
        <v>39.112906091526412</v>
      </c>
      <c r="N1357" s="32">
        <v>11</v>
      </c>
      <c r="O1357" s="32" t="s">
        <v>3152</v>
      </c>
      <c r="P1357" s="32" t="s">
        <v>3155</v>
      </c>
      <c r="Q1357" s="37" t="s">
        <v>5739</v>
      </c>
      <c r="R1357" s="28">
        <v>4</v>
      </c>
      <c r="S1357" s="35"/>
      <c r="T1357" s="36" t="s">
        <v>8137</v>
      </c>
    </row>
    <row r="1358" spans="1:20" s="14" customFormat="1" ht="12" x14ac:dyDescent="0.2">
      <c r="A1358" s="28">
        <v>1353</v>
      </c>
      <c r="B1358" s="28" t="s">
        <v>3151</v>
      </c>
      <c r="C1358" s="28" t="s">
        <v>3151</v>
      </c>
      <c r="D1358" s="29" t="s">
        <v>8140</v>
      </c>
      <c r="E1358" s="29"/>
      <c r="F1358" s="30"/>
      <c r="G1358" s="30"/>
      <c r="H1358" s="31"/>
      <c r="I1358" s="30"/>
      <c r="J1358" s="30"/>
      <c r="K1358" s="31"/>
      <c r="L1358" s="32" t="s">
        <v>8091</v>
      </c>
      <c r="M1358" s="33">
        <v>40.221186407734322</v>
      </c>
      <c r="N1358" s="32">
        <v>11</v>
      </c>
      <c r="O1358" s="32" t="s">
        <v>3152</v>
      </c>
      <c r="P1358" s="32" t="s">
        <v>3155</v>
      </c>
      <c r="Q1358" s="37" t="s">
        <v>5739</v>
      </c>
      <c r="R1358" s="28">
        <v>4</v>
      </c>
      <c r="S1358" s="35"/>
      <c r="T1358" s="36" t="s">
        <v>8137</v>
      </c>
    </row>
    <row r="1359" spans="1:20" s="14" customFormat="1" ht="12" x14ac:dyDescent="0.2">
      <c r="A1359" s="28">
        <v>1354</v>
      </c>
      <c r="B1359" s="28" t="s">
        <v>8132</v>
      </c>
      <c r="C1359" s="28" t="s">
        <v>8132</v>
      </c>
      <c r="D1359" s="29" t="s">
        <v>8136</v>
      </c>
      <c r="E1359" s="29"/>
      <c r="F1359" s="30"/>
      <c r="G1359" s="30"/>
      <c r="H1359" s="31"/>
      <c r="I1359" s="30"/>
      <c r="J1359" s="30"/>
      <c r="K1359" s="31"/>
      <c r="L1359" s="32" t="s">
        <v>8091</v>
      </c>
      <c r="M1359" s="33">
        <v>28.859750602858892</v>
      </c>
      <c r="N1359" s="32">
        <v>11</v>
      </c>
      <c r="O1359" s="32" t="s">
        <v>3152</v>
      </c>
      <c r="P1359" s="32" t="s">
        <v>3155</v>
      </c>
      <c r="Q1359" s="37" t="s">
        <v>5739</v>
      </c>
      <c r="R1359" s="28">
        <v>4</v>
      </c>
      <c r="S1359" s="35"/>
      <c r="T1359" s="36" t="s">
        <v>8137</v>
      </c>
    </row>
    <row r="1360" spans="1:20" s="14" customFormat="1" ht="12" x14ac:dyDescent="0.2">
      <c r="A1360" s="28">
        <v>1355</v>
      </c>
      <c r="B1360" s="28" t="s">
        <v>8132</v>
      </c>
      <c r="C1360" s="28" t="s">
        <v>8132</v>
      </c>
      <c r="D1360" s="29" t="s">
        <v>8136</v>
      </c>
      <c r="E1360" s="29"/>
      <c r="F1360" s="30"/>
      <c r="G1360" s="30"/>
      <c r="H1360" s="31"/>
      <c r="I1360" s="30"/>
      <c r="J1360" s="30"/>
      <c r="K1360" s="31"/>
      <c r="L1360" s="32" t="s">
        <v>8091</v>
      </c>
      <c r="M1360" s="33">
        <v>32.556892171987187</v>
      </c>
      <c r="N1360" s="32">
        <v>11</v>
      </c>
      <c r="O1360" s="32" t="s">
        <v>3152</v>
      </c>
      <c r="P1360" s="32" t="s">
        <v>3155</v>
      </c>
      <c r="Q1360" s="37" t="s">
        <v>5739</v>
      </c>
      <c r="R1360" s="28">
        <v>4</v>
      </c>
      <c r="S1360" s="35"/>
      <c r="T1360" s="36" t="s">
        <v>8137</v>
      </c>
    </row>
    <row r="1361" spans="1:20" s="14" customFormat="1" ht="12" x14ac:dyDescent="0.2">
      <c r="A1361" s="28">
        <v>1356</v>
      </c>
      <c r="B1361" s="28" t="s">
        <v>8132</v>
      </c>
      <c r="C1361" s="28" t="s">
        <v>8132</v>
      </c>
      <c r="D1361" s="29" t="s">
        <v>8136</v>
      </c>
      <c r="E1361" s="29"/>
      <c r="F1361" s="30"/>
      <c r="G1361" s="30"/>
      <c r="H1361" s="31"/>
      <c r="I1361" s="30"/>
      <c r="J1361" s="30"/>
      <c r="K1361" s="31"/>
      <c r="L1361" s="32" t="s">
        <v>8091</v>
      </c>
      <c r="M1361" s="33">
        <v>33.614066264572159</v>
      </c>
      <c r="N1361" s="32">
        <v>11</v>
      </c>
      <c r="O1361" s="32" t="s">
        <v>3152</v>
      </c>
      <c r="P1361" s="32" t="s">
        <v>3155</v>
      </c>
      <c r="Q1361" s="37" t="s">
        <v>5739</v>
      </c>
      <c r="R1361" s="28">
        <v>4</v>
      </c>
      <c r="S1361" s="35"/>
      <c r="T1361" s="36" t="s">
        <v>8137</v>
      </c>
    </row>
    <row r="1362" spans="1:20" s="14" customFormat="1" ht="12" x14ac:dyDescent="0.2">
      <c r="A1362" s="28">
        <v>1357</v>
      </c>
      <c r="B1362" s="28" t="s">
        <v>8132</v>
      </c>
      <c r="C1362" s="28" t="s">
        <v>8132</v>
      </c>
      <c r="D1362" s="29" t="s">
        <v>8136</v>
      </c>
      <c r="E1362" s="29"/>
      <c r="F1362" s="30"/>
      <c r="G1362" s="30"/>
      <c r="H1362" s="31"/>
      <c r="I1362" s="30"/>
      <c r="J1362" s="30"/>
      <c r="K1362" s="31"/>
      <c r="L1362" s="32" t="s">
        <v>8092</v>
      </c>
      <c r="M1362" s="33">
        <v>29.150190889057384</v>
      </c>
      <c r="N1362" s="32">
        <v>13</v>
      </c>
      <c r="O1362" s="32" t="s">
        <v>3152</v>
      </c>
      <c r="P1362" s="32" t="s">
        <v>3155</v>
      </c>
      <c r="Q1362" s="37" t="s">
        <v>5698</v>
      </c>
      <c r="R1362" s="28">
        <v>1</v>
      </c>
      <c r="S1362" s="35"/>
      <c r="T1362" s="36" t="s">
        <v>8137</v>
      </c>
    </row>
    <row r="1363" spans="1:20" s="14" customFormat="1" ht="12" x14ac:dyDescent="0.2">
      <c r="A1363" s="28">
        <v>1358</v>
      </c>
      <c r="B1363" s="28" t="s">
        <v>8132</v>
      </c>
      <c r="C1363" s="28" t="s">
        <v>8132</v>
      </c>
      <c r="D1363" s="29" t="s">
        <v>8136</v>
      </c>
      <c r="E1363" s="29"/>
      <c r="F1363" s="30"/>
      <c r="G1363" s="30"/>
      <c r="H1363" s="31"/>
      <c r="I1363" s="30"/>
      <c r="J1363" s="30"/>
      <c r="K1363" s="31"/>
      <c r="L1363" s="32" t="s">
        <v>8092</v>
      </c>
      <c r="M1363" s="33">
        <v>19.512947519390444</v>
      </c>
      <c r="N1363" s="32">
        <v>13</v>
      </c>
      <c r="O1363" s="32" t="s">
        <v>3152</v>
      </c>
      <c r="P1363" s="32" t="s">
        <v>3155</v>
      </c>
      <c r="Q1363" s="37" t="s">
        <v>5698</v>
      </c>
      <c r="R1363" s="28">
        <v>1</v>
      </c>
      <c r="S1363" s="35"/>
      <c r="T1363" s="36" t="s">
        <v>8137</v>
      </c>
    </row>
    <row r="1364" spans="1:20" s="14" customFormat="1" ht="12" x14ac:dyDescent="0.2">
      <c r="A1364" s="28">
        <v>1359</v>
      </c>
      <c r="B1364" s="28" t="s">
        <v>3151</v>
      </c>
      <c r="C1364" s="28" t="s">
        <v>3151</v>
      </c>
      <c r="D1364" s="29" t="s">
        <v>8140</v>
      </c>
      <c r="E1364" s="29"/>
      <c r="F1364" s="30"/>
      <c r="G1364" s="30"/>
      <c r="H1364" s="31"/>
      <c r="I1364" s="30"/>
      <c r="J1364" s="30"/>
      <c r="K1364" s="31"/>
      <c r="L1364" s="32" t="s">
        <v>8091</v>
      </c>
      <c r="M1364" s="33">
        <v>31.016660062963911</v>
      </c>
      <c r="N1364" s="32">
        <v>11</v>
      </c>
      <c r="O1364" s="32" t="s">
        <v>3152</v>
      </c>
      <c r="P1364" s="32" t="s">
        <v>3155</v>
      </c>
      <c r="Q1364" s="37" t="s">
        <v>5739</v>
      </c>
      <c r="R1364" s="28">
        <v>4</v>
      </c>
      <c r="S1364" s="35"/>
      <c r="T1364" s="36" t="s">
        <v>8137</v>
      </c>
    </row>
    <row r="1365" spans="1:20" s="14" customFormat="1" ht="12" x14ac:dyDescent="0.2">
      <c r="A1365" s="28">
        <v>1360</v>
      </c>
      <c r="B1365" s="28" t="s">
        <v>3151</v>
      </c>
      <c r="C1365" s="28" t="s">
        <v>3151</v>
      </c>
      <c r="D1365" s="29" t="s">
        <v>8140</v>
      </c>
      <c r="E1365" s="29"/>
      <c r="F1365" s="30"/>
      <c r="G1365" s="30"/>
      <c r="H1365" s="31"/>
      <c r="I1365" s="30"/>
      <c r="J1365" s="30"/>
      <c r="K1365" s="31"/>
      <c r="L1365" s="32" t="s">
        <v>8091</v>
      </c>
      <c r="M1365" s="33">
        <v>29.113475520953099</v>
      </c>
      <c r="N1365" s="32">
        <v>11</v>
      </c>
      <c r="O1365" s="32" t="s">
        <v>3152</v>
      </c>
      <c r="P1365" s="32" t="s">
        <v>3155</v>
      </c>
      <c r="Q1365" s="37" t="s">
        <v>5739</v>
      </c>
      <c r="R1365" s="28">
        <v>4</v>
      </c>
      <c r="S1365" s="35"/>
      <c r="T1365" s="36" t="s">
        <v>8137</v>
      </c>
    </row>
    <row r="1366" spans="1:20" s="14" customFormat="1" ht="12" x14ac:dyDescent="0.2">
      <c r="A1366" s="28">
        <v>1361</v>
      </c>
      <c r="B1366" s="28" t="s">
        <v>3151</v>
      </c>
      <c r="C1366" s="28" t="s">
        <v>3151</v>
      </c>
      <c r="D1366" s="29" t="s">
        <v>8140</v>
      </c>
      <c r="E1366" s="29"/>
      <c r="F1366" s="30"/>
      <c r="G1366" s="30"/>
      <c r="H1366" s="31"/>
      <c r="I1366" s="30"/>
      <c r="J1366" s="30"/>
      <c r="K1366" s="31"/>
      <c r="L1366" s="32" t="s">
        <v>8091</v>
      </c>
      <c r="M1366" s="33">
        <v>19.697604953926181</v>
      </c>
      <c r="N1366" s="32">
        <v>11</v>
      </c>
      <c r="O1366" s="32" t="s">
        <v>3152</v>
      </c>
      <c r="P1366" s="32" t="s">
        <v>3155</v>
      </c>
      <c r="Q1366" s="37" t="s">
        <v>5739</v>
      </c>
      <c r="R1366" s="28">
        <v>4</v>
      </c>
      <c r="S1366" s="35"/>
      <c r="T1366" s="36" t="s">
        <v>8137</v>
      </c>
    </row>
    <row r="1367" spans="1:20" s="14" customFormat="1" ht="12" x14ac:dyDescent="0.2">
      <c r="A1367" s="28">
        <v>1362</v>
      </c>
      <c r="B1367" s="28" t="s">
        <v>3151</v>
      </c>
      <c r="C1367" s="28" t="s">
        <v>3151</v>
      </c>
      <c r="D1367" s="29" t="s">
        <v>8140</v>
      </c>
      <c r="E1367" s="29"/>
      <c r="F1367" s="30"/>
      <c r="G1367" s="30"/>
      <c r="H1367" s="31"/>
      <c r="I1367" s="30"/>
      <c r="J1367" s="30"/>
      <c r="K1367" s="31"/>
      <c r="L1367" s="32" t="s">
        <v>8091</v>
      </c>
      <c r="M1367" s="33">
        <v>42.54473449367417</v>
      </c>
      <c r="N1367" s="32">
        <v>11</v>
      </c>
      <c r="O1367" s="32" t="s">
        <v>3152</v>
      </c>
      <c r="P1367" s="32" t="s">
        <v>3155</v>
      </c>
      <c r="Q1367" s="37" t="s">
        <v>5739</v>
      </c>
      <c r="R1367" s="28">
        <v>4</v>
      </c>
      <c r="S1367" s="35"/>
      <c r="T1367" s="36" t="s">
        <v>8137</v>
      </c>
    </row>
    <row r="1368" spans="1:20" s="14" customFormat="1" ht="12" x14ac:dyDescent="0.2">
      <c r="A1368" s="28">
        <v>1363</v>
      </c>
      <c r="B1368" s="28" t="s">
        <v>3151</v>
      </c>
      <c r="C1368" s="28" t="s">
        <v>3151</v>
      </c>
      <c r="D1368" s="29" t="s">
        <v>8140</v>
      </c>
      <c r="E1368" s="29"/>
      <c r="F1368" s="30"/>
      <c r="G1368" s="30"/>
      <c r="H1368" s="31"/>
      <c r="I1368" s="30"/>
      <c r="J1368" s="30"/>
      <c r="K1368" s="31"/>
      <c r="L1368" s="32" t="s">
        <v>8091</v>
      </c>
      <c r="M1368" s="33">
        <v>36.896504391115407</v>
      </c>
      <c r="N1368" s="32">
        <v>11</v>
      </c>
      <c r="O1368" s="32" t="s">
        <v>3152</v>
      </c>
      <c r="P1368" s="32" t="s">
        <v>3155</v>
      </c>
      <c r="Q1368" s="37" t="s">
        <v>5739</v>
      </c>
      <c r="R1368" s="28">
        <v>4</v>
      </c>
      <c r="S1368" s="35"/>
      <c r="T1368" s="36" t="s">
        <v>8137</v>
      </c>
    </row>
    <row r="1369" spans="1:20" s="14" customFormat="1" ht="12" x14ac:dyDescent="0.2">
      <c r="A1369" s="28">
        <v>1364</v>
      </c>
      <c r="B1369" s="28" t="s">
        <v>3151</v>
      </c>
      <c r="C1369" s="28" t="s">
        <v>3151</v>
      </c>
      <c r="D1369" s="29" t="s">
        <v>8140</v>
      </c>
      <c r="E1369" s="29"/>
      <c r="F1369" s="30"/>
      <c r="G1369" s="30"/>
      <c r="H1369" s="31"/>
      <c r="I1369" s="30"/>
      <c r="J1369" s="30"/>
      <c r="K1369" s="31"/>
      <c r="L1369" s="32" t="s">
        <v>8091</v>
      </c>
      <c r="M1369" s="33">
        <v>36.622296646965239</v>
      </c>
      <c r="N1369" s="32">
        <v>9</v>
      </c>
      <c r="O1369" s="32" t="s">
        <v>3152</v>
      </c>
      <c r="P1369" s="32" t="s">
        <v>3155</v>
      </c>
      <c r="Q1369" s="37" t="s">
        <v>5735</v>
      </c>
      <c r="R1369" s="28">
        <v>4</v>
      </c>
      <c r="S1369" s="35"/>
      <c r="T1369" s="36" t="s">
        <v>8137</v>
      </c>
    </row>
    <row r="1370" spans="1:20" s="14" customFormat="1" ht="12" x14ac:dyDescent="0.2">
      <c r="A1370" s="28">
        <v>1365</v>
      </c>
      <c r="B1370" s="28" t="s">
        <v>8132</v>
      </c>
      <c r="C1370" s="28" t="s">
        <v>8132</v>
      </c>
      <c r="D1370" s="29" t="s">
        <v>8136</v>
      </c>
      <c r="E1370" s="29"/>
      <c r="F1370" s="30"/>
      <c r="G1370" s="30"/>
      <c r="H1370" s="31"/>
      <c r="I1370" s="30"/>
      <c r="J1370" s="30"/>
      <c r="K1370" s="31"/>
      <c r="L1370" s="32" t="s">
        <v>8091</v>
      </c>
      <c r="M1370" s="33">
        <v>34.935627294948063</v>
      </c>
      <c r="N1370" s="32">
        <v>11</v>
      </c>
      <c r="O1370" s="32" t="s">
        <v>3152</v>
      </c>
      <c r="P1370" s="32" t="s">
        <v>3155</v>
      </c>
      <c r="Q1370" s="37" t="s">
        <v>5739</v>
      </c>
      <c r="R1370" s="28">
        <v>4</v>
      </c>
      <c r="S1370" s="35"/>
      <c r="T1370" s="36" t="s">
        <v>8137</v>
      </c>
    </row>
    <row r="1371" spans="1:20" s="14" customFormat="1" ht="12" x14ac:dyDescent="0.2">
      <c r="A1371" s="28">
        <v>1366</v>
      </c>
      <c r="B1371" s="28" t="s">
        <v>8132</v>
      </c>
      <c r="C1371" s="28" t="s">
        <v>8132</v>
      </c>
      <c r="D1371" s="29" t="s">
        <v>8136</v>
      </c>
      <c r="E1371" s="29"/>
      <c r="F1371" s="30"/>
      <c r="G1371" s="30"/>
      <c r="H1371" s="31"/>
      <c r="I1371" s="30"/>
      <c r="J1371" s="30"/>
      <c r="K1371" s="31"/>
      <c r="L1371" s="32" t="s">
        <v>8091</v>
      </c>
      <c r="M1371" s="33">
        <v>28.635175406667081</v>
      </c>
      <c r="N1371" s="32">
        <v>11</v>
      </c>
      <c r="O1371" s="32" t="s">
        <v>3152</v>
      </c>
      <c r="P1371" s="32" t="s">
        <v>3155</v>
      </c>
      <c r="Q1371" s="37" t="s">
        <v>5739</v>
      </c>
      <c r="R1371" s="28">
        <v>4</v>
      </c>
      <c r="S1371" s="35"/>
      <c r="T1371" s="36" t="s">
        <v>8137</v>
      </c>
    </row>
    <row r="1372" spans="1:20" s="14" customFormat="1" ht="12" x14ac:dyDescent="0.2">
      <c r="A1372" s="28">
        <v>1367</v>
      </c>
      <c r="B1372" s="28" t="s">
        <v>8132</v>
      </c>
      <c r="C1372" s="28" t="s">
        <v>8132</v>
      </c>
      <c r="D1372" s="29" t="s">
        <v>8136</v>
      </c>
      <c r="E1372" s="29"/>
      <c r="F1372" s="30"/>
      <c r="G1372" s="30"/>
      <c r="H1372" s="31"/>
      <c r="I1372" s="30"/>
      <c r="J1372" s="30"/>
      <c r="K1372" s="31"/>
      <c r="L1372" s="32" t="s">
        <v>8091</v>
      </c>
      <c r="M1372" s="33">
        <v>33.522553797355151</v>
      </c>
      <c r="N1372" s="32">
        <v>11</v>
      </c>
      <c r="O1372" s="32" t="s">
        <v>3152</v>
      </c>
      <c r="P1372" s="32" t="s">
        <v>3155</v>
      </c>
      <c r="Q1372" s="37" t="s">
        <v>5739</v>
      </c>
      <c r="R1372" s="28">
        <v>4</v>
      </c>
      <c r="S1372" s="35"/>
      <c r="T1372" s="36" t="s">
        <v>8137</v>
      </c>
    </row>
    <row r="1373" spans="1:20" s="14" customFormat="1" ht="12" x14ac:dyDescent="0.2">
      <c r="A1373" s="28">
        <v>1368</v>
      </c>
      <c r="B1373" s="28" t="s">
        <v>8132</v>
      </c>
      <c r="C1373" s="28" t="s">
        <v>8132</v>
      </c>
      <c r="D1373" s="29" t="s">
        <v>8136</v>
      </c>
      <c r="E1373" s="29"/>
      <c r="F1373" s="30"/>
      <c r="G1373" s="30"/>
      <c r="H1373" s="31"/>
      <c r="I1373" s="30"/>
      <c r="J1373" s="30"/>
      <c r="K1373" s="31"/>
      <c r="L1373" s="32" t="s">
        <v>8091</v>
      </c>
      <c r="M1373" s="33">
        <v>31.02354427624627</v>
      </c>
      <c r="N1373" s="32">
        <v>11</v>
      </c>
      <c r="O1373" s="32" t="s">
        <v>3152</v>
      </c>
      <c r="P1373" s="32" t="s">
        <v>3155</v>
      </c>
      <c r="Q1373" s="37" t="s">
        <v>5739</v>
      </c>
      <c r="R1373" s="28">
        <v>4</v>
      </c>
      <c r="S1373" s="35"/>
      <c r="T1373" s="36" t="s">
        <v>8137</v>
      </c>
    </row>
    <row r="1374" spans="1:20" s="14" customFormat="1" ht="12" x14ac:dyDescent="0.2">
      <c r="A1374" s="28">
        <v>1369</v>
      </c>
      <c r="B1374" s="28" t="s">
        <v>8132</v>
      </c>
      <c r="C1374" s="28" t="s">
        <v>8132</v>
      </c>
      <c r="D1374" s="29" t="s">
        <v>8136</v>
      </c>
      <c r="E1374" s="29"/>
      <c r="F1374" s="30"/>
      <c r="G1374" s="30"/>
      <c r="H1374" s="31"/>
      <c r="I1374" s="30"/>
      <c r="J1374" s="30"/>
      <c r="K1374" s="31"/>
      <c r="L1374" s="32" t="s">
        <v>8091</v>
      </c>
      <c r="M1374" s="33">
        <v>31.047666614587115</v>
      </c>
      <c r="N1374" s="32">
        <v>11</v>
      </c>
      <c r="O1374" s="32" t="s">
        <v>3152</v>
      </c>
      <c r="P1374" s="32" t="s">
        <v>3155</v>
      </c>
      <c r="Q1374" s="37" t="s">
        <v>5739</v>
      </c>
      <c r="R1374" s="28">
        <v>4</v>
      </c>
      <c r="S1374" s="35"/>
      <c r="T1374" s="36" t="s">
        <v>8137</v>
      </c>
    </row>
    <row r="1375" spans="1:20" s="14" customFormat="1" ht="12" x14ac:dyDescent="0.2">
      <c r="A1375" s="28">
        <v>1370</v>
      </c>
      <c r="B1375" s="28" t="s">
        <v>3151</v>
      </c>
      <c r="C1375" s="28" t="s">
        <v>3151</v>
      </c>
      <c r="D1375" s="29" t="s">
        <v>8140</v>
      </c>
      <c r="E1375" s="29"/>
      <c r="F1375" s="30"/>
      <c r="G1375" s="30"/>
      <c r="H1375" s="31"/>
      <c r="I1375" s="30"/>
      <c r="J1375" s="30"/>
      <c r="K1375" s="31"/>
      <c r="L1375" s="32" t="s">
        <v>8091</v>
      </c>
      <c r="M1375" s="33">
        <v>26.93253960322</v>
      </c>
      <c r="N1375" s="32">
        <v>11</v>
      </c>
      <c r="O1375" s="32" t="s">
        <v>3152</v>
      </c>
      <c r="P1375" s="32" t="s">
        <v>3155</v>
      </c>
      <c r="Q1375" s="37" t="s">
        <v>5739</v>
      </c>
      <c r="R1375" s="28">
        <v>4</v>
      </c>
      <c r="S1375" s="35"/>
      <c r="T1375" s="36" t="s">
        <v>8137</v>
      </c>
    </row>
    <row r="1376" spans="1:20" s="14" customFormat="1" ht="12" x14ac:dyDescent="0.2">
      <c r="A1376" s="28">
        <v>1371</v>
      </c>
      <c r="B1376" s="28" t="s">
        <v>3151</v>
      </c>
      <c r="C1376" s="28" t="s">
        <v>3151</v>
      </c>
      <c r="D1376" s="29" t="s">
        <v>8140</v>
      </c>
      <c r="E1376" s="29"/>
      <c r="F1376" s="30"/>
      <c r="G1376" s="30"/>
      <c r="H1376" s="31"/>
      <c r="I1376" s="30"/>
      <c r="J1376" s="30"/>
      <c r="K1376" s="31"/>
      <c r="L1376" s="32" t="s">
        <v>8091</v>
      </c>
      <c r="M1376" s="33">
        <v>30.09092664734699</v>
      </c>
      <c r="N1376" s="32">
        <v>11</v>
      </c>
      <c r="O1376" s="32" t="s">
        <v>3152</v>
      </c>
      <c r="P1376" s="32" t="s">
        <v>3155</v>
      </c>
      <c r="Q1376" s="37" t="s">
        <v>5739</v>
      </c>
      <c r="R1376" s="28">
        <v>4</v>
      </c>
      <c r="S1376" s="35"/>
      <c r="T1376" s="36" t="s">
        <v>8137</v>
      </c>
    </row>
    <row r="1377" spans="1:20" s="14" customFormat="1" ht="12" x14ac:dyDescent="0.2">
      <c r="A1377" s="28">
        <v>1372</v>
      </c>
      <c r="B1377" s="28" t="s">
        <v>3151</v>
      </c>
      <c r="C1377" s="28" t="s">
        <v>3151</v>
      </c>
      <c r="D1377" s="29" t="s">
        <v>8140</v>
      </c>
      <c r="E1377" s="29"/>
      <c r="F1377" s="30"/>
      <c r="G1377" s="30"/>
      <c r="H1377" s="31"/>
      <c r="I1377" s="30"/>
      <c r="J1377" s="30"/>
      <c r="K1377" s="31"/>
      <c r="L1377" s="32" t="s">
        <v>8091</v>
      </c>
      <c r="M1377" s="33">
        <v>32.685729449206285</v>
      </c>
      <c r="N1377" s="32">
        <v>11</v>
      </c>
      <c r="O1377" s="32" t="s">
        <v>3152</v>
      </c>
      <c r="P1377" s="32" t="s">
        <v>3155</v>
      </c>
      <c r="Q1377" s="37" t="s">
        <v>5739</v>
      </c>
      <c r="R1377" s="28">
        <v>4</v>
      </c>
      <c r="S1377" s="35"/>
      <c r="T1377" s="36" t="s">
        <v>8137</v>
      </c>
    </row>
    <row r="1378" spans="1:20" s="14" customFormat="1" ht="12" x14ac:dyDescent="0.2">
      <c r="A1378" s="28">
        <v>1373</v>
      </c>
      <c r="B1378" s="28" t="s">
        <v>3151</v>
      </c>
      <c r="C1378" s="28" t="s">
        <v>3151</v>
      </c>
      <c r="D1378" s="29" t="s">
        <v>8140</v>
      </c>
      <c r="E1378" s="29"/>
      <c r="F1378" s="30"/>
      <c r="G1378" s="30"/>
      <c r="H1378" s="31"/>
      <c r="I1378" s="30"/>
      <c r="J1378" s="30"/>
      <c r="K1378" s="31"/>
      <c r="L1378" s="32" t="s">
        <v>8091</v>
      </c>
      <c r="M1378" s="33">
        <v>30.466322561760553</v>
      </c>
      <c r="N1378" s="32">
        <v>11</v>
      </c>
      <c r="O1378" s="32" t="s">
        <v>3152</v>
      </c>
      <c r="P1378" s="32" t="s">
        <v>3155</v>
      </c>
      <c r="Q1378" s="37" t="s">
        <v>5739</v>
      </c>
      <c r="R1378" s="28">
        <v>4</v>
      </c>
      <c r="S1378" s="35"/>
      <c r="T1378" s="36" t="s">
        <v>8137</v>
      </c>
    </row>
    <row r="1379" spans="1:20" s="14" customFormat="1" ht="12" x14ac:dyDescent="0.2">
      <c r="A1379" s="28">
        <v>1374</v>
      </c>
      <c r="B1379" s="28" t="s">
        <v>3151</v>
      </c>
      <c r="C1379" s="28" t="s">
        <v>3151</v>
      </c>
      <c r="D1379" s="29" t="s">
        <v>8140</v>
      </c>
      <c r="E1379" s="29"/>
      <c r="F1379" s="30"/>
      <c r="G1379" s="30"/>
      <c r="H1379" s="31"/>
      <c r="I1379" s="30"/>
      <c r="J1379" s="30"/>
      <c r="K1379" s="31"/>
      <c r="L1379" s="32" t="s">
        <v>8091</v>
      </c>
      <c r="M1379" s="33">
        <v>34.536215975604279</v>
      </c>
      <c r="N1379" s="32">
        <v>11</v>
      </c>
      <c r="O1379" s="32" t="s">
        <v>3152</v>
      </c>
      <c r="P1379" s="32" t="s">
        <v>3155</v>
      </c>
      <c r="Q1379" s="37" t="s">
        <v>5739</v>
      </c>
      <c r="R1379" s="28">
        <v>4</v>
      </c>
      <c r="S1379" s="35"/>
      <c r="T1379" s="36" t="s">
        <v>8137</v>
      </c>
    </row>
    <row r="1380" spans="1:20" s="14" customFormat="1" ht="12" x14ac:dyDescent="0.2">
      <c r="A1380" s="28">
        <v>1375</v>
      </c>
      <c r="B1380" s="28" t="s">
        <v>3151</v>
      </c>
      <c r="C1380" s="28" t="s">
        <v>3151</v>
      </c>
      <c r="D1380" s="29" t="s">
        <v>8140</v>
      </c>
      <c r="E1380" s="29"/>
      <c r="F1380" s="30"/>
      <c r="G1380" s="30"/>
      <c r="H1380" s="31"/>
      <c r="I1380" s="30"/>
      <c r="J1380" s="30"/>
      <c r="K1380" s="31"/>
      <c r="L1380" s="32" t="s">
        <v>8091</v>
      </c>
      <c r="M1380" s="33">
        <v>31.952589907776396</v>
      </c>
      <c r="N1380" s="32">
        <v>11</v>
      </c>
      <c r="O1380" s="32" t="s">
        <v>3152</v>
      </c>
      <c r="P1380" s="32" t="s">
        <v>3155</v>
      </c>
      <c r="Q1380" s="37" t="s">
        <v>5739</v>
      </c>
      <c r="R1380" s="28">
        <v>4</v>
      </c>
      <c r="S1380" s="35"/>
      <c r="T1380" s="36" t="s">
        <v>8137</v>
      </c>
    </row>
    <row r="1381" spans="1:20" s="14" customFormat="1" ht="12" x14ac:dyDescent="0.2">
      <c r="A1381" s="28">
        <v>1376</v>
      </c>
      <c r="B1381" s="28" t="s">
        <v>3151</v>
      </c>
      <c r="C1381" s="28" t="s">
        <v>3151</v>
      </c>
      <c r="D1381" s="29" t="s">
        <v>8140</v>
      </c>
      <c r="E1381" s="29"/>
      <c r="F1381" s="30"/>
      <c r="G1381" s="30"/>
      <c r="H1381" s="31"/>
      <c r="I1381" s="30"/>
      <c r="J1381" s="30"/>
      <c r="K1381" s="31"/>
      <c r="L1381" s="32" t="s">
        <v>8091</v>
      </c>
      <c r="M1381" s="33">
        <v>32.320199675641582</v>
      </c>
      <c r="N1381" s="32">
        <v>11</v>
      </c>
      <c r="O1381" s="32" t="s">
        <v>3152</v>
      </c>
      <c r="P1381" s="32" t="s">
        <v>3155</v>
      </c>
      <c r="Q1381" s="37" t="s">
        <v>5739</v>
      </c>
      <c r="R1381" s="28">
        <v>4</v>
      </c>
      <c r="S1381" s="35"/>
      <c r="T1381" s="36" t="s">
        <v>8137</v>
      </c>
    </row>
    <row r="1382" spans="1:20" s="14" customFormat="1" ht="12" x14ac:dyDescent="0.2">
      <c r="A1382" s="28">
        <v>1377</v>
      </c>
      <c r="B1382" s="28" t="s">
        <v>3151</v>
      </c>
      <c r="C1382" s="28" t="s">
        <v>3151</v>
      </c>
      <c r="D1382" s="29" t="s">
        <v>8140</v>
      </c>
      <c r="E1382" s="29"/>
      <c r="F1382" s="30"/>
      <c r="G1382" s="30"/>
      <c r="H1382" s="31"/>
      <c r="I1382" s="30"/>
      <c r="J1382" s="30"/>
      <c r="K1382" s="31"/>
      <c r="L1382" s="32" t="s">
        <v>8091</v>
      </c>
      <c r="M1382" s="33">
        <v>28.787494453759123</v>
      </c>
      <c r="N1382" s="32">
        <v>11</v>
      </c>
      <c r="O1382" s="32" t="s">
        <v>3152</v>
      </c>
      <c r="P1382" s="32" t="s">
        <v>3155</v>
      </c>
      <c r="Q1382" s="37" t="s">
        <v>5739</v>
      </c>
      <c r="R1382" s="28">
        <v>4</v>
      </c>
      <c r="S1382" s="35"/>
      <c r="T1382" s="36" t="s">
        <v>8137</v>
      </c>
    </row>
    <row r="1383" spans="1:20" s="14" customFormat="1" ht="12" x14ac:dyDescent="0.2">
      <c r="A1383" s="28">
        <v>1378</v>
      </c>
      <c r="B1383" s="28" t="s">
        <v>3151</v>
      </c>
      <c r="C1383" s="28" t="s">
        <v>3151</v>
      </c>
      <c r="D1383" s="29" t="s">
        <v>8140</v>
      </c>
      <c r="E1383" s="29"/>
      <c r="F1383" s="30"/>
      <c r="G1383" s="30"/>
      <c r="H1383" s="31"/>
      <c r="I1383" s="30"/>
      <c r="J1383" s="30"/>
      <c r="K1383" s="31"/>
      <c r="L1383" s="32" t="s">
        <v>8091</v>
      </c>
      <c r="M1383" s="33">
        <v>27.724846161657648</v>
      </c>
      <c r="N1383" s="32">
        <v>9</v>
      </c>
      <c r="O1383" s="32" t="s">
        <v>3152</v>
      </c>
      <c r="P1383" s="32" t="s">
        <v>3155</v>
      </c>
      <c r="Q1383" s="37" t="s">
        <v>5735</v>
      </c>
      <c r="R1383" s="28">
        <v>4</v>
      </c>
      <c r="S1383" s="35"/>
      <c r="T1383" s="36" t="s">
        <v>8137</v>
      </c>
    </row>
    <row r="1384" spans="1:20" s="14" customFormat="1" ht="12" x14ac:dyDescent="0.2">
      <c r="A1384" s="28">
        <v>1379</v>
      </c>
      <c r="B1384" s="28" t="s">
        <v>3151</v>
      </c>
      <c r="C1384" s="28" t="s">
        <v>3151</v>
      </c>
      <c r="D1384" s="29" t="s">
        <v>8140</v>
      </c>
      <c r="E1384" s="29"/>
      <c r="F1384" s="30"/>
      <c r="G1384" s="30"/>
      <c r="H1384" s="31"/>
      <c r="I1384" s="30"/>
      <c r="J1384" s="30"/>
      <c r="K1384" s="31"/>
      <c r="L1384" s="32" t="s">
        <v>8091</v>
      </c>
      <c r="M1384" s="33">
        <v>29.0663793900417</v>
      </c>
      <c r="N1384" s="32">
        <v>9</v>
      </c>
      <c r="O1384" s="32" t="s">
        <v>3152</v>
      </c>
      <c r="P1384" s="32" t="s">
        <v>3155</v>
      </c>
      <c r="Q1384" s="37" t="s">
        <v>5735</v>
      </c>
      <c r="R1384" s="28">
        <v>4</v>
      </c>
      <c r="S1384" s="35"/>
      <c r="T1384" s="36" t="s">
        <v>8137</v>
      </c>
    </row>
    <row r="1385" spans="1:20" s="14" customFormat="1" ht="12" x14ac:dyDescent="0.2">
      <c r="A1385" s="28">
        <v>1380</v>
      </c>
      <c r="B1385" s="28" t="s">
        <v>3151</v>
      </c>
      <c r="C1385" s="28" t="s">
        <v>3151</v>
      </c>
      <c r="D1385" s="29" t="s">
        <v>8140</v>
      </c>
      <c r="E1385" s="29"/>
      <c r="F1385" s="30"/>
      <c r="G1385" s="30"/>
      <c r="H1385" s="31"/>
      <c r="I1385" s="30"/>
      <c r="J1385" s="30"/>
      <c r="K1385" s="31"/>
      <c r="L1385" s="32" t="s">
        <v>8091</v>
      </c>
      <c r="M1385" s="33">
        <v>33.53672658841127</v>
      </c>
      <c r="N1385" s="32">
        <v>11</v>
      </c>
      <c r="O1385" s="32" t="s">
        <v>3152</v>
      </c>
      <c r="P1385" s="32" t="s">
        <v>3155</v>
      </c>
      <c r="Q1385" s="37" t="s">
        <v>5739</v>
      </c>
      <c r="R1385" s="28">
        <v>4</v>
      </c>
      <c r="S1385" s="35"/>
      <c r="T1385" s="36" t="s">
        <v>8137</v>
      </c>
    </row>
    <row r="1386" spans="1:20" s="14" customFormat="1" ht="12" x14ac:dyDescent="0.2">
      <c r="A1386" s="28">
        <v>1381</v>
      </c>
      <c r="B1386" s="28" t="s">
        <v>3151</v>
      </c>
      <c r="C1386" s="28" t="s">
        <v>3151</v>
      </c>
      <c r="D1386" s="29" t="s">
        <v>8140</v>
      </c>
      <c r="E1386" s="29"/>
      <c r="F1386" s="30"/>
      <c r="G1386" s="30"/>
      <c r="H1386" s="31"/>
      <c r="I1386" s="30"/>
      <c r="J1386" s="30"/>
      <c r="K1386" s="31"/>
      <c r="L1386" s="32" t="s">
        <v>8091</v>
      </c>
      <c r="M1386" s="33">
        <v>32.248175529761802</v>
      </c>
      <c r="N1386" s="32">
        <v>11</v>
      </c>
      <c r="O1386" s="32" t="s">
        <v>3152</v>
      </c>
      <c r="P1386" s="32" t="s">
        <v>3155</v>
      </c>
      <c r="Q1386" s="37" t="s">
        <v>5739</v>
      </c>
      <c r="R1386" s="28">
        <v>4</v>
      </c>
      <c r="S1386" s="35"/>
      <c r="T1386" s="36" t="s">
        <v>8137</v>
      </c>
    </row>
    <row r="1387" spans="1:20" s="14" customFormat="1" ht="12" x14ac:dyDescent="0.2">
      <c r="A1387" s="28">
        <v>1382</v>
      </c>
      <c r="B1387" s="28" t="s">
        <v>3151</v>
      </c>
      <c r="C1387" s="28" t="s">
        <v>3151</v>
      </c>
      <c r="D1387" s="29" t="s">
        <v>8140</v>
      </c>
      <c r="E1387" s="29"/>
      <c r="F1387" s="30"/>
      <c r="G1387" s="30"/>
      <c r="H1387" s="31"/>
      <c r="I1387" s="30"/>
      <c r="J1387" s="30"/>
      <c r="K1387" s="31"/>
      <c r="L1387" s="32" t="s">
        <v>8091</v>
      </c>
      <c r="M1387" s="33">
        <v>32.756504817254573</v>
      </c>
      <c r="N1387" s="32">
        <v>11</v>
      </c>
      <c r="O1387" s="32" t="s">
        <v>3152</v>
      </c>
      <c r="P1387" s="32" t="s">
        <v>3155</v>
      </c>
      <c r="Q1387" s="37" t="s">
        <v>5739</v>
      </c>
      <c r="R1387" s="28">
        <v>4</v>
      </c>
      <c r="S1387" s="35"/>
      <c r="T1387" s="36" t="s">
        <v>8137</v>
      </c>
    </row>
    <row r="1388" spans="1:20" s="14" customFormat="1" ht="12" x14ac:dyDescent="0.2">
      <c r="A1388" s="28">
        <v>1383</v>
      </c>
      <c r="B1388" s="28" t="s">
        <v>3151</v>
      </c>
      <c r="C1388" s="28" t="s">
        <v>3151</v>
      </c>
      <c r="D1388" s="29" t="s">
        <v>8140</v>
      </c>
      <c r="E1388" s="29"/>
      <c r="F1388" s="30"/>
      <c r="G1388" s="30"/>
      <c r="H1388" s="31"/>
      <c r="I1388" s="30"/>
      <c r="J1388" s="30"/>
      <c r="K1388" s="31"/>
      <c r="L1388" s="32" t="s">
        <v>8091</v>
      </c>
      <c r="M1388" s="33">
        <v>28.172107392382969</v>
      </c>
      <c r="N1388" s="32">
        <v>11</v>
      </c>
      <c r="O1388" s="32" t="s">
        <v>3152</v>
      </c>
      <c r="P1388" s="32" t="s">
        <v>3155</v>
      </c>
      <c r="Q1388" s="37" t="s">
        <v>5739</v>
      </c>
      <c r="R1388" s="28">
        <v>4</v>
      </c>
      <c r="S1388" s="35"/>
      <c r="T1388" s="36" t="s">
        <v>8137</v>
      </c>
    </row>
    <row r="1389" spans="1:20" s="14" customFormat="1" ht="12" x14ac:dyDescent="0.2">
      <c r="A1389" s="28">
        <v>1384</v>
      </c>
      <c r="B1389" s="28" t="s">
        <v>3151</v>
      </c>
      <c r="C1389" s="28" t="s">
        <v>3151</v>
      </c>
      <c r="D1389" s="29" t="s">
        <v>8140</v>
      </c>
      <c r="E1389" s="29"/>
      <c r="F1389" s="30"/>
      <c r="G1389" s="30"/>
      <c r="H1389" s="31"/>
      <c r="I1389" s="30"/>
      <c r="J1389" s="30"/>
      <c r="K1389" s="31"/>
      <c r="L1389" s="32" t="s">
        <v>8091</v>
      </c>
      <c r="M1389" s="33">
        <v>30.532496113408037</v>
      </c>
      <c r="N1389" s="32">
        <v>11</v>
      </c>
      <c r="O1389" s="32" t="s">
        <v>3152</v>
      </c>
      <c r="P1389" s="32" t="s">
        <v>3155</v>
      </c>
      <c r="Q1389" s="37" t="s">
        <v>5739</v>
      </c>
      <c r="R1389" s="28">
        <v>4</v>
      </c>
      <c r="S1389" s="35"/>
      <c r="T1389" s="36" t="s">
        <v>8137</v>
      </c>
    </row>
    <row r="1390" spans="1:20" s="14" customFormat="1" ht="12" x14ac:dyDescent="0.2">
      <c r="A1390" s="28">
        <v>1385</v>
      </c>
      <c r="B1390" s="28" t="s">
        <v>3151</v>
      </c>
      <c r="C1390" s="28" t="s">
        <v>3151</v>
      </c>
      <c r="D1390" s="29" t="s">
        <v>8140</v>
      </c>
      <c r="E1390" s="29"/>
      <c r="F1390" s="30"/>
      <c r="G1390" s="30"/>
      <c r="H1390" s="31"/>
      <c r="I1390" s="30"/>
      <c r="J1390" s="30"/>
      <c r="K1390" s="31"/>
      <c r="L1390" s="32" t="s">
        <v>8091</v>
      </c>
      <c r="M1390" s="33">
        <v>30.887444423683487</v>
      </c>
      <c r="N1390" s="32">
        <v>11</v>
      </c>
      <c r="O1390" s="32" t="s">
        <v>3152</v>
      </c>
      <c r="P1390" s="32" t="s">
        <v>3155</v>
      </c>
      <c r="Q1390" s="37" t="s">
        <v>5739</v>
      </c>
      <c r="R1390" s="28">
        <v>4</v>
      </c>
      <c r="S1390" s="35"/>
      <c r="T1390" s="36" t="s">
        <v>8137</v>
      </c>
    </row>
    <row r="1391" spans="1:20" s="14" customFormat="1" ht="12" x14ac:dyDescent="0.2">
      <c r="A1391" s="28">
        <v>1386</v>
      </c>
      <c r="B1391" s="28" t="s">
        <v>3151</v>
      </c>
      <c r="C1391" s="28" t="s">
        <v>3151</v>
      </c>
      <c r="D1391" s="29" t="s">
        <v>8140</v>
      </c>
      <c r="E1391" s="29"/>
      <c r="F1391" s="30"/>
      <c r="G1391" s="30"/>
      <c r="H1391" s="31"/>
      <c r="I1391" s="30"/>
      <c r="J1391" s="30"/>
      <c r="K1391" s="31"/>
      <c r="L1391" s="32" t="s">
        <v>8091</v>
      </c>
      <c r="M1391" s="33">
        <v>23.861032154346599</v>
      </c>
      <c r="N1391" s="32">
        <v>11</v>
      </c>
      <c r="O1391" s="32" t="s">
        <v>3152</v>
      </c>
      <c r="P1391" s="32" t="s">
        <v>3155</v>
      </c>
      <c r="Q1391" s="37" t="s">
        <v>5739</v>
      </c>
      <c r="R1391" s="28">
        <v>4</v>
      </c>
      <c r="S1391" s="35"/>
      <c r="T1391" s="36" t="s">
        <v>8137</v>
      </c>
    </row>
    <row r="1392" spans="1:20" s="14" customFormat="1" ht="12" x14ac:dyDescent="0.2">
      <c r="A1392" s="28">
        <v>1387</v>
      </c>
      <c r="B1392" s="28" t="s">
        <v>3151</v>
      </c>
      <c r="C1392" s="28" t="s">
        <v>3151</v>
      </c>
      <c r="D1392" s="29" t="s">
        <v>8140</v>
      </c>
      <c r="E1392" s="29"/>
      <c r="F1392" s="30"/>
      <c r="G1392" s="30"/>
      <c r="H1392" s="31"/>
      <c r="I1392" s="30"/>
      <c r="J1392" s="30"/>
      <c r="K1392" s="31"/>
      <c r="L1392" s="32" t="s">
        <v>8091</v>
      </c>
      <c r="M1392" s="33">
        <v>21.638660766481028</v>
      </c>
      <c r="N1392" s="32">
        <v>11</v>
      </c>
      <c r="O1392" s="32" t="s">
        <v>3152</v>
      </c>
      <c r="P1392" s="32" t="s">
        <v>3155</v>
      </c>
      <c r="Q1392" s="37" t="s">
        <v>5739</v>
      </c>
      <c r="R1392" s="28">
        <v>4</v>
      </c>
      <c r="S1392" s="35"/>
      <c r="T1392" s="36" t="s">
        <v>8137</v>
      </c>
    </row>
    <row r="1393" spans="1:20" s="14" customFormat="1" ht="12" x14ac:dyDescent="0.2">
      <c r="A1393" s="28">
        <v>1388</v>
      </c>
      <c r="B1393" s="28" t="s">
        <v>3151</v>
      </c>
      <c r="C1393" s="28" t="s">
        <v>3151</v>
      </c>
      <c r="D1393" s="29" t="s">
        <v>8140</v>
      </c>
      <c r="E1393" s="29"/>
      <c r="F1393" s="30"/>
      <c r="G1393" s="30"/>
      <c r="H1393" s="31"/>
      <c r="I1393" s="30"/>
      <c r="J1393" s="30"/>
      <c r="K1393" s="31"/>
      <c r="L1393" s="32" t="s">
        <v>8091</v>
      </c>
      <c r="M1393" s="33">
        <v>33.603525762400636</v>
      </c>
      <c r="N1393" s="32">
        <v>11</v>
      </c>
      <c r="O1393" s="32" t="s">
        <v>3152</v>
      </c>
      <c r="P1393" s="32" t="s">
        <v>3155</v>
      </c>
      <c r="Q1393" s="37" t="s">
        <v>5739</v>
      </c>
      <c r="R1393" s="28">
        <v>4</v>
      </c>
      <c r="S1393" s="35"/>
      <c r="T1393" s="36" t="s">
        <v>8137</v>
      </c>
    </row>
    <row r="1394" spans="1:20" s="14" customFormat="1" ht="12" x14ac:dyDescent="0.2">
      <c r="A1394" s="28">
        <v>1389</v>
      </c>
      <c r="B1394" s="28" t="s">
        <v>3151</v>
      </c>
      <c r="C1394" s="28" t="s">
        <v>3151</v>
      </c>
      <c r="D1394" s="29" t="s">
        <v>8140</v>
      </c>
      <c r="E1394" s="29"/>
      <c r="F1394" s="30"/>
      <c r="G1394" s="30"/>
      <c r="H1394" s="31"/>
      <c r="I1394" s="30"/>
      <c r="J1394" s="30"/>
      <c r="K1394" s="31"/>
      <c r="L1394" s="32" t="s">
        <v>8091</v>
      </c>
      <c r="M1394" s="33">
        <v>24.187381042262217</v>
      </c>
      <c r="N1394" s="32">
        <v>11</v>
      </c>
      <c r="O1394" s="32" t="s">
        <v>3152</v>
      </c>
      <c r="P1394" s="32" t="s">
        <v>3155</v>
      </c>
      <c r="Q1394" s="37" t="s">
        <v>5739</v>
      </c>
      <c r="R1394" s="28">
        <v>4</v>
      </c>
      <c r="S1394" s="35"/>
      <c r="T1394" s="36" t="s">
        <v>8137</v>
      </c>
    </row>
    <row r="1395" spans="1:20" s="14" customFormat="1" ht="12" x14ac:dyDescent="0.2">
      <c r="A1395" s="28">
        <v>1390</v>
      </c>
      <c r="B1395" s="28" t="s">
        <v>3151</v>
      </c>
      <c r="C1395" s="28" t="s">
        <v>3151</v>
      </c>
      <c r="D1395" s="29" t="s">
        <v>8140</v>
      </c>
      <c r="E1395" s="29"/>
      <c r="F1395" s="30"/>
      <c r="G1395" s="30"/>
      <c r="H1395" s="31"/>
      <c r="I1395" s="30"/>
      <c r="J1395" s="30"/>
      <c r="K1395" s="31"/>
      <c r="L1395" s="32" t="s">
        <v>8091</v>
      </c>
      <c r="M1395" s="33">
        <v>36.117209993225416</v>
      </c>
      <c r="N1395" s="32">
        <v>11</v>
      </c>
      <c r="O1395" s="32" t="s">
        <v>3152</v>
      </c>
      <c r="P1395" s="32" t="s">
        <v>3155</v>
      </c>
      <c r="Q1395" s="37" t="s">
        <v>5739</v>
      </c>
      <c r="R1395" s="28">
        <v>4</v>
      </c>
      <c r="S1395" s="35"/>
      <c r="T1395" s="36" t="s">
        <v>8137</v>
      </c>
    </row>
    <row r="1396" spans="1:20" s="14" customFormat="1" ht="12" x14ac:dyDescent="0.2">
      <c r="A1396" s="28">
        <v>1391</v>
      </c>
      <c r="B1396" s="28" t="s">
        <v>3151</v>
      </c>
      <c r="C1396" s="28" t="s">
        <v>3151</v>
      </c>
      <c r="D1396" s="29" t="s">
        <v>8140</v>
      </c>
      <c r="E1396" s="29"/>
      <c r="F1396" s="30"/>
      <c r="G1396" s="30"/>
      <c r="H1396" s="31"/>
      <c r="I1396" s="30"/>
      <c r="J1396" s="30"/>
      <c r="K1396" s="31"/>
      <c r="L1396" s="32" t="s">
        <v>8091</v>
      </c>
      <c r="M1396" s="33">
        <v>35.113894923161155</v>
      </c>
      <c r="N1396" s="32">
        <v>11</v>
      </c>
      <c r="O1396" s="32" t="s">
        <v>3152</v>
      </c>
      <c r="P1396" s="32" t="s">
        <v>3155</v>
      </c>
      <c r="Q1396" s="37" t="s">
        <v>5739</v>
      </c>
      <c r="R1396" s="28">
        <v>4</v>
      </c>
      <c r="S1396" s="35"/>
      <c r="T1396" s="36" t="s">
        <v>8137</v>
      </c>
    </row>
    <row r="1397" spans="1:20" s="14" customFormat="1" ht="12" x14ac:dyDescent="0.2">
      <c r="A1397" s="28">
        <v>1392</v>
      </c>
      <c r="B1397" s="28" t="s">
        <v>3151</v>
      </c>
      <c r="C1397" s="28" t="s">
        <v>3151</v>
      </c>
      <c r="D1397" s="29" t="s">
        <v>8140</v>
      </c>
      <c r="E1397" s="29"/>
      <c r="F1397" s="30"/>
      <c r="G1397" s="30"/>
      <c r="H1397" s="31"/>
      <c r="I1397" s="30"/>
      <c r="J1397" s="30"/>
      <c r="K1397" s="31"/>
      <c r="L1397" s="32" t="s">
        <v>8091</v>
      </c>
      <c r="M1397" s="33">
        <v>31.380762637747608</v>
      </c>
      <c r="N1397" s="32">
        <v>11</v>
      </c>
      <c r="O1397" s="32" t="s">
        <v>3152</v>
      </c>
      <c r="P1397" s="32" t="s">
        <v>3155</v>
      </c>
      <c r="Q1397" s="37" t="s">
        <v>5739</v>
      </c>
      <c r="R1397" s="28">
        <v>4</v>
      </c>
      <c r="S1397" s="35"/>
      <c r="T1397" s="36" t="s">
        <v>8137</v>
      </c>
    </row>
    <row r="1398" spans="1:20" s="14" customFormat="1" ht="12" x14ac:dyDescent="0.2">
      <c r="A1398" s="28">
        <v>1393</v>
      </c>
      <c r="B1398" s="28" t="s">
        <v>3151</v>
      </c>
      <c r="C1398" s="28" t="s">
        <v>3151</v>
      </c>
      <c r="D1398" s="29" t="s">
        <v>3156</v>
      </c>
      <c r="E1398" s="29"/>
      <c r="F1398" s="30"/>
      <c r="G1398" s="30"/>
      <c r="H1398" s="31"/>
      <c r="I1398" s="30"/>
      <c r="J1398" s="30"/>
      <c r="K1398" s="31"/>
      <c r="L1398" s="32" t="s">
        <v>8091</v>
      </c>
      <c r="M1398" s="33">
        <v>25.316378818852524</v>
      </c>
      <c r="N1398" s="32">
        <v>11</v>
      </c>
      <c r="O1398" s="32" t="s">
        <v>3152</v>
      </c>
      <c r="P1398" s="32" t="s">
        <v>3155</v>
      </c>
      <c r="Q1398" s="37" t="s">
        <v>5739</v>
      </c>
      <c r="R1398" s="28">
        <v>4</v>
      </c>
      <c r="S1398" s="35"/>
      <c r="T1398" s="36" t="s">
        <v>8137</v>
      </c>
    </row>
    <row r="1399" spans="1:20" s="14" customFormat="1" ht="12" x14ac:dyDescent="0.2">
      <c r="A1399" s="28">
        <v>1394</v>
      </c>
      <c r="B1399" s="28" t="s">
        <v>3151</v>
      </c>
      <c r="C1399" s="28" t="s">
        <v>3151</v>
      </c>
      <c r="D1399" s="29" t="s">
        <v>3156</v>
      </c>
      <c r="E1399" s="29"/>
      <c r="F1399" s="30"/>
      <c r="G1399" s="30"/>
      <c r="H1399" s="31"/>
      <c r="I1399" s="30"/>
      <c r="J1399" s="30"/>
      <c r="K1399" s="31"/>
      <c r="L1399" s="32" t="s">
        <v>8091</v>
      </c>
      <c r="M1399" s="33">
        <v>25.550131749490426</v>
      </c>
      <c r="N1399" s="32">
        <v>11</v>
      </c>
      <c r="O1399" s="32" t="s">
        <v>3152</v>
      </c>
      <c r="P1399" s="32" t="s">
        <v>3155</v>
      </c>
      <c r="Q1399" s="37" t="s">
        <v>5739</v>
      </c>
      <c r="R1399" s="28">
        <v>4</v>
      </c>
      <c r="S1399" s="35"/>
      <c r="T1399" s="36" t="s">
        <v>8137</v>
      </c>
    </row>
    <row r="1400" spans="1:20" s="14" customFormat="1" ht="12" x14ac:dyDescent="0.2">
      <c r="A1400" s="28">
        <v>1395</v>
      </c>
      <c r="B1400" s="28" t="s">
        <v>3151</v>
      </c>
      <c r="C1400" s="28" t="s">
        <v>3151</v>
      </c>
      <c r="D1400" s="29" t="s">
        <v>8141</v>
      </c>
      <c r="E1400" s="29"/>
      <c r="F1400" s="30"/>
      <c r="G1400" s="30"/>
      <c r="H1400" s="31"/>
      <c r="I1400" s="30"/>
      <c r="J1400" s="30"/>
      <c r="K1400" s="31"/>
      <c r="L1400" s="32" t="s">
        <v>8091</v>
      </c>
      <c r="M1400" s="33">
        <v>26.171264448510723</v>
      </c>
      <c r="N1400" s="32">
        <v>11</v>
      </c>
      <c r="O1400" s="32" t="s">
        <v>3152</v>
      </c>
      <c r="P1400" s="32" t="s">
        <v>3155</v>
      </c>
      <c r="Q1400" s="37" t="s">
        <v>5739</v>
      </c>
      <c r="R1400" s="28">
        <v>4</v>
      </c>
      <c r="S1400" s="35"/>
      <c r="T1400" s="36" t="s">
        <v>8137</v>
      </c>
    </row>
    <row r="1401" spans="1:20" s="14" customFormat="1" ht="12" x14ac:dyDescent="0.2">
      <c r="A1401" s="28">
        <v>1396</v>
      </c>
      <c r="B1401" s="28" t="s">
        <v>3151</v>
      </c>
      <c r="C1401" s="28" t="s">
        <v>3151</v>
      </c>
      <c r="D1401" s="29" t="s">
        <v>8141</v>
      </c>
      <c r="E1401" s="29"/>
      <c r="F1401" s="30"/>
      <c r="G1401" s="30"/>
      <c r="H1401" s="31"/>
      <c r="I1401" s="30"/>
      <c r="J1401" s="30"/>
      <c r="K1401" s="31"/>
      <c r="L1401" s="32" t="s">
        <v>8091</v>
      </c>
      <c r="M1401" s="33">
        <v>23.353605278902453</v>
      </c>
      <c r="N1401" s="32">
        <v>11</v>
      </c>
      <c r="O1401" s="32" t="s">
        <v>3152</v>
      </c>
      <c r="P1401" s="32" t="s">
        <v>3155</v>
      </c>
      <c r="Q1401" s="37" t="s">
        <v>5739</v>
      </c>
      <c r="R1401" s="28">
        <v>4</v>
      </c>
      <c r="S1401" s="35"/>
      <c r="T1401" s="36" t="s">
        <v>8137</v>
      </c>
    </row>
    <row r="1402" spans="1:20" s="14" customFormat="1" ht="12" x14ac:dyDescent="0.2">
      <c r="A1402" s="28">
        <v>1397</v>
      </c>
      <c r="B1402" s="28" t="s">
        <v>3151</v>
      </c>
      <c r="C1402" s="28" t="s">
        <v>3151</v>
      </c>
      <c r="D1402" s="29" t="s">
        <v>8141</v>
      </c>
      <c r="E1402" s="29"/>
      <c r="F1402" s="30"/>
      <c r="G1402" s="30"/>
      <c r="H1402" s="31"/>
      <c r="I1402" s="30"/>
      <c r="J1402" s="30"/>
      <c r="K1402" s="31"/>
      <c r="L1402" s="32" t="s">
        <v>8091</v>
      </c>
      <c r="M1402" s="33">
        <v>32.010639402850003</v>
      </c>
      <c r="N1402" s="32">
        <v>11</v>
      </c>
      <c r="O1402" s="32" t="s">
        <v>3152</v>
      </c>
      <c r="P1402" s="32" t="s">
        <v>3155</v>
      </c>
      <c r="Q1402" s="37" t="s">
        <v>5739</v>
      </c>
      <c r="R1402" s="28">
        <v>4</v>
      </c>
      <c r="S1402" s="35"/>
      <c r="T1402" s="36" t="s">
        <v>8137</v>
      </c>
    </row>
    <row r="1403" spans="1:20" s="14" customFormat="1" ht="12" x14ac:dyDescent="0.2">
      <c r="A1403" s="28">
        <v>1398</v>
      </c>
      <c r="B1403" s="28" t="s">
        <v>3151</v>
      </c>
      <c r="C1403" s="28" t="s">
        <v>3151</v>
      </c>
      <c r="D1403" s="29" t="s">
        <v>8141</v>
      </c>
      <c r="E1403" s="29"/>
      <c r="F1403" s="30"/>
      <c r="G1403" s="30"/>
      <c r="H1403" s="31"/>
      <c r="I1403" s="30"/>
      <c r="J1403" s="30"/>
      <c r="K1403" s="31"/>
      <c r="L1403" s="32" t="s">
        <v>8091</v>
      </c>
      <c r="M1403" s="33">
        <v>26.393947185662807</v>
      </c>
      <c r="N1403" s="32">
        <v>11</v>
      </c>
      <c r="O1403" s="32" t="s">
        <v>3152</v>
      </c>
      <c r="P1403" s="32" t="s">
        <v>3155</v>
      </c>
      <c r="Q1403" s="37" t="s">
        <v>5739</v>
      </c>
      <c r="R1403" s="28">
        <v>4</v>
      </c>
      <c r="S1403" s="35"/>
      <c r="T1403" s="36" t="s">
        <v>8137</v>
      </c>
    </row>
    <row r="1404" spans="1:20" s="14" customFormat="1" ht="12" x14ac:dyDescent="0.2">
      <c r="A1404" s="28">
        <v>1399</v>
      </c>
      <c r="B1404" s="28" t="s">
        <v>3151</v>
      </c>
      <c r="C1404" s="28" t="s">
        <v>3151</v>
      </c>
      <c r="D1404" s="29" t="s">
        <v>8141</v>
      </c>
      <c r="E1404" s="29"/>
      <c r="F1404" s="30"/>
      <c r="G1404" s="30"/>
      <c r="H1404" s="31"/>
      <c r="I1404" s="30"/>
      <c r="J1404" s="30"/>
      <c r="K1404" s="31"/>
      <c r="L1404" s="32" t="s">
        <v>8091</v>
      </c>
      <c r="M1404" s="33">
        <v>31.908503715601888</v>
      </c>
      <c r="N1404" s="32">
        <v>11</v>
      </c>
      <c r="O1404" s="32" t="s">
        <v>3152</v>
      </c>
      <c r="P1404" s="32" t="s">
        <v>3155</v>
      </c>
      <c r="Q1404" s="37" t="s">
        <v>5739</v>
      </c>
      <c r="R1404" s="28">
        <v>4</v>
      </c>
      <c r="S1404" s="35"/>
      <c r="T1404" s="36" t="s">
        <v>8137</v>
      </c>
    </row>
    <row r="1405" spans="1:20" s="14" customFormat="1" ht="12" x14ac:dyDescent="0.2">
      <c r="A1405" s="28">
        <v>1400</v>
      </c>
      <c r="B1405" s="28" t="s">
        <v>3151</v>
      </c>
      <c r="C1405" s="28" t="s">
        <v>3151</v>
      </c>
      <c r="D1405" s="29" t="s">
        <v>8141</v>
      </c>
      <c r="E1405" s="29"/>
      <c r="F1405" s="30"/>
      <c r="G1405" s="30"/>
      <c r="H1405" s="31"/>
      <c r="I1405" s="30"/>
      <c r="J1405" s="30"/>
      <c r="K1405" s="31"/>
      <c r="L1405" s="32" t="s">
        <v>8091</v>
      </c>
      <c r="M1405" s="33">
        <v>31.063396484744747</v>
      </c>
      <c r="N1405" s="32">
        <v>11</v>
      </c>
      <c r="O1405" s="32" t="s">
        <v>3152</v>
      </c>
      <c r="P1405" s="32" t="s">
        <v>3155</v>
      </c>
      <c r="Q1405" s="37" t="s">
        <v>5739</v>
      </c>
      <c r="R1405" s="28">
        <v>4</v>
      </c>
      <c r="S1405" s="35"/>
      <c r="T1405" s="36" t="s">
        <v>8137</v>
      </c>
    </row>
    <row r="1406" spans="1:20" s="14" customFormat="1" ht="12" x14ac:dyDescent="0.2">
      <c r="A1406" s="28">
        <v>1401</v>
      </c>
      <c r="B1406" s="28" t="s">
        <v>3151</v>
      </c>
      <c r="C1406" s="28" t="s">
        <v>3151</v>
      </c>
      <c r="D1406" s="29" t="s">
        <v>8141</v>
      </c>
      <c r="E1406" s="29"/>
      <c r="F1406" s="30"/>
      <c r="G1406" s="30"/>
      <c r="H1406" s="31"/>
      <c r="I1406" s="30"/>
      <c r="J1406" s="30"/>
      <c r="K1406" s="31"/>
      <c r="L1406" s="32" t="s">
        <v>8091</v>
      </c>
      <c r="M1406" s="33">
        <v>28.178647970505352</v>
      </c>
      <c r="N1406" s="32">
        <v>11</v>
      </c>
      <c r="O1406" s="32" t="s">
        <v>3152</v>
      </c>
      <c r="P1406" s="32" t="s">
        <v>3155</v>
      </c>
      <c r="Q1406" s="37" t="s">
        <v>5739</v>
      </c>
      <c r="R1406" s="28">
        <v>4</v>
      </c>
      <c r="S1406" s="35"/>
      <c r="T1406" s="36" t="s">
        <v>8137</v>
      </c>
    </row>
    <row r="1407" spans="1:20" s="14" customFormat="1" ht="12" x14ac:dyDescent="0.2">
      <c r="A1407" s="28">
        <v>1402</v>
      </c>
      <c r="B1407" s="28" t="s">
        <v>3151</v>
      </c>
      <c r="C1407" s="28" t="s">
        <v>3151</v>
      </c>
      <c r="D1407" s="29" t="s">
        <v>8141</v>
      </c>
      <c r="E1407" s="29"/>
      <c r="F1407" s="30"/>
      <c r="G1407" s="30"/>
      <c r="H1407" s="31"/>
      <c r="I1407" s="30"/>
      <c r="J1407" s="30"/>
      <c r="K1407" s="31"/>
      <c r="L1407" s="32" t="s">
        <v>8091</v>
      </c>
      <c r="M1407" s="33">
        <v>28.794405867476222</v>
      </c>
      <c r="N1407" s="32">
        <v>11</v>
      </c>
      <c r="O1407" s="32" t="s">
        <v>3152</v>
      </c>
      <c r="P1407" s="32" t="s">
        <v>3155</v>
      </c>
      <c r="Q1407" s="37" t="s">
        <v>5739</v>
      </c>
      <c r="R1407" s="28">
        <v>4</v>
      </c>
      <c r="S1407" s="35"/>
      <c r="T1407" s="36" t="s">
        <v>8137</v>
      </c>
    </row>
    <row r="1408" spans="1:20" s="14" customFormat="1" ht="12" x14ac:dyDescent="0.2">
      <c r="A1408" s="28">
        <v>1403</v>
      </c>
      <c r="B1408" s="28" t="s">
        <v>3151</v>
      </c>
      <c r="C1408" s="28" t="s">
        <v>3151</v>
      </c>
      <c r="D1408" s="29" t="s">
        <v>8141</v>
      </c>
      <c r="E1408" s="29"/>
      <c r="F1408" s="30"/>
      <c r="G1408" s="30"/>
      <c r="H1408" s="31"/>
      <c r="I1408" s="30"/>
      <c r="J1408" s="30"/>
      <c r="K1408" s="31"/>
      <c r="L1408" s="32" t="s">
        <v>8091</v>
      </c>
      <c r="M1408" s="33">
        <v>26.92613985029076</v>
      </c>
      <c r="N1408" s="32">
        <v>11</v>
      </c>
      <c r="O1408" s="32" t="s">
        <v>3152</v>
      </c>
      <c r="P1408" s="32" t="s">
        <v>3155</v>
      </c>
      <c r="Q1408" s="37" t="s">
        <v>5739</v>
      </c>
      <c r="R1408" s="28">
        <v>4</v>
      </c>
      <c r="S1408" s="35"/>
      <c r="T1408" s="36" t="s">
        <v>8137</v>
      </c>
    </row>
    <row r="1409" spans="1:20" s="14" customFormat="1" ht="12" x14ac:dyDescent="0.2">
      <c r="A1409" s="28">
        <v>1404</v>
      </c>
      <c r="B1409" s="28" t="s">
        <v>3151</v>
      </c>
      <c r="C1409" s="28" t="s">
        <v>3151</v>
      </c>
      <c r="D1409" s="29" t="s">
        <v>8141</v>
      </c>
      <c r="E1409" s="29"/>
      <c r="F1409" s="30"/>
      <c r="G1409" s="30"/>
      <c r="H1409" s="31"/>
      <c r="I1409" s="30"/>
      <c r="J1409" s="30"/>
      <c r="K1409" s="31"/>
      <c r="L1409" s="32" t="s">
        <v>8091</v>
      </c>
      <c r="M1409" s="33">
        <v>15.649972845551593</v>
      </c>
      <c r="N1409" s="32">
        <v>11</v>
      </c>
      <c r="O1409" s="32" t="s">
        <v>3152</v>
      </c>
      <c r="P1409" s="32" t="s">
        <v>3155</v>
      </c>
      <c r="Q1409" s="37" t="s">
        <v>5739</v>
      </c>
      <c r="R1409" s="28">
        <v>4</v>
      </c>
      <c r="S1409" s="35"/>
      <c r="T1409" s="36" t="s">
        <v>8137</v>
      </c>
    </row>
    <row r="1410" spans="1:20" s="14" customFormat="1" ht="12" x14ac:dyDescent="0.2">
      <c r="A1410" s="28">
        <v>1405</v>
      </c>
      <c r="B1410" s="28" t="s">
        <v>3151</v>
      </c>
      <c r="C1410" s="28" t="s">
        <v>3151</v>
      </c>
      <c r="D1410" s="29" t="s">
        <v>8141</v>
      </c>
      <c r="E1410" s="29"/>
      <c r="F1410" s="30"/>
      <c r="G1410" s="30"/>
      <c r="H1410" s="31"/>
      <c r="I1410" s="30"/>
      <c r="J1410" s="30"/>
      <c r="K1410" s="31"/>
      <c r="L1410" s="32" t="s">
        <v>8091</v>
      </c>
      <c r="M1410" s="33">
        <v>31.784246088516053</v>
      </c>
      <c r="N1410" s="32">
        <v>11</v>
      </c>
      <c r="O1410" s="32" t="s">
        <v>3152</v>
      </c>
      <c r="P1410" s="32" t="s">
        <v>3155</v>
      </c>
      <c r="Q1410" s="37" t="s">
        <v>5739</v>
      </c>
      <c r="R1410" s="28">
        <v>4</v>
      </c>
      <c r="S1410" s="35"/>
      <c r="T1410" s="36" t="s">
        <v>8137</v>
      </c>
    </row>
    <row r="1411" spans="1:20" s="14" customFormat="1" ht="12" x14ac:dyDescent="0.2">
      <c r="A1411" s="28">
        <v>1406</v>
      </c>
      <c r="B1411" s="28" t="s">
        <v>3151</v>
      </c>
      <c r="C1411" s="28" t="s">
        <v>3151</v>
      </c>
      <c r="D1411" s="29" t="s">
        <v>8141</v>
      </c>
      <c r="E1411" s="29"/>
      <c r="F1411" s="30"/>
      <c r="G1411" s="30"/>
      <c r="H1411" s="31"/>
      <c r="I1411" s="30"/>
      <c r="J1411" s="30"/>
      <c r="K1411" s="31"/>
      <c r="L1411" s="32" t="s">
        <v>8091</v>
      </c>
      <c r="M1411" s="33">
        <v>31.908513099794583</v>
      </c>
      <c r="N1411" s="32">
        <v>11</v>
      </c>
      <c r="O1411" s="32" t="s">
        <v>3152</v>
      </c>
      <c r="P1411" s="32" t="s">
        <v>3155</v>
      </c>
      <c r="Q1411" s="37" t="s">
        <v>5739</v>
      </c>
      <c r="R1411" s="28">
        <v>4</v>
      </c>
      <c r="S1411" s="35"/>
      <c r="T1411" s="36" t="s">
        <v>8137</v>
      </c>
    </row>
    <row r="1412" spans="1:20" s="14" customFormat="1" ht="12" x14ac:dyDescent="0.2">
      <c r="A1412" s="28">
        <v>1407</v>
      </c>
      <c r="B1412" s="28" t="s">
        <v>3151</v>
      </c>
      <c r="C1412" s="28" t="s">
        <v>3151</v>
      </c>
      <c r="D1412" s="29" t="s">
        <v>8141</v>
      </c>
      <c r="E1412" s="29"/>
      <c r="F1412" s="30"/>
      <c r="G1412" s="30"/>
      <c r="H1412" s="31"/>
      <c r="I1412" s="30"/>
      <c r="J1412" s="30"/>
      <c r="K1412" s="31"/>
      <c r="L1412" s="32" t="s">
        <v>8091</v>
      </c>
      <c r="M1412" s="33">
        <v>30.523644532647456</v>
      </c>
      <c r="N1412" s="32">
        <v>11</v>
      </c>
      <c r="O1412" s="32" t="s">
        <v>3152</v>
      </c>
      <c r="P1412" s="32" t="s">
        <v>3155</v>
      </c>
      <c r="Q1412" s="37" t="s">
        <v>5739</v>
      </c>
      <c r="R1412" s="28">
        <v>4</v>
      </c>
      <c r="S1412" s="35"/>
      <c r="T1412" s="36" t="s">
        <v>8137</v>
      </c>
    </row>
    <row r="1413" spans="1:20" s="14" customFormat="1" ht="12" x14ac:dyDescent="0.2">
      <c r="A1413" s="28">
        <v>1408</v>
      </c>
      <c r="B1413" s="28" t="s">
        <v>3151</v>
      </c>
      <c r="C1413" s="28" t="s">
        <v>3151</v>
      </c>
      <c r="D1413" s="29" t="s">
        <v>8141</v>
      </c>
      <c r="E1413" s="29"/>
      <c r="F1413" s="30"/>
      <c r="G1413" s="30"/>
      <c r="H1413" s="31"/>
      <c r="I1413" s="30"/>
      <c r="J1413" s="30"/>
      <c r="K1413" s="31"/>
      <c r="L1413" s="32" t="s">
        <v>8091</v>
      </c>
      <c r="M1413" s="33">
        <v>16.980745100797353</v>
      </c>
      <c r="N1413" s="32">
        <v>11</v>
      </c>
      <c r="O1413" s="32" t="s">
        <v>3152</v>
      </c>
      <c r="P1413" s="32" t="s">
        <v>3155</v>
      </c>
      <c r="Q1413" s="37" t="s">
        <v>5739</v>
      </c>
      <c r="R1413" s="28">
        <v>4</v>
      </c>
      <c r="S1413" s="35"/>
      <c r="T1413" s="36" t="s">
        <v>8137</v>
      </c>
    </row>
    <row r="1414" spans="1:20" s="14" customFormat="1" ht="12" x14ac:dyDescent="0.2">
      <c r="A1414" s="28">
        <v>1409</v>
      </c>
      <c r="B1414" s="28" t="s">
        <v>3151</v>
      </c>
      <c r="C1414" s="28" t="s">
        <v>3151</v>
      </c>
      <c r="D1414" s="29" t="s">
        <v>8141</v>
      </c>
      <c r="E1414" s="29"/>
      <c r="F1414" s="30"/>
      <c r="G1414" s="30"/>
      <c r="H1414" s="31"/>
      <c r="I1414" s="30"/>
      <c r="J1414" s="30"/>
      <c r="K1414" s="31"/>
      <c r="L1414" s="32" t="s">
        <v>8091</v>
      </c>
      <c r="M1414" s="33">
        <v>30.234381914032934</v>
      </c>
      <c r="N1414" s="32">
        <v>11</v>
      </c>
      <c r="O1414" s="32" t="s">
        <v>3152</v>
      </c>
      <c r="P1414" s="32" t="s">
        <v>3155</v>
      </c>
      <c r="Q1414" s="37" t="s">
        <v>5739</v>
      </c>
      <c r="R1414" s="28">
        <v>4</v>
      </c>
      <c r="S1414" s="35"/>
      <c r="T1414" s="36" t="s">
        <v>8137</v>
      </c>
    </row>
    <row r="1415" spans="1:20" s="14" customFormat="1" ht="12" x14ac:dyDescent="0.2">
      <c r="A1415" s="28">
        <v>1410</v>
      </c>
      <c r="B1415" s="28" t="s">
        <v>3151</v>
      </c>
      <c r="C1415" s="28" t="s">
        <v>3151</v>
      </c>
      <c r="D1415" s="29" t="s">
        <v>8141</v>
      </c>
      <c r="E1415" s="29"/>
      <c r="F1415" s="30"/>
      <c r="G1415" s="30"/>
      <c r="H1415" s="31"/>
      <c r="I1415" s="30"/>
      <c r="J1415" s="30"/>
      <c r="K1415" s="31"/>
      <c r="L1415" s="32" t="s">
        <v>8091</v>
      </c>
      <c r="M1415" s="33">
        <v>29.402994405638335</v>
      </c>
      <c r="N1415" s="32">
        <v>11</v>
      </c>
      <c r="O1415" s="32" t="s">
        <v>3152</v>
      </c>
      <c r="P1415" s="32" t="s">
        <v>3155</v>
      </c>
      <c r="Q1415" s="37" t="s">
        <v>5739</v>
      </c>
      <c r="R1415" s="28">
        <v>4</v>
      </c>
      <c r="S1415" s="35"/>
      <c r="T1415" s="36" t="s">
        <v>8137</v>
      </c>
    </row>
    <row r="1416" spans="1:20" s="14" customFormat="1" ht="12" x14ac:dyDescent="0.2">
      <c r="A1416" s="28">
        <v>1411</v>
      </c>
      <c r="B1416" s="28" t="s">
        <v>3151</v>
      </c>
      <c r="C1416" s="28" t="s">
        <v>3151</v>
      </c>
      <c r="D1416" s="29" t="s">
        <v>8141</v>
      </c>
      <c r="E1416" s="29"/>
      <c r="F1416" s="30"/>
      <c r="G1416" s="30"/>
      <c r="H1416" s="31"/>
      <c r="I1416" s="30"/>
      <c r="J1416" s="30"/>
      <c r="K1416" s="31"/>
      <c r="L1416" s="32" t="s">
        <v>8091</v>
      </c>
      <c r="M1416" s="33">
        <v>30.811628241761607</v>
      </c>
      <c r="N1416" s="32">
        <v>11</v>
      </c>
      <c r="O1416" s="32" t="s">
        <v>3152</v>
      </c>
      <c r="P1416" s="32" t="s">
        <v>3155</v>
      </c>
      <c r="Q1416" s="37" t="s">
        <v>5739</v>
      </c>
      <c r="R1416" s="28">
        <v>4</v>
      </c>
      <c r="S1416" s="35"/>
      <c r="T1416" s="36" t="s">
        <v>8137</v>
      </c>
    </row>
    <row r="1417" spans="1:20" s="14" customFormat="1" ht="12" x14ac:dyDescent="0.2">
      <c r="A1417" s="28">
        <v>1412</v>
      </c>
      <c r="B1417" s="28" t="s">
        <v>3151</v>
      </c>
      <c r="C1417" s="28" t="s">
        <v>3151</v>
      </c>
      <c r="D1417" s="29" t="s">
        <v>8141</v>
      </c>
      <c r="E1417" s="29"/>
      <c r="F1417" s="30"/>
      <c r="G1417" s="30"/>
      <c r="H1417" s="31"/>
      <c r="I1417" s="30"/>
      <c r="J1417" s="30"/>
      <c r="K1417" s="31"/>
      <c r="L1417" s="32" t="s">
        <v>8091</v>
      </c>
      <c r="M1417" s="33">
        <v>30.234408344957192</v>
      </c>
      <c r="N1417" s="32">
        <v>11</v>
      </c>
      <c r="O1417" s="32" t="s">
        <v>3152</v>
      </c>
      <c r="P1417" s="32" t="s">
        <v>3155</v>
      </c>
      <c r="Q1417" s="37" t="s">
        <v>5739</v>
      </c>
      <c r="R1417" s="28">
        <v>4</v>
      </c>
      <c r="S1417" s="35"/>
      <c r="T1417" s="36" t="s">
        <v>8137</v>
      </c>
    </row>
    <row r="1418" spans="1:20" s="14" customFormat="1" ht="12" x14ac:dyDescent="0.2">
      <c r="A1418" s="28">
        <v>1413</v>
      </c>
      <c r="B1418" s="28" t="s">
        <v>3151</v>
      </c>
      <c r="C1418" s="28" t="s">
        <v>3151</v>
      </c>
      <c r="D1418" s="29" t="s">
        <v>8141</v>
      </c>
      <c r="E1418" s="29"/>
      <c r="F1418" s="30"/>
      <c r="G1418" s="30"/>
      <c r="H1418" s="31"/>
      <c r="I1418" s="30"/>
      <c r="J1418" s="30"/>
      <c r="K1418" s="31"/>
      <c r="L1418" s="32" t="s">
        <v>8091</v>
      </c>
      <c r="M1418" s="33">
        <v>29.403076015358106</v>
      </c>
      <c r="N1418" s="32">
        <v>11</v>
      </c>
      <c r="O1418" s="32" t="s">
        <v>3152</v>
      </c>
      <c r="P1418" s="32" t="s">
        <v>3155</v>
      </c>
      <c r="Q1418" s="37" t="s">
        <v>5739</v>
      </c>
      <c r="R1418" s="28">
        <v>4</v>
      </c>
      <c r="S1418" s="35"/>
      <c r="T1418" s="36" t="s">
        <v>8137</v>
      </c>
    </row>
    <row r="1419" spans="1:20" s="14" customFormat="1" ht="12" x14ac:dyDescent="0.2">
      <c r="A1419" s="28">
        <v>1414</v>
      </c>
      <c r="B1419" s="28" t="s">
        <v>3151</v>
      </c>
      <c r="C1419" s="28" t="s">
        <v>3151</v>
      </c>
      <c r="D1419" s="29" t="s">
        <v>8141</v>
      </c>
      <c r="E1419" s="29"/>
      <c r="F1419" s="30"/>
      <c r="G1419" s="30"/>
      <c r="H1419" s="31"/>
      <c r="I1419" s="30"/>
      <c r="J1419" s="30"/>
      <c r="K1419" s="31"/>
      <c r="L1419" s="32" t="s">
        <v>8091</v>
      </c>
      <c r="M1419" s="33">
        <v>31.401280345522864</v>
      </c>
      <c r="N1419" s="32">
        <v>11</v>
      </c>
      <c r="O1419" s="32" t="s">
        <v>3152</v>
      </c>
      <c r="P1419" s="32" t="s">
        <v>3155</v>
      </c>
      <c r="Q1419" s="37" t="s">
        <v>5739</v>
      </c>
      <c r="R1419" s="28">
        <v>4</v>
      </c>
      <c r="S1419" s="35"/>
      <c r="T1419" s="36" t="s">
        <v>8137</v>
      </c>
    </row>
    <row r="1420" spans="1:20" s="14" customFormat="1" ht="12" x14ac:dyDescent="0.2">
      <c r="A1420" s="28">
        <v>1415</v>
      </c>
      <c r="B1420" s="28" t="s">
        <v>3151</v>
      </c>
      <c r="C1420" s="28" t="s">
        <v>3151</v>
      </c>
      <c r="D1420" s="29" t="s">
        <v>8141</v>
      </c>
      <c r="E1420" s="29"/>
      <c r="F1420" s="30"/>
      <c r="G1420" s="30"/>
      <c r="H1420" s="31"/>
      <c r="I1420" s="30"/>
      <c r="J1420" s="30"/>
      <c r="K1420" s="31"/>
      <c r="L1420" s="32" t="s">
        <v>8091</v>
      </c>
      <c r="M1420" s="33">
        <v>25.564321083255688</v>
      </c>
      <c r="N1420" s="32">
        <v>11</v>
      </c>
      <c r="O1420" s="32" t="s">
        <v>3152</v>
      </c>
      <c r="P1420" s="32" t="s">
        <v>3155</v>
      </c>
      <c r="Q1420" s="37" t="s">
        <v>5739</v>
      </c>
      <c r="R1420" s="28">
        <v>4</v>
      </c>
      <c r="S1420" s="35"/>
      <c r="T1420" s="36" t="s">
        <v>8137</v>
      </c>
    </row>
    <row r="1421" spans="1:20" s="14" customFormat="1" ht="12" x14ac:dyDescent="0.2">
      <c r="A1421" s="28">
        <v>1416</v>
      </c>
      <c r="B1421" s="28" t="s">
        <v>3151</v>
      </c>
      <c r="C1421" s="28" t="s">
        <v>3151</v>
      </c>
      <c r="D1421" s="29" t="s">
        <v>8141</v>
      </c>
      <c r="E1421" s="29"/>
      <c r="F1421" s="30"/>
      <c r="G1421" s="30"/>
      <c r="H1421" s="31"/>
      <c r="I1421" s="30"/>
      <c r="J1421" s="30"/>
      <c r="K1421" s="31"/>
      <c r="L1421" s="32" t="s">
        <v>8091</v>
      </c>
      <c r="M1421" s="33">
        <v>23.318799861317611</v>
      </c>
      <c r="N1421" s="32">
        <v>11</v>
      </c>
      <c r="O1421" s="32" t="s">
        <v>3152</v>
      </c>
      <c r="P1421" s="32" t="s">
        <v>3155</v>
      </c>
      <c r="Q1421" s="37" t="s">
        <v>5739</v>
      </c>
      <c r="R1421" s="28">
        <v>4</v>
      </c>
      <c r="S1421" s="35"/>
      <c r="T1421" s="36" t="s">
        <v>8137</v>
      </c>
    </row>
    <row r="1422" spans="1:20" s="14" customFormat="1" ht="12" x14ac:dyDescent="0.2">
      <c r="A1422" s="28">
        <v>1417</v>
      </c>
      <c r="B1422" s="28" t="s">
        <v>3151</v>
      </c>
      <c r="C1422" s="28" t="s">
        <v>3151</v>
      </c>
      <c r="D1422" s="29" t="s">
        <v>8141</v>
      </c>
      <c r="E1422" s="29"/>
      <c r="F1422" s="30"/>
      <c r="G1422" s="30"/>
      <c r="H1422" s="31"/>
      <c r="I1422" s="30"/>
      <c r="J1422" s="30"/>
      <c r="K1422" s="31"/>
      <c r="L1422" s="32" t="s">
        <v>8091</v>
      </c>
      <c r="M1422" s="33">
        <v>29.826184459320807</v>
      </c>
      <c r="N1422" s="32">
        <v>11</v>
      </c>
      <c r="O1422" s="32" t="s">
        <v>3152</v>
      </c>
      <c r="P1422" s="32" t="s">
        <v>3155</v>
      </c>
      <c r="Q1422" s="37" t="s">
        <v>5739</v>
      </c>
      <c r="R1422" s="28">
        <v>4</v>
      </c>
      <c r="S1422" s="35"/>
      <c r="T1422" s="36" t="s">
        <v>8137</v>
      </c>
    </row>
    <row r="1423" spans="1:20" s="14" customFormat="1" ht="12" x14ac:dyDescent="0.2">
      <c r="A1423" s="28">
        <v>1418</v>
      </c>
      <c r="B1423" s="28" t="s">
        <v>3151</v>
      </c>
      <c r="C1423" s="28" t="s">
        <v>3151</v>
      </c>
      <c r="D1423" s="29" t="s">
        <v>8141</v>
      </c>
      <c r="E1423" s="29"/>
      <c r="F1423" s="30"/>
      <c r="G1423" s="30"/>
      <c r="H1423" s="31"/>
      <c r="I1423" s="30"/>
      <c r="J1423" s="30"/>
      <c r="K1423" s="31"/>
      <c r="L1423" s="32" t="s">
        <v>8091</v>
      </c>
      <c r="M1423" s="33">
        <v>31.409350154495648</v>
      </c>
      <c r="N1423" s="32">
        <v>11</v>
      </c>
      <c r="O1423" s="32" t="s">
        <v>3152</v>
      </c>
      <c r="P1423" s="32" t="s">
        <v>3155</v>
      </c>
      <c r="Q1423" s="37" t="s">
        <v>5739</v>
      </c>
      <c r="R1423" s="28">
        <v>4</v>
      </c>
      <c r="S1423" s="35"/>
      <c r="T1423" s="36" t="s">
        <v>8137</v>
      </c>
    </row>
    <row r="1424" spans="1:20" s="14" customFormat="1" ht="12" x14ac:dyDescent="0.2">
      <c r="A1424" s="28">
        <v>1419</v>
      </c>
      <c r="B1424" s="28" t="s">
        <v>3151</v>
      </c>
      <c r="C1424" s="28" t="s">
        <v>3151</v>
      </c>
      <c r="D1424" s="29" t="s">
        <v>8142</v>
      </c>
      <c r="E1424" s="29"/>
      <c r="F1424" s="30"/>
      <c r="G1424" s="30"/>
      <c r="H1424" s="31"/>
      <c r="I1424" s="30"/>
      <c r="J1424" s="30"/>
      <c r="K1424" s="31"/>
      <c r="L1424" s="32" t="s">
        <v>8091</v>
      </c>
      <c r="M1424" s="33">
        <v>27.779187104641611</v>
      </c>
      <c r="N1424" s="32">
        <v>11</v>
      </c>
      <c r="O1424" s="32" t="s">
        <v>3152</v>
      </c>
      <c r="P1424" s="32" t="s">
        <v>3155</v>
      </c>
      <c r="Q1424" s="37" t="s">
        <v>5739</v>
      </c>
      <c r="R1424" s="28">
        <v>4</v>
      </c>
      <c r="S1424" s="35"/>
      <c r="T1424" s="36" t="s">
        <v>8137</v>
      </c>
    </row>
    <row r="1425" spans="1:20" s="14" customFormat="1" ht="12" x14ac:dyDescent="0.2">
      <c r="A1425" s="28">
        <v>1420</v>
      </c>
      <c r="B1425" s="28" t="s">
        <v>3151</v>
      </c>
      <c r="C1425" s="28" t="s">
        <v>3151</v>
      </c>
      <c r="D1425" s="29" t="s">
        <v>8142</v>
      </c>
      <c r="E1425" s="29"/>
      <c r="F1425" s="30"/>
      <c r="G1425" s="30"/>
      <c r="H1425" s="31"/>
      <c r="I1425" s="30"/>
      <c r="J1425" s="30"/>
      <c r="K1425" s="31"/>
      <c r="L1425" s="32" t="s">
        <v>8091</v>
      </c>
      <c r="M1425" s="33">
        <v>29.157229421362342</v>
      </c>
      <c r="N1425" s="32">
        <v>11</v>
      </c>
      <c r="O1425" s="32" t="s">
        <v>3152</v>
      </c>
      <c r="P1425" s="32" t="s">
        <v>3155</v>
      </c>
      <c r="Q1425" s="37" t="s">
        <v>5739</v>
      </c>
      <c r="R1425" s="28">
        <v>4</v>
      </c>
      <c r="S1425" s="35"/>
      <c r="T1425" s="36" t="s">
        <v>8137</v>
      </c>
    </row>
    <row r="1426" spans="1:20" s="14" customFormat="1" ht="12" x14ac:dyDescent="0.2">
      <c r="A1426" s="28">
        <v>1421</v>
      </c>
      <c r="B1426" s="28" t="s">
        <v>3151</v>
      </c>
      <c r="C1426" s="28" t="s">
        <v>3151</v>
      </c>
      <c r="D1426" s="29" t="s">
        <v>8142</v>
      </c>
      <c r="E1426" s="29"/>
      <c r="F1426" s="30"/>
      <c r="G1426" s="30"/>
      <c r="H1426" s="31"/>
      <c r="I1426" s="30"/>
      <c r="J1426" s="30"/>
      <c r="K1426" s="31"/>
      <c r="L1426" s="32" t="s">
        <v>8091</v>
      </c>
      <c r="M1426" s="33">
        <v>29.696717061574923</v>
      </c>
      <c r="N1426" s="32">
        <v>11</v>
      </c>
      <c r="O1426" s="32" t="s">
        <v>3152</v>
      </c>
      <c r="P1426" s="32" t="s">
        <v>3155</v>
      </c>
      <c r="Q1426" s="37" t="s">
        <v>5739</v>
      </c>
      <c r="R1426" s="28">
        <v>4</v>
      </c>
      <c r="S1426" s="35"/>
      <c r="T1426" s="36" t="s">
        <v>8137</v>
      </c>
    </row>
    <row r="1427" spans="1:20" s="14" customFormat="1" ht="12" x14ac:dyDescent="0.2">
      <c r="A1427" s="28">
        <v>1422</v>
      </c>
      <c r="B1427" s="28" t="s">
        <v>3151</v>
      </c>
      <c r="C1427" s="28" t="s">
        <v>3151</v>
      </c>
      <c r="D1427" s="29" t="s">
        <v>8142</v>
      </c>
      <c r="E1427" s="29"/>
      <c r="F1427" s="30"/>
      <c r="G1427" s="30"/>
      <c r="H1427" s="31"/>
      <c r="I1427" s="30"/>
      <c r="J1427" s="30"/>
      <c r="K1427" s="31"/>
      <c r="L1427" s="32" t="s">
        <v>8091</v>
      </c>
      <c r="M1427" s="33">
        <v>28.3203541578327</v>
      </c>
      <c r="N1427" s="32">
        <v>11</v>
      </c>
      <c r="O1427" s="32" t="s">
        <v>3152</v>
      </c>
      <c r="P1427" s="32" t="s">
        <v>3155</v>
      </c>
      <c r="Q1427" s="37" t="s">
        <v>5739</v>
      </c>
      <c r="R1427" s="28">
        <v>4</v>
      </c>
      <c r="S1427" s="35"/>
      <c r="T1427" s="36" t="s">
        <v>8137</v>
      </c>
    </row>
    <row r="1428" spans="1:20" s="14" customFormat="1" ht="12" x14ac:dyDescent="0.2">
      <c r="A1428" s="28">
        <v>1423</v>
      </c>
      <c r="B1428" s="28" t="s">
        <v>3151</v>
      </c>
      <c r="C1428" s="28" t="s">
        <v>3151</v>
      </c>
      <c r="D1428" s="29" t="s">
        <v>8142</v>
      </c>
      <c r="E1428" s="29"/>
      <c r="F1428" s="30"/>
      <c r="G1428" s="30"/>
      <c r="H1428" s="31"/>
      <c r="I1428" s="30"/>
      <c r="J1428" s="30"/>
      <c r="K1428" s="31"/>
      <c r="L1428" s="32" t="s">
        <v>8091</v>
      </c>
      <c r="M1428" s="33">
        <v>33.603339238387363</v>
      </c>
      <c r="N1428" s="32">
        <v>11</v>
      </c>
      <c r="O1428" s="32" t="s">
        <v>3152</v>
      </c>
      <c r="P1428" s="32" t="s">
        <v>3155</v>
      </c>
      <c r="Q1428" s="37" t="s">
        <v>5739</v>
      </c>
      <c r="R1428" s="28">
        <v>4</v>
      </c>
      <c r="S1428" s="35"/>
      <c r="T1428" s="36" t="s">
        <v>8137</v>
      </c>
    </row>
    <row r="1429" spans="1:20" s="14" customFormat="1" ht="12" x14ac:dyDescent="0.2">
      <c r="A1429" s="28">
        <v>1424</v>
      </c>
      <c r="B1429" s="28" t="s">
        <v>3151</v>
      </c>
      <c r="C1429" s="28" t="s">
        <v>3151</v>
      </c>
      <c r="D1429" s="29" t="s">
        <v>8142</v>
      </c>
      <c r="E1429" s="29"/>
      <c r="F1429" s="30"/>
      <c r="G1429" s="30"/>
      <c r="H1429" s="31"/>
      <c r="I1429" s="30"/>
      <c r="J1429" s="30"/>
      <c r="K1429" s="31"/>
      <c r="L1429" s="32" t="s">
        <v>8091</v>
      </c>
      <c r="M1429" s="33">
        <v>30.796563175965684</v>
      </c>
      <c r="N1429" s="32">
        <v>11</v>
      </c>
      <c r="O1429" s="32" t="s">
        <v>3152</v>
      </c>
      <c r="P1429" s="32" t="s">
        <v>3155</v>
      </c>
      <c r="Q1429" s="37" t="s">
        <v>5739</v>
      </c>
      <c r="R1429" s="28">
        <v>4</v>
      </c>
      <c r="S1429" s="35"/>
      <c r="T1429" s="36" t="s">
        <v>8137</v>
      </c>
    </row>
    <row r="1430" spans="1:20" s="14" customFormat="1" ht="12" x14ac:dyDescent="0.2">
      <c r="A1430" s="28">
        <v>1425</v>
      </c>
      <c r="B1430" s="28" t="s">
        <v>3151</v>
      </c>
      <c r="C1430" s="28" t="s">
        <v>3151</v>
      </c>
      <c r="D1430" s="29" t="s">
        <v>8142</v>
      </c>
      <c r="E1430" s="29"/>
      <c r="F1430" s="30"/>
      <c r="G1430" s="30"/>
      <c r="H1430" s="31"/>
      <c r="I1430" s="30"/>
      <c r="J1430" s="30"/>
      <c r="K1430" s="31"/>
      <c r="L1430" s="32" t="s">
        <v>8091</v>
      </c>
      <c r="M1430" s="33">
        <v>28.84821049886585</v>
      </c>
      <c r="N1430" s="32">
        <v>11</v>
      </c>
      <c r="O1430" s="32" t="s">
        <v>3152</v>
      </c>
      <c r="P1430" s="32" t="s">
        <v>3155</v>
      </c>
      <c r="Q1430" s="37" t="s">
        <v>5739</v>
      </c>
      <c r="R1430" s="28">
        <v>4</v>
      </c>
      <c r="S1430" s="35"/>
      <c r="T1430" s="36" t="s">
        <v>8137</v>
      </c>
    </row>
    <row r="1431" spans="1:20" s="14" customFormat="1" ht="12" x14ac:dyDescent="0.2">
      <c r="A1431" s="28">
        <v>1426</v>
      </c>
      <c r="B1431" s="28" t="s">
        <v>3151</v>
      </c>
      <c r="C1431" s="28" t="s">
        <v>3151</v>
      </c>
      <c r="D1431" s="29" t="s">
        <v>8142</v>
      </c>
      <c r="E1431" s="29"/>
      <c r="F1431" s="30"/>
      <c r="G1431" s="30"/>
      <c r="H1431" s="31"/>
      <c r="I1431" s="30"/>
      <c r="J1431" s="30"/>
      <c r="K1431" s="31"/>
      <c r="L1431" s="32" t="s">
        <v>8091</v>
      </c>
      <c r="M1431" s="33">
        <v>29.418597233597083</v>
      </c>
      <c r="N1431" s="32">
        <v>11</v>
      </c>
      <c r="O1431" s="32" t="s">
        <v>3152</v>
      </c>
      <c r="P1431" s="32" t="s">
        <v>3155</v>
      </c>
      <c r="Q1431" s="37" t="s">
        <v>5739</v>
      </c>
      <c r="R1431" s="28">
        <v>4</v>
      </c>
      <c r="S1431" s="35"/>
      <c r="T1431" s="36" t="s">
        <v>8137</v>
      </c>
    </row>
    <row r="1432" spans="1:20" s="14" customFormat="1" ht="12" x14ac:dyDescent="0.2">
      <c r="A1432" s="28">
        <v>1427</v>
      </c>
      <c r="B1432" s="28" t="s">
        <v>3151</v>
      </c>
      <c r="C1432" s="28" t="s">
        <v>3151</v>
      </c>
      <c r="D1432" s="29" t="s">
        <v>8142</v>
      </c>
      <c r="E1432" s="29"/>
      <c r="F1432" s="30"/>
      <c r="G1432" s="30"/>
      <c r="H1432" s="31"/>
      <c r="I1432" s="30"/>
      <c r="J1432" s="30"/>
      <c r="K1432" s="31"/>
      <c r="L1432" s="32" t="s">
        <v>8091</v>
      </c>
      <c r="M1432" s="33">
        <v>33.007769677360201</v>
      </c>
      <c r="N1432" s="32">
        <v>11</v>
      </c>
      <c r="O1432" s="32" t="s">
        <v>3152</v>
      </c>
      <c r="P1432" s="32" t="s">
        <v>3155</v>
      </c>
      <c r="Q1432" s="37" t="s">
        <v>5739</v>
      </c>
      <c r="R1432" s="28">
        <v>4</v>
      </c>
      <c r="S1432" s="35"/>
      <c r="T1432" s="36" t="s">
        <v>8137</v>
      </c>
    </row>
    <row r="1433" spans="1:20" s="14" customFormat="1" ht="12" x14ac:dyDescent="0.2">
      <c r="A1433" s="28">
        <v>1428</v>
      </c>
      <c r="B1433" s="28" t="s">
        <v>3151</v>
      </c>
      <c r="C1433" s="28" t="s">
        <v>3151</v>
      </c>
      <c r="D1433" s="29" t="s">
        <v>8142</v>
      </c>
      <c r="E1433" s="29"/>
      <c r="F1433" s="30"/>
      <c r="G1433" s="30"/>
      <c r="H1433" s="31"/>
      <c r="I1433" s="30"/>
      <c r="J1433" s="30"/>
      <c r="K1433" s="31"/>
      <c r="L1433" s="32" t="s">
        <v>8091</v>
      </c>
      <c r="M1433" s="33">
        <v>28.604867294853278</v>
      </c>
      <c r="N1433" s="32">
        <v>11</v>
      </c>
      <c r="O1433" s="32" t="s">
        <v>3152</v>
      </c>
      <c r="P1433" s="32" t="s">
        <v>3155</v>
      </c>
      <c r="Q1433" s="37" t="s">
        <v>5739</v>
      </c>
      <c r="R1433" s="28">
        <v>4</v>
      </c>
      <c r="S1433" s="35"/>
      <c r="T1433" s="36" t="s">
        <v>8137</v>
      </c>
    </row>
    <row r="1434" spans="1:20" s="14" customFormat="1" ht="12" x14ac:dyDescent="0.2">
      <c r="A1434" s="28">
        <v>1429</v>
      </c>
      <c r="B1434" s="28" t="s">
        <v>3151</v>
      </c>
      <c r="C1434" s="28" t="s">
        <v>3151</v>
      </c>
      <c r="D1434" s="29" t="s">
        <v>8142</v>
      </c>
      <c r="E1434" s="29"/>
      <c r="F1434" s="30"/>
      <c r="G1434" s="30"/>
      <c r="H1434" s="31"/>
      <c r="I1434" s="30"/>
      <c r="J1434" s="30"/>
      <c r="K1434" s="31"/>
      <c r="L1434" s="32" t="s">
        <v>8091</v>
      </c>
      <c r="M1434" s="33">
        <v>30.803211347089434</v>
      </c>
      <c r="N1434" s="32">
        <v>11</v>
      </c>
      <c r="O1434" s="32" t="s">
        <v>3152</v>
      </c>
      <c r="P1434" s="32" t="s">
        <v>3155</v>
      </c>
      <c r="Q1434" s="37" t="s">
        <v>5739</v>
      </c>
      <c r="R1434" s="28">
        <v>4</v>
      </c>
      <c r="S1434" s="35"/>
      <c r="T1434" s="36" t="s">
        <v>8137</v>
      </c>
    </row>
    <row r="1435" spans="1:20" s="14" customFormat="1" ht="12" x14ac:dyDescent="0.2">
      <c r="A1435" s="28">
        <v>1430</v>
      </c>
      <c r="B1435" s="28" t="s">
        <v>3151</v>
      </c>
      <c r="C1435" s="28" t="s">
        <v>3151</v>
      </c>
      <c r="D1435" s="29" t="s">
        <v>8142</v>
      </c>
      <c r="E1435" s="29"/>
      <c r="F1435" s="30"/>
      <c r="G1435" s="30"/>
      <c r="H1435" s="31"/>
      <c r="I1435" s="30"/>
      <c r="J1435" s="30"/>
      <c r="K1435" s="31"/>
      <c r="L1435" s="32" t="s">
        <v>8091</v>
      </c>
      <c r="M1435" s="33">
        <v>29.409808206772333</v>
      </c>
      <c r="N1435" s="32">
        <v>11</v>
      </c>
      <c r="O1435" s="32" t="s">
        <v>3152</v>
      </c>
      <c r="P1435" s="32" t="s">
        <v>3155</v>
      </c>
      <c r="Q1435" s="37" t="s">
        <v>5739</v>
      </c>
      <c r="R1435" s="28">
        <v>4</v>
      </c>
      <c r="S1435" s="35"/>
      <c r="T1435" s="36" t="s">
        <v>8137</v>
      </c>
    </row>
    <row r="1436" spans="1:20" s="14" customFormat="1" ht="12" x14ac:dyDescent="0.2">
      <c r="A1436" s="28">
        <v>1431</v>
      </c>
      <c r="B1436" s="28" t="s">
        <v>3151</v>
      </c>
      <c r="C1436" s="28" t="s">
        <v>3151</v>
      </c>
      <c r="D1436" s="29" t="s">
        <v>8142</v>
      </c>
      <c r="E1436" s="29"/>
      <c r="F1436" s="30"/>
      <c r="G1436" s="30"/>
      <c r="H1436" s="31"/>
      <c r="I1436" s="30"/>
      <c r="J1436" s="30"/>
      <c r="K1436" s="31"/>
      <c r="L1436" s="32" t="s">
        <v>8091</v>
      </c>
      <c r="M1436" s="33">
        <v>30.002520220019903</v>
      </c>
      <c r="N1436" s="32">
        <v>11</v>
      </c>
      <c r="O1436" s="32" t="s">
        <v>3152</v>
      </c>
      <c r="P1436" s="32" t="s">
        <v>3155</v>
      </c>
      <c r="Q1436" s="37" t="s">
        <v>5739</v>
      </c>
      <c r="R1436" s="28">
        <v>4</v>
      </c>
      <c r="S1436" s="35"/>
      <c r="T1436" s="36" t="s">
        <v>8137</v>
      </c>
    </row>
    <row r="1437" spans="1:20" s="14" customFormat="1" ht="12" x14ac:dyDescent="0.2">
      <c r="A1437" s="28">
        <v>1432</v>
      </c>
      <c r="B1437" s="28" t="s">
        <v>3151</v>
      </c>
      <c r="C1437" s="28" t="s">
        <v>3151</v>
      </c>
      <c r="D1437" s="29" t="s">
        <v>8142</v>
      </c>
      <c r="E1437" s="29"/>
      <c r="F1437" s="30"/>
      <c r="G1437" s="30"/>
      <c r="H1437" s="31"/>
      <c r="I1437" s="30"/>
      <c r="J1437" s="30"/>
      <c r="K1437" s="31"/>
      <c r="L1437" s="32" t="s">
        <v>8091</v>
      </c>
      <c r="M1437" s="33">
        <v>29.696858501368478</v>
      </c>
      <c r="N1437" s="32">
        <v>11</v>
      </c>
      <c r="O1437" s="32" t="s">
        <v>3152</v>
      </c>
      <c r="P1437" s="32" t="s">
        <v>3155</v>
      </c>
      <c r="Q1437" s="37" t="s">
        <v>5739</v>
      </c>
      <c r="R1437" s="28">
        <v>4</v>
      </c>
      <c r="S1437" s="35"/>
      <c r="T1437" s="36" t="s">
        <v>8137</v>
      </c>
    </row>
    <row r="1438" spans="1:20" s="14" customFormat="1" ht="12" x14ac:dyDescent="0.2">
      <c r="A1438" s="28">
        <v>1433</v>
      </c>
      <c r="B1438" s="28" t="s">
        <v>3151</v>
      </c>
      <c r="C1438" s="28" t="s">
        <v>3151</v>
      </c>
      <c r="D1438" s="29" t="s">
        <v>8142</v>
      </c>
      <c r="E1438" s="29"/>
      <c r="F1438" s="30"/>
      <c r="G1438" s="30"/>
      <c r="H1438" s="31"/>
      <c r="I1438" s="30"/>
      <c r="J1438" s="30"/>
      <c r="K1438" s="31"/>
      <c r="L1438" s="32" t="s">
        <v>8091</v>
      </c>
      <c r="M1438" s="33">
        <v>28.325837261375785</v>
      </c>
      <c r="N1438" s="32">
        <v>11</v>
      </c>
      <c r="O1438" s="32" t="s">
        <v>3152</v>
      </c>
      <c r="P1438" s="32" t="s">
        <v>3155</v>
      </c>
      <c r="Q1438" s="37" t="s">
        <v>5739</v>
      </c>
      <c r="R1438" s="28">
        <v>4</v>
      </c>
      <c r="S1438" s="35"/>
      <c r="T1438" s="36" t="s">
        <v>8137</v>
      </c>
    </row>
    <row r="1439" spans="1:20" s="14" customFormat="1" ht="12" x14ac:dyDescent="0.2">
      <c r="A1439" s="28">
        <v>1434</v>
      </c>
      <c r="B1439" s="28" t="s">
        <v>3151</v>
      </c>
      <c r="C1439" s="28" t="s">
        <v>3151</v>
      </c>
      <c r="D1439" s="29" t="s">
        <v>8142</v>
      </c>
      <c r="E1439" s="29"/>
      <c r="F1439" s="30"/>
      <c r="G1439" s="30"/>
      <c r="H1439" s="31"/>
      <c r="I1439" s="30"/>
      <c r="J1439" s="30"/>
      <c r="K1439" s="31"/>
      <c r="L1439" s="32" t="s">
        <v>8091</v>
      </c>
      <c r="M1439" s="33">
        <v>31.234968405027914</v>
      </c>
      <c r="N1439" s="32">
        <v>11</v>
      </c>
      <c r="O1439" s="32" t="s">
        <v>3152</v>
      </c>
      <c r="P1439" s="32" t="s">
        <v>3155</v>
      </c>
      <c r="Q1439" s="37" t="s">
        <v>5739</v>
      </c>
      <c r="R1439" s="28">
        <v>4</v>
      </c>
      <c r="S1439" s="35"/>
      <c r="T1439" s="36" t="s">
        <v>8137</v>
      </c>
    </row>
    <row r="1440" spans="1:20" s="14" customFormat="1" ht="12" x14ac:dyDescent="0.2">
      <c r="A1440" s="28">
        <v>1435</v>
      </c>
      <c r="B1440" s="28" t="s">
        <v>3151</v>
      </c>
      <c r="C1440" s="28" t="s">
        <v>3151</v>
      </c>
      <c r="D1440" s="29" t="s">
        <v>8142</v>
      </c>
      <c r="E1440" s="29"/>
      <c r="F1440" s="30"/>
      <c r="G1440" s="30"/>
      <c r="H1440" s="31"/>
      <c r="I1440" s="30"/>
      <c r="J1440" s="30"/>
      <c r="K1440" s="31"/>
      <c r="L1440" s="32" t="s">
        <v>8091</v>
      </c>
      <c r="M1440" s="33">
        <v>30.478812554581026</v>
      </c>
      <c r="N1440" s="32">
        <v>11</v>
      </c>
      <c r="O1440" s="32" t="s">
        <v>3152</v>
      </c>
      <c r="P1440" s="32" t="s">
        <v>3155</v>
      </c>
      <c r="Q1440" s="37" t="s">
        <v>5739</v>
      </c>
      <c r="R1440" s="28">
        <v>4</v>
      </c>
      <c r="S1440" s="35"/>
      <c r="T1440" s="36" t="s">
        <v>8137</v>
      </c>
    </row>
    <row r="1441" spans="1:20" s="14" customFormat="1" ht="12" x14ac:dyDescent="0.2">
      <c r="A1441" s="28">
        <v>1436</v>
      </c>
      <c r="B1441" s="28" t="s">
        <v>3151</v>
      </c>
      <c r="C1441" s="28" t="s">
        <v>3151</v>
      </c>
      <c r="D1441" s="29" t="s">
        <v>8142</v>
      </c>
      <c r="E1441" s="29"/>
      <c r="F1441" s="30"/>
      <c r="G1441" s="30"/>
      <c r="H1441" s="31"/>
      <c r="I1441" s="30"/>
      <c r="J1441" s="30"/>
      <c r="K1441" s="31"/>
      <c r="L1441" s="32" t="s">
        <v>8091</v>
      </c>
      <c r="M1441" s="33">
        <v>31.117436742929257</v>
      </c>
      <c r="N1441" s="32">
        <v>11</v>
      </c>
      <c r="O1441" s="32" t="s">
        <v>3152</v>
      </c>
      <c r="P1441" s="32" t="s">
        <v>3155</v>
      </c>
      <c r="Q1441" s="37" t="s">
        <v>5739</v>
      </c>
      <c r="R1441" s="28">
        <v>4</v>
      </c>
      <c r="S1441" s="35"/>
      <c r="T1441" s="36" t="s">
        <v>8137</v>
      </c>
    </row>
    <row r="1442" spans="1:20" s="14" customFormat="1" ht="12" x14ac:dyDescent="0.2">
      <c r="A1442" s="28">
        <v>1437</v>
      </c>
      <c r="B1442" s="28" t="s">
        <v>3151</v>
      </c>
      <c r="C1442" s="28" t="s">
        <v>3151</v>
      </c>
      <c r="D1442" s="29" t="s">
        <v>8142</v>
      </c>
      <c r="E1442" s="29"/>
      <c r="F1442" s="30"/>
      <c r="G1442" s="30"/>
      <c r="H1442" s="31"/>
      <c r="I1442" s="30"/>
      <c r="J1442" s="30"/>
      <c r="K1442" s="31"/>
      <c r="L1442" s="32" t="s">
        <v>8091</v>
      </c>
      <c r="M1442" s="33">
        <v>28.420719051708922</v>
      </c>
      <c r="N1442" s="32">
        <v>11</v>
      </c>
      <c r="O1442" s="32" t="s">
        <v>3152</v>
      </c>
      <c r="P1442" s="32" t="s">
        <v>3155</v>
      </c>
      <c r="Q1442" s="37" t="s">
        <v>5739</v>
      </c>
      <c r="R1442" s="28">
        <v>4</v>
      </c>
      <c r="S1442" s="35"/>
      <c r="T1442" s="36" t="s">
        <v>8137</v>
      </c>
    </row>
    <row r="1443" spans="1:20" s="14" customFormat="1" ht="12" x14ac:dyDescent="0.2">
      <c r="A1443" s="28">
        <v>1438</v>
      </c>
      <c r="B1443" s="28" t="s">
        <v>3151</v>
      </c>
      <c r="C1443" s="28" t="s">
        <v>3151</v>
      </c>
      <c r="D1443" s="29" t="s">
        <v>8142</v>
      </c>
      <c r="E1443" s="29"/>
      <c r="F1443" s="30"/>
      <c r="G1443" s="30"/>
      <c r="H1443" s="31"/>
      <c r="I1443" s="30"/>
      <c r="J1443" s="30"/>
      <c r="K1443" s="31"/>
      <c r="L1443" s="32" t="s">
        <v>8091</v>
      </c>
      <c r="M1443" s="33">
        <v>15.259705879588552</v>
      </c>
      <c r="N1443" s="32">
        <v>11</v>
      </c>
      <c r="O1443" s="32" t="s">
        <v>3152</v>
      </c>
      <c r="P1443" s="32" t="s">
        <v>3155</v>
      </c>
      <c r="Q1443" s="37" t="s">
        <v>5739</v>
      </c>
      <c r="R1443" s="28">
        <v>4</v>
      </c>
      <c r="S1443" s="35"/>
      <c r="T1443" s="36" t="s">
        <v>8137</v>
      </c>
    </row>
    <row r="1444" spans="1:20" s="14" customFormat="1" ht="12" x14ac:dyDescent="0.2">
      <c r="A1444" s="28">
        <v>1439</v>
      </c>
      <c r="B1444" s="28" t="s">
        <v>3151</v>
      </c>
      <c r="C1444" s="28" t="s">
        <v>3151</v>
      </c>
      <c r="D1444" s="29" t="s">
        <v>8142</v>
      </c>
      <c r="E1444" s="29"/>
      <c r="F1444" s="30"/>
      <c r="G1444" s="30"/>
      <c r="H1444" s="31"/>
      <c r="I1444" s="30"/>
      <c r="J1444" s="30"/>
      <c r="K1444" s="31"/>
      <c r="L1444" s="32" t="s">
        <v>8091</v>
      </c>
      <c r="M1444" s="33">
        <v>24.413660135662642</v>
      </c>
      <c r="N1444" s="32">
        <v>11</v>
      </c>
      <c r="O1444" s="32" t="s">
        <v>3152</v>
      </c>
      <c r="P1444" s="32" t="s">
        <v>3155</v>
      </c>
      <c r="Q1444" s="37" t="s">
        <v>5739</v>
      </c>
      <c r="R1444" s="28">
        <v>4</v>
      </c>
      <c r="S1444" s="35"/>
      <c r="T1444" s="36" t="s">
        <v>8137</v>
      </c>
    </row>
    <row r="1445" spans="1:20" s="14" customFormat="1" ht="12" x14ac:dyDescent="0.2">
      <c r="A1445" s="28">
        <v>1440</v>
      </c>
      <c r="B1445" s="28" t="s">
        <v>3151</v>
      </c>
      <c r="C1445" s="28" t="s">
        <v>3151</v>
      </c>
      <c r="D1445" s="29" t="s">
        <v>8142</v>
      </c>
      <c r="E1445" s="29"/>
      <c r="F1445" s="30"/>
      <c r="G1445" s="30"/>
      <c r="H1445" s="31"/>
      <c r="I1445" s="30"/>
      <c r="J1445" s="30"/>
      <c r="K1445" s="31"/>
      <c r="L1445" s="32" t="s">
        <v>8091</v>
      </c>
      <c r="M1445" s="33">
        <v>25.805824982571526</v>
      </c>
      <c r="N1445" s="32">
        <v>11</v>
      </c>
      <c r="O1445" s="32" t="s">
        <v>3152</v>
      </c>
      <c r="P1445" s="32" t="s">
        <v>3155</v>
      </c>
      <c r="Q1445" s="37" t="s">
        <v>5739</v>
      </c>
      <c r="R1445" s="28">
        <v>4</v>
      </c>
      <c r="S1445" s="35"/>
      <c r="T1445" s="36" t="s">
        <v>8137</v>
      </c>
    </row>
    <row r="1446" spans="1:20" s="14" customFormat="1" ht="12" x14ac:dyDescent="0.2">
      <c r="A1446" s="28">
        <v>1441</v>
      </c>
      <c r="B1446" s="28" t="s">
        <v>3151</v>
      </c>
      <c r="C1446" s="28" t="s">
        <v>3151</v>
      </c>
      <c r="D1446" s="29" t="s">
        <v>8142</v>
      </c>
      <c r="E1446" s="29"/>
      <c r="F1446" s="30"/>
      <c r="G1446" s="30"/>
      <c r="H1446" s="31"/>
      <c r="I1446" s="30"/>
      <c r="J1446" s="30"/>
      <c r="K1446" s="31"/>
      <c r="L1446" s="32" t="s">
        <v>8091</v>
      </c>
      <c r="M1446" s="33">
        <v>30.002700253873112</v>
      </c>
      <c r="N1446" s="32">
        <v>11</v>
      </c>
      <c r="O1446" s="32" t="s">
        <v>3152</v>
      </c>
      <c r="P1446" s="32" t="s">
        <v>3155</v>
      </c>
      <c r="Q1446" s="37" t="s">
        <v>5739</v>
      </c>
      <c r="R1446" s="28">
        <v>4</v>
      </c>
      <c r="S1446" s="35"/>
      <c r="T1446" s="36" t="s">
        <v>8137</v>
      </c>
    </row>
    <row r="1447" spans="1:20" s="14" customFormat="1" ht="12" x14ac:dyDescent="0.2">
      <c r="A1447" s="28">
        <v>1442</v>
      </c>
      <c r="B1447" s="28" t="s">
        <v>3151</v>
      </c>
      <c r="C1447" s="28" t="s">
        <v>3151</v>
      </c>
      <c r="D1447" s="29" t="s">
        <v>8142</v>
      </c>
      <c r="E1447" s="29"/>
      <c r="F1447" s="30"/>
      <c r="G1447" s="30"/>
      <c r="H1447" s="31"/>
      <c r="I1447" s="30"/>
      <c r="J1447" s="30"/>
      <c r="K1447" s="31"/>
      <c r="L1447" s="32" t="s">
        <v>8091</v>
      </c>
      <c r="M1447" s="33">
        <v>29.683065971413527</v>
      </c>
      <c r="N1447" s="32">
        <v>11</v>
      </c>
      <c r="O1447" s="32" t="s">
        <v>3152</v>
      </c>
      <c r="P1447" s="32" t="s">
        <v>3155</v>
      </c>
      <c r="Q1447" s="37" t="s">
        <v>5739</v>
      </c>
      <c r="R1447" s="28">
        <v>4</v>
      </c>
      <c r="S1447" s="35"/>
      <c r="T1447" s="36" t="s">
        <v>8137</v>
      </c>
    </row>
    <row r="1448" spans="1:20" s="14" customFormat="1" ht="12" x14ac:dyDescent="0.2">
      <c r="A1448" s="28">
        <v>1443</v>
      </c>
      <c r="B1448" s="28" t="s">
        <v>3151</v>
      </c>
      <c r="C1448" s="28" t="s">
        <v>3151</v>
      </c>
      <c r="D1448" s="29" t="s">
        <v>8142</v>
      </c>
      <c r="E1448" s="29"/>
      <c r="F1448" s="30"/>
      <c r="G1448" s="30"/>
      <c r="H1448" s="31"/>
      <c r="I1448" s="30"/>
      <c r="J1448" s="30"/>
      <c r="K1448" s="31"/>
      <c r="L1448" s="32" t="s">
        <v>8091</v>
      </c>
      <c r="M1448" s="33">
        <v>31.061223384499534</v>
      </c>
      <c r="N1448" s="32">
        <v>11</v>
      </c>
      <c r="O1448" s="32" t="s">
        <v>3152</v>
      </c>
      <c r="P1448" s="32" t="s">
        <v>3155</v>
      </c>
      <c r="Q1448" s="37" t="s">
        <v>5739</v>
      </c>
      <c r="R1448" s="28">
        <v>4</v>
      </c>
      <c r="S1448" s="35"/>
      <c r="T1448" s="36" t="s">
        <v>8137</v>
      </c>
    </row>
    <row r="1449" spans="1:20" s="14" customFormat="1" ht="12" x14ac:dyDescent="0.2">
      <c r="A1449" s="28">
        <v>1444</v>
      </c>
      <c r="B1449" s="28" t="s">
        <v>3151</v>
      </c>
      <c r="C1449" s="28" t="s">
        <v>3151</v>
      </c>
      <c r="D1449" s="29" t="s">
        <v>8142</v>
      </c>
      <c r="E1449" s="29"/>
      <c r="F1449" s="30"/>
      <c r="G1449" s="30"/>
      <c r="H1449" s="31"/>
      <c r="I1449" s="30"/>
      <c r="J1449" s="30"/>
      <c r="K1449" s="31"/>
      <c r="L1449" s="32" t="s">
        <v>8091</v>
      </c>
      <c r="M1449" s="33">
        <v>29.538884752279522</v>
      </c>
      <c r="N1449" s="32">
        <v>11</v>
      </c>
      <c r="O1449" s="32" t="s">
        <v>3152</v>
      </c>
      <c r="P1449" s="32" t="s">
        <v>3155</v>
      </c>
      <c r="Q1449" s="37" t="s">
        <v>5739</v>
      </c>
      <c r="R1449" s="28">
        <v>4</v>
      </c>
      <c r="S1449" s="35"/>
      <c r="T1449" s="36" t="s">
        <v>8137</v>
      </c>
    </row>
    <row r="1450" spans="1:20" s="14" customFormat="1" ht="12" x14ac:dyDescent="0.2">
      <c r="A1450" s="28">
        <v>1445</v>
      </c>
      <c r="B1450" s="28" t="s">
        <v>3151</v>
      </c>
      <c r="C1450" s="28" t="s">
        <v>3151</v>
      </c>
      <c r="D1450" s="29" t="s">
        <v>8142</v>
      </c>
      <c r="E1450" s="29"/>
      <c r="F1450" s="30"/>
      <c r="G1450" s="30"/>
      <c r="H1450" s="31"/>
      <c r="I1450" s="30"/>
      <c r="J1450" s="30"/>
      <c r="K1450" s="31"/>
      <c r="L1450" s="32" t="s">
        <v>8091</v>
      </c>
      <c r="M1450" s="33">
        <v>30.401969444716066</v>
      </c>
      <c r="N1450" s="32">
        <v>11</v>
      </c>
      <c r="O1450" s="32" t="s">
        <v>3152</v>
      </c>
      <c r="P1450" s="32" t="s">
        <v>3155</v>
      </c>
      <c r="Q1450" s="37" t="s">
        <v>5739</v>
      </c>
      <c r="R1450" s="28">
        <v>4</v>
      </c>
      <c r="S1450" s="35"/>
      <c r="T1450" s="36" t="s">
        <v>8137</v>
      </c>
    </row>
    <row r="1451" spans="1:20" s="14" customFormat="1" ht="12" x14ac:dyDescent="0.2">
      <c r="A1451" s="28">
        <v>1446</v>
      </c>
      <c r="B1451" s="28" t="s">
        <v>3151</v>
      </c>
      <c r="C1451" s="28" t="s">
        <v>3151</v>
      </c>
      <c r="D1451" s="29" t="s">
        <v>8142</v>
      </c>
      <c r="E1451" s="29"/>
      <c r="F1451" s="30"/>
      <c r="G1451" s="30"/>
      <c r="H1451" s="31"/>
      <c r="I1451" s="30"/>
      <c r="J1451" s="30"/>
      <c r="K1451" s="31"/>
      <c r="L1451" s="32" t="s">
        <v>8091</v>
      </c>
      <c r="M1451" s="33">
        <v>29.073490079827874</v>
      </c>
      <c r="N1451" s="32">
        <v>11</v>
      </c>
      <c r="O1451" s="32" t="s">
        <v>3152</v>
      </c>
      <c r="P1451" s="32" t="s">
        <v>3155</v>
      </c>
      <c r="Q1451" s="37" t="s">
        <v>5739</v>
      </c>
      <c r="R1451" s="28">
        <v>4</v>
      </c>
      <c r="S1451" s="35"/>
      <c r="T1451" s="36" t="s">
        <v>8137</v>
      </c>
    </row>
    <row r="1452" spans="1:20" s="14" customFormat="1" ht="12" x14ac:dyDescent="0.2">
      <c r="A1452" s="28">
        <v>1447</v>
      </c>
      <c r="B1452" s="28" t="s">
        <v>3151</v>
      </c>
      <c r="C1452" s="28" t="s">
        <v>3151</v>
      </c>
      <c r="D1452" s="29" t="s">
        <v>8142</v>
      </c>
      <c r="E1452" s="29"/>
      <c r="F1452" s="30"/>
      <c r="G1452" s="30"/>
      <c r="H1452" s="31"/>
      <c r="I1452" s="30"/>
      <c r="J1452" s="30"/>
      <c r="K1452" s="31"/>
      <c r="L1452" s="32" t="s">
        <v>8091</v>
      </c>
      <c r="M1452" s="33">
        <v>30.885015842195926</v>
      </c>
      <c r="N1452" s="32">
        <v>11</v>
      </c>
      <c r="O1452" s="32" t="s">
        <v>3152</v>
      </c>
      <c r="P1452" s="32" t="s">
        <v>3155</v>
      </c>
      <c r="Q1452" s="37" t="s">
        <v>5739</v>
      </c>
      <c r="R1452" s="28">
        <v>4</v>
      </c>
      <c r="S1452" s="35"/>
      <c r="T1452" s="36" t="s">
        <v>8137</v>
      </c>
    </row>
    <row r="1453" spans="1:20" s="14" customFormat="1" ht="12" x14ac:dyDescent="0.2">
      <c r="A1453" s="28">
        <v>1448</v>
      </c>
      <c r="B1453" s="28" t="s">
        <v>3151</v>
      </c>
      <c r="C1453" s="28" t="s">
        <v>3151</v>
      </c>
      <c r="D1453" s="29" t="s">
        <v>8142</v>
      </c>
      <c r="E1453" s="29"/>
      <c r="F1453" s="30"/>
      <c r="G1453" s="30"/>
      <c r="H1453" s="31"/>
      <c r="I1453" s="30"/>
      <c r="J1453" s="30"/>
      <c r="K1453" s="31"/>
      <c r="L1453" s="32" t="s">
        <v>8091</v>
      </c>
      <c r="M1453" s="33">
        <v>29.07353480757769</v>
      </c>
      <c r="N1453" s="32">
        <v>11</v>
      </c>
      <c r="O1453" s="32" t="s">
        <v>3152</v>
      </c>
      <c r="P1453" s="32" t="s">
        <v>3155</v>
      </c>
      <c r="Q1453" s="37" t="s">
        <v>5739</v>
      </c>
      <c r="R1453" s="28">
        <v>4</v>
      </c>
      <c r="S1453" s="35"/>
      <c r="T1453" s="36" t="s">
        <v>8137</v>
      </c>
    </row>
    <row r="1454" spans="1:20" s="14" customFormat="1" ht="12" x14ac:dyDescent="0.2">
      <c r="A1454" s="28">
        <v>1449</v>
      </c>
      <c r="B1454" s="28" t="s">
        <v>3151</v>
      </c>
      <c r="C1454" s="28" t="s">
        <v>3151</v>
      </c>
      <c r="D1454" s="29" t="s">
        <v>8142</v>
      </c>
      <c r="E1454" s="29"/>
      <c r="F1454" s="30"/>
      <c r="G1454" s="30"/>
      <c r="H1454" s="31"/>
      <c r="I1454" s="30"/>
      <c r="J1454" s="30"/>
      <c r="K1454" s="31"/>
      <c r="L1454" s="32" t="s">
        <v>8091</v>
      </c>
      <c r="M1454" s="33">
        <v>19.306425047101051</v>
      </c>
      <c r="N1454" s="32">
        <v>11</v>
      </c>
      <c r="O1454" s="32" t="s">
        <v>3152</v>
      </c>
      <c r="P1454" s="32" t="s">
        <v>3155</v>
      </c>
      <c r="Q1454" s="37" t="s">
        <v>5739</v>
      </c>
      <c r="R1454" s="28">
        <v>4</v>
      </c>
      <c r="S1454" s="35"/>
      <c r="T1454" s="36" t="s">
        <v>8137</v>
      </c>
    </row>
    <row r="1455" spans="1:20" s="14" customFormat="1" ht="12" x14ac:dyDescent="0.2">
      <c r="A1455" s="28">
        <v>1450</v>
      </c>
      <c r="B1455" s="28" t="s">
        <v>3151</v>
      </c>
      <c r="C1455" s="28" t="s">
        <v>3151</v>
      </c>
      <c r="D1455" s="29" t="s">
        <v>8142</v>
      </c>
      <c r="E1455" s="29"/>
      <c r="F1455" s="30"/>
      <c r="G1455" s="30"/>
      <c r="H1455" s="31"/>
      <c r="I1455" s="30"/>
      <c r="J1455" s="30"/>
      <c r="K1455" s="31"/>
      <c r="L1455" s="32" t="s">
        <v>8091</v>
      </c>
      <c r="M1455" s="33">
        <v>28.795406267401777</v>
      </c>
      <c r="N1455" s="32">
        <v>11</v>
      </c>
      <c r="O1455" s="32" t="s">
        <v>3152</v>
      </c>
      <c r="P1455" s="32" t="s">
        <v>3155</v>
      </c>
      <c r="Q1455" s="37" t="s">
        <v>5739</v>
      </c>
      <c r="R1455" s="28">
        <v>4</v>
      </c>
      <c r="S1455" s="35"/>
      <c r="T1455" s="36" t="s">
        <v>8137</v>
      </c>
    </row>
    <row r="1456" spans="1:20" s="14" customFormat="1" ht="12" x14ac:dyDescent="0.2">
      <c r="A1456" s="28">
        <v>1451</v>
      </c>
      <c r="B1456" s="28" t="s">
        <v>3151</v>
      </c>
      <c r="C1456" s="28" t="s">
        <v>3151</v>
      </c>
      <c r="D1456" s="29" t="s">
        <v>8142</v>
      </c>
      <c r="E1456" s="29"/>
      <c r="F1456" s="30"/>
      <c r="G1456" s="30"/>
      <c r="H1456" s="31"/>
      <c r="I1456" s="30"/>
      <c r="J1456" s="30"/>
      <c r="K1456" s="31"/>
      <c r="L1456" s="32" t="s">
        <v>8091</v>
      </c>
      <c r="M1456" s="33">
        <v>25.079474551804438</v>
      </c>
      <c r="N1456" s="32">
        <v>11</v>
      </c>
      <c r="O1456" s="32" t="s">
        <v>3152</v>
      </c>
      <c r="P1456" s="32" t="s">
        <v>3155</v>
      </c>
      <c r="Q1456" s="37" t="s">
        <v>5739</v>
      </c>
      <c r="R1456" s="28">
        <v>4</v>
      </c>
      <c r="S1456" s="35"/>
      <c r="T1456" s="36" t="s">
        <v>8137</v>
      </c>
    </row>
    <row r="1457" spans="1:20" s="14" customFormat="1" ht="12" x14ac:dyDescent="0.2">
      <c r="A1457" s="28">
        <v>1452</v>
      </c>
      <c r="B1457" s="28" t="s">
        <v>3151</v>
      </c>
      <c r="C1457" s="28" t="s">
        <v>3151</v>
      </c>
      <c r="D1457" s="29" t="s">
        <v>8142</v>
      </c>
      <c r="E1457" s="29"/>
      <c r="F1457" s="30"/>
      <c r="G1457" s="30"/>
      <c r="H1457" s="31"/>
      <c r="I1457" s="30"/>
      <c r="J1457" s="30"/>
      <c r="K1457" s="31"/>
      <c r="L1457" s="32" t="s">
        <v>8091</v>
      </c>
      <c r="M1457" s="33">
        <v>29.544491982841638</v>
      </c>
      <c r="N1457" s="32">
        <v>11</v>
      </c>
      <c r="O1457" s="32" t="s">
        <v>3152</v>
      </c>
      <c r="P1457" s="32" t="s">
        <v>3155</v>
      </c>
      <c r="Q1457" s="37" t="s">
        <v>5739</v>
      </c>
      <c r="R1457" s="28">
        <v>4</v>
      </c>
      <c r="S1457" s="35"/>
      <c r="T1457" s="36" t="s">
        <v>8137</v>
      </c>
    </row>
    <row r="1458" spans="1:20" s="14" customFormat="1" ht="12" x14ac:dyDescent="0.2">
      <c r="A1458" s="28">
        <v>1453</v>
      </c>
      <c r="B1458" s="28" t="s">
        <v>3151</v>
      </c>
      <c r="C1458" s="28" t="s">
        <v>3151</v>
      </c>
      <c r="D1458" s="29" t="s">
        <v>8142</v>
      </c>
      <c r="E1458" s="29"/>
      <c r="F1458" s="30"/>
      <c r="G1458" s="30"/>
      <c r="H1458" s="31"/>
      <c r="I1458" s="30"/>
      <c r="J1458" s="30"/>
      <c r="K1458" s="31"/>
      <c r="L1458" s="32" t="s">
        <v>8091</v>
      </c>
      <c r="M1458" s="33">
        <v>29.969505157983154</v>
      </c>
      <c r="N1458" s="32">
        <v>11</v>
      </c>
      <c r="O1458" s="32" t="s">
        <v>3152</v>
      </c>
      <c r="P1458" s="32" t="s">
        <v>3155</v>
      </c>
      <c r="Q1458" s="37" t="s">
        <v>5739</v>
      </c>
      <c r="R1458" s="28">
        <v>4</v>
      </c>
      <c r="S1458" s="35"/>
      <c r="T1458" s="36" t="s">
        <v>8137</v>
      </c>
    </row>
    <row r="1459" spans="1:20" s="14" customFormat="1" ht="12" x14ac:dyDescent="0.2">
      <c r="A1459" s="28">
        <v>1454</v>
      </c>
      <c r="B1459" s="28" t="s">
        <v>3151</v>
      </c>
      <c r="C1459" s="28" t="s">
        <v>3151</v>
      </c>
      <c r="D1459" s="29" t="s">
        <v>8142</v>
      </c>
      <c r="E1459" s="29"/>
      <c r="F1459" s="30"/>
      <c r="G1459" s="30"/>
      <c r="H1459" s="31"/>
      <c r="I1459" s="30"/>
      <c r="J1459" s="30"/>
      <c r="K1459" s="31"/>
      <c r="L1459" s="32" t="s">
        <v>8091</v>
      </c>
      <c r="M1459" s="33">
        <v>28.649670464175014</v>
      </c>
      <c r="N1459" s="32">
        <v>11</v>
      </c>
      <c r="O1459" s="32" t="s">
        <v>3152</v>
      </c>
      <c r="P1459" s="32" t="s">
        <v>3155</v>
      </c>
      <c r="Q1459" s="37" t="s">
        <v>5739</v>
      </c>
      <c r="R1459" s="28">
        <v>4</v>
      </c>
      <c r="S1459" s="35"/>
      <c r="T1459" s="36" t="s">
        <v>8137</v>
      </c>
    </row>
    <row r="1460" spans="1:20" s="14" customFormat="1" ht="12" x14ac:dyDescent="0.2">
      <c r="A1460" s="28">
        <v>1455</v>
      </c>
      <c r="B1460" s="28" t="s">
        <v>3151</v>
      </c>
      <c r="C1460" s="28" t="s">
        <v>3151</v>
      </c>
      <c r="D1460" s="29" t="s">
        <v>8142</v>
      </c>
      <c r="E1460" s="29"/>
      <c r="F1460" s="30"/>
      <c r="G1460" s="30"/>
      <c r="H1460" s="31"/>
      <c r="I1460" s="30"/>
      <c r="J1460" s="30"/>
      <c r="K1460" s="31"/>
      <c r="L1460" s="32" t="s">
        <v>8091</v>
      </c>
      <c r="M1460" s="33">
        <v>30.867076558337022</v>
      </c>
      <c r="N1460" s="32">
        <v>11</v>
      </c>
      <c r="O1460" s="32" t="s">
        <v>3152</v>
      </c>
      <c r="P1460" s="32" t="s">
        <v>3155</v>
      </c>
      <c r="Q1460" s="37" t="s">
        <v>5739</v>
      </c>
      <c r="R1460" s="28">
        <v>4</v>
      </c>
      <c r="S1460" s="35"/>
      <c r="T1460" s="36" t="s">
        <v>8137</v>
      </c>
    </row>
    <row r="1461" spans="1:20" s="14" customFormat="1" ht="12" x14ac:dyDescent="0.2">
      <c r="A1461" s="28">
        <v>1456</v>
      </c>
      <c r="B1461" s="28" t="s">
        <v>3151</v>
      </c>
      <c r="C1461" s="28" t="s">
        <v>3151</v>
      </c>
      <c r="D1461" s="29" t="s">
        <v>8142</v>
      </c>
      <c r="E1461" s="29"/>
      <c r="F1461" s="30"/>
      <c r="G1461" s="30"/>
      <c r="H1461" s="31"/>
      <c r="I1461" s="30"/>
      <c r="J1461" s="30"/>
      <c r="K1461" s="31"/>
      <c r="L1461" s="32" t="s">
        <v>8091</v>
      </c>
      <c r="M1461" s="33">
        <v>30.881595904322719</v>
      </c>
      <c r="N1461" s="32">
        <v>11</v>
      </c>
      <c r="O1461" s="32" t="s">
        <v>3152</v>
      </c>
      <c r="P1461" s="32" t="s">
        <v>3155</v>
      </c>
      <c r="Q1461" s="37" t="s">
        <v>5739</v>
      </c>
      <c r="R1461" s="28">
        <v>4</v>
      </c>
      <c r="S1461" s="35"/>
      <c r="T1461" s="36" t="s">
        <v>8137</v>
      </c>
    </row>
    <row r="1462" spans="1:20" s="14" customFormat="1" ht="12" x14ac:dyDescent="0.2">
      <c r="A1462" s="28">
        <v>1457</v>
      </c>
      <c r="B1462" s="28" t="s">
        <v>3151</v>
      </c>
      <c r="C1462" s="28" t="s">
        <v>3151</v>
      </c>
      <c r="D1462" s="29" t="s">
        <v>8142</v>
      </c>
      <c r="E1462" s="29"/>
      <c r="F1462" s="30"/>
      <c r="G1462" s="30"/>
      <c r="H1462" s="31"/>
      <c r="I1462" s="30"/>
      <c r="J1462" s="30"/>
      <c r="K1462" s="31"/>
      <c r="L1462" s="32" t="s">
        <v>8091</v>
      </c>
      <c r="M1462" s="33">
        <v>31.384273381272692</v>
      </c>
      <c r="N1462" s="32">
        <v>11</v>
      </c>
      <c r="O1462" s="32" t="s">
        <v>3152</v>
      </c>
      <c r="P1462" s="32" t="s">
        <v>3155</v>
      </c>
      <c r="Q1462" s="37" t="s">
        <v>5739</v>
      </c>
      <c r="R1462" s="28">
        <v>4</v>
      </c>
      <c r="S1462" s="35"/>
      <c r="T1462" s="36" t="s">
        <v>8137</v>
      </c>
    </row>
    <row r="1463" spans="1:20" s="14" customFormat="1" ht="12" x14ac:dyDescent="0.2">
      <c r="A1463" s="28">
        <v>1458</v>
      </c>
      <c r="B1463" s="28" t="s">
        <v>3151</v>
      </c>
      <c r="C1463" s="28" t="s">
        <v>3151</v>
      </c>
      <c r="D1463" s="29" t="s">
        <v>8142</v>
      </c>
      <c r="E1463" s="29"/>
      <c r="F1463" s="30"/>
      <c r="G1463" s="30"/>
      <c r="H1463" s="31"/>
      <c r="I1463" s="30"/>
      <c r="J1463" s="30"/>
      <c r="K1463" s="31"/>
      <c r="L1463" s="32" t="s">
        <v>8091</v>
      </c>
      <c r="M1463" s="33">
        <v>28.179652286142154</v>
      </c>
      <c r="N1463" s="32">
        <v>11</v>
      </c>
      <c r="O1463" s="32" t="s">
        <v>3152</v>
      </c>
      <c r="P1463" s="32" t="s">
        <v>3155</v>
      </c>
      <c r="Q1463" s="37" t="s">
        <v>5739</v>
      </c>
      <c r="R1463" s="28">
        <v>4</v>
      </c>
      <c r="S1463" s="35"/>
      <c r="T1463" s="36" t="s">
        <v>8137</v>
      </c>
    </row>
    <row r="1464" spans="1:20" s="14" customFormat="1" ht="12" x14ac:dyDescent="0.2">
      <c r="A1464" s="28">
        <v>1459</v>
      </c>
      <c r="B1464" s="28" t="s">
        <v>3151</v>
      </c>
      <c r="C1464" s="28" t="s">
        <v>3151</v>
      </c>
      <c r="D1464" s="29" t="s">
        <v>8142</v>
      </c>
      <c r="E1464" s="29"/>
      <c r="F1464" s="30"/>
      <c r="G1464" s="30"/>
      <c r="H1464" s="31"/>
      <c r="I1464" s="30"/>
      <c r="J1464" s="30"/>
      <c r="K1464" s="31"/>
      <c r="L1464" s="32" t="s">
        <v>8091</v>
      </c>
      <c r="M1464" s="33">
        <v>29.544593505629091</v>
      </c>
      <c r="N1464" s="32">
        <v>11</v>
      </c>
      <c r="O1464" s="32" t="s">
        <v>3152</v>
      </c>
      <c r="P1464" s="32" t="s">
        <v>3155</v>
      </c>
      <c r="Q1464" s="37" t="s">
        <v>5739</v>
      </c>
      <c r="R1464" s="28">
        <v>4</v>
      </c>
      <c r="S1464" s="35"/>
      <c r="T1464" s="36" t="s">
        <v>8137</v>
      </c>
    </row>
    <row r="1465" spans="1:20" s="14" customFormat="1" ht="12" x14ac:dyDescent="0.2">
      <c r="A1465" s="28">
        <v>1460</v>
      </c>
      <c r="B1465" s="28" t="s">
        <v>3151</v>
      </c>
      <c r="C1465" s="28" t="s">
        <v>3151</v>
      </c>
      <c r="D1465" s="29" t="s">
        <v>8142</v>
      </c>
      <c r="E1465" s="29"/>
      <c r="F1465" s="30"/>
      <c r="G1465" s="30"/>
      <c r="H1465" s="31"/>
      <c r="I1465" s="30"/>
      <c r="J1465" s="30"/>
      <c r="K1465" s="31"/>
      <c r="L1465" s="32" t="s">
        <v>8091</v>
      </c>
      <c r="M1465" s="33">
        <v>30.885132396830215</v>
      </c>
      <c r="N1465" s="32">
        <v>11</v>
      </c>
      <c r="O1465" s="32" t="s">
        <v>3152</v>
      </c>
      <c r="P1465" s="32" t="s">
        <v>3155</v>
      </c>
      <c r="Q1465" s="37" t="s">
        <v>5739</v>
      </c>
      <c r="R1465" s="28">
        <v>4</v>
      </c>
      <c r="S1465" s="35"/>
      <c r="T1465" s="36" t="s">
        <v>8137</v>
      </c>
    </row>
    <row r="1466" spans="1:20" s="14" customFormat="1" ht="12" x14ac:dyDescent="0.2">
      <c r="A1466" s="28">
        <v>1461</v>
      </c>
      <c r="B1466" s="28" t="s">
        <v>3151</v>
      </c>
      <c r="C1466" s="28" t="s">
        <v>3151</v>
      </c>
      <c r="D1466" s="29" t="s">
        <v>8142</v>
      </c>
      <c r="E1466" s="29"/>
      <c r="F1466" s="30"/>
      <c r="G1466" s="30"/>
      <c r="H1466" s="31"/>
      <c r="I1466" s="30"/>
      <c r="J1466" s="30"/>
      <c r="K1466" s="31"/>
      <c r="L1466" s="32" t="s">
        <v>8091</v>
      </c>
      <c r="M1466" s="33">
        <v>29.68327153021071</v>
      </c>
      <c r="N1466" s="32">
        <v>11</v>
      </c>
      <c r="O1466" s="32" t="s">
        <v>3152</v>
      </c>
      <c r="P1466" s="32" t="s">
        <v>3155</v>
      </c>
      <c r="Q1466" s="37" t="s">
        <v>5739</v>
      </c>
      <c r="R1466" s="28">
        <v>4</v>
      </c>
      <c r="S1466" s="35"/>
      <c r="T1466" s="36" t="s">
        <v>8137</v>
      </c>
    </row>
    <row r="1467" spans="1:20" s="14" customFormat="1" ht="12" x14ac:dyDescent="0.2">
      <c r="A1467" s="28">
        <v>1462</v>
      </c>
      <c r="B1467" s="28" t="s">
        <v>3151</v>
      </c>
      <c r="C1467" s="28" t="s">
        <v>3151</v>
      </c>
      <c r="D1467" s="29" t="s">
        <v>8142</v>
      </c>
      <c r="E1467" s="29"/>
      <c r="F1467" s="30"/>
      <c r="G1467" s="30"/>
      <c r="H1467" s="31"/>
      <c r="I1467" s="30"/>
      <c r="J1467" s="30"/>
      <c r="K1467" s="31"/>
      <c r="L1467" s="32" t="s">
        <v>8091</v>
      </c>
      <c r="M1467" s="33">
        <v>29.68335576082907</v>
      </c>
      <c r="N1467" s="32">
        <v>11</v>
      </c>
      <c r="O1467" s="32" t="s">
        <v>3152</v>
      </c>
      <c r="P1467" s="32" t="s">
        <v>3155</v>
      </c>
      <c r="Q1467" s="37" t="s">
        <v>5739</v>
      </c>
      <c r="R1467" s="28">
        <v>4</v>
      </c>
      <c r="S1467" s="35"/>
      <c r="T1467" s="36" t="s">
        <v>8137</v>
      </c>
    </row>
    <row r="1468" spans="1:20" s="14" customFormat="1" ht="12" x14ac:dyDescent="0.2">
      <c r="A1468" s="28">
        <v>1463</v>
      </c>
      <c r="B1468" s="28" t="s">
        <v>3151</v>
      </c>
      <c r="C1468" s="28" t="s">
        <v>3151</v>
      </c>
      <c r="D1468" s="29" t="s">
        <v>8142</v>
      </c>
      <c r="E1468" s="29"/>
      <c r="F1468" s="30"/>
      <c r="G1468" s="30"/>
      <c r="H1468" s="31"/>
      <c r="I1468" s="30"/>
      <c r="J1468" s="30"/>
      <c r="K1468" s="31"/>
      <c r="L1468" s="32" t="s">
        <v>8091</v>
      </c>
      <c r="M1468" s="33">
        <v>29.994380057276317</v>
      </c>
      <c r="N1468" s="32">
        <v>11</v>
      </c>
      <c r="O1468" s="32" t="s">
        <v>3152</v>
      </c>
      <c r="P1468" s="32" t="s">
        <v>3155</v>
      </c>
      <c r="Q1468" s="37" t="s">
        <v>5739</v>
      </c>
      <c r="R1468" s="28">
        <v>4</v>
      </c>
      <c r="S1468" s="35"/>
      <c r="T1468" s="36" t="s">
        <v>8137</v>
      </c>
    </row>
    <row r="1469" spans="1:20" s="14" customFormat="1" ht="12" x14ac:dyDescent="0.2">
      <c r="A1469" s="28">
        <v>1464</v>
      </c>
      <c r="B1469" s="28" t="s">
        <v>3151</v>
      </c>
      <c r="C1469" s="28" t="s">
        <v>3151</v>
      </c>
      <c r="D1469" s="29" t="s">
        <v>8142</v>
      </c>
      <c r="E1469" s="29"/>
      <c r="F1469" s="30"/>
      <c r="G1469" s="30"/>
      <c r="H1469" s="31"/>
      <c r="I1469" s="30"/>
      <c r="J1469" s="30"/>
      <c r="K1469" s="31"/>
      <c r="L1469" s="32" t="s">
        <v>8091</v>
      </c>
      <c r="M1469" s="33">
        <v>30.475521583848597</v>
      </c>
      <c r="N1469" s="32">
        <v>11</v>
      </c>
      <c r="O1469" s="32" t="s">
        <v>3152</v>
      </c>
      <c r="P1469" s="32" t="s">
        <v>3155</v>
      </c>
      <c r="Q1469" s="37" t="s">
        <v>5739</v>
      </c>
      <c r="R1469" s="28">
        <v>4</v>
      </c>
      <c r="S1469" s="35"/>
      <c r="T1469" s="36" t="s">
        <v>8137</v>
      </c>
    </row>
    <row r="1470" spans="1:20" s="14" customFormat="1" ht="12" x14ac:dyDescent="0.2">
      <c r="A1470" s="28">
        <v>1465</v>
      </c>
      <c r="B1470" s="28" t="s">
        <v>3151</v>
      </c>
      <c r="C1470" s="28" t="s">
        <v>3151</v>
      </c>
      <c r="D1470" s="29" t="s">
        <v>8142</v>
      </c>
      <c r="E1470" s="29"/>
      <c r="F1470" s="30"/>
      <c r="G1470" s="30"/>
      <c r="H1470" s="31"/>
      <c r="I1470" s="30"/>
      <c r="J1470" s="30"/>
      <c r="K1470" s="31"/>
      <c r="L1470" s="32" t="s">
        <v>8091</v>
      </c>
      <c r="M1470" s="33">
        <v>29.705132074880542</v>
      </c>
      <c r="N1470" s="32">
        <v>11</v>
      </c>
      <c r="O1470" s="32" t="s">
        <v>3152</v>
      </c>
      <c r="P1470" s="32" t="s">
        <v>3155</v>
      </c>
      <c r="Q1470" s="37" t="s">
        <v>5739</v>
      </c>
      <c r="R1470" s="28">
        <v>4</v>
      </c>
      <c r="S1470" s="35"/>
      <c r="T1470" s="36" t="s">
        <v>8137</v>
      </c>
    </row>
    <row r="1471" spans="1:20" s="14" customFormat="1" ht="12" x14ac:dyDescent="0.2">
      <c r="A1471" s="28">
        <v>1466</v>
      </c>
      <c r="B1471" s="28" t="s">
        <v>3151</v>
      </c>
      <c r="C1471" s="28" t="s">
        <v>3151</v>
      </c>
      <c r="D1471" s="29" t="s">
        <v>8142</v>
      </c>
      <c r="E1471" s="29"/>
      <c r="F1471" s="30"/>
      <c r="G1471" s="30"/>
      <c r="H1471" s="31"/>
      <c r="I1471" s="30"/>
      <c r="J1471" s="30"/>
      <c r="K1471" s="31"/>
      <c r="L1471" s="32" t="s">
        <v>8091</v>
      </c>
      <c r="M1471" s="33">
        <v>30.479167034683051</v>
      </c>
      <c r="N1471" s="32">
        <v>11</v>
      </c>
      <c r="O1471" s="32" t="s">
        <v>3152</v>
      </c>
      <c r="P1471" s="32" t="s">
        <v>3155</v>
      </c>
      <c r="Q1471" s="37" t="s">
        <v>5739</v>
      </c>
      <c r="R1471" s="28">
        <v>4</v>
      </c>
      <c r="S1471" s="35"/>
      <c r="T1471" s="36" t="s">
        <v>8137</v>
      </c>
    </row>
    <row r="1472" spans="1:20" s="14" customFormat="1" ht="12" x14ac:dyDescent="0.2">
      <c r="A1472" s="28">
        <v>1467</v>
      </c>
      <c r="B1472" s="28" t="s">
        <v>3151</v>
      </c>
      <c r="C1472" s="28" t="s">
        <v>3151</v>
      </c>
      <c r="D1472" s="29" t="s">
        <v>8142</v>
      </c>
      <c r="E1472" s="29"/>
      <c r="F1472" s="30"/>
      <c r="G1472" s="30"/>
      <c r="H1472" s="31"/>
      <c r="I1472" s="30"/>
      <c r="J1472" s="30"/>
      <c r="K1472" s="31"/>
      <c r="L1472" s="32" t="s">
        <v>8091</v>
      </c>
      <c r="M1472" s="33">
        <v>29.729971703171152</v>
      </c>
      <c r="N1472" s="32">
        <v>11</v>
      </c>
      <c r="O1472" s="32" t="s">
        <v>3152</v>
      </c>
      <c r="P1472" s="32" t="s">
        <v>3155</v>
      </c>
      <c r="Q1472" s="37" t="s">
        <v>5739</v>
      </c>
      <c r="R1472" s="28">
        <v>4</v>
      </c>
      <c r="S1472" s="35"/>
      <c r="T1472" s="36" t="s">
        <v>8137</v>
      </c>
    </row>
    <row r="1473" spans="1:20" s="14" customFormat="1" ht="12" x14ac:dyDescent="0.2">
      <c r="A1473" s="28">
        <v>1468</v>
      </c>
      <c r="B1473" s="28" t="s">
        <v>3151</v>
      </c>
      <c r="C1473" s="28" t="s">
        <v>3151</v>
      </c>
      <c r="D1473" s="29" t="s">
        <v>8142</v>
      </c>
      <c r="E1473" s="29"/>
      <c r="F1473" s="30"/>
      <c r="G1473" s="30"/>
      <c r="H1473" s="31"/>
      <c r="I1473" s="30"/>
      <c r="J1473" s="30"/>
      <c r="K1473" s="31"/>
      <c r="L1473" s="32" t="s">
        <v>8091</v>
      </c>
      <c r="M1473" s="33">
        <v>29.073773143836387</v>
      </c>
      <c r="N1473" s="32">
        <v>11</v>
      </c>
      <c r="O1473" s="32" t="s">
        <v>3152</v>
      </c>
      <c r="P1473" s="32" t="s">
        <v>3155</v>
      </c>
      <c r="Q1473" s="37" t="s">
        <v>5739</v>
      </c>
      <c r="R1473" s="28">
        <v>4</v>
      </c>
      <c r="S1473" s="35"/>
      <c r="T1473" s="36" t="s">
        <v>8137</v>
      </c>
    </row>
    <row r="1474" spans="1:20" s="14" customFormat="1" ht="12" x14ac:dyDescent="0.2">
      <c r="A1474" s="28">
        <v>1469</v>
      </c>
      <c r="B1474" s="28" t="s">
        <v>3151</v>
      </c>
      <c r="C1474" s="28" t="s">
        <v>3151</v>
      </c>
      <c r="D1474" s="29" t="s">
        <v>8142</v>
      </c>
      <c r="E1474" s="29"/>
      <c r="F1474" s="30"/>
      <c r="G1474" s="30"/>
      <c r="H1474" s="31"/>
      <c r="I1474" s="30"/>
      <c r="J1474" s="30"/>
      <c r="K1474" s="31"/>
      <c r="L1474" s="32" t="s">
        <v>8091</v>
      </c>
      <c r="M1474" s="33">
        <v>28.842746479876737</v>
      </c>
      <c r="N1474" s="32">
        <v>11</v>
      </c>
      <c r="O1474" s="32" t="s">
        <v>3152</v>
      </c>
      <c r="P1474" s="32" t="s">
        <v>3155</v>
      </c>
      <c r="Q1474" s="37" t="s">
        <v>5739</v>
      </c>
      <c r="R1474" s="28">
        <v>4</v>
      </c>
      <c r="S1474" s="35"/>
      <c r="T1474" s="36" t="s">
        <v>8137</v>
      </c>
    </row>
    <row r="1475" spans="1:20" s="14" customFormat="1" ht="12" x14ac:dyDescent="0.2">
      <c r="A1475" s="28">
        <v>1470</v>
      </c>
      <c r="B1475" s="28" t="s">
        <v>3151</v>
      </c>
      <c r="C1475" s="28" t="s">
        <v>3151</v>
      </c>
      <c r="D1475" s="29" t="s">
        <v>8142</v>
      </c>
      <c r="E1475" s="29"/>
      <c r="F1475" s="30"/>
      <c r="G1475" s="30"/>
      <c r="H1475" s="31"/>
      <c r="I1475" s="30"/>
      <c r="J1475" s="30"/>
      <c r="K1475" s="31"/>
      <c r="L1475" s="32" t="s">
        <v>8091</v>
      </c>
      <c r="M1475" s="33">
        <v>28.019040099871326</v>
      </c>
      <c r="N1475" s="32">
        <v>11</v>
      </c>
      <c r="O1475" s="32" t="s">
        <v>3152</v>
      </c>
      <c r="P1475" s="32" t="s">
        <v>3155</v>
      </c>
      <c r="Q1475" s="37" t="s">
        <v>5739</v>
      </c>
      <c r="R1475" s="28">
        <v>4</v>
      </c>
      <c r="S1475" s="35"/>
      <c r="T1475" s="36" t="s">
        <v>8137</v>
      </c>
    </row>
    <row r="1476" spans="1:20" s="14" customFormat="1" ht="12" x14ac:dyDescent="0.2">
      <c r="A1476" s="28">
        <v>1471</v>
      </c>
      <c r="B1476" s="28" t="s">
        <v>3151</v>
      </c>
      <c r="C1476" s="28" t="s">
        <v>3151</v>
      </c>
      <c r="D1476" s="29" t="s">
        <v>8142</v>
      </c>
      <c r="E1476" s="29"/>
      <c r="F1476" s="30"/>
      <c r="G1476" s="30"/>
      <c r="H1476" s="31"/>
      <c r="I1476" s="30"/>
      <c r="J1476" s="30"/>
      <c r="K1476" s="31"/>
      <c r="L1476" s="32" t="s">
        <v>8091</v>
      </c>
      <c r="M1476" s="33">
        <v>31.617906952699261</v>
      </c>
      <c r="N1476" s="32">
        <v>11</v>
      </c>
      <c r="O1476" s="32" t="s">
        <v>3152</v>
      </c>
      <c r="P1476" s="32" t="s">
        <v>3155</v>
      </c>
      <c r="Q1476" s="37" t="s">
        <v>5739</v>
      </c>
      <c r="R1476" s="28">
        <v>4</v>
      </c>
      <c r="S1476" s="35"/>
      <c r="T1476" s="36" t="s">
        <v>8137</v>
      </c>
    </row>
    <row r="1477" spans="1:20" s="14" customFormat="1" ht="12" x14ac:dyDescent="0.2">
      <c r="A1477" s="28">
        <v>1472</v>
      </c>
      <c r="B1477" s="28" t="s">
        <v>3151</v>
      </c>
      <c r="C1477" s="28" t="s">
        <v>3151</v>
      </c>
      <c r="D1477" s="29" t="s">
        <v>8142</v>
      </c>
      <c r="E1477" s="29"/>
      <c r="F1477" s="30"/>
      <c r="G1477" s="30"/>
      <c r="H1477" s="31"/>
      <c r="I1477" s="30"/>
      <c r="J1477" s="30"/>
      <c r="K1477" s="31"/>
      <c r="L1477" s="32" t="s">
        <v>8091</v>
      </c>
      <c r="M1477" s="33">
        <v>29.06427807209079</v>
      </c>
      <c r="N1477" s="32">
        <v>11</v>
      </c>
      <c r="O1477" s="32" t="s">
        <v>3152</v>
      </c>
      <c r="P1477" s="32" t="s">
        <v>3155</v>
      </c>
      <c r="Q1477" s="37" t="s">
        <v>5739</v>
      </c>
      <c r="R1477" s="28">
        <v>4</v>
      </c>
      <c r="S1477" s="35"/>
      <c r="T1477" s="36" t="s">
        <v>8137</v>
      </c>
    </row>
    <row r="1478" spans="1:20" s="14" customFormat="1" ht="12" x14ac:dyDescent="0.2">
      <c r="A1478" s="28">
        <v>1473</v>
      </c>
      <c r="B1478" s="28" t="s">
        <v>3151</v>
      </c>
      <c r="C1478" s="28" t="s">
        <v>3151</v>
      </c>
      <c r="D1478" s="29" t="s">
        <v>8142</v>
      </c>
      <c r="E1478" s="29"/>
      <c r="F1478" s="30"/>
      <c r="G1478" s="30"/>
      <c r="H1478" s="31"/>
      <c r="I1478" s="30"/>
      <c r="J1478" s="30"/>
      <c r="K1478" s="31"/>
      <c r="L1478" s="32" t="s">
        <v>8091</v>
      </c>
      <c r="M1478" s="33">
        <v>30.464431909285501</v>
      </c>
      <c r="N1478" s="32">
        <v>11</v>
      </c>
      <c r="O1478" s="32" t="s">
        <v>3152</v>
      </c>
      <c r="P1478" s="32" t="s">
        <v>3155</v>
      </c>
      <c r="Q1478" s="37" t="s">
        <v>5739</v>
      </c>
      <c r="R1478" s="28">
        <v>4</v>
      </c>
      <c r="S1478" s="35"/>
      <c r="T1478" s="36" t="s">
        <v>8137</v>
      </c>
    </row>
    <row r="1479" spans="1:20" s="14" customFormat="1" ht="12" x14ac:dyDescent="0.2">
      <c r="A1479" s="28">
        <v>1474</v>
      </c>
      <c r="B1479" s="28" t="s">
        <v>3151</v>
      </c>
      <c r="C1479" s="28" t="s">
        <v>3151</v>
      </c>
      <c r="D1479" s="29" t="s">
        <v>8142</v>
      </c>
      <c r="E1479" s="29"/>
      <c r="F1479" s="30"/>
      <c r="G1479" s="30"/>
      <c r="H1479" s="31"/>
      <c r="I1479" s="30"/>
      <c r="J1479" s="30"/>
      <c r="K1479" s="31"/>
      <c r="L1479" s="32" t="s">
        <v>8091</v>
      </c>
      <c r="M1479" s="33">
        <v>30.460099437738648</v>
      </c>
      <c r="N1479" s="32">
        <v>11</v>
      </c>
      <c r="O1479" s="32" t="s">
        <v>3152</v>
      </c>
      <c r="P1479" s="32" t="s">
        <v>3155</v>
      </c>
      <c r="Q1479" s="37" t="s">
        <v>5739</v>
      </c>
      <c r="R1479" s="28">
        <v>4</v>
      </c>
      <c r="S1479" s="35"/>
      <c r="T1479" s="36" t="s">
        <v>8137</v>
      </c>
    </row>
    <row r="1480" spans="1:20" s="14" customFormat="1" ht="12" x14ac:dyDescent="0.2">
      <c r="A1480" s="28">
        <v>1475</v>
      </c>
      <c r="B1480" s="28" t="s">
        <v>3151</v>
      </c>
      <c r="C1480" s="28" t="s">
        <v>3151</v>
      </c>
      <c r="D1480" s="29" t="s">
        <v>8142</v>
      </c>
      <c r="E1480" s="29"/>
      <c r="F1480" s="30"/>
      <c r="G1480" s="30"/>
      <c r="H1480" s="31"/>
      <c r="I1480" s="30"/>
      <c r="J1480" s="30"/>
      <c r="K1480" s="31"/>
      <c r="L1480" s="32" t="s">
        <v>8091</v>
      </c>
      <c r="M1480" s="33">
        <v>29.157657969479196</v>
      </c>
      <c r="N1480" s="32">
        <v>11</v>
      </c>
      <c r="O1480" s="32" t="s">
        <v>3152</v>
      </c>
      <c r="P1480" s="32" t="s">
        <v>3155</v>
      </c>
      <c r="Q1480" s="37" t="s">
        <v>5739</v>
      </c>
      <c r="R1480" s="28">
        <v>4</v>
      </c>
      <c r="S1480" s="35"/>
      <c r="T1480" s="36" t="s">
        <v>8137</v>
      </c>
    </row>
    <row r="1481" spans="1:20" s="14" customFormat="1" ht="12" x14ac:dyDescent="0.2">
      <c r="A1481" s="28">
        <v>1476</v>
      </c>
      <c r="B1481" s="28" t="s">
        <v>3151</v>
      </c>
      <c r="C1481" s="28" t="s">
        <v>3151</v>
      </c>
      <c r="D1481" s="29" t="s">
        <v>8142</v>
      </c>
      <c r="E1481" s="29"/>
      <c r="F1481" s="30"/>
      <c r="G1481" s="30"/>
      <c r="H1481" s="31"/>
      <c r="I1481" s="30"/>
      <c r="J1481" s="30"/>
      <c r="K1481" s="31"/>
      <c r="L1481" s="32" t="s">
        <v>8091</v>
      </c>
      <c r="M1481" s="33">
        <v>30.464523819723475</v>
      </c>
      <c r="N1481" s="32">
        <v>11</v>
      </c>
      <c r="O1481" s="32" t="s">
        <v>3152</v>
      </c>
      <c r="P1481" s="32" t="s">
        <v>3155</v>
      </c>
      <c r="Q1481" s="37" t="s">
        <v>5739</v>
      </c>
      <c r="R1481" s="28">
        <v>4</v>
      </c>
      <c r="S1481" s="35"/>
      <c r="T1481" s="36" t="s">
        <v>8137</v>
      </c>
    </row>
    <row r="1482" spans="1:20" s="14" customFormat="1" ht="12" x14ac:dyDescent="0.2">
      <c r="A1482" s="28">
        <v>1477</v>
      </c>
      <c r="B1482" s="28" t="s">
        <v>3151</v>
      </c>
      <c r="C1482" s="28" t="s">
        <v>3151</v>
      </c>
      <c r="D1482" s="29" t="s">
        <v>8142</v>
      </c>
      <c r="E1482" s="29"/>
      <c r="F1482" s="30"/>
      <c r="G1482" s="30"/>
      <c r="H1482" s="31"/>
      <c r="I1482" s="30"/>
      <c r="J1482" s="30"/>
      <c r="K1482" s="31"/>
      <c r="L1482" s="32" t="s">
        <v>8091</v>
      </c>
      <c r="M1482" s="33">
        <v>30.877345415657562</v>
      </c>
      <c r="N1482" s="32">
        <v>11</v>
      </c>
      <c r="O1482" s="32" t="s">
        <v>3152</v>
      </c>
      <c r="P1482" s="32" t="s">
        <v>3155</v>
      </c>
      <c r="Q1482" s="37" t="s">
        <v>5739</v>
      </c>
      <c r="R1482" s="28">
        <v>4</v>
      </c>
      <c r="S1482" s="35"/>
      <c r="T1482" s="36" t="s">
        <v>8137</v>
      </c>
    </row>
    <row r="1483" spans="1:20" s="14" customFormat="1" ht="12" x14ac:dyDescent="0.2">
      <c r="A1483" s="28">
        <v>1478</v>
      </c>
      <c r="B1483" s="28" t="s">
        <v>3151</v>
      </c>
      <c r="C1483" s="28" t="s">
        <v>3151</v>
      </c>
      <c r="D1483" s="29" t="s">
        <v>8142</v>
      </c>
      <c r="E1483" s="29"/>
      <c r="F1483" s="30"/>
      <c r="G1483" s="30"/>
      <c r="H1483" s="31"/>
      <c r="I1483" s="30"/>
      <c r="J1483" s="30"/>
      <c r="K1483" s="31"/>
      <c r="L1483" s="32" t="s">
        <v>8091</v>
      </c>
      <c r="M1483" s="33">
        <v>28.170418389945912</v>
      </c>
      <c r="N1483" s="32">
        <v>11</v>
      </c>
      <c r="O1483" s="32" t="s">
        <v>3152</v>
      </c>
      <c r="P1483" s="32" t="s">
        <v>3155</v>
      </c>
      <c r="Q1483" s="37" t="s">
        <v>5739</v>
      </c>
      <c r="R1483" s="28">
        <v>4</v>
      </c>
      <c r="S1483" s="35"/>
      <c r="T1483" s="36" t="s">
        <v>8137</v>
      </c>
    </row>
    <row r="1484" spans="1:20" s="14" customFormat="1" ht="12" x14ac:dyDescent="0.2">
      <c r="A1484" s="28">
        <v>1479</v>
      </c>
      <c r="B1484" s="28" t="s">
        <v>3151</v>
      </c>
      <c r="C1484" s="28" t="s">
        <v>3151</v>
      </c>
      <c r="D1484" s="29" t="s">
        <v>8142</v>
      </c>
      <c r="E1484" s="29"/>
      <c r="F1484" s="30"/>
      <c r="G1484" s="30"/>
      <c r="H1484" s="31"/>
      <c r="I1484" s="30"/>
      <c r="J1484" s="30"/>
      <c r="K1484" s="31"/>
      <c r="L1484" s="32" t="s">
        <v>8091</v>
      </c>
      <c r="M1484" s="33">
        <v>30.412255380928674</v>
      </c>
      <c r="N1484" s="32">
        <v>11</v>
      </c>
      <c r="O1484" s="32" t="s">
        <v>3152</v>
      </c>
      <c r="P1484" s="32" t="s">
        <v>3155</v>
      </c>
      <c r="Q1484" s="37" t="s">
        <v>5739</v>
      </c>
      <c r="R1484" s="28">
        <v>4</v>
      </c>
      <c r="S1484" s="35"/>
      <c r="T1484" s="36" t="s">
        <v>8137</v>
      </c>
    </row>
    <row r="1485" spans="1:20" s="14" customFormat="1" ht="12" x14ac:dyDescent="0.2">
      <c r="A1485" s="28">
        <v>1480</v>
      </c>
      <c r="B1485" s="28" t="s">
        <v>3151</v>
      </c>
      <c r="C1485" s="28" t="s">
        <v>3151</v>
      </c>
      <c r="D1485" s="29" t="s">
        <v>8142</v>
      </c>
      <c r="E1485" s="29"/>
      <c r="F1485" s="30"/>
      <c r="G1485" s="30"/>
      <c r="H1485" s="31"/>
      <c r="I1485" s="30"/>
      <c r="J1485" s="30"/>
      <c r="K1485" s="31"/>
      <c r="L1485" s="32" t="s">
        <v>8091</v>
      </c>
      <c r="M1485" s="33">
        <v>29.974960898795576</v>
      </c>
      <c r="N1485" s="32">
        <v>11</v>
      </c>
      <c r="O1485" s="32" t="s">
        <v>3152</v>
      </c>
      <c r="P1485" s="32" t="s">
        <v>3155</v>
      </c>
      <c r="Q1485" s="37" t="s">
        <v>5739</v>
      </c>
      <c r="R1485" s="28">
        <v>4</v>
      </c>
      <c r="S1485" s="35"/>
      <c r="T1485" s="36" t="s">
        <v>8137</v>
      </c>
    </row>
    <row r="1486" spans="1:20" s="14" customFormat="1" ht="12" x14ac:dyDescent="0.2">
      <c r="A1486" s="28">
        <v>1481</v>
      </c>
      <c r="B1486" s="28" t="s">
        <v>3151</v>
      </c>
      <c r="C1486" s="28" t="s">
        <v>3151</v>
      </c>
      <c r="D1486" s="29" t="s">
        <v>8142</v>
      </c>
      <c r="E1486" s="29"/>
      <c r="F1486" s="30"/>
      <c r="G1486" s="30"/>
      <c r="H1486" s="31"/>
      <c r="I1486" s="30"/>
      <c r="J1486" s="30"/>
      <c r="K1486" s="31"/>
      <c r="L1486" s="32" t="s">
        <v>8091</v>
      </c>
      <c r="M1486" s="33">
        <v>29.064367458817113</v>
      </c>
      <c r="N1486" s="32">
        <v>11</v>
      </c>
      <c r="O1486" s="32" t="s">
        <v>3152</v>
      </c>
      <c r="P1486" s="32" t="s">
        <v>3155</v>
      </c>
      <c r="Q1486" s="37" t="s">
        <v>5739</v>
      </c>
      <c r="R1486" s="28">
        <v>4</v>
      </c>
      <c r="S1486" s="35"/>
      <c r="T1486" s="36" t="s">
        <v>8137</v>
      </c>
    </row>
    <row r="1487" spans="1:20" s="14" customFormat="1" ht="12" x14ac:dyDescent="0.2">
      <c r="A1487" s="28">
        <v>1482</v>
      </c>
      <c r="B1487" s="28" t="s">
        <v>3151</v>
      </c>
      <c r="C1487" s="28" t="s">
        <v>3151</v>
      </c>
      <c r="D1487" s="29" t="s">
        <v>8142</v>
      </c>
      <c r="E1487" s="29"/>
      <c r="F1487" s="30"/>
      <c r="G1487" s="30"/>
      <c r="H1487" s="31"/>
      <c r="I1487" s="30"/>
      <c r="J1487" s="30"/>
      <c r="K1487" s="31"/>
      <c r="L1487" s="32" t="s">
        <v>8091</v>
      </c>
      <c r="M1487" s="33">
        <v>30.877394022800097</v>
      </c>
      <c r="N1487" s="32">
        <v>11</v>
      </c>
      <c r="O1487" s="32" t="s">
        <v>3152</v>
      </c>
      <c r="P1487" s="32" t="s">
        <v>3155</v>
      </c>
      <c r="Q1487" s="37" t="s">
        <v>5739</v>
      </c>
      <c r="R1487" s="28">
        <v>4</v>
      </c>
      <c r="S1487" s="35"/>
      <c r="T1487" s="36" t="s">
        <v>8137</v>
      </c>
    </row>
    <row r="1488" spans="1:20" s="14" customFormat="1" ht="12" x14ac:dyDescent="0.2">
      <c r="A1488" s="28">
        <v>1483</v>
      </c>
      <c r="B1488" s="28" t="s">
        <v>3151</v>
      </c>
      <c r="C1488" s="28" t="s">
        <v>3151</v>
      </c>
      <c r="D1488" s="29" t="s">
        <v>8142</v>
      </c>
      <c r="E1488" s="29"/>
      <c r="F1488" s="30"/>
      <c r="G1488" s="30"/>
      <c r="H1488" s="31"/>
      <c r="I1488" s="30"/>
      <c r="J1488" s="30"/>
      <c r="K1488" s="31"/>
      <c r="L1488" s="32" t="s">
        <v>8091</v>
      </c>
      <c r="M1488" s="33">
        <v>29.520550446014063</v>
      </c>
      <c r="N1488" s="32">
        <v>11</v>
      </c>
      <c r="O1488" s="32" t="s">
        <v>3152</v>
      </c>
      <c r="P1488" s="32" t="s">
        <v>3155</v>
      </c>
      <c r="Q1488" s="37" t="s">
        <v>5739</v>
      </c>
      <c r="R1488" s="28">
        <v>4</v>
      </c>
      <c r="S1488" s="35"/>
      <c r="T1488" s="36" t="s">
        <v>8137</v>
      </c>
    </row>
    <row r="1489" spans="1:20" s="14" customFormat="1" ht="12" x14ac:dyDescent="0.2">
      <c r="A1489" s="28">
        <v>1484</v>
      </c>
      <c r="B1489" s="28" t="s">
        <v>3151</v>
      </c>
      <c r="C1489" s="28" t="s">
        <v>3151</v>
      </c>
      <c r="D1489" s="29" t="s">
        <v>8142</v>
      </c>
      <c r="E1489" s="29"/>
      <c r="F1489" s="30"/>
      <c r="G1489" s="30"/>
      <c r="H1489" s="31"/>
      <c r="I1489" s="30"/>
      <c r="J1489" s="30"/>
      <c r="K1489" s="31"/>
      <c r="L1489" s="32" t="s">
        <v>8091</v>
      </c>
      <c r="M1489" s="33">
        <v>30.877442630619431</v>
      </c>
      <c r="N1489" s="32">
        <v>11</v>
      </c>
      <c r="O1489" s="32" t="s">
        <v>3152</v>
      </c>
      <c r="P1489" s="32" t="s">
        <v>3155</v>
      </c>
      <c r="Q1489" s="37" t="s">
        <v>5739</v>
      </c>
      <c r="R1489" s="28">
        <v>4</v>
      </c>
      <c r="S1489" s="35"/>
      <c r="T1489" s="36" t="s">
        <v>8137</v>
      </c>
    </row>
    <row r="1490" spans="1:20" s="14" customFormat="1" ht="12" x14ac:dyDescent="0.2">
      <c r="A1490" s="28">
        <v>1485</v>
      </c>
      <c r="B1490" s="28" t="s">
        <v>3151</v>
      </c>
      <c r="C1490" s="28" t="s">
        <v>3151</v>
      </c>
      <c r="D1490" s="29" t="s">
        <v>8142</v>
      </c>
      <c r="E1490" s="29"/>
      <c r="F1490" s="30"/>
      <c r="G1490" s="30"/>
      <c r="H1490" s="31"/>
      <c r="I1490" s="30"/>
      <c r="J1490" s="30"/>
      <c r="K1490" s="31"/>
      <c r="L1490" s="32" t="s">
        <v>8091</v>
      </c>
      <c r="M1490" s="33">
        <v>29.960414589936523</v>
      </c>
      <c r="N1490" s="32">
        <v>11</v>
      </c>
      <c r="O1490" s="32" t="s">
        <v>3152</v>
      </c>
      <c r="P1490" s="32" t="s">
        <v>3155</v>
      </c>
      <c r="Q1490" s="37" t="s">
        <v>5739</v>
      </c>
      <c r="R1490" s="28">
        <v>4</v>
      </c>
      <c r="S1490" s="35"/>
      <c r="T1490" s="36" t="s">
        <v>8137</v>
      </c>
    </row>
    <row r="1491" spans="1:20" s="14" customFormat="1" ht="12" x14ac:dyDescent="0.2">
      <c r="A1491" s="28">
        <v>1486</v>
      </c>
      <c r="B1491" s="28" t="s">
        <v>3151</v>
      </c>
      <c r="C1491" s="28" t="s">
        <v>3151</v>
      </c>
      <c r="D1491" s="29" t="s">
        <v>8142</v>
      </c>
      <c r="E1491" s="29"/>
      <c r="F1491" s="30"/>
      <c r="G1491" s="30"/>
      <c r="H1491" s="31"/>
      <c r="I1491" s="30"/>
      <c r="J1491" s="30"/>
      <c r="K1491" s="31"/>
      <c r="L1491" s="32" t="s">
        <v>8091</v>
      </c>
      <c r="M1491" s="33">
        <v>29.975097697910108</v>
      </c>
      <c r="N1491" s="32">
        <v>11</v>
      </c>
      <c r="O1491" s="32" t="s">
        <v>3152</v>
      </c>
      <c r="P1491" s="32" t="s">
        <v>3155</v>
      </c>
      <c r="Q1491" s="37" t="s">
        <v>5739</v>
      </c>
      <c r="R1491" s="28">
        <v>4</v>
      </c>
      <c r="S1491" s="35"/>
      <c r="T1491" s="36" t="s">
        <v>8137</v>
      </c>
    </row>
    <row r="1492" spans="1:20" s="14" customFormat="1" ht="12" x14ac:dyDescent="0.2">
      <c r="A1492" s="28">
        <v>1487</v>
      </c>
      <c r="B1492" s="28" t="s">
        <v>3151</v>
      </c>
      <c r="C1492" s="28" t="s">
        <v>3151</v>
      </c>
      <c r="D1492" s="29" t="s">
        <v>8142</v>
      </c>
      <c r="E1492" s="29"/>
      <c r="F1492" s="30"/>
      <c r="G1492" s="30"/>
      <c r="H1492" s="31"/>
      <c r="I1492" s="30"/>
      <c r="J1492" s="30"/>
      <c r="K1492" s="31"/>
      <c r="L1492" s="32" t="s">
        <v>8091</v>
      </c>
      <c r="M1492" s="33">
        <v>35.336395491011793</v>
      </c>
      <c r="N1492" s="32">
        <v>11</v>
      </c>
      <c r="O1492" s="32" t="s">
        <v>3152</v>
      </c>
      <c r="P1492" s="32" t="s">
        <v>3155</v>
      </c>
      <c r="Q1492" s="37" t="s">
        <v>5739</v>
      </c>
      <c r="R1492" s="28">
        <v>4</v>
      </c>
      <c r="S1492" s="35"/>
      <c r="T1492" s="36" t="s">
        <v>8137</v>
      </c>
    </row>
    <row r="1493" spans="1:20" s="14" customFormat="1" ht="12" x14ac:dyDescent="0.2">
      <c r="A1493" s="28">
        <v>1488</v>
      </c>
      <c r="B1493" s="28" t="s">
        <v>3151</v>
      </c>
      <c r="C1493" s="28" t="s">
        <v>3151</v>
      </c>
      <c r="D1493" s="29" t="s">
        <v>8142</v>
      </c>
      <c r="E1493" s="29"/>
      <c r="F1493" s="30"/>
      <c r="G1493" s="30"/>
      <c r="H1493" s="31"/>
      <c r="I1493" s="30"/>
      <c r="J1493" s="30"/>
      <c r="K1493" s="31"/>
      <c r="L1493" s="32" t="s">
        <v>8091</v>
      </c>
      <c r="M1493" s="33">
        <v>24.58923458679682</v>
      </c>
      <c r="N1493" s="32">
        <v>11</v>
      </c>
      <c r="O1493" s="32" t="s">
        <v>3152</v>
      </c>
      <c r="P1493" s="32" t="s">
        <v>3155</v>
      </c>
      <c r="Q1493" s="37" t="s">
        <v>5739</v>
      </c>
      <c r="R1493" s="28">
        <v>4</v>
      </c>
      <c r="S1493" s="35"/>
      <c r="T1493" s="36" t="s">
        <v>8137</v>
      </c>
    </row>
    <row r="1494" spans="1:20" s="14" customFormat="1" ht="12" x14ac:dyDescent="0.2">
      <c r="A1494" s="28">
        <v>1489</v>
      </c>
      <c r="B1494" s="28" t="s">
        <v>3151</v>
      </c>
      <c r="C1494" s="28" t="s">
        <v>3151</v>
      </c>
      <c r="D1494" s="29" t="s">
        <v>8140</v>
      </c>
      <c r="E1494" s="29"/>
      <c r="F1494" s="30"/>
      <c r="G1494" s="30"/>
      <c r="H1494" s="31"/>
      <c r="I1494" s="30"/>
      <c r="J1494" s="30"/>
      <c r="K1494" s="31"/>
      <c r="L1494" s="32" t="s">
        <v>8091</v>
      </c>
      <c r="M1494" s="33">
        <v>30.41749191194873</v>
      </c>
      <c r="N1494" s="32">
        <v>11</v>
      </c>
      <c r="O1494" s="32" t="s">
        <v>3152</v>
      </c>
      <c r="P1494" s="32" t="s">
        <v>3155</v>
      </c>
      <c r="Q1494" s="37" t="s">
        <v>5739</v>
      </c>
      <c r="R1494" s="28">
        <v>4</v>
      </c>
      <c r="S1494" s="35"/>
      <c r="T1494" s="36" t="s">
        <v>8137</v>
      </c>
    </row>
    <row r="1495" spans="1:20" s="14" customFormat="1" ht="12" x14ac:dyDescent="0.2">
      <c r="A1495" s="28">
        <v>1490</v>
      </c>
      <c r="B1495" s="28" t="s">
        <v>3151</v>
      </c>
      <c r="C1495" s="28" t="s">
        <v>3151</v>
      </c>
      <c r="D1495" s="29" t="s">
        <v>8140</v>
      </c>
      <c r="E1495" s="29"/>
      <c r="F1495" s="30"/>
      <c r="G1495" s="30"/>
      <c r="H1495" s="31"/>
      <c r="I1495" s="30"/>
      <c r="J1495" s="30"/>
      <c r="K1495" s="31"/>
      <c r="L1495" s="32" t="s">
        <v>8091</v>
      </c>
      <c r="M1495" s="33">
        <v>29.975144401578426</v>
      </c>
      <c r="N1495" s="32">
        <v>11</v>
      </c>
      <c r="O1495" s="32" t="s">
        <v>3152</v>
      </c>
      <c r="P1495" s="32" t="s">
        <v>3155</v>
      </c>
      <c r="Q1495" s="37" t="s">
        <v>5739</v>
      </c>
      <c r="R1495" s="28">
        <v>4</v>
      </c>
      <c r="S1495" s="35"/>
      <c r="T1495" s="36" t="s">
        <v>8137</v>
      </c>
    </row>
    <row r="1496" spans="1:20" s="14" customFormat="1" ht="12" x14ac:dyDescent="0.2">
      <c r="A1496" s="28">
        <v>1491</v>
      </c>
      <c r="B1496" s="28" t="s">
        <v>3151</v>
      </c>
      <c r="C1496" s="28" t="s">
        <v>3151</v>
      </c>
      <c r="D1496" s="29" t="s">
        <v>8140</v>
      </c>
      <c r="E1496" s="29"/>
      <c r="F1496" s="30"/>
      <c r="G1496" s="30"/>
      <c r="H1496" s="31"/>
      <c r="I1496" s="30"/>
      <c r="J1496" s="30"/>
      <c r="K1496" s="31"/>
      <c r="L1496" s="32" t="s">
        <v>8091</v>
      </c>
      <c r="M1496" s="33">
        <v>29.520631685955124</v>
      </c>
      <c r="N1496" s="32">
        <v>11</v>
      </c>
      <c r="O1496" s="32" t="s">
        <v>3152</v>
      </c>
      <c r="P1496" s="32" t="s">
        <v>3155</v>
      </c>
      <c r="Q1496" s="37" t="s">
        <v>5739</v>
      </c>
      <c r="R1496" s="28">
        <v>4</v>
      </c>
      <c r="S1496" s="35"/>
      <c r="T1496" s="36" t="s">
        <v>8137</v>
      </c>
    </row>
    <row r="1497" spans="1:20" s="14" customFormat="1" ht="12" x14ac:dyDescent="0.2">
      <c r="A1497" s="28">
        <v>1492</v>
      </c>
      <c r="B1497" s="28" t="s">
        <v>3151</v>
      </c>
      <c r="C1497" s="28" t="s">
        <v>3151</v>
      </c>
      <c r="D1497" s="29" t="s">
        <v>8140</v>
      </c>
      <c r="E1497" s="29"/>
      <c r="F1497" s="30"/>
      <c r="G1497" s="30"/>
      <c r="H1497" s="31"/>
      <c r="I1497" s="30"/>
      <c r="J1497" s="30"/>
      <c r="K1497" s="31"/>
      <c r="L1497" s="32" t="s">
        <v>8091</v>
      </c>
      <c r="M1497" s="33">
        <v>30.877581945788467</v>
      </c>
      <c r="N1497" s="32">
        <v>11</v>
      </c>
      <c r="O1497" s="32" t="s">
        <v>3152</v>
      </c>
      <c r="P1497" s="32" t="s">
        <v>3155</v>
      </c>
      <c r="Q1497" s="37" t="s">
        <v>5739</v>
      </c>
      <c r="R1497" s="28">
        <v>4</v>
      </c>
      <c r="S1497" s="35"/>
      <c r="T1497" s="36" t="s">
        <v>8137</v>
      </c>
    </row>
    <row r="1498" spans="1:20" s="14" customFormat="1" ht="12" x14ac:dyDescent="0.2">
      <c r="A1498" s="28">
        <v>1493</v>
      </c>
      <c r="B1498" s="28" t="s">
        <v>3151</v>
      </c>
      <c r="C1498" s="28" t="s">
        <v>3151</v>
      </c>
      <c r="D1498" s="29" t="s">
        <v>8140</v>
      </c>
      <c r="E1498" s="29"/>
      <c r="F1498" s="30"/>
      <c r="G1498" s="30"/>
      <c r="H1498" s="31"/>
      <c r="I1498" s="30"/>
      <c r="J1498" s="30"/>
      <c r="K1498" s="31"/>
      <c r="L1498" s="32" t="s">
        <v>8091</v>
      </c>
      <c r="M1498" s="33">
        <v>29.960551419615047</v>
      </c>
      <c r="N1498" s="32">
        <v>11</v>
      </c>
      <c r="O1498" s="32" t="s">
        <v>3152</v>
      </c>
      <c r="P1498" s="32" t="s">
        <v>3155</v>
      </c>
      <c r="Q1498" s="37" t="s">
        <v>5739</v>
      </c>
      <c r="R1498" s="28">
        <v>4</v>
      </c>
      <c r="S1498" s="35"/>
      <c r="T1498" s="36" t="s">
        <v>8137</v>
      </c>
    </row>
    <row r="1499" spans="1:20" s="14" customFormat="1" ht="12" x14ac:dyDescent="0.2">
      <c r="A1499" s="28">
        <v>1494</v>
      </c>
      <c r="B1499" s="28" t="s">
        <v>3151</v>
      </c>
      <c r="C1499" s="28" t="s">
        <v>3151</v>
      </c>
      <c r="D1499" s="29" t="s">
        <v>8140</v>
      </c>
      <c r="E1499" s="29"/>
      <c r="F1499" s="30"/>
      <c r="G1499" s="30"/>
      <c r="H1499" s="31"/>
      <c r="I1499" s="30"/>
      <c r="J1499" s="30"/>
      <c r="K1499" s="31"/>
      <c r="L1499" s="32" t="s">
        <v>8091</v>
      </c>
      <c r="M1499" s="33">
        <v>29.530221860580507</v>
      </c>
      <c r="N1499" s="32">
        <v>11</v>
      </c>
      <c r="O1499" s="32" t="s">
        <v>3152</v>
      </c>
      <c r="P1499" s="32" t="s">
        <v>3155</v>
      </c>
      <c r="Q1499" s="37" t="s">
        <v>5739</v>
      </c>
      <c r="R1499" s="28">
        <v>4</v>
      </c>
      <c r="S1499" s="35"/>
      <c r="T1499" s="36" t="s">
        <v>8137</v>
      </c>
    </row>
    <row r="1500" spans="1:20" s="14" customFormat="1" ht="12" x14ac:dyDescent="0.2">
      <c r="A1500" s="28">
        <v>1495</v>
      </c>
      <c r="B1500" s="28" t="s">
        <v>3151</v>
      </c>
      <c r="C1500" s="28" t="s">
        <v>3151</v>
      </c>
      <c r="D1500" s="29" t="s">
        <v>8140</v>
      </c>
      <c r="E1500" s="29"/>
      <c r="F1500" s="30"/>
      <c r="G1500" s="30"/>
      <c r="H1500" s="31"/>
      <c r="I1500" s="30"/>
      <c r="J1500" s="30"/>
      <c r="K1500" s="31"/>
      <c r="L1500" s="32" t="s">
        <v>8091</v>
      </c>
      <c r="M1500" s="33">
        <v>29.545314376671858</v>
      </c>
      <c r="N1500" s="32">
        <v>11</v>
      </c>
      <c r="O1500" s="32" t="s">
        <v>3152</v>
      </c>
      <c r="P1500" s="32" t="s">
        <v>3155</v>
      </c>
      <c r="Q1500" s="37" t="s">
        <v>5739</v>
      </c>
      <c r="R1500" s="28">
        <v>4</v>
      </c>
      <c r="S1500" s="35"/>
      <c r="T1500" s="36" t="s">
        <v>8137</v>
      </c>
    </row>
    <row r="1501" spans="1:20" s="14" customFormat="1" ht="12" x14ac:dyDescent="0.2">
      <c r="A1501" s="28">
        <v>1496</v>
      </c>
      <c r="B1501" s="28" t="s">
        <v>3151</v>
      </c>
      <c r="C1501" s="28" t="s">
        <v>3151</v>
      </c>
      <c r="D1501" s="29" t="s">
        <v>8140</v>
      </c>
      <c r="E1501" s="29"/>
      <c r="F1501" s="30"/>
      <c r="G1501" s="30"/>
      <c r="H1501" s="31"/>
      <c r="I1501" s="30"/>
      <c r="J1501" s="30"/>
      <c r="K1501" s="31"/>
      <c r="L1501" s="32" t="s">
        <v>8091</v>
      </c>
      <c r="M1501" s="33">
        <v>29.074294997238709</v>
      </c>
      <c r="N1501" s="32">
        <v>11</v>
      </c>
      <c r="O1501" s="32" t="s">
        <v>3152</v>
      </c>
      <c r="P1501" s="32" t="s">
        <v>3155</v>
      </c>
      <c r="Q1501" s="37" t="s">
        <v>5739</v>
      </c>
      <c r="R1501" s="28">
        <v>4</v>
      </c>
      <c r="S1501" s="35"/>
      <c r="T1501" s="36" t="s">
        <v>8137</v>
      </c>
    </row>
    <row r="1502" spans="1:20" s="14" customFormat="1" ht="12" x14ac:dyDescent="0.2">
      <c r="A1502" s="28">
        <v>1497</v>
      </c>
      <c r="B1502" s="28" t="s">
        <v>3151</v>
      </c>
      <c r="C1502" s="28" t="s">
        <v>3151</v>
      </c>
      <c r="D1502" s="29" t="s">
        <v>8140</v>
      </c>
      <c r="E1502" s="29"/>
      <c r="F1502" s="30"/>
      <c r="G1502" s="30"/>
      <c r="H1502" s="31"/>
      <c r="I1502" s="30"/>
      <c r="J1502" s="30"/>
      <c r="K1502" s="31"/>
      <c r="L1502" s="32" t="s">
        <v>8091</v>
      </c>
      <c r="M1502" s="33">
        <v>28.170634812520198</v>
      </c>
      <c r="N1502" s="32">
        <v>11</v>
      </c>
      <c r="O1502" s="32" t="s">
        <v>3152</v>
      </c>
      <c r="P1502" s="32" t="s">
        <v>3155</v>
      </c>
      <c r="Q1502" s="37" t="s">
        <v>5739</v>
      </c>
      <c r="R1502" s="28">
        <v>4</v>
      </c>
      <c r="S1502" s="35"/>
      <c r="T1502" s="36" t="s">
        <v>8137</v>
      </c>
    </row>
    <row r="1503" spans="1:20" s="14" customFormat="1" ht="12" x14ac:dyDescent="0.2">
      <c r="A1503" s="28">
        <v>1498</v>
      </c>
      <c r="B1503" s="28" t="s">
        <v>3151</v>
      </c>
      <c r="C1503" s="28" t="s">
        <v>3151</v>
      </c>
      <c r="D1503" s="29" t="s">
        <v>8140</v>
      </c>
      <c r="E1503" s="29"/>
      <c r="F1503" s="30"/>
      <c r="G1503" s="30"/>
      <c r="H1503" s="31"/>
      <c r="I1503" s="30"/>
      <c r="J1503" s="30"/>
      <c r="K1503" s="31"/>
      <c r="L1503" s="32" t="s">
        <v>8091</v>
      </c>
      <c r="M1503" s="33">
        <v>29.162065370602249</v>
      </c>
      <c r="N1503" s="32">
        <v>11</v>
      </c>
      <c r="O1503" s="32" t="s">
        <v>3152</v>
      </c>
      <c r="P1503" s="32" t="s">
        <v>3155</v>
      </c>
      <c r="Q1503" s="37" t="s">
        <v>5739</v>
      </c>
      <c r="R1503" s="28">
        <v>4</v>
      </c>
      <c r="S1503" s="35"/>
      <c r="T1503" s="36" t="s">
        <v>8137</v>
      </c>
    </row>
    <row r="1504" spans="1:20" s="14" customFormat="1" ht="12" x14ac:dyDescent="0.2">
      <c r="A1504" s="28">
        <v>1499</v>
      </c>
      <c r="B1504" s="28" t="s">
        <v>3151</v>
      </c>
      <c r="C1504" s="28" t="s">
        <v>3151</v>
      </c>
      <c r="D1504" s="29" t="s">
        <v>8140</v>
      </c>
      <c r="E1504" s="29"/>
      <c r="F1504" s="30"/>
      <c r="G1504" s="30"/>
      <c r="H1504" s="31"/>
      <c r="I1504" s="30"/>
      <c r="J1504" s="30"/>
      <c r="K1504" s="31"/>
      <c r="L1504" s="32" t="s">
        <v>8091</v>
      </c>
      <c r="M1504" s="33">
        <v>25.551728058799764</v>
      </c>
      <c r="N1504" s="32">
        <v>11</v>
      </c>
      <c r="O1504" s="32" t="s">
        <v>3152</v>
      </c>
      <c r="P1504" s="32" t="s">
        <v>3155</v>
      </c>
      <c r="Q1504" s="37" t="s">
        <v>5739</v>
      </c>
      <c r="R1504" s="28">
        <v>4</v>
      </c>
      <c r="S1504" s="35"/>
      <c r="T1504" s="36" t="s">
        <v>8137</v>
      </c>
    </row>
    <row r="1505" spans="1:20" s="14" customFormat="1" ht="12" x14ac:dyDescent="0.2">
      <c r="A1505" s="28">
        <v>1500</v>
      </c>
      <c r="B1505" s="28" t="s">
        <v>3151</v>
      </c>
      <c r="C1505" s="28" t="s">
        <v>3151</v>
      </c>
      <c r="D1505" s="29" t="s">
        <v>8140</v>
      </c>
      <c r="E1505" s="29"/>
      <c r="F1505" s="30"/>
      <c r="G1505" s="30"/>
      <c r="H1505" s="31"/>
      <c r="I1505" s="30"/>
      <c r="J1505" s="30"/>
      <c r="K1505" s="31"/>
      <c r="L1505" s="32" t="s">
        <v>8091</v>
      </c>
      <c r="M1505" s="33">
        <v>24.692614910966121</v>
      </c>
      <c r="N1505" s="32">
        <v>11</v>
      </c>
      <c r="O1505" s="32" t="s">
        <v>3152</v>
      </c>
      <c r="P1505" s="32" t="s">
        <v>3155</v>
      </c>
      <c r="Q1505" s="37" t="s">
        <v>5739</v>
      </c>
      <c r="R1505" s="28">
        <v>4</v>
      </c>
      <c r="S1505" s="35"/>
      <c r="T1505" s="36" t="s">
        <v>8137</v>
      </c>
    </row>
    <row r="1506" spans="1:20" s="14" customFormat="1" ht="12" x14ac:dyDescent="0.2">
      <c r="A1506" s="28">
        <v>1501</v>
      </c>
      <c r="B1506" s="28" t="s">
        <v>3151</v>
      </c>
      <c r="C1506" s="28" t="s">
        <v>3151</v>
      </c>
      <c r="D1506" s="29" t="s">
        <v>8140</v>
      </c>
      <c r="E1506" s="29"/>
      <c r="F1506" s="30"/>
      <c r="G1506" s="30"/>
      <c r="H1506" s="31"/>
      <c r="I1506" s="30"/>
      <c r="J1506" s="30"/>
      <c r="K1506" s="31"/>
      <c r="L1506" s="32" t="s">
        <v>8091</v>
      </c>
      <c r="M1506" s="33">
        <v>25.011540001527322</v>
      </c>
      <c r="N1506" s="32">
        <v>11</v>
      </c>
      <c r="O1506" s="32" t="s">
        <v>3152</v>
      </c>
      <c r="P1506" s="32" t="s">
        <v>3155</v>
      </c>
      <c r="Q1506" s="37" t="s">
        <v>5739</v>
      </c>
      <c r="R1506" s="28">
        <v>4</v>
      </c>
      <c r="S1506" s="35"/>
      <c r="T1506" s="36" t="s">
        <v>8137</v>
      </c>
    </row>
    <row r="1507" spans="1:20" s="14" customFormat="1" ht="12" x14ac:dyDescent="0.2">
      <c r="A1507" s="28">
        <v>1502</v>
      </c>
      <c r="B1507" s="28" t="s">
        <v>3151</v>
      </c>
      <c r="C1507" s="28" t="s">
        <v>3151</v>
      </c>
      <c r="D1507" s="29" t="s">
        <v>8140</v>
      </c>
      <c r="E1507" s="29"/>
      <c r="F1507" s="30"/>
      <c r="G1507" s="30"/>
      <c r="H1507" s="31"/>
      <c r="I1507" s="30"/>
      <c r="J1507" s="30"/>
      <c r="K1507" s="31"/>
      <c r="L1507" s="32" t="s">
        <v>8091</v>
      </c>
      <c r="M1507" s="33">
        <v>25.551763270965878</v>
      </c>
      <c r="N1507" s="32">
        <v>11</v>
      </c>
      <c r="O1507" s="32" t="s">
        <v>3152</v>
      </c>
      <c r="P1507" s="32" t="s">
        <v>3155</v>
      </c>
      <c r="Q1507" s="37" t="s">
        <v>5739</v>
      </c>
      <c r="R1507" s="28">
        <v>4</v>
      </c>
      <c r="S1507" s="35"/>
      <c r="T1507" s="36" t="s">
        <v>8137</v>
      </c>
    </row>
    <row r="1508" spans="1:20" s="14" customFormat="1" ht="12" x14ac:dyDescent="0.2">
      <c r="A1508" s="28">
        <v>1503</v>
      </c>
      <c r="B1508" s="28" t="s">
        <v>3151</v>
      </c>
      <c r="C1508" s="28" t="s">
        <v>3151</v>
      </c>
      <c r="D1508" s="29" t="s">
        <v>8140</v>
      </c>
      <c r="E1508" s="29"/>
      <c r="F1508" s="30"/>
      <c r="G1508" s="30"/>
      <c r="H1508" s="31"/>
      <c r="I1508" s="30"/>
      <c r="J1508" s="30"/>
      <c r="K1508" s="31"/>
      <c r="L1508" s="32" t="s">
        <v>8091</v>
      </c>
      <c r="M1508" s="33">
        <v>26.62389656910905</v>
      </c>
      <c r="N1508" s="32">
        <v>11</v>
      </c>
      <c r="O1508" s="32" t="s">
        <v>3152</v>
      </c>
      <c r="P1508" s="32" t="s">
        <v>3155</v>
      </c>
      <c r="Q1508" s="37" t="s">
        <v>5739</v>
      </c>
      <c r="R1508" s="28">
        <v>4</v>
      </c>
      <c r="S1508" s="35"/>
      <c r="T1508" s="36" t="s">
        <v>8137</v>
      </c>
    </row>
    <row r="1509" spans="1:20" s="14" customFormat="1" ht="12" x14ac:dyDescent="0.2">
      <c r="A1509" s="28">
        <v>1504</v>
      </c>
      <c r="B1509" s="28" t="s">
        <v>3151</v>
      </c>
      <c r="C1509" s="28" t="s">
        <v>3151</v>
      </c>
      <c r="D1509" s="29" t="s">
        <v>8140</v>
      </c>
      <c r="E1509" s="29"/>
      <c r="F1509" s="30"/>
      <c r="G1509" s="30"/>
      <c r="H1509" s="31"/>
      <c r="I1509" s="30"/>
      <c r="J1509" s="30"/>
      <c r="K1509" s="31"/>
      <c r="L1509" s="32" t="s">
        <v>8091</v>
      </c>
      <c r="M1509" s="33">
        <v>26.922232734881796</v>
      </c>
      <c r="N1509" s="32">
        <v>11</v>
      </c>
      <c r="O1509" s="32" t="s">
        <v>3152</v>
      </c>
      <c r="P1509" s="32" t="s">
        <v>3155</v>
      </c>
      <c r="Q1509" s="37" t="s">
        <v>5739</v>
      </c>
      <c r="R1509" s="28">
        <v>4</v>
      </c>
      <c r="S1509" s="35"/>
      <c r="T1509" s="36" t="s">
        <v>8137</v>
      </c>
    </row>
    <row r="1510" spans="1:20" s="14" customFormat="1" ht="12" x14ac:dyDescent="0.2">
      <c r="A1510" s="28">
        <v>1505</v>
      </c>
      <c r="B1510" s="28" t="s">
        <v>3151</v>
      </c>
      <c r="C1510" s="28" t="s">
        <v>3151</v>
      </c>
      <c r="D1510" s="29" t="s">
        <v>8140</v>
      </c>
      <c r="E1510" s="29"/>
      <c r="F1510" s="30"/>
      <c r="G1510" s="30"/>
      <c r="H1510" s="31"/>
      <c r="I1510" s="30"/>
      <c r="J1510" s="30"/>
      <c r="K1510" s="31"/>
      <c r="L1510" s="32" t="s">
        <v>8091</v>
      </c>
      <c r="M1510" s="33">
        <v>27.299030184894011</v>
      </c>
      <c r="N1510" s="32">
        <v>11</v>
      </c>
      <c r="O1510" s="32" t="s">
        <v>3152</v>
      </c>
      <c r="P1510" s="32" t="s">
        <v>3155</v>
      </c>
      <c r="Q1510" s="37" t="s">
        <v>5739</v>
      </c>
      <c r="R1510" s="28">
        <v>4</v>
      </c>
      <c r="S1510" s="35"/>
      <c r="T1510" s="36" t="s">
        <v>8137</v>
      </c>
    </row>
    <row r="1511" spans="1:20" s="14" customFormat="1" ht="12" x14ac:dyDescent="0.2">
      <c r="A1511" s="28">
        <v>1506</v>
      </c>
      <c r="B1511" s="28" t="s">
        <v>3151</v>
      </c>
      <c r="C1511" s="28" t="s">
        <v>3151</v>
      </c>
      <c r="D1511" s="29" t="s">
        <v>8140</v>
      </c>
      <c r="E1511" s="29"/>
      <c r="F1511" s="30"/>
      <c r="G1511" s="30"/>
      <c r="H1511" s="31"/>
      <c r="I1511" s="30"/>
      <c r="J1511" s="30"/>
      <c r="K1511" s="31"/>
      <c r="L1511" s="32" t="s">
        <v>8091</v>
      </c>
      <c r="M1511" s="33">
        <v>30.886006605844901</v>
      </c>
      <c r="N1511" s="32">
        <v>11</v>
      </c>
      <c r="O1511" s="32" t="s">
        <v>3152</v>
      </c>
      <c r="P1511" s="32" t="s">
        <v>3155</v>
      </c>
      <c r="Q1511" s="37" t="s">
        <v>5739</v>
      </c>
      <c r="R1511" s="28">
        <v>4</v>
      </c>
      <c r="S1511" s="35"/>
      <c r="T1511" s="36" t="s">
        <v>8137</v>
      </c>
    </row>
    <row r="1512" spans="1:20" s="14" customFormat="1" ht="12" x14ac:dyDescent="0.2">
      <c r="A1512" s="28">
        <v>1507</v>
      </c>
      <c r="B1512" s="28" t="s">
        <v>3151</v>
      </c>
      <c r="C1512" s="28" t="s">
        <v>3151</v>
      </c>
      <c r="D1512" s="29" t="s">
        <v>8140</v>
      </c>
      <c r="E1512" s="29"/>
      <c r="F1512" s="30"/>
      <c r="G1512" s="30"/>
      <c r="H1512" s="31"/>
      <c r="I1512" s="30"/>
      <c r="J1512" s="30"/>
      <c r="K1512" s="31"/>
      <c r="L1512" s="32" t="s">
        <v>8091</v>
      </c>
      <c r="M1512" s="33">
        <v>29.074518600024646</v>
      </c>
      <c r="N1512" s="32">
        <v>11</v>
      </c>
      <c r="O1512" s="32" t="s">
        <v>3152</v>
      </c>
      <c r="P1512" s="32" t="s">
        <v>3155</v>
      </c>
      <c r="Q1512" s="37" t="s">
        <v>5739</v>
      </c>
      <c r="R1512" s="28">
        <v>4</v>
      </c>
      <c r="S1512" s="35"/>
      <c r="T1512" s="36" t="s">
        <v>8137</v>
      </c>
    </row>
    <row r="1513" spans="1:20" s="14" customFormat="1" ht="12" x14ac:dyDescent="0.2">
      <c r="A1513" s="28">
        <v>1508</v>
      </c>
      <c r="B1513" s="28" t="s">
        <v>3151</v>
      </c>
      <c r="C1513" s="28" t="s">
        <v>3151</v>
      </c>
      <c r="D1513" s="29" t="s">
        <v>8140</v>
      </c>
      <c r="E1513" s="29"/>
      <c r="F1513" s="30"/>
      <c r="G1513" s="30"/>
      <c r="H1513" s="31"/>
      <c r="I1513" s="30"/>
      <c r="J1513" s="30"/>
      <c r="K1513" s="31"/>
      <c r="L1513" s="32" t="s">
        <v>8091</v>
      </c>
      <c r="M1513" s="33">
        <v>31.297393865016474</v>
      </c>
      <c r="N1513" s="32">
        <v>11</v>
      </c>
      <c r="O1513" s="32" t="s">
        <v>3152</v>
      </c>
      <c r="P1513" s="32" t="s">
        <v>3155</v>
      </c>
      <c r="Q1513" s="37" t="s">
        <v>5739</v>
      </c>
      <c r="R1513" s="28">
        <v>4</v>
      </c>
      <c r="S1513" s="35"/>
      <c r="T1513" s="36" t="s">
        <v>8137</v>
      </c>
    </row>
    <row r="1514" spans="1:20" s="14" customFormat="1" ht="12" x14ac:dyDescent="0.2">
      <c r="A1514" s="28">
        <v>1509</v>
      </c>
      <c r="B1514" s="28" t="s">
        <v>3151</v>
      </c>
      <c r="C1514" s="28" t="s">
        <v>3151</v>
      </c>
      <c r="D1514" s="29" t="s">
        <v>8140</v>
      </c>
      <c r="E1514" s="29"/>
      <c r="F1514" s="30"/>
      <c r="G1514" s="30"/>
      <c r="H1514" s="31"/>
      <c r="I1514" s="30"/>
      <c r="J1514" s="30"/>
      <c r="K1514" s="31"/>
      <c r="L1514" s="32" t="s">
        <v>8091</v>
      </c>
      <c r="M1514" s="33">
        <v>29.965687986616295</v>
      </c>
      <c r="N1514" s="32">
        <v>11</v>
      </c>
      <c r="O1514" s="32" t="s">
        <v>3152</v>
      </c>
      <c r="P1514" s="32" t="s">
        <v>3155</v>
      </c>
      <c r="Q1514" s="37" t="s">
        <v>5739</v>
      </c>
      <c r="R1514" s="28">
        <v>4</v>
      </c>
      <c r="S1514" s="35"/>
      <c r="T1514" s="36" t="s">
        <v>8137</v>
      </c>
    </row>
    <row r="1515" spans="1:20" s="14" customFormat="1" ht="12" x14ac:dyDescent="0.2">
      <c r="A1515" s="28">
        <v>1510</v>
      </c>
      <c r="B1515" s="28" t="s">
        <v>3151</v>
      </c>
      <c r="C1515" s="28" t="s">
        <v>3151</v>
      </c>
      <c r="D1515" s="29" t="s">
        <v>8140</v>
      </c>
      <c r="E1515" s="29"/>
      <c r="F1515" s="30"/>
      <c r="G1515" s="30"/>
      <c r="H1515" s="31"/>
      <c r="I1515" s="30"/>
      <c r="J1515" s="30"/>
      <c r="K1515" s="31"/>
      <c r="L1515" s="32" t="s">
        <v>8091</v>
      </c>
      <c r="M1515" s="33">
        <v>29.5304792522168</v>
      </c>
      <c r="N1515" s="32">
        <v>11</v>
      </c>
      <c r="O1515" s="32" t="s">
        <v>3152</v>
      </c>
      <c r="P1515" s="32" t="s">
        <v>3155</v>
      </c>
      <c r="Q1515" s="37" t="s">
        <v>5739</v>
      </c>
      <c r="R1515" s="28">
        <v>4</v>
      </c>
      <c r="S1515" s="35"/>
      <c r="T1515" s="36" t="s">
        <v>8137</v>
      </c>
    </row>
    <row r="1516" spans="1:20" s="14" customFormat="1" ht="12" x14ac:dyDescent="0.2">
      <c r="A1516" s="28">
        <v>1511</v>
      </c>
      <c r="B1516" s="28" t="s">
        <v>3151</v>
      </c>
      <c r="C1516" s="28" t="s">
        <v>3151</v>
      </c>
      <c r="D1516" s="29" t="s">
        <v>8140</v>
      </c>
      <c r="E1516" s="29"/>
      <c r="F1516" s="30"/>
      <c r="G1516" s="30"/>
      <c r="H1516" s="31"/>
      <c r="I1516" s="30"/>
      <c r="J1516" s="30"/>
      <c r="K1516" s="31"/>
      <c r="L1516" s="32" t="s">
        <v>8091</v>
      </c>
      <c r="M1516" s="33">
        <v>29.970516676677839</v>
      </c>
      <c r="N1516" s="32">
        <v>11</v>
      </c>
      <c r="O1516" s="32" t="s">
        <v>3152</v>
      </c>
      <c r="P1516" s="32" t="s">
        <v>3155</v>
      </c>
      <c r="Q1516" s="37" t="s">
        <v>5739</v>
      </c>
      <c r="R1516" s="28">
        <v>4</v>
      </c>
      <c r="S1516" s="35"/>
      <c r="T1516" s="36" t="s">
        <v>8137</v>
      </c>
    </row>
    <row r="1517" spans="1:20" s="14" customFormat="1" ht="12" x14ac:dyDescent="0.2">
      <c r="A1517" s="28">
        <v>1512</v>
      </c>
      <c r="B1517" s="28" t="s">
        <v>3151</v>
      </c>
      <c r="C1517" s="28" t="s">
        <v>3151</v>
      </c>
      <c r="D1517" s="29" t="s">
        <v>8140</v>
      </c>
      <c r="E1517" s="29"/>
      <c r="F1517" s="30"/>
      <c r="G1517" s="30"/>
      <c r="H1517" s="31"/>
      <c r="I1517" s="30"/>
      <c r="J1517" s="30"/>
      <c r="K1517" s="31"/>
      <c r="L1517" s="32" t="s">
        <v>8091</v>
      </c>
      <c r="M1517" s="33">
        <v>29.530431848473462</v>
      </c>
      <c r="N1517" s="32">
        <v>11</v>
      </c>
      <c r="O1517" s="32" t="s">
        <v>3152</v>
      </c>
      <c r="P1517" s="32" t="s">
        <v>3155</v>
      </c>
      <c r="Q1517" s="37" t="s">
        <v>5739</v>
      </c>
      <c r="R1517" s="28">
        <v>4</v>
      </c>
      <c r="S1517" s="35"/>
      <c r="T1517" s="36" t="s">
        <v>8137</v>
      </c>
    </row>
    <row r="1518" spans="1:20" s="14" customFormat="1" ht="12" x14ac:dyDescent="0.2">
      <c r="A1518" s="28">
        <v>1513</v>
      </c>
      <c r="B1518" s="28" t="s">
        <v>3151</v>
      </c>
      <c r="C1518" s="28" t="s">
        <v>3151</v>
      </c>
      <c r="D1518" s="29" t="s">
        <v>8140</v>
      </c>
      <c r="E1518" s="29"/>
      <c r="F1518" s="30"/>
      <c r="G1518" s="30"/>
      <c r="H1518" s="31"/>
      <c r="I1518" s="30"/>
      <c r="J1518" s="30"/>
      <c r="K1518" s="31"/>
      <c r="L1518" s="32" t="s">
        <v>8091</v>
      </c>
      <c r="M1518" s="33">
        <v>29.975558126183831</v>
      </c>
      <c r="N1518" s="32">
        <v>11</v>
      </c>
      <c r="O1518" s="32" t="s">
        <v>3152</v>
      </c>
      <c r="P1518" s="32" t="s">
        <v>3155</v>
      </c>
      <c r="Q1518" s="37" t="s">
        <v>5739</v>
      </c>
      <c r="R1518" s="28">
        <v>4</v>
      </c>
      <c r="S1518" s="35"/>
      <c r="T1518" s="36" t="s">
        <v>8137</v>
      </c>
    </row>
    <row r="1519" spans="1:20" s="14" customFormat="1" ht="12" x14ac:dyDescent="0.2">
      <c r="A1519" s="28">
        <v>1514</v>
      </c>
      <c r="B1519" s="28" t="s">
        <v>3151</v>
      </c>
      <c r="C1519" s="28" t="s">
        <v>3151</v>
      </c>
      <c r="D1519" s="29" t="s">
        <v>8140</v>
      </c>
      <c r="E1519" s="29"/>
      <c r="F1519" s="30"/>
      <c r="G1519" s="30"/>
      <c r="H1519" s="31"/>
      <c r="I1519" s="30"/>
      <c r="J1519" s="30"/>
      <c r="K1519" s="31"/>
      <c r="L1519" s="32" t="s">
        <v>8091</v>
      </c>
      <c r="M1519" s="33">
        <v>33.238216289592302</v>
      </c>
      <c r="N1519" s="32">
        <v>11</v>
      </c>
      <c r="O1519" s="32" t="s">
        <v>3152</v>
      </c>
      <c r="P1519" s="32" t="s">
        <v>3155</v>
      </c>
      <c r="Q1519" s="37" t="s">
        <v>5739</v>
      </c>
      <c r="R1519" s="28">
        <v>4</v>
      </c>
      <c r="S1519" s="35"/>
      <c r="T1519" s="36" t="s">
        <v>8137</v>
      </c>
    </row>
    <row r="1520" spans="1:20" s="14" customFormat="1" ht="12" x14ac:dyDescent="0.2">
      <c r="A1520" s="28">
        <v>1515</v>
      </c>
      <c r="B1520" s="28" t="s">
        <v>3151</v>
      </c>
      <c r="C1520" s="28" t="s">
        <v>3151</v>
      </c>
      <c r="D1520" s="29" t="s">
        <v>8140</v>
      </c>
      <c r="E1520" s="29"/>
      <c r="F1520" s="30"/>
      <c r="G1520" s="30"/>
      <c r="H1520" s="31"/>
      <c r="I1520" s="30"/>
      <c r="J1520" s="30"/>
      <c r="K1520" s="31"/>
      <c r="L1520" s="32" t="s">
        <v>8091</v>
      </c>
      <c r="M1520" s="33">
        <v>31.781755797790836</v>
      </c>
      <c r="N1520" s="32">
        <v>11</v>
      </c>
      <c r="O1520" s="32" t="s">
        <v>3152</v>
      </c>
      <c r="P1520" s="32" t="s">
        <v>3155</v>
      </c>
      <c r="Q1520" s="37" t="s">
        <v>5739</v>
      </c>
      <c r="R1520" s="28">
        <v>4</v>
      </c>
      <c r="S1520" s="35"/>
      <c r="T1520" s="36" t="s">
        <v>8137</v>
      </c>
    </row>
    <row r="1521" spans="1:20" s="14" customFormat="1" ht="12" x14ac:dyDescent="0.2">
      <c r="A1521" s="28">
        <v>1516</v>
      </c>
      <c r="B1521" s="28" t="s">
        <v>3151</v>
      </c>
      <c r="C1521" s="28" t="s">
        <v>3151</v>
      </c>
      <c r="D1521" s="29" t="s">
        <v>8140</v>
      </c>
      <c r="E1521" s="29"/>
      <c r="F1521" s="30"/>
      <c r="G1521" s="30"/>
      <c r="H1521" s="31"/>
      <c r="I1521" s="30"/>
      <c r="J1521" s="30"/>
      <c r="K1521" s="31"/>
      <c r="L1521" s="32" t="s">
        <v>8091</v>
      </c>
      <c r="M1521" s="33">
        <v>28.85781037247795</v>
      </c>
      <c r="N1521" s="32">
        <v>11</v>
      </c>
      <c r="O1521" s="32" t="s">
        <v>3152</v>
      </c>
      <c r="P1521" s="32" t="s">
        <v>3155</v>
      </c>
      <c r="Q1521" s="37" t="s">
        <v>5739</v>
      </c>
      <c r="R1521" s="28">
        <v>4</v>
      </c>
      <c r="S1521" s="35"/>
      <c r="T1521" s="36" t="s">
        <v>8137</v>
      </c>
    </row>
    <row r="1522" spans="1:20" s="14" customFormat="1" ht="12" x14ac:dyDescent="0.2">
      <c r="A1522" s="28">
        <v>1517</v>
      </c>
      <c r="B1522" s="28" t="s">
        <v>3151</v>
      </c>
      <c r="C1522" s="28" t="s">
        <v>3151</v>
      </c>
      <c r="D1522" s="29" t="s">
        <v>8140</v>
      </c>
      <c r="E1522" s="29"/>
      <c r="F1522" s="30"/>
      <c r="G1522" s="30"/>
      <c r="H1522" s="31"/>
      <c r="I1522" s="30"/>
      <c r="J1522" s="30"/>
      <c r="K1522" s="31"/>
      <c r="L1522" s="32" t="s">
        <v>8091</v>
      </c>
      <c r="M1522" s="33">
        <v>29.614483051423438</v>
      </c>
      <c r="N1522" s="32">
        <v>11</v>
      </c>
      <c r="O1522" s="32" t="s">
        <v>3152</v>
      </c>
      <c r="P1522" s="32" t="s">
        <v>3155</v>
      </c>
      <c r="Q1522" s="37" t="s">
        <v>5739</v>
      </c>
      <c r="R1522" s="28">
        <v>4</v>
      </c>
      <c r="S1522" s="35"/>
      <c r="T1522" s="36" t="s">
        <v>8137</v>
      </c>
    </row>
    <row r="1523" spans="1:20" s="14" customFormat="1" ht="12" x14ac:dyDescent="0.2">
      <c r="A1523" s="28">
        <v>1518</v>
      </c>
      <c r="B1523" s="28" t="s">
        <v>3151</v>
      </c>
      <c r="C1523" s="28" t="s">
        <v>3151</v>
      </c>
      <c r="D1523" s="29" t="s">
        <v>8140</v>
      </c>
      <c r="E1523" s="29"/>
      <c r="F1523" s="30"/>
      <c r="G1523" s="30"/>
      <c r="H1523" s="31"/>
      <c r="I1523" s="30"/>
      <c r="J1523" s="30"/>
      <c r="K1523" s="31"/>
      <c r="L1523" s="32" t="s">
        <v>8091</v>
      </c>
      <c r="M1523" s="33">
        <v>26.927091250299366</v>
      </c>
      <c r="N1523" s="32">
        <v>11</v>
      </c>
      <c r="O1523" s="32" t="s">
        <v>3152</v>
      </c>
      <c r="P1523" s="32" t="s">
        <v>3155</v>
      </c>
      <c r="Q1523" s="37" t="s">
        <v>5739</v>
      </c>
      <c r="R1523" s="28">
        <v>4</v>
      </c>
      <c r="S1523" s="35"/>
      <c r="T1523" s="36" t="s">
        <v>8137</v>
      </c>
    </row>
    <row r="1524" spans="1:20" s="14" customFormat="1" ht="12" x14ac:dyDescent="0.2">
      <c r="A1524" s="28">
        <v>1519</v>
      </c>
      <c r="B1524" s="28" t="s">
        <v>3151</v>
      </c>
      <c r="C1524" s="28" t="s">
        <v>3151</v>
      </c>
      <c r="D1524" s="29" t="s">
        <v>8140</v>
      </c>
      <c r="E1524" s="29"/>
      <c r="F1524" s="30"/>
      <c r="G1524" s="30"/>
      <c r="H1524" s="31"/>
      <c r="I1524" s="30"/>
      <c r="J1524" s="30"/>
      <c r="K1524" s="31"/>
      <c r="L1524" s="32" t="s">
        <v>8091</v>
      </c>
      <c r="M1524" s="33">
        <v>29.012881107589823</v>
      </c>
      <c r="N1524" s="32">
        <v>11</v>
      </c>
      <c r="O1524" s="32" t="s">
        <v>3152</v>
      </c>
      <c r="P1524" s="32" t="s">
        <v>3155</v>
      </c>
      <c r="Q1524" s="37" t="s">
        <v>5739</v>
      </c>
      <c r="R1524" s="28">
        <v>4</v>
      </c>
      <c r="S1524" s="35"/>
      <c r="T1524" s="36" t="s">
        <v>8137</v>
      </c>
    </row>
    <row r="1525" spans="1:20" s="14" customFormat="1" ht="12" x14ac:dyDescent="0.2">
      <c r="A1525" s="28">
        <v>1520</v>
      </c>
      <c r="B1525" s="28" t="s">
        <v>3151</v>
      </c>
      <c r="C1525" s="28" t="s">
        <v>3151</v>
      </c>
      <c r="D1525" s="29" t="s">
        <v>8140</v>
      </c>
      <c r="E1525" s="29"/>
      <c r="F1525" s="30"/>
      <c r="G1525" s="30"/>
      <c r="H1525" s="31"/>
      <c r="I1525" s="30"/>
      <c r="J1525" s="30"/>
      <c r="K1525" s="31"/>
      <c r="L1525" s="32" t="s">
        <v>8091</v>
      </c>
      <c r="M1525" s="33">
        <v>29.408744503783147</v>
      </c>
      <c r="N1525" s="32">
        <v>11</v>
      </c>
      <c r="O1525" s="32" t="s">
        <v>3152</v>
      </c>
      <c r="P1525" s="32" t="s">
        <v>3155</v>
      </c>
      <c r="Q1525" s="37" t="s">
        <v>5739</v>
      </c>
      <c r="R1525" s="28">
        <v>4</v>
      </c>
      <c r="S1525" s="35"/>
      <c r="T1525" s="36" t="s">
        <v>8137</v>
      </c>
    </row>
    <row r="1526" spans="1:20" s="14" customFormat="1" ht="12" x14ac:dyDescent="0.2">
      <c r="A1526" s="28">
        <v>1521</v>
      </c>
      <c r="B1526" s="28" t="s">
        <v>3151</v>
      </c>
      <c r="C1526" s="28" t="s">
        <v>3151</v>
      </c>
      <c r="D1526" s="29" t="s">
        <v>8140</v>
      </c>
      <c r="E1526" s="29"/>
      <c r="F1526" s="30"/>
      <c r="G1526" s="30"/>
      <c r="H1526" s="31"/>
      <c r="I1526" s="30"/>
      <c r="J1526" s="30"/>
      <c r="K1526" s="31"/>
      <c r="L1526" s="32" t="s">
        <v>8091</v>
      </c>
      <c r="M1526" s="33">
        <v>28.469321817044069</v>
      </c>
      <c r="N1526" s="32">
        <v>11</v>
      </c>
      <c r="O1526" s="32" t="s">
        <v>3152</v>
      </c>
      <c r="P1526" s="32" t="s">
        <v>3155</v>
      </c>
      <c r="Q1526" s="37" t="s">
        <v>5739</v>
      </c>
      <c r="R1526" s="28">
        <v>4</v>
      </c>
      <c r="S1526" s="35"/>
      <c r="T1526" s="36" t="s">
        <v>8137</v>
      </c>
    </row>
    <row r="1527" spans="1:20" s="14" customFormat="1" ht="12" x14ac:dyDescent="0.2">
      <c r="A1527" s="28">
        <v>1522</v>
      </c>
      <c r="B1527" s="28" t="s">
        <v>3151</v>
      </c>
      <c r="C1527" s="28" t="s">
        <v>3151</v>
      </c>
      <c r="D1527" s="29" t="s">
        <v>8140</v>
      </c>
      <c r="E1527" s="29"/>
      <c r="F1527" s="30"/>
      <c r="G1527" s="30"/>
      <c r="H1527" s="31"/>
      <c r="I1527" s="30"/>
      <c r="J1527" s="30"/>
      <c r="K1527" s="31"/>
      <c r="L1527" s="32" t="s">
        <v>8091</v>
      </c>
      <c r="M1527" s="33">
        <v>34.016878450511904</v>
      </c>
      <c r="N1527" s="32">
        <v>11</v>
      </c>
      <c r="O1527" s="32" t="s">
        <v>3152</v>
      </c>
      <c r="P1527" s="32" t="s">
        <v>3155</v>
      </c>
      <c r="Q1527" s="37" t="s">
        <v>5739</v>
      </c>
      <c r="R1527" s="28">
        <v>4</v>
      </c>
      <c r="S1527" s="35"/>
      <c r="T1527" s="36" t="s">
        <v>8137</v>
      </c>
    </row>
    <row r="1528" spans="1:20" s="14" customFormat="1" ht="12" x14ac:dyDescent="0.2">
      <c r="A1528" s="28">
        <v>1523</v>
      </c>
      <c r="B1528" s="28" t="s">
        <v>3151</v>
      </c>
      <c r="C1528" s="28" t="s">
        <v>3151</v>
      </c>
      <c r="D1528" s="29" t="s">
        <v>8140</v>
      </c>
      <c r="E1528" s="29"/>
      <c r="F1528" s="30"/>
      <c r="G1528" s="30"/>
      <c r="H1528" s="31"/>
      <c r="I1528" s="30"/>
      <c r="J1528" s="30"/>
      <c r="K1528" s="31"/>
      <c r="L1528" s="32" t="s">
        <v>8091</v>
      </c>
      <c r="M1528" s="33">
        <v>27.728447989119687</v>
      </c>
      <c r="N1528" s="32">
        <v>11</v>
      </c>
      <c r="O1528" s="32" t="s">
        <v>3152</v>
      </c>
      <c r="P1528" s="32" t="s">
        <v>3155</v>
      </c>
      <c r="Q1528" s="37" t="s">
        <v>5739</v>
      </c>
      <c r="R1528" s="28">
        <v>4</v>
      </c>
      <c r="S1528" s="35"/>
      <c r="T1528" s="36" t="s">
        <v>8137</v>
      </c>
    </row>
    <row r="1529" spans="1:20" s="14" customFormat="1" ht="12" x14ac:dyDescent="0.2">
      <c r="A1529" s="28">
        <v>1524</v>
      </c>
      <c r="B1529" s="28" t="s">
        <v>3151</v>
      </c>
      <c r="C1529" s="28" t="s">
        <v>3151</v>
      </c>
      <c r="D1529" s="29" t="s">
        <v>8140</v>
      </c>
      <c r="E1529" s="29"/>
      <c r="F1529" s="30"/>
      <c r="G1529" s="30"/>
      <c r="H1529" s="31"/>
      <c r="I1529" s="30"/>
      <c r="J1529" s="30"/>
      <c r="K1529" s="31"/>
      <c r="L1529" s="32" t="s">
        <v>8091</v>
      </c>
      <c r="M1529" s="33">
        <v>30.525504427740788</v>
      </c>
      <c r="N1529" s="32">
        <v>11</v>
      </c>
      <c r="O1529" s="32" t="s">
        <v>3152</v>
      </c>
      <c r="P1529" s="32" t="s">
        <v>3155</v>
      </c>
      <c r="Q1529" s="37" t="s">
        <v>5739</v>
      </c>
      <c r="R1529" s="28">
        <v>4</v>
      </c>
      <c r="S1529" s="35"/>
      <c r="T1529" s="36" t="s">
        <v>8137</v>
      </c>
    </row>
    <row r="1530" spans="1:20" s="14" customFormat="1" ht="12" x14ac:dyDescent="0.2">
      <c r="A1530" s="28">
        <v>1525</v>
      </c>
      <c r="B1530" s="28" t="s">
        <v>3151</v>
      </c>
      <c r="C1530" s="28" t="s">
        <v>3151</v>
      </c>
      <c r="D1530" s="29" t="s">
        <v>8140</v>
      </c>
      <c r="E1530" s="29"/>
      <c r="F1530" s="30"/>
      <c r="G1530" s="30"/>
      <c r="H1530" s="31"/>
      <c r="I1530" s="30"/>
      <c r="J1530" s="30"/>
      <c r="K1530" s="31"/>
      <c r="L1530" s="32" t="s">
        <v>8091</v>
      </c>
      <c r="M1530" s="33">
        <v>30.528801805796022</v>
      </c>
      <c r="N1530" s="32">
        <v>11</v>
      </c>
      <c r="O1530" s="32" t="s">
        <v>3152</v>
      </c>
      <c r="P1530" s="32" t="s">
        <v>3155</v>
      </c>
      <c r="Q1530" s="37" t="s">
        <v>5739</v>
      </c>
      <c r="R1530" s="28">
        <v>4</v>
      </c>
      <c r="S1530" s="35"/>
      <c r="T1530" s="36" t="s">
        <v>8137</v>
      </c>
    </row>
    <row r="1531" spans="1:20" s="14" customFormat="1" ht="12" x14ac:dyDescent="0.2">
      <c r="A1531" s="28">
        <v>1526</v>
      </c>
      <c r="B1531" s="28" t="s">
        <v>3151</v>
      </c>
      <c r="C1531" s="28" t="s">
        <v>3151</v>
      </c>
      <c r="D1531" s="29" t="s">
        <v>8140</v>
      </c>
      <c r="E1531" s="29"/>
      <c r="F1531" s="30"/>
      <c r="G1531" s="30"/>
      <c r="H1531" s="31"/>
      <c r="I1531" s="30"/>
      <c r="J1531" s="30"/>
      <c r="K1531" s="31"/>
      <c r="L1531" s="32" t="s">
        <v>8091</v>
      </c>
      <c r="M1531" s="33">
        <v>30.018308217897779</v>
      </c>
      <c r="N1531" s="32">
        <v>11</v>
      </c>
      <c r="O1531" s="32" t="s">
        <v>3152</v>
      </c>
      <c r="P1531" s="32" t="s">
        <v>3155</v>
      </c>
      <c r="Q1531" s="37" t="s">
        <v>5739</v>
      </c>
      <c r="R1531" s="28">
        <v>4</v>
      </c>
      <c r="S1531" s="35"/>
      <c r="T1531" s="36" t="s">
        <v>8137</v>
      </c>
    </row>
    <row r="1532" spans="1:20" s="14" customFormat="1" ht="12" x14ac:dyDescent="0.2">
      <c r="A1532" s="28">
        <v>1527</v>
      </c>
      <c r="B1532" s="28" t="s">
        <v>3151</v>
      </c>
      <c r="C1532" s="28" t="s">
        <v>3151</v>
      </c>
      <c r="D1532" s="29" t="s">
        <v>8140</v>
      </c>
      <c r="E1532" s="29"/>
      <c r="F1532" s="30"/>
      <c r="G1532" s="30"/>
      <c r="H1532" s="31"/>
      <c r="I1532" s="30"/>
      <c r="J1532" s="30"/>
      <c r="K1532" s="31"/>
      <c r="L1532" s="32" t="s">
        <v>8091</v>
      </c>
      <c r="M1532" s="33">
        <v>31.384939477461639</v>
      </c>
      <c r="N1532" s="32">
        <v>11</v>
      </c>
      <c r="O1532" s="32" t="s">
        <v>3152</v>
      </c>
      <c r="P1532" s="32" t="s">
        <v>3155</v>
      </c>
      <c r="Q1532" s="37" t="s">
        <v>5739</v>
      </c>
      <c r="R1532" s="28">
        <v>4</v>
      </c>
      <c r="S1532" s="35"/>
      <c r="T1532" s="36" t="s">
        <v>8137</v>
      </c>
    </row>
    <row r="1533" spans="1:20" s="14" customFormat="1" ht="12" x14ac:dyDescent="0.2">
      <c r="A1533" s="28">
        <v>1528</v>
      </c>
      <c r="B1533" s="28" t="s">
        <v>3151</v>
      </c>
      <c r="C1533" s="28" t="s">
        <v>3151</v>
      </c>
      <c r="D1533" s="29" t="s">
        <v>8140</v>
      </c>
      <c r="E1533" s="29"/>
      <c r="F1533" s="30"/>
      <c r="G1533" s="30"/>
      <c r="H1533" s="31"/>
      <c r="I1533" s="30"/>
      <c r="J1533" s="30"/>
      <c r="K1533" s="31"/>
      <c r="L1533" s="32" t="s">
        <v>8091</v>
      </c>
      <c r="M1533" s="33">
        <v>30.012674593766771</v>
      </c>
      <c r="N1533" s="32">
        <v>11</v>
      </c>
      <c r="O1533" s="32" t="s">
        <v>3152</v>
      </c>
      <c r="P1533" s="32" t="s">
        <v>3155</v>
      </c>
      <c r="Q1533" s="37" t="s">
        <v>5739</v>
      </c>
      <c r="R1533" s="28">
        <v>4</v>
      </c>
      <c r="S1533" s="35"/>
      <c r="T1533" s="36" t="s">
        <v>8137</v>
      </c>
    </row>
    <row r="1534" spans="1:20" s="14" customFormat="1" ht="12" x14ac:dyDescent="0.2">
      <c r="A1534" s="28">
        <v>1529</v>
      </c>
      <c r="B1534" s="28" t="s">
        <v>3151</v>
      </c>
      <c r="C1534" s="28" t="s">
        <v>3151</v>
      </c>
      <c r="D1534" s="29" t="s">
        <v>8140</v>
      </c>
      <c r="E1534" s="29"/>
      <c r="F1534" s="30"/>
      <c r="G1534" s="30"/>
      <c r="H1534" s="31"/>
      <c r="I1534" s="30"/>
      <c r="J1534" s="30"/>
      <c r="K1534" s="31"/>
      <c r="L1534" s="32" t="s">
        <v>8091</v>
      </c>
      <c r="M1534" s="33">
        <v>30.53482019869141</v>
      </c>
      <c r="N1534" s="32">
        <v>11</v>
      </c>
      <c r="O1534" s="32" t="s">
        <v>3152</v>
      </c>
      <c r="P1534" s="32" t="s">
        <v>3155</v>
      </c>
      <c r="Q1534" s="37" t="s">
        <v>5739</v>
      </c>
      <c r="R1534" s="28">
        <v>4</v>
      </c>
      <c r="S1534" s="35"/>
      <c r="T1534" s="36" t="s">
        <v>8137</v>
      </c>
    </row>
    <row r="1535" spans="1:20" s="14" customFormat="1" ht="12" x14ac:dyDescent="0.2">
      <c r="A1535" s="28">
        <v>1530</v>
      </c>
      <c r="B1535" s="28" t="s">
        <v>3151</v>
      </c>
      <c r="C1535" s="28" t="s">
        <v>3151</v>
      </c>
      <c r="D1535" s="29" t="s">
        <v>8140</v>
      </c>
      <c r="E1535" s="29"/>
      <c r="F1535" s="30"/>
      <c r="G1535" s="30"/>
      <c r="H1535" s="31"/>
      <c r="I1535" s="30"/>
      <c r="J1535" s="30"/>
      <c r="K1535" s="31"/>
      <c r="L1535" s="32" t="s">
        <v>8091</v>
      </c>
      <c r="M1535" s="33">
        <v>29.67521260112084</v>
      </c>
      <c r="N1535" s="32">
        <v>11</v>
      </c>
      <c r="O1535" s="32" t="s">
        <v>3152</v>
      </c>
      <c r="P1535" s="32" t="s">
        <v>3155</v>
      </c>
      <c r="Q1535" s="37" t="s">
        <v>5739</v>
      </c>
      <c r="R1535" s="28">
        <v>4</v>
      </c>
      <c r="S1535" s="35"/>
      <c r="T1535" s="36" t="s">
        <v>8137</v>
      </c>
    </row>
    <row r="1536" spans="1:20" s="14" customFormat="1" ht="12" x14ac:dyDescent="0.2">
      <c r="A1536" s="28">
        <v>1531</v>
      </c>
      <c r="B1536" s="28" t="s">
        <v>3151</v>
      </c>
      <c r="C1536" s="28" t="s">
        <v>3151</v>
      </c>
      <c r="D1536" s="29" t="s">
        <v>8140</v>
      </c>
      <c r="E1536" s="29"/>
      <c r="F1536" s="30"/>
      <c r="G1536" s="30"/>
      <c r="H1536" s="31"/>
      <c r="I1536" s="30"/>
      <c r="J1536" s="30"/>
      <c r="K1536" s="31"/>
      <c r="L1536" s="32" t="s">
        <v>8091</v>
      </c>
      <c r="M1536" s="33">
        <v>30.018394828037188</v>
      </c>
      <c r="N1536" s="32">
        <v>11</v>
      </c>
      <c r="O1536" s="32" t="s">
        <v>3152</v>
      </c>
      <c r="P1536" s="32" t="s">
        <v>3155</v>
      </c>
      <c r="Q1536" s="37" t="s">
        <v>5739</v>
      </c>
      <c r="R1536" s="28">
        <v>4</v>
      </c>
      <c r="S1536" s="35"/>
      <c r="T1536" s="36" t="s">
        <v>8137</v>
      </c>
    </row>
    <row r="1537" spans="1:20" s="14" customFormat="1" ht="12" x14ac:dyDescent="0.2">
      <c r="A1537" s="28">
        <v>1532</v>
      </c>
      <c r="B1537" s="28" t="s">
        <v>3151</v>
      </c>
      <c r="C1537" s="28" t="s">
        <v>3151</v>
      </c>
      <c r="D1537" s="29" t="s">
        <v>8140</v>
      </c>
      <c r="E1537" s="29"/>
      <c r="F1537" s="30"/>
      <c r="G1537" s="30"/>
      <c r="H1537" s="31"/>
      <c r="I1537" s="30"/>
      <c r="J1537" s="30"/>
      <c r="K1537" s="31"/>
      <c r="L1537" s="32" t="s">
        <v>8091</v>
      </c>
      <c r="M1537" s="33">
        <v>30.418231702784894</v>
      </c>
      <c r="N1537" s="32">
        <v>11</v>
      </c>
      <c r="O1537" s="32" t="s">
        <v>3152</v>
      </c>
      <c r="P1537" s="32" t="s">
        <v>3155</v>
      </c>
      <c r="Q1537" s="37" t="s">
        <v>5739</v>
      </c>
      <c r="R1537" s="28">
        <v>4</v>
      </c>
      <c r="S1537" s="35"/>
      <c r="T1537" s="36" t="s">
        <v>8137</v>
      </c>
    </row>
    <row r="1538" spans="1:20" s="14" customFormat="1" ht="12" x14ac:dyDescent="0.2">
      <c r="A1538" s="28">
        <v>1533</v>
      </c>
      <c r="B1538" s="28" t="s">
        <v>3151</v>
      </c>
      <c r="C1538" s="28" t="s">
        <v>3151</v>
      </c>
      <c r="D1538" s="29" t="s">
        <v>8140</v>
      </c>
      <c r="E1538" s="29"/>
      <c r="F1538" s="30"/>
      <c r="G1538" s="30"/>
      <c r="H1538" s="31"/>
      <c r="I1538" s="30"/>
      <c r="J1538" s="30"/>
      <c r="K1538" s="31"/>
      <c r="L1538" s="32" t="s">
        <v>8091</v>
      </c>
      <c r="M1538" s="33">
        <v>29.545811911144888</v>
      </c>
      <c r="N1538" s="32">
        <v>11</v>
      </c>
      <c r="O1538" s="32" t="s">
        <v>3152</v>
      </c>
      <c r="P1538" s="32" t="s">
        <v>3155</v>
      </c>
      <c r="Q1538" s="37" t="s">
        <v>5739</v>
      </c>
      <c r="R1538" s="28">
        <v>4</v>
      </c>
      <c r="S1538" s="35"/>
      <c r="T1538" s="36" t="s">
        <v>8137</v>
      </c>
    </row>
    <row r="1539" spans="1:20" s="14" customFormat="1" ht="12" x14ac:dyDescent="0.2">
      <c r="A1539" s="28">
        <v>1534</v>
      </c>
      <c r="B1539" s="28" t="s">
        <v>3151</v>
      </c>
      <c r="C1539" s="28" t="s">
        <v>3151</v>
      </c>
      <c r="D1539" s="29" t="s">
        <v>8140</v>
      </c>
      <c r="E1539" s="29"/>
      <c r="F1539" s="30"/>
      <c r="G1539" s="30"/>
      <c r="H1539" s="31"/>
      <c r="I1539" s="30"/>
      <c r="J1539" s="30"/>
      <c r="K1539" s="31"/>
      <c r="L1539" s="32" t="s">
        <v>8091</v>
      </c>
      <c r="M1539" s="33">
        <v>30.46548222669475</v>
      </c>
      <c r="N1539" s="32">
        <v>11</v>
      </c>
      <c r="O1539" s="32" t="s">
        <v>3152</v>
      </c>
      <c r="P1539" s="32" t="s">
        <v>3155</v>
      </c>
      <c r="Q1539" s="37" t="s">
        <v>5739</v>
      </c>
      <c r="R1539" s="28">
        <v>4</v>
      </c>
      <c r="S1539" s="35"/>
      <c r="T1539" s="36" t="s">
        <v>8137</v>
      </c>
    </row>
    <row r="1540" spans="1:20" s="14" customFormat="1" ht="12" x14ac:dyDescent="0.2">
      <c r="A1540" s="28">
        <v>1535</v>
      </c>
      <c r="B1540" s="28" t="s">
        <v>3151</v>
      </c>
      <c r="C1540" s="28" t="s">
        <v>3151</v>
      </c>
      <c r="D1540" s="29" t="s">
        <v>8140</v>
      </c>
      <c r="E1540" s="29"/>
      <c r="F1540" s="30"/>
      <c r="G1540" s="30"/>
      <c r="H1540" s="31"/>
      <c r="I1540" s="30"/>
      <c r="J1540" s="30"/>
      <c r="K1540" s="31"/>
      <c r="L1540" s="32" t="s">
        <v>8091</v>
      </c>
      <c r="M1540" s="33">
        <v>29.545862683932299</v>
      </c>
      <c r="N1540" s="32">
        <v>11</v>
      </c>
      <c r="O1540" s="32" t="s">
        <v>3152</v>
      </c>
      <c r="P1540" s="32" t="s">
        <v>3155</v>
      </c>
      <c r="Q1540" s="37" t="s">
        <v>5739</v>
      </c>
      <c r="R1540" s="28">
        <v>4</v>
      </c>
      <c r="S1540" s="35"/>
      <c r="T1540" s="36" t="s">
        <v>8137</v>
      </c>
    </row>
    <row r="1541" spans="1:20" s="14" customFormat="1" ht="12" x14ac:dyDescent="0.2">
      <c r="A1541" s="28">
        <v>1536</v>
      </c>
      <c r="B1541" s="28" t="s">
        <v>3151</v>
      </c>
      <c r="C1541" s="28" t="s">
        <v>3151</v>
      </c>
      <c r="D1541" s="29" t="s">
        <v>8140</v>
      </c>
      <c r="E1541" s="29"/>
      <c r="F1541" s="30"/>
      <c r="G1541" s="30"/>
      <c r="H1541" s="31"/>
      <c r="I1541" s="30"/>
      <c r="J1541" s="30"/>
      <c r="K1541" s="31"/>
      <c r="L1541" s="32" t="s">
        <v>8091</v>
      </c>
      <c r="M1541" s="33">
        <v>29.545862683932299</v>
      </c>
      <c r="N1541" s="32">
        <v>11</v>
      </c>
      <c r="O1541" s="32" t="s">
        <v>3152</v>
      </c>
      <c r="P1541" s="32" t="s">
        <v>3155</v>
      </c>
      <c r="Q1541" s="37" t="s">
        <v>5739</v>
      </c>
      <c r="R1541" s="28">
        <v>4</v>
      </c>
      <c r="S1541" s="35"/>
      <c r="T1541" s="36" t="s">
        <v>8137</v>
      </c>
    </row>
    <row r="1542" spans="1:20" s="14" customFormat="1" ht="12" x14ac:dyDescent="0.2">
      <c r="A1542" s="28">
        <v>1537</v>
      </c>
      <c r="B1542" s="28" t="s">
        <v>3151</v>
      </c>
      <c r="C1542" s="28" t="s">
        <v>3151</v>
      </c>
      <c r="D1542" s="29" t="s">
        <v>8140</v>
      </c>
      <c r="E1542" s="29"/>
      <c r="F1542" s="30"/>
      <c r="G1542" s="30"/>
      <c r="H1542" s="31"/>
      <c r="I1542" s="30"/>
      <c r="J1542" s="30"/>
      <c r="K1542" s="31"/>
      <c r="L1542" s="32" t="s">
        <v>8091</v>
      </c>
      <c r="M1542" s="33">
        <v>29.545954066640657</v>
      </c>
      <c r="N1542" s="32">
        <v>11</v>
      </c>
      <c r="O1542" s="32" t="s">
        <v>3152</v>
      </c>
      <c r="P1542" s="32" t="s">
        <v>3155</v>
      </c>
      <c r="Q1542" s="37" t="s">
        <v>5739</v>
      </c>
      <c r="R1542" s="28">
        <v>4</v>
      </c>
      <c r="S1542" s="35"/>
      <c r="T1542" s="36" t="s">
        <v>8137</v>
      </c>
    </row>
    <row r="1543" spans="1:20" s="14" customFormat="1" ht="12" x14ac:dyDescent="0.2">
      <c r="A1543" s="28">
        <v>1538</v>
      </c>
      <c r="B1543" s="28" t="s">
        <v>3151</v>
      </c>
      <c r="C1543" s="28" t="s">
        <v>3151</v>
      </c>
      <c r="D1543" s="29" t="s">
        <v>8140</v>
      </c>
      <c r="E1543" s="29"/>
      <c r="F1543" s="30"/>
      <c r="G1543" s="30"/>
      <c r="H1543" s="31"/>
      <c r="I1543" s="30"/>
      <c r="J1543" s="30"/>
      <c r="K1543" s="31"/>
      <c r="L1543" s="32" t="s">
        <v>8091</v>
      </c>
      <c r="M1543" s="33">
        <v>29.545913456552938</v>
      </c>
      <c r="N1543" s="32">
        <v>11</v>
      </c>
      <c r="O1543" s="32" t="s">
        <v>3152</v>
      </c>
      <c r="P1543" s="32" t="s">
        <v>3155</v>
      </c>
      <c r="Q1543" s="37" t="s">
        <v>5739</v>
      </c>
      <c r="R1543" s="28">
        <v>4</v>
      </c>
      <c r="S1543" s="35"/>
      <c r="T1543" s="36" t="s">
        <v>8137</v>
      </c>
    </row>
    <row r="1544" spans="1:20" s="14" customFormat="1" ht="12" x14ac:dyDescent="0.2">
      <c r="A1544" s="28">
        <v>1539</v>
      </c>
      <c r="B1544" s="28" t="s">
        <v>3151</v>
      </c>
      <c r="C1544" s="28" t="s">
        <v>3151</v>
      </c>
      <c r="D1544" s="29" t="s">
        <v>8140</v>
      </c>
      <c r="E1544" s="29"/>
      <c r="F1544" s="30"/>
      <c r="G1544" s="30"/>
      <c r="H1544" s="31"/>
      <c r="I1544" s="30"/>
      <c r="J1544" s="30"/>
      <c r="K1544" s="31"/>
      <c r="L1544" s="32" t="s">
        <v>8091</v>
      </c>
      <c r="M1544" s="33">
        <v>37.941133901807305</v>
      </c>
      <c r="N1544" s="32">
        <v>11</v>
      </c>
      <c r="O1544" s="32" t="s">
        <v>3152</v>
      </c>
      <c r="P1544" s="32" t="s">
        <v>3155</v>
      </c>
      <c r="Q1544" s="37" t="s">
        <v>5739</v>
      </c>
      <c r="R1544" s="28">
        <v>4</v>
      </c>
      <c r="S1544" s="35"/>
      <c r="T1544" s="36" t="s">
        <v>8137</v>
      </c>
    </row>
    <row r="1545" spans="1:20" s="14" customFormat="1" ht="12" x14ac:dyDescent="0.2">
      <c r="A1545" s="28">
        <v>1540</v>
      </c>
      <c r="B1545" s="28" t="s">
        <v>3151</v>
      </c>
      <c r="C1545" s="28" t="s">
        <v>3151</v>
      </c>
      <c r="D1545" s="29" t="s">
        <v>8140</v>
      </c>
      <c r="E1545" s="29"/>
      <c r="F1545" s="30"/>
      <c r="G1545" s="30"/>
      <c r="H1545" s="31"/>
      <c r="I1545" s="30"/>
      <c r="J1545" s="30"/>
      <c r="K1545" s="31"/>
      <c r="L1545" s="32" t="s">
        <v>8091</v>
      </c>
      <c r="M1545" s="33">
        <v>44.603453330417153</v>
      </c>
      <c r="N1545" s="32">
        <v>11</v>
      </c>
      <c r="O1545" s="32" t="s">
        <v>3152</v>
      </c>
      <c r="P1545" s="32" t="s">
        <v>3155</v>
      </c>
      <c r="Q1545" s="37" t="s">
        <v>5739</v>
      </c>
      <c r="R1545" s="28">
        <v>4</v>
      </c>
      <c r="S1545" s="35"/>
      <c r="T1545" s="36" t="s">
        <v>8137</v>
      </c>
    </row>
    <row r="1546" spans="1:20" s="14" customFormat="1" ht="12" x14ac:dyDescent="0.2">
      <c r="A1546" s="28">
        <v>1541</v>
      </c>
      <c r="B1546" s="28" t="s">
        <v>3151</v>
      </c>
      <c r="C1546" s="28" t="s">
        <v>3151</v>
      </c>
      <c r="D1546" s="29" t="s">
        <v>8140</v>
      </c>
      <c r="E1546" s="29"/>
      <c r="F1546" s="30"/>
      <c r="G1546" s="30"/>
      <c r="H1546" s="31"/>
      <c r="I1546" s="30"/>
      <c r="J1546" s="30"/>
      <c r="K1546" s="31"/>
      <c r="L1546" s="32" t="s">
        <v>8091</v>
      </c>
      <c r="M1546" s="33">
        <v>30.227465993003587</v>
      </c>
      <c r="N1546" s="32">
        <v>11</v>
      </c>
      <c r="O1546" s="32" t="s">
        <v>3152</v>
      </c>
      <c r="P1546" s="32" t="s">
        <v>3155</v>
      </c>
      <c r="Q1546" s="37" t="s">
        <v>5739</v>
      </c>
      <c r="R1546" s="28">
        <v>4</v>
      </c>
      <c r="S1546" s="35"/>
      <c r="T1546" s="36" t="s">
        <v>8137</v>
      </c>
    </row>
    <row r="1547" spans="1:20" s="14" customFormat="1" ht="12" x14ac:dyDescent="0.2">
      <c r="A1547" s="28">
        <v>1542</v>
      </c>
      <c r="B1547" s="28" t="s">
        <v>3151</v>
      </c>
      <c r="C1547" s="28" t="s">
        <v>3151</v>
      </c>
      <c r="D1547" s="29" t="s">
        <v>8140</v>
      </c>
      <c r="E1547" s="29"/>
      <c r="F1547" s="30"/>
      <c r="G1547" s="30"/>
      <c r="H1547" s="31"/>
      <c r="I1547" s="30"/>
      <c r="J1547" s="30"/>
      <c r="K1547" s="31"/>
      <c r="L1547" s="32" t="s">
        <v>8091</v>
      </c>
      <c r="M1547" s="33">
        <v>29.411484165740045</v>
      </c>
      <c r="N1547" s="32">
        <v>11</v>
      </c>
      <c r="O1547" s="32" t="s">
        <v>3152</v>
      </c>
      <c r="P1547" s="32" t="s">
        <v>3155</v>
      </c>
      <c r="Q1547" s="37" t="s">
        <v>5739</v>
      </c>
      <c r="R1547" s="28">
        <v>4</v>
      </c>
      <c r="S1547" s="35"/>
      <c r="T1547" s="36" t="s">
        <v>8137</v>
      </c>
    </row>
    <row r="1548" spans="1:20" s="14" customFormat="1" ht="12" x14ac:dyDescent="0.2">
      <c r="A1548" s="28">
        <v>1543</v>
      </c>
      <c r="B1548" s="28" t="s">
        <v>3151</v>
      </c>
      <c r="C1548" s="28" t="s">
        <v>3151</v>
      </c>
      <c r="D1548" s="29" t="s">
        <v>8140</v>
      </c>
      <c r="E1548" s="29"/>
      <c r="F1548" s="30"/>
      <c r="G1548" s="30"/>
      <c r="H1548" s="31"/>
      <c r="I1548" s="30"/>
      <c r="J1548" s="30"/>
      <c r="K1548" s="31"/>
      <c r="L1548" s="32" t="s">
        <v>8091</v>
      </c>
      <c r="M1548" s="33">
        <v>30.230124896204739</v>
      </c>
      <c r="N1548" s="32">
        <v>11</v>
      </c>
      <c r="O1548" s="32" t="s">
        <v>3152</v>
      </c>
      <c r="P1548" s="32" t="s">
        <v>3155</v>
      </c>
      <c r="Q1548" s="37" t="s">
        <v>5739</v>
      </c>
      <c r="R1548" s="28">
        <v>4</v>
      </c>
      <c r="S1548" s="35"/>
      <c r="T1548" s="36" t="s">
        <v>8137</v>
      </c>
    </row>
    <row r="1549" spans="1:20" s="14" customFormat="1" ht="12" x14ac:dyDescent="0.2">
      <c r="A1549" s="28">
        <v>1544</v>
      </c>
      <c r="B1549" s="28" t="s">
        <v>3151</v>
      </c>
      <c r="C1549" s="28" t="s">
        <v>3151</v>
      </c>
      <c r="D1549" s="29" t="s">
        <v>8140</v>
      </c>
      <c r="E1549" s="29"/>
      <c r="F1549" s="30"/>
      <c r="G1549" s="30"/>
      <c r="H1549" s="31"/>
      <c r="I1549" s="30"/>
      <c r="J1549" s="30"/>
      <c r="K1549" s="31"/>
      <c r="L1549" s="32" t="s">
        <v>8091</v>
      </c>
      <c r="M1549" s="33">
        <v>28.850012764745539</v>
      </c>
      <c r="N1549" s="32">
        <v>11</v>
      </c>
      <c r="O1549" s="32" t="s">
        <v>3152</v>
      </c>
      <c r="P1549" s="32" t="s">
        <v>3155</v>
      </c>
      <c r="Q1549" s="37" t="s">
        <v>5739</v>
      </c>
      <c r="R1549" s="28">
        <v>4</v>
      </c>
      <c r="S1549" s="35"/>
      <c r="T1549" s="36" t="s">
        <v>8137</v>
      </c>
    </row>
    <row r="1550" spans="1:20" s="14" customFormat="1" ht="12" x14ac:dyDescent="0.2">
      <c r="A1550" s="28">
        <v>1545</v>
      </c>
      <c r="B1550" s="28" t="s">
        <v>3151</v>
      </c>
      <c r="C1550" s="28" t="s">
        <v>3151</v>
      </c>
      <c r="D1550" s="29" t="s">
        <v>8140</v>
      </c>
      <c r="E1550" s="29"/>
      <c r="F1550" s="30"/>
      <c r="G1550" s="30"/>
      <c r="H1550" s="31"/>
      <c r="I1550" s="30"/>
      <c r="J1550" s="30"/>
      <c r="K1550" s="31"/>
      <c r="L1550" s="32" t="s">
        <v>8091</v>
      </c>
      <c r="M1550" s="33">
        <v>30.01854132754136</v>
      </c>
      <c r="N1550" s="32">
        <v>11</v>
      </c>
      <c r="O1550" s="32" t="s">
        <v>3152</v>
      </c>
      <c r="P1550" s="32" t="s">
        <v>3155</v>
      </c>
      <c r="Q1550" s="37" t="s">
        <v>5739</v>
      </c>
      <c r="R1550" s="28">
        <v>4</v>
      </c>
      <c r="S1550" s="35"/>
      <c r="T1550" s="36" t="s">
        <v>8137</v>
      </c>
    </row>
    <row r="1551" spans="1:20" s="14" customFormat="1" ht="12" x14ac:dyDescent="0.2">
      <c r="A1551" s="28">
        <v>1546</v>
      </c>
      <c r="B1551" s="28" t="s">
        <v>3151</v>
      </c>
      <c r="C1551" s="28" t="s">
        <v>3151</v>
      </c>
      <c r="D1551" s="29" t="s">
        <v>8140</v>
      </c>
      <c r="E1551" s="29"/>
      <c r="F1551" s="30"/>
      <c r="G1551" s="30"/>
      <c r="H1551" s="31"/>
      <c r="I1551" s="30"/>
      <c r="J1551" s="30"/>
      <c r="K1551" s="31"/>
      <c r="L1551" s="32" t="s">
        <v>8091</v>
      </c>
      <c r="M1551" s="33">
        <v>29.531027948518709</v>
      </c>
      <c r="N1551" s="32">
        <v>11</v>
      </c>
      <c r="O1551" s="32" t="s">
        <v>3152</v>
      </c>
      <c r="P1551" s="32" t="s">
        <v>3155</v>
      </c>
      <c r="Q1551" s="37" t="s">
        <v>5739</v>
      </c>
      <c r="R1551" s="28">
        <v>4</v>
      </c>
      <c r="S1551" s="35"/>
      <c r="T1551" s="36" t="s">
        <v>8137</v>
      </c>
    </row>
    <row r="1552" spans="1:20" s="14" customFormat="1" ht="12" x14ac:dyDescent="0.2">
      <c r="A1552" s="28">
        <v>1547</v>
      </c>
      <c r="B1552" s="28" t="s">
        <v>3151</v>
      </c>
      <c r="C1552" s="28" t="s">
        <v>3151</v>
      </c>
      <c r="D1552" s="29" t="s">
        <v>8140</v>
      </c>
      <c r="E1552" s="29"/>
      <c r="F1552" s="30"/>
      <c r="G1552" s="30"/>
      <c r="H1552" s="31"/>
      <c r="I1552" s="30"/>
      <c r="J1552" s="30"/>
      <c r="K1552" s="31"/>
      <c r="L1552" s="32" t="s">
        <v>8091</v>
      </c>
      <c r="M1552" s="33">
        <v>30.886618624905292</v>
      </c>
      <c r="N1552" s="32">
        <v>11</v>
      </c>
      <c r="O1552" s="32" t="s">
        <v>3152</v>
      </c>
      <c r="P1552" s="32" t="s">
        <v>3155</v>
      </c>
      <c r="Q1552" s="37" t="s">
        <v>5739</v>
      </c>
      <c r="R1552" s="28">
        <v>4</v>
      </c>
      <c r="S1552" s="35"/>
      <c r="T1552" s="36" t="s">
        <v>8137</v>
      </c>
    </row>
    <row r="1553" spans="1:20" s="14" customFormat="1" ht="12" x14ac:dyDescent="0.2">
      <c r="A1553" s="28">
        <v>1548</v>
      </c>
      <c r="B1553" s="28" t="s">
        <v>3151</v>
      </c>
      <c r="C1553" s="28" t="s">
        <v>3151</v>
      </c>
      <c r="D1553" s="29" t="s">
        <v>8140</v>
      </c>
      <c r="E1553" s="29"/>
      <c r="F1553" s="30"/>
      <c r="G1553" s="30"/>
      <c r="H1553" s="31"/>
      <c r="I1553" s="30"/>
      <c r="J1553" s="30"/>
      <c r="K1553" s="31"/>
      <c r="L1553" s="32" t="s">
        <v>8091</v>
      </c>
      <c r="M1553" s="33">
        <v>29.065440447791467</v>
      </c>
      <c r="N1553" s="32">
        <v>11</v>
      </c>
      <c r="O1553" s="32" t="s">
        <v>3152</v>
      </c>
      <c r="P1553" s="32" t="s">
        <v>3155</v>
      </c>
      <c r="Q1553" s="37" t="s">
        <v>5739</v>
      </c>
      <c r="R1553" s="28">
        <v>4</v>
      </c>
      <c r="S1553" s="35"/>
      <c r="T1553" s="36" t="s">
        <v>8137</v>
      </c>
    </row>
    <row r="1554" spans="1:20" s="14" customFormat="1" ht="12" x14ac:dyDescent="0.2">
      <c r="A1554" s="28">
        <v>1549</v>
      </c>
      <c r="B1554" s="28" t="s">
        <v>3151</v>
      </c>
      <c r="C1554" s="28" t="s">
        <v>3151</v>
      </c>
      <c r="D1554" s="29" t="s">
        <v>8140</v>
      </c>
      <c r="E1554" s="29"/>
      <c r="F1554" s="30"/>
      <c r="G1554" s="30"/>
      <c r="H1554" s="31"/>
      <c r="I1554" s="30"/>
      <c r="J1554" s="30"/>
      <c r="K1554" s="31"/>
      <c r="L1554" s="32" t="s">
        <v>8091</v>
      </c>
      <c r="M1554" s="33">
        <v>30.418448721036082</v>
      </c>
      <c r="N1554" s="32">
        <v>11</v>
      </c>
      <c r="O1554" s="32" t="s">
        <v>3152</v>
      </c>
      <c r="P1554" s="32" t="s">
        <v>3155</v>
      </c>
      <c r="Q1554" s="37" t="s">
        <v>5739</v>
      </c>
      <c r="R1554" s="28">
        <v>4</v>
      </c>
      <c r="S1554" s="35"/>
      <c r="T1554" s="36" t="s">
        <v>8137</v>
      </c>
    </row>
    <row r="1555" spans="1:20" s="14" customFormat="1" ht="12" x14ac:dyDescent="0.2">
      <c r="A1555" s="28">
        <v>1550</v>
      </c>
      <c r="B1555" s="28" t="s">
        <v>3151</v>
      </c>
      <c r="C1555" s="28" t="s">
        <v>3151</v>
      </c>
      <c r="D1555" s="29" t="s">
        <v>8140</v>
      </c>
      <c r="E1555" s="29"/>
      <c r="F1555" s="30"/>
      <c r="G1555" s="30"/>
      <c r="H1555" s="31"/>
      <c r="I1555" s="30"/>
      <c r="J1555" s="30"/>
      <c r="K1555" s="31"/>
      <c r="L1555" s="32" t="s">
        <v>8091</v>
      </c>
      <c r="M1555" s="33">
        <v>29.521471346318684</v>
      </c>
      <c r="N1555" s="32">
        <v>11</v>
      </c>
      <c r="O1555" s="32" t="s">
        <v>3152</v>
      </c>
      <c r="P1555" s="32" t="s">
        <v>3155</v>
      </c>
      <c r="Q1555" s="37" t="s">
        <v>5739</v>
      </c>
      <c r="R1555" s="28">
        <v>4</v>
      </c>
      <c r="S1555" s="35"/>
      <c r="T1555" s="36" t="s">
        <v>8137</v>
      </c>
    </row>
    <row r="1556" spans="1:20" s="14" customFormat="1" ht="12" x14ac:dyDescent="0.2">
      <c r="A1556" s="28">
        <v>1551</v>
      </c>
      <c r="B1556" s="28" t="s">
        <v>3151</v>
      </c>
      <c r="C1556" s="28" t="s">
        <v>3151</v>
      </c>
      <c r="D1556" s="29" t="s">
        <v>8140</v>
      </c>
      <c r="E1556" s="29"/>
      <c r="F1556" s="30"/>
      <c r="G1556" s="30"/>
      <c r="H1556" s="31"/>
      <c r="I1556" s="30"/>
      <c r="J1556" s="30"/>
      <c r="K1556" s="31"/>
      <c r="L1556" s="32" t="s">
        <v>8091</v>
      </c>
      <c r="M1556" s="33">
        <v>29.971251159493196</v>
      </c>
      <c r="N1556" s="32">
        <v>11</v>
      </c>
      <c r="O1556" s="32" t="s">
        <v>3152</v>
      </c>
      <c r="P1556" s="32" t="s">
        <v>3155</v>
      </c>
      <c r="Q1556" s="37" t="s">
        <v>5739</v>
      </c>
      <c r="R1556" s="28">
        <v>4</v>
      </c>
      <c r="S1556" s="35"/>
      <c r="T1556" s="36" t="s">
        <v>8137</v>
      </c>
    </row>
    <row r="1557" spans="1:20" s="14" customFormat="1" ht="12" x14ac:dyDescent="0.2">
      <c r="A1557" s="28">
        <v>1552</v>
      </c>
      <c r="B1557" s="28" t="s">
        <v>3151</v>
      </c>
      <c r="C1557" s="28" t="s">
        <v>3151</v>
      </c>
      <c r="D1557" s="29" t="s">
        <v>8140</v>
      </c>
      <c r="E1557" s="29"/>
      <c r="F1557" s="30"/>
      <c r="G1557" s="30"/>
      <c r="H1557" s="31"/>
      <c r="I1557" s="30"/>
      <c r="J1557" s="30"/>
      <c r="K1557" s="31"/>
      <c r="L1557" s="32" t="s">
        <v>8091</v>
      </c>
      <c r="M1557" s="33">
        <v>30.873455859208885</v>
      </c>
      <c r="N1557" s="32">
        <v>11</v>
      </c>
      <c r="O1557" s="32" t="s">
        <v>3152</v>
      </c>
      <c r="P1557" s="32" t="s">
        <v>3155</v>
      </c>
      <c r="Q1557" s="37" t="s">
        <v>5739</v>
      </c>
      <c r="R1557" s="28">
        <v>4</v>
      </c>
      <c r="S1557" s="35"/>
      <c r="T1557" s="36" t="s">
        <v>8137</v>
      </c>
    </row>
    <row r="1558" spans="1:20" s="14" customFormat="1" ht="12" x14ac:dyDescent="0.2">
      <c r="A1558" s="28">
        <v>1553</v>
      </c>
      <c r="B1558" s="28" t="s">
        <v>3151</v>
      </c>
      <c r="C1558" s="28" t="s">
        <v>3151</v>
      </c>
      <c r="D1558" s="29" t="s">
        <v>8140</v>
      </c>
      <c r="E1558" s="29"/>
      <c r="F1558" s="30"/>
      <c r="G1558" s="30"/>
      <c r="H1558" s="31"/>
      <c r="I1558" s="30"/>
      <c r="J1558" s="30"/>
      <c r="K1558" s="31"/>
      <c r="L1558" s="32" t="s">
        <v>8091</v>
      </c>
      <c r="M1558" s="33">
        <v>28.786987271552633</v>
      </c>
      <c r="N1558" s="32">
        <v>11</v>
      </c>
      <c r="O1558" s="32" t="s">
        <v>3152</v>
      </c>
      <c r="P1558" s="32" t="s">
        <v>3155</v>
      </c>
      <c r="Q1558" s="37" t="s">
        <v>5739</v>
      </c>
      <c r="R1558" s="28">
        <v>4</v>
      </c>
      <c r="S1558" s="35"/>
      <c r="T1558" s="36" t="s">
        <v>8137</v>
      </c>
    </row>
    <row r="1559" spans="1:20" s="14" customFormat="1" ht="12" x14ac:dyDescent="0.2">
      <c r="A1559" s="28">
        <v>1554</v>
      </c>
      <c r="B1559" s="28" t="s">
        <v>3151</v>
      </c>
      <c r="C1559" s="28" t="s">
        <v>3151</v>
      </c>
      <c r="D1559" s="29" t="s">
        <v>8140</v>
      </c>
      <c r="E1559" s="29"/>
      <c r="F1559" s="30"/>
      <c r="G1559" s="30"/>
      <c r="H1559" s="31"/>
      <c r="I1559" s="30"/>
      <c r="J1559" s="30"/>
      <c r="K1559" s="31"/>
      <c r="L1559" s="32" t="s">
        <v>8091</v>
      </c>
      <c r="M1559" s="33">
        <v>30.418491469816757</v>
      </c>
      <c r="N1559" s="32">
        <v>11</v>
      </c>
      <c r="O1559" s="32" t="s">
        <v>3152</v>
      </c>
      <c r="P1559" s="32" t="s">
        <v>3155</v>
      </c>
      <c r="Q1559" s="37" t="s">
        <v>5739</v>
      </c>
      <c r="R1559" s="28">
        <v>4</v>
      </c>
      <c r="S1559" s="35"/>
      <c r="T1559" s="36" t="s">
        <v>8137</v>
      </c>
    </row>
    <row r="1560" spans="1:20" s="14" customFormat="1" ht="12" x14ac:dyDescent="0.2">
      <c r="A1560" s="28">
        <v>1555</v>
      </c>
      <c r="B1560" s="28" t="s">
        <v>3151</v>
      </c>
      <c r="C1560" s="28" t="s">
        <v>3151</v>
      </c>
      <c r="D1560" s="29" t="s">
        <v>8140</v>
      </c>
      <c r="E1560" s="29"/>
      <c r="F1560" s="30"/>
      <c r="G1560" s="30"/>
      <c r="H1560" s="31"/>
      <c r="I1560" s="30"/>
      <c r="J1560" s="30"/>
      <c r="K1560" s="31"/>
      <c r="L1560" s="32" t="s">
        <v>8091</v>
      </c>
      <c r="M1560" s="33">
        <v>28.651272811343741</v>
      </c>
      <c r="N1560" s="32">
        <v>11</v>
      </c>
      <c r="O1560" s="32" t="s">
        <v>3152</v>
      </c>
      <c r="P1560" s="32" t="s">
        <v>3155</v>
      </c>
      <c r="Q1560" s="37" t="s">
        <v>5739</v>
      </c>
      <c r="R1560" s="28">
        <v>4</v>
      </c>
      <c r="S1560" s="35"/>
      <c r="T1560" s="36" t="s">
        <v>8137</v>
      </c>
    </row>
    <row r="1561" spans="1:20" s="14" customFormat="1" ht="12" x14ac:dyDescent="0.2">
      <c r="A1561" s="28">
        <v>1556</v>
      </c>
      <c r="B1561" s="28" t="s">
        <v>3151</v>
      </c>
      <c r="C1561" s="28" t="s">
        <v>3151</v>
      </c>
      <c r="D1561" s="29" t="s">
        <v>8140</v>
      </c>
      <c r="E1561" s="29"/>
      <c r="F1561" s="30"/>
      <c r="G1561" s="30"/>
      <c r="H1561" s="31"/>
      <c r="I1561" s="30"/>
      <c r="J1561" s="30"/>
      <c r="K1561" s="31"/>
      <c r="L1561" s="32" t="s">
        <v>8091</v>
      </c>
      <c r="M1561" s="33">
        <v>30.018701191729598</v>
      </c>
      <c r="N1561" s="32">
        <v>11</v>
      </c>
      <c r="O1561" s="32" t="s">
        <v>3152</v>
      </c>
      <c r="P1561" s="32" t="s">
        <v>3155</v>
      </c>
      <c r="Q1561" s="37" t="s">
        <v>5739</v>
      </c>
      <c r="R1561" s="28">
        <v>4</v>
      </c>
      <c r="S1561" s="35"/>
      <c r="T1561" s="36" t="s">
        <v>8137</v>
      </c>
    </row>
    <row r="1562" spans="1:20" s="14" customFormat="1" ht="12" x14ac:dyDescent="0.2">
      <c r="A1562" s="28">
        <v>1557</v>
      </c>
      <c r="B1562" s="28" t="s">
        <v>3151</v>
      </c>
      <c r="C1562" s="28" t="s">
        <v>3151</v>
      </c>
      <c r="D1562" s="29" t="s">
        <v>8140</v>
      </c>
      <c r="E1562" s="29"/>
      <c r="F1562" s="30"/>
      <c r="G1562" s="30"/>
      <c r="H1562" s="31"/>
      <c r="I1562" s="30"/>
      <c r="J1562" s="30"/>
      <c r="K1562" s="31"/>
      <c r="L1562" s="32" t="s">
        <v>8091</v>
      </c>
      <c r="M1562" s="33">
        <v>26.076511593714237</v>
      </c>
      <c r="N1562" s="32">
        <v>11</v>
      </c>
      <c r="O1562" s="32" t="s">
        <v>3152</v>
      </c>
      <c r="P1562" s="32" t="s">
        <v>3155</v>
      </c>
      <c r="Q1562" s="37" t="s">
        <v>5739</v>
      </c>
      <c r="R1562" s="28">
        <v>4</v>
      </c>
      <c r="S1562" s="35"/>
      <c r="T1562" s="36" t="s">
        <v>8137</v>
      </c>
    </row>
    <row r="1563" spans="1:20" s="14" customFormat="1" ht="12" x14ac:dyDescent="0.2">
      <c r="A1563" s="28">
        <v>1558</v>
      </c>
      <c r="B1563" s="28" t="s">
        <v>3151</v>
      </c>
      <c r="C1563" s="28" t="s">
        <v>3151</v>
      </c>
      <c r="D1563" s="29" t="s">
        <v>8140</v>
      </c>
      <c r="E1563" s="29"/>
      <c r="F1563" s="30"/>
      <c r="G1563" s="30"/>
      <c r="H1563" s="31"/>
      <c r="I1563" s="30"/>
      <c r="J1563" s="30"/>
      <c r="K1563" s="31"/>
      <c r="L1563" s="32" t="s">
        <v>8091</v>
      </c>
      <c r="M1563" s="33">
        <v>25.552475456616108</v>
      </c>
      <c r="N1563" s="32">
        <v>11</v>
      </c>
      <c r="O1563" s="32" t="s">
        <v>3152</v>
      </c>
      <c r="P1563" s="32" t="s">
        <v>3155</v>
      </c>
      <c r="Q1563" s="37" t="s">
        <v>5739</v>
      </c>
      <c r="R1563" s="28">
        <v>4</v>
      </c>
      <c r="S1563" s="35"/>
      <c r="T1563" s="36" t="s">
        <v>8137</v>
      </c>
    </row>
    <row r="1564" spans="1:20" s="14" customFormat="1" ht="12" x14ac:dyDescent="0.2">
      <c r="A1564" s="28">
        <v>1559</v>
      </c>
      <c r="B1564" s="28" t="s">
        <v>3151</v>
      </c>
      <c r="C1564" s="28" t="s">
        <v>3151</v>
      </c>
      <c r="D1564" s="29" t="s">
        <v>8140</v>
      </c>
      <c r="E1564" s="29"/>
      <c r="F1564" s="30"/>
      <c r="G1564" s="30"/>
      <c r="H1564" s="31"/>
      <c r="I1564" s="30"/>
      <c r="J1564" s="30"/>
      <c r="K1564" s="31"/>
      <c r="L1564" s="32" t="s">
        <v>8091</v>
      </c>
      <c r="M1564" s="33">
        <v>24.693331635089152</v>
      </c>
      <c r="N1564" s="32">
        <v>11</v>
      </c>
      <c r="O1564" s="32" t="s">
        <v>3152</v>
      </c>
      <c r="P1564" s="32" t="s">
        <v>3155</v>
      </c>
      <c r="Q1564" s="37" t="s">
        <v>5739</v>
      </c>
      <c r="R1564" s="28">
        <v>4</v>
      </c>
      <c r="S1564" s="35"/>
      <c r="T1564" s="36" t="s">
        <v>8137</v>
      </c>
    </row>
    <row r="1565" spans="1:20" s="14" customFormat="1" ht="12" x14ac:dyDescent="0.2">
      <c r="A1565" s="28">
        <v>1560</v>
      </c>
      <c r="B1565" s="28" t="s">
        <v>3151</v>
      </c>
      <c r="C1565" s="28" t="s">
        <v>3151</v>
      </c>
      <c r="D1565" s="29" t="s">
        <v>8140</v>
      </c>
      <c r="E1565" s="29"/>
      <c r="F1565" s="30"/>
      <c r="G1565" s="30"/>
      <c r="H1565" s="31"/>
      <c r="I1565" s="30"/>
      <c r="J1565" s="30"/>
      <c r="K1565" s="31"/>
      <c r="L1565" s="32" t="s">
        <v>8091</v>
      </c>
      <c r="M1565" s="33">
        <v>25.807382746532312</v>
      </c>
      <c r="N1565" s="32">
        <v>11</v>
      </c>
      <c r="O1565" s="32" t="s">
        <v>3152</v>
      </c>
      <c r="P1565" s="32" t="s">
        <v>3155</v>
      </c>
      <c r="Q1565" s="37" t="s">
        <v>5739</v>
      </c>
      <c r="R1565" s="28">
        <v>4</v>
      </c>
      <c r="S1565" s="35"/>
      <c r="T1565" s="36" t="s">
        <v>8137</v>
      </c>
    </row>
    <row r="1566" spans="1:20" s="14" customFormat="1" ht="12" x14ac:dyDescent="0.2">
      <c r="A1566" s="28">
        <v>1561</v>
      </c>
      <c r="B1566" s="28" t="s">
        <v>3151</v>
      </c>
      <c r="C1566" s="28" t="s">
        <v>3151</v>
      </c>
      <c r="D1566" s="29" t="s">
        <v>8140</v>
      </c>
      <c r="E1566" s="29"/>
      <c r="F1566" s="30"/>
      <c r="G1566" s="30"/>
      <c r="H1566" s="31"/>
      <c r="I1566" s="30"/>
      <c r="J1566" s="30"/>
      <c r="K1566" s="31"/>
      <c r="L1566" s="32" t="s">
        <v>8091</v>
      </c>
      <c r="M1566" s="33">
        <v>27.592869933155146</v>
      </c>
      <c r="N1566" s="32">
        <v>11</v>
      </c>
      <c r="O1566" s="32" t="s">
        <v>3152</v>
      </c>
      <c r="P1566" s="32" t="s">
        <v>3155</v>
      </c>
      <c r="Q1566" s="37" t="s">
        <v>5739</v>
      </c>
      <c r="R1566" s="28">
        <v>4</v>
      </c>
      <c r="S1566" s="35"/>
      <c r="T1566" s="36" t="s">
        <v>8137</v>
      </c>
    </row>
    <row r="1567" spans="1:20" s="14" customFormat="1" ht="12" x14ac:dyDescent="0.2">
      <c r="A1567" s="28">
        <v>1562</v>
      </c>
      <c r="B1567" s="28" t="s">
        <v>3151</v>
      </c>
      <c r="C1567" s="28" t="s">
        <v>3151</v>
      </c>
      <c r="D1567" s="29" t="s">
        <v>8140</v>
      </c>
      <c r="E1567" s="29"/>
      <c r="F1567" s="30"/>
      <c r="G1567" s="30"/>
      <c r="H1567" s="31"/>
      <c r="I1567" s="30"/>
      <c r="J1567" s="30"/>
      <c r="K1567" s="31"/>
      <c r="L1567" s="32" t="s">
        <v>8091</v>
      </c>
      <c r="M1567" s="33">
        <v>24.039792084370433</v>
      </c>
      <c r="N1567" s="32">
        <v>11</v>
      </c>
      <c r="O1567" s="32" t="s">
        <v>3152</v>
      </c>
      <c r="P1567" s="32" t="s">
        <v>3155</v>
      </c>
      <c r="Q1567" s="37" t="s">
        <v>5739</v>
      </c>
      <c r="R1567" s="28">
        <v>4</v>
      </c>
      <c r="S1567" s="35"/>
      <c r="T1567" s="36" t="s">
        <v>8137</v>
      </c>
    </row>
    <row r="1568" spans="1:20" s="14" customFormat="1" ht="12" x14ac:dyDescent="0.2">
      <c r="A1568" s="28">
        <v>1563</v>
      </c>
      <c r="B1568" s="28" t="s">
        <v>8132</v>
      </c>
      <c r="C1568" s="28" t="s">
        <v>8132</v>
      </c>
      <c r="D1568" s="29" t="s">
        <v>8138</v>
      </c>
      <c r="E1568" s="29"/>
      <c r="F1568" s="30"/>
      <c r="G1568" s="30"/>
      <c r="H1568" s="31"/>
      <c r="I1568" s="30"/>
      <c r="J1568" s="30"/>
      <c r="K1568" s="31"/>
      <c r="L1568" s="32" t="s">
        <v>15</v>
      </c>
      <c r="M1568" s="33">
        <v>114.33754563515346</v>
      </c>
      <c r="N1568" s="32">
        <v>18</v>
      </c>
      <c r="O1568" s="32" t="s">
        <v>3152</v>
      </c>
      <c r="P1568" s="32" t="s">
        <v>3153</v>
      </c>
      <c r="Q1568" s="34" t="s">
        <v>8111</v>
      </c>
      <c r="R1568" s="28">
        <v>1</v>
      </c>
      <c r="S1568" s="35"/>
      <c r="T1568" s="36" t="s">
        <v>8137</v>
      </c>
    </row>
    <row r="1569" spans="1:20" s="14" customFormat="1" ht="12" x14ac:dyDescent="0.2">
      <c r="A1569" s="28">
        <v>1564</v>
      </c>
      <c r="B1569" s="28" t="s">
        <v>8132</v>
      </c>
      <c r="C1569" s="28" t="s">
        <v>8132</v>
      </c>
      <c r="D1569" s="29" t="s">
        <v>8138</v>
      </c>
      <c r="E1569" s="29"/>
      <c r="F1569" s="30"/>
      <c r="G1569" s="30"/>
      <c r="H1569" s="31"/>
      <c r="I1569" s="30"/>
      <c r="J1569" s="30"/>
      <c r="K1569" s="31"/>
      <c r="L1569" s="32" t="s">
        <v>15</v>
      </c>
      <c r="M1569" s="33">
        <v>170.74793760403315</v>
      </c>
      <c r="N1569" s="32">
        <v>19</v>
      </c>
      <c r="O1569" s="32" t="s">
        <v>3152</v>
      </c>
      <c r="P1569" s="32" t="s">
        <v>3154</v>
      </c>
      <c r="Q1569" s="37" t="s">
        <v>8113</v>
      </c>
      <c r="R1569" s="28">
        <v>1</v>
      </c>
      <c r="S1569" s="35"/>
      <c r="T1569" s="36" t="s">
        <v>8137</v>
      </c>
    </row>
    <row r="1570" spans="1:20" s="14" customFormat="1" ht="12" x14ac:dyDescent="0.2">
      <c r="A1570" s="28">
        <v>1565</v>
      </c>
      <c r="B1570" s="28" t="s">
        <v>8132</v>
      </c>
      <c r="C1570" s="28" t="s">
        <v>8132</v>
      </c>
      <c r="D1570" s="29" t="s">
        <v>8138</v>
      </c>
      <c r="E1570" s="29"/>
      <c r="F1570" s="30"/>
      <c r="G1570" s="30"/>
      <c r="H1570" s="31"/>
      <c r="I1570" s="30"/>
      <c r="J1570" s="30"/>
      <c r="K1570" s="31"/>
      <c r="L1570" s="32" t="s">
        <v>15</v>
      </c>
      <c r="M1570" s="33">
        <v>169.26127011638189</v>
      </c>
      <c r="N1570" s="32">
        <v>19</v>
      </c>
      <c r="O1570" s="32" t="s">
        <v>3152</v>
      </c>
      <c r="P1570" s="32" t="s">
        <v>3154</v>
      </c>
      <c r="Q1570" s="37" t="s">
        <v>8113</v>
      </c>
      <c r="R1570" s="28">
        <v>1</v>
      </c>
      <c r="S1570" s="35"/>
      <c r="T1570" s="36" t="s">
        <v>8137</v>
      </c>
    </row>
    <row r="1571" spans="1:20" s="14" customFormat="1" ht="12" x14ac:dyDescent="0.2">
      <c r="A1571" s="28">
        <v>1566</v>
      </c>
      <c r="B1571" s="28" t="s">
        <v>8132</v>
      </c>
      <c r="C1571" s="28" t="s">
        <v>8132</v>
      </c>
      <c r="D1571" s="29" t="s">
        <v>8132</v>
      </c>
      <c r="E1571" s="29"/>
      <c r="F1571" s="30"/>
      <c r="G1571" s="30"/>
      <c r="H1571" s="31"/>
      <c r="I1571" s="30"/>
      <c r="J1571" s="30"/>
      <c r="K1571" s="31"/>
      <c r="L1571" s="32" t="s">
        <v>8092</v>
      </c>
      <c r="M1571" s="33">
        <v>24.332513361719514</v>
      </c>
      <c r="N1571" s="32">
        <v>15</v>
      </c>
      <c r="O1571" s="32" t="s">
        <v>3152</v>
      </c>
      <c r="P1571" s="32" t="s">
        <v>3155</v>
      </c>
      <c r="Q1571" s="37" t="s">
        <v>5706</v>
      </c>
      <c r="R1571" s="28">
        <v>1</v>
      </c>
      <c r="S1571" s="35"/>
      <c r="T1571" s="36" t="s">
        <v>8137</v>
      </c>
    </row>
    <row r="1572" spans="1:20" s="14" customFormat="1" ht="12" x14ac:dyDescent="0.2">
      <c r="A1572" s="28">
        <v>1567</v>
      </c>
      <c r="B1572" s="28" t="s">
        <v>8132</v>
      </c>
      <c r="C1572" s="28" t="s">
        <v>8132</v>
      </c>
      <c r="D1572" s="29" t="s">
        <v>8132</v>
      </c>
      <c r="E1572" s="29"/>
      <c r="F1572" s="30"/>
      <c r="G1572" s="30"/>
      <c r="H1572" s="31"/>
      <c r="I1572" s="30"/>
      <c r="J1572" s="30"/>
      <c r="K1572" s="31"/>
      <c r="L1572" s="32" t="s">
        <v>15</v>
      </c>
      <c r="M1572" s="33">
        <v>199.65465290061789</v>
      </c>
      <c r="N1572" s="32">
        <v>18</v>
      </c>
      <c r="O1572" s="32" t="s">
        <v>3152</v>
      </c>
      <c r="P1572" s="32" t="s">
        <v>3155</v>
      </c>
      <c r="Q1572" s="37" t="s">
        <v>8114</v>
      </c>
      <c r="R1572" s="28">
        <v>1</v>
      </c>
      <c r="S1572" s="35"/>
      <c r="T1572" s="36" t="s">
        <v>8137</v>
      </c>
    </row>
    <row r="1573" spans="1:20" s="14" customFormat="1" ht="12" x14ac:dyDescent="0.2">
      <c r="A1573" s="28">
        <v>1568</v>
      </c>
      <c r="B1573" s="28" t="s">
        <v>3151</v>
      </c>
      <c r="C1573" s="28" t="s">
        <v>3151</v>
      </c>
      <c r="D1573" s="29" t="s">
        <v>8143</v>
      </c>
      <c r="E1573" s="29"/>
      <c r="F1573" s="30"/>
      <c r="G1573" s="30"/>
      <c r="H1573" s="31"/>
      <c r="I1573" s="30"/>
      <c r="J1573" s="30"/>
      <c r="K1573" s="31"/>
      <c r="L1573" s="32" t="s">
        <v>15</v>
      </c>
      <c r="M1573" s="33">
        <v>104.87032612751273</v>
      </c>
      <c r="N1573" s="32">
        <v>19</v>
      </c>
      <c r="O1573" s="32" t="s">
        <v>3152</v>
      </c>
      <c r="P1573" s="32" t="s">
        <v>3154</v>
      </c>
      <c r="Q1573" s="37" t="s">
        <v>8113</v>
      </c>
      <c r="R1573" s="28">
        <v>1</v>
      </c>
      <c r="S1573" s="35"/>
      <c r="T1573" s="36" t="s">
        <v>8137</v>
      </c>
    </row>
    <row r="1574" spans="1:20" s="14" customFormat="1" ht="12" x14ac:dyDescent="0.2">
      <c r="A1574" s="28">
        <v>1569</v>
      </c>
      <c r="B1574" s="28" t="s">
        <v>8132</v>
      </c>
      <c r="C1574" s="28" t="s">
        <v>8132</v>
      </c>
      <c r="D1574" s="29" t="s">
        <v>8132</v>
      </c>
      <c r="E1574" s="29"/>
      <c r="F1574" s="30"/>
      <c r="G1574" s="30"/>
      <c r="H1574" s="31"/>
      <c r="I1574" s="30"/>
      <c r="J1574" s="30"/>
      <c r="K1574" s="31"/>
      <c r="L1574" s="32" t="s">
        <v>15</v>
      </c>
      <c r="M1574" s="33">
        <v>183.46893807266244</v>
      </c>
      <c r="N1574" s="32">
        <v>19</v>
      </c>
      <c r="O1574" s="32" t="s">
        <v>3152</v>
      </c>
      <c r="P1574" s="32" t="s">
        <v>3154</v>
      </c>
      <c r="Q1574" s="37" t="s">
        <v>8113</v>
      </c>
      <c r="R1574" s="28">
        <v>1</v>
      </c>
      <c r="S1574" s="35"/>
      <c r="T1574" s="36" t="s">
        <v>8137</v>
      </c>
    </row>
    <row r="1575" spans="1:20" s="14" customFormat="1" ht="12" x14ac:dyDescent="0.2">
      <c r="A1575" s="28">
        <v>1570</v>
      </c>
      <c r="B1575" s="28" t="s">
        <v>8132</v>
      </c>
      <c r="C1575" s="28" t="s">
        <v>8132</v>
      </c>
      <c r="D1575" s="29" t="s">
        <v>8132</v>
      </c>
      <c r="E1575" s="29"/>
      <c r="F1575" s="30"/>
      <c r="G1575" s="30"/>
      <c r="H1575" s="31"/>
      <c r="I1575" s="30"/>
      <c r="J1575" s="30"/>
      <c r="K1575" s="31"/>
      <c r="L1575" s="32" t="s">
        <v>15</v>
      </c>
      <c r="M1575" s="33">
        <v>196.2239950412052</v>
      </c>
      <c r="N1575" s="32">
        <v>18</v>
      </c>
      <c r="O1575" s="32" t="s">
        <v>3152</v>
      </c>
      <c r="P1575" s="32" t="s">
        <v>3155</v>
      </c>
      <c r="Q1575" s="37" t="s">
        <v>8114</v>
      </c>
      <c r="R1575" s="28">
        <v>1</v>
      </c>
      <c r="S1575" s="35"/>
      <c r="T1575" s="36" t="s">
        <v>8137</v>
      </c>
    </row>
    <row r="1576" spans="1:20" s="14" customFormat="1" ht="12" x14ac:dyDescent="0.2">
      <c r="A1576" s="28">
        <v>1571</v>
      </c>
      <c r="B1576" s="28" t="s">
        <v>8132</v>
      </c>
      <c r="C1576" s="28" t="s">
        <v>8132</v>
      </c>
      <c r="D1576" s="29" t="s">
        <v>8132</v>
      </c>
      <c r="E1576" s="29"/>
      <c r="F1576" s="30"/>
      <c r="G1576" s="30"/>
      <c r="H1576" s="31"/>
      <c r="I1576" s="30"/>
      <c r="J1576" s="30"/>
      <c r="K1576" s="31"/>
      <c r="L1576" s="32" t="s">
        <v>15</v>
      </c>
      <c r="M1576" s="33">
        <v>22.359938459313618</v>
      </c>
      <c r="N1576" s="32">
        <v>18</v>
      </c>
      <c r="O1576" s="32" t="s">
        <v>3152</v>
      </c>
      <c r="P1576" s="32" t="s">
        <v>3155</v>
      </c>
      <c r="Q1576" s="37" t="s">
        <v>8114</v>
      </c>
      <c r="R1576" s="28">
        <v>1</v>
      </c>
      <c r="S1576" s="35"/>
      <c r="T1576" s="36" t="s">
        <v>8137</v>
      </c>
    </row>
    <row r="1577" spans="1:20" s="14" customFormat="1" ht="12" x14ac:dyDescent="0.2">
      <c r="A1577" s="28">
        <v>1572</v>
      </c>
      <c r="B1577" s="28" t="s">
        <v>8132</v>
      </c>
      <c r="C1577" s="28" t="s">
        <v>8132</v>
      </c>
      <c r="D1577" s="29" t="s">
        <v>8132</v>
      </c>
      <c r="E1577" s="29"/>
      <c r="F1577" s="30"/>
      <c r="G1577" s="30"/>
      <c r="H1577" s="31"/>
      <c r="I1577" s="30"/>
      <c r="J1577" s="30"/>
      <c r="K1577" s="31"/>
      <c r="L1577" s="32" t="s">
        <v>8091</v>
      </c>
      <c r="M1577" s="33">
        <v>41.442028334134726</v>
      </c>
      <c r="N1577" s="32">
        <v>9</v>
      </c>
      <c r="O1577" s="32" t="s">
        <v>3152</v>
      </c>
      <c r="P1577" s="32" t="s">
        <v>3155</v>
      </c>
      <c r="Q1577" s="37" t="s">
        <v>5735</v>
      </c>
      <c r="R1577" s="28">
        <v>4</v>
      </c>
      <c r="S1577" s="35"/>
      <c r="T1577" s="36" t="s">
        <v>8137</v>
      </c>
    </row>
    <row r="1578" spans="1:20" s="14" customFormat="1" ht="12" x14ac:dyDescent="0.2">
      <c r="A1578" s="28">
        <v>1573</v>
      </c>
      <c r="B1578" s="28" t="s">
        <v>8132</v>
      </c>
      <c r="C1578" s="28" t="s">
        <v>8132</v>
      </c>
      <c r="D1578" s="29" t="s">
        <v>8132</v>
      </c>
      <c r="E1578" s="29"/>
      <c r="F1578" s="30"/>
      <c r="G1578" s="30"/>
      <c r="H1578" s="31"/>
      <c r="I1578" s="30"/>
      <c r="J1578" s="30"/>
      <c r="K1578" s="31"/>
      <c r="L1578" s="32" t="s">
        <v>8091</v>
      </c>
      <c r="M1578" s="33">
        <v>51.35075866014585</v>
      </c>
      <c r="N1578" s="32">
        <v>9</v>
      </c>
      <c r="O1578" s="32" t="s">
        <v>3152</v>
      </c>
      <c r="P1578" s="32" t="s">
        <v>3155</v>
      </c>
      <c r="Q1578" s="37" t="s">
        <v>5735</v>
      </c>
      <c r="R1578" s="28">
        <v>4</v>
      </c>
      <c r="S1578" s="35"/>
      <c r="T1578" s="36" t="s">
        <v>8137</v>
      </c>
    </row>
    <row r="1579" spans="1:20" s="14" customFormat="1" ht="12" x14ac:dyDescent="0.2">
      <c r="A1579" s="28">
        <v>1574</v>
      </c>
      <c r="B1579" s="28" t="s">
        <v>8132</v>
      </c>
      <c r="C1579" s="28" t="s">
        <v>8132</v>
      </c>
      <c r="D1579" s="29" t="s">
        <v>8132</v>
      </c>
      <c r="E1579" s="29"/>
      <c r="F1579" s="30"/>
      <c r="G1579" s="30"/>
      <c r="H1579" s="31"/>
      <c r="I1579" s="30"/>
      <c r="J1579" s="30"/>
      <c r="K1579" s="31"/>
      <c r="L1579" s="32" t="s">
        <v>8091</v>
      </c>
      <c r="M1579" s="33">
        <v>55.901744172652052</v>
      </c>
      <c r="N1579" s="32">
        <v>9</v>
      </c>
      <c r="O1579" s="32" t="s">
        <v>3152</v>
      </c>
      <c r="P1579" s="32" t="s">
        <v>3155</v>
      </c>
      <c r="Q1579" s="37" t="s">
        <v>5735</v>
      </c>
      <c r="R1579" s="28">
        <v>4</v>
      </c>
      <c r="S1579" s="35"/>
      <c r="T1579" s="36" t="s">
        <v>8137</v>
      </c>
    </row>
    <row r="1580" spans="1:20" s="14" customFormat="1" ht="12" x14ac:dyDescent="0.2">
      <c r="A1580" s="28">
        <v>1575</v>
      </c>
      <c r="B1580" s="28" t="s">
        <v>8132</v>
      </c>
      <c r="C1580" s="28" t="s">
        <v>8132</v>
      </c>
      <c r="D1580" s="29" t="s">
        <v>8132</v>
      </c>
      <c r="E1580" s="29"/>
      <c r="F1580" s="30"/>
      <c r="G1580" s="30"/>
      <c r="H1580" s="31"/>
      <c r="I1580" s="30"/>
      <c r="J1580" s="30"/>
      <c r="K1580" s="31"/>
      <c r="L1580" s="32" t="s">
        <v>8091</v>
      </c>
      <c r="M1580" s="33">
        <v>27.018060631126414</v>
      </c>
      <c r="N1580" s="32">
        <v>9</v>
      </c>
      <c r="O1580" s="32" t="s">
        <v>3152</v>
      </c>
      <c r="P1580" s="32" t="s">
        <v>3155</v>
      </c>
      <c r="Q1580" s="37" t="s">
        <v>5735</v>
      </c>
      <c r="R1580" s="28">
        <v>4</v>
      </c>
      <c r="S1580" s="35"/>
      <c r="T1580" s="36" t="s">
        <v>8137</v>
      </c>
    </row>
    <row r="1581" spans="1:20" s="14" customFormat="1" ht="12" x14ac:dyDescent="0.2">
      <c r="A1581" s="28">
        <v>1576</v>
      </c>
      <c r="B1581" s="28" t="s">
        <v>8132</v>
      </c>
      <c r="C1581" s="28" t="s">
        <v>8132</v>
      </c>
      <c r="D1581" s="29" t="s">
        <v>8132</v>
      </c>
      <c r="E1581" s="29"/>
      <c r="F1581" s="30"/>
      <c r="G1581" s="30"/>
      <c r="H1581" s="31"/>
      <c r="I1581" s="30"/>
      <c r="J1581" s="30"/>
      <c r="K1581" s="31"/>
      <c r="L1581" s="32" t="s">
        <v>8091</v>
      </c>
      <c r="M1581" s="33">
        <v>27.809622639438505</v>
      </c>
      <c r="N1581" s="32">
        <v>9</v>
      </c>
      <c r="O1581" s="32" t="s">
        <v>3152</v>
      </c>
      <c r="P1581" s="32" t="s">
        <v>3155</v>
      </c>
      <c r="Q1581" s="37" t="s">
        <v>5735</v>
      </c>
      <c r="R1581" s="28">
        <v>4</v>
      </c>
      <c r="S1581" s="35"/>
      <c r="T1581" s="36" t="s">
        <v>8137</v>
      </c>
    </row>
    <row r="1582" spans="1:20" s="14" customFormat="1" ht="12" x14ac:dyDescent="0.2">
      <c r="A1582" s="28">
        <v>1577</v>
      </c>
      <c r="B1582" s="28" t="s">
        <v>8132</v>
      </c>
      <c r="C1582" s="28" t="s">
        <v>8132</v>
      </c>
      <c r="D1582" s="29" t="s">
        <v>8132</v>
      </c>
      <c r="E1582" s="29"/>
      <c r="F1582" s="30"/>
      <c r="G1582" s="30"/>
      <c r="H1582" s="31"/>
      <c r="I1582" s="30"/>
      <c r="J1582" s="30"/>
      <c r="K1582" s="31"/>
      <c r="L1582" s="32" t="s">
        <v>8091</v>
      </c>
      <c r="M1582" s="33">
        <v>31.887964450988125</v>
      </c>
      <c r="N1582" s="32">
        <v>9</v>
      </c>
      <c r="O1582" s="32" t="s">
        <v>3152</v>
      </c>
      <c r="P1582" s="32" t="s">
        <v>3155</v>
      </c>
      <c r="Q1582" s="37" t="s">
        <v>5735</v>
      </c>
      <c r="R1582" s="28">
        <v>4</v>
      </c>
      <c r="S1582" s="35"/>
      <c r="T1582" s="36" t="s">
        <v>8137</v>
      </c>
    </row>
    <row r="1583" spans="1:20" s="14" customFormat="1" ht="12" x14ac:dyDescent="0.2">
      <c r="A1583" s="28">
        <v>1578</v>
      </c>
      <c r="B1583" s="28" t="s">
        <v>8132</v>
      </c>
      <c r="C1583" s="28" t="s">
        <v>8132</v>
      </c>
      <c r="D1583" s="29" t="s">
        <v>8132</v>
      </c>
      <c r="E1583" s="29"/>
      <c r="F1583" s="30"/>
      <c r="G1583" s="30"/>
      <c r="H1583" s="31"/>
      <c r="I1583" s="30"/>
      <c r="J1583" s="30"/>
      <c r="K1583" s="31"/>
      <c r="L1583" s="32" t="s">
        <v>8091</v>
      </c>
      <c r="M1583" s="33">
        <v>41.443407771864223</v>
      </c>
      <c r="N1583" s="32">
        <v>9</v>
      </c>
      <c r="O1583" s="32" t="s">
        <v>3152</v>
      </c>
      <c r="P1583" s="32" t="s">
        <v>3155</v>
      </c>
      <c r="Q1583" s="37" t="s">
        <v>5735</v>
      </c>
      <c r="R1583" s="28">
        <v>4</v>
      </c>
      <c r="S1583" s="35"/>
      <c r="T1583" s="36" t="s">
        <v>8137</v>
      </c>
    </row>
    <row r="1584" spans="1:20" s="14" customFormat="1" ht="12" x14ac:dyDescent="0.2">
      <c r="A1584" s="28">
        <v>1579</v>
      </c>
      <c r="B1584" s="28" t="s">
        <v>8132</v>
      </c>
      <c r="C1584" s="28" t="s">
        <v>8132</v>
      </c>
      <c r="D1584" s="29" t="s">
        <v>8132</v>
      </c>
      <c r="E1584" s="29"/>
      <c r="F1584" s="30"/>
      <c r="G1584" s="30"/>
      <c r="H1584" s="31"/>
      <c r="I1584" s="30"/>
      <c r="J1584" s="30"/>
      <c r="K1584" s="31"/>
      <c r="L1584" s="32" t="s">
        <v>8091</v>
      </c>
      <c r="M1584" s="33">
        <v>55.319839552842581</v>
      </c>
      <c r="N1584" s="32">
        <v>9</v>
      </c>
      <c r="O1584" s="32" t="s">
        <v>3152</v>
      </c>
      <c r="P1584" s="32" t="s">
        <v>3155</v>
      </c>
      <c r="Q1584" s="37" t="s">
        <v>5735</v>
      </c>
      <c r="R1584" s="28">
        <v>4</v>
      </c>
      <c r="S1584" s="35"/>
      <c r="T1584" s="36" t="s">
        <v>8137</v>
      </c>
    </row>
    <row r="1585" spans="1:20" s="14" customFormat="1" ht="12" x14ac:dyDescent="0.2">
      <c r="A1585" s="28">
        <v>1580</v>
      </c>
      <c r="B1585" s="28" t="s">
        <v>8132</v>
      </c>
      <c r="C1585" s="28" t="s">
        <v>8132</v>
      </c>
      <c r="D1585" s="29" t="s">
        <v>8132</v>
      </c>
      <c r="E1585" s="29"/>
      <c r="F1585" s="30"/>
      <c r="G1585" s="30"/>
      <c r="H1585" s="31"/>
      <c r="I1585" s="30"/>
      <c r="J1585" s="30"/>
      <c r="K1585" s="31"/>
      <c r="L1585" s="32" t="s">
        <v>8091</v>
      </c>
      <c r="M1585" s="33">
        <v>32.804999888014613</v>
      </c>
      <c r="N1585" s="32">
        <v>9</v>
      </c>
      <c r="O1585" s="32" t="s">
        <v>3152</v>
      </c>
      <c r="P1585" s="32" t="s">
        <v>3155</v>
      </c>
      <c r="Q1585" s="37" t="s">
        <v>5735</v>
      </c>
      <c r="R1585" s="28">
        <v>4</v>
      </c>
      <c r="S1585" s="35"/>
      <c r="T1585" s="36" t="s">
        <v>8137</v>
      </c>
    </row>
    <row r="1586" spans="1:20" s="14" customFormat="1" ht="12" x14ac:dyDescent="0.2">
      <c r="A1586" s="28">
        <v>1581</v>
      </c>
      <c r="B1586" s="28" t="s">
        <v>8132</v>
      </c>
      <c r="C1586" s="28" t="s">
        <v>8132</v>
      </c>
      <c r="D1586" s="29" t="s">
        <v>8132</v>
      </c>
      <c r="E1586" s="29"/>
      <c r="F1586" s="30"/>
      <c r="G1586" s="30"/>
      <c r="H1586" s="31"/>
      <c r="I1586" s="30"/>
      <c r="J1586" s="30"/>
      <c r="K1586" s="31"/>
      <c r="L1586" s="32" t="s">
        <v>8091</v>
      </c>
      <c r="M1586" s="33">
        <v>25.065259700957512</v>
      </c>
      <c r="N1586" s="32">
        <v>9</v>
      </c>
      <c r="O1586" s="32" t="s">
        <v>3152</v>
      </c>
      <c r="P1586" s="32" t="s">
        <v>3155</v>
      </c>
      <c r="Q1586" s="37" t="s">
        <v>5735</v>
      </c>
      <c r="R1586" s="28">
        <v>4</v>
      </c>
      <c r="S1586" s="35"/>
      <c r="T1586" s="36" t="s">
        <v>8137</v>
      </c>
    </row>
    <row r="1587" spans="1:20" s="14" customFormat="1" ht="12" x14ac:dyDescent="0.2">
      <c r="A1587" s="28">
        <v>1582</v>
      </c>
      <c r="B1587" s="28" t="s">
        <v>8132</v>
      </c>
      <c r="C1587" s="28" t="s">
        <v>8132</v>
      </c>
      <c r="D1587" s="29" t="s">
        <v>8132</v>
      </c>
      <c r="E1587" s="29"/>
      <c r="F1587" s="30"/>
      <c r="G1587" s="30"/>
      <c r="H1587" s="31"/>
      <c r="I1587" s="30"/>
      <c r="J1587" s="30"/>
      <c r="K1587" s="31"/>
      <c r="L1587" s="32" t="s">
        <v>8091</v>
      </c>
      <c r="M1587" s="33">
        <v>25.613340287602533</v>
      </c>
      <c r="N1587" s="32">
        <v>9</v>
      </c>
      <c r="O1587" s="32" t="s">
        <v>3152</v>
      </c>
      <c r="P1587" s="32" t="s">
        <v>3155</v>
      </c>
      <c r="Q1587" s="37" t="s">
        <v>5735</v>
      </c>
      <c r="R1587" s="28">
        <v>4</v>
      </c>
      <c r="S1587" s="35"/>
      <c r="T1587" s="36" t="s">
        <v>8137</v>
      </c>
    </row>
    <row r="1588" spans="1:20" s="14" customFormat="1" ht="12" x14ac:dyDescent="0.2">
      <c r="A1588" s="28">
        <v>1583</v>
      </c>
      <c r="B1588" s="28" t="s">
        <v>8132</v>
      </c>
      <c r="C1588" s="28" t="s">
        <v>8132</v>
      </c>
      <c r="D1588" s="29" t="s">
        <v>8132</v>
      </c>
      <c r="E1588" s="29"/>
      <c r="F1588" s="30"/>
      <c r="G1588" s="30"/>
      <c r="H1588" s="31"/>
      <c r="I1588" s="30"/>
      <c r="J1588" s="30"/>
      <c r="K1588" s="31"/>
      <c r="L1588" s="32" t="s">
        <v>8091</v>
      </c>
      <c r="M1588" s="33">
        <v>19.412589120534502</v>
      </c>
      <c r="N1588" s="32">
        <v>9</v>
      </c>
      <c r="O1588" s="32" t="s">
        <v>3152</v>
      </c>
      <c r="P1588" s="32" t="s">
        <v>3155</v>
      </c>
      <c r="Q1588" s="37" t="s">
        <v>5735</v>
      </c>
      <c r="R1588" s="28">
        <v>4</v>
      </c>
      <c r="S1588" s="35"/>
      <c r="T1588" s="36" t="s">
        <v>8137</v>
      </c>
    </row>
    <row r="1589" spans="1:20" s="14" customFormat="1" ht="12" x14ac:dyDescent="0.2">
      <c r="A1589" s="28">
        <v>1584</v>
      </c>
      <c r="B1589" s="28" t="s">
        <v>8132</v>
      </c>
      <c r="C1589" s="28" t="s">
        <v>8132</v>
      </c>
      <c r="D1589" s="29" t="s">
        <v>8132</v>
      </c>
      <c r="E1589" s="29"/>
      <c r="F1589" s="30"/>
      <c r="G1589" s="30"/>
      <c r="H1589" s="31"/>
      <c r="I1589" s="30"/>
      <c r="J1589" s="30"/>
      <c r="K1589" s="31"/>
      <c r="L1589" s="32" t="s">
        <v>8091</v>
      </c>
      <c r="M1589" s="33">
        <v>34.128381390287927</v>
      </c>
      <c r="N1589" s="32">
        <v>9</v>
      </c>
      <c r="O1589" s="32" t="s">
        <v>3152</v>
      </c>
      <c r="P1589" s="32" t="s">
        <v>3155</v>
      </c>
      <c r="Q1589" s="37" t="s">
        <v>5735</v>
      </c>
      <c r="R1589" s="28">
        <v>4</v>
      </c>
      <c r="S1589" s="35"/>
      <c r="T1589" s="36" t="s">
        <v>8137</v>
      </c>
    </row>
    <row r="1590" spans="1:20" s="14" customFormat="1" ht="12" x14ac:dyDescent="0.2">
      <c r="A1590" s="28">
        <v>1585</v>
      </c>
      <c r="B1590" s="28" t="s">
        <v>8132</v>
      </c>
      <c r="C1590" s="28" t="s">
        <v>8132</v>
      </c>
      <c r="D1590" s="29" t="s">
        <v>8132</v>
      </c>
      <c r="E1590" s="29"/>
      <c r="F1590" s="30"/>
      <c r="G1590" s="30"/>
      <c r="H1590" s="31"/>
      <c r="I1590" s="30"/>
      <c r="J1590" s="30"/>
      <c r="K1590" s="31"/>
      <c r="L1590" s="32" t="s">
        <v>8091</v>
      </c>
      <c r="M1590" s="33">
        <v>24.042833393057979</v>
      </c>
      <c r="N1590" s="32">
        <v>11</v>
      </c>
      <c r="O1590" s="32" t="s">
        <v>3152</v>
      </c>
      <c r="P1590" s="32" t="s">
        <v>3155</v>
      </c>
      <c r="Q1590" s="37" t="s">
        <v>5739</v>
      </c>
      <c r="R1590" s="28">
        <v>4</v>
      </c>
      <c r="S1590" s="35"/>
      <c r="T1590" s="36" t="s">
        <v>8137</v>
      </c>
    </row>
    <row r="1591" spans="1:20" s="14" customFormat="1" ht="12" x14ac:dyDescent="0.2">
      <c r="A1591" s="28">
        <v>1586</v>
      </c>
      <c r="B1591" s="28" t="s">
        <v>8132</v>
      </c>
      <c r="C1591" s="28" t="s">
        <v>8132</v>
      </c>
      <c r="D1591" s="29" t="s">
        <v>8132</v>
      </c>
      <c r="E1591" s="29"/>
      <c r="F1591" s="30"/>
      <c r="G1591" s="30"/>
      <c r="H1591" s="31"/>
      <c r="I1591" s="30"/>
      <c r="J1591" s="30"/>
      <c r="K1591" s="31"/>
      <c r="L1591" s="32" t="s">
        <v>8091</v>
      </c>
      <c r="M1591" s="33">
        <v>27.894878203504611</v>
      </c>
      <c r="N1591" s="32">
        <v>11</v>
      </c>
      <c r="O1591" s="32" t="s">
        <v>3152</v>
      </c>
      <c r="P1591" s="32" t="s">
        <v>3155</v>
      </c>
      <c r="Q1591" s="37" t="s">
        <v>5739</v>
      </c>
      <c r="R1591" s="28">
        <v>4</v>
      </c>
      <c r="S1591" s="35"/>
      <c r="T1591" s="36" t="s">
        <v>8137</v>
      </c>
    </row>
    <row r="1592" spans="1:20" s="14" customFormat="1" ht="12" x14ac:dyDescent="0.2">
      <c r="A1592" s="28">
        <v>1587</v>
      </c>
      <c r="B1592" s="28" t="s">
        <v>8132</v>
      </c>
      <c r="C1592" s="28" t="s">
        <v>8132</v>
      </c>
      <c r="D1592" s="29" t="s">
        <v>8132</v>
      </c>
      <c r="E1592" s="29"/>
      <c r="F1592" s="30"/>
      <c r="G1592" s="30"/>
      <c r="H1592" s="31"/>
      <c r="I1592" s="30"/>
      <c r="J1592" s="30"/>
      <c r="K1592" s="31"/>
      <c r="L1592" s="32" t="s">
        <v>8091</v>
      </c>
      <c r="M1592" s="33">
        <v>33.957411607850354</v>
      </c>
      <c r="N1592" s="32">
        <v>9</v>
      </c>
      <c r="O1592" s="32" t="s">
        <v>3152</v>
      </c>
      <c r="P1592" s="32" t="s">
        <v>3155</v>
      </c>
      <c r="Q1592" s="37" t="s">
        <v>5735</v>
      </c>
      <c r="R1592" s="28">
        <v>4</v>
      </c>
      <c r="S1592" s="35"/>
      <c r="T1592" s="36" t="s">
        <v>8137</v>
      </c>
    </row>
    <row r="1593" spans="1:20" s="14" customFormat="1" ht="12" x14ac:dyDescent="0.2">
      <c r="A1593" s="28">
        <v>1588</v>
      </c>
      <c r="B1593" s="28" t="s">
        <v>8132</v>
      </c>
      <c r="C1593" s="28" t="s">
        <v>8132</v>
      </c>
      <c r="D1593" s="29" t="s">
        <v>8132</v>
      </c>
      <c r="E1593" s="29"/>
      <c r="F1593" s="30"/>
      <c r="G1593" s="30"/>
      <c r="H1593" s="31"/>
      <c r="I1593" s="30"/>
      <c r="J1593" s="30"/>
      <c r="K1593" s="31"/>
      <c r="L1593" s="32" t="s">
        <v>8091</v>
      </c>
      <c r="M1593" s="33">
        <v>17.088476477318565</v>
      </c>
      <c r="N1593" s="32">
        <v>11</v>
      </c>
      <c r="O1593" s="32" t="s">
        <v>3152</v>
      </c>
      <c r="P1593" s="32" t="s">
        <v>3155</v>
      </c>
      <c r="Q1593" s="37" t="s">
        <v>5739</v>
      </c>
      <c r="R1593" s="28">
        <v>4</v>
      </c>
      <c r="S1593" s="35"/>
      <c r="T1593" s="36" t="s">
        <v>8137</v>
      </c>
    </row>
    <row r="1594" spans="1:20" s="14" customFormat="1" ht="12" x14ac:dyDescent="0.2">
      <c r="A1594" s="28">
        <v>1589</v>
      </c>
      <c r="B1594" s="28" t="s">
        <v>8132</v>
      </c>
      <c r="C1594" s="28" t="s">
        <v>8132</v>
      </c>
      <c r="D1594" s="29" t="s">
        <v>8132</v>
      </c>
      <c r="E1594" s="29"/>
      <c r="F1594" s="30"/>
      <c r="G1594" s="30"/>
      <c r="H1594" s="31"/>
      <c r="I1594" s="30"/>
      <c r="J1594" s="30"/>
      <c r="K1594" s="31"/>
      <c r="L1594" s="32" t="s">
        <v>8091</v>
      </c>
      <c r="M1594" s="33">
        <v>21.405934341002993</v>
      </c>
      <c r="N1594" s="32">
        <v>9</v>
      </c>
      <c r="O1594" s="32" t="s">
        <v>3152</v>
      </c>
      <c r="P1594" s="32" t="s">
        <v>3155</v>
      </c>
      <c r="Q1594" s="37" t="s">
        <v>5735</v>
      </c>
      <c r="R1594" s="28">
        <v>4</v>
      </c>
      <c r="S1594" s="35"/>
      <c r="T1594" s="36" t="s">
        <v>8137</v>
      </c>
    </row>
    <row r="1595" spans="1:20" s="14" customFormat="1" ht="12" x14ac:dyDescent="0.2">
      <c r="A1595" s="28">
        <v>1590</v>
      </c>
      <c r="B1595" s="28" t="s">
        <v>8132</v>
      </c>
      <c r="C1595" s="28" t="s">
        <v>8132</v>
      </c>
      <c r="D1595" s="29" t="s">
        <v>8132</v>
      </c>
      <c r="E1595" s="29"/>
      <c r="F1595" s="30"/>
      <c r="G1595" s="30"/>
      <c r="H1595" s="31"/>
      <c r="I1595" s="30"/>
      <c r="J1595" s="30"/>
      <c r="K1595" s="31"/>
      <c r="L1595" s="32" t="s">
        <v>8091</v>
      </c>
      <c r="M1595" s="33">
        <v>34.051367905195121</v>
      </c>
      <c r="N1595" s="32">
        <v>9</v>
      </c>
      <c r="O1595" s="32" t="s">
        <v>3152</v>
      </c>
      <c r="P1595" s="32" t="s">
        <v>3155</v>
      </c>
      <c r="Q1595" s="37" t="s">
        <v>5735</v>
      </c>
      <c r="R1595" s="28">
        <v>4</v>
      </c>
      <c r="S1595" s="35"/>
      <c r="T1595" s="36" t="s">
        <v>8137</v>
      </c>
    </row>
    <row r="1596" spans="1:20" s="14" customFormat="1" ht="12" x14ac:dyDescent="0.2">
      <c r="A1596" s="28">
        <v>1591</v>
      </c>
      <c r="B1596" s="28" t="s">
        <v>8132</v>
      </c>
      <c r="C1596" s="28" t="s">
        <v>8132</v>
      </c>
      <c r="D1596" s="29" t="s">
        <v>8132</v>
      </c>
      <c r="E1596" s="29"/>
      <c r="F1596" s="30"/>
      <c r="G1596" s="30"/>
      <c r="H1596" s="31"/>
      <c r="I1596" s="30"/>
      <c r="J1596" s="30"/>
      <c r="K1596" s="31"/>
      <c r="L1596" s="32" t="s">
        <v>8091</v>
      </c>
      <c r="M1596" s="33">
        <v>29.207862062664891</v>
      </c>
      <c r="N1596" s="32">
        <v>9</v>
      </c>
      <c r="O1596" s="32" t="s">
        <v>3152</v>
      </c>
      <c r="P1596" s="32" t="s">
        <v>3155</v>
      </c>
      <c r="Q1596" s="37" t="s">
        <v>5735</v>
      </c>
      <c r="R1596" s="28">
        <v>4</v>
      </c>
      <c r="S1596" s="35"/>
      <c r="T1596" s="36" t="s">
        <v>8137</v>
      </c>
    </row>
    <row r="1597" spans="1:20" s="14" customFormat="1" ht="12" x14ac:dyDescent="0.2">
      <c r="A1597" s="28">
        <v>1592</v>
      </c>
      <c r="B1597" s="28" t="s">
        <v>8132</v>
      </c>
      <c r="C1597" s="28" t="s">
        <v>8132</v>
      </c>
      <c r="D1597" s="29" t="s">
        <v>8132</v>
      </c>
      <c r="E1597" s="29"/>
      <c r="F1597" s="30"/>
      <c r="G1597" s="30"/>
      <c r="H1597" s="31"/>
      <c r="I1597" s="30"/>
      <c r="J1597" s="30"/>
      <c r="K1597" s="31"/>
      <c r="L1597" s="32" t="s">
        <v>8091</v>
      </c>
      <c r="M1597" s="33">
        <v>29.837876353163896</v>
      </c>
      <c r="N1597" s="32">
        <v>9</v>
      </c>
      <c r="O1597" s="32" t="s">
        <v>3152</v>
      </c>
      <c r="P1597" s="32" t="s">
        <v>3155</v>
      </c>
      <c r="Q1597" s="37" t="s">
        <v>5735</v>
      </c>
      <c r="R1597" s="28">
        <v>4</v>
      </c>
      <c r="S1597" s="35"/>
      <c r="T1597" s="36" t="s">
        <v>8137</v>
      </c>
    </row>
    <row r="1598" spans="1:20" s="14" customFormat="1" ht="12" x14ac:dyDescent="0.2">
      <c r="A1598" s="28">
        <v>1593</v>
      </c>
      <c r="B1598" s="28" t="s">
        <v>8132</v>
      </c>
      <c r="C1598" s="28" t="s">
        <v>8132</v>
      </c>
      <c r="D1598" s="29" t="s">
        <v>8132</v>
      </c>
      <c r="E1598" s="29"/>
      <c r="F1598" s="30"/>
      <c r="G1598" s="30"/>
      <c r="H1598" s="31"/>
      <c r="I1598" s="30"/>
      <c r="J1598" s="30"/>
      <c r="K1598" s="31"/>
      <c r="L1598" s="32" t="s">
        <v>8091</v>
      </c>
      <c r="M1598" s="33">
        <v>24.209622154135229</v>
      </c>
      <c r="N1598" s="32">
        <v>9</v>
      </c>
      <c r="O1598" s="32" t="s">
        <v>3152</v>
      </c>
      <c r="P1598" s="32" t="s">
        <v>3155</v>
      </c>
      <c r="Q1598" s="37" t="s">
        <v>5735</v>
      </c>
      <c r="R1598" s="28">
        <v>4</v>
      </c>
      <c r="S1598" s="35"/>
      <c r="T1598" s="36" t="s">
        <v>8137</v>
      </c>
    </row>
    <row r="1599" spans="1:20" s="14" customFormat="1" ht="12" x14ac:dyDescent="0.2">
      <c r="A1599" s="28">
        <v>1594</v>
      </c>
      <c r="B1599" s="28" t="s">
        <v>8132</v>
      </c>
      <c r="C1599" s="28" t="s">
        <v>8132</v>
      </c>
      <c r="D1599" s="29" t="s">
        <v>8132</v>
      </c>
      <c r="E1599" s="29"/>
      <c r="F1599" s="30"/>
      <c r="G1599" s="30"/>
      <c r="H1599" s="31"/>
      <c r="I1599" s="30"/>
      <c r="J1599" s="30"/>
      <c r="K1599" s="31"/>
      <c r="L1599" s="32" t="s">
        <v>8091</v>
      </c>
      <c r="M1599" s="33">
        <v>40.450506751355874</v>
      </c>
      <c r="N1599" s="32">
        <v>9</v>
      </c>
      <c r="O1599" s="32" t="s">
        <v>3152</v>
      </c>
      <c r="P1599" s="32" t="s">
        <v>3155</v>
      </c>
      <c r="Q1599" s="37" t="s">
        <v>5735</v>
      </c>
      <c r="R1599" s="28">
        <v>4</v>
      </c>
      <c r="S1599" s="35"/>
      <c r="T1599" s="36" t="s">
        <v>8137</v>
      </c>
    </row>
    <row r="1600" spans="1:20" s="14" customFormat="1" ht="12" x14ac:dyDescent="0.2">
      <c r="A1600" s="28">
        <v>1595</v>
      </c>
      <c r="B1600" s="28" t="s">
        <v>8132</v>
      </c>
      <c r="C1600" s="28" t="s">
        <v>8132</v>
      </c>
      <c r="D1600" s="29" t="s">
        <v>8132</v>
      </c>
      <c r="E1600" s="29"/>
      <c r="F1600" s="30"/>
      <c r="G1600" s="30"/>
      <c r="H1600" s="31"/>
      <c r="I1600" s="30"/>
      <c r="J1600" s="30"/>
      <c r="K1600" s="31"/>
      <c r="L1600" s="32" t="s">
        <v>8091</v>
      </c>
      <c r="M1600" s="33">
        <v>24.83657402211163</v>
      </c>
      <c r="N1600" s="32">
        <v>9</v>
      </c>
      <c r="O1600" s="32" t="s">
        <v>3152</v>
      </c>
      <c r="P1600" s="32" t="s">
        <v>3155</v>
      </c>
      <c r="Q1600" s="37" t="s">
        <v>5735</v>
      </c>
      <c r="R1600" s="28">
        <v>4</v>
      </c>
      <c r="S1600" s="35"/>
      <c r="T1600" s="36" t="s">
        <v>8137</v>
      </c>
    </row>
    <row r="1601" spans="1:20" s="14" customFormat="1" ht="12" x14ac:dyDescent="0.2">
      <c r="A1601" s="28">
        <v>1596</v>
      </c>
      <c r="B1601" s="28" t="s">
        <v>8132</v>
      </c>
      <c r="C1601" s="28" t="s">
        <v>8132</v>
      </c>
      <c r="D1601" s="29" t="s">
        <v>8132</v>
      </c>
      <c r="E1601" s="29"/>
      <c r="F1601" s="30"/>
      <c r="G1601" s="30"/>
      <c r="H1601" s="31"/>
      <c r="I1601" s="30"/>
      <c r="J1601" s="30"/>
      <c r="K1601" s="31"/>
      <c r="L1601" s="32" t="s">
        <v>8091</v>
      </c>
      <c r="M1601" s="33">
        <v>28.999606925064171</v>
      </c>
      <c r="N1601" s="32">
        <v>9</v>
      </c>
      <c r="O1601" s="32" t="s">
        <v>3152</v>
      </c>
      <c r="P1601" s="32" t="s">
        <v>3155</v>
      </c>
      <c r="Q1601" s="37" t="s">
        <v>5735</v>
      </c>
      <c r="R1601" s="28">
        <v>4</v>
      </c>
      <c r="S1601" s="35"/>
      <c r="T1601" s="36" t="s">
        <v>8137</v>
      </c>
    </row>
    <row r="1602" spans="1:20" s="14" customFormat="1" ht="12" x14ac:dyDescent="0.2">
      <c r="A1602" s="28">
        <v>1597</v>
      </c>
      <c r="B1602" s="28" t="s">
        <v>8132</v>
      </c>
      <c r="C1602" s="28" t="s">
        <v>8132</v>
      </c>
      <c r="D1602" s="29" t="s">
        <v>8132</v>
      </c>
      <c r="E1602" s="29"/>
      <c r="F1602" s="30"/>
      <c r="G1602" s="30"/>
      <c r="H1602" s="31"/>
      <c r="I1602" s="30"/>
      <c r="J1602" s="30"/>
      <c r="K1602" s="31"/>
      <c r="L1602" s="32" t="s">
        <v>8091</v>
      </c>
      <c r="M1602" s="33">
        <v>30.619132885146705</v>
      </c>
      <c r="N1602" s="32">
        <v>9</v>
      </c>
      <c r="O1602" s="32" t="s">
        <v>3152</v>
      </c>
      <c r="P1602" s="32" t="s">
        <v>3155</v>
      </c>
      <c r="Q1602" s="37" t="s">
        <v>5735</v>
      </c>
      <c r="R1602" s="28">
        <v>4</v>
      </c>
      <c r="S1602" s="35"/>
      <c r="T1602" s="36" t="s">
        <v>8137</v>
      </c>
    </row>
    <row r="1603" spans="1:20" s="14" customFormat="1" ht="12" x14ac:dyDescent="0.2">
      <c r="A1603" s="28">
        <v>1598</v>
      </c>
      <c r="B1603" s="28" t="s">
        <v>8132</v>
      </c>
      <c r="C1603" s="28" t="s">
        <v>8132</v>
      </c>
      <c r="D1603" s="29" t="s">
        <v>8132</v>
      </c>
      <c r="E1603" s="29"/>
      <c r="F1603" s="30"/>
      <c r="G1603" s="30"/>
      <c r="H1603" s="31"/>
      <c r="I1603" s="30"/>
      <c r="J1603" s="30"/>
      <c r="K1603" s="31"/>
      <c r="L1603" s="32" t="s">
        <v>8091</v>
      </c>
      <c r="M1603" s="33">
        <v>27.45930080750961</v>
      </c>
      <c r="N1603" s="32">
        <v>9</v>
      </c>
      <c r="O1603" s="32" t="s">
        <v>3152</v>
      </c>
      <c r="P1603" s="32" t="s">
        <v>3155</v>
      </c>
      <c r="Q1603" s="37" t="s">
        <v>5735</v>
      </c>
      <c r="R1603" s="28">
        <v>4</v>
      </c>
      <c r="S1603" s="35"/>
      <c r="T1603" s="36" t="s">
        <v>8137</v>
      </c>
    </row>
    <row r="1604" spans="1:20" s="14" customFormat="1" ht="12" x14ac:dyDescent="0.2">
      <c r="A1604" s="28">
        <v>1599</v>
      </c>
      <c r="B1604" s="28" t="s">
        <v>8132</v>
      </c>
      <c r="C1604" s="28" t="s">
        <v>8132</v>
      </c>
      <c r="D1604" s="29" t="s">
        <v>8132</v>
      </c>
      <c r="E1604" s="29"/>
      <c r="F1604" s="30"/>
      <c r="G1604" s="30"/>
      <c r="H1604" s="31"/>
      <c r="I1604" s="30"/>
      <c r="J1604" s="30"/>
      <c r="K1604" s="31"/>
      <c r="L1604" s="32" t="s">
        <v>8091</v>
      </c>
      <c r="M1604" s="33">
        <v>33.284483028630611</v>
      </c>
      <c r="N1604" s="32">
        <v>9</v>
      </c>
      <c r="O1604" s="32" t="s">
        <v>3152</v>
      </c>
      <c r="P1604" s="32" t="s">
        <v>3155</v>
      </c>
      <c r="Q1604" s="37" t="s">
        <v>5735</v>
      </c>
      <c r="R1604" s="28">
        <v>4</v>
      </c>
      <c r="S1604" s="35"/>
      <c r="T1604" s="36" t="s">
        <v>8137</v>
      </c>
    </row>
    <row r="1605" spans="1:20" s="14" customFormat="1" ht="12" x14ac:dyDescent="0.2">
      <c r="A1605" s="28">
        <v>1600</v>
      </c>
      <c r="B1605" s="28" t="s">
        <v>8132</v>
      </c>
      <c r="C1605" s="28" t="s">
        <v>8132</v>
      </c>
      <c r="D1605" s="29" t="s">
        <v>8132</v>
      </c>
      <c r="E1605" s="29"/>
      <c r="F1605" s="30"/>
      <c r="G1605" s="30"/>
      <c r="H1605" s="31"/>
      <c r="I1605" s="30"/>
      <c r="J1605" s="30"/>
      <c r="K1605" s="31"/>
      <c r="L1605" s="32" t="s">
        <v>8092</v>
      </c>
      <c r="M1605" s="33">
        <v>62.611961305072271</v>
      </c>
      <c r="N1605" s="32">
        <v>13</v>
      </c>
      <c r="O1605" s="32" t="s">
        <v>3152</v>
      </c>
      <c r="P1605" s="32" t="s">
        <v>3155</v>
      </c>
      <c r="Q1605" s="37" t="s">
        <v>5698</v>
      </c>
      <c r="R1605" s="28">
        <v>1</v>
      </c>
      <c r="S1605" s="35"/>
      <c r="T1605" s="36" t="s">
        <v>8137</v>
      </c>
    </row>
    <row r="1606" spans="1:20" s="14" customFormat="1" ht="12" x14ac:dyDescent="0.2">
      <c r="A1606" s="28">
        <v>1601</v>
      </c>
      <c r="B1606" s="28" t="s">
        <v>8132</v>
      </c>
      <c r="C1606" s="28" t="s">
        <v>8132</v>
      </c>
      <c r="D1606" s="29" t="s">
        <v>8132</v>
      </c>
      <c r="E1606" s="29"/>
      <c r="F1606" s="30"/>
      <c r="G1606" s="30"/>
      <c r="H1606" s="31"/>
      <c r="I1606" s="30"/>
      <c r="J1606" s="30"/>
      <c r="K1606" s="31"/>
      <c r="L1606" s="32" t="s">
        <v>8092</v>
      </c>
      <c r="M1606" s="33">
        <v>59.48497342114522</v>
      </c>
      <c r="N1606" s="32">
        <v>13</v>
      </c>
      <c r="O1606" s="32" t="s">
        <v>3152</v>
      </c>
      <c r="P1606" s="32" t="s">
        <v>3155</v>
      </c>
      <c r="Q1606" s="37" t="s">
        <v>5698</v>
      </c>
      <c r="R1606" s="28">
        <v>1</v>
      </c>
      <c r="S1606" s="35"/>
      <c r="T1606" s="36" t="s">
        <v>8137</v>
      </c>
    </row>
    <row r="1607" spans="1:20" s="14" customFormat="1" ht="12" x14ac:dyDescent="0.2">
      <c r="A1607" s="28">
        <v>1602</v>
      </c>
      <c r="B1607" s="28" t="s">
        <v>8132</v>
      </c>
      <c r="C1607" s="28" t="s">
        <v>8132</v>
      </c>
      <c r="D1607" s="29" t="s">
        <v>8132</v>
      </c>
      <c r="E1607" s="29"/>
      <c r="F1607" s="30"/>
      <c r="G1607" s="30"/>
      <c r="H1607" s="31"/>
      <c r="I1607" s="30"/>
      <c r="J1607" s="30"/>
      <c r="K1607" s="31"/>
      <c r="L1607" s="32" t="s">
        <v>8092</v>
      </c>
      <c r="M1607" s="33">
        <v>57.778260794872246</v>
      </c>
      <c r="N1607" s="32">
        <v>13</v>
      </c>
      <c r="O1607" s="32" t="s">
        <v>3152</v>
      </c>
      <c r="P1607" s="32" t="s">
        <v>3155</v>
      </c>
      <c r="Q1607" s="37" t="s">
        <v>5698</v>
      </c>
      <c r="R1607" s="28">
        <v>1</v>
      </c>
      <c r="S1607" s="35"/>
      <c r="T1607" s="36" t="s">
        <v>8137</v>
      </c>
    </row>
    <row r="1608" spans="1:20" s="14" customFormat="1" ht="12" x14ac:dyDescent="0.2">
      <c r="A1608" s="28">
        <v>1603</v>
      </c>
      <c r="B1608" s="28" t="s">
        <v>3151</v>
      </c>
      <c r="C1608" s="28" t="s">
        <v>3151</v>
      </c>
      <c r="D1608" s="29" t="s">
        <v>8143</v>
      </c>
      <c r="E1608" s="29"/>
      <c r="F1608" s="30"/>
      <c r="G1608" s="30"/>
      <c r="H1608" s="31"/>
      <c r="I1608" s="30"/>
      <c r="J1608" s="30"/>
      <c r="K1608" s="31"/>
      <c r="L1608" s="32" t="s">
        <v>8092</v>
      </c>
      <c r="M1608" s="33">
        <v>57.706017535649444</v>
      </c>
      <c r="N1608" s="32">
        <v>13</v>
      </c>
      <c r="O1608" s="32" t="s">
        <v>3152</v>
      </c>
      <c r="P1608" s="32" t="s">
        <v>3155</v>
      </c>
      <c r="Q1608" s="37" t="s">
        <v>5698</v>
      </c>
      <c r="R1608" s="28">
        <v>1</v>
      </c>
      <c r="S1608" s="35"/>
      <c r="T1608" s="36" t="s">
        <v>8137</v>
      </c>
    </row>
    <row r="1609" spans="1:20" s="14" customFormat="1" ht="12" x14ac:dyDescent="0.2">
      <c r="A1609" s="28">
        <v>1604</v>
      </c>
      <c r="B1609" s="28" t="s">
        <v>3151</v>
      </c>
      <c r="C1609" s="28" t="s">
        <v>8115</v>
      </c>
      <c r="D1609" s="29" t="s">
        <v>8144</v>
      </c>
      <c r="E1609" s="29"/>
      <c r="F1609" s="30"/>
      <c r="G1609" s="30"/>
      <c r="H1609" s="31"/>
      <c r="I1609" s="30"/>
      <c r="J1609" s="30"/>
      <c r="K1609" s="31"/>
      <c r="L1609" s="32" t="s">
        <v>15</v>
      </c>
      <c r="M1609" s="33">
        <v>297.20999999999998</v>
      </c>
      <c r="N1609" s="32">
        <v>18</v>
      </c>
      <c r="O1609" s="32" t="s">
        <v>3152</v>
      </c>
      <c r="P1609" s="32" t="s">
        <v>3153</v>
      </c>
      <c r="Q1609" s="34" t="s">
        <v>8111</v>
      </c>
      <c r="R1609" s="28">
        <v>1</v>
      </c>
      <c r="S1609" s="35"/>
      <c r="T1609" s="36" t="s">
        <v>8145</v>
      </c>
    </row>
    <row r="1610" spans="1:20" s="14" customFormat="1" ht="12" x14ac:dyDescent="0.2">
      <c r="A1610" s="28">
        <v>1605</v>
      </c>
      <c r="B1610" s="28" t="s">
        <v>3151</v>
      </c>
      <c r="C1610" s="28" t="s">
        <v>8115</v>
      </c>
      <c r="D1610" s="29" t="s">
        <v>8144</v>
      </c>
      <c r="E1610" s="29"/>
      <c r="F1610" s="30"/>
      <c r="G1610" s="30"/>
      <c r="H1610" s="31"/>
      <c r="I1610" s="30"/>
      <c r="J1610" s="30"/>
      <c r="K1610" s="31"/>
      <c r="L1610" s="32" t="s">
        <v>15</v>
      </c>
      <c r="M1610" s="33">
        <v>127.49</v>
      </c>
      <c r="N1610" s="32">
        <v>18</v>
      </c>
      <c r="O1610" s="32" t="s">
        <v>3152</v>
      </c>
      <c r="P1610" s="32" t="s">
        <v>3153</v>
      </c>
      <c r="Q1610" s="34" t="s">
        <v>8111</v>
      </c>
      <c r="R1610" s="28">
        <v>1</v>
      </c>
      <c r="S1610" s="35"/>
      <c r="T1610" s="36" t="s">
        <v>8145</v>
      </c>
    </row>
    <row r="1611" spans="1:20" s="14" customFormat="1" ht="12" x14ac:dyDescent="0.2">
      <c r="A1611" s="28">
        <v>1606</v>
      </c>
      <c r="B1611" s="28" t="s">
        <v>3151</v>
      </c>
      <c r="C1611" s="28" t="s">
        <v>8115</v>
      </c>
      <c r="D1611" s="29" t="s">
        <v>8144</v>
      </c>
      <c r="E1611" s="29"/>
      <c r="F1611" s="30"/>
      <c r="G1611" s="30"/>
      <c r="H1611" s="31"/>
      <c r="I1611" s="30"/>
      <c r="J1611" s="30"/>
      <c r="K1611" s="31"/>
      <c r="L1611" s="32" t="s">
        <v>15</v>
      </c>
      <c r="M1611" s="33">
        <v>188.73</v>
      </c>
      <c r="N1611" s="32">
        <v>18</v>
      </c>
      <c r="O1611" s="32" t="s">
        <v>3152</v>
      </c>
      <c r="P1611" s="32" t="s">
        <v>3153</v>
      </c>
      <c r="Q1611" s="34" t="s">
        <v>8111</v>
      </c>
      <c r="R1611" s="28">
        <v>1</v>
      </c>
      <c r="S1611" s="35"/>
      <c r="T1611" s="36" t="s">
        <v>8145</v>
      </c>
    </row>
    <row r="1612" spans="1:20" s="14" customFormat="1" ht="12" x14ac:dyDescent="0.2">
      <c r="A1612" s="28">
        <v>1607</v>
      </c>
      <c r="B1612" s="28" t="s">
        <v>3151</v>
      </c>
      <c r="C1612" s="28" t="s">
        <v>8115</v>
      </c>
      <c r="D1612" s="29" t="s">
        <v>8144</v>
      </c>
      <c r="E1612" s="29"/>
      <c r="F1612" s="30"/>
      <c r="G1612" s="30"/>
      <c r="H1612" s="31"/>
      <c r="I1612" s="30"/>
      <c r="J1612" s="30"/>
      <c r="K1612" s="31"/>
      <c r="L1612" s="32" t="s">
        <v>15</v>
      </c>
      <c r="M1612" s="33">
        <v>169.94</v>
      </c>
      <c r="N1612" s="32">
        <v>18</v>
      </c>
      <c r="O1612" s="32" t="s">
        <v>3152</v>
      </c>
      <c r="P1612" s="32" t="s">
        <v>3153</v>
      </c>
      <c r="Q1612" s="34" t="s">
        <v>8111</v>
      </c>
      <c r="R1612" s="28">
        <v>1</v>
      </c>
      <c r="S1612" s="35"/>
      <c r="T1612" s="36" t="s">
        <v>8145</v>
      </c>
    </row>
    <row r="1613" spans="1:20" s="14" customFormat="1" ht="12" x14ac:dyDescent="0.2">
      <c r="A1613" s="28">
        <v>1608</v>
      </c>
      <c r="B1613" s="28" t="s">
        <v>3151</v>
      </c>
      <c r="C1613" s="28" t="s">
        <v>8115</v>
      </c>
      <c r="D1613" s="29" t="s">
        <v>8144</v>
      </c>
      <c r="E1613" s="29"/>
      <c r="F1613" s="30"/>
      <c r="G1613" s="30"/>
      <c r="H1613" s="31"/>
      <c r="I1613" s="30"/>
      <c r="J1613" s="30"/>
      <c r="K1613" s="31"/>
      <c r="L1613" s="32" t="s">
        <v>15</v>
      </c>
      <c r="M1613" s="33">
        <v>162.5</v>
      </c>
      <c r="N1613" s="32">
        <v>18</v>
      </c>
      <c r="O1613" s="32" t="s">
        <v>3152</v>
      </c>
      <c r="P1613" s="32" t="s">
        <v>3153</v>
      </c>
      <c r="Q1613" s="34" t="s">
        <v>8111</v>
      </c>
      <c r="R1613" s="28">
        <v>1</v>
      </c>
      <c r="S1613" s="35"/>
      <c r="T1613" s="36" t="s">
        <v>8145</v>
      </c>
    </row>
    <row r="1614" spans="1:20" s="14" customFormat="1" ht="12" x14ac:dyDescent="0.2">
      <c r="A1614" s="28">
        <v>1609</v>
      </c>
      <c r="B1614" s="28" t="s">
        <v>3151</v>
      </c>
      <c r="C1614" s="28" t="s">
        <v>8115</v>
      </c>
      <c r="D1614" s="29" t="s">
        <v>8144</v>
      </c>
      <c r="E1614" s="29"/>
      <c r="F1614" s="30"/>
      <c r="G1614" s="30"/>
      <c r="H1614" s="31"/>
      <c r="I1614" s="30"/>
      <c r="J1614" s="30"/>
      <c r="K1614" s="31"/>
      <c r="L1614" s="32" t="s">
        <v>15</v>
      </c>
      <c r="M1614" s="33">
        <v>156.94999999999999</v>
      </c>
      <c r="N1614" s="32">
        <v>18</v>
      </c>
      <c r="O1614" s="32" t="s">
        <v>3152</v>
      </c>
      <c r="P1614" s="32" t="s">
        <v>3153</v>
      </c>
      <c r="Q1614" s="34" t="s">
        <v>8111</v>
      </c>
      <c r="R1614" s="28">
        <v>1</v>
      </c>
      <c r="S1614" s="35"/>
      <c r="T1614" s="36" t="s">
        <v>8145</v>
      </c>
    </row>
    <row r="1615" spans="1:20" s="14" customFormat="1" ht="12" x14ac:dyDescent="0.2">
      <c r="A1615" s="28">
        <v>1610</v>
      </c>
      <c r="B1615" s="28" t="s">
        <v>3151</v>
      </c>
      <c r="C1615" s="28" t="s">
        <v>8115</v>
      </c>
      <c r="D1615" s="29" t="s">
        <v>8144</v>
      </c>
      <c r="E1615" s="29"/>
      <c r="F1615" s="30"/>
      <c r="G1615" s="30"/>
      <c r="H1615" s="31"/>
      <c r="I1615" s="30"/>
      <c r="J1615" s="30"/>
      <c r="K1615" s="31"/>
      <c r="L1615" s="32" t="s">
        <v>15</v>
      </c>
      <c r="M1615" s="33">
        <v>85.09</v>
      </c>
      <c r="N1615" s="32">
        <v>18</v>
      </c>
      <c r="O1615" s="32" t="s">
        <v>3152</v>
      </c>
      <c r="P1615" s="32" t="s">
        <v>3153</v>
      </c>
      <c r="Q1615" s="34" t="s">
        <v>8111</v>
      </c>
      <c r="R1615" s="28">
        <v>1</v>
      </c>
      <c r="S1615" s="35"/>
      <c r="T1615" s="36" t="s">
        <v>8145</v>
      </c>
    </row>
    <row r="1616" spans="1:20" s="14" customFormat="1" ht="12" x14ac:dyDescent="0.2">
      <c r="A1616" s="28">
        <v>1611</v>
      </c>
      <c r="B1616" s="28" t="s">
        <v>3151</v>
      </c>
      <c r="C1616" s="28" t="s">
        <v>8115</v>
      </c>
      <c r="D1616" s="29" t="s">
        <v>8144</v>
      </c>
      <c r="E1616" s="29"/>
      <c r="F1616" s="30"/>
      <c r="G1616" s="30"/>
      <c r="H1616" s="31"/>
      <c r="I1616" s="30"/>
      <c r="J1616" s="30"/>
      <c r="K1616" s="31"/>
      <c r="L1616" s="32" t="s">
        <v>15</v>
      </c>
      <c r="M1616" s="33">
        <v>162.87</v>
      </c>
      <c r="N1616" s="32">
        <v>18</v>
      </c>
      <c r="O1616" s="32" t="s">
        <v>3152</v>
      </c>
      <c r="P1616" s="32" t="s">
        <v>3153</v>
      </c>
      <c r="Q1616" s="34" t="s">
        <v>8111</v>
      </c>
      <c r="R1616" s="28">
        <v>1</v>
      </c>
      <c r="S1616" s="35"/>
      <c r="T1616" s="36" t="s">
        <v>8145</v>
      </c>
    </row>
    <row r="1617" spans="1:20" s="14" customFormat="1" ht="12" x14ac:dyDescent="0.2">
      <c r="A1617" s="28">
        <v>1612</v>
      </c>
      <c r="B1617" s="28" t="s">
        <v>3151</v>
      </c>
      <c r="C1617" s="28" t="s">
        <v>8115</v>
      </c>
      <c r="D1617" s="29" t="s">
        <v>8144</v>
      </c>
      <c r="E1617" s="29"/>
      <c r="F1617" s="30"/>
      <c r="G1617" s="30"/>
      <c r="H1617" s="31"/>
      <c r="I1617" s="30"/>
      <c r="J1617" s="30"/>
      <c r="K1617" s="31"/>
      <c r="L1617" s="32" t="s">
        <v>15</v>
      </c>
      <c r="M1617" s="33">
        <v>85.87</v>
      </c>
      <c r="N1617" s="32">
        <v>18</v>
      </c>
      <c r="O1617" s="32" t="s">
        <v>3152</v>
      </c>
      <c r="P1617" s="32" t="s">
        <v>3153</v>
      </c>
      <c r="Q1617" s="34" t="s">
        <v>8111</v>
      </c>
      <c r="R1617" s="28">
        <v>1</v>
      </c>
      <c r="S1617" s="35"/>
      <c r="T1617" s="36" t="s">
        <v>8145</v>
      </c>
    </row>
    <row r="1618" spans="1:20" s="14" customFormat="1" ht="12" x14ac:dyDescent="0.2">
      <c r="A1618" s="28">
        <v>1613</v>
      </c>
      <c r="B1618" s="28" t="s">
        <v>3151</v>
      </c>
      <c r="C1618" s="28" t="s">
        <v>8115</v>
      </c>
      <c r="D1618" s="29" t="s">
        <v>8144</v>
      </c>
      <c r="E1618" s="29"/>
      <c r="F1618" s="30"/>
      <c r="G1618" s="30"/>
      <c r="H1618" s="31"/>
      <c r="I1618" s="30"/>
      <c r="J1618" s="30"/>
      <c r="K1618" s="31"/>
      <c r="L1618" s="32" t="s">
        <v>15</v>
      </c>
      <c r="M1618" s="33">
        <v>119.15</v>
      </c>
      <c r="N1618" s="32">
        <v>18</v>
      </c>
      <c r="O1618" s="32" t="s">
        <v>3152</v>
      </c>
      <c r="P1618" s="32" t="s">
        <v>3153</v>
      </c>
      <c r="Q1618" s="34" t="s">
        <v>8111</v>
      </c>
      <c r="R1618" s="28">
        <v>1</v>
      </c>
      <c r="S1618" s="35"/>
      <c r="T1618" s="36" t="s">
        <v>8145</v>
      </c>
    </row>
    <row r="1619" spans="1:20" s="14" customFormat="1" ht="12" x14ac:dyDescent="0.2">
      <c r="A1619" s="28">
        <v>1614</v>
      </c>
      <c r="B1619" s="28" t="s">
        <v>3151</v>
      </c>
      <c r="C1619" s="28" t="s">
        <v>8115</v>
      </c>
      <c r="D1619" s="29" t="s">
        <v>8144</v>
      </c>
      <c r="E1619" s="29"/>
      <c r="F1619" s="30"/>
      <c r="G1619" s="30"/>
      <c r="H1619" s="31"/>
      <c r="I1619" s="30"/>
      <c r="J1619" s="30"/>
      <c r="K1619" s="31"/>
      <c r="L1619" s="32" t="s">
        <v>15</v>
      </c>
      <c r="M1619" s="33">
        <v>168.5</v>
      </c>
      <c r="N1619" s="32">
        <v>18</v>
      </c>
      <c r="O1619" s="32" t="s">
        <v>3152</v>
      </c>
      <c r="P1619" s="32" t="s">
        <v>3153</v>
      </c>
      <c r="Q1619" s="34" t="s">
        <v>8111</v>
      </c>
      <c r="R1619" s="28">
        <v>1</v>
      </c>
      <c r="S1619" s="35"/>
      <c r="T1619" s="36" t="s">
        <v>8145</v>
      </c>
    </row>
    <row r="1620" spans="1:20" s="14" customFormat="1" ht="12" x14ac:dyDescent="0.2">
      <c r="A1620" s="28">
        <v>1615</v>
      </c>
      <c r="B1620" s="28" t="s">
        <v>3151</v>
      </c>
      <c r="C1620" s="28" t="s">
        <v>8115</v>
      </c>
      <c r="D1620" s="29" t="s">
        <v>8144</v>
      </c>
      <c r="E1620" s="29"/>
      <c r="F1620" s="30"/>
      <c r="G1620" s="30"/>
      <c r="H1620" s="31"/>
      <c r="I1620" s="30"/>
      <c r="J1620" s="30"/>
      <c r="K1620" s="31"/>
      <c r="L1620" s="32" t="s">
        <v>15</v>
      </c>
      <c r="M1620" s="33">
        <v>183.17</v>
      </c>
      <c r="N1620" s="32">
        <v>18</v>
      </c>
      <c r="O1620" s="32" t="s">
        <v>3152</v>
      </c>
      <c r="P1620" s="32" t="s">
        <v>3153</v>
      </c>
      <c r="Q1620" s="34" t="s">
        <v>8111</v>
      </c>
      <c r="R1620" s="28">
        <v>1</v>
      </c>
      <c r="S1620" s="35"/>
      <c r="T1620" s="36" t="s">
        <v>8145</v>
      </c>
    </row>
    <row r="1621" spans="1:20" s="14" customFormat="1" ht="12" x14ac:dyDescent="0.2">
      <c r="A1621" s="28">
        <v>1616</v>
      </c>
      <c r="B1621" s="28" t="s">
        <v>3151</v>
      </c>
      <c r="C1621" s="28" t="s">
        <v>8115</v>
      </c>
      <c r="D1621" s="29" t="s">
        <v>8144</v>
      </c>
      <c r="E1621" s="29"/>
      <c r="F1621" s="30"/>
      <c r="G1621" s="30"/>
      <c r="H1621" s="31"/>
      <c r="I1621" s="30"/>
      <c r="J1621" s="30"/>
      <c r="K1621" s="31"/>
      <c r="L1621" s="32" t="s">
        <v>15</v>
      </c>
      <c r="M1621" s="33">
        <v>116.73</v>
      </c>
      <c r="N1621" s="32">
        <v>18</v>
      </c>
      <c r="O1621" s="32" t="s">
        <v>3152</v>
      </c>
      <c r="P1621" s="32" t="s">
        <v>3153</v>
      </c>
      <c r="Q1621" s="34" t="s">
        <v>8111</v>
      </c>
      <c r="R1621" s="28">
        <v>1</v>
      </c>
      <c r="S1621" s="35"/>
      <c r="T1621" s="36" t="s">
        <v>8145</v>
      </c>
    </row>
    <row r="1622" spans="1:20" s="14" customFormat="1" ht="12" x14ac:dyDescent="0.2">
      <c r="A1622" s="28">
        <v>1617</v>
      </c>
      <c r="B1622" s="28" t="s">
        <v>3151</v>
      </c>
      <c r="C1622" s="28" t="s">
        <v>8115</v>
      </c>
      <c r="D1622" s="29" t="s">
        <v>8144</v>
      </c>
      <c r="E1622" s="29"/>
      <c r="F1622" s="30"/>
      <c r="G1622" s="30"/>
      <c r="H1622" s="31"/>
      <c r="I1622" s="30"/>
      <c r="J1622" s="30"/>
      <c r="K1622" s="31"/>
      <c r="L1622" s="32" t="s">
        <v>15</v>
      </c>
      <c r="M1622" s="33">
        <v>152.11000000000001</v>
      </c>
      <c r="N1622" s="32">
        <v>18</v>
      </c>
      <c r="O1622" s="32" t="s">
        <v>3152</v>
      </c>
      <c r="P1622" s="32" t="s">
        <v>3153</v>
      </c>
      <c r="Q1622" s="34" t="s">
        <v>8111</v>
      </c>
      <c r="R1622" s="28">
        <v>1</v>
      </c>
      <c r="S1622" s="35"/>
      <c r="T1622" s="36" t="s">
        <v>8145</v>
      </c>
    </row>
    <row r="1623" spans="1:20" s="14" customFormat="1" ht="12" x14ac:dyDescent="0.2">
      <c r="A1623" s="28">
        <v>1618</v>
      </c>
      <c r="B1623" s="28" t="s">
        <v>3151</v>
      </c>
      <c r="C1623" s="28" t="s">
        <v>8115</v>
      </c>
      <c r="D1623" s="29" t="s">
        <v>8144</v>
      </c>
      <c r="E1623" s="29"/>
      <c r="F1623" s="30"/>
      <c r="G1623" s="30"/>
      <c r="H1623" s="31"/>
      <c r="I1623" s="30"/>
      <c r="J1623" s="30"/>
      <c r="K1623" s="31"/>
      <c r="L1623" s="32" t="s">
        <v>15</v>
      </c>
      <c r="M1623" s="33">
        <v>186.12</v>
      </c>
      <c r="N1623" s="32">
        <v>18</v>
      </c>
      <c r="O1623" s="32" t="s">
        <v>3152</v>
      </c>
      <c r="P1623" s="32" t="s">
        <v>3153</v>
      </c>
      <c r="Q1623" s="34" t="s">
        <v>8111</v>
      </c>
      <c r="R1623" s="28">
        <v>1</v>
      </c>
      <c r="S1623" s="35"/>
      <c r="T1623" s="36" t="s">
        <v>8145</v>
      </c>
    </row>
    <row r="1624" spans="1:20" s="14" customFormat="1" ht="12" x14ac:dyDescent="0.2">
      <c r="A1624" s="28">
        <v>1619</v>
      </c>
      <c r="B1624" s="28" t="s">
        <v>3151</v>
      </c>
      <c r="C1624" s="28" t="s">
        <v>8115</v>
      </c>
      <c r="D1624" s="29" t="s">
        <v>8144</v>
      </c>
      <c r="E1624" s="29"/>
      <c r="F1624" s="30"/>
      <c r="G1624" s="30"/>
      <c r="H1624" s="31"/>
      <c r="I1624" s="30"/>
      <c r="J1624" s="30"/>
      <c r="K1624" s="31"/>
      <c r="L1624" s="32" t="s">
        <v>15</v>
      </c>
      <c r="M1624" s="33">
        <v>261.54000000000002</v>
      </c>
      <c r="N1624" s="32">
        <v>18</v>
      </c>
      <c r="O1624" s="32" t="s">
        <v>3152</v>
      </c>
      <c r="P1624" s="32" t="s">
        <v>3153</v>
      </c>
      <c r="Q1624" s="34" t="s">
        <v>8111</v>
      </c>
      <c r="R1624" s="28">
        <v>1</v>
      </c>
      <c r="S1624" s="35"/>
      <c r="T1624" s="36" t="s">
        <v>8145</v>
      </c>
    </row>
    <row r="1625" spans="1:20" s="14" customFormat="1" ht="12" x14ac:dyDescent="0.2">
      <c r="A1625" s="28">
        <v>1620</v>
      </c>
      <c r="B1625" s="28" t="s">
        <v>3151</v>
      </c>
      <c r="C1625" s="28" t="s">
        <v>8115</v>
      </c>
      <c r="D1625" s="29" t="s">
        <v>8144</v>
      </c>
      <c r="E1625" s="29"/>
      <c r="F1625" s="30"/>
      <c r="G1625" s="30"/>
      <c r="H1625" s="31"/>
      <c r="I1625" s="30"/>
      <c r="J1625" s="30"/>
      <c r="K1625" s="31"/>
      <c r="L1625" s="32" t="s">
        <v>15</v>
      </c>
      <c r="M1625" s="33">
        <v>189.4</v>
      </c>
      <c r="N1625" s="32">
        <v>18</v>
      </c>
      <c r="O1625" s="32" t="s">
        <v>3152</v>
      </c>
      <c r="P1625" s="32" t="s">
        <v>3153</v>
      </c>
      <c r="Q1625" s="34" t="s">
        <v>8111</v>
      </c>
      <c r="R1625" s="28">
        <v>1</v>
      </c>
      <c r="S1625" s="35"/>
      <c r="T1625" s="36" t="s">
        <v>8145</v>
      </c>
    </row>
    <row r="1626" spans="1:20" s="14" customFormat="1" ht="12" x14ac:dyDescent="0.2">
      <c r="A1626" s="28">
        <v>1621</v>
      </c>
      <c r="B1626" s="28" t="s">
        <v>3151</v>
      </c>
      <c r="C1626" s="28" t="s">
        <v>8115</v>
      </c>
      <c r="D1626" s="29" t="s">
        <v>8144</v>
      </c>
      <c r="E1626" s="29"/>
      <c r="F1626" s="30"/>
      <c r="G1626" s="30"/>
      <c r="H1626" s="31"/>
      <c r="I1626" s="30"/>
      <c r="J1626" s="30"/>
      <c r="K1626" s="31"/>
      <c r="L1626" s="32" t="s">
        <v>15</v>
      </c>
      <c r="M1626" s="33">
        <v>193.2</v>
      </c>
      <c r="N1626" s="32">
        <v>18</v>
      </c>
      <c r="O1626" s="32" t="s">
        <v>3152</v>
      </c>
      <c r="P1626" s="32" t="s">
        <v>3153</v>
      </c>
      <c r="Q1626" s="34" t="s">
        <v>8111</v>
      </c>
      <c r="R1626" s="28">
        <v>1</v>
      </c>
      <c r="S1626" s="35"/>
      <c r="T1626" s="36" t="s">
        <v>8145</v>
      </c>
    </row>
    <row r="1627" spans="1:20" s="14" customFormat="1" ht="12" x14ac:dyDescent="0.2">
      <c r="A1627" s="28">
        <v>1622</v>
      </c>
      <c r="B1627" s="28" t="s">
        <v>3151</v>
      </c>
      <c r="C1627" s="28" t="s">
        <v>8115</v>
      </c>
      <c r="D1627" s="29" t="s">
        <v>8144</v>
      </c>
      <c r="E1627" s="29"/>
      <c r="F1627" s="30"/>
      <c r="G1627" s="30"/>
      <c r="H1627" s="31"/>
      <c r="I1627" s="30"/>
      <c r="J1627" s="30"/>
      <c r="K1627" s="31"/>
      <c r="L1627" s="32" t="s">
        <v>15</v>
      </c>
      <c r="M1627" s="33">
        <v>124.91</v>
      </c>
      <c r="N1627" s="32">
        <v>18</v>
      </c>
      <c r="O1627" s="32" t="s">
        <v>3152</v>
      </c>
      <c r="P1627" s="32" t="s">
        <v>3153</v>
      </c>
      <c r="Q1627" s="34" t="s">
        <v>8111</v>
      </c>
      <c r="R1627" s="28">
        <v>1</v>
      </c>
      <c r="S1627" s="35"/>
      <c r="T1627" s="36" t="s">
        <v>8145</v>
      </c>
    </row>
    <row r="1628" spans="1:20" s="14" customFormat="1" ht="12" x14ac:dyDescent="0.2">
      <c r="A1628" s="28">
        <v>1623</v>
      </c>
      <c r="B1628" s="28" t="s">
        <v>3151</v>
      </c>
      <c r="C1628" s="28" t="s">
        <v>8115</v>
      </c>
      <c r="D1628" s="29" t="s">
        <v>8144</v>
      </c>
      <c r="E1628" s="29"/>
      <c r="F1628" s="30"/>
      <c r="G1628" s="30"/>
      <c r="H1628" s="31"/>
      <c r="I1628" s="30"/>
      <c r="J1628" s="30"/>
      <c r="K1628" s="31"/>
      <c r="L1628" s="32" t="s">
        <v>15</v>
      </c>
      <c r="M1628" s="33">
        <v>154.77000000000001</v>
      </c>
      <c r="N1628" s="32">
        <v>18</v>
      </c>
      <c r="O1628" s="32" t="s">
        <v>3152</v>
      </c>
      <c r="P1628" s="32" t="s">
        <v>3153</v>
      </c>
      <c r="Q1628" s="34" t="s">
        <v>8111</v>
      </c>
      <c r="R1628" s="28">
        <v>1</v>
      </c>
      <c r="S1628" s="35"/>
      <c r="T1628" s="36" t="s">
        <v>8145</v>
      </c>
    </row>
    <row r="1629" spans="1:20" s="14" customFormat="1" ht="12" x14ac:dyDescent="0.2">
      <c r="A1629" s="28">
        <v>1624</v>
      </c>
      <c r="B1629" s="28" t="s">
        <v>3151</v>
      </c>
      <c r="C1629" s="28" t="s">
        <v>8115</v>
      </c>
      <c r="D1629" s="29" t="s">
        <v>8144</v>
      </c>
      <c r="E1629" s="29"/>
      <c r="F1629" s="30"/>
      <c r="G1629" s="30"/>
      <c r="H1629" s="31"/>
      <c r="I1629" s="30"/>
      <c r="J1629" s="30"/>
      <c r="K1629" s="31"/>
      <c r="L1629" s="32" t="s">
        <v>15</v>
      </c>
      <c r="M1629" s="33">
        <v>219.24</v>
      </c>
      <c r="N1629" s="32">
        <v>18</v>
      </c>
      <c r="O1629" s="32" t="s">
        <v>3152</v>
      </c>
      <c r="P1629" s="32" t="s">
        <v>3153</v>
      </c>
      <c r="Q1629" s="34" t="s">
        <v>8111</v>
      </c>
      <c r="R1629" s="28">
        <v>1</v>
      </c>
      <c r="S1629" s="35"/>
      <c r="T1629" s="36" t="s">
        <v>8145</v>
      </c>
    </row>
    <row r="1630" spans="1:20" s="14" customFormat="1" ht="12" x14ac:dyDescent="0.2">
      <c r="A1630" s="28">
        <v>1625</v>
      </c>
      <c r="B1630" s="28" t="s">
        <v>3151</v>
      </c>
      <c r="C1630" s="28" t="s">
        <v>8115</v>
      </c>
      <c r="D1630" s="29" t="s">
        <v>8144</v>
      </c>
      <c r="E1630" s="29"/>
      <c r="F1630" s="30"/>
      <c r="G1630" s="30"/>
      <c r="H1630" s="31"/>
      <c r="I1630" s="30"/>
      <c r="J1630" s="30"/>
      <c r="K1630" s="31"/>
      <c r="L1630" s="32" t="s">
        <v>15</v>
      </c>
      <c r="M1630" s="33">
        <v>211.59</v>
      </c>
      <c r="N1630" s="32">
        <v>18</v>
      </c>
      <c r="O1630" s="32" t="s">
        <v>3152</v>
      </c>
      <c r="P1630" s="32" t="s">
        <v>3153</v>
      </c>
      <c r="Q1630" s="34" t="s">
        <v>8111</v>
      </c>
      <c r="R1630" s="28">
        <v>1</v>
      </c>
      <c r="S1630" s="35"/>
      <c r="T1630" s="36" t="s">
        <v>8145</v>
      </c>
    </row>
    <row r="1631" spans="1:20" s="14" customFormat="1" ht="12" x14ac:dyDescent="0.2">
      <c r="A1631" s="28">
        <v>1626</v>
      </c>
      <c r="B1631" s="28" t="s">
        <v>3151</v>
      </c>
      <c r="C1631" s="28" t="s">
        <v>8115</v>
      </c>
      <c r="D1631" s="29" t="s">
        <v>8146</v>
      </c>
      <c r="E1631" s="29"/>
      <c r="F1631" s="30"/>
      <c r="G1631" s="30"/>
      <c r="H1631" s="31"/>
      <c r="I1631" s="30"/>
      <c r="J1631" s="30"/>
      <c r="K1631" s="31"/>
      <c r="L1631" s="32" t="s">
        <v>15</v>
      </c>
      <c r="M1631" s="47"/>
      <c r="N1631" s="32">
        <v>18</v>
      </c>
      <c r="O1631" s="32" t="s">
        <v>3152</v>
      </c>
      <c r="P1631" s="32" t="s">
        <v>3153</v>
      </c>
      <c r="Q1631" s="34" t="s">
        <v>8111</v>
      </c>
      <c r="R1631" s="28">
        <v>1</v>
      </c>
      <c r="S1631" s="35"/>
      <c r="T1631" s="36" t="s">
        <v>8147</v>
      </c>
    </row>
    <row r="1632" spans="1:20" s="14" customFormat="1" ht="12" x14ac:dyDescent="0.2">
      <c r="A1632" s="28">
        <v>1627</v>
      </c>
      <c r="B1632" s="28" t="s">
        <v>3151</v>
      </c>
      <c r="C1632" s="28" t="s">
        <v>8115</v>
      </c>
      <c r="D1632" s="29" t="s">
        <v>8115</v>
      </c>
      <c r="E1632" s="29"/>
      <c r="F1632" s="39"/>
      <c r="G1632" s="30"/>
      <c r="H1632" s="30"/>
      <c r="I1632" s="31"/>
      <c r="J1632" s="30"/>
      <c r="K1632" s="30"/>
      <c r="L1632" s="32" t="s">
        <v>8092</v>
      </c>
      <c r="M1632" s="33">
        <v>9.9009900990099009</v>
      </c>
      <c r="N1632" s="32">
        <v>15</v>
      </c>
      <c r="O1632" s="32" t="s">
        <v>3152</v>
      </c>
      <c r="P1632" s="32" t="s">
        <v>3155</v>
      </c>
      <c r="Q1632" s="37" t="s">
        <v>5706</v>
      </c>
      <c r="R1632" s="28">
        <v>1</v>
      </c>
      <c r="S1632" s="35"/>
      <c r="T1632" s="36" t="s">
        <v>8148</v>
      </c>
    </row>
    <row r="1633" spans="1:20" s="14" customFormat="1" ht="12" x14ac:dyDescent="0.2">
      <c r="A1633" s="28">
        <v>1628</v>
      </c>
      <c r="B1633" s="28" t="s">
        <v>3151</v>
      </c>
      <c r="C1633" s="28" t="s">
        <v>8115</v>
      </c>
      <c r="D1633" s="29" t="s">
        <v>8115</v>
      </c>
      <c r="E1633" s="29"/>
      <c r="F1633" s="39"/>
      <c r="G1633" s="30"/>
      <c r="H1633" s="30"/>
      <c r="I1633" s="31"/>
      <c r="J1633" s="30"/>
      <c r="K1633" s="30"/>
      <c r="L1633" s="32" t="s">
        <v>8092</v>
      </c>
      <c r="M1633" s="33">
        <v>82.178217821782184</v>
      </c>
      <c r="N1633" s="32">
        <v>15</v>
      </c>
      <c r="O1633" s="32" t="s">
        <v>3152</v>
      </c>
      <c r="P1633" s="32" t="s">
        <v>3155</v>
      </c>
      <c r="Q1633" s="37" t="s">
        <v>5706</v>
      </c>
      <c r="R1633" s="28">
        <v>1</v>
      </c>
      <c r="S1633" s="35"/>
      <c r="T1633" s="36" t="s">
        <v>8148</v>
      </c>
    </row>
    <row r="1634" spans="1:20" s="14" customFormat="1" ht="12" x14ac:dyDescent="0.2">
      <c r="A1634" s="28">
        <v>1629</v>
      </c>
      <c r="B1634" s="28" t="s">
        <v>3151</v>
      </c>
      <c r="C1634" s="28" t="s">
        <v>8115</v>
      </c>
      <c r="D1634" s="29" t="s">
        <v>8115</v>
      </c>
      <c r="E1634" s="29"/>
      <c r="F1634" s="39"/>
      <c r="G1634" s="30"/>
      <c r="H1634" s="30"/>
      <c r="I1634" s="31"/>
      <c r="J1634" s="30"/>
      <c r="K1634" s="30"/>
      <c r="L1634" s="32" t="s">
        <v>8092</v>
      </c>
      <c r="M1634" s="33">
        <v>51.485148514851488</v>
      </c>
      <c r="N1634" s="32">
        <v>15</v>
      </c>
      <c r="O1634" s="32" t="s">
        <v>3152</v>
      </c>
      <c r="P1634" s="32" t="s">
        <v>3155</v>
      </c>
      <c r="Q1634" s="37" t="s">
        <v>5706</v>
      </c>
      <c r="R1634" s="28">
        <v>1</v>
      </c>
      <c r="S1634" s="35"/>
      <c r="T1634" s="36" t="s">
        <v>8148</v>
      </c>
    </row>
    <row r="1635" spans="1:20" s="14" customFormat="1" ht="12" x14ac:dyDescent="0.2">
      <c r="A1635" s="28">
        <v>1630</v>
      </c>
      <c r="B1635" s="28" t="s">
        <v>3151</v>
      </c>
      <c r="C1635" s="28" t="s">
        <v>8115</v>
      </c>
      <c r="D1635" s="29" t="s">
        <v>8115</v>
      </c>
      <c r="E1635" s="29"/>
      <c r="F1635" s="39"/>
      <c r="G1635" s="30"/>
      <c r="H1635" s="30"/>
      <c r="I1635" s="31"/>
      <c r="J1635" s="30"/>
      <c r="K1635" s="30"/>
      <c r="L1635" s="32" t="s">
        <v>8092</v>
      </c>
      <c r="M1635" s="33">
        <v>44.554455445544555</v>
      </c>
      <c r="N1635" s="32">
        <v>15</v>
      </c>
      <c r="O1635" s="32" t="s">
        <v>3152</v>
      </c>
      <c r="P1635" s="32" t="s">
        <v>3155</v>
      </c>
      <c r="Q1635" s="37" t="s">
        <v>5706</v>
      </c>
      <c r="R1635" s="28">
        <v>1</v>
      </c>
      <c r="S1635" s="35"/>
      <c r="T1635" s="36" t="s">
        <v>8148</v>
      </c>
    </row>
    <row r="1636" spans="1:20" s="14" customFormat="1" ht="12" x14ac:dyDescent="0.2">
      <c r="A1636" s="28">
        <v>1631</v>
      </c>
      <c r="B1636" s="28" t="s">
        <v>3151</v>
      </c>
      <c r="C1636" s="28" t="s">
        <v>8115</v>
      </c>
      <c r="D1636" s="29" t="s">
        <v>8115</v>
      </c>
      <c r="E1636" s="29"/>
      <c r="F1636" s="39"/>
      <c r="G1636" s="30"/>
      <c r="H1636" s="30"/>
      <c r="I1636" s="31"/>
      <c r="J1636" s="30"/>
      <c r="K1636" s="30"/>
      <c r="L1636" s="32" t="s">
        <v>8092</v>
      </c>
      <c r="M1636" s="33">
        <v>47.524752475247524</v>
      </c>
      <c r="N1636" s="32">
        <v>15</v>
      </c>
      <c r="O1636" s="32" t="s">
        <v>3152</v>
      </c>
      <c r="P1636" s="32" t="s">
        <v>3155</v>
      </c>
      <c r="Q1636" s="37" t="s">
        <v>5706</v>
      </c>
      <c r="R1636" s="28">
        <v>1</v>
      </c>
      <c r="S1636" s="35"/>
      <c r="T1636" s="36" t="s">
        <v>8148</v>
      </c>
    </row>
    <row r="1637" spans="1:20" s="14" customFormat="1" ht="12" x14ac:dyDescent="0.2">
      <c r="A1637" s="28">
        <v>1632</v>
      </c>
      <c r="B1637" s="28" t="s">
        <v>3151</v>
      </c>
      <c r="C1637" s="28" t="s">
        <v>8115</v>
      </c>
      <c r="D1637" s="29" t="s">
        <v>8115</v>
      </c>
      <c r="E1637" s="29"/>
      <c r="F1637" s="39"/>
      <c r="G1637" s="30"/>
      <c r="H1637" s="30"/>
      <c r="I1637" s="31"/>
      <c r="J1637" s="30"/>
      <c r="K1637" s="30"/>
      <c r="L1637" s="32" t="s">
        <v>8091</v>
      </c>
      <c r="M1637" s="33">
        <v>27.722772277227723</v>
      </c>
      <c r="N1637" s="32">
        <v>9</v>
      </c>
      <c r="O1637" s="32" t="s">
        <v>3152</v>
      </c>
      <c r="P1637" s="32" t="s">
        <v>3155</v>
      </c>
      <c r="Q1637" s="37" t="s">
        <v>5735</v>
      </c>
      <c r="R1637" s="28">
        <v>4</v>
      </c>
      <c r="S1637" s="35"/>
      <c r="T1637" s="36" t="s">
        <v>8148</v>
      </c>
    </row>
    <row r="1638" spans="1:20" s="14" customFormat="1" ht="12" x14ac:dyDescent="0.2">
      <c r="A1638" s="28">
        <v>1633</v>
      </c>
      <c r="B1638" s="28" t="s">
        <v>3151</v>
      </c>
      <c r="C1638" s="28" t="s">
        <v>8115</v>
      </c>
      <c r="D1638" s="29" t="s">
        <v>8115</v>
      </c>
      <c r="E1638" s="29"/>
      <c r="F1638" s="39"/>
      <c r="G1638" s="30"/>
      <c r="H1638" s="30"/>
      <c r="I1638" s="31"/>
      <c r="J1638" s="30"/>
      <c r="K1638" s="30"/>
      <c r="L1638" s="32" t="s">
        <v>8091</v>
      </c>
      <c r="M1638" s="33">
        <v>28.712871287128714</v>
      </c>
      <c r="N1638" s="32">
        <v>9</v>
      </c>
      <c r="O1638" s="32" t="s">
        <v>3152</v>
      </c>
      <c r="P1638" s="32" t="s">
        <v>3155</v>
      </c>
      <c r="Q1638" s="37" t="s">
        <v>5735</v>
      </c>
      <c r="R1638" s="28">
        <v>4</v>
      </c>
      <c r="S1638" s="35"/>
      <c r="T1638" s="36" t="s">
        <v>8148</v>
      </c>
    </row>
    <row r="1639" spans="1:20" s="14" customFormat="1" ht="12" x14ac:dyDescent="0.2">
      <c r="A1639" s="28">
        <v>1634</v>
      </c>
      <c r="B1639" s="28" t="s">
        <v>3151</v>
      </c>
      <c r="C1639" s="28" t="s">
        <v>8115</v>
      </c>
      <c r="D1639" s="29" t="s">
        <v>8115</v>
      </c>
      <c r="E1639" s="29"/>
      <c r="F1639" s="39"/>
      <c r="G1639" s="30"/>
      <c r="H1639" s="30"/>
      <c r="I1639" s="31"/>
      <c r="J1639" s="30"/>
      <c r="K1639" s="30"/>
      <c r="L1639" s="32" t="s">
        <v>8091</v>
      </c>
      <c r="M1639" s="33">
        <v>0</v>
      </c>
      <c r="N1639" s="32">
        <v>11</v>
      </c>
      <c r="O1639" s="32" t="s">
        <v>3152</v>
      </c>
      <c r="P1639" s="32" t="s">
        <v>3155</v>
      </c>
      <c r="Q1639" s="37" t="s">
        <v>5739</v>
      </c>
      <c r="R1639" s="28">
        <v>4</v>
      </c>
      <c r="S1639" s="35"/>
      <c r="T1639" s="36" t="s">
        <v>8148</v>
      </c>
    </row>
    <row r="1640" spans="1:20" s="14" customFormat="1" ht="12" x14ac:dyDescent="0.2">
      <c r="A1640" s="28">
        <v>1635</v>
      </c>
      <c r="B1640" s="28" t="s">
        <v>3151</v>
      </c>
      <c r="C1640" s="28" t="s">
        <v>8115</v>
      </c>
      <c r="D1640" s="29" t="s">
        <v>8115</v>
      </c>
      <c r="E1640" s="29"/>
      <c r="F1640" s="39"/>
      <c r="G1640" s="30"/>
      <c r="H1640" s="30"/>
      <c r="I1640" s="31"/>
      <c r="J1640" s="30"/>
      <c r="K1640" s="30"/>
      <c r="L1640" s="32" t="s">
        <v>8092</v>
      </c>
      <c r="M1640" s="33">
        <v>33.663366336633665</v>
      </c>
      <c r="N1640" s="32">
        <v>15</v>
      </c>
      <c r="O1640" s="32" t="s">
        <v>3152</v>
      </c>
      <c r="P1640" s="32" t="s">
        <v>3155</v>
      </c>
      <c r="Q1640" s="37" t="s">
        <v>5706</v>
      </c>
      <c r="R1640" s="28">
        <v>1</v>
      </c>
      <c r="S1640" s="35"/>
      <c r="T1640" s="36" t="s">
        <v>8148</v>
      </c>
    </row>
    <row r="1641" spans="1:20" s="14" customFormat="1" ht="12" x14ac:dyDescent="0.2">
      <c r="A1641" s="28">
        <v>1636</v>
      </c>
      <c r="B1641" s="28" t="s">
        <v>3151</v>
      </c>
      <c r="C1641" s="28" t="s">
        <v>8115</v>
      </c>
      <c r="D1641" s="29" t="s">
        <v>8115</v>
      </c>
      <c r="E1641" s="29"/>
      <c r="F1641" s="39"/>
      <c r="G1641" s="30"/>
      <c r="H1641" s="30"/>
      <c r="I1641" s="31"/>
      <c r="J1641" s="30"/>
      <c r="K1641" s="30"/>
      <c r="L1641" s="32" t="s">
        <v>8092</v>
      </c>
      <c r="M1641" s="33">
        <v>31.683168316831683</v>
      </c>
      <c r="N1641" s="32">
        <v>13</v>
      </c>
      <c r="O1641" s="32" t="s">
        <v>3152</v>
      </c>
      <c r="P1641" s="32" t="s">
        <v>3155</v>
      </c>
      <c r="Q1641" s="37" t="s">
        <v>5698</v>
      </c>
      <c r="R1641" s="28">
        <v>1</v>
      </c>
      <c r="S1641" s="35"/>
      <c r="T1641" s="36" t="s">
        <v>8148</v>
      </c>
    </row>
    <row r="1642" spans="1:20" s="14" customFormat="1" ht="12" x14ac:dyDescent="0.2">
      <c r="A1642" s="28">
        <v>1637</v>
      </c>
      <c r="B1642" s="28" t="s">
        <v>3151</v>
      </c>
      <c r="C1642" s="28" t="s">
        <v>8115</v>
      </c>
      <c r="D1642" s="29" t="s">
        <v>8115</v>
      </c>
      <c r="E1642" s="29"/>
      <c r="F1642" s="39"/>
      <c r="G1642" s="30"/>
      <c r="H1642" s="30"/>
      <c r="I1642" s="31"/>
      <c r="J1642" s="30"/>
      <c r="K1642" s="30"/>
      <c r="L1642" s="32" t="s">
        <v>8092</v>
      </c>
      <c r="M1642" s="33">
        <v>67.32673267326733</v>
      </c>
      <c r="N1642" s="32">
        <v>15</v>
      </c>
      <c r="O1642" s="32" t="s">
        <v>3152</v>
      </c>
      <c r="P1642" s="32" t="s">
        <v>3155</v>
      </c>
      <c r="Q1642" s="37" t="s">
        <v>5706</v>
      </c>
      <c r="R1642" s="28">
        <v>1</v>
      </c>
      <c r="S1642" s="35"/>
      <c r="T1642" s="36" t="s">
        <v>8148</v>
      </c>
    </row>
    <row r="1643" spans="1:20" s="14" customFormat="1" ht="12" x14ac:dyDescent="0.2">
      <c r="A1643" s="28">
        <v>1638</v>
      </c>
      <c r="B1643" s="28" t="s">
        <v>3151</v>
      </c>
      <c r="C1643" s="28" t="s">
        <v>8115</v>
      </c>
      <c r="D1643" s="29" t="s">
        <v>8115</v>
      </c>
      <c r="E1643" s="29"/>
      <c r="F1643" s="39"/>
      <c r="G1643" s="30"/>
      <c r="H1643" s="30"/>
      <c r="I1643" s="31"/>
      <c r="J1643" s="30"/>
      <c r="K1643" s="30"/>
      <c r="L1643" s="32" t="s">
        <v>8092</v>
      </c>
      <c r="M1643" s="33">
        <v>86.138613861386133</v>
      </c>
      <c r="N1643" s="32">
        <v>15</v>
      </c>
      <c r="O1643" s="32" t="s">
        <v>3152</v>
      </c>
      <c r="P1643" s="32" t="s">
        <v>3155</v>
      </c>
      <c r="Q1643" s="37" t="s">
        <v>5706</v>
      </c>
      <c r="R1643" s="28">
        <v>1</v>
      </c>
      <c r="S1643" s="35"/>
      <c r="T1643" s="36" t="s">
        <v>8148</v>
      </c>
    </row>
    <row r="1644" spans="1:20" s="14" customFormat="1" ht="12" x14ac:dyDescent="0.2">
      <c r="A1644" s="28">
        <v>1639</v>
      </c>
      <c r="B1644" s="28" t="s">
        <v>3151</v>
      </c>
      <c r="C1644" s="28" t="s">
        <v>8115</v>
      </c>
      <c r="D1644" s="29" t="s">
        <v>8115</v>
      </c>
      <c r="E1644" s="29"/>
      <c r="F1644" s="39"/>
      <c r="G1644" s="30"/>
      <c r="H1644" s="30"/>
      <c r="I1644" s="31"/>
      <c r="J1644" s="30"/>
      <c r="K1644" s="30"/>
      <c r="L1644" s="32" t="s">
        <v>8092</v>
      </c>
      <c r="M1644" s="33">
        <v>82.178217821782184</v>
      </c>
      <c r="N1644" s="32">
        <v>15</v>
      </c>
      <c r="O1644" s="32" t="s">
        <v>3152</v>
      </c>
      <c r="P1644" s="32" t="s">
        <v>3155</v>
      </c>
      <c r="Q1644" s="37" t="s">
        <v>5706</v>
      </c>
      <c r="R1644" s="28">
        <v>1</v>
      </c>
      <c r="S1644" s="35"/>
      <c r="T1644" s="36" t="s">
        <v>8148</v>
      </c>
    </row>
    <row r="1645" spans="1:20" s="14" customFormat="1" ht="12" x14ac:dyDescent="0.2">
      <c r="A1645" s="28">
        <v>1640</v>
      </c>
      <c r="B1645" s="28" t="s">
        <v>3151</v>
      </c>
      <c r="C1645" s="28" t="s">
        <v>8115</v>
      </c>
      <c r="D1645" s="29" t="s">
        <v>8115</v>
      </c>
      <c r="E1645" s="29"/>
      <c r="F1645" s="39"/>
      <c r="G1645" s="30"/>
      <c r="H1645" s="30"/>
      <c r="I1645" s="31"/>
      <c r="J1645" s="30"/>
      <c r="K1645" s="30"/>
      <c r="L1645" s="32" t="s">
        <v>8092</v>
      </c>
      <c r="M1645" s="33">
        <v>66.336633663366342</v>
      </c>
      <c r="N1645" s="32">
        <v>15</v>
      </c>
      <c r="O1645" s="32" t="s">
        <v>3152</v>
      </c>
      <c r="P1645" s="32" t="s">
        <v>3155</v>
      </c>
      <c r="Q1645" s="37" t="s">
        <v>5706</v>
      </c>
      <c r="R1645" s="28">
        <v>1</v>
      </c>
      <c r="S1645" s="35"/>
      <c r="T1645" s="36" t="s">
        <v>8148</v>
      </c>
    </row>
    <row r="1646" spans="1:20" s="14" customFormat="1" ht="12" x14ac:dyDescent="0.2">
      <c r="A1646" s="28">
        <v>1641</v>
      </c>
      <c r="B1646" s="28" t="s">
        <v>3151</v>
      </c>
      <c r="C1646" s="28" t="s">
        <v>8115</v>
      </c>
      <c r="D1646" s="29" t="s">
        <v>8115</v>
      </c>
      <c r="E1646" s="29"/>
      <c r="F1646" s="39"/>
      <c r="G1646" s="30"/>
      <c r="H1646" s="30"/>
      <c r="I1646" s="31"/>
      <c r="J1646" s="30"/>
      <c r="K1646" s="30"/>
      <c r="L1646" s="32" t="s">
        <v>8092</v>
      </c>
      <c r="M1646" s="33">
        <v>67.32673267326733</v>
      </c>
      <c r="N1646" s="32">
        <v>15</v>
      </c>
      <c r="O1646" s="32" t="s">
        <v>3152</v>
      </c>
      <c r="P1646" s="32" t="s">
        <v>3155</v>
      </c>
      <c r="Q1646" s="37" t="s">
        <v>5706</v>
      </c>
      <c r="R1646" s="28">
        <v>1</v>
      </c>
      <c r="S1646" s="35"/>
      <c r="T1646" s="36" t="s">
        <v>8148</v>
      </c>
    </row>
    <row r="1647" spans="1:20" s="14" customFormat="1" ht="12" x14ac:dyDescent="0.2">
      <c r="A1647" s="28">
        <v>1642</v>
      </c>
      <c r="B1647" s="28" t="s">
        <v>3151</v>
      </c>
      <c r="C1647" s="28" t="s">
        <v>8115</v>
      </c>
      <c r="D1647" s="29" t="s">
        <v>8115</v>
      </c>
      <c r="E1647" s="29"/>
      <c r="F1647" s="39"/>
      <c r="G1647" s="30"/>
      <c r="H1647" s="30"/>
      <c r="I1647" s="31"/>
      <c r="J1647" s="30"/>
      <c r="K1647" s="30"/>
      <c r="L1647" s="32" t="s">
        <v>8092</v>
      </c>
      <c r="M1647" s="33">
        <v>55.445544554455445</v>
      </c>
      <c r="N1647" s="32">
        <v>15</v>
      </c>
      <c r="O1647" s="32" t="s">
        <v>3152</v>
      </c>
      <c r="P1647" s="32" t="s">
        <v>3155</v>
      </c>
      <c r="Q1647" s="37" t="s">
        <v>5706</v>
      </c>
      <c r="R1647" s="28">
        <v>1</v>
      </c>
      <c r="S1647" s="35"/>
      <c r="T1647" s="36" t="s">
        <v>8148</v>
      </c>
    </row>
    <row r="1648" spans="1:20" s="14" customFormat="1" ht="12" x14ac:dyDescent="0.2">
      <c r="A1648" s="28">
        <v>1643</v>
      </c>
      <c r="B1648" s="28" t="s">
        <v>3151</v>
      </c>
      <c r="C1648" s="28" t="s">
        <v>8115</v>
      </c>
      <c r="D1648" s="29" t="s">
        <v>8115</v>
      </c>
      <c r="E1648" s="29"/>
      <c r="F1648" s="39"/>
      <c r="G1648" s="30"/>
      <c r="H1648" s="30"/>
      <c r="I1648" s="31"/>
      <c r="J1648" s="30"/>
      <c r="K1648" s="30"/>
      <c r="L1648" s="32" t="s">
        <v>8092</v>
      </c>
      <c r="M1648" s="33">
        <v>15.841584158415841</v>
      </c>
      <c r="N1648" s="32">
        <v>15</v>
      </c>
      <c r="O1648" s="32" t="s">
        <v>3152</v>
      </c>
      <c r="P1648" s="32" t="s">
        <v>3155</v>
      </c>
      <c r="Q1648" s="37" t="s">
        <v>5706</v>
      </c>
      <c r="R1648" s="28">
        <v>1</v>
      </c>
      <c r="S1648" s="35"/>
      <c r="T1648" s="36" t="s">
        <v>8148</v>
      </c>
    </row>
    <row r="1649" spans="1:20" s="14" customFormat="1" ht="12" x14ac:dyDescent="0.2">
      <c r="A1649" s="28">
        <v>1644</v>
      </c>
      <c r="B1649" s="28" t="s">
        <v>3151</v>
      </c>
      <c r="C1649" s="28" t="s">
        <v>8115</v>
      </c>
      <c r="D1649" s="29" t="s">
        <v>8115</v>
      </c>
      <c r="E1649" s="29"/>
      <c r="F1649" s="39"/>
      <c r="G1649" s="30"/>
      <c r="H1649" s="30"/>
      <c r="I1649" s="31"/>
      <c r="J1649" s="30"/>
      <c r="K1649" s="30"/>
      <c r="L1649" s="32" t="s">
        <v>8092</v>
      </c>
      <c r="M1649" s="33">
        <v>63.366336633663366</v>
      </c>
      <c r="N1649" s="32">
        <v>15</v>
      </c>
      <c r="O1649" s="32" t="s">
        <v>3152</v>
      </c>
      <c r="P1649" s="32" t="s">
        <v>3155</v>
      </c>
      <c r="Q1649" s="37" t="s">
        <v>5706</v>
      </c>
      <c r="R1649" s="28">
        <v>1</v>
      </c>
      <c r="S1649" s="35"/>
      <c r="T1649" s="36" t="s">
        <v>8148</v>
      </c>
    </row>
    <row r="1650" spans="1:20" s="14" customFormat="1" ht="12" x14ac:dyDescent="0.2">
      <c r="A1650" s="28">
        <v>1645</v>
      </c>
      <c r="B1650" s="28" t="s">
        <v>3151</v>
      </c>
      <c r="C1650" s="28" t="s">
        <v>8115</v>
      </c>
      <c r="D1650" s="29" t="s">
        <v>8115</v>
      </c>
      <c r="E1650" s="29"/>
      <c r="F1650" s="39"/>
      <c r="G1650" s="30"/>
      <c r="H1650" s="30"/>
      <c r="I1650" s="31"/>
      <c r="J1650" s="30"/>
      <c r="K1650" s="30"/>
      <c r="L1650" s="32" t="s">
        <v>8092</v>
      </c>
      <c r="M1650" s="33">
        <v>61.386138613861384</v>
      </c>
      <c r="N1650" s="32">
        <v>15</v>
      </c>
      <c r="O1650" s="32" t="s">
        <v>3152</v>
      </c>
      <c r="P1650" s="32" t="s">
        <v>3155</v>
      </c>
      <c r="Q1650" s="37" t="s">
        <v>5706</v>
      </c>
      <c r="R1650" s="28">
        <v>1</v>
      </c>
      <c r="S1650" s="35"/>
      <c r="T1650" s="36" t="s">
        <v>8148</v>
      </c>
    </row>
    <row r="1651" spans="1:20" s="14" customFormat="1" ht="12" x14ac:dyDescent="0.2">
      <c r="A1651" s="28">
        <v>1646</v>
      </c>
      <c r="B1651" s="28" t="s">
        <v>3151</v>
      </c>
      <c r="C1651" s="28" t="s">
        <v>8115</v>
      </c>
      <c r="D1651" s="29" t="s">
        <v>8115</v>
      </c>
      <c r="E1651" s="29"/>
      <c r="F1651" s="39"/>
      <c r="G1651" s="30"/>
      <c r="H1651" s="30"/>
      <c r="I1651" s="31"/>
      <c r="J1651" s="30"/>
      <c r="K1651" s="30"/>
      <c r="L1651" s="32" t="s">
        <v>8092</v>
      </c>
      <c r="M1651" s="33">
        <v>65.346534653465341</v>
      </c>
      <c r="N1651" s="32">
        <v>15</v>
      </c>
      <c r="O1651" s="32" t="s">
        <v>3152</v>
      </c>
      <c r="P1651" s="32" t="s">
        <v>3155</v>
      </c>
      <c r="Q1651" s="37" t="s">
        <v>5706</v>
      </c>
      <c r="R1651" s="28">
        <v>1</v>
      </c>
      <c r="S1651" s="35"/>
      <c r="T1651" s="36" t="s">
        <v>8148</v>
      </c>
    </row>
    <row r="1652" spans="1:20" s="14" customFormat="1" ht="12" x14ac:dyDescent="0.2">
      <c r="A1652" s="28">
        <v>1647</v>
      </c>
      <c r="B1652" s="28" t="s">
        <v>3151</v>
      </c>
      <c r="C1652" s="28" t="s">
        <v>8115</v>
      </c>
      <c r="D1652" s="29" t="s">
        <v>8115</v>
      </c>
      <c r="E1652" s="29"/>
      <c r="F1652" s="39"/>
      <c r="G1652" s="30"/>
      <c r="H1652" s="30"/>
      <c r="I1652" s="31"/>
      <c r="J1652" s="30"/>
      <c r="K1652" s="30"/>
      <c r="L1652" s="32" t="s">
        <v>8092</v>
      </c>
      <c r="M1652" s="33">
        <v>66.336633663366342</v>
      </c>
      <c r="N1652" s="32">
        <v>15</v>
      </c>
      <c r="O1652" s="32" t="s">
        <v>3152</v>
      </c>
      <c r="P1652" s="32" t="s">
        <v>3155</v>
      </c>
      <c r="Q1652" s="37" t="s">
        <v>5706</v>
      </c>
      <c r="R1652" s="28">
        <v>1</v>
      </c>
      <c r="S1652" s="35"/>
      <c r="T1652" s="36" t="s">
        <v>8148</v>
      </c>
    </row>
    <row r="1653" spans="1:20" s="14" customFormat="1" ht="12" x14ac:dyDescent="0.2">
      <c r="A1653" s="28">
        <v>1648</v>
      </c>
      <c r="B1653" s="28" t="s">
        <v>3151</v>
      </c>
      <c r="C1653" s="28" t="s">
        <v>8115</v>
      </c>
      <c r="D1653" s="29" t="s">
        <v>8115</v>
      </c>
      <c r="E1653" s="29"/>
      <c r="F1653" s="39"/>
      <c r="G1653" s="30"/>
      <c r="H1653" s="30"/>
      <c r="I1653" s="31"/>
      <c r="J1653" s="30"/>
      <c r="K1653" s="30"/>
      <c r="L1653" s="32" t="s">
        <v>8092</v>
      </c>
      <c r="M1653" s="33">
        <v>70.297029702970292</v>
      </c>
      <c r="N1653" s="32">
        <v>13</v>
      </c>
      <c r="O1653" s="32" t="s">
        <v>3152</v>
      </c>
      <c r="P1653" s="32" t="s">
        <v>3155</v>
      </c>
      <c r="Q1653" s="37" t="s">
        <v>5698</v>
      </c>
      <c r="R1653" s="28">
        <v>1</v>
      </c>
      <c r="S1653" s="35"/>
      <c r="T1653" s="36" t="s">
        <v>8148</v>
      </c>
    </row>
    <row r="1654" spans="1:20" s="14" customFormat="1" ht="12" x14ac:dyDescent="0.2">
      <c r="A1654" s="28">
        <v>1649</v>
      </c>
      <c r="B1654" s="28" t="s">
        <v>3151</v>
      </c>
      <c r="C1654" s="28" t="s">
        <v>8115</v>
      </c>
      <c r="D1654" s="29" t="s">
        <v>8115</v>
      </c>
      <c r="E1654" s="29"/>
      <c r="F1654" s="39"/>
      <c r="G1654" s="30"/>
      <c r="H1654" s="30"/>
      <c r="I1654" s="31"/>
      <c r="J1654" s="30"/>
      <c r="K1654" s="30"/>
      <c r="L1654" s="32" t="s">
        <v>8092</v>
      </c>
      <c r="M1654" s="33">
        <v>62.376237623762378</v>
      </c>
      <c r="N1654" s="32">
        <v>13</v>
      </c>
      <c r="O1654" s="32" t="s">
        <v>3152</v>
      </c>
      <c r="P1654" s="32" t="s">
        <v>3155</v>
      </c>
      <c r="Q1654" s="37" t="s">
        <v>5698</v>
      </c>
      <c r="R1654" s="28">
        <v>1</v>
      </c>
      <c r="S1654" s="35"/>
      <c r="T1654" s="36" t="s">
        <v>8148</v>
      </c>
    </row>
    <row r="1655" spans="1:20" s="14" customFormat="1" ht="12" x14ac:dyDescent="0.2">
      <c r="A1655" s="28">
        <v>1650</v>
      </c>
      <c r="B1655" s="28" t="s">
        <v>3151</v>
      </c>
      <c r="C1655" s="28" t="s">
        <v>8115</v>
      </c>
      <c r="D1655" s="29" t="s">
        <v>8115</v>
      </c>
      <c r="E1655" s="29"/>
      <c r="F1655" s="39"/>
      <c r="G1655" s="30"/>
      <c r="H1655" s="30"/>
      <c r="I1655" s="31"/>
      <c r="J1655" s="30"/>
      <c r="K1655" s="30"/>
      <c r="L1655" s="32" t="s">
        <v>8092</v>
      </c>
      <c r="M1655" s="33">
        <v>72.277227722772281</v>
      </c>
      <c r="N1655" s="32">
        <v>15</v>
      </c>
      <c r="O1655" s="32" t="s">
        <v>3152</v>
      </c>
      <c r="P1655" s="32" t="s">
        <v>3155</v>
      </c>
      <c r="Q1655" s="37" t="s">
        <v>5706</v>
      </c>
      <c r="R1655" s="28">
        <v>1</v>
      </c>
      <c r="S1655" s="35"/>
      <c r="T1655" s="36" t="s">
        <v>8148</v>
      </c>
    </row>
    <row r="1656" spans="1:20" s="14" customFormat="1" ht="12" x14ac:dyDescent="0.2">
      <c r="A1656" s="28">
        <v>1651</v>
      </c>
      <c r="B1656" s="28" t="s">
        <v>3151</v>
      </c>
      <c r="C1656" s="28" t="s">
        <v>8115</v>
      </c>
      <c r="D1656" s="29" t="s">
        <v>8115</v>
      </c>
      <c r="E1656" s="29"/>
      <c r="F1656" s="39"/>
      <c r="G1656" s="30"/>
      <c r="H1656" s="30"/>
      <c r="I1656" s="31"/>
      <c r="J1656" s="30"/>
      <c r="K1656" s="30"/>
      <c r="L1656" s="32" t="s">
        <v>8092</v>
      </c>
      <c r="M1656" s="33">
        <v>74.257425742574256</v>
      </c>
      <c r="N1656" s="32">
        <v>15</v>
      </c>
      <c r="O1656" s="32" t="s">
        <v>3152</v>
      </c>
      <c r="P1656" s="32" t="s">
        <v>3155</v>
      </c>
      <c r="Q1656" s="37" t="s">
        <v>5706</v>
      </c>
      <c r="R1656" s="28">
        <v>1</v>
      </c>
      <c r="S1656" s="35"/>
      <c r="T1656" s="36" t="s">
        <v>8148</v>
      </c>
    </row>
    <row r="1657" spans="1:20" s="14" customFormat="1" ht="12" x14ac:dyDescent="0.2">
      <c r="A1657" s="28">
        <v>1652</v>
      </c>
      <c r="B1657" s="28" t="s">
        <v>3151</v>
      </c>
      <c r="C1657" s="28" t="s">
        <v>8115</v>
      </c>
      <c r="D1657" s="29" t="s">
        <v>8115</v>
      </c>
      <c r="E1657" s="29"/>
      <c r="F1657" s="39"/>
      <c r="G1657" s="30"/>
      <c r="H1657" s="30"/>
      <c r="I1657" s="31"/>
      <c r="J1657" s="30"/>
      <c r="K1657" s="30"/>
      <c r="L1657" s="32" t="s">
        <v>8092</v>
      </c>
      <c r="M1657" s="33">
        <v>69.306930693069305</v>
      </c>
      <c r="N1657" s="32">
        <v>15</v>
      </c>
      <c r="O1657" s="32" t="s">
        <v>3152</v>
      </c>
      <c r="P1657" s="32" t="s">
        <v>3155</v>
      </c>
      <c r="Q1657" s="37" t="s">
        <v>5706</v>
      </c>
      <c r="R1657" s="28">
        <v>1</v>
      </c>
      <c r="S1657" s="35"/>
      <c r="T1657" s="36" t="s">
        <v>8148</v>
      </c>
    </row>
    <row r="1658" spans="1:20" s="14" customFormat="1" ht="12" x14ac:dyDescent="0.2">
      <c r="A1658" s="28">
        <v>1653</v>
      </c>
      <c r="B1658" s="28" t="s">
        <v>3151</v>
      </c>
      <c r="C1658" s="28" t="s">
        <v>8115</v>
      </c>
      <c r="D1658" s="29" t="s">
        <v>8115</v>
      </c>
      <c r="E1658" s="29"/>
      <c r="F1658" s="39"/>
      <c r="G1658" s="30"/>
      <c r="H1658" s="30"/>
      <c r="I1658" s="31"/>
      <c r="J1658" s="30"/>
      <c r="K1658" s="30"/>
      <c r="L1658" s="32" t="s">
        <v>8091</v>
      </c>
      <c r="M1658" s="33">
        <v>16.831683168316832</v>
      </c>
      <c r="N1658" s="32">
        <v>9</v>
      </c>
      <c r="O1658" s="32" t="s">
        <v>3152</v>
      </c>
      <c r="P1658" s="32" t="s">
        <v>3155</v>
      </c>
      <c r="Q1658" s="37" t="s">
        <v>5735</v>
      </c>
      <c r="R1658" s="28">
        <v>4</v>
      </c>
      <c r="S1658" s="35"/>
      <c r="T1658" s="36" t="s">
        <v>8148</v>
      </c>
    </row>
    <row r="1659" spans="1:20" s="14" customFormat="1" ht="12" x14ac:dyDescent="0.2">
      <c r="A1659" s="28">
        <v>1654</v>
      </c>
      <c r="B1659" s="28" t="s">
        <v>3151</v>
      </c>
      <c r="C1659" s="28" t="s">
        <v>8115</v>
      </c>
      <c r="D1659" s="29" t="s">
        <v>8115</v>
      </c>
      <c r="E1659" s="29"/>
      <c r="F1659" s="39"/>
      <c r="G1659" s="30"/>
      <c r="H1659" s="30"/>
      <c r="I1659" s="31"/>
      <c r="J1659" s="30"/>
      <c r="K1659" s="30"/>
      <c r="L1659" s="32" t="s">
        <v>8092</v>
      </c>
      <c r="M1659" s="33">
        <v>36.633663366336634</v>
      </c>
      <c r="N1659" s="32">
        <v>15</v>
      </c>
      <c r="O1659" s="32" t="s">
        <v>3152</v>
      </c>
      <c r="P1659" s="32" t="s">
        <v>3155</v>
      </c>
      <c r="Q1659" s="37" t="s">
        <v>5706</v>
      </c>
      <c r="R1659" s="28">
        <v>1</v>
      </c>
      <c r="S1659" s="35"/>
      <c r="T1659" s="36" t="s">
        <v>8148</v>
      </c>
    </row>
    <row r="1660" spans="1:20" s="14" customFormat="1" ht="12" x14ac:dyDescent="0.2">
      <c r="A1660" s="28">
        <v>1655</v>
      </c>
      <c r="B1660" s="28" t="s">
        <v>3151</v>
      </c>
      <c r="C1660" s="28" t="s">
        <v>8115</v>
      </c>
      <c r="D1660" s="29" t="s">
        <v>8115</v>
      </c>
      <c r="E1660" s="29"/>
      <c r="F1660" s="39"/>
      <c r="G1660" s="30"/>
      <c r="H1660" s="30"/>
      <c r="I1660" s="31"/>
      <c r="J1660" s="30"/>
      <c r="K1660" s="30"/>
      <c r="L1660" s="32" t="s">
        <v>8092</v>
      </c>
      <c r="M1660" s="33">
        <v>52.475247524752476</v>
      </c>
      <c r="N1660" s="32">
        <v>13</v>
      </c>
      <c r="O1660" s="32" t="s">
        <v>3152</v>
      </c>
      <c r="P1660" s="32" t="s">
        <v>3155</v>
      </c>
      <c r="Q1660" s="37" t="s">
        <v>5698</v>
      </c>
      <c r="R1660" s="28">
        <v>1</v>
      </c>
      <c r="S1660" s="35"/>
      <c r="T1660" s="36" t="s">
        <v>8148</v>
      </c>
    </row>
    <row r="1661" spans="1:20" s="14" customFormat="1" ht="12" x14ac:dyDescent="0.2">
      <c r="A1661" s="28">
        <v>1656</v>
      </c>
      <c r="B1661" s="28" t="s">
        <v>3151</v>
      </c>
      <c r="C1661" s="28" t="s">
        <v>8115</v>
      </c>
      <c r="D1661" s="29" t="s">
        <v>8115</v>
      </c>
      <c r="E1661" s="29"/>
      <c r="F1661" s="39"/>
      <c r="G1661" s="30"/>
      <c r="H1661" s="30"/>
      <c r="I1661" s="31"/>
      <c r="J1661" s="30"/>
      <c r="K1661" s="30"/>
      <c r="L1661" s="32" t="s">
        <v>8092</v>
      </c>
      <c r="M1661" s="33">
        <v>71.287128712871294</v>
      </c>
      <c r="N1661" s="32">
        <v>13</v>
      </c>
      <c r="O1661" s="32" t="s">
        <v>3152</v>
      </c>
      <c r="P1661" s="32" t="s">
        <v>3155</v>
      </c>
      <c r="Q1661" s="37" t="s">
        <v>5698</v>
      </c>
      <c r="R1661" s="28">
        <v>1</v>
      </c>
      <c r="S1661" s="35"/>
      <c r="T1661" s="36" t="s">
        <v>8148</v>
      </c>
    </row>
    <row r="1662" spans="1:20" s="14" customFormat="1" ht="12" x14ac:dyDescent="0.2">
      <c r="A1662" s="28">
        <v>1657</v>
      </c>
      <c r="B1662" s="28" t="s">
        <v>3151</v>
      </c>
      <c r="C1662" s="28" t="s">
        <v>8115</v>
      </c>
      <c r="D1662" s="29" t="s">
        <v>8115</v>
      </c>
      <c r="E1662" s="29"/>
      <c r="F1662" s="39"/>
      <c r="G1662" s="30"/>
      <c r="H1662" s="30"/>
      <c r="I1662" s="31"/>
      <c r="J1662" s="30"/>
      <c r="K1662" s="30"/>
      <c r="L1662" s="32" t="s">
        <v>8092</v>
      </c>
      <c r="M1662" s="33">
        <v>21.782178217821784</v>
      </c>
      <c r="N1662" s="32">
        <v>13</v>
      </c>
      <c r="O1662" s="32" t="s">
        <v>3152</v>
      </c>
      <c r="P1662" s="32" t="s">
        <v>3155</v>
      </c>
      <c r="Q1662" s="37" t="s">
        <v>5698</v>
      </c>
      <c r="R1662" s="28">
        <v>1</v>
      </c>
      <c r="S1662" s="35"/>
      <c r="T1662" s="36" t="s">
        <v>8148</v>
      </c>
    </row>
    <row r="1663" spans="1:20" s="14" customFormat="1" ht="12" x14ac:dyDescent="0.2">
      <c r="A1663" s="28">
        <v>1658</v>
      </c>
      <c r="B1663" s="28" t="s">
        <v>3151</v>
      </c>
      <c r="C1663" s="28" t="s">
        <v>8115</v>
      </c>
      <c r="D1663" s="29" t="s">
        <v>8115</v>
      </c>
      <c r="E1663" s="29"/>
      <c r="F1663" s="39"/>
      <c r="G1663" s="30"/>
      <c r="H1663" s="30"/>
      <c r="I1663" s="31"/>
      <c r="J1663" s="30"/>
      <c r="K1663" s="30"/>
      <c r="L1663" s="32" t="s">
        <v>8091</v>
      </c>
      <c r="M1663" s="33">
        <v>36.633663366336634</v>
      </c>
      <c r="N1663" s="32">
        <v>11</v>
      </c>
      <c r="O1663" s="32" t="s">
        <v>3152</v>
      </c>
      <c r="P1663" s="32" t="s">
        <v>3155</v>
      </c>
      <c r="Q1663" s="37" t="s">
        <v>5739</v>
      </c>
      <c r="R1663" s="28">
        <v>4</v>
      </c>
      <c r="S1663" s="35"/>
      <c r="T1663" s="36" t="s">
        <v>8148</v>
      </c>
    </row>
    <row r="1664" spans="1:20" s="14" customFormat="1" ht="12" x14ac:dyDescent="0.2">
      <c r="A1664" s="28">
        <v>1659</v>
      </c>
      <c r="B1664" s="28" t="s">
        <v>3151</v>
      </c>
      <c r="C1664" s="28" t="s">
        <v>8115</v>
      </c>
      <c r="D1664" s="29" t="s">
        <v>8115</v>
      </c>
      <c r="E1664" s="29"/>
      <c r="F1664" s="39"/>
      <c r="G1664" s="30"/>
      <c r="H1664" s="30"/>
      <c r="I1664" s="31"/>
      <c r="J1664" s="30"/>
      <c r="K1664" s="30"/>
      <c r="L1664" s="32" t="s">
        <v>8092</v>
      </c>
      <c r="M1664" s="33">
        <v>49.504950495049506</v>
      </c>
      <c r="N1664" s="32">
        <v>13</v>
      </c>
      <c r="O1664" s="32" t="s">
        <v>3152</v>
      </c>
      <c r="P1664" s="32" t="s">
        <v>3155</v>
      </c>
      <c r="Q1664" s="37" t="s">
        <v>5698</v>
      </c>
      <c r="R1664" s="28">
        <v>1</v>
      </c>
      <c r="S1664" s="35"/>
      <c r="T1664" s="36" t="s">
        <v>8148</v>
      </c>
    </row>
    <row r="1665" spans="1:20" s="14" customFormat="1" ht="12" x14ac:dyDescent="0.2">
      <c r="A1665" s="28">
        <v>1660</v>
      </c>
      <c r="B1665" s="28" t="s">
        <v>3151</v>
      </c>
      <c r="C1665" s="28" t="s">
        <v>8115</v>
      </c>
      <c r="D1665" s="29" t="s">
        <v>8115</v>
      </c>
      <c r="E1665" s="29"/>
      <c r="F1665" s="39"/>
      <c r="G1665" s="30"/>
      <c r="H1665" s="30"/>
      <c r="I1665" s="31"/>
      <c r="J1665" s="30"/>
      <c r="K1665" s="30"/>
      <c r="L1665" s="32" t="s">
        <v>8092</v>
      </c>
      <c r="M1665" s="33">
        <v>23.762376237623762</v>
      </c>
      <c r="N1665" s="32">
        <v>13</v>
      </c>
      <c r="O1665" s="32" t="s">
        <v>3152</v>
      </c>
      <c r="P1665" s="32" t="s">
        <v>3155</v>
      </c>
      <c r="Q1665" s="37" t="s">
        <v>5698</v>
      </c>
      <c r="R1665" s="28">
        <v>1</v>
      </c>
      <c r="S1665" s="35"/>
      <c r="T1665" s="36" t="s">
        <v>8148</v>
      </c>
    </row>
    <row r="1666" spans="1:20" s="14" customFormat="1" ht="12" x14ac:dyDescent="0.2">
      <c r="A1666" s="28">
        <v>1661</v>
      </c>
      <c r="B1666" s="28" t="s">
        <v>3151</v>
      </c>
      <c r="C1666" s="28" t="s">
        <v>8115</v>
      </c>
      <c r="D1666" s="29" t="s">
        <v>8115</v>
      </c>
      <c r="E1666" s="29"/>
      <c r="F1666" s="39"/>
      <c r="G1666" s="30"/>
      <c r="H1666" s="30"/>
      <c r="I1666" s="31"/>
      <c r="J1666" s="30"/>
      <c r="K1666" s="30"/>
      <c r="L1666" s="32" t="s">
        <v>8092</v>
      </c>
      <c r="M1666" s="33">
        <v>25.742574257425744</v>
      </c>
      <c r="N1666" s="32">
        <v>15</v>
      </c>
      <c r="O1666" s="32" t="s">
        <v>3152</v>
      </c>
      <c r="P1666" s="32" t="s">
        <v>3155</v>
      </c>
      <c r="Q1666" s="37" t="s">
        <v>5706</v>
      </c>
      <c r="R1666" s="28">
        <v>1</v>
      </c>
      <c r="S1666" s="35"/>
      <c r="T1666" s="36" t="s">
        <v>8148</v>
      </c>
    </row>
    <row r="1667" spans="1:20" s="14" customFormat="1" ht="12" x14ac:dyDescent="0.2">
      <c r="A1667" s="28">
        <v>1662</v>
      </c>
      <c r="B1667" s="28" t="s">
        <v>3151</v>
      </c>
      <c r="C1667" s="28" t="s">
        <v>8115</v>
      </c>
      <c r="D1667" s="29" t="s">
        <v>8115</v>
      </c>
      <c r="E1667" s="29"/>
      <c r="F1667" s="39"/>
      <c r="G1667" s="30"/>
      <c r="H1667" s="30"/>
      <c r="I1667" s="31"/>
      <c r="J1667" s="30"/>
      <c r="K1667" s="30"/>
      <c r="L1667" s="32" t="s">
        <v>8092</v>
      </c>
      <c r="M1667" s="33">
        <v>25.742574257425744</v>
      </c>
      <c r="N1667" s="32">
        <v>15</v>
      </c>
      <c r="O1667" s="32" t="s">
        <v>3152</v>
      </c>
      <c r="P1667" s="32" t="s">
        <v>3155</v>
      </c>
      <c r="Q1667" s="37" t="s">
        <v>5706</v>
      </c>
      <c r="R1667" s="28">
        <v>1</v>
      </c>
      <c r="S1667" s="35"/>
      <c r="T1667" s="36" t="s">
        <v>8148</v>
      </c>
    </row>
    <row r="1668" spans="1:20" s="14" customFormat="1" ht="12" x14ac:dyDescent="0.2">
      <c r="A1668" s="28">
        <v>1663</v>
      </c>
      <c r="B1668" s="28" t="s">
        <v>3151</v>
      </c>
      <c r="C1668" s="28" t="s">
        <v>8115</v>
      </c>
      <c r="D1668" s="29" t="s">
        <v>8115</v>
      </c>
      <c r="E1668" s="29"/>
      <c r="F1668" s="39"/>
      <c r="G1668" s="30"/>
      <c r="H1668" s="30"/>
      <c r="I1668" s="31"/>
      <c r="J1668" s="30"/>
      <c r="K1668" s="30"/>
      <c r="L1668" s="32" t="s">
        <v>8092</v>
      </c>
      <c r="M1668" s="33">
        <v>26.732673267326732</v>
      </c>
      <c r="N1668" s="32">
        <v>15</v>
      </c>
      <c r="O1668" s="32" t="s">
        <v>3152</v>
      </c>
      <c r="P1668" s="32" t="s">
        <v>3155</v>
      </c>
      <c r="Q1668" s="37" t="s">
        <v>5706</v>
      </c>
      <c r="R1668" s="28">
        <v>1</v>
      </c>
      <c r="S1668" s="35"/>
      <c r="T1668" s="36" t="s">
        <v>8148</v>
      </c>
    </row>
    <row r="1669" spans="1:20" s="14" customFormat="1" ht="12" x14ac:dyDescent="0.2">
      <c r="A1669" s="28">
        <v>1664</v>
      </c>
      <c r="B1669" s="28" t="s">
        <v>3151</v>
      </c>
      <c r="C1669" s="28" t="s">
        <v>8115</v>
      </c>
      <c r="D1669" s="29" t="s">
        <v>8115</v>
      </c>
      <c r="E1669" s="29"/>
      <c r="F1669" s="39"/>
      <c r="G1669" s="30"/>
      <c r="H1669" s="30"/>
      <c r="I1669" s="31"/>
      <c r="J1669" s="30"/>
      <c r="K1669" s="30"/>
      <c r="L1669" s="32" t="s">
        <v>8091</v>
      </c>
      <c r="M1669" s="33">
        <v>19.801980198019802</v>
      </c>
      <c r="N1669" s="32">
        <v>11</v>
      </c>
      <c r="O1669" s="32" t="s">
        <v>3152</v>
      </c>
      <c r="P1669" s="32" t="s">
        <v>3155</v>
      </c>
      <c r="Q1669" s="37" t="s">
        <v>5739</v>
      </c>
      <c r="R1669" s="28">
        <v>4</v>
      </c>
      <c r="S1669" s="35"/>
      <c r="T1669" s="36" t="s">
        <v>8148</v>
      </c>
    </row>
    <row r="1670" spans="1:20" s="14" customFormat="1" ht="12" x14ac:dyDescent="0.2">
      <c r="A1670" s="28">
        <v>1665</v>
      </c>
      <c r="B1670" s="28" t="s">
        <v>3151</v>
      </c>
      <c r="C1670" s="28" t="s">
        <v>8115</v>
      </c>
      <c r="D1670" s="29" t="s">
        <v>8115</v>
      </c>
      <c r="E1670" s="29"/>
      <c r="F1670" s="39"/>
      <c r="G1670" s="30"/>
      <c r="H1670" s="30"/>
      <c r="I1670" s="31"/>
      <c r="J1670" s="30"/>
      <c r="K1670" s="30"/>
      <c r="L1670" s="32" t="s">
        <v>8092</v>
      </c>
      <c r="M1670" s="33">
        <v>31.683168316831683</v>
      </c>
      <c r="N1670" s="32">
        <v>15</v>
      </c>
      <c r="O1670" s="32" t="s">
        <v>3152</v>
      </c>
      <c r="P1670" s="32" t="s">
        <v>3155</v>
      </c>
      <c r="Q1670" s="37" t="s">
        <v>5706</v>
      </c>
      <c r="R1670" s="28">
        <v>1</v>
      </c>
      <c r="S1670" s="35"/>
      <c r="T1670" s="36" t="s">
        <v>8148</v>
      </c>
    </row>
    <row r="1671" spans="1:20" s="14" customFormat="1" ht="12" x14ac:dyDescent="0.2">
      <c r="A1671" s="28">
        <v>1666</v>
      </c>
      <c r="B1671" s="28" t="s">
        <v>3151</v>
      </c>
      <c r="C1671" s="28" t="s">
        <v>8115</v>
      </c>
      <c r="D1671" s="29" t="s">
        <v>8115</v>
      </c>
      <c r="E1671" s="29"/>
      <c r="F1671" s="39"/>
      <c r="G1671" s="30"/>
      <c r="H1671" s="30"/>
      <c r="I1671" s="31"/>
      <c r="J1671" s="30"/>
      <c r="K1671" s="30"/>
      <c r="L1671" s="32" t="s">
        <v>8092</v>
      </c>
      <c r="M1671" s="33">
        <v>31.683168316831683</v>
      </c>
      <c r="N1671" s="32">
        <v>15</v>
      </c>
      <c r="O1671" s="32" t="s">
        <v>3152</v>
      </c>
      <c r="P1671" s="32" t="s">
        <v>3155</v>
      </c>
      <c r="Q1671" s="37" t="s">
        <v>5706</v>
      </c>
      <c r="R1671" s="28">
        <v>1</v>
      </c>
      <c r="S1671" s="35"/>
      <c r="T1671" s="36" t="s">
        <v>8148</v>
      </c>
    </row>
    <row r="1672" spans="1:20" s="14" customFormat="1" ht="12" x14ac:dyDescent="0.2">
      <c r="A1672" s="28">
        <v>1667</v>
      </c>
      <c r="B1672" s="28" t="s">
        <v>3151</v>
      </c>
      <c r="C1672" s="28" t="s">
        <v>8115</v>
      </c>
      <c r="D1672" s="29" t="s">
        <v>8115</v>
      </c>
      <c r="E1672" s="29"/>
      <c r="F1672" s="39"/>
      <c r="G1672" s="30"/>
      <c r="H1672" s="30"/>
      <c r="I1672" s="31"/>
      <c r="J1672" s="30"/>
      <c r="K1672" s="30"/>
      <c r="L1672" s="32" t="s">
        <v>8092</v>
      </c>
      <c r="M1672" s="33">
        <v>48.514851485148512</v>
      </c>
      <c r="N1672" s="32">
        <v>15</v>
      </c>
      <c r="O1672" s="32" t="s">
        <v>3152</v>
      </c>
      <c r="P1672" s="32" t="s">
        <v>3155</v>
      </c>
      <c r="Q1672" s="37" t="s">
        <v>5706</v>
      </c>
      <c r="R1672" s="28">
        <v>1</v>
      </c>
      <c r="S1672" s="35"/>
      <c r="T1672" s="36" t="s">
        <v>8148</v>
      </c>
    </row>
    <row r="1673" spans="1:20" s="14" customFormat="1" ht="12" x14ac:dyDescent="0.2">
      <c r="A1673" s="28">
        <v>1668</v>
      </c>
      <c r="B1673" s="28" t="s">
        <v>3151</v>
      </c>
      <c r="C1673" s="28" t="s">
        <v>8115</v>
      </c>
      <c r="D1673" s="29" t="s">
        <v>8115</v>
      </c>
      <c r="E1673" s="29"/>
      <c r="F1673" s="39"/>
      <c r="G1673" s="30"/>
      <c r="H1673" s="30"/>
      <c r="I1673" s="31"/>
      <c r="J1673" s="30"/>
      <c r="K1673" s="30"/>
      <c r="L1673" s="32" t="s">
        <v>8092</v>
      </c>
      <c r="M1673" s="33">
        <v>9.9009900990099009</v>
      </c>
      <c r="N1673" s="32">
        <v>15</v>
      </c>
      <c r="O1673" s="32" t="s">
        <v>3152</v>
      </c>
      <c r="P1673" s="32" t="s">
        <v>3155</v>
      </c>
      <c r="Q1673" s="37" t="s">
        <v>5706</v>
      </c>
      <c r="R1673" s="28">
        <v>1</v>
      </c>
      <c r="S1673" s="35"/>
      <c r="T1673" s="36" t="s">
        <v>8148</v>
      </c>
    </row>
    <row r="1674" spans="1:20" s="14" customFormat="1" ht="12" x14ac:dyDescent="0.2">
      <c r="A1674" s="28">
        <v>1669</v>
      </c>
      <c r="B1674" s="28" t="s">
        <v>3151</v>
      </c>
      <c r="C1674" s="28" t="s">
        <v>8115</v>
      </c>
      <c r="D1674" s="29" t="s">
        <v>8115</v>
      </c>
      <c r="E1674" s="29"/>
      <c r="F1674" s="39"/>
      <c r="G1674" s="30"/>
      <c r="H1674" s="30"/>
      <c r="I1674" s="31"/>
      <c r="J1674" s="30"/>
      <c r="K1674" s="30"/>
      <c r="L1674" s="32" t="s">
        <v>8091</v>
      </c>
      <c r="M1674" s="33">
        <v>3.9603960396039604</v>
      </c>
      <c r="N1674" s="32">
        <v>11</v>
      </c>
      <c r="O1674" s="32" t="s">
        <v>3152</v>
      </c>
      <c r="P1674" s="32" t="s">
        <v>3155</v>
      </c>
      <c r="Q1674" s="37" t="s">
        <v>5739</v>
      </c>
      <c r="R1674" s="28">
        <v>4</v>
      </c>
      <c r="S1674" s="35"/>
      <c r="T1674" s="36" t="s">
        <v>8148</v>
      </c>
    </row>
    <row r="1675" spans="1:20" s="14" customFormat="1" ht="12" x14ac:dyDescent="0.2">
      <c r="A1675" s="28">
        <v>1670</v>
      </c>
      <c r="B1675" s="28" t="s">
        <v>3151</v>
      </c>
      <c r="C1675" s="28" t="s">
        <v>8115</v>
      </c>
      <c r="D1675" s="29" t="s">
        <v>8115</v>
      </c>
      <c r="E1675" s="29"/>
      <c r="F1675" s="39"/>
      <c r="G1675" s="30"/>
      <c r="H1675" s="30"/>
      <c r="I1675" s="31"/>
      <c r="J1675" s="30"/>
      <c r="K1675" s="30"/>
      <c r="L1675" s="32" t="s">
        <v>8091</v>
      </c>
      <c r="M1675" s="33">
        <v>3.9603960396039604</v>
      </c>
      <c r="N1675" s="32">
        <v>11</v>
      </c>
      <c r="O1675" s="32" t="s">
        <v>3152</v>
      </c>
      <c r="P1675" s="32" t="s">
        <v>3155</v>
      </c>
      <c r="Q1675" s="37" t="s">
        <v>5739</v>
      </c>
      <c r="R1675" s="28">
        <v>4</v>
      </c>
      <c r="S1675" s="35"/>
      <c r="T1675" s="36" t="s">
        <v>8148</v>
      </c>
    </row>
    <row r="1676" spans="1:20" s="14" customFormat="1" ht="12" x14ac:dyDescent="0.2">
      <c r="A1676" s="28">
        <v>1671</v>
      </c>
      <c r="B1676" s="28" t="s">
        <v>3151</v>
      </c>
      <c r="C1676" s="28" t="s">
        <v>8115</v>
      </c>
      <c r="D1676" s="29" t="s">
        <v>8115</v>
      </c>
      <c r="E1676" s="29"/>
      <c r="F1676" s="39"/>
      <c r="G1676" s="30"/>
      <c r="H1676" s="30"/>
      <c r="I1676" s="31"/>
      <c r="J1676" s="30"/>
      <c r="K1676" s="30"/>
      <c r="L1676" s="32" t="s">
        <v>8091</v>
      </c>
      <c r="M1676" s="33">
        <v>0</v>
      </c>
      <c r="N1676" s="32">
        <v>11</v>
      </c>
      <c r="O1676" s="32" t="s">
        <v>3152</v>
      </c>
      <c r="P1676" s="32" t="s">
        <v>3155</v>
      </c>
      <c r="Q1676" s="37" t="s">
        <v>5739</v>
      </c>
      <c r="R1676" s="28">
        <v>4</v>
      </c>
      <c r="S1676" s="35"/>
      <c r="T1676" s="36" t="s">
        <v>8148</v>
      </c>
    </row>
    <row r="1677" spans="1:20" s="14" customFormat="1" ht="12" x14ac:dyDescent="0.2">
      <c r="A1677" s="28">
        <v>1672</v>
      </c>
      <c r="B1677" s="28" t="s">
        <v>3151</v>
      </c>
      <c r="C1677" s="28" t="s">
        <v>8115</v>
      </c>
      <c r="D1677" s="29" t="s">
        <v>8115</v>
      </c>
      <c r="E1677" s="29"/>
      <c r="F1677" s="39"/>
      <c r="G1677" s="30"/>
      <c r="H1677" s="30"/>
      <c r="I1677" s="31"/>
      <c r="J1677" s="30"/>
      <c r="K1677" s="30"/>
      <c r="L1677" s="32" t="s">
        <v>8092</v>
      </c>
      <c r="M1677" s="33">
        <v>15.841584158415841</v>
      </c>
      <c r="N1677" s="32">
        <v>13</v>
      </c>
      <c r="O1677" s="32" t="s">
        <v>3152</v>
      </c>
      <c r="P1677" s="32" t="s">
        <v>3155</v>
      </c>
      <c r="Q1677" s="37" t="s">
        <v>5698</v>
      </c>
      <c r="R1677" s="28">
        <v>1</v>
      </c>
      <c r="S1677" s="35"/>
      <c r="T1677" s="36" t="s">
        <v>8148</v>
      </c>
    </row>
    <row r="1678" spans="1:20" s="14" customFormat="1" ht="12" x14ac:dyDescent="0.2">
      <c r="A1678" s="28">
        <v>1673</v>
      </c>
      <c r="B1678" s="28" t="s">
        <v>3151</v>
      </c>
      <c r="C1678" s="28" t="s">
        <v>8115</v>
      </c>
      <c r="D1678" s="29" t="s">
        <v>8115</v>
      </c>
      <c r="E1678" s="29"/>
      <c r="F1678" s="39"/>
      <c r="G1678" s="30"/>
      <c r="H1678" s="30"/>
      <c r="I1678" s="31"/>
      <c r="J1678" s="30"/>
      <c r="K1678" s="30"/>
      <c r="L1678" s="32" t="s">
        <v>8092</v>
      </c>
      <c r="M1678" s="33">
        <v>39.603960396039604</v>
      </c>
      <c r="N1678" s="32">
        <v>15</v>
      </c>
      <c r="O1678" s="32" t="s">
        <v>3152</v>
      </c>
      <c r="P1678" s="32" t="s">
        <v>3155</v>
      </c>
      <c r="Q1678" s="37" t="s">
        <v>5706</v>
      </c>
      <c r="R1678" s="28">
        <v>1</v>
      </c>
      <c r="S1678" s="35"/>
      <c r="T1678" s="36" t="s">
        <v>8148</v>
      </c>
    </row>
    <row r="1679" spans="1:20" s="14" customFormat="1" ht="12" x14ac:dyDescent="0.2">
      <c r="A1679" s="28">
        <v>1674</v>
      </c>
      <c r="B1679" s="28" t="s">
        <v>3151</v>
      </c>
      <c r="C1679" s="28" t="s">
        <v>8115</v>
      </c>
      <c r="D1679" s="29" t="s">
        <v>8115</v>
      </c>
      <c r="E1679" s="29"/>
      <c r="F1679" s="39"/>
      <c r="G1679" s="30"/>
      <c r="H1679" s="30"/>
      <c r="I1679" s="31"/>
      <c r="J1679" s="30"/>
      <c r="K1679" s="30"/>
      <c r="L1679" s="32" t="s">
        <v>8092</v>
      </c>
      <c r="M1679" s="33">
        <v>44.554455445544555</v>
      </c>
      <c r="N1679" s="32">
        <v>15</v>
      </c>
      <c r="O1679" s="32" t="s">
        <v>3152</v>
      </c>
      <c r="P1679" s="32" t="s">
        <v>3155</v>
      </c>
      <c r="Q1679" s="37" t="s">
        <v>5706</v>
      </c>
      <c r="R1679" s="28">
        <v>1</v>
      </c>
      <c r="S1679" s="35"/>
      <c r="T1679" s="36" t="s">
        <v>8148</v>
      </c>
    </row>
    <row r="1680" spans="1:20" s="14" customFormat="1" ht="12" x14ac:dyDescent="0.2">
      <c r="A1680" s="28">
        <v>1675</v>
      </c>
      <c r="B1680" s="28" t="s">
        <v>3151</v>
      </c>
      <c r="C1680" s="28" t="s">
        <v>8115</v>
      </c>
      <c r="D1680" s="29" t="s">
        <v>8115</v>
      </c>
      <c r="E1680" s="29"/>
      <c r="F1680" s="39"/>
      <c r="G1680" s="30"/>
      <c r="H1680" s="30"/>
      <c r="I1680" s="31"/>
      <c r="J1680" s="30"/>
      <c r="K1680" s="30"/>
      <c r="L1680" s="32" t="s">
        <v>8092</v>
      </c>
      <c r="M1680" s="33">
        <v>57.425742574257427</v>
      </c>
      <c r="N1680" s="32">
        <v>15</v>
      </c>
      <c r="O1680" s="32" t="s">
        <v>3152</v>
      </c>
      <c r="P1680" s="32" t="s">
        <v>3155</v>
      </c>
      <c r="Q1680" s="37" t="s">
        <v>5706</v>
      </c>
      <c r="R1680" s="28">
        <v>1</v>
      </c>
      <c r="S1680" s="35"/>
      <c r="T1680" s="36" t="s">
        <v>8148</v>
      </c>
    </row>
    <row r="1681" spans="1:20" s="14" customFormat="1" ht="12" x14ac:dyDescent="0.2">
      <c r="A1681" s="28">
        <v>1676</v>
      </c>
      <c r="B1681" s="28" t="s">
        <v>3151</v>
      </c>
      <c r="C1681" s="28" t="s">
        <v>8115</v>
      </c>
      <c r="D1681" s="29" t="s">
        <v>8115</v>
      </c>
      <c r="E1681" s="29"/>
      <c r="F1681" s="39"/>
      <c r="G1681" s="30"/>
      <c r="H1681" s="30"/>
      <c r="I1681" s="31"/>
      <c r="J1681" s="30"/>
      <c r="K1681" s="30"/>
      <c r="L1681" s="32" t="s">
        <v>8091</v>
      </c>
      <c r="M1681" s="33">
        <v>25.742574257425744</v>
      </c>
      <c r="N1681" s="32">
        <v>11</v>
      </c>
      <c r="O1681" s="32" t="s">
        <v>3152</v>
      </c>
      <c r="P1681" s="32" t="s">
        <v>3155</v>
      </c>
      <c r="Q1681" s="37" t="s">
        <v>5739</v>
      </c>
      <c r="R1681" s="28">
        <v>4</v>
      </c>
      <c r="S1681" s="35"/>
      <c r="T1681" s="36" t="s">
        <v>8148</v>
      </c>
    </row>
    <row r="1682" spans="1:20" s="14" customFormat="1" ht="12" x14ac:dyDescent="0.2">
      <c r="A1682" s="28">
        <v>1677</v>
      </c>
      <c r="B1682" s="28" t="s">
        <v>3151</v>
      </c>
      <c r="C1682" s="28" t="s">
        <v>8115</v>
      </c>
      <c r="D1682" s="29" t="s">
        <v>8115</v>
      </c>
      <c r="E1682" s="29"/>
      <c r="F1682" s="39"/>
      <c r="G1682" s="30"/>
      <c r="H1682" s="30"/>
      <c r="I1682" s="31"/>
      <c r="J1682" s="30"/>
      <c r="K1682" s="30"/>
      <c r="L1682" s="32" t="s">
        <v>8092</v>
      </c>
      <c r="M1682" s="33">
        <v>27.722772277227723</v>
      </c>
      <c r="N1682" s="32">
        <v>13</v>
      </c>
      <c r="O1682" s="32" t="s">
        <v>3152</v>
      </c>
      <c r="P1682" s="32" t="s">
        <v>3155</v>
      </c>
      <c r="Q1682" s="37" t="s">
        <v>5698</v>
      </c>
      <c r="R1682" s="28">
        <v>1</v>
      </c>
      <c r="S1682" s="35"/>
      <c r="T1682" s="36" t="s">
        <v>8148</v>
      </c>
    </row>
    <row r="1683" spans="1:20" s="14" customFormat="1" ht="12" x14ac:dyDescent="0.2">
      <c r="A1683" s="28">
        <v>1678</v>
      </c>
      <c r="B1683" s="28" t="s">
        <v>3151</v>
      </c>
      <c r="C1683" s="28" t="s">
        <v>8115</v>
      </c>
      <c r="D1683" s="29" t="s">
        <v>8115</v>
      </c>
      <c r="E1683" s="29"/>
      <c r="F1683" s="39"/>
      <c r="G1683" s="30"/>
      <c r="H1683" s="30"/>
      <c r="I1683" s="31"/>
      <c r="J1683" s="30"/>
      <c r="K1683" s="30"/>
      <c r="L1683" s="32" t="s">
        <v>8092</v>
      </c>
      <c r="M1683" s="33">
        <v>25.742574257425744</v>
      </c>
      <c r="N1683" s="32">
        <v>15</v>
      </c>
      <c r="O1683" s="32" t="s">
        <v>3152</v>
      </c>
      <c r="P1683" s="32" t="s">
        <v>3155</v>
      </c>
      <c r="Q1683" s="37" t="s">
        <v>5706</v>
      </c>
      <c r="R1683" s="28">
        <v>1</v>
      </c>
      <c r="S1683" s="35"/>
      <c r="T1683" s="36" t="s">
        <v>8148</v>
      </c>
    </row>
    <row r="1684" spans="1:20" s="14" customFormat="1" ht="12" x14ac:dyDescent="0.2">
      <c r="A1684" s="28">
        <v>1679</v>
      </c>
      <c r="B1684" s="28" t="s">
        <v>3151</v>
      </c>
      <c r="C1684" s="28" t="s">
        <v>8115</v>
      </c>
      <c r="D1684" s="29" t="s">
        <v>8149</v>
      </c>
      <c r="E1684" s="29"/>
      <c r="F1684" s="39"/>
      <c r="G1684" s="30"/>
      <c r="H1684" s="30"/>
      <c r="I1684" s="31"/>
      <c r="J1684" s="30"/>
      <c r="K1684" s="30"/>
      <c r="L1684" s="32" t="s">
        <v>8092</v>
      </c>
      <c r="M1684" s="33">
        <v>57.425742574257427</v>
      </c>
      <c r="N1684" s="32">
        <v>15</v>
      </c>
      <c r="O1684" s="32" t="s">
        <v>3152</v>
      </c>
      <c r="P1684" s="32" t="s">
        <v>3155</v>
      </c>
      <c r="Q1684" s="37" t="s">
        <v>5706</v>
      </c>
      <c r="R1684" s="28">
        <v>1</v>
      </c>
      <c r="S1684" s="35"/>
      <c r="T1684" s="36" t="s">
        <v>8148</v>
      </c>
    </row>
    <row r="1685" spans="1:20" s="14" customFormat="1" ht="12" x14ac:dyDescent="0.2">
      <c r="A1685" s="28">
        <v>1680</v>
      </c>
      <c r="B1685" s="28" t="s">
        <v>3151</v>
      </c>
      <c r="C1685" s="28" t="s">
        <v>8115</v>
      </c>
      <c r="D1685" s="29" t="s">
        <v>8149</v>
      </c>
      <c r="E1685" s="29"/>
      <c r="F1685" s="39"/>
      <c r="G1685" s="30"/>
      <c r="H1685" s="30"/>
      <c r="I1685" s="31"/>
      <c r="J1685" s="30"/>
      <c r="K1685" s="30"/>
      <c r="L1685" s="32" t="s">
        <v>8092</v>
      </c>
      <c r="M1685" s="33">
        <v>53.465346534653463</v>
      </c>
      <c r="N1685" s="32">
        <v>15</v>
      </c>
      <c r="O1685" s="32" t="s">
        <v>3152</v>
      </c>
      <c r="P1685" s="32" t="s">
        <v>3155</v>
      </c>
      <c r="Q1685" s="37" t="s">
        <v>5706</v>
      </c>
      <c r="R1685" s="28">
        <v>1</v>
      </c>
      <c r="S1685" s="35"/>
      <c r="T1685" s="36" t="s">
        <v>8148</v>
      </c>
    </row>
    <row r="1686" spans="1:20" s="14" customFormat="1" ht="12" x14ac:dyDescent="0.2">
      <c r="A1686" s="28">
        <v>1681</v>
      </c>
      <c r="B1686" s="28" t="s">
        <v>3151</v>
      </c>
      <c r="C1686" s="28" t="s">
        <v>8115</v>
      </c>
      <c r="D1686" s="29" t="s">
        <v>8149</v>
      </c>
      <c r="E1686" s="29"/>
      <c r="F1686" s="39"/>
      <c r="G1686" s="30"/>
      <c r="H1686" s="30"/>
      <c r="I1686" s="31"/>
      <c r="J1686" s="30"/>
      <c r="K1686" s="30"/>
      <c r="L1686" s="32" t="s">
        <v>8092</v>
      </c>
      <c r="M1686" s="33">
        <v>52.475247524752476</v>
      </c>
      <c r="N1686" s="32">
        <v>15</v>
      </c>
      <c r="O1686" s="32" t="s">
        <v>3152</v>
      </c>
      <c r="P1686" s="32" t="s">
        <v>3155</v>
      </c>
      <c r="Q1686" s="37" t="s">
        <v>5706</v>
      </c>
      <c r="R1686" s="28">
        <v>1</v>
      </c>
      <c r="S1686" s="35"/>
      <c r="T1686" s="36" t="s">
        <v>8148</v>
      </c>
    </row>
    <row r="1687" spans="1:20" s="14" customFormat="1" ht="12" x14ac:dyDescent="0.2">
      <c r="A1687" s="28">
        <v>1682</v>
      </c>
      <c r="B1687" s="28" t="s">
        <v>3151</v>
      </c>
      <c r="C1687" s="28" t="s">
        <v>8115</v>
      </c>
      <c r="D1687" s="29" t="s">
        <v>8149</v>
      </c>
      <c r="E1687" s="29"/>
      <c r="F1687" s="39"/>
      <c r="G1687" s="30"/>
      <c r="H1687" s="30"/>
      <c r="I1687" s="31"/>
      <c r="J1687" s="30"/>
      <c r="K1687" s="30"/>
      <c r="L1687" s="32" t="s">
        <v>8092</v>
      </c>
      <c r="M1687" s="33">
        <v>51.485148514851488</v>
      </c>
      <c r="N1687" s="32">
        <v>15</v>
      </c>
      <c r="O1687" s="32" t="s">
        <v>3152</v>
      </c>
      <c r="P1687" s="32" t="s">
        <v>3155</v>
      </c>
      <c r="Q1687" s="37" t="s">
        <v>5706</v>
      </c>
      <c r="R1687" s="28">
        <v>1</v>
      </c>
      <c r="S1687" s="35"/>
      <c r="T1687" s="36" t="s">
        <v>8148</v>
      </c>
    </row>
    <row r="1688" spans="1:20" s="14" customFormat="1" ht="12" x14ac:dyDescent="0.2">
      <c r="A1688" s="28">
        <v>1683</v>
      </c>
      <c r="B1688" s="28" t="s">
        <v>3151</v>
      </c>
      <c r="C1688" s="28" t="s">
        <v>8115</v>
      </c>
      <c r="D1688" s="29" t="s">
        <v>8149</v>
      </c>
      <c r="E1688" s="29"/>
      <c r="F1688" s="39"/>
      <c r="G1688" s="30"/>
      <c r="H1688" s="30"/>
      <c r="I1688" s="31"/>
      <c r="J1688" s="30"/>
      <c r="K1688" s="30"/>
      <c r="L1688" s="32" t="s">
        <v>8092</v>
      </c>
      <c r="M1688" s="33">
        <v>49.504950495049506</v>
      </c>
      <c r="N1688" s="32">
        <v>15</v>
      </c>
      <c r="O1688" s="32" t="s">
        <v>3152</v>
      </c>
      <c r="P1688" s="32" t="s">
        <v>3155</v>
      </c>
      <c r="Q1688" s="37" t="s">
        <v>5706</v>
      </c>
      <c r="R1688" s="28">
        <v>1</v>
      </c>
      <c r="S1688" s="35"/>
      <c r="T1688" s="36" t="s">
        <v>8148</v>
      </c>
    </row>
    <row r="1689" spans="1:20" s="14" customFormat="1" ht="12" x14ac:dyDescent="0.2">
      <c r="A1689" s="28">
        <v>1684</v>
      </c>
      <c r="B1689" s="28" t="s">
        <v>3151</v>
      </c>
      <c r="C1689" s="28" t="s">
        <v>8115</v>
      </c>
      <c r="D1689" s="29" t="s">
        <v>8149</v>
      </c>
      <c r="E1689" s="29"/>
      <c r="F1689" s="39"/>
      <c r="G1689" s="30"/>
      <c r="H1689" s="30"/>
      <c r="I1689" s="31"/>
      <c r="J1689" s="30"/>
      <c r="K1689" s="30"/>
      <c r="L1689" s="32" t="s">
        <v>8092</v>
      </c>
      <c r="M1689" s="33">
        <v>46.534653465346537</v>
      </c>
      <c r="N1689" s="32">
        <v>15</v>
      </c>
      <c r="O1689" s="32" t="s">
        <v>3152</v>
      </c>
      <c r="P1689" s="32" t="s">
        <v>3155</v>
      </c>
      <c r="Q1689" s="37" t="s">
        <v>5706</v>
      </c>
      <c r="R1689" s="28">
        <v>1</v>
      </c>
      <c r="S1689" s="35"/>
      <c r="T1689" s="36" t="s">
        <v>8148</v>
      </c>
    </row>
    <row r="1690" spans="1:20" s="14" customFormat="1" ht="12" x14ac:dyDescent="0.2">
      <c r="A1690" s="28">
        <v>1685</v>
      </c>
      <c r="B1690" s="28" t="s">
        <v>3151</v>
      </c>
      <c r="C1690" s="28" t="s">
        <v>8115</v>
      </c>
      <c r="D1690" s="29" t="s">
        <v>8149</v>
      </c>
      <c r="E1690" s="29"/>
      <c r="F1690" s="39"/>
      <c r="G1690" s="30"/>
      <c r="H1690" s="30"/>
      <c r="I1690" s="31"/>
      <c r="J1690" s="30"/>
      <c r="K1690" s="30"/>
      <c r="L1690" s="32" t="s">
        <v>8092</v>
      </c>
      <c r="M1690" s="33">
        <v>50.495049504950494</v>
      </c>
      <c r="N1690" s="32">
        <v>15</v>
      </c>
      <c r="O1690" s="32" t="s">
        <v>3152</v>
      </c>
      <c r="P1690" s="32" t="s">
        <v>3155</v>
      </c>
      <c r="Q1690" s="37" t="s">
        <v>5706</v>
      </c>
      <c r="R1690" s="28">
        <v>1</v>
      </c>
      <c r="S1690" s="35"/>
      <c r="T1690" s="36" t="s">
        <v>8148</v>
      </c>
    </row>
    <row r="1691" spans="1:20" s="14" customFormat="1" ht="12" x14ac:dyDescent="0.2">
      <c r="A1691" s="28">
        <v>1686</v>
      </c>
      <c r="B1691" s="28" t="s">
        <v>3151</v>
      </c>
      <c r="C1691" s="28" t="s">
        <v>8115</v>
      </c>
      <c r="D1691" s="29" t="s">
        <v>8149</v>
      </c>
      <c r="E1691" s="29"/>
      <c r="F1691" s="39"/>
      <c r="G1691" s="30"/>
      <c r="H1691" s="30"/>
      <c r="I1691" s="31"/>
      <c r="J1691" s="30"/>
      <c r="K1691" s="30"/>
      <c r="L1691" s="32" t="s">
        <v>8092</v>
      </c>
      <c r="M1691" s="33">
        <v>68.316831683168317</v>
      </c>
      <c r="N1691" s="32">
        <v>15</v>
      </c>
      <c r="O1691" s="32" t="s">
        <v>3152</v>
      </c>
      <c r="P1691" s="32" t="s">
        <v>3155</v>
      </c>
      <c r="Q1691" s="37" t="s">
        <v>5706</v>
      </c>
      <c r="R1691" s="28">
        <v>1</v>
      </c>
      <c r="S1691" s="35"/>
      <c r="T1691" s="36" t="s">
        <v>8148</v>
      </c>
    </row>
    <row r="1692" spans="1:20" s="14" customFormat="1" ht="12" x14ac:dyDescent="0.2">
      <c r="A1692" s="28">
        <v>1687</v>
      </c>
      <c r="B1692" s="28" t="s">
        <v>3151</v>
      </c>
      <c r="C1692" s="28" t="s">
        <v>8115</v>
      </c>
      <c r="D1692" s="29" t="s">
        <v>8149</v>
      </c>
      <c r="E1692" s="29"/>
      <c r="F1692" s="39"/>
      <c r="G1692" s="30"/>
      <c r="H1692" s="30"/>
      <c r="I1692" s="31"/>
      <c r="J1692" s="30"/>
      <c r="K1692" s="30"/>
      <c r="L1692" s="32" t="s">
        <v>8091</v>
      </c>
      <c r="M1692" s="33">
        <v>24.752475247524753</v>
      </c>
      <c r="N1692" s="32">
        <v>9</v>
      </c>
      <c r="O1692" s="32" t="s">
        <v>3152</v>
      </c>
      <c r="P1692" s="32" t="s">
        <v>3155</v>
      </c>
      <c r="Q1692" s="37" t="s">
        <v>5735</v>
      </c>
      <c r="R1692" s="28">
        <v>4</v>
      </c>
      <c r="S1692" s="35"/>
      <c r="T1692" s="36" t="s">
        <v>8148</v>
      </c>
    </row>
    <row r="1693" spans="1:20" s="14" customFormat="1" ht="12" x14ac:dyDescent="0.2">
      <c r="A1693" s="28">
        <v>1688</v>
      </c>
      <c r="B1693" s="28" t="s">
        <v>3151</v>
      </c>
      <c r="C1693" s="28" t="s">
        <v>8115</v>
      </c>
      <c r="D1693" s="29" t="s">
        <v>8149</v>
      </c>
      <c r="E1693" s="29"/>
      <c r="F1693" s="39"/>
      <c r="G1693" s="30"/>
      <c r="H1693" s="30"/>
      <c r="I1693" s="31"/>
      <c r="J1693" s="30"/>
      <c r="K1693" s="30"/>
      <c r="L1693" s="32" t="s">
        <v>8092</v>
      </c>
      <c r="M1693" s="33">
        <v>21.782178217821784</v>
      </c>
      <c r="N1693" s="32">
        <v>15</v>
      </c>
      <c r="O1693" s="32" t="s">
        <v>3152</v>
      </c>
      <c r="P1693" s="32" t="s">
        <v>3155</v>
      </c>
      <c r="Q1693" s="37" t="s">
        <v>5706</v>
      </c>
      <c r="R1693" s="28">
        <v>1</v>
      </c>
      <c r="S1693" s="35"/>
      <c r="T1693" s="36" t="s">
        <v>8148</v>
      </c>
    </row>
    <row r="1694" spans="1:20" s="14" customFormat="1" ht="12" x14ac:dyDescent="0.2">
      <c r="A1694" s="28">
        <v>1689</v>
      </c>
      <c r="B1694" s="28" t="s">
        <v>3151</v>
      </c>
      <c r="C1694" s="28" t="s">
        <v>8115</v>
      </c>
      <c r="D1694" s="29" t="s">
        <v>8149</v>
      </c>
      <c r="E1694" s="29"/>
      <c r="F1694" s="39"/>
      <c r="G1694" s="30"/>
      <c r="H1694" s="30"/>
      <c r="I1694" s="31"/>
      <c r="J1694" s="30"/>
      <c r="K1694" s="30"/>
      <c r="L1694" s="32" t="s">
        <v>8091</v>
      </c>
      <c r="M1694" s="33">
        <v>24.752475247524753</v>
      </c>
      <c r="N1694" s="32">
        <v>9</v>
      </c>
      <c r="O1694" s="32" t="s">
        <v>3152</v>
      </c>
      <c r="P1694" s="32" t="s">
        <v>3155</v>
      </c>
      <c r="Q1694" s="37" t="s">
        <v>5735</v>
      </c>
      <c r="R1694" s="28">
        <v>4</v>
      </c>
      <c r="S1694" s="35"/>
      <c r="T1694" s="36" t="s">
        <v>8148</v>
      </c>
    </row>
    <row r="1695" spans="1:20" s="14" customFormat="1" ht="12" x14ac:dyDescent="0.2">
      <c r="A1695" s="28">
        <v>1690</v>
      </c>
      <c r="B1695" s="28" t="s">
        <v>3151</v>
      </c>
      <c r="C1695" s="28" t="s">
        <v>8115</v>
      </c>
      <c r="D1695" s="29" t="s">
        <v>8149</v>
      </c>
      <c r="E1695" s="29"/>
      <c r="F1695" s="39"/>
      <c r="G1695" s="30"/>
      <c r="H1695" s="30"/>
      <c r="I1695" s="31"/>
      <c r="J1695" s="30"/>
      <c r="K1695" s="30"/>
      <c r="L1695" s="32" t="s">
        <v>8091</v>
      </c>
      <c r="M1695" s="33">
        <v>26.732673267326732</v>
      </c>
      <c r="N1695" s="32">
        <v>9</v>
      </c>
      <c r="O1695" s="32" t="s">
        <v>3152</v>
      </c>
      <c r="P1695" s="32" t="s">
        <v>3155</v>
      </c>
      <c r="Q1695" s="37" t="s">
        <v>5735</v>
      </c>
      <c r="R1695" s="28">
        <v>4</v>
      </c>
      <c r="S1695" s="35"/>
      <c r="T1695" s="36" t="s">
        <v>8148</v>
      </c>
    </row>
    <row r="1696" spans="1:20" s="14" customFormat="1" ht="12" x14ac:dyDescent="0.2">
      <c r="A1696" s="28">
        <v>1691</v>
      </c>
      <c r="B1696" s="28" t="s">
        <v>3151</v>
      </c>
      <c r="C1696" s="28" t="s">
        <v>8115</v>
      </c>
      <c r="D1696" s="29" t="s">
        <v>8115</v>
      </c>
      <c r="E1696" s="29"/>
      <c r="F1696" s="39"/>
      <c r="G1696" s="30"/>
      <c r="H1696" s="30"/>
      <c r="I1696" s="31"/>
      <c r="J1696" s="30"/>
      <c r="K1696" s="30"/>
      <c r="L1696" s="32" t="s">
        <v>8092</v>
      </c>
      <c r="M1696" s="33">
        <v>21.782178217821784</v>
      </c>
      <c r="N1696" s="32">
        <v>15</v>
      </c>
      <c r="O1696" s="32" t="s">
        <v>3152</v>
      </c>
      <c r="P1696" s="32" t="s">
        <v>3155</v>
      </c>
      <c r="Q1696" s="37" t="s">
        <v>5706</v>
      </c>
      <c r="R1696" s="28">
        <v>1</v>
      </c>
      <c r="S1696" s="35"/>
      <c r="T1696" s="36" t="s">
        <v>8148</v>
      </c>
    </row>
    <row r="1697" spans="1:20" s="14" customFormat="1" ht="12" x14ac:dyDescent="0.2">
      <c r="A1697" s="28">
        <v>1692</v>
      </c>
      <c r="B1697" s="28" t="s">
        <v>3151</v>
      </c>
      <c r="C1697" s="28" t="s">
        <v>8115</v>
      </c>
      <c r="D1697" s="29" t="s">
        <v>8115</v>
      </c>
      <c r="E1697" s="29"/>
      <c r="F1697" s="39"/>
      <c r="G1697" s="30"/>
      <c r="H1697" s="30"/>
      <c r="I1697" s="31"/>
      <c r="J1697" s="30"/>
      <c r="K1697" s="30"/>
      <c r="L1697" s="32" t="s">
        <v>8092</v>
      </c>
      <c r="M1697" s="33">
        <v>54.455445544554458</v>
      </c>
      <c r="N1697" s="32">
        <v>15</v>
      </c>
      <c r="O1697" s="32" t="s">
        <v>3152</v>
      </c>
      <c r="P1697" s="32" t="s">
        <v>3155</v>
      </c>
      <c r="Q1697" s="37" t="s">
        <v>5706</v>
      </c>
      <c r="R1697" s="28">
        <v>1</v>
      </c>
      <c r="S1697" s="35"/>
      <c r="T1697" s="36" t="s">
        <v>8148</v>
      </c>
    </row>
    <row r="1698" spans="1:20" s="14" customFormat="1" ht="12" x14ac:dyDescent="0.2">
      <c r="A1698" s="28">
        <v>1693</v>
      </c>
      <c r="B1698" s="28" t="s">
        <v>3151</v>
      </c>
      <c r="C1698" s="28" t="s">
        <v>8115</v>
      </c>
      <c r="D1698" s="29" t="s">
        <v>8115</v>
      </c>
      <c r="E1698" s="29"/>
      <c r="F1698" s="39"/>
      <c r="G1698" s="30"/>
      <c r="H1698" s="30"/>
      <c r="I1698" s="31"/>
      <c r="J1698" s="30"/>
      <c r="K1698" s="30"/>
      <c r="L1698" s="32" t="s">
        <v>8092</v>
      </c>
      <c r="M1698" s="33">
        <v>40.594059405940591</v>
      </c>
      <c r="N1698" s="32">
        <v>15</v>
      </c>
      <c r="O1698" s="32" t="s">
        <v>3152</v>
      </c>
      <c r="P1698" s="32" t="s">
        <v>3155</v>
      </c>
      <c r="Q1698" s="37" t="s">
        <v>5706</v>
      </c>
      <c r="R1698" s="28">
        <v>1</v>
      </c>
      <c r="S1698" s="35"/>
      <c r="T1698" s="36" t="s">
        <v>8148</v>
      </c>
    </row>
    <row r="1699" spans="1:20" s="14" customFormat="1" ht="12" x14ac:dyDescent="0.2">
      <c r="A1699" s="28">
        <v>1694</v>
      </c>
      <c r="B1699" s="28" t="s">
        <v>3151</v>
      </c>
      <c r="C1699" s="28" t="s">
        <v>8115</v>
      </c>
      <c r="D1699" s="29" t="s">
        <v>8115</v>
      </c>
      <c r="E1699" s="29"/>
      <c r="F1699" s="39"/>
      <c r="G1699" s="30"/>
      <c r="H1699" s="30"/>
      <c r="I1699" s="31"/>
      <c r="J1699" s="30"/>
      <c r="K1699" s="30"/>
      <c r="L1699" s="32" t="s">
        <v>8092</v>
      </c>
      <c r="M1699" s="33">
        <v>58.415841584158414</v>
      </c>
      <c r="N1699" s="32">
        <v>15</v>
      </c>
      <c r="O1699" s="32" t="s">
        <v>3152</v>
      </c>
      <c r="P1699" s="32" t="s">
        <v>3155</v>
      </c>
      <c r="Q1699" s="37" t="s">
        <v>5706</v>
      </c>
      <c r="R1699" s="28">
        <v>1</v>
      </c>
      <c r="S1699" s="35"/>
      <c r="T1699" s="36" t="s">
        <v>8148</v>
      </c>
    </row>
    <row r="1700" spans="1:20" s="14" customFormat="1" ht="12" x14ac:dyDescent="0.2">
      <c r="A1700" s="28">
        <v>1695</v>
      </c>
      <c r="B1700" s="28" t="s">
        <v>3151</v>
      </c>
      <c r="C1700" s="28" t="s">
        <v>8115</v>
      </c>
      <c r="D1700" s="29" t="s">
        <v>8149</v>
      </c>
      <c r="E1700" s="29"/>
      <c r="F1700" s="39"/>
      <c r="G1700" s="30"/>
      <c r="H1700" s="30"/>
      <c r="I1700" s="31"/>
      <c r="J1700" s="30"/>
      <c r="K1700" s="30"/>
      <c r="L1700" s="32" t="s">
        <v>8092</v>
      </c>
      <c r="M1700" s="33">
        <v>62.376237623762378</v>
      </c>
      <c r="N1700" s="32">
        <v>13</v>
      </c>
      <c r="O1700" s="32" t="s">
        <v>3152</v>
      </c>
      <c r="P1700" s="32" t="s">
        <v>3155</v>
      </c>
      <c r="Q1700" s="37" t="s">
        <v>5698</v>
      </c>
      <c r="R1700" s="28">
        <v>1</v>
      </c>
      <c r="S1700" s="35"/>
      <c r="T1700" s="36" t="s">
        <v>8148</v>
      </c>
    </row>
    <row r="1701" spans="1:20" s="14" customFormat="1" ht="12" x14ac:dyDescent="0.2">
      <c r="A1701" s="28">
        <v>1696</v>
      </c>
      <c r="B1701" s="28" t="s">
        <v>3151</v>
      </c>
      <c r="C1701" s="28" t="s">
        <v>8115</v>
      </c>
      <c r="D1701" s="29" t="s">
        <v>8149</v>
      </c>
      <c r="E1701" s="29"/>
      <c r="F1701" s="39"/>
      <c r="G1701" s="30"/>
      <c r="H1701" s="30"/>
      <c r="I1701" s="31"/>
      <c r="J1701" s="30"/>
      <c r="K1701" s="30"/>
      <c r="L1701" s="32" t="s">
        <v>8092</v>
      </c>
      <c r="M1701" s="33">
        <v>56.435643564356432</v>
      </c>
      <c r="N1701" s="32">
        <v>15</v>
      </c>
      <c r="O1701" s="32" t="s">
        <v>3152</v>
      </c>
      <c r="P1701" s="32" t="s">
        <v>3155</v>
      </c>
      <c r="Q1701" s="37" t="s">
        <v>5706</v>
      </c>
      <c r="R1701" s="28">
        <v>1</v>
      </c>
      <c r="S1701" s="35"/>
      <c r="T1701" s="36" t="s">
        <v>8148</v>
      </c>
    </row>
    <row r="1702" spans="1:20" s="14" customFormat="1" ht="12" x14ac:dyDescent="0.2">
      <c r="A1702" s="28">
        <v>1697</v>
      </c>
      <c r="B1702" s="28" t="s">
        <v>3151</v>
      </c>
      <c r="C1702" s="28" t="s">
        <v>8115</v>
      </c>
      <c r="D1702" s="29" t="s">
        <v>8149</v>
      </c>
      <c r="E1702" s="29"/>
      <c r="F1702" s="39"/>
      <c r="G1702" s="30"/>
      <c r="H1702" s="30"/>
      <c r="I1702" s="31"/>
      <c r="J1702" s="30"/>
      <c r="K1702" s="30"/>
      <c r="L1702" s="32" t="s">
        <v>8092</v>
      </c>
      <c r="M1702" s="33">
        <v>37.623762376237622</v>
      </c>
      <c r="N1702" s="32">
        <v>15</v>
      </c>
      <c r="O1702" s="32" t="s">
        <v>3152</v>
      </c>
      <c r="P1702" s="32" t="s">
        <v>3155</v>
      </c>
      <c r="Q1702" s="37" t="s">
        <v>5706</v>
      </c>
      <c r="R1702" s="28">
        <v>1</v>
      </c>
      <c r="S1702" s="35"/>
      <c r="T1702" s="36" t="s">
        <v>8148</v>
      </c>
    </row>
    <row r="1703" spans="1:20" s="14" customFormat="1" ht="12" x14ac:dyDescent="0.2">
      <c r="A1703" s="28">
        <v>1698</v>
      </c>
      <c r="B1703" s="28" t="s">
        <v>3151</v>
      </c>
      <c r="C1703" s="28" t="s">
        <v>8115</v>
      </c>
      <c r="D1703" s="29" t="s">
        <v>8149</v>
      </c>
      <c r="E1703" s="29"/>
      <c r="F1703" s="39"/>
      <c r="G1703" s="30"/>
      <c r="H1703" s="30"/>
      <c r="I1703" s="31"/>
      <c r="J1703" s="30"/>
      <c r="K1703" s="30"/>
      <c r="L1703" s="32" t="s">
        <v>8092</v>
      </c>
      <c r="M1703" s="33">
        <v>35.643564356435647</v>
      </c>
      <c r="N1703" s="32">
        <v>13</v>
      </c>
      <c r="O1703" s="32" t="s">
        <v>3152</v>
      </c>
      <c r="P1703" s="32" t="s">
        <v>3155</v>
      </c>
      <c r="Q1703" s="37" t="s">
        <v>5698</v>
      </c>
      <c r="R1703" s="28">
        <v>1</v>
      </c>
      <c r="S1703" s="35"/>
      <c r="T1703" s="36" t="s">
        <v>8148</v>
      </c>
    </row>
    <row r="1704" spans="1:20" s="14" customFormat="1" ht="12" x14ac:dyDescent="0.2">
      <c r="A1704" s="28">
        <v>1699</v>
      </c>
      <c r="B1704" s="28" t="s">
        <v>3151</v>
      </c>
      <c r="C1704" s="28" t="s">
        <v>8115</v>
      </c>
      <c r="D1704" s="29" t="s">
        <v>8149</v>
      </c>
      <c r="E1704" s="29"/>
      <c r="F1704" s="39"/>
      <c r="G1704" s="30"/>
      <c r="H1704" s="30"/>
      <c r="I1704" s="31"/>
      <c r="J1704" s="30"/>
      <c r="K1704" s="30"/>
      <c r="L1704" s="32" t="s">
        <v>8092</v>
      </c>
      <c r="M1704" s="33">
        <v>36.633663366336634</v>
      </c>
      <c r="N1704" s="32">
        <v>13</v>
      </c>
      <c r="O1704" s="32" t="s">
        <v>3152</v>
      </c>
      <c r="P1704" s="32" t="s">
        <v>3155</v>
      </c>
      <c r="Q1704" s="37" t="s">
        <v>5698</v>
      </c>
      <c r="R1704" s="28">
        <v>1</v>
      </c>
      <c r="S1704" s="35"/>
      <c r="T1704" s="36" t="s">
        <v>8148</v>
      </c>
    </row>
    <row r="1705" spans="1:20" s="14" customFormat="1" ht="12" x14ac:dyDescent="0.2">
      <c r="A1705" s="28">
        <v>1700</v>
      </c>
      <c r="B1705" s="28" t="s">
        <v>3151</v>
      </c>
      <c r="C1705" s="28" t="s">
        <v>8115</v>
      </c>
      <c r="D1705" s="29" t="s">
        <v>8149</v>
      </c>
      <c r="E1705" s="29"/>
      <c r="F1705" s="39"/>
      <c r="G1705" s="30"/>
      <c r="H1705" s="30"/>
      <c r="I1705" s="31"/>
      <c r="J1705" s="30"/>
      <c r="K1705" s="30"/>
      <c r="L1705" s="32" t="s">
        <v>8092</v>
      </c>
      <c r="M1705" s="33">
        <v>21.782178217821784</v>
      </c>
      <c r="N1705" s="32">
        <v>15</v>
      </c>
      <c r="O1705" s="32" t="s">
        <v>3152</v>
      </c>
      <c r="P1705" s="32" t="s">
        <v>3155</v>
      </c>
      <c r="Q1705" s="37" t="s">
        <v>5706</v>
      </c>
      <c r="R1705" s="28">
        <v>1</v>
      </c>
      <c r="S1705" s="35"/>
      <c r="T1705" s="36" t="s">
        <v>8148</v>
      </c>
    </row>
    <row r="1706" spans="1:20" s="14" customFormat="1" ht="12" x14ac:dyDescent="0.2">
      <c r="A1706" s="28">
        <v>1701</v>
      </c>
      <c r="B1706" s="28" t="s">
        <v>3151</v>
      </c>
      <c r="C1706" s="28" t="s">
        <v>8115</v>
      </c>
      <c r="D1706" s="29" t="s">
        <v>8149</v>
      </c>
      <c r="E1706" s="29"/>
      <c r="F1706" s="39"/>
      <c r="G1706" s="30"/>
      <c r="H1706" s="30"/>
      <c r="I1706" s="31"/>
      <c r="J1706" s="30"/>
      <c r="K1706" s="30"/>
      <c r="L1706" s="32" t="s">
        <v>8092</v>
      </c>
      <c r="M1706" s="33">
        <v>39.603960396039604</v>
      </c>
      <c r="N1706" s="32">
        <v>15</v>
      </c>
      <c r="O1706" s="32" t="s">
        <v>3152</v>
      </c>
      <c r="P1706" s="32" t="s">
        <v>3155</v>
      </c>
      <c r="Q1706" s="37" t="s">
        <v>5706</v>
      </c>
      <c r="R1706" s="28">
        <v>1</v>
      </c>
      <c r="S1706" s="35"/>
      <c r="T1706" s="36" t="s">
        <v>8148</v>
      </c>
    </row>
    <row r="1707" spans="1:20" s="14" customFormat="1" ht="12" x14ac:dyDescent="0.2">
      <c r="A1707" s="28">
        <v>1702</v>
      </c>
      <c r="B1707" s="28" t="s">
        <v>3151</v>
      </c>
      <c r="C1707" s="28" t="s">
        <v>8115</v>
      </c>
      <c r="D1707" s="29" t="s">
        <v>8149</v>
      </c>
      <c r="E1707" s="29"/>
      <c r="F1707" s="39"/>
      <c r="G1707" s="30"/>
      <c r="H1707" s="30"/>
      <c r="I1707" s="31"/>
      <c r="J1707" s="30"/>
      <c r="K1707" s="30"/>
      <c r="L1707" s="32" t="s">
        <v>8092</v>
      </c>
      <c r="M1707" s="33">
        <v>36.633663366336634</v>
      </c>
      <c r="N1707" s="32">
        <v>13</v>
      </c>
      <c r="O1707" s="32" t="s">
        <v>3152</v>
      </c>
      <c r="P1707" s="32" t="s">
        <v>3155</v>
      </c>
      <c r="Q1707" s="37" t="s">
        <v>5698</v>
      </c>
      <c r="R1707" s="28">
        <v>1</v>
      </c>
      <c r="S1707" s="35"/>
      <c r="T1707" s="36" t="s">
        <v>8148</v>
      </c>
    </row>
    <row r="1708" spans="1:20" s="14" customFormat="1" ht="12" x14ac:dyDescent="0.2">
      <c r="A1708" s="28">
        <v>1703</v>
      </c>
      <c r="B1708" s="28" t="s">
        <v>3151</v>
      </c>
      <c r="C1708" s="28" t="s">
        <v>8115</v>
      </c>
      <c r="D1708" s="29" t="s">
        <v>8149</v>
      </c>
      <c r="E1708" s="29"/>
      <c r="F1708" s="39"/>
      <c r="G1708" s="30"/>
      <c r="H1708" s="30"/>
      <c r="I1708" s="31"/>
      <c r="J1708" s="30"/>
      <c r="K1708" s="30"/>
      <c r="L1708" s="32" t="s">
        <v>8092</v>
      </c>
      <c r="M1708" s="33">
        <v>45.544554455445542</v>
      </c>
      <c r="N1708" s="32">
        <v>15</v>
      </c>
      <c r="O1708" s="32" t="s">
        <v>3152</v>
      </c>
      <c r="P1708" s="32" t="s">
        <v>3155</v>
      </c>
      <c r="Q1708" s="37" t="s">
        <v>5706</v>
      </c>
      <c r="R1708" s="28">
        <v>1</v>
      </c>
      <c r="S1708" s="35"/>
      <c r="T1708" s="36" t="s">
        <v>8148</v>
      </c>
    </row>
    <row r="1709" spans="1:20" s="14" customFormat="1" ht="12" x14ac:dyDescent="0.2">
      <c r="A1709" s="28">
        <v>1704</v>
      </c>
      <c r="B1709" s="28" t="s">
        <v>3151</v>
      </c>
      <c r="C1709" s="28" t="s">
        <v>8115</v>
      </c>
      <c r="D1709" s="29" t="s">
        <v>8149</v>
      </c>
      <c r="E1709" s="29"/>
      <c r="F1709" s="39"/>
      <c r="G1709" s="30"/>
      <c r="H1709" s="30"/>
      <c r="I1709" s="31"/>
      <c r="J1709" s="30"/>
      <c r="K1709" s="30"/>
      <c r="L1709" s="32" t="s">
        <v>8092</v>
      </c>
      <c r="M1709" s="33">
        <v>55.445544554455445</v>
      </c>
      <c r="N1709" s="32">
        <v>15</v>
      </c>
      <c r="O1709" s="32" t="s">
        <v>3152</v>
      </c>
      <c r="P1709" s="32" t="s">
        <v>3155</v>
      </c>
      <c r="Q1709" s="37" t="s">
        <v>5706</v>
      </c>
      <c r="R1709" s="28">
        <v>1</v>
      </c>
      <c r="S1709" s="35"/>
      <c r="T1709" s="36" t="s">
        <v>8148</v>
      </c>
    </row>
    <row r="1710" spans="1:20" s="14" customFormat="1" ht="12" x14ac:dyDescent="0.2">
      <c r="A1710" s="28">
        <v>1705</v>
      </c>
      <c r="B1710" s="28" t="s">
        <v>3151</v>
      </c>
      <c r="C1710" s="28" t="s">
        <v>8115</v>
      </c>
      <c r="D1710" s="29" t="s">
        <v>8149</v>
      </c>
      <c r="E1710" s="29"/>
      <c r="F1710" s="39"/>
      <c r="G1710" s="30"/>
      <c r="H1710" s="30"/>
      <c r="I1710" s="31"/>
      <c r="J1710" s="30"/>
      <c r="K1710" s="30"/>
      <c r="L1710" s="32" t="s">
        <v>8092</v>
      </c>
      <c r="M1710" s="33">
        <v>51.485148514851488</v>
      </c>
      <c r="N1710" s="32">
        <v>15</v>
      </c>
      <c r="O1710" s="32" t="s">
        <v>3152</v>
      </c>
      <c r="P1710" s="32" t="s">
        <v>3155</v>
      </c>
      <c r="Q1710" s="37" t="s">
        <v>5706</v>
      </c>
      <c r="R1710" s="28">
        <v>1</v>
      </c>
      <c r="S1710" s="35"/>
      <c r="T1710" s="36" t="s">
        <v>8148</v>
      </c>
    </row>
    <row r="1711" spans="1:20" s="14" customFormat="1" ht="12" x14ac:dyDescent="0.2">
      <c r="A1711" s="28">
        <v>1706</v>
      </c>
      <c r="B1711" s="28" t="s">
        <v>3151</v>
      </c>
      <c r="C1711" s="28" t="s">
        <v>8115</v>
      </c>
      <c r="D1711" s="29" t="s">
        <v>8149</v>
      </c>
      <c r="E1711" s="29"/>
      <c r="F1711" s="39"/>
      <c r="G1711" s="30"/>
      <c r="H1711" s="30"/>
      <c r="I1711" s="31"/>
      <c r="J1711" s="30"/>
      <c r="K1711" s="30"/>
      <c r="L1711" s="32" t="s">
        <v>8092</v>
      </c>
      <c r="M1711" s="33">
        <v>66.336633663366342</v>
      </c>
      <c r="N1711" s="32">
        <v>13</v>
      </c>
      <c r="O1711" s="32" t="s">
        <v>3152</v>
      </c>
      <c r="P1711" s="32" t="s">
        <v>3155</v>
      </c>
      <c r="Q1711" s="37" t="s">
        <v>5698</v>
      </c>
      <c r="R1711" s="28">
        <v>1</v>
      </c>
      <c r="S1711" s="35"/>
      <c r="T1711" s="36" t="s">
        <v>8148</v>
      </c>
    </row>
    <row r="1712" spans="1:20" s="14" customFormat="1" ht="12" x14ac:dyDescent="0.2">
      <c r="A1712" s="28">
        <v>1707</v>
      </c>
      <c r="B1712" s="28" t="s">
        <v>3151</v>
      </c>
      <c r="C1712" s="28" t="s">
        <v>8115</v>
      </c>
      <c r="D1712" s="29" t="s">
        <v>8149</v>
      </c>
      <c r="E1712" s="29"/>
      <c r="F1712" s="39"/>
      <c r="G1712" s="30"/>
      <c r="H1712" s="30"/>
      <c r="I1712" s="31"/>
      <c r="J1712" s="30"/>
      <c r="K1712" s="30"/>
      <c r="L1712" s="32" t="s">
        <v>8092</v>
      </c>
      <c r="M1712" s="33">
        <v>62.376237623762378</v>
      </c>
      <c r="N1712" s="32">
        <v>13</v>
      </c>
      <c r="O1712" s="32" t="s">
        <v>3152</v>
      </c>
      <c r="P1712" s="32" t="s">
        <v>3155</v>
      </c>
      <c r="Q1712" s="37" t="s">
        <v>5698</v>
      </c>
      <c r="R1712" s="28">
        <v>1</v>
      </c>
      <c r="S1712" s="35"/>
      <c r="T1712" s="36" t="s">
        <v>8148</v>
      </c>
    </row>
    <row r="1713" spans="1:20" s="14" customFormat="1" ht="12" x14ac:dyDescent="0.2">
      <c r="A1713" s="28">
        <v>1708</v>
      </c>
      <c r="B1713" s="28" t="s">
        <v>3151</v>
      </c>
      <c r="C1713" s="28" t="s">
        <v>8115</v>
      </c>
      <c r="D1713" s="29" t="s">
        <v>8149</v>
      </c>
      <c r="E1713" s="29"/>
      <c r="F1713" s="39"/>
      <c r="G1713" s="30"/>
      <c r="H1713" s="30"/>
      <c r="I1713" s="31"/>
      <c r="J1713" s="30"/>
      <c r="K1713" s="30"/>
      <c r="L1713" s="32" t="s">
        <v>8092</v>
      </c>
      <c r="M1713" s="33">
        <v>29.702970297029704</v>
      </c>
      <c r="N1713" s="32">
        <v>13</v>
      </c>
      <c r="O1713" s="32" t="s">
        <v>3152</v>
      </c>
      <c r="P1713" s="32" t="s">
        <v>3155</v>
      </c>
      <c r="Q1713" s="37" t="s">
        <v>5698</v>
      </c>
      <c r="R1713" s="28">
        <v>1</v>
      </c>
      <c r="S1713" s="35"/>
      <c r="T1713" s="36" t="s">
        <v>8148</v>
      </c>
    </row>
    <row r="1714" spans="1:20" s="14" customFormat="1" ht="12" x14ac:dyDescent="0.2">
      <c r="A1714" s="28">
        <v>1709</v>
      </c>
      <c r="B1714" s="28" t="s">
        <v>3151</v>
      </c>
      <c r="C1714" s="28" t="s">
        <v>8115</v>
      </c>
      <c r="D1714" s="29" t="s">
        <v>8115</v>
      </c>
      <c r="E1714" s="29"/>
      <c r="F1714" s="39"/>
      <c r="G1714" s="30"/>
      <c r="H1714" s="30"/>
      <c r="I1714" s="31"/>
      <c r="J1714" s="30"/>
      <c r="K1714" s="30"/>
      <c r="L1714" s="32" t="s">
        <v>8091</v>
      </c>
      <c r="M1714" s="33">
        <v>30.693069306930692</v>
      </c>
      <c r="N1714" s="32">
        <v>9</v>
      </c>
      <c r="O1714" s="32" t="s">
        <v>3152</v>
      </c>
      <c r="P1714" s="32" t="s">
        <v>3155</v>
      </c>
      <c r="Q1714" s="37" t="s">
        <v>5735</v>
      </c>
      <c r="R1714" s="28">
        <v>4</v>
      </c>
      <c r="S1714" s="35"/>
      <c r="T1714" s="36" t="s">
        <v>8148</v>
      </c>
    </row>
    <row r="1715" spans="1:20" s="14" customFormat="1" ht="12" x14ac:dyDescent="0.2">
      <c r="A1715" s="28">
        <v>1710</v>
      </c>
      <c r="B1715" s="28" t="s">
        <v>3151</v>
      </c>
      <c r="C1715" s="28" t="s">
        <v>8115</v>
      </c>
      <c r="D1715" s="29" t="s">
        <v>8115</v>
      </c>
      <c r="E1715" s="29"/>
      <c r="F1715" s="39"/>
      <c r="G1715" s="30"/>
      <c r="H1715" s="30"/>
      <c r="I1715" s="31"/>
      <c r="J1715" s="30"/>
      <c r="K1715" s="30"/>
      <c r="L1715" s="32" t="s">
        <v>8091</v>
      </c>
      <c r="M1715" s="33">
        <v>2.9702970297029703</v>
      </c>
      <c r="N1715" s="32">
        <v>11</v>
      </c>
      <c r="O1715" s="32" t="s">
        <v>3152</v>
      </c>
      <c r="P1715" s="32" t="s">
        <v>3155</v>
      </c>
      <c r="Q1715" s="37" t="s">
        <v>5739</v>
      </c>
      <c r="R1715" s="28">
        <v>4</v>
      </c>
      <c r="S1715" s="35"/>
      <c r="T1715" s="36" t="s">
        <v>8148</v>
      </c>
    </row>
    <row r="1716" spans="1:20" s="14" customFormat="1" ht="12" x14ac:dyDescent="0.2">
      <c r="A1716" s="28">
        <v>1711</v>
      </c>
      <c r="B1716" s="28" t="s">
        <v>3151</v>
      </c>
      <c r="C1716" s="28" t="s">
        <v>8115</v>
      </c>
      <c r="D1716" s="29" t="s">
        <v>8115</v>
      </c>
      <c r="E1716" s="29"/>
      <c r="F1716" s="39"/>
      <c r="G1716" s="30"/>
      <c r="H1716" s="30"/>
      <c r="I1716" s="31"/>
      <c r="J1716" s="30"/>
      <c r="K1716" s="30"/>
      <c r="L1716" s="32" t="s">
        <v>8091</v>
      </c>
      <c r="M1716" s="33">
        <v>3.9603960396039604</v>
      </c>
      <c r="N1716" s="32">
        <v>11</v>
      </c>
      <c r="O1716" s="32" t="s">
        <v>3152</v>
      </c>
      <c r="P1716" s="32" t="s">
        <v>3155</v>
      </c>
      <c r="Q1716" s="37" t="s">
        <v>5739</v>
      </c>
      <c r="R1716" s="28">
        <v>4</v>
      </c>
      <c r="S1716" s="35"/>
      <c r="T1716" s="36" t="s">
        <v>8148</v>
      </c>
    </row>
    <row r="1717" spans="1:20" s="14" customFormat="1" ht="12" x14ac:dyDescent="0.2">
      <c r="A1717" s="28">
        <v>1712</v>
      </c>
      <c r="B1717" s="28" t="s">
        <v>3151</v>
      </c>
      <c r="C1717" s="28" t="s">
        <v>8115</v>
      </c>
      <c r="D1717" s="29" t="s">
        <v>8115</v>
      </c>
      <c r="E1717" s="29"/>
      <c r="F1717" s="39"/>
      <c r="G1717" s="30"/>
      <c r="H1717" s="30"/>
      <c r="I1717" s="31"/>
      <c r="J1717" s="30"/>
      <c r="K1717" s="30"/>
      <c r="L1717" s="32" t="s">
        <v>8091</v>
      </c>
      <c r="M1717" s="33">
        <v>13.861386138613861</v>
      </c>
      <c r="N1717" s="32">
        <v>8</v>
      </c>
      <c r="O1717" s="32" t="s">
        <v>3152</v>
      </c>
      <c r="P1717" s="32" t="s">
        <v>3155</v>
      </c>
      <c r="Q1717" s="37" t="s">
        <v>5729</v>
      </c>
      <c r="R1717" s="28">
        <v>3</v>
      </c>
      <c r="S1717" s="35"/>
      <c r="T1717" s="36" t="s">
        <v>8148</v>
      </c>
    </row>
    <row r="1718" spans="1:20" s="14" customFormat="1" ht="12" x14ac:dyDescent="0.2">
      <c r="A1718" s="28">
        <v>1713</v>
      </c>
      <c r="B1718" s="28" t="s">
        <v>3151</v>
      </c>
      <c r="C1718" s="28" t="s">
        <v>8115</v>
      </c>
      <c r="D1718" s="29" t="s">
        <v>8115</v>
      </c>
      <c r="E1718" s="29"/>
      <c r="F1718" s="39"/>
      <c r="G1718" s="30"/>
      <c r="H1718" s="30"/>
      <c r="I1718" s="31"/>
      <c r="J1718" s="30"/>
      <c r="K1718" s="30"/>
      <c r="L1718" s="32" t="s">
        <v>8091</v>
      </c>
      <c r="M1718" s="33">
        <v>40.594059405940591</v>
      </c>
      <c r="N1718" s="32">
        <v>8</v>
      </c>
      <c r="O1718" s="32" t="s">
        <v>3152</v>
      </c>
      <c r="P1718" s="32" t="s">
        <v>3155</v>
      </c>
      <c r="Q1718" s="37" t="s">
        <v>5729</v>
      </c>
      <c r="R1718" s="28">
        <v>3</v>
      </c>
      <c r="S1718" s="35"/>
      <c r="T1718" s="36" t="s">
        <v>8148</v>
      </c>
    </row>
    <row r="1719" spans="1:20" s="14" customFormat="1" ht="12" x14ac:dyDescent="0.2">
      <c r="A1719" s="28">
        <v>1714</v>
      </c>
      <c r="B1719" s="28" t="s">
        <v>3151</v>
      </c>
      <c r="C1719" s="28" t="s">
        <v>8115</v>
      </c>
      <c r="D1719" s="29" t="s">
        <v>8115</v>
      </c>
      <c r="E1719" s="29"/>
      <c r="F1719" s="39"/>
      <c r="G1719" s="30"/>
      <c r="H1719" s="30"/>
      <c r="I1719" s="31"/>
      <c r="J1719" s="30"/>
      <c r="K1719" s="30"/>
      <c r="L1719" s="32" t="s">
        <v>8091</v>
      </c>
      <c r="M1719" s="33">
        <v>38.613861386138616</v>
      </c>
      <c r="N1719" s="32">
        <v>8</v>
      </c>
      <c r="O1719" s="32" t="s">
        <v>3152</v>
      </c>
      <c r="P1719" s="32" t="s">
        <v>3155</v>
      </c>
      <c r="Q1719" s="37" t="s">
        <v>5729</v>
      </c>
      <c r="R1719" s="28">
        <v>3</v>
      </c>
      <c r="S1719" s="35"/>
      <c r="T1719" s="36" t="s">
        <v>8148</v>
      </c>
    </row>
    <row r="1720" spans="1:20" s="14" customFormat="1" ht="12" x14ac:dyDescent="0.2">
      <c r="A1720" s="28">
        <v>1715</v>
      </c>
      <c r="B1720" s="28" t="s">
        <v>3151</v>
      </c>
      <c r="C1720" s="28" t="s">
        <v>8115</v>
      </c>
      <c r="D1720" s="29" t="s">
        <v>8115</v>
      </c>
      <c r="E1720" s="29"/>
      <c r="F1720" s="39"/>
      <c r="G1720" s="30"/>
      <c r="H1720" s="30"/>
      <c r="I1720" s="31"/>
      <c r="J1720" s="30"/>
      <c r="K1720" s="30"/>
      <c r="L1720" s="32" t="s">
        <v>8091</v>
      </c>
      <c r="M1720" s="33">
        <v>29.702970297029704</v>
      </c>
      <c r="N1720" s="32">
        <v>9</v>
      </c>
      <c r="O1720" s="32" t="s">
        <v>3152</v>
      </c>
      <c r="P1720" s="32" t="s">
        <v>3155</v>
      </c>
      <c r="Q1720" s="37" t="s">
        <v>5735</v>
      </c>
      <c r="R1720" s="28">
        <v>4</v>
      </c>
      <c r="S1720" s="35"/>
      <c r="T1720" s="36" t="s">
        <v>8148</v>
      </c>
    </row>
    <row r="1721" spans="1:20" s="14" customFormat="1" ht="12" x14ac:dyDescent="0.2">
      <c r="A1721" s="28">
        <v>1716</v>
      </c>
      <c r="B1721" s="28" t="s">
        <v>3151</v>
      </c>
      <c r="C1721" s="28" t="s">
        <v>8115</v>
      </c>
      <c r="D1721" s="29" t="s">
        <v>8115</v>
      </c>
      <c r="E1721" s="29"/>
      <c r="F1721" s="39"/>
      <c r="G1721" s="30"/>
      <c r="H1721" s="30"/>
      <c r="I1721" s="31"/>
      <c r="J1721" s="30"/>
      <c r="K1721" s="30"/>
      <c r="L1721" s="32" t="s">
        <v>8091</v>
      </c>
      <c r="M1721" s="33">
        <v>40.594059405940591</v>
      </c>
      <c r="N1721" s="32">
        <v>8</v>
      </c>
      <c r="O1721" s="32" t="s">
        <v>3152</v>
      </c>
      <c r="P1721" s="32" t="s">
        <v>3155</v>
      </c>
      <c r="Q1721" s="37" t="s">
        <v>5729</v>
      </c>
      <c r="R1721" s="28">
        <v>3</v>
      </c>
      <c r="S1721" s="35"/>
      <c r="T1721" s="36" t="s">
        <v>8148</v>
      </c>
    </row>
    <row r="1722" spans="1:20" s="14" customFormat="1" ht="12" x14ac:dyDescent="0.2">
      <c r="A1722" s="28">
        <v>1717</v>
      </c>
      <c r="B1722" s="28" t="s">
        <v>3151</v>
      </c>
      <c r="C1722" s="28" t="s">
        <v>8115</v>
      </c>
      <c r="D1722" s="29" t="s">
        <v>8149</v>
      </c>
      <c r="E1722" s="29"/>
      <c r="F1722" s="39"/>
      <c r="G1722" s="30"/>
      <c r="H1722" s="30"/>
      <c r="I1722" s="31"/>
      <c r="J1722" s="30"/>
      <c r="K1722" s="30"/>
      <c r="L1722" s="32" t="s">
        <v>8091</v>
      </c>
      <c r="M1722" s="33">
        <v>22.772277227722771</v>
      </c>
      <c r="N1722" s="32">
        <v>9</v>
      </c>
      <c r="O1722" s="32" t="s">
        <v>3152</v>
      </c>
      <c r="P1722" s="32" t="s">
        <v>3155</v>
      </c>
      <c r="Q1722" s="37" t="s">
        <v>5735</v>
      </c>
      <c r="R1722" s="28">
        <v>4</v>
      </c>
      <c r="S1722" s="35"/>
      <c r="T1722" s="36" t="s">
        <v>8148</v>
      </c>
    </row>
    <row r="1723" spans="1:20" s="14" customFormat="1" ht="12" x14ac:dyDescent="0.2">
      <c r="A1723" s="28">
        <v>1718</v>
      </c>
      <c r="B1723" s="28" t="s">
        <v>3151</v>
      </c>
      <c r="C1723" s="28" t="s">
        <v>8115</v>
      </c>
      <c r="D1723" s="29" t="s">
        <v>8149</v>
      </c>
      <c r="E1723" s="29"/>
      <c r="F1723" s="39"/>
      <c r="G1723" s="30"/>
      <c r="H1723" s="30"/>
      <c r="I1723" s="31"/>
      <c r="J1723" s="30"/>
      <c r="K1723" s="30"/>
      <c r="L1723" s="32" t="s">
        <v>8091</v>
      </c>
      <c r="M1723" s="33">
        <v>26.732673267326732</v>
      </c>
      <c r="N1723" s="32">
        <v>9</v>
      </c>
      <c r="O1723" s="32" t="s">
        <v>3152</v>
      </c>
      <c r="P1723" s="32" t="s">
        <v>3155</v>
      </c>
      <c r="Q1723" s="37" t="s">
        <v>5735</v>
      </c>
      <c r="R1723" s="28">
        <v>4</v>
      </c>
      <c r="S1723" s="35"/>
      <c r="T1723" s="36" t="s">
        <v>8148</v>
      </c>
    </row>
    <row r="1724" spans="1:20" s="14" customFormat="1" ht="12" x14ac:dyDescent="0.2">
      <c r="A1724" s="28">
        <v>1719</v>
      </c>
      <c r="B1724" s="28" t="s">
        <v>3151</v>
      </c>
      <c r="C1724" s="28" t="s">
        <v>8115</v>
      </c>
      <c r="D1724" s="29" t="s">
        <v>8149</v>
      </c>
      <c r="E1724" s="29"/>
      <c r="F1724" s="39"/>
      <c r="G1724" s="30"/>
      <c r="H1724" s="30"/>
      <c r="I1724" s="31"/>
      <c r="J1724" s="30"/>
      <c r="K1724" s="30"/>
      <c r="L1724" s="32" t="s">
        <v>8092</v>
      </c>
      <c r="M1724" s="33">
        <v>46.534653465346537</v>
      </c>
      <c r="N1724" s="32">
        <v>15</v>
      </c>
      <c r="O1724" s="32" t="s">
        <v>3152</v>
      </c>
      <c r="P1724" s="32" t="s">
        <v>3155</v>
      </c>
      <c r="Q1724" s="37" t="s">
        <v>5706</v>
      </c>
      <c r="R1724" s="28">
        <v>1</v>
      </c>
      <c r="S1724" s="35"/>
      <c r="T1724" s="36" t="s">
        <v>8148</v>
      </c>
    </row>
    <row r="1725" spans="1:20" s="14" customFormat="1" ht="12" x14ac:dyDescent="0.2">
      <c r="A1725" s="28">
        <v>1720</v>
      </c>
      <c r="B1725" s="28" t="s">
        <v>3151</v>
      </c>
      <c r="C1725" s="28" t="s">
        <v>8115</v>
      </c>
      <c r="D1725" s="29" t="s">
        <v>8149</v>
      </c>
      <c r="E1725" s="29"/>
      <c r="F1725" s="39"/>
      <c r="G1725" s="30"/>
      <c r="H1725" s="30"/>
      <c r="I1725" s="31"/>
      <c r="J1725" s="30"/>
      <c r="K1725" s="30"/>
      <c r="L1725" s="32" t="s">
        <v>8091</v>
      </c>
      <c r="M1725" s="33">
        <v>26.732673267326732</v>
      </c>
      <c r="N1725" s="32">
        <v>9</v>
      </c>
      <c r="O1725" s="32" t="s">
        <v>3152</v>
      </c>
      <c r="P1725" s="32" t="s">
        <v>3155</v>
      </c>
      <c r="Q1725" s="37" t="s">
        <v>5735</v>
      </c>
      <c r="R1725" s="28">
        <v>4</v>
      </c>
      <c r="S1725" s="35"/>
      <c r="T1725" s="36" t="s">
        <v>8148</v>
      </c>
    </row>
    <row r="1726" spans="1:20" s="14" customFormat="1" ht="12" x14ac:dyDescent="0.2">
      <c r="A1726" s="28">
        <v>1721</v>
      </c>
      <c r="B1726" s="28" t="s">
        <v>3151</v>
      </c>
      <c r="C1726" s="28" t="s">
        <v>8115</v>
      </c>
      <c r="D1726" s="29" t="s">
        <v>8149</v>
      </c>
      <c r="E1726" s="29"/>
      <c r="F1726" s="39"/>
      <c r="G1726" s="30"/>
      <c r="H1726" s="30"/>
      <c r="I1726" s="31"/>
      <c r="J1726" s="30"/>
      <c r="K1726" s="30"/>
      <c r="L1726" s="32" t="s">
        <v>8091</v>
      </c>
      <c r="M1726" s="33">
        <v>26.732673267326732</v>
      </c>
      <c r="N1726" s="32">
        <v>9</v>
      </c>
      <c r="O1726" s="32" t="s">
        <v>3152</v>
      </c>
      <c r="P1726" s="32" t="s">
        <v>3155</v>
      </c>
      <c r="Q1726" s="37" t="s">
        <v>5735</v>
      </c>
      <c r="R1726" s="28">
        <v>4</v>
      </c>
      <c r="S1726" s="35"/>
      <c r="T1726" s="36" t="s">
        <v>8148</v>
      </c>
    </row>
    <row r="1727" spans="1:20" s="14" customFormat="1" ht="12" x14ac:dyDescent="0.2">
      <c r="A1727" s="28">
        <v>1722</v>
      </c>
      <c r="B1727" s="28" t="s">
        <v>3151</v>
      </c>
      <c r="C1727" s="28" t="s">
        <v>8115</v>
      </c>
      <c r="D1727" s="29" t="s">
        <v>8149</v>
      </c>
      <c r="E1727" s="29"/>
      <c r="F1727" s="39"/>
      <c r="G1727" s="30"/>
      <c r="H1727" s="30"/>
      <c r="I1727" s="31"/>
      <c r="J1727" s="30"/>
      <c r="K1727" s="30"/>
      <c r="L1727" s="32" t="s">
        <v>8091</v>
      </c>
      <c r="M1727" s="33">
        <v>21.782178217821784</v>
      </c>
      <c r="N1727" s="32">
        <v>9</v>
      </c>
      <c r="O1727" s="32" t="s">
        <v>3152</v>
      </c>
      <c r="P1727" s="32" t="s">
        <v>3155</v>
      </c>
      <c r="Q1727" s="37" t="s">
        <v>5735</v>
      </c>
      <c r="R1727" s="28">
        <v>4</v>
      </c>
      <c r="S1727" s="35"/>
      <c r="T1727" s="36" t="s">
        <v>8148</v>
      </c>
    </row>
    <row r="1728" spans="1:20" s="14" customFormat="1" ht="12" x14ac:dyDescent="0.2">
      <c r="A1728" s="28">
        <v>1723</v>
      </c>
      <c r="B1728" s="28" t="s">
        <v>3151</v>
      </c>
      <c r="C1728" s="28" t="s">
        <v>8115</v>
      </c>
      <c r="D1728" s="29" t="s">
        <v>8149</v>
      </c>
      <c r="E1728" s="29"/>
      <c r="F1728" s="39"/>
      <c r="G1728" s="30"/>
      <c r="H1728" s="30"/>
      <c r="I1728" s="31"/>
      <c r="J1728" s="30"/>
      <c r="K1728" s="30"/>
      <c r="L1728" s="32" t="s">
        <v>8091</v>
      </c>
      <c r="M1728" s="33">
        <v>23.762376237623762</v>
      </c>
      <c r="N1728" s="32">
        <v>9</v>
      </c>
      <c r="O1728" s="32" t="s">
        <v>3152</v>
      </c>
      <c r="P1728" s="32" t="s">
        <v>3155</v>
      </c>
      <c r="Q1728" s="37" t="s">
        <v>5735</v>
      </c>
      <c r="R1728" s="28">
        <v>4</v>
      </c>
      <c r="S1728" s="35"/>
      <c r="T1728" s="36" t="s">
        <v>8148</v>
      </c>
    </row>
    <row r="1729" spans="1:20" s="14" customFormat="1" ht="12" x14ac:dyDescent="0.2">
      <c r="A1729" s="28">
        <v>1724</v>
      </c>
      <c r="B1729" s="28" t="s">
        <v>3151</v>
      </c>
      <c r="C1729" s="28" t="s">
        <v>8115</v>
      </c>
      <c r="D1729" s="29" t="s">
        <v>8149</v>
      </c>
      <c r="E1729" s="29"/>
      <c r="F1729" s="39"/>
      <c r="G1729" s="30"/>
      <c r="H1729" s="30"/>
      <c r="I1729" s="31"/>
      <c r="J1729" s="30"/>
      <c r="K1729" s="30"/>
      <c r="L1729" s="32" t="s">
        <v>8091</v>
      </c>
      <c r="M1729" s="33">
        <v>22.772277227722771</v>
      </c>
      <c r="N1729" s="32">
        <v>9</v>
      </c>
      <c r="O1729" s="32" t="s">
        <v>3152</v>
      </c>
      <c r="P1729" s="32" t="s">
        <v>3155</v>
      </c>
      <c r="Q1729" s="37" t="s">
        <v>5735</v>
      </c>
      <c r="R1729" s="28">
        <v>4</v>
      </c>
      <c r="S1729" s="35"/>
      <c r="T1729" s="36" t="s">
        <v>8148</v>
      </c>
    </row>
    <row r="1730" spans="1:20" s="14" customFormat="1" ht="12" x14ac:dyDescent="0.2">
      <c r="A1730" s="28">
        <v>1725</v>
      </c>
      <c r="B1730" s="28" t="s">
        <v>3151</v>
      </c>
      <c r="C1730" s="28" t="s">
        <v>8115</v>
      </c>
      <c r="D1730" s="29" t="s">
        <v>8149</v>
      </c>
      <c r="E1730" s="29"/>
      <c r="F1730" s="39"/>
      <c r="G1730" s="30"/>
      <c r="H1730" s="30"/>
      <c r="I1730" s="31"/>
      <c r="J1730" s="30"/>
      <c r="K1730" s="30"/>
      <c r="L1730" s="32" t="s">
        <v>8091</v>
      </c>
      <c r="M1730" s="33">
        <v>13.861386138613861</v>
      </c>
      <c r="N1730" s="32">
        <v>9</v>
      </c>
      <c r="O1730" s="32" t="s">
        <v>3152</v>
      </c>
      <c r="P1730" s="32" t="s">
        <v>3155</v>
      </c>
      <c r="Q1730" s="37" t="s">
        <v>5735</v>
      </c>
      <c r="R1730" s="28">
        <v>4</v>
      </c>
      <c r="S1730" s="35"/>
      <c r="T1730" s="36" t="s">
        <v>8148</v>
      </c>
    </row>
    <row r="1731" spans="1:20" s="14" customFormat="1" ht="12" x14ac:dyDescent="0.2">
      <c r="A1731" s="28">
        <v>1726</v>
      </c>
      <c r="B1731" s="28" t="s">
        <v>3151</v>
      </c>
      <c r="C1731" s="28" t="s">
        <v>8115</v>
      </c>
      <c r="D1731" s="29" t="s">
        <v>8149</v>
      </c>
      <c r="E1731" s="29"/>
      <c r="F1731" s="39"/>
      <c r="G1731" s="30"/>
      <c r="H1731" s="30"/>
      <c r="I1731" s="31"/>
      <c r="J1731" s="30"/>
      <c r="K1731" s="30"/>
      <c r="L1731" s="32" t="s">
        <v>8092</v>
      </c>
      <c r="M1731" s="33">
        <v>29.702970297029704</v>
      </c>
      <c r="N1731" s="32">
        <v>15</v>
      </c>
      <c r="O1731" s="32" t="s">
        <v>3152</v>
      </c>
      <c r="P1731" s="32" t="s">
        <v>3155</v>
      </c>
      <c r="Q1731" s="37" t="s">
        <v>5706</v>
      </c>
      <c r="R1731" s="28">
        <v>1</v>
      </c>
      <c r="S1731" s="35"/>
      <c r="T1731" s="36" t="s">
        <v>8148</v>
      </c>
    </row>
    <row r="1732" spans="1:20" s="14" customFormat="1" ht="12" x14ac:dyDescent="0.2">
      <c r="A1732" s="28">
        <v>1727</v>
      </c>
      <c r="B1732" s="28" t="s">
        <v>3151</v>
      </c>
      <c r="C1732" s="28" t="s">
        <v>8115</v>
      </c>
      <c r="D1732" s="29" t="s">
        <v>8115</v>
      </c>
      <c r="E1732" s="29"/>
      <c r="F1732" s="39"/>
      <c r="G1732" s="30"/>
      <c r="H1732" s="30"/>
      <c r="I1732" s="31"/>
      <c r="J1732" s="30"/>
      <c r="K1732" s="30"/>
      <c r="L1732" s="32" t="s">
        <v>15</v>
      </c>
      <c r="M1732" s="33">
        <v>49.504950495049506</v>
      </c>
      <c r="N1732" s="32">
        <v>18</v>
      </c>
      <c r="O1732" s="32" t="s">
        <v>3152</v>
      </c>
      <c r="P1732" s="32" t="s">
        <v>3153</v>
      </c>
      <c r="Q1732" s="34" t="s">
        <v>8111</v>
      </c>
      <c r="R1732" s="28">
        <v>1</v>
      </c>
      <c r="S1732" s="35"/>
      <c r="T1732" s="36" t="s">
        <v>8148</v>
      </c>
    </row>
    <row r="1733" spans="1:20" s="14" customFormat="1" ht="12" x14ac:dyDescent="0.2">
      <c r="A1733" s="28">
        <v>1728</v>
      </c>
      <c r="B1733" s="28" t="s">
        <v>3151</v>
      </c>
      <c r="C1733" s="28" t="s">
        <v>8115</v>
      </c>
      <c r="D1733" s="29" t="s">
        <v>8115</v>
      </c>
      <c r="E1733" s="29"/>
      <c r="F1733" s="39"/>
      <c r="G1733" s="30"/>
      <c r="H1733" s="30"/>
      <c r="I1733" s="31"/>
      <c r="J1733" s="30"/>
      <c r="K1733" s="30"/>
      <c r="L1733" s="32" t="s">
        <v>8091</v>
      </c>
      <c r="M1733" s="33">
        <v>32.67326732673267</v>
      </c>
      <c r="N1733" s="32">
        <v>9</v>
      </c>
      <c r="O1733" s="32" t="s">
        <v>3152</v>
      </c>
      <c r="P1733" s="32" t="s">
        <v>3155</v>
      </c>
      <c r="Q1733" s="37" t="s">
        <v>5735</v>
      </c>
      <c r="R1733" s="28">
        <v>4</v>
      </c>
      <c r="S1733" s="35"/>
      <c r="T1733" s="36" t="s">
        <v>8148</v>
      </c>
    </row>
    <row r="1734" spans="1:20" s="14" customFormat="1" ht="12" x14ac:dyDescent="0.2">
      <c r="A1734" s="28">
        <v>1729</v>
      </c>
      <c r="B1734" s="28" t="s">
        <v>3151</v>
      </c>
      <c r="C1734" s="28" t="s">
        <v>8115</v>
      </c>
      <c r="D1734" s="29" t="s">
        <v>8115</v>
      </c>
      <c r="E1734" s="29"/>
      <c r="F1734" s="39"/>
      <c r="G1734" s="30"/>
      <c r="H1734" s="30"/>
      <c r="I1734" s="31"/>
      <c r="J1734" s="30"/>
      <c r="K1734" s="30"/>
      <c r="L1734" s="32" t="s">
        <v>8091</v>
      </c>
      <c r="M1734" s="33">
        <v>31.683168316831683</v>
      </c>
      <c r="N1734" s="32">
        <v>9</v>
      </c>
      <c r="O1734" s="32" t="s">
        <v>3152</v>
      </c>
      <c r="P1734" s="32" t="s">
        <v>3155</v>
      </c>
      <c r="Q1734" s="37" t="s">
        <v>5735</v>
      </c>
      <c r="R1734" s="28">
        <v>4</v>
      </c>
      <c r="S1734" s="35"/>
      <c r="T1734" s="36" t="s">
        <v>8148</v>
      </c>
    </row>
    <row r="1735" spans="1:20" s="14" customFormat="1" ht="12" x14ac:dyDescent="0.2">
      <c r="A1735" s="28">
        <v>1730</v>
      </c>
      <c r="B1735" s="28" t="s">
        <v>3151</v>
      </c>
      <c r="C1735" s="28" t="s">
        <v>8115</v>
      </c>
      <c r="D1735" s="29" t="s">
        <v>8115</v>
      </c>
      <c r="E1735" s="29"/>
      <c r="F1735" s="39"/>
      <c r="G1735" s="30"/>
      <c r="H1735" s="30"/>
      <c r="I1735" s="31"/>
      <c r="J1735" s="30"/>
      <c r="K1735" s="30"/>
      <c r="L1735" s="32" t="s">
        <v>8091</v>
      </c>
      <c r="M1735" s="33">
        <v>33.663366336633665</v>
      </c>
      <c r="N1735" s="32">
        <v>9</v>
      </c>
      <c r="O1735" s="32" t="s">
        <v>3152</v>
      </c>
      <c r="P1735" s="32" t="s">
        <v>3155</v>
      </c>
      <c r="Q1735" s="37" t="s">
        <v>5735</v>
      </c>
      <c r="R1735" s="28">
        <v>4</v>
      </c>
      <c r="S1735" s="35"/>
      <c r="T1735" s="36" t="s">
        <v>8148</v>
      </c>
    </row>
    <row r="1736" spans="1:20" s="14" customFormat="1" ht="12" x14ac:dyDescent="0.2">
      <c r="A1736" s="28">
        <v>1731</v>
      </c>
      <c r="B1736" s="28" t="s">
        <v>3151</v>
      </c>
      <c r="C1736" s="28" t="s">
        <v>8115</v>
      </c>
      <c r="D1736" s="29" t="s">
        <v>8115</v>
      </c>
      <c r="E1736" s="29"/>
      <c r="F1736" s="39"/>
      <c r="G1736" s="30"/>
      <c r="H1736" s="30"/>
      <c r="I1736" s="31"/>
      <c r="J1736" s="30"/>
      <c r="K1736" s="30"/>
      <c r="L1736" s="32" t="s">
        <v>8091</v>
      </c>
      <c r="M1736" s="33">
        <v>30.693069306930692</v>
      </c>
      <c r="N1736" s="32">
        <v>9</v>
      </c>
      <c r="O1736" s="32" t="s">
        <v>3152</v>
      </c>
      <c r="P1736" s="32" t="s">
        <v>3155</v>
      </c>
      <c r="Q1736" s="37" t="s">
        <v>5735</v>
      </c>
      <c r="R1736" s="28">
        <v>4</v>
      </c>
      <c r="S1736" s="35"/>
      <c r="T1736" s="36" t="s">
        <v>8148</v>
      </c>
    </row>
    <row r="1737" spans="1:20" s="14" customFormat="1" ht="12" x14ac:dyDescent="0.2">
      <c r="A1737" s="28">
        <v>1732</v>
      </c>
      <c r="B1737" s="28" t="s">
        <v>3151</v>
      </c>
      <c r="C1737" s="28" t="s">
        <v>8115</v>
      </c>
      <c r="D1737" s="29" t="s">
        <v>8115</v>
      </c>
      <c r="E1737" s="29"/>
      <c r="F1737" s="39"/>
      <c r="G1737" s="30"/>
      <c r="H1737" s="30"/>
      <c r="I1737" s="31"/>
      <c r="J1737" s="30"/>
      <c r="K1737" s="30"/>
      <c r="L1737" s="32" t="s">
        <v>8091</v>
      </c>
      <c r="M1737" s="33">
        <v>27.722772277227723</v>
      </c>
      <c r="N1737" s="32">
        <v>9</v>
      </c>
      <c r="O1737" s="32" t="s">
        <v>3152</v>
      </c>
      <c r="P1737" s="32" t="s">
        <v>3155</v>
      </c>
      <c r="Q1737" s="37" t="s">
        <v>5735</v>
      </c>
      <c r="R1737" s="28">
        <v>4</v>
      </c>
      <c r="S1737" s="35"/>
      <c r="T1737" s="36" t="s">
        <v>8148</v>
      </c>
    </row>
    <row r="1738" spans="1:20" s="14" customFormat="1" ht="12" x14ac:dyDescent="0.2">
      <c r="A1738" s="28">
        <v>1733</v>
      </c>
      <c r="B1738" s="28" t="s">
        <v>3151</v>
      </c>
      <c r="C1738" s="28" t="s">
        <v>8115</v>
      </c>
      <c r="D1738" s="29" t="s">
        <v>8115</v>
      </c>
      <c r="E1738" s="29"/>
      <c r="F1738" s="39"/>
      <c r="G1738" s="30"/>
      <c r="H1738" s="30"/>
      <c r="I1738" s="31"/>
      <c r="J1738" s="30"/>
      <c r="K1738" s="30"/>
      <c r="L1738" s="32" t="s">
        <v>8091</v>
      </c>
      <c r="M1738" s="33">
        <v>23.762376237623762</v>
      </c>
      <c r="N1738" s="32">
        <v>8</v>
      </c>
      <c r="O1738" s="32" t="s">
        <v>3152</v>
      </c>
      <c r="P1738" s="32" t="s">
        <v>3155</v>
      </c>
      <c r="Q1738" s="37" t="s">
        <v>5729</v>
      </c>
      <c r="R1738" s="28">
        <v>3</v>
      </c>
      <c r="S1738" s="35"/>
      <c r="T1738" s="36" t="s">
        <v>8148</v>
      </c>
    </row>
    <row r="1739" spans="1:20" s="14" customFormat="1" ht="12" x14ac:dyDescent="0.2">
      <c r="A1739" s="28">
        <v>1734</v>
      </c>
      <c r="B1739" s="28" t="s">
        <v>3151</v>
      </c>
      <c r="C1739" s="28" t="s">
        <v>8115</v>
      </c>
      <c r="D1739" s="29" t="s">
        <v>8115</v>
      </c>
      <c r="E1739" s="29"/>
      <c r="F1739" s="39"/>
      <c r="G1739" s="30"/>
      <c r="H1739" s="30"/>
      <c r="I1739" s="31"/>
      <c r="J1739" s="30"/>
      <c r="K1739" s="30"/>
      <c r="L1739" s="32" t="s">
        <v>8092</v>
      </c>
      <c r="M1739" s="33">
        <v>30.693069306930692</v>
      </c>
      <c r="N1739" s="32">
        <v>15</v>
      </c>
      <c r="O1739" s="32" t="s">
        <v>3152</v>
      </c>
      <c r="P1739" s="32" t="s">
        <v>3155</v>
      </c>
      <c r="Q1739" s="37" t="s">
        <v>5706</v>
      </c>
      <c r="R1739" s="28">
        <v>1</v>
      </c>
      <c r="S1739" s="35"/>
      <c r="T1739" s="36" t="s">
        <v>8148</v>
      </c>
    </row>
    <row r="1740" spans="1:20" s="14" customFormat="1" ht="12" x14ac:dyDescent="0.2">
      <c r="A1740" s="28">
        <v>1735</v>
      </c>
      <c r="B1740" s="28" t="s">
        <v>3151</v>
      </c>
      <c r="C1740" s="28" t="s">
        <v>8115</v>
      </c>
      <c r="D1740" s="29" t="s">
        <v>8115</v>
      </c>
      <c r="E1740" s="29"/>
      <c r="F1740" s="39"/>
      <c r="G1740" s="30"/>
      <c r="H1740" s="30"/>
      <c r="I1740" s="31"/>
      <c r="J1740" s="30"/>
      <c r="K1740" s="30"/>
      <c r="L1740" s="32" t="s">
        <v>8092</v>
      </c>
      <c r="M1740" s="33">
        <v>44.554455445544555</v>
      </c>
      <c r="N1740" s="32">
        <v>15</v>
      </c>
      <c r="O1740" s="32" t="s">
        <v>3152</v>
      </c>
      <c r="P1740" s="32" t="s">
        <v>3155</v>
      </c>
      <c r="Q1740" s="37" t="s">
        <v>5706</v>
      </c>
      <c r="R1740" s="28">
        <v>1</v>
      </c>
      <c r="S1740" s="35"/>
      <c r="T1740" s="36" t="s">
        <v>8148</v>
      </c>
    </row>
    <row r="1741" spans="1:20" s="14" customFormat="1" ht="12" x14ac:dyDescent="0.2">
      <c r="A1741" s="28">
        <v>1736</v>
      </c>
      <c r="B1741" s="28" t="s">
        <v>3151</v>
      </c>
      <c r="C1741" s="28" t="s">
        <v>8115</v>
      </c>
      <c r="D1741" s="29" t="s">
        <v>8115</v>
      </c>
      <c r="E1741" s="29"/>
      <c r="F1741" s="39"/>
      <c r="G1741" s="30"/>
      <c r="H1741" s="30"/>
      <c r="I1741" s="31"/>
      <c r="J1741" s="30"/>
      <c r="K1741" s="30"/>
      <c r="L1741" s="32" t="s">
        <v>8092</v>
      </c>
      <c r="M1741" s="33">
        <v>44.554455445544555</v>
      </c>
      <c r="N1741" s="32">
        <v>13</v>
      </c>
      <c r="O1741" s="32" t="s">
        <v>3152</v>
      </c>
      <c r="P1741" s="32" t="s">
        <v>3155</v>
      </c>
      <c r="Q1741" s="37" t="s">
        <v>5698</v>
      </c>
      <c r="R1741" s="28">
        <v>1</v>
      </c>
      <c r="S1741" s="35"/>
      <c r="T1741" s="36" t="s">
        <v>8148</v>
      </c>
    </row>
    <row r="1742" spans="1:20" s="14" customFormat="1" ht="12" x14ac:dyDescent="0.2">
      <c r="A1742" s="28">
        <v>1737</v>
      </c>
      <c r="B1742" s="28" t="s">
        <v>3151</v>
      </c>
      <c r="C1742" s="28" t="s">
        <v>8115</v>
      </c>
      <c r="D1742" s="29" t="s">
        <v>8115</v>
      </c>
      <c r="E1742" s="29"/>
      <c r="F1742" s="39"/>
      <c r="G1742" s="30"/>
      <c r="H1742" s="30"/>
      <c r="I1742" s="31"/>
      <c r="J1742" s="30"/>
      <c r="K1742" s="30"/>
      <c r="L1742" s="32" t="s">
        <v>8092</v>
      </c>
      <c r="M1742" s="33">
        <v>59.405940594059409</v>
      </c>
      <c r="N1742" s="32">
        <v>15</v>
      </c>
      <c r="O1742" s="32" t="s">
        <v>3152</v>
      </c>
      <c r="P1742" s="32" t="s">
        <v>3155</v>
      </c>
      <c r="Q1742" s="37" t="s">
        <v>5706</v>
      </c>
      <c r="R1742" s="28">
        <v>1</v>
      </c>
      <c r="S1742" s="35"/>
      <c r="T1742" s="36" t="s">
        <v>8148</v>
      </c>
    </row>
    <row r="1743" spans="1:20" s="14" customFormat="1" ht="12" x14ac:dyDescent="0.2">
      <c r="A1743" s="28">
        <v>1738</v>
      </c>
      <c r="B1743" s="28" t="s">
        <v>3151</v>
      </c>
      <c r="C1743" s="28" t="s">
        <v>8115</v>
      </c>
      <c r="D1743" s="29" t="s">
        <v>8115</v>
      </c>
      <c r="E1743" s="29"/>
      <c r="F1743" s="39"/>
      <c r="G1743" s="30"/>
      <c r="H1743" s="30"/>
      <c r="I1743" s="31"/>
      <c r="J1743" s="30"/>
      <c r="K1743" s="30"/>
      <c r="L1743" s="32" t="s">
        <v>8092</v>
      </c>
      <c r="M1743" s="33">
        <v>63.366336633663366</v>
      </c>
      <c r="N1743" s="32">
        <v>15</v>
      </c>
      <c r="O1743" s="32" t="s">
        <v>3152</v>
      </c>
      <c r="P1743" s="32" t="s">
        <v>3155</v>
      </c>
      <c r="Q1743" s="37" t="s">
        <v>5706</v>
      </c>
      <c r="R1743" s="28">
        <v>1</v>
      </c>
      <c r="S1743" s="35"/>
      <c r="T1743" s="36" t="s">
        <v>8148</v>
      </c>
    </row>
    <row r="1744" spans="1:20" s="14" customFormat="1" ht="12" x14ac:dyDescent="0.2">
      <c r="A1744" s="28">
        <v>1739</v>
      </c>
      <c r="B1744" s="28" t="s">
        <v>3151</v>
      </c>
      <c r="C1744" s="28" t="s">
        <v>8115</v>
      </c>
      <c r="D1744" s="29" t="s">
        <v>8115</v>
      </c>
      <c r="E1744" s="29"/>
      <c r="F1744" s="39"/>
      <c r="G1744" s="30"/>
      <c r="H1744" s="30"/>
      <c r="I1744" s="31"/>
      <c r="J1744" s="30"/>
      <c r="K1744" s="30"/>
      <c r="L1744" s="32" t="s">
        <v>8092</v>
      </c>
      <c r="M1744" s="33">
        <v>33.663366336633665</v>
      </c>
      <c r="N1744" s="32">
        <v>15</v>
      </c>
      <c r="O1744" s="32" t="s">
        <v>3152</v>
      </c>
      <c r="P1744" s="32" t="s">
        <v>3155</v>
      </c>
      <c r="Q1744" s="37" t="s">
        <v>5706</v>
      </c>
      <c r="R1744" s="28">
        <v>1</v>
      </c>
      <c r="S1744" s="35"/>
      <c r="T1744" s="36" t="s">
        <v>8148</v>
      </c>
    </row>
    <row r="1745" spans="1:20" s="14" customFormat="1" ht="12" x14ac:dyDescent="0.2">
      <c r="A1745" s="28">
        <v>1740</v>
      </c>
      <c r="B1745" s="28" t="s">
        <v>3151</v>
      </c>
      <c r="C1745" s="28" t="s">
        <v>8115</v>
      </c>
      <c r="D1745" s="29" t="s">
        <v>8115</v>
      </c>
      <c r="E1745" s="29"/>
      <c r="F1745" s="39"/>
      <c r="G1745" s="30"/>
      <c r="H1745" s="30"/>
      <c r="I1745" s="31"/>
      <c r="J1745" s="30"/>
      <c r="K1745" s="30"/>
      <c r="L1745" s="32" t="s">
        <v>8092</v>
      </c>
      <c r="M1745" s="33">
        <v>47.524752475247524</v>
      </c>
      <c r="N1745" s="32">
        <v>15</v>
      </c>
      <c r="O1745" s="32" t="s">
        <v>3152</v>
      </c>
      <c r="P1745" s="32" t="s">
        <v>3155</v>
      </c>
      <c r="Q1745" s="37" t="s">
        <v>5706</v>
      </c>
      <c r="R1745" s="28">
        <v>1</v>
      </c>
      <c r="S1745" s="35"/>
      <c r="T1745" s="36" t="s">
        <v>8148</v>
      </c>
    </row>
    <row r="1746" spans="1:20" s="14" customFormat="1" ht="12" x14ac:dyDescent="0.2">
      <c r="A1746" s="28">
        <v>1741</v>
      </c>
      <c r="B1746" s="28" t="s">
        <v>3151</v>
      </c>
      <c r="C1746" s="28" t="s">
        <v>8115</v>
      </c>
      <c r="D1746" s="29" t="s">
        <v>8115</v>
      </c>
      <c r="E1746" s="29"/>
      <c r="F1746" s="39"/>
      <c r="G1746" s="30"/>
      <c r="H1746" s="30"/>
      <c r="I1746" s="31"/>
      <c r="J1746" s="30"/>
      <c r="K1746" s="30"/>
      <c r="L1746" s="32" t="s">
        <v>8092</v>
      </c>
      <c r="M1746" s="33">
        <v>65.346534653465341</v>
      </c>
      <c r="N1746" s="32">
        <v>13</v>
      </c>
      <c r="O1746" s="32" t="s">
        <v>3152</v>
      </c>
      <c r="P1746" s="32" t="s">
        <v>3155</v>
      </c>
      <c r="Q1746" s="37" t="s">
        <v>5698</v>
      </c>
      <c r="R1746" s="28">
        <v>1</v>
      </c>
      <c r="S1746" s="35"/>
      <c r="T1746" s="36" t="s">
        <v>8148</v>
      </c>
    </row>
    <row r="1747" spans="1:20" s="14" customFormat="1" ht="12" x14ac:dyDescent="0.2">
      <c r="A1747" s="28">
        <v>1742</v>
      </c>
      <c r="B1747" s="28" t="s">
        <v>3151</v>
      </c>
      <c r="C1747" s="28" t="s">
        <v>8115</v>
      </c>
      <c r="D1747" s="29" t="s">
        <v>8115</v>
      </c>
      <c r="E1747" s="29"/>
      <c r="F1747" s="39"/>
      <c r="G1747" s="30"/>
      <c r="H1747" s="30"/>
      <c r="I1747" s="31"/>
      <c r="J1747" s="30"/>
      <c r="K1747" s="30"/>
      <c r="L1747" s="32" t="s">
        <v>8092</v>
      </c>
      <c r="M1747" s="33">
        <v>25.742574257425744</v>
      </c>
      <c r="N1747" s="32">
        <v>13</v>
      </c>
      <c r="O1747" s="32" t="s">
        <v>3152</v>
      </c>
      <c r="P1747" s="32" t="s">
        <v>3155</v>
      </c>
      <c r="Q1747" s="37" t="s">
        <v>5698</v>
      </c>
      <c r="R1747" s="28">
        <v>1</v>
      </c>
      <c r="S1747" s="35"/>
      <c r="T1747" s="36" t="s">
        <v>8148</v>
      </c>
    </row>
    <row r="1748" spans="1:20" s="14" customFormat="1" ht="12" x14ac:dyDescent="0.2">
      <c r="A1748" s="28">
        <v>1743</v>
      </c>
      <c r="B1748" s="28" t="s">
        <v>3151</v>
      </c>
      <c r="C1748" s="28" t="s">
        <v>8115</v>
      </c>
      <c r="D1748" s="29" t="s">
        <v>8115</v>
      </c>
      <c r="E1748" s="29"/>
      <c r="F1748" s="39"/>
      <c r="G1748" s="30"/>
      <c r="H1748" s="30"/>
      <c r="I1748" s="31"/>
      <c r="J1748" s="30"/>
      <c r="K1748" s="30"/>
      <c r="L1748" s="32" t="s">
        <v>8091</v>
      </c>
      <c r="M1748" s="33">
        <v>7.9207920792079207</v>
      </c>
      <c r="N1748" s="32">
        <v>9</v>
      </c>
      <c r="O1748" s="32" t="s">
        <v>3152</v>
      </c>
      <c r="P1748" s="32" t="s">
        <v>3155</v>
      </c>
      <c r="Q1748" s="37" t="s">
        <v>5735</v>
      </c>
      <c r="R1748" s="28">
        <v>4</v>
      </c>
      <c r="S1748" s="35"/>
      <c r="T1748" s="36" t="s">
        <v>8148</v>
      </c>
    </row>
    <row r="1749" spans="1:20" s="14" customFormat="1" ht="12" x14ac:dyDescent="0.2">
      <c r="A1749" s="28">
        <v>1744</v>
      </c>
      <c r="B1749" s="28" t="s">
        <v>3151</v>
      </c>
      <c r="C1749" s="28" t="s">
        <v>8115</v>
      </c>
      <c r="D1749" s="29" t="s">
        <v>8115</v>
      </c>
      <c r="E1749" s="29"/>
      <c r="F1749" s="39"/>
      <c r="G1749" s="30"/>
      <c r="H1749" s="30"/>
      <c r="I1749" s="31"/>
      <c r="J1749" s="30"/>
      <c r="K1749" s="30"/>
      <c r="L1749" s="32" t="s">
        <v>8092</v>
      </c>
      <c r="M1749" s="33">
        <v>39.603960396039604</v>
      </c>
      <c r="N1749" s="32">
        <v>13</v>
      </c>
      <c r="O1749" s="32" t="s">
        <v>3152</v>
      </c>
      <c r="P1749" s="32" t="s">
        <v>3155</v>
      </c>
      <c r="Q1749" s="37" t="s">
        <v>5698</v>
      </c>
      <c r="R1749" s="28">
        <v>1</v>
      </c>
      <c r="S1749" s="35"/>
      <c r="T1749" s="36" t="s">
        <v>8148</v>
      </c>
    </row>
    <row r="1750" spans="1:20" s="14" customFormat="1" ht="12" x14ac:dyDescent="0.2">
      <c r="A1750" s="28">
        <v>1745</v>
      </c>
      <c r="B1750" s="28" t="s">
        <v>3151</v>
      </c>
      <c r="C1750" s="28" t="s">
        <v>8115</v>
      </c>
      <c r="D1750" s="29" t="s">
        <v>8115</v>
      </c>
      <c r="E1750" s="29"/>
      <c r="F1750" s="39"/>
      <c r="G1750" s="30"/>
      <c r="H1750" s="30"/>
      <c r="I1750" s="31"/>
      <c r="J1750" s="30"/>
      <c r="K1750" s="30"/>
      <c r="L1750" s="32" t="s">
        <v>8092</v>
      </c>
      <c r="M1750" s="33">
        <v>65.346534653465341</v>
      </c>
      <c r="N1750" s="32">
        <v>15</v>
      </c>
      <c r="O1750" s="32" t="s">
        <v>3152</v>
      </c>
      <c r="P1750" s="32" t="s">
        <v>3155</v>
      </c>
      <c r="Q1750" s="37" t="s">
        <v>5706</v>
      </c>
      <c r="R1750" s="28">
        <v>1</v>
      </c>
      <c r="S1750" s="35"/>
      <c r="T1750" s="36" t="s">
        <v>8148</v>
      </c>
    </row>
    <row r="1751" spans="1:20" s="14" customFormat="1" ht="12" x14ac:dyDescent="0.2">
      <c r="A1751" s="28">
        <v>1746</v>
      </c>
      <c r="B1751" s="28" t="s">
        <v>3151</v>
      </c>
      <c r="C1751" s="28" t="s">
        <v>8115</v>
      </c>
      <c r="D1751" s="29" t="s">
        <v>8115</v>
      </c>
      <c r="E1751" s="29"/>
      <c r="F1751" s="39"/>
      <c r="G1751" s="30"/>
      <c r="H1751" s="30"/>
      <c r="I1751" s="31"/>
      <c r="J1751" s="30"/>
      <c r="K1751" s="30"/>
      <c r="L1751" s="32" t="s">
        <v>8092</v>
      </c>
      <c r="M1751" s="33">
        <v>75.247524752475243</v>
      </c>
      <c r="N1751" s="32">
        <v>15</v>
      </c>
      <c r="O1751" s="32" t="s">
        <v>3152</v>
      </c>
      <c r="P1751" s="32" t="s">
        <v>3155</v>
      </c>
      <c r="Q1751" s="37" t="s">
        <v>5706</v>
      </c>
      <c r="R1751" s="28">
        <v>1</v>
      </c>
      <c r="S1751" s="35"/>
      <c r="T1751" s="36" t="s">
        <v>8148</v>
      </c>
    </row>
    <row r="1752" spans="1:20" s="14" customFormat="1" ht="12" x14ac:dyDescent="0.2">
      <c r="A1752" s="28">
        <v>1747</v>
      </c>
      <c r="B1752" s="28" t="s">
        <v>3151</v>
      </c>
      <c r="C1752" s="28" t="s">
        <v>8115</v>
      </c>
      <c r="D1752" s="29" t="s">
        <v>8115</v>
      </c>
      <c r="E1752" s="29"/>
      <c r="F1752" s="39"/>
      <c r="G1752" s="30"/>
      <c r="H1752" s="30"/>
      <c r="I1752" s="31"/>
      <c r="J1752" s="30"/>
      <c r="K1752" s="30"/>
      <c r="L1752" s="32" t="s">
        <v>8091</v>
      </c>
      <c r="M1752" s="33">
        <v>7.9207920792079207</v>
      </c>
      <c r="N1752" s="32">
        <v>9</v>
      </c>
      <c r="O1752" s="32" t="s">
        <v>3152</v>
      </c>
      <c r="P1752" s="32" t="s">
        <v>3155</v>
      </c>
      <c r="Q1752" s="37" t="s">
        <v>5735</v>
      </c>
      <c r="R1752" s="28">
        <v>4</v>
      </c>
      <c r="S1752" s="35"/>
      <c r="T1752" s="36" t="s">
        <v>8148</v>
      </c>
    </row>
    <row r="1753" spans="1:20" s="14" customFormat="1" ht="12" x14ac:dyDescent="0.2">
      <c r="A1753" s="28">
        <v>1748</v>
      </c>
      <c r="B1753" s="28" t="s">
        <v>3151</v>
      </c>
      <c r="C1753" s="28" t="s">
        <v>8115</v>
      </c>
      <c r="D1753" s="29" t="s">
        <v>8115</v>
      </c>
      <c r="E1753" s="29"/>
      <c r="F1753" s="39"/>
      <c r="G1753" s="30"/>
      <c r="H1753" s="30"/>
      <c r="I1753" s="31"/>
      <c r="J1753" s="30"/>
      <c r="K1753" s="30"/>
      <c r="L1753" s="32" t="s">
        <v>8092</v>
      </c>
      <c r="M1753" s="33">
        <v>61.386138613861384</v>
      </c>
      <c r="N1753" s="32">
        <v>13</v>
      </c>
      <c r="O1753" s="32" t="s">
        <v>3152</v>
      </c>
      <c r="P1753" s="32" t="s">
        <v>3155</v>
      </c>
      <c r="Q1753" s="37" t="s">
        <v>5698</v>
      </c>
      <c r="R1753" s="28">
        <v>1</v>
      </c>
      <c r="S1753" s="35"/>
      <c r="T1753" s="36" t="s">
        <v>8148</v>
      </c>
    </row>
    <row r="1754" spans="1:20" s="14" customFormat="1" ht="12" x14ac:dyDescent="0.2">
      <c r="A1754" s="28">
        <v>1749</v>
      </c>
      <c r="B1754" s="28" t="s">
        <v>3151</v>
      </c>
      <c r="C1754" s="28" t="s">
        <v>8115</v>
      </c>
      <c r="D1754" s="29" t="s">
        <v>8115</v>
      </c>
      <c r="E1754" s="29"/>
      <c r="F1754" s="39"/>
      <c r="G1754" s="30"/>
      <c r="H1754" s="30"/>
      <c r="I1754" s="31"/>
      <c r="J1754" s="30"/>
      <c r="K1754" s="30"/>
      <c r="L1754" s="32" t="s">
        <v>8092</v>
      </c>
      <c r="M1754" s="33">
        <v>45.544554455445542</v>
      </c>
      <c r="N1754" s="32">
        <v>13</v>
      </c>
      <c r="O1754" s="32" t="s">
        <v>3152</v>
      </c>
      <c r="P1754" s="32" t="s">
        <v>3155</v>
      </c>
      <c r="Q1754" s="37" t="s">
        <v>5698</v>
      </c>
      <c r="R1754" s="28">
        <v>1</v>
      </c>
      <c r="S1754" s="35"/>
      <c r="T1754" s="36" t="s">
        <v>8148</v>
      </c>
    </row>
    <row r="1755" spans="1:20" s="14" customFormat="1" ht="12" x14ac:dyDescent="0.2">
      <c r="A1755" s="28">
        <v>1750</v>
      </c>
      <c r="B1755" s="28" t="s">
        <v>3151</v>
      </c>
      <c r="C1755" s="28" t="s">
        <v>8115</v>
      </c>
      <c r="D1755" s="29" t="s">
        <v>8115</v>
      </c>
      <c r="E1755" s="29"/>
      <c r="F1755" s="39"/>
      <c r="G1755" s="30"/>
      <c r="H1755" s="30"/>
      <c r="I1755" s="31"/>
      <c r="J1755" s="30"/>
      <c r="K1755" s="30"/>
      <c r="L1755" s="32" t="s">
        <v>8092</v>
      </c>
      <c r="M1755" s="33">
        <v>44.554455445544555</v>
      </c>
      <c r="N1755" s="32">
        <v>15</v>
      </c>
      <c r="O1755" s="32" t="s">
        <v>3152</v>
      </c>
      <c r="P1755" s="32" t="s">
        <v>3155</v>
      </c>
      <c r="Q1755" s="37" t="s">
        <v>5706</v>
      </c>
      <c r="R1755" s="28">
        <v>1</v>
      </c>
      <c r="S1755" s="35"/>
      <c r="T1755" s="36" t="s">
        <v>8148</v>
      </c>
    </row>
    <row r="1756" spans="1:20" s="14" customFormat="1" ht="12" x14ac:dyDescent="0.2">
      <c r="A1756" s="28">
        <v>1751</v>
      </c>
      <c r="B1756" s="28" t="s">
        <v>3151</v>
      </c>
      <c r="C1756" s="28" t="s">
        <v>8115</v>
      </c>
      <c r="D1756" s="29" t="s">
        <v>8115</v>
      </c>
      <c r="E1756" s="29"/>
      <c r="F1756" s="39"/>
      <c r="G1756" s="30"/>
      <c r="H1756" s="30"/>
      <c r="I1756" s="31"/>
      <c r="J1756" s="30"/>
      <c r="K1756" s="30"/>
      <c r="L1756" s="32" t="s">
        <v>8092</v>
      </c>
      <c r="M1756" s="33">
        <v>30.693069306930692</v>
      </c>
      <c r="N1756" s="32">
        <v>13</v>
      </c>
      <c r="O1756" s="32" t="s">
        <v>3152</v>
      </c>
      <c r="P1756" s="32" t="s">
        <v>3155</v>
      </c>
      <c r="Q1756" s="37" t="s">
        <v>5698</v>
      </c>
      <c r="R1756" s="28">
        <v>1</v>
      </c>
      <c r="S1756" s="35"/>
      <c r="T1756" s="36" t="s">
        <v>8148</v>
      </c>
    </row>
    <row r="1757" spans="1:20" s="14" customFormat="1" ht="12" x14ac:dyDescent="0.2">
      <c r="A1757" s="28">
        <v>1752</v>
      </c>
      <c r="B1757" s="28" t="s">
        <v>3151</v>
      </c>
      <c r="C1757" s="28" t="s">
        <v>8115</v>
      </c>
      <c r="D1757" s="29" t="s">
        <v>8115</v>
      </c>
      <c r="E1757" s="29"/>
      <c r="F1757" s="39"/>
      <c r="G1757" s="30"/>
      <c r="H1757" s="30"/>
      <c r="I1757" s="31"/>
      <c r="J1757" s="30"/>
      <c r="K1757" s="30"/>
      <c r="L1757" s="32" t="s">
        <v>8092</v>
      </c>
      <c r="M1757" s="33">
        <v>42.574257425742573</v>
      </c>
      <c r="N1757" s="32">
        <v>13</v>
      </c>
      <c r="O1757" s="32" t="s">
        <v>3152</v>
      </c>
      <c r="P1757" s="32" t="s">
        <v>3155</v>
      </c>
      <c r="Q1757" s="37" t="s">
        <v>5698</v>
      </c>
      <c r="R1757" s="28">
        <v>1</v>
      </c>
      <c r="S1757" s="35"/>
      <c r="T1757" s="36" t="s">
        <v>8148</v>
      </c>
    </row>
    <row r="1758" spans="1:20" s="14" customFormat="1" ht="12" x14ac:dyDescent="0.2">
      <c r="A1758" s="28">
        <v>1753</v>
      </c>
      <c r="B1758" s="28" t="s">
        <v>3151</v>
      </c>
      <c r="C1758" s="28" t="s">
        <v>8115</v>
      </c>
      <c r="D1758" s="29" t="s">
        <v>8115</v>
      </c>
      <c r="E1758" s="29"/>
      <c r="F1758" s="39"/>
      <c r="G1758" s="30"/>
      <c r="H1758" s="30"/>
      <c r="I1758" s="31"/>
      <c r="J1758" s="30"/>
      <c r="K1758" s="30"/>
      <c r="L1758" s="32" t="s">
        <v>8092</v>
      </c>
      <c r="M1758" s="33">
        <v>63.366336633663366</v>
      </c>
      <c r="N1758" s="32">
        <v>13</v>
      </c>
      <c r="O1758" s="32" t="s">
        <v>3152</v>
      </c>
      <c r="P1758" s="32" t="s">
        <v>3155</v>
      </c>
      <c r="Q1758" s="37" t="s">
        <v>5698</v>
      </c>
      <c r="R1758" s="28">
        <v>1</v>
      </c>
      <c r="S1758" s="35"/>
      <c r="T1758" s="36" t="s">
        <v>8148</v>
      </c>
    </row>
    <row r="1759" spans="1:20" s="14" customFormat="1" ht="12" x14ac:dyDescent="0.2">
      <c r="A1759" s="28">
        <v>1754</v>
      </c>
      <c r="B1759" s="28" t="s">
        <v>3151</v>
      </c>
      <c r="C1759" s="28" t="s">
        <v>8115</v>
      </c>
      <c r="D1759" s="29" t="s">
        <v>8115</v>
      </c>
      <c r="E1759" s="29"/>
      <c r="F1759" s="39"/>
      <c r="G1759" s="30"/>
      <c r="H1759" s="30"/>
      <c r="I1759" s="31"/>
      <c r="J1759" s="30"/>
      <c r="K1759" s="30"/>
      <c r="L1759" s="32" t="s">
        <v>8092</v>
      </c>
      <c r="M1759" s="33">
        <v>62.376237623762378</v>
      </c>
      <c r="N1759" s="32">
        <v>13</v>
      </c>
      <c r="O1759" s="32" t="s">
        <v>3152</v>
      </c>
      <c r="P1759" s="32" t="s">
        <v>3155</v>
      </c>
      <c r="Q1759" s="37" t="s">
        <v>5698</v>
      </c>
      <c r="R1759" s="28">
        <v>1</v>
      </c>
      <c r="S1759" s="35"/>
      <c r="T1759" s="36" t="s">
        <v>8148</v>
      </c>
    </row>
    <row r="1760" spans="1:20" s="14" customFormat="1" ht="12" x14ac:dyDescent="0.2">
      <c r="A1760" s="28">
        <v>1755</v>
      </c>
      <c r="B1760" s="28" t="s">
        <v>3151</v>
      </c>
      <c r="C1760" s="28" t="s">
        <v>8115</v>
      </c>
      <c r="D1760" s="29" t="s">
        <v>8115</v>
      </c>
      <c r="E1760" s="29"/>
      <c r="F1760" s="39"/>
      <c r="G1760" s="30"/>
      <c r="H1760" s="30"/>
      <c r="I1760" s="31"/>
      <c r="J1760" s="30"/>
      <c r="K1760" s="30"/>
      <c r="L1760" s="32" t="s">
        <v>8092</v>
      </c>
      <c r="M1760" s="33">
        <v>67.32673267326733</v>
      </c>
      <c r="N1760" s="32">
        <v>15</v>
      </c>
      <c r="O1760" s="32" t="s">
        <v>3152</v>
      </c>
      <c r="P1760" s="32" t="s">
        <v>3155</v>
      </c>
      <c r="Q1760" s="37" t="s">
        <v>5706</v>
      </c>
      <c r="R1760" s="28">
        <v>1</v>
      </c>
      <c r="S1760" s="35"/>
      <c r="T1760" s="36" t="s">
        <v>8148</v>
      </c>
    </row>
    <row r="1761" spans="1:20" s="14" customFormat="1" ht="12" x14ac:dyDescent="0.2">
      <c r="A1761" s="28">
        <v>1756</v>
      </c>
      <c r="B1761" s="28" t="s">
        <v>3151</v>
      </c>
      <c r="C1761" s="28" t="s">
        <v>8115</v>
      </c>
      <c r="D1761" s="29" t="s">
        <v>8115</v>
      </c>
      <c r="E1761" s="29"/>
      <c r="F1761" s="39"/>
      <c r="G1761" s="30"/>
      <c r="H1761" s="30"/>
      <c r="I1761" s="31"/>
      <c r="J1761" s="30"/>
      <c r="K1761" s="30"/>
      <c r="L1761" s="32" t="s">
        <v>8092</v>
      </c>
      <c r="M1761" s="33">
        <v>30.693069306930692</v>
      </c>
      <c r="N1761" s="32">
        <v>15</v>
      </c>
      <c r="O1761" s="32" t="s">
        <v>3152</v>
      </c>
      <c r="P1761" s="32" t="s">
        <v>3155</v>
      </c>
      <c r="Q1761" s="37" t="s">
        <v>5706</v>
      </c>
      <c r="R1761" s="28">
        <v>1</v>
      </c>
      <c r="S1761" s="35"/>
      <c r="T1761" s="36" t="s">
        <v>8148</v>
      </c>
    </row>
    <row r="1762" spans="1:20" s="14" customFormat="1" ht="12" x14ac:dyDescent="0.2">
      <c r="A1762" s="28">
        <v>1757</v>
      </c>
      <c r="B1762" s="28" t="s">
        <v>3151</v>
      </c>
      <c r="C1762" s="28" t="s">
        <v>8115</v>
      </c>
      <c r="D1762" s="29" t="s">
        <v>8115</v>
      </c>
      <c r="E1762" s="29"/>
      <c r="F1762" s="39"/>
      <c r="G1762" s="30"/>
      <c r="H1762" s="30"/>
      <c r="I1762" s="31"/>
      <c r="J1762" s="30"/>
      <c r="K1762" s="30"/>
      <c r="L1762" s="32" t="s">
        <v>8092</v>
      </c>
      <c r="M1762" s="33">
        <v>24.752475247524753</v>
      </c>
      <c r="N1762" s="32">
        <v>15</v>
      </c>
      <c r="O1762" s="32" t="s">
        <v>3152</v>
      </c>
      <c r="P1762" s="32" t="s">
        <v>3155</v>
      </c>
      <c r="Q1762" s="37" t="s">
        <v>5706</v>
      </c>
      <c r="R1762" s="28">
        <v>1</v>
      </c>
      <c r="S1762" s="35"/>
      <c r="T1762" s="36" t="s">
        <v>8148</v>
      </c>
    </row>
    <row r="1763" spans="1:20" s="14" customFormat="1" ht="12" x14ac:dyDescent="0.2">
      <c r="A1763" s="28">
        <v>1758</v>
      </c>
      <c r="B1763" s="28" t="s">
        <v>3151</v>
      </c>
      <c r="C1763" s="28" t="s">
        <v>8115</v>
      </c>
      <c r="D1763" s="29" t="s">
        <v>8115</v>
      </c>
      <c r="E1763" s="29"/>
      <c r="F1763" s="39"/>
      <c r="G1763" s="30"/>
      <c r="H1763" s="30"/>
      <c r="I1763" s="31"/>
      <c r="J1763" s="30"/>
      <c r="K1763" s="30"/>
      <c r="L1763" s="32" t="s">
        <v>8092</v>
      </c>
      <c r="M1763" s="33">
        <v>33.663366336633665</v>
      </c>
      <c r="N1763" s="32">
        <v>13</v>
      </c>
      <c r="O1763" s="32" t="s">
        <v>3152</v>
      </c>
      <c r="P1763" s="32" t="s">
        <v>3155</v>
      </c>
      <c r="Q1763" s="37" t="s">
        <v>5698</v>
      </c>
      <c r="R1763" s="28">
        <v>1</v>
      </c>
      <c r="S1763" s="35"/>
      <c r="T1763" s="36" t="s">
        <v>8148</v>
      </c>
    </row>
    <row r="1764" spans="1:20" s="14" customFormat="1" ht="12" x14ac:dyDescent="0.2">
      <c r="A1764" s="28">
        <v>1759</v>
      </c>
      <c r="B1764" s="28" t="s">
        <v>3151</v>
      </c>
      <c r="C1764" s="28" t="s">
        <v>8115</v>
      </c>
      <c r="D1764" s="29" t="s">
        <v>8115</v>
      </c>
      <c r="E1764" s="29"/>
      <c r="F1764" s="39"/>
      <c r="G1764" s="30"/>
      <c r="H1764" s="30"/>
      <c r="I1764" s="31"/>
      <c r="J1764" s="30"/>
      <c r="K1764" s="30"/>
      <c r="L1764" s="32" t="s">
        <v>8092</v>
      </c>
      <c r="M1764" s="33">
        <v>27.722772277227723</v>
      </c>
      <c r="N1764" s="32">
        <v>13</v>
      </c>
      <c r="O1764" s="32" t="s">
        <v>3152</v>
      </c>
      <c r="P1764" s="32" t="s">
        <v>3155</v>
      </c>
      <c r="Q1764" s="37" t="s">
        <v>5698</v>
      </c>
      <c r="R1764" s="28">
        <v>1</v>
      </c>
      <c r="S1764" s="35"/>
      <c r="T1764" s="36" t="s">
        <v>8148</v>
      </c>
    </row>
    <row r="1765" spans="1:20" s="14" customFormat="1" ht="12" x14ac:dyDescent="0.2">
      <c r="A1765" s="28">
        <v>1760</v>
      </c>
      <c r="B1765" s="28" t="s">
        <v>3151</v>
      </c>
      <c r="C1765" s="28" t="s">
        <v>8115</v>
      </c>
      <c r="D1765" s="29" t="s">
        <v>8115</v>
      </c>
      <c r="E1765" s="29"/>
      <c r="F1765" s="39"/>
      <c r="G1765" s="30"/>
      <c r="H1765" s="30"/>
      <c r="I1765" s="31"/>
      <c r="J1765" s="30"/>
      <c r="K1765" s="30"/>
      <c r="L1765" s="32" t="s">
        <v>8092</v>
      </c>
      <c r="M1765" s="33">
        <v>54.455445544554458</v>
      </c>
      <c r="N1765" s="32">
        <v>13</v>
      </c>
      <c r="O1765" s="32" t="s">
        <v>3152</v>
      </c>
      <c r="P1765" s="32" t="s">
        <v>3155</v>
      </c>
      <c r="Q1765" s="37" t="s">
        <v>5698</v>
      </c>
      <c r="R1765" s="28">
        <v>1</v>
      </c>
      <c r="S1765" s="35"/>
      <c r="T1765" s="36" t="s">
        <v>8148</v>
      </c>
    </row>
    <row r="1766" spans="1:20" s="14" customFormat="1" ht="12" x14ac:dyDescent="0.2">
      <c r="A1766" s="28">
        <v>1761</v>
      </c>
      <c r="B1766" s="28" t="s">
        <v>3151</v>
      </c>
      <c r="C1766" s="28" t="s">
        <v>8115</v>
      </c>
      <c r="D1766" s="29" t="s">
        <v>8115</v>
      </c>
      <c r="E1766" s="29"/>
      <c r="F1766" s="39"/>
      <c r="G1766" s="30"/>
      <c r="H1766" s="30"/>
      <c r="I1766" s="31"/>
      <c r="J1766" s="30"/>
      <c r="K1766" s="30"/>
      <c r="L1766" s="32" t="s">
        <v>8092</v>
      </c>
      <c r="M1766" s="33">
        <v>46.534653465346537</v>
      </c>
      <c r="N1766" s="32">
        <v>13</v>
      </c>
      <c r="O1766" s="32" t="s">
        <v>3152</v>
      </c>
      <c r="P1766" s="32" t="s">
        <v>3155</v>
      </c>
      <c r="Q1766" s="37" t="s">
        <v>5698</v>
      </c>
      <c r="R1766" s="28">
        <v>1</v>
      </c>
      <c r="S1766" s="35"/>
      <c r="T1766" s="36" t="s">
        <v>8148</v>
      </c>
    </row>
    <row r="1767" spans="1:20" s="14" customFormat="1" ht="12" x14ac:dyDescent="0.2">
      <c r="A1767" s="28">
        <v>1762</v>
      </c>
      <c r="B1767" s="28" t="s">
        <v>3151</v>
      </c>
      <c r="C1767" s="28" t="s">
        <v>8115</v>
      </c>
      <c r="D1767" s="29" t="s">
        <v>8115</v>
      </c>
      <c r="E1767" s="29"/>
      <c r="F1767" s="39"/>
      <c r="G1767" s="30"/>
      <c r="H1767" s="30"/>
      <c r="I1767" s="31"/>
      <c r="J1767" s="30"/>
      <c r="K1767" s="30"/>
      <c r="L1767" s="32" t="s">
        <v>8092</v>
      </c>
      <c r="M1767" s="33">
        <v>48.514851485148512</v>
      </c>
      <c r="N1767" s="32">
        <v>13</v>
      </c>
      <c r="O1767" s="32" t="s">
        <v>3152</v>
      </c>
      <c r="P1767" s="32" t="s">
        <v>3155</v>
      </c>
      <c r="Q1767" s="37" t="s">
        <v>5698</v>
      </c>
      <c r="R1767" s="28">
        <v>1</v>
      </c>
      <c r="S1767" s="35"/>
      <c r="T1767" s="36" t="s">
        <v>8148</v>
      </c>
    </row>
    <row r="1768" spans="1:20" s="14" customFormat="1" ht="12" x14ac:dyDescent="0.2">
      <c r="A1768" s="28">
        <v>1763</v>
      </c>
      <c r="B1768" s="28" t="s">
        <v>3151</v>
      </c>
      <c r="C1768" s="28" t="s">
        <v>8115</v>
      </c>
      <c r="D1768" s="29" t="s">
        <v>8115</v>
      </c>
      <c r="E1768" s="29"/>
      <c r="F1768" s="39"/>
      <c r="G1768" s="30"/>
      <c r="H1768" s="30"/>
      <c r="I1768" s="31"/>
      <c r="J1768" s="30"/>
      <c r="K1768" s="30"/>
      <c r="L1768" s="32" t="s">
        <v>8092</v>
      </c>
      <c r="M1768" s="33">
        <v>70.297029702970292</v>
      </c>
      <c r="N1768" s="32">
        <v>13</v>
      </c>
      <c r="O1768" s="32" t="s">
        <v>3152</v>
      </c>
      <c r="P1768" s="32" t="s">
        <v>3155</v>
      </c>
      <c r="Q1768" s="37" t="s">
        <v>5698</v>
      </c>
      <c r="R1768" s="28">
        <v>1</v>
      </c>
      <c r="S1768" s="35"/>
      <c r="T1768" s="36" t="s">
        <v>8148</v>
      </c>
    </row>
    <row r="1769" spans="1:20" s="14" customFormat="1" ht="12" x14ac:dyDescent="0.2">
      <c r="A1769" s="28">
        <v>1764</v>
      </c>
      <c r="B1769" s="28" t="s">
        <v>3151</v>
      </c>
      <c r="C1769" s="28" t="s">
        <v>8115</v>
      </c>
      <c r="D1769" s="29" t="s">
        <v>8115</v>
      </c>
      <c r="E1769" s="29"/>
      <c r="F1769" s="39"/>
      <c r="G1769" s="30"/>
      <c r="H1769" s="30"/>
      <c r="I1769" s="31"/>
      <c r="J1769" s="30"/>
      <c r="K1769" s="30"/>
      <c r="L1769" s="32" t="s">
        <v>8092</v>
      </c>
      <c r="M1769" s="33">
        <v>41.584158415841586</v>
      </c>
      <c r="N1769" s="32">
        <v>13</v>
      </c>
      <c r="O1769" s="32" t="s">
        <v>3152</v>
      </c>
      <c r="P1769" s="32" t="s">
        <v>3155</v>
      </c>
      <c r="Q1769" s="37" t="s">
        <v>5698</v>
      </c>
      <c r="R1769" s="28">
        <v>1</v>
      </c>
      <c r="S1769" s="35"/>
      <c r="T1769" s="36" t="s">
        <v>8148</v>
      </c>
    </row>
    <row r="1770" spans="1:20" s="14" customFormat="1" ht="12" x14ac:dyDescent="0.2">
      <c r="A1770" s="28">
        <v>1765</v>
      </c>
      <c r="B1770" s="28" t="s">
        <v>3151</v>
      </c>
      <c r="C1770" s="28" t="s">
        <v>8115</v>
      </c>
      <c r="D1770" s="29" t="s">
        <v>8115</v>
      </c>
      <c r="E1770" s="29"/>
      <c r="F1770" s="39"/>
      <c r="G1770" s="30"/>
      <c r="H1770" s="30"/>
      <c r="I1770" s="31"/>
      <c r="J1770" s="30"/>
      <c r="K1770" s="30"/>
      <c r="L1770" s="32" t="s">
        <v>8092</v>
      </c>
      <c r="M1770" s="33">
        <v>43.564356435643568</v>
      </c>
      <c r="N1770" s="32">
        <v>13</v>
      </c>
      <c r="O1770" s="32" t="s">
        <v>3152</v>
      </c>
      <c r="P1770" s="32" t="s">
        <v>3155</v>
      </c>
      <c r="Q1770" s="37" t="s">
        <v>5698</v>
      </c>
      <c r="R1770" s="28">
        <v>1</v>
      </c>
      <c r="S1770" s="35"/>
      <c r="T1770" s="36" t="s">
        <v>8148</v>
      </c>
    </row>
    <row r="1771" spans="1:20" s="14" customFormat="1" ht="12" x14ac:dyDescent="0.2">
      <c r="A1771" s="28">
        <v>1766</v>
      </c>
      <c r="B1771" s="28" t="s">
        <v>3151</v>
      </c>
      <c r="C1771" s="28" t="s">
        <v>8115</v>
      </c>
      <c r="D1771" s="29" t="s">
        <v>8115</v>
      </c>
      <c r="E1771" s="29"/>
      <c r="F1771" s="39"/>
      <c r="G1771" s="30"/>
      <c r="H1771" s="30"/>
      <c r="I1771" s="31"/>
      <c r="J1771" s="30"/>
      <c r="K1771" s="30"/>
      <c r="L1771" s="32" t="s">
        <v>8092</v>
      </c>
      <c r="M1771" s="33">
        <v>49.504950495049506</v>
      </c>
      <c r="N1771" s="32">
        <v>13</v>
      </c>
      <c r="O1771" s="32" t="s">
        <v>3152</v>
      </c>
      <c r="P1771" s="32" t="s">
        <v>3155</v>
      </c>
      <c r="Q1771" s="37" t="s">
        <v>5698</v>
      </c>
      <c r="R1771" s="28">
        <v>1</v>
      </c>
      <c r="S1771" s="35"/>
      <c r="T1771" s="36" t="s">
        <v>8148</v>
      </c>
    </row>
    <row r="1772" spans="1:20" s="14" customFormat="1" ht="12" x14ac:dyDescent="0.2">
      <c r="A1772" s="28">
        <v>1767</v>
      </c>
      <c r="B1772" s="28" t="s">
        <v>3151</v>
      </c>
      <c r="C1772" s="28" t="s">
        <v>8115</v>
      </c>
      <c r="D1772" s="29" t="s">
        <v>8115</v>
      </c>
      <c r="E1772" s="29"/>
      <c r="F1772" s="39"/>
      <c r="G1772" s="30"/>
      <c r="H1772" s="30"/>
      <c r="I1772" s="31"/>
      <c r="J1772" s="30"/>
      <c r="K1772" s="30"/>
      <c r="L1772" s="32" t="s">
        <v>8092</v>
      </c>
      <c r="M1772" s="33">
        <v>55.445544554455445</v>
      </c>
      <c r="N1772" s="32">
        <v>13</v>
      </c>
      <c r="O1772" s="32" t="s">
        <v>3152</v>
      </c>
      <c r="P1772" s="32" t="s">
        <v>3155</v>
      </c>
      <c r="Q1772" s="37" t="s">
        <v>5698</v>
      </c>
      <c r="R1772" s="28">
        <v>1</v>
      </c>
      <c r="S1772" s="35"/>
      <c r="T1772" s="36" t="s">
        <v>8148</v>
      </c>
    </row>
    <row r="1773" spans="1:20" s="14" customFormat="1" ht="12" x14ac:dyDescent="0.2">
      <c r="A1773" s="28">
        <v>1768</v>
      </c>
      <c r="B1773" s="28" t="s">
        <v>3151</v>
      </c>
      <c r="C1773" s="28" t="s">
        <v>8115</v>
      </c>
      <c r="D1773" s="29" t="s">
        <v>8115</v>
      </c>
      <c r="E1773" s="29"/>
      <c r="F1773" s="39"/>
      <c r="G1773" s="30"/>
      <c r="H1773" s="30"/>
      <c r="I1773" s="31"/>
      <c r="J1773" s="30"/>
      <c r="K1773" s="30"/>
      <c r="L1773" s="32" t="s">
        <v>8092</v>
      </c>
      <c r="M1773" s="33">
        <v>53.465346534653463</v>
      </c>
      <c r="N1773" s="32">
        <v>13</v>
      </c>
      <c r="O1773" s="32" t="s">
        <v>3152</v>
      </c>
      <c r="P1773" s="32" t="s">
        <v>3155</v>
      </c>
      <c r="Q1773" s="37" t="s">
        <v>5698</v>
      </c>
      <c r="R1773" s="28">
        <v>1</v>
      </c>
      <c r="S1773" s="35"/>
      <c r="T1773" s="36" t="s">
        <v>8148</v>
      </c>
    </row>
    <row r="1774" spans="1:20" s="14" customFormat="1" ht="12" x14ac:dyDescent="0.2">
      <c r="A1774" s="28">
        <v>1769</v>
      </c>
      <c r="B1774" s="28" t="s">
        <v>3151</v>
      </c>
      <c r="C1774" s="28" t="s">
        <v>8115</v>
      </c>
      <c r="D1774" s="29" t="s">
        <v>8115</v>
      </c>
      <c r="E1774" s="29"/>
      <c r="F1774" s="39"/>
      <c r="G1774" s="30"/>
      <c r="H1774" s="30"/>
      <c r="I1774" s="31"/>
      <c r="J1774" s="30"/>
      <c r="K1774" s="30"/>
      <c r="L1774" s="32" t="s">
        <v>8092</v>
      </c>
      <c r="M1774" s="33">
        <v>60.396039603960396</v>
      </c>
      <c r="N1774" s="32">
        <v>13</v>
      </c>
      <c r="O1774" s="32" t="s">
        <v>3152</v>
      </c>
      <c r="P1774" s="32" t="s">
        <v>3155</v>
      </c>
      <c r="Q1774" s="37" t="s">
        <v>5698</v>
      </c>
      <c r="R1774" s="28">
        <v>1</v>
      </c>
      <c r="S1774" s="35"/>
      <c r="T1774" s="36" t="s">
        <v>8148</v>
      </c>
    </row>
    <row r="1775" spans="1:20" s="14" customFormat="1" ht="12" x14ac:dyDescent="0.2">
      <c r="A1775" s="28">
        <v>1770</v>
      </c>
      <c r="B1775" s="28" t="s">
        <v>3151</v>
      </c>
      <c r="C1775" s="28" t="s">
        <v>8115</v>
      </c>
      <c r="D1775" s="29" t="s">
        <v>8115</v>
      </c>
      <c r="E1775" s="29"/>
      <c r="F1775" s="39"/>
      <c r="G1775" s="30"/>
      <c r="H1775" s="30"/>
      <c r="I1775" s="31"/>
      <c r="J1775" s="30"/>
      <c r="K1775" s="30"/>
      <c r="L1775" s="32" t="s">
        <v>8092</v>
      </c>
      <c r="M1775" s="33">
        <v>36.633663366336634</v>
      </c>
      <c r="N1775" s="32">
        <v>13</v>
      </c>
      <c r="O1775" s="32" t="s">
        <v>3152</v>
      </c>
      <c r="P1775" s="32" t="s">
        <v>3155</v>
      </c>
      <c r="Q1775" s="37" t="s">
        <v>5698</v>
      </c>
      <c r="R1775" s="28">
        <v>1</v>
      </c>
      <c r="S1775" s="35"/>
      <c r="T1775" s="36" t="s">
        <v>8148</v>
      </c>
    </row>
    <row r="1776" spans="1:20" s="14" customFormat="1" ht="12" x14ac:dyDescent="0.2">
      <c r="A1776" s="28">
        <v>1771</v>
      </c>
      <c r="B1776" s="28" t="s">
        <v>3151</v>
      </c>
      <c r="C1776" s="28" t="s">
        <v>8115</v>
      </c>
      <c r="D1776" s="29" t="s">
        <v>8115</v>
      </c>
      <c r="E1776" s="29"/>
      <c r="F1776" s="39"/>
      <c r="G1776" s="30"/>
      <c r="H1776" s="30"/>
      <c r="I1776" s="31"/>
      <c r="J1776" s="30"/>
      <c r="K1776" s="30"/>
      <c r="L1776" s="32" t="s">
        <v>8092</v>
      </c>
      <c r="M1776" s="33">
        <v>40.594059405940591</v>
      </c>
      <c r="N1776" s="32">
        <v>13</v>
      </c>
      <c r="O1776" s="32" t="s">
        <v>3152</v>
      </c>
      <c r="P1776" s="32" t="s">
        <v>3155</v>
      </c>
      <c r="Q1776" s="37" t="s">
        <v>5698</v>
      </c>
      <c r="R1776" s="28">
        <v>1</v>
      </c>
      <c r="S1776" s="35"/>
      <c r="T1776" s="36" t="s">
        <v>8148</v>
      </c>
    </row>
    <row r="1777" spans="1:20" s="14" customFormat="1" ht="12" x14ac:dyDescent="0.2">
      <c r="A1777" s="28">
        <v>1772</v>
      </c>
      <c r="B1777" s="28" t="s">
        <v>3151</v>
      </c>
      <c r="C1777" s="28" t="s">
        <v>8115</v>
      </c>
      <c r="D1777" s="29" t="s">
        <v>8115</v>
      </c>
      <c r="E1777" s="29"/>
      <c r="F1777" s="39"/>
      <c r="G1777" s="30"/>
      <c r="H1777" s="30"/>
      <c r="I1777" s="31"/>
      <c r="J1777" s="30"/>
      <c r="K1777" s="30"/>
      <c r="L1777" s="32" t="s">
        <v>8092</v>
      </c>
      <c r="M1777" s="33">
        <v>44.554455445544555</v>
      </c>
      <c r="N1777" s="32">
        <v>13</v>
      </c>
      <c r="O1777" s="32" t="s">
        <v>3152</v>
      </c>
      <c r="P1777" s="32" t="s">
        <v>3155</v>
      </c>
      <c r="Q1777" s="37" t="s">
        <v>5698</v>
      </c>
      <c r="R1777" s="28">
        <v>1</v>
      </c>
      <c r="S1777" s="35"/>
      <c r="T1777" s="36" t="s">
        <v>8148</v>
      </c>
    </row>
    <row r="1778" spans="1:20" s="14" customFormat="1" ht="12" x14ac:dyDescent="0.2">
      <c r="A1778" s="28">
        <v>1773</v>
      </c>
      <c r="B1778" s="28" t="s">
        <v>3151</v>
      </c>
      <c r="C1778" s="28" t="s">
        <v>8115</v>
      </c>
      <c r="D1778" s="29" t="s">
        <v>8115</v>
      </c>
      <c r="E1778" s="29"/>
      <c r="F1778" s="39"/>
      <c r="G1778" s="30"/>
      <c r="H1778" s="30"/>
      <c r="I1778" s="31"/>
      <c r="J1778" s="30"/>
      <c r="K1778" s="30"/>
      <c r="L1778" s="32" t="s">
        <v>8092</v>
      </c>
      <c r="M1778" s="33">
        <v>47.524752475247524</v>
      </c>
      <c r="N1778" s="32">
        <v>13</v>
      </c>
      <c r="O1778" s="32" t="s">
        <v>3152</v>
      </c>
      <c r="P1778" s="32" t="s">
        <v>3155</v>
      </c>
      <c r="Q1778" s="37" t="s">
        <v>5698</v>
      </c>
      <c r="R1778" s="28">
        <v>1</v>
      </c>
      <c r="S1778" s="35"/>
      <c r="T1778" s="36" t="s">
        <v>8148</v>
      </c>
    </row>
    <row r="1779" spans="1:20" s="14" customFormat="1" ht="12" x14ac:dyDescent="0.2">
      <c r="A1779" s="28">
        <v>1774</v>
      </c>
      <c r="B1779" s="28" t="s">
        <v>3151</v>
      </c>
      <c r="C1779" s="28" t="s">
        <v>8115</v>
      </c>
      <c r="D1779" s="29" t="s">
        <v>8115</v>
      </c>
      <c r="E1779" s="29"/>
      <c r="F1779" s="39"/>
      <c r="G1779" s="30"/>
      <c r="H1779" s="30"/>
      <c r="I1779" s="31"/>
      <c r="J1779" s="30"/>
      <c r="K1779" s="30"/>
      <c r="L1779" s="32" t="s">
        <v>8092</v>
      </c>
      <c r="M1779" s="33">
        <v>32.67326732673267</v>
      </c>
      <c r="N1779" s="32">
        <v>13</v>
      </c>
      <c r="O1779" s="32" t="s">
        <v>3152</v>
      </c>
      <c r="P1779" s="32" t="s">
        <v>3155</v>
      </c>
      <c r="Q1779" s="37" t="s">
        <v>5698</v>
      </c>
      <c r="R1779" s="28">
        <v>1</v>
      </c>
      <c r="S1779" s="35"/>
      <c r="T1779" s="36" t="s">
        <v>8148</v>
      </c>
    </row>
    <row r="1780" spans="1:20" s="14" customFormat="1" ht="12" x14ac:dyDescent="0.2">
      <c r="A1780" s="28">
        <v>1775</v>
      </c>
      <c r="B1780" s="28" t="s">
        <v>3151</v>
      </c>
      <c r="C1780" s="28" t="s">
        <v>8115</v>
      </c>
      <c r="D1780" s="29" t="s">
        <v>8115</v>
      </c>
      <c r="E1780" s="29"/>
      <c r="F1780" s="39"/>
      <c r="G1780" s="30"/>
      <c r="H1780" s="30"/>
      <c r="I1780" s="31"/>
      <c r="J1780" s="30"/>
      <c r="K1780" s="30"/>
      <c r="L1780" s="32" t="s">
        <v>8092</v>
      </c>
      <c r="M1780" s="33">
        <v>30.693069306930692</v>
      </c>
      <c r="N1780" s="32">
        <v>13</v>
      </c>
      <c r="O1780" s="32" t="s">
        <v>3152</v>
      </c>
      <c r="P1780" s="32" t="s">
        <v>3155</v>
      </c>
      <c r="Q1780" s="37" t="s">
        <v>5698</v>
      </c>
      <c r="R1780" s="28">
        <v>1</v>
      </c>
      <c r="S1780" s="35"/>
      <c r="T1780" s="36" t="s">
        <v>8148</v>
      </c>
    </row>
    <row r="1781" spans="1:20" s="14" customFormat="1" ht="12" x14ac:dyDescent="0.2">
      <c r="A1781" s="28">
        <v>1776</v>
      </c>
      <c r="B1781" s="28" t="s">
        <v>3151</v>
      </c>
      <c r="C1781" s="28" t="s">
        <v>8115</v>
      </c>
      <c r="D1781" s="29" t="s">
        <v>8115</v>
      </c>
      <c r="E1781" s="29"/>
      <c r="F1781" s="39"/>
      <c r="G1781" s="30"/>
      <c r="H1781" s="30"/>
      <c r="I1781" s="31"/>
      <c r="J1781" s="30"/>
      <c r="K1781" s="30"/>
      <c r="L1781" s="32" t="s">
        <v>8092</v>
      </c>
      <c r="M1781" s="33">
        <v>31.683168316831683</v>
      </c>
      <c r="N1781" s="32">
        <v>13</v>
      </c>
      <c r="O1781" s="32" t="s">
        <v>3152</v>
      </c>
      <c r="P1781" s="32" t="s">
        <v>3155</v>
      </c>
      <c r="Q1781" s="37" t="s">
        <v>5698</v>
      </c>
      <c r="R1781" s="28">
        <v>1</v>
      </c>
      <c r="S1781" s="35"/>
      <c r="T1781" s="36" t="s">
        <v>8148</v>
      </c>
    </row>
    <row r="1782" spans="1:20" s="14" customFormat="1" ht="12" x14ac:dyDescent="0.2">
      <c r="A1782" s="28">
        <v>1777</v>
      </c>
      <c r="B1782" s="28" t="s">
        <v>3151</v>
      </c>
      <c r="C1782" s="28" t="s">
        <v>8115</v>
      </c>
      <c r="D1782" s="29" t="s">
        <v>8149</v>
      </c>
      <c r="E1782" s="29"/>
      <c r="F1782" s="39"/>
      <c r="G1782" s="30"/>
      <c r="H1782" s="30"/>
      <c r="I1782" s="31"/>
      <c r="J1782" s="30"/>
      <c r="K1782" s="30"/>
      <c r="L1782" s="32" t="s">
        <v>8091</v>
      </c>
      <c r="M1782" s="33">
        <v>33.663366336633665</v>
      </c>
      <c r="N1782" s="32">
        <v>9</v>
      </c>
      <c r="O1782" s="32" t="s">
        <v>3152</v>
      </c>
      <c r="P1782" s="32" t="s">
        <v>3155</v>
      </c>
      <c r="Q1782" s="37" t="s">
        <v>5735</v>
      </c>
      <c r="R1782" s="28">
        <v>4</v>
      </c>
      <c r="S1782" s="35"/>
      <c r="T1782" s="36" t="s">
        <v>8148</v>
      </c>
    </row>
    <row r="1783" spans="1:20" s="14" customFormat="1" ht="12" x14ac:dyDescent="0.2">
      <c r="A1783" s="28">
        <v>1778</v>
      </c>
      <c r="B1783" s="28" t="s">
        <v>3151</v>
      </c>
      <c r="C1783" s="28" t="s">
        <v>8115</v>
      </c>
      <c r="D1783" s="29" t="s">
        <v>8149</v>
      </c>
      <c r="E1783" s="29"/>
      <c r="F1783" s="39"/>
      <c r="G1783" s="30"/>
      <c r="H1783" s="30"/>
      <c r="I1783" s="31"/>
      <c r="J1783" s="30"/>
      <c r="K1783" s="30"/>
      <c r="L1783" s="32" t="s">
        <v>8091</v>
      </c>
      <c r="M1783" s="33">
        <v>25.742574257425744</v>
      </c>
      <c r="N1783" s="32">
        <v>9</v>
      </c>
      <c r="O1783" s="32" t="s">
        <v>3152</v>
      </c>
      <c r="P1783" s="32" t="s">
        <v>3155</v>
      </c>
      <c r="Q1783" s="37" t="s">
        <v>5735</v>
      </c>
      <c r="R1783" s="28">
        <v>4</v>
      </c>
      <c r="S1783" s="35"/>
      <c r="T1783" s="36" t="s">
        <v>8148</v>
      </c>
    </row>
    <row r="1784" spans="1:20" s="14" customFormat="1" ht="12" x14ac:dyDescent="0.2">
      <c r="A1784" s="28">
        <v>1779</v>
      </c>
      <c r="B1784" s="28" t="s">
        <v>3151</v>
      </c>
      <c r="C1784" s="28" t="s">
        <v>8115</v>
      </c>
      <c r="D1784" s="29" t="s">
        <v>8149</v>
      </c>
      <c r="E1784" s="29"/>
      <c r="F1784" s="39"/>
      <c r="G1784" s="30"/>
      <c r="H1784" s="30"/>
      <c r="I1784" s="31"/>
      <c r="J1784" s="30"/>
      <c r="K1784" s="30"/>
      <c r="L1784" s="32" t="s">
        <v>8091</v>
      </c>
      <c r="M1784" s="33">
        <v>21.782178217821784</v>
      </c>
      <c r="N1784" s="32">
        <v>9</v>
      </c>
      <c r="O1784" s="32" t="s">
        <v>3152</v>
      </c>
      <c r="P1784" s="32" t="s">
        <v>3155</v>
      </c>
      <c r="Q1784" s="37" t="s">
        <v>5735</v>
      </c>
      <c r="R1784" s="28">
        <v>4</v>
      </c>
      <c r="S1784" s="35"/>
      <c r="T1784" s="36" t="s">
        <v>8148</v>
      </c>
    </row>
    <row r="1785" spans="1:20" s="14" customFormat="1" ht="12" x14ac:dyDescent="0.2">
      <c r="A1785" s="28">
        <v>1780</v>
      </c>
      <c r="B1785" s="28" t="s">
        <v>3151</v>
      </c>
      <c r="C1785" s="28" t="s">
        <v>8115</v>
      </c>
      <c r="D1785" s="29" t="s">
        <v>8149</v>
      </c>
      <c r="E1785" s="29"/>
      <c r="F1785" s="39"/>
      <c r="G1785" s="30"/>
      <c r="H1785" s="30"/>
      <c r="I1785" s="31"/>
      <c r="J1785" s="30"/>
      <c r="K1785" s="30"/>
      <c r="L1785" s="32" t="s">
        <v>8091</v>
      </c>
      <c r="M1785" s="33">
        <v>34.653465346534652</v>
      </c>
      <c r="N1785" s="32">
        <v>9</v>
      </c>
      <c r="O1785" s="32" t="s">
        <v>3152</v>
      </c>
      <c r="P1785" s="32" t="s">
        <v>3155</v>
      </c>
      <c r="Q1785" s="37" t="s">
        <v>5735</v>
      </c>
      <c r="R1785" s="28">
        <v>4</v>
      </c>
      <c r="S1785" s="35"/>
      <c r="T1785" s="36" t="s">
        <v>8148</v>
      </c>
    </row>
    <row r="1786" spans="1:20" s="14" customFormat="1" ht="12" x14ac:dyDescent="0.2">
      <c r="A1786" s="28">
        <v>1781</v>
      </c>
      <c r="B1786" s="28" t="s">
        <v>3151</v>
      </c>
      <c r="C1786" s="28" t="s">
        <v>8115</v>
      </c>
      <c r="D1786" s="29" t="s">
        <v>8149</v>
      </c>
      <c r="E1786" s="29"/>
      <c r="F1786" s="39"/>
      <c r="G1786" s="30"/>
      <c r="H1786" s="30"/>
      <c r="I1786" s="31"/>
      <c r="J1786" s="30"/>
      <c r="K1786" s="30"/>
      <c r="L1786" s="32" t="s">
        <v>8091</v>
      </c>
      <c r="M1786" s="33">
        <v>73.267326732673268</v>
      </c>
      <c r="N1786" s="32">
        <v>9</v>
      </c>
      <c r="O1786" s="32" t="s">
        <v>3152</v>
      </c>
      <c r="P1786" s="32" t="s">
        <v>3155</v>
      </c>
      <c r="Q1786" s="37" t="s">
        <v>5735</v>
      </c>
      <c r="R1786" s="28">
        <v>4</v>
      </c>
      <c r="S1786" s="35"/>
      <c r="T1786" s="36" t="s">
        <v>8148</v>
      </c>
    </row>
    <row r="1787" spans="1:20" s="14" customFormat="1" ht="12" x14ac:dyDescent="0.2">
      <c r="A1787" s="28">
        <v>1782</v>
      </c>
      <c r="B1787" s="28" t="s">
        <v>3151</v>
      </c>
      <c r="C1787" s="28" t="s">
        <v>8115</v>
      </c>
      <c r="D1787" s="29" t="s">
        <v>8149</v>
      </c>
      <c r="E1787" s="29"/>
      <c r="F1787" s="39"/>
      <c r="G1787" s="30"/>
      <c r="H1787" s="30"/>
      <c r="I1787" s="31"/>
      <c r="J1787" s="30"/>
      <c r="K1787" s="30"/>
      <c r="L1787" s="32" t="s">
        <v>8092</v>
      </c>
      <c r="M1787" s="33">
        <v>27.722772277227723</v>
      </c>
      <c r="N1787" s="32">
        <v>15</v>
      </c>
      <c r="O1787" s="32" t="s">
        <v>3152</v>
      </c>
      <c r="P1787" s="32" t="s">
        <v>3155</v>
      </c>
      <c r="Q1787" s="37" t="s">
        <v>5706</v>
      </c>
      <c r="R1787" s="28">
        <v>1</v>
      </c>
      <c r="S1787" s="35"/>
      <c r="T1787" s="36" t="s">
        <v>8148</v>
      </c>
    </row>
    <row r="1788" spans="1:20" s="14" customFormat="1" ht="12" x14ac:dyDescent="0.2">
      <c r="A1788" s="28">
        <v>1783</v>
      </c>
      <c r="B1788" s="28" t="s">
        <v>3151</v>
      </c>
      <c r="C1788" s="28" t="s">
        <v>8115</v>
      </c>
      <c r="D1788" s="29" t="s">
        <v>8149</v>
      </c>
      <c r="E1788" s="29"/>
      <c r="F1788" s="39"/>
      <c r="G1788" s="30"/>
      <c r="H1788" s="30"/>
      <c r="I1788" s="31"/>
      <c r="J1788" s="30"/>
      <c r="K1788" s="30"/>
      <c r="L1788" s="32" t="s">
        <v>8091</v>
      </c>
      <c r="M1788" s="33">
        <v>13.861386138613861</v>
      </c>
      <c r="N1788" s="32">
        <v>9</v>
      </c>
      <c r="O1788" s="32" t="s">
        <v>3152</v>
      </c>
      <c r="P1788" s="32" t="s">
        <v>3155</v>
      </c>
      <c r="Q1788" s="37" t="s">
        <v>5735</v>
      </c>
      <c r="R1788" s="28">
        <v>4</v>
      </c>
      <c r="S1788" s="35"/>
      <c r="T1788" s="36" t="s">
        <v>8148</v>
      </c>
    </row>
    <row r="1789" spans="1:20" s="14" customFormat="1" ht="12" x14ac:dyDescent="0.2">
      <c r="A1789" s="28">
        <v>1784</v>
      </c>
      <c r="B1789" s="28" t="s">
        <v>3151</v>
      </c>
      <c r="C1789" s="28" t="s">
        <v>8115</v>
      </c>
      <c r="D1789" s="29" t="s">
        <v>8149</v>
      </c>
      <c r="E1789" s="29"/>
      <c r="F1789" s="39"/>
      <c r="G1789" s="30"/>
      <c r="H1789" s="30"/>
      <c r="I1789" s="31"/>
      <c r="J1789" s="30"/>
      <c r="K1789" s="30"/>
      <c r="L1789" s="32" t="s">
        <v>8091</v>
      </c>
      <c r="M1789" s="33">
        <v>23.762376237623762</v>
      </c>
      <c r="N1789" s="32">
        <v>9</v>
      </c>
      <c r="O1789" s="32" t="s">
        <v>3152</v>
      </c>
      <c r="P1789" s="32" t="s">
        <v>3155</v>
      </c>
      <c r="Q1789" s="37" t="s">
        <v>5735</v>
      </c>
      <c r="R1789" s="28">
        <v>4</v>
      </c>
      <c r="S1789" s="35"/>
      <c r="T1789" s="36" t="s">
        <v>8148</v>
      </c>
    </row>
    <row r="1790" spans="1:20" s="14" customFormat="1" ht="12" x14ac:dyDescent="0.2">
      <c r="A1790" s="28">
        <v>1785</v>
      </c>
      <c r="B1790" s="28" t="s">
        <v>3151</v>
      </c>
      <c r="C1790" s="28" t="s">
        <v>8115</v>
      </c>
      <c r="D1790" s="29" t="s">
        <v>8149</v>
      </c>
      <c r="E1790" s="29"/>
      <c r="F1790" s="39"/>
      <c r="G1790" s="30"/>
      <c r="H1790" s="30"/>
      <c r="I1790" s="31"/>
      <c r="J1790" s="30"/>
      <c r="K1790" s="30"/>
      <c r="L1790" s="32" t="s">
        <v>8092</v>
      </c>
      <c r="M1790" s="33">
        <v>25.742574257425744</v>
      </c>
      <c r="N1790" s="32">
        <v>13</v>
      </c>
      <c r="O1790" s="32" t="s">
        <v>3152</v>
      </c>
      <c r="P1790" s="32" t="s">
        <v>3155</v>
      </c>
      <c r="Q1790" s="37" t="s">
        <v>5698</v>
      </c>
      <c r="R1790" s="28">
        <v>1</v>
      </c>
      <c r="S1790" s="35"/>
      <c r="T1790" s="36" t="s">
        <v>8148</v>
      </c>
    </row>
    <row r="1791" spans="1:20" s="14" customFormat="1" ht="12" x14ac:dyDescent="0.2">
      <c r="A1791" s="28">
        <v>1786</v>
      </c>
      <c r="B1791" s="28" t="s">
        <v>3151</v>
      </c>
      <c r="C1791" s="28" t="s">
        <v>8115</v>
      </c>
      <c r="D1791" s="29" t="s">
        <v>8115</v>
      </c>
      <c r="E1791" s="29"/>
      <c r="F1791" s="39"/>
      <c r="G1791" s="30"/>
      <c r="H1791" s="30"/>
      <c r="I1791" s="31"/>
      <c r="J1791" s="30"/>
      <c r="K1791" s="30"/>
      <c r="L1791" s="32" t="s">
        <v>8092</v>
      </c>
      <c r="M1791" s="33">
        <v>35.643564356435647</v>
      </c>
      <c r="N1791" s="32">
        <v>15</v>
      </c>
      <c r="O1791" s="32" t="s">
        <v>3152</v>
      </c>
      <c r="P1791" s="32" t="s">
        <v>3155</v>
      </c>
      <c r="Q1791" s="37" t="s">
        <v>5706</v>
      </c>
      <c r="R1791" s="28">
        <v>1</v>
      </c>
      <c r="S1791" s="35"/>
      <c r="T1791" s="36" t="s">
        <v>8148</v>
      </c>
    </row>
    <row r="1792" spans="1:20" s="14" customFormat="1" ht="12" x14ac:dyDescent="0.2">
      <c r="A1792" s="28">
        <v>1787</v>
      </c>
      <c r="B1792" s="28" t="s">
        <v>3151</v>
      </c>
      <c r="C1792" s="28" t="s">
        <v>8115</v>
      </c>
      <c r="D1792" s="29" t="s">
        <v>8115</v>
      </c>
      <c r="E1792" s="29"/>
      <c r="F1792" s="39"/>
      <c r="G1792" s="30"/>
      <c r="H1792" s="30"/>
      <c r="I1792" s="31"/>
      <c r="J1792" s="30"/>
      <c r="K1792" s="30"/>
      <c r="L1792" s="32" t="s">
        <v>8092</v>
      </c>
      <c r="M1792" s="33">
        <v>69.306930693069305</v>
      </c>
      <c r="N1792" s="32">
        <v>15</v>
      </c>
      <c r="O1792" s="32" t="s">
        <v>3152</v>
      </c>
      <c r="P1792" s="32" t="s">
        <v>3155</v>
      </c>
      <c r="Q1792" s="37" t="s">
        <v>5706</v>
      </c>
      <c r="R1792" s="28">
        <v>1</v>
      </c>
      <c r="S1792" s="35"/>
      <c r="T1792" s="36" t="s">
        <v>8148</v>
      </c>
    </row>
    <row r="1793" spans="1:20" s="14" customFormat="1" ht="12" x14ac:dyDescent="0.2">
      <c r="A1793" s="28">
        <v>1788</v>
      </c>
      <c r="B1793" s="28" t="s">
        <v>3151</v>
      </c>
      <c r="C1793" s="28" t="s">
        <v>8115</v>
      </c>
      <c r="D1793" s="29" t="s">
        <v>8115</v>
      </c>
      <c r="E1793" s="29"/>
      <c r="F1793" s="39"/>
      <c r="G1793" s="30"/>
      <c r="H1793" s="30"/>
      <c r="I1793" s="31"/>
      <c r="J1793" s="30"/>
      <c r="K1793" s="30"/>
      <c r="L1793" s="32" t="s">
        <v>8092</v>
      </c>
      <c r="M1793" s="33">
        <v>66.336633663366342</v>
      </c>
      <c r="N1793" s="32">
        <v>15</v>
      </c>
      <c r="O1793" s="32" t="s">
        <v>3152</v>
      </c>
      <c r="P1793" s="32" t="s">
        <v>3155</v>
      </c>
      <c r="Q1793" s="37" t="s">
        <v>5706</v>
      </c>
      <c r="R1793" s="28">
        <v>1</v>
      </c>
      <c r="S1793" s="35"/>
      <c r="T1793" s="36" t="s">
        <v>8148</v>
      </c>
    </row>
    <row r="1794" spans="1:20" s="14" customFormat="1" ht="12" x14ac:dyDescent="0.2">
      <c r="A1794" s="28">
        <v>1789</v>
      </c>
      <c r="B1794" s="28" t="s">
        <v>3151</v>
      </c>
      <c r="C1794" s="28" t="s">
        <v>8115</v>
      </c>
      <c r="D1794" s="29" t="s">
        <v>8115</v>
      </c>
      <c r="E1794" s="29"/>
      <c r="F1794" s="39"/>
      <c r="G1794" s="30"/>
      <c r="H1794" s="30"/>
      <c r="I1794" s="31"/>
      <c r="J1794" s="30"/>
      <c r="K1794" s="30"/>
      <c r="L1794" s="32" t="s">
        <v>8092</v>
      </c>
      <c r="M1794" s="33">
        <v>59.405940594059409</v>
      </c>
      <c r="N1794" s="32">
        <v>15</v>
      </c>
      <c r="O1794" s="32" t="s">
        <v>3152</v>
      </c>
      <c r="P1794" s="32" t="s">
        <v>3155</v>
      </c>
      <c r="Q1794" s="37" t="s">
        <v>5706</v>
      </c>
      <c r="R1794" s="28">
        <v>1</v>
      </c>
      <c r="S1794" s="35"/>
      <c r="T1794" s="36" t="s">
        <v>8148</v>
      </c>
    </row>
    <row r="1795" spans="1:20" s="14" customFormat="1" ht="12" x14ac:dyDescent="0.2">
      <c r="A1795" s="28">
        <v>1790</v>
      </c>
      <c r="B1795" s="28" t="s">
        <v>3151</v>
      </c>
      <c r="C1795" s="28" t="s">
        <v>8115</v>
      </c>
      <c r="D1795" s="29" t="s">
        <v>8115</v>
      </c>
      <c r="E1795" s="29"/>
      <c r="F1795" s="39"/>
      <c r="G1795" s="30"/>
      <c r="H1795" s="30"/>
      <c r="I1795" s="31"/>
      <c r="J1795" s="30"/>
      <c r="K1795" s="30"/>
      <c r="L1795" s="32" t="s">
        <v>8092</v>
      </c>
      <c r="M1795" s="33">
        <v>58.415841584158414</v>
      </c>
      <c r="N1795" s="32">
        <v>15</v>
      </c>
      <c r="O1795" s="32" t="s">
        <v>3152</v>
      </c>
      <c r="P1795" s="32" t="s">
        <v>3155</v>
      </c>
      <c r="Q1795" s="37" t="s">
        <v>5706</v>
      </c>
      <c r="R1795" s="28">
        <v>1</v>
      </c>
      <c r="S1795" s="35"/>
      <c r="T1795" s="36" t="s">
        <v>8148</v>
      </c>
    </row>
    <row r="1796" spans="1:20" s="14" customFormat="1" ht="12" x14ac:dyDescent="0.2">
      <c r="A1796" s="28">
        <v>1791</v>
      </c>
      <c r="B1796" s="28" t="s">
        <v>3151</v>
      </c>
      <c r="C1796" s="28" t="s">
        <v>8115</v>
      </c>
      <c r="D1796" s="29" t="s">
        <v>8115</v>
      </c>
      <c r="E1796" s="29"/>
      <c r="F1796" s="39"/>
      <c r="G1796" s="30"/>
      <c r="H1796" s="30"/>
      <c r="I1796" s="31"/>
      <c r="J1796" s="30"/>
      <c r="K1796" s="30"/>
      <c r="L1796" s="32" t="s">
        <v>8092</v>
      </c>
      <c r="M1796" s="33">
        <v>61.386138613861384</v>
      </c>
      <c r="N1796" s="32">
        <v>15</v>
      </c>
      <c r="O1796" s="32" t="s">
        <v>3152</v>
      </c>
      <c r="P1796" s="32" t="s">
        <v>3155</v>
      </c>
      <c r="Q1796" s="37" t="s">
        <v>5706</v>
      </c>
      <c r="R1796" s="28">
        <v>1</v>
      </c>
      <c r="S1796" s="35"/>
      <c r="T1796" s="36" t="s">
        <v>8148</v>
      </c>
    </row>
    <row r="1797" spans="1:20" s="14" customFormat="1" ht="12" x14ac:dyDescent="0.2">
      <c r="A1797" s="28">
        <v>1792</v>
      </c>
      <c r="B1797" s="28" t="s">
        <v>3151</v>
      </c>
      <c r="C1797" s="28" t="s">
        <v>8115</v>
      </c>
      <c r="D1797" s="29" t="s">
        <v>8115</v>
      </c>
      <c r="E1797" s="29"/>
      <c r="F1797" s="39"/>
      <c r="G1797" s="30"/>
      <c r="H1797" s="30"/>
      <c r="I1797" s="31"/>
      <c r="J1797" s="30"/>
      <c r="K1797" s="30"/>
      <c r="L1797" s="32" t="s">
        <v>8092</v>
      </c>
      <c r="M1797" s="33">
        <v>72.277227722772281</v>
      </c>
      <c r="N1797" s="32">
        <v>15</v>
      </c>
      <c r="O1797" s="32" t="s">
        <v>3152</v>
      </c>
      <c r="P1797" s="32" t="s">
        <v>3155</v>
      </c>
      <c r="Q1797" s="37" t="s">
        <v>5706</v>
      </c>
      <c r="R1797" s="28">
        <v>1</v>
      </c>
      <c r="S1797" s="35"/>
      <c r="T1797" s="36" t="s">
        <v>8148</v>
      </c>
    </row>
    <row r="1798" spans="1:20" s="14" customFormat="1" ht="12" x14ac:dyDescent="0.2">
      <c r="A1798" s="28">
        <v>1793</v>
      </c>
      <c r="B1798" s="28" t="s">
        <v>3151</v>
      </c>
      <c r="C1798" s="28" t="s">
        <v>8115</v>
      </c>
      <c r="D1798" s="29" t="s">
        <v>8115</v>
      </c>
      <c r="E1798" s="29"/>
      <c r="F1798" s="39"/>
      <c r="G1798" s="30"/>
      <c r="H1798" s="30"/>
      <c r="I1798" s="31"/>
      <c r="J1798" s="30"/>
      <c r="K1798" s="30"/>
      <c r="L1798" s="32" t="s">
        <v>8092</v>
      </c>
      <c r="M1798" s="33">
        <v>0</v>
      </c>
      <c r="N1798" s="32">
        <v>15</v>
      </c>
      <c r="O1798" s="32" t="s">
        <v>3152</v>
      </c>
      <c r="P1798" s="32" t="s">
        <v>3155</v>
      </c>
      <c r="Q1798" s="37" t="s">
        <v>5706</v>
      </c>
      <c r="R1798" s="28">
        <v>1</v>
      </c>
      <c r="S1798" s="35"/>
      <c r="T1798" s="36" t="s">
        <v>8148</v>
      </c>
    </row>
    <row r="1799" spans="1:20" s="14" customFormat="1" ht="12" x14ac:dyDescent="0.2">
      <c r="A1799" s="28">
        <v>1794</v>
      </c>
      <c r="B1799" s="28" t="s">
        <v>3151</v>
      </c>
      <c r="C1799" s="28" t="s">
        <v>8115</v>
      </c>
      <c r="D1799" s="29" t="s">
        <v>8115</v>
      </c>
      <c r="E1799" s="29"/>
      <c r="F1799" s="39"/>
      <c r="G1799" s="30"/>
      <c r="H1799" s="30"/>
      <c r="I1799" s="31"/>
      <c r="J1799" s="30"/>
      <c r="K1799" s="30"/>
      <c r="L1799" s="32" t="s">
        <v>8092</v>
      </c>
      <c r="M1799" s="33">
        <v>63.366336633663366</v>
      </c>
      <c r="N1799" s="32">
        <v>15</v>
      </c>
      <c r="O1799" s="32" t="s">
        <v>3152</v>
      </c>
      <c r="P1799" s="32" t="s">
        <v>3155</v>
      </c>
      <c r="Q1799" s="37" t="s">
        <v>5706</v>
      </c>
      <c r="R1799" s="28">
        <v>1</v>
      </c>
      <c r="S1799" s="35"/>
      <c r="T1799" s="36" t="s">
        <v>8148</v>
      </c>
    </row>
    <row r="1800" spans="1:20" s="14" customFormat="1" ht="12" x14ac:dyDescent="0.2">
      <c r="A1800" s="28">
        <v>1795</v>
      </c>
      <c r="B1800" s="28" t="s">
        <v>3151</v>
      </c>
      <c r="C1800" s="28" t="s">
        <v>8115</v>
      </c>
      <c r="D1800" s="29" t="s">
        <v>8115</v>
      </c>
      <c r="E1800" s="29"/>
      <c r="F1800" s="39"/>
      <c r="G1800" s="30"/>
      <c r="H1800" s="30"/>
      <c r="I1800" s="31"/>
      <c r="J1800" s="30"/>
      <c r="K1800" s="30"/>
      <c r="L1800" s="32" t="s">
        <v>8092</v>
      </c>
      <c r="M1800" s="33">
        <v>57.425742574257427</v>
      </c>
      <c r="N1800" s="32">
        <v>15</v>
      </c>
      <c r="O1800" s="32" t="s">
        <v>3152</v>
      </c>
      <c r="P1800" s="32" t="s">
        <v>3155</v>
      </c>
      <c r="Q1800" s="37" t="s">
        <v>5706</v>
      </c>
      <c r="R1800" s="28">
        <v>1</v>
      </c>
      <c r="S1800" s="35"/>
      <c r="T1800" s="36" t="s">
        <v>8148</v>
      </c>
    </row>
    <row r="1801" spans="1:20" s="14" customFormat="1" ht="12" x14ac:dyDescent="0.2">
      <c r="A1801" s="28">
        <v>1796</v>
      </c>
      <c r="B1801" s="28" t="s">
        <v>3151</v>
      </c>
      <c r="C1801" s="28" t="s">
        <v>8115</v>
      </c>
      <c r="D1801" s="29" t="s">
        <v>8115</v>
      </c>
      <c r="E1801" s="29"/>
      <c r="F1801" s="39"/>
      <c r="G1801" s="30"/>
      <c r="H1801" s="30"/>
      <c r="I1801" s="31"/>
      <c r="J1801" s="30"/>
      <c r="K1801" s="30"/>
      <c r="L1801" s="32" t="s">
        <v>8092</v>
      </c>
      <c r="M1801" s="33">
        <v>31.683168316831683</v>
      </c>
      <c r="N1801" s="32">
        <v>15</v>
      </c>
      <c r="O1801" s="32" t="s">
        <v>3152</v>
      </c>
      <c r="P1801" s="32" t="s">
        <v>3155</v>
      </c>
      <c r="Q1801" s="37" t="s">
        <v>5706</v>
      </c>
      <c r="R1801" s="28">
        <v>1</v>
      </c>
      <c r="S1801" s="35"/>
      <c r="T1801" s="36" t="s">
        <v>8148</v>
      </c>
    </row>
    <row r="1802" spans="1:20" s="14" customFormat="1" ht="12" x14ac:dyDescent="0.2">
      <c r="A1802" s="28">
        <v>1797</v>
      </c>
      <c r="B1802" s="28" t="s">
        <v>3151</v>
      </c>
      <c r="C1802" s="28" t="s">
        <v>8115</v>
      </c>
      <c r="D1802" s="29" t="s">
        <v>8115</v>
      </c>
      <c r="E1802" s="29"/>
      <c r="F1802" s="39"/>
      <c r="G1802" s="30"/>
      <c r="H1802" s="30"/>
      <c r="I1802" s="31"/>
      <c r="J1802" s="30"/>
      <c r="K1802" s="30"/>
      <c r="L1802" s="32" t="s">
        <v>8092</v>
      </c>
      <c r="M1802" s="33">
        <v>26.732673267326732</v>
      </c>
      <c r="N1802" s="32">
        <v>15</v>
      </c>
      <c r="O1802" s="32" t="s">
        <v>3152</v>
      </c>
      <c r="P1802" s="32" t="s">
        <v>3155</v>
      </c>
      <c r="Q1802" s="37" t="s">
        <v>5706</v>
      </c>
      <c r="R1802" s="28">
        <v>1</v>
      </c>
      <c r="S1802" s="35"/>
      <c r="T1802" s="36" t="s">
        <v>8148</v>
      </c>
    </row>
    <row r="1803" spans="1:20" s="14" customFormat="1" ht="12" x14ac:dyDescent="0.2">
      <c r="A1803" s="28">
        <v>1798</v>
      </c>
      <c r="B1803" s="28" t="s">
        <v>3151</v>
      </c>
      <c r="C1803" s="28" t="s">
        <v>8115</v>
      </c>
      <c r="D1803" s="29" t="s">
        <v>8149</v>
      </c>
      <c r="E1803" s="29"/>
      <c r="F1803" s="39"/>
      <c r="G1803" s="30"/>
      <c r="H1803" s="30"/>
      <c r="I1803" s="31"/>
      <c r="J1803" s="30"/>
      <c r="K1803" s="30"/>
      <c r="L1803" s="32" t="s">
        <v>8092</v>
      </c>
      <c r="M1803" s="33">
        <v>48.514851485148512</v>
      </c>
      <c r="N1803" s="32">
        <v>13</v>
      </c>
      <c r="O1803" s="32" t="s">
        <v>3152</v>
      </c>
      <c r="P1803" s="32" t="s">
        <v>3155</v>
      </c>
      <c r="Q1803" s="37" t="s">
        <v>5698</v>
      </c>
      <c r="R1803" s="28">
        <v>1</v>
      </c>
      <c r="S1803" s="35"/>
      <c r="T1803" s="36" t="s">
        <v>8148</v>
      </c>
    </row>
    <row r="1804" spans="1:20" s="14" customFormat="1" ht="12" x14ac:dyDescent="0.2">
      <c r="A1804" s="28">
        <v>1799</v>
      </c>
      <c r="B1804" s="28" t="s">
        <v>3151</v>
      </c>
      <c r="C1804" s="28" t="s">
        <v>8115</v>
      </c>
      <c r="D1804" s="29" t="s">
        <v>8115</v>
      </c>
      <c r="E1804" s="29"/>
      <c r="F1804" s="39"/>
      <c r="G1804" s="30"/>
      <c r="H1804" s="30"/>
      <c r="I1804" s="31"/>
      <c r="J1804" s="30"/>
      <c r="K1804" s="30"/>
      <c r="L1804" s="32" t="s">
        <v>8092</v>
      </c>
      <c r="M1804" s="33">
        <v>72.277227722772281</v>
      </c>
      <c r="N1804" s="32">
        <v>15</v>
      </c>
      <c r="O1804" s="32" t="s">
        <v>3152</v>
      </c>
      <c r="P1804" s="32" t="s">
        <v>3155</v>
      </c>
      <c r="Q1804" s="37" t="s">
        <v>5706</v>
      </c>
      <c r="R1804" s="28">
        <v>1</v>
      </c>
      <c r="S1804" s="35"/>
      <c r="T1804" s="36" t="s">
        <v>8148</v>
      </c>
    </row>
    <row r="1805" spans="1:20" s="14" customFormat="1" ht="12" x14ac:dyDescent="0.2">
      <c r="A1805" s="28">
        <v>1800</v>
      </c>
      <c r="B1805" s="28" t="s">
        <v>3151</v>
      </c>
      <c r="C1805" s="28" t="s">
        <v>8115</v>
      </c>
      <c r="D1805" s="29" t="s">
        <v>8149</v>
      </c>
      <c r="E1805" s="29"/>
      <c r="F1805" s="39"/>
      <c r="G1805" s="30"/>
      <c r="H1805" s="30"/>
      <c r="I1805" s="31"/>
      <c r="J1805" s="30"/>
      <c r="K1805" s="30"/>
      <c r="L1805" s="32" t="s">
        <v>8092</v>
      </c>
      <c r="M1805" s="33">
        <v>49.504950495049506</v>
      </c>
      <c r="N1805" s="32">
        <v>13</v>
      </c>
      <c r="O1805" s="32" t="s">
        <v>3152</v>
      </c>
      <c r="P1805" s="32" t="s">
        <v>3155</v>
      </c>
      <c r="Q1805" s="37" t="s">
        <v>5698</v>
      </c>
      <c r="R1805" s="28">
        <v>1</v>
      </c>
      <c r="S1805" s="35"/>
      <c r="T1805" s="36" t="s">
        <v>8148</v>
      </c>
    </row>
    <row r="1806" spans="1:20" s="14" customFormat="1" ht="12" x14ac:dyDescent="0.2">
      <c r="A1806" s="28">
        <v>1801</v>
      </c>
      <c r="B1806" s="28" t="s">
        <v>3151</v>
      </c>
      <c r="C1806" s="28" t="s">
        <v>8115</v>
      </c>
      <c r="D1806" s="29" t="s">
        <v>8149</v>
      </c>
      <c r="E1806" s="29"/>
      <c r="F1806" s="39"/>
      <c r="G1806" s="30"/>
      <c r="H1806" s="30"/>
      <c r="I1806" s="31"/>
      <c r="J1806" s="30"/>
      <c r="K1806" s="30"/>
      <c r="L1806" s="32" t="s">
        <v>8092</v>
      </c>
      <c r="M1806" s="33">
        <v>69.306930693069305</v>
      </c>
      <c r="N1806" s="32">
        <v>13</v>
      </c>
      <c r="O1806" s="32" t="s">
        <v>3152</v>
      </c>
      <c r="P1806" s="32" t="s">
        <v>3155</v>
      </c>
      <c r="Q1806" s="37" t="s">
        <v>5698</v>
      </c>
      <c r="R1806" s="28">
        <v>1</v>
      </c>
      <c r="S1806" s="35"/>
      <c r="T1806" s="36" t="s">
        <v>8148</v>
      </c>
    </row>
    <row r="1807" spans="1:20" s="14" customFormat="1" ht="12" x14ac:dyDescent="0.2">
      <c r="A1807" s="28">
        <v>1802</v>
      </c>
      <c r="B1807" s="28" t="s">
        <v>3151</v>
      </c>
      <c r="C1807" s="28" t="s">
        <v>8115</v>
      </c>
      <c r="D1807" s="29" t="s">
        <v>8149</v>
      </c>
      <c r="E1807" s="29"/>
      <c r="F1807" s="39"/>
      <c r="G1807" s="30"/>
      <c r="H1807" s="30"/>
      <c r="I1807" s="31"/>
      <c r="J1807" s="30"/>
      <c r="K1807" s="30"/>
      <c r="L1807" s="32" t="s">
        <v>8092</v>
      </c>
      <c r="M1807" s="33">
        <v>58.415841584158414</v>
      </c>
      <c r="N1807" s="32">
        <v>13</v>
      </c>
      <c r="O1807" s="32" t="s">
        <v>3152</v>
      </c>
      <c r="P1807" s="32" t="s">
        <v>3155</v>
      </c>
      <c r="Q1807" s="37" t="s">
        <v>5698</v>
      </c>
      <c r="R1807" s="28">
        <v>1</v>
      </c>
      <c r="S1807" s="35"/>
      <c r="T1807" s="36" t="s">
        <v>8148</v>
      </c>
    </row>
    <row r="1808" spans="1:20" s="14" customFormat="1" ht="12" x14ac:dyDescent="0.2">
      <c r="A1808" s="28">
        <v>1803</v>
      </c>
      <c r="B1808" s="28" t="s">
        <v>3151</v>
      </c>
      <c r="C1808" s="28" t="s">
        <v>8115</v>
      </c>
      <c r="D1808" s="29" t="s">
        <v>8149</v>
      </c>
      <c r="E1808" s="29"/>
      <c r="F1808" s="39"/>
      <c r="G1808" s="30"/>
      <c r="H1808" s="30"/>
      <c r="I1808" s="31"/>
      <c r="J1808" s="30"/>
      <c r="K1808" s="30"/>
      <c r="L1808" s="32" t="s">
        <v>8092</v>
      </c>
      <c r="M1808" s="33">
        <v>60.396039603960396</v>
      </c>
      <c r="N1808" s="32">
        <v>13</v>
      </c>
      <c r="O1808" s="32" t="s">
        <v>3152</v>
      </c>
      <c r="P1808" s="32" t="s">
        <v>3155</v>
      </c>
      <c r="Q1808" s="37" t="s">
        <v>5698</v>
      </c>
      <c r="R1808" s="28">
        <v>1</v>
      </c>
      <c r="S1808" s="35"/>
      <c r="T1808" s="36" t="s">
        <v>8148</v>
      </c>
    </row>
    <row r="1809" spans="1:20" s="14" customFormat="1" ht="12" x14ac:dyDescent="0.2">
      <c r="A1809" s="28">
        <v>1804</v>
      </c>
      <c r="B1809" s="28" t="s">
        <v>3151</v>
      </c>
      <c r="C1809" s="28" t="s">
        <v>8115</v>
      </c>
      <c r="D1809" s="29" t="s">
        <v>8149</v>
      </c>
      <c r="E1809" s="29"/>
      <c r="F1809" s="39"/>
      <c r="G1809" s="30"/>
      <c r="H1809" s="30"/>
      <c r="I1809" s="31"/>
      <c r="J1809" s="30"/>
      <c r="K1809" s="30"/>
      <c r="L1809" s="32" t="s">
        <v>8092</v>
      </c>
      <c r="M1809" s="33">
        <v>60.396039603960396</v>
      </c>
      <c r="N1809" s="32">
        <v>13</v>
      </c>
      <c r="O1809" s="32" t="s">
        <v>3152</v>
      </c>
      <c r="P1809" s="32" t="s">
        <v>3155</v>
      </c>
      <c r="Q1809" s="37" t="s">
        <v>5698</v>
      </c>
      <c r="R1809" s="28">
        <v>1</v>
      </c>
      <c r="S1809" s="35"/>
      <c r="T1809" s="36" t="s">
        <v>8148</v>
      </c>
    </row>
    <row r="1810" spans="1:20" s="14" customFormat="1" ht="12" x14ac:dyDescent="0.2">
      <c r="A1810" s="28">
        <v>1805</v>
      </c>
      <c r="B1810" s="28" t="s">
        <v>3151</v>
      </c>
      <c r="C1810" s="28" t="s">
        <v>8115</v>
      </c>
      <c r="D1810" s="29" t="s">
        <v>8149</v>
      </c>
      <c r="E1810" s="29"/>
      <c r="F1810" s="39"/>
      <c r="G1810" s="30"/>
      <c r="H1810" s="30"/>
      <c r="I1810" s="31"/>
      <c r="J1810" s="30"/>
      <c r="K1810" s="30"/>
      <c r="L1810" s="32" t="s">
        <v>8092</v>
      </c>
      <c r="M1810" s="33">
        <v>58.415841584158414</v>
      </c>
      <c r="N1810" s="32">
        <v>13</v>
      </c>
      <c r="O1810" s="32" t="s">
        <v>3152</v>
      </c>
      <c r="P1810" s="32" t="s">
        <v>3155</v>
      </c>
      <c r="Q1810" s="37" t="s">
        <v>5698</v>
      </c>
      <c r="R1810" s="28">
        <v>1</v>
      </c>
      <c r="S1810" s="35"/>
      <c r="T1810" s="36" t="s">
        <v>8148</v>
      </c>
    </row>
    <row r="1811" spans="1:20" s="14" customFormat="1" ht="12" x14ac:dyDescent="0.2">
      <c r="A1811" s="28">
        <v>1806</v>
      </c>
      <c r="B1811" s="28" t="s">
        <v>3151</v>
      </c>
      <c r="C1811" s="28" t="s">
        <v>8115</v>
      </c>
      <c r="D1811" s="29" t="s">
        <v>8149</v>
      </c>
      <c r="E1811" s="29"/>
      <c r="F1811" s="39"/>
      <c r="G1811" s="30"/>
      <c r="H1811" s="30"/>
      <c r="I1811" s="31"/>
      <c r="J1811" s="30"/>
      <c r="K1811" s="30"/>
      <c r="L1811" s="32" t="s">
        <v>8092</v>
      </c>
      <c r="M1811" s="33">
        <v>60.396039603960396</v>
      </c>
      <c r="N1811" s="32">
        <v>13</v>
      </c>
      <c r="O1811" s="32" t="s">
        <v>3152</v>
      </c>
      <c r="P1811" s="32" t="s">
        <v>3155</v>
      </c>
      <c r="Q1811" s="37" t="s">
        <v>5698</v>
      </c>
      <c r="R1811" s="28">
        <v>1</v>
      </c>
      <c r="S1811" s="35"/>
      <c r="T1811" s="36" t="s">
        <v>8148</v>
      </c>
    </row>
    <row r="1812" spans="1:20" s="14" customFormat="1" ht="12" x14ac:dyDescent="0.2">
      <c r="A1812" s="28">
        <v>1807</v>
      </c>
      <c r="B1812" s="28" t="s">
        <v>3151</v>
      </c>
      <c r="C1812" s="28" t="s">
        <v>8115</v>
      </c>
      <c r="D1812" s="29" t="s">
        <v>8149</v>
      </c>
      <c r="E1812" s="29"/>
      <c r="F1812" s="39"/>
      <c r="G1812" s="30"/>
      <c r="H1812" s="30"/>
      <c r="I1812" s="31"/>
      <c r="J1812" s="30"/>
      <c r="K1812" s="30"/>
      <c r="L1812" s="32" t="s">
        <v>8092</v>
      </c>
      <c r="M1812" s="33">
        <v>15.841584158415841</v>
      </c>
      <c r="N1812" s="32">
        <v>15</v>
      </c>
      <c r="O1812" s="32" t="s">
        <v>3152</v>
      </c>
      <c r="P1812" s="32" t="s">
        <v>3155</v>
      </c>
      <c r="Q1812" s="37" t="s">
        <v>5706</v>
      </c>
      <c r="R1812" s="28">
        <v>1</v>
      </c>
      <c r="S1812" s="35"/>
      <c r="T1812" s="36" t="s">
        <v>8148</v>
      </c>
    </row>
    <row r="1813" spans="1:20" s="14" customFormat="1" ht="12" x14ac:dyDescent="0.2">
      <c r="A1813" s="28">
        <v>1808</v>
      </c>
      <c r="B1813" s="28" t="s">
        <v>3151</v>
      </c>
      <c r="C1813" s="28" t="s">
        <v>8115</v>
      </c>
      <c r="D1813" s="29" t="s">
        <v>8115</v>
      </c>
      <c r="E1813" s="29"/>
      <c r="F1813" s="39"/>
      <c r="G1813" s="30"/>
      <c r="H1813" s="30"/>
      <c r="I1813" s="31"/>
      <c r="J1813" s="30"/>
      <c r="K1813" s="30"/>
      <c r="L1813" s="32" t="s">
        <v>8092</v>
      </c>
      <c r="M1813" s="33">
        <v>61.386138613861384</v>
      </c>
      <c r="N1813" s="32">
        <v>15</v>
      </c>
      <c r="O1813" s="32" t="s">
        <v>3152</v>
      </c>
      <c r="P1813" s="32" t="s">
        <v>3155</v>
      </c>
      <c r="Q1813" s="37" t="s">
        <v>5706</v>
      </c>
      <c r="R1813" s="28">
        <v>1</v>
      </c>
      <c r="S1813" s="35"/>
      <c r="T1813" s="36" t="s">
        <v>8148</v>
      </c>
    </row>
    <row r="1814" spans="1:20" s="14" customFormat="1" ht="12" x14ac:dyDescent="0.2">
      <c r="A1814" s="28">
        <v>1809</v>
      </c>
      <c r="B1814" s="28" t="s">
        <v>3151</v>
      </c>
      <c r="C1814" s="28" t="s">
        <v>8115</v>
      </c>
      <c r="D1814" s="29" t="s">
        <v>8115</v>
      </c>
      <c r="E1814" s="29"/>
      <c r="F1814" s="39"/>
      <c r="G1814" s="30"/>
      <c r="H1814" s="30"/>
      <c r="I1814" s="31"/>
      <c r="J1814" s="30"/>
      <c r="K1814" s="30"/>
      <c r="L1814" s="32" t="s">
        <v>8092</v>
      </c>
      <c r="M1814" s="33">
        <v>63.366336633663366</v>
      </c>
      <c r="N1814" s="32">
        <v>15</v>
      </c>
      <c r="O1814" s="32" t="s">
        <v>3152</v>
      </c>
      <c r="P1814" s="32" t="s">
        <v>3155</v>
      </c>
      <c r="Q1814" s="37" t="s">
        <v>5706</v>
      </c>
      <c r="R1814" s="28">
        <v>1</v>
      </c>
      <c r="S1814" s="35"/>
      <c r="T1814" s="36" t="s">
        <v>8148</v>
      </c>
    </row>
    <row r="1815" spans="1:20" s="14" customFormat="1" ht="12" x14ac:dyDescent="0.2">
      <c r="A1815" s="28">
        <v>1810</v>
      </c>
      <c r="B1815" s="28" t="s">
        <v>3151</v>
      </c>
      <c r="C1815" s="28" t="s">
        <v>8115</v>
      </c>
      <c r="D1815" s="29" t="s">
        <v>8115</v>
      </c>
      <c r="E1815" s="29"/>
      <c r="F1815" s="39"/>
      <c r="G1815" s="30"/>
      <c r="H1815" s="30"/>
      <c r="I1815" s="31"/>
      <c r="J1815" s="30"/>
      <c r="K1815" s="30"/>
      <c r="L1815" s="32" t="s">
        <v>8092</v>
      </c>
      <c r="M1815" s="33">
        <v>71.287128712871294</v>
      </c>
      <c r="N1815" s="32">
        <v>15</v>
      </c>
      <c r="O1815" s="32" t="s">
        <v>3152</v>
      </c>
      <c r="P1815" s="32" t="s">
        <v>3155</v>
      </c>
      <c r="Q1815" s="37" t="s">
        <v>5706</v>
      </c>
      <c r="R1815" s="28">
        <v>1</v>
      </c>
      <c r="S1815" s="35"/>
      <c r="T1815" s="36" t="s">
        <v>8148</v>
      </c>
    </row>
    <row r="1816" spans="1:20" s="14" customFormat="1" ht="12" x14ac:dyDescent="0.2">
      <c r="A1816" s="28">
        <v>1811</v>
      </c>
      <c r="B1816" s="28" t="s">
        <v>3151</v>
      </c>
      <c r="C1816" s="28" t="s">
        <v>8115</v>
      </c>
      <c r="D1816" s="29" t="s">
        <v>8115</v>
      </c>
      <c r="E1816" s="29"/>
      <c r="F1816" s="39"/>
      <c r="G1816" s="30"/>
      <c r="H1816" s="30"/>
      <c r="I1816" s="31"/>
      <c r="J1816" s="30"/>
      <c r="K1816" s="30"/>
      <c r="L1816" s="32" t="s">
        <v>8092</v>
      </c>
      <c r="M1816" s="33">
        <v>59.405940594059409</v>
      </c>
      <c r="N1816" s="32">
        <v>15</v>
      </c>
      <c r="O1816" s="32" t="s">
        <v>3152</v>
      </c>
      <c r="P1816" s="32" t="s">
        <v>3155</v>
      </c>
      <c r="Q1816" s="37" t="s">
        <v>5706</v>
      </c>
      <c r="R1816" s="28">
        <v>1</v>
      </c>
      <c r="S1816" s="35"/>
      <c r="T1816" s="36" t="s">
        <v>8148</v>
      </c>
    </row>
    <row r="1817" spans="1:20" s="14" customFormat="1" ht="12" x14ac:dyDescent="0.2">
      <c r="A1817" s="28">
        <v>1812</v>
      </c>
      <c r="B1817" s="28" t="s">
        <v>3151</v>
      </c>
      <c r="C1817" s="28" t="s">
        <v>8115</v>
      </c>
      <c r="D1817" s="29" t="s">
        <v>8115</v>
      </c>
      <c r="E1817" s="29"/>
      <c r="F1817" s="39"/>
      <c r="G1817" s="30"/>
      <c r="H1817" s="30"/>
      <c r="I1817" s="31"/>
      <c r="J1817" s="30"/>
      <c r="K1817" s="30"/>
      <c r="L1817" s="32" t="s">
        <v>8092</v>
      </c>
      <c r="M1817" s="33">
        <v>41.584158415841586</v>
      </c>
      <c r="N1817" s="32">
        <v>13</v>
      </c>
      <c r="O1817" s="32" t="s">
        <v>3152</v>
      </c>
      <c r="P1817" s="32" t="s">
        <v>3155</v>
      </c>
      <c r="Q1817" s="37" t="s">
        <v>5698</v>
      </c>
      <c r="R1817" s="28">
        <v>1</v>
      </c>
      <c r="S1817" s="35"/>
      <c r="T1817" s="36" t="s">
        <v>8148</v>
      </c>
    </row>
    <row r="1818" spans="1:20" s="14" customFormat="1" ht="12" x14ac:dyDescent="0.2">
      <c r="A1818" s="28">
        <v>1813</v>
      </c>
      <c r="B1818" s="28" t="s">
        <v>3151</v>
      </c>
      <c r="C1818" s="28" t="s">
        <v>8115</v>
      </c>
      <c r="D1818" s="29" t="s">
        <v>8115</v>
      </c>
      <c r="E1818" s="29"/>
      <c r="F1818" s="39"/>
      <c r="G1818" s="30"/>
      <c r="H1818" s="30"/>
      <c r="I1818" s="31"/>
      <c r="J1818" s="30"/>
      <c r="K1818" s="30"/>
      <c r="L1818" s="32" t="s">
        <v>8092</v>
      </c>
      <c r="M1818" s="33">
        <v>16.831683168316832</v>
      </c>
      <c r="N1818" s="32">
        <v>15</v>
      </c>
      <c r="O1818" s="32" t="s">
        <v>3152</v>
      </c>
      <c r="P1818" s="32" t="s">
        <v>3155</v>
      </c>
      <c r="Q1818" s="37" t="s">
        <v>5706</v>
      </c>
      <c r="R1818" s="28">
        <v>1</v>
      </c>
      <c r="S1818" s="35"/>
      <c r="T1818" s="36" t="s">
        <v>8148</v>
      </c>
    </row>
    <row r="1819" spans="1:20" s="14" customFormat="1" ht="12" x14ac:dyDescent="0.2">
      <c r="A1819" s="28">
        <v>1814</v>
      </c>
      <c r="B1819" s="28" t="s">
        <v>3151</v>
      </c>
      <c r="C1819" s="28" t="s">
        <v>8115</v>
      </c>
      <c r="D1819" s="29" t="s">
        <v>8115</v>
      </c>
      <c r="E1819" s="29"/>
      <c r="F1819" s="39"/>
      <c r="G1819" s="30"/>
      <c r="H1819" s="30"/>
      <c r="I1819" s="31"/>
      <c r="J1819" s="30"/>
      <c r="K1819" s="30"/>
      <c r="L1819" s="32" t="s">
        <v>8092</v>
      </c>
      <c r="M1819" s="33">
        <v>37.623762376237622</v>
      </c>
      <c r="N1819" s="32">
        <v>15</v>
      </c>
      <c r="O1819" s="32" t="s">
        <v>3152</v>
      </c>
      <c r="P1819" s="32" t="s">
        <v>3155</v>
      </c>
      <c r="Q1819" s="37" t="s">
        <v>5706</v>
      </c>
      <c r="R1819" s="28">
        <v>1</v>
      </c>
      <c r="S1819" s="35"/>
      <c r="T1819" s="36" t="s">
        <v>8148</v>
      </c>
    </row>
    <row r="1820" spans="1:20" s="14" customFormat="1" ht="12" x14ac:dyDescent="0.2">
      <c r="A1820" s="28">
        <v>1815</v>
      </c>
      <c r="B1820" s="28" t="s">
        <v>3151</v>
      </c>
      <c r="C1820" s="28" t="s">
        <v>8115</v>
      </c>
      <c r="D1820" s="29" t="s">
        <v>8115</v>
      </c>
      <c r="E1820" s="29"/>
      <c r="F1820" s="39"/>
      <c r="G1820" s="30"/>
      <c r="H1820" s="30"/>
      <c r="I1820" s="31"/>
      <c r="J1820" s="30"/>
      <c r="K1820" s="30"/>
      <c r="L1820" s="32" t="s">
        <v>8092</v>
      </c>
      <c r="M1820" s="33">
        <v>93.069306930693074</v>
      </c>
      <c r="N1820" s="32">
        <v>15</v>
      </c>
      <c r="O1820" s="32" t="s">
        <v>3152</v>
      </c>
      <c r="P1820" s="32" t="s">
        <v>3155</v>
      </c>
      <c r="Q1820" s="37" t="s">
        <v>5706</v>
      </c>
      <c r="R1820" s="28">
        <v>1</v>
      </c>
      <c r="S1820" s="35"/>
      <c r="T1820" s="36" t="s">
        <v>8148</v>
      </c>
    </row>
    <row r="1821" spans="1:20" s="14" customFormat="1" ht="12" x14ac:dyDescent="0.2">
      <c r="A1821" s="28">
        <v>1816</v>
      </c>
      <c r="B1821" s="28" t="s">
        <v>3151</v>
      </c>
      <c r="C1821" s="28" t="s">
        <v>8115</v>
      </c>
      <c r="D1821" s="29" t="s">
        <v>8115</v>
      </c>
      <c r="E1821" s="29"/>
      <c r="F1821" s="39"/>
      <c r="G1821" s="30"/>
      <c r="H1821" s="30"/>
      <c r="I1821" s="31"/>
      <c r="J1821" s="30"/>
      <c r="K1821" s="30"/>
      <c r="L1821" s="32" t="s">
        <v>8092</v>
      </c>
      <c r="M1821" s="33">
        <v>53.465346534653463</v>
      </c>
      <c r="N1821" s="32">
        <v>15</v>
      </c>
      <c r="O1821" s="32" t="s">
        <v>3152</v>
      </c>
      <c r="P1821" s="32" t="s">
        <v>3155</v>
      </c>
      <c r="Q1821" s="37" t="s">
        <v>5706</v>
      </c>
      <c r="R1821" s="28">
        <v>1</v>
      </c>
      <c r="S1821" s="35"/>
      <c r="T1821" s="36" t="s">
        <v>8148</v>
      </c>
    </row>
    <row r="1822" spans="1:20" s="14" customFormat="1" ht="12" x14ac:dyDescent="0.2">
      <c r="A1822" s="28">
        <v>1817</v>
      </c>
      <c r="B1822" s="28" t="s">
        <v>3151</v>
      </c>
      <c r="C1822" s="28" t="s">
        <v>8115</v>
      </c>
      <c r="D1822" s="29" t="s">
        <v>8115</v>
      </c>
      <c r="E1822" s="29"/>
      <c r="F1822" s="39"/>
      <c r="G1822" s="30"/>
      <c r="H1822" s="30"/>
      <c r="I1822" s="31"/>
      <c r="J1822" s="30"/>
      <c r="K1822" s="30"/>
      <c r="L1822" s="32" t="s">
        <v>8092</v>
      </c>
      <c r="M1822" s="33">
        <v>45.544554455445542</v>
      </c>
      <c r="N1822" s="32">
        <v>15</v>
      </c>
      <c r="O1822" s="32" t="s">
        <v>3152</v>
      </c>
      <c r="P1822" s="32" t="s">
        <v>3155</v>
      </c>
      <c r="Q1822" s="37" t="s">
        <v>5706</v>
      </c>
      <c r="R1822" s="28">
        <v>1</v>
      </c>
      <c r="S1822" s="35"/>
      <c r="T1822" s="36" t="s">
        <v>8148</v>
      </c>
    </row>
    <row r="1823" spans="1:20" s="14" customFormat="1" ht="12" x14ac:dyDescent="0.2">
      <c r="A1823" s="28">
        <v>1818</v>
      </c>
      <c r="B1823" s="28" t="s">
        <v>3151</v>
      </c>
      <c r="C1823" s="28" t="s">
        <v>8115</v>
      </c>
      <c r="D1823" s="29" t="s">
        <v>8115</v>
      </c>
      <c r="E1823" s="29"/>
      <c r="F1823" s="39"/>
      <c r="G1823" s="30"/>
      <c r="H1823" s="30"/>
      <c r="I1823" s="31"/>
      <c r="J1823" s="30"/>
      <c r="K1823" s="30"/>
      <c r="L1823" s="32" t="s">
        <v>8092</v>
      </c>
      <c r="M1823" s="33">
        <v>58.415841584158414</v>
      </c>
      <c r="N1823" s="32">
        <v>15</v>
      </c>
      <c r="O1823" s="32" t="s">
        <v>3152</v>
      </c>
      <c r="P1823" s="32" t="s">
        <v>3155</v>
      </c>
      <c r="Q1823" s="37" t="s">
        <v>5706</v>
      </c>
      <c r="R1823" s="28">
        <v>1</v>
      </c>
      <c r="S1823" s="35"/>
      <c r="T1823" s="36" t="s">
        <v>8148</v>
      </c>
    </row>
    <row r="1824" spans="1:20" s="14" customFormat="1" ht="12" x14ac:dyDescent="0.2">
      <c r="A1824" s="28">
        <v>1819</v>
      </c>
      <c r="B1824" s="28" t="s">
        <v>3151</v>
      </c>
      <c r="C1824" s="28" t="s">
        <v>8115</v>
      </c>
      <c r="D1824" s="29" t="s">
        <v>8115</v>
      </c>
      <c r="E1824" s="29"/>
      <c r="F1824" s="39"/>
      <c r="G1824" s="30"/>
      <c r="H1824" s="30"/>
      <c r="I1824" s="31"/>
      <c r="J1824" s="30"/>
      <c r="K1824" s="30"/>
      <c r="L1824" s="32" t="s">
        <v>8092</v>
      </c>
      <c r="M1824" s="33">
        <v>71.287128712871294</v>
      </c>
      <c r="N1824" s="32">
        <v>15</v>
      </c>
      <c r="O1824" s="32" t="s">
        <v>3152</v>
      </c>
      <c r="P1824" s="32" t="s">
        <v>3155</v>
      </c>
      <c r="Q1824" s="37" t="s">
        <v>5706</v>
      </c>
      <c r="R1824" s="28">
        <v>1</v>
      </c>
      <c r="S1824" s="35"/>
      <c r="T1824" s="36" t="s">
        <v>8148</v>
      </c>
    </row>
    <row r="1825" spans="1:20" s="14" customFormat="1" ht="12" x14ac:dyDescent="0.2">
      <c r="A1825" s="28">
        <v>1820</v>
      </c>
      <c r="B1825" s="28" t="s">
        <v>3151</v>
      </c>
      <c r="C1825" s="28" t="s">
        <v>8115</v>
      </c>
      <c r="D1825" s="29" t="s">
        <v>8115</v>
      </c>
      <c r="E1825" s="29"/>
      <c r="F1825" s="39"/>
      <c r="G1825" s="30"/>
      <c r="H1825" s="30"/>
      <c r="I1825" s="31"/>
      <c r="J1825" s="30"/>
      <c r="K1825" s="30"/>
      <c r="L1825" s="32" t="s">
        <v>8092</v>
      </c>
      <c r="M1825" s="33">
        <v>61.386138613861384</v>
      </c>
      <c r="N1825" s="32">
        <v>15</v>
      </c>
      <c r="O1825" s="32" t="s">
        <v>3152</v>
      </c>
      <c r="P1825" s="32" t="s">
        <v>3155</v>
      </c>
      <c r="Q1825" s="37" t="s">
        <v>5706</v>
      </c>
      <c r="R1825" s="28">
        <v>1</v>
      </c>
      <c r="S1825" s="35"/>
      <c r="T1825" s="36" t="s">
        <v>8148</v>
      </c>
    </row>
    <row r="1826" spans="1:20" s="14" customFormat="1" ht="12" x14ac:dyDescent="0.2">
      <c r="A1826" s="28">
        <v>1821</v>
      </c>
      <c r="B1826" s="28" t="s">
        <v>3151</v>
      </c>
      <c r="C1826" s="28" t="s">
        <v>8115</v>
      </c>
      <c r="D1826" s="29" t="s">
        <v>8149</v>
      </c>
      <c r="E1826" s="29"/>
      <c r="F1826" s="39"/>
      <c r="G1826" s="30"/>
      <c r="H1826" s="30"/>
      <c r="I1826" s="31"/>
      <c r="J1826" s="30"/>
      <c r="K1826" s="30"/>
      <c r="L1826" s="32" t="s">
        <v>8092</v>
      </c>
      <c r="M1826" s="33">
        <v>63.366336633663366</v>
      </c>
      <c r="N1826" s="32">
        <v>15</v>
      </c>
      <c r="O1826" s="32" t="s">
        <v>3152</v>
      </c>
      <c r="P1826" s="32" t="s">
        <v>3155</v>
      </c>
      <c r="Q1826" s="37" t="s">
        <v>5706</v>
      </c>
      <c r="R1826" s="28">
        <v>1</v>
      </c>
      <c r="S1826" s="35"/>
      <c r="T1826" s="36" t="s">
        <v>8148</v>
      </c>
    </row>
    <row r="1827" spans="1:20" s="14" customFormat="1" ht="12" x14ac:dyDescent="0.2">
      <c r="A1827" s="28">
        <v>1822</v>
      </c>
      <c r="B1827" s="28" t="s">
        <v>3151</v>
      </c>
      <c r="C1827" s="28" t="s">
        <v>8115</v>
      </c>
      <c r="D1827" s="29" t="s">
        <v>8149</v>
      </c>
      <c r="E1827" s="29"/>
      <c r="F1827" s="39"/>
      <c r="G1827" s="30"/>
      <c r="H1827" s="30"/>
      <c r="I1827" s="31"/>
      <c r="J1827" s="30"/>
      <c r="K1827" s="30"/>
      <c r="L1827" s="32" t="s">
        <v>8092</v>
      </c>
      <c r="M1827" s="33">
        <v>72.277227722772281</v>
      </c>
      <c r="N1827" s="32">
        <v>15</v>
      </c>
      <c r="O1827" s="32" t="s">
        <v>3152</v>
      </c>
      <c r="P1827" s="32" t="s">
        <v>3155</v>
      </c>
      <c r="Q1827" s="37" t="s">
        <v>5706</v>
      </c>
      <c r="R1827" s="28">
        <v>1</v>
      </c>
      <c r="S1827" s="35"/>
      <c r="T1827" s="36" t="s">
        <v>8148</v>
      </c>
    </row>
    <row r="1828" spans="1:20" s="14" customFormat="1" ht="12" x14ac:dyDescent="0.2">
      <c r="A1828" s="28">
        <v>1823</v>
      </c>
      <c r="B1828" s="28" t="s">
        <v>3151</v>
      </c>
      <c r="C1828" s="28" t="s">
        <v>8115</v>
      </c>
      <c r="D1828" s="29" t="s">
        <v>8149</v>
      </c>
      <c r="E1828" s="29"/>
      <c r="F1828" s="39"/>
      <c r="G1828" s="30"/>
      <c r="H1828" s="30"/>
      <c r="I1828" s="31"/>
      <c r="J1828" s="30"/>
      <c r="K1828" s="30"/>
      <c r="L1828" s="32" t="s">
        <v>8092</v>
      </c>
      <c r="M1828" s="33">
        <v>128.71287128712871</v>
      </c>
      <c r="N1828" s="32">
        <v>15</v>
      </c>
      <c r="O1828" s="32" t="s">
        <v>3152</v>
      </c>
      <c r="P1828" s="32" t="s">
        <v>3155</v>
      </c>
      <c r="Q1828" s="37" t="s">
        <v>5706</v>
      </c>
      <c r="R1828" s="28">
        <v>1</v>
      </c>
      <c r="S1828" s="35"/>
      <c r="T1828" s="36" t="s">
        <v>8148</v>
      </c>
    </row>
    <row r="1829" spans="1:20" s="14" customFormat="1" ht="12" x14ac:dyDescent="0.2">
      <c r="A1829" s="28">
        <v>1824</v>
      </c>
      <c r="B1829" s="28" t="s">
        <v>3151</v>
      </c>
      <c r="C1829" s="28" t="s">
        <v>8115</v>
      </c>
      <c r="D1829" s="29" t="s">
        <v>8115</v>
      </c>
      <c r="E1829" s="29"/>
      <c r="F1829" s="39"/>
      <c r="G1829" s="30"/>
      <c r="H1829" s="30"/>
      <c r="I1829" s="31"/>
      <c r="J1829" s="30"/>
      <c r="K1829" s="30"/>
      <c r="L1829" s="32" t="s">
        <v>8092</v>
      </c>
      <c r="M1829" s="33">
        <v>64.356435643564353</v>
      </c>
      <c r="N1829" s="32">
        <v>15</v>
      </c>
      <c r="O1829" s="32" t="s">
        <v>3152</v>
      </c>
      <c r="P1829" s="32" t="s">
        <v>3155</v>
      </c>
      <c r="Q1829" s="37" t="s">
        <v>5706</v>
      </c>
      <c r="R1829" s="28">
        <v>1</v>
      </c>
      <c r="S1829" s="35"/>
      <c r="T1829" s="36" t="s">
        <v>8148</v>
      </c>
    </row>
    <row r="1830" spans="1:20" s="14" customFormat="1" ht="12" x14ac:dyDescent="0.2">
      <c r="A1830" s="28">
        <v>1825</v>
      </c>
      <c r="B1830" s="28" t="s">
        <v>3151</v>
      </c>
      <c r="C1830" s="28" t="s">
        <v>8115</v>
      </c>
      <c r="D1830" s="29" t="s">
        <v>8115</v>
      </c>
      <c r="E1830" s="29"/>
      <c r="F1830" s="39"/>
      <c r="G1830" s="30"/>
      <c r="H1830" s="30"/>
      <c r="I1830" s="31"/>
      <c r="J1830" s="30"/>
      <c r="K1830" s="30"/>
      <c r="L1830" s="32" t="s">
        <v>8092</v>
      </c>
      <c r="M1830" s="33">
        <v>135.64356435643563</v>
      </c>
      <c r="N1830" s="32">
        <v>15</v>
      </c>
      <c r="O1830" s="32" t="s">
        <v>3152</v>
      </c>
      <c r="P1830" s="32" t="s">
        <v>3155</v>
      </c>
      <c r="Q1830" s="37" t="s">
        <v>5706</v>
      </c>
      <c r="R1830" s="28">
        <v>1</v>
      </c>
      <c r="S1830" s="35"/>
      <c r="T1830" s="36" t="s">
        <v>8148</v>
      </c>
    </row>
    <row r="1831" spans="1:20" s="14" customFormat="1" ht="12" x14ac:dyDescent="0.2">
      <c r="A1831" s="28">
        <v>1826</v>
      </c>
      <c r="B1831" s="28" t="s">
        <v>3151</v>
      </c>
      <c r="C1831" s="28" t="s">
        <v>8115</v>
      </c>
      <c r="D1831" s="29" t="s">
        <v>8149</v>
      </c>
      <c r="E1831" s="29"/>
      <c r="F1831" s="39"/>
      <c r="G1831" s="30"/>
      <c r="H1831" s="30"/>
      <c r="I1831" s="31"/>
      <c r="J1831" s="30"/>
      <c r="K1831" s="30"/>
      <c r="L1831" s="32" t="s">
        <v>8092</v>
      </c>
      <c r="M1831" s="33">
        <v>24.752475247524753</v>
      </c>
      <c r="N1831" s="32">
        <v>13</v>
      </c>
      <c r="O1831" s="32" t="s">
        <v>3152</v>
      </c>
      <c r="P1831" s="32" t="s">
        <v>3155</v>
      </c>
      <c r="Q1831" s="37" t="s">
        <v>5698</v>
      </c>
      <c r="R1831" s="28">
        <v>1</v>
      </c>
      <c r="S1831" s="35"/>
      <c r="T1831" s="36" t="s">
        <v>8148</v>
      </c>
    </row>
    <row r="1832" spans="1:20" s="14" customFormat="1" ht="12" x14ac:dyDescent="0.2">
      <c r="A1832" s="28">
        <v>1827</v>
      </c>
      <c r="B1832" s="28" t="s">
        <v>3151</v>
      </c>
      <c r="C1832" s="28" t="s">
        <v>8115</v>
      </c>
      <c r="D1832" s="29" t="s">
        <v>8149</v>
      </c>
      <c r="E1832" s="29"/>
      <c r="F1832" s="39"/>
      <c r="G1832" s="30"/>
      <c r="H1832" s="30"/>
      <c r="I1832" s="31"/>
      <c r="J1832" s="30"/>
      <c r="K1832" s="30"/>
      <c r="L1832" s="32" t="s">
        <v>8092</v>
      </c>
      <c r="M1832" s="33">
        <v>60.396039603960396</v>
      </c>
      <c r="N1832" s="32">
        <v>13</v>
      </c>
      <c r="O1832" s="32" t="s">
        <v>3152</v>
      </c>
      <c r="P1832" s="32" t="s">
        <v>3155</v>
      </c>
      <c r="Q1832" s="37" t="s">
        <v>5698</v>
      </c>
      <c r="R1832" s="28">
        <v>1</v>
      </c>
      <c r="S1832" s="35"/>
      <c r="T1832" s="36" t="s">
        <v>8148</v>
      </c>
    </row>
    <row r="1833" spans="1:20" s="14" customFormat="1" ht="12" x14ac:dyDescent="0.2">
      <c r="A1833" s="28">
        <v>1828</v>
      </c>
      <c r="B1833" s="28" t="s">
        <v>3151</v>
      </c>
      <c r="C1833" s="28" t="s">
        <v>8115</v>
      </c>
      <c r="D1833" s="29" t="s">
        <v>8149</v>
      </c>
      <c r="E1833" s="29"/>
      <c r="F1833" s="39"/>
      <c r="G1833" s="30"/>
      <c r="H1833" s="30"/>
      <c r="I1833" s="31"/>
      <c r="J1833" s="30"/>
      <c r="K1833" s="30"/>
      <c r="L1833" s="32" t="s">
        <v>8092</v>
      </c>
      <c r="M1833" s="33">
        <v>59.405940594059409</v>
      </c>
      <c r="N1833" s="32">
        <v>13</v>
      </c>
      <c r="O1833" s="32" t="s">
        <v>3152</v>
      </c>
      <c r="P1833" s="32" t="s">
        <v>3155</v>
      </c>
      <c r="Q1833" s="37" t="s">
        <v>5698</v>
      </c>
      <c r="R1833" s="28">
        <v>1</v>
      </c>
      <c r="S1833" s="35"/>
      <c r="T1833" s="36" t="s">
        <v>8148</v>
      </c>
    </row>
    <row r="1834" spans="1:20" s="14" customFormat="1" ht="12" x14ac:dyDescent="0.2">
      <c r="A1834" s="28">
        <v>1829</v>
      </c>
      <c r="B1834" s="28" t="s">
        <v>3151</v>
      </c>
      <c r="C1834" s="28" t="s">
        <v>8115</v>
      </c>
      <c r="D1834" s="29" t="s">
        <v>8149</v>
      </c>
      <c r="E1834" s="29"/>
      <c r="F1834" s="39"/>
      <c r="G1834" s="30"/>
      <c r="H1834" s="30"/>
      <c r="I1834" s="31"/>
      <c r="J1834" s="30"/>
      <c r="K1834" s="30"/>
      <c r="L1834" s="32" t="s">
        <v>8092</v>
      </c>
      <c r="M1834" s="33">
        <v>32.67326732673267</v>
      </c>
      <c r="N1834" s="32">
        <v>13</v>
      </c>
      <c r="O1834" s="32" t="s">
        <v>3152</v>
      </c>
      <c r="P1834" s="32" t="s">
        <v>3155</v>
      </c>
      <c r="Q1834" s="37" t="s">
        <v>5698</v>
      </c>
      <c r="R1834" s="28">
        <v>1</v>
      </c>
      <c r="S1834" s="35"/>
      <c r="T1834" s="36" t="s">
        <v>8148</v>
      </c>
    </row>
    <row r="1835" spans="1:20" s="14" customFormat="1" ht="12" x14ac:dyDescent="0.2">
      <c r="A1835" s="28">
        <v>1830</v>
      </c>
      <c r="B1835" s="28" t="s">
        <v>3151</v>
      </c>
      <c r="C1835" s="28" t="s">
        <v>8115</v>
      </c>
      <c r="D1835" s="29" t="s">
        <v>8149</v>
      </c>
      <c r="E1835" s="29"/>
      <c r="F1835" s="39"/>
      <c r="G1835" s="30"/>
      <c r="H1835" s="30"/>
      <c r="I1835" s="31"/>
      <c r="J1835" s="30"/>
      <c r="K1835" s="30"/>
      <c r="L1835" s="32" t="s">
        <v>8092</v>
      </c>
      <c r="M1835" s="33">
        <v>34.653465346534652</v>
      </c>
      <c r="N1835" s="32">
        <v>13</v>
      </c>
      <c r="O1835" s="32" t="s">
        <v>3152</v>
      </c>
      <c r="P1835" s="32" t="s">
        <v>3155</v>
      </c>
      <c r="Q1835" s="37" t="s">
        <v>5698</v>
      </c>
      <c r="R1835" s="28">
        <v>1</v>
      </c>
      <c r="S1835" s="35"/>
      <c r="T1835" s="36" t="s">
        <v>8148</v>
      </c>
    </row>
    <row r="1836" spans="1:20" s="14" customFormat="1" ht="12" x14ac:dyDescent="0.2">
      <c r="A1836" s="28">
        <v>1831</v>
      </c>
      <c r="B1836" s="28" t="s">
        <v>3151</v>
      </c>
      <c r="C1836" s="28" t="s">
        <v>8115</v>
      </c>
      <c r="D1836" s="29" t="s">
        <v>8149</v>
      </c>
      <c r="E1836" s="29"/>
      <c r="F1836" s="39"/>
      <c r="G1836" s="30"/>
      <c r="H1836" s="30"/>
      <c r="I1836" s="31"/>
      <c r="J1836" s="30"/>
      <c r="K1836" s="30"/>
      <c r="L1836" s="32" t="s">
        <v>8092</v>
      </c>
      <c r="M1836" s="33">
        <v>54.455445544554458</v>
      </c>
      <c r="N1836" s="32">
        <v>13</v>
      </c>
      <c r="O1836" s="32" t="s">
        <v>3152</v>
      </c>
      <c r="P1836" s="32" t="s">
        <v>3155</v>
      </c>
      <c r="Q1836" s="37" t="s">
        <v>5698</v>
      </c>
      <c r="R1836" s="28">
        <v>1</v>
      </c>
      <c r="S1836" s="35"/>
      <c r="T1836" s="36" t="s">
        <v>8148</v>
      </c>
    </row>
    <row r="1837" spans="1:20" s="14" customFormat="1" ht="12" x14ac:dyDescent="0.2">
      <c r="A1837" s="28">
        <v>1832</v>
      </c>
      <c r="B1837" s="28" t="s">
        <v>3151</v>
      </c>
      <c r="C1837" s="28" t="s">
        <v>8115</v>
      </c>
      <c r="D1837" s="29" t="s">
        <v>8149</v>
      </c>
      <c r="E1837" s="29"/>
      <c r="F1837" s="39"/>
      <c r="G1837" s="30"/>
      <c r="H1837" s="30"/>
      <c r="I1837" s="31"/>
      <c r="J1837" s="30"/>
      <c r="K1837" s="30"/>
      <c r="L1837" s="32" t="s">
        <v>8092</v>
      </c>
      <c r="M1837" s="33">
        <v>72.277227722772281</v>
      </c>
      <c r="N1837" s="32">
        <v>13</v>
      </c>
      <c r="O1837" s="32" t="s">
        <v>3152</v>
      </c>
      <c r="P1837" s="32" t="s">
        <v>3155</v>
      </c>
      <c r="Q1837" s="37" t="s">
        <v>5698</v>
      </c>
      <c r="R1837" s="28">
        <v>1</v>
      </c>
      <c r="S1837" s="35"/>
      <c r="T1837" s="36" t="s">
        <v>8148</v>
      </c>
    </row>
    <row r="1838" spans="1:20" s="14" customFormat="1" ht="12" x14ac:dyDescent="0.2">
      <c r="A1838" s="28">
        <v>1833</v>
      </c>
      <c r="B1838" s="28" t="s">
        <v>3151</v>
      </c>
      <c r="C1838" s="28" t="s">
        <v>8115</v>
      </c>
      <c r="D1838" s="29" t="s">
        <v>8149</v>
      </c>
      <c r="E1838" s="29"/>
      <c r="F1838" s="39"/>
      <c r="G1838" s="30"/>
      <c r="H1838" s="30"/>
      <c r="I1838" s="31"/>
      <c r="J1838" s="30"/>
      <c r="K1838" s="30"/>
      <c r="L1838" s="32" t="s">
        <v>8092</v>
      </c>
      <c r="M1838" s="33">
        <v>52.475247524752476</v>
      </c>
      <c r="N1838" s="32">
        <v>13</v>
      </c>
      <c r="O1838" s="32" t="s">
        <v>3152</v>
      </c>
      <c r="P1838" s="32" t="s">
        <v>3155</v>
      </c>
      <c r="Q1838" s="37" t="s">
        <v>5698</v>
      </c>
      <c r="R1838" s="28">
        <v>1</v>
      </c>
      <c r="S1838" s="35"/>
      <c r="T1838" s="36" t="s">
        <v>8148</v>
      </c>
    </row>
    <row r="1839" spans="1:20" s="14" customFormat="1" ht="12" x14ac:dyDescent="0.2">
      <c r="A1839" s="28">
        <v>1834</v>
      </c>
      <c r="B1839" s="28" t="s">
        <v>3151</v>
      </c>
      <c r="C1839" s="28" t="s">
        <v>8115</v>
      </c>
      <c r="D1839" s="29" t="s">
        <v>8149</v>
      </c>
      <c r="E1839" s="29"/>
      <c r="F1839" s="39"/>
      <c r="G1839" s="30"/>
      <c r="H1839" s="30"/>
      <c r="I1839" s="31"/>
      <c r="J1839" s="30"/>
      <c r="K1839" s="30"/>
      <c r="L1839" s="32" t="s">
        <v>8092</v>
      </c>
      <c r="M1839" s="33">
        <v>46.534653465346537</v>
      </c>
      <c r="N1839" s="32">
        <v>13</v>
      </c>
      <c r="O1839" s="32" t="s">
        <v>3152</v>
      </c>
      <c r="P1839" s="32" t="s">
        <v>3155</v>
      </c>
      <c r="Q1839" s="37" t="s">
        <v>5698</v>
      </c>
      <c r="R1839" s="28">
        <v>1</v>
      </c>
      <c r="S1839" s="35"/>
      <c r="T1839" s="36" t="s">
        <v>8148</v>
      </c>
    </row>
    <row r="1840" spans="1:20" s="14" customFormat="1" ht="12" x14ac:dyDescent="0.2">
      <c r="A1840" s="28">
        <v>1835</v>
      </c>
      <c r="B1840" s="28" t="s">
        <v>3151</v>
      </c>
      <c r="C1840" s="28" t="s">
        <v>8115</v>
      </c>
      <c r="D1840" s="29" t="s">
        <v>8149</v>
      </c>
      <c r="E1840" s="29"/>
      <c r="F1840" s="39"/>
      <c r="G1840" s="30"/>
      <c r="H1840" s="30"/>
      <c r="I1840" s="31"/>
      <c r="J1840" s="30"/>
      <c r="K1840" s="30"/>
      <c r="L1840" s="32" t="s">
        <v>8092</v>
      </c>
      <c r="M1840" s="33">
        <v>50.495049504950494</v>
      </c>
      <c r="N1840" s="32">
        <v>13</v>
      </c>
      <c r="O1840" s="32" t="s">
        <v>3152</v>
      </c>
      <c r="P1840" s="32" t="s">
        <v>3155</v>
      </c>
      <c r="Q1840" s="37" t="s">
        <v>5698</v>
      </c>
      <c r="R1840" s="28">
        <v>1</v>
      </c>
      <c r="S1840" s="35"/>
      <c r="T1840" s="36" t="s">
        <v>8148</v>
      </c>
    </row>
    <row r="1841" spans="1:20" s="14" customFormat="1" ht="12" x14ac:dyDescent="0.2">
      <c r="A1841" s="28">
        <v>1836</v>
      </c>
      <c r="B1841" s="28" t="s">
        <v>3151</v>
      </c>
      <c r="C1841" s="28" t="s">
        <v>8115</v>
      </c>
      <c r="D1841" s="29" t="s">
        <v>8149</v>
      </c>
      <c r="E1841" s="29"/>
      <c r="F1841" s="39"/>
      <c r="G1841" s="30"/>
      <c r="H1841" s="30"/>
      <c r="I1841" s="31"/>
      <c r="J1841" s="30"/>
      <c r="K1841" s="30"/>
      <c r="L1841" s="32" t="s">
        <v>8092</v>
      </c>
      <c r="M1841" s="33">
        <v>41.584158415841586</v>
      </c>
      <c r="N1841" s="32">
        <v>13</v>
      </c>
      <c r="O1841" s="32" t="s">
        <v>3152</v>
      </c>
      <c r="P1841" s="32" t="s">
        <v>3155</v>
      </c>
      <c r="Q1841" s="37" t="s">
        <v>5698</v>
      </c>
      <c r="R1841" s="28">
        <v>1</v>
      </c>
      <c r="S1841" s="35"/>
      <c r="T1841" s="36" t="s">
        <v>8148</v>
      </c>
    </row>
    <row r="1842" spans="1:20" s="14" customFormat="1" ht="12" x14ac:dyDescent="0.2">
      <c r="A1842" s="28">
        <v>1837</v>
      </c>
      <c r="B1842" s="28" t="s">
        <v>3151</v>
      </c>
      <c r="C1842" s="28" t="s">
        <v>8115</v>
      </c>
      <c r="D1842" s="29" t="s">
        <v>8149</v>
      </c>
      <c r="E1842" s="29"/>
      <c r="F1842" s="39"/>
      <c r="G1842" s="30"/>
      <c r="H1842" s="30"/>
      <c r="I1842" s="31"/>
      <c r="J1842" s="30"/>
      <c r="K1842" s="30"/>
      <c r="L1842" s="32" t="s">
        <v>8092</v>
      </c>
      <c r="M1842" s="33">
        <v>63.366336633663366</v>
      </c>
      <c r="N1842" s="32">
        <v>13</v>
      </c>
      <c r="O1842" s="32" t="s">
        <v>3152</v>
      </c>
      <c r="P1842" s="32" t="s">
        <v>3155</v>
      </c>
      <c r="Q1842" s="37" t="s">
        <v>5698</v>
      </c>
      <c r="R1842" s="28">
        <v>1</v>
      </c>
      <c r="S1842" s="35"/>
      <c r="T1842" s="36" t="s">
        <v>8148</v>
      </c>
    </row>
    <row r="1843" spans="1:20" s="14" customFormat="1" ht="12" x14ac:dyDescent="0.2">
      <c r="A1843" s="28">
        <v>1838</v>
      </c>
      <c r="B1843" s="28" t="s">
        <v>3151</v>
      </c>
      <c r="C1843" s="28" t="s">
        <v>8115</v>
      </c>
      <c r="D1843" s="29" t="s">
        <v>8149</v>
      </c>
      <c r="E1843" s="29"/>
      <c r="F1843" s="39"/>
      <c r="G1843" s="30"/>
      <c r="H1843" s="30"/>
      <c r="I1843" s="31"/>
      <c r="J1843" s="30"/>
      <c r="K1843" s="30"/>
      <c r="L1843" s="32" t="s">
        <v>8092</v>
      </c>
      <c r="M1843" s="33">
        <v>72.277227722772281</v>
      </c>
      <c r="N1843" s="32">
        <v>13</v>
      </c>
      <c r="O1843" s="32" t="s">
        <v>3152</v>
      </c>
      <c r="P1843" s="32" t="s">
        <v>3155</v>
      </c>
      <c r="Q1843" s="37" t="s">
        <v>5698</v>
      </c>
      <c r="R1843" s="28">
        <v>1</v>
      </c>
      <c r="S1843" s="35"/>
      <c r="T1843" s="36" t="s">
        <v>8148</v>
      </c>
    </row>
    <row r="1844" spans="1:20" s="14" customFormat="1" ht="12" x14ac:dyDescent="0.2">
      <c r="A1844" s="28">
        <v>1839</v>
      </c>
      <c r="B1844" s="28" t="s">
        <v>3151</v>
      </c>
      <c r="C1844" s="28" t="s">
        <v>8115</v>
      </c>
      <c r="D1844" s="29" t="s">
        <v>8149</v>
      </c>
      <c r="E1844" s="29"/>
      <c r="F1844" s="39"/>
      <c r="G1844" s="30"/>
      <c r="H1844" s="30"/>
      <c r="I1844" s="31"/>
      <c r="J1844" s="30"/>
      <c r="K1844" s="30"/>
      <c r="L1844" s="32" t="s">
        <v>8092</v>
      </c>
      <c r="M1844" s="33">
        <v>74.257425742574256</v>
      </c>
      <c r="N1844" s="32">
        <v>13</v>
      </c>
      <c r="O1844" s="32" t="s">
        <v>3152</v>
      </c>
      <c r="P1844" s="32" t="s">
        <v>3155</v>
      </c>
      <c r="Q1844" s="37" t="s">
        <v>5698</v>
      </c>
      <c r="R1844" s="28">
        <v>1</v>
      </c>
      <c r="S1844" s="35"/>
      <c r="T1844" s="36" t="s">
        <v>8148</v>
      </c>
    </row>
    <row r="1845" spans="1:20" s="14" customFormat="1" ht="12" x14ac:dyDescent="0.2">
      <c r="A1845" s="28">
        <v>1840</v>
      </c>
      <c r="B1845" s="28" t="s">
        <v>3151</v>
      </c>
      <c r="C1845" s="28" t="s">
        <v>8115</v>
      </c>
      <c r="D1845" s="29" t="s">
        <v>8149</v>
      </c>
      <c r="E1845" s="29"/>
      <c r="F1845" s="39"/>
      <c r="G1845" s="30"/>
      <c r="H1845" s="30"/>
      <c r="I1845" s="31"/>
      <c r="J1845" s="30"/>
      <c r="K1845" s="30"/>
      <c r="L1845" s="32" t="s">
        <v>8092</v>
      </c>
      <c r="M1845" s="33">
        <v>81.188118811881182</v>
      </c>
      <c r="N1845" s="32">
        <v>13</v>
      </c>
      <c r="O1845" s="32" t="s">
        <v>3152</v>
      </c>
      <c r="P1845" s="32" t="s">
        <v>3155</v>
      </c>
      <c r="Q1845" s="37" t="s">
        <v>5698</v>
      </c>
      <c r="R1845" s="28">
        <v>1</v>
      </c>
      <c r="S1845" s="35"/>
      <c r="T1845" s="36" t="s">
        <v>8148</v>
      </c>
    </row>
    <row r="1846" spans="1:20" s="14" customFormat="1" ht="12" x14ac:dyDescent="0.2">
      <c r="A1846" s="28">
        <v>1841</v>
      </c>
      <c r="B1846" s="28" t="s">
        <v>3151</v>
      </c>
      <c r="C1846" s="28" t="s">
        <v>8115</v>
      </c>
      <c r="D1846" s="29" t="s">
        <v>8149</v>
      </c>
      <c r="E1846" s="29"/>
      <c r="F1846" s="39"/>
      <c r="G1846" s="30"/>
      <c r="H1846" s="30"/>
      <c r="I1846" s="31"/>
      <c r="J1846" s="30"/>
      <c r="K1846" s="30"/>
      <c r="L1846" s="32" t="s">
        <v>8092</v>
      </c>
      <c r="M1846" s="33">
        <v>77.227722772277232</v>
      </c>
      <c r="N1846" s="32">
        <v>13</v>
      </c>
      <c r="O1846" s="32" t="s">
        <v>3152</v>
      </c>
      <c r="P1846" s="32" t="s">
        <v>3155</v>
      </c>
      <c r="Q1846" s="37" t="s">
        <v>5698</v>
      </c>
      <c r="R1846" s="28">
        <v>1</v>
      </c>
      <c r="S1846" s="35"/>
      <c r="T1846" s="36" t="s">
        <v>8148</v>
      </c>
    </row>
    <row r="1847" spans="1:20" s="14" customFormat="1" ht="12" x14ac:dyDescent="0.2">
      <c r="A1847" s="28">
        <v>1842</v>
      </c>
      <c r="B1847" s="28" t="s">
        <v>3151</v>
      </c>
      <c r="C1847" s="28" t="s">
        <v>8115</v>
      </c>
      <c r="D1847" s="29" t="s">
        <v>8149</v>
      </c>
      <c r="E1847" s="29"/>
      <c r="F1847" s="39"/>
      <c r="G1847" s="30"/>
      <c r="H1847" s="30"/>
      <c r="I1847" s="31"/>
      <c r="J1847" s="30"/>
      <c r="K1847" s="30"/>
      <c r="L1847" s="32" t="s">
        <v>8092</v>
      </c>
      <c r="M1847" s="33">
        <v>35.643564356435647</v>
      </c>
      <c r="N1847" s="32">
        <v>13</v>
      </c>
      <c r="O1847" s="32" t="s">
        <v>3152</v>
      </c>
      <c r="P1847" s="32" t="s">
        <v>3155</v>
      </c>
      <c r="Q1847" s="37" t="s">
        <v>5698</v>
      </c>
      <c r="R1847" s="28">
        <v>1</v>
      </c>
      <c r="S1847" s="35"/>
      <c r="T1847" s="36" t="s">
        <v>8148</v>
      </c>
    </row>
    <row r="1848" spans="1:20" s="14" customFormat="1" ht="12" x14ac:dyDescent="0.2">
      <c r="A1848" s="28">
        <v>1843</v>
      </c>
      <c r="B1848" s="28" t="s">
        <v>3151</v>
      </c>
      <c r="C1848" s="28" t="s">
        <v>8115</v>
      </c>
      <c r="D1848" s="29" t="s">
        <v>8149</v>
      </c>
      <c r="E1848" s="29"/>
      <c r="F1848" s="39"/>
      <c r="G1848" s="30"/>
      <c r="H1848" s="30"/>
      <c r="I1848" s="31"/>
      <c r="J1848" s="30"/>
      <c r="K1848" s="30"/>
      <c r="L1848" s="32" t="s">
        <v>8092</v>
      </c>
      <c r="M1848" s="33">
        <v>52.475247524752476</v>
      </c>
      <c r="N1848" s="32">
        <v>13</v>
      </c>
      <c r="O1848" s="32" t="s">
        <v>3152</v>
      </c>
      <c r="P1848" s="32" t="s">
        <v>3155</v>
      </c>
      <c r="Q1848" s="37" t="s">
        <v>5698</v>
      </c>
      <c r="R1848" s="28">
        <v>1</v>
      </c>
      <c r="S1848" s="35"/>
      <c r="T1848" s="36" t="s">
        <v>8148</v>
      </c>
    </row>
    <row r="1849" spans="1:20" s="14" customFormat="1" ht="12" x14ac:dyDescent="0.2">
      <c r="A1849" s="28">
        <v>1844</v>
      </c>
      <c r="B1849" s="28" t="s">
        <v>3151</v>
      </c>
      <c r="C1849" s="28" t="s">
        <v>8115</v>
      </c>
      <c r="D1849" s="29" t="s">
        <v>8149</v>
      </c>
      <c r="E1849" s="29"/>
      <c r="F1849" s="39"/>
      <c r="G1849" s="30"/>
      <c r="H1849" s="30"/>
      <c r="I1849" s="31"/>
      <c r="J1849" s="30"/>
      <c r="K1849" s="30"/>
      <c r="L1849" s="32" t="s">
        <v>8092</v>
      </c>
      <c r="M1849" s="33">
        <v>60.396039603960396</v>
      </c>
      <c r="N1849" s="32">
        <v>13</v>
      </c>
      <c r="O1849" s="32" t="s">
        <v>3152</v>
      </c>
      <c r="P1849" s="32" t="s">
        <v>3155</v>
      </c>
      <c r="Q1849" s="37" t="s">
        <v>5698</v>
      </c>
      <c r="R1849" s="28">
        <v>1</v>
      </c>
      <c r="S1849" s="35"/>
      <c r="T1849" s="36" t="s">
        <v>8148</v>
      </c>
    </row>
    <row r="1850" spans="1:20" s="14" customFormat="1" ht="12" x14ac:dyDescent="0.2">
      <c r="A1850" s="28">
        <v>1845</v>
      </c>
      <c r="B1850" s="28" t="s">
        <v>3151</v>
      </c>
      <c r="C1850" s="28" t="s">
        <v>8115</v>
      </c>
      <c r="D1850" s="29" t="s">
        <v>8149</v>
      </c>
      <c r="E1850" s="29"/>
      <c r="F1850" s="39"/>
      <c r="G1850" s="30"/>
      <c r="H1850" s="30"/>
      <c r="I1850" s="31"/>
      <c r="J1850" s="30"/>
      <c r="K1850" s="30"/>
      <c r="L1850" s="32" t="s">
        <v>8092</v>
      </c>
      <c r="M1850" s="33">
        <v>59.405940594059409</v>
      </c>
      <c r="N1850" s="32">
        <v>13</v>
      </c>
      <c r="O1850" s="32" t="s">
        <v>3152</v>
      </c>
      <c r="P1850" s="32" t="s">
        <v>3155</v>
      </c>
      <c r="Q1850" s="37" t="s">
        <v>5698</v>
      </c>
      <c r="R1850" s="28">
        <v>1</v>
      </c>
      <c r="S1850" s="35"/>
      <c r="T1850" s="36" t="s">
        <v>8148</v>
      </c>
    </row>
    <row r="1851" spans="1:20" s="14" customFormat="1" ht="12" x14ac:dyDescent="0.2">
      <c r="A1851" s="28">
        <v>1846</v>
      </c>
      <c r="B1851" s="28" t="s">
        <v>3151</v>
      </c>
      <c r="C1851" s="28" t="s">
        <v>8115</v>
      </c>
      <c r="D1851" s="29" t="s">
        <v>8149</v>
      </c>
      <c r="E1851" s="29"/>
      <c r="F1851" s="39"/>
      <c r="G1851" s="30"/>
      <c r="H1851" s="30"/>
      <c r="I1851" s="31"/>
      <c r="J1851" s="30"/>
      <c r="K1851" s="30"/>
      <c r="L1851" s="32" t="s">
        <v>8092</v>
      </c>
      <c r="M1851" s="33">
        <v>60.396039603960396</v>
      </c>
      <c r="N1851" s="32">
        <v>13</v>
      </c>
      <c r="O1851" s="32" t="s">
        <v>3152</v>
      </c>
      <c r="P1851" s="32" t="s">
        <v>3155</v>
      </c>
      <c r="Q1851" s="37" t="s">
        <v>5698</v>
      </c>
      <c r="R1851" s="28">
        <v>1</v>
      </c>
      <c r="S1851" s="35"/>
      <c r="T1851" s="36" t="s">
        <v>8148</v>
      </c>
    </row>
    <row r="1852" spans="1:20" s="14" customFormat="1" ht="12" x14ac:dyDescent="0.2">
      <c r="A1852" s="28">
        <v>1847</v>
      </c>
      <c r="B1852" s="28" t="s">
        <v>3151</v>
      </c>
      <c r="C1852" s="28" t="s">
        <v>8115</v>
      </c>
      <c r="D1852" s="29" t="s">
        <v>8149</v>
      </c>
      <c r="E1852" s="29"/>
      <c r="F1852" s="39"/>
      <c r="G1852" s="30"/>
      <c r="H1852" s="30"/>
      <c r="I1852" s="31"/>
      <c r="J1852" s="30"/>
      <c r="K1852" s="30"/>
      <c r="L1852" s="32" t="s">
        <v>8092</v>
      </c>
      <c r="M1852" s="33">
        <v>56.435643564356432</v>
      </c>
      <c r="N1852" s="32">
        <v>13</v>
      </c>
      <c r="O1852" s="32" t="s">
        <v>3152</v>
      </c>
      <c r="P1852" s="32" t="s">
        <v>3155</v>
      </c>
      <c r="Q1852" s="37" t="s">
        <v>5698</v>
      </c>
      <c r="R1852" s="28">
        <v>1</v>
      </c>
      <c r="S1852" s="35"/>
      <c r="T1852" s="36" t="s">
        <v>8148</v>
      </c>
    </row>
    <row r="1853" spans="1:20" s="14" customFormat="1" ht="12" x14ac:dyDescent="0.2">
      <c r="A1853" s="28">
        <v>1848</v>
      </c>
      <c r="B1853" s="28" t="s">
        <v>3151</v>
      </c>
      <c r="C1853" s="28" t="s">
        <v>8115</v>
      </c>
      <c r="D1853" s="29" t="s">
        <v>8149</v>
      </c>
      <c r="E1853" s="29"/>
      <c r="F1853" s="39"/>
      <c r="G1853" s="30"/>
      <c r="H1853" s="30"/>
      <c r="I1853" s="31"/>
      <c r="J1853" s="30"/>
      <c r="K1853" s="30"/>
      <c r="L1853" s="32" t="s">
        <v>8092</v>
      </c>
      <c r="M1853" s="33">
        <v>59.405940594059409</v>
      </c>
      <c r="N1853" s="32">
        <v>15</v>
      </c>
      <c r="O1853" s="32" t="s">
        <v>3152</v>
      </c>
      <c r="P1853" s="32" t="s">
        <v>3155</v>
      </c>
      <c r="Q1853" s="37" t="s">
        <v>5706</v>
      </c>
      <c r="R1853" s="28">
        <v>1</v>
      </c>
      <c r="S1853" s="35"/>
      <c r="T1853" s="36" t="s">
        <v>8148</v>
      </c>
    </row>
    <row r="1854" spans="1:20" s="14" customFormat="1" ht="12" x14ac:dyDescent="0.2">
      <c r="A1854" s="28">
        <v>1849</v>
      </c>
      <c r="B1854" s="28" t="s">
        <v>3151</v>
      </c>
      <c r="C1854" s="28" t="s">
        <v>8115</v>
      </c>
      <c r="D1854" s="29" t="s">
        <v>8149</v>
      </c>
      <c r="E1854" s="29"/>
      <c r="F1854" s="39"/>
      <c r="G1854" s="30"/>
      <c r="H1854" s="30"/>
      <c r="I1854" s="31"/>
      <c r="J1854" s="30"/>
      <c r="K1854" s="30"/>
      <c r="L1854" s="32" t="s">
        <v>8092</v>
      </c>
      <c r="M1854" s="33">
        <v>59.405940594059409</v>
      </c>
      <c r="N1854" s="32">
        <v>15</v>
      </c>
      <c r="O1854" s="32" t="s">
        <v>3152</v>
      </c>
      <c r="P1854" s="32" t="s">
        <v>3155</v>
      </c>
      <c r="Q1854" s="37" t="s">
        <v>5706</v>
      </c>
      <c r="R1854" s="28">
        <v>1</v>
      </c>
      <c r="S1854" s="35"/>
      <c r="T1854" s="36" t="s">
        <v>8148</v>
      </c>
    </row>
    <row r="1855" spans="1:20" s="14" customFormat="1" ht="12" x14ac:dyDescent="0.2">
      <c r="A1855" s="28">
        <v>1850</v>
      </c>
      <c r="B1855" s="28" t="s">
        <v>3151</v>
      </c>
      <c r="C1855" s="28" t="s">
        <v>8115</v>
      </c>
      <c r="D1855" s="29" t="s">
        <v>8149</v>
      </c>
      <c r="E1855" s="29"/>
      <c r="F1855" s="39"/>
      <c r="G1855" s="30"/>
      <c r="H1855" s="30"/>
      <c r="I1855" s="31"/>
      <c r="J1855" s="30"/>
      <c r="K1855" s="30"/>
      <c r="L1855" s="32" t="s">
        <v>8092</v>
      </c>
      <c r="M1855" s="33">
        <v>66.336633663366342</v>
      </c>
      <c r="N1855" s="32">
        <v>15</v>
      </c>
      <c r="O1855" s="32" t="s">
        <v>3152</v>
      </c>
      <c r="P1855" s="32" t="s">
        <v>3155</v>
      </c>
      <c r="Q1855" s="37" t="s">
        <v>5706</v>
      </c>
      <c r="R1855" s="28">
        <v>1</v>
      </c>
      <c r="S1855" s="35"/>
      <c r="T1855" s="36" t="s">
        <v>8148</v>
      </c>
    </row>
    <row r="1856" spans="1:20" s="14" customFormat="1" ht="12" x14ac:dyDescent="0.2">
      <c r="A1856" s="28">
        <v>1851</v>
      </c>
      <c r="B1856" s="28" t="s">
        <v>3151</v>
      </c>
      <c r="C1856" s="28" t="s">
        <v>8115</v>
      </c>
      <c r="D1856" s="29" t="s">
        <v>8149</v>
      </c>
      <c r="E1856" s="29"/>
      <c r="F1856" s="39"/>
      <c r="G1856" s="30"/>
      <c r="H1856" s="30"/>
      <c r="I1856" s="31"/>
      <c r="J1856" s="30"/>
      <c r="K1856" s="30"/>
      <c r="L1856" s="32" t="s">
        <v>8092</v>
      </c>
      <c r="M1856" s="33">
        <v>19.801980198019802</v>
      </c>
      <c r="N1856" s="32">
        <v>15</v>
      </c>
      <c r="O1856" s="32" t="s">
        <v>3152</v>
      </c>
      <c r="P1856" s="32" t="s">
        <v>3155</v>
      </c>
      <c r="Q1856" s="37" t="s">
        <v>5706</v>
      </c>
      <c r="R1856" s="28">
        <v>1</v>
      </c>
      <c r="S1856" s="35"/>
      <c r="T1856" s="36" t="s">
        <v>8148</v>
      </c>
    </row>
    <row r="1857" spans="1:20" s="14" customFormat="1" ht="12" x14ac:dyDescent="0.2">
      <c r="A1857" s="28">
        <v>1852</v>
      </c>
      <c r="B1857" s="28" t="s">
        <v>3151</v>
      </c>
      <c r="C1857" s="28" t="s">
        <v>8115</v>
      </c>
      <c r="D1857" s="29" t="s">
        <v>8149</v>
      </c>
      <c r="E1857" s="29"/>
      <c r="F1857" s="39"/>
      <c r="G1857" s="30"/>
      <c r="H1857" s="30"/>
      <c r="I1857" s="31"/>
      <c r="J1857" s="30"/>
      <c r="K1857" s="30"/>
      <c r="L1857" s="32" t="s">
        <v>8092</v>
      </c>
      <c r="M1857" s="33">
        <v>49.504950495049506</v>
      </c>
      <c r="N1857" s="32">
        <v>15</v>
      </c>
      <c r="O1857" s="32" t="s">
        <v>3152</v>
      </c>
      <c r="P1857" s="32" t="s">
        <v>3155</v>
      </c>
      <c r="Q1857" s="37" t="s">
        <v>5706</v>
      </c>
      <c r="R1857" s="28">
        <v>1</v>
      </c>
      <c r="S1857" s="35"/>
      <c r="T1857" s="36" t="s">
        <v>8148</v>
      </c>
    </row>
    <row r="1858" spans="1:20" s="14" customFormat="1" ht="12" x14ac:dyDescent="0.2">
      <c r="A1858" s="28">
        <v>1853</v>
      </c>
      <c r="B1858" s="28" t="s">
        <v>3151</v>
      </c>
      <c r="C1858" s="28" t="s">
        <v>8121</v>
      </c>
      <c r="D1858" s="29" t="s">
        <v>8150</v>
      </c>
      <c r="E1858" s="29"/>
      <c r="F1858" s="30"/>
      <c r="G1858" s="30"/>
      <c r="H1858" s="31"/>
      <c r="I1858" s="30"/>
      <c r="J1858" s="30"/>
      <c r="K1858" s="31"/>
      <c r="L1858" s="32" t="s">
        <v>8092</v>
      </c>
      <c r="M1858" s="33">
        <v>93.84</v>
      </c>
      <c r="N1858" s="32">
        <v>15</v>
      </c>
      <c r="O1858" s="32" t="s">
        <v>3152</v>
      </c>
      <c r="P1858" s="32" t="s">
        <v>3155</v>
      </c>
      <c r="Q1858" s="37" t="s">
        <v>5706</v>
      </c>
      <c r="R1858" s="28">
        <v>1</v>
      </c>
      <c r="S1858" s="35"/>
      <c r="T1858" s="36" t="s">
        <v>8151</v>
      </c>
    </row>
    <row r="1859" spans="1:20" s="14" customFormat="1" ht="12" x14ac:dyDescent="0.2">
      <c r="A1859" s="28">
        <v>1854</v>
      </c>
      <c r="B1859" s="28" t="s">
        <v>3151</v>
      </c>
      <c r="C1859" s="28" t="s">
        <v>8121</v>
      </c>
      <c r="D1859" s="29" t="s">
        <v>8150</v>
      </c>
      <c r="E1859" s="29"/>
      <c r="F1859" s="30"/>
      <c r="G1859" s="30"/>
      <c r="H1859" s="31"/>
      <c r="I1859" s="30"/>
      <c r="J1859" s="30"/>
      <c r="K1859" s="31"/>
      <c r="L1859" s="32" t="s">
        <v>8092</v>
      </c>
      <c r="M1859" s="33">
        <v>87.7</v>
      </c>
      <c r="N1859" s="32">
        <v>15</v>
      </c>
      <c r="O1859" s="32" t="s">
        <v>3152</v>
      </c>
      <c r="P1859" s="32" t="s">
        <v>3155</v>
      </c>
      <c r="Q1859" s="37" t="s">
        <v>5706</v>
      </c>
      <c r="R1859" s="28">
        <v>1</v>
      </c>
      <c r="S1859" s="35"/>
      <c r="T1859" s="36" t="s">
        <v>8151</v>
      </c>
    </row>
    <row r="1860" spans="1:20" s="14" customFormat="1" ht="12" x14ac:dyDescent="0.2">
      <c r="A1860" s="28">
        <v>1855</v>
      </c>
      <c r="B1860" s="28" t="s">
        <v>3151</v>
      </c>
      <c r="C1860" s="28" t="s">
        <v>8121</v>
      </c>
      <c r="D1860" s="29" t="s">
        <v>8150</v>
      </c>
      <c r="E1860" s="29"/>
      <c r="F1860" s="30"/>
      <c r="G1860" s="30"/>
      <c r="H1860" s="31"/>
      <c r="I1860" s="30"/>
      <c r="J1860" s="30"/>
      <c r="K1860" s="31"/>
      <c r="L1860" s="32" t="s">
        <v>8092</v>
      </c>
      <c r="M1860" s="33">
        <v>90.85</v>
      </c>
      <c r="N1860" s="32">
        <v>15</v>
      </c>
      <c r="O1860" s="32" t="s">
        <v>3152</v>
      </c>
      <c r="P1860" s="32" t="s">
        <v>3155</v>
      </c>
      <c r="Q1860" s="37" t="s">
        <v>5706</v>
      </c>
      <c r="R1860" s="28">
        <v>1</v>
      </c>
      <c r="S1860" s="35"/>
      <c r="T1860" s="36" t="s">
        <v>8151</v>
      </c>
    </row>
    <row r="1861" spans="1:20" s="14" customFormat="1" ht="12" x14ac:dyDescent="0.2">
      <c r="A1861" s="28">
        <v>1856</v>
      </c>
      <c r="B1861" s="28" t="s">
        <v>3151</v>
      </c>
      <c r="C1861" s="28" t="s">
        <v>8121</v>
      </c>
      <c r="D1861" s="29" t="s">
        <v>8150</v>
      </c>
      <c r="E1861" s="29"/>
      <c r="F1861" s="30"/>
      <c r="G1861" s="30"/>
      <c r="H1861" s="31"/>
      <c r="I1861" s="30"/>
      <c r="J1861" s="30"/>
      <c r="K1861" s="31"/>
      <c r="L1861" s="32" t="s">
        <v>8092</v>
      </c>
      <c r="M1861" s="33">
        <v>87.43</v>
      </c>
      <c r="N1861" s="32">
        <v>15</v>
      </c>
      <c r="O1861" s="32" t="s">
        <v>3152</v>
      </c>
      <c r="P1861" s="32" t="s">
        <v>3155</v>
      </c>
      <c r="Q1861" s="37" t="s">
        <v>5706</v>
      </c>
      <c r="R1861" s="28">
        <v>1</v>
      </c>
      <c r="S1861" s="35"/>
      <c r="T1861" s="36" t="s">
        <v>8151</v>
      </c>
    </row>
    <row r="1862" spans="1:20" s="14" customFormat="1" ht="12" x14ac:dyDescent="0.2">
      <c r="A1862" s="28">
        <v>1857</v>
      </c>
      <c r="B1862" s="28" t="s">
        <v>3151</v>
      </c>
      <c r="C1862" s="28" t="s">
        <v>8121</v>
      </c>
      <c r="D1862" s="29" t="s">
        <v>8150</v>
      </c>
      <c r="E1862" s="29"/>
      <c r="F1862" s="30"/>
      <c r="G1862" s="30"/>
      <c r="H1862" s="31"/>
      <c r="I1862" s="30"/>
      <c r="J1862" s="30"/>
      <c r="K1862" s="31"/>
      <c r="L1862" s="32" t="s">
        <v>8092</v>
      </c>
      <c r="M1862" s="33">
        <v>85.64</v>
      </c>
      <c r="N1862" s="32">
        <v>15</v>
      </c>
      <c r="O1862" s="32" t="s">
        <v>3152</v>
      </c>
      <c r="P1862" s="32" t="s">
        <v>3155</v>
      </c>
      <c r="Q1862" s="37" t="s">
        <v>5706</v>
      </c>
      <c r="R1862" s="28">
        <v>1</v>
      </c>
      <c r="S1862" s="35"/>
      <c r="T1862" s="36" t="s">
        <v>8151</v>
      </c>
    </row>
    <row r="1863" spans="1:20" s="14" customFormat="1" ht="12" x14ac:dyDescent="0.2">
      <c r="A1863" s="28">
        <v>1858</v>
      </c>
      <c r="B1863" s="28" t="s">
        <v>3151</v>
      </c>
      <c r="C1863" s="28" t="s">
        <v>8121</v>
      </c>
      <c r="D1863" s="29" t="s">
        <v>8150</v>
      </c>
      <c r="E1863" s="29"/>
      <c r="F1863" s="30"/>
      <c r="G1863" s="30"/>
      <c r="H1863" s="31"/>
      <c r="I1863" s="30"/>
      <c r="J1863" s="30"/>
      <c r="K1863" s="31"/>
      <c r="L1863" s="32" t="s">
        <v>8092</v>
      </c>
      <c r="M1863" s="33">
        <v>29.07</v>
      </c>
      <c r="N1863" s="32">
        <v>15</v>
      </c>
      <c r="O1863" s="32" t="s">
        <v>3152</v>
      </c>
      <c r="P1863" s="32" t="s">
        <v>3155</v>
      </c>
      <c r="Q1863" s="37" t="s">
        <v>5706</v>
      </c>
      <c r="R1863" s="28">
        <v>1</v>
      </c>
      <c r="S1863" s="35"/>
      <c r="T1863" s="36" t="s">
        <v>8151</v>
      </c>
    </row>
    <row r="1864" spans="1:20" s="14" customFormat="1" ht="12" x14ac:dyDescent="0.2">
      <c r="A1864" s="28">
        <v>1859</v>
      </c>
      <c r="B1864" s="28" t="s">
        <v>3151</v>
      </c>
      <c r="C1864" s="28" t="s">
        <v>8121</v>
      </c>
      <c r="D1864" s="29" t="s">
        <v>8150</v>
      </c>
      <c r="E1864" s="29"/>
      <c r="F1864" s="30"/>
      <c r="G1864" s="30"/>
      <c r="H1864" s="31"/>
      <c r="I1864" s="30"/>
      <c r="J1864" s="30"/>
      <c r="K1864" s="31"/>
      <c r="L1864" s="32" t="s">
        <v>8092</v>
      </c>
      <c r="M1864" s="33">
        <v>85.42</v>
      </c>
      <c r="N1864" s="32">
        <v>15</v>
      </c>
      <c r="O1864" s="32" t="s">
        <v>3152</v>
      </c>
      <c r="P1864" s="32" t="s">
        <v>3155</v>
      </c>
      <c r="Q1864" s="37" t="s">
        <v>5706</v>
      </c>
      <c r="R1864" s="28">
        <v>1</v>
      </c>
      <c r="S1864" s="35"/>
      <c r="T1864" s="36" t="s">
        <v>8151</v>
      </c>
    </row>
    <row r="1865" spans="1:20" s="14" customFormat="1" ht="12" x14ac:dyDescent="0.2">
      <c r="A1865" s="28">
        <v>1860</v>
      </c>
      <c r="B1865" s="28" t="s">
        <v>3151</v>
      </c>
      <c r="C1865" s="28" t="s">
        <v>8121</v>
      </c>
      <c r="D1865" s="29" t="s">
        <v>8150</v>
      </c>
      <c r="E1865" s="29"/>
      <c r="F1865" s="30"/>
      <c r="G1865" s="30"/>
      <c r="H1865" s="31"/>
      <c r="I1865" s="30"/>
      <c r="J1865" s="30"/>
      <c r="K1865" s="31"/>
      <c r="L1865" s="32" t="s">
        <v>8092</v>
      </c>
      <c r="M1865" s="33">
        <v>83.08</v>
      </c>
      <c r="N1865" s="32">
        <v>15</v>
      </c>
      <c r="O1865" s="32" t="s">
        <v>3152</v>
      </c>
      <c r="P1865" s="32" t="s">
        <v>3155</v>
      </c>
      <c r="Q1865" s="37" t="s">
        <v>5706</v>
      </c>
      <c r="R1865" s="28">
        <v>1</v>
      </c>
      <c r="S1865" s="35"/>
      <c r="T1865" s="36" t="s">
        <v>8151</v>
      </c>
    </row>
    <row r="1866" spans="1:20" s="14" customFormat="1" ht="12" x14ac:dyDescent="0.2">
      <c r="A1866" s="28">
        <v>1861</v>
      </c>
      <c r="B1866" s="28" t="s">
        <v>3151</v>
      </c>
      <c r="C1866" s="28" t="s">
        <v>8121</v>
      </c>
      <c r="D1866" s="29" t="s">
        <v>8150</v>
      </c>
      <c r="E1866" s="29"/>
      <c r="F1866" s="30"/>
      <c r="G1866" s="30"/>
      <c r="H1866" s="31"/>
      <c r="I1866" s="30"/>
      <c r="J1866" s="30"/>
      <c r="K1866" s="31"/>
      <c r="L1866" s="32" t="s">
        <v>8092</v>
      </c>
      <c r="M1866" s="33">
        <v>83.05</v>
      </c>
      <c r="N1866" s="32">
        <v>15</v>
      </c>
      <c r="O1866" s="32" t="s">
        <v>3152</v>
      </c>
      <c r="P1866" s="32" t="s">
        <v>3155</v>
      </c>
      <c r="Q1866" s="37" t="s">
        <v>5706</v>
      </c>
      <c r="R1866" s="28">
        <v>1</v>
      </c>
      <c r="S1866" s="35"/>
      <c r="T1866" s="36" t="s">
        <v>8151</v>
      </c>
    </row>
    <row r="1867" spans="1:20" s="14" customFormat="1" ht="12" x14ac:dyDescent="0.2">
      <c r="A1867" s="28">
        <v>1862</v>
      </c>
      <c r="B1867" s="28" t="s">
        <v>3151</v>
      </c>
      <c r="C1867" s="28" t="s">
        <v>8121</v>
      </c>
      <c r="D1867" s="29" t="s">
        <v>8150</v>
      </c>
      <c r="E1867" s="29"/>
      <c r="F1867" s="30"/>
      <c r="G1867" s="30"/>
      <c r="H1867" s="31"/>
      <c r="I1867" s="30"/>
      <c r="J1867" s="30"/>
      <c r="K1867" s="31"/>
      <c r="L1867" s="32" t="s">
        <v>8092</v>
      </c>
      <c r="M1867" s="33">
        <v>85.34</v>
      </c>
      <c r="N1867" s="32">
        <v>15</v>
      </c>
      <c r="O1867" s="32" t="s">
        <v>3152</v>
      </c>
      <c r="P1867" s="32" t="s">
        <v>3155</v>
      </c>
      <c r="Q1867" s="37" t="s">
        <v>5706</v>
      </c>
      <c r="R1867" s="28">
        <v>1</v>
      </c>
      <c r="S1867" s="35"/>
      <c r="T1867" s="36" t="s">
        <v>8151</v>
      </c>
    </row>
    <row r="1868" spans="1:20" s="14" customFormat="1" ht="12" x14ac:dyDescent="0.2">
      <c r="A1868" s="28">
        <v>1863</v>
      </c>
      <c r="B1868" s="28" t="s">
        <v>3151</v>
      </c>
      <c r="C1868" s="28" t="s">
        <v>8121</v>
      </c>
      <c r="D1868" s="29" t="s">
        <v>8150</v>
      </c>
      <c r="E1868" s="29"/>
      <c r="F1868" s="30"/>
      <c r="G1868" s="30"/>
      <c r="H1868" s="31"/>
      <c r="I1868" s="30"/>
      <c r="J1868" s="30"/>
      <c r="K1868" s="31"/>
      <c r="L1868" s="32" t="s">
        <v>8092</v>
      </c>
      <c r="M1868" s="33">
        <v>85.15</v>
      </c>
      <c r="N1868" s="32">
        <v>15</v>
      </c>
      <c r="O1868" s="32" t="s">
        <v>3152</v>
      </c>
      <c r="P1868" s="32" t="s">
        <v>3155</v>
      </c>
      <c r="Q1868" s="37" t="s">
        <v>5706</v>
      </c>
      <c r="R1868" s="28">
        <v>1</v>
      </c>
      <c r="S1868" s="35"/>
      <c r="T1868" s="36" t="s">
        <v>8151</v>
      </c>
    </row>
    <row r="1869" spans="1:20" s="14" customFormat="1" ht="12" x14ac:dyDescent="0.2">
      <c r="A1869" s="28">
        <v>1864</v>
      </c>
      <c r="B1869" s="28" t="s">
        <v>3151</v>
      </c>
      <c r="C1869" s="28" t="s">
        <v>8121</v>
      </c>
      <c r="D1869" s="29" t="s">
        <v>8150</v>
      </c>
      <c r="E1869" s="29"/>
      <c r="F1869" s="30"/>
      <c r="G1869" s="30"/>
      <c r="H1869" s="31"/>
      <c r="I1869" s="30"/>
      <c r="J1869" s="30"/>
      <c r="K1869" s="31"/>
      <c r="L1869" s="32" t="s">
        <v>8092</v>
      </c>
      <c r="M1869" s="33">
        <v>80.37</v>
      </c>
      <c r="N1869" s="32">
        <v>15</v>
      </c>
      <c r="O1869" s="32" t="s">
        <v>3152</v>
      </c>
      <c r="P1869" s="32" t="s">
        <v>3155</v>
      </c>
      <c r="Q1869" s="37" t="s">
        <v>5706</v>
      </c>
      <c r="R1869" s="28">
        <v>1</v>
      </c>
      <c r="S1869" s="35"/>
      <c r="T1869" s="36" t="s">
        <v>8151</v>
      </c>
    </row>
    <row r="1870" spans="1:20" s="14" customFormat="1" ht="12" x14ac:dyDescent="0.2">
      <c r="A1870" s="28">
        <v>1865</v>
      </c>
      <c r="B1870" s="28" t="s">
        <v>3151</v>
      </c>
      <c r="C1870" s="28" t="s">
        <v>8121</v>
      </c>
      <c r="D1870" s="29" t="s">
        <v>8150</v>
      </c>
      <c r="E1870" s="29"/>
      <c r="F1870" s="30"/>
      <c r="G1870" s="30"/>
      <c r="H1870" s="31"/>
      <c r="I1870" s="30"/>
      <c r="J1870" s="30"/>
      <c r="K1870" s="31"/>
      <c r="L1870" s="32" t="s">
        <v>8092</v>
      </c>
      <c r="M1870" s="33">
        <v>90.67</v>
      </c>
      <c r="N1870" s="32">
        <v>15</v>
      </c>
      <c r="O1870" s="32" t="s">
        <v>3152</v>
      </c>
      <c r="P1870" s="32" t="s">
        <v>3155</v>
      </c>
      <c r="Q1870" s="37" t="s">
        <v>5706</v>
      </c>
      <c r="R1870" s="28">
        <v>1</v>
      </c>
      <c r="S1870" s="35"/>
      <c r="T1870" s="36" t="s">
        <v>8151</v>
      </c>
    </row>
    <row r="1871" spans="1:20" s="14" customFormat="1" ht="12" x14ac:dyDescent="0.2">
      <c r="A1871" s="28">
        <v>1866</v>
      </c>
      <c r="B1871" s="28" t="s">
        <v>3151</v>
      </c>
      <c r="C1871" s="28" t="s">
        <v>8121</v>
      </c>
      <c r="D1871" s="29" t="s">
        <v>8150</v>
      </c>
      <c r="E1871" s="29"/>
      <c r="F1871" s="30"/>
      <c r="G1871" s="30"/>
      <c r="H1871" s="31"/>
      <c r="I1871" s="30"/>
      <c r="J1871" s="30"/>
      <c r="K1871" s="31"/>
      <c r="L1871" s="32" t="s">
        <v>8092</v>
      </c>
      <c r="M1871" s="33">
        <v>54.94</v>
      </c>
      <c r="N1871" s="32">
        <v>15</v>
      </c>
      <c r="O1871" s="32" t="s">
        <v>3152</v>
      </c>
      <c r="P1871" s="32" t="s">
        <v>3155</v>
      </c>
      <c r="Q1871" s="37" t="s">
        <v>5706</v>
      </c>
      <c r="R1871" s="28">
        <v>1</v>
      </c>
      <c r="S1871" s="35"/>
      <c r="T1871" s="36" t="s">
        <v>8151</v>
      </c>
    </row>
    <row r="1872" spans="1:20" s="14" customFormat="1" ht="12" x14ac:dyDescent="0.2">
      <c r="A1872" s="28">
        <v>1867</v>
      </c>
      <c r="B1872" s="28" t="s">
        <v>3151</v>
      </c>
      <c r="C1872" s="28" t="s">
        <v>8121</v>
      </c>
      <c r="D1872" s="29" t="s">
        <v>8150</v>
      </c>
      <c r="E1872" s="29"/>
      <c r="F1872" s="30"/>
      <c r="G1872" s="30"/>
      <c r="H1872" s="31"/>
      <c r="I1872" s="30"/>
      <c r="J1872" s="30"/>
      <c r="K1872" s="31"/>
      <c r="L1872" s="32" t="s">
        <v>8092</v>
      </c>
      <c r="M1872" s="33">
        <v>44.71</v>
      </c>
      <c r="N1872" s="32">
        <v>15</v>
      </c>
      <c r="O1872" s="32" t="s">
        <v>3152</v>
      </c>
      <c r="P1872" s="32" t="s">
        <v>3155</v>
      </c>
      <c r="Q1872" s="37" t="s">
        <v>5706</v>
      </c>
      <c r="R1872" s="28">
        <v>1</v>
      </c>
      <c r="S1872" s="35"/>
      <c r="T1872" s="36" t="s">
        <v>8151</v>
      </c>
    </row>
    <row r="1873" spans="1:20" s="14" customFormat="1" ht="12" x14ac:dyDescent="0.2">
      <c r="A1873" s="28">
        <v>1868</v>
      </c>
      <c r="B1873" s="28" t="s">
        <v>3151</v>
      </c>
      <c r="C1873" s="28" t="s">
        <v>8121</v>
      </c>
      <c r="D1873" s="29" t="s">
        <v>8150</v>
      </c>
      <c r="E1873" s="29"/>
      <c r="F1873" s="30"/>
      <c r="G1873" s="30"/>
      <c r="H1873" s="31"/>
      <c r="I1873" s="30"/>
      <c r="J1873" s="30"/>
      <c r="K1873" s="31"/>
      <c r="L1873" s="32" t="s">
        <v>8092</v>
      </c>
      <c r="M1873" s="33">
        <v>54.09</v>
      </c>
      <c r="N1873" s="32">
        <v>13</v>
      </c>
      <c r="O1873" s="32" t="s">
        <v>3152</v>
      </c>
      <c r="P1873" s="32" t="s">
        <v>3155</v>
      </c>
      <c r="Q1873" s="37" t="s">
        <v>5698</v>
      </c>
      <c r="R1873" s="28">
        <v>1</v>
      </c>
      <c r="S1873" s="35"/>
      <c r="T1873" s="36" t="s">
        <v>8151</v>
      </c>
    </row>
    <row r="1874" spans="1:20" s="14" customFormat="1" ht="12" x14ac:dyDescent="0.2">
      <c r="A1874" s="28">
        <v>1869</v>
      </c>
      <c r="B1874" s="28" t="s">
        <v>3151</v>
      </c>
      <c r="C1874" s="28" t="s">
        <v>8121</v>
      </c>
      <c r="D1874" s="29" t="s">
        <v>8150</v>
      </c>
      <c r="E1874" s="29"/>
      <c r="F1874" s="30"/>
      <c r="G1874" s="30"/>
      <c r="H1874" s="31"/>
      <c r="I1874" s="30"/>
      <c r="J1874" s="30"/>
      <c r="K1874" s="31"/>
      <c r="L1874" s="32" t="s">
        <v>8092</v>
      </c>
      <c r="M1874" s="33">
        <v>131.85</v>
      </c>
      <c r="N1874" s="32">
        <v>13</v>
      </c>
      <c r="O1874" s="32" t="s">
        <v>3152</v>
      </c>
      <c r="P1874" s="32" t="s">
        <v>3155</v>
      </c>
      <c r="Q1874" s="37" t="s">
        <v>5698</v>
      </c>
      <c r="R1874" s="28">
        <v>1</v>
      </c>
      <c r="S1874" s="35"/>
      <c r="T1874" s="36" t="s">
        <v>8151</v>
      </c>
    </row>
    <row r="1875" spans="1:20" s="14" customFormat="1" ht="12" x14ac:dyDescent="0.2">
      <c r="A1875" s="28">
        <v>1870</v>
      </c>
      <c r="B1875" s="28" t="s">
        <v>3151</v>
      </c>
      <c r="C1875" s="28" t="s">
        <v>8121</v>
      </c>
      <c r="D1875" s="29" t="s">
        <v>8150</v>
      </c>
      <c r="E1875" s="29"/>
      <c r="F1875" s="30"/>
      <c r="G1875" s="30"/>
      <c r="H1875" s="31"/>
      <c r="I1875" s="30"/>
      <c r="J1875" s="30"/>
      <c r="K1875" s="31"/>
      <c r="L1875" s="32" t="s">
        <v>8092</v>
      </c>
      <c r="M1875" s="33">
        <v>85.16</v>
      </c>
      <c r="N1875" s="32">
        <v>13</v>
      </c>
      <c r="O1875" s="32" t="s">
        <v>3152</v>
      </c>
      <c r="P1875" s="32" t="s">
        <v>3155</v>
      </c>
      <c r="Q1875" s="37" t="s">
        <v>5698</v>
      </c>
      <c r="R1875" s="28">
        <v>1</v>
      </c>
      <c r="S1875" s="35"/>
      <c r="T1875" s="36" t="s">
        <v>8151</v>
      </c>
    </row>
    <row r="1876" spans="1:20" s="14" customFormat="1" ht="12" x14ac:dyDescent="0.2">
      <c r="A1876" s="28">
        <v>1871</v>
      </c>
      <c r="B1876" s="28" t="s">
        <v>3151</v>
      </c>
      <c r="C1876" s="28" t="s">
        <v>8121</v>
      </c>
      <c r="D1876" s="29" t="s">
        <v>8150</v>
      </c>
      <c r="E1876" s="29"/>
      <c r="F1876" s="30"/>
      <c r="G1876" s="30"/>
      <c r="H1876" s="31"/>
      <c r="I1876" s="30"/>
      <c r="J1876" s="30"/>
      <c r="K1876" s="31"/>
      <c r="L1876" s="32" t="s">
        <v>8092</v>
      </c>
      <c r="M1876" s="33">
        <v>86.6</v>
      </c>
      <c r="N1876" s="32">
        <v>13</v>
      </c>
      <c r="O1876" s="32" t="s">
        <v>3152</v>
      </c>
      <c r="P1876" s="32" t="s">
        <v>3155</v>
      </c>
      <c r="Q1876" s="37" t="s">
        <v>5698</v>
      </c>
      <c r="R1876" s="28">
        <v>1</v>
      </c>
      <c r="S1876" s="35"/>
      <c r="T1876" s="36" t="s">
        <v>8151</v>
      </c>
    </row>
    <row r="1877" spans="1:20" s="14" customFormat="1" ht="12" x14ac:dyDescent="0.2">
      <c r="A1877" s="28">
        <v>1872</v>
      </c>
      <c r="B1877" s="28" t="s">
        <v>3151</v>
      </c>
      <c r="C1877" s="28" t="s">
        <v>8121</v>
      </c>
      <c r="D1877" s="29" t="s">
        <v>8150</v>
      </c>
      <c r="E1877" s="29"/>
      <c r="F1877" s="30"/>
      <c r="G1877" s="30"/>
      <c r="H1877" s="31"/>
      <c r="I1877" s="30"/>
      <c r="J1877" s="30"/>
      <c r="K1877" s="31"/>
      <c r="L1877" s="32" t="s">
        <v>8092</v>
      </c>
      <c r="M1877" s="33">
        <v>130.51</v>
      </c>
      <c r="N1877" s="32">
        <v>13</v>
      </c>
      <c r="O1877" s="32" t="s">
        <v>3152</v>
      </c>
      <c r="P1877" s="32" t="s">
        <v>3155</v>
      </c>
      <c r="Q1877" s="37" t="s">
        <v>5698</v>
      </c>
      <c r="R1877" s="28">
        <v>1</v>
      </c>
      <c r="S1877" s="35"/>
      <c r="T1877" s="36" t="s">
        <v>8151</v>
      </c>
    </row>
    <row r="1878" spans="1:20" s="14" customFormat="1" ht="12" x14ac:dyDescent="0.2">
      <c r="A1878" s="28">
        <v>1873</v>
      </c>
      <c r="B1878" s="28" t="s">
        <v>3151</v>
      </c>
      <c r="C1878" s="28" t="s">
        <v>8121</v>
      </c>
      <c r="D1878" s="29" t="s">
        <v>8150</v>
      </c>
      <c r="E1878" s="29"/>
      <c r="F1878" s="30"/>
      <c r="G1878" s="30"/>
      <c r="H1878" s="31"/>
      <c r="I1878" s="30"/>
      <c r="J1878" s="30"/>
      <c r="K1878" s="31"/>
      <c r="L1878" s="32" t="s">
        <v>8092</v>
      </c>
      <c r="M1878" s="33">
        <v>71.959999999999894</v>
      </c>
      <c r="N1878" s="32">
        <v>13</v>
      </c>
      <c r="O1878" s="32" t="s">
        <v>3152</v>
      </c>
      <c r="P1878" s="32" t="s">
        <v>3155</v>
      </c>
      <c r="Q1878" s="37" t="s">
        <v>5698</v>
      </c>
      <c r="R1878" s="28">
        <v>1</v>
      </c>
      <c r="S1878" s="35"/>
      <c r="T1878" s="36" t="s">
        <v>8151</v>
      </c>
    </row>
    <row r="1879" spans="1:20" s="14" customFormat="1" ht="12" x14ac:dyDescent="0.2">
      <c r="A1879" s="28">
        <v>1874</v>
      </c>
      <c r="B1879" s="28" t="s">
        <v>3151</v>
      </c>
      <c r="C1879" s="28" t="s">
        <v>8121</v>
      </c>
      <c r="D1879" s="29" t="s">
        <v>8150</v>
      </c>
      <c r="E1879" s="29"/>
      <c r="F1879" s="30"/>
      <c r="G1879" s="30"/>
      <c r="H1879" s="31"/>
      <c r="I1879" s="30"/>
      <c r="J1879" s="30"/>
      <c r="K1879" s="31"/>
      <c r="L1879" s="32" t="s">
        <v>8092</v>
      </c>
      <c r="M1879" s="33">
        <v>48.24</v>
      </c>
      <c r="N1879" s="32">
        <v>13</v>
      </c>
      <c r="O1879" s="32" t="s">
        <v>3152</v>
      </c>
      <c r="P1879" s="32" t="s">
        <v>3155</v>
      </c>
      <c r="Q1879" s="37" t="s">
        <v>5698</v>
      </c>
      <c r="R1879" s="28">
        <v>1</v>
      </c>
      <c r="S1879" s="35"/>
      <c r="T1879" s="36" t="s">
        <v>8151</v>
      </c>
    </row>
    <row r="1880" spans="1:20" s="14" customFormat="1" ht="12" x14ac:dyDescent="0.2">
      <c r="A1880" s="28">
        <v>1875</v>
      </c>
      <c r="B1880" s="28" t="s">
        <v>3151</v>
      </c>
      <c r="C1880" s="28" t="s">
        <v>8121</v>
      </c>
      <c r="D1880" s="29" t="s">
        <v>8150</v>
      </c>
      <c r="E1880" s="29"/>
      <c r="F1880" s="30"/>
      <c r="G1880" s="30"/>
      <c r="H1880" s="31"/>
      <c r="I1880" s="30"/>
      <c r="J1880" s="30"/>
      <c r="K1880" s="31"/>
      <c r="L1880" s="32" t="s">
        <v>8092</v>
      </c>
      <c r="M1880" s="33">
        <v>55.44</v>
      </c>
      <c r="N1880" s="32">
        <v>13</v>
      </c>
      <c r="O1880" s="32" t="s">
        <v>3152</v>
      </c>
      <c r="P1880" s="32" t="s">
        <v>3155</v>
      </c>
      <c r="Q1880" s="37" t="s">
        <v>5698</v>
      </c>
      <c r="R1880" s="28">
        <v>1</v>
      </c>
      <c r="S1880" s="35"/>
      <c r="T1880" s="36" t="s">
        <v>8151</v>
      </c>
    </row>
    <row r="1881" spans="1:20" s="14" customFormat="1" ht="12" x14ac:dyDescent="0.2">
      <c r="A1881" s="28">
        <v>1876</v>
      </c>
      <c r="B1881" s="28" t="s">
        <v>3151</v>
      </c>
      <c r="C1881" s="28" t="s">
        <v>8121</v>
      </c>
      <c r="D1881" s="29" t="s">
        <v>8150</v>
      </c>
      <c r="E1881" s="29"/>
      <c r="F1881" s="30"/>
      <c r="G1881" s="30"/>
      <c r="H1881" s="31"/>
      <c r="I1881" s="30"/>
      <c r="J1881" s="30"/>
      <c r="K1881" s="31"/>
      <c r="L1881" s="32" t="s">
        <v>8092</v>
      </c>
      <c r="M1881" s="33">
        <v>17.28</v>
      </c>
      <c r="N1881" s="32">
        <v>15</v>
      </c>
      <c r="O1881" s="32" t="s">
        <v>3152</v>
      </c>
      <c r="P1881" s="32" t="s">
        <v>3155</v>
      </c>
      <c r="Q1881" s="37" t="s">
        <v>5706</v>
      </c>
      <c r="R1881" s="28">
        <v>1</v>
      </c>
      <c r="S1881" s="35"/>
      <c r="T1881" s="36" t="s">
        <v>8151</v>
      </c>
    </row>
    <row r="1882" spans="1:20" s="14" customFormat="1" ht="12" x14ac:dyDescent="0.2">
      <c r="A1882" s="28">
        <v>1877</v>
      </c>
      <c r="B1882" s="28" t="s">
        <v>3151</v>
      </c>
      <c r="C1882" s="28" t="s">
        <v>8121</v>
      </c>
      <c r="D1882" s="29" t="s">
        <v>8150</v>
      </c>
      <c r="E1882" s="29"/>
      <c r="F1882" s="30"/>
      <c r="G1882" s="30"/>
      <c r="H1882" s="31"/>
      <c r="I1882" s="30"/>
      <c r="J1882" s="30"/>
      <c r="K1882" s="31"/>
      <c r="L1882" s="32" t="s">
        <v>8092</v>
      </c>
      <c r="M1882" s="33">
        <v>52.9</v>
      </c>
      <c r="N1882" s="32">
        <v>15</v>
      </c>
      <c r="O1882" s="32" t="s">
        <v>3152</v>
      </c>
      <c r="P1882" s="32" t="s">
        <v>3155</v>
      </c>
      <c r="Q1882" s="37" t="s">
        <v>5706</v>
      </c>
      <c r="R1882" s="28">
        <v>1</v>
      </c>
      <c r="S1882" s="35"/>
      <c r="T1882" s="36" t="s">
        <v>8151</v>
      </c>
    </row>
    <row r="1883" spans="1:20" s="14" customFormat="1" ht="12" x14ac:dyDescent="0.2">
      <c r="A1883" s="28">
        <v>1878</v>
      </c>
      <c r="B1883" s="28" t="s">
        <v>3151</v>
      </c>
      <c r="C1883" s="28" t="s">
        <v>8121</v>
      </c>
      <c r="D1883" s="29" t="s">
        <v>8150</v>
      </c>
      <c r="E1883" s="29"/>
      <c r="F1883" s="30"/>
      <c r="G1883" s="30"/>
      <c r="H1883" s="31"/>
      <c r="I1883" s="30"/>
      <c r="J1883" s="30"/>
      <c r="K1883" s="31"/>
      <c r="L1883" s="32" t="s">
        <v>8092</v>
      </c>
      <c r="M1883" s="33">
        <v>24</v>
      </c>
      <c r="N1883" s="32">
        <v>15</v>
      </c>
      <c r="O1883" s="32" t="s">
        <v>3152</v>
      </c>
      <c r="P1883" s="32" t="s">
        <v>3155</v>
      </c>
      <c r="Q1883" s="37" t="s">
        <v>5706</v>
      </c>
      <c r="R1883" s="28">
        <v>1</v>
      </c>
      <c r="S1883" s="35"/>
      <c r="T1883" s="36" t="s">
        <v>8151</v>
      </c>
    </row>
    <row r="1884" spans="1:20" s="14" customFormat="1" ht="12" x14ac:dyDescent="0.2">
      <c r="A1884" s="28">
        <v>1879</v>
      </c>
      <c r="B1884" s="28" t="s">
        <v>3151</v>
      </c>
      <c r="C1884" s="28" t="s">
        <v>8121</v>
      </c>
      <c r="D1884" s="29" t="s">
        <v>8150</v>
      </c>
      <c r="E1884" s="29"/>
      <c r="F1884" s="30"/>
      <c r="G1884" s="30"/>
      <c r="H1884" s="31"/>
      <c r="I1884" s="30"/>
      <c r="J1884" s="30"/>
      <c r="K1884" s="31"/>
      <c r="L1884" s="32" t="s">
        <v>8092</v>
      </c>
      <c r="M1884" s="33">
        <v>43.54</v>
      </c>
      <c r="N1884" s="32">
        <v>15</v>
      </c>
      <c r="O1884" s="32" t="s">
        <v>3152</v>
      </c>
      <c r="P1884" s="32" t="s">
        <v>3155</v>
      </c>
      <c r="Q1884" s="37" t="s">
        <v>5706</v>
      </c>
      <c r="R1884" s="28">
        <v>1</v>
      </c>
      <c r="S1884" s="35"/>
      <c r="T1884" s="36" t="s">
        <v>8151</v>
      </c>
    </row>
    <row r="1885" spans="1:20" s="14" customFormat="1" ht="12" x14ac:dyDescent="0.2">
      <c r="A1885" s="28">
        <v>1880</v>
      </c>
      <c r="B1885" s="28" t="s">
        <v>3151</v>
      </c>
      <c r="C1885" s="28" t="s">
        <v>8121</v>
      </c>
      <c r="D1885" s="29" t="s">
        <v>8150</v>
      </c>
      <c r="E1885" s="29"/>
      <c r="F1885" s="30"/>
      <c r="G1885" s="30"/>
      <c r="H1885" s="31"/>
      <c r="I1885" s="30"/>
      <c r="J1885" s="30"/>
      <c r="K1885" s="31"/>
      <c r="L1885" s="32" t="s">
        <v>8092</v>
      </c>
      <c r="M1885" s="33">
        <v>85.55</v>
      </c>
      <c r="N1885" s="32">
        <v>15</v>
      </c>
      <c r="O1885" s="32" t="s">
        <v>3152</v>
      </c>
      <c r="P1885" s="32" t="s">
        <v>3155</v>
      </c>
      <c r="Q1885" s="37" t="s">
        <v>5706</v>
      </c>
      <c r="R1885" s="28">
        <v>1</v>
      </c>
      <c r="S1885" s="35"/>
      <c r="T1885" s="36" t="s">
        <v>8151</v>
      </c>
    </row>
    <row r="1886" spans="1:20" s="14" customFormat="1" ht="12" x14ac:dyDescent="0.2">
      <c r="A1886" s="28">
        <v>1881</v>
      </c>
      <c r="B1886" s="28" t="s">
        <v>3151</v>
      </c>
      <c r="C1886" s="28" t="s">
        <v>8121</v>
      </c>
      <c r="D1886" s="29" t="s">
        <v>8150</v>
      </c>
      <c r="E1886" s="29"/>
      <c r="F1886" s="30"/>
      <c r="G1886" s="30"/>
      <c r="H1886" s="31"/>
      <c r="I1886" s="30"/>
      <c r="J1886" s="30"/>
      <c r="K1886" s="31"/>
      <c r="L1886" s="32" t="s">
        <v>8092</v>
      </c>
      <c r="M1886" s="33">
        <v>86.53</v>
      </c>
      <c r="N1886" s="32">
        <v>15</v>
      </c>
      <c r="O1886" s="32" t="s">
        <v>3152</v>
      </c>
      <c r="P1886" s="32" t="s">
        <v>3155</v>
      </c>
      <c r="Q1886" s="37" t="s">
        <v>5706</v>
      </c>
      <c r="R1886" s="28">
        <v>1</v>
      </c>
      <c r="S1886" s="35"/>
      <c r="T1886" s="36" t="s">
        <v>8151</v>
      </c>
    </row>
    <row r="1887" spans="1:20" s="14" customFormat="1" ht="12" x14ac:dyDescent="0.2">
      <c r="A1887" s="28">
        <v>1882</v>
      </c>
      <c r="B1887" s="28" t="s">
        <v>3151</v>
      </c>
      <c r="C1887" s="28" t="s">
        <v>8121</v>
      </c>
      <c r="D1887" s="29" t="s">
        <v>8150</v>
      </c>
      <c r="E1887" s="29"/>
      <c r="F1887" s="30"/>
      <c r="G1887" s="30"/>
      <c r="H1887" s="31"/>
      <c r="I1887" s="30"/>
      <c r="J1887" s="30"/>
      <c r="K1887" s="31"/>
      <c r="L1887" s="32" t="s">
        <v>8092</v>
      </c>
      <c r="M1887" s="33">
        <v>56.48</v>
      </c>
      <c r="N1887" s="32">
        <v>15</v>
      </c>
      <c r="O1887" s="32" t="s">
        <v>3152</v>
      </c>
      <c r="P1887" s="32" t="s">
        <v>3155</v>
      </c>
      <c r="Q1887" s="37" t="s">
        <v>5706</v>
      </c>
      <c r="R1887" s="28">
        <v>1</v>
      </c>
      <c r="S1887" s="35"/>
      <c r="T1887" s="36" t="s">
        <v>8151</v>
      </c>
    </row>
    <row r="1888" spans="1:20" s="14" customFormat="1" ht="12" x14ac:dyDescent="0.2">
      <c r="A1888" s="28">
        <v>1883</v>
      </c>
      <c r="B1888" s="28" t="s">
        <v>3151</v>
      </c>
      <c r="C1888" s="28" t="s">
        <v>8121</v>
      </c>
      <c r="D1888" s="29" t="s">
        <v>8150</v>
      </c>
      <c r="E1888" s="29"/>
      <c r="F1888" s="30"/>
      <c r="G1888" s="30"/>
      <c r="H1888" s="31"/>
      <c r="I1888" s="30"/>
      <c r="J1888" s="30"/>
      <c r="K1888" s="31"/>
      <c r="L1888" s="32" t="s">
        <v>8092</v>
      </c>
      <c r="M1888" s="33">
        <v>68.989999999999895</v>
      </c>
      <c r="N1888" s="32">
        <v>15</v>
      </c>
      <c r="O1888" s="32" t="s">
        <v>3152</v>
      </c>
      <c r="P1888" s="32" t="s">
        <v>3155</v>
      </c>
      <c r="Q1888" s="37" t="s">
        <v>5706</v>
      </c>
      <c r="R1888" s="28">
        <v>1</v>
      </c>
      <c r="S1888" s="35"/>
      <c r="T1888" s="36" t="s">
        <v>8151</v>
      </c>
    </row>
    <row r="1889" spans="1:20" s="14" customFormat="1" ht="12" x14ac:dyDescent="0.2">
      <c r="A1889" s="28">
        <v>1884</v>
      </c>
      <c r="B1889" s="28" t="s">
        <v>3151</v>
      </c>
      <c r="C1889" s="28" t="s">
        <v>8121</v>
      </c>
      <c r="D1889" s="29" t="s">
        <v>8150</v>
      </c>
      <c r="E1889" s="29"/>
      <c r="F1889" s="30"/>
      <c r="G1889" s="30"/>
      <c r="H1889" s="31"/>
      <c r="I1889" s="30"/>
      <c r="J1889" s="30"/>
      <c r="K1889" s="31"/>
      <c r="L1889" s="32" t="s">
        <v>8092</v>
      </c>
      <c r="M1889" s="33">
        <v>75.56</v>
      </c>
      <c r="N1889" s="32">
        <v>15</v>
      </c>
      <c r="O1889" s="32" t="s">
        <v>3152</v>
      </c>
      <c r="P1889" s="32" t="s">
        <v>3155</v>
      </c>
      <c r="Q1889" s="37" t="s">
        <v>5706</v>
      </c>
      <c r="R1889" s="28">
        <v>1</v>
      </c>
      <c r="S1889" s="35"/>
      <c r="T1889" s="36" t="s">
        <v>8151</v>
      </c>
    </row>
    <row r="1890" spans="1:20" s="14" customFormat="1" ht="12" x14ac:dyDescent="0.2">
      <c r="A1890" s="28">
        <v>1885</v>
      </c>
      <c r="B1890" s="28" t="s">
        <v>3151</v>
      </c>
      <c r="C1890" s="28" t="s">
        <v>8121</v>
      </c>
      <c r="D1890" s="29" t="s">
        <v>8150</v>
      </c>
      <c r="E1890" s="29"/>
      <c r="F1890" s="30"/>
      <c r="G1890" s="30"/>
      <c r="H1890" s="31"/>
      <c r="I1890" s="30"/>
      <c r="J1890" s="30"/>
      <c r="K1890" s="31"/>
      <c r="L1890" s="32" t="s">
        <v>8092</v>
      </c>
      <c r="M1890" s="33">
        <v>76.88</v>
      </c>
      <c r="N1890" s="32">
        <v>15</v>
      </c>
      <c r="O1890" s="32" t="s">
        <v>3152</v>
      </c>
      <c r="P1890" s="32" t="s">
        <v>3155</v>
      </c>
      <c r="Q1890" s="37" t="s">
        <v>5706</v>
      </c>
      <c r="R1890" s="28">
        <v>1</v>
      </c>
      <c r="S1890" s="35"/>
      <c r="T1890" s="36" t="s">
        <v>8151</v>
      </c>
    </row>
    <row r="1891" spans="1:20" s="14" customFormat="1" ht="12" x14ac:dyDescent="0.2">
      <c r="A1891" s="28">
        <v>1886</v>
      </c>
      <c r="B1891" s="28" t="s">
        <v>3151</v>
      </c>
      <c r="C1891" s="28" t="s">
        <v>8121</v>
      </c>
      <c r="D1891" s="29" t="s">
        <v>8150</v>
      </c>
      <c r="E1891" s="29"/>
      <c r="F1891" s="30"/>
      <c r="G1891" s="30"/>
      <c r="H1891" s="31"/>
      <c r="I1891" s="30"/>
      <c r="J1891" s="30"/>
      <c r="K1891" s="31"/>
      <c r="L1891" s="32" t="s">
        <v>8092</v>
      </c>
      <c r="M1891" s="33">
        <v>79.98</v>
      </c>
      <c r="N1891" s="32">
        <v>15</v>
      </c>
      <c r="O1891" s="32" t="s">
        <v>3152</v>
      </c>
      <c r="P1891" s="32" t="s">
        <v>3155</v>
      </c>
      <c r="Q1891" s="37" t="s">
        <v>5706</v>
      </c>
      <c r="R1891" s="28">
        <v>1</v>
      </c>
      <c r="S1891" s="35"/>
      <c r="T1891" s="36" t="s">
        <v>8151</v>
      </c>
    </row>
    <row r="1892" spans="1:20" s="14" customFormat="1" ht="12" x14ac:dyDescent="0.2">
      <c r="A1892" s="28">
        <v>1887</v>
      </c>
      <c r="B1892" s="28" t="s">
        <v>3151</v>
      </c>
      <c r="C1892" s="28" t="s">
        <v>8121</v>
      </c>
      <c r="D1892" s="29" t="s">
        <v>8150</v>
      </c>
      <c r="E1892" s="29"/>
      <c r="F1892" s="30"/>
      <c r="G1892" s="30"/>
      <c r="H1892" s="31"/>
      <c r="I1892" s="30"/>
      <c r="J1892" s="30"/>
      <c r="K1892" s="31"/>
      <c r="L1892" s="32" t="s">
        <v>8092</v>
      </c>
      <c r="M1892" s="33">
        <v>76.88</v>
      </c>
      <c r="N1892" s="32">
        <v>15</v>
      </c>
      <c r="O1892" s="32" t="s">
        <v>3152</v>
      </c>
      <c r="P1892" s="32" t="s">
        <v>3155</v>
      </c>
      <c r="Q1892" s="37" t="s">
        <v>5706</v>
      </c>
      <c r="R1892" s="28">
        <v>1</v>
      </c>
      <c r="S1892" s="35"/>
      <c r="T1892" s="36" t="s">
        <v>8151</v>
      </c>
    </row>
    <row r="1893" spans="1:20" s="14" customFormat="1" ht="12" x14ac:dyDescent="0.2">
      <c r="A1893" s="28">
        <v>1888</v>
      </c>
      <c r="B1893" s="28" t="s">
        <v>3151</v>
      </c>
      <c r="C1893" s="28" t="s">
        <v>8121</v>
      </c>
      <c r="D1893" s="29" t="s">
        <v>8150</v>
      </c>
      <c r="E1893" s="29"/>
      <c r="F1893" s="30"/>
      <c r="G1893" s="30"/>
      <c r="H1893" s="31"/>
      <c r="I1893" s="30"/>
      <c r="J1893" s="30"/>
      <c r="K1893" s="31"/>
      <c r="L1893" s="32" t="s">
        <v>8092</v>
      </c>
      <c r="M1893" s="33">
        <v>77.5</v>
      </c>
      <c r="N1893" s="32">
        <v>15</v>
      </c>
      <c r="O1893" s="32" t="s">
        <v>3152</v>
      </c>
      <c r="P1893" s="32" t="s">
        <v>3155</v>
      </c>
      <c r="Q1893" s="37" t="s">
        <v>5706</v>
      </c>
      <c r="R1893" s="28">
        <v>1</v>
      </c>
      <c r="S1893" s="35"/>
      <c r="T1893" s="36" t="s">
        <v>8151</v>
      </c>
    </row>
    <row r="1894" spans="1:20" s="14" customFormat="1" ht="12" x14ac:dyDescent="0.2">
      <c r="A1894" s="28">
        <v>1889</v>
      </c>
      <c r="B1894" s="28" t="s">
        <v>3151</v>
      </c>
      <c r="C1894" s="28" t="s">
        <v>8121</v>
      </c>
      <c r="D1894" s="29" t="s">
        <v>8150</v>
      </c>
      <c r="E1894" s="29"/>
      <c r="F1894" s="30"/>
      <c r="G1894" s="30"/>
      <c r="H1894" s="31"/>
      <c r="I1894" s="30"/>
      <c r="J1894" s="30"/>
      <c r="K1894" s="31"/>
      <c r="L1894" s="32" t="s">
        <v>8092</v>
      </c>
      <c r="M1894" s="33">
        <v>75.290000000000006</v>
      </c>
      <c r="N1894" s="32">
        <v>15</v>
      </c>
      <c r="O1894" s="32" t="s">
        <v>3152</v>
      </c>
      <c r="P1894" s="32" t="s">
        <v>3155</v>
      </c>
      <c r="Q1894" s="37" t="s">
        <v>5706</v>
      </c>
      <c r="R1894" s="28">
        <v>1</v>
      </c>
      <c r="S1894" s="35"/>
      <c r="T1894" s="36" t="s">
        <v>8151</v>
      </c>
    </row>
    <row r="1895" spans="1:20" s="14" customFormat="1" ht="12" x14ac:dyDescent="0.2">
      <c r="A1895" s="28">
        <v>1890</v>
      </c>
      <c r="B1895" s="28" t="s">
        <v>3151</v>
      </c>
      <c r="C1895" s="28" t="s">
        <v>8121</v>
      </c>
      <c r="D1895" s="29" t="s">
        <v>8150</v>
      </c>
      <c r="E1895" s="29"/>
      <c r="F1895" s="30"/>
      <c r="G1895" s="30"/>
      <c r="H1895" s="31"/>
      <c r="I1895" s="30"/>
      <c r="J1895" s="30"/>
      <c r="K1895" s="31"/>
      <c r="L1895" s="32" t="s">
        <v>8092</v>
      </c>
      <c r="M1895" s="33">
        <v>78.7</v>
      </c>
      <c r="N1895" s="32">
        <v>15</v>
      </c>
      <c r="O1895" s="32" t="s">
        <v>3152</v>
      </c>
      <c r="P1895" s="32" t="s">
        <v>3155</v>
      </c>
      <c r="Q1895" s="37" t="s">
        <v>5706</v>
      </c>
      <c r="R1895" s="28">
        <v>1</v>
      </c>
      <c r="S1895" s="35"/>
      <c r="T1895" s="36" t="s">
        <v>8151</v>
      </c>
    </row>
    <row r="1896" spans="1:20" s="14" customFormat="1" ht="12" x14ac:dyDescent="0.2">
      <c r="A1896" s="28">
        <v>1891</v>
      </c>
      <c r="B1896" s="28" t="s">
        <v>3151</v>
      </c>
      <c r="C1896" s="28" t="s">
        <v>8121</v>
      </c>
      <c r="D1896" s="29" t="s">
        <v>8150</v>
      </c>
      <c r="E1896" s="29"/>
      <c r="F1896" s="30"/>
      <c r="G1896" s="30"/>
      <c r="H1896" s="31"/>
      <c r="I1896" s="30"/>
      <c r="J1896" s="30"/>
      <c r="K1896" s="31"/>
      <c r="L1896" s="32" t="s">
        <v>8092</v>
      </c>
      <c r="M1896" s="33">
        <v>76.12</v>
      </c>
      <c r="N1896" s="32">
        <v>15</v>
      </c>
      <c r="O1896" s="32" t="s">
        <v>3152</v>
      </c>
      <c r="P1896" s="32" t="s">
        <v>3155</v>
      </c>
      <c r="Q1896" s="37" t="s">
        <v>5706</v>
      </c>
      <c r="R1896" s="28">
        <v>1</v>
      </c>
      <c r="S1896" s="35"/>
      <c r="T1896" s="36" t="s">
        <v>8151</v>
      </c>
    </row>
    <row r="1897" spans="1:20" s="14" customFormat="1" ht="12" x14ac:dyDescent="0.2">
      <c r="A1897" s="28">
        <v>1892</v>
      </c>
      <c r="B1897" s="28" t="s">
        <v>3151</v>
      </c>
      <c r="C1897" s="28" t="s">
        <v>8121</v>
      </c>
      <c r="D1897" s="29" t="s">
        <v>8150</v>
      </c>
      <c r="E1897" s="29"/>
      <c r="F1897" s="30"/>
      <c r="G1897" s="30"/>
      <c r="H1897" s="31"/>
      <c r="I1897" s="30"/>
      <c r="J1897" s="30"/>
      <c r="K1897" s="31"/>
      <c r="L1897" s="32" t="s">
        <v>8092</v>
      </c>
      <c r="M1897" s="33">
        <v>77.38</v>
      </c>
      <c r="N1897" s="32">
        <v>15</v>
      </c>
      <c r="O1897" s="32" t="s">
        <v>3152</v>
      </c>
      <c r="P1897" s="32" t="s">
        <v>3155</v>
      </c>
      <c r="Q1897" s="37" t="s">
        <v>5706</v>
      </c>
      <c r="R1897" s="28">
        <v>1</v>
      </c>
      <c r="S1897" s="35"/>
      <c r="T1897" s="36" t="s">
        <v>8151</v>
      </c>
    </row>
    <row r="1898" spans="1:20" s="14" customFormat="1" ht="12" x14ac:dyDescent="0.2">
      <c r="A1898" s="28">
        <v>1893</v>
      </c>
      <c r="B1898" s="28" t="s">
        <v>3151</v>
      </c>
      <c r="C1898" s="28" t="s">
        <v>8121</v>
      </c>
      <c r="D1898" s="29" t="s">
        <v>8150</v>
      </c>
      <c r="E1898" s="29"/>
      <c r="F1898" s="30"/>
      <c r="G1898" s="30"/>
      <c r="H1898" s="31"/>
      <c r="I1898" s="30"/>
      <c r="J1898" s="30"/>
      <c r="K1898" s="31"/>
      <c r="L1898" s="32" t="s">
        <v>8092</v>
      </c>
      <c r="M1898" s="33">
        <v>76.37</v>
      </c>
      <c r="N1898" s="32">
        <v>15</v>
      </c>
      <c r="O1898" s="32" t="s">
        <v>3152</v>
      </c>
      <c r="P1898" s="32" t="s">
        <v>3155</v>
      </c>
      <c r="Q1898" s="37" t="s">
        <v>5706</v>
      </c>
      <c r="R1898" s="28">
        <v>1</v>
      </c>
      <c r="S1898" s="35"/>
      <c r="T1898" s="36" t="s">
        <v>8151</v>
      </c>
    </row>
    <row r="1899" spans="1:20" s="14" customFormat="1" ht="12" x14ac:dyDescent="0.2">
      <c r="A1899" s="28">
        <v>1894</v>
      </c>
      <c r="B1899" s="28" t="s">
        <v>3151</v>
      </c>
      <c r="C1899" s="28" t="s">
        <v>8121</v>
      </c>
      <c r="D1899" s="29" t="s">
        <v>8150</v>
      </c>
      <c r="E1899" s="29"/>
      <c r="F1899" s="30"/>
      <c r="G1899" s="30"/>
      <c r="H1899" s="31"/>
      <c r="I1899" s="30"/>
      <c r="J1899" s="30"/>
      <c r="K1899" s="31"/>
      <c r="L1899" s="32" t="s">
        <v>8092</v>
      </c>
      <c r="M1899" s="33">
        <v>75.959999999999894</v>
      </c>
      <c r="N1899" s="32">
        <v>15</v>
      </c>
      <c r="O1899" s="32" t="s">
        <v>3152</v>
      </c>
      <c r="P1899" s="32" t="s">
        <v>3155</v>
      </c>
      <c r="Q1899" s="37" t="s">
        <v>5706</v>
      </c>
      <c r="R1899" s="28">
        <v>1</v>
      </c>
      <c r="S1899" s="35"/>
      <c r="T1899" s="36" t="s">
        <v>8151</v>
      </c>
    </row>
    <row r="1900" spans="1:20" s="14" customFormat="1" ht="12" x14ac:dyDescent="0.2">
      <c r="A1900" s="28">
        <v>1895</v>
      </c>
      <c r="B1900" s="28" t="s">
        <v>3151</v>
      </c>
      <c r="C1900" s="28" t="s">
        <v>8121</v>
      </c>
      <c r="D1900" s="29" t="s">
        <v>8150</v>
      </c>
      <c r="E1900" s="29"/>
      <c r="F1900" s="30"/>
      <c r="G1900" s="30"/>
      <c r="H1900" s="31"/>
      <c r="I1900" s="30"/>
      <c r="J1900" s="30"/>
      <c r="K1900" s="31"/>
      <c r="L1900" s="32" t="s">
        <v>8092</v>
      </c>
      <c r="M1900" s="33">
        <v>23.24</v>
      </c>
      <c r="N1900" s="32">
        <v>15</v>
      </c>
      <c r="O1900" s="32" t="s">
        <v>3152</v>
      </c>
      <c r="P1900" s="32" t="s">
        <v>3155</v>
      </c>
      <c r="Q1900" s="37" t="s">
        <v>5706</v>
      </c>
      <c r="R1900" s="28">
        <v>1</v>
      </c>
      <c r="S1900" s="35"/>
      <c r="T1900" s="36" t="s">
        <v>8151</v>
      </c>
    </row>
    <row r="1901" spans="1:20" s="14" customFormat="1" ht="12" x14ac:dyDescent="0.2">
      <c r="A1901" s="28">
        <v>1896</v>
      </c>
      <c r="B1901" s="28" t="s">
        <v>3151</v>
      </c>
      <c r="C1901" s="28" t="s">
        <v>8121</v>
      </c>
      <c r="D1901" s="29" t="s">
        <v>8150</v>
      </c>
      <c r="E1901" s="29"/>
      <c r="F1901" s="30"/>
      <c r="G1901" s="30"/>
      <c r="H1901" s="31"/>
      <c r="I1901" s="30"/>
      <c r="J1901" s="30"/>
      <c r="K1901" s="31"/>
      <c r="L1901" s="32" t="s">
        <v>8092</v>
      </c>
      <c r="M1901" s="33">
        <v>92.63</v>
      </c>
      <c r="N1901" s="32">
        <v>15</v>
      </c>
      <c r="O1901" s="32" t="s">
        <v>3152</v>
      </c>
      <c r="P1901" s="32" t="s">
        <v>3155</v>
      </c>
      <c r="Q1901" s="37" t="s">
        <v>5706</v>
      </c>
      <c r="R1901" s="28">
        <v>1</v>
      </c>
      <c r="S1901" s="35"/>
      <c r="T1901" s="36" t="s">
        <v>8151</v>
      </c>
    </row>
    <row r="1902" spans="1:20" s="14" customFormat="1" ht="12" x14ac:dyDescent="0.2">
      <c r="A1902" s="28">
        <v>1897</v>
      </c>
      <c r="B1902" s="28" t="s">
        <v>3151</v>
      </c>
      <c r="C1902" s="28" t="s">
        <v>8121</v>
      </c>
      <c r="D1902" s="29" t="s">
        <v>8150</v>
      </c>
      <c r="E1902" s="29"/>
      <c r="F1902" s="30"/>
      <c r="G1902" s="30"/>
      <c r="H1902" s="31"/>
      <c r="I1902" s="30"/>
      <c r="J1902" s="30"/>
      <c r="K1902" s="31"/>
      <c r="L1902" s="32" t="s">
        <v>8092</v>
      </c>
      <c r="M1902" s="33">
        <v>87.33</v>
      </c>
      <c r="N1902" s="32">
        <v>15</v>
      </c>
      <c r="O1902" s="32" t="s">
        <v>3152</v>
      </c>
      <c r="P1902" s="32" t="s">
        <v>3155</v>
      </c>
      <c r="Q1902" s="37" t="s">
        <v>5706</v>
      </c>
      <c r="R1902" s="28">
        <v>1</v>
      </c>
      <c r="S1902" s="35"/>
      <c r="T1902" s="36" t="s">
        <v>8151</v>
      </c>
    </row>
    <row r="1903" spans="1:20" s="14" customFormat="1" ht="12" x14ac:dyDescent="0.2">
      <c r="A1903" s="28">
        <v>1898</v>
      </c>
      <c r="B1903" s="28" t="s">
        <v>3151</v>
      </c>
      <c r="C1903" s="28" t="s">
        <v>8121</v>
      </c>
      <c r="D1903" s="29" t="s">
        <v>8150</v>
      </c>
      <c r="E1903" s="29"/>
      <c r="F1903" s="30"/>
      <c r="G1903" s="30"/>
      <c r="H1903" s="31"/>
      <c r="I1903" s="30"/>
      <c r="J1903" s="30"/>
      <c r="K1903" s="31"/>
      <c r="L1903" s="32" t="s">
        <v>8092</v>
      </c>
      <c r="M1903" s="33">
        <v>86.52</v>
      </c>
      <c r="N1903" s="32">
        <v>15</v>
      </c>
      <c r="O1903" s="32" t="s">
        <v>3152</v>
      </c>
      <c r="P1903" s="32" t="s">
        <v>3155</v>
      </c>
      <c r="Q1903" s="37" t="s">
        <v>5706</v>
      </c>
      <c r="R1903" s="28">
        <v>1</v>
      </c>
      <c r="S1903" s="35"/>
      <c r="T1903" s="36" t="s">
        <v>8151</v>
      </c>
    </row>
    <row r="1904" spans="1:20" s="14" customFormat="1" ht="12" x14ac:dyDescent="0.2">
      <c r="A1904" s="28">
        <v>1899</v>
      </c>
      <c r="B1904" s="28" t="s">
        <v>3151</v>
      </c>
      <c r="C1904" s="28" t="s">
        <v>8121</v>
      </c>
      <c r="D1904" s="29" t="s">
        <v>8150</v>
      </c>
      <c r="E1904" s="29"/>
      <c r="F1904" s="30"/>
      <c r="G1904" s="30"/>
      <c r="H1904" s="31"/>
      <c r="I1904" s="30"/>
      <c r="J1904" s="30"/>
      <c r="K1904" s="31"/>
      <c r="L1904" s="32" t="s">
        <v>8092</v>
      </c>
      <c r="M1904" s="33">
        <v>93.37</v>
      </c>
      <c r="N1904" s="32">
        <v>15</v>
      </c>
      <c r="O1904" s="32" t="s">
        <v>3152</v>
      </c>
      <c r="P1904" s="32" t="s">
        <v>3155</v>
      </c>
      <c r="Q1904" s="37" t="s">
        <v>5706</v>
      </c>
      <c r="R1904" s="28">
        <v>1</v>
      </c>
      <c r="S1904" s="35"/>
      <c r="T1904" s="36" t="s">
        <v>8151</v>
      </c>
    </row>
    <row r="1905" spans="1:20" s="14" customFormat="1" ht="12" x14ac:dyDescent="0.2">
      <c r="A1905" s="28">
        <v>1900</v>
      </c>
      <c r="B1905" s="28" t="s">
        <v>3151</v>
      </c>
      <c r="C1905" s="28" t="s">
        <v>8121</v>
      </c>
      <c r="D1905" s="29" t="s">
        <v>8150</v>
      </c>
      <c r="E1905" s="29"/>
      <c r="F1905" s="30"/>
      <c r="G1905" s="30"/>
      <c r="H1905" s="31"/>
      <c r="I1905" s="30"/>
      <c r="J1905" s="30"/>
      <c r="K1905" s="31"/>
      <c r="L1905" s="32" t="s">
        <v>8092</v>
      </c>
      <c r="M1905" s="33">
        <v>90.53</v>
      </c>
      <c r="N1905" s="32">
        <v>15</v>
      </c>
      <c r="O1905" s="32" t="s">
        <v>3152</v>
      </c>
      <c r="P1905" s="32" t="s">
        <v>3155</v>
      </c>
      <c r="Q1905" s="37" t="s">
        <v>5706</v>
      </c>
      <c r="R1905" s="28">
        <v>1</v>
      </c>
      <c r="S1905" s="35"/>
      <c r="T1905" s="36" t="s">
        <v>8151</v>
      </c>
    </row>
    <row r="1906" spans="1:20" s="14" customFormat="1" ht="12" x14ac:dyDescent="0.2">
      <c r="A1906" s="28">
        <v>1901</v>
      </c>
      <c r="B1906" s="28" t="s">
        <v>3151</v>
      </c>
      <c r="C1906" s="28" t="s">
        <v>8121</v>
      </c>
      <c r="D1906" s="29" t="s">
        <v>8150</v>
      </c>
      <c r="E1906" s="29"/>
      <c r="F1906" s="30"/>
      <c r="G1906" s="30"/>
      <c r="H1906" s="31"/>
      <c r="I1906" s="30"/>
      <c r="J1906" s="30"/>
      <c r="K1906" s="31"/>
      <c r="L1906" s="32" t="s">
        <v>8092</v>
      </c>
      <c r="M1906" s="33">
        <v>50.51</v>
      </c>
      <c r="N1906" s="32">
        <v>15</v>
      </c>
      <c r="O1906" s="32" t="s">
        <v>3152</v>
      </c>
      <c r="P1906" s="32" t="s">
        <v>3155</v>
      </c>
      <c r="Q1906" s="37" t="s">
        <v>5706</v>
      </c>
      <c r="R1906" s="28">
        <v>1</v>
      </c>
      <c r="S1906" s="35"/>
      <c r="T1906" s="36" t="s">
        <v>8151</v>
      </c>
    </row>
    <row r="1907" spans="1:20" s="14" customFormat="1" ht="12" x14ac:dyDescent="0.2">
      <c r="A1907" s="28">
        <v>1902</v>
      </c>
      <c r="B1907" s="28" t="s">
        <v>3151</v>
      </c>
      <c r="C1907" s="28" t="s">
        <v>8121</v>
      </c>
      <c r="D1907" s="29" t="s">
        <v>8150</v>
      </c>
      <c r="E1907" s="29"/>
      <c r="F1907" s="30"/>
      <c r="G1907" s="30"/>
      <c r="H1907" s="31"/>
      <c r="I1907" s="30"/>
      <c r="J1907" s="30"/>
      <c r="K1907" s="31"/>
      <c r="L1907" s="32" t="s">
        <v>8092</v>
      </c>
      <c r="M1907" s="33">
        <v>63.05</v>
      </c>
      <c r="N1907" s="32">
        <v>15</v>
      </c>
      <c r="O1907" s="32" t="s">
        <v>3152</v>
      </c>
      <c r="P1907" s="32" t="s">
        <v>3155</v>
      </c>
      <c r="Q1907" s="37" t="s">
        <v>5706</v>
      </c>
      <c r="R1907" s="28">
        <v>1</v>
      </c>
      <c r="S1907" s="35"/>
      <c r="T1907" s="36" t="s">
        <v>8151</v>
      </c>
    </row>
    <row r="1908" spans="1:20" s="14" customFormat="1" ht="12" x14ac:dyDescent="0.2">
      <c r="A1908" s="28">
        <v>1903</v>
      </c>
      <c r="B1908" s="28" t="s">
        <v>3151</v>
      </c>
      <c r="C1908" s="28" t="s">
        <v>8121</v>
      </c>
      <c r="D1908" s="29" t="s">
        <v>8150</v>
      </c>
      <c r="E1908" s="29"/>
      <c r="F1908" s="30"/>
      <c r="G1908" s="30"/>
      <c r="H1908" s="31"/>
      <c r="I1908" s="30"/>
      <c r="J1908" s="30"/>
      <c r="K1908" s="31"/>
      <c r="L1908" s="32" t="s">
        <v>8092</v>
      </c>
      <c r="M1908" s="33">
        <v>74.48</v>
      </c>
      <c r="N1908" s="32">
        <v>13</v>
      </c>
      <c r="O1908" s="32" t="s">
        <v>3152</v>
      </c>
      <c r="P1908" s="32" t="s">
        <v>3155</v>
      </c>
      <c r="Q1908" s="37" t="s">
        <v>5698</v>
      </c>
      <c r="R1908" s="28">
        <v>1</v>
      </c>
      <c r="S1908" s="35"/>
      <c r="T1908" s="36" t="s">
        <v>8151</v>
      </c>
    </row>
    <row r="1909" spans="1:20" s="14" customFormat="1" ht="12" x14ac:dyDescent="0.2">
      <c r="A1909" s="28">
        <v>1904</v>
      </c>
      <c r="B1909" s="28" t="s">
        <v>3151</v>
      </c>
      <c r="C1909" s="28" t="s">
        <v>8121</v>
      </c>
      <c r="D1909" s="29" t="s">
        <v>8150</v>
      </c>
      <c r="E1909" s="29"/>
      <c r="F1909" s="30"/>
      <c r="G1909" s="30"/>
      <c r="H1909" s="31"/>
      <c r="I1909" s="30"/>
      <c r="J1909" s="30"/>
      <c r="K1909" s="31"/>
      <c r="L1909" s="32" t="s">
        <v>8092</v>
      </c>
      <c r="M1909" s="33">
        <v>86.1</v>
      </c>
      <c r="N1909" s="32">
        <v>13</v>
      </c>
      <c r="O1909" s="32" t="s">
        <v>3152</v>
      </c>
      <c r="P1909" s="32" t="s">
        <v>3155</v>
      </c>
      <c r="Q1909" s="37" t="s">
        <v>5698</v>
      </c>
      <c r="R1909" s="28">
        <v>1</v>
      </c>
      <c r="S1909" s="35"/>
      <c r="T1909" s="36" t="s">
        <v>8151</v>
      </c>
    </row>
    <row r="1910" spans="1:20" s="14" customFormat="1" ht="12" x14ac:dyDescent="0.2">
      <c r="A1910" s="28">
        <v>1905</v>
      </c>
      <c r="B1910" s="28" t="s">
        <v>3151</v>
      </c>
      <c r="C1910" s="28" t="s">
        <v>8121</v>
      </c>
      <c r="D1910" s="29" t="s">
        <v>8150</v>
      </c>
      <c r="E1910" s="29"/>
      <c r="F1910" s="30"/>
      <c r="G1910" s="30"/>
      <c r="H1910" s="31"/>
      <c r="I1910" s="30"/>
      <c r="J1910" s="30"/>
      <c r="K1910" s="31"/>
      <c r="L1910" s="32" t="s">
        <v>8092</v>
      </c>
      <c r="M1910" s="33">
        <v>84.62</v>
      </c>
      <c r="N1910" s="32">
        <v>13</v>
      </c>
      <c r="O1910" s="32" t="s">
        <v>3152</v>
      </c>
      <c r="P1910" s="32" t="s">
        <v>3155</v>
      </c>
      <c r="Q1910" s="37" t="s">
        <v>5698</v>
      </c>
      <c r="R1910" s="28">
        <v>1</v>
      </c>
      <c r="S1910" s="35"/>
      <c r="T1910" s="36" t="s">
        <v>8151</v>
      </c>
    </row>
    <row r="1911" spans="1:20" s="14" customFormat="1" ht="12" x14ac:dyDescent="0.2">
      <c r="A1911" s="28">
        <v>1906</v>
      </c>
      <c r="B1911" s="28" t="s">
        <v>3151</v>
      </c>
      <c r="C1911" s="28" t="s">
        <v>8121</v>
      </c>
      <c r="D1911" s="29" t="s">
        <v>8150</v>
      </c>
      <c r="E1911" s="29"/>
      <c r="F1911" s="30"/>
      <c r="G1911" s="30"/>
      <c r="H1911" s="31"/>
      <c r="I1911" s="30"/>
      <c r="J1911" s="30"/>
      <c r="K1911" s="31"/>
      <c r="L1911" s="32" t="s">
        <v>8092</v>
      </c>
      <c r="M1911" s="33">
        <v>82.57</v>
      </c>
      <c r="N1911" s="32">
        <v>13</v>
      </c>
      <c r="O1911" s="32" t="s">
        <v>3152</v>
      </c>
      <c r="P1911" s="32" t="s">
        <v>3155</v>
      </c>
      <c r="Q1911" s="37" t="s">
        <v>5698</v>
      </c>
      <c r="R1911" s="28">
        <v>1</v>
      </c>
      <c r="S1911" s="35"/>
      <c r="T1911" s="36" t="s">
        <v>8151</v>
      </c>
    </row>
    <row r="1912" spans="1:20" s="14" customFormat="1" ht="12" x14ac:dyDescent="0.2">
      <c r="A1912" s="28">
        <v>1907</v>
      </c>
      <c r="B1912" s="28" t="s">
        <v>3151</v>
      </c>
      <c r="C1912" s="28" t="s">
        <v>8121</v>
      </c>
      <c r="D1912" s="29" t="s">
        <v>8150</v>
      </c>
      <c r="E1912" s="29"/>
      <c r="F1912" s="30"/>
      <c r="G1912" s="30"/>
      <c r="H1912" s="31"/>
      <c r="I1912" s="30"/>
      <c r="J1912" s="30"/>
      <c r="K1912" s="31"/>
      <c r="L1912" s="32" t="s">
        <v>8092</v>
      </c>
      <c r="M1912" s="33">
        <v>80.78</v>
      </c>
      <c r="N1912" s="32">
        <v>13</v>
      </c>
      <c r="O1912" s="32" t="s">
        <v>3152</v>
      </c>
      <c r="P1912" s="32" t="s">
        <v>3155</v>
      </c>
      <c r="Q1912" s="37" t="s">
        <v>5698</v>
      </c>
      <c r="R1912" s="28">
        <v>1</v>
      </c>
      <c r="S1912" s="35"/>
      <c r="T1912" s="36" t="s">
        <v>8151</v>
      </c>
    </row>
    <row r="1913" spans="1:20" s="14" customFormat="1" ht="12" x14ac:dyDescent="0.2">
      <c r="A1913" s="28">
        <v>1908</v>
      </c>
      <c r="B1913" s="28" t="s">
        <v>3151</v>
      </c>
      <c r="C1913" s="28" t="s">
        <v>8121</v>
      </c>
      <c r="D1913" s="29" t="s">
        <v>8150</v>
      </c>
      <c r="E1913" s="29"/>
      <c r="F1913" s="30"/>
      <c r="G1913" s="30"/>
      <c r="H1913" s="31"/>
      <c r="I1913" s="30"/>
      <c r="J1913" s="30"/>
      <c r="K1913" s="31"/>
      <c r="L1913" s="32" t="s">
        <v>8092</v>
      </c>
      <c r="M1913" s="33">
        <v>85.47</v>
      </c>
      <c r="N1913" s="32">
        <v>13</v>
      </c>
      <c r="O1913" s="32" t="s">
        <v>3152</v>
      </c>
      <c r="P1913" s="32" t="s">
        <v>3155</v>
      </c>
      <c r="Q1913" s="37" t="s">
        <v>5698</v>
      </c>
      <c r="R1913" s="28">
        <v>1</v>
      </c>
      <c r="S1913" s="35"/>
      <c r="T1913" s="36" t="s">
        <v>8151</v>
      </c>
    </row>
    <row r="1914" spans="1:20" s="14" customFormat="1" ht="12" x14ac:dyDescent="0.2">
      <c r="A1914" s="28">
        <v>1909</v>
      </c>
      <c r="B1914" s="28" t="s">
        <v>3151</v>
      </c>
      <c r="C1914" s="28" t="s">
        <v>8121</v>
      </c>
      <c r="D1914" s="29" t="s">
        <v>8150</v>
      </c>
      <c r="E1914" s="29"/>
      <c r="F1914" s="30"/>
      <c r="G1914" s="30"/>
      <c r="H1914" s="31"/>
      <c r="I1914" s="30"/>
      <c r="J1914" s="30"/>
      <c r="K1914" s="31"/>
      <c r="L1914" s="32" t="s">
        <v>8092</v>
      </c>
      <c r="M1914" s="33">
        <v>75.239999999999895</v>
      </c>
      <c r="N1914" s="32">
        <v>13</v>
      </c>
      <c r="O1914" s="32" t="s">
        <v>3152</v>
      </c>
      <c r="P1914" s="32" t="s">
        <v>3155</v>
      </c>
      <c r="Q1914" s="37" t="s">
        <v>5698</v>
      </c>
      <c r="R1914" s="28">
        <v>1</v>
      </c>
      <c r="S1914" s="35"/>
      <c r="T1914" s="36" t="s">
        <v>8151</v>
      </c>
    </row>
    <row r="1915" spans="1:20" s="14" customFormat="1" ht="12" x14ac:dyDescent="0.2">
      <c r="A1915" s="28">
        <v>1910</v>
      </c>
      <c r="B1915" s="28" t="s">
        <v>3151</v>
      </c>
      <c r="C1915" s="28" t="s">
        <v>8121</v>
      </c>
      <c r="D1915" s="29" t="s">
        <v>8150</v>
      </c>
      <c r="E1915" s="29"/>
      <c r="F1915" s="30"/>
      <c r="G1915" s="30"/>
      <c r="H1915" s="31"/>
      <c r="I1915" s="30"/>
      <c r="J1915" s="30"/>
      <c r="K1915" s="31"/>
      <c r="L1915" s="32" t="s">
        <v>8092</v>
      </c>
      <c r="M1915" s="33">
        <v>88.68</v>
      </c>
      <c r="N1915" s="32">
        <v>13</v>
      </c>
      <c r="O1915" s="32" t="s">
        <v>3152</v>
      </c>
      <c r="P1915" s="32" t="s">
        <v>3155</v>
      </c>
      <c r="Q1915" s="37" t="s">
        <v>5698</v>
      </c>
      <c r="R1915" s="28">
        <v>1</v>
      </c>
      <c r="S1915" s="35"/>
      <c r="T1915" s="36" t="s">
        <v>8151</v>
      </c>
    </row>
    <row r="1916" spans="1:20" s="14" customFormat="1" ht="12" x14ac:dyDescent="0.2">
      <c r="A1916" s="28">
        <v>1911</v>
      </c>
      <c r="B1916" s="28" t="s">
        <v>3151</v>
      </c>
      <c r="C1916" s="28" t="s">
        <v>8121</v>
      </c>
      <c r="D1916" s="29" t="s">
        <v>8150</v>
      </c>
      <c r="E1916" s="29"/>
      <c r="F1916" s="30"/>
      <c r="G1916" s="30"/>
      <c r="H1916" s="31"/>
      <c r="I1916" s="30"/>
      <c r="J1916" s="30"/>
      <c r="K1916" s="31"/>
      <c r="L1916" s="32" t="s">
        <v>8092</v>
      </c>
      <c r="M1916" s="33">
        <v>82.96</v>
      </c>
      <c r="N1916" s="32">
        <v>13</v>
      </c>
      <c r="O1916" s="32" t="s">
        <v>3152</v>
      </c>
      <c r="P1916" s="32" t="s">
        <v>3155</v>
      </c>
      <c r="Q1916" s="37" t="s">
        <v>5698</v>
      </c>
      <c r="R1916" s="28">
        <v>1</v>
      </c>
      <c r="S1916" s="35"/>
      <c r="T1916" s="36" t="s">
        <v>8151</v>
      </c>
    </row>
    <row r="1917" spans="1:20" s="14" customFormat="1" ht="12" x14ac:dyDescent="0.2">
      <c r="A1917" s="28">
        <v>1912</v>
      </c>
      <c r="B1917" s="28" t="s">
        <v>3151</v>
      </c>
      <c r="C1917" s="28" t="s">
        <v>8121</v>
      </c>
      <c r="D1917" s="29" t="s">
        <v>8150</v>
      </c>
      <c r="E1917" s="29"/>
      <c r="F1917" s="30"/>
      <c r="G1917" s="30"/>
      <c r="H1917" s="31"/>
      <c r="I1917" s="30"/>
      <c r="J1917" s="30"/>
      <c r="K1917" s="31"/>
      <c r="L1917" s="32" t="s">
        <v>8092</v>
      </c>
      <c r="M1917" s="33">
        <v>35.03</v>
      </c>
      <c r="N1917" s="32">
        <v>15</v>
      </c>
      <c r="O1917" s="32" t="s">
        <v>3152</v>
      </c>
      <c r="P1917" s="32" t="s">
        <v>3155</v>
      </c>
      <c r="Q1917" s="37" t="s">
        <v>5706</v>
      </c>
      <c r="R1917" s="28">
        <v>1</v>
      </c>
      <c r="S1917" s="35"/>
      <c r="T1917" s="36" t="s">
        <v>8151</v>
      </c>
    </row>
    <row r="1918" spans="1:20" s="14" customFormat="1" ht="12" x14ac:dyDescent="0.2">
      <c r="A1918" s="28">
        <v>1913</v>
      </c>
      <c r="B1918" s="28" t="s">
        <v>3151</v>
      </c>
      <c r="C1918" s="28" t="s">
        <v>8121</v>
      </c>
      <c r="D1918" s="29" t="s">
        <v>8150</v>
      </c>
      <c r="E1918" s="29"/>
      <c r="F1918" s="30"/>
      <c r="G1918" s="30"/>
      <c r="H1918" s="31"/>
      <c r="I1918" s="30"/>
      <c r="J1918" s="30"/>
      <c r="K1918" s="31"/>
      <c r="L1918" s="32" t="s">
        <v>8092</v>
      </c>
      <c r="M1918" s="33">
        <v>73.150000000000006</v>
      </c>
      <c r="N1918" s="32">
        <v>15</v>
      </c>
      <c r="O1918" s="32" t="s">
        <v>3152</v>
      </c>
      <c r="P1918" s="32" t="s">
        <v>3155</v>
      </c>
      <c r="Q1918" s="37" t="s">
        <v>5706</v>
      </c>
      <c r="R1918" s="28">
        <v>1</v>
      </c>
      <c r="S1918" s="35"/>
      <c r="T1918" s="36" t="s">
        <v>8151</v>
      </c>
    </row>
    <row r="1919" spans="1:20" s="14" customFormat="1" ht="12" x14ac:dyDescent="0.2">
      <c r="A1919" s="28">
        <v>1914</v>
      </c>
      <c r="B1919" s="28" t="s">
        <v>3151</v>
      </c>
      <c r="C1919" s="28" t="s">
        <v>8121</v>
      </c>
      <c r="D1919" s="29" t="s">
        <v>8150</v>
      </c>
      <c r="E1919" s="29"/>
      <c r="F1919" s="30"/>
      <c r="G1919" s="30"/>
      <c r="H1919" s="31"/>
      <c r="I1919" s="30"/>
      <c r="J1919" s="30"/>
      <c r="K1919" s="31"/>
      <c r="L1919" s="32" t="s">
        <v>8092</v>
      </c>
      <c r="M1919" s="33">
        <v>71.87</v>
      </c>
      <c r="N1919" s="32">
        <v>13</v>
      </c>
      <c r="O1919" s="32" t="s">
        <v>3152</v>
      </c>
      <c r="P1919" s="32" t="s">
        <v>3155</v>
      </c>
      <c r="Q1919" s="37" t="s">
        <v>5698</v>
      </c>
      <c r="R1919" s="28">
        <v>1</v>
      </c>
      <c r="S1919" s="35"/>
      <c r="T1919" s="36" t="s">
        <v>8151</v>
      </c>
    </row>
    <row r="1920" spans="1:20" s="14" customFormat="1" ht="12" x14ac:dyDescent="0.2">
      <c r="A1920" s="28">
        <v>1915</v>
      </c>
      <c r="B1920" s="28" t="s">
        <v>3151</v>
      </c>
      <c r="C1920" s="28" t="s">
        <v>8121</v>
      </c>
      <c r="D1920" s="29" t="s">
        <v>8150</v>
      </c>
      <c r="E1920" s="29"/>
      <c r="F1920" s="30"/>
      <c r="G1920" s="30"/>
      <c r="H1920" s="31"/>
      <c r="I1920" s="30"/>
      <c r="J1920" s="30"/>
      <c r="K1920" s="31"/>
      <c r="L1920" s="32" t="s">
        <v>8092</v>
      </c>
      <c r="M1920" s="33">
        <v>68.099999999999895</v>
      </c>
      <c r="N1920" s="32">
        <v>13</v>
      </c>
      <c r="O1920" s="32" t="s">
        <v>3152</v>
      </c>
      <c r="P1920" s="32" t="s">
        <v>3155</v>
      </c>
      <c r="Q1920" s="37" t="s">
        <v>5698</v>
      </c>
      <c r="R1920" s="28">
        <v>1</v>
      </c>
      <c r="S1920" s="35"/>
      <c r="T1920" s="36" t="s">
        <v>8151</v>
      </c>
    </row>
    <row r="1921" spans="1:20" s="14" customFormat="1" ht="12" x14ac:dyDescent="0.2">
      <c r="A1921" s="28">
        <v>1916</v>
      </c>
      <c r="B1921" s="28" t="s">
        <v>3151</v>
      </c>
      <c r="C1921" s="28" t="s">
        <v>8121</v>
      </c>
      <c r="D1921" s="29" t="s">
        <v>8150</v>
      </c>
      <c r="E1921" s="29"/>
      <c r="F1921" s="30"/>
      <c r="G1921" s="30"/>
      <c r="H1921" s="31"/>
      <c r="I1921" s="30"/>
      <c r="J1921" s="30"/>
      <c r="K1921" s="31"/>
      <c r="L1921" s="32" t="s">
        <v>8092</v>
      </c>
      <c r="M1921" s="33">
        <v>75.319999999999894</v>
      </c>
      <c r="N1921" s="32">
        <v>15</v>
      </c>
      <c r="O1921" s="32" t="s">
        <v>3152</v>
      </c>
      <c r="P1921" s="32" t="s">
        <v>3155</v>
      </c>
      <c r="Q1921" s="37" t="s">
        <v>5706</v>
      </c>
      <c r="R1921" s="28">
        <v>1</v>
      </c>
      <c r="S1921" s="35"/>
      <c r="T1921" s="36" t="s">
        <v>8151</v>
      </c>
    </row>
    <row r="1922" spans="1:20" s="14" customFormat="1" ht="12" x14ac:dyDescent="0.2">
      <c r="A1922" s="28">
        <v>1917</v>
      </c>
      <c r="B1922" s="28" t="s">
        <v>3151</v>
      </c>
      <c r="C1922" s="28" t="s">
        <v>8121</v>
      </c>
      <c r="D1922" s="29" t="s">
        <v>8150</v>
      </c>
      <c r="E1922" s="29"/>
      <c r="F1922" s="30"/>
      <c r="G1922" s="30"/>
      <c r="H1922" s="31"/>
      <c r="I1922" s="30"/>
      <c r="J1922" s="30"/>
      <c r="K1922" s="31"/>
      <c r="L1922" s="32" t="s">
        <v>8092</v>
      </c>
      <c r="M1922" s="33">
        <v>73.09</v>
      </c>
      <c r="N1922" s="32">
        <v>13</v>
      </c>
      <c r="O1922" s="32" t="s">
        <v>3152</v>
      </c>
      <c r="P1922" s="32" t="s">
        <v>3155</v>
      </c>
      <c r="Q1922" s="37" t="s">
        <v>5698</v>
      </c>
      <c r="R1922" s="28">
        <v>1</v>
      </c>
      <c r="S1922" s="35"/>
      <c r="T1922" s="36" t="s">
        <v>8151</v>
      </c>
    </row>
    <row r="1923" spans="1:20" s="14" customFormat="1" ht="12" x14ac:dyDescent="0.2">
      <c r="A1923" s="28">
        <v>1918</v>
      </c>
      <c r="B1923" s="28" t="s">
        <v>3151</v>
      </c>
      <c r="C1923" s="28" t="s">
        <v>8121</v>
      </c>
      <c r="D1923" s="29" t="s">
        <v>8150</v>
      </c>
      <c r="E1923" s="29"/>
      <c r="F1923" s="30"/>
      <c r="G1923" s="30"/>
      <c r="H1923" s="31"/>
      <c r="I1923" s="30"/>
      <c r="J1923" s="30"/>
      <c r="K1923" s="31"/>
      <c r="L1923" s="32" t="s">
        <v>8092</v>
      </c>
      <c r="M1923" s="33">
        <v>79.36</v>
      </c>
      <c r="N1923" s="32">
        <v>13</v>
      </c>
      <c r="O1923" s="32" t="s">
        <v>3152</v>
      </c>
      <c r="P1923" s="32" t="s">
        <v>3155</v>
      </c>
      <c r="Q1923" s="37" t="s">
        <v>5698</v>
      </c>
      <c r="R1923" s="28">
        <v>1</v>
      </c>
      <c r="S1923" s="35"/>
      <c r="T1923" s="36" t="s">
        <v>8151</v>
      </c>
    </row>
    <row r="1924" spans="1:20" s="14" customFormat="1" ht="12" x14ac:dyDescent="0.2">
      <c r="A1924" s="28">
        <v>1919</v>
      </c>
      <c r="B1924" s="28" t="s">
        <v>3151</v>
      </c>
      <c r="C1924" s="28" t="s">
        <v>8121</v>
      </c>
      <c r="D1924" s="29" t="s">
        <v>8150</v>
      </c>
      <c r="E1924" s="29"/>
      <c r="F1924" s="30"/>
      <c r="G1924" s="30"/>
      <c r="H1924" s="31"/>
      <c r="I1924" s="30"/>
      <c r="J1924" s="30"/>
      <c r="K1924" s="31"/>
      <c r="L1924" s="32" t="s">
        <v>8092</v>
      </c>
      <c r="M1924" s="33">
        <v>107.74</v>
      </c>
      <c r="N1924" s="32">
        <v>13</v>
      </c>
      <c r="O1924" s="32" t="s">
        <v>3152</v>
      </c>
      <c r="P1924" s="32" t="s">
        <v>3155</v>
      </c>
      <c r="Q1924" s="37" t="s">
        <v>5698</v>
      </c>
      <c r="R1924" s="28">
        <v>1</v>
      </c>
      <c r="S1924" s="35"/>
      <c r="T1924" s="36" t="s">
        <v>8151</v>
      </c>
    </row>
    <row r="1925" spans="1:20" s="14" customFormat="1" ht="12" x14ac:dyDescent="0.2">
      <c r="A1925" s="28">
        <v>1920</v>
      </c>
      <c r="B1925" s="28" t="s">
        <v>3151</v>
      </c>
      <c r="C1925" s="28" t="s">
        <v>8121</v>
      </c>
      <c r="D1925" s="29" t="s">
        <v>8150</v>
      </c>
      <c r="E1925" s="29"/>
      <c r="F1925" s="30"/>
      <c r="G1925" s="30"/>
      <c r="H1925" s="31"/>
      <c r="I1925" s="30"/>
      <c r="J1925" s="30"/>
      <c r="K1925" s="31"/>
      <c r="L1925" s="32" t="s">
        <v>8092</v>
      </c>
      <c r="M1925" s="33">
        <v>72.2</v>
      </c>
      <c r="N1925" s="32">
        <v>15</v>
      </c>
      <c r="O1925" s="32" t="s">
        <v>3152</v>
      </c>
      <c r="P1925" s="32" t="s">
        <v>3155</v>
      </c>
      <c r="Q1925" s="37" t="s">
        <v>5706</v>
      </c>
      <c r="R1925" s="28">
        <v>1</v>
      </c>
      <c r="S1925" s="35"/>
      <c r="T1925" s="36" t="s">
        <v>8151</v>
      </c>
    </row>
    <row r="1926" spans="1:20" s="14" customFormat="1" ht="12" x14ac:dyDescent="0.2">
      <c r="A1926" s="28">
        <v>1921</v>
      </c>
      <c r="B1926" s="28" t="s">
        <v>3151</v>
      </c>
      <c r="C1926" s="28" t="s">
        <v>8121</v>
      </c>
      <c r="D1926" s="29" t="s">
        <v>8150</v>
      </c>
      <c r="E1926" s="29"/>
      <c r="F1926" s="30"/>
      <c r="G1926" s="30"/>
      <c r="H1926" s="31"/>
      <c r="I1926" s="30"/>
      <c r="J1926" s="30"/>
      <c r="K1926" s="31"/>
      <c r="L1926" s="32" t="s">
        <v>8092</v>
      </c>
      <c r="M1926" s="33">
        <v>77.540000000000006</v>
      </c>
      <c r="N1926" s="32">
        <v>15</v>
      </c>
      <c r="O1926" s="32" t="s">
        <v>3152</v>
      </c>
      <c r="P1926" s="32" t="s">
        <v>3155</v>
      </c>
      <c r="Q1926" s="37" t="s">
        <v>5706</v>
      </c>
      <c r="R1926" s="28">
        <v>1</v>
      </c>
      <c r="S1926" s="35"/>
      <c r="T1926" s="36" t="s">
        <v>8151</v>
      </c>
    </row>
    <row r="1927" spans="1:20" s="14" customFormat="1" ht="12" x14ac:dyDescent="0.2">
      <c r="A1927" s="28">
        <v>1922</v>
      </c>
      <c r="B1927" s="28" t="s">
        <v>3151</v>
      </c>
      <c r="C1927" s="28" t="s">
        <v>8121</v>
      </c>
      <c r="D1927" s="29" t="s">
        <v>8150</v>
      </c>
      <c r="E1927" s="29"/>
      <c r="F1927" s="30"/>
      <c r="G1927" s="30"/>
      <c r="H1927" s="31"/>
      <c r="I1927" s="30"/>
      <c r="J1927" s="30"/>
      <c r="K1927" s="31"/>
      <c r="L1927" s="32" t="s">
        <v>8092</v>
      </c>
      <c r="M1927" s="33">
        <v>77.19</v>
      </c>
      <c r="N1927" s="32">
        <v>15</v>
      </c>
      <c r="O1927" s="32" t="s">
        <v>3152</v>
      </c>
      <c r="P1927" s="32" t="s">
        <v>3155</v>
      </c>
      <c r="Q1927" s="37" t="s">
        <v>5706</v>
      </c>
      <c r="R1927" s="28">
        <v>1</v>
      </c>
      <c r="S1927" s="35"/>
      <c r="T1927" s="36" t="s">
        <v>8151</v>
      </c>
    </row>
    <row r="1928" spans="1:20" s="14" customFormat="1" ht="12" x14ac:dyDescent="0.2">
      <c r="A1928" s="28">
        <v>1923</v>
      </c>
      <c r="B1928" s="28" t="s">
        <v>3151</v>
      </c>
      <c r="C1928" s="28" t="s">
        <v>8121</v>
      </c>
      <c r="D1928" s="29" t="s">
        <v>8150</v>
      </c>
      <c r="E1928" s="29"/>
      <c r="F1928" s="30"/>
      <c r="G1928" s="30"/>
      <c r="H1928" s="31"/>
      <c r="I1928" s="30"/>
      <c r="J1928" s="30"/>
      <c r="K1928" s="31"/>
      <c r="L1928" s="32" t="s">
        <v>8092</v>
      </c>
      <c r="M1928" s="33">
        <v>87.96</v>
      </c>
      <c r="N1928" s="32">
        <v>15</v>
      </c>
      <c r="O1928" s="32" t="s">
        <v>3152</v>
      </c>
      <c r="P1928" s="32" t="s">
        <v>3155</v>
      </c>
      <c r="Q1928" s="37" t="s">
        <v>5706</v>
      </c>
      <c r="R1928" s="28">
        <v>1</v>
      </c>
      <c r="S1928" s="35"/>
      <c r="T1928" s="36" t="s">
        <v>8151</v>
      </c>
    </row>
    <row r="1929" spans="1:20" s="14" customFormat="1" ht="12" x14ac:dyDescent="0.2">
      <c r="A1929" s="28">
        <v>1924</v>
      </c>
      <c r="B1929" s="28" t="s">
        <v>3151</v>
      </c>
      <c r="C1929" s="28" t="s">
        <v>8121</v>
      </c>
      <c r="D1929" s="29" t="s">
        <v>8150</v>
      </c>
      <c r="E1929" s="29"/>
      <c r="F1929" s="30"/>
      <c r="G1929" s="30"/>
      <c r="H1929" s="31"/>
      <c r="I1929" s="30"/>
      <c r="J1929" s="30"/>
      <c r="K1929" s="31"/>
      <c r="L1929" s="32" t="s">
        <v>8092</v>
      </c>
      <c r="M1929" s="33">
        <v>107.57</v>
      </c>
      <c r="N1929" s="32">
        <v>13</v>
      </c>
      <c r="O1929" s="32" t="s">
        <v>3152</v>
      </c>
      <c r="P1929" s="32" t="s">
        <v>3155</v>
      </c>
      <c r="Q1929" s="37" t="s">
        <v>5698</v>
      </c>
      <c r="R1929" s="28">
        <v>1</v>
      </c>
      <c r="S1929" s="35"/>
      <c r="T1929" s="36" t="s">
        <v>8151</v>
      </c>
    </row>
    <row r="1930" spans="1:20" s="14" customFormat="1" ht="12" x14ac:dyDescent="0.2">
      <c r="A1930" s="28">
        <v>1925</v>
      </c>
      <c r="B1930" s="28" t="s">
        <v>3151</v>
      </c>
      <c r="C1930" s="28" t="s">
        <v>8121</v>
      </c>
      <c r="D1930" s="29" t="s">
        <v>8150</v>
      </c>
      <c r="E1930" s="29"/>
      <c r="F1930" s="30"/>
      <c r="G1930" s="30"/>
      <c r="H1930" s="31"/>
      <c r="I1930" s="30"/>
      <c r="J1930" s="30"/>
      <c r="K1930" s="31"/>
      <c r="L1930" s="32" t="s">
        <v>8092</v>
      </c>
      <c r="M1930" s="33">
        <v>100.12</v>
      </c>
      <c r="N1930" s="32">
        <v>15</v>
      </c>
      <c r="O1930" s="32" t="s">
        <v>3152</v>
      </c>
      <c r="P1930" s="32" t="s">
        <v>3155</v>
      </c>
      <c r="Q1930" s="37" t="s">
        <v>5706</v>
      </c>
      <c r="R1930" s="28">
        <v>1</v>
      </c>
      <c r="S1930" s="35"/>
      <c r="T1930" s="36" t="s">
        <v>8151</v>
      </c>
    </row>
    <row r="1931" spans="1:20" s="14" customFormat="1" ht="12" x14ac:dyDescent="0.2">
      <c r="A1931" s="28">
        <v>1926</v>
      </c>
      <c r="B1931" s="28" t="s">
        <v>3151</v>
      </c>
      <c r="C1931" s="28" t="s">
        <v>8121</v>
      </c>
      <c r="D1931" s="29" t="s">
        <v>8150</v>
      </c>
      <c r="E1931" s="29"/>
      <c r="F1931" s="30"/>
      <c r="G1931" s="30"/>
      <c r="H1931" s="31"/>
      <c r="I1931" s="30"/>
      <c r="J1931" s="30"/>
      <c r="K1931" s="31"/>
      <c r="L1931" s="32" t="s">
        <v>8092</v>
      </c>
      <c r="M1931" s="33">
        <v>75.069999999999894</v>
      </c>
      <c r="N1931" s="32">
        <v>13</v>
      </c>
      <c r="O1931" s="32" t="s">
        <v>3152</v>
      </c>
      <c r="P1931" s="32" t="s">
        <v>3155</v>
      </c>
      <c r="Q1931" s="37" t="s">
        <v>5698</v>
      </c>
      <c r="R1931" s="28">
        <v>1</v>
      </c>
      <c r="S1931" s="35"/>
      <c r="T1931" s="36" t="s">
        <v>8151</v>
      </c>
    </row>
    <row r="1932" spans="1:20" s="14" customFormat="1" ht="12" x14ac:dyDescent="0.2">
      <c r="A1932" s="28">
        <v>1927</v>
      </c>
      <c r="B1932" s="28" t="s">
        <v>3151</v>
      </c>
      <c r="C1932" s="28" t="s">
        <v>8121</v>
      </c>
      <c r="D1932" s="29" t="s">
        <v>8150</v>
      </c>
      <c r="E1932" s="29"/>
      <c r="F1932" s="30"/>
      <c r="G1932" s="30"/>
      <c r="H1932" s="31"/>
      <c r="I1932" s="30"/>
      <c r="J1932" s="30"/>
      <c r="K1932" s="31"/>
      <c r="L1932" s="32" t="s">
        <v>8092</v>
      </c>
      <c r="M1932" s="33">
        <v>81.2</v>
      </c>
      <c r="N1932" s="32">
        <v>13</v>
      </c>
      <c r="O1932" s="32" t="s">
        <v>3152</v>
      </c>
      <c r="P1932" s="32" t="s">
        <v>3155</v>
      </c>
      <c r="Q1932" s="37" t="s">
        <v>5698</v>
      </c>
      <c r="R1932" s="28">
        <v>1</v>
      </c>
      <c r="S1932" s="35"/>
      <c r="T1932" s="36" t="s">
        <v>8151</v>
      </c>
    </row>
    <row r="1933" spans="1:20" s="14" customFormat="1" ht="12" x14ac:dyDescent="0.2">
      <c r="A1933" s="28">
        <v>1928</v>
      </c>
      <c r="B1933" s="28" t="s">
        <v>3151</v>
      </c>
      <c r="C1933" s="28" t="s">
        <v>8121</v>
      </c>
      <c r="D1933" s="29" t="s">
        <v>8150</v>
      </c>
      <c r="E1933" s="29"/>
      <c r="F1933" s="30"/>
      <c r="G1933" s="30"/>
      <c r="H1933" s="31"/>
      <c r="I1933" s="30"/>
      <c r="J1933" s="30"/>
      <c r="K1933" s="31"/>
      <c r="L1933" s="32" t="s">
        <v>8092</v>
      </c>
      <c r="M1933" s="33">
        <v>87.91</v>
      </c>
      <c r="N1933" s="32">
        <v>13</v>
      </c>
      <c r="O1933" s="32" t="s">
        <v>3152</v>
      </c>
      <c r="P1933" s="32" t="s">
        <v>3155</v>
      </c>
      <c r="Q1933" s="37" t="s">
        <v>5698</v>
      </c>
      <c r="R1933" s="28">
        <v>1</v>
      </c>
      <c r="S1933" s="35"/>
      <c r="T1933" s="36" t="s">
        <v>8151</v>
      </c>
    </row>
    <row r="1934" spans="1:20" s="14" customFormat="1" ht="12" x14ac:dyDescent="0.2">
      <c r="A1934" s="28">
        <v>1929</v>
      </c>
      <c r="B1934" s="28" t="s">
        <v>3151</v>
      </c>
      <c r="C1934" s="28" t="s">
        <v>8121</v>
      </c>
      <c r="D1934" s="29" t="s">
        <v>8150</v>
      </c>
      <c r="E1934" s="29"/>
      <c r="F1934" s="30"/>
      <c r="G1934" s="30"/>
      <c r="H1934" s="31"/>
      <c r="I1934" s="30"/>
      <c r="J1934" s="30"/>
      <c r="K1934" s="31"/>
      <c r="L1934" s="32" t="s">
        <v>8092</v>
      </c>
      <c r="M1934" s="33">
        <v>78.599999999999895</v>
      </c>
      <c r="N1934" s="32">
        <v>15</v>
      </c>
      <c r="O1934" s="32" t="s">
        <v>3152</v>
      </c>
      <c r="P1934" s="32" t="s">
        <v>3155</v>
      </c>
      <c r="Q1934" s="37" t="s">
        <v>5706</v>
      </c>
      <c r="R1934" s="28">
        <v>1</v>
      </c>
      <c r="S1934" s="35"/>
      <c r="T1934" s="36" t="s">
        <v>8151</v>
      </c>
    </row>
    <row r="1935" spans="1:20" s="14" customFormat="1" ht="12" x14ac:dyDescent="0.2">
      <c r="A1935" s="28">
        <v>1930</v>
      </c>
      <c r="B1935" s="28" t="s">
        <v>3151</v>
      </c>
      <c r="C1935" s="28" t="s">
        <v>8121</v>
      </c>
      <c r="D1935" s="29" t="s">
        <v>8150</v>
      </c>
      <c r="E1935" s="29"/>
      <c r="F1935" s="30"/>
      <c r="G1935" s="30"/>
      <c r="H1935" s="31"/>
      <c r="I1935" s="30"/>
      <c r="J1935" s="30"/>
      <c r="K1935" s="31"/>
      <c r="L1935" s="32" t="s">
        <v>8092</v>
      </c>
      <c r="M1935" s="33">
        <v>37.18</v>
      </c>
      <c r="N1935" s="32">
        <v>15</v>
      </c>
      <c r="O1935" s="32" t="s">
        <v>3152</v>
      </c>
      <c r="P1935" s="32" t="s">
        <v>3155</v>
      </c>
      <c r="Q1935" s="37" t="s">
        <v>5706</v>
      </c>
      <c r="R1935" s="28">
        <v>1</v>
      </c>
      <c r="S1935" s="35"/>
      <c r="T1935" s="36" t="s">
        <v>8151</v>
      </c>
    </row>
    <row r="1936" spans="1:20" s="14" customFormat="1" ht="12" x14ac:dyDescent="0.2">
      <c r="A1936" s="28">
        <v>1931</v>
      </c>
      <c r="B1936" s="28" t="s">
        <v>3151</v>
      </c>
      <c r="C1936" s="28" t="s">
        <v>8121</v>
      </c>
      <c r="D1936" s="29" t="s">
        <v>8150</v>
      </c>
      <c r="E1936" s="29"/>
      <c r="F1936" s="30"/>
      <c r="G1936" s="30"/>
      <c r="H1936" s="31"/>
      <c r="I1936" s="30"/>
      <c r="J1936" s="30"/>
      <c r="K1936" s="31"/>
      <c r="L1936" s="32" t="s">
        <v>8091</v>
      </c>
      <c r="M1936" s="33">
        <v>31.16</v>
      </c>
      <c r="N1936" s="32">
        <v>9</v>
      </c>
      <c r="O1936" s="32" t="s">
        <v>3152</v>
      </c>
      <c r="P1936" s="32" t="s">
        <v>3155</v>
      </c>
      <c r="Q1936" s="37" t="s">
        <v>5735</v>
      </c>
      <c r="R1936" s="28">
        <v>4</v>
      </c>
      <c r="S1936" s="35"/>
      <c r="T1936" s="36" t="s">
        <v>8151</v>
      </c>
    </row>
    <row r="1937" spans="1:20" s="14" customFormat="1" ht="12" x14ac:dyDescent="0.2">
      <c r="A1937" s="28">
        <v>1932</v>
      </c>
      <c r="B1937" s="28" t="s">
        <v>3151</v>
      </c>
      <c r="C1937" s="28" t="s">
        <v>8121</v>
      </c>
      <c r="D1937" s="29" t="s">
        <v>8150</v>
      </c>
      <c r="E1937" s="29"/>
      <c r="F1937" s="30"/>
      <c r="G1937" s="30"/>
      <c r="H1937" s="31"/>
      <c r="I1937" s="30"/>
      <c r="J1937" s="30"/>
      <c r="K1937" s="31"/>
      <c r="L1937" s="32" t="s">
        <v>8091</v>
      </c>
      <c r="M1937" s="33">
        <v>31.09</v>
      </c>
      <c r="N1937" s="32">
        <v>9</v>
      </c>
      <c r="O1937" s="32" t="s">
        <v>3152</v>
      </c>
      <c r="P1937" s="32" t="s">
        <v>3155</v>
      </c>
      <c r="Q1937" s="37" t="s">
        <v>5735</v>
      </c>
      <c r="R1937" s="28">
        <v>4</v>
      </c>
      <c r="S1937" s="35"/>
      <c r="T1937" s="36" t="s">
        <v>8151</v>
      </c>
    </row>
    <row r="1938" spans="1:20" s="14" customFormat="1" ht="12" x14ac:dyDescent="0.2">
      <c r="A1938" s="28">
        <v>1933</v>
      </c>
      <c r="B1938" s="28" t="s">
        <v>3151</v>
      </c>
      <c r="C1938" s="28" t="s">
        <v>8121</v>
      </c>
      <c r="D1938" s="29" t="s">
        <v>8150</v>
      </c>
      <c r="E1938" s="29"/>
      <c r="F1938" s="30"/>
      <c r="G1938" s="30"/>
      <c r="H1938" s="31"/>
      <c r="I1938" s="30"/>
      <c r="J1938" s="30"/>
      <c r="K1938" s="31"/>
      <c r="L1938" s="32" t="s">
        <v>8091</v>
      </c>
      <c r="M1938" s="33">
        <v>32.119999999999898</v>
      </c>
      <c r="N1938" s="32">
        <v>8</v>
      </c>
      <c r="O1938" s="32" t="s">
        <v>3152</v>
      </c>
      <c r="P1938" s="32" t="s">
        <v>3155</v>
      </c>
      <c r="Q1938" s="37" t="s">
        <v>5729</v>
      </c>
      <c r="R1938" s="28">
        <v>3</v>
      </c>
      <c r="S1938" s="35"/>
      <c r="T1938" s="36" t="s">
        <v>8151</v>
      </c>
    </row>
    <row r="1939" spans="1:20" s="14" customFormat="1" ht="12" x14ac:dyDescent="0.2">
      <c r="A1939" s="28">
        <v>1934</v>
      </c>
      <c r="B1939" s="28" t="s">
        <v>3151</v>
      </c>
      <c r="C1939" s="28" t="s">
        <v>8121</v>
      </c>
      <c r="D1939" s="29" t="s">
        <v>8150</v>
      </c>
      <c r="E1939" s="29"/>
      <c r="F1939" s="30"/>
      <c r="G1939" s="30"/>
      <c r="H1939" s="31"/>
      <c r="I1939" s="30"/>
      <c r="J1939" s="30"/>
      <c r="K1939" s="31"/>
      <c r="L1939" s="32" t="s">
        <v>8091</v>
      </c>
      <c r="M1939" s="33">
        <v>25.88</v>
      </c>
      <c r="N1939" s="32">
        <v>8</v>
      </c>
      <c r="O1939" s="32" t="s">
        <v>3152</v>
      </c>
      <c r="P1939" s="32" t="s">
        <v>3155</v>
      </c>
      <c r="Q1939" s="37" t="s">
        <v>5729</v>
      </c>
      <c r="R1939" s="28">
        <v>3</v>
      </c>
      <c r="S1939" s="35"/>
      <c r="T1939" s="36" t="s">
        <v>8151</v>
      </c>
    </row>
    <row r="1940" spans="1:20" s="14" customFormat="1" ht="12" x14ac:dyDescent="0.2">
      <c r="A1940" s="28">
        <v>1935</v>
      </c>
      <c r="B1940" s="28" t="s">
        <v>3151</v>
      </c>
      <c r="C1940" s="28" t="s">
        <v>8121</v>
      </c>
      <c r="D1940" s="29" t="s">
        <v>8150</v>
      </c>
      <c r="E1940" s="29"/>
      <c r="F1940" s="30"/>
      <c r="G1940" s="30"/>
      <c r="H1940" s="31"/>
      <c r="I1940" s="30"/>
      <c r="J1940" s="30"/>
      <c r="K1940" s="31"/>
      <c r="L1940" s="32" t="s">
        <v>8091</v>
      </c>
      <c r="M1940" s="33">
        <v>31.18</v>
      </c>
      <c r="N1940" s="32">
        <v>8</v>
      </c>
      <c r="O1940" s="32" t="s">
        <v>3152</v>
      </c>
      <c r="P1940" s="32" t="s">
        <v>3155</v>
      </c>
      <c r="Q1940" s="37" t="s">
        <v>5729</v>
      </c>
      <c r="R1940" s="28">
        <v>3</v>
      </c>
      <c r="S1940" s="35"/>
      <c r="T1940" s="36" t="s">
        <v>8151</v>
      </c>
    </row>
    <row r="1941" spans="1:20" s="14" customFormat="1" ht="12" x14ac:dyDescent="0.2">
      <c r="A1941" s="28">
        <v>1936</v>
      </c>
      <c r="B1941" s="28" t="s">
        <v>3151</v>
      </c>
      <c r="C1941" s="28" t="s">
        <v>8121</v>
      </c>
      <c r="D1941" s="29" t="s">
        <v>8150</v>
      </c>
      <c r="E1941" s="29"/>
      <c r="F1941" s="30"/>
      <c r="G1941" s="30"/>
      <c r="H1941" s="31"/>
      <c r="I1941" s="30"/>
      <c r="J1941" s="30"/>
      <c r="K1941" s="31"/>
      <c r="L1941" s="32" t="s">
        <v>8091</v>
      </c>
      <c r="M1941" s="33">
        <v>28.04</v>
      </c>
      <c r="N1941" s="32">
        <v>8</v>
      </c>
      <c r="O1941" s="32" t="s">
        <v>3152</v>
      </c>
      <c r="P1941" s="32" t="s">
        <v>3155</v>
      </c>
      <c r="Q1941" s="37" t="s">
        <v>5729</v>
      </c>
      <c r="R1941" s="28">
        <v>3</v>
      </c>
      <c r="S1941" s="35"/>
      <c r="T1941" s="36" t="s">
        <v>8151</v>
      </c>
    </row>
    <row r="1942" spans="1:20" s="14" customFormat="1" ht="12" x14ac:dyDescent="0.2">
      <c r="A1942" s="28">
        <v>1937</v>
      </c>
      <c r="B1942" s="28" t="s">
        <v>3151</v>
      </c>
      <c r="C1942" s="28" t="s">
        <v>8121</v>
      </c>
      <c r="D1942" s="29" t="s">
        <v>8150</v>
      </c>
      <c r="E1942" s="29"/>
      <c r="F1942" s="30"/>
      <c r="G1942" s="30"/>
      <c r="H1942" s="31"/>
      <c r="I1942" s="30"/>
      <c r="J1942" s="30"/>
      <c r="K1942" s="31"/>
      <c r="L1942" s="32" t="s">
        <v>8091</v>
      </c>
      <c r="M1942" s="33">
        <v>31.85</v>
      </c>
      <c r="N1942" s="32">
        <v>8</v>
      </c>
      <c r="O1942" s="32" t="s">
        <v>3152</v>
      </c>
      <c r="P1942" s="32" t="s">
        <v>3155</v>
      </c>
      <c r="Q1942" s="37" t="s">
        <v>5729</v>
      </c>
      <c r="R1942" s="28">
        <v>3</v>
      </c>
      <c r="S1942" s="35"/>
      <c r="T1942" s="36" t="s">
        <v>8151</v>
      </c>
    </row>
    <row r="1943" spans="1:20" s="14" customFormat="1" ht="12" x14ac:dyDescent="0.2">
      <c r="A1943" s="28">
        <v>1938</v>
      </c>
      <c r="B1943" s="28" t="s">
        <v>3151</v>
      </c>
      <c r="C1943" s="28" t="s">
        <v>8121</v>
      </c>
      <c r="D1943" s="29" t="s">
        <v>8150</v>
      </c>
      <c r="E1943" s="29"/>
      <c r="F1943" s="30"/>
      <c r="G1943" s="30"/>
      <c r="H1943" s="31"/>
      <c r="I1943" s="30"/>
      <c r="J1943" s="30"/>
      <c r="K1943" s="31"/>
      <c r="L1943" s="32" t="s">
        <v>8091</v>
      </c>
      <c r="M1943" s="33">
        <v>31.61</v>
      </c>
      <c r="N1943" s="32">
        <v>8</v>
      </c>
      <c r="O1943" s="32" t="s">
        <v>3152</v>
      </c>
      <c r="P1943" s="32" t="s">
        <v>3155</v>
      </c>
      <c r="Q1943" s="37" t="s">
        <v>5729</v>
      </c>
      <c r="R1943" s="28">
        <v>3</v>
      </c>
      <c r="S1943" s="35"/>
      <c r="T1943" s="36" t="s">
        <v>8151</v>
      </c>
    </row>
    <row r="1944" spans="1:20" s="14" customFormat="1" ht="12" x14ac:dyDescent="0.2">
      <c r="A1944" s="28">
        <v>1939</v>
      </c>
      <c r="B1944" s="28" t="s">
        <v>3151</v>
      </c>
      <c r="C1944" s="28" t="s">
        <v>8121</v>
      </c>
      <c r="D1944" s="29" t="s">
        <v>8150</v>
      </c>
      <c r="E1944" s="29"/>
      <c r="F1944" s="30"/>
      <c r="G1944" s="30"/>
      <c r="H1944" s="31"/>
      <c r="I1944" s="30"/>
      <c r="J1944" s="30"/>
      <c r="K1944" s="31"/>
      <c r="L1944" s="32" t="s">
        <v>8091</v>
      </c>
      <c r="M1944" s="33">
        <v>30.51</v>
      </c>
      <c r="N1944" s="32">
        <v>8</v>
      </c>
      <c r="O1944" s="32" t="s">
        <v>3152</v>
      </c>
      <c r="P1944" s="32" t="s">
        <v>3155</v>
      </c>
      <c r="Q1944" s="37" t="s">
        <v>5729</v>
      </c>
      <c r="R1944" s="28">
        <v>3</v>
      </c>
      <c r="S1944" s="35"/>
      <c r="T1944" s="36" t="s">
        <v>8151</v>
      </c>
    </row>
    <row r="1945" spans="1:20" s="14" customFormat="1" ht="12" x14ac:dyDescent="0.2">
      <c r="A1945" s="28">
        <v>1940</v>
      </c>
      <c r="B1945" s="28" t="s">
        <v>3151</v>
      </c>
      <c r="C1945" s="28" t="s">
        <v>8121</v>
      </c>
      <c r="D1945" s="29" t="s">
        <v>8150</v>
      </c>
      <c r="E1945" s="29"/>
      <c r="F1945" s="30"/>
      <c r="G1945" s="30"/>
      <c r="H1945" s="31"/>
      <c r="I1945" s="30"/>
      <c r="J1945" s="30"/>
      <c r="K1945" s="31"/>
      <c r="L1945" s="32" t="s">
        <v>8091</v>
      </c>
      <c r="M1945" s="33">
        <v>18.22</v>
      </c>
      <c r="N1945" s="32">
        <v>8</v>
      </c>
      <c r="O1945" s="32" t="s">
        <v>3152</v>
      </c>
      <c r="P1945" s="32" t="s">
        <v>3155</v>
      </c>
      <c r="Q1945" s="37" t="s">
        <v>5729</v>
      </c>
      <c r="R1945" s="28">
        <v>3</v>
      </c>
      <c r="S1945" s="35"/>
      <c r="T1945" s="36" t="s">
        <v>8151</v>
      </c>
    </row>
    <row r="1946" spans="1:20" s="14" customFormat="1" ht="12" x14ac:dyDescent="0.2">
      <c r="A1946" s="28">
        <v>1941</v>
      </c>
      <c r="B1946" s="28" t="s">
        <v>3151</v>
      </c>
      <c r="C1946" s="28" t="s">
        <v>8121</v>
      </c>
      <c r="D1946" s="29" t="s">
        <v>8150</v>
      </c>
      <c r="E1946" s="29"/>
      <c r="F1946" s="30"/>
      <c r="G1946" s="30"/>
      <c r="H1946" s="31"/>
      <c r="I1946" s="30"/>
      <c r="J1946" s="30"/>
      <c r="K1946" s="31"/>
      <c r="L1946" s="32" t="s">
        <v>8092</v>
      </c>
      <c r="M1946" s="33">
        <v>52.69</v>
      </c>
      <c r="N1946" s="32">
        <v>13</v>
      </c>
      <c r="O1946" s="32" t="s">
        <v>3152</v>
      </c>
      <c r="P1946" s="32" t="s">
        <v>3155</v>
      </c>
      <c r="Q1946" s="37" t="s">
        <v>5698</v>
      </c>
      <c r="R1946" s="28">
        <v>1</v>
      </c>
      <c r="S1946" s="35"/>
      <c r="T1946" s="36" t="s">
        <v>8151</v>
      </c>
    </row>
    <row r="1947" spans="1:20" s="14" customFormat="1" ht="12" x14ac:dyDescent="0.2">
      <c r="A1947" s="28">
        <v>1942</v>
      </c>
      <c r="B1947" s="28" t="s">
        <v>3151</v>
      </c>
      <c r="C1947" s="28" t="s">
        <v>8121</v>
      </c>
      <c r="D1947" s="29" t="s">
        <v>8150</v>
      </c>
      <c r="E1947" s="29"/>
      <c r="F1947" s="30"/>
      <c r="G1947" s="30"/>
      <c r="H1947" s="31"/>
      <c r="I1947" s="30"/>
      <c r="J1947" s="30"/>
      <c r="K1947" s="31"/>
      <c r="L1947" s="32" t="s">
        <v>8092</v>
      </c>
      <c r="M1947" s="33">
        <v>49.6</v>
      </c>
      <c r="N1947" s="32">
        <v>13</v>
      </c>
      <c r="O1947" s="32" t="s">
        <v>3152</v>
      </c>
      <c r="P1947" s="32" t="s">
        <v>3155</v>
      </c>
      <c r="Q1947" s="37" t="s">
        <v>5698</v>
      </c>
      <c r="R1947" s="28">
        <v>1</v>
      </c>
      <c r="S1947" s="35"/>
      <c r="T1947" s="36" t="s">
        <v>8151</v>
      </c>
    </row>
    <row r="1948" spans="1:20" s="14" customFormat="1" ht="12" x14ac:dyDescent="0.2">
      <c r="A1948" s="28">
        <v>1943</v>
      </c>
      <c r="B1948" s="28" t="s">
        <v>3151</v>
      </c>
      <c r="C1948" s="28" t="s">
        <v>8121</v>
      </c>
      <c r="D1948" s="29" t="s">
        <v>8150</v>
      </c>
      <c r="E1948" s="29"/>
      <c r="F1948" s="30"/>
      <c r="G1948" s="30"/>
      <c r="H1948" s="31"/>
      <c r="I1948" s="30"/>
      <c r="J1948" s="30"/>
      <c r="K1948" s="31"/>
      <c r="L1948" s="32" t="s">
        <v>8092</v>
      </c>
      <c r="M1948" s="33">
        <v>63.38</v>
      </c>
      <c r="N1948" s="32">
        <v>13</v>
      </c>
      <c r="O1948" s="32" t="s">
        <v>3152</v>
      </c>
      <c r="P1948" s="32" t="s">
        <v>3155</v>
      </c>
      <c r="Q1948" s="37" t="s">
        <v>5698</v>
      </c>
      <c r="R1948" s="28">
        <v>1</v>
      </c>
      <c r="S1948" s="35"/>
      <c r="T1948" s="36" t="s">
        <v>8151</v>
      </c>
    </row>
    <row r="1949" spans="1:20" s="14" customFormat="1" ht="12" x14ac:dyDescent="0.2">
      <c r="A1949" s="28">
        <v>1944</v>
      </c>
      <c r="B1949" s="28" t="s">
        <v>3151</v>
      </c>
      <c r="C1949" s="28" t="s">
        <v>8121</v>
      </c>
      <c r="D1949" s="29" t="s">
        <v>8150</v>
      </c>
      <c r="E1949" s="29"/>
      <c r="F1949" s="30"/>
      <c r="G1949" s="30"/>
      <c r="H1949" s="31"/>
      <c r="I1949" s="30"/>
      <c r="J1949" s="30"/>
      <c r="K1949" s="31"/>
      <c r="L1949" s="32" t="s">
        <v>8092</v>
      </c>
      <c r="M1949" s="33">
        <v>70.77</v>
      </c>
      <c r="N1949" s="32">
        <v>13</v>
      </c>
      <c r="O1949" s="32" t="s">
        <v>3152</v>
      </c>
      <c r="P1949" s="32" t="s">
        <v>3155</v>
      </c>
      <c r="Q1949" s="37" t="s">
        <v>5698</v>
      </c>
      <c r="R1949" s="28">
        <v>1</v>
      </c>
      <c r="S1949" s="35"/>
      <c r="T1949" s="36" t="s">
        <v>8151</v>
      </c>
    </row>
    <row r="1950" spans="1:20" s="14" customFormat="1" ht="12" x14ac:dyDescent="0.2">
      <c r="A1950" s="28">
        <v>1945</v>
      </c>
      <c r="B1950" s="28" t="s">
        <v>3151</v>
      </c>
      <c r="C1950" s="28" t="s">
        <v>8121</v>
      </c>
      <c r="D1950" s="29" t="s">
        <v>8150</v>
      </c>
      <c r="E1950" s="29"/>
      <c r="F1950" s="30"/>
      <c r="G1950" s="30"/>
      <c r="H1950" s="31"/>
      <c r="I1950" s="30"/>
      <c r="J1950" s="30"/>
      <c r="K1950" s="31"/>
      <c r="L1950" s="32" t="s">
        <v>8092</v>
      </c>
      <c r="M1950" s="33">
        <v>47.5</v>
      </c>
      <c r="N1950" s="32">
        <v>13</v>
      </c>
      <c r="O1950" s="32" t="s">
        <v>3152</v>
      </c>
      <c r="P1950" s="32" t="s">
        <v>3155</v>
      </c>
      <c r="Q1950" s="37" t="s">
        <v>5698</v>
      </c>
      <c r="R1950" s="28">
        <v>1</v>
      </c>
      <c r="S1950" s="35"/>
      <c r="T1950" s="36" t="s">
        <v>8151</v>
      </c>
    </row>
    <row r="1951" spans="1:20" s="14" customFormat="1" ht="12" x14ac:dyDescent="0.2">
      <c r="A1951" s="28">
        <v>1946</v>
      </c>
      <c r="B1951" s="28" t="s">
        <v>3151</v>
      </c>
      <c r="C1951" s="28" t="s">
        <v>8121</v>
      </c>
      <c r="D1951" s="29" t="s">
        <v>8150</v>
      </c>
      <c r="E1951" s="29"/>
      <c r="F1951" s="30"/>
      <c r="G1951" s="30"/>
      <c r="H1951" s="31"/>
      <c r="I1951" s="30"/>
      <c r="J1951" s="30"/>
      <c r="K1951" s="31"/>
      <c r="L1951" s="32" t="s">
        <v>8092</v>
      </c>
      <c r="M1951" s="33">
        <v>40.619999999999898</v>
      </c>
      <c r="N1951" s="32">
        <v>15</v>
      </c>
      <c r="O1951" s="32" t="s">
        <v>3152</v>
      </c>
      <c r="P1951" s="32" t="s">
        <v>3155</v>
      </c>
      <c r="Q1951" s="37" t="s">
        <v>5706</v>
      </c>
      <c r="R1951" s="28">
        <v>1</v>
      </c>
      <c r="S1951" s="35"/>
      <c r="T1951" s="36" t="s">
        <v>8151</v>
      </c>
    </row>
    <row r="1952" spans="1:20" s="14" customFormat="1" ht="12" x14ac:dyDescent="0.2">
      <c r="A1952" s="28">
        <v>1947</v>
      </c>
      <c r="B1952" s="28" t="s">
        <v>3151</v>
      </c>
      <c r="C1952" s="28" t="s">
        <v>8121</v>
      </c>
      <c r="D1952" s="29" t="s">
        <v>8150</v>
      </c>
      <c r="E1952" s="29"/>
      <c r="F1952" s="30"/>
      <c r="G1952" s="30"/>
      <c r="H1952" s="31"/>
      <c r="I1952" s="30"/>
      <c r="J1952" s="30"/>
      <c r="K1952" s="31"/>
      <c r="L1952" s="32" t="s">
        <v>8092</v>
      </c>
      <c r="M1952" s="33">
        <v>44.64</v>
      </c>
      <c r="N1952" s="32">
        <v>15</v>
      </c>
      <c r="O1952" s="32" t="s">
        <v>3152</v>
      </c>
      <c r="P1952" s="32" t="s">
        <v>3155</v>
      </c>
      <c r="Q1952" s="37" t="s">
        <v>5706</v>
      </c>
      <c r="R1952" s="28">
        <v>1</v>
      </c>
      <c r="S1952" s="35"/>
      <c r="T1952" s="36" t="s">
        <v>8151</v>
      </c>
    </row>
    <row r="1953" spans="1:20" s="14" customFormat="1" ht="12" x14ac:dyDescent="0.2">
      <c r="A1953" s="28">
        <v>1948</v>
      </c>
      <c r="B1953" s="28" t="s">
        <v>3151</v>
      </c>
      <c r="C1953" s="28" t="s">
        <v>8121</v>
      </c>
      <c r="D1953" s="29" t="s">
        <v>8150</v>
      </c>
      <c r="E1953" s="29"/>
      <c r="F1953" s="30"/>
      <c r="G1953" s="30"/>
      <c r="H1953" s="31"/>
      <c r="I1953" s="30"/>
      <c r="J1953" s="30"/>
      <c r="K1953" s="31"/>
      <c r="L1953" s="32" t="s">
        <v>8092</v>
      </c>
      <c r="M1953" s="33">
        <v>67.900000000000006</v>
      </c>
      <c r="N1953" s="32">
        <v>15</v>
      </c>
      <c r="O1953" s="32" t="s">
        <v>3152</v>
      </c>
      <c r="P1953" s="32" t="s">
        <v>3155</v>
      </c>
      <c r="Q1953" s="37" t="s">
        <v>5706</v>
      </c>
      <c r="R1953" s="28">
        <v>1</v>
      </c>
      <c r="S1953" s="35"/>
      <c r="T1953" s="36" t="s">
        <v>8151</v>
      </c>
    </row>
    <row r="1954" spans="1:20" s="14" customFormat="1" ht="12" x14ac:dyDescent="0.2">
      <c r="A1954" s="28">
        <v>1949</v>
      </c>
      <c r="B1954" s="28" t="s">
        <v>3151</v>
      </c>
      <c r="C1954" s="28" t="s">
        <v>8121</v>
      </c>
      <c r="D1954" s="29" t="s">
        <v>8150</v>
      </c>
      <c r="E1954" s="29"/>
      <c r="F1954" s="30"/>
      <c r="G1954" s="30"/>
      <c r="H1954" s="31"/>
      <c r="I1954" s="30"/>
      <c r="J1954" s="30"/>
      <c r="K1954" s="31"/>
      <c r="L1954" s="32" t="s">
        <v>8092</v>
      </c>
      <c r="M1954" s="33">
        <v>69.36</v>
      </c>
      <c r="N1954" s="32">
        <v>13</v>
      </c>
      <c r="O1954" s="32" t="s">
        <v>3152</v>
      </c>
      <c r="P1954" s="32" t="s">
        <v>3155</v>
      </c>
      <c r="Q1954" s="37" t="s">
        <v>5698</v>
      </c>
      <c r="R1954" s="28">
        <v>1</v>
      </c>
      <c r="S1954" s="35"/>
      <c r="T1954" s="36" t="s">
        <v>8151</v>
      </c>
    </row>
    <row r="1955" spans="1:20" s="14" customFormat="1" ht="12" x14ac:dyDescent="0.2">
      <c r="A1955" s="28">
        <v>1950</v>
      </c>
      <c r="B1955" s="28" t="s">
        <v>3151</v>
      </c>
      <c r="C1955" s="28" t="s">
        <v>8121</v>
      </c>
      <c r="D1955" s="29" t="s">
        <v>8150</v>
      </c>
      <c r="E1955" s="29"/>
      <c r="F1955" s="30"/>
      <c r="G1955" s="30"/>
      <c r="H1955" s="31"/>
      <c r="I1955" s="30"/>
      <c r="J1955" s="30"/>
      <c r="K1955" s="31"/>
      <c r="L1955" s="32" t="s">
        <v>8092</v>
      </c>
      <c r="M1955" s="33">
        <v>73.34</v>
      </c>
      <c r="N1955" s="32">
        <v>13</v>
      </c>
      <c r="O1955" s="32" t="s">
        <v>3152</v>
      </c>
      <c r="P1955" s="32" t="s">
        <v>3155</v>
      </c>
      <c r="Q1955" s="37" t="s">
        <v>5698</v>
      </c>
      <c r="R1955" s="28">
        <v>1</v>
      </c>
      <c r="S1955" s="35"/>
      <c r="T1955" s="36" t="s">
        <v>8151</v>
      </c>
    </row>
    <row r="1956" spans="1:20" s="14" customFormat="1" ht="12" x14ac:dyDescent="0.2">
      <c r="A1956" s="28">
        <v>1951</v>
      </c>
      <c r="B1956" s="28" t="s">
        <v>3151</v>
      </c>
      <c r="C1956" s="28" t="s">
        <v>8121</v>
      </c>
      <c r="D1956" s="29" t="s">
        <v>8150</v>
      </c>
      <c r="E1956" s="29"/>
      <c r="F1956" s="30"/>
      <c r="G1956" s="30"/>
      <c r="H1956" s="31"/>
      <c r="I1956" s="30"/>
      <c r="J1956" s="30"/>
      <c r="K1956" s="31"/>
      <c r="L1956" s="32" t="s">
        <v>8092</v>
      </c>
      <c r="M1956" s="33">
        <v>69.52</v>
      </c>
      <c r="N1956" s="32">
        <v>15</v>
      </c>
      <c r="O1956" s="32" t="s">
        <v>3152</v>
      </c>
      <c r="P1956" s="32" t="s">
        <v>3155</v>
      </c>
      <c r="Q1956" s="37" t="s">
        <v>5706</v>
      </c>
      <c r="R1956" s="28">
        <v>1</v>
      </c>
      <c r="S1956" s="35"/>
      <c r="T1956" s="36" t="s">
        <v>8151</v>
      </c>
    </row>
    <row r="1957" spans="1:20" s="14" customFormat="1" ht="12" x14ac:dyDescent="0.2">
      <c r="A1957" s="28">
        <v>1952</v>
      </c>
      <c r="B1957" s="28" t="s">
        <v>3151</v>
      </c>
      <c r="C1957" s="28" t="s">
        <v>8121</v>
      </c>
      <c r="D1957" s="29" t="s">
        <v>8150</v>
      </c>
      <c r="E1957" s="29"/>
      <c r="F1957" s="30"/>
      <c r="G1957" s="30"/>
      <c r="H1957" s="31"/>
      <c r="I1957" s="30"/>
      <c r="J1957" s="30"/>
      <c r="K1957" s="31"/>
      <c r="L1957" s="32" t="s">
        <v>8092</v>
      </c>
      <c r="M1957" s="33">
        <v>69.650000000000006</v>
      </c>
      <c r="N1957" s="32">
        <v>15</v>
      </c>
      <c r="O1957" s="32" t="s">
        <v>3152</v>
      </c>
      <c r="P1957" s="32" t="s">
        <v>3155</v>
      </c>
      <c r="Q1957" s="37" t="s">
        <v>5706</v>
      </c>
      <c r="R1957" s="28">
        <v>1</v>
      </c>
      <c r="S1957" s="35"/>
      <c r="T1957" s="36" t="s">
        <v>8151</v>
      </c>
    </row>
    <row r="1958" spans="1:20" s="14" customFormat="1" ht="12" x14ac:dyDescent="0.2">
      <c r="A1958" s="28">
        <v>1953</v>
      </c>
      <c r="B1958" s="28" t="s">
        <v>3151</v>
      </c>
      <c r="C1958" s="28" t="s">
        <v>8121</v>
      </c>
      <c r="D1958" s="29" t="s">
        <v>8150</v>
      </c>
      <c r="E1958" s="29"/>
      <c r="F1958" s="30"/>
      <c r="G1958" s="30"/>
      <c r="H1958" s="31"/>
      <c r="I1958" s="30"/>
      <c r="J1958" s="30"/>
      <c r="K1958" s="31"/>
      <c r="L1958" s="32" t="s">
        <v>8092</v>
      </c>
      <c r="M1958" s="33">
        <v>70.67</v>
      </c>
      <c r="N1958" s="32">
        <v>15</v>
      </c>
      <c r="O1958" s="32" t="s">
        <v>3152</v>
      </c>
      <c r="P1958" s="32" t="s">
        <v>3155</v>
      </c>
      <c r="Q1958" s="37" t="s">
        <v>5706</v>
      </c>
      <c r="R1958" s="28">
        <v>1</v>
      </c>
      <c r="S1958" s="35"/>
      <c r="T1958" s="36" t="s">
        <v>8151</v>
      </c>
    </row>
    <row r="1959" spans="1:20" s="14" customFormat="1" ht="12" x14ac:dyDescent="0.2">
      <c r="A1959" s="28">
        <v>1954</v>
      </c>
      <c r="B1959" s="28" t="s">
        <v>3151</v>
      </c>
      <c r="C1959" s="28" t="s">
        <v>8121</v>
      </c>
      <c r="D1959" s="29" t="s">
        <v>8150</v>
      </c>
      <c r="E1959" s="29"/>
      <c r="F1959" s="30"/>
      <c r="G1959" s="30"/>
      <c r="H1959" s="31"/>
      <c r="I1959" s="30"/>
      <c r="J1959" s="30"/>
      <c r="K1959" s="31"/>
      <c r="L1959" s="32" t="s">
        <v>8092</v>
      </c>
      <c r="M1959" s="33">
        <v>73.150000000000006</v>
      </c>
      <c r="N1959" s="32">
        <v>15</v>
      </c>
      <c r="O1959" s="32" t="s">
        <v>3152</v>
      </c>
      <c r="P1959" s="32" t="s">
        <v>3155</v>
      </c>
      <c r="Q1959" s="37" t="s">
        <v>5706</v>
      </c>
      <c r="R1959" s="28">
        <v>1</v>
      </c>
      <c r="S1959" s="35"/>
      <c r="T1959" s="36" t="s">
        <v>8151</v>
      </c>
    </row>
    <row r="1960" spans="1:20" s="14" customFormat="1" ht="12" x14ac:dyDescent="0.2">
      <c r="A1960" s="28">
        <v>1955</v>
      </c>
      <c r="B1960" s="28" t="s">
        <v>3151</v>
      </c>
      <c r="C1960" s="28" t="s">
        <v>8121</v>
      </c>
      <c r="D1960" s="29" t="s">
        <v>8150</v>
      </c>
      <c r="E1960" s="29"/>
      <c r="F1960" s="30"/>
      <c r="G1960" s="30"/>
      <c r="H1960" s="31"/>
      <c r="I1960" s="30"/>
      <c r="J1960" s="30"/>
      <c r="K1960" s="31"/>
      <c r="L1960" s="32" t="s">
        <v>8092</v>
      </c>
      <c r="M1960" s="33">
        <v>86.5</v>
      </c>
      <c r="N1960" s="32">
        <v>15</v>
      </c>
      <c r="O1960" s="32" t="s">
        <v>3152</v>
      </c>
      <c r="P1960" s="32" t="s">
        <v>3155</v>
      </c>
      <c r="Q1960" s="37" t="s">
        <v>5706</v>
      </c>
      <c r="R1960" s="28">
        <v>1</v>
      </c>
      <c r="S1960" s="35"/>
      <c r="T1960" s="36" t="s">
        <v>8151</v>
      </c>
    </row>
    <row r="1961" spans="1:20" s="14" customFormat="1" ht="12" x14ac:dyDescent="0.2">
      <c r="A1961" s="28">
        <v>1956</v>
      </c>
      <c r="B1961" s="28" t="s">
        <v>3151</v>
      </c>
      <c r="C1961" s="28" t="s">
        <v>8121</v>
      </c>
      <c r="D1961" s="29" t="s">
        <v>8150</v>
      </c>
      <c r="E1961" s="29"/>
      <c r="F1961" s="30"/>
      <c r="G1961" s="30"/>
      <c r="H1961" s="31"/>
      <c r="I1961" s="30"/>
      <c r="J1961" s="30"/>
      <c r="K1961" s="31"/>
      <c r="L1961" s="32" t="s">
        <v>8092</v>
      </c>
      <c r="M1961" s="33">
        <v>88.4</v>
      </c>
      <c r="N1961" s="32">
        <v>15</v>
      </c>
      <c r="O1961" s="32" t="s">
        <v>3152</v>
      </c>
      <c r="P1961" s="32" t="s">
        <v>3155</v>
      </c>
      <c r="Q1961" s="37" t="s">
        <v>5706</v>
      </c>
      <c r="R1961" s="28">
        <v>1</v>
      </c>
      <c r="S1961" s="35"/>
      <c r="T1961" s="36" t="s">
        <v>8151</v>
      </c>
    </row>
    <row r="1962" spans="1:20" s="14" customFormat="1" ht="12" x14ac:dyDescent="0.2">
      <c r="A1962" s="28">
        <v>1957</v>
      </c>
      <c r="B1962" s="28" t="s">
        <v>3151</v>
      </c>
      <c r="C1962" s="28" t="s">
        <v>8121</v>
      </c>
      <c r="D1962" s="29" t="s">
        <v>8150</v>
      </c>
      <c r="E1962" s="29"/>
      <c r="F1962" s="30"/>
      <c r="G1962" s="30"/>
      <c r="H1962" s="31"/>
      <c r="I1962" s="30"/>
      <c r="J1962" s="30"/>
      <c r="K1962" s="31"/>
      <c r="L1962" s="32" t="s">
        <v>8092</v>
      </c>
      <c r="M1962" s="33">
        <v>88.76</v>
      </c>
      <c r="N1962" s="32">
        <v>15</v>
      </c>
      <c r="O1962" s="32" t="s">
        <v>3152</v>
      </c>
      <c r="P1962" s="32" t="s">
        <v>3155</v>
      </c>
      <c r="Q1962" s="37" t="s">
        <v>5706</v>
      </c>
      <c r="R1962" s="28">
        <v>1</v>
      </c>
      <c r="S1962" s="35"/>
      <c r="T1962" s="36" t="s">
        <v>8151</v>
      </c>
    </row>
    <row r="1963" spans="1:20" s="14" customFormat="1" ht="12" x14ac:dyDescent="0.2">
      <c r="A1963" s="28">
        <v>1958</v>
      </c>
      <c r="B1963" s="28" t="s">
        <v>3151</v>
      </c>
      <c r="C1963" s="28" t="s">
        <v>8121</v>
      </c>
      <c r="D1963" s="29" t="s">
        <v>8150</v>
      </c>
      <c r="E1963" s="29"/>
      <c r="F1963" s="30"/>
      <c r="G1963" s="30"/>
      <c r="H1963" s="31"/>
      <c r="I1963" s="30"/>
      <c r="J1963" s="30"/>
      <c r="K1963" s="31"/>
      <c r="L1963" s="32" t="s">
        <v>8092</v>
      </c>
      <c r="M1963" s="33">
        <v>89.58</v>
      </c>
      <c r="N1963" s="32">
        <v>15</v>
      </c>
      <c r="O1963" s="32" t="s">
        <v>3152</v>
      </c>
      <c r="P1963" s="32" t="s">
        <v>3155</v>
      </c>
      <c r="Q1963" s="37" t="s">
        <v>5706</v>
      </c>
      <c r="R1963" s="28">
        <v>1</v>
      </c>
      <c r="S1963" s="35"/>
      <c r="T1963" s="36" t="s">
        <v>8151</v>
      </c>
    </row>
    <row r="1964" spans="1:20" s="14" customFormat="1" ht="12" x14ac:dyDescent="0.2">
      <c r="A1964" s="28">
        <v>1959</v>
      </c>
      <c r="B1964" s="28" t="s">
        <v>3151</v>
      </c>
      <c r="C1964" s="28" t="s">
        <v>8121</v>
      </c>
      <c r="D1964" s="29" t="s">
        <v>8150</v>
      </c>
      <c r="E1964" s="29"/>
      <c r="F1964" s="30"/>
      <c r="G1964" s="30"/>
      <c r="H1964" s="31"/>
      <c r="I1964" s="30"/>
      <c r="J1964" s="30"/>
      <c r="K1964" s="31"/>
      <c r="L1964" s="32" t="s">
        <v>8092</v>
      </c>
      <c r="M1964" s="33">
        <v>88.04</v>
      </c>
      <c r="N1964" s="32">
        <v>15</v>
      </c>
      <c r="O1964" s="32" t="s">
        <v>3152</v>
      </c>
      <c r="P1964" s="32" t="s">
        <v>3155</v>
      </c>
      <c r="Q1964" s="37" t="s">
        <v>5706</v>
      </c>
      <c r="R1964" s="28">
        <v>1</v>
      </c>
      <c r="S1964" s="35"/>
      <c r="T1964" s="36" t="s">
        <v>8151</v>
      </c>
    </row>
    <row r="1965" spans="1:20" s="14" customFormat="1" ht="12" x14ac:dyDescent="0.2">
      <c r="A1965" s="28">
        <v>1960</v>
      </c>
      <c r="B1965" s="28" t="s">
        <v>3151</v>
      </c>
      <c r="C1965" s="28" t="s">
        <v>8121</v>
      </c>
      <c r="D1965" s="29" t="s">
        <v>8150</v>
      </c>
      <c r="E1965" s="29"/>
      <c r="F1965" s="30"/>
      <c r="G1965" s="30"/>
      <c r="H1965" s="31"/>
      <c r="I1965" s="30"/>
      <c r="J1965" s="30"/>
      <c r="K1965" s="31"/>
      <c r="L1965" s="32" t="s">
        <v>8092</v>
      </c>
      <c r="M1965" s="33">
        <v>91.63</v>
      </c>
      <c r="N1965" s="32">
        <v>15</v>
      </c>
      <c r="O1965" s="32" t="s">
        <v>3152</v>
      </c>
      <c r="P1965" s="32" t="s">
        <v>3155</v>
      </c>
      <c r="Q1965" s="37" t="s">
        <v>5706</v>
      </c>
      <c r="R1965" s="28">
        <v>1</v>
      </c>
      <c r="S1965" s="35"/>
      <c r="T1965" s="36" t="s">
        <v>8151</v>
      </c>
    </row>
    <row r="1966" spans="1:20" s="14" customFormat="1" ht="12" x14ac:dyDescent="0.2">
      <c r="A1966" s="28">
        <v>1961</v>
      </c>
      <c r="B1966" s="28" t="s">
        <v>3151</v>
      </c>
      <c r="C1966" s="28" t="s">
        <v>8121</v>
      </c>
      <c r="D1966" s="29" t="s">
        <v>8150</v>
      </c>
      <c r="E1966" s="29"/>
      <c r="F1966" s="30"/>
      <c r="G1966" s="30"/>
      <c r="H1966" s="31"/>
      <c r="I1966" s="30"/>
      <c r="J1966" s="30"/>
      <c r="K1966" s="31"/>
      <c r="L1966" s="32" t="s">
        <v>8092</v>
      </c>
      <c r="M1966" s="33">
        <v>88.13</v>
      </c>
      <c r="N1966" s="32">
        <v>15</v>
      </c>
      <c r="O1966" s="32" t="s">
        <v>3152</v>
      </c>
      <c r="P1966" s="32" t="s">
        <v>3155</v>
      </c>
      <c r="Q1966" s="37" t="s">
        <v>5706</v>
      </c>
      <c r="R1966" s="28">
        <v>1</v>
      </c>
      <c r="S1966" s="35"/>
      <c r="T1966" s="36" t="s">
        <v>8151</v>
      </c>
    </row>
    <row r="1967" spans="1:20" s="14" customFormat="1" ht="12" x14ac:dyDescent="0.2">
      <c r="A1967" s="28">
        <v>1962</v>
      </c>
      <c r="B1967" s="28" t="s">
        <v>3151</v>
      </c>
      <c r="C1967" s="28" t="s">
        <v>8121</v>
      </c>
      <c r="D1967" s="29" t="s">
        <v>8150</v>
      </c>
      <c r="E1967" s="29"/>
      <c r="F1967" s="30"/>
      <c r="G1967" s="30"/>
      <c r="H1967" s="31"/>
      <c r="I1967" s="30"/>
      <c r="J1967" s="30"/>
      <c r="K1967" s="31"/>
      <c r="L1967" s="32" t="s">
        <v>8092</v>
      </c>
      <c r="M1967" s="33">
        <v>84.61</v>
      </c>
      <c r="N1967" s="32">
        <v>15</v>
      </c>
      <c r="O1967" s="32" t="s">
        <v>3152</v>
      </c>
      <c r="P1967" s="32" t="s">
        <v>3155</v>
      </c>
      <c r="Q1967" s="37" t="s">
        <v>5706</v>
      </c>
      <c r="R1967" s="28">
        <v>1</v>
      </c>
      <c r="S1967" s="35"/>
      <c r="T1967" s="36" t="s">
        <v>8151</v>
      </c>
    </row>
    <row r="1968" spans="1:20" s="14" customFormat="1" ht="12" x14ac:dyDescent="0.2">
      <c r="A1968" s="28">
        <v>1963</v>
      </c>
      <c r="B1968" s="28" t="s">
        <v>3151</v>
      </c>
      <c r="C1968" s="28" t="s">
        <v>8121</v>
      </c>
      <c r="D1968" s="29" t="s">
        <v>8150</v>
      </c>
      <c r="E1968" s="29"/>
      <c r="F1968" s="30"/>
      <c r="G1968" s="30"/>
      <c r="H1968" s="31"/>
      <c r="I1968" s="30"/>
      <c r="J1968" s="30"/>
      <c r="K1968" s="31"/>
      <c r="L1968" s="32" t="s">
        <v>8092</v>
      </c>
      <c r="M1968" s="33">
        <v>43.26</v>
      </c>
      <c r="N1968" s="32">
        <v>15</v>
      </c>
      <c r="O1968" s="32" t="s">
        <v>3152</v>
      </c>
      <c r="P1968" s="32" t="s">
        <v>3155</v>
      </c>
      <c r="Q1968" s="37" t="s">
        <v>5706</v>
      </c>
      <c r="R1968" s="28">
        <v>1</v>
      </c>
      <c r="S1968" s="35"/>
      <c r="T1968" s="36" t="s">
        <v>8151</v>
      </c>
    </row>
    <row r="1969" spans="1:20" s="14" customFormat="1" ht="12" x14ac:dyDescent="0.2">
      <c r="A1969" s="28">
        <v>1964</v>
      </c>
      <c r="B1969" s="28" t="s">
        <v>3151</v>
      </c>
      <c r="C1969" s="28" t="s">
        <v>8121</v>
      </c>
      <c r="D1969" s="29" t="s">
        <v>8150</v>
      </c>
      <c r="E1969" s="29"/>
      <c r="F1969" s="30"/>
      <c r="G1969" s="30"/>
      <c r="H1969" s="31"/>
      <c r="I1969" s="30"/>
      <c r="J1969" s="30"/>
      <c r="K1969" s="31"/>
      <c r="L1969" s="32" t="s">
        <v>8092</v>
      </c>
      <c r="M1969" s="33">
        <v>26.67</v>
      </c>
      <c r="N1969" s="32">
        <v>15</v>
      </c>
      <c r="O1969" s="32" t="s">
        <v>3152</v>
      </c>
      <c r="P1969" s="32" t="s">
        <v>3155</v>
      </c>
      <c r="Q1969" s="37" t="s">
        <v>5706</v>
      </c>
      <c r="R1969" s="28">
        <v>1</v>
      </c>
      <c r="S1969" s="35"/>
      <c r="T1969" s="36" t="s">
        <v>8151</v>
      </c>
    </row>
    <row r="1970" spans="1:20" s="14" customFormat="1" ht="12" x14ac:dyDescent="0.2">
      <c r="A1970" s="28">
        <v>1965</v>
      </c>
      <c r="B1970" s="28" t="s">
        <v>3151</v>
      </c>
      <c r="C1970" s="28" t="s">
        <v>8121</v>
      </c>
      <c r="D1970" s="29" t="s">
        <v>8150</v>
      </c>
      <c r="E1970" s="29"/>
      <c r="F1970" s="30"/>
      <c r="G1970" s="30"/>
      <c r="H1970" s="31"/>
      <c r="I1970" s="30"/>
      <c r="J1970" s="30"/>
      <c r="K1970" s="31"/>
      <c r="L1970" s="32" t="s">
        <v>8092</v>
      </c>
      <c r="M1970" s="33">
        <v>92.03</v>
      </c>
      <c r="N1970" s="32">
        <v>15</v>
      </c>
      <c r="O1970" s="32" t="s">
        <v>3152</v>
      </c>
      <c r="P1970" s="32" t="s">
        <v>3155</v>
      </c>
      <c r="Q1970" s="37" t="s">
        <v>5706</v>
      </c>
      <c r="R1970" s="28">
        <v>1</v>
      </c>
      <c r="S1970" s="35"/>
      <c r="T1970" s="36" t="s">
        <v>8151</v>
      </c>
    </row>
    <row r="1971" spans="1:20" s="14" customFormat="1" ht="12" x14ac:dyDescent="0.2">
      <c r="A1971" s="28">
        <v>1966</v>
      </c>
      <c r="B1971" s="28" t="s">
        <v>3151</v>
      </c>
      <c r="C1971" s="28" t="s">
        <v>8121</v>
      </c>
      <c r="D1971" s="29" t="s">
        <v>8150</v>
      </c>
      <c r="E1971" s="29"/>
      <c r="F1971" s="30"/>
      <c r="G1971" s="30"/>
      <c r="H1971" s="31"/>
      <c r="I1971" s="30"/>
      <c r="J1971" s="30"/>
      <c r="K1971" s="31"/>
      <c r="L1971" s="32" t="s">
        <v>8092</v>
      </c>
      <c r="M1971" s="33">
        <v>89.25</v>
      </c>
      <c r="N1971" s="32">
        <v>15</v>
      </c>
      <c r="O1971" s="32" t="s">
        <v>3152</v>
      </c>
      <c r="P1971" s="32" t="s">
        <v>3155</v>
      </c>
      <c r="Q1971" s="37" t="s">
        <v>5706</v>
      </c>
      <c r="R1971" s="28">
        <v>1</v>
      </c>
      <c r="S1971" s="35"/>
      <c r="T1971" s="36" t="s">
        <v>8151</v>
      </c>
    </row>
    <row r="1972" spans="1:20" s="14" customFormat="1" ht="12" x14ac:dyDescent="0.2">
      <c r="A1972" s="28">
        <v>1967</v>
      </c>
      <c r="B1972" s="28" t="s">
        <v>3151</v>
      </c>
      <c r="C1972" s="28" t="s">
        <v>8121</v>
      </c>
      <c r="D1972" s="29" t="s">
        <v>8150</v>
      </c>
      <c r="E1972" s="29"/>
      <c r="F1972" s="30"/>
      <c r="G1972" s="30"/>
      <c r="H1972" s="31"/>
      <c r="I1972" s="30"/>
      <c r="J1972" s="30"/>
      <c r="K1972" s="31"/>
      <c r="L1972" s="32" t="s">
        <v>8092</v>
      </c>
      <c r="M1972" s="33">
        <v>85.25</v>
      </c>
      <c r="N1972" s="32">
        <v>15</v>
      </c>
      <c r="O1972" s="32" t="s">
        <v>3152</v>
      </c>
      <c r="P1972" s="32" t="s">
        <v>3155</v>
      </c>
      <c r="Q1972" s="37" t="s">
        <v>5706</v>
      </c>
      <c r="R1972" s="28">
        <v>1</v>
      </c>
      <c r="S1972" s="35"/>
      <c r="T1972" s="36" t="s">
        <v>8151</v>
      </c>
    </row>
    <row r="1973" spans="1:20" s="14" customFormat="1" ht="12" x14ac:dyDescent="0.2">
      <c r="A1973" s="28">
        <v>1968</v>
      </c>
      <c r="B1973" s="28" t="s">
        <v>3151</v>
      </c>
      <c r="C1973" s="28" t="s">
        <v>8121</v>
      </c>
      <c r="D1973" s="29" t="s">
        <v>8150</v>
      </c>
      <c r="E1973" s="29"/>
      <c r="F1973" s="30"/>
      <c r="G1973" s="30"/>
      <c r="H1973" s="31"/>
      <c r="I1973" s="30"/>
      <c r="J1973" s="30"/>
      <c r="K1973" s="31"/>
      <c r="L1973" s="32" t="s">
        <v>8092</v>
      </c>
      <c r="M1973" s="33">
        <v>92.07</v>
      </c>
      <c r="N1973" s="32">
        <v>15</v>
      </c>
      <c r="O1973" s="32" t="s">
        <v>3152</v>
      </c>
      <c r="P1973" s="32" t="s">
        <v>3155</v>
      </c>
      <c r="Q1973" s="37" t="s">
        <v>5706</v>
      </c>
      <c r="R1973" s="28">
        <v>1</v>
      </c>
      <c r="S1973" s="35"/>
      <c r="T1973" s="36" t="s">
        <v>8151</v>
      </c>
    </row>
    <row r="1974" spans="1:20" s="14" customFormat="1" ht="12" x14ac:dyDescent="0.2">
      <c r="A1974" s="28">
        <v>1969</v>
      </c>
      <c r="B1974" s="28" t="s">
        <v>3151</v>
      </c>
      <c r="C1974" s="28" t="s">
        <v>8121</v>
      </c>
      <c r="D1974" s="29" t="s">
        <v>8150</v>
      </c>
      <c r="E1974" s="29"/>
      <c r="F1974" s="30"/>
      <c r="G1974" s="30"/>
      <c r="H1974" s="31"/>
      <c r="I1974" s="30"/>
      <c r="J1974" s="30"/>
      <c r="K1974" s="31"/>
      <c r="L1974" s="32" t="s">
        <v>8092</v>
      </c>
      <c r="M1974" s="33">
        <v>90.16</v>
      </c>
      <c r="N1974" s="32">
        <v>15</v>
      </c>
      <c r="O1974" s="32" t="s">
        <v>3152</v>
      </c>
      <c r="P1974" s="32" t="s">
        <v>3155</v>
      </c>
      <c r="Q1974" s="37" t="s">
        <v>5706</v>
      </c>
      <c r="R1974" s="28">
        <v>1</v>
      </c>
      <c r="S1974" s="35"/>
      <c r="T1974" s="36" t="s">
        <v>8151</v>
      </c>
    </row>
    <row r="1975" spans="1:20" s="14" customFormat="1" ht="12" x14ac:dyDescent="0.2">
      <c r="A1975" s="28">
        <v>1970</v>
      </c>
      <c r="B1975" s="28" t="s">
        <v>3151</v>
      </c>
      <c r="C1975" s="28" t="s">
        <v>8121</v>
      </c>
      <c r="D1975" s="29" t="s">
        <v>8150</v>
      </c>
      <c r="E1975" s="29"/>
      <c r="F1975" s="30"/>
      <c r="G1975" s="30"/>
      <c r="H1975" s="31"/>
      <c r="I1975" s="30"/>
      <c r="J1975" s="30"/>
      <c r="K1975" s="31"/>
      <c r="L1975" s="32" t="s">
        <v>8092</v>
      </c>
      <c r="M1975" s="33">
        <v>89.61</v>
      </c>
      <c r="N1975" s="32">
        <v>15</v>
      </c>
      <c r="O1975" s="32" t="s">
        <v>3152</v>
      </c>
      <c r="P1975" s="32" t="s">
        <v>3155</v>
      </c>
      <c r="Q1975" s="37" t="s">
        <v>5706</v>
      </c>
      <c r="R1975" s="28">
        <v>1</v>
      </c>
      <c r="S1975" s="35"/>
      <c r="T1975" s="36" t="s">
        <v>8151</v>
      </c>
    </row>
    <row r="1976" spans="1:20" s="14" customFormat="1" ht="12" x14ac:dyDescent="0.2">
      <c r="A1976" s="28">
        <v>1971</v>
      </c>
      <c r="B1976" s="28" t="s">
        <v>3151</v>
      </c>
      <c r="C1976" s="28" t="s">
        <v>8121</v>
      </c>
      <c r="D1976" s="29" t="s">
        <v>8150</v>
      </c>
      <c r="E1976" s="29"/>
      <c r="F1976" s="30"/>
      <c r="G1976" s="30"/>
      <c r="H1976" s="31"/>
      <c r="I1976" s="30"/>
      <c r="J1976" s="30"/>
      <c r="K1976" s="31"/>
      <c r="L1976" s="32" t="s">
        <v>8092</v>
      </c>
      <c r="M1976" s="33">
        <v>88.97</v>
      </c>
      <c r="N1976" s="32">
        <v>15</v>
      </c>
      <c r="O1976" s="32" t="s">
        <v>3152</v>
      </c>
      <c r="P1976" s="32" t="s">
        <v>3155</v>
      </c>
      <c r="Q1976" s="37" t="s">
        <v>5706</v>
      </c>
      <c r="R1976" s="28">
        <v>1</v>
      </c>
      <c r="S1976" s="35"/>
      <c r="T1976" s="36" t="s">
        <v>8151</v>
      </c>
    </row>
    <row r="1977" spans="1:20" s="14" customFormat="1" ht="12" x14ac:dyDescent="0.2">
      <c r="A1977" s="28">
        <v>1972</v>
      </c>
      <c r="B1977" s="28" t="s">
        <v>3151</v>
      </c>
      <c r="C1977" s="28" t="s">
        <v>8121</v>
      </c>
      <c r="D1977" s="29" t="s">
        <v>8150</v>
      </c>
      <c r="E1977" s="29"/>
      <c r="F1977" s="30"/>
      <c r="G1977" s="30"/>
      <c r="H1977" s="31"/>
      <c r="I1977" s="30"/>
      <c r="J1977" s="30"/>
      <c r="K1977" s="31"/>
      <c r="L1977" s="32" t="s">
        <v>8092</v>
      </c>
      <c r="M1977" s="33">
        <v>90.24</v>
      </c>
      <c r="N1977" s="32">
        <v>15</v>
      </c>
      <c r="O1977" s="32" t="s">
        <v>3152</v>
      </c>
      <c r="P1977" s="32" t="s">
        <v>3155</v>
      </c>
      <c r="Q1977" s="37" t="s">
        <v>5706</v>
      </c>
      <c r="R1977" s="28">
        <v>1</v>
      </c>
      <c r="S1977" s="35"/>
      <c r="T1977" s="36" t="s">
        <v>8151</v>
      </c>
    </row>
    <row r="1978" spans="1:20" s="14" customFormat="1" ht="12" x14ac:dyDescent="0.2">
      <c r="A1978" s="28">
        <v>1973</v>
      </c>
      <c r="B1978" s="28" t="s">
        <v>3151</v>
      </c>
      <c r="C1978" s="28" t="s">
        <v>8121</v>
      </c>
      <c r="D1978" s="29" t="s">
        <v>8150</v>
      </c>
      <c r="E1978" s="29"/>
      <c r="F1978" s="30"/>
      <c r="G1978" s="30"/>
      <c r="H1978" s="31"/>
      <c r="I1978" s="30"/>
      <c r="J1978" s="30"/>
      <c r="K1978" s="31"/>
      <c r="L1978" s="32" t="s">
        <v>8092</v>
      </c>
      <c r="M1978" s="33">
        <v>86.45</v>
      </c>
      <c r="N1978" s="32">
        <v>15</v>
      </c>
      <c r="O1978" s="32" t="s">
        <v>3152</v>
      </c>
      <c r="P1978" s="32" t="s">
        <v>3155</v>
      </c>
      <c r="Q1978" s="37" t="s">
        <v>5706</v>
      </c>
      <c r="R1978" s="28">
        <v>1</v>
      </c>
      <c r="S1978" s="35"/>
      <c r="T1978" s="36" t="s">
        <v>8151</v>
      </c>
    </row>
    <row r="1979" spans="1:20" s="14" customFormat="1" ht="12" x14ac:dyDescent="0.2">
      <c r="A1979" s="28">
        <v>1974</v>
      </c>
      <c r="B1979" s="28" t="s">
        <v>3151</v>
      </c>
      <c r="C1979" s="28" t="s">
        <v>8121</v>
      </c>
      <c r="D1979" s="29" t="s">
        <v>8150</v>
      </c>
      <c r="E1979" s="29"/>
      <c r="F1979" s="30"/>
      <c r="G1979" s="30"/>
      <c r="H1979" s="31"/>
      <c r="I1979" s="30"/>
      <c r="J1979" s="30"/>
      <c r="K1979" s="31"/>
      <c r="L1979" s="32" t="s">
        <v>8092</v>
      </c>
      <c r="M1979" s="33">
        <v>89.49</v>
      </c>
      <c r="N1979" s="32">
        <v>15</v>
      </c>
      <c r="O1979" s="32" t="s">
        <v>3152</v>
      </c>
      <c r="P1979" s="32" t="s">
        <v>3155</v>
      </c>
      <c r="Q1979" s="37" t="s">
        <v>5706</v>
      </c>
      <c r="R1979" s="28">
        <v>1</v>
      </c>
      <c r="S1979" s="35"/>
      <c r="T1979" s="36" t="s">
        <v>8151</v>
      </c>
    </row>
    <row r="1980" spans="1:20" s="14" customFormat="1" ht="12" x14ac:dyDescent="0.2">
      <c r="A1980" s="28">
        <v>1975</v>
      </c>
      <c r="B1980" s="28" t="s">
        <v>3151</v>
      </c>
      <c r="C1980" s="28" t="s">
        <v>8121</v>
      </c>
      <c r="D1980" s="29" t="s">
        <v>8150</v>
      </c>
      <c r="E1980" s="29"/>
      <c r="F1980" s="30"/>
      <c r="G1980" s="30"/>
      <c r="H1980" s="31"/>
      <c r="I1980" s="30"/>
      <c r="J1980" s="30"/>
      <c r="K1980" s="31"/>
      <c r="L1980" s="32" t="s">
        <v>8092</v>
      </c>
      <c r="M1980" s="33">
        <v>88.26</v>
      </c>
      <c r="N1980" s="32">
        <v>15</v>
      </c>
      <c r="O1980" s="32" t="s">
        <v>3152</v>
      </c>
      <c r="P1980" s="32" t="s">
        <v>3155</v>
      </c>
      <c r="Q1980" s="37" t="s">
        <v>5706</v>
      </c>
      <c r="R1980" s="28">
        <v>1</v>
      </c>
      <c r="S1980" s="35"/>
      <c r="T1980" s="36" t="s">
        <v>8151</v>
      </c>
    </row>
    <row r="1981" spans="1:20" s="14" customFormat="1" ht="12" x14ac:dyDescent="0.2">
      <c r="A1981" s="28">
        <v>1976</v>
      </c>
      <c r="B1981" s="28" t="s">
        <v>3151</v>
      </c>
      <c r="C1981" s="28" t="s">
        <v>8121</v>
      </c>
      <c r="D1981" s="29" t="s">
        <v>8150</v>
      </c>
      <c r="E1981" s="29"/>
      <c r="F1981" s="30"/>
      <c r="G1981" s="30"/>
      <c r="H1981" s="31"/>
      <c r="I1981" s="30"/>
      <c r="J1981" s="30"/>
      <c r="K1981" s="31"/>
      <c r="L1981" s="32" t="s">
        <v>8092</v>
      </c>
      <c r="M1981" s="33">
        <v>47.15</v>
      </c>
      <c r="N1981" s="32">
        <v>15</v>
      </c>
      <c r="O1981" s="32" t="s">
        <v>3152</v>
      </c>
      <c r="P1981" s="32" t="s">
        <v>3155</v>
      </c>
      <c r="Q1981" s="37" t="s">
        <v>5706</v>
      </c>
      <c r="R1981" s="28">
        <v>1</v>
      </c>
      <c r="S1981" s="35"/>
      <c r="T1981" s="36" t="s">
        <v>8151</v>
      </c>
    </row>
    <row r="1982" spans="1:20" s="14" customFormat="1" ht="12" x14ac:dyDescent="0.2">
      <c r="A1982" s="28">
        <v>1977</v>
      </c>
      <c r="B1982" s="28" t="s">
        <v>3151</v>
      </c>
      <c r="C1982" s="28" t="s">
        <v>8121</v>
      </c>
      <c r="D1982" s="29" t="s">
        <v>8150</v>
      </c>
      <c r="E1982" s="29"/>
      <c r="F1982" s="30"/>
      <c r="G1982" s="30"/>
      <c r="H1982" s="31"/>
      <c r="I1982" s="30"/>
      <c r="J1982" s="30"/>
      <c r="K1982" s="31"/>
      <c r="L1982" s="32" t="s">
        <v>8092</v>
      </c>
      <c r="M1982" s="33">
        <v>83.27</v>
      </c>
      <c r="N1982" s="32">
        <v>15</v>
      </c>
      <c r="O1982" s="32" t="s">
        <v>3152</v>
      </c>
      <c r="P1982" s="32" t="s">
        <v>3155</v>
      </c>
      <c r="Q1982" s="37" t="s">
        <v>5706</v>
      </c>
      <c r="R1982" s="28">
        <v>1</v>
      </c>
      <c r="S1982" s="35"/>
      <c r="T1982" s="36" t="s">
        <v>8151</v>
      </c>
    </row>
    <row r="1983" spans="1:20" s="14" customFormat="1" ht="12" x14ac:dyDescent="0.2">
      <c r="A1983" s="28">
        <v>1978</v>
      </c>
      <c r="B1983" s="28" t="s">
        <v>3151</v>
      </c>
      <c r="C1983" s="28" t="s">
        <v>8121</v>
      </c>
      <c r="D1983" s="29" t="s">
        <v>8150</v>
      </c>
      <c r="E1983" s="29"/>
      <c r="F1983" s="30"/>
      <c r="G1983" s="30"/>
      <c r="H1983" s="31"/>
      <c r="I1983" s="30"/>
      <c r="J1983" s="30"/>
      <c r="K1983" s="31"/>
      <c r="L1983" s="32" t="s">
        <v>8092</v>
      </c>
      <c r="M1983" s="33">
        <v>90.1</v>
      </c>
      <c r="N1983" s="32">
        <v>15</v>
      </c>
      <c r="O1983" s="32" t="s">
        <v>3152</v>
      </c>
      <c r="P1983" s="32" t="s">
        <v>3155</v>
      </c>
      <c r="Q1983" s="37" t="s">
        <v>5706</v>
      </c>
      <c r="R1983" s="28">
        <v>1</v>
      </c>
      <c r="S1983" s="35"/>
      <c r="T1983" s="36" t="s">
        <v>8151</v>
      </c>
    </row>
    <row r="1984" spans="1:20" s="14" customFormat="1" ht="12" x14ac:dyDescent="0.2">
      <c r="A1984" s="28">
        <v>1979</v>
      </c>
      <c r="B1984" s="28" t="s">
        <v>3151</v>
      </c>
      <c r="C1984" s="28" t="s">
        <v>8121</v>
      </c>
      <c r="D1984" s="29" t="s">
        <v>8150</v>
      </c>
      <c r="E1984" s="29"/>
      <c r="F1984" s="30"/>
      <c r="G1984" s="30"/>
      <c r="H1984" s="31"/>
      <c r="I1984" s="30"/>
      <c r="J1984" s="30"/>
      <c r="K1984" s="31"/>
      <c r="L1984" s="32" t="s">
        <v>8092</v>
      </c>
      <c r="M1984" s="33">
        <v>89.32</v>
      </c>
      <c r="N1984" s="32">
        <v>15</v>
      </c>
      <c r="O1984" s="32" t="s">
        <v>3152</v>
      </c>
      <c r="P1984" s="32" t="s">
        <v>3155</v>
      </c>
      <c r="Q1984" s="37" t="s">
        <v>5706</v>
      </c>
      <c r="R1984" s="28">
        <v>1</v>
      </c>
      <c r="S1984" s="35"/>
      <c r="T1984" s="36" t="s">
        <v>8151</v>
      </c>
    </row>
    <row r="1985" spans="1:20" s="14" customFormat="1" ht="12" x14ac:dyDescent="0.2">
      <c r="A1985" s="28">
        <v>1980</v>
      </c>
      <c r="B1985" s="28" t="s">
        <v>3151</v>
      </c>
      <c r="C1985" s="28" t="s">
        <v>8121</v>
      </c>
      <c r="D1985" s="29" t="s">
        <v>8150</v>
      </c>
      <c r="E1985" s="29"/>
      <c r="F1985" s="30"/>
      <c r="G1985" s="30"/>
      <c r="H1985" s="31"/>
      <c r="I1985" s="30"/>
      <c r="J1985" s="30"/>
      <c r="K1985" s="31"/>
      <c r="L1985" s="32" t="s">
        <v>8092</v>
      </c>
      <c r="M1985" s="33">
        <v>93.28</v>
      </c>
      <c r="N1985" s="32">
        <v>15</v>
      </c>
      <c r="O1985" s="32" t="s">
        <v>3152</v>
      </c>
      <c r="P1985" s="32" t="s">
        <v>3155</v>
      </c>
      <c r="Q1985" s="37" t="s">
        <v>5706</v>
      </c>
      <c r="R1985" s="28">
        <v>1</v>
      </c>
      <c r="S1985" s="35"/>
      <c r="T1985" s="36" t="s">
        <v>8151</v>
      </c>
    </row>
    <row r="1986" spans="1:20" s="14" customFormat="1" ht="12" x14ac:dyDescent="0.2">
      <c r="A1986" s="28">
        <v>1981</v>
      </c>
      <c r="B1986" s="28" t="s">
        <v>3151</v>
      </c>
      <c r="C1986" s="28" t="s">
        <v>8121</v>
      </c>
      <c r="D1986" s="29" t="s">
        <v>8150</v>
      </c>
      <c r="E1986" s="29"/>
      <c r="F1986" s="30"/>
      <c r="G1986" s="30"/>
      <c r="H1986" s="31"/>
      <c r="I1986" s="30"/>
      <c r="J1986" s="30"/>
      <c r="K1986" s="31"/>
      <c r="L1986" s="32" t="s">
        <v>8092</v>
      </c>
      <c r="M1986" s="33">
        <v>85.44</v>
      </c>
      <c r="N1986" s="32">
        <v>15</v>
      </c>
      <c r="O1986" s="32" t="s">
        <v>3152</v>
      </c>
      <c r="P1986" s="32" t="s">
        <v>3155</v>
      </c>
      <c r="Q1986" s="37" t="s">
        <v>5706</v>
      </c>
      <c r="R1986" s="28">
        <v>1</v>
      </c>
      <c r="S1986" s="35"/>
      <c r="T1986" s="36" t="s">
        <v>8151</v>
      </c>
    </row>
    <row r="1987" spans="1:20" s="14" customFormat="1" ht="12" x14ac:dyDescent="0.2">
      <c r="A1987" s="28">
        <v>1982</v>
      </c>
      <c r="B1987" s="28" t="s">
        <v>3151</v>
      </c>
      <c r="C1987" s="28" t="s">
        <v>8152</v>
      </c>
      <c r="D1987" s="29" t="s">
        <v>8153</v>
      </c>
      <c r="E1987" s="29"/>
      <c r="F1987" s="30"/>
      <c r="G1987" s="30"/>
      <c r="H1987" s="31"/>
      <c r="I1987" s="30"/>
      <c r="J1987" s="30"/>
      <c r="K1987" s="31"/>
      <c r="L1987" s="32" t="s">
        <v>8092</v>
      </c>
      <c r="M1987" s="33">
        <v>83.57</v>
      </c>
      <c r="N1987" s="32">
        <v>15</v>
      </c>
      <c r="O1987" s="32" t="s">
        <v>3152</v>
      </c>
      <c r="P1987" s="32" t="s">
        <v>3155</v>
      </c>
      <c r="Q1987" s="37" t="s">
        <v>5706</v>
      </c>
      <c r="R1987" s="28">
        <v>1</v>
      </c>
      <c r="S1987" s="35"/>
      <c r="T1987" s="36" t="s">
        <v>8151</v>
      </c>
    </row>
    <row r="1988" spans="1:20" s="14" customFormat="1" ht="12" x14ac:dyDescent="0.2">
      <c r="A1988" s="28">
        <v>1983</v>
      </c>
      <c r="B1988" s="28" t="s">
        <v>3151</v>
      </c>
      <c r="C1988" s="28" t="s">
        <v>8121</v>
      </c>
      <c r="D1988" s="29" t="s">
        <v>8150</v>
      </c>
      <c r="E1988" s="29"/>
      <c r="F1988" s="30"/>
      <c r="G1988" s="30"/>
      <c r="H1988" s="31"/>
      <c r="I1988" s="30"/>
      <c r="J1988" s="30"/>
      <c r="K1988" s="31"/>
      <c r="L1988" s="32" t="s">
        <v>8092</v>
      </c>
      <c r="M1988" s="33">
        <v>107.44</v>
      </c>
      <c r="N1988" s="32">
        <v>13</v>
      </c>
      <c r="O1988" s="32" t="s">
        <v>3152</v>
      </c>
      <c r="P1988" s="32" t="s">
        <v>3155</v>
      </c>
      <c r="Q1988" s="37" t="s">
        <v>5698</v>
      </c>
      <c r="R1988" s="28">
        <v>1</v>
      </c>
      <c r="S1988" s="35"/>
      <c r="T1988" s="36" t="s">
        <v>8151</v>
      </c>
    </row>
    <row r="1989" spans="1:20" s="14" customFormat="1" ht="12" x14ac:dyDescent="0.2">
      <c r="A1989" s="28">
        <v>1984</v>
      </c>
      <c r="B1989" s="28" t="s">
        <v>3151</v>
      </c>
      <c r="C1989" s="28" t="s">
        <v>8121</v>
      </c>
      <c r="D1989" s="29" t="s">
        <v>8150</v>
      </c>
      <c r="E1989" s="29"/>
      <c r="F1989" s="30"/>
      <c r="G1989" s="30"/>
      <c r="H1989" s="31"/>
      <c r="I1989" s="30"/>
      <c r="J1989" s="30"/>
      <c r="K1989" s="31"/>
      <c r="L1989" s="32" t="s">
        <v>8092</v>
      </c>
      <c r="M1989" s="33">
        <v>167.96</v>
      </c>
      <c r="N1989" s="32">
        <v>13</v>
      </c>
      <c r="O1989" s="32" t="s">
        <v>3152</v>
      </c>
      <c r="P1989" s="32" t="s">
        <v>3155</v>
      </c>
      <c r="Q1989" s="37" t="s">
        <v>5698</v>
      </c>
      <c r="R1989" s="28">
        <v>1</v>
      </c>
      <c r="S1989" s="35"/>
      <c r="T1989" s="36" t="s">
        <v>8151</v>
      </c>
    </row>
    <row r="1990" spans="1:20" s="14" customFormat="1" ht="12" x14ac:dyDescent="0.2">
      <c r="A1990" s="28">
        <v>1985</v>
      </c>
      <c r="B1990" s="28" t="s">
        <v>3151</v>
      </c>
      <c r="C1990" s="28" t="s">
        <v>8121</v>
      </c>
      <c r="D1990" s="29" t="s">
        <v>8150</v>
      </c>
      <c r="E1990" s="29"/>
      <c r="F1990" s="30"/>
      <c r="G1990" s="30"/>
      <c r="H1990" s="31"/>
      <c r="I1990" s="30"/>
      <c r="J1990" s="30"/>
      <c r="K1990" s="31"/>
      <c r="L1990" s="32" t="s">
        <v>8092</v>
      </c>
      <c r="M1990" s="33">
        <v>108.57</v>
      </c>
      <c r="N1990" s="32">
        <v>13</v>
      </c>
      <c r="O1990" s="32" t="s">
        <v>3152</v>
      </c>
      <c r="P1990" s="32" t="s">
        <v>3155</v>
      </c>
      <c r="Q1990" s="37" t="s">
        <v>5698</v>
      </c>
      <c r="R1990" s="28">
        <v>1</v>
      </c>
      <c r="S1990" s="35"/>
      <c r="T1990" s="36" t="s">
        <v>8151</v>
      </c>
    </row>
    <row r="1991" spans="1:20" s="14" customFormat="1" ht="12" x14ac:dyDescent="0.2">
      <c r="A1991" s="28">
        <v>1986</v>
      </c>
      <c r="B1991" s="28" t="s">
        <v>3151</v>
      </c>
      <c r="C1991" s="28" t="s">
        <v>8121</v>
      </c>
      <c r="D1991" s="29" t="s">
        <v>8150</v>
      </c>
      <c r="E1991" s="29"/>
      <c r="F1991" s="30"/>
      <c r="G1991" s="30"/>
      <c r="H1991" s="31"/>
      <c r="I1991" s="30"/>
      <c r="J1991" s="30"/>
      <c r="K1991" s="31"/>
      <c r="L1991" s="32" t="s">
        <v>8092</v>
      </c>
      <c r="M1991" s="33">
        <v>96.92</v>
      </c>
      <c r="N1991" s="32">
        <v>13</v>
      </c>
      <c r="O1991" s="32" t="s">
        <v>3152</v>
      </c>
      <c r="P1991" s="32" t="s">
        <v>3155</v>
      </c>
      <c r="Q1991" s="37" t="s">
        <v>5698</v>
      </c>
      <c r="R1991" s="28">
        <v>1</v>
      </c>
      <c r="S1991" s="35"/>
      <c r="T1991" s="36" t="s">
        <v>8151</v>
      </c>
    </row>
    <row r="1992" spans="1:20" s="14" customFormat="1" ht="12" x14ac:dyDescent="0.2">
      <c r="A1992" s="28">
        <v>1987</v>
      </c>
      <c r="B1992" s="28" t="s">
        <v>3151</v>
      </c>
      <c r="C1992" s="28" t="s">
        <v>8121</v>
      </c>
      <c r="D1992" s="29" t="s">
        <v>8150</v>
      </c>
      <c r="E1992" s="29"/>
      <c r="F1992" s="30"/>
      <c r="G1992" s="30"/>
      <c r="H1992" s="31"/>
      <c r="I1992" s="30"/>
      <c r="J1992" s="30"/>
      <c r="K1992" s="31"/>
      <c r="L1992" s="32" t="s">
        <v>8092</v>
      </c>
      <c r="M1992" s="33">
        <v>109.89</v>
      </c>
      <c r="N1992" s="32">
        <v>13</v>
      </c>
      <c r="O1992" s="32" t="s">
        <v>3152</v>
      </c>
      <c r="P1992" s="32" t="s">
        <v>3155</v>
      </c>
      <c r="Q1992" s="37" t="s">
        <v>5698</v>
      </c>
      <c r="R1992" s="28">
        <v>1</v>
      </c>
      <c r="S1992" s="35"/>
      <c r="T1992" s="36" t="s">
        <v>8151</v>
      </c>
    </row>
    <row r="1993" spans="1:20" s="14" customFormat="1" ht="12" x14ac:dyDescent="0.2">
      <c r="A1993" s="28">
        <v>1988</v>
      </c>
      <c r="B1993" s="28" t="s">
        <v>3151</v>
      </c>
      <c r="C1993" s="28" t="s">
        <v>8121</v>
      </c>
      <c r="D1993" s="29" t="s">
        <v>8150</v>
      </c>
      <c r="E1993" s="29"/>
      <c r="F1993" s="30"/>
      <c r="G1993" s="30"/>
      <c r="H1993" s="31"/>
      <c r="I1993" s="30"/>
      <c r="J1993" s="30"/>
      <c r="K1993" s="31"/>
      <c r="L1993" s="32" t="s">
        <v>8092</v>
      </c>
      <c r="M1993" s="33">
        <v>96.06</v>
      </c>
      <c r="N1993" s="32">
        <v>13</v>
      </c>
      <c r="O1993" s="32" t="s">
        <v>3152</v>
      </c>
      <c r="P1993" s="32" t="s">
        <v>3155</v>
      </c>
      <c r="Q1993" s="37" t="s">
        <v>5698</v>
      </c>
      <c r="R1993" s="28">
        <v>1</v>
      </c>
      <c r="S1993" s="35"/>
      <c r="T1993" s="36" t="s">
        <v>8151</v>
      </c>
    </row>
    <row r="1994" spans="1:20" s="14" customFormat="1" ht="12" x14ac:dyDescent="0.2">
      <c r="A1994" s="28">
        <v>1989</v>
      </c>
      <c r="B1994" s="28" t="s">
        <v>3151</v>
      </c>
      <c r="C1994" s="28" t="s">
        <v>8121</v>
      </c>
      <c r="D1994" s="29" t="s">
        <v>8150</v>
      </c>
      <c r="E1994" s="29"/>
      <c r="F1994" s="30"/>
      <c r="G1994" s="30"/>
      <c r="H1994" s="31"/>
      <c r="I1994" s="30"/>
      <c r="J1994" s="30"/>
      <c r="K1994" s="31"/>
      <c r="L1994" s="32" t="s">
        <v>8092</v>
      </c>
      <c r="M1994" s="33">
        <v>128.61000000000001</v>
      </c>
      <c r="N1994" s="32">
        <v>13</v>
      </c>
      <c r="O1994" s="32" t="s">
        <v>3152</v>
      </c>
      <c r="P1994" s="32" t="s">
        <v>3155</v>
      </c>
      <c r="Q1994" s="37" t="s">
        <v>5698</v>
      </c>
      <c r="R1994" s="28">
        <v>1</v>
      </c>
      <c r="S1994" s="35"/>
      <c r="T1994" s="36" t="s">
        <v>8151</v>
      </c>
    </row>
    <row r="1995" spans="1:20" s="14" customFormat="1" ht="12" x14ac:dyDescent="0.2">
      <c r="A1995" s="28">
        <v>1990</v>
      </c>
      <c r="B1995" s="28" t="s">
        <v>3151</v>
      </c>
      <c r="C1995" s="28" t="s">
        <v>8121</v>
      </c>
      <c r="D1995" s="29" t="s">
        <v>8150</v>
      </c>
      <c r="E1995" s="29"/>
      <c r="F1995" s="30"/>
      <c r="G1995" s="30"/>
      <c r="H1995" s="31"/>
      <c r="I1995" s="30"/>
      <c r="J1995" s="30"/>
      <c r="K1995" s="31"/>
      <c r="L1995" s="32" t="s">
        <v>8092</v>
      </c>
      <c r="M1995" s="33">
        <v>92.48</v>
      </c>
      <c r="N1995" s="32">
        <v>13</v>
      </c>
      <c r="O1995" s="32" t="s">
        <v>3152</v>
      </c>
      <c r="P1995" s="32" t="s">
        <v>3155</v>
      </c>
      <c r="Q1995" s="37" t="s">
        <v>5698</v>
      </c>
      <c r="R1995" s="28">
        <v>1</v>
      </c>
      <c r="S1995" s="35"/>
      <c r="T1995" s="36" t="s">
        <v>8151</v>
      </c>
    </row>
    <row r="1996" spans="1:20" s="14" customFormat="1" ht="12" x14ac:dyDescent="0.2">
      <c r="A1996" s="28">
        <v>1991</v>
      </c>
      <c r="B1996" s="28" t="s">
        <v>3151</v>
      </c>
      <c r="C1996" s="28" t="s">
        <v>8121</v>
      </c>
      <c r="D1996" s="29" t="s">
        <v>8150</v>
      </c>
      <c r="E1996" s="29"/>
      <c r="F1996" s="30"/>
      <c r="G1996" s="30"/>
      <c r="H1996" s="31"/>
      <c r="I1996" s="30"/>
      <c r="J1996" s="30"/>
      <c r="K1996" s="31"/>
      <c r="L1996" s="32" t="s">
        <v>8092</v>
      </c>
      <c r="M1996" s="33">
        <v>111.85</v>
      </c>
      <c r="N1996" s="32">
        <v>13</v>
      </c>
      <c r="O1996" s="32" t="s">
        <v>3152</v>
      </c>
      <c r="P1996" s="32" t="s">
        <v>3155</v>
      </c>
      <c r="Q1996" s="37" t="s">
        <v>5698</v>
      </c>
      <c r="R1996" s="28">
        <v>1</v>
      </c>
      <c r="S1996" s="35"/>
      <c r="T1996" s="36" t="s">
        <v>8151</v>
      </c>
    </row>
    <row r="1997" spans="1:20" s="14" customFormat="1" ht="12" x14ac:dyDescent="0.2">
      <c r="A1997" s="28">
        <v>1992</v>
      </c>
      <c r="B1997" s="28" t="s">
        <v>3151</v>
      </c>
      <c r="C1997" s="28" t="s">
        <v>8121</v>
      </c>
      <c r="D1997" s="29" t="s">
        <v>8150</v>
      </c>
      <c r="E1997" s="29"/>
      <c r="F1997" s="30"/>
      <c r="G1997" s="30"/>
      <c r="H1997" s="31"/>
      <c r="I1997" s="30"/>
      <c r="J1997" s="30"/>
      <c r="K1997" s="31"/>
      <c r="L1997" s="32" t="s">
        <v>8092</v>
      </c>
      <c r="M1997" s="33">
        <v>123.38</v>
      </c>
      <c r="N1997" s="32">
        <v>13</v>
      </c>
      <c r="O1997" s="32" t="s">
        <v>3152</v>
      </c>
      <c r="P1997" s="32" t="s">
        <v>3155</v>
      </c>
      <c r="Q1997" s="37" t="s">
        <v>5698</v>
      </c>
      <c r="R1997" s="28">
        <v>1</v>
      </c>
      <c r="S1997" s="35"/>
      <c r="T1997" s="36" t="s">
        <v>8151</v>
      </c>
    </row>
    <row r="1998" spans="1:20" s="14" customFormat="1" ht="12" x14ac:dyDescent="0.2">
      <c r="A1998" s="28">
        <v>1993</v>
      </c>
      <c r="B1998" s="28" t="s">
        <v>3151</v>
      </c>
      <c r="C1998" s="28" t="s">
        <v>8121</v>
      </c>
      <c r="D1998" s="29" t="s">
        <v>8150</v>
      </c>
      <c r="E1998" s="29"/>
      <c r="F1998" s="30"/>
      <c r="G1998" s="30"/>
      <c r="H1998" s="31"/>
      <c r="I1998" s="30"/>
      <c r="J1998" s="30"/>
      <c r="K1998" s="31"/>
      <c r="L1998" s="32" t="s">
        <v>8092</v>
      </c>
      <c r="M1998" s="33">
        <v>134.19999999999899</v>
      </c>
      <c r="N1998" s="32">
        <v>13</v>
      </c>
      <c r="O1998" s="32" t="s">
        <v>3152</v>
      </c>
      <c r="P1998" s="32" t="s">
        <v>3155</v>
      </c>
      <c r="Q1998" s="37" t="s">
        <v>5698</v>
      </c>
      <c r="R1998" s="28">
        <v>1</v>
      </c>
      <c r="S1998" s="35"/>
      <c r="T1998" s="36" t="s">
        <v>8151</v>
      </c>
    </row>
    <row r="1999" spans="1:20" s="14" customFormat="1" ht="12" x14ac:dyDescent="0.2">
      <c r="A1999" s="28">
        <v>1994</v>
      </c>
      <c r="B1999" s="28" t="s">
        <v>3151</v>
      </c>
      <c r="C1999" s="28" t="s">
        <v>8121</v>
      </c>
      <c r="D1999" s="29" t="s">
        <v>8150</v>
      </c>
      <c r="E1999" s="29"/>
      <c r="F1999" s="30"/>
      <c r="G1999" s="30"/>
      <c r="H1999" s="31"/>
      <c r="I1999" s="30"/>
      <c r="J1999" s="30"/>
      <c r="K1999" s="31"/>
      <c r="L1999" s="32" t="s">
        <v>8092</v>
      </c>
      <c r="M1999" s="33">
        <v>90.36</v>
      </c>
      <c r="N1999" s="32">
        <v>13</v>
      </c>
      <c r="O1999" s="32" t="s">
        <v>3152</v>
      </c>
      <c r="P1999" s="32" t="s">
        <v>3155</v>
      </c>
      <c r="Q1999" s="37" t="s">
        <v>5698</v>
      </c>
      <c r="R1999" s="28">
        <v>1</v>
      </c>
      <c r="S1999" s="35"/>
      <c r="T1999" s="36" t="s">
        <v>8151</v>
      </c>
    </row>
    <row r="2000" spans="1:20" s="14" customFormat="1" ht="12" x14ac:dyDescent="0.2">
      <c r="A2000" s="28">
        <v>1995</v>
      </c>
      <c r="B2000" s="28" t="s">
        <v>3151</v>
      </c>
      <c r="C2000" s="28" t="s">
        <v>8121</v>
      </c>
      <c r="D2000" s="29" t="s">
        <v>8150</v>
      </c>
      <c r="E2000" s="29"/>
      <c r="F2000" s="30"/>
      <c r="G2000" s="30"/>
      <c r="H2000" s="31"/>
      <c r="I2000" s="30"/>
      <c r="J2000" s="30"/>
      <c r="K2000" s="31"/>
      <c r="L2000" s="32" t="s">
        <v>8092</v>
      </c>
      <c r="M2000" s="33">
        <v>73.22</v>
      </c>
      <c r="N2000" s="32">
        <v>13</v>
      </c>
      <c r="O2000" s="32" t="s">
        <v>3152</v>
      </c>
      <c r="P2000" s="32" t="s">
        <v>3155</v>
      </c>
      <c r="Q2000" s="37" t="s">
        <v>5698</v>
      </c>
      <c r="R2000" s="28">
        <v>1</v>
      </c>
      <c r="S2000" s="35"/>
      <c r="T2000" s="36" t="s">
        <v>8151</v>
      </c>
    </row>
    <row r="2001" spans="1:20" s="14" customFormat="1" ht="12" x14ac:dyDescent="0.2">
      <c r="A2001" s="28">
        <v>1996</v>
      </c>
      <c r="B2001" s="28" t="s">
        <v>3151</v>
      </c>
      <c r="C2001" s="28" t="s">
        <v>8121</v>
      </c>
      <c r="D2001" s="29" t="s">
        <v>8150</v>
      </c>
      <c r="E2001" s="29"/>
      <c r="F2001" s="30"/>
      <c r="G2001" s="30"/>
      <c r="H2001" s="31"/>
      <c r="I2001" s="30"/>
      <c r="J2001" s="30"/>
      <c r="K2001" s="31"/>
      <c r="L2001" s="32" t="s">
        <v>8092</v>
      </c>
      <c r="M2001" s="33">
        <v>37.76</v>
      </c>
      <c r="N2001" s="32">
        <v>13</v>
      </c>
      <c r="O2001" s="32" t="s">
        <v>3152</v>
      </c>
      <c r="P2001" s="32" t="s">
        <v>3155</v>
      </c>
      <c r="Q2001" s="37" t="s">
        <v>5698</v>
      </c>
      <c r="R2001" s="28">
        <v>1</v>
      </c>
      <c r="S2001" s="35"/>
      <c r="T2001" s="36" t="s">
        <v>8151</v>
      </c>
    </row>
    <row r="2002" spans="1:20" s="14" customFormat="1" ht="12" x14ac:dyDescent="0.2">
      <c r="A2002" s="28">
        <v>1997</v>
      </c>
      <c r="B2002" s="28" t="s">
        <v>3151</v>
      </c>
      <c r="C2002" s="28" t="s">
        <v>8121</v>
      </c>
      <c r="D2002" s="29" t="s">
        <v>8150</v>
      </c>
      <c r="E2002" s="29"/>
      <c r="F2002" s="30"/>
      <c r="G2002" s="30"/>
      <c r="H2002" s="31"/>
      <c r="I2002" s="30"/>
      <c r="J2002" s="30"/>
      <c r="K2002" s="31"/>
      <c r="L2002" s="32" t="s">
        <v>8091</v>
      </c>
      <c r="M2002" s="33">
        <v>31.24</v>
      </c>
      <c r="N2002" s="32">
        <v>8</v>
      </c>
      <c r="O2002" s="32" t="s">
        <v>3152</v>
      </c>
      <c r="P2002" s="32" t="s">
        <v>3155</v>
      </c>
      <c r="Q2002" s="37" t="s">
        <v>5729</v>
      </c>
      <c r="R2002" s="28">
        <v>3</v>
      </c>
      <c r="S2002" s="35"/>
      <c r="T2002" s="36" t="s">
        <v>8151</v>
      </c>
    </row>
    <row r="2003" spans="1:20" s="14" customFormat="1" ht="12" x14ac:dyDescent="0.2">
      <c r="A2003" s="28">
        <v>1998</v>
      </c>
      <c r="B2003" s="28" t="s">
        <v>3151</v>
      </c>
      <c r="C2003" s="28" t="s">
        <v>8121</v>
      </c>
      <c r="D2003" s="29" t="s">
        <v>8150</v>
      </c>
      <c r="E2003" s="29"/>
      <c r="F2003" s="30"/>
      <c r="G2003" s="30"/>
      <c r="H2003" s="31"/>
      <c r="I2003" s="30"/>
      <c r="J2003" s="30"/>
      <c r="K2003" s="31"/>
      <c r="L2003" s="32" t="s">
        <v>8091</v>
      </c>
      <c r="M2003" s="33">
        <v>27.33</v>
      </c>
      <c r="N2003" s="32">
        <v>8</v>
      </c>
      <c r="O2003" s="32" t="s">
        <v>3152</v>
      </c>
      <c r="P2003" s="32" t="s">
        <v>3155</v>
      </c>
      <c r="Q2003" s="37" t="s">
        <v>5729</v>
      </c>
      <c r="R2003" s="28">
        <v>3</v>
      </c>
      <c r="S2003" s="35"/>
      <c r="T2003" s="36" t="s">
        <v>8151</v>
      </c>
    </row>
    <row r="2004" spans="1:20" s="14" customFormat="1" ht="12" x14ac:dyDescent="0.2">
      <c r="A2004" s="28">
        <v>1999</v>
      </c>
      <c r="B2004" s="28" t="s">
        <v>3151</v>
      </c>
      <c r="C2004" s="28" t="s">
        <v>8121</v>
      </c>
      <c r="D2004" s="29" t="s">
        <v>8150</v>
      </c>
      <c r="E2004" s="29"/>
      <c r="F2004" s="30"/>
      <c r="G2004" s="30"/>
      <c r="H2004" s="31"/>
      <c r="I2004" s="30"/>
      <c r="J2004" s="30"/>
      <c r="K2004" s="31"/>
      <c r="L2004" s="32" t="s">
        <v>8092</v>
      </c>
      <c r="M2004" s="33">
        <v>41.69</v>
      </c>
      <c r="N2004" s="32">
        <v>13</v>
      </c>
      <c r="O2004" s="32" t="s">
        <v>3152</v>
      </c>
      <c r="P2004" s="32" t="s">
        <v>3155</v>
      </c>
      <c r="Q2004" s="37" t="s">
        <v>5698</v>
      </c>
      <c r="R2004" s="28">
        <v>1</v>
      </c>
      <c r="S2004" s="35"/>
      <c r="T2004" s="36" t="s">
        <v>8151</v>
      </c>
    </row>
    <row r="2005" spans="1:20" s="14" customFormat="1" ht="12" x14ac:dyDescent="0.2">
      <c r="A2005" s="28">
        <v>2000</v>
      </c>
      <c r="B2005" s="28" t="s">
        <v>3151</v>
      </c>
      <c r="C2005" s="28" t="s">
        <v>8121</v>
      </c>
      <c r="D2005" s="29" t="s">
        <v>8150</v>
      </c>
      <c r="E2005" s="29"/>
      <c r="F2005" s="30"/>
      <c r="G2005" s="30"/>
      <c r="H2005" s="31"/>
      <c r="I2005" s="30"/>
      <c r="J2005" s="30"/>
      <c r="K2005" s="31"/>
      <c r="L2005" s="32" t="s">
        <v>8092</v>
      </c>
      <c r="M2005" s="33">
        <v>110.97</v>
      </c>
      <c r="N2005" s="32">
        <v>15</v>
      </c>
      <c r="O2005" s="32" t="s">
        <v>3152</v>
      </c>
      <c r="P2005" s="32" t="s">
        <v>3155</v>
      </c>
      <c r="Q2005" s="37" t="s">
        <v>5706</v>
      </c>
      <c r="R2005" s="28">
        <v>1</v>
      </c>
      <c r="S2005" s="35"/>
      <c r="T2005" s="36" t="s">
        <v>8151</v>
      </c>
    </row>
    <row r="2006" spans="1:20" s="14" customFormat="1" ht="12" x14ac:dyDescent="0.2">
      <c r="A2006" s="28">
        <v>2001</v>
      </c>
      <c r="B2006" s="28" t="s">
        <v>3151</v>
      </c>
      <c r="C2006" s="28" t="s">
        <v>8121</v>
      </c>
      <c r="D2006" s="29" t="s">
        <v>8150</v>
      </c>
      <c r="E2006" s="29"/>
      <c r="F2006" s="30"/>
      <c r="G2006" s="30"/>
      <c r="H2006" s="31"/>
      <c r="I2006" s="30"/>
      <c r="J2006" s="30"/>
      <c r="K2006" s="31"/>
      <c r="L2006" s="32" t="s">
        <v>8092</v>
      </c>
      <c r="M2006" s="33">
        <v>111.97</v>
      </c>
      <c r="N2006" s="32">
        <v>13</v>
      </c>
      <c r="O2006" s="32" t="s">
        <v>3152</v>
      </c>
      <c r="P2006" s="32" t="s">
        <v>3155</v>
      </c>
      <c r="Q2006" s="37" t="s">
        <v>5698</v>
      </c>
      <c r="R2006" s="28">
        <v>1</v>
      </c>
      <c r="S2006" s="35"/>
      <c r="T2006" s="36" t="s">
        <v>8151</v>
      </c>
    </row>
    <row r="2007" spans="1:20" s="14" customFormat="1" ht="12" x14ac:dyDescent="0.2">
      <c r="A2007" s="28">
        <v>2002</v>
      </c>
      <c r="B2007" s="28" t="s">
        <v>3151</v>
      </c>
      <c r="C2007" s="28" t="s">
        <v>8121</v>
      </c>
      <c r="D2007" s="29" t="s">
        <v>8150</v>
      </c>
      <c r="E2007" s="29"/>
      <c r="F2007" s="30"/>
      <c r="G2007" s="30"/>
      <c r="H2007" s="31"/>
      <c r="I2007" s="30"/>
      <c r="J2007" s="30"/>
      <c r="K2007" s="31"/>
      <c r="L2007" s="32" t="s">
        <v>8092</v>
      </c>
      <c r="M2007" s="33">
        <v>110.18</v>
      </c>
      <c r="N2007" s="32">
        <v>13</v>
      </c>
      <c r="O2007" s="32" t="s">
        <v>3152</v>
      </c>
      <c r="P2007" s="32" t="s">
        <v>3155</v>
      </c>
      <c r="Q2007" s="37" t="s">
        <v>5698</v>
      </c>
      <c r="R2007" s="28">
        <v>1</v>
      </c>
      <c r="S2007" s="35"/>
      <c r="T2007" s="36" t="s">
        <v>8151</v>
      </c>
    </row>
    <row r="2008" spans="1:20" s="14" customFormat="1" ht="12" x14ac:dyDescent="0.2">
      <c r="A2008" s="28">
        <v>2003</v>
      </c>
      <c r="B2008" s="28" t="s">
        <v>3151</v>
      </c>
      <c r="C2008" s="28" t="s">
        <v>8121</v>
      </c>
      <c r="D2008" s="29" t="s">
        <v>8150</v>
      </c>
      <c r="E2008" s="29"/>
      <c r="F2008" s="30"/>
      <c r="G2008" s="30"/>
      <c r="H2008" s="31"/>
      <c r="I2008" s="30"/>
      <c r="J2008" s="30"/>
      <c r="K2008" s="31"/>
      <c r="L2008" s="32" t="s">
        <v>8092</v>
      </c>
      <c r="M2008" s="33">
        <v>111.04</v>
      </c>
      <c r="N2008" s="32">
        <v>13</v>
      </c>
      <c r="O2008" s="32" t="s">
        <v>3152</v>
      </c>
      <c r="P2008" s="32" t="s">
        <v>3155</v>
      </c>
      <c r="Q2008" s="37" t="s">
        <v>5698</v>
      </c>
      <c r="R2008" s="28">
        <v>1</v>
      </c>
      <c r="S2008" s="35"/>
      <c r="T2008" s="36" t="s">
        <v>8151</v>
      </c>
    </row>
    <row r="2009" spans="1:20" s="14" customFormat="1" ht="12" x14ac:dyDescent="0.2">
      <c r="A2009" s="28">
        <v>2004</v>
      </c>
      <c r="B2009" s="28" t="s">
        <v>3151</v>
      </c>
      <c r="C2009" s="28" t="s">
        <v>8121</v>
      </c>
      <c r="D2009" s="29" t="s">
        <v>8150</v>
      </c>
      <c r="E2009" s="29"/>
      <c r="F2009" s="30"/>
      <c r="G2009" s="30"/>
      <c r="H2009" s="31"/>
      <c r="I2009" s="30"/>
      <c r="J2009" s="30"/>
      <c r="K2009" s="31"/>
      <c r="L2009" s="32" t="s">
        <v>8092</v>
      </c>
      <c r="M2009" s="33">
        <v>109.24</v>
      </c>
      <c r="N2009" s="32">
        <v>13</v>
      </c>
      <c r="O2009" s="32" t="s">
        <v>3152</v>
      </c>
      <c r="P2009" s="32" t="s">
        <v>3155</v>
      </c>
      <c r="Q2009" s="37" t="s">
        <v>5698</v>
      </c>
      <c r="R2009" s="28">
        <v>1</v>
      </c>
      <c r="S2009" s="35"/>
      <c r="T2009" s="36" t="s">
        <v>8151</v>
      </c>
    </row>
    <row r="2010" spans="1:20" s="14" customFormat="1" ht="12" x14ac:dyDescent="0.2">
      <c r="A2010" s="28">
        <v>2005</v>
      </c>
      <c r="B2010" s="28" t="s">
        <v>3151</v>
      </c>
      <c r="C2010" s="28" t="s">
        <v>8121</v>
      </c>
      <c r="D2010" s="29" t="s">
        <v>8150</v>
      </c>
      <c r="E2010" s="29"/>
      <c r="F2010" s="30"/>
      <c r="G2010" s="30"/>
      <c r="H2010" s="31"/>
      <c r="I2010" s="30"/>
      <c r="J2010" s="30"/>
      <c r="K2010" s="31"/>
      <c r="L2010" s="32" t="s">
        <v>8092</v>
      </c>
      <c r="M2010" s="33">
        <v>114.08</v>
      </c>
      <c r="N2010" s="32">
        <v>13</v>
      </c>
      <c r="O2010" s="32" t="s">
        <v>3152</v>
      </c>
      <c r="P2010" s="32" t="s">
        <v>3155</v>
      </c>
      <c r="Q2010" s="37" t="s">
        <v>5698</v>
      </c>
      <c r="R2010" s="28">
        <v>1</v>
      </c>
      <c r="S2010" s="35"/>
      <c r="T2010" s="36" t="s">
        <v>8151</v>
      </c>
    </row>
    <row r="2011" spans="1:20" s="14" customFormat="1" ht="12" x14ac:dyDescent="0.2">
      <c r="A2011" s="28">
        <v>2006</v>
      </c>
      <c r="B2011" s="28" t="s">
        <v>3151</v>
      </c>
      <c r="C2011" s="28" t="s">
        <v>8121</v>
      </c>
      <c r="D2011" s="29" t="s">
        <v>8150</v>
      </c>
      <c r="E2011" s="29"/>
      <c r="F2011" s="30"/>
      <c r="G2011" s="30"/>
      <c r="H2011" s="31"/>
      <c r="I2011" s="30"/>
      <c r="J2011" s="30"/>
      <c r="K2011" s="31"/>
      <c r="L2011" s="32" t="s">
        <v>8092</v>
      </c>
      <c r="M2011" s="33">
        <v>106.37</v>
      </c>
      <c r="N2011" s="32">
        <v>13</v>
      </c>
      <c r="O2011" s="32" t="s">
        <v>3152</v>
      </c>
      <c r="P2011" s="32" t="s">
        <v>3155</v>
      </c>
      <c r="Q2011" s="37" t="s">
        <v>5698</v>
      </c>
      <c r="R2011" s="28">
        <v>1</v>
      </c>
      <c r="S2011" s="35"/>
      <c r="T2011" s="36" t="s">
        <v>8151</v>
      </c>
    </row>
    <row r="2012" spans="1:20" s="14" customFormat="1" ht="12" x14ac:dyDescent="0.2">
      <c r="A2012" s="28">
        <v>2007</v>
      </c>
      <c r="B2012" s="28" t="s">
        <v>3151</v>
      </c>
      <c r="C2012" s="28" t="s">
        <v>8121</v>
      </c>
      <c r="D2012" s="29" t="s">
        <v>8150</v>
      </c>
      <c r="E2012" s="29"/>
      <c r="F2012" s="30"/>
      <c r="G2012" s="30"/>
      <c r="H2012" s="31"/>
      <c r="I2012" s="30"/>
      <c r="J2012" s="30"/>
      <c r="K2012" s="31"/>
      <c r="L2012" s="32" t="s">
        <v>8092</v>
      </c>
      <c r="M2012" s="33">
        <v>32.479999999999897</v>
      </c>
      <c r="N2012" s="32">
        <v>13</v>
      </c>
      <c r="O2012" s="32" t="s">
        <v>3152</v>
      </c>
      <c r="P2012" s="32" t="s">
        <v>3155</v>
      </c>
      <c r="Q2012" s="37" t="s">
        <v>5698</v>
      </c>
      <c r="R2012" s="28">
        <v>1</v>
      </c>
      <c r="S2012" s="35"/>
      <c r="T2012" s="36" t="s">
        <v>8151</v>
      </c>
    </row>
    <row r="2013" spans="1:20" s="14" customFormat="1" ht="12" x14ac:dyDescent="0.2">
      <c r="A2013" s="28">
        <v>2008</v>
      </c>
      <c r="B2013" s="28" t="s">
        <v>3151</v>
      </c>
      <c r="C2013" s="28" t="s">
        <v>8121</v>
      </c>
      <c r="D2013" s="29" t="s">
        <v>8150</v>
      </c>
      <c r="E2013" s="29"/>
      <c r="F2013" s="30"/>
      <c r="G2013" s="30"/>
      <c r="H2013" s="31"/>
      <c r="I2013" s="30"/>
      <c r="J2013" s="30"/>
      <c r="K2013" s="31"/>
      <c r="L2013" s="32" t="s">
        <v>8091</v>
      </c>
      <c r="M2013" s="33">
        <v>38.29</v>
      </c>
      <c r="N2013" s="32">
        <v>8</v>
      </c>
      <c r="O2013" s="32" t="s">
        <v>3152</v>
      </c>
      <c r="P2013" s="32" t="s">
        <v>3155</v>
      </c>
      <c r="Q2013" s="37" t="s">
        <v>5729</v>
      </c>
      <c r="R2013" s="28">
        <v>3</v>
      </c>
      <c r="S2013" s="35"/>
      <c r="T2013" s="36" t="s">
        <v>8151</v>
      </c>
    </row>
    <row r="2014" spans="1:20" s="14" customFormat="1" ht="12" x14ac:dyDescent="0.2">
      <c r="A2014" s="28">
        <v>2009</v>
      </c>
      <c r="B2014" s="28" t="s">
        <v>3151</v>
      </c>
      <c r="C2014" s="28" t="s">
        <v>8121</v>
      </c>
      <c r="D2014" s="29" t="s">
        <v>8150</v>
      </c>
      <c r="E2014" s="29"/>
      <c r="F2014" s="30"/>
      <c r="G2014" s="30"/>
      <c r="H2014" s="31"/>
      <c r="I2014" s="30"/>
      <c r="J2014" s="30"/>
      <c r="K2014" s="31"/>
      <c r="L2014" s="32" t="s">
        <v>8091</v>
      </c>
      <c r="M2014" s="33">
        <v>36.69</v>
      </c>
      <c r="N2014" s="32">
        <v>8</v>
      </c>
      <c r="O2014" s="32" t="s">
        <v>3152</v>
      </c>
      <c r="P2014" s="32" t="s">
        <v>3155</v>
      </c>
      <c r="Q2014" s="37" t="s">
        <v>5729</v>
      </c>
      <c r="R2014" s="28">
        <v>3</v>
      </c>
      <c r="S2014" s="35"/>
      <c r="T2014" s="36" t="s">
        <v>8151</v>
      </c>
    </row>
    <row r="2015" spans="1:20" s="14" customFormat="1" ht="12" x14ac:dyDescent="0.2">
      <c r="A2015" s="28">
        <v>2010</v>
      </c>
      <c r="B2015" s="28" t="s">
        <v>3151</v>
      </c>
      <c r="C2015" s="28" t="s">
        <v>8121</v>
      </c>
      <c r="D2015" s="29" t="s">
        <v>8150</v>
      </c>
      <c r="E2015" s="29"/>
      <c r="F2015" s="30"/>
      <c r="G2015" s="30"/>
      <c r="H2015" s="31"/>
      <c r="I2015" s="30"/>
      <c r="J2015" s="30"/>
      <c r="K2015" s="31"/>
      <c r="L2015" s="32" t="s">
        <v>8092</v>
      </c>
      <c r="M2015" s="33">
        <v>36.909999999999897</v>
      </c>
      <c r="N2015" s="32">
        <v>13</v>
      </c>
      <c r="O2015" s="32" t="s">
        <v>3152</v>
      </c>
      <c r="P2015" s="32" t="s">
        <v>3155</v>
      </c>
      <c r="Q2015" s="37" t="s">
        <v>5698</v>
      </c>
      <c r="R2015" s="28">
        <v>1</v>
      </c>
      <c r="S2015" s="35"/>
      <c r="T2015" s="36" t="s">
        <v>8151</v>
      </c>
    </row>
    <row r="2016" spans="1:20" s="14" customFormat="1" ht="12" x14ac:dyDescent="0.2">
      <c r="A2016" s="28">
        <v>2011</v>
      </c>
      <c r="B2016" s="28" t="s">
        <v>3151</v>
      </c>
      <c r="C2016" s="28" t="s">
        <v>8121</v>
      </c>
      <c r="D2016" s="29" t="s">
        <v>8150</v>
      </c>
      <c r="E2016" s="29"/>
      <c r="F2016" s="30"/>
      <c r="G2016" s="30"/>
      <c r="H2016" s="31"/>
      <c r="I2016" s="30"/>
      <c r="J2016" s="30"/>
      <c r="K2016" s="31"/>
      <c r="L2016" s="32" t="s">
        <v>8091</v>
      </c>
      <c r="M2016" s="33">
        <v>38.22</v>
      </c>
      <c r="N2016" s="32">
        <v>8</v>
      </c>
      <c r="O2016" s="32" t="s">
        <v>3152</v>
      </c>
      <c r="P2016" s="32" t="s">
        <v>3155</v>
      </c>
      <c r="Q2016" s="37" t="s">
        <v>5729</v>
      </c>
      <c r="R2016" s="28">
        <v>3</v>
      </c>
      <c r="S2016" s="35"/>
      <c r="T2016" s="36" t="s">
        <v>8151</v>
      </c>
    </row>
    <row r="2017" spans="1:20" s="14" customFormat="1" ht="12" x14ac:dyDescent="0.2">
      <c r="A2017" s="28">
        <v>2012</v>
      </c>
      <c r="B2017" s="28" t="s">
        <v>3151</v>
      </c>
      <c r="C2017" s="28" t="s">
        <v>8121</v>
      </c>
      <c r="D2017" s="29" t="s">
        <v>8150</v>
      </c>
      <c r="E2017" s="29"/>
      <c r="F2017" s="30"/>
      <c r="G2017" s="30"/>
      <c r="H2017" s="31"/>
      <c r="I2017" s="30"/>
      <c r="J2017" s="30"/>
      <c r="K2017" s="31"/>
      <c r="L2017" s="32" t="s">
        <v>8091</v>
      </c>
      <c r="M2017" s="33">
        <v>33.479999999999897</v>
      </c>
      <c r="N2017" s="32">
        <v>8</v>
      </c>
      <c r="O2017" s="32" t="s">
        <v>3152</v>
      </c>
      <c r="P2017" s="32" t="s">
        <v>3155</v>
      </c>
      <c r="Q2017" s="37" t="s">
        <v>5729</v>
      </c>
      <c r="R2017" s="28">
        <v>3</v>
      </c>
      <c r="S2017" s="35"/>
      <c r="T2017" s="36" t="s">
        <v>8151</v>
      </c>
    </row>
    <row r="2018" spans="1:20" s="14" customFormat="1" ht="12" x14ac:dyDescent="0.2">
      <c r="A2018" s="28">
        <v>2013</v>
      </c>
      <c r="B2018" s="28" t="s">
        <v>3151</v>
      </c>
      <c r="C2018" s="28" t="s">
        <v>8121</v>
      </c>
      <c r="D2018" s="29" t="s">
        <v>8150</v>
      </c>
      <c r="E2018" s="29"/>
      <c r="F2018" s="30"/>
      <c r="G2018" s="30"/>
      <c r="H2018" s="31"/>
      <c r="I2018" s="30"/>
      <c r="J2018" s="30"/>
      <c r="K2018" s="31"/>
      <c r="L2018" s="32" t="s">
        <v>8092</v>
      </c>
      <c r="M2018" s="33">
        <v>40.799999999999898</v>
      </c>
      <c r="N2018" s="32">
        <v>13</v>
      </c>
      <c r="O2018" s="32" t="s">
        <v>3152</v>
      </c>
      <c r="P2018" s="32" t="s">
        <v>3155</v>
      </c>
      <c r="Q2018" s="37" t="s">
        <v>5698</v>
      </c>
      <c r="R2018" s="28">
        <v>1</v>
      </c>
      <c r="S2018" s="35"/>
      <c r="T2018" s="36" t="s">
        <v>8151</v>
      </c>
    </row>
    <row r="2019" spans="1:20" s="14" customFormat="1" ht="12" x14ac:dyDescent="0.2">
      <c r="A2019" s="28">
        <v>2014</v>
      </c>
      <c r="B2019" s="28" t="s">
        <v>3151</v>
      </c>
      <c r="C2019" s="28" t="s">
        <v>8121</v>
      </c>
      <c r="D2019" s="29" t="s">
        <v>8150</v>
      </c>
      <c r="E2019" s="29"/>
      <c r="F2019" s="30"/>
      <c r="G2019" s="30"/>
      <c r="H2019" s="31"/>
      <c r="I2019" s="30"/>
      <c r="J2019" s="30"/>
      <c r="K2019" s="31"/>
      <c r="L2019" s="32" t="s">
        <v>8091</v>
      </c>
      <c r="M2019" s="33">
        <v>35.380000000000003</v>
      </c>
      <c r="N2019" s="32">
        <v>8</v>
      </c>
      <c r="O2019" s="32" t="s">
        <v>3152</v>
      </c>
      <c r="P2019" s="32" t="s">
        <v>3155</v>
      </c>
      <c r="Q2019" s="37" t="s">
        <v>5729</v>
      </c>
      <c r="R2019" s="28">
        <v>3</v>
      </c>
      <c r="S2019" s="35"/>
      <c r="T2019" s="36" t="s">
        <v>8151</v>
      </c>
    </row>
    <row r="2020" spans="1:20" s="14" customFormat="1" ht="12" x14ac:dyDescent="0.2">
      <c r="A2020" s="28">
        <v>2015</v>
      </c>
      <c r="B2020" s="28" t="s">
        <v>3151</v>
      </c>
      <c r="C2020" s="28" t="s">
        <v>8121</v>
      </c>
      <c r="D2020" s="29" t="s">
        <v>8150</v>
      </c>
      <c r="E2020" s="29"/>
      <c r="F2020" s="30"/>
      <c r="G2020" s="30"/>
      <c r="H2020" s="31"/>
      <c r="I2020" s="30"/>
      <c r="J2020" s="30"/>
      <c r="K2020" s="31"/>
      <c r="L2020" s="32" t="s">
        <v>8091</v>
      </c>
      <c r="M2020" s="33">
        <v>40.54</v>
      </c>
      <c r="N2020" s="32">
        <v>8</v>
      </c>
      <c r="O2020" s="32" t="s">
        <v>3152</v>
      </c>
      <c r="P2020" s="32" t="s">
        <v>3155</v>
      </c>
      <c r="Q2020" s="37" t="s">
        <v>5729</v>
      </c>
      <c r="R2020" s="28">
        <v>3</v>
      </c>
      <c r="S2020" s="35"/>
      <c r="T2020" s="36" t="s">
        <v>8151</v>
      </c>
    </row>
    <row r="2021" spans="1:20" s="14" customFormat="1" ht="12" x14ac:dyDescent="0.2">
      <c r="A2021" s="28">
        <v>2016</v>
      </c>
      <c r="B2021" s="28" t="s">
        <v>3151</v>
      </c>
      <c r="C2021" s="28" t="s">
        <v>8121</v>
      </c>
      <c r="D2021" s="29" t="s">
        <v>8150</v>
      </c>
      <c r="E2021" s="29"/>
      <c r="F2021" s="30"/>
      <c r="G2021" s="30"/>
      <c r="H2021" s="31"/>
      <c r="I2021" s="30"/>
      <c r="J2021" s="30"/>
      <c r="K2021" s="31"/>
      <c r="L2021" s="32" t="s">
        <v>8092</v>
      </c>
      <c r="M2021" s="33">
        <v>41.12</v>
      </c>
      <c r="N2021" s="32">
        <v>13</v>
      </c>
      <c r="O2021" s="32" t="s">
        <v>3152</v>
      </c>
      <c r="P2021" s="32" t="s">
        <v>3155</v>
      </c>
      <c r="Q2021" s="37" t="s">
        <v>5698</v>
      </c>
      <c r="R2021" s="28">
        <v>1</v>
      </c>
      <c r="S2021" s="35"/>
      <c r="T2021" s="36" t="s">
        <v>8151</v>
      </c>
    </row>
    <row r="2022" spans="1:20" s="14" customFormat="1" ht="12" x14ac:dyDescent="0.2">
      <c r="A2022" s="28">
        <v>2017</v>
      </c>
      <c r="B2022" s="28" t="s">
        <v>3151</v>
      </c>
      <c r="C2022" s="28" t="s">
        <v>8121</v>
      </c>
      <c r="D2022" s="29" t="s">
        <v>8150</v>
      </c>
      <c r="E2022" s="29"/>
      <c r="F2022" s="30"/>
      <c r="G2022" s="30"/>
      <c r="H2022" s="31"/>
      <c r="I2022" s="30"/>
      <c r="J2022" s="30"/>
      <c r="K2022" s="31"/>
      <c r="L2022" s="32" t="s">
        <v>8091</v>
      </c>
      <c r="M2022" s="33">
        <v>36.19</v>
      </c>
      <c r="N2022" s="32">
        <v>8</v>
      </c>
      <c r="O2022" s="32" t="s">
        <v>3152</v>
      </c>
      <c r="P2022" s="32" t="s">
        <v>3155</v>
      </c>
      <c r="Q2022" s="37" t="s">
        <v>5729</v>
      </c>
      <c r="R2022" s="28">
        <v>3</v>
      </c>
      <c r="S2022" s="35"/>
      <c r="T2022" s="36" t="s">
        <v>8151</v>
      </c>
    </row>
    <row r="2023" spans="1:20" s="14" customFormat="1" ht="12" x14ac:dyDescent="0.2">
      <c r="A2023" s="28">
        <v>2018</v>
      </c>
      <c r="B2023" s="28" t="s">
        <v>3151</v>
      </c>
      <c r="C2023" s="28" t="s">
        <v>8121</v>
      </c>
      <c r="D2023" s="29" t="s">
        <v>8150</v>
      </c>
      <c r="E2023" s="29"/>
      <c r="F2023" s="30"/>
      <c r="G2023" s="30"/>
      <c r="H2023" s="31"/>
      <c r="I2023" s="30"/>
      <c r="J2023" s="30"/>
      <c r="K2023" s="31"/>
      <c r="L2023" s="32" t="s">
        <v>8091</v>
      </c>
      <c r="M2023" s="33">
        <v>39</v>
      </c>
      <c r="N2023" s="32">
        <v>8</v>
      </c>
      <c r="O2023" s="32" t="s">
        <v>3152</v>
      </c>
      <c r="P2023" s="32" t="s">
        <v>3155</v>
      </c>
      <c r="Q2023" s="37" t="s">
        <v>5729</v>
      </c>
      <c r="R2023" s="28">
        <v>3</v>
      </c>
      <c r="S2023" s="35"/>
      <c r="T2023" s="36" t="s">
        <v>8151</v>
      </c>
    </row>
    <row r="2024" spans="1:20" s="14" customFormat="1" ht="12" x14ac:dyDescent="0.2">
      <c r="A2024" s="28">
        <v>2019</v>
      </c>
      <c r="B2024" s="28" t="s">
        <v>3151</v>
      </c>
      <c r="C2024" s="28" t="s">
        <v>8121</v>
      </c>
      <c r="D2024" s="29" t="s">
        <v>8150</v>
      </c>
      <c r="E2024" s="29"/>
      <c r="F2024" s="30"/>
      <c r="G2024" s="30"/>
      <c r="H2024" s="31"/>
      <c r="I2024" s="30"/>
      <c r="J2024" s="30"/>
      <c r="K2024" s="31"/>
      <c r="L2024" s="32" t="s">
        <v>8091</v>
      </c>
      <c r="M2024" s="33">
        <v>38.42</v>
      </c>
      <c r="N2024" s="32">
        <v>8</v>
      </c>
      <c r="O2024" s="32" t="s">
        <v>3152</v>
      </c>
      <c r="P2024" s="32" t="s">
        <v>3155</v>
      </c>
      <c r="Q2024" s="37" t="s">
        <v>5729</v>
      </c>
      <c r="R2024" s="28">
        <v>3</v>
      </c>
      <c r="S2024" s="35"/>
      <c r="T2024" s="36" t="s">
        <v>8151</v>
      </c>
    </row>
    <row r="2025" spans="1:20" s="14" customFormat="1" ht="12" x14ac:dyDescent="0.2">
      <c r="A2025" s="28">
        <v>2020</v>
      </c>
      <c r="B2025" s="28" t="s">
        <v>3151</v>
      </c>
      <c r="C2025" s="28" t="s">
        <v>8121</v>
      </c>
      <c r="D2025" s="29" t="s">
        <v>8150</v>
      </c>
      <c r="E2025" s="29"/>
      <c r="F2025" s="30"/>
      <c r="G2025" s="30"/>
      <c r="H2025" s="31"/>
      <c r="I2025" s="30"/>
      <c r="J2025" s="30"/>
      <c r="K2025" s="31"/>
      <c r="L2025" s="32" t="s">
        <v>8091</v>
      </c>
      <c r="M2025" s="33">
        <v>37.26</v>
      </c>
      <c r="N2025" s="32">
        <v>8</v>
      </c>
      <c r="O2025" s="32" t="s">
        <v>3152</v>
      </c>
      <c r="P2025" s="32" t="s">
        <v>3155</v>
      </c>
      <c r="Q2025" s="37" t="s">
        <v>5729</v>
      </c>
      <c r="R2025" s="28">
        <v>3</v>
      </c>
      <c r="S2025" s="35"/>
      <c r="T2025" s="36" t="s">
        <v>8151</v>
      </c>
    </row>
    <row r="2026" spans="1:20" s="14" customFormat="1" ht="12" x14ac:dyDescent="0.2">
      <c r="A2026" s="28">
        <v>2021</v>
      </c>
      <c r="B2026" s="28" t="s">
        <v>3151</v>
      </c>
      <c r="C2026" s="28" t="s">
        <v>8121</v>
      </c>
      <c r="D2026" s="29" t="s">
        <v>8150</v>
      </c>
      <c r="E2026" s="29"/>
      <c r="F2026" s="30"/>
      <c r="G2026" s="30"/>
      <c r="H2026" s="31"/>
      <c r="I2026" s="30"/>
      <c r="J2026" s="30"/>
      <c r="K2026" s="31"/>
      <c r="L2026" s="32" t="s">
        <v>8092</v>
      </c>
      <c r="M2026" s="33">
        <v>107.67</v>
      </c>
      <c r="N2026" s="32">
        <v>13</v>
      </c>
      <c r="O2026" s="32" t="s">
        <v>3152</v>
      </c>
      <c r="P2026" s="32" t="s">
        <v>3155</v>
      </c>
      <c r="Q2026" s="37" t="s">
        <v>5698</v>
      </c>
      <c r="R2026" s="28">
        <v>1</v>
      </c>
      <c r="S2026" s="35"/>
      <c r="T2026" s="36" t="s">
        <v>8151</v>
      </c>
    </row>
    <row r="2027" spans="1:20" s="14" customFormat="1" ht="12" x14ac:dyDescent="0.2">
      <c r="A2027" s="28">
        <v>2022</v>
      </c>
      <c r="B2027" s="28" t="s">
        <v>3151</v>
      </c>
      <c r="C2027" s="28" t="s">
        <v>8121</v>
      </c>
      <c r="D2027" s="29" t="s">
        <v>8150</v>
      </c>
      <c r="E2027" s="29"/>
      <c r="F2027" s="30"/>
      <c r="G2027" s="30"/>
      <c r="H2027" s="31"/>
      <c r="I2027" s="30"/>
      <c r="J2027" s="30"/>
      <c r="K2027" s="31"/>
      <c r="L2027" s="32" t="s">
        <v>8092</v>
      </c>
      <c r="M2027" s="33">
        <v>108.86</v>
      </c>
      <c r="N2027" s="32">
        <v>13</v>
      </c>
      <c r="O2027" s="32" t="s">
        <v>3152</v>
      </c>
      <c r="P2027" s="32" t="s">
        <v>3155</v>
      </c>
      <c r="Q2027" s="37" t="s">
        <v>5698</v>
      </c>
      <c r="R2027" s="28">
        <v>1</v>
      </c>
      <c r="S2027" s="35"/>
      <c r="T2027" s="36" t="s">
        <v>8151</v>
      </c>
    </row>
    <row r="2028" spans="1:20" s="14" customFormat="1" ht="12" x14ac:dyDescent="0.2">
      <c r="A2028" s="28">
        <v>2023</v>
      </c>
      <c r="B2028" s="28" t="s">
        <v>3151</v>
      </c>
      <c r="C2028" s="28" t="s">
        <v>8121</v>
      </c>
      <c r="D2028" s="29" t="s">
        <v>8150</v>
      </c>
      <c r="E2028" s="29"/>
      <c r="F2028" s="30"/>
      <c r="G2028" s="30"/>
      <c r="H2028" s="31"/>
      <c r="I2028" s="30"/>
      <c r="J2028" s="30"/>
      <c r="K2028" s="31"/>
      <c r="L2028" s="32" t="s">
        <v>8092</v>
      </c>
      <c r="M2028" s="33">
        <v>110.33</v>
      </c>
      <c r="N2028" s="32">
        <v>13</v>
      </c>
      <c r="O2028" s="32" t="s">
        <v>3152</v>
      </c>
      <c r="P2028" s="32" t="s">
        <v>3155</v>
      </c>
      <c r="Q2028" s="37" t="s">
        <v>5698</v>
      </c>
      <c r="R2028" s="28">
        <v>1</v>
      </c>
      <c r="S2028" s="35"/>
      <c r="T2028" s="36" t="s">
        <v>8151</v>
      </c>
    </row>
    <row r="2029" spans="1:20" s="14" customFormat="1" ht="12" x14ac:dyDescent="0.2">
      <c r="A2029" s="28">
        <v>2024</v>
      </c>
      <c r="B2029" s="28" t="s">
        <v>3151</v>
      </c>
      <c r="C2029" s="28" t="s">
        <v>8121</v>
      </c>
      <c r="D2029" s="29" t="s">
        <v>8150</v>
      </c>
      <c r="E2029" s="29"/>
      <c r="F2029" s="30"/>
      <c r="G2029" s="30"/>
      <c r="H2029" s="31"/>
      <c r="I2029" s="30"/>
      <c r="J2029" s="30"/>
      <c r="K2029" s="31"/>
      <c r="L2029" s="32" t="s">
        <v>8092</v>
      </c>
      <c r="M2029" s="33">
        <v>116.38</v>
      </c>
      <c r="N2029" s="32">
        <v>13</v>
      </c>
      <c r="O2029" s="32" t="s">
        <v>3152</v>
      </c>
      <c r="P2029" s="32" t="s">
        <v>3155</v>
      </c>
      <c r="Q2029" s="37" t="s">
        <v>5698</v>
      </c>
      <c r="R2029" s="28">
        <v>1</v>
      </c>
      <c r="S2029" s="35"/>
      <c r="T2029" s="36" t="s">
        <v>8151</v>
      </c>
    </row>
    <row r="2030" spans="1:20" s="14" customFormat="1" ht="12" x14ac:dyDescent="0.2">
      <c r="A2030" s="28">
        <v>2025</v>
      </c>
      <c r="B2030" s="28" t="s">
        <v>3151</v>
      </c>
      <c r="C2030" s="28" t="s">
        <v>8121</v>
      </c>
      <c r="D2030" s="29" t="s">
        <v>8150</v>
      </c>
      <c r="E2030" s="29"/>
      <c r="F2030" s="30"/>
      <c r="G2030" s="30"/>
      <c r="H2030" s="31"/>
      <c r="I2030" s="30"/>
      <c r="J2030" s="30"/>
      <c r="K2030" s="31"/>
      <c r="L2030" s="32" t="s">
        <v>8091</v>
      </c>
      <c r="M2030" s="33">
        <v>36.51</v>
      </c>
      <c r="N2030" s="32">
        <v>8</v>
      </c>
      <c r="O2030" s="32" t="s">
        <v>3152</v>
      </c>
      <c r="P2030" s="32" t="s">
        <v>3155</v>
      </c>
      <c r="Q2030" s="37" t="s">
        <v>5729</v>
      </c>
      <c r="R2030" s="28">
        <v>3</v>
      </c>
      <c r="S2030" s="35"/>
      <c r="T2030" s="36" t="s">
        <v>8151</v>
      </c>
    </row>
    <row r="2031" spans="1:20" s="14" customFormat="1" ht="12" x14ac:dyDescent="0.2">
      <c r="A2031" s="28">
        <v>2026</v>
      </c>
      <c r="B2031" s="28" t="s">
        <v>3151</v>
      </c>
      <c r="C2031" s="28" t="s">
        <v>8121</v>
      </c>
      <c r="D2031" s="29" t="s">
        <v>8150</v>
      </c>
      <c r="E2031" s="29"/>
      <c r="F2031" s="30"/>
      <c r="G2031" s="30"/>
      <c r="H2031" s="31"/>
      <c r="I2031" s="30"/>
      <c r="J2031" s="30"/>
      <c r="K2031" s="31"/>
      <c r="L2031" s="32" t="s">
        <v>8091</v>
      </c>
      <c r="M2031" s="33">
        <v>36</v>
      </c>
      <c r="N2031" s="32">
        <v>8</v>
      </c>
      <c r="O2031" s="32" t="s">
        <v>3152</v>
      </c>
      <c r="P2031" s="32" t="s">
        <v>3155</v>
      </c>
      <c r="Q2031" s="37" t="s">
        <v>5729</v>
      </c>
      <c r="R2031" s="28">
        <v>3</v>
      </c>
      <c r="S2031" s="35"/>
      <c r="T2031" s="36" t="s">
        <v>8151</v>
      </c>
    </row>
    <row r="2032" spans="1:20" s="14" customFormat="1" ht="12" x14ac:dyDescent="0.2">
      <c r="A2032" s="28">
        <v>2027</v>
      </c>
      <c r="B2032" s="28" t="s">
        <v>3151</v>
      </c>
      <c r="C2032" s="28" t="s">
        <v>8121</v>
      </c>
      <c r="D2032" s="29" t="s">
        <v>8150</v>
      </c>
      <c r="E2032" s="29"/>
      <c r="F2032" s="30"/>
      <c r="G2032" s="30"/>
      <c r="H2032" s="31"/>
      <c r="I2032" s="30"/>
      <c r="J2032" s="30"/>
      <c r="K2032" s="31"/>
      <c r="L2032" s="32" t="s">
        <v>8092</v>
      </c>
      <c r="M2032" s="33">
        <v>41.83</v>
      </c>
      <c r="N2032" s="32">
        <v>13</v>
      </c>
      <c r="O2032" s="32" t="s">
        <v>3152</v>
      </c>
      <c r="P2032" s="32" t="s">
        <v>3155</v>
      </c>
      <c r="Q2032" s="37" t="s">
        <v>5698</v>
      </c>
      <c r="R2032" s="28">
        <v>1</v>
      </c>
      <c r="S2032" s="35"/>
      <c r="T2032" s="36" t="s">
        <v>8151</v>
      </c>
    </row>
    <row r="2033" spans="1:20" s="14" customFormat="1" ht="12" x14ac:dyDescent="0.2">
      <c r="A2033" s="28">
        <v>2028</v>
      </c>
      <c r="B2033" s="28" t="s">
        <v>3151</v>
      </c>
      <c r="C2033" s="28" t="s">
        <v>8121</v>
      </c>
      <c r="D2033" s="29" t="s">
        <v>8150</v>
      </c>
      <c r="E2033" s="29"/>
      <c r="F2033" s="30"/>
      <c r="G2033" s="30"/>
      <c r="H2033" s="31"/>
      <c r="I2033" s="30"/>
      <c r="J2033" s="30"/>
      <c r="K2033" s="31"/>
      <c r="L2033" s="32" t="s">
        <v>8091</v>
      </c>
      <c r="M2033" s="33">
        <v>41.72</v>
      </c>
      <c r="N2033" s="32">
        <v>8</v>
      </c>
      <c r="O2033" s="32" t="s">
        <v>3152</v>
      </c>
      <c r="P2033" s="32" t="s">
        <v>3155</v>
      </c>
      <c r="Q2033" s="37" t="s">
        <v>5729</v>
      </c>
      <c r="R2033" s="28">
        <v>3</v>
      </c>
      <c r="S2033" s="35"/>
      <c r="T2033" s="36" t="s">
        <v>8151</v>
      </c>
    </row>
    <row r="2034" spans="1:20" s="14" customFormat="1" ht="12" x14ac:dyDescent="0.2">
      <c r="A2034" s="28">
        <v>2029</v>
      </c>
      <c r="B2034" s="28" t="s">
        <v>3151</v>
      </c>
      <c r="C2034" s="28" t="s">
        <v>8121</v>
      </c>
      <c r="D2034" s="29" t="s">
        <v>8150</v>
      </c>
      <c r="E2034" s="29"/>
      <c r="F2034" s="30"/>
      <c r="G2034" s="30"/>
      <c r="H2034" s="31"/>
      <c r="I2034" s="30"/>
      <c r="J2034" s="30"/>
      <c r="K2034" s="31"/>
      <c r="L2034" s="32" t="s">
        <v>8091</v>
      </c>
      <c r="M2034" s="33">
        <v>39.1</v>
      </c>
      <c r="N2034" s="32">
        <v>8</v>
      </c>
      <c r="O2034" s="32" t="s">
        <v>3152</v>
      </c>
      <c r="P2034" s="32" t="s">
        <v>3155</v>
      </c>
      <c r="Q2034" s="37" t="s">
        <v>5729</v>
      </c>
      <c r="R2034" s="28">
        <v>3</v>
      </c>
      <c r="S2034" s="35"/>
      <c r="T2034" s="36" t="s">
        <v>8151</v>
      </c>
    </row>
    <row r="2035" spans="1:20" s="14" customFormat="1" ht="12" x14ac:dyDescent="0.2">
      <c r="A2035" s="28">
        <v>2030</v>
      </c>
      <c r="B2035" s="28" t="s">
        <v>3151</v>
      </c>
      <c r="C2035" s="28" t="s">
        <v>8121</v>
      </c>
      <c r="D2035" s="29" t="s">
        <v>8150</v>
      </c>
      <c r="E2035" s="29"/>
      <c r="F2035" s="30"/>
      <c r="G2035" s="30"/>
      <c r="H2035" s="31"/>
      <c r="I2035" s="30"/>
      <c r="J2035" s="30"/>
      <c r="K2035" s="31"/>
      <c r="L2035" s="32" t="s">
        <v>8092</v>
      </c>
      <c r="M2035" s="33">
        <v>72.36</v>
      </c>
      <c r="N2035" s="32">
        <v>13</v>
      </c>
      <c r="O2035" s="32" t="s">
        <v>3152</v>
      </c>
      <c r="P2035" s="32" t="s">
        <v>3155</v>
      </c>
      <c r="Q2035" s="37" t="s">
        <v>5698</v>
      </c>
      <c r="R2035" s="28">
        <v>1</v>
      </c>
      <c r="S2035" s="35"/>
      <c r="T2035" s="36" t="s">
        <v>8151</v>
      </c>
    </row>
    <row r="2036" spans="1:20" s="14" customFormat="1" ht="12" x14ac:dyDescent="0.2">
      <c r="A2036" s="28">
        <v>2031</v>
      </c>
      <c r="B2036" s="28" t="s">
        <v>3151</v>
      </c>
      <c r="C2036" s="28" t="s">
        <v>8121</v>
      </c>
      <c r="D2036" s="29" t="s">
        <v>8150</v>
      </c>
      <c r="E2036" s="29"/>
      <c r="F2036" s="30"/>
      <c r="G2036" s="30"/>
      <c r="H2036" s="31"/>
      <c r="I2036" s="30"/>
      <c r="J2036" s="30"/>
      <c r="K2036" s="31"/>
      <c r="L2036" s="32" t="s">
        <v>8092</v>
      </c>
      <c r="M2036" s="33">
        <v>69.63</v>
      </c>
      <c r="N2036" s="32">
        <v>15</v>
      </c>
      <c r="O2036" s="32" t="s">
        <v>3152</v>
      </c>
      <c r="P2036" s="32" t="s">
        <v>3155</v>
      </c>
      <c r="Q2036" s="37" t="s">
        <v>5706</v>
      </c>
      <c r="R2036" s="28">
        <v>1</v>
      </c>
      <c r="S2036" s="35"/>
      <c r="T2036" s="36" t="s">
        <v>8151</v>
      </c>
    </row>
    <row r="2037" spans="1:20" s="14" customFormat="1" ht="12" x14ac:dyDescent="0.2">
      <c r="A2037" s="28">
        <v>2032</v>
      </c>
      <c r="B2037" s="28" t="s">
        <v>3151</v>
      </c>
      <c r="C2037" s="28" t="s">
        <v>8121</v>
      </c>
      <c r="D2037" s="29" t="s">
        <v>8150</v>
      </c>
      <c r="E2037" s="29"/>
      <c r="F2037" s="30"/>
      <c r="G2037" s="30"/>
      <c r="H2037" s="31"/>
      <c r="I2037" s="30"/>
      <c r="J2037" s="30"/>
      <c r="K2037" s="31"/>
      <c r="L2037" s="32" t="s">
        <v>8092</v>
      </c>
      <c r="M2037" s="33">
        <v>60.37</v>
      </c>
      <c r="N2037" s="32">
        <v>15</v>
      </c>
      <c r="O2037" s="32" t="s">
        <v>3152</v>
      </c>
      <c r="P2037" s="32" t="s">
        <v>3155</v>
      </c>
      <c r="Q2037" s="37" t="s">
        <v>5706</v>
      </c>
      <c r="R2037" s="28">
        <v>1</v>
      </c>
      <c r="S2037" s="35"/>
      <c r="T2037" s="36" t="s">
        <v>8151</v>
      </c>
    </row>
    <row r="2038" spans="1:20" s="14" customFormat="1" ht="12" x14ac:dyDescent="0.2">
      <c r="A2038" s="28">
        <v>2033</v>
      </c>
      <c r="B2038" s="28" t="s">
        <v>3151</v>
      </c>
      <c r="C2038" s="28" t="s">
        <v>8121</v>
      </c>
      <c r="D2038" s="29" t="s">
        <v>8150</v>
      </c>
      <c r="E2038" s="29"/>
      <c r="F2038" s="30"/>
      <c r="G2038" s="30"/>
      <c r="H2038" s="31"/>
      <c r="I2038" s="30"/>
      <c r="J2038" s="30"/>
      <c r="K2038" s="31"/>
      <c r="L2038" s="32" t="s">
        <v>8092</v>
      </c>
      <c r="M2038" s="33">
        <v>37.950000000000003</v>
      </c>
      <c r="N2038" s="32">
        <v>15</v>
      </c>
      <c r="O2038" s="32" t="s">
        <v>3152</v>
      </c>
      <c r="P2038" s="32" t="s">
        <v>3155</v>
      </c>
      <c r="Q2038" s="37" t="s">
        <v>5706</v>
      </c>
      <c r="R2038" s="28">
        <v>1</v>
      </c>
      <c r="S2038" s="35"/>
      <c r="T2038" s="36" t="s">
        <v>8151</v>
      </c>
    </row>
    <row r="2039" spans="1:20" s="14" customFormat="1" ht="12" x14ac:dyDescent="0.2">
      <c r="A2039" s="28">
        <v>2034</v>
      </c>
      <c r="B2039" s="28" t="s">
        <v>3151</v>
      </c>
      <c r="C2039" s="28" t="s">
        <v>8121</v>
      </c>
      <c r="D2039" s="29" t="s">
        <v>8150</v>
      </c>
      <c r="E2039" s="29"/>
      <c r="F2039" s="30"/>
      <c r="G2039" s="30"/>
      <c r="H2039" s="31"/>
      <c r="I2039" s="30"/>
      <c r="J2039" s="30"/>
      <c r="K2039" s="31"/>
      <c r="L2039" s="32" t="s">
        <v>8092</v>
      </c>
      <c r="M2039" s="33">
        <v>78.739999999999895</v>
      </c>
      <c r="N2039" s="32">
        <v>15</v>
      </c>
      <c r="O2039" s="32" t="s">
        <v>3152</v>
      </c>
      <c r="P2039" s="32" t="s">
        <v>3155</v>
      </c>
      <c r="Q2039" s="37" t="s">
        <v>5706</v>
      </c>
      <c r="R2039" s="28">
        <v>1</v>
      </c>
      <c r="S2039" s="35"/>
      <c r="T2039" s="36" t="s">
        <v>8151</v>
      </c>
    </row>
    <row r="2040" spans="1:20" s="14" customFormat="1" ht="12" x14ac:dyDescent="0.2">
      <c r="A2040" s="28">
        <v>2035</v>
      </c>
      <c r="B2040" s="28" t="s">
        <v>3151</v>
      </c>
      <c r="C2040" s="28" t="s">
        <v>8121</v>
      </c>
      <c r="D2040" s="29" t="s">
        <v>8150</v>
      </c>
      <c r="E2040" s="29"/>
      <c r="F2040" s="30"/>
      <c r="G2040" s="30"/>
      <c r="H2040" s="31"/>
      <c r="I2040" s="30"/>
      <c r="J2040" s="30"/>
      <c r="K2040" s="31"/>
      <c r="L2040" s="32" t="s">
        <v>8092</v>
      </c>
      <c r="M2040" s="33">
        <v>74.7</v>
      </c>
      <c r="N2040" s="32">
        <v>15</v>
      </c>
      <c r="O2040" s="32" t="s">
        <v>3152</v>
      </c>
      <c r="P2040" s="32" t="s">
        <v>3155</v>
      </c>
      <c r="Q2040" s="37" t="s">
        <v>5706</v>
      </c>
      <c r="R2040" s="28">
        <v>1</v>
      </c>
      <c r="S2040" s="35"/>
      <c r="T2040" s="36" t="s">
        <v>8151</v>
      </c>
    </row>
    <row r="2041" spans="1:20" s="14" customFormat="1" ht="12" x14ac:dyDescent="0.2">
      <c r="A2041" s="28">
        <v>2036</v>
      </c>
      <c r="B2041" s="28" t="s">
        <v>3151</v>
      </c>
      <c r="C2041" s="28" t="s">
        <v>8121</v>
      </c>
      <c r="D2041" s="29" t="s">
        <v>8150</v>
      </c>
      <c r="E2041" s="29"/>
      <c r="F2041" s="30"/>
      <c r="G2041" s="30"/>
      <c r="H2041" s="31"/>
      <c r="I2041" s="30"/>
      <c r="J2041" s="30"/>
      <c r="K2041" s="31"/>
      <c r="L2041" s="32" t="s">
        <v>8092</v>
      </c>
      <c r="M2041" s="33">
        <v>75.099999999999895</v>
      </c>
      <c r="N2041" s="32">
        <v>15</v>
      </c>
      <c r="O2041" s="32" t="s">
        <v>3152</v>
      </c>
      <c r="P2041" s="32" t="s">
        <v>3155</v>
      </c>
      <c r="Q2041" s="37" t="s">
        <v>5706</v>
      </c>
      <c r="R2041" s="28">
        <v>1</v>
      </c>
      <c r="S2041" s="35"/>
      <c r="T2041" s="36" t="s">
        <v>8151</v>
      </c>
    </row>
    <row r="2042" spans="1:20" s="14" customFormat="1" ht="12" x14ac:dyDescent="0.2">
      <c r="A2042" s="28">
        <v>2037</v>
      </c>
      <c r="B2042" s="28" t="s">
        <v>3151</v>
      </c>
      <c r="C2042" s="28" t="s">
        <v>8121</v>
      </c>
      <c r="D2042" s="29" t="s">
        <v>8150</v>
      </c>
      <c r="E2042" s="29"/>
      <c r="F2042" s="30"/>
      <c r="G2042" s="30"/>
      <c r="H2042" s="31"/>
      <c r="I2042" s="30"/>
      <c r="J2042" s="30"/>
      <c r="K2042" s="31"/>
      <c r="L2042" s="32" t="s">
        <v>8092</v>
      </c>
      <c r="M2042" s="33">
        <v>71.34</v>
      </c>
      <c r="N2042" s="32">
        <v>15</v>
      </c>
      <c r="O2042" s="32" t="s">
        <v>3152</v>
      </c>
      <c r="P2042" s="32" t="s">
        <v>3155</v>
      </c>
      <c r="Q2042" s="37" t="s">
        <v>5706</v>
      </c>
      <c r="R2042" s="28">
        <v>1</v>
      </c>
      <c r="S2042" s="35"/>
      <c r="T2042" s="36" t="s">
        <v>8151</v>
      </c>
    </row>
    <row r="2043" spans="1:20" s="14" customFormat="1" ht="12" x14ac:dyDescent="0.2">
      <c r="A2043" s="28">
        <v>2038</v>
      </c>
      <c r="B2043" s="28" t="s">
        <v>3151</v>
      </c>
      <c r="C2043" s="28" t="s">
        <v>8121</v>
      </c>
      <c r="D2043" s="29" t="s">
        <v>8150</v>
      </c>
      <c r="E2043" s="29"/>
      <c r="F2043" s="30"/>
      <c r="G2043" s="30"/>
      <c r="H2043" s="31"/>
      <c r="I2043" s="30"/>
      <c r="J2043" s="30"/>
      <c r="K2043" s="31"/>
      <c r="L2043" s="32" t="s">
        <v>8092</v>
      </c>
      <c r="M2043" s="33">
        <v>89.59</v>
      </c>
      <c r="N2043" s="32">
        <v>15</v>
      </c>
      <c r="O2043" s="32" t="s">
        <v>3152</v>
      </c>
      <c r="P2043" s="32" t="s">
        <v>3155</v>
      </c>
      <c r="Q2043" s="37" t="s">
        <v>5706</v>
      </c>
      <c r="R2043" s="28">
        <v>1</v>
      </c>
      <c r="S2043" s="35"/>
      <c r="T2043" s="36" t="s">
        <v>8151</v>
      </c>
    </row>
    <row r="2044" spans="1:20" s="14" customFormat="1" ht="12" x14ac:dyDescent="0.2">
      <c r="A2044" s="28">
        <v>2039</v>
      </c>
      <c r="B2044" s="28" t="s">
        <v>3151</v>
      </c>
      <c r="C2044" s="28" t="s">
        <v>8121</v>
      </c>
      <c r="D2044" s="29" t="s">
        <v>8150</v>
      </c>
      <c r="E2044" s="29"/>
      <c r="F2044" s="30"/>
      <c r="G2044" s="30"/>
      <c r="H2044" s="31"/>
      <c r="I2044" s="30"/>
      <c r="J2044" s="30"/>
      <c r="K2044" s="31"/>
      <c r="L2044" s="32" t="s">
        <v>8092</v>
      </c>
      <c r="M2044" s="33">
        <v>84.72</v>
      </c>
      <c r="N2044" s="32">
        <v>15</v>
      </c>
      <c r="O2044" s="32" t="s">
        <v>3152</v>
      </c>
      <c r="P2044" s="32" t="s">
        <v>3155</v>
      </c>
      <c r="Q2044" s="37" t="s">
        <v>5706</v>
      </c>
      <c r="R2044" s="28">
        <v>1</v>
      </c>
      <c r="S2044" s="35"/>
      <c r="T2044" s="36" t="s">
        <v>8151</v>
      </c>
    </row>
    <row r="2045" spans="1:20" s="14" customFormat="1" ht="12" x14ac:dyDescent="0.2">
      <c r="A2045" s="28">
        <v>2040</v>
      </c>
      <c r="B2045" s="28" t="s">
        <v>3151</v>
      </c>
      <c r="C2045" s="28" t="s">
        <v>8121</v>
      </c>
      <c r="D2045" s="29" t="s">
        <v>8150</v>
      </c>
      <c r="E2045" s="29"/>
      <c r="F2045" s="30"/>
      <c r="G2045" s="30"/>
      <c r="H2045" s="31"/>
      <c r="I2045" s="30"/>
      <c r="J2045" s="30"/>
      <c r="K2045" s="31"/>
      <c r="L2045" s="32" t="s">
        <v>8092</v>
      </c>
      <c r="M2045" s="33">
        <v>80.87</v>
      </c>
      <c r="N2045" s="32">
        <v>15</v>
      </c>
      <c r="O2045" s="32" t="s">
        <v>3152</v>
      </c>
      <c r="P2045" s="32" t="s">
        <v>3155</v>
      </c>
      <c r="Q2045" s="37" t="s">
        <v>5706</v>
      </c>
      <c r="R2045" s="28">
        <v>1</v>
      </c>
      <c r="S2045" s="35"/>
      <c r="T2045" s="36" t="s">
        <v>8151</v>
      </c>
    </row>
    <row r="2046" spans="1:20" s="14" customFormat="1" ht="12" x14ac:dyDescent="0.2">
      <c r="A2046" s="28">
        <v>2041</v>
      </c>
      <c r="B2046" s="28" t="s">
        <v>3151</v>
      </c>
      <c r="C2046" s="28" t="s">
        <v>8121</v>
      </c>
      <c r="D2046" s="29" t="s">
        <v>8150</v>
      </c>
      <c r="E2046" s="29"/>
      <c r="F2046" s="30"/>
      <c r="G2046" s="30"/>
      <c r="H2046" s="31"/>
      <c r="I2046" s="30"/>
      <c r="J2046" s="30"/>
      <c r="K2046" s="31"/>
      <c r="L2046" s="32" t="s">
        <v>8092</v>
      </c>
      <c r="M2046" s="33">
        <v>90.85</v>
      </c>
      <c r="N2046" s="32">
        <v>15</v>
      </c>
      <c r="O2046" s="32" t="s">
        <v>3152</v>
      </c>
      <c r="P2046" s="32" t="s">
        <v>3155</v>
      </c>
      <c r="Q2046" s="37" t="s">
        <v>5706</v>
      </c>
      <c r="R2046" s="28">
        <v>1</v>
      </c>
      <c r="S2046" s="35"/>
      <c r="T2046" s="36" t="s">
        <v>8151</v>
      </c>
    </row>
    <row r="2047" spans="1:20" s="14" customFormat="1" ht="12" x14ac:dyDescent="0.2">
      <c r="A2047" s="28">
        <v>2042</v>
      </c>
      <c r="B2047" s="28" t="s">
        <v>3151</v>
      </c>
      <c r="C2047" s="28" t="s">
        <v>8121</v>
      </c>
      <c r="D2047" s="29" t="s">
        <v>8150</v>
      </c>
      <c r="E2047" s="29"/>
      <c r="F2047" s="30"/>
      <c r="G2047" s="30"/>
      <c r="H2047" s="31"/>
      <c r="I2047" s="30"/>
      <c r="J2047" s="30"/>
      <c r="K2047" s="31"/>
      <c r="L2047" s="32" t="s">
        <v>8092</v>
      </c>
      <c r="M2047" s="33">
        <v>87.16</v>
      </c>
      <c r="N2047" s="32">
        <v>15</v>
      </c>
      <c r="O2047" s="32" t="s">
        <v>3152</v>
      </c>
      <c r="P2047" s="32" t="s">
        <v>3155</v>
      </c>
      <c r="Q2047" s="37" t="s">
        <v>5706</v>
      </c>
      <c r="R2047" s="28">
        <v>1</v>
      </c>
      <c r="S2047" s="35"/>
      <c r="T2047" s="36" t="s">
        <v>8151</v>
      </c>
    </row>
    <row r="2048" spans="1:20" s="14" customFormat="1" ht="12" x14ac:dyDescent="0.2">
      <c r="A2048" s="28">
        <v>2043</v>
      </c>
      <c r="B2048" s="28" t="s">
        <v>3151</v>
      </c>
      <c r="C2048" s="28" t="s">
        <v>8121</v>
      </c>
      <c r="D2048" s="29" t="s">
        <v>8150</v>
      </c>
      <c r="E2048" s="29"/>
      <c r="F2048" s="30"/>
      <c r="G2048" s="30"/>
      <c r="H2048" s="31"/>
      <c r="I2048" s="30"/>
      <c r="J2048" s="30"/>
      <c r="K2048" s="31"/>
      <c r="L2048" s="32" t="s">
        <v>8092</v>
      </c>
      <c r="M2048" s="33">
        <v>83.42</v>
      </c>
      <c r="N2048" s="32">
        <v>15</v>
      </c>
      <c r="O2048" s="32" t="s">
        <v>3152</v>
      </c>
      <c r="P2048" s="32" t="s">
        <v>3155</v>
      </c>
      <c r="Q2048" s="37" t="s">
        <v>5706</v>
      </c>
      <c r="R2048" s="28">
        <v>1</v>
      </c>
      <c r="S2048" s="35"/>
      <c r="T2048" s="36" t="s">
        <v>8151</v>
      </c>
    </row>
    <row r="2049" spans="1:20" s="14" customFormat="1" ht="12" x14ac:dyDescent="0.2">
      <c r="A2049" s="28">
        <v>2044</v>
      </c>
      <c r="B2049" s="28" t="s">
        <v>3151</v>
      </c>
      <c r="C2049" s="28" t="s">
        <v>8121</v>
      </c>
      <c r="D2049" s="29" t="s">
        <v>8150</v>
      </c>
      <c r="E2049" s="29"/>
      <c r="F2049" s="30"/>
      <c r="G2049" s="30"/>
      <c r="H2049" s="31"/>
      <c r="I2049" s="30"/>
      <c r="J2049" s="30"/>
      <c r="K2049" s="31"/>
      <c r="L2049" s="32" t="s">
        <v>8092</v>
      </c>
      <c r="M2049" s="33">
        <v>28.03</v>
      </c>
      <c r="N2049" s="32">
        <v>15</v>
      </c>
      <c r="O2049" s="32" t="s">
        <v>3152</v>
      </c>
      <c r="P2049" s="32" t="s">
        <v>3155</v>
      </c>
      <c r="Q2049" s="37" t="s">
        <v>5706</v>
      </c>
      <c r="R2049" s="28">
        <v>1</v>
      </c>
      <c r="S2049" s="35"/>
      <c r="T2049" s="36" t="s">
        <v>8151</v>
      </c>
    </row>
    <row r="2050" spans="1:20" s="14" customFormat="1" ht="12" x14ac:dyDescent="0.2">
      <c r="A2050" s="28">
        <v>2045</v>
      </c>
      <c r="B2050" s="28" t="s">
        <v>3151</v>
      </c>
      <c r="C2050" s="28" t="s">
        <v>8121</v>
      </c>
      <c r="D2050" s="29" t="s">
        <v>8150</v>
      </c>
      <c r="E2050" s="29"/>
      <c r="F2050" s="30"/>
      <c r="G2050" s="30"/>
      <c r="H2050" s="31"/>
      <c r="I2050" s="30"/>
      <c r="J2050" s="30"/>
      <c r="K2050" s="31"/>
      <c r="L2050" s="32" t="s">
        <v>8092</v>
      </c>
      <c r="M2050" s="33">
        <v>74.48</v>
      </c>
      <c r="N2050" s="32">
        <v>15</v>
      </c>
      <c r="O2050" s="32" t="s">
        <v>3152</v>
      </c>
      <c r="P2050" s="32" t="s">
        <v>3155</v>
      </c>
      <c r="Q2050" s="37" t="s">
        <v>5706</v>
      </c>
      <c r="R2050" s="28">
        <v>1</v>
      </c>
      <c r="S2050" s="35"/>
      <c r="T2050" s="36" t="s">
        <v>8151</v>
      </c>
    </row>
    <row r="2051" spans="1:20" s="14" customFormat="1" ht="12" x14ac:dyDescent="0.2">
      <c r="A2051" s="28">
        <v>2046</v>
      </c>
      <c r="B2051" s="28" t="s">
        <v>3151</v>
      </c>
      <c r="C2051" s="28" t="s">
        <v>8121</v>
      </c>
      <c r="D2051" s="29" t="s">
        <v>8150</v>
      </c>
      <c r="E2051" s="29"/>
      <c r="F2051" s="30"/>
      <c r="G2051" s="30"/>
      <c r="H2051" s="31"/>
      <c r="I2051" s="30"/>
      <c r="J2051" s="30"/>
      <c r="K2051" s="31"/>
      <c r="L2051" s="32" t="s">
        <v>8092</v>
      </c>
      <c r="M2051" s="33">
        <v>81.510000000000005</v>
      </c>
      <c r="N2051" s="32">
        <v>15</v>
      </c>
      <c r="O2051" s="32" t="s">
        <v>3152</v>
      </c>
      <c r="P2051" s="32" t="s">
        <v>3155</v>
      </c>
      <c r="Q2051" s="37" t="s">
        <v>5706</v>
      </c>
      <c r="R2051" s="28">
        <v>1</v>
      </c>
      <c r="S2051" s="35"/>
      <c r="T2051" s="36" t="s">
        <v>8151</v>
      </c>
    </row>
    <row r="2052" spans="1:20" s="14" customFormat="1" ht="12" x14ac:dyDescent="0.2">
      <c r="A2052" s="28">
        <v>2047</v>
      </c>
      <c r="B2052" s="28" t="s">
        <v>3151</v>
      </c>
      <c r="C2052" s="28" t="s">
        <v>8121</v>
      </c>
      <c r="D2052" s="29" t="s">
        <v>8150</v>
      </c>
      <c r="E2052" s="29"/>
      <c r="F2052" s="30"/>
      <c r="G2052" s="30"/>
      <c r="H2052" s="31"/>
      <c r="I2052" s="30"/>
      <c r="J2052" s="30"/>
      <c r="K2052" s="31"/>
      <c r="L2052" s="32" t="s">
        <v>8092</v>
      </c>
      <c r="M2052" s="33">
        <v>78.03</v>
      </c>
      <c r="N2052" s="32">
        <v>15</v>
      </c>
      <c r="O2052" s="32" t="s">
        <v>3152</v>
      </c>
      <c r="P2052" s="32" t="s">
        <v>3155</v>
      </c>
      <c r="Q2052" s="37" t="s">
        <v>5706</v>
      </c>
      <c r="R2052" s="28">
        <v>1</v>
      </c>
      <c r="S2052" s="35"/>
      <c r="T2052" s="36" t="s">
        <v>8151</v>
      </c>
    </row>
    <row r="2053" spans="1:20" s="14" customFormat="1" ht="12" x14ac:dyDescent="0.2">
      <c r="A2053" s="28">
        <v>2048</v>
      </c>
      <c r="B2053" s="28" t="s">
        <v>3151</v>
      </c>
      <c r="C2053" s="28" t="s">
        <v>8121</v>
      </c>
      <c r="D2053" s="29" t="s">
        <v>8150</v>
      </c>
      <c r="E2053" s="29"/>
      <c r="F2053" s="30"/>
      <c r="G2053" s="30"/>
      <c r="H2053" s="31"/>
      <c r="I2053" s="30"/>
      <c r="J2053" s="30"/>
      <c r="K2053" s="31"/>
      <c r="L2053" s="32" t="s">
        <v>8092</v>
      </c>
      <c r="M2053" s="33">
        <v>33.04</v>
      </c>
      <c r="N2053" s="32">
        <v>15</v>
      </c>
      <c r="O2053" s="32" t="s">
        <v>3152</v>
      </c>
      <c r="P2053" s="32" t="s">
        <v>3155</v>
      </c>
      <c r="Q2053" s="37" t="s">
        <v>5706</v>
      </c>
      <c r="R2053" s="28">
        <v>1</v>
      </c>
      <c r="S2053" s="35"/>
      <c r="T2053" s="36" t="s">
        <v>8151</v>
      </c>
    </row>
    <row r="2054" spans="1:20" s="14" customFormat="1" ht="12" x14ac:dyDescent="0.2">
      <c r="A2054" s="28">
        <v>2049</v>
      </c>
      <c r="B2054" s="28" t="s">
        <v>3151</v>
      </c>
      <c r="C2054" s="28" t="s">
        <v>8121</v>
      </c>
      <c r="D2054" s="29" t="s">
        <v>8150</v>
      </c>
      <c r="E2054" s="29"/>
      <c r="F2054" s="30"/>
      <c r="G2054" s="30"/>
      <c r="H2054" s="31"/>
      <c r="I2054" s="30"/>
      <c r="J2054" s="30"/>
      <c r="K2054" s="31"/>
      <c r="L2054" s="32" t="s">
        <v>8092</v>
      </c>
      <c r="M2054" s="33">
        <v>88.27</v>
      </c>
      <c r="N2054" s="32">
        <v>15</v>
      </c>
      <c r="O2054" s="32" t="s">
        <v>3152</v>
      </c>
      <c r="P2054" s="32" t="s">
        <v>3155</v>
      </c>
      <c r="Q2054" s="37" t="s">
        <v>5706</v>
      </c>
      <c r="R2054" s="28">
        <v>1</v>
      </c>
      <c r="S2054" s="35"/>
      <c r="T2054" s="36" t="s">
        <v>8151</v>
      </c>
    </row>
    <row r="2055" spans="1:20" s="14" customFormat="1" ht="12" x14ac:dyDescent="0.2">
      <c r="A2055" s="28">
        <v>2050</v>
      </c>
      <c r="B2055" s="28" t="s">
        <v>3151</v>
      </c>
      <c r="C2055" s="28" t="s">
        <v>8121</v>
      </c>
      <c r="D2055" s="29" t="s">
        <v>8150</v>
      </c>
      <c r="E2055" s="29"/>
      <c r="F2055" s="30"/>
      <c r="G2055" s="30"/>
      <c r="H2055" s="31"/>
      <c r="I2055" s="30"/>
      <c r="J2055" s="30"/>
      <c r="K2055" s="31"/>
      <c r="L2055" s="32" t="s">
        <v>8092</v>
      </c>
      <c r="M2055" s="33">
        <v>82.46</v>
      </c>
      <c r="N2055" s="32">
        <v>15</v>
      </c>
      <c r="O2055" s="32" t="s">
        <v>3152</v>
      </c>
      <c r="P2055" s="32" t="s">
        <v>3155</v>
      </c>
      <c r="Q2055" s="37" t="s">
        <v>5706</v>
      </c>
      <c r="R2055" s="28">
        <v>1</v>
      </c>
      <c r="S2055" s="35"/>
      <c r="T2055" s="36" t="s">
        <v>8151</v>
      </c>
    </row>
    <row r="2056" spans="1:20" s="14" customFormat="1" ht="12" x14ac:dyDescent="0.2">
      <c r="A2056" s="28">
        <v>2051</v>
      </c>
      <c r="B2056" s="28" t="s">
        <v>3151</v>
      </c>
      <c r="C2056" s="28" t="s">
        <v>8121</v>
      </c>
      <c r="D2056" s="29" t="s">
        <v>8150</v>
      </c>
      <c r="E2056" s="29"/>
      <c r="F2056" s="30"/>
      <c r="G2056" s="30"/>
      <c r="H2056" s="31"/>
      <c r="I2056" s="30"/>
      <c r="J2056" s="30"/>
      <c r="K2056" s="31"/>
      <c r="L2056" s="32" t="s">
        <v>8092</v>
      </c>
      <c r="M2056" s="33">
        <v>93.31</v>
      </c>
      <c r="N2056" s="32">
        <v>15</v>
      </c>
      <c r="O2056" s="32" t="s">
        <v>3152</v>
      </c>
      <c r="P2056" s="32" t="s">
        <v>3155</v>
      </c>
      <c r="Q2056" s="37" t="s">
        <v>5706</v>
      </c>
      <c r="R2056" s="28">
        <v>1</v>
      </c>
      <c r="S2056" s="35"/>
      <c r="T2056" s="36" t="s">
        <v>8151</v>
      </c>
    </row>
    <row r="2057" spans="1:20" s="14" customFormat="1" ht="12" x14ac:dyDescent="0.2">
      <c r="A2057" s="28">
        <v>2052</v>
      </c>
      <c r="B2057" s="28" t="s">
        <v>3151</v>
      </c>
      <c r="C2057" s="28" t="s">
        <v>8121</v>
      </c>
      <c r="D2057" s="29" t="s">
        <v>8150</v>
      </c>
      <c r="E2057" s="29"/>
      <c r="F2057" s="30"/>
      <c r="G2057" s="30"/>
      <c r="H2057" s="31"/>
      <c r="I2057" s="30"/>
      <c r="J2057" s="30"/>
      <c r="K2057" s="31"/>
      <c r="L2057" s="32" t="s">
        <v>8092</v>
      </c>
      <c r="M2057" s="33">
        <v>83.3</v>
      </c>
      <c r="N2057" s="32">
        <v>15</v>
      </c>
      <c r="O2057" s="32" t="s">
        <v>3152</v>
      </c>
      <c r="P2057" s="32" t="s">
        <v>3155</v>
      </c>
      <c r="Q2057" s="37" t="s">
        <v>5706</v>
      </c>
      <c r="R2057" s="28">
        <v>1</v>
      </c>
      <c r="S2057" s="35"/>
      <c r="T2057" s="36" t="s">
        <v>8151</v>
      </c>
    </row>
    <row r="2058" spans="1:20" s="14" customFormat="1" ht="12" x14ac:dyDescent="0.2">
      <c r="A2058" s="28">
        <v>2053</v>
      </c>
      <c r="B2058" s="28" t="s">
        <v>3151</v>
      </c>
      <c r="C2058" s="28" t="s">
        <v>8121</v>
      </c>
      <c r="D2058" s="29" t="s">
        <v>8150</v>
      </c>
      <c r="E2058" s="29"/>
      <c r="F2058" s="30"/>
      <c r="G2058" s="30"/>
      <c r="H2058" s="31"/>
      <c r="I2058" s="30"/>
      <c r="J2058" s="30"/>
      <c r="K2058" s="31"/>
      <c r="L2058" s="32" t="s">
        <v>8092</v>
      </c>
      <c r="M2058" s="33">
        <v>89.74</v>
      </c>
      <c r="N2058" s="32">
        <v>15</v>
      </c>
      <c r="O2058" s="32" t="s">
        <v>3152</v>
      </c>
      <c r="P2058" s="32" t="s">
        <v>3155</v>
      </c>
      <c r="Q2058" s="37" t="s">
        <v>5706</v>
      </c>
      <c r="R2058" s="28">
        <v>1</v>
      </c>
      <c r="S2058" s="35"/>
      <c r="T2058" s="36" t="s">
        <v>8151</v>
      </c>
    </row>
    <row r="2059" spans="1:20" s="14" customFormat="1" ht="12" x14ac:dyDescent="0.2">
      <c r="A2059" s="28">
        <v>2054</v>
      </c>
      <c r="B2059" s="28" t="s">
        <v>3151</v>
      </c>
      <c r="C2059" s="28" t="s">
        <v>8121</v>
      </c>
      <c r="D2059" s="29" t="s">
        <v>8150</v>
      </c>
      <c r="E2059" s="29"/>
      <c r="F2059" s="30"/>
      <c r="G2059" s="30"/>
      <c r="H2059" s="31"/>
      <c r="I2059" s="30"/>
      <c r="J2059" s="30"/>
      <c r="K2059" s="31"/>
      <c r="L2059" s="32" t="s">
        <v>8092</v>
      </c>
      <c r="M2059" s="33">
        <v>81.05</v>
      </c>
      <c r="N2059" s="32">
        <v>15</v>
      </c>
      <c r="O2059" s="32" t="s">
        <v>3152</v>
      </c>
      <c r="P2059" s="32" t="s">
        <v>3155</v>
      </c>
      <c r="Q2059" s="37" t="s">
        <v>5706</v>
      </c>
      <c r="R2059" s="28">
        <v>1</v>
      </c>
      <c r="S2059" s="35"/>
      <c r="T2059" s="36" t="s">
        <v>8151</v>
      </c>
    </row>
    <row r="2060" spans="1:20" s="14" customFormat="1" ht="12" x14ac:dyDescent="0.2">
      <c r="A2060" s="28">
        <v>2055</v>
      </c>
      <c r="B2060" s="28" t="s">
        <v>3151</v>
      </c>
      <c r="C2060" s="28" t="s">
        <v>8121</v>
      </c>
      <c r="D2060" s="29" t="s">
        <v>8150</v>
      </c>
      <c r="E2060" s="29"/>
      <c r="F2060" s="30"/>
      <c r="G2060" s="30"/>
      <c r="H2060" s="31"/>
      <c r="I2060" s="30"/>
      <c r="J2060" s="30"/>
      <c r="K2060" s="31"/>
      <c r="L2060" s="32" t="s">
        <v>8092</v>
      </c>
      <c r="M2060" s="33">
        <v>80.62</v>
      </c>
      <c r="N2060" s="32">
        <v>15</v>
      </c>
      <c r="O2060" s="32" t="s">
        <v>3152</v>
      </c>
      <c r="P2060" s="32" t="s">
        <v>3155</v>
      </c>
      <c r="Q2060" s="37" t="s">
        <v>5706</v>
      </c>
      <c r="R2060" s="28">
        <v>1</v>
      </c>
      <c r="S2060" s="35"/>
      <c r="T2060" s="36" t="s">
        <v>8151</v>
      </c>
    </row>
    <row r="2061" spans="1:20" s="14" customFormat="1" ht="12" x14ac:dyDescent="0.2">
      <c r="A2061" s="28">
        <v>2056</v>
      </c>
      <c r="B2061" s="28" t="s">
        <v>3151</v>
      </c>
      <c r="C2061" s="28" t="s">
        <v>8121</v>
      </c>
      <c r="D2061" s="29" t="s">
        <v>8150</v>
      </c>
      <c r="E2061" s="29"/>
      <c r="F2061" s="30"/>
      <c r="G2061" s="30"/>
      <c r="H2061" s="31"/>
      <c r="I2061" s="30"/>
      <c r="J2061" s="30"/>
      <c r="K2061" s="31"/>
      <c r="L2061" s="32" t="s">
        <v>8092</v>
      </c>
      <c r="M2061" s="33">
        <v>88.96</v>
      </c>
      <c r="N2061" s="32">
        <v>15</v>
      </c>
      <c r="O2061" s="32" t="s">
        <v>3152</v>
      </c>
      <c r="P2061" s="32" t="s">
        <v>3155</v>
      </c>
      <c r="Q2061" s="37" t="s">
        <v>5706</v>
      </c>
      <c r="R2061" s="28">
        <v>1</v>
      </c>
      <c r="S2061" s="35"/>
      <c r="T2061" s="36" t="s">
        <v>8151</v>
      </c>
    </row>
    <row r="2062" spans="1:20" s="14" customFormat="1" ht="12" x14ac:dyDescent="0.2">
      <c r="A2062" s="28">
        <v>2057</v>
      </c>
      <c r="B2062" s="28" t="s">
        <v>3151</v>
      </c>
      <c r="C2062" s="28" t="s">
        <v>8121</v>
      </c>
      <c r="D2062" s="29" t="s">
        <v>8150</v>
      </c>
      <c r="E2062" s="29"/>
      <c r="F2062" s="30"/>
      <c r="G2062" s="30"/>
      <c r="H2062" s="31"/>
      <c r="I2062" s="30"/>
      <c r="J2062" s="30"/>
      <c r="K2062" s="31"/>
      <c r="L2062" s="32" t="s">
        <v>8092</v>
      </c>
      <c r="M2062" s="33">
        <v>80.3</v>
      </c>
      <c r="N2062" s="32">
        <v>15</v>
      </c>
      <c r="O2062" s="32" t="s">
        <v>3152</v>
      </c>
      <c r="P2062" s="32" t="s">
        <v>3155</v>
      </c>
      <c r="Q2062" s="37" t="s">
        <v>5706</v>
      </c>
      <c r="R2062" s="28">
        <v>1</v>
      </c>
      <c r="S2062" s="35"/>
      <c r="T2062" s="36" t="s">
        <v>8151</v>
      </c>
    </row>
    <row r="2063" spans="1:20" s="14" customFormat="1" ht="12" x14ac:dyDescent="0.2">
      <c r="A2063" s="28">
        <v>2058</v>
      </c>
      <c r="B2063" s="28" t="s">
        <v>3151</v>
      </c>
      <c r="C2063" s="28" t="s">
        <v>8121</v>
      </c>
      <c r="D2063" s="29" t="s">
        <v>8150</v>
      </c>
      <c r="E2063" s="29"/>
      <c r="F2063" s="30"/>
      <c r="G2063" s="30"/>
      <c r="H2063" s="31"/>
      <c r="I2063" s="30"/>
      <c r="J2063" s="30"/>
      <c r="K2063" s="31"/>
      <c r="L2063" s="32" t="s">
        <v>8092</v>
      </c>
      <c r="M2063" s="33">
        <v>91.97</v>
      </c>
      <c r="N2063" s="32">
        <v>15</v>
      </c>
      <c r="O2063" s="32" t="s">
        <v>3152</v>
      </c>
      <c r="P2063" s="32" t="s">
        <v>3155</v>
      </c>
      <c r="Q2063" s="37" t="s">
        <v>5706</v>
      </c>
      <c r="R2063" s="28">
        <v>1</v>
      </c>
      <c r="S2063" s="35"/>
      <c r="T2063" s="36" t="s">
        <v>8151</v>
      </c>
    </row>
    <row r="2064" spans="1:20" s="14" customFormat="1" ht="12" x14ac:dyDescent="0.2">
      <c r="A2064" s="28">
        <v>2059</v>
      </c>
      <c r="B2064" s="28" t="s">
        <v>3151</v>
      </c>
      <c r="C2064" s="28" t="s">
        <v>8121</v>
      </c>
      <c r="D2064" s="29" t="s">
        <v>8150</v>
      </c>
      <c r="E2064" s="29"/>
      <c r="F2064" s="30"/>
      <c r="G2064" s="30"/>
      <c r="H2064" s="31"/>
      <c r="I2064" s="30"/>
      <c r="J2064" s="30"/>
      <c r="K2064" s="31"/>
      <c r="L2064" s="32" t="s">
        <v>8092</v>
      </c>
      <c r="M2064" s="33">
        <v>89.06</v>
      </c>
      <c r="N2064" s="32">
        <v>15</v>
      </c>
      <c r="O2064" s="32" t="s">
        <v>3152</v>
      </c>
      <c r="P2064" s="32" t="s">
        <v>3155</v>
      </c>
      <c r="Q2064" s="37" t="s">
        <v>5706</v>
      </c>
      <c r="R2064" s="28">
        <v>1</v>
      </c>
      <c r="S2064" s="35"/>
      <c r="T2064" s="36" t="s">
        <v>8151</v>
      </c>
    </row>
    <row r="2065" spans="1:20" s="14" customFormat="1" ht="12" x14ac:dyDescent="0.2">
      <c r="A2065" s="28">
        <v>2060</v>
      </c>
      <c r="B2065" s="28" t="s">
        <v>3151</v>
      </c>
      <c r="C2065" s="28" t="s">
        <v>8121</v>
      </c>
      <c r="D2065" s="29" t="s">
        <v>8150</v>
      </c>
      <c r="E2065" s="29"/>
      <c r="F2065" s="30"/>
      <c r="G2065" s="30"/>
      <c r="H2065" s="31"/>
      <c r="I2065" s="30"/>
      <c r="J2065" s="30"/>
      <c r="K2065" s="31"/>
      <c r="L2065" s="32" t="s">
        <v>8092</v>
      </c>
      <c r="M2065" s="33">
        <v>81.75</v>
      </c>
      <c r="N2065" s="32">
        <v>15</v>
      </c>
      <c r="O2065" s="32" t="s">
        <v>3152</v>
      </c>
      <c r="P2065" s="32" t="s">
        <v>3155</v>
      </c>
      <c r="Q2065" s="37" t="s">
        <v>5706</v>
      </c>
      <c r="R2065" s="28">
        <v>1</v>
      </c>
      <c r="S2065" s="35"/>
      <c r="T2065" s="36" t="s">
        <v>8151</v>
      </c>
    </row>
    <row r="2066" spans="1:20" s="14" customFormat="1" ht="12" x14ac:dyDescent="0.2">
      <c r="A2066" s="28">
        <v>2061</v>
      </c>
      <c r="B2066" s="28" t="s">
        <v>3151</v>
      </c>
      <c r="C2066" s="28" t="s">
        <v>8121</v>
      </c>
      <c r="D2066" s="29" t="s">
        <v>8150</v>
      </c>
      <c r="E2066" s="29"/>
      <c r="F2066" s="30"/>
      <c r="G2066" s="30"/>
      <c r="H2066" s="31"/>
      <c r="I2066" s="30"/>
      <c r="J2066" s="30"/>
      <c r="K2066" s="31"/>
      <c r="L2066" s="32" t="s">
        <v>8092</v>
      </c>
      <c r="M2066" s="33">
        <v>81.95</v>
      </c>
      <c r="N2066" s="32">
        <v>15</v>
      </c>
      <c r="O2066" s="32" t="s">
        <v>3152</v>
      </c>
      <c r="P2066" s="32" t="s">
        <v>3155</v>
      </c>
      <c r="Q2066" s="37" t="s">
        <v>5706</v>
      </c>
      <c r="R2066" s="28">
        <v>1</v>
      </c>
      <c r="S2066" s="35"/>
      <c r="T2066" s="36" t="s">
        <v>8151</v>
      </c>
    </row>
    <row r="2067" spans="1:20" s="14" customFormat="1" ht="12" x14ac:dyDescent="0.2">
      <c r="A2067" s="28">
        <v>2062</v>
      </c>
      <c r="B2067" s="28" t="s">
        <v>3151</v>
      </c>
      <c r="C2067" s="28" t="s">
        <v>8121</v>
      </c>
      <c r="D2067" s="29" t="s">
        <v>8150</v>
      </c>
      <c r="E2067" s="29"/>
      <c r="F2067" s="30"/>
      <c r="G2067" s="30"/>
      <c r="H2067" s="31"/>
      <c r="I2067" s="30"/>
      <c r="J2067" s="30"/>
      <c r="K2067" s="31"/>
      <c r="L2067" s="32" t="s">
        <v>8092</v>
      </c>
      <c r="M2067" s="33">
        <v>83.68</v>
      </c>
      <c r="N2067" s="32">
        <v>15</v>
      </c>
      <c r="O2067" s="32" t="s">
        <v>3152</v>
      </c>
      <c r="P2067" s="32" t="s">
        <v>3155</v>
      </c>
      <c r="Q2067" s="37" t="s">
        <v>5706</v>
      </c>
      <c r="R2067" s="28">
        <v>1</v>
      </c>
      <c r="S2067" s="35"/>
      <c r="T2067" s="36" t="s">
        <v>8151</v>
      </c>
    </row>
    <row r="2068" spans="1:20" s="14" customFormat="1" ht="12" x14ac:dyDescent="0.2">
      <c r="A2068" s="28">
        <v>2063</v>
      </c>
      <c r="B2068" s="28" t="s">
        <v>3151</v>
      </c>
      <c r="C2068" s="28" t="s">
        <v>8121</v>
      </c>
      <c r="D2068" s="29" t="s">
        <v>8150</v>
      </c>
      <c r="E2068" s="29"/>
      <c r="F2068" s="30"/>
      <c r="G2068" s="30"/>
      <c r="H2068" s="31"/>
      <c r="I2068" s="30"/>
      <c r="J2068" s="30"/>
      <c r="K2068" s="31"/>
      <c r="L2068" s="32" t="s">
        <v>8092</v>
      </c>
      <c r="M2068" s="33">
        <v>84.84</v>
      </c>
      <c r="N2068" s="32">
        <v>15</v>
      </c>
      <c r="O2068" s="32" t="s">
        <v>3152</v>
      </c>
      <c r="P2068" s="32" t="s">
        <v>3155</v>
      </c>
      <c r="Q2068" s="37" t="s">
        <v>5706</v>
      </c>
      <c r="R2068" s="28">
        <v>1</v>
      </c>
      <c r="S2068" s="35"/>
      <c r="T2068" s="36" t="s">
        <v>8151</v>
      </c>
    </row>
    <row r="2069" spans="1:20" s="14" customFormat="1" ht="12" x14ac:dyDescent="0.2">
      <c r="A2069" s="28">
        <v>2064</v>
      </c>
      <c r="B2069" s="28" t="s">
        <v>3151</v>
      </c>
      <c r="C2069" s="28" t="s">
        <v>8121</v>
      </c>
      <c r="D2069" s="29" t="s">
        <v>8150</v>
      </c>
      <c r="E2069" s="29"/>
      <c r="F2069" s="30"/>
      <c r="G2069" s="30"/>
      <c r="H2069" s="31"/>
      <c r="I2069" s="30"/>
      <c r="J2069" s="30"/>
      <c r="K2069" s="31"/>
      <c r="L2069" s="32" t="s">
        <v>8092</v>
      </c>
      <c r="M2069" s="33">
        <v>84.5</v>
      </c>
      <c r="N2069" s="32">
        <v>15</v>
      </c>
      <c r="O2069" s="32" t="s">
        <v>3152</v>
      </c>
      <c r="P2069" s="32" t="s">
        <v>3155</v>
      </c>
      <c r="Q2069" s="37" t="s">
        <v>5706</v>
      </c>
      <c r="R2069" s="28">
        <v>1</v>
      </c>
      <c r="S2069" s="35"/>
      <c r="T2069" s="36" t="s">
        <v>8151</v>
      </c>
    </row>
    <row r="2070" spans="1:20" s="14" customFormat="1" ht="12" x14ac:dyDescent="0.2">
      <c r="A2070" s="28">
        <v>2065</v>
      </c>
      <c r="B2070" s="28" t="s">
        <v>3151</v>
      </c>
      <c r="C2070" s="28" t="s">
        <v>8121</v>
      </c>
      <c r="D2070" s="29" t="s">
        <v>8150</v>
      </c>
      <c r="E2070" s="29"/>
      <c r="F2070" s="30"/>
      <c r="G2070" s="30"/>
      <c r="H2070" s="31"/>
      <c r="I2070" s="30"/>
      <c r="J2070" s="30"/>
      <c r="K2070" s="31"/>
      <c r="L2070" s="32" t="s">
        <v>8092</v>
      </c>
      <c r="M2070" s="33">
        <v>86.71</v>
      </c>
      <c r="N2070" s="32">
        <v>15</v>
      </c>
      <c r="O2070" s="32" t="s">
        <v>3152</v>
      </c>
      <c r="P2070" s="32" t="s">
        <v>3155</v>
      </c>
      <c r="Q2070" s="37" t="s">
        <v>5706</v>
      </c>
      <c r="R2070" s="28">
        <v>1</v>
      </c>
      <c r="S2070" s="35"/>
      <c r="T2070" s="36" t="s">
        <v>8151</v>
      </c>
    </row>
    <row r="2071" spans="1:20" s="14" customFormat="1" ht="12" x14ac:dyDescent="0.2">
      <c r="A2071" s="28">
        <v>2066</v>
      </c>
      <c r="B2071" s="28" t="s">
        <v>3151</v>
      </c>
      <c r="C2071" s="28" t="s">
        <v>8121</v>
      </c>
      <c r="D2071" s="29" t="s">
        <v>8150</v>
      </c>
      <c r="E2071" s="29"/>
      <c r="F2071" s="30"/>
      <c r="G2071" s="30"/>
      <c r="H2071" s="31"/>
      <c r="I2071" s="30"/>
      <c r="J2071" s="30"/>
      <c r="K2071" s="31"/>
      <c r="L2071" s="32" t="s">
        <v>8092</v>
      </c>
      <c r="M2071" s="33">
        <v>83.35</v>
      </c>
      <c r="N2071" s="32">
        <v>15</v>
      </c>
      <c r="O2071" s="32" t="s">
        <v>3152</v>
      </c>
      <c r="P2071" s="32" t="s">
        <v>3155</v>
      </c>
      <c r="Q2071" s="37" t="s">
        <v>5706</v>
      </c>
      <c r="R2071" s="28">
        <v>1</v>
      </c>
      <c r="S2071" s="35"/>
      <c r="T2071" s="36" t="s">
        <v>8151</v>
      </c>
    </row>
    <row r="2072" spans="1:20" s="14" customFormat="1" ht="12" x14ac:dyDescent="0.2">
      <c r="A2072" s="28">
        <v>2067</v>
      </c>
      <c r="B2072" s="28" t="s">
        <v>3151</v>
      </c>
      <c r="C2072" s="28" t="s">
        <v>8121</v>
      </c>
      <c r="D2072" s="29" t="s">
        <v>8150</v>
      </c>
      <c r="E2072" s="29"/>
      <c r="F2072" s="30"/>
      <c r="G2072" s="30"/>
      <c r="H2072" s="31"/>
      <c r="I2072" s="30"/>
      <c r="J2072" s="30"/>
      <c r="K2072" s="31"/>
      <c r="L2072" s="32" t="s">
        <v>8092</v>
      </c>
      <c r="M2072" s="33">
        <v>86.23</v>
      </c>
      <c r="N2072" s="32">
        <v>15</v>
      </c>
      <c r="O2072" s="32" t="s">
        <v>3152</v>
      </c>
      <c r="P2072" s="32" t="s">
        <v>3155</v>
      </c>
      <c r="Q2072" s="37" t="s">
        <v>5706</v>
      </c>
      <c r="R2072" s="28">
        <v>1</v>
      </c>
      <c r="S2072" s="35"/>
      <c r="T2072" s="36" t="s">
        <v>8151</v>
      </c>
    </row>
    <row r="2073" spans="1:20" s="14" customFormat="1" ht="12" x14ac:dyDescent="0.2">
      <c r="A2073" s="28">
        <v>2068</v>
      </c>
      <c r="B2073" s="28" t="s">
        <v>3151</v>
      </c>
      <c r="C2073" s="28" t="s">
        <v>8121</v>
      </c>
      <c r="D2073" s="29" t="s">
        <v>8150</v>
      </c>
      <c r="E2073" s="29"/>
      <c r="F2073" s="30"/>
      <c r="G2073" s="30"/>
      <c r="H2073" s="31"/>
      <c r="I2073" s="30"/>
      <c r="J2073" s="30"/>
      <c r="K2073" s="31"/>
      <c r="L2073" s="32" t="s">
        <v>8092</v>
      </c>
      <c r="M2073" s="33">
        <v>85.29</v>
      </c>
      <c r="N2073" s="32">
        <v>15</v>
      </c>
      <c r="O2073" s="32" t="s">
        <v>3152</v>
      </c>
      <c r="P2073" s="32" t="s">
        <v>3155</v>
      </c>
      <c r="Q2073" s="37" t="s">
        <v>5706</v>
      </c>
      <c r="R2073" s="28">
        <v>1</v>
      </c>
      <c r="S2073" s="35"/>
      <c r="T2073" s="36" t="s">
        <v>8151</v>
      </c>
    </row>
    <row r="2074" spans="1:20" s="14" customFormat="1" ht="12" x14ac:dyDescent="0.2">
      <c r="A2074" s="28">
        <v>2069</v>
      </c>
      <c r="B2074" s="28" t="s">
        <v>3151</v>
      </c>
      <c r="C2074" s="28" t="s">
        <v>8121</v>
      </c>
      <c r="D2074" s="29" t="s">
        <v>8150</v>
      </c>
      <c r="E2074" s="29"/>
      <c r="F2074" s="30"/>
      <c r="G2074" s="30"/>
      <c r="H2074" s="31"/>
      <c r="I2074" s="30"/>
      <c r="J2074" s="30"/>
      <c r="K2074" s="31"/>
      <c r="L2074" s="32" t="s">
        <v>8092</v>
      </c>
      <c r="M2074" s="33">
        <v>85.12</v>
      </c>
      <c r="N2074" s="32">
        <v>15</v>
      </c>
      <c r="O2074" s="32" t="s">
        <v>3152</v>
      </c>
      <c r="P2074" s="32" t="s">
        <v>3155</v>
      </c>
      <c r="Q2074" s="37" t="s">
        <v>5706</v>
      </c>
      <c r="R2074" s="28">
        <v>1</v>
      </c>
      <c r="S2074" s="35"/>
      <c r="T2074" s="36" t="s">
        <v>8151</v>
      </c>
    </row>
    <row r="2075" spans="1:20" s="14" customFormat="1" ht="12" x14ac:dyDescent="0.2">
      <c r="A2075" s="28">
        <v>2070</v>
      </c>
      <c r="B2075" s="28" t="s">
        <v>3151</v>
      </c>
      <c r="C2075" s="28" t="s">
        <v>8121</v>
      </c>
      <c r="D2075" s="29" t="s">
        <v>8150</v>
      </c>
      <c r="E2075" s="29"/>
      <c r="F2075" s="30"/>
      <c r="G2075" s="30"/>
      <c r="H2075" s="31"/>
      <c r="I2075" s="30"/>
      <c r="J2075" s="30"/>
      <c r="K2075" s="31"/>
      <c r="L2075" s="32" t="s">
        <v>8092</v>
      </c>
      <c r="M2075" s="33">
        <v>16.850000000000001</v>
      </c>
      <c r="N2075" s="32">
        <v>15</v>
      </c>
      <c r="O2075" s="32" t="s">
        <v>3152</v>
      </c>
      <c r="P2075" s="32" t="s">
        <v>3155</v>
      </c>
      <c r="Q2075" s="37" t="s">
        <v>5706</v>
      </c>
      <c r="R2075" s="28">
        <v>1</v>
      </c>
      <c r="S2075" s="35"/>
      <c r="T2075" s="36" t="s">
        <v>8151</v>
      </c>
    </row>
    <row r="2076" spans="1:20" s="14" customFormat="1" ht="12" x14ac:dyDescent="0.2">
      <c r="A2076" s="28">
        <v>2071</v>
      </c>
      <c r="B2076" s="28" t="s">
        <v>3151</v>
      </c>
      <c r="C2076" s="28" t="s">
        <v>8121</v>
      </c>
      <c r="D2076" s="29" t="s">
        <v>8150</v>
      </c>
      <c r="E2076" s="29"/>
      <c r="F2076" s="30"/>
      <c r="G2076" s="30"/>
      <c r="H2076" s="31"/>
      <c r="I2076" s="30"/>
      <c r="J2076" s="30"/>
      <c r="K2076" s="31"/>
      <c r="L2076" s="32" t="s">
        <v>8092</v>
      </c>
      <c r="M2076" s="33">
        <v>85.16</v>
      </c>
      <c r="N2076" s="32">
        <v>15</v>
      </c>
      <c r="O2076" s="32" t="s">
        <v>3152</v>
      </c>
      <c r="P2076" s="32" t="s">
        <v>3155</v>
      </c>
      <c r="Q2076" s="37" t="s">
        <v>5706</v>
      </c>
      <c r="R2076" s="28">
        <v>1</v>
      </c>
      <c r="S2076" s="35"/>
      <c r="T2076" s="36" t="s">
        <v>8151</v>
      </c>
    </row>
    <row r="2077" spans="1:20" s="14" customFormat="1" ht="12" x14ac:dyDescent="0.2">
      <c r="A2077" s="28">
        <v>2072</v>
      </c>
      <c r="B2077" s="28" t="s">
        <v>3151</v>
      </c>
      <c r="C2077" s="28" t="s">
        <v>8121</v>
      </c>
      <c r="D2077" s="29" t="s">
        <v>8150</v>
      </c>
      <c r="E2077" s="29"/>
      <c r="F2077" s="30"/>
      <c r="G2077" s="30"/>
      <c r="H2077" s="31"/>
      <c r="I2077" s="30"/>
      <c r="J2077" s="30"/>
      <c r="K2077" s="31"/>
      <c r="L2077" s="32" t="s">
        <v>8092</v>
      </c>
      <c r="M2077" s="33">
        <v>58.73</v>
      </c>
      <c r="N2077" s="32">
        <v>15</v>
      </c>
      <c r="O2077" s="32" t="s">
        <v>3152</v>
      </c>
      <c r="P2077" s="32" t="s">
        <v>3155</v>
      </c>
      <c r="Q2077" s="37" t="s">
        <v>5706</v>
      </c>
      <c r="R2077" s="28">
        <v>1</v>
      </c>
      <c r="S2077" s="35"/>
      <c r="T2077" s="36" t="s">
        <v>8151</v>
      </c>
    </row>
    <row r="2078" spans="1:20" s="14" customFormat="1" ht="12" x14ac:dyDescent="0.2">
      <c r="A2078" s="28">
        <v>2073</v>
      </c>
      <c r="B2078" s="28" t="s">
        <v>3151</v>
      </c>
      <c r="C2078" s="28" t="s">
        <v>8152</v>
      </c>
      <c r="D2078" s="29" t="s">
        <v>8153</v>
      </c>
      <c r="E2078" s="29"/>
      <c r="F2078" s="30"/>
      <c r="G2078" s="30"/>
      <c r="H2078" s="31"/>
      <c r="I2078" s="30"/>
      <c r="J2078" s="30"/>
      <c r="K2078" s="31"/>
      <c r="L2078" s="32" t="s">
        <v>8092</v>
      </c>
      <c r="M2078" s="33">
        <v>84.06</v>
      </c>
      <c r="N2078" s="32">
        <v>15</v>
      </c>
      <c r="O2078" s="32" t="s">
        <v>3152</v>
      </c>
      <c r="P2078" s="32" t="s">
        <v>3155</v>
      </c>
      <c r="Q2078" s="37" t="s">
        <v>5706</v>
      </c>
      <c r="R2078" s="28">
        <v>1</v>
      </c>
      <c r="S2078" s="35"/>
      <c r="T2078" s="36" t="s">
        <v>8151</v>
      </c>
    </row>
    <row r="2079" spans="1:20" s="14" customFormat="1" ht="12" x14ac:dyDescent="0.2">
      <c r="A2079" s="28">
        <v>2074</v>
      </c>
      <c r="B2079" s="28" t="s">
        <v>3151</v>
      </c>
      <c r="C2079" s="28" t="s">
        <v>8152</v>
      </c>
      <c r="D2079" s="29" t="s">
        <v>8153</v>
      </c>
      <c r="E2079" s="29"/>
      <c r="F2079" s="30"/>
      <c r="G2079" s="30"/>
      <c r="H2079" s="31"/>
      <c r="I2079" s="30"/>
      <c r="J2079" s="30"/>
      <c r="K2079" s="31"/>
      <c r="L2079" s="32" t="s">
        <v>8091</v>
      </c>
      <c r="M2079" s="33">
        <v>14.6</v>
      </c>
      <c r="N2079" s="32">
        <v>9</v>
      </c>
      <c r="O2079" s="32" t="s">
        <v>3152</v>
      </c>
      <c r="P2079" s="32" t="s">
        <v>3155</v>
      </c>
      <c r="Q2079" s="37" t="s">
        <v>5735</v>
      </c>
      <c r="R2079" s="28">
        <v>4</v>
      </c>
      <c r="S2079" s="35"/>
      <c r="T2079" s="36" t="s">
        <v>8151</v>
      </c>
    </row>
    <row r="2080" spans="1:20" s="14" customFormat="1" ht="12" x14ac:dyDescent="0.2">
      <c r="A2080" s="28">
        <v>2075</v>
      </c>
      <c r="B2080" s="28" t="s">
        <v>3151</v>
      </c>
      <c r="C2080" s="28" t="s">
        <v>8152</v>
      </c>
      <c r="D2080" s="29" t="s">
        <v>8153</v>
      </c>
      <c r="E2080" s="29"/>
      <c r="F2080" s="30"/>
      <c r="G2080" s="30"/>
      <c r="H2080" s="31"/>
      <c r="I2080" s="30"/>
      <c r="J2080" s="30"/>
      <c r="K2080" s="31"/>
      <c r="L2080" s="32" t="s">
        <v>8091</v>
      </c>
      <c r="M2080" s="33">
        <v>15.5</v>
      </c>
      <c r="N2080" s="32">
        <v>9</v>
      </c>
      <c r="O2080" s="32" t="s">
        <v>3152</v>
      </c>
      <c r="P2080" s="32" t="s">
        <v>3155</v>
      </c>
      <c r="Q2080" s="37" t="s">
        <v>5735</v>
      </c>
      <c r="R2080" s="28">
        <v>4</v>
      </c>
      <c r="S2080" s="35"/>
      <c r="T2080" s="36" t="s">
        <v>8151</v>
      </c>
    </row>
    <row r="2081" spans="1:20" s="14" customFormat="1" ht="12" x14ac:dyDescent="0.2">
      <c r="A2081" s="28">
        <v>2076</v>
      </c>
      <c r="B2081" s="28" t="s">
        <v>3151</v>
      </c>
      <c r="C2081" s="28" t="s">
        <v>8152</v>
      </c>
      <c r="D2081" s="29" t="s">
        <v>8153</v>
      </c>
      <c r="E2081" s="29"/>
      <c r="F2081" s="30"/>
      <c r="G2081" s="30"/>
      <c r="H2081" s="31"/>
      <c r="I2081" s="30"/>
      <c r="J2081" s="30"/>
      <c r="K2081" s="31"/>
      <c r="L2081" s="32" t="s">
        <v>8091</v>
      </c>
      <c r="M2081" s="33">
        <v>21.6</v>
      </c>
      <c r="N2081" s="32">
        <v>9</v>
      </c>
      <c r="O2081" s="32" t="s">
        <v>3152</v>
      </c>
      <c r="P2081" s="32" t="s">
        <v>3155</v>
      </c>
      <c r="Q2081" s="37" t="s">
        <v>5735</v>
      </c>
      <c r="R2081" s="28">
        <v>4</v>
      </c>
      <c r="S2081" s="35"/>
      <c r="T2081" s="36" t="s">
        <v>8151</v>
      </c>
    </row>
    <row r="2082" spans="1:20" s="14" customFormat="1" ht="12" x14ac:dyDescent="0.2">
      <c r="A2082" s="28">
        <v>2077</v>
      </c>
      <c r="B2082" s="28" t="s">
        <v>3151</v>
      </c>
      <c r="C2082" s="28" t="s">
        <v>8152</v>
      </c>
      <c r="D2082" s="29" t="s">
        <v>8153</v>
      </c>
      <c r="E2082" s="29"/>
      <c r="F2082" s="30"/>
      <c r="G2082" s="30"/>
      <c r="H2082" s="31"/>
      <c r="I2082" s="30"/>
      <c r="J2082" s="30"/>
      <c r="K2082" s="31"/>
      <c r="L2082" s="32" t="s">
        <v>8091</v>
      </c>
      <c r="M2082" s="33">
        <v>30.6</v>
      </c>
      <c r="N2082" s="32">
        <v>9</v>
      </c>
      <c r="O2082" s="32" t="s">
        <v>3152</v>
      </c>
      <c r="P2082" s="32" t="s">
        <v>3155</v>
      </c>
      <c r="Q2082" s="37" t="s">
        <v>5735</v>
      </c>
      <c r="R2082" s="28">
        <v>4</v>
      </c>
      <c r="S2082" s="35"/>
      <c r="T2082" s="36" t="s">
        <v>8151</v>
      </c>
    </row>
    <row r="2083" spans="1:20" s="14" customFormat="1" ht="12" x14ac:dyDescent="0.2">
      <c r="A2083" s="28">
        <v>2078</v>
      </c>
      <c r="B2083" s="28" t="s">
        <v>3151</v>
      </c>
      <c r="C2083" s="28" t="s">
        <v>8152</v>
      </c>
      <c r="D2083" s="29" t="s">
        <v>8153</v>
      </c>
      <c r="E2083" s="29"/>
      <c r="F2083" s="30"/>
      <c r="G2083" s="30"/>
      <c r="H2083" s="31"/>
      <c r="I2083" s="30"/>
      <c r="J2083" s="30"/>
      <c r="K2083" s="31"/>
      <c r="L2083" s="32" t="s">
        <v>8091</v>
      </c>
      <c r="M2083" s="33">
        <v>30.5</v>
      </c>
      <c r="N2083" s="32">
        <v>9</v>
      </c>
      <c r="O2083" s="32" t="s">
        <v>3152</v>
      </c>
      <c r="P2083" s="32" t="s">
        <v>3155</v>
      </c>
      <c r="Q2083" s="37" t="s">
        <v>5735</v>
      </c>
      <c r="R2083" s="28">
        <v>4</v>
      </c>
      <c r="S2083" s="35"/>
      <c r="T2083" s="36" t="s">
        <v>8151</v>
      </c>
    </row>
    <row r="2084" spans="1:20" s="14" customFormat="1" ht="12" x14ac:dyDescent="0.2">
      <c r="A2084" s="28">
        <v>2079</v>
      </c>
      <c r="B2084" s="28" t="s">
        <v>3151</v>
      </c>
      <c r="C2084" s="28" t="s">
        <v>8152</v>
      </c>
      <c r="D2084" s="29" t="s">
        <v>8153</v>
      </c>
      <c r="E2084" s="29"/>
      <c r="F2084" s="30"/>
      <c r="G2084" s="30"/>
      <c r="H2084" s="31"/>
      <c r="I2084" s="30"/>
      <c r="J2084" s="30"/>
      <c r="K2084" s="31"/>
      <c r="L2084" s="32" t="s">
        <v>8091</v>
      </c>
      <c r="M2084" s="33">
        <v>25</v>
      </c>
      <c r="N2084" s="32">
        <v>9</v>
      </c>
      <c r="O2084" s="32" t="s">
        <v>3152</v>
      </c>
      <c r="P2084" s="32" t="s">
        <v>3155</v>
      </c>
      <c r="Q2084" s="37" t="s">
        <v>5735</v>
      </c>
      <c r="R2084" s="28">
        <v>4</v>
      </c>
      <c r="S2084" s="35"/>
      <c r="T2084" s="36" t="s">
        <v>8151</v>
      </c>
    </row>
    <row r="2085" spans="1:20" s="14" customFormat="1" ht="12" x14ac:dyDescent="0.2">
      <c r="A2085" s="28">
        <v>2080</v>
      </c>
      <c r="B2085" s="28" t="s">
        <v>3151</v>
      </c>
      <c r="C2085" s="28" t="s">
        <v>8152</v>
      </c>
      <c r="D2085" s="29" t="s">
        <v>8153</v>
      </c>
      <c r="E2085" s="29"/>
      <c r="F2085" s="30"/>
      <c r="G2085" s="30"/>
      <c r="H2085" s="31"/>
      <c r="I2085" s="30"/>
      <c r="J2085" s="30"/>
      <c r="K2085" s="31"/>
      <c r="L2085" s="32" t="s">
        <v>8091</v>
      </c>
      <c r="M2085" s="33">
        <v>29.8</v>
      </c>
      <c r="N2085" s="32">
        <v>9</v>
      </c>
      <c r="O2085" s="32" t="s">
        <v>3152</v>
      </c>
      <c r="P2085" s="32" t="s">
        <v>3155</v>
      </c>
      <c r="Q2085" s="37" t="s">
        <v>5735</v>
      </c>
      <c r="R2085" s="28">
        <v>4</v>
      </c>
      <c r="S2085" s="35"/>
      <c r="T2085" s="36" t="s">
        <v>8151</v>
      </c>
    </row>
    <row r="2086" spans="1:20" s="14" customFormat="1" ht="12" x14ac:dyDescent="0.2">
      <c r="A2086" s="28">
        <v>2081</v>
      </c>
      <c r="B2086" s="28" t="s">
        <v>3151</v>
      </c>
      <c r="C2086" s="28" t="s">
        <v>8152</v>
      </c>
      <c r="D2086" s="29" t="s">
        <v>8153</v>
      </c>
      <c r="E2086" s="29"/>
      <c r="F2086" s="30"/>
      <c r="G2086" s="30"/>
      <c r="H2086" s="31"/>
      <c r="I2086" s="30"/>
      <c r="J2086" s="30"/>
      <c r="K2086" s="31"/>
      <c r="L2086" s="32" t="s">
        <v>8091</v>
      </c>
      <c r="M2086" s="33">
        <v>25.5</v>
      </c>
      <c r="N2086" s="32">
        <v>9</v>
      </c>
      <c r="O2086" s="32" t="s">
        <v>3152</v>
      </c>
      <c r="P2086" s="32" t="s">
        <v>3155</v>
      </c>
      <c r="Q2086" s="37" t="s">
        <v>5735</v>
      </c>
      <c r="R2086" s="28">
        <v>4</v>
      </c>
      <c r="S2086" s="35"/>
      <c r="T2086" s="36" t="s">
        <v>8151</v>
      </c>
    </row>
    <row r="2087" spans="1:20" s="14" customFormat="1" ht="12" x14ac:dyDescent="0.2">
      <c r="A2087" s="28">
        <v>2082</v>
      </c>
      <c r="B2087" s="28" t="s">
        <v>3151</v>
      </c>
      <c r="C2087" s="28" t="s">
        <v>8152</v>
      </c>
      <c r="D2087" s="29" t="s">
        <v>8153</v>
      </c>
      <c r="E2087" s="29"/>
      <c r="F2087" s="30"/>
      <c r="G2087" s="30"/>
      <c r="H2087" s="31"/>
      <c r="I2087" s="30"/>
      <c r="J2087" s="30"/>
      <c r="K2087" s="31"/>
      <c r="L2087" s="32" t="s">
        <v>8091</v>
      </c>
      <c r="M2087" s="33">
        <v>25.4</v>
      </c>
      <c r="N2087" s="32">
        <v>9</v>
      </c>
      <c r="O2087" s="32" t="s">
        <v>3152</v>
      </c>
      <c r="P2087" s="32" t="s">
        <v>3155</v>
      </c>
      <c r="Q2087" s="37" t="s">
        <v>5735</v>
      </c>
      <c r="R2087" s="28">
        <v>4</v>
      </c>
      <c r="S2087" s="35"/>
      <c r="T2087" s="36" t="s">
        <v>8151</v>
      </c>
    </row>
    <row r="2088" spans="1:20" s="14" customFormat="1" ht="12" x14ac:dyDescent="0.2">
      <c r="A2088" s="28">
        <v>2083</v>
      </c>
      <c r="B2088" s="28" t="s">
        <v>3151</v>
      </c>
      <c r="C2088" s="28" t="s">
        <v>8152</v>
      </c>
      <c r="D2088" s="29" t="s">
        <v>8153</v>
      </c>
      <c r="E2088" s="29"/>
      <c r="F2088" s="30"/>
      <c r="G2088" s="30"/>
      <c r="H2088" s="31"/>
      <c r="I2088" s="30"/>
      <c r="J2088" s="30"/>
      <c r="K2088" s="31"/>
      <c r="L2088" s="32" t="s">
        <v>8091</v>
      </c>
      <c r="M2088" s="33">
        <v>23.5</v>
      </c>
      <c r="N2088" s="32">
        <v>9</v>
      </c>
      <c r="O2088" s="32" t="s">
        <v>3152</v>
      </c>
      <c r="P2088" s="32" t="s">
        <v>3155</v>
      </c>
      <c r="Q2088" s="37" t="s">
        <v>5735</v>
      </c>
      <c r="R2088" s="28">
        <v>4</v>
      </c>
      <c r="S2088" s="35"/>
      <c r="T2088" s="36" t="s">
        <v>8151</v>
      </c>
    </row>
    <row r="2089" spans="1:20" s="14" customFormat="1" ht="12" x14ac:dyDescent="0.2">
      <c r="A2089" s="28">
        <v>2084</v>
      </c>
      <c r="B2089" s="28" t="s">
        <v>3151</v>
      </c>
      <c r="C2089" s="28" t="s">
        <v>8152</v>
      </c>
      <c r="D2089" s="29" t="s">
        <v>8153</v>
      </c>
      <c r="E2089" s="29"/>
      <c r="F2089" s="30"/>
      <c r="G2089" s="30"/>
      <c r="H2089" s="31"/>
      <c r="I2089" s="30"/>
      <c r="J2089" s="30"/>
      <c r="K2089" s="31"/>
      <c r="L2089" s="32" t="s">
        <v>8091</v>
      </c>
      <c r="M2089" s="33">
        <v>27.3</v>
      </c>
      <c r="N2089" s="32">
        <v>9</v>
      </c>
      <c r="O2089" s="32" t="s">
        <v>3152</v>
      </c>
      <c r="P2089" s="32" t="s">
        <v>3155</v>
      </c>
      <c r="Q2089" s="37" t="s">
        <v>5735</v>
      </c>
      <c r="R2089" s="28">
        <v>4</v>
      </c>
      <c r="S2089" s="35"/>
      <c r="T2089" s="36" t="s">
        <v>8151</v>
      </c>
    </row>
    <row r="2090" spans="1:20" s="14" customFormat="1" ht="12" x14ac:dyDescent="0.2">
      <c r="A2090" s="28">
        <v>2085</v>
      </c>
      <c r="B2090" s="28" t="s">
        <v>3151</v>
      </c>
      <c r="C2090" s="28" t="s">
        <v>8152</v>
      </c>
      <c r="D2090" s="29" t="s">
        <v>8153</v>
      </c>
      <c r="E2090" s="29"/>
      <c r="F2090" s="30"/>
      <c r="G2090" s="30"/>
      <c r="H2090" s="31"/>
      <c r="I2090" s="30"/>
      <c r="J2090" s="30"/>
      <c r="K2090" s="31"/>
      <c r="L2090" s="32" t="s">
        <v>8091</v>
      </c>
      <c r="M2090" s="33">
        <v>24.7</v>
      </c>
      <c r="N2090" s="32">
        <v>9</v>
      </c>
      <c r="O2090" s="32" t="s">
        <v>3152</v>
      </c>
      <c r="P2090" s="32" t="s">
        <v>3155</v>
      </c>
      <c r="Q2090" s="37" t="s">
        <v>5735</v>
      </c>
      <c r="R2090" s="28">
        <v>4</v>
      </c>
      <c r="S2090" s="35"/>
      <c r="T2090" s="36" t="s">
        <v>8151</v>
      </c>
    </row>
    <row r="2091" spans="1:20" s="14" customFormat="1" ht="12" x14ac:dyDescent="0.2">
      <c r="A2091" s="28">
        <v>2086</v>
      </c>
      <c r="B2091" s="28" t="s">
        <v>3151</v>
      </c>
      <c r="C2091" s="28" t="s">
        <v>8152</v>
      </c>
      <c r="D2091" s="29" t="s">
        <v>8153</v>
      </c>
      <c r="E2091" s="29"/>
      <c r="F2091" s="30"/>
      <c r="G2091" s="30"/>
      <c r="H2091" s="31"/>
      <c r="I2091" s="30"/>
      <c r="J2091" s="30"/>
      <c r="K2091" s="31"/>
      <c r="L2091" s="32" t="s">
        <v>8091</v>
      </c>
      <c r="M2091" s="33">
        <v>22.3</v>
      </c>
      <c r="N2091" s="32">
        <v>9</v>
      </c>
      <c r="O2091" s="32" t="s">
        <v>3152</v>
      </c>
      <c r="P2091" s="32" t="s">
        <v>3155</v>
      </c>
      <c r="Q2091" s="37" t="s">
        <v>5735</v>
      </c>
      <c r="R2091" s="28">
        <v>4</v>
      </c>
      <c r="S2091" s="35"/>
      <c r="T2091" s="36" t="s">
        <v>8151</v>
      </c>
    </row>
    <row r="2092" spans="1:20" s="14" customFormat="1" ht="12" x14ac:dyDescent="0.2">
      <c r="A2092" s="28">
        <v>2087</v>
      </c>
      <c r="B2092" s="28" t="s">
        <v>3151</v>
      </c>
      <c r="C2092" s="28" t="s">
        <v>8152</v>
      </c>
      <c r="D2092" s="29" t="s">
        <v>8153</v>
      </c>
      <c r="E2092" s="29"/>
      <c r="F2092" s="30"/>
      <c r="G2092" s="30"/>
      <c r="H2092" s="31"/>
      <c r="I2092" s="30"/>
      <c r="J2092" s="30"/>
      <c r="K2092" s="31"/>
      <c r="L2092" s="32" t="s">
        <v>8091</v>
      </c>
      <c r="M2092" s="33">
        <v>26.2</v>
      </c>
      <c r="N2092" s="32">
        <v>9</v>
      </c>
      <c r="O2092" s="32" t="s">
        <v>3152</v>
      </c>
      <c r="P2092" s="32" t="s">
        <v>3155</v>
      </c>
      <c r="Q2092" s="37" t="s">
        <v>5735</v>
      </c>
      <c r="R2092" s="28">
        <v>4</v>
      </c>
      <c r="S2092" s="35"/>
      <c r="T2092" s="36" t="s">
        <v>8151</v>
      </c>
    </row>
    <row r="2093" spans="1:20" s="14" customFormat="1" ht="12" x14ac:dyDescent="0.2">
      <c r="A2093" s="28">
        <v>2088</v>
      </c>
      <c r="B2093" s="28" t="s">
        <v>3151</v>
      </c>
      <c r="C2093" s="28" t="s">
        <v>8152</v>
      </c>
      <c r="D2093" s="29" t="s">
        <v>8153</v>
      </c>
      <c r="E2093" s="29"/>
      <c r="F2093" s="30"/>
      <c r="G2093" s="30"/>
      <c r="H2093" s="31"/>
      <c r="I2093" s="30"/>
      <c r="J2093" s="30"/>
      <c r="K2093" s="31"/>
      <c r="L2093" s="32" t="s">
        <v>8091</v>
      </c>
      <c r="M2093" s="33">
        <v>26</v>
      </c>
      <c r="N2093" s="32">
        <v>9</v>
      </c>
      <c r="O2093" s="32" t="s">
        <v>3152</v>
      </c>
      <c r="P2093" s="32" t="s">
        <v>3155</v>
      </c>
      <c r="Q2093" s="37" t="s">
        <v>5735</v>
      </c>
      <c r="R2093" s="28">
        <v>4</v>
      </c>
      <c r="S2093" s="35"/>
      <c r="T2093" s="36" t="s">
        <v>8151</v>
      </c>
    </row>
    <row r="2094" spans="1:20" s="14" customFormat="1" ht="12" x14ac:dyDescent="0.2">
      <c r="A2094" s="28">
        <v>2089</v>
      </c>
      <c r="B2094" s="28" t="s">
        <v>3151</v>
      </c>
      <c r="C2094" s="28" t="s">
        <v>8152</v>
      </c>
      <c r="D2094" s="29" t="s">
        <v>8153</v>
      </c>
      <c r="E2094" s="29"/>
      <c r="F2094" s="30"/>
      <c r="G2094" s="30"/>
      <c r="H2094" s="31"/>
      <c r="I2094" s="30"/>
      <c r="J2094" s="30"/>
      <c r="K2094" s="31"/>
      <c r="L2094" s="32" t="s">
        <v>8091</v>
      </c>
      <c r="M2094" s="33">
        <v>7</v>
      </c>
      <c r="N2094" s="32">
        <v>9</v>
      </c>
      <c r="O2094" s="32" t="s">
        <v>3152</v>
      </c>
      <c r="P2094" s="32" t="s">
        <v>3155</v>
      </c>
      <c r="Q2094" s="37" t="s">
        <v>5735</v>
      </c>
      <c r="R2094" s="28">
        <v>4</v>
      </c>
      <c r="S2094" s="35"/>
      <c r="T2094" s="36" t="s">
        <v>8151</v>
      </c>
    </row>
    <row r="2095" spans="1:20" s="14" customFormat="1" ht="12" x14ac:dyDescent="0.2">
      <c r="A2095" s="28">
        <v>2090</v>
      </c>
      <c r="B2095" s="28" t="s">
        <v>3151</v>
      </c>
      <c r="C2095" s="28" t="s">
        <v>8109</v>
      </c>
      <c r="D2095" s="29" t="s">
        <v>8154</v>
      </c>
      <c r="E2095" s="29"/>
      <c r="F2095" s="30"/>
      <c r="G2095" s="30"/>
      <c r="H2095" s="31"/>
      <c r="I2095" s="30"/>
      <c r="J2095" s="30"/>
      <c r="K2095" s="31"/>
      <c r="L2095" s="32" t="s">
        <v>8092</v>
      </c>
      <c r="M2095" s="33">
        <v>107.61</v>
      </c>
      <c r="N2095" s="32">
        <v>13</v>
      </c>
      <c r="O2095" s="32" t="s">
        <v>3152</v>
      </c>
      <c r="P2095" s="32" t="s">
        <v>3155</v>
      </c>
      <c r="Q2095" s="37" t="s">
        <v>5698</v>
      </c>
      <c r="R2095" s="28">
        <v>1</v>
      </c>
      <c r="S2095" s="35"/>
      <c r="T2095" s="36" t="s">
        <v>8151</v>
      </c>
    </row>
    <row r="2096" spans="1:20" s="14" customFormat="1" ht="12" x14ac:dyDescent="0.2">
      <c r="A2096" s="28">
        <v>2091</v>
      </c>
      <c r="B2096" s="28" t="s">
        <v>3151</v>
      </c>
      <c r="C2096" s="28" t="s">
        <v>8109</v>
      </c>
      <c r="D2096" s="29" t="s">
        <v>8154</v>
      </c>
      <c r="E2096" s="29"/>
      <c r="F2096" s="30"/>
      <c r="G2096" s="30"/>
      <c r="H2096" s="31"/>
      <c r="I2096" s="30"/>
      <c r="J2096" s="30"/>
      <c r="K2096" s="31"/>
      <c r="L2096" s="32" t="s">
        <v>8092</v>
      </c>
      <c r="M2096" s="33">
        <v>101.42</v>
      </c>
      <c r="N2096" s="32">
        <v>13</v>
      </c>
      <c r="O2096" s="32" t="s">
        <v>3152</v>
      </c>
      <c r="P2096" s="32" t="s">
        <v>3155</v>
      </c>
      <c r="Q2096" s="37" t="s">
        <v>5698</v>
      </c>
      <c r="R2096" s="28">
        <v>1</v>
      </c>
      <c r="S2096" s="35"/>
      <c r="T2096" s="36" t="s">
        <v>8151</v>
      </c>
    </row>
    <row r="2097" spans="1:20" s="14" customFormat="1" ht="12" x14ac:dyDescent="0.2">
      <c r="A2097" s="28">
        <v>2092</v>
      </c>
      <c r="B2097" s="28" t="s">
        <v>3151</v>
      </c>
      <c r="C2097" s="28" t="s">
        <v>8109</v>
      </c>
      <c r="D2097" s="29" t="s">
        <v>8154</v>
      </c>
      <c r="E2097" s="29"/>
      <c r="F2097" s="30"/>
      <c r="G2097" s="30"/>
      <c r="H2097" s="31"/>
      <c r="I2097" s="30"/>
      <c r="J2097" s="30"/>
      <c r="K2097" s="31"/>
      <c r="L2097" s="32" t="s">
        <v>8092</v>
      </c>
      <c r="M2097" s="33">
        <v>114.58</v>
      </c>
      <c r="N2097" s="32">
        <v>13</v>
      </c>
      <c r="O2097" s="32" t="s">
        <v>3152</v>
      </c>
      <c r="P2097" s="32" t="s">
        <v>3155</v>
      </c>
      <c r="Q2097" s="37" t="s">
        <v>5698</v>
      </c>
      <c r="R2097" s="28">
        <v>1</v>
      </c>
      <c r="S2097" s="35"/>
      <c r="T2097" s="36" t="s">
        <v>8151</v>
      </c>
    </row>
    <row r="2098" spans="1:20" s="14" customFormat="1" ht="12" x14ac:dyDescent="0.2">
      <c r="A2098" s="28">
        <v>2093</v>
      </c>
      <c r="B2098" s="28" t="s">
        <v>3151</v>
      </c>
      <c r="C2098" s="28" t="s">
        <v>8109</v>
      </c>
      <c r="D2098" s="29" t="s">
        <v>8154</v>
      </c>
      <c r="E2098" s="29"/>
      <c r="F2098" s="30"/>
      <c r="G2098" s="30"/>
      <c r="H2098" s="31"/>
      <c r="I2098" s="30"/>
      <c r="J2098" s="30"/>
      <c r="K2098" s="31"/>
      <c r="L2098" s="32" t="s">
        <v>8092</v>
      </c>
      <c r="M2098" s="33">
        <v>97.42</v>
      </c>
      <c r="N2098" s="32">
        <v>13</v>
      </c>
      <c r="O2098" s="32" t="s">
        <v>3152</v>
      </c>
      <c r="P2098" s="32" t="s">
        <v>3155</v>
      </c>
      <c r="Q2098" s="37" t="s">
        <v>5698</v>
      </c>
      <c r="R2098" s="28">
        <v>1</v>
      </c>
      <c r="S2098" s="35"/>
      <c r="T2098" s="36" t="s">
        <v>8151</v>
      </c>
    </row>
    <row r="2099" spans="1:20" s="14" customFormat="1" ht="12" x14ac:dyDescent="0.2">
      <c r="A2099" s="28">
        <v>2094</v>
      </c>
      <c r="B2099" s="28" t="s">
        <v>3151</v>
      </c>
      <c r="C2099" s="28" t="s">
        <v>8109</v>
      </c>
      <c r="D2099" s="29" t="s">
        <v>8154</v>
      </c>
      <c r="E2099" s="29"/>
      <c r="F2099" s="30"/>
      <c r="G2099" s="30"/>
      <c r="H2099" s="31"/>
      <c r="I2099" s="30"/>
      <c r="J2099" s="30"/>
      <c r="K2099" s="31"/>
      <c r="L2099" s="32" t="s">
        <v>8092</v>
      </c>
      <c r="M2099" s="33">
        <v>58.34</v>
      </c>
      <c r="N2099" s="32">
        <v>13</v>
      </c>
      <c r="O2099" s="32" t="s">
        <v>3152</v>
      </c>
      <c r="P2099" s="32" t="s">
        <v>3155</v>
      </c>
      <c r="Q2099" s="37" t="s">
        <v>5698</v>
      </c>
      <c r="R2099" s="28">
        <v>1</v>
      </c>
      <c r="S2099" s="35"/>
      <c r="T2099" s="36" t="s">
        <v>8151</v>
      </c>
    </row>
    <row r="2100" spans="1:20" s="14" customFormat="1" ht="12" x14ac:dyDescent="0.2">
      <c r="A2100" s="28">
        <v>2095</v>
      </c>
      <c r="B2100" s="28" t="s">
        <v>3151</v>
      </c>
      <c r="C2100" s="28" t="s">
        <v>8109</v>
      </c>
      <c r="D2100" s="29" t="s">
        <v>8154</v>
      </c>
      <c r="E2100" s="29"/>
      <c r="F2100" s="30"/>
      <c r="G2100" s="30"/>
      <c r="H2100" s="31"/>
      <c r="I2100" s="30"/>
      <c r="J2100" s="30"/>
      <c r="K2100" s="31"/>
      <c r="L2100" s="32" t="s">
        <v>8092</v>
      </c>
      <c r="M2100" s="33">
        <v>109.65</v>
      </c>
      <c r="N2100" s="32">
        <v>13</v>
      </c>
      <c r="O2100" s="32" t="s">
        <v>3152</v>
      </c>
      <c r="P2100" s="32" t="s">
        <v>3155</v>
      </c>
      <c r="Q2100" s="37" t="s">
        <v>5698</v>
      </c>
      <c r="R2100" s="28">
        <v>1</v>
      </c>
      <c r="S2100" s="35"/>
      <c r="T2100" s="36" t="s">
        <v>8151</v>
      </c>
    </row>
    <row r="2101" spans="1:20" s="14" customFormat="1" ht="12" x14ac:dyDescent="0.2">
      <c r="A2101" s="28">
        <v>2096</v>
      </c>
      <c r="B2101" s="28" t="s">
        <v>3151</v>
      </c>
      <c r="C2101" s="28" t="s">
        <v>8109</v>
      </c>
      <c r="D2101" s="29" t="s">
        <v>8154</v>
      </c>
      <c r="E2101" s="29"/>
      <c r="F2101" s="30"/>
      <c r="G2101" s="30"/>
      <c r="H2101" s="31"/>
      <c r="I2101" s="30"/>
      <c r="J2101" s="30"/>
      <c r="K2101" s="31"/>
      <c r="L2101" s="32" t="s">
        <v>8092</v>
      </c>
      <c r="M2101" s="33">
        <v>111.82</v>
      </c>
      <c r="N2101" s="32">
        <v>13</v>
      </c>
      <c r="O2101" s="32" t="s">
        <v>3152</v>
      </c>
      <c r="P2101" s="32" t="s">
        <v>3155</v>
      </c>
      <c r="Q2101" s="37" t="s">
        <v>5698</v>
      </c>
      <c r="R2101" s="28">
        <v>1</v>
      </c>
      <c r="S2101" s="35"/>
      <c r="T2101" s="36" t="s">
        <v>8151</v>
      </c>
    </row>
    <row r="2102" spans="1:20" s="14" customFormat="1" ht="12" x14ac:dyDescent="0.2">
      <c r="A2102" s="28">
        <v>2097</v>
      </c>
      <c r="B2102" s="28" t="s">
        <v>3151</v>
      </c>
      <c r="C2102" s="28" t="s">
        <v>8109</v>
      </c>
      <c r="D2102" s="29" t="s">
        <v>8154</v>
      </c>
      <c r="E2102" s="29"/>
      <c r="F2102" s="30"/>
      <c r="G2102" s="30"/>
      <c r="H2102" s="31"/>
      <c r="I2102" s="30"/>
      <c r="J2102" s="30"/>
      <c r="K2102" s="31"/>
      <c r="L2102" s="32" t="s">
        <v>8092</v>
      </c>
      <c r="M2102" s="33">
        <v>121.26</v>
      </c>
      <c r="N2102" s="32">
        <v>13</v>
      </c>
      <c r="O2102" s="32" t="s">
        <v>3152</v>
      </c>
      <c r="P2102" s="32" t="s">
        <v>3155</v>
      </c>
      <c r="Q2102" s="37" t="s">
        <v>5698</v>
      </c>
      <c r="R2102" s="28">
        <v>1</v>
      </c>
      <c r="S2102" s="35"/>
      <c r="T2102" s="36" t="s">
        <v>8151</v>
      </c>
    </row>
    <row r="2103" spans="1:20" s="14" customFormat="1" ht="12" x14ac:dyDescent="0.2">
      <c r="A2103" s="28">
        <v>2098</v>
      </c>
      <c r="B2103" s="28" t="s">
        <v>3151</v>
      </c>
      <c r="C2103" s="28" t="s">
        <v>8109</v>
      </c>
      <c r="D2103" s="29" t="s">
        <v>8154</v>
      </c>
      <c r="E2103" s="29"/>
      <c r="F2103" s="30"/>
      <c r="G2103" s="30"/>
      <c r="H2103" s="31"/>
      <c r="I2103" s="30"/>
      <c r="J2103" s="30"/>
      <c r="K2103" s="31"/>
      <c r="L2103" s="32" t="s">
        <v>8092</v>
      </c>
      <c r="M2103" s="33">
        <v>98.92</v>
      </c>
      <c r="N2103" s="32">
        <v>13</v>
      </c>
      <c r="O2103" s="32" t="s">
        <v>3152</v>
      </c>
      <c r="P2103" s="32" t="s">
        <v>3155</v>
      </c>
      <c r="Q2103" s="37" t="s">
        <v>5698</v>
      </c>
      <c r="R2103" s="28">
        <v>1</v>
      </c>
      <c r="S2103" s="35"/>
      <c r="T2103" s="36" t="s">
        <v>8151</v>
      </c>
    </row>
    <row r="2104" spans="1:20" s="14" customFormat="1" ht="12" x14ac:dyDescent="0.2">
      <c r="A2104" s="28">
        <v>2099</v>
      </c>
      <c r="B2104" s="28" t="s">
        <v>3151</v>
      </c>
      <c r="C2104" s="28" t="s">
        <v>8109</v>
      </c>
      <c r="D2104" s="29" t="s">
        <v>8154</v>
      </c>
      <c r="E2104" s="29"/>
      <c r="F2104" s="30"/>
      <c r="G2104" s="30"/>
      <c r="H2104" s="31"/>
      <c r="I2104" s="30"/>
      <c r="J2104" s="30"/>
      <c r="K2104" s="31"/>
      <c r="L2104" s="32" t="s">
        <v>8092</v>
      </c>
      <c r="M2104" s="33">
        <v>98.89</v>
      </c>
      <c r="N2104" s="32">
        <v>13</v>
      </c>
      <c r="O2104" s="32" t="s">
        <v>3152</v>
      </c>
      <c r="P2104" s="32" t="s">
        <v>3155</v>
      </c>
      <c r="Q2104" s="37" t="s">
        <v>5698</v>
      </c>
      <c r="R2104" s="28">
        <v>1</v>
      </c>
      <c r="S2104" s="35"/>
      <c r="T2104" s="36" t="s">
        <v>8151</v>
      </c>
    </row>
    <row r="2105" spans="1:20" s="14" customFormat="1" ht="12" x14ac:dyDescent="0.2">
      <c r="A2105" s="28">
        <v>2100</v>
      </c>
      <c r="B2105" s="28" t="s">
        <v>3151</v>
      </c>
      <c r="C2105" s="28" t="s">
        <v>8109</v>
      </c>
      <c r="D2105" s="29" t="s">
        <v>8154</v>
      </c>
      <c r="E2105" s="29"/>
      <c r="F2105" s="30"/>
      <c r="G2105" s="30"/>
      <c r="H2105" s="31"/>
      <c r="I2105" s="30"/>
      <c r="J2105" s="30"/>
      <c r="K2105" s="31"/>
      <c r="L2105" s="32" t="s">
        <v>8092</v>
      </c>
      <c r="M2105" s="33">
        <v>17.489999999999899</v>
      </c>
      <c r="N2105" s="32">
        <v>13</v>
      </c>
      <c r="O2105" s="32" t="s">
        <v>3152</v>
      </c>
      <c r="P2105" s="32" t="s">
        <v>3155</v>
      </c>
      <c r="Q2105" s="37" t="s">
        <v>5698</v>
      </c>
      <c r="R2105" s="28">
        <v>1</v>
      </c>
      <c r="S2105" s="35"/>
      <c r="T2105" s="36" t="s">
        <v>8151</v>
      </c>
    </row>
    <row r="2106" spans="1:20" s="14" customFormat="1" ht="12" x14ac:dyDescent="0.2">
      <c r="A2106" s="28">
        <v>2101</v>
      </c>
      <c r="B2106" s="28" t="s">
        <v>3151</v>
      </c>
      <c r="C2106" s="28" t="s">
        <v>8152</v>
      </c>
      <c r="D2106" s="29" t="s">
        <v>8153</v>
      </c>
      <c r="E2106" s="29"/>
      <c r="F2106" s="30"/>
      <c r="G2106" s="30"/>
      <c r="H2106" s="31"/>
      <c r="I2106" s="30"/>
      <c r="J2106" s="30"/>
      <c r="K2106" s="31"/>
      <c r="L2106" s="32" t="s">
        <v>8092</v>
      </c>
      <c r="M2106" s="33">
        <v>121.13</v>
      </c>
      <c r="N2106" s="32">
        <v>13</v>
      </c>
      <c r="O2106" s="32" t="s">
        <v>3152</v>
      </c>
      <c r="P2106" s="32" t="s">
        <v>3155</v>
      </c>
      <c r="Q2106" s="37" t="s">
        <v>5698</v>
      </c>
      <c r="R2106" s="28">
        <v>1</v>
      </c>
      <c r="S2106" s="35"/>
      <c r="T2106" s="36" t="s">
        <v>8151</v>
      </c>
    </row>
    <row r="2107" spans="1:20" s="14" customFormat="1" ht="12" x14ac:dyDescent="0.2">
      <c r="A2107" s="28">
        <v>2102</v>
      </c>
      <c r="B2107" s="28" t="s">
        <v>3151</v>
      </c>
      <c r="C2107" s="28" t="s">
        <v>8152</v>
      </c>
      <c r="D2107" s="29" t="s">
        <v>8153</v>
      </c>
      <c r="E2107" s="29"/>
      <c r="F2107" s="30"/>
      <c r="G2107" s="30"/>
      <c r="H2107" s="31"/>
      <c r="I2107" s="30"/>
      <c r="J2107" s="30"/>
      <c r="K2107" s="31"/>
      <c r="L2107" s="32" t="s">
        <v>8092</v>
      </c>
      <c r="M2107" s="33">
        <v>101.55</v>
      </c>
      <c r="N2107" s="32">
        <v>13</v>
      </c>
      <c r="O2107" s="32" t="s">
        <v>3152</v>
      </c>
      <c r="P2107" s="32" t="s">
        <v>3155</v>
      </c>
      <c r="Q2107" s="37" t="s">
        <v>5698</v>
      </c>
      <c r="R2107" s="28">
        <v>1</v>
      </c>
      <c r="S2107" s="35"/>
      <c r="T2107" s="36" t="s">
        <v>8151</v>
      </c>
    </row>
    <row r="2108" spans="1:20" s="14" customFormat="1" ht="12" x14ac:dyDescent="0.2">
      <c r="A2108" s="28">
        <v>2103</v>
      </c>
      <c r="B2108" s="28" t="s">
        <v>3151</v>
      </c>
      <c r="C2108" s="28" t="s">
        <v>8152</v>
      </c>
      <c r="D2108" s="29" t="s">
        <v>8153</v>
      </c>
      <c r="E2108" s="29"/>
      <c r="F2108" s="30"/>
      <c r="G2108" s="30"/>
      <c r="H2108" s="31"/>
      <c r="I2108" s="30"/>
      <c r="J2108" s="30"/>
      <c r="K2108" s="31"/>
      <c r="L2108" s="32" t="s">
        <v>8092</v>
      </c>
      <c r="M2108" s="33">
        <v>145.4</v>
      </c>
      <c r="N2108" s="32">
        <v>13</v>
      </c>
      <c r="O2108" s="32" t="s">
        <v>3152</v>
      </c>
      <c r="P2108" s="32" t="s">
        <v>3155</v>
      </c>
      <c r="Q2108" s="37" t="s">
        <v>5698</v>
      </c>
      <c r="R2108" s="28">
        <v>1</v>
      </c>
      <c r="S2108" s="35"/>
      <c r="T2108" s="36" t="s">
        <v>8151</v>
      </c>
    </row>
    <row r="2109" spans="1:20" s="14" customFormat="1" ht="12" x14ac:dyDescent="0.2">
      <c r="A2109" s="28">
        <v>2104</v>
      </c>
      <c r="B2109" s="28" t="s">
        <v>3151</v>
      </c>
      <c r="C2109" s="28" t="s">
        <v>8152</v>
      </c>
      <c r="D2109" s="29" t="s">
        <v>8153</v>
      </c>
      <c r="E2109" s="29"/>
      <c r="F2109" s="30"/>
      <c r="G2109" s="30"/>
      <c r="H2109" s="31"/>
      <c r="I2109" s="30"/>
      <c r="J2109" s="30"/>
      <c r="K2109" s="31"/>
      <c r="L2109" s="32" t="s">
        <v>8092</v>
      </c>
      <c r="M2109" s="33">
        <v>134.88</v>
      </c>
      <c r="N2109" s="32">
        <v>13</v>
      </c>
      <c r="O2109" s="32" t="s">
        <v>3152</v>
      </c>
      <c r="P2109" s="32" t="s">
        <v>3155</v>
      </c>
      <c r="Q2109" s="37" t="s">
        <v>5698</v>
      </c>
      <c r="R2109" s="28">
        <v>1</v>
      </c>
      <c r="S2109" s="35"/>
      <c r="T2109" s="36" t="s">
        <v>8151</v>
      </c>
    </row>
    <row r="2110" spans="1:20" s="14" customFormat="1" ht="12" x14ac:dyDescent="0.2">
      <c r="A2110" s="28">
        <v>2105</v>
      </c>
      <c r="B2110" s="28" t="s">
        <v>3151</v>
      </c>
      <c r="C2110" s="28" t="s">
        <v>8152</v>
      </c>
      <c r="D2110" s="29" t="s">
        <v>8153</v>
      </c>
      <c r="E2110" s="29"/>
      <c r="F2110" s="30"/>
      <c r="G2110" s="30"/>
      <c r="H2110" s="31"/>
      <c r="I2110" s="30"/>
      <c r="J2110" s="30"/>
      <c r="K2110" s="31"/>
      <c r="L2110" s="32" t="s">
        <v>8092</v>
      </c>
      <c r="M2110" s="33">
        <v>124.23</v>
      </c>
      <c r="N2110" s="32">
        <v>13</v>
      </c>
      <c r="O2110" s="32" t="s">
        <v>3152</v>
      </c>
      <c r="P2110" s="32" t="s">
        <v>3155</v>
      </c>
      <c r="Q2110" s="37" t="s">
        <v>5698</v>
      </c>
      <c r="R2110" s="28">
        <v>1</v>
      </c>
      <c r="S2110" s="35"/>
      <c r="T2110" s="36" t="s">
        <v>8151</v>
      </c>
    </row>
    <row r="2111" spans="1:20" s="14" customFormat="1" ht="12" x14ac:dyDescent="0.2">
      <c r="A2111" s="28">
        <v>2106</v>
      </c>
      <c r="B2111" s="28" t="s">
        <v>3151</v>
      </c>
      <c r="C2111" s="28" t="s">
        <v>8152</v>
      </c>
      <c r="D2111" s="29" t="s">
        <v>8153</v>
      </c>
      <c r="E2111" s="29"/>
      <c r="F2111" s="30"/>
      <c r="G2111" s="30"/>
      <c r="H2111" s="31"/>
      <c r="I2111" s="30"/>
      <c r="J2111" s="30"/>
      <c r="K2111" s="31"/>
      <c r="L2111" s="32" t="s">
        <v>8092</v>
      </c>
      <c r="M2111" s="33">
        <v>148.229999999999</v>
      </c>
      <c r="N2111" s="32">
        <v>13</v>
      </c>
      <c r="O2111" s="32" t="s">
        <v>3152</v>
      </c>
      <c r="P2111" s="32" t="s">
        <v>3155</v>
      </c>
      <c r="Q2111" s="37" t="s">
        <v>5698</v>
      </c>
      <c r="R2111" s="28">
        <v>1</v>
      </c>
      <c r="S2111" s="35"/>
      <c r="T2111" s="36" t="s">
        <v>8151</v>
      </c>
    </row>
    <row r="2112" spans="1:20" s="14" customFormat="1" ht="12" x14ac:dyDescent="0.2">
      <c r="A2112" s="28">
        <v>2107</v>
      </c>
      <c r="B2112" s="28" t="s">
        <v>3151</v>
      </c>
      <c r="C2112" s="28" t="s">
        <v>8152</v>
      </c>
      <c r="D2112" s="29" t="s">
        <v>8153</v>
      </c>
      <c r="E2112" s="29"/>
      <c r="F2112" s="30"/>
      <c r="G2112" s="30"/>
      <c r="H2112" s="31"/>
      <c r="I2112" s="30"/>
      <c r="J2112" s="30"/>
      <c r="K2112" s="31"/>
      <c r="L2112" s="32" t="s">
        <v>8092</v>
      </c>
      <c r="M2112" s="33">
        <v>127.31</v>
      </c>
      <c r="N2112" s="32">
        <v>13</v>
      </c>
      <c r="O2112" s="32" t="s">
        <v>3152</v>
      </c>
      <c r="P2112" s="32" t="s">
        <v>3155</v>
      </c>
      <c r="Q2112" s="37" t="s">
        <v>5698</v>
      </c>
      <c r="R2112" s="28">
        <v>1</v>
      </c>
      <c r="S2112" s="35"/>
      <c r="T2112" s="36" t="s">
        <v>8151</v>
      </c>
    </row>
    <row r="2113" spans="1:20" s="14" customFormat="1" ht="12" x14ac:dyDescent="0.2">
      <c r="A2113" s="28">
        <v>2108</v>
      </c>
      <c r="B2113" s="28" t="s">
        <v>3151</v>
      </c>
      <c r="C2113" s="28" t="s">
        <v>8152</v>
      </c>
      <c r="D2113" s="29" t="s">
        <v>8153</v>
      </c>
      <c r="E2113" s="29"/>
      <c r="F2113" s="30"/>
      <c r="G2113" s="30"/>
      <c r="H2113" s="31"/>
      <c r="I2113" s="30"/>
      <c r="J2113" s="30"/>
      <c r="K2113" s="31"/>
      <c r="L2113" s="32" t="s">
        <v>8092</v>
      </c>
      <c r="M2113" s="33">
        <v>127.23</v>
      </c>
      <c r="N2113" s="32">
        <v>13</v>
      </c>
      <c r="O2113" s="32" t="s">
        <v>3152</v>
      </c>
      <c r="P2113" s="32" t="s">
        <v>3155</v>
      </c>
      <c r="Q2113" s="37" t="s">
        <v>5698</v>
      </c>
      <c r="R2113" s="28">
        <v>1</v>
      </c>
      <c r="S2113" s="35"/>
      <c r="T2113" s="36" t="s">
        <v>8151</v>
      </c>
    </row>
    <row r="2114" spans="1:20" s="14" customFormat="1" ht="12" x14ac:dyDescent="0.2">
      <c r="A2114" s="28">
        <v>2109</v>
      </c>
      <c r="B2114" s="28" t="s">
        <v>3151</v>
      </c>
      <c r="C2114" s="28" t="s">
        <v>8152</v>
      </c>
      <c r="D2114" s="29" t="s">
        <v>8153</v>
      </c>
      <c r="E2114" s="29"/>
      <c r="F2114" s="30"/>
      <c r="G2114" s="30"/>
      <c r="H2114" s="31"/>
      <c r="I2114" s="30"/>
      <c r="J2114" s="30"/>
      <c r="K2114" s="31"/>
      <c r="L2114" s="32" t="s">
        <v>8092</v>
      </c>
      <c r="M2114" s="33">
        <v>138.229999999999</v>
      </c>
      <c r="N2114" s="32">
        <v>13</v>
      </c>
      <c r="O2114" s="32" t="s">
        <v>3152</v>
      </c>
      <c r="P2114" s="32" t="s">
        <v>3155</v>
      </c>
      <c r="Q2114" s="37" t="s">
        <v>5698</v>
      </c>
      <c r="R2114" s="28">
        <v>1</v>
      </c>
      <c r="S2114" s="35"/>
      <c r="T2114" s="36" t="s">
        <v>8151</v>
      </c>
    </row>
    <row r="2115" spans="1:20" s="14" customFormat="1" ht="12" x14ac:dyDescent="0.2">
      <c r="A2115" s="28">
        <v>2110</v>
      </c>
      <c r="B2115" s="28" t="s">
        <v>3151</v>
      </c>
      <c r="C2115" s="28" t="s">
        <v>8152</v>
      </c>
      <c r="D2115" s="29" t="s">
        <v>8153</v>
      </c>
      <c r="E2115" s="29"/>
      <c r="F2115" s="30"/>
      <c r="G2115" s="30"/>
      <c r="H2115" s="31"/>
      <c r="I2115" s="30"/>
      <c r="J2115" s="30"/>
      <c r="K2115" s="31"/>
      <c r="L2115" s="32" t="s">
        <v>8092</v>
      </c>
      <c r="M2115" s="33">
        <v>157.19999999999899</v>
      </c>
      <c r="N2115" s="32">
        <v>13</v>
      </c>
      <c r="O2115" s="32" t="s">
        <v>3152</v>
      </c>
      <c r="P2115" s="32" t="s">
        <v>3155</v>
      </c>
      <c r="Q2115" s="37" t="s">
        <v>5698</v>
      </c>
      <c r="R2115" s="28">
        <v>1</v>
      </c>
      <c r="S2115" s="35"/>
      <c r="T2115" s="36" t="s">
        <v>8151</v>
      </c>
    </row>
    <row r="2116" spans="1:20" s="14" customFormat="1" ht="12" x14ac:dyDescent="0.2">
      <c r="A2116" s="28">
        <v>2111</v>
      </c>
      <c r="B2116" s="28" t="s">
        <v>3151</v>
      </c>
      <c r="C2116" s="28" t="s">
        <v>8152</v>
      </c>
      <c r="D2116" s="29" t="s">
        <v>8153</v>
      </c>
      <c r="E2116" s="29"/>
      <c r="F2116" s="30"/>
      <c r="G2116" s="30"/>
      <c r="H2116" s="31"/>
      <c r="I2116" s="30"/>
      <c r="J2116" s="30"/>
      <c r="K2116" s="31"/>
      <c r="L2116" s="32" t="s">
        <v>8092</v>
      </c>
      <c r="M2116" s="33">
        <v>147.38999999999899</v>
      </c>
      <c r="N2116" s="32">
        <v>13</v>
      </c>
      <c r="O2116" s="32" t="s">
        <v>3152</v>
      </c>
      <c r="P2116" s="32" t="s">
        <v>3155</v>
      </c>
      <c r="Q2116" s="37" t="s">
        <v>5698</v>
      </c>
      <c r="R2116" s="28">
        <v>1</v>
      </c>
      <c r="S2116" s="35"/>
      <c r="T2116" s="36" t="s">
        <v>8151</v>
      </c>
    </row>
    <row r="2117" spans="1:20" s="14" customFormat="1" ht="12" x14ac:dyDescent="0.2">
      <c r="A2117" s="28">
        <v>2112</v>
      </c>
      <c r="B2117" s="28" t="s">
        <v>3151</v>
      </c>
      <c r="C2117" s="28" t="s">
        <v>8152</v>
      </c>
      <c r="D2117" s="29" t="s">
        <v>8153</v>
      </c>
      <c r="E2117" s="29"/>
      <c r="F2117" s="30"/>
      <c r="G2117" s="30"/>
      <c r="H2117" s="31"/>
      <c r="I2117" s="30"/>
      <c r="J2117" s="30"/>
      <c r="K2117" s="31"/>
      <c r="L2117" s="32" t="s">
        <v>8092</v>
      </c>
      <c r="M2117" s="33">
        <v>154.29</v>
      </c>
      <c r="N2117" s="32">
        <v>13</v>
      </c>
      <c r="O2117" s="32" t="s">
        <v>3152</v>
      </c>
      <c r="P2117" s="32" t="s">
        <v>3155</v>
      </c>
      <c r="Q2117" s="37" t="s">
        <v>5698</v>
      </c>
      <c r="R2117" s="28">
        <v>1</v>
      </c>
      <c r="S2117" s="35"/>
      <c r="T2117" s="36" t="s">
        <v>8151</v>
      </c>
    </row>
    <row r="2118" spans="1:20" s="14" customFormat="1" ht="12" x14ac:dyDescent="0.2">
      <c r="A2118" s="28">
        <v>2113</v>
      </c>
      <c r="B2118" s="28" t="s">
        <v>3151</v>
      </c>
      <c r="C2118" s="28" t="s">
        <v>8152</v>
      </c>
      <c r="D2118" s="29" t="s">
        <v>8153</v>
      </c>
      <c r="E2118" s="29"/>
      <c r="F2118" s="30"/>
      <c r="G2118" s="30"/>
      <c r="H2118" s="31"/>
      <c r="I2118" s="30"/>
      <c r="J2118" s="30"/>
      <c r="K2118" s="31"/>
      <c r="L2118" s="32" t="s">
        <v>8092</v>
      </c>
      <c r="M2118" s="33">
        <v>142.69999999999899</v>
      </c>
      <c r="N2118" s="32">
        <v>13</v>
      </c>
      <c r="O2118" s="32" t="s">
        <v>3152</v>
      </c>
      <c r="P2118" s="32" t="s">
        <v>3155</v>
      </c>
      <c r="Q2118" s="37" t="s">
        <v>5698</v>
      </c>
      <c r="R2118" s="28">
        <v>1</v>
      </c>
      <c r="S2118" s="35"/>
      <c r="T2118" s="36" t="s">
        <v>8151</v>
      </c>
    </row>
    <row r="2119" spans="1:20" s="14" customFormat="1" ht="12" x14ac:dyDescent="0.2">
      <c r="A2119" s="28">
        <v>2114</v>
      </c>
      <c r="B2119" s="28" t="s">
        <v>3151</v>
      </c>
      <c r="C2119" s="28" t="s">
        <v>8152</v>
      </c>
      <c r="D2119" s="29" t="s">
        <v>8153</v>
      </c>
      <c r="E2119" s="29"/>
      <c r="F2119" s="30"/>
      <c r="G2119" s="30"/>
      <c r="H2119" s="31"/>
      <c r="I2119" s="30"/>
      <c r="J2119" s="30"/>
      <c r="K2119" s="31"/>
      <c r="L2119" s="32" t="s">
        <v>8092</v>
      </c>
      <c r="M2119" s="33">
        <v>100.64</v>
      </c>
      <c r="N2119" s="32">
        <v>13</v>
      </c>
      <c r="O2119" s="32" t="s">
        <v>3152</v>
      </c>
      <c r="P2119" s="32" t="s">
        <v>3155</v>
      </c>
      <c r="Q2119" s="37" t="s">
        <v>5698</v>
      </c>
      <c r="R2119" s="28">
        <v>1</v>
      </c>
      <c r="S2119" s="35"/>
      <c r="T2119" s="36" t="s">
        <v>8151</v>
      </c>
    </row>
    <row r="2120" spans="1:20" s="14" customFormat="1" ht="12" x14ac:dyDescent="0.2">
      <c r="A2120" s="28">
        <v>2115</v>
      </c>
      <c r="B2120" s="28" t="s">
        <v>3151</v>
      </c>
      <c r="C2120" s="28" t="s">
        <v>8152</v>
      </c>
      <c r="D2120" s="29" t="s">
        <v>8153</v>
      </c>
      <c r="E2120" s="29"/>
      <c r="F2120" s="30"/>
      <c r="G2120" s="30"/>
      <c r="H2120" s="31"/>
      <c r="I2120" s="30"/>
      <c r="J2120" s="30"/>
      <c r="K2120" s="31"/>
      <c r="L2120" s="32" t="s">
        <v>8092</v>
      </c>
      <c r="M2120" s="33">
        <v>159.88</v>
      </c>
      <c r="N2120" s="32">
        <v>13</v>
      </c>
      <c r="O2120" s="32" t="s">
        <v>3152</v>
      </c>
      <c r="P2120" s="32" t="s">
        <v>3155</v>
      </c>
      <c r="Q2120" s="37" t="s">
        <v>5698</v>
      </c>
      <c r="R2120" s="28">
        <v>1</v>
      </c>
      <c r="S2120" s="35"/>
      <c r="T2120" s="36" t="s">
        <v>8151</v>
      </c>
    </row>
    <row r="2121" spans="1:20" s="14" customFormat="1" ht="12" x14ac:dyDescent="0.2">
      <c r="A2121" s="28">
        <v>2116</v>
      </c>
      <c r="B2121" s="28" t="s">
        <v>3151</v>
      </c>
      <c r="C2121" s="28" t="s">
        <v>8152</v>
      </c>
      <c r="D2121" s="29" t="s">
        <v>8153</v>
      </c>
      <c r="E2121" s="29"/>
      <c r="F2121" s="30"/>
      <c r="G2121" s="30"/>
      <c r="H2121" s="31"/>
      <c r="I2121" s="30"/>
      <c r="J2121" s="30"/>
      <c r="K2121" s="31"/>
      <c r="L2121" s="32" t="s">
        <v>8092</v>
      </c>
      <c r="M2121" s="33">
        <v>155.729999999999</v>
      </c>
      <c r="N2121" s="32">
        <v>13</v>
      </c>
      <c r="O2121" s="32" t="s">
        <v>3152</v>
      </c>
      <c r="P2121" s="32" t="s">
        <v>3155</v>
      </c>
      <c r="Q2121" s="37" t="s">
        <v>5698</v>
      </c>
      <c r="R2121" s="28">
        <v>1</v>
      </c>
      <c r="S2121" s="35"/>
      <c r="T2121" s="36" t="s">
        <v>8151</v>
      </c>
    </row>
    <row r="2122" spans="1:20" s="14" customFormat="1" ht="12" x14ac:dyDescent="0.2">
      <c r="A2122" s="28">
        <v>2117</v>
      </c>
      <c r="B2122" s="28" t="s">
        <v>3151</v>
      </c>
      <c r="C2122" s="28" t="s">
        <v>8152</v>
      </c>
      <c r="D2122" s="29" t="s">
        <v>8153</v>
      </c>
      <c r="E2122" s="29"/>
      <c r="F2122" s="30"/>
      <c r="G2122" s="30"/>
      <c r="H2122" s="31"/>
      <c r="I2122" s="30"/>
      <c r="J2122" s="30"/>
      <c r="K2122" s="31"/>
      <c r="L2122" s="32" t="s">
        <v>8092</v>
      </c>
      <c r="M2122" s="33">
        <v>147.06</v>
      </c>
      <c r="N2122" s="32">
        <v>13</v>
      </c>
      <c r="O2122" s="32" t="s">
        <v>3152</v>
      </c>
      <c r="P2122" s="32" t="s">
        <v>3155</v>
      </c>
      <c r="Q2122" s="37" t="s">
        <v>5698</v>
      </c>
      <c r="R2122" s="28">
        <v>1</v>
      </c>
      <c r="S2122" s="35"/>
      <c r="T2122" s="36" t="s">
        <v>8151</v>
      </c>
    </row>
    <row r="2123" spans="1:20" s="14" customFormat="1" ht="12" x14ac:dyDescent="0.2">
      <c r="A2123" s="28">
        <v>2118</v>
      </c>
      <c r="B2123" s="28" t="s">
        <v>3151</v>
      </c>
      <c r="C2123" s="28" t="s">
        <v>8152</v>
      </c>
      <c r="D2123" s="29" t="s">
        <v>8153</v>
      </c>
      <c r="E2123" s="29"/>
      <c r="F2123" s="30"/>
      <c r="G2123" s="30"/>
      <c r="H2123" s="31"/>
      <c r="I2123" s="30"/>
      <c r="J2123" s="30"/>
      <c r="K2123" s="31"/>
      <c r="L2123" s="32" t="s">
        <v>8092</v>
      </c>
      <c r="M2123" s="33">
        <v>151.37</v>
      </c>
      <c r="N2123" s="32">
        <v>13</v>
      </c>
      <c r="O2123" s="32" t="s">
        <v>3152</v>
      </c>
      <c r="P2123" s="32" t="s">
        <v>3155</v>
      </c>
      <c r="Q2123" s="37" t="s">
        <v>5698</v>
      </c>
      <c r="R2123" s="28">
        <v>1</v>
      </c>
      <c r="S2123" s="35"/>
      <c r="T2123" s="36" t="s">
        <v>8151</v>
      </c>
    </row>
    <row r="2124" spans="1:20" s="14" customFormat="1" ht="12" x14ac:dyDescent="0.2">
      <c r="A2124" s="28">
        <v>2119</v>
      </c>
      <c r="B2124" s="28" t="s">
        <v>3151</v>
      </c>
      <c r="C2124" s="28" t="s">
        <v>8152</v>
      </c>
      <c r="D2124" s="29" t="s">
        <v>8153</v>
      </c>
      <c r="E2124" s="29"/>
      <c r="F2124" s="30"/>
      <c r="G2124" s="30"/>
      <c r="H2124" s="31"/>
      <c r="I2124" s="30"/>
      <c r="J2124" s="30"/>
      <c r="K2124" s="31"/>
      <c r="L2124" s="32" t="s">
        <v>8092</v>
      </c>
      <c r="M2124" s="33">
        <v>155.84</v>
      </c>
      <c r="N2124" s="32">
        <v>13</v>
      </c>
      <c r="O2124" s="32" t="s">
        <v>3152</v>
      </c>
      <c r="P2124" s="32" t="s">
        <v>3155</v>
      </c>
      <c r="Q2124" s="37" t="s">
        <v>5698</v>
      </c>
      <c r="R2124" s="28">
        <v>1</v>
      </c>
      <c r="S2124" s="35"/>
      <c r="T2124" s="36" t="s">
        <v>8151</v>
      </c>
    </row>
    <row r="2125" spans="1:20" s="14" customFormat="1" ht="12" x14ac:dyDescent="0.2">
      <c r="A2125" s="28">
        <v>2120</v>
      </c>
      <c r="B2125" s="28" t="s">
        <v>3151</v>
      </c>
      <c r="C2125" s="28" t="s">
        <v>8152</v>
      </c>
      <c r="D2125" s="29" t="s">
        <v>8153</v>
      </c>
      <c r="E2125" s="29"/>
      <c r="F2125" s="30"/>
      <c r="G2125" s="30"/>
      <c r="H2125" s="31"/>
      <c r="I2125" s="30"/>
      <c r="J2125" s="30"/>
      <c r="K2125" s="31"/>
      <c r="L2125" s="32" t="s">
        <v>8092</v>
      </c>
      <c r="M2125" s="33">
        <v>152.68</v>
      </c>
      <c r="N2125" s="32">
        <v>13</v>
      </c>
      <c r="O2125" s="32" t="s">
        <v>3152</v>
      </c>
      <c r="P2125" s="32" t="s">
        <v>3155</v>
      </c>
      <c r="Q2125" s="37" t="s">
        <v>5698</v>
      </c>
      <c r="R2125" s="28">
        <v>1</v>
      </c>
      <c r="S2125" s="35"/>
      <c r="T2125" s="36" t="s">
        <v>8151</v>
      </c>
    </row>
    <row r="2126" spans="1:20" s="14" customFormat="1" ht="12" x14ac:dyDescent="0.2">
      <c r="A2126" s="28">
        <v>2121</v>
      </c>
      <c r="B2126" s="28" t="s">
        <v>3151</v>
      </c>
      <c r="C2126" s="28" t="s">
        <v>8152</v>
      </c>
      <c r="D2126" s="29" t="s">
        <v>8153</v>
      </c>
      <c r="E2126" s="29"/>
      <c r="F2126" s="30"/>
      <c r="G2126" s="30"/>
      <c r="H2126" s="31"/>
      <c r="I2126" s="30"/>
      <c r="J2126" s="30"/>
      <c r="K2126" s="31"/>
      <c r="L2126" s="32" t="s">
        <v>8092</v>
      </c>
      <c r="M2126" s="33">
        <v>154.08000000000001</v>
      </c>
      <c r="N2126" s="32">
        <v>13</v>
      </c>
      <c r="O2126" s="32" t="s">
        <v>3152</v>
      </c>
      <c r="P2126" s="32" t="s">
        <v>3155</v>
      </c>
      <c r="Q2126" s="37" t="s">
        <v>5698</v>
      </c>
      <c r="R2126" s="28">
        <v>1</v>
      </c>
      <c r="S2126" s="35"/>
      <c r="T2126" s="36" t="s">
        <v>8151</v>
      </c>
    </row>
    <row r="2127" spans="1:20" s="14" customFormat="1" ht="12" x14ac:dyDescent="0.2">
      <c r="A2127" s="28">
        <v>2122</v>
      </c>
      <c r="B2127" s="28" t="s">
        <v>3151</v>
      </c>
      <c r="C2127" s="28" t="s">
        <v>8152</v>
      </c>
      <c r="D2127" s="29" t="s">
        <v>8153</v>
      </c>
      <c r="E2127" s="29"/>
      <c r="F2127" s="30"/>
      <c r="G2127" s="30"/>
      <c r="H2127" s="31"/>
      <c r="I2127" s="30"/>
      <c r="J2127" s="30"/>
      <c r="K2127" s="31"/>
      <c r="L2127" s="32" t="s">
        <v>8092</v>
      </c>
      <c r="M2127" s="33">
        <v>145.79</v>
      </c>
      <c r="N2127" s="32">
        <v>13</v>
      </c>
      <c r="O2127" s="32" t="s">
        <v>3152</v>
      </c>
      <c r="P2127" s="32" t="s">
        <v>3155</v>
      </c>
      <c r="Q2127" s="37" t="s">
        <v>5698</v>
      </c>
      <c r="R2127" s="28">
        <v>1</v>
      </c>
      <c r="S2127" s="35"/>
      <c r="T2127" s="36" t="s">
        <v>8151</v>
      </c>
    </row>
    <row r="2128" spans="1:20" s="14" customFormat="1" ht="12" x14ac:dyDescent="0.2">
      <c r="A2128" s="28">
        <v>2123</v>
      </c>
      <c r="B2128" s="28" t="s">
        <v>3151</v>
      </c>
      <c r="C2128" s="28" t="s">
        <v>8152</v>
      </c>
      <c r="D2128" s="29" t="s">
        <v>8153</v>
      </c>
      <c r="E2128" s="29"/>
      <c r="F2128" s="30"/>
      <c r="G2128" s="30"/>
      <c r="H2128" s="31"/>
      <c r="I2128" s="30"/>
      <c r="J2128" s="30"/>
      <c r="K2128" s="31"/>
      <c r="L2128" s="32" t="s">
        <v>8092</v>
      </c>
      <c r="M2128" s="33">
        <v>159.18</v>
      </c>
      <c r="N2128" s="32">
        <v>13</v>
      </c>
      <c r="O2128" s="32" t="s">
        <v>3152</v>
      </c>
      <c r="P2128" s="32" t="s">
        <v>3155</v>
      </c>
      <c r="Q2128" s="37" t="s">
        <v>5698</v>
      </c>
      <c r="R2128" s="28">
        <v>1</v>
      </c>
      <c r="S2128" s="35"/>
      <c r="T2128" s="36" t="s">
        <v>8151</v>
      </c>
    </row>
    <row r="2129" spans="1:20" s="14" customFormat="1" ht="12" x14ac:dyDescent="0.2">
      <c r="A2129" s="28">
        <v>2124</v>
      </c>
      <c r="B2129" s="28" t="s">
        <v>3151</v>
      </c>
      <c r="C2129" s="28" t="s">
        <v>8152</v>
      </c>
      <c r="D2129" s="29" t="s">
        <v>8153</v>
      </c>
      <c r="E2129" s="29"/>
      <c r="F2129" s="30"/>
      <c r="G2129" s="30"/>
      <c r="H2129" s="31"/>
      <c r="I2129" s="30"/>
      <c r="J2129" s="30"/>
      <c r="K2129" s="31"/>
      <c r="L2129" s="32" t="s">
        <v>8092</v>
      </c>
      <c r="M2129" s="33">
        <v>159.69999999999899</v>
      </c>
      <c r="N2129" s="32">
        <v>13</v>
      </c>
      <c r="O2129" s="32" t="s">
        <v>3152</v>
      </c>
      <c r="P2129" s="32" t="s">
        <v>3155</v>
      </c>
      <c r="Q2129" s="37" t="s">
        <v>5698</v>
      </c>
      <c r="R2129" s="28">
        <v>1</v>
      </c>
      <c r="S2129" s="35"/>
      <c r="T2129" s="36" t="s">
        <v>8151</v>
      </c>
    </row>
    <row r="2130" spans="1:20" s="14" customFormat="1" ht="12" x14ac:dyDescent="0.2">
      <c r="A2130" s="28">
        <v>2125</v>
      </c>
      <c r="B2130" s="28" t="s">
        <v>3151</v>
      </c>
      <c r="C2130" s="28" t="s">
        <v>8152</v>
      </c>
      <c r="D2130" s="29" t="s">
        <v>8153</v>
      </c>
      <c r="E2130" s="29"/>
      <c r="F2130" s="30"/>
      <c r="G2130" s="30"/>
      <c r="H2130" s="31"/>
      <c r="I2130" s="30"/>
      <c r="J2130" s="30"/>
      <c r="K2130" s="31"/>
      <c r="L2130" s="32" t="s">
        <v>8092</v>
      </c>
      <c r="M2130" s="33">
        <v>160.33000000000001</v>
      </c>
      <c r="N2130" s="32">
        <v>13</v>
      </c>
      <c r="O2130" s="32" t="s">
        <v>3152</v>
      </c>
      <c r="P2130" s="32" t="s">
        <v>3155</v>
      </c>
      <c r="Q2130" s="37" t="s">
        <v>5698</v>
      </c>
      <c r="R2130" s="28">
        <v>1</v>
      </c>
      <c r="S2130" s="35"/>
      <c r="T2130" s="36" t="s">
        <v>8151</v>
      </c>
    </row>
    <row r="2131" spans="1:20" s="14" customFormat="1" ht="12" x14ac:dyDescent="0.2">
      <c r="A2131" s="28">
        <v>2126</v>
      </c>
      <c r="B2131" s="28" t="s">
        <v>3151</v>
      </c>
      <c r="C2131" s="28" t="s">
        <v>8152</v>
      </c>
      <c r="D2131" s="29" t="s">
        <v>8153</v>
      </c>
      <c r="E2131" s="29"/>
      <c r="F2131" s="30"/>
      <c r="G2131" s="30"/>
      <c r="H2131" s="31"/>
      <c r="I2131" s="30"/>
      <c r="J2131" s="30"/>
      <c r="K2131" s="31"/>
      <c r="L2131" s="32" t="s">
        <v>8092</v>
      </c>
      <c r="M2131" s="33">
        <v>161.30000000000001</v>
      </c>
      <c r="N2131" s="32">
        <v>13</v>
      </c>
      <c r="O2131" s="32" t="s">
        <v>3152</v>
      </c>
      <c r="P2131" s="32" t="s">
        <v>3155</v>
      </c>
      <c r="Q2131" s="37" t="s">
        <v>5698</v>
      </c>
      <c r="R2131" s="28">
        <v>1</v>
      </c>
      <c r="S2131" s="35"/>
      <c r="T2131" s="36" t="s">
        <v>8151</v>
      </c>
    </row>
    <row r="2132" spans="1:20" s="14" customFormat="1" ht="12" x14ac:dyDescent="0.2">
      <c r="A2132" s="28">
        <v>2127</v>
      </c>
      <c r="B2132" s="28" t="s">
        <v>3151</v>
      </c>
      <c r="C2132" s="28" t="s">
        <v>8152</v>
      </c>
      <c r="D2132" s="29" t="s">
        <v>8153</v>
      </c>
      <c r="E2132" s="29"/>
      <c r="F2132" s="30"/>
      <c r="G2132" s="30"/>
      <c r="H2132" s="31"/>
      <c r="I2132" s="30"/>
      <c r="J2132" s="30"/>
      <c r="K2132" s="31"/>
      <c r="L2132" s="32" t="s">
        <v>8092</v>
      </c>
      <c r="M2132" s="33">
        <v>158.38999999999899</v>
      </c>
      <c r="N2132" s="32">
        <v>13</v>
      </c>
      <c r="O2132" s="32" t="s">
        <v>3152</v>
      </c>
      <c r="P2132" s="32" t="s">
        <v>3155</v>
      </c>
      <c r="Q2132" s="37" t="s">
        <v>5698</v>
      </c>
      <c r="R2132" s="28">
        <v>1</v>
      </c>
      <c r="S2132" s="35"/>
      <c r="T2132" s="36" t="s">
        <v>8151</v>
      </c>
    </row>
    <row r="2133" spans="1:20" s="14" customFormat="1" ht="12" x14ac:dyDescent="0.2">
      <c r="A2133" s="28">
        <v>2128</v>
      </c>
      <c r="B2133" s="28" t="s">
        <v>3151</v>
      </c>
      <c r="C2133" s="28" t="s">
        <v>8152</v>
      </c>
      <c r="D2133" s="29" t="s">
        <v>8153</v>
      </c>
      <c r="E2133" s="29"/>
      <c r="F2133" s="30"/>
      <c r="G2133" s="30"/>
      <c r="H2133" s="31"/>
      <c r="I2133" s="30"/>
      <c r="J2133" s="30"/>
      <c r="K2133" s="31"/>
      <c r="L2133" s="32" t="s">
        <v>8092</v>
      </c>
      <c r="M2133" s="33">
        <v>156.41999999999899</v>
      </c>
      <c r="N2133" s="32">
        <v>13</v>
      </c>
      <c r="O2133" s="32" t="s">
        <v>3152</v>
      </c>
      <c r="P2133" s="32" t="s">
        <v>3155</v>
      </c>
      <c r="Q2133" s="37" t="s">
        <v>5698</v>
      </c>
      <c r="R2133" s="28">
        <v>1</v>
      </c>
      <c r="S2133" s="35"/>
      <c r="T2133" s="36" t="s">
        <v>8151</v>
      </c>
    </row>
    <row r="2134" spans="1:20" s="14" customFormat="1" ht="12" x14ac:dyDescent="0.2">
      <c r="A2134" s="28">
        <v>2129</v>
      </c>
      <c r="B2134" s="28" t="s">
        <v>3151</v>
      </c>
      <c r="C2134" s="28" t="s">
        <v>8152</v>
      </c>
      <c r="D2134" s="29" t="s">
        <v>8153</v>
      </c>
      <c r="E2134" s="29"/>
      <c r="F2134" s="30"/>
      <c r="G2134" s="30"/>
      <c r="H2134" s="31"/>
      <c r="I2134" s="30"/>
      <c r="J2134" s="30"/>
      <c r="K2134" s="31"/>
      <c r="L2134" s="32" t="s">
        <v>8092</v>
      </c>
      <c r="M2134" s="33">
        <v>158.99</v>
      </c>
      <c r="N2134" s="32">
        <v>13</v>
      </c>
      <c r="O2134" s="32" t="s">
        <v>3152</v>
      </c>
      <c r="P2134" s="32" t="s">
        <v>3155</v>
      </c>
      <c r="Q2134" s="37" t="s">
        <v>5698</v>
      </c>
      <c r="R2134" s="28">
        <v>1</v>
      </c>
      <c r="S2134" s="35"/>
      <c r="T2134" s="36" t="s">
        <v>8151</v>
      </c>
    </row>
    <row r="2135" spans="1:20" s="14" customFormat="1" ht="12" x14ac:dyDescent="0.2">
      <c r="A2135" s="28">
        <v>2130</v>
      </c>
      <c r="B2135" s="28" t="s">
        <v>3151</v>
      </c>
      <c r="C2135" s="28" t="s">
        <v>8152</v>
      </c>
      <c r="D2135" s="29" t="s">
        <v>8153</v>
      </c>
      <c r="E2135" s="29"/>
      <c r="F2135" s="30"/>
      <c r="G2135" s="30"/>
      <c r="H2135" s="31"/>
      <c r="I2135" s="30"/>
      <c r="J2135" s="30"/>
      <c r="K2135" s="31"/>
      <c r="L2135" s="32" t="s">
        <v>8092</v>
      </c>
      <c r="M2135" s="33">
        <v>147.79</v>
      </c>
      <c r="N2135" s="32">
        <v>13</v>
      </c>
      <c r="O2135" s="32" t="s">
        <v>3152</v>
      </c>
      <c r="P2135" s="32" t="s">
        <v>3155</v>
      </c>
      <c r="Q2135" s="37" t="s">
        <v>5698</v>
      </c>
      <c r="R2135" s="28">
        <v>1</v>
      </c>
      <c r="S2135" s="35"/>
      <c r="T2135" s="36" t="s">
        <v>8151</v>
      </c>
    </row>
    <row r="2136" spans="1:20" s="14" customFormat="1" ht="12" x14ac:dyDescent="0.2">
      <c r="A2136" s="28">
        <v>2131</v>
      </c>
      <c r="B2136" s="28" t="s">
        <v>3151</v>
      </c>
      <c r="C2136" s="28" t="s">
        <v>8152</v>
      </c>
      <c r="D2136" s="29" t="s">
        <v>8153</v>
      </c>
      <c r="E2136" s="29"/>
      <c r="F2136" s="30"/>
      <c r="G2136" s="30"/>
      <c r="H2136" s="31"/>
      <c r="I2136" s="30"/>
      <c r="J2136" s="30"/>
      <c r="K2136" s="31"/>
      <c r="L2136" s="32" t="s">
        <v>8092</v>
      </c>
      <c r="M2136" s="33">
        <v>168.35</v>
      </c>
      <c r="N2136" s="32">
        <v>13</v>
      </c>
      <c r="O2136" s="32" t="s">
        <v>3152</v>
      </c>
      <c r="P2136" s="32" t="s">
        <v>3155</v>
      </c>
      <c r="Q2136" s="37" t="s">
        <v>5698</v>
      </c>
      <c r="R2136" s="28">
        <v>1</v>
      </c>
      <c r="S2136" s="35"/>
      <c r="T2136" s="36" t="s">
        <v>8151</v>
      </c>
    </row>
    <row r="2137" spans="1:20" s="14" customFormat="1" ht="12" x14ac:dyDescent="0.2">
      <c r="A2137" s="28">
        <v>2132</v>
      </c>
      <c r="B2137" s="28" t="s">
        <v>3151</v>
      </c>
      <c r="C2137" s="28" t="s">
        <v>8152</v>
      </c>
      <c r="D2137" s="29" t="s">
        <v>8153</v>
      </c>
      <c r="E2137" s="29"/>
      <c r="F2137" s="30"/>
      <c r="G2137" s="30"/>
      <c r="H2137" s="31"/>
      <c r="I2137" s="30"/>
      <c r="J2137" s="30"/>
      <c r="K2137" s="31"/>
      <c r="L2137" s="32" t="s">
        <v>8092</v>
      </c>
      <c r="M2137" s="33">
        <v>164.14</v>
      </c>
      <c r="N2137" s="32">
        <v>13</v>
      </c>
      <c r="O2137" s="32" t="s">
        <v>3152</v>
      </c>
      <c r="P2137" s="32" t="s">
        <v>3155</v>
      </c>
      <c r="Q2137" s="37" t="s">
        <v>5698</v>
      </c>
      <c r="R2137" s="28">
        <v>1</v>
      </c>
      <c r="S2137" s="35"/>
      <c r="T2137" s="36" t="s">
        <v>8151</v>
      </c>
    </row>
    <row r="2138" spans="1:20" s="14" customFormat="1" ht="12" x14ac:dyDescent="0.2">
      <c r="A2138" s="28">
        <v>2133</v>
      </c>
      <c r="B2138" s="28" t="s">
        <v>3151</v>
      </c>
      <c r="C2138" s="28" t="s">
        <v>8152</v>
      </c>
      <c r="D2138" s="29" t="s">
        <v>8153</v>
      </c>
      <c r="E2138" s="29"/>
      <c r="F2138" s="30"/>
      <c r="G2138" s="30"/>
      <c r="H2138" s="31"/>
      <c r="I2138" s="30"/>
      <c r="J2138" s="30"/>
      <c r="K2138" s="31"/>
      <c r="L2138" s="32" t="s">
        <v>8092</v>
      </c>
      <c r="M2138" s="33">
        <v>133.77000000000001</v>
      </c>
      <c r="N2138" s="32">
        <v>13</v>
      </c>
      <c r="O2138" s="32" t="s">
        <v>3152</v>
      </c>
      <c r="P2138" s="32" t="s">
        <v>3155</v>
      </c>
      <c r="Q2138" s="37" t="s">
        <v>5698</v>
      </c>
      <c r="R2138" s="28">
        <v>1</v>
      </c>
      <c r="S2138" s="35"/>
      <c r="T2138" s="36" t="s">
        <v>8151</v>
      </c>
    </row>
    <row r="2139" spans="1:20" s="14" customFormat="1" ht="12" x14ac:dyDescent="0.2">
      <c r="A2139" s="28">
        <v>2134</v>
      </c>
      <c r="B2139" s="28" t="s">
        <v>3151</v>
      </c>
      <c r="C2139" s="28" t="s">
        <v>8152</v>
      </c>
      <c r="D2139" s="29" t="s">
        <v>8153</v>
      </c>
      <c r="E2139" s="29"/>
      <c r="F2139" s="30"/>
      <c r="G2139" s="30"/>
      <c r="H2139" s="31"/>
      <c r="I2139" s="30"/>
      <c r="J2139" s="30"/>
      <c r="K2139" s="31"/>
      <c r="L2139" s="32" t="s">
        <v>8092</v>
      </c>
      <c r="M2139" s="33">
        <v>167.15</v>
      </c>
      <c r="N2139" s="32">
        <v>13</v>
      </c>
      <c r="O2139" s="32" t="s">
        <v>3152</v>
      </c>
      <c r="P2139" s="32" t="s">
        <v>3155</v>
      </c>
      <c r="Q2139" s="37" t="s">
        <v>5698</v>
      </c>
      <c r="R2139" s="28">
        <v>1</v>
      </c>
      <c r="S2139" s="35"/>
      <c r="T2139" s="36" t="s">
        <v>8151</v>
      </c>
    </row>
    <row r="2140" spans="1:20" s="14" customFormat="1" ht="12" x14ac:dyDescent="0.2">
      <c r="A2140" s="28">
        <v>2135</v>
      </c>
      <c r="B2140" s="28" t="s">
        <v>3151</v>
      </c>
      <c r="C2140" s="28" t="s">
        <v>8152</v>
      </c>
      <c r="D2140" s="29" t="s">
        <v>8153</v>
      </c>
      <c r="E2140" s="29"/>
      <c r="F2140" s="30"/>
      <c r="G2140" s="30"/>
      <c r="H2140" s="31"/>
      <c r="I2140" s="30"/>
      <c r="J2140" s="30"/>
      <c r="K2140" s="31"/>
      <c r="L2140" s="32" t="s">
        <v>8092</v>
      </c>
      <c r="M2140" s="33">
        <v>162.72</v>
      </c>
      <c r="N2140" s="32">
        <v>13</v>
      </c>
      <c r="O2140" s="32" t="s">
        <v>3152</v>
      </c>
      <c r="P2140" s="32" t="s">
        <v>3155</v>
      </c>
      <c r="Q2140" s="37" t="s">
        <v>5698</v>
      </c>
      <c r="R2140" s="28">
        <v>1</v>
      </c>
      <c r="S2140" s="35"/>
      <c r="T2140" s="36" t="s">
        <v>8151</v>
      </c>
    </row>
    <row r="2141" spans="1:20" s="14" customFormat="1" ht="12" x14ac:dyDescent="0.2">
      <c r="A2141" s="28">
        <v>2136</v>
      </c>
      <c r="B2141" s="28" t="s">
        <v>3151</v>
      </c>
      <c r="C2141" s="28" t="s">
        <v>8152</v>
      </c>
      <c r="D2141" s="29" t="s">
        <v>8153</v>
      </c>
      <c r="E2141" s="29"/>
      <c r="F2141" s="30"/>
      <c r="G2141" s="30"/>
      <c r="H2141" s="31"/>
      <c r="I2141" s="30"/>
      <c r="J2141" s="30"/>
      <c r="K2141" s="31"/>
      <c r="L2141" s="32" t="s">
        <v>8092</v>
      </c>
      <c r="M2141" s="33">
        <v>161.01</v>
      </c>
      <c r="N2141" s="32">
        <v>13</v>
      </c>
      <c r="O2141" s="32" t="s">
        <v>3152</v>
      </c>
      <c r="P2141" s="32" t="s">
        <v>3155</v>
      </c>
      <c r="Q2141" s="37" t="s">
        <v>5698</v>
      </c>
      <c r="R2141" s="28">
        <v>1</v>
      </c>
      <c r="S2141" s="35"/>
      <c r="T2141" s="36" t="s">
        <v>8151</v>
      </c>
    </row>
    <row r="2142" spans="1:20" s="14" customFormat="1" ht="12" x14ac:dyDescent="0.2">
      <c r="A2142" s="28">
        <v>2137</v>
      </c>
      <c r="B2142" s="28" t="s">
        <v>3151</v>
      </c>
      <c r="C2142" s="28" t="s">
        <v>8152</v>
      </c>
      <c r="D2142" s="29" t="s">
        <v>8153</v>
      </c>
      <c r="E2142" s="29"/>
      <c r="F2142" s="30"/>
      <c r="G2142" s="30"/>
      <c r="H2142" s="31"/>
      <c r="I2142" s="30"/>
      <c r="J2142" s="30"/>
      <c r="K2142" s="31"/>
      <c r="L2142" s="32" t="s">
        <v>8092</v>
      </c>
      <c r="M2142" s="33">
        <v>158.53</v>
      </c>
      <c r="N2142" s="32">
        <v>13</v>
      </c>
      <c r="O2142" s="32" t="s">
        <v>3152</v>
      </c>
      <c r="P2142" s="32" t="s">
        <v>3155</v>
      </c>
      <c r="Q2142" s="37" t="s">
        <v>5698</v>
      </c>
      <c r="R2142" s="28">
        <v>1</v>
      </c>
      <c r="S2142" s="35"/>
      <c r="T2142" s="36" t="s">
        <v>8151</v>
      </c>
    </row>
    <row r="2143" spans="1:20" s="14" customFormat="1" ht="12" x14ac:dyDescent="0.2">
      <c r="A2143" s="28">
        <v>2138</v>
      </c>
      <c r="B2143" s="28" t="s">
        <v>3151</v>
      </c>
      <c r="C2143" s="28" t="s">
        <v>8152</v>
      </c>
      <c r="D2143" s="29" t="s">
        <v>8153</v>
      </c>
      <c r="E2143" s="29"/>
      <c r="F2143" s="30"/>
      <c r="G2143" s="30"/>
      <c r="H2143" s="31"/>
      <c r="I2143" s="30"/>
      <c r="J2143" s="30"/>
      <c r="K2143" s="31"/>
      <c r="L2143" s="32" t="s">
        <v>8092</v>
      </c>
      <c r="M2143" s="33">
        <v>153.44999999999899</v>
      </c>
      <c r="N2143" s="32">
        <v>13</v>
      </c>
      <c r="O2143" s="32" t="s">
        <v>3152</v>
      </c>
      <c r="P2143" s="32" t="s">
        <v>3155</v>
      </c>
      <c r="Q2143" s="37" t="s">
        <v>5698</v>
      </c>
      <c r="R2143" s="28">
        <v>1</v>
      </c>
      <c r="S2143" s="35"/>
      <c r="T2143" s="36" t="s">
        <v>8151</v>
      </c>
    </row>
    <row r="2144" spans="1:20" s="14" customFormat="1" ht="12" x14ac:dyDescent="0.2">
      <c r="A2144" s="28">
        <v>2139</v>
      </c>
      <c r="B2144" s="28" t="s">
        <v>3151</v>
      </c>
      <c r="C2144" s="28" t="s">
        <v>8152</v>
      </c>
      <c r="D2144" s="29" t="s">
        <v>8153</v>
      </c>
      <c r="E2144" s="29"/>
      <c r="F2144" s="30"/>
      <c r="G2144" s="30"/>
      <c r="H2144" s="31"/>
      <c r="I2144" s="30"/>
      <c r="J2144" s="30"/>
      <c r="K2144" s="31"/>
      <c r="L2144" s="32" t="s">
        <v>8092</v>
      </c>
      <c r="M2144" s="33">
        <v>164.27</v>
      </c>
      <c r="N2144" s="32">
        <v>13</v>
      </c>
      <c r="O2144" s="32" t="s">
        <v>3152</v>
      </c>
      <c r="P2144" s="32" t="s">
        <v>3155</v>
      </c>
      <c r="Q2144" s="37" t="s">
        <v>5698</v>
      </c>
      <c r="R2144" s="28">
        <v>1</v>
      </c>
      <c r="S2144" s="35"/>
      <c r="T2144" s="36" t="s">
        <v>8151</v>
      </c>
    </row>
    <row r="2145" spans="1:20" s="14" customFormat="1" ht="12" x14ac:dyDescent="0.2">
      <c r="A2145" s="28">
        <v>2140</v>
      </c>
      <c r="B2145" s="28" t="s">
        <v>3151</v>
      </c>
      <c r="C2145" s="28" t="s">
        <v>8152</v>
      </c>
      <c r="D2145" s="29" t="s">
        <v>8153</v>
      </c>
      <c r="E2145" s="29"/>
      <c r="F2145" s="30"/>
      <c r="G2145" s="30"/>
      <c r="H2145" s="31"/>
      <c r="I2145" s="30"/>
      <c r="J2145" s="30"/>
      <c r="K2145" s="31"/>
      <c r="L2145" s="32" t="s">
        <v>8092</v>
      </c>
      <c r="M2145" s="33">
        <v>87.44</v>
      </c>
      <c r="N2145" s="32">
        <v>13</v>
      </c>
      <c r="O2145" s="32" t="s">
        <v>3152</v>
      </c>
      <c r="P2145" s="32" t="s">
        <v>3155</v>
      </c>
      <c r="Q2145" s="37" t="s">
        <v>5698</v>
      </c>
      <c r="R2145" s="28">
        <v>1</v>
      </c>
      <c r="S2145" s="35"/>
      <c r="T2145" s="36" t="s">
        <v>8151</v>
      </c>
    </row>
    <row r="2146" spans="1:20" s="14" customFormat="1" ht="12" x14ac:dyDescent="0.2">
      <c r="A2146" s="28">
        <v>2141</v>
      </c>
      <c r="B2146" s="28" t="s">
        <v>3151</v>
      </c>
      <c r="C2146" s="28" t="s">
        <v>8152</v>
      </c>
      <c r="D2146" s="29" t="s">
        <v>8153</v>
      </c>
      <c r="E2146" s="29"/>
      <c r="F2146" s="30"/>
      <c r="G2146" s="30"/>
      <c r="H2146" s="31"/>
      <c r="I2146" s="30"/>
      <c r="J2146" s="30"/>
      <c r="K2146" s="31"/>
      <c r="L2146" s="32" t="s">
        <v>8092</v>
      </c>
      <c r="M2146" s="33">
        <v>160.74</v>
      </c>
      <c r="N2146" s="32">
        <v>13</v>
      </c>
      <c r="O2146" s="32" t="s">
        <v>3152</v>
      </c>
      <c r="P2146" s="32" t="s">
        <v>3155</v>
      </c>
      <c r="Q2146" s="37" t="s">
        <v>5698</v>
      </c>
      <c r="R2146" s="28">
        <v>1</v>
      </c>
      <c r="S2146" s="35"/>
      <c r="T2146" s="36" t="s">
        <v>8151</v>
      </c>
    </row>
    <row r="2147" spans="1:20" s="14" customFormat="1" ht="12" x14ac:dyDescent="0.2">
      <c r="A2147" s="28">
        <v>2142</v>
      </c>
      <c r="B2147" s="28" t="s">
        <v>3151</v>
      </c>
      <c r="C2147" s="28" t="s">
        <v>8152</v>
      </c>
      <c r="D2147" s="29" t="s">
        <v>8153</v>
      </c>
      <c r="E2147" s="29"/>
      <c r="F2147" s="30"/>
      <c r="G2147" s="30"/>
      <c r="H2147" s="31"/>
      <c r="I2147" s="30"/>
      <c r="J2147" s="30"/>
      <c r="K2147" s="31"/>
      <c r="L2147" s="32" t="s">
        <v>8092</v>
      </c>
      <c r="M2147" s="33">
        <v>146.69999999999899</v>
      </c>
      <c r="N2147" s="32">
        <v>13</v>
      </c>
      <c r="O2147" s="32" t="s">
        <v>3152</v>
      </c>
      <c r="P2147" s="32" t="s">
        <v>3155</v>
      </c>
      <c r="Q2147" s="37" t="s">
        <v>5698</v>
      </c>
      <c r="R2147" s="28">
        <v>1</v>
      </c>
      <c r="S2147" s="35"/>
      <c r="T2147" s="36" t="s">
        <v>8151</v>
      </c>
    </row>
    <row r="2148" spans="1:20" s="14" customFormat="1" ht="12" x14ac:dyDescent="0.2">
      <c r="A2148" s="28">
        <v>2143</v>
      </c>
      <c r="B2148" s="28" t="s">
        <v>3151</v>
      </c>
      <c r="C2148" s="28" t="s">
        <v>8152</v>
      </c>
      <c r="D2148" s="29" t="s">
        <v>8153</v>
      </c>
      <c r="E2148" s="29"/>
      <c r="F2148" s="30"/>
      <c r="G2148" s="30"/>
      <c r="H2148" s="31"/>
      <c r="I2148" s="30"/>
      <c r="J2148" s="30"/>
      <c r="K2148" s="31"/>
      <c r="L2148" s="32" t="s">
        <v>8092</v>
      </c>
      <c r="M2148" s="33">
        <v>135.01</v>
      </c>
      <c r="N2148" s="32">
        <v>13</v>
      </c>
      <c r="O2148" s="32" t="s">
        <v>3152</v>
      </c>
      <c r="P2148" s="32" t="s">
        <v>3155</v>
      </c>
      <c r="Q2148" s="37" t="s">
        <v>5698</v>
      </c>
      <c r="R2148" s="28">
        <v>1</v>
      </c>
      <c r="S2148" s="35"/>
      <c r="T2148" s="36" t="s">
        <v>8151</v>
      </c>
    </row>
    <row r="2149" spans="1:20" s="14" customFormat="1" ht="12" x14ac:dyDescent="0.2">
      <c r="A2149" s="28">
        <v>2144</v>
      </c>
      <c r="B2149" s="28" t="s">
        <v>3151</v>
      </c>
      <c r="C2149" s="28" t="s">
        <v>8152</v>
      </c>
      <c r="D2149" s="29" t="s">
        <v>8153</v>
      </c>
      <c r="E2149" s="29"/>
      <c r="F2149" s="30"/>
      <c r="G2149" s="30"/>
      <c r="H2149" s="31"/>
      <c r="I2149" s="30"/>
      <c r="J2149" s="30"/>
      <c r="K2149" s="31"/>
      <c r="L2149" s="32" t="s">
        <v>8092</v>
      </c>
      <c r="M2149" s="33">
        <v>142.63</v>
      </c>
      <c r="N2149" s="32">
        <v>13</v>
      </c>
      <c r="O2149" s="32" t="s">
        <v>3152</v>
      </c>
      <c r="P2149" s="32" t="s">
        <v>3155</v>
      </c>
      <c r="Q2149" s="37" t="s">
        <v>5698</v>
      </c>
      <c r="R2149" s="28">
        <v>1</v>
      </c>
      <c r="S2149" s="35"/>
      <c r="T2149" s="36" t="s">
        <v>8151</v>
      </c>
    </row>
    <row r="2150" spans="1:20" s="14" customFormat="1" ht="12" x14ac:dyDescent="0.2">
      <c r="A2150" s="28">
        <v>2145</v>
      </c>
      <c r="B2150" s="28" t="s">
        <v>3151</v>
      </c>
      <c r="C2150" s="28" t="s">
        <v>8152</v>
      </c>
      <c r="D2150" s="29" t="s">
        <v>8153</v>
      </c>
      <c r="E2150" s="29"/>
      <c r="F2150" s="30"/>
      <c r="G2150" s="30"/>
      <c r="H2150" s="31"/>
      <c r="I2150" s="30"/>
      <c r="J2150" s="30"/>
      <c r="K2150" s="31"/>
      <c r="L2150" s="32" t="s">
        <v>8092</v>
      </c>
      <c r="M2150" s="33">
        <v>128.46</v>
      </c>
      <c r="N2150" s="32">
        <v>13</v>
      </c>
      <c r="O2150" s="32" t="s">
        <v>3152</v>
      </c>
      <c r="P2150" s="32" t="s">
        <v>3155</v>
      </c>
      <c r="Q2150" s="37" t="s">
        <v>5698</v>
      </c>
      <c r="R2150" s="28">
        <v>1</v>
      </c>
      <c r="S2150" s="35"/>
      <c r="T2150" s="36" t="s">
        <v>8151</v>
      </c>
    </row>
    <row r="2151" spans="1:20" s="14" customFormat="1" ht="12" x14ac:dyDescent="0.2">
      <c r="A2151" s="28">
        <v>2146</v>
      </c>
      <c r="B2151" s="28" t="s">
        <v>3151</v>
      </c>
      <c r="C2151" s="28" t="s">
        <v>8152</v>
      </c>
      <c r="D2151" s="29" t="s">
        <v>8153</v>
      </c>
      <c r="E2151" s="29"/>
      <c r="F2151" s="30"/>
      <c r="G2151" s="30"/>
      <c r="H2151" s="31"/>
      <c r="I2151" s="30"/>
      <c r="J2151" s="30"/>
      <c r="K2151" s="31"/>
      <c r="L2151" s="32" t="s">
        <v>8092</v>
      </c>
      <c r="M2151" s="33">
        <v>143.24</v>
      </c>
      <c r="N2151" s="32">
        <v>13</v>
      </c>
      <c r="O2151" s="32" t="s">
        <v>3152</v>
      </c>
      <c r="P2151" s="32" t="s">
        <v>3155</v>
      </c>
      <c r="Q2151" s="37" t="s">
        <v>5698</v>
      </c>
      <c r="R2151" s="28">
        <v>1</v>
      </c>
      <c r="S2151" s="35"/>
      <c r="T2151" s="36" t="s">
        <v>8151</v>
      </c>
    </row>
    <row r="2152" spans="1:20" s="14" customFormat="1" ht="12" x14ac:dyDescent="0.2">
      <c r="A2152" s="28">
        <v>2147</v>
      </c>
      <c r="B2152" s="28" t="s">
        <v>3151</v>
      </c>
      <c r="C2152" s="28" t="s">
        <v>8152</v>
      </c>
      <c r="D2152" s="29" t="s">
        <v>8153</v>
      </c>
      <c r="E2152" s="29"/>
      <c r="F2152" s="30"/>
      <c r="G2152" s="30"/>
      <c r="H2152" s="31"/>
      <c r="I2152" s="30"/>
      <c r="J2152" s="30"/>
      <c r="K2152" s="31"/>
      <c r="L2152" s="32" t="s">
        <v>8092</v>
      </c>
      <c r="M2152" s="33">
        <v>137.53</v>
      </c>
      <c r="N2152" s="32">
        <v>13</v>
      </c>
      <c r="O2152" s="32" t="s">
        <v>3152</v>
      </c>
      <c r="P2152" s="32" t="s">
        <v>3155</v>
      </c>
      <c r="Q2152" s="37" t="s">
        <v>5698</v>
      </c>
      <c r="R2152" s="28">
        <v>1</v>
      </c>
      <c r="S2152" s="35"/>
      <c r="T2152" s="36" t="s">
        <v>8151</v>
      </c>
    </row>
    <row r="2153" spans="1:20" s="14" customFormat="1" ht="12" x14ac:dyDescent="0.2">
      <c r="A2153" s="28">
        <v>2148</v>
      </c>
      <c r="B2153" s="28" t="s">
        <v>3151</v>
      </c>
      <c r="C2153" s="28" t="s">
        <v>8152</v>
      </c>
      <c r="D2153" s="29" t="s">
        <v>8153</v>
      </c>
      <c r="E2153" s="29"/>
      <c r="F2153" s="30"/>
      <c r="G2153" s="30"/>
      <c r="H2153" s="31"/>
      <c r="I2153" s="30"/>
      <c r="J2153" s="30"/>
      <c r="K2153" s="31"/>
      <c r="L2153" s="32" t="s">
        <v>8092</v>
      </c>
      <c r="M2153" s="33">
        <v>105.38</v>
      </c>
      <c r="N2153" s="32">
        <v>13</v>
      </c>
      <c r="O2153" s="32" t="s">
        <v>3152</v>
      </c>
      <c r="P2153" s="32" t="s">
        <v>3155</v>
      </c>
      <c r="Q2153" s="37" t="s">
        <v>5698</v>
      </c>
      <c r="R2153" s="28">
        <v>1</v>
      </c>
      <c r="S2153" s="35"/>
      <c r="T2153" s="36" t="s">
        <v>8151</v>
      </c>
    </row>
    <row r="2154" spans="1:20" s="14" customFormat="1" ht="12" x14ac:dyDescent="0.2">
      <c r="A2154" s="28">
        <v>2149</v>
      </c>
      <c r="B2154" s="28" t="s">
        <v>3151</v>
      </c>
      <c r="C2154" s="28" t="s">
        <v>8152</v>
      </c>
      <c r="D2154" s="29" t="s">
        <v>8153</v>
      </c>
      <c r="E2154" s="29"/>
      <c r="F2154" s="30"/>
      <c r="G2154" s="30"/>
      <c r="H2154" s="31"/>
      <c r="I2154" s="30"/>
      <c r="J2154" s="30"/>
      <c r="K2154" s="31"/>
      <c r="L2154" s="32" t="s">
        <v>8092</v>
      </c>
      <c r="M2154" s="33">
        <v>87.89</v>
      </c>
      <c r="N2154" s="32">
        <v>13</v>
      </c>
      <c r="O2154" s="32" t="s">
        <v>3152</v>
      </c>
      <c r="P2154" s="32" t="s">
        <v>3155</v>
      </c>
      <c r="Q2154" s="37" t="s">
        <v>5698</v>
      </c>
      <c r="R2154" s="28">
        <v>1</v>
      </c>
      <c r="S2154" s="35"/>
      <c r="T2154" s="36" t="s">
        <v>8151</v>
      </c>
    </row>
    <row r="2155" spans="1:20" s="14" customFormat="1" ht="12" x14ac:dyDescent="0.2">
      <c r="A2155" s="28">
        <v>2150</v>
      </c>
      <c r="B2155" s="28" t="s">
        <v>3151</v>
      </c>
      <c r="C2155" s="28" t="s">
        <v>8152</v>
      </c>
      <c r="D2155" s="29" t="s">
        <v>8153</v>
      </c>
      <c r="E2155" s="29"/>
      <c r="F2155" s="30"/>
      <c r="G2155" s="30"/>
      <c r="H2155" s="31"/>
      <c r="I2155" s="30"/>
      <c r="J2155" s="30"/>
      <c r="K2155" s="31"/>
      <c r="L2155" s="32" t="s">
        <v>8092</v>
      </c>
      <c r="M2155" s="33">
        <v>75.400000000000006</v>
      </c>
      <c r="N2155" s="32">
        <v>13</v>
      </c>
      <c r="O2155" s="32" t="s">
        <v>3152</v>
      </c>
      <c r="P2155" s="32" t="s">
        <v>3155</v>
      </c>
      <c r="Q2155" s="37" t="s">
        <v>5698</v>
      </c>
      <c r="R2155" s="28">
        <v>1</v>
      </c>
      <c r="S2155" s="35"/>
      <c r="T2155" s="36" t="s">
        <v>8151</v>
      </c>
    </row>
    <row r="2156" spans="1:20" s="14" customFormat="1" ht="12" x14ac:dyDescent="0.2">
      <c r="A2156" s="28">
        <v>2151</v>
      </c>
      <c r="B2156" s="28" t="s">
        <v>3151</v>
      </c>
      <c r="C2156" s="28" t="s">
        <v>8152</v>
      </c>
      <c r="D2156" s="29" t="s">
        <v>8153</v>
      </c>
      <c r="E2156" s="29"/>
      <c r="F2156" s="30"/>
      <c r="G2156" s="30"/>
      <c r="H2156" s="31"/>
      <c r="I2156" s="30"/>
      <c r="J2156" s="30"/>
      <c r="K2156" s="31"/>
      <c r="L2156" s="32" t="s">
        <v>8092</v>
      </c>
      <c r="M2156" s="33">
        <v>73.97</v>
      </c>
      <c r="N2156" s="32">
        <v>13</v>
      </c>
      <c r="O2156" s="32" t="s">
        <v>3152</v>
      </c>
      <c r="P2156" s="32" t="s">
        <v>3155</v>
      </c>
      <c r="Q2156" s="37" t="s">
        <v>5698</v>
      </c>
      <c r="R2156" s="28">
        <v>1</v>
      </c>
      <c r="S2156" s="35"/>
      <c r="T2156" s="36" t="s">
        <v>8151</v>
      </c>
    </row>
    <row r="2157" spans="1:20" s="14" customFormat="1" ht="12" x14ac:dyDescent="0.2">
      <c r="A2157" s="28">
        <v>2152</v>
      </c>
      <c r="B2157" s="28" t="s">
        <v>3151</v>
      </c>
      <c r="C2157" s="28" t="s">
        <v>8152</v>
      </c>
      <c r="D2157" s="29" t="s">
        <v>8153</v>
      </c>
      <c r="E2157" s="29"/>
      <c r="F2157" s="30"/>
      <c r="G2157" s="30"/>
      <c r="H2157" s="31"/>
      <c r="I2157" s="30"/>
      <c r="J2157" s="30"/>
      <c r="K2157" s="31"/>
      <c r="L2157" s="32" t="s">
        <v>8092</v>
      </c>
      <c r="M2157" s="33">
        <v>78.84</v>
      </c>
      <c r="N2157" s="32">
        <v>13</v>
      </c>
      <c r="O2157" s="32" t="s">
        <v>3152</v>
      </c>
      <c r="P2157" s="32" t="s">
        <v>3155</v>
      </c>
      <c r="Q2157" s="37" t="s">
        <v>5698</v>
      </c>
      <c r="R2157" s="28">
        <v>1</v>
      </c>
      <c r="S2157" s="35"/>
      <c r="T2157" s="36" t="s">
        <v>8151</v>
      </c>
    </row>
    <row r="2158" spans="1:20" s="14" customFormat="1" ht="12" x14ac:dyDescent="0.2">
      <c r="A2158" s="28">
        <v>2153</v>
      </c>
      <c r="B2158" s="28" t="s">
        <v>3151</v>
      </c>
      <c r="C2158" s="28" t="s">
        <v>8152</v>
      </c>
      <c r="D2158" s="29" t="s">
        <v>8153</v>
      </c>
      <c r="E2158" s="29"/>
      <c r="F2158" s="30"/>
      <c r="G2158" s="30"/>
      <c r="H2158" s="31"/>
      <c r="I2158" s="30"/>
      <c r="J2158" s="30"/>
      <c r="K2158" s="31"/>
      <c r="L2158" s="32" t="s">
        <v>8092</v>
      </c>
      <c r="M2158" s="33">
        <v>153.9</v>
      </c>
      <c r="N2158" s="32">
        <v>13</v>
      </c>
      <c r="O2158" s="32" t="s">
        <v>3152</v>
      </c>
      <c r="P2158" s="32" t="s">
        <v>3155</v>
      </c>
      <c r="Q2158" s="37" t="s">
        <v>5698</v>
      </c>
      <c r="R2158" s="28">
        <v>1</v>
      </c>
      <c r="S2158" s="35"/>
      <c r="T2158" s="36" t="s">
        <v>8151</v>
      </c>
    </row>
    <row r="2159" spans="1:20" s="14" customFormat="1" ht="12" x14ac:dyDescent="0.2">
      <c r="A2159" s="28">
        <v>2154</v>
      </c>
      <c r="B2159" s="28" t="s">
        <v>3151</v>
      </c>
      <c r="C2159" s="28" t="s">
        <v>8152</v>
      </c>
      <c r="D2159" s="29" t="s">
        <v>8153</v>
      </c>
      <c r="E2159" s="29"/>
      <c r="F2159" s="30"/>
      <c r="G2159" s="30"/>
      <c r="H2159" s="31"/>
      <c r="I2159" s="30"/>
      <c r="J2159" s="30"/>
      <c r="K2159" s="31"/>
      <c r="L2159" s="32" t="s">
        <v>8092</v>
      </c>
      <c r="M2159" s="33">
        <v>89.35</v>
      </c>
      <c r="N2159" s="32">
        <v>15</v>
      </c>
      <c r="O2159" s="32" t="s">
        <v>3152</v>
      </c>
      <c r="P2159" s="32" t="s">
        <v>3155</v>
      </c>
      <c r="Q2159" s="37" t="s">
        <v>5706</v>
      </c>
      <c r="R2159" s="28">
        <v>1</v>
      </c>
      <c r="S2159" s="35"/>
      <c r="T2159" s="36" t="s">
        <v>8151</v>
      </c>
    </row>
    <row r="2160" spans="1:20" s="14" customFormat="1" ht="12" x14ac:dyDescent="0.2">
      <c r="A2160" s="28">
        <v>2155</v>
      </c>
      <c r="B2160" s="28" t="s">
        <v>3151</v>
      </c>
      <c r="C2160" s="28" t="s">
        <v>8152</v>
      </c>
      <c r="D2160" s="29" t="s">
        <v>8153</v>
      </c>
      <c r="E2160" s="29"/>
      <c r="F2160" s="30"/>
      <c r="G2160" s="30"/>
      <c r="H2160" s="31"/>
      <c r="I2160" s="30"/>
      <c r="J2160" s="30"/>
      <c r="K2160" s="31"/>
      <c r="L2160" s="32" t="s">
        <v>8092</v>
      </c>
      <c r="M2160" s="33">
        <v>104.76</v>
      </c>
      <c r="N2160" s="32">
        <v>15</v>
      </c>
      <c r="O2160" s="32" t="s">
        <v>3152</v>
      </c>
      <c r="P2160" s="32" t="s">
        <v>3155</v>
      </c>
      <c r="Q2160" s="37" t="s">
        <v>5706</v>
      </c>
      <c r="R2160" s="28">
        <v>1</v>
      </c>
      <c r="S2160" s="35"/>
      <c r="T2160" s="36" t="s">
        <v>8151</v>
      </c>
    </row>
    <row r="2161" spans="1:20" s="14" customFormat="1" ht="12" x14ac:dyDescent="0.2">
      <c r="A2161" s="28">
        <v>2156</v>
      </c>
      <c r="B2161" s="28" t="s">
        <v>3151</v>
      </c>
      <c r="C2161" s="28" t="s">
        <v>8152</v>
      </c>
      <c r="D2161" s="29" t="s">
        <v>8153</v>
      </c>
      <c r="E2161" s="29"/>
      <c r="F2161" s="30"/>
      <c r="G2161" s="30"/>
      <c r="H2161" s="31"/>
      <c r="I2161" s="30"/>
      <c r="J2161" s="30"/>
      <c r="K2161" s="31"/>
      <c r="L2161" s="32" t="s">
        <v>8092</v>
      </c>
      <c r="M2161" s="33">
        <v>105.62</v>
      </c>
      <c r="N2161" s="32">
        <v>15</v>
      </c>
      <c r="O2161" s="32" t="s">
        <v>3152</v>
      </c>
      <c r="P2161" s="32" t="s">
        <v>3155</v>
      </c>
      <c r="Q2161" s="37" t="s">
        <v>5706</v>
      </c>
      <c r="R2161" s="28">
        <v>1</v>
      </c>
      <c r="S2161" s="35"/>
      <c r="T2161" s="36" t="s">
        <v>8151</v>
      </c>
    </row>
    <row r="2162" spans="1:20" s="14" customFormat="1" ht="12" x14ac:dyDescent="0.2">
      <c r="A2162" s="28">
        <v>2157</v>
      </c>
      <c r="B2162" s="28" t="s">
        <v>3151</v>
      </c>
      <c r="C2162" s="28" t="s">
        <v>8152</v>
      </c>
      <c r="D2162" s="29" t="s">
        <v>8153</v>
      </c>
      <c r="E2162" s="29"/>
      <c r="F2162" s="30"/>
      <c r="G2162" s="30"/>
      <c r="H2162" s="31"/>
      <c r="I2162" s="30"/>
      <c r="J2162" s="30"/>
      <c r="K2162" s="31"/>
      <c r="L2162" s="32" t="s">
        <v>8092</v>
      </c>
      <c r="M2162" s="33">
        <v>110.63</v>
      </c>
      <c r="N2162" s="32">
        <v>15</v>
      </c>
      <c r="O2162" s="32" t="s">
        <v>3152</v>
      </c>
      <c r="P2162" s="32" t="s">
        <v>3155</v>
      </c>
      <c r="Q2162" s="37" t="s">
        <v>5706</v>
      </c>
      <c r="R2162" s="28">
        <v>1</v>
      </c>
      <c r="S2162" s="35"/>
      <c r="T2162" s="36" t="s">
        <v>8151</v>
      </c>
    </row>
    <row r="2163" spans="1:20" s="14" customFormat="1" ht="12" x14ac:dyDescent="0.2">
      <c r="A2163" s="28">
        <v>2158</v>
      </c>
      <c r="B2163" s="28" t="s">
        <v>3151</v>
      </c>
      <c r="C2163" s="28" t="s">
        <v>8152</v>
      </c>
      <c r="D2163" s="29" t="s">
        <v>8153</v>
      </c>
      <c r="E2163" s="29"/>
      <c r="F2163" s="30"/>
      <c r="G2163" s="30"/>
      <c r="H2163" s="31"/>
      <c r="I2163" s="30"/>
      <c r="J2163" s="30"/>
      <c r="K2163" s="31"/>
      <c r="L2163" s="32" t="s">
        <v>8092</v>
      </c>
      <c r="M2163" s="33">
        <v>105.92</v>
      </c>
      <c r="N2163" s="32">
        <v>15</v>
      </c>
      <c r="O2163" s="32" t="s">
        <v>3152</v>
      </c>
      <c r="P2163" s="32" t="s">
        <v>3155</v>
      </c>
      <c r="Q2163" s="37" t="s">
        <v>5706</v>
      </c>
      <c r="R2163" s="28">
        <v>1</v>
      </c>
      <c r="S2163" s="35"/>
      <c r="T2163" s="36" t="s">
        <v>8151</v>
      </c>
    </row>
    <row r="2164" spans="1:20" s="14" customFormat="1" ht="12" x14ac:dyDescent="0.2">
      <c r="A2164" s="28">
        <v>2159</v>
      </c>
      <c r="B2164" s="28" t="s">
        <v>3151</v>
      </c>
      <c r="C2164" s="28" t="s">
        <v>8152</v>
      </c>
      <c r="D2164" s="29" t="s">
        <v>8153</v>
      </c>
      <c r="E2164" s="29"/>
      <c r="F2164" s="30"/>
      <c r="G2164" s="30"/>
      <c r="H2164" s="31"/>
      <c r="I2164" s="30"/>
      <c r="J2164" s="30"/>
      <c r="K2164" s="31"/>
      <c r="L2164" s="32" t="s">
        <v>8092</v>
      </c>
      <c r="M2164" s="33">
        <v>56.03</v>
      </c>
      <c r="N2164" s="32">
        <v>15</v>
      </c>
      <c r="O2164" s="32" t="s">
        <v>3152</v>
      </c>
      <c r="P2164" s="32" t="s">
        <v>3155</v>
      </c>
      <c r="Q2164" s="37" t="s">
        <v>5706</v>
      </c>
      <c r="R2164" s="28">
        <v>1</v>
      </c>
      <c r="S2164" s="35"/>
      <c r="T2164" s="36" t="s">
        <v>8151</v>
      </c>
    </row>
    <row r="2165" spans="1:20" s="14" customFormat="1" ht="12" x14ac:dyDescent="0.2">
      <c r="A2165" s="28">
        <v>2160</v>
      </c>
      <c r="B2165" s="28" t="s">
        <v>3151</v>
      </c>
      <c r="C2165" s="28" t="s">
        <v>8152</v>
      </c>
      <c r="D2165" s="29" t="s">
        <v>8153</v>
      </c>
      <c r="E2165" s="29"/>
      <c r="F2165" s="30"/>
      <c r="G2165" s="30"/>
      <c r="H2165" s="31"/>
      <c r="I2165" s="30"/>
      <c r="J2165" s="30"/>
      <c r="K2165" s="31"/>
      <c r="L2165" s="32" t="s">
        <v>8092</v>
      </c>
      <c r="M2165" s="33">
        <v>119.13</v>
      </c>
      <c r="N2165" s="32">
        <v>15</v>
      </c>
      <c r="O2165" s="32" t="s">
        <v>3152</v>
      </c>
      <c r="P2165" s="32" t="s">
        <v>3155</v>
      </c>
      <c r="Q2165" s="37" t="s">
        <v>5706</v>
      </c>
      <c r="R2165" s="28">
        <v>1</v>
      </c>
      <c r="S2165" s="35"/>
      <c r="T2165" s="36" t="s">
        <v>8151</v>
      </c>
    </row>
    <row r="2166" spans="1:20" s="14" customFormat="1" ht="12" x14ac:dyDescent="0.2">
      <c r="A2166" s="28">
        <v>2161</v>
      </c>
      <c r="B2166" s="28" t="s">
        <v>3151</v>
      </c>
      <c r="C2166" s="28" t="s">
        <v>8152</v>
      </c>
      <c r="D2166" s="29" t="s">
        <v>8153</v>
      </c>
      <c r="E2166" s="29"/>
      <c r="F2166" s="30"/>
      <c r="G2166" s="30"/>
      <c r="H2166" s="31"/>
      <c r="I2166" s="30"/>
      <c r="J2166" s="30"/>
      <c r="K2166" s="31"/>
      <c r="L2166" s="32" t="s">
        <v>8092</v>
      </c>
      <c r="M2166" s="33">
        <v>116.03</v>
      </c>
      <c r="N2166" s="32">
        <v>15</v>
      </c>
      <c r="O2166" s="32" t="s">
        <v>3152</v>
      </c>
      <c r="P2166" s="32" t="s">
        <v>3155</v>
      </c>
      <c r="Q2166" s="37" t="s">
        <v>5706</v>
      </c>
      <c r="R2166" s="28">
        <v>1</v>
      </c>
      <c r="S2166" s="35"/>
      <c r="T2166" s="36" t="s">
        <v>8151</v>
      </c>
    </row>
    <row r="2167" spans="1:20" s="14" customFormat="1" ht="12" x14ac:dyDescent="0.2">
      <c r="A2167" s="28">
        <v>2162</v>
      </c>
      <c r="B2167" s="28" t="s">
        <v>3151</v>
      </c>
      <c r="C2167" s="28" t="s">
        <v>8152</v>
      </c>
      <c r="D2167" s="29" t="s">
        <v>8153</v>
      </c>
      <c r="E2167" s="29"/>
      <c r="F2167" s="30"/>
      <c r="G2167" s="30"/>
      <c r="H2167" s="31"/>
      <c r="I2167" s="30"/>
      <c r="J2167" s="30"/>
      <c r="K2167" s="31"/>
      <c r="L2167" s="32" t="s">
        <v>8092</v>
      </c>
      <c r="M2167" s="33">
        <v>120.02</v>
      </c>
      <c r="N2167" s="32">
        <v>15</v>
      </c>
      <c r="O2167" s="32" t="s">
        <v>3152</v>
      </c>
      <c r="P2167" s="32" t="s">
        <v>3155</v>
      </c>
      <c r="Q2167" s="37" t="s">
        <v>5706</v>
      </c>
      <c r="R2167" s="28">
        <v>1</v>
      </c>
      <c r="S2167" s="35"/>
      <c r="T2167" s="36" t="s">
        <v>8151</v>
      </c>
    </row>
    <row r="2168" spans="1:20" s="14" customFormat="1" ht="12" x14ac:dyDescent="0.2">
      <c r="A2168" s="28">
        <v>2163</v>
      </c>
      <c r="B2168" s="28" t="s">
        <v>3151</v>
      </c>
      <c r="C2168" s="28" t="s">
        <v>8152</v>
      </c>
      <c r="D2168" s="29" t="s">
        <v>8153</v>
      </c>
      <c r="E2168" s="29"/>
      <c r="F2168" s="30"/>
      <c r="G2168" s="30"/>
      <c r="H2168" s="31"/>
      <c r="I2168" s="30"/>
      <c r="J2168" s="30"/>
      <c r="K2168" s="31"/>
      <c r="L2168" s="32" t="s">
        <v>8092</v>
      </c>
      <c r="M2168" s="33">
        <v>122.78</v>
      </c>
      <c r="N2168" s="32">
        <v>15</v>
      </c>
      <c r="O2168" s="32" t="s">
        <v>3152</v>
      </c>
      <c r="P2168" s="32" t="s">
        <v>3155</v>
      </c>
      <c r="Q2168" s="37" t="s">
        <v>5706</v>
      </c>
      <c r="R2168" s="28">
        <v>1</v>
      </c>
      <c r="S2168" s="35"/>
      <c r="T2168" s="36" t="s">
        <v>8151</v>
      </c>
    </row>
    <row r="2169" spans="1:20" s="14" customFormat="1" ht="12" x14ac:dyDescent="0.2">
      <c r="A2169" s="28">
        <v>2164</v>
      </c>
      <c r="B2169" s="28" t="s">
        <v>3151</v>
      </c>
      <c r="C2169" s="28" t="s">
        <v>8152</v>
      </c>
      <c r="D2169" s="29" t="s">
        <v>8153</v>
      </c>
      <c r="E2169" s="29"/>
      <c r="F2169" s="30"/>
      <c r="G2169" s="30"/>
      <c r="H2169" s="31"/>
      <c r="I2169" s="30"/>
      <c r="J2169" s="30"/>
      <c r="K2169" s="31"/>
      <c r="L2169" s="32" t="s">
        <v>8092</v>
      </c>
      <c r="M2169" s="33">
        <v>105.8</v>
      </c>
      <c r="N2169" s="32">
        <v>15</v>
      </c>
      <c r="O2169" s="32" t="s">
        <v>3152</v>
      </c>
      <c r="P2169" s="32" t="s">
        <v>3155</v>
      </c>
      <c r="Q2169" s="37" t="s">
        <v>5706</v>
      </c>
      <c r="R2169" s="28">
        <v>1</v>
      </c>
      <c r="S2169" s="35"/>
      <c r="T2169" s="36" t="s">
        <v>8151</v>
      </c>
    </row>
    <row r="2170" spans="1:20" s="14" customFormat="1" ht="12" x14ac:dyDescent="0.2">
      <c r="A2170" s="28">
        <v>2165</v>
      </c>
      <c r="B2170" s="28" t="s">
        <v>3151</v>
      </c>
      <c r="C2170" s="28" t="s">
        <v>8152</v>
      </c>
      <c r="D2170" s="29" t="s">
        <v>8153</v>
      </c>
      <c r="E2170" s="29"/>
      <c r="F2170" s="30"/>
      <c r="G2170" s="30"/>
      <c r="H2170" s="31"/>
      <c r="I2170" s="30"/>
      <c r="J2170" s="30"/>
      <c r="K2170" s="31"/>
      <c r="L2170" s="32" t="s">
        <v>8092</v>
      </c>
      <c r="M2170" s="33">
        <v>48.44</v>
      </c>
      <c r="N2170" s="32">
        <v>15</v>
      </c>
      <c r="O2170" s="32" t="s">
        <v>3152</v>
      </c>
      <c r="P2170" s="32" t="s">
        <v>3155</v>
      </c>
      <c r="Q2170" s="37" t="s">
        <v>5706</v>
      </c>
      <c r="R2170" s="28">
        <v>1</v>
      </c>
      <c r="S2170" s="35"/>
      <c r="T2170" s="36" t="s">
        <v>8151</v>
      </c>
    </row>
    <row r="2171" spans="1:20" s="14" customFormat="1" ht="12" x14ac:dyDescent="0.2">
      <c r="A2171" s="28">
        <v>2166</v>
      </c>
      <c r="B2171" s="28" t="s">
        <v>3151</v>
      </c>
      <c r="C2171" s="28" t="s">
        <v>8152</v>
      </c>
      <c r="D2171" s="29" t="s">
        <v>8153</v>
      </c>
      <c r="E2171" s="29"/>
      <c r="F2171" s="30"/>
      <c r="G2171" s="30"/>
      <c r="H2171" s="31"/>
      <c r="I2171" s="30"/>
      <c r="J2171" s="30"/>
      <c r="K2171" s="31"/>
      <c r="L2171" s="32" t="s">
        <v>8092</v>
      </c>
      <c r="M2171" s="33">
        <v>75.459999999999894</v>
      </c>
      <c r="N2171" s="32">
        <v>15</v>
      </c>
      <c r="O2171" s="32" t="s">
        <v>3152</v>
      </c>
      <c r="P2171" s="32" t="s">
        <v>3155</v>
      </c>
      <c r="Q2171" s="37" t="s">
        <v>5706</v>
      </c>
      <c r="R2171" s="28">
        <v>1</v>
      </c>
      <c r="S2171" s="35"/>
      <c r="T2171" s="36" t="s">
        <v>8151</v>
      </c>
    </row>
    <row r="2172" spans="1:20" s="14" customFormat="1" ht="12" x14ac:dyDescent="0.2">
      <c r="A2172" s="28">
        <v>2167</v>
      </c>
      <c r="B2172" s="28" t="s">
        <v>3151</v>
      </c>
      <c r="C2172" s="28" t="s">
        <v>8152</v>
      </c>
      <c r="D2172" s="29" t="s">
        <v>8153</v>
      </c>
      <c r="E2172" s="29"/>
      <c r="F2172" s="30"/>
      <c r="G2172" s="30"/>
      <c r="H2172" s="31"/>
      <c r="I2172" s="30"/>
      <c r="J2172" s="30"/>
      <c r="K2172" s="31"/>
      <c r="L2172" s="32" t="s">
        <v>8092</v>
      </c>
      <c r="M2172" s="33">
        <v>80.23</v>
      </c>
      <c r="N2172" s="32">
        <v>15</v>
      </c>
      <c r="O2172" s="32" t="s">
        <v>3152</v>
      </c>
      <c r="P2172" s="32" t="s">
        <v>3155</v>
      </c>
      <c r="Q2172" s="37" t="s">
        <v>5706</v>
      </c>
      <c r="R2172" s="28">
        <v>1</v>
      </c>
      <c r="S2172" s="35"/>
      <c r="T2172" s="36" t="s">
        <v>8151</v>
      </c>
    </row>
    <row r="2173" spans="1:20" s="14" customFormat="1" ht="12" x14ac:dyDescent="0.2">
      <c r="A2173" s="28">
        <v>2168</v>
      </c>
      <c r="B2173" s="28" t="s">
        <v>3151</v>
      </c>
      <c r="C2173" s="28" t="s">
        <v>8152</v>
      </c>
      <c r="D2173" s="29" t="s">
        <v>8153</v>
      </c>
      <c r="E2173" s="29"/>
      <c r="F2173" s="30"/>
      <c r="G2173" s="30"/>
      <c r="H2173" s="31"/>
      <c r="I2173" s="30"/>
      <c r="J2173" s="30"/>
      <c r="K2173" s="31"/>
      <c r="L2173" s="32" t="s">
        <v>8092</v>
      </c>
      <c r="M2173" s="33">
        <v>104.81</v>
      </c>
      <c r="N2173" s="32">
        <v>15</v>
      </c>
      <c r="O2173" s="32" t="s">
        <v>3152</v>
      </c>
      <c r="P2173" s="32" t="s">
        <v>3155</v>
      </c>
      <c r="Q2173" s="37" t="s">
        <v>5706</v>
      </c>
      <c r="R2173" s="28">
        <v>1</v>
      </c>
      <c r="S2173" s="35"/>
      <c r="T2173" s="36" t="s">
        <v>8151</v>
      </c>
    </row>
    <row r="2174" spans="1:20" s="14" customFormat="1" ht="12" x14ac:dyDescent="0.2">
      <c r="A2174" s="28">
        <v>2169</v>
      </c>
      <c r="B2174" s="28" t="s">
        <v>3151</v>
      </c>
      <c r="C2174" s="28" t="s">
        <v>8152</v>
      </c>
      <c r="D2174" s="29" t="s">
        <v>8153</v>
      </c>
      <c r="E2174" s="29"/>
      <c r="F2174" s="30"/>
      <c r="G2174" s="30"/>
      <c r="H2174" s="31"/>
      <c r="I2174" s="30"/>
      <c r="J2174" s="30"/>
      <c r="K2174" s="31"/>
      <c r="L2174" s="32" t="s">
        <v>8092</v>
      </c>
      <c r="M2174" s="33">
        <v>82.97</v>
      </c>
      <c r="N2174" s="32">
        <v>15</v>
      </c>
      <c r="O2174" s="32" t="s">
        <v>3152</v>
      </c>
      <c r="P2174" s="32" t="s">
        <v>3155</v>
      </c>
      <c r="Q2174" s="37" t="s">
        <v>5706</v>
      </c>
      <c r="R2174" s="28">
        <v>1</v>
      </c>
      <c r="S2174" s="35"/>
      <c r="T2174" s="36" t="s">
        <v>8151</v>
      </c>
    </row>
    <row r="2175" spans="1:20" s="14" customFormat="1" ht="12" x14ac:dyDescent="0.2">
      <c r="A2175" s="28">
        <v>2170</v>
      </c>
      <c r="B2175" s="28" t="s">
        <v>3151</v>
      </c>
      <c r="C2175" s="28" t="s">
        <v>8152</v>
      </c>
      <c r="D2175" s="29" t="s">
        <v>8153</v>
      </c>
      <c r="E2175" s="29"/>
      <c r="F2175" s="30"/>
      <c r="G2175" s="30"/>
      <c r="H2175" s="31"/>
      <c r="I2175" s="30"/>
      <c r="J2175" s="30"/>
      <c r="K2175" s="31"/>
      <c r="L2175" s="32" t="s">
        <v>8092</v>
      </c>
      <c r="M2175" s="33">
        <v>109.56</v>
      </c>
      <c r="N2175" s="32">
        <v>15</v>
      </c>
      <c r="O2175" s="32" t="s">
        <v>3152</v>
      </c>
      <c r="P2175" s="32" t="s">
        <v>3155</v>
      </c>
      <c r="Q2175" s="37" t="s">
        <v>5706</v>
      </c>
      <c r="R2175" s="28">
        <v>1</v>
      </c>
      <c r="S2175" s="35"/>
      <c r="T2175" s="36" t="s">
        <v>8151</v>
      </c>
    </row>
    <row r="2176" spans="1:20" s="14" customFormat="1" ht="12" x14ac:dyDescent="0.2">
      <c r="A2176" s="28">
        <v>2171</v>
      </c>
      <c r="B2176" s="28" t="s">
        <v>3151</v>
      </c>
      <c r="C2176" s="28" t="s">
        <v>8152</v>
      </c>
      <c r="D2176" s="29" t="s">
        <v>8153</v>
      </c>
      <c r="E2176" s="29"/>
      <c r="F2176" s="30"/>
      <c r="G2176" s="30"/>
      <c r="H2176" s="31"/>
      <c r="I2176" s="30"/>
      <c r="J2176" s="30"/>
      <c r="K2176" s="31"/>
      <c r="L2176" s="32" t="s">
        <v>8092</v>
      </c>
      <c r="M2176" s="33">
        <v>146.479999999999</v>
      </c>
      <c r="N2176" s="32">
        <v>15</v>
      </c>
      <c r="O2176" s="32" t="s">
        <v>3152</v>
      </c>
      <c r="P2176" s="32" t="s">
        <v>3155</v>
      </c>
      <c r="Q2176" s="37" t="s">
        <v>5706</v>
      </c>
      <c r="R2176" s="28">
        <v>1</v>
      </c>
      <c r="S2176" s="35"/>
      <c r="T2176" s="36" t="s">
        <v>8151</v>
      </c>
    </row>
    <row r="2177" spans="1:20" s="14" customFormat="1" ht="12" x14ac:dyDescent="0.2">
      <c r="A2177" s="28">
        <v>2172</v>
      </c>
      <c r="B2177" s="28" t="s">
        <v>3151</v>
      </c>
      <c r="C2177" s="28" t="s">
        <v>8152</v>
      </c>
      <c r="D2177" s="29" t="s">
        <v>8153</v>
      </c>
      <c r="E2177" s="29"/>
      <c r="F2177" s="30"/>
      <c r="G2177" s="30"/>
      <c r="H2177" s="31"/>
      <c r="I2177" s="30"/>
      <c r="J2177" s="30"/>
      <c r="K2177" s="31"/>
      <c r="L2177" s="32" t="s">
        <v>8092</v>
      </c>
      <c r="M2177" s="33">
        <v>144.04</v>
      </c>
      <c r="N2177" s="32">
        <v>15</v>
      </c>
      <c r="O2177" s="32" t="s">
        <v>3152</v>
      </c>
      <c r="P2177" s="32" t="s">
        <v>3155</v>
      </c>
      <c r="Q2177" s="37" t="s">
        <v>5706</v>
      </c>
      <c r="R2177" s="28">
        <v>1</v>
      </c>
      <c r="S2177" s="35"/>
      <c r="T2177" s="36" t="s">
        <v>8151</v>
      </c>
    </row>
    <row r="2178" spans="1:20" s="14" customFormat="1" ht="12" x14ac:dyDescent="0.2">
      <c r="A2178" s="28">
        <v>2173</v>
      </c>
      <c r="B2178" s="28" t="s">
        <v>3151</v>
      </c>
      <c r="C2178" s="28" t="s">
        <v>8152</v>
      </c>
      <c r="D2178" s="29" t="s">
        <v>8153</v>
      </c>
      <c r="E2178" s="29"/>
      <c r="F2178" s="30"/>
      <c r="G2178" s="30"/>
      <c r="H2178" s="31"/>
      <c r="I2178" s="30"/>
      <c r="J2178" s="30"/>
      <c r="K2178" s="31"/>
      <c r="L2178" s="32" t="s">
        <v>8092</v>
      </c>
      <c r="M2178" s="33">
        <v>58.24</v>
      </c>
      <c r="N2178" s="32">
        <v>15</v>
      </c>
      <c r="O2178" s="32" t="s">
        <v>3152</v>
      </c>
      <c r="P2178" s="32" t="s">
        <v>3155</v>
      </c>
      <c r="Q2178" s="37" t="s">
        <v>5706</v>
      </c>
      <c r="R2178" s="28">
        <v>1</v>
      </c>
      <c r="S2178" s="35"/>
      <c r="T2178" s="36" t="s">
        <v>8151</v>
      </c>
    </row>
    <row r="2179" spans="1:20" s="14" customFormat="1" ht="12" x14ac:dyDescent="0.2">
      <c r="A2179" s="28">
        <v>2174</v>
      </c>
      <c r="B2179" s="28" t="s">
        <v>3151</v>
      </c>
      <c r="C2179" s="28" t="s">
        <v>8152</v>
      </c>
      <c r="D2179" s="29" t="s">
        <v>8153</v>
      </c>
      <c r="E2179" s="29"/>
      <c r="F2179" s="30"/>
      <c r="G2179" s="30"/>
      <c r="H2179" s="31"/>
      <c r="I2179" s="30"/>
      <c r="J2179" s="30"/>
      <c r="K2179" s="31"/>
      <c r="L2179" s="32" t="s">
        <v>8092</v>
      </c>
      <c r="M2179" s="33">
        <v>129.19</v>
      </c>
      <c r="N2179" s="32">
        <v>15</v>
      </c>
      <c r="O2179" s="32" t="s">
        <v>3152</v>
      </c>
      <c r="P2179" s="32" t="s">
        <v>3155</v>
      </c>
      <c r="Q2179" s="37" t="s">
        <v>5706</v>
      </c>
      <c r="R2179" s="28">
        <v>1</v>
      </c>
      <c r="S2179" s="35"/>
      <c r="T2179" s="36" t="s">
        <v>8151</v>
      </c>
    </row>
    <row r="2180" spans="1:20" s="14" customFormat="1" ht="12" x14ac:dyDescent="0.2">
      <c r="A2180" s="28">
        <v>2175</v>
      </c>
      <c r="B2180" s="28" t="s">
        <v>3151</v>
      </c>
      <c r="C2180" s="28" t="s">
        <v>8152</v>
      </c>
      <c r="D2180" s="29" t="s">
        <v>8153</v>
      </c>
      <c r="E2180" s="29"/>
      <c r="F2180" s="30"/>
      <c r="G2180" s="30"/>
      <c r="H2180" s="31"/>
      <c r="I2180" s="30"/>
      <c r="J2180" s="30"/>
      <c r="K2180" s="31"/>
      <c r="L2180" s="32" t="s">
        <v>8092</v>
      </c>
      <c r="M2180" s="33">
        <v>121.64</v>
      </c>
      <c r="N2180" s="32">
        <v>15</v>
      </c>
      <c r="O2180" s="32" t="s">
        <v>3152</v>
      </c>
      <c r="P2180" s="32" t="s">
        <v>3155</v>
      </c>
      <c r="Q2180" s="37" t="s">
        <v>5706</v>
      </c>
      <c r="R2180" s="28">
        <v>1</v>
      </c>
      <c r="S2180" s="35"/>
      <c r="T2180" s="36" t="s">
        <v>8151</v>
      </c>
    </row>
    <row r="2181" spans="1:20" s="14" customFormat="1" ht="12" x14ac:dyDescent="0.2">
      <c r="A2181" s="28">
        <v>2176</v>
      </c>
      <c r="B2181" s="28" t="s">
        <v>3151</v>
      </c>
      <c r="C2181" s="28" t="s">
        <v>8152</v>
      </c>
      <c r="D2181" s="29" t="s">
        <v>8153</v>
      </c>
      <c r="E2181" s="29"/>
      <c r="F2181" s="30"/>
      <c r="G2181" s="30"/>
      <c r="H2181" s="31"/>
      <c r="I2181" s="30"/>
      <c r="J2181" s="30"/>
      <c r="K2181" s="31"/>
      <c r="L2181" s="32" t="s">
        <v>8092</v>
      </c>
      <c r="M2181" s="33">
        <v>150.02000000000001</v>
      </c>
      <c r="N2181" s="32">
        <v>15</v>
      </c>
      <c r="O2181" s="32" t="s">
        <v>3152</v>
      </c>
      <c r="P2181" s="32" t="s">
        <v>3155</v>
      </c>
      <c r="Q2181" s="37" t="s">
        <v>5706</v>
      </c>
      <c r="R2181" s="28">
        <v>1</v>
      </c>
      <c r="S2181" s="35"/>
      <c r="T2181" s="36" t="s">
        <v>8151</v>
      </c>
    </row>
    <row r="2182" spans="1:20" s="14" customFormat="1" ht="12" x14ac:dyDescent="0.2">
      <c r="A2182" s="28">
        <v>2177</v>
      </c>
      <c r="B2182" s="28" t="s">
        <v>3151</v>
      </c>
      <c r="C2182" s="28" t="s">
        <v>8152</v>
      </c>
      <c r="D2182" s="29" t="s">
        <v>8153</v>
      </c>
      <c r="E2182" s="29"/>
      <c r="F2182" s="30"/>
      <c r="G2182" s="30"/>
      <c r="H2182" s="31"/>
      <c r="I2182" s="30"/>
      <c r="J2182" s="30"/>
      <c r="K2182" s="31"/>
      <c r="L2182" s="32" t="s">
        <v>8092</v>
      </c>
      <c r="M2182" s="33">
        <v>119.55</v>
      </c>
      <c r="N2182" s="32">
        <v>15</v>
      </c>
      <c r="O2182" s="32" t="s">
        <v>3152</v>
      </c>
      <c r="P2182" s="32" t="s">
        <v>3155</v>
      </c>
      <c r="Q2182" s="37" t="s">
        <v>5706</v>
      </c>
      <c r="R2182" s="28">
        <v>1</v>
      </c>
      <c r="S2182" s="35"/>
      <c r="T2182" s="36" t="s">
        <v>8151</v>
      </c>
    </row>
    <row r="2183" spans="1:20" s="14" customFormat="1" ht="12" x14ac:dyDescent="0.2">
      <c r="A2183" s="28">
        <v>2178</v>
      </c>
      <c r="B2183" s="28" t="s">
        <v>3151</v>
      </c>
      <c r="C2183" s="28" t="s">
        <v>8152</v>
      </c>
      <c r="D2183" s="29" t="s">
        <v>8153</v>
      </c>
      <c r="E2183" s="29"/>
      <c r="F2183" s="30"/>
      <c r="G2183" s="30"/>
      <c r="H2183" s="31"/>
      <c r="I2183" s="30"/>
      <c r="J2183" s="30"/>
      <c r="K2183" s="31"/>
      <c r="L2183" s="32" t="s">
        <v>8092</v>
      </c>
      <c r="M2183" s="33">
        <v>120.76</v>
      </c>
      <c r="N2183" s="32">
        <v>15</v>
      </c>
      <c r="O2183" s="32" t="s">
        <v>3152</v>
      </c>
      <c r="P2183" s="32" t="s">
        <v>3155</v>
      </c>
      <c r="Q2183" s="37" t="s">
        <v>5706</v>
      </c>
      <c r="R2183" s="28">
        <v>1</v>
      </c>
      <c r="S2183" s="35"/>
      <c r="T2183" s="36" t="s">
        <v>8151</v>
      </c>
    </row>
    <row r="2184" spans="1:20" s="14" customFormat="1" ht="12" x14ac:dyDescent="0.2">
      <c r="A2184" s="28">
        <v>2179</v>
      </c>
      <c r="B2184" s="28" t="s">
        <v>3151</v>
      </c>
      <c r="C2184" s="28" t="s">
        <v>8152</v>
      </c>
      <c r="D2184" s="29" t="s">
        <v>8153</v>
      </c>
      <c r="E2184" s="29"/>
      <c r="F2184" s="30"/>
      <c r="G2184" s="30"/>
      <c r="H2184" s="31"/>
      <c r="I2184" s="30"/>
      <c r="J2184" s="30"/>
      <c r="K2184" s="31"/>
      <c r="L2184" s="32" t="s">
        <v>8092</v>
      </c>
      <c r="M2184" s="33">
        <v>114.36</v>
      </c>
      <c r="N2184" s="32">
        <v>15</v>
      </c>
      <c r="O2184" s="32" t="s">
        <v>3152</v>
      </c>
      <c r="P2184" s="32" t="s">
        <v>3155</v>
      </c>
      <c r="Q2184" s="37" t="s">
        <v>5706</v>
      </c>
      <c r="R2184" s="28">
        <v>1</v>
      </c>
      <c r="S2184" s="35"/>
      <c r="T2184" s="36" t="s">
        <v>8151</v>
      </c>
    </row>
    <row r="2185" spans="1:20" s="14" customFormat="1" ht="12" x14ac:dyDescent="0.2">
      <c r="A2185" s="28">
        <v>2180</v>
      </c>
      <c r="B2185" s="28" t="s">
        <v>3151</v>
      </c>
      <c r="C2185" s="28" t="s">
        <v>8152</v>
      </c>
      <c r="D2185" s="29" t="s">
        <v>8153</v>
      </c>
      <c r="E2185" s="29"/>
      <c r="F2185" s="30"/>
      <c r="G2185" s="30"/>
      <c r="H2185" s="31"/>
      <c r="I2185" s="30"/>
      <c r="J2185" s="30"/>
      <c r="K2185" s="31"/>
      <c r="L2185" s="32" t="s">
        <v>8092</v>
      </c>
      <c r="M2185" s="33">
        <v>99.53</v>
      </c>
      <c r="N2185" s="32">
        <v>15</v>
      </c>
      <c r="O2185" s="32" t="s">
        <v>3152</v>
      </c>
      <c r="P2185" s="32" t="s">
        <v>3155</v>
      </c>
      <c r="Q2185" s="37" t="s">
        <v>5706</v>
      </c>
      <c r="R2185" s="28">
        <v>1</v>
      </c>
      <c r="S2185" s="35"/>
      <c r="T2185" s="36" t="s">
        <v>8151</v>
      </c>
    </row>
    <row r="2186" spans="1:20" s="14" customFormat="1" ht="12" x14ac:dyDescent="0.2">
      <c r="A2186" s="28">
        <v>2181</v>
      </c>
      <c r="B2186" s="28" t="s">
        <v>3151</v>
      </c>
      <c r="C2186" s="28" t="s">
        <v>8152</v>
      </c>
      <c r="D2186" s="29" t="s">
        <v>8153</v>
      </c>
      <c r="E2186" s="29"/>
      <c r="F2186" s="30"/>
      <c r="G2186" s="30"/>
      <c r="H2186" s="31"/>
      <c r="I2186" s="30"/>
      <c r="J2186" s="30"/>
      <c r="K2186" s="31"/>
      <c r="L2186" s="32" t="s">
        <v>8092</v>
      </c>
      <c r="M2186" s="33">
        <v>95.71</v>
      </c>
      <c r="N2186" s="32">
        <v>15</v>
      </c>
      <c r="O2186" s="32" t="s">
        <v>3152</v>
      </c>
      <c r="P2186" s="32" t="s">
        <v>3155</v>
      </c>
      <c r="Q2186" s="37" t="s">
        <v>5706</v>
      </c>
      <c r="R2186" s="28">
        <v>1</v>
      </c>
      <c r="S2186" s="35"/>
      <c r="T2186" s="36" t="s">
        <v>8151</v>
      </c>
    </row>
    <row r="2187" spans="1:20" s="14" customFormat="1" ht="12" x14ac:dyDescent="0.2">
      <c r="A2187" s="28">
        <v>2182</v>
      </c>
      <c r="B2187" s="28" t="s">
        <v>3151</v>
      </c>
      <c r="C2187" s="28" t="s">
        <v>8152</v>
      </c>
      <c r="D2187" s="29" t="s">
        <v>8153</v>
      </c>
      <c r="E2187" s="29"/>
      <c r="F2187" s="30"/>
      <c r="G2187" s="30"/>
      <c r="H2187" s="31"/>
      <c r="I2187" s="30"/>
      <c r="J2187" s="30"/>
      <c r="K2187" s="31"/>
      <c r="L2187" s="32" t="s">
        <v>8092</v>
      </c>
      <c r="M2187" s="33">
        <v>89.26</v>
      </c>
      <c r="N2187" s="32">
        <v>15</v>
      </c>
      <c r="O2187" s="32" t="s">
        <v>3152</v>
      </c>
      <c r="P2187" s="32" t="s">
        <v>3155</v>
      </c>
      <c r="Q2187" s="37" t="s">
        <v>5706</v>
      </c>
      <c r="R2187" s="28">
        <v>1</v>
      </c>
      <c r="S2187" s="35"/>
      <c r="T2187" s="36" t="s">
        <v>8151</v>
      </c>
    </row>
    <row r="2188" spans="1:20" s="14" customFormat="1" ht="12" x14ac:dyDescent="0.2">
      <c r="A2188" s="28">
        <v>2183</v>
      </c>
      <c r="B2188" s="28" t="s">
        <v>3151</v>
      </c>
      <c r="C2188" s="28" t="s">
        <v>8152</v>
      </c>
      <c r="D2188" s="29" t="s">
        <v>8153</v>
      </c>
      <c r="E2188" s="29"/>
      <c r="F2188" s="30"/>
      <c r="G2188" s="30"/>
      <c r="H2188" s="31"/>
      <c r="I2188" s="30"/>
      <c r="J2188" s="30"/>
      <c r="K2188" s="31"/>
      <c r="L2188" s="32" t="s">
        <v>8092</v>
      </c>
      <c r="M2188" s="33">
        <v>85.13</v>
      </c>
      <c r="N2188" s="32">
        <v>15</v>
      </c>
      <c r="O2188" s="32" t="s">
        <v>3152</v>
      </c>
      <c r="P2188" s="32" t="s">
        <v>3155</v>
      </c>
      <c r="Q2188" s="37" t="s">
        <v>5706</v>
      </c>
      <c r="R2188" s="28">
        <v>1</v>
      </c>
      <c r="S2188" s="35"/>
      <c r="T2188" s="36" t="s">
        <v>8151</v>
      </c>
    </row>
    <row r="2189" spans="1:20" s="14" customFormat="1" ht="12" x14ac:dyDescent="0.2">
      <c r="A2189" s="28">
        <v>2184</v>
      </c>
      <c r="B2189" s="28" t="s">
        <v>3151</v>
      </c>
      <c r="C2189" s="28" t="s">
        <v>8152</v>
      </c>
      <c r="D2189" s="29" t="s">
        <v>8153</v>
      </c>
      <c r="E2189" s="29"/>
      <c r="F2189" s="30"/>
      <c r="G2189" s="30"/>
      <c r="H2189" s="31"/>
      <c r="I2189" s="30"/>
      <c r="J2189" s="30"/>
      <c r="K2189" s="31"/>
      <c r="L2189" s="32" t="s">
        <v>8092</v>
      </c>
      <c r="M2189" s="33">
        <v>80.819999999999894</v>
      </c>
      <c r="N2189" s="32">
        <v>15</v>
      </c>
      <c r="O2189" s="32" t="s">
        <v>3152</v>
      </c>
      <c r="P2189" s="32" t="s">
        <v>3155</v>
      </c>
      <c r="Q2189" s="37" t="s">
        <v>5706</v>
      </c>
      <c r="R2189" s="28">
        <v>1</v>
      </c>
      <c r="S2189" s="35"/>
      <c r="T2189" s="36" t="s">
        <v>8151</v>
      </c>
    </row>
    <row r="2190" spans="1:20" s="14" customFormat="1" ht="12" x14ac:dyDescent="0.2">
      <c r="A2190" s="28">
        <v>2185</v>
      </c>
      <c r="B2190" s="28" t="s">
        <v>3151</v>
      </c>
      <c r="C2190" s="28" t="s">
        <v>8152</v>
      </c>
      <c r="D2190" s="29" t="s">
        <v>8153</v>
      </c>
      <c r="E2190" s="29"/>
      <c r="F2190" s="30"/>
      <c r="G2190" s="30"/>
      <c r="H2190" s="31"/>
      <c r="I2190" s="30"/>
      <c r="J2190" s="30"/>
      <c r="K2190" s="31"/>
      <c r="L2190" s="32" t="s">
        <v>8092</v>
      </c>
      <c r="M2190" s="33">
        <v>56.13</v>
      </c>
      <c r="N2190" s="32">
        <v>15</v>
      </c>
      <c r="O2190" s="32" t="s">
        <v>3152</v>
      </c>
      <c r="P2190" s="32" t="s">
        <v>3155</v>
      </c>
      <c r="Q2190" s="37" t="s">
        <v>5706</v>
      </c>
      <c r="R2190" s="28">
        <v>1</v>
      </c>
      <c r="S2190" s="35"/>
      <c r="T2190" s="36" t="s">
        <v>8151</v>
      </c>
    </row>
    <row r="2191" spans="1:20" s="14" customFormat="1" ht="12" x14ac:dyDescent="0.2">
      <c r="A2191" s="28">
        <v>2186</v>
      </c>
      <c r="B2191" s="28" t="s">
        <v>3151</v>
      </c>
      <c r="C2191" s="28" t="s">
        <v>8152</v>
      </c>
      <c r="D2191" s="29" t="s">
        <v>8153</v>
      </c>
      <c r="E2191" s="29"/>
      <c r="F2191" s="30"/>
      <c r="G2191" s="30"/>
      <c r="H2191" s="31"/>
      <c r="I2191" s="30"/>
      <c r="J2191" s="30"/>
      <c r="K2191" s="31"/>
      <c r="L2191" s="32" t="s">
        <v>8092</v>
      </c>
      <c r="M2191" s="33">
        <v>49.74</v>
      </c>
      <c r="N2191" s="32">
        <v>15</v>
      </c>
      <c r="O2191" s="32" t="s">
        <v>3152</v>
      </c>
      <c r="P2191" s="32" t="s">
        <v>3155</v>
      </c>
      <c r="Q2191" s="37" t="s">
        <v>5706</v>
      </c>
      <c r="R2191" s="28">
        <v>1</v>
      </c>
      <c r="S2191" s="35"/>
      <c r="T2191" s="36" t="s">
        <v>8151</v>
      </c>
    </row>
    <row r="2192" spans="1:20" s="14" customFormat="1" ht="12" x14ac:dyDescent="0.2">
      <c r="A2192" s="28">
        <v>2187</v>
      </c>
      <c r="B2192" s="28" t="s">
        <v>3151</v>
      </c>
      <c r="C2192" s="28" t="s">
        <v>8152</v>
      </c>
      <c r="D2192" s="29" t="s">
        <v>8153</v>
      </c>
      <c r="E2192" s="29"/>
      <c r="F2192" s="30"/>
      <c r="G2192" s="30"/>
      <c r="H2192" s="31"/>
      <c r="I2192" s="30"/>
      <c r="J2192" s="30"/>
      <c r="K2192" s="31"/>
      <c r="L2192" s="32" t="s">
        <v>8092</v>
      </c>
      <c r="M2192" s="33">
        <v>93.29</v>
      </c>
      <c r="N2192" s="32">
        <v>15</v>
      </c>
      <c r="O2192" s="32" t="s">
        <v>3152</v>
      </c>
      <c r="P2192" s="32" t="s">
        <v>3155</v>
      </c>
      <c r="Q2192" s="37" t="s">
        <v>5706</v>
      </c>
      <c r="R2192" s="28">
        <v>1</v>
      </c>
      <c r="S2192" s="35"/>
      <c r="T2192" s="36" t="s">
        <v>8151</v>
      </c>
    </row>
    <row r="2193" spans="1:20" s="14" customFormat="1" ht="12" x14ac:dyDescent="0.2">
      <c r="A2193" s="28">
        <v>2188</v>
      </c>
      <c r="B2193" s="28" t="s">
        <v>3151</v>
      </c>
      <c r="C2193" s="28" t="s">
        <v>8121</v>
      </c>
      <c r="D2193" s="29" t="s">
        <v>8150</v>
      </c>
      <c r="E2193" s="29"/>
      <c r="F2193" s="30"/>
      <c r="G2193" s="30"/>
      <c r="H2193" s="31"/>
      <c r="I2193" s="30"/>
      <c r="J2193" s="30"/>
      <c r="K2193" s="31"/>
      <c r="L2193" s="32" t="s">
        <v>8091</v>
      </c>
      <c r="M2193" s="33">
        <v>25.55</v>
      </c>
      <c r="N2193" s="32">
        <v>9</v>
      </c>
      <c r="O2193" s="32" t="s">
        <v>3152</v>
      </c>
      <c r="P2193" s="32" t="s">
        <v>3155</v>
      </c>
      <c r="Q2193" s="37" t="s">
        <v>5735</v>
      </c>
      <c r="R2193" s="28">
        <v>4</v>
      </c>
      <c r="S2193" s="35"/>
      <c r="T2193" s="36" t="s">
        <v>8151</v>
      </c>
    </row>
    <row r="2194" spans="1:20" s="14" customFormat="1" ht="12" x14ac:dyDescent="0.2">
      <c r="A2194" s="28">
        <v>2189</v>
      </c>
      <c r="B2194" s="28" t="s">
        <v>3151</v>
      </c>
      <c r="C2194" s="28" t="s">
        <v>8121</v>
      </c>
      <c r="D2194" s="29" t="s">
        <v>8150</v>
      </c>
      <c r="E2194" s="29"/>
      <c r="F2194" s="30"/>
      <c r="G2194" s="30"/>
      <c r="H2194" s="31"/>
      <c r="I2194" s="30"/>
      <c r="J2194" s="30"/>
      <c r="K2194" s="31"/>
      <c r="L2194" s="32" t="s">
        <v>8091</v>
      </c>
      <c r="M2194" s="33">
        <v>24.96</v>
      </c>
      <c r="N2194" s="32">
        <v>8</v>
      </c>
      <c r="O2194" s="32" t="s">
        <v>3152</v>
      </c>
      <c r="P2194" s="32" t="s">
        <v>3155</v>
      </c>
      <c r="Q2194" s="37" t="s">
        <v>5729</v>
      </c>
      <c r="R2194" s="28">
        <v>3</v>
      </c>
      <c r="S2194" s="35"/>
      <c r="T2194" s="36" t="s">
        <v>8151</v>
      </c>
    </row>
    <row r="2195" spans="1:20" s="14" customFormat="1" ht="12" x14ac:dyDescent="0.2">
      <c r="A2195" s="28">
        <v>2190</v>
      </c>
      <c r="B2195" s="28" t="s">
        <v>3151</v>
      </c>
      <c r="C2195" s="28" t="s">
        <v>8121</v>
      </c>
      <c r="D2195" s="29" t="s">
        <v>8150</v>
      </c>
      <c r="E2195" s="29"/>
      <c r="F2195" s="30"/>
      <c r="G2195" s="30"/>
      <c r="H2195" s="31"/>
      <c r="I2195" s="30"/>
      <c r="J2195" s="30"/>
      <c r="K2195" s="31"/>
      <c r="L2195" s="32" t="s">
        <v>8092</v>
      </c>
      <c r="M2195" s="33">
        <v>34.57</v>
      </c>
      <c r="N2195" s="32">
        <v>15</v>
      </c>
      <c r="O2195" s="32" t="s">
        <v>3152</v>
      </c>
      <c r="P2195" s="32" t="s">
        <v>3155</v>
      </c>
      <c r="Q2195" s="37" t="s">
        <v>5706</v>
      </c>
      <c r="R2195" s="28">
        <v>1</v>
      </c>
      <c r="S2195" s="35"/>
      <c r="T2195" s="36" t="s">
        <v>8151</v>
      </c>
    </row>
    <row r="2196" spans="1:20" s="14" customFormat="1" ht="12" x14ac:dyDescent="0.2">
      <c r="A2196" s="28">
        <v>2191</v>
      </c>
      <c r="B2196" s="28" t="s">
        <v>3151</v>
      </c>
      <c r="C2196" s="28" t="s">
        <v>8121</v>
      </c>
      <c r="D2196" s="29" t="s">
        <v>8150</v>
      </c>
      <c r="E2196" s="29"/>
      <c r="F2196" s="30"/>
      <c r="G2196" s="30"/>
      <c r="H2196" s="31"/>
      <c r="I2196" s="30"/>
      <c r="J2196" s="30"/>
      <c r="K2196" s="31"/>
      <c r="L2196" s="32" t="s">
        <v>8092</v>
      </c>
      <c r="M2196" s="33">
        <v>35.36</v>
      </c>
      <c r="N2196" s="32">
        <v>13</v>
      </c>
      <c r="O2196" s="32" t="s">
        <v>3152</v>
      </c>
      <c r="P2196" s="32" t="s">
        <v>3155</v>
      </c>
      <c r="Q2196" s="37" t="s">
        <v>5698</v>
      </c>
      <c r="R2196" s="28">
        <v>1</v>
      </c>
      <c r="S2196" s="35"/>
      <c r="T2196" s="36" t="s">
        <v>8151</v>
      </c>
    </row>
    <row r="2197" spans="1:20" s="14" customFormat="1" ht="12" x14ac:dyDescent="0.2">
      <c r="A2197" s="28">
        <v>2192</v>
      </c>
      <c r="B2197" s="28" t="s">
        <v>3151</v>
      </c>
      <c r="C2197" s="28" t="s">
        <v>8121</v>
      </c>
      <c r="D2197" s="29" t="s">
        <v>8150</v>
      </c>
      <c r="E2197" s="29"/>
      <c r="F2197" s="30"/>
      <c r="G2197" s="30"/>
      <c r="H2197" s="31"/>
      <c r="I2197" s="30"/>
      <c r="J2197" s="30"/>
      <c r="K2197" s="31"/>
      <c r="L2197" s="32" t="s">
        <v>8092</v>
      </c>
      <c r="M2197" s="33">
        <v>30.49</v>
      </c>
      <c r="N2197" s="32">
        <v>15</v>
      </c>
      <c r="O2197" s="32" t="s">
        <v>3152</v>
      </c>
      <c r="P2197" s="32" t="s">
        <v>3155</v>
      </c>
      <c r="Q2197" s="37" t="s">
        <v>5706</v>
      </c>
      <c r="R2197" s="28">
        <v>1</v>
      </c>
      <c r="S2197" s="35"/>
      <c r="T2197" s="36" t="s">
        <v>8151</v>
      </c>
    </row>
    <row r="2198" spans="1:20" s="14" customFormat="1" ht="12" x14ac:dyDescent="0.2">
      <c r="A2198" s="28">
        <v>2193</v>
      </c>
      <c r="B2198" s="28" t="s">
        <v>3151</v>
      </c>
      <c r="C2198" s="28" t="s">
        <v>8121</v>
      </c>
      <c r="D2198" s="29" t="s">
        <v>8150</v>
      </c>
      <c r="E2198" s="29"/>
      <c r="F2198" s="30"/>
      <c r="G2198" s="30"/>
      <c r="H2198" s="31"/>
      <c r="I2198" s="30"/>
      <c r="J2198" s="30"/>
      <c r="K2198" s="31"/>
      <c r="L2198" s="32" t="s">
        <v>8091</v>
      </c>
      <c r="M2198" s="33">
        <v>31.42</v>
      </c>
      <c r="N2198" s="32">
        <v>8</v>
      </c>
      <c r="O2198" s="32" t="s">
        <v>3152</v>
      </c>
      <c r="P2198" s="32" t="s">
        <v>3155</v>
      </c>
      <c r="Q2198" s="37" t="s">
        <v>5729</v>
      </c>
      <c r="R2198" s="28">
        <v>3</v>
      </c>
      <c r="S2198" s="35"/>
      <c r="T2198" s="36" t="s">
        <v>8151</v>
      </c>
    </row>
    <row r="2199" spans="1:20" s="14" customFormat="1" ht="12" x14ac:dyDescent="0.2">
      <c r="A2199" s="28">
        <v>2194</v>
      </c>
      <c r="B2199" s="28" t="s">
        <v>3151</v>
      </c>
      <c r="C2199" s="28" t="s">
        <v>8121</v>
      </c>
      <c r="D2199" s="29" t="s">
        <v>8150</v>
      </c>
      <c r="E2199" s="29"/>
      <c r="F2199" s="30"/>
      <c r="G2199" s="30"/>
      <c r="H2199" s="31"/>
      <c r="I2199" s="30"/>
      <c r="J2199" s="30"/>
      <c r="K2199" s="31"/>
      <c r="L2199" s="32" t="s">
        <v>8092</v>
      </c>
      <c r="M2199" s="33">
        <v>27.72</v>
      </c>
      <c r="N2199" s="32">
        <v>15</v>
      </c>
      <c r="O2199" s="32" t="s">
        <v>3152</v>
      </c>
      <c r="P2199" s="32" t="s">
        <v>3155</v>
      </c>
      <c r="Q2199" s="37" t="s">
        <v>5706</v>
      </c>
      <c r="R2199" s="28">
        <v>1</v>
      </c>
      <c r="S2199" s="35"/>
      <c r="T2199" s="36" t="s">
        <v>8151</v>
      </c>
    </row>
    <row r="2200" spans="1:20" s="14" customFormat="1" ht="12" x14ac:dyDescent="0.2">
      <c r="A2200" s="28">
        <v>2195</v>
      </c>
      <c r="B2200" s="28" t="s">
        <v>3151</v>
      </c>
      <c r="C2200" s="28" t="s">
        <v>8121</v>
      </c>
      <c r="D2200" s="29" t="s">
        <v>8150</v>
      </c>
      <c r="E2200" s="29"/>
      <c r="F2200" s="30"/>
      <c r="G2200" s="30"/>
      <c r="H2200" s="31"/>
      <c r="I2200" s="30"/>
      <c r="J2200" s="30"/>
      <c r="K2200" s="31"/>
      <c r="L2200" s="32" t="s">
        <v>8092</v>
      </c>
      <c r="M2200" s="33">
        <v>27.71</v>
      </c>
      <c r="N2200" s="32">
        <v>15</v>
      </c>
      <c r="O2200" s="32" t="s">
        <v>3152</v>
      </c>
      <c r="P2200" s="32" t="s">
        <v>3155</v>
      </c>
      <c r="Q2200" s="37" t="s">
        <v>5706</v>
      </c>
      <c r="R2200" s="28">
        <v>1</v>
      </c>
      <c r="S2200" s="35"/>
      <c r="T2200" s="36" t="s">
        <v>8151</v>
      </c>
    </row>
    <row r="2201" spans="1:20" s="14" customFormat="1" ht="12" x14ac:dyDescent="0.2">
      <c r="A2201" s="28">
        <v>2196</v>
      </c>
      <c r="B2201" s="28" t="s">
        <v>3151</v>
      </c>
      <c r="C2201" s="28" t="s">
        <v>8121</v>
      </c>
      <c r="D2201" s="29" t="s">
        <v>8150</v>
      </c>
      <c r="E2201" s="29"/>
      <c r="F2201" s="30"/>
      <c r="G2201" s="30"/>
      <c r="H2201" s="31"/>
      <c r="I2201" s="30"/>
      <c r="J2201" s="30"/>
      <c r="K2201" s="31"/>
      <c r="L2201" s="32" t="s">
        <v>8091</v>
      </c>
      <c r="M2201" s="33">
        <v>24.69</v>
      </c>
      <c r="N2201" s="32">
        <v>8</v>
      </c>
      <c r="O2201" s="32" t="s">
        <v>3152</v>
      </c>
      <c r="P2201" s="32" t="s">
        <v>3155</v>
      </c>
      <c r="Q2201" s="37" t="s">
        <v>5729</v>
      </c>
      <c r="R2201" s="28">
        <v>3</v>
      </c>
      <c r="S2201" s="35"/>
      <c r="T2201" s="36" t="s">
        <v>8151</v>
      </c>
    </row>
    <row r="2202" spans="1:20" s="14" customFormat="1" ht="12" x14ac:dyDescent="0.2">
      <c r="A2202" s="28">
        <v>2197</v>
      </c>
      <c r="B2202" s="28" t="s">
        <v>3151</v>
      </c>
      <c r="C2202" s="28" t="s">
        <v>8121</v>
      </c>
      <c r="D2202" s="29" t="s">
        <v>8150</v>
      </c>
      <c r="E2202" s="29"/>
      <c r="F2202" s="30"/>
      <c r="G2202" s="30"/>
      <c r="H2202" s="31"/>
      <c r="I2202" s="30"/>
      <c r="J2202" s="30"/>
      <c r="K2202" s="31"/>
      <c r="L2202" s="32" t="s">
        <v>8092</v>
      </c>
      <c r="M2202" s="33">
        <v>37.82</v>
      </c>
      <c r="N2202" s="32">
        <v>15</v>
      </c>
      <c r="O2202" s="32" t="s">
        <v>3152</v>
      </c>
      <c r="P2202" s="32" t="s">
        <v>3155</v>
      </c>
      <c r="Q2202" s="37" t="s">
        <v>5706</v>
      </c>
      <c r="R2202" s="28">
        <v>1</v>
      </c>
      <c r="S2202" s="35"/>
      <c r="T2202" s="36" t="s">
        <v>8151</v>
      </c>
    </row>
    <row r="2203" spans="1:20" s="14" customFormat="1" ht="12" x14ac:dyDescent="0.2">
      <c r="A2203" s="28">
        <v>2198</v>
      </c>
      <c r="B2203" s="28" t="s">
        <v>3151</v>
      </c>
      <c r="C2203" s="28" t="s">
        <v>8121</v>
      </c>
      <c r="D2203" s="29" t="s">
        <v>8150</v>
      </c>
      <c r="E2203" s="29"/>
      <c r="F2203" s="30"/>
      <c r="G2203" s="30"/>
      <c r="H2203" s="31"/>
      <c r="I2203" s="30"/>
      <c r="J2203" s="30"/>
      <c r="K2203" s="31"/>
      <c r="L2203" s="32" t="s">
        <v>8091</v>
      </c>
      <c r="M2203" s="33">
        <v>30.58</v>
      </c>
      <c r="N2203" s="32">
        <v>8</v>
      </c>
      <c r="O2203" s="32" t="s">
        <v>3152</v>
      </c>
      <c r="P2203" s="32" t="s">
        <v>3155</v>
      </c>
      <c r="Q2203" s="37" t="s">
        <v>5729</v>
      </c>
      <c r="R2203" s="28">
        <v>3</v>
      </c>
      <c r="S2203" s="35"/>
      <c r="T2203" s="36" t="s">
        <v>8151</v>
      </c>
    </row>
    <row r="2204" spans="1:20" s="14" customFormat="1" ht="12" x14ac:dyDescent="0.2">
      <c r="A2204" s="28">
        <v>2199</v>
      </c>
      <c r="B2204" s="28" t="s">
        <v>3151</v>
      </c>
      <c r="C2204" s="28" t="s">
        <v>8121</v>
      </c>
      <c r="D2204" s="29" t="s">
        <v>8150</v>
      </c>
      <c r="E2204" s="29"/>
      <c r="F2204" s="30"/>
      <c r="G2204" s="30"/>
      <c r="H2204" s="31"/>
      <c r="I2204" s="30"/>
      <c r="J2204" s="30"/>
      <c r="K2204" s="31"/>
      <c r="L2204" s="32" t="s">
        <v>8092</v>
      </c>
      <c r="M2204" s="33">
        <v>30.91</v>
      </c>
      <c r="N2204" s="32">
        <v>13</v>
      </c>
      <c r="O2204" s="32" t="s">
        <v>3152</v>
      </c>
      <c r="P2204" s="32" t="s">
        <v>3155</v>
      </c>
      <c r="Q2204" s="37" t="s">
        <v>5698</v>
      </c>
      <c r="R2204" s="28">
        <v>1</v>
      </c>
      <c r="S2204" s="35"/>
      <c r="T2204" s="36" t="s">
        <v>8151</v>
      </c>
    </row>
    <row r="2205" spans="1:20" s="14" customFormat="1" ht="12" x14ac:dyDescent="0.2">
      <c r="A2205" s="28">
        <v>2200</v>
      </c>
      <c r="B2205" s="28" t="s">
        <v>3151</v>
      </c>
      <c r="C2205" s="28" t="s">
        <v>8121</v>
      </c>
      <c r="D2205" s="29" t="s">
        <v>8150</v>
      </c>
      <c r="E2205" s="29"/>
      <c r="F2205" s="30"/>
      <c r="G2205" s="30"/>
      <c r="H2205" s="31"/>
      <c r="I2205" s="30"/>
      <c r="J2205" s="30"/>
      <c r="K2205" s="31"/>
      <c r="L2205" s="32" t="s">
        <v>8091</v>
      </c>
      <c r="M2205" s="33">
        <v>21.13</v>
      </c>
      <c r="N2205" s="32">
        <v>8</v>
      </c>
      <c r="O2205" s="32" t="s">
        <v>3152</v>
      </c>
      <c r="P2205" s="32" t="s">
        <v>3155</v>
      </c>
      <c r="Q2205" s="37" t="s">
        <v>5729</v>
      </c>
      <c r="R2205" s="28">
        <v>3</v>
      </c>
      <c r="S2205" s="35"/>
      <c r="T2205" s="36" t="s">
        <v>8151</v>
      </c>
    </row>
    <row r="2206" spans="1:20" s="14" customFormat="1" ht="12" x14ac:dyDescent="0.2">
      <c r="A2206" s="28">
        <v>2201</v>
      </c>
      <c r="B2206" s="28" t="s">
        <v>3151</v>
      </c>
      <c r="C2206" s="28" t="s">
        <v>8121</v>
      </c>
      <c r="D2206" s="29" t="s">
        <v>8150</v>
      </c>
      <c r="E2206" s="29"/>
      <c r="F2206" s="30"/>
      <c r="G2206" s="30"/>
      <c r="H2206" s="31"/>
      <c r="I2206" s="30"/>
      <c r="J2206" s="30"/>
      <c r="K2206" s="31"/>
      <c r="L2206" s="32" t="s">
        <v>8092</v>
      </c>
      <c r="M2206" s="33">
        <v>16.489999999999899</v>
      </c>
      <c r="N2206" s="32">
        <v>15</v>
      </c>
      <c r="O2206" s="32" t="s">
        <v>3152</v>
      </c>
      <c r="P2206" s="32" t="s">
        <v>3155</v>
      </c>
      <c r="Q2206" s="37" t="s">
        <v>5706</v>
      </c>
      <c r="R2206" s="28">
        <v>1</v>
      </c>
      <c r="S2206" s="35"/>
      <c r="T2206" s="36" t="s">
        <v>8151</v>
      </c>
    </row>
    <row r="2207" spans="1:20" s="14" customFormat="1" ht="12" x14ac:dyDescent="0.2">
      <c r="A2207" s="28">
        <v>2202</v>
      </c>
      <c r="B2207" s="28" t="s">
        <v>3151</v>
      </c>
      <c r="C2207" s="28" t="s">
        <v>8121</v>
      </c>
      <c r="D2207" s="29" t="s">
        <v>8150</v>
      </c>
      <c r="E2207" s="29"/>
      <c r="F2207" s="30"/>
      <c r="G2207" s="30"/>
      <c r="H2207" s="31"/>
      <c r="I2207" s="30"/>
      <c r="J2207" s="30"/>
      <c r="K2207" s="31"/>
      <c r="L2207" s="32" t="s">
        <v>8091</v>
      </c>
      <c r="M2207" s="33">
        <v>36.08</v>
      </c>
      <c r="N2207" s="32">
        <v>8</v>
      </c>
      <c r="O2207" s="32" t="s">
        <v>3152</v>
      </c>
      <c r="P2207" s="32" t="s">
        <v>3155</v>
      </c>
      <c r="Q2207" s="37" t="s">
        <v>5729</v>
      </c>
      <c r="R2207" s="28">
        <v>3</v>
      </c>
      <c r="S2207" s="35"/>
      <c r="T2207" s="36" t="s">
        <v>8151</v>
      </c>
    </row>
    <row r="2208" spans="1:20" s="14" customFormat="1" ht="12" x14ac:dyDescent="0.2">
      <c r="A2208" s="28">
        <v>2203</v>
      </c>
      <c r="B2208" s="28" t="s">
        <v>3151</v>
      </c>
      <c r="C2208" s="28" t="s">
        <v>8121</v>
      </c>
      <c r="D2208" s="29" t="s">
        <v>8150</v>
      </c>
      <c r="E2208" s="29"/>
      <c r="F2208" s="30"/>
      <c r="G2208" s="30"/>
      <c r="H2208" s="31"/>
      <c r="I2208" s="30"/>
      <c r="J2208" s="30"/>
      <c r="K2208" s="31"/>
      <c r="L2208" s="32" t="s">
        <v>8091</v>
      </c>
      <c r="M2208" s="33">
        <v>16.87</v>
      </c>
      <c r="N2208" s="32">
        <v>8</v>
      </c>
      <c r="O2208" s="32" t="s">
        <v>3152</v>
      </c>
      <c r="P2208" s="32" t="s">
        <v>3155</v>
      </c>
      <c r="Q2208" s="37" t="s">
        <v>5729</v>
      </c>
      <c r="R2208" s="28">
        <v>3</v>
      </c>
      <c r="S2208" s="35"/>
      <c r="T2208" s="36" t="s">
        <v>8151</v>
      </c>
    </row>
    <row r="2209" spans="1:20" s="14" customFormat="1" ht="12" x14ac:dyDescent="0.2">
      <c r="A2209" s="28">
        <v>2204</v>
      </c>
      <c r="B2209" s="28" t="s">
        <v>3151</v>
      </c>
      <c r="C2209" s="28" t="s">
        <v>8121</v>
      </c>
      <c r="D2209" s="29" t="s">
        <v>8150</v>
      </c>
      <c r="E2209" s="29"/>
      <c r="F2209" s="30"/>
      <c r="G2209" s="30"/>
      <c r="H2209" s="31"/>
      <c r="I2209" s="30"/>
      <c r="J2209" s="30"/>
      <c r="K2209" s="31"/>
      <c r="L2209" s="32" t="s">
        <v>8092</v>
      </c>
      <c r="M2209" s="33">
        <v>20.61</v>
      </c>
      <c r="N2209" s="32">
        <v>15</v>
      </c>
      <c r="O2209" s="32" t="s">
        <v>3152</v>
      </c>
      <c r="P2209" s="32" t="s">
        <v>3155</v>
      </c>
      <c r="Q2209" s="37" t="s">
        <v>5706</v>
      </c>
      <c r="R2209" s="28">
        <v>1</v>
      </c>
      <c r="S2209" s="35"/>
      <c r="T2209" s="36" t="s">
        <v>8151</v>
      </c>
    </row>
    <row r="2210" spans="1:20" s="14" customFormat="1" ht="12" x14ac:dyDescent="0.2">
      <c r="A2210" s="28">
        <v>2205</v>
      </c>
      <c r="B2210" s="28" t="s">
        <v>3151</v>
      </c>
      <c r="C2210" s="28" t="s">
        <v>8121</v>
      </c>
      <c r="D2210" s="29" t="s">
        <v>8150</v>
      </c>
      <c r="E2210" s="29"/>
      <c r="F2210" s="30"/>
      <c r="G2210" s="30"/>
      <c r="H2210" s="31"/>
      <c r="I2210" s="30"/>
      <c r="J2210" s="30"/>
      <c r="K2210" s="31"/>
      <c r="L2210" s="32" t="s">
        <v>8091</v>
      </c>
      <c r="M2210" s="33">
        <v>32.68</v>
      </c>
      <c r="N2210" s="32">
        <v>8</v>
      </c>
      <c r="O2210" s="32" t="s">
        <v>3152</v>
      </c>
      <c r="P2210" s="32" t="s">
        <v>3155</v>
      </c>
      <c r="Q2210" s="37" t="s">
        <v>5729</v>
      </c>
      <c r="R2210" s="28">
        <v>3</v>
      </c>
      <c r="S2210" s="35"/>
      <c r="T2210" s="36" t="s">
        <v>8151</v>
      </c>
    </row>
    <row r="2211" spans="1:20" s="14" customFormat="1" ht="12" x14ac:dyDescent="0.2">
      <c r="A2211" s="28">
        <v>2206</v>
      </c>
      <c r="B2211" s="28" t="s">
        <v>3151</v>
      </c>
      <c r="C2211" s="28" t="s">
        <v>8121</v>
      </c>
      <c r="D2211" s="29" t="s">
        <v>8150</v>
      </c>
      <c r="E2211" s="29"/>
      <c r="F2211" s="30"/>
      <c r="G2211" s="30"/>
      <c r="H2211" s="31"/>
      <c r="I2211" s="30"/>
      <c r="J2211" s="30"/>
      <c r="K2211" s="31"/>
      <c r="L2211" s="32" t="s">
        <v>8092</v>
      </c>
      <c r="M2211" s="33">
        <v>33.81</v>
      </c>
      <c r="N2211" s="32">
        <v>15</v>
      </c>
      <c r="O2211" s="32" t="s">
        <v>3152</v>
      </c>
      <c r="P2211" s="32" t="s">
        <v>3155</v>
      </c>
      <c r="Q2211" s="37" t="s">
        <v>5706</v>
      </c>
      <c r="R2211" s="28">
        <v>1</v>
      </c>
      <c r="S2211" s="35"/>
      <c r="T2211" s="36" t="s">
        <v>8151</v>
      </c>
    </row>
    <row r="2212" spans="1:20" s="14" customFormat="1" ht="12" x14ac:dyDescent="0.2">
      <c r="A2212" s="28">
        <v>2207</v>
      </c>
      <c r="B2212" s="28" t="s">
        <v>3151</v>
      </c>
      <c r="C2212" s="28" t="s">
        <v>8121</v>
      </c>
      <c r="D2212" s="29" t="s">
        <v>8150</v>
      </c>
      <c r="E2212" s="29"/>
      <c r="F2212" s="30"/>
      <c r="G2212" s="30"/>
      <c r="H2212" s="31"/>
      <c r="I2212" s="30"/>
      <c r="J2212" s="30"/>
      <c r="K2212" s="31"/>
      <c r="L2212" s="32" t="s">
        <v>8091</v>
      </c>
      <c r="M2212" s="33">
        <v>40.549999999999898</v>
      </c>
      <c r="N2212" s="32">
        <v>8</v>
      </c>
      <c r="O2212" s="32" t="s">
        <v>3152</v>
      </c>
      <c r="P2212" s="32" t="s">
        <v>3155</v>
      </c>
      <c r="Q2212" s="37" t="s">
        <v>5729</v>
      </c>
      <c r="R2212" s="28">
        <v>3</v>
      </c>
      <c r="S2212" s="35"/>
      <c r="T2212" s="36" t="s">
        <v>8151</v>
      </c>
    </row>
    <row r="2213" spans="1:20" s="14" customFormat="1" ht="12" x14ac:dyDescent="0.2">
      <c r="A2213" s="28">
        <v>2208</v>
      </c>
      <c r="B2213" s="28" t="s">
        <v>3151</v>
      </c>
      <c r="C2213" s="28" t="s">
        <v>8121</v>
      </c>
      <c r="D2213" s="29" t="s">
        <v>8150</v>
      </c>
      <c r="E2213" s="29"/>
      <c r="F2213" s="30"/>
      <c r="G2213" s="30"/>
      <c r="H2213" s="31"/>
      <c r="I2213" s="30"/>
      <c r="J2213" s="30"/>
      <c r="K2213" s="31"/>
      <c r="L2213" s="32" t="s">
        <v>8092</v>
      </c>
      <c r="M2213" s="33">
        <v>36.090000000000003</v>
      </c>
      <c r="N2213" s="32">
        <v>15</v>
      </c>
      <c r="O2213" s="32" t="s">
        <v>3152</v>
      </c>
      <c r="P2213" s="32" t="s">
        <v>3155</v>
      </c>
      <c r="Q2213" s="37" t="s">
        <v>5706</v>
      </c>
      <c r="R2213" s="28">
        <v>1</v>
      </c>
      <c r="S2213" s="35"/>
      <c r="T2213" s="36" t="s">
        <v>8151</v>
      </c>
    </row>
    <row r="2214" spans="1:20" s="14" customFormat="1" ht="12" x14ac:dyDescent="0.2">
      <c r="A2214" s="28">
        <v>2209</v>
      </c>
      <c r="B2214" s="28" t="s">
        <v>3151</v>
      </c>
      <c r="C2214" s="28" t="s">
        <v>8121</v>
      </c>
      <c r="D2214" s="29" t="s">
        <v>8150</v>
      </c>
      <c r="E2214" s="29"/>
      <c r="F2214" s="30"/>
      <c r="G2214" s="30"/>
      <c r="H2214" s="31"/>
      <c r="I2214" s="30"/>
      <c r="J2214" s="30"/>
      <c r="K2214" s="31"/>
      <c r="L2214" s="32" t="s">
        <v>8091</v>
      </c>
      <c r="M2214" s="33">
        <v>30.77</v>
      </c>
      <c r="N2214" s="32">
        <v>8</v>
      </c>
      <c r="O2214" s="32" t="s">
        <v>3152</v>
      </c>
      <c r="P2214" s="32" t="s">
        <v>3155</v>
      </c>
      <c r="Q2214" s="37" t="s">
        <v>5729</v>
      </c>
      <c r="R2214" s="28">
        <v>3</v>
      </c>
      <c r="S2214" s="35"/>
      <c r="T2214" s="36" t="s">
        <v>8151</v>
      </c>
    </row>
    <row r="2215" spans="1:20" s="14" customFormat="1" ht="12" x14ac:dyDescent="0.2">
      <c r="A2215" s="28">
        <v>2210</v>
      </c>
      <c r="B2215" s="28" t="s">
        <v>3151</v>
      </c>
      <c r="C2215" s="28" t="s">
        <v>8121</v>
      </c>
      <c r="D2215" s="29" t="s">
        <v>8150</v>
      </c>
      <c r="E2215" s="29"/>
      <c r="F2215" s="30"/>
      <c r="G2215" s="30"/>
      <c r="H2215" s="31"/>
      <c r="I2215" s="30"/>
      <c r="J2215" s="30"/>
      <c r="K2215" s="31"/>
      <c r="L2215" s="32" t="s">
        <v>8092</v>
      </c>
      <c r="M2215" s="33">
        <v>39.81</v>
      </c>
      <c r="N2215" s="32">
        <v>13</v>
      </c>
      <c r="O2215" s="32" t="s">
        <v>3152</v>
      </c>
      <c r="P2215" s="32" t="s">
        <v>3155</v>
      </c>
      <c r="Q2215" s="37" t="s">
        <v>5698</v>
      </c>
      <c r="R2215" s="28">
        <v>1</v>
      </c>
      <c r="S2215" s="35"/>
      <c r="T2215" s="36" t="s">
        <v>8151</v>
      </c>
    </row>
    <row r="2216" spans="1:20" s="14" customFormat="1" ht="12" x14ac:dyDescent="0.2">
      <c r="A2216" s="28">
        <v>2211</v>
      </c>
      <c r="B2216" s="28" t="s">
        <v>3151</v>
      </c>
      <c r="C2216" s="28" t="s">
        <v>8121</v>
      </c>
      <c r="D2216" s="29" t="s">
        <v>8150</v>
      </c>
      <c r="E2216" s="29"/>
      <c r="F2216" s="30"/>
      <c r="G2216" s="30"/>
      <c r="H2216" s="31"/>
      <c r="I2216" s="30"/>
      <c r="J2216" s="30"/>
      <c r="K2216" s="31"/>
      <c r="L2216" s="32" t="s">
        <v>8092</v>
      </c>
      <c r="M2216" s="33">
        <v>100.24</v>
      </c>
      <c r="N2216" s="32">
        <v>13</v>
      </c>
      <c r="O2216" s="32" t="s">
        <v>3152</v>
      </c>
      <c r="P2216" s="32" t="s">
        <v>3155</v>
      </c>
      <c r="Q2216" s="37" t="s">
        <v>5698</v>
      </c>
      <c r="R2216" s="28">
        <v>1</v>
      </c>
      <c r="S2216" s="35"/>
      <c r="T2216" s="36" t="s">
        <v>8151</v>
      </c>
    </row>
    <row r="2217" spans="1:20" s="14" customFormat="1" ht="12" x14ac:dyDescent="0.2">
      <c r="A2217" s="28">
        <v>2212</v>
      </c>
      <c r="B2217" s="28" t="s">
        <v>3151</v>
      </c>
      <c r="C2217" s="28" t="s">
        <v>8121</v>
      </c>
      <c r="D2217" s="29" t="s">
        <v>8150</v>
      </c>
      <c r="E2217" s="29"/>
      <c r="F2217" s="30"/>
      <c r="G2217" s="30"/>
      <c r="H2217" s="31"/>
      <c r="I2217" s="30"/>
      <c r="J2217" s="30"/>
      <c r="K2217" s="31"/>
      <c r="L2217" s="32" t="s">
        <v>8092</v>
      </c>
      <c r="M2217" s="33">
        <v>99.84</v>
      </c>
      <c r="N2217" s="32">
        <v>13</v>
      </c>
      <c r="O2217" s="32" t="s">
        <v>3152</v>
      </c>
      <c r="P2217" s="32" t="s">
        <v>3155</v>
      </c>
      <c r="Q2217" s="37" t="s">
        <v>5698</v>
      </c>
      <c r="R2217" s="28">
        <v>1</v>
      </c>
      <c r="S2217" s="35"/>
      <c r="T2217" s="36" t="s">
        <v>8151</v>
      </c>
    </row>
    <row r="2218" spans="1:20" s="14" customFormat="1" ht="12" x14ac:dyDescent="0.2">
      <c r="A2218" s="28">
        <v>2213</v>
      </c>
      <c r="B2218" s="28" t="s">
        <v>3151</v>
      </c>
      <c r="C2218" s="28" t="s">
        <v>8121</v>
      </c>
      <c r="D2218" s="29" t="s">
        <v>8150</v>
      </c>
      <c r="E2218" s="29"/>
      <c r="F2218" s="30"/>
      <c r="G2218" s="30"/>
      <c r="H2218" s="31"/>
      <c r="I2218" s="30"/>
      <c r="J2218" s="30"/>
      <c r="K2218" s="31"/>
      <c r="L2218" s="32" t="s">
        <v>8092</v>
      </c>
      <c r="M2218" s="33">
        <v>101.77</v>
      </c>
      <c r="N2218" s="32">
        <v>13</v>
      </c>
      <c r="O2218" s="32" t="s">
        <v>3152</v>
      </c>
      <c r="P2218" s="32" t="s">
        <v>3155</v>
      </c>
      <c r="Q2218" s="37" t="s">
        <v>5698</v>
      </c>
      <c r="R2218" s="28">
        <v>1</v>
      </c>
      <c r="S2218" s="35"/>
      <c r="T2218" s="36" t="s">
        <v>8151</v>
      </c>
    </row>
    <row r="2219" spans="1:20" s="14" customFormat="1" ht="12" x14ac:dyDescent="0.2">
      <c r="A2219" s="28">
        <v>2214</v>
      </c>
      <c r="B2219" s="28" t="s">
        <v>3151</v>
      </c>
      <c r="C2219" s="28" t="s">
        <v>8121</v>
      </c>
      <c r="D2219" s="29" t="s">
        <v>8150</v>
      </c>
      <c r="E2219" s="29"/>
      <c r="F2219" s="30"/>
      <c r="G2219" s="30"/>
      <c r="H2219" s="31"/>
      <c r="I2219" s="30"/>
      <c r="J2219" s="30"/>
      <c r="K2219" s="31"/>
      <c r="L2219" s="32" t="s">
        <v>8092</v>
      </c>
      <c r="M2219" s="33">
        <v>99.06</v>
      </c>
      <c r="N2219" s="32">
        <v>13</v>
      </c>
      <c r="O2219" s="32" t="s">
        <v>3152</v>
      </c>
      <c r="P2219" s="32" t="s">
        <v>3155</v>
      </c>
      <c r="Q2219" s="37" t="s">
        <v>5698</v>
      </c>
      <c r="R2219" s="28">
        <v>1</v>
      </c>
      <c r="S2219" s="35"/>
      <c r="T2219" s="36" t="s">
        <v>8151</v>
      </c>
    </row>
    <row r="2220" spans="1:20" s="14" customFormat="1" ht="12" x14ac:dyDescent="0.2">
      <c r="A2220" s="28">
        <v>2215</v>
      </c>
      <c r="B2220" s="28" t="s">
        <v>3151</v>
      </c>
      <c r="C2220" s="28" t="s">
        <v>8121</v>
      </c>
      <c r="D2220" s="29" t="s">
        <v>8150</v>
      </c>
      <c r="E2220" s="29"/>
      <c r="F2220" s="30"/>
      <c r="G2220" s="30"/>
      <c r="H2220" s="31"/>
      <c r="I2220" s="30"/>
      <c r="J2220" s="30"/>
      <c r="K2220" s="31"/>
      <c r="L2220" s="32" t="s">
        <v>8092</v>
      </c>
      <c r="M2220" s="33">
        <v>101.32</v>
      </c>
      <c r="N2220" s="32">
        <v>13</v>
      </c>
      <c r="O2220" s="32" t="s">
        <v>3152</v>
      </c>
      <c r="P2220" s="32" t="s">
        <v>3155</v>
      </c>
      <c r="Q2220" s="37" t="s">
        <v>5698</v>
      </c>
      <c r="R2220" s="28">
        <v>1</v>
      </c>
      <c r="S2220" s="35"/>
      <c r="T2220" s="36" t="s">
        <v>8151</v>
      </c>
    </row>
    <row r="2221" spans="1:20" s="14" customFormat="1" ht="12" x14ac:dyDescent="0.2">
      <c r="A2221" s="28">
        <v>2216</v>
      </c>
      <c r="B2221" s="28" t="s">
        <v>3151</v>
      </c>
      <c r="C2221" s="28" t="s">
        <v>8121</v>
      </c>
      <c r="D2221" s="29" t="s">
        <v>8150</v>
      </c>
      <c r="E2221" s="29"/>
      <c r="F2221" s="30"/>
      <c r="G2221" s="30"/>
      <c r="H2221" s="31"/>
      <c r="I2221" s="30"/>
      <c r="J2221" s="30"/>
      <c r="K2221" s="31"/>
      <c r="L2221" s="32" t="s">
        <v>8092</v>
      </c>
      <c r="M2221" s="33">
        <v>106.58</v>
      </c>
      <c r="N2221" s="32">
        <v>13</v>
      </c>
      <c r="O2221" s="32" t="s">
        <v>3152</v>
      </c>
      <c r="P2221" s="32" t="s">
        <v>3155</v>
      </c>
      <c r="Q2221" s="37" t="s">
        <v>5698</v>
      </c>
      <c r="R2221" s="28">
        <v>1</v>
      </c>
      <c r="S2221" s="35"/>
      <c r="T2221" s="36" t="s">
        <v>8151</v>
      </c>
    </row>
    <row r="2222" spans="1:20" s="14" customFormat="1" ht="12" x14ac:dyDescent="0.2">
      <c r="A2222" s="28">
        <v>2217</v>
      </c>
      <c r="B2222" s="28" t="s">
        <v>3151</v>
      </c>
      <c r="C2222" s="28" t="s">
        <v>8121</v>
      </c>
      <c r="D2222" s="29" t="s">
        <v>8150</v>
      </c>
      <c r="E2222" s="29"/>
      <c r="F2222" s="30"/>
      <c r="G2222" s="30"/>
      <c r="H2222" s="31"/>
      <c r="I2222" s="30"/>
      <c r="J2222" s="30"/>
      <c r="K2222" s="31"/>
      <c r="L2222" s="32" t="s">
        <v>8092</v>
      </c>
      <c r="M2222" s="33">
        <v>33.58</v>
      </c>
      <c r="N2222" s="32">
        <v>13</v>
      </c>
      <c r="O2222" s="32" t="s">
        <v>3152</v>
      </c>
      <c r="P2222" s="32" t="s">
        <v>3155</v>
      </c>
      <c r="Q2222" s="37" t="s">
        <v>5698</v>
      </c>
      <c r="R2222" s="28">
        <v>1</v>
      </c>
      <c r="S2222" s="35"/>
      <c r="T2222" s="36" t="s">
        <v>8151</v>
      </c>
    </row>
    <row r="2223" spans="1:20" s="14" customFormat="1" ht="12" x14ac:dyDescent="0.2">
      <c r="A2223" s="28">
        <v>2218</v>
      </c>
      <c r="B2223" s="28" t="s">
        <v>3151</v>
      </c>
      <c r="C2223" s="28" t="s">
        <v>8121</v>
      </c>
      <c r="D2223" s="29" t="s">
        <v>8150</v>
      </c>
      <c r="E2223" s="29"/>
      <c r="F2223" s="30"/>
      <c r="G2223" s="30"/>
      <c r="H2223" s="31"/>
      <c r="I2223" s="30"/>
      <c r="J2223" s="30"/>
      <c r="K2223" s="31"/>
      <c r="L2223" s="32" t="s">
        <v>8091</v>
      </c>
      <c r="M2223" s="33">
        <v>35.28</v>
      </c>
      <c r="N2223" s="32">
        <v>8</v>
      </c>
      <c r="O2223" s="32" t="s">
        <v>3152</v>
      </c>
      <c r="P2223" s="32" t="s">
        <v>3155</v>
      </c>
      <c r="Q2223" s="37" t="s">
        <v>5729</v>
      </c>
      <c r="R2223" s="28">
        <v>3</v>
      </c>
      <c r="S2223" s="35"/>
      <c r="T2223" s="36" t="s">
        <v>8151</v>
      </c>
    </row>
    <row r="2224" spans="1:20" s="14" customFormat="1" ht="12" x14ac:dyDescent="0.2">
      <c r="A2224" s="28">
        <v>2219</v>
      </c>
      <c r="B2224" s="28" t="s">
        <v>3151</v>
      </c>
      <c r="C2224" s="28" t="s">
        <v>8121</v>
      </c>
      <c r="D2224" s="29" t="s">
        <v>8150</v>
      </c>
      <c r="E2224" s="29"/>
      <c r="F2224" s="30"/>
      <c r="G2224" s="30"/>
      <c r="H2224" s="31"/>
      <c r="I2224" s="30"/>
      <c r="J2224" s="30"/>
      <c r="K2224" s="31"/>
      <c r="L2224" s="32" t="s">
        <v>8091</v>
      </c>
      <c r="M2224" s="33">
        <v>32.369999999999898</v>
      </c>
      <c r="N2224" s="32">
        <v>8</v>
      </c>
      <c r="O2224" s="32" t="s">
        <v>3152</v>
      </c>
      <c r="P2224" s="32" t="s">
        <v>3155</v>
      </c>
      <c r="Q2224" s="37" t="s">
        <v>5729</v>
      </c>
      <c r="R2224" s="28">
        <v>3</v>
      </c>
      <c r="S2224" s="35"/>
      <c r="T2224" s="36" t="s">
        <v>8151</v>
      </c>
    </row>
    <row r="2225" spans="1:20" s="14" customFormat="1" ht="12" x14ac:dyDescent="0.2">
      <c r="A2225" s="28">
        <v>2220</v>
      </c>
      <c r="B2225" s="28" t="s">
        <v>3151</v>
      </c>
      <c r="C2225" s="28" t="s">
        <v>8121</v>
      </c>
      <c r="D2225" s="29" t="s">
        <v>8150</v>
      </c>
      <c r="E2225" s="29"/>
      <c r="F2225" s="30"/>
      <c r="G2225" s="30"/>
      <c r="H2225" s="31"/>
      <c r="I2225" s="30"/>
      <c r="J2225" s="30"/>
      <c r="K2225" s="31"/>
      <c r="L2225" s="32" t="s">
        <v>8092</v>
      </c>
      <c r="M2225" s="33">
        <v>35.07</v>
      </c>
      <c r="N2225" s="32">
        <v>13</v>
      </c>
      <c r="O2225" s="32" t="s">
        <v>3152</v>
      </c>
      <c r="P2225" s="32" t="s">
        <v>3155</v>
      </c>
      <c r="Q2225" s="37" t="s">
        <v>5698</v>
      </c>
      <c r="R2225" s="28">
        <v>1</v>
      </c>
      <c r="S2225" s="35"/>
      <c r="T2225" s="36" t="s">
        <v>8151</v>
      </c>
    </row>
    <row r="2226" spans="1:20" s="14" customFormat="1" ht="12" x14ac:dyDescent="0.2">
      <c r="A2226" s="28">
        <v>2221</v>
      </c>
      <c r="B2226" s="28" t="s">
        <v>3151</v>
      </c>
      <c r="C2226" s="28" t="s">
        <v>8121</v>
      </c>
      <c r="D2226" s="29" t="s">
        <v>8150</v>
      </c>
      <c r="E2226" s="29"/>
      <c r="F2226" s="30"/>
      <c r="G2226" s="30"/>
      <c r="H2226" s="31"/>
      <c r="I2226" s="30"/>
      <c r="J2226" s="30"/>
      <c r="K2226" s="31"/>
      <c r="L2226" s="32" t="s">
        <v>8091</v>
      </c>
      <c r="M2226" s="33">
        <v>32.94</v>
      </c>
      <c r="N2226" s="32">
        <v>8</v>
      </c>
      <c r="O2226" s="32" t="s">
        <v>3152</v>
      </c>
      <c r="P2226" s="32" t="s">
        <v>3155</v>
      </c>
      <c r="Q2226" s="37" t="s">
        <v>5729</v>
      </c>
      <c r="R2226" s="28">
        <v>3</v>
      </c>
      <c r="S2226" s="35"/>
      <c r="T2226" s="36" t="s">
        <v>8151</v>
      </c>
    </row>
    <row r="2227" spans="1:20" s="14" customFormat="1" ht="12" x14ac:dyDescent="0.2">
      <c r="A2227" s="28">
        <v>2222</v>
      </c>
      <c r="B2227" s="28" t="s">
        <v>3151</v>
      </c>
      <c r="C2227" s="28" t="s">
        <v>8121</v>
      </c>
      <c r="D2227" s="29" t="s">
        <v>8150</v>
      </c>
      <c r="E2227" s="29"/>
      <c r="F2227" s="30"/>
      <c r="G2227" s="30"/>
      <c r="H2227" s="31"/>
      <c r="I2227" s="30"/>
      <c r="J2227" s="30"/>
      <c r="K2227" s="31"/>
      <c r="L2227" s="32" t="s">
        <v>8091</v>
      </c>
      <c r="M2227" s="33">
        <v>35.159999999999897</v>
      </c>
      <c r="N2227" s="32">
        <v>8</v>
      </c>
      <c r="O2227" s="32" t="s">
        <v>3152</v>
      </c>
      <c r="P2227" s="32" t="s">
        <v>3155</v>
      </c>
      <c r="Q2227" s="37" t="s">
        <v>5729</v>
      </c>
      <c r="R2227" s="28">
        <v>3</v>
      </c>
      <c r="S2227" s="35"/>
      <c r="T2227" s="36" t="s">
        <v>8151</v>
      </c>
    </row>
    <row r="2228" spans="1:20" s="14" customFormat="1" ht="12" x14ac:dyDescent="0.2">
      <c r="A2228" s="28">
        <v>2223</v>
      </c>
      <c r="B2228" s="28" t="s">
        <v>3151</v>
      </c>
      <c r="C2228" s="28" t="s">
        <v>8121</v>
      </c>
      <c r="D2228" s="29" t="s">
        <v>8150</v>
      </c>
      <c r="E2228" s="29"/>
      <c r="F2228" s="30"/>
      <c r="G2228" s="30"/>
      <c r="H2228" s="31"/>
      <c r="I2228" s="30"/>
      <c r="J2228" s="30"/>
      <c r="K2228" s="31"/>
      <c r="L2228" s="32" t="s">
        <v>8092</v>
      </c>
      <c r="M2228" s="33">
        <v>29.47</v>
      </c>
      <c r="N2228" s="32">
        <v>13</v>
      </c>
      <c r="O2228" s="32" t="s">
        <v>3152</v>
      </c>
      <c r="P2228" s="32" t="s">
        <v>3155</v>
      </c>
      <c r="Q2228" s="37" t="s">
        <v>5698</v>
      </c>
      <c r="R2228" s="28">
        <v>1</v>
      </c>
      <c r="S2228" s="35"/>
      <c r="T2228" s="36" t="s">
        <v>8151</v>
      </c>
    </row>
    <row r="2229" spans="1:20" s="14" customFormat="1" ht="12" x14ac:dyDescent="0.2">
      <c r="A2229" s="28">
        <v>2224</v>
      </c>
      <c r="B2229" s="28" t="s">
        <v>3151</v>
      </c>
      <c r="C2229" s="28" t="s">
        <v>8121</v>
      </c>
      <c r="D2229" s="29" t="s">
        <v>8150</v>
      </c>
      <c r="E2229" s="29"/>
      <c r="F2229" s="30"/>
      <c r="G2229" s="30"/>
      <c r="H2229" s="31"/>
      <c r="I2229" s="30"/>
      <c r="J2229" s="30"/>
      <c r="K2229" s="31"/>
      <c r="L2229" s="32" t="s">
        <v>8091</v>
      </c>
      <c r="M2229" s="33">
        <v>32.9</v>
      </c>
      <c r="N2229" s="32">
        <v>8</v>
      </c>
      <c r="O2229" s="32" t="s">
        <v>3152</v>
      </c>
      <c r="P2229" s="32" t="s">
        <v>3155</v>
      </c>
      <c r="Q2229" s="37" t="s">
        <v>5729</v>
      </c>
      <c r="R2229" s="28">
        <v>3</v>
      </c>
      <c r="S2229" s="35"/>
      <c r="T2229" s="36" t="s">
        <v>8151</v>
      </c>
    </row>
    <row r="2230" spans="1:20" s="14" customFormat="1" ht="12" x14ac:dyDescent="0.2">
      <c r="A2230" s="28">
        <v>2225</v>
      </c>
      <c r="B2230" s="28" t="s">
        <v>3151</v>
      </c>
      <c r="C2230" s="28" t="s">
        <v>8121</v>
      </c>
      <c r="D2230" s="29" t="s">
        <v>8150</v>
      </c>
      <c r="E2230" s="29"/>
      <c r="F2230" s="30"/>
      <c r="G2230" s="30"/>
      <c r="H2230" s="31"/>
      <c r="I2230" s="30"/>
      <c r="J2230" s="30"/>
      <c r="K2230" s="31"/>
      <c r="L2230" s="32" t="s">
        <v>8091</v>
      </c>
      <c r="M2230" s="33">
        <v>33.22</v>
      </c>
      <c r="N2230" s="32">
        <v>8</v>
      </c>
      <c r="O2230" s="32" t="s">
        <v>3152</v>
      </c>
      <c r="P2230" s="32" t="s">
        <v>3155</v>
      </c>
      <c r="Q2230" s="37" t="s">
        <v>5729</v>
      </c>
      <c r="R2230" s="28">
        <v>3</v>
      </c>
      <c r="S2230" s="35"/>
      <c r="T2230" s="36" t="s">
        <v>8151</v>
      </c>
    </row>
    <row r="2231" spans="1:20" s="14" customFormat="1" ht="12" x14ac:dyDescent="0.2">
      <c r="A2231" s="28">
        <v>2226</v>
      </c>
      <c r="B2231" s="28" t="s">
        <v>3151</v>
      </c>
      <c r="C2231" s="28" t="s">
        <v>8121</v>
      </c>
      <c r="D2231" s="29" t="s">
        <v>8150</v>
      </c>
      <c r="E2231" s="29"/>
      <c r="F2231" s="30"/>
      <c r="G2231" s="30"/>
      <c r="H2231" s="31"/>
      <c r="I2231" s="30"/>
      <c r="J2231" s="30"/>
      <c r="K2231" s="31"/>
      <c r="L2231" s="32" t="s">
        <v>8092</v>
      </c>
      <c r="M2231" s="33">
        <v>36.93</v>
      </c>
      <c r="N2231" s="32">
        <v>13</v>
      </c>
      <c r="O2231" s="32" t="s">
        <v>3152</v>
      </c>
      <c r="P2231" s="32" t="s">
        <v>3155</v>
      </c>
      <c r="Q2231" s="37" t="s">
        <v>5698</v>
      </c>
      <c r="R2231" s="28">
        <v>1</v>
      </c>
      <c r="S2231" s="35"/>
      <c r="T2231" s="36" t="s">
        <v>8151</v>
      </c>
    </row>
    <row r="2232" spans="1:20" s="14" customFormat="1" ht="12" x14ac:dyDescent="0.2">
      <c r="A2232" s="28">
        <v>2227</v>
      </c>
      <c r="B2232" s="28" t="s">
        <v>3151</v>
      </c>
      <c r="C2232" s="28" t="s">
        <v>8121</v>
      </c>
      <c r="D2232" s="29" t="s">
        <v>8150</v>
      </c>
      <c r="E2232" s="29"/>
      <c r="F2232" s="30"/>
      <c r="G2232" s="30"/>
      <c r="H2232" s="31"/>
      <c r="I2232" s="30"/>
      <c r="J2232" s="30"/>
      <c r="K2232" s="31"/>
      <c r="L2232" s="32" t="s">
        <v>8091</v>
      </c>
      <c r="M2232" s="33">
        <v>27.7</v>
      </c>
      <c r="N2232" s="32">
        <v>8</v>
      </c>
      <c r="O2232" s="32" t="s">
        <v>3152</v>
      </c>
      <c r="P2232" s="32" t="s">
        <v>3155</v>
      </c>
      <c r="Q2232" s="37" t="s">
        <v>5729</v>
      </c>
      <c r="R2232" s="28">
        <v>3</v>
      </c>
      <c r="S2232" s="35"/>
      <c r="T2232" s="36" t="s">
        <v>8151</v>
      </c>
    </row>
    <row r="2233" spans="1:20" s="14" customFormat="1" ht="12" x14ac:dyDescent="0.2">
      <c r="A2233" s="28">
        <v>2228</v>
      </c>
      <c r="B2233" s="28" t="s">
        <v>3151</v>
      </c>
      <c r="C2233" s="28" t="s">
        <v>8121</v>
      </c>
      <c r="D2233" s="29" t="s">
        <v>8150</v>
      </c>
      <c r="E2233" s="29"/>
      <c r="F2233" s="30"/>
      <c r="G2233" s="30"/>
      <c r="H2233" s="31"/>
      <c r="I2233" s="30"/>
      <c r="J2233" s="30"/>
      <c r="K2233" s="31"/>
      <c r="L2233" s="32" t="s">
        <v>8091</v>
      </c>
      <c r="M2233" s="33">
        <v>29.31</v>
      </c>
      <c r="N2233" s="32">
        <v>8</v>
      </c>
      <c r="O2233" s="32" t="s">
        <v>3152</v>
      </c>
      <c r="P2233" s="32" t="s">
        <v>3155</v>
      </c>
      <c r="Q2233" s="37" t="s">
        <v>5729</v>
      </c>
      <c r="R2233" s="28">
        <v>3</v>
      </c>
      <c r="S2233" s="35"/>
      <c r="T2233" s="36" t="s">
        <v>8151</v>
      </c>
    </row>
    <row r="2234" spans="1:20" s="14" customFormat="1" ht="12" x14ac:dyDescent="0.2">
      <c r="A2234" s="28">
        <v>2229</v>
      </c>
      <c r="B2234" s="28" t="s">
        <v>3151</v>
      </c>
      <c r="C2234" s="28" t="s">
        <v>8121</v>
      </c>
      <c r="D2234" s="29" t="s">
        <v>8150</v>
      </c>
      <c r="E2234" s="29"/>
      <c r="F2234" s="30"/>
      <c r="G2234" s="30"/>
      <c r="H2234" s="31"/>
      <c r="I2234" s="30"/>
      <c r="J2234" s="30"/>
      <c r="K2234" s="31"/>
      <c r="L2234" s="32" t="s">
        <v>8092</v>
      </c>
      <c r="M2234" s="33">
        <v>34.229999999999897</v>
      </c>
      <c r="N2234" s="32">
        <v>13</v>
      </c>
      <c r="O2234" s="32" t="s">
        <v>3152</v>
      </c>
      <c r="P2234" s="32" t="s">
        <v>3155</v>
      </c>
      <c r="Q2234" s="37" t="s">
        <v>5698</v>
      </c>
      <c r="R2234" s="28">
        <v>1</v>
      </c>
      <c r="S2234" s="35"/>
      <c r="T2234" s="36" t="s">
        <v>8151</v>
      </c>
    </row>
    <row r="2235" spans="1:20" s="14" customFormat="1" ht="12" x14ac:dyDescent="0.2">
      <c r="A2235" s="28">
        <v>2230</v>
      </c>
      <c r="B2235" s="28" t="s">
        <v>3151</v>
      </c>
      <c r="C2235" s="28" t="s">
        <v>8121</v>
      </c>
      <c r="D2235" s="29" t="s">
        <v>8150</v>
      </c>
      <c r="E2235" s="29"/>
      <c r="F2235" s="30"/>
      <c r="G2235" s="30"/>
      <c r="H2235" s="31"/>
      <c r="I2235" s="30"/>
      <c r="J2235" s="30"/>
      <c r="K2235" s="31"/>
      <c r="L2235" s="32" t="s">
        <v>8091</v>
      </c>
      <c r="M2235" s="33">
        <v>35.01</v>
      </c>
      <c r="N2235" s="32">
        <v>8</v>
      </c>
      <c r="O2235" s="32" t="s">
        <v>3152</v>
      </c>
      <c r="P2235" s="32" t="s">
        <v>3155</v>
      </c>
      <c r="Q2235" s="37" t="s">
        <v>5729</v>
      </c>
      <c r="R2235" s="28">
        <v>3</v>
      </c>
      <c r="S2235" s="35"/>
      <c r="T2235" s="36" t="s">
        <v>8151</v>
      </c>
    </row>
    <row r="2236" spans="1:20" s="14" customFormat="1" ht="12" x14ac:dyDescent="0.2">
      <c r="A2236" s="28">
        <v>2231</v>
      </c>
      <c r="B2236" s="28" t="s">
        <v>3151</v>
      </c>
      <c r="C2236" s="28" t="s">
        <v>8121</v>
      </c>
      <c r="D2236" s="29" t="s">
        <v>8150</v>
      </c>
      <c r="E2236" s="29"/>
      <c r="F2236" s="30"/>
      <c r="G2236" s="30"/>
      <c r="H2236" s="31"/>
      <c r="I2236" s="30"/>
      <c r="J2236" s="30"/>
      <c r="K2236" s="31"/>
      <c r="L2236" s="32" t="s">
        <v>8091</v>
      </c>
      <c r="M2236" s="33">
        <v>33.32</v>
      </c>
      <c r="N2236" s="32">
        <v>8</v>
      </c>
      <c r="O2236" s="32" t="s">
        <v>3152</v>
      </c>
      <c r="P2236" s="32" t="s">
        <v>3155</v>
      </c>
      <c r="Q2236" s="37" t="s">
        <v>5729</v>
      </c>
      <c r="R2236" s="28">
        <v>3</v>
      </c>
      <c r="S2236" s="35"/>
      <c r="T2236" s="36" t="s">
        <v>8151</v>
      </c>
    </row>
    <row r="2237" spans="1:20" s="14" customFormat="1" ht="12" x14ac:dyDescent="0.2">
      <c r="A2237" s="28">
        <v>2232</v>
      </c>
      <c r="B2237" s="28" t="s">
        <v>3151</v>
      </c>
      <c r="C2237" s="28" t="s">
        <v>8121</v>
      </c>
      <c r="D2237" s="29" t="s">
        <v>8150</v>
      </c>
      <c r="E2237" s="29"/>
      <c r="F2237" s="30"/>
      <c r="G2237" s="30"/>
      <c r="H2237" s="31"/>
      <c r="I2237" s="30"/>
      <c r="J2237" s="30"/>
      <c r="K2237" s="31"/>
      <c r="L2237" s="32" t="s">
        <v>8092</v>
      </c>
      <c r="M2237" s="33">
        <v>101.63</v>
      </c>
      <c r="N2237" s="32">
        <v>13</v>
      </c>
      <c r="O2237" s="32" t="s">
        <v>3152</v>
      </c>
      <c r="P2237" s="32" t="s">
        <v>3155</v>
      </c>
      <c r="Q2237" s="37" t="s">
        <v>5698</v>
      </c>
      <c r="R2237" s="28">
        <v>1</v>
      </c>
      <c r="S2237" s="35"/>
      <c r="T2237" s="36" t="s">
        <v>8151</v>
      </c>
    </row>
    <row r="2238" spans="1:20" s="14" customFormat="1" ht="12" x14ac:dyDescent="0.2">
      <c r="A2238" s="28">
        <v>2233</v>
      </c>
      <c r="B2238" s="28" t="s">
        <v>3151</v>
      </c>
      <c r="C2238" s="28" t="s">
        <v>8121</v>
      </c>
      <c r="D2238" s="29" t="s">
        <v>8150</v>
      </c>
      <c r="E2238" s="29"/>
      <c r="F2238" s="30"/>
      <c r="G2238" s="30"/>
      <c r="H2238" s="31"/>
      <c r="I2238" s="30"/>
      <c r="J2238" s="30"/>
      <c r="K2238" s="31"/>
      <c r="L2238" s="32" t="s">
        <v>8092</v>
      </c>
      <c r="M2238" s="33">
        <v>103.43</v>
      </c>
      <c r="N2238" s="32">
        <v>13</v>
      </c>
      <c r="O2238" s="32" t="s">
        <v>3152</v>
      </c>
      <c r="P2238" s="32" t="s">
        <v>3155</v>
      </c>
      <c r="Q2238" s="37" t="s">
        <v>5698</v>
      </c>
      <c r="R2238" s="28">
        <v>1</v>
      </c>
      <c r="S2238" s="35"/>
      <c r="T2238" s="36" t="s">
        <v>8151</v>
      </c>
    </row>
    <row r="2239" spans="1:20" s="14" customFormat="1" ht="12" x14ac:dyDescent="0.2">
      <c r="A2239" s="28">
        <v>2234</v>
      </c>
      <c r="B2239" s="28" t="s">
        <v>3151</v>
      </c>
      <c r="C2239" s="28" t="s">
        <v>8121</v>
      </c>
      <c r="D2239" s="29" t="s">
        <v>8150</v>
      </c>
      <c r="E2239" s="29"/>
      <c r="F2239" s="30"/>
      <c r="G2239" s="30"/>
      <c r="H2239" s="31"/>
      <c r="I2239" s="30"/>
      <c r="J2239" s="30"/>
      <c r="K2239" s="31"/>
      <c r="L2239" s="32" t="s">
        <v>8092</v>
      </c>
      <c r="M2239" s="33">
        <v>97.38</v>
      </c>
      <c r="N2239" s="32">
        <v>13</v>
      </c>
      <c r="O2239" s="32" t="s">
        <v>3152</v>
      </c>
      <c r="P2239" s="32" t="s">
        <v>3155</v>
      </c>
      <c r="Q2239" s="37" t="s">
        <v>5698</v>
      </c>
      <c r="R2239" s="28">
        <v>1</v>
      </c>
      <c r="S2239" s="35"/>
      <c r="T2239" s="36" t="s">
        <v>8151</v>
      </c>
    </row>
    <row r="2240" spans="1:20" s="14" customFormat="1" ht="12" x14ac:dyDescent="0.2">
      <c r="A2240" s="28">
        <v>2235</v>
      </c>
      <c r="B2240" s="28" t="s">
        <v>3151</v>
      </c>
      <c r="C2240" s="28" t="s">
        <v>8121</v>
      </c>
      <c r="D2240" s="29" t="s">
        <v>8150</v>
      </c>
      <c r="E2240" s="29"/>
      <c r="F2240" s="30"/>
      <c r="G2240" s="30"/>
      <c r="H2240" s="31"/>
      <c r="I2240" s="30"/>
      <c r="J2240" s="30"/>
      <c r="K2240" s="31"/>
      <c r="L2240" s="32" t="s">
        <v>8092</v>
      </c>
      <c r="M2240" s="33">
        <v>102.29</v>
      </c>
      <c r="N2240" s="32">
        <v>13</v>
      </c>
      <c r="O2240" s="32" t="s">
        <v>3152</v>
      </c>
      <c r="P2240" s="32" t="s">
        <v>3155</v>
      </c>
      <c r="Q2240" s="37" t="s">
        <v>5698</v>
      </c>
      <c r="R2240" s="28">
        <v>1</v>
      </c>
      <c r="S2240" s="35"/>
      <c r="T2240" s="36" t="s">
        <v>8151</v>
      </c>
    </row>
    <row r="2241" spans="1:20" s="14" customFormat="1" ht="12" x14ac:dyDescent="0.2">
      <c r="A2241" s="28">
        <v>2236</v>
      </c>
      <c r="B2241" s="28" t="s">
        <v>3151</v>
      </c>
      <c r="C2241" s="28" t="s">
        <v>8121</v>
      </c>
      <c r="D2241" s="29" t="s">
        <v>8150</v>
      </c>
      <c r="E2241" s="29"/>
      <c r="F2241" s="30"/>
      <c r="G2241" s="30"/>
      <c r="H2241" s="31"/>
      <c r="I2241" s="30"/>
      <c r="J2241" s="30"/>
      <c r="K2241" s="31"/>
      <c r="L2241" s="32" t="s">
        <v>8092</v>
      </c>
      <c r="M2241" s="33">
        <v>100.75</v>
      </c>
      <c r="N2241" s="32">
        <v>13</v>
      </c>
      <c r="O2241" s="32" t="s">
        <v>3152</v>
      </c>
      <c r="P2241" s="32" t="s">
        <v>3155</v>
      </c>
      <c r="Q2241" s="37" t="s">
        <v>5698</v>
      </c>
      <c r="R2241" s="28">
        <v>1</v>
      </c>
      <c r="S2241" s="35"/>
      <c r="T2241" s="36" t="s">
        <v>8151</v>
      </c>
    </row>
    <row r="2242" spans="1:20" s="14" customFormat="1" ht="12" x14ac:dyDescent="0.2">
      <c r="A2242" s="28">
        <v>2237</v>
      </c>
      <c r="B2242" s="28" t="s">
        <v>3151</v>
      </c>
      <c r="C2242" s="28" t="s">
        <v>8121</v>
      </c>
      <c r="D2242" s="29" t="s">
        <v>8150</v>
      </c>
      <c r="E2242" s="29"/>
      <c r="F2242" s="30"/>
      <c r="G2242" s="30"/>
      <c r="H2242" s="31"/>
      <c r="I2242" s="30"/>
      <c r="J2242" s="30"/>
      <c r="K2242" s="31"/>
      <c r="L2242" s="32" t="s">
        <v>8092</v>
      </c>
      <c r="M2242" s="33">
        <v>109.07</v>
      </c>
      <c r="N2242" s="32">
        <v>13</v>
      </c>
      <c r="O2242" s="32" t="s">
        <v>3152</v>
      </c>
      <c r="P2242" s="32" t="s">
        <v>3155</v>
      </c>
      <c r="Q2242" s="37" t="s">
        <v>5698</v>
      </c>
      <c r="R2242" s="28">
        <v>1</v>
      </c>
      <c r="S2242" s="35"/>
      <c r="T2242" s="36" t="s">
        <v>8151</v>
      </c>
    </row>
    <row r="2243" spans="1:20" s="14" customFormat="1" ht="12" x14ac:dyDescent="0.2">
      <c r="A2243" s="28">
        <v>2238</v>
      </c>
      <c r="B2243" s="28" t="s">
        <v>3151</v>
      </c>
      <c r="C2243" s="28" t="s">
        <v>8121</v>
      </c>
      <c r="D2243" s="29" t="s">
        <v>8150</v>
      </c>
      <c r="E2243" s="29"/>
      <c r="F2243" s="30"/>
      <c r="G2243" s="30"/>
      <c r="H2243" s="31"/>
      <c r="I2243" s="30"/>
      <c r="J2243" s="30"/>
      <c r="K2243" s="31"/>
      <c r="L2243" s="32" t="s">
        <v>8092</v>
      </c>
      <c r="M2243" s="33">
        <v>104.74</v>
      </c>
      <c r="N2243" s="32">
        <v>13</v>
      </c>
      <c r="O2243" s="32" t="s">
        <v>3152</v>
      </c>
      <c r="P2243" s="32" t="s">
        <v>3155</v>
      </c>
      <c r="Q2243" s="37" t="s">
        <v>5698</v>
      </c>
      <c r="R2243" s="28">
        <v>1</v>
      </c>
      <c r="S2243" s="35"/>
      <c r="T2243" s="36" t="s">
        <v>8151</v>
      </c>
    </row>
    <row r="2244" spans="1:20" s="14" customFormat="1" ht="12" x14ac:dyDescent="0.2">
      <c r="A2244" s="28">
        <v>2239</v>
      </c>
      <c r="B2244" s="28" t="s">
        <v>3151</v>
      </c>
      <c r="C2244" s="28" t="s">
        <v>8121</v>
      </c>
      <c r="D2244" s="29" t="s">
        <v>8150</v>
      </c>
      <c r="E2244" s="29"/>
      <c r="F2244" s="30"/>
      <c r="G2244" s="30"/>
      <c r="H2244" s="31"/>
      <c r="I2244" s="30"/>
      <c r="J2244" s="30"/>
      <c r="K2244" s="31"/>
      <c r="L2244" s="32" t="s">
        <v>8092</v>
      </c>
      <c r="M2244" s="33">
        <v>100.83</v>
      </c>
      <c r="N2244" s="32">
        <v>13</v>
      </c>
      <c r="O2244" s="32" t="s">
        <v>3152</v>
      </c>
      <c r="P2244" s="32" t="s">
        <v>3155</v>
      </c>
      <c r="Q2244" s="37" t="s">
        <v>5698</v>
      </c>
      <c r="R2244" s="28">
        <v>1</v>
      </c>
      <c r="S2244" s="35"/>
      <c r="T2244" s="36" t="s">
        <v>8151</v>
      </c>
    </row>
    <row r="2245" spans="1:20" s="14" customFormat="1" ht="12" x14ac:dyDescent="0.2">
      <c r="A2245" s="28">
        <v>2240</v>
      </c>
      <c r="B2245" s="28" t="s">
        <v>3151</v>
      </c>
      <c r="C2245" s="28" t="s">
        <v>8121</v>
      </c>
      <c r="D2245" s="29" t="s">
        <v>8150</v>
      </c>
      <c r="E2245" s="29"/>
      <c r="F2245" s="30"/>
      <c r="G2245" s="30"/>
      <c r="H2245" s="31"/>
      <c r="I2245" s="30"/>
      <c r="J2245" s="30"/>
      <c r="K2245" s="31"/>
      <c r="L2245" s="32" t="s">
        <v>8092</v>
      </c>
      <c r="M2245" s="33">
        <v>100.57</v>
      </c>
      <c r="N2245" s="32">
        <v>13</v>
      </c>
      <c r="O2245" s="32" t="s">
        <v>3152</v>
      </c>
      <c r="P2245" s="32" t="s">
        <v>3155</v>
      </c>
      <c r="Q2245" s="37" t="s">
        <v>5698</v>
      </c>
      <c r="R2245" s="28">
        <v>1</v>
      </c>
      <c r="S2245" s="35"/>
      <c r="T2245" s="36" t="s">
        <v>8151</v>
      </c>
    </row>
    <row r="2246" spans="1:20" s="14" customFormat="1" ht="12" x14ac:dyDescent="0.2">
      <c r="A2246" s="28">
        <v>2241</v>
      </c>
      <c r="B2246" s="28" t="s">
        <v>3151</v>
      </c>
      <c r="C2246" s="28" t="s">
        <v>8121</v>
      </c>
      <c r="D2246" s="29" t="s">
        <v>8150</v>
      </c>
      <c r="E2246" s="29"/>
      <c r="F2246" s="30"/>
      <c r="G2246" s="30"/>
      <c r="H2246" s="31"/>
      <c r="I2246" s="30"/>
      <c r="J2246" s="30"/>
      <c r="K2246" s="31"/>
      <c r="L2246" s="32" t="s">
        <v>8092</v>
      </c>
      <c r="M2246" s="33">
        <v>100.79</v>
      </c>
      <c r="N2246" s="32">
        <v>13</v>
      </c>
      <c r="O2246" s="32" t="s">
        <v>3152</v>
      </c>
      <c r="P2246" s="32" t="s">
        <v>3155</v>
      </c>
      <c r="Q2246" s="37" t="s">
        <v>5698</v>
      </c>
      <c r="R2246" s="28">
        <v>1</v>
      </c>
      <c r="S2246" s="35"/>
      <c r="T2246" s="36" t="s">
        <v>8151</v>
      </c>
    </row>
    <row r="2247" spans="1:20" s="14" customFormat="1" ht="12" x14ac:dyDescent="0.2">
      <c r="A2247" s="28">
        <v>2242</v>
      </c>
      <c r="B2247" s="28" t="s">
        <v>3151</v>
      </c>
      <c r="C2247" s="28" t="s">
        <v>8121</v>
      </c>
      <c r="D2247" s="29" t="s">
        <v>8150</v>
      </c>
      <c r="E2247" s="29"/>
      <c r="F2247" s="30"/>
      <c r="G2247" s="30"/>
      <c r="H2247" s="31"/>
      <c r="I2247" s="30"/>
      <c r="J2247" s="30"/>
      <c r="K2247" s="31"/>
      <c r="L2247" s="32" t="s">
        <v>8092</v>
      </c>
      <c r="M2247" s="33">
        <v>101.98</v>
      </c>
      <c r="N2247" s="32">
        <v>13</v>
      </c>
      <c r="O2247" s="32" t="s">
        <v>3152</v>
      </c>
      <c r="P2247" s="32" t="s">
        <v>3155</v>
      </c>
      <c r="Q2247" s="37" t="s">
        <v>5698</v>
      </c>
      <c r="R2247" s="28">
        <v>1</v>
      </c>
      <c r="S2247" s="35"/>
      <c r="T2247" s="36" t="s">
        <v>8151</v>
      </c>
    </row>
    <row r="2248" spans="1:20" s="14" customFormat="1" ht="12" x14ac:dyDescent="0.2">
      <c r="A2248" s="28">
        <v>2243</v>
      </c>
      <c r="B2248" s="28" t="s">
        <v>3151</v>
      </c>
      <c r="C2248" s="28" t="s">
        <v>8121</v>
      </c>
      <c r="D2248" s="29" t="s">
        <v>8150</v>
      </c>
      <c r="E2248" s="29"/>
      <c r="F2248" s="30"/>
      <c r="G2248" s="30"/>
      <c r="H2248" s="31"/>
      <c r="I2248" s="30"/>
      <c r="J2248" s="30"/>
      <c r="K2248" s="31"/>
      <c r="L2248" s="32" t="s">
        <v>8092</v>
      </c>
      <c r="M2248" s="33">
        <v>108.58</v>
      </c>
      <c r="N2248" s="32">
        <v>13</v>
      </c>
      <c r="O2248" s="32" t="s">
        <v>3152</v>
      </c>
      <c r="P2248" s="32" t="s">
        <v>3155</v>
      </c>
      <c r="Q2248" s="37" t="s">
        <v>5698</v>
      </c>
      <c r="R2248" s="28">
        <v>1</v>
      </c>
      <c r="S2248" s="35"/>
      <c r="T2248" s="36" t="s">
        <v>8151</v>
      </c>
    </row>
    <row r="2249" spans="1:20" s="14" customFormat="1" ht="12" x14ac:dyDescent="0.2">
      <c r="A2249" s="28">
        <v>2244</v>
      </c>
      <c r="B2249" s="28" t="s">
        <v>3151</v>
      </c>
      <c r="C2249" s="28" t="s">
        <v>8121</v>
      </c>
      <c r="D2249" s="29" t="s">
        <v>8150</v>
      </c>
      <c r="E2249" s="29"/>
      <c r="F2249" s="30"/>
      <c r="G2249" s="30"/>
      <c r="H2249" s="31"/>
      <c r="I2249" s="30"/>
      <c r="J2249" s="30"/>
      <c r="K2249" s="31"/>
      <c r="L2249" s="32" t="s">
        <v>8092</v>
      </c>
      <c r="M2249" s="33">
        <v>111.13</v>
      </c>
      <c r="N2249" s="32">
        <v>13</v>
      </c>
      <c r="O2249" s="32" t="s">
        <v>3152</v>
      </c>
      <c r="P2249" s="32" t="s">
        <v>3155</v>
      </c>
      <c r="Q2249" s="37" t="s">
        <v>5698</v>
      </c>
      <c r="R2249" s="28">
        <v>1</v>
      </c>
      <c r="S2249" s="35"/>
      <c r="T2249" s="36" t="s">
        <v>8151</v>
      </c>
    </row>
    <row r="2250" spans="1:20" s="14" customFormat="1" ht="12" x14ac:dyDescent="0.2">
      <c r="A2250" s="28">
        <v>2245</v>
      </c>
      <c r="B2250" s="28" t="s">
        <v>3151</v>
      </c>
      <c r="C2250" s="28" t="s">
        <v>8121</v>
      </c>
      <c r="D2250" s="29" t="s">
        <v>8150</v>
      </c>
      <c r="E2250" s="29"/>
      <c r="F2250" s="30"/>
      <c r="G2250" s="30"/>
      <c r="H2250" s="31"/>
      <c r="I2250" s="30"/>
      <c r="J2250" s="30"/>
      <c r="K2250" s="31"/>
      <c r="L2250" s="32" t="s">
        <v>8092</v>
      </c>
      <c r="M2250" s="33">
        <v>112.89</v>
      </c>
      <c r="N2250" s="32">
        <v>13</v>
      </c>
      <c r="O2250" s="32" t="s">
        <v>3152</v>
      </c>
      <c r="P2250" s="32" t="s">
        <v>3155</v>
      </c>
      <c r="Q2250" s="37" t="s">
        <v>5698</v>
      </c>
      <c r="R2250" s="28">
        <v>1</v>
      </c>
      <c r="S2250" s="35"/>
      <c r="T2250" s="36" t="s">
        <v>8151</v>
      </c>
    </row>
    <row r="2251" spans="1:20" s="14" customFormat="1" ht="12" x14ac:dyDescent="0.2">
      <c r="A2251" s="28">
        <v>2246</v>
      </c>
      <c r="B2251" s="28" t="s">
        <v>3151</v>
      </c>
      <c r="C2251" s="28" t="s">
        <v>8121</v>
      </c>
      <c r="D2251" s="29" t="s">
        <v>8150</v>
      </c>
      <c r="E2251" s="29"/>
      <c r="F2251" s="30"/>
      <c r="G2251" s="30"/>
      <c r="H2251" s="31"/>
      <c r="I2251" s="30"/>
      <c r="J2251" s="30"/>
      <c r="K2251" s="31"/>
      <c r="L2251" s="32" t="s">
        <v>8092</v>
      </c>
      <c r="M2251" s="33">
        <v>109.07</v>
      </c>
      <c r="N2251" s="32">
        <v>13</v>
      </c>
      <c r="O2251" s="32" t="s">
        <v>3152</v>
      </c>
      <c r="P2251" s="32" t="s">
        <v>3155</v>
      </c>
      <c r="Q2251" s="37" t="s">
        <v>5698</v>
      </c>
      <c r="R2251" s="28">
        <v>1</v>
      </c>
      <c r="S2251" s="35"/>
      <c r="T2251" s="36" t="s">
        <v>8151</v>
      </c>
    </row>
    <row r="2252" spans="1:20" s="14" customFormat="1" ht="12" x14ac:dyDescent="0.2">
      <c r="A2252" s="28">
        <v>2247</v>
      </c>
      <c r="B2252" s="28" t="s">
        <v>3151</v>
      </c>
      <c r="C2252" s="28" t="s">
        <v>8121</v>
      </c>
      <c r="D2252" s="29" t="s">
        <v>8150</v>
      </c>
      <c r="E2252" s="29"/>
      <c r="F2252" s="30"/>
      <c r="G2252" s="30"/>
      <c r="H2252" s="31"/>
      <c r="I2252" s="30"/>
      <c r="J2252" s="30"/>
      <c r="K2252" s="31"/>
      <c r="L2252" s="32" t="s">
        <v>8092</v>
      </c>
      <c r="M2252" s="33">
        <v>111.74</v>
      </c>
      <c r="N2252" s="32">
        <v>13</v>
      </c>
      <c r="O2252" s="32" t="s">
        <v>3152</v>
      </c>
      <c r="P2252" s="32" t="s">
        <v>3155</v>
      </c>
      <c r="Q2252" s="37" t="s">
        <v>5698</v>
      </c>
      <c r="R2252" s="28">
        <v>1</v>
      </c>
      <c r="S2252" s="35"/>
      <c r="T2252" s="36" t="s">
        <v>8151</v>
      </c>
    </row>
    <row r="2253" spans="1:20" s="14" customFormat="1" ht="12" x14ac:dyDescent="0.2">
      <c r="A2253" s="28">
        <v>2248</v>
      </c>
      <c r="B2253" s="28" t="s">
        <v>3151</v>
      </c>
      <c r="C2253" s="28" t="s">
        <v>8121</v>
      </c>
      <c r="D2253" s="29" t="s">
        <v>8150</v>
      </c>
      <c r="E2253" s="29"/>
      <c r="F2253" s="30"/>
      <c r="G2253" s="30"/>
      <c r="H2253" s="31"/>
      <c r="I2253" s="30"/>
      <c r="J2253" s="30"/>
      <c r="K2253" s="31"/>
      <c r="L2253" s="32" t="s">
        <v>8092</v>
      </c>
      <c r="M2253" s="33">
        <v>106.05</v>
      </c>
      <c r="N2253" s="32">
        <v>13</v>
      </c>
      <c r="O2253" s="32" t="s">
        <v>3152</v>
      </c>
      <c r="P2253" s="32" t="s">
        <v>3155</v>
      </c>
      <c r="Q2253" s="37" t="s">
        <v>5698</v>
      </c>
      <c r="R2253" s="28">
        <v>1</v>
      </c>
      <c r="S2253" s="35"/>
      <c r="T2253" s="36" t="s">
        <v>8151</v>
      </c>
    </row>
    <row r="2254" spans="1:20" s="14" customFormat="1" ht="12" x14ac:dyDescent="0.2">
      <c r="A2254" s="28">
        <v>2249</v>
      </c>
      <c r="B2254" s="28" t="s">
        <v>3151</v>
      </c>
      <c r="C2254" s="28" t="s">
        <v>8121</v>
      </c>
      <c r="D2254" s="29" t="s">
        <v>8150</v>
      </c>
      <c r="E2254" s="29"/>
      <c r="F2254" s="30"/>
      <c r="G2254" s="30"/>
      <c r="H2254" s="31"/>
      <c r="I2254" s="30"/>
      <c r="J2254" s="30"/>
      <c r="K2254" s="31"/>
      <c r="L2254" s="32" t="s">
        <v>8092</v>
      </c>
      <c r="M2254" s="33">
        <v>112.87</v>
      </c>
      <c r="N2254" s="32">
        <v>13</v>
      </c>
      <c r="O2254" s="32" t="s">
        <v>3152</v>
      </c>
      <c r="P2254" s="32" t="s">
        <v>3155</v>
      </c>
      <c r="Q2254" s="37" t="s">
        <v>5698</v>
      </c>
      <c r="R2254" s="28">
        <v>1</v>
      </c>
      <c r="S2254" s="35"/>
      <c r="T2254" s="36" t="s">
        <v>8151</v>
      </c>
    </row>
    <row r="2255" spans="1:20" s="14" customFormat="1" ht="12" x14ac:dyDescent="0.2">
      <c r="A2255" s="28">
        <v>2250</v>
      </c>
      <c r="B2255" s="28" t="s">
        <v>3151</v>
      </c>
      <c r="C2255" s="28" t="s">
        <v>8121</v>
      </c>
      <c r="D2255" s="29" t="s">
        <v>8150</v>
      </c>
      <c r="E2255" s="29"/>
      <c r="F2255" s="30"/>
      <c r="G2255" s="30"/>
      <c r="H2255" s="31"/>
      <c r="I2255" s="30"/>
      <c r="J2255" s="30"/>
      <c r="K2255" s="31"/>
      <c r="L2255" s="32" t="s">
        <v>8092</v>
      </c>
      <c r="M2255" s="33">
        <v>110.17</v>
      </c>
      <c r="N2255" s="32">
        <v>13</v>
      </c>
      <c r="O2255" s="32" t="s">
        <v>3152</v>
      </c>
      <c r="P2255" s="32" t="s">
        <v>3155</v>
      </c>
      <c r="Q2255" s="37" t="s">
        <v>5698</v>
      </c>
      <c r="R2255" s="28">
        <v>1</v>
      </c>
      <c r="S2255" s="35"/>
      <c r="T2255" s="36" t="s">
        <v>8151</v>
      </c>
    </row>
    <row r="2256" spans="1:20" s="14" customFormat="1" ht="12" x14ac:dyDescent="0.2">
      <c r="A2256" s="28">
        <v>2251</v>
      </c>
      <c r="B2256" s="28" t="s">
        <v>3151</v>
      </c>
      <c r="C2256" s="28" t="s">
        <v>8121</v>
      </c>
      <c r="D2256" s="29" t="s">
        <v>8150</v>
      </c>
      <c r="E2256" s="29"/>
      <c r="F2256" s="30"/>
      <c r="G2256" s="30"/>
      <c r="H2256" s="31"/>
      <c r="I2256" s="30"/>
      <c r="J2256" s="30"/>
      <c r="K2256" s="31"/>
      <c r="L2256" s="32" t="s">
        <v>8092</v>
      </c>
      <c r="M2256" s="33">
        <v>108.85</v>
      </c>
      <c r="N2256" s="32">
        <v>13</v>
      </c>
      <c r="O2256" s="32" t="s">
        <v>3152</v>
      </c>
      <c r="P2256" s="32" t="s">
        <v>3155</v>
      </c>
      <c r="Q2256" s="37" t="s">
        <v>5698</v>
      </c>
      <c r="R2256" s="28">
        <v>1</v>
      </c>
      <c r="S2256" s="35"/>
      <c r="T2256" s="36" t="s">
        <v>8151</v>
      </c>
    </row>
    <row r="2257" spans="1:20" s="14" customFormat="1" ht="12" x14ac:dyDescent="0.2">
      <c r="A2257" s="28">
        <v>2252</v>
      </c>
      <c r="B2257" s="28" t="s">
        <v>3151</v>
      </c>
      <c r="C2257" s="28" t="s">
        <v>8121</v>
      </c>
      <c r="D2257" s="29" t="s">
        <v>8150</v>
      </c>
      <c r="E2257" s="29"/>
      <c r="F2257" s="30"/>
      <c r="G2257" s="30"/>
      <c r="H2257" s="31"/>
      <c r="I2257" s="30"/>
      <c r="J2257" s="30"/>
      <c r="K2257" s="31"/>
      <c r="L2257" s="32" t="s">
        <v>8092</v>
      </c>
      <c r="M2257" s="33">
        <v>108.82</v>
      </c>
      <c r="N2257" s="32">
        <v>13</v>
      </c>
      <c r="O2257" s="32" t="s">
        <v>3152</v>
      </c>
      <c r="P2257" s="32" t="s">
        <v>3155</v>
      </c>
      <c r="Q2257" s="37" t="s">
        <v>5698</v>
      </c>
      <c r="R2257" s="28">
        <v>1</v>
      </c>
      <c r="S2257" s="35"/>
      <c r="T2257" s="36" t="s">
        <v>8151</v>
      </c>
    </row>
    <row r="2258" spans="1:20" s="14" customFormat="1" ht="12" x14ac:dyDescent="0.2">
      <c r="A2258" s="28">
        <v>2253</v>
      </c>
      <c r="B2258" s="28" t="s">
        <v>3151</v>
      </c>
      <c r="C2258" s="28" t="s">
        <v>8121</v>
      </c>
      <c r="D2258" s="29" t="s">
        <v>8150</v>
      </c>
      <c r="E2258" s="29"/>
      <c r="F2258" s="30"/>
      <c r="G2258" s="30"/>
      <c r="H2258" s="31"/>
      <c r="I2258" s="30"/>
      <c r="J2258" s="30"/>
      <c r="K2258" s="31"/>
      <c r="L2258" s="32" t="s">
        <v>8092</v>
      </c>
      <c r="M2258" s="33">
        <v>114.88</v>
      </c>
      <c r="N2258" s="32">
        <v>13</v>
      </c>
      <c r="O2258" s="32" t="s">
        <v>3152</v>
      </c>
      <c r="P2258" s="32" t="s">
        <v>3155</v>
      </c>
      <c r="Q2258" s="37" t="s">
        <v>5698</v>
      </c>
      <c r="R2258" s="28">
        <v>1</v>
      </c>
      <c r="S2258" s="35"/>
      <c r="T2258" s="36" t="s">
        <v>8151</v>
      </c>
    </row>
    <row r="2259" spans="1:20" s="14" customFormat="1" ht="12" x14ac:dyDescent="0.2">
      <c r="A2259" s="28">
        <v>2254</v>
      </c>
      <c r="B2259" s="28" t="s">
        <v>3151</v>
      </c>
      <c r="C2259" s="28" t="s">
        <v>8121</v>
      </c>
      <c r="D2259" s="29" t="s">
        <v>8150</v>
      </c>
      <c r="E2259" s="29"/>
      <c r="F2259" s="30"/>
      <c r="G2259" s="30"/>
      <c r="H2259" s="31"/>
      <c r="I2259" s="30"/>
      <c r="J2259" s="30"/>
      <c r="K2259" s="31"/>
      <c r="L2259" s="32" t="s">
        <v>8092</v>
      </c>
      <c r="M2259" s="33">
        <v>108.84</v>
      </c>
      <c r="N2259" s="32">
        <v>13</v>
      </c>
      <c r="O2259" s="32" t="s">
        <v>3152</v>
      </c>
      <c r="P2259" s="32" t="s">
        <v>3155</v>
      </c>
      <c r="Q2259" s="37" t="s">
        <v>5698</v>
      </c>
      <c r="R2259" s="28">
        <v>1</v>
      </c>
      <c r="S2259" s="35"/>
      <c r="T2259" s="36" t="s">
        <v>8151</v>
      </c>
    </row>
    <row r="2260" spans="1:20" s="14" customFormat="1" ht="12" x14ac:dyDescent="0.2">
      <c r="A2260" s="28">
        <v>2255</v>
      </c>
      <c r="B2260" s="28" t="s">
        <v>3151</v>
      </c>
      <c r="C2260" s="28" t="s">
        <v>8121</v>
      </c>
      <c r="D2260" s="29" t="s">
        <v>8150</v>
      </c>
      <c r="E2260" s="29"/>
      <c r="F2260" s="30"/>
      <c r="G2260" s="30"/>
      <c r="H2260" s="31"/>
      <c r="I2260" s="30"/>
      <c r="J2260" s="30"/>
      <c r="K2260" s="31"/>
      <c r="L2260" s="32" t="s">
        <v>8092</v>
      </c>
      <c r="M2260" s="33">
        <v>110.21</v>
      </c>
      <c r="N2260" s="32">
        <v>13</v>
      </c>
      <c r="O2260" s="32" t="s">
        <v>3152</v>
      </c>
      <c r="P2260" s="32" t="s">
        <v>3155</v>
      </c>
      <c r="Q2260" s="37" t="s">
        <v>5698</v>
      </c>
      <c r="R2260" s="28">
        <v>1</v>
      </c>
      <c r="S2260" s="35"/>
      <c r="T2260" s="36" t="s">
        <v>8151</v>
      </c>
    </row>
    <row r="2261" spans="1:20" s="14" customFormat="1" ht="12" x14ac:dyDescent="0.2">
      <c r="A2261" s="28">
        <v>2256</v>
      </c>
      <c r="B2261" s="28" t="s">
        <v>3151</v>
      </c>
      <c r="C2261" s="28" t="s">
        <v>8121</v>
      </c>
      <c r="D2261" s="29" t="s">
        <v>8150</v>
      </c>
      <c r="E2261" s="29"/>
      <c r="F2261" s="30"/>
      <c r="G2261" s="30"/>
      <c r="H2261" s="31"/>
      <c r="I2261" s="30"/>
      <c r="J2261" s="30"/>
      <c r="K2261" s="31"/>
      <c r="L2261" s="32" t="s">
        <v>8092</v>
      </c>
      <c r="M2261" s="33">
        <v>111.91</v>
      </c>
      <c r="N2261" s="32">
        <v>13</v>
      </c>
      <c r="O2261" s="32" t="s">
        <v>3152</v>
      </c>
      <c r="P2261" s="32" t="s">
        <v>3155</v>
      </c>
      <c r="Q2261" s="37" t="s">
        <v>5698</v>
      </c>
      <c r="R2261" s="28">
        <v>1</v>
      </c>
      <c r="S2261" s="35"/>
      <c r="T2261" s="36" t="s">
        <v>8151</v>
      </c>
    </row>
    <row r="2262" spans="1:20" s="14" customFormat="1" ht="12" x14ac:dyDescent="0.2">
      <c r="A2262" s="28">
        <v>2257</v>
      </c>
      <c r="B2262" s="28" t="s">
        <v>3151</v>
      </c>
      <c r="C2262" s="28" t="s">
        <v>8121</v>
      </c>
      <c r="D2262" s="29" t="s">
        <v>8150</v>
      </c>
      <c r="E2262" s="29"/>
      <c r="F2262" s="30"/>
      <c r="G2262" s="30"/>
      <c r="H2262" s="31"/>
      <c r="I2262" s="30"/>
      <c r="J2262" s="30"/>
      <c r="K2262" s="31"/>
      <c r="L2262" s="32" t="s">
        <v>8092</v>
      </c>
      <c r="M2262" s="33">
        <v>111.3</v>
      </c>
      <c r="N2262" s="32">
        <v>13</v>
      </c>
      <c r="O2262" s="32" t="s">
        <v>3152</v>
      </c>
      <c r="P2262" s="32" t="s">
        <v>3155</v>
      </c>
      <c r="Q2262" s="37" t="s">
        <v>5698</v>
      </c>
      <c r="R2262" s="28">
        <v>1</v>
      </c>
      <c r="S2262" s="35"/>
      <c r="T2262" s="36" t="s">
        <v>8151</v>
      </c>
    </row>
    <row r="2263" spans="1:20" s="14" customFormat="1" ht="12" x14ac:dyDescent="0.2">
      <c r="A2263" s="28">
        <v>2258</v>
      </c>
      <c r="B2263" s="28" t="s">
        <v>3151</v>
      </c>
      <c r="C2263" s="28" t="s">
        <v>8121</v>
      </c>
      <c r="D2263" s="29" t="s">
        <v>8150</v>
      </c>
      <c r="E2263" s="29"/>
      <c r="F2263" s="30"/>
      <c r="G2263" s="30"/>
      <c r="H2263" s="31"/>
      <c r="I2263" s="30"/>
      <c r="J2263" s="30"/>
      <c r="K2263" s="31"/>
      <c r="L2263" s="32" t="s">
        <v>8092</v>
      </c>
      <c r="M2263" s="33">
        <v>101.94</v>
      </c>
      <c r="N2263" s="32">
        <v>13</v>
      </c>
      <c r="O2263" s="32" t="s">
        <v>3152</v>
      </c>
      <c r="P2263" s="32" t="s">
        <v>3155</v>
      </c>
      <c r="Q2263" s="37" t="s">
        <v>5698</v>
      </c>
      <c r="R2263" s="28">
        <v>1</v>
      </c>
      <c r="S2263" s="35"/>
      <c r="T2263" s="36" t="s">
        <v>8151</v>
      </c>
    </row>
    <row r="2264" spans="1:20" s="14" customFormat="1" ht="12" x14ac:dyDescent="0.2">
      <c r="A2264" s="28">
        <v>2259</v>
      </c>
      <c r="B2264" s="28" t="s">
        <v>3151</v>
      </c>
      <c r="C2264" s="28" t="s">
        <v>8121</v>
      </c>
      <c r="D2264" s="29" t="s">
        <v>8150</v>
      </c>
      <c r="E2264" s="29"/>
      <c r="F2264" s="30"/>
      <c r="G2264" s="30"/>
      <c r="H2264" s="31"/>
      <c r="I2264" s="30"/>
      <c r="J2264" s="30"/>
      <c r="K2264" s="31"/>
      <c r="L2264" s="32" t="s">
        <v>8092</v>
      </c>
      <c r="M2264" s="33">
        <v>110</v>
      </c>
      <c r="N2264" s="32">
        <v>13</v>
      </c>
      <c r="O2264" s="32" t="s">
        <v>3152</v>
      </c>
      <c r="P2264" s="32" t="s">
        <v>3155</v>
      </c>
      <c r="Q2264" s="37" t="s">
        <v>5698</v>
      </c>
      <c r="R2264" s="28">
        <v>1</v>
      </c>
      <c r="S2264" s="35"/>
      <c r="T2264" s="36" t="s">
        <v>8151</v>
      </c>
    </row>
    <row r="2265" spans="1:20" s="14" customFormat="1" ht="12" x14ac:dyDescent="0.2">
      <c r="A2265" s="28">
        <v>2260</v>
      </c>
      <c r="B2265" s="28" t="s">
        <v>3151</v>
      </c>
      <c r="C2265" s="28" t="s">
        <v>8152</v>
      </c>
      <c r="D2265" s="29" t="s">
        <v>8153</v>
      </c>
      <c r="E2265" s="29"/>
      <c r="F2265" s="30"/>
      <c r="G2265" s="30"/>
      <c r="H2265" s="31"/>
      <c r="I2265" s="30"/>
      <c r="J2265" s="30"/>
      <c r="K2265" s="31"/>
      <c r="L2265" s="32" t="s">
        <v>8091</v>
      </c>
      <c r="M2265" s="33">
        <v>30.12</v>
      </c>
      <c r="N2265" s="32">
        <v>8</v>
      </c>
      <c r="O2265" s="32" t="s">
        <v>3152</v>
      </c>
      <c r="P2265" s="32" t="s">
        <v>3155</v>
      </c>
      <c r="Q2265" s="37" t="s">
        <v>5729</v>
      </c>
      <c r="R2265" s="28">
        <v>3</v>
      </c>
      <c r="S2265" s="35"/>
      <c r="T2265" s="36" t="s">
        <v>8151</v>
      </c>
    </row>
    <row r="2266" spans="1:20" s="14" customFormat="1" ht="12" x14ac:dyDescent="0.2">
      <c r="A2266" s="28">
        <v>2261</v>
      </c>
      <c r="B2266" s="28" t="s">
        <v>3151</v>
      </c>
      <c r="C2266" s="28" t="s">
        <v>8152</v>
      </c>
      <c r="D2266" s="29" t="s">
        <v>8153</v>
      </c>
      <c r="E2266" s="29"/>
      <c r="F2266" s="30"/>
      <c r="G2266" s="30"/>
      <c r="H2266" s="31"/>
      <c r="I2266" s="30"/>
      <c r="J2266" s="30"/>
      <c r="K2266" s="31"/>
      <c r="L2266" s="32" t="s">
        <v>8091</v>
      </c>
      <c r="M2266" s="33">
        <v>19.36</v>
      </c>
      <c r="N2266" s="32">
        <v>8</v>
      </c>
      <c r="O2266" s="32" t="s">
        <v>3152</v>
      </c>
      <c r="P2266" s="32" t="s">
        <v>3155</v>
      </c>
      <c r="Q2266" s="37" t="s">
        <v>5729</v>
      </c>
      <c r="R2266" s="28">
        <v>3</v>
      </c>
      <c r="S2266" s="35"/>
      <c r="T2266" s="36" t="s">
        <v>8151</v>
      </c>
    </row>
    <row r="2267" spans="1:20" s="14" customFormat="1" ht="12" x14ac:dyDescent="0.2">
      <c r="A2267" s="28">
        <v>2262</v>
      </c>
      <c r="B2267" s="28" t="s">
        <v>3151</v>
      </c>
      <c r="C2267" s="28" t="s">
        <v>8152</v>
      </c>
      <c r="D2267" s="29" t="s">
        <v>8153</v>
      </c>
      <c r="E2267" s="29"/>
      <c r="F2267" s="30"/>
      <c r="G2267" s="30"/>
      <c r="H2267" s="31"/>
      <c r="I2267" s="30"/>
      <c r="J2267" s="30"/>
      <c r="K2267" s="31"/>
      <c r="L2267" s="32" t="s">
        <v>8091</v>
      </c>
      <c r="M2267" s="33">
        <v>22.48</v>
      </c>
      <c r="N2267" s="32">
        <v>8</v>
      </c>
      <c r="O2267" s="32" t="s">
        <v>3152</v>
      </c>
      <c r="P2267" s="32" t="s">
        <v>3155</v>
      </c>
      <c r="Q2267" s="37" t="s">
        <v>5729</v>
      </c>
      <c r="R2267" s="28">
        <v>3</v>
      </c>
      <c r="S2267" s="35"/>
      <c r="T2267" s="36" t="s">
        <v>8151</v>
      </c>
    </row>
    <row r="2268" spans="1:20" s="14" customFormat="1" ht="12" x14ac:dyDescent="0.2">
      <c r="A2268" s="28">
        <v>2263</v>
      </c>
      <c r="B2268" s="28" t="s">
        <v>3151</v>
      </c>
      <c r="C2268" s="28" t="s">
        <v>8152</v>
      </c>
      <c r="D2268" s="29" t="s">
        <v>8153</v>
      </c>
      <c r="E2268" s="29"/>
      <c r="F2268" s="30"/>
      <c r="G2268" s="30"/>
      <c r="H2268" s="31"/>
      <c r="I2268" s="30"/>
      <c r="J2268" s="30"/>
      <c r="K2268" s="31"/>
      <c r="L2268" s="32" t="s">
        <v>8091</v>
      </c>
      <c r="M2268" s="33">
        <v>30.44</v>
      </c>
      <c r="N2268" s="32">
        <v>8</v>
      </c>
      <c r="O2268" s="32" t="s">
        <v>3152</v>
      </c>
      <c r="P2268" s="32" t="s">
        <v>3155</v>
      </c>
      <c r="Q2268" s="37" t="s">
        <v>5729</v>
      </c>
      <c r="R2268" s="28">
        <v>3</v>
      </c>
      <c r="S2268" s="35"/>
      <c r="T2268" s="36" t="s">
        <v>8151</v>
      </c>
    </row>
    <row r="2269" spans="1:20" s="14" customFormat="1" ht="12" x14ac:dyDescent="0.2">
      <c r="A2269" s="28">
        <v>2264</v>
      </c>
      <c r="B2269" s="28" t="s">
        <v>3151</v>
      </c>
      <c r="C2269" s="28" t="s">
        <v>8152</v>
      </c>
      <c r="D2269" s="29" t="s">
        <v>8153</v>
      </c>
      <c r="E2269" s="29"/>
      <c r="F2269" s="30"/>
      <c r="G2269" s="30"/>
      <c r="H2269" s="31"/>
      <c r="I2269" s="30"/>
      <c r="J2269" s="30"/>
      <c r="K2269" s="31"/>
      <c r="L2269" s="32" t="s">
        <v>8091</v>
      </c>
      <c r="M2269" s="33">
        <v>30.42</v>
      </c>
      <c r="N2269" s="32">
        <v>8</v>
      </c>
      <c r="O2269" s="32" t="s">
        <v>3152</v>
      </c>
      <c r="P2269" s="32" t="s">
        <v>3155</v>
      </c>
      <c r="Q2269" s="37" t="s">
        <v>5729</v>
      </c>
      <c r="R2269" s="28">
        <v>3</v>
      </c>
      <c r="S2269" s="35"/>
      <c r="T2269" s="36" t="s">
        <v>8151</v>
      </c>
    </row>
    <row r="2270" spans="1:20" s="14" customFormat="1" ht="12" x14ac:dyDescent="0.2">
      <c r="A2270" s="28">
        <v>2265</v>
      </c>
      <c r="B2270" s="28" t="s">
        <v>3151</v>
      </c>
      <c r="C2270" s="28" t="s">
        <v>8152</v>
      </c>
      <c r="D2270" s="29" t="s">
        <v>8153</v>
      </c>
      <c r="E2270" s="29"/>
      <c r="F2270" s="30"/>
      <c r="G2270" s="30"/>
      <c r="H2270" s="31"/>
      <c r="I2270" s="30"/>
      <c r="J2270" s="30"/>
      <c r="K2270" s="31"/>
      <c r="L2270" s="32" t="s">
        <v>8091</v>
      </c>
      <c r="M2270" s="33">
        <v>34.75</v>
      </c>
      <c r="N2270" s="32">
        <v>8</v>
      </c>
      <c r="O2270" s="32" t="s">
        <v>3152</v>
      </c>
      <c r="P2270" s="32" t="s">
        <v>3155</v>
      </c>
      <c r="Q2270" s="37" t="s">
        <v>5729</v>
      </c>
      <c r="R2270" s="28">
        <v>3</v>
      </c>
      <c r="S2270" s="35"/>
      <c r="T2270" s="36" t="s">
        <v>8151</v>
      </c>
    </row>
    <row r="2271" spans="1:20" s="14" customFormat="1" ht="12" x14ac:dyDescent="0.2">
      <c r="A2271" s="28">
        <v>2266</v>
      </c>
      <c r="B2271" s="28" t="s">
        <v>3151</v>
      </c>
      <c r="C2271" s="28" t="s">
        <v>8152</v>
      </c>
      <c r="D2271" s="29" t="s">
        <v>8153</v>
      </c>
      <c r="E2271" s="29"/>
      <c r="F2271" s="30"/>
      <c r="G2271" s="30"/>
      <c r="H2271" s="31"/>
      <c r="I2271" s="30"/>
      <c r="J2271" s="30"/>
      <c r="K2271" s="31"/>
      <c r="L2271" s="32" t="s">
        <v>8091</v>
      </c>
      <c r="M2271" s="33">
        <v>4.0199999999999898</v>
      </c>
      <c r="N2271" s="32">
        <v>8</v>
      </c>
      <c r="O2271" s="32" t="s">
        <v>3152</v>
      </c>
      <c r="P2271" s="32" t="s">
        <v>3155</v>
      </c>
      <c r="Q2271" s="37" t="s">
        <v>5729</v>
      </c>
      <c r="R2271" s="28">
        <v>3</v>
      </c>
      <c r="S2271" s="35"/>
      <c r="T2271" s="36" t="s">
        <v>8151</v>
      </c>
    </row>
    <row r="2272" spans="1:20" s="14" customFormat="1" ht="12" x14ac:dyDescent="0.2">
      <c r="A2272" s="28">
        <v>2267</v>
      </c>
      <c r="B2272" s="28" t="s">
        <v>3151</v>
      </c>
      <c r="C2272" s="28" t="s">
        <v>8152</v>
      </c>
      <c r="D2272" s="29" t="s">
        <v>8153</v>
      </c>
      <c r="E2272" s="29"/>
      <c r="F2272" s="30"/>
      <c r="G2272" s="30"/>
      <c r="H2272" s="31"/>
      <c r="I2272" s="30"/>
      <c r="J2272" s="30"/>
      <c r="K2272" s="31"/>
      <c r="L2272" s="32" t="s">
        <v>8091</v>
      </c>
      <c r="M2272" s="33">
        <v>32.03</v>
      </c>
      <c r="N2272" s="32">
        <v>8</v>
      </c>
      <c r="O2272" s="32" t="s">
        <v>3152</v>
      </c>
      <c r="P2272" s="32" t="s">
        <v>3155</v>
      </c>
      <c r="Q2272" s="37" t="s">
        <v>5729</v>
      </c>
      <c r="R2272" s="28">
        <v>3</v>
      </c>
      <c r="S2272" s="35"/>
      <c r="T2272" s="36" t="s">
        <v>8151</v>
      </c>
    </row>
    <row r="2273" spans="1:20" s="14" customFormat="1" ht="12" x14ac:dyDescent="0.2">
      <c r="A2273" s="28">
        <v>2268</v>
      </c>
      <c r="B2273" s="28" t="s">
        <v>3151</v>
      </c>
      <c r="C2273" s="28" t="s">
        <v>8152</v>
      </c>
      <c r="D2273" s="29" t="s">
        <v>8153</v>
      </c>
      <c r="E2273" s="29"/>
      <c r="F2273" s="30"/>
      <c r="G2273" s="30"/>
      <c r="H2273" s="31"/>
      <c r="I2273" s="30"/>
      <c r="J2273" s="30"/>
      <c r="K2273" s="31"/>
      <c r="L2273" s="32" t="s">
        <v>8092</v>
      </c>
      <c r="M2273" s="33">
        <v>25.52</v>
      </c>
      <c r="N2273" s="32">
        <v>15</v>
      </c>
      <c r="O2273" s="32" t="s">
        <v>3152</v>
      </c>
      <c r="P2273" s="32" t="s">
        <v>3155</v>
      </c>
      <c r="Q2273" s="37" t="s">
        <v>5706</v>
      </c>
      <c r="R2273" s="28">
        <v>1</v>
      </c>
      <c r="S2273" s="35"/>
      <c r="T2273" s="36" t="s">
        <v>8151</v>
      </c>
    </row>
    <row r="2274" spans="1:20" s="14" customFormat="1" ht="12" x14ac:dyDescent="0.2">
      <c r="A2274" s="28">
        <v>2269</v>
      </c>
      <c r="B2274" s="28" t="s">
        <v>3151</v>
      </c>
      <c r="C2274" s="28" t="s">
        <v>8152</v>
      </c>
      <c r="D2274" s="29" t="s">
        <v>8153</v>
      </c>
      <c r="E2274" s="29"/>
      <c r="F2274" s="30"/>
      <c r="G2274" s="30"/>
      <c r="H2274" s="31"/>
      <c r="I2274" s="30"/>
      <c r="J2274" s="30"/>
      <c r="K2274" s="31"/>
      <c r="L2274" s="32" t="s">
        <v>8091</v>
      </c>
      <c r="M2274" s="33">
        <v>27.72</v>
      </c>
      <c r="N2274" s="32">
        <v>8</v>
      </c>
      <c r="O2274" s="32" t="s">
        <v>3152</v>
      </c>
      <c r="P2274" s="32" t="s">
        <v>3155</v>
      </c>
      <c r="Q2274" s="37" t="s">
        <v>5729</v>
      </c>
      <c r="R2274" s="28">
        <v>3</v>
      </c>
      <c r="S2274" s="35"/>
      <c r="T2274" s="36" t="s">
        <v>8151</v>
      </c>
    </row>
    <row r="2275" spans="1:20" s="14" customFormat="1" ht="12" x14ac:dyDescent="0.2">
      <c r="A2275" s="28">
        <v>2270</v>
      </c>
      <c r="B2275" s="28" t="s">
        <v>3151</v>
      </c>
      <c r="C2275" s="28" t="s">
        <v>3151</v>
      </c>
      <c r="D2275" s="28" t="s">
        <v>3151</v>
      </c>
      <c r="E2275" s="29"/>
      <c r="F2275" s="30"/>
      <c r="G2275" s="30"/>
      <c r="H2275" s="31"/>
      <c r="I2275" s="30"/>
      <c r="J2275" s="30"/>
      <c r="K2275" s="31"/>
      <c r="L2275" s="32" t="s">
        <v>8091</v>
      </c>
      <c r="M2275" s="33">
        <v>0</v>
      </c>
      <c r="N2275" s="32">
        <v>11</v>
      </c>
      <c r="O2275" s="32" t="s">
        <v>3152</v>
      </c>
      <c r="P2275" s="32" t="s">
        <v>3155</v>
      </c>
      <c r="Q2275" s="37" t="s">
        <v>5739</v>
      </c>
      <c r="R2275" s="28">
        <v>4</v>
      </c>
      <c r="S2275" s="35"/>
      <c r="T2275" s="36" t="s">
        <v>8151</v>
      </c>
    </row>
    <row r="2276" spans="1:20" s="14" customFormat="1" ht="12" x14ac:dyDescent="0.2">
      <c r="A2276" s="28">
        <v>2271</v>
      </c>
      <c r="B2276" s="28" t="s">
        <v>3151</v>
      </c>
      <c r="C2276" s="28" t="s">
        <v>3151</v>
      </c>
      <c r="D2276" s="28" t="s">
        <v>3151</v>
      </c>
      <c r="E2276" s="29"/>
      <c r="F2276" s="30"/>
      <c r="G2276" s="30"/>
      <c r="H2276" s="31"/>
      <c r="I2276" s="30"/>
      <c r="J2276" s="30"/>
      <c r="K2276" s="31"/>
      <c r="L2276" s="32" t="s">
        <v>8091</v>
      </c>
      <c r="M2276" s="33">
        <v>0</v>
      </c>
      <c r="N2276" s="32">
        <v>11</v>
      </c>
      <c r="O2276" s="32" t="s">
        <v>3152</v>
      </c>
      <c r="P2276" s="32" t="s">
        <v>3155</v>
      </c>
      <c r="Q2276" s="37" t="s">
        <v>5739</v>
      </c>
      <c r="R2276" s="28">
        <v>4</v>
      </c>
      <c r="S2276" s="35"/>
      <c r="T2276" s="36" t="s">
        <v>8151</v>
      </c>
    </row>
    <row r="2277" spans="1:20" s="14" customFormat="1" ht="12" x14ac:dyDescent="0.2">
      <c r="A2277" s="28">
        <v>2272</v>
      </c>
      <c r="B2277" s="28" t="s">
        <v>3151</v>
      </c>
      <c r="C2277" s="28" t="s">
        <v>8152</v>
      </c>
      <c r="D2277" s="29" t="s">
        <v>8153</v>
      </c>
      <c r="E2277" s="29"/>
      <c r="F2277" s="30"/>
      <c r="G2277" s="30"/>
      <c r="H2277" s="31"/>
      <c r="I2277" s="30"/>
      <c r="J2277" s="30"/>
      <c r="K2277" s="31"/>
      <c r="L2277" s="32" t="s">
        <v>8092</v>
      </c>
      <c r="M2277" s="33">
        <v>32.57</v>
      </c>
      <c r="N2277" s="32">
        <v>15</v>
      </c>
      <c r="O2277" s="32" t="s">
        <v>3152</v>
      </c>
      <c r="P2277" s="32" t="s">
        <v>3155</v>
      </c>
      <c r="Q2277" s="37" t="s">
        <v>5706</v>
      </c>
      <c r="R2277" s="28">
        <v>1</v>
      </c>
      <c r="S2277" s="35"/>
      <c r="T2277" s="36" t="s">
        <v>8151</v>
      </c>
    </row>
    <row r="2278" spans="1:20" s="14" customFormat="1" ht="12" x14ac:dyDescent="0.2">
      <c r="A2278" s="28">
        <v>2273</v>
      </c>
      <c r="B2278" s="28" t="s">
        <v>3151</v>
      </c>
      <c r="C2278" s="28" t="s">
        <v>8152</v>
      </c>
      <c r="D2278" s="29" t="s">
        <v>8153</v>
      </c>
      <c r="E2278" s="29"/>
      <c r="F2278" s="30"/>
      <c r="G2278" s="30"/>
      <c r="H2278" s="31"/>
      <c r="I2278" s="30"/>
      <c r="J2278" s="30"/>
      <c r="K2278" s="31"/>
      <c r="L2278" s="32" t="s">
        <v>8091</v>
      </c>
      <c r="M2278" s="33">
        <v>22.11</v>
      </c>
      <c r="N2278" s="32">
        <v>8</v>
      </c>
      <c r="O2278" s="32" t="s">
        <v>3152</v>
      </c>
      <c r="P2278" s="32" t="s">
        <v>3155</v>
      </c>
      <c r="Q2278" s="37" t="s">
        <v>5729</v>
      </c>
      <c r="R2278" s="28">
        <v>3</v>
      </c>
      <c r="S2278" s="35"/>
      <c r="T2278" s="36" t="s">
        <v>8151</v>
      </c>
    </row>
    <row r="2279" spans="1:20" s="14" customFormat="1" ht="12" x14ac:dyDescent="0.2">
      <c r="A2279" s="28">
        <v>2274</v>
      </c>
      <c r="B2279" s="28" t="s">
        <v>3151</v>
      </c>
      <c r="C2279" s="28" t="s">
        <v>8152</v>
      </c>
      <c r="D2279" s="29" t="s">
        <v>8153</v>
      </c>
      <c r="E2279" s="29"/>
      <c r="F2279" s="30"/>
      <c r="G2279" s="30"/>
      <c r="H2279" s="31"/>
      <c r="I2279" s="30"/>
      <c r="J2279" s="30"/>
      <c r="K2279" s="31"/>
      <c r="L2279" s="32" t="s">
        <v>8092</v>
      </c>
      <c r="M2279" s="33">
        <v>27.39</v>
      </c>
      <c r="N2279" s="32">
        <v>15</v>
      </c>
      <c r="O2279" s="32" t="s">
        <v>3152</v>
      </c>
      <c r="P2279" s="32" t="s">
        <v>3155</v>
      </c>
      <c r="Q2279" s="37" t="s">
        <v>5706</v>
      </c>
      <c r="R2279" s="28">
        <v>1</v>
      </c>
      <c r="S2279" s="35"/>
      <c r="T2279" s="36" t="s">
        <v>8151</v>
      </c>
    </row>
    <row r="2280" spans="1:20" s="14" customFormat="1" ht="12" x14ac:dyDescent="0.2">
      <c r="A2280" s="28">
        <v>2275</v>
      </c>
      <c r="B2280" s="28" t="s">
        <v>3151</v>
      </c>
      <c r="C2280" s="28" t="s">
        <v>8152</v>
      </c>
      <c r="D2280" s="29" t="s">
        <v>8153</v>
      </c>
      <c r="E2280" s="29"/>
      <c r="F2280" s="30"/>
      <c r="G2280" s="30"/>
      <c r="H2280" s="31"/>
      <c r="I2280" s="30"/>
      <c r="J2280" s="30"/>
      <c r="K2280" s="31"/>
      <c r="L2280" s="32" t="s">
        <v>8091</v>
      </c>
      <c r="M2280" s="33">
        <v>6.41</v>
      </c>
      <c r="N2280" s="32">
        <v>8</v>
      </c>
      <c r="O2280" s="32" t="s">
        <v>3152</v>
      </c>
      <c r="P2280" s="32" t="s">
        <v>3155</v>
      </c>
      <c r="Q2280" s="37" t="s">
        <v>5729</v>
      </c>
      <c r="R2280" s="28">
        <v>3</v>
      </c>
      <c r="S2280" s="35"/>
      <c r="T2280" s="36" t="s">
        <v>8151</v>
      </c>
    </row>
    <row r="2281" spans="1:20" s="14" customFormat="1" ht="12" x14ac:dyDescent="0.2">
      <c r="A2281" s="28">
        <v>2276</v>
      </c>
      <c r="B2281" s="28" t="s">
        <v>3151</v>
      </c>
      <c r="C2281" s="28" t="s">
        <v>8152</v>
      </c>
      <c r="D2281" s="29" t="s">
        <v>8153</v>
      </c>
      <c r="E2281" s="29"/>
      <c r="F2281" s="30"/>
      <c r="G2281" s="30"/>
      <c r="H2281" s="31"/>
      <c r="I2281" s="30"/>
      <c r="J2281" s="30"/>
      <c r="K2281" s="31"/>
      <c r="L2281" s="32" t="s">
        <v>8091</v>
      </c>
      <c r="M2281" s="33">
        <v>18.82</v>
      </c>
      <c r="N2281" s="32">
        <v>8</v>
      </c>
      <c r="O2281" s="32" t="s">
        <v>3152</v>
      </c>
      <c r="P2281" s="32" t="s">
        <v>3155</v>
      </c>
      <c r="Q2281" s="37" t="s">
        <v>5729</v>
      </c>
      <c r="R2281" s="28">
        <v>3</v>
      </c>
      <c r="S2281" s="35"/>
      <c r="T2281" s="36" t="s">
        <v>8151</v>
      </c>
    </row>
    <row r="2282" spans="1:20" s="14" customFormat="1" ht="12" x14ac:dyDescent="0.2">
      <c r="A2282" s="28">
        <v>2277</v>
      </c>
      <c r="B2282" s="28" t="s">
        <v>3151</v>
      </c>
      <c r="C2282" s="28" t="s">
        <v>8152</v>
      </c>
      <c r="D2282" s="29" t="s">
        <v>8153</v>
      </c>
      <c r="E2282" s="29"/>
      <c r="F2282" s="30"/>
      <c r="G2282" s="30"/>
      <c r="H2282" s="31"/>
      <c r="I2282" s="30"/>
      <c r="J2282" s="30"/>
      <c r="K2282" s="31"/>
      <c r="L2282" s="32" t="s">
        <v>8091</v>
      </c>
      <c r="M2282" s="33">
        <v>36.44</v>
      </c>
      <c r="N2282" s="32">
        <v>8</v>
      </c>
      <c r="O2282" s="32" t="s">
        <v>3152</v>
      </c>
      <c r="P2282" s="32" t="s">
        <v>3155</v>
      </c>
      <c r="Q2282" s="37" t="s">
        <v>5729</v>
      </c>
      <c r="R2282" s="28">
        <v>3</v>
      </c>
      <c r="S2282" s="35"/>
      <c r="T2282" s="36" t="s">
        <v>8151</v>
      </c>
    </row>
    <row r="2283" spans="1:20" s="14" customFormat="1" ht="12" x14ac:dyDescent="0.2">
      <c r="A2283" s="28">
        <v>2278</v>
      </c>
      <c r="B2283" s="28" t="s">
        <v>3151</v>
      </c>
      <c r="C2283" s="28" t="s">
        <v>8152</v>
      </c>
      <c r="D2283" s="29" t="s">
        <v>8153</v>
      </c>
      <c r="E2283" s="29"/>
      <c r="F2283" s="30"/>
      <c r="G2283" s="30"/>
      <c r="H2283" s="31"/>
      <c r="I2283" s="30"/>
      <c r="J2283" s="30"/>
      <c r="K2283" s="31"/>
      <c r="L2283" s="32" t="s">
        <v>8091</v>
      </c>
      <c r="M2283" s="33">
        <v>17.62</v>
      </c>
      <c r="N2283" s="32">
        <v>8</v>
      </c>
      <c r="O2283" s="32" t="s">
        <v>3152</v>
      </c>
      <c r="P2283" s="32" t="s">
        <v>3155</v>
      </c>
      <c r="Q2283" s="37" t="s">
        <v>5729</v>
      </c>
      <c r="R2283" s="28">
        <v>3</v>
      </c>
      <c r="S2283" s="35"/>
      <c r="T2283" s="36" t="s">
        <v>8151</v>
      </c>
    </row>
    <row r="2284" spans="1:20" s="14" customFormat="1" ht="12" x14ac:dyDescent="0.2">
      <c r="A2284" s="28">
        <v>2279</v>
      </c>
      <c r="B2284" s="28" t="s">
        <v>3151</v>
      </c>
      <c r="C2284" s="28" t="s">
        <v>8152</v>
      </c>
      <c r="D2284" s="29" t="s">
        <v>8153</v>
      </c>
      <c r="E2284" s="29"/>
      <c r="F2284" s="30"/>
      <c r="G2284" s="30"/>
      <c r="H2284" s="31"/>
      <c r="I2284" s="30"/>
      <c r="J2284" s="30"/>
      <c r="K2284" s="31"/>
      <c r="L2284" s="32" t="s">
        <v>8091</v>
      </c>
      <c r="M2284" s="33">
        <v>13.14</v>
      </c>
      <c r="N2284" s="32">
        <v>8</v>
      </c>
      <c r="O2284" s="32" t="s">
        <v>3152</v>
      </c>
      <c r="P2284" s="32" t="s">
        <v>3155</v>
      </c>
      <c r="Q2284" s="37" t="s">
        <v>5729</v>
      </c>
      <c r="R2284" s="28">
        <v>3</v>
      </c>
      <c r="S2284" s="35"/>
      <c r="T2284" s="36" t="s">
        <v>8151</v>
      </c>
    </row>
    <row r="2285" spans="1:20" s="14" customFormat="1" ht="12" x14ac:dyDescent="0.2">
      <c r="A2285" s="28">
        <v>2280</v>
      </c>
      <c r="B2285" s="28" t="s">
        <v>3151</v>
      </c>
      <c r="C2285" s="28" t="s">
        <v>8152</v>
      </c>
      <c r="D2285" s="29" t="s">
        <v>8153</v>
      </c>
      <c r="E2285" s="29"/>
      <c r="F2285" s="30"/>
      <c r="G2285" s="30"/>
      <c r="H2285" s="31"/>
      <c r="I2285" s="30"/>
      <c r="J2285" s="30"/>
      <c r="K2285" s="31"/>
      <c r="L2285" s="32" t="s">
        <v>8091</v>
      </c>
      <c r="M2285" s="33">
        <v>9.6199999999999903</v>
      </c>
      <c r="N2285" s="32">
        <v>9</v>
      </c>
      <c r="O2285" s="32" t="s">
        <v>3152</v>
      </c>
      <c r="P2285" s="32" t="s">
        <v>3155</v>
      </c>
      <c r="Q2285" s="37" t="s">
        <v>5735</v>
      </c>
      <c r="R2285" s="28">
        <v>4</v>
      </c>
      <c r="S2285" s="35"/>
      <c r="T2285" s="36" t="s">
        <v>8151</v>
      </c>
    </row>
    <row r="2286" spans="1:20" s="14" customFormat="1" ht="12" x14ac:dyDescent="0.2">
      <c r="A2286" s="28">
        <v>2281</v>
      </c>
      <c r="B2286" s="28" t="s">
        <v>3151</v>
      </c>
      <c r="C2286" s="28" t="s">
        <v>3151</v>
      </c>
      <c r="D2286" s="28" t="s">
        <v>3151</v>
      </c>
      <c r="E2286" s="29"/>
      <c r="F2286" s="30"/>
      <c r="G2286" s="30"/>
      <c r="H2286" s="31"/>
      <c r="I2286" s="30"/>
      <c r="J2286" s="30"/>
      <c r="K2286" s="31"/>
      <c r="L2286" s="32" t="s">
        <v>8091</v>
      </c>
      <c r="M2286" s="33">
        <v>0</v>
      </c>
      <c r="N2286" s="32">
        <v>11</v>
      </c>
      <c r="O2286" s="32" t="s">
        <v>3152</v>
      </c>
      <c r="P2286" s="32" t="s">
        <v>3155</v>
      </c>
      <c r="Q2286" s="37" t="s">
        <v>5739</v>
      </c>
      <c r="R2286" s="28">
        <v>4</v>
      </c>
      <c r="S2286" s="35"/>
      <c r="T2286" s="36" t="s">
        <v>8151</v>
      </c>
    </row>
    <row r="2287" spans="1:20" s="14" customFormat="1" ht="12" x14ac:dyDescent="0.2">
      <c r="A2287" s="28">
        <v>2282</v>
      </c>
      <c r="B2287" s="28" t="s">
        <v>3151</v>
      </c>
      <c r="C2287" s="28" t="s">
        <v>8152</v>
      </c>
      <c r="D2287" s="29" t="s">
        <v>8153</v>
      </c>
      <c r="E2287" s="29"/>
      <c r="F2287" s="30"/>
      <c r="G2287" s="30"/>
      <c r="H2287" s="31"/>
      <c r="I2287" s="30"/>
      <c r="J2287" s="30"/>
      <c r="K2287" s="31"/>
      <c r="L2287" s="32" t="s">
        <v>8092</v>
      </c>
      <c r="M2287" s="33">
        <v>87.45</v>
      </c>
      <c r="N2287" s="32">
        <v>15</v>
      </c>
      <c r="O2287" s="32" t="s">
        <v>3152</v>
      </c>
      <c r="P2287" s="32" t="s">
        <v>3155</v>
      </c>
      <c r="Q2287" s="37" t="s">
        <v>5706</v>
      </c>
      <c r="R2287" s="28">
        <v>1</v>
      </c>
      <c r="S2287" s="35"/>
      <c r="T2287" s="36" t="s">
        <v>8151</v>
      </c>
    </row>
    <row r="2288" spans="1:20" s="14" customFormat="1" ht="12" x14ac:dyDescent="0.2">
      <c r="A2288" s="28">
        <v>2283</v>
      </c>
      <c r="B2288" s="28" t="s">
        <v>3151</v>
      </c>
      <c r="C2288" s="28" t="s">
        <v>8121</v>
      </c>
      <c r="D2288" s="29" t="s">
        <v>8150</v>
      </c>
      <c r="E2288" s="29"/>
      <c r="F2288" s="30"/>
      <c r="G2288" s="30"/>
      <c r="H2288" s="31"/>
      <c r="I2288" s="30"/>
      <c r="J2288" s="30"/>
      <c r="K2288" s="31"/>
      <c r="L2288" s="32" t="s">
        <v>8092</v>
      </c>
      <c r="M2288" s="33">
        <v>90.25</v>
      </c>
      <c r="N2288" s="32">
        <v>15</v>
      </c>
      <c r="O2288" s="32" t="s">
        <v>3152</v>
      </c>
      <c r="P2288" s="32" t="s">
        <v>3155</v>
      </c>
      <c r="Q2288" s="37" t="s">
        <v>5706</v>
      </c>
      <c r="R2288" s="28">
        <v>1</v>
      </c>
      <c r="S2288" s="35"/>
      <c r="T2288" s="36" t="s">
        <v>8151</v>
      </c>
    </row>
    <row r="2289" spans="1:20" s="14" customFormat="1" ht="12" x14ac:dyDescent="0.2">
      <c r="A2289" s="28">
        <v>2284</v>
      </c>
      <c r="B2289" s="28" t="s">
        <v>3151</v>
      </c>
      <c r="C2289" s="28" t="s">
        <v>8121</v>
      </c>
      <c r="D2289" s="29" t="s">
        <v>8150</v>
      </c>
      <c r="E2289" s="29"/>
      <c r="F2289" s="30"/>
      <c r="G2289" s="30"/>
      <c r="H2289" s="31"/>
      <c r="I2289" s="30"/>
      <c r="J2289" s="30"/>
      <c r="K2289" s="31"/>
      <c r="L2289" s="32" t="s">
        <v>8092</v>
      </c>
      <c r="M2289" s="33">
        <v>16.73</v>
      </c>
      <c r="N2289" s="32">
        <v>13</v>
      </c>
      <c r="O2289" s="32" t="s">
        <v>3152</v>
      </c>
      <c r="P2289" s="32" t="s">
        <v>3155</v>
      </c>
      <c r="Q2289" s="37" t="s">
        <v>5698</v>
      </c>
      <c r="R2289" s="28">
        <v>1</v>
      </c>
      <c r="S2289" s="35"/>
      <c r="T2289" s="36" t="s">
        <v>8151</v>
      </c>
    </row>
    <row r="2290" spans="1:20" s="14" customFormat="1" ht="12" x14ac:dyDescent="0.2">
      <c r="A2290" s="28">
        <v>2285</v>
      </c>
      <c r="B2290" s="28" t="s">
        <v>3151</v>
      </c>
      <c r="C2290" s="28" t="s">
        <v>8121</v>
      </c>
      <c r="D2290" s="29" t="s">
        <v>8150</v>
      </c>
      <c r="E2290" s="29"/>
      <c r="F2290" s="30"/>
      <c r="G2290" s="30"/>
      <c r="H2290" s="31"/>
      <c r="I2290" s="30"/>
      <c r="J2290" s="30"/>
      <c r="K2290" s="31"/>
      <c r="L2290" s="32" t="s">
        <v>8092</v>
      </c>
      <c r="M2290" s="33">
        <v>11.77</v>
      </c>
      <c r="N2290" s="32">
        <v>13</v>
      </c>
      <c r="O2290" s="32" t="s">
        <v>3152</v>
      </c>
      <c r="P2290" s="32" t="s">
        <v>3155</v>
      </c>
      <c r="Q2290" s="37" t="s">
        <v>5698</v>
      </c>
      <c r="R2290" s="28">
        <v>1</v>
      </c>
      <c r="S2290" s="35"/>
      <c r="T2290" s="36" t="s">
        <v>8151</v>
      </c>
    </row>
    <row r="2291" spans="1:20" s="14" customFormat="1" ht="12" x14ac:dyDescent="0.2">
      <c r="A2291" s="28">
        <v>2286</v>
      </c>
      <c r="B2291" s="28" t="s">
        <v>3151</v>
      </c>
      <c r="C2291" s="28" t="s">
        <v>8121</v>
      </c>
      <c r="D2291" s="29" t="s">
        <v>8150</v>
      </c>
      <c r="E2291" s="29"/>
      <c r="F2291" s="30"/>
      <c r="G2291" s="30"/>
      <c r="H2291" s="31"/>
      <c r="I2291" s="30"/>
      <c r="J2291" s="30"/>
      <c r="K2291" s="31"/>
      <c r="L2291" s="32" t="s">
        <v>8092</v>
      </c>
      <c r="M2291" s="33">
        <v>73.680000000000007</v>
      </c>
      <c r="N2291" s="32">
        <v>15</v>
      </c>
      <c r="O2291" s="32" t="s">
        <v>3152</v>
      </c>
      <c r="P2291" s="32" t="s">
        <v>3155</v>
      </c>
      <c r="Q2291" s="37" t="s">
        <v>5706</v>
      </c>
      <c r="R2291" s="28">
        <v>1</v>
      </c>
      <c r="S2291" s="35"/>
      <c r="T2291" s="36" t="s">
        <v>8151</v>
      </c>
    </row>
    <row r="2292" spans="1:20" s="14" customFormat="1" ht="12" x14ac:dyDescent="0.2">
      <c r="A2292" s="28">
        <v>2287</v>
      </c>
      <c r="B2292" s="28" t="s">
        <v>3151</v>
      </c>
      <c r="C2292" s="28" t="s">
        <v>8121</v>
      </c>
      <c r="D2292" s="29" t="s">
        <v>8150</v>
      </c>
      <c r="E2292" s="29"/>
      <c r="F2292" s="30"/>
      <c r="G2292" s="30"/>
      <c r="H2292" s="31"/>
      <c r="I2292" s="30"/>
      <c r="J2292" s="30"/>
      <c r="K2292" s="31"/>
      <c r="L2292" s="32" t="s">
        <v>8092</v>
      </c>
      <c r="M2292" s="33">
        <v>71.989999999999895</v>
      </c>
      <c r="N2292" s="32">
        <v>15</v>
      </c>
      <c r="O2292" s="32" t="s">
        <v>3152</v>
      </c>
      <c r="P2292" s="32" t="s">
        <v>3155</v>
      </c>
      <c r="Q2292" s="37" t="s">
        <v>5706</v>
      </c>
      <c r="R2292" s="28">
        <v>1</v>
      </c>
      <c r="S2292" s="35"/>
      <c r="T2292" s="36" t="s">
        <v>8151</v>
      </c>
    </row>
    <row r="2293" spans="1:20" s="14" customFormat="1" ht="12" x14ac:dyDescent="0.2">
      <c r="A2293" s="28">
        <v>2288</v>
      </c>
      <c r="B2293" s="28" t="s">
        <v>3151</v>
      </c>
      <c r="C2293" s="28" t="s">
        <v>8121</v>
      </c>
      <c r="D2293" s="29" t="s">
        <v>8150</v>
      </c>
      <c r="E2293" s="29"/>
      <c r="F2293" s="30"/>
      <c r="G2293" s="30"/>
      <c r="H2293" s="31"/>
      <c r="I2293" s="30"/>
      <c r="J2293" s="30"/>
      <c r="K2293" s="31"/>
      <c r="L2293" s="32" t="s">
        <v>8092</v>
      </c>
      <c r="M2293" s="33">
        <v>50.94</v>
      </c>
      <c r="N2293" s="32">
        <v>15</v>
      </c>
      <c r="O2293" s="32" t="s">
        <v>3152</v>
      </c>
      <c r="P2293" s="32" t="s">
        <v>3155</v>
      </c>
      <c r="Q2293" s="37" t="s">
        <v>5706</v>
      </c>
      <c r="R2293" s="28">
        <v>1</v>
      </c>
      <c r="S2293" s="35"/>
      <c r="T2293" s="36" t="s">
        <v>8151</v>
      </c>
    </row>
    <row r="2294" spans="1:20" s="14" customFormat="1" ht="12" x14ac:dyDescent="0.2">
      <c r="A2294" s="28">
        <v>2289</v>
      </c>
      <c r="B2294" s="28" t="s">
        <v>3151</v>
      </c>
      <c r="C2294" s="28" t="s">
        <v>8152</v>
      </c>
      <c r="D2294" s="29" t="s">
        <v>8153</v>
      </c>
      <c r="E2294" s="29"/>
      <c r="F2294" s="30"/>
      <c r="G2294" s="30"/>
      <c r="H2294" s="31"/>
      <c r="I2294" s="30"/>
      <c r="J2294" s="30"/>
      <c r="K2294" s="31"/>
      <c r="L2294" s="32" t="s">
        <v>8092</v>
      </c>
      <c r="M2294" s="33">
        <v>86.19</v>
      </c>
      <c r="N2294" s="32">
        <v>15</v>
      </c>
      <c r="O2294" s="32" t="s">
        <v>3152</v>
      </c>
      <c r="P2294" s="32" t="s">
        <v>3155</v>
      </c>
      <c r="Q2294" s="37" t="s">
        <v>5706</v>
      </c>
      <c r="R2294" s="28">
        <v>1</v>
      </c>
      <c r="S2294" s="35"/>
      <c r="T2294" s="36" t="s">
        <v>8151</v>
      </c>
    </row>
    <row r="2295" spans="1:20" s="14" customFormat="1" ht="12" x14ac:dyDescent="0.2">
      <c r="A2295" s="28">
        <v>2290</v>
      </c>
      <c r="B2295" s="28" t="s">
        <v>3151</v>
      </c>
      <c r="C2295" s="28" t="s">
        <v>8152</v>
      </c>
      <c r="D2295" s="29" t="s">
        <v>8153</v>
      </c>
      <c r="E2295" s="29"/>
      <c r="F2295" s="30"/>
      <c r="G2295" s="30"/>
      <c r="H2295" s="31"/>
      <c r="I2295" s="30"/>
      <c r="J2295" s="30"/>
      <c r="K2295" s="31"/>
      <c r="L2295" s="32" t="s">
        <v>8092</v>
      </c>
      <c r="M2295" s="33">
        <v>113.45</v>
      </c>
      <c r="N2295" s="32">
        <v>15</v>
      </c>
      <c r="O2295" s="32" t="s">
        <v>3152</v>
      </c>
      <c r="P2295" s="32" t="s">
        <v>3155</v>
      </c>
      <c r="Q2295" s="37" t="s">
        <v>5706</v>
      </c>
      <c r="R2295" s="28">
        <v>1</v>
      </c>
      <c r="S2295" s="35"/>
      <c r="T2295" s="36" t="s">
        <v>8151</v>
      </c>
    </row>
    <row r="2296" spans="1:20" s="14" customFormat="1" ht="12" x14ac:dyDescent="0.2">
      <c r="A2296" s="28">
        <v>2291</v>
      </c>
      <c r="B2296" s="28" t="s">
        <v>3151</v>
      </c>
      <c r="C2296" s="28" t="s">
        <v>8152</v>
      </c>
      <c r="D2296" s="29" t="s">
        <v>8153</v>
      </c>
      <c r="E2296" s="29"/>
      <c r="F2296" s="30"/>
      <c r="G2296" s="30"/>
      <c r="H2296" s="31"/>
      <c r="I2296" s="30"/>
      <c r="J2296" s="30"/>
      <c r="K2296" s="31"/>
      <c r="L2296" s="32" t="s">
        <v>8092</v>
      </c>
      <c r="M2296" s="33">
        <v>116.59</v>
      </c>
      <c r="N2296" s="32">
        <v>15</v>
      </c>
      <c r="O2296" s="32" t="s">
        <v>3152</v>
      </c>
      <c r="P2296" s="32" t="s">
        <v>3155</v>
      </c>
      <c r="Q2296" s="37" t="s">
        <v>5706</v>
      </c>
      <c r="R2296" s="28">
        <v>1</v>
      </c>
      <c r="S2296" s="35"/>
      <c r="T2296" s="36" t="s">
        <v>8151</v>
      </c>
    </row>
    <row r="2297" spans="1:20" s="14" customFormat="1" ht="12" x14ac:dyDescent="0.2">
      <c r="A2297" s="28">
        <v>2292</v>
      </c>
      <c r="B2297" s="28" t="s">
        <v>3151</v>
      </c>
      <c r="C2297" s="28" t="s">
        <v>8152</v>
      </c>
      <c r="D2297" s="29" t="s">
        <v>8153</v>
      </c>
      <c r="E2297" s="29"/>
      <c r="F2297" s="30"/>
      <c r="G2297" s="30"/>
      <c r="H2297" s="31"/>
      <c r="I2297" s="30"/>
      <c r="J2297" s="30"/>
      <c r="K2297" s="31"/>
      <c r="L2297" s="32" t="s">
        <v>8092</v>
      </c>
      <c r="M2297" s="33">
        <v>70.55</v>
      </c>
      <c r="N2297" s="32">
        <v>15</v>
      </c>
      <c r="O2297" s="32" t="s">
        <v>3152</v>
      </c>
      <c r="P2297" s="32" t="s">
        <v>3155</v>
      </c>
      <c r="Q2297" s="37" t="s">
        <v>5706</v>
      </c>
      <c r="R2297" s="28">
        <v>1</v>
      </c>
      <c r="S2297" s="35"/>
      <c r="T2297" s="36" t="s">
        <v>8151</v>
      </c>
    </row>
    <row r="2298" spans="1:20" s="14" customFormat="1" ht="12" x14ac:dyDescent="0.2">
      <c r="A2298" s="28">
        <v>2293</v>
      </c>
      <c r="B2298" s="28" t="s">
        <v>3151</v>
      </c>
      <c r="C2298" s="28" t="s">
        <v>8152</v>
      </c>
      <c r="D2298" s="29" t="s">
        <v>8153</v>
      </c>
      <c r="E2298" s="29"/>
      <c r="F2298" s="30"/>
      <c r="G2298" s="30"/>
      <c r="H2298" s="31"/>
      <c r="I2298" s="30"/>
      <c r="J2298" s="30"/>
      <c r="K2298" s="31"/>
      <c r="L2298" s="32" t="s">
        <v>8092</v>
      </c>
      <c r="M2298" s="33">
        <v>71.17</v>
      </c>
      <c r="N2298" s="32">
        <v>15</v>
      </c>
      <c r="O2298" s="32" t="s">
        <v>3152</v>
      </c>
      <c r="P2298" s="32" t="s">
        <v>3155</v>
      </c>
      <c r="Q2298" s="37" t="s">
        <v>5706</v>
      </c>
      <c r="R2298" s="28">
        <v>1</v>
      </c>
      <c r="S2298" s="35"/>
      <c r="T2298" s="36" t="s">
        <v>8151</v>
      </c>
    </row>
    <row r="2299" spans="1:20" s="14" customFormat="1" ht="12" x14ac:dyDescent="0.2">
      <c r="A2299" s="28">
        <v>2294</v>
      </c>
      <c r="B2299" s="28" t="s">
        <v>3151</v>
      </c>
      <c r="C2299" s="28" t="s">
        <v>8152</v>
      </c>
      <c r="D2299" s="29" t="s">
        <v>8153</v>
      </c>
      <c r="E2299" s="29"/>
      <c r="F2299" s="30"/>
      <c r="G2299" s="30"/>
      <c r="H2299" s="31"/>
      <c r="I2299" s="30"/>
      <c r="J2299" s="30"/>
      <c r="K2299" s="31"/>
      <c r="L2299" s="32" t="s">
        <v>8092</v>
      </c>
      <c r="M2299" s="33">
        <v>84.36</v>
      </c>
      <c r="N2299" s="32">
        <v>15</v>
      </c>
      <c r="O2299" s="32" t="s">
        <v>3152</v>
      </c>
      <c r="P2299" s="32" t="s">
        <v>3155</v>
      </c>
      <c r="Q2299" s="37" t="s">
        <v>5706</v>
      </c>
      <c r="R2299" s="28">
        <v>1</v>
      </c>
      <c r="S2299" s="35"/>
      <c r="T2299" s="36" t="s">
        <v>8151</v>
      </c>
    </row>
    <row r="2300" spans="1:20" s="14" customFormat="1" ht="12" x14ac:dyDescent="0.2">
      <c r="A2300" s="28">
        <v>2295</v>
      </c>
      <c r="B2300" s="28" t="s">
        <v>3151</v>
      </c>
      <c r="C2300" s="28" t="s">
        <v>8121</v>
      </c>
      <c r="D2300" s="29" t="s">
        <v>8150</v>
      </c>
      <c r="E2300" s="29"/>
      <c r="F2300" s="30"/>
      <c r="G2300" s="30"/>
      <c r="H2300" s="31"/>
      <c r="I2300" s="30"/>
      <c r="J2300" s="30"/>
      <c r="K2300" s="31"/>
      <c r="L2300" s="32" t="s">
        <v>8092</v>
      </c>
      <c r="M2300" s="33">
        <v>96.96</v>
      </c>
      <c r="N2300" s="32">
        <v>15</v>
      </c>
      <c r="O2300" s="32" t="s">
        <v>3152</v>
      </c>
      <c r="P2300" s="32" t="s">
        <v>3155</v>
      </c>
      <c r="Q2300" s="37" t="s">
        <v>5706</v>
      </c>
      <c r="R2300" s="28">
        <v>1</v>
      </c>
      <c r="S2300" s="35"/>
      <c r="T2300" s="36" t="s">
        <v>8151</v>
      </c>
    </row>
    <row r="2301" spans="1:20" s="14" customFormat="1" ht="12" x14ac:dyDescent="0.2">
      <c r="A2301" s="28">
        <v>2296</v>
      </c>
      <c r="B2301" s="28" t="s">
        <v>3151</v>
      </c>
      <c r="C2301" s="28" t="s">
        <v>8121</v>
      </c>
      <c r="D2301" s="29" t="s">
        <v>8150</v>
      </c>
      <c r="E2301" s="29"/>
      <c r="F2301" s="30"/>
      <c r="G2301" s="30"/>
      <c r="H2301" s="31"/>
      <c r="I2301" s="30"/>
      <c r="J2301" s="30"/>
      <c r="K2301" s="31"/>
      <c r="L2301" s="32" t="s">
        <v>8092</v>
      </c>
      <c r="M2301" s="33">
        <v>70.010000000000005</v>
      </c>
      <c r="N2301" s="32">
        <v>15</v>
      </c>
      <c r="O2301" s="32" t="s">
        <v>3152</v>
      </c>
      <c r="P2301" s="32" t="s">
        <v>3155</v>
      </c>
      <c r="Q2301" s="37" t="s">
        <v>5706</v>
      </c>
      <c r="R2301" s="28">
        <v>1</v>
      </c>
      <c r="S2301" s="35"/>
      <c r="T2301" s="36" t="s">
        <v>8151</v>
      </c>
    </row>
    <row r="2302" spans="1:20" s="14" customFormat="1" ht="12" x14ac:dyDescent="0.2">
      <c r="A2302" s="28">
        <v>2297</v>
      </c>
      <c r="B2302" s="28" t="s">
        <v>3151</v>
      </c>
      <c r="C2302" s="28" t="s">
        <v>8121</v>
      </c>
      <c r="D2302" s="29" t="s">
        <v>8150</v>
      </c>
      <c r="E2302" s="29"/>
      <c r="F2302" s="30"/>
      <c r="G2302" s="30"/>
      <c r="H2302" s="31"/>
      <c r="I2302" s="30"/>
      <c r="J2302" s="30"/>
      <c r="K2302" s="31"/>
      <c r="L2302" s="32" t="s">
        <v>8092</v>
      </c>
      <c r="M2302" s="33">
        <v>84.08</v>
      </c>
      <c r="N2302" s="32">
        <v>15</v>
      </c>
      <c r="O2302" s="32" t="s">
        <v>3152</v>
      </c>
      <c r="P2302" s="32" t="s">
        <v>3155</v>
      </c>
      <c r="Q2302" s="37" t="s">
        <v>5706</v>
      </c>
      <c r="R2302" s="28">
        <v>1</v>
      </c>
      <c r="S2302" s="35"/>
      <c r="T2302" s="36" t="s">
        <v>8151</v>
      </c>
    </row>
    <row r="2303" spans="1:20" s="14" customFormat="1" ht="12" x14ac:dyDescent="0.2">
      <c r="A2303" s="28">
        <v>2298</v>
      </c>
      <c r="B2303" s="28" t="s">
        <v>3151</v>
      </c>
      <c r="C2303" s="28" t="s">
        <v>8121</v>
      </c>
      <c r="D2303" s="29" t="s">
        <v>8150</v>
      </c>
      <c r="E2303" s="29"/>
      <c r="F2303" s="30"/>
      <c r="G2303" s="30"/>
      <c r="H2303" s="31"/>
      <c r="I2303" s="30"/>
      <c r="J2303" s="30"/>
      <c r="K2303" s="31"/>
      <c r="L2303" s="32" t="s">
        <v>8092</v>
      </c>
      <c r="M2303" s="33">
        <v>84.28</v>
      </c>
      <c r="N2303" s="32">
        <v>15</v>
      </c>
      <c r="O2303" s="32" t="s">
        <v>3152</v>
      </c>
      <c r="P2303" s="32" t="s">
        <v>3155</v>
      </c>
      <c r="Q2303" s="37" t="s">
        <v>5706</v>
      </c>
      <c r="R2303" s="28">
        <v>1</v>
      </c>
      <c r="S2303" s="35"/>
      <c r="T2303" s="36" t="s">
        <v>8151</v>
      </c>
    </row>
    <row r="2304" spans="1:20" s="14" customFormat="1" ht="12" x14ac:dyDescent="0.2">
      <c r="A2304" s="28">
        <v>2299</v>
      </c>
      <c r="B2304" s="28" t="s">
        <v>3151</v>
      </c>
      <c r="C2304" s="28" t="s">
        <v>8121</v>
      </c>
      <c r="D2304" s="29" t="s">
        <v>8150</v>
      </c>
      <c r="E2304" s="29"/>
      <c r="F2304" s="30"/>
      <c r="G2304" s="30"/>
      <c r="H2304" s="31"/>
      <c r="I2304" s="30"/>
      <c r="J2304" s="30"/>
      <c r="K2304" s="31"/>
      <c r="L2304" s="32" t="s">
        <v>8092</v>
      </c>
      <c r="M2304" s="33">
        <v>82.32</v>
      </c>
      <c r="N2304" s="32">
        <v>15</v>
      </c>
      <c r="O2304" s="32" t="s">
        <v>3152</v>
      </c>
      <c r="P2304" s="32" t="s">
        <v>3155</v>
      </c>
      <c r="Q2304" s="37" t="s">
        <v>5706</v>
      </c>
      <c r="R2304" s="28">
        <v>1</v>
      </c>
      <c r="S2304" s="35"/>
      <c r="T2304" s="36" t="s">
        <v>8151</v>
      </c>
    </row>
    <row r="2305" spans="1:20" s="14" customFormat="1" ht="12" x14ac:dyDescent="0.2">
      <c r="A2305" s="28">
        <v>2300</v>
      </c>
      <c r="B2305" s="28" t="s">
        <v>3151</v>
      </c>
      <c r="C2305" s="28" t="s">
        <v>8121</v>
      </c>
      <c r="D2305" s="29" t="s">
        <v>8150</v>
      </c>
      <c r="E2305" s="29"/>
      <c r="F2305" s="30"/>
      <c r="G2305" s="30"/>
      <c r="H2305" s="31"/>
      <c r="I2305" s="30"/>
      <c r="J2305" s="30"/>
      <c r="K2305" s="31"/>
      <c r="L2305" s="32" t="s">
        <v>8092</v>
      </c>
      <c r="M2305" s="33">
        <v>87.91</v>
      </c>
      <c r="N2305" s="32">
        <v>15</v>
      </c>
      <c r="O2305" s="32" t="s">
        <v>3152</v>
      </c>
      <c r="P2305" s="32" t="s">
        <v>3155</v>
      </c>
      <c r="Q2305" s="37" t="s">
        <v>5706</v>
      </c>
      <c r="R2305" s="28">
        <v>1</v>
      </c>
      <c r="S2305" s="35"/>
      <c r="T2305" s="36" t="s">
        <v>8151</v>
      </c>
    </row>
    <row r="2306" spans="1:20" s="14" customFormat="1" ht="12" x14ac:dyDescent="0.2">
      <c r="A2306" s="28">
        <v>2301</v>
      </c>
      <c r="B2306" s="28" t="s">
        <v>3151</v>
      </c>
      <c r="C2306" s="28" t="s">
        <v>8121</v>
      </c>
      <c r="D2306" s="29" t="s">
        <v>8150</v>
      </c>
      <c r="E2306" s="29"/>
      <c r="F2306" s="30"/>
      <c r="G2306" s="30"/>
      <c r="H2306" s="31"/>
      <c r="I2306" s="30"/>
      <c r="J2306" s="30"/>
      <c r="K2306" s="31"/>
      <c r="L2306" s="32" t="s">
        <v>8092</v>
      </c>
      <c r="M2306" s="33">
        <v>87.06</v>
      </c>
      <c r="N2306" s="32">
        <v>15</v>
      </c>
      <c r="O2306" s="32" t="s">
        <v>3152</v>
      </c>
      <c r="P2306" s="32" t="s">
        <v>3155</v>
      </c>
      <c r="Q2306" s="37" t="s">
        <v>5706</v>
      </c>
      <c r="R2306" s="28">
        <v>1</v>
      </c>
      <c r="S2306" s="35"/>
      <c r="T2306" s="36" t="s">
        <v>8151</v>
      </c>
    </row>
    <row r="2307" spans="1:20" s="14" customFormat="1" ht="12" x14ac:dyDescent="0.2">
      <c r="A2307" s="28">
        <v>2302</v>
      </c>
      <c r="B2307" s="28" t="s">
        <v>3151</v>
      </c>
      <c r="C2307" s="28" t="s">
        <v>8121</v>
      </c>
      <c r="D2307" s="29" t="s">
        <v>8150</v>
      </c>
      <c r="E2307" s="29"/>
      <c r="F2307" s="30"/>
      <c r="G2307" s="30"/>
      <c r="H2307" s="31"/>
      <c r="I2307" s="30"/>
      <c r="J2307" s="30"/>
      <c r="K2307" s="31"/>
      <c r="L2307" s="32" t="s">
        <v>8092</v>
      </c>
      <c r="M2307" s="33">
        <v>84.46</v>
      </c>
      <c r="N2307" s="32">
        <v>15</v>
      </c>
      <c r="O2307" s="32" t="s">
        <v>3152</v>
      </c>
      <c r="P2307" s="32" t="s">
        <v>3155</v>
      </c>
      <c r="Q2307" s="37" t="s">
        <v>5706</v>
      </c>
      <c r="R2307" s="28">
        <v>1</v>
      </c>
      <c r="S2307" s="35"/>
      <c r="T2307" s="36" t="s">
        <v>8151</v>
      </c>
    </row>
    <row r="2308" spans="1:20" s="14" customFormat="1" ht="12" x14ac:dyDescent="0.2">
      <c r="A2308" s="28">
        <v>2303</v>
      </c>
      <c r="B2308" s="28" t="s">
        <v>3151</v>
      </c>
      <c r="C2308" s="28" t="s">
        <v>8121</v>
      </c>
      <c r="D2308" s="29" t="s">
        <v>8150</v>
      </c>
      <c r="E2308" s="29"/>
      <c r="F2308" s="30"/>
      <c r="G2308" s="30"/>
      <c r="H2308" s="31"/>
      <c r="I2308" s="30"/>
      <c r="J2308" s="30"/>
      <c r="K2308" s="31"/>
      <c r="L2308" s="32" t="s">
        <v>8092</v>
      </c>
      <c r="M2308" s="33">
        <v>83.4</v>
      </c>
      <c r="N2308" s="32">
        <v>15</v>
      </c>
      <c r="O2308" s="32" t="s">
        <v>3152</v>
      </c>
      <c r="P2308" s="32" t="s">
        <v>3155</v>
      </c>
      <c r="Q2308" s="37" t="s">
        <v>5706</v>
      </c>
      <c r="R2308" s="28">
        <v>1</v>
      </c>
      <c r="S2308" s="35"/>
      <c r="T2308" s="36" t="s">
        <v>8151</v>
      </c>
    </row>
    <row r="2309" spans="1:20" s="14" customFormat="1" ht="12" x14ac:dyDescent="0.2">
      <c r="A2309" s="28">
        <v>2304</v>
      </c>
      <c r="B2309" s="28" t="s">
        <v>3151</v>
      </c>
      <c r="C2309" s="28" t="s">
        <v>8121</v>
      </c>
      <c r="D2309" s="29" t="s">
        <v>8150</v>
      </c>
      <c r="E2309" s="29"/>
      <c r="F2309" s="30"/>
      <c r="G2309" s="30"/>
      <c r="H2309" s="31"/>
      <c r="I2309" s="30"/>
      <c r="J2309" s="30"/>
      <c r="K2309" s="31"/>
      <c r="L2309" s="32" t="s">
        <v>8092</v>
      </c>
      <c r="M2309" s="33">
        <v>43.03</v>
      </c>
      <c r="N2309" s="32">
        <v>15</v>
      </c>
      <c r="O2309" s="32" t="s">
        <v>3152</v>
      </c>
      <c r="P2309" s="32" t="s">
        <v>3155</v>
      </c>
      <c r="Q2309" s="37" t="s">
        <v>5706</v>
      </c>
      <c r="R2309" s="28">
        <v>1</v>
      </c>
      <c r="S2309" s="35"/>
      <c r="T2309" s="36" t="s">
        <v>8151</v>
      </c>
    </row>
    <row r="2310" spans="1:20" s="14" customFormat="1" ht="12" x14ac:dyDescent="0.2">
      <c r="A2310" s="28">
        <v>2305</v>
      </c>
      <c r="B2310" s="28" t="s">
        <v>3151</v>
      </c>
      <c r="C2310" s="28" t="s">
        <v>8121</v>
      </c>
      <c r="D2310" s="29" t="s">
        <v>8150</v>
      </c>
      <c r="E2310" s="29"/>
      <c r="F2310" s="30"/>
      <c r="G2310" s="30"/>
      <c r="H2310" s="31"/>
      <c r="I2310" s="30"/>
      <c r="J2310" s="30"/>
      <c r="K2310" s="31"/>
      <c r="L2310" s="32" t="s">
        <v>8092</v>
      </c>
      <c r="M2310" s="33">
        <v>94.87</v>
      </c>
      <c r="N2310" s="32">
        <v>15</v>
      </c>
      <c r="O2310" s="32" t="s">
        <v>3152</v>
      </c>
      <c r="P2310" s="32" t="s">
        <v>3155</v>
      </c>
      <c r="Q2310" s="37" t="s">
        <v>5706</v>
      </c>
      <c r="R2310" s="28">
        <v>1</v>
      </c>
      <c r="S2310" s="35"/>
      <c r="T2310" s="36" t="s">
        <v>8151</v>
      </c>
    </row>
    <row r="2311" spans="1:20" s="14" customFormat="1" ht="12" x14ac:dyDescent="0.2">
      <c r="A2311" s="28">
        <v>2306</v>
      </c>
      <c r="B2311" s="28" t="s">
        <v>3151</v>
      </c>
      <c r="C2311" s="28" t="s">
        <v>8121</v>
      </c>
      <c r="D2311" s="29" t="s">
        <v>8150</v>
      </c>
      <c r="E2311" s="29"/>
      <c r="F2311" s="30"/>
      <c r="G2311" s="30"/>
      <c r="H2311" s="31"/>
      <c r="I2311" s="30"/>
      <c r="J2311" s="30"/>
      <c r="K2311" s="31"/>
      <c r="L2311" s="32" t="s">
        <v>8092</v>
      </c>
      <c r="M2311" s="33">
        <v>84.1</v>
      </c>
      <c r="N2311" s="32">
        <v>15</v>
      </c>
      <c r="O2311" s="32" t="s">
        <v>3152</v>
      </c>
      <c r="P2311" s="32" t="s">
        <v>3155</v>
      </c>
      <c r="Q2311" s="37" t="s">
        <v>5706</v>
      </c>
      <c r="R2311" s="28">
        <v>1</v>
      </c>
      <c r="S2311" s="35"/>
      <c r="T2311" s="36" t="s">
        <v>8151</v>
      </c>
    </row>
    <row r="2312" spans="1:20" s="14" customFormat="1" ht="12" x14ac:dyDescent="0.2">
      <c r="A2312" s="28">
        <v>2307</v>
      </c>
      <c r="B2312" s="28" t="s">
        <v>3151</v>
      </c>
      <c r="C2312" s="28" t="s">
        <v>8121</v>
      </c>
      <c r="D2312" s="29" t="s">
        <v>8150</v>
      </c>
      <c r="E2312" s="29"/>
      <c r="F2312" s="30"/>
      <c r="G2312" s="30"/>
      <c r="H2312" s="31"/>
      <c r="I2312" s="30"/>
      <c r="J2312" s="30"/>
      <c r="K2312" s="31"/>
      <c r="L2312" s="32" t="s">
        <v>8092</v>
      </c>
      <c r="M2312" s="33">
        <v>92.09</v>
      </c>
      <c r="N2312" s="32">
        <v>15</v>
      </c>
      <c r="O2312" s="32" t="s">
        <v>3152</v>
      </c>
      <c r="P2312" s="32" t="s">
        <v>3155</v>
      </c>
      <c r="Q2312" s="37" t="s">
        <v>5706</v>
      </c>
      <c r="R2312" s="28">
        <v>1</v>
      </c>
      <c r="S2312" s="35"/>
      <c r="T2312" s="36" t="s">
        <v>8151</v>
      </c>
    </row>
    <row r="2313" spans="1:20" s="14" customFormat="1" ht="12" x14ac:dyDescent="0.2">
      <c r="A2313" s="28">
        <v>2308</v>
      </c>
      <c r="B2313" s="28" t="s">
        <v>3151</v>
      </c>
      <c r="C2313" s="28" t="s">
        <v>8121</v>
      </c>
      <c r="D2313" s="29" t="s">
        <v>8150</v>
      </c>
      <c r="E2313" s="29"/>
      <c r="F2313" s="30"/>
      <c r="G2313" s="30"/>
      <c r="H2313" s="31"/>
      <c r="I2313" s="30"/>
      <c r="J2313" s="30"/>
      <c r="K2313" s="31"/>
      <c r="L2313" s="32" t="s">
        <v>8092</v>
      </c>
      <c r="M2313" s="33">
        <v>85.95</v>
      </c>
      <c r="N2313" s="32">
        <v>15</v>
      </c>
      <c r="O2313" s="32" t="s">
        <v>3152</v>
      </c>
      <c r="P2313" s="32" t="s">
        <v>3155</v>
      </c>
      <c r="Q2313" s="37" t="s">
        <v>5706</v>
      </c>
      <c r="R2313" s="28">
        <v>1</v>
      </c>
      <c r="S2313" s="35"/>
      <c r="T2313" s="36" t="s">
        <v>8151</v>
      </c>
    </row>
    <row r="2314" spans="1:20" s="14" customFormat="1" ht="12" x14ac:dyDescent="0.2">
      <c r="A2314" s="28">
        <v>2309</v>
      </c>
      <c r="B2314" s="28" t="s">
        <v>3151</v>
      </c>
      <c r="C2314" s="28" t="s">
        <v>8121</v>
      </c>
      <c r="D2314" s="29" t="s">
        <v>8150</v>
      </c>
      <c r="E2314" s="29"/>
      <c r="F2314" s="30"/>
      <c r="G2314" s="30"/>
      <c r="H2314" s="31"/>
      <c r="I2314" s="30"/>
      <c r="J2314" s="30"/>
      <c r="K2314" s="31"/>
      <c r="L2314" s="32" t="s">
        <v>8092</v>
      </c>
      <c r="M2314" s="33">
        <v>94.61</v>
      </c>
      <c r="N2314" s="32">
        <v>13</v>
      </c>
      <c r="O2314" s="32" t="s">
        <v>3152</v>
      </c>
      <c r="P2314" s="32" t="s">
        <v>3155</v>
      </c>
      <c r="Q2314" s="37" t="s">
        <v>5698</v>
      </c>
      <c r="R2314" s="28">
        <v>1</v>
      </c>
      <c r="S2314" s="35"/>
      <c r="T2314" s="36" t="s">
        <v>8151</v>
      </c>
    </row>
    <row r="2315" spans="1:20" s="14" customFormat="1" ht="12" x14ac:dyDescent="0.2">
      <c r="A2315" s="28">
        <v>2310</v>
      </c>
      <c r="B2315" s="28" t="s">
        <v>3151</v>
      </c>
      <c r="C2315" s="28" t="s">
        <v>8121</v>
      </c>
      <c r="D2315" s="29" t="s">
        <v>8150</v>
      </c>
      <c r="E2315" s="29"/>
      <c r="F2315" s="30"/>
      <c r="G2315" s="30"/>
      <c r="H2315" s="31"/>
      <c r="I2315" s="30"/>
      <c r="J2315" s="30"/>
      <c r="K2315" s="31"/>
      <c r="L2315" s="32" t="s">
        <v>8092</v>
      </c>
      <c r="M2315" s="33">
        <v>79.099999999999895</v>
      </c>
      <c r="N2315" s="32">
        <v>13</v>
      </c>
      <c r="O2315" s="32" t="s">
        <v>3152</v>
      </c>
      <c r="P2315" s="32" t="s">
        <v>3155</v>
      </c>
      <c r="Q2315" s="37" t="s">
        <v>5698</v>
      </c>
      <c r="R2315" s="28">
        <v>1</v>
      </c>
      <c r="S2315" s="35"/>
      <c r="T2315" s="36" t="s">
        <v>8151</v>
      </c>
    </row>
    <row r="2316" spans="1:20" s="14" customFormat="1" ht="12" x14ac:dyDescent="0.2">
      <c r="A2316" s="28">
        <v>2311</v>
      </c>
      <c r="B2316" s="28" t="s">
        <v>3151</v>
      </c>
      <c r="C2316" s="28" t="s">
        <v>8121</v>
      </c>
      <c r="D2316" s="29" t="s">
        <v>8150</v>
      </c>
      <c r="E2316" s="29"/>
      <c r="F2316" s="30"/>
      <c r="G2316" s="30"/>
      <c r="H2316" s="31"/>
      <c r="I2316" s="30"/>
      <c r="J2316" s="30"/>
      <c r="K2316" s="31"/>
      <c r="L2316" s="32" t="s">
        <v>8092</v>
      </c>
      <c r="M2316" s="33">
        <v>116.47</v>
      </c>
      <c r="N2316" s="32">
        <v>13</v>
      </c>
      <c r="O2316" s="32" t="s">
        <v>3152</v>
      </c>
      <c r="P2316" s="32" t="s">
        <v>3155</v>
      </c>
      <c r="Q2316" s="37" t="s">
        <v>5698</v>
      </c>
      <c r="R2316" s="28">
        <v>1</v>
      </c>
      <c r="S2316" s="35"/>
      <c r="T2316" s="36" t="s">
        <v>8151</v>
      </c>
    </row>
    <row r="2317" spans="1:20" s="14" customFormat="1" ht="12" x14ac:dyDescent="0.2">
      <c r="A2317" s="28">
        <v>2312</v>
      </c>
      <c r="B2317" s="28" t="s">
        <v>3151</v>
      </c>
      <c r="C2317" s="28" t="s">
        <v>8121</v>
      </c>
      <c r="D2317" s="29" t="s">
        <v>8150</v>
      </c>
      <c r="E2317" s="29"/>
      <c r="F2317" s="30"/>
      <c r="G2317" s="30"/>
      <c r="H2317" s="31"/>
      <c r="I2317" s="30"/>
      <c r="J2317" s="30"/>
      <c r="K2317" s="31"/>
      <c r="L2317" s="32" t="s">
        <v>8092</v>
      </c>
      <c r="M2317" s="33">
        <v>86.18</v>
      </c>
      <c r="N2317" s="32">
        <v>13</v>
      </c>
      <c r="O2317" s="32" t="s">
        <v>3152</v>
      </c>
      <c r="P2317" s="32" t="s">
        <v>3155</v>
      </c>
      <c r="Q2317" s="37" t="s">
        <v>5698</v>
      </c>
      <c r="R2317" s="28">
        <v>1</v>
      </c>
      <c r="S2317" s="35"/>
      <c r="T2317" s="36" t="s">
        <v>8151</v>
      </c>
    </row>
    <row r="2318" spans="1:20" s="14" customFormat="1" ht="12" x14ac:dyDescent="0.2">
      <c r="A2318" s="28">
        <v>2313</v>
      </c>
      <c r="B2318" s="28" t="s">
        <v>3151</v>
      </c>
      <c r="C2318" s="28" t="s">
        <v>8121</v>
      </c>
      <c r="D2318" s="29" t="s">
        <v>8150</v>
      </c>
      <c r="E2318" s="29"/>
      <c r="F2318" s="30"/>
      <c r="G2318" s="30"/>
      <c r="H2318" s="31"/>
      <c r="I2318" s="30"/>
      <c r="J2318" s="30"/>
      <c r="K2318" s="31"/>
      <c r="L2318" s="32" t="s">
        <v>8092</v>
      </c>
      <c r="M2318" s="33">
        <v>82.89</v>
      </c>
      <c r="N2318" s="32">
        <v>13</v>
      </c>
      <c r="O2318" s="32" t="s">
        <v>3152</v>
      </c>
      <c r="P2318" s="32" t="s">
        <v>3155</v>
      </c>
      <c r="Q2318" s="37" t="s">
        <v>5698</v>
      </c>
      <c r="R2318" s="28">
        <v>1</v>
      </c>
      <c r="S2318" s="35"/>
      <c r="T2318" s="36" t="s">
        <v>8151</v>
      </c>
    </row>
    <row r="2319" spans="1:20" s="14" customFormat="1" ht="12" x14ac:dyDescent="0.2">
      <c r="A2319" s="28">
        <v>2314</v>
      </c>
      <c r="B2319" s="28" t="s">
        <v>3151</v>
      </c>
      <c r="C2319" s="28" t="s">
        <v>8121</v>
      </c>
      <c r="D2319" s="29" t="s">
        <v>8150</v>
      </c>
      <c r="E2319" s="29"/>
      <c r="F2319" s="30"/>
      <c r="G2319" s="30"/>
      <c r="H2319" s="31"/>
      <c r="I2319" s="30"/>
      <c r="J2319" s="30"/>
      <c r="K2319" s="31"/>
      <c r="L2319" s="32" t="s">
        <v>8092</v>
      </c>
      <c r="M2319" s="33">
        <v>89.17</v>
      </c>
      <c r="N2319" s="32">
        <v>13</v>
      </c>
      <c r="O2319" s="32" t="s">
        <v>3152</v>
      </c>
      <c r="P2319" s="32" t="s">
        <v>3155</v>
      </c>
      <c r="Q2319" s="37" t="s">
        <v>5698</v>
      </c>
      <c r="R2319" s="28">
        <v>1</v>
      </c>
      <c r="S2319" s="35"/>
      <c r="T2319" s="36" t="s">
        <v>8151</v>
      </c>
    </row>
    <row r="2320" spans="1:20" s="14" customFormat="1" ht="12" x14ac:dyDescent="0.2">
      <c r="A2320" s="28">
        <v>2315</v>
      </c>
      <c r="B2320" s="28" t="s">
        <v>3151</v>
      </c>
      <c r="C2320" s="28" t="s">
        <v>8121</v>
      </c>
      <c r="D2320" s="29" t="s">
        <v>8150</v>
      </c>
      <c r="E2320" s="29"/>
      <c r="F2320" s="30"/>
      <c r="G2320" s="30"/>
      <c r="H2320" s="31"/>
      <c r="I2320" s="30"/>
      <c r="J2320" s="30"/>
      <c r="K2320" s="31"/>
      <c r="L2320" s="32" t="s">
        <v>8092</v>
      </c>
      <c r="M2320" s="33">
        <v>92.85</v>
      </c>
      <c r="N2320" s="32">
        <v>13</v>
      </c>
      <c r="O2320" s="32" t="s">
        <v>3152</v>
      </c>
      <c r="P2320" s="32" t="s">
        <v>3155</v>
      </c>
      <c r="Q2320" s="37" t="s">
        <v>5698</v>
      </c>
      <c r="R2320" s="28">
        <v>1</v>
      </c>
      <c r="S2320" s="35"/>
      <c r="T2320" s="36" t="s">
        <v>8151</v>
      </c>
    </row>
    <row r="2321" spans="1:20" s="14" customFormat="1" ht="12" x14ac:dyDescent="0.2">
      <c r="A2321" s="28">
        <v>2316</v>
      </c>
      <c r="B2321" s="28" t="s">
        <v>3151</v>
      </c>
      <c r="C2321" s="28" t="s">
        <v>8121</v>
      </c>
      <c r="D2321" s="29" t="s">
        <v>8150</v>
      </c>
      <c r="E2321" s="29"/>
      <c r="F2321" s="30"/>
      <c r="G2321" s="30"/>
      <c r="H2321" s="31"/>
      <c r="I2321" s="30"/>
      <c r="J2321" s="30"/>
      <c r="K2321" s="31"/>
      <c r="L2321" s="32" t="s">
        <v>8092</v>
      </c>
      <c r="M2321" s="33">
        <v>96.88</v>
      </c>
      <c r="N2321" s="32">
        <v>13</v>
      </c>
      <c r="O2321" s="32" t="s">
        <v>3152</v>
      </c>
      <c r="P2321" s="32" t="s">
        <v>3155</v>
      </c>
      <c r="Q2321" s="37" t="s">
        <v>5698</v>
      </c>
      <c r="R2321" s="28">
        <v>1</v>
      </c>
      <c r="S2321" s="35"/>
      <c r="T2321" s="36" t="s">
        <v>8151</v>
      </c>
    </row>
    <row r="2322" spans="1:20" s="14" customFormat="1" ht="12" x14ac:dyDescent="0.2">
      <c r="A2322" s="28">
        <v>2317</v>
      </c>
      <c r="B2322" s="28" t="s">
        <v>3151</v>
      </c>
      <c r="C2322" s="28" t="s">
        <v>8121</v>
      </c>
      <c r="D2322" s="29" t="s">
        <v>8150</v>
      </c>
      <c r="E2322" s="29"/>
      <c r="F2322" s="30"/>
      <c r="G2322" s="30"/>
      <c r="H2322" s="31"/>
      <c r="I2322" s="30"/>
      <c r="J2322" s="30"/>
      <c r="K2322" s="31"/>
      <c r="L2322" s="32" t="s">
        <v>8092</v>
      </c>
      <c r="M2322" s="33">
        <v>91.87</v>
      </c>
      <c r="N2322" s="32">
        <v>13</v>
      </c>
      <c r="O2322" s="32" t="s">
        <v>3152</v>
      </c>
      <c r="P2322" s="32" t="s">
        <v>3155</v>
      </c>
      <c r="Q2322" s="37" t="s">
        <v>5698</v>
      </c>
      <c r="R2322" s="28">
        <v>1</v>
      </c>
      <c r="S2322" s="35"/>
      <c r="T2322" s="36" t="s">
        <v>8151</v>
      </c>
    </row>
    <row r="2323" spans="1:20" s="14" customFormat="1" ht="12" x14ac:dyDescent="0.2">
      <c r="A2323" s="28">
        <v>2318</v>
      </c>
      <c r="B2323" s="28" t="s">
        <v>3151</v>
      </c>
      <c r="C2323" s="28" t="s">
        <v>8121</v>
      </c>
      <c r="D2323" s="29" t="s">
        <v>8150</v>
      </c>
      <c r="E2323" s="29"/>
      <c r="F2323" s="30"/>
      <c r="G2323" s="30"/>
      <c r="H2323" s="31"/>
      <c r="I2323" s="30"/>
      <c r="J2323" s="30"/>
      <c r="K2323" s="31"/>
      <c r="L2323" s="32" t="s">
        <v>8092</v>
      </c>
      <c r="M2323" s="33">
        <v>101.42</v>
      </c>
      <c r="N2323" s="32">
        <v>13</v>
      </c>
      <c r="O2323" s="32" t="s">
        <v>3152</v>
      </c>
      <c r="P2323" s="32" t="s">
        <v>3155</v>
      </c>
      <c r="Q2323" s="37" t="s">
        <v>5698</v>
      </c>
      <c r="R2323" s="28">
        <v>1</v>
      </c>
      <c r="S2323" s="35"/>
      <c r="T2323" s="36" t="s">
        <v>8151</v>
      </c>
    </row>
    <row r="2324" spans="1:20" s="14" customFormat="1" ht="12" x14ac:dyDescent="0.2">
      <c r="A2324" s="28">
        <v>2319</v>
      </c>
      <c r="B2324" s="28" t="s">
        <v>3151</v>
      </c>
      <c r="C2324" s="28" t="s">
        <v>8121</v>
      </c>
      <c r="D2324" s="29" t="s">
        <v>8150</v>
      </c>
      <c r="E2324" s="29"/>
      <c r="F2324" s="30"/>
      <c r="G2324" s="30"/>
      <c r="H2324" s="31"/>
      <c r="I2324" s="30"/>
      <c r="J2324" s="30"/>
      <c r="K2324" s="31"/>
      <c r="L2324" s="32" t="s">
        <v>8092</v>
      </c>
      <c r="M2324" s="33">
        <v>104.12</v>
      </c>
      <c r="N2324" s="32">
        <v>13</v>
      </c>
      <c r="O2324" s="32" t="s">
        <v>3152</v>
      </c>
      <c r="P2324" s="32" t="s">
        <v>3155</v>
      </c>
      <c r="Q2324" s="37" t="s">
        <v>5698</v>
      </c>
      <c r="R2324" s="28">
        <v>1</v>
      </c>
      <c r="S2324" s="35"/>
      <c r="T2324" s="36" t="s">
        <v>8151</v>
      </c>
    </row>
    <row r="2325" spans="1:20" s="14" customFormat="1" ht="12" x14ac:dyDescent="0.2">
      <c r="A2325" s="28">
        <v>2320</v>
      </c>
      <c r="B2325" s="28" t="s">
        <v>3151</v>
      </c>
      <c r="C2325" s="28" t="s">
        <v>8121</v>
      </c>
      <c r="D2325" s="29" t="s">
        <v>8150</v>
      </c>
      <c r="E2325" s="29"/>
      <c r="F2325" s="30"/>
      <c r="G2325" s="30"/>
      <c r="H2325" s="31"/>
      <c r="I2325" s="30"/>
      <c r="J2325" s="30"/>
      <c r="K2325" s="31"/>
      <c r="L2325" s="32" t="s">
        <v>8092</v>
      </c>
      <c r="M2325" s="33">
        <v>102.05</v>
      </c>
      <c r="N2325" s="32">
        <v>13</v>
      </c>
      <c r="O2325" s="32" t="s">
        <v>3152</v>
      </c>
      <c r="P2325" s="32" t="s">
        <v>3155</v>
      </c>
      <c r="Q2325" s="37" t="s">
        <v>5698</v>
      </c>
      <c r="R2325" s="28">
        <v>1</v>
      </c>
      <c r="S2325" s="35"/>
      <c r="T2325" s="36" t="s">
        <v>8151</v>
      </c>
    </row>
    <row r="2326" spans="1:20" s="14" customFormat="1" ht="12" x14ac:dyDescent="0.2">
      <c r="A2326" s="28">
        <v>2321</v>
      </c>
      <c r="B2326" s="28" t="s">
        <v>3151</v>
      </c>
      <c r="C2326" s="28" t="s">
        <v>8121</v>
      </c>
      <c r="D2326" s="29" t="s">
        <v>8150</v>
      </c>
      <c r="E2326" s="29"/>
      <c r="F2326" s="30"/>
      <c r="G2326" s="30"/>
      <c r="H2326" s="31"/>
      <c r="I2326" s="30"/>
      <c r="J2326" s="30"/>
      <c r="K2326" s="31"/>
      <c r="L2326" s="32" t="s">
        <v>8092</v>
      </c>
      <c r="M2326" s="33">
        <v>100.73</v>
      </c>
      <c r="N2326" s="32">
        <v>13</v>
      </c>
      <c r="O2326" s="32" t="s">
        <v>3152</v>
      </c>
      <c r="P2326" s="32" t="s">
        <v>3155</v>
      </c>
      <c r="Q2326" s="37" t="s">
        <v>5698</v>
      </c>
      <c r="R2326" s="28">
        <v>1</v>
      </c>
      <c r="S2326" s="35"/>
      <c r="T2326" s="36" t="s">
        <v>8151</v>
      </c>
    </row>
    <row r="2327" spans="1:20" s="14" customFormat="1" ht="12" x14ac:dyDescent="0.2">
      <c r="A2327" s="28">
        <v>2322</v>
      </c>
      <c r="B2327" s="28" t="s">
        <v>3151</v>
      </c>
      <c r="C2327" s="28" t="s">
        <v>8121</v>
      </c>
      <c r="D2327" s="29" t="s">
        <v>8150</v>
      </c>
      <c r="E2327" s="29"/>
      <c r="F2327" s="30"/>
      <c r="G2327" s="30"/>
      <c r="H2327" s="31"/>
      <c r="I2327" s="30"/>
      <c r="J2327" s="30"/>
      <c r="K2327" s="31"/>
      <c r="L2327" s="32" t="s">
        <v>8092</v>
      </c>
      <c r="M2327" s="33">
        <v>80.19</v>
      </c>
      <c r="N2327" s="32">
        <v>13</v>
      </c>
      <c r="O2327" s="32" t="s">
        <v>3152</v>
      </c>
      <c r="P2327" s="32" t="s">
        <v>3155</v>
      </c>
      <c r="Q2327" s="37" t="s">
        <v>5698</v>
      </c>
      <c r="R2327" s="28">
        <v>1</v>
      </c>
      <c r="S2327" s="35"/>
      <c r="T2327" s="36" t="s">
        <v>8151</v>
      </c>
    </row>
    <row r="2328" spans="1:20" s="14" customFormat="1" ht="12" x14ac:dyDescent="0.2">
      <c r="A2328" s="28">
        <v>2323</v>
      </c>
      <c r="B2328" s="28" t="s">
        <v>3151</v>
      </c>
      <c r="C2328" s="28" t="s">
        <v>8121</v>
      </c>
      <c r="D2328" s="29" t="s">
        <v>8150</v>
      </c>
      <c r="E2328" s="29"/>
      <c r="F2328" s="30"/>
      <c r="G2328" s="30"/>
      <c r="H2328" s="31"/>
      <c r="I2328" s="30"/>
      <c r="J2328" s="30"/>
      <c r="K2328" s="31"/>
      <c r="L2328" s="32" t="s">
        <v>8092</v>
      </c>
      <c r="M2328" s="33">
        <v>118.74</v>
      </c>
      <c r="N2328" s="32">
        <v>13</v>
      </c>
      <c r="O2328" s="32" t="s">
        <v>3152</v>
      </c>
      <c r="P2328" s="32" t="s">
        <v>3155</v>
      </c>
      <c r="Q2328" s="37" t="s">
        <v>5698</v>
      </c>
      <c r="R2328" s="28">
        <v>1</v>
      </c>
      <c r="S2328" s="35"/>
      <c r="T2328" s="36" t="s">
        <v>8151</v>
      </c>
    </row>
    <row r="2329" spans="1:20" s="14" customFormat="1" ht="12" x14ac:dyDescent="0.2">
      <c r="A2329" s="28">
        <v>2324</v>
      </c>
      <c r="B2329" s="28" t="s">
        <v>3151</v>
      </c>
      <c r="C2329" s="28" t="s">
        <v>8121</v>
      </c>
      <c r="D2329" s="29" t="s">
        <v>8150</v>
      </c>
      <c r="E2329" s="29"/>
      <c r="F2329" s="30"/>
      <c r="G2329" s="30"/>
      <c r="H2329" s="31"/>
      <c r="I2329" s="30"/>
      <c r="J2329" s="30"/>
      <c r="K2329" s="31"/>
      <c r="L2329" s="32" t="s">
        <v>8092</v>
      </c>
      <c r="M2329" s="33">
        <v>112.72</v>
      </c>
      <c r="N2329" s="32">
        <v>13</v>
      </c>
      <c r="O2329" s="32" t="s">
        <v>3152</v>
      </c>
      <c r="P2329" s="32" t="s">
        <v>3155</v>
      </c>
      <c r="Q2329" s="37" t="s">
        <v>5698</v>
      </c>
      <c r="R2329" s="28">
        <v>1</v>
      </c>
      <c r="S2329" s="35"/>
      <c r="T2329" s="36" t="s">
        <v>8151</v>
      </c>
    </row>
    <row r="2330" spans="1:20" s="14" customFormat="1" ht="12" x14ac:dyDescent="0.2">
      <c r="A2330" s="28">
        <v>2325</v>
      </c>
      <c r="B2330" s="28" t="s">
        <v>3151</v>
      </c>
      <c r="C2330" s="28" t="s">
        <v>8121</v>
      </c>
      <c r="D2330" s="29" t="s">
        <v>8150</v>
      </c>
      <c r="E2330" s="29"/>
      <c r="F2330" s="30"/>
      <c r="G2330" s="30"/>
      <c r="H2330" s="31"/>
      <c r="I2330" s="30"/>
      <c r="J2330" s="30"/>
      <c r="K2330" s="31"/>
      <c r="L2330" s="32" t="s">
        <v>8092</v>
      </c>
      <c r="M2330" s="33">
        <v>154.75</v>
      </c>
      <c r="N2330" s="32">
        <v>13</v>
      </c>
      <c r="O2330" s="32" t="s">
        <v>3152</v>
      </c>
      <c r="P2330" s="32" t="s">
        <v>3155</v>
      </c>
      <c r="Q2330" s="37" t="s">
        <v>5698</v>
      </c>
      <c r="R2330" s="28">
        <v>1</v>
      </c>
      <c r="S2330" s="35"/>
      <c r="T2330" s="36" t="s">
        <v>8151</v>
      </c>
    </row>
    <row r="2331" spans="1:20" s="14" customFormat="1" ht="12" x14ac:dyDescent="0.2">
      <c r="A2331" s="28">
        <v>2326</v>
      </c>
      <c r="B2331" s="28" t="s">
        <v>3151</v>
      </c>
      <c r="C2331" s="28" t="s">
        <v>8121</v>
      </c>
      <c r="D2331" s="29" t="s">
        <v>8150</v>
      </c>
      <c r="E2331" s="29"/>
      <c r="F2331" s="30"/>
      <c r="G2331" s="30"/>
      <c r="H2331" s="31"/>
      <c r="I2331" s="30"/>
      <c r="J2331" s="30"/>
      <c r="K2331" s="31"/>
      <c r="L2331" s="32" t="s">
        <v>8092</v>
      </c>
      <c r="M2331" s="33">
        <v>145.74</v>
      </c>
      <c r="N2331" s="32">
        <v>13</v>
      </c>
      <c r="O2331" s="32" t="s">
        <v>3152</v>
      </c>
      <c r="P2331" s="32" t="s">
        <v>3155</v>
      </c>
      <c r="Q2331" s="37" t="s">
        <v>5698</v>
      </c>
      <c r="R2331" s="28">
        <v>1</v>
      </c>
      <c r="S2331" s="35"/>
      <c r="T2331" s="36" t="s">
        <v>8151</v>
      </c>
    </row>
    <row r="2332" spans="1:20" s="14" customFormat="1" ht="12" x14ac:dyDescent="0.2">
      <c r="A2332" s="28">
        <v>2327</v>
      </c>
      <c r="B2332" s="28" t="s">
        <v>3151</v>
      </c>
      <c r="C2332" s="28" t="s">
        <v>8121</v>
      </c>
      <c r="D2332" s="29" t="s">
        <v>8150</v>
      </c>
      <c r="E2332" s="29"/>
      <c r="F2332" s="30"/>
      <c r="G2332" s="30"/>
      <c r="H2332" s="31"/>
      <c r="I2332" s="30"/>
      <c r="J2332" s="30"/>
      <c r="K2332" s="31"/>
      <c r="L2332" s="32" t="s">
        <v>8092</v>
      </c>
      <c r="M2332" s="33">
        <v>85.09</v>
      </c>
      <c r="N2332" s="32">
        <v>13</v>
      </c>
      <c r="O2332" s="32" t="s">
        <v>3152</v>
      </c>
      <c r="P2332" s="32" t="s">
        <v>3155</v>
      </c>
      <c r="Q2332" s="37" t="s">
        <v>5698</v>
      </c>
      <c r="R2332" s="28">
        <v>1</v>
      </c>
      <c r="S2332" s="35"/>
      <c r="T2332" s="36" t="s">
        <v>8151</v>
      </c>
    </row>
    <row r="2333" spans="1:20" s="14" customFormat="1" ht="12" x14ac:dyDescent="0.2">
      <c r="A2333" s="28">
        <v>2328</v>
      </c>
      <c r="B2333" s="28" t="s">
        <v>3151</v>
      </c>
      <c r="C2333" s="28" t="s">
        <v>8121</v>
      </c>
      <c r="D2333" s="29" t="s">
        <v>8150</v>
      </c>
      <c r="E2333" s="29"/>
      <c r="F2333" s="30"/>
      <c r="G2333" s="30"/>
      <c r="H2333" s="31"/>
      <c r="I2333" s="30"/>
      <c r="J2333" s="30"/>
      <c r="K2333" s="31"/>
      <c r="L2333" s="32" t="s">
        <v>8092</v>
      </c>
      <c r="M2333" s="33">
        <v>100.47</v>
      </c>
      <c r="N2333" s="32">
        <v>13</v>
      </c>
      <c r="O2333" s="32" t="s">
        <v>3152</v>
      </c>
      <c r="P2333" s="32" t="s">
        <v>3155</v>
      </c>
      <c r="Q2333" s="37" t="s">
        <v>5698</v>
      </c>
      <c r="R2333" s="28">
        <v>1</v>
      </c>
      <c r="S2333" s="35"/>
      <c r="T2333" s="36" t="s">
        <v>8151</v>
      </c>
    </row>
    <row r="2334" spans="1:20" s="14" customFormat="1" ht="12" x14ac:dyDescent="0.2">
      <c r="A2334" s="28">
        <v>2329</v>
      </c>
      <c r="B2334" s="28" t="s">
        <v>3151</v>
      </c>
      <c r="C2334" s="28" t="s">
        <v>8121</v>
      </c>
      <c r="D2334" s="29" t="s">
        <v>8150</v>
      </c>
      <c r="E2334" s="29"/>
      <c r="F2334" s="30"/>
      <c r="G2334" s="30"/>
      <c r="H2334" s="31"/>
      <c r="I2334" s="30"/>
      <c r="J2334" s="30"/>
      <c r="K2334" s="31"/>
      <c r="L2334" s="32" t="s">
        <v>8092</v>
      </c>
      <c r="M2334" s="33">
        <v>94.87</v>
      </c>
      <c r="N2334" s="32">
        <v>13</v>
      </c>
      <c r="O2334" s="32" t="s">
        <v>3152</v>
      </c>
      <c r="P2334" s="32" t="s">
        <v>3155</v>
      </c>
      <c r="Q2334" s="37" t="s">
        <v>5698</v>
      </c>
      <c r="R2334" s="28">
        <v>1</v>
      </c>
      <c r="S2334" s="35"/>
      <c r="T2334" s="36" t="s">
        <v>8151</v>
      </c>
    </row>
    <row r="2335" spans="1:20" s="14" customFormat="1" ht="12" x14ac:dyDescent="0.2">
      <c r="A2335" s="28">
        <v>2330</v>
      </c>
      <c r="B2335" s="28" t="s">
        <v>3151</v>
      </c>
      <c r="C2335" s="28" t="s">
        <v>8121</v>
      </c>
      <c r="D2335" s="29" t="s">
        <v>8150</v>
      </c>
      <c r="E2335" s="29"/>
      <c r="F2335" s="30"/>
      <c r="G2335" s="30"/>
      <c r="H2335" s="31"/>
      <c r="I2335" s="30"/>
      <c r="J2335" s="30"/>
      <c r="K2335" s="31"/>
      <c r="L2335" s="32" t="s">
        <v>8092</v>
      </c>
      <c r="M2335" s="33">
        <v>115.22</v>
      </c>
      <c r="N2335" s="32">
        <v>13</v>
      </c>
      <c r="O2335" s="32" t="s">
        <v>3152</v>
      </c>
      <c r="P2335" s="32" t="s">
        <v>3155</v>
      </c>
      <c r="Q2335" s="37" t="s">
        <v>5698</v>
      </c>
      <c r="R2335" s="28">
        <v>1</v>
      </c>
      <c r="S2335" s="35"/>
      <c r="T2335" s="36" t="s">
        <v>8151</v>
      </c>
    </row>
    <row r="2336" spans="1:20" s="14" customFormat="1" ht="12" x14ac:dyDescent="0.2">
      <c r="A2336" s="28">
        <v>2331</v>
      </c>
      <c r="B2336" s="28" t="s">
        <v>3151</v>
      </c>
      <c r="C2336" s="28" t="s">
        <v>8121</v>
      </c>
      <c r="D2336" s="29" t="s">
        <v>8150</v>
      </c>
      <c r="E2336" s="29"/>
      <c r="F2336" s="30"/>
      <c r="G2336" s="30"/>
      <c r="H2336" s="31"/>
      <c r="I2336" s="30"/>
      <c r="J2336" s="30"/>
      <c r="K2336" s="31"/>
      <c r="L2336" s="32" t="s">
        <v>8092</v>
      </c>
      <c r="M2336" s="33">
        <v>90.83</v>
      </c>
      <c r="N2336" s="32">
        <v>13</v>
      </c>
      <c r="O2336" s="32" t="s">
        <v>3152</v>
      </c>
      <c r="P2336" s="32" t="s">
        <v>3155</v>
      </c>
      <c r="Q2336" s="37" t="s">
        <v>5698</v>
      </c>
      <c r="R2336" s="28">
        <v>1</v>
      </c>
      <c r="S2336" s="35"/>
      <c r="T2336" s="36" t="s">
        <v>8151</v>
      </c>
    </row>
    <row r="2337" spans="1:20" s="14" customFormat="1" ht="12" x14ac:dyDescent="0.2">
      <c r="A2337" s="28">
        <v>2332</v>
      </c>
      <c r="B2337" s="28" t="s">
        <v>3151</v>
      </c>
      <c r="C2337" s="28" t="s">
        <v>8121</v>
      </c>
      <c r="D2337" s="29" t="s">
        <v>8150</v>
      </c>
      <c r="E2337" s="29"/>
      <c r="F2337" s="30"/>
      <c r="G2337" s="30"/>
      <c r="H2337" s="31"/>
      <c r="I2337" s="30"/>
      <c r="J2337" s="30"/>
      <c r="K2337" s="31"/>
      <c r="L2337" s="32" t="s">
        <v>8092</v>
      </c>
      <c r="M2337" s="33">
        <v>101.73</v>
      </c>
      <c r="N2337" s="32">
        <v>13</v>
      </c>
      <c r="O2337" s="32" t="s">
        <v>3152</v>
      </c>
      <c r="P2337" s="32" t="s">
        <v>3155</v>
      </c>
      <c r="Q2337" s="37" t="s">
        <v>5698</v>
      </c>
      <c r="R2337" s="28">
        <v>1</v>
      </c>
      <c r="S2337" s="35"/>
      <c r="T2337" s="36" t="s">
        <v>8151</v>
      </c>
    </row>
    <row r="2338" spans="1:20" s="14" customFormat="1" ht="12" x14ac:dyDescent="0.2">
      <c r="A2338" s="28">
        <v>2333</v>
      </c>
      <c r="B2338" s="28" t="s">
        <v>3151</v>
      </c>
      <c r="C2338" s="28" t="s">
        <v>8121</v>
      </c>
      <c r="D2338" s="29" t="s">
        <v>8150</v>
      </c>
      <c r="E2338" s="29"/>
      <c r="F2338" s="30"/>
      <c r="G2338" s="30"/>
      <c r="H2338" s="31"/>
      <c r="I2338" s="30"/>
      <c r="J2338" s="30"/>
      <c r="K2338" s="31"/>
      <c r="L2338" s="32" t="s">
        <v>8092</v>
      </c>
      <c r="M2338" s="33">
        <v>98.25</v>
      </c>
      <c r="N2338" s="32">
        <v>13</v>
      </c>
      <c r="O2338" s="32" t="s">
        <v>3152</v>
      </c>
      <c r="P2338" s="32" t="s">
        <v>3155</v>
      </c>
      <c r="Q2338" s="37" t="s">
        <v>5698</v>
      </c>
      <c r="R2338" s="28">
        <v>1</v>
      </c>
      <c r="S2338" s="35"/>
      <c r="T2338" s="36" t="s">
        <v>8151</v>
      </c>
    </row>
    <row r="2339" spans="1:20" s="14" customFormat="1" ht="12" x14ac:dyDescent="0.2">
      <c r="A2339" s="28">
        <v>2334</v>
      </c>
      <c r="B2339" s="28" t="s">
        <v>3151</v>
      </c>
      <c r="C2339" s="28" t="s">
        <v>8121</v>
      </c>
      <c r="D2339" s="29" t="s">
        <v>8150</v>
      </c>
      <c r="E2339" s="29"/>
      <c r="F2339" s="30"/>
      <c r="G2339" s="30"/>
      <c r="H2339" s="31"/>
      <c r="I2339" s="30"/>
      <c r="J2339" s="30"/>
      <c r="K2339" s="31"/>
      <c r="L2339" s="32" t="s">
        <v>8092</v>
      </c>
      <c r="M2339" s="33">
        <v>98.76</v>
      </c>
      <c r="N2339" s="32">
        <v>13</v>
      </c>
      <c r="O2339" s="32" t="s">
        <v>3152</v>
      </c>
      <c r="P2339" s="32" t="s">
        <v>3155</v>
      </c>
      <c r="Q2339" s="37" t="s">
        <v>5698</v>
      </c>
      <c r="R2339" s="28">
        <v>1</v>
      </c>
      <c r="S2339" s="35"/>
      <c r="T2339" s="36" t="s">
        <v>8151</v>
      </c>
    </row>
    <row r="2340" spans="1:20" s="14" customFormat="1" ht="12" x14ac:dyDescent="0.2">
      <c r="A2340" s="28">
        <v>2335</v>
      </c>
      <c r="B2340" s="28" t="s">
        <v>3151</v>
      </c>
      <c r="C2340" s="28" t="s">
        <v>8121</v>
      </c>
      <c r="D2340" s="29" t="s">
        <v>8150</v>
      </c>
      <c r="E2340" s="29"/>
      <c r="F2340" s="30"/>
      <c r="G2340" s="30"/>
      <c r="H2340" s="31"/>
      <c r="I2340" s="30"/>
      <c r="J2340" s="30"/>
      <c r="K2340" s="31"/>
      <c r="L2340" s="32" t="s">
        <v>8092</v>
      </c>
      <c r="M2340" s="33">
        <v>103.95</v>
      </c>
      <c r="N2340" s="32">
        <v>13</v>
      </c>
      <c r="O2340" s="32" t="s">
        <v>3152</v>
      </c>
      <c r="P2340" s="32" t="s">
        <v>3155</v>
      </c>
      <c r="Q2340" s="37" t="s">
        <v>5698</v>
      </c>
      <c r="R2340" s="28">
        <v>1</v>
      </c>
      <c r="S2340" s="35"/>
      <c r="T2340" s="36" t="s">
        <v>8151</v>
      </c>
    </row>
    <row r="2341" spans="1:20" s="14" customFormat="1" ht="12" x14ac:dyDescent="0.2">
      <c r="A2341" s="28">
        <v>2336</v>
      </c>
      <c r="B2341" s="28" t="s">
        <v>3151</v>
      </c>
      <c r="C2341" s="28" t="s">
        <v>8121</v>
      </c>
      <c r="D2341" s="29" t="s">
        <v>8150</v>
      </c>
      <c r="E2341" s="29"/>
      <c r="F2341" s="30"/>
      <c r="G2341" s="30"/>
      <c r="H2341" s="31"/>
      <c r="I2341" s="30"/>
      <c r="J2341" s="30"/>
      <c r="K2341" s="31"/>
      <c r="L2341" s="32" t="s">
        <v>8092</v>
      </c>
      <c r="M2341" s="33">
        <v>105.65</v>
      </c>
      <c r="N2341" s="32">
        <v>13</v>
      </c>
      <c r="O2341" s="32" t="s">
        <v>3152</v>
      </c>
      <c r="P2341" s="32" t="s">
        <v>3155</v>
      </c>
      <c r="Q2341" s="37" t="s">
        <v>5698</v>
      </c>
      <c r="R2341" s="28">
        <v>1</v>
      </c>
      <c r="S2341" s="35"/>
      <c r="T2341" s="36" t="s">
        <v>8151</v>
      </c>
    </row>
    <row r="2342" spans="1:20" s="14" customFormat="1" ht="12" x14ac:dyDescent="0.2">
      <c r="A2342" s="28">
        <v>2337</v>
      </c>
      <c r="B2342" s="28" t="s">
        <v>3151</v>
      </c>
      <c r="C2342" s="28" t="s">
        <v>8121</v>
      </c>
      <c r="D2342" s="29" t="s">
        <v>8150</v>
      </c>
      <c r="E2342" s="29"/>
      <c r="F2342" s="30"/>
      <c r="G2342" s="30"/>
      <c r="H2342" s="31"/>
      <c r="I2342" s="30"/>
      <c r="J2342" s="30"/>
      <c r="K2342" s="31"/>
      <c r="L2342" s="32" t="s">
        <v>8092</v>
      </c>
      <c r="M2342" s="33">
        <v>94.74</v>
      </c>
      <c r="N2342" s="32">
        <v>13</v>
      </c>
      <c r="O2342" s="32" t="s">
        <v>3152</v>
      </c>
      <c r="P2342" s="32" t="s">
        <v>3155</v>
      </c>
      <c r="Q2342" s="37" t="s">
        <v>5698</v>
      </c>
      <c r="R2342" s="28">
        <v>1</v>
      </c>
      <c r="S2342" s="35"/>
      <c r="T2342" s="36" t="s">
        <v>8151</v>
      </c>
    </row>
    <row r="2343" spans="1:20" s="14" customFormat="1" ht="12" x14ac:dyDescent="0.2">
      <c r="A2343" s="28">
        <v>2338</v>
      </c>
      <c r="B2343" s="28" t="s">
        <v>3151</v>
      </c>
      <c r="C2343" s="28" t="s">
        <v>8121</v>
      </c>
      <c r="D2343" s="29" t="s">
        <v>8150</v>
      </c>
      <c r="E2343" s="29"/>
      <c r="F2343" s="30"/>
      <c r="G2343" s="30"/>
      <c r="H2343" s="31"/>
      <c r="I2343" s="30"/>
      <c r="J2343" s="30"/>
      <c r="K2343" s="31"/>
      <c r="L2343" s="32" t="s">
        <v>8092</v>
      </c>
      <c r="M2343" s="33">
        <v>123.79</v>
      </c>
      <c r="N2343" s="32">
        <v>13</v>
      </c>
      <c r="O2343" s="32" t="s">
        <v>3152</v>
      </c>
      <c r="P2343" s="32" t="s">
        <v>3155</v>
      </c>
      <c r="Q2343" s="37" t="s">
        <v>5698</v>
      </c>
      <c r="R2343" s="28">
        <v>1</v>
      </c>
      <c r="S2343" s="35"/>
      <c r="T2343" s="36" t="s">
        <v>8151</v>
      </c>
    </row>
    <row r="2344" spans="1:20" s="14" customFormat="1" ht="12" x14ac:dyDescent="0.2">
      <c r="A2344" s="28">
        <v>2339</v>
      </c>
      <c r="B2344" s="28" t="s">
        <v>3151</v>
      </c>
      <c r="C2344" s="28" t="s">
        <v>8121</v>
      </c>
      <c r="D2344" s="29" t="s">
        <v>8150</v>
      </c>
      <c r="E2344" s="29"/>
      <c r="F2344" s="30"/>
      <c r="G2344" s="30"/>
      <c r="H2344" s="31"/>
      <c r="I2344" s="30"/>
      <c r="J2344" s="30"/>
      <c r="K2344" s="31"/>
      <c r="L2344" s="32" t="s">
        <v>8092</v>
      </c>
      <c r="M2344" s="33">
        <v>114.58</v>
      </c>
      <c r="N2344" s="32">
        <v>13</v>
      </c>
      <c r="O2344" s="32" t="s">
        <v>3152</v>
      </c>
      <c r="P2344" s="32" t="s">
        <v>3155</v>
      </c>
      <c r="Q2344" s="37" t="s">
        <v>5698</v>
      </c>
      <c r="R2344" s="28">
        <v>1</v>
      </c>
      <c r="S2344" s="35"/>
      <c r="T2344" s="36" t="s">
        <v>8151</v>
      </c>
    </row>
    <row r="2345" spans="1:20" s="14" customFormat="1" ht="12" x14ac:dyDescent="0.2">
      <c r="A2345" s="28">
        <v>2340</v>
      </c>
      <c r="B2345" s="28" t="s">
        <v>3151</v>
      </c>
      <c r="C2345" s="28" t="s">
        <v>8109</v>
      </c>
      <c r="D2345" s="29" t="s">
        <v>8154</v>
      </c>
      <c r="E2345" s="29"/>
      <c r="F2345" s="30"/>
      <c r="G2345" s="30"/>
      <c r="H2345" s="31"/>
      <c r="I2345" s="30"/>
      <c r="J2345" s="30"/>
      <c r="K2345" s="31"/>
      <c r="L2345" s="32" t="s">
        <v>8092</v>
      </c>
      <c r="M2345" s="33">
        <v>124.03</v>
      </c>
      <c r="N2345" s="32">
        <v>13</v>
      </c>
      <c r="O2345" s="32" t="s">
        <v>3152</v>
      </c>
      <c r="P2345" s="32" t="s">
        <v>3155</v>
      </c>
      <c r="Q2345" s="37" t="s">
        <v>5698</v>
      </c>
      <c r="R2345" s="28">
        <v>1</v>
      </c>
      <c r="S2345" s="35"/>
      <c r="T2345" s="36" t="s">
        <v>8151</v>
      </c>
    </row>
    <row r="2346" spans="1:20" s="14" customFormat="1" ht="12" x14ac:dyDescent="0.2">
      <c r="A2346" s="28">
        <v>2341</v>
      </c>
      <c r="B2346" s="28" t="s">
        <v>3151</v>
      </c>
      <c r="C2346" s="28" t="s">
        <v>8109</v>
      </c>
      <c r="D2346" s="29" t="s">
        <v>8154</v>
      </c>
      <c r="E2346" s="29"/>
      <c r="F2346" s="30"/>
      <c r="G2346" s="30"/>
      <c r="H2346" s="31"/>
      <c r="I2346" s="30"/>
      <c r="J2346" s="30"/>
      <c r="K2346" s="31"/>
      <c r="L2346" s="32" t="s">
        <v>8092</v>
      </c>
      <c r="M2346" s="33">
        <v>118.93</v>
      </c>
      <c r="N2346" s="32">
        <v>13</v>
      </c>
      <c r="O2346" s="32" t="s">
        <v>3152</v>
      </c>
      <c r="P2346" s="32" t="s">
        <v>3155</v>
      </c>
      <c r="Q2346" s="37" t="s">
        <v>5698</v>
      </c>
      <c r="R2346" s="28">
        <v>1</v>
      </c>
      <c r="S2346" s="35"/>
      <c r="T2346" s="36" t="s">
        <v>8151</v>
      </c>
    </row>
    <row r="2347" spans="1:20" s="14" customFormat="1" ht="12" x14ac:dyDescent="0.2">
      <c r="A2347" s="28">
        <v>2342</v>
      </c>
      <c r="B2347" s="28" t="s">
        <v>3151</v>
      </c>
      <c r="C2347" s="28" t="s">
        <v>8109</v>
      </c>
      <c r="D2347" s="29" t="s">
        <v>8154</v>
      </c>
      <c r="E2347" s="29"/>
      <c r="F2347" s="30"/>
      <c r="G2347" s="30"/>
      <c r="H2347" s="31"/>
      <c r="I2347" s="30"/>
      <c r="J2347" s="30"/>
      <c r="K2347" s="31"/>
      <c r="L2347" s="32" t="s">
        <v>8092</v>
      </c>
      <c r="M2347" s="33">
        <v>87.33</v>
      </c>
      <c r="N2347" s="32">
        <v>13</v>
      </c>
      <c r="O2347" s="32" t="s">
        <v>3152</v>
      </c>
      <c r="P2347" s="32" t="s">
        <v>3155</v>
      </c>
      <c r="Q2347" s="37" t="s">
        <v>5698</v>
      </c>
      <c r="R2347" s="28">
        <v>1</v>
      </c>
      <c r="S2347" s="35"/>
      <c r="T2347" s="36" t="s">
        <v>8151</v>
      </c>
    </row>
    <row r="2348" spans="1:20" s="14" customFormat="1" ht="12" x14ac:dyDescent="0.2">
      <c r="A2348" s="28">
        <v>2343</v>
      </c>
      <c r="B2348" s="28" t="s">
        <v>3151</v>
      </c>
      <c r="C2348" s="28" t="s">
        <v>8109</v>
      </c>
      <c r="D2348" s="29" t="s">
        <v>8154</v>
      </c>
      <c r="E2348" s="29"/>
      <c r="F2348" s="30"/>
      <c r="G2348" s="30"/>
      <c r="H2348" s="31"/>
      <c r="I2348" s="30"/>
      <c r="J2348" s="30"/>
      <c r="K2348" s="31"/>
      <c r="L2348" s="32" t="s">
        <v>8092</v>
      </c>
      <c r="M2348" s="33">
        <v>111.23</v>
      </c>
      <c r="N2348" s="32">
        <v>13</v>
      </c>
      <c r="O2348" s="32" t="s">
        <v>3152</v>
      </c>
      <c r="P2348" s="32" t="s">
        <v>3155</v>
      </c>
      <c r="Q2348" s="37" t="s">
        <v>5698</v>
      </c>
      <c r="R2348" s="28">
        <v>1</v>
      </c>
      <c r="S2348" s="35"/>
      <c r="T2348" s="36" t="s">
        <v>8151</v>
      </c>
    </row>
    <row r="2349" spans="1:20" s="14" customFormat="1" ht="12" x14ac:dyDescent="0.2">
      <c r="A2349" s="28">
        <v>2344</v>
      </c>
      <c r="B2349" s="28" t="s">
        <v>3151</v>
      </c>
      <c r="C2349" s="28" t="s">
        <v>8109</v>
      </c>
      <c r="D2349" s="29" t="s">
        <v>8154</v>
      </c>
      <c r="E2349" s="29"/>
      <c r="F2349" s="30"/>
      <c r="G2349" s="30"/>
      <c r="H2349" s="31"/>
      <c r="I2349" s="30"/>
      <c r="J2349" s="30"/>
      <c r="K2349" s="31"/>
      <c r="L2349" s="32" t="s">
        <v>8092</v>
      </c>
      <c r="M2349" s="33">
        <v>100.38</v>
      </c>
      <c r="N2349" s="32">
        <v>13</v>
      </c>
      <c r="O2349" s="32" t="s">
        <v>3152</v>
      </c>
      <c r="P2349" s="32" t="s">
        <v>3155</v>
      </c>
      <c r="Q2349" s="37" t="s">
        <v>5698</v>
      </c>
      <c r="R2349" s="28">
        <v>1</v>
      </c>
      <c r="S2349" s="35"/>
      <c r="T2349" s="36" t="s">
        <v>8151</v>
      </c>
    </row>
    <row r="2350" spans="1:20" s="14" customFormat="1" ht="12" x14ac:dyDescent="0.2">
      <c r="A2350" s="28">
        <v>2345</v>
      </c>
      <c r="B2350" s="28" t="s">
        <v>3151</v>
      </c>
      <c r="C2350" s="28" t="s">
        <v>8109</v>
      </c>
      <c r="D2350" s="29" t="s">
        <v>8154</v>
      </c>
      <c r="E2350" s="29"/>
      <c r="F2350" s="30"/>
      <c r="G2350" s="30"/>
      <c r="H2350" s="31"/>
      <c r="I2350" s="30"/>
      <c r="J2350" s="30"/>
      <c r="K2350" s="31"/>
      <c r="L2350" s="32" t="s">
        <v>8092</v>
      </c>
      <c r="M2350" s="33">
        <v>108.47</v>
      </c>
      <c r="N2350" s="32">
        <v>13</v>
      </c>
      <c r="O2350" s="32" t="s">
        <v>3152</v>
      </c>
      <c r="P2350" s="32" t="s">
        <v>3155</v>
      </c>
      <c r="Q2350" s="37" t="s">
        <v>5698</v>
      </c>
      <c r="R2350" s="28">
        <v>1</v>
      </c>
      <c r="S2350" s="35"/>
      <c r="T2350" s="36" t="s">
        <v>8151</v>
      </c>
    </row>
    <row r="2351" spans="1:20" s="14" customFormat="1" ht="12" x14ac:dyDescent="0.2">
      <c r="A2351" s="28">
        <v>2346</v>
      </c>
      <c r="B2351" s="28" t="s">
        <v>3151</v>
      </c>
      <c r="C2351" s="28" t="s">
        <v>8121</v>
      </c>
      <c r="D2351" s="29" t="s">
        <v>8150</v>
      </c>
      <c r="E2351" s="29"/>
      <c r="F2351" s="30"/>
      <c r="G2351" s="30"/>
      <c r="H2351" s="31"/>
      <c r="I2351" s="30"/>
      <c r="J2351" s="30"/>
      <c r="K2351" s="31"/>
      <c r="L2351" s="32" t="s">
        <v>8092</v>
      </c>
      <c r="M2351" s="33">
        <v>17.59</v>
      </c>
      <c r="N2351" s="32">
        <v>15</v>
      </c>
      <c r="O2351" s="32" t="s">
        <v>3152</v>
      </c>
      <c r="P2351" s="32" t="s">
        <v>3155</v>
      </c>
      <c r="Q2351" s="37" t="s">
        <v>5706</v>
      </c>
      <c r="R2351" s="28">
        <v>1</v>
      </c>
      <c r="S2351" s="35"/>
      <c r="T2351" s="36" t="s">
        <v>8151</v>
      </c>
    </row>
    <row r="2352" spans="1:20" s="14" customFormat="1" ht="12" x14ac:dyDescent="0.2">
      <c r="A2352" s="28">
        <v>2347</v>
      </c>
      <c r="B2352" s="28" t="s">
        <v>3151</v>
      </c>
      <c r="C2352" s="28" t="s">
        <v>8152</v>
      </c>
      <c r="D2352" s="29" t="s">
        <v>8153</v>
      </c>
      <c r="E2352" s="29"/>
      <c r="F2352" s="30"/>
      <c r="G2352" s="30"/>
      <c r="H2352" s="31"/>
      <c r="I2352" s="30"/>
      <c r="J2352" s="30"/>
      <c r="K2352" s="31"/>
      <c r="L2352" s="32" t="s">
        <v>8092</v>
      </c>
      <c r="M2352" s="33">
        <v>157.21</v>
      </c>
      <c r="N2352" s="32">
        <v>15</v>
      </c>
      <c r="O2352" s="32" t="s">
        <v>3152</v>
      </c>
      <c r="P2352" s="32" t="s">
        <v>3155</v>
      </c>
      <c r="Q2352" s="37" t="s">
        <v>5706</v>
      </c>
      <c r="R2352" s="28">
        <v>1</v>
      </c>
      <c r="S2352" s="35"/>
      <c r="T2352" s="36" t="s">
        <v>8151</v>
      </c>
    </row>
    <row r="2353" spans="1:20" s="14" customFormat="1" ht="12" x14ac:dyDescent="0.2">
      <c r="A2353" s="28">
        <v>2348</v>
      </c>
      <c r="B2353" s="28" t="s">
        <v>3151</v>
      </c>
      <c r="C2353" s="28" t="s">
        <v>8152</v>
      </c>
      <c r="D2353" s="29" t="s">
        <v>8153</v>
      </c>
      <c r="E2353" s="29"/>
      <c r="F2353" s="30"/>
      <c r="G2353" s="30"/>
      <c r="H2353" s="31"/>
      <c r="I2353" s="30"/>
      <c r="J2353" s="30"/>
      <c r="K2353" s="31"/>
      <c r="L2353" s="32" t="s">
        <v>8092</v>
      </c>
      <c r="M2353" s="33">
        <v>74.58</v>
      </c>
      <c r="N2353" s="32">
        <v>15</v>
      </c>
      <c r="O2353" s="32" t="s">
        <v>3152</v>
      </c>
      <c r="P2353" s="32" t="s">
        <v>3155</v>
      </c>
      <c r="Q2353" s="37" t="s">
        <v>5706</v>
      </c>
      <c r="R2353" s="28">
        <v>1</v>
      </c>
      <c r="S2353" s="35"/>
      <c r="T2353" s="36" t="s">
        <v>8151</v>
      </c>
    </row>
    <row r="2354" spans="1:20" s="14" customFormat="1" ht="12" x14ac:dyDescent="0.2">
      <c r="A2354" s="28">
        <v>2349</v>
      </c>
      <c r="B2354" s="28" t="s">
        <v>3151</v>
      </c>
      <c r="C2354" s="28" t="s">
        <v>8152</v>
      </c>
      <c r="D2354" s="29" t="s">
        <v>8153</v>
      </c>
      <c r="E2354" s="29"/>
      <c r="F2354" s="30"/>
      <c r="G2354" s="30"/>
      <c r="H2354" s="31"/>
      <c r="I2354" s="30"/>
      <c r="J2354" s="30"/>
      <c r="K2354" s="31"/>
      <c r="L2354" s="32" t="s">
        <v>8092</v>
      </c>
      <c r="M2354" s="33">
        <v>141.19</v>
      </c>
      <c r="N2354" s="32">
        <v>15</v>
      </c>
      <c r="O2354" s="32" t="s">
        <v>3152</v>
      </c>
      <c r="P2354" s="32" t="s">
        <v>3155</v>
      </c>
      <c r="Q2354" s="37" t="s">
        <v>5706</v>
      </c>
      <c r="R2354" s="28">
        <v>1</v>
      </c>
      <c r="S2354" s="35"/>
      <c r="T2354" s="36" t="s">
        <v>8151</v>
      </c>
    </row>
    <row r="2355" spans="1:20" s="14" customFormat="1" ht="12" x14ac:dyDescent="0.2">
      <c r="A2355" s="28">
        <v>2350</v>
      </c>
      <c r="B2355" s="28" t="s">
        <v>3151</v>
      </c>
      <c r="C2355" s="28" t="s">
        <v>8152</v>
      </c>
      <c r="D2355" s="29" t="s">
        <v>8153</v>
      </c>
      <c r="E2355" s="29"/>
      <c r="F2355" s="30"/>
      <c r="G2355" s="30"/>
      <c r="H2355" s="31"/>
      <c r="I2355" s="30"/>
      <c r="J2355" s="30"/>
      <c r="K2355" s="31"/>
      <c r="L2355" s="32" t="s">
        <v>8092</v>
      </c>
      <c r="M2355" s="33">
        <v>139.27000000000001</v>
      </c>
      <c r="N2355" s="32">
        <v>15</v>
      </c>
      <c r="O2355" s="32" t="s">
        <v>3152</v>
      </c>
      <c r="P2355" s="32" t="s">
        <v>3155</v>
      </c>
      <c r="Q2355" s="37" t="s">
        <v>5706</v>
      </c>
      <c r="R2355" s="28">
        <v>1</v>
      </c>
      <c r="S2355" s="35"/>
      <c r="T2355" s="36" t="s">
        <v>8151</v>
      </c>
    </row>
    <row r="2356" spans="1:20" s="14" customFormat="1" ht="12" x14ac:dyDescent="0.2">
      <c r="A2356" s="28">
        <v>2351</v>
      </c>
      <c r="B2356" s="28" t="s">
        <v>3151</v>
      </c>
      <c r="C2356" s="28" t="s">
        <v>8152</v>
      </c>
      <c r="D2356" s="29" t="s">
        <v>8153</v>
      </c>
      <c r="E2356" s="29"/>
      <c r="F2356" s="30"/>
      <c r="G2356" s="30"/>
      <c r="H2356" s="31"/>
      <c r="I2356" s="30"/>
      <c r="J2356" s="30"/>
      <c r="K2356" s="31"/>
      <c r="L2356" s="32" t="s">
        <v>8092</v>
      </c>
      <c r="M2356" s="33">
        <v>118.23</v>
      </c>
      <c r="N2356" s="32">
        <v>15</v>
      </c>
      <c r="O2356" s="32" t="s">
        <v>3152</v>
      </c>
      <c r="P2356" s="32" t="s">
        <v>3155</v>
      </c>
      <c r="Q2356" s="37" t="s">
        <v>5706</v>
      </c>
      <c r="R2356" s="28">
        <v>1</v>
      </c>
      <c r="S2356" s="35"/>
      <c r="T2356" s="36" t="s">
        <v>8151</v>
      </c>
    </row>
    <row r="2357" spans="1:20" s="14" customFormat="1" ht="12" x14ac:dyDescent="0.2">
      <c r="A2357" s="28">
        <v>2352</v>
      </c>
      <c r="B2357" s="28" t="s">
        <v>3151</v>
      </c>
      <c r="C2357" s="28" t="s">
        <v>8152</v>
      </c>
      <c r="D2357" s="29" t="s">
        <v>8153</v>
      </c>
      <c r="E2357" s="29"/>
      <c r="F2357" s="30"/>
      <c r="G2357" s="30"/>
      <c r="H2357" s="31"/>
      <c r="I2357" s="30"/>
      <c r="J2357" s="30"/>
      <c r="K2357" s="31"/>
      <c r="L2357" s="32" t="s">
        <v>8092</v>
      </c>
      <c r="M2357" s="33">
        <v>113.08</v>
      </c>
      <c r="N2357" s="32">
        <v>15</v>
      </c>
      <c r="O2357" s="32" t="s">
        <v>3152</v>
      </c>
      <c r="P2357" s="32" t="s">
        <v>3155</v>
      </c>
      <c r="Q2357" s="37" t="s">
        <v>5706</v>
      </c>
      <c r="R2357" s="28">
        <v>1</v>
      </c>
      <c r="S2357" s="35"/>
      <c r="T2357" s="36" t="s">
        <v>8151</v>
      </c>
    </row>
    <row r="2358" spans="1:20" s="14" customFormat="1" ht="12" x14ac:dyDescent="0.2">
      <c r="A2358" s="28">
        <v>2353</v>
      </c>
      <c r="B2358" s="28" t="s">
        <v>3151</v>
      </c>
      <c r="C2358" s="28" t="s">
        <v>8152</v>
      </c>
      <c r="D2358" s="29" t="s">
        <v>8153</v>
      </c>
      <c r="E2358" s="29"/>
      <c r="F2358" s="30"/>
      <c r="G2358" s="30"/>
      <c r="H2358" s="31"/>
      <c r="I2358" s="30"/>
      <c r="J2358" s="30"/>
      <c r="K2358" s="31"/>
      <c r="L2358" s="32" t="s">
        <v>8092</v>
      </c>
      <c r="M2358" s="33">
        <v>124.44</v>
      </c>
      <c r="N2358" s="32">
        <v>15</v>
      </c>
      <c r="O2358" s="32" t="s">
        <v>3152</v>
      </c>
      <c r="P2358" s="32" t="s">
        <v>3155</v>
      </c>
      <c r="Q2358" s="37" t="s">
        <v>5706</v>
      </c>
      <c r="R2358" s="28">
        <v>1</v>
      </c>
      <c r="S2358" s="35"/>
      <c r="T2358" s="36" t="s">
        <v>8151</v>
      </c>
    </row>
    <row r="2359" spans="1:20" s="14" customFormat="1" ht="12" x14ac:dyDescent="0.2">
      <c r="A2359" s="28">
        <v>2354</v>
      </c>
      <c r="B2359" s="28" t="s">
        <v>3151</v>
      </c>
      <c r="C2359" s="28" t="s">
        <v>8152</v>
      </c>
      <c r="D2359" s="29" t="s">
        <v>8153</v>
      </c>
      <c r="E2359" s="29"/>
      <c r="F2359" s="30"/>
      <c r="G2359" s="30"/>
      <c r="H2359" s="31"/>
      <c r="I2359" s="30"/>
      <c r="J2359" s="30"/>
      <c r="K2359" s="31"/>
      <c r="L2359" s="32" t="s">
        <v>8092</v>
      </c>
      <c r="M2359" s="33">
        <v>125.34</v>
      </c>
      <c r="N2359" s="32">
        <v>15</v>
      </c>
      <c r="O2359" s="32" t="s">
        <v>3152</v>
      </c>
      <c r="P2359" s="32" t="s">
        <v>3155</v>
      </c>
      <c r="Q2359" s="37" t="s">
        <v>5706</v>
      </c>
      <c r="R2359" s="28">
        <v>1</v>
      </c>
      <c r="S2359" s="35"/>
      <c r="T2359" s="36" t="s">
        <v>8151</v>
      </c>
    </row>
    <row r="2360" spans="1:20" s="14" customFormat="1" ht="12" x14ac:dyDescent="0.2">
      <c r="A2360" s="28">
        <v>2355</v>
      </c>
      <c r="B2360" s="28" t="s">
        <v>3151</v>
      </c>
      <c r="C2360" s="28" t="s">
        <v>8152</v>
      </c>
      <c r="D2360" s="29" t="s">
        <v>8153</v>
      </c>
      <c r="E2360" s="29"/>
      <c r="F2360" s="30"/>
      <c r="G2360" s="30"/>
      <c r="H2360" s="31"/>
      <c r="I2360" s="30"/>
      <c r="J2360" s="30"/>
      <c r="K2360" s="31"/>
      <c r="L2360" s="32" t="s">
        <v>8092</v>
      </c>
      <c r="M2360" s="33">
        <v>125.17</v>
      </c>
      <c r="N2360" s="32">
        <v>15</v>
      </c>
      <c r="O2360" s="32" t="s">
        <v>3152</v>
      </c>
      <c r="P2360" s="32" t="s">
        <v>3155</v>
      </c>
      <c r="Q2360" s="37" t="s">
        <v>5706</v>
      </c>
      <c r="R2360" s="28">
        <v>1</v>
      </c>
      <c r="S2360" s="35"/>
      <c r="T2360" s="36" t="s">
        <v>8151</v>
      </c>
    </row>
    <row r="2361" spans="1:20" s="14" customFormat="1" ht="12" x14ac:dyDescent="0.2">
      <c r="A2361" s="28">
        <v>2356</v>
      </c>
      <c r="B2361" s="28" t="s">
        <v>3151</v>
      </c>
      <c r="C2361" s="28" t="s">
        <v>8152</v>
      </c>
      <c r="D2361" s="29" t="s">
        <v>8153</v>
      </c>
      <c r="E2361" s="29"/>
      <c r="F2361" s="30"/>
      <c r="G2361" s="30"/>
      <c r="H2361" s="31"/>
      <c r="I2361" s="30"/>
      <c r="J2361" s="30"/>
      <c r="K2361" s="31"/>
      <c r="L2361" s="32" t="s">
        <v>8092</v>
      </c>
      <c r="M2361" s="33">
        <v>120.06</v>
      </c>
      <c r="N2361" s="32">
        <v>15</v>
      </c>
      <c r="O2361" s="32" t="s">
        <v>3152</v>
      </c>
      <c r="P2361" s="32" t="s">
        <v>3155</v>
      </c>
      <c r="Q2361" s="37" t="s">
        <v>5706</v>
      </c>
      <c r="R2361" s="28">
        <v>1</v>
      </c>
      <c r="S2361" s="35"/>
      <c r="T2361" s="36" t="s">
        <v>8151</v>
      </c>
    </row>
    <row r="2362" spans="1:20" s="14" customFormat="1" ht="12" x14ac:dyDescent="0.2">
      <c r="A2362" s="28">
        <v>2357</v>
      </c>
      <c r="B2362" s="28" t="s">
        <v>3151</v>
      </c>
      <c r="C2362" s="28" t="s">
        <v>8152</v>
      </c>
      <c r="D2362" s="29" t="s">
        <v>8153</v>
      </c>
      <c r="E2362" s="29"/>
      <c r="F2362" s="30"/>
      <c r="G2362" s="30"/>
      <c r="H2362" s="31"/>
      <c r="I2362" s="30"/>
      <c r="J2362" s="30"/>
      <c r="K2362" s="31"/>
      <c r="L2362" s="32" t="s">
        <v>8092</v>
      </c>
      <c r="M2362" s="33">
        <v>84.94</v>
      </c>
      <c r="N2362" s="32">
        <v>15</v>
      </c>
      <c r="O2362" s="32" t="s">
        <v>3152</v>
      </c>
      <c r="P2362" s="32" t="s">
        <v>3155</v>
      </c>
      <c r="Q2362" s="37" t="s">
        <v>5706</v>
      </c>
      <c r="R2362" s="28">
        <v>1</v>
      </c>
      <c r="S2362" s="35"/>
      <c r="T2362" s="36" t="s">
        <v>8151</v>
      </c>
    </row>
    <row r="2363" spans="1:20" s="14" customFormat="1" ht="12" x14ac:dyDescent="0.2">
      <c r="A2363" s="28">
        <v>2358</v>
      </c>
      <c r="B2363" s="28" t="s">
        <v>3151</v>
      </c>
      <c r="C2363" s="28" t="s">
        <v>8152</v>
      </c>
      <c r="D2363" s="29" t="s">
        <v>8153</v>
      </c>
      <c r="E2363" s="29"/>
      <c r="F2363" s="30"/>
      <c r="G2363" s="30"/>
      <c r="H2363" s="31"/>
      <c r="I2363" s="30"/>
      <c r="J2363" s="30"/>
      <c r="K2363" s="31"/>
      <c r="L2363" s="32" t="s">
        <v>8092</v>
      </c>
      <c r="M2363" s="33">
        <v>35.04</v>
      </c>
      <c r="N2363" s="32">
        <v>15</v>
      </c>
      <c r="O2363" s="32" t="s">
        <v>3152</v>
      </c>
      <c r="P2363" s="32" t="s">
        <v>3155</v>
      </c>
      <c r="Q2363" s="37" t="s">
        <v>5706</v>
      </c>
      <c r="R2363" s="28">
        <v>1</v>
      </c>
      <c r="S2363" s="35"/>
      <c r="T2363" s="36" t="s">
        <v>8151</v>
      </c>
    </row>
    <row r="2364" spans="1:20" s="14" customFormat="1" ht="12" x14ac:dyDescent="0.2">
      <c r="A2364" s="28">
        <v>2359</v>
      </c>
      <c r="B2364" s="28" t="s">
        <v>3151</v>
      </c>
      <c r="C2364" s="28" t="s">
        <v>8121</v>
      </c>
      <c r="D2364" s="29" t="s">
        <v>8150</v>
      </c>
      <c r="E2364" s="29"/>
      <c r="F2364" s="30"/>
      <c r="G2364" s="30"/>
      <c r="H2364" s="31"/>
      <c r="I2364" s="30"/>
      <c r="J2364" s="30"/>
      <c r="K2364" s="31"/>
      <c r="L2364" s="32" t="s">
        <v>8092</v>
      </c>
      <c r="M2364" s="33">
        <v>19.02</v>
      </c>
      <c r="N2364" s="32">
        <v>15</v>
      </c>
      <c r="O2364" s="32" t="s">
        <v>3152</v>
      </c>
      <c r="P2364" s="32" t="s">
        <v>3155</v>
      </c>
      <c r="Q2364" s="37" t="s">
        <v>5706</v>
      </c>
      <c r="R2364" s="28">
        <v>1</v>
      </c>
      <c r="S2364" s="35"/>
      <c r="T2364" s="36" t="s">
        <v>8151</v>
      </c>
    </row>
    <row r="2365" spans="1:20" s="14" customFormat="1" ht="12" x14ac:dyDescent="0.2">
      <c r="A2365" s="28">
        <v>2360</v>
      </c>
      <c r="B2365" s="28" t="s">
        <v>3151</v>
      </c>
      <c r="C2365" s="28" t="s">
        <v>3151</v>
      </c>
      <c r="D2365" s="28" t="s">
        <v>3151</v>
      </c>
      <c r="E2365" s="29"/>
      <c r="F2365" s="30"/>
      <c r="G2365" s="30"/>
      <c r="H2365" s="31"/>
      <c r="I2365" s="30"/>
      <c r="J2365" s="30"/>
      <c r="K2365" s="31"/>
      <c r="L2365" s="32" t="s">
        <v>8091</v>
      </c>
      <c r="M2365" s="33">
        <v>0</v>
      </c>
      <c r="N2365" s="32">
        <v>11</v>
      </c>
      <c r="O2365" s="32" t="s">
        <v>3152</v>
      </c>
      <c r="P2365" s="32" t="s">
        <v>3155</v>
      </c>
      <c r="Q2365" s="37" t="s">
        <v>5739</v>
      </c>
      <c r="R2365" s="28">
        <v>4</v>
      </c>
      <c r="S2365" s="35"/>
      <c r="T2365" s="36" t="s">
        <v>8151</v>
      </c>
    </row>
    <row r="2366" spans="1:20" s="14" customFormat="1" ht="12" x14ac:dyDescent="0.2">
      <c r="A2366" s="28">
        <v>2361</v>
      </c>
      <c r="B2366" s="28" t="s">
        <v>3151</v>
      </c>
      <c r="C2366" s="28" t="s">
        <v>8152</v>
      </c>
      <c r="D2366" s="29" t="s">
        <v>8153</v>
      </c>
      <c r="E2366" s="29"/>
      <c r="F2366" s="30"/>
      <c r="G2366" s="30"/>
      <c r="H2366" s="31"/>
      <c r="I2366" s="30"/>
      <c r="J2366" s="30"/>
      <c r="K2366" s="31"/>
      <c r="L2366" s="32" t="s">
        <v>8091</v>
      </c>
      <c r="M2366" s="33">
        <v>31.86</v>
      </c>
      <c r="N2366" s="32">
        <v>9</v>
      </c>
      <c r="O2366" s="32" t="s">
        <v>3152</v>
      </c>
      <c r="P2366" s="32" t="s">
        <v>3155</v>
      </c>
      <c r="Q2366" s="37" t="s">
        <v>5735</v>
      </c>
      <c r="R2366" s="28">
        <v>4</v>
      </c>
      <c r="S2366" s="35"/>
      <c r="T2366" s="36" t="s">
        <v>8151</v>
      </c>
    </row>
    <row r="2367" spans="1:20" s="14" customFormat="1" ht="12" x14ac:dyDescent="0.2">
      <c r="A2367" s="28">
        <v>2362</v>
      </c>
      <c r="B2367" s="28" t="s">
        <v>3151</v>
      </c>
      <c r="C2367" s="28" t="s">
        <v>8152</v>
      </c>
      <c r="D2367" s="29" t="s">
        <v>8153</v>
      </c>
      <c r="E2367" s="29"/>
      <c r="F2367" s="30"/>
      <c r="G2367" s="30"/>
      <c r="H2367" s="31"/>
      <c r="I2367" s="30"/>
      <c r="J2367" s="30"/>
      <c r="K2367" s="31"/>
      <c r="L2367" s="32" t="s">
        <v>8091</v>
      </c>
      <c r="M2367" s="33">
        <v>25.41</v>
      </c>
      <c r="N2367" s="32">
        <v>9</v>
      </c>
      <c r="O2367" s="32" t="s">
        <v>3152</v>
      </c>
      <c r="P2367" s="32" t="s">
        <v>3155</v>
      </c>
      <c r="Q2367" s="37" t="s">
        <v>5735</v>
      </c>
      <c r="R2367" s="28">
        <v>4</v>
      </c>
      <c r="S2367" s="35"/>
      <c r="T2367" s="36" t="s">
        <v>8151</v>
      </c>
    </row>
    <row r="2368" spans="1:20" s="14" customFormat="1" ht="12" x14ac:dyDescent="0.2">
      <c r="A2368" s="28">
        <v>2363</v>
      </c>
      <c r="B2368" s="28" t="s">
        <v>3151</v>
      </c>
      <c r="C2368" s="28" t="s">
        <v>8152</v>
      </c>
      <c r="D2368" s="29" t="s">
        <v>8153</v>
      </c>
      <c r="E2368" s="29"/>
      <c r="F2368" s="30"/>
      <c r="G2368" s="30"/>
      <c r="H2368" s="31"/>
      <c r="I2368" s="30"/>
      <c r="J2368" s="30"/>
      <c r="K2368" s="31"/>
      <c r="L2368" s="32" t="s">
        <v>8091</v>
      </c>
      <c r="M2368" s="33">
        <v>22.37</v>
      </c>
      <c r="N2368" s="32">
        <v>9</v>
      </c>
      <c r="O2368" s="32" t="s">
        <v>3152</v>
      </c>
      <c r="P2368" s="32" t="s">
        <v>3155</v>
      </c>
      <c r="Q2368" s="37" t="s">
        <v>5735</v>
      </c>
      <c r="R2368" s="28">
        <v>4</v>
      </c>
      <c r="S2368" s="35"/>
      <c r="T2368" s="36" t="s">
        <v>8151</v>
      </c>
    </row>
    <row r="2369" spans="1:20" s="14" customFormat="1" ht="12" x14ac:dyDescent="0.2">
      <c r="A2369" s="28">
        <v>2364</v>
      </c>
      <c r="B2369" s="28" t="s">
        <v>3151</v>
      </c>
      <c r="C2369" s="28" t="s">
        <v>8152</v>
      </c>
      <c r="D2369" s="29" t="s">
        <v>8153</v>
      </c>
      <c r="E2369" s="29"/>
      <c r="F2369" s="30"/>
      <c r="G2369" s="30"/>
      <c r="H2369" s="31"/>
      <c r="I2369" s="30"/>
      <c r="J2369" s="30"/>
      <c r="K2369" s="31"/>
      <c r="L2369" s="32" t="s">
        <v>8091</v>
      </c>
      <c r="M2369" s="33">
        <v>25.51</v>
      </c>
      <c r="N2369" s="32">
        <v>9</v>
      </c>
      <c r="O2369" s="32" t="s">
        <v>3152</v>
      </c>
      <c r="P2369" s="32" t="s">
        <v>3155</v>
      </c>
      <c r="Q2369" s="37" t="s">
        <v>5735</v>
      </c>
      <c r="R2369" s="28">
        <v>4</v>
      </c>
      <c r="S2369" s="35"/>
      <c r="T2369" s="36" t="s">
        <v>8151</v>
      </c>
    </row>
    <row r="2370" spans="1:20" s="14" customFormat="1" ht="12" x14ac:dyDescent="0.2">
      <c r="A2370" s="28">
        <v>2365</v>
      </c>
      <c r="B2370" s="28" t="s">
        <v>3151</v>
      </c>
      <c r="C2370" s="28" t="s">
        <v>8152</v>
      </c>
      <c r="D2370" s="29" t="s">
        <v>8153</v>
      </c>
      <c r="E2370" s="29"/>
      <c r="F2370" s="30"/>
      <c r="G2370" s="30"/>
      <c r="H2370" s="31"/>
      <c r="I2370" s="30"/>
      <c r="J2370" s="30"/>
      <c r="K2370" s="31"/>
      <c r="L2370" s="32" t="s">
        <v>8092</v>
      </c>
      <c r="M2370" s="33">
        <v>16.75</v>
      </c>
      <c r="N2370" s="32">
        <v>15</v>
      </c>
      <c r="O2370" s="32" t="s">
        <v>3152</v>
      </c>
      <c r="P2370" s="32" t="s">
        <v>3155</v>
      </c>
      <c r="Q2370" s="37" t="s">
        <v>5706</v>
      </c>
      <c r="R2370" s="28">
        <v>1</v>
      </c>
      <c r="S2370" s="35"/>
      <c r="T2370" s="36" t="s">
        <v>8151</v>
      </c>
    </row>
    <row r="2371" spans="1:20" s="14" customFormat="1" ht="12" x14ac:dyDescent="0.2">
      <c r="A2371" s="28">
        <v>2366</v>
      </c>
      <c r="B2371" s="28" t="s">
        <v>3151</v>
      </c>
      <c r="C2371" s="28" t="s">
        <v>8152</v>
      </c>
      <c r="D2371" s="29" t="s">
        <v>8153</v>
      </c>
      <c r="E2371" s="29"/>
      <c r="F2371" s="30"/>
      <c r="G2371" s="30"/>
      <c r="H2371" s="31"/>
      <c r="I2371" s="30"/>
      <c r="J2371" s="30"/>
      <c r="K2371" s="31"/>
      <c r="L2371" s="32" t="s">
        <v>8091</v>
      </c>
      <c r="M2371" s="33">
        <v>35.18</v>
      </c>
      <c r="N2371" s="32">
        <v>8</v>
      </c>
      <c r="O2371" s="32" t="s">
        <v>3152</v>
      </c>
      <c r="P2371" s="32" t="s">
        <v>3155</v>
      </c>
      <c r="Q2371" s="37" t="s">
        <v>5729</v>
      </c>
      <c r="R2371" s="28">
        <v>3</v>
      </c>
      <c r="S2371" s="35"/>
      <c r="T2371" s="36" t="s">
        <v>8151</v>
      </c>
    </row>
    <row r="2372" spans="1:20" s="14" customFormat="1" ht="12" x14ac:dyDescent="0.2">
      <c r="A2372" s="28">
        <v>2367</v>
      </c>
      <c r="B2372" s="28" t="s">
        <v>3151</v>
      </c>
      <c r="C2372" s="28" t="s">
        <v>8152</v>
      </c>
      <c r="D2372" s="29" t="s">
        <v>8153</v>
      </c>
      <c r="E2372" s="29"/>
      <c r="F2372" s="30"/>
      <c r="G2372" s="30"/>
      <c r="H2372" s="31"/>
      <c r="I2372" s="30"/>
      <c r="J2372" s="30"/>
      <c r="K2372" s="31"/>
      <c r="L2372" s="32" t="s">
        <v>8091</v>
      </c>
      <c r="M2372" s="33">
        <v>34.79</v>
      </c>
      <c r="N2372" s="32">
        <v>8</v>
      </c>
      <c r="O2372" s="32" t="s">
        <v>3152</v>
      </c>
      <c r="P2372" s="32" t="s">
        <v>3155</v>
      </c>
      <c r="Q2372" s="37" t="s">
        <v>5729</v>
      </c>
      <c r="R2372" s="28">
        <v>3</v>
      </c>
      <c r="S2372" s="35"/>
      <c r="T2372" s="36" t="s">
        <v>8151</v>
      </c>
    </row>
    <row r="2373" spans="1:20" s="14" customFormat="1" ht="12" x14ac:dyDescent="0.2">
      <c r="A2373" s="28">
        <v>2368</v>
      </c>
      <c r="B2373" s="28" t="s">
        <v>3151</v>
      </c>
      <c r="C2373" s="28" t="s">
        <v>8152</v>
      </c>
      <c r="D2373" s="29" t="s">
        <v>8153</v>
      </c>
      <c r="E2373" s="29"/>
      <c r="F2373" s="30"/>
      <c r="G2373" s="30"/>
      <c r="H2373" s="31"/>
      <c r="I2373" s="30"/>
      <c r="J2373" s="30"/>
      <c r="K2373" s="31"/>
      <c r="L2373" s="32" t="s">
        <v>8091</v>
      </c>
      <c r="M2373" s="33">
        <v>25.23</v>
      </c>
      <c r="N2373" s="32">
        <v>8</v>
      </c>
      <c r="O2373" s="32" t="s">
        <v>3152</v>
      </c>
      <c r="P2373" s="32" t="s">
        <v>3155</v>
      </c>
      <c r="Q2373" s="37" t="s">
        <v>5729</v>
      </c>
      <c r="R2373" s="28">
        <v>3</v>
      </c>
      <c r="S2373" s="35"/>
      <c r="T2373" s="36" t="s">
        <v>8151</v>
      </c>
    </row>
    <row r="2374" spans="1:20" s="14" customFormat="1" ht="12" x14ac:dyDescent="0.2">
      <c r="A2374" s="28">
        <v>2369</v>
      </c>
      <c r="B2374" s="28" t="s">
        <v>3151</v>
      </c>
      <c r="C2374" s="28" t="s">
        <v>8152</v>
      </c>
      <c r="D2374" s="29" t="s">
        <v>8153</v>
      </c>
      <c r="E2374" s="29"/>
      <c r="F2374" s="30"/>
      <c r="G2374" s="30"/>
      <c r="H2374" s="31"/>
      <c r="I2374" s="30"/>
      <c r="J2374" s="30"/>
      <c r="K2374" s="31"/>
      <c r="L2374" s="32" t="s">
        <v>8091</v>
      </c>
      <c r="M2374" s="33">
        <v>15.12</v>
      </c>
      <c r="N2374" s="32">
        <v>8</v>
      </c>
      <c r="O2374" s="32" t="s">
        <v>3152</v>
      </c>
      <c r="P2374" s="32" t="s">
        <v>3155</v>
      </c>
      <c r="Q2374" s="37" t="s">
        <v>5729</v>
      </c>
      <c r="R2374" s="28">
        <v>3</v>
      </c>
      <c r="S2374" s="35"/>
      <c r="T2374" s="36" t="s">
        <v>8151</v>
      </c>
    </row>
    <row r="2375" spans="1:20" s="14" customFormat="1" ht="12" x14ac:dyDescent="0.2">
      <c r="A2375" s="28">
        <v>2370</v>
      </c>
      <c r="B2375" s="28" t="s">
        <v>3151</v>
      </c>
      <c r="C2375" s="28" t="s">
        <v>8152</v>
      </c>
      <c r="D2375" s="29" t="s">
        <v>8153</v>
      </c>
      <c r="E2375" s="29"/>
      <c r="F2375" s="30"/>
      <c r="G2375" s="30"/>
      <c r="H2375" s="31"/>
      <c r="I2375" s="30"/>
      <c r="J2375" s="30"/>
      <c r="K2375" s="31"/>
      <c r="L2375" s="32" t="s">
        <v>8091</v>
      </c>
      <c r="M2375" s="33">
        <v>34.93</v>
      </c>
      <c r="N2375" s="32">
        <v>8</v>
      </c>
      <c r="O2375" s="32" t="s">
        <v>3152</v>
      </c>
      <c r="P2375" s="32" t="s">
        <v>3155</v>
      </c>
      <c r="Q2375" s="37" t="s">
        <v>5729</v>
      </c>
      <c r="R2375" s="28">
        <v>3</v>
      </c>
      <c r="S2375" s="35"/>
      <c r="T2375" s="36" t="s">
        <v>8151</v>
      </c>
    </row>
    <row r="2376" spans="1:20" s="14" customFormat="1" ht="12" x14ac:dyDescent="0.2">
      <c r="A2376" s="28">
        <v>2371</v>
      </c>
      <c r="B2376" s="28" t="s">
        <v>3151</v>
      </c>
      <c r="C2376" s="28" t="s">
        <v>8152</v>
      </c>
      <c r="D2376" s="29" t="s">
        <v>8153</v>
      </c>
      <c r="E2376" s="29"/>
      <c r="F2376" s="30"/>
      <c r="G2376" s="30"/>
      <c r="H2376" s="31"/>
      <c r="I2376" s="30"/>
      <c r="J2376" s="30"/>
      <c r="K2376" s="31"/>
      <c r="L2376" s="32" t="s">
        <v>8091</v>
      </c>
      <c r="M2376" s="33">
        <v>21.52</v>
      </c>
      <c r="N2376" s="32">
        <v>8</v>
      </c>
      <c r="O2376" s="32" t="s">
        <v>3152</v>
      </c>
      <c r="P2376" s="32" t="s">
        <v>3155</v>
      </c>
      <c r="Q2376" s="37" t="s">
        <v>5729</v>
      </c>
      <c r="R2376" s="28">
        <v>3</v>
      </c>
      <c r="S2376" s="35"/>
      <c r="T2376" s="36" t="s">
        <v>8151</v>
      </c>
    </row>
    <row r="2377" spans="1:20" s="14" customFormat="1" ht="12" x14ac:dyDescent="0.2">
      <c r="A2377" s="28">
        <v>2372</v>
      </c>
      <c r="B2377" s="28" t="s">
        <v>3151</v>
      </c>
      <c r="C2377" s="28" t="s">
        <v>8152</v>
      </c>
      <c r="D2377" s="29" t="s">
        <v>8153</v>
      </c>
      <c r="E2377" s="29"/>
      <c r="F2377" s="30"/>
      <c r="G2377" s="30"/>
      <c r="H2377" s="31"/>
      <c r="I2377" s="30"/>
      <c r="J2377" s="30"/>
      <c r="K2377" s="31"/>
      <c r="L2377" s="32" t="s">
        <v>8092</v>
      </c>
      <c r="M2377" s="33">
        <v>7.32</v>
      </c>
      <c r="N2377" s="32">
        <v>15</v>
      </c>
      <c r="O2377" s="32" t="s">
        <v>3152</v>
      </c>
      <c r="P2377" s="32" t="s">
        <v>3155</v>
      </c>
      <c r="Q2377" s="37" t="s">
        <v>5706</v>
      </c>
      <c r="R2377" s="28">
        <v>1</v>
      </c>
      <c r="S2377" s="35"/>
      <c r="T2377" s="36" t="s">
        <v>8151</v>
      </c>
    </row>
    <row r="2378" spans="1:20" s="14" customFormat="1" ht="12" x14ac:dyDescent="0.2">
      <c r="A2378" s="28">
        <v>2373</v>
      </c>
      <c r="B2378" s="28" t="s">
        <v>3151</v>
      </c>
      <c r="C2378" s="28" t="s">
        <v>8152</v>
      </c>
      <c r="D2378" s="29" t="s">
        <v>8153</v>
      </c>
      <c r="E2378" s="29"/>
      <c r="F2378" s="30"/>
      <c r="G2378" s="30"/>
      <c r="H2378" s="31"/>
      <c r="I2378" s="30"/>
      <c r="J2378" s="30"/>
      <c r="K2378" s="31"/>
      <c r="L2378" s="32" t="s">
        <v>8091</v>
      </c>
      <c r="M2378" s="33">
        <v>27.56</v>
      </c>
      <c r="N2378" s="32">
        <v>8</v>
      </c>
      <c r="O2378" s="32" t="s">
        <v>3152</v>
      </c>
      <c r="P2378" s="32" t="s">
        <v>3155</v>
      </c>
      <c r="Q2378" s="37" t="s">
        <v>5729</v>
      </c>
      <c r="R2378" s="28">
        <v>3</v>
      </c>
      <c r="S2378" s="35"/>
      <c r="T2378" s="36" t="s">
        <v>8151</v>
      </c>
    </row>
    <row r="2379" spans="1:20" s="14" customFormat="1" ht="12" x14ac:dyDescent="0.2">
      <c r="A2379" s="28">
        <v>2374</v>
      </c>
      <c r="B2379" s="28" t="s">
        <v>3151</v>
      </c>
      <c r="C2379" s="28" t="s">
        <v>8152</v>
      </c>
      <c r="D2379" s="29" t="s">
        <v>8153</v>
      </c>
      <c r="E2379" s="29"/>
      <c r="F2379" s="30"/>
      <c r="G2379" s="30"/>
      <c r="H2379" s="31"/>
      <c r="I2379" s="30"/>
      <c r="J2379" s="30"/>
      <c r="K2379" s="31"/>
      <c r="L2379" s="32" t="s">
        <v>8091</v>
      </c>
      <c r="M2379" s="33">
        <v>31.17</v>
      </c>
      <c r="N2379" s="32">
        <v>8</v>
      </c>
      <c r="O2379" s="32" t="s">
        <v>3152</v>
      </c>
      <c r="P2379" s="32" t="s">
        <v>3155</v>
      </c>
      <c r="Q2379" s="37" t="s">
        <v>5729</v>
      </c>
      <c r="R2379" s="28">
        <v>3</v>
      </c>
      <c r="S2379" s="35"/>
      <c r="T2379" s="36" t="s">
        <v>8151</v>
      </c>
    </row>
    <row r="2380" spans="1:20" s="14" customFormat="1" ht="12" x14ac:dyDescent="0.2">
      <c r="A2380" s="28">
        <v>2375</v>
      </c>
      <c r="B2380" s="28" t="s">
        <v>3151</v>
      </c>
      <c r="C2380" s="28" t="s">
        <v>8152</v>
      </c>
      <c r="D2380" s="29" t="s">
        <v>8153</v>
      </c>
      <c r="E2380" s="29"/>
      <c r="F2380" s="30"/>
      <c r="G2380" s="30"/>
      <c r="H2380" s="31"/>
      <c r="I2380" s="30"/>
      <c r="J2380" s="30"/>
      <c r="K2380" s="31"/>
      <c r="L2380" s="32" t="s">
        <v>8092</v>
      </c>
      <c r="M2380" s="33">
        <v>43.03</v>
      </c>
      <c r="N2380" s="32">
        <v>15</v>
      </c>
      <c r="O2380" s="32" t="s">
        <v>3152</v>
      </c>
      <c r="P2380" s="32" t="s">
        <v>3155</v>
      </c>
      <c r="Q2380" s="37" t="s">
        <v>5706</v>
      </c>
      <c r="R2380" s="28">
        <v>1</v>
      </c>
      <c r="S2380" s="35"/>
      <c r="T2380" s="36" t="s">
        <v>8151</v>
      </c>
    </row>
    <row r="2381" spans="1:20" s="14" customFormat="1" ht="12" x14ac:dyDescent="0.2">
      <c r="A2381" s="28">
        <v>2376</v>
      </c>
      <c r="B2381" s="28" t="s">
        <v>3151</v>
      </c>
      <c r="C2381" s="28" t="s">
        <v>8152</v>
      </c>
      <c r="D2381" s="29" t="s">
        <v>8153</v>
      </c>
      <c r="E2381" s="29"/>
      <c r="F2381" s="30"/>
      <c r="G2381" s="30"/>
      <c r="H2381" s="31"/>
      <c r="I2381" s="30"/>
      <c r="J2381" s="30"/>
      <c r="K2381" s="31"/>
      <c r="L2381" s="32" t="s">
        <v>8092</v>
      </c>
      <c r="M2381" s="33">
        <v>31.67</v>
      </c>
      <c r="N2381" s="32">
        <v>15</v>
      </c>
      <c r="O2381" s="32" t="s">
        <v>3152</v>
      </c>
      <c r="P2381" s="32" t="s">
        <v>3155</v>
      </c>
      <c r="Q2381" s="37" t="s">
        <v>5706</v>
      </c>
      <c r="R2381" s="28">
        <v>1</v>
      </c>
      <c r="S2381" s="35"/>
      <c r="T2381" s="36" t="s">
        <v>8151</v>
      </c>
    </row>
    <row r="2382" spans="1:20" s="14" customFormat="1" ht="12" x14ac:dyDescent="0.2">
      <c r="A2382" s="28">
        <v>2377</v>
      </c>
      <c r="B2382" s="28" t="s">
        <v>3151</v>
      </c>
      <c r="C2382" s="28" t="s">
        <v>8152</v>
      </c>
      <c r="D2382" s="29" t="s">
        <v>8153</v>
      </c>
      <c r="E2382" s="29"/>
      <c r="F2382" s="30"/>
      <c r="G2382" s="30"/>
      <c r="H2382" s="31"/>
      <c r="I2382" s="30"/>
      <c r="J2382" s="30"/>
      <c r="K2382" s="31"/>
      <c r="L2382" s="32" t="s">
        <v>8092</v>
      </c>
      <c r="M2382" s="33">
        <v>30.11</v>
      </c>
      <c r="N2382" s="32">
        <v>15</v>
      </c>
      <c r="O2382" s="32" t="s">
        <v>3152</v>
      </c>
      <c r="P2382" s="32" t="s">
        <v>3155</v>
      </c>
      <c r="Q2382" s="37" t="s">
        <v>5706</v>
      </c>
      <c r="R2382" s="28">
        <v>1</v>
      </c>
      <c r="S2382" s="35"/>
      <c r="T2382" s="36" t="s">
        <v>8151</v>
      </c>
    </row>
    <row r="2383" spans="1:20" s="14" customFormat="1" ht="12" x14ac:dyDescent="0.2">
      <c r="A2383" s="28">
        <v>2378</v>
      </c>
      <c r="B2383" s="28" t="s">
        <v>3151</v>
      </c>
      <c r="C2383" s="28" t="s">
        <v>8152</v>
      </c>
      <c r="D2383" s="29" t="s">
        <v>8153</v>
      </c>
      <c r="E2383" s="29"/>
      <c r="F2383" s="30"/>
      <c r="G2383" s="30"/>
      <c r="H2383" s="31"/>
      <c r="I2383" s="30"/>
      <c r="J2383" s="30"/>
      <c r="K2383" s="31"/>
      <c r="L2383" s="32" t="s">
        <v>8091</v>
      </c>
      <c r="M2383" s="33">
        <v>19.62</v>
      </c>
      <c r="N2383" s="32">
        <v>8</v>
      </c>
      <c r="O2383" s="32" t="s">
        <v>3152</v>
      </c>
      <c r="P2383" s="32" t="s">
        <v>3155</v>
      </c>
      <c r="Q2383" s="37" t="s">
        <v>5729</v>
      </c>
      <c r="R2383" s="28">
        <v>3</v>
      </c>
      <c r="S2383" s="35"/>
      <c r="T2383" s="36" t="s">
        <v>8151</v>
      </c>
    </row>
    <row r="2384" spans="1:20" s="14" customFormat="1" ht="12" x14ac:dyDescent="0.2">
      <c r="A2384" s="28">
        <v>2379</v>
      </c>
      <c r="B2384" s="28" t="s">
        <v>3151</v>
      </c>
      <c r="C2384" s="28" t="s">
        <v>8152</v>
      </c>
      <c r="D2384" s="29" t="s">
        <v>8153</v>
      </c>
      <c r="E2384" s="29"/>
      <c r="F2384" s="30"/>
      <c r="G2384" s="30"/>
      <c r="H2384" s="31"/>
      <c r="I2384" s="30"/>
      <c r="J2384" s="30"/>
      <c r="K2384" s="31"/>
      <c r="L2384" s="32" t="s">
        <v>8092</v>
      </c>
      <c r="M2384" s="33">
        <v>11.85</v>
      </c>
      <c r="N2384" s="32">
        <v>15</v>
      </c>
      <c r="O2384" s="32" t="s">
        <v>3152</v>
      </c>
      <c r="P2384" s="32" t="s">
        <v>3155</v>
      </c>
      <c r="Q2384" s="37" t="s">
        <v>5706</v>
      </c>
      <c r="R2384" s="28">
        <v>1</v>
      </c>
      <c r="S2384" s="35"/>
      <c r="T2384" s="36" t="s">
        <v>8151</v>
      </c>
    </row>
    <row r="2385" spans="1:20" s="14" customFormat="1" ht="12" x14ac:dyDescent="0.2">
      <c r="A2385" s="28">
        <v>2380</v>
      </c>
      <c r="B2385" s="28" t="s">
        <v>3151</v>
      </c>
      <c r="C2385" s="28" t="s">
        <v>8152</v>
      </c>
      <c r="D2385" s="29" t="s">
        <v>8153</v>
      </c>
      <c r="E2385" s="29"/>
      <c r="F2385" s="30"/>
      <c r="G2385" s="30"/>
      <c r="H2385" s="31"/>
      <c r="I2385" s="30"/>
      <c r="J2385" s="30"/>
      <c r="K2385" s="31"/>
      <c r="L2385" s="32" t="s">
        <v>8091</v>
      </c>
      <c r="M2385" s="33">
        <v>31.49</v>
      </c>
      <c r="N2385" s="32">
        <v>8</v>
      </c>
      <c r="O2385" s="32" t="s">
        <v>3152</v>
      </c>
      <c r="P2385" s="32" t="s">
        <v>3155</v>
      </c>
      <c r="Q2385" s="37" t="s">
        <v>5729</v>
      </c>
      <c r="R2385" s="28">
        <v>3</v>
      </c>
      <c r="S2385" s="35"/>
      <c r="T2385" s="36" t="s">
        <v>8151</v>
      </c>
    </row>
    <row r="2386" spans="1:20" s="14" customFormat="1" ht="12" x14ac:dyDescent="0.2">
      <c r="A2386" s="28">
        <v>2381</v>
      </c>
      <c r="B2386" s="28" t="s">
        <v>3151</v>
      </c>
      <c r="C2386" s="28" t="s">
        <v>8152</v>
      </c>
      <c r="D2386" s="29" t="s">
        <v>8153</v>
      </c>
      <c r="E2386" s="29"/>
      <c r="F2386" s="30"/>
      <c r="G2386" s="30"/>
      <c r="H2386" s="31"/>
      <c r="I2386" s="30"/>
      <c r="J2386" s="30"/>
      <c r="K2386" s="31"/>
      <c r="L2386" s="32" t="s">
        <v>8092</v>
      </c>
      <c r="M2386" s="33">
        <v>61.15</v>
      </c>
      <c r="N2386" s="32">
        <v>15</v>
      </c>
      <c r="O2386" s="32" t="s">
        <v>3152</v>
      </c>
      <c r="P2386" s="32" t="s">
        <v>3155</v>
      </c>
      <c r="Q2386" s="37" t="s">
        <v>5706</v>
      </c>
      <c r="R2386" s="28">
        <v>1</v>
      </c>
      <c r="S2386" s="35"/>
      <c r="T2386" s="36" t="s">
        <v>8151</v>
      </c>
    </row>
    <row r="2387" spans="1:20" s="14" customFormat="1" ht="12" x14ac:dyDescent="0.2">
      <c r="A2387" s="28">
        <v>2382</v>
      </c>
      <c r="B2387" s="28" t="s">
        <v>3151</v>
      </c>
      <c r="C2387" s="28" t="s">
        <v>8152</v>
      </c>
      <c r="D2387" s="29" t="s">
        <v>8153</v>
      </c>
      <c r="E2387" s="29"/>
      <c r="F2387" s="30"/>
      <c r="G2387" s="30"/>
      <c r="H2387" s="31"/>
      <c r="I2387" s="30"/>
      <c r="J2387" s="30"/>
      <c r="K2387" s="31"/>
      <c r="L2387" s="32" t="s">
        <v>8091</v>
      </c>
      <c r="M2387" s="33">
        <v>6.11</v>
      </c>
      <c r="N2387" s="32">
        <v>8</v>
      </c>
      <c r="O2387" s="32" t="s">
        <v>3152</v>
      </c>
      <c r="P2387" s="32" t="s">
        <v>3155</v>
      </c>
      <c r="Q2387" s="37" t="s">
        <v>5729</v>
      </c>
      <c r="R2387" s="28">
        <v>3</v>
      </c>
      <c r="S2387" s="35"/>
      <c r="T2387" s="36" t="s">
        <v>8151</v>
      </c>
    </row>
    <row r="2388" spans="1:20" s="14" customFormat="1" ht="12" x14ac:dyDescent="0.2">
      <c r="A2388" s="28">
        <v>2383</v>
      </c>
      <c r="B2388" s="28" t="s">
        <v>3151</v>
      </c>
      <c r="C2388" s="28" t="s">
        <v>8152</v>
      </c>
      <c r="D2388" s="29" t="s">
        <v>8153</v>
      </c>
      <c r="E2388" s="29"/>
      <c r="F2388" s="30"/>
      <c r="G2388" s="30"/>
      <c r="H2388" s="31"/>
      <c r="I2388" s="30"/>
      <c r="J2388" s="30"/>
      <c r="K2388" s="31"/>
      <c r="L2388" s="32" t="s">
        <v>8092</v>
      </c>
      <c r="M2388" s="33">
        <v>52.06</v>
      </c>
      <c r="N2388" s="32">
        <v>15</v>
      </c>
      <c r="O2388" s="32" t="s">
        <v>3152</v>
      </c>
      <c r="P2388" s="32" t="s">
        <v>3155</v>
      </c>
      <c r="Q2388" s="37" t="s">
        <v>5706</v>
      </c>
      <c r="R2388" s="28">
        <v>1</v>
      </c>
      <c r="S2388" s="35"/>
      <c r="T2388" s="36" t="s">
        <v>8151</v>
      </c>
    </row>
    <row r="2389" spans="1:20" s="14" customFormat="1" ht="12" x14ac:dyDescent="0.2">
      <c r="A2389" s="28">
        <v>2384</v>
      </c>
      <c r="B2389" s="28" t="s">
        <v>3151</v>
      </c>
      <c r="C2389" s="28" t="s">
        <v>8152</v>
      </c>
      <c r="D2389" s="29" t="s">
        <v>8153</v>
      </c>
      <c r="E2389" s="29"/>
      <c r="F2389" s="30"/>
      <c r="G2389" s="30"/>
      <c r="H2389" s="31"/>
      <c r="I2389" s="30"/>
      <c r="J2389" s="30"/>
      <c r="K2389" s="31"/>
      <c r="L2389" s="32" t="s">
        <v>8091</v>
      </c>
      <c r="M2389" s="33">
        <v>7</v>
      </c>
      <c r="N2389" s="32">
        <v>8</v>
      </c>
      <c r="O2389" s="32" t="s">
        <v>3152</v>
      </c>
      <c r="P2389" s="32" t="s">
        <v>3155</v>
      </c>
      <c r="Q2389" s="37" t="s">
        <v>5729</v>
      </c>
      <c r="R2389" s="28">
        <v>3</v>
      </c>
      <c r="S2389" s="35"/>
      <c r="T2389" s="36" t="s">
        <v>8151</v>
      </c>
    </row>
    <row r="2390" spans="1:20" s="14" customFormat="1" ht="12" x14ac:dyDescent="0.2">
      <c r="A2390" s="28">
        <v>2385</v>
      </c>
      <c r="B2390" s="28" t="s">
        <v>3151</v>
      </c>
      <c r="C2390" s="28" t="s">
        <v>8152</v>
      </c>
      <c r="D2390" s="29" t="s">
        <v>8153</v>
      </c>
      <c r="E2390" s="29"/>
      <c r="F2390" s="30"/>
      <c r="G2390" s="30"/>
      <c r="H2390" s="31"/>
      <c r="I2390" s="30"/>
      <c r="J2390" s="30"/>
      <c r="K2390" s="31"/>
      <c r="L2390" s="32" t="s">
        <v>8092</v>
      </c>
      <c r="M2390" s="33">
        <v>18.489999999999899</v>
      </c>
      <c r="N2390" s="32">
        <v>15</v>
      </c>
      <c r="O2390" s="32" t="s">
        <v>3152</v>
      </c>
      <c r="P2390" s="32" t="s">
        <v>3155</v>
      </c>
      <c r="Q2390" s="37" t="s">
        <v>5706</v>
      </c>
      <c r="R2390" s="28">
        <v>1</v>
      </c>
      <c r="S2390" s="35"/>
      <c r="T2390" s="36" t="s">
        <v>8151</v>
      </c>
    </row>
    <row r="2391" spans="1:20" s="14" customFormat="1" ht="12" x14ac:dyDescent="0.2">
      <c r="A2391" s="28">
        <v>2386</v>
      </c>
      <c r="B2391" s="28" t="s">
        <v>3151</v>
      </c>
      <c r="C2391" s="28" t="s">
        <v>8152</v>
      </c>
      <c r="D2391" s="29" t="s">
        <v>8153</v>
      </c>
      <c r="E2391" s="29"/>
      <c r="F2391" s="30"/>
      <c r="G2391" s="30"/>
      <c r="H2391" s="31"/>
      <c r="I2391" s="30"/>
      <c r="J2391" s="30"/>
      <c r="K2391" s="31"/>
      <c r="L2391" s="32" t="s">
        <v>8091</v>
      </c>
      <c r="M2391" s="33">
        <v>27.28</v>
      </c>
      <c r="N2391" s="32">
        <v>8</v>
      </c>
      <c r="O2391" s="32" t="s">
        <v>3152</v>
      </c>
      <c r="P2391" s="32" t="s">
        <v>3155</v>
      </c>
      <c r="Q2391" s="37" t="s">
        <v>5729</v>
      </c>
      <c r="R2391" s="28">
        <v>3</v>
      </c>
      <c r="S2391" s="35"/>
      <c r="T2391" s="36" t="s">
        <v>8151</v>
      </c>
    </row>
    <row r="2392" spans="1:20" s="14" customFormat="1" ht="12" x14ac:dyDescent="0.2">
      <c r="A2392" s="28">
        <v>2387</v>
      </c>
      <c r="B2392" s="28" t="s">
        <v>3151</v>
      </c>
      <c r="C2392" s="28" t="s">
        <v>8152</v>
      </c>
      <c r="D2392" s="29" t="s">
        <v>8153</v>
      </c>
      <c r="E2392" s="29"/>
      <c r="F2392" s="30"/>
      <c r="G2392" s="30"/>
      <c r="H2392" s="31"/>
      <c r="I2392" s="30"/>
      <c r="J2392" s="30"/>
      <c r="K2392" s="31"/>
      <c r="L2392" s="32" t="s">
        <v>8092</v>
      </c>
      <c r="M2392" s="33">
        <v>28.19</v>
      </c>
      <c r="N2392" s="32">
        <v>13</v>
      </c>
      <c r="O2392" s="32" t="s">
        <v>3152</v>
      </c>
      <c r="P2392" s="32" t="s">
        <v>3155</v>
      </c>
      <c r="Q2392" s="37" t="s">
        <v>5698</v>
      </c>
      <c r="R2392" s="28">
        <v>1</v>
      </c>
      <c r="S2392" s="35"/>
      <c r="T2392" s="36" t="s">
        <v>8151</v>
      </c>
    </row>
    <row r="2393" spans="1:20" s="14" customFormat="1" ht="12" x14ac:dyDescent="0.2">
      <c r="A2393" s="28">
        <v>2388</v>
      </c>
      <c r="B2393" s="28" t="s">
        <v>3151</v>
      </c>
      <c r="C2393" s="28" t="s">
        <v>8152</v>
      </c>
      <c r="D2393" s="29" t="s">
        <v>8153</v>
      </c>
      <c r="E2393" s="29"/>
      <c r="F2393" s="30"/>
      <c r="G2393" s="30"/>
      <c r="H2393" s="31"/>
      <c r="I2393" s="30"/>
      <c r="J2393" s="30"/>
      <c r="K2393" s="31"/>
      <c r="L2393" s="32" t="s">
        <v>8092</v>
      </c>
      <c r="M2393" s="33">
        <v>26.4</v>
      </c>
      <c r="N2393" s="32">
        <v>13</v>
      </c>
      <c r="O2393" s="32" t="s">
        <v>3152</v>
      </c>
      <c r="P2393" s="32" t="s">
        <v>3155</v>
      </c>
      <c r="Q2393" s="37" t="s">
        <v>5698</v>
      </c>
      <c r="R2393" s="28">
        <v>1</v>
      </c>
      <c r="S2393" s="35"/>
      <c r="T2393" s="36" t="s">
        <v>8151</v>
      </c>
    </row>
    <row r="2394" spans="1:20" s="14" customFormat="1" ht="12" x14ac:dyDescent="0.2">
      <c r="A2394" s="28">
        <v>2389</v>
      </c>
      <c r="B2394" s="28" t="s">
        <v>3151</v>
      </c>
      <c r="C2394" s="28" t="s">
        <v>8152</v>
      </c>
      <c r="D2394" s="29" t="s">
        <v>8153</v>
      </c>
      <c r="E2394" s="29"/>
      <c r="F2394" s="30"/>
      <c r="G2394" s="30"/>
      <c r="H2394" s="31"/>
      <c r="I2394" s="30"/>
      <c r="J2394" s="30"/>
      <c r="K2394" s="31"/>
      <c r="L2394" s="32" t="s">
        <v>8092</v>
      </c>
      <c r="M2394" s="33">
        <v>24.62</v>
      </c>
      <c r="N2394" s="32">
        <v>13</v>
      </c>
      <c r="O2394" s="32" t="s">
        <v>3152</v>
      </c>
      <c r="P2394" s="32" t="s">
        <v>3155</v>
      </c>
      <c r="Q2394" s="37" t="s">
        <v>5698</v>
      </c>
      <c r="R2394" s="28">
        <v>1</v>
      </c>
      <c r="S2394" s="35"/>
      <c r="T2394" s="36" t="s">
        <v>8151</v>
      </c>
    </row>
    <row r="2395" spans="1:20" s="14" customFormat="1" ht="12" x14ac:dyDescent="0.2">
      <c r="A2395" s="28">
        <v>2390</v>
      </c>
      <c r="B2395" s="28" t="s">
        <v>3151</v>
      </c>
      <c r="C2395" s="28" t="s">
        <v>8152</v>
      </c>
      <c r="D2395" s="29" t="s">
        <v>8153</v>
      </c>
      <c r="E2395" s="29"/>
      <c r="F2395" s="30"/>
      <c r="G2395" s="30"/>
      <c r="H2395" s="31"/>
      <c r="I2395" s="30"/>
      <c r="J2395" s="30"/>
      <c r="K2395" s="31"/>
      <c r="L2395" s="32" t="s">
        <v>8092</v>
      </c>
      <c r="M2395" s="33">
        <v>30.85</v>
      </c>
      <c r="N2395" s="32">
        <v>13</v>
      </c>
      <c r="O2395" s="32" t="s">
        <v>3152</v>
      </c>
      <c r="P2395" s="32" t="s">
        <v>3155</v>
      </c>
      <c r="Q2395" s="37" t="s">
        <v>5698</v>
      </c>
      <c r="R2395" s="28">
        <v>1</v>
      </c>
      <c r="S2395" s="35"/>
      <c r="T2395" s="36" t="s">
        <v>8151</v>
      </c>
    </row>
    <row r="2396" spans="1:20" s="14" customFormat="1" ht="12" x14ac:dyDescent="0.2">
      <c r="A2396" s="28">
        <v>2391</v>
      </c>
      <c r="B2396" s="28" t="s">
        <v>3151</v>
      </c>
      <c r="C2396" s="28" t="s">
        <v>8152</v>
      </c>
      <c r="D2396" s="29" t="s">
        <v>8153</v>
      </c>
      <c r="E2396" s="29"/>
      <c r="F2396" s="30"/>
      <c r="G2396" s="30"/>
      <c r="H2396" s="31"/>
      <c r="I2396" s="30"/>
      <c r="J2396" s="30"/>
      <c r="K2396" s="31"/>
      <c r="L2396" s="32" t="s">
        <v>8091</v>
      </c>
      <c r="M2396" s="33">
        <v>22.78</v>
      </c>
      <c r="N2396" s="32">
        <v>8</v>
      </c>
      <c r="O2396" s="32" t="s">
        <v>3152</v>
      </c>
      <c r="P2396" s="32" t="s">
        <v>3155</v>
      </c>
      <c r="Q2396" s="37" t="s">
        <v>5729</v>
      </c>
      <c r="R2396" s="28">
        <v>3</v>
      </c>
      <c r="S2396" s="35"/>
      <c r="T2396" s="36" t="s">
        <v>8151</v>
      </c>
    </row>
    <row r="2397" spans="1:20" s="14" customFormat="1" ht="12" x14ac:dyDescent="0.2">
      <c r="A2397" s="28">
        <v>2392</v>
      </c>
      <c r="B2397" s="28" t="s">
        <v>3151</v>
      </c>
      <c r="C2397" s="28" t="s">
        <v>8152</v>
      </c>
      <c r="D2397" s="29" t="s">
        <v>8153</v>
      </c>
      <c r="E2397" s="29"/>
      <c r="F2397" s="30"/>
      <c r="G2397" s="30"/>
      <c r="H2397" s="31"/>
      <c r="I2397" s="30"/>
      <c r="J2397" s="30"/>
      <c r="K2397" s="31"/>
      <c r="L2397" s="32" t="s">
        <v>8092</v>
      </c>
      <c r="M2397" s="33">
        <v>12.63</v>
      </c>
      <c r="N2397" s="32">
        <v>13</v>
      </c>
      <c r="O2397" s="32" t="s">
        <v>3152</v>
      </c>
      <c r="P2397" s="32" t="s">
        <v>3155</v>
      </c>
      <c r="Q2397" s="37" t="s">
        <v>5698</v>
      </c>
      <c r="R2397" s="28">
        <v>1</v>
      </c>
      <c r="S2397" s="35"/>
      <c r="T2397" s="36" t="s">
        <v>8151</v>
      </c>
    </row>
    <row r="2398" spans="1:20" s="14" customFormat="1" ht="12" x14ac:dyDescent="0.2">
      <c r="A2398" s="28">
        <v>2393</v>
      </c>
      <c r="B2398" s="28" t="s">
        <v>3151</v>
      </c>
      <c r="C2398" s="28" t="s">
        <v>8152</v>
      </c>
      <c r="D2398" s="29" t="s">
        <v>8153</v>
      </c>
      <c r="E2398" s="29"/>
      <c r="F2398" s="30"/>
      <c r="G2398" s="30"/>
      <c r="H2398" s="31"/>
      <c r="I2398" s="30"/>
      <c r="J2398" s="30"/>
      <c r="K2398" s="31"/>
      <c r="L2398" s="32" t="s">
        <v>8092</v>
      </c>
      <c r="M2398" s="33">
        <v>88.07</v>
      </c>
      <c r="N2398" s="32">
        <v>15</v>
      </c>
      <c r="O2398" s="32" t="s">
        <v>3152</v>
      </c>
      <c r="P2398" s="32" t="s">
        <v>3155</v>
      </c>
      <c r="Q2398" s="37" t="s">
        <v>5706</v>
      </c>
      <c r="R2398" s="28">
        <v>1</v>
      </c>
      <c r="S2398" s="35"/>
      <c r="T2398" s="36" t="s">
        <v>8151</v>
      </c>
    </row>
    <row r="2399" spans="1:20" s="14" customFormat="1" ht="12" x14ac:dyDescent="0.2">
      <c r="A2399" s="28">
        <v>2394</v>
      </c>
      <c r="B2399" s="28" t="s">
        <v>3151</v>
      </c>
      <c r="C2399" s="28" t="s">
        <v>8152</v>
      </c>
      <c r="D2399" s="29" t="s">
        <v>8153</v>
      </c>
      <c r="E2399" s="29"/>
      <c r="F2399" s="30"/>
      <c r="G2399" s="30"/>
      <c r="H2399" s="31"/>
      <c r="I2399" s="30"/>
      <c r="J2399" s="30"/>
      <c r="K2399" s="31"/>
      <c r="L2399" s="32" t="s">
        <v>8092</v>
      </c>
      <c r="M2399" s="33">
        <v>120.77</v>
      </c>
      <c r="N2399" s="32">
        <v>15</v>
      </c>
      <c r="O2399" s="32" t="s">
        <v>3152</v>
      </c>
      <c r="P2399" s="32" t="s">
        <v>3155</v>
      </c>
      <c r="Q2399" s="37" t="s">
        <v>5706</v>
      </c>
      <c r="R2399" s="28">
        <v>1</v>
      </c>
      <c r="S2399" s="35"/>
      <c r="T2399" s="36" t="s">
        <v>8151</v>
      </c>
    </row>
    <row r="2400" spans="1:20" s="14" customFormat="1" ht="12" x14ac:dyDescent="0.2">
      <c r="A2400" s="28">
        <v>2395</v>
      </c>
      <c r="B2400" s="28" t="s">
        <v>3151</v>
      </c>
      <c r="C2400" s="28" t="s">
        <v>8152</v>
      </c>
      <c r="D2400" s="29" t="s">
        <v>8153</v>
      </c>
      <c r="E2400" s="29"/>
      <c r="F2400" s="30"/>
      <c r="G2400" s="30"/>
      <c r="H2400" s="31"/>
      <c r="I2400" s="30"/>
      <c r="J2400" s="30"/>
      <c r="K2400" s="31"/>
      <c r="L2400" s="32" t="s">
        <v>8092</v>
      </c>
      <c r="M2400" s="33">
        <v>118.56</v>
      </c>
      <c r="N2400" s="32">
        <v>15</v>
      </c>
      <c r="O2400" s="32" t="s">
        <v>3152</v>
      </c>
      <c r="P2400" s="32" t="s">
        <v>3155</v>
      </c>
      <c r="Q2400" s="37" t="s">
        <v>5706</v>
      </c>
      <c r="R2400" s="28">
        <v>1</v>
      </c>
      <c r="S2400" s="35"/>
      <c r="T2400" s="36" t="s">
        <v>8151</v>
      </c>
    </row>
    <row r="2401" spans="1:20" s="14" customFormat="1" ht="12" x14ac:dyDescent="0.2">
      <c r="A2401" s="28">
        <v>2396</v>
      </c>
      <c r="B2401" s="28" t="s">
        <v>3151</v>
      </c>
      <c r="C2401" s="28" t="s">
        <v>8121</v>
      </c>
      <c r="D2401" s="29" t="s">
        <v>8150</v>
      </c>
      <c r="E2401" s="29"/>
      <c r="F2401" s="30"/>
      <c r="G2401" s="30"/>
      <c r="H2401" s="31"/>
      <c r="I2401" s="30"/>
      <c r="J2401" s="30"/>
      <c r="K2401" s="31"/>
      <c r="L2401" s="32" t="s">
        <v>8092</v>
      </c>
      <c r="M2401" s="33">
        <v>40.07</v>
      </c>
      <c r="N2401" s="32">
        <v>13</v>
      </c>
      <c r="O2401" s="32" t="s">
        <v>3152</v>
      </c>
      <c r="P2401" s="32" t="s">
        <v>3155</v>
      </c>
      <c r="Q2401" s="37" t="s">
        <v>5698</v>
      </c>
      <c r="R2401" s="28">
        <v>1</v>
      </c>
      <c r="S2401" s="35"/>
      <c r="T2401" s="36" t="s">
        <v>8151</v>
      </c>
    </row>
    <row r="2402" spans="1:20" s="14" customFormat="1" ht="12" x14ac:dyDescent="0.2">
      <c r="A2402" s="28">
        <v>2397</v>
      </c>
      <c r="B2402" s="28" t="s">
        <v>3151</v>
      </c>
      <c r="C2402" s="28" t="s">
        <v>8121</v>
      </c>
      <c r="D2402" s="29" t="s">
        <v>8150</v>
      </c>
      <c r="E2402" s="29"/>
      <c r="F2402" s="30"/>
      <c r="G2402" s="30"/>
      <c r="H2402" s="31"/>
      <c r="I2402" s="30"/>
      <c r="J2402" s="30"/>
      <c r="K2402" s="31"/>
      <c r="L2402" s="32" t="s">
        <v>8092</v>
      </c>
      <c r="M2402" s="33">
        <v>38.049999999999898</v>
      </c>
      <c r="N2402" s="32">
        <v>15</v>
      </c>
      <c r="O2402" s="32" t="s">
        <v>3152</v>
      </c>
      <c r="P2402" s="32" t="s">
        <v>3155</v>
      </c>
      <c r="Q2402" s="37" t="s">
        <v>5706</v>
      </c>
      <c r="R2402" s="28">
        <v>1</v>
      </c>
      <c r="S2402" s="35"/>
      <c r="T2402" s="36" t="s">
        <v>8151</v>
      </c>
    </row>
    <row r="2403" spans="1:20" s="14" customFormat="1" ht="12" x14ac:dyDescent="0.2">
      <c r="A2403" s="28">
        <v>2398</v>
      </c>
      <c r="B2403" s="28" t="s">
        <v>3151</v>
      </c>
      <c r="C2403" s="28" t="s">
        <v>8121</v>
      </c>
      <c r="D2403" s="29" t="s">
        <v>8150</v>
      </c>
      <c r="E2403" s="29"/>
      <c r="F2403" s="30"/>
      <c r="G2403" s="30"/>
      <c r="H2403" s="31"/>
      <c r="I2403" s="30"/>
      <c r="J2403" s="30"/>
      <c r="K2403" s="31"/>
      <c r="L2403" s="32" t="s">
        <v>8092</v>
      </c>
      <c r="M2403" s="33">
        <v>93.87</v>
      </c>
      <c r="N2403" s="32">
        <v>15</v>
      </c>
      <c r="O2403" s="32" t="s">
        <v>3152</v>
      </c>
      <c r="P2403" s="32" t="s">
        <v>3155</v>
      </c>
      <c r="Q2403" s="37" t="s">
        <v>5706</v>
      </c>
      <c r="R2403" s="28">
        <v>1</v>
      </c>
      <c r="S2403" s="35"/>
      <c r="T2403" s="36" t="s">
        <v>8151</v>
      </c>
    </row>
    <row r="2404" spans="1:20" s="14" customFormat="1" ht="12" x14ac:dyDescent="0.2">
      <c r="A2404" s="28">
        <v>2399</v>
      </c>
      <c r="B2404" s="28" t="s">
        <v>3151</v>
      </c>
      <c r="C2404" s="28" t="s">
        <v>8121</v>
      </c>
      <c r="D2404" s="29" t="s">
        <v>8150</v>
      </c>
      <c r="E2404" s="29"/>
      <c r="F2404" s="30"/>
      <c r="G2404" s="30"/>
      <c r="H2404" s="31"/>
      <c r="I2404" s="30"/>
      <c r="J2404" s="30"/>
      <c r="K2404" s="31"/>
      <c r="L2404" s="32" t="s">
        <v>8092</v>
      </c>
      <c r="M2404" s="33">
        <v>16.440000000000001</v>
      </c>
      <c r="N2404" s="32">
        <v>15</v>
      </c>
      <c r="O2404" s="32" t="s">
        <v>3152</v>
      </c>
      <c r="P2404" s="32" t="s">
        <v>3155</v>
      </c>
      <c r="Q2404" s="37" t="s">
        <v>5706</v>
      </c>
      <c r="R2404" s="28">
        <v>1</v>
      </c>
      <c r="S2404" s="35"/>
      <c r="T2404" s="36" t="s">
        <v>8151</v>
      </c>
    </row>
    <row r="2405" spans="1:20" s="14" customFormat="1" ht="12" x14ac:dyDescent="0.2">
      <c r="A2405" s="28">
        <v>2400</v>
      </c>
      <c r="B2405" s="28" t="s">
        <v>3151</v>
      </c>
      <c r="C2405" s="28" t="s">
        <v>8121</v>
      </c>
      <c r="D2405" s="29" t="s">
        <v>8150</v>
      </c>
      <c r="E2405" s="29"/>
      <c r="F2405" s="30"/>
      <c r="G2405" s="30"/>
      <c r="H2405" s="31"/>
      <c r="I2405" s="30"/>
      <c r="J2405" s="30"/>
      <c r="K2405" s="31"/>
      <c r="L2405" s="32" t="s">
        <v>8092</v>
      </c>
      <c r="M2405" s="33">
        <v>93.61</v>
      </c>
      <c r="N2405" s="32">
        <v>15</v>
      </c>
      <c r="O2405" s="32" t="s">
        <v>3152</v>
      </c>
      <c r="P2405" s="32" t="s">
        <v>3155</v>
      </c>
      <c r="Q2405" s="37" t="s">
        <v>5706</v>
      </c>
      <c r="R2405" s="28">
        <v>1</v>
      </c>
      <c r="S2405" s="35"/>
      <c r="T2405" s="36" t="s">
        <v>8151</v>
      </c>
    </row>
    <row r="2406" spans="1:20" s="14" customFormat="1" ht="12" x14ac:dyDescent="0.2">
      <c r="A2406" s="28">
        <v>2401</v>
      </c>
      <c r="B2406" s="28" t="s">
        <v>3151</v>
      </c>
      <c r="C2406" s="28" t="s">
        <v>8121</v>
      </c>
      <c r="D2406" s="29" t="s">
        <v>8150</v>
      </c>
      <c r="E2406" s="29"/>
      <c r="F2406" s="30"/>
      <c r="G2406" s="30"/>
      <c r="H2406" s="31"/>
      <c r="I2406" s="30"/>
      <c r="J2406" s="30"/>
      <c r="K2406" s="31"/>
      <c r="L2406" s="32" t="s">
        <v>8092</v>
      </c>
      <c r="M2406" s="33">
        <v>85.64</v>
      </c>
      <c r="N2406" s="32">
        <v>15</v>
      </c>
      <c r="O2406" s="32" t="s">
        <v>3152</v>
      </c>
      <c r="P2406" s="32" t="s">
        <v>3155</v>
      </c>
      <c r="Q2406" s="37" t="s">
        <v>5706</v>
      </c>
      <c r="R2406" s="28">
        <v>1</v>
      </c>
      <c r="S2406" s="35"/>
      <c r="T2406" s="36" t="s">
        <v>8151</v>
      </c>
    </row>
    <row r="2407" spans="1:20" s="14" customFormat="1" ht="12" x14ac:dyDescent="0.2">
      <c r="A2407" s="28">
        <v>2402</v>
      </c>
      <c r="B2407" s="28" t="s">
        <v>3151</v>
      </c>
      <c r="C2407" s="28" t="s">
        <v>8121</v>
      </c>
      <c r="D2407" s="29" t="s">
        <v>8150</v>
      </c>
      <c r="E2407" s="29"/>
      <c r="F2407" s="30"/>
      <c r="G2407" s="30"/>
      <c r="H2407" s="31"/>
      <c r="I2407" s="30"/>
      <c r="J2407" s="30"/>
      <c r="K2407" s="31"/>
      <c r="L2407" s="32" t="s">
        <v>8092</v>
      </c>
      <c r="M2407" s="33">
        <v>87.76</v>
      </c>
      <c r="N2407" s="32">
        <v>15</v>
      </c>
      <c r="O2407" s="32" t="s">
        <v>3152</v>
      </c>
      <c r="P2407" s="32" t="s">
        <v>3155</v>
      </c>
      <c r="Q2407" s="37" t="s">
        <v>5706</v>
      </c>
      <c r="R2407" s="28">
        <v>1</v>
      </c>
      <c r="S2407" s="35"/>
      <c r="T2407" s="36" t="s">
        <v>8151</v>
      </c>
    </row>
    <row r="2408" spans="1:20" s="14" customFormat="1" ht="12" x14ac:dyDescent="0.2">
      <c r="A2408" s="28">
        <v>2403</v>
      </c>
      <c r="B2408" s="28" t="s">
        <v>3151</v>
      </c>
      <c r="C2408" s="28" t="s">
        <v>8121</v>
      </c>
      <c r="D2408" s="29" t="s">
        <v>8150</v>
      </c>
      <c r="E2408" s="29"/>
      <c r="F2408" s="30"/>
      <c r="G2408" s="30"/>
      <c r="H2408" s="31"/>
      <c r="I2408" s="30"/>
      <c r="J2408" s="30"/>
      <c r="K2408" s="31"/>
      <c r="L2408" s="32" t="s">
        <v>8092</v>
      </c>
      <c r="M2408" s="33">
        <v>29.06</v>
      </c>
      <c r="N2408" s="32">
        <v>15</v>
      </c>
      <c r="O2408" s="32" t="s">
        <v>3152</v>
      </c>
      <c r="P2408" s="32" t="s">
        <v>3155</v>
      </c>
      <c r="Q2408" s="37" t="s">
        <v>5706</v>
      </c>
      <c r="R2408" s="28">
        <v>1</v>
      </c>
      <c r="S2408" s="35"/>
      <c r="T2408" s="36" t="s">
        <v>8151</v>
      </c>
    </row>
    <row r="2409" spans="1:20" s="14" customFormat="1" ht="12" x14ac:dyDescent="0.2">
      <c r="A2409" s="28">
        <v>2404</v>
      </c>
      <c r="B2409" s="28" t="s">
        <v>3151</v>
      </c>
      <c r="C2409" s="28" t="s">
        <v>8121</v>
      </c>
      <c r="D2409" s="29" t="s">
        <v>8150</v>
      </c>
      <c r="E2409" s="29"/>
      <c r="F2409" s="30"/>
      <c r="G2409" s="30"/>
      <c r="H2409" s="31"/>
      <c r="I2409" s="30"/>
      <c r="J2409" s="30"/>
      <c r="K2409" s="31"/>
      <c r="L2409" s="32" t="s">
        <v>8092</v>
      </c>
      <c r="M2409" s="33">
        <v>89.47</v>
      </c>
      <c r="N2409" s="32">
        <v>15</v>
      </c>
      <c r="O2409" s="32" t="s">
        <v>3152</v>
      </c>
      <c r="P2409" s="32" t="s">
        <v>3155</v>
      </c>
      <c r="Q2409" s="37" t="s">
        <v>5706</v>
      </c>
      <c r="R2409" s="28">
        <v>1</v>
      </c>
      <c r="S2409" s="35"/>
      <c r="T2409" s="36" t="s">
        <v>8151</v>
      </c>
    </row>
    <row r="2410" spans="1:20" s="14" customFormat="1" ht="12" x14ac:dyDescent="0.2">
      <c r="A2410" s="28">
        <v>2405</v>
      </c>
      <c r="B2410" s="28" t="s">
        <v>3151</v>
      </c>
      <c r="C2410" s="28" t="s">
        <v>8121</v>
      </c>
      <c r="D2410" s="29" t="s">
        <v>8150</v>
      </c>
      <c r="E2410" s="29"/>
      <c r="F2410" s="30"/>
      <c r="G2410" s="30"/>
      <c r="H2410" s="31"/>
      <c r="I2410" s="30"/>
      <c r="J2410" s="30"/>
      <c r="K2410" s="31"/>
      <c r="L2410" s="32" t="s">
        <v>8092</v>
      </c>
      <c r="M2410" s="33">
        <v>83.4</v>
      </c>
      <c r="N2410" s="32">
        <v>15</v>
      </c>
      <c r="O2410" s="32" t="s">
        <v>3152</v>
      </c>
      <c r="P2410" s="32" t="s">
        <v>3155</v>
      </c>
      <c r="Q2410" s="37" t="s">
        <v>5706</v>
      </c>
      <c r="R2410" s="28">
        <v>1</v>
      </c>
      <c r="S2410" s="35"/>
      <c r="T2410" s="36" t="s">
        <v>8151</v>
      </c>
    </row>
    <row r="2411" spans="1:20" s="14" customFormat="1" ht="12" x14ac:dyDescent="0.2">
      <c r="A2411" s="28">
        <v>2406</v>
      </c>
      <c r="B2411" s="28" t="s">
        <v>3151</v>
      </c>
      <c r="C2411" s="28" t="s">
        <v>8121</v>
      </c>
      <c r="D2411" s="29" t="s">
        <v>8150</v>
      </c>
      <c r="E2411" s="29"/>
      <c r="F2411" s="30"/>
      <c r="G2411" s="30"/>
      <c r="H2411" s="31"/>
      <c r="I2411" s="30"/>
      <c r="J2411" s="30"/>
      <c r="K2411" s="31"/>
      <c r="L2411" s="32" t="s">
        <v>8092</v>
      </c>
      <c r="M2411" s="33">
        <v>28.67</v>
      </c>
      <c r="N2411" s="32">
        <v>15</v>
      </c>
      <c r="O2411" s="32" t="s">
        <v>3152</v>
      </c>
      <c r="P2411" s="32" t="s">
        <v>3155</v>
      </c>
      <c r="Q2411" s="37" t="s">
        <v>5706</v>
      </c>
      <c r="R2411" s="28">
        <v>1</v>
      </c>
      <c r="S2411" s="35"/>
      <c r="T2411" s="36" t="s">
        <v>8151</v>
      </c>
    </row>
    <row r="2412" spans="1:20" s="14" customFormat="1" ht="12" x14ac:dyDescent="0.2">
      <c r="A2412" s="28">
        <v>2407</v>
      </c>
      <c r="B2412" s="28" t="s">
        <v>3151</v>
      </c>
      <c r="C2412" s="28" t="s">
        <v>8121</v>
      </c>
      <c r="D2412" s="29" t="s">
        <v>8150</v>
      </c>
      <c r="E2412" s="29"/>
      <c r="F2412" s="30"/>
      <c r="G2412" s="30"/>
      <c r="H2412" s="31"/>
      <c r="I2412" s="30"/>
      <c r="J2412" s="30"/>
      <c r="K2412" s="31"/>
      <c r="L2412" s="32" t="s">
        <v>8092</v>
      </c>
      <c r="M2412" s="33">
        <v>32.979999999999897</v>
      </c>
      <c r="N2412" s="32">
        <v>15</v>
      </c>
      <c r="O2412" s="32" t="s">
        <v>3152</v>
      </c>
      <c r="P2412" s="32" t="s">
        <v>3155</v>
      </c>
      <c r="Q2412" s="37" t="s">
        <v>5706</v>
      </c>
      <c r="R2412" s="28">
        <v>1</v>
      </c>
      <c r="S2412" s="35"/>
      <c r="T2412" s="36" t="s">
        <v>8151</v>
      </c>
    </row>
    <row r="2413" spans="1:20" s="14" customFormat="1" ht="12" x14ac:dyDescent="0.2">
      <c r="A2413" s="28">
        <v>2408</v>
      </c>
      <c r="B2413" s="28" t="s">
        <v>3151</v>
      </c>
      <c r="C2413" s="28" t="s">
        <v>8121</v>
      </c>
      <c r="D2413" s="29" t="s">
        <v>8150</v>
      </c>
      <c r="E2413" s="29"/>
      <c r="F2413" s="30"/>
      <c r="G2413" s="30"/>
      <c r="H2413" s="31"/>
      <c r="I2413" s="30"/>
      <c r="J2413" s="30"/>
      <c r="K2413" s="31"/>
      <c r="L2413" s="32" t="s">
        <v>8092</v>
      </c>
      <c r="M2413" s="33">
        <v>94.45</v>
      </c>
      <c r="N2413" s="32">
        <v>15</v>
      </c>
      <c r="O2413" s="32" t="s">
        <v>3152</v>
      </c>
      <c r="P2413" s="32" t="s">
        <v>3155</v>
      </c>
      <c r="Q2413" s="37" t="s">
        <v>5706</v>
      </c>
      <c r="R2413" s="28">
        <v>1</v>
      </c>
      <c r="S2413" s="35"/>
      <c r="T2413" s="36" t="s">
        <v>8151</v>
      </c>
    </row>
    <row r="2414" spans="1:20" s="14" customFormat="1" ht="12" x14ac:dyDescent="0.2">
      <c r="A2414" s="28">
        <v>2409</v>
      </c>
      <c r="B2414" s="28" t="s">
        <v>3151</v>
      </c>
      <c r="C2414" s="28" t="s">
        <v>8121</v>
      </c>
      <c r="D2414" s="29" t="s">
        <v>8150</v>
      </c>
      <c r="E2414" s="29"/>
      <c r="F2414" s="30"/>
      <c r="G2414" s="30"/>
      <c r="H2414" s="31"/>
      <c r="I2414" s="30"/>
      <c r="J2414" s="30"/>
      <c r="K2414" s="31"/>
      <c r="L2414" s="32" t="s">
        <v>8092</v>
      </c>
      <c r="M2414" s="33">
        <v>93.03</v>
      </c>
      <c r="N2414" s="32">
        <v>13</v>
      </c>
      <c r="O2414" s="32" t="s">
        <v>3152</v>
      </c>
      <c r="P2414" s="32" t="s">
        <v>3155</v>
      </c>
      <c r="Q2414" s="37" t="s">
        <v>5698</v>
      </c>
      <c r="R2414" s="28">
        <v>1</v>
      </c>
      <c r="S2414" s="35"/>
      <c r="T2414" s="36" t="s">
        <v>8151</v>
      </c>
    </row>
    <row r="2415" spans="1:20" s="14" customFormat="1" ht="12" x14ac:dyDescent="0.2">
      <c r="A2415" s="28">
        <v>2410</v>
      </c>
      <c r="B2415" s="28" t="s">
        <v>3151</v>
      </c>
      <c r="C2415" s="28" t="s">
        <v>8152</v>
      </c>
      <c r="D2415" s="29" t="s">
        <v>8153</v>
      </c>
      <c r="E2415" s="29"/>
      <c r="F2415" s="30"/>
      <c r="G2415" s="30"/>
      <c r="H2415" s="31"/>
      <c r="I2415" s="30"/>
      <c r="J2415" s="30"/>
      <c r="K2415" s="31"/>
      <c r="L2415" s="32" t="s">
        <v>8092</v>
      </c>
      <c r="M2415" s="33">
        <v>64.77</v>
      </c>
      <c r="N2415" s="32">
        <v>15</v>
      </c>
      <c r="O2415" s="32" t="s">
        <v>3152</v>
      </c>
      <c r="P2415" s="32" t="s">
        <v>3155</v>
      </c>
      <c r="Q2415" s="37" t="s">
        <v>5706</v>
      </c>
      <c r="R2415" s="28">
        <v>1</v>
      </c>
      <c r="S2415" s="35"/>
      <c r="T2415" s="36" t="s">
        <v>8151</v>
      </c>
    </row>
    <row r="2416" spans="1:20" s="14" customFormat="1" ht="12" x14ac:dyDescent="0.2">
      <c r="A2416" s="28">
        <v>2411</v>
      </c>
      <c r="B2416" s="28" t="s">
        <v>3151</v>
      </c>
      <c r="C2416" s="28" t="s">
        <v>8152</v>
      </c>
      <c r="D2416" s="29" t="s">
        <v>8153</v>
      </c>
      <c r="E2416" s="29"/>
      <c r="F2416" s="30"/>
      <c r="G2416" s="30"/>
      <c r="H2416" s="31"/>
      <c r="I2416" s="30"/>
      <c r="J2416" s="30"/>
      <c r="K2416" s="31"/>
      <c r="L2416" s="32" t="s">
        <v>8092</v>
      </c>
      <c r="M2416" s="33">
        <v>90.03</v>
      </c>
      <c r="N2416" s="32">
        <v>15</v>
      </c>
      <c r="O2416" s="32" t="s">
        <v>3152</v>
      </c>
      <c r="P2416" s="32" t="s">
        <v>3155</v>
      </c>
      <c r="Q2416" s="37" t="s">
        <v>5706</v>
      </c>
      <c r="R2416" s="28">
        <v>1</v>
      </c>
      <c r="S2416" s="35"/>
      <c r="T2416" s="36" t="s">
        <v>8151</v>
      </c>
    </row>
    <row r="2417" spans="1:20" s="14" customFormat="1" ht="12" x14ac:dyDescent="0.2">
      <c r="A2417" s="28">
        <v>2412</v>
      </c>
      <c r="B2417" s="28" t="s">
        <v>3151</v>
      </c>
      <c r="C2417" s="28" t="s">
        <v>8152</v>
      </c>
      <c r="D2417" s="29" t="s">
        <v>8153</v>
      </c>
      <c r="E2417" s="29"/>
      <c r="F2417" s="30"/>
      <c r="G2417" s="30"/>
      <c r="H2417" s="31"/>
      <c r="I2417" s="30"/>
      <c r="J2417" s="30"/>
      <c r="K2417" s="31"/>
      <c r="L2417" s="32" t="s">
        <v>8092</v>
      </c>
      <c r="M2417" s="33">
        <v>143.76</v>
      </c>
      <c r="N2417" s="32">
        <v>15</v>
      </c>
      <c r="O2417" s="32" t="s">
        <v>3152</v>
      </c>
      <c r="P2417" s="32" t="s">
        <v>3155</v>
      </c>
      <c r="Q2417" s="37" t="s">
        <v>5706</v>
      </c>
      <c r="R2417" s="28">
        <v>1</v>
      </c>
      <c r="S2417" s="35"/>
      <c r="T2417" s="36" t="s">
        <v>8151</v>
      </c>
    </row>
    <row r="2418" spans="1:20" s="14" customFormat="1" ht="12" x14ac:dyDescent="0.2">
      <c r="A2418" s="28">
        <v>2413</v>
      </c>
      <c r="B2418" s="28" t="s">
        <v>3151</v>
      </c>
      <c r="C2418" s="28" t="s">
        <v>8152</v>
      </c>
      <c r="D2418" s="29" t="s">
        <v>8153</v>
      </c>
      <c r="E2418" s="29"/>
      <c r="F2418" s="30"/>
      <c r="G2418" s="30"/>
      <c r="H2418" s="31"/>
      <c r="I2418" s="30"/>
      <c r="J2418" s="30"/>
      <c r="K2418" s="31"/>
      <c r="L2418" s="32" t="s">
        <v>8092</v>
      </c>
      <c r="M2418" s="33">
        <v>84.43</v>
      </c>
      <c r="N2418" s="32">
        <v>15</v>
      </c>
      <c r="O2418" s="32" t="s">
        <v>3152</v>
      </c>
      <c r="P2418" s="32" t="s">
        <v>3155</v>
      </c>
      <c r="Q2418" s="37" t="s">
        <v>5706</v>
      </c>
      <c r="R2418" s="28">
        <v>1</v>
      </c>
      <c r="S2418" s="35"/>
      <c r="T2418" s="36" t="s">
        <v>8151</v>
      </c>
    </row>
    <row r="2419" spans="1:20" s="14" customFormat="1" ht="12" x14ac:dyDescent="0.2">
      <c r="A2419" s="28">
        <v>2414</v>
      </c>
      <c r="B2419" s="28" t="s">
        <v>3151</v>
      </c>
      <c r="C2419" s="28" t="s">
        <v>8152</v>
      </c>
      <c r="D2419" s="29" t="s">
        <v>8153</v>
      </c>
      <c r="E2419" s="29"/>
      <c r="F2419" s="30"/>
      <c r="G2419" s="30"/>
      <c r="H2419" s="31"/>
      <c r="I2419" s="30"/>
      <c r="J2419" s="30"/>
      <c r="K2419" s="31"/>
      <c r="L2419" s="32" t="s">
        <v>8092</v>
      </c>
      <c r="M2419" s="33">
        <v>82.95</v>
      </c>
      <c r="N2419" s="32">
        <v>15</v>
      </c>
      <c r="O2419" s="32" t="s">
        <v>3152</v>
      </c>
      <c r="P2419" s="32" t="s">
        <v>3155</v>
      </c>
      <c r="Q2419" s="37" t="s">
        <v>5706</v>
      </c>
      <c r="R2419" s="28">
        <v>1</v>
      </c>
      <c r="S2419" s="35"/>
      <c r="T2419" s="36" t="s">
        <v>8151</v>
      </c>
    </row>
    <row r="2420" spans="1:20" s="14" customFormat="1" ht="12" x14ac:dyDescent="0.2">
      <c r="A2420" s="28">
        <v>2415</v>
      </c>
      <c r="B2420" s="28" t="s">
        <v>3151</v>
      </c>
      <c r="C2420" s="28" t="s">
        <v>8152</v>
      </c>
      <c r="D2420" s="29" t="s">
        <v>8153</v>
      </c>
      <c r="E2420" s="29"/>
      <c r="F2420" s="30"/>
      <c r="G2420" s="30"/>
      <c r="H2420" s="31"/>
      <c r="I2420" s="30"/>
      <c r="J2420" s="30"/>
      <c r="K2420" s="31"/>
      <c r="L2420" s="32" t="s">
        <v>8092</v>
      </c>
      <c r="M2420" s="33">
        <v>110.95</v>
      </c>
      <c r="N2420" s="32">
        <v>15</v>
      </c>
      <c r="O2420" s="32" t="s">
        <v>3152</v>
      </c>
      <c r="P2420" s="32" t="s">
        <v>3155</v>
      </c>
      <c r="Q2420" s="37" t="s">
        <v>5706</v>
      </c>
      <c r="R2420" s="28">
        <v>1</v>
      </c>
      <c r="S2420" s="35"/>
      <c r="T2420" s="36" t="s">
        <v>8151</v>
      </c>
    </row>
    <row r="2421" spans="1:20" s="14" customFormat="1" ht="12" x14ac:dyDescent="0.2">
      <c r="A2421" s="28">
        <v>2416</v>
      </c>
      <c r="B2421" s="28" t="s">
        <v>3151</v>
      </c>
      <c r="C2421" s="28" t="s">
        <v>8152</v>
      </c>
      <c r="D2421" s="29" t="s">
        <v>8153</v>
      </c>
      <c r="E2421" s="29"/>
      <c r="F2421" s="30"/>
      <c r="G2421" s="30"/>
      <c r="H2421" s="31"/>
      <c r="I2421" s="30"/>
      <c r="J2421" s="30"/>
      <c r="K2421" s="31"/>
      <c r="L2421" s="32" t="s">
        <v>8092</v>
      </c>
      <c r="M2421" s="33">
        <v>102.12</v>
      </c>
      <c r="N2421" s="32">
        <v>15</v>
      </c>
      <c r="O2421" s="32" t="s">
        <v>3152</v>
      </c>
      <c r="P2421" s="32" t="s">
        <v>3155</v>
      </c>
      <c r="Q2421" s="37" t="s">
        <v>5706</v>
      </c>
      <c r="R2421" s="28">
        <v>1</v>
      </c>
      <c r="S2421" s="35"/>
      <c r="T2421" s="36" t="s">
        <v>8151</v>
      </c>
    </row>
    <row r="2422" spans="1:20" s="14" customFormat="1" ht="12" x14ac:dyDescent="0.2">
      <c r="A2422" s="28">
        <v>2417</v>
      </c>
      <c r="B2422" s="28" t="s">
        <v>3151</v>
      </c>
      <c r="C2422" s="28" t="s">
        <v>8152</v>
      </c>
      <c r="D2422" s="29" t="s">
        <v>8153</v>
      </c>
      <c r="E2422" s="29"/>
      <c r="F2422" s="30"/>
      <c r="G2422" s="30"/>
      <c r="H2422" s="31"/>
      <c r="I2422" s="30"/>
      <c r="J2422" s="30"/>
      <c r="K2422" s="31"/>
      <c r="L2422" s="32" t="s">
        <v>8092</v>
      </c>
      <c r="M2422" s="33">
        <v>98.48</v>
      </c>
      <c r="N2422" s="32">
        <v>15</v>
      </c>
      <c r="O2422" s="32" t="s">
        <v>3152</v>
      </c>
      <c r="P2422" s="32" t="s">
        <v>3155</v>
      </c>
      <c r="Q2422" s="37" t="s">
        <v>5706</v>
      </c>
      <c r="R2422" s="28">
        <v>1</v>
      </c>
      <c r="S2422" s="35"/>
      <c r="T2422" s="36" t="s">
        <v>8151</v>
      </c>
    </row>
    <row r="2423" spans="1:20" s="14" customFormat="1" ht="12" x14ac:dyDescent="0.2">
      <c r="A2423" s="28">
        <v>2418</v>
      </c>
      <c r="B2423" s="28" t="s">
        <v>3151</v>
      </c>
      <c r="C2423" s="28" t="s">
        <v>8152</v>
      </c>
      <c r="D2423" s="29" t="s">
        <v>8153</v>
      </c>
      <c r="E2423" s="29"/>
      <c r="F2423" s="30"/>
      <c r="G2423" s="30"/>
      <c r="H2423" s="31"/>
      <c r="I2423" s="30"/>
      <c r="J2423" s="30"/>
      <c r="K2423" s="31"/>
      <c r="L2423" s="32" t="s">
        <v>8092</v>
      </c>
      <c r="M2423" s="33">
        <v>107.16</v>
      </c>
      <c r="N2423" s="32">
        <v>15</v>
      </c>
      <c r="O2423" s="32" t="s">
        <v>3152</v>
      </c>
      <c r="P2423" s="32" t="s">
        <v>3155</v>
      </c>
      <c r="Q2423" s="37" t="s">
        <v>5706</v>
      </c>
      <c r="R2423" s="28">
        <v>1</v>
      </c>
      <c r="S2423" s="35"/>
      <c r="T2423" s="36" t="s">
        <v>8151</v>
      </c>
    </row>
    <row r="2424" spans="1:20" s="14" customFormat="1" ht="12" x14ac:dyDescent="0.2">
      <c r="A2424" s="28">
        <v>2419</v>
      </c>
      <c r="B2424" s="28" t="s">
        <v>3151</v>
      </c>
      <c r="C2424" s="28" t="s">
        <v>8152</v>
      </c>
      <c r="D2424" s="29" t="s">
        <v>8153</v>
      </c>
      <c r="E2424" s="29"/>
      <c r="F2424" s="30"/>
      <c r="G2424" s="30"/>
      <c r="H2424" s="31"/>
      <c r="I2424" s="30"/>
      <c r="J2424" s="30"/>
      <c r="K2424" s="31"/>
      <c r="L2424" s="32" t="s">
        <v>8092</v>
      </c>
      <c r="M2424" s="33">
        <v>96.04</v>
      </c>
      <c r="N2424" s="32">
        <v>15</v>
      </c>
      <c r="O2424" s="32" t="s">
        <v>3152</v>
      </c>
      <c r="P2424" s="32" t="s">
        <v>3155</v>
      </c>
      <c r="Q2424" s="37" t="s">
        <v>5706</v>
      </c>
      <c r="R2424" s="28">
        <v>1</v>
      </c>
      <c r="S2424" s="35"/>
      <c r="T2424" s="36" t="s">
        <v>8151</v>
      </c>
    </row>
    <row r="2425" spans="1:20" s="14" customFormat="1" ht="12" x14ac:dyDescent="0.2">
      <c r="A2425" s="28">
        <v>2420</v>
      </c>
      <c r="B2425" s="28" t="s">
        <v>3151</v>
      </c>
      <c r="C2425" s="28" t="s">
        <v>8152</v>
      </c>
      <c r="D2425" s="29" t="s">
        <v>8153</v>
      </c>
      <c r="E2425" s="29"/>
      <c r="F2425" s="30"/>
      <c r="G2425" s="30"/>
      <c r="H2425" s="31"/>
      <c r="I2425" s="30"/>
      <c r="J2425" s="30"/>
      <c r="K2425" s="31"/>
      <c r="L2425" s="32" t="s">
        <v>8092</v>
      </c>
      <c r="M2425" s="33">
        <v>89.95</v>
      </c>
      <c r="N2425" s="32">
        <v>15</v>
      </c>
      <c r="O2425" s="32" t="s">
        <v>3152</v>
      </c>
      <c r="P2425" s="32" t="s">
        <v>3155</v>
      </c>
      <c r="Q2425" s="37" t="s">
        <v>5706</v>
      </c>
      <c r="R2425" s="28">
        <v>1</v>
      </c>
      <c r="S2425" s="35"/>
      <c r="T2425" s="36" t="s">
        <v>8151</v>
      </c>
    </row>
    <row r="2426" spans="1:20" s="14" customFormat="1" ht="12" x14ac:dyDescent="0.2">
      <c r="A2426" s="28">
        <v>2421</v>
      </c>
      <c r="B2426" s="28" t="s">
        <v>3151</v>
      </c>
      <c r="C2426" s="28" t="s">
        <v>8152</v>
      </c>
      <c r="D2426" s="29" t="s">
        <v>8153</v>
      </c>
      <c r="E2426" s="29"/>
      <c r="F2426" s="30"/>
      <c r="G2426" s="30"/>
      <c r="H2426" s="31"/>
      <c r="I2426" s="30"/>
      <c r="J2426" s="30"/>
      <c r="K2426" s="31"/>
      <c r="L2426" s="32" t="s">
        <v>8092</v>
      </c>
      <c r="M2426" s="33">
        <v>13.78</v>
      </c>
      <c r="N2426" s="32">
        <v>15</v>
      </c>
      <c r="O2426" s="32" t="s">
        <v>3152</v>
      </c>
      <c r="P2426" s="32" t="s">
        <v>3155</v>
      </c>
      <c r="Q2426" s="37" t="s">
        <v>5706</v>
      </c>
      <c r="R2426" s="28">
        <v>1</v>
      </c>
      <c r="S2426" s="35"/>
      <c r="T2426" s="36" t="s">
        <v>8151</v>
      </c>
    </row>
    <row r="2427" spans="1:20" s="14" customFormat="1" ht="12" x14ac:dyDescent="0.2">
      <c r="A2427" s="28">
        <v>2422</v>
      </c>
      <c r="B2427" s="28" t="s">
        <v>3151</v>
      </c>
      <c r="C2427" s="28" t="s">
        <v>8152</v>
      </c>
      <c r="D2427" s="29" t="s">
        <v>8153</v>
      </c>
      <c r="E2427" s="29"/>
      <c r="F2427" s="30"/>
      <c r="G2427" s="30"/>
      <c r="H2427" s="31"/>
      <c r="I2427" s="30"/>
      <c r="J2427" s="30"/>
      <c r="K2427" s="31"/>
      <c r="L2427" s="32" t="s">
        <v>8091</v>
      </c>
      <c r="M2427" s="33">
        <v>24.7</v>
      </c>
      <c r="N2427" s="32">
        <v>8</v>
      </c>
      <c r="O2427" s="32" t="s">
        <v>3152</v>
      </c>
      <c r="P2427" s="32" t="s">
        <v>3155</v>
      </c>
      <c r="Q2427" s="37" t="s">
        <v>5729</v>
      </c>
      <c r="R2427" s="28">
        <v>3</v>
      </c>
      <c r="S2427" s="35"/>
      <c r="T2427" s="36" t="s">
        <v>8151</v>
      </c>
    </row>
    <row r="2428" spans="1:20" s="14" customFormat="1" ht="12" x14ac:dyDescent="0.2">
      <c r="A2428" s="28">
        <v>2423</v>
      </c>
      <c r="B2428" s="28" t="s">
        <v>3151</v>
      </c>
      <c r="C2428" s="28" t="s">
        <v>8152</v>
      </c>
      <c r="D2428" s="29" t="s">
        <v>8153</v>
      </c>
      <c r="E2428" s="29"/>
      <c r="F2428" s="30"/>
      <c r="G2428" s="30"/>
      <c r="H2428" s="31"/>
      <c r="I2428" s="30"/>
      <c r="J2428" s="30"/>
      <c r="K2428" s="31"/>
      <c r="L2428" s="32" t="s">
        <v>8091</v>
      </c>
      <c r="M2428" s="33">
        <v>29.86</v>
      </c>
      <c r="N2428" s="32">
        <v>8</v>
      </c>
      <c r="O2428" s="32" t="s">
        <v>3152</v>
      </c>
      <c r="P2428" s="32" t="s">
        <v>3155</v>
      </c>
      <c r="Q2428" s="37" t="s">
        <v>5729</v>
      </c>
      <c r="R2428" s="28">
        <v>3</v>
      </c>
      <c r="S2428" s="35"/>
      <c r="T2428" s="36" t="s">
        <v>8151</v>
      </c>
    </row>
    <row r="2429" spans="1:20" s="14" customFormat="1" ht="12" x14ac:dyDescent="0.2">
      <c r="A2429" s="28">
        <v>2424</v>
      </c>
      <c r="B2429" s="28" t="s">
        <v>3151</v>
      </c>
      <c r="C2429" s="28" t="s">
        <v>8152</v>
      </c>
      <c r="D2429" s="29" t="s">
        <v>8153</v>
      </c>
      <c r="E2429" s="29"/>
      <c r="F2429" s="30"/>
      <c r="G2429" s="30"/>
      <c r="H2429" s="31"/>
      <c r="I2429" s="30"/>
      <c r="J2429" s="30"/>
      <c r="K2429" s="31"/>
      <c r="L2429" s="32" t="s">
        <v>8091</v>
      </c>
      <c r="M2429" s="33">
        <v>32.409999999999897</v>
      </c>
      <c r="N2429" s="32">
        <v>8</v>
      </c>
      <c r="O2429" s="32" t="s">
        <v>3152</v>
      </c>
      <c r="P2429" s="32" t="s">
        <v>3155</v>
      </c>
      <c r="Q2429" s="37" t="s">
        <v>5729</v>
      </c>
      <c r="R2429" s="28">
        <v>3</v>
      </c>
      <c r="S2429" s="35"/>
      <c r="T2429" s="36" t="s">
        <v>8151</v>
      </c>
    </row>
    <row r="2430" spans="1:20" s="14" customFormat="1" ht="12" x14ac:dyDescent="0.2">
      <c r="A2430" s="28">
        <v>2425</v>
      </c>
      <c r="B2430" s="28" t="s">
        <v>3151</v>
      </c>
      <c r="C2430" s="28" t="s">
        <v>8152</v>
      </c>
      <c r="D2430" s="29" t="s">
        <v>8153</v>
      </c>
      <c r="E2430" s="29"/>
      <c r="F2430" s="30"/>
      <c r="G2430" s="30"/>
      <c r="H2430" s="31"/>
      <c r="I2430" s="30"/>
      <c r="J2430" s="30"/>
      <c r="K2430" s="31"/>
      <c r="L2430" s="32" t="s">
        <v>8091</v>
      </c>
      <c r="M2430" s="33">
        <v>27.8</v>
      </c>
      <c r="N2430" s="32">
        <v>8</v>
      </c>
      <c r="O2430" s="32" t="s">
        <v>3152</v>
      </c>
      <c r="P2430" s="32" t="s">
        <v>3155</v>
      </c>
      <c r="Q2430" s="37" t="s">
        <v>5729</v>
      </c>
      <c r="R2430" s="28">
        <v>3</v>
      </c>
      <c r="S2430" s="35"/>
      <c r="T2430" s="36" t="s">
        <v>8151</v>
      </c>
    </row>
    <row r="2431" spans="1:20" s="14" customFormat="1" ht="12" x14ac:dyDescent="0.2">
      <c r="A2431" s="28">
        <v>2426</v>
      </c>
      <c r="B2431" s="28" t="s">
        <v>3151</v>
      </c>
      <c r="C2431" s="28" t="s">
        <v>8152</v>
      </c>
      <c r="D2431" s="29" t="s">
        <v>8153</v>
      </c>
      <c r="E2431" s="29"/>
      <c r="F2431" s="30"/>
      <c r="G2431" s="30"/>
      <c r="H2431" s="31"/>
      <c r="I2431" s="30"/>
      <c r="J2431" s="30"/>
      <c r="K2431" s="31"/>
      <c r="L2431" s="32" t="s">
        <v>8091</v>
      </c>
      <c r="M2431" s="33">
        <v>31.07</v>
      </c>
      <c r="N2431" s="32">
        <v>8</v>
      </c>
      <c r="O2431" s="32" t="s">
        <v>3152</v>
      </c>
      <c r="P2431" s="32" t="s">
        <v>3155</v>
      </c>
      <c r="Q2431" s="37" t="s">
        <v>5729</v>
      </c>
      <c r="R2431" s="28">
        <v>3</v>
      </c>
      <c r="S2431" s="35"/>
      <c r="T2431" s="36" t="s">
        <v>8151</v>
      </c>
    </row>
    <row r="2432" spans="1:20" s="14" customFormat="1" ht="12" x14ac:dyDescent="0.2">
      <c r="A2432" s="28">
        <v>2427</v>
      </c>
      <c r="B2432" s="28" t="s">
        <v>3151</v>
      </c>
      <c r="C2432" s="28" t="s">
        <v>8152</v>
      </c>
      <c r="D2432" s="29" t="s">
        <v>8153</v>
      </c>
      <c r="E2432" s="29"/>
      <c r="F2432" s="30"/>
      <c r="G2432" s="30"/>
      <c r="H2432" s="31"/>
      <c r="I2432" s="30"/>
      <c r="J2432" s="30"/>
      <c r="K2432" s="31"/>
      <c r="L2432" s="32" t="s">
        <v>8091</v>
      </c>
      <c r="M2432" s="33">
        <v>27.6</v>
      </c>
      <c r="N2432" s="32">
        <v>8</v>
      </c>
      <c r="O2432" s="32" t="s">
        <v>3152</v>
      </c>
      <c r="P2432" s="32" t="s">
        <v>3155</v>
      </c>
      <c r="Q2432" s="37" t="s">
        <v>5729</v>
      </c>
      <c r="R2432" s="28">
        <v>3</v>
      </c>
      <c r="S2432" s="35"/>
      <c r="T2432" s="36" t="s">
        <v>8151</v>
      </c>
    </row>
    <row r="2433" spans="1:20" s="14" customFormat="1" ht="12" x14ac:dyDescent="0.2">
      <c r="A2433" s="28">
        <v>2428</v>
      </c>
      <c r="B2433" s="28" t="s">
        <v>3151</v>
      </c>
      <c r="C2433" s="28" t="s">
        <v>8152</v>
      </c>
      <c r="D2433" s="29" t="s">
        <v>8153</v>
      </c>
      <c r="E2433" s="29"/>
      <c r="F2433" s="30"/>
      <c r="G2433" s="30"/>
      <c r="H2433" s="31"/>
      <c r="I2433" s="30"/>
      <c r="J2433" s="30"/>
      <c r="K2433" s="31"/>
      <c r="L2433" s="32" t="s">
        <v>8091</v>
      </c>
      <c r="M2433" s="33">
        <v>29.43</v>
      </c>
      <c r="N2433" s="32">
        <v>8</v>
      </c>
      <c r="O2433" s="32" t="s">
        <v>3152</v>
      </c>
      <c r="P2433" s="32" t="s">
        <v>3155</v>
      </c>
      <c r="Q2433" s="37" t="s">
        <v>5729</v>
      </c>
      <c r="R2433" s="28">
        <v>3</v>
      </c>
      <c r="S2433" s="35"/>
      <c r="T2433" s="36" t="s">
        <v>8151</v>
      </c>
    </row>
    <row r="2434" spans="1:20" s="14" customFormat="1" ht="12" x14ac:dyDescent="0.2">
      <c r="A2434" s="28">
        <v>2429</v>
      </c>
      <c r="B2434" s="28" t="s">
        <v>3151</v>
      </c>
      <c r="C2434" s="28" t="s">
        <v>8152</v>
      </c>
      <c r="D2434" s="29" t="s">
        <v>8153</v>
      </c>
      <c r="E2434" s="29"/>
      <c r="F2434" s="30"/>
      <c r="G2434" s="30"/>
      <c r="H2434" s="31"/>
      <c r="I2434" s="30"/>
      <c r="J2434" s="30"/>
      <c r="K2434" s="31"/>
      <c r="L2434" s="32" t="s">
        <v>8091</v>
      </c>
      <c r="M2434" s="33">
        <v>35.479999999999897</v>
      </c>
      <c r="N2434" s="32">
        <v>8</v>
      </c>
      <c r="O2434" s="32" t="s">
        <v>3152</v>
      </c>
      <c r="P2434" s="32" t="s">
        <v>3155</v>
      </c>
      <c r="Q2434" s="37" t="s">
        <v>5729</v>
      </c>
      <c r="R2434" s="28">
        <v>3</v>
      </c>
      <c r="S2434" s="35"/>
      <c r="T2434" s="36" t="s">
        <v>8151</v>
      </c>
    </row>
    <row r="2435" spans="1:20" s="14" customFormat="1" ht="12" x14ac:dyDescent="0.2">
      <c r="A2435" s="28">
        <v>2430</v>
      </c>
      <c r="B2435" s="28" t="s">
        <v>3151</v>
      </c>
      <c r="C2435" s="28" t="s">
        <v>8152</v>
      </c>
      <c r="D2435" s="29" t="s">
        <v>8153</v>
      </c>
      <c r="E2435" s="29"/>
      <c r="F2435" s="30"/>
      <c r="G2435" s="30"/>
      <c r="H2435" s="31"/>
      <c r="I2435" s="30"/>
      <c r="J2435" s="30"/>
      <c r="K2435" s="31"/>
      <c r="L2435" s="32" t="s">
        <v>8091</v>
      </c>
      <c r="M2435" s="33">
        <v>24.34</v>
      </c>
      <c r="N2435" s="32">
        <v>8</v>
      </c>
      <c r="O2435" s="32" t="s">
        <v>3152</v>
      </c>
      <c r="P2435" s="32" t="s">
        <v>3155</v>
      </c>
      <c r="Q2435" s="37" t="s">
        <v>5729</v>
      </c>
      <c r="R2435" s="28">
        <v>3</v>
      </c>
      <c r="S2435" s="35"/>
      <c r="T2435" s="36" t="s">
        <v>8151</v>
      </c>
    </row>
    <row r="2436" spans="1:20" s="14" customFormat="1" ht="12" x14ac:dyDescent="0.2">
      <c r="A2436" s="28">
        <v>2431</v>
      </c>
      <c r="B2436" s="28" t="s">
        <v>3151</v>
      </c>
      <c r="C2436" s="28" t="s">
        <v>8152</v>
      </c>
      <c r="D2436" s="29" t="s">
        <v>8153</v>
      </c>
      <c r="E2436" s="29"/>
      <c r="F2436" s="30"/>
      <c r="G2436" s="30"/>
      <c r="H2436" s="31"/>
      <c r="I2436" s="30"/>
      <c r="J2436" s="30"/>
      <c r="K2436" s="31"/>
      <c r="L2436" s="32" t="s">
        <v>8091</v>
      </c>
      <c r="M2436" s="33">
        <v>27.68</v>
      </c>
      <c r="N2436" s="32">
        <v>8</v>
      </c>
      <c r="O2436" s="32" t="s">
        <v>3152</v>
      </c>
      <c r="P2436" s="32" t="s">
        <v>3155</v>
      </c>
      <c r="Q2436" s="37" t="s">
        <v>5729</v>
      </c>
      <c r="R2436" s="28">
        <v>3</v>
      </c>
      <c r="S2436" s="35"/>
      <c r="T2436" s="36" t="s">
        <v>8151</v>
      </c>
    </row>
    <row r="2437" spans="1:20" s="14" customFormat="1" ht="12" x14ac:dyDescent="0.2">
      <c r="A2437" s="28">
        <v>2432</v>
      </c>
      <c r="B2437" s="28" t="s">
        <v>3151</v>
      </c>
      <c r="C2437" s="28" t="s">
        <v>8152</v>
      </c>
      <c r="D2437" s="29" t="s">
        <v>8153</v>
      </c>
      <c r="E2437" s="29"/>
      <c r="F2437" s="30"/>
      <c r="G2437" s="30"/>
      <c r="H2437" s="31"/>
      <c r="I2437" s="30"/>
      <c r="J2437" s="30"/>
      <c r="K2437" s="31"/>
      <c r="L2437" s="32" t="s">
        <v>8091</v>
      </c>
      <c r="M2437" s="33">
        <v>30.24</v>
      </c>
      <c r="N2437" s="32">
        <v>8</v>
      </c>
      <c r="O2437" s="32" t="s">
        <v>3152</v>
      </c>
      <c r="P2437" s="32" t="s">
        <v>3155</v>
      </c>
      <c r="Q2437" s="37" t="s">
        <v>5729</v>
      </c>
      <c r="R2437" s="28">
        <v>3</v>
      </c>
      <c r="S2437" s="35"/>
      <c r="T2437" s="36" t="s">
        <v>8151</v>
      </c>
    </row>
    <row r="2438" spans="1:20" s="14" customFormat="1" ht="12" x14ac:dyDescent="0.2">
      <c r="A2438" s="28">
        <v>2433</v>
      </c>
      <c r="B2438" s="28" t="s">
        <v>3151</v>
      </c>
      <c r="C2438" s="28" t="s">
        <v>8152</v>
      </c>
      <c r="D2438" s="29" t="s">
        <v>8153</v>
      </c>
      <c r="E2438" s="29"/>
      <c r="F2438" s="30"/>
      <c r="G2438" s="30"/>
      <c r="H2438" s="31"/>
      <c r="I2438" s="30"/>
      <c r="J2438" s="30"/>
      <c r="K2438" s="31"/>
      <c r="L2438" s="32" t="s">
        <v>8091</v>
      </c>
      <c r="M2438" s="33">
        <v>29.46</v>
      </c>
      <c r="N2438" s="32">
        <v>8</v>
      </c>
      <c r="O2438" s="32" t="s">
        <v>3152</v>
      </c>
      <c r="P2438" s="32" t="s">
        <v>3155</v>
      </c>
      <c r="Q2438" s="37" t="s">
        <v>5729</v>
      </c>
      <c r="R2438" s="28">
        <v>3</v>
      </c>
      <c r="S2438" s="35"/>
      <c r="T2438" s="36" t="s">
        <v>8151</v>
      </c>
    </row>
    <row r="2439" spans="1:20" s="14" customFormat="1" ht="12" x14ac:dyDescent="0.2">
      <c r="A2439" s="28">
        <v>2434</v>
      </c>
      <c r="B2439" s="28" t="s">
        <v>3151</v>
      </c>
      <c r="C2439" s="28" t="s">
        <v>8152</v>
      </c>
      <c r="D2439" s="29" t="s">
        <v>8153</v>
      </c>
      <c r="E2439" s="29"/>
      <c r="F2439" s="30"/>
      <c r="G2439" s="30"/>
      <c r="H2439" s="31"/>
      <c r="I2439" s="30"/>
      <c r="J2439" s="30"/>
      <c r="K2439" s="31"/>
      <c r="L2439" s="32" t="s">
        <v>8091</v>
      </c>
      <c r="M2439" s="33">
        <v>43.55</v>
      </c>
      <c r="N2439" s="32">
        <v>9</v>
      </c>
      <c r="O2439" s="32" t="s">
        <v>3152</v>
      </c>
      <c r="P2439" s="32" t="s">
        <v>3155</v>
      </c>
      <c r="Q2439" s="37" t="s">
        <v>5735</v>
      </c>
      <c r="R2439" s="28">
        <v>4</v>
      </c>
      <c r="S2439" s="35"/>
      <c r="T2439" s="36" t="s">
        <v>8151</v>
      </c>
    </row>
    <row r="2440" spans="1:20" s="14" customFormat="1" ht="12" x14ac:dyDescent="0.2">
      <c r="A2440" s="28">
        <v>2435</v>
      </c>
      <c r="B2440" s="28" t="s">
        <v>3151</v>
      </c>
      <c r="C2440" s="28" t="s">
        <v>8152</v>
      </c>
      <c r="D2440" s="29" t="s">
        <v>8153</v>
      </c>
      <c r="E2440" s="29"/>
      <c r="F2440" s="30"/>
      <c r="G2440" s="30"/>
      <c r="H2440" s="31"/>
      <c r="I2440" s="30"/>
      <c r="J2440" s="30"/>
      <c r="K2440" s="31"/>
      <c r="L2440" s="32" t="s">
        <v>8092</v>
      </c>
      <c r="M2440" s="33">
        <v>90.8</v>
      </c>
      <c r="N2440" s="32">
        <v>15</v>
      </c>
      <c r="O2440" s="32" t="s">
        <v>3152</v>
      </c>
      <c r="P2440" s="32" t="s">
        <v>3155</v>
      </c>
      <c r="Q2440" s="37" t="s">
        <v>5706</v>
      </c>
      <c r="R2440" s="28">
        <v>1</v>
      </c>
      <c r="S2440" s="35"/>
      <c r="T2440" s="36" t="s">
        <v>8151</v>
      </c>
    </row>
    <row r="2441" spans="1:20" s="14" customFormat="1" ht="12" x14ac:dyDescent="0.2">
      <c r="A2441" s="28">
        <v>2436</v>
      </c>
      <c r="B2441" s="28" t="s">
        <v>3151</v>
      </c>
      <c r="C2441" s="28" t="s">
        <v>8152</v>
      </c>
      <c r="D2441" s="29" t="s">
        <v>8153</v>
      </c>
      <c r="E2441" s="29"/>
      <c r="F2441" s="30"/>
      <c r="G2441" s="30"/>
      <c r="H2441" s="31"/>
      <c r="I2441" s="30"/>
      <c r="J2441" s="30"/>
      <c r="K2441" s="31"/>
      <c r="L2441" s="32" t="s">
        <v>8092</v>
      </c>
      <c r="M2441" s="33">
        <v>93.89</v>
      </c>
      <c r="N2441" s="32">
        <v>15</v>
      </c>
      <c r="O2441" s="32" t="s">
        <v>3152</v>
      </c>
      <c r="P2441" s="32" t="s">
        <v>3155</v>
      </c>
      <c r="Q2441" s="37" t="s">
        <v>5706</v>
      </c>
      <c r="R2441" s="28">
        <v>1</v>
      </c>
      <c r="S2441" s="35"/>
      <c r="T2441" s="36" t="s">
        <v>8151</v>
      </c>
    </row>
    <row r="2442" spans="1:20" s="14" customFormat="1" ht="12" x14ac:dyDescent="0.2">
      <c r="A2442" s="28">
        <v>2437</v>
      </c>
      <c r="B2442" s="28" t="s">
        <v>3151</v>
      </c>
      <c r="C2442" s="28" t="s">
        <v>8152</v>
      </c>
      <c r="D2442" s="29" t="s">
        <v>8153</v>
      </c>
      <c r="E2442" s="29"/>
      <c r="F2442" s="30"/>
      <c r="G2442" s="30"/>
      <c r="H2442" s="31"/>
      <c r="I2442" s="30"/>
      <c r="J2442" s="30"/>
      <c r="K2442" s="31"/>
      <c r="L2442" s="32" t="s">
        <v>8092</v>
      </c>
      <c r="M2442" s="33">
        <v>84.59</v>
      </c>
      <c r="N2442" s="32">
        <v>15</v>
      </c>
      <c r="O2442" s="32" t="s">
        <v>3152</v>
      </c>
      <c r="P2442" s="32" t="s">
        <v>3155</v>
      </c>
      <c r="Q2442" s="37" t="s">
        <v>5706</v>
      </c>
      <c r="R2442" s="28">
        <v>1</v>
      </c>
      <c r="S2442" s="35"/>
      <c r="T2442" s="36" t="s">
        <v>8151</v>
      </c>
    </row>
    <row r="2443" spans="1:20" s="14" customFormat="1" ht="12" x14ac:dyDescent="0.2">
      <c r="A2443" s="28">
        <v>2438</v>
      </c>
      <c r="B2443" s="28" t="s">
        <v>3151</v>
      </c>
      <c r="C2443" s="28" t="s">
        <v>8152</v>
      </c>
      <c r="D2443" s="29" t="s">
        <v>8153</v>
      </c>
      <c r="E2443" s="29"/>
      <c r="F2443" s="30"/>
      <c r="G2443" s="30"/>
      <c r="H2443" s="31"/>
      <c r="I2443" s="30"/>
      <c r="J2443" s="30"/>
      <c r="K2443" s="31"/>
      <c r="L2443" s="32" t="s">
        <v>8092</v>
      </c>
      <c r="M2443" s="33">
        <v>138.44</v>
      </c>
      <c r="N2443" s="32">
        <v>15</v>
      </c>
      <c r="O2443" s="32" t="s">
        <v>3152</v>
      </c>
      <c r="P2443" s="32" t="s">
        <v>3155</v>
      </c>
      <c r="Q2443" s="37" t="s">
        <v>5706</v>
      </c>
      <c r="R2443" s="28">
        <v>1</v>
      </c>
      <c r="S2443" s="35"/>
      <c r="T2443" s="36" t="s">
        <v>8151</v>
      </c>
    </row>
    <row r="2444" spans="1:20" s="14" customFormat="1" ht="12" x14ac:dyDescent="0.2">
      <c r="A2444" s="28">
        <v>2439</v>
      </c>
      <c r="B2444" s="28" t="s">
        <v>3151</v>
      </c>
      <c r="C2444" s="28" t="s">
        <v>8152</v>
      </c>
      <c r="D2444" s="29" t="s">
        <v>8153</v>
      </c>
      <c r="E2444" s="29"/>
      <c r="F2444" s="30"/>
      <c r="G2444" s="30"/>
      <c r="H2444" s="31"/>
      <c r="I2444" s="30"/>
      <c r="J2444" s="30"/>
      <c r="K2444" s="31"/>
      <c r="L2444" s="32" t="s">
        <v>8092</v>
      </c>
      <c r="M2444" s="33">
        <v>12.27</v>
      </c>
      <c r="N2444" s="32">
        <v>15</v>
      </c>
      <c r="O2444" s="32" t="s">
        <v>3152</v>
      </c>
      <c r="P2444" s="32" t="s">
        <v>3155</v>
      </c>
      <c r="Q2444" s="37" t="s">
        <v>5706</v>
      </c>
      <c r="R2444" s="28">
        <v>1</v>
      </c>
      <c r="S2444" s="35"/>
      <c r="T2444" s="36" t="s">
        <v>8151</v>
      </c>
    </row>
    <row r="2445" spans="1:20" s="14" customFormat="1" ht="12" x14ac:dyDescent="0.2">
      <c r="A2445" s="28">
        <v>2440</v>
      </c>
      <c r="B2445" s="28" t="s">
        <v>3151</v>
      </c>
      <c r="C2445" s="28" t="s">
        <v>8152</v>
      </c>
      <c r="D2445" s="29" t="s">
        <v>8153</v>
      </c>
      <c r="E2445" s="29"/>
      <c r="F2445" s="30"/>
      <c r="G2445" s="30"/>
      <c r="H2445" s="31"/>
      <c r="I2445" s="30"/>
      <c r="J2445" s="30"/>
      <c r="K2445" s="31"/>
      <c r="L2445" s="32" t="s">
        <v>8091</v>
      </c>
      <c r="M2445" s="33">
        <v>36.39</v>
      </c>
      <c r="N2445" s="32">
        <v>8</v>
      </c>
      <c r="O2445" s="32" t="s">
        <v>3152</v>
      </c>
      <c r="P2445" s="32" t="s">
        <v>3155</v>
      </c>
      <c r="Q2445" s="37" t="s">
        <v>5729</v>
      </c>
      <c r="R2445" s="28">
        <v>3</v>
      </c>
      <c r="S2445" s="35"/>
      <c r="T2445" s="36" t="s">
        <v>8151</v>
      </c>
    </row>
    <row r="2446" spans="1:20" s="14" customFormat="1" ht="12" x14ac:dyDescent="0.2">
      <c r="A2446" s="28">
        <v>2441</v>
      </c>
      <c r="B2446" s="28" t="s">
        <v>3151</v>
      </c>
      <c r="C2446" s="28" t="s">
        <v>8152</v>
      </c>
      <c r="D2446" s="29" t="s">
        <v>8153</v>
      </c>
      <c r="E2446" s="29"/>
      <c r="F2446" s="30"/>
      <c r="G2446" s="30"/>
      <c r="H2446" s="31"/>
      <c r="I2446" s="30"/>
      <c r="J2446" s="30"/>
      <c r="K2446" s="31"/>
      <c r="L2446" s="32" t="s">
        <v>8091</v>
      </c>
      <c r="M2446" s="33">
        <v>29.05</v>
      </c>
      <c r="N2446" s="32">
        <v>8</v>
      </c>
      <c r="O2446" s="32" t="s">
        <v>3152</v>
      </c>
      <c r="P2446" s="32" t="s">
        <v>3155</v>
      </c>
      <c r="Q2446" s="37" t="s">
        <v>5729</v>
      </c>
      <c r="R2446" s="28">
        <v>3</v>
      </c>
      <c r="S2446" s="35"/>
      <c r="T2446" s="36" t="s">
        <v>8151</v>
      </c>
    </row>
    <row r="2447" spans="1:20" s="14" customFormat="1" ht="12" x14ac:dyDescent="0.2">
      <c r="A2447" s="28">
        <v>2442</v>
      </c>
      <c r="B2447" s="28" t="s">
        <v>3151</v>
      </c>
      <c r="C2447" s="28" t="s">
        <v>8152</v>
      </c>
      <c r="D2447" s="29" t="s">
        <v>8153</v>
      </c>
      <c r="E2447" s="29"/>
      <c r="F2447" s="30"/>
      <c r="G2447" s="30"/>
      <c r="H2447" s="31"/>
      <c r="I2447" s="30"/>
      <c r="J2447" s="30"/>
      <c r="K2447" s="31"/>
      <c r="L2447" s="32" t="s">
        <v>8091</v>
      </c>
      <c r="M2447" s="33">
        <v>23.32</v>
      </c>
      <c r="N2447" s="32">
        <v>9</v>
      </c>
      <c r="O2447" s="32" t="s">
        <v>3152</v>
      </c>
      <c r="P2447" s="32" t="s">
        <v>3155</v>
      </c>
      <c r="Q2447" s="37" t="s">
        <v>5735</v>
      </c>
      <c r="R2447" s="28">
        <v>4</v>
      </c>
      <c r="S2447" s="35"/>
      <c r="T2447" s="36" t="s">
        <v>8151</v>
      </c>
    </row>
    <row r="2448" spans="1:20" s="14" customFormat="1" ht="12" x14ac:dyDescent="0.2">
      <c r="A2448" s="28">
        <v>2443</v>
      </c>
      <c r="B2448" s="28" t="s">
        <v>3151</v>
      </c>
      <c r="C2448" s="28" t="s">
        <v>8152</v>
      </c>
      <c r="D2448" s="29" t="s">
        <v>8153</v>
      </c>
      <c r="E2448" s="29"/>
      <c r="F2448" s="30"/>
      <c r="G2448" s="30"/>
      <c r="H2448" s="31"/>
      <c r="I2448" s="30"/>
      <c r="J2448" s="30"/>
      <c r="K2448" s="31"/>
      <c r="L2448" s="32" t="s">
        <v>8091</v>
      </c>
      <c r="M2448" s="33">
        <v>19.100000000000001</v>
      </c>
      <c r="N2448" s="32">
        <v>9</v>
      </c>
      <c r="O2448" s="32" t="s">
        <v>3152</v>
      </c>
      <c r="P2448" s="32" t="s">
        <v>3155</v>
      </c>
      <c r="Q2448" s="37" t="s">
        <v>5735</v>
      </c>
      <c r="R2448" s="28">
        <v>4</v>
      </c>
      <c r="S2448" s="35"/>
      <c r="T2448" s="36" t="s">
        <v>8151</v>
      </c>
    </row>
    <row r="2449" spans="1:20" s="14" customFormat="1" ht="12" x14ac:dyDescent="0.2">
      <c r="A2449" s="28">
        <v>2444</v>
      </c>
      <c r="B2449" s="28" t="s">
        <v>3151</v>
      </c>
      <c r="C2449" s="28" t="s">
        <v>8152</v>
      </c>
      <c r="D2449" s="29" t="s">
        <v>8153</v>
      </c>
      <c r="E2449" s="29"/>
      <c r="F2449" s="30"/>
      <c r="G2449" s="30"/>
      <c r="H2449" s="31"/>
      <c r="I2449" s="30"/>
      <c r="J2449" s="30"/>
      <c r="K2449" s="31"/>
      <c r="L2449" s="32" t="s">
        <v>8092</v>
      </c>
      <c r="M2449" s="33">
        <v>89.06</v>
      </c>
      <c r="N2449" s="32">
        <v>15</v>
      </c>
      <c r="O2449" s="32" t="s">
        <v>3152</v>
      </c>
      <c r="P2449" s="32" t="s">
        <v>3155</v>
      </c>
      <c r="Q2449" s="37" t="s">
        <v>5706</v>
      </c>
      <c r="R2449" s="28">
        <v>1</v>
      </c>
      <c r="S2449" s="35"/>
      <c r="T2449" s="36" t="s">
        <v>8151</v>
      </c>
    </row>
    <row r="2450" spans="1:20" s="14" customFormat="1" ht="12" x14ac:dyDescent="0.2">
      <c r="A2450" s="28">
        <v>2445</v>
      </c>
      <c r="B2450" s="28" t="s">
        <v>3151</v>
      </c>
      <c r="C2450" s="28" t="s">
        <v>8152</v>
      </c>
      <c r="D2450" s="29" t="s">
        <v>8153</v>
      </c>
      <c r="E2450" s="29"/>
      <c r="F2450" s="30"/>
      <c r="G2450" s="30"/>
      <c r="H2450" s="31"/>
      <c r="I2450" s="30"/>
      <c r="J2450" s="30"/>
      <c r="K2450" s="31"/>
      <c r="L2450" s="32" t="s">
        <v>8092</v>
      </c>
      <c r="M2450" s="33">
        <v>156.88</v>
      </c>
      <c r="N2450" s="32">
        <v>15</v>
      </c>
      <c r="O2450" s="32" t="s">
        <v>3152</v>
      </c>
      <c r="P2450" s="32" t="s">
        <v>3155</v>
      </c>
      <c r="Q2450" s="37" t="s">
        <v>5706</v>
      </c>
      <c r="R2450" s="28">
        <v>1</v>
      </c>
      <c r="S2450" s="35"/>
      <c r="T2450" s="36" t="s">
        <v>8151</v>
      </c>
    </row>
    <row r="2451" spans="1:20" s="14" customFormat="1" ht="12" x14ac:dyDescent="0.2">
      <c r="A2451" s="28">
        <v>2446</v>
      </c>
      <c r="B2451" s="28" t="s">
        <v>3151</v>
      </c>
      <c r="C2451" s="28" t="s">
        <v>8152</v>
      </c>
      <c r="D2451" s="29" t="s">
        <v>8153</v>
      </c>
      <c r="E2451" s="29"/>
      <c r="F2451" s="30"/>
      <c r="G2451" s="30"/>
      <c r="H2451" s="31"/>
      <c r="I2451" s="30"/>
      <c r="J2451" s="30"/>
      <c r="K2451" s="31"/>
      <c r="L2451" s="32" t="s">
        <v>8092</v>
      </c>
      <c r="M2451" s="33">
        <v>80.36</v>
      </c>
      <c r="N2451" s="32">
        <v>15</v>
      </c>
      <c r="O2451" s="32" t="s">
        <v>3152</v>
      </c>
      <c r="P2451" s="32" t="s">
        <v>3155</v>
      </c>
      <c r="Q2451" s="37" t="s">
        <v>5706</v>
      </c>
      <c r="R2451" s="28">
        <v>1</v>
      </c>
      <c r="S2451" s="35"/>
      <c r="T2451" s="36" t="s">
        <v>8151</v>
      </c>
    </row>
    <row r="2452" spans="1:20" s="14" customFormat="1" ht="12" x14ac:dyDescent="0.2">
      <c r="A2452" s="28">
        <v>2447</v>
      </c>
      <c r="B2452" s="28" t="s">
        <v>3151</v>
      </c>
      <c r="C2452" s="28" t="s">
        <v>8152</v>
      </c>
      <c r="D2452" s="29" t="s">
        <v>8153</v>
      </c>
      <c r="E2452" s="29"/>
      <c r="F2452" s="30"/>
      <c r="G2452" s="30"/>
      <c r="H2452" s="31"/>
      <c r="I2452" s="30"/>
      <c r="J2452" s="30"/>
      <c r="K2452" s="31"/>
      <c r="L2452" s="32" t="s">
        <v>8092</v>
      </c>
      <c r="M2452" s="33">
        <v>164.3</v>
      </c>
      <c r="N2452" s="32">
        <v>15</v>
      </c>
      <c r="O2452" s="32" t="s">
        <v>3152</v>
      </c>
      <c r="P2452" s="32" t="s">
        <v>3155</v>
      </c>
      <c r="Q2452" s="37" t="s">
        <v>5706</v>
      </c>
      <c r="R2452" s="28">
        <v>1</v>
      </c>
      <c r="S2452" s="35"/>
      <c r="T2452" s="36" t="s">
        <v>8151</v>
      </c>
    </row>
    <row r="2453" spans="1:20" s="14" customFormat="1" ht="12" x14ac:dyDescent="0.2">
      <c r="A2453" s="28">
        <v>2448</v>
      </c>
      <c r="B2453" s="28" t="s">
        <v>3151</v>
      </c>
      <c r="C2453" s="28" t="s">
        <v>8152</v>
      </c>
      <c r="D2453" s="29" t="s">
        <v>8153</v>
      </c>
      <c r="E2453" s="29"/>
      <c r="F2453" s="30"/>
      <c r="G2453" s="30"/>
      <c r="H2453" s="31"/>
      <c r="I2453" s="30"/>
      <c r="J2453" s="30"/>
      <c r="K2453" s="31"/>
      <c r="L2453" s="32" t="s">
        <v>8092</v>
      </c>
      <c r="M2453" s="33">
        <v>85.85</v>
      </c>
      <c r="N2453" s="32">
        <v>15</v>
      </c>
      <c r="O2453" s="32" t="s">
        <v>3152</v>
      </c>
      <c r="P2453" s="32" t="s">
        <v>3155</v>
      </c>
      <c r="Q2453" s="37" t="s">
        <v>5706</v>
      </c>
      <c r="R2453" s="28">
        <v>1</v>
      </c>
      <c r="S2453" s="35"/>
      <c r="T2453" s="36" t="s">
        <v>8151</v>
      </c>
    </row>
    <row r="2454" spans="1:20" s="14" customFormat="1" ht="12" x14ac:dyDescent="0.2">
      <c r="A2454" s="28">
        <v>2449</v>
      </c>
      <c r="B2454" s="28" t="s">
        <v>3151</v>
      </c>
      <c r="C2454" s="28" t="s">
        <v>8152</v>
      </c>
      <c r="D2454" s="29" t="s">
        <v>8153</v>
      </c>
      <c r="E2454" s="29"/>
      <c r="F2454" s="30"/>
      <c r="G2454" s="30"/>
      <c r="H2454" s="31"/>
      <c r="I2454" s="30"/>
      <c r="J2454" s="30"/>
      <c r="K2454" s="31"/>
      <c r="L2454" s="32" t="s">
        <v>8092</v>
      </c>
      <c r="M2454" s="33">
        <v>60.06</v>
      </c>
      <c r="N2454" s="32">
        <v>15</v>
      </c>
      <c r="O2454" s="32" t="s">
        <v>3152</v>
      </c>
      <c r="P2454" s="32" t="s">
        <v>3155</v>
      </c>
      <c r="Q2454" s="37" t="s">
        <v>5706</v>
      </c>
      <c r="R2454" s="28">
        <v>1</v>
      </c>
      <c r="S2454" s="35"/>
      <c r="T2454" s="36" t="s">
        <v>8151</v>
      </c>
    </row>
    <row r="2455" spans="1:20" s="14" customFormat="1" ht="12" x14ac:dyDescent="0.2">
      <c r="A2455" s="28">
        <v>2450</v>
      </c>
      <c r="B2455" s="28" t="s">
        <v>3151</v>
      </c>
      <c r="C2455" s="28" t="s">
        <v>8152</v>
      </c>
      <c r="D2455" s="29" t="s">
        <v>8153</v>
      </c>
      <c r="E2455" s="29"/>
      <c r="F2455" s="30"/>
      <c r="G2455" s="30"/>
      <c r="H2455" s="31"/>
      <c r="I2455" s="30"/>
      <c r="J2455" s="30"/>
      <c r="K2455" s="31"/>
      <c r="L2455" s="32" t="s">
        <v>8092</v>
      </c>
      <c r="M2455" s="33">
        <v>34.21</v>
      </c>
      <c r="N2455" s="32">
        <v>15</v>
      </c>
      <c r="O2455" s="32" t="s">
        <v>3152</v>
      </c>
      <c r="P2455" s="32" t="s">
        <v>3155</v>
      </c>
      <c r="Q2455" s="37" t="s">
        <v>5706</v>
      </c>
      <c r="R2455" s="28">
        <v>1</v>
      </c>
      <c r="S2455" s="35"/>
      <c r="T2455" s="36" t="s">
        <v>8151</v>
      </c>
    </row>
    <row r="2456" spans="1:20" s="14" customFormat="1" ht="12" x14ac:dyDescent="0.2">
      <c r="A2456" s="28">
        <v>2451</v>
      </c>
      <c r="B2456" s="28" t="s">
        <v>3151</v>
      </c>
      <c r="C2456" s="28" t="s">
        <v>8152</v>
      </c>
      <c r="D2456" s="29" t="s">
        <v>8153</v>
      </c>
      <c r="E2456" s="29"/>
      <c r="F2456" s="30"/>
      <c r="G2456" s="30"/>
      <c r="H2456" s="31"/>
      <c r="I2456" s="30"/>
      <c r="J2456" s="30"/>
      <c r="K2456" s="31"/>
      <c r="L2456" s="32" t="s">
        <v>8091</v>
      </c>
      <c r="M2456" s="33">
        <v>31.57</v>
      </c>
      <c r="N2456" s="32">
        <v>8</v>
      </c>
      <c r="O2456" s="32" t="s">
        <v>3152</v>
      </c>
      <c r="P2456" s="32" t="s">
        <v>3155</v>
      </c>
      <c r="Q2456" s="37" t="s">
        <v>5729</v>
      </c>
      <c r="R2456" s="28">
        <v>3</v>
      </c>
      <c r="S2456" s="35"/>
      <c r="T2456" s="36" t="s">
        <v>8151</v>
      </c>
    </row>
    <row r="2457" spans="1:20" s="14" customFormat="1" ht="12" x14ac:dyDescent="0.2">
      <c r="A2457" s="28">
        <v>2452</v>
      </c>
      <c r="B2457" s="28" t="s">
        <v>3151</v>
      </c>
      <c r="C2457" s="28" t="s">
        <v>8152</v>
      </c>
      <c r="D2457" s="29" t="s">
        <v>8153</v>
      </c>
      <c r="E2457" s="29"/>
      <c r="F2457" s="30"/>
      <c r="G2457" s="30"/>
      <c r="H2457" s="31"/>
      <c r="I2457" s="30"/>
      <c r="J2457" s="30"/>
      <c r="K2457" s="31"/>
      <c r="L2457" s="32" t="s">
        <v>8092</v>
      </c>
      <c r="M2457" s="33">
        <v>61.72</v>
      </c>
      <c r="N2457" s="32">
        <v>15</v>
      </c>
      <c r="O2457" s="32" t="s">
        <v>3152</v>
      </c>
      <c r="P2457" s="32" t="s">
        <v>3155</v>
      </c>
      <c r="Q2457" s="37" t="s">
        <v>5706</v>
      </c>
      <c r="R2457" s="28">
        <v>1</v>
      </c>
      <c r="S2457" s="35"/>
      <c r="T2457" s="36" t="s">
        <v>8151</v>
      </c>
    </row>
    <row r="2458" spans="1:20" s="14" customFormat="1" ht="12" x14ac:dyDescent="0.2">
      <c r="A2458" s="28">
        <v>2453</v>
      </c>
      <c r="B2458" s="28" t="s">
        <v>3151</v>
      </c>
      <c r="C2458" s="28" t="s">
        <v>8152</v>
      </c>
      <c r="D2458" s="29" t="s">
        <v>8153</v>
      </c>
      <c r="E2458" s="29"/>
      <c r="F2458" s="30"/>
      <c r="G2458" s="30"/>
      <c r="H2458" s="31"/>
      <c r="I2458" s="30"/>
      <c r="J2458" s="30"/>
      <c r="K2458" s="31"/>
      <c r="L2458" s="32" t="s">
        <v>8092</v>
      </c>
      <c r="M2458" s="33">
        <v>67.75</v>
      </c>
      <c r="N2458" s="32">
        <v>15</v>
      </c>
      <c r="O2458" s="32" t="s">
        <v>3152</v>
      </c>
      <c r="P2458" s="32" t="s">
        <v>3155</v>
      </c>
      <c r="Q2458" s="37" t="s">
        <v>5706</v>
      </c>
      <c r="R2458" s="28">
        <v>1</v>
      </c>
      <c r="S2458" s="35"/>
      <c r="T2458" s="36" t="s">
        <v>8151</v>
      </c>
    </row>
    <row r="2459" spans="1:20" s="14" customFormat="1" ht="12" x14ac:dyDescent="0.2">
      <c r="A2459" s="28">
        <v>2454</v>
      </c>
      <c r="B2459" s="28" t="s">
        <v>3151</v>
      </c>
      <c r="C2459" s="28" t="s">
        <v>8152</v>
      </c>
      <c r="D2459" s="29" t="s">
        <v>8153</v>
      </c>
      <c r="E2459" s="29"/>
      <c r="F2459" s="30"/>
      <c r="G2459" s="30"/>
      <c r="H2459" s="31"/>
      <c r="I2459" s="30"/>
      <c r="J2459" s="30"/>
      <c r="K2459" s="31"/>
      <c r="L2459" s="32" t="s">
        <v>8092</v>
      </c>
      <c r="M2459" s="33">
        <v>62.83</v>
      </c>
      <c r="N2459" s="32">
        <v>15</v>
      </c>
      <c r="O2459" s="32" t="s">
        <v>3152</v>
      </c>
      <c r="P2459" s="32" t="s">
        <v>3155</v>
      </c>
      <c r="Q2459" s="37" t="s">
        <v>5706</v>
      </c>
      <c r="R2459" s="28">
        <v>1</v>
      </c>
      <c r="S2459" s="35"/>
      <c r="T2459" s="36" t="s">
        <v>8151</v>
      </c>
    </row>
    <row r="2460" spans="1:20" s="14" customFormat="1" ht="12" x14ac:dyDescent="0.2">
      <c r="A2460" s="28">
        <v>2455</v>
      </c>
      <c r="B2460" s="28" t="s">
        <v>3151</v>
      </c>
      <c r="C2460" s="28" t="s">
        <v>8152</v>
      </c>
      <c r="D2460" s="29" t="s">
        <v>8153</v>
      </c>
      <c r="E2460" s="29"/>
      <c r="F2460" s="30"/>
      <c r="G2460" s="30"/>
      <c r="H2460" s="31"/>
      <c r="I2460" s="30"/>
      <c r="J2460" s="30"/>
      <c r="K2460" s="31"/>
      <c r="L2460" s="32" t="s">
        <v>8092</v>
      </c>
      <c r="M2460" s="33">
        <v>138.36000000000001</v>
      </c>
      <c r="N2460" s="32">
        <v>15</v>
      </c>
      <c r="O2460" s="32" t="s">
        <v>3152</v>
      </c>
      <c r="P2460" s="32" t="s">
        <v>3155</v>
      </c>
      <c r="Q2460" s="37" t="s">
        <v>5706</v>
      </c>
      <c r="R2460" s="28">
        <v>1</v>
      </c>
      <c r="S2460" s="35"/>
      <c r="T2460" s="36" t="s">
        <v>8151</v>
      </c>
    </row>
    <row r="2461" spans="1:20" s="14" customFormat="1" ht="12" x14ac:dyDescent="0.2">
      <c r="A2461" s="28">
        <v>2456</v>
      </c>
      <c r="B2461" s="28" t="s">
        <v>3151</v>
      </c>
      <c r="C2461" s="28" t="s">
        <v>8152</v>
      </c>
      <c r="D2461" s="29" t="s">
        <v>8153</v>
      </c>
      <c r="E2461" s="29"/>
      <c r="F2461" s="30"/>
      <c r="G2461" s="30"/>
      <c r="H2461" s="31"/>
      <c r="I2461" s="30"/>
      <c r="J2461" s="30"/>
      <c r="K2461" s="31"/>
      <c r="L2461" s="32" t="s">
        <v>8092</v>
      </c>
      <c r="M2461" s="33">
        <v>60.24</v>
      </c>
      <c r="N2461" s="32">
        <v>15</v>
      </c>
      <c r="O2461" s="32" t="s">
        <v>3152</v>
      </c>
      <c r="P2461" s="32" t="s">
        <v>3155</v>
      </c>
      <c r="Q2461" s="37" t="s">
        <v>5706</v>
      </c>
      <c r="R2461" s="28">
        <v>1</v>
      </c>
      <c r="S2461" s="35"/>
      <c r="T2461" s="36" t="s">
        <v>8151</v>
      </c>
    </row>
    <row r="2462" spans="1:20" s="14" customFormat="1" ht="12" x14ac:dyDescent="0.2">
      <c r="A2462" s="28">
        <v>2457</v>
      </c>
      <c r="B2462" s="28" t="s">
        <v>3151</v>
      </c>
      <c r="C2462" s="28" t="s">
        <v>8152</v>
      </c>
      <c r="D2462" s="29" t="s">
        <v>8153</v>
      </c>
      <c r="E2462" s="29"/>
      <c r="F2462" s="30"/>
      <c r="G2462" s="30"/>
      <c r="H2462" s="31"/>
      <c r="I2462" s="30"/>
      <c r="J2462" s="30"/>
      <c r="K2462" s="31"/>
      <c r="L2462" s="32" t="s">
        <v>8092</v>
      </c>
      <c r="M2462" s="33">
        <v>70.3</v>
      </c>
      <c r="N2462" s="32">
        <v>15</v>
      </c>
      <c r="O2462" s="32" t="s">
        <v>3152</v>
      </c>
      <c r="P2462" s="32" t="s">
        <v>3155</v>
      </c>
      <c r="Q2462" s="37" t="s">
        <v>5706</v>
      </c>
      <c r="R2462" s="28">
        <v>1</v>
      </c>
      <c r="S2462" s="35"/>
      <c r="T2462" s="36" t="s">
        <v>8151</v>
      </c>
    </row>
    <row r="2463" spans="1:20" s="14" customFormat="1" ht="12" x14ac:dyDescent="0.2">
      <c r="A2463" s="28">
        <v>2458</v>
      </c>
      <c r="B2463" s="28" t="s">
        <v>3151</v>
      </c>
      <c r="C2463" s="28" t="s">
        <v>8152</v>
      </c>
      <c r="D2463" s="29" t="s">
        <v>8153</v>
      </c>
      <c r="E2463" s="29"/>
      <c r="F2463" s="30"/>
      <c r="G2463" s="30"/>
      <c r="H2463" s="31"/>
      <c r="I2463" s="30"/>
      <c r="J2463" s="30"/>
      <c r="K2463" s="31"/>
      <c r="L2463" s="32" t="s">
        <v>8092</v>
      </c>
      <c r="M2463" s="33">
        <v>74.989999999999895</v>
      </c>
      <c r="N2463" s="32">
        <v>15</v>
      </c>
      <c r="O2463" s="32" t="s">
        <v>3152</v>
      </c>
      <c r="P2463" s="32" t="s">
        <v>3155</v>
      </c>
      <c r="Q2463" s="37" t="s">
        <v>5706</v>
      </c>
      <c r="R2463" s="28">
        <v>1</v>
      </c>
      <c r="S2463" s="35"/>
      <c r="T2463" s="36" t="s">
        <v>8151</v>
      </c>
    </row>
    <row r="2464" spans="1:20" s="14" customFormat="1" ht="12" x14ac:dyDescent="0.2">
      <c r="A2464" s="28">
        <v>2459</v>
      </c>
      <c r="B2464" s="28" t="s">
        <v>3151</v>
      </c>
      <c r="C2464" s="28" t="s">
        <v>8152</v>
      </c>
      <c r="D2464" s="29" t="s">
        <v>8153</v>
      </c>
      <c r="E2464" s="29"/>
      <c r="F2464" s="30"/>
      <c r="G2464" s="30"/>
      <c r="H2464" s="31"/>
      <c r="I2464" s="30"/>
      <c r="J2464" s="30"/>
      <c r="K2464" s="31"/>
      <c r="L2464" s="32" t="s">
        <v>8092</v>
      </c>
      <c r="M2464" s="33">
        <v>75.88</v>
      </c>
      <c r="N2464" s="32">
        <v>15</v>
      </c>
      <c r="O2464" s="32" t="s">
        <v>3152</v>
      </c>
      <c r="P2464" s="32" t="s">
        <v>3155</v>
      </c>
      <c r="Q2464" s="37" t="s">
        <v>5706</v>
      </c>
      <c r="R2464" s="28">
        <v>1</v>
      </c>
      <c r="S2464" s="35"/>
      <c r="T2464" s="36" t="s">
        <v>8151</v>
      </c>
    </row>
    <row r="2465" spans="1:20" s="14" customFormat="1" ht="12" x14ac:dyDescent="0.2">
      <c r="A2465" s="28">
        <v>2460</v>
      </c>
      <c r="B2465" s="28" t="s">
        <v>3151</v>
      </c>
      <c r="C2465" s="28" t="s">
        <v>8152</v>
      </c>
      <c r="D2465" s="29" t="s">
        <v>8153</v>
      </c>
      <c r="E2465" s="29"/>
      <c r="F2465" s="30"/>
      <c r="G2465" s="30"/>
      <c r="H2465" s="31"/>
      <c r="I2465" s="30"/>
      <c r="J2465" s="30"/>
      <c r="K2465" s="31"/>
      <c r="L2465" s="32" t="s">
        <v>8092</v>
      </c>
      <c r="M2465" s="33">
        <v>30.19</v>
      </c>
      <c r="N2465" s="32">
        <v>15</v>
      </c>
      <c r="O2465" s="32" t="s">
        <v>3152</v>
      </c>
      <c r="P2465" s="32" t="s">
        <v>3155</v>
      </c>
      <c r="Q2465" s="37" t="s">
        <v>5706</v>
      </c>
      <c r="R2465" s="28">
        <v>1</v>
      </c>
      <c r="S2465" s="35"/>
      <c r="T2465" s="36" t="s">
        <v>8151</v>
      </c>
    </row>
    <row r="2466" spans="1:20" s="14" customFormat="1" ht="12" x14ac:dyDescent="0.2">
      <c r="A2466" s="28">
        <v>2461</v>
      </c>
      <c r="B2466" s="28" t="s">
        <v>3151</v>
      </c>
      <c r="C2466" s="28" t="s">
        <v>8155</v>
      </c>
      <c r="D2466" s="29" t="s">
        <v>8156</v>
      </c>
      <c r="E2466" s="29"/>
      <c r="F2466" s="30"/>
      <c r="G2466" s="30"/>
      <c r="H2466" s="31"/>
      <c r="I2466" s="30"/>
      <c r="J2466" s="30"/>
      <c r="K2466" s="31"/>
      <c r="L2466" s="32" t="s">
        <v>8092</v>
      </c>
      <c r="M2466" s="33">
        <v>104.1666309737037</v>
      </c>
      <c r="N2466" s="32">
        <v>13</v>
      </c>
      <c r="O2466" s="32" t="s">
        <v>3152</v>
      </c>
      <c r="P2466" s="32" t="s">
        <v>3155</v>
      </c>
      <c r="Q2466" s="37" t="s">
        <v>5698</v>
      </c>
      <c r="R2466" s="28">
        <v>1</v>
      </c>
      <c r="S2466" s="35"/>
      <c r="T2466" s="36" t="s">
        <v>8157</v>
      </c>
    </row>
    <row r="2467" spans="1:20" s="14" customFormat="1" ht="12" x14ac:dyDescent="0.2">
      <c r="A2467" s="28">
        <v>2462</v>
      </c>
      <c r="B2467" s="28" t="s">
        <v>3151</v>
      </c>
      <c r="C2467" s="28" t="s">
        <v>8155</v>
      </c>
      <c r="D2467" s="29" t="s">
        <v>8156</v>
      </c>
      <c r="E2467" s="29"/>
      <c r="F2467" s="30"/>
      <c r="G2467" s="30"/>
      <c r="H2467" s="31"/>
      <c r="I2467" s="30"/>
      <c r="J2467" s="30"/>
      <c r="K2467" s="31"/>
      <c r="L2467" s="32" t="s">
        <v>8092</v>
      </c>
      <c r="M2467" s="33">
        <v>110.01144436419277</v>
      </c>
      <c r="N2467" s="32">
        <v>13</v>
      </c>
      <c r="O2467" s="32" t="s">
        <v>3152</v>
      </c>
      <c r="P2467" s="32" t="s">
        <v>3155</v>
      </c>
      <c r="Q2467" s="37" t="s">
        <v>5698</v>
      </c>
      <c r="R2467" s="28">
        <v>1</v>
      </c>
      <c r="S2467" s="35"/>
      <c r="T2467" s="36" t="s">
        <v>8157</v>
      </c>
    </row>
    <row r="2468" spans="1:20" s="14" customFormat="1" ht="12" x14ac:dyDescent="0.2">
      <c r="A2468" s="28">
        <v>2463</v>
      </c>
      <c r="B2468" s="28" t="s">
        <v>3151</v>
      </c>
      <c r="C2468" s="28" t="s">
        <v>8155</v>
      </c>
      <c r="D2468" s="29" t="s">
        <v>8156</v>
      </c>
      <c r="E2468" s="29"/>
      <c r="F2468" s="30"/>
      <c r="G2468" s="30"/>
      <c r="H2468" s="31"/>
      <c r="I2468" s="30"/>
      <c r="J2468" s="30"/>
      <c r="K2468" s="31"/>
      <c r="L2468" s="32" t="s">
        <v>8092</v>
      </c>
      <c r="M2468" s="33">
        <v>265.90026927440903</v>
      </c>
      <c r="N2468" s="32">
        <v>13</v>
      </c>
      <c r="O2468" s="32" t="s">
        <v>3152</v>
      </c>
      <c r="P2468" s="32" t="s">
        <v>3155</v>
      </c>
      <c r="Q2468" s="37" t="s">
        <v>5698</v>
      </c>
      <c r="R2468" s="28">
        <v>1</v>
      </c>
      <c r="S2468" s="35"/>
      <c r="T2468" s="36" t="s">
        <v>8157</v>
      </c>
    </row>
    <row r="2469" spans="1:20" s="14" customFormat="1" ht="12" x14ac:dyDescent="0.2">
      <c r="A2469" s="28">
        <v>2464</v>
      </c>
      <c r="B2469" s="28" t="s">
        <v>3151</v>
      </c>
      <c r="C2469" s="28" t="s">
        <v>8155</v>
      </c>
      <c r="D2469" s="29" t="s">
        <v>8156</v>
      </c>
      <c r="E2469" s="29"/>
      <c r="F2469" s="30"/>
      <c r="G2469" s="30"/>
      <c r="H2469" s="31"/>
      <c r="I2469" s="30"/>
      <c r="J2469" s="30"/>
      <c r="K2469" s="31"/>
      <c r="L2469" s="32" t="s">
        <v>8092</v>
      </c>
      <c r="M2469" s="33">
        <v>117.84912440303997</v>
      </c>
      <c r="N2469" s="32">
        <v>13</v>
      </c>
      <c r="O2469" s="32" t="s">
        <v>3152</v>
      </c>
      <c r="P2469" s="32" t="s">
        <v>3155</v>
      </c>
      <c r="Q2469" s="37" t="s">
        <v>5698</v>
      </c>
      <c r="R2469" s="28">
        <v>1</v>
      </c>
      <c r="S2469" s="35"/>
      <c r="T2469" s="36" t="s">
        <v>8157</v>
      </c>
    </row>
    <row r="2470" spans="1:20" s="14" customFormat="1" ht="12" x14ac:dyDescent="0.2">
      <c r="A2470" s="28">
        <v>2465</v>
      </c>
      <c r="B2470" s="28" t="s">
        <v>3151</v>
      </c>
      <c r="C2470" s="28" t="s">
        <v>8155</v>
      </c>
      <c r="D2470" s="29" t="s">
        <v>8156</v>
      </c>
      <c r="E2470" s="29"/>
      <c r="F2470" s="30"/>
      <c r="G2470" s="30"/>
      <c r="H2470" s="31"/>
      <c r="I2470" s="30"/>
      <c r="J2470" s="30"/>
      <c r="K2470" s="31"/>
      <c r="L2470" s="32" t="s">
        <v>8092</v>
      </c>
      <c r="M2470" s="33">
        <v>163.38295456623345</v>
      </c>
      <c r="N2470" s="32">
        <v>13</v>
      </c>
      <c r="O2470" s="32" t="s">
        <v>3152</v>
      </c>
      <c r="P2470" s="32" t="s">
        <v>3155</v>
      </c>
      <c r="Q2470" s="37" t="s">
        <v>5698</v>
      </c>
      <c r="R2470" s="28">
        <v>1</v>
      </c>
      <c r="S2470" s="35"/>
      <c r="T2470" s="36" t="s">
        <v>8157</v>
      </c>
    </row>
    <row r="2471" spans="1:20" s="14" customFormat="1" ht="12" x14ac:dyDescent="0.2">
      <c r="A2471" s="28">
        <v>2466</v>
      </c>
      <c r="B2471" s="28" t="s">
        <v>3151</v>
      </c>
      <c r="C2471" s="28" t="s">
        <v>8155</v>
      </c>
      <c r="D2471" s="29" t="s">
        <v>8156</v>
      </c>
      <c r="E2471" s="29"/>
      <c r="F2471" s="30"/>
      <c r="G2471" s="30"/>
      <c r="H2471" s="31"/>
      <c r="I2471" s="30"/>
      <c r="J2471" s="30"/>
      <c r="K2471" s="31"/>
      <c r="L2471" s="32" t="s">
        <v>8092</v>
      </c>
      <c r="M2471" s="33">
        <v>123.71895473428761</v>
      </c>
      <c r="N2471" s="32">
        <v>13</v>
      </c>
      <c r="O2471" s="32" t="s">
        <v>3152</v>
      </c>
      <c r="P2471" s="32" t="s">
        <v>3155</v>
      </c>
      <c r="Q2471" s="37" t="s">
        <v>5698</v>
      </c>
      <c r="R2471" s="28">
        <v>1</v>
      </c>
      <c r="S2471" s="35"/>
      <c r="T2471" s="36" t="s">
        <v>8157</v>
      </c>
    </row>
    <row r="2472" spans="1:20" s="14" customFormat="1" ht="12" x14ac:dyDescent="0.2">
      <c r="A2472" s="28">
        <v>2467</v>
      </c>
      <c r="B2472" s="28" t="s">
        <v>3151</v>
      </c>
      <c r="C2472" s="28" t="s">
        <v>8155</v>
      </c>
      <c r="D2472" s="29" t="s">
        <v>8156</v>
      </c>
      <c r="E2472" s="29"/>
      <c r="F2472" s="30"/>
      <c r="G2472" s="30"/>
      <c r="H2472" s="31"/>
      <c r="I2472" s="30"/>
      <c r="J2472" s="30"/>
      <c r="K2472" s="31"/>
      <c r="L2472" s="32" t="s">
        <v>8092</v>
      </c>
      <c r="M2472" s="33">
        <v>37.544931623618538</v>
      </c>
      <c r="N2472" s="32">
        <v>13</v>
      </c>
      <c r="O2472" s="32" t="s">
        <v>3152</v>
      </c>
      <c r="P2472" s="32" t="s">
        <v>3155</v>
      </c>
      <c r="Q2472" s="37" t="s">
        <v>5698</v>
      </c>
      <c r="R2472" s="28">
        <v>1</v>
      </c>
      <c r="S2472" s="35"/>
      <c r="T2472" s="36" t="s">
        <v>8157</v>
      </c>
    </row>
    <row r="2473" spans="1:20" s="14" customFormat="1" ht="12" x14ac:dyDescent="0.2">
      <c r="A2473" s="28">
        <v>2468</v>
      </c>
      <c r="B2473" s="28" t="s">
        <v>3151</v>
      </c>
      <c r="C2473" s="28" t="s">
        <v>8155</v>
      </c>
      <c r="D2473" s="29" t="s">
        <v>8156</v>
      </c>
      <c r="E2473" s="29"/>
      <c r="F2473" s="30"/>
      <c r="G2473" s="30"/>
      <c r="H2473" s="31"/>
      <c r="I2473" s="30"/>
      <c r="J2473" s="30"/>
      <c r="K2473" s="31"/>
      <c r="L2473" s="32" t="s">
        <v>8092</v>
      </c>
      <c r="M2473" s="33">
        <v>118.01897177886876</v>
      </c>
      <c r="N2473" s="32">
        <v>13</v>
      </c>
      <c r="O2473" s="32" t="s">
        <v>3152</v>
      </c>
      <c r="P2473" s="32" t="s">
        <v>3155</v>
      </c>
      <c r="Q2473" s="37" t="s">
        <v>5698</v>
      </c>
      <c r="R2473" s="28">
        <v>1</v>
      </c>
      <c r="S2473" s="35"/>
      <c r="T2473" s="36" t="s">
        <v>8157</v>
      </c>
    </row>
    <row r="2474" spans="1:20" s="14" customFormat="1" ht="12" x14ac:dyDescent="0.2">
      <c r="A2474" s="28">
        <v>2469</v>
      </c>
      <c r="B2474" s="28" t="s">
        <v>3151</v>
      </c>
      <c r="C2474" s="28" t="s">
        <v>8155</v>
      </c>
      <c r="D2474" s="29" t="s">
        <v>8156</v>
      </c>
      <c r="E2474" s="29"/>
      <c r="F2474" s="30"/>
      <c r="G2474" s="30"/>
      <c r="H2474" s="31"/>
      <c r="I2474" s="30"/>
      <c r="J2474" s="30"/>
      <c r="K2474" s="31"/>
      <c r="L2474" s="32" t="s">
        <v>8092</v>
      </c>
      <c r="M2474" s="33">
        <v>137.30077579194705</v>
      </c>
      <c r="N2474" s="32">
        <v>13</v>
      </c>
      <c r="O2474" s="32" t="s">
        <v>3152</v>
      </c>
      <c r="P2474" s="32" t="s">
        <v>3155</v>
      </c>
      <c r="Q2474" s="37" t="s">
        <v>5698</v>
      </c>
      <c r="R2474" s="28">
        <v>1</v>
      </c>
      <c r="S2474" s="35"/>
      <c r="T2474" s="36" t="s">
        <v>8157</v>
      </c>
    </row>
    <row r="2475" spans="1:20" s="14" customFormat="1" ht="12" x14ac:dyDescent="0.2">
      <c r="A2475" s="28">
        <v>2470</v>
      </c>
      <c r="B2475" s="28" t="s">
        <v>3151</v>
      </c>
      <c r="C2475" s="28" t="s">
        <v>8155</v>
      </c>
      <c r="D2475" s="29" t="s">
        <v>8156</v>
      </c>
      <c r="E2475" s="29"/>
      <c r="F2475" s="30"/>
      <c r="G2475" s="30"/>
      <c r="H2475" s="31"/>
      <c r="I2475" s="30"/>
      <c r="J2475" s="30"/>
      <c r="K2475" s="31"/>
      <c r="L2475" s="32" t="s">
        <v>8092</v>
      </c>
      <c r="M2475" s="33">
        <v>180.33411126205084</v>
      </c>
      <c r="N2475" s="32">
        <v>13</v>
      </c>
      <c r="O2475" s="32" t="s">
        <v>3152</v>
      </c>
      <c r="P2475" s="32" t="s">
        <v>3155</v>
      </c>
      <c r="Q2475" s="37" t="s">
        <v>5698</v>
      </c>
      <c r="R2475" s="28">
        <v>1</v>
      </c>
      <c r="S2475" s="35"/>
      <c r="T2475" s="36" t="s">
        <v>8157</v>
      </c>
    </row>
    <row r="2476" spans="1:20" s="14" customFormat="1" ht="12" x14ac:dyDescent="0.2">
      <c r="A2476" s="28">
        <v>2471</v>
      </c>
      <c r="B2476" s="28" t="s">
        <v>3151</v>
      </c>
      <c r="C2476" s="28" t="s">
        <v>8155</v>
      </c>
      <c r="D2476" s="29" t="s">
        <v>8156</v>
      </c>
      <c r="E2476" s="29"/>
      <c r="F2476" s="30"/>
      <c r="G2476" s="30"/>
      <c r="H2476" s="31"/>
      <c r="I2476" s="30"/>
      <c r="J2476" s="30"/>
      <c r="K2476" s="31"/>
      <c r="L2476" s="32" t="s">
        <v>8092</v>
      </c>
      <c r="M2476" s="33">
        <v>161.14837919407512</v>
      </c>
      <c r="N2476" s="32">
        <v>13</v>
      </c>
      <c r="O2476" s="32" t="s">
        <v>3152</v>
      </c>
      <c r="P2476" s="32" t="s">
        <v>3155</v>
      </c>
      <c r="Q2476" s="37" t="s">
        <v>5698</v>
      </c>
      <c r="R2476" s="28">
        <v>1</v>
      </c>
      <c r="S2476" s="35"/>
      <c r="T2476" s="36" t="s">
        <v>8157</v>
      </c>
    </row>
    <row r="2477" spans="1:20" s="14" customFormat="1" ht="12" x14ac:dyDescent="0.2">
      <c r="A2477" s="28">
        <v>2472</v>
      </c>
      <c r="B2477" s="28" t="s">
        <v>3151</v>
      </c>
      <c r="C2477" s="28" t="s">
        <v>8155</v>
      </c>
      <c r="D2477" s="29" t="s">
        <v>8156</v>
      </c>
      <c r="E2477" s="29"/>
      <c r="F2477" s="30"/>
      <c r="G2477" s="30"/>
      <c r="H2477" s="31"/>
      <c r="I2477" s="30"/>
      <c r="J2477" s="30"/>
      <c r="K2477" s="31"/>
      <c r="L2477" s="32" t="s">
        <v>8092</v>
      </c>
      <c r="M2477" s="33">
        <v>72.053123861090327</v>
      </c>
      <c r="N2477" s="32">
        <v>13</v>
      </c>
      <c r="O2477" s="32" t="s">
        <v>3152</v>
      </c>
      <c r="P2477" s="32" t="s">
        <v>3155</v>
      </c>
      <c r="Q2477" s="37" t="s">
        <v>5698</v>
      </c>
      <c r="R2477" s="28">
        <v>1</v>
      </c>
      <c r="S2477" s="35"/>
      <c r="T2477" s="36" t="s">
        <v>8157</v>
      </c>
    </row>
    <row r="2478" spans="1:20" s="14" customFormat="1" ht="12" x14ac:dyDescent="0.2">
      <c r="A2478" s="28">
        <v>2473</v>
      </c>
      <c r="B2478" s="28" t="s">
        <v>3151</v>
      </c>
      <c r="C2478" s="28" t="s">
        <v>8155</v>
      </c>
      <c r="D2478" s="29" t="s">
        <v>8156</v>
      </c>
      <c r="E2478" s="29"/>
      <c r="F2478" s="30"/>
      <c r="G2478" s="30"/>
      <c r="H2478" s="31"/>
      <c r="I2478" s="30"/>
      <c r="J2478" s="30"/>
      <c r="K2478" s="31"/>
      <c r="L2478" s="32" t="s">
        <v>8092</v>
      </c>
      <c r="M2478" s="33">
        <v>163.71522884234477</v>
      </c>
      <c r="N2478" s="32">
        <v>13</v>
      </c>
      <c r="O2478" s="32" t="s">
        <v>3152</v>
      </c>
      <c r="P2478" s="32" t="s">
        <v>3155</v>
      </c>
      <c r="Q2478" s="37" t="s">
        <v>5698</v>
      </c>
      <c r="R2478" s="28">
        <v>1</v>
      </c>
      <c r="S2478" s="35"/>
      <c r="T2478" s="36" t="s">
        <v>8157</v>
      </c>
    </row>
    <row r="2479" spans="1:20" s="14" customFormat="1" ht="12" x14ac:dyDescent="0.2">
      <c r="A2479" s="28">
        <v>2474</v>
      </c>
      <c r="B2479" s="28" t="s">
        <v>3151</v>
      </c>
      <c r="C2479" s="28" t="s">
        <v>8155</v>
      </c>
      <c r="D2479" s="29" t="s">
        <v>8156</v>
      </c>
      <c r="E2479" s="29"/>
      <c r="F2479" s="30"/>
      <c r="G2479" s="30"/>
      <c r="H2479" s="31"/>
      <c r="I2479" s="30"/>
      <c r="J2479" s="30"/>
      <c r="K2479" s="31"/>
      <c r="L2479" s="32" t="s">
        <v>8092</v>
      </c>
      <c r="M2479" s="33">
        <v>198.34478817714216</v>
      </c>
      <c r="N2479" s="32">
        <v>13</v>
      </c>
      <c r="O2479" s="32" t="s">
        <v>3152</v>
      </c>
      <c r="P2479" s="32" t="s">
        <v>3155</v>
      </c>
      <c r="Q2479" s="37" t="s">
        <v>5698</v>
      </c>
      <c r="R2479" s="28">
        <v>1</v>
      </c>
      <c r="S2479" s="35"/>
      <c r="T2479" s="36" t="s">
        <v>8157</v>
      </c>
    </row>
    <row r="2480" spans="1:20" s="14" customFormat="1" ht="12" x14ac:dyDescent="0.2">
      <c r="A2480" s="28">
        <v>2475</v>
      </c>
      <c r="B2480" s="28" t="s">
        <v>3151</v>
      </c>
      <c r="C2480" s="28" t="s">
        <v>8155</v>
      </c>
      <c r="D2480" s="29" t="s">
        <v>8156</v>
      </c>
      <c r="E2480" s="29"/>
      <c r="F2480" s="30"/>
      <c r="G2480" s="30"/>
      <c r="H2480" s="31"/>
      <c r="I2480" s="30"/>
      <c r="J2480" s="30"/>
      <c r="K2480" s="31"/>
      <c r="L2480" s="32" t="s">
        <v>8092</v>
      </c>
      <c r="M2480" s="33">
        <v>95.317496826934956</v>
      </c>
      <c r="N2480" s="32">
        <v>13</v>
      </c>
      <c r="O2480" s="32" t="s">
        <v>3152</v>
      </c>
      <c r="P2480" s="32" t="s">
        <v>3155</v>
      </c>
      <c r="Q2480" s="37" t="s">
        <v>5698</v>
      </c>
      <c r="R2480" s="28">
        <v>1</v>
      </c>
      <c r="S2480" s="35"/>
      <c r="T2480" s="36" t="s">
        <v>8157</v>
      </c>
    </row>
    <row r="2481" spans="1:20" s="14" customFormat="1" ht="12" x14ac:dyDescent="0.2">
      <c r="A2481" s="28">
        <v>2476</v>
      </c>
      <c r="B2481" s="28" t="s">
        <v>3151</v>
      </c>
      <c r="C2481" s="28" t="s">
        <v>8155</v>
      </c>
      <c r="D2481" s="29" t="s">
        <v>8156</v>
      </c>
      <c r="E2481" s="29"/>
      <c r="F2481" s="30"/>
      <c r="G2481" s="30"/>
      <c r="H2481" s="31"/>
      <c r="I2481" s="30"/>
      <c r="J2481" s="30"/>
      <c r="K2481" s="31"/>
      <c r="L2481" s="32" t="s">
        <v>8092</v>
      </c>
      <c r="M2481" s="33">
        <v>108.00298767835588</v>
      </c>
      <c r="N2481" s="32">
        <v>13</v>
      </c>
      <c r="O2481" s="32" t="s">
        <v>3152</v>
      </c>
      <c r="P2481" s="32" t="s">
        <v>3155</v>
      </c>
      <c r="Q2481" s="37" t="s">
        <v>5698</v>
      </c>
      <c r="R2481" s="28">
        <v>1</v>
      </c>
      <c r="S2481" s="35"/>
      <c r="T2481" s="36" t="s">
        <v>8157</v>
      </c>
    </row>
    <row r="2482" spans="1:20" s="14" customFormat="1" ht="12" x14ac:dyDescent="0.2">
      <c r="A2482" s="28">
        <v>2477</v>
      </c>
      <c r="B2482" s="28" t="s">
        <v>3151</v>
      </c>
      <c r="C2482" s="28" t="s">
        <v>8155</v>
      </c>
      <c r="D2482" s="29" t="s">
        <v>8156</v>
      </c>
      <c r="E2482" s="29"/>
      <c r="F2482" s="30"/>
      <c r="G2482" s="30"/>
      <c r="H2482" s="31"/>
      <c r="I2482" s="30"/>
      <c r="J2482" s="30"/>
      <c r="K2482" s="31"/>
      <c r="L2482" s="32" t="s">
        <v>8092</v>
      </c>
      <c r="M2482" s="33">
        <v>87.51477556758212</v>
      </c>
      <c r="N2482" s="32">
        <v>13</v>
      </c>
      <c r="O2482" s="32" t="s">
        <v>3152</v>
      </c>
      <c r="P2482" s="32" t="s">
        <v>3155</v>
      </c>
      <c r="Q2482" s="37" t="s">
        <v>5698</v>
      </c>
      <c r="R2482" s="28">
        <v>1</v>
      </c>
      <c r="S2482" s="35"/>
      <c r="T2482" s="36" t="s">
        <v>8157</v>
      </c>
    </row>
    <row r="2483" spans="1:20" s="14" customFormat="1" ht="12" x14ac:dyDescent="0.2">
      <c r="A2483" s="28">
        <v>2478</v>
      </c>
      <c r="B2483" s="28" t="s">
        <v>3151</v>
      </c>
      <c r="C2483" s="28" t="s">
        <v>8155</v>
      </c>
      <c r="D2483" s="29" t="s">
        <v>8156</v>
      </c>
      <c r="E2483" s="29"/>
      <c r="F2483" s="30"/>
      <c r="G2483" s="30"/>
      <c r="H2483" s="31"/>
      <c r="I2483" s="30"/>
      <c r="J2483" s="30"/>
      <c r="K2483" s="31"/>
      <c r="L2483" s="32" t="s">
        <v>8092</v>
      </c>
      <c r="M2483" s="33">
        <v>82.998815024965111</v>
      </c>
      <c r="N2483" s="32">
        <v>13</v>
      </c>
      <c r="O2483" s="32" t="s">
        <v>3152</v>
      </c>
      <c r="P2483" s="32" t="s">
        <v>3155</v>
      </c>
      <c r="Q2483" s="37" t="s">
        <v>5698</v>
      </c>
      <c r="R2483" s="28">
        <v>1</v>
      </c>
      <c r="S2483" s="35"/>
      <c r="T2483" s="36" t="s">
        <v>8157</v>
      </c>
    </row>
    <row r="2484" spans="1:20" s="14" customFormat="1" ht="12" x14ac:dyDescent="0.2">
      <c r="A2484" s="28">
        <v>2479</v>
      </c>
      <c r="B2484" s="28" t="s">
        <v>3151</v>
      </c>
      <c r="C2484" s="28" t="s">
        <v>8155</v>
      </c>
      <c r="D2484" s="29" t="s">
        <v>8156</v>
      </c>
      <c r="E2484" s="29"/>
      <c r="F2484" s="30"/>
      <c r="G2484" s="30"/>
      <c r="H2484" s="31"/>
      <c r="I2484" s="30"/>
      <c r="J2484" s="30"/>
      <c r="K2484" s="31"/>
      <c r="L2484" s="32" t="s">
        <v>8092</v>
      </c>
      <c r="M2484" s="33">
        <v>119.88870962634527</v>
      </c>
      <c r="N2484" s="32">
        <v>13</v>
      </c>
      <c r="O2484" s="32" t="s">
        <v>3152</v>
      </c>
      <c r="P2484" s="32" t="s">
        <v>3155</v>
      </c>
      <c r="Q2484" s="37" t="s">
        <v>5698</v>
      </c>
      <c r="R2484" s="28">
        <v>1</v>
      </c>
      <c r="S2484" s="35"/>
      <c r="T2484" s="36" t="s">
        <v>8157</v>
      </c>
    </row>
    <row r="2485" spans="1:20" s="14" customFormat="1" ht="12" x14ac:dyDescent="0.2">
      <c r="A2485" s="28">
        <v>2480</v>
      </c>
      <c r="B2485" s="28" t="s">
        <v>3151</v>
      </c>
      <c r="C2485" s="28" t="s">
        <v>8155</v>
      </c>
      <c r="D2485" s="29" t="s">
        <v>8156</v>
      </c>
      <c r="E2485" s="29"/>
      <c r="F2485" s="30"/>
      <c r="G2485" s="30"/>
      <c r="H2485" s="31"/>
      <c r="I2485" s="30"/>
      <c r="J2485" s="30"/>
      <c r="K2485" s="31"/>
      <c r="L2485" s="32" t="s">
        <v>8092</v>
      </c>
      <c r="M2485" s="33">
        <v>242.17588076956073</v>
      </c>
      <c r="N2485" s="32">
        <v>13</v>
      </c>
      <c r="O2485" s="32" t="s">
        <v>3152</v>
      </c>
      <c r="P2485" s="32" t="s">
        <v>3155</v>
      </c>
      <c r="Q2485" s="37" t="s">
        <v>5698</v>
      </c>
      <c r="R2485" s="28">
        <v>1</v>
      </c>
      <c r="S2485" s="35"/>
      <c r="T2485" s="36" t="s">
        <v>8157</v>
      </c>
    </row>
    <row r="2486" spans="1:20" s="14" customFormat="1" ht="12" x14ac:dyDescent="0.2">
      <c r="A2486" s="28">
        <v>2481</v>
      </c>
      <c r="B2486" s="28" t="s">
        <v>3151</v>
      </c>
      <c r="C2486" s="28" t="s">
        <v>8155</v>
      </c>
      <c r="D2486" s="29" t="s">
        <v>8156</v>
      </c>
      <c r="E2486" s="29"/>
      <c r="F2486" s="30"/>
      <c r="G2486" s="30"/>
      <c r="H2486" s="31"/>
      <c r="I2486" s="30"/>
      <c r="J2486" s="30"/>
      <c r="K2486" s="31"/>
      <c r="L2486" s="32" t="s">
        <v>8092</v>
      </c>
      <c r="M2486" s="33">
        <v>120.71847641953676</v>
      </c>
      <c r="N2486" s="32">
        <v>13</v>
      </c>
      <c r="O2486" s="32" t="s">
        <v>3152</v>
      </c>
      <c r="P2486" s="32" t="s">
        <v>3155</v>
      </c>
      <c r="Q2486" s="37" t="s">
        <v>5698</v>
      </c>
      <c r="R2486" s="28">
        <v>1</v>
      </c>
      <c r="S2486" s="35"/>
      <c r="T2486" s="36" t="s">
        <v>8157</v>
      </c>
    </row>
    <row r="2487" spans="1:20" s="14" customFormat="1" ht="12" x14ac:dyDescent="0.2">
      <c r="A2487" s="28">
        <v>2482</v>
      </c>
      <c r="B2487" s="28" t="s">
        <v>3151</v>
      </c>
      <c r="C2487" s="28" t="s">
        <v>8155</v>
      </c>
      <c r="D2487" s="29" t="s">
        <v>8156</v>
      </c>
      <c r="E2487" s="29"/>
      <c r="F2487" s="30"/>
      <c r="G2487" s="30"/>
      <c r="H2487" s="31"/>
      <c r="I2487" s="30"/>
      <c r="J2487" s="30"/>
      <c r="K2487" s="31"/>
      <c r="L2487" s="32" t="s">
        <v>8092</v>
      </c>
      <c r="M2487" s="33">
        <v>51.874825612193483</v>
      </c>
      <c r="N2487" s="32">
        <v>13</v>
      </c>
      <c r="O2487" s="32" t="s">
        <v>3152</v>
      </c>
      <c r="P2487" s="32" t="s">
        <v>3155</v>
      </c>
      <c r="Q2487" s="37" t="s">
        <v>5698</v>
      </c>
      <c r="R2487" s="28">
        <v>1</v>
      </c>
      <c r="S2487" s="35"/>
      <c r="T2487" s="36" t="s">
        <v>8157</v>
      </c>
    </row>
    <row r="2488" spans="1:20" s="14" customFormat="1" ht="12" x14ac:dyDescent="0.2">
      <c r="A2488" s="28">
        <v>2483</v>
      </c>
      <c r="B2488" s="28" t="s">
        <v>3151</v>
      </c>
      <c r="C2488" s="28" t="s">
        <v>8155</v>
      </c>
      <c r="D2488" s="29" t="s">
        <v>8156</v>
      </c>
      <c r="E2488" s="29"/>
      <c r="F2488" s="30"/>
      <c r="G2488" s="30"/>
      <c r="H2488" s="31"/>
      <c r="I2488" s="30"/>
      <c r="J2488" s="30"/>
      <c r="K2488" s="31"/>
      <c r="L2488" s="32" t="s">
        <v>8092</v>
      </c>
      <c r="M2488" s="33">
        <v>115.3818471917793</v>
      </c>
      <c r="N2488" s="32">
        <v>13</v>
      </c>
      <c r="O2488" s="32" t="s">
        <v>3152</v>
      </c>
      <c r="P2488" s="32" t="s">
        <v>3155</v>
      </c>
      <c r="Q2488" s="37" t="s">
        <v>5698</v>
      </c>
      <c r="R2488" s="28">
        <v>1</v>
      </c>
      <c r="S2488" s="35"/>
      <c r="T2488" s="36" t="s">
        <v>8157</v>
      </c>
    </row>
    <row r="2489" spans="1:20" s="14" customFormat="1" ht="12" x14ac:dyDescent="0.2">
      <c r="A2489" s="28">
        <v>2484</v>
      </c>
      <c r="B2489" s="28" t="s">
        <v>3151</v>
      </c>
      <c r="C2489" s="28" t="s">
        <v>8155</v>
      </c>
      <c r="D2489" s="29" t="s">
        <v>8156</v>
      </c>
      <c r="E2489" s="29"/>
      <c r="F2489" s="30"/>
      <c r="G2489" s="30"/>
      <c r="H2489" s="31"/>
      <c r="I2489" s="30"/>
      <c r="J2489" s="30"/>
      <c r="K2489" s="31"/>
      <c r="L2489" s="32" t="s">
        <v>8092</v>
      </c>
      <c r="M2489" s="33">
        <v>212.02091708473483</v>
      </c>
      <c r="N2489" s="32">
        <v>13</v>
      </c>
      <c r="O2489" s="32" t="s">
        <v>3152</v>
      </c>
      <c r="P2489" s="32" t="s">
        <v>3155</v>
      </c>
      <c r="Q2489" s="37" t="s">
        <v>5698</v>
      </c>
      <c r="R2489" s="28">
        <v>1</v>
      </c>
      <c r="S2489" s="35"/>
      <c r="T2489" s="36" t="s">
        <v>8157</v>
      </c>
    </row>
    <row r="2490" spans="1:20" s="14" customFormat="1" ht="12" x14ac:dyDescent="0.2">
      <c r="A2490" s="28">
        <v>2485</v>
      </c>
      <c r="B2490" s="28" t="s">
        <v>3151</v>
      </c>
      <c r="C2490" s="28" t="s">
        <v>8155</v>
      </c>
      <c r="D2490" s="29" t="s">
        <v>8156</v>
      </c>
      <c r="E2490" s="29"/>
      <c r="F2490" s="30"/>
      <c r="G2490" s="30"/>
      <c r="H2490" s="31"/>
      <c r="I2490" s="30"/>
      <c r="J2490" s="30"/>
      <c r="K2490" s="31"/>
      <c r="L2490" s="32" t="s">
        <v>8092</v>
      </c>
      <c r="M2490" s="33">
        <v>132.45291522168148</v>
      </c>
      <c r="N2490" s="32">
        <v>15</v>
      </c>
      <c r="O2490" s="32" t="s">
        <v>3152</v>
      </c>
      <c r="P2490" s="32" t="s">
        <v>3155</v>
      </c>
      <c r="Q2490" s="37" t="s">
        <v>5706</v>
      </c>
      <c r="R2490" s="28">
        <v>1</v>
      </c>
      <c r="S2490" s="35"/>
      <c r="T2490" s="36" t="s">
        <v>8157</v>
      </c>
    </row>
    <row r="2491" spans="1:20" s="14" customFormat="1" ht="12" x14ac:dyDescent="0.2">
      <c r="A2491" s="28">
        <v>2486</v>
      </c>
      <c r="B2491" s="28" t="s">
        <v>3151</v>
      </c>
      <c r="C2491" s="28" t="s">
        <v>8155</v>
      </c>
      <c r="D2491" s="29" t="s">
        <v>8156</v>
      </c>
      <c r="E2491" s="29"/>
      <c r="F2491" s="30"/>
      <c r="G2491" s="30"/>
      <c r="H2491" s="31"/>
      <c r="I2491" s="30"/>
      <c r="J2491" s="30"/>
      <c r="K2491" s="31"/>
      <c r="L2491" s="32" t="s">
        <v>8092</v>
      </c>
      <c r="M2491" s="33">
        <v>187.46799429862972</v>
      </c>
      <c r="N2491" s="32">
        <v>13</v>
      </c>
      <c r="O2491" s="32" t="s">
        <v>3152</v>
      </c>
      <c r="P2491" s="32" t="s">
        <v>3155</v>
      </c>
      <c r="Q2491" s="37" t="s">
        <v>5698</v>
      </c>
      <c r="R2491" s="28">
        <v>1</v>
      </c>
      <c r="S2491" s="35"/>
      <c r="T2491" s="36" t="s">
        <v>8157</v>
      </c>
    </row>
    <row r="2492" spans="1:20" s="14" customFormat="1" ht="12" x14ac:dyDescent="0.2">
      <c r="A2492" s="28">
        <v>2487</v>
      </c>
      <c r="B2492" s="28" t="s">
        <v>3151</v>
      </c>
      <c r="C2492" s="28" t="s">
        <v>8155</v>
      </c>
      <c r="D2492" s="29" t="s">
        <v>8156</v>
      </c>
      <c r="E2492" s="29"/>
      <c r="F2492" s="30"/>
      <c r="G2492" s="30"/>
      <c r="H2492" s="31"/>
      <c r="I2492" s="30"/>
      <c r="J2492" s="30"/>
      <c r="K2492" s="31"/>
      <c r="L2492" s="32" t="s">
        <v>8092</v>
      </c>
      <c r="M2492" s="33">
        <v>214.11981285978135</v>
      </c>
      <c r="N2492" s="32">
        <v>13</v>
      </c>
      <c r="O2492" s="32" t="s">
        <v>3152</v>
      </c>
      <c r="P2492" s="32" t="s">
        <v>3155</v>
      </c>
      <c r="Q2492" s="37" t="s">
        <v>5698</v>
      </c>
      <c r="R2492" s="28">
        <v>1</v>
      </c>
      <c r="S2492" s="35"/>
      <c r="T2492" s="36" t="s">
        <v>8157</v>
      </c>
    </row>
    <row r="2493" spans="1:20" s="14" customFormat="1" ht="12" x14ac:dyDescent="0.2">
      <c r="A2493" s="28">
        <v>2488</v>
      </c>
      <c r="B2493" s="28" t="s">
        <v>3151</v>
      </c>
      <c r="C2493" s="28" t="s">
        <v>8155</v>
      </c>
      <c r="D2493" s="29" t="s">
        <v>8156</v>
      </c>
      <c r="E2493" s="29"/>
      <c r="F2493" s="30"/>
      <c r="G2493" s="30"/>
      <c r="H2493" s="31"/>
      <c r="I2493" s="30"/>
      <c r="J2493" s="30"/>
      <c r="K2493" s="31"/>
      <c r="L2493" s="32" t="s">
        <v>8092</v>
      </c>
      <c r="M2493" s="33">
        <v>186.82879509808981</v>
      </c>
      <c r="N2493" s="32">
        <v>13</v>
      </c>
      <c r="O2493" s="32" t="s">
        <v>3152</v>
      </c>
      <c r="P2493" s="32" t="s">
        <v>3155</v>
      </c>
      <c r="Q2493" s="37" t="s">
        <v>5698</v>
      </c>
      <c r="R2493" s="28">
        <v>1</v>
      </c>
      <c r="S2493" s="35"/>
      <c r="T2493" s="36" t="s">
        <v>8157</v>
      </c>
    </row>
    <row r="2494" spans="1:20" s="14" customFormat="1" ht="12" x14ac:dyDescent="0.2">
      <c r="A2494" s="28">
        <v>2489</v>
      </c>
      <c r="B2494" s="28" t="s">
        <v>3151</v>
      </c>
      <c r="C2494" s="28" t="s">
        <v>8155</v>
      </c>
      <c r="D2494" s="29" t="s">
        <v>8156</v>
      </c>
      <c r="E2494" s="29"/>
      <c r="F2494" s="30"/>
      <c r="G2494" s="30"/>
      <c r="H2494" s="31"/>
      <c r="I2494" s="30"/>
      <c r="J2494" s="30"/>
      <c r="K2494" s="31"/>
      <c r="L2494" s="32" t="s">
        <v>8092</v>
      </c>
      <c r="M2494" s="33">
        <v>107.89127373267858</v>
      </c>
      <c r="N2494" s="32">
        <v>13</v>
      </c>
      <c r="O2494" s="32" t="s">
        <v>3152</v>
      </c>
      <c r="P2494" s="32" t="s">
        <v>3155</v>
      </c>
      <c r="Q2494" s="37" t="s">
        <v>5698</v>
      </c>
      <c r="R2494" s="28">
        <v>1</v>
      </c>
      <c r="S2494" s="35"/>
      <c r="T2494" s="36" t="s">
        <v>8157</v>
      </c>
    </row>
    <row r="2495" spans="1:20" s="14" customFormat="1" ht="12" x14ac:dyDescent="0.2">
      <c r="A2495" s="28">
        <v>2490</v>
      </c>
      <c r="B2495" s="28" t="s">
        <v>3151</v>
      </c>
      <c r="C2495" s="28" t="s">
        <v>8155</v>
      </c>
      <c r="D2495" s="29" t="s">
        <v>8156</v>
      </c>
      <c r="E2495" s="29"/>
      <c r="F2495" s="30"/>
      <c r="G2495" s="30"/>
      <c r="H2495" s="31"/>
      <c r="I2495" s="30"/>
      <c r="J2495" s="30"/>
      <c r="K2495" s="31"/>
      <c r="L2495" s="32" t="s">
        <v>8092</v>
      </c>
      <c r="M2495" s="33">
        <v>99.728060789108994</v>
      </c>
      <c r="N2495" s="32">
        <v>13</v>
      </c>
      <c r="O2495" s="32" t="s">
        <v>3152</v>
      </c>
      <c r="P2495" s="32" t="s">
        <v>3155</v>
      </c>
      <c r="Q2495" s="37" t="s">
        <v>5698</v>
      </c>
      <c r="R2495" s="28">
        <v>1</v>
      </c>
      <c r="S2495" s="35"/>
      <c r="T2495" s="36" t="s">
        <v>8157</v>
      </c>
    </row>
    <row r="2496" spans="1:20" s="14" customFormat="1" ht="12" x14ac:dyDescent="0.2">
      <c r="A2496" s="28">
        <v>2491</v>
      </c>
      <c r="B2496" s="28" t="s">
        <v>3151</v>
      </c>
      <c r="C2496" s="28" t="s">
        <v>8155</v>
      </c>
      <c r="D2496" s="29" t="s">
        <v>8156</v>
      </c>
      <c r="E2496" s="29"/>
      <c r="F2496" s="30"/>
      <c r="G2496" s="30"/>
      <c r="H2496" s="31"/>
      <c r="I2496" s="30"/>
      <c r="J2496" s="30"/>
      <c r="K2496" s="31"/>
      <c r="L2496" s="32" t="s">
        <v>8092</v>
      </c>
      <c r="M2496" s="33">
        <v>372.90574344522565</v>
      </c>
      <c r="N2496" s="32">
        <v>13</v>
      </c>
      <c r="O2496" s="32" t="s">
        <v>3152</v>
      </c>
      <c r="P2496" s="32" t="s">
        <v>3155</v>
      </c>
      <c r="Q2496" s="37" t="s">
        <v>5698</v>
      </c>
      <c r="R2496" s="28">
        <v>1</v>
      </c>
      <c r="S2496" s="35"/>
      <c r="T2496" s="36" t="s">
        <v>8157</v>
      </c>
    </row>
    <row r="2497" spans="1:20" s="14" customFormat="1" ht="12" x14ac:dyDescent="0.2">
      <c r="A2497" s="28">
        <v>2492</v>
      </c>
      <c r="B2497" s="28" t="s">
        <v>3151</v>
      </c>
      <c r="C2497" s="28" t="s">
        <v>8121</v>
      </c>
      <c r="D2497" s="29" t="s">
        <v>8158</v>
      </c>
      <c r="E2497" s="29"/>
      <c r="F2497" s="30"/>
      <c r="G2497" s="30"/>
      <c r="H2497" s="31"/>
      <c r="I2497" s="30"/>
      <c r="J2497" s="30"/>
      <c r="K2497" s="31"/>
      <c r="L2497" s="32" t="s">
        <v>8092</v>
      </c>
      <c r="M2497" s="33">
        <v>293</v>
      </c>
      <c r="N2497" s="32">
        <v>13</v>
      </c>
      <c r="O2497" s="32" t="s">
        <v>3152</v>
      </c>
      <c r="P2497" s="32" t="s">
        <v>3155</v>
      </c>
      <c r="Q2497" s="37" t="s">
        <v>5698</v>
      </c>
      <c r="R2497" s="28">
        <v>1</v>
      </c>
      <c r="S2497" s="35"/>
      <c r="T2497" s="36" t="s">
        <v>8157</v>
      </c>
    </row>
    <row r="2498" spans="1:20" s="14" customFormat="1" ht="12" x14ac:dyDescent="0.2">
      <c r="A2498" s="28">
        <v>2493</v>
      </c>
      <c r="B2498" s="28" t="s">
        <v>3151</v>
      </c>
      <c r="C2498" s="28" t="s">
        <v>8155</v>
      </c>
      <c r="D2498" s="29" t="s">
        <v>8159</v>
      </c>
      <c r="E2498" s="29"/>
      <c r="F2498" s="30"/>
      <c r="G2498" s="30"/>
      <c r="H2498" s="31"/>
      <c r="I2498" s="30"/>
      <c r="J2498" s="30"/>
      <c r="K2498" s="31"/>
      <c r="L2498" s="32" t="s">
        <v>8092</v>
      </c>
      <c r="M2498" s="33">
        <v>118.09089356930019</v>
      </c>
      <c r="N2498" s="32">
        <v>13</v>
      </c>
      <c r="O2498" s="32" t="s">
        <v>3152</v>
      </c>
      <c r="P2498" s="32" t="s">
        <v>3155</v>
      </c>
      <c r="Q2498" s="37" t="s">
        <v>5698</v>
      </c>
      <c r="R2498" s="28">
        <v>1</v>
      </c>
      <c r="S2498" s="35"/>
      <c r="T2498" s="36" t="s">
        <v>8157</v>
      </c>
    </row>
    <row r="2499" spans="1:20" s="14" customFormat="1" ht="12" x14ac:dyDescent="0.2">
      <c r="A2499" s="28">
        <v>2494</v>
      </c>
      <c r="B2499" s="28" t="s">
        <v>3151</v>
      </c>
      <c r="C2499" s="28" t="s">
        <v>8155</v>
      </c>
      <c r="D2499" s="29" t="s">
        <v>8159</v>
      </c>
      <c r="E2499" s="29"/>
      <c r="F2499" s="30"/>
      <c r="G2499" s="30"/>
      <c r="H2499" s="31"/>
      <c r="I2499" s="30"/>
      <c r="J2499" s="30"/>
      <c r="K2499" s="31"/>
      <c r="L2499" s="32" t="s">
        <v>8092</v>
      </c>
      <c r="M2499" s="33">
        <v>97.977050312132604</v>
      </c>
      <c r="N2499" s="32">
        <v>13</v>
      </c>
      <c r="O2499" s="32" t="s">
        <v>3152</v>
      </c>
      <c r="P2499" s="32" t="s">
        <v>3155</v>
      </c>
      <c r="Q2499" s="37" t="s">
        <v>5698</v>
      </c>
      <c r="R2499" s="28">
        <v>1</v>
      </c>
      <c r="S2499" s="35"/>
      <c r="T2499" s="36" t="s">
        <v>8157</v>
      </c>
    </row>
    <row r="2500" spans="1:20" s="14" customFormat="1" ht="12" x14ac:dyDescent="0.2">
      <c r="A2500" s="28">
        <v>2495</v>
      </c>
      <c r="B2500" s="28" t="s">
        <v>3151</v>
      </c>
      <c r="C2500" s="28" t="s">
        <v>8155</v>
      </c>
      <c r="D2500" s="29" t="s">
        <v>8159</v>
      </c>
      <c r="E2500" s="29"/>
      <c r="F2500" s="30"/>
      <c r="G2500" s="30"/>
      <c r="H2500" s="31"/>
      <c r="I2500" s="30"/>
      <c r="J2500" s="30"/>
      <c r="K2500" s="31"/>
      <c r="L2500" s="32" t="s">
        <v>8092</v>
      </c>
      <c r="M2500" s="33">
        <v>101.58284484527213</v>
      </c>
      <c r="N2500" s="32">
        <v>13</v>
      </c>
      <c r="O2500" s="32" t="s">
        <v>3152</v>
      </c>
      <c r="P2500" s="32" t="s">
        <v>3155</v>
      </c>
      <c r="Q2500" s="37" t="s">
        <v>5698</v>
      </c>
      <c r="R2500" s="28">
        <v>1</v>
      </c>
      <c r="S2500" s="35"/>
      <c r="T2500" s="36" t="s">
        <v>8157</v>
      </c>
    </row>
    <row r="2501" spans="1:20" s="14" customFormat="1" ht="12" x14ac:dyDescent="0.2">
      <c r="A2501" s="28">
        <v>2496</v>
      </c>
      <c r="B2501" s="28" t="s">
        <v>3151</v>
      </c>
      <c r="C2501" s="28" t="s">
        <v>8155</v>
      </c>
      <c r="D2501" s="29" t="s">
        <v>8159</v>
      </c>
      <c r="E2501" s="29"/>
      <c r="F2501" s="30"/>
      <c r="G2501" s="30"/>
      <c r="H2501" s="31"/>
      <c r="I2501" s="30"/>
      <c r="J2501" s="30"/>
      <c r="K2501" s="31"/>
      <c r="L2501" s="32" t="s">
        <v>8092</v>
      </c>
      <c r="M2501" s="33">
        <v>96.7436130657143</v>
      </c>
      <c r="N2501" s="32">
        <v>13</v>
      </c>
      <c r="O2501" s="32" t="s">
        <v>3152</v>
      </c>
      <c r="P2501" s="32" t="s">
        <v>3155</v>
      </c>
      <c r="Q2501" s="37" t="s">
        <v>5698</v>
      </c>
      <c r="R2501" s="28">
        <v>1</v>
      </c>
      <c r="S2501" s="35"/>
      <c r="T2501" s="36" t="s">
        <v>8157</v>
      </c>
    </row>
    <row r="2502" spans="1:20" s="14" customFormat="1" ht="12" x14ac:dyDescent="0.2">
      <c r="A2502" s="28">
        <v>2497</v>
      </c>
      <c r="B2502" s="28" t="s">
        <v>3151</v>
      </c>
      <c r="C2502" s="28" t="s">
        <v>8155</v>
      </c>
      <c r="D2502" s="29" t="s">
        <v>8159</v>
      </c>
      <c r="E2502" s="29"/>
      <c r="F2502" s="30"/>
      <c r="G2502" s="30"/>
      <c r="H2502" s="31"/>
      <c r="I2502" s="30"/>
      <c r="J2502" s="30"/>
      <c r="K2502" s="31"/>
      <c r="L2502" s="32" t="s">
        <v>8092</v>
      </c>
      <c r="M2502" s="33">
        <v>69.361603389499791</v>
      </c>
      <c r="N2502" s="32">
        <v>13</v>
      </c>
      <c r="O2502" s="32" t="s">
        <v>3152</v>
      </c>
      <c r="P2502" s="32" t="s">
        <v>3155</v>
      </c>
      <c r="Q2502" s="37" t="s">
        <v>5698</v>
      </c>
      <c r="R2502" s="28">
        <v>1</v>
      </c>
      <c r="S2502" s="35"/>
      <c r="T2502" s="36" t="s">
        <v>8157</v>
      </c>
    </row>
    <row r="2503" spans="1:20" s="14" customFormat="1" ht="12" x14ac:dyDescent="0.2">
      <c r="A2503" s="28">
        <v>2498</v>
      </c>
      <c r="B2503" s="28" t="s">
        <v>3151</v>
      </c>
      <c r="C2503" s="28" t="s">
        <v>8155</v>
      </c>
      <c r="D2503" s="29" t="s">
        <v>8159</v>
      </c>
      <c r="E2503" s="29"/>
      <c r="F2503" s="30"/>
      <c r="G2503" s="30"/>
      <c r="H2503" s="31"/>
      <c r="I2503" s="30"/>
      <c r="J2503" s="30"/>
      <c r="K2503" s="31"/>
      <c r="L2503" s="32" t="s">
        <v>8092</v>
      </c>
      <c r="M2503" s="33">
        <v>91.388780162560224</v>
      </c>
      <c r="N2503" s="32">
        <v>13</v>
      </c>
      <c r="O2503" s="32" t="s">
        <v>3152</v>
      </c>
      <c r="P2503" s="32" t="s">
        <v>3155</v>
      </c>
      <c r="Q2503" s="37" t="s">
        <v>5698</v>
      </c>
      <c r="R2503" s="28">
        <v>1</v>
      </c>
      <c r="S2503" s="35"/>
      <c r="T2503" s="36" t="s">
        <v>8157</v>
      </c>
    </row>
    <row r="2504" spans="1:20" s="14" customFormat="1" ht="12" x14ac:dyDescent="0.2">
      <c r="A2504" s="28">
        <v>2499</v>
      </c>
      <c r="B2504" s="28" t="s">
        <v>3151</v>
      </c>
      <c r="C2504" s="28" t="s">
        <v>8155</v>
      </c>
      <c r="D2504" s="29" t="s">
        <v>8159</v>
      </c>
      <c r="E2504" s="29"/>
      <c r="F2504" s="30"/>
      <c r="G2504" s="30"/>
      <c r="H2504" s="31"/>
      <c r="I2504" s="30"/>
      <c r="J2504" s="30"/>
      <c r="K2504" s="31"/>
      <c r="L2504" s="32" t="s">
        <v>8092</v>
      </c>
      <c r="M2504" s="33">
        <v>88.535832865842181</v>
      </c>
      <c r="N2504" s="32">
        <v>13</v>
      </c>
      <c r="O2504" s="32" t="s">
        <v>3152</v>
      </c>
      <c r="P2504" s="32" t="s">
        <v>3155</v>
      </c>
      <c r="Q2504" s="37" t="s">
        <v>5698</v>
      </c>
      <c r="R2504" s="28">
        <v>1</v>
      </c>
      <c r="S2504" s="35"/>
      <c r="T2504" s="36" t="s">
        <v>8157</v>
      </c>
    </row>
    <row r="2505" spans="1:20" s="14" customFormat="1" ht="12" x14ac:dyDescent="0.2">
      <c r="A2505" s="28">
        <v>2500</v>
      </c>
      <c r="B2505" s="28" t="s">
        <v>3151</v>
      </c>
      <c r="C2505" s="28" t="s">
        <v>8155</v>
      </c>
      <c r="D2505" s="29" t="s">
        <v>8159</v>
      </c>
      <c r="E2505" s="29"/>
      <c r="F2505" s="30"/>
      <c r="G2505" s="30"/>
      <c r="H2505" s="31"/>
      <c r="I2505" s="30"/>
      <c r="J2505" s="30"/>
      <c r="K2505" s="31"/>
      <c r="L2505" s="32" t="s">
        <v>8092</v>
      </c>
      <c r="M2505" s="33">
        <v>396.91195032900197</v>
      </c>
      <c r="N2505" s="32">
        <v>13</v>
      </c>
      <c r="O2505" s="32" t="s">
        <v>3152</v>
      </c>
      <c r="P2505" s="32" t="s">
        <v>3155</v>
      </c>
      <c r="Q2505" s="37" t="s">
        <v>5698</v>
      </c>
      <c r="R2505" s="28">
        <v>1</v>
      </c>
      <c r="S2505" s="35"/>
      <c r="T2505" s="36" t="s">
        <v>8157</v>
      </c>
    </row>
    <row r="2506" spans="1:20" s="14" customFormat="1" ht="12" x14ac:dyDescent="0.2">
      <c r="A2506" s="28">
        <v>2501</v>
      </c>
      <c r="B2506" s="28" t="s">
        <v>3151</v>
      </c>
      <c r="C2506" s="28" t="s">
        <v>8155</v>
      </c>
      <c r="D2506" s="29" t="s">
        <v>8159</v>
      </c>
      <c r="E2506" s="29"/>
      <c r="F2506" s="30"/>
      <c r="G2506" s="30"/>
      <c r="H2506" s="31"/>
      <c r="I2506" s="30"/>
      <c r="J2506" s="30"/>
      <c r="K2506" s="31"/>
      <c r="L2506" s="32" t="s">
        <v>8092</v>
      </c>
      <c r="M2506" s="33">
        <v>34.36866434792833</v>
      </c>
      <c r="N2506" s="32">
        <v>13</v>
      </c>
      <c r="O2506" s="32" t="s">
        <v>3152</v>
      </c>
      <c r="P2506" s="32" t="s">
        <v>3155</v>
      </c>
      <c r="Q2506" s="37" t="s">
        <v>5698</v>
      </c>
      <c r="R2506" s="28">
        <v>1</v>
      </c>
      <c r="S2506" s="35"/>
      <c r="T2506" s="36" t="s">
        <v>8157</v>
      </c>
    </row>
    <row r="2507" spans="1:20" s="14" customFormat="1" ht="12" x14ac:dyDescent="0.2">
      <c r="A2507" s="28">
        <v>2502</v>
      </c>
      <c r="B2507" s="28" t="s">
        <v>3151</v>
      </c>
      <c r="C2507" s="28" t="s">
        <v>8155</v>
      </c>
      <c r="D2507" s="29" t="s">
        <v>8159</v>
      </c>
      <c r="E2507" s="29"/>
      <c r="F2507" s="30"/>
      <c r="G2507" s="30"/>
      <c r="H2507" s="31"/>
      <c r="I2507" s="30"/>
      <c r="J2507" s="30"/>
      <c r="K2507" s="31"/>
      <c r="L2507" s="32" t="s">
        <v>8092</v>
      </c>
      <c r="M2507" s="33">
        <v>68.313872793532724</v>
      </c>
      <c r="N2507" s="32">
        <v>13</v>
      </c>
      <c r="O2507" s="32" t="s">
        <v>3152</v>
      </c>
      <c r="P2507" s="32" t="s">
        <v>3155</v>
      </c>
      <c r="Q2507" s="37" t="s">
        <v>5698</v>
      </c>
      <c r="R2507" s="28">
        <v>1</v>
      </c>
      <c r="S2507" s="35"/>
      <c r="T2507" s="36" t="s">
        <v>8157</v>
      </c>
    </row>
    <row r="2508" spans="1:20" s="14" customFormat="1" ht="12" x14ac:dyDescent="0.2">
      <c r="A2508" s="28">
        <v>2503</v>
      </c>
      <c r="B2508" s="28" t="s">
        <v>3151</v>
      </c>
      <c r="C2508" s="28" t="s">
        <v>8155</v>
      </c>
      <c r="D2508" s="29" t="s">
        <v>8159</v>
      </c>
      <c r="E2508" s="29"/>
      <c r="F2508" s="30"/>
      <c r="G2508" s="30"/>
      <c r="H2508" s="31"/>
      <c r="I2508" s="30"/>
      <c r="J2508" s="30"/>
      <c r="K2508" s="31"/>
      <c r="L2508" s="32" t="s">
        <v>8092</v>
      </c>
      <c r="M2508" s="33">
        <v>121.12362929239588</v>
      </c>
      <c r="N2508" s="32">
        <v>13</v>
      </c>
      <c r="O2508" s="32" t="s">
        <v>3152</v>
      </c>
      <c r="P2508" s="32" t="s">
        <v>3155</v>
      </c>
      <c r="Q2508" s="37" t="s">
        <v>5698</v>
      </c>
      <c r="R2508" s="28">
        <v>1</v>
      </c>
      <c r="S2508" s="35"/>
      <c r="T2508" s="36" t="s">
        <v>8157</v>
      </c>
    </row>
    <row r="2509" spans="1:20" s="14" customFormat="1" ht="12" x14ac:dyDescent="0.2">
      <c r="A2509" s="28">
        <v>2504</v>
      </c>
      <c r="B2509" s="28" t="s">
        <v>3151</v>
      </c>
      <c r="C2509" s="28" t="s">
        <v>8155</v>
      </c>
      <c r="D2509" s="29" t="s">
        <v>8159</v>
      </c>
      <c r="E2509" s="29"/>
      <c r="F2509" s="30"/>
      <c r="G2509" s="30"/>
      <c r="H2509" s="31"/>
      <c r="I2509" s="30"/>
      <c r="J2509" s="30"/>
      <c r="K2509" s="31"/>
      <c r="L2509" s="32" t="s">
        <v>8092</v>
      </c>
      <c r="M2509" s="33">
        <v>47.240004522959303</v>
      </c>
      <c r="N2509" s="32">
        <v>13</v>
      </c>
      <c r="O2509" s="32" t="s">
        <v>3152</v>
      </c>
      <c r="P2509" s="32" t="s">
        <v>3155</v>
      </c>
      <c r="Q2509" s="37" t="s">
        <v>5698</v>
      </c>
      <c r="R2509" s="28">
        <v>1</v>
      </c>
      <c r="S2509" s="35"/>
      <c r="T2509" s="36" t="s">
        <v>8157</v>
      </c>
    </row>
    <row r="2510" spans="1:20" s="14" customFormat="1" ht="12" x14ac:dyDescent="0.2">
      <c r="A2510" s="28">
        <v>2505</v>
      </c>
      <c r="B2510" s="28" t="s">
        <v>3151</v>
      </c>
      <c r="C2510" s="28" t="s">
        <v>8155</v>
      </c>
      <c r="D2510" s="29" t="s">
        <v>8159</v>
      </c>
      <c r="E2510" s="29"/>
      <c r="F2510" s="30"/>
      <c r="G2510" s="30"/>
      <c r="H2510" s="31"/>
      <c r="I2510" s="30"/>
      <c r="J2510" s="30"/>
      <c r="K2510" s="31"/>
      <c r="L2510" s="32" t="s">
        <v>8092</v>
      </c>
      <c r="M2510" s="33">
        <v>77.385126986350897</v>
      </c>
      <c r="N2510" s="32">
        <v>13</v>
      </c>
      <c r="O2510" s="32" t="s">
        <v>3152</v>
      </c>
      <c r="P2510" s="32" t="s">
        <v>3155</v>
      </c>
      <c r="Q2510" s="37" t="s">
        <v>5698</v>
      </c>
      <c r="R2510" s="28">
        <v>1</v>
      </c>
      <c r="S2510" s="35"/>
      <c r="T2510" s="36" t="s">
        <v>8157</v>
      </c>
    </row>
    <row r="2511" spans="1:20" s="14" customFormat="1" ht="12" x14ac:dyDescent="0.2">
      <c r="A2511" s="28">
        <v>2506</v>
      </c>
      <c r="B2511" s="28" t="s">
        <v>3151</v>
      </c>
      <c r="C2511" s="28" t="s">
        <v>8155</v>
      </c>
      <c r="D2511" s="29" t="s">
        <v>8159</v>
      </c>
      <c r="E2511" s="29"/>
      <c r="F2511" s="30"/>
      <c r="G2511" s="30"/>
      <c r="H2511" s="31"/>
      <c r="I2511" s="30"/>
      <c r="J2511" s="30"/>
      <c r="K2511" s="31"/>
      <c r="L2511" s="32" t="s">
        <v>8092</v>
      </c>
      <c r="M2511" s="33">
        <v>222</v>
      </c>
      <c r="N2511" s="32">
        <v>13</v>
      </c>
      <c r="O2511" s="32" t="s">
        <v>3152</v>
      </c>
      <c r="P2511" s="32" t="s">
        <v>3155</v>
      </c>
      <c r="Q2511" s="37" t="s">
        <v>5698</v>
      </c>
      <c r="R2511" s="28">
        <v>1</v>
      </c>
      <c r="S2511" s="35"/>
      <c r="T2511" s="36" t="s">
        <v>8157</v>
      </c>
    </row>
    <row r="2512" spans="1:20" s="14" customFormat="1" ht="12" x14ac:dyDescent="0.2">
      <c r="A2512" s="28">
        <v>2507</v>
      </c>
      <c r="B2512" s="28" t="s">
        <v>3151</v>
      </c>
      <c r="C2512" s="28" t="s">
        <v>8155</v>
      </c>
      <c r="D2512" s="29" t="s">
        <v>8159</v>
      </c>
      <c r="E2512" s="29"/>
      <c r="F2512" s="30"/>
      <c r="G2512" s="30"/>
      <c r="H2512" s="31"/>
      <c r="I2512" s="30"/>
      <c r="J2512" s="30"/>
      <c r="K2512" s="31"/>
      <c r="L2512" s="32" t="s">
        <v>8092</v>
      </c>
      <c r="M2512" s="33">
        <v>75.925521957896493</v>
      </c>
      <c r="N2512" s="32">
        <v>13</v>
      </c>
      <c r="O2512" s="32" t="s">
        <v>3152</v>
      </c>
      <c r="P2512" s="32" t="s">
        <v>3155</v>
      </c>
      <c r="Q2512" s="37" t="s">
        <v>5698</v>
      </c>
      <c r="R2512" s="28">
        <v>1</v>
      </c>
      <c r="S2512" s="35"/>
      <c r="T2512" s="36" t="s">
        <v>8157</v>
      </c>
    </row>
    <row r="2513" spans="1:20" s="14" customFormat="1" ht="12" x14ac:dyDescent="0.2">
      <c r="A2513" s="28">
        <v>2508</v>
      </c>
      <c r="B2513" s="28" t="s">
        <v>3151</v>
      </c>
      <c r="C2513" s="28" t="s">
        <v>8155</v>
      </c>
      <c r="D2513" s="29" t="s">
        <v>8159</v>
      </c>
      <c r="E2513" s="29"/>
      <c r="F2513" s="30"/>
      <c r="G2513" s="30"/>
      <c r="H2513" s="31"/>
      <c r="I2513" s="30"/>
      <c r="J2513" s="30"/>
      <c r="K2513" s="31"/>
      <c r="L2513" s="32" t="s">
        <v>8092</v>
      </c>
      <c r="M2513" s="33">
        <v>62.269341671973898</v>
      </c>
      <c r="N2513" s="32">
        <v>13</v>
      </c>
      <c r="O2513" s="32" t="s">
        <v>3152</v>
      </c>
      <c r="P2513" s="32" t="s">
        <v>3155</v>
      </c>
      <c r="Q2513" s="37" t="s">
        <v>5698</v>
      </c>
      <c r="R2513" s="28">
        <v>1</v>
      </c>
      <c r="S2513" s="35"/>
      <c r="T2513" s="36" t="s">
        <v>8157</v>
      </c>
    </row>
    <row r="2514" spans="1:20" s="14" customFormat="1" ht="12" x14ac:dyDescent="0.2">
      <c r="A2514" s="28">
        <v>2509</v>
      </c>
      <c r="B2514" s="28" t="s">
        <v>3151</v>
      </c>
      <c r="C2514" s="28" t="s">
        <v>8155</v>
      </c>
      <c r="D2514" s="29" t="s">
        <v>8159</v>
      </c>
      <c r="E2514" s="29"/>
      <c r="F2514" s="30"/>
      <c r="G2514" s="30"/>
      <c r="H2514" s="31"/>
      <c r="I2514" s="30"/>
      <c r="J2514" s="30"/>
      <c r="K2514" s="31"/>
      <c r="L2514" s="32" t="s">
        <v>8092</v>
      </c>
      <c r="M2514" s="33">
        <v>66.525400552640519</v>
      </c>
      <c r="N2514" s="32">
        <v>13</v>
      </c>
      <c r="O2514" s="32" t="s">
        <v>3152</v>
      </c>
      <c r="P2514" s="32" t="s">
        <v>3155</v>
      </c>
      <c r="Q2514" s="37" t="s">
        <v>5698</v>
      </c>
      <c r="R2514" s="28">
        <v>1</v>
      </c>
      <c r="S2514" s="35"/>
      <c r="T2514" s="36" t="s">
        <v>8157</v>
      </c>
    </row>
    <row r="2515" spans="1:20" s="14" customFormat="1" ht="12" x14ac:dyDescent="0.2">
      <c r="A2515" s="28">
        <v>2510</v>
      </c>
      <c r="B2515" s="28" t="s">
        <v>3151</v>
      </c>
      <c r="C2515" s="28" t="s">
        <v>8155</v>
      </c>
      <c r="D2515" s="29" t="s">
        <v>8159</v>
      </c>
      <c r="E2515" s="29"/>
      <c r="F2515" s="30"/>
      <c r="G2515" s="30"/>
      <c r="H2515" s="31"/>
      <c r="I2515" s="30"/>
      <c r="J2515" s="30"/>
      <c r="K2515" s="31"/>
      <c r="L2515" s="32" t="s">
        <v>8092</v>
      </c>
      <c r="M2515" s="33">
        <v>53.485406201315826</v>
      </c>
      <c r="N2515" s="32">
        <v>13</v>
      </c>
      <c r="O2515" s="32" t="s">
        <v>3152</v>
      </c>
      <c r="P2515" s="32" t="s">
        <v>3155</v>
      </c>
      <c r="Q2515" s="37" t="s">
        <v>5698</v>
      </c>
      <c r="R2515" s="28">
        <v>1</v>
      </c>
      <c r="S2515" s="35"/>
      <c r="T2515" s="36" t="s">
        <v>8157</v>
      </c>
    </row>
    <row r="2516" spans="1:20" s="14" customFormat="1" ht="12" x14ac:dyDescent="0.2">
      <c r="A2516" s="28">
        <v>2511</v>
      </c>
      <c r="B2516" s="28" t="s">
        <v>3151</v>
      </c>
      <c r="C2516" s="28" t="s">
        <v>8155</v>
      </c>
      <c r="D2516" s="29" t="s">
        <v>8159</v>
      </c>
      <c r="E2516" s="29"/>
      <c r="F2516" s="30"/>
      <c r="G2516" s="30"/>
      <c r="H2516" s="31"/>
      <c r="I2516" s="30"/>
      <c r="J2516" s="30"/>
      <c r="K2516" s="31"/>
      <c r="L2516" s="32" t="s">
        <v>8092</v>
      </c>
      <c r="M2516" s="33">
        <v>63.04927713285327</v>
      </c>
      <c r="N2516" s="32">
        <v>13</v>
      </c>
      <c r="O2516" s="32" t="s">
        <v>3152</v>
      </c>
      <c r="P2516" s="32" t="s">
        <v>3155</v>
      </c>
      <c r="Q2516" s="37" t="s">
        <v>5698</v>
      </c>
      <c r="R2516" s="28">
        <v>1</v>
      </c>
      <c r="S2516" s="35"/>
      <c r="T2516" s="36" t="s">
        <v>8157</v>
      </c>
    </row>
    <row r="2517" spans="1:20" s="14" customFormat="1" ht="12" x14ac:dyDescent="0.2">
      <c r="A2517" s="28">
        <v>2512</v>
      </c>
      <c r="B2517" s="28" t="s">
        <v>3151</v>
      </c>
      <c r="C2517" s="28" t="s">
        <v>8155</v>
      </c>
      <c r="D2517" s="29" t="s">
        <v>8159</v>
      </c>
      <c r="E2517" s="29"/>
      <c r="F2517" s="30"/>
      <c r="G2517" s="30"/>
      <c r="H2517" s="31"/>
      <c r="I2517" s="30"/>
      <c r="J2517" s="30"/>
      <c r="K2517" s="31"/>
      <c r="L2517" s="32" t="s">
        <v>8092</v>
      </c>
      <c r="M2517" s="33">
        <v>21.707027395866746</v>
      </c>
      <c r="N2517" s="32">
        <v>15</v>
      </c>
      <c r="O2517" s="32" t="s">
        <v>3152</v>
      </c>
      <c r="P2517" s="32" t="s">
        <v>3155</v>
      </c>
      <c r="Q2517" s="37" t="s">
        <v>5706</v>
      </c>
      <c r="R2517" s="28">
        <v>1</v>
      </c>
      <c r="S2517" s="35"/>
      <c r="T2517" s="36" t="s">
        <v>8157</v>
      </c>
    </row>
    <row r="2518" spans="1:20" s="14" customFormat="1" ht="12" x14ac:dyDescent="0.2">
      <c r="A2518" s="28">
        <v>2513</v>
      </c>
      <c r="B2518" s="28" t="s">
        <v>3151</v>
      </c>
      <c r="C2518" s="28" t="s">
        <v>8155</v>
      </c>
      <c r="D2518" s="29" t="s">
        <v>8159</v>
      </c>
      <c r="E2518" s="29"/>
      <c r="F2518" s="30"/>
      <c r="G2518" s="30"/>
      <c r="H2518" s="31"/>
      <c r="I2518" s="30"/>
      <c r="J2518" s="30"/>
      <c r="K2518" s="31"/>
      <c r="L2518" s="32" t="s">
        <v>8092</v>
      </c>
      <c r="M2518" s="33">
        <v>37.739552906466209</v>
      </c>
      <c r="N2518" s="32">
        <v>15</v>
      </c>
      <c r="O2518" s="32" t="s">
        <v>3152</v>
      </c>
      <c r="P2518" s="32" t="s">
        <v>3155</v>
      </c>
      <c r="Q2518" s="37" t="s">
        <v>5706</v>
      </c>
      <c r="R2518" s="28">
        <v>1</v>
      </c>
      <c r="S2518" s="35"/>
      <c r="T2518" s="36" t="s">
        <v>8157</v>
      </c>
    </row>
    <row r="2519" spans="1:20" s="14" customFormat="1" ht="12" x14ac:dyDescent="0.2">
      <c r="A2519" s="28">
        <v>2514</v>
      </c>
      <c r="B2519" s="28" t="s">
        <v>3151</v>
      </c>
      <c r="C2519" s="28" t="s">
        <v>8155</v>
      </c>
      <c r="D2519" s="29" t="s">
        <v>8159</v>
      </c>
      <c r="E2519" s="29"/>
      <c r="F2519" s="30"/>
      <c r="G2519" s="30"/>
      <c r="H2519" s="31"/>
      <c r="I2519" s="30"/>
      <c r="J2519" s="30"/>
      <c r="K2519" s="31"/>
      <c r="L2519" s="32" t="s">
        <v>8092</v>
      </c>
      <c r="M2519" s="33">
        <v>57.521771790952869</v>
      </c>
      <c r="N2519" s="32">
        <v>15</v>
      </c>
      <c r="O2519" s="32" t="s">
        <v>3152</v>
      </c>
      <c r="P2519" s="32" t="s">
        <v>3155</v>
      </c>
      <c r="Q2519" s="37" t="s">
        <v>5706</v>
      </c>
      <c r="R2519" s="28">
        <v>1</v>
      </c>
      <c r="S2519" s="35"/>
      <c r="T2519" s="36" t="s">
        <v>8157</v>
      </c>
    </row>
    <row r="2520" spans="1:20" s="14" customFormat="1" ht="12" x14ac:dyDescent="0.2">
      <c r="A2520" s="28">
        <v>2515</v>
      </c>
      <c r="B2520" s="28" t="s">
        <v>3151</v>
      </c>
      <c r="C2520" s="28" t="s">
        <v>8155</v>
      </c>
      <c r="D2520" s="29" t="s">
        <v>8159</v>
      </c>
      <c r="E2520" s="29"/>
      <c r="F2520" s="30"/>
      <c r="G2520" s="30"/>
      <c r="H2520" s="31"/>
      <c r="I2520" s="30"/>
      <c r="J2520" s="30"/>
      <c r="K2520" s="31"/>
      <c r="L2520" s="32" t="s">
        <v>8092</v>
      </c>
      <c r="M2520" s="33">
        <v>64.248168143028138</v>
      </c>
      <c r="N2520" s="32">
        <v>15</v>
      </c>
      <c r="O2520" s="32" t="s">
        <v>3152</v>
      </c>
      <c r="P2520" s="32" t="s">
        <v>3155</v>
      </c>
      <c r="Q2520" s="37" t="s">
        <v>5706</v>
      </c>
      <c r="R2520" s="28">
        <v>1</v>
      </c>
      <c r="S2520" s="35"/>
      <c r="T2520" s="36" t="s">
        <v>8157</v>
      </c>
    </row>
    <row r="2521" spans="1:20" s="14" customFormat="1" ht="12" x14ac:dyDescent="0.2">
      <c r="A2521" s="28">
        <v>2516</v>
      </c>
      <c r="B2521" s="28" t="s">
        <v>3151</v>
      </c>
      <c r="C2521" s="28" t="s">
        <v>8155</v>
      </c>
      <c r="D2521" s="29" t="s">
        <v>8159</v>
      </c>
      <c r="E2521" s="29"/>
      <c r="F2521" s="30"/>
      <c r="G2521" s="30"/>
      <c r="H2521" s="31"/>
      <c r="I2521" s="30"/>
      <c r="J2521" s="30"/>
      <c r="K2521" s="31"/>
      <c r="L2521" s="32" t="s">
        <v>8092</v>
      </c>
      <c r="M2521" s="33">
        <v>70.861056750776072</v>
      </c>
      <c r="N2521" s="32">
        <v>15</v>
      </c>
      <c r="O2521" s="32" t="s">
        <v>3152</v>
      </c>
      <c r="P2521" s="32" t="s">
        <v>3155</v>
      </c>
      <c r="Q2521" s="37" t="s">
        <v>5706</v>
      </c>
      <c r="R2521" s="28">
        <v>1</v>
      </c>
      <c r="S2521" s="35"/>
      <c r="T2521" s="36" t="s">
        <v>8157</v>
      </c>
    </row>
    <row r="2522" spans="1:20" s="14" customFormat="1" ht="12" x14ac:dyDescent="0.2">
      <c r="A2522" s="28">
        <v>2517</v>
      </c>
      <c r="B2522" s="28" t="s">
        <v>3151</v>
      </c>
      <c r="C2522" s="28" t="s">
        <v>8155</v>
      </c>
      <c r="D2522" s="29" t="s">
        <v>8159</v>
      </c>
      <c r="E2522" s="29"/>
      <c r="F2522" s="30"/>
      <c r="G2522" s="30"/>
      <c r="H2522" s="31"/>
      <c r="I2522" s="30"/>
      <c r="J2522" s="30"/>
      <c r="K2522" s="31"/>
      <c r="L2522" s="32" t="s">
        <v>8092</v>
      </c>
      <c r="M2522" s="33">
        <v>32.313883353255179</v>
      </c>
      <c r="N2522" s="32">
        <v>15</v>
      </c>
      <c r="O2522" s="32" t="s">
        <v>3152</v>
      </c>
      <c r="P2522" s="32" t="s">
        <v>3155</v>
      </c>
      <c r="Q2522" s="37" t="s">
        <v>5706</v>
      </c>
      <c r="R2522" s="28">
        <v>1</v>
      </c>
      <c r="S2522" s="35"/>
      <c r="T2522" s="36" t="s">
        <v>8157</v>
      </c>
    </row>
    <row r="2523" spans="1:20" s="14" customFormat="1" ht="12" x14ac:dyDescent="0.2">
      <c r="A2523" s="28">
        <v>2518</v>
      </c>
      <c r="B2523" s="28" t="s">
        <v>3151</v>
      </c>
      <c r="C2523" s="28" t="s">
        <v>8155</v>
      </c>
      <c r="D2523" s="29" t="s">
        <v>8159</v>
      </c>
      <c r="E2523" s="29"/>
      <c r="F2523" s="30"/>
      <c r="G2523" s="30"/>
      <c r="H2523" s="31"/>
      <c r="I2523" s="30"/>
      <c r="J2523" s="30"/>
      <c r="K2523" s="31"/>
      <c r="L2523" s="32" t="s">
        <v>8092</v>
      </c>
      <c r="M2523" s="33">
        <v>47.23517938117196</v>
      </c>
      <c r="N2523" s="32">
        <v>15</v>
      </c>
      <c r="O2523" s="32" t="s">
        <v>3152</v>
      </c>
      <c r="P2523" s="32" t="s">
        <v>3155</v>
      </c>
      <c r="Q2523" s="37" t="s">
        <v>5706</v>
      </c>
      <c r="R2523" s="28">
        <v>1</v>
      </c>
      <c r="S2523" s="35"/>
      <c r="T2523" s="36" t="s">
        <v>8157</v>
      </c>
    </row>
    <row r="2524" spans="1:20" s="14" customFormat="1" ht="12" x14ac:dyDescent="0.2">
      <c r="A2524" s="28">
        <v>2519</v>
      </c>
      <c r="B2524" s="28" t="s">
        <v>3151</v>
      </c>
      <c r="C2524" s="28" t="s">
        <v>8155</v>
      </c>
      <c r="D2524" s="29" t="s">
        <v>8159</v>
      </c>
      <c r="E2524" s="29"/>
      <c r="F2524" s="30"/>
      <c r="G2524" s="30"/>
      <c r="H2524" s="31"/>
      <c r="I2524" s="30"/>
      <c r="J2524" s="30"/>
      <c r="K2524" s="31"/>
      <c r="L2524" s="32" t="s">
        <v>8092</v>
      </c>
      <c r="M2524" s="33">
        <v>28.577653875125975</v>
      </c>
      <c r="N2524" s="32">
        <v>15</v>
      </c>
      <c r="O2524" s="32" t="s">
        <v>3152</v>
      </c>
      <c r="P2524" s="32" t="s">
        <v>3155</v>
      </c>
      <c r="Q2524" s="37" t="s">
        <v>5706</v>
      </c>
      <c r="R2524" s="28">
        <v>1</v>
      </c>
      <c r="S2524" s="35"/>
      <c r="T2524" s="36" t="s">
        <v>8157</v>
      </c>
    </row>
    <row r="2525" spans="1:20" s="14" customFormat="1" ht="12" x14ac:dyDescent="0.2">
      <c r="A2525" s="28">
        <v>2520</v>
      </c>
      <c r="B2525" s="28" t="s">
        <v>3151</v>
      </c>
      <c r="C2525" s="28" t="s">
        <v>8155</v>
      </c>
      <c r="D2525" s="29" t="s">
        <v>8159</v>
      </c>
      <c r="E2525" s="29"/>
      <c r="F2525" s="30"/>
      <c r="G2525" s="30"/>
      <c r="H2525" s="31"/>
      <c r="I2525" s="30"/>
      <c r="J2525" s="30"/>
      <c r="K2525" s="31"/>
      <c r="L2525" s="32" t="s">
        <v>8092</v>
      </c>
      <c r="M2525" s="33">
        <v>42.272019484552644</v>
      </c>
      <c r="N2525" s="32">
        <v>13</v>
      </c>
      <c r="O2525" s="32" t="s">
        <v>3152</v>
      </c>
      <c r="P2525" s="32" t="s">
        <v>3155</v>
      </c>
      <c r="Q2525" s="37" t="s">
        <v>5698</v>
      </c>
      <c r="R2525" s="28">
        <v>1</v>
      </c>
      <c r="S2525" s="35"/>
      <c r="T2525" s="36" t="s">
        <v>8157</v>
      </c>
    </row>
    <row r="2526" spans="1:20" s="14" customFormat="1" ht="12" x14ac:dyDescent="0.2">
      <c r="A2526" s="28">
        <v>2521</v>
      </c>
      <c r="B2526" s="28" t="s">
        <v>3151</v>
      </c>
      <c r="C2526" s="28" t="s">
        <v>8155</v>
      </c>
      <c r="D2526" s="29" t="s">
        <v>8159</v>
      </c>
      <c r="E2526" s="29"/>
      <c r="F2526" s="30"/>
      <c r="G2526" s="30"/>
      <c r="H2526" s="31"/>
      <c r="I2526" s="30"/>
      <c r="J2526" s="30"/>
      <c r="K2526" s="31"/>
      <c r="L2526" s="32" t="s">
        <v>8092</v>
      </c>
      <c r="M2526" s="33">
        <v>57.171702620918943</v>
      </c>
      <c r="N2526" s="32">
        <v>13</v>
      </c>
      <c r="O2526" s="32" t="s">
        <v>3152</v>
      </c>
      <c r="P2526" s="32" t="s">
        <v>3155</v>
      </c>
      <c r="Q2526" s="37" t="s">
        <v>5698</v>
      </c>
      <c r="R2526" s="28">
        <v>1</v>
      </c>
      <c r="S2526" s="35"/>
      <c r="T2526" s="36" t="s">
        <v>8157</v>
      </c>
    </row>
    <row r="2527" spans="1:20" s="14" customFormat="1" ht="12" x14ac:dyDescent="0.2">
      <c r="A2527" s="28">
        <v>2522</v>
      </c>
      <c r="B2527" s="28" t="s">
        <v>3151</v>
      </c>
      <c r="C2527" s="28" t="s">
        <v>8155</v>
      </c>
      <c r="D2527" s="29" t="s">
        <v>8159</v>
      </c>
      <c r="E2527" s="29"/>
      <c r="F2527" s="30"/>
      <c r="G2527" s="30"/>
      <c r="H2527" s="31"/>
      <c r="I2527" s="30"/>
      <c r="J2527" s="30"/>
      <c r="K2527" s="31"/>
      <c r="L2527" s="32" t="s">
        <v>8092</v>
      </c>
      <c r="M2527" s="33">
        <v>75.320640619723633</v>
      </c>
      <c r="N2527" s="32">
        <v>13</v>
      </c>
      <c r="O2527" s="32" t="s">
        <v>3152</v>
      </c>
      <c r="P2527" s="32" t="s">
        <v>3155</v>
      </c>
      <c r="Q2527" s="37" t="s">
        <v>5698</v>
      </c>
      <c r="R2527" s="28">
        <v>1</v>
      </c>
      <c r="S2527" s="35"/>
      <c r="T2527" s="36" t="s">
        <v>8157</v>
      </c>
    </row>
    <row r="2528" spans="1:20" s="14" customFormat="1" ht="12" x14ac:dyDescent="0.2">
      <c r="A2528" s="28">
        <v>2523</v>
      </c>
      <c r="B2528" s="28" t="s">
        <v>3151</v>
      </c>
      <c r="C2528" s="28" t="s">
        <v>8155</v>
      </c>
      <c r="D2528" s="29" t="s">
        <v>8159</v>
      </c>
      <c r="E2528" s="29"/>
      <c r="F2528" s="30"/>
      <c r="G2528" s="30"/>
      <c r="H2528" s="31"/>
      <c r="I2528" s="30"/>
      <c r="J2528" s="30"/>
      <c r="K2528" s="31"/>
      <c r="L2528" s="32" t="s">
        <v>8092</v>
      </c>
      <c r="M2528" s="33">
        <v>48.168072857230968</v>
      </c>
      <c r="N2528" s="32">
        <v>13</v>
      </c>
      <c r="O2528" s="32" t="s">
        <v>3152</v>
      </c>
      <c r="P2528" s="32" t="s">
        <v>3155</v>
      </c>
      <c r="Q2528" s="37" t="s">
        <v>5698</v>
      </c>
      <c r="R2528" s="28">
        <v>1</v>
      </c>
      <c r="S2528" s="35"/>
      <c r="T2528" s="36" t="s">
        <v>8157</v>
      </c>
    </row>
    <row r="2529" spans="1:20" s="14" customFormat="1" ht="12" x14ac:dyDescent="0.2">
      <c r="A2529" s="28">
        <v>2524</v>
      </c>
      <c r="B2529" s="28" t="s">
        <v>3151</v>
      </c>
      <c r="C2529" s="28" t="s">
        <v>8155</v>
      </c>
      <c r="D2529" s="29" t="s">
        <v>8159</v>
      </c>
      <c r="E2529" s="29"/>
      <c r="F2529" s="30"/>
      <c r="G2529" s="30"/>
      <c r="H2529" s="31"/>
      <c r="I2529" s="30"/>
      <c r="J2529" s="30"/>
      <c r="K2529" s="31"/>
      <c r="L2529" s="32" t="s">
        <v>8092</v>
      </c>
      <c r="M2529" s="33">
        <v>91.257668179442305</v>
      </c>
      <c r="N2529" s="32">
        <v>13</v>
      </c>
      <c r="O2529" s="32" t="s">
        <v>3152</v>
      </c>
      <c r="P2529" s="32" t="s">
        <v>3155</v>
      </c>
      <c r="Q2529" s="37" t="s">
        <v>5698</v>
      </c>
      <c r="R2529" s="28">
        <v>1</v>
      </c>
      <c r="S2529" s="35"/>
      <c r="T2529" s="36" t="s">
        <v>8157</v>
      </c>
    </row>
    <row r="2530" spans="1:20" s="14" customFormat="1" ht="12" x14ac:dyDescent="0.2">
      <c r="A2530" s="28">
        <v>2525</v>
      </c>
      <c r="B2530" s="28" t="s">
        <v>3151</v>
      </c>
      <c r="C2530" s="28" t="s">
        <v>8155</v>
      </c>
      <c r="D2530" s="29" t="s">
        <v>8159</v>
      </c>
      <c r="E2530" s="29"/>
      <c r="F2530" s="30"/>
      <c r="G2530" s="30"/>
      <c r="H2530" s="31"/>
      <c r="I2530" s="30"/>
      <c r="J2530" s="30"/>
      <c r="K2530" s="31"/>
      <c r="L2530" s="32" t="s">
        <v>8092</v>
      </c>
      <c r="M2530" s="33">
        <v>9.742071403459736</v>
      </c>
      <c r="N2530" s="32">
        <v>13</v>
      </c>
      <c r="O2530" s="32" t="s">
        <v>3152</v>
      </c>
      <c r="P2530" s="32" t="s">
        <v>3155</v>
      </c>
      <c r="Q2530" s="37" t="s">
        <v>5698</v>
      </c>
      <c r="R2530" s="28">
        <v>1</v>
      </c>
      <c r="S2530" s="35"/>
      <c r="T2530" s="36" t="s">
        <v>8157</v>
      </c>
    </row>
    <row r="2531" spans="1:20" s="14" customFormat="1" ht="12" x14ac:dyDescent="0.2">
      <c r="A2531" s="28">
        <v>2526</v>
      </c>
      <c r="B2531" s="28" t="s">
        <v>3151</v>
      </c>
      <c r="C2531" s="28" t="s">
        <v>8155</v>
      </c>
      <c r="D2531" s="29" t="s">
        <v>8159</v>
      </c>
      <c r="E2531" s="29"/>
      <c r="F2531" s="30"/>
      <c r="G2531" s="30"/>
      <c r="H2531" s="31"/>
      <c r="I2531" s="30"/>
      <c r="J2531" s="30"/>
      <c r="K2531" s="31"/>
      <c r="L2531" s="32" t="s">
        <v>8092</v>
      </c>
      <c r="M2531" s="33">
        <v>40.717352127471422</v>
      </c>
      <c r="N2531" s="32">
        <v>13</v>
      </c>
      <c r="O2531" s="32" t="s">
        <v>3152</v>
      </c>
      <c r="P2531" s="32" t="s">
        <v>3155</v>
      </c>
      <c r="Q2531" s="37" t="s">
        <v>5698</v>
      </c>
      <c r="R2531" s="28">
        <v>1</v>
      </c>
      <c r="S2531" s="35"/>
      <c r="T2531" s="36" t="s">
        <v>8157</v>
      </c>
    </row>
    <row r="2532" spans="1:20" s="14" customFormat="1" ht="12" x14ac:dyDescent="0.2">
      <c r="A2532" s="28">
        <v>2527</v>
      </c>
      <c r="B2532" s="28" t="s">
        <v>3151</v>
      </c>
      <c r="C2532" s="28" t="s">
        <v>8155</v>
      </c>
      <c r="D2532" s="29" t="s">
        <v>8159</v>
      </c>
      <c r="E2532" s="29"/>
      <c r="F2532" s="30"/>
      <c r="G2532" s="30"/>
      <c r="H2532" s="31"/>
      <c r="I2532" s="30"/>
      <c r="J2532" s="30"/>
      <c r="K2532" s="31"/>
      <c r="L2532" s="32" t="s">
        <v>8092</v>
      </c>
      <c r="M2532" s="33">
        <v>53.208197869749206</v>
      </c>
      <c r="N2532" s="32">
        <v>13</v>
      </c>
      <c r="O2532" s="32" t="s">
        <v>3152</v>
      </c>
      <c r="P2532" s="32" t="s">
        <v>3155</v>
      </c>
      <c r="Q2532" s="37" t="s">
        <v>5698</v>
      </c>
      <c r="R2532" s="28">
        <v>1</v>
      </c>
      <c r="S2532" s="35"/>
      <c r="T2532" s="36" t="s">
        <v>8157</v>
      </c>
    </row>
    <row r="2533" spans="1:20" s="14" customFormat="1" ht="12" x14ac:dyDescent="0.2">
      <c r="A2533" s="28">
        <v>2528</v>
      </c>
      <c r="B2533" s="28" t="s">
        <v>3151</v>
      </c>
      <c r="C2533" s="28" t="s">
        <v>8155</v>
      </c>
      <c r="D2533" s="29" t="s">
        <v>8160</v>
      </c>
      <c r="E2533" s="29"/>
      <c r="F2533" s="30"/>
      <c r="G2533" s="30"/>
      <c r="H2533" s="31"/>
      <c r="I2533" s="30"/>
      <c r="J2533" s="30"/>
      <c r="K2533" s="31"/>
      <c r="L2533" s="32" t="s">
        <v>8092</v>
      </c>
      <c r="M2533" s="33">
        <v>10.726889396655318</v>
      </c>
      <c r="N2533" s="32">
        <v>15</v>
      </c>
      <c r="O2533" s="32" t="s">
        <v>3152</v>
      </c>
      <c r="P2533" s="32" t="s">
        <v>3155</v>
      </c>
      <c r="Q2533" s="37" t="s">
        <v>5706</v>
      </c>
      <c r="R2533" s="28">
        <v>1</v>
      </c>
      <c r="S2533" s="35"/>
      <c r="T2533" s="36" t="s">
        <v>8157</v>
      </c>
    </row>
    <row r="2534" spans="1:20" s="14" customFormat="1" ht="12" x14ac:dyDescent="0.2">
      <c r="A2534" s="28">
        <v>2529</v>
      </c>
      <c r="B2534" s="28" t="s">
        <v>3151</v>
      </c>
      <c r="C2534" s="28" t="s">
        <v>8155</v>
      </c>
      <c r="D2534" s="29" t="s">
        <v>8160</v>
      </c>
      <c r="E2534" s="29"/>
      <c r="F2534" s="30"/>
      <c r="G2534" s="30"/>
      <c r="H2534" s="31"/>
      <c r="I2534" s="30"/>
      <c r="J2534" s="30"/>
      <c r="K2534" s="31"/>
      <c r="L2534" s="32" t="s">
        <v>8092</v>
      </c>
      <c r="M2534" s="33">
        <v>21.235992407036051</v>
      </c>
      <c r="N2534" s="32">
        <v>15</v>
      </c>
      <c r="O2534" s="32" t="s">
        <v>3152</v>
      </c>
      <c r="P2534" s="32" t="s">
        <v>3155</v>
      </c>
      <c r="Q2534" s="37" t="s">
        <v>5706</v>
      </c>
      <c r="R2534" s="28">
        <v>1</v>
      </c>
      <c r="S2534" s="35"/>
      <c r="T2534" s="36" t="s">
        <v>8157</v>
      </c>
    </row>
    <row r="2535" spans="1:20" s="14" customFormat="1" ht="12" x14ac:dyDescent="0.2">
      <c r="A2535" s="28">
        <v>2530</v>
      </c>
      <c r="B2535" s="28" t="s">
        <v>3151</v>
      </c>
      <c r="C2535" s="28" t="s">
        <v>8155</v>
      </c>
      <c r="D2535" s="29" t="s">
        <v>8160</v>
      </c>
      <c r="E2535" s="29"/>
      <c r="F2535" s="30"/>
      <c r="G2535" s="30"/>
      <c r="H2535" s="31"/>
      <c r="I2535" s="30"/>
      <c r="J2535" s="30"/>
      <c r="K2535" s="31"/>
      <c r="L2535" s="32" t="s">
        <v>8092</v>
      </c>
      <c r="M2535" s="33">
        <v>35.541251240456731</v>
      </c>
      <c r="N2535" s="32">
        <v>15</v>
      </c>
      <c r="O2535" s="32" t="s">
        <v>3152</v>
      </c>
      <c r="P2535" s="32" t="s">
        <v>3155</v>
      </c>
      <c r="Q2535" s="37" t="s">
        <v>5706</v>
      </c>
      <c r="R2535" s="28">
        <v>1</v>
      </c>
      <c r="S2535" s="35"/>
      <c r="T2535" s="36" t="s">
        <v>8157</v>
      </c>
    </row>
    <row r="2536" spans="1:20" s="14" customFormat="1" ht="12" x14ac:dyDescent="0.2">
      <c r="A2536" s="28">
        <v>2531</v>
      </c>
      <c r="B2536" s="28" t="s">
        <v>3151</v>
      </c>
      <c r="C2536" s="28" t="s">
        <v>8155</v>
      </c>
      <c r="D2536" s="29" t="s">
        <v>8160</v>
      </c>
      <c r="E2536" s="29"/>
      <c r="F2536" s="30"/>
      <c r="G2536" s="30"/>
      <c r="H2536" s="31"/>
      <c r="I2536" s="30"/>
      <c r="J2536" s="30"/>
      <c r="K2536" s="31"/>
      <c r="L2536" s="32" t="s">
        <v>8092</v>
      </c>
      <c r="M2536" s="33">
        <v>45.776886827675185</v>
      </c>
      <c r="N2536" s="32">
        <v>15</v>
      </c>
      <c r="O2536" s="32" t="s">
        <v>3152</v>
      </c>
      <c r="P2536" s="32" t="s">
        <v>3155</v>
      </c>
      <c r="Q2536" s="37" t="s">
        <v>5706</v>
      </c>
      <c r="R2536" s="28">
        <v>1</v>
      </c>
      <c r="S2536" s="35"/>
      <c r="T2536" s="36" t="s">
        <v>8157</v>
      </c>
    </row>
    <row r="2537" spans="1:20" s="14" customFormat="1" ht="12" x14ac:dyDescent="0.2">
      <c r="A2537" s="28">
        <v>2532</v>
      </c>
      <c r="B2537" s="28" t="s">
        <v>3151</v>
      </c>
      <c r="C2537" s="28" t="s">
        <v>8155</v>
      </c>
      <c r="D2537" s="29" t="s">
        <v>8160</v>
      </c>
      <c r="E2537" s="29"/>
      <c r="F2537" s="30"/>
      <c r="G2537" s="30"/>
      <c r="H2537" s="31"/>
      <c r="I2537" s="30"/>
      <c r="J2537" s="30"/>
      <c r="K2537" s="31"/>
      <c r="L2537" s="32" t="s">
        <v>8092</v>
      </c>
      <c r="M2537" s="33">
        <v>118.05768087874688</v>
      </c>
      <c r="N2537" s="32">
        <v>13</v>
      </c>
      <c r="O2537" s="32" t="s">
        <v>3152</v>
      </c>
      <c r="P2537" s="32" t="s">
        <v>3155</v>
      </c>
      <c r="Q2537" s="37" t="s">
        <v>5698</v>
      </c>
      <c r="R2537" s="28">
        <v>1</v>
      </c>
      <c r="S2537" s="35"/>
      <c r="T2537" s="36" t="s">
        <v>8157</v>
      </c>
    </row>
    <row r="2538" spans="1:20" s="14" customFormat="1" ht="12" x14ac:dyDescent="0.2">
      <c r="A2538" s="28">
        <v>2533</v>
      </c>
      <c r="B2538" s="28" t="s">
        <v>3151</v>
      </c>
      <c r="C2538" s="28" t="s">
        <v>8155</v>
      </c>
      <c r="D2538" s="29" t="s">
        <v>8160</v>
      </c>
      <c r="E2538" s="29"/>
      <c r="F2538" s="30"/>
      <c r="G2538" s="30"/>
      <c r="H2538" s="31"/>
      <c r="I2538" s="30"/>
      <c r="J2538" s="30"/>
      <c r="K2538" s="31"/>
      <c r="L2538" s="32" t="s">
        <v>8092</v>
      </c>
      <c r="M2538" s="33">
        <v>113.17025987700639</v>
      </c>
      <c r="N2538" s="32">
        <v>13</v>
      </c>
      <c r="O2538" s="32" t="s">
        <v>3152</v>
      </c>
      <c r="P2538" s="32" t="s">
        <v>3155</v>
      </c>
      <c r="Q2538" s="37" t="s">
        <v>5698</v>
      </c>
      <c r="R2538" s="28">
        <v>1</v>
      </c>
      <c r="S2538" s="35"/>
      <c r="T2538" s="36" t="s">
        <v>8157</v>
      </c>
    </row>
    <row r="2539" spans="1:20" s="14" customFormat="1" ht="12" x14ac:dyDescent="0.2">
      <c r="A2539" s="28">
        <v>2534</v>
      </c>
      <c r="B2539" s="28" t="s">
        <v>3151</v>
      </c>
      <c r="C2539" s="28" t="s">
        <v>8155</v>
      </c>
      <c r="D2539" s="29" t="s">
        <v>8160</v>
      </c>
      <c r="E2539" s="29"/>
      <c r="F2539" s="30"/>
      <c r="G2539" s="30"/>
      <c r="H2539" s="31"/>
      <c r="I2539" s="30"/>
      <c r="J2539" s="30"/>
      <c r="K2539" s="31"/>
      <c r="L2539" s="32" t="s">
        <v>8092</v>
      </c>
      <c r="M2539" s="33">
        <v>119.92876701603325</v>
      </c>
      <c r="N2539" s="32">
        <v>13</v>
      </c>
      <c r="O2539" s="32" t="s">
        <v>3152</v>
      </c>
      <c r="P2539" s="32" t="s">
        <v>3155</v>
      </c>
      <c r="Q2539" s="37" t="s">
        <v>5698</v>
      </c>
      <c r="R2539" s="28">
        <v>1</v>
      </c>
      <c r="S2539" s="35"/>
      <c r="T2539" s="36" t="s">
        <v>8157</v>
      </c>
    </row>
    <row r="2540" spans="1:20" s="14" customFormat="1" ht="12" x14ac:dyDescent="0.2">
      <c r="A2540" s="28">
        <v>2535</v>
      </c>
      <c r="B2540" s="28" t="s">
        <v>3151</v>
      </c>
      <c r="C2540" s="28" t="s">
        <v>8155</v>
      </c>
      <c r="D2540" s="29" t="s">
        <v>8160</v>
      </c>
      <c r="E2540" s="29"/>
      <c r="F2540" s="30"/>
      <c r="G2540" s="30"/>
      <c r="H2540" s="31"/>
      <c r="I2540" s="30"/>
      <c r="J2540" s="30"/>
      <c r="K2540" s="31"/>
      <c r="L2540" s="32" t="s">
        <v>8092</v>
      </c>
      <c r="M2540" s="33">
        <v>94.170266214491321</v>
      </c>
      <c r="N2540" s="32">
        <v>13</v>
      </c>
      <c r="O2540" s="32" t="s">
        <v>3152</v>
      </c>
      <c r="P2540" s="32" t="s">
        <v>3155</v>
      </c>
      <c r="Q2540" s="37" t="s">
        <v>5698</v>
      </c>
      <c r="R2540" s="28">
        <v>1</v>
      </c>
      <c r="S2540" s="35"/>
      <c r="T2540" s="36" t="s">
        <v>8157</v>
      </c>
    </row>
    <row r="2541" spans="1:20" s="14" customFormat="1" ht="12" x14ac:dyDescent="0.2">
      <c r="A2541" s="28">
        <v>2536</v>
      </c>
      <c r="B2541" s="28" t="s">
        <v>3151</v>
      </c>
      <c r="C2541" s="28" t="s">
        <v>8155</v>
      </c>
      <c r="D2541" s="29" t="s">
        <v>8160</v>
      </c>
      <c r="E2541" s="29"/>
      <c r="F2541" s="30"/>
      <c r="G2541" s="30"/>
      <c r="H2541" s="31"/>
      <c r="I2541" s="30"/>
      <c r="J2541" s="30"/>
      <c r="K2541" s="31"/>
      <c r="L2541" s="32" t="s">
        <v>8092</v>
      </c>
      <c r="M2541" s="33">
        <v>108.50192345043615</v>
      </c>
      <c r="N2541" s="32">
        <v>13</v>
      </c>
      <c r="O2541" s="32" t="s">
        <v>3152</v>
      </c>
      <c r="P2541" s="32" t="s">
        <v>3155</v>
      </c>
      <c r="Q2541" s="37" t="s">
        <v>5698</v>
      </c>
      <c r="R2541" s="28">
        <v>1</v>
      </c>
      <c r="S2541" s="35"/>
      <c r="T2541" s="36" t="s">
        <v>8157</v>
      </c>
    </row>
    <row r="2542" spans="1:20" s="14" customFormat="1" ht="12" x14ac:dyDescent="0.2">
      <c r="A2542" s="28">
        <v>2537</v>
      </c>
      <c r="B2542" s="28" t="s">
        <v>3151</v>
      </c>
      <c r="C2542" s="28" t="s">
        <v>8155</v>
      </c>
      <c r="D2542" s="29" t="s">
        <v>8160</v>
      </c>
      <c r="E2542" s="29"/>
      <c r="F2542" s="30"/>
      <c r="G2542" s="30"/>
      <c r="H2542" s="31"/>
      <c r="I2542" s="30"/>
      <c r="J2542" s="30"/>
      <c r="K2542" s="31"/>
      <c r="L2542" s="32" t="s">
        <v>8092</v>
      </c>
      <c r="M2542" s="33">
        <v>185.04555786658028</v>
      </c>
      <c r="N2542" s="32">
        <v>13</v>
      </c>
      <c r="O2542" s="32" t="s">
        <v>3152</v>
      </c>
      <c r="P2542" s="32" t="s">
        <v>3155</v>
      </c>
      <c r="Q2542" s="37" t="s">
        <v>5698</v>
      </c>
      <c r="R2542" s="28">
        <v>1</v>
      </c>
      <c r="S2542" s="35"/>
      <c r="T2542" s="36" t="s">
        <v>8157</v>
      </c>
    </row>
    <row r="2543" spans="1:20" s="14" customFormat="1" ht="12" x14ac:dyDescent="0.2">
      <c r="A2543" s="28">
        <v>2538</v>
      </c>
      <c r="B2543" s="28" t="s">
        <v>3151</v>
      </c>
      <c r="C2543" s="28" t="s">
        <v>8155</v>
      </c>
      <c r="D2543" s="29" t="s">
        <v>8160</v>
      </c>
      <c r="E2543" s="29"/>
      <c r="F2543" s="30"/>
      <c r="G2543" s="30"/>
      <c r="H2543" s="31"/>
      <c r="I2543" s="30"/>
      <c r="J2543" s="30"/>
      <c r="K2543" s="31"/>
      <c r="L2543" s="32" t="s">
        <v>8092</v>
      </c>
      <c r="M2543" s="33">
        <v>152.95425933439813</v>
      </c>
      <c r="N2543" s="32">
        <v>13</v>
      </c>
      <c r="O2543" s="32" t="s">
        <v>3152</v>
      </c>
      <c r="P2543" s="32" t="s">
        <v>3155</v>
      </c>
      <c r="Q2543" s="37" t="s">
        <v>5698</v>
      </c>
      <c r="R2543" s="28">
        <v>1</v>
      </c>
      <c r="S2543" s="35"/>
      <c r="T2543" s="36" t="s">
        <v>8157</v>
      </c>
    </row>
    <row r="2544" spans="1:20" s="14" customFormat="1" ht="12" x14ac:dyDescent="0.2">
      <c r="A2544" s="28">
        <v>2539</v>
      </c>
      <c r="B2544" s="28" t="s">
        <v>3151</v>
      </c>
      <c r="C2544" s="28" t="s">
        <v>8155</v>
      </c>
      <c r="D2544" s="29" t="s">
        <v>8156</v>
      </c>
      <c r="E2544" s="29"/>
      <c r="F2544" s="30"/>
      <c r="G2544" s="30"/>
      <c r="H2544" s="31"/>
      <c r="I2544" s="30"/>
      <c r="J2544" s="30"/>
      <c r="K2544" s="31"/>
      <c r="L2544" s="32" t="s">
        <v>8092</v>
      </c>
      <c r="M2544" s="33">
        <v>52.595285958106459</v>
      </c>
      <c r="N2544" s="32">
        <v>13</v>
      </c>
      <c r="O2544" s="32" t="s">
        <v>3152</v>
      </c>
      <c r="P2544" s="32" t="s">
        <v>3155</v>
      </c>
      <c r="Q2544" s="37" t="s">
        <v>5698</v>
      </c>
      <c r="R2544" s="28">
        <v>1</v>
      </c>
      <c r="S2544" s="35"/>
      <c r="T2544" s="36" t="s">
        <v>8157</v>
      </c>
    </row>
    <row r="2545" spans="1:20" s="14" customFormat="1" ht="12" x14ac:dyDescent="0.2">
      <c r="A2545" s="28">
        <v>2540</v>
      </c>
      <c r="B2545" s="28" t="s">
        <v>3151</v>
      </c>
      <c r="C2545" s="28" t="s">
        <v>8155</v>
      </c>
      <c r="D2545" s="29" t="s">
        <v>8156</v>
      </c>
      <c r="E2545" s="29"/>
      <c r="F2545" s="30"/>
      <c r="G2545" s="30"/>
      <c r="H2545" s="31"/>
      <c r="I2545" s="30"/>
      <c r="J2545" s="30"/>
      <c r="K2545" s="31"/>
      <c r="L2545" s="32" t="s">
        <v>8092</v>
      </c>
      <c r="M2545" s="33">
        <v>76.038720013844625</v>
      </c>
      <c r="N2545" s="32">
        <v>15</v>
      </c>
      <c r="O2545" s="32" t="s">
        <v>3152</v>
      </c>
      <c r="P2545" s="32" t="s">
        <v>3155</v>
      </c>
      <c r="Q2545" s="37" t="s">
        <v>5706</v>
      </c>
      <c r="R2545" s="28">
        <v>1</v>
      </c>
      <c r="S2545" s="35"/>
      <c r="T2545" s="36" t="s">
        <v>8157</v>
      </c>
    </row>
    <row r="2546" spans="1:20" s="14" customFormat="1" ht="12" x14ac:dyDescent="0.2">
      <c r="A2546" s="28">
        <v>2541</v>
      </c>
      <c r="B2546" s="28" t="s">
        <v>3151</v>
      </c>
      <c r="C2546" s="28" t="s">
        <v>8155</v>
      </c>
      <c r="D2546" s="29" t="s">
        <v>8156</v>
      </c>
      <c r="E2546" s="29"/>
      <c r="F2546" s="30"/>
      <c r="G2546" s="30"/>
      <c r="H2546" s="31"/>
      <c r="I2546" s="30"/>
      <c r="J2546" s="30"/>
      <c r="K2546" s="31"/>
      <c r="L2546" s="32" t="s">
        <v>8092</v>
      </c>
      <c r="M2546" s="33">
        <v>21.800126835405063</v>
      </c>
      <c r="N2546" s="32">
        <v>15</v>
      </c>
      <c r="O2546" s="32" t="s">
        <v>3152</v>
      </c>
      <c r="P2546" s="32" t="s">
        <v>3155</v>
      </c>
      <c r="Q2546" s="37" t="s">
        <v>5706</v>
      </c>
      <c r="R2546" s="28">
        <v>1</v>
      </c>
      <c r="S2546" s="35"/>
      <c r="T2546" s="36" t="s">
        <v>8157</v>
      </c>
    </row>
    <row r="2547" spans="1:20" s="14" customFormat="1" ht="12" x14ac:dyDescent="0.2">
      <c r="A2547" s="28">
        <v>2542</v>
      </c>
      <c r="B2547" s="28" t="s">
        <v>3151</v>
      </c>
      <c r="C2547" s="28" t="s">
        <v>8155</v>
      </c>
      <c r="D2547" s="29" t="s">
        <v>8156</v>
      </c>
      <c r="E2547" s="29"/>
      <c r="F2547" s="30"/>
      <c r="G2547" s="30"/>
      <c r="H2547" s="31"/>
      <c r="I2547" s="30"/>
      <c r="J2547" s="30"/>
      <c r="K2547" s="31"/>
      <c r="L2547" s="32" t="s">
        <v>8092</v>
      </c>
      <c r="M2547" s="33">
        <v>75.434200629630325</v>
      </c>
      <c r="N2547" s="32">
        <v>15</v>
      </c>
      <c r="O2547" s="32" t="s">
        <v>3152</v>
      </c>
      <c r="P2547" s="32" t="s">
        <v>3155</v>
      </c>
      <c r="Q2547" s="37" t="s">
        <v>5706</v>
      </c>
      <c r="R2547" s="28">
        <v>1</v>
      </c>
      <c r="S2547" s="35"/>
      <c r="T2547" s="36" t="s">
        <v>8157</v>
      </c>
    </row>
    <row r="2548" spans="1:20" s="14" customFormat="1" ht="12" x14ac:dyDescent="0.2">
      <c r="A2548" s="28">
        <v>2543</v>
      </c>
      <c r="B2548" s="28" t="s">
        <v>3151</v>
      </c>
      <c r="C2548" s="28" t="s">
        <v>8155</v>
      </c>
      <c r="D2548" s="29" t="s">
        <v>8156</v>
      </c>
      <c r="E2548" s="29"/>
      <c r="F2548" s="30"/>
      <c r="G2548" s="30"/>
      <c r="H2548" s="31"/>
      <c r="I2548" s="30"/>
      <c r="J2548" s="30"/>
      <c r="K2548" s="31"/>
      <c r="L2548" s="32" t="s">
        <v>8092</v>
      </c>
      <c r="M2548" s="33">
        <v>84.224989280144825</v>
      </c>
      <c r="N2548" s="32">
        <v>15</v>
      </c>
      <c r="O2548" s="32" t="s">
        <v>3152</v>
      </c>
      <c r="P2548" s="32" t="s">
        <v>3155</v>
      </c>
      <c r="Q2548" s="37" t="s">
        <v>5706</v>
      </c>
      <c r="R2548" s="28">
        <v>1</v>
      </c>
      <c r="S2548" s="35"/>
      <c r="T2548" s="36" t="s">
        <v>8157</v>
      </c>
    </row>
    <row r="2549" spans="1:20" s="14" customFormat="1" ht="12" x14ac:dyDescent="0.2">
      <c r="A2549" s="28">
        <v>2544</v>
      </c>
      <c r="B2549" s="28" t="s">
        <v>3151</v>
      </c>
      <c r="C2549" s="28" t="s">
        <v>8155</v>
      </c>
      <c r="D2549" s="29" t="s">
        <v>8156</v>
      </c>
      <c r="E2549" s="29"/>
      <c r="F2549" s="30"/>
      <c r="G2549" s="30"/>
      <c r="H2549" s="31"/>
      <c r="I2549" s="30"/>
      <c r="J2549" s="30"/>
      <c r="K2549" s="31"/>
      <c r="L2549" s="32" t="s">
        <v>8092</v>
      </c>
      <c r="M2549" s="33">
        <v>98.074428945917234</v>
      </c>
      <c r="N2549" s="32">
        <v>15</v>
      </c>
      <c r="O2549" s="32" t="s">
        <v>3152</v>
      </c>
      <c r="P2549" s="32" t="s">
        <v>3155</v>
      </c>
      <c r="Q2549" s="37" t="s">
        <v>5706</v>
      </c>
      <c r="R2549" s="28">
        <v>1</v>
      </c>
      <c r="S2549" s="35"/>
      <c r="T2549" s="36" t="s">
        <v>8157</v>
      </c>
    </row>
    <row r="2550" spans="1:20" s="14" customFormat="1" ht="12" x14ac:dyDescent="0.2">
      <c r="A2550" s="28">
        <v>2545</v>
      </c>
      <c r="B2550" s="28" t="s">
        <v>3151</v>
      </c>
      <c r="C2550" s="28" t="s">
        <v>8155</v>
      </c>
      <c r="D2550" s="29" t="s">
        <v>8156</v>
      </c>
      <c r="E2550" s="29"/>
      <c r="F2550" s="30"/>
      <c r="G2550" s="30"/>
      <c r="H2550" s="31"/>
      <c r="I2550" s="30"/>
      <c r="J2550" s="30"/>
      <c r="K2550" s="31"/>
      <c r="L2550" s="32" t="s">
        <v>8092</v>
      </c>
      <c r="M2550" s="33">
        <v>99.465207383482664</v>
      </c>
      <c r="N2550" s="32">
        <v>15</v>
      </c>
      <c r="O2550" s="32" t="s">
        <v>3152</v>
      </c>
      <c r="P2550" s="32" t="s">
        <v>3155</v>
      </c>
      <c r="Q2550" s="37" t="s">
        <v>5706</v>
      </c>
      <c r="R2550" s="28">
        <v>1</v>
      </c>
      <c r="S2550" s="35"/>
      <c r="T2550" s="36" t="s">
        <v>8157</v>
      </c>
    </row>
    <row r="2551" spans="1:20" s="14" customFormat="1" ht="12" x14ac:dyDescent="0.2">
      <c r="A2551" s="28">
        <v>2546</v>
      </c>
      <c r="B2551" s="28" t="s">
        <v>3151</v>
      </c>
      <c r="C2551" s="28" t="s">
        <v>8155</v>
      </c>
      <c r="D2551" s="29" t="s">
        <v>8156</v>
      </c>
      <c r="E2551" s="29"/>
      <c r="F2551" s="30"/>
      <c r="G2551" s="30"/>
      <c r="H2551" s="31"/>
      <c r="I2551" s="30"/>
      <c r="J2551" s="30"/>
      <c r="K2551" s="31"/>
      <c r="L2551" s="32" t="s">
        <v>8092</v>
      </c>
      <c r="M2551" s="33">
        <v>98.536835200341471</v>
      </c>
      <c r="N2551" s="32">
        <v>15</v>
      </c>
      <c r="O2551" s="32" t="s">
        <v>3152</v>
      </c>
      <c r="P2551" s="32" t="s">
        <v>3155</v>
      </c>
      <c r="Q2551" s="37" t="s">
        <v>5706</v>
      </c>
      <c r="R2551" s="28">
        <v>1</v>
      </c>
      <c r="S2551" s="35"/>
      <c r="T2551" s="36" t="s">
        <v>8157</v>
      </c>
    </row>
    <row r="2552" spans="1:20" s="14" customFormat="1" ht="12" x14ac:dyDescent="0.2">
      <c r="A2552" s="28">
        <v>2547</v>
      </c>
      <c r="B2552" s="28" t="s">
        <v>3151</v>
      </c>
      <c r="C2552" s="28" t="s">
        <v>8155</v>
      </c>
      <c r="D2552" s="29" t="s">
        <v>8156</v>
      </c>
      <c r="E2552" s="29"/>
      <c r="F2552" s="30"/>
      <c r="G2552" s="30"/>
      <c r="H2552" s="31"/>
      <c r="I2552" s="30"/>
      <c r="J2552" s="30"/>
      <c r="K2552" s="31"/>
      <c r="L2552" s="32" t="s">
        <v>8092</v>
      </c>
      <c r="M2552" s="33">
        <v>59.100268416944651</v>
      </c>
      <c r="N2552" s="32">
        <v>15</v>
      </c>
      <c r="O2552" s="32" t="s">
        <v>3152</v>
      </c>
      <c r="P2552" s="32" t="s">
        <v>3155</v>
      </c>
      <c r="Q2552" s="37" t="s">
        <v>5706</v>
      </c>
      <c r="R2552" s="28">
        <v>1</v>
      </c>
      <c r="S2552" s="35"/>
      <c r="T2552" s="36" t="s">
        <v>8157</v>
      </c>
    </row>
    <row r="2553" spans="1:20" s="14" customFormat="1" ht="12" x14ac:dyDescent="0.2">
      <c r="A2553" s="28">
        <v>2548</v>
      </c>
      <c r="B2553" s="28" t="s">
        <v>3151</v>
      </c>
      <c r="C2553" s="28" t="s">
        <v>8155</v>
      </c>
      <c r="D2553" s="29" t="s">
        <v>8156</v>
      </c>
      <c r="E2553" s="29"/>
      <c r="F2553" s="30"/>
      <c r="G2553" s="30"/>
      <c r="H2553" s="31"/>
      <c r="I2553" s="30"/>
      <c r="J2553" s="30"/>
      <c r="K2553" s="31"/>
      <c r="L2553" s="32" t="s">
        <v>8092</v>
      </c>
      <c r="M2553" s="33">
        <v>60.639583958946638</v>
      </c>
      <c r="N2553" s="32">
        <v>13</v>
      </c>
      <c r="O2553" s="32" t="s">
        <v>3152</v>
      </c>
      <c r="P2553" s="32" t="s">
        <v>3155</v>
      </c>
      <c r="Q2553" s="37" t="s">
        <v>5698</v>
      </c>
      <c r="R2553" s="28">
        <v>1</v>
      </c>
      <c r="S2553" s="35"/>
      <c r="T2553" s="36" t="s">
        <v>8157</v>
      </c>
    </row>
    <row r="2554" spans="1:20" s="14" customFormat="1" ht="12" x14ac:dyDescent="0.2">
      <c r="A2554" s="28">
        <v>2549</v>
      </c>
      <c r="B2554" s="28" t="s">
        <v>3151</v>
      </c>
      <c r="C2554" s="28" t="s">
        <v>8155</v>
      </c>
      <c r="D2554" s="29" t="s">
        <v>8156</v>
      </c>
      <c r="E2554" s="29"/>
      <c r="F2554" s="30"/>
      <c r="G2554" s="30"/>
      <c r="H2554" s="31"/>
      <c r="I2554" s="30"/>
      <c r="J2554" s="30"/>
      <c r="K2554" s="31"/>
      <c r="L2554" s="32" t="s">
        <v>8092</v>
      </c>
      <c r="M2554" s="33">
        <v>62.450823163013851</v>
      </c>
      <c r="N2554" s="32">
        <v>13</v>
      </c>
      <c r="O2554" s="32" t="s">
        <v>3152</v>
      </c>
      <c r="P2554" s="32" t="s">
        <v>3155</v>
      </c>
      <c r="Q2554" s="37" t="s">
        <v>5698</v>
      </c>
      <c r="R2554" s="28">
        <v>1</v>
      </c>
      <c r="S2554" s="35"/>
      <c r="T2554" s="36" t="s">
        <v>8157</v>
      </c>
    </row>
    <row r="2555" spans="1:20" s="14" customFormat="1" ht="12" x14ac:dyDescent="0.2">
      <c r="A2555" s="28">
        <v>2550</v>
      </c>
      <c r="B2555" s="28" t="s">
        <v>3151</v>
      </c>
      <c r="C2555" s="28" t="s">
        <v>8155</v>
      </c>
      <c r="D2555" s="29" t="s">
        <v>8156</v>
      </c>
      <c r="E2555" s="29"/>
      <c r="F2555" s="30"/>
      <c r="G2555" s="30"/>
      <c r="H2555" s="31"/>
      <c r="I2555" s="30"/>
      <c r="J2555" s="30"/>
      <c r="K2555" s="31"/>
      <c r="L2555" s="32" t="s">
        <v>8092</v>
      </c>
      <c r="M2555" s="33">
        <v>57.319198018394253</v>
      </c>
      <c r="N2555" s="32">
        <v>13</v>
      </c>
      <c r="O2555" s="32" t="s">
        <v>3152</v>
      </c>
      <c r="P2555" s="32" t="s">
        <v>3155</v>
      </c>
      <c r="Q2555" s="37" t="s">
        <v>5698</v>
      </c>
      <c r="R2555" s="28">
        <v>1</v>
      </c>
      <c r="S2555" s="35"/>
      <c r="T2555" s="36" t="s">
        <v>8157</v>
      </c>
    </row>
    <row r="2556" spans="1:20" s="14" customFormat="1" ht="12" x14ac:dyDescent="0.2">
      <c r="A2556" s="28">
        <v>2551</v>
      </c>
      <c r="B2556" s="28" t="s">
        <v>3151</v>
      </c>
      <c r="C2556" s="28" t="s">
        <v>8155</v>
      </c>
      <c r="D2556" s="29" t="s">
        <v>8156</v>
      </c>
      <c r="E2556" s="29"/>
      <c r="F2556" s="30"/>
      <c r="G2556" s="30"/>
      <c r="H2556" s="31"/>
      <c r="I2556" s="30"/>
      <c r="J2556" s="30"/>
      <c r="K2556" s="31"/>
      <c r="L2556" s="32" t="s">
        <v>8092</v>
      </c>
      <c r="M2556" s="33">
        <v>49.529442401252851</v>
      </c>
      <c r="N2556" s="32">
        <v>13</v>
      </c>
      <c r="O2556" s="32" t="s">
        <v>3152</v>
      </c>
      <c r="P2556" s="32" t="s">
        <v>3155</v>
      </c>
      <c r="Q2556" s="37" t="s">
        <v>5698</v>
      </c>
      <c r="R2556" s="28">
        <v>1</v>
      </c>
      <c r="S2556" s="35"/>
      <c r="T2556" s="36" t="s">
        <v>8157</v>
      </c>
    </row>
    <row r="2557" spans="1:20" s="14" customFormat="1" ht="12" x14ac:dyDescent="0.2">
      <c r="A2557" s="28">
        <v>2552</v>
      </c>
      <c r="B2557" s="28" t="s">
        <v>3151</v>
      </c>
      <c r="C2557" s="28" t="s">
        <v>8155</v>
      </c>
      <c r="D2557" s="29" t="s">
        <v>8156</v>
      </c>
      <c r="E2557" s="29"/>
      <c r="F2557" s="30"/>
      <c r="G2557" s="30"/>
      <c r="H2557" s="31"/>
      <c r="I2557" s="30"/>
      <c r="J2557" s="30"/>
      <c r="K2557" s="31"/>
      <c r="L2557" s="32" t="s">
        <v>8092</v>
      </c>
      <c r="M2557" s="33">
        <v>53.063851040730206</v>
      </c>
      <c r="N2557" s="32">
        <v>13</v>
      </c>
      <c r="O2557" s="32" t="s">
        <v>3152</v>
      </c>
      <c r="P2557" s="32" t="s">
        <v>3155</v>
      </c>
      <c r="Q2557" s="37" t="s">
        <v>5698</v>
      </c>
      <c r="R2557" s="28">
        <v>1</v>
      </c>
      <c r="S2557" s="35"/>
      <c r="T2557" s="36" t="s">
        <v>8157</v>
      </c>
    </row>
    <row r="2558" spans="1:20" s="14" customFormat="1" ht="12" x14ac:dyDescent="0.2">
      <c r="A2558" s="28">
        <v>2553</v>
      </c>
      <c r="B2558" s="28" t="s">
        <v>3151</v>
      </c>
      <c r="C2558" s="28" t="s">
        <v>8155</v>
      </c>
      <c r="D2558" s="29" t="s">
        <v>8156</v>
      </c>
      <c r="E2558" s="29"/>
      <c r="F2558" s="30"/>
      <c r="G2558" s="30"/>
      <c r="H2558" s="31"/>
      <c r="I2558" s="30"/>
      <c r="J2558" s="30"/>
      <c r="K2558" s="31"/>
      <c r="L2558" s="32" t="s">
        <v>8092</v>
      </c>
      <c r="M2558" s="33">
        <v>49.111165367266004</v>
      </c>
      <c r="N2558" s="32">
        <v>13</v>
      </c>
      <c r="O2558" s="32" t="s">
        <v>3152</v>
      </c>
      <c r="P2558" s="32" t="s">
        <v>3155</v>
      </c>
      <c r="Q2558" s="37" t="s">
        <v>5698</v>
      </c>
      <c r="R2558" s="28">
        <v>1</v>
      </c>
      <c r="S2558" s="35"/>
      <c r="T2558" s="36" t="s">
        <v>8157</v>
      </c>
    </row>
    <row r="2559" spans="1:20" s="14" customFormat="1" ht="12" x14ac:dyDescent="0.2">
      <c r="A2559" s="28">
        <v>2554</v>
      </c>
      <c r="B2559" s="28" t="s">
        <v>3151</v>
      </c>
      <c r="C2559" s="28" t="s">
        <v>8155</v>
      </c>
      <c r="D2559" s="29" t="s">
        <v>8156</v>
      </c>
      <c r="E2559" s="29"/>
      <c r="F2559" s="30"/>
      <c r="G2559" s="30"/>
      <c r="H2559" s="31"/>
      <c r="I2559" s="30"/>
      <c r="J2559" s="30"/>
      <c r="K2559" s="31"/>
      <c r="L2559" s="32" t="s">
        <v>8092</v>
      </c>
      <c r="M2559" s="33">
        <v>43.43581752121672</v>
      </c>
      <c r="N2559" s="32">
        <v>13</v>
      </c>
      <c r="O2559" s="32" t="s">
        <v>3152</v>
      </c>
      <c r="P2559" s="32" t="s">
        <v>3155</v>
      </c>
      <c r="Q2559" s="37" t="s">
        <v>5698</v>
      </c>
      <c r="R2559" s="28">
        <v>1</v>
      </c>
      <c r="S2559" s="35"/>
      <c r="T2559" s="36" t="s">
        <v>8157</v>
      </c>
    </row>
    <row r="2560" spans="1:20" s="14" customFormat="1" ht="12" x14ac:dyDescent="0.2">
      <c r="A2560" s="28">
        <v>2555</v>
      </c>
      <c r="B2560" s="28" t="s">
        <v>3151</v>
      </c>
      <c r="C2560" s="28" t="s">
        <v>8155</v>
      </c>
      <c r="D2560" s="29" t="s">
        <v>8156</v>
      </c>
      <c r="E2560" s="29"/>
      <c r="F2560" s="30"/>
      <c r="G2560" s="30"/>
      <c r="H2560" s="31"/>
      <c r="I2560" s="30"/>
      <c r="J2560" s="30"/>
      <c r="K2560" s="31"/>
      <c r="L2560" s="32" t="s">
        <v>8092</v>
      </c>
      <c r="M2560" s="33">
        <v>53.759246911513962</v>
      </c>
      <c r="N2560" s="32">
        <v>13</v>
      </c>
      <c r="O2560" s="32" t="s">
        <v>3152</v>
      </c>
      <c r="P2560" s="32" t="s">
        <v>3155</v>
      </c>
      <c r="Q2560" s="37" t="s">
        <v>5698</v>
      </c>
      <c r="R2560" s="28">
        <v>1</v>
      </c>
      <c r="S2560" s="35"/>
      <c r="T2560" s="36" t="s">
        <v>8157</v>
      </c>
    </row>
    <row r="2561" spans="1:20" s="14" customFormat="1" ht="12" x14ac:dyDescent="0.2">
      <c r="A2561" s="28">
        <v>2556</v>
      </c>
      <c r="B2561" s="28" t="s">
        <v>3151</v>
      </c>
      <c r="C2561" s="28" t="s">
        <v>8155</v>
      </c>
      <c r="D2561" s="29" t="s">
        <v>8156</v>
      </c>
      <c r="E2561" s="29"/>
      <c r="F2561" s="30"/>
      <c r="G2561" s="30"/>
      <c r="H2561" s="31"/>
      <c r="I2561" s="30"/>
      <c r="J2561" s="30"/>
      <c r="K2561" s="31"/>
      <c r="L2561" s="32" t="s">
        <v>8092</v>
      </c>
      <c r="M2561" s="33">
        <v>55.075709609598881</v>
      </c>
      <c r="N2561" s="32">
        <v>13</v>
      </c>
      <c r="O2561" s="32" t="s">
        <v>3152</v>
      </c>
      <c r="P2561" s="32" t="s">
        <v>3155</v>
      </c>
      <c r="Q2561" s="37" t="s">
        <v>5698</v>
      </c>
      <c r="R2561" s="28">
        <v>1</v>
      </c>
      <c r="S2561" s="35"/>
      <c r="T2561" s="36" t="s">
        <v>8157</v>
      </c>
    </row>
    <row r="2562" spans="1:20" s="14" customFormat="1" ht="12" x14ac:dyDescent="0.2">
      <c r="A2562" s="28">
        <v>2557</v>
      </c>
      <c r="B2562" s="28" t="s">
        <v>3151</v>
      </c>
      <c r="C2562" s="28" t="s">
        <v>8155</v>
      </c>
      <c r="D2562" s="29" t="s">
        <v>8156</v>
      </c>
      <c r="E2562" s="29"/>
      <c r="F2562" s="30"/>
      <c r="G2562" s="30"/>
      <c r="H2562" s="31"/>
      <c r="I2562" s="30"/>
      <c r="J2562" s="30"/>
      <c r="K2562" s="31"/>
      <c r="L2562" s="32" t="s">
        <v>8092</v>
      </c>
      <c r="M2562" s="33">
        <v>63.415295822777672</v>
      </c>
      <c r="N2562" s="32">
        <v>13</v>
      </c>
      <c r="O2562" s="32" t="s">
        <v>3152</v>
      </c>
      <c r="P2562" s="32" t="s">
        <v>3155</v>
      </c>
      <c r="Q2562" s="37" t="s">
        <v>5698</v>
      </c>
      <c r="R2562" s="28">
        <v>1</v>
      </c>
      <c r="S2562" s="35"/>
      <c r="T2562" s="36" t="s">
        <v>8157</v>
      </c>
    </row>
    <row r="2563" spans="1:20" s="14" customFormat="1" ht="12" x14ac:dyDescent="0.2">
      <c r="A2563" s="28">
        <v>2558</v>
      </c>
      <c r="B2563" s="28" t="s">
        <v>3151</v>
      </c>
      <c r="C2563" s="28" t="s">
        <v>8155</v>
      </c>
      <c r="D2563" s="29" t="s">
        <v>8156</v>
      </c>
      <c r="E2563" s="29"/>
      <c r="F2563" s="30"/>
      <c r="G2563" s="30"/>
      <c r="H2563" s="31"/>
      <c r="I2563" s="30"/>
      <c r="J2563" s="30"/>
      <c r="K2563" s="31"/>
      <c r="L2563" s="32" t="s">
        <v>8092</v>
      </c>
      <c r="M2563" s="33">
        <v>98.504110576677292</v>
      </c>
      <c r="N2563" s="32">
        <v>13</v>
      </c>
      <c r="O2563" s="32" t="s">
        <v>3152</v>
      </c>
      <c r="P2563" s="32" t="s">
        <v>3155</v>
      </c>
      <c r="Q2563" s="37" t="s">
        <v>5698</v>
      </c>
      <c r="R2563" s="28">
        <v>1</v>
      </c>
      <c r="S2563" s="35"/>
      <c r="T2563" s="36" t="s">
        <v>8157</v>
      </c>
    </row>
    <row r="2564" spans="1:20" s="14" customFormat="1" ht="12" x14ac:dyDescent="0.2">
      <c r="A2564" s="28">
        <v>2559</v>
      </c>
      <c r="B2564" s="28" t="s">
        <v>3151</v>
      </c>
      <c r="C2564" s="28" t="s">
        <v>8155</v>
      </c>
      <c r="D2564" s="29" t="s">
        <v>8156</v>
      </c>
      <c r="E2564" s="29"/>
      <c r="F2564" s="30"/>
      <c r="G2564" s="30"/>
      <c r="H2564" s="31"/>
      <c r="I2564" s="30"/>
      <c r="J2564" s="30"/>
      <c r="K2564" s="31"/>
      <c r="L2564" s="32" t="s">
        <v>8092</v>
      </c>
      <c r="M2564" s="33">
        <v>21.422213995361325</v>
      </c>
      <c r="N2564" s="32">
        <v>13</v>
      </c>
      <c r="O2564" s="32" t="s">
        <v>3152</v>
      </c>
      <c r="P2564" s="32" t="s">
        <v>3155</v>
      </c>
      <c r="Q2564" s="37" t="s">
        <v>5698</v>
      </c>
      <c r="R2564" s="28">
        <v>1</v>
      </c>
      <c r="S2564" s="35"/>
      <c r="T2564" s="36" t="s">
        <v>8157</v>
      </c>
    </row>
    <row r="2565" spans="1:20" s="14" customFormat="1" ht="12" x14ac:dyDescent="0.2">
      <c r="A2565" s="28">
        <v>2560</v>
      </c>
      <c r="B2565" s="28" t="s">
        <v>3151</v>
      </c>
      <c r="C2565" s="28" t="s">
        <v>8155</v>
      </c>
      <c r="D2565" s="29" t="s">
        <v>8156</v>
      </c>
      <c r="E2565" s="29"/>
      <c r="F2565" s="30"/>
      <c r="G2565" s="30"/>
      <c r="H2565" s="31"/>
      <c r="I2565" s="30"/>
      <c r="J2565" s="30"/>
      <c r="K2565" s="31"/>
      <c r="L2565" s="32" t="s">
        <v>8092</v>
      </c>
      <c r="M2565" s="33">
        <v>51.360489547465292</v>
      </c>
      <c r="N2565" s="32">
        <v>13</v>
      </c>
      <c r="O2565" s="32" t="s">
        <v>3152</v>
      </c>
      <c r="P2565" s="32" t="s">
        <v>3155</v>
      </c>
      <c r="Q2565" s="37" t="s">
        <v>5698</v>
      </c>
      <c r="R2565" s="28">
        <v>1</v>
      </c>
      <c r="S2565" s="35"/>
      <c r="T2565" s="36" t="s">
        <v>8157</v>
      </c>
    </row>
    <row r="2566" spans="1:20" s="14" customFormat="1" ht="12" x14ac:dyDescent="0.2">
      <c r="A2566" s="28">
        <v>2561</v>
      </c>
      <c r="B2566" s="28" t="s">
        <v>3151</v>
      </c>
      <c r="C2566" s="28" t="s">
        <v>8155</v>
      </c>
      <c r="D2566" s="29" t="s">
        <v>8156</v>
      </c>
      <c r="E2566" s="29"/>
      <c r="F2566" s="30"/>
      <c r="G2566" s="30"/>
      <c r="H2566" s="31"/>
      <c r="I2566" s="30"/>
      <c r="J2566" s="30"/>
      <c r="K2566" s="31"/>
      <c r="L2566" s="32" t="s">
        <v>8092</v>
      </c>
      <c r="M2566" s="33">
        <v>65.758422498395646</v>
      </c>
      <c r="N2566" s="32">
        <v>13</v>
      </c>
      <c r="O2566" s="32" t="s">
        <v>3152</v>
      </c>
      <c r="P2566" s="32" t="s">
        <v>3155</v>
      </c>
      <c r="Q2566" s="37" t="s">
        <v>5698</v>
      </c>
      <c r="R2566" s="28">
        <v>1</v>
      </c>
      <c r="S2566" s="35"/>
      <c r="T2566" s="36" t="s">
        <v>8157</v>
      </c>
    </row>
    <row r="2567" spans="1:20" s="14" customFormat="1" ht="12" x14ac:dyDescent="0.2">
      <c r="A2567" s="28">
        <v>2562</v>
      </c>
      <c r="B2567" s="28" t="s">
        <v>3151</v>
      </c>
      <c r="C2567" s="28" t="s">
        <v>8155</v>
      </c>
      <c r="D2567" s="29" t="s">
        <v>8156</v>
      </c>
      <c r="E2567" s="29"/>
      <c r="F2567" s="30"/>
      <c r="G2567" s="30"/>
      <c r="H2567" s="31"/>
      <c r="I2567" s="30"/>
      <c r="J2567" s="30"/>
      <c r="K2567" s="31"/>
      <c r="L2567" s="32" t="s">
        <v>8092</v>
      </c>
      <c r="M2567" s="33">
        <v>70.15170445010375</v>
      </c>
      <c r="N2567" s="32">
        <v>15</v>
      </c>
      <c r="O2567" s="32" t="s">
        <v>3152</v>
      </c>
      <c r="P2567" s="32" t="s">
        <v>3155</v>
      </c>
      <c r="Q2567" s="37" t="s">
        <v>5706</v>
      </c>
      <c r="R2567" s="28">
        <v>1</v>
      </c>
      <c r="S2567" s="35"/>
      <c r="T2567" s="36" t="s">
        <v>8157</v>
      </c>
    </row>
    <row r="2568" spans="1:20" s="14" customFormat="1" ht="12" x14ac:dyDescent="0.2">
      <c r="A2568" s="28">
        <v>2563</v>
      </c>
      <c r="B2568" s="28" t="s">
        <v>3151</v>
      </c>
      <c r="C2568" s="28" t="s">
        <v>8155</v>
      </c>
      <c r="D2568" s="29" t="s">
        <v>8156</v>
      </c>
      <c r="E2568" s="29"/>
      <c r="F2568" s="30"/>
      <c r="G2568" s="30"/>
      <c r="H2568" s="31"/>
      <c r="I2568" s="30"/>
      <c r="J2568" s="30"/>
      <c r="K2568" s="31"/>
      <c r="L2568" s="32" t="s">
        <v>8092</v>
      </c>
      <c r="M2568" s="33">
        <v>199.46382130077492</v>
      </c>
      <c r="N2568" s="32">
        <v>15</v>
      </c>
      <c r="O2568" s="32" t="s">
        <v>3152</v>
      </c>
      <c r="P2568" s="32" t="s">
        <v>3155</v>
      </c>
      <c r="Q2568" s="37" t="s">
        <v>5706</v>
      </c>
      <c r="R2568" s="28">
        <v>1</v>
      </c>
      <c r="S2568" s="35"/>
      <c r="T2568" s="36" t="s">
        <v>8157</v>
      </c>
    </row>
    <row r="2569" spans="1:20" s="14" customFormat="1" ht="12" x14ac:dyDescent="0.2">
      <c r="A2569" s="28">
        <v>2564</v>
      </c>
      <c r="B2569" s="28" t="s">
        <v>3151</v>
      </c>
      <c r="C2569" s="28" t="s">
        <v>8155</v>
      </c>
      <c r="D2569" s="29" t="s">
        <v>8156</v>
      </c>
      <c r="E2569" s="29"/>
      <c r="F2569" s="30"/>
      <c r="G2569" s="30"/>
      <c r="H2569" s="31"/>
      <c r="I2569" s="30"/>
      <c r="J2569" s="30"/>
      <c r="K2569" s="31"/>
      <c r="L2569" s="32" t="s">
        <v>8092</v>
      </c>
      <c r="M2569" s="33">
        <v>332.61623928974518</v>
      </c>
      <c r="N2569" s="32">
        <v>13</v>
      </c>
      <c r="O2569" s="32" t="s">
        <v>3152</v>
      </c>
      <c r="P2569" s="32" t="s">
        <v>3155</v>
      </c>
      <c r="Q2569" s="37" t="s">
        <v>5698</v>
      </c>
      <c r="R2569" s="28">
        <v>1</v>
      </c>
      <c r="S2569" s="35"/>
      <c r="T2569" s="36" t="s">
        <v>8157</v>
      </c>
    </row>
    <row r="2570" spans="1:20" s="14" customFormat="1" ht="12" x14ac:dyDescent="0.2">
      <c r="A2570" s="28">
        <v>2565</v>
      </c>
      <c r="B2570" s="28" t="s">
        <v>3151</v>
      </c>
      <c r="C2570" s="28" t="s">
        <v>8155</v>
      </c>
      <c r="D2570" s="29" t="s">
        <v>8156</v>
      </c>
      <c r="E2570" s="29"/>
      <c r="F2570" s="30"/>
      <c r="G2570" s="30"/>
      <c r="H2570" s="31"/>
      <c r="I2570" s="30"/>
      <c r="J2570" s="30"/>
      <c r="K2570" s="31"/>
      <c r="L2570" s="32" t="s">
        <v>8092</v>
      </c>
      <c r="M2570" s="33">
        <v>121.85266552416581</v>
      </c>
      <c r="N2570" s="32">
        <v>13</v>
      </c>
      <c r="O2570" s="32" t="s">
        <v>3152</v>
      </c>
      <c r="P2570" s="32" t="s">
        <v>3155</v>
      </c>
      <c r="Q2570" s="37" t="s">
        <v>5698</v>
      </c>
      <c r="R2570" s="28">
        <v>1</v>
      </c>
      <c r="S2570" s="35"/>
      <c r="T2570" s="36" t="s">
        <v>8157</v>
      </c>
    </row>
    <row r="2571" spans="1:20" s="14" customFormat="1" ht="12" x14ac:dyDescent="0.2">
      <c r="A2571" s="28">
        <v>2566</v>
      </c>
      <c r="B2571" s="28" t="s">
        <v>3151</v>
      </c>
      <c r="C2571" s="28" t="s">
        <v>8155</v>
      </c>
      <c r="D2571" s="29" t="s">
        <v>8156</v>
      </c>
      <c r="E2571" s="29"/>
      <c r="F2571" s="30"/>
      <c r="G2571" s="30"/>
      <c r="H2571" s="31"/>
      <c r="I2571" s="30"/>
      <c r="J2571" s="30"/>
      <c r="K2571" s="31"/>
      <c r="L2571" s="32" t="s">
        <v>8092</v>
      </c>
      <c r="M2571" s="33">
        <v>137.63480700523672</v>
      </c>
      <c r="N2571" s="32">
        <v>13</v>
      </c>
      <c r="O2571" s="32" t="s">
        <v>3152</v>
      </c>
      <c r="P2571" s="32" t="s">
        <v>3155</v>
      </c>
      <c r="Q2571" s="37" t="s">
        <v>5698</v>
      </c>
      <c r="R2571" s="28">
        <v>1</v>
      </c>
      <c r="S2571" s="35"/>
      <c r="T2571" s="36" t="s">
        <v>8157</v>
      </c>
    </row>
    <row r="2572" spans="1:20" s="14" customFormat="1" ht="12" x14ac:dyDescent="0.2">
      <c r="A2572" s="28">
        <v>2567</v>
      </c>
      <c r="B2572" s="28" t="s">
        <v>3151</v>
      </c>
      <c r="C2572" s="28" t="s">
        <v>8155</v>
      </c>
      <c r="D2572" s="29" t="s">
        <v>8156</v>
      </c>
      <c r="E2572" s="29"/>
      <c r="F2572" s="30"/>
      <c r="G2572" s="30"/>
      <c r="H2572" s="31"/>
      <c r="I2572" s="30"/>
      <c r="J2572" s="30"/>
      <c r="K2572" s="31"/>
      <c r="L2572" s="32" t="s">
        <v>8092</v>
      </c>
      <c r="M2572" s="33">
        <v>87.234466336538844</v>
      </c>
      <c r="N2572" s="32">
        <v>13</v>
      </c>
      <c r="O2572" s="32" t="s">
        <v>3152</v>
      </c>
      <c r="P2572" s="32" t="s">
        <v>3155</v>
      </c>
      <c r="Q2572" s="37" t="s">
        <v>5698</v>
      </c>
      <c r="R2572" s="28">
        <v>1</v>
      </c>
      <c r="S2572" s="35"/>
      <c r="T2572" s="36" t="s">
        <v>8157</v>
      </c>
    </row>
    <row r="2573" spans="1:20" s="14" customFormat="1" ht="12" x14ac:dyDescent="0.2">
      <c r="A2573" s="28">
        <v>2568</v>
      </c>
      <c r="B2573" s="28" t="s">
        <v>3151</v>
      </c>
      <c r="C2573" s="28" t="s">
        <v>8155</v>
      </c>
      <c r="D2573" s="29" t="s">
        <v>8156</v>
      </c>
      <c r="E2573" s="29"/>
      <c r="F2573" s="30"/>
      <c r="G2573" s="30"/>
      <c r="H2573" s="31"/>
      <c r="I2573" s="30"/>
      <c r="J2573" s="30"/>
      <c r="K2573" s="31"/>
      <c r="L2573" s="32" t="s">
        <v>8092</v>
      </c>
      <c r="M2573" s="33">
        <v>36.847408256710544</v>
      </c>
      <c r="N2573" s="32">
        <v>13</v>
      </c>
      <c r="O2573" s="32" t="s">
        <v>3152</v>
      </c>
      <c r="P2573" s="32" t="s">
        <v>3155</v>
      </c>
      <c r="Q2573" s="37" t="s">
        <v>5698</v>
      </c>
      <c r="R2573" s="28">
        <v>1</v>
      </c>
      <c r="S2573" s="35"/>
      <c r="T2573" s="36" t="s">
        <v>8157</v>
      </c>
    </row>
    <row r="2574" spans="1:20" s="14" customFormat="1" ht="12" x14ac:dyDescent="0.2">
      <c r="A2574" s="28">
        <v>2569</v>
      </c>
      <c r="B2574" s="28" t="s">
        <v>3151</v>
      </c>
      <c r="C2574" s="28" t="s">
        <v>8155</v>
      </c>
      <c r="D2574" s="29" t="s">
        <v>8156</v>
      </c>
      <c r="E2574" s="29"/>
      <c r="F2574" s="30"/>
      <c r="G2574" s="30"/>
      <c r="H2574" s="31"/>
      <c r="I2574" s="30"/>
      <c r="J2574" s="30"/>
      <c r="K2574" s="31"/>
      <c r="L2574" s="32" t="s">
        <v>8092</v>
      </c>
      <c r="M2574" s="33">
        <v>139.19999999999999</v>
      </c>
      <c r="N2574" s="32">
        <v>13</v>
      </c>
      <c r="O2574" s="32" t="s">
        <v>3152</v>
      </c>
      <c r="P2574" s="32" t="s">
        <v>3155</v>
      </c>
      <c r="Q2574" s="37" t="s">
        <v>5698</v>
      </c>
      <c r="R2574" s="28">
        <v>1</v>
      </c>
      <c r="S2574" s="35"/>
      <c r="T2574" s="36" t="s">
        <v>8157</v>
      </c>
    </row>
    <row r="2575" spans="1:20" s="14" customFormat="1" ht="12" x14ac:dyDescent="0.2">
      <c r="A2575" s="28">
        <v>2570</v>
      </c>
      <c r="B2575" s="28" t="s">
        <v>3151</v>
      </c>
      <c r="C2575" s="28" t="s">
        <v>8155</v>
      </c>
      <c r="D2575" s="29" t="s">
        <v>8156</v>
      </c>
      <c r="E2575" s="29"/>
      <c r="F2575" s="30"/>
      <c r="G2575" s="30"/>
      <c r="H2575" s="31"/>
      <c r="I2575" s="30"/>
      <c r="J2575" s="30"/>
      <c r="K2575" s="31"/>
      <c r="L2575" s="32" t="s">
        <v>8092</v>
      </c>
      <c r="M2575" s="33">
        <v>185.93520777654442</v>
      </c>
      <c r="N2575" s="32">
        <v>13</v>
      </c>
      <c r="O2575" s="32" t="s">
        <v>3152</v>
      </c>
      <c r="P2575" s="32" t="s">
        <v>3155</v>
      </c>
      <c r="Q2575" s="37" t="s">
        <v>5698</v>
      </c>
      <c r="R2575" s="28">
        <v>1</v>
      </c>
      <c r="S2575" s="35"/>
      <c r="T2575" s="36" t="s">
        <v>8157</v>
      </c>
    </row>
    <row r="2576" spans="1:20" s="14" customFormat="1" ht="12" x14ac:dyDescent="0.2">
      <c r="A2576" s="28">
        <v>2571</v>
      </c>
      <c r="B2576" s="28" t="s">
        <v>3151</v>
      </c>
      <c r="C2576" s="28" t="s">
        <v>8155</v>
      </c>
      <c r="D2576" s="29" t="s">
        <v>8159</v>
      </c>
      <c r="E2576" s="29"/>
      <c r="F2576" s="30"/>
      <c r="G2576" s="30"/>
      <c r="H2576" s="31"/>
      <c r="I2576" s="30"/>
      <c r="J2576" s="30"/>
      <c r="K2576" s="31"/>
      <c r="L2576" s="32" t="s">
        <v>8092</v>
      </c>
      <c r="M2576" s="33">
        <v>142.97999999999999</v>
      </c>
      <c r="N2576" s="32">
        <v>13</v>
      </c>
      <c r="O2576" s="32" t="s">
        <v>3152</v>
      </c>
      <c r="P2576" s="32" t="s">
        <v>3155</v>
      </c>
      <c r="Q2576" s="37" t="s">
        <v>5698</v>
      </c>
      <c r="R2576" s="28">
        <v>1</v>
      </c>
      <c r="S2576" s="35"/>
      <c r="T2576" s="36" t="s">
        <v>8157</v>
      </c>
    </row>
    <row r="2577" spans="1:20" s="14" customFormat="1" ht="12" x14ac:dyDescent="0.2">
      <c r="A2577" s="28">
        <v>2572</v>
      </c>
      <c r="B2577" s="28" t="s">
        <v>3151</v>
      </c>
      <c r="C2577" s="28" t="s">
        <v>8155</v>
      </c>
      <c r="D2577" s="29" t="s">
        <v>8159</v>
      </c>
      <c r="E2577" s="29"/>
      <c r="F2577" s="30"/>
      <c r="G2577" s="30"/>
      <c r="H2577" s="31"/>
      <c r="I2577" s="30"/>
      <c r="J2577" s="30"/>
      <c r="K2577" s="31"/>
      <c r="L2577" s="32" t="s">
        <v>8092</v>
      </c>
      <c r="M2577" s="33">
        <v>53.35312760566638</v>
      </c>
      <c r="N2577" s="32">
        <v>13</v>
      </c>
      <c r="O2577" s="32" t="s">
        <v>3152</v>
      </c>
      <c r="P2577" s="32" t="s">
        <v>3155</v>
      </c>
      <c r="Q2577" s="37" t="s">
        <v>5698</v>
      </c>
      <c r="R2577" s="28">
        <v>1</v>
      </c>
      <c r="S2577" s="35"/>
      <c r="T2577" s="36" t="s">
        <v>8157</v>
      </c>
    </row>
    <row r="2578" spans="1:20" s="14" customFormat="1" ht="12" x14ac:dyDescent="0.2">
      <c r="A2578" s="28">
        <v>2573</v>
      </c>
      <c r="B2578" s="28" t="s">
        <v>3151</v>
      </c>
      <c r="C2578" s="28" t="s">
        <v>8155</v>
      </c>
      <c r="D2578" s="29" t="s">
        <v>8159</v>
      </c>
      <c r="E2578" s="29"/>
      <c r="F2578" s="30"/>
      <c r="G2578" s="30"/>
      <c r="H2578" s="31"/>
      <c r="I2578" s="30"/>
      <c r="J2578" s="30"/>
      <c r="K2578" s="31"/>
      <c r="L2578" s="32" t="s">
        <v>8092</v>
      </c>
      <c r="M2578" s="33">
        <v>90.025801549537377</v>
      </c>
      <c r="N2578" s="32">
        <v>13</v>
      </c>
      <c r="O2578" s="32" t="s">
        <v>3152</v>
      </c>
      <c r="P2578" s="32" t="s">
        <v>3155</v>
      </c>
      <c r="Q2578" s="37" t="s">
        <v>5698</v>
      </c>
      <c r="R2578" s="28">
        <v>1</v>
      </c>
      <c r="S2578" s="35"/>
      <c r="T2578" s="36" t="s">
        <v>8157</v>
      </c>
    </row>
    <row r="2579" spans="1:20" s="14" customFormat="1" ht="12" x14ac:dyDescent="0.2">
      <c r="A2579" s="28">
        <v>2574</v>
      </c>
      <c r="B2579" s="28" t="s">
        <v>3151</v>
      </c>
      <c r="C2579" s="28" t="s">
        <v>8155</v>
      </c>
      <c r="D2579" s="29" t="s">
        <v>8159</v>
      </c>
      <c r="E2579" s="29"/>
      <c r="F2579" s="30"/>
      <c r="G2579" s="30"/>
      <c r="H2579" s="31"/>
      <c r="I2579" s="30"/>
      <c r="J2579" s="30"/>
      <c r="K2579" s="31"/>
      <c r="L2579" s="32" t="s">
        <v>8092</v>
      </c>
      <c r="M2579" s="33">
        <v>106.66675455359716</v>
      </c>
      <c r="N2579" s="32">
        <v>13</v>
      </c>
      <c r="O2579" s="32" t="s">
        <v>3152</v>
      </c>
      <c r="P2579" s="32" t="s">
        <v>3155</v>
      </c>
      <c r="Q2579" s="37" t="s">
        <v>5698</v>
      </c>
      <c r="R2579" s="28">
        <v>1</v>
      </c>
      <c r="S2579" s="35"/>
      <c r="T2579" s="36" t="s">
        <v>8157</v>
      </c>
    </row>
    <row r="2580" spans="1:20" s="14" customFormat="1" ht="12" x14ac:dyDescent="0.2">
      <c r="A2580" s="28">
        <v>2575</v>
      </c>
      <c r="B2580" s="28" t="s">
        <v>3151</v>
      </c>
      <c r="C2580" s="28" t="s">
        <v>8155</v>
      </c>
      <c r="D2580" s="29" t="s">
        <v>8156</v>
      </c>
      <c r="E2580" s="29"/>
      <c r="F2580" s="30"/>
      <c r="G2580" s="30"/>
      <c r="H2580" s="31"/>
      <c r="I2580" s="30"/>
      <c r="J2580" s="30"/>
      <c r="K2580" s="31"/>
      <c r="L2580" s="32" t="s">
        <v>8092</v>
      </c>
      <c r="M2580" s="33">
        <v>199.17753757790854</v>
      </c>
      <c r="N2580" s="32">
        <v>13</v>
      </c>
      <c r="O2580" s="32" t="s">
        <v>3152</v>
      </c>
      <c r="P2580" s="32" t="s">
        <v>3155</v>
      </c>
      <c r="Q2580" s="37" t="s">
        <v>5698</v>
      </c>
      <c r="R2580" s="28">
        <v>1</v>
      </c>
      <c r="S2580" s="35"/>
      <c r="T2580" s="36" t="s">
        <v>8157</v>
      </c>
    </row>
    <row r="2581" spans="1:20" s="14" customFormat="1" ht="12" x14ac:dyDescent="0.2">
      <c r="A2581" s="28">
        <v>2576</v>
      </c>
      <c r="B2581" s="28" t="s">
        <v>3151</v>
      </c>
      <c r="C2581" s="28" t="s">
        <v>8155</v>
      </c>
      <c r="D2581" s="29" t="s">
        <v>8156</v>
      </c>
      <c r="E2581" s="29"/>
      <c r="F2581" s="30"/>
      <c r="G2581" s="30"/>
      <c r="H2581" s="31"/>
      <c r="I2581" s="30"/>
      <c r="J2581" s="30"/>
      <c r="K2581" s="31"/>
      <c r="L2581" s="32" t="s">
        <v>8092</v>
      </c>
      <c r="M2581" s="33">
        <v>80.325344050475465</v>
      </c>
      <c r="N2581" s="32">
        <v>13</v>
      </c>
      <c r="O2581" s="32" t="s">
        <v>3152</v>
      </c>
      <c r="P2581" s="32" t="s">
        <v>3155</v>
      </c>
      <c r="Q2581" s="37" t="s">
        <v>5698</v>
      </c>
      <c r="R2581" s="28">
        <v>1</v>
      </c>
      <c r="S2581" s="35"/>
      <c r="T2581" s="36" t="s">
        <v>8157</v>
      </c>
    </row>
    <row r="2582" spans="1:20" s="14" customFormat="1" ht="12" x14ac:dyDescent="0.2">
      <c r="A2582" s="28">
        <v>2577</v>
      </c>
      <c r="B2582" s="28" t="s">
        <v>3151</v>
      </c>
      <c r="C2582" s="28" t="s">
        <v>8155</v>
      </c>
      <c r="D2582" s="29" t="s">
        <v>8156</v>
      </c>
      <c r="E2582" s="29"/>
      <c r="F2582" s="30"/>
      <c r="G2582" s="30"/>
      <c r="H2582" s="31"/>
      <c r="I2582" s="30"/>
      <c r="J2582" s="30"/>
      <c r="K2582" s="31"/>
      <c r="L2582" s="32" t="s">
        <v>8092</v>
      </c>
      <c r="M2582" s="33">
        <v>71.888885803749957</v>
      </c>
      <c r="N2582" s="32">
        <v>13</v>
      </c>
      <c r="O2582" s="32" t="s">
        <v>3152</v>
      </c>
      <c r="P2582" s="32" t="s">
        <v>3155</v>
      </c>
      <c r="Q2582" s="37" t="s">
        <v>5698</v>
      </c>
      <c r="R2582" s="28">
        <v>1</v>
      </c>
      <c r="S2582" s="35"/>
      <c r="T2582" s="36" t="s">
        <v>8157</v>
      </c>
    </row>
    <row r="2583" spans="1:20" s="14" customFormat="1" ht="12" x14ac:dyDescent="0.2">
      <c r="A2583" s="28">
        <v>2578</v>
      </c>
      <c r="B2583" s="28" t="s">
        <v>3151</v>
      </c>
      <c r="C2583" s="28" t="s">
        <v>8155</v>
      </c>
      <c r="D2583" s="29" t="s">
        <v>8156</v>
      </c>
      <c r="E2583" s="29"/>
      <c r="F2583" s="30"/>
      <c r="G2583" s="30"/>
      <c r="H2583" s="31"/>
      <c r="I2583" s="30"/>
      <c r="J2583" s="30"/>
      <c r="K2583" s="31"/>
      <c r="L2583" s="32" t="s">
        <v>8092</v>
      </c>
      <c r="M2583" s="33">
        <v>53.138145738354062</v>
      </c>
      <c r="N2583" s="32">
        <v>13</v>
      </c>
      <c r="O2583" s="32" t="s">
        <v>3152</v>
      </c>
      <c r="P2583" s="32" t="s">
        <v>3155</v>
      </c>
      <c r="Q2583" s="37" t="s">
        <v>5698</v>
      </c>
      <c r="R2583" s="28">
        <v>1</v>
      </c>
      <c r="S2583" s="35"/>
      <c r="T2583" s="36" t="s">
        <v>8157</v>
      </c>
    </row>
    <row r="2584" spans="1:20" s="14" customFormat="1" ht="12" x14ac:dyDescent="0.2">
      <c r="A2584" s="28">
        <v>2579</v>
      </c>
      <c r="B2584" s="28" t="s">
        <v>3151</v>
      </c>
      <c r="C2584" s="28" t="s">
        <v>8155</v>
      </c>
      <c r="D2584" s="29" t="s">
        <v>8159</v>
      </c>
      <c r="E2584" s="29"/>
      <c r="F2584" s="30"/>
      <c r="G2584" s="30"/>
      <c r="H2584" s="31"/>
      <c r="I2584" s="30"/>
      <c r="J2584" s="30"/>
      <c r="K2584" s="31"/>
      <c r="L2584" s="32" t="s">
        <v>8092</v>
      </c>
      <c r="M2584" s="33">
        <v>51.754644744154163</v>
      </c>
      <c r="N2584" s="32">
        <v>13</v>
      </c>
      <c r="O2584" s="32" t="s">
        <v>3152</v>
      </c>
      <c r="P2584" s="32" t="s">
        <v>3155</v>
      </c>
      <c r="Q2584" s="37" t="s">
        <v>5698</v>
      </c>
      <c r="R2584" s="28">
        <v>1</v>
      </c>
      <c r="S2584" s="35"/>
      <c r="T2584" s="36" t="s">
        <v>8157</v>
      </c>
    </row>
    <row r="2585" spans="1:20" s="14" customFormat="1" ht="12" x14ac:dyDescent="0.2">
      <c r="A2585" s="28">
        <v>2580</v>
      </c>
      <c r="B2585" s="28" t="s">
        <v>3151</v>
      </c>
      <c r="C2585" s="28" t="s">
        <v>8155</v>
      </c>
      <c r="D2585" s="29" t="s">
        <v>8159</v>
      </c>
      <c r="E2585" s="29"/>
      <c r="F2585" s="30"/>
      <c r="G2585" s="30"/>
      <c r="H2585" s="31"/>
      <c r="I2585" s="30"/>
      <c r="J2585" s="30"/>
      <c r="K2585" s="31"/>
      <c r="L2585" s="32" t="s">
        <v>8092</v>
      </c>
      <c r="M2585" s="33">
        <v>87.937454596529577</v>
      </c>
      <c r="N2585" s="32">
        <v>13</v>
      </c>
      <c r="O2585" s="32" t="s">
        <v>3152</v>
      </c>
      <c r="P2585" s="32" t="s">
        <v>3155</v>
      </c>
      <c r="Q2585" s="37" t="s">
        <v>5698</v>
      </c>
      <c r="R2585" s="28">
        <v>1</v>
      </c>
      <c r="S2585" s="35"/>
      <c r="T2585" s="36" t="s">
        <v>8157</v>
      </c>
    </row>
    <row r="2586" spans="1:20" s="14" customFormat="1" ht="12" x14ac:dyDescent="0.2">
      <c r="A2586" s="28">
        <v>2581</v>
      </c>
      <c r="B2586" s="28" t="s">
        <v>3151</v>
      </c>
      <c r="C2586" s="28" t="s">
        <v>8155</v>
      </c>
      <c r="D2586" s="29" t="s">
        <v>8159</v>
      </c>
      <c r="E2586" s="29"/>
      <c r="F2586" s="30"/>
      <c r="G2586" s="30"/>
      <c r="H2586" s="31"/>
      <c r="I2586" s="30"/>
      <c r="J2586" s="30"/>
      <c r="K2586" s="31"/>
      <c r="L2586" s="32" t="s">
        <v>8092</v>
      </c>
      <c r="M2586" s="33">
        <v>174.43871625142657</v>
      </c>
      <c r="N2586" s="32">
        <v>13</v>
      </c>
      <c r="O2586" s="32" t="s">
        <v>3152</v>
      </c>
      <c r="P2586" s="32" t="s">
        <v>3155</v>
      </c>
      <c r="Q2586" s="37" t="s">
        <v>5698</v>
      </c>
      <c r="R2586" s="28">
        <v>1</v>
      </c>
      <c r="S2586" s="35"/>
      <c r="T2586" s="36" t="s">
        <v>8157</v>
      </c>
    </row>
    <row r="2587" spans="1:20" s="14" customFormat="1" ht="12" x14ac:dyDescent="0.2">
      <c r="A2587" s="28">
        <v>2582</v>
      </c>
      <c r="B2587" s="28" t="s">
        <v>3151</v>
      </c>
      <c r="C2587" s="28" t="s">
        <v>8155</v>
      </c>
      <c r="D2587" s="29" t="s">
        <v>8159</v>
      </c>
      <c r="E2587" s="29"/>
      <c r="F2587" s="30"/>
      <c r="G2587" s="30"/>
      <c r="H2587" s="31"/>
      <c r="I2587" s="30"/>
      <c r="J2587" s="30"/>
      <c r="K2587" s="31"/>
      <c r="L2587" s="32" t="s">
        <v>8092</v>
      </c>
      <c r="M2587" s="33">
        <v>83.725675405047355</v>
      </c>
      <c r="N2587" s="32">
        <v>13</v>
      </c>
      <c r="O2587" s="32" t="s">
        <v>3152</v>
      </c>
      <c r="P2587" s="32" t="s">
        <v>3155</v>
      </c>
      <c r="Q2587" s="37" t="s">
        <v>5698</v>
      </c>
      <c r="R2587" s="28">
        <v>1</v>
      </c>
      <c r="S2587" s="35"/>
      <c r="T2587" s="36" t="s">
        <v>8157</v>
      </c>
    </row>
    <row r="2588" spans="1:20" s="14" customFormat="1" ht="12" x14ac:dyDescent="0.2">
      <c r="A2588" s="28">
        <v>2583</v>
      </c>
      <c r="B2588" s="28" t="s">
        <v>3151</v>
      </c>
      <c r="C2588" s="28" t="s">
        <v>8155</v>
      </c>
      <c r="D2588" s="29" t="s">
        <v>8159</v>
      </c>
      <c r="E2588" s="29"/>
      <c r="F2588" s="30"/>
      <c r="G2588" s="30"/>
      <c r="H2588" s="31"/>
      <c r="I2588" s="30"/>
      <c r="J2588" s="30"/>
      <c r="K2588" s="31"/>
      <c r="L2588" s="32" t="s">
        <v>8092</v>
      </c>
      <c r="M2588" s="33">
        <v>215.05263843482552</v>
      </c>
      <c r="N2588" s="32">
        <v>13</v>
      </c>
      <c r="O2588" s="32" t="s">
        <v>3152</v>
      </c>
      <c r="P2588" s="32" t="s">
        <v>3155</v>
      </c>
      <c r="Q2588" s="37" t="s">
        <v>5698</v>
      </c>
      <c r="R2588" s="28">
        <v>1</v>
      </c>
      <c r="S2588" s="35"/>
      <c r="T2588" s="36" t="s">
        <v>8157</v>
      </c>
    </row>
    <row r="2589" spans="1:20" s="14" customFormat="1" ht="12" x14ac:dyDescent="0.2">
      <c r="A2589" s="28">
        <v>2584</v>
      </c>
      <c r="B2589" s="28" t="s">
        <v>3151</v>
      </c>
      <c r="C2589" s="28" t="s">
        <v>8155</v>
      </c>
      <c r="D2589" s="29" t="s">
        <v>8156</v>
      </c>
      <c r="E2589" s="29"/>
      <c r="F2589" s="30"/>
      <c r="G2589" s="30"/>
      <c r="H2589" s="31"/>
      <c r="I2589" s="30"/>
      <c r="J2589" s="30"/>
      <c r="K2589" s="31"/>
      <c r="L2589" s="32" t="s">
        <v>8092</v>
      </c>
      <c r="M2589" s="33">
        <v>57.436166748689658</v>
      </c>
      <c r="N2589" s="32">
        <v>13</v>
      </c>
      <c r="O2589" s="32" t="s">
        <v>3152</v>
      </c>
      <c r="P2589" s="32" t="s">
        <v>3155</v>
      </c>
      <c r="Q2589" s="37" t="s">
        <v>5698</v>
      </c>
      <c r="R2589" s="28">
        <v>1</v>
      </c>
      <c r="S2589" s="35"/>
      <c r="T2589" s="36" t="s">
        <v>8157</v>
      </c>
    </row>
    <row r="2590" spans="1:20" s="14" customFormat="1" ht="12" x14ac:dyDescent="0.2">
      <c r="A2590" s="28">
        <v>2585</v>
      </c>
      <c r="B2590" s="28" t="s">
        <v>3151</v>
      </c>
      <c r="C2590" s="28" t="s">
        <v>8155</v>
      </c>
      <c r="D2590" s="29" t="s">
        <v>8156</v>
      </c>
      <c r="E2590" s="29"/>
      <c r="F2590" s="30"/>
      <c r="G2590" s="30"/>
      <c r="H2590" s="31"/>
      <c r="I2590" s="30"/>
      <c r="J2590" s="30"/>
      <c r="K2590" s="31"/>
      <c r="L2590" s="32" t="s">
        <v>8092</v>
      </c>
      <c r="M2590" s="33">
        <v>167.68952918922417</v>
      </c>
      <c r="N2590" s="32">
        <v>13</v>
      </c>
      <c r="O2590" s="32" t="s">
        <v>3152</v>
      </c>
      <c r="P2590" s="32" t="s">
        <v>3155</v>
      </c>
      <c r="Q2590" s="37" t="s">
        <v>5698</v>
      </c>
      <c r="R2590" s="28">
        <v>1</v>
      </c>
      <c r="S2590" s="35"/>
      <c r="T2590" s="36" t="s">
        <v>8157</v>
      </c>
    </row>
    <row r="2591" spans="1:20" s="14" customFormat="1" ht="12" x14ac:dyDescent="0.2">
      <c r="A2591" s="28">
        <v>2586</v>
      </c>
      <c r="B2591" s="28" t="s">
        <v>3151</v>
      </c>
      <c r="C2591" s="28" t="s">
        <v>8155</v>
      </c>
      <c r="D2591" s="29" t="s">
        <v>8156</v>
      </c>
      <c r="E2591" s="29"/>
      <c r="F2591" s="30"/>
      <c r="G2591" s="30"/>
      <c r="H2591" s="31"/>
      <c r="I2591" s="30"/>
      <c r="J2591" s="30"/>
      <c r="K2591" s="31"/>
      <c r="L2591" s="32" t="s">
        <v>8092</v>
      </c>
      <c r="M2591" s="33">
        <v>128.33166545325972</v>
      </c>
      <c r="N2591" s="32">
        <v>13</v>
      </c>
      <c r="O2591" s="32" t="s">
        <v>3152</v>
      </c>
      <c r="P2591" s="32" t="s">
        <v>3155</v>
      </c>
      <c r="Q2591" s="37" t="s">
        <v>5698</v>
      </c>
      <c r="R2591" s="28">
        <v>1</v>
      </c>
      <c r="S2591" s="35"/>
      <c r="T2591" s="36" t="s">
        <v>8157</v>
      </c>
    </row>
    <row r="2592" spans="1:20" s="14" customFormat="1" ht="12" x14ac:dyDescent="0.2">
      <c r="A2592" s="28">
        <v>2587</v>
      </c>
      <c r="B2592" s="28" t="s">
        <v>3151</v>
      </c>
      <c r="C2592" s="28" t="s">
        <v>8155</v>
      </c>
      <c r="D2592" s="29" t="s">
        <v>8156</v>
      </c>
      <c r="E2592" s="29"/>
      <c r="F2592" s="30"/>
      <c r="G2592" s="30"/>
      <c r="H2592" s="31"/>
      <c r="I2592" s="30"/>
      <c r="J2592" s="30"/>
      <c r="K2592" s="31"/>
      <c r="L2592" s="32" t="s">
        <v>8092</v>
      </c>
      <c r="M2592" s="33">
        <v>148.06030756720054</v>
      </c>
      <c r="N2592" s="32">
        <v>13</v>
      </c>
      <c r="O2592" s="32" t="s">
        <v>3152</v>
      </c>
      <c r="P2592" s="32" t="s">
        <v>3155</v>
      </c>
      <c r="Q2592" s="37" t="s">
        <v>5698</v>
      </c>
      <c r="R2592" s="28">
        <v>1</v>
      </c>
      <c r="S2592" s="35"/>
      <c r="T2592" s="36" t="s">
        <v>8157</v>
      </c>
    </row>
    <row r="2593" spans="1:20" s="14" customFormat="1" ht="12" x14ac:dyDescent="0.2">
      <c r="A2593" s="28">
        <v>2588</v>
      </c>
      <c r="B2593" s="28" t="s">
        <v>3151</v>
      </c>
      <c r="C2593" s="28" t="s">
        <v>8155</v>
      </c>
      <c r="D2593" s="29" t="s">
        <v>8156</v>
      </c>
      <c r="E2593" s="29"/>
      <c r="F2593" s="30"/>
      <c r="G2593" s="30"/>
      <c r="H2593" s="31"/>
      <c r="I2593" s="30"/>
      <c r="J2593" s="30"/>
      <c r="K2593" s="31"/>
      <c r="L2593" s="32" t="s">
        <v>8092</v>
      </c>
      <c r="M2593" s="33">
        <v>214.91688020373485</v>
      </c>
      <c r="N2593" s="32">
        <v>13</v>
      </c>
      <c r="O2593" s="32" t="s">
        <v>3152</v>
      </c>
      <c r="P2593" s="32" t="s">
        <v>3155</v>
      </c>
      <c r="Q2593" s="37" t="s">
        <v>5698</v>
      </c>
      <c r="R2593" s="28">
        <v>1</v>
      </c>
      <c r="S2593" s="35"/>
      <c r="T2593" s="36" t="s">
        <v>8157</v>
      </c>
    </row>
    <row r="2594" spans="1:20" s="14" customFormat="1" ht="12" x14ac:dyDescent="0.2">
      <c r="A2594" s="28">
        <v>2589</v>
      </c>
      <c r="B2594" s="28" t="s">
        <v>3151</v>
      </c>
      <c r="C2594" s="28" t="s">
        <v>8155</v>
      </c>
      <c r="D2594" s="29" t="s">
        <v>8156</v>
      </c>
      <c r="E2594" s="29"/>
      <c r="F2594" s="30"/>
      <c r="G2594" s="30"/>
      <c r="H2594" s="31"/>
      <c r="I2594" s="30"/>
      <c r="J2594" s="30"/>
      <c r="K2594" s="31"/>
      <c r="L2594" s="32" t="s">
        <v>8092</v>
      </c>
      <c r="M2594" s="33">
        <v>115.78198029891907</v>
      </c>
      <c r="N2594" s="32">
        <v>13</v>
      </c>
      <c r="O2594" s="32" t="s">
        <v>3152</v>
      </c>
      <c r="P2594" s="32" t="s">
        <v>3155</v>
      </c>
      <c r="Q2594" s="37" t="s">
        <v>5698</v>
      </c>
      <c r="R2594" s="28">
        <v>1</v>
      </c>
      <c r="S2594" s="35"/>
      <c r="T2594" s="36" t="s">
        <v>8157</v>
      </c>
    </row>
    <row r="2595" spans="1:20" s="14" customFormat="1" ht="12" x14ac:dyDescent="0.2">
      <c r="A2595" s="28">
        <v>2590</v>
      </c>
      <c r="B2595" s="28" t="s">
        <v>3151</v>
      </c>
      <c r="C2595" s="28" t="s">
        <v>8155</v>
      </c>
      <c r="D2595" s="29" t="s">
        <v>8156</v>
      </c>
      <c r="E2595" s="29"/>
      <c r="F2595" s="30"/>
      <c r="G2595" s="30"/>
      <c r="H2595" s="31"/>
      <c r="I2595" s="30"/>
      <c r="J2595" s="30"/>
      <c r="K2595" s="31"/>
      <c r="L2595" s="32" t="s">
        <v>8092</v>
      </c>
      <c r="M2595" s="33">
        <v>102.56597051958255</v>
      </c>
      <c r="N2595" s="32">
        <v>13</v>
      </c>
      <c r="O2595" s="32" t="s">
        <v>3152</v>
      </c>
      <c r="P2595" s="32" t="s">
        <v>3155</v>
      </c>
      <c r="Q2595" s="37" t="s">
        <v>5698</v>
      </c>
      <c r="R2595" s="28">
        <v>1</v>
      </c>
      <c r="S2595" s="35"/>
      <c r="T2595" s="36" t="s">
        <v>8157</v>
      </c>
    </row>
    <row r="2596" spans="1:20" s="14" customFormat="1" ht="12" x14ac:dyDescent="0.2">
      <c r="A2596" s="28">
        <v>2591</v>
      </c>
      <c r="B2596" s="28" t="s">
        <v>3151</v>
      </c>
      <c r="C2596" s="28" t="s">
        <v>8155</v>
      </c>
      <c r="D2596" s="29" t="s">
        <v>8156</v>
      </c>
      <c r="E2596" s="29"/>
      <c r="F2596" s="30"/>
      <c r="G2596" s="30"/>
      <c r="H2596" s="31"/>
      <c r="I2596" s="30"/>
      <c r="J2596" s="30"/>
      <c r="K2596" s="31"/>
      <c r="L2596" s="32" t="s">
        <v>8092</v>
      </c>
      <c r="M2596" s="33">
        <v>118.86968034787789</v>
      </c>
      <c r="N2596" s="32">
        <v>13</v>
      </c>
      <c r="O2596" s="32" t="s">
        <v>3152</v>
      </c>
      <c r="P2596" s="32" t="s">
        <v>3155</v>
      </c>
      <c r="Q2596" s="37" t="s">
        <v>5698</v>
      </c>
      <c r="R2596" s="28">
        <v>1</v>
      </c>
      <c r="S2596" s="35"/>
      <c r="T2596" s="36" t="s">
        <v>8157</v>
      </c>
    </row>
    <row r="2597" spans="1:20" s="14" customFormat="1" ht="12" x14ac:dyDescent="0.2">
      <c r="A2597" s="28">
        <v>2592</v>
      </c>
      <c r="B2597" s="28" t="s">
        <v>3151</v>
      </c>
      <c r="C2597" s="28" t="s">
        <v>8155</v>
      </c>
      <c r="D2597" s="29" t="s">
        <v>8156</v>
      </c>
      <c r="E2597" s="29"/>
      <c r="F2597" s="30"/>
      <c r="G2597" s="30"/>
      <c r="H2597" s="31"/>
      <c r="I2597" s="30"/>
      <c r="J2597" s="30"/>
      <c r="K2597" s="31"/>
      <c r="L2597" s="32" t="s">
        <v>8092</v>
      </c>
      <c r="M2597" s="33">
        <v>109.2180357005886</v>
      </c>
      <c r="N2597" s="32">
        <v>13</v>
      </c>
      <c r="O2597" s="32" t="s">
        <v>3152</v>
      </c>
      <c r="P2597" s="32" t="s">
        <v>3155</v>
      </c>
      <c r="Q2597" s="37" t="s">
        <v>5698</v>
      </c>
      <c r="R2597" s="28">
        <v>1</v>
      </c>
      <c r="S2597" s="35"/>
      <c r="T2597" s="36" t="s">
        <v>8157</v>
      </c>
    </row>
    <row r="2598" spans="1:20" s="14" customFormat="1" ht="12" x14ac:dyDescent="0.2">
      <c r="A2598" s="28">
        <v>2593</v>
      </c>
      <c r="B2598" s="28" t="s">
        <v>3151</v>
      </c>
      <c r="C2598" s="28" t="s">
        <v>8155</v>
      </c>
      <c r="D2598" s="29" t="s">
        <v>8156</v>
      </c>
      <c r="E2598" s="29"/>
      <c r="F2598" s="30"/>
      <c r="G2598" s="30"/>
      <c r="H2598" s="31"/>
      <c r="I2598" s="30"/>
      <c r="J2598" s="30"/>
      <c r="K2598" s="31"/>
      <c r="L2598" s="32" t="s">
        <v>8092</v>
      </c>
      <c r="M2598" s="33">
        <v>219.04720657651646</v>
      </c>
      <c r="N2598" s="32">
        <v>13</v>
      </c>
      <c r="O2598" s="32" t="s">
        <v>3152</v>
      </c>
      <c r="P2598" s="32" t="s">
        <v>3155</v>
      </c>
      <c r="Q2598" s="37" t="s">
        <v>5698</v>
      </c>
      <c r="R2598" s="28">
        <v>1</v>
      </c>
      <c r="S2598" s="35"/>
      <c r="T2598" s="36" t="s">
        <v>8157</v>
      </c>
    </row>
    <row r="2599" spans="1:20" s="14" customFormat="1" ht="12" x14ac:dyDescent="0.2">
      <c r="A2599" s="28">
        <v>2594</v>
      </c>
      <c r="B2599" s="28" t="s">
        <v>3151</v>
      </c>
      <c r="C2599" s="28" t="s">
        <v>8155</v>
      </c>
      <c r="D2599" s="29" t="s">
        <v>8156</v>
      </c>
      <c r="E2599" s="29"/>
      <c r="F2599" s="30"/>
      <c r="G2599" s="30"/>
      <c r="H2599" s="31"/>
      <c r="I2599" s="30"/>
      <c r="J2599" s="30"/>
      <c r="K2599" s="31"/>
      <c r="L2599" s="32" t="s">
        <v>8092</v>
      </c>
      <c r="M2599" s="33">
        <v>161.66727941273933</v>
      </c>
      <c r="N2599" s="32">
        <v>13</v>
      </c>
      <c r="O2599" s="32" t="s">
        <v>3152</v>
      </c>
      <c r="P2599" s="32" t="s">
        <v>3155</v>
      </c>
      <c r="Q2599" s="37" t="s">
        <v>5698</v>
      </c>
      <c r="R2599" s="28">
        <v>1</v>
      </c>
      <c r="S2599" s="35"/>
      <c r="T2599" s="36" t="s">
        <v>8157</v>
      </c>
    </row>
    <row r="2600" spans="1:20" s="14" customFormat="1" ht="12" x14ac:dyDescent="0.2">
      <c r="A2600" s="28">
        <v>2595</v>
      </c>
      <c r="B2600" s="28" t="s">
        <v>3151</v>
      </c>
      <c r="C2600" s="28" t="s">
        <v>8155</v>
      </c>
      <c r="D2600" s="29" t="s">
        <v>8156</v>
      </c>
      <c r="E2600" s="29"/>
      <c r="F2600" s="30"/>
      <c r="G2600" s="30"/>
      <c r="H2600" s="31"/>
      <c r="I2600" s="30"/>
      <c r="J2600" s="30"/>
      <c r="K2600" s="31"/>
      <c r="L2600" s="32" t="s">
        <v>8092</v>
      </c>
      <c r="M2600" s="33">
        <v>167.88100389195915</v>
      </c>
      <c r="N2600" s="32">
        <v>13</v>
      </c>
      <c r="O2600" s="32" t="s">
        <v>3152</v>
      </c>
      <c r="P2600" s="32" t="s">
        <v>3155</v>
      </c>
      <c r="Q2600" s="37" t="s">
        <v>5698</v>
      </c>
      <c r="R2600" s="28">
        <v>1</v>
      </c>
      <c r="S2600" s="35"/>
      <c r="T2600" s="36" t="s">
        <v>8157</v>
      </c>
    </row>
    <row r="2601" spans="1:20" s="14" customFormat="1" ht="12" x14ac:dyDescent="0.2">
      <c r="A2601" s="28">
        <v>2596</v>
      </c>
      <c r="B2601" s="28" t="s">
        <v>3151</v>
      </c>
      <c r="C2601" s="28" t="s">
        <v>8155</v>
      </c>
      <c r="D2601" s="29" t="s">
        <v>8156</v>
      </c>
      <c r="E2601" s="29"/>
      <c r="F2601" s="30"/>
      <c r="G2601" s="30"/>
      <c r="H2601" s="31"/>
      <c r="I2601" s="30"/>
      <c r="J2601" s="30"/>
      <c r="K2601" s="31"/>
      <c r="L2601" s="32" t="s">
        <v>8092</v>
      </c>
      <c r="M2601" s="33">
        <v>222</v>
      </c>
      <c r="N2601" s="32">
        <v>13</v>
      </c>
      <c r="O2601" s="32" t="s">
        <v>3152</v>
      </c>
      <c r="P2601" s="32" t="s">
        <v>3155</v>
      </c>
      <c r="Q2601" s="37" t="s">
        <v>5698</v>
      </c>
      <c r="R2601" s="28">
        <v>1</v>
      </c>
      <c r="S2601" s="35"/>
      <c r="T2601" s="36" t="s">
        <v>8157</v>
      </c>
    </row>
    <row r="2602" spans="1:20" s="14" customFormat="1" ht="12" x14ac:dyDescent="0.2">
      <c r="A2602" s="28">
        <v>2597</v>
      </c>
      <c r="B2602" s="28" t="s">
        <v>3151</v>
      </c>
      <c r="C2602" s="28" t="s">
        <v>8155</v>
      </c>
      <c r="D2602" s="29" t="s">
        <v>8156</v>
      </c>
      <c r="E2602" s="29"/>
      <c r="F2602" s="30"/>
      <c r="G2602" s="30"/>
      <c r="H2602" s="31"/>
      <c r="I2602" s="30"/>
      <c r="J2602" s="30"/>
      <c r="K2602" s="31"/>
      <c r="L2602" s="32" t="s">
        <v>8092</v>
      </c>
      <c r="M2602" s="33">
        <v>143.52835603461472</v>
      </c>
      <c r="N2602" s="32">
        <v>13</v>
      </c>
      <c r="O2602" s="32" t="s">
        <v>3152</v>
      </c>
      <c r="P2602" s="32" t="s">
        <v>3155</v>
      </c>
      <c r="Q2602" s="37" t="s">
        <v>5698</v>
      </c>
      <c r="R2602" s="28">
        <v>1</v>
      </c>
      <c r="S2602" s="35"/>
      <c r="T2602" s="36" t="s">
        <v>8157</v>
      </c>
    </row>
    <row r="2603" spans="1:20" s="14" customFormat="1" ht="12" x14ac:dyDescent="0.2">
      <c r="A2603" s="28">
        <v>2598</v>
      </c>
      <c r="B2603" s="28" t="s">
        <v>3151</v>
      </c>
      <c r="C2603" s="28" t="s">
        <v>8155</v>
      </c>
      <c r="D2603" s="29" t="s">
        <v>8156</v>
      </c>
      <c r="E2603" s="29"/>
      <c r="F2603" s="30"/>
      <c r="G2603" s="30"/>
      <c r="H2603" s="31"/>
      <c r="I2603" s="30"/>
      <c r="J2603" s="30"/>
      <c r="K2603" s="31"/>
      <c r="L2603" s="32" t="s">
        <v>8092</v>
      </c>
      <c r="M2603" s="33">
        <v>100.73383926731694</v>
      </c>
      <c r="N2603" s="32">
        <v>13</v>
      </c>
      <c r="O2603" s="32" t="s">
        <v>3152</v>
      </c>
      <c r="P2603" s="32" t="s">
        <v>3155</v>
      </c>
      <c r="Q2603" s="37" t="s">
        <v>5698</v>
      </c>
      <c r="R2603" s="28">
        <v>1</v>
      </c>
      <c r="S2603" s="35"/>
      <c r="T2603" s="36" t="s">
        <v>8157</v>
      </c>
    </row>
    <row r="2604" spans="1:20" s="14" customFormat="1" ht="12" x14ac:dyDescent="0.2">
      <c r="A2604" s="28">
        <v>2599</v>
      </c>
      <c r="B2604" s="28" t="s">
        <v>3151</v>
      </c>
      <c r="C2604" s="28" t="s">
        <v>8155</v>
      </c>
      <c r="D2604" s="29" t="s">
        <v>8156</v>
      </c>
      <c r="E2604" s="29"/>
      <c r="F2604" s="30"/>
      <c r="G2604" s="30"/>
      <c r="H2604" s="31"/>
      <c r="I2604" s="30"/>
      <c r="J2604" s="30"/>
      <c r="K2604" s="31"/>
      <c r="L2604" s="32" t="s">
        <v>8092</v>
      </c>
      <c r="M2604" s="33">
        <v>236.3642726770147</v>
      </c>
      <c r="N2604" s="32">
        <v>13</v>
      </c>
      <c r="O2604" s="32" t="s">
        <v>3152</v>
      </c>
      <c r="P2604" s="32" t="s">
        <v>3155</v>
      </c>
      <c r="Q2604" s="37" t="s">
        <v>5698</v>
      </c>
      <c r="R2604" s="28">
        <v>1</v>
      </c>
      <c r="S2604" s="35"/>
      <c r="T2604" s="36" t="s">
        <v>8157</v>
      </c>
    </row>
    <row r="2605" spans="1:20" s="14" customFormat="1" ht="12" x14ac:dyDescent="0.2">
      <c r="A2605" s="28">
        <v>2600</v>
      </c>
      <c r="B2605" s="28" t="s">
        <v>3151</v>
      </c>
      <c r="C2605" s="28" t="s">
        <v>8155</v>
      </c>
      <c r="D2605" s="29" t="s">
        <v>8156</v>
      </c>
      <c r="E2605" s="29"/>
      <c r="F2605" s="30"/>
      <c r="G2605" s="30"/>
      <c r="H2605" s="31"/>
      <c r="I2605" s="30"/>
      <c r="J2605" s="30"/>
      <c r="K2605" s="31"/>
      <c r="L2605" s="32" t="s">
        <v>8092</v>
      </c>
      <c r="M2605" s="33">
        <v>221.43163301739361</v>
      </c>
      <c r="N2605" s="32">
        <v>13</v>
      </c>
      <c r="O2605" s="32" t="s">
        <v>3152</v>
      </c>
      <c r="P2605" s="32" t="s">
        <v>3155</v>
      </c>
      <c r="Q2605" s="37" t="s">
        <v>5698</v>
      </c>
      <c r="R2605" s="28">
        <v>1</v>
      </c>
      <c r="S2605" s="35"/>
      <c r="T2605" s="36" t="s">
        <v>8157</v>
      </c>
    </row>
    <row r="2606" spans="1:20" s="14" customFormat="1" ht="12" x14ac:dyDescent="0.2">
      <c r="A2606" s="28">
        <v>2601</v>
      </c>
      <c r="B2606" s="28" t="s">
        <v>3151</v>
      </c>
      <c r="C2606" s="28" t="s">
        <v>8155</v>
      </c>
      <c r="D2606" s="29" t="s">
        <v>8156</v>
      </c>
      <c r="E2606" s="29"/>
      <c r="F2606" s="30"/>
      <c r="G2606" s="30"/>
      <c r="H2606" s="31"/>
      <c r="I2606" s="30"/>
      <c r="J2606" s="30"/>
      <c r="K2606" s="31"/>
      <c r="L2606" s="32" t="s">
        <v>8092</v>
      </c>
      <c r="M2606" s="33">
        <v>139.95288318325137</v>
      </c>
      <c r="N2606" s="32">
        <v>13</v>
      </c>
      <c r="O2606" s="32" t="s">
        <v>3152</v>
      </c>
      <c r="P2606" s="32" t="s">
        <v>3155</v>
      </c>
      <c r="Q2606" s="37" t="s">
        <v>5698</v>
      </c>
      <c r="R2606" s="28">
        <v>1</v>
      </c>
      <c r="S2606" s="35"/>
      <c r="T2606" s="36" t="s">
        <v>8157</v>
      </c>
    </row>
    <row r="2607" spans="1:20" s="14" customFormat="1" ht="12" x14ac:dyDescent="0.2">
      <c r="A2607" s="28">
        <v>2602</v>
      </c>
      <c r="B2607" s="28" t="s">
        <v>3151</v>
      </c>
      <c r="C2607" s="28" t="s">
        <v>8155</v>
      </c>
      <c r="D2607" s="29" t="s">
        <v>8156</v>
      </c>
      <c r="E2607" s="29"/>
      <c r="F2607" s="30"/>
      <c r="G2607" s="30"/>
      <c r="H2607" s="31"/>
      <c r="I2607" s="30"/>
      <c r="J2607" s="30"/>
      <c r="K2607" s="31"/>
      <c r="L2607" s="32" t="s">
        <v>8092</v>
      </c>
      <c r="M2607" s="33">
        <v>59.155114683561536</v>
      </c>
      <c r="N2607" s="32">
        <v>13</v>
      </c>
      <c r="O2607" s="32" t="s">
        <v>3152</v>
      </c>
      <c r="P2607" s="32" t="s">
        <v>3155</v>
      </c>
      <c r="Q2607" s="37" t="s">
        <v>5698</v>
      </c>
      <c r="R2607" s="28">
        <v>1</v>
      </c>
      <c r="S2607" s="35"/>
      <c r="T2607" s="36" t="s">
        <v>8157</v>
      </c>
    </row>
    <row r="2608" spans="1:20" s="14" customFormat="1" ht="12" x14ac:dyDescent="0.2">
      <c r="A2608" s="28">
        <v>2603</v>
      </c>
      <c r="B2608" s="28" t="s">
        <v>3151</v>
      </c>
      <c r="C2608" s="28" t="s">
        <v>8155</v>
      </c>
      <c r="D2608" s="29" t="s">
        <v>8156</v>
      </c>
      <c r="E2608" s="29"/>
      <c r="F2608" s="30"/>
      <c r="G2608" s="30"/>
      <c r="H2608" s="31"/>
      <c r="I2608" s="30"/>
      <c r="J2608" s="30"/>
      <c r="K2608" s="31"/>
      <c r="L2608" s="32" t="s">
        <v>8092</v>
      </c>
      <c r="M2608" s="33">
        <v>56.718039284124231</v>
      </c>
      <c r="N2608" s="32">
        <v>13</v>
      </c>
      <c r="O2608" s="32" t="s">
        <v>3152</v>
      </c>
      <c r="P2608" s="32" t="s">
        <v>3155</v>
      </c>
      <c r="Q2608" s="37" t="s">
        <v>5698</v>
      </c>
      <c r="R2608" s="28">
        <v>1</v>
      </c>
      <c r="S2608" s="35"/>
      <c r="T2608" s="36" t="s">
        <v>8157</v>
      </c>
    </row>
    <row r="2609" spans="1:20" s="14" customFormat="1" ht="12" x14ac:dyDescent="0.2">
      <c r="A2609" s="28">
        <v>2604</v>
      </c>
      <c r="B2609" s="28" t="s">
        <v>3151</v>
      </c>
      <c r="C2609" s="28" t="s">
        <v>8155</v>
      </c>
      <c r="D2609" s="29" t="s">
        <v>8156</v>
      </c>
      <c r="E2609" s="29"/>
      <c r="F2609" s="30"/>
      <c r="G2609" s="30"/>
      <c r="H2609" s="31"/>
      <c r="I2609" s="30"/>
      <c r="J2609" s="30"/>
      <c r="K2609" s="31"/>
      <c r="L2609" s="32" t="s">
        <v>8092</v>
      </c>
      <c r="M2609" s="33">
        <v>175.46959608109151</v>
      </c>
      <c r="N2609" s="32">
        <v>13</v>
      </c>
      <c r="O2609" s="32" t="s">
        <v>3152</v>
      </c>
      <c r="P2609" s="32" t="s">
        <v>3155</v>
      </c>
      <c r="Q2609" s="37" t="s">
        <v>5698</v>
      </c>
      <c r="R2609" s="28">
        <v>1</v>
      </c>
      <c r="S2609" s="35"/>
      <c r="T2609" s="36" t="s">
        <v>8157</v>
      </c>
    </row>
    <row r="2610" spans="1:20" s="14" customFormat="1" ht="12" x14ac:dyDescent="0.2">
      <c r="A2610" s="28">
        <v>2605</v>
      </c>
      <c r="B2610" s="28" t="s">
        <v>3151</v>
      </c>
      <c r="C2610" s="28" t="s">
        <v>8155</v>
      </c>
      <c r="D2610" s="29" t="s">
        <v>8156</v>
      </c>
      <c r="E2610" s="29"/>
      <c r="F2610" s="30"/>
      <c r="G2610" s="30"/>
      <c r="H2610" s="31"/>
      <c r="I2610" s="30"/>
      <c r="J2610" s="30"/>
      <c r="K2610" s="31"/>
      <c r="L2610" s="32" t="s">
        <v>8092</v>
      </c>
      <c r="M2610" s="33">
        <v>166.02952682950544</v>
      </c>
      <c r="N2610" s="32">
        <v>13</v>
      </c>
      <c r="O2610" s="32" t="s">
        <v>3152</v>
      </c>
      <c r="P2610" s="32" t="s">
        <v>3155</v>
      </c>
      <c r="Q2610" s="37" t="s">
        <v>5698</v>
      </c>
      <c r="R2610" s="28">
        <v>1</v>
      </c>
      <c r="S2610" s="35"/>
      <c r="T2610" s="36" t="s">
        <v>8157</v>
      </c>
    </row>
    <row r="2611" spans="1:20" s="14" customFormat="1" ht="12" x14ac:dyDescent="0.2">
      <c r="A2611" s="28">
        <v>2606</v>
      </c>
      <c r="B2611" s="28" t="s">
        <v>3151</v>
      </c>
      <c r="C2611" s="28" t="s">
        <v>8155</v>
      </c>
      <c r="D2611" s="29" t="s">
        <v>8156</v>
      </c>
      <c r="E2611" s="29"/>
      <c r="F2611" s="30"/>
      <c r="G2611" s="30"/>
      <c r="H2611" s="31"/>
      <c r="I2611" s="30"/>
      <c r="J2611" s="30"/>
      <c r="K2611" s="31"/>
      <c r="L2611" s="32" t="s">
        <v>8092</v>
      </c>
      <c r="M2611" s="33">
        <v>86.596475214721039</v>
      </c>
      <c r="N2611" s="32">
        <v>13</v>
      </c>
      <c r="O2611" s="32" t="s">
        <v>3152</v>
      </c>
      <c r="P2611" s="32" t="s">
        <v>3155</v>
      </c>
      <c r="Q2611" s="37" t="s">
        <v>5698</v>
      </c>
      <c r="R2611" s="28">
        <v>1</v>
      </c>
      <c r="S2611" s="35"/>
      <c r="T2611" s="36" t="s">
        <v>8157</v>
      </c>
    </row>
    <row r="2612" spans="1:20" s="14" customFormat="1" ht="12" x14ac:dyDescent="0.2">
      <c r="A2612" s="28">
        <v>2607</v>
      </c>
      <c r="B2612" s="28" t="s">
        <v>3151</v>
      </c>
      <c r="C2612" s="28" t="s">
        <v>8155</v>
      </c>
      <c r="D2612" s="29" t="s">
        <v>8156</v>
      </c>
      <c r="E2612" s="29"/>
      <c r="F2612" s="30"/>
      <c r="G2612" s="30"/>
      <c r="H2612" s="31"/>
      <c r="I2612" s="30"/>
      <c r="J2612" s="30"/>
      <c r="K2612" s="31"/>
      <c r="L2612" s="32" t="s">
        <v>8092</v>
      </c>
      <c r="M2612" s="33">
        <v>176.02525728424521</v>
      </c>
      <c r="N2612" s="32">
        <v>15</v>
      </c>
      <c r="O2612" s="32" t="s">
        <v>3152</v>
      </c>
      <c r="P2612" s="32" t="s">
        <v>3155</v>
      </c>
      <c r="Q2612" s="37" t="s">
        <v>5706</v>
      </c>
      <c r="R2612" s="28">
        <v>1</v>
      </c>
      <c r="S2612" s="35"/>
      <c r="T2612" s="36" t="s">
        <v>8157</v>
      </c>
    </row>
    <row r="2613" spans="1:20" s="14" customFormat="1" ht="12" x14ac:dyDescent="0.2">
      <c r="A2613" s="28">
        <v>2608</v>
      </c>
      <c r="B2613" s="28" t="s">
        <v>3151</v>
      </c>
      <c r="C2613" s="28" t="s">
        <v>8155</v>
      </c>
      <c r="D2613" s="29" t="s">
        <v>8156</v>
      </c>
      <c r="E2613" s="29"/>
      <c r="F2613" s="30"/>
      <c r="G2613" s="30"/>
      <c r="H2613" s="31"/>
      <c r="I2613" s="30"/>
      <c r="J2613" s="30"/>
      <c r="K2613" s="31"/>
      <c r="L2613" s="32" t="s">
        <v>8092</v>
      </c>
      <c r="M2613" s="33">
        <v>105.68838703448743</v>
      </c>
      <c r="N2613" s="32">
        <v>15</v>
      </c>
      <c r="O2613" s="32" t="s">
        <v>3152</v>
      </c>
      <c r="P2613" s="32" t="s">
        <v>3155</v>
      </c>
      <c r="Q2613" s="37" t="s">
        <v>5706</v>
      </c>
      <c r="R2613" s="28">
        <v>1</v>
      </c>
      <c r="S2613" s="35"/>
      <c r="T2613" s="36" t="s">
        <v>8157</v>
      </c>
    </row>
    <row r="2614" spans="1:20" s="14" customFormat="1" ht="12" x14ac:dyDescent="0.2">
      <c r="A2614" s="28">
        <v>2609</v>
      </c>
      <c r="B2614" s="28" t="s">
        <v>3151</v>
      </c>
      <c r="C2614" s="28" t="s">
        <v>8155</v>
      </c>
      <c r="D2614" s="29" t="s">
        <v>8156</v>
      </c>
      <c r="E2614" s="29"/>
      <c r="F2614" s="30"/>
      <c r="G2614" s="30"/>
      <c r="H2614" s="31"/>
      <c r="I2614" s="30"/>
      <c r="J2614" s="30"/>
      <c r="K2614" s="31"/>
      <c r="L2614" s="32" t="s">
        <v>8092</v>
      </c>
      <c r="M2614" s="33">
        <v>99.47660288319085</v>
      </c>
      <c r="N2614" s="32">
        <v>15</v>
      </c>
      <c r="O2614" s="32" t="s">
        <v>3152</v>
      </c>
      <c r="P2614" s="32" t="s">
        <v>3155</v>
      </c>
      <c r="Q2614" s="37" t="s">
        <v>5706</v>
      </c>
      <c r="R2614" s="28">
        <v>1</v>
      </c>
      <c r="S2614" s="35"/>
      <c r="T2614" s="36" t="s">
        <v>8157</v>
      </c>
    </row>
    <row r="2615" spans="1:20" s="14" customFormat="1" ht="12" x14ac:dyDescent="0.2">
      <c r="A2615" s="28">
        <v>2610</v>
      </c>
      <c r="B2615" s="28" t="s">
        <v>3151</v>
      </c>
      <c r="C2615" s="28" t="s">
        <v>8155</v>
      </c>
      <c r="D2615" s="29" t="s">
        <v>8156</v>
      </c>
      <c r="E2615" s="29"/>
      <c r="F2615" s="30"/>
      <c r="G2615" s="30"/>
      <c r="H2615" s="31"/>
      <c r="I2615" s="30"/>
      <c r="J2615" s="30"/>
      <c r="K2615" s="31"/>
      <c r="L2615" s="32" t="s">
        <v>8092</v>
      </c>
      <c r="M2615" s="33">
        <v>157.50022934845268</v>
      </c>
      <c r="N2615" s="32">
        <v>15</v>
      </c>
      <c r="O2615" s="32" t="s">
        <v>3152</v>
      </c>
      <c r="P2615" s="32" t="s">
        <v>3155</v>
      </c>
      <c r="Q2615" s="37" t="s">
        <v>5706</v>
      </c>
      <c r="R2615" s="28">
        <v>1</v>
      </c>
      <c r="S2615" s="35"/>
      <c r="T2615" s="36" t="s">
        <v>8157</v>
      </c>
    </row>
    <row r="2616" spans="1:20" s="14" customFormat="1" ht="12" x14ac:dyDescent="0.2">
      <c r="A2616" s="28">
        <v>2611</v>
      </c>
      <c r="B2616" s="28" t="s">
        <v>3151</v>
      </c>
      <c r="C2616" s="28" t="s">
        <v>8155</v>
      </c>
      <c r="D2616" s="29" t="s">
        <v>8156</v>
      </c>
      <c r="E2616" s="29"/>
      <c r="F2616" s="30"/>
      <c r="G2616" s="30"/>
      <c r="H2616" s="31"/>
      <c r="I2616" s="30"/>
      <c r="J2616" s="30"/>
      <c r="K2616" s="31"/>
      <c r="L2616" s="32" t="s">
        <v>8092</v>
      </c>
      <c r="M2616" s="33">
        <v>69.590140173140824</v>
      </c>
      <c r="N2616" s="32">
        <v>15</v>
      </c>
      <c r="O2616" s="32" t="s">
        <v>3152</v>
      </c>
      <c r="P2616" s="32" t="s">
        <v>3155</v>
      </c>
      <c r="Q2616" s="37" t="s">
        <v>5706</v>
      </c>
      <c r="R2616" s="28">
        <v>1</v>
      </c>
      <c r="S2616" s="35"/>
      <c r="T2616" s="36" t="s">
        <v>8157</v>
      </c>
    </row>
    <row r="2617" spans="1:20" s="14" customFormat="1" ht="12" x14ac:dyDescent="0.2">
      <c r="A2617" s="28">
        <v>2612</v>
      </c>
      <c r="B2617" s="28" t="s">
        <v>3151</v>
      </c>
      <c r="C2617" s="28" t="s">
        <v>8155</v>
      </c>
      <c r="D2617" s="29" t="s">
        <v>8156</v>
      </c>
      <c r="E2617" s="29"/>
      <c r="F2617" s="30"/>
      <c r="G2617" s="30"/>
      <c r="H2617" s="31"/>
      <c r="I2617" s="30"/>
      <c r="J2617" s="30"/>
      <c r="K2617" s="31"/>
      <c r="L2617" s="32" t="s">
        <v>8092</v>
      </c>
      <c r="M2617" s="33">
        <v>82.826646925690383</v>
      </c>
      <c r="N2617" s="32">
        <v>15</v>
      </c>
      <c r="O2617" s="32" t="s">
        <v>3152</v>
      </c>
      <c r="P2617" s="32" t="s">
        <v>3155</v>
      </c>
      <c r="Q2617" s="37" t="s">
        <v>5706</v>
      </c>
      <c r="R2617" s="28">
        <v>1</v>
      </c>
      <c r="S2617" s="35"/>
      <c r="T2617" s="36" t="s">
        <v>8157</v>
      </c>
    </row>
    <row r="2618" spans="1:20" s="14" customFormat="1" ht="12" x14ac:dyDescent="0.2">
      <c r="A2618" s="28">
        <v>2613</v>
      </c>
      <c r="B2618" s="28" t="s">
        <v>3151</v>
      </c>
      <c r="C2618" s="28" t="s">
        <v>8155</v>
      </c>
      <c r="D2618" s="29" t="s">
        <v>8156</v>
      </c>
      <c r="E2618" s="29"/>
      <c r="F2618" s="30"/>
      <c r="G2618" s="30"/>
      <c r="H2618" s="31"/>
      <c r="I2618" s="30"/>
      <c r="J2618" s="30"/>
      <c r="K2618" s="31"/>
      <c r="L2618" s="32" t="s">
        <v>8092</v>
      </c>
      <c r="M2618" s="33">
        <v>123.29429408199941</v>
      </c>
      <c r="N2618" s="32">
        <v>15</v>
      </c>
      <c r="O2618" s="32" t="s">
        <v>3152</v>
      </c>
      <c r="P2618" s="32" t="s">
        <v>3155</v>
      </c>
      <c r="Q2618" s="37" t="s">
        <v>5706</v>
      </c>
      <c r="R2618" s="28">
        <v>1</v>
      </c>
      <c r="S2618" s="35"/>
      <c r="T2618" s="36" t="s">
        <v>8157</v>
      </c>
    </row>
    <row r="2619" spans="1:20" s="14" customFormat="1" ht="12" x14ac:dyDescent="0.2">
      <c r="A2619" s="28">
        <v>2614</v>
      </c>
      <c r="B2619" s="28" t="s">
        <v>3151</v>
      </c>
      <c r="C2619" s="28" t="s">
        <v>8155</v>
      </c>
      <c r="D2619" s="29" t="s">
        <v>8156</v>
      </c>
      <c r="E2619" s="29"/>
      <c r="F2619" s="30"/>
      <c r="G2619" s="30"/>
      <c r="H2619" s="31"/>
      <c r="I2619" s="30"/>
      <c r="J2619" s="30"/>
      <c r="K2619" s="31"/>
      <c r="L2619" s="32" t="s">
        <v>8092</v>
      </c>
      <c r="M2619" s="33">
        <v>140.17092902523243</v>
      </c>
      <c r="N2619" s="32">
        <v>15</v>
      </c>
      <c r="O2619" s="32" t="s">
        <v>3152</v>
      </c>
      <c r="P2619" s="32" t="s">
        <v>3155</v>
      </c>
      <c r="Q2619" s="37" t="s">
        <v>5706</v>
      </c>
      <c r="R2619" s="28">
        <v>1</v>
      </c>
      <c r="S2619" s="35"/>
      <c r="T2619" s="36" t="s">
        <v>8157</v>
      </c>
    </row>
    <row r="2620" spans="1:20" s="14" customFormat="1" ht="12" x14ac:dyDescent="0.2">
      <c r="A2620" s="28">
        <v>2615</v>
      </c>
      <c r="B2620" s="28" t="s">
        <v>3151</v>
      </c>
      <c r="C2620" s="28" t="s">
        <v>8155</v>
      </c>
      <c r="D2620" s="29" t="s">
        <v>8156</v>
      </c>
      <c r="E2620" s="29"/>
      <c r="F2620" s="30"/>
      <c r="G2620" s="30"/>
      <c r="H2620" s="31"/>
      <c r="I2620" s="30"/>
      <c r="J2620" s="30"/>
      <c r="K2620" s="31"/>
      <c r="L2620" s="32" t="s">
        <v>8092</v>
      </c>
      <c r="M2620" s="33">
        <v>116.2970755686739</v>
      </c>
      <c r="N2620" s="32">
        <v>15</v>
      </c>
      <c r="O2620" s="32" t="s">
        <v>3152</v>
      </c>
      <c r="P2620" s="32" t="s">
        <v>3155</v>
      </c>
      <c r="Q2620" s="37" t="s">
        <v>5706</v>
      </c>
      <c r="R2620" s="28">
        <v>1</v>
      </c>
      <c r="S2620" s="35"/>
      <c r="T2620" s="36" t="s">
        <v>8157</v>
      </c>
    </row>
    <row r="2621" spans="1:20" s="14" customFormat="1" ht="12" x14ac:dyDescent="0.2">
      <c r="A2621" s="28">
        <v>2616</v>
      </c>
      <c r="B2621" s="28" t="s">
        <v>3151</v>
      </c>
      <c r="C2621" s="28" t="s">
        <v>8155</v>
      </c>
      <c r="D2621" s="29" t="s">
        <v>8156</v>
      </c>
      <c r="E2621" s="29"/>
      <c r="F2621" s="30"/>
      <c r="G2621" s="30"/>
      <c r="H2621" s="31"/>
      <c r="I2621" s="30"/>
      <c r="J2621" s="30"/>
      <c r="K2621" s="31"/>
      <c r="L2621" s="32" t="s">
        <v>8092</v>
      </c>
      <c r="M2621" s="33">
        <v>102.49666724710596</v>
      </c>
      <c r="N2621" s="32">
        <v>15</v>
      </c>
      <c r="O2621" s="32" t="s">
        <v>3152</v>
      </c>
      <c r="P2621" s="32" t="s">
        <v>3155</v>
      </c>
      <c r="Q2621" s="37" t="s">
        <v>5706</v>
      </c>
      <c r="R2621" s="28">
        <v>1</v>
      </c>
      <c r="S2621" s="35"/>
      <c r="T2621" s="36" t="s">
        <v>8157</v>
      </c>
    </row>
    <row r="2622" spans="1:20" s="14" customFormat="1" ht="12" x14ac:dyDescent="0.2">
      <c r="A2622" s="28">
        <v>2617</v>
      </c>
      <c r="B2622" s="28" t="s">
        <v>3151</v>
      </c>
      <c r="C2622" s="28" t="s">
        <v>8155</v>
      </c>
      <c r="D2622" s="29" t="s">
        <v>8156</v>
      </c>
      <c r="E2622" s="29"/>
      <c r="F2622" s="30"/>
      <c r="G2622" s="30"/>
      <c r="H2622" s="31"/>
      <c r="I2622" s="30"/>
      <c r="J2622" s="30"/>
      <c r="K2622" s="31"/>
      <c r="L2622" s="32" t="s">
        <v>8092</v>
      </c>
      <c r="M2622" s="33">
        <v>78.636398314700571</v>
      </c>
      <c r="N2622" s="32">
        <v>15</v>
      </c>
      <c r="O2622" s="32" t="s">
        <v>3152</v>
      </c>
      <c r="P2622" s="32" t="s">
        <v>3155</v>
      </c>
      <c r="Q2622" s="37" t="s">
        <v>5706</v>
      </c>
      <c r="R2622" s="28">
        <v>1</v>
      </c>
      <c r="S2622" s="35"/>
      <c r="T2622" s="36" t="s">
        <v>8157</v>
      </c>
    </row>
    <row r="2623" spans="1:20" s="14" customFormat="1" ht="12" x14ac:dyDescent="0.2">
      <c r="A2623" s="28">
        <v>2618</v>
      </c>
      <c r="B2623" s="28" t="s">
        <v>3151</v>
      </c>
      <c r="C2623" s="28" t="s">
        <v>8155</v>
      </c>
      <c r="D2623" s="29" t="s">
        <v>8156</v>
      </c>
      <c r="E2623" s="29"/>
      <c r="F2623" s="30"/>
      <c r="G2623" s="30"/>
      <c r="H2623" s="31"/>
      <c r="I2623" s="30"/>
      <c r="J2623" s="30"/>
      <c r="K2623" s="31"/>
      <c r="L2623" s="32" t="s">
        <v>8092</v>
      </c>
      <c r="M2623" s="33">
        <v>70.642360781021935</v>
      </c>
      <c r="N2623" s="32">
        <v>13</v>
      </c>
      <c r="O2623" s="32" t="s">
        <v>3152</v>
      </c>
      <c r="P2623" s="32" t="s">
        <v>3155</v>
      </c>
      <c r="Q2623" s="37" t="s">
        <v>5698</v>
      </c>
      <c r="R2623" s="28">
        <v>1</v>
      </c>
      <c r="S2623" s="35"/>
      <c r="T2623" s="36" t="s">
        <v>8157</v>
      </c>
    </row>
    <row r="2624" spans="1:20" s="14" customFormat="1" ht="12" x14ac:dyDescent="0.2">
      <c r="A2624" s="28">
        <v>2619</v>
      </c>
      <c r="B2624" s="28" t="s">
        <v>3151</v>
      </c>
      <c r="C2624" s="28" t="s">
        <v>8155</v>
      </c>
      <c r="D2624" s="29" t="s">
        <v>8156</v>
      </c>
      <c r="E2624" s="29"/>
      <c r="F2624" s="30"/>
      <c r="G2624" s="30"/>
      <c r="H2624" s="31"/>
      <c r="I2624" s="30"/>
      <c r="J2624" s="30"/>
      <c r="K2624" s="31"/>
      <c r="L2624" s="32" t="s">
        <v>8092</v>
      </c>
      <c r="M2624" s="33">
        <v>164.7293979165967</v>
      </c>
      <c r="N2624" s="32">
        <v>13</v>
      </c>
      <c r="O2624" s="32" t="s">
        <v>3152</v>
      </c>
      <c r="P2624" s="32" t="s">
        <v>3155</v>
      </c>
      <c r="Q2624" s="37" t="s">
        <v>5698</v>
      </c>
      <c r="R2624" s="28">
        <v>1</v>
      </c>
      <c r="S2624" s="35"/>
      <c r="T2624" s="36" t="s">
        <v>8157</v>
      </c>
    </row>
    <row r="2625" spans="1:20" s="14" customFormat="1" ht="12" x14ac:dyDescent="0.2">
      <c r="A2625" s="28">
        <v>2620</v>
      </c>
      <c r="B2625" s="28" t="s">
        <v>3151</v>
      </c>
      <c r="C2625" s="28" t="s">
        <v>8155</v>
      </c>
      <c r="D2625" s="29" t="s">
        <v>8156</v>
      </c>
      <c r="E2625" s="29"/>
      <c r="F2625" s="30"/>
      <c r="G2625" s="30"/>
      <c r="H2625" s="31"/>
      <c r="I2625" s="30"/>
      <c r="J2625" s="30"/>
      <c r="K2625" s="31"/>
      <c r="L2625" s="32" t="s">
        <v>8092</v>
      </c>
      <c r="M2625" s="33">
        <v>104.1465026743989</v>
      </c>
      <c r="N2625" s="32">
        <v>13</v>
      </c>
      <c r="O2625" s="32" t="s">
        <v>3152</v>
      </c>
      <c r="P2625" s="32" t="s">
        <v>3155</v>
      </c>
      <c r="Q2625" s="37" t="s">
        <v>5698</v>
      </c>
      <c r="R2625" s="28">
        <v>1</v>
      </c>
      <c r="S2625" s="35"/>
      <c r="T2625" s="36" t="s">
        <v>8157</v>
      </c>
    </row>
    <row r="2626" spans="1:20" s="14" customFormat="1" ht="12" x14ac:dyDescent="0.2">
      <c r="A2626" s="28">
        <v>2621</v>
      </c>
      <c r="B2626" s="28" t="s">
        <v>3151</v>
      </c>
      <c r="C2626" s="28" t="s">
        <v>8155</v>
      </c>
      <c r="D2626" s="29" t="s">
        <v>8156</v>
      </c>
      <c r="E2626" s="29"/>
      <c r="F2626" s="30"/>
      <c r="G2626" s="30"/>
      <c r="H2626" s="31"/>
      <c r="I2626" s="30"/>
      <c r="J2626" s="30"/>
      <c r="K2626" s="31"/>
      <c r="L2626" s="32" t="s">
        <v>8092</v>
      </c>
      <c r="M2626" s="33">
        <v>332.01845214490362</v>
      </c>
      <c r="N2626" s="32">
        <v>13</v>
      </c>
      <c r="O2626" s="32" t="s">
        <v>3152</v>
      </c>
      <c r="P2626" s="32" t="s">
        <v>3155</v>
      </c>
      <c r="Q2626" s="37" t="s">
        <v>5698</v>
      </c>
      <c r="R2626" s="28">
        <v>1</v>
      </c>
      <c r="S2626" s="35"/>
      <c r="T2626" s="36" t="s">
        <v>8157</v>
      </c>
    </row>
    <row r="2627" spans="1:20" s="14" customFormat="1" ht="12" x14ac:dyDescent="0.2">
      <c r="A2627" s="28">
        <v>2622</v>
      </c>
      <c r="B2627" s="28" t="s">
        <v>3151</v>
      </c>
      <c r="C2627" s="28" t="s">
        <v>8155</v>
      </c>
      <c r="D2627" s="29" t="s">
        <v>8156</v>
      </c>
      <c r="E2627" s="29"/>
      <c r="F2627" s="30"/>
      <c r="G2627" s="30"/>
      <c r="H2627" s="31"/>
      <c r="I2627" s="30"/>
      <c r="J2627" s="30"/>
      <c r="K2627" s="31"/>
      <c r="L2627" s="32" t="s">
        <v>8092</v>
      </c>
      <c r="M2627" s="33">
        <v>294.63727570716526</v>
      </c>
      <c r="N2627" s="32">
        <v>13</v>
      </c>
      <c r="O2627" s="32" t="s">
        <v>3152</v>
      </c>
      <c r="P2627" s="32" t="s">
        <v>3155</v>
      </c>
      <c r="Q2627" s="37" t="s">
        <v>5698</v>
      </c>
      <c r="R2627" s="28">
        <v>1</v>
      </c>
      <c r="S2627" s="35"/>
      <c r="T2627" s="36" t="s">
        <v>8157</v>
      </c>
    </row>
    <row r="2628" spans="1:20" s="14" customFormat="1" ht="12" x14ac:dyDescent="0.2">
      <c r="A2628" s="28">
        <v>2623</v>
      </c>
      <c r="B2628" s="28" t="s">
        <v>3151</v>
      </c>
      <c r="C2628" s="28" t="s">
        <v>8155</v>
      </c>
      <c r="D2628" s="29" t="s">
        <v>8156</v>
      </c>
      <c r="E2628" s="29"/>
      <c r="F2628" s="30"/>
      <c r="G2628" s="30"/>
      <c r="H2628" s="31"/>
      <c r="I2628" s="30"/>
      <c r="J2628" s="30"/>
      <c r="K2628" s="31"/>
      <c r="L2628" s="32" t="s">
        <v>8092</v>
      </c>
      <c r="M2628" s="33">
        <v>126.66578479535275</v>
      </c>
      <c r="N2628" s="32">
        <v>13</v>
      </c>
      <c r="O2628" s="32" t="s">
        <v>3152</v>
      </c>
      <c r="P2628" s="32" t="s">
        <v>3155</v>
      </c>
      <c r="Q2628" s="37" t="s">
        <v>5698</v>
      </c>
      <c r="R2628" s="28">
        <v>1</v>
      </c>
      <c r="S2628" s="35"/>
      <c r="T2628" s="36" t="s">
        <v>8157</v>
      </c>
    </row>
    <row r="2629" spans="1:20" s="14" customFormat="1" ht="12" x14ac:dyDescent="0.2">
      <c r="A2629" s="28">
        <v>2624</v>
      </c>
      <c r="B2629" s="28" t="s">
        <v>3151</v>
      </c>
      <c r="C2629" s="28" t="s">
        <v>8155</v>
      </c>
      <c r="D2629" s="29" t="s">
        <v>8156</v>
      </c>
      <c r="E2629" s="29"/>
      <c r="F2629" s="30"/>
      <c r="G2629" s="30"/>
      <c r="H2629" s="31"/>
      <c r="I2629" s="30"/>
      <c r="J2629" s="30"/>
      <c r="K2629" s="31"/>
      <c r="L2629" s="32" t="s">
        <v>8092</v>
      </c>
      <c r="M2629" s="33">
        <v>96.438183601386939</v>
      </c>
      <c r="N2629" s="32">
        <v>13</v>
      </c>
      <c r="O2629" s="32" t="s">
        <v>3152</v>
      </c>
      <c r="P2629" s="32" t="s">
        <v>3155</v>
      </c>
      <c r="Q2629" s="37" t="s">
        <v>5698</v>
      </c>
      <c r="R2629" s="28">
        <v>1</v>
      </c>
      <c r="S2629" s="35"/>
      <c r="T2629" s="36" t="s">
        <v>8157</v>
      </c>
    </row>
    <row r="2630" spans="1:20" s="14" customFormat="1" ht="12" x14ac:dyDescent="0.2">
      <c r="A2630" s="28">
        <v>2625</v>
      </c>
      <c r="B2630" s="28" t="s">
        <v>3151</v>
      </c>
      <c r="C2630" s="28" t="s">
        <v>8155</v>
      </c>
      <c r="D2630" s="29" t="s">
        <v>8156</v>
      </c>
      <c r="E2630" s="29"/>
      <c r="F2630" s="30"/>
      <c r="G2630" s="30"/>
      <c r="H2630" s="31"/>
      <c r="I2630" s="30"/>
      <c r="J2630" s="30"/>
      <c r="K2630" s="31"/>
      <c r="L2630" s="32" t="s">
        <v>8092</v>
      </c>
      <c r="M2630" s="33">
        <v>104.72245661032571</v>
      </c>
      <c r="N2630" s="32">
        <v>13</v>
      </c>
      <c r="O2630" s="32" t="s">
        <v>3152</v>
      </c>
      <c r="P2630" s="32" t="s">
        <v>3155</v>
      </c>
      <c r="Q2630" s="37" t="s">
        <v>5698</v>
      </c>
      <c r="R2630" s="28">
        <v>1</v>
      </c>
      <c r="S2630" s="35"/>
      <c r="T2630" s="36" t="s">
        <v>8157</v>
      </c>
    </row>
    <row r="2631" spans="1:20" s="14" customFormat="1" ht="12" x14ac:dyDescent="0.2">
      <c r="A2631" s="28">
        <v>2626</v>
      </c>
      <c r="B2631" s="28" t="s">
        <v>3151</v>
      </c>
      <c r="C2631" s="28" t="s">
        <v>8155</v>
      </c>
      <c r="D2631" s="29" t="s">
        <v>8156</v>
      </c>
      <c r="E2631" s="29"/>
      <c r="F2631" s="30"/>
      <c r="G2631" s="30"/>
      <c r="H2631" s="31"/>
      <c r="I2631" s="30"/>
      <c r="J2631" s="30"/>
      <c r="K2631" s="31"/>
      <c r="L2631" s="32" t="s">
        <v>8092</v>
      </c>
      <c r="M2631" s="33">
        <v>94.874992125470499</v>
      </c>
      <c r="N2631" s="32">
        <v>13</v>
      </c>
      <c r="O2631" s="32" t="s">
        <v>3152</v>
      </c>
      <c r="P2631" s="32" t="s">
        <v>3155</v>
      </c>
      <c r="Q2631" s="37" t="s">
        <v>5698</v>
      </c>
      <c r="R2631" s="28">
        <v>1</v>
      </c>
      <c r="S2631" s="35"/>
      <c r="T2631" s="36" t="s">
        <v>8157</v>
      </c>
    </row>
    <row r="2632" spans="1:20" s="14" customFormat="1" ht="12" x14ac:dyDescent="0.2">
      <c r="A2632" s="28">
        <v>2627</v>
      </c>
      <c r="B2632" s="28" t="s">
        <v>3151</v>
      </c>
      <c r="C2632" s="28" t="s">
        <v>8155</v>
      </c>
      <c r="D2632" s="29" t="s">
        <v>8156</v>
      </c>
      <c r="E2632" s="29"/>
      <c r="F2632" s="30"/>
      <c r="G2632" s="30"/>
      <c r="H2632" s="31"/>
      <c r="I2632" s="30"/>
      <c r="J2632" s="30"/>
      <c r="K2632" s="31"/>
      <c r="L2632" s="32" t="s">
        <v>8092</v>
      </c>
      <c r="M2632" s="33">
        <v>503.22664005362452</v>
      </c>
      <c r="N2632" s="32">
        <v>13</v>
      </c>
      <c r="O2632" s="32" t="s">
        <v>3152</v>
      </c>
      <c r="P2632" s="32" t="s">
        <v>3155</v>
      </c>
      <c r="Q2632" s="37" t="s">
        <v>5698</v>
      </c>
      <c r="R2632" s="28">
        <v>1</v>
      </c>
      <c r="S2632" s="35"/>
      <c r="T2632" s="36" t="s">
        <v>8157</v>
      </c>
    </row>
    <row r="2633" spans="1:20" s="14" customFormat="1" ht="12" x14ac:dyDescent="0.2">
      <c r="A2633" s="28">
        <v>2628</v>
      </c>
      <c r="B2633" s="28" t="s">
        <v>3151</v>
      </c>
      <c r="C2633" s="28" t="s">
        <v>8155</v>
      </c>
      <c r="D2633" s="29" t="s">
        <v>8156</v>
      </c>
      <c r="E2633" s="29"/>
      <c r="F2633" s="30"/>
      <c r="G2633" s="30"/>
      <c r="H2633" s="31"/>
      <c r="I2633" s="30"/>
      <c r="J2633" s="30"/>
      <c r="K2633" s="31"/>
      <c r="L2633" s="32" t="s">
        <v>8092</v>
      </c>
      <c r="M2633" s="33">
        <v>464.67321866064299</v>
      </c>
      <c r="N2633" s="32">
        <v>13</v>
      </c>
      <c r="O2633" s="32" t="s">
        <v>3152</v>
      </c>
      <c r="P2633" s="32" t="s">
        <v>3155</v>
      </c>
      <c r="Q2633" s="37" t="s">
        <v>5698</v>
      </c>
      <c r="R2633" s="28">
        <v>1</v>
      </c>
      <c r="S2633" s="35"/>
      <c r="T2633" s="36" t="s">
        <v>8157</v>
      </c>
    </row>
    <row r="2634" spans="1:20" s="14" customFormat="1" ht="12" x14ac:dyDescent="0.2">
      <c r="A2634" s="28">
        <v>2629</v>
      </c>
      <c r="B2634" s="28" t="s">
        <v>3151</v>
      </c>
      <c r="C2634" s="28" t="s">
        <v>8155</v>
      </c>
      <c r="D2634" s="29" t="s">
        <v>8156</v>
      </c>
      <c r="E2634" s="29"/>
      <c r="F2634" s="30"/>
      <c r="G2634" s="30"/>
      <c r="H2634" s="31"/>
      <c r="I2634" s="30"/>
      <c r="J2634" s="30"/>
      <c r="K2634" s="31"/>
      <c r="L2634" s="32" t="s">
        <v>8092</v>
      </c>
      <c r="M2634" s="33">
        <v>77.073683647152379</v>
      </c>
      <c r="N2634" s="32">
        <v>13</v>
      </c>
      <c r="O2634" s="32" t="s">
        <v>3152</v>
      </c>
      <c r="P2634" s="32" t="s">
        <v>3155</v>
      </c>
      <c r="Q2634" s="37" t="s">
        <v>5698</v>
      </c>
      <c r="R2634" s="28">
        <v>1</v>
      </c>
      <c r="S2634" s="35"/>
      <c r="T2634" s="36" t="s">
        <v>8157</v>
      </c>
    </row>
    <row r="2635" spans="1:20" s="14" customFormat="1" ht="12" x14ac:dyDescent="0.2">
      <c r="A2635" s="28">
        <v>2630</v>
      </c>
      <c r="B2635" s="28" t="s">
        <v>3151</v>
      </c>
      <c r="C2635" s="28" t="s">
        <v>8155</v>
      </c>
      <c r="D2635" s="29" t="s">
        <v>8156</v>
      </c>
      <c r="E2635" s="29"/>
      <c r="F2635" s="30"/>
      <c r="G2635" s="30"/>
      <c r="H2635" s="31"/>
      <c r="I2635" s="30"/>
      <c r="J2635" s="30"/>
      <c r="K2635" s="31"/>
      <c r="L2635" s="32" t="s">
        <v>8092</v>
      </c>
      <c r="M2635" s="33">
        <v>456.43875675117994</v>
      </c>
      <c r="N2635" s="32">
        <v>13</v>
      </c>
      <c r="O2635" s="32" t="s">
        <v>3152</v>
      </c>
      <c r="P2635" s="32" t="s">
        <v>3155</v>
      </c>
      <c r="Q2635" s="37" t="s">
        <v>5698</v>
      </c>
      <c r="R2635" s="28">
        <v>1</v>
      </c>
      <c r="S2635" s="35"/>
      <c r="T2635" s="36" t="s">
        <v>8157</v>
      </c>
    </row>
    <row r="2636" spans="1:20" s="14" customFormat="1" ht="12" x14ac:dyDescent="0.2">
      <c r="A2636" s="28">
        <v>2631</v>
      </c>
      <c r="B2636" s="28" t="s">
        <v>3151</v>
      </c>
      <c r="C2636" s="28" t="s">
        <v>8155</v>
      </c>
      <c r="D2636" s="29" t="s">
        <v>8156</v>
      </c>
      <c r="E2636" s="29"/>
      <c r="F2636" s="30"/>
      <c r="G2636" s="30"/>
      <c r="H2636" s="31"/>
      <c r="I2636" s="30"/>
      <c r="J2636" s="30"/>
      <c r="K2636" s="31"/>
      <c r="L2636" s="32" t="s">
        <v>8092</v>
      </c>
      <c r="M2636" s="33">
        <v>138.74089206023163</v>
      </c>
      <c r="N2636" s="32">
        <v>13</v>
      </c>
      <c r="O2636" s="32" t="s">
        <v>3152</v>
      </c>
      <c r="P2636" s="32" t="s">
        <v>3155</v>
      </c>
      <c r="Q2636" s="37" t="s">
        <v>5698</v>
      </c>
      <c r="R2636" s="28">
        <v>1</v>
      </c>
      <c r="S2636" s="35"/>
      <c r="T2636" s="36" t="s">
        <v>8157</v>
      </c>
    </row>
    <row r="2637" spans="1:20" s="14" customFormat="1" ht="12" x14ac:dyDescent="0.2">
      <c r="A2637" s="28">
        <v>2632</v>
      </c>
      <c r="B2637" s="28" t="s">
        <v>3151</v>
      </c>
      <c r="C2637" s="28" t="s">
        <v>8155</v>
      </c>
      <c r="D2637" s="29" t="s">
        <v>8156</v>
      </c>
      <c r="E2637" s="29"/>
      <c r="F2637" s="30"/>
      <c r="G2637" s="30"/>
      <c r="H2637" s="31"/>
      <c r="I2637" s="30"/>
      <c r="J2637" s="30"/>
      <c r="K2637" s="31"/>
      <c r="L2637" s="32" t="s">
        <v>8092</v>
      </c>
      <c r="M2637" s="33">
        <v>449</v>
      </c>
      <c r="N2637" s="32">
        <v>13</v>
      </c>
      <c r="O2637" s="32" t="s">
        <v>3152</v>
      </c>
      <c r="P2637" s="32" t="s">
        <v>3155</v>
      </c>
      <c r="Q2637" s="37" t="s">
        <v>5698</v>
      </c>
      <c r="R2637" s="28">
        <v>1</v>
      </c>
      <c r="S2637" s="35"/>
      <c r="T2637" s="36" t="s">
        <v>8157</v>
      </c>
    </row>
    <row r="2638" spans="1:20" s="14" customFormat="1" ht="12" x14ac:dyDescent="0.2">
      <c r="A2638" s="28">
        <v>2633</v>
      </c>
      <c r="B2638" s="28" t="s">
        <v>3151</v>
      </c>
      <c r="C2638" s="28" t="s">
        <v>8155</v>
      </c>
      <c r="D2638" s="29" t="s">
        <v>8159</v>
      </c>
      <c r="E2638" s="29"/>
      <c r="F2638" s="30"/>
      <c r="G2638" s="30"/>
      <c r="H2638" s="31"/>
      <c r="I2638" s="30"/>
      <c r="J2638" s="30"/>
      <c r="K2638" s="31"/>
      <c r="L2638" s="32" t="s">
        <v>8092</v>
      </c>
      <c r="M2638" s="33">
        <v>81.966660754193768</v>
      </c>
      <c r="N2638" s="32">
        <v>13</v>
      </c>
      <c r="O2638" s="32" t="s">
        <v>3152</v>
      </c>
      <c r="P2638" s="32" t="s">
        <v>3155</v>
      </c>
      <c r="Q2638" s="37" t="s">
        <v>5698</v>
      </c>
      <c r="R2638" s="28">
        <v>1</v>
      </c>
      <c r="S2638" s="35"/>
      <c r="T2638" s="36" t="s">
        <v>8157</v>
      </c>
    </row>
    <row r="2639" spans="1:20" s="14" customFormat="1" ht="12" x14ac:dyDescent="0.2">
      <c r="A2639" s="28">
        <v>2634</v>
      </c>
      <c r="B2639" s="28" t="s">
        <v>3151</v>
      </c>
      <c r="C2639" s="28" t="s">
        <v>8155</v>
      </c>
      <c r="D2639" s="29" t="s">
        <v>8159</v>
      </c>
      <c r="E2639" s="29"/>
      <c r="F2639" s="30"/>
      <c r="G2639" s="30"/>
      <c r="H2639" s="31"/>
      <c r="I2639" s="30"/>
      <c r="J2639" s="30"/>
      <c r="K2639" s="31"/>
      <c r="L2639" s="32" t="s">
        <v>8092</v>
      </c>
      <c r="M2639" s="33">
        <v>129.96148487611737</v>
      </c>
      <c r="N2639" s="32">
        <v>13</v>
      </c>
      <c r="O2639" s="32" t="s">
        <v>3152</v>
      </c>
      <c r="P2639" s="32" t="s">
        <v>3155</v>
      </c>
      <c r="Q2639" s="37" t="s">
        <v>5698</v>
      </c>
      <c r="R2639" s="28">
        <v>1</v>
      </c>
      <c r="S2639" s="35"/>
      <c r="T2639" s="36" t="s">
        <v>8157</v>
      </c>
    </row>
    <row r="2640" spans="1:20" s="14" customFormat="1" ht="12" x14ac:dyDescent="0.2">
      <c r="A2640" s="28">
        <v>2635</v>
      </c>
      <c r="B2640" s="28" t="s">
        <v>3151</v>
      </c>
      <c r="C2640" s="28" t="s">
        <v>8155</v>
      </c>
      <c r="D2640" s="29" t="s">
        <v>8159</v>
      </c>
      <c r="E2640" s="29"/>
      <c r="F2640" s="30"/>
      <c r="G2640" s="30"/>
      <c r="H2640" s="31"/>
      <c r="I2640" s="30"/>
      <c r="J2640" s="30"/>
      <c r="K2640" s="31"/>
      <c r="L2640" s="32" t="s">
        <v>8092</v>
      </c>
      <c r="M2640" s="33">
        <v>118.55444960485599</v>
      </c>
      <c r="N2640" s="32">
        <v>13</v>
      </c>
      <c r="O2640" s="32" t="s">
        <v>3152</v>
      </c>
      <c r="P2640" s="32" t="s">
        <v>3155</v>
      </c>
      <c r="Q2640" s="37" t="s">
        <v>5698</v>
      </c>
      <c r="R2640" s="28">
        <v>1</v>
      </c>
      <c r="S2640" s="35"/>
      <c r="T2640" s="36" t="s">
        <v>8157</v>
      </c>
    </row>
    <row r="2641" spans="1:20" s="14" customFormat="1" ht="12" x14ac:dyDescent="0.2">
      <c r="A2641" s="28">
        <v>2636</v>
      </c>
      <c r="B2641" s="28" t="s">
        <v>3151</v>
      </c>
      <c r="C2641" s="28" t="s">
        <v>8155</v>
      </c>
      <c r="D2641" s="29" t="s">
        <v>8159</v>
      </c>
      <c r="E2641" s="29"/>
      <c r="F2641" s="30"/>
      <c r="G2641" s="30"/>
      <c r="H2641" s="31"/>
      <c r="I2641" s="30"/>
      <c r="J2641" s="30"/>
      <c r="K2641" s="31"/>
      <c r="L2641" s="32" t="s">
        <v>8092</v>
      </c>
      <c r="M2641" s="33">
        <v>237.20621695177218</v>
      </c>
      <c r="N2641" s="32">
        <v>13</v>
      </c>
      <c r="O2641" s="32" t="s">
        <v>3152</v>
      </c>
      <c r="P2641" s="32" t="s">
        <v>3155</v>
      </c>
      <c r="Q2641" s="37" t="s">
        <v>5698</v>
      </c>
      <c r="R2641" s="28">
        <v>1</v>
      </c>
      <c r="S2641" s="35"/>
      <c r="T2641" s="36" t="s">
        <v>8157</v>
      </c>
    </row>
    <row r="2642" spans="1:20" s="14" customFormat="1" ht="12" x14ac:dyDescent="0.2">
      <c r="A2642" s="28">
        <v>2637</v>
      </c>
      <c r="B2642" s="28" t="s">
        <v>3151</v>
      </c>
      <c r="C2642" s="28" t="s">
        <v>8161</v>
      </c>
      <c r="D2642" s="29" t="s">
        <v>8162</v>
      </c>
      <c r="E2642" s="29"/>
      <c r="F2642" s="30"/>
      <c r="G2642" s="30"/>
      <c r="H2642" s="31"/>
      <c r="I2642" s="30"/>
      <c r="J2642" s="30"/>
      <c r="K2642" s="31"/>
      <c r="L2642" s="32" t="s">
        <v>8092</v>
      </c>
      <c r="M2642" s="33">
        <v>61.65</v>
      </c>
      <c r="N2642" s="32">
        <v>13</v>
      </c>
      <c r="O2642" s="32" t="s">
        <v>3152</v>
      </c>
      <c r="P2642" s="32" t="s">
        <v>3155</v>
      </c>
      <c r="Q2642" s="37" t="s">
        <v>5698</v>
      </c>
      <c r="R2642" s="28">
        <v>1</v>
      </c>
      <c r="S2642" s="35"/>
      <c r="T2642" s="36" t="s">
        <v>8163</v>
      </c>
    </row>
    <row r="2643" spans="1:20" s="14" customFormat="1" ht="12" x14ac:dyDescent="0.2">
      <c r="A2643" s="28">
        <v>2638</v>
      </c>
      <c r="B2643" s="28" t="s">
        <v>3151</v>
      </c>
      <c r="C2643" s="28" t="s">
        <v>8161</v>
      </c>
      <c r="D2643" s="29" t="s">
        <v>8162</v>
      </c>
      <c r="E2643" s="29"/>
      <c r="F2643" s="30"/>
      <c r="G2643" s="30"/>
      <c r="H2643" s="31"/>
      <c r="I2643" s="30"/>
      <c r="J2643" s="30"/>
      <c r="K2643" s="31"/>
      <c r="L2643" s="32" t="s">
        <v>8091</v>
      </c>
      <c r="M2643" s="33">
        <v>29.51</v>
      </c>
      <c r="N2643" s="32">
        <v>11</v>
      </c>
      <c r="O2643" s="32" t="s">
        <v>3152</v>
      </c>
      <c r="P2643" s="32" t="s">
        <v>3155</v>
      </c>
      <c r="Q2643" s="37" t="s">
        <v>5739</v>
      </c>
      <c r="R2643" s="28">
        <v>4</v>
      </c>
      <c r="S2643" s="35"/>
      <c r="T2643" s="36" t="s">
        <v>8163</v>
      </c>
    </row>
    <row r="2644" spans="1:20" s="14" customFormat="1" ht="12" x14ac:dyDescent="0.2">
      <c r="A2644" s="28">
        <v>2639</v>
      </c>
      <c r="B2644" s="28" t="s">
        <v>3151</v>
      </c>
      <c r="C2644" s="28" t="s">
        <v>8161</v>
      </c>
      <c r="D2644" s="29" t="s">
        <v>8162</v>
      </c>
      <c r="E2644" s="29"/>
      <c r="F2644" s="30"/>
      <c r="G2644" s="30"/>
      <c r="H2644" s="31"/>
      <c r="I2644" s="30"/>
      <c r="J2644" s="30"/>
      <c r="K2644" s="31"/>
      <c r="L2644" s="32" t="s">
        <v>8091</v>
      </c>
      <c r="M2644" s="33">
        <v>26.12</v>
      </c>
      <c r="N2644" s="32">
        <v>8</v>
      </c>
      <c r="O2644" s="32" t="s">
        <v>3152</v>
      </c>
      <c r="P2644" s="32" t="s">
        <v>3155</v>
      </c>
      <c r="Q2644" s="37" t="s">
        <v>5729</v>
      </c>
      <c r="R2644" s="28">
        <v>3</v>
      </c>
      <c r="S2644" s="35"/>
      <c r="T2644" s="36" t="s">
        <v>8163</v>
      </c>
    </row>
    <row r="2645" spans="1:20" s="14" customFormat="1" ht="12" x14ac:dyDescent="0.2">
      <c r="A2645" s="28">
        <v>2640</v>
      </c>
      <c r="B2645" s="28" t="s">
        <v>3151</v>
      </c>
      <c r="C2645" s="28" t="s">
        <v>8161</v>
      </c>
      <c r="D2645" s="29" t="s">
        <v>8162</v>
      </c>
      <c r="E2645" s="29"/>
      <c r="F2645" s="30"/>
      <c r="G2645" s="30"/>
      <c r="H2645" s="31"/>
      <c r="I2645" s="30"/>
      <c r="J2645" s="30"/>
      <c r="K2645" s="31"/>
      <c r="L2645" s="32" t="s">
        <v>8092</v>
      </c>
      <c r="M2645" s="33">
        <v>55.66</v>
      </c>
      <c r="N2645" s="32">
        <v>13</v>
      </c>
      <c r="O2645" s="32" t="s">
        <v>3152</v>
      </c>
      <c r="P2645" s="32" t="s">
        <v>3155</v>
      </c>
      <c r="Q2645" s="37" t="s">
        <v>5698</v>
      </c>
      <c r="R2645" s="28">
        <v>1</v>
      </c>
      <c r="S2645" s="35"/>
      <c r="T2645" s="36" t="s">
        <v>8163</v>
      </c>
    </row>
    <row r="2646" spans="1:20" s="14" customFormat="1" ht="12" x14ac:dyDescent="0.2">
      <c r="A2646" s="28">
        <v>2641</v>
      </c>
      <c r="B2646" s="28" t="s">
        <v>3151</v>
      </c>
      <c r="C2646" s="28" t="s">
        <v>8161</v>
      </c>
      <c r="D2646" s="29" t="s">
        <v>8162</v>
      </c>
      <c r="E2646" s="29"/>
      <c r="F2646" s="30"/>
      <c r="G2646" s="30"/>
      <c r="H2646" s="31"/>
      <c r="I2646" s="30"/>
      <c r="J2646" s="30"/>
      <c r="K2646" s="31"/>
      <c r="L2646" s="32" t="s">
        <v>8092</v>
      </c>
      <c r="M2646" s="33">
        <v>74.06</v>
      </c>
      <c r="N2646" s="32">
        <v>13</v>
      </c>
      <c r="O2646" s="32" t="s">
        <v>3152</v>
      </c>
      <c r="P2646" s="32" t="s">
        <v>3155</v>
      </c>
      <c r="Q2646" s="37" t="s">
        <v>5698</v>
      </c>
      <c r="R2646" s="28">
        <v>1</v>
      </c>
      <c r="S2646" s="35"/>
      <c r="T2646" s="36" t="s">
        <v>8163</v>
      </c>
    </row>
    <row r="2647" spans="1:20" s="14" customFormat="1" ht="12" x14ac:dyDescent="0.2">
      <c r="A2647" s="28">
        <v>2642</v>
      </c>
      <c r="B2647" s="28" t="s">
        <v>3151</v>
      </c>
      <c r="C2647" s="28" t="s">
        <v>8161</v>
      </c>
      <c r="D2647" s="29" t="s">
        <v>8162</v>
      </c>
      <c r="E2647" s="29"/>
      <c r="F2647" s="30"/>
      <c r="G2647" s="30"/>
      <c r="H2647" s="31"/>
      <c r="I2647" s="30"/>
      <c r="J2647" s="30"/>
      <c r="K2647" s="31"/>
      <c r="L2647" s="32" t="s">
        <v>8092</v>
      </c>
      <c r="M2647" s="33">
        <v>156.76</v>
      </c>
      <c r="N2647" s="32">
        <v>13</v>
      </c>
      <c r="O2647" s="32" t="s">
        <v>3152</v>
      </c>
      <c r="P2647" s="32" t="s">
        <v>3155</v>
      </c>
      <c r="Q2647" s="37" t="s">
        <v>5698</v>
      </c>
      <c r="R2647" s="28">
        <v>1</v>
      </c>
      <c r="S2647" s="35"/>
      <c r="T2647" s="36" t="s">
        <v>8163</v>
      </c>
    </row>
    <row r="2648" spans="1:20" s="14" customFormat="1" ht="12" x14ac:dyDescent="0.2">
      <c r="A2648" s="28">
        <v>2643</v>
      </c>
      <c r="B2648" s="28" t="s">
        <v>3151</v>
      </c>
      <c r="C2648" s="28" t="s">
        <v>8161</v>
      </c>
      <c r="D2648" s="29" t="s">
        <v>8162</v>
      </c>
      <c r="E2648" s="29"/>
      <c r="F2648" s="30"/>
      <c r="G2648" s="30"/>
      <c r="H2648" s="31"/>
      <c r="I2648" s="30"/>
      <c r="J2648" s="30"/>
      <c r="K2648" s="31"/>
      <c r="L2648" s="32" t="s">
        <v>8092</v>
      </c>
      <c r="M2648" s="33">
        <v>142.59</v>
      </c>
      <c r="N2648" s="32">
        <v>13</v>
      </c>
      <c r="O2648" s="32" t="s">
        <v>3152</v>
      </c>
      <c r="P2648" s="32" t="s">
        <v>3155</v>
      </c>
      <c r="Q2648" s="37" t="s">
        <v>5698</v>
      </c>
      <c r="R2648" s="28">
        <v>1</v>
      </c>
      <c r="S2648" s="35"/>
      <c r="T2648" s="36" t="s">
        <v>8163</v>
      </c>
    </row>
    <row r="2649" spans="1:20" s="14" customFormat="1" ht="12" x14ac:dyDescent="0.2">
      <c r="A2649" s="28">
        <v>2644</v>
      </c>
      <c r="B2649" s="28" t="s">
        <v>3151</v>
      </c>
      <c r="C2649" s="28" t="s">
        <v>8161</v>
      </c>
      <c r="D2649" s="29" t="s">
        <v>8162</v>
      </c>
      <c r="E2649" s="29"/>
      <c r="F2649" s="30"/>
      <c r="G2649" s="30"/>
      <c r="H2649" s="31"/>
      <c r="I2649" s="30"/>
      <c r="J2649" s="30"/>
      <c r="K2649" s="31"/>
      <c r="L2649" s="32" t="s">
        <v>8092</v>
      </c>
      <c r="M2649" s="33">
        <v>103.4</v>
      </c>
      <c r="N2649" s="32">
        <v>13</v>
      </c>
      <c r="O2649" s="32" t="s">
        <v>3152</v>
      </c>
      <c r="P2649" s="32" t="s">
        <v>3155</v>
      </c>
      <c r="Q2649" s="37" t="s">
        <v>5698</v>
      </c>
      <c r="R2649" s="28">
        <v>1</v>
      </c>
      <c r="S2649" s="35"/>
      <c r="T2649" s="36" t="s">
        <v>8163</v>
      </c>
    </row>
    <row r="2650" spans="1:20" s="14" customFormat="1" ht="12" x14ac:dyDescent="0.2">
      <c r="A2650" s="28">
        <v>2645</v>
      </c>
      <c r="B2650" s="28" t="s">
        <v>3151</v>
      </c>
      <c r="C2650" s="28" t="s">
        <v>3151</v>
      </c>
      <c r="D2650" s="29" t="s">
        <v>8164</v>
      </c>
      <c r="E2650" s="29"/>
      <c r="F2650" s="30"/>
      <c r="G2650" s="30"/>
      <c r="H2650" s="31"/>
      <c r="I2650" s="30"/>
      <c r="J2650" s="30"/>
      <c r="K2650" s="31"/>
      <c r="L2650" s="32" t="s">
        <v>8092</v>
      </c>
      <c r="M2650" s="33">
        <v>71.19</v>
      </c>
      <c r="N2650" s="32">
        <v>13</v>
      </c>
      <c r="O2650" s="32" t="s">
        <v>3152</v>
      </c>
      <c r="P2650" s="32" t="s">
        <v>3155</v>
      </c>
      <c r="Q2650" s="37" t="s">
        <v>5698</v>
      </c>
      <c r="R2650" s="28">
        <v>1</v>
      </c>
      <c r="S2650" s="35"/>
      <c r="T2650" s="36" t="s">
        <v>8163</v>
      </c>
    </row>
    <row r="2651" spans="1:20" s="14" customFormat="1" ht="12" x14ac:dyDescent="0.2">
      <c r="A2651" s="28">
        <v>2646</v>
      </c>
      <c r="B2651" s="28" t="s">
        <v>3151</v>
      </c>
      <c r="C2651" s="28" t="s">
        <v>3151</v>
      </c>
      <c r="D2651" s="29" t="s">
        <v>8164</v>
      </c>
      <c r="E2651" s="29"/>
      <c r="F2651" s="30"/>
      <c r="G2651" s="30"/>
      <c r="H2651" s="31"/>
      <c r="I2651" s="30"/>
      <c r="J2651" s="30"/>
      <c r="K2651" s="31"/>
      <c r="L2651" s="32" t="s">
        <v>8092</v>
      </c>
      <c r="M2651" s="33">
        <v>106.75</v>
      </c>
      <c r="N2651" s="32">
        <v>13</v>
      </c>
      <c r="O2651" s="32" t="s">
        <v>3152</v>
      </c>
      <c r="P2651" s="32" t="s">
        <v>3155</v>
      </c>
      <c r="Q2651" s="37" t="s">
        <v>5698</v>
      </c>
      <c r="R2651" s="28">
        <v>1</v>
      </c>
      <c r="S2651" s="35"/>
      <c r="T2651" s="36" t="s">
        <v>8163</v>
      </c>
    </row>
    <row r="2652" spans="1:20" s="14" customFormat="1" ht="12" x14ac:dyDescent="0.2">
      <c r="A2652" s="28">
        <v>2647</v>
      </c>
      <c r="B2652" s="28" t="s">
        <v>3151</v>
      </c>
      <c r="C2652" s="28" t="s">
        <v>3151</v>
      </c>
      <c r="D2652" s="29" t="s">
        <v>8164</v>
      </c>
      <c r="E2652" s="29"/>
      <c r="F2652" s="30"/>
      <c r="G2652" s="30"/>
      <c r="H2652" s="31"/>
      <c r="I2652" s="30"/>
      <c r="J2652" s="30"/>
      <c r="K2652" s="31"/>
      <c r="L2652" s="32" t="s">
        <v>8092</v>
      </c>
      <c r="M2652" s="33">
        <v>89.74</v>
      </c>
      <c r="N2652" s="32">
        <v>13</v>
      </c>
      <c r="O2652" s="32" t="s">
        <v>3152</v>
      </c>
      <c r="P2652" s="32" t="s">
        <v>3155</v>
      </c>
      <c r="Q2652" s="37" t="s">
        <v>5698</v>
      </c>
      <c r="R2652" s="28">
        <v>1</v>
      </c>
      <c r="S2652" s="35"/>
      <c r="T2652" s="36" t="s">
        <v>8163</v>
      </c>
    </row>
    <row r="2653" spans="1:20" s="14" customFormat="1" ht="12" x14ac:dyDescent="0.2">
      <c r="A2653" s="28">
        <v>2648</v>
      </c>
      <c r="B2653" s="28" t="s">
        <v>3151</v>
      </c>
      <c r="C2653" s="28" t="s">
        <v>3151</v>
      </c>
      <c r="D2653" s="29" t="s">
        <v>8164</v>
      </c>
      <c r="E2653" s="29"/>
      <c r="F2653" s="30"/>
      <c r="G2653" s="30"/>
      <c r="H2653" s="31"/>
      <c r="I2653" s="30"/>
      <c r="J2653" s="30"/>
      <c r="K2653" s="31"/>
      <c r="L2653" s="32" t="s">
        <v>8092</v>
      </c>
      <c r="M2653" s="33">
        <v>31.59</v>
      </c>
      <c r="N2653" s="32">
        <v>13</v>
      </c>
      <c r="O2653" s="32" t="s">
        <v>3152</v>
      </c>
      <c r="P2653" s="32" t="s">
        <v>3155</v>
      </c>
      <c r="Q2653" s="37" t="s">
        <v>5698</v>
      </c>
      <c r="R2653" s="28">
        <v>1</v>
      </c>
      <c r="S2653" s="35"/>
      <c r="T2653" s="36" t="s">
        <v>8163</v>
      </c>
    </row>
    <row r="2654" spans="1:20" s="14" customFormat="1" ht="12" x14ac:dyDescent="0.2">
      <c r="A2654" s="28">
        <v>2649</v>
      </c>
      <c r="B2654" s="28" t="s">
        <v>3151</v>
      </c>
      <c r="C2654" s="28" t="s">
        <v>3151</v>
      </c>
      <c r="D2654" s="29" t="s">
        <v>8164</v>
      </c>
      <c r="E2654" s="29"/>
      <c r="F2654" s="30"/>
      <c r="G2654" s="30"/>
      <c r="H2654" s="31"/>
      <c r="I2654" s="30"/>
      <c r="J2654" s="30"/>
      <c r="K2654" s="31"/>
      <c r="L2654" s="32" t="s">
        <v>8091</v>
      </c>
      <c r="M2654" s="33">
        <v>35.97</v>
      </c>
      <c r="N2654" s="32">
        <v>8</v>
      </c>
      <c r="O2654" s="32" t="s">
        <v>3152</v>
      </c>
      <c r="P2654" s="32" t="s">
        <v>3155</v>
      </c>
      <c r="Q2654" s="37" t="s">
        <v>5729</v>
      </c>
      <c r="R2654" s="28">
        <v>3</v>
      </c>
      <c r="S2654" s="35"/>
      <c r="T2654" s="36" t="s">
        <v>8163</v>
      </c>
    </row>
    <row r="2655" spans="1:20" s="14" customFormat="1" ht="12" x14ac:dyDescent="0.2">
      <c r="A2655" s="28">
        <v>2650</v>
      </c>
      <c r="B2655" s="28" t="s">
        <v>3151</v>
      </c>
      <c r="C2655" s="28" t="s">
        <v>3151</v>
      </c>
      <c r="D2655" s="29" t="s">
        <v>8164</v>
      </c>
      <c r="E2655" s="29"/>
      <c r="F2655" s="30"/>
      <c r="G2655" s="30"/>
      <c r="H2655" s="31"/>
      <c r="I2655" s="30"/>
      <c r="J2655" s="30"/>
      <c r="K2655" s="31"/>
      <c r="L2655" s="32" t="s">
        <v>8092</v>
      </c>
      <c r="M2655" s="33">
        <v>52.47</v>
      </c>
      <c r="N2655" s="32">
        <v>15</v>
      </c>
      <c r="O2655" s="32" t="s">
        <v>3152</v>
      </c>
      <c r="P2655" s="32" t="s">
        <v>3155</v>
      </c>
      <c r="Q2655" s="37" t="s">
        <v>5706</v>
      </c>
      <c r="R2655" s="28">
        <v>1</v>
      </c>
      <c r="S2655" s="35"/>
      <c r="T2655" s="36" t="s">
        <v>8163</v>
      </c>
    </row>
    <row r="2656" spans="1:20" s="14" customFormat="1" ht="12" x14ac:dyDescent="0.2">
      <c r="A2656" s="28">
        <v>2651</v>
      </c>
      <c r="B2656" s="28" t="s">
        <v>3151</v>
      </c>
      <c r="C2656" s="28" t="s">
        <v>3151</v>
      </c>
      <c r="D2656" s="29" t="s">
        <v>8164</v>
      </c>
      <c r="E2656" s="29"/>
      <c r="F2656" s="30"/>
      <c r="G2656" s="30"/>
      <c r="H2656" s="31"/>
      <c r="I2656" s="30"/>
      <c r="J2656" s="30"/>
      <c r="K2656" s="31"/>
      <c r="L2656" s="32" t="s">
        <v>8091</v>
      </c>
      <c r="M2656" s="33">
        <v>45.96</v>
      </c>
      <c r="N2656" s="32">
        <v>8</v>
      </c>
      <c r="O2656" s="32" t="s">
        <v>3152</v>
      </c>
      <c r="P2656" s="32" t="s">
        <v>3155</v>
      </c>
      <c r="Q2656" s="37" t="s">
        <v>5729</v>
      </c>
      <c r="R2656" s="28">
        <v>3</v>
      </c>
      <c r="S2656" s="35"/>
      <c r="T2656" s="36" t="s">
        <v>8163</v>
      </c>
    </row>
    <row r="2657" spans="1:20" s="14" customFormat="1" ht="12" x14ac:dyDescent="0.2">
      <c r="A2657" s="28">
        <v>2652</v>
      </c>
      <c r="B2657" s="28" t="s">
        <v>3151</v>
      </c>
      <c r="C2657" s="28" t="s">
        <v>3151</v>
      </c>
      <c r="D2657" s="29" t="s">
        <v>8164</v>
      </c>
      <c r="E2657" s="29"/>
      <c r="F2657" s="30"/>
      <c r="G2657" s="30"/>
      <c r="H2657" s="31"/>
      <c r="I2657" s="30"/>
      <c r="J2657" s="30"/>
      <c r="K2657" s="31"/>
      <c r="L2657" s="32" t="s">
        <v>8092</v>
      </c>
      <c r="M2657" s="33">
        <v>50.07</v>
      </c>
      <c r="N2657" s="32">
        <v>15</v>
      </c>
      <c r="O2657" s="32" t="s">
        <v>3152</v>
      </c>
      <c r="P2657" s="32" t="s">
        <v>3155</v>
      </c>
      <c r="Q2657" s="37" t="s">
        <v>5706</v>
      </c>
      <c r="R2657" s="28">
        <v>1</v>
      </c>
      <c r="S2657" s="35"/>
      <c r="T2657" s="36" t="s">
        <v>8163</v>
      </c>
    </row>
    <row r="2658" spans="1:20" s="14" customFormat="1" ht="12" x14ac:dyDescent="0.2">
      <c r="A2658" s="28">
        <v>2653</v>
      </c>
      <c r="B2658" s="28" t="s">
        <v>3151</v>
      </c>
      <c r="C2658" s="28" t="s">
        <v>3151</v>
      </c>
      <c r="D2658" s="29" t="s">
        <v>8164</v>
      </c>
      <c r="E2658" s="29"/>
      <c r="F2658" s="30"/>
      <c r="G2658" s="30"/>
      <c r="H2658" s="31"/>
      <c r="I2658" s="30"/>
      <c r="J2658" s="30"/>
      <c r="K2658" s="31"/>
      <c r="L2658" s="32" t="s">
        <v>8091</v>
      </c>
      <c r="M2658" s="33">
        <v>45.8</v>
      </c>
      <c r="N2658" s="32">
        <v>8</v>
      </c>
      <c r="O2658" s="32" t="s">
        <v>3152</v>
      </c>
      <c r="P2658" s="32" t="s">
        <v>3155</v>
      </c>
      <c r="Q2658" s="37" t="s">
        <v>5729</v>
      </c>
      <c r="R2658" s="28">
        <v>3</v>
      </c>
      <c r="S2658" s="35"/>
      <c r="T2658" s="36" t="s">
        <v>8163</v>
      </c>
    </row>
    <row r="2659" spans="1:20" s="14" customFormat="1" ht="12" x14ac:dyDescent="0.2">
      <c r="A2659" s="28">
        <v>2654</v>
      </c>
      <c r="B2659" s="28" t="s">
        <v>3151</v>
      </c>
      <c r="C2659" s="28" t="s">
        <v>3151</v>
      </c>
      <c r="D2659" s="29" t="s">
        <v>8164</v>
      </c>
      <c r="E2659" s="29"/>
      <c r="F2659" s="30"/>
      <c r="G2659" s="30"/>
      <c r="H2659" s="31"/>
      <c r="I2659" s="30"/>
      <c r="J2659" s="30"/>
      <c r="K2659" s="31"/>
      <c r="L2659" s="32" t="s">
        <v>8091</v>
      </c>
      <c r="M2659" s="33">
        <v>42.87</v>
      </c>
      <c r="N2659" s="32">
        <v>8</v>
      </c>
      <c r="O2659" s="32" t="s">
        <v>3152</v>
      </c>
      <c r="P2659" s="32" t="s">
        <v>3155</v>
      </c>
      <c r="Q2659" s="37" t="s">
        <v>5729</v>
      </c>
      <c r="R2659" s="28">
        <v>3</v>
      </c>
      <c r="S2659" s="35"/>
      <c r="T2659" s="36" t="s">
        <v>8163</v>
      </c>
    </row>
    <row r="2660" spans="1:20" s="14" customFormat="1" ht="12" x14ac:dyDescent="0.2">
      <c r="A2660" s="28">
        <v>2655</v>
      </c>
      <c r="B2660" s="28" t="s">
        <v>3151</v>
      </c>
      <c r="C2660" s="28" t="s">
        <v>3151</v>
      </c>
      <c r="D2660" s="29" t="s">
        <v>8164</v>
      </c>
      <c r="E2660" s="29"/>
      <c r="F2660" s="30"/>
      <c r="G2660" s="30"/>
      <c r="H2660" s="31"/>
      <c r="I2660" s="30"/>
      <c r="J2660" s="30"/>
      <c r="K2660" s="31"/>
      <c r="L2660" s="32" t="s">
        <v>8091</v>
      </c>
      <c r="M2660" s="33">
        <v>39.76</v>
      </c>
      <c r="N2660" s="32">
        <v>8</v>
      </c>
      <c r="O2660" s="32" t="s">
        <v>3152</v>
      </c>
      <c r="P2660" s="32" t="s">
        <v>3155</v>
      </c>
      <c r="Q2660" s="37" t="s">
        <v>5729</v>
      </c>
      <c r="R2660" s="28">
        <v>3</v>
      </c>
      <c r="S2660" s="35"/>
      <c r="T2660" s="36" t="s">
        <v>8163</v>
      </c>
    </row>
    <row r="2661" spans="1:20" s="14" customFormat="1" ht="12" x14ac:dyDescent="0.2">
      <c r="A2661" s="28">
        <v>2656</v>
      </c>
      <c r="B2661" s="28" t="s">
        <v>3151</v>
      </c>
      <c r="C2661" s="28" t="s">
        <v>3151</v>
      </c>
      <c r="D2661" s="29" t="s">
        <v>8164</v>
      </c>
      <c r="E2661" s="29"/>
      <c r="F2661" s="30"/>
      <c r="G2661" s="30"/>
      <c r="H2661" s="31"/>
      <c r="I2661" s="30"/>
      <c r="J2661" s="30"/>
      <c r="K2661" s="31"/>
      <c r="L2661" s="32" t="s">
        <v>8091</v>
      </c>
      <c r="M2661" s="33">
        <v>43.17</v>
      </c>
      <c r="N2661" s="32">
        <v>8</v>
      </c>
      <c r="O2661" s="32" t="s">
        <v>3152</v>
      </c>
      <c r="P2661" s="32" t="s">
        <v>3155</v>
      </c>
      <c r="Q2661" s="37" t="s">
        <v>5729</v>
      </c>
      <c r="R2661" s="28">
        <v>3</v>
      </c>
      <c r="S2661" s="35"/>
      <c r="T2661" s="36" t="s">
        <v>8163</v>
      </c>
    </row>
    <row r="2662" spans="1:20" s="14" customFormat="1" ht="12" x14ac:dyDescent="0.2">
      <c r="A2662" s="28">
        <v>2657</v>
      </c>
      <c r="B2662" s="28" t="s">
        <v>3151</v>
      </c>
      <c r="C2662" s="28" t="s">
        <v>3151</v>
      </c>
      <c r="D2662" s="29" t="s">
        <v>8164</v>
      </c>
      <c r="E2662" s="29"/>
      <c r="F2662" s="30"/>
      <c r="G2662" s="30"/>
      <c r="H2662" s="31"/>
      <c r="I2662" s="30"/>
      <c r="J2662" s="30"/>
      <c r="K2662" s="31"/>
      <c r="L2662" s="32" t="s">
        <v>8092</v>
      </c>
      <c r="M2662" s="33">
        <v>56.07</v>
      </c>
      <c r="N2662" s="32">
        <v>15</v>
      </c>
      <c r="O2662" s="32" t="s">
        <v>3152</v>
      </c>
      <c r="P2662" s="32" t="s">
        <v>3155</v>
      </c>
      <c r="Q2662" s="37" t="s">
        <v>5706</v>
      </c>
      <c r="R2662" s="28">
        <v>1</v>
      </c>
      <c r="S2662" s="35"/>
      <c r="T2662" s="36" t="s">
        <v>8163</v>
      </c>
    </row>
    <row r="2663" spans="1:20" s="14" customFormat="1" ht="12" x14ac:dyDescent="0.2">
      <c r="A2663" s="28">
        <v>2658</v>
      </c>
      <c r="B2663" s="28" t="s">
        <v>3151</v>
      </c>
      <c r="C2663" s="28" t="s">
        <v>3151</v>
      </c>
      <c r="D2663" s="29" t="s">
        <v>8164</v>
      </c>
      <c r="E2663" s="29"/>
      <c r="F2663" s="30"/>
      <c r="G2663" s="30"/>
      <c r="H2663" s="31"/>
      <c r="I2663" s="30"/>
      <c r="J2663" s="30"/>
      <c r="K2663" s="31"/>
      <c r="L2663" s="32" t="s">
        <v>8091</v>
      </c>
      <c r="M2663" s="33">
        <v>110.47</v>
      </c>
      <c r="N2663" s="32">
        <v>8</v>
      </c>
      <c r="O2663" s="32" t="s">
        <v>3152</v>
      </c>
      <c r="P2663" s="32" t="s">
        <v>3155</v>
      </c>
      <c r="Q2663" s="37" t="s">
        <v>5729</v>
      </c>
      <c r="R2663" s="28">
        <v>3</v>
      </c>
      <c r="S2663" s="35"/>
      <c r="T2663" s="36" t="s">
        <v>8163</v>
      </c>
    </row>
    <row r="2664" spans="1:20" s="14" customFormat="1" ht="12" x14ac:dyDescent="0.2">
      <c r="A2664" s="28">
        <v>2659</v>
      </c>
      <c r="B2664" s="28" t="s">
        <v>3151</v>
      </c>
      <c r="C2664" s="28" t="s">
        <v>8161</v>
      </c>
      <c r="D2664" s="29" t="s">
        <v>8162</v>
      </c>
      <c r="E2664" s="29"/>
      <c r="F2664" s="30"/>
      <c r="G2664" s="30"/>
      <c r="H2664" s="31"/>
      <c r="I2664" s="30"/>
      <c r="J2664" s="30"/>
      <c r="K2664" s="31"/>
      <c r="L2664" s="32" t="s">
        <v>8092</v>
      </c>
      <c r="M2664" s="33">
        <v>30.13</v>
      </c>
      <c r="N2664" s="32">
        <v>15</v>
      </c>
      <c r="O2664" s="32" t="s">
        <v>3152</v>
      </c>
      <c r="P2664" s="32" t="s">
        <v>3155</v>
      </c>
      <c r="Q2664" s="37" t="s">
        <v>5706</v>
      </c>
      <c r="R2664" s="28">
        <v>1</v>
      </c>
      <c r="S2664" s="35"/>
      <c r="T2664" s="36" t="s">
        <v>8163</v>
      </c>
    </row>
    <row r="2665" spans="1:20" s="14" customFormat="1" ht="12" x14ac:dyDescent="0.2">
      <c r="A2665" s="28">
        <v>2660</v>
      </c>
      <c r="B2665" s="28" t="s">
        <v>3151</v>
      </c>
      <c r="C2665" s="28" t="s">
        <v>8161</v>
      </c>
      <c r="D2665" s="29" t="s">
        <v>8162</v>
      </c>
      <c r="E2665" s="29"/>
      <c r="F2665" s="30"/>
      <c r="G2665" s="30"/>
      <c r="H2665" s="31"/>
      <c r="I2665" s="30"/>
      <c r="J2665" s="30"/>
      <c r="K2665" s="31"/>
      <c r="L2665" s="32" t="s">
        <v>8091</v>
      </c>
      <c r="M2665" s="33">
        <v>34.340000000000003</v>
      </c>
      <c r="N2665" s="32">
        <v>8</v>
      </c>
      <c r="O2665" s="32" t="s">
        <v>3152</v>
      </c>
      <c r="P2665" s="32" t="s">
        <v>3155</v>
      </c>
      <c r="Q2665" s="37" t="s">
        <v>5729</v>
      </c>
      <c r="R2665" s="28">
        <v>3</v>
      </c>
      <c r="S2665" s="35"/>
      <c r="T2665" s="36" t="s">
        <v>8163</v>
      </c>
    </row>
    <row r="2666" spans="1:20" s="14" customFormat="1" ht="12" x14ac:dyDescent="0.2">
      <c r="A2666" s="28">
        <v>2661</v>
      </c>
      <c r="B2666" s="28" t="s">
        <v>3151</v>
      </c>
      <c r="C2666" s="28" t="s">
        <v>8161</v>
      </c>
      <c r="D2666" s="29" t="s">
        <v>8162</v>
      </c>
      <c r="E2666" s="29"/>
      <c r="F2666" s="30"/>
      <c r="G2666" s="30"/>
      <c r="H2666" s="31"/>
      <c r="I2666" s="30"/>
      <c r="J2666" s="30"/>
      <c r="K2666" s="31"/>
      <c r="L2666" s="32" t="s">
        <v>8092</v>
      </c>
      <c r="M2666" s="33">
        <v>43.73</v>
      </c>
      <c r="N2666" s="32">
        <v>15</v>
      </c>
      <c r="O2666" s="32" t="s">
        <v>3152</v>
      </c>
      <c r="P2666" s="32" t="s">
        <v>3155</v>
      </c>
      <c r="Q2666" s="37" t="s">
        <v>5706</v>
      </c>
      <c r="R2666" s="28">
        <v>1</v>
      </c>
      <c r="S2666" s="35"/>
      <c r="T2666" s="36" t="s">
        <v>8163</v>
      </c>
    </row>
    <row r="2667" spans="1:20" s="14" customFormat="1" ht="12" x14ac:dyDescent="0.2">
      <c r="A2667" s="28">
        <v>2662</v>
      </c>
      <c r="B2667" s="28" t="s">
        <v>3151</v>
      </c>
      <c r="C2667" s="28" t="s">
        <v>8161</v>
      </c>
      <c r="D2667" s="29" t="s">
        <v>8162</v>
      </c>
      <c r="E2667" s="29"/>
      <c r="F2667" s="30"/>
      <c r="G2667" s="30"/>
      <c r="H2667" s="31"/>
      <c r="I2667" s="30"/>
      <c r="J2667" s="30"/>
      <c r="K2667" s="31"/>
      <c r="L2667" s="32" t="s">
        <v>8092</v>
      </c>
      <c r="M2667" s="33">
        <v>87.3</v>
      </c>
      <c r="N2667" s="32">
        <v>13</v>
      </c>
      <c r="O2667" s="32" t="s">
        <v>3152</v>
      </c>
      <c r="P2667" s="32" t="s">
        <v>3155</v>
      </c>
      <c r="Q2667" s="37" t="s">
        <v>5698</v>
      </c>
      <c r="R2667" s="28">
        <v>1</v>
      </c>
      <c r="S2667" s="35"/>
      <c r="T2667" s="36" t="s">
        <v>8163</v>
      </c>
    </row>
    <row r="2668" spans="1:20" s="14" customFormat="1" ht="12" x14ac:dyDescent="0.2">
      <c r="A2668" s="28">
        <v>2663</v>
      </c>
      <c r="B2668" s="28" t="s">
        <v>3151</v>
      </c>
      <c r="C2668" s="28" t="s">
        <v>8161</v>
      </c>
      <c r="D2668" s="29" t="s">
        <v>8162</v>
      </c>
      <c r="E2668" s="29"/>
      <c r="F2668" s="30"/>
      <c r="G2668" s="30"/>
      <c r="H2668" s="31"/>
      <c r="I2668" s="30"/>
      <c r="J2668" s="30"/>
      <c r="K2668" s="31"/>
      <c r="L2668" s="32" t="s">
        <v>8092</v>
      </c>
      <c r="M2668" s="33">
        <v>75.989999999999895</v>
      </c>
      <c r="N2668" s="32">
        <v>13</v>
      </c>
      <c r="O2668" s="32" t="s">
        <v>3152</v>
      </c>
      <c r="P2668" s="32" t="s">
        <v>3155</v>
      </c>
      <c r="Q2668" s="37" t="s">
        <v>5698</v>
      </c>
      <c r="R2668" s="28">
        <v>1</v>
      </c>
      <c r="S2668" s="35"/>
      <c r="T2668" s="36" t="s">
        <v>8163</v>
      </c>
    </row>
    <row r="2669" spans="1:20" s="14" customFormat="1" ht="12" x14ac:dyDescent="0.2">
      <c r="A2669" s="28">
        <v>2664</v>
      </c>
      <c r="B2669" s="28" t="s">
        <v>3151</v>
      </c>
      <c r="C2669" s="28" t="s">
        <v>8161</v>
      </c>
      <c r="D2669" s="29" t="s">
        <v>8162</v>
      </c>
      <c r="E2669" s="29"/>
      <c r="F2669" s="30"/>
      <c r="G2669" s="30"/>
      <c r="H2669" s="31"/>
      <c r="I2669" s="30"/>
      <c r="J2669" s="30"/>
      <c r="K2669" s="31"/>
      <c r="L2669" s="32" t="s">
        <v>8091</v>
      </c>
      <c r="M2669" s="33">
        <v>33.72</v>
      </c>
      <c r="N2669" s="32">
        <v>8</v>
      </c>
      <c r="O2669" s="32" t="s">
        <v>3152</v>
      </c>
      <c r="P2669" s="32" t="s">
        <v>3155</v>
      </c>
      <c r="Q2669" s="37" t="s">
        <v>5729</v>
      </c>
      <c r="R2669" s="28">
        <v>3</v>
      </c>
      <c r="S2669" s="35"/>
      <c r="T2669" s="36" t="s">
        <v>8163</v>
      </c>
    </row>
    <row r="2670" spans="1:20" s="14" customFormat="1" ht="12" x14ac:dyDescent="0.2">
      <c r="A2670" s="28">
        <v>2665</v>
      </c>
      <c r="B2670" s="28" t="s">
        <v>3151</v>
      </c>
      <c r="C2670" s="28" t="s">
        <v>8161</v>
      </c>
      <c r="D2670" s="29" t="s">
        <v>8162</v>
      </c>
      <c r="E2670" s="29"/>
      <c r="F2670" s="30"/>
      <c r="G2670" s="30"/>
      <c r="H2670" s="31"/>
      <c r="I2670" s="30"/>
      <c r="J2670" s="30"/>
      <c r="K2670" s="31"/>
      <c r="L2670" s="32" t="s">
        <v>8092</v>
      </c>
      <c r="M2670" s="33">
        <v>28.61</v>
      </c>
      <c r="N2670" s="32">
        <v>15</v>
      </c>
      <c r="O2670" s="32" t="s">
        <v>3152</v>
      </c>
      <c r="P2670" s="32" t="s">
        <v>3155</v>
      </c>
      <c r="Q2670" s="37" t="s">
        <v>5706</v>
      </c>
      <c r="R2670" s="28">
        <v>1</v>
      </c>
      <c r="S2670" s="35"/>
      <c r="T2670" s="36" t="s">
        <v>8163</v>
      </c>
    </row>
    <row r="2671" spans="1:20" s="14" customFormat="1" ht="12" x14ac:dyDescent="0.2">
      <c r="A2671" s="28">
        <v>2666</v>
      </c>
      <c r="B2671" s="28" t="s">
        <v>3151</v>
      </c>
      <c r="C2671" s="28" t="s">
        <v>8161</v>
      </c>
      <c r="D2671" s="29" t="s">
        <v>8162</v>
      </c>
      <c r="E2671" s="29"/>
      <c r="F2671" s="30"/>
      <c r="G2671" s="30"/>
      <c r="H2671" s="31"/>
      <c r="I2671" s="30"/>
      <c r="J2671" s="30"/>
      <c r="K2671" s="31"/>
      <c r="L2671" s="32" t="s">
        <v>8091</v>
      </c>
      <c r="M2671" s="33">
        <v>36.19</v>
      </c>
      <c r="N2671" s="32">
        <v>8</v>
      </c>
      <c r="O2671" s="32" t="s">
        <v>3152</v>
      </c>
      <c r="P2671" s="32" t="s">
        <v>3155</v>
      </c>
      <c r="Q2671" s="37" t="s">
        <v>5729</v>
      </c>
      <c r="R2671" s="28">
        <v>3</v>
      </c>
      <c r="S2671" s="35"/>
      <c r="T2671" s="36" t="s">
        <v>8163</v>
      </c>
    </row>
    <row r="2672" spans="1:20" s="14" customFormat="1" ht="12" x14ac:dyDescent="0.2">
      <c r="A2672" s="28">
        <v>2667</v>
      </c>
      <c r="B2672" s="28" t="s">
        <v>3151</v>
      </c>
      <c r="C2672" s="28" t="s">
        <v>8161</v>
      </c>
      <c r="D2672" s="29" t="s">
        <v>8162</v>
      </c>
      <c r="E2672" s="29"/>
      <c r="F2672" s="30"/>
      <c r="G2672" s="30"/>
      <c r="H2672" s="31"/>
      <c r="I2672" s="30"/>
      <c r="J2672" s="30"/>
      <c r="K2672" s="31"/>
      <c r="L2672" s="32" t="s">
        <v>8091</v>
      </c>
      <c r="M2672" s="33">
        <v>30.6</v>
      </c>
      <c r="N2672" s="32">
        <v>8</v>
      </c>
      <c r="O2672" s="32" t="s">
        <v>3152</v>
      </c>
      <c r="P2672" s="32" t="s">
        <v>3155</v>
      </c>
      <c r="Q2672" s="37" t="s">
        <v>5729</v>
      </c>
      <c r="R2672" s="28">
        <v>3</v>
      </c>
      <c r="S2672" s="35"/>
      <c r="T2672" s="36" t="s">
        <v>8163</v>
      </c>
    </row>
    <row r="2673" spans="1:20" s="14" customFormat="1" ht="12" x14ac:dyDescent="0.2">
      <c r="A2673" s="28">
        <v>2668</v>
      </c>
      <c r="B2673" s="28" t="s">
        <v>3151</v>
      </c>
      <c r="C2673" s="28" t="s">
        <v>8161</v>
      </c>
      <c r="D2673" s="29" t="s">
        <v>8162</v>
      </c>
      <c r="E2673" s="29"/>
      <c r="F2673" s="30"/>
      <c r="G2673" s="30"/>
      <c r="H2673" s="31"/>
      <c r="I2673" s="30"/>
      <c r="J2673" s="30"/>
      <c r="K2673" s="31"/>
      <c r="L2673" s="32" t="s">
        <v>8092</v>
      </c>
      <c r="M2673" s="33">
        <v>37.82</v>
      </c>
      <c r="N2673" s="32">
        <v>15</v>
      </c>
      <c r="O2673" s="32" t="s">
        <v>3152</v>
      </c>
      <c r="P2673" s="32" t="s">
        <v>3155</v>
      </c>
      <c r="Q2673" s="37" t="s">
        <v>5706</v>
      </c>
      <c r="R2673" s="28">
        <v>1</v>
      </c>
      <c r="S2673" s="35"/>
      <c r="T2673" s="36" t="s">
        <v>8163</v>
      </c>
    </row>
    <row r="2674" spans="1:20" s="14" customFormat="1" ht="12" x14ac:dyDescent="0.2">
      <c r="A2674" s="28">
        <v>2669</v>
      </c>
      <c r="B2674" s="28" t="s">
        <v>3151</v>
      </c>
      <c r="C2674" s="28" t="s">
        <v>8161</v>
      </c>
      <c r="D2674" s="29" t="s">
        <v>8162</v>
      </c>
      <c r="E2674" s="29"/>
      <c r="F2674" s="30"/>
      <c r="G2674" s="30"/>
      <c r="H2674" s="31"/>
      <c r="I2674" s="30"/>
      <c r="J2674" s="30"/>
      <c r="K2674" s="31"/>
      <c r="L2674" s="32" t="s">
        <v>8091</v>
      </c>
      <c r="M2674" s="33">
        <v>34.11</v>
      </c>
      <c r="N2674" s="32">
        <v>8</v>
      </c>
      <c r="O2674" s="32" t="s">
        <v>3152</v>
      </c>
      <c r="P2674" s="32" t="s">
        <v>3155</v>
      </c>
      <c r="Q2674" s="37" t="s">
        <v>5729</v>
      </c>
      <c r="R2674" s="28">
        <v>3</v>
      </c>
      <c r="S2674" s="35"/>
      <c r="T2674" s="36" t="s">
        <v>8163</v>
      </c>
    </row>
    <row r="2675" spans="1:20" s="14" customFormat="1" ht="12" x14ac:dyDescent="0.2">
      <c r="A2675" s="28">
        <v>2670</v>
      </c>
      <c r="B2675" s="28" t="s">
        <v>3151</v>
      </c>
      <c r="C2675" s="28" t="s">
        <v>8161</v>
      </c>
      <c r="D2675" s="29" t="s">
        <v>8162</v>
      </c>
      <c r="E2675" s="29"/>
      <c r="F2675" s="30"/>
      <c r="G2675" s="30"/>
      <c r="H2675" s="31"/>
      <c r="I2675" s="30"/>
      <c r="J2675" s="30"/>
      <c r="K2675" s="31"/>
      <c r="L2675" s="32" t="s">
        <v>8091</v>
      </c>
      <c r="M2675" s="33">
        <v>46.49</v>
      </c>
      <c r="N2675" s="32">
        <v>8</v>
      </c>
      <c r="O2675" s="32" t="s">
        <v>3152</v>
      </c>
      <c r="P2675" s="32" t="s">
        <v>3155</v>
      </c>
      <c r="Q2675" s="37" t="s">
        <v>5729</v>
      </c>
      <c r="R2675" s="28">
        <v>3</v>
      </c>
      <c r="S2675" s="35"/>
      <c r="T2675" s="36" t="s">
        <v>8163</v>
      </c>
    </row>
    <row r="2676" spans="1:20" s="14" customFormat="1" ht="12" x14ac:dyDescent="0.2">
      <c r="A2676" s="28">
        <v>2671</v>
      </c>
      <c r="B2676" s="28" t="s">
        <v>3151</v>
      </c>
      <c r="C2676" s="28" t="s">
        <v>8161</v>
      </c>
      <c r="D2676" s="29" t="s">
        <v>8162</v>
      </c>
      <c r="E2676" s="29"/>
      <c r="F2676" s="30"/>
      <c r="G2676" s="30"/>
      <c r="H2676" s="31"/>
      <c r="I2676" s="30"/>
      <c r="J2676" s="30"/>
      <c r="K2676" s="31"/>
      <c r="L2676" s="32" t="s">
        <v>8091</v>
      </c>
      <c r="M2676" s="33">
        <v>77.010000000000005</v>
      </c>
      <c r="N2676" s="32">
        <v>8</v>
      </c>
      <c r="O2676" s="32" t="s">
        <v>3152</v>
      </c>
      <c r="P2676" s="32" t="s">
        <v>3155</v>
      </c>
      <c r="Q2676" s="37" t="s">
        <v>5729</v>
      </c>
      <c r="R2676" s="28">
        <v>3</v>
      </c>
      <c r="S2676" s="35"/>
      <c r="T2676" s="36" t="s">
        <v>8163</v>
      </c>
    </row>
    <row r="2677" spans="1:20" s="14" customFormat="1" ht="12" x14ac:dyDescent="0.2">
      <c r="A2677" s="28">
        <v>2672</v>
      </c>
      <c r="B2677" s="28" t="s">
        <v>3151</v>
      </c>
      <c r="C2677" s="28" t="s">
        <v>8161</v>
      </c>
      <c r="D2677" s="29" t="s">
        <v>8162</v>
      </c>
      <c r="E2677" s="29"/>
      <c r="F2677" s="30"/>
      <c r="G2677" s="30"/>
      <c r="H2677" s="31"/>
      <c r="I2677" s="30"/>
      <c r="J2677" s="30"/>
      <c r="K2677" s="31"/>
      <c r="L2677" s="32" t="s">
        <v>8091</v>
      </c>
      <c r="M2677" s="33">
        <v>34.42</v>
      </c>
      <c r="N2677" s="32">
        <v>11</v>
      </c>
      <c r="O2677" s="32" t="s">
        <v>3152</v>
      </c>
      <c r="P2677" s="32" t="s">
        <v>3155</v>
      </c>
      <c r="Q2677" s="37" t="s">
        <v>5739</v>
      </c>
      <c r="R2677" s="28">
        <v>4</v>
      </c>
      <c r="S2677" s="35"/>
      <c r="T2677" s="36" t="s">
        <v>8163</v>
      </c>
    </row>
    <row r="2678" spans="1:20" s="14" customFormat="1" ht="12" x14ac:dyDescent="0.2">
      <c r="A2678" s="28">
        <v>2673</v>
      </c>
      <c r="B2678" s="28" t="s">
        <v>3151</v>
      </c>
      <c r="C2678" s="28" t="s">
        <v>8161</v>
      </c>
      <c r="D2678" s="29" t="s">
        <v>8162</v>
      </c>
      <c r="E2678" s="29"/>
      <c r="F2678" s="30"/>
      <c r="G2678" s="30"/>
      <c r="H2678" s="31"/>
      <c r="I2678" s="30"/>
      <c r="J2678" s="30"/>
      <c r="K2678" s="31"/>
      <c r="L2678" s="32" t="s">
        <v>8092</v>
      </c>
      <c r="M2678" s="33">
        <v>42.59</v>
      </c>
      <c r="N2678" s="32">
        <v>13</v>
      </c>
      <c r="O2678" s="32" t="s">
        <v>3152</v>
      </c>
      <c r="P2678" s="32" t="s">
        <v>3155</v>
      </c>
      <c r="Q2678" s="37" t="s">
        <v>5698</v>
      </c>
      <c r="R2678" s="28">
        <v>1</v>
      </c>
      <c r="S2678" s="35"/>
      <c r="T2678" s="36" t="s">
        <v>8163</v>
      </c>
    </row>
    <row r="2679" spans="1:20" s="14" customFormat="1" ht="12" x14ac:dyDescent="0.2">
      <c r="A2679" s="28">
        <v>2674</v>
      </c>
      <c r="B2679" s="28" t="s">
        <v>3151</v>
      </c>
      <c r="C2679" s="28" t="s">
        <v>3151</v>
      </c>
      <c r="D2679" s="29" t="s">
        <v>8164</v>
      </c>
      <c r="E2679" s="29"/>
      <c r="F2679" s="30"/>
      <c r="G2679" s="30"/>
      <c r="H2679" s="31"/>
      <c r="I2679" s="30"/>
      <c r="J2679" s="30"/>
      <c r="K2679" s="31"/>
      <c r="L2679" s="32" t="s">
        <v>8092</v>
      </c>
      <c r="M2679" s="33">
        <v>51.61</v>
      </c>
      <c r="N2679" s="32">
        <v>15</v>
      </c>
      <c r="O2679" s="32" t="s">
        <v>3152</v>
      </c>
      <c r="P2679" s="32" t="s">
        <v>3155</v>
      </c>
      <c r="Q2679" s="37" t="s">
        <v>5706</v>
      </c>
      <c r="R2679" s="28">
        <v>1</v>
      </c>
      <c r="S2679" s="35"/>
      <c r="T2679" s="36" t="s">
        <v>8163</v>
      </c>
    </row>
    <row r="2680" spans="1:20" s="14" customFormat="1" ht="12" x14ac:dyDescent="0.2">
      <c r="A2680" s="28">
        <v>2675</v>
      </c>
      <c r="B2680" s="28" t="s">
        <v>3151</v>
      </c>
      <c r="C2680" s="28" t="s">
        <v>3151</v>
      </c>
      <c r="D2680" s="29" t="s">
        <v>8164</v>
      </c>
      <c r="E2680" s="29"/>
      <c r="F2680" s="30"/>
      <c r="G2680" s="30"/>
      <c r="H2680" s="31"/>
      <c r="I2680" s="30"/>
      <c r="J2680" s="30"/>
      <c r="K2680" s="31"/>
      <c r="L2680" s="32" t="s">
        <v>8091</v>
      </c>
      <c r="M2680" s="33">
        <v>162.31399999999999</v>
      </c>
      <c r="N2680" s="32">
        <v>8</v>
      </c>
      <c r="O2680" s="32" t="s">
        <v>3152</v>
      </c>
      <c r="P2680" s="32" t="s">
        <v>3155</v>
      </c>
      <c r="Q2680" s="37" t="s">
        <v>5729</v>
      </c>
      <c r="R2680" s="28">
        <v>3</v>
      </c>
      <c r="S2680" s="35"/>
      <c r="T2680" s="36" t="s">
        <v>8163</v>
      </c>
    </row>
    <row r="2681" spans="1:20" s="14" customFormat="1" ht="12" x14ac:dyDescent="0.2">
      <c r="A2681" s="28">
        <v>2676</v>
      </c>
      <c r="B2681" s="28" t="s">
        <v>3151</v>
      </c>
      <c r="C2681" s="28" t="s">
        <v>3151</v>
      </c>
      <c r="D2681" s="29" t="s">
        <v>8164</v>
      </c>
      <c r="E2681" s="29"/>
      <c r="F2681" s="30"/>
      <c r="G2681" s="30"/>
      <c r="H2681" s="31"/>
      <c r="I2681" s="30"/>
      <c r="J2681" s="30"/>
      <c r="K2681" s="31"/>
      <c r="L2681" s="32" t="s">
        <v>8091</v>
      </c>
      <c r="M2681" s="33">
        <v>7.48</v>
      </c>
      <c r="N2681" s="32">
        <v>8</v>
      </c>
      <c r="O2681" s="32" t="s">
        <v>3152</v>
      </c>
      <c r="P2681" s="32" t="s">
        <v>3155</v>
      </c>
      <c r="Q2681" s="37" t="s">
        <v>5729</v>
      </c>
      <c r="R2681" s="28">
        <v>3</v>
      </c>
      <c r="S2681" s="35"/>
      <c r="T2681" s="36" t="s">
        <v>8163</v>
      </c>
    </row>
    <row r="2682" spans="1:20" s="14" customFormat="1" ht="12" x14ac:dyDescent="0.2">
      <c r="A2682" s="28">
        <v>2677</v>
      </c>
      <c r="B2682" s="28" t="s">
        <v>3151</v>
      </c>
      <c r="C2682" s="28" t="s">
        <v>3151</v>
      </c>
      <c r="D2682" s="29" t="s">
        <v>8164</v>
      </c>
      <c r="E2682" s="29"/>
      <c r="F2682" s="30"/>
      <c r="G2682" s="30"/>
      <c r="H2682" s="31"/>
      <c r="I2682" s="30"/>
      <c r="J2682" s="30"/>
      <c r="K2682" s="31"/>
      <c r="L2682" s="32" t="s">
        <v>8092</v>
      </c>
      <c r="M2682" s="33">
        <v>15.37</v>
      </c>
      <c r="N2682" s="32">
        <v>13</v>
      </c>
      <c r="O2682" s="32" t="s">
        <v>3152</v>
      </c>
      <c r="P2682" s="32" t="s">
        <v>3155</v>
      </c>
      <c r="Q2682" s="37" t="s">
        <v>5698</v>
      </c>
      <c r="R2682" s="28">
        <v>1</v>
      </c>
      <c r="S2682" s="35"/>
      <c r="T2682" s="36" t="s">
        <v>8163</v>
      </c>
    </row>
    <row r="2683" spans="1:20" s="14" customFormat="1" ht="12" x14ac:dyDescent="0.2">
      <c r="A2683" s="28">
        <v>2678</v>
      </c>
      <c r="B2683" s="28" t="s">
        <v>3151</v>
      </c>
      <c r="C2683" s="28" t="s">
        <v>3151</v>
      </c>
      <c r="D2683" s="29" t="s">
        <v>8164</v>
      </c>
      <c r="E2683" s="29"/>
      <c r="F2683" s="30"/>
      <c r="G2683" s="30"/>
      <c r="H2683" s="31"/>
      <c r="I2683" s="30"/>
      <c r="J2683" s="30"/>
      <c r="K2683" s="31"/>
      <c r="L2683" s="32" t="s">
        <v>8091</v>
      </c>
      <c r="M2683" s="33">
        <v>38.53</v>
      </c>
      <c r="N2683" s="32">
        <v>8</v>
      </c>
      <c r="O2683" s="32" t="s">
        <v>3152</v>
      </c>
      <c r="P2683" s="32" t="s">
        <v>3155</v>
      </c>
      <c r="Q2683" s="37" t="s">
        <v>5729</v>
      </c>
      <c r="R2683" s="28">
        <v>3</v>
      </c>
      <c r="S2683" s="35"/>
      <c r="T2683" s="36" t="s">
        <v>8163</v>
      </c>
    </row>
    <row r="2684" spans="1:20" s="14" customFormat="1" ht="12" x14ac:dyDescent="0.2">
      <c r="A2684" s="28">
        <v>2679</v>
      </c>
      <c r="B2684" s="28" t="s">
        <v>3151</v>
      </c>
      <c r="C2684" s="28" t="s">
        <v>3151</v>
      </c>
      <c r="D2684" s="29" t="s">
        <v>8164</v>
      </c>
      <c r="E2684" s="29"/>
      <c r="F2684" s="30"/>
      <c r="G2684" s="30"/>
      <c r="H2684" s="31"/>
      <c r="I2684" s="30"/>
      <c r="J2684" s="30"/>
      <c r="K2684" s="31"/>
      <c r="L2684" s="32" t="s">
        <v>8091</v>
      </c>
      <c r="M2684" s="33">
        <v>30.31</v>
      </c>
      <c r="N2684" s="32">
        <v>8</v>
      </c>
      <c r="O2684" s="32" t="s">
        <v>3152</v>
      </c>
      <c r="P2684" s="32" t="s">
        <v>3155</v>
      </c>
      <c r="Q2684" s="37" t="s">
        <v>5729</v>
      </c>
      <c r="R2684" s="28">
        <v>3</v>
      </c>
      <c r="S2684" s="35"/>
      <c r="T2684" s="36" t="s">
        <v>8163</v>
      </c>
    </row>
    <row r="2685" spans="1:20" s="14" customFormat="1" ht="12" x14ac:dyDescent="0.2">
      <c r="A2685" s="28">
        <v>2680</v>
      </c>
      <c r="B2685" s="28" t="s">
        <v>3151</v>
      </c>
      <c r="C2685" s="28" t="s">
        <v>3151</v>
      </c>
      <c r="D2685" s="29" t="s">
        <v>8164</v>
      </c>
      <c r="E2685" s="29"/>
      <c r="F2685" s="30"/>
      <c r="G2685" s="30"/>
      <c r="H2685" s="31"/>
      <c r="I2685" s="30"/>
      <c r="J2685" s="30"/>
      <c r="K2685" s="31"/>
      <c r="L2685" s="32" t="s">
        <v>8092</v>
      </c>
      <c r="M2685" s="33">
        <v>35.54</v>
      </c>
      <c r="N2685" s="32">
        <v>15</v>
      </c>
      <c r="O2685" s="32" t="s">
        <v>3152</v>
      </c>
      <c r="P2685" s="32" t="s">
        <v>3155</v>
      </c>
      <c r="Q2685" s="37" t="s">
        <v>5706</v>
      </c>
      <c r="R2685" s="28">
        <v>1</v>
      </c>
      <c r="S2685" s="35"/>
      <c r="T2685" s="36" t="s">
        <v>8163</v>
      </c>
    </row>
    <row r="2686" spans="1:20" s="14" customFormat="1" ht="12" x14ac:dyDescent="0.2">
      <c r="A2686" s="28">
        <v>2681</v>
      </c>
      <c r="B2686" s="28" t="s">
        <v>3151</v>
      </c>
      <c r="C2686" s="28" t="s">
        <v>3151</v>
      </c>
      <c r="D2686" s="29" t="s">
        <v>8164</v>
      </c>
      <c r="E2686" s="29"/>
      <c r="F2686" s="30"/>
      <c r="G2686" s="30"/>
      <c r="H2686" s="31"/>
      <c r="I2686" s="30"/>
      <c r="J2686" s="30"/>
      <c r="K2686" s="31"/>
      <c r="L2686" s="32" t="s">
        <v>8091</v>
      </c>
      <c r="M2686" s="33">
        <v>39.56</v>
      </c>
      <c r="N2686" s="32">
        <v>8</v>
      </c>
      <c r="O2686" s="32" t="s">
        <v>3152</v>
      </c>
      <c r="P2686" s="32" t="s">
        <v>3155</v>
      </c>
      <c r="Q2686" s="37" t="s">
        <v>5729</v>
      </c>
      <c r="R2686" s="28">
        <v>3</v>
      </c>
      <c r="S2686" s="35"/>
      <c r="T2686" s="36" t="s">
        <v>8163</v>
      </c>
    </row>
    <row r="2687" spans="1:20" s="14" customFormat="1" ht="12" x14ac:dyDescent="0.2">
      <c r="A2687" s="28">
        <v>2682</v>
      </c>
      <c r="B2687" s="28" t="s">
        <v>3151</v>
      </c>
      <c r="C2687" s="28" t="s">
        <v>3151</v>
      </c>
      <c r="D2687" s="29" t="s">
        <v>8164</v>
      </c>
      <c r="E2687" s="29"/>
      <c r="F2687" s="30"/>
      <c r="G2687" s="30"/>
      <c r="H2687" s="31"/>
      <c r="I2687" s="30"/>
      <c r="J2687" s="30"/>
      <c r="K2687" s="31"/>
      <c r="L2687" s="32" t="s">
        <v>8091</v>
      </c>
      <c r="M2687" s="33">
        <v>85.41</v>
      </c>
      <c r="N2687" s="32">
        <v>8</v>
      </c>
      <c r="O2687" s="32" t="s">
        <v>3152</v>
      </c>
      <c r="P2687" s="32" t="s">
        <v>3155</v>
      </c>
      <c r="Q2687" s="37" t="s">
        <v>5729</v>
      </c>
      <c r="R2687" s="28">
        <v>3</v>
      </c>
      <c r="S2687" s="35"/>
      <c r="T2687" s="36" t="s">
        <v>8163</v>
      </c>
    </row>
    <row r="2688" spans="1:20" s="14" customFormat="1" ht="12" x14ac:dyDescent="0.2">
      <c r="A2688" s="28">
        <v>2683</v>
      </c>
      <c r="B2688" s="28" t="s">
        <v>3151</v>
      </c>
      <c r="C2688" s="28" t="s">
        <v>3151</v>
      </c>
      <c r="D2688" s="29" t="s">
        <v>8164</v>
      </c>
      <c r="E2688" s="29"/>
      <c r="F2688" s="30"/>
      <c r="G2688" s="30"/>
      <c r="H2688" s="31"/>
      <c r="I2688" s="30"/>
      <c r="J2688" s="30"/>
      <c r="K2688" s="31"/>
      <c r="L2688" s="32" t="s">
        <v>8091</v>
      </c>
      <c r="M2688" s="33">
        <v>39.51</v>
      </c>
      <c r="N2688" s="32">
        <v>8</v>
      </c>
      <c r="O2688" s="32" t="s">
        <v>3152</v>
      </c>
      <c r="P2688" s="32" t="s">
        <v>3155</v>
      </c>
      <c r="Q2688" s="37" t="s">
        <v>5729</v>
      </c>
      <c r="R2688" s="28">
        <v>3</v>
      </c>
      <c r="S2688" s="35"/>
      <c r="T2688" s="36" t="s">
        <v>8163</v>
      </c>
    </row>
    <row r="2689" spans="1:20" s="14" customFormat="1" ht="12" x14ac:dyDescent="0.2">
      <c r="A2689" s="28">
        <v>2684</v>
      </c>
      <c r="B2689" s="28" t="s">
        <v>3151</v>
      </c>
      <c r="C2689" s="28" t="s">
        <v>3151</v>
      </c>
      <c r="D2689" s="29" t="s">
        <v>8164</v>
      </c>
      <c r="E2689" s="29"/>
      <c r="F2689" s="30"/>
      <c r="G2689" s="30"/>
      <c r="H2689" s="31"/>
      <c r="I2689" s="30"/>
      <c r="J2689" s="30"/>
      <c r="K2689" s="31"/>
      <c r="L2689" s="32" t="s">
        <v>8091</v>
      </c>
      <c r="M2689" s="33">
        <v>39.869999999999898</v>
      </c>
      <c r="N2689" s="32">
        <v>8</v>
      </c>
      <c r="O2689" s="32" t="s">
        <v>3152</v>
      </c>
      <c r="P2689" s="32" t="s">
        <v>3155</v>
      </c>
      <c r="Q2689" s="37" t="s">
        <v>5729</v>
      </c>
      <c r="R2689" s="28">
        <v>3</v>
      </c>
      <c r="S2689" s="35"/>
      <c r="T2689" s="36" t="s">
        <v>8163</v>
      </c>
    </row>
    <row r="2690" spans="1:20" s="14" customFormat="1" ht="12" x14ac:dyDescent="0.2">
      <c r="A2690" s="28">
        <v>2685</v>
      </c>
      <c r="B2690" s="28" t="s">
        <v>3151</v>
      </c>
      <c r="C2690" s="28" t="s">
        <v>3151</v>
      </c>
      <c r="D2690" s="29" t="s">
        <v>8164</v>
      </c>
      <c r="E2690" s="29"/>
      <c r="F2690" s="30"/>
      <c r="G2690" s="30"/>
      <c r="H2690" s="31"/>
      <c r="I2690" s="30"/>
      <c r="J2690" s="30"/>
      <c r="K2690" s="31"/>
      <c r="L2690" s="32" t="s">
        <v>8092</v>
      </c>
      <c r="M2690" s="33">
        <v>41.22</v>
      </c>
      <c r="N2690" s="32">
        <v>15</v>
      </c>
      <c r="O2690" s="32" t="s">
        <v>3152</v>
      </c>
      <c r="P2690" s="32" t="s">
        <v>3155</v>
      </c>
      <c r="Q2690" s="37" t="s">
        <v>5706</v>
      </c>
      <c r="R2690" s="28">
        <v>1</v>
      </c>
      <c r="S2690" s="35"/>
      <c r="T2690" s="36" t="s">
        <v>8163</v>
      </c>
    </row>
    <row r="2691" spans="1:20" s="14" customFormat="1" ht="12" x14ac:dyDescent="0.2">
      <c r="A2691" s="28">
        <v>2686</v>
      </c>
      <c r="B2691" s="28" t="s">
        <v>3151</v>
      </c>
      <c r="C2691" s="28" t="s">
        <v>3151</v>
      </c>
      <c r="D2691" s="29" t="s">
        <v>8164</v>
      </c>
      <c r="E2691" s="29"/>
      <c r="F2691" s="30"/>
      <c r="G2691" s="30"/>
      <c r="H2691" s="31"/>
      <c r="I2691" s="30"/>
      <c r="J2691" s="30"/>
      <c r="K2691" s="31"/>
      <c r="L2691" s="32" t="s">
        <v>8091</v>
      </c>
      <c r="M2691" s="33">
        <v>92.26</v>
      </c>
      <c r="N2691" s="32">
        <v>8</v>
      </c>
      <c r="O2691" s="32" t="s">
        <v>3152</v>
      </c>
      <c r="P2691" s="32" t="s">
        <v>3155</v>
      </c>
      <c r="Q2691" s="37" t="s">
        <v>5729</v>
      </c>
      <c r="R2691" s="28">
        <v>3</v>
      </c>
      <c r="S2691" s="35"/>
      <c r="T2691" s="36" t="s">
        <v>8163</v>
      </c>
    </row>
    <row r="2692" spans="1:20" s="14" customFormat="1" ht="12" x14ac:dyDescent="0.2">
      <c r="A2692" s="28">
        <v>2687</v>
      </c>
      <c r="B2692" s="28" t="s">
        <v>3151</v>
      </c>
      <c r="C2692" s="28" t="s">
        <v>3151</v>
      </c>
      <c r="D2692" s="29" t="s">
        <v>8164</v>
      </c>
      <c r="E2692" s="29"/>
      <c r="F2692" s="30"/>
      <c r="G2692" s="30"/>
      <c r="H2692" s="31"/>
      <c r="I2692" s="30"/>
      <c r="J2692" s="30"/>
      <c r="K2692" s="31"/>
      <c r="L2692" s="32" t="s">
        <v>8092</v>
      </c>
      <c r="M2692" s="33">
        <v>75.290000000000006</v>
      </c>
      <c r="N2692" s="32">
        <v>15</v>
      </c>
      <c r="O2692" s="32" t="s">
        <v>3152</v>
      </c>
      <c r="P2692" s="32" t="s">
        <v>3155</v>
      </c>
      <c r="Q2692" s="37" t="s">
        <v>5706</v>
      </c>
      <c r="R2692" s="28">
        <v>1</v>
      </c>
      <c r="S2692" s="35"/>
      <c r="T2692" s="36" t="s">
        <v>8163</v>
      </c>
    </row>
    <row r="2693" spans="1:20" s="14" customFormat="1" ht="12" x14ac:dyDescent="0.2">
      <c r="A2693" s="28">
        <v>2688</v>
      </c>
      <c r="B2693" s="28" t="s">
        <v>3151</v>
      </c>
      <c r="C2693" s="28" t="s">
        <v>3151</v>
      </c>
      <c r="D2693" s="29" t="s">
        <v>8164</v>
      </c>
      <c r="E2693" s="29"/>
      <c r="F2693" s="30"/>
      <c r="G2693" s="30"/>
      <c r="H2693" s="31"/>
      <c r="I2693" s="30"/>
      <c r="J2693" s="30"/>
      <c r="K2693" s="31"/>
      <c r="L2693" s="32" t="s">
        <v>8092</v>
      </c>
      <c r="M2693" s="33">
        <v>84.046000000000006</v>
      </c>
      <c r="N2693" s="32">
        <v>15</v>
      </c>
      <c r="O2693" s="32" t="s">
        <v>3152</v>
      </c>
      <c r="P2693" s="32" t="s">
        <v>3155</v>
      </c>
      <c r="Q2693" s="37" t="s">
        <v>5706</v>
      </c>
      <c r="R2693" s="28">
        <v>1</v>
      </c>
      <c r="S2693" s="35"/>
      <c r="T2693" s="36" t="s">
        <v>8163</v>
      </c>
    </row>
    <row r="2694" spans="1:20" s="14" customFormat="1" ht="12" x14ac:dyDescent="0.2">
      <c r="A2694" s="28">
        <v>2689</v>
      </c>
      <c r="B2694" s="28" t="s">
        <v>3151</v>
      </c>
      <c r="C2694" s="28" t="s">
        <v>3151</v>
      </c>
      <c r="D2694" s="29" t="s">
        <v>8164</v>
      </c>
      <c r="E2694" s="29"/>
      <c r="F2694" s="30"/>
      <c r="G2694" s="30"/>
      <c r="H2694" s="31"/>
      <c r="I2694" s="30"/>
      <c r="J2694" s="30"/>
      <c r="K2694" s="31"/>
      <c r="L2694" s="32" t="s">
        <v>8092</v>
      </c>
      <c r="M2694" s="33">
        <v>124.71</v>
      </c>
      <c r="N2694" s="32">
        <v>13</v>
      </c>
      <c r="O2694" s="32" t="s">
        <v>3152</v>
      </c>
      <c r="P2694" s="32" t="s">
        <v>3155</v>
      </c>
      <c r="Q2694" s="37" t="s">
        <v>5698</v>
      </c>
      <c r="R2694" s="28">
        <v>1</v>
      </c>
      <c r="S2694" s="35"/>
      <c r="T2694" s="36" t="s">
        <v>8163</v>
      </c>
    </row>
    <row r="2695" spans="1:20" s="14" customFormat="1" ht="12" x14ac:dyDescent="0.2">
      <c r="A2695" s="28">
        <v>2690</v>
      </c>
      <c r="B2695" s="28" t="s">
        <v>3151</v>
      </c>
      <c r="C2695" s="28" t="s">
        <v>3151</v>
      </c>
      <c r="D2695" s="29" t="s">
        <v>8164</v>
      </c>
      <c r="E2695" s="29"/>
      <c r="F2695" s="30"/>
      <c r="G2695" s="30"/>
      <c r="H2695" s="31"/>
      <c r="I2695" s="30"/>
      <c r="J2695" s="30"/>
      <c r="K2695" s="31"/>
      <c r="L2695" s="32" t="s">
        <v>8092</v>
      </c>
      <c r="M2695" s="33">
        <v>101.8</v>
      </c>
      <c r="N2695" s="32">
        <v>15</v>
      </c>
      <c r="O2695" s="32" t="s">
        <v>3152</v>
      </c>
      <c r="P2695" s="32" t="s">
        <v>3155</v>
      </c>
      <c r="Q2695" s="37" t="s">
        <v>5706</v>
      </c>
      <c r="R2695" s="28">
        <v>1</v>
      </c>
      <c r="S2695" s="35"/>
      <c r="T2695" s="36" t="s">
        <v>8163</v>
      </c>
    </row>
    <row r="2696" spans="1:20" s="14" customFormat="1" ht="12" x14ac:dyDescent="0.2">
      <c r="A2696" s="28">
        <v>2691</v>
      </c>
      <c r="B2696" s="28" t="s">
        <v>3151</v>
      </c>
      <c r="C2696" s="28" t="s">
        <v>3151</v>
      </c>
      <c r="D2696" s="29" t="s">
        <v>8164</v>
      </c>
      <c r="E2696" s="29"/>
      <c r="F2696" s="30"/>
      <c r="G2696" s="30"/>
      <c r="H2696" s="31"/>
      <c r="I2696" s="30"/>
      <c r="J2696" s="30"/>
      <c r="K2696" s="31"/>
      <c r="L2696" s="32" t="s">
        <v>8092</v>
      </c>
      <c r="M2696" s="33">
        <v>50.8</v>
      </c>
      <c r="N2696" s="32">
        <v>13</v>
      </c>
      <c r="O2696" s="32" t="s">
        <v>3152</v>
      </c>
      <c r="P2696" s="32" t="s">
        <v>3155</v>
      </c>
      <c r="Q2696" s="37" t="s">
        <v>5698</v>
      </c>
      <c r="R2696" s="28">
        <v>1</v>
      </c>
      <c r="S2696" s="35"/>
      <c r="T2696" s="36" t="s">
        <v>8163</v>
      </c>
    </row>
    <row r="2697" spans="1:20" s="14" customFormat="1" ht="12" x14ac:dyDescent="0.2">
      <c r="A2697" s="28">
        <v>2692</v>
      </c>
      <c r="B2697" s="28" t="s">
        <v>3151</v>
      </c>
      <c r="C2697" s="28" t="s">
        <v>3151</v>
      </c>
      <c r="D2697" s="29" t="s">
        <v>8164</v>
      </c>
      <c r="E2697" s="29"/>
      <c r="F2697" s="30"/>
      <c r="G2697" s="30"/>
      <c r="H2697" s="31"/>
      <c r="I2697" s="30"/>
      <c r="J2697" s="30"/>
      <c r="K2697" s="31"/>
      <c r="L2697" s="32" t="s">
        <v>8092</v>
      </c>
      <c r="M2697" s="33">
        <v>47.69</v>
      </c>
      <c r="N2697" s="32">
        <v>15</v>
      </c>
      <c r="O2697" s="32" t="s">
        <v>3152</v>
      </c>
      <c r="P2697" s="32" t="s">
        <v>3155</v>
      </c>
      <c r="Q2697" s="37" t="s">
        <v>5706</v>
      </c>
      <c r="R2697" s="28">
        <v>1</v>
      </c>
      <c r="S2697" s="35"/>
      <c r="T2697" s="36" t="s">
        <v>8163</v>
      </c>
    </row>
    <row r="2698" spans="1:20" s="14" customFormat="1" ht="12" x14ac:dyDescent="0.2">
      <c r="A2698" s="28">
        <v>2693</v>
      </c>
      <c r="B2698" s="28" t="s">
        <v>3151</v>
      </c>
      <c r="C2698" s="28" t="s">
        <v>3151</v>
      </c>
      <c r="D2698" s="29" t="s">
        <v>8164</v>
      </c>
      <c r="E2698" s="29"/>
      <c r="F2698" s="30"/>
      <c r="G2698" s="30"/>
      <c r="H2698" s="31"/>
      <c r="I2698" s="30"/>
      <c r="J2698" s="30"/>
      <c r="K2698" s="31"/>
      <c r="L2698" s="32" t="s">
        <v>8092</v>
      </c>
      <c r="M2698" s="33">
        <v>115.37</v>
      </c>
      <c r="N2698" s="32">
        <v>15</v>
      </c>
      <c r="O2698" s="32" t="s">
        <v>3152</v>
      </c>
      <c r="P2698" s="32" t="s">
        <v>3155</v>
      </c>
      <c r="Q2698" s="37" t="s">
        <v>5706</v>
      </c>
      <c r="R2698" s="28">
        <v>1</v>
      </c>
      <c r="S2698" s="35"/>
      <c r="T2698" s="36" t="s">
        <v>8163</v>
      </c>
    </row>
    <row r="2699" spans="1:20" s="14" customFormat="1" ht="12" x14ac:dyDescent="0.2">
      <c r="A2699" s="28">
        <v>2694</v>
      </c>
      <c r="B2699" s="28" t="s">
        <v>3151</v>
      </c>
      <c r="C2699" s="28" t="s">
        <v>3151</v>
      </c>
      <c r="D2699" s="29" t="s">
        <v>8164</v>
      </c>
      <c r="E2699" s="29"/>
      <c r="F2699" s="30"/>
      <c r="G2699" s="30"/>
      <c r="H2699" s="31"/>
      <c r="I2699" s="30"/>
      <c r="J2699" s="30"/>
      <c r="K2699" s="31"/>
      <c r="L2699" s="32" t="s">
        <v>8092</v>
      </c>
      <c r="M2699" s="33">
        <v>74.739999999999895</v>
      </c>
      <c r="N2699" s="32">
        <v>13</v>
      </c>
      <c r="O2699" s="32" t="s">
        <v>3152</v>
      </c>
      <c r="P2699" s="32" t="s">
        <v>3155</v>
      </c>
      <c r="Q2699" s="37" t="s">
        <v>5698</v>
      </c>
      <c r="R2699" s="28">
        <v>1</v>
      </c>
      <c r="S2699" s="35"/>
      <c r="T2699" s="36" t="s">
        <v>8163</v>
      </c>
    </row>
    <row r="2700" spans="1:20" s="14" customFormat="1" ht="12" x14ac:dyDescent="0.2">
      <c r="A2700" s="28">
        <v>2695</v>
      </c>
      <c r="B2700" s="28" t="s">
        <v>3151</v>
      </c>
      <c r="C2700" s="28" t="s">
        <v>3151</v>
      </c>
      <c r="D2700" s="29" t="s">
        <v>8164</v>
      </c>
      <c r="E2700" s="29"/>
      <c r="F2700" s="30"/>
      <c r="G2700" s="30"/>
      <c r="H2700" s="31"/>
      <c r="I2700" s="30"/>
      <c r="J2700" s="30"/>
      <c r="K2700" s="31"/>
      <c r="L2700" s="32" t="s">
        <v>8092</v>
      </c>
      <c r="M2700" s="33">
        <v>73.91</v>
      </c>
      <c r="N2700" s="32">
        <v>15</v>
      </c>
      <c r="O2700" s="32" t="s">
        <v>3152</v>
      </c>
      <c r="P2700" s="32" t="s">
        <v>3155</v>
      </c>
      <c r="Q2700" s="37" t="s">
        <v>5706</v>
      </c>
      <c r="R2700" s="28">
        <v>1</v>
      </c>
      <c r="S2700" s="35"/>
      <c r="T2700" s="36" t="s">
        <v>8163</v>
      </c>
    </row>
    <row r="2701" spans="1:20" s="14" customFormat="1" ht="12" x14ac:dyDescent="0.2">
      <c r="A2701" s="28">
        <v>2696</v>
      </c>
      <c r="B2701" s="28" t="s">
        <v>3151</v>
      </c>
      <c r="C2701" s="28" t="s">
        <v>3151</v>
      </c>
      <c r="D2701" s="29" t="s">
        <v>8164</v>
      </c>
      <c r="E2701" s="29"/>
      <c r="F2701" s="30"/>
      <c r="G2701" s="30"/>
      <c r="H2701" s="31"/>
      <c r="I2701" s="30"/>
      <c r="J2701" s="30"/>
      <c r="K2701" s="31"/>
      <c r="L2701" s="32" t="s">
        <v>8092</v>
      </c>
      <c r="M2701" s="33">
        <v>61.33</v>
      </c>
      <c r="N2701" s="32">
        <v>15</v>
      </c>
      <c r="O2701" s="32" t="s">
        <v>3152</v>
      </c>
      <c r="P2701" s="32" t="s">
        <v>3155</v>
      </c>
      <c r="Q2701" s="37" t="s">
        <v>5706</v>
      </c>
      <c r="R2701" s="28">
        <v>1</v>
      </c>
      <c r="S2701" s="35"/>
      <c r="T2701" s="36" t="s">
        <v>8163</v>
      </c>
    </row>
    <row r="2702" spans="1:20" s="14" customFormat="1" ht="12" x14ac:dyDescent="0.2">
      <c r="A2702" s="28">
        <v>2697</v>
      </c>
      <c r="B2702" s="28" t="s">
        <v>3151</v>
      </c>
      <c r="C2702" s="28" t="s">
        <v>3151</v>
      </c>
      <c r="D2702" s="29" t="s">
        <v>8164</v>
      </c>
      <c r="E2702" s="29"/>
      <c r="F2702" s="30"/>
      <c r="G2702" s="30"/>
      <c r="H2702" s="31"/>
      <c r="I2702" s="30"/>
      <c r="J2702" s="30"/>
      <c r="K2702" s="31"/>
      <c r="L2702" s="32" t="s">
        <v>8092</v>
      </c>
      <c r="M2702" s="33">
        <v>48.8</v>
      </c>
      <c r="N2702" s="32">
        <v>13</v>
      </c>
      <c r="O2702" s="32" t="s">
        <v>3152</v>
      </c>
      <c r="P2702" s="32" t="s">
        <v>3155</v>
      </c>
      <c r="Q2702" s="37" t="s">
        <v>5698</v>
      </c>
      <c r="R2702" s="28">
        <v>1</v>
      </c>
      <c r="S2702" s="35"/>
      <c r="T2702" s="36" t="s">
        <v>8163</v>
      </c>
    </row>
    <row r="2703" spans="1:20" s="14" customFormat="1" ht="12" x14ac:dyDescent="0.2">
      <c r="A2703" s="28">
        <v>2698</v>
      </c>
      <c r="B2703" s="28" t="s">
        <v>3151</v>
      </c>
      <c r="C2703" s="28" t="s">
        <v>3151</v>
      </c>
      <c r="D2703" s="29" t="s">
        <v>8164</v>
      </c>
      <c r="E2703" s="29"/>
      <c r="F2703" s="30"/>
      <c r="G2703" s="30"/>
      <c r="H2703" s="31"/>
      <c r="I2703" s="30"/>
      <c r="J2703" s="30"/>
      <c r="K2703" s="31"/>
      <c r="L2703" s="32" t="s">
        <v>8092</v>
      </c>
      <c r="M2703" s="33">
        <v>136.35</v>
      </c>
      <c r="N2703" s="32">
        <v>15</v>
      </c>
      <c r="O2703" s="32" t="s">
        <v>3152</v>
      </c>
      <c r="P2703" s="32" t="s">
        <v>3155</v>
      </c>
      <c r="Q2703" s="37" t="s">
        <v>5706</v>
      </c>
      <c r="R2703" s="28">
        <v>1</v>
      </c>
      <c r="S2703" s="35"/>
      <c r="T2703" s="36" t="s">
        <v>8163</v>
      </c>
    </row>
    <row r="2704" spans="1:20" s="14" customFormat="1" ht="12" x14ac:dyDescent="0.2">
      <c r="A2704" s="28">
        <v>2699</v>
      </c>
      <c r="B2704" s="28" t="s">
        <v>3151</v>
      </c>
      <c r="C2704" s="28" t="s">
        <v>3151</v>
      </c>
      <c r="D2704" s="29" t="s">
        <v>8164</v>
      </c>
      <c r="E2704" s="29"/>
      <c r="F2704" s="30"/>
      <c r="G2704" s="30"/>
      <c r="H2704" s="31"/>
      <c r="I2704" s="30"/>
      <c r="J2704" s="30"/>
      <c r="K2704" s="31"/>
      <c r="L2704" s="32" t="s">
        <v>8092</v>
      </c>
      <c r="M2704" s="33">
        <v>145.28</v>
      </c>
      <c r="N2704" s="32">
        <v>15</v>
      </c>
      <c r="O2704" s="32" t="s">
        <v>3152</v>
      </c>
      <c r="P2704" s="32" t="s">
        <v>3155</v>
      </c>
      <c r="Q2704" s="37" t="s">
        <v>5706</v>
      </c>
      <c r="R2704" s="28">
        <v>1</v>
      </c>
      <c r="S2704" s="35"/>
      <c r="T2704" s="36" t="s">
        <v>8163</v>
      </c>
    </row>
    <row r="2705" spans="1:20" s="14" customFormat="1" ht="12" x14ac:dyDescent="0.2">
      <c r="A2705" s="28">
        <v>2700</v>
      </c>
      <c r="B2705" s="28" t="s">
        <v>3151</v>
      </c>
      <c r="C2705" s="28" t="s">
        <v>3151</v>
      </c>
      <c r="D2705" s="29" t="s">
        <v>8164</v>
      </c>
      <c r="E2705" s="29"/>
      <c r="F2705" s="30"/>
      <c r="G2705" s="30"/>
      <c r="H2705" s="31"/>
      <c r="I2705" s="30"/>
      <c r="J2705" s="30"/>
      <c r="K2705" s="31"/>
      <c r="L2705" s="32" t="s">
        <v>8092</v>
      </c>
      <c r="M2705" s="33">
        <v>89.85</v>
      </c>
      <c r="N2705" s="32">
        <v>13</v>
      </c>
      <c r="O2705" s="32" t="s">
        <v>3152</v>
      </c>
      <c r="P2705" s="32" t="s">
        <v>3155</v>
      </c>
      <c r="Q2705" s="37" t="s">
        <v>5698</v>
      </c>
      <c r="R2705" s="28">
        <v>1</v>
      </c>
      <c r="S2705" s="35"/>
      <c r="T2705" s="36" t="s">
        <v>8163</v>
      </c>
    </row>
    <row r="2706" spans="1:20" s="14" customFormat="1" ht="12" x14ac:dyDescent="0.2">
      <c r="A2706" s="28">
        <v>2701</v>
      </c>
      <c r="B2706" s="28" t="s">
        <v>3151</v>
      </c>
      <c r="C2706" s="28" t="s">
        <v>8161</v>
      </c>
      <c r="D2706" s="29" t="s">
        <v>8162</v>
      </c>
      <c r="E2706" s="29"/>
      <c r="F2706" s="30"/>
      <c r="G2706" s="30"/>
      <c r="H2706" s="31"/>
      <c r="I2706" s="30"/>
      <c r="J2706" s="30"/>
      <c r="K2706" s="31"/>
      <c r="L2706" s="32" t="s">
        <v>8092</v>
      </c>
      <c r="M2706" s="33">
        <v>55.72</v>
      </c>
      <c r="N2706" s="32">
        <v>15</v>
      </c>
      <c r="O2706" s="32" t="s">
        <v>3152</v>
      </c>
      <c r="P2706" s="32" t="s">
        <v>3155</v>
      </c>
      <c r="Q2706" s="37" t="s">
        <v>5706</v>
      </c>
      <c r="R2706" s="28">
        <v>1</v>
      </c>
      <c r="S2706" s="35"/>
      <c r="T2706" s="36" t="s">
        <v>8163</v>
      </c>
    </row>
    <row r="2707" spans="1:20" s="14" customFormat="1" ht="12" x14ac:dyDescent="0.2">
      <c r="A2707" s="28">
        <v>2702</v>
      </c>
      <c r="B2707" s="28" t="s">
        <v>3151</v>
      </c>
      <c r="C2707" s="28" t="s">
        <v>8161</v>
      </c>
      <c r="D2707" s="29" t="s">
        <v>8162</v>
      </c>
      <c r="E2707" s="29"/>
      <c r="F2707" s="30"/>
      <c r="G2707" s="30"/>
      <c r="H2707" s="31"/>
      <c r="I2707" s="30"/>
      <c r="J2707" s="30"/>
      <c r="K2707" s="31"/>
      <c r="L2707" s="32" t="s">
        <v>8091</v>
      </c>
      <c r="M2707" s="33">
        <v>45.75</v>
      </c>
      <c r="N2707" s="32">
        <v>8</v>
      </c>
      <c r="O2707" s="32" t="s">
        <v>3152</v>
      </c>
      <c r="P2707" s="32" t="s">
        <v>3155</v>
      </c>
      <c r="Q2707" s="37" t="s">
        <v>5729</v>
      </c>
      <c r="R2707" s="28">
        <v>3</v>
      </c>
      <c r="S2707" s="35"/>
      <c r="T2707" s="36" t="s">
        <v>8163</v>
      </c>
    </row>
    <row r="2708" spans="1:20" s="14" customFormat="1" ht="12" x14ac:dyDescent="0.2">
      <c r="A2708" s="28">
        <v>2703</v>
      </c>
      <c r="B2708" s="28" t="s">
        <v>3151</v>
      </c>
      <c r="C2708" s="28" t="s">
        <v>8161</v>
      </c>
      <c r="D2708" s="29" t="s">
        <v>8162</v>
      </c>
      <c r="E2708" s="29"/>
      <c r="F2708" s="30"/>
      <c r="G2708" s="30"/>
      <c r="H2708" s="31"/>
      <c r="I2708" s="30"/>
      <c r="J2708" s="30"/>
      <c r="K2708" s="31"/>
      <c r="L2708" s="32" t="s">
        <v>8091</v>
      </c>
      <c r="M2708" s="33">
        <v>44.33</v>
      </c>
      <c r="N2708" s="32">
        <v>8</v>
      </c>
      <c r="O2708" s="32" t="s">
        <v>3152</v>
      </c>
      <c r="P2708" s="32" t="s">
        <v>3155</v>
      </c>
      <c r="Q2708" s="37" t="s">
        <v>5729</v>
      </c>
      <c r="R2708" s="28">
        <v>3</v>
      </c>
      <c r="S2708" s="35"/>
      <c r="T2708" s="36" t="s">
        <v>8163</v>
      </c>
    </row>
    <row r="2709" spans="1:20" s="14" customFormat="1" ht="12" x14ac:dyDescent="0.2">
      <c r="A2709" s="28">
        <v>2704</v>
      </c>
      <c r="B2709" s="28" t="s">
        <v>3151</v>
      </c>
      <c r="C2709" s="28" t="s">
        <v>8161</v>
      </c>
      <c r="D2709" s="29" t="s">
        <v>8162</v>
      </c>
      <c r="E2709" s="29"/>
      <c r="F2709" s="30"/>
      <c r="G2709" s="30"/>
      <c r="H2709" s="31"/>
      <c r="I2709" s="30"/>
      <c r="J2709" s="30"/>
      <c r="K2709" s="31"/>
      <c r="L2709" s="32" t="s">
        <v>8092</v>
      </c>
      <c r="M2709" s="33">
        <v>45.06</v>
      </c>
      <c r="N2709" s="32">
        <v>15</v>
      </c>
      <c r="O2709" s="32" t="s">
        <v>3152</v>
      </c>
      <c r="P2709" s="32" t="s">
        <v>3155</v>
      </c>
      <c r="Q2709" s="37" t="s">
        <v>5706</v>
      </c>
      <c r="R2709" s="28">
        <v>1</v>
      </c>
      <c r="S2709" s="35"/>
      <c r="T2709" s="36" t="s">
        <v>8163</v>
      </c>
    </row>
    <row r="2710" spans="1:20" s="14" customFormat="1" ht="12" x14ac:dyDescent="0.2">
      <c r="A2710" s="28">
        <v>2705</v>
      </c>
      <c r="B2710" s="28" t="s">
        <v>3151</v>
      </c>
      <c r="C2710" s="28" t="s">
        <v>8161</v>
      </c>
      <c r="D2710" s="29" t="s">
        <v>8162</v>
      </c>
      <c r="E2710" s="29"/>
      <c r="F2710" s="30"/>
      <c r="G2710" s="30"/>
      <c r="H2710" s="31"/>
      <c r="I2710" s="30"/>
      <c r="J2710" s="30"/>
      <c r="K2710" s="31"/>
      <c r="L2710" s="32" t="s">
        <v>8092</v>
      </c>
      <c r="M2710" s="33">
        <v>42.98</v>
      </c>
      <c r="N2710" s="32">
        <v>15</v>
      </c>
      <c r="O2710" s="32" t="s">
        <v>3152</v>
      </c>
      <c r="P2710" s="32" t="s">
        <v>3155</v>
      </c>
      <c r="Q2710" s="37" t="s">
        <v>5706</v>
      </c>
      <c r="R2710" s="28">
        <v>1</v>
      </c>
      <c r="S2710" s="35"/>
      <c r="T2710" s="36" t="s">
        <v>8163</v>
      </c>
    </row>
    <row r="2711" spans="1:20" s="14" customFormat="1" ht="12" x14ac:dyDescent="0.2">
      <c r="A2711" s="28">
        <v>2706</v>
      </c>
      <c r="B2711" s="28" t="s">
        <v>3151</v>
      </c>
      <c r="C2711" s="28" t="s">
        <v>8161</v>
      </c>
      <c r="D2711" s="29" t="s">
        <v>8162</v>
      </c>
      <c r="E2711" s="29"/>
      <c r="F2711" s="30"/>
      <c r="G2711" s="30"/>
      <c r="H2711" s="31"/>
      <c r="I2711" s="30"/>
      <c r="J2711" s="30"/>
      <c r="K2711" s="31"/>
      <c r="L2711" s="32" t="s">
        <v>8092</v>
      </c>
      <c r="M2711" s="33">
        <v>44.13</v>
      </c>
      <c r="N2711" s="32">
        <v>15</v>
      </c>
      <c r="O2711" s="32" t="s">
        <v>3152</v>
      </c>
      <c r="P2711" s="32" t="s">
        <v>3155</v>
      </c>
      <c r="Q2711" s="37" t="s">
        <v>5706</v>
      </c>
      <c r="R2711" s="28">
        <v>1</v>
      </c>
      <c r="S2711" s="35"/>
      <c r="T2711" s="36" t="s">
        <v>8163</v>
      </c>
    </row>
    <row r="2712" spans="1:20" s="14" customFormat="1" ht="12" x14ac:dyDescent="0.2">
      <c r="A2712" s="28">
        <v>2707</v>
      </c>
      <c r="B2712" s="28" t="s">
        <v>3151</v>
      </c>
      <c r="C2712" s="28" t="s">
        <v>3151</v>
      </c>
      <c r="D2712" s="29" t="s">
        <v>8164</v>
      </c>
      <c r="E2712" s="29"/>
      <c r="F2712" s="30"/>
      <c r="G2712" s="30"/>
      <c r="H2712" s="31"/>
      <c r="I2712" s="30"/>
      <c r="J2712" s="30"/>
      <c r="K2712" s="31"/>
      <c r="L2712" s="32" t="s">
        <v>8092</v>
      </c>
      <c r="M2712" s="33">
        <v>79.98</v>
      </c>
      <c r="N2712" s="32">
        <v>15</v>
      </c>
      <c r="O2712" s="32" t="s">
        <v>3152</v>
      </c>
      <c r="P2712" s="32" t="s">
        <v>3155</v>
      </c>
      <c r="Q2712" s="37" t="s">
        <v>5706</v>
      </c>
      <c r="R2712" s="28">
        <v>1</v>
      </c>
      <c r="S2712" s="35"/>
      <c r="T2712" s="36" t="s">
        <v>8163</v>
      </c>
    </row>
    <row r="2713" spans="1:20" s="14" customFormat="1" ht="12" x14ac:dyDescent="0.2">
      <c r="A2713" s="28">
        <v>2708</v>
      </c>
      <c r="B2713" s="28" t="s">
        <v>3151</v>
      </c>
      <c r="C2713" s="28" t="s">
        <v>3151</v>
      </c>
      <c r="D2713" s="29" t="s">
        <v>8164</v>
      </c>
      <c r="E2713" s="29"/>
      <c r="F2713" s="30"/>
      <c r="G2713" s="30"/>
      <c r="H2713" s="31"/>
      <c r="I2713" s="30"/>
      <c r="J2713" s="30"/>
      <c r="K2713" s="31"/>
      <c r="L2713" s="32" t="s">
        <v>8092</v>
      </c>
      <c r="M2713" s="33">
        <v>72.02</v>
      </c>
      <c r="N2713" s="32">
        <v>13</v>
      </c>
      <c r="O2713" s="32" t="s">
        <v>3152</v>
      </c>
      <c r="P2713" s="32" t="s">
        <v>3155</v>
      </c>
      <c r="Q2713" s="37" t="s">
        <v>5698</v>
      </c>
      <c r="R2713" s="28">
        <v>1</v>
      </c>
      <c r="S2713" s="35"/>
      <c r="T2713" s="36" t="s">
        <v>8163</v>
      </c>
    </row>
    <row r="2714" spans="1:20" s="14" customFormat="1" ht="12" x14ac:dyDescent="0.2">
      <c r="A2714" s="28">
        <v>2709</v>
      </c>
      <c r="B2714" s="28" t="s">
        <v>3151</v>
      </c>
      <c r="C2714" s="28" t="s">
        <v>3151</v>
      </c>
      <c r="D2714" s="29" t="s">
        <v>8164</v>
      </c>
      <c r="E2714" s="29"/>
      <c r="F2714" s="30"/>
      <c r="G2714" s="30"/>
      <c r="H2714" s="31"/>
      <c r="I2714" s="30"/>
      <c r="J2714" s="30"/>
      <c r="K2714" s="31"/>
      <c r="L2714" s="32" t="s">
        <v>8092</v>
      </c>
      <c r="M2714" s="33">
        <v>52.78</v>
      </c>
      <c r="N2714" s="32">
        <v>13</v>
      </c>
      <c r="O2714" s="32" t="s">
        <v>3152</v>
      </c>
      <c r="P2714" s="32" t="s">
        <v>3155</v>
      </c>
      <c r="Q2714" s="37" t="s">
        <v>5698</v>
      </c>
      <c r="R2714" s="28">
        <v>1</v>
      </c>
      <c r="S2714" s="35"/>
      <c r="T2714" s="36" t="s">
        <v>8163</v>
      </c>
    </row>
    <row r="2715" spans="1:20" s="14" customFormat="1" ht="12" x14ac:dyDescent="0.2">
      <c r="A2715" s="28">
        <v>2710</v>
      </c>
      <c r="B2715" s="28" t="s">
        <v>3151</v>
      </c>
      <c r="C2715" s="28" t="s">
        <v>3151</v>
      </c>
      <c r="D2715" s="29" t="s">
        <v>8164</v>
      </c>
      <c r="E2715" s="29"/>
      <c r="F2715" s="30"/>
      <c r="G2715" s="30"/>
      <c r="H2715" s="31"/>
      <c r="I2715" s="30"/>
      <c r="J2715" s="30"/>
      <c r="K2715" s="31"/>
      <c r="L2715" s="32" t="s">
        <v>8092</v>
      </c>
      <c r="M2715" s="33">
        <v>71.37</v>
      </c>
      <c r="N2715" s="32">
        <v>15</v>
      </c>
      <c r="O2715" s="32" t="s">
        <v>3152</v>
      </c>
      <c r="P2715" s="32" t="s">
        <v>3155</v>
      </c>
      <c r="Q2715" s="37" t="s">
        <v>5706</v>
      </c>
      <c r="R2715" s="28">
        <v>1</v>
      </c>
      <c r="S2715" s="35"/>
      <c r="T2715" s="36" t="s">
        <v>8163</v>
      </c>
    </row>
    <row r="2716" spans="1:20" s="14" customFormat="1" ht="12" x14ac:dyDescent="0.2">
      <c r="A2716" s="28">
        <v>2711</v>
      </c>
      <c r="B2716" s="28" t="s">
        <v>3151</v>
      </c>
      <c r="C2716" s="28" t="s">
        <v>3151</v>
      </c>
      <c r="D2716" s="29" t="s">
        <v>8164</v>
      </c>
      <c r="E2716" s="29"/>
      <c r="F2716" s="30"/>
      <c r="G2716" s="30"/>
      <c r="H2716" s="31"/>
      <c r="I2716" s="30"/>
      <c r="J2716" s="30"/>
      <c r="K2716" s="31"/>
      <c r="L2716" s="32" t="s">
        <v>8092</v>
      </c>
      <c r="M2716" s="33">
        <v>76.83</v>
      </c>
      <c r="N2716" s="32">
        <v>13</v>
      </c>
      <c r="O2716" s="32" t="s">
        <v>3152</v>
      </c>
      <c r="P2716" s="32" t="s">
        <v>3155</v>
      </c>
      <c r="Q2716" s="37" t="s">
        <v>5698</v>
      </c>
      <c r="R2716" s="28">
        <v>1</v>
      </c>
      <c r="S2716" s="35"/>
      <c r="T2716" s="36" t="s">
        <v>8163</v>
      </c>
    </row>
    <row r="2717" spans="1:20" s="14" customFormat="1" ht="12" x14ac:dyDescent="0.2">
      <c r="A2717" s="28">
        <v>2712</v>
      </c>
      <c r="B2717" s="28" t="s">
        <v>3151</v>
      </c>
      <c r="C2717" s="28" t="s">
        <v>3151</v>
      </c>
      <c r="D2717" s="29" t="s">
        <v>8164</v>
      </c>
      <c r="E2717" s="29"/>
      <c r="F2717" s="30"/>
      <c r="G2717" s="30"/>
      <c r="H2717" s="31"/>
      <c r="I2717" s="30"/>
      <c r="J2717" s="30"/>
      <c r="K2717" s="31"/>
      <c r="L2717" s="32" t="s">
        <v>8092</v>
      </c>
      <c r="M2717" s="33">
        <v>86.51</v>
      </c>
      <c r="N2717" s="32">
        <v>13</v>
      </c>
      <c r="O2717" s="32" t="s">
        <v>3152</v>
      </c>
      <c r="P2717" s="32" t="s">
        <v>3155</v>
      </c>
      <c r="Q2717" s="37" t="s">
        <v>5698</v>
      </c>
      <c r="R2717" s="28">
        <v>1</v>
      </c>
      <c r="S2717" s="35"/>
      <c r="T2717" s="36" t="s">
        <v>8163</v>
      </c>
    </row>
    <row r="2718" spans="1:20" s="14" customFormat="1" ht="12" x14ac:dyDescent="0.2">
      <c r="A2718" s="28">
        <v>2713</v>
      </c>
      <c r="B2718" s="28" t="s">
        <v>3151</v>
      </c>
      <c r="C2718" s="28" t="s">
        <v>3151</v>
      </c>
      <c r="D2718" s="29" t="s">
        <v>8164</v>
      </c>
      <c r="E2718" s="29"/>
      <c r="F2718" s="30"/>
      <c r="G2718" s="30"/>
      <c r="H2718" s="31"/>
      <c r="I2718" s="30"/>
      <c r="J2718" s="30"/>
      <c r="K2718" s="31"/>
      <c r="L2718" s="32" t="s">
        <v>8092</v>
      </c>
      <c r="M2718" s="33">
        <v>79.510000000000005</v>
      </c>
      <c r="N2718" s="32">
        <v>13</v>
      </c>
      <c r="O2718" s="32" t="s">
        <v>3152</v>
      </c>
      <c r="P2718" s="32" t="s">
        <v>3155</v>
      </c>
      <c r="Q2718" s="37" t="s">
        <v>5698</v>
      </c>
      <c r="R2718" s="28">
        <v>1</v>
      </c>
      <c r="S2718" s="35"/>
      <c r="T2718" s="36" t="s">
        <v>8163</v>
      </c>
    </row>
    <row r="2719" spans="1:20" s="14" customFormat="1" ht="12" x14ac:dyDescent="0.2">
      <c r="A2719" s="28">
        <v>2714</v>
      </c>
      <c r="B2719" s="28" t="s">
        <v>3151</v>
      </c>
      <c r="C2719" s="28" t="s">
        <v>3151</v>
      </c>
      <c r="D2719" s="29" t="s">
        <v>8164</v>
      </c>
      <c r="E2719" s="29"/>
      <c r="F2719" s="30"/>
      <c r="G2719" s="30"/>
      <c r="H2719" s="31"/>
      <c r="I2719" s="30"/>
      <c r="J2719" s="30"/>
      <c r="K2719" s="31"/>
      <c r="L2719" s="32" t="s">
        <v>8092</v>
      </c>
      <c r="M2719" s="33">
        <v>94.59</v>
      </c>
      <c r="N2719" s="32">
        <v>13</v>
      </c>
      <c r="O2719" s="32" t="s">
        <v>3152</v>
      </c>
      <c r="P2719" s="32" t="s">
        <v>3155</v>
      </c>
      <c r="Q2719" s="37" t="s">
        <v>5698</v>
      </c>
      <c r="R2719" s="28">
        <v>1</v>
      </c>
      <c r="S2719" s="35"/>
      <c r="T2719" s="36" t="s">
        <v>8163</v>
      </c>
    </row>
    <row r="2720" spans="1:20" s="14" customFormat="1" ht="12" x14ac:dyDescent="0.2">
      <c r="A2720" s="28">
        <v>2715</v>
      </c>
      <c r="B2720" s="28" t="s">
        <v>3151</v>
      </c>
      <c r="C2720" s="28" t="s">
        <v>3151</v>
      </c>
      <c r="D2720" s="29" t="s">
        <v>8164</v>
      </c>
      <c r="E2720" s="29"/>
      <c r="F2720" s="30"/>
      <c r="G2720" s="30"/>
      <c r="H2720" s="31"/>
      <c r="I2720" s="30"/>
      <c r="J2720" s="30"/>
      <c r="K2720" s="31"/>
      <c r="L2720" s="32" t="s">
        <v>8092</v>
      </c>
      <c r="M2720" s="33">
        <v>58.54</v>
      </c>
      <c r="N2720" s="32">
        <v>13</v>
      </c>
      <c r="O2720" s="32" t="s">
        <v>3152</v>
      </c>
      <c r="P2720" s="32" t="s">
        <v>3155</v>
      </c>
      <c r="Q2720" s="37" t="s">
        <v>5698</v>
      </c>
      <c r="R2720" s="28">
        <v>1</v>
      </c>
      <c r="S2720" s="35"/>
      <c r="T2720" s="36" t="s">
        <v>8163</v>
      </c>
    </row>
    <row r="2721" spans="1:20" s="14" customFormat="1" ht="12" x14ac:dyDescent="0.2">
      <c r="A2721" s="28">
        <v>2716</v>
      </c>
      <c r="B2721" s="28" t="s">
        <v>3151</v>
      </c>
      <c r="C2721" s="28" t="s">
        <v>3151</v>
      </c>
      <c r="D2721" s="29" t="s">
        <v>8164</v>
      </c>
      <c r="E2721" s="29"/>
      <c r="F2721" s="30"/>
      <c r="G2721" s="30"/>
      <c r="H2721" s="31"/>
      <c r="I2721" s="30"/>
      <c r="J2721" s="30"/>
      <c r="K2721" s="31"/>
      <c r="L2721" s="32" t="s">
        <v>8092</v>
      </c>
      <c r="M2721" s="33">
        <v>120.07</v>
      </c>
      <c r="N2721" s="32">
        <v>13</v>
      </c>
      <c r="O2721" s="32" t="s">
        <v>3152</v>
      </c>
      <c r="P2721" s="32" t="s">
        <v>3155</v>
      </c>
      <c r="Q2721" s="37" t="s">
        <v>5698</v>
      </c>
      <c r="R2721" s="28">
        <v>1</v>
      </c>
      <c r="S2721" s="35"/>
      <c r="T2721" s="36" t="s">
        <v>8163</v>
      </c>
    </row>
    <row r="2722" spans="1:20" s="14" customFormat="1" ht="12" x14ac:dyDescent="0.2">
      <c r="A2722" s="28">
        <v>2717</v>
      </c>
      <c r="B2722" s="28" t="s">
        <v>3151</v>
      </c>
      <c r="C2722" s="28" t="s">
        <v>3151</v>
      </c>
      <c r="D2722" s="29" t="s">
        <v>8164</v>
      </c>
      <c r="E2722" s="29"/>
      <c r="F2722" s="30"/>
      <c r="G2722" s="30"/>
      <c r="H2722" s="31"/>
      <c r="I2722" s="30"/>
      <c r="J2722" s="30"/>
      <c r="K2722" s="31"/>
      <c r="L2722" s="32" t="s">
        <v>8092</v>
      </c>
      <c r="M2722" s="33">
        <v>114.17</v>
      </c>
      <c r="N2722" s="32">
        <v>15</v>
      </c>
      <c r="O2722" s="32" t="s">
        <v>3152</v>
      </c>
      <c r="P2722" s="32" t="s">
        <v>3155</v>
      </c>
      <c r="Q2722" s="37" t="s">
        <v>5706</v>
      </c>
      <c r="R2722" s="28">
        <v>1</v>
      </c>
      <c r="S2722" s="35"/>
      <c r="T2722" s="36" t="s">
        <v>8163</v>
      </c>
    </row>
    <row r="2723" spans="1:20" s="14" customFormat="1" ht="12" x14ac:dyDescent="0.2">
      <c r="A2723" s="28">
        <v>2718</v>
      </c>
      <c r="B2723" s="28" t="s">
        <v>3151</v>
      </c>
      <c r="C2723" s="28" t="s">
        <v>3151</v>
      </c>
      <c r="D2723" s="29" t="s">
        <v>8164</v>
      </c>
      <c r="E2723" s="29"/>
      <c r="F2723" s="30"/>
      <c r="G2723" s="30"/>
      <c r="H2723" s="31"/>
      <c r="I2723" s="30"/>
      <c r="J2723" s="30"/>
      <c r="K2723" s="31"/>
      <c r="L2723" s="32" t="s">
        <v>8092</v>
      </c>
      <c r="M2723" s="33">
        <v>55.43</v>
      </c>
      <c r="N2723" s="32">
        <v>13</v>
      </c>
      <c r="O2723" s="32" t="s">
        <v>3152</v>
      </c>
      <c r="P2723" s="32" t="s">
        <v>3155</v>
      </c>
      <c r="Q2723" s="37" t="s">
        <v>5698</v>
      </c>
      <c r="R2723" s="28">
        <v>1</v>
      </c>
      <c r="S2723" s="35"/>
      <c r="T2723" s="36" t="s">
        <v>8163</v>
      </c>
    </row>
    <row r="2724" spans="1:20" s="14" customFormat="1" ht="12" x14ac:dyDescent="0.2">
      <c r="A2724" s="28">
        <v>2719</v>
      </c>
      <c r="B2724" s="28" t="s">
        <v>3151</v>
      </c>
      <c r="C2724" s="28" t="s">
        <v>3151</v>
      </c>
      <c r="D2724" s="29" t="s">
        <v>8164</v>
      </c>
      <c r="E2724" s="29"/>
      <c r="F2724" s="30"/>
      <c r="G2724" s="30"/>
      <c r="H2724" s="31"/>
      <c r="I2724" s="30"/>
      <c r="J2724" s="30"/>
      <c r="K2724" s="31"/>
      <c r="L2724" s="32" t="s">
        <v>8092</v>
      </c>
      <c r="M2724" s="33">
        <v>42.57</v>
      </c>
      <c r="N2724" s="32">
        <v>15</v>
      </c>
      <c r="O2724" s="32" t="s">
        <v>3152</v>
      </c>
      <c r="P2724" s="32" t="s">
        <v>3155</v>
      </c>
      <c r="Q2724" s="37" t="s">
        <v>5706</v>
      </c>
      <c r="R2724" s="28">
        <v>1</v>
      </c>
      <c r="S2724" s="35"/>
      <c r="T2724" s="36" t="s">
        <v>8163</v>
      </c>
    </row>
    <row r="2725" spans="1:20" s="14" customFormat="1" ht="12" x14ac:dyDescent="0.2">
      <c r="A2725" s="28">
        <v>2720</v>
      </c>
      <c r="B2725" s="28" t="s">
        <v>3151</v>
      </c>
      <c r="C2725" s="28" t="s">
        <v>3151</v>
      </c>
      <c r="D2725" s="29" t="s">
        <v>8164</v>
      </c>
      <c r="E2725" s="29"/>
      <c r="F2725" s="30"/>
      <c r="G2725" s="30"/>
      <c r="H2725" s="31"/>
      <c r="I2725" s="30"/>
      <c r="J2725" s="30"/>
      <c r="K2725" s="31"/>
      <c r="L2725" s="32" t="s">
        <v>8092</v>
      </c>
      <c r="M2725" s="33">
        <v>49.98</v>
      </c>
      <c r="N2725" s="32">
        <v>15</v>
      </c>
      <c r="O2725" s="32" t="s">
        <v>3152</v>
      </c>
      <c r="P2725" s="32" t="s">
        <v>3155</v>
      </c>
      <c r="Q2725" s="37" t="s">
        <v>5706</v>
      </c>
      <c r="R2725" s="28">
        <v>1</v>
      </c>
      <c r="S2725" s="35"/>
      <c r="T2725" s="36" t="s">
        <v>8163</v>
      </c>
    </row>
    <row r="2726" spans="1:20" s="14" customFormat="1" ht="12" x14ac:dyDescent="0.2">
      <c r="A2726" s="28">
        <v>2721</v>
      </c>
      <c r="B2726" s="28" t="s">
        <v>3151</v>
      </c>
      <c r="C2726" s="28" t="s">
        <v>3151</v>
      </c>
      <c r="D2726" s="29" t="s">
        <v>8164</v>
      </c>
      <c r="E2726" s="29"/>
      <c r="F2726" s="30"/>
      <c r="G2726" s="30"/>
      <c r="H2726" s="31"/>
      <c r="I2726" s="30"/>
      <c r="J2726" s="30"/>
      <c r="K2726" s="31"/>
      <c r="L2726" s="32" t="s">
        <v>8092</v>
      </c>
      <c r="M2726" s="33">
        <v>102.57</v>
      </c>
      <c r="N2726" s="32">
        <v>15</v>
      </c>
      <c r="O2726" s="32" t="s">
        <v>3152</v>
      </c>
      <c r="P2726" s="32" t="s">
        <v>3155</v>
      </c>
      <c r="Q2726" s="37" t="s">
        <v>5706</v>
      </c>
      <c r="R2726" s="28">
        <v>1</v>
      </c>
      <c r="S2726" s="35"/>
      <c r="T2726" s="36" t="s">
        <v>8163</v>
      </c>
    </row>
    <row r="2727" spans="1:20" s="14" customFormat="1" ht="12" x14ac:dyDescent="0.2">
      <c r="A2727" s="28">
        <v>2722</v>
      </c>
      <c r="B2727" s="28" t="s">
        <v>3151</v>
      </c>
      <c r="C2727" s="28" t="s">
        <v>3151</v>
      </c>
      <c r="D2727" s="29" t="s">
        <v>8164</v>
      </c>
      <c r="E2727" s="29"/>
      <c r="F2727" s="30"/>
      <c r="G2727" s="30"/>
      <c r="H2727" s="31"/>
      <c r="I2727" s="30"/>
      <c r="J2727" s="30"/>
      <c r="K2727" s="31"/>
      <c r="L2727" s="32" t="s">
        <v>8092</v>
      </c>
      <c r="M2727" s="33">
        <v>43.41</v>
      </c>
      <c r="N2727" s="32">
        <v>15</v>
      </c>
      <c r="O2727" s="32" t="s">
        <v>3152</v>
      </c>
      <c r="P2727" s="32" t="s">
        <v>3155</v>
      </c>
      <c r="Q2727" s="37" t="s">
        <v>5706</v>
      </c>
      <c r="R2727" s="28">
        <v>1</v>
      </c>
      <c r="S2727" s="35"/>
      <c r="T2727" s="36" t="s">
        <v>8163</v>
      </c>
    </row>
    <row r="2728" spans="1:20" s="14" customFormat="1" ht="12" x14ac:dyDescent="0.2">
      <c r="A2728" s="28">
        <v>2723</v>
      </c>
      <c r="B2728" s="28" t="s">
        <v>3151</v>
      </c>
      <c r="C2728" s="28" t="s">
        <v>3151</v>
      </c>
      <c r="D2728" s="29" t="s">
        <v>8164</v>
      </c>
      <c r="E2728" s="29"/>
      <c r="F2728" s="30"/>
      <c r="G2728" s="30"/>
      <c r="H2728" s="31"/>
      <c r="I2728" s="30"/>
      <c r="J2728" s="30"/>
      <c r="K2728" s="31"/>
      <c r="L2728" s="32" t="s">
        <v>8092</v>
      </c>
      <c r="M2728" s="33">
        <v>59.29</v>
      </c>
      <c r="N2728" s="32">
        <v>15</v>
      </c>
      <c r="O2728" s="32" t="s">
        <v>3152</v>
      </c>
      <c r="P2728" s="32" t="s">
        <v>3155</v>
      </c>
      <c r="Q2728" s="37" t="s">
        <v>5706</v>
      </c>
      <c r="R2728" s="28">
        <v>1</v>
      </c>
      <c r="S2728" s="35"/>
      <c r="T2728" s="36" t="s">
        <v>8163</v>
      </c>
    </row>
    <row r="2729" spans="1:20" s="14" customFormat="1" ht="12" x14ac:dyDescent="0.2">
      <c r="A2729" s="28">
        <v>2724</v>
      </c>
      <c r="B2729" s="28" t="s">
        <v>3151</v>
      </c>
      <c r="C2729" s="28" t="s">
        <v>3151</v>
      </c>
      <c r="D2729" s="29" t="s">
        <v>8164</v>
      </c>
      <c r="E2729" s="29"/>
      <c r="F2729" s="30"/>
      <c r="G2729" s="30"/>
      <c r="H2729" s="31"/>
      <c r="I2729" s="30"/>
      <c r="J2729" s="30"/>
      <c r="K2729" s="31"/>
      <c r="L2729" s="32" t="s">
        <v>8092</v>
      </c>
      <c r="M2729" s="33">
        <v>49.59</v>
      </c>
      <c r="N2729" s="32">
        <v>13</v>
      </c>
      <c r="O2729" s="32" t="s">
        <v>3152</v>
      </c>
      <c r="P2729" s="32" t="s">
        <v>3155</v>
      </c>
      <c r="Q2729" s="37" t="s">
        <v>5698</v>
      </c>
      <c r="R2729" s="28">
        <v>1</v>
      </c>
      <c r="S2729" s="35"/>
      <c r="T2729" s="36" t="s">
        <v>8163</v>
      </c>
    </row>
    <row r="2730" spans="1:20" s="14" customFormat="1" ht="12" x14ac:dyDescent="0.2">
      <c r="A2730" s="28">
        <v>2725</v>
      </c>
      <c r="B2730" s="28" t="s">
        <v>3151</v>
      </c>
      <c r="C2730" s="28" t="s">
        <v>3151</v>
      </c>
      <c r="D2730" s="29" t="s">
        <v>8164</v>
      </c>
      <c r="E2730" s="29"/>
      <c r="F2730" s="30"/>
      <c r="G2730" s="30"/>
      <c r="H2730" s="31"/>
      <c r="I2730" s="30"/>
      <c r="J2730" s="30"/>
      <c r="K2730" s="31"/>
      <c r="L2730" s="32" t="s">
        <v>8092</v>
      </c>
      <c r="M2730" s="33">
        <v>51.71</v>
      </c>
      <c r="N2730" s="32">
        <v>13</v>
      </c>
      <c r="O2730" s="32" t="s">
        <v>3152</v>
      </c>
      <c r="P2730" s="32" t="s">
        <v>3155</v>
      </c>
      <c r="Q2730" s="37" t="s">
        <v>5698</v>
      </c>
      <c r="R2730" s="28">
        <v>1</v>
      </c>
      <c r="S2730" s="35"/>
      <c r="T2730" s="36" t="s">
        <v>8163</v>
      </c>
    </row>
    <row r="2731" spans="1:20" s="14" customFormat="1" ht="12" x14ac:dyDescent="0.2">
      <c r="A2731" s="28">
        <v>2726</v>
      </c>
      <c r="B2731" s="28" t="s">
        <v>3151</v>
      </c>
      <c r="C2731" s="28" t="s">
        <v>3151</v>
      </c>
      <c r="D2731" s="29" t="s">
        <v>8164</v>
      </c>
      <c r="E2731" s="29"/>
      <c r="F2731" s="30"/>
      <c r="G2731" s="30"/>
      <c r="H2731" s="31"/>
      <c r="I2731" s="30"/>
      <c r="J2731" s="30"/>
      <c r="K2731" s="31"/>
      <c r="L2731" s="32" t="s">
        <v>8092</v>
      </c>
      <c r="M2731" s="33">
        <v>60.48</v>
      </c>
      <c r="N2731" s="32">
        <v>13</v>
      </c>
      <c r="O2731" s="32" t="s">
        <v>3152</v>
      </c>
      <c r="P2731" s="32" t="s">
        <v>3155</v>
      </c>
      <c r="Q2731" s="37" t="s">
        <v>5698</v>
      </c>
      <c r="R2731" s="28">
        <v>1</v>
      </c>
      <c r="S2731" s="35"/>
      <c r="T2731" s="36" t="s">
        <v>8163</v>
      </c>
    </row>
    <row r="2732" spans="1:20" s="14" customFormat="1" ht="12" x14ac:dyDescent="0.2">
      <c r="A2732" s="28">
        <v>2727</v>
      </c>
      <c r="B2732" s="28" t="s">
        <v>3151</v>
      </c>
      <c r="C2732" s="28" t="s">
        <v>3151</v>
      </c>
      <c r="D2732" s="29" t="s">
        <v>8164</v>
      </c>
      <c r="E2732" s="29"/>
      <c r="F2732" s="30"/>
      <c r="G2732" s="30"/>
      <c r="H2732" s="31"/>
      <c r="I2732" s="30"/>
      <c r="J2732" s="30"/>
      <c r="K2732" s="31"/>
      <c r="L2732" s="32" t="s">
        <v>8092</v>
      </c>
      <c r="M2732" s="33">
        <v>27.41</v>
      </c>
      <c r="N2732" s="32">
        <v>13</v>
      </c>
      <c r="O2732" s="32" t="s">
        <v>3152</v>
      </c>
      <c r="P2732" s="32" t="s">
        <v>3155</v>
      </c>
      <c r="Q2732" s="37" t="s">
        <v>5698</v>
      </c>
      <c r="R2732" s="28">
        <v>1</v>
      </c>
      <c r="S2732" s="35"/>
      <c r="T2732" s="36" t="s">
        <v>8163</v>
      </c>
    </row>
    <row r="2733" spans="1:20" s="14" customFormat="1" ht="12" x14ac:dyDescent="0.2">
      <c r="A2733" s="28">
        <v>2728</v>
      </c>
      <c r="B2733" s="28" t="s">
        <v>3151</v>
      </c>
      <c r="C2733" s="28" t="s">
        <v>3151</v>
      </c>
      <c r="D2733" s="29" t="s">
        <v>8164</v>
      </c>
      <c r="E2733" s="29"/>
      <c r="F2733" s="30"/>
      <c r="G2733" s="30"/>
      <c r="H2733" s="31"/>
      <c r="I2733" s="30"/>
      <c r="J2733" s="30"/>
      <c r="K2733" s="31"/>
      <c r="L2733" s="32" t="s">
        <v>8092</v>
      </c>
      <c r="M2733" s="33">
        <v>13.91</v>
      </c>
      <c r="N2733" s="32">
        <v>13</v>
      </c>
      <c r="O2733" s="32" t="s">
        <v>3152</v>
      </c>
      <c r="P2733" s="32" t="s">
        <v>3155</v>
      </c>
      <c r="Q2733" s="37" t="s">
        <v>5698</v>
      </c>
      <c r="R2733" s="28">
        <v>1</v>
      </c>
      <c r="S2733" s="35"/>
      <c r="T2733" s="36" t="s">
        <v>8163</v>
      </c>
    </row>
    <row r="2734" spans="1:20" s="14" customFormat="1" ht="12" x14ac:dyDescent="0.2">
      <c r="A2734" s="28">
        <v>2729</v>
      </c>
      <c r="B2734" s="28" t="s">
        <v>3151</v>
      </c>
      <c r="C2734" s="28" t="s">
        <v>3151</v>
      </c>
      <c r="D2734" s="29" t="s">
        <v>8164</v>
      </c>
      <c r="E2734" s="29"/>
      <c r="F2734" s="30"/>
      <c r="G2734" s="30"/>
      <c r="H2734" s="31"/>
      <c r="I2734" s="30"/>
      <c r="J2734" s="30"/>
      <c r="K2734" s="31"/>
      <c r="L2734" s="32" t="s">
        <v>8092</v>
      </c>
      <c r="M2734" s="33">
        <v>125.64</v>
      </c>
      <c r="N2734" s="32">
        <v>13</v>
      </c>
      <c r="O2734" s="32" t="s">
        <v>3152</v>
      </c>
      <c r="P2734" s="32" t="s">
        <v>3155</v>
      </c>
      <c r="Q2734" s="37" t="s">
        <v>5698</v>
      </c>
      <c r="R2734" s="28">
        <v>1</v>
      </c>
      <c r="S2734" s="35"/>
      <c r="T2734" s="36" t="s">
        <v>8163</v>
      </c>
    </row>
    <row r="2735" spans="1:20" s="14" customFormat="1" ht="12" x14ac:dyDescent="0.2">
      <c r="A2735" s="28">
        <v>2730</v>
      </c>
      <c r="B2735" s="28" t="s">
        <v>3151</v>
      </c>
      <c r="C2735" s="28" t="s">
        <v>3151</v>
      </c>
      <c r="D2735" s="29" t="s">
        <v>8164</v>
      </c>
      <c r="E2735" s="29"/>
      <c r="F2735" s="30"/>
      <c r="G2735" s="30"/>
      <c r="H2735" s="31"/>
      <c r="I2735" s="30"/>
      <c r="J2735" s="30"/>
      <c r="K2735" s="31"/>
      <c r="L2735" s="32" t="s">
        <v>8092</v>
      </c>
      <c r="M2735" s="33">
        <v>42.19</v>
      </c>
      <c r="N2735" s="32">
        <v>15</v>
      </c>
      <c r="O2735" s="32" t="s">
        <v>3152</v>
      </c>
      <c r="P2735" s="32" t="s">
        <v>3155</v>
      </c>
      <c r="Q2735" s="37" t="s">
        <v>5706</v>
      </c>
      <c r="R2735" s="28">
        <v>1</v>
      </c>
      <c r="S2735" s="35"/>
      <c r="T2735" s="36" t="s">
        <v>8163</v>
      </c>
    </row>
    <row r="2736" spans="1:20" s="14" customFormat="1" ht="12" x14ac:dyDescent="0.2">
      <c r="A2736" s="28">
        <v>2731</v>
      </c>
      <c r="B2736" s="28" t="s">
        <v>3151</v>
      </c>
      <c r="C2736" s="28" t="s">
        <v>3151</v>
      </c>
      <c r="D2736" s="29" t="s">
        <v>8164</v>
      </c>
      <c r="E2736" s="29"/>
      <c r="F2736" s="30"/>
      <c r="G2736" s="30"/>
      <c r="H2736" s="31"/>
      <c r="I2736" s="30"/>
      <c r="J2736" s="30"/>
      <c r="K2736" s="31"/>
      <c r="L2736" s="32" t="s">
        <v>8092</v>
      </c>
      <c r="M2736" s="33">
        <v>207.61</v>
      </c>
      <c r="N2736" s="32">
        <v>13</v>
      </c>
      <c r="O2736" s="32" t="s">
        <v>3152</v>
      </c>
      <c r="P2736" s="32" t="s">
        <v>3155</v>
      </c>
      <c r="Q2736" s="37" t="s">
        <v>5698</v>
      </c>
      <c r="R2736" s="28">
        <v>1</v>
      </c>
      <c r="S2736" s="35"/>
      <c r="T2736" s="36" t="s">
        <v>8163</v>
      </c>
    </row>
    <row r="2737" spans="1:20" s="14" customFormat="1" ht="12" x14ac:dyDescent="0.2">
      <c r="A2737" s="28">
        <v>2732</v>
      </c>
      <c r="B2737" s="28" t="s">
        <v>3151</v>
      </c>
      <c r="C2737" s="28" t="s">
        <v>3151</v>
      </c>
      <c r="D2737" s="29" t="s">
        <v>8164</v>
      </c>
      <c r="E2737" s="29"/>
      <c r="F2737" s="30"/>
      <c r="G2737" s="30"/>
      <c r="H2737" s="31"/>
      <c r="I2737" s="30"/>
      <c r="J2737" s="30"/>
      <c r="K2737" s="31"/>
      <c r="L2737" s="32" t="s">
        <v>8092</v>
      </c>
      <c r="M2737" s="33">
        <v>77.94</v>
      </c>
      <c r="N2737" s="32">
        <v>13</v>
      </c>
      <c r="O2737" s="32" t="s">
        <v>3152</v>
      </c>
      <c r="P2737" s="32" t="s">
        <v>3155</v>
      </c>
      <c r="Q2737" s="37" t="s">
        <v>5698</v>
      </c>
      <c r="R2737" s="28">
        <v>1</v>
      </c>
      <c r="S2737" s="35"/>
      <c r="T2737" s="36" t="s">
        <v>8163</v>
      </c>
    </row>
    <row r="2738" spans="1:20" s="14" customFormat="1" ht="12" x14ac:dyDescent="0.2">
      <c r="A2738" s="28">
        <v>2733</v>
      </c>
      <c r="B2738" s="28" t="s">
        <v>3151</v>
      </c>
      <c r="C2738" s="28" t="s">
        <v>3151</v>
      </c>
      <c r="D2738" s="29" t="s">
        <v>8164</v>
      </c>
      <c r="E2738" s="29"/>
      <c r="F2738" s="30"/>
      <c r="G2738" s="30"/>
      <c r="H2738" s="31"/>
      <c r="I2738" s="30"/>
      <c r="J2738" s="30"/>
      <c r="K2738" s="31"/>
      <c r="L2738" s="32" t="s">
        <v>8092</v>
      </c>
      <c r="M2738" s="33">
        <v>38.03</v>
      </c>
      <c r="N2738" s="32">
        <v>13</v>
      </c>
      <c r="O2738" s="32" t="s">
        <v>3152</v>
      </c>
      <c r="P2738" s="32" t="s">
        <v>3155</v>
      </c>
      <c r="Q2738" s="37" t="s">
        <v>5698</v>
      </c>
      <c r="R2738" s="28">
        <v>1</v>
      </c>
      <c r="S2738" s="35"/>
      <c r="T2738" s="36" t="s">
        <v>8163</v>
      </c>
    </row>
    <row r="2739" spans="1:20" s="14" customFormat="1" ht="12" x14ac:dyDescent="0.2">
      <c r="A2739" s="28">
        <v>2734</v>
      </c>
      <c r="B2739" s="28" t="s">
        <v>3151</v>
      </c>
      <c r="C2739" s="28" t="s">
        <v>3151</v>
      </c>
      <c r="D2739" s="29" t="s">
        <v>8164</v>
      </c>
      <c r="E2739" s="29"/>
      <c r="F2739" s="30"/>
      <c r="G2739" s="30"/>
      <c r="H2739" s="31"/>
      <c r="I2739" s="30"/>
      <c r="J2739" s="30"/>
      <c r="K2739" s="31"/>
      <c r="L2739" s="32" t="s">
        <v>8092</v>
      </c>
      <c r="M2739" s="33">
        <v>80.48</v>
      </c>
      <c r="N2739" s="32">
        <v>13</v>
      </c>
      <c r="O2739" s="32" t="s">
        <v>3152</v>
      </c>
      <c r="P2739" s="32" t="s">
        <v>3155</v>
      </c>
      <c r="Q2739" s="37" t="s">
        <v>5698</v>
      </c>
      <c r="R2739" s="28">
        <v>1</v>
      </c>
      <c r="S2739" s="35"/>
      <c r="T2739" s="36" t="s">
        <v>8163</v>
      </c>
    </row>
    <row r="2740" spans="1:20" s="14" customFormat="1" ht="12" x14ac:dyDescent="0.2">
      <c r="A2740" s="28">
        <v>2735</v>
      </c>
      <c r="B2740" s="28" t="s">
        <v>3151</v>
      </c>
      <c r="C2740" s="28" t="s">
        <v>3151</v>
      </c>
      <c r="D2740" s="29" t="s">
        <v>8164</v>
      </c>
      <c r="E2740" s="29"/>
      <c r="F2740" s="30"/>
      <c r="G2740" s="30"/>
      <c r="H2740" s="31"/>
      <c r="I2740" s="30"/>
      <c r="J2740" s="30"/>
      <c r="K2740" s="31"/>
      <c r="L2740" s="32" t="s">
        <v>8092</v>
      </c>
      <c r="M2740" s="33">
        <v>104.39</v>
      </c>
      <c r="N2740" s="32">
        <v>13</v>
      </c>
      <c r="O2740" s="32" t="s">
        <v>3152</v>
      </c>
      <c r="P2740" s="32" t="s">
        <v>3155</v>
      </c>
      <c r="Q2740" s="37" t="s">
        <v>5698</v>
      </c>
      <c r="R2740" s="28">
        <v>1</v>
      </c>
      <c r="S2740" s="35"/>
      <c r="T2740" s="36" t="s">
        <v>8163</v>
      </c>
    </row>
    <row r="2741" spans="1:20" s="14" customFormat="1" ht="12" x14ac:dyDescent="0.2">
      <c r="A2741" s="28">
        <v>2736</v>
      </c>
      <c r="B2741" s="28" t="s">
        <v>3151</v>
      </c>
      <c r="C2741" s="28" t="s">
        <v>3151</v>
      </c>
      <c r="D2741" s="29" t="s">
        <v>8164</v>
      </c>
      <c r="E2741" s="29"/>
      <c r="F2741" s="30"/>
      <c r="G2741" s="30"/>
      <c r="H2741" s="31"/>
      <c r="I2741" s="30"/>
      <c r="J2741" s="30"/>
      <c r="K2741" s="31"/>
      <c r="L2741" s="32" t="s">
        <v>8092</v>
      </c>
      <c r="M2741" s="33">
        <v>81.16</v>
      </c>
      <c r="N2741" s="32">
        <v>13</v>
      </c>
      <c r="O2741" s="32" t="s">
        <v>3152</v>
      </c>
      <c r="P2741" s="32" t="s">
        <v>3155</v>
      </c>
      <c r="Q2741" s="37" t="s">
        <v>5698</v>
      </c>
      <c r="R2741" s="28">
        <v>1</v>
      </c>
      <c r="S2741" s="35"/>
      <c r="T2741" s="36" t="s">
        <v>8163</v>
      </c>
    </row>
    <row r="2742" spans="1:20" s="14" customFormat="1" ht="12" x14ac:dyDescent="0.2">
      <c r="A2742" s="28">
        <v>2737</v>
      </c>
      <c r="B2742" s="28" t="s">
        <v>3151</v>
      </c>
      <c r="C2742" s="28" t="s">
        <v>3151</v>
      </c>
      <c r="D2742" s="29" t="s">
        <v>8164</v>
      </c>
      <c r="E2742" s="29"/>
      <c r="F2742" s="30"/>
      <c r="G2742" s="30"/>
      <c r="H2742" s="31"/>
      <c r="I2742" s="30"/>
      <c r="J2742" s="30"/>
      <c r="K2742" s="31"/>
      <c r="L2742" s="32" t="s">
        <v>8092</v>
      </c>
      <c r="M2742" s="33">
        <v>95.52</v>
      </c>
      <c r="N2742" s="32">
        <v>13</v>
      </c>
      <c r="O2742" s="32" t="s">
        <v>3152</v>
      </c>
      <c r="P2742" s="32" t="s">
        <v>3155</v>
      </c>
      <c r="Q2742" s="37" t="s">
        <v>5698</v>
      </c>
      <c r="R2742" s="28">
        <v>1</v>
      </c>
      <c r="S2742" s="35"/>
      <c r="T2742" s="36" t="s">
        <v>8163</v>
      </c>
    </row>
    <row r="2743" spans="1:20" s="14" customFormat="1" ht="12" x14ac:dyDescent="0.2">
      <c r="A2743" s="28">
        <v>2738</v>
      </c>
      <c r="B2743" s="28" t="s">
        <v>3151</v>
      </c>
      <c r="C2743" s="28" t="s">
        <v>3151</v>
      </c>
      <c r="D2743" s="29" t="s">
        <v>8164</v>
      </c>
      <c r="E2743" s="29"/>
      <c r="F2743" s="30"/>
      <c r="G2743" s="30"/>
      <c r="H2743" s="31"/>
      <c r="I2743" s="30"/>
      <c r="J2743" s="30"/>
      <c r="K2743" s="31"/>
      <c r="L2743" s="32" t="s">
        <v>8092</v>
      </c>
      <c r="M2743" s="33">
        <v>85.46</v>
      </c>
      <c r="N2743" s="32">
        <v>13</v>
      </c>
      <c r="O2743" s="32" t="s">
        <v>3152</v>
      </c>
      <c r="P2743" s="32" t="s">
        <v>3155</v>
      </c>
      <c r="Q2743" s="37" t="s">
        <v>5698</v>
      </c>
      <c r="R2743" s="28">
        <v>1</v>
      </c>
      <c r="S2743" s="35"/>
      <c r="T2743" s="36" t="s">
        <v>8163</v>
      </c>
    </row>
    <row r="2744" spans="1:20" s="14" customFormat="1" ht="12" x14ac:dyDescent="0.2">
      <c r="A2744" s="28">
        <v>2739</v>
      </c>
      <c r="B2744" s="28" t="s">
        <v>3151</v>
      </c>
      <c r="C2744" s="28" t="s">
        <v>3151</v>
      </c>
      <c r="D2744" s="29" t="s">
        <v>8164</v>
      </c>
      <c r="E2744" s="29"/>
      <c r="F2744" s="30"/>
      <c r="G2744" s="30"/>
      <c r="H2744" s="31"/>
      <c r="I2744" s="30"/>
      <c r="J2744" s="30"/>
      <c r="K2744" s="31"/>
      <c r="L2744" s="32" t="s">
        <v>8092</v>
      </c>
      <c r="M2744" s="33">
        <v>51.61</v>
      </c>
      <c r="N2744" s="32">
        <v>13</v>
      </c>
      <c r="O2744" s="32" t="s">
        <v>3152</v>
      </c>
      <c r="P2744" s="32" t="s">
        <v>3155</v>
      </c>
      <c r="Q2744" s="37" t="s">
        <v>5698</v>
      </c>
      <c r="R2744" s="28">
        <v>1</v>
      </c>
      <c r="S2744" s="35"/>
      <c r="T2744" s="36" t="s">
        <v>8163</v>
      </c>
    </row>
    <row r="2745" spans="1:20" s="14" customFormat="1" ht="12" x14ac:dyDescent="0.2">
      <c r="A2745" s="28">
        <v>2740</v>
      </c>
      <c r="B2745" s="28" t="s">
        <v>3151</v>
      </c>
      <c r="C2745" s="28" t="s">
        <v>3151</v>
      </c>
      <c r="D2745" s="29" t="s">
        <v>8164</v>
      </c>
      <c r="E2745" s="29"/>
      <c r="F2745" s="30"/>
      <c r="G2745" s="30"/>
      <c r="H2745" s="31"/>
      <c r="I2745" s="30"/>
      <c r="J2745" s="30"/>
      <c r="K2745" s="31"/>
      <c r="L2745" s="32" t="s">
        <v>8092</v>
      </c>
      <c r="M2745" s="33">
        <v>47.47</v>
      </c>
      <c r="N2745" s="32">
        <v>15</v>
      </c>
      <c r="O2745" s="32" t="s">
        <v>3152</v>
      </c>
      <c r="P2745" s="32" t="s">
        <v>3155</v>
      </c>
      <c r="Q2745" s="37" t="s">
        <v>5706</v>
      </c>
      <c r="R2745" s="28">
        <v>1</v>
      </c>
      <c r="S2745" s="35"/>
      <c r="T2745" s="36" t="s">
        <v>8163</v>
      </c>
    </row>
    <row r="2746" spans="1:20" s="14" customFormat="1" ht="12" x14ac:dyDescent="0.2">
      <c r="A2746" s="28">
        <v>2741</v>
      </c>
      <c r="B2746" s="28" t="s">
        <v>3151</v>
      </c>
      <c r="C2746" s="28" t="s">
        <v>3151</v>
      </c>
      <c r="D2746" s="29" t="s">
        <v>8164</v>
      </c>
      <c r="E2746" s="29"/>
      <c r="F2746" s="30"/>
      <c r="G2746" s="30"/>
      <c r="H2746" s="31"/>
      <c r="I2746" s="30"/>
      <c r="J2746" s="30"/>
      <c r="K2746" s="31"/>
      <c r="L2746" s="32" t="s">
        <v>8092</v>
      </c>
      <c r="M2746" s="33">
        <v>37.840000000000003</v>
      </c>
      <c r="N2746" s="32">
        <v>15</v>
      </c>
      <c r="O2746" s="32" t="s">
        <v>3152</v>
      </c>
      <c r="P2746" s="32" t="s">
        <v>3155</v>
      </c>
      <c r="Q2746" s="37" t="s">
        <v>5706</v>
      </c>
      <c r="R2746" s="28">
        <v>1</v>
      </c>
      <c r="S2746" s="35"/>
      <c r="T2746" s="36" t="s">
        <v>8163</v>
      </c>
    </row>
    <row r="2747" spans="1:20" s="14" customFormat="1" ht="12" x14ac:dyDescent="0.2">
      <c r="A2747" s="28">
        <v>2742</v>
      </c>
      <c r="B2747" s="28" t="s">
        <v>3151</v>
      </c>
      <c r="C2747" s="28" t="s">
        <v>3151</v>
      </c>
      <c r="D2747" s="29" t="s">
        <v>8164</v>
      </c>
      <c r="E2747" s="29"/>
      <c r="F2747" s="30"/>
      <c r="G2747" s="30"/>
      <c r="H2747" s="31"/>
      <c r="I2747" s="30"/>
      <c r="J2747" s="30"/>
      <c r="K2747" s="31"/>
      <c r="L2747" s="32" t="s">
        <v>8092</v>
      </c>
      <c r="M2747" s="33">
        <v>71.290000000000006</v>
      </c>
      <c r="N2747" s="32">
        <v>13</v>
      </c>
      <c r="O2747" s="32" t="s">
        <v>3152</v>
      </c>
      <c r="P2747" s="32" t="s">
        <v>3155</v>
      </c>
      <c r="Q2747" s="37" t="s">
        <v>5698</v>
      </c>
      <c r="R2747" s="28">
        <v>1</v>
      </c>
      <c r="S2747" s="35"/>
      <c r="T2747" s="36" t="s">
        <v>8163</v>
      </c>
    </row>
    <row r="2748" spans="1:20" s="14" customFormat="1" ht="12" x14ac:dyDescent="0.2">
      <c r="A2748" s="28">
        <v>2743</v>
      </c>
      <c r="B2748" s="28" t="s">
        <v>3151</v>
      </c>
      <c r="C2748" s="28" t="s">
        <v>3151</v>
      </c>
      <c r="D2748" s="29" t="s">
        <v>8164</v>
      </c>
      <c r="E2748" s="29"/>
      <c r="F2748" s="30"/>
      <c r="G2748" s="30"/>
      <c r="H2748" s="31"/>
      <c r="I2748" s="30"/>
      <c r="J2748" s="30"/>
      <c r="K2748" s="31"/>
      <c r="L2748" s="32" t="s">
        <v>8092</v>
      </c>
      <c r="M2748" s="33">
        <v>81.569999999999894</v>
      </c>
      <c r="N2748" s="32">
        <v>13</v>
      </c>
      <c r="O2748" s="32" t="s">
        <v>3152</v>
      </c>
      <c r="P2748" s="32" t="s">
        <v>3155</v>
      </c>
      <c r="Q2748" s="37" t="s">
        <v>5698</v>
      </c>
      <c r="R2748" s="28">
        <v>1</v>
      </c>
      <c r="S2748" s="35"/>
      <c r="T2748" s="36" t="s">
        <v>8163</v>
      </c>
    </row>
    <row r="2749" spans="1:20" s="14" customFormat="1" ht="12" x14ac:dyDescent="0.2">
      <c r="A2749" s="28">
        <v>2744</v>
      </c>
      <c r="B2749" s="28" t="s">
        <v>3151</v>
      </c>
      <c r="C2749" s="28" t="s">
        <v>3151</v>
      </c>
      <c r="D2749" s="29" t="s">
        <v>8164</v>
      </c>
      <c r="E2749" s="29"/>
      <c r="F2749" s="30"/>
      <c r="G2749" s="30"/>
      <c r="H2749" s="31"/>
      <c r="I2749" s="30"/>
      <c r="J2749" s="30"/>
      <c r="K2749" s="31"/>
      <c r="L2749" s="32" t="s">
        <v>8092</v>
      </c>
      <c r="M2749" s="33">
        <v>54.93</v>
      </c>
      <c r="N2749" s="32">
        <v>13</v>
      </c>
      <c r="O2749" s="32" t="s">
        <v>3152</v>
      </c>
      <c r="P2749" s="32" t="s">
        <v>3155</v>
      </c>
      <c r="Q2749" s="37" t="s">
        <v>5698</v>
      </c>
      <c r="R2749" s="28">
        <v>1</v>
      </c>
      <c r="S2749" s="35"/>
      <c r="T2749" s="36" t="s">
        <v>8163</v>
      </c>
    </row>
    <row r="2750" spans="1:20" s="14" customFormat="1" ht="12" x14ac:dyDescent="0.2">
      <c r="A2750" s="28">
        <v>2745</v>
      </c>
      <c r="B2750" s="28" t="s">
        <v>3151</v>
      </c>
      <c r="C2750" s="28" t="s">
        <v>3151</v>
      </c>
      <c r="D2750" s="29" t="s">
        <v>8164</v>
      </c>
      <c r="E2750" s="29"/>
      <c r="F2750" s="30"/>
      <c r="G2750" s="30"/>
      <c r="H2750" s="31"/>
      <c r="I2750" s="30"/>
      <c r="J2750" s="30"/>
      <c r="K2750" s="31"/>
      <c r="L2750" s="32" t="s">
        <v>8092</v>
      </c>
      <c r="M2750" s="33">
        <v>104.71</v>
      </c>
      <c r="N2750" s="32">
        <v>13</v>
      </c>
      <c r="O2750" s="32" t="s">
        <v>3152</v>
      </c>
      <c r="P2750" s="32" t="s">
        <v>3155</v>
      </c>
      <c r="Q2750" s="37" t="s">
        <v>5698</v>
      </c>
      <c r="R2750" s="28">
        <v>1</v>
      </c>
      <c r="S2750" s="35"/>
      <c r="T2750" s="36" t="s">
        <v>8163</v>
      </c>
    </row>
    <row r="2751" spans="1:20" s="14" customFormat="1" ht="12" x14ac:dyDescent="0.2">
      <c r="A2751" s="28">
        <v>2746</v>
      </c>
      <c r="B2751" s="28" t="s">
        <v>3151</v>
      </c>
      <c r="C2751" s="28" t="s">
        <v>3151</v>
      </c>
      <c r="D2751" s="29" t="s">
        <v>8164</v>
      </c>
      <c r="E2751" s="29"/>
      <c r="F2751" s="30"/>
      <c r="G2751" s="30"/>
      <c r="H2751" s="31"/>
      <c r="I2751" s="30"/>
      <c r="J2751" s="30"/>
      <c r="K2751" s="31"/>
      <c r="L2751" s="32" t="s">
        <v>8092</v>
      </c>
      <c r="M2751" s="33">
        <v>87.36</v>
      </c>
      <c r="N2751" s="32">
        <v>13</v>
      </c>
      <c r="O2751" s="32" t="s">
        <v>3152</v>
      </c>
      <c r="P2751" s="32" t="s">
        <v>3155</v>
      </c>
      <c r="Q2751" s="37" t="s">
        <v>5698</v>
      </c>
      <c r="R2751" s="28">
        <v>1</v>
      </c>
      <c r="S2751" s="35"/>
      <c r="T2751" s="36" t="s">
        <v>8163</v>
      </c>
    </row>
    <row r="2752" spans="1:20" s="14" customFormat="1" ht="12" x14ac:dyDescent="0.2">
      <c r="A2752" s="28">
        <v>2747</v>
      </c>
      <c r="B2752" s="28" t="s">
        <v>3151</v>
      </c>
      <c r="C2752" s="28" t="s">
        <v>3151</v>
      </c>
      <c r="D2752" s="29" t="s">
        <v>8164</v>
      </c>
      <c r="E2752" s="29"/>
      <c r="F2752" s="30"/>
      <c r="G2752" s="30"/>
      <c r="H2752" s="31"/>
      <c r="I2752" s="30"/>
      <c r="J2752" s="30"/>
      <c r="K2752" s="31"/>
      <c r="L2752" s="32" t="s">
        <v>8091</v>
      </c>
      <c r="M2752" s="33">
        <v>22.06</v>
      </c>
      <c r="N2752" s="32">
        <v>11</v>
      </c>
      <c r="O2752" s="32" t="s">
        <v>3152</v>
      </c>
      <c r="P2752" s="32" t="s">
        <v>3155</v>
      </c>
      <c r="Q2752" s="37" t="s">
        <v>5739</v>
      </c>
      <c r="R2752" s="28">
        <v>4</v>
      </c>
      <c r="S2752" s="35"/>
      <c r="T2752" s="36" t="s">
        <v>8163</v>
      </c>
    </row>
    <row r="2753" spans="1:20" s="14" customFormat="1" ht="12" x14ac:dyDescent="0.2">
      <c r="A2753" s="28">
        <v>2748</v>
      </c>
      <c r="B2753" s="28" t="s">
        <v>3151</v>
      </c>
      <c r="C2753" s="28" t="s">
        <v>3151</v>
      </c>
      <c r="D2753" s="29" t="s">
        <v>8164</v>
      </c>
      <c r="E2753" s="29"/>
      <c r="F2753" s="30"/>
      <c r="G2753" s="30"/>
      <c r="H2753" s="31"/>
      <c r="I2753" s="30"/>
      <c r="J2753" s="30"/>
      <c r="K2753" s="31"/>
      <c r="L2753" s="32" t="s">
        <v>8092</v>
      </c>
      <c r="M2753" s="33">
        <v>93</v>
      </c>
      <c r="N2753" s="32">
        <v>15</v>
      </c>
      <c r="O2753" s="32" t="s">
        <v>3152</v>
      </c>
      <c r="P2753" s="32" t="s">
        <v>3155</v>
      </c>
      <c r="Q2753" s="37" t="s">
        <v>5706</v>
      </c>
      <c r="R2753" s="28">
        <v>1</v>
      </c>
      <c r="S2753" s="35"/>
      <c r="T2753" s="36" t="s">
        <v>8163</v>
      </c>
    </row>
    <row r="2754" spans="1:20" s="14" customFormat="1" ht="12" x14ac:dyDescent="0.2">
      <c r="A2754" s="28">
        <v>2749</v>
      </c>
      <c r="B2754" s="28" t="s">
        <v>3151</v>
      </c>
      <c r="C2754" s="28" t="s">
        <v>3151</v>
      </c>
      <c r="D2754" s="29" t="s">
        <v>8164</v>
      </c>
      <c r="E2754" s="29"/>
      <c r="F2754" s="30"/>
      <c r="G2754" s="30"/>
      <c r="H2754" s="31"/>
      <c r="I2754" s="30"/>
      <c r="J2754" s="30"/>
      <c r="K2754" s="31"/>
      <c r="L2754" s="32" t="s">
        <v>8092</v>
      </c>
      <c r="M2754" s="33">
        <v>42.47</v>
      </c>
      <c r="N2754" s="32">
        <v>15</v>
      </c>
      <c r="O2754" s="32" t="s">
        <v>3152</v>
      </c>
      <c r="P2754" s="32" t="s">
        <v>3155</v>
      </c>
      <c r="Q2754" s="37" t="s">
        <v>5706</v>
      </c>
      <c r="R2754" s="28">
        <v>1</v>
      </c>
      <c r="S2754" s="35"/>
      <c r="T2754" s="36" t="s">
        <v>8163</v>
      </c>
    </row>
    <row r="2755" spans="1:20" s="14" customFormat="1" ht="12" x14ac:dyDescent="0.2">
      <c r="A2755" s="28">
        <v>2750</v>
      </c>
      <c r="B2755" s="28" t="s">
        <v>3151</v>
      </c>
      <c r="C2755" s="28" t="s">
        <v>3151</v>
      </c>
      <c r="D2755" s="29" t="s">
        <v>8164</v>
      </c>
      <c r="E2755" s="29"/>
      <c r="F2755" s="30"/>
      <c r="G2755" s="30"/>
      <c r="H2755" s="31"/>
      <c r="I2755" s="30"/>
      <c r="J2755" s="30"/>
      <c r="K2755" s="31"/>
      <c r="L2755" s="32" t="s">
        <v>8092</v>
      </c>
      <c r="M2755" s="33">
        <v>98.05</v>
      </c>
      <c r="N2755" s="32">
        <v>15</v>
      </c>
      <c r="O2755" s="32" t="s">
        <v>3152</v>
      </c>
      <c r="P2755" s="32" t="s">
        <v>3155</v>
      </c>
      <c r="Q2755" s="37" t="s">
        <v>5706</v>
      </c>
      <c r="R2755" s="28">
        <v>1</v>
      </c>
      <c r="S2755" s="35"/>
      <c r="T2755" s="36" t="s">
        <v>8163</v>
      </c>
    </row>
    <row r="2756" spans="1:20" s="14" customFormat="1" ht="12" x14ac:dyDescent="0.2">
      <c r="A2756" s="28">
        <v>2751</v>
      </c>
      <c r="B2756" s="28" t="s">
        <v>3151</v>
      </c>
      <c r="C2756" s="28" t="s">
        <v>3151</v>
      </c>
      <c r="D2756" s="29" t="s">
        <v>8164</v>
      </c>
      <c r="E2756" s="29"/>
      <c r="F2756" s="30"/>
      <c r="G2756" s="30"/>
      <c r="H2756" s="31"/>
      <c r="I2756" s="30"/>
      <c r="J2756" s="30"/>
      <c r="K2756" s="31"/>
      <c r="L2756" s="32" t="s">
        <v>8092</v>
      </c>
      <c r="M2756" s="33">
        <v>99</v>
      </c>
      <c r="N2756" s="32">
        <v>15</v>
      </c>
      <c r="O2756" s="32" t="s">
        <v>3152</v>
      </c>
      <c r="P2756" s="32" t="s">
        <v>3155</v>
      </c>
      <c r="Q2756" s="37" t="s">
        <v>5706</v>
      </c>
      <c r="R2756" s="28">
        <v>1</v>
      </c>
      <c r="S2756" s="35"/>
      <c r="T2756" s="36" t="s">
        <v>8163</v>
      </c>
    </row>
    <row r="2757" spans="1:20" s="14" customFormat="1" ht="12" x14ac:dyDescent="0.2">
      <c r="A2757" s="28">
        <v>2752</v>
      </c>
      <c r="B2757" s="28" t="s">
        <v>3151</v>
      </c>
      <c r="C2757" s="28" t="s">
        <v>3151</v>
      </c>
      <c r="D2757" s="29" t="s">
        <v>8164</v>
      </c>
      <c r="E2757" s="29"/>
      <c r="F2757" s="30"/>
      <c r="G2757" s="30"/>
      <c r="H2757" s="31"/>
      <c r="I2757" s="30"/>
      <c r="J2757" s="30"/>
      <c r="K2757" s="31"/>
      <c r="L2757" s="32" t="s">
        <v>8092</v>
      </c>
      <c r="M2757" s="33">
        <v>50.72</v>
      </c>
      <c r="N2757" s="32">
        <v>15</v>
      </c>
      <c r="O2757" s="32" t="s">
        <v>3152</v>
      </c>
      <c r="P2757" s="32" t="s">
        <v>3155</v>
      </c>
      <c r="Q2757" s="37" t="s">
        <v>5706</v>
      </c>
      <c r="R2757" s="28">
        <v>1</v>
      </c>
      <c r="S2757" s="35"/>
      <c r="T2757" s="36" t="s">
        <v>8163</v>
      </c>
    </row>
    <row r="2758" spans="1:20" s="14" customFormat="1" ht="12" x14ac:dyDescent="0.2">
      <c r="A2758" s="28">
        <v>2753</v>
      </c>
      <c r="B2758" s="28" t="s">
        <v>3151</v>
      </c>
      <c r="C2758" s="28" t="s">
        <v>3151</v>
      </c>
      <c r="D2758" s="29" t="s">
        <v>8164</v>
      </c>
      <c r="E2758" s="29"/>
      <c r="F2758" s="30"/>
      <c r="G2758" s="30"/>
      <c r="H2758" s="31"/>
      <c r="I2758" s="30"/>
      <c r="J2758" s="30"/>
      <c r="K2758" s="31"/>
      <c r="L2758" s="32" t="s">
        <v>8091</v>
      </c>
      <c r="M2758" s="33">
        <v>55.13</v>
      </c>
      <c r="N2758" s="32">
        <v>8</v>
      </c>
      <c r="O2758" s="32" t="s">
        <v>3152</v>
      </c>
      <c r="P2758" s="32" t="s">
        <v>3155</v>
      </c>
      <c r="Q2758" s="37" t="s">
        <v>5729</v>
      </c>
      <c r="R2758" s="28">
        <v>3</v>
      </c>
      <c r="S2758" s="35"/>
      <c r="T2758" s="36" t="s">
        <v>8163</v>
      </c>
    </row>
    <row r="2759" spans="1:20" s="14" customFormat="1" ht="12" x14ac:dyDescent="0.2">
      <c r="A2759" s="28">
        <v>2754</v>
      </c>
      <c r="B2759" s="28" t="s">
        <v>3151</v>
      </c>
      <c r="C2759" s="28" t="s">
        <v>3151</v>
      </c>
      <c r="D2759" s="29" t="s">
        <v>8164</v>
      </c>
      <c r="E2759" s="29"/>
      <c r="F2759" s="30"/>
      <c r="G2759" s="30"/>
      <c r="H2759" s="31"/>
      <c r="I2759" s="30"/>
      <c r="J2759" s="30"/>
      <c r="K2759" s="31"/>
      <c r="L2759" s="32" t="s">
        <v>8091</v>
      </c>
      <c r="M2759" s="33">
        <v>17.649999999999999</v>
      </c>
      <c r="N2759" s="32">
        <v>8</v>
      </c>
      <c r="O2759" s="32" t="s">
        <v>3152</v>
      </c>
      <c r="P2759" s="32" t="s">
        <v>3155</v>
      </c>
      <c r="Q2759" s="37" t="s">
        <v>5729</v>
      </c>
      <c r="R2759" s="28">
        <v>3</v>
      </c>
      <c r="S2759" s="35"/>
      <c r="T2759" s="36" t="s">
        <v>8163</v>
      </c>
    </row>
    <row r="2760" spans="1:20" s="14" customFormat="1" ht="12" x14ac:dyDescent="0.2">
      <c r="A2760" s="28">
        <v>2755</v>
      </c>
      <c r="B2760" s="28" t="s">
        <v>3151</v>
      </c>
      <c r="C2760" s="28" t="s">
        <v>3151</v>
      </c>
      <c r="D2760" s="29" t="s">
        <v>8164</v>
      </c>
      <c r="E2760" s="29"/>
      <c r="F2760" s="30"/>
      <c r="G2760" s="30"/>
      <c r="H2760" s="31"/>
      <c r="I2760" s="30"/>
      <c r="J2760" s="30"/>
      <c r="K2760" s="31"/>
      <c r="L2760" s="32" t="s">
        <v>8092</v>
      </c>
      <c r="M2760" s="33">
        <v>48.18</v>
      </c>
      <c r="N2760" s="32">
        <v>13</v>
      </c>
      <c r="O2760" s="32" t="s">
        <v>3152</v>
      </c>
      <c r="P2760" s="32" t="s">
        <v>3155</v>
      </c>
      <c r="Q2760" s="37" t="s">
        <v>5698</v>
      </c>
      <c r="R2760" s="28">
        <v>1</v>
      </c>
      <c r="S2760" s="35"/>
      <c r="T2760" s="36" t="s">
        <v>8163</v>
      </c>
    </row>
    <row r="2761" spans="1:20" s="14" customFormat="1" ht="12" x14ac:dyDescent="0.2">
      <c r="A2761" s="28">
        <v>2756</v>
      </c>
      <c r="B2761" s="28" t="s">
        <v>3151</v>
      </c>
      <c r="C2761" s="28" t="s">
        <v>3151</v>
      </c>
      <c r="D2761" s="29" t="s">
        <v>8164</v>
      </c>
      <c r="E2761" s="29"/>
      <c r="F2761" s="30"/>
      <c r="G2761" s="30"/>
      <c r="H2761" s="31"/>
      <c r="I2761" s="30"/>
      <c r="J2761" s="30"/>
      <c r="K2761" s="31"/>
      <c r="L2761" s="32" t="s">
        <v>8092</v>
      </c>
      <c r="M2761" s="33">
        <v>120.4</v>
      </c>
      <c r="N2761" s="32">
        <v>15</v>
      </c>
      <c r="O2761" s="32" t="s">
        <v>3152</v>
      </c>
      <c r="P2761" s="32" t="s">
        <v>3155</v>
      </c>
      <c r="Q2761" s="37" t="s">
        <v>5706</v>
      </c>
      <c r="R2761" s="28">
        <v>1</v>
      </c>
      <c r="S2761" s="35"/>
      <c r="T2761" s="36" t="s">
        <v>8163</v>
      </c>
    </row>
    <row r="2762" spans="1:20" s="14" customFormat="1" ht="12" x14ac:dyDescent="0.2">
      <c r="A2762" s="28">
        <v>2757</v>
      </c>
      <c r="B2762" s="28" t="s">
        <v>3151</v>
      </c>
      <c r="C2762" s="28" t="s">
        <v>3151</v>
      </c>
      <c r="D2762" s="29" t="s">
        <v>8164</v>
      </c>
      <c r="E2762" s="29"/>
      <c r="F2762" s="30"/>
      <c r="G2762" s="30"/>
      <c r="H2762" s="31"/>
      <c r="I2762" s="30"/>
      <c r="J2762" s="30"/>
      <c r="K2762" s="31"/>
      <c r="L2762" s="32" t="s">
        <v>8092</v>
      </c>
      <c r="M2762" s="33">
        <v>83.5</v>
      </c>
      <c r="N2762" s="32">
        <v>13</v>
      </c>
      <c r="O2762" s="32" t="s">
        <v>3152</v>
      </c>
      <c r="P2762" s="32" t="s">
        <v>3155</v>
      </c>
      <c r="Q2762" s="37" t="s">
        <v>5698</v>
      </c>
      <c r="R2762" s="28">
        <v>1</v>
      </c>
      <c r="S2762" s="35"/>
      <c r="T2762" s="36" t="s">
        <v>8163</v>
      </c>
    </row>
    <row r="2763" spans="1:20" s="14" customFormat="1" ht="12" x14ac:dyDescent="0.2">
      <c r="A2763" s="28">
        <v>2758</v>
      </c>
      <c r="B2763" s="28" t="s">
        <v>3151</v>
      </c>
      <c r="C2763" s="28" t="s">
        <v>3151</v>
      </c>
      <c r="D2763" s="29" t="s">
        <v>8164</v>
      </c>
      <c r="E2763" s="29"/>
      <c r="F2763" s="30"/>
      <c r="G2763" s="30"/>
      <c r="H2763" s="31"/>
      <c r="I2763" s="30"/>
      <c r="J2763" s="30"/>
      <c r="K2763" s="31"/>
      <c r="L2763" s="32" t="s">
        <v>8092</v>
      </c>
      <c r="M2763" s="33">
        <v>38.729999999999897</v>
      </c>
      <c r="N2763" s="32">
        <v>13</v>
      </c>
      <c r="O2763" s="32" t="s">
        <v>3152</v>
      </c>
      <c r="P2763" s="32" t="s">
        <v>3155</v>
      </c>
      <c r="Q2763" s="37" t="s">
        <v>5698</v>
      </c>
      <c r="R2763" s="28">
        <v>1</v>
      </c>
      <c r="S2763" s="35"/>
      <c r="T2763" s="36" t="s">
        <v>8163</v>
      </c>
    </row>
    <row r="2764" spans="1:20" s="14" customFormat="1" ht="12" x14ac:dyDescent="0.2">
      <c r="A2764" s="28">
        <v>2759</v>
      </c>
      <c r="B2764" s="28" t="s">
        <v>3151</v>
      </c>
      <c r="C2764" s="28" t="s">
        <v>3151</v>
      </c>
      <c r="D2764" s="29" t="s">
        <v>8164</v>
      </c>
      <c r="E2764" s="29"/>
      <c r="F2764" s="30"/>
      <c r="G2764" s="30"/>
      <c r="H2764" s="31"/>
      <c r="I2764" s="30"/>
      <c r="J2764" s="30"/>
      <c r="K2764" s="31"/>
      <c r="L2764" s="32" t="s">
        <v>8092</v>
      </c>
      <c r="M2764" s="33">
        <v>38.24</v>
      </c>
      <c r="N2764" s="32">
        <v>13</v>
      </c>
      <c r="O2764" s="32" t="s">
        <v>3152</v>
      </c>
      <c r="P2764" s="32" t="s">
        <v>3155</v>
      </c>
      <c r="Q2764" s="37" t="s">
        <v>5698</v>
      </c>
      <c r="R2764" s="28">
        <v>1</v>
      </c>
      <c r="S2764" s="35"/>
      <c r="T2764" s="36" t="s">
        <v>8163</v>
      </c>
    </row>
    <row r="2765" spans="1:20" s="14" customFormat="1" ht="12" x14ac:dyDescent="0.2">
      <c r="A2765" s="28">
        <v>2760</v>
      </c>
      <c r="B2765" s="28" t="s">
        <v>3151</v>
      </c>
      <c r="C2765" s="28" t="s">
        <v>3151</v>
      </c>
      <c r="D2765" s="29" t="s">
        <v>8164</v>
      </c>
      <c r="E2765" s="29"/>
      <c r="F2765" s="30"/>
      <c r="G2765" s="30"/>
      <c r="H2765" s="31"/>
      <c r="I2765" s="30"/>
      <c r="J2765" s="30"/>
      <c r="K2765" s="31"/>
      <c r="L2765" s="32" t="s">
        <v>8092</v>
      </c>
      <c r="M2765" s="33">
        <v>33.82</v>
      </c>
      <c r="N2765" s="32">
        <v>13</v>
      </c>
      <c r="O2765" s="32" t="s">
        <v>3152</v>
      </c>
      <c r="P2765" s="32" t="s">
        <v>3155</v>
      </c>
      <c r="Q2765" s="37" t="s">
        <v>5698</v>
      </c>
      <c r="R2765" s="28">
        <v>1</v>
      </c>
      <c r="S2765" s="35"/>
      <c r="T2765" s="36" t="s">
        <v>8163</v>
      </c>
    </row>
    <row r="2766" spans="1:20" s="14" customFormat="1" ht="12" x14ac:dyDescent="0.2">
      <c r="A2766" s="28">
        <v>2761</v>
      </c>
      <c r="B2766" s="28" t="s">
        <v>3151</v>
      </c>
      <c r="C2766" s="28" t="s">
        <v>3151</v>
      </c>
      <c r="D2766" s="29" t="s">
        <v>8164</v>
      </c>
      <c r="E2766" s="29"/>
      <c r="F2766" s="30"/>
      <c r="G2766" s="30"/>
      <c r="H2766" s="31"/>
      <c r="I2766" s="30"/>
      <c r="J2766" s="30"/>
      <c r="K2766" s="31"/>
      <c r="L2766" s="32" t="s">
        <v>8092</v>
      </c>
      <c r="M2766" s="33">
        <v>104.89</v>
      </c>
      <c r="N2766" s="32">
        <v>13</v>
      </c>
      <c r="O2766" s="32" t="s">
        <v>3152</v>
      </c>
      <c r="P2766" s="32" t="s">
        <v>3155</v>
      </c>
      <c r="Q2766" s="37" t="s">
        <v>5698</v>
      </c>
      <c r="R2766" s="28">
        <v>1</v>
      </c>
      <c r="S2766" s="35"/>
      <c r="T2766" s="36" t="s">
        <v>8163</v>
      </c>
    </row>
    <row r="2767" spans="1:20" s="14" customFormat="1" ht="12" x14ac:dyDescent="0.2">
      <c r="A2767" s="28">
        <v>2762</v>
      </c>
      <c r="B2767" s="28" t="s">
        <v>3151</v>
      </c>
      <c r="C2767" s="28" t="s">
        <v>3151</v>
      </c>
      <c r="D2767" s="29" t="s">
        <v>8164</v>
      </c>
      <c r="E2767" s="29"/>
      <c r="F2767" s="30"/>
      <c r="G2767" s="30"/>
      <c r="H2767" s="31"/>
      <c r="I2767" s="30"/>
      <c r="J2767" s="30"/>
      <c r="K2767" s="31"/>
      <c r="L2767" s="32" t="s">
        <v>8092</v>
      </c>
      <c r="M2767" s="33">
        <v>113.27</v>
      </c>
      <c r="N2767" s="32">
        <v>13</v>
      </c>
      <c r="O2767" s="32" t="s">
        <v>3152</v>
      </c>
      <c r="P2767" s="32" t="s">
        <v>3155</v>
      </c>
      <c r="Q2767" s="37" t="s">
        <v>5698</v>
      </c>
      <c r="R2767" s="28">
        <v>1</v>
      </c>
      <c r="S2767" s="35"/>
      <c r="T2767" s="36" t="s">
        <v>8163</v>
      </c>
    </row>
    <row r="2768" spans="1:20" s="14" customFormat="1" ht="12" x14ac:dyDescent="0.2">
      <c r="A2768" s="28">
        <v>2763</v>
      </c>
      <c r="B2768" s="28" t="s">
        <v>3151</v>
      </c>
      <c r="C2768" s="28" t="s">
        <v>3151</v>
      </c>
      <c r="D2768" s="29" t="s">
        <v>8164</v>
      </c>
      <c r="E2768" s="29"/>
      <c r="F2768" s="30"/>
      <c r="G2768" s="30"/>
      <c r="H2768" s="31"/>
      <c r="I2768" s="30"/>
      <c r="J2768" s="30"/>
      <c r="K2768" s="31"/>
      <c r="L2768" s="32" t="s">
        <v>8092</v>
      </c>
      <c r="M2768" s="33">
        <v>68.28</v>
      </c>
      <c r="N2768" s="32">
        <v>13</v>
      </c>
      <c r="O2768" s="32" t="s">
        <v>3152</v>
      </c>
      <c r="P2768" s="32" t="s">
        <v>3155</v>
      </c>
      <c r="Q2768" s="37" t="s">
        <v>5698</v>
      </c>
      <c r="R2768" s="28">
        <v>1</v>
      </c>
      <c r="S2768" s="35"/>
      <c r="T2768" s="36" t="s">
        <v>8163</v>
      </c>
    </row>
    <row r="2769" spans="1:20" s="14" customFormat="1" ht="12" x14ac:dyDescent="0.2">
      <c r="A2769" s="28">
        <v>2764</v>
      </c>
      <c r="B2769" s="28" t="s">
        <v>3151</v>
      </c>
      <c r="C2769" s="28" t="s">
        <v>3151</v>
      </c>
      <c r="D2769" s="29" t="s">
        <v>8164</v>
      </c>
      <c r="E2769" s="29"/>
      <c r="F2769" s="30"/>
      <c r="G2769" s="30"/>
      <c r="H2769" s="31"/>
      <c r="I2769" s="30"/>
      <c r="J2769" s="30"/>
      <c r="K2769" s="31"/>
      <c r="L2769" s="32" t="s">
        <v>8091</v>
      </c>
      <c r="M2769" s="33">
        <v>13.37</v>
      </c>
      <c r="N2769" s="32">
        <v>8</v>
      </c>
      <c r="O2769" s="32" t="s">
        <v>3152</v>
      </c>
      <c r="P2769" s="32" t="s">
        <v>3155</v>
      </c>
      <c r="Q2769" s="37" t="s">
        <v>5729</v>
      </c>
      <c r="R2769" s="28">
        <v>3</v>
      </c>
      <c r="S2769" s="35"/>
      <c r="T2769" s="36" t="s">
        <v>8163</v>
      </c>
    </row>
    <row r="2770" spans="1:20" s="14" customFormat="1" ht="12" x14ac:dyDescent="0.2">
      <c r="A2770" s="28">
        <v>2765</v>
      </c>
      <c r="B2770" s="28" t="s">
        <v>3151</v>
      </c>
      <c r="C2770" s="28" t="s">
        <v>3151</v>
      </c>
      <c r="D2770" s="29" t="s">
        <v>8164</v>
      </c>
      <c r="E2770" s="29"/>
      <c r="F2770" s="30"/>
      <c r="G2770" s="30"/>
      <c r="H2770" s="31"/>
      <c r="I2770" s="30"/>
      <c r="J2770" s="30"/>
      <c r="K2770" s="31"/>
      <c r="L2770" s="32" t="s">
        <v>8091</v>
      </c>
      <c r="M2770" s="33">
        <v>32.79</v>
      </c>
      <c r="N2770" s="32">
        <v>8</v>
      </c>
      <c r="O2770" s="32" t="s">
        <v>3152</v>
      </c>
      <c r="P2770" s="32" t="s">
        <v>3155</v>
      </c>
      <c r="Q2770" s="37" t="s">
        <v>5729</v>
      </c>
      <c r="R2770" s="28">
        <v>3</v>
      </c>
      <c r="S2770" s="35"/>
      <c r="T2770" s="36" t="s">
        <v>8163</v>
      </c>
    </row>
    <row r="2771" spans="1:20" s="14" customFormat="1" ht="12" x14ac:dyDescent="0.2">
      <c r="A2771" s="28">
        <v>2766</v>
      </c>
      <c r="B2771" s="28" t="s">
        <v>3151</v>
      </c>
      <c r="C2771" s="28" t="s">
        <v>3151</v>
      </c>
      <c r="D2771" s="29" t="s">
        <v>8164</v>
      </c>
      <c r="E2771" s="29"/>
      <c r="F2771" s="30"/>
      <c r="G2771" s="30"/>
      <c r="H2771" s="31"/>
      <c r="I2771" s="30"/>
      <c r="J2771" s="30"/>
      <c r="K2771" s="31"/>
      <c r="L2771" s="32" t="s">
        <v>8091</v>
      </c>
      <c r="M2771" s="33">
        <v>22.41</v>
      </c>
      <c r="N2771" s="32">
        <v>8</v>
      </c>
      <c r="O2771" s="32" t="s">
        <v>3152</v>
      </c>
      <c r="P2771" s="32" t="s">
        <v>3155</v>
      </c>
      <c r="Q2771" s="37" t="s">
        <v>5729</v>
      </c>
      <c r="R2771" s="28">
        <v>3</v>
      </c>
      <c r="S2771" s="35"/>
      <c r="T2771" s="36" t="s">
        <v>8163</v>
      </c>
    </row>
    <row r="2772" spans="1:20" s="14" customFormat="1" ht="12" x14ac:dyDescent="0.2">
      <c r="A2772" s="28">
        <v>2767</v>
      </c>
      <c r="B2772" s="28" t="s">
        <v>3151</v>
      </c>
      <c r="C2772" s="28" t="s">
        <v>3151</v>
      </c>
      <c r="D2772" s="29" t="s">
        <v>8164</v>
      </c>
      <c r="E2772" s="29"/>
      <c r="F2772" s="30"/>
      <c r="G2772" s="30"/>
      <c r="H2772" s="31"/>
      <c r="I2772" s="30"/>
      <c r="J2772" s="30"/>
      <c r="K2772" s="31"/>
      <c r="L2772" s="32" t="s">
        <v>8091</v>
      </c>
      <c r="M2772" s="33">
        <v>32.07</v>
      </c>
      <c r="N2772" s="32">
        <v>8</v>
      </c>
      <c r="O2772" s="32" t="s">
        <v>3152</v>
      </c>
      <c r="P2772" s="32" t="s">
        <v>3155</v>
      </c>
      <c r="Q2772" s="37" t="s">
        <v>5729</v>
      </c>
      <c r="R2772" s="28">
        <v>3</v>
      </c>
      <c r="S2772" s="35"/>
      <c r="T2772" s="36" t="s">
        <v>8163</v>
      </c>
    </row>
    <row r="2773" spans="1:20" s="14" customFormat="1" ht="12" x14ac:dyDescent="0.2">
      <c r="A2773" s="28">
        <v>2768</v>
      </c>
      <c r="B2773" s="28" t="s">
        <v>3151</v>
      </c>
      <c r="C2773" s="28" t="s">
        <v>3151</v>
      </c>
      <c r="D2773" s="29" t="s">
        <v>8164</v>
      </c>
      <c r="E2773" s="29"/>
      <c r="F2773" s="30"/>
      <c r="G2773" s="30"/>
      <c r="H2773" s="31"/>
      <c r="I2773" s="30"/>
      <c r="J2773" s="30"/>
      <c r="K2773" s="31"/>
      <c r="L2773" s="32" t="s">
        <v>8091</v>
      </c>
      <c r="M2773" s="33">
        <v>26.89</v>
      </c>
      <c r="N2773" s="32">
        <v>8</v>
      </c>
      <c r="O2773" s="32" t="s">
        <v>3152</v>
      </c>
      <c r="P2773" s="32" t="s">
        <v>3155</v>
      </c>
      <c r="Q2773" s="37" t="s">
        <v>5729</v>
      </c>
      <c r="R2773" s="28">
        <v>3</v>
      </c>
      <c r="S2773" s="35"/>
      <c r="T2773" s="36" t="s">
        <v>8163</v>
      </c>
    </row>
    <row r="2774" spans="1:20" s="14" customFormat="1" ht="12" x14ac:dyDescent="0.2">
      <c r="A2774" s="28">
        <v>2769</v>
      </c>
      <c r="B2774" s="28" t="s">
        <v>3151</v>
      </c>
      <c r="C2774" s="28" t="s">
        <v>3151</v>
      </c>
      <c r="D2774" s="29" t="s">
        <v>8164</v>
      </c>
      <c r="E2774" s="29"/>
      <c r="F2774" s="30"/>
      <c r="G2774" s="30"/>
      <c r="H2774" s="31"/>
      <c r="I2774" s="30"/>
      <c r="J2774" s="30"/>
      <c r="K2774" s="31"/>
      <c r="L2774" s="32" t="s">
        <v>8091</v>
      </c>
      <c r="M2774" s="33">
        <v>28.94</v>
      </c>
      <c r="N2774" s="32">
        <v>8</v>
      </c>
      <c r="O2774" s="32" t="s">
        <v>3152</v>
      </c>
      <c r="P2774" s="32" t="s">
        <v>3155</v>
      </c>
      <c r="Q2774" s="37" t="s">
        <v>5729</v>
      </c>
      <c r="R2774" s="28">
        <v>3</v>
      </c>
      <c r="S2774" s="35"/>
      <c r="T2774" s="36" t="s">
        <v>8163</v>
      </c>
    </row>
    <row r="2775" spans="1:20" s="14" customFormat="1" ht="12" x14ac:dyDescent="0.2">
      <c r="A2775" s="28">
        <v>2770</v>
      </c>
      <c r="B2775" s="28" t="s">
        <v>3151</v>
      </c>
      <c r="C2775" s="28" t="s">
        <v>3151</v>
      </c>
      <c r="D2775" s="29" t="s">
        <v>8164</v>
      </c>
      <c r="E2775" s="29"/>
      <c r="F2775" s="30"/>
      <c r="G2775" s="30"/>
      <c r="H2775" s="31"/>
      <c r="I2775" s="30"/>
      <c r="J2775" s="30"/>
      <c r="K2775" s="31"/>
      <c r="L2775" s="32" t="s">
        <v>8092</v>
      </c>
      <c r="M2775" s="33">
        <v>82.11</v>
      </c>
      <c r="N2775" s="32">
        <v>13</v>
      </c>
      <c r="O2775" s="32" t="s">
        <v>3152</v>
      </c>
      <c r="P2775" s="32" t="s">
        <v>3155</v>
      </c>
      <c r="Q2775" s="37" t="s">
        <v>5698</v>
      </c>
      <c r="R2775" s="28">
        <v>1</v>
      </c>
      <c r="S2775" s="35"/>
      <c r="T2775" s="36" t="s">
        <v>8163</v>
      </c>
    </row>
    <row r="2776" spans="1:20" s="14" customFormat="1" ht="12" x14ac:dyDescent="0.2">
      <c r="A2776" s="28">
        <v>2771</v>
      </c>
      <c r="B2776" s="28" t="s">
        <v>3151</v>
      </c>
      <c r="C2776" s="28" t="s">
        <v>8161</v>
      </c>
      <c r="D2776" s="29" t="s">
        <v>8165</v>
      </c>
      <c r="E2776" s="29"/>
      <c r="F2776" s="30"/>
      <c r="G2776" s="30"/>
      <c r="H2776" s="31"/>
      <c r="I2776" s="30"/>
      <c r="J2776" s="30"/>
      <c r="K2776" s="31"/>
      <c r="L2776" s="32" t="s">
        <v>8092</v>
      </c>
      <c r="M2776" s="33">
        <v>88.71</v>
      </c>
      <c r="N2776" s="32">
        <v>13</v>
      </c>
      <c r="O2776" s="32" t="s">
        <v>3152</v>
      </c>
      <c r="P2776" s="32" t="s">
        <v>3155</v>
      </c>
      <c r="Q2776" s="37" t="s">
        <v>5698</v>
      </c>
      <c r="R2776" s="28">
        <v>1</v>
      </c>
      <c r="S2776" s="35"/>
      <c r="T2776" s="36" t="s">
        <v>8163</v>
      </c>
    </row>
    <row r="2777" spans="1:20" s="14" customFormat="1" ht="12" x14ac:dyDescent="0.2">
      <c r="A2777" s="28">
        <v>2772</v>
      </c>
      <c r="B2777" s="28" t="s">
        <v>3151</v>
      </c>
      <c r="C2777" s="28" t="s">
        <v>8161</v>
      </c>
      <c r="D2777" s="29" t="s">
        <v>8166</v>
      </c>
      <c r="E2777" s="29"/>
      <c r="F2777" s="30"/>
      <c r="G2777" s="30"/>
      <c r="H2777" s="31"/>
      <c r="I2777" s="30"/>
      <c r="J2777" s="30"/>
      <c r="K2777" s="31"/>
      <c r="L2777" s="32" t="s">
        <v>8092</v>
      </c>
      <c r="M2777" s="33">
        <v>282.13</v>
      </c>
      <c r="N2777" s="32">
        <v>13</v>
      </c>
      <c r="O2777" s="32" t="s">
        <v>3152</v>
      </c>
      <c r="P2777" s="32" t="s">
        <v>3155</v>
      </c>
      <c r="Q2777" s="37" t="s">
        <v>5698</v>
      </c>
      <c r="R2777" s="28">
        <v>1</v>
      </c>
      <c r="S2777" s="35"/>
      <c r="T2777" s="36" t="s">
        <v>8163</v>
      </c>
    </row>
    <row r="2778" spans="1:20" s="14" customFormat="1" ht="12" x14ac:dyDescent="0.2">
      <c r="A2778" s="28">
        <v>2773</v>
      </c>
      <c r="B2778" s="28" t="s">
        <v>3151</v>
      </c>
      <c r="C2778" s="28" t="s">
        <v>8161</v>
      </c>
      <c r="D2778" s="29" t="s">
        <v>8166</v>
      </c>
      <c r="E2778" s="29"/>
      <c r="F2778" s="30"/>
      <c r="G2778" s="30"/>
      <c r="H2778" s="31"/>
      <c r="I2778" s="30"/>
      <c r="J2778" s="30"/>
      <c r="K2778" s="31"/>
      <c r="L2778" s="32" t="s">
        <v>8092</v>
      </c>
      <c r="M2778" s="33">
        <v>472.9</v>
      </c>
      <c r="N2778" s="32">
        <v>13</v>
      </c>
      <c r="O2778" s="32" t="s">
        <v>3152</v>
      </c>
      <c r="P2778" s="32" t="s">
        <v>3155</v>
      </c>
      <c r="Q2778" s="37" t="s">
        <v>5698</v>
      </c>
      <c r="R2778" s="28">
        <v>1</v>
      </c>
      <c r="S2778" s="35"/>
      <c r="T2778" s="36" t="s">
        <v>8163</v>
      </c>
    </row>
    <row r="2779" spans="1:20" s="14" customFormat="1" ht="12" x14ac:dyDescent="0.2">
      <c r="A2779" s="28">
        <v>2774</v>
      </c>
      <c r="B2779" s="28" t="s">
        <v>3151</v>
      </c>
      <c r="C2779" s="28" t="s">
        <v>8161</v>
      </c>
      <c r="D2779" s="29" t="s">
        <v>8162</v>
      </c>
      <c r="E2779" s="29"/>
      <c r="F2779" s="30"/>
      <c r="G2779" s="30"/>
      <c r="H2779" s="31"/>
      <c r="I2779" s="30"/>
      <c r="J2779" s="30"/>
      <c r="K2779" s="31"/>
      <c r="L2779" s="32" t="s">
        <v>8092</v>
      </c>
      <c r="M2779" s="33">
        <v>62.85</v>
      </c>
      <c r="N2779" s="32">
        <v>15</v>
      </c>
      <c r="O2779" s="32" t="s">
        <v>3152</v>
      </c>
      <c r="P2779" s="32" t="s">
        <v>3155</v>
      </c>
      <c r="Q2779" s="37" t="s">
        <v>5706</v>
      </c>
      <c r="R2779" s="28">
        <v>1</v>
      </c>
      <c r="S2779" s="35"/>
      <c r="T2779" s="36" t="s">
        <v>8163</v>
      </c>
    </row>
    <row r="2780" spans="1:20" s="14" customFormat="1" ht="12" x14ac:dyDescent="0.2">
      <c r="A2780" s="28">
        <v>2775</v>
      </c>
      <c r="B2780" s="28" t="s">
        <v>3151</v>
      </c>
      <c r="C2780" s="28" t="s">
        <v>8161</v>
      </c>
      <c r="D2780" s="29" t="s">
        <v>8162</v>
      </c>
      <c r="E2780" s="29"/>
      <c r="F2780" s="30"/>
      <c r="G2780" s="30"/>
      <c r="H2780" s="31"/>
      <c r="I2780" s="30"/>
      <c r="J2780" s="30"/>
      <c r="K2780" s="31"/>
      <c r="L2780" s="32" t="s">
        <v>8092</v>
      </c>
      <c r="M2780" s="33">
        <v>129.46</v>
      </c>
      <c r="N2780" s="32">
        <v>13</v>
      </c>
      <c r="O2780" s="32" t="s">
        <v>3152</v>
      </c>
      <c r="P2780" s="32" t="s">
        <v>3155</v>
      </c>
      <c r="Q2780" s="37" t="s">
        <v>5698</v>
      </c>
      <c r="R2780" s="28">
        <v>1</v>
      </c>
      <c r="S2780" s="35"/>
      <c r="T2780" s="36" t="s">
        <v>8163</v>
      </c>
    </row>
    <row r="2781" spans="1:20" s="14" customFormat="1" ht="12" x14ac:dyDescent="0.2">
      <c r="A2781" s="28">
        <v>2776</v>
      </c>
      <c r="B2781" s="28" t="s">
        <v>3151</v>
      </c>
      <c r="C2781" s="28" t="s">
        <v>8161</v>
      </c>
      <c r="D2781" s="29" t="s">
        <v>8162</v>
      </c>
      <c r="E2781" s="29"/>
      <c r="F2781" s="30"/>
      <c r="G2781" s="30"/>
      <c r="H2781" s="31"/>
      <c r="I2781" s="30"/>
      <c r="J2781" s="30"/>
      <c r="K2781" s="31"/>
      <c r="L2781" s="32" t="s">
        <v>8092</v>
      </c>
      <c r="M2781" s="33">
        <v>181.93</v>
      </c>
      <c r="N2781" s="32">
        <v>13</v>
      </c>
      <c r="O2781" s="32" t="s">
        <v>3152</v>
      </c>
      <c r="P2781" s="32" t="s">
        <v>3155</v>
      </c>
      <c r="Q2781" s="37" t="s">
        <v>5698</v>
      </c>
      <c r="R2781" s="28">
        <v>1</v>
      </c>
      <c r="S2781" s="35"/>
      <c r="T2781" s="36" t="s">
        <v>8163</v>
      </c>
    </row>
    <row r="2782" spans="1:20" s="14" customFormat="1" ht="12" x14ac:dyDescent="0.2">
      <c r="A2782" s="28">
        <v>2777</v>
      </c>
      <c r="B2782" s="28" t="s">
        <v>3151</v>
      </c>
      <c r="C2782" s="28" t="s">
        <v>8161</v>
      </c>
      <c r="D2782" s="29" t="s">
        <v>8162</v>
      </c>
      <c r="E2782" s="29"/>
      <c r="F2782" s="30"/>
      <c r="G2782" s="30"/>
      <c r="H2782" s="31"/>
      <c r="I2782" s="30"/>
      <c r="J2782" s="30"/>
      <c r="K2782" s="31"/>
      <c r="L2782" s="32" t="s">
        <v>8092</v>
      </c>
      <c r="M2782" s="33">
        <v>128.63</v>
      </c>
      <c r="N2782" s="32">
        <v>13</v>
      </c>
      <c r="O2782" s="32" t="s">
        <v>3152</v>
      </c>
      <c r="P2782" s="32" t="s">
        <v>3155</v>
      </c>
      <c r="Q2782" s="37" t="s">
        <v>5698</v>
      </c>
      <c r="R2782" s="28">
        <v>1</v>
      </c>
      <c r="S2782" s="35"/>
      <c r="T2782" s="36" t="s">
        <v>8163</v>
      </c>
    </row>
    <row r="2783" spans="1:20" s="14" customFormat="1" ht="12" x14ac:dyDescent="0.2">
      <c r="A2783" s="28">
        <v>2778</v>
      </c>
      <c r="B2783" s="28" t="s">
        <v>3151</v>
      </c>
      <c r="C2783" s="28" t="s">
        <v>8161</v>
      </c>
      <c r="D2783" s="29" t="s">
        <v>8162</v>
      </c>
      <c r="E2783" s="29"/>
      <c r="F2783" s="30"/>
      <c r="G2783" s="30"/>
      <c r="H2783" s="31"/>
      <c r="I2783" s="30"/>
      <c r="J2783" s="30"/>
      <c r="K2783" s="31"/>
      <c r="L2783" s="32" t="s">
        <v>8092</v>
      </c>
      <c r="M2783" s="33">
        <v>89.87</v>
      </c>
      <c r="N2783" s="32">
        <v>13</v>
      </c>
      <c r="O2783" s="32" t="s">
        <v>3152</v>
      </c>
      <c r="P2783" s="32" t="s">
        <v>3155</v>
      </c>
      <c r="Q2783" s="37" t="s">
        <v>5698</v>
      </c>
      <c r="R2783" s="28">
        <v>1</v>
      </c>
      <c r="S2783" s="35"/>
      <c r="T2783" s="36" t="s">
        <v>8163</v>
      </c>
    </row>
    <row r="2784" spans="1:20" s="14" customFormat="1" ht="12" x14ac:dyDescent="0.2">
      <c r="A2784" s="28">
        <v>2779</v>
      </c>
      <c r="B2784" s="28" t="s">
        <v>3151</v>
      </c>
      <c r="C2784" s="28" t="s">
        <v>8161</v>
      </c>
      <c r="D2784" s="29" t="s">
        <v>8162</v>
      </c>
      <c r="E2784" s="29"/>
      <c r="F2784" s="30"/>
      <c r="G2784" s="30"/>
      <c r="H2784" s="31"/>
      <c r="I2784" s="30"/>
      <c r="J2784" s="30"/>
      <c r="K2784" s="31"/>
      <c r="L2784" s="32" t="s">
        <v>8092</v>
      </c>
      <c r="M2784" s="33">
        <v>105.35</v>
      </c>
      <c r="N2784" s="32">
        <v>13</v>
      </c>
      <c r="O2784" s="32" t="s">
        <v>3152</v>
      </c>
      <c r="P2784" s="32" t="s">
        <v>3155</v>
      </c>
      <c r="Q2784" s="37" t="s">
        <v>5698</v>
      </c>
      <c r="R2784" s="28">
        <v>1</v>
      </c>
      <c r="S2784" s="35"/>
      <c r="T2784" s="36" t="s">
        <v>8163</v>
      </c>
    </row>
    <row r="2785" spans="1:20" s="14" customFormat="1" ht="12" x14ac:dyDescent="0.2">
      <c r="A2785" s="28">
        <v>2780</v>
      </c>
      <c r="B2785" s="28" t="s">
        <v>3151</v>
      </c>
      <c r="C2785" s="28" t="s">
        <v>8161</v>
      </c>
      <c r="D2785" s="29" t="s">
        <v>8162</v>
      </c>
      <c r="E2785" s="29"/>
      <c r="F2785" s="30"/>
      <c r="G2785" s="30"/>
      <c r="H2785" s="31"/>
      <c r="I2785" s="30"/>
      <c r="J2785" s="30"/>
      <c r="K2785" s="31"/>
      <c r="L2785" s="32" t="s">
        <v>8092</v>
      </c>
      <c r="M2785" s="33">
        <v>100.21</v>
      </c>
      <c r="N2785" s="32">
        <v>13</v>
      </c>
      <c r="O2785" s="32" t="s">
        <v>3152</v>
      </c>
      <c r="P2785" s="32" t="s">
        <v>3155</v>
      </c>
      <c r="Q2785" s="37" t="s">
        <v>5698</v>
      </c>
      <c r="R2785" s="28">
        <v>1</v>
      </c>
      <c r="S2785" s="35"/>
      <c r="T2785" s="36" t="s">
        <v>8163</v>
      </c>
    </row>
    <row r="2786" spans="1:20" s="14" customFormat="1" ht="12" x14ac:dyDescent="0.2">
      <c r="A2786" s="28">
        <v>2781</v>
      </c>
      <c r="B2786" s="28" t="s">
        <v>3151</v>
      </c>
      <c r="C2786" s="28" t="s">
        <v>8161</v>
      </c>
      <c r="D2786" s="29" t="s">
        <v>8162</v>
      </c>
      <c r="E2786" s="29"/>
      <c r="F2786" s="30"/>
      <c r="G2786" s="30"/>
      <c r="H2786" s="31"/>
      <c r="I2786" s="30"/>
      <c r="J2786" s="30"/>
      <c r="K2786" s="31"/>
      <c r="L2786" s="32" t="s">
        <v>8092</v>
      </c>
      <c r="M2786" s="33">
        <v>61.53</v>
      </c>
      <c r="N2786" s="32">
        <v>13</v>
      </c>
      <c r="O2786" s="32" t="s">
        <v>3152</v>
      </c>
      <c r="P2786" s="32" t="s">
        <v>3155</v>
      </c>
      <c r="Q2786" s="37" t="s">
        <v>5698</v>
      </c>
      <c r="R2786" s="28">
        <v>1</v>
      </c>
      <c r="S2786" s="35"/>
      <c r="T2786" s="36" t="s">
        <v>8163</v>
      </c>
    </row>
    <row r="2787" spans="1:20" s="14" customFormat="1" ht="12" x14ac:dyDescent="0.2">
      <c r="A2787" s="28">
        <v>2782</v>
      </c>
      <c r="B2787" s="28" t="s">
        <v>3151</v>
      </c>
      <c r="C2787" s="28" t="s">
        <v>8161</v>
      </c>
      <c r="D2787" s="29" t="s">
        <v>8162</v>
      </c>
      <c r="E2787" s="29"/>
      <c r="F2787" s="30"/>
      <c r="G2787" s="30"/>
      <c r="H2787" s="31"/>
      <c r="I2787" s="30"/>
      <c r="J2787" s="30"/>
      <c r="K2787" s="31"/>
      <c r="L2787" s="32" t="s">
        <v>8092</v>
      </c>
      <c r="M2787" s="33">
        <v>36.57</v>
      </c>
      <c r="N2787" s="32">
        <v>13</v>
      </c>
      <c r="O2787" s="32" t="s">
        <v>3152</v>
      </c>
      <c r="P2787" s="32" t="s">
        <v>3155</v>
      </c>
      <c r="Q2787" s="37" t="s">
        <v>5698</v>
      </c>
      <c r="R2787" s="28">
        <v>1</v>
      </c>
      <c r="S2787" s="35"/>
      <c r="T2787" s="36" t="s">
        <v>8163</v>
      </c>
    </row>
    <row r="2788" spans="1:20" s="14" customFormat="1" ht="12" x14ac:dyDescent="0.2">
      <c r="A2788" s="28">
        <v>2783</v>
      </c>
      <c r="B2788" s="28" t="s">
        <v>3151</v>
      </c>
      <c r="C2788" s="28" t="s">
        <v>8161</v>
      </c>
      <c r="D2788" s="29" t="s">
        <v>8162</v>
      </c>
      <c r="E2788" s="29"/>
      <c r="F2788" s="30"/>
      <c r="G2788" s="30"/>
      <c r="H2788" s="31"/>
      <c r="I2788" s="30"/>
      <c r="J2788" s="30"/>
      <c r="K2788" s="31"/>
      <c r="L2788" s="32" t="s">
        <v>8092</v>
      </c>
      <c r="M2788" s="33">
        <v>187.13</v>
      </c>
      <c r="N2788" s="32">
        <v>13</v>
      </c>
      <c r="O2788" s="32" t="s">
        <v>3152</v>
      </c>
      <c r="P2788" s="32" t="s">
        <v>3155</v>
      </c>
      <c r="Q2788" s="37" t="s">
        <v>5698</v>
      </c>
      <c r="R2788" s="28">
        <v>1</v>
      </c>
      <c r="S2788" s="35"/>
      <c r="T2788" s="36" t="s">
        <v>8163</v>
      </c>
    </row>
    <row r="2789" spans="1:20" s="14" customFormat="1" ht="12" x14ac:dyDescent="0.2">
      <c r="A2789" s="28">
        <v>2784</v>
      </c>
      <c r="B2789" s="28" t="s">
        <v>3151</v>
      </c>
      <c r="C2789" s="28" t="s">
        <v>8161</v>
      </c>
      <c r="D2789" s="29" t="s">
        <v>8162</v>
      </c>
      <c r="E2789" s="29"/>
      <c r="F2789" s="30"/>
      <c r="G2789" s="30"/>
      <c r="H2789" s="31"/>
      <c r="I2789" s="30"/>
      <c r="J2789" s="30"/>
      <c r="K2789" s="31"/>
      <c r="L2789" s="32" t="s">
        <v>8092</v>
      </c>
      <c r="M2789" s="33">
        <v>113.43</v>
      </c>
      <c r="N2789" s="32">
        <v>13</v>
      </c>
      <c r="O2789" s="32" t="s">
        <v>3152</v>
      </c>
      <c r="P2789" s="32" t="s">
        <v>3155</v>
      </c>
      <c r="Q2789" s="37" t="s">
        <v>5698</v>
      </c>
      <c r="R2789" s="28">
        <v>1</v>
      </c>
      <c r="S2789" s="35"/>
      <c r="T2789" s="36" t="s">
        <v>8163</v>
      </c>
    </row>
    <row r="2790" spans="1:20" s="14" customFormat="1" ht="12" x14ac:dyDescent="0.2">
      <c r="A2790" s="28">
        <v>2785</v>
      </c>
      <c r="B2790" s="28" t="s">
        <v>3151</v>
      </c>
      <c r="C2790" s="28" t="s">
        <v>8161</v>
      </c>
      <c r="D2790" s="29" t="s">
        <v>8162</v>
      </c>
      <c r="E2790" s="29"/>
      <c r="F2790" s="30"/>
      <c r="G2790" s="30"/>
      <c r="H2790" s="31"/>
      <c r="I2790" s="30"/>
      <c r="J2790" s="30"/>
      <c r="K2790" s="31"/>
      <c r="L2790" s="32" t="s">
        <v>8092</v>
      </c>
      <c r="M2790" s="33">
        <v>237.44</v>
      </c>
      <c r="N2790" s="32">
        <v>13</v>
      </c>
      <c r="O2790" s="32" t="s">
        <v>3152</v>
      </c>
      <c r="P2790" s="32" t="s">
        <v>3155</v>
      </c>
      <c r="Q2790" s="37" t="s">
        <v>5698</v>
      </c>
      <c r="R2790" s="28">
        <v>1</v>
      </c>
      <c r="S2790" s="35"/>
      <c r="T2790" s="36" t="s">
        <v>8163</v>
      </c>
    </row>
    <row r="2791" spans="1:20" s="14" customFormat="1" ht="12" x14ac:dyDescent="0.2">
      <c r="A2791" s="28">
        <v>2786</v>
      </c>
      <c r="B2791" s="28" t="s">
        <v>3151</v>
      </c>
      <c r="C2791" s="28" t="s">
        <v>8161</v>
      </c>
      <c r="D2791" s="29" t="s">
        <v>8162</v>
      </c>
      <c r="E2791" s="29"/>
      <c r="F2791" s="30"/>
      <c r="G2791" s="30"/>
      <c r="H2791" s="31"/>
      <c r="I2791" s="30"/>
      <c r="J2791" s="30"/>
      <c r="K2791" s="31"/>
      <c r="L2791" s="32" t="s">
        <v>8092</v>
      </c>
      <c r="M2791" s="33">
        <v>169.03</v>
      </c>
      <c r="N2791" s="32">
        <v>13</v>
      </c>
      <c r="O2791" s="32" t="s">
        <v>3152</v>
      </c>
      <c r="P2791" s="32" t="s">
        <v>3155</v>
      </c>
      <c r="Q2791" s="37" t="s">
        <v>5698</v>
      </c>
      <c r="R2791" s="28">
        <v>1</v>
      </c>
      <c r="S2791" s="35"/>
      <c r="T2791" s="36" t="s">
        <v>8163</v>
      </c>
    </row>
    <row r="2792" spans="1:20" s="14" customFormat="1" ht="12" x14ac:dyDescent="0.2">
      <c r="A2792" s="28">
        <v>2787</v>
      </c>
      <c r="B2792" s="28" t="s">
        <v>3151</v>
      </c>
      <c r="C2792" s="28" t="s">
        <v>8161</v>
      </c>
      <c r="D2792" s="29" t="s">
        <v>8162</v>
      </c>
      <c r="E2792" s="29"/>
      <c r="F2792" s="30"/>
      <c r="G2792" s="30"/>
      <c r="H2792" s="31"/>
      <c r="I2792" s="30"/>
      <c r="J2792" s="30"/>
      <c r="K2792" s="31"/>
      <c r="L2792" s="32" t="s">
        <v>8092</v>
      </c>
      <c r="M2792" s="33">
        <v>113.09</v>
      </c>
      <c r="N2792" s="32">
        <v>13</v>
      </c>
      <c r="O2792" s="32" t="s">
        <v>3152</v>
      </c>
      <c r="P2792" s="32" t="s">
        <v>3155</v>
      </c>
      <c r="Q2792" s="37" t="s">
        <v>5698</v>
      </c>
      <c r="R2792" s="28">
        <v>1</v>
      </c>
      <c r="S2792" s="35"/>
      <c r="T2792" s="36" t="s">
        <v>8163</v>
      </c>
    </row>
    <row r="2793" spans="1:20" s="14" customFormat="1" ht="12" x14ac:dyDescent="0.2">
      <c r="A2793" s="28">
        <v>2788</v>
      </c>
      <c r="B2793" s="28" t="s">
        <v>3151</v>
      </c>
      <c r="C2793" s="28" t="s">
        <v>8161</v>
      </c>
      <c r="D2793" s="29" t="s">
        <v>8162</v>
      </c>
      <c r="E2793" s="29"/>
      <c r="F2793" s="30"/>
      <c r="G2793" s="30"/>
      <c r="H2793" s="31"/>
      <c r="I2793" s="30"/>
      <c r="J2793" s="30"/>
      <c r="K2793" s="31"/>
      <c r="L2793" s="32" t="s">
        <v>8092</v>
      </c>
      <c r="M2793" s="33">
        <v>85.28</v>
      </c>
      <c r="N2793" s="32">
        <v>13</v>
      </c>
      <c r="O2793" s="32" t="s">
        <v>3152</v>
      </c>
      <c r="P2793" s="32" t="s">
        <v>3155</v>
      </c>
      <c r="Q2793" s="37" t="s">
        <v>5698</v>
      </c>
      <c r="R2793" s="28">
        <v>1</v>
      </c>
      <c r="S2793" s="35"/>
      <c r="T2793" s="36" t="s">
        <v>8163</v>
      </c>
    </row>
    <row r="2794" spans="1:20" s="14" customFormat="1" ht="12" x14ac:dyDescent="0.2">
      <c r="A2794" s="28">
        <v>2789</v>
      </c>
      <c r="B2794" s="28" t="s">
        <v>3151</v>
      </c>
      <c r="C2794" s="28" t="s">
        <v>8161</v>
      </c>
      <c r="D2794" s="29" t="s">
        <v>8162</v>
      </c>
      <c r="E2794" s="29"/>
      <c r="F2794" s="30"/>
      <c r="G2794" s="30"/>
      <c r="H2794" s="31"/>
      <c r="I2794" s="30"/>
      <c r="J2794" s="30"/>
      <c r="K2794" s="31"/>
      <c r="L2794" s="32" t="s">
        <v>8092</v>
      </c>
      <c r="M2794" s="33">
        <v>106.9</v>
      </c>
      <c r="N2794" s="32">
        <v>13</v>
      </c>
      <c r="O2794" s="32" t="s">
        <v>3152</v>
      </c>
      <c r="P2794" s="32" t="s">
        <v>3155</v>
      </c>
      <c r="Q2794" s="37" t="s">
        <v>5698</v>
      </c>
      <c r="R2794" s="28">
        <v>1</v>
      </c>
      <c r="S2794" s="35"/>
      <c r="T2794" s="36" t="s">
        <v>8163</v>
      </c>
    </row>
    <row r="2795" spans="1:20" s="14" customFormat="1" ht="12" x14ac:dyDescent="0.2">
      <c r="A2795" s="28">
        <v>2790</v>
      </c>
      <c r="B2795" s="28" t="s">
        <v>3151</v>
      </c>
      <c r="C2795" s="28" t="s">
        <v>8161</v>
      </c>
      <c r="D2795" s="29" t="s">
        <v>8162</v>
      </c>
      <c r="E2795" s="29"/>
      <c r="F2795" s="30"/>
      <c r="G2795" s="30"/>
      <c r="H2795" s="31"/>
      <c r="I2795" s="30"/>
      <c r="J2795" s="30"/>
      <c r="K2795" s="31"/>
      <c r="L2795" s="32" t="s">
        <v>8092</v>
      </c>
      <c r="M2795" s="33">
        <v>16.260000000000002</v>
      </c>
      <c r="N2795" s="32">
        <v>13</v>
      </c>
      <c r="O2795" s="32" t="s">
        <v>3152</v>
      </c>
      <c r="P2795" s="32" t="s">
        <v>3155</v>
      </c>
      <c r="Q2795" s="37" t="s">
        <v>5698</v>
      </c>
      <c r="R2795" s="28">
        <v>1</v>
      </c>
      <c r="S2795" s="35"/>
      <c r="T2795" s="36" t="s">
        <v>8163</v>
      </c>
    </row>
    <row r="2796" spans="1:20" s="14" customFormat="1" ht="12" x14ac:dyDescent="0.2">
      <c r="A2796" s="28">
        <v>2791</v>
      </c>
      <c r="B2796" s="28" t="s">
        <v>3151</v>
      </c>
      <c r="C2796" s="28" t="s">
        <v>8161</v>
      </c>
      <c r="D2796" s="29" t="s">
        <v>8162</v>
      </c>
      <c r="E2796" s="29"/>
      <c r="F2796" s="30"/>
      <c r="G2796" s="30"/>
      <c r="H2796" s="31"/>
      <c r="I2796" s="30"/>
      <c r="J2796" s="30"/>
      <c r="K2796" s="31"/>
      <c r="L2796" s="32" t="s">
        <v>8092</v>
      </c>
      <c r="M2796" s="33">
        <v>61.73</v>
      </c>
      <c r="N2796" s="32">
        <v>13</v>
      </c>
      <c r="O2796" s="32" t="s">
        <v>3152</v>
      </c>
      <c r="P2796" s="32" t="s">
        <v>3155</v>
      </c>
      <c r="Q2796" s="37" t="s">
        <v>5698</v>
      </c>
      <c r="R2796" s="28">
        <v>1</v>
      </c>
      <c r="S2796" s="35"/>
      <c r="T2796" s="36" t="s">
        <v>8163</v>
      </c>
    </row>
    <row r="2797" spans="1:20" s="14" customFormat="1" ht="12" x14ac:dyDescent="0.2">
      <c r="A2797" s="28">
        <v>2792</v>
      </c>
      <c r="B2797" s="28" t="s">
        <v>3151</v>
      </c>
      <c r="C2797" s="28" t="s">
        <v>8161</v>
      </c>
      <c r="D2797" s="29" t="s">
        <v>8162</v>
      </c>
      <c r="E2797" s="29"/>
      <c r="F2797" s="30"/>
      <c r="G2797" s="30"/>
      <c r="H2797" s="31"/>
      <c r="I2797" s="30"/>
      <c r="J2797" s="30"/>
      <c r="K2797" s="31"/>
      <c r="L2797" s="32" t="s">
        <v>8092</v>
      </c>
      <c r="M2797" s="33">
        <v>79.680000000000007</v>
      </c>
      <c r="N2797" s="32">
        <v>15</v>
      </c>
      <c r="O2797" s="32" t="s">
        <v>3152</v>
      </c>
      <c r="P2797" s="32" t="s">
        <v>3155</v>
      </c>
      <c r="Q2797" s="37" t="s">
        <v>5706</v>
      </c>
      <c r="R2797" s="28">
        <v>1</v>
      </c>
      <c r="S2797" s="35"/>
      <c r="T2797" s="36" t="s">
        <v>8163</v>
      </c>
    </row>
    <row r="2798" spans="1:20" s="14" customFormat="1" ht="12" x14ac:dyDescent="0.2">
      <c r="A2798" s="28">
        <v>2793</v>
      </c>
      <c r="B2798" s="28" t="s">
        <v>3151</v>
      </c>
      <c r="C2798" s="28" t="s">
        <v>8161</v>
      </c>
      <c r="D2798" s="29" t="s">
        <v>8162</v>
      </c>
      <c r="E2798" s="29"/>
      <c r="F2798" s="30"/>
      <c r="G2798" s="30"/>
      <c r="H2798" s="31"/>
      <c r="I2798" s="30"/>
      <c r="J2798" s="30"/>
      <c r="K2798" s="31"/>
      <c r="L2798" s="32" t="s">
        <v>8092</v>
      </c>
      <c r="M2798" s="33">
        <v>25.66</v>
      </c>
      <c r="N2798" s="32">
        <v>13</v>
      </c>
      <c r="O2798" s="32" t="s">
        <v>3152</v>
      </c>
      <c r="P2798" s="32" t="s">
        <v>3155</v>
      </c>
      <c r="Q2798" s="37" t="s">
        <v>5698</v>
      </c>
      <c r="R2798" s="28">
        <v>1</v>
      </c>
      <c r="S2798" s="35"/>
      <c r="T2798" s="36" t="s">
        <v>8163</v>
      </c>
    </row>
    <row r="2799" spans="1:20" s="14" customFormat="1" ht="12" x14ac:dyDescent="0.2">
      <c r="A2799" s="28">
        <v>2794</v>
      </c>
      <c r="B2799" s="28" t="s">
        <v>3151</v>
      </c>
      <c r="C2799" s="28" t="s">
        <v>8161</v>
      </c>
      <c r="D2799" s="29" t="s">
        <v>8162</v>
      </c>
      <c r="E2799" s="29"/>
      <c r="F2799" s="30"/>
      <c r="G2799" s="30"/>
      <c r="H2799" s="31"/>
      <c r="I2799" s="30"/>
      <c r="J2799" s="30"/>
      <c r="K2799" s="31"/>
      <c r="L2799" s="32" t="s">
        <v>8092</v>
      </c>
      <c r="M2799" s="33">
        <v>27.56</v>
      </c>
      <c r="N2799" s="32">
        <v>13</v>
      </c>
      <c r="O2799" s="32" t="s">
        <v>3152</v>
      </c>
      <c r="P2799" s="32" t="s">
        <v>3155</v>
      </c>
      <c r="Q2799" s="37" t="s">
        <v>5698</v>
      </c>
      <c r="R2799" s="28">
        <v>1</v>
      </c>
      <c r="S2799" s="35"/>
      <c r="T2799" s="36" t="s">
        <v>8163</v>
      </c>
    </row>
    <row r="2800" spans="1:20" s="14" customFormat="1" ht="12" x14ac:dyDescent="0.2">
      <c r="A2800" s="28">
        <v>2795</v>
      </c>
      <c r="B2800" s="28" t="s">
        <v>3151</v>
      </c>
      <c r="C2800" s="28" t="s">
        <v>8161</v>
      </c>
      <c r="D2800" s="29" t="s">
        <v>8162</v>
      </c>
      <c r="E2800" s="29"/>
      <c r="F2800" s="30"/>
      <c r="G2800" s="30"/>
      <c r="H2800" s="31"/>
      <c r="I2800" s="30"/>
      <c r="J2800" s="30"/>
      <c r="K2800" s="31"/>
      <c r="L2800" s="32" t="s">
        <v>8092</v>
      </c>
      <c r="M2800" s="33">
        <v>14.96</v>
      </c>
      <c r="N2800" s="32">
        <v>13</v>
      </c>
      <c r="O2800" s="32" t="s">
        <v>3152</v>
      </c>
      <c r="P2800" s="32" t="s">
        <v>3155</v>
      </c>
      <c r="Q2800" s="37" t="s">
        <v>5698</v>
      </c>
      <c r="R2800" s="28">
        <v>1</v>
      </c>
      <c r="S2800" s="35"/>
      <c r="T2800" s="36" t="s">
        <v>8163</v>
      </c>
    </row>
    <row r="2801" spans="1:20" s="14" customFormat="1" ht="12" x14ac:dyDescent="0.2">
      <c r="A2801" s="28">
        <v>2796</v>
      </c>
      <c r="B2801" s="28" t="s">
        <v>3151</v>
      </c>
      <c r="C2801" s="28" t="s">
        <v>8161</v>
      </c>
      <c r="D2801" s="29" t="s">
        <v>8162</v>
      </c>
      <c r="E2801" s="29"/>
      <c r="F2801" s="30"/>
      <c r="G2801" s="30"/>
      <c r="H2801" s="31"/>
      <c r="I2801" s="30"/>
      <c r="J2801" s="30"/>
      <c r="K2801" s="31"/>
      <c r="L2801" s="32" t="s">
        <v>8092</v>
      </c>
      <c r="M2801" s="33">
        <v>43.27</v>
      </c>
      <c r="N2801" s="32">
        <v>13</v>
      </c>
      <c r="O2801" s="32" t="s">
        <v>3152</v>
      </c>
      <c r="P2801" s="32" t="s">
        <v>3155</v>
      </c>
      <c r="Q2801" s="37" t="s">
        <v>5698</v>
      </c>
      <c r="R2801" s="28">
        <v>1</v>
      </c>
      <c r="S2801" s="35"/>
      <c r="T2801" s="36" t="s">
        <v>8163</v>
      </c>
    </row>
    <row r="2802" spans="1:20" s="14" customFormat="1" ht="12" x14ac:dyDescent="0.2">
      <c r="A2802" s="28">
        <v>2797</v>
      </c>
      <c r="B2802" s="28" t="s">
        <v>3151</v>
      </c>
      <c r="C2802" s="28" t="s">
        <v>8161</v>
      </c>
      <c r="D2802" s="29" t="s">
        <v>8162</v>
      </c>
      <c r="E2802" s="29"/>
      <c r="F2802" s="30"/>
      <c r="G2802" s="30"/>
      <c r="H2802" s="31"/>
      <c r="I2802" s="30"/>
      <c r="J2802" s="30"/>
      <c r="K2802" s="31"/>
      <c r="L2802" s="32" t="s">
        <v>8092</v>
      </c>
      <c r="M2802" s="33">
        <v>88.71</v>
      </c>
      <c r="N2802" s="32">
        <v>13</v>
      </c>
      <c r="O2802" s="32" t="s">
        <v>3152</v>
      </c>
      <c r="P2802" s="32" t="s">
        <v>3155</v>
      </c>
      <c r="Q2802" s="37" t="s">
        <v>5698</v>
      </c>
      <c r="R2802" s="28">
        <v>1</v>
      </c>
      <c r="S2802" s="35"/>
      <c r="T2802" s="36" t="s">
        <v>8163</v>
      </c>
    </row>
    <row r="2803" spans="1:20" s="14" customFormat="1" ht="12" x14ac:dyDescent="0.2">
      <c r="A2803" s="28">
        <v>2798</v>
      </c>
      <c r="B2803" s="28" t="s">
        <v>3151</v>
      </c>
      <c r="C2803" s="28" t="s">
        <v>8161</v>
      </c>
      <c r="D2803" s="29" t="s">
        <v>8162</v>
      </c>
      <c r="E2803" s="29"/>
      <c r="F2803" s="30"/>
      <c r="G2803" s="30"/>
      <c r="H2803" s="31"/>
      <c r="I2803" s="30"/>
      <c r="J2803" s="30"/>
      <c r="K2803" s="31"/>
      <c r="L2803" s="32" t="s">
        <v>8092</v>
      </c>
      <c r="M2803" s="33">
        <v>106.56</v>
      </c>
      <c r="N2803" s="32">
        <v>13</v>
      </c>
      <c r="O2803" s="32" t="s">
        <v>3152</v>
      </c>
      <c r="P2803" s="32" t="s">
        <v>3155</v>
      </c>
      <c r="Q2803" s="37" t="s">
        <v>5698</v>
      </c>
      <c r="R2803" s="28">
        <v>1</v>
      </c>
      <c r="S2803" s="35"/>
      <c r="T2803" s="36" t="s">
        <v>8163</v>
      </c>
    </row>
    <row r="2804" spans="1:20" s="14" customFormat="1" ht="12" x14ac:dyDescent="0.2">
      <c r="A2804" s="28">
        <v>2799</v>
      </c>
      <c r="B2804" s="28" t="s">
        <v>3151</v>
      </c>
      <c r="C2804" s="28" t="s">
        <v>8161</v>
      </c>
      <c r="D2804" s="29" t="s">
        <v>8162</v>
      </c>
      <c r="E2804" s="29"/>
      <c r="F2804" s="30"/>
      <c r="G2804" s="30"/>
      <c r="H2804" s="31"/>
      <c r="I2804" s="30"/>
      <c r="J2804" s="30"/>
      <c r="K2804" s="31"/>
      <c r="L2804" s="32" t="s">
        <v>8092</v>
      </c>
      <c r="M2804" s="33">
        <v>131.479999999999</v>
      </c>
      <c r="N2804" s="32">
        <v>13</v>
      </c>
      <c r="O2804" s="32" t="s">
        <v>3152</v>
      </c>
      <c r="P2804" s="32" t="s">
        <v>3155</v>
      </c>
      <c r="Q2804" s="37" t="s">
        <v>5698</v>
      </c>
      <c r="R2804" s="28">
        <v>1</v>
      </c>
      <c r="S2804" s="35"/>
      <c r="T2804" s="36" t="s">
        <v>8163</v>
      </c>
    </row>
    <row r="2805" spans="1:20" s="14" customFormat="1" ht="12" x14ac:dyDescent="0.2">
      <c r="A2805" s="28">
        <v>2800</v>
      </c>
      <c r="B2805" s="28" t="s">
        <v>3151</v>
      </c>
      <c r="C2805" s="28" t="s">
        <v>8161</v>
      </c>
      <c r="D2805" s="29" t="s">
        <v>8162</v>
      </c>
      <c r="E2805" s="29"/>
      <c r="F2805" s="30"/>
      <c r="G2805" s="30"/>
      <c r="H2805" s="31"/>
      <c r="I2805" s="30"/>
      <c r="J2805" s="30"/>
      <c r="K2805" s="31"/>
      <c r="L2805" s="32" t="s">
        <v>8092</v>
      </c>
      <c r="M2805" s="33">
        <v>166.62</v>
      </c>
      <c r="N2805" s="32">
        <v>13</v>
      </c>
      <c r="O2805" s="32" t="s">
        <v>3152</v>
      </c>
      <c r="P2805" s="32" t="s">
        <v>3155</v>
      </c>
      <c r="Q2805" s="37" t="s">
        <v>5698</v>
      </c>
      <c r="R2805" s="28">
        <v>1</v>
      </c>
      <c r="S2805" s="35"/>
      <c r="T2805" s="36" t="s">
        <v>8163</v>
      </c>
    </row>
    <row r="2806" spans="1:20" s="14" customFormat="1" ht="12" x14ac:dyDescent="0.2">
      <c r="A2806" s="28">
        <v>2801</v>
      </c>
      <c r="B2806" s="28" t="s">
        <v>3151</v>
      </c>
      <c r="C2806" s="28" t="s">
        <v>8161</v>
      </c>
      <c r="D2806" s="29" t="s">
        <v>8162</v>
      </c>
      <c r="E2806" s="29"/>
      <c r="F2806" s="30"/>
      <c r="G2806" s="30"/>
      <c r="H2806" s="31"/>
      <c r="I2806" s="30"/>
      <c r="J2806" s="30"/>
      <c r="K2806" s="31"/>
      <c r="L2806" s="32" t="s">
        <v>8092</v>
      </c>
      <c r="M2806" s="33">
        <v>88.96</v>
      </c>
      <c r="N2806" s="32">
        <v>13</v>
      </c>
      <c r="O2806" s="32" t="s">
        <v>3152</v>
      </c>
      <c r="P2806" s="32" t="s">
        <v>3155</v>
      </c>
      <c r="Q2806" s="37" t="s">
        <v>5698</v>
      </c>
      <c r="R2806" s="28">
        <v>1</v>
      </c>
      <c r="S2806" s="35"/>
      <c r="T2806" s="36" t="s">
        <v>8163</v>
      </c>
    </row>
    <row r="2807" spans="1:20" s="14" customFormat="1" ht="12" x14ac:dyDescent="0.2">
      <c r="A2807" s="28">
        <v>2802</v>
      </c>
      <c r="B2807" s="28" t="s">
        <v>3151</v>
      </c>
      <c r="C2807" s="28" t="s">
        <v>8161</v>
      </c>
      <c r="D2807" s="29" t="s">
        <v>8162</v>
      </c>
      <c r="E2807" s="29"/>
      <c r="F2807" s="30"/>
      <c r="G2807" s="30"/>
      <c r="H2807" s="31"/>
      <c r="I2807" s="30"/>
      <c r="J2807" s="30"/>
      <c r="K2807" s="31"/>
      <c r="L2807" s="32" t="s">
        <v>8092</v>
      </c>
      <c r="M2807" s="33">
        <v>196.88</v>
      </c>
      <c r="N2807" s="32">
        <v>13</v>
      </c>
      <c r="O2807" s="32" t="s">
        <v>3152</v>
      </c>
      <c r="P2807" s="32" t="s">
        <v>3155</v>
      </c>
      <c r="Q2807" s="37" t="s">
        <v>5698</v>
      </c>
      <c r="R2807" s="28">
        <v>1</v>
      </c>
      <c r="S2807" s="35"/>
      <c r="T2807" s="36" t="s">
        <v>8163</v>
      </c>
    </row>
    <row r="2808" spans="1:20" s="14" customFormat="1" ht="12" x14ac:dyDescent="0.2">
      <c r="A2808" s="28">
        <v>2803</v>
      </c>
      <c r="B2808" s="28" t="s">
        <v>3151</v>
      </c>
      <c r="C2808" s="28" t="s">
        <v>8161</v>
      </c>
      <c r="D2808" s="29" t="s">
        <v>8162</v>
      </c>
      <c r="E2808" s="29"/>
      <c r="F2808" s="30"/>
      <c r="G2808" s="30"/>
      <c r="H2808" s="31"/>
      <c r="I2808" s="30"/>
      <c r="J2808" s="30"/>
      <c r="K2808" s="31"/>
      <c r="L2808" s="32" t="s">
        <v>8092</v>
      </c>
      <c r="M2808" s="33">
        <v>189.36</v>
      </c>
      <c r="N2808" s="32">
        <v>13</v>
      </c>
      <c r="O2808" s="32" t="s">
        <v>3152</v>
      </c>
      <c r="P2808" s="32" t="s">
        <v>3155</v>
      </c>
      <c r="Q2808" s="37" t="s">
        <v>5698</v>
      </c>
      <c r="R2808" s="28">
        <v>1</v>
      </c>
      <c r="S2808" s="35"/>
      <c r="T2808" s="36" t="s">
        <v>8163</v>
      </c>
    </row>
    <row r="2809" spans="1:20" s="14" customFormat="1" ht="12" x14ac:dyDescent="0.2">
      <c r="A2809" s="28">
        <v>2804</v>
      </c>
      <c r="B2809" s="28" t="s">
        <v>3151</v>
      </c>
      <c r="C2809" s="28" t="s">
        <v>8161</v>
      </c>
      <c r="D2809" s="29" t="s">
        <v>8162</v>
      </c>
      <c r="E2809" s="29"/>
      <c r="F2809" s="30"/>
      <c r="G2809" s="30"/>
      <c r="H2809" s="31"/>
      <c r="I2809" s="30"/>
      <c r="J2809" s="30"/>
      <c r="K2809" s="31"/>
      <c r="L2809" s="32" t="s">
        <v>8092</v>
      </c>
      <c r="M2809" s="33">
        <v>137.36000000000001</v>
      </c>
      <c r="N2809" s="32">
        <v>13</v>
      </c>
      <c r="O2809" s="32" t="s">
        <v>3152</v>
      </c>
      <c r="P2809" s="32" t="s">
        <v>3155</v>
      </c>
      <c r="Q2809" s="37" t="s">
        <v>5698</v>
      </c>
      <c r="R2809" s="28">
        <v>1</v>
      </c>
      <c r="S2809" s="35"/>
      <c r="T2809" s="36" t="s">
        <v>8163</v>
      </c>
    </row>
    <row r="2810" spans="1:20" s="14" customFormat="1" ht="12" x14ac:dyDescent="0.2">
      <c r="A2810" s="28">
        <v>2805</v>
      </c>
      <c r="B2810" s="28" t="s">
        <v>3151</v>
      </c>
      <c r="C2810" s="28" t="s">
        <v>8161</v>
      </c>
      <c r="D2810" s="29" t="s">
        <v>8162</v>
      </c>
      <c r="E2810" s="29"/>
      <c r="F2810" s="30"/>
      <c r="G2810" s="30"/>
      <c r="H2810" s="31"/>
      <c r="I2810" s="30"/>
      <c r="J2810" s="30"/>
      <c r="K2810" s="31"/>
      <c r="L2810" s="32" t="s">
        <v>8092</v>
      </c>
      <c r="M2810" s="33">
        <v>321.47000000000003</v>
      </c>
      <c r="N2810" s="32">
        <v>13</v>
      </c>
      <c r="O2810" s="32" t="s">
        <v>3152</v>
      </c>
      <c r="P2810" s="32" t="s">
        <v>3155</v>
      </c>
      <c r="Q2810" s="37" t="s">
        <v>5698</v>
      </c>
      <c r="R2810" s="28">
        <v>1</v>
      </c>
      <c r="S2810" s="35"/>
      <c r="T2810" s="36" t="s">
        <v>8163</v>
      </c>
    </row>
    <row r="2811" spans="1:20" s="14" customFormat="1" ht="12" x14ac:dyDescent="0.2">
      <c r="A2811" s="28">
        <v>2806</v>
      </c>
      <c r="B2811" s="28" t="s">
        <v>3151</v>
      </c>
      <c r="C2811" s="28" t="s">
        <v>3151</v>
      </c>
      <c r="D2811" s="29" t="s">
        <v>8164</v>
      </c>
      <c r="E2811" s="29"/>
      <c r="F2811" s="30"/>
      <c r="G2811" s="30"/>
      <c r="H2811" s="31"/>
      <c r="I2811" s="30"/>
      <c r="J2811" s="30"/>
      <c r="K2811" s="31"/>
      <c r="L2811" s="32" t="s">
        <v>8091</v>
      </c>
      <c r="M2811" s="33">
        <v>28.6</v>
      </c>
      <c r="N2811" s="32">
        <v>8</v>
      </c>
      <c r="O2811" s="32" t="s">
        <v>3152</v>
      </c>
      <c r="P2811" s="32" t="s">
        <v>3155</v>
      </c>
      <c r="Q2811" s="37" t="s">
        <v>5729</v>
      </c>
      <c r="R2811" s="28">
        <v>3</v>
      </c>
      <c r="S2811" s="35"/>
      <c r="T2811" s="36" t="s">
        <v>8163</v>
      </c>
    </row>
    <row r="2812" spans="1:20" s="14" customFormat="1" ht="12" x14ac:dyDescent="0.2">
      <c r="A2812" s="28">
        <v>2807</v>
      </c>
      <c r="B2812" s="28" t="s">
        <v>3151</v>
      </c>
      <c r="C2812" s="28" t="s">
        <v>3151</v>
      </c>
      <c r="D2812" s="29" t="s">
        <v>8164</v>
      </c>
      <c r="E2812" s="29"/>
      <c r="F2812" s="30"/>
      <c r="G2812" s="30"/>
      <c r="H2812" s="31"/>
      <c r="I2812" s="30"/>
      <c r="J2812" s="30"/>
      <c r="K2812" s="31"/>
      <c r="L2812" s="32" t="s">
        <v>8092</v>
      </c>
      <c r="M2812" s="33">
        <v>49.51</v>
      </c>
      <c r="N2812" s="32">
        <v>13</v>
      </c>
      <c r="O2812" s="32" t="s">
        <v>3152</v>
      </c>
      <c r="P2812" s="32" t="s">
        <v>3155</v>
      </c>
      <c r="Q2812" s="37" t="s">
        <v>5698</v>
      </c>
      <c r="R2812" s="28">
        <v>1</v>
      </c>
      <c r="S2812" s="35"/>
      <c r="T2812" s="36" t="s">
        <v>8163</v>
      </c>
    </row>
    <row r="2813" spans="1:20" s="14" customFormat="1" ht="12" x14ac:dyDescent="0.2">
      <c r="A2813" s="28">
        <v>2808</v>
      </c>
      <c r="B2813" s="28" t="s">
        <v>3151</v>
      </c>
      <c r="C2813" s="28" t="s">
        <v>3151</v>
      </c>
      <c r="D2813" s="29" t="s">
        <v>8164</v>
      </c>
      <c r="E2813" s="29"/>
      <c r="F2813" s="30"/>
      <c r="G2813" s="30"/>
      <c r="H2813" s="31"/>
      <c r="I2813" s="30"/>
      <c r="J2813" s="30"/>
      <c r="K2813" s="31"/>
      <c r="L2813" s="32" t="s">
        <v>8092</v>
      </c>
      <c r="M2813" s="33">
        <v>110.2</v>
      </c>
      <c r="N2813" s="32">
        <v>13</v>
      </c>
      <c r="O2813" s="32" t="s">
        <v>3152</v>
      </c>
      <c r="P2813" s="32" t="s">
        <v>3155</v>
      </c>
      <c r="Q2813" s="37" t="s">
        <v>5698</v>
      </c>
      <c r="R2813" s="28">
        <v>1</v>
      </c>
      <c r="S2813" s="35"/>
      <c r="T2813" s="36" t="s">
        <v>8163</v>
      </c>
    </row>
    <row r="2814" spans="1:20" s="14" customFormat="1" ht="12" x14ac:dyDescent="0.2">
      <c r="A2814" s="28">
        <v>2809</v>
      </c>
      <c r="B2814" s="28" t="s">
        <v>3151</v>
      </c>
      <c r="C2814" s="28" t="s">
        <v>3151</v>
      </c>
      <c r="D2814" s="29" t="s">
        <v>8164</v>
      </c>
      <c r="E2814" s="29"/>
      <c r="F2814" s="30"/>
      <c r="G2814" s="30"/>
      <c r="H2814" s="31"/>
      <c r="I2814" s="30"/>
      <c r="J2814" s="30"/>
      <c r="K2814" s="31"/>
      <c r="L2814" s="32" t="s">
        <v>8092</v>
      </c>
      <c r="M2814" s="33">
        <v>99.34</v>
      </c>
      <c r="N2814" s="32">
        <v>15</v>
      </c>
      <c r="O2814" s="32" t="s">
        <v>3152</v>
      </c>
      <c r="P2814" s="32" t="s">
        <v>3155</v>
      </c>
      <c r="Q2814" s="37" t="s">
        <v>5706</v>
      </c>
      <c r="R2814" s="28">
        <v>1</v>
      </c>
      <c r="S2814" s="35"/>
      <c r="T2814" s="36" t="s">
        <v>8163</v>
      </c>
    </row>
    <row r="2815" spans="1:20" s="14" customFormat="1" ht="12" x14ac:dyDescent="0.2">
      <c r="A2815" s="28">
        <v>2810</v>
      </c>
      <c r="B2815" s="28" t="s">
        <v>3151</v>
      </c>
      <c r="C2815" s="28" t="s">
        <v>3151</v>
      </c>
      <c r="D2815" s="29" t="s">
        <v>8164</v>
      </c>
      <c r="E2815" s="29"/>
      <c r="F2815" s="30"/>
      <c r="G2815" s="30"/>
      <c r="H2815" s="31"/>
      <c r="I2815" s="30"/>
      <c r="J2815" s="30"/>
      <c r="K2815" s="31"/>
      <c r="L2815" s="32" t="s">
        <v>8091</v>
      </c>
      <c r="M2815" s="33">
        <v>21.3</v>
      </c>
      <c r="N2815" s="32">
        <v>8</v>
      </c>
      <c r="O2815" s="32" t="s">
        <v>3152</v>
      </c>
      <c r="P2815" s="32" t="s">
        <v>3155</v>
      </c>
      <c r="Q2815" s="37" t="s">
        <v>5729</v>
      </c>
      <c r="R2815" s="28">
        <v>3</v>
      </c>
      <c r="S2815" s="35"/>
      <c r="T2815" s="36" t="s">
        <v>8163</v>
      </c>
    </row>
    <row r="2816" spans="1:20" s="14" customFormat="1" ht="12" x14ac:dyDescent="0.2">
      <c r="A2816" s="28">
        <v>2811</v>
      </c>
      <c r="B2816" s="28" t="s">
        <v>3151</v>
      </c>
      <c r="C2816" s="28" t="s">
        <v>3151</v>
      </c>
      <c r="D2816" s="29" t="s">
        <v>8164</v>
      </c>
      <c r="E2816" s="29"/>
      <c r="F2816" s="30"/>
      <c r="G2816" s="30"/>
      <c r="H2816" s="31"/>
      <c r="I2816" s="30"/>
      <c r="J2816" s="30"/>
      <c r="K2816" s="31"/>
      <c r="L2816" s="32" t="s">
        <v>8091</v>
      </c>
      <c r="M2816" s="33">
        <v>35.92</v>
      </c>
      <c r="N2816" s="32">
        <v>8</v>
      </c>
      <c r="O2816" s="32" t="s">
        <v>3152</v>
      </c>
      <c r="P2816" s="32" t="s">
        <v>3155</v>
      </c>
      <c r="Q2816" s="37" t="s">
        <v>5729</v>
      </c>
      <c r="R2816" s="28">
        <v>3</v>
      </c>
      <c r="S2816" s="35"/>
      <c r="T2816" s="36" t="s">
        <v>8163</v>
      </c>
    </row>
    <row r="2817" spans="1:20" s="14" customFormat="1" ht="12" x14ac:dyDescent="0.2">
      <c r="A2817" s="28">
        <v>2812</v>
      </c>
      <c r="B2817" s="28" t="s">
        <v>3151</v>
      </c>
      <c r="C2817" s="28" t="s">
        <v>3151</v>
      </c>
      <c r="D2817" s="29" t="s">
        <v>8164</v>
      </c>
      <c r="E2817" s="29"/>
      <c r="F2817" s="30"/>
      <c r="G2817" s="30"/>
      <c r="H2817" s="31"/>
      <c r="I2817" s="30"/>
      <c r="J2817" s="30"/>
      <c r="K2817" s="31"/>
      <c r="L2817" s="32" t="s">
        <v>8091</v>
      </c>
      <c r="M2817" s="33">
        <v>13.21</v>
      </c>
      <c r="N2817" s="32">
        <v>8</v>
      </c>
      <c r="O2817" s="32" t="s">
        <v>3152</v>
      </c>
      <c r="P2817" s="32" t="s">
        <v>3155</v>
      </c>
      <c r="Q2817" s="37" t="s">
        <v>5729</v>
      </c>
      <c r="R2817" s="28">
        <v>3</v>
      </c>
      <c r="S2817" s="35"/>
      <c r="T2817" s="36" t="s">
        <v>8163</v>
      </c>
    </row>
    <row r="2818" spans="1:20" s="14" customFormat="1" ht="12" x14ac:dyDescent="0.2">
      <c r="A2818" s="28">
        <v>2813</v>
      </c>
      <c r="B2818" s="28" t="s">
        <v>3151</v>
      </c>
      <c r="C2818" s="28" t="s">
        <v>3151</v>
      </c>
      <c r="D2818" s="29" t="s">
        <v>8164</v>
      </c>
      <c r="E2818" s="29"/>
      <c r="F2818" s="30"/>
      <c r="G2818" s="30"/>
      <c r="H2818" s="31"/>
      <c r="I2818" s="30"/>
      <c r="J2818" s="30"/>
      <c r="K2818" s="31"/>
      <c r="L2818" s="32" t="s">
        <v>8091</v>
      </c>
      <c r="M2818" s="33">
        <v>43.75</v>
      </c>
      <c r="N2818" s="32">
        <v>8</v>
      </c>
      <c r="O2818" s="32" t="s">
        <v>3152</v>
      </c>
      <c r="P2818" s="32" t="s">
        <v>3155</v>
      </c>
      <c r="Q2818" s="37" t="s">
        <v>5729</v>
      </c>
      <c r="R2818" s="28">
        <v>3</v>
      </c>
      <c r="S2818" s="35"/>
      <c r="T2818" s="36" t="s">
        <v>8163</v>
      </c>
    </row>
    <row r="2819" spans="1:20" s="14" customFormat="1" ht="12" x14ac:dyDescent="0.2">
      <c r="A2819" s="28">
        <v>2814</v>
      </c>
      <c r="B2819" s="28" t="s">
        <v>3151</v>
      </c>
      <c r="C2819" s="28" t="s">
        <v>3151</v>
      </c>
      <c r="D2819" s="29" t="s">
        <v>8164</v>
      </c>
      <c r="E2819" s="29"/>
      <c r="F2819" s="30"/>
      <c r="G2819" s="30"/>
      <c r="H2819" s="31"/>
      <c r="I2819" s="30"/>
      <c r="J2819" s="30"/>
      <c r="K2819" s="31"/>
      <c r="L2819" s="32" t="s">
        <v>8091</v>
      </c>
      <c r="M2819" s="33">
        <v>21.72</v>
      </c>
      <c r="N2819" s="32">
        <v>8</v>
      </c>
      <c r="O2819" s="32" t="s">
        <v>3152</v>
      </c>
      <c r="P2819" s="32" t="s">
        <v>3155</v>
      </c>
      <c r="Q2819" s="37" t="s">
        <v>5729</v>
      </c>
      <c r="R2819" s="28">
        <v>3</v>
      </c>
      <c r="S2819" s="35"/>
      <c r="T2819" s="36" t="s">
        <v>8163</v>
      </c>
    </row>
    <row r="2820" spans="1:20" s="14" customFormat="1" ht="12" x14ac:dyDescent="0.2">
      <c r="A2820" s="28">
        <v>2815</v>
      </c>
      <c r="B2820" s="28" t="s">
        <v>3151</v>
      </c>
      <c r="C2820" s="28" t="s">
        <v>3151</v>
      </c>
      <c r="D2820" s="29" t="s">
        <v>8164</v>
      </c>
      <c r="E2820" s="29"/>
      <c r="F2820" s="30"/>
      <c r="G2820" s="30"/>
      <c r="H2820" s="31"/>
      <c r="I2820" s="30"/>
      <c r="J2820" s="30"/>
      <c r="K2820" s="31"/>
      <c r="L2820" s="32" t="s">
        <v>8091</v>
      </c>
      <c r="M2820" s="33">
        <v>37.270000000000003</v>
      </c>
      <c r="N2820" s="32">
        <v>8</v>
      </c>
      <c r="O2820" s="32" t="s">
        <v>3152</v>
      </c>
      <c r="P2820" s="32" t="s">
        <v>3155</v>
      </c>
      <c r="Q2820" s="37" t="s">
        <v>5729</v>
      </c>
      <c r="R2820" s="28">
        <v>3</v>
      </c>
      <c r="S2820" s="35"/>
      <c r="T2820" s="36" t="s">
        <v>8163</v>
      </c>
    </row>
    <row r="2821" spans="1:20" s="14" customFormat="1" ht="12" x14ac:dyDescent="0.2">
      <c r="A2821" s="28">
        <v>2816</v>
      </c>
      <c r="B2821" s="28" t="s">
        <v>3151</v>
      </c>
      <c r="C2821" s="28" t="s">
        <v>3151</v>
      </c>
      <c r="D2821" s="29" t="s">
        <v>8164</v>
      </c>
      <c r="E2821" s="29"/>
      <c r="F2821" s="30"/>
      <c r="G2821" s="30"/>
      <c r="H2821" s="31"/>
      <c r="I2821" s="30"/>
      <c r="J2821" s="30"/>
      <c r="K2821" s="31"/>
      <c r="L2821" s="32" t="s">
        <v>8091</v>
      </c>
      <c r="M2821" s="33">
        <v>30.65</v>
      </c>
      <c r="N2821" s="32">
        <v>8</v>
      </c>
      <c r="O2821" s="32" t="s">
        <v>3152</v>
      </c>
      <c r="P2821" s="32" t="s">
        <v>3155</v>
      </c>
      <c r="Q2821" s="37" t="s">
        <v>5729</v>
      </c>
      <c r="R2821" s="28">
        <v>3</v>
      </c>
      <c r="S2821" s="35"/>
      <c r="T2821" s="36" t="s">
        <v>8163</v>
      </c>
    </row>
    <row r="2822" spans="1:20" s="14" customFormat="1" ht="12" x14ac:dyDescent="0.2">
      <c r="A2822" s="28">
        <v>2817</v>
      </c>
      <c r="B2822" s="28" t="s">
        <v>3151</v>
      </c>
      <c r="C2822" s="28" t="s">
        <v>3151</v>
      </c>
      <c r="D2822" s="29" t="s">
        <v>8164</v>
      </c>
      <c r="E2822" s="29"/>
      <c r="F2822" s="30"/>
      <c r="G2822" s="30"/>
      <c r="H2822" s="31"/>
      <c r="I2822" s="30"/>
      <c r="J2822" s="30"/>
      <c r="K2822" s="31"/>
      <c r="L2822" s="32" t="s">
        <v>8091</v>
      </c>
      <c r="M2822" s="33">
        <v>27.08</v>
      </c>
      <c r="N2822" s="32">
        <v>8</v>
      </c>
      <c r="O2822" s="32" t="s">
        <v>3152</v>
      </c>
      <c r="P2822" s="32" t="s">
        <v>3155</v>
      </c>
      <c r="Q2822" s="37" t="s">
        <v>5729</v>
      </c>
      <c r="R2822" s="28">
        <v>3</v>
      </c>
      <c r="S2822" s="35"/>
      <c r="T2822" s="36" t="s">
        <v>8163</v>
      </c>
    </row>
    <row r="2823" spans="1:20" s="14" customFormat="1" ht="12" x14ac:dyDescent="0.2">
      <c r="A2823" s="28">
        <v>2818</v>
      </c>
      <c r="B2823" s="28" t="s">
        <v>3151</v>
      </c>
      <c r="C2823" s="28" t="s">
        <v>3151</v>
      </c>
      <c r="D2823" s="29" t="s">
        <v>8164</v>
      </c>
      <c r="E2823" s="29"/>
      <c r="F2823" s="30"/>
      <c r="G2823" s="30"/>
      <c r="H2823" s="31"/>
      <c r="I2823" s="30"/>
      <c r="J2823" s="30"/>
      <c r="K2823" s="31"/>
      <c r="L2823" s="32" t="s">
        <v>8091</v>
      </c>
      <c r="M2823" s="33">
        <v>31.94</v>
      </c>
      <c r="N2823" s="32">
        <v>8</v>
      </c>
      <c r="O2823" s="32" t="s">
        <v>3152</v>
      </c>
      <c r="P2823" s="32" t="s">
        <v>3155</v>
      </c>
      <c r="Q2823" s="37" t="s">
        <v>5729</v>
      </c>
      <c r="R2823" s="28">
        <v>3</v>
      </c>
      <c r="S2823" s="35"/>
      <c r="T2823" s="36" t="s">
        <v>8163</v>
      </c>
    </row>
    <row r="2824" spans="1:20" s="14" customFormat="1" ht="12" x14ac:dyDescent="0.2">
      <c r="A2824" s="28">
        <v>2819</v>
      </c>
      <c r="B2824" s="28" t="s">
        <v>3151</v>
      </c>
      <c r="C2824" s="28" t="s">
        <v>3151</v>
      </c>
      <c r="D2824" s="29" t="s">
        <v>8164</v>
      </c>
      <c r="E2824" s="29"/>
      <c r="F2824" s="30"/>
      <c r="G2824" s="30"/>
      <c r="H2824" s="31"/>
      <c r="I2824" s="30"/>
      <c r="J2824" s="30"/>
      <c r="K2824" s="31"/>
      <c r="L2824" s="32" t="s">
        <v>8091</v>
      </c>
      <c r="M2824" s="33">
        <v>15.48</v>
      </c>
      <c r="N2824" s="32">
        <v>8</v>
      </c>
      <c r="O2824" s="32" t="s">
        <v>3152</v>
      </c>
      <c r="P2824" s="32" t="s">
        <v>3155</v>
      </c>
      <c r="Q2824" s="37" t="s">
        <v>5729</v>
      </c>
      <c r="R2824" s="28">
        <v>3</v>
      </c>
      <c r="S2824" s="35"/>
      <c r="T2824" s="36" t="s">
        <v>8163</v>
      </c>
    </row>
    <row r="2825" spans="1:20" s="14" customFormat="1" ht="12" x14ac:dyDescent="0.2">
      <c r="A2825" s="28">
        <v>2820</v>
      </c>
      <c r="B2825" s="28" t="s">
        <v>3151</v>
      </c>
      <c r="C2825" s="28" t="s">
        <v>3151</v>
      </c>
      <c r="D2825" s="29" t="s">
        <v>8164</v>
      </c>
      <c r="E2825" s="29"/>
      <c r="F2825" s="30"/>
      <c r="G2825" s="30"/>
      <c r="H2825" s="31"/>
      <c r="I2825" s="30"/>
      <c r="J2825" s="30"/>
      <c r="K2825" s="31"/>
      <c r="L2825" s="32" t="s">
        <v>8091</v>
      </c>
      <c r="M2825" s="33">
        <v>18.68</v>
      </c>
      <c r="N2825" s="32">
        <v>8</v>
      </c>
      <c r="O2825" s="32" t="s">
        <v>3152</v>
      </c>
      <c r="P2825" s="32" t="s">
        <v>3155</v>
      </c>
      <c r="Q2825" s="37" t="s">
        <v>5729</v>
      </c>
      <c r="R2825" s="28">
        <v>3</v>
      </c>
      <c r="S2825" s="35"/>
      <c r="T2825" s="36" t="s">
        <v>8163</v>
      </c>
    </row>
    <row r="2826" spans="1:20" s="14" customFormat="1" ht="12" x14ac:dyDescent="0.2">
      <c r="A2826" s="28">
        <v>2821</v>
      </c>
      <c r="B2826" s="28" t="s">
        <v>3151</v>
      </c>
      <c r="C2826" s="28" t="s">
        <v>8161</v>
      </c>
      <c r="D2826" s="29" t="s">
        <v>8166</v>
      </c>
      <c r="E2826" s="29"/>
      <c r="F2826" s="30"/>
      <c r="G2826" s="30"/>
      <c r="H2826" s="31"/>
      <c r="I2826" s="30"/>
      <c r="J2826" s="30"/>
      <c r="K2826" s="31"/>
      <c r="L2826" s="32" t="s">
        <v>8092</v>
      </c>
      <c r="M2826" s="33">
        <v>139.83000000000001</v>
      </c>
      <c r="N2826" s="32">
        <v>13</v>
      </c>
      <c r="O2826" s="32" t="s">
        <v>3152</v>
      </c>
      <c r="P2826" s="32" t="s">
        <v>3155</v>
      </c>
      <c r="Q2826" s="37" t="s">
        <v>5698</v>
      </c>
      <c r="R2826" s="28">
        <v>1</v>
      </c>
      <c r="S2826" s="35"/>
      <c r="T2826" s="36" t="s">
        <v>8163</v>
      </c>
    </row>
    <row r="2827" spans="1:20" s="14" customFormat="1" ht="12" x14ac:dyDescent="0.2">
      <c r="A2827" s="28">
        <v>2822</v>
      </c>
      <c r="B2827" s="28" t="s">
        <v>3151</v>
      </c>
      <c r="C2827" s="28" t="s">
        <v>8161</v>
      </c>
      <c r="D2827" s="29" t="s">
        <v>8166</v>
      </c>
      <c r="E2827" s="29"/>
      <c r="F2827" s="30"/>
      <c r="G2827" s="30"/>
      <c r="H2827" s="31"/>
      <c r="I2827" s="30"/>
      <c r="J2827" s="30"/>
      <c r="K2827" s="31"/>
      <c r="L2827" s="32" t="s">
        <v>8092</v>
      </c>
      <c r="M2827" s="33">
        <v>104.94</v>
      </c>
      <c r="N2827" s="32">
        <v>15</v>
      </c>
      <c r="O2827" s="32" t="s">
        <v>3152</v>
      </c>
      <c r="P2827" s="32" t="s">
        <v>3155</v>
      </c>
      <c r="Q2827" s="37" t="s">
        <v>5706</v>
      </c>
      <c r="R2827" s="28">
        <v>1</v>
      </c>
      <c r="S2827" s="35"/>
      <c r="T2827" s="36" t="s">
        <v>8163</v>
      </c>
    </row>
    <row r="2828" spans="1:20" s="14" customFormat="1" ht="12" x14ac:dyDescent="0.2">
      <c r="A2828" s="28">
        <v>2823</v>
      </c>
      <c r="B2828" s="28" t="s">
        <v>3151</v>
      </c>
      <c r="C2828" s="28" t="s">
        <v>8161</v>
      </c>
      <c r="D2828" s="29" t="s">
        <v>8166</v>
      </c>
      <c r="E2828" s="29"/>
      <c r="F2828" s="30"/>
      <c r="G2828" s="30"/>
      <c r="H2828" s="31"/>
      <c r="I2828" s="30"/>
      <c r="J2828" s="30"/>
      <c r="K2828" s="31"/>
      <c r="L2828" s="32" t="s">
        <v>8092</v>
      </c>
      <c r="M2828" s="33">
        <v>119.75</v>
      </c>
      <c r="N2828" s="32">
        <v>13</v>
      </c>
      <c r="O2828" s="32" t="s">
        <v>3152</v>
      </c>
      <c r="P2828" s="32" t="s">
        <v>3155</v>
      </c>
      <c r="Q2828" s="37" t="s">
        <v>5698</v>
      </c>
      <c r="R2828" s="28">
        <v>1</v>
      </c>
      <c r="S2828" s="35"/>
      <c r="T2828" s="36" t="s">
        <v>8163</v>
      </c>
    </row>
    <row r="2829" spans="1:20" s="14" customFormat="1" ht="12" x14ac:dyDescent="0.2">
      <c r="A2829" s="28">
        <v>2824</v>
      </c>
      <c r="B2829" s="28" t="s">
        <v>3151</v>
      </c>
      <c r="C2829" s="28" t="s">
        <v>8161</v>
      </c>
      <c r="D2829" s="29" t="s">
        <v>8166</v>
      </c>
      <c r="E2829" s="29"/>
      <c r="F2829" s="30"/>
      <c r="G2829" s="30"/>
      <c r="H2829" s="31"/>
      <c r="I2829" s="30"/>
      <c r="J2829" s="30"/>
      <c r="K2829" s="31"/>
      <c r="L2829" s="32" t="s">
        <v>8092</v>
      </c>
      <c r="M2829" s="33">
        <v>73.430000000000007</v>
      </c>
      <c r="N2829" s="32">
        <v>13</v>
      </c>
      <c r="O2829" s="32" t="s">
        <v>3152</v>
      </c>
      <c r="P2829" s="32" t="s">
        <v>3155</v>
      </c>
      <c r="Q2829" s="37" t="s">
        <v>5698</v>
      </c>
      <c r="R2829" s="28">
        <v>1</v>
      </c>
      <c r="S2829" s="35"/>
      <c r="T2829" s="36" t="s">
        <v>8163</v>
      </c>
    </row>
    <row r="2830" spans="1:20" s="14" customFormat="1" ht="12" x14ac:dyDescent="0.2">
      <c r="A2830" s="28">
        <v>2825</v>
      </c>
      <c r="B2830" s="28" t="s">
        <v>3151</v>
      </c>
      <c r="C2830" s="28" t="s">
        <v>8161</v>
      </c>
      <c r="D2830" s="29" t="s">
        <v>8166</v>
      </c>
      <c r="E2830" s="29"/>
      <c r="F2830" s="30"/>
      <c r="G2830" s="30"/>
      <c r="H2830" s="31"/>
      <c r="I2830" s="30"/>
      <c r="J2830" s="30"/>
      <c r="K2830" s="31"/>
      <c r="L2830" s="32" t="s">
        <v>8092</v>
      </c>
      <c r="M2830" s="33">
        <v>111.52</v>
      </c>
      <c r="N2830" s="32">
        <v>13</v>
      </c>
      <c r="O2830" s="32" t="s">
        <v>3152</v>
      </c>
      <c r="P2830" s="32" t="s">
        <v>3155</v>
      </c>
      <c r="Q2830" s="37" t="s">
        <v>5698</v>
      </c>
      <c r="R2830" s="28">
        <v>1</v>
      </c>
      <c r="S2830" s="35"/>
      <c r="T2830" s="36" t="s">
        <v>8163</v>
      </c>
    </row>
    <row r="2831" spans="1:20" s="14" customFormat="1" ht="12" x14ac:dyDescent="0.2">
      <c r="A2831" s="28">
        <v>2826</v>
      </c>
      <c r="B2831" s="28" t="s">
        <v>3151</v>
      </c>
      <c r="C2831" s="28" t="s">
        <v>8161</v>
      </c>
      <c r="D2831" s="29" t="s">
        <v>8166</v>
      </c>
      <c r="E2831" s="29"/>
      <c r="F2831" s="30"/>
      <c r="G2831" s="30"/>
      <c r="H2831" s="31"/>
      <c r="I2831" s="30"/>
      <c r="J2831" s="30"/>
      <c r="K2831" s="31"/>
      <c r="L2831" s="32" t="s">
        <v>8092</v>
      </c>
      <c r="M2831" s="33">
        <v>51.39</v>
      </c>
      <c r="N2831" s="32">
        <v>13</v>
      </c>
      <c r="O2831" s="32" t="s">
        <v>3152</v>
      </c>
      <c r="P2831" s="32" t="s">
        <v>3155</v>
      </c>
      <c r="Q2831" s="37" t="s">
        <v>5698</v>
      </c>
      <c r="R2831" s="28">
        <v>1</v>
      </c>
      <c r="S2831" s="35"/>
      <c r="T2831" s="36" t="s">
        <v>8163</v>
      </c>
    </row>
    <row r="2832" spans="1:20" s="14" customFormat="1" ht="12" x14ac:dyDescent="0.2">
      <c r="A2832" s="28">
        <v>2827</v>
      </c>
      <c r="B2832" s="28" t="s">
        <v>3151</v>
      </c>
      <c r="C2832" s="28" t="s">
        <v>8161</v>
      </c>
      <c r="D2832" s="29" t="s">
        <v>8166</v>
      </c>
      <c r="E2832" s="29"/>
      <c r="F2832" s="30"/>
      <c r="G2832" s="30"/>
      <c r="H2832" s="31"/>
      <c r="I2832" s="30"/>
      <c r="J2832" s="30"/>
      <c r="K2832" s="31"/>
      <c r="L2832" s="32" t="s">
        <v>8092</v>
      </c>
      <c r="M2832" s="33">
        <v>113.71</v>
      </c>
      <c r="N2832" s="32">
        <v>13</v>
      </c>
      <c r="O2832" s="32" t="s">
        <v>3152</v>
      </c>
      <c r="P2832" s="32" t="s">
        <v>3155</v>
      </c>
      <c r="Q2832" s="37" t="s">
        <v>5698</v>
      </c>
      <c r="R2832" s="28">
        <v>1</v>
      </c>
      <c r="S2832" s="35"/>
      <c r="T2832" s="36" t="s">
        <v>8163</v>
      </c>
    </row>
    <row r="2833" spans="1:20" s="14" customFormat="1" ht="12" x14ac:dyDescent="0.2">
      <c r="A2833" s="28">
        <v>2828</v>
      </c>
      <c r="B2833" s="28" t="s">
        <v>3151</v>
      </c>
      <c r="C2833" s="28" t="s">
        <v>8161</v>
      </c>
      <c r="D2833" s="29" t="s">
        <v>8166</v>
      </c>
      <c r="E2833" s="29"/>
      <c r="F2833" s="30"/>
      <c r="G2833" s="30"/>
      <c r="H2833" s="31"/>
      <c r="I2833" s="30"/>
      <c r="J2833" s="30"/>
      <c r="K2833" s="31"/>
      <c r="L2833" s="32" t="s">
        <v>8092</v>
      </c>
      <c r="M2833" s="33">
        <v>109.62</v>
      </c>
      <c r="N2833" s="32">
        <v>13</v>
      </c>
      <c r="O2833" s="32" t="s">
        <v>3152</v>
      </c>
      <c r="P2833" s="32" t="s">
        <v>3155</v>
      </c>
      <c r="Q2833" s="37" t="s">
        <v>5698</v>
      </c>
      <c r="R2833" s="28">
        <v>1</v>
      </c>
      <c r="S2833" s="35"/>
      <c r="T2833" s="36" t="s">
        <v>8163</v>
      </c>
    </row>
    <row r="2834" spans="1:20" s="14" customFormat="1" ht="12" x14ac:dyDescent="0.2">
      <c r="A2834" s="28">
        <v>2829</v>
      </c>
      <c r="B2834" s="28" t="s">
        <v>3151</v>
      </c>
      <c r="C2834" s="28" t="s">
        <v>8161</v>
      </c>
      <c r="D2834" s="29" t="s">
        <v>8166</v>
      </c>
      <c r="E2834" s="29"/>
      <c r="F2834" s="30"/>
      <c r="G2834" s="30"/>
      <c r="H2834" s="31"/>
      <c r="I2834" s="30"/>
      <c r="J2834" s="30"/>
      <c r="K2834" s="31"/>
      <c r="L2834" s="32" t="s">
        <v>8092</v>
      </c>
      <c r="M2834" s="33">
        <v>183.7</v>
      </c>
      <c r="N2834" s="32">
        <v>13</v>
      </c>
      <c r="O2834" s="32" t="s">
        <v>3152</v>
      </c>
      <c r="P2834" s="32" t="s">
        <v>3155</v>
      </c>
      <c r="Q2834" s="37" t="s">
        <v>5698</v>
      </c>
      <c r="R2834" s="28">
        <v>1</v>
      </c>
      <c r="S2834" s="35"/>
      <c r="T2834" s="36" t="s">
        <v>8163</v>
      </c>
    </row>
    <row r="2835" spans="1:20" s="14" customFormat="1" ht="12" x14ac:dyDescent="0.2">
      <c r="A2835" s="28">
        <v>2830</v>
      </c>
      <c r="B2835" s="28" t="s">
        <v>3151</v>
      </c>
      <c r="C2835" s="28" t="s">
        <v>8161</v>
      </c>
      <c r="D2835" s="29" t="s">
        <v>8166</v>
      </c>
      <c r="E2835" s="29"/>
      <c r="F2835" s="30"/>
      <c r="G2835" s="30"/>
      <c r="H2835" s="31"/>
      <c r="I2835" s="30"/>
      <c r="J2835" s="30"/>
      <c r="K2835" s="31"/>
      <c r="L2835" s="32" t="s">
        <v>8092</v>
      </c>
      <c r="M2835" s="33">
        <v>152.27000000000001</v>
      </c>
      <c r="N2835" s="32">
        <v>13</v>
      </c>
      <c r="O2835" s="32" t="s">
        <v>3152</v>
      </c>
      <c r="P2835" s="32" t="s">
        <v>3155</v>
      </c>
      <c r="Q2835" s="37" t="s">
        <v>5698</v>
      </c>
      <c r="R2835" s="28">
        <v>1</v>
      </c>
      <c r="S2835" s="35"/>
      <c r="T2835" s="36" t="s">
        <v>8163</v>
      </c>
    </row>
    <row r="2836" spans="1:20" s="14" customFormat="1" ht="12" x14ac:dyDescent="0.2">
      <c r="A2836" s="28">
        <v>2831</v>
      </c>
      <c r="B2836" s="28" t="s">
        <v>3151</v>
      </c>
      <c r="C2836" s="28" t="s">
        <v>8161</v>
      </c>
      <c r="D2836" s="29" t="s">
        <v>8166</v>
      </c>
      <c r="E2836" s="29"/>
      <c r="F2836" s="30"/>
      <c r="G2836" s="30"/>
      <c r="H2836" s="31"/>
      <c r="I2836" s="30"/>
      <c r="J2836" s="30"/>
      <c r="K2836" s="31"/>
      <c r="L2836" s="32" t="s">
        <v>8092</v>
      </c>
      <c r="M2836" s="33">
        <v>134.32</v>
      </c>
      <c r="N2836" s="32">
        <v>13</v>
      </c>
      <c r="O2836" s="32" t="s">
        <v>3152</v>
      </c>
      <c r="P2836" s="32" t="s">
        <v>3155</v>
      </c>
      <c r="Q2836" s="37" t="s">
        <v>5698</v>
      </c>
      <c r="R2836" s="28">
        <v>1</v>
      </c>
      <c r="S2836" s="35"/>
      <c r="T2836" s="36" t="s">
        <v>8163</v>
      </c>
    </row>
    <row r="2837" spans="1:20" s="14" customFormat="1" ht="12" x14ac:dyDescent="0.2">
      <c r="A2837" s="28">
        <v>2832</v>
      </c>
      <c r="B2837" s="28" t="s">
        <v>3151</v>
      </c>
      <c r="C2837" s="28" t="s">
        <v>8161</v>
      </c>
      <c r="D2837" s="29" t="s">
        <v>8166</v>
      </c>
      <c r="E2837" s="29"/>
      <c r="F2837" s="30"/>
      <c r="G2837" s="30"/>
      <c r="H2837" s="31"/>
      <c r="I2837" s="30"/>
      <c r="J2837" s="30"/>
      <c r="K2837" s="31"/>
      <c r="L2837" s="32" t="s">
        <v>8092</v>
      </c>
      <c r="M2837" s="33">
        <v>138.04</v>
      </c>
      <c r="N2837" s="32">
        <v>13</v>
      </c>
      <c r="O2837" s="32" t="s">
        <v>3152</v>
      </c>
      <c r="P2837" s="32" t="s">
        <v>3155</v>
      </c>
      <c r="Q2837" s="37" t="s">
        <v>5698</v>
      </c>
      <c r="R2837" s="28">
        <v>1</v>
      </c>
      <c r="S2837" s="35"/>
      <c r="T2837" s="36" t="s">
        <v>8163</v>
      </c>
    </row>
    <row r="2838" spans="1:20" s="14" customFormat="1" ht="12" x14ac:dyDescent="0.2">
      <c r="A2838" s="28">
        <v>2833</v>
      </c>
      <c r="B2838" s="28" t="s">
        <v>3151</v>
      </c>
      <c r="C2838" s="28" t="s">
        <v>8161</v>
      </c>
      <c r="D2838" s="29" t="s">
        <v>8166</v>
      </c>
      <c r="E2838" s="29"/>
      <c r="F2838" s="30"/>
      <c r="G2838" s="30"/>
      <c r="H2838" s="31"/>
      <c r="I2838" s="30"/>
      <c r="J2838" s="30"/>
      <c r="K2838" s="31"/>
      <c r="L2838" s="32" t="s">
        <v>8092</v>
      </c>
      <c r="M2838" s="33">
        <v>167.05</v>
      </c>
      <c r="N2838" s="32">
        <v>13</v>
      </c>
      <c r="O2838" s="32" t="s">
        <v>3152</v>
      </c>
      <c r="P2838" s="32" t="s">
        <v>3155</v>
      </c>
      <c r="Q2838" s="37" t="s">
        <v>5698</v>
      </c>
      <c r="R2838" s="28">
        <v>1</v>
      </c>
      <c r="S2838" s="35"/>
      <c r="T2838" s="36" t="s">
        <v>8163</v>
      </c>
    </row>
    <row r="2839" spans="1:20" s="14" customFormat="1" ht="12" x14ac:dyDescent="0.2">
      <c r="A2839" s="28">
        <v>2834</v>
      </c>
      <c r="B2839" s="28" t="s">
        <v>3151</v>
      </c>
      <c r="C2839" s="28" t="s">
        <v>8161</v>
      </c>
      <c r="D2839" s="29" t="s">
        <v>8166</v>
      </c>
      <c r="E2839" s="29"/>
      <c r="F2839" s="30"/>
      <c r="G2839" s="30"/>
      <c r="H2839" s="31"/>
      <c r="I2839" s="30"/>
      <c r="J2839" s="30"/>
      <c r="K2839" s="31"/>
      <c r="L2839" s="32" t="s">
        <v>8092</v>
      </c>
      <c r="M2839" s="33">
        <v>88.69</v>
      </c>
      <c r="N2839" s="32">
        <v>13</v>
      </c>
      <c r="O2839" s="32" t="s">
        <v>3152</v>
      </c>
      <c r="P2839" s="32" t="s">
        <v>3155</v>
      </c>
      <c r="Q2839" s="37" t="s">
        <v>5698</v>
      </c>
      <c r="R2839" s="28">
        <v>1</v>
      </c>
      <c r="S2839" s="35"/>
      <c r="T2839" s="36" t="s">
        <v>8163</v>
      </c>
    </row>
    <row r="2840" spans="1:20" s="14" customFormat="1" ht="12" x14ac:dyDescent="0.2">
      <c r="A2840" s="28">
        <v>2835</v>
      </c>
      <c r="B2840" s="28" t="s">
        <v>3151</v>
      </c>
      <c r="C2840" s="28" t="s">
        <v>8161</v>
      </c>
      <c r="D2840" s="29" t="s">
        <v>8166</v>
      </c>
      <c r="E2840" s="29"/>
      <c r="F2840" s="30"/>
      <c r="G2840" s="30"/>
      <c r="H2840" s="31"/>
      <c r="I2840" s="30"/>
      <c r="J2840" s="30"/>
      <c r="K2840" s="31"/>
      <c r="L2840" s="32" t="s">
        <v>8092</v>
      </c>
      <c r="M2840" s="33">
        <v>126.33</v>
      </c>
      <c r="N2840" s="32">
        <v>13</v>
      </c>
      <c r="O2840" s="32" t="s">
        <v>3152</v>
      </c>
      <c r="P2840" s="32" t="s">
        <v>3155</v>
      </c>
      <c r="Q2840" s="37" t="s">
        <v>5698</v>
      </c>
      <c r="R2840" s="28">
        <v>1</v>
      </c>
      <c r="S2840" s="35"/>
      <c r="T2840" s="36" t="s">
        <v>8163</v>
      </c>
    </row>
    <row r="2841" spans="1:20" s="14" customFormat="1" ht="12" x14ac:dyDescent="0.2">
      <c r="A2841" s="28">
        <v>2836</v>
      </c>
      <c r="B2841" s="28" t="s">
        <v>3151</v>
      </c>
      <c r="C2841" s="28" t="s">
        <v>8161</v>
      </c>
      <c r="D2841" s="29" t="s">
        <v>8166</v>
      </c>
      <c r="E2841" s="29"/>
      <c r="F2841" s="30"/>
      <c r="G2841" s="30"/>
      <c r="H2841" s="31"/>
      <c r="I2841" s="30"/>
      <c r="J2841" s="30"/>
      <c r="K2841" s="31"/>
      <c r="L2841" s="32" t="s">
        <v>8092</v>
      </c>
      <c r="M2841" s="33">
        <v>556.57000000000005</v>
      </c>
      <c r="N2841" s="32">
        <v>13</v>
      </c>
      <c r="O2841" s="32" t="s">
        <v>3152</v>
      </c>
      <c r="P2841" s="32" t="s">
        <v>3155</v>
      </c>
      <c r="Q2841" s="37" t="s">
        <v>5698</v>
      </c>
      <c r="R2841" s="28">
        <v>1</v>
      </c>
      <c r="S2841" s="35"/>
      <c r="T2841" s="36" t="s">
        <v>8163</v>
      </c>
    </row>
    <row r="2842" spans="1:20" s="14" customFormat="1" ht="12" x14ac:dyDescent="0.2">
      <c r="A2842" s="28">
        <v>2837</v>
      </c>
      <c r="B2842" s="28" t="s">
        <v>3151</v>
      </c>
      <c r="C2842" s="28" t="s">
        <v>8161</v>
      </c>
      <c r="D2842" s="29" t="s">
        <v>8165</v>
      </c>
      <c r="E2842" s="29"/>
      <c r="F2842" s="30"/>
      <c r="G2842" s="30"/>
      <c r="H2842" s="31"/>
      <c r="I2842" s="30"/>
      <c r="J2842" s="30"/>
      <c r="K2842" s="31"/>
      <c r="L2842" s="32" t="s">
        <v>8092</v>
      </c>
      <c r="M2842" s="33">
        <v>57.62</v>
      </c>
      <c r="N2842" s="32">
        <v>15</v>
      </c>
      <c r="O2842" s="32" t="s">
        <v>3152</v>
      </c>
      <c r="P2842" s="32" t="s">
        <v>3155</v>
      </c>
      <c r="Q2842" s="37" t="s">
        <v>5706</v>
      </c>
      <c r="R2842" s="28">
        <v>1</v>
      </c>
      <c r="S2842" s="35"/>
      <c r="T2842" s="36" t="s">
        <v>8163</v>
      </c>
    </row>
    <row r="2843" spans="1:20" s="14" customFormat="1" ht="12" x14ac:dyDescent="0.2">
      <c r="A2843" s="28">
        <v>2838</v>
      </c>
      <c r="B2843" s="28" t="s">
        <v>3151</v>
      </c>
      <c r="C2843" s="28" t="s">
        <v>8161</v>
      </c>
      <c r="D2843" s="29" t="s">
        <v>8165</v>
      </c>
      <c r="E2843" s="29"/>
      <c r="F2843" s="30"/>
      <c r="G2843" s="30"/>
      <c r="H2843" s="31"/>
      <c r="I2843" s="30"/>
      <c r="J2843" s="30"/>
      <c r="K2843" s="31"/>
      <c r="L2843" s="32" t="s">
        <v>8092</v>
      </c>
      <c r="M2843" s="33">
        <v>31.49</v>
      </c>
      <c r="N2843" s="32">
        <v>13</v>
      </c>
      <c r="O2843" s="32" t="s">
        <v>3152</v>
      </c>
      <c r="P2843" s="32" t="s">
        <v>3155</v>
      </c>
      <c r="Q2843" s="37" t="s">
        <v>5698</v>
      </c>
      <c r="R2843" s="28">
        <v>1</v>
      </c>
      <c r="S2843" s="35"/>
      <c r="T2843" s="36" t="s">
        <v>8163</v>
      </c>
    </row>
    <row r="2844" spans="1:20" s="14" customFormat="1" ht="12" x14ac:dyDescent="0.2">
      <c r="A2844" s="28">
        <v>2839</v>
      </c>
      <c r="B2844" s="28" t="s">
        <v>3151</v>
      </c>
      <c r="C2844" s="28" t="s">
        <v>8161</v>
      </c>
      <c r="D2844" s="29" t="s">
        <v>8165</v>
      </c>
      <c r="E2844" s="29"/>
      <c r="F2844" s="30"/>
      <c r="G2844" s="30"/>
      <c r="H2844" s="31"/>
      <c r="I2844" s="30"/>
      <c r="J2844" s="30"/>
      <c r="K2844" s="31"/>
      <c r="L2844" s="32" t="s">
        <v>8092</v>
      </c>
      <c r="M2844" s="33">
        <v>41.92</v>
      </c>
      <c r="N2844" s="32">
        <v>13</v>
      </c>
      <c r="O2844" s="32" t="s">
        <v>3152</v>
      </c>
      <c r="P2844" s="32" t="s">
        <v>3155</v>
      </c>
      <c r="Q2844" s="37" t="s">
        <v>5698</v>
      </c>
      <c r="R2844" s="28">
        <v>1</v>
      </c>
      <c r="S2844" s="35"/>
      <c r="T2844" s="36" t="s">
        <v>8163</v>
      </c>
    </row>
    <row r="2845" spans="1:20" s="14" customFormat="1" ht="12" x14ac:dyDescent="0.2">
      <c r="A2845" s="28">
        <v>2840</v>
      </c>
      <c r="B2845" s="28" t="s">
        <v>3151</v>
      </c>
      <c r="C2845" s="28" t="s">
        <v>8161</v>
      </c>
      <c r="D2845" s="29" t="s">
        <v>8165</v>
      </c>
      <c r="E2845" s="29"/>
      <c r="F2845" s="30"/>
      <c r="G2845" s="30"/>
      <c r="H2845" s="31"/>
      <c r="I2845" s="30"/>
      <c r="J2845" s="30"/>
      <c r="K2845" s="31"/>
      <c r="L2845" s="32" t="s">
        <v>8092</v>
      </c>
      <c r="M2845" s="33">
        <v>23.84</v>
      </c>
      <c r="N2845" s="32">
        <v>15</v>
      </c>
      <c r="O2845" s="32" t="s">
        <v>3152</v>
      </c>
      <c r="P2845" s="32" t="s">
        <v>3155</v>
      </c>
      <c r="Q2845" s="37" t="s">
        <v>5706</v>
      </c>
      <c r="R2845" s="28">
        <v>1</v>
      </c>
      <c r="S2845" s="35"/>
      <c r="T2845" s="36" t="s">
        <v>8163</v>
      </c>
    </row>
    <row r="2846" spans="1:20" s="14" customFormat="1" ht="12" x14ac:dyDescent="0.2">
      <c r="A2846" s="28">
        <v>2841</v>
      </c>
      <c r="B2846" s="28" t="s">
        <v>3151</v>
      </c>
      <c r="C2846" s="28" t="s">
        <v>8161</v>
      </c>
      <c r="D2846" s="29" t="s">
        <v>8165</v>
      </c>
      <c r="E2846" s="29"/>
      <c r="F2846" s="30"/>
      <c r="G2846" s="30"/>
      <c r="H2846" s="31"/>
      <c r="I2846" s="30"/>
      <c r="J2846" s="30"/>
      <c r="K2846" s="31"/>
      <c r="L2846" s="32" t="s">
        <v>8092</v>
      </c>
      <c r="M2846" s="33">
        <v>36.979999999999897</v>
      </c>
      <c r="N2846" s="32">
        <v>15</v>
      </c>
      <c r="O2846" s="32" t="s">
        <v>3152</v>
      </c>
      <c r="P2846" s="32" t="s">
        <v>3155</v>
      </c>
      <c r="Q2846" s="37" t="s">
        <v>5706</v>
      </c>
      <c r="R2846" s="28">
        <v>1</v>
      </c>
      <c r="S2846" s="35"/>
      <c r="T2846" s="36" t="s">
        <v>8163</v>
      </c>
    </row>
    <row r="2847" spans="1:20" s="14" customFormat="1" ht="12" x14ac:dyDescent="0.2">
      <c r="A2847" s="28">
        <v>2842</v>
      </c>
      <c r="B2847" s="28" t="s">
        <v>3151</v>
      </c>
      <c r="C2847" s="28" t="s">
        <v>8161</v>
      </c>
      <c r="D2847" s="29" t="s">
        <v>8165</v>
      </c>
      <c r="E2847" s="29"/>
      <c r="F2847" s="30"/>
      <c r="G2847" s="30"/>
      <c r="H2847" s="31"/>
      <c r="I2847" s="30"/>
      <c r="J2847" s="30"/>
      <c r="K2847" s="31"/>
      <c r="L2847" s="32" t="s">
        <v>8092</v>
      </c>
      <c r="M2847" s="33">
        <v>28.81</v>
      </c>
      <c r="N2847" s="32">
        <v>15</v>
      </c>
      <c r="O2847" s="32" t="s">
        <v>3152</v>
      </c>
      <c r="P2847" s="32" t="s">
        <v>3155</v>
      </c>
      <c r="Q2847" s="37" t="s">
        <v>5706</v>
      </c>
      <c r="R2847" s="28">
        <v>1</v>
      </c>
      <c r="S2847" s="35"/>
      <c r="T2847" s="36" t="s">
        <v>8163</v>
      </c>
    </row>
    <row r="2848" spans="1:20" s="14" customFormat="1" ht="12" x14ac:dyDescent="0.2">
      <c r="A2848" s="28">
        <v>2843</v>
      </c>
      <c r="B2848" s="28" t="s">
        <v>3151</v>
      </c>
      <c r="C2848" s="28" t="s">
        <v>8161</v>
      </c>
      <c r="D2848" s="29" t="s">
        <v>8165</v>
      </c>
      <c r="E2848" s="29"/>
      <c r="F2848" s="30"/>
      <c r="G2848" s="30"/>
      <c r="H2848" s="31"/>
      <c r="I2848" s="30"/>
      <c r="J2848" s="30"/>
      <c r="K2848" s="31"/>
      <c r="L2848" s="32" t="s">
        <v>8092</v>
      </c>
      <c r="M2848" s="33">
        <v>29.12</v>
      </c>
      <c r="N2848" s="32">
        <v>15</v>
      </c>
      <c r="O2848" s="32" t="s">
        <v>3152</v>
      </c>
      <c r="P2848" s="32" t="s">
        <v>3155</v>
      </c>
      <c r="Q2848" s="37" t="s">
        <v>5706</v>
      </c>
      <c r="R2848" s="28">
        <v>1</v>
      </c>
      <c r="S2848" s="35"/>
      <c r="T2848" s="36" t="s">
        <v>8163</v>
      </c>
    </row>
    <row r="2849" spans="1:20" s="14" customFormat="1" ht="12" x14ac:dyDescent="0.2">
      <c r="A2849" s="28">
        <v>2844</v>
      </c>
      <c r="B2849" s="28" t="s">
        <v>3151</v>
      </c>
      <c r="C2849" s="28" t="s">
        <v>8161</v>
      </c>
      <c r="D2849" s="29" t="s">
        <v>8165</v>
      </c>
      <c r="E2849" s="29"/>
      <c r="F2849" s="30"/>
      <c r="G2849" s="30"/>
      <c r="H2849" s="31"/>
      <c r="I2849" s="30"/>
      <c r="J2849" s="30"/>
      <c r="K2849" s="31"/>
      <c r="L2849" s="32" t="s">
        <v>8092</v>
      </c>
      <c r="M2849" s="33">
        <v>38.18</v>
      </c>
      <c r="N2849" s="32">
        <v>15</v>
      </c>
      <c r="O2849" s="32" t="s">
        <v>3152</v>
      </c>
      <c r="P2849" s="32" t="s">
        <v>3155</v>
      </c>
      <c r="Q2849" s="37" t="s">
        <v>5706</v>
      </c>
      <c r="R2849" s="28">
        <v>1</v>
      </c>
      <c r="S2849" s="35"/>
      <c r="T2849" s="36" t="s">
        <v>8163</v>
      </c>
    </row>
    <row r="2850" spans="1:20" s="14" customFormat="1" ht="12" x14ac:dyDescent="0.2">
      <c r="A2850" s="28">
        <v>2845</v>
      </c>
      <c r="B2850" s="28" t="s">
        <v>3151</v>
      </c>
      <c r="C2850" s="28" t="s">
        <v>8161</v>
      </c>
      <c r="D2850" s="29" t="s">
        <v>8165</v>
      </c>
      <c r="E2850" s="29"/>
      <c r="F2850" s="30"/>
      <c r="G2850" s="30"/>
      <c r="H2850" s="31"/>
      <c r="I2850" s="30"/>
      <c r="J2850" s="30"/>
      <c r="K2850" s="31"/>
      <c r="L2850" s="32" t="s">
        <v>8092</v>
      </c>
      <c r="M2850" s="33">
        <v>71.56</v>
      </c>
      <c r="N2850" s="32">
        <v>15</v>
      </c>
      <c r="O2850" s="32" t="s">
        <v>3152</v>
      </c>
      <c r="P2850" s="32" t="s">
        <v>3155</v>
      </c>
      <c r="Q2850" s="37" t="s">
        <v>5706</v>
      </c>
      <c r="R2850" s="28">
        <v>1</v>
      </c>
      <c r="S2850" s="35"/>
      <c r="T2850" s="36" t="s">
        <v>8163</v>
      </c>
    </row>
    <row r="2851" spans="1:20" s="14" customFormat="1" ht="12" x14ac:dyDescent="0.2">
      <c r="A2851" s="28">
        <v>2846</v>
      </c>
      <c r="B2851" s="28" t="s">
        <v>3151</v>
      </c>
      <c r="C2851" s="28" t="s">
        <v>8161</v>
      </c>
      <c r="D2851" s="29" t="s">
        <v>8165</v>
      </c>
      <c r="E2851" s="29"/>
      <c r="F2851" s="30"/>
      <c r="G2851" s="30"/>
      <c r="H2851" s="31"/>
      <c r="I2851" s="30"/>
      <c r="J2851" s="30"/>
      <c r="K2851" s="31"/>
      <c r="L2851" s="32" t="s">
        <v>8092</v>
      </c>
      <c r="M2851" s="33">
        <v>45.4</v>
      </c>
      <c r="N2851" s="32">
        <v>15</v>
      </c>
      <c r="O2851" s="32" t="s">
        <v>3152</v>
      </c>
      <c r="P2851" s="32" t="s">
        <v>3155</v>
      </c>
      <c r="Q2851" s="37" t="s">
        <v>5706</v>
      </c>
      <c r="R2851" s="28">
        <v>1</v>
      </c>
      <c r="S2851" s="35"/>
      <c r="T2851" s="36" t="s">
        <v>8163</v>
      </c>
    </row>
    <row r="2852" spans="1:20" s="14" customFormat="1" ht="12" x14ac:dyDescent="0.2">
      <c r="A2852" s="28">
        <v>2847</v>
      </c>
      <c r="B2852" s="28" t="s">
        <v>3151</v>
      </c>
      <c r="C2852" s="28" t="s">
        <v>8161</v>
      </c>
      <c r="D2852" s="29" t="s">
        <v>8165</v>
      </c>
      <c r="E2852" s="29"/>
      <c r="F2852" s="30"/>
      <c r="G2852" s="30"/>
      <c r="H2852" s="31"/>
      <c r="I2852" s="30"/>
      <c r="J2852" s="30"/>
      <c r="K2852" s="31"/>
      <c r="L2852" s="32" t="s">
        <v>8092</v>
      </c>
      <c r="M2852" s="33">
        <v>28.58</v>
      </c>
      <c r="N2852" s="32">
        <v>13</v>
      </c>
      <c r="O2852" s="32" t="s">
        <v>3152</v>
      </c>
      <c r="P2852" s="32" t="s">
        <v>3155</v>
      </c>
      <c r="Q2852" s="37" t="s">
        <v>5698</v>
      </c>
      <c r="R2852" s="28">
        <v>1</v>
      </c>
      <c r="S2852" s="35"/>
      <c r="T2852" s="36" t="s">
        <v>8163</v>
      </c>
    </row>
    <row r="2853" spans="1:20" s="14" customFormat="1" ht="12" x14ac:dyDescent="0.2">
      <c r="A2853" s="28">
        <v>2848</v>
      </c>
      <c r="B2853" s="28" t="s">
        <v>3151</v>
      </c>
      <c r="C2853" s="28" t="s">
        <v>8161</v>
      </c>
      <c r="D2853" s="29" t="s">
        <v>8165</v>
      </c>
      <c r="E2853" s="29"/>
      <c r="F2853" s="30"/>
      <c r="G2853" s="30"/>
      <c r="H2853" s="31"/>
      <c r="I2853" s="30"/>
      <c r="J2853" s="30"/>
      <c r="K2853" s="31"/>
      <c r="L2853" s="32" t="s">
        <v>8092</v>
      </c>
      <c r="M2853" s="33">
        <v>54.5</v>
      </c>
      <c r="N2853" s="32">
        <v>13</v>
      </c>
      <c r="O2853" s="32" t="s">
        <v>3152</v>
      </c>
      <c r="P2853" s="32" t="s">
        <v>3155</v>
      </c>
      <c r="Q2853" s="37" t="s">
        <v>5698</v>
      </c>
      <c r="R2853" s="28">
        <v>1</v>
      </c>
      <c r="S2853" s="35"/>
      <c r="T2853" s="36" t="s">
        <v>8163</v>
      </c>
    </row>
    <row r="2854" spans="1:20" s="14" customFormat="1" ht="12" x14ac:dyDescent="0.2">
      <c r="A2854" s="28">
        <v>2849</v>
      </c>
      <c r="B2854" s="28" t="s">
        <v>3151</v>
      </c>
      <c r="C2854" s="28" t="s">
        <v>3151</v>
      </c>
      <c r="D2854" s="29" t="s">
        <v>8164</v>
      </c>
      <c r="E2854" s="29"/>
      <c r="F2854" s="30"/>
      <c r="G2854" s="30"/>
      <c r="H2854" s="31"/>
      <c r="I2854" s="30"/>
      <c r="J2854" s="30"/>
      <c r="K2854" s="31"/>
      <c r="L2854" s="32" t="s">
        <v>8092</v>
      </c>
      <c r="M2854" s="33">
        <v>56.49</v>
      </c>
      <c r="N2854" s="32">
        <v>13</v>
      </c>
      <c r="O2854" s="32" t="s">
        <v>3152</v>
      </c>
      <c r="P2854" s="32" t="s">
        <v>3155</v>
      </c>
      <c r="Q2854" s="37" t="s">
        <v>5698</v>
      </c>
      <c r="R2854" s="28">
        <v>1</v>
      </c>
      <c r="S2854" s="35"/>
      <c r="T2854" s="36" t="s">
        <v>8163</v>
      </c>
    </row>
    <row r="2855" spans="1:20" s="14" customFormat="1" ht="12" x14ac:dyDescent="0.2">
      <c r="A2855" s="28">
        <v>2850</v>
      </c>
      <c r="B2855" s="28" t="s">
        <v>3151</v>
      </c>
      <c r="C2855" s="28" t="s">
        <v>3151</v>
      </c>
      <c r="D2855" s="29" t="s">
        <v>8164</v>
      </c>
      <c r="E2855" s="29"/>
      <c r="F2855" s="30"/>
      <c r="G2855" s="30"/>
      <c r="H2855" s="31"/>
      <c r="I2855" s="30"/>
      <c r="J2855" s="30"/>
      <c r="K2855" s="31"/>
      <c r="L2855" s="32" t="s">
        <v>8092</v>
      </c>
      <c r="M2855" s="33">
        <v>57.77</v>
      </c>
      <c r="N2855" s="32">
        <v>13</v>
      </c>
      <c r="O2855" s="32" t="s">
        <v>3152</v>
      </c>
      <c r="P2855" s="32" t="s">
        <v>3155</v>
      </c>
      <c r="Q2855" s="37" t="s">
        <v>5698</v>
      </c>
      <c r="R2855" s="28">
        <v>1</v>
      </c>
      <c r="S2855" s="35"/>
      <c r="T2855" s="36" t="s">
        <v>8163</v>
      </c>
    </row>
    <row r="2856" spans="1:20" s="14" customFormat="1" ht="12" x14ac:dyDescent="0.2">
      <c r="A2856" s="28">
        <v>2851</v>
      </c>
      <c r="B2856" s="28" t="s">
        <v>3151</v>
      </c>
      <c r="C2856" s="28" t="s">
        <v>3151</v>
      </c>
      <c r="D2856" s="29" t="s">
        <v>8164</v>
      </c>
      <c r="E2856" s="29"/>
      <c r="F2856" s="30"/>
      <c r="G2856" s="30"/>
      <c r="H2856" s="31"/>
      <c r="I2856" s="30"/>
      <c r="J2856" s="30"/>
      <c r="K2856" s="31"/>
      <c r="L2856" s="32" t="s">
        <v>8092</v>
      </c>
      <c r="M2856" s="33">
        <v>12.47</v>
      </c>
      <c r="N2856" s="32">
        <v>13</v>
      </c>
      <c r="O2856" s="32" t="s">
        <v>3152</v>
      </c>
      <c r="P2856" s="32" t="s">
        <v>3155</v>
      </c>
      <c r="Q2856" s="37" t="s">
        <v>5698</v>
      </c>
      <c r="R2856" s="28">
        <v>1</v>
      </c>
      <c r="S2856" s="35"/>
      <c r="T2856" s="36" t="s">
        <v>8163</v>
      </c>
    </row>
    <row r="2857" spans="1:20" s="14" customFormat="1" ht="12" x14ac:dyDescent="0.2">
      <c r="A2857" s="28">
        <v>2852</v>
      </c>
      <c r="B2857" s="28" t="s">
        <v>3151</v>
      </c>
      <c r="C2857" s="28" t="s">
        <v>3151</v>
      </c>
      <c r="D2857" s="29" t="s">
        <v>8164</v>
      </c>
      <c r="E2857" s="29"/>
      <c r="F2857" s="30"/>
      <c r="G2857" s="30"/>
      <c r="H2857" s="31"/>
      <c r="I2857" s="30"/>
      <c r="J2857" s="30"/>
      <c r="K2857" s="31"/>
      <c r="L2857" s="32" t="s">
        <v>8092</v>
      </c>
      <c r="M2857" s="33">
        <v>59.1</v>
      </c>
      <c r="N2857" s="32">
        <v>15</v>
      </c>
      <c r="O2857" s="32" t="s">
        <v>3152</v>
      </c>
      <c r="P2857" s="32" t="s">
        <v>3155</v>
      </c>
      <c r="Q2857" s="37" t="s">
        <v>5706</v>
      </c>
      <c r="R2857" s="28">
        <v>1</v>
      </c>
      <c r="S2857" s="35"/>
      <c r="T2857" s="36" t="s">
        <v>8163</v>
      </c>
    </row>
    <row r="2858" spans="1:20" s="14" customFormat="1" ht="12" x14ac:dyDescent="0.2">
      <c r="A2858" s="28">
        <v>2853</v>
      </c>
      <c r="B2858" s="28" t="s">
        <v>3151</v>
      </c>
      <c r="C2858" s="28" t="s">
        <v>3151</v>
      </c>
      <c r="D2858" s="29" t="s">
        <v>8164</v>
      </c>
      <c r="E2858" s="29"/>
      <c r="F2858" s="30"/>
      <c r="G2858" s="30"/>
      <c r="H2858" s="31"/>
      <c r="I2858" s="30"/>
      <c r="J2858" s="30"/>
      <c r="K2858" s="31"/>
      <c r="L2858" s="32" t="s">
        <v>8092</v>
      </c>
      <c r="M2858" s="33">
        <v>73.87</v>
      </c>
      <c r="N2858" s="32">
        <v>15</v>
      </c>
      <c r="O2858" s="32" t="s">
        <v>3152</v>
      </c>
      <c r="P2858" s="32" t="s">
        <v>3155</v>
      </c>
      <c r="Q2858" s="37" t="s">
        <v>5706</v>
      </c>
      <c r="R2858" s="28">
        <v>1</v>
      </c>
      <c r="S2858" s="35"/>
      <c r="T2858" s="36" t="s">
        <v>8163</v>
      </c>
    </row>
    <row r="2859" spans="1:20" s="14" customFormat="1" ht="12" x14ac:dyDescent="0.2">
      <c r="A2859" s="28">
        <v>2854</v>
      </c>
      <c r="B2859" s="28" t="s">
        <v>3151</v>
      </c>
      <c r="C2859" s="28" t="s">
        <v>3151</v>
      </c>
      <c r="D2859" s="29" t="s">
        <v>8164</v>
      </c>
      <c r="E2859" s="29"/>
      <c r="F2859" s="30"/>
      <c r="G2859" s="30"/>
      <c r="H2859" s="31"/>
      <c r="I2859" s="30"/>
      <c r="J2859" s="30"/>
      <c r="K2859" s="31"/>
      <c r="L2859" s="32" t="s">
        <v>8092</v>
      </c>
      <c r="M2859" s="33">
        <v>20.49</v>
      </c>
      <c r="N2859" s="32">
        <v>15</v>
      </c>
      <c r="O2859" s="32" t="s">
        <v>3152</v>
      </c>
      <c r="P2859" s="32" t="s">
        <v>3155</v>
      </c>
      <c r="Q2859" s="37" t="s">
        <v>5706</v>
      </c>
      <c r="R2859" s="28">
        <v>1</v>
      </c>
      <c r="S2859" s="35"/>
      <c r="T2859" s="36" t="s">
        <v>8163</v>
      </c>
    </row>
    <row r="2860" spans="1:20" s="14" customFormat="1" ht="12" x14ac:dyDescent="0.2">
      <c r="A2860" s="28">
        <v>2855</v>
      </c>
      <c r="B2860" s="28" t="s">
        <v>3151</v>
      </c>
      <c r="C2860" s="28" t="s">
        <v>8161</v>
      </c>
      <c r="D2860" s="29" t="s">
        <v>8166</v>
      </c>
      <c r="E2860" s="29"/>
      <c r="F2860" s="30"/>
      <c r="G2860" s="30"/>
      <c r="H2860" s="31"/>
      <c r="I2860" s="30"/>
      <c r="J2860" s="30"/>
      <c r="K2860" s="31"/>
      <c r="L2860" s="32" t="s">
        <v>8092</v>
      </c>
      <c r="M2860" s="33">
        <v>573.41999999999905</v>
      </c>
      <c r="N2860" s="32">
        <v>13</v>
      </c>
      <c r="O2860" s="32" t="s">
        <v>3152</v>
      </c>
      <c r="P2860" s="32" t="s">
        <v>3155</v>
      </c>
      <c r="Q2860" s="37" t="s">
        <v>5698</v>
      </c>
      <c r="R2860" s="28">
        <v>1</v>
      </c>
      <c r="S2860" s="35"/>
      <c r="T2860" s="36" t="s">
        <v>8163</v>
      </c>
    </row>
    <row r="2861" spans="1:20" s="14" customFormat="1" ht="12" x14ac:dyDescent="0.2">
      <c r="A2861" s="28">
        <v>2856</v>
      </c>
      <c r="B2861" s="28" t="s">
        <v>3151</v>
      </c>
      <c r="C2861" s="28" t="s">
        <v>8161</v>
      </c>
      <c r="D2861" s="29" t="s">
        <v>8166</v>
      </c>
      <c r="E2861" s="29"/>
      <c r="F2861" s="30"/>
      <c r="G2861" s="30"/>
      <c r="H2861" s="31"/>
      <c r="I2861" s="30"/>
      <c r="J2861" s="30"/>
      <c r="K2861" s="31"/>
      <c r="L2861" s="32" t="s">
        <v>8092</v>
      </c>
      <c r="M2861" s="33">
        <v>549.83000000000004</v>
      </c>
      <c r="N2861" s="32">
        <v>13</v>
      </c>
      <c r="O2861" s="32" t="s">
        <v>3152</v>
      </c>
      <c r="P2861" s="32" t="s">
        <v>3155</v>
      </c>
      <c r="Q2861" s="37" t="s">
        <v>5698</v>
      </c>
      <c r="R2861" s="28">
        <v>1</v>
      </c>
      <c r="S2861" s="35"/>
      <c r="T2861" s="36" t="s">
        <v>8163</v>
      </c>
    </row>
    <row r="2862" spans="1:20" s="14" customFormat="1" ht="12" x14ac:dyDescent="0.2">
      <c r="A2862" s="28">
        <v>2857</v>
      </c>
      <c r="B2862" s="28" t="s">
        <v>3151</v>
      </c>
      <c r="C2862" s="28" t="s">
        <v>8161</v>
      </c>
      <c r="D2862" s="29" t="s">
        <v>8162</v>
      </c>
      <c r="E2862" s="29"/>
      <c r="F2862" s="30"/>
      <c r="G2862" s="30"/>
      <c r="H2862" s="31"/>
      <c r="I2862" s="30"/>
      <c r="J2862" s="30"/>
      <c r="K2862" s="31"/>
      <c r="L2862" s="32" t="s">
        <v>8092</v>
      </c>
      <c r="M2862" s="33">
        <v>239.3</v>
      </c>
      <c r="N2862" s="32">
        <v>13</v>
      </c>
      <c r="O2862" s="32" t="s">
        <v>3152</v>
      </c>
      <c r="P2862" s="32" t="s">
        <v>3155</v>
      </c>
      <c r="Q2862" s="37" t="s">
        <v>5698</v>
      </c>
      <c r="R2862" s="28">
        <v>1</v>
      </c>
      <c r="S2862" s="35"/>
      <c r="T2862" s="36" t="s">
        <v>8163</v>
      </c>
    </row>
    <row r="2863" spans="1:20" s="14" customFormat="1" ht="12" x14ac:dyDescent="0.2">
      <c r="A2863" s="28">
        <v>2858</v>
      </c>
      <c r="B2863" s="28" t="s">
        <v>3151</v>
      </c>
      <c r="C2863" s="28" t="s">
        <v>8161</v>
      </c>
      <c r="D2863" s="29" t="s">
        <v>8162</v>
      </c>
      <c r="E2863" s="29"/>
      <c r="F2863" s="30"/>
      <c r="G2863" s="30"/>
      <c r="H2863" s="31"/>
      <c r="I2863" s="30"/>
      <c r="J2863" s="30"/>
      <c r="K2863" s="31"/>
      <c r="L2863" s="32" t="s">
        <v>8092</v>
      </c>
      <c r="M2863" s="33">
        <v>99.83</v>
      </c>
      <c r="N2863" s="32">
        <v>13</v>
      </c>
      <c r="O2863" s="32" t="s">
        <v>3152</v>
      </c>
      <c r="P2863" s="32" t="s">
        <v>3155</v>
      </c>
      <c r="Q2863" s="37" t="s">
        <v>5698</v>
      </c>
      <c r="R2863" s="28">
        <v>1</v>
      </c>
      <c r="S2863" s="35"/>
      <c r="T2863" s="36" t="s">
        <v>8163</v>
      </c>
    </row>
    <row r="2864" spans="1:20" s="14" customFormat="1" ht="12" x14ac:dyDescent="0.2">
      <c r="A2864" s="28">
        <v>2859</v>
      </c>
      <c r="B2864" s="28" t="s">
        <v>3151</v>
      </c>
      <c r="C2864" s="28" t="s">
        <v>8161</v>
      </c>
      <c r="D2864" s="29" t="s">
        <v>8162</v>
      </c>
      <c r="E2864" s="29"/>
      <c r="F2864" s="30"/>
      <c r="G2864" s="30"/>
      <c r="H2864" s="31"/>
      <c r="I2864" s="30"/>
      <c r="J2864" s="30"/>
      <c r="K2864" s="31"/>
      <c r="L2864" s="32" t="s">
        <v>8092</v>
      </c>
      <c r="M2864" s="33">
        <v>258.45999999999901</v>
      </c>
      <c r="N2864" s="32">
        <v>13</v>
      </c>
      <c r="O2864" s="32" t="s">
        <v>3152</v>
      </c>
      <c r="P2864" s="32" t="s">
        <v>3155</v>
      </c>
      <c r="Q2864" s="37" t="s">
        <v>5698</v>
      </c>
      <c r="R2864" s="28">
        <v>1</v>
      </c>
      <c r="S2864" s="35"/>
      <c r="T2864" s="36" t="s">
        <v>8163</v>
      </c>
    </row>
    <row r="2865" spans="1:20" s="14" customFormat="1" ht="12" x14ac:dyDescent="0.2">
      <c r="A2865" s="28">
        <v>2860</v>
      </c>
      <c r="B2865" s="28" t="s">
        <v>3151</v>
      </c>
      <c r="C2865" s="28" t="s">
        <v>8161</v>
      </c>
      <c r="D2865" s="29" t="s">
        <v>8162</v>
      </c>
      <c r="E2865" s="29"/>
      <c r="F2865" s="30"/>
      <c r="G2865" s="30"/>
      <c r="H2865" s="31"/>
      <c r="I2865" s="30"/>
      <c r="J2865" s="30"/>
      <c r="K2865" s="31"/>
      <c r="L2865" s="32" t="s">
        <v>8092</v>
      </c>
      <c r="M2865" s="33">
        <v>67.400000000000006</v>
      </c>
      <c r="N2865" s="32">
        <v>13</v>
      </c>
      <c r="O2865" s="32" t="s">
        <v>3152</v>
      </c>
      <c r="P2865" s="32" t="s">
        <v>3155</v>
      </c>
      <c r="Q2865" s="37" t="s">
        <v>5698</v>
      </c>
      <c r="R2865" s="28">
        <v>1</v>
      </c>
      <c r="S2865" s="35"/>
      <c r="T2865" s="36" t="s">
        <v>8163</v>
      </c>
    </row>
    <row r="2866" spans="1:20" s="14" customFormat="1" ht="12" x14ac:dyDescent="0.2">
      <c r="A2866" s="28">
        <v>2861</v>
      </c>
      <c r="B2866" s="28" t="s">
        <v>3151</v>
      </c>
      <c r="C2866" s="28" t="s">
        <v>8161</v>
      </c>
      <c r="D2866" s="29" t="s">
        <v>8162</v>
      </c>
      <c r="E2866" s="29"/>
      <c r="F2866" s="30"/>
      <c r="G2866" s="30"/>
      <c r="H2866" s="31"/>
      <c r="I2866" s="30"/>
      <c r="J2866" s="30"/>
      <c r="K2866" s="31"/>
      <c r="L2866" s="32" t="s">
        <v>8092</v>
      </c>
      <c r="M2866" s="33">
        <v>121.01</v>
      </c>
      <c r="N2866" s="32">
        <v>13</v>
      </c>
      <c r="O2866" s="32" t="s">
        <v>3152</v>
      </c>
      <c r="P2866" s="32" t="s">
        <v>3155</v>
      </c>
      <c r="Q2866" s="37" t="s">
        <v>5698</v>
      </c>
      <c r="R2866" s="28">
        <v>1</v>
      </c>
      <c r="S2866" s="35"/>
      <c r="T2866" s="36" t="s">
        <v>8163</v>
      </c>
    </row>
    <row r="2867" spans="1:20" s="14" customFormat="1" ht="12" x14ac:dyDescent="0.2">
      <c r="A2867" s="28">
        <v>2862</v>
      </c>
      <c r="B2867" s="28" t="s">
        <v>3151</v>
      </c>
      <c r="C2867" s="28" t="s">
        <v>8161</v>
      </c>
      <c r="D2867" s="29" t="s">
        <v>8162</v>
      </c>
      <c r="E2867" s="29"/>
      <c r="F2867" s="30"/>
      <c r="G2867" s="30"/>
      <c r="H2867" s="31"/>
      <c r="I2867" s="30"/>
      <c r="J2867" s="30"/>
      <c r="K2867" s="31"/>
      <c r="L2867" s="32" t="s">
        <v>8092</v>
      </c>
      <c r="M2867" s="33">
        <v>145.12</v>
      </c>
      <c r="N2867" s="32">
        <v>13</v>
      </c>
      <c r="O2867" s="32" t="s">
        <v>3152</v>
      </c>
      <c r="P2867" s="32" t="s">
        <v>3155</v>
      </c>
      <c r="Q2867" s="37" t="s">
        <v>5698</v>
      </c>
      <c r="R2867" s="28">
        <v>1</v>
      </c>
      <c r="S2867" s="35"/>
      <c r="T2867" s="36" t="s">
        <v>8163</v>
      </c>
    </row>
    <row r="2868" spans="1:20" s="14" customFormat="1" ht="12" x14ac:dyDescent="0.2">
      <c r="A2868" s="28">
        <v>2863</v>
      </c>
      <c r="B2868" s="28" t="s">
        <v>3151</v>
      </c>
      <c r="C2868" s="28" t="s">
        <v>8161</v>
      </c>
      <c r="D2868" s="29" t="s">
        <v>8167</v>
      </c>
      <c r="E2868" s="29"/>
      <c r="F2868" s="30"/>
      <c r="G2868" s="30"/>
      <c r="H2868" s="31"/>
      <c r="I2868" s="30"/>
      <c r="J2868" s="30"/>
      <c r="K2868" s="31"/>
      <c r="L2868" s="32" t="s">
        <v>8092</v>
      </c>
      <c r="M2868" s="33">
        <v>124.5</v>
      </c>
      <c r="N2868" s="32">
        <v>13</v>
      </c>
      <c r="O2868" s="32" t="s">
        <v>3152</v>
      </c>
      <c r="P2868" s="32" t="s">
        <v>3155</v>
      </c>
      <c r="Q2868" s="37" t="s">
        <v>5698</v>
      </c>
      <c r="R2868" s="28">
        <v>1</v>
      </c>
      <c r="S2868" s="35"/>
      <c r="T2868" s="36" t="s">
        <v>8163</v>
      </c>
    </row>
    <row r="2869" spans="1:20" s="14" customFormat="1" ht="12" x14ac:dyDescent="0.2">
      <c r="A2869" s="28">
        <v>2864</v>
      </c>
      <c r="B2869" s="28" t="s">
        <v>3151</v>
      </c>
      <c r="C2869" s="28" t="s">
        <v>8161</v>
      </c>
      <c r="D2869" s="29" t="s">
        <v>8167</v>
      </c>
      <c r="E2869" s="29"/>
      <c r="F2869" s="30"/>
      <c r="G2869" s="30"/>
      <c r="H2869" s="31"/>
      <c r="I2869" s="30"/>
      <c r="J2869" s="30"/>
      <c r="K2869" s="31"/>
      <c r="L2869" s="32" t="s">
        <v>8092</v>
      </c>
      <c r="M2869" s="33">
        <v>94.4</v>
      </c>
      <c r="N2869" s="32">
        <v>13</v>
      </c>
      <c r="O2869" s="32" t="s">
        <v>3152</v>
      </c>
      <c r="P2869" s="32" t="s">
        <v>3155</v>
      </c>
      <c r="Q2869" s="37" t="s">
        <v>5698</v>
      </c>
      <c r="R2869" s="28">
        <v>1</v>
      </c>
      <c r="S2869" s="35"/>
      <c r="T2869" s="36" t="s">
        <v>8163</v>
      </c>
    </row>
    <row r="2870" spans="1:20" s="14" customFormat="1" ht="12" x14ac:dyDescent="0.2">
      <c r="A2870" s="28">
        <v>2865</v>
      </c>
      <c r="B2870" s="28" t="s">
        <v>3151</v>
      </c>
      <c r="C2870" s="28" t="s">
        <v>8161</v>
      </c>
      <c r="D2870" s="29" t="s">
        <v>8167</v>
      </c>
      <c r="E2870" s="29"/>
      <c r="F2870" s="30"/>
      <c r="G2870" s="30"/>
      <c r="H2870" s="31"/>
      <c r="I2870" s="30"/>
      <c r="J2870" s="30"/>
      <c r="K2870" s="31"/>
      <c r="L2870" s="32" t="s">
        <v>8092</v>
      </c>
      <c r="M2870" s="33">
        <v>163.38</v>
      </c>
      <c r="N2870" s="32">
        <v>13</v>
      </c>
      <c r="O2870" s="32" t="s">
        <v>3152</v>
      </c>
      <c r="P2870" s="32" t="s">
        <v>3155</v>
      </c>
      <c r="Q2870" s="37" t="s">
        <v>5698</v>
      </c>
      <c r="R2870" s="28">
        <v>1</v>
      </c>
      <c r="S2870" s="35"/>
      <c r="T2870" s="36" t="s">
        <v>8163</v>
      </c>
    </row>
    <row r="2871" spans="1:20" s="14" customFormat="1" ht="12" x14ac:dyDescent="0.2">
      <c r="A2871" s="28">
        <v>2866</v>
      </c>
      <c r="B2871" s="28" t="s">
        <v>3151</v>
      </c>
      <c r="C2871" s="28" t="s">
        <v>8161</v>
      </c>
      <c r="D2871" s="29" t="s">
        <v>8167</v>
      </c>
      <c r="E2871" s="29"/>
      <c r="F2871" s="30"/>
      <c r="G2871" s="30"/>
      <c r="H2871" s="31"/>
      <c r="I2871" s="30"/>
      <c r="J2871" s="30"/>
      <c r="K2871" s="31"/>
      <c r="L2871" s="32" t="s">
        <v>8092</v>
      </c>
      <c r="M2871" s="33">
        <v>82.23</v>
      </c>
      <c r="N2871" s="32">
        <v>13</v>
      </c>
      <c r="O2871" s="32" t="s">
        <v>3152</v>
      </c>
      <c r="P2871" s="32" t="s">
        <v>3155</v>
      </c>
      <c r="Q2871" s="37" t="s">
        <v>5698</v>
      </c>
      <c r="R2871" s="28">
        <v>1</v>
      </c>
      <c r="S2871" s="35"/>
      <c r="T2871" s="36" t="s">
        <v>8163</v>
      </c>
    </row>
    <row r="2872" spans="1:20" s="14" customFormat="1" ht="12" x14ac:dyDescent="0.2">
      <c r="A2872" s="28">
        <v>2867</v>
      </c>
      <c r="B2872" s="28" t="s">
        <v>3151</v>
      </c>
      <c r="C2872" s="28" t="s">
        <v>8161</v>
      </c>
      <c r="D2872" s="29" t="s">
        <v>8167</v>
      </c>
      <c r="E2872" s="29"/>
      <c r="F2872" s="30"/>
      <c r="G2872" s="30"/>
      <c r="H2872" s="31"/>
      <c r="I2872" s="30"/>
      <c r="J2872" s="30"/>
      <c r="K2872" s="31"/>
      <c r="L2872" s="32" t="s">
        <v>8092</v>
      </c>
      <c r="M2872" s="33">
        <v>53.21</v>
      </c>
      <c r="N2872" s="32">
        <v>13</v>
      </c>
      <c r="O2872" s="32" t="s">
        <v>3152</v>
      </c>
      <c r="P2872" s="32" t="s">
        <v>3155</v>
      </c>
      <c r="Q2872" s="37" t="s">
        <v>5698</v>
      </c>
      <c r="R2872" s="28">
        <v>1</v>
      </c>
      <c r="S2872" s="35"/>
      <c r="T2872" s="36" t="s">
        <v>8163</v>
      </c>
    </row>
    <row r="2873" spans="1:20" s="14" customFormat="1" ht="12" x14ac:dyDescent="0.2">
      <c r="A2873" s="28">
        <v>2868</v>
      </c>
      <c r="B2873" s="28" t="s">
        <v>3151</v>
      </c>
      <c r="C2873" s="28" t="s">
        <v>8161</v>
      </c>
      <c r="D2873" s="29" t="s">
        <v>8167</v>
      </c>
      <c r="E2873" s="29"/>
      <c r="F2873" s="30"/>
      <c r="G2873" s="30"/>
      <c r="H2873" s="31"/>
      <c r="I2873" s="30"/>
      <c r="J2873" s="30"/>
      <c r="K2873" s="31"/>
      <c r="L2873" s="32" t="s">
        <v>8092</v>
      </c>
      <c r="M2873" s="33">
        <v>428.37</v>
      </c>
      <c r="N2873" s="32">
        <v>13</v>
      </c>
      <c r="O2873" s="32" t="s">
        <v>3152</v>
      </c>
      <c r="P2873" s="32" t="s">
        <v>3155</v>
      </c>
      <c r="Q2873" s="37" t="s">
        <v>5698</v>
      </c>
      <c r="R2873" s="28">
        <v>1</v>
      </c>
      <c r="S2873" s="35"/>
      <c r="T2873" s="36" t="s">
        <v>8163</v>
      </c>
    </row>
    <row r="2874" spans="1:20" s="14" customFormat="1" ht="12" x14ac:dyDescent="0.2">
      <c r="A2874" s="28">
        <v>2869</v>
      </c>
      <c r="B2874" s="28" t="s">
        <v>3151</v>
      </c>
      <c r="C2874" s="28" t="s">
        <v>8161</v>
      </c>
      <c r="D2874" s="29" t="s">
        <v>8165</v>
      </c>
      <c r="E2874" s="29"/>
      <c r="F2874" s="30"/>
      <c r="G2874" s="30"/>
      <c r="H2874" s="31"/>
      <c r="I2874" s="30"/>
      <c r="J2874" s="30"/>
      <c r="K2874" s="31"/>
      <c r="L2874" s="32" t="s">
        <v>8092</v>
      </c>
      <c r="M2874" s="33">
        <v>190.55</v>
      </c>
      <c r="N2874" s="32">
        <v>15</v>
      </c>
      <c r="O2874" s="32" t="s">
        <v>3152</v>
      </c>
      <c r="P2874" s="32" t="s">
        <v>3155</v>
      </c>
      <c r="Q2874" s="37" t="s">
        <v>5706</v>
      </c>
      <c r="R2874" s="28">
        <v>1</v>
      </c>
      <c r="S2874" s="35"/>
      <c r="T2874" s="36" t="s">
        <v>8163</v>
      </c>
    </row>
    <row r="2875" spans="1:20" s="14" customFormat="1" ht="12" x14ac:dyDescent="0.2">
      <c r="A2875" s="28">
        <v>2870</v>
      </c>
      <c r="B2875" s="28" t="s">
        <v>3151</v>
      </c>
      <c r="C2875" s="28" t="s">
        <v>8161</v>
      </c>
      <c r="D2875" s="29" t="s">
        <v>8165</v>
      </c>
      <c r="E2875" s="29"/>
      <c r="F2875" s="30"/>
      <c r="G2875" s="30"/>
      <c r="H2875" s="31"/>
      <c r="I2875" s="30"/>
      <c r="J2875" s="30"/>
      <c r="K2875" s="31"/>
      <c r="L2875" s="32" t="s">
        <v>8092</v>
      </c>
      <c r="M2875" s="33">
        <v>96.06</v>
      </c>
      <c r="N2875" s="32">
        <v>13</v>
      </c>
      <c r="O2875" s="32" t="s">
        <v>3152</v>
      </c>
      <c r="P2875" s="32" t="s">
        <v>3155</v>
      </c>
      <c r="Q2875" s="37" t="s">
        <v>5698</v>
      </c>
      <c r="R2875" s="28">
        <v>1</v>
      </c>
      <c r="S2875" s="35"/>
      <c r="T2875" s="36" t="s">
        <v>8163</v>
      </c>
    </row>
    <row r="2876" spans="1:20" s="14" customFormat="1" ht="12" x14ac:dyDescent="0.2">
      <c r="A2876" s="28">
        <v>2871</v>
      </c>
      <c r="B2876" s="28" t="s">
        <v>3151</v>
      </c>
      <c r="C2876" s="28" t="s">
        <v>8161</v>
      </c>
      <c r="D2876" s="29" t="s">
        <v>8165</v>
      </c>
      <c r="E2876" s="29"/>
      <c r="F2876" s="30"/>
      <c r="G2876" s="30"/>
      <c r="H2876" s="31"/>
      <c r="I2876" s="30"/>
      <c r="J2876" s="30"/>
      <c r="K2876" s="31"/>
      <c r="L2876" s="32" t="s">
        <v>8092</v>
      </c>
      <c r="M2876" s="33">
        <v>73.930000000000007</v>
      </c>
      <c r="N2876" s="32">
        <v>13</v>
      </c>
      <c r="O2876" s="32" t="s">
        <v>3152</v>
      </c>
      <c r="P2876" s="32" t="s">
        <v>3155</v>
      </c>
      <c r="Q2876" s="37" t="s">
        <v>5698</v>
      </c>
      <c r="R2876" s="28">
        <v>1</v>
      </c>
      <c r="S2876" s="35"/>
      <c r="T2876" s="36" t="s">
        <v>8163</v>
      </c>
    </row>
    <row r="2877" spans="1:20" s="14" customFormat="1" ht="12" x14ac:dyDescent="0.2">
      <c r="A2877" s="28">
        <v>2872</v>
      </c>
      <c r="B2877" s="28" t="s">
        <v>3151</v>
      </c>
      <c r="C2877" s="28" t="s">
        <v>8161</v>
      </c>
      <c r="D2877" s="29" t="s">
        <v>8165</v>
      </c>
      <c r="E2877" s="29"/>
      <c r="F2877" s="30"/>
      <c r="G2877" s="30"/>
      <c r="H2877" s="31"/>
      <c r="I2877" s="30"/>
      <c r="J2877" s="30"/>
      <c r="K2877" s="31"/>
      <c r="L2877" s="32" t="s">
        <v>8092</v>
      </c>
      <c r="M2877" s="33">
        <v>89.48</v>
      </c>
      <c r="N2877" s="32">
        <v>13</v>
      </c>
      <c r="O2877" s="32" t="s">
        <v>3152</v>
      </c>
      <c r="P2877" s="32" t="s">
        <v>3155</v>
      </c>
      <c r="Q2877" s="37" t="s">
        <v>5698</v>
      </c>
      <c r="R2877" s="28">
        <v>1</v>
      </c>
      <c r="S2877" s="35"/>
      <c r="T2877" s="36" t="s">
        <v>8163</v>
      </c>
    </row>
    <row r="2878" spans="1:20" s="14" customFormat="1" ht="12" x14ac:dyDescent="0.2">
      <c r="A2878" s="28">
        <v>2873</v>
      </c>
      <c r="B2878" s="28" t="s">
        <v>3151</v>
      </c>
      <c r="C2878" s="28" t="s">
        <v>8161</v>
      </c>
      <c r="D2878" s="29" t="s">
        <v>8165</v>
      </c>
      <c r="E2878" s="29"/>
      <c r="F2878" s="30"/>
      <c r="G2878" s="30"/>
      <c r="H2878" s="31"/>
      <c r="I2878" s="30"/>
      <c r="J2878" s="30"/>
      <c r="K2878" s="31"/>
      <c r="L2878" s="32" t="s">
        <v>8092</v>
      </c>
      <c r="M2878" s="33">
        <v>103.58</v>
      </c>
      <c r="N2878" s="32">
        <v>13</v>
      </c>
      <c r="O2878" s="32" t="s">
        <v>3152</v>
      </c>
      <c r="P2878" s="32" t="s">
        <v>3155</v>
      </c>
      <c r="Q2878" s="37" t="s">
        <v>5698</v>
      </c>
      <c r="R2878" s="28">
        <v>1</v>
      </c>
      <c r="S2878" s="35"/>
      <c r="T2878" s="36" t="s">
        <v>8163</v>
      </c>
    </row>
    <row r="2879" spans="1:20" s="14" customFormat="1" ht="12" x14ac:dyDescent="0.2">
      <c r="A2879" s="28">
        <v>2874</v>
      </c>
      <c r="B2879" s="28" t="s">
        <v>3151</v>
      </c>
      <c r="C2879" s="28" t="s">
        <v>8161</v>
      </c>
      <c r="D2879" s="29" t="s">
        <v>8165</v>
      </c>
      <c r="E2879" s="29"/>
      <c r="F2879" s="30"/>
      <c r="G2879" s="30"/>
      <c r="H2879" s="31"/>
      <c r="I2879" s="30"/>
      <c r="J2879" s="30"/>
      <c r="K2879" s="31"/>
      <c r="L2879" s="32" t="s">
        <v>8092</v>
      </c>
      <c r="M2879" s="33">
        <v>39.549999999999898</v>
      </c>
      <c r="N2879" s="32">
        <v>13</v>
      </c>
      <c r="O2879" s="32" t="s">
        <v>3152</v>
      </c>
      <c r="P2879" s="32" t="s">
        <v>3155</v>
      </c>
      <c r="Q2879" s="37" t="s">
        <v>5698</v>
      </c>
      <c r="R2879" s="28">
        <v>1</v>
      </c>
      <c r="S2879" s="35"/>
      <c r="T2879" s="36" t="s">
        <v>8163</v>
      </c>
    </row>
    <row r="2880" spans="1:20" s="14" customFormat="1" ht="12" x14ac:dyDescent="0.2">
      <c r="A2880" s="28">
        <v>2875</v>
      </c>
      <c r="B2880" s="28" t="s">
        <v>3151</v>
      </c>
      <c r="C2880" s="28" t="s">
        <v>8161</v>
      </c>
      <c r="D2880" s="29" t="s">
        <v>8165</v>
      </c>
      <c r="E2880" s="29"/>
      <c r="F2880" s="30"/>
      <c r="G2880" s="30"/>
      <c r="H2880" s="31"/>
      <c r="I2880" s="30"/>
      <c r="J2880" s="30"/>
      <c r="K2880" s="31"/>
      <c r="L2880" s="32" t="s">
        <v>8092</v>
      </c>
      <c r="M2880" s="33">
        <v>56.28</v>
      </c>
      <c r="N2880" s="32">
        <v>13</v>
      </c>
      <c r="O2880" s="32" t="s">
        <v>3152</v>
      </c>
      <c r="P2880" s="32" t="s">
        <v>3155</v>
      </c>
      <c r="Q2880" s="37" t="s">
        <v>5698</v>
      </c>
      <c r="R2880" s="28">
        <v>1</v>
      </c>
      <c r="S2880" s="35"/>
      <c r="T2880" s="36" t="s">
        <v>8163</v>
      </c>
    </row>
    <row r="2881" spans="1:20" s="14" customFormat="1" ht="12" x14ac:dyDescent="0.2">
      <c r="A2881" s="28">
        <v>2876</v>
      </c>
      <c r="B2881" s="28" t="s">
        <v>3151</v>
      </c>
      <c r="C2881" s="28" t="s">
        <v>8161</v>
      </c>
      <c r="D2881" s="29" t="s">
        <v>8165</v>
      </c>
      <c r="E2881" s="29"/>
      <c r="F2881" s="30"/>
      <c r="G2881" s="30"/>
      <c r="H2881" s="31"/>
      <c r="I2881" s="30"/>
      <c r="J2881" s="30"/>
      <c r="K2881" s="31"/>
      <c r="L2881" s="32" t="s">
        <v>8092</v>
      </c>
      <c r="M2881" s="33">
        <v>369.26</v>
      </c>
      <c r="N2881" s="32">
        <v>13</v>
      </c>
      <c r="O2881" s="32" t="s">
        <v>3152</v>
      </c>
      <c r="P2881" s="32" t="s">
        <v>3155</v>
      </c>
      <c r="Q2881" s="37" t="s">
        <v>5698</v>
      </c>
      <c r="R2881" s="28">
        <v>1</v>
      </c>
      <c r="S2881" s="35"/>
      <c r="T2881" s="36" t="s">
        <v>8163</v>
      </c>
    </row>
    <row r="2882" spans="1:20" s="14" customFormat="1" ht="12" x14ac:dyDescent="0.2">
      <c r="A2882" s="28">
        <v>2877</v>
      </c>
      <c r="B2882" s="28" t="s">
        <v>3151</v>
      </c>
      <c r="C2882" s="28" t="s">
        <v>8161</v>
      </c>
      <c r="D2882" s="29" t="s">
        <v>8165</v>
      </c>
      <c r="E2882" s="29"/>
      <c r="F2882" s="30"/>
      <c r="G2882" s="30"/>
      <c r="H2882" s="31"/>
      <c r="I2882" s="30"/>
      <c r="J2882" s="30"/>
      <c r="K2882" s="31"/>
      <c r="L2882" s="32" t="s">
        <v>8092</v>
      </c>
      <c r="M2882" s="33">
        <v>77.989999999999895</v>
      </c>
      <c r="N2882" s="32">
        <v>13</v>
      </c>
      <c r="O2882" s="32" t="s">
        <v>3152</v>
      </c>
      <c r="P2882" s="32" t="s">
        <v>3155</v>
      </c>
      <c r="Q2882" s="37" t="s">
        <v>5698</v>
      </c>
      <c r="R2882" s="28">
        <v>1</v>
      </c>
      <c r="S2882" s="35"/>
      <c r="T2882" s="36" t="s">
        <v>8163</v>
      </c>
    </row>
    <row r="2883" spans="1:20" s="14" customFormat="1" ht="12" x14ac:dyDescent="0.2">
      <c r="A2883" s="28">
        <v>2878</v>
      </c>
      <c r="B2883" s="28" t="s">
        <v>3151</v>
      </c>
      <c r="C2883" s="28" t="s">
        <v>8161</v>
      </c>
      <c r="D2883" s="29" t="s">
        <v>8165</v>
      </c>
      <c r="E2883" s="29"/>
      <c r="F2883" s="30"/>
      <c r="G2883" s="30"/>
      <c r="H2883" s="31"/>
      <c r="I2883" s="30"/>
      <c r="J2883" s="30"/>
      <c r="K2883" s="31"/>
      <c r="L2883" s="32" t="s">
        <v>8092</v>
      </c>
      <c r="M2883" s="33">
        <v>59.3</v>
      </c>
      <c r="N2883" s="32">
        <v>13</v>
      </c>
      <c r="O2883" s="32" t="s">
        <v>3152</v>
      </c>
      <c r="P2883" s="32" t="s">
        <v>3155</v>
      </c>
      <c r="Q2883" s="37" t="s">
        <v>5698</v>
      </c>
      <c r="R2883" s="28">
        <v>1</v>
      </c>
      <c r="S2883" s="35"/>
      <c r="T2883" s="36" t="s">
        <v>8163</v>
      </c>
    </row>
    <row r="2884" spans="1:20" s="14" customFormat="1" ht="12" x14ac:dyDescent="0.2">
      <c r="A2884" s="28">
        <v>2879</v>
      </c>
      <c r="B2884" s="28" t="s">
        <v>3151</v>
      </c>
      <c r="C2884" s="28" t="s">
        <v>8161</v>
      </c>
      <c r="D2884" s="29" t="s">
        <v>8165</v>
      </c>
      <c r="E2884" s="29"/>
      <c r="F2884" s="30"/>
      <c r="G2884" s="30"/>
      <c r="H2884" s="31"/>
      <c r="I2884" s="30"/>
      <c r="J2884" s="30"/>
      <c r="K2884" s="31"/>
      <c r="L2884" s="32" t="s">
        <v>8092</v>
      </c>
      <c r="M2884" s="33">
        <v>140.76</v>
      </c>
      <c r="N2884" s="32">
        <v>13</v>
      </c>
      <c r="O2884" s="32" t="s">
        <v>3152</v>
      </c>
      <c r="P2884" s="32" t="s">
        <v>3155</v>
      </c>
      <c r="Q2884" s="37" t="s">
        <v>5698</v>
      </c>
      <c r="R2884" s="28">
        <v>1</v>
      </c>
      <c r="S2884" s="35"/>
      <c r="T2884" s="36" t="s">
        <v>8163</v>
      </c>
    </row>
    <row r="2885" spans="1:20" s="14" customFormat="1" ht="12" x14ac:dyDescent="0.2">
      <c r="A2885" s="28">
        <v>2880</v>
      </c>
      <c r="B2885" s="28" t="s">
        <v>3151</v>
      </c>
      <c r="C2885" s="28" t="s">
        <v>8161</v>
      </c>
      <c r="D2885" s="29" t="s">
        <v>8165</v>
      </c>
      <c r="E2885" s="29"/>
      <c r="F2885" s="30"/>
      <c r="G2885" s="30"/>
      <c r="H2885" s="31"/>
      <c r="I2885" s="30"/>
      <c r="J2885" s="30"/>
      <c r="K2885" s="31"/>
      <c r="L2885" s="32" t="s">
        <v>8092</v>
      </c>
      <c r="M2885" s="33">
        <v>136.69</v>
      </c>
      <c r="N2885" s="32">
        <v>13</v>
      </c>
      <c r="O2885" s="32" t="s">
        <v>3152</v>
      </c>
      <c r="P2885" s="32" t="s">
        <v>3155</v>
      </c>
      <c r="Q2885" s="37" t="s">
        <v>5698</v>
      </c>
      <c r="R2885" s="28">
        <v>1</v>
      </c>
      <c r="S2885" s="35"/>
      <c r="T2885" s="36" t="s">
        <v>8163</v>
      </c>
    </row>
    <row r="2886" spans="1:20" s="14" customFormat="1" ht="12" x14ac:dyDescent="0.2">
      <c r="A2886" s="28">
        <v>2881</v>
      </c>
      <c r="B2886" s="28" t="s">
        <v>3151</v>
      </c>
      <c r="C2886" s="28" t="s">
        <v>8161</v>
      </c>
      <c r="D2886" s="29" t="s">
        <v>8165</v>
      </c>
      <c r="E2886" s="29"/>
      <c r="F2886" s="30"/>
      <c r="G2886" s="30"/>
      <c r="H2886" s="31"/>
      <c r="I2886" s="30"/>
      <c r="J2886" s="30"/>
      <c r="K2886" s="31"/>
      <c r="L2886" s="32" t="s">
        <v>8092</v>
      </c>
      <c r="M2886" s="33">
        <v>111.89</v>
      </c>
      <c r="N2886" s="32">
        <v>13</v>
      </c>
      <c r="O2886" s="32" t="s">
        <v>3152</v>
      </c>
      <c r="P2886" s="32" t="s">
        <v>3155</v>
      </c>
      <c r="Q2886" s="37" t="s">
        <v>5698</v>
      </c>
      <c r="R2886" s="28">
        <v>1</v>
      </c>
      <c r="S2886" s="35"/>
      <c r="T2886" s="36" t="s">
        <v>8163</v>
      </c>
    </row>
    <row r="2887" spans="1:20" s="14" customFormat="1" ht="12" x14ac:dyDescent="0.2">
      <c r="A2887" s="28">
        <v>2882</v>
      </c>
      <c r="B2887" s="28" t="s">
        <v>3151</v>
      </c>
      <c r="C2887" s="28" t="s">
        <v>8161</v>
      </c>
      <c r="D2887" s="29" t="s">
        <v>8165</v>
      </c>
      <c r="E2887" s="29"/>
      <c r="F2887" s="30"/>
      <c r="G2887" s="30"/>
      <c r="H2887" s="31"/>
      <c r="I2887" s="30"/>
      <c r="J2887" s="30"/>
      <c r="K2887" s="31"/>
      <c r="L2887" s="32" t="s">
        <v>8092</v>
      </c>
      <c r="M2887" s="33">
        <v>61.76</v>
      </c>
      <c r="N2887" s="32">
        <v>13</v>
      </c>
      <c r="O2887" s="32" t="s">
        <v>3152</v>
      </c>
      <c r="P2887" s="32" t="s">
        <v>3155</v>
      </c>
      <c r="Q2887" s="37" t="s">
        <v>5698</v>
      </c>
      <c r="R2887" s="28">
        <v>1</v>
      </c>
      <c r="S2887" s="35"/>
      <c r="T2887" s="36" t="s">
        <v>8163</v>
      </c>
    </row>
    <row r="2888" spans="1:20" s="14" customFormat="1" ht="12" x14ac:dyDescent="0.2">
      <c r="A2888" s="28">
        <v>2883</v>
      </c>
      <c r="B2888" s="28" t="s">
        <v>3151</v>
      </c>
      <c r="C2888" s="28" t="s">
        <v>8161</v>
      </c>
      <c r="D2888" s="29" t="s">
        <v>8165</v>
      </c>
      <c r="E2888" s="29"/>
      <c r="F2888" s="30"/>
      <c r="G2888" s="30"/>
      <c r="H2888" s="31"/>
      <c r="I2888" s="30"/>
      <c r="J2888" s="30"/>
      <c r="K2888" s="31"/>
      <c r="L2888" s="32" t="s">
        <v>8092</v>
      </c>
      <c r="M2888" s="33">
        <v>102.34</v>
      </c>
      <c r="N2888" s="32">
        <v>13</v>
      </c>
      <c r="O2888" s="32" t="s">
        <v>3152</v>
      </c>
      <c r="P2888" s="32" t="s">
        <v>3155</v>
      </c>
      <c r="Q2888" s="37" t="s">
        <v>5698</v>
      </c>
      <c r="R2888" s="28">
        <v>1</v>
      </c>
      <c r="S2888" s="35"/>
      <c r="T2888" s="36" t="s">
        <v>8163</v>
      </c>
    </row>
    <row r="2889" spans="1:20" s="14" customFormat="1" ht="12" x14ac:dyDescent="0.2">
      <c r="A2889" s="28">
        <v>2884</v>
      </c>
      <c r="B2889" s="28" t="s">
        <v>3151</v>
      </c>
      <c r="C2889" s="28" t="s">
        <v>8161</v>
      </c>
      <c r="D2889" s="29" t="s">
        <v>8165</v>
      </c>
      <c r="E2889" s="29"/>
      <c r="F2889" s="30"/>
      <c r="G2889" s="30"/>
      <c r="H2889" s="31"/>
      <c r="I2889" s="30"/>
      <c r="J2889" s="30"/>
      <c r="K2889" s="31"/>
      <c r="L2889" s="32" t="s">
        <v>8092</v>
      </c>
      <c r="M2889" s="33">
        <v>41.01</v>
      </c>
      <c r="N2889" s="32">
        <v>13</v>
      </c>
      <c r="O2889" s="32" t="s">
        <v>3152</v>
      </c>
      <c r="P2889" s="32" t="s">
        <v>3155</v>
      </c>
      <c r="Q2889" s="37" t="s">
        <v>5698</v>
      </c>
      <c r="R2889" s="28">
        <v>1</v>
      </c>
      <c r="S2889" s="35"/>
      <c r="T2889" s="36" t="s">
        <v>8163</v>
      </c>
    </row>
    <row r="2890" spans="1:20" s="14" customFormat="1" ht="12" x14ac:dyDescent="0.2">
      <c r="A2890" s="28">
        <v>2885</v>
      </c>
      <c r="B2890" s="28" t="s">
        <v>3151</v>
      </c>
      <c r="C2890" s="28" t="s">
        <v>8161</v>
      </c>
      <c r="D2890" s="29" t="s">
        <v>8165</v>
      </c>
      <c r="E2890" s="29"/>
      <c r="F2890" s="30"/>
      <c r="G2890" s="30"/>
      <c r="H2890" s="31"/>
      <c r="I2890" s="30"/>
      <c r="J2890" s="30"/>
      <c r="K2890" s="31"/>
      <c r="L2890" s="32" t="s">
        <v>8092</v>
      </c>
      <c r="M2890" s="33">
        <v>75.37</v>
      </c>
      <c r="N2890" s="32">
        <v>13</v>
      </c>
      <c r="O2890" s="32" t="s">
        <v>3152</v>
      </c>
      <c r="P2890" s="32" t="s">
        <v>3155</v>
      </c>
      <c r="Q2890" s="37" t="s">
        <v>5698</v>
      </c>
      <c r="R2890" s="28">
        <v>1</v>
      </c>
      <c r="S2890" s="35"/>
      <c r="T2890" s="36" t="s">
        <v>8163</v>
      </c>
    </row>
    <row r="2891" spans="1:20" s="14" customFormat="1" ht="12" x14ac:dyDescent="0.2">
      <c r="A2891" s="28">
        <v>2886</v>
      </c>
      <c r="B2891" s="28" t="s">
        <v>3151</v>
      </c>
      <c r="C2891" s="28" t="s">
        <v>8161</v>
      </c>
      <c r="D2891" s="29" t="s">
        <v>8165</v>
      </c>
      <c r="E2891" s="29"/>
      <c r="F2891" s="30"/>
      <c r="G2891" s="30"/>
      <c r="H2891" s="31"/>
      <c r="I2891" s="30"/>
      <c r="J2891" s="30"/>
      <c r="K2891" s="31"/>
      <c r="L2891" s="32" t="s">
        <v>8092</v>
      </c>
      <c r="M2891" s="33">
        <v>85.41</v>
      </c>
      <c r="N2891" s="32">
        <v>13</v>
      </c>
      <c r="O2891" s="32" t="s">
        <v>3152</v>
      </c>
      <c r="P2891" s="32" t="s">
        <v>3155</v>
      </c>
      <c r="Q2891" s="37" t="s">
        <v>5698</v>
      </c>
      <c r="R2891" s="28">
        <v>1</v>
      </c>
      <c r="S2891" s="35"/>
      <c r="T2891" s="36" t="s">
        <v>8163</v>
      </c>
    </row>
    <row r="2892" spans="1:20" s="14" customFormat="1" ht="12" x14ac:dyDescent="0.2">
      <c r="A2892" s="28">
        <v>2887</v>
      </c>
      <c r="B2892" s="28" t="s">
        <v>3151</v>
      </c>
      <c r="C2892" s="28" t="s">
        <v>8161</v>
      </c>
      <c r="D2892" s="29" t="s">
        <v>8165</v>
      </c>
      <c r="E2892" s="29"/>
      <c r="F2892" s="30"/>
      <c r="G2892" s="30"/>
      <c r="H2892" s="31"/>
      <c r="I2892" s="30"/>
      <c r="J2892" s="30"/>
      <c r="K2892" s="31"/>
      <c r="L2892" s="32" t="s">
        <v>8092</v>
      </c>
      <c r="M2892" s="33">
        <v>328.3</v>
      </c>
      <c r="N2892" s="32">
        <v>13</v>
      </c>
      <c r="O2892" s="32" t="s">
        <v>3152</v>
      </c>
      <c r="P2892" s="32" t="s">
        <v>3155</v>
      </c>
      <c r="Q2892" s="37" t="s">
        <v>5698</v>
      </c>
      <c r="R2892" s="28">
        <v>1</v>
      </c>
      <c r="S2892" s="35"/>
      <c r="T2892" s="36" t="s">
        <v>8163</v>
      </c>
    </row>
    <row r="2893" spans="1:20" s="14" customFormat="1" ht="12" x14ac:dyDescent="0.2">
      <c r="A2893" s="28">
        <v>2888</v>
      </c>
      <c r="B2893" s="28" t="s">
        <v>3151</v>
      </c>
      <c r="C2893" s="28" t="s">
        <v>8161</v>
      </c>
      <c r="D2893" s="29" t="s">
        <v>8162</v>
      </c>
      <c r="E2893" s="29"/>
      <c r="F2893" s="30"/>
      <c r="G2893" s="30"/>
      <c r="H2893" s="31"/>
      <c r="I2893" s="30"/>
      <c r="J2893" s="30"/>
      <c r="K2893" s="31"/>
      <c r="L2893" s="32" t="s">
        <v>8092</v>
      </c>
      <c r="M2893" s="33">
        <v>218.35</v>
      </c>
      <c r="N2893" s="32">
        <v>13</v>
      </c>
      <c r="O2893" s="32" t="s">
        <v>3152</v>
      </c>
      <c r="P2893" s="32" t="s">
        <v>3155</v>
      </c>
      <c r="Q2893" s="37" t="s">
        <v>5698</v>
      </c>
      <c r="R2893" s="28">
        <v>1</v>
      </c>
      <c r="S2893" s="35"/>
      <c r="T2893" s="36" t="s">
        <v>8163</v>
      </c>
    </row>
    <row r="2894" spans="1:20" s="14" customFormat="1" ht="12" x14ac:dyDescent="0.2">
      <c r="A2894" s="28">
        <v>2889</v>
      </c>
      <c r="B2894" s="28" t="s">
        <v>3151</v>
      </c>
      <c r="C2894" s="28" t="s">
        <v>8161</v>
      </c>
      <c r="D2894" s="29" t="s">
        <v>8167</v>
      </c>
      <c r="E2894" s="29"/>
      <c r="F2894" s="30"/>
      <c r="G2894" s="30"/>
      <c r="H2894" s="31"/>
      <c r="I2894" s="30"/>
      <c r="J2894" s="30"/>
      <c r="K2894" s="31"/>
      <c r="L2894" s="32" t="s">
        <v>8092</v>
      </c>
      <c r="M2894" s="33">
        <v>95.17</v>
      </c>
      <c r="N2894" s="32">
        <v>13</v>
      </c>
      <c r="O2894" s="32" t="s">
        <v>3152</v>
      </c>
      <c r="P2894" s="32" t="s">
        <v>3155</v>
      </c>
      <c r="Q2894" s="37" t="s">
        <v>5698</v>
      </c>
      <c r="R2894" s="28">
        <v>1</v>
      </c>
      <c r="S2894" s="35"/>
      <c r="T2894" s="36" t="s">
        <v>8163</v>
      </c>
    </row>
    <row r="2895" spans="1:20" s="14" customFormat="1" ht="12" x14ac:dyDescent="0.2">
      <c r="A2895" s="28">
        <v>2890</v>
      </c>
      <c r="B2895" s="28" t="s">
        <v>3151</v>
      </c>
      <c r="C2895" s="28" t="s">
        <v>8161</v>
      </c>
      <c r="D2895" s="29" t="s">
        <v>8167</v>
      </c>
      <c r="E2895" s="29"/>
      <c r="F2895" s="30"/>
      <c r="G2895" s="30"/>
      <c r="H2895" s="31"/>
      <c r="I2895" s="30"/>
      <c r="J2895" s="30"/>
      <c r="K2895" s="31"/>
      <c r="L2895" s="32" t="s">
        <v>8092</v>
      </c>
      <c r="M2895" s="33">
        <v>156.27000000000001</v>
      </c>
      <c r="N2895" s="32">
        <v>13</v>
      </c>
      <c r="O2895" s="32" t="s">
        <v>3152</v>
      </c>
      <c r="P2895" s="32" t="s">
        <v>3155</v>
      </c>
      <c r="Q2895" s="37" t="s">
        <v>5698</v>
      </c>
      <c r="R2895" s="28">
        <v>1</v>
      </c>
      <c r="S2895" s="35"/>
      <c r="T2895" s="36" t="s">
        <v>8163</v>
      </c>
    </row>
    <row r="2896" spans="1:20" s="14" customFormat="1" ht="12" x14ac:dyDescent="0.2">
      <c r="A2896" s="28">
        <v>2891</v>
      </c>
      <c r="B2896" s="28" t="s">
        <v>3151</v>
      </c>
      <c r="C2896" s="28" t="s">
        <v>8161</v>
      </c>
      <c r="D2896" s="29" t="s">
        <v>8167</v>
      </c>
      <c r="E2896" s="29"/>
      <c r="F2896" s="30"/>
      <c r="G2896" s="30"/>
      <c r="H2896" s="31"/>
      <c r="I2896" s="30"/>
      <c r="J2896" s="30"/>
      <c r="K2896" s="31"/>
      <c r="L2896" s="32" t="s">
        <v>8092</v>
      </c>
      <c r="M2896" s="33">
        <v>366.3</v>
      </c>
      <c r="N2896" s="32">
        <v>13</v>
      </c>
      <c r="O2896" s="32" t="s">
        <v>3152</v>
      </c>
      <c r="P2896" s="32" t="s">
        <v>3155</v>
      </c>
      <c r="Q2896" s="37" t="s">
        <v>5698</v>
      </c>
      <c r="R2896" s="28">
        <v>1</v>
      </c>
      <c r="S2896" s="35"/>
      <c r="T2896" s="36" t="s">
        <v>8163</v>
      </c>
    </row>
    <row r="2897" spans="1:20" s="14" customFormat="1" ht="12" x14ac:dyDescent="0.2">
      <c r="A2897" s="28">
        <v>2892</v>
      </c>
      <c r="B2897" s="28" t="s">
        <v>3151</v>
      </c>
      <c r="C2897" s="28" t="s">
        <v>8161</v>
      </c>
      <c r="D2897" s="29" t="s">
        <v>8167</v>
      </c>
      <c r="E2897" s="29"/>
      <c r="F2897" s="30"/>
      <c r="G2897" s="30"/>
      <c r="H2897" s="31"/>
      <c r="I2897" s="30"/>
      <c r="J2897" s="30"/>
      <c r="K2897" s="31"/>
      <c r="L2897" s="32" t="s">
        <v>8092</v>
      </c>
      <c r="M2897" s="33">
        <v>533.02</v>
      </c>
      <c r="N2897" s="32">
        <v>13</v>
      </c>
      <c r="O2897" s="32" t="s">
        <v>3152</v>
      </c>
      <c r="P2897" s="32" t="s">
        <v>3155</v>
      </c>
      <c r="Q2897" s="37" t="s">
        <v>5698</v>
      </c>
      <c r="R2897" s="28">
        <v>1</v>
      </c>
      <c r="S2897" s="35"/>
      <c r="T2897" s="36" t="s">
        <v>8163</v>
      </c>
    </row>
    <row r="2898" spans="1:20" s="14" customFormat="1" ht="12" x14ac:dyDescent="0.2">
      <c r="A2898" s="28">
        <v>2893</v>
      </c>
      <c r="B2898" s="28" t="s">
        <v>3151</v>
      </c>
      <c r="C2898" s="28" t="s">
        <v>8161</v>
      </c>
      <c r="D2898" s="29" t="s">
        <v>8162</v>
      </c>
      <c r="E2898" s="29"/>
      <c r="F2898" s="30"/>
      <c r="G2898" s="30"/>
      <c r="H2898" s="31"/>
      <c r="I2898" s="30"/>
      <c r="J2898" s="30"/>
      <c r="K2898" s="31"/>
      <c r="L2898" s="32" t="s">
        <v>8092</v>
      </c>
      <c r="M2898" s="33">
        <v>115.57</v>
      </c>
      <c r="N2898" s="32">
        <v>13</v>
      </c>
      <c r="O2898" s="32" t="s">
        <v>3152</v>
      </c>
      <c r="P2898" s="32" t="s">
        <v>3155</v>
      </c>
      <c r="Q2898" s="37" t="s">
        <v>5698</v>
      </c>
      <c r="R2898" s="28">
        <v>1</v>
      </c>
      <c r="S2898" s="35"/>
      <c r="T2898" s="36" t="s">
        <v>8163</v>
      </c>
    </row>
    <row r="2899" spans="1:20" s="14" customFormat="1" ht="12" x14ac:dyDescent="0.2">
      <c r="A2899" s="28">
        <v>2894</v>
      </c>
      <c r="B2899" s="28" t="s">
        <v>3151</v>
      </c>
      <c r="C2899" s="28" t="s">
        <v>8161</v>
      </c>
      <c r="D2899" s="29" t="s">
        <v>8162</v>
      </c>
      <c r="E2899" s="29"/>
      <c r="F2899" s="30"/>
      <c r="G2899" s="30"/>
      <c r="H2899" s="31"/>
      <c r="I2899" s="30"/>
      <c r="J2899" s="30"/>
      <c r="K2899" s="31"/>
      <c r="L2899" s="32" t="s">
        <v>8092</v>
      </c>
      <c r="M2899" s="33">
        <v>80.91</v>
      </c>
      <c r="N2899" s="32">
        <v>13</v>
      </c>
      <c r="O2899" s="32" t="s">
        <v>3152</v>
      </c>
      <c r="P2899" s="32" t="s">
        <v>3155</v>
      </c>
      <c r="Q2899" s="37" t="s">
        <v>5698</v>
      </c>
      <c r="R2899" s="28">
        <v>1</v>
      </c>
      <c r="S2899" s="35"/>
      <c r="T2899" s="36" t="s">
        <v>8163</v>
      </c>
    </row>
    <row r="2900" spans="1:20" s="14" customFormat="1" ht="12" x14ac:dyDescent="0.2">
      <c r="A2900" s="28">
        <v>2895</v>
      </c>
      <c r="B2900" s="28" t="s">
        <v>3151</v>
      </c>
      <c r="C2900" s="28" t="s">
        <v>8161</v>
      </c>
      <c r="D2900" s="29" t="s">
        <v>8162</v>
      </c>
      <c r="E2900" s="29"/>
      <c r="F2900" s="30"/>
      <c r="G2900" s="30"/>
      <c r="H2900" s="31"/>
      <c r="I2900" s="30"/>
      <c r="J2900" s="30"/>
      <c r="K2900" s="31"/>
      <c r="L2900" s="32" t="s">
        <v>8092</v>
      </c>
      <c r="M2900" s="33">
        <v>42.41</v>
      </c>
      <c r="N2900" s="32">
        <v>13</v>
      </c>
      <c r="O2900" s="32" t="s">
        <v>3152</v>
      </c>
      <c r="P2900" s="32" t="s">
        <v>3155</v>
      </c>
      <c r="Q2900" s="37" t="s">
        <v>5698</v>
      </c>
      <c r="R2900" s="28">
        <v>1</v>
      </c>
      <c r="S2900" s="35"/>
      <c r="T2900" s="36" t="s">
        <v>8163</v>
      </c>
    </row>
    <row r="2901" spans="1:20" s="14" customFormat="1" ht="12" x14ac:dyDescent="0.2">
      <c r="A2901" s="28">
        <v>2896</v>
      </c>
      <c r="B2901" s="28" t="s">
        <v>3151</v>
      </c>
      <c r="C2901" s="28" t="s">
        <v>8161</v>
      </c>
      <c r="D2901" s="29" t="s">
        <v>8162</v>
      </c>
      <c r="E2901" s="29"/>
      <c r="F2901" s="30"/>
      <c r="G2901" s="30"/>
      <c r="H2901" s="31"/>
      <c r="I2901" s="30"/>
      <c r="J2901" s="30"/>
      <c r="K2901" s="31"/>
      <c r="L2901" s="32" t="s">
        <v>8092</v>
      </c>
      <c r="M2901" s="33">
        <v>117.1</v>
      </c>
      <c r="N2901" s="32">
        <v>13</v>
      </c>
      <c r="O2901" s="32" t="s">
        <v>3152</v>
      </c>
      <c r="P2901" s="32" t="s">
        <v>3155</v>
      </c>
      <c r="Q2901" s="37" t="s">
        <v>5698</v>
      </c>
      <c r="R2901" s="28">
        <v>1</v>
      </c>
      <c r="S2901" s="35"/>
      <c r="T2901" s="36" t="s">
        <v>8163</v>
      </c>
    </row>
    <row r="2902" spans="1:20" s="14" customFormat="1" ht="12" x14ac:dyDescent="0.2">
      <c r="A2902" s="28">
        <v>2897</v>
      </c>
      <c r="B2902" s="28" t="s">
        <v>3151</v>
      </c>
      <c r="C2902" s="28" t="s">
        <v>8161</v>
      </c>
      <c r="D2902" s="29" t="s">
        <v>8162</v>
      </c>
      <c r="E2902" s="29"/>
      <c r="F2902" s="30"/>
      <c r="G2902" s="30"/>
      <c r="H2902" s="31"/>
      <c r="I2902" s="30"/>
      <c r="J2902" s="30"/>
      <c r="K2902" s="31"/>
      <c r="L2902" s="32" t="s">
        <v>8092</v>
      </c>
      <c r="M2902" s="33">
        <v>27.82</v>
      </c>
      <c r="N2902" s="32">
        <v>13</v>
      </c>
      <c r="O2902" s="32" t="s">
        <v>3152</v>
      </c>
      <c r="P2902" s="32" t="s">
        <v>3155</v>
      </c>
      <c r="Q2902" s="37" t="s">
        <v>5698</v>
      </c>
      <c r="R2902" s="28">
        <v>1</v>
      </c>
      <c r="S2902" s="35"/>
      <c r="T2902" s="36" t="s">
        <v>8163</v>
      </c>
    </row>
    <row r="2903" spans="1:20" s="14" customFormat="1" ht="12" x14ac:dyDescent="0.2">
      <c r="A2903" s="28">
        <v>2898</v>
      </c>
      <c r="B2903" s="28" t="s">
        <v>3151</v>
      </c>
      <c r="C2903" s="28" t="s">
        <v>8161</v>
      </c>
      <c r="D2903" s="29" t="s">
        <v>8162</v>
      </c>
      <c r="E2903" s="29"/>
      <c r="F2903" s="30"/>
      <c r="G2903" s="30"/>
      <c r="H2903" s="31"/>
      <c r="I2903" s="30"/>
      <c r="J2903" s="30"/>
      <c r="K2903" s="31"/>
      <c r="L2903" s="32" t="s">
        <v>8092</v>
      </c>
      <c r="M2903" s="33">
        <v>90.69</v>
      </c>
      <c r="N2903" s="32">
        <v>13</v>
      </c>
      <c r="O2903" s="32" t="s">
        <v>3152</v>
      </c>
      <c r="P2903" s="32" t="s">
        <v>3155</v>
      </c>
      <c r="Q2903" s="37" t="s">
        <v>5698</v>
      </c>
      <c r="R2903" s="28">
        <v>1</v>
      </c>
      <c r="S2903" s="35"/>
      <c r="T2903" s="36" t="s">
        <v>8163</v>
      </c>
    </row>
    <row r="2904" spans="1:20" s="14" customFormat="1" ht="12" x14ac:dyDescent="0.2">
      <c r="A2904" s="28">
        <v>2899</v>
      </c>
      <c r="B2904" s="28" t="s">
        <v>3151</v>
      </c>
      <c r="C2904" s="28" t="s">
        <v>8161</v>
      </c>
      <c r="D2904" s="29" t="s">
        <v>8162</v>
      </c>
      <c r="E2904" s="29"/>
      <c r="F2904" s="30"/>
      <c r="G2904" s="30"/>
      <c r="H2904" s="31"/>
      <c r="I2904" s="30"/>
      <c r="J2904" s="30"/>
      <c r="K2904" s="31"/>
      <c r="L2904" s="32" t="s">
        <v>8092</v>
      </c>
      <c r="M2904" s="33">
        <v>129.26</v>
      </c>
      <c r="N2904" s="32">
        <v>13</v>
      </c>
      <c r="O2904" s="32" t="s">
        <v>3152</v>
      </c>
      <c r="P2904" s="32" t="s">
        <v>3155</v>
      </c>
      <c r="Q2904" s="37" t="s">
        <v>5698</v>
      </c>
      <c r="R2904" s="28">
        <v>1</v>
      </c>
      <c r="S2904" s="35"/>
      <c r="T2904" s="36" t="s">
        <v>8163</v>
      </c>
    </row>
    <row r="2905" spans="1:20" s="14" customFormat="1" ht="12" x14ac:dyDescent="0.2">
      <c r="A2905" s="28">
        <v>2900</v>
      </c>
      <c r="B2905" s="28" t="s">
        <v>3151</v>
      </c>
      <c r="C2905" s="28" t="s">
        <v>8161</v>
      </c>
      <c r="D2905" s="29" t="s">
        <v>8162</v>
      </c>
      <c r="E2905" s="29"/>
      <c r="F2905" s="30"/>
      <c r="G2905" s="30"/>
      <c r="H2905" s="31"/>
      <c r="I2905" s="30"/>
      <c r="J2905" s="30"/>
      <c r="K2905" s="31"/>
      <c r="L2905" s="32" t="s">
        <v>8092</v>
      </c>
      <c r="M2905" s="33">
        <v>206.91</v>
      </c>
      <c r="N2905" s="32">
        <v>15</v>
      </c>
      <c r="O2905" s="32" t="s">
        <v>3152</v>
      </c>
      <c r="P2905" s="32" t="s">
        <v>3155</v>
      </c>
      <c r="Q2905" s="37" t="s">
        <v>5706</v>
      </c>
      <c r="R2905" s="28">
        <v>1</v>
      </c>
      <c r="S2905" s="35"/>
      <c r="T2905" s="36" t="s">
        <v>8163</v>
      </c>
    </row>
    <row r="2906" spans="1:20" s="14" customFormat="1" ht="12" x14ac:dyDescent="0.2">
      <c r="A2906" s="28">
        <v>2901</v>
      </c>
      <c r="B2906" s="28" t="s">
        <v>3151</v>
      </c>
      <c r="C2906" s="28" t="s">
        <v>8161</v>
      </c>
      <c r="D2906" s="29" t="s">
        <v>8162</v>
      </c>
      <c r="E2906" s="29"/>
      <c r="F2906" s="30"/>
      <c r="G2906" s="30"/>
      <c r="H2906" s="31"/>
      <c r="I2906" s="30"/>
      <c r="J2906" s="30"/>
      <c r="K2906" s="31"/>
      <c r="L2906" s="32" t="s">
        <v>8092</v>
      </c>
      <c r="M2906" s="33">
        <v>57.64</v>
      </c>
      <c r="N2906" s="32">
        <v>15</v>
      </c>
      <c r="O2906" s="32" t="s">
        <v>3152</v>
      </c>
      <c r="P2906" s="32" t="s">
        <v>3155</v>
      </c>
      <c r="Q2906" s="37" t="s">
        <v>5706</v>
      </c>
      <c r="R2906" s="28">
        <v>1</v>
      </c>
      <c r="S2906" s="35"/>
      <c r="T2906" s="36" t="s">
        <v>8163</v>
      </c>
    </row>
    <row r="2907" spans="1:20" s="14" customFormat="1" ht="12" x14ac:dyDescent="0.2">
      <c r="A2907" s="28">
        <v>2902</v>
      </c>
      <c r="B2907" s="28" t="s">
        <v>3151</v>
      </c>
      <c r="C2907" s="28" t="s">
        <v>8161</v>
      </c>
      <c r="D2907" s="29" t="s">
        <v>8162</v>
      </c>
      <c r="E2907" s="29"/>
      <c r="F2907" s="30"/>
      <c r="G2907" s="30"/>
      <c r="H2907" s="31"/>
      <c r="I2907" s="30"/>
      <c r="J2907" s="30"/>
      <c r="K2907" s="31"/>
      <c r="L2907" s="32" t="s">
        <v>8092</v>
      </c>
      <c r="M2907" s="33">
        <v>115.28</v>
      </c>
      <c r="N2907" s="32">
        <v>15</v>
      </c>
      <c r="O2907" s="32" t="s">
        <v>3152</v>
      </c>
      <c r="P2907" s="32" t="s">
        <v>3155</v>
      </c>
      <c r="Q2907" s="37" t="s">
        <v>5706</v>
      </c>
      <c r="R2907" s="28">
        <v>1</v>
      </c>
      <c r="S2907" s="35"/>
      <c r="T2907" s="36" t="s">
        <v>8163</v>
      </c>
    </row>
    <row r="2908" spans="1:20" s="14" customFormat="1" ht="12" x14ac:dyDescent="0.2">
      <c r="A2908" s="28">
        <v>2903</v>
      </c>
      <c r="B2908" s="28" t="s">
        <v>3151</v>
      </c>
      <c r="C2908" s="28" t="s">
        <v>8161</v>
      </c>
      <c r="D2908" s="29" t="s">
        <v>8162</v>
      </c>
      <c r="E2908" s="29"/>
      <c r="F2908" s="30"/>
      <c r="G2908" s="30"/>
      <c r="H2908" s="31"/>
      <c r="I2908" s="30"/>
      <c r="J2908" s="30"/>
      <c r="K2908" s="31"/>
      <c r="L2908" s="32" t="s">
        <v>8092</v>
      </c>
      <c r="M2908" s="33">
        <v>91.6</v>
      </c>
      <c r="N2908" s="32">
        <v>13</v>
      </c>
      <c r="O2908" s="32" t="s">
        <v>3152</v>
      </c>
      <c r="P2908" s="32" t="s">
        <v>3155</v>
      </c>
      <c r="Q2908" s="37" t="s">
        <v>5698</v>
      </c>
      <c r="R2908" s="28">
        <v>1</v>
      </c>
      <c r="S2908" s="35"/>
      <c r="T2908" s="36" t="s">
        <v>8163</v>
      </c>
    </row>
    <row r="2909" spans="1:20" s="14" customFormat="1" ht="12" x14ac:dyDescent="0.2">
      <c r="A2909" s="28">
        <v>2904</v>
      </c>
      <c r="B2909" s="28" t="s">
        <v>3151</v>
      </c>
      <c r="C2909" s="28" t="s">
        <v>8161</v>
      </c>
      <c r="D2909" s="29" t="s">
        <v>8162</v>
      </c>
      <c r="E2909" s="29"/>
      <c r="F2909" s="30"/>
      <c r="G2909" s="30"/>
      <c r="H2909" s="31"/>
      <c r="I2909" s="30"/>
      <c r="J2909" s="30"/>
      <c r="K2909" s="31"/>
      <c r="L2909" s="32" t="s">
        <v>8092</v>
      </c>
      <c r="M2909" s="33">
        <v>112.18</v>
      </c>
      <c r="N2909" s="32">
        <v>13</v>
      </c>
      <c r="O2909" s="32" t="s">
        <v>3152</v>
      </c>
      <c r="P2909" s="32" t="s">
        <v>3155</v>
      </c>
      <c r="Q2909" s="37" t="s">
        <v>5698</v>
      </c>
      <c r="R2909" s="28">
        <v>1</v>
      </c>
      <c r="S2909" s="35"/>
      <c r="T2909" s="36" t="s">
        <v>8163</v>
      </c>
    </row>
    <row r="2910" spans="1:20" s="14" customFormat="1" ht="12" x14ac:dyDescent="0.2">
      <c r="A2910" s="28">
        <v>2905</v>
      </c>
      <c r="B2910" s="28" t="s">
        <v>3151</v>
      </c>
      <c r="C2910" s="28" t="s">
        <v>3151</v>
      </c>
      <c r="D2910" s="29" t="s">
        <v>8164</v>
      </c>
      <c r="E2910" s="29"/>
      <c r="F2910" s="30"/>
      <c r="G2910" s="30"/>
      <c r="H2910" s="31"/>
      <c r="I2910" s="30"/>
      <c r="J2910" s="30"/>
      <c r="K2910" s="31"/>
      <c r="L2910" s="32" t="s">
        <v>8092</v>
      </c>
      <c r="M2910" s="33">
        <v>25.34</v>
      </c>
      <c r="N2910" s="32">
        <v>15</v>
      </c>
      <c r="O2910" s="32" t="s">
        <v>3152</v>
      </c>
      <c r="P2910" s="32" t="s">
        <v>3155</v>
      </c>
      <c r="Q2910" s="37" t="s">
        <v>5706</v>
      </c>
      <c r="R2910" s="28">
        <v>1</v>
      </c>
      <c r="S2910" s="35"/>
      <c r="T2910" s="36" t="s">
        <v>8163</v>
      </c>
    </row>
    <row r="2911" spans="1:20" s="14" customFormat="1" ht="12" x14ac:dyDescent="0.2">
      <c r="A2911" s="28">
        <v>2906</v>
      </c>
      <c r="B2911" s="28" t="s">
        <v>3151</v>
      </c>
      <c r="C2911" s="28" t="s">
        <v>3151</v>
      </c>
      <c r="D2911" s="29" t="s">
        <v>8164</v>
      </c>
      <c r="E2911" s="29"/>
      <c r="F2911" s="30"/>
      <c r="G2911" s="30"/>
      <c r="H2911" s="31"/>
      <c r="I2911" s="30"/>
      <c r="J2911" s="30"/>
      <c r="K2911" s="31"/>
      <c r="L2911" s="32" t="s">
        <v>8092</v>
      </c>
      <c r="M2911" s="33">
        <v>28.45</v>
      </c>
      <c r="N2911" s="32">
        <v>13</v>
      </c>
      <c r="O2911" s="32" t="s">
        <v>3152</v>
      </c>
      <c r="P2911" s="32" t="s">
        <v>3155</v>
      </c>
      <c r="Q2911" s="37" t="s">
        <v>5698</v>
      </c>
      <c r="R2911" s="28">
        <v>1</v>
      </c>
      <c r="S2911" s="35"/>
      <c r="T2911" s="36" t="s">
        <v>8163</v>
      </c>
    </row>
    <row r="2912" spans="1:20" s="14" customFormat="1" ht="12" x14ac:dyDescent="0.2">
      <c r="A2912" s="28">
        <v>2907</v>
      </c>
      <c r="B2912" s="28" t="s">
        <v>3151</v>
      </c>
      <c r="C2912" s="28" t="s">
        <v>8161</v>
      </c>
      <c r="D2912" s="29" t="s">
        <v>8166</v>
      </c>
      <c r="E2912" s="29"/>
      <c r="F2912" s="30"/>
      <c r="G2912" s="30"/>
      <c r="H2912" s="31"/>
      <c r="I2912" s="30"/>
      <c r="J2912" s="30"/>
      <c r="K2912" s="31"/>
      <c r="L2912" s="32" t="s">
        <v>8092</v>
      </c>
      <c r="M2912" s="33">
        <v>41.21</v>
      </c>
      <c r="N2912" s="32">
        <v>13</v>
      </c>
      <c r="O2912" s="32" t="s">
        <v>3152</v>
      </c>
      <c r="P2912" s="32" t="s">
        <v>3155</v>
      </c>
      <c r="Q2912" s="37" t="s">
        <v>5698</v>
      </c>
      <c r="R2912" s="28">
        <v>1</v>
      </c>
      <c r="S2912" s="35"/>
      <c r="T2912" s="36" t="s">
        <v>8163</v>
      </c>
    </row>
    <row r="2913" spans="1:20" s="14" customFormat="1" ht="12" x14ac:dyDescent="0.2">
      <c r="A2913" s="28">
        <v>2908</v>
      </c>
      <c r="B2913" s="28" t="s">
        <v>3151</v>
      </c>
      <c r="C2913" s="28" t="s">
        <v>8161</v>
      </c>
      <c r="D2913" s="29" t="s">
        <v>8166</v>
      </c>
      <c r="E2913" s="29"/>
      <c r="F2913" s="30"/>
      <c r="G2913" s="30"/>
      <c r="H2913" s="31"/>
      <c r="I2913" s="30"/>
      <c r="J2913" s="30"/>
      <c r="K2913" s="31"/>
      <c r="L2913" s="32" t="s">
        <v>8092</v>
      </c>
      <c r="M2913" s="33">
        <v>74.790000000000006</v>
      </c>
      <c r="N2913" s="32">
        <v>13</v>
      </c>
      <c r="O2913" s="32" t="s">
        <v>3152</v>
      </c>
      <c r="P2913" s="32" t="s">
        <v>3155</v>
      </c>
      <c r="Q2913" s="37" t="s">
        <v>5698</v>
      </c>
      <c r="R2913" s="28">
        <v>1</v>
      </c>
      <c r="S2913" s="35"/>
      <c r="T2913" s="36" t="s">
        <v>8163</v>
      </c>
    </row>
    <row r="2914" spans="1:20" s="14" customFormat="1" ht="12" x14ac:dyDescent="0.2">
      <c r="A2914" s="28">
        <v>2909</v>
      </c>
      <c r="B2914" s="28" t="s">
        <v>3151</v>
      </c>
      <c r="C2914" s="28" t="s">
        <v>8161</v>
      </c>
      <c r="D2914" s="29" t="s">
        <v>8167</v>
      </c>
      <c r="E2914" s="29"/>
      <c r="F2914" s="30"/>
      <c r="G2914" s="30"/>
      <c r="H2914" s="31"/>
      <c r="I2914" s="30"/>
      <c r="J2914" s="30"/>
      <c r="K2914" s="31"/>
      <c r="L2914" s="32" t="s">
        <v>8092</v>
      </c>
      <c r="M2914" s="33">
        <v>189.08</v>
      </c>
      <c r="N2914" s="32">
        <v>13</v>
      </c>
      <c r="O2914" s="32" t="s">
        <v>3152</v>
      </c>
      <c r="P2914" s="32" t="s">
        <v>3155</v>
      </c>
      <c r="Q2914" s="37" t="s">
        <v>5698</v>
      </c>
      <c r="R2914" s="28">
        <v>1</v>
      </c>
      <c r="S2914" s="35"/>
      <c r="T2914" s="36" t="s">
        <v>8163</v>
      </c>
    </row>
    <row r="2915" spans="1:20" s="14" customFormat="1" ht="12" x14ac:dyDescent="0.2">
      <c r="A2915" s="28">
        <v>2910</v>
      </c>
      <c r="B2915" s="28" t="s">
        <v>3151</v>
      </c>
      <c r="C2915" s="28" t="s">
        <v>8161</v>
      </c>
      <c r="D2915" s="29" t="s">
        <v>8167</v>
      </c>
      <c r="E2915" s="29"/>
      <c r="F2915" s="30"/>
      <c r="G2915" s="30"/>
      <c r="H2915" s="31"/>
      <c r="I2915" s="30"/>
      <c r="J2915" s="30"/>
      <c r="K2915" s="31"/>
      <c r="L2915" s="32" t="s">
        <v>8092</v>
      </c>
      <c r="M2915" s="33">
        <v>189.03</v>
      </c>
      <c r="N2915" s="32">
        <v>13</v>
      </c>
      <c r="O2915" s="32" t="s">
        <v>3152</v>
      </c>
      <c r="P2915" s="32" t="s">
        <v>3155</v>
      </c>
      <c r="Q2915" s="37" t="s">
        <v>5698</v>
      </c>
      <c r="R2915" s="28">
        <v>1</v>
      </c>
      <c r="S2915" s="35"/>
      <c r="T2915" s="36" t="s">
        <v>8163</v>
      </c>
    </row>
    <row r="2916" spans="1:20" s="14" customFormat="1" ht="12" x14ac:dyDescent="0.2">
      <c r="A2916" s="28">
        <v>2911</v>
      </c>
      <c r="B2916" s="28" t="s">
        <v>3151</v>
      </c>
      <c r="C2916" s="28" t="s">
        <v>8161</v>
      </c>
      <c r="D2916" s="29" t="s">
        <v>8167</v>
      </c>
      <c r="E2916" s="29"/>
      <c r="F2916" s="30"/>
      <c r="G2916" s="30"/>
      <c r="H2916" s="31"/>
      <c r="I2916" s="30"/>
      <c r="J2916" s="30"/>
      <c r="K2916" s="31"/>
      <c r="L2916" s="32" t="s">
        <v>8092</v>
      </c>
      <c r="M2916" s="33">
        <v>73.069999999999894</v>
      </c>
      <c r="N2916" s="32">
        <v>13</v>
      </c>
      <c r="O2916" s="32" t="s">
        <v>3152</v>
      </c>
      <c r="P2916" s="32" t="s">
        <v>3155</v>
      </c>
      <c r="Q2916" s="37" t="s">
        <v>5698</v>
      </c>
      <c r="R2916" s="28">
        <v>1</v>
      </c>
      <c r="S2916" s="35"/>
      <c r="T2916" s="36" t="s">
        <v>8163</v>
      </c>
    </row>
    <row r="2917" spans="1:20" s="14" customFormat="1" ht="12" x14ac:dyDescent="0.2">
      <c r="A2917" s="28">
        <v>2912</v>
      </c>
      <c r="B2917" s="28" t="s">
        <v>3151</v>
      </c>
      <c r="C2917" s="28" t="s">
        <v>8161</v>
      </c>
      <c r="D2917" s="29" t="s">
        <v>8167</v>
      </c>
      <c r="E2917" s="29"/>
      <c r="F2917" s="30"/>
      <c r="G2917" s="30"/>
      <c r="H2917" s="31"/>
      <c r="I2917" s="30"/>
      <c r="J2917" s="30"/>
      <c r="K2917" s="31"/>
      <c r="L2917" s="32" t="s">
        <v>8092</v>
      </c>
      <c r="M2917" s="33">
        <v>93.98</v>
      </c>
      <c r="N2917" s="32">
        <v>13</v>
      </c>
      <c r="O2917" s="32" t="s">
        <v>3152</v>
      </c>
      <c r="P2917" s="32" t="s">
        <v>3155</v>
      </c>
      <c r="Q2917" s="37" t="s">
        <v>5698</v>
      </c>
      <c r="R2917" s="28">
        <v>1</v>
      </c>
      <c r="S2917" s="35"/>
      <c r="T2917" s="36" t="s">
        <v>8163</v>
      </c>
    </row>
    <row r="2918" spans="1:20" s="14" customFormat="1" ht="12" x14ac:dyDescent="0.2">
      <c r="A2918" s="28">
        <v>2913</v>
      </c>
      <c r="B2918" s="28" t="s">
        <v>3151</v>
      </c>
      <c r="C2918" s="28" t="s">
        <v>8161</v>
      </c>
      <c r="D2918" s="29" t="s">
        <v>8167</v>
      </c>
      <c r="E2918" s="29"/>
      <c r="F2918" s="30"/>
      <c r="G2918" s="30"/>
      <c r="H2918" s="31"/>
      <c r="I2918" s="30"/>
      <c r="J2918" s="30"/>
      <c r="K2918" s="31"/>
      <c r="L2918" s="32" t="s">
        <v>8092</v>
      </c>
      <c r="M2918" s="33">
        <v>318.11</v>
      </c>
      <c r="N2918" s="32">
        <v>13</v>
      </c>
      <c r="O2918" s="32" t="s">
        <v>3152</v>
      </c>
      <c r="P2918" s="32" t="s">
        <v>3155</v>
      </c>
      <c r="Q2918" s="37" t="s">
        <v>5698</v>
      </c>
      <c r="R2918" s="28">
        <v>1</v>
      </c>
      <c r="S2918" s="35"/>
      <c r="T2918" s="36" t="s">
        <v>8163</v>
      </c>
    </row>
    <row r="2919" spans="1:20" s="14" customFormat="1" ht="12" x14ac:dyDescent="0.2">
      <c r="A2919" s="28">
        <v>2914</v>
      </c>
      <c r="B2919" s="28" t="s">
        <v>3151</v>
      </c>
      <c r="C2919" s="28" t="s">
        <v>8161</v>
      </c>
      <c r="D2919" s="29" t="s">
        <v>8167</v>
      </c>
      <c r="E2919" s="29"/>
      <c r="F2919" s="30"/>
      <c r="G2919" s="30"/>
      <c r="H2919" s="31"/>
      <c r="I2919" s="30"/>
      <c r="J2919" s="30"/>
      <c r="K2919" s="31"/>
      <c r="L2919" s="32" t="s">
        <v>8092</v>
      </c>
      <c r="M2919" s="33">
        <v>340.91</v>
      </c>
      <c r="N2919" s="32">
        <v>13</v>
      </c>
      <c r="O2919" s="32" t="s">
        <v>3152</v>
      </c>
      <c r="P2919" s="32" t="s">
        <v>3155</v>
      </c>
      <c r="Q2919" s="37" t="s">
        <v>5698</v>
      </c>
      <c r="R2919" s="28">
        <v>1</v>
      </c>
      <c r="S2919" s="35"/>
      <c r="T2919" s="36" t="s">
        <v>8163</v>
      </c>
    </row>
    <row r="2920" spans="1:20" s="14" customFormat="1" ht="12" x14ac:dyDescent="0.2">
      <c r="A2920" s="28">
        <v>2915</v>
      </c>
      <c r="B2920" s="28" t="s">
        <v>3151</v>
      </c>
      <c r="C2920" s="28" t="s">
        <v>8161</v>
      </c>
      <c r="D2920" s="29" t="s">
        <v>8167</v>
      </c>
      <c r="E2920" s="29"/>
      <c r="F2920" s="30"/>
      <c r="G2920" s="30"/>
      <c r="H2920" s="31"/>
      <c r="I2920" s="30"/>
      <c r="J2920" s="30"/>
      <c r="K2920" s="31"/>
      <c r="L2920" s="32" t="s">
        <v>8092</v>
      </c>
      <c r="M2920" s="33">
        <v>347.06</v>
      </c>
      <c r="N2920" s="32">
        <v>13</v>
      </c>
      <c r="O2920" s="32" t="s">
        <v>3152</v>
      </c>
      <c r="P2920" s="32" t="s">
        <v>3155</v>
      </c>
      <c r="Q2920" s="37" t="s">
        <v>5698</v>
      </c>
      <c r="R2920" s="28">
        <v>1</v>
      </c>
      <c r="S2920" s="35"/>
      <c r="T2920" s="36" t="s">
        <v>8163</v>
      </c>
    </row>
    <row r="2921" spans="1:20" s="14" customFormat="1" ht="12" x14ac:dyDescent="0.2">
      <c r="A2921" s="28">
        <v>2916</v>
      </c>
      <c r="B2921" s="28" t="s">
        <v>3151</v>
      </c>
      <c r="C2921" s="28" t="s">
        <v>8161</v>
      </c>
      <c r="D2921" s="29" t="s">
        <v>8167</v>
      </c>
      <c r="E2921" s="29"/>
      <c r="F2921" s="30"/>
      <c r="G2921" s="30"/>
      <c r="H2921" s="31"/>
      <c r="I2921" s="30"/>
      <c r="J2921" s="30"/>
      <c r="K2921" s="31"/>
      <c r="L2921" s="32" t="s">
        <v>8092</v>
      </c>
      <c r="M2921" s="33">
        <v>426.92</v>
      </c>
      <c r="N2921" s="32">
        <v>13</v>
      </c>
      <c r="O2921" s="32" t="s">
        <v>3152</v>
      </c>
      <c r="P2921" s="32" t="s">
        <v>3155</v>
      </c>
      <c r="Q2921" s="37" t="s">
        <v>5698</v>
      </c>
      <c r="R2921" s="28">
        <v>1</v>
      </c>
      <c r="S2921" s="35"/>
      <c r="T2921" s="36" t="s">
        <v>8163</v>
      </c>
    </row>
    <row r="2922" spans="1:20" s="14" customFormat="1" ht="12" x14ac:dyDescent="0.2">
      <c r="A2922" s="28">
        <v>2917</v>
      </c>
      <c r="B2922" s="28" t="s">
        <v>3151</v>
      </c>
      <c r="C2922" s="28" t="s">
        <v>8161</v>
      </c>
      <c r="D2922" s="29" t="s">
        <v>8167</v>
      </c>
      <c r="E2922" s="29"/>
      <c r="F2922" s="30"/>
      <c r="G2922" s="30"/>
      <c r="H2922" s="31"/>
      <c r="I2922" s="30"/>
      <c r="J2922" s="30"/>
      <c r="K2922" s="31"/>
      <c r="L2922" s="32" t="s">
        <v>8092</v>
      </c>
      <c r="M2922" s="33">
        <v>82.86</v>
      </c>
      <c r="N2922" s="32">
        <v>13</v>
      </c>
      <c r="O2922" s="32" t="s">
        <v>3152</v>
      </c>
      <c r="P2922" s="32" t="s">
        <v>3155</v>
      </c>
      <c r="Q2922" s="37" t="s">
        <v>5698</v>
      </c>
      <c r="R2922" s="28">
        <v>1</v>
      </c>
      <c r="S2922" s="35"/>
      <c r="T2922" s="36" t="s">
        <v>8163</v>
      </c>
    </row>
    <row r="2923" spans="1:20" s="14" customFormat="1" ht="12" x14ac:dyDescent="0.2">
      <c r="A2923" s="28">
        <v>2918</v>
      </c>
      <c r="B2923" s="28" t="s">
        <v>3151</v>
      </c>
      <c r="C2923" s="28" t="s">
        <v>8161</v>
      </c>
      <c r="D2923" s="29" t="s">
        <v>8167</v>
      </c>
      <c r="E2923" s="29"/>
      <c r="F2923" s="30"/>
      <c r="G2923" s="30"/>
      <c r="H2923" s="31"/>
      <c r="I2923" s="30"/>
      <c r="J2923" s="30"/>
      <c r="K2923" s="31"/>
      <c r="L2923" s="32" t="s">
        <v>8092</v>
      </c>
      <c r="M2923" s="33">
        <v>30.47</v>
      </c>
      <c r="N2923" s="32">
        <v>13</v>
      </c>
      <c r="O2923" s="32" t="s">
        <v>3152</v>
      </c>
      <c r="P2923" s="32" t="s">
        <v>3155</v>
      </c>
      <c r="Q2923" s="37" t="s">
        <v>5698</v>
      </c>
      <c r="R2923" s="28">
        <v>1</v>
      </c>
      <c r="S2923" s="35"/>
      <c r="T2923" s="36" t="s">
        <v>8163</v>
      </c>
    </row>
    <row r="2924" spans="1:20" s="14" customFormat="1" ht="12" x14ac:dyDescent="0.2">
      <c r="A2924" s="28">
        <v>2919</v>
      </c>
      <c r="B2924" s="28" t="s">
        <v>3151</v>
      </c>
      <c r="C2924" s="28" t="s">
        <v>8161</v>
      </c>
      <c r="D2924" s="29" t="s">
        <v>8167</v>
      </c>
      <c r="E2924" s="29"/>
      <c r="F2924" s="30"/>
      <c r="G2924" s="30"/>
      <c r="H2924" s="31"/>
      <c r="I2924" s="30"/>
      <c r="J2924" s="30"/>
      <c r="K2924" s="31"/>
      <c r="L2924" s="32" t="s">
        <v>8092</v>
      </c>
      <c r="M2924" s="33">
        <v>39.18</v>
      </c>
      <c r="N2924" s="32">
        <v>13</v>
      </c>
      <c r="O2924" s="32" t="s">
        <v>3152</v>
      </c>
      <c r="P2924" s="32" t="s">
        <v>3155</v>
      </c>
      <c r="Q2924" s="37" t="s">
        <v>5698</v>
      </c>
      <c r="R2924" s="28">
        <v>1</v>
      </c>
      <c r="S2924" s="35"/>
      <c r="T2924" s="36" t="s">
        <v>8163</v>
      </c>
    </row>
    <row r="2925" spans="1:20" s="14" customFormat="1" ht="12" x14ac:dyDescent="0.2">
      <c r="A2925" s="28">
        <v>2920</v>
      </c>
      <c r="B2925" s="28" t="s">
        <v>3151</v>
      </c>
      <c r="C2925" s="28" t="s">
        <v>8161</v>
      </c>
      <c r="D2925" s="29" t="s">
        <v>8167</v>
      </c>
      <c r="E2925" s="29"/>
      <c r="F2925" s="30"/>
      <c r="G2925" s="30"/>
      <c r="H2925" s="31"/>
      <c r="I2925" s="30"/>
      <c r="J2925" s="30"/>
      <c r="K2925" s="31"/>
      <c r="L2925" s="32" t="s">
        <v>8092</v>
      </c>
      <c r="M2925" s="33">
        <v>27.89</v>
      </c>
      <c r="N2925" s="32">
        <v>13</v>
      </c>
      <c r="O2925" s="32" t="s">
        <v>3152</v>
      </c>
      <c r="P2925" s="32" t="s">
        <v>3155</v>
      </c>
      <c r="Q2925" s="37" t="s">
        <v>5698</v>
      </c>
      <c r="R2925" s="28">
        <v>1</v>
      </c>
      <c r="S2925" s="35"/>
      <c r="T2925" s="36" t="s">
        <v>8163</v>
      </c>
    </row>
    <row r="2926" spans="1:20" s="14" customFormat="1" ht="12" x14ac:dyDescent="0.2">
      <c r="A2926" s="28">
        <v>2921</v>
      </c>
      <c r="B2926" s="28" t="s">
        <v>3151</v>
      </c>
      <c r="C2926" s="28" t="s">
        <v>8161</v>
      </c>
      <c r="D2926" s="29" t="s">
        <v>8167</v>
      </c>
      <c r="E2926" s="29"/>
      <c r="F2926" s="30"/>
      <c r="G2926" s="30"/>
      <c r="H2926" s="31"/>
      <c r="I2926" s="30"/>
      <c r="J2926" s="30"/>
      <c r="K2926" s="31"/>
      <c r="L2926" s="32" t="s">
        <v>8092</v>
      </c>
      <c r="M2926" s="33">
        <v>30.36</v>
      </c>
      <c r="N2926" s="32">
        <v>13</v>
      </c>
      <c r="O2926" s="32" t="s">
        <v>3152</v>
      </c>
      <c r="P2926" s="32" t="s">
        <v>3155</v>
      </c>
      <c r="Q2926" s="37" t="s">
        <v>5698</v>
      </c>
      <c r="R2926" s="28">
        <v>1</v>
      </c>
      <c r="S2926" s="35"/>
      <c r="T2926" s="36" t="s">
        <v>8163</v>
      </c>
    </row>
    <row r="2927" spans="1:20" s="14" customFormat="1" ht="12" x14ac:dyDescent="0.2">
      <c r="A2927" s="28">
        <v>2922</v>
      </c>
      <c r="B2927" s="28" t="s">
        <v>3151</v>
      </c>
      <c r="C2927" s="28" t="s">
        <v>8161</v>
      </c>
      <c r="D2927" s="29" t="s">
        <v>8167</v>
      </c>
      <c r="E2927" s="29"/>
      <c r="F2927" s="30"/>
      <c r="G2927" s="30"/>
      <c r="H2927" s="31"/>
      <c r="I2927" s="30"/>
      <c r="J2927" s="30"/>
      <c r="K2927" s="31"/>
      <c r="L2927" s="32" t="s">
        <v>8092</v>
      </c>
      <c r="M2927" s="33">
        <v>45.79</v>
      </c>
      <c r="N2927" s="32">
        <v>13</v>
      </c>
      <c r="O2927" s="32" t="s">
        <v>3152</v>
      </c>
      <c r="P2927" s="32" t="s">
        <v>3155</v>
      </c>
      <c r="Q2927" s="37" t="s">
        <v>5698</v>
      </c>
      <c r="R2927" s="28">
        <v>1</v>
      </c>
      <c r="S2927" s="35"/>
      <c r="T2927" s="36" t="s">
        <v>8163</v>
      </c>
    </row>
    <row r="2928" spans="1:20" s="14" customFormat="1" ht="12" x14ac:dyDescent="0.2">
      <c r="A2928" s="28">
        <v>2923</v>
      </c>
      <c r="B2928" s="28" t="s">
        <v>3151</v>
      </c>
      <c r="C2928" s="28" t="s">
        <v>8161</v>
      </c>
      <c r="D2928" s="29" t="s">
        <v>8167</v>
      </c>
      <c r="E2928" s="29"/>
      <c r="F2928" s="30"/>
      <c r="G2928" s="30"/>
      <c r="H2928" s="31"/>
      <c r="I2928" s="30"/>
      <c r="J2928" s="30"/>
      <c r="K2928" s="31"/>
      <c r="L2928" s="32" t="s">
        <v>8092</v>
      </c>
      <c r="M2928" s="33">
        <v>56.43</v>
      </c>
      <c r="N2928" s="32">
        <v>13</v>
      </c>
      <c r="O2928" s="32" t="s">
        <v>3152</v>
      </c>
      <c r="P2928" s="32" t="s">
        <v>3155</v>
      </c>
      <c r="Q2928" s="37" t="s">
        <v>5698</v>
      </c>
      <c r="R2928" s="28">
        <v>1</v>
      </c>
      <c r="S2928" s="35"/>
      <c r="T2928" s="36" t="s">
        <v>8163</v>
      </c>
    </row>
    <row r="2929" spans="1:20" s="14" customFormat="1" ht="12" x14ac:dyDescent="0.2">
      <c r="A2929" s="28">
        <v>2924</v>
      </c>
      <c r="B2929" s="28" t="s">
        <v>3151</v>
      </c>
      <c r="C2929" s="28" t="s">
        <v>8161</v>
      </c>
      <c r="D2929" s="29" t="s">
        <v>8167</v>
      </c>
      <c r="E2929" s="29"/>
      <c r="F2929" s="30"/>
      <c r="G2929" s="30"/>
      <c r="H2929" s="31"/>
      <c r="I2929" s="30"/>
      <c r="J2929" s="30"/>
      <c r="K2929" s="31"/>
      <c r="L2929" s="32" t="s">
        <v>8092</v>
      </c>
      <c r="M2929" s="33">
        <v>48.87</v>
      </c>
      <c r="N2929" s="32">
        <v>13</v>
      </c>
      <c r="O2929" s="32" t="s">
        <v>3152</v>
      </c>
      <c r="P2929" s="32" t="s">
        <v>3155</v>
      </c>
      <c r="Q2929" s="37" t="s">
        <v>5698</v>
      </c>
      <c r="R2929" s="28">
        <v>1</v>
      </c>
      <c r="S2929" s="35"/>
      <c r="T2929" s="36" t="s">
        <v>8163</v>
      </c>
    </row>
    <row r="2930" spans="1:20" s="14" customFormat="1" ht="12" x14ac:dyDescent="0.2">
      <c r="A2930" s="28">
        <v>2925</v>
      </c>
      <c r="B2930" s="28" t="s">
        <v>3151</v>
      </c>
      <c r="C2930" s="28" t="s">
        <v>8161</v>
      </c>
      <c r="D2930" s="29" t="s">
        <v>8167</v>
      </c>
      <c r="E2930" s="29"/>
      <c r="F2930" s="30"/>
      <c r="G2930" s="30"/>
      <c r="H2930" s="31"/>
      <c r="I2930" s="30"/>
      <c r="J2930" s="30"/>
      <c r="K2930" s="31"/>
      <c r="L2930" s="32" t="s">
        <v>8092</v>
      </c>
      <c r="M2930" s="33">
        <v>60.76</v>
      </c>
      <c r="N2930" s="32">
        <v>13</v>
      </c>
      <c r="O2930" s="32" t="s">
        <v>3152</v>
      </c>
      <c r="P2930" s="32" t="s">
        <v>3155</v>
      </c>
      <c r="Q2930" s="37" t="s">
        <v>5698</v>
      </c>
      <c r="R2930" s="28">
        <v>1</v>
      </c>
      <c r="S2930" s="35"/>
      <c r="T2930" s="36" t="s">
        <v>8163</v>
      </c>
    </row>
    <row r="2931" spans="1:20" s="14" customFormat="1" ht="12" x14ac:dyDescent="0.2">
      <c r="A2931" s="28">
        <v>2926</v>
      </c>
      <c r="B2931" s="28" t="s">
        <v>3151</v>
      </c>
      <c r="C2931" s="28" t="s">
        <v>8161</v>
      </c>
      <c r="D2931" s="29" t="s">
        <v>8167</v>
      </c>
      <c r="E2931" s="29"/>
      <c r="F2931" s="30"/>
      <c r="G2931" s="30"/>
      <c r="H2931" s="31"/>
      <c r="I2931" s="30"/>
      <c r="J2931" s="30"/>
      <c r="K2931" s="31"/>
      <c r="L2931" s="32" t="s">
        <v>8092</v>
      </c>
      <c r="M2931" s="33">
        <v>54.65</v>
      </c>
      <c r="N2931" s="32">
        <v>13</v>
      </c>
      <c r="O2931" s="32" t="s">
        <v>3152</v>
      </c>
      <c r="P2931" s="32" t="s">
        <v>3155</v>
      </c>
      <c r="Q2931" s="37" t="s">
        <v>5698</v>
      </c>
      <c r="R2931" s="28">
        <v>1</v>
      </c>
      <c r="S2931" s="35"/>
      <c r="T2931" s="36" t="s">
        <v>8163</v>
      </c>
    </row>
    <row r="2932" spans="1:20" s="14" customFormat="1" ht="12" x14ac:dyDescent="0.2">
      <c r="A2932" s="28">
        <v>2927</v>
      </c>
      <c r="B2932" s="28" t="s">
        <v>3151</v>
      </c>
      <c r="C2932" s="28" t="s">
        <v>8161</v>
      </c>
      <c r="D2932" s="29" t="s">
        <v>8167</v>
      </c>
      <c r="E2932" s="29"/>
      <c r="F2932" s="30"/>
      <c r="G2932" s="30"/>
      <c r="H2932" s="31"/>
      <c r="I2932" s="30"/>
      <c r="J2932" s="30"/>
      <c r="K2932" s="31"/>
      <c r="L2932" s="32" t="s">
        <v>8092</v>
      </c>
      <c r="M2932" s="33">
        <v>34.880000000000003</v>
      </c>
      <c r="N2932" s="32">
        <v>13</v>
      </c>
      <c r="O2932" s="32" t="s">
        <v>3152</v>
      </c>
      <c r="P2932" s="32" t="s">
        <v>3155</v>
      </c>
      <c r="Q2932" s="37" t="s">
        <v>5698</v>
      </c>
      <c r="R2932" s="28">
        <v>1</v>
      </c>
      <c r="S2932" s="35"/>
      <c r="T2932" s="36" t="s">
        <v>8163</v>
      </c>
    </row>
    <row r="2933" spans="1:20" s="14" customFormat="1" ht="12" x14ac:dyDescent="0.2">
      <c r="A2933" s="28">
        <v>2928</v>
      </c>
      <c r="B2933" s="28" t="s">
        <v>3151</v>
      </c>
      <c r="C2933" s="28" t="s">
        <v>8161</v>
      </c>
      <c r="D2933" s="29" t="s">
        <v>8167</v>
      </c>
      <c r="E2933" s="29"/>
      <c r="F2933" s="30"/>
      <c r="G2933" s="30"/>
      <c r="H2933" s="31"/>
      <c r="I2933" s="30"/>
      <c r="J2933" s="30"/>
      <c r="K2933" s="31"/>
      <c r="L2933" s="32" t="s">
        <v>8092</v>
      </c>
      <c r="M2933" s="33">
        <v>14.86</v>
      </c>
      <c r="N2933" s="32">
        <v>13</v>
      </c>
      <c r="O2933" s="32" t="s">
        <v>3152</v>
      </c>
      <c r="P2933" s="32" t="s">
        <v>3155</v>
      </c>
      <c r="Q2933" s="37" t="s">
        <v>5698</v>
      </c>
      <c r="R2933" s="28">
        <v>1</v>
      </c>
      <c r="S2933" s="35"/>
      <c r="T2933" s="36" t="s">
        <v>8163</v>
      </c>
    </row>
    <row r="2934" spans="1:20" s="14" customFormat="1" ht="12" x14ac:dyDescent="0.2">
      <c r="A2934" s="28">
        <v>2929</v>
      </c>
      <c r="B2934" s="28" t="s">
        <v>3151</v>
      </c>
      <c r="C2934" s="28" t="s">
        <v>8161</v>
      </c>
      <c r="D2934" s="29" t="s">
        <v>8167</v>
      </c>
      <c r="E2934" s="29"/>
      <c r="F2934" s="30"/>
      <c r="G2934" s="30"/>
      <c r="H2934" s="31"/>
      <c r="I2934" s="30"/>
      <c r="J2934" s="30"/>
      <c r="K2934" s="31"/>
      <c r="L2934" s="32" t="s">
        <v>8092</v>
      </c>
      <c r="M2934" s="33">
        <v>55.34</v>
      </c>
      <c r="N2934" s="32">
        <v>13</v>
      </c>
      <c r="O2934" s="32" t="s">
        <v>3152</v>
      </c>
      <c r="P2934" s="32" t="s">
        <v>3155</v>
      </c>
      <c r="Q2934" s="37" t="s">
        <v>5698</v>
      </c>
      <c r="R2934" s="28">
        <v>1</v>
      </c>
      <c r="S2934" s="35"/>
      <c r="T2934" s="36" t="s">
        <v>8163</v>
      </c>
    </row>
    <row r="2935" spans="1:20" s="14" customFormat="1" ht="12" x14ac:dyDescent="0.2">
      <c r="A2935" s="28">
        <v>2930</v>
      </c>
      <c r="B2935" s="28" t="s">
        <v>3151</v>
      </c>
      <c r="C2935" s="28" t="s">
        <v>8161</v>
      </c>
      <c r="D2935" s="29" t="s">
        <v>8167</v>
      </c>
      <c r="E2935" s="29"/>
      <c r="F2935" s="30"/>
      <c r="G2935" s="30"/>
      <c r="H2935" s="31"/>
      <c r="I2935" s="30"/>
      <c r="J2935" s="30"/>
      <c r="K2935" s="31"/>
      <c r="L2935" s="32" t="s">
        <v>8092</v>
      </c>
      <c r="M2935" s="33">
        <v>62.56</v>
      </c>
      <c r="N2935" s="32">
        <v>13</v>
      </c>
      <c r="O2935" s="32" t="s">
        <v>3152</v>
      </c>
      <c r="P2935" s="32" t="s">
        <v>3155</v>
      </c>
      <c r="Q2935" s="37" t="s">
        <v>5698</v>
      </c>
      <c r="R2935" s="28">
        <v>1</v>
      </c>
      <c r="S2935" s="35"/>
      <c r="T2935" s="36" t="s">
        <v>8163</v>
      </c>
    </row>
    <row r="2936" spans="1:20" s="14" customFormat="1" ht="12" x14ac:dyDescent="0.2">
      <c r="A2936" s="28">
        <v>2931</v>
      </c>
      <c r="B2936" s="28" t="s">
        <v>3151</v>
      </c>
      <c r="C2936" s="28" t="s">
        <v>8161</v>
      </c>
      <c r="D2936" s="29" t="s">
        <v>8167</v>
      </c>
      <c r="E2936" s="29"/>
      <c r="F2936" s="30"/>
      <c r="G2936" s="30"/>
      <c r="H2936" s="31"/>
      <c r="I2936" s="30"/>
      <c r="J2936" s="30"/>
      <c r="K2936" s="31"/>
      <c r="L2936" s="32" t="s">
        <v>8092</v>
      </c>
      <c r="M2936" s="33">
        <v>120.74</v>
      </c>
      <c r="N2936" s="32">
        <v>13</v>
      </c>
      <c r="O2936" s="32" t="s">
        <v>3152</v>
      </c>
      <c r="P2936" s="32" t="s">
        <v>3155</v>
      </c>
      <c r="Q2936" s="37" t="s">
        <v>5698</v>
      </c>
      <c r="R2936" s="28">
        <v>1</v>
      </c>
      <c r="S2936" s="35"/>
      <c r="T2936" s="36" t="s">
        <v>8163</v>
      </c>
    </row>
    <row r="2937" spans="1:20" s="14" customFormat="1" ht="12" x14ac:dyDescent="0.2">
      <c r="A2937" s="28">
        <v>2932</v>
      </c>
      <c r="B2937" s="28" t="s">
        <v>3151</v>
      </c>
      <c r="C2937" s="28" t="s">
        <v>8161</v>
      </c>
      <c r="D2937" s="29" t="s">
        <v>8167</v>
      </c>
      <c r="E2937" s="29"/>
      <c r="F2937" s="30"/>
      <c r="G2937" s="30"/>
      <c r="H2937" s="31"/>
      <c r="I2937" s="30"/>
      <c r="J2937" s="30"/>
      <c r="K2937" s="31"/>
      <c r="L2937" s="32" t="s">
        <v>8092</v>
      </c>
      <c r="M2937" s="33">
        <v>356.19</v>
      </c>
      <c r="N2937" s="32">
        <v>13</v>
      </c>
      <c r="O2937" s="32" t="s">
        <v>3152</v>
      </c>
      <c r="P2937" s="32" t="s">
        <v>3155</v>
      </c>
      <c r="Q2937" s="37" t="s">
        <v>5698</v>
      </c>
      <c r="R2937" s="28">
        <v>1</v>
      </c>
      <c r="S2937" s="35"/>
      <c r="T2937" s="36" t="s">
        <v>8163</v>
      </c>
    </row>
    <row r="2938" spans="1:20" s="14" customFormat="1" ht="12" x14ac:dyDescent="0.2">
      <c r="A2938" s="28">
        <v>2933</v>
      </c>
      <c r="B2938" s="28" t="s">
        <v>3151</v>
      </c>
      <c r="C2938" s="28" t="s">
        <v>8161</v>
      </c>
      <c r="D2938" s="29" t="s">
        <v>8162</v>
      </c>
      <c r="E2938" s="29"/>
      <c r="F2938" s="30"/>
      <c r="G2938" s="30"/>
      <c r="H2938" s="31"/>
      <c r="I2938" s="30"/>
      <c r="J2938" s="30"/>
      <c r="K2938" s="31"/>
      <c r="L2938" s="32" t="s">
        <v>8092</v>
      </c>
      <c r="M2938" s="33">
        <v>42.73</v>
      </c>
      <c r="N2938" s="32">
        <v>13</v>
      </c>
      <c r="O2938" s="32" t="s">
        <v>3152</v>
      </c>
      <c r="P2938" s="32" t="s">
        <v>3155</v>
      </c>
      <c r="Q2938" s="37" t="s">
        <v>5698</v>
      </c>
      <c r="R2938" s="28">
        <v>1</v>
      </c>
      <c r="S2938" s="35"/>
      <c r="T2938" s="36" t="s">
        <v>8163</v>
      </c>
    </row>
    <row r="2939" spans="1:20" s="14" customFormat="1" ht="12" x14ac:dyDescent="0.2">
      <c r="A2939" s="28">
        <v>2934</v>
      </c>
      <c r="B2939" s="28" t="s">
        <v>3151</v>
      </c>
      <c r="C2939" s="28" t="s">
        <v>8161</v>
      </c>
      <c r="D2939" s="29" t="s">
        <v>8162</v>
      </c>
      <c r="E2939" s="29"/>
      <c r="F2939" s="30"/>
      <c r="G2939" s="30"/>
      <c r="H2939" s="31"/>
      <c r="I2939" s="30"/>
      <c r="J2939" s="30"/>
      <c r="K2939" s="31"/>
      <c r="L2939" s="32" t="s">
        <v>8092</v>
      </c>
      <c r="M2939" s="33">
        <v>154.94</v>
      </c>
      <c r="N2939" s="32">
        <v>13</v>
      </c>
      <c r="O2939" s="32" t="s">
        <v>3152</v>
      </c>
      <c r="P2939" s="32" t="s">
        <v>3155</v>
      </c>
      <c r="Q2939" s="37" t="s">
        <v>5698</v>
      </c>
      <c r="R2939" s="28">
        <v>1</v>
      </c>
      <c r="S2939" s="35"/>
      <c r="T2939" s="36" t="s">
        <v>8163</v>
      </c>
    </row>
    <row r="2940" spans="1:20" s="14" customFormat="1" ht="12" x14ac:dyDescent="0.2">
      <c r="A2940" s="28">
        <v>2935</v>
      </c>
      <c r="B2940" s="28" t="s">
        <v>3151</v>
      </c>
      <c r="C2940" s="28" t="s">
        <v>8161</v>
      </c>
      <c r="D2940" s="29" t="s">
        <v>8162</v>
      </c>
      <c r="E2940" s="29"/>
      <c r="F2940" s="30"/>
      <c r="G2940" s="30"/>
      <c r="H2940" s="31"/>
      <c r="I2940" s="30"/>
      <c r="J2940" s="30"/>
      <c r="K2940" s="31"/>
      <c r="L2940" s="32" t="s">
        <v>8092</v>
      </c>
      <c r="M2940" s="33">
        <v>115.45</v>
      </c>
      <c r="N2940" s="32">
        <v>13</v>
      </c>
      <c r="O2940" s="32" t="s">
        <v>3152</v>
      </c>
      <c r="P2940" s="32" t="s">
        <v>3155</v>
      </c>
      <c r="Q2940" s="37" t="s">
        <v>5698</v>
      </c>
      <c r="R2940" s="28">
        <v>1</v>
      </c>
      <c r="S2940" s="35"/>
      <c r="T2940" s="36" t="s">
        <v>8163</v>
      </c>
    </row>
    <row r="2941" spans="1:20" s="14" customFormat="1" ht="12" x14ac:dyDescent="0.2">
      <c r="A2941" s="28">
        <v>2936</v>
      </c>
      <c r="B2941" s="28" t="s">
        <v>3151</v>
      </c>
      <c r="C2941" s="28" t="s">
        <v>8161</v>
      </c>
      <c r="D2941" s="29" t="s">
        <v>8166</v>
      </c>
      <c r="E2941" s="29"/>
      <c r="F2941" s="30"/>
      <c r="G2941" s="30"/>
      <c r="H2941" s="31"/>
      <c r="I2941" s="30"/>
      <c r="J2941" s="30"/>
      <c r="K2941" s="31"/>
      <c r="L2941" s="32" t="s">
        <v>8092</v>
      </c>
      <c r="M2941" s="33">
        <v>522.55999999999904</v>
      </c>
      <c r="N2941" s="32">
        <v>13</v>
      </c>
      <c r="O2941" s="32" t="s">
        <v>3152</v>
      </c>
      <c r="P2941" s="32" t="s">
        <v>3155</v>
      </c>
      <c r="Q2941" s="37" t="s">
        <v>5698</v>
      </c>
      <c r="R2941" s="28">
        <v>1</v>
      </c>
      <c r="S2941" s="35"/>
      <c r="T2941" s="36" t="s">
        <v>8163</v>
      </c>
    </row>
    <row r="2942" spans="1:20" s="14" customFormat="1" ht="12" x14ac:dyDescent="0.2">
      <c r="A2942" s="28">
        <v>2937</v>
      </c>
      <c r="B2942" s="28" t="s">
        <v>3151</v>
      </c>
      <c r="C2942" s="28" t="s">
        <v>8161</v>
      </c>
      <c r="D2942" s="29" t="s">
        <v>8166</v>
      </c>
      <c r="E2942" s="29"/>
      <c r="F2942" s="30"/>
      <c r="G2942" s="30"/>
      <c r="H2942" s="31"/>
      <c r="I2942" s="30"/>
      <c r="J2942" s="30"/>
      <c r="K2942" s="31"/>
      <c r="L2942" s="32" t="s">
        <v>8092</v>
      </c>
      <c r="M2942" s="33">
        <v>418.79</v>
      </c>
      <c r="N2942" s="32">
        <v>13</v>
      </c>
      <c r="O2942" s="32" t="s">
        <v>3152</v>
      </c>
      <c r="P2942" s="32" t="s">
        <v>3155</v>
      </c>
      <c r="Q2942" s="37" t="s">
        <v>5698</v>
      </c>
      <c r="R2942" s="28">
        <v>1</v>
      </c>
      <c r="S2942" s="35"/>
      <c r="T2942" s="36" t="s">
        <v>8163</v>
      </c>
    </row>
    <row r="2943" spans="1:20" s="14" customFormat="1" ht="12" x14ac:dyDescent="0.2">
      <c r="A2943" s="28">
        <v>2938</v>
      </c>
      <c r="B2943" s="28" t="s">
        <v>3151</v>
      </c>
      <c r="C2943" s="28" t="s">
        <v>8161</v>
      </c>
      <c r="D2943" s="29" t="s">
        <v>8166</v>
      </c>
      <c r="E2943" s="29"/>
      <c r="F2943" s="30"/>
      <c r="G2943" s="30"/>
      <c r="H2943" s="31"/>
      <c r="I2943" s="30"/>
      <c r="J2943" s="30"/>
      <c r="K2943" s="31"/>
      <c r="L2943" s="32" t="s">
        <v>8092</v>
      </c>
      <c r="M2943" s="33">
        <v>241.4</v>
      </c>
      <c r="N2943" s="32">
        <v>13</v>
      </c>
      <c r="O2943" s="32" t="s">
        <v>3152</v>
      </c>
      <c r="P2943" s="32" t="s">
        <v>3155</v>
      </c>
      <c r="Q2943" s="37" t="s">
        <v>5698</v>
      </c>
      <c r="R2943" s="28">
        <v>1</v>
      </c>
      <c r="S2943" s="35"/>
      <c r="T2943" s="36" t="s">
        <v>8163</v>
      </c>
    </row>
    <row r="2944" spans="1:20" s="14" customFormat="1" ht="12" x14ac:dyDescent="0.2">
      <c r="A2944" s="28">
        <v>2939</v>
      </c>
      <c r="B2944" s="28" t="s">
        <v>3151</v>
      </c>
      <c r="C2944" s="28" t="s">
        <v>8161</v>
      </c>
      <c r="D2944" s="29" t="s">
        <v>8167</v>
      </c>
      <c r="E2944" s="29"/>
      <c r="F2944" s="30"/>
      <c r="G2944" s="30"/>
      <c r="H2944" s="31"/>
      <c r="I2944" s="30"/>
      <c r="J2944" s="30"/>
      <c r="K2944" s="31"/>
      <c r="L2944" s="32" t="s">
        <v>8092</v>
      </c>
      <c r="M2944" s="33">
        <v>40.65</v>
      </c>
      <c r="N2944" s="32">
        <v>13</v>
      </c>
      <c r="O2944" s="32" t="s">
        <v>3152</v>
      </c>
      <c r="P2944" s="32" t="s">
        <v>3155</v>
      </c>
      <c r="Q2944" s="37" t="s">
        <v>5698</v>
      </c>
      <c r="R2944" s="28">
        <v>1</v>
      </c>
      <c r="S2944" s="35"/>
      <c r="T2944" s="36" t="s">
        <v>8163</v>
      </c>
    </row>
    <row r="2945" spans="1:20" s="14" customFormat="1" ht="12" x14ac:dyDescent="0.2">
      <c r="A2945" s="28">
        <v>2940</v>
      </c>
      <c r="B2945" s="28" t="s">
        <v>3151</v>
      </c>
      <c r="C2945" s="28" t="s">
        <v>8161</v>
      </c>
      <c r="D2945" s="29" t="s">
        <v>8167</v>
      </c>
      <c r="E2945" s="29"/>
      <c r="F2945" s="30"/>
      <c r="G2945" s="30"/>
      <c r="H2945" s="31"/>
      <c r="I2945" s="30"/>
      <c r="J2945" s="30"/>
      <c r="K2945" s="31"/>
      <c r="L2945" s="32" t="s">
        <v>8092</v>
      </c>
      <c r="M2945" s="33">
        <v>83.91</v>
      </c>
      <c r="N2945" s="32">
        <v>13</v>
      </c>
      <c r="O2945" s="32" t="s">
        <v>3152</v>
      </c>
      <c r="P2945" s="32" t="s">
        <v>3155</v>
      </c>
      <c r="Q2945" s="37" t="s">
        <v>5698</v>
      </c>
      <c r="R2945" s="28">
        <v>1</v>
      </c>
      <c r="S2945" s="35"/>
      <c r="T2945" s="36" t="s">
        <v>8163</v>
      </c>
    </row>
    <row r="2946" spans="1:20" s="14" customFormat="1" ht="12" x14ac:dyDescent="0.2">
      <c r="A2946" s="28">
        <v>2941</v>
      </c>
      <c r="B2946" s="28" t="s">
        <v>3151</v>
      </c>
      <c r="C2946" s="28" t="s">
        <v>8161</v>
      </c>
      <c r="D2946" s="29" t="s">
        <v>8167</v>
      </c>
      <c r="E2946" s="29"/>
      <c r="F2946" s="30"/>
      <c r="G2946" s="30"/>
      <c r="H2946" s="31"/>
      <c r="I2946" s="30"/>
      <c r="J2946" s="30"/>
      <c r="K2946" s="31"/>
      <c r="L2946" s="32" t="s">
        <v>8092</v>
      </c>
      <c r="M2946" s="33">
        <v>530.20000000000005</v>
      </c>
      <c r="N2946" s="32">
        <v>13</v>
      </c>
      <c r="O2946" s="32" t="s">
        <v>3152</v>
      </c>
      <c r="P2946" s="32" t="s">
        <v>3155</v>
      </c>
      <c r="Q2946" s="37" t="s">
        <v>5698</v>
      </c>
      <c r="R2946" s="28">
        <v>1</v>
      </c>
      <c r="S2946" s="35"/>
      <c r="T2946" s="36" t="s">
        <v>8163</v>
      </c>
    </row>
    <row r="2947" spans="1:20" s="14" customFormat="1" ht="12" x14ac:dyDescent="0.2">
      <c r="A2947" s="28">
        <v>2942</v>
      </c>
      <c r="B2947" s="28" t="s">
        <v>3151</v>
      </c>
      <c r="C2947" s="28" t="s">
        <v>8161</v>
      </c>
      <c r="D2947" s="29" t="s">
        <v>8162</v>
      </c>
      <c r="E2947" s="29"/>
      <c r="F2947" s="30"/>
      <c r="G2947" s="30"/>
      <c r="H2947" s="31"/>
      <c r="I2947" s="30"/>
      <c r="J2947" s="30"/>
      <c r="K2947" s="31"/>
      <c r="L2947" s="32" t="s">
        <v>8092</v>
      </c>
      <c r="M2947" s="33">
        <v>86.09</v>
      </c>
      <c r="N2947" s="32">
        <v>13</v>
      </c>
      <c r="O2947" s="32" t="s">
        <v>3152</v>
      </c>
      <c r="P2947" s="32" t="s">
        <v>3155</v>
      </c>
      <c r="Q2947" s="37" t="s">
        <v>5698</v>
      </c>
      <c r="R2947" s="28">
        <v>1</v>
      </c>
      <c r="S2947" s="35"/>
      <c r="T2947" s="36" t="s">
        <v>8163</v>
      </c>
    </row>
    <row r="2948" spans="1:20" s="14" customFormat="1" ht="12" x14ac:dyDescent="0.2">
      <c r="A2948" s="28">
        <v>2943</v>
      </c>
      <c r="B2948" s="28" t="s">
        <v>3151</v>
      </c>
      <c r="C2948" s="28" t="s">
        <v>8161</v>
      </c>
      <c r="D2948" s="29" t="s">
        <v>8162</v>
      </c>
      <c r="E2948" s="29"/>
      <c r="F2948" s="30"/>
      <c r="G2948" s="30"/>
      <c r="H2948" s="31"/>
      <c r="I2948" s="30"/>
      <c r="J2948" s="30"/>
      <c r="K2948" s="31"/>
      <c r="L2948" s="32" t="s">
        <v>8092</v>
      </c>
      <c r="M2948" s="33">
        <v>206.42</v>
      </c>
      <c r="N2948" s="32">
        <v>13</v>
      </c>
      <c r="O2948" s="32" t="s">
        <v>3152</v>
      </c>
      <c r="P2948" s="32" t="s">
        <v>3155</v>
      </c>
      <c r="Q2948" s="37" t="s">
        <v>5698</v>
      </c>
      <c r="R2948" s="28">
        <v>1</v>
      </c>
      <c r="S2948" s="35"/>
      <c r="T2948" s="36" t="s">
        <v>8163</v>
      </c>
    </row>
    <row r="2949" spans="1:20" s="14" customFormat="1" ht="12" x14ac:dyDescent="0.2">
      <c r="A2949" s="28">
        <v>2944</v>
      </c>
      <c r="B2949" s="28" t="s">
        <v>3151</v>
      </c>
      <c r="C2949" s="28" t="s">
        <v>8161</v>
      </c>
      <c r="D2949" s="29" t="s">
        <v>8162</v>
      </c>
      <c r="E2949" s="29"/>
      <c r="F2949" s="30"/>
      <c r="G2949" s="30"/>
      <c r="H2949" s="31"/>
      <c r="I2949" s="30"/>
      <c r="J2949" s="30"/>
      <c r="K2949" s="31"/>
      <c r="L2949" s="32" t="s">
        <v>8092</v>
      </c>
      <c r="M2949" s="33">
        <v>58.82</v>
      </c>
      <c r="N2949" s="32">
        <v>13</v>
      </c>
      <c r="O2949" s="32" t="s">
        <v>3152</v>
      </c>
      <c r="P2949" s="32" t="s">
        <v>3155</v>
      </c>
      <c r="Q2949" s="37" t="s">
        <v>5698</v>
      </c>
      <c r="R2949" s="28">
        <v>1</v>
      </c>
      <c r="S2949" s="35"/>
      <c r="T2949" s="36" t="s">
        <v>8163</v>
      </c>
    </row>
    <row r="2950" spans="1:20" s="14" customFormat="1" ht="12" x14ac:dyDescent="0.2">
      <c r="A2950" s="28">
        <v>2945</v>
      </c>
      <c r="B2950" s="28" t="s">
        <v>3151</v>
      </c>
      <c r="C2950" s="28" t="s">
        <v>8161</v>
      </c>
      <c r="D2950" s="29" t="s">
        <v>8162</v>
      </c>
      <c r="E2950" s="29"/>
      <c r="F2950" s="30"/>
      <c r="G2950" s="30"/>
      <c r="H2950" s="31"/>
      <c r="I2950" s="30"/>
      <c r="J2950" s="30"/>
      <c r="K2950" s="31"/>
      <c r="L2950" s="32" t="s">
        <v>8092</v>
      </c>
      <c r="M2950" s="33">
        <v>20.12</v>
      </c>
      <c r="N2950" s="32">
        <v>13</v>
      </c>
      <c r="O2950" s="32" t="s">
        <v>3152</v>
      </c>
      <c r="P2950" s="32" t="s">
        <v>3155</v>
      </c>
      <c r="Q2950" s="37" t="s">
        <v>5698</v>
      </c>
      <c r="R2950" s="28">
        <v>1</v>
      </c>
      <c r="S2950" s="35"/>
      <c r="T2950" s="36" t="s">
        <v>8163</v>
      </c>
    </row>
    <row r="2951" spans="1:20" s="14" customFormat="1" ht="12" x14ac:dyDescent="0.2">
      <c r="A2951" s="28">
        <v>2946</v>
      </c>
      <c r="B2951" s="28" t="s">
        <v>3151</v>
      </c>
      <c r="C2951" s="28" t="s">
        <v>8161</v>
      </c>
      <c r="D2951" s="29" t="s">
        <v>8162</v>
      </c>
      <c r="E2951" s="29"/>
      <c r="F2951" s="30"/>
      <c r="G2951" s="30"/>
      <c r="H2951" s="31"/>
      <c r="I2951" s="30"/>
      <c r="J2951" s="30"/>
      <c r="K2951" s="31"/>
      <c r="L2951" s="32" t="s">
        <v>8092</v>
      </c>
      <c r="M2951" s="33">
        <v>55.61</v>
      </c>
      <c r="N2951" s="32">
        <v>13</v>
      </c>
      <c r="O2951" s="32" t="s">
        <v>3152</v>
      </c>
      <c r="P2951" s="32" t="s">
        <v>3155</v>
      </c>
      <c r="Q2951" s="37" t="s">
        <v>5698</v>
      </c>
      <c r="R2951" s="28">
        <v>1</v>
      </c>
      <c r="S2951" s="35"/>
      <c r="T2951" s="36" t="s">
        <v>8163</v>
      </c>
    </row>
    <row r="2952" spans="1:20" s="14" customFormat="1" ht="12" x14ac:dyDescent="0.2">
      <c r="A2952" s="28">
        <v>2947</v>
      </c>
      <c r="B2952" s="28" t="s">
        <v>3151</v>
      </c>
      <c r="C2952" s="28" t="s">
        <v>8161</v>
      </c>
      <c r="D2952" s="29" t="s">
        <v>8162</v>
      </c>
      <c r="E2952" s="29"/>
      <c r="F2952" s="30"/>
      <c r="G2952" s="30"/>
      <c r="H2952" s="31"/>
      <c r="I2952" s="30"/>
      <c r="J2952" s="30"/>
      <c r="K2952" s="31"/>
      <c r="L2952" s="32" t="s">
        <v>8092</v>
      </c>
      <c r="M2952" s="33">
        <v>10.83</v>
      </c>
      <c r="N2952" s="32">
        <v>13</v>
      </c>
      <c r="O2952" s="32" t="s">
        <v>3152</v>
      </c>
      <c r="P2952" s="32" t="s">
        <v>3155</v>
      </c>
      <c r="Q2952" s="37" t="s">
        <v>5698</v>
      </c>
      <c r="R2952" s="28">
        <v>1</v>
      </c>
      <c r="S2952" s="35"/>
      <c r="T2952" s="36" t="s">
        <v>8163</v>
      </c>
    </row>
    <row r="2953" spans="1:20" s="14" customFormat="1" ht="12" x14ac:dyDescent="0.2">
      <c r="A2953" s="28">
        <v>2948</v>
      </c>
      <c r="B2953" s="28" t="s">
        <v>3151</v>
      </c>
      <c r="C2953" s="28" t="s">
        <v>8161</v>
      </c>
      <c r="D2953" s="29" t="s">
        <v>8162</v>
      </c>
      <c r="E2953" s="29"/>
      <c r="F2953" s="30"/>
      <c r="G2953" s="30"/>
      <c r="H2953" s="31"/>
      <c r="I2953" s="30"/>
      <c r="J2953" s="30"/>
      <c r="K2953" s="31"/>
      <c r="L2953" s="32" t="s">
        <v>8092</v>
      </c>
      <c r="M2953" s="33">
        <v>61.44</v>
      </c>
      <c r="N2953" s="32">
        <v>13</v>
      </c>
      <c r="O2953" s="32" t="s">
        <v>3152</v>
      </c>
      <c r="P2953" s="32" t="s">
        <v>3155</v>
      </c>
      <c r="Q2953" s="37" t="s">
        <v>5698</v>
      </c>
      <c r="R2953" s="28">
        <v>1</v>
      </c>
      <c r="S2953" s="35"/>
      <c r="T2953" s="36" t="s">
        <v>8163</v>
      </c>
    </row>
    <row r="2954" spans="1:20" s="14" customFormat="1" ht="12" x14ac:dyDescent="0.2">
      <c r="A2954" s="28">
        <v>2949</v>
      </c>
      <c r="B2954" s="28" t="s">
        <v>3151</v>
      </c>
      <c r="C2954" s="28" t="s">
        <v>8161</v>
      </c>
      <c r="D2954" s="29" t="s">
        <v>8162</v>
      </c>
      <c r="E2954" s="29"/>
      <c r="F2954" s="30"/>
      <c r="G2954" s="30"/>
      <c r="H2954" s="31"/>
      <c r="I2954" s="30"/>
      <c r="J2954" s="30"/>
      <c r="K2954" s="31"/>
      <c r="L2954" s="32" t="s">
        <v>8092</v>
      </c>
      <c r="M2954" s="33">
        <v>65.45</v>
      </c>
      <c r="N2954" s="32">
        <v>13</v>
      </c>
      <c r="O2954" s="32" t="s">
        <v>3152</v>
      </c>
      <c r="P2954" s="32" t="s">
        <v>3155</v>
      </c>
      <c r="Q2954" s="37" t="s">
        <v>5698</v>
      </c>
      <c r="R2954" s="28">
        <v>1</v>
      </c>
      <c r="S2954" s="35"/>
      <c r="T2954" s="36" t="s">
        <v>8163</v>
      </c>
    </row>
    <row r="2955" spans="1:20" s="14" customFormat="1" ht="12" x14ac:dyDescent="0.2">
      <c r="A2955" s="28">
        <v>2950</v>
      </c>
      <c r="B2955" s="28" t="s">
        <v>3151</v>
      </c>
      <c r="C2955" s="28" t="s">
        <v>8161</v>
      </c>
      <c r="D2955" s="29" t="s">
        <v>8162</v>
      </c>
      <c r="E2955" s="29"/>
      <c r="F2955" s="30"/>
      <c r="G2955" s="30"/>
      <c r="H2955" s="31"/>
      <c r="I2955" s="30"/>
      <c r="J2955" s="30"/>
      <c r="K2955" s="31"/>
      <c r="L2955" s="32" t="s">
        <v>8092</v>
      </c>
      <c r="M2955" s="33">
        <v>237</v>
      </c>
      <c r="N2955" s="32">
        <v>13</v>
      </c>
      <c r="O2955" s="32" t="s">
        <v>3152</v>
      </c>
      <c r="P2955" s="32" t="s">
        <v>3155</v>
      </c>
      <c r="Q2955" s="37" t="s">
        <v>5698</v>
      </c>
      <c r="R2955" s="28">
        <v>1</v>
      </c>
      <c r="S2955" s="35"/>
      <c r="T2955" s="36" t="s">
        <v>8163</v>
      </c>
    </row>
    <row r="2956" spans="1:20" s="14" customFormat="1" ht="12" x14ac:dyDescent="0.2">
      <c r="A2956" s="28">
        <v>2951</v>
      </c>
      <c r="B2956" s="28" t="s">
        <v>3151</v>
      </c>
      <c r="C2956" s="28" t="s">
        <v>8161</v>
      </c>
      <c r="D2956" s="29" t="s">
        <v>8162</v>
      </c>
      <c r="E2956" s="29"/>
      <c r="F2956" s="30"/>
      <c r="G2956" s="30"/>
      <c r="H2956" s="31"/>
      <c r="I2956" s="30"/>
      <c r="J2956" s="30"/>
      <c r="K2956" s="31"/>
      <c r="L2956" s="32" t="s">
        <v>8092</v>
      </c>
      <c r="M2956" s="33">
        <v>377.58</v>
      </c>
      <c r="N2956" s="32">
        <v>13</v>
      </c>
      <c r="O2956" s="32" t="s">
        <v>3152</v>
      </c>
      <c r="P2956" s="32" t="s">
        <v>3155</v>
      </c>
      <c r="Q2956" s="37" t="s">
        <v>5698</v>
      </c>
      <c r="R2956" s="28">
        <v>1</v>
      </c>
      <c r="S2956" s="35"/>
      <c r="T2956" s="36" t="s">
        <v>8163</v>
      </c>
    </row>
    <row r="2957" spans="1:20" s="14" customFormat="1" ht="12" x14ac:dyDescent="0.2">
      <c r="A2957" s="28">
        <v>2952</v>
      </c>
      <c r="B2957" s="28" t="s">
        <v>3151</v>
      </c>
      <c r="C2957" s="28" t="s">
        <v>8161</v>
      </c>
      <c r="D2957" s="29" t="s">
        <v>8162</v>
      </c>
      <c r="E2957" s="29"/>
      <c r="F2957" s="30"/>
      <c r="G2957" s="30"/>
      <c r="H2957" s="31"/>
      <c r="I2957" s="30"/>
      <c r="J2957" s="30"/>
      <c r="K2957" s="31"/>
      <c r="L2957" s="32" t="s">
        <v>8092</v>
      </c>
      <c r="M2957" s="33">
        <v>158.77000000000001</v>
      </c>
      <c r="N2957" s="32">
        <v>13</v>
      </c>
      <c r="O2957" s="32" t="s">
        <v>3152</v>
      </c>
      <c r="P2957" s="32" t="s">
        <v>3155</v>
      </c>
      <c r="Q2957" s="37" t="s">
        <v>5698</v>
      </c>
      <c r="R2957" s="28">
        <v>1</v>
      </c>
      <c r="S2957" s="35"/>
      <c r="T2957" s="36" t="s">
        <v>8163</v>
      </c>
    </row>
    <row r="2958" spans="1:20" s="14" customFormat="1" ht="12" x14ac:dyDescent="0.2">
      <c r="A2958" s="28">
        <v>2953</v>
      </c>
      <c r="B2958" s="28" t="s">
        <v>3151</v>
      </c>
      <c r="C2958" s="28" t="s">
        <v>8161</v>
      </c>
      <c r="D2958" s="29" t="s">
        <v>8162</v>
      </c>
      <c r="E2958" s="29"/>
      <c r="F2958" s="30"/>
      <c r="G2958" s="30"/>
      <c r="H2958" s="31"/>
      <c r="I2958" s="30"/>
      <c r="J2958" s="30"/>
      <c r="K2958" s="31"/>
      <c r="L2958" s="32" t="s">
        <v>8092</v>
      </c>
      <c r="M2958" s="33">
        <v>611.44000000000005</v>
      </c>
      <c r="N2958" s="32">
        <v>13</v>
      </c>
      <c r="O2958" s="32" t="s">
        <v>3152</v>
      </c>
      <c r="P2958" s="32" t="s">
        <v>3155</v>
      </c>
      <c r="Q2958" s="37" t="s">
        <v>5698</v>
      </c>
      <c r="R2958" s="28">
        <v>1</v>
      </c>
      <c r="S2958" s="35"/>
      <c r="T2958" s="36" t="s">
        <v>8163</v>
      </c>
    </row>
    <row r="2959" spans="1:20" s="14" customFormat="1" ht="12" x14ac:dyDescent="0.2">
      <c r="A2959" s="28">
        <v>2954</v>
      </c>
      <c r="B2959" s="28" t="s">
        <v>3151</v>
      </c>
      <c r="C2959" s="28" t="s">
        <v>8161</v>
      </c>
      <c r="D2959" s="29" t="s">
        <v>8162</v>
      </c>
      <c r="E2959" s="29"/>
      <c r="F2959" s="30"/>
      <c r="G2959" s="30"/>
      <c r="H2959" s="31"/>
      <c r="I2959" s="30"/>
      <c r="J2959" s="30"/>
      <c r="K2959" s="31"/>
      <c r="L2959" s="32" t="s">
        <v>8092</v>
      </c>
      <c r="M2959" s="33">
        <v>58.58</v>
      </c>
      <c r="N2959" s="32">
        <v>13</v>
      </c>
      <c r="O2959" s="32" t="s">
        <v>3152</v>
      </c>
      <c r="P2959" s="32" t="s">
        <v>3155</v>
      </c>
      <c r="Q2959" s="37" t="s">
        <v>5698</v>
      </c>
      <c r="R2959" s="28">
        <v>1</v>
      </c>
      <c r="S2959" s="35"/>
      <c r="T2959" s="36" t="s">
        <v>8163</v>
      </c>
    </row>
    <row r="2960" spans="1:20" s="14" customFormat="1" ht="12" x14ac:dyDescent="0.2">
      <c r="A2960" s="28">
        <v>2955</v>
      </c>
      <c r="B2960" s="28" t="s">
        <v>3151</v>
      </c>
      <c r="C2960" s="28" t="s">
        <v>8161</v>
      </c>
      <c r="D2960" s="29" t="s">
        <v>8162</v>
      </c>
      <c r="E2960" s="29"/>
      <c r="F2960" s="30"/>
      <c r="G2960" s="30"/>
      <c r="H2960" s="31"/>
      <c r="I2960" s="30"/>
      <c r="J2960" s="30"/>
      <c r="K2960" s="31"/>
      <c r="L2960" s="32" t="s">
        <v>8092</v>
      </c>
      <c r="M2960" s="33">
        <v>107.42</v>
      </c>
      <c r="N2960" s="32">
        <v>13</v>
      </c>
      <c r="O2960" s="32" t="s">
        <v>3152</v>
      </c>
      <c r="P2960" s="32" t="s">
        <v>3155</v>
      </c>
      <c r="Q2960" s="37" t="s">
        <v>5698</v>
      </c>
      <c r="R2960" s="28">
        <v>1</v>
      </c>
      <c r="S2960" s="35"/>
      <c r="T2960" s="36" t="s">
        <v>8163</v>
      </c>
    </row>
    <row r="2961" spans="1:20" s="14" customFormat="1" ht="12" x14ac:dyDescent="0.2">
      <c r="A2961" s="28">
        <v>2956</v>
      </c>
      <c r="B2961" s="28" t="s">
        <v>3151</v>
      </c>
      <c r="C2961" s="28" t="s">
        <v>8161</v>
      </c>
      <c r="D2961" s="29" t="s">
        <v>8162</v>
      </c>
      <c r="E2961" s="29"/>
      <c r="F2961" s="30"/>
      <c r="G2961" s="30"/>
      <c r="H2961" s="31"/>
      <c r="I2961" s="30"/>
      <c r="J2961" s="30"/>
      <c r="K2961" s="31"/>
      <c r="L2961" s="32" t="s">
        <v>8092</v>
      </c>
      <c r="M2961" s="33">
        <v>57.77</v>
      </c>
      <c r="N2961" s="32">
        <v>13</v>
      </c>
      <c r="O2961" s="32" t="s">
        <v>3152</v>
      </c>
      <c r="P2961" s="32" t="s">
        <v>3155</v>
      </c>
      <c r="Q2961" s="37" t="s">
        <v>5698</v>
      </c>
      <c r="R2961" s="28">
        <v>1</v>
      </c>
      <c r="S2961" s="35"/>
      <c r="T2961" s="36" t="s">
        <v>8163</v>
      </c>
    </row>
    <row r="2962" spans="1:20" s="14" customFormat="1" ht="12" x14ac:dyDescent="0.2">
      <c r="A2962" s="28">
        <v>2957</v>
      </c>
      <c r="B2962" s="28" t="s">
        <v>3151</v>
      </c>
      <c r="C2962" s="28" t="s">
        <v>8161</v>
      </c>
      <c r="D2962" s="29" t="s">
        <v>8162</v>
      </c>
      <c r="E2962" s="29"/>
      <c r="F2962" s="30"/>
      <c r="G2962" s="30"/>
      <c r="H2962" s="31"/>
      <c r="I2962" s="30"/>
      <c r="J2962" s="30"/>
      <c r="K2962" s="31"/>
      <c r="L2962" s="32" t="s">
        <v>8092</v>
      </c>
      <c r="M2962" s="33">
        <v>44.22</v>
      </c>
      <c r="N2962" s="32">
        <v>13</v>
      </c>
      <c r="O2962" s="32" t="s">
        <v>3152</v>
      </c>
      <c r="P2962" s="32" t="s">
        <v>3155</v>
      </c>
      <c r="Q2962" s="37" t="s">
        <v>5698</v>
      </c>
      <c r="R2962" s="28">
        <v>1</v>
      </c>
      <c r="S2962" s="35"/>
      <c r="T2962" s="36" t="s">
        <v>8163</v>
      </c>
    </row>
    <row r="2963" spans="1:20" s="14" customFormat="1" ht="12" x14ac:dyDescent="0.2">
      <c r="A2963" s="28">
        <v>2958</v>
      </c>
      <c r="B2963" s="28" t="s">
        <v>3151</v>
      </c>
      <c r="C2963" s="28" t="s">
        <v>8161</v>
      </c>
      <c r="D2963" s="29" t="s">
        <v>8162</v>
      </c>
      <c r="E2963" s="29"/>
      <c r="F2963" s="30"/>
      <c r="G2963" s="30"/>
      <c r="H2963" s="31"/>
      <c r="I2963" s="30"/>
      <c r="J2963" s="30"/>
      <c r="K2963" s="31"/>
      <c r="L2963" s="32" t="s">
        <v>8092</v>
      </c>
      <c r="M2963" s="33">
        <v>142.35</v>
      </c>
      <c r="N2963" s="32">
        <v>13</v>
      </c>
      <c r="O2963" s="32" t="s">
        <v>3152</v>
      </c>
      <c r="P2963" s="32" t="s">
        <v>3155</v>
      </c>
      <c r="Q2963" s="37" t="s">
        <v>5698</v>
      </c>
      <c r="R2963" s="28">
        <v>1</v>
      </c>
      <c r="S2963" s="35"/>
      <c r="T2963" s="36" t="s">
        <v>8163</v>
      </c>
    </row>
    <row r="2964" spans="1:20" s="14" customFormat="1" ht="12" x14ac:dyDescent="0.2">
      <c r="A2964" s="28">
        <v>2959</v>
      </c>
      <c r="B2964" s="28" t="s">
        <v>3151</v>
      </c>
      <c r="C2964" s="28" t="s">
        <v>8161</v>
      </c>
      <c r="D2964" s="29" t="s">
        <v>8162</v>
      </c>
      <c r="E2964" s="29"/>
      <c r="F2964" s="30"/>
      <c r="G2964" s="30"/>
      <c r="H2964" s="31"/>
      <c r="I2964" s="30"/>
      <c r="J2964" s="30"/>
      <c r="K2964" s="31"/>
      <c r="L2964" s="32" t="s">
        <v>8092</v>
      </c>
      <c r="M2964" s="33">
        <v>123.95</v>
      </c>
      <c r="N2964" s="32">
        <v>13</v>
      </c>
      <c r="O2964" s="32" t="s">
        <v>3152</v>
      </c>
      <c r="P2964" s="32" t="s">
        <v>3155</v>
      </c>
      <c r="Q2964" s="37" t="s">
        <v>5698</v>
      </c>
      <c r="R2964" s="28">
        <v>1</v>
      </c>
      <c r="S2964" s="35"/>
      <c r="T2964" s="36" t="s">
        <v>8163</v>
      </c>
    </row>
    <row r="2965" spans="1:20" s="14" customFormat="1" ht="12" x14ac:dyDescent="0.2">
      <c r="A2965" s="28">
        <v>2960</v>
      </c>
      <c r="B2965" s="28" t="s">
        <v>3151</v>
      </c>
      <c r="C2965" s="28" t="s">
        <v>8161</v>
      </c>
      <c r="D2965" s="29" t="s">
        <v>8162</v>
      </c>
      <c r="E2965" s="29"/>
      <c r="F2965" s="30"/>
      <c r="G2965" s="30"/>
      <c r="H2965" s="31"/>
      <c r="I2965" s="30"/>
      <c r="J2965" s="30"/>
      <c r="K2965" s="31"/>
      <c r="L2965" s="32" t="s">
        <v>8092</v>
      </c>
      <c r="M2965" s="33">
        <v>138.35</v>
      </c>
      <c r="N2965" s="32">
        <v>13</v>
      </c>
      <c r="O2965" s="32" t="s">
        <v>3152</v>
      </c>
      <c r="P2965" s="32" t="s">
        <v>3155</v>
      </c>
      <c r="Q2965" s="37" t="s">
        <v>5698</v>
      </c>
      <c r="R2965" s="28">
        <v>1</v>
      </c>
      <c r="S2965" s="35"/>
      <c r="T2965" s="36" t="s">
        <v>8163</v>
      </c>
    </row>
    <row r="2966" spans="1:20" s="14" customFormat="1" ht="12" x14ac:dyDescent="0.2">
      <c r="A2966" s="28">
        <v>2961</v>
      </c>
      <c r="B2966" s="28" t="s">
        <v>3151</v>
      </c>
      <c r="C2966" s="28" t="s">
        <v>8161</v>
      </c>
      <c r="D2966" s="29" t="s">
        <v>8162</v>
      </c>
      <c r="E2966" s="29"/>
      <c r="F2966" s="30"/>
      <c r="G2966" s="30"/>
      <c r="H2966" s="31"/>
      <c r="I2966" s="30"/>
      <c r="J2966" s="30"/>
      <c r="K2966" s="31"/>
      <c r="L2966" s="32" t="s">
        <v>8092</v>
      </c>
      <c r="M2966" s="33">
        <v>63.16</v>
      </c>
      <c r="N2966" s="32">
        <v>13</v>
      </c>
      <c r="O2966" s="32" t="s">
        <v>3152</v>
      </c>
      <c r="P2966" s="32" t="s">
        <v>3155</v>
      </c>
      <c r="Q2966" s="37" t="s">
        <v>5698</v>
      </c>
      <c r="R2966" s="28">
        <v>1</v>
      </c>
      <c r="S2966" s="35"/>
      <c r="T2966" s="36" t="s">
        <v>8163</v>
      </c>
    </row>
    <row r="2967" spans="1:20" s="14" customFormat="1" ht="12" x14ac:dyDescent="0.2">
      <c r="A2967" s="28">
        <v>2962</v>
      </c>
      <c r="B2967" s="28" t="s">
        <v>3151</v>
      </c>
      <c r="C2967" s="28" t="s">
        <v>8161</v>
      </c>
      <c r="D2967" s="29" t="s">
        <v>8162</v>
      </c>
      <c r="E2967" s="29"/>
      <c r="F2967" s="30"/>
      <c r="G2967" s="30"/>
      <c r="H2967" s="31"/>
      <c r="I2967" s="30"/>
      <c r="J2967" s="30"/>
      <c r="K2967" s="31"/>
      <c r="L2967" s="32" t="s">
        <v>8092</v>
      </c>
      <c r="M2967" s="33">
        <v>82.24</v>
      </c>
      <c r="N2967" s="32">
        <v>13</v>
      </c>
      <c r="O2967" s="32" t="s">
        <v>3152</v>
      </c>
      <c r="P2967" s="32" t="s">
        <v>3155</v>
      </c>
      <c r="Q2967" s="37" t="s">
        <v>5698</v>
      </c>
      <c r="R2967" s="28">
        <v>1</v>
      </c>
      <c r="S2967" s="35"/>
      <c r="T2967" s="36" t="s">
        <v>8163</v>
      </c>
    </row>
    <row r="2968" spans="1:20" s="14" customFormat="1" ht="12" x14ac:dyDescent="0.2">
      <c r="A2968" s="28">
        <v>2963</v>
      </c>
      <c r="B2968" s="28" t="s">
        <v>3151</v>
      </c>
      <c r="C2968" s="28" t="s">
        <v>8161</v>
      </c>
      <c r="D2968" s="29" t="s">
        <v>8162</v>
      </c>
      <c r="E2968" s="29"/>
      <c r="F2968" s="30"/>
      <c r="G2968" s="30"/>
      <c r="H2968" s="31"/>
      <c r="I2968" s="30"/>
      <c r="J2968" s="30"/>
      <c r="K2968" s="31"/>
      <c r="L2968" s="32" t="s">
        <v>8092</v>
      </c>
      <c r="M2968" s="33">
        <v>268.30399999999997</v>
      </c>
      <c r="N2968" s="32">
        <v>13</v>
      </c>
      <c r="O2968" s="32" t="s">
        <v>3152</v>
      </c>
      <c r="P2968" s="32" t="s">
        <v>3155</v>
      </c>
      <c r="Q2968" s="37" t="s">
        <v>5698</v>
      </c>
      <c r="R2968" s="28">
        <v>1</v>
      </c>
      <c r="S2968" s="35"/>
      <c r="T2968" s="36" t="s">
        <v>8163</v>
      </c>
    </row>
    <row r="2969" spans="1:20" s="14" customFormat="1" ht="12" x14ac:dyDescent="0.2">
      <c r="A2969" s="28">
        <v>2964</v>
      </c>
      <c r="B2969" s="28" t="s">
        <v>3151</v>
      </c>
      <c r="C2969" s="28" t="s">
        <v>8161</v>
      </c>
      <c r="D2969" s="29" t="s">
        <v>8162</v>
      </c>
      <c r="E2969" s="29"/>
      <c r="F2969" s="30"/>
      <c r="G2969" s="30"/>
      <c r="H2969" s="31"/>
      <c r="I2969" s="30"/>
      <c r="J2969" s="30"/>
      <c r="K2969" s="31"/>
      <c r="L2969" s="32" t="s">
        <v>8092</v>
      </c>
      <c r="M2969" s="33">
        <v>132.88</v>
      </c>
      <c r="N2969" s="32">
        <v>13</v>
      </c>
      <c r="O2969" s="32" t="s">
        <v>3152</v>
      </c>
      <c r="P2969" s="32" t="s">
        <v>3155</v>
      </c>
      <c r="Q2969" s="37" t="s">
        <v>5698</v>
      </c>
      <c r="R2969" s="28">
        <v>1</v>
      </c>
      <c r="S2969" s="35"/>
      <c r="T2969" s="36" t="s">
        <v>8163</v>
      </c>
    </row>
    <row r="2970" spans="1:20" s="14" customFormat="1" ht="12" x14ac:dyDescent="0.2">
      <c r="A2970" s="28">
        <v>2965</v>
      </c>
      <c r="B2970" s="28" t="s">
        <v>3151</v>
      </c>
      <c r="C2970" s="28" t="s">
        <v>8161</v>
      </c>
      <c r="D2970" s="29" t="s">
        <v>8162</v>
      </c>
      <c r="E2970" s="29"/>
      <c r="F2970" s="30"/>
      <c r="G2970" s="30"/>
      <c r="H2970" s="31"/>
      <c r="I2970" s="30"/>
      <c r="J2970" s="30"/>
      <c r="K2970" s="31"/>
      <c r="L2970" s="32" t="s">
        <v>8092</v>
      </c>
      <c r="M2970" s="33">
        <v>53.25</v>
      </c>
      <c r="N2970" s="32">
        <v>13</v>
      </c>
      <c r="O2970" s="32" t="s">
        <v>3152</v>
      </c>
      <c r="P2970" s="32" t="s">
        <v>3155</v>
      </c>
      <c r="Q2970" s="37" t="s">
        <v>5698</v>
      </c>
      <c r="R2970" s="28">
        <v>1</v>
      </c>
      <c r="S2970" s="35"/>
      <c r="T2970" s="36" t="s">
        <v>8163</v>
      </c>
    </row>
    <row r="2971" spans="1:20" s="14" customFormat="1" ht="12" x14ac:dyDescent="0.2">
      <c r="A2971" s="28">
        <v>2966</v>
      </c>
      <c r="B2971" s="28" t="s">
        <v>3151</v>
      </c>
      <c r="C2971" s="28" t="s">
        <v>8161</v>
      </c>
      <c r="D2971" s="29" t="s">
        <v>8162</v>
      </c>
      <c r="E2971" s="29"/>
      <c r="F2971" s="30"/>
      <c r="G2971" s="30"/>
      <c r="H2971" s="31"/>
      <c r="I2971" s="30"/>
      <c r="J2971" s="30"/>
      <c r="K2971" s="31"/>
      <c r="L2971" s="32" t="s">
        <v>8092</v>
      </c>
      <c r="M2971" s="33">
        <v>83.15</v>
      </c>
      <c r="N2971" s="32">
        <v>13</v>
      </c>
      <c r="O2971" s="32" t="s">
        <v>3152</v>
      </c>
      <c r="P2971" s="32" t="s">
        <v>3155</v>
      </c>
      <c r="Q2971" s="37" t="s">
        <v>5698</v>
      </c>
      <c r="R2971" s="28">
        <v>1</v>
      </c>
      <c r="S2971" s="35"/>
      <c r="T2971" s="36" t="s">
        <v>8163</v>
      </c>
    </row>
    <row r="2972" spans="1:20" s="14" customFormat="1" ht="12" x14ac:dyDescent="0.2">
      <c r="A2972" s="28">
        <v>2967</v>
      </c>
      <c r="B2972" s="28" t="s">
        <v>3151</v>
      </c>
      <c r="C2972" s="28" t="s">
        <v>8161</v>
      </c>
      <c r="D2972" s="29" t="s">
        <v>8162</v>
      </c>
      <c r="E2972" s="29"/>
      <c r="F2972" s="30"/>
      <c r="G2972" s="30"/>
      <c r="H2972" s="31"/>
      <c r="I2972" s="30"/>
      <c r="J2972" s="30"/>
      <c r="K2972" s="31"/>
      <c r="L2972" s="32" t="s">
        <v>8092</v>
      </c>
      <c r="M2972" s="33">
        <v>280.10000000000002</v>
      </c>
      <c r="N2972" s="32">
        <v>13</v>
      </c>
      <c r="O2972" s="32" t="s">
        <v>3152</v>
      </c>
      <c r="P2972" s="32" t="s">
        <v>3155</v>
      </c>
      <c r="Q2972" s="37" t="s">
        <v>5698</v>
      </c>
      <c r="R2972" s="28">
        <v>1</v>
      </c>
      <c r="S2972" s="35"/>
      <c r="T2972" s="36" t="s">
        <v>8163</v>
      </c>
    </row>
    <row r="2973" spans="1:20" s="14" customFormat="1" ht="12" x14ac:dyDescent="0.2">
      <c r="A2973" s="28">
        <v>2968</v>
      </c>
      <c r="B2973" s="28" t="s">
        <v>3151</v>
      </c>
      <c r="C2973" s="28" t="s">
        <v>8161</v>
      </c>
      <c r="D2973" s="29" t="s">
        <v>8162</v>
      </c>
      <c r="E2973" s="29"/>
      <c r="F2973" s="30"/>
      <c r="G2973" s="30"/>
      <c r="H2973" s="31"/>
      <c r="I2973" s="30"/>
      <c r="J2973" s="30"/>
      <c r="K2973" s="31"/>
      <c r="L2973" s="32" t="s">
        <v>8092</v>
      </c>
      <c r="M2973" s="33">
        <v>92.43</v>
      </c>
      <c r="N2973" s="32">
        <v>13</v>
      </c>
      <c r="O2973" s="32" t="s">
        <v>3152</v>
      </c>
      <c r="P2973" s="32" t="s">
        <v>3155</v>
      </c>
      <c r="Q2973" s="37" t="s">
        <v>5698</v>
      </c>
      <c r="R2973" s="28">
        <v>1</v>
      </c>
      <c r="S2973" s="35"/>
      <c r="T2973" s="36" t="s">
        <v>8163</v>
      </c>
    </row>
    <row r="2974" spans="1:20" s="14" customFormat="1" ht="12" x14ac:dyDescent="0.2">
      <c r="A2974" s="28">
        <v>2969</v>
      </c>
      <c r="B2974" s="28" t="s">
        <v>3151</v>
      </c>
      <c r="C2974" s="28" t="s">
        <v>8161</v>
      </c>
      <c r="D2974" s="29" t="s">
        <v>8162</v>
      </c>
      <c r="E2974" s="29"/>
      <c r="F2974" s="30"/>
      <c r="G2974" s="30"/>
      <c r="H2974" s="31"/>
      <c r="I2974" s="30"/>
      <c r="J2974" s="30"/>
      <c r="K2974" s="31"/>
      <c r="L2974" s="32" t="s">
        <v>8092</v>
      </c>
      <c r="M2974" s="33">
        <v>78.459999999999994</v>
      </c>
      <c r="N2974" s="32">
        <v>13</v>
      </c>
      <c r="O2974" s="32" t="s">
        <v>3152</v>
      </c>
      <c r="P2974" s="32" t="s">
        <v>3155</v>
      </c>
      <c r="Q2974" s="37" t="s">
        <v>5698</v>
      </c>
      <c r="R2974" s="28">
        <v>1</v>
      </c>
      <c r="S2974" s="35"/>
      <c r="T2974" s="36" t="s">
        <v>8163</v>
      </c>
    </row>
    <row r="2975" spans="1:20" s="14" customFormat="1" ht="12" x14ac:dyDescent="0.2">
      <c r="A2975" s="28">
        <v>2970</v>
      </c>
      <c r="B2975" s="28" t="s">
        <v>3151</v>
      </c>
      <c r="C2975" s="28" t="s">
        <v>8161</v>
      </c>
      <c r="D2975" s="29" t="s">
        <v>8162</v>
      </c>
      <c r="E2975" s="29"/>
      <c r="F2975" s="30"/>
      <c r="G2975" s="30"/>
      <c r="H2975" s="31"/>
      <c r="I2975" s="30"/>
      <c r="J2975" s="30"/>
      <c r="K2975" s="31"/>
      <c r="L2975" s="32" t="s">
        <v>8091</v>
      </c>
      <c r="M2975" s="33">
        <v>54.25</v>
      </c>
      <c r="N2975" s="32">
        <v>8</v>
      </c>
      <c r="O2975" s="32" t="s">
        <v>3152</v>
      </c>
      <c r="P2975" s="32" t="s">
        <v>3155</v>
      </c>
      <c r="Q2975" s="37" t="s">
        <v>5729</v>
      </c>
      <c r="R2975" s="28">
        <v>3</v>
      </c>
      <c r="S2975" s="35"/>
      <c r="T2975" s="36" t="s">
        <v>8163</v>
      </c>
    </row>
    <row r="2976" spans="1:20" s="14" customFormat="1" ht="12" x14ac:dyDescent="0.2">
      <c r="A2976" s="28">
        <v>2971</v>
      </c>
      <c r="B2976" s="28" t="s">
        <v>3151</v>
      </c>
      <c r="C2976" s="28" t="s">
        <v>8161</v>
      </c>
      <c r="D2976" s="29" t="s">
        <v>8162</v>
      </c>
      <c r="E2976" s="29"/>
      <c r="F2976" s="30"/>
      <c r="G2976" s="30"/>
      <c r="H2976" s="31"/>
      <c r="I2976" s="30"/>
      <c r="J2976" s="30"/>
      <c r="K2976" s="31"/>
      <c r="L2976" s="32" t="s">
        <v>8092</v>
      </c>
      <c r="M2976" s="33">
        <v>166.9</v>
      </c>
      <c r="N2976" s="32">
        <v>13</v>
      </c>
      <c r="O2976" s="32" t="s">
        <v>3152</v>
      </c>
      <c r="P2976" s="32" t="s">
        <v>3155</v>
      </c>
      <c r="Q2976" s="37" t="s">
        <v>5698</v>
      </c>
      <c r="R2976" s="28">
        <v>1</v>
      </c>
      <c r="S2976" s="35"/>
      <c r="T2976" s="36" t="s">
        <v>8163</v>
      </c>
    </row>
    <row r="2977" spans="1:20" s="14" customFormat="1" ht="12" x14ac:dyDescent="0.2">
      <c r="A2977" s="28">
        <v>2972</v>
      </c>
      <c r="B2977" s="28" t="s">
        <v>3151</v>
      </c>
      <c r="C2977" s="28" t="s">
        <v>8161</v>
      </c>
      <c r="D2977" s="29" t="s">
        <v>8162</v>
      </c>
      <c r="E2977" s="29"/>
      <c r="F2977" s="30"/>
      <c r="G2977" s="30"/>
      <c r="H2977" s="31"/>
      <c r="I2977" s="30"/>
      <c r="J2977" s="30"/>
      <c r="K2977" s="31"/>
      <c r="L2977" s="32" t="s">
        <v>8092</v>
      </c>
      <c r="M2977" s="33">
        <v>90.71</v>
      </c>
      <c r="N2977" s="32">
        <v>13</v>
      </c>
      <c r="O2977" s="32" t="s">
        <v>3152</v>
      </c>
      <c r="P2977" s="32" t="s">
        <v>3155</v>
      </c>
      <c r="Q2977" s="37" t="s">
        <v>5698</v>
      </c>
      <c r="R2977" s="28">
        <v>1</v>
      </c>
      <c r="S2977" s="35"/>
      <c r="T2977" s="36" t="s">
        <v>8163</v>
      </c>
    </row>
    <row r="2978" spans="1:20" s="14" customFormat="1" ht="12" x14ac:dyDescent="0.2">
      <c r="A2978" s="28">
        <v>2973</v>
      </c>
      <c r="B2978" s="28" t="s">
        <v>3151</v>
      </c>
      <c r="C2978" s="28" t="s">
        <v>8161</v>
      </c>
      <c r="D2978" s="29" t="s">
        <v>8162</v>
      </c>
      <c r="E2978" s="29"/>
      <c r="F2978" s="30"/>
      <c r="G2978" s="30"/>
      <c r="H2978" s="31"/>
      <c r="I2978" s="30"/>
      <c r="J2978" s="30"/>
      <c r="K2978" s="31"/>
      <c r="L2978" s="32" t="s">
        <v>8092</v>
      </c>
      <c r="M2978" s="33">
        <v>167.16</v>
      </c>
      <c r="N2978" s="32">
        <v>13</v>
      </c>
      <c r="O2978" s="32" t="s">
        <v>3152</v>
      </c>
      <c r="P2978" s="32" t="s">
        <v>3155</v>
      </c>
      <c r="Q2978" s="37" t="s">
        <v>5698</v>
      </c>
      <c r="R2978" s="28">
        <v>1</v>
      </c>
      <c r="S2978" s="35"/>
      <c r="T2978" s="36" t="s">
        <v>8163</v>
      </c>
    </row>
    <row r="2979" spans="1:20" s="14" customFormat="1" ht="12" x14ac:dyDescent="0.2">
      <c r="A2979" s="28">
        <v>2974</v>
      </c>
      <c r="B2979" s="28" t="s">
        <v>3151</v>
      </c>
      <c r="C2979" s="28" t="s">
        <v>8161</v>
      </c>
      <c r="D2979" s="29" t="s">
        <v>8162</v>
      </c>
      <c r="E2979" s="29"/>
      <c r="F2979" s="30"/>
      <c r="G2979" s="30"/>
      <c r="H2979" s="31"/>
      <c r="I2979" s="30"/>
      <c r="J2979" s="30"/>
      <c r="K2979" s="31"/>
      <c r="L2979" s="32" t="s">
        <v>8092</v>
      </c>
      <c r="M2979" s="33">
        <v>178</v>
      </c>
      <c r="N2979" s="32">
        <v>13</v>
      </c>
      <c r="O2979" s="32" t="s">
        <v>3152</v>
      </c>
      <c r="P2979" s="32" t="s">
        <v>3155</v>
      </c>
      <c r="Q2979" s="37" t="s">
        <v>5698</v>
      </c>
      <c r="R2979" s="28">
        <v>1</v>
      </c>
      <c r="S2979" s="35"/>
      <c r="T2979" s="36" t="s">
        <v>8163</v>
      </c>
    </row>
    <row r="2980" spans="1:20" s="14" customFormat="1" ht="12" x14ac:dyDescent="0.2">
      <c r="A2980" s="28">
        <v>2975</v>
      </c>
      <c r="B2980" s="28" t="s">
        <v>3151</v>
      </c>
      <c r="C2980" s="28" t="s">
        <v>8161</v>
      </c>
      <c r="D2980" s="29" t="s">
        <v>8162</v>
      </c>
      <c r="E2980" s="29"/>
      <c r="F2980" s="30"/>
      <c r="G2980" s="30"/>
      <c r="H2980" s="31"/>
      <c r="I2980" s="30"/>
      <c r="J2980" s="30"/>
      <c r="K2980" s="31"/>
      <c r="L2980" s="32" t="s">
        <v>8092</v>
      </c>
      <c r="M2980" s="33">
        <v>133.27000000000001</v>
      </c>
      <c r="N2980" s="32">
        <v>15</v>
      </c>
      <c r="O2980" s="32" t="s">
        <v>3152</v>
      </c>
      <c r="P2980" s="32" t="s">
        <v>3155</v>
      </c>
      <c r="Q2980" s="37" t="s">
        <v>5706</v>
      </c>
      <c r="R2980" s="28">
        <v>1</v>
      </c>
      <c r="S2980" s="35"/>
      <c r="T2980" s="36" t="s">
        <v>8163</v>
      </c>
    </row>
    <row r="2981" spans="1:20" s="14" customFormat="1" ht="12" x14ac:dyDescent="0.2">
      <c r="A2981" s="28">
        <v>2976</v>
      </c>
      <c r="B2981" s="28" t="s">
        <v>3151</v>
      </c>
      <c r="C2981" s="28" t="s">
        <v>8161</v>
      </c>
      <c r="D2981" s="29" t="s">
        <v>8162</v>
      </c>
      <c r="E2981" s="29"/>
      <c r="F2981" s="30"/>
      <c r="G2981" s="30"/>
      <c r="H2981" s="31"/>
      <c r="I2981" s="30"/>
      <c r="J2981" s="30"/>
      <c r="K2981" s="31"/>
      <c r="L2981" s="32" t="s">
        <v>8092</v>
      </c>
      <c r="M2981" s="33">
        <v>122.89</v>
      </c>
      <c r="N2981" s="32">
        <v>13</v>
      </c>
      <c r="O2981" s="32" t="s">
        <v>3152</v>
      </c>
      <c r="P2981" s="32" t="s">
        <v>3155</v>
      </c>
      <c r="Q2981" s="37" t="s">
        <v>5698</v>
      </c>
      <c r="R2981" s="28">
        <v>1</v>
      </c>
      <c r="S2981" s="35"/>
      <c r="T2981" s="36" t="s">
        <v>8163</v>
      </c>
    </row>
    <row r="2982" spans="1:20" s="14" customFormat="1" ht="12" x14ac:dyDescent="0.2">
      <c r="A2982" s="28">
        <v>2977</v>
      </c>
      <c r="B2982" s="28" t="s">
        <v>3151</v>
      </c>
      <c r="C2982" s="28" t="s">
        <v>8161</v>
      </c>
      <c r="D2982" s="29" t="s">
        <v>8162</v>
      </c>
      <c r="E2982" s="29"/>
      <c r="F2982" s="30"/>
      <c r="G2982" s="30"/>
      <c r="H2982" s="31"/>
      <c r="I2982" s="30"/>
      <c r="J2982" s="30"/>
      <c r="K2982" s="31"/>
      <c r="L2982" s="32" t="s">
        <v>8092</v>
      </c>
      <c r="M2982" s="33">
        <v>23.59</v>
      </c>
      <c r="N2982" s="32">
        <v>13</v>
      </c>
      <c r="O2982" s="32" t="s">
        <v>3152</v>
      </c>
      <c r="P2982" s="32" t="s">
        <v>3155</v>
      </c>
      <c r="Q2982" s="37" t="s">
        <v>5698</v>
      </c>
      <c r="R2982" s="28">
        <v>1</v>
      </c>
      <c r="S2982" s="35"/>
      <c r="T2982" s="36" t="s">
        <v>8163</v>
      </c>
    </row>
    <row r="2983" spans="1:20" s="14" customFormat="1" ht="12" x14ac:dyDescent="0.2">
      <c r="A2983" s="28">
        <v>2978</v>
      </c>
      <c r="B2983" s="28" t="s">
        <v>3151</v>
      </c>
      <c r="C2983" s="28" t="s">
        <v>8161</v>
      </c>
      <c r="D2983" s="29" t="s">
        <v>8162</v>
      </c>
      <c r="E2983" s="29"/>
      <c r="F2983" s="30"/>
      <c r="G2983" s="30"/>
      <c r="H2983" s="31"/>
      <c r="I2983" s="30"/>
      <c r="J2983" s="30"/>
      <c r="K2983" s="31"/>
      <c r="L2983" s="32" t="s">
        <v>8092</v>
      </c>
      <c r="M2983" s="33">
        <v>93.487099999999998</v>
      </c>
      <c r="N2983" s="32">
        <v>15</v>
      </c>
      <c r="O2983" s="32" t="s">
        <v>3152</v>
      </c>
      <c r="P2983" s="32" t="s">
        <v>3155</v>
      </c>
      <c r="Q2983" s="37" t="s">
        <v>5706</v>
      </c>
      <c r="R2983" s="28">
        <v>1</v>
      </c>
      <c r="S2983" s="35"/>
      <c r="T2983" s="36" t="s">
        <v>8163</v>
      </c>
    </row>
    <row r="2984" spans="1:20" s="14" customFormat="1" ht="12" x14ac:dyDescent="0.2">
      <c r="A2984" s="28">
        <v>2979</v>
      </c>
      <c r="B2984" s="28" t="s">
        <v>3151</v>
      </c>
      <c r="C2984" s="28" t="s">
        <v>8161</v>
      </c>
      <c r="D2984" s="29" t="s">
        <v>8167</v>
      </c>
      <c r="E2984" s="29"/>
      <c r="F2984" s="30"/>
      <c r="G2984" s="30"/>
      <c r="H2984" s="31"/>
      <c r="I2984" s="30"/>
      <c r="J2984" s="30"/>
      <c r="K2984" s="31"/>
      <c r="L2984" s="32" t="s">
        <v>8092</v>
      </c>
      <c r="M2984" s="33">
        <v>134.479999999999</v>
      </c>
      <c r="N2984" s="32">
        <v>13</v>
      </c>
      <c r="O2984" s="32" t="s">
        <v>3152</v>
      </c>
      <c r="P2984" s="32" t="s">
        <v>3155</v>
      </c>
      <c r="Q2984" s="37" t="s">
        <v>5698</v>
      </c>
      <c r="R2984" s="28">
        <v>1</v>
      </c>
      <c r="S2984" s="35"/>
      <c r="T2984" s="36" t="s">
        <v>8163</v>
      </c>
    </row>
    <row r="2985" spans="1:20" s="14" customFormat="1" ht="12" x14ac:dyDescent="0.2">
      <c r="A2985" s="28">
        <v>2980</v>
      </c>
      <c r="B2985" s="28" t="s">
        <v>3151</v>
      </c>
      <c r="C2985" s="28" t="s">
        <v>8161</v>
      </c>
      <c r="D2985" s="29" t="s">
        <v>8167</v>
      </c>
      <c r="E2985" s="29"/>
      <c r="F2985" s="30"/>
      <c r="G2985" s="30"/>
      <c r="H2985" s="31"/>
      <c r="I2985" s="30"/>
      <c r="J2985" s="30"/>
      <c r="K2985" s="31"/>
      <c r="L2985" s="32" t="s">
        <v>8092</v>
      </c>
      <c r="M2985" s="33">
        <v>257.97000000000003</v>
      </c>
      <c r="N2985" s="32">
        <v>13</v>
      </c>
      <c r="O2985" s="32" t="s">
        <v>3152</v>
      </c>
      <c r="P2985" s="32" t="s">
        <v>3155</v>
      </c>
      <c r="Q2985" s="37" t="s">
        <v>5698</v>
      </c>
      <c r="R2985" s="28">
        <v>1</v>
      </c>
      <c r="S2985" s="35"/>
      <c r="T2985" s="36" t="s">
        <v>8163</v>
      </c>
    </row>
    <row r="2986" spans="1:20" s="14" customFormat="1" ht="12" x14ac:dyDescent="0.2">
      <c r="A2986" s="28">
        <v>2981</v>
      </c>
      <c r="B2986" s="28" t="s">
        <v>3151</v>
      </c>
      <c r="C2986" s="28" t="s">
        <v>8161</v>
      </c>
      <c r="D2986" s="29" t="s">
        <v>8167</v>
      </c>
      <c r="E2986" s="29"/>
      <c r="F2986" s="30"/>
      <c r="G2986" s="30"/>
      <c r="H2986" s="31"/>
      <c r="I2986" s="30"/>
      <c r="J2986" s="30"/>
      <c r="K2986" s="31"/>
      <c r="L2986" s="32" t="s">
        <v>8092</v>
      </c>
      <c r="M2986" s="33">
        <v>118.81</v>
      </c>
      <c r="N2986" s="32">
        <v>13</v>
      </c>
      <c r="O2986" s="32" t="s">
        <v>3152</v>
      </c>
      <c r="P2986" s="32" t="s">
        <v>3155</v>
      </c>
      <c r="Q2986" s="37" t="s">
        <v>5698</v>
      </c>
      <c r="R2986" s="28">
        <v>1</v>
      </c>
      <c r="S2986" s="35"/>
      <c r="T2986" s="36" t="s">
        <v>8163</v>
      </c>
    </row>
    <row r="2987" spans="1:20" s="14" customFormat="1" ht="12" x14ac:dyDescent="0.2">
      <c r="A2987" s="28">
        <v>2982</v>
      </c>
      <c r="B2987" s="28" t="s">
        <v>3151</v>
      </c>
      <c r="C2987" s="28" t="s">
        <v>8161</v>
      </c>
      <c r="D2987" s="29" t="s">
        <v>8167</v>
      </c>
      <c r="E2987" s="29"/>
      <c r="F2987" s="30"/>
      <c r="G2987" s="30"/>
      <c r="H2987" s="31"/>
      <c r="I2987" s="30"/>
      <c r="J2987" s="30"/>
      <c r="K2987" s="31"/>
      <c r="L2987" s="32" t="s">
        <v>8092</v>
      </c>
      <c r="M2987" s="33">
        <v>71.290000000000006</v>
      </c>
      <c r="N2987" s="32">
        <v>13</v>
      </c>
      <c r="O2987" s="32" t="s">
        <v>3152</v>
      </c>
      <c r="P2987" s="32" t="s">
        <v>3155</v>
      </c>
      <c r="Q2987" s="37" t="s">
        <v>5698</v>
      </c>
      <c r="R2987" s="28">
        <v>1</v>
      </c>
      <c r="S2987" s="35"/>
      <c r="T2987" s="36" t="s">
        <v>8163</v>
      </c>
    </row>
    <row r="2988" spans="1:20" s="14" customFormat="1" ht="12" x14ac:dyDescent="0.2">
      <c r="A2988" s="28">
        <v>2983</v>
      </c>
      <c r="B2988" s="28" t="s">
        <v>3151</v>
      </c>
      <c r="C2988" s="28" t="s">
        <v>8161</v>
      </c>
      <c r="D2988" s="29" t="s">
        <v>8167</v>
      </c>
      <c r="E2988" s="29"/>
      <c r="F2988" s="30"/>
      <c r="G2988" s="30"/>
      <c r="H2988" s="31"/>
      <c r="I2988" s="30"/>
      <c r="J2988" s="30"/>
      <c r="K2988" s="31"/>
      <c r="L2988" s="32" t="s">
        <v>8092</v>
      </c>
      <c r="M2988" s="33">
        <v>67.62</v>
      </c>
      <c r="N2988" s="32">
        <v>13</v>
      </c>
      <c r="O2988" s="32" t="s">
        <v>3152</v>
      </c>
      <c r="P2988" s="32" t="s">
        <v>3155</v>
      </c>
      <c r="Q2988" s="37" t="s">
        <v>5698</v>
      </c>
      <c r="R2988" s="28">
        <v>1</v>
      </c>
      <c r="S2988" s="35"/>
      <c r="T2988" s="36" t="s">
        <v>8163</v>
      </c>
    </row>
    <row r="2989" spans="1:20" s="14" customFormat="1" ht="12" x14ac:dyDescent="0.2">
      <c r="A2989" s="28">
        <v>2984</v>
      </c>
      <c r="B2989" s="28" t="s">
        <v>3151</v>
      </c>
      <c r="C2989" s="28" t="s">
        <v>8161</v>
      </c>
      <c r="D2989" s="29" t="s">
        <v>8167</v>
      </c>
      <c r="E2989" s="29"/>
      <c r="F2989" s="30"/>
      <c r="G2989" s="30"/>
      <c r="H2989" s="31"/>
      <c r="I2989" s="30"/>
      <c r="J2989" s="30"/>
      <c r="K2989" s="31"/>
      <c r="L2989" s="32" t="s">
        <v>8092</v>
      </c>
      <c r="M2989" s="33">
        <v>736.47</v>
      </c>
      <c r="N2989" s="32">
        <v>13</v>
      </c>
      <c r="O2989" s="32" t="s">
        <v>3152</v>
      </c>
      <c r="P2989" s="32" t="s">
        <v>3155</v>
      </c>
      <c r="Q2989" s="37" t="s">
        <v>5698</v>
      </c>
      <c r="R2989" s="28">
        <v>1</v>
      </c>
      <c r="S2989" s="35"/>
      <c r="T2989" s="36" t="s">
        <v>8163</v>
      </c>
    </row>
    <row r="2990" spans="1:20" s="14" customFormat="1" ht="12" x14ac:dyDescent="0.2">
      <c r="A2990" s="28">
        <v>2985</v>
      </c>
      <c r="B2990" s="28" t="s">
        <v>3151</v>
      </c>
      <c r="C2990" s="28" t="s">
        <v>8161</v>
      </c>
      <c r="D2990" s="29" t="s">
        <v>8162</v>
      </c>
      <c r="E2990" s="29"/>
      <c r="F2990" s="30"/>
      <c r="G2990" s="30"/>
      <c r="H2990" s="31"/>
      <c r="I2990" s="30"/>
      <c r="J2990" s="30"/>
      <c r="K2990" s="31"/>
      <c r="L2990" s="32" t="s">
        <v>8092</v>
      </c>
      <c r="M2990" s="33">
        <v>173.93</v>
      </c>
      <c r="N2990" s="32">
        <v>13</v>
      </c>
      <c r="O2990" s="32" t="s">
        <v>3152</v>
      </c>
      <c r="P2990" s="32" t="s">
        <v>3155</v>
      </c>
      <c r="Q2990" s="37" t="s">
        <v>5698</v>
      </c>
      <c r="R2990" s="28">
        <v>1</v>
      </c>
      <c r="S2990" s="35"/>
      <c r="T2990" s="36" t="s">
        <v>8163</v>
      </c>
    </row>
    <row r="2991" spans="1:20" s="14" customFormat="1" ht="12" x14ac:dyDescent="0.2">
      <c r="A2991" s="28">
        <v>2986</v>
      </c>
      <c r="B2991" s="28" t="s">
        <v>3151</v>
      </c>
      <c r="C2991" s="28" t="s">
        <v>8161</v>
      </c>
      <c r="D2991" s="29" t="s">
        <v>8162</v>
      </c>
      <c r="E2991" s="29"/>
      <c r="F2991" s="30"/>
      <c r="G2991" s="30"/>
      <c r="H2991" s="31"/>
      <c r="I2991" s="30"/>
      <c r="J2991" s="30"/>
      <c r="K2991" s="31"/>
      <c r="L2991" s="32" t="s">
        <v>8092</v>
      </c>
      <c r="M2991" s="33">
        <v>96.49</v>
      </c>
      <c r="N2991" s="32">
        <v>15</v>
      </c>
      <c r="O2991" s="32" t="s">
        <v>3152</v>
      </c>
      <c r="P2991" s="32" t="s">
        <v>3155</v>
      </c>
      <c r="Q2991" s="37" t="s">
        <v>5706</v>
      </c>
      <c r="R2991" s="28">
        <v>1</v>
      </c>
      <c r="S2991" s="35"/>
      <c r="T2991" s="36" t="s">
        <v>8163</v>
      </c>
    </row>
    <row r="2992" spans="1:20" s="14" customFormat="1" ht="12" x14ac:dyDescent="0.2">
      <c r="A2992" s="28">
        <v>2987</v>
      </c>
      <c r="B2992" s="28" t="s">
        <v>3151</v>
      </c>
      <c r="C2992" s="28" t="s">
        <v>8161</v>
      </c>
      <c r="D2992" s="29" t="s">
        <v>8162</v>
      </c>
      <c r="E2992" s="29"/>
      <c r="F2992" s="30"/>
      <c r="G2992" s="30"/>
      <c r="H2992" s="31"/>
      <c r="I2992" s="30"/>
      <c r="J2992" s="30"/>
      <c r="K2992" s="31"/>
      <c r="L2992" s="32" t="s">
        <v>8092</v>
      </c>
      <c r="M2992" s="33">
        <v>119.52</v>
      </c>
      <c r="N2992" s="32">
        <v>13</v>
      </c>
      <c r="O2992" s="32" t="s">
        <v>3152</v>
      </c>
      <c r="P2992" s="32" t="s">
        <v>3155</v>
      </c>
      <c r="Q2992" s="37" t="s">
        <v>5698</v>
      </c>
      <c r="R2992" s="28">
        <v>1</v>
      </c>
      <c r="S2992" s="35"/>
      <c r="T2992" s="36" t="s">
        <v>8163</v>
      </c>
    </row>
    <row r="2993" spans="1:20" s="14" customFormat="1" ht="12" x14ac:dyDescent="0.2">
      <c r="A2993" s="28">
        <v>2988</v>
      </c>
      <c r="B2993" s="28" t="s">
        <v>3151</v>
      </c>
      <c r="C2993" s="28" t="s">
        <v>8161</v>
      </c>
      <c r="D2993" s="29" t="s">
        <v>8162</v>
      </c>
      <c r="E2993" s="29"/>
      <c r="F2993" s="30"/>
      <c r="G2993" s="30"/>
      <c r="H2993" s="31"/>
      <c r="I2993" s="30"/>
      <c r="J2993" s="30"/>
      <c r="K2993" s="31"/>
      <c r="L2993" s="32" t="s">
        <v>8092</v>
      </c>
      <c r="M2993" s="33">
        <v>123.62</v>
      </c>
      <c r="N2993" s="32">
        <v>15</v>
      </c>
      <c r="O2993" s="32" t="s">
        <v>3152</v>
      </c>
      <c r="P2993" s="32" t="s">
        <v>3155</v>
      </c>
      <c r="Q2993" s="37" t="s">
        <v>5706</v>
      </c>
      <c r="R2993" s="28">
        <v>1</v>
      </c>
      <c r="S2993" s="35"/>
      <c r="T2993" s="36" t="s">
        <v>8163</v>
      </c>
    </row>
    <row r="2994" spans="1:20" s="14" customFormat="1" ht="12" x14ac:dyDescent="0.2">
      <c r="A2994" s="28">
        <v>2989</v>
      </c>
      <c r="B2994" s="28" t="s">
        <v>3151</v>
      </c>
      <c r="C2994" s="28" t="s">
        <v>8161</v>
      </c>
      <c r="D2994" s="29" t="s">
        <v>8162</v>
      </c>
      <c r="E2994" s="29"/>
      <c r="F2994" s="30"/>
      <c r="G2994" s="30"/>
      <c r="H2994" s="31"/>
      <c r="I2994" s="30"/>
      <c r="J2994" s="30"/>
      <c r="K2994" s="31"/>
      <c r="L2994" s="32" t="s">
        <v>8092</v>
      </c>
      <c r="M2994" s="33">
        <v>117.15</v>
      </c>
      <c r="N2994" s="32">
        <v>15</v>
      </c>
      <c r="O2994" s="32" t="s">
        <v>3152</v>
      </c>
      <c r="P2994" s="32" t="s">
        <v>3155</v>
      </c>
      <c r="Q2994" s="37" t="s">
        <v>5706</v>
      </c>
      <c r="R2994" s="28">
        <v>1</v>
      </c>
      <c r="S2994" s="35"/>
      <c r="T2994" s="36" t="s">
        <v>8163</v>
      </c>
    </row>
    <row r="2995" spans="1:20" s="14" customFormat="1" ht="12" x14ac:dyDescent="0.2">
      <c r="A2995" s="28">
        <v>2990</v>
      </c>
      <c r="B2995" s="28" t="s">
        <v>3151</v>
      </c>
      <c r="C2995" s="28" t="s">
        <v>8161</v>
      </c>
      <c r="D2995" s="29" t="s">
        <v>8162</v>
      </c>
      <c r="E2995" s="29"/>
      <c r="F2995" s="30"/>
      <c r="G2995" s="30"/>
      <c r="H2995" s="31"/>
      <c r="I2995" s="30"/>
      <c r="J2995" s="30"/>
      <c r="K2995" s="31"/>
      <c r="L2995" s="32" t="s">
        <v>8092</v>
      </c>
      <c r="M2995" s="33">
        <v>127.94</v>
      </c>
      <c r="N2995" s="32">
        <v>15</v>
      </c>
      <c r="O2995" s="32" t="s">
        <v>3152</v>
      </c>
      <c r="P2995" s="32" t="s">
        <v>3155</v>
      </c>
      <c r="Q2995" s="37" t="s">
        <v>5706</v>
      </c>
      <c r="R2995" s="28">
        <v>1</v>
      </c>
      <c r="S2995" s="35"/>
      <c r="T2995" s="36" t="s">
        <v>8163</v>
      </c>
    </row>
    <row r="2996" spans="1:20" s="14" customFormat="1" ht="12" x14ac:dyDescent="0.2">
      <c r="A2996" s="28">
        <v>2991</v>
      </c>
      <c r="B2996" s="28" t="s">
        <v>3151</v>
      </c>
      <c r="C2996" s="28" t="s">
        <v>8161</v>
      </c>
      <c r="D2996" s="29" t="s">
        <v>8162</v>
      </c>
      <c r="E2996" s="29"/>
      <c r="F2996" s="30"/>
      <c r="G2996" s="30"/>
      <c r="H2996" s="31"/>
      <c r="I2996" s="30"/>
      <c r="J2996" s="30"/>
      <c r="K2996" s="31"/>
      <c r="L2996" s="32" t="s">
        <v>8092</v>
      </c>
      <c r="M2996" s="33">
        <v>120.52</v>
      </c>
      <c r="N2996" s="32">
        <v>15</v>
      </c>
      <c r="O2996" s="32" t="s">
        <v>3152</v>
      </c>
      <c r="P2996" s="32" t="s">
        <v>3155</v>
      </c>
      <c r="Q2996" s="37" t="s">
        <v>5706</v>
      </c>
      <c r="R2996" s="28">
        <v>1</v>
      </c>
      <c r="S2996" s="35"/>
      <c r="T2996" s="36" t="s">
        <v>8163</v>
      </c>
    </row>
    <row r="2997" spans="1:20" s="14" customFormat="1" ht="12" x14ac:dyDescent="0.2">
      <c r="A2997" s="28">
        <v>2992</v>
      </c>
      <c r="B2997" s="28" t="s">
        <v>3151</v>
      </c>
      <c r="C2997" s="28" t="s">
        <v>8161</v>
      </c>
      <c r="D2997" s="29" t="s">
        <v>8162</v>
      </c>
      <c r="E2997" s="29"/>
      <c r="F2997" s="30"/>
      <c r="G2997" s="30"/>
      <c r="H2997" s="31"/>
      <c r="I2997" s="30"/>
      <c r="J2997" s="30"/>
      <c r="K2997" s="31"/>
      <c r="L2997" s="32" t="s">
        <v>8092</v>
      </c>
      <c r="M2997" s="33">
        <v>121.64</v>
      </c>
      <c r="N2997" s="32">
        <v>15</v>
      </c>
      <c r="O2997" s="32" t="s">
        <v>3152</v>
      </c>
      <c r="P2997" s="32" t="s">
        <v>3155</v>
      </c>
      <c r="Q2997" s="37" t="s">
        <v>5706</v>
      </c>
      <c r="R2997" s="28">
        <v>1</v>
      </c>
      <c r="S2997" s="35"/>
      <c r="T2997" s="36" t="s">
        <v>8163</v>
      </c>
    </row>
    <row r="2998" spans="1:20" s="14" customFormat="1" ht="12" x14ac:dyDescent="0.2">
      <c r="A2998" s="28">
        <v>2993</v>
      </c>
      <c r="B2998" s="28" t="s">
        <v>3151</v>
      </c>
      <c r="C2998" s="28" t="s">
        <v>8161</v>
      </c>
      <c r="D2998" s="29" t="s">
        <v>8162</v>
      </c>
      <c r="E2998" s="29"/>
      <c r="F2998" s="30"/>
      <c r="G2998" s="30"/>
      <c r="H2998" s="31"/>
      <c r="I2998" s="30"/>
      <c r="J2998" s="30"/>
      <c r="K2998" s="31"/>
      <c r="L2998" s="32" t="s">
        <v>8092</v>
      </c>
      <c r="M2998" s="33">
        <v>130.46</v>
      </c>
      <c r="N2998" s="32">
        <v>15</v>
      </c>
      <c r="O2998" s="32" t="s">
        <v>3152</v>
      </c>
      <c r="P2998" s="32" t="s">
        <v>3155</v>
      </c>
      <c r="Q2998" s="37" t="s">
        <v>5706</v>
      </c>
      <c r="R2998" s="28">
        <v>1</v>
      </c>
      <c r="S2998" s="35"/>
      <c r="T2998" s="36" t="s">
        <v>8163</v>
      </c>
    </row>
    <row r="2999" spans="1:20" s="14" customFormat="1" ht="12" x14ac:dyDescent="0.2">
      <c r="A2999" s="28">
        <v>2994</v>
      </c>
      <c r="B2999" s="28" t="s">
        <v>3151</v>
      </c>
      <c r="C2999" s="28" t="s">
        <v>8161</v>
      </c>
      <c r="D2999" s="29" t="s">
        <v>8162</v>
      </c>
      <c r="E2999" s="29"/>
      <c r="F2999" s="30"/>
      <c r="G2999" s="30"/>
      <c r="H2999" s="31"/>
      <c r="I2999" s="30"/>
      <c r="J2999" s="30"/>
      <c r="K2999" s="31"/>
      <c r="L2999" s="32" t="s">
        <v>8092</v>
      </c>
      <c r="M2999" s="33">
        <v>95.48</v>
      </c>
      <c r="N2999" s="32">
        <v>15</v>
      </c>
      <c r="O2999" s="32" t="s">
        <v>3152</v>
      </c>
      <c r="P2999" s="32" t="s">
        <v>3155</v>
      </c>
      <c r="Q2999" s="37" t="s">
        <v>5706</v>
      </c>
      <c r="R2999" s="28">
        <v>1</v>
      </c>
      <c r="S2999" s="35"/>
      <c r="T2999" s="36" t="s">
        <v>8163</v>
      </c>
    </row>
    <row r="3000" spans="1:20" s="14" customFormat="1" ht="12" x14ac:dyDescent="0.2">
      <c r="A3000" s="28">
        <v>2995</v>
      </c>
      <c r="B3000" s="28" t="s">
        <v>3151</v>
      </c>
      <c r="C3000" s="28" t="s">
        <v>8161</v>
      </c>
      <c r="D3000" s="29" t="s">
        <v>8162</v>
      </c>
      <c r="E3000" s="29"/>
      <c r="F3000" s="30"/>
      <c r="G3000" s="30"/>
      <c r="H3000" s="31"/>
      <c r="I3000" s="30"/>
      <c r="J3000" s="30"/>
      <c r="K3000" s="31"/>
      <c r="L3000" s="32" t="s">
        <v>8092</v>
      </c>
      <c r="M3000" s="33">
        <v>93.15</v>
      </c>
      <c r="N3000" s="32">
        <v>15</v>
      </c>
      <c r="O3000" s="32" t="s">
        <v>3152</v>
      </c>
      <c r="P3000" s="32" t="s">
        <v>3155</v>
      </c>
      <c r="Q3000" s="37" t="s">
        <v>5706</v>
      </c>
      <c r="R3000" s="28">
        <v>1</v>
      </c>
      <c r="S3000" s="35"/>
      <c r="T3000" s="36" t="s">
        <v>8163</v>
      </c>
    </row>
    <row r="3001" spans="1:20" s="14" customFormat="1" ht="12" x14ac:dyDescent="0.2">
      <c r="A3001" s="28">
        <v>2996</v>
      </c>
      <c r="B3001" s="28" t="s">
        <v>3151</v>
      </c>
      <c r="C3001" s="28" t="s">
        <v>8161</v>
      </c>
      <c r="D3001" s="29" t="s">
        <v>8162</v>
      </c>
      <c r="E3001" s="29"/>
      <c r="F3001" s="30"/>
      <c r="G3001" s="30"/>
      <c r="H3001" s="31"/>
      <c r="I3001" s="30"/>
      <c r="J3001" s="30"/>
      <c r="K3001" s="31"/>
      <c r="L3001" s="32" t="s">
        <v>8092</v>
      </c>
      <c r="M3001" s="33">
        <v>58.78</v>
      </c>
      <c r="N3001" s="32">
        <v>13</v>
      </c>
      <c r="O3001" s="32" t="s">
        <v>3152</v>
      </c>
      <c r="P3001" s="32" t="s">
        <v>3155</v>
      </c>
      <c r="Q3001" s="37" t="s">
        <v>5698</v>
      </c>
      <c r="R3001" s="28">
        <v>1</v>
      </c>
      <c r="S3001" s="35"/>
      <c r="T3001" s="36" t="s">
        <v>8163</v>
      </c>
    </row>
    <row r="3002" spans="1:20" s="14" customFormat="1" ht="12" x14ac:dyDescent="0.2">
      <c r="A3002" s="28">
        <v>2997</v>
      </c>
      <c r="B3002" s="28" t="s">
        <v>3151</v>
      </c>
      <c r="C3002" s="28" t="s">
        <v>8161</v>
      </c>
      <c r="D3002" s="29" t="s">
        <v>8162</v>
      </c>
      <c r="E3002" s="29"/>
      <c r="F3002" s="30"/>
      <c r="G3002" s="30"/>
      <c r="H3002" s="31"/>
      <c r="I3002" s="30"/>
      <c r="J3002" s="30"/>
      <c r="K3002" s="31"/>
      <c r="L3002" s="32" t="s">
        <v>8092</v>
      </c>
      <c r="M3002" s="33">
        <v>96.86</v>
      </c>
      <c r="N3002" s="32">
        <v>15</v>
      </c>
      <c r="O3002" s="32" t="s">
        <v>3152</v>
      </c>
      <c r="P3002" s="32" t="s">
        <v>3155</v>
      </c>
      <c r="Q3002" s="37" t="s">
        <v>5706</v>
      </c>
      <c r="R3002" s="28">
        <v>1</v>
      </c>
      <c r="S3002" s="35"/>
      <c r="T3002" s="36" t="s">
        <v>8163</v>
      </c>
    </row>
    <row r="3003" spans="1:20" s="14" customFormat="1" ht="12" x14ac:dyDescent="0.2">
      <c r="A3003" s="28">
        <v>2998</v>
      </c>
      <c r="B3003" s="28" t="s">
        <v>3151</v>
      </c>
      <c r="C3003" s="28" t="s">
        <v>8161</v>
      </c>
      <c r="D3003" s="29" t="s">
        <v>8162</v>
      </c>
      <c r="E3003" s="29"/>
      <c r="F3003" s="30"/>
      <c r="G3003" s="30"/>
      <c r="H3003" s="31"/>
      <c r="I3003" s="30"/>
      <c r="J3003" s="30"/>
      <c r="K3003" s="31"/>
      <c r="L3003" s="32" t="s">
        <v>8092</v>
      </c>
      <c r="M3003" s="33">
        <v>114.29</v>
      </c>
      <c r="N3003" s="32">
        <v>13</v>
      </c>
      <c r="O3003" s="32" t="s">
        <v>3152</v>
      </c>
      <c r="P3003" s="32" t="s">
        <v>3155</v>
      </c>
      <c r="Q3003" s="37" t="s">
        <v>5698</v>
      </c>
      <c r="R3003" s="28">
        <v>1</v>
      </c>
      <c r="S3003" s="35"/>
      <c r="T3003" s="36" t="s">
        <v>8163</v>
      </c>
    </row>
    <row r="3004" spans="1:20" s="14" customFormat="1" ht="12" x14ac:dyDescent="0.2">
      <c r="A3004" s="28">
        <v>2999</v>
      </c>
      <c r="B3004" s="28" t="s">
        <v>3151</v>
      </c>
      <c r="C3004" s="28" t="s">
        <v>8161</v>
      </c>
      <c r="D3004" s="29" t="s">
        <v>8162</v>
      </c>
      <c r="E3004" s="29"/>
      <c r="F3004" s="30"/>
      <c r="G3004" s="30"/>
      <c r="H3004" s="31"/>
      <c r="I3004" s="30"/>
      <c r="J3004" s="30"/>
      <c r="K3004" s="31"/>
      <c r="L3004" s="32" t="s">
        <v>8092</v>
      </c>
      <c r="M3004" s="33">
        <v>151.71</v>
      </c>
      <c r="N3004" s="32">
        <v>13</v>
      </c>
      <c r="O3004" s="32" t="s">
        <v>3152</v>
      </c>
      <c r="P3004" s="32" t="s">
        <v>3155</v>
      </c>
      <c r="Q3004" s="37" t="s">
        <v>5698</v>
      </c>
      <c r="R3004" s="28">
        <v>1</v>
      </c>
      <c r="S3004" s="35"/>
      <c r="T3004" s="36" t="s">
        <v>8163</v>
      </c>
    </row>
    <row r="3005" spans="1:20" s="14" customFormat="1" ht="12" x14ac:dyDescent="0.2">
      <c r="A3005" s="28">
        <v>3000</v>
      </c>
      <c r="B3005" s="28" t="s">
        <v>3151</v>
      </c>
      <c r="C3005" s="28" t="s">
        <v>8161</v>
      </c>
      <c r="D3005" s="29" t="s">
        <v>8162</v>
      </c>
      <c r="E3005" s="29"/>
      <c r="F3005" s="30"/>
      <c r="G3005" s="30"/>
      <c r="H3005" s="31"/>
      <c r="I3005" s="30"/>
      <c r="J3005" s="30"/>
      <c r="K3005" s="31"/>
      <c r="L3005" s="32" t="s">
        <v>8092</v>
      </c>
      <c r="M3005" s="33">
        <v>68.58</v>
      </c>
      <c r="N3005" s="32">
        <v>13</v>
      </c>
      <c r="O3005" s="32" t="s">
        <v>3152</v>
      </c>
      <c r="P3005" s="32" t="s">
        <v>3155</v>
      </c>
      <c r="Q3005" s="37" t="s">
        <v>5698</v>
      </c>
      <c r="R3005" s="28">
        <v>1</v>
      </c>
      <c r="S3005" s="35"/>
      <c r="T3005" s="36" t="s">
        <v>8163</v>
      </c>
    </row>
    <row r="3006" spans="1:20" s="14" customFormat="1" ht="12" x14ac:dyDescent="0.2">
      <c r="A3006" s="28">
        <v>3001</v>
      </c>
      <c r="B3006" s="28" t="s">
        <v>3151</v>
      </c>
      <c r="C3006" s="28" t="s">
        <v>8161</v>
      </c>
      <c r="D3006" s="29" t="s">
        <v>8162</v>
      </c>
      <c r="E3006" s="29"/>
      <c r="F3006" s="30"/>
      <c r="G3006" s="30"/>
      <c r="H3006" s="31"/>
      <c r="I3006" s="30"/>
      <c r="J3006" s="30"/>
      <c r="K3006" s="31"/>
      <c r="L3006" s="32" t="s">
        <v>8092</v>
      </c>
      <c r="M3006" s="33">
        <v>56.07</v>
      </c>
      <c r="N3006" s="32">
        <v>15</v>
      </c>
      <c r="O3006" s="32" t="s">
        <v>3152</v>
      </c>
      <c r="P3006" s="32" t="s">
        <v>3155</v>
      </c>
      <c r="Q3006" s="37" t="s">
        <v>5706</v>
      </c>
      <c r="R3006" s="28">
        <v>1</v>
      </c>
      <c r="S3006" s="35"/>
      <c r="T3006" s="36" t="s">
        <v>8163</v>
      </c>
    </row>
    <row r="3007" spans="1:20" s="14" customFormat="1" ht="12" x14ac:dyDescent="0.2">
      <c r="A3007" s="28">
        <v>3002</v>
      </c>
      <c r="B3007" s="28" t="s">
        <v>3151</v>
      </c>
      <c r="C3007" s="28" t="s">
        <v>8161</v>
      </c>
      <c r="D3007" s="29" t="s">
        <v>8162</v>
      </c>
      <c r="E3007" s="29"/>
      <c r="F3007" s="30"/>
      <c r="G3007" s="30"/>
      <c r="H3007" s="31"/>
      <c r="I3007" s="30"/>
      <c r="J3007" s="30"/>
      <c r="K3007" s="31"/>
      <c r="L3007" s="32" t="s">
        <v>8092</v>
      </c>
      <c r="M3007" s="33">
        <v>55.89</v>
      </c>
      <c r="N3007" s="32">
        <v>15</v>
      </c>
      <c r="O3007" s="32" t="s">
        <v>3152</v>
      </c>
      <c r="P3007" s="32" t="s">
        <v>3155</v>
      </c>
      <c r="Q3007" s="37" t="s">
        <v>5706</v>
      </c>
      <c r="R3007" s="28">
        <v>1</v>
      </c>
      <c r="S3007" s="35"/>
      <c r="T3007" s="36" t="s">
        <v>8163</v>
      </c>
    </row>
    <row r="3008" spans="1:20" s="14" customFormat="1" ht="12" x14ac:dyDescent="0.2">
      <c r="A3008" s="28">
        <v>3003</v>
      </c>
      <c r="B3008" s="28" t="s">
        <v>3151</v>
      </c>
      <c r="C3008" s="28" t="s">
        <v>8161</v>
      </c>
      <c r="D3008" s="29" t="s">
        <v>8162</v>
      </c>
      <c r="E3008" s="29"/>
      <c r="F3008" s="30"/>
      <c r="G3008" s="30"/>
      <c r="H3008" s="31"/>
      <c r="I3008" s="30"/>
      <c r="J3008" s="30"/>
      <c r="K3008" s="31"/>
      <c r="L3008" s="32" t="s">
        <v>8092</v>
      </c>
      <c r="M3008" s="33">
        <v>70.61</v>
      </c>
      <c r="N3008" s="32">
        <v>15</v>
      </c>
      <c r="O3008" s="32" t="s">
        <v>3152</v>
      </c>
      <c r="P3008" s="32" t="s">
        <v>3155</v>
      </c>
      <c r="Q3008" s="37" t="s">
        <v>5706</v>
      </c>
      <c r="R3008" s="28">
        <v>1</v>
      </c>
      <c r="S3008" s="35"/>
      <c r="T3008" s="36" t="s">
        <v>8163</v>
      </c>
    </row>
    <row r="3009" spans="1:20" s="14" customFormat="1" ht="12" x14ac:dyDescent="0.2">
      <c r="A3009" s="28">
        <v>3004</v>
      </c>
      <c r="B3009" s="28" t="s">
        <v>3151</v>
      </c>
      <c r="C3009" s="28" t="s">
        <v>8161</v>
      </c>
      <c r="D3009" s="29" t="s">
        <v>8162</v>
      </c>
      <c r="E3009" s="29"/>
      <c r="F3009" s="30"/>
      <c r="G3009" s="30"/>
      <c r="H3009" s="31"/>
      <c r="I3009" s="30"/>
      <c r="J3009" s="30"/>
      <c r="K3009" s="31"/>
      <c r="L3009" s="32" t="s">
        <v>8092</v>
      </c>
      <c r="M3009" s="33">
        <v>116.5</v>
      </c>
      <c r="N3009" s="32">
        <v>13</v>
      </c>
      <c r="O3009" s="32" t="s">
        <v>3152</v>
      </c>
      <c r="P3009" s="32" t="s">
        <v>3155</v>
      </c>
      <c r="Q3009" s="37" t="s">
        <v>5698</v>
      </c>
      <c r="R3009" s="28">
        <v>1</v>
      </c>
      <c r="S3009" s="35"/>
      <c r="T3009" s="36" t="s">
        <v>8163</v>
      </c>
    </row>
    <row r="3010" spans="1:20" s="14" customFormat="1" ht="12" x14ac:dyDescent="0.2">
      <c r="A3010" s="28">
        <v>3005</v>
      </c>
      <c r="B3010" s="28" t="s">
        <v>3151</v>
      </c>
      <c r="C3010" s="28" t="s">
        <v>8161</v>
      </c>
      <c r="D3010" s="29" t="s">
        <v>8162</v>
      </c>
      <c r="E3010" s="29"/>
      <c r="F3010" s="30"/>
      <c r="G3010" s="30"/>
      <c r="H3010" s="31"/>
      <c r="I3010" s="30"/>
      <c r="J3010" s="30"/>
      <c r="K3010" s="31"/>
      <c r="L3010" s="32" t="s">
        <v>8092</v>
      </c>
      <c r="M3010" s="33">
        <v>76.959999999999894</v>
      </c>
      <c r="N3010" s="32">
        <v>13</v>
      </c>
      <c r="O3010" s="32" t="s">
        <v>3152</v>
      </c>
      <c r="P3010" s="32" t="s">
        <v>3155</v>
      </c>
      <c r="Q3010" s="37" t="s">
        <v>5698</v>
      </c>
      <c r="R3010" s="28">
        <v>1</v>
      </c>
      <c r="S3010" s="35"/>
      <c r="T3010" s="36" t="s">
        <v>8163</v>
      </c>
    </row>
    <row r="3011" spans="1:20" s="14" customFormat="1" ht="12" x14ac:dyDescent="0.2">
      <c r="A3011" s="28">
        <v>3006</v>
      </c>
      <c r="B3011" s="28" t="s">
        <v>3151</v>
      </c>
      <c r="C3011" s="28" t="s">
        <v>8161</v>
      </c>
      <c r="D3011" s="29" t="s">
        <v>8162</v>
      </c>
      <c r="E3011" s="29"/>
      <c r="F3011" s="30"/>
      <c r="G3011" s="30"/>
      <c r="H3011" s="31"/>
      <c r="I3011" s="30"/>
      <c r="J3011" s="30"/>
      <c r="K3011" s="31"/>
      <c r="L3011" s="32" t="s">
        <v>8092</v>
      </c>
      <c r="M3011" s="33">
        <v>54.29</v>
      </c>
      <c r="N3011" s="32">
        <v>15</v>
      </c>
      <c r="O3011" s="32" t="s">
        <v>3152</v>
      </c>
      <c r="P3011" s="32" t="s">
        <v>3155</v>
      </c>
      <c r="Q3011" s="37" t="s">
        <v>5706</v>
      </c>
      <c r="R3011" s="28">
        <v>1</v>
      </c>
      <c r="S3011" s="35"/>
      <c r="T3011" s="36" t="s">
        <v>8163</v>
      </c>
    </row>
    <row r="3012" spans="1:20" s="14" customFormat="1" ht="12" x14ac:dyDescent="0.2">
      <c r="A3012" s="28">
        <v>3007</v>
      </c>
      <c r="B3012" s="28" t="s">
        <v>3151</v>
      </c>
      <c r="C3012" s="28" t="s">
        <v>8161</v>
      </c>
      <c r="D3012" s="29" t="s">
        <v>8162</v>
      </c>
      <c r="E3012" s="29"/>
      <c r="F3012" s="30"/>
      <c r="G3012" s="30"/>
      <c r="H3012" s="31"/>
      <c r="I3012" s="30"/>
      <c r="J3012" s="30"/>
      <c r="K3012" s="31"/>
      <c r="L3012" s="32" t="s">
        <v>8092</v>
      </c>
      <c r="M3012" s="33">
        <v>78.86</v>
      </c>
      <c r="N3012" s="32">
        <v>15</v>
      </c>
      <c r="O3012" s="32" t="s">
        <v>3152</v>
      </c>
      <c r="P3012" s="32" t="s">
        <v>3155</v>
      </c>
      <c r="Q3012" s="37" t="s">
        <v>5706</v>
      </c>
      <c r="R3012" s="28">
        <v>1</v>
      </c>
      <c r="S3012" s="35"/>
      <c r="T3012" s="36" t="s">
        <v>8163</v>
      </c>
    </row>
    <row r="3013" spans="1:20" s="14" customFormat="1" ht="12" x14ac:dyDescent="0.2">
      <c r="A3013" s="28">
        <v>3008</v>
      </c>
      <c r="B3013" s="28" t="s">
        <v>3151</v>
      </c>
      <c r="C3013" s="28" t="s">
        <v>8161</v>
      </c>
      <c r="D3013" s="29" t="s">
        <v>8162</v>
      </c>
      <c r="E3013" s="29"/>
      <c r="F3013" s="30"/>
      <c r="G3013" s="30"/>
      <c r="H3013" s="31"/>
      <c r="I3013" s="30"/>
      <c r="J3013" s="30"/>
      <c r="K3013" s="31"/>
      <c r="L3013" s="32" t="s">
        <v>8092</v>
      </c>
      <c r="M3013" s="33">
        <v>108.02</v>
      </c>
      <c r="N3013" s="32">
        <v>13</v>
      </c>
      <c r="O3013" s="32" t="s">
        <v>3152</v>
      </c>
      <c r="P3013" s="32" t="s">
        <v>3155</v>
      </c>
      <c r="Q3013" s="37" t="s">
        <v>5698</v>
      </c>
      <c r="R3013" s="28">
        <v>1</v>
      </c>
      <c r="S3013" s="35"/>
      <c r="T3013" s="36" t="s">
        <v>8163</v>
      </c>
    </row>
    <row r="3014" spans="1:20" s="14" customFormat="1" ht="12" x14ac:dyDescent="0.2">
      <c r="A3014" s="28">
        <v>3009</v>
      </c>
      <c r="B3014" s="28" t="s">
        <v>3151</v>
      </c>
      <c r="C3014" s="28" t="s">
        <v>8161</v>
      </c>
      <c r="D3014" s="29" t="s">
        <v>8162</v>
      </c>
      <c r="E3014" s="29"/>
      <c r="F3014" s="30"/>
      <c r="G3014" s="30"/>
      <c r="H3014" s="31"/>
      <c r="I3014" s="30"/>
      <c r="J3014" s="30"/>
      <c r="K3014" s="31"/>
      <c r="L3014" s="32" t="s">
        <v>8092</v>
      </c>
      <c r="M3014" s="33">
        <v>103.46</v>
      </c>
      <c r="N3014" s="32">
        <v>13</v>
      </c>
      <c r="O3014" s="32" t="s">
        <v>3152</v>
      </c>
      <c r="P3014" s="32" t="s">
        <v>3155</v>
      </c>
      <c r="Q3014" s="37" t="s">
        <v>5698</v>
      </c>
      <c r="R3014" s="28">
        <v>1</v>
      </c>
      <c r="S3014" s="35"/>
      <c r="T3014" s="36" t="s">
        <v>8163</v>
      </c>
    </row>
    <row r="3015" spans="1:20" s="14" customFormat="1" ht="12" x14ac:dyDescent="0.2">
      <c r="A3015" s="28">
        <v>3010</v>
      </c>
      <c r="B3015" s="28" t="s">
        <v>3151</v>
      </c>
      <c r="C3015" s="28" t="s">
        <v>8161</v>
      </c>
      <c r="D3015" s="29" t="s">
        <v>8162</v>
      </c>
      <c r="E3015" s="29"/>
      <c r="F3015" s="30"/>
      <c r="G3015" s="30"/>
      <c r="H3015" s="31"/>
      <c r="I3015" s="30"/>
      <c r="J3015" s="30"/>
      <c r="K3015" s="31"/>
      <c r="L3015" s="32" t="s">
        <v>8092</v>
      </c>
      <c r="M3015" s="33">
        <v>64.95</v>
      </c>
      <c r="N3015" s="32">
        <v>15</v>
      </c>
      <c r="O3015" s="32" t="s">
        <v>3152</v>
      </c>
      <c r="P3015" s="32" t="s">
        <v>3155</v>
      </c>
      <c r="Q3015" s="37" t="s">
        <v>5706</v>
      </c>
      <c r="R3015" s="28">
        <v>1</v>
      </c>
      <c r="S3015" s="35"/>
      <c r="T3015" s="36" t="s">
        <v>8163</v>
      </c>
    </row>
    <row r="3016" spans="1:20" s="14" customFormat="1" ht="12" x14ac:dyDescent="0.2">
      <c r="A3016" s="28">
        <v>3011</v>
      </c>
      <c r="B3016" s="28" t="s">
        <v>3151</v>
      </c>
      <c r="C3016" s="28" t="s">
        <v>8161</v>
      </c>
      <c r="D3016" s="29" t="s">
        <v>8162</v>
      </c>
      <c r="E3016" s="29"/>
      <c r="F3016" s="30"/>
      <c r="G3016" s="30"/>
      <c r="H3016" s="31"/>
      <c r="I3016" s="30"/>
      <c r="J3016" s="30"/>
      <c r="K3016" s="31"/>
      <c r="L3016" s="32" t="s">
        <v>8092</v>
      </c>
      <c r="M3016" s="33">
        <v>49.45</v>
      </c>
      <c r="N3016" s="32">
        <v>13</v>
      </c>
      <c r="O3016" s="32" t="s">
        <v>3152</v>
      </c>
      <c r="P3016" s="32" t="s">
        <v>3155</v>
      </c>
      <c r="Q3016" s="37" t="s">
        <v>5698</v>
      </c>
      <c r="R3016" s="28">
        <v>1</v>
      </c>
      <c r="S3016" s="35"/>
      <c r="T3016" s="36" t="s">
        <v>8163</v>
      </c>
    </row>
    <row r="3017" spans="1:20" s="14" customFormat="1" ht="12" x14ac:dyDescent="0.2">
      <c r="A3017" s="28">
        <v>3012</v>
      </c>
      <c r="B3017" s="28" t="s">
        <v>3151</v>
      </c>
      <c r="C3017" s="28" t="s">
        <v>8161</v>
      </c>
      <c r="D3017" s="29" t="s">
        <v>8162</v>
      </c>
      <c r="E3017" s="29"/>
      <c r="F3017" s="30"/>
      <c r="G3017" s="30"/>
      <c r="H3017" s="31"/>
      <c r="I3017" s="30"/>
      <c r="J3017" s="30"/>
      <c r="K3017" s="31"/>
      <c r="L3017" s="32" t="s">
        <v>8092</v>
      </c>
      <c r="M3017" s="33">
        <v>195.13</v>
      </c>
      <c r="N3017" s="32">
        <v>13</v>
      </c>
      <c r="O3017" s="32" t="s">
        <v>3152</v>
      </c>
      <c r="P3017" s="32" t="s">
        <v>3155</v>
      </c>
      <c r="Q3017" s="37" t="s">
        <v>5698</v>
      </c>
      <c r="R3017" s="28">
        <v>1</v>
      </c>
      <c r="S3017" s="35"/>
      <c r="T3017" s="36" t="s">
        <v>8163</v>
      </c>
    </row>
    <row r="3018" spans="1:20" s="14" customFormat="1" ht="12" x14ac:dyDescent="0.2">
      <c r="A3018" s="28">
        <v>3013</v>
      </c>
      <c r="B3018" s="28" t="s">
        <v>3151</v>
      </c>
      <c r="C3018" s="28" t="s">
        <v>8161</v>
      </c>
      <c r="D3018" s="29" t="s">
        <v>8162</v>
      </c>
      <c r="E3018" s="29"/>
      <c r="F3018" s="30"/>
      <c r="G3018" s="30"/>
      <c r="H3018" s="31"/>
      <c r="I3018" s="30"/>
      <c r="J3018" s="30"/>
      <c r="K3018" s="31"/>
      <c r="L3018" s="32" t="s">
        <v>8092</v>
      </c>
      <c r="M3018" s="33">
        <v>139.76</v>
      </c>
      <c r="N3018" s="32">
        <v>15</v>
      </c>
      <c r="O3018" s="32" t="s">
        <v>3152</v>
      </c>
      <c r="P3018" s="32" t="s">
        <v>3155</v>
      </c>
      <c r="Q3018" s="37" t="s">
        <v>5706</v>
      </c>
      <c r="R3018" s="28">
        <v>1</v>
      </c>
      <c r="S3018" s="35"/>
      <c r="T3018" s="36" t="s">
        <v>8163</v>
      </c>
    </row>
    <row r="3019" spans="1:20" s="14" customFormat="1" ht="12" x14ac:dyDescent="0.2">
      <c r="A3019" s="28">
        <v>3014</v>
      </c>
      <c r="B3019" s="28" t="s">
        <v>3151</v>
      </c>
      <c r="C3019" s="28" t="s">
        <v>8161</v>
      </c>
      <c r="D3019" s="29" t="s">
        <v>8162</v>
      </c>
      <c r="E3019" s="29"/>
      <c r="F3019" s="30"/>
      <c r="G3019" s="30"/>
      <c r="H3019" s="31"/>
      <c r="I3019" s="30"/>
      <c r="J3019" s="30"/>
      <c r="K3019" s="31"/>
      <c r="L3019" s="32" t="s">
        <v>8092</v>
      </c>
      <c r="M3019" s="33">
        <v>136.61000000000001</v>
      </c>
      <c r="N3019" s="32">
        <v>13</v>
      </c>
      <c r="O3019" s="32" t="s">
        <v>3152</v>
      </c>
      <c r="P3019" s="32" t="s">
        <v>3155</v>
      </c>
      <c r="Q3019" s="37" t="s">
        <v>5698</v>
      </c>
      <c r="R3019" s="28">
        <v>1</v>
      </c>
      <c r="S3019" s="35"/>
      <c r="T3019" s="36" t="s">
        <v>8163</v>
      </c>
    </row>
    <row r="3020" spans="1:20" s="14" customFormat="1" ht="12" x14ac:dyDescent="0.2">
      <c r="A3020" s="28">
        <v>3015</v>
      </c>
      <c r="B3020" s="28" t="s">
        <v>3151</v>
      </c>
      <c r="C3020" s="28" t="s">
        <v>8161</v>
      </c>
      <c r="D3020" s="29" t="s">
        <v>8162</v>
      </c>
      <c r="E3020" s="29"/>
      <c r="F3020" s="30"/>
      <c r="G3020" s="30"/>
      <c r="H3020" s="31"/>
      <c r="I3020" s="30"/>
      <c r="J3020" s="30"/>
      <c r="K3020" s="31"/>
      <c r="L3020" s="32" t="s">
        <v>8092</v>
      </c>
      <c r="M3020" s="33">
        <v>131.9</v>
      </c>
      <c r="N3020" s="32">
        <v>13</v>
      </c>
      <c r="O3020" s="32" t="s">
        <v>3152</v>
      </c>
      <c r="P3020" s="32" t="s">
        <v>3155</v>
      </c>
      <c r="Q3020" s="37" t="s">
        <v>5698</v>
      </c>
      <c r="R3020" s="28">
        <v>1</v>
      </c>
      <c r="S3020" s="35"/>
      <c r="T3020" s="36" t="s">
        <v>8163</v>
      </c>
    </row>
    <row r="3021" spans="1:20" s="14" customFormat="1" ht="12" x14ac:dyDescent="0.2">
      <c r="A3021" s="28">
        <v>3016</v>
      </c>
      <c r="B3021" s="28" t="s">
        <v>3151</v>
      </c>
      <c r="C3021" s="28" t="s">
        <v>8161</v>
      </c>
      <c r="D3021" s="29" t="s">
        <v>8162</v>
      </c>
      <c r="E3021" s="29"/>
      <c r="F3021" s="30"/>
      <c r="G3021" s="30"/>
      <c r="H3021" s="31"/>
      <c r="I3021" s="30"/>
      <c r="J3021" s="30"/>
      <c r="K3021" s="31"/>
      <c r="L3021" s="32" t="s">
        <v>8092</v>
      </c>
      <c r="M3021" s="33">
        <v>124.58</v>
      </c>
      <c r="N3021" s="32">
        <v>13</v>
      </c>
      <c r="O3021" s="32" t="s">
        <v>3152</v>
      </c>
      <c r="P3021" s="32" t="s">
        <v>3155</v>
      </c>
      <c r="Q3021" s="37" t="s">
        <v>5698</v>
      </c>
      <c r="R3021" s="28">
        <v>1</v>
      </c>
      <c r="S3021" s="35"/>
      <c r="T3021" s="36" t="s">
        <v>8163</v>
      </c>
    </row>
    <row r="3022" spans="1:20" s="14" customFormat="1" ht="12" x14ac:dyDescent="0.2">
      <c r="A3022" s="28">
        <v>3017</v>
      </c>
      <c r="B3022" s="28" t="s">
        <v>3151</v>
      </c>
      <c r="C3022" s="28" t="s">
        <v>8161</v>
      </c>
      <c r="D3022" s="29" t="s">
        <v>8162</v>
      </c>
      <c r="E3022" s="29"/>
      <c r="F3022" s="30"/>
      <c r="G3022" s="30"/>
      <c r="H3022" s="31"/>
      <c r="I3022" s="30"/>
      <c r="J3022" s="30"/>
      <c r="K3022" s="31"/>
      <c r="L3022" s="32" t="s">
        <v>8092</v>
      </c>
      <c r="M3022" s="33">
        <v>98.49</v>
      </c>
      <c r="N3022" s="32">
        <v>13</v>
      </c>
      <c r="O3022" s="32" t="s">
        <v>3152</v>
      </c>
      <c r="P3022" s="32" t="s">
        <v>3155</v>
      </c>
      <c r="Q3022" s="37" t="s">
        <v>5698</v>
      </c>
      <c r="R3022" s="28">
        <v>1</v>
      </c>
      <c r="S3022" s="35"/>
      <c r="T3022" s="36" t="s">
        <v>8163</v>
      </c>
    </row>
    <row r="3023" spans="1:20" s="14" customFormat="1" ht="12" x14ac:dyDescent="0.2">
      <c r="A3023" s="28">
        <v>3018</v>
      </c>
      <c r="B3023" s="28" t="s">
        <v>3151</v>
      </c>
      <c r="C3023" s="28" t="s">
        <v>8161</v>
      </c>
      <c r="D3023" s="29" t="s">
        <v>8162</v>
      </c>
      <c r="E3023" s="29"/>
      <c r="F3023" s="30"/>
      <c r="G3023" s="30"/>
      <c r="H3023" s="31"/>
      <c r="I3023" s="30"/>
      <c r="J3023" s="30"/>
      <c r="K3023" s="31"/>
      <c r="L3023" s="32" t="s">
        <v>8092</v>
      </c>
      <c r="M3023" s="33">
        <v>112.5</v>
      </c>
      <c r="N3023" s="32">
        <v>13</v>
      </c>
      <c r="O3023" s="32" t="s">
        <v>3152</v>
      </c>
      <c r="P3023" s="32" t="s">
        <v>3155</v>
      </c>
      <c r="Q3023" s="37" t="s">
        <v>5698</v>
      </c>
      <c r="R3023" s="28">
        <v>1</v>
      </c>
      <c r="S3023" s="35"/>
      <c r="T3023" s="36" t="s">
        <v>8163</v>
      </c>
    </row>
    <row r="3024" spans="1:20" s="14" customFormat="1" ht="12" x14ac:dyDescent="0.2">
      <c r="A3024" s="28">
        <v>3019</v>
      </c>
      <c r="B3024" s="28" t="s">
        <v>3151</v>
      </c>
      <c r="C3024" s="28" t="s">
        <v>8161</v>
      </c>
      <c r="D3024" s="29" t="s">
        <v>8162</v>
      </c>
      <c r="E3024" s="29"/>
      <c r="F3024" s="30"/>
      <c r="G3024" s="30"/>
      <c r="H3024" s="31"/>
      <c r="I3024" s="30"/>
      <c r="J3024" s="30"/>
      <c r="K3024" s="31"/>
      <c r="L3024" s="32" t="s">
        <v>8092</v>
      </c>
      <c r="M3024" s="33">
        <v>145.75</v>
      </c>
      <c r="N3024" s="32">
        <v>13</v>
      </c>
      <c r="O3024" s="32" t="s">
        <v>3152</v>
      </c>
      <c r="P3024" s="32" t="s">
        <v>3155</v>
      </c>
      <c r="Q3024" s="37" t="s">
        <v>5698</v>
      </c>
      <c r="R3024" s="28">
        <v>1</v>
      </c>
      <c r="S3024" s="35"/>
      <c r="T3024" s="36" t="s">
        <v>8163</v>
      </c>
    </row>
    <row r="3025" spans="1:20" s="14" customFormat="1" ht="12" x14ac:dyDescent="0.2">
      <c r="A3025" s="28">
        <v>3020</v>
      </c>
      <c r="B3025" s="28" t="s">
        <v>3151</v>
      </c>
      <c r="C3025" s="28" t="s">
        <v>8161</v>
      </c>
      <c r="D3025" s="29" t="s">
        <v>8162</v>
      </c>
      <c r="E3025" s="29"/>
      <c r="F3025" s="30"/>
      <c r="G3025" s="30"/>
      <c r="H3025" s="31"/>
      <c r="I3025" s="30"/>
      <c r="J3025" s="30"/>
      <c r="K3025" s="31"/>
      <c r="L3025" s="32" t="s">
        <v>8092</v>
      </c>
      <c r="M3025" s="33">
        <v>158.49</v>
      </c>
      <c r="N3025" s="32">
        <v>13</v>
      </c>
      <c r="O3025" s="32" t="s">
        <v>3152</v>
      </c>
      <c r="P3025" s="32" t="s">
        <v>3155</v>
      </c>
      <c r="Q3025" s="37" t="s">
        <v>5698</v>
      </c>
      <c r="R3025" s="28">
        <v>1</v>
      </c>
      <c r="S3025" s="35"/>
      <c r="T3025" s="36" t="s">
        <v>8163</v>
      </c>
    </row>
    <row r="3026" spans="1:20" s="14" customFormat="1" ht="12" x14ac:dyDescent="0.2">
      <c r="A3026" s="28">
        <v>3021</v>
      </c>
      <c r="B3026" s="28" t="s">
        <v>3151</v>
      </c>
      <c r="C3026" s="28" t="s">
        <v>8161</v>
      </c>
      <c r="D3026" s="29" t="s">
        <v>8162</v>
      </c>
      <c r="E3026" s="29"/>
      <c r="F3026" s="30"/>
      <c r="G3026" s="30"/>
      <c r="H3026" s="31"/>
      <c r="I3026" s="30"/>
      <c r="J3026" s="30"/>
      <c r="K3026" s="31"/>
      <c r="L3026" s="32" t="s">
        <v>8092</v>
      </c>
      <c r="M3026" s="33">
        <v>53.32</v>
      </c>
      <c r="N3026" s="32">
        <v>13</v>
      </c>
      <c r="O3026" s="32" t="s">
        <v>3152</v>
      </c>
      <c r="P3026" s="32" t="s">
        <v>3155</v>
      </c>
      <c r="Q3026" s="37" t="s">
        <v>5698</v>
      </c>
      <c r="R3026" s="28">
        <v>1</v>
      </c>
      <c r="S3026" s="35"/>
      <c r="T3026" s="36" t="s">
        <v>8163</v>
      </c>
    </row>
    <row r="3027" spans="1:20" s="14" customFormat="1" ht="12" x14ac:dyDescent="0.2">
      <c r="A3027" s="28">
        <v>3022</v>
      </c>
      <c r="B3027" s="28" t="s">
        <v>3151</v>
      </c>
      <c r="C3027" s="28" t="s">
        <v>8161</v>
      </c>
      <c r="D3027" s="29" t="s">
        <v>8162</v>
      </c>
      <c r="E3027" s="29"/>
      <c r="F3027" s="30"/>
      <c r="G3027" s="30"/>
      <c r="H3027" s="31"/>
      <c r="I3027" s="30"/>
      <c r="J3027" s="30"/>
      <c r="K3027" s="31"/>
      <c r="L3027" s="32" t="s">
        <v>8092</v>
      </c>
      <c r="M3027" s="33">
        <v>42.87</v>
      </c>
      <c r="N3027" s="32">
        <v>15</v>
      </c>
      <c r="O3027" s="32" t="s">
        <v>3152</v>
      </c>
      <c r="P3027" s="32" t="s">
        <v>3155</v>
      </c>
      <c r="Q3027" s="37" t="s">
        <v>5706</v>
      </c>
      <c r="R3027" s="28">
        <v>1</v>
      </c>
      <c r="S3027" s="35"/>
      <c r="T3027" s="36" t="s">
        <v>8163</v>
      </c>
    </row>
    <row r="3028" spans="1:20" s="14" customFormat="1" ht="12" x14ac:dyDescent="0.2">
      <c r="A3028" s="28">
        <v>3023</v>
      </c>
      <c r="B3028" s="28" t="s">
        <v>3151</v>
      </c>
      <c r="C3028" s="28" t="s">
        <v>8161</v>
      </c>
      <c r="D3028" s="29" t="s">
        <v>8162</v>
      </c>
      <c r="E3028" s="29"/>
      <c r="F3028" s="30"/>
      <c r="G3028" s="30"/>
      <c r="H3028" s="31"/>
      <c r="I3028" s="30"/>
      <c r="J3028" s="30"/>
      <c r="K3028" s="31"/>
      <c r="L3028" s="32" t="s">
        <v>8092</v>
      </c>
      <c r="M3028" s="33">
        <v>51.31</v>
      </c>
      <c r="N3028" s="32">
        <v>13</v>
      </c>
      <c r="O3028" s="32" t="s">
        <v>3152</v>
      </c>
      <c r="P3028" s="32" t="s">
        <v>3155</v>
      </c>
      <c r="Q3028" s="37" t="s">
        <v>5698</v>
      </c>
      <c r="R3028" s="28">
        <v>1</v>
      </c>
      <c r="S3028" s="35"/>
      <c r="T3028" s="36" t="s">
        <v>8163</v>
      </c>
    </row>
    <row r="3029" spans="1:20" s="14" customFormat="1" ht="12" x14ac:dyDescent="0.2">
      <c r="A3029" s="28">
        <v>3024</v>
      </c>
      <c r="B3029" s="28" t="s">
        <v>3151</v>
      </c>
      <c r="C3029" s="28" t="s">
        <v>8161</v>
      </c>
      <c r="D3029" s="29" t="s">
        <v>8162</v>
      </c>
      <c r="E3029" s="29"/>
      <c r="F3029" s="30"/>
      <c r="G3029" s="30"/>
      <c r="H3029" s="31"/>
      <c r="I3029" s="30"/>
      <c r="J3029" s="30"/>
      <c r="K3029" s="31"/>
      <c r="L3029" s="32" t="s">
        <v>8092</v>
      </c>
      <c r="M3029" s="33">
        <v>82.27</v>
      </c>
      <c r="N3029" s="32">
        <v>15</v>
      </c>
      <c r="O3029" s="32" t="s">
        <v>3152</v>
      </c>
      <c r="P3029" s="32" t="s">
        <v>3155</v>
      </c>
      <c r="Q3029" s="37" t="s">
        <v>5706</v>
      </c>
      <c r="R3029" s="28">
        <v>1</v>
      </c>
      <c r="S3029" s="35"/>
      <c r="T3029" s="36" t="s">
        <v>8163</v>
      </c>
    </row>
    <row r="3030" spans="1:20" s="14" customFormat="1" ht="12" x14ac:dyDescent="0.2">
      <c r="A3030" s="28">
        <v>3025</v>
      </c>
      <c r="B3030" s="28" t="s">
        <v>3151</v>
      </c>
      <c r="C3030" s="28" t="s">
        <v>8161</v>
      </c>
      <c r="D3030" s="29" t="s">
        <v>8162</v>
      </c>
      <c r="E3030" s="29"/>
      <c r="F3030" s="30"/>
      <c r="G3030" s="30"/>
      <c r="H3030" s="31"/>
      <c r="I3030" s="30"/>
      <c r="J3030" s="30"/>
      <c r="K3030" s="31"/>
      <c r="L3030" s="32" t="s">
        <v>8092</v>
      </c>
      <c r="M3030" s="33">
        <v>181.9</v>
      </c>
      <c r="N3030" s="32">
        <v>13</v>
      </c>
      <c r="O3030" s="32" t="s">
        <v>3152</v>
      </c>
      <c r="P3030" s="32" t="s">
        <v>3155</v>
      </c>
      <c r="Q3030" s="37" t="s">
        <v>5698</v>
      </c>
      <c r="R3030" s="28">
        <v>1</v>
      </c>
      <c r="S3030" s="35"/>
      <c r="T3030" s="36" t="s">
        <v>8163</v>
      </c>
    </row>
    <row r="3031" spans="1:20" s="14" customFormat="1" ht="12" x14ac:dyDescent="0.2">
      <c r="A3031" s="28">
        <v>3026</v>
      </c>
      <c r="B3031" s="28" t="s">
        <v>3151</v>
      </c>
      <c r="C3031" s="28" t="s">
        <v>8161</v>
      </c>
      <c r="D3031" s="29" t="s">
        <v>8162</v>
      </c>
      <c r="E3031" s="29"/>
      <c r="F3031" s="30"/>
      <c r="G3031" s="30"/>
      <c r="H3031" s="31"/>
      <c r="I3031" s="30"/>
      <c r="J3031" s="30"/>
      <c r="K3031" s="31"/>
      <c r="L3031" s="32" t="s">
        <v>8092</v>
      </c>
      <c r="M3031" s="33">
        <v>102.09</v>
      </c>
      <c r="N3031" s="32">
        <v>15</v>
      </c>
      <c r="O3031" s="32" t="s">
        <v>3152</v>
      </c>
      <c r="P3031" s="32" t="s">
        <v>3155</v>
      </c>
      <c r="Q3031" s="37" t="s">
        <v>5706</v>
      </c>
      <c r="R3031" s="28">
        <v>1</v>
      </c>
      <c r="S3031" s="35"/>
      <c r="T3031" s="36" t="s">
        <v>8163</v>
      </c>
    </row>
    <row r="3032" spans="1:20" s="14" customFormat="1" ht="12" x14ac:dyDescent="0.2">
      <c r="A3032" s="28">
        <v>3027</v>
      </c>
      <c r="B3032" s="28" t="s">
        <v>3151</v>
      </c>
      <c r="C3032" s="28" t="s">
        <v>8161</v>
      </c>
      <c r="D3032" s="29" t="s">
        <v>8162</v>
      </c>
      <c r="E3032" s="29"/>
      <c r="F3032" s="30"/>
      <c r="G3032" s="30"/>
      <c r="H3032" s="31"/>
      <c r="I3032" s="30"/>
      <c r="J3032" s="30"/>
      <c r="K3032" s="31"/>
      <c r="L3032" s="32" t="s">
        <v>8092</v>
      </c>
      <c r="M3032" s="33">
        <v>91.65</v>
      </c>
      <c r="N3032" s="32">
        <v>13</v>
      </c>
      <c r="O3032" s="32" t="s">
        <v>3152</v>
      </c>
      <c r="P3032" s="32" t="s">
        <v>3155</v>
      </c>
      <c r="Q3032" s="37" t="s">
        <v>5698</v>
      </c>
      <c r="R3032" s="28">
        <v>1</v>
      </c>
      <c r="S3032" s="35"/>
      <c r="T3032" s="36" t="s">
        <v>8163</v>
      </c>
    </row>
    <row r="3033" spans="1:20" s="14" customFormat="1" ht="12" x14ac:dyDescent="0.2">
      <c r="A3033" s="28">
        <v>3028</v>
      </c>
      <c r="B3033" s="28" t="s">
        <v>3151</v>
      </c>
      <c r="C3033" s="28" t="s">
        <v>8161</v>
      </c>
      <c r="D3033" s="29" t="s">
        <v>8162</v>
      </c>
      <c r="E3033" s="29"/>
      <c r="F3033" s="30"/>
      <c r="G3033" s="30"/>
      <c r="H3033" s="31"/>
      <c r="I3033" s="30"/>
      <c r="J3033" s="30"/>
      <c r="K3033" s="31"/>
      <c r="L3033" s="32" t="s">
        <v>8092</v>
      </c>
      <c r="M3033" s="33">
        <v>96.66</v>
      </c>
      <c r="N3033" s="32">
        <v>15</v>
      </c>
      <c r="O3033" s="32" t="s">
        <v>3152</v>
      </c>
      <c r="P3033" s="32" t="s">
        <v>3155</v>
      </c>
      <c r="Q3033" s="37" t="s">
        <v>5706</v>
      </c>
      <c r="R3033" s="28">
        <v>1</v>
      </c>
      <c r="S3033" s="35"/>
      <c r="T3033" s="36" t="s">
        <v>8163</v>
      </c>
    </row>
    <row r="3034" spans="1:20" s="14" customFormat="1" ht="12" x14ac:dyDescent="0.2">
      <c r="A3034" s="28">
        <v>3029</v>
      </c>
      <c r="B3034" s="28" t="s">
        <v>3151</v>
      </c>
      <c r="C3034" s="28" t="s">
        <v>8161</v>
      </c>
      <c r="D3034" s="29" t="s">
        <v>8162</v>
      </c>
      <c r="E3034" s="29"/>
      <c r="F3034" s="30"/>
      <c r="G3034" s="30"/>
      <c r="H3034" s="31"/>
      <c r="I3034" s="30"/>
      <c r="J3034" s="30"/>
      <c r="K3034" s="31"/>
      <c r="L3034" s="32" t="s">
        <v>8092</v>
      </c>
      <c r="M3034" s="33">
        <v>91.68</v>
      </c>
      <c r="N3034" s="32">
        <v>13</v>
      </c>
      <c r="O3034" s="32" t="s">
        <v>3152</v>
      </c>
      <c r="P3034" s="32" t="s">
        <v>3155</v>
      </c>
      <c r="Q3034" s="37" t="s">
        <v>5698</v>
      </c>
      <c r="R3034" s="28">
        <v>1</v>
      </c>
      <c r="S3034" s="35"/>
      <c r="T3034" s="36" t="s">
        <v>8163</v>
      </c>
    </row>
    <row r="3035" spans="1:20" s="14" customFormat="1" ht="12" x14ac:dyDescent="0.2">
      <c r="A3035" s="28">
        <v>3030</v>
      </c>
      <c r="B3035" s="28" t="s">
        <v>3151</v>
      </c>
      <c r="C3035" s="28" t="s">
        <v>8161</v>
      </c>
      <c r="D3035" s="29" t="s">
        <v>8162</v>
      </c>
      <c r="E3035" s="29"/>
      <c r="F3035" s="30"/>
      <c r="G3035" s="30"/>
      <c r="H3035" s="31"/>
      <c r="I3035" s="30"/>
      <c r="J3035" s="30"/>
      <c r="K3035" s="31"/>
      <c r="L3035" s="32" t="s">
        <v>8092</v>
      </c>
      <c r="M3035" s="33">
        <v>100.99</v>
      </c>
      <c r="N3035" s="32">
        <v>13</v>
      </c>
      <c r="O3035" s="32" t="s">
        <v>3152</v>
      </c>
      <c r="P3035" s="32" t="s">
        <v>3155</v>
      </c>
      <c r="Q3035" s="37" t="s">
        <v>5698</v>
      </c>
      <c r="R3035" s="28">
        <v>1</v>
      </c>
      <c r="S3035" s="35"/>
      <c r="T3035" s="36" t="s">
        <v>8163</v>
      </c>
    </row>
    <row r="3036" spans="1:20" s="14" customFormat="1" ht="12" x14ac:dyDescent="0.2">
      <c r="A3036" s="28">
        <v>3031</v>
      </c>
      <c r="B3036" s="28" t="s">
        <v>3151</v>
      </c>
      <c r="C3036" s="28" t="s">
        <v>8161</v>
      </c>
      <c r="D3036" s="29" t="s">
        <v>8162</v>
      </c>
      <c r="E3036" s="29"/>
      <c r="F3036" s="30"/>
      <c r="G3036" s="30"/>
      <c r="H3036" s="31"/>
      <c r="I3036" s="30"/>
      <c r="J3036" s="30"/>
      <c r="K3036" s="31"/>
      <c r="L3036" s="32" t="s">
        <v>8092</v>
      </c>
      <c r="M3036" s="33">
        <v>65.12</v>
      </c>
      <c r="N3036" s="32">
        <v>13</v>
      </c>
      <c r="O3036" s="32" t="s">
        <v>3152</v>
      </c>
      <c r="P3036" s="32" t="s">
        <v>3155</v>
      </c>
      <c r="Q3036" s="37" t="s">
        <v>5698</v>
      </c>
      <c r="R3036" s="28">
        <v>1</v>
      </c>
      <c r="S3036" s="35"/>
      <c r="T3036" s="36" t="s">
        <v>8163</v>
      </c>
    </row>
    <row r="3037" spans="1:20" s="14" customFormat="1" ht="12" x14ac:dyDescent="0.2">
      <c r="A3037" s="28">
        <v>3032</v>
      </c>
      <c r="B3037" s="28" t="s">
        <v>3151</v>
      </c>
      <c r="C3037" s="28" t="s">
        <v>8161</v>
      </c>
      <c r="D3037" s="29" t="s">
        <v>8162</v>
      </c>
      <c r="E3037" s="29"/>
      <c r="F3037" s="30"/>
      <c r="G3037" s="30"/>
      <c r="H3037" s="31"/>
      <c r="I3037" s="30"/>
      <c r="J3037" s="30"/>
      <c r="K3037" s="31"/>
      <c r="L3037" s="32" t="s">
        <v>8092</v>
      </c>
      <c r="M3037" s="33">
        <v>110.12</v>
      </c>
      <c r="N3037" s="32">
        <v>13</v>
      </c>
      <c r="O3037" s="32" t="s">
        <v>3152</v>
      </c>
      <c r="P3037" s="32" t="s">
        <v>3155</v>
      </c>
      <c r="Q3037" s="37" t="s">
        <v>5698</v>
      </c>
      <c r="R3037" s="28">
        <v>1</v>
      </c>
      <c r="S3037" s="35"/>
      <c r="T3037" s="36" t="s">
        <v>8163</v>
      </c>
    </row>
    <row r="3038" spans="1:20" s="14" customFormat="1" ht="12" x14ac:dyDescent="0.2">
      <c r="A3038" s="28">
        <v>3033</v>
      </c>
      <c r="B3038" s="28" t="s">
        <v>3151</v>
      </c>
      <c r="C3038" s="28" t="s">
        <v>8161</v>
      </c>
      <c r="D3038" s="29" t="s">
        <v>8162</v>
      </c>
      <c r="E3038" s="29"/>
      <c r="F3038" s="30"/>
      <c r="G3038" s="30"/>
      <c r="H3038" s="31"/>
      <c r="I3038" s="30"/>
      <c r="J3038" s="30"/>
      <c r="K3038" s="31"/>
      <c r="L3038" s="32" t="s">
        <v>8092</v>
      </c>
      <c r="M3038" s="33">
        <v>109.07</v>
      </c>
      <c r="N3038" s="32">
        <v>13</v>
      </c>
      <c r="O3038" s="32" t="s">
        <v>3152</v>
      </c>
      <c r="P3038" s="32" t="s">
        <v>3155</v>
      </c>
      <c r="Q3038" s="37" t="s">
        <v>5698</v>
      </c>
      <c r="R3038" s="28">
        <v>1</v>
      </c>
      <c r="S3038" s="35"/>
      <c r="T3038" s="36" t="s">
        <v>8163</v>
      </c>
    </row>
    <row r="3039" spans="1:20" s="14" customFormat="1" ht="12" x14ac:dyDescent="0.2">
      <c r="A3039" s="28">
        <v>3034</v>
      </c>
      <c r="B3039" s="28" t="s">
        <v>3151</v>
      </c>
      <c r="C3039" s="28" t="s">
        <v>8161</v>
      </c>
      <c r="D3039" s="29" t="s">
        <v>8162</v>
      </c>
      <c r="E3039" s="29"/>
      <c r="F3039" s="30"/>
      <c r="G3039" s="30"/>
      <c r="H3039" s="31"/>
      <c r="I3039" s="30"/>
      <c r="J3039" s="30"/>
      <c r="K3039" s="31"/>
      <c r="L3039" s="32" t="s">
        <v>8092</v>
      </c>
      <c r="M3039" s="33">
        <v>145.26</v>
      </c>
      <c r="N3039" s="32">
        <v>13</v>
      </c>
      <c r="O3039" s="32" t="s">
        <v>3152</v>
      </c>
      <c r="P3039" s="32" t="s">
        <v>3155</v>
      </c>
      <c r="Q3039" s="37" t="s">
        <v>5698</v>
      </c>
      <c r="R3039" s="28">
        <v>1</v>
      </c>
      <c r="S3039" s="35"/>
      <c r="T3039" s="36" t="s">
        <v>8163</v>
      </c>
    </row>
    <row r="3040" spans="1:20" s="14" customFormat="1" ht="12" x14ac:dyDescent="0.2">
      <c r="A3040" s="28">
        <v>3035</v>
      </c>
      <c r="B3040" s="28" t="s">
        <v>3151</v>
      </c>
      <c r="C3040" s="28" t="s">
        <v>8161</v>
      </c>
      <c r="D3040" s="29" t="s">
        <v>8162</v>
      </c>
      <c r="E3040" s="29"/>
      <c r="F3040" s="30"/>
      <c r="G3040" s="30"/>
      <c r="H3040" s="31"/>
      <c r="I3040" s="30"/>
      <c r="J3040" s="30"/>
      <c r="K3040" s="31"/>
      <c r="L3040" s="32" t="s">
        <v>8092</v>
      </c>
      <c r="M3040" s="33">
        <v>130.80000000000001</v>
      </c>
      <c r="N3040" s="32">
        <v>13</v>
      </c>
      <c r="O3040" s="32" t="s">
        <v>3152</v>
      </c>
      <c r="P3040" s="32" t="s">
        <v>3155</v>
      </c>
      <c r="Q3040" s="37" t="s">
        <v>5698</v>
      </c>
      <c r="R3040" s="28">
        <v>1</v>
      </c>
      <c r="S3040" s="35"/>
      <c r="T3040" s="36" t="s">
        <v>8163</v>
      </c>
    </row>
    <row r="3041" spans="1:20" s="14" customFormat="1" ht="12" x14ac:dyDescent="0.2">
      <c r="A3041" s="28">
        <v>3036</v>
      </c>
      <c r="B3041" s="28" t="s">
        <v>3151</v>
      </c>
      <c r="C3041" s="28" t="s">
        <v>8161</v>
      </c>
      <c r="D3041" s="29" t="s">
        <v>8162</v>
      </c>
      <c r="E3041" s="29"/>
      <c r="F3041" s="30"/>
      <c r="G3041" s="30"/>
      <c r="H3041" s="31"/>
      <c r="I3041" s="30"/>
      <c r="J3041" s="30"/>
      <c r="K3041" s="31"/>
      <c r="L3041" s="32" t="s">
        <v>8092</v>
      </c>
      <c r="M3041" s="33">
        <v>45.98</v>
      </c>
      <c r="N3041" s="32">
        <v>13</v>
      </c>
      <c r="O3041" s="32" t="s">
        <v>3152</v>
      </c>
      <c r="P3041" s="32" t="s">
        <v>3155</v>
      </c>
      <c r="Q3041" s="37" t="s">
        <v>5698</v>
      </c>
      <c r="R3041" s="28">
        <v>1</v>
      </c>
      <c r="S3041" s="35"/>
      <c r="T3041" s="36" t="s">
        <v>8163</v>
      </c>
    </row>
    <row r="3042" spans="1:20" s="14" customFormat="1" ht="12" x14ac:dyDescent="0.2">
      <c r="A3042" s="28">
        <v>3037</v>
      </c>
      <c r="B3042" s="28" t="s">
        <v>3151</v>
      </c>
      <c r="C3042" s="28" t="s">
        <v>8161</v>
      </c>
      <c r="D3042" s="29" t="s">
        <v>8162</v>
      </c>
      <c r="E3042" s="29"/>
      <c r="F3042" s="30"/>
      <c r="G3042" s="30"/>
      <c r="H3042" s="31"/>
      <c r="I3042" s="30"/>
      <c r="J3042" s="30"/>
      <c r="K3042" s="31"/>
      <c r="L3042" s="32" t="s">
        <v>8092</v>
      </c>
      <c r="M3042" s="33">
        <v>72.59</v>
      </c>
      <c r="N3042" s="32">
        <v>13</v>
      </c>
      <c r="O3042" s="32" t="s">
        <v>3152</v>
      </c>
      <c r="P3042" s="32" t="s">
        <v>3155</v>
      </c>
      <c r="Q3042" s="37" t="s">
        <v>5698</v>
      </c>
      <c r="R3042" s="28">
        <v>1</v>
      </c>
      <c r="S3042" s="35"/>
      <c r="T3042" s="36" t="s">
        <v>8163</v>
      </c>
    </row>
    <row r="3043" spans="1:20" s="14" customFormat="1" ht="12" x14ac:dyDescent="0.2">
      <c r="A3043" s="28">
        <v>3038</v>
      </c>
      <c r="B3043" s="28" t="s">
        <v>3151</v>
      </c>
      <c r="C3043" s="28" t="s">
        <v>8161</v>
      </c>
      <c r="D3043" s="29" t="s">
        <v>8162</v>
      </c>
      <c r="E3043" s="29"/>
      <c r="F3043" s="30"/>
      <c r="G3043" s="30"/>
      <c r="H3043" s="31"/>
      <c r="I3043" s="30"/>
      <c r="J3043" s="30"/>
      <c r="K3043" s="31"/>
      <c r="L3043" s="32" t="s">
        <v>8092</v>
      </c>
      <c r="M3043" s="33">
        <v>104.11</v>
      </c>
      <c r="N3043" s="32">
        <v>13</v>
      </c>
      <c r="O3043" s="32" t="s">
        <v>3152</v>
      </c>
      <c r="P3043" s="32" t="s">
        <v>3155</v>
      </c>
      <c r="Q3043" s="37" t="s">
        <v>5698</v>
      </c>
      <c r="R3043" s="28">
        <v>1</v>
      </c>
      <c r="S3043" s="35"/>
      <c r="T3043" s="36" t="s">
        <v>8163</v>
      </c>
    </row>
    <row r="3044" spans="1:20" s="14" customFormat="1" ht="12" x14ac:dyDescent="0.2">
      <c r="A3044" s="28">
        <v>3039</v>
      </c>
      <c r="B3044" s="28" t="s">
        <v>3151</v>
      </c>
      <c r="C3044" s="28" t="s">
        <v>8161</v>
      </c>
      <c r="D3044" s="29" t="s">
        <v>8162</v>
      </c>
      <c r="E3044" s="29"/>
      <c r="F3044" s="30"/>
      <c r="G3044" s="30"/>
      <c r="H3044" s="31"/>
      <c r="I3044" s="30"/>
      <c r="J3044" s="30"/>
      <c r="K3044" s="31"/>
      <c r="L3044" s="32" t="s">
        <v>8092</v>
      </c>
      <c r="M3044" s="33">
        <v>76.61</v>
      </c>
      <c r="N3044" s="32">
        <v>13</v>
      </c>
      <c r="O3044" s="32" t="s">
        <v>3152</v>
      </c>
      <c r="P3044" s="32" t="s">
        <v>3155</v>
      </c>
      <c r="Q3044" s="37" t="s">
        <v>5698</v>
      </c>
      <c r="R3044" s="28">
        <v>1</v>
      </c>
      <c r="S3044" s="35"/>
      <c r="T3044" s="36" t="s">
        <v>8163</v>
      </c>
    </row>
    <row r="3045" spans="1:20" s="14" customFormat="1" ht="12" x14ac:dyDescent="0.2">
      <c r="A3045" s="28">
        <v>3040</v>
      </c>
      <c r="B3045" s="28" t="s">
        <v>3151</v>
      </c>
      <c r="C3045" s="28" t="s">
        <v>8161</v>
      </c>
      <c r="D3045" s="29" t="s">
        <v>8162</v>
      </c>
      <c r="E3045" s="29"/>
      <c r="F3045" s="30"/>
      <c r="G3045" s="30"/>
      <c r="H3045" s="31"/>
      <c r="I3045" s="30"/>
      <c r="J3045" s="30"/>
      <c r="K3045" s="31"/>
      <c r="L3045" s="32" t="s">
        <v>8092</v>
      </c>
      <c r="M3045" s="33">
        <v>57.02</v>
      </c>
      <c r="N3045" s="32">
        <v>13</v>
      </c>
      <c r="O3045" s="32" t="s">
        <v>3152</v>
      </c>
      <c r="P3045" s="32" t="s">
        <v>3155</v>
      </c>
      <c r="Q3045" s="37" t="s">
        <v>5698</v>
      </c>
      <c r="R3045" s="28">
        <v>1</v>
      </c>
      <c r="S3045" s="35"/>
      <c r="T3045" s="36" t="s">
        <v>8163</v>
      </c>
    </row>
    <row r="3046" spans="1:20" s="14" customFormat="1" ht="12" x14ac:dyDescent="0.2">
      <c r="A3046" s="28">
        <v>3041</v>
      </c>
      <c r="B3046" s="28" t="s">
        <v>3151</v>
      </c>
      <c r="C3046" s="28" t="s">
        <v>8161</v>
      </c>
      <c r="D3046" s="29" t="s">
        <v>8162</v>
      </c>
      <c r="E3046" s="29"/>
      <c r="F3046" s="30"/>
      <c r="G3046" s="30"/>
      <c r="H3046" s="31"/>
      <c r="I3046" s="30"/>
      <c r="J3046" s="30"/>
      <c r="K3046" s="31"/>
      <c r="L3046" s="32" t="s">
        <v>8092</v>
      </c>
      <c r="M3046" s="33">
        <v>102.97</v>
      </c>
      <c r="N3046" s="32">
        <v>13</v>
      </c>
      <c r="O3046" s="32" t="s">
        <v>3152</v>
      </c>
      <c r="P3046" s="32" t="s">
        <v>3155</v>
      </c>
      <c r="Q3046" s="37" t="s">
        <v>5698</v>
      </c>
      <c r="R3046" s="28">
        <v>1</v>
      </c>
      <c r="S3046" s="35"/>
      <c r="T3046" s="36" t="s">
        <v>8163</v>
      </c>
    </row>
    <row r="3047" spans="1:20" s="14" customFormat="1" ht="12" x14ac:dyDescent="0.2">
      <c r="A3047" s="28">
        <v>3042</v>
      </c>
      <c r="B3047" s="28" t="s">
        <v>3151</v>
      </c>
      <c r="C3047" s="28" t="s">
        <v>8161</v>
      </c>
      <c r="D3047" s="29" t="s">
        <v>8162</v>
      </c>
      <c r="E3047" s="29"/>
      <c r="F3047" s="30"/>
      <c r="G3047" s="30"/>
      <c r="H3047" s="31"/>
      <c r="I3047" s="30"/>
      <c r="J3047" s="30"/>
      <c r="K3047" s="31"/>
      <c r="L3047" s="32" t="s">
        <v>8092</v>
      </c>
      <c r="M3047" s="33">
        <v>125.83</v>
      </c>
      <c r="N3047" s="32">
        <v>13</v>
      </c>
      <c r="O3047" s="32" t="s">
        <v>3152</v>
      </c>
      <c r="P3047" s="32" t="s">
        <v>3155</v>
      </c>
      <c r="Q3047" s="37" t="s">
        <v>5698</v>
      </c>
      <c r="R3047" s="28">
        <v>1</v>
      </c>
      <c r="S3047" s="35"/>
      <c r="T3047" s="36" t="s">
        <v>8163</v>
      </c>
    </row>
    <row r="3048" spans="1:20" s="14" customFormat="1" ht="12" x14ac:dyDescent="0.2">
      <c r="A3048" s="28">
        <v>3043</v>
      </c>
      <c r="B3048" s="28" t="s">
        <v>3151</v>
      </c>
      <c r="C3048" s="28" t="s">
        <v>8161</v>
      </c>
      <c r="D3048" s="29" t="s">
        <v>8162</v>
      </c>
      <c r="E3048" s="29"/>
      <c r="F3048" s="30"/>
      <c r="G3048" s="30"/>
      <c r="H3048" s="31"/>
      <c r="I3048" s="30"/>
      <c r="J3048" s="30"/>
      <c r="K3048" s="31"/>
      <c r="L3048" s="32" t="s">
        <v>8092</v>
      </c>
      <c r="M3048" s="33">
        <v>156.03</v>
      </c>
      <c r="N3048" s="32">
        <v>13</v>
      </c>
      <c r="O3048" s="32" t="s">
        <v>3152</v>
      </c>
      <c r="P3048" s="32" t="s">
        <v>3155</v>
      </c>
      <c r="Q3048" s="37" t="s">
        <v>5698</v>
      </c>
      <c r="R3048" s="28">
        <v>1</v>
      </c>
      <c r="S3048" s="35"/>
      <c r="T3048" s="36" t="s">
        <v>8163</v>
      </c>
    </row>
    <row r="3049" spans="1:20" s="14" customFormat="1" ht="12" x14ac:dyDescent="0.2">
      <c r="A3049" s="28">
        <v>3044</v>
      </c>
      <c r="B3049" s="28" t="s">
        <v>3151</v>
      </c>
      <c r="C3049" s="28" t="s">
        <v>8161</v>
      </c>
      <c r="D3049" s="29" t="s">
        <v>8162</v>
      </c>
      <c r="E3049" s="29"/>
      <c r="F3049" s="30"/>
      <c r="G3049" s="30"/>
      <c r="H3049" s="31"/>
      <c r="I3049" s="30"/>
      <c r="J3049" s="30"/>
      <c r="K3049" s="31"/>
      <c r="L3049" s="32" t="s">
        <v>8092</v>
      </c>
      <c r="M3049" s="33">
        <v>104.68</v>
      </c>
      <c r="N3049" s="32">
        <v>13</v>
      </c>
      <c r="O3049" s="32" t="s">
        <v>3152</v>
      </c>
      <c r="P3049" s="32" t="s">
        <v>3155</v>
      </c>
      <c r="Q3049" s="37" t="s">
        <v>5698</v>
      </c>
      <c r="R3049" s="28">
        <v>1</v>
      </c>
      <c r="S3049" s="35"/>
      <c r="T3049" s="36" t="s">
        <v>8163</v>
      </c>
    </row>
    <row r="3050" spans="1:20" s="14" customFormat="1" ht="12" x14ac:dyDescent="0.2">
      <c r="A3050" s="28">
        <v>3045</v>
      </c>
      <c r="B3050" s="28" t="s">
        <v>3151</v>
      </c>
      <c r="C3050" s="28" t="s">
        <v>8161</v>
      </c>
      <c r="D3050" s="29" t="s">
        <v>8162</v>
      </c>
      <c r="E3050" s="29"/>
      <c r="F3050" s="30"/>
      <c r="G3050" s="30"/>
      <c r="H3050" s="31"/>
      <c r="I3050" s="30"/>
      <c r="J3050" s="30"/>
      <c r="K3050" s="31"/>
      <c r="L3050" s="32" t="s">
        <v>8092</v>
      </c>
      <c r="M3050" s="33">
        <v>119.54</v>
      </c>
      <c r="N3050" s="32">
        <v>13</v>
      </c>
      <c r="O3050" s="32" t="s">
        <v>3152</v>
      </c>
      <c r="P3050" s="32" t="s">
        <v>3155</v>
      </c>
      <c r="Q3050" s="37" t="s">
        <v>5698</v>
      </c>
      <c r="R3050" s="28">
        <v>1</v>
      </c>
      <c r="S3050" s="35"/>
      <c r="T3050" s="36" t="s">
        <v>8163</v>
      </c>
    </row>
    <row r="3051" spans="1:20" s="14" customFormat="1" ht="12" x14ac:dyDescent="0.2">
      <c r="A3051" s="28">
        <v>3046</v>
      </c>
      <c r="B3051" s="28" t="s">
        <v>3151</v>
      </c>
      <c r="C3051" s="28" t="s">
        <v>8161</v>
      </c>
      <c r="D3051" s="29" t="s">
        <v>8162</v>
      </c>
      <c r="E3051" s="29"/>
      <c r="F3051" s="30"/>
      <c r="G3051" s="30"/>
      <c r="H3051" s="31"/>
      <c r="I3051" s="30"/>
      <c r="J3051" s="30"/>
      <c r="K3051" s="31"/>
      <c r="L3051" s="32" t="s">
        <v>8092</v>
      </c>
      <c r="M3051" s="33">
        <v>106.31</v>
      </c>
      <c r="N3051" s="32">
        <v>13</v>
      </c>
      <c r="O3051" s="32" t="s">
        <v>3152</v>
      </c>
      <c r="P3051" s="32" t="s">
        <v>3155</v>
      </c>
      <c r="Q3051" s="37" t="s">
        <v>5698</v>
      </c>
      <c r="R3051" s="28">
        <v>1</v>
      </c>
      <c r="S3051" s="35"/>
      <c r="T3051" s="36" t="s">
        <v>8163</v>
      </c>
    </row>
    <row r="3052" spans="1:20" s="14" customFormat="1" ht="12" x14ac:dyDescent="0.2">
      <c r="A3052" s="28">
        <v>3047</v>
      </c>
      <c r="B3052" s="28" t="s">
        <v>3151</v>
      </c>
      <c r="C3052" s="28" t="s">
        <v>8161</v>
      </c>
      <c r="D3052" s="29" t="s">
        <v>8162</v>
      </c>
      <c r="E3052" s="29"/>
      <c r="F3052" s="30"/>
      <c r="G3052" s="30"/>
      <c r="H3052" s="31"/>
      <c r="I3052" s="30"/>
      <c r="J3052" s="30"/>
      <c r="K3052" s="31"/>
      <c r="L3052" s="32" t="s">
        <v>8092</v>
      </c>
      <c r="M3052" s="33">
        <v>227.71</v>
      </c>
      <c r="N3052" s="32">
        <v>13</v>
      </c>
      <c r="O3052" s="32" t="s">
        <v>3152</v>
      </c>
      <c r="P3052" s="32" t="s">
        <v>3155</v>
      </c>
      <c r="Q3052" s="37" t="s">
        <v>5698</v>
      </c>
      <c r="R3052" s="28">
        <v>1</v>
      </c>
      <c r="S3052" s="35"/>
      <c r="T3052" s="36" t="s">
        <v>8163</v>
      </c>
    </row>
    <row r="3053" spans="1:20" s="14" customFormat="1" ht="12" x14ac:dyDescent="0.2">
      <c r="A3053" s="28">
        <v>3048</v>
      </c>
      <c r="B3053" s="28" t="s">
        <v>3151</v>
      </c>
      <c r="C3053" s="28" t="s">
        <v>8161</v>
      </c>
      <c r="D3053" s="29" t="s">
        <v>8162</v>
      </c>
      <c r="E3053" s="29"/>
      <c r="F3053" s="30"/>
      <c r="G3053" s="30"/>
      <c r="H3053" s="31"/>
      <c r="I3053" s="30"/>
      <c r="J3053" s="30"/>
      <c r="K3053" s="31"/>
      <c r="L3053" s="32" t="s">
        <v>8092</v>
      </c>
      <c r="M3053" s="33">
        <v>66.8</v>
      </c>
      <c r="N3053" s="32">
        <v>13</v>
      </c>
      <c r="O3053" s="32" t="s">
        <v>3152</v>
      </c>
      <c r="P3053" s="32" t="s">
        <v>3155</v>
      </c>
      <c r="Q3053" s="37" t="s">
        <v>5698</v>
      </c>
      <c r="R3053" s="28">
        <v>1</v>
      </c>
      <c r="S3053" s="35"/>
      <c r="T3053" s="36" t="s">
        <v>8163</v>
      </c>
    </row>
    <row r="3054" spans="1:20" s="14" customFormat="1" ht="12" x14ac:dyDescent="0.2">
      <c r="A3054" s="28">
        <v>3049</v>
      </c>
      <c r="B3054" s="28" t="s">
        <v>3151</v>
      </c>
      <c r="C3054" s="28" t="s">
        <v>8161</v>
      </c>
      <c r="D3054" s="29" t="s">
        <v>8162</v>
      </c>
      <c r="E3054" s="29"/>
      <c r="F3054" s="30"/>
      <c r="G3054" s="30"/>
      <c r="H3054" s="31"/>
      <c r="I3054" s="30"/>
      <c r="J3054" s="30"/>
      <c r="K3054" s="31"/>
      <c r="L3054" s="32" t="s">
        <v>8092</v>
      </c>
      <c r="M3054" s="33">
        <v>66.39</v>
      </c>
      <c r="N3054" s="32">
        <v>15</v>
      </c>
      <c r="O3054" s="32" t="s">
        <v>3152</v>
      </c>
      <c r="P3054" s="32" t="s">
        <v>3155</v>
      </c>
      <c r="Q3054" s="37" t="s">
        <v>5706</v>
      </c>
      <c r="R3054" s="28">
        <v>1</v>
      </c>
      <c r="S3054" s="35"/>
      <c r="T3054" s="36" t="s">
        <v>8163</v>
      </c>
    </row>
    <row r="3055" spans="1:20" s="14" customFormat="1" ht="12" x14ac:dyDescent="0.2">
      <c r="A3055" s="28">
        <v>3050</v>
      </c>
      <c r="B3055" s="28" t="s">
        <v>3151</v>
      </c>
      <c r="C3055" s="28" t="s">
        <v>8161</v>
      </c>
      <c r="D3055" s="29" t="s">
        <v>8162</v>
      </c>
      <c r="E3055" s="29"/>
      <c r="F3055" s="30"/>
      <c r="G3055" s="30"/>
      <c r="H3055" s="31"/>
      <c r="I3055" s="30"/>
      <c r="J3055" s="30"/>
      <c r="K3055" s="31"/>
      <c r="L3055" s="32" t="s">
        <v>8092</v>
      </c>
      <c r="M3055" s="33">
        <v>196.82</v>
      </c>
      <c r="N3055" s="32">
        <v>13</v>
      </c>
      <c r="O3055" s="32" t="s">
        <v>3152</v>
      </c>
      <c r="P3055" s="32" t="s">
        <v>3155</v>
      </c>
      <c r="Q3055" s="37" t="s">
        <v>5698</v>
      </c>
      <c r="R3055" s="28">
        <v>1</v>
      </c>
      <c r="S3055" s="35"/>
      <c r="T3055" s="36" t="s">
        <v>8163</v>
      </c>
    </row>
    <row r="3056" spans="1:20" s="14" customFormat="1" ht="12" x14ac:dyDescent="0.2">
      <c r="A3056" s="28">
        <v>3051</v>
      </c>
      <c r="B3056" s="28" t="s">
        <v>3151</v>
      </c>
      <c r="C3056" s="28" t="s">
        <v>8161</v>
      </c>
      <c r="D3056" s="29" t="s">
        <v>8162</v>
      </c>
      <c r="E3056" s="29"/>
      <c r="F3056" s="30"/>
      <c r="G3056" s="30"/>
      <c r="H3056" s="31"/>
      <c r="I3056" s="30"/>
      <c r="J3056" s="30"/>
      <c r="K3056" s="31"/>
      <c r="L3056" s="32" t="s">
        <v>8092</v>
      </c>
      <c r="M3056" s="33">
        <v>168.99</v>
      </c>
      <c r="N3056" s="32">
        <v>13</v>
      </c>
      <c r="O3056" s="32" t="s">
        <v>3152</v>
      </c>
      <c r="P3056" s="32" t="s">
        <v>3155</v>
      </c>
      <c r="Q3056" s="37" t="s">
        <v>5698</v>
      </c>
      <c r="R3056" s="28">
        <v>1</v>
      </c>
      <c r="S3056" s="35"/>
      <c r="T3056" s="36" t="s">
        <v>8163</v>
      </c>
    </row>
    <row r="3057" spans="1:20" s="14" customFormat="1" ht="12" x14ac:dyDescent="0.2">
      <c r="A3057" s="28">
        <v>3052</v>
      </c>
      <c r="B3057" s="28" t="s">
        <v>3151</v>
      </c>
      <c r="C3057" s="28" t="s">
        <v>8161</v>
      </c>
      <c r="D3057" s="29" t="s">
        <v>8162</v>
      </c>
      <c r="E3057" s="29"/>
      <c r="F3057" s="30"/>
      <c r="G3057" s="30"/>
      <c r="H3057" s="31"/>
      <c r="I3057" s="30"/>
      <c r="J3057" s="30"/>
      <c r="K3057" s="31"/>
      <c r="L3057" s="32" t="s">
        <v>8092</v>
      </c>
      <c r="M3057" s="33">
        <v>38.590000000000003</v>
      </c>
      <c r="N3057" s="32">
        <v>13</v>
      </c>
      <c r="O3057" s="32" t="s">
        <v>3152</v>
      </c>
      <c r="P3057" s="32" t="s">
        <v>3155</v>
      </c>
      <c r="Q3057" s="37" t="s">
        <v>5698</v>
      </c>
      <c r="R3057" s="28">
        <v>1</v>
      </c>
      <c r="S3057" s="35"/>
      <c r="T3057" s="36" t="s">
        <v>8163</v>
      </c>
    </row>
    <row r="3058" spans="1:20" s="14" customFormat="1" ht="12" x14ac:dyDescent="0.2">
      <c r="A3058" s="28">
        <v>3053</v>
      </c>
      <c r="B3058" s="28" t="s">
        <v>3151</v>
      </c>
      <c r="C3058" s="28" t="s">
        <v>8161</v>
      </c>
      <c r="D3058" s="29" t="s">
        <v>8162</v>
      </c>
      <c r="E3058" s="29"/>
      <c r="F3058" s="30"/>
      <c r="G3058" s="30"/>
      <c r="H3058" s="31"/>
      <c r="I3058" s="30"/>
      <c r="J3058" s="30"/>
      <c r="K3058" s="31"/>
      <c r="L3058" s="32" t="s">
        <v>8092</v>
      </c>
      <c r="M3058" s="33">
        <v>96.38</v>
      </c>
      <c r="N3058" s="32">
        <v>13</v>
      </c>
      <c r="O3058" s="32" t="s">
        <v>3152</v>
      </c>
      <c r="P3058" s="32" t="s">
        <v>3155</v>
      </c>
      <c r="Q3058" s="37" t="s">
        <v>5698</v>
      </c>
      <c r="R3058" s="28">
        <v>1</v>
      </c>
      <c r="S3058" s="35"/>
      <c r="T3058" s="36" t="s">
        <v>8163</v>
      </c>
    </row>
    <row r="3059" spans="1:20" s="14" customFormat="1" ht="12" x14ac:dyDescent="0.2">
      <c r="A3059" s="28">
        <v>3054</v>
      </c>
      <c r="B3059" s="28" t="s">
        <v>3151</v>
      </c>
      <c r="C3059" s="28" t="s">
        <v>8161</v>
      </c>
      <c r="D3059" s="29" t="s">
        <v>8162</v>
      </c>
      <c r="E3059" s="29"/>
      <c r="F3059" s="30"/>
      <c r="G3059" s="30"/>
      <c r="H3059" s="31"/>
      <c r="I3059" s="30"/>
      <c r="J3059" s="30"/>
      <c r="K3059" s="31"/>
      <c r="L3059" s="32" t="s">
        <v>8092</v>
      </c>
      <c r="M3059" s="33">
        <v>126.79</v>
      </c>
      <c r="N3059" s="32">
        <v>13</v>
      </c>
      <c r="O3059" s="32" t="s">
        <v>3152</v>
      </c>
      <c r="P3059" s="32" t="s">
        <v>3155</v>
      </c>
      <c r="Q3059" s="37" t="s">
        <v>5698</v>
      </c>
      <c r="R3059" s="28">
        <v>1</v>
      </c>
      <c r="S3059" s="35"/>
      <c r="T3059" s="36" t="s">
        <v>8163</v>
      </c>
    </row>
    <row r="3060" spans="1:20" s="14" customFormat="1" ht="12" x14ac:dyDescent="0.2">
      <c r="A3060" s="28">
        <v>3055</v>
      </c>
      <c r="B3060" s="28" t="s">
        <v>3151</v>
      </c>
      <c r="C3060" s="28" t="s">
        <v>8161</v>
      </c>
      <c r="D3060" s="29" t="s">
        <v>8162</v>
      </c>
      <c r="E3060" s="29"/>
      <c r="F3060" s="30"/>
      <c r="G3060" s="30"/>
      <c r="H3060" s="31"/>
      <c r="I3060" s="30"/>
      <c r="J3060" s="30"/>
      <c r="K3060" s="31"/>
      <c r="L3060" s="32" t="s">
        <v>8092</v>
      </c>
      <c r="M3060" s="33">
        <v>121.65</v>
      </c>
      <c r="N3060" s="32">
        <v>13</v>
      </c>
      <c r="O3060" s="32" t="s">
        <v>3152</v>
      </c>
      <c r="P3060" s="32" t="s">
        <v>3155</v>
      </c>
      <c r="Q3060" s="37" t="s">
        <v>5698</v>
      </c>
      <c r="R3060" s="28">
        <v>1</v>
      </c>
      <c r="S3060" s="35"/>
      <c r="T3060" s="36" t="s">
        <v>8163</v>
      </c>
    </row>
    <row r="3061" spans="1:20" s="14" customFormat="1" ht="12" x14ac:dyDescent="0.2">
      <c r="A3061" s="28">
        <v>3056</v>
      </c>
      <c r="B3061" s="28" t="s">
        <v>3151</v>
      </c>
      <c r="C3061" s="28" t="s">
        <v>8161</v>
      </c>
      <c r="D3061" s="29" t="s">
        <v>8162</v>
      </c>
      <c r="E3061" s="29"/>
      <c r="F3061" s="30"/>
      <c r="G3061" s="30"/>
      <c r="H3061" s="31"/>
      <c r="I3061" s="30"/>
      <c r="J3061" s="30"/>
      <c r="K3061" s="31"/>
      <c r="L3061" s="32" t="s">
        <v>8092</v>
      </c>
      <c r="M3061" s="33">
        <v>206.89</v>
      </c>
      <c r="N3061" s="32">
        <v>13</v>
      </c>
      <c r="O3061" s="32" t="s">
        <v>3152</v>
      </c>
      <c r="P3061" s="32" t="s">
        <v>3155</v>
      </c>
      <c r="Q3061" s="37" t="s">
        <v>5698</v>
      </c>
      <c r="R3061" s="28">
        <v>1</v>
      </c>
      <c r="S3061" s="35"/>
      <c r="T3061" s="36" t="s">
        <v>8163</v>
      </c>
    </row>
    <row r="3062" spans="1:20" s="14" customFormat="1" ht="12" x14ac:dyDescent="0.2">
      <c r="A3062" s="28">
        <v>3057</v>
      </c>
      <c r="B3062" s="28" t="s">
        <v>3151</v>
      </c>
      <c r="C3062" s="28" t="s">
        <v>8161</v>
      </c>
      <c r="D3062" s="29" t="s">
        <v>8162</v>
      </c>
      <c r="E3062" s="29"/>
      <c r="F3062" s="30"/>
      <c r="G3062" s="30"/>
      <c r="H3062" s="31"/>
      <c r="I3062" s="30"/>
      <c r="J3062" s="30"/>
      <c r="K3062" s="31"/>
      <c r="L3062" s="32" t="s">
        <v>8092</v>
      </c>
      <c r="M3062" s="33">
        <v>500.12</v>
      </c>
      <c r="N3062" s="32">
        <v>13</v>
      </c>
      <c r="O3062" s="32" t="s">
        <v>3152</v>
      </c>
      <c r="P3062" s="32" t="s">
        <v>3155</v>
      </c>
      <c r="Q3062" s="37" t="s">
        <v>5698</v>
      </c>
      <c r="R3062" s="28">
        <v>1</v>
      </c>
      <c r="S3062" s="35"/>
      <c r="T3062" s="36" t="s">
        <v>8163</v>
      </c>
    </row>
    <row r="3063" spans="1:20" s="14" customFormat="1" ht="12" x14ac:dyDescent="0.2">
      <c r="A3063" s="28">
        <v>3058</v>
      </c>
      <c r="B3063" s="28" t="s">
        <v>3151</v>
      </c>
      <c r="C3063" s="28" t="s">
        <v>8161</v>
      </c>
      <c r="D3063" s="29" t="s">
        <v>8162</v>
      </c>
      <c r="E3063" s="29"/>
      <c r="F3063" s="30"/>
      <c r="G3063" s="30"/>
      <c r="H3063" s="31"/>
      <c r="I3063" s="30"/>
      <c r="J3063" s="30"/>
      <c r="K3063" s="31"/>
      <c r="L3063" s="32" t="s">
        <v>8092</v>
      </c>
      <c r="M3063" s="33">
        <v>372.17</v>
      </c>
      <c r="N3063" s="32">
        <v>13</v>
      </c>
      <c r="O3063" s="32" t="s">
        <v>3152</v>
      </c>
      <c r="P3063" s="32" t="s">
        <v>3155</v>
      </c>
      <c r="Q3063" s="37" t="s">
        <v>5698</v>
      </c>
      <c r="R3063" s="28">
        <v>1</v>
      </c>
      <c r="S3063" s="35"/>
      <c r="T3063" s="36" t="s">
        <v>8163</v>
      </c>
    </row>
    <row r="3064" spans="1:20" s="14" customFormat="1" ht="12" x14ac:dyDescent="0.2">
      <c r="A3064" s="28">
        <v>3059</v>
      </c>
      <c r="B3064" s="28" t="s">
        <v>3151</v>
      </c>
      <c r="C3064" s="28" t="s">
        <v>8161</v>
      </c>
      <c r="D3064" s="29" t="s">
        <v>8162</v>
      </c>
      <c r="E3064" s="29"/>
      <c r="F3064" s="30"/>
      <c r="G3064" s="30"/>
      <c r="H3064" s="31"/>
      <c r="I3064" s="30"/>
      <c r="J3064" s="30"/>
      <c r="K3064" s="31"/>
      <c r="L3064" s="32" t="s">
        <v>8092</v>
      </c>
      <c r="M3064" s="33">
        <v>345.37</v>
      </c>
      <c r="N3064" s="32">
        <v>13</v>
      </c>
      <c r="O3064" s="32" t="s">
        <v>3152</v>
      </c>
      <c r="P3064" s="32" t="s">
        <v>3155</v>
      </c>
      <c r="Q3064" s="37" t="s">
        <v>5698</v>
      </c>
      <c r="R3064" s="28">
        <v>1</v>
      </c>
      <c r="S3064" s="35"/>
      <c r="T3064" s="36" t="s">
        <v>8163</v>
      </c>
    </row>
    <row r="3065" spans="1:20" s="14" customFormat="1" ht="12" x14ac:dyDescent="0.2">
      <c r="A3065" s="28">
        <v>3060</v>
      </c>
      <c r="B3065" s="28" t="s">
        <v>3151</v>
      </c>
      <c r="C3065" s="28" t="s">
        <v>3151</v>
      </c>
      <c r="D3065" s="29" t="s">
        <v>8168</v>
      </c>
      <c r="E3065" s="29"/>
      <c r="F3065" s="30"/>
      <c r="G3065" s="30"/>
      <c r="H3065" s="31"/>
      <c r="I3065" s="30"/>
      <c r="J3065" s="30"/>
      <c r="K3065" s="31"/>
      <c r="L3065" s="32" t="s">
        <v>8092</v>
      </c>
      <c r="M3065" s="33">
        <v>27.87</v>
      </c>
      <c r="N3065" s="32">
        <v>15</v>
      </c>
      <c r="O3065" s="32" t="s">
        <v>3152</v>
      </c>
      <c r="P3065" s="32" t="s">
        <v>3155</v>
      </c>
      <c r="Q3065" s="37" t="s">
        <v>5706</v>
      </c>
      <c r="R3065" s="28">
        <v>1</v>
      </c>
      <c r="S3065" s="35"/>
      <c r="T3065" s="36" t="s">
        <v>8163</v>
      </c>
    </row>
    <row r="3066" spans="1:20" s="14" customFormat="1" ht="12" x14ac:dyDescent="0.2">
      <c r="A3066" s="28">
        <v>3061</v>
      </c>
      <c r="B3066" s="28" t="s">
        <v>3151</v>
      </c>
      <c r="C3066" s="28" t="s">
        <v>8161</v>
      </c>
      <c r="D3066" s="29" t="s">
        <v>8166</v>
      </c>
      <c r="E3066" s="29"/>
      <c r="F3066" s="30"/>
      <c r="G3066" s="30"/>
      <c r="H3066" s="31"/>
      <c r="I3066" s="30"/>
      <c r="J3066" s="30"/>
      <c r="K3066" s="31"/>
      <c r="L3066" s="32" t="s">
        <v>8092</v>
      </c>
      <c r="M3066" s="33">
        <v>135.88999999999899</v>
      </c>
      <c r="N3066" s="32">
        <v>13</v>
      </c>
      <c r="O3066" s="32" t="s">
        <v>3152</v>
      </c>
      <c r="P3066" s="32" t="s">
        <v>3155</v>
      </c>
      <c r="Q3066" s="37" t="s">
        <v>5698</v>
      </c>
      <c r="R3066" s="28">
        <v>1</v>
      </c>
      <c r="S3066" s="35"/>
      <c r="T3066" s="36" t="s">
        <v>8163</v>
      </c>
    </row>
    <row r="3067" spans="1:20" s="14" customFormat="1" ht="12" x14ac:dyDescent="0.2">
      <c r="A3067" s="28">
        <v>3062</v>
      </c>
      <c r="B3067" s="28" t="s">
        <v>3151</v>
      </c>
      <c r="C3067" s="28" t="s">
        <v>8161</v>
      </c>
      <c r="D3067" s="29" t="s">
        <v>8166</v>
      </c>
      <c r="E3067" s="29"/>
      <c r="F3067" s="30"/>
      <c r="G3067" s="30"/>
      <c r="H3067" s="31"/>
      <c r="I3067" s="30"/>
      <c r="J3067" s="30"/>
      <c r="K3067" s="31"/>
      <c r="L3067" s="32" t="s">
        <v>8092</v>
      </c>
      <c r="M3067" s="33">
        <v>72.77</v>
      </c>
      <c r="N3067" s="32">
        <v>13</v>
      </c>
      <c r="O3067" s="32" t="s">
        <v>3152</v>
      </c>
      <c r="P3067" s="32" t="s">
        <v>3155</v>
      </c>
      <c r="Q3067" s="37" t="s">
        <v>5698</v>
      </c>
      <c r="R3067" s="28">
        <v>1</v>
      </c>
      <c r="S3067" s="35"/>
      <c r="T3067" s="36" t="s">
        <v>8163</v>
      </c>
    </row>
    <row r="3068" spans="1:20" s="14" customFormat="1" ht="12" x14ac:dyDescent="0.2">
      <c r="A3068" s="28">
        <v>3063</v>
      </c>
      <c r="B3068" s="28" t="s">
        <v>3151</v>
      </c>
      <c r="C3068" s="28" t="s">
        <v>8161</v>
      </c>
      <c r="D3068" s="29" t="s">
        <v>8166</v>
      </c>
      <c r="E3068" s="29"/>
      <c r="F3068" s="30"/>
      <c r="G3068" s="30"/>
      <c r="H3068" s="31"/>
      <c r="I3068" s="30"/>
      <c r="J3068" s="30"/>
      <c r="K3068" s="31"/>
      <c r="L3068" s="32" t="s">
        <v>8092</v>
      </c>
      <c r="M3068" s="33">
        <v>248.69</v>
      </c>
      <c r="N3068" s="32">
        <v>13</v>
      </c>
      <c r="O3068" s="32" t="s">
        <v>3152</v>
      </c>
      <c r="P3068" s="32" t="s">
        <v>3155</v>
      </c>
      <c r="Q3068" s="37" t="s">
        <v>5698</v>
      </c>
      <c r="R3068" s="28">
        <v>1</v>
      </c>
      <c r="S3068" s="35"/>
      <c r="T3068" s="36" t="s">
        <v>8163</v>
      </c>
    </row>
    <row r="3069" spans="1:20" s="14" customFormat="1" ht="12" x14ac:dyDescent="0.2">
      <c r="A3069" s="28">
        <v>3064</v>
      </c>
      <c r="B3069" s="28" t="s">
        <v>3151</v>
      </c>
      <c r="C3069" s="28" t="s">
        <v>8161</v>
      </c>
      <c r="D3069" s="29" t="s">
        <v>8166</v>
      </c>
      <c r="E3069" s="29"/>
      <c r="F3069" s="30"/>
      <c r="G3069" s="30"/>
      <c r="H3069" s="31"/>
      <c r="I3069" s="30"/>
      <c r="J3069" s="30"/>
      <c r="K3069" s="31"/>
      <c r="L3069" s="32" t="s">
        <v>8092</v>
      </c>
      <c r="M3069" s="33">
        <v>184.98</v>
      </c>
      <c r="N3069" s="32">
        <v>13</v>
      </c>
      <c r="O3069" s="32" t="s">
        <v>3152</v>
      </c>
      <c r="P3069" s="32" t="s">
        <v>3155</v>
      </c>
      <c r="Q3069" s="37" t="s">
        <v>5698</v>
      </c>
      <c r="R3069" s="28">
        <v>1</v>
      </c>
      <c r="S3069" s="35"/>
      <c r="T3069" s="36" t="s">
        <v>8163</v>
      </c>
    </row>
    <row r="3070" spans="1:20" s="14" customFormat="1" ht="12" x14ac:dyDescent="0.2">
      <c r="A3070" s="28">
        <v>3065</v>
      </c>
      <c r="B3070" s="28" t="s">
        <v>3151</v>
      </c>
      <c r="C3070" s="28" t="s">
        <v>8161</v>
      </c>
      <c r="D3070" s="29" t="s">
        <v>8166</v>
      </c>
      <c r="E3070" s="29"/>
      <c r="F3070" s="30"/>
      <c r="G3070" s="30"/>
      <c r="H3070" s="31"/>
      <c r="I3070" s="30"/>
      <c r="J3070" s="30"/>
      <c r="K3070" s="31"/>
      <c r="L3070" s="32" t="s">
        <v>8092</v>
      </c>
      <c r="M3070" s="33">
        <v>92.83</v>
      </c>
      <c r="N3070" s="32">
        <v>13</v>
      </c>
      <c r="O3070" s="32" t="s">
        <v>3152</v>
      </c>
      <c r="P3070" s="32" t="s">
        <v>3155</v>
      </c>
      <c r="Q3070" s="37" t="s">
        <v>5698</v>
      </c>
      <c r="R3070" s="28">
        <v>1</v>
      </c>
      <c r="S3070" s="35"/>
      <c r="T3070" s="36" t="s">
        <v>8163</v>
      </c>
    </row>
    <row r="3071" spans="1:20" s="14" customFormat="1" ht="12" x14ac:dyDescent="0.2">
      <c r="A3071" s="28">
        <v>3066</v>
      </c>
      <c r="B3071" s="28" t="s">
        <v>3151</v>
      </c>
      <c r="C3071" s="28" t="s">
        <v>8161</v>
      </c>
      <c r="D3071" s="29" t="s">
        <v>8166</v>
      </c>
      <c r="E3071" s="29"/>
      <c r="F3071" s="30"/>
      <c r="G3071" s="30"/>
      <c r="H3071" s="31"/>
      <c r="I3071" s="30"/>
      <c r="J3071" s="30"/>
      <c r="K3071" s="31"/>
      <c r="L3071" s="32" t="s">
        <v>8092</v>
      </c>
      <c r="M3071" s="33">
        <v>220.79</v>
      </c>
      <c r="N3071" s="32">
        <v>13</v>
      </c>
      <c r="O3071" s="32" t="s">
        <v>3152</v>
      </c>
      <c r="P3071" s="32" t="s">
        <v>3155</v>
      </c>
      <c r="Q3071" s="37" t="s">
        <v>5698</v>
      </c>
      <c r="R3071" s="28">
        <v>1</v>
      </c>
      <c r="S3071" s="35"/>
      <c r="T3071" s="36" t="s">
        <v>8163</v>
      </c>
    </row>
    <row r="3072" spans="1:20" s="14" customFormat="1" ht="12" x14ac:dyDescent="0.2">
      <c r="A3072" s="28">
        <v>3067</v>
      </c>
      <c r="B3072" s="28" t="s">
        <v>3151</v>
      </c>
      <c r="C3072" s="28" t="s">
        <v>8161</v>
      </c>
      <c r="D3072" s="29" t="s">
        <v>8166</v>
      </c>
      <c r="E3072" s="29"/>
      <c r="F3072" s="30"/>
      <c r="G3072" s="30"/>
      <c r="H3072" s="31"/>
      <c r="I3072" s="30"/>
      <c r="J3072" s="30"/>
      <c r="K3072" s="31"/>
      <c r="L3072" s="32" t="s">
        <v>8092</v>
      </c>
      <c r="M3072" s="33">
        <v>90.96</v>
      </c>
      <c r="N3072" s="32">
        <v>13</v>
      </c>
      <c r="O3072" s="32" t="s">
        <v>3152</v>
      </c>
      <c r="P3072" s="32" t="s">
        <v>3155</v>
      </c>
      <c r="Q3072" s="37" t="s">
        <v>5698</v>
      </c>
      <c r="R3072" s="28">
        <v>1</v>
      </c>
      <c r="S3072" s="35"/>
      <c r="T3072" s="36" t="s">
        <v>8163</v>
      </c>
    </row>
    <row r="3073" spans="1:20" s="14" customFormat="1" ht="12" x14ac:dyDescent="0.2">
      <c r="A3073" s="28">
        <v>3068</v>
      </c>
      <c r="B3073" s="28" t="s">
        <v>3151</v>
      </c>
      <c r="C3073" s="28" t="s">
        <v>8161</v>
      </c>
      <c r="D3073" s="29" t="s">
        <v>8166</v>
      </c>
      <c r="E3073" s="29"/>
      <c r="F3073" s="30"/>
      <c r="G3073" s="30"/>
      <c r="H3073" s="31"/>
      <c r="I3073" s="30"/>
      <c r="J3073" s="30"/>
      <c r="K3073" s="31"/>
      <c r="L3073" s="32" t="s">
        <v>8092</v>
      </c>
      <c r="M3073" s="33">
        <v>387.89</v>
      </c>
      <c r="N3073" s="32">
        <v>13</v>
      </c>
      <c r="O3073" s="32" t="s">
        <v>3152</v>
      </c>
      <c r="P3073" s="32" t="s">
        <v>3155</v>
      </c>
      <c r="Q3073" s="37" t="s">
        <v>5698</v>
      </c>
      <c r="R3073" s="28">
        <v>1</v>
      </c>
      <c r="S3073" s="35"/>
      <c r="T3073" s="36" t="s">
        <v>8163</v>
      </c>
    </row>
    <row r="3074" spans="1:20" s="14" customFormat="1" ht="12" x14ac:dyDescent="0.2">
      <c r="A3074" s="28">
        <v>3069</v>
      </c>
      <c r="B3074" s="28" t="s">
        <v>3151</v>
      </c>
      <c r="C3074" s="28" t="s">
        <v>8161</v>
      </c>
      <c r="D3074" s="29" t="s">
        <v>8166</v>
      </c>
      <c r="E3074" s="29"/>
      <c r="F3074" s="30"/>
      <c r="G3074" s="30"/>
      <c r="H3074" s="31"/>
      <c r="I3074" s="30"/>
      <c r="J3074" s="30"/>
      <c r="K3074" s="31"/>
      <c r="L3074" s="32" t="s">
        <v>8092</v>
      </c>
      <c r="M3074" s="33">
        <v>102.22</v>
      </c>
      <c r="N3074" s="32">
        <v>13</v>
      </c>
      <c r="O3074" s="32" t="s">
        <v>3152</v>
      </c>
      <c r="P3074" s="32" t="s">
        <v>3155</v>
      </c>
      <c r="Q3074" s="37" t="s">
        <v>5698</v>
      </c>
      <c r="R3074" s="28">
        <v>1</v>
      </c>
      <c r="S3074" s="35"/>
      <c r="T3074" s="36" t="s">
        <v>8163</v>
      </c>
    </row>
    <row r="3075" spans="1:20" s="14" customFormat="1" ht="12" x14ac:dyDescent="0.2">
      <c r="A3075" s="28">
        <v>3070</v>
      </c>
      <c r="B3075" s="28" t="s">
        <v>3151</v>
      </c>
      <c r="C3075" s="28" t="s">
        <v>8161</v>
      </c>
      <c r="D3075" s="29" t="s">
        <v>8166</v>
      </c>
      <c r="E3075" s="29"/>
      <c r="F3075" s="30"/>
      <c r="G3075" s="30"/>
      <c r="H3075" s="31"/>
      <c r="I3075" s="30"/>
      <c r="J3075" s="30"/>
      <c r="K3075" s="31"/>
      <c r="L3075" s="32" t="s">
        <v>8092</v>
      </c>
      <c r="M3075" s="33">
        <v>115.99</v>
      </c>
      <c r="N3075" s="32">
        <v>13</v>
      </c>
      <c r="O3075" s="32" t="s">
        <v>3152</v>
      </c>
      <c r="P3075" s="32" t="s">
        <v>3155</v>
      </c>
      <c r="Q3075" s="37" t="s">
        <v>5698</v>
      </c>
      <c r="R3075" s="28">
        <v>1</v>
      </c>
      <c r="S3075" s="35"/>
      <c r="T3075" s="36" t="s">
        <v>8163</v>
      </c>
    </row>
    <row r="3076" spans="1:20" s="14" customFormat="1" ht="12" x14ac:dyDescent="0.2">
      <c r="A3076" s="28">
        <v>3071</v>
      </c>
      <c r="B3076" s="28" t="s">
        <v>3151</v>
      </c>
      <c r="C3076" s="28" t="s">
        <v>8161</v>
      </c>
      <c r="D3076" s="29" t="s">
        <v>8166</v>
      </c>
      <c r="E3076" s="29"/>
      <c r="F3076" s="30"/>
      <c r="G3076" s="30"/>
      <c r="H3076" s="31"/>
      <c r="I3076" s="30"/>
      <c r="J3076" s="30"/>
      <c r="K3076" s="31"/>
      <c r="L3076" s="32" t="s">
        <v>8092</v>
      </c>
      <c r="M3076" s="33">
        <v>53.62</v>
      </c>
      <c r="N3076" s="32">
        <v>13</v>
      </c>
      <c r="O3076" s="32" t="s">
        <v>3152</v>
      </c>
      <c r="P3076" s="32" t="s">
        <v>3155</v>
      </c>
      <c r="Q3076" s="37" t="s">
        <v>5698</v>
      </c>
      <c r="R3076" s="28">
        <v>1</v>
      </c>
      <c r="S3076" s="35"/>
      <c r="T3076" s="36" t="s">
        <v>8163</v>
      </c>
    </row>
    <row r="3077" spans="1:20" s="14" customFormat="1" ht="12" x14ac:dyDescent="0.2">
      <c r="A3077" s="28">
        <v>3072</v>
      </c>
      <c r="B3077" s="28" t="s">
        <v>3151</v>
      </c>
      <c r="C3077" s="28" t="s">
        <v>8161</v>
      </c>
      <c r="D3077" s="29" t="s">
        <v>8166</v>
      </c>
      <c r="E3077" s="29"/>
      <c r="F3077" s="30"/>
      <c r="G3077" s="30"/>
      <c r="H3077" s="31"/>
      <c r="I3077" s="30"/>
      <c r="J3077" s="30"/>
      <c r="K3077" s="31"/>
      <c r="L3077" s="32" t="s">
        <v>8092</v>
      </c>
      <c r="M3077" s="33">
        <v>77.319999999999894</v>
      </c>
      <c r="N3077" s="32">
        <v>13</v>
      </c>
      <c r="O3077" s="32" t="s">
        <v>3152</v>
      </c>
      <c r="P3077" s="32" t="s">
        <v>3155</v>
      </c>
      <c r="Q3077" s="37" t="s">
        <v>5698</v>
      </c>
      <c r="R3077" s="28">
        <v>1</v>
      </c>
      <c r="S3077" s="35"/>
      <c r="T3077" s="36" t="s">
        <v>8163</v>
      </c>
    </row>
    <row r="3078" spans="1:20" s="14" customFormat="1" ht="12" x14ac:dyDescent="0.2">
      <c r="A3078" s="28">
        <v>3073</v>
      </c>
      <c r="B3078" s="28" t="s">
        <v>3151</v>
      </c>
      <c r="C3078" s="28" t="s">
        <v>8161</v>
      </c>
      <c r="D3078" s="29" t="s">
        <v>8166</v>
      </c>
      <c r="E3078" s="29"/>
      <c r="F3078" s="30"/>
      <c r="G3078" s="30"/>
      <c r="H3078" s="31"/>
      <c r="I3078" s="30"/>
      <c r="J3078" s="30"/>
      <c r="K3078" s="31"/>
      <c r="L3078" s="32" t="s">
        <v>8092</v>
      </c>
      <c r="M3078" s="33">
        <v>107.93</v>
      </c>
      <c r="N3078" s="32">
        <v>13</v>
      </c>
      <c r="O3078" s="32" t="s">
        <v>3152</v>
      </c>
      <c r="P3078" s="32" t="s">
        <v>3155</v>
      </c>
      <c r="Q3078" s="37" t="s">
        <v>5698</v>
      </c>
      <c r="R3078" s="28">
        <v>1</v>
      </c>
      <c r="S3078" s="35"/>
      <c r="T3078" s="36" t="s">
        <v>8163</v>
      </c>
    </row>
    <row r="3079" spans="1:20" s="14" customFormat="1" ht="12" x14ac:dyDescent="0.2">
      <c r="A3079" s="28">
        <v>3074</v>
      </c>
      <c r="B3079" s="28" t="s">
        <v>3151</v>
      </c>
      <c r="C3079" s="28" t="s">
        <v>8161</v>
      </c>
      <c r="D3079" s="29" t="s">
        <v>8166</v>
      </c>
      <c r="E3079" s="29"/>
      <c r="F3079" s="30"/>
      <c r="G3079" s="30"/>
      <c r="H3079" s="31"/>
      <c r="I3079" s="30"/>
      <c r="J3079" s="30"/>
      <c r="K3079" s="31"/>
      <c r="L3079" s="32" t="s">
        <v>8092</v>
      </c>
      <c r="M3079" s="33">
        <v>247.64</v>
      </c>
      <c r="N3079" s="32">
        <v>13</v>
      </c>
      <c r="O3079" s="32" t="s">
        <v>3152</v>
      </c>
      <c r="P3079" s="32" t="s">
        <v>3155</v>
      </c>
      <c r="Q3079" s="37" t="s">
        <v>5698</v>
      </c>
      <c r="R3079" s="28">
        <v>1</v>
      </c>
      <c r="S3079" s="35"/>
      <c r="T3079" s="36" t="s">
        <v>8163</v>
      </c>
    </row>
    <row r="3080" spans="1:20" s="14" customFormat="1" ht="12" x14ac:dyDescent="0.2">
      <c r="A3080" s="28">
        <v>3075</v>
      </c>
      <c r="B3080" s="28" t="s">
        <v>3151</v>
      </c>
      <c r="C3080" s="28" t="s">
        <v>8161</v>
      </c>
      <c r="D3080" s="29" t="s">
        <v>8166</v>
      </c>
      <c r="E3080" s="29"/>
      <c r="F3080" s="30"/>
      <c r="G3080" s="30"/>
      <c r="H3080" s="31"/>
      <c r="I3080" s="30"/>
      <c r="J3080" s="30"/>
      <c r="K3080" s="31"/>
      <c r="L3080" s="32" t="s">
        <v>8092</v>
      </c>
      <c r="M3080" s="33">
        <v>216.99</v>
      </c>
      <c r="N3080" s="32">
        <v>13</v>
      </c>
      <c r="O3080" s="32" t="s">
        <v>3152</v>
      </c>
      <c r="P3080" s="32" t="s">
        <v>3155</v>
      </c>
      <c r="Q3080" s="37" t="s">
        <v>5698</v>
      </c>
      <c r="R3080" s="28">
        <v>1</v>
      </c>
      <c r="S3080" s="35"/>
      <c r="T3080" s="36" t="s">
        <v>8163</v>
      </c>
    </row>
    <row r="3081" spans="1:20" s="14" customFormat="1" ht="12" x14ac:dyDescent="0.2">
      <c r="A3081" s="28">
        <v>3076</v>
      </c>
      <c r="B3081" s="28" t="s">
        <v>3151</v>
      </c>
      <c r="C3081" s="28" t="s">
        <v>8161</v>
      </c>
      <c r="D3081" s="29" t="s">
        <v>8166</v>
      </c>
      <c r="E3081" s="29"/>
      <c r="F3081" s="30"/>
      <c r="G3081" s="30"/>
      <c r="H3081" s="31"/>
      <c r="I3081" s="30"/>
      <c r="J3081" s="30"/>
      <c r="K3081" s="31"/>
      <c r="L3081" s="32" t="s">
        <v>8092</v>
      </c>
      <c r="M3081" s="33">
        <v>56.12</v>
      </c>
      <c r="N3081" s="32">
        <v>13</v>
      </c>
      <c r="O3081" s="32" t="s">
        <v>3152</v>
      </c>
      <c r="P3081" s="32" t="s">
        <v>3155</v>
      </c>
      <c r="Q3081" s="37" t="s">
        <v>5698</v>
      </c>
      <c r="R3081" s="28">
        <v>1</v>
      </c>
      <c r="S3081" s="35"/>
      <c r="T3081" s="36" t="s">
        <v>8163</v>
      </c>
    </row>
    <row r="3082" spans="1:20" s="14" customFormat="1" ht="12" x14ac:dyDescent="0.2">
      <c r="A3082" s="28">
        <v>3077</v>
      </c>
      <c r="B3082" s="28" t="s">
        <v>3151</v>
      </c>
      <c r="C3082" s="28" t="s">
        <v>8161</v>
      </c>
      <c r="D3082" s="29" t="s">
        <v>8166</v>
      </c>
      <c r="E3082" s="29"/>
      <c r="F3082" s="30"/>
      <c r="G3082" s="30"/>
      <c r="H3082" s="31"/>
      <c r="I3082" s="30"/>
      <c r="J3082" s="30"/>
      <c r="K3082" s="31"/>
      <c r="L3082" s="32" t="s">
        <v>8092</v>
      </c>
      <c r="M3082" s="33">
        <v>201.91</v>
      </c>
      <c r="N3082" s="32">
        <v>13</v>
      </c>
      <c r="O3082" s="32" t="s">
        <v>3152</v>
      </c>
      <c r="P3082" s="32" t="s">
        <v>3155</v>
      </c>
      <c r="Q3082" s="37" t="s">
        <v>5698</v>
      </c>
      <c r="R3082" s="28">
        <v>1</v>
      </c>
      <c r="S3082" s="35"/>
      <c r="T3082" s="36" t="s">
        <v>8163</v>
      </c>
    </row>
    <row r="3083" spans="1:20" s="14" customFormat="1" ht="12" x14ac:dyDescent="0.2">
      <c r="A3083" s="28">
        <v>3078</v>
      </c>
      <c r="B3083" s="28" t="s">
        <v>3151</v>
      </c>
      <c r="C3083" s="28" t="s">
        <v>8161</v>
      </c>
      <c r="D3083" s="29" t="s">
        <v>8166</v>
      </c>
      <c r="E3083" s="29"/>
      <c r="F3083" s="30"/>
      <c r="G3083" s="30"/>
      <c r="H3083" s="31"/>
      <c r="I3083" s="30"/>
      <c r="J3083" s="30"/>
      <c r="K3083" s="31"/>
      <c r="L3083" s="32" t="s">
        <v>8092</v>
      </c>
      <c r="M3083" s="33">
        <v>299.2</v>
      </c>
      <c r="N3083" s="32">
        <v>13</v>
      </c>
      <c r="O3083" s="32" t="s">
        <v>3152</v>
      </c>
      <c r="P3083" s="32" t="s">
        <v>3155</v>
      </c>
      <c r="Q3083" s="37" t="s">
        <v>5698</v>
      </c>
      <c r="R3083" s="28">
        <v>1</v>
      </c>
      <c r="S3083" s="35"/>
      <c r="T3083" s="36" t="s">
        <v>8163</v>
      </c>
    </row>
    <row r="3084" spans="1:20" s="14" customFormat="1" ht="12" x14ac:dyDescent="0.2">
      <c r="A3084" s="28">
        <v>3079</v>
      </c>
      <c r="B3084" s="28" t="s">
        <v>3151</v>
      </c>
      <c r="C3084" s="28" t="s">
        <v>8161</v>
      </c>
      <c r="D3084" s="29" t="s">
        <v>8166</v>
      </c>
      <c r="E3084" s="29"/>
      <c r="F3084" s="30"/>
      <c r="G3084" s="30"/>
      <c r="H3084" s="31"/>
      <c r="I3084" s="30"/>
      <c r="J3084" s="30"/>
      <c r="K3084" s="31"/>
      <c r="L3084" s="32" t="s">
        <v>8092</v>
      </c>
      <c r="M3084" s="33">
        <v>273.73</v>
      </c>
      <c r="N3084" s="32">
        <v>13</v>
      </c>
      <c r="O3084" s="32" t="s">
        <v>3152</v>
      </c>
      <c r="P3084" s="32" t="s">
        <v>3155</v>
      </c>
      <c r="Q3084" s="37" t="s">
        <v>5698</v>
      </c>
      <c r="R3084" s="28">
        <v>1</v>
      </c>
      <c r="S3084" s="35"/>
      <c r="T3084" s="36" t="s">
        <v>8163</v>
      </c>
    </row>
    <row r="3085" spans="1:20" s="14" customFormat="1" ht="12" x14ac:dyDescent="0.2">
      <c r="A3085" s="28">
        <v>3080</v>
      </c>
      <c r="B3085" s="28" t="s">
        <v>3151</v>
      </c>
      <c r="C3085" s="28" t="s">
        <v>8161</v>
      </c>
      <c r="D3085" s="29" t="s">
        <v>8166</v>
      </c>
      <c r="E3085" s="29"/>
      <c r="F3085" s="30"/>
      <c r="G3085" s="30"/>
      <c r="H3085" s="31"/>
      <c r="I3085" s="30"/>
      <c r="J3085" s="30"/>
      <c r="K3085" s="31"/>
      <c r="L3085" s="32" t="s">
        <v>8092</v>
      </c>
      <c r="M3085" s="33">
        <v>499.55</v>
      </c>
      <c r="N3085" s="32">
        <v>13</v>
      </c>
      <c r="O3085" s="32" t="s">
        <v>3152</v>
      </c>
      <c r="P3085" s="32" t="s">
        <v>3155</v>
      </c>
      <c r="Q3085" s="37" t="s">
        <v>5698</v>
      </c>
      <c r="R3085" s="28">
        <v>1</v>
      </c>
      <c r="S3085" s="35"/>
      <c r="T3085" s="36" t="s">
        <v>8163</v>
      </c>
    </row>
    <row r="3086" spans="1:20" s="14" customFormat="1" ht="12" x14ac:dyDescent="0.2">
      <c r="A3086" s="28">
        <v>3081</v>
      </c>
      <c r="B3086" s="28" t="s">
        <v>3151</v>
      </c>
      <c r="C3086" s="28" t="s">
        <v>8161</v>
      </c>
      <c r="D3086" s="29" t="s">
        <v>8166</v>
      </c>
      <c r="E3086" s="29"/>
      <c r="F3086" s="30"/>
      <c r="G3086" s="30"/>
      <c r="H3086" s="31"/>
      <c r="I3086" s="30"/>
      <c r="J3086" s="30"/>
      <c r="K3086" s="31"/>
      <c r="L3086" s="32" t="s">
        <v>8092</v>
      </c>
      <c r="M3086" s="33">
        <v>134.28</v>
      </c>
      <c r="N3086" s="32">
        <v>13</v>
      </c>
      <c r="O3086" s="32" t="s">
        <v>3152</v>
      </c>
      <c r="P3086" s="32" t="s">
        <v>3155</v>
      </c>
      <c r="Q3086" s="37" t="s">
        <v>5698</v>
      </c>
      <c r="R3086" s="28">
        <v>1</v>
      </c>
      <c r="S3086" s="35"/>
      <c r="T3086" s="36" t="s">
        <v>8163</v>
      </c>
    </row>
    <row r="3087" spans="1:20" s="14" customFormat="1" ht="12" x14ac:dyDescent="0.2">
      <c r="A3087" s="28">
        <v>3082</v>
      </c>
      <c r="B3087" s="28" t="s">
        <v>3151</v>
      </c>
      <c r="C3087" s="28" t="s">
        <v>8161</v>
      </c>
      <c r="D3087" s="29" t="s">
        <v>8166</v>
      </c>
      <c r="E3087" s="29"/>
      <c r="F3087" s="30"/>
      <c r="G3087" s="30"/>
      <c r="H3087" s="31"/>
      <c r="I3087" s="30"/>
      <c r="J3087" s="30"/>
      <c r="K3087" s="31"/>
      <c r="L3087" s="32" t="s">
        <v>8092</v>
      </c>
      <c r="M3087" s="33">
        <v>109.59</v>
      </c>
      <c r="N3087" s="32">
        <v>13</v>
      </c>
      <c r="O3087" s="32" t="s">
        <v>3152</v>
      </c>
      <c r="P3087" s="32" t="s">
        <v>3155</v>
      </c>
      <c r="Q3087" s="37" t="s">
        <v>5698</v>
      </c>
      <c r="R3087" s="28">
        <v>1</v>
      </c>
      <c r="S3087" s="35"/>
      <c r="T3087" s="36" t="s">
        <v>8163</v>
      </c>
    </row>
    <row r="3088" spans="1:20" s="14" customFormat="1" ht="12" x14ac:dyDescent="0.2">
      <c r="A3088" s="28">
        <v>3083</v>
      </c>
      <c r="B3088" s="28" t="s">
        <v>3151</v>
      </c>
      <c r="C3088" s="28" t="s">
        <v>8161</v>
      </c>
      <c r="D3088" s="29" t="s">
        <v>8166</v>
      </c>
      <c r="E3088" s="29"/>
      <c r="F3088" s="30"/>
      <c r="G3088" s="30"/>
      <c r="H3088" s="31"/>
      <c r="I3088" s="30"/>
      <c r="J3088" s="30"/>
      <c r="K3088" s="31"/>
      <c r="L3088" s="32" t="s">
        <v>8092</v>
      </c>
      <c r="M3088" s="33">
        <v>108.16</v>
      </c>
      <c r="N3088" s="32">
        <v>13</v>
      </c>
      <c r="O3088" s="32" t="s">
        <v>3152</v>
      </c>
      <c r="P3088" s="32" t="s">
        <v>3155</v>
      </c>
      <c r="Q3088" s="37" t="s">
        <v>5698</v>
      </c>
      <c r="R3088" s="28">
        <v>1</v>
      </c>
      <c r="S3088" s="35"/>
      <c r="T3088" s="36" t="s">
        <v>8163</v>
      </c>
    </row>
    <row r="3089" spans="1:20" s="14" customFormat="1" ht="12" x14ac:dyDescent="0.2">
      <c r="A3089" s="28">
        <v>3084</v>
      </c>
      <c r="B3089" s="28" t="s">
        <v>3151</v>
      </c>
      <c r="C3089" s="28" t="s">
        <v>8161</v>
      </c>
      <c r="D3089" s="29" t="s">
        <v>8166</v>
      </c>
      <c r="E3089" s="29"/>
      <c r="F3089" s="30"/>
      <c r="G3089" s="30"/>
      <c r="H3089" s="31"/>
      <c r="I3089" s="30"/>
      <c r="J3089" s="30"/>
      <c r="K3089" s="31"/>
      <c r="L3089" s="32" t="s">
        <v>8092</v>
      </c>
      <c r="M3089" s="33">
        <v>66.88</v>
      </c>
      <c r="N3089" s="32">
        <v>13</v>
      </c>
      <c r="O3089" s="32" t="s">
        <v>3152</v>
      </c>
      <c r="P3089" s="32" t="s">
        <v>3155</v>
      </c>
      <c r="Q3089" s="37" t="s">
        <v>5698</v>
      </c>
      <c r="R3089" s="28">
        <v>1</v>
      </c>
      <c r="S3089" s="35"/>
      <c r="T3089" s="36" t="s">
        <v>8163</v>
      </c>
    </row>
    <row r="3090" spans="1:20" s="14" customFormat="1" ht="12" x14ac:dyDescent="0.2">
      <c r="A3090" s="28">
        <v>3085</v>
      </c>
      <c r="B3090" s="28" t="s">
        <v>3151</v>
      </c>
      <c r="C3090" s="28" t="s">
        <v>8161</v>
      </c>
      <c r="D3090" s="29" t="s">
        <v>8166</v>
      </c>
      <c r="E3090" s="29"/>
      <c r="F3090" s="30"/>
      <c r="G3090" s="30"/>
      <c r="H3090" s="31"/>
      <c r="I3090" s="30"/>
      <c r="J3090" s="30"/>
      <c r="K3090" s="31"/>
      <c r="L3090" s="32" t="s">
        <v>8092</v>
      </c>
      <c r="M3090" s="33">
        <v>52.36</v>
      </c>
      <c r="N3090" s="32">
        <v>13</v>
      </c>
      <c r="O3090" s="32" t="s">
        <v>3152</v>
      </c>
      <c r="P3090" s="32" t="s">
        <v>3155</v>
      </c>
      <c r="Q3090" s="37" t="s">
        <v>5698</v>
      </c>
      <c r="R3090" s="28">
        <v>1</v>
      </c>
      <c r="S3090" s="35"/>
      <c r="T3090" s="36" t="s">
        <v>8163</v>
      </c>
    </row>
    <row r="3091" spans="1:20" s="14" customFormat="1" ht="12" x14ac:dyDescent="0.2">
      <c r="A3091" s="28">
        <v>3086</v>
      </c>
      <c r="B3091" s="28" t="s">
        <v>3151</v>
      </c>
      <c r="C3091" s="28" t="s">
        <v>8161</v>
      </c>
      <c r="D3091" s="29" t="s">
        <v>8166</v>
      </c>
      <c r="E3091" s="29"/>
      <c r="F3091" s="30"/>
      <c r="G3091" s="30"/>
      <c r="H3091" s="31"/>
      <c r="I3091" s="30"/>
      <c r="J3091" s="30"/>
      <c r="K3091" s="31"/>
      <c r="L3091" s="32" t="s">
        <v>8092</v>
      </c>
      <c r="M3091" s="33">
        <v>299.20999999999901</v>
      </c>
      <c r="N3091" s="32">
        <v>13</v>
      </c>
      <c r="O3091" s="32" t="s">
        <v>3152</v>
      </c>
      <c r="P3091" s="32" t="s">
        <v>3155</v>
      </c>
      <c r="Q3091" s="37" t="s">
        <v>5698</v>
      </c>
      <c r="R3091" s="28">
        <v>1</v>
      </c>
      <c r="S3091" s="35"/>
      <c r="T3091" s="36" t="s">
        <v>8163</v>
      </c>
    </row>
    <row r="3092" spans="1:20" s="14" customFormat="1" ht="12" x14ac:dyDescent="0.2">
      <c r="A3092" s="28">
        <v>3087</v>
      </c>
      <c r="B3092" s="28" t="s">
        <v>3151</v>
      </c>
      <c r="C3092" s="28" t="s">
        <v>8161</v>
      </c>
      <c r="D3092" s="29" t="s">
        <v>8166</v>
      </c>
      <c r="E3092" s="29"/>
      <c r="F3092" s="30"/>
      <c r="G3092" s="30"/>
      <c r="H3092" s="31"/>
      <c r="I3092" s="30"/>
      <c r="J3092" s="30"/>
      <c r="K3092" s="31"/>
      <c r="L3092" s="32" t="s">
        <v>8092</v>
      </c>
      <c r="M3092" s="33">
        <v>211.2</v>
      </c>
      <c r="N3092" s="32">
        <v>13</v>
      </c>
      <c r="O3092" s="32" t="s">
        <v>3152</v>
      </c>
      <c r="P3092" s="32" t="s">
        <v>3155</v>
      </c>
      <c r="Q3092" s="37" t="s">
        <v>5698</v>
      </c>
      <c r="R3092" s="28">
        <v>1</v>
      </c>
      <c r="S3092" s="35"/>
      <c r="T3092" s="36" t="s">
        <v>8163</v>
      </c>
    </row>
    <row r="3093" spans="1:20" s="14" customFormat="1" ht="12" x14ac:dyDescent="0.2">
      <c r="A3093" s="28">
        <v>3088</v>
      </c>
      <c r="B3093" s="28" t="s">
        <v>3151</v>
      </c>
      <c r="C3093" s="28" t="s">
        <v>8161</v>
      </c>
      <c r="D3093" s="29" t="s">
        <v>8166</v>
      </c>
      <c r="E3093" s="29"/>
      <c r="F3093" s="30"/>
      <c r="G3093" s="30"/>
      <c r="H3093" s="31"/>
      <c r="I3093" s="30"/>
      <c r="J3093" s="30"/>
      <c r="K3093" s="31"/>
      <c r="L3093" s="32" t="s">
        <v>8092</v>
      </c>
      <c r="M3093" s="33">
        <v>560.04999999999905</v>
      </c>
      <c r="N3093" s="32">
        <v>13</v>
      </c>
      <c r="O3093" s="32" t="s">
        <v>3152</v>
      </c>
      <c r="P3093" s="32" t="s">
        <v>3155</v>
      </c>
      <c r="Q3093" s="37" t="s">
        <v>5698</v>
      </c>
      <c r="R3093" s="28">
        <v>1</v>
      </c>
      <c r="S3093" s="35"/>
      <c r="T3093" s="36" t="s">
        <v>8163</v>
      </c>
    </row>
    <row r="3094" spans="1:20" s="14" customFormat="1" ht="12" x14ac:dyDescent="0.2">
      <c r="A3094" s="28">
        <v>3089</v>
      </c>
      <c r="B3094" s="28" t="s">
        <v>3151</v>
      </c>
      <c r="C3094" s="28" t="s">
        <v>3151</v>
      </c>
      <c r="D3094" s="29" t="s">
        <v>8164</v>
      </c>
      <c r="E3094" s="29"/>
      <c r="F3094" s="30"/>
      <c r="G3094" s="30"/>
      <c r="H3094" s="31"/>
      <c r="I3094" s="30"/>
      <c r="J3094" s="30"/>
      <c r="K3094" s="31"/>
      <c r="L3094" s="32" t="s">
        <v>8092</v>
      </c>
      <c r="M3094" s="33">
        <v>104.62</v>
      </c>
      <c r="N3094" s="32">
        <v>13</v>
      </c>
      <c r="O3094" s="32" t="s">
        <v>3152</v>
      </c>
      <c r="P3094" s="32" t="s">
        <v>3155</v>
      </c>
      <c r="Q3094" s="37" t="s">
        <v>5698</v>
      </c>
      <c r="R3094" s="28">
        <v>1</v>
      </c>
      <c r="S3094" s="35"/>
      <c r="T3094" s="36" t="s">
        <v>8163</v>
      </c>
    </row>
    <row r="3095" spans="1:20" s="14" customFormat="1" ht="12" x14ac:dyDescent="0.2">
      <c r="A3095" s="28">
        <v>3090</v>
      </c>
      <c r="B3095" s="28" t="s">
        <v>3151</v>
      </c>
      <c r="C3095" s="28" t="s">
        <v>3151</v>
      </c>
      <c r="D3095" s="29" t="s">
        <v>8164</v>
      </c>
      <c r="E3095" s="29"/>
      <c r="F3095" s="30"/>
      <c r="G3095" s="30"/>
      <c r="H3095" s="31"/>
      <c r="I3095" s="30"/>
      <c r="J3095" s="30"/>
      <c r="K3095" s="31"/>
      <c r="L3095" s="32" t="s">
        <v>8092</v>
      </c>
      <c r="M3095" s="33">
        <v>85.87</v>
      </c>
      <c r="N3095" s="32">
        <v>13</v>
      </c>
      <c r="O3095" s="32" t="s">
        <v>3152</v>
      </c>
      <c r="P3095" s="32" t="s">
        <v>3155</v>
      </c>
      <c r="Q3095" s="37" t="s">
        <v>5698</v>
      </c>
      <c r="R3095" s="28">
        <v>1</v>
      </c>
      <c r="S3095" s="35"/>
      <c r="T3095" s="36" t="s">
        <v>8163</v>
      </c>
    </row>
    <row r="3096" spans="1:20" s="14" customFormat="1" ht="12" x14ac:dyDescent="0.2">
      <c r="A3096" s="28">
        <v>3091</v>
      </c>
      <c r="B3096" s="28" t="s">
        <v>3151</v>
      </c>
      <c r="C3096" s="28" t="s">
        <v>3151</v>
      </c>
      <c r="D3096" s="29" t="s">
        <v>8164</v>
      </c>
      <c r="E3096" s="29"/>
      <c r="F3096" s="30"/>
      <c r="G3096" s="30"/>
      <c r="H3096" s="31"/>
      <c r="I3096" s="30"/>
      <c r="J3096" s="30"/>
      <c r="K3096" s="31"/>
      <c r="L3096" s="32" t="s">
        <v>8092</v>
      </c>
      <c r="M3096" s="33">
        <v>42.15</v>
      </c>
      <c r="N3096" s="32">
        <v>13</v>
      </c>
      <c r="O3096" s="32" t="s">
        <v>3152</v>
      </c>
      <c r="P3096" s="32" t="s">
        <v>3155</v>
      </c>
      <c r="Q3096" s="37" t="s">
        <v>5698</v>
      </c>
      <c r="R3096" s="28">
        <v>1</v>
      </c>
      <c r="S3096" s="35"/>
      <c r="T3096" s="36" t="s">
        <v>8163</v>
      </c>
    </row>
    <row r="3097" spans="1:20" s="14" customFormat="1" ht="12" x14ac:dyDescent="0.2">
      <c r="A3097" s="28">
        <v>3092</v>
      </c>
      <c r="B3097" s="28" t="s">
        <v>3151</v>
      </c>
      <c r="C3097" s="28" t="s">
        <v>3151</v>
      </c>
      <c r="D3097" s="29" t="s">
        <v>8164</v>
      </c>
      <c r="E3097" s="29"/>
      <c r="F3097" s="30"/>
      <c r="G3097" s="30"/>
      <c r="H3097" s="31"/>
      <c r="I3097" s="30"/>
      <c r="J3097" s="30"/>
      <c r="K3097" s="31"/>
      <c r="L3097" s="32" t="s">
        <v>8092</v>
      </c>
      <c r="M3097" s="33">
        <v>20.09</v>
      </c>
      <c r="N3097" s="32">
        <v>13</v>
      </c>
      <c r="O3097" s="32" t="s">
        <v>3152</v>
      </c>
      <c r="P3097" s="32" t="s">
        <v>3155</v>
      </c>
      <c r="Q3097" s="37" t="s">
        <v>5698</v>
      </c>
      <c r="R3097" s="28">
        <v>1</v>
      </c>
      <c r="S3097" s="35"/>
      <c r="T3097" s="36" t="s">
        <v>8163</v>
      </c>
    </row>
    <row r="3098" spans="1:20" s="14" customFormat="1" ht="12" x14ac:dyDescent="0.2">
      <c r="A3098" s="28">
        <v>3093</v>
      </c>
      <c r="B3098" s="28" t="s">
        <v>3151</v>
      </c>
      <c r="C3098" s="28" t="s">
        <v>8161</v>
      </c>
      <c r="D3098" s="29" t="s">
        <v>8162</v>
      </c>
      <c r="E3098" s="29"/>
      <c r="F3098" s="30"/>
      <c r="G3098" s="30"/>
      <c r="H3098" s="31"/>
      <c r="I3098" s="30"/>
      <c r="J3098" s="30"/>
      <c r="K3098" s="31"/>
      <c r="L3098" s="32" t="s">
        <v>8092</v>
      </c>
      <c r="M3098" s="33">
        <v>110.84</v>
      </c>
      <c r="N3098" s="32">
        <v>13</v>
      </c>
      <c r="O3098" s="32" t="s">
        <v>3152</v>
      </c>
      <c r="P3098" s="32" t="s">
        <v>3155</v>
      </c>
      <c r="Q3098" s="37" t="s">
        <v>5698</v>
      </c>
      <c r="R3098" s="28">
        <v>1</v>
      </c>
      <c r="S3098" s="35"/>
      <c r="T3098" s="36" t="s">
        <v>8163</v>
      </c>
    </row>
    <row r="3099" spans="1:20" s="14" customFormat="1" ht="12" x14ac:dyDescent="0.2">
      <c r="A3099" s="28">
        <v>3094</v>
      </c>
      <c r="B3099" s="28" t="s">
        <v>3151</v>
      </c>
      <c r="C3099" s="28" t="s">
        <v>8161</v>
      </c>
      <c r="D3099" s="29" t="s">
        <v>8162</v>
      </c>
      <c r="E3099" s="29"/>
      <c r="F3099" s="30"/>
      <c r="G3099" s="30"/>
      <c r="H3099" s="31"/>
      <c r="I3099" s="30"/>
      <c r="J3099" s="30"/>
      <c r="K3099" s="31"/>
      <c r="L3099" s="32" t="s">
        <v>8092</v>
      </c>
      <c r="M3099" s="33">
        <v>26.47</v>
      </c>
      <c r="N3099" s="32">
        <v>13</v>
      </c>
      <c r="O3099" s="32" t="s">
        <v>3152</v>
      </c>
      <c r="P3099" s="32" t="s">
        <v>3155</v>
      </c>
      <c r="Q3099" s="37" t="s">
        <v>5698</v>
      </c>
      <c r="R3099" s="28">
        <v>1</v>
      </c>
      <c r="S3099" s="35"/>
      <c r="T3099" s="36" t="s">
        <v>8163</v>
      </c>
    </row>
    <row r="3100" spans="1:20" s="14" customFormat="1" ht="12" x14ac:dyDescent="0.2">
      <c r="A3100" s="28">
        <v>3095</v>
      </c>
      <c r="B3100" s="28" t="s">
        <v>3151</v>
      </c>
      <c r="C3100" s="28" t="s">
        <v>8161</v>
      </c>
      <c r="D3100" s="29" t="s">
        <v>8162</v>
      </c>
      <c r="E3100" s="29"/>
      <c r="F3100" s="30"/>
      <c r="G3100" s="30"/>
      <c r="H3100" s="31"/>
      <c r="I3100" s="30"/>
      <c r="J3100" s="30"/>
      <c r="K3100" s="31"/>
      <c r="L3100" s="32" t="s">
        <v>8092</v>
      </c>
      <c r="M3100" s="33">
        <v>105.8</v>
      </c>
      <c r="N3100" s="32">
        <v>13</v>
      </c>
      <c r="O3100" s="32" t="s">
        <v>3152</v>
      </c>
      <c r="P3100" s="32" t="s">
        <v>3155</v>
      </c>
      <c r="Q3100" s="37" t="s">
        <v>5698</v>
      </c>
      <c r="R3100" s="28">
        <v>1</v>
      </c>
      <c r="S3100" s="35"/>
      <c r="T3100" s="36" t="s">
        <v>8163</v>
      </c>
    </row>
    <row r="3101" spans="1:20" s="14" customFormat="1" ht="12" x14ac:dyDescent="0.2">
      <c r="A3101" s="28">
        <v>3096</v>
      </c>
      <c r="B3101" s="28" t="s">
        <v>3151</v>
      </c>
      <c r="C3101" s="28" t="s">
        <v>8161</v>
      </c>
      <c r="D3101" s="29" t="s">
        <v>8162</v>
      </c>
      <c r="E3101" s="29"/>
      <c r="F3101" s="30"/>
      <c r="G3101" s="30"/>
      <c r="H3101" s="31"/>
      <c r="I3101" s="30"/>
      <c r="J3101" s="30"/>
      <c r="K3101" s="31"/>
      <c r="L3101" s="32" t="s">
        <v>8092</v>
      </c>
      <c r="M3101" s="33">
        <v>135.03</v>
      </c>
      <c r="N3101" s="32">
        <v>13</v>
      </c>
      <c r="O3101" s="32" t="s">
        <v>3152</v>
      </c>
      <c r="P3101" s="32" t="s">
        <v>3155</v>
      </c>
      <c r="Q3101" s="37" t="s">
        <v>5698</v>
      </c>
      <c r="R3101" s="28">
        <v>1</v>
      </c>
      <c r="S3101" s="35"/>
      <c r="T3101" s="36" t="s">
        <v>8163</v>
      </c>
    </row>
    <row r="3102" spans="1:20" s="14" customFormat="1" ht="12" x14ac:dyDescent="0.2">
      <c r="A3102" s="28">
        <v>3097</v>
      </c>
      <c r="B3102" s="28" t="s">
        <v>3151</v>
      </c>
      <c r="C3102" s="28" t="s">
        <v>8161</v>
      </c>
      <c r="D3102" s="29" t="s">
        <v>8162</v>
      </c>
      <c r="E3102" s="29"/>
      <c r="F3102" s="30"/>
      <c r="G3102" s="30"/>
      <c r="H3102" s="31"/>
      <c r="I3102" s="30"/>
      <c r="J3102" s="30"/>
      <c r="K3102" s="31"/>
      <c r="L3102" s="32" t="s">
        <v>8092</v>
      </c>
      <c r="M3102" s="33">
        <v>108.34</v>
      </c>
      <c r="N3102" s="32">
        <v>13</v>
      </c>
      <c r="O3102" s="32" t="s">
        <v>3152</v>
      </c>
      <c r="P3102" s="32" t="s">
        <v>3155</v>
      </c>
      <c r="Q3102" s="37" t="s">
        <v>5698</v>
      </c>
      <c r="R3102" s="28">
        <v>1</v>
      </c>
      <c r="S3102" s="35"/>
      <c r="T3102" s="36" t="s">
        <v>8163</v>
      </c>
    </row>
    <row r="3103" spans="1:20" s="14" customFormat="1" ht="12" x14ac:dyDescent="0.2">
      <c r="A3103" s="28">
        <v>3098</v>
      </c>
      <c r="B3103" s="28" t="s">
        <v>3151</v>
      </c>
      <c r="C3103" s="28" t="s">
        <v>8161</v>
      </c>
      <c r="D3103" s="29" t="s">
        <v>8162</v>
      </c>
      <c r="E3103" s="29"/>
      <c r="F3103" s="30"/>
      <c r="G3103" s="30"/>
      <c r="H3103" s="31"/>
      <c r="I3103" s="30"/>
      <c r="J3103" s="30"/>
      <c r="K3103" s="31"/>
      <c r="L3103" s="32" t="s">
        <v>8092</v>
      </c>
      <c r="M3103" s="33">
        <v>110.2</v>
      </c>
      <c r="N3103" s="32">
        <v>13</v>
      </c>
      <c r="O3103" s="32" t="s">
        <v>3152</v>
      </c>
      <c r="P3103" s="32" t="s">
        <v>3155</v>
      </c>
      <c r="Q3103" s="37" t="s">
        <v>5698</v>
      </c>
      <c r="R3103" s="28">
        <v>1</v>
      </c>
      <c r="S3103" s="35"/>
      <c r="T3103" s="36" t="s">
        <v>8163</v>
      </c>
    </row>
    <row r="3104" spans="1:20" s="14" customFormat="1" ht="12" x14ac:dyDescent="0.2">
      <c r="A3104" s="28">
        <v>3099</v>
      </c>
      <c r="B3104" s="28" t="s">
        <v>3151</v>
      </c>
      <c r="C3104" s="28" t="s">
        <v>8161</v>
      </c>
      <c r="D3104" s="29" t="s">
        <v>8162</v>
      </c>
      <c r="E3104" s="29"/>
      <c r="F3104" s="30"/>
      <c r="G3104" s="30"/>
      <c r="H3104" s="31"/>
      <c r="I3104" s="30"/>
      <c r="J3104" s="30"/>
      <c r="K3104" s="31"/>
      <c r="L3104" s="32" t="s">
        <v>8092</v>
      </c>
      <c r="M3104" s="33">
        <v>77.69</v>
      </c>
      <c r="N3104" s="32">
        <v>13</v>
      </c>
      <c r="O3104" s="32" t="s">
        <v>3152</v>
      </c>
      <c r="P3104" s="32" t="s">
        <v>3155</v>
      </c>
      <c r="Q3104" s="37" t="s">
        <v>5698</v>
      </c>
      <c r="R3104" s="28">
        <v>1</v>
      </c>
      <c r="S3104" s="35"/>
      <c r="T3104" s="36" t="s">
        <v>8163</v>
      </c>
    </row>
    <row r="3105" spans="1:20" s="14" customFormat="1" ht="12" x14ac:dyDescent="0.2">
      <c r="A3105" s="28">
        <v>3100</v>
      </c>
      <c r="B3105" s="28" t="s">
        <v>3151</v>
      </c>
      <c r="C3105" s="28" t="s">
        <v>8161</v>
      </c>
      <c r="D3105" s="29" t="s">
        <v>8162</v>
      </c>
      <c r="E3105" s="29"/>
      <c r="F3105" s="30"/>
      <c r="G3105" s="30"/>
      <c r="H3105" s="31"/>
      <c r="I3105" s="30"/>
      <c r="J3105" s="30"/>
      <c r="K3105" s="31"/>
      <c r="L3105" s="32" t="s">
        <v>8092</v>
      </c>
      <c r="M3105" s="33">
        <v>92.43</v>
      </c>
      <c r="N3105" s="32">
        <v>13</v>
      </c>
      <c r="O3105" s="32" t="s">
        <v>3152</v>
      </c>
      <c r="P3105" s="32" t="s">
        <v>3155</v>
      </c>
      <c r="Q3105" s="37" t="s">
        <v>5698</v>
      </c>
      <c r="R3105" s="28">
        <v>1</v>
      </c>
      <c r="S3105" s="35"/>
      <c r="T3105" s="36" t="s">
        <v>8163</v>
      </c>
    </row>
    <row r="3106" spans="1:20" s="14" customFormat="1" ht="12" x14ac:dyDescent="0.2">
      <c r="A3106" s="28">
        <v>3101</v>
      </c>
      <c r="B3106" s="28" t="s">
        <v>3151</v>
      </c>
      <c r="C3106" s="28" t="s">
        <v>8161</v>
      </c>
      <c r="D3106" s="29" t="s">
        <v>8162</v>
      </c>
      <c r="E3106" s="29"/>
      <c r="F3106" s="30"/>
      <c r="G3106" s="30"/>
      <c r="H3106" s="31"/>
      <c r="I3106" s="30"/>
      <c r="J3106" s="30"/>
      <c r="K3106" s="31"/>
      <c r="L3106" s="32" t="s">
        <v>8092</v>
      </c>
      <c r="M3106" s="33">
        <v>47.88</v>
      </c>
      <c r="N3106" s="32">
        <v>13</v>
      </c>
      <c r="O3106" s="32" t="s">
        <v>3152</v>
      </c>
      <c r="P3106" s="32" t="s">
        <v>3155</v>
      </c>
      <c r="Q3106" s="37" t="s">
        <v>5698</v>
      </c>
      <c r="R3106" s="28">
        <v>1</v>
      </c>
      <c r="S3106" s="35"/>
      <c r="T3106" s="36" t="s">
        <v>8163</v>
      </c>
    </row>
    <row r="3107" spans="1:20" s="14" customFormat="1" ht="12" x14ac:dyDescent="0.2">
      <c r="A3107" s="28">
        <v>3102</v>
      </c>
      <c r="B3107" s="28" t="s">
        <v>3151</v>
      </c>
      <c r="C3107" s="28" t="s">
        <v>8161</v>
      </c>
      <c r="D3107" s="29" t="s">
        <v>8162</v>
      </c>
      <c r="E3107" s="29"/>
      <c r="F3107" s="30"/>
      <c r="G3107" s="30"/>
      <c r="H3107" s="31"/>
      <c r="I3107" s="30"/>
      <c r="J3107" s="30"/>
      <c r="K3107" s="31"/>
      <c r="L3107" s="32" t="s">
        <v>8092</v>
      </c>
      <c r="M3107" s="33">
        <v>158.97</v>
      </c>
      <c r="N3107" s="32">
        <v>13</v>
      </c>
      <c r="O3107" s="32" t="s">
        <v>3152</v>
      </c>
      <c r="P3107" s="32" t="s">
        <v>3155</v>
      </c>
      <c r="Q3107" s="37" t="s">
        <v>5698</v>
      </c>
      <c r="R3107" s="28">
        <v>1</v>
      </c>
      <c r="S3107" s="35"/>
      <c r="T3107" s="36" t="s">
        <v>8163</v>
      </c>
    </row>
    <row r="3108" spans="1:20" s="14" customFormat="1" ht="12" x14ac:dyDescent="0.2">
      <c r="A3108" s="28">
        <v>3103</v>
      </c>
      <c r="B3108" s="28" t="s">
        <v>3151</v>
      </c>
      <c r="C3108" s="28" t="s">
        <v>8161</v>
      </c>
      <c r="D3108" s="29" t="s">
        <v>8165</v>
      </c>
      <c r="E3108" s="29"/>
      <c r="F3108" s="30"/>
      <c r="G3108" s="30"/>
      <c r="H3108" s="31"/>
      <c r="I3108" s="30"/>
      <c r="J3108" s="30"/>
      <c r="K3108" s="31"/>
      <c r="L3108" s="32" t="s">
        <v>8092</v>
      </c>
      <c r="M3108" s="33">
        <v>176.57</v>
      </c>
      <c r="N3108" s="32">
        <v>13</v>
      </c>
      <c r="O3108" s="32" t="s">
        <v>3152</v>
      </c>
      <c r="P3108" s="32" t="s">
        <v>3155</v>
      </c>
      <c r="Q3108" s="37" t="s">
        <v>5698</v>
      </c>
      <c r="R3108" s="28">
        <v>1</v>
      </c>
      <c r="S3108" s="35"/>
      <c r="T3108" s="36" t="s">
        <v>8163</v>
      </c>
    </row>
    <row r="3109" spans="1:20" s="14" customFormat="1" ht="12" x14ac:dyDescent="0.2">
      <c r="A3109" s="28">
        <v>3104</v>
      </c>
      <c r="B3109" s="28" t="s">
        <v>3151</v>
      </c>
      <c r="C3109" s="28" t="s">
        <v>8161</v>
      </c>
      <c r="D3109" s="29" t="s">
        <v>8165</v>
      </c>
      <c r="E3109" s="29"/>
      <c r="F3109" s="30"/>
      <c r="G3109" s="30"/>
      <c r="H3109" s="31"/>
      <c r="I3109" s="30"/>
      <c r="J3109" s="30"/>
      <c r="K3109" s="31"/>
      <c r="L3109" s="32" t="s">
        <v>8092</v>
      </c>
      <c r="M3109" s="33">
        <v>132.9</v>
      </c>
      <c r="N3109" s="32">
        <v>13</v>
      </c>
      <c r="O3109" s="32" t="s">
        <v>3152</v>
      </c>
      <c r="P3109" s="32" t="s">
        <v>3155</v>
      </c>
      <c r="Q3109" s="37" t="s">
        <v>5698</v>
      </c>
      <c r="R3109" s="28">
        <v>1</v>
      </c>
      <c r="S3109" s="35"/>
      <c r="T3109" s="36" t="s">
        <v>8163</v>
      </c>
    </row>
    <row r="3110" spans="1:20" s="14" customFormat="1" ht="12" x14ac:dyDescent="0.2">
      <c r="A3110" s="28">
        <v>3105</v>
      </c>
      <c r="B3110" s="28" t="s">
        <v>3151</v>
      </c>
      <c r="C3110" s="28" t="s">
        <v>8161</v>
      </c>
      <c r="D3110" s="29" t="s">
        <v>8165</v>
      </c>
      <c r="E3110" s="29"/>
      <c r="F3110" s="30"/>
      <c r="G3110" s="30"/>
      <c r="H3110" s="31"/>
      <c r="I3110" s="30"/>
      <c r="J3110" s="30"/>
      <c r="K3110" s="31"/>
      <c r="L3110" s="32" t="s">
        <v>8092</v>
      </c>
      <c r="M3110" s="33">
        <v>81.319999999999894</v>
      </c>
      <c r="N3110" s="32">
        <v>13</v>
      </c>
      <c r="O3110" s="32" t="s">
        <v>3152</v>
      </c>
      <c r="P3110" s="32" t="s">
        <v>3155</v>
      </c>
      <c r="Q3110" s="37" t="s">
        <v>5698</v>
      </c>
      <c r="R3110" s="28">
        <v>1</v>
      </c>
      <c r="S3110" s="35"/>
      <c r="T3110" s="36" t="s">
        <v>8163</v>
      </c>
    </row>
    <row r="3111" spans="1:20" s="14" customFormat="1" ht="12" x14ac:dyDescent="0.2">
      <c r="A3111" s="28">
        <v>3106</v>
      </c>
      <c r="B3111" s="28" t="s">
        <v>3151</v>
      </c>
      <c r="C3111" s="28" t="s">
        <v>8161</v>
      </c>
      <c r="D3111" s="29" t="s">
        <v>8165</v>
      </c>
      <c r="E3111" s="29"/>
      <c r="F3111" s="30"/>
      <c r="G3111" s="30"/>
      <c r="H3111" s="31"/>
      <c r="I3111" s="30"/>
      <c r="J3111" s="30"/>
      <c r="K3111" s="31"/>
      <c r="L3111" s="32" t="s">
        <v>8092</v>
      </c>
      <c r="M3111" s="33">
        <v>138.37</v>
      </c>
      <c r="N3111" s="32">
        <v>13</v>
      </c>
      <c r="O3111" s="32" t="s">
        <v>3152</v>
      </c>
      <c r="P3111" s="32" t="s">
        <v>3155</v>
      </c>
      <c r="Q3111" s="37" t="s">
        <v>5698</v>
      </c>
      <c r="R3111" s="28">
        <v>1</v>
      </c>
      <c r="S3111" s="35"/>
      <c r="T3111" s="36" t="s">
        <v>8163</v>
      </c>
    </row>
    <row r="3112" spans="1:20" s="14" customFormat="1" ht="12" x14ac:dyDescent="0.2">
      <c r="A3112" s="28">
        <v>3107</v>
      </c>
      <c r="B3112" s="28" t="s">
        <v>3151</v>
      </c>
      <c r="C3112" s="28" t="s">
        <v>8161</v>
      </c>
      <c r="D3112" s="29" t="s">
        <v>8165</v>
      </c>
      <c r="E3112" s="29"/>
      <c r="F3112" s="30"/>
      <c r="G3112" s="30"/>
      <c r="H3112" s="31"/>
      <c r="I3112" s="30"/>
      <c r="J3112" s="30"/>
      <c r="K3112" s="31"/>
      <c r="L3112" s="32" t="s">
        <v>8092</v>
      </c>
      <c r="M3112" s="33">
        <v>83.87</v>
      </c>
      <c r="N3112" s="32">
        <v>13</v>
      </c>
      <c r="O3112" s="32" t="s">
        <v>3152</v>
      </c>
      <c r="P3112" s="32" t="s">
        <v>3155</v>
      </c>
      <c r="Q3112" s="37" t="s">
        <v>5698</v>
      </c>
      <c r="R3112" s="28">
        <v>1</v>
      </c>
      <c r="S3112" s="35"/>
      <c r="T3112" s="36" t="s">
        <v>8163</v>
      </c>
    </row>
    <row r="3113" spans="1:20" s="14" customFormat="1" ht="12" x14ac:dyDescent="0.2">
      <c r="A3113" s="28">
        <v>3108</v>
      </c>
      <c r="B3113" s="28" t="s">
        <v>3151</v>
      </c>
      <c r="C3113" s="28" t="s">
        <v>8161</v>
      </c>
      <c r="D3113" s="29" t="s">
        <v>8165</v>
      </c>
      <c r="E3113" s="29"/>
      <c r="F3113" s="30"/>
      <c r="G3113" s="30"/>
      <c r="H3113" s="31"/>
      <c r="I3113" s="30"/>
      <c r="J3113" s="30"/>
      <c r="K3113" s="31"/>
      <c r="L3113" s="32" t="s">
        <v>8092</v>
      </c>
      <c r="M3113" s="33">
        <v>106.98</v>
      </c>
      <c r="N3113" s="32">
        <v>13</v>
      </c>
      <c r="O3113" s="32" t="s">
        <v>3152</v>
      </c>
      <c r="P3113" s="32" t="s">
        <v>3155</v>
      </c>
      <c r="Q3113" s="37" t="s">
        <v>5698</v>
      </c>
      <c r="R3113" s="28">
        <v>1</v>
      </c>
      <c r="S3113" s="35"/>
      <c r="T3113" s="36" t="s">
        <v>8163</v>
      </c>
    </row>
    <row r="3114" spans="1:20" s="14" customFormat="1" ht="12" x14ac:dyDescent="0.2">
      <c r="A3114" s="28">
        <v>3109</v>
      </c>
      <c r="B3114" s="28" t="s">
        <v>3151</v>
      </c>
      <c r="C3114" s="28" t="s">
        <v>8161</v>
      </c>
      <c r="D3114" s="29" t="s">
        <v>8165</v>
      </c>
      <c r="E3114" s="29"/>
      <c r="F3114" s="30"/>
      <c r="G3114" s="30"/>
      <c r="H3114" s="31"/>
      <c r="I3114" s="30"/>
      <c r="J3114" s="30"/>
      <c r="K3114" s="31"/>
      <c r="L3114" s="32" t="s">
        <v>8092</v>
      </c>
      <c r="M3114" s="33">
        <v>118</v>
      </c>
      <c r="N3114" s="32">
        <v>13</v>
      </c>
      <c r="O3114" s="32" t="s">
        <v>3152</v>
      </c>
      <c r="P3114" s="32" t="s">
        <v>3155</v>
      </c>
      <c r="Q3114" s="37" t="s">
        <v>5698</v>
      </c>
      <c r="R3114" s="28">
        <v>1</v>
      </c>
      <c r="S3114" s="35"/>
      <c r="T3114" s="36" t="s">
        <v>8163</v>
      </c>
    </row>
    <row r="3115" spans="1:20" s="14" customFormat="1" ht="12" x14ac:dyDescent="0.2">
      <c r="A3115" s="28">
        <v>3110</v>
      </c>
      <c r="B3115" s="28" t="s">
        <v>3151</v>
      </c>
      <c r="C3115" s="28" t="s">
        <v>8161</v>
      </c>
      <c r="D3115" s="29" t="s">
        <v>8162</v>
      </c>
      <c r="E3115" s="29"/>
      <c r="F3115" s="30"/>
      <c r="G3115" s="30"/>
      <c r="H3115" s="31"/>
      <c r="I3115" s="30"/>
      <c r="J3115" s="30"/>
      <c r="K3115" s="31"/>
      <c r="L3115" s="32" t="s">
        <v>8092</v>
      </c>
      <c r="M3115" s="33">
        <v>47.93</v>
      </c>
      <c r="N3115" s="32">
        <v>13</v>
      </c>
      <c r="O3115" s="32" t="s">
        <v>3152</v>
      </c>
      <c r="P3115" s="32" t="s">
        <v>3155</v>
      </c>
      <c r="Q3115" s="37" t="s">
        <v>5698</v>
      </c>
      <c r="R3115" s="28">
        <v>1</v>
      </c>
      <c r="S3115" s="35"/>
      <c r="T3115" s="36" t="s">
        <v>8163</v>
      </c>
    </row>
    <row r="3116" spans="1:20" s="14" customFormat="1" ht="12" x14ac:dyDescent="0.2">
      <c r="A3116" s="28">
        <v>3111</v>
      </c>
      <c r="B3116" s="28" t="s">
        <v>3151</v>
      </c>
      <c r="C3116" s="28" t="s">
        <v>8161</v>
      </c>
      <c r="D3116" s="29" t="s">
        <v>8162</v>
      </c>
      <c r="E3116" s="29"/>
      <c r="F3116" s="30"/>
      <c r="G3116" s="30"/>
      <c r="H3116" s="31"/>
      <c r="I3116" s="30"/>
      <c r="J3116" s="30"/>
      <c r="K3116" s="31"/>
      <c r="L3116" s="32" t="s">
        <v>8092</v>
      </c>
      <c r="M3116" s="33">
        <v>225.51</v>
      </c>
      <c r="N3116" s="32">
        <v>13</v>
      </c>
      <c r="O3116" s="32" t="s">
        <v>3152</v>
      </c>
      <c r="P3116" s="32" t="s">
        <v>3155</v>
      </c>
      <c r="Q3116" s="37" t="s">
        <v>5698</v>
      </c>
      <c r="R3116" s="28">
        <v>1</v>
      </c>
      <c r="S3116" s="35"/>
      <c r="T3116" s="36" t="s">
        <v>8163</v>
      </c>
    </row>
    <row r="3117" spans="1:20" s="14" customFormat="1" ht="12" x14ac:dyDescent="0.2">
      <c r="A3117" s="28">
        <v>3112</v>
      </c>
      <c r="B3117" s="28" t="s">
        <v>3151</v>
      </c>
      <c r="C3117" s="28" t="s">
        <v>8161</v>
      </c>
      <c r="D3117" s="29" t="s">
        <v>8162</v>
      </c>
      <c r="E3117" s="29"/>
      <c r="F3117" s="30"/>
      <c r="G3117" s="30"/>
      <c r="H3117" s="31"/>
      <c r="I3117" s="30"/>
      <c r="J3117" s="30"/>
      <c r="K3117" s="31"/>
      <c r="L3117" s="32" t="s">
        <v>8092</v>
      </c>
      <c r="M3117" s="33">
        <v>335.03</v>
      </c>
      <c r="N3117" s="32">
        <v>13</v>
      </c>
      <c r="O3117" s="32" t="s">
        <v>3152</v>
      </c>
      <c r="P3117" s="32" t="s">
        <v>3155</v>
      </c>
      <c r="Q3117" s="37" t="s">
        <v>5698</v>
      </c>
      <c r="R3117" s="28">
        <v>1</v>
      </c>
      <c r="S3117" s="35"/>
      <c r="T3117" s="36" t="s">
        <v>8163</v>
      </c>
    </row>
    <row r="3118" spans="1:20" s="14" customFormat="1" ht="12" x14ac:dyDescent="0.2">
      <c r="A3118" s="28">
        <v>3113</v>
      </c>
      <c r="B3118" s="28" t="s">
        <v>3151</v>
      </c>
      <c r="C3118" s="28" t="s">
        <v>8161</v>
      </c>
      <c r="D3118" s="29" t="s">
        <v>8162</v>
      </c>
      <c r="E3118" s="29"/>
      <c r="F3118" s="30"/>
      <c r="G3118" s="30"/>
      <c r="H3118" s="31"/>
      <c r="I3118" s="30"/>
      <c r="J3118" s="30"/>
      <c r="K3118" s="31"/>
      <c r="L3118" s="32" t="s">
        <v>8092</v>
      </c>
      <c r="M3118" s="33">
        <v>238.12</v>
      </c>
      <c r="N3118" s="32">
        <v>13</v>
      </c>
      <c r="O3118" s="32" t="s">
        <v>3152</v>
      </c>
      <c r="P3118" s="32" t="s">
        <v>3155</v>
      </c>
      <c r="Q3118" s="37" t="s">
        <v>5698</v>
      </c>
      <c r="R3118" s="28">
        <v>1</v>
      </c>
      <c r="S3118" s="35"/>
      <c r="T3118" s="36" t="s">
        <v>8163</v>
      </c>
    </row>
    <row r="3119" spans="1:20" s="14" customFormat="1" ht="12" x14ac:dyDescent="0.2">
      <c r="A3119" s="28">
        <v>3114</v>
      </c>
      <c r="B3119" s="28" t="s">
        <v>3151</v>
      </c>
      <c r="C3119" s="28" t="s">
        <v>8161</v>
      </c>
      <c r="D3119" s="29" t="s">
        <v>8162</v>
      </c>
      <c r="E3119" s="29"/>
      <c r="F3119" s="30"/>
      <c r="G3119" s="30"/>
      <c r="H3119" s="31"/>
      <c r="I3119" s="30"/>
      <c r="J3119" s="30"/>
      <c r="K3119" s="31"/>
      <c r="L3119" s="32" t="s">
        <v>8092</v>
      </c>
      <c r="M3119" s="33">
        <v>448.49</v>
      </c>
      <c r="N3119" s="32">
        <v>13</v>
      </c>
      <c r="O3119" s="32" t="s">
        <v>3152</v>
      </c>
      <c r="P3119" s="32" t="s">
        <v>3155</v>
      </c>
      <c r="Q3119" s="37" t="s">
        <v>5698</v>
      </c>
      <c r="R3119" s="28">
        <v>1</v>
      </c>
      <c r="S3119" s="35"/>
      <c r="T3119" s="36" t="s">
        <v>8163</v>
      </c>
    </row>
    <row r="3120" spans="1:20" s="14" customFormat="1" ht="12" x14ac:dyDescent="0.2">
      <c r="A3120" s="28">
        <v>3115</v>
      </c>
      <c r="B3120" s="28" t="s">
        <v>3151</v>
      </c>
      <c r="C3120" s="28" t="s">
        <v>8161</v>
      </c>
      <c r="D3120" s="29" t="s">
        <v>8162</v>
      </c>
      <c r="E3120" s="29"/>
      <c r="F3120" s="30"/>
      <c r="G3120" s="30"/>
      <c r="H3120" s="31"/>
      <c r="I3120" s="30"/>
      <c r="J3120" s="30"/>
      <c r="K3120" s="31"/>
      <c r="L3120" s="32" t="s">
        <v>8092</v>
      </c>
      <c r="M3120" s="33">
        <v>88.16</v>
      </c>
      <c r="N3120" s="32">
        <v>15</v>
      </c>
      <c r="O3120" s="32" t="s">
        <v>3152</v>
      </c>
      <c r="P3120" s="32" t="s">
        <v>3155</v>
      </c>
      <c r="Q3120" s="37" t="s">
        <v>5706</v>
      </c>
      <c r="R3120" s="28">
        <v>1</v>
      </c>
      <c r="S3120" s="35"/>
      <c r="T3120" s="36" t="s">
        <v>8163</v>
      </c>
    </row>
    <row r="3121" spans="1:20" s="14" customFormat="1" ht="12" x14ac:dyDescent="0.2">
      <c r="A3121" s="28">
        <v>3116</v>
      </c>
      <c r="B3121" s="28" t="s">
        <v>3151</v>
      </c>
      <c r="C3121" s="28" t="s">
        <v>8161</v>
      </c>
      <c r="D3121" s="29" t="s">
        <v>8162</v>
      </c>
      <c r="E3121" s="29"/>
      <c r="F3121" s="30"/>
      <c r="G3121" s="30"/>
      <c r="H3121" s="31"/>
      <c r="I3121" s="30"/>
      <c r="J3121" s="30"/>
      <c r="K3121" s="31"/>
      <c r="L3121" s="32" t="s">
        <v>8092</v>
      </c>
      <c r="M3121" s="33">
        <v>63.29</v>
      </c>
      <c r="N3121" s="32">
        <v>15</v>
      </c>
      <c r="O3121" s="32" t="s">
        <v>3152</v>
      </c>
      <c r="P3121" s="32" t="s">
        <v>3155</v>
      </c>
      <c r="Q3121" s="37" t="s">
        <v>5706</v>
      </c>
      <c r="R3121" s="28">
        <v>1</v>
      </c>
      <c r="S3121" s="35"/>
      <c r="T3121" s="36" t="s">
        <v>8163</v>
      </c>
    </row>
    <row r="3122" spans="1:20" s="14" customFormat="1" ht="12" x14ac:dyDescent="0.2">
      <c r="A3122" s="28">
        <v>3117</v>
      </c>
      <c r="B3122" s="28" t="s">
        <v>3151</v>
      </c>
      <c r="C3122" s="28" t="s">
        <v>8161</v>
      </c>
      <c r="D3122" s="29" t="s">
        <v>8162</v>
      </c>
      <c r="E3122" s="29"/>
      <c r="F3122" s="30"/>
      <c r="G3122" s="30"/>
      <c r="H3122" s="31"/>
      <c r="I3122" s="30"/>
      <c r="J3122" s="30"/>
      <c r="K3122" s="31"/>
      <c r="L3122" s="32" t="s">
        <v>8092</v>
      </c>
      <c r="M3122" s="33">
        <v>151.19999999999899</v>
      </c>
      <c r="N3122" s="32">
        <v>13</v>
      </c>
      <c r="O3122" s="32" t="s">
        <v>3152</v>
      </c>
      <c r="P3122" s="32" t="s">
        <v>3155</v>
      </c>
      <c r="Q3122" s="37" t="s">
        <v>5698</v>
      </c>
      <c r="R3122" s="28">
        <v>1</v>
      </c>
      <c r="S3122" s="35"/>
      <c r="T3122" s="36" t="s">
        <v>8163</v>
      </c>
    </row>
    <row r="3123" spans="1:20" s="14" customFormat="1" ht="12" x14ac:dyDescent="0.2">
      <c r="A3123" s="28">
        <v>3118</v>
      </c>
      <c r="B3123" s="28" t="s">
        <v>3151</v>
      </c>
      <c r="C3123" s="28" t="s">
        <v>8161</v>
      </c>
      <c r="D3123" s="29" t="s">
        <v>8162</v>
      </c>
      <c r="E3123" s="29"/>
      <c r="F3123" s="30"/>
      <c r="G3123" s="30"/>
      <c r="H3123" s="31"/>
      <c r="I3123" s="30"/>
      <c r="J3123" s="30"/>
      <c r="K3123" s="31"/>
      <c r="L3123" s="32" t="s">
        <v>8092</v>
      </c>
      <c r="M3123" s="33">
        <v>132.44</v>
      </c>
      <c r="N3123" s="32">
        <v>13</v>
      </c>
      <c r="O3123" s="32" t="s">
        <v>3152</v>
      </c>
      <c r="P3123" s="32" t="s">
        <v>3155</v>
      </c>
      <c r="Q3123" s="37" t="s">
        <v>5698</v>
      </c>
      <c r="R3123" s="28">
        <v>1</v>
      </c>
      <c r="S3123" s="35"/>
      <c r="T3123" s="36" t="s">
        <v>8163</v>
      </c>
    </row>
    <row r="3124" spans="1:20" s="14" customFormat="1" ht="12" x14ac:dyDescent="0.2">
      <c r="A3124" s="28">
        <v>3119</v>
      </c>
      <c r="B3124" s="28" t="s">
        <v>3151</v>
      </c>
      <c r="C3124" s="28" t="s">
        <v>8161</v>
      </c>
      <c r="D3124" s="29" t="s">
        <v>8162</v>
      </c>
      <c r="E3124" s="29"/>
      <c r="F3124" s="30"/>
      <c r="G3124" s="30"/>
      <c r="H3124" s="31"/>
      <c r="I3124" s="30"/>
      <c r="J3124" s="30"/>
      <c r="K3124" s="31"/>
      <c r="L3124" s="32" t="s">
        <v>8092</v>
      </c>
      <c r="M3124" s="33">
        <v>186.46</v>
      </c>
      <c r="N3124" s="32">
        <v>13</v>
      </c>
      <c r="O3124" s="32" t="s">
        <v>3152</v>
      </c>
      <c r="P3124" s="32" t="s">
        <v>3155</v>
      </c>
      <c r="Q3124" s="37" t="s">
        <v>5698</v>
      </c>
      <c r="R3124" s="28">
        <v>1</v>
      </c>
      <c r="S3124" s="35"/>
      <c r="T3124" s="36" t="s">
        <v>8163</v>
      </c>
    </row>
    <row r="3125" spans="1:20" s="14" customFormat="1" ht="12" x14ac:dyDescent="0.2">
      <c r="A3125" s="28">
        <v>3120</v>
      </c>
      <c r="B3125" s="28" t="s">
        <v>3151</v>
      </c>
      <c r="C3125" s="28" t="s">
        <v>8161</v>
      </c>
      <c r="D3125" s="29" t="s">
        <v>8162</v>
      </c>
      <c r="E3125" s="29"/>
      <c r="F3125" s="30"/>
      <c r="G3125" s="30"/>
      <c r="H3125" s="31"/>
      <c r="I3125" s="30"/>
      <c r="J3125" s="30"/>
      <c r="K3125" s="31"/>
      <c r="L3125" s="32" t="s">
        <v>8092</v>
      </c>
      <c r="M3125" s="33">
        <v>63.15</v>
      </c>
      <c r="N3125" s="32">
        <v>15</v>
      </c>
      <c r="O3125" s="32" t="s">
        <v>3152</v>
      </c>
      <c r="P3125" s="32" t="s">
        <v>3155</v>
      </c>
      <c r="Q3125" s="37" t="s">
        <v>5706</v>
      </c>
      <c r="R3125" s="28">
        <v>1</v>
      </c>
      <c r="S3125" s="35"/>
      <c r="T3125" s="36" t="s">
        <v>8163</v>
      </c>
    </row>
    <row r="3126" spans="1:20" s="14" customFormat="1" ht="12" x14ac:dyDescent="0.2">
      <c r="A3126" s="28">
        <v>3121</v>
      </c>
      <c r="B3126" s="28" t="s">
        <v>3151</v>
      </c>
      <c r="C3126" s="28" t="s">
        <v>8161</v>
      </c>
      <c r="D3126" s="29" t="s">
        <v>8162</v>
      </c>
      <c r="E3126" s="29"/>
      <c r="F3126" s="30"/>
      <c r="G3126" s="30"/>
      <c r="H3126" s="31"/>
      <c r="I3126" s="30"/>
      <c r="J3126" s="30"/>
      <c r="K3126" s="31"/>
      <c r="L3126" s="32" t="s">
        <v>8092</v>
      </c>
      <c r="M3126" s="33">
        <v>53.26</v>
      </c>
      <c r="N3126" s="32">
        <v>15</v>
      </c>
      <c r="O3126" s="32" t="s">
        <v>3152</v>
      </c>
      <c r="P3126" s="32" t="s">
        <v>3155</v>
      </c>
      <c r="Q3126" s="37" t="s">
        <v>5706</v>
      </c>
      <c r="R3126" s="28">
        <v>1</v>
      </c>
      <c r="S3126" s="35"/>
      <c r="T3126" s="36" t="s">
        <v>8163</v>
      </c>
    </row>
    <row r="3127" spans="1:20" s="14" customFormat="1" ht="12" x14ac:dyDescent="0.2">
      <c r="A3127" s="28">
        <v>3122</v>
      </c>
      <c r="B3127" s="28" t="s">
        <v>3151</v>
      </c>
      <c r="C3127" s="28" t="s">
        <v>8161</v>
      </c>
      <c r="D3127" s="29" t="s">
        <v>8162</v>
      </c>
      <c r="E3127" s="29"/>
      <c r="F3127" s="30"/>
      <c r="G3127" s="30"/>
      <c r="H3127" s="31"/>
      <c r="I3127" s="30"/>
      <c r="J3127" s="30"/>
      <c r="K3127" s="31"/>
      <c r="L3127" s="32" t="s">
        <v>8092</v>
      </c>
      <c r="M3127" s="33">
        <v>108.92</v>
      </c>
      <c r="N3127" s="32">
        <v>15</v>
      </c>
      <c r="O3127" s="32" t="s">
        <v>3152</v>
      </c>
      <c r="P3127" s="32" t="s">
        <v>3155</v>
      </c>
      <c r="Q3127" s="37" t="s">
        <v>5706</v>
      </c>
      <c r="R3127" s="28">
        <v>1</v>
      </c>
      <c r="S3127" s="35"/>
      <c r="T3127" s="36" t="s">
        <v>8163</v>
      </c>
    </row>
    <row r="3128" spans="1:20" s="14" customFormat="1" ht="12" x14ac:dyDescent="0.2">
      <c r="A3128" s="28">
        <v>3123</v>
      </c>
      <c r="B3128" s="28" t="s">
        <v>3151</v>
      </c>
      <c r="C3128" s="28" t="s">
        <v>8161</v>
      </c>
      <c r="D3128" s="29" t="s">
        <v>8162</v>
      </c>
      <c r="E3128" s="29"/>
      <c r="F3128" s="30"/>
      <c r="G3128" s="30"/>
      <c r="H3128" s="31"/>
      <c r="I3128" s="30"/>
      <c r="J3128" s="30"/>
      <c r="K3128" s="31"/>
      <c r="L3128" s="32" t="s">
        <v>8092</v>
      </c>
      <c r="M3128" s="33">
        <v>80.09</v>
      </c>
      <c r="N3128" s="32">
        <v>15</v>
      </c>
      <c r="O3128" s="32" t="s">
        <v>3152</v>
      </c>
      <c r="P3128" s="32" t="s">
        <v>3155</v>
      </c>
      <c r="Q3128" s="37" t="s">
        <v>5706</v>
      </c>
      <c r="R3128" s="28">
        <v>1</v>
      </c>
      <c r="S3128" s="35"/>
      <c r="T3128" s="36" t="s">
        <v>8163</v>
      </c>
    </row>
    <row r="3129" spans="1:20" s="14" customFormat="1" ht="12" x14ac:dyDescent="0.2">
      <c r="A3129" s="28">
        <v>3124</v>
      </c>
      <c r="B3129" s="28" t="s">
        <v>3151</v>
      </c>
      <c r="C3129" s="28" t="s">
        <v>8161</v>
      </c>
      <c r="D3129" s="29" t="s">
        <v>8162</v>
      </c>
      <c r="E3129" s="29"/>
      <c r="F3129" s="30"/>
      <c r="G3129" s="30"/>
      <c r="H3129" s="31"/>
      <c r="I3129" s="30"/>
      <c r="J3129" s="30"/>
      <c r="K3129" s="31"/>
      <c r="L3129" s="32" t="s">
        <v>8092</v>
      </c>
      <c r="M3129" s="33">
        <v>84.17</v>
      </c>
      <c r="N3129" s="32">
        <v>15</v>
      </c>
      <c r="O3129" s="32" t="s">
        <v>3152</v>
      </c>
      <c r="P3129" s="32" t="s">
        <v>3155</v>
      </c>
      <c r="Q3129" s="37" t="s">
        <v>5706</v>
      </c>
      <c r="R3129" s="28">
        <v>1</v>
      </c>
      <c r="S3129" s="35"/>
      <c r="T3129" s="36" t="s">
        <v>8163</v>
      </c>
    </row>
    <row r="3130" spans="1:20" s="14" customFormat="1" ht="12" x14ac:dyDescent="0.2">
      <c r="A3130" s="28">
        <v>3125</v>
      </c>
      <c r="B3130" s="28" t="s">
        <v>3151</v>
      </c>
      <c r="C3130" s="28" t="s">
        <v>8161</v>
      </c>
      <c r="D3130" s="29" t="s">
        <v>8162</v>
      </c>
      <c r="E3130" s="29"/>
      <c r="F3130" s="30"/>
      <c r="G3130" s="30"/>
      <c r="H3130" s="31"/>
      <c r="I3130" s="30"/>
      <c r="J3130" s="30"/>
      <c r="K3130" s="31"/>
      <c r="L3130" s="32" t="s">
        <v>8092</v>
      </c>
      <c r="M3130" s="33">
        <v>68.180000000000007</v>
      </c>
      <c r="N3130" s="32">
        <v>15</v>
      </c>
      <c r="O3130" s="32" t="s">
        <v>3152</v>
      </c>
      <c r="P3130" s="32" t="s">
        <v>3155</v>
      </c>
      <c r="Q3130" s="37" t="s">
        <v>5706</v>
      </c>
      <c r="R3130" s="28">
        <v>1</v>
      </c>
      <c r="S3130" s="35"/>
      <c r="T3130" s="36" t="s">
        <v>8163</v>
      </c>
    </row>
    <row r="3131" spans="1:20" s="14" customFormat="1" ht="12" x14ac:dyDescent="0.2">
      <c r="A3131" s="28">
        <v>3126</v>
      </c>
      <c r="B3131" s="28" t="s">
        <v>3151</v>
      </c>
      <c r="C3131" s="28" t="s">
        <v>8161</v>
      </c>
      <c r="D3131" s="29" t="s">
        <v>8162</v>
      </c>
      <c r="E3131" s="29"/>
      <c r="F3131" s="30"/>
      <c r="G3131" s="30"/>
      <c r="H3131" s="31"/>
      <c r="I3131" s="30"/>
      <c r="J3131" s="30"/>
      <c r="K3131" s="31"/>
      <c r="L3131" s="32" t="s">
        <v>8092</v>
      </c>
      <c r="M3131" s="33">
        <v>19.260000000000002</v>
      </c>
      <c r="N3131" s="32">
        <v>15</v>
      </c>
      <c r="O3131" s="32" t="s">
        <v>3152</v>
      </c>
      <c r="P3131" s="32" t="s">
        <v>3155</v>
      </c>
      <c r="Q3131" s="37" t="s">
        <v>5706</v>
      </c>
      <c r="R3131" s="28">
        <v>1</v>
      </c>
      <c r="S3131" s="35"/>
      <c r="T3131" s="36" t="s">
        <v>8163</v>
      </c>
    </row>
    <row r="3132" spans="1:20" s="14" customFormat="1" ht="12" x14ac:dyDescent="0.2">
      <c r="A3132" s="28">
        <v>3127</v>
      </c>
      <c r="B3132" s="28" t="s">
        <v>3151</v>
      </c>
      <c r="C3132" s="28" t="s">
        <v>8161</v>
      </c>
      <c r="D3132" s="29" t="s">
        <v>8162</v>
      </c>
      <c r="E3132" s="29"/>
      <c r="F3132" s="30"/>
      <c r="G3132" s="30"/>
      <c r="H3132" s="31"/>
      <c r="I3132" s="30"/>
      <c r="J3132" s="30"/>
      <c r="K3132" s="31"/>
      <c r="L3132" s="32" t="s">
        <v>8092</v>
      </c>
      <c r="M3132" s="33">
        <v>101.55</v>
      </c>
      <c r="N3132" s="32">
        <v>15</v>
      </c>
      <c r="O3132" s="32" t="s">
        <v>3152</v>
      </c>
      <c r="P3132" s="32" t="s">
        <v>3155</v>
      </c>
      <c r="Q3132" s="37" t="s">
        <v>5706</v>
      </c>
      <c r="R3132" s="28">
        <v>1</v>
      </c>
      <c r="S3132" s="35"/>
      <c r="T3132" s="36" t="s">
        <v>8163</v>
      </c>
    </row>
    <row r="3133" spans="1:20" s="14" customFormat="1" ht="12" x14ac:dyDescent="0.2">
      <c r="A3133" s="28">
        <v>3128</v>
      </c>
      <c r="B3133" s="28" t="s">
        <v>3151</v>
      </c>
      <c r="C3133" s="28" t="s">
        <v>8161</v>
      </c>
      <c r="D3133" s="29" t="s">
        <v>8162</v>
      </c>
      <c r="E3133" s="29"/>
      <c r="F3133" s="30"/>
      <c r="G3133" s="30"/>
      <c r="H3133" s="31"/>
      <c r="I3133" s="30"/>
      <c r="J3133" s="30"/>
      <c r="K3133" s="31"/>
      <c r="L3133" s="32" t="s">
        <v>8092</v>
      </c>
      <c r="M3133" s="33">
        <v>117.59</v>
      </c>
      <c r="N3133" s="32">
        <v>15</v>
      </c>
      <c r="O3133" s="32" t="s">
        <v>3152</v>
      </c>
      <c r="P3133" s="32" t="s">
        <v>3155</v>
      </c>
      <c r="Q3133" s="37" t="s">
        <v>5706</v>
      </c>
      <c r="R3133" s="28">
        <v>1</v>
      </c>
      <c r="S3133" s="35"/>
      <c r="T3133" s="36" t="s">
        <v>8163</v>
      </c>
    </row>
    <row r="3134" spans="1:20" s="14" customFormat="1" ht="12" x14ac:dyDescent="0.2">
      <c r="A3134" s="28">
        <v>3129</v>
      </c>
      <c r="B3134" s="28" t="s">
        <v>3151</v>
      </c>
      <c r="C3134" s="28" t="s">
        <v>8161</v>
      </c>
      <c r="D3134" s="29" t="s">
        <v>8162</v>
      </c>
      <c r="E3134" s="29"/>
      <c r="F3134" s="30"/>
      <c r="G3134" s="30"/>
      <c r="H3134" s="31"/>
      <c r="I3134" s="30"/>
      <c r="J3134" s="30"/>
      <c r="K3134" s="31"/>
      <c r="L3134" s="32" t="s">
        <v>8092</v>
      </c>
      <c r="M3134" s="33">
        <v>136.16</v>
      </c>
      <c r="N3134" s="32">
        <v>13</v>
      </c>
      <c r="O3134" s="32" t="s">
        <v>3152</v>
      </c>
      <c r="P3134" s="32" t="s">
        <v>3155</v>
      </c>
      <c r="Q3134" s="37" t="s">
        <v>5698</v>
      </c>
      <c r="R3134" s="28">
        <v>1</v>
      </c>
      <c r="S3134" s="35"/>
      <c r="T3134" s="36" t="s">
        <v>8163</v>
      </c>
    </row>
    <row r="3135" spans="1:20" s="14" customFormat="1" ht="12" x14ac:dyDescent="0.2">
      <c r="A3135" s="28">
        <v>3130</v>
      </c>
      <c r="B3135" s="28" t="s">
        <v>3151</v>
      </c>
      <c r="C3135" s="28" t="s">
        <v>8161</v>
      </c>
      <c r="D3135" s="29" t="s">
        <v>8162</v>
      </c>
      <c r="E3135" s="29"/>
      <c r="F3135" s="30"/>
      <c r="G3135" s="30"/>
      <c r="H3135" s="31"/>
      <c r="I3135" s="30"/>
      <c r="J3135" s="30"/>
      <c r="K3135" s="31"/>
      <c r="L3135" s="32" t="s">
        <v>8092</v>
      </c>
      <c r="M3135" s="33">
        <v>135.54</v>
      </c>
      <c r="N3135" s="32">
        <v>13</v>
      </c>
      <c r="O3135" s="32" t="s">
        <v>3152</v>
      </c>
      <c r="P3135" s="32" t="s">
        <v>3155</v>
      </c>
      <c r="Q3135" s="37" t="s">
        <v>5698</v>
      </c>
      <c r="R3135" s="28">
        <v>1</v>
      </c>
      <c r="S3135" s="35"/>
      <c r="T3135" s="36" t="s">
        <v>8163</v>
      </c>
    </row>
    <row r="3136" spans="1:20" s="14" customFormat="1" ht="12" x14ac:dyDescent="0.2">
      <c r="A3136" s="28">
        <v>3131</v>
      </c>
      <c r="B3136" s="28" t="s">
        <v>3151</v>
      </c>
      <c r="C3136" s="28" t="s">
        <v>8161</v>
      </c>
      <c r="D3136" s="29" t="s">
        <v>8162</v>
      </c>
      <c r="E3136" s="29"/>
      <c r="F3136" s="30"/>
      <c r="G3136" s="30"/>
      <c r="H3136" s="31"/>
      <c r="I3136" s="30"/>
      <c r="J3136" s="30"/>
      <c r="K3136" s="31"/>
      <c r="L3136" s="32" t="s">
        <v>8092</v>
      </c>
      <c r="M3136" s="33">
        <v>133.52000000000001</v>
      </c>
      <c r="N3136" s="32">
        <v>13</v>
      </c>
      <c r="O3136" s="32" t="s">
        <v>3152</v>
      </c>
      <c r="P3136" s="32" t="s">
        <v>3155</v>
      </c>
      <c r="Q3136" s="37" t="s">
        <v>5698</v>
      </c>
      <c r="R3136" s="28">
        <v>1</v>
      </c>
      <c r="S3136" s="35"/>
      <c r="T3136" s="36" t="s">
        <v>8163</v>
      </c>
    </row>
    <row r="3137" spans="1:20" s="14" customFormat="1" ht="12" x14ac:dyDescent="0.2">
      <c r="A3137" s="28">
        <v>3132</v>
      </c>
      <c r="B3137" s="28" t="s">
        <v>3151</v>
      </c>
      <c r="C3137" s="28" t="s">
        <v>8161</v>
      </c>
      <c r="D3137" s="29" t="s">
        <v>8162</v>
      </c>
      <c r="E3137" s="29"/>
      <c r="F3137" s="30"/>
      <c r="G3137" s="30"/>
      <c r="H3137" s="31"/>
      <c r="I3137" s="30"/>
      <c r="J3137" s="30"/>
      <c r="K3137" s="31"/>
      <c r="L3137" s="32" t="s">
        <v>8092</v>
      </c>
      <c r="M3137" s="33">
        <v>78.819999999999894</v>
      </c>
      <c r="N3137" s="32">
        <v>13</v>
      </c>
      <c r="O3137" s="32" t="s">
        <v>3152</v>
      </c>
      <c r="P3137" s="32" t="s">
        <v>3155</v>
      </c>
      <c r="Q3137" s="37" t="s">
        <v>5698</v>
      </c>
      <c r="R3137" s="28">
        <v>1</v>
      </c>
      <c r="S3137" s="35"/>
      <c r="T3137" s="36" t="s">
        <v>8163</v>
      </c>
    </row>
    <row r="3138" spans="1:20" s="14" customFormat="1" ht="12" x14ac:dyDescent="0.2">
      <c r="A3138" s="28">
        <v>3133</v>
      </c>
      <c r="B3138" s="28" t="s">
        <v>3151</v>
      </c>
      <c r="C3138" s="28" t="s">
        <v>8161</v>
      </c>
      <c r="D3138" s="29" t="s">
        <v>8162</v>
      </c>
      <c r="E3138" s="29"/>
      <c r="F3138" s="30"/>
      <c r="G3138" s="30"/>
      <c r="H3138" s="31"/>
      <c r="I3138" s="30"/>
      <c r="J3138" s="30"/>
      <c r="K3138" s="31"/>
      <c r="L3138" s="32" t="s">
        <v>8092</v>
      </c>
      <c r="M3138" s="33">
        <v>73.17</v>
      </c>
      <c r="N3138" s="32">
        <v>15</v>
      </c>
      <c r="O3138" s="32" t="s">
        <v>3152</v>
      </c>
      <c r="P3138" s="32" t="s">
        <v>3155</v>
      </c>
      <c r="Q3138" s="37" t="s">
        <v>5706</v>
      </c>
      <c r="R3138" s="28">
        <v>1</v>
      </c>
      <c r="S3138" s="35"/>
      <c r="T3138" s="36" t="s">
        <v>8163</v>
      </c>
    </row>
    <row r="3139" spans="1:20" s="14" customFormat="1" ht="12" x14ac:dyDescent="0.2">
      <c r="A3139" s="28">
        <v>3134</v>
      </c>
      <c r="B3139" s="28" t="s">
        <v>3151</v>
      </c>
      <c r="C3139" s="28" t="s">
        <v>8161</v>
      </c>
      <c r="D3139" s="29" t="s">
        <v>8162</v>
      </c>
      <c r="E3139" s="29"/>
      <c r="F3139" s="30"/>
      <c r="G3139" s="30"/>
      <c r="H3139" s="31"/>
      <c r="I3139" s="30"/>
      <c r="J3139" s="30"/>
      <c r="K3139" s="31"/>
      <c r="L3139" s="32" t="s">
        <v>8092</v>
      </c>
      <c r="M3139" s="33">
        <v>52.81</v>
      </c>
      <c r="N3139" s="32">
        <v>15</v>
      </c>
      <c r="O3139" s="32" t="s">
        <v>3152</v>
      </c>
      <c r="P3139" s="32" t="s">
        <v>3155</v>
      </c>
      <c r="Q3139" s="37" t="s">
        <v>5706</v>
      </c>
      <c r="R3139" s="28">
        <v>1</v>
      </c>
      <c r="S3139" s="35"/>
      <c r="T3139" s="36" t="s">
        <v>8163</v>
      </c>
    </row>
    <row r="3140" spans="1:20" s="14" customFormat="1" ht="12" x14ac:dyDescent="0.2">
      <c r="A3140" s="28">
        <v>3135</v>
      </c>
      <c r="B3140" s="28" t="s">
        <v>3151</v>
      </c>
      <c r="C3140" s="28" t="s">
        <v>8161</v>
      </c>
      <c r="D3140" s="29" t="s">
        <v>8162</v>
      </c>
      <c r="E3140" s="29"/>
      <c r="F3140" s="30"/>
      <c r="G3140" s="30"/>
      <c r="H3140" s="31"/>
      <c r="I3140" s="30"/>
      <c r="J3140" s="30"/>
      <c r="K3140" s="31"/>
      <c r="L3140" s="32" t="s">
        <v>8092</v>
      </c>
      <c r="M3140" s="33">
        <v>135.08000000000001</v>
      </c>
      <c r="N3140" s="32">
        <v>13</v>
      </c>
      <c r="O3140" s="32" t="s">
        <v>3152</v>
      </c>
      <c r="P3140" s="32" t="s">
        <v>3155</v>
      </c>
      <c r="Q3140" s="37" t="s">
        <v>5698</v>
      </c>
      <c r="R3140" s="28">
        <v>1</v>
      </c>
      <c r="S3140" s="35"/>
      <c r="T3140" s="36" t="s">
        <v>8163</v>
      </c>
    </row>
    <row r="3141" spans="1:20" s="14" customFormat="1" ht="12" x14ac:dyDescent="0.2">
      <c r="A3141" s="28">
        <v>3136</v>
      </c>
      <c r="B3141" s="28" t="s">
        <v>3151</v>
      </c>
      <c r="C3141" s="28" t="s">
        <v>8161</v>
      </c>
      <c r="D3141" s="29" t="s">
        <v>8162</v>
      </c>
      <c r="E3141" s="29"/>
      <c r="F3141" s="30"/>
      <c r="G3141" s="30"/>
      <c r="H3141" s="31"/>
      <c r="I3141" s="30"/>
      <c r="J3141" s="30"/>
      <c r="K3141" s="31"/>
      <c r="L3141" s="32" t="s">
        <v>8092</v>
      </c>
      <c r="M3141" s="33">
        <v>134.91</v>
      </c>
      <c r="N3141" s="32">
        <v>13</v>
      </c>
      <c r="O3141" s="32" t="s">
        <v>3152</v>
      </c>
      <c r="P3141" s="32" t="s">
        <v>3155</v>
      </c>
      <c r="Q3141" s="37" t="s">
        <v>5698</v>
      </c>
      <c r="R3141" s="28">
        <v>1</v>
      </c>
      <c r="S3141" s="35"/>
      <c r="T3141" s="36" t="s">
        <v>8163</v>
      </c>
    </row>
    <row r="3142" spans="1:20" s="14" customFormat="1" ht="12" x14ac:dyDescent="0.2">
      <c r="A3142" s="28">
        <v>3137</v>
      </c>
      <c r="B3142" s="28" t="s">
        <v>3151</v>
      </c>
      <c r="C3142" s="28" t="s">
        <v>8161</v>
      </c>
      <c r="D3142" s="29" t="s">
        <v>8162</v>
      </c>
      <c r="E3142" s="29"/>
      <c r="F3142" s="30"/>
      <c r="G3142" s="30"/>
      <c r="H3142" s="31"/>
      <c r="I3142" s="30"/>
      <c r="J3142" s="30"/>
      <c r="K3142" s="31"/>
      <c r="L3142" s="32" t="s">
        <v>8092</v>
      </c>
      <c r="M3142" s="33">
        <v>111.88</v>
      </c>
      <c r="N3142" s="32">
        <v>13</v>
      </c>
      <c r="O3142" s="32" t="s">
        <v>3152</v>
      </c>
      <c r="P3142" s="32" t="s">
        <v>3155</v>
      </c>
      <c r="Q3142" s="37" t="s">
        <v>5698</v>
      </c>
      <c r="R3142" s="28">
        <v>1</v>
      </c>
      <c r="S3142" s="35"/>
      <c r="T3142" s="36" t="s">
        <v>8163</v>
      </c>
    </row>
    <row r="3143" spans="1:20" s="14" customFormat="1" ht="12" x14ac:dyDescent="0.2">
      <c r="A3143" s="28">
        <v>3138</v>
      </c>
      <c r="B3143" s="28" t="s">
        <v>3151</v>
      </c>
      <c r="C3143" s="28" t="s">
        <v>8161</v>
      </c>
      <c r="D3143" s="29" t="s">
        <v>8162</v>
      </c>
      <c r="E3143" s="29"/>
      <c r="F3143" s="30"/>
      <c r="G3143" s="30"/>
      <c r="H3143" s="31"/>
      <c r="I3143" s="30"/>
      <c r="J3143" s="30"/>
      <c r="K3143" s="31"/>
      <c r="L3143" s="32" t="s">
        <v>8092</v>
      </c>
      <c r="M3143" s="33">
        <v>87.32</v>
      </c>
      <c r="N3143" s="32">
        <v>15</v>
      </c>
      <c r="O3143" s="32" t="s">
        <v>3152</v>
      </c>
      <c r="P3143" s="32" t="s">
        <v>3155</v>
      </c>
      <c r="Q3143" s="37" t="s">
        <v>5706</v>
      </c>
      <c r="R3143" s="28">
        <v>1</v>
      </c>
      <c r="S3143" s="35"/>
      <c r="T3143" s="36" t="s">
        <v>8163</v>
      </c>
    </row>
    <row r="3144" spans="1:20" s="14" customFormat="1" ht="12" x14ac:dyDescent="0.2">
      <c r="A3144" s="28">
        <v>3139</v>
      </c>
      <c r="B3144" s="28" t="s">
        <v>3151</v>
      </c>
      <c r="C3144" s="28" t="s">
        <v>8161</v>
      </c>
      <c r="D3144" s="29" t="s">
        <v>8162</v>
      </c>
      <c r="E3144" s="29"/>
      <c r="F3144" s="30"/>
      <c r="G3144" s="30"/>
      <c r="H3144" s="31"/>
      <c r="I3144" s="30"/>
      <c r="J3144" s="30"/>
      <c r="K3144" s="31"/>
      <c r="L3144" s="32" t="s">
        <v>8092</v>
      </c>
      <c r="M3144" s="33">
        <v>97.76</v>
      </c>
      <c r="N3144" s="32">
        <v>13</v>
      </c>
      <c r="O3144" s="32" t="s">
        <v>3152</v>
      </c>
      <c r="P3144" s="32" t="s">
        <v>3155</v>
      </c>
      <c r="Q3144" s="37" t="s">
        <v>5698</v>
      </c>
      <c r="R3144" s="28">
        <v>1</v>
      </c>
      <c r="S3144" s="35"/>
      <c r="T3144" s="36" t="s">
        <v>8163</v>
      </c>
    </row>
    <row r="3145" spans="1:20" s="14" customFormat="1" ht="12" x14ac:dyDescent="0.2">
      <c r="A3145" s="28">
        <v>3140</v>
      </c>
      <c r="B3145" s="28" t="s">
        <v>3151</v>
      </c>
      <c r="C3145" s="28" t="s">
        <v>8161</v>
      </c>
      <c r="D3145" s="29" t="s">
        <v>8162</v>
      </c>
      <c r="E3145" s="29"/>
      <c r="F3145" s="30"/>
      <c r="G3145" s="30"/>
      <c r="H3145" s="31"/>
      <c r="I3145" s="30"/>
      <c r="J3145" s="30"/>
      <c r="K3145" s="31"/>
      <c r="L3145" s="32" t="s">
        <v>8092</v>
      </c>
      <c r="M3145" s="33">
        <v>76.73</v>
      </c>
      <c r="N3145" s="32">
        <v>13</v>
      </c>
      <c r="O3145" s="32" t="s">
        <v>3152</v>
      </c>
      <c r="P3145" s="32" t="s">
        <v>3155</v>
      </c>
      <c r="Q3145" s="37" t="s">
        <v>5698</v>
      </c>
      <c r="R3145" s="28">
        <v>1</v>
      </c>
      <c r="S3145" s="35"/>
      <c r="T3145" s="36" t="s">
        <v>8163</v>
      </c>
    </row>
    <row r="3146" spans="1:20" s="14" customFormat="1" ht="12" x14ac:dyDescent="0.2">
      <c r="A3146" s="28">
        <v>3141</v>
      </c>
      <c r="B3146" s="28" t="s">
        <v>3151</v>
      </c>
      <c r="C3146" s="28" t="s">
        <v>8161</v>
      </c>
      <c r="D3146" s="29" t="s">
        <v>8162</v>
      </c>
      <c r="E3146" s="29"/>
      <c r="F3146" s="30"/>
      <c r="G3146" s="30"/>
      <c r="H3146" s="31"/>
      <c r="I3146" s="30"/>
      <c r="J3146" s="30"/>
      <c r="K3146" s="31"/>
      <c r="L3146" s="32" t="s">
        <v>8092</v>
      </c>
      <c r="M3146" s="33">
        <v>86.71</v>
      </c>
      <c r="N3146" s="32">
        <v>15</v>
      </c>
      <c r="O3146" s="32" t="s">
        <v>3152</v>
      </c>
      <c r="P3146" s="32" t="s">
        <v>3155</v>
      </c>
      <c r="Q3146" s="37" t="s">
        <v>5706</v>
      </c>
      <c r="R3146" s="28">
        <v>1</v>
      </c>
      <c r="S3146" s="35"/>
      <c r="T3146" s="36" t="s">
        <v>8163</v>
      </c>
    </row>
    <row r="3147" spans="1:20" s="14" customFormat="1" ht="12" x14ac:dyDescent="0.2">
      <c r="A3147" s="28">
        <v>3142</v>
      </c>
      <c r="B3147" s="28" t="s">
        <v>3151</v>
      </c>
      <c r="C3147" s="28" t="s">
        <v>8161</v>
      </c>
      <c r="D3147" s="29" t="s">
        <v>8162</v>
      </c>
      <c r="E3147" s="29"/>
      <c r="F3147" s="30"/>
      <c r="G3147" s="30"/>
      <c r="H3147" s="31"/>
      <c r="I3147" s="30"/>
      <c r="J3147" s="30"/>
      <c r="K3147" s="31"/>
      <c r="L3147" s="32" t="s">
        <v>8092</v>
      </c>
      <c r="M3147" s="33">
        <v>132.74</v>
      </c>
      <c r="N3147" s="32">
        <v>15</v>
      </c>
      <c r="O3147" s="32" t="s">
        <v>3152</v>
      </c>
      <c r="P3147" s="32" t="s">
        <v>3155</v>
      </c>
      <c r="Q3147" s="37" t="s">
        <v>5706</v>
      </c>
      <c r="R3147" s="28">
        <v>1</v>
      </c>
      <c r="S3147" s="35"/>
      <c r="T3147" s="36" t="s">
        <v>8163</v>
      </c>
    </row>
    <row r="3148" spans="1:20" s="14" customFormat="1" ht="12" x14ac:dyDescent="0.2">
      <c r="A3148" s="28">
        <v>3143</v>
      </c>
      <c r="B3148" s="28" t="s">
        <v>3151</v>
      </c>
      <c r="C3148" s="28" t="s">
        <v>8161</v>
      </c>
      <c r="D3148" s="29" t="s">
        <v>8162</v>
      </c>
      <c r="E3148" s="29"/>
      <c r="F3148" s="30"/>
      <c r="G3148" s="30"/>
      <c r="H3148" s="31"/>
      <c r="I3148" s="30"/>
      <c r="J3148" s="30"/>
      <c r="K3148" s="31"/>
      <c r="L3148" s="32" t="s">
        <v>8092</v>
      </c>
      <c r="M3148" s="33">
        <v>81.069999999999894</v>
      </c>
      <c r="N3148" s="32">
        <v>13</v>
      </c>
      <c r="O3148" s="32" t="s">
        <v>3152</v>
      </c>
      <c r="P3148" s="32" t="s">
        <v>3155</v>
      </c>
      <c r="Q3148" s="37" t="s">
        <v>5698</v>
      </c>
      <c r="R3148" s="28">
        <v>1</v>
      </c>
      <c r="S3148" s="35"/>
      <c r="T3148" s="36" t="s">
        <v>8163</v>
      </c>
    </row>
    <row r="3149" spans="1:20" s="14" customFormat="1" ht="12" x14ac:dyDescent="0.2">
      <c r="A3149" s="28">
        <v>3144</v>
      </c>
      <c r="B3149" s="28" t="s">
        <v>3151</v>
      </c>
      <c r="C3149" s="28" t="s">
        <v>8161</v>
      </c>
      <c r="D3149" s="29" t="s">
        <v>8162</v>
      </c>
      <c r="E3149" s="29"/>
      <c r="F3149" s="30"/>
      <c r="G3149" s="30"/>
      <c r="H3149" s="31"/>
      <c r="I3149" s="30"/>
      <c r="J3149" s="30"/>
      <c r="K3149" s="31"/>
      <c r="L3149" s="32" t="s">
        <v>8092</v>
      </c>
      <c r="M3149" s="33">
        <v>10.09</v>
      </c>
      <c r="N3149" s="32">
        <v>15</v>
      </c>
      <c r="O3149" s="32" t="s">
        <v>3152</v>
      </c>
      <c r="P3149" s="32" t="s">
        <v>3155</v>
      </c>
      <c r="Q3149" s="37" t="s">
        <v>5706</v>
      </c>
      <c r="R3149" s="28">
        <v>1</v>
      </c>
      <c r="S3149" s="35"/>
      <c r="T3149" s="36" t="s">
        <v>8163</v>
      </c>
    </row>
    <row r="3150" spans="1:20" s="14" customFormat="1" ht="12" x14ac:dyDescent="0.2">
      <c r="A3150" s="28">
        <v>3145</v>
      </c>
      <c r="B3150" s="28" t="s">
        <v>3151</v>
      </c>
      <c r="C3150" s="28" t="s">
        <v>8161</v>
      </c>
      <c r="D3150" s="29" t="s">
        <v>8162</v>
      </c>
      <c r="E3150" s="29"/>
      <c r="F3150" s="30"/>
      <c r="G3150" s="30"/>
      <c r="H3150" s="31"/>
      <c r="I3150" s="30"/>
      <c r="J3150" s="30"/>
      <c r="K3150" s="31"/>
      <c r="L3150" s="32" t="s">
        <v>8092</v>
      </c>
      <c r="M3150" s="33">
        <v>44.36</v>
      </c>
      <c r="N3150" s="32">
        <v>15</v>
      </c>
      <c r="O3150" s="32" t="s">
        <v>3152</v>
      </c>
      <c r="P3150" s="32" t="s">
        <v>3155</v>
      </c>
      <c r="Q3150" s="37" t="s">
        <v>5706</v>
      </c>
      <c r="R3150" s="28">
        <v>1</v>
      </c>
      <c r="S3150" s="35"/>
      <c r="T3150" s="36" t="s">
        <v>8163</v>
      </c>
    </row>
    <row r="3151" spans="1:20" s="14" customFormat="1" ht="12" x14ac:dyDescent="0.2">
      <c r="A3151" s="28">
        <v>3146</v>
      </c>
      <c r="B3151" s="28" t="s">
        <v>3151</v>
      </c>
      <c r="C3151" s="28" t="s">
        <v>8161</v>
      </c>
      <c r="D3151" s="29" t="s">
        <v>8162</v>
      </c>
      <c r="E3151" s="29"/>
      <c r="F3151" s="30"/>
      <c r="G3151" s="30"/>
      <c r="H3151" s="31"/>
      <c r="I3151" s="30"/>
      <c r="J3151" s="30"/>
      <c r="K3151" s="31"/>
      <c r="L3151" s="32" t="s">
        <v>8091</v>
      </c>
      <c r="M3151" s="33">
        <v>38.36</v>
      </c>
      <c r="N3151" s="32">
        <v>11</v>
      </c>
      <c r="O3151" s="32" t="s">
        <v>3152</v>
      </c>
      <c r="P3151" s="32" t="s">
        <v>3155</v>
      </c>
      <c r="Q3151" s="37" t="s">
        <v>5739</v>
      </c>
      <c r="R3151" s="28">
        <v>4</v>
      </c>
      <c r="S3151" s="35"/>
      <c r="T3151" s="36" t="s">
        <v>8163</v>
      </c>
    </row>
    <row r="3152" spans="1:20" s="14" customFormat="1" ht="12" x14ac:dyDescent="0.2">
      <c r="A3152" s="28">
        <v>3147</v>
      </c>
      <c r="B3152" s="28" t="s">
        <v>3151</v>
      </c>
      <c r="C3152" s="28" t="s">
        <v>8161</v>
      </c>
      <c r="D3152" s="29" t="s">
        <v>8162</v>
      </c>
      <c r="E3152" s="29"/>
      <c r="F3152" s="30"/>
      <c r="G3152" s="30"/>
      <c r="H3152" s="31"/>
      <c r="I3152" s="30"/>
      <c r="J3152" s="30"/>
      <c r="K3152" s="31"/>
      <c r="L3152" s="32" t="s">
        <v>8092</v>
      </c>
      <c r="M3152" s="33">
        <v>17.37</v>
      </c>
      <c r="N3152" s="32">
        <v>15</v>
      </c>
      <c r="O3152" s="32" t="s">
        <v>3152</v>
      </c>
      <c r="P3152" s="32" t="s">
        <v>3155</v>
      </c>
      <c r="Q3152" s="37" t="s">
        <v>5706</v>
      </c>
      <c r="R3152" s="28">
        <v>1</v>
      </c>
      <c r="S3152" s="35"/>
      <c r="T3152" s="36" t="s">
        <v>8163</v>
      </c>
    </row>
    <row r="3153" spans="1:20" s="14" customFormat="1" ht="12" x14ac:dyDescent="0.2">
      <c r="A3153" s="28">
        <v>3148</v>
      </c>
      <c r="B3153" s="28" t="s">
        <v>3151</v>
      </c>
      <c r="C3153" s="28" t="s">
        <v>8161</v>
      </c>
      <c r="D3153" s="29" t="s">
        <v>8162</v>
      </c>
      <c r="E3153" s="29"/>
      <c r="F3153" s="30"/>
      <c r="G3153" s="30"/>
      <c r="H3153" s="31"/>
      <c r="I3153" s="30"/>
      <c r="J3153" s="30"/>
      <c r="K3153" s="31"/>
      <c r="L3153" s="32" t="s">
        <v>8092</v>
      </c>
      <c r="M3153" s="33">
        <v>34.08</v>
      </c>
      <c r="N3153" s="32">
        <v>15</v>
      </c>
      <c r="O3153" s="32" t="s">
        <v>3152</v>
      </c>
      <c r="P3153" s="32" t="s">
        <v>3155</v>
      </c>
      <c r="Q3153" s="37" t="s">
        <v>5706</v>
      </c>
      <c r="R3153" s="28">
        <v>1</v>
      </c>
      <c r="S3153" s="35"/>
      <c r="T3153" s="36" t="s">
        <v>8163</v>
      </c>
    </row>
    <row r="3154" spans="1:20" s="14" customFormat="1" ht="12" x14ac:dyDescent="0.2">
      <c r="A3154" s="28">
        <v>3149</v>
      </c>
      <c r="B3154" s="28" t="s">
        <v>3151</v>
      </c>
      <c r="C3154" s="28" t="s">
        <v>8161</v>
      </c>
      <c r="D3154" s="29" t="s">
        <v>8162</v>
      </c>
      <c r="E3154" s="29"/>
      <c r="F3154" s="30"/>
      <c r="G3154" s="30"/>
      <c r="H3154" s="31"/>
      <c r="I3154" s="30"/>
      <c r="J3154" s="30"/>
      <c r="K3154" s="31"/>
      <c r="L3154" s="32" t="s">
        <v>8092</v>
      </c>
      <c r="M3154" s="33">
        <v>28.49</v>
      </c>
      <c r="N3154" s="32">
        <v>15</v>
      </c>
      <c r="O3154" s="32" t="s">
        <v>3152</v>
      </c>
      <c r="P3154" s="32" t="s">
        <v>3155</v>
      </c>
      <c r="Q3154" s="37" t="s">
        <v>5706</v>
      </c>
      <c r="R3154" s="28">
        <v>1</v>
      </c>
      <c r="S3154" s="35"/>
      <c r="T3154" s="36" t="s">
        <v>8163</v>
      </c>
    </row>
    <row r="3155" spans="1:20" s="14" customFormat="1" ht="12" x14ac:dyDescent="0.2">
      <c r="A3155" s="28">
        <v>3150</v>
      </c>
      <c r="B3155" s="28" t="s">
        <v>3151</v>
      </c>
      <c r="C3155" s="28" t="s">
        <v>8161</v>
      </c>
      <c r="D3155" s="29" t="s">
        <v>8162</v>
      </c>
      <c r="E3155" s="29"/>
      <c r="F3155" s="30"/>
      <c r="G3155" s="30"/>
      <c r="H3155" s="31"/>
      <c r="I3155" s="30"/>
      <c r="J3155" s="30"/>
      <c r="K3155" s="31"/>
      <c r="L3155" s="32" t="s">
        <v>8092</v>
      </c>
      <c r="M3155" s="33">
        <v>123.71</v>
      </c>
      <c r="N3155" s="32">
        <v>15</v>
      </c>
      <c r="O3155" s="32" t="s">
        <v>3152</v>
      </c>
      <c r="P3155" s="32" t="s">
        <v>3155</v>
      </c>
      <c r="Q3155" s="37" t="s">
        <v>5706</v>
      </c>
      <c r="R3155" s="28">
        <v>1</v>
      </c>
      <c r="S3155" s="35"/>
      <c r="T3155" s="36" t="s">
        <v>8163</v>
      </c>
    </row>
    <row r="3156" spans="1:20" s="14" customFormat="1" ht="12" x14ac:dyDescent="0.2">
      <c r="A3156" s="28">
        <v>3151</v>
      </c>
      <c r="B3156" s="28" t="s">
        <v>3151</v>
      </c>
      <c r="C3156" s="28" t="s">
        <v>8161</v>
      </c>
      <c r="D3156" s="29" t="s">
        <v>8162</v>
      </c>
      <c r="E3156" s="29"/>
      <c r="F3156" s="30"/>
      <c r="G3156" s="30"/>
      <c r="H3156" s="31"/>
      <c r="I3156" s="30"/>
      <c r="J3156" s="30"/>
      <c r="K3156" s="31"/>
      <c r="L3156" s="32" t="s">
        <v>8092</v>
      </c>
      <c r="M3156" s="33">
        <v>119.31</v>
      </c>
      <c r="N3156" s="32">
        <v>13</v>
      </c>
      <c r="O3156" s="32" t="s">
        <v>3152</v>
      </c>
      <c r="P3156" s="32" t="s">
        <v>3155</v>
      </c>
      <c r="Q3156" s="37" t="s">
        <v>5698</v>
      </c>
      <c r="R3156" s="28">
        <v>1</v>
      </c>
      <c r="S3156" s="35"/>
      <c r="T3156" s="36" t="s">
        <v>8163</v>
      </c>
    </row>
    <row r="3157" spans="1:20" s="14" customFormat="1" ht="12" x14ac:dyDescent="0.2">
      <c r="A3157" s="28">
        <v>3152</v>
      </c>
      <c r="B3157" s="28" t="s">
        <v>3151</v>
      </c>
      <c r="C3157" s="28" t="s">
        <v>8161</v>
      </c>
      <c r="D3157" s="29" t="s">
        <v>8162</v>
      </c>
      <c r="E3157" s="29"/>
      <c r="F3157" s="30"/>
      <c r="G3157" s="30"/>
      <c r="H3157" s="31"/>
      <c r="I3157" s="30"/>
      <c r="J3157" s="30"/>
      <c r="K3157" s="31"/>
      <c r="L3157" s="32" t="s">
        <v>8092</v>
      </c>
      <c r="M3157" s="33">
        <v>102.85</v>
      </c>
      <c r="N3157" s="32">
        <v>13</v>
      </c>
      <c r="O3157" s="32" t="s">
        <v>3152</v>
      </c>
      <c r="P3157" s="32" t="s">
        <v>3155</v>
      </c>
      <c r="Q3157" s="37" t="s">
        <v>5698</v>
      </c>
      <c r="R3157" s="28">
        <v>1</v>
      </c>
      <c r="S3157" s="35"/>
      <c r="T3157" s="36" t="s">
        <v>8163</v>
      </c>
    </row>
    <row r="3158" spans="1:20" s="14" customFormat="1" ht="12" x14ac:dyDescent="0.2">
      <c r="A3158" s="28">
        <v>3153</v>
      </c>
      <c r="B3158" s="28" t="s">
        <v>3151</v>
      </c>
      <c r="C3158" s="28" t="s">
        <v>8161</v>
      </c>
      <c r="D3158" s="29" t="s">
        <v>8162</v>
      </c>
      <c r="E3158" s="29"/>
      <c r="F3158" s="30"/>
      <c r="G3158" s="30"/>
      <c r="H3158" s="31"/>
      <c r="I3158" s="30"/>
      <c r="J3158" s="30"/>
      <c r="K3158" s="31"/>
      <c r="L3158" s="32" t="s">
        <v>8092</v>
      </c>
      <c r="M3158" s="33">
        <v>69.12</v>
      </c>
      <c r="N3158" s="32">
        <v>13</v>
      </c>
      <c r="O3158" s="32" t="s">
        <v>3152</v>
      </c>
      <c r="P3158" s="32" t="s">
        <v>3155</v>
      </c>
      <c r="Q3158" s="37" t="s">
        <v>5698</v>
      </c>
      <c r="R3158" s="28">
        <v>1</v>
      </c>
      <c r="S3158" s="35"/>
      <c r="T3158" s="36" t="s">
        <v>8163</v>
      </c>
    </row>
    <row r="3159" spans="1:20" s="14" customFormat="1" ht="12" x14ac:dyDescent="0.2">
      <c r="A3159" s="28">
        <v>3154</v>
      </c>
      <c r="B3159" s="28" t="s">
        <v>3151</v>
      </c>
      <c r="C3159" s="28" t="s">
        <v>8161</v>
      </c>
      <c r="D3159" s="29" t="s">
        <v>8162</v>
      </c>
      <c r="E3159" s="29"/>
      <c r="F3159" s="30"/>
      <c r="G3159" s="30"/>
      <c r="H3159" s="31"/>
      <c r="I3159" s="30"/>
      <c r="J3159" s="30"/>
      <c r="K3159" s="31"/>
      <c r="L3159" s="32" t="s">
        <v>8092</v>
      </c>
      <c r="M3159" s="33">
        <v>123.88</v>
      </c>
      <c r="N3159" s="32">
        <v>15</v>
      </c>
      <c r="O3159" s="32" t="s">
        <v>3152</v>
      </c>
      <c r="P3159" s="32" t="s">
        <v>3155</v>
      </c>
      <c r="Q3159" s="37" t="s">
        <v>5706</v>
      </c>
      <c r="R3159" s="28">
        <v>1</v>
      </c>
      <c r="S3159" s="35"/>
      <c r="T3159" s="36" t="s">
        <v>8163</v>
      </c>
    </row>
    <row r="3160" spans="1:20" s="14" customFormat="1" ht="12" x14ac:dyDescent="0.2">
      <c r="A3160" s="28">
        <v>3155</v>
      </c>
      <c r="B3160" s="28" t="s">
        <v>3151</v>
      </c>
      <c r="C3160" s="28" t="s">
        <v>3151</v>
      </c>
      <c r="D3160" s="29" t="s">
        <v>8164</v>
      </c>
      <c r="E3160" s="29"/>
      <c r="F3160" s="30"/>
      <c r="G3160" s="30"/>
      <c r="H3160" s="31"/>
      <c r="I3160" s="30"/>
      <c r="J3160" s="30"/>
      <c r="K3160" s="31"/>
      <c r="L3160" s="32" t="s">
        <v>8092</v>
      </c>
      <c r="M3160" s="33">
        <v>151.26</v>
      </c>
      <c r="N3160" s="32">
        <v>15</v>
      </c>
      <c r="O3160" s="32" t="s">
        <v>3152</v>
      </c>
      <c r="P3160" s="32" t="s">
        <v>3155</v>
      </c>
      <c r="Q3160" s="37" t="s">
        <v>5706</v>
      </c>
      <c r="R3160" s="28">
        <v>1</v>
      </c>
      <c r="S3160" s="35"/>
      <c r="T3160" s="36" t="s">
        <v>8163</v>
      </c>
    </row>
    <row r="3161" spans="1:20" s="14" customFormat="1" ht="12" x14ac:dyDescent="0.2">
      <c r="A3161" s="28">
        <v>3156</v>
      </c>
      <c r="B3161" s="28" t="s">
        <v>3151</v>
      </c>
      <c r="C3161" s="28" t="s">
        <v>3151</v>
      </c>
      <c r="D3161" s="29" t="s">
        <v>8164</v>
      </c>
      <c r="E3161" s="29"/>
      <c r="F3161" s="30"/>
      <c r="G3161" s="30"/>
      <c r="H3161" s="31"/>
      <c r="I3161" s="30"/>
      <c r="J3161" s="30"/>
      <c r="K3161" s="31"/>
      <c r="L3161" s="32" t="s">
        <v>8092</v>
      </c>
      <c r="M3161" s="33">
        <v>9.24</v>
      </c>
      <c r="N3161" s="32">
        <v>15</v>
      </c>
      <c r="O3161" s="32" t="s">
        <v>3152</v>
      </c>
      <c r="P3161" s="32" t="s">
        <v>3155</v>
      </c>
      <c r="Q3161" s="37" t="s">
        <v>5706</v>
      </c>
      <c r="R3161" s="28">
        <v>1</v>
      </c>
      <c r="S3161" s="35"/>
      <c r="T3161" s="36" t="s">
        <v>8163</v>
      </c>
    </row>
    <row r="3162" spans="1:20" s="14" customFormat="1" ht="12" x14ac:dyDescent="0.2">
      <c r="A3162" s="28">
        <v>3157</v>
      </c>
      <c r="B3162" s="28" t="s">
        <v>3151</v>
      </c>
      <c r="C3162" s="28" t="s">
        <v>3151</v>
      </c>
      <c r="D3162" s="29" t="s">
        <v>8164</v>
      </c>
      <c r="E3162" s="29"/>
      <c r="F3162" s="30"/>
      <c r="G3162" s="30"/>
      <c r="H3162" s="31"/>
      <c r="I3162" s="30"/>
      <c r="J3162" s="30"/>
      <c r="K3162" s="31"/>
      <c r="L3162" s="32" t="s">
        <v>8092</v>
      </c>
      <c r="M3162" s="33">
        <v>70.313999999999993</v>
      </c>
      <c r="N3162" s="32">
        <v>15</v>
      </c>
      <c r="O3162" s="32" t="s">
        <v>3152</v>
      </c>
      <c r="P3162" s="32" t="s">
        <v>3155</v>
      </c>
      <c r="Q3162" s="37" t="s">
        <v>5706</v>
      </c>
      <c r="R3162" s="28">
        <v>1</v>
      </c>
      <c r="S3162" s="35"/>
      <c r="T3162" s="36" t="s">
        <v>8163</v>
      </c>
    </row>
    <row r="3163" spans="1:20" s="14" customFormat="1" ht="12" x14ac:dyDescent="0.2">
      <c r="A3163" s="28">
        <v>3158</v>
      </c>
      <c r="B3163" s="28" t="s">
        <v>3151</v>
      </c>
      <c r="C3163" s="28" t="s">
        <v>3151</v>
      </c>
      <c r="D3163" s="29" t="s">
        <v>8164</v>
      </c>
      <c r="E3163" s="29"/>
      <c r="F3163" s="30"/>
      <c r="G3163" s="30"/>
      <c r="H3163" s="31"/>
      <c r="I3163" s="30"/>
      <c r="J3163" s="30"/>
      <c r="K3163" s="31"/>
      <c r="L3163" s="32" t="s">
        <v>8092</v>
      </c>
      <c r="M3163" s="33">
        <v>39.57</v>
      </c>
      <c r="N3163" s="32">
        <v>15</v>
      </c>
      <c r="O3163" s="32" t="s">
        <v>3152</v>
      </c>
      <c r="P3163" s="32" t="s">
        <v>3155</v>
      </c>
      <c r="Q3163" s="37" t="s">
        <v>5706</v>
      </c>
      <c r="R3163" s="28">
        <v>1</v>
      </c>
      <c r="S3163" s="35"/>
      <c r="T3163" s="36" t="s">
        <v>8163</v>
      </c>
    </row>
    <row r="3164" spans="1:20" s="14" customFormat="1" ht="12" x14ac:dyDescent="0.2">
      <c r="A3164" s="28">
        <v>3159</v>
      </c>
      <c r="B3164" s="28" t="s">
        <v>3151</v>
      </c>
      <c r="C3164" s="28" t="s">
        <v>3151</v>
      </c>
      <c r="D3164" s="29" t="s">
        <v>8164</v>
      </c>
      <c r="E3164" s="29"/>
      <c r="F3164" s="30"/>
      <c r="G3164" s="30"/>
      <c r="H3164" s="31"/>
      <c r="I3164" s="30"/>
      <c r="J3164" s="30"/>
      <c r="K3164" s="31"/>
      <c r="L3164" s="32" t="s">
        <v>8092</v>
      </c>
      <c r="M3164" s="33">
        <v>41.95</v>
      </c>
      <c r="N3164" s="32">
        <v>15</v>
      </c>
      <c r="O3164" s="32" t="s">
        <v>3152</v>
      </c>
      <c r="P3164" s="32" t="s">
        <v>3155</v>
      </c>
      <c r="Q3164" s="37" t="s">
        <v>5706</v>
      </c>
      <c r="R3164" s="28">
        <v>1</v>
      </c>
      <c r="S3164" s="35"/>
      <c r="T3164" s="36" t="s">
        <v>8163</v>
      </c>
    </row>
    <row r="3165" spans="1:20" s="14" customFormat="1" ht="12" x14ac:dyDescent="0.2">
      <c r="A3165" s="28">
        <v>3160</v>
      </c>
      <c r="B3165" s="28" t="s">
        <v>3151</v>
      </c>
      <c r="C3165" s="28" t="s">
        <v>3151</v>
      </c>
      <c r="D3165" s="29" t="s">
        <v>8164</v>
      </c>
      <c r="E3165" s="29"/>
      <c r="F3165" s="30"/>
      <c r="G3165" s="30"/>
      <c r="H3165" s="31"/>
      <c r="I3165" s="30"/>
      <c r="J3165" s="30"/>
      <c r="K3165" s="31"/>
      <c r="L3165" s="32" t="s">
        <v>8092</v>
      </c>
      <c r="M3165" s="33">
        <v>12.25</v>
      </c>
      <c r="N3165" s="32">
        <v>15</v>
      </c>
      <c r="O3165" s="32" t="s">
        <v>3152</v>
      </c>
      <c r="P3165" s="32" t="s">
        <v>3155</v>
      </c>
      <c r="Q3165" s="37" t="s">
        <v>5706</v>
      </c>
      <c r="R3165" s="28">
        <v>1</v>
      </c>
      <c r="S3165" s="35"/>
      <c r="T3165" s="36" t="s">
        <v>8163</v>
      </c>
    </row>
    <row r="3166" spans="1:20" s="14" customFormat="1" ht="12" x14ac:dyDescent="0.2">
      <c r="A3166" s="28">
        <v>3161</v>
      </c>
      <c r="B3166" s="28" t="s">
        <v>3151</v>
      </c>
      <c r="C3166" s="28" t="s">
        <v>3151</v>
      </c>
      <c r="D3166" s="29" t="s">
        <v>8164</v>
      </c>
      <c r="E3166" s="29"/>
      <c r="F3166" s="30"/>
      <c r="G3166" s="30"/>
      <c r="H3166" s="31"/>
      <c r="I3166" s="30"/>
      <c r="J3166" s="30"/>
      <c r="K3166" s="31"/>
      <c r="L3166" s="32" t="s">
        <v>8092</v>
      </c>
      <c r="M3166" s="33">
        <v>54.26</v>
      </c>
      <c r="N3166" s="32">
        <v>15</v>
      </c>
      <c r="O3166" s="32" t="s">
        <v>3152</v>
      </c>
      <c r="P3166" s="32" t="s">
        <v>3155</v>
      </c>
      <c r="Q3166" s="37" t="s">
        <v>5706</v>
      </c>
      <c r="R3166" s="28">
        <v>1</v>
      </c>
      <c r="S3166" s="35"/>
      <c r="T3166" s="36" t="s">
        <v>8163</v>
      </c>
    </row>
    <row r="3167" spans="1:20" s="14" customFormat="1" ht="12" x14ac:dyDescent="0.2">
      <c r="A3167" s="28">
        <v>3162</v>
      </c>
      <c r="B3167" s="28" t="s">
        <v>3151</v>
      </c>
      <c r="C3167" s="28" t="s">
        <v>3151</v>
      </c>
      <c r="D3167" s="29" t="s">
        <v>8164</v>
      </c>
      <c r="E3167" s="29"/>
      <c r="F3167" s="30"/>
      <c r="G3167" s="30"/>
      <c r="H3167" s="31"/>
      <c r="I3167" s="30"/>
      <c r="J3167" s="30"/>
      <c r="K3167" s="31"/>
      <c r="L3167" s="32" t="s">
        <v>8092</v>
      </c>
      <c r="M3167" s="33">
        <v>56.45</v>
      </c>
      <c r="N3167" s="32">
        <v>15</v>
      </c>
      <c r="O3167" s="32" t="s">
        <v>3152</v>
      </c>
      <c r="P3167" s="32" t="s">
        <v>3155</v>
      </c>
      <c r="Q3167" s="37" t="s">
        <v>5706</v>
      </c>
      <c r="R3167" s="28">
        <v>1</v>
      </c>
      <c r="S3167" s="35"/>
      <c r="T3167" s="36" t="s">
        <v>8163</v>
      </c>
    </row>
    <row r="3168" spans="1:20" s="14" customFormat="1" ht="12" x14ac:dyDescent="0.2">
      <c r="A3168" s="28">
        <v>3163</v>
      </c>
      <c r="B3168" s="28" t="s">
        <v>3151</v>
      </c>
      <c r="C3168" s="28" t="s">
        <v>3151</v>
      </c>
      <c r="D3168" s="29" t="s">
        <v>8164</v>
      </c>
      <c r="E3168" s="29"/>
      <c r="F3168" s="30"/>
      <c r="G3168" s="30"/>
      <c r="H3168" s="31"/>
      <c r="I3168" s="30"/>
      <c r="J3168" s="30"/>
      <c r="K3168" s="31"/>
      <c r="L3168" s="32" t="s">
        <v>8092</v>
      </c>
      <c r="M3168" s="33">
        <v>57.33</v>
      </c>
      <c r="N3168" s="32">
        <v>13</v>
      </c>
      <c r="O3168" s="32" t="s">
        <v>3152</v>
      </c>
      <c r="P3168" s="32" t="s">
        <v>3155</v>
      </c>
      <c r="Q3168" s="37" t="s">
        <v>5698</v>
      </c>
      <c r="R3168" s="28">
        <v>1</v>
      </c>
      <c r="S3168" s="35"/>
      <c r="T3168" s="36" t="s">
        <v>8163</v>
      </c>
    </row>
    <row r="3169" spans="1:20" s="14" customFormat="1" ht="12" x14ac:dyDescent="0.2">
      <c r="A3169" s="28">
        <v>3164</v>
      </c>
      <c r="B3169" s="28" t="s">
        <v>3151</v>
      </c>
      <c r="C3169" s="28" t="s">
        <v>3151</v>
      </c>
      <c r="D3169" s="29" t="s">
        <v>8164</v>
      </c>
      <c r="E3169" s="29"/>
      <c r="F3169" s="30"/>
      <c r="G3169" s="30"/>
      <c r="H3169" s="31"/>
      <c r="I3169" s="30"/>
      <c r="J3169" s="30"/>
      <c r="K3169" s="31"/>
      <c r="L3169" s="32" t="s">
        <v>8092</v>
      </c>
      <c r="M3169" s="33">
        <v>35.049999999999898</v>
      </c>
      <c r="N3169" s="32">
        <v>13</v>
      </c>
      <c r="O3169" s="32" t="s">
        <v>3152</v>
      </c>
      <c r="P3169" s="32" t="s">
        <v>3155</v>
      </c>
      <c r="Q3169" s="37" t="s">
        <v>5698</v>
      </c>
      <c r="R3169" s="28">
        <v>1</v>
      </c>
      <c r="S3169" s="35"/>
      <c r="T3169" s="36" t="s">
        <v>8163</v>
      </c>
    </row>
    <row r="3170" spans="1:20" s="14" customFormat="1" ht="12" x14ac:dyDescent="0.2">
      <c r="A3170" s="28">
        <v>3165</v>
      </c>
      <c r="B3170" s="28" t="s">
        <v>3151</v>
      </c>
      <c r="C3170" s="28" t="s">
        <v>3151</v>
      </c>
      <c r="D3170" s="29" t="s">
        <v>8164</v>
      </c>
      <c r="E3170" s="29"/>
      <c r="F3170" s="30"/>
      <c r="G3170" s="30"/>
      <c r="H3170" s="31"/>
      <c r="I3170" s="30"/>
      <c r="J3170" s="30"/>
      <c r="K3170" s="31"/>
      <c r="L3170" s="32" t="s">
        <v>8092</v>
      </c>
      <c r="M3170" s="33">
        <v>54.79</v>
      </c>
      <c r="N3170" s="32">
        <v>13</v>
      </c>
      <c r="O3170" s="32" t="s">
        <v>3152</v>
      </c>
      <c r="P3170" s="32" t="s">
        <v>3155</v>
      </c>
      <c r="Q3170" s="37" t="s">
        <v>5698</v>
      </c>
      <c r="R3170" s="28">
        <v>1</v>
      </c>
      <c r="S3170" s="35"/>
      <c r="T3170" s="36" t="s">
        <v>8163</v>
      </c>
    </row>
    <row r="3171" spans="1:20" s="14" customFormat="1" ht="12" x14ac:dyDescent="0.2">
      <c r="A3171" s="28">
        <v>3166</v>
      </c>
      <c r="B3171" s="28" t="s">
        <v>3151</v>
      </c>
      <c r="C3171" s="28" t="s">
        <v>3151</v>
      </c>
      <c r="D3171" s="29" t="s">
        <v>8164</v>
      </c>
      <c r="E3171" s="29"/>
      <c r="F3171" s="30"/>
      <c r="G3171" s="30"/>
      <c r="H3171" s="31"/>
      <c r="I3171" s="30"/>
      <c r="J3171" s="30"/>
      <c r="K3171" s="31"/>
      <c r="L3171" s="32" t="s">
        <v>8092</v>
      </c>
      <c r="M3171" s="33">
        <v>95.47</v>
      </c>
      <c r="N3171" s="32">
        <v>15</v>
      </c>
      <c r="O3171" s="32" t="s">
        <v>3152</v>
      </c>
      <c r="P3171" s="32" t="s">
        <v>3155</v>
      </c>
      <c r="Q3171" s="37" t="s">
        <v>5706</v>
      </c>
      <c r="R3171" s="28">
        <v>1</v>
      </c>
      <c r="S3171" s="35"/>
      <c r="T3171" s="36" t="s">
        <v>8163</v>
      </c>
    </row>
    <row r="3172" spans="1:20" s="14" customFormat="1" ht="12" x14ac:dyDescent="0.2">
      <c r="A3172" s="28">
        <v>3167</v>
      </c>
      <c r="B3172" s="28" t="s">
        <v>3151</v>
      </c>
      <c r="C3172" s="28" t="s">
        <v>3151</v>
      </c>
      <c r="D3172" s="29" t="s">
        <v>8164</v>
      </c>
      <c r="E3172" s="29"/>
      <c r="F3172" s="30"/>
      <c r="G3172" s="30"/>
      <c r="H3172" s="31"/>
      <c r="I3172" s="30"/>
      <c r="J3172" s="30"/>
      <c r="K3172" s="31"/>
      <c r="L3172" s="32" t="s">
        <v>8092</v>
      </c>
      <c r="M3172" s="33">
        <v>75.2</v>
      </c>
      <c r="N3172" s="32">
        <v>13</v>
      </c>
      <c r="O3172" s="32" t="s">
        <v>3152</v>
      </c>
      <c r="P3172" s="32" t="s">
        <v>3155</v>
      </c>
      <c r="Q3172" s="37" t="s">
        <v>5698</v>
      </c>
      <c r="R3172" s="28">
        <v>1</v>
      </c>
      <c r="S3172" s="35"/>
      <c r="T3172" s="36" t="s">
        <v>8163</v>
      </c>
    </row>
    <row r="3173" spans="1:20" s="14" customFormat="1" ht="12" x14ac:dyDescent="0.2">
      <c r="A3173" s="28">
        <v>3168</v>
      </c>
      <c r="B3173" s="28" t="s">
        <v>3151</v>
      </c>
      <c r="C3173" s="28" t="s">
        <v>3151</v>
      </c>
      <c r="D3173" s="29" t="s">
        <v>8164</v>
      </c>
      <c r="E3173" s="29"/>
      <c r="F3173" s="30"/>
      <c r="G3173" s="30"/>
      <c r="H3173" s="31"/>
      <c r="I3173" s="30"/>
      <c r="J3173" s="30"/>
      <c r="K3173" s="31"/>
      <c r="L3173" s="32" t="s">
        <v>8092</v>
      </c>
      <c r="M3173" s="33">
        <v>29.92</v>
      </c>
      <c r="N3173" s="32">
        <v>13</v>
      </c>
      <c r="O3173" s="32" t="s">
        <v>3152</v>
      </c>
      <c r="P3173" s="32" t="s">
        <v>3155</v>
      </c>
      <c r="Q3173" s="37" t="s">
        <v>5698</v>
      </c>
      <c r="R3173" s="28">
        <v>1</v>
      </c>
      <c r="S3173" s="35"/>
      <c r="T3173" s="36" t="s">
        <v>8163</v>
      </c>
    </row>
    <row r="3174" spans="1:20" s="14" customFormat="1" ht="12" x14ac:dyDescent="0.2">
      <c r="A3174" s="28">
        <v>3169</v>
      </c>
      <c r="B3174" s="28" t="s">
        <v>3151</v>
      </c>
      <c r="C3174" s="28" t="s">
        <v>3151</v>
      </c>
      <c r="D3174" s="29" t="s">
        <v>8164</v>
      </c>
      <c r="E3174" s="29"/>
      <c r="F3174" s="30"/>
      <c r="G3174" s="30"/>
      <c r="H3174" s="31"/>
      <c r="I3174" s="30"/>
      <c r="J3174" s="30"/>
      <c r="K3174" s="31"/>
      <c r="L3174" s="32" t="s">
        <v>8092</v>
      </c>
      <c r="M3174" s="33">
        <v>35.25</v>
      </c>
      <c r="N3174" s="32">
        <v>13</v>
      </c>
      <c r="O3174" s="32" t="s">
        <v>3152</v>
      </c>
      <c r="P3174" s="32" t="s">
        <v>3155</v>
      </c>
      <c r="Q3174" s="37" t="s">
        <v>5698</v>
      </c>
      <c r="R3174" s="28">
        <v>1</v>
      </c>
      <c r="S3174" s="35"/>
      <c r="T3174" s="36" t="s">
        <v>8163</v>
      </c>
    </row>
    <row r="3175" spans="1:20" s="14" customFormat="1" ht="12" x14ac:dyDescent="0.2">
      <c r="A3175" s="28">
        <v>3170</v>
      </c>
      <c r="B3175" s="28" t="s">
        <v>3151</v>
      </c>
      <c r="C3175" s="28" t="s">
        <v>3151</v>
      </c>
      <c r="D3175" s="29" t="s">
        <v>8164</v>
      </c>
      <c r="E3175" s="29"/>
      <c r="F3175" s="30"/>
      <c r="G3175" s="30"/>
      <c r="H3175" s="31"/>
      <c r="I3175" s="30"/>
      <c r="J3175" s="30"/>
      <c r="K3175" s="31"/>
      <c r="L3175" s="32" t="s">
        <v>8092</v>
      </c>
      <c r="M3175" s="33">
        <v>55.65</v>
      </c>
      <c r="N3175" s="32">
        <v>15</v>
      </c>
      <c r="O3175" s="32" t="s">
        <v>3152</v>
      </c>
      <c r="P3175" s="32" t="s">
        <v>3155</v>
      </c>
      <c r="Q3175" s="37" t="s">
        <v>5706</v>
      </c>
      <c r="R3175" s="28">
        <v>1</v>
      </c>
      <c r="S3175" s="35"/>
      <c r="T3175" s="36" t="s">
        <v>8163</v>
      </c>
    </row>
    <row r="3176" spans="1:20" s="14" customFormat="1" ht="12" x14ac:dyDescent="0.2">
      <c r="A3176" s="28">
        <v>3171</v>
      </c>
      <c r="B3176" s="28" t="s">
        <v>3151</v>
      </c>
      <c r="C3176" s="28" t="s">
        <v>3151</v>
      </c>
      <c r="D3176" s="29" t="s">
        <v>8164</v>
      </c>
      <c r="E3176" s="29"/>
      <c r="F3176" s="30"/>
      <c r="G3176" s="30"/>
      <c r="H3176" s="31"/>
      <c r="I3176" s="30"/>
      <c r="J3176" s="30"/>
      <c r="K3176" s="31"/>
      <c r="L3176" s="32" t="s">
        <v>8092</v>
      </c>
      <c r="M3176" s="33">
        <v>119.69</v>
      </c>
      <c r="N3176" s="32">
        <v>13</v>
      </c>
      <c r="O3176" s="32" t="s">
        <v>3152</v>
      </c>
      <c r="P3176" s="32" t="s">
        <v>3155</v>
      </c>
      <c r="Q3176" s="37" t="s">
        <v>5698</v>
      </c>
      <c r="R3176" s="28">
        <v>1</v>
      </c>
      <c r="S3176" s="35"/>
      <c r="T3176" s="36" t="s">
        <v>8163</v>
      </c>
    </row>
    <row r="3177" spans="1:20" s="14" customFormat="1" ht="12" x14ac:dyDescent="0.2">
      <c r="A3177" s="28">
        <v>3172</v>
      </c>
      <c r="B3177" s="28" t="s">
        <v>3151</v>
      </c>
      <c r="C3177" s="28" t="s">
        <v>3151</v>
      </c>
      <c r="D3177" s="29" t="s">
        <v>8164</v>
      </c>
      <c r="E3177" s="29"/>
      <c r="F3177" s="30"/>
      <c r="G3177" s="30"/>
      <c r="H3177" s="31"/>
      <c r="I3177" s="30"/>
      <c r="J3177" s="30"/>
      <c r="K3177" s="31"/>
      <c r="L3177" s="32" t="s">
        <v>8092</v>
      </c>
      <c r="M3177" s="33">
        <v>71.739999999999895</v>
      </c>
      <c r="N3177" s="32">
        <v>13</v>
      </c>
      <c r="O3177" s="32" t="s">
        <v>3152</v>
      </c>
      <c r="P3177" s="32" t="s">
        <v>3155</v>
      </c>
      <c r="Q3177" s="37" t="s">
        <v>5698</v>
      </c>
      <c r="R3177" s="28">
        <v>1</v>
      </c>
      <c r="S3177" s="35"/>
      <c r="T3177" s="36" t="s">
        <v>8163</v>
      </c>
    </row>
    <row r="3178" spans="1:20" s="14" customFormat="1" ht="12" x14ac:dyDescent="0.2">
      <c r="A3178" s="28">
        <v>3173</v>
      </c>
      <c r="B3178" s="28" t="s">
        <v>3151</v>
      </c>
      <c r="C3178" s="28" t="s">
        <v>3151</v>
      </c>
      <c r="D3178" s="29" t="s">
        <v>8164</v>
      </c>
      <c r="E3178" s="29"/>
      <c r="F3178" s="30"/>
      <c r="G3178" s="30"/>
      <c r="H3178" s="31"/>
      <c r="I3178" s="30"/>
      <c r="J3178" s="30"/>
      <c r="K3178" s="31"/>
      <c r="L3178" s="32" t="s">
        <v>8092</v>
      </c>
      <c r="M3178" s="33">
        <v>75.72</v>
      </c>
      <c r="N3178" s="32">
        <v>15</v>
      </c>
      <c r="O3178" s="32" t="s">
        <v>3152</v>
      </c>
      <c r="P3178" s="32" t="s">
        <v>3155</v>
      </c>
      <c r="Q3178" s="37" t="s">
        <v>5706</v>
      </c>
      <c r="R3178" s="28">
        <v>1</v>
      </c>
      <c r="S3178" s="35"/>
      <c r="T3178" s="36" t="s">
        <v>8163</v>
      </c>
    </row>
    <row r="3179" spans="1:20" s="14" customFormat="1" ht="12" x14ac:dyDescent="0.2">
      <c r="A3179" s="28">
        <v>3174</v>
      </c>
      <c r="B3179" s="28" t="s">
        <v>3151</v>
      </c>
      <c r="C3179" s="28" t="s">
        <v>3151</v>
      </c>
      <c r="D3179" s="29" t="s">
        <v>8164</v>
      </c>
      <c r="E3179" s="29"/>
      <c r="F3179" s="30"/>
      <c r="G3179" s="30"/>
      <c r="H3179" s="31"/>
      <c r="I3179" s="30"/>
      <c r="J3179" s="30"/>
      <c r="K3179" s="31"/>
      <c r="L3179" s="32" t="s">
        <v>8091</v>
      </c>
      <c r="M3179" s="33">
        <v>35.380000000000003</v>
      </c>
      <c r="N3179" s="32">
        <v>8</v>
      </c>
      <c r="O3179" s="32" t="s">
        <v>3152</v>
      </c>
      <c r="P3179" s="32" t="s">
        <v>3155</v>
      </c>
      <c r="Q3179" s="37" t="s">
        <v>5729</v>
      </c>
      <c r="R3179" s="28">
        <v>3</v>
      </c>
      <c r="S3179" s="35"/>
      <c r="T3179" s="36" t="s">
        <v>8163</v>
      </c>
    </row>
    <row r="3180" spans="1:20" s="14" customFormat="1" ht="12" x14ac:dyDescent="0.2">
      <c r="A3180" s="28">
        <v>3175</v>
      </c>
      <c r="B3180" s="28" t="s">
        <v>3151</v>
      </c>
      <c r="C3180" s="28" t="s">
        <v>3151</v>
      </c>
      <c r="D3180" s="29" t="s">
        <v>8164</v>
      </c>
      <c r="E3180" s="29"/>
      <c r="F3180" s="30"/>
      <c r="G3180" s="30"/>
      <c r="H3180" s="31"/>
      <c r="I3180" s="30"/>
      <c r="J3180" s="30"/>
      <c r="K3180" s="31"/>
      <c r="L3180" s="32" t="s">
        <v>8091</v>
      </c>
      <c r="M3180" s="33">
        <v>38.409999999999897</v>
      </c>
      <c r="N3180" s="32">
        <v>8</v>
      </c>
      <c r="O3180" s="32" t="s">
        <v>3152</v>
      </c>
      <c r="P3180" s="32" t="s">
        <v>3155</v>
      </c>
      <c r="Q3180" s="37" t="s">
        <v>5729</v>
      </c>
      <c r="R3180" s="28">
        <v>3</v>
      </c>
      <c r="S3180" s="35"/>
      <c r="T3180" s="36" t="s">
        <v>8163</v>
      </c>
    </row>
    <row r="3181" spans="1:20" s="14" customFormat="1" ht="12" x14ac:dyDescent="0.2">
      <c r="A3181" s="28">
        <v>3176</v>
      </c>
      <c r="B3181" s="28" t="s">
        <v>3151</v>
      </c>
      <c r="C3181" s="28" t="s">
        <v>3151</v>
      </c>
      <c r="D3181" s="29" t="s">
        <v>8164</v>
      </c>
      <c r="E3181" s="29"/>
      <c r="F3181" s="30"/>
      <c r="G3181" s="30"/>
      <c r="H3181" s="31"/>
      <c r="I3181" s="30"/>
      <c r="J3181" s="30"/>
      <c r="K3181" s="31"/>
      <c r="L3181" s="32" t="s">
        <v>8092</v>
      </c>
      <c r="M3181" s="33">
        <v>46.7</v>
      </c>
      <c r="N3181" s="32">
        <v>15</v>
      </c>
      <c r="O3181" s="32" t="s">
        <v>3152</v>
      </c>
      <c r="P3181" s="32" t="s">
        <v>3155</v>
      </c>
      <c r="Q3181" s="37" t="s">
        <v>5706</v>
      </c>
      <c r="R3181" s="28">
        <v>1</v>
      </c>
      <c r="S3181" s="35"/>
      <c r="T3181" s="36" t="s">
        <v>8163</v>
      </c>
    </row>
    <row r="3182" spans="1:20" s="14" customFormat="1" ht="12" x14ac:dyDescent="0.2">
      <c r="A3182" s="28">
        <v>3177</v>
      </c>
      <c r="B3182" s="28" t="s">
        <v>3151</v>
      </c>
      <c r="C3182" s="28" t="s">
        <v>3151</v>
      </c>
      <c r="D3182" s="29" t="s">
        <v>8164</v>
      </c>
      <c r="E3182" s="29"/>
      <c r="F3182" s="30"/>
      <c r="G3182" s="30"/>
      <c r="H3182" s="31"/>
      <c r="I3182" s="30"/>
      <c r="J3182" s="30"/>
      <c r="K3182" s="31"/>
      <c r="L3182" s="32" t="s">
        <v>8091</v>
      </c>
      <c r="M3182" s="33">
        <v>33.799999999999898</v>
      </c>
      <c r="N3182" s="32">
        <v>8</v>
      </c>
      <c r="O3182" s="32" t="s">
        <v>3152</v>
      </c>
      <c r="P3182" s="32" t="s">
        <v>3155</v>
      </c>
      <c r="Q3182" s="37" t="s">
        <v>5729</v>
      </c>
      <c r="R3182" s="28">
        <v>3</v>
      </c>
      <c r="S3182" s="35"/>
      <c r="T3182" s="36" t="s">
        <v>8163</v>
      </c>
    </row>
    <row r="3183" spans="1:20" s="14" customFormat="1" ht="12" x14ac:dyDescent="0.2">
      <c r="A3183" s="28">
        <v>3178</v>
      </c>
      <c r="B3183" s="28" t="s">
        <v>3151</v>
      </c>
      <c r="C3183" s="28" t="s">
        <v>3151</v>
      </c>
      <c r="D3183" s="29" t="s">
        <v>8164</v>
      </c>
      <c r="E3183" s="29"/>
      <c r="F3183" s="30"/>
      <c r="G3183" s="30"/>
      <c r="H3183" s="31"/>
      <c r="I3183" s="30"/>
      <c r="J3183" s="30"/>
      <c r="K3183" s="31"/>
      <c r="L3183" s="32" t="s">
        <v>8092</v>
      </c>
      <c r="M3183" s="33">
        <v>88.35</v>
      </c>
      <c r="N3183" s="32">
        <v>15</v>
      </c>
      <c r="O3183" s="32" t="s">
        <v>3152</v>
      </c>
      <c r="P3183" s="32" t="s">
        <v>3155</v>
      </c>
      <c r="Q3183" s="37" t="s">
        <v>5706</v>
      </c>
      <c r="R3183" s="28">
        <v>1</v>
      </c>
      <c r="S3183" s="35"/>
      <c r="T3183" s="36" t="s">
        <v>8163</v>
      </c>
    </row>
    <row r="3184" spans="1:20" s="14" customFormat="1" ht="12" x14ac:dyDescent="0.2">
      <c r="A3184" s="28">
        <v>3179</v>
      </c>
      <c r="B3184" s="28" t="s">
        <v>3151</v>
      </c>
      <c r="C3184" s="28" t="s">
        <v>3151</v>
      </c>
      <c r="D3184" s="29" t="s">
        <v>8164</v>
      </c>
      <c r="E3184" s="29"/>
      <c r="F3184" s="30"/>
      <c r="G3184" s="30"/>
      <c r="H3184" s="31"/>
      <c r="I3184" s="30"/>
      <c r="J3184" s="30"/>
      <c r="K3184" s="31"/>
      <c r="L3184" s="32" t="s">
        <v>8092</v>
      </c>
      <c r="M3184" s="33">
        <v>22.76</v>
      </c>
      <c r="N3184" s="32">
        <v>13</v>
      </c>
      <c r="O3184" s="32" t="s">
        <v>3152</v>
      </c>
      <c r="P3184" s="32" t="s">
        <v>3155</v>
      </c>
      <c r="Q3184" s="37" t="s">
        <v>5698</v>
      </c>
      <c r="R3184" s="28">
        <v>1</v>
      </c>
      <c r="S3184" s="35"/>
      <c r="T3184" s="36" t="s">
        <v>8163</v>
      </c>
    </row>
    <row r="3185" spans="1:20" s="14" customFormat="1" ht="12" x14ac:dyDescent="0.2">
      <c r="A3185" s="28">
        <v>3180</v>
      </c>
      <c r="B3185" s="28" t="s">
        <v>3151</v>
      </c>
      <c r="C3185" s="28" t="s">
        <v>3151</v>
      </c>
      <c r="D3185" s="29" t="s">
        <v>8164</v>
      </c>
      <c r="E3185" s="29"/>
      <c r="F3185" s="30"/>
      <c r="G3185" s="30"/>
      <c r="H3185" s="31"/>
      <c r="I3185" s="30"/>
      <c r="J3185" s="30"/>
      <c r="K3185" s="31"/>
      <c r="L3185" s="32" t="s">
        <v>8092</v>
      </c>
      <c r="M3185" s="33">
        <v>66.569999999999993</v>
      </c>
      <c r="N3185" s="32">
        <v>15</v>
      </c>
      <c r="O3185" s="32" t="s">
        <v>3152</v>
      </c>
      <c r="P3185" s="32" t="s">
        <v>3155</v>
      </c>
      <c r="Q3185" s="37" t="s">
        <v>5706</v>
      </c>
      <c r="R3185" s="28">
        <v>1</v>
      </c>
      <c r="S3185" s="35"/>
      <c r="T3185" s="36" t="s">
        <v>8163</v>
      </c>
    </row>
    <row r="3186" spans="1:20" s="14" customFormat="1" ht="12" x14ac:dyDescent="0.2">
      <c r="A3186" s="28">
        <v>3181</v>
      </c>
      <c r="B3186" s="28" t="s">
        <v>3151</v>
      </c>
      <c r="C3186" s="28" t="s">
        <v>3151</v>
      </c>
      <c r="D3186" s="29" t="s">
        <v>8164</v>
      </c>
      <c r="E3186" s="29"/>
      <c r="F3186" s="30"/>
      <c r="G3186" s="30"/>
      <c r="H3186" s="31"/>
      <c r="I3186" s="30"/>
      <c r="J3186" s="30"/>
      <c r="K3186" s="31"/>
      <c r="L3186" s="32" t="s">
        <v>8092</v>
      </c>
      <c r="M3186" s="33">
        <v>42.68</v>
      </c>
      <c r="N3186" s="32">
        <v>15</v>
      </c>
      <c r="O3186" s="32" t="s">
        <v>3152</v>
      </c>
      <c r="P3186" s="32" t="s">
        <v>3155</v>
      </c>
      <c r="Q3186" s="37" t="s">
        <v>5706</v>
      </c>
      <c r="R3186" s="28">
        <v>1</v>
      </c>
      <c r="S3186" s="35"/>
      <c r="T3186" s="36" t="s">
        <v>8163</v>
      </c>
    </row>
    <row r="3187" spans="1:20" s="14" customFormat="1" ht="12" x14ac:dyDescent="0.2">
      <c r="A3187" s="28">
        <v>3182</v>
      </c>
      <c r="B3187" s="28" t="s">
        <v>3151</v>
      </c>
      <c r="C3187" s="28" t="s">
        <v>3151</v>
      </c>
      <c r="D3187" s="29" t="s">
        <v>8164</v>
      </c>
      <c r="E3187" s="29"/>
      <c r="F3187" s="30"/>
      <c r="G3187" s="30"/>
      <c r="H3187" s="31"/>
      <c r="I3187" s="30"/>
      <c r="J3187" s="30"/>
      <c r="K3187" s="31"/>
      <c r="L3187" s="32" t="s">
        <v>8091</v>
      </c>
      <c r="M3187" s="33">
        <v>60.42</v>
      </c>
      <c r="N3187" s="32">
        <v>8</v>
      </c>
      <c r="O3187" s="32" t="s">
        <v>3152</v>
      </c>
      <c r="P3187" s="32" t="s">
        <v>3155</v>
      </c>
      <c r="Q3187" s="37" t="s">
        <v>5729</v>
      </c>
      <c r="R3187" s="28">
        <v>3</v>
      </c>
      <c r="S3187" s="35"/>
      <c r="T3187" s="36" t="s">
        <v>8163</v>
      </c>
    </row>
    <row r="3188" spans="1:20" s="14" customFormat="1" ht="12" x14ac:dyDescent="0.2">
      <c r="A3188" s="28">
        <v>3183</v>
      </c>
      <c r="B3188" s="28" t="s">
        <v>3151</v>
      </c>
      <c r="C3188" s="28" t="s">
        <v>3151</v>
      </c>
      <c r="D3188" s="29" t="s">
        <v>8164</v>
      </c>
      <c r="E3188" s="29"/>
      <c r="F3188" s="30"/>
      <c r="G3188" s="30"/>
      <c r="H3188" s="31"/>
      <c r="I3188" s="30"/>
      <c r="J3188" s="30"/>
      <c r="K3188" s="31"/>
      <c r="L3188" s="32" t="s">
        <v>8091</v>
      </c>
      <c r="M3188" s="33">
        <v>36.700000000000003</v>
      </c>
      <c r="N3188" s="32">
        <v>8</v>
      </c>
      <c r="O3188" s="32" t="s">
        <v>3152</v>
      </c>
      <c r="P3188" s="32" t="s">
        <v>3155</v>
      </c>
      <c r="Q3188" s="37" t="s">
        <v>5729</v>
      </c>
      <c r="R3188" s="28">
        <v>3</v>
      </c>
      <c r="S3188" s="35"/>
      <c r="T3188" s="36" t="s">
        <v>8163</v>
      </c>
    </row>
    <row r="3189" spans="1:20" s="14" customFormat="1" ht="12" x14ac:dyDescent="0.2">
      <c r="A3189" s="28">
        <v>3184</v>
      </c>
      <c r="B3189" s="28" t="s">
        <v>3151</v>
      </c>
      <c r="C3189" s="28" t="s">
        <v>3151</v>
      </c>
      <c r="D3189" s="29" t="s">
        <v>8164</v>
      </c>
      <c r="E3189" s="29"/>
      <c r="F3189" s="30"/>
      <c r="G3189" s="30"/>
      <c r="H3189" s="31"/>
      <c r="I3189" s="30"/>
      <c r="J3189" s="30"/>
      <c r="K3189" s="31"/>
      <c r="L3189" s="32" t="s">
        <v>8092</v>
      </c>
      <c r="M3189" s="33">
        <v>35.700000000000003</v>
      </c>
      <c r="N3189" s="32">
        <v>15</v>
      </c>
      <c r="O3189" s="32" t="s">
        <v>3152</v>
      </c>
      <c r="P3189" s="32" t="s">
        <v>3155</v>
      </c>
      <c r="Q3189" s="37" t="s">
        <v>5706</v>
      </c>
      <c r="R3189" s="28">
        <v>1</v>
      </c>
      <c r="S3189" s="35"/>
      <c r="T3189" s="36" t="s">
        <v>8163</v>
      </c>
    </row>
    <row r="3190" spans="1:20" s="14" customFormat="1" ht="12" x14ac:dyDescent="0.2">
      <c r="A3190" s="28">
        <v>3185</v>
      </c>
      <c r="B3190" s="28" t="s">
        <v>3151</v>
      </c>
      <c r="C3190" s="28" t="s">
        <v>3151</v>
      </c>
      <c r="D3190" s="29" t="s">
        <v>8164</v>
      </c>
      <c r="E3190" s="29"/>
      <c r="F3190" s="30"/>
      <c r="G3190" s="30"/>
      <c r="H3190" s="31"/>
      <c r="I3190" s="30"/>
      <c r="J3190" s="30"/>
      <c r="K3190" s="31"/>
      <c r="L3190" s="32" t="s">
        <v>8092</v>
      </c>
      <c r="M3190" s="33">
        <v>52.18</v>
      </c>
      <c r="N3190" s="32">
        <v>15</v>
      </c>
      <c r="O3190" s="32" t="s">
        <v>3152</v>
      </c>
      <c r="P3190" s="32" t="s">
        <v>3155</v>
      </c>
      <c r="Q3190" s="37" t="s">
        <v>5706</v>
      </c>
      <c r="R3190" s="28">
        <v>1</v>
      </c>
      <c r="S3190" s="35"/>
      <c r="T3190" s="36" t="s">
        <v>8163</v>
      </c>
    </row>
    <row r="3191" spans="1:20" s="14" customFormat="1" ht="12" x14ac:dyDescent="0.2">
      <c r="A3191" s="28">
        <v>3186</v>
      </c>
      <c r="B3191" s="28" t="s">
        <v>3151</v>
      </c>
      <c r="C3191" s="28" t="s">
        <v>3151</v>
      </c>
      <c r="D3191" s="29" t="s">
        <v>8164</v>
      </c>
      <c r="E3191" s="29"/>
      <c r="F3191" s="30"/>
      <c r="G3191" s="30"/>
      <c r="H3191" s="31"/>
      <c r="I3191" s="30"/>
      <c r="J3191" s="30"/>
      <c r="K3191" s="31"/>
      <c r="L3191" s="32" t="s">
        <v>8092</v>
      </c>
      <c r="M3191" s="33">
        <v>94.45</v>
      </c>
      <c r="N3191" s="32">
        <v>15</v>
      </c>
      <c r="O3191" s="32" t="s">
        <v>3152</v>
      </c>
      <c r="P3191" s="32" t="s">
        <v>3155</v>
      </c>
      <c r="Q3191" s="37" t="s">
        <v>5706</v>
      </c>
      <c r="R3191" s="28">
        <v>1</v>
      </c>
      <c r="S3191" s="35"/>
      <c r="T3191" s="36" t="s">
        <v>8163</v>
      </c>
    </row>
    <row r="3192" spans="1:20" s="14" customFormat="1" ht="12" x14ac:dyDescent="0.2">
      <c r="A3192" s="28">
        <v>3187</v>
      </c>
      <c r="B3192" s="28" t="s">
        <v>3151</v>
      </c>
      <c r="C3192" s="28" t="s">
        <v>3151</v>
      </c>
      <c r="D3192" s="29" t="s">
        <v>8164</v>
      </c>
      <c r="E3192" s="29"/>
      <c r="F3192" s="30"/>
      <c r="G3192" s="30"/>
      <c r="H3192" s="31"/>
      <c r="I3192" s="30"/>
      <c r="J3192" s="30"/>
      <c r="K3192" s="31"/>
      <c r="L3192" s="32" t="s">
        <v>8092</v>
      </c>
      <c r="M3192" s="33">
        <v>114.91</v>
      </c>
      <c r="N3192" s="32">
        <v>15</v>
      </c>
      <c r="O3192" s="32" t="s">
        <v>3152</v>
      </c>
      <c r="P3192" s="32" t="s">
        <v>3155</v>
      </c>
      <c r="Q3192" s="37" t="s">
        <v>5706</v>
      </c>
      <c r="R3192" s="28">
        <v>1</v>
      </c>
      <c r="S3192" s="35"/>
      <c r="T3192" s="36" t="s">
        <v>8163</v>
      </c>
    </row>
    <row r="3193" spans="1:20" s="14" customFormat="1" ht="12" x14ac:dyDescent="0.2">
      <c r="A3193" s="28">
        <v>3188</v>
      </c>
      <c r="B3193" s="28" t="s">
        <v>3151</v>
      </c>
      <c r="C3193" s="28" t="s">
        <v>3151</v>
      </c>
      <c r="D3193" s="29" t="s">
        <v>8164</v>
      </c>
      <c r="E3193" s="29"/>
      <c r="F3193" s="30"/>
      <c r="G3193" s="30"/>
      <c r="H3193" s="31"/>
      <c r="I3193" s="30"/>
      <c r="J3193" s="30"/>
      <c r="K3193" s="31"/>
      <c r="L3193" s="32" t="s">
        <v>8092</v>
      </c>
      <c r="M3193" s="33">
        <v>101.5</v>
      </c>
      <c r="N3193" s="32">
        <v>13</v>
      </c>
      <c r="O3193" s="32" t="s">
        <v>3152</v>
      </c>
      <c r="P3193" s="32" t="s">
        <v>3155</v>
      </c>
      <c r="Q3193" s="37" t="s">
        <v>5698</v>
      </c>
      <c r="R3193" s="28">
        <v>1</v>
      </c>
      <c r="S3193" s="35"/>
      <c r="T3193" s="36" t="s">
        <v>8163</v>
      </c>
    </row>
    <row r="3194" spans="1:20" s="14" customFormat="1" ht="12" x14ac:dyDescent="0.2">
      <c r="A3194" s="28">
        <v>3189</v>
      </c>
      <c r="B3194" s="28" t="s">
        <v>3151</v>
      </c>
      <c r="C3194" s="28" t="s">
        <v>3151</v>
      </c>
      <c r="D3194" s="29" t="s">
        <v>8164</v>
      </c>
      <c r="E3194" s="29"/>
      <c r="F3194" s="30"/>
      <c r="G3194" s="30"/>
      <c r="H3194" s="31"/>
      <c r="I3194" s="30"/>
      <c r="J3194" s="30"/>
      <c r="K3194" s="31"/>
      <c r="L3194" s="32" t="s">
        <v>8092</v>
      </c>
      <c r="M3194" s="33">
        <v>111.93</v>
      </c>
      <c r="N3194" s="32">
        <v>13</v>
      </c>
      <c r="O3194" s="32" t="s">
        <v>3152</v>
      </c>
      <c r="P3194" s="32" t="s">
        <v>3155</v>
      </c>
      <c r="Q3194" s="37" t="s">
        <v>5698</v>
      </c>
      <c r="R3194" s="28">
        <v>1</v>
      </c>
      <c r="S3194" s="35"/>
      <c r="T3194" s="36" t="s">
        <v>8163</v>
      </c>
    </row>
    <row r="3195" spans="1:20" s="14" customFormat="1" ht="12" x14ac:dyDescent="0.2">
      <c r="A3195" s="28">
        <v>3190</v>
      </c>
      <c r="B3195" s="28" t="s">
        <v>3151</v>
      </c>
      <c r="C3195" s="28" t="s">
        <v>3151</v>
      </c>
      <c r="D3195" s="29" t="s">
        <v>8164</v>
      </c>
      <c r="E3195" s="29"/>
      <c r="F3195" s="30"/>
      <c r="G3195" s="30"/>
      <c r="H3195" s="31"/>
      <c r="I3195" s="30"/>
      <c r="J3195" s="30"/>
      <c r="K3195" s="31"/>
      <c r="L3195" s="32" t="s">
        <v>8092</v>
      </c>
      <c r="M3195" s="33">
        <v>111.7</v>
      </c>
      <c r="N3195" s="32">
        <v>13</v>
      </c>
      <c r="O3195" s="32" t="s">
        <v>3152</v>
      </c>
      <c r="P3195" s="32" t="s">
        <v>3155</v>
      </c>
      <c r="Q3195" s="37" t="s">
        <v>5698</v>
      </c>
      <c r="R3195" s="28">
        <v>1</v>
      </c>
      <c r="S3195" s="35"/>
      <c r="T3195" s="36" t="s">
        <v>8163</v>
      </c>
    </row>
    <row r="3196" spans="1:20" s="14" customFormat="1" ht="12" x14ac:dyDescent="0.2">
      <c r="A3196" s="28">
        <v>3191</v>
      </c>
      <c r="B3196" s="28" t="s">
        <v>3151</v>
      </c>
      <c r="C3196" s="28" t="s">
        <v>3151</v>
      </c>
      <c r="D3196" s="29" t="s">
        <v>8164</v>
      </c>
      <c r="E3196" s="29"/>
      <c r="F3196" s="30"/>
      <c r="G3196" s="30"/>
      <c r="H3196" s="31"/>
      <c r="I3196" s="30"/>
      <c r="J3196" s="30"/>
      <c r="K3196" s="31"/>
      <c r="L3196" s="32" t="s">
        <v>8092</v>
      </c>
      <c r="M3196" s="33">
        <v>103.73</v>
      </c>
      <c r="N3196" s="32">
        <v>13</v>
      </c>
      <c r="O3196" s="32" t="s">
        <v>3152</v>
      </c>
      <c r="P3196" s="32" t="s">
        <v>3155</v>
      </c>
      <c r="Q3196" s="37" t="s">
        <v>5698</v>
      </c>
      <c r="R3196" s="28">
        <v>1</v>
      </c>
      <c r="S3196" s="35"/>
      <c r="T3196" s="36" t="s">
        <v>8163</v>
      </c>
    </row>
    <row r="3197" spans="1:20" s="14" customFormat="1" ht="12" x14ac:dyDescent="0.2">
      <c r="A3197" s="28">
        <v>3192</v>
      </c>
      <c r="B3197" s="28" t="s">
        <v>3151</v>
      </c>
      <c r="C3197" s="28" t="s">
        <v>3151</v>
      </c>
      <c r="D3197" s="29" t="s">
        <v>8164</v>
      </c>
      <c r="E3197" s="29"/>
      <c r="F3197" s="30"/>
      <c r="G3197" s="30"/>
      <c r="H3197" s="31"/>
      <c r="I3197" s="30"/>
      <c r="J3197" s="30"/>
      <c r="K3197" s="31"/>
      <c r="L3197" s="32" t="s">
        <v>8092</v>
      </c>
      <c r="M3197" s="33">
        <v>208.53</v>
      </c>
      <c r="N3197" s="32">
        <v>13</v>
      </c>
      <c r="O3197" s="32" t="s">
        <v>3152</v>
      </c>
      <c r="P3197" s="32" t="s">
        <v>3155</v>
      </c>
      <c r="Q3197" s="37" t="s">
        <v>5698</v>
      </c>
      <c r="R3197" s="28">
        <v>1</v>
      </c>
      <c r="S3197" s="35"/>
      <c r="T3197" s="36" t="s">
        <v>8163</v>
      </c>
    </row>
    <row r="3198" spans="1:20" s="14" customFormat="1" ht="12" x14ac:dyDescent="0.2">
      <c r="A3198" s="28">
        <v>3193</v>
      </c>
      <c r="B3198" s="28" t="s">
        <v>3151</v>
      </c>
      <c r="C3198" s="28" t="s">
        <v>3151</v>
      </c>
      <c r="D3198" s="29" t="s">
        <v>8164</v>
      </c>
      <c r="E3198" s="29"/>
      <c r="F3198" s="30"/>
      <c r="G3198" s="30"/>
      <c r="H3198" s="31"/>
      <c r="I3198" s="30"/>
      <c r="J3198" s="30"/>
      <c r="K3198" s="31"/>
      <c r="L3198" s="32" t="s">
        <v>8092</v>
      </c>
      <c r="M3198" s="33">
        <v>102.93</v>
      </c>
      <c r="N3198" s="32">
        <v>13</v>
      </c>
      <c r="O3198" s="32" t="s">
        <v>3152</v>
      </c>
      <c r="P3198" s="32" t="s">
        <v>3155</v>
      </c>
      <c r="Q3198" s="37" t="s">
        <v>5698</v>
      </c>
      <c r="R3198" s="28">
        <v>1</v>
      </c>
      <c r="S3198" s="35"/>
      <c r="T3198" s="36" t="s">
        <v>8163</v>
      </c>
    </row>
    <row r="3199" spans="1:20" s="14" customFormat="1" ht="12" x14ac:dyDescent="0.2">
      <c r="A3199" s="28">
        <v>3194</v>
      </c>
      <c r="B3199" s="28" t="s">
        <v>3151</v>
      </c>
      <c r="C3199" s="28" t="s">
        <v>3151</v>
      </c>
      <c r="D3199" s="29" t="s">
        <v>8164</v>
      </c>
      <c r="E3199" s="29"/>
      <c r="F3199" s="30"/>
      <c r="G3199" s="30"/>
      <c r="H3199" s="31"/>
      <c r="I3199" s="30"/>
      <c r="J3199" s="30"/>
      <c r="K3199" s="31"/>
      <c r="L3199" s="32" t="s">
        <v>8092</v>
      </c>
      <c r="M3199" s="33">
        <v>84.96</v>
      </c>
      <c r="N3199" s="32">
        <v>15</v>
      </c>
      <c r="O3199" s="32" t="s">
        <v>3152</v>
      </c>
      <c r="P3199" s="32" t="s">
        <v>3155</v>
      </c>
      <c r="Q3199" s="37" t="s">
        <v>5706</v>
      </c>
      <c r="R3199" s="28">
        <v>1</v>
      </c>
      <c r="S3199" s="35"/>
      <c r="T3199" s="36" t="s">
        <v>8163</v>
      </c>
    </row>
    <row r="3200" spans="1:20" s="14" customFormat="1" ht="12" x14ac:dyDescent="0.2">
      <c r="A3200" s="28">
        <v>3195</v>
      </c>
      <c r="B3200" s="28" t="s">
        <v>3151</v>
      </c>
      <c r="C3200" s="28" t="s">
        <v>3151</v>
      </c>
      <c r="D3200" s="29" t="s">
        <v>8164</v>
      </c>
      <c r="E3200" s="29"/>
      <c r="F3200" s="30"/>
      <c r="G3200" s="30"/>
      <c r="H3200" s="31"/>
      <c r="I3200" s="30"/>
      <c r="J3200" s="30"/>
      <c r="K3200" s="31"/>
      <c r="L3200" s="32" t="s">
        <v>8092</v>
      </c>
      <c r="M3200" s="33">
        <v>22.5</v>
      </c>
      <c r="N3200" s="32">
        <v>15</v>
      </c>
      <c r="O3200" s="32" t="s">
        <v>3152</v>
      </c>
      <c r="P3200" s="32" t="s">
        <v>3155</v>
      </c>
      <c r="Q3200" s="37" t="s">
        <v>5706</v>
      </c>
      <c r="R3200" s="28">
        <v>1</v>
      </c>
      <c r="S3200" s="35"/>
      <c r="T3200" s="36" t="s">
        <v>8163</v>
      </c>
    </row>
    <row r="3201" spans="1:20" s="14" customFormat="1" ht="12" x14ac:dyDescent="0.2">
      <c r="A3201" s="28">
        <v>3196</v>
      </c>
      <c r="B3201" s="28" t="s">
        <v>3151</v>
      </c>
      <c r="C3201" s="28" t="s">
        <v>3151</v>
      </c>
      <c r="D3201" s="29" t="s">
        <v>8164</v>
      </c>
      <c r="E3201" s="29"/>
      <c r="F3201" s="30"/>
      <c r="G3201" s="30"/>
      <c r="H3201" s="31"/>
      <c r="I3201" s="30"/>
      <c r="J3201" s="30"/>
      <c r="K3201" s="31"/>
      <c r="L3201" s="32" t="s">
        <v>8092</v>
      </c>
      <c r="M3201" s="33">
        <v>80.75</v>
      </c>
      <c r="N3201" s="32">
        <v>13</v>
      </c>
      <c r="O3201" s="32" t="s">
        <v>3152</v>
      </c>
      <c r="P3201" s="32" t="s">
        <v>3155</v>
      </c>
      <c r="Q3201" s="37" t="s">
        <v>5698</v>
      </c>
      <c r="R3201" s="28">
        <v>1</v>
      </c>
      <c r="S3201" s="35"/>
      <c r="T3201" s="36" t="s">
        <v>8163</v>
      </c>
    </row>
    <row r="3202" spans="1:20" s="14" customFormat="1" ht="12" x14ac:dyDescent="0.2">
      <c r="A3202" s="28">
        <v>3197</v>
      </c>
      <c r="B3202" s="28" t="s">
        <v>3151</v>
      </c>
      <c r="C3202" s="28" t="s">
        <v>3151</v>
      </c>
      <c r="D3202" s="29" t="s">
        <v>8164</v>
      </c>
      <c r="E3202" s="29"/>
      <c r="F3202" s="30"/>
      <c r="G3202" s="30"/>
      <c r="H3202" s="31"/>
      <c r="I3202" s="30"/>
      <c r="J3202" s="30"/>
      <c r="K3202" s="31"/>
      <c r="L3202" s="32" t="s">
        <v>8092</v>
      </c>
      <c r="M3202" s="33">
        <v>27.18</v>
      </c>
      <c r="N3202" s="32">
        <v>13</v>
      </c>
      <c r="O3202" s="32" t="s">
        <v>3152</v>
      </c>
      <c r="P3202" s="32" t="s">
        <v>3155</v>
      </c>
      <c r="Q3202" s="37" t="s">
        <v>5698</v>
      </c>
      <c r="R3202" s="28">
        <v>1</v>
      </c>
      <c r="S3202" s="35"/>
      <c r="T3202" s="36" t="s">
        <v>8163</v>
      </c>
    </row>
    <row r="3203" spans="1:20" s="14" customFormat="1" ht="12" x14ac:dyDescent="0.2">
      <c r="A3203" s="28">
        <v>3198</v>
      </c>
      <c r="B3203" s="28" t="s">
        <v>3151</v>
      </c>
      <c r="C3203" s="28" t="s">
        <v>3151</v>
      </c>
      <c r="D3203" s="29" t="s">
        <v>8164</v>
      </c>
      <c r="E3203" s="29"/>
      <c r="F3203" s="30"/>
      <c r="G3203" s="30"/>
      <c r="H3203" s="31"/>
      <c r="I3203" s="30"/>
      <c r="J3203" s="30"/>
      <c r="K3203" s="31"/>
      <c r="L3203" s="32" t="s">
        <v>8092</v>
      </c>
      <c r="M3203" s="33">
        <v>19.91</v>
      </c>
      <c r="N3203" s="32">
        <v>13</v>
      </c>
      <c r="O3203" s="32" t="s">
        <v>3152</v>
      </c>
      <c r="P3203" s="32" t="s">
        <v>3155</v>
      </c>
      <c r="Q3203" s="37" t="s">
        <v>5698</v>
      </c>
      <c r="R3203" s="28">
        <v>1</v>
      </c>
      <c r="S3203" s="35"/>
      <c r="T3203" s="36" t="s">
        <v>8163</v>
      </c>
    </row>
    <row r="3204" spans="1:20" s="14" customFormat="1" ht="12" x14ac:dyDescent="0.2">
      <c r="A3204" s="28">
        <v>3199</v>
      </c>
      <c r="B3204" s="28" t="s">
        <v>3151</v>
      </c>
      <c r="C3204" s="28" t="s">
        <v>3151</v>
      </c>
      <c r="D3204" s="29" t="s">
        <v>8164</v>
      </c>
      <c r="E3204" s="29"/>
      <c r="F3204" s="30"/>
      <c r="G3204" s="30"/>
      <c r="H3204" s="31"/>
      <c r="I3204" s="30"/>
      <c r="J3204" s="30"/>
      <c r="K3204" s="31"/>
      <c r="L3204" s="32" t="s">
        <v>8092</v>
      </c>
      <c r="M3204" s="33">
        <v>103.01</v>
      </c>
      <c r="N3204" s="32">
        <v>13</v>
      </c>
      <c r="O3204" s="32" t="s">
        <v>3152</v>
      </c>
      <c r="P3204" s="32" t="s">
        <v>3155</v>
      </c>
      <c r="Q3204" s="37" t="s">
        <v>5698</v>
      </c>
      <c r="R3204" s="28">
        <v>1</v>
      </c>
      <c r="S3204" s="35"/>
      <c r="T3204" s="36" t="s">
        <v>8163</v>
      </c>
    </row>
    <row r="3205" spans="1:20" s="14" customFormat="1" ht="12" x14ac:dyDescent="0.2">
      <c r="A3205" s="28">
        <v>3200</v>
      </c>
      <c r="B3205" s="28" t="s">
        <v>3151</v>
      </c>
      <c r="C3205" s="28" t="s">
        <v>3151</v>
      </c>
      <c r="D3205" s="29" t="s">
        <v>8164</v>
      </c>
      <c r="E3205" s="29"/>
      <c r="F3205" s="30"/>
      <c r="G3205" s="30"/>
      <c r="H3205" s="31"/>
      <c r="I3205" s="30"/>
      <c r="J3205" s="30"/>
      <c r="K3205" s="31"/>
      <c r="L3205" s="32" t="s">
        <v>8092</v>
      </c>
      <c r="M3205" s="33">
        <v>139.68</v>
      </c>
      <c r="N3205" s="32">
        <v>13</v>
      </c>
      <c r="O3205" s="32" t="s">
        <v>3152</v>
      </c>
      <c r="P3205" s="32" t="s">
        <v>3155</v>
      </c>
      <c r="Q3205" s="37" t="s">
        <v>5698</v>
      </c>
      <c r="R3205" s="28">
        <v>1</v>
      </c>
      <c r="S3205" s="35"/>
      <c r="T3205" s="36" t="s">
        <v>8163</v>
      </c>
    </row>
    <row r="3206" spans="1:20" s="14" customFormat="1" ht="12" x14ac:dyDescent="0.2">
      <c r="A3206" s="28">
        <v>3201</v>
      </c>
      <c r="B3206" s="28" t="s">
        <v>3151</v>
      </c>
      <c r="C3206" s="28" t="s">
        <v>3151</v>
      </c>
      <c r="D3206" s="29" t="s">
        <v>8164</v>
      </c>
      <c r="E3206" s="29"/>
      <c r="F3206" s="30"/>
      <c r="G3206" s="30"/>
      <c r="H3206" s="31"/>
      <c r="I3206" s="30"/>
      <c r="J3206" s="30"/>
      <c r="K3206" s="31"/>
      <c r="L3206" s="32" t="s">
        <v>8092</v>
      </c>
      <c r="M3206" s="33">
        <v>127.93</v>
      </c>
      <c r="N3206" s="32">
        <v>13</v>
      </c>
      <c r="O3206" s="32" t="s">
        <v>3152</v>
      </c>
      <c r="P3206" s="32" t="s">
        <v>3155</v>
      </c>
      <c r="Q3206" s="37" t="s">
        <v>5698</v>
      </c>
      <c r="R3206" s="28">
        <v>1</v>
      </c>
      <c r="S3206" s="35"/>
      <c r="T3206" s="36" t="s">
        <v>8163</v>
      </c>
    </row>
    <row r="3207" spans="1:20" s="14" customFormat="1" ht="12" x14ac:dyDescent="0.2">
      <c r="A3207" s="28">
        <v>3202</v>
      </c>
      <c r="B3207" s="28" t="s">
        <v>3151</v>
      </c>
      <c r="C3207" s="28" t="s">
        <v>3151</v>
      </c>
      <c r="D3207" s="29" t="s">
        <v>8164</v>
      </c>
      <c r="E3207" s="29"/>
      <c r="F3207" s="30"/>
      <c r="G3207" s="30"/>
      <c r="H3207" s="31"/>
      <c r="I3207" s="30"/>
      <c r="J3207" s="30"/>
      <c r="K3207" s="31"/>
      <c r="L3207" s="32" t="s">
        <v>8092</v>
      </c>
      <c r="M3207" s="33">
        <v>134.58000000000001</v>
      </c>
      <c r="N3207" s="32">
        <v>13</v>
      </c>
      <c r="O3207" s="32" t="s">
        <v>3152</v>
      </c>
      <c r="P3207" s="32" t="s">
        <v>3155</v>
      </c>
      <c r="Q3207" s="37" t="s">
        <v>5698</v>
      </c>
      <c r="R3207" s="28">
        <v>1</v>
      </c>
      <c r="S3207" s="35"/>
      <c r="T3207" s="36" t="s">
        <v>8163</v>
      </c>
    </row>
    <row r="3208" spans="1:20" s="14" customFormat="1" ht="12" x14ac:dyDescent="0.2">
      <c r="A3208" s="28">
        <v>3203</v>
      </c>
      <c r="B3208" s="28" t="s">
        <v>3151</v>
      </c>
      <c r="C3208" s="28" t="s">
        <v>3151</v>
      </c>
      <c r="D3208" s="29" t="s">
        <v>8164</v>
      </c>
      <c r="E3208" s="29"/>
      <c r="F3208" s="30"/>
      <c r="G3208" s="30"/>
      <c r="H3208" s="31"/>
      <c r="I3208" s="30"/>
      <c r="J3208" s="30"/>
      <c r="K3208" s="31"/>
      <c r="L3208" s="32" t="s">
        <v>8092</v>
      </c>
      <c r="M3208" s="33">
        <v>38.159999999999897</v>
      </c>
      <c r="N3208" s="32">
        <v>13</v>
      </c>
      <c r="O3208" s="32" t="s">
        <v>3152</v>
      </c>
      <c r="P3208" s="32" t="s">
        <v>3155</v>
      </c>
      <c r="Q3208" s="37" t="s">
        <v>5698</v>
      </c>
      <c r="R3208" s="28">
        <v>1</v>
      </c>
      <c r="S3208" s="35"/>
      <c r="T3208" s="36" t="s">
        <v>8163</v>
      </c>
    </row>
    <row r="3209" spans="1:20" s="14" customFormat="1" ht="12" x14ac:dyDescent="0.2">
      <c r="A3209" s="28">
        <v>3204</v>
      </c>
      <c r="B3209" s="28" t="s">
        <v>3151</v>
      </c>
      <c r="C3209" s="28" t="s">
        <v>3151</v>
      </c>
      <c r="D3209" s="29" t="s">
        <v>8164</v>
      </c>
      <c r="E3209" s="29"/>
      <c r="F3209" s="30"/>
      <c r="G3209" s="30"/>
      <c r="H3209" s="31"/>
      <c r="I3209" s="30"/>
      <c r="J3209" s="30"/>
      <c r="K3209" s="31"/>
      <c r="L3209" s="32" t="s">
        <v>8092</v>
      </c>
      <c r="M3209" s="33">
        <v>150.97</v>
      </c>
      <c r="N3209" s="32">
        <v>13</v>
      </c>
      <c r="O3209" s="32" t="s">
        <v>3152</v>
      </c>
      <c r="P3209" s="32" t="s">
        <v>3155</v>
      </c>
      <c r="Q3209" s="37" t="s">
        <v>5698</v>
      </c>
      <c r="R3209" s="28">
        <v>1</v>
      </c>
      <c r="S3209" s="35"/>
      <c r="T3209" s="36" t="s">
        <v>8163</v>
      </c>
    </row>
    <row r="3210" spans="1:20" s="14" customFormat="1" ht="12" x14ac:dyDescent="0.2">
      <c r="A3210" s="28">
        <v>3205</v>
      </c>
      <c r="B3210" s="28" t="s">
        <v>3151</v>
      </c>
      <c r="C3210" s="28" t="s">
        <v>3151</v>
      </c>
      <c r="D3210" s="29" t="s">
        <v>8164</v>
      </c>
      <c r="E3210" s="29"/>
      <c r="F3210" s="30"/>
      <c r="G3210" s="30"/>
      <c r="H3210" s="31"/>
      <c r="I3210" s="30"/>
      <c r="J3210" s="30"/>
      <c r="K3210" s="31"/>
      <c r="L3210" s="32" t="s">
        <v>8092</v>
      </c>
      <c r="M3210" s="33">
        <v>153.52000000000001</v>
      </c>
      <c r="N3210" s="32">
        <v>13</v>
      </c>
      <c r="O3210" s="32" t="s">
        <v>3152</v>
      </c>
      <c r="P3210" s="32" t="s">
        <v>3155</v>
      </c>
      <c r="Q3210" s="37" t="s">
        <v>5698</v>
      </c>
      <c r="R3210" s="28">
        <v>1</v>
      </c>
      <c r="S3210" s="35"/>
      <c r="T3210" s="36" t="s">
        <v>8163</v>
      </c>
    </row>
    <row r="3211" spans="1:20" s="14" customFormat="1" ht="12" x14ac:dyDescent="0.2">
      <c r="A3211" s="28">
        <v>3206</v>
      </c>
      <c r="B3211" s="28" t="s">
        <v>3151</v>
      </c>
      <c r="C3211" s="28" t="s">
        <v>3151</v>
      </c>
      <c r="D3211" s="29" t="s">
        <v>8164</v>
      </c>
      <c r="E3211" s="29"/>
      <c r="F3211" s="30"/>
      <c r="G3211" s="30"/>
      <c r="H3211" s="31"/>
      <c r="I3211" s="30"/>
      <c r="J3211" s="30"/>
      <c r="K3211" s="31"/>
      <c r="L3211" s="32" t="s">
        <v>8092</v>
      </c>
      <c r="M3211" s="33">
        <v>142.85</v>
      </c>
      <c r="N3211" s="32">
        <v>13</v>
      </c>
      <c r="O3211" s="32" t="s">
        <v>3152</v>
      </c>
      <c r="P3211" s="32" t="s">
        <v>3155</v>
      </c>
      <c r="Q3211" s="37" t="s">
        <v>5698</v>
      </c>
      <c r="R3211" s="28">
        <v>1</v>
      </c>
      <c r="S3211" s="35"/>
      <c r="T3211" s="36" t="s">
        <v>8163</v>
      </c>
    </row>
    <row r="3212" spans="1:20" s="14" customFormat="1" ht="12" x14ac:dyDescent="0.2">
      <c r="A3212" s="28">
        <v>3207</v>
      </c>
      <c r="B3212" s="28" t="s">
        <v>3151</v>
      </c>
      <c r="C3212" s="28" t="s">
        <v>3151</v>
      </c>
      <c r="D3212" s="29" t="s">
        <v>8164</v>
      </c>
      <c r="E3212" s="29"/>
      <c r="F3212" s="30"/>
      <c r="G3212" s="30"/>
      <c r="H3212" s="31"/>
      <c r="I3212" s="30"/>
      <c r="J3212" s="30"/>
      <c r="K3212" s="31"/>
      <c r="L3212" s="32" t="s">
        <v>8092</v>
      </c>
      <c r="M3212" s="33">
        <v>49.45</v>
      </c>
      <c r="N3212" s="32">
        <v>15</v>
      </c>
      <c r="O3212" s="32" t="s">
        <v>3152</v>
      </c>
      <c r="P3212" s="32" t="s">
        <v>3155</v>
      </c>
      <c r="Q3212" s="37" t="s">
        <v>5706</v>
      </c>
      <c r="R3212" s="28">
        <v>1</v>
      </c>
      <c r="S3212" s="35"/>
      <c r="T3212" s="36" t="s">
        <v>8163</v>
      </c>
    </row>
    <row r="3213" spans="1:20" s="14" customFormat="1" ht="12" x14ac:dyDescent="0.2">
      <c r="A3213" s="28">
        <v>3208</v>
      </c>
      <c r="B3213" s="28" t="s">
        <v>3151</v>
      </c>
      <c r="C3213" s="28" t="s">
        <v>3151</v>
      </c>
      <c r="D3213" s="29" t="s">
        <v>8164</v>
      </c>
      <c r="E3213" s="29"/>
      <c r="F3213" s="30"/>
      <c r="G3213" s="30"/>
      <c r="H3213" s="31"/>
      <c r="I3213" s="30"/>
      <c r="J3213" s="30"/>
      <c r="K3213" s="31"/>
      <c r="L3213" s="32" t="s">
        <v>8092</v>
      </c>
      <c r="M3213" s="33">
        <v>108.44</v>
      </c>
      <c r="N3213" s="32">
        <v>15</v>
      </c>
      <c r="O3213" s="32" t="s">
        <v>3152</v>
      </c>
      <c r="P3213" s="32" t="s">
        <v>3155</v>
      </c>
      <c r="Q3213" s="37" t="s">
        <v>5706</v>
      </c>
      <c r="R3213" s="28">
        <v>1</v>
      </c>
      <c r="S3213" s="35"/>
      <c r="T3213" s="36" t="s">
        <v>8163</v>
      </c>
    </row>
    <row r="3214" spans="1:20" s="14" customFormat="1" ht="12" x14ac:dyDescent="0.2">
      <c r="A3214" s="28">
        <v>3209</v>
      </c>
      <c r="B3214" s="28" t="s">
        <v>3151</v>
      </c>
      <c r="C3214" s="28" t="s">
        <v>3151</v>
      </c>
      <c r="D3214" s="29" t="s">
        <v>8164</v>
      </c>
      <c r="E3214" s="29"/>
      <c r="F3214" s="30"/>
      <c r="G3214" s="30"/>
      <c r="H3214" s="31"/>
      <c r="I3214" s="30"/>
      <c r="J3214" s="30"/>
      <c r="K3214" s="31"/>
      <c r="L3214" s="32" t="s">
        <v>8092</v>
      </c>
      <c r="M3214" s="33">
        <v>150.47</v>
      </c>
      <c r="N3214" s="32">
        <v>13</v>
      </c>
      <c r="O3214" s="32" t="s">
        <v>3152</v>
      </c>
      <c r="P3214" s="32" t="s">
        <v>3155</v>
      </c>
      <c r="Q3214" s="37" t="s">
        <v>5698</v>
      </c>
      <c r="R3214" s="28">
        <v>1</v>
      </c>
      <c r="S3214" s="35"/>
      <c r="T3214" s="36" t="s">
        <v>8163</v>
      </c>
    </row>
    <row r="3215" spans="1:20" s="14" customFormat="1" ht="12" x14ac:dyDescent="0.2">
      <c r="A3215" s="28">
        <v>3210</v>
      </c>
      <c r="B3215" s="28" t="s">
        <v>3151</v>
      </c>
      <c r="C3215" s="28" t="s">
        <v>3151</v>
      </c>
      <c r="D3215" s="29" t="s">
        <v>8164</v>
      </c>
      <c r="E3215" s="29"/>
      <c r="F3215" s="30"/>
      <c r="G3215" s="30"/>
      <c r="H3215" s="31"/>
      <c r="I3215" s="30"/>
      <c r="J3215" s="30"/>
      <c r="K3215" s="31"/>
      <c r="L3215" s="32" t="s">
        <v>8092</v>
      </c>
      <c r="M3215" s="33">
        <v>155.86000000000001</v>
      </c>
      <c r="N3215" s="32">
        <v>13</v>
      </c>
      <c r="O3215" s="32" t="s">
        <v>3152</v>
      </c>
      <c r="P3215" s="32" t="s">
        <v>3155</v>
      </c>
      <c r="Q3215" s="37" t="s">
        <v>5698</v>
      </c>
      <c r="R3215" s="28">
        <v>1</v>
      </c>
      <c r="S3215" s="35"/>
      <c r="T3215" s="36" t="s">
        <v>8163</v>
      </c>
    </row>
    <row r="3216" spans="1:20" s="14" customFormat="1" ht="12" x14ac:dyDescent="0.2">
      <c r="A3216" s="28">
        <v>3211</v>
      </c>
      <c r="B3216" s="28" t="s">
        <v>3151</v>
      </c>
      <c r="C3216" s="28" t="s">
        <v>3151</v>
      </c>
      <c r="D3216" s="29" t="s">
        <v>8164</v>
      </c>
      <c r="E3216" s="29"/>
      <c r="F3216" s="30"/>
      <c r="G3216" s="30"/>
      <c r="H3216" s="31"/>
      <c r="I3216" s="30"/>
      <c r="J3216" s="30"/>
      <c r="K3216" s="31"/>
      <c r="L3216" s="32" t="s">
        <v>8092</v>
      </c>
      <c r="M3216" s="33">
        <v>118.76</v>
      </c>
      <c r="N3216" s="32">
        <v>13</v>
      </c>
      <c r="O3216" s="32" t="s">
        <v>3152</v>
      </c>
      <c r="P3216" s="32" t="s">
        <v>3155</v>
      </c>
      <c r="Q3216" s="37" t="s">
        <v>5698</v>
      </c>
      <c r="R3216" s="28">
        <v>1</v>
      </c>
      <c r="S3216" s="35"/>
      <c r="T3216" s="36" t="s">
        <v>8163</v>
      </c>
    </row>
    <row r="3217" spans="1:20" s="14" customFormat="1" ht="12" x14ac:dyDescent="0.2">
      <c r="A3217" s="28">
        <v>3212</v>
      </c>
      <c r="B3217" s="28" t="s">
        <v>3151</v>
      </c>
      <c r="C3217" s="28" t="s">
        <v>3151</v>
      </c>
      <c r="D3217" s="29" t="s">
        <v>8164</v>
      </c>
      <c r="E3217" s="29"/>
      <c r="F3217" s="30"/>
      <c r="G3217" s="30"/>
      <c r="H3217" s="31"/>
      <c r="I3217" s="30"/>
      <c r="J3217" s="30"/>
      <c r="K3217" s="31"/>
      <c r="L3217" s="32" t="s">
        <v>8092</v>
      </c>
      <c r="M3217" s="33">
        <v>35.24</v>
      </c>
      <c r="N3217" s="32">
        <v>13</v>
      </c>
      <c r="O3217" s="32" t="s">
        <v>3152</v>
      </c>
      <c r="P3217" s="32" t="s">
        <v>3155</v>
      </c>
      <c r="Q3217" s="37" t="s">
        <v>5698</v>
      </c>
      <c r="R3217" s="28">
        <v>1</v>
      </c>
      <c r="S3217" s="35"/>
      <c r="T3217" s="36" t="s">
        <v>8163</v>
      </c>
    </row>
    <row r="3218" spans="1:20" s="14" customFormat="1" ht="12" x14ac:dyDescent="0.2">
      <c r="A3218" s="28">
        <v>3213</v>
      </c>
      <c r="B3218" s="28" t="s">
        <v>3151</v>
      </c>
      <c r="C3218" s="28" t="s">
        <v>3151</v>
      </c>
      <c r="D3218" s="29" t="s">
        <v>8164</v>
      </c>
      <c r="E3218" s="29"/>
      <c r="F3218" s="30"/>
      <c r="G3218" s="30"/>
      <c r="H3218" s="31"/>
      <c r="I3218" s="30"/>
      <c r="J3218" s="30"/>
      <c r="K3218" s="31"/>
      <c r="L3218" s="32" t="s">
        <v>8092</v>
      </c>
      <c r="M3218" s="33">
        <v>55.9</v>
      </c>
      <c r="N3218" s="32">
        <v>15</v>
      </c>
      <c r="O3218" s="32" t="s">
        <v>3152</v>
      </c>
      <c r="P3218" s="32" t="s">
        <v>3155</v>
      </c>
      <c r="Q3218" s="37" t="s">
        <v>5706</v>
      </c>
      <c r="R3218" s="28">
        <v>1</v>
      </c>
      <c r="S3218" s="35"/>
      <c r="T3218" s="36" t="s">
        <v>8163</v>
      </c>
    </row>
    <row r="3219" spans="1:20" s="14" customFormat="1" ht="12" x14ac:dyDescent="0.2">
      <c r="A3219" s="28">
        <v>3214</v>
      </c>
      <c r="B3219" s="28" t="s">
        <v>3151</v>
      </c>
      <c r="C3219" s="28" t="s">
        <v>3151</v>
      </c>
      <c r="D3219" s="29" t="s">
        <v>8164</v>
      </c>
      <c r="E3219" s="29"/>
      <c r="F3219" s="30"/>
      <c r="G3219" s="30"/>
      <c r="H3219" s="31"/>
      <c r="I3219" s="30"/>
      <c r="J3219" s="30"/>
      <c r="K3219" s="31"/>
      <c r="L3219" s="32" t="s">
        <v>8092</v>
      </c>
      <c r="M3219" s="33">
        <v>54.63</v>
      </c>
      <c r="N3219" s="32">
        <v>15</v>
      </c>
      <c r="O3219" s="32" t="s">
        <v>3152</v>
      </c>
      <c r="P3219" s="32" t="s">
        <v>3155</v>
      </c>
      <c r="Q3219" s="37" t="s">
        <v>5706</v>
      </c>
      <c r="R3219" s="28">
        <v>1</v>
      </c>
      <c r="S3219" s="35"/>
      <c r="T3219" s="36" t="s">
        <v>8163</v>
      </c>
    </row>
    <row r="3220" spans="1:20" s="14" customFormat="1" ht="12" x14ac:dyDescent="0.2">
      <c r="A3220" s="28">
        <v>3215</v>
      </c>
      <c r="B3220" s="28" t="s">
        <v>3151</v>
      </c>
      <c r="C3220" s="28" t="s">
        <v>3151</v>
      </c>
      <c r="D3220" s="29" t="s">
        <v>8164</v>
      </c>
      <c r="E3220" s="29"/>
      <c r="F3220" s="30"/>
      <c r="G3220" s="30"/>
      <c r="H3220" s="31"/>
      <c r="I3220" s="30"/>
      <c r="J3220" s="30"/>
      <c r="K3220" s="31"/>
      <c r="L3220" s="32" t="s">
        <v>8092</v>
      </c>
      <c r="M3220" s="33">
        <v>86.92</v>
      </c>
      <c r="N3220" s="32">
        <v>15</v>
      </c>
      <c r="O3220" s="32" t="s">
        <v>3152</v>
      </c>
      <c r="P3220" s="32" t="s">
        <v>3155</v>
      </c>
      <c r="Q3220" s="37" t="s">
        <v>5706</v>
      </c>
      <c r="R3220" s="28">
        <v>1</v>
      </c>
      <c r="S3220" s="35"/>
      <c r="T3220" s="36" t="s">
        <v>8163</v>
      </c>
    </row>
    <row r="3221" spans="1:20" s="14" customFormat="1" ht="12" x14ac:dyDescent="0.2">
      <c r="A3221" s="28">
        <v>3216</v>
      </c>
      <c r="B3221" s="28" t="s">
        <v>3151</v>
      </c>
      <c r="C3221" s="28" t="s">
        <v>3151</v>
      </c>
      <c r="D3221" s="29" t="s">
        <v>8164</v>
      </c>
      <c r="E3221" s="29"/>
      <c r="F3221" s="30"/>
      <c r="G3221" s="30"/>
      <c r="H3221" s="31"/>
      <c r="I3221" s="30"/>
      <c r="J3221" s="30"/>
      <c r="K3221" s="31"/>
      <c r="L3221" s="32" t="s">
        <v>8092</v>
      </c>
      <c r="M3221" s="33">
        <v>32.03</v>
      </c>
      <c r="N3221" s="32">
        <v>15</v>
      </c>
      <c r="O3221" s="32" t="s">
        <v>3152</v>
      </c>
      <c r="P3221" s="32" t="s">
        <v>3155</v>
      </c>
      <c r="Q3221" s="37" t="s">
        <v>5706</v>
      </c>
      <c r="R3221" s="28">
        <v>1</v>
      </c>
      <c r="S3221" s="35"/>
      <c r="T3221" s="36" t="s">
        <v>8163</v>
      </c>
    </row>
    <row r="3222" spans="1:20" s="14" customFormat="1" ht="12" x14ac:dyDescent="0.2">
      <c r="A3222" s="28">
        <v>3217</v>
      </c>
      <c r="B3222" s="28" t="s">
        <v>3151</v>
      </c>
      <c r="C3222" s="28" t="s">
        <v>3151</v>
      </c>
      <c r="D3222" s="29" t="s">
        <v>8164</v>
      </c>
      <c r="E3222" s="29"/>
      <c r="F3222" s="30"/>
      <c r="G3222" s="30"/>
      <c r="H3222" s="31"/>
      <c r="I3222" s="30"/>
      <c r="J3222" s="30"/>
      <c r="K3222" s="31"/>
      <c r="L3222" s="32" t="s">
        <v>8092</v>
      </c>
      <c r="M3222" s="33">
        <v>103.02</v>
      </c>
      <c r="N3222" s="32">
        <v>15</v>
      </c>
      <c r="O3222" s="32" t="s">
        <v>3152</v>
      </c>
      <c r="P3222" s="32" t="s">
        <v>3155</v>
      </c>
      <c r="Q3222" s="37" t="s">
        <v>5706</v>
      </c>
      <c r="R3222" s="28">
        <v>1</v>
      </c>
      <c r="S3222" s="35"/>
      <c r="T3222" s="36" t="s">
        <v>8163</v>
      </c>
    </row>
    <row r="3223" spans="1:20" s="14" customFormat="1" ht="12" x14ac:dyDescent="0.2">
      <c r="A3223" s="28">
        <v>3218</v>
      </c>
      <c r="B3223" s="28" t="s">
        <v>3151</v>
      </c>
      <c r="C3223" s="28" t="s">
        <v>3151</v>
      </c>
      <c r="D3223" s="29" t="s">
        <v>8164</v>
      </c>
      <c r="E3223" s="29"/>
      <c r="F3223" s="30"/>
      <c r="G3223" s="30"/>
      <c r="H3223" s="31"/>
      <c r="I3223" s="30"/>
      <c r="J3223" s="30"/>
      <c r="K3223" s="31"/>
      <c r="L3223" s="32" t="s">
        <v>8092</v>
      </c>
      <c r="M3223" s="33">
        <v>98</v>
      </c>
      <c r="N3223" s="32">
        <v>15</v>
      </c>
      <c r="O3223" s="32" t="s">
        <v>3152</v>
      </c>
      <c r="P3223" s="32" t="s">
        <v>3155</v>
      </c>
      <c r="Q3223" s="37" t="s">
        <v>5706</v>
      </c>
      <c r="R3223" s="28">
        <v>1</v>
      </c>
      <c r="S3223" s="35"/>
      <c r="T3223" s="36" t="s">
        <v>8163</v>
      </c>
    </row>
    <row r="3224" spans="1:20" s="14" customFormat="1" ht="12" x14ac:dyDescent="0.2">
      <c r="A3224" s="28">
        <v>3219</v>
      </c>
      <c r="B3224" s="28" t="s">
        <v>3151</v>
      </c>
      <c r="C3224" s="28" t="s">
        <v>3151</v>
      </c>
      <c r="D3224" s="29" t="s">
        <v>8164</v>
      </c>
      <c r="E3224" s="29"/>
      <c r="F3224" s="30"/>
      <c r="G3224" s="30"/>
      <c r="H3224" s="31"/>
      <c r="I3224" s="30"/>
      <c r="J3224" s="30"/>
      <c r="K3224" s="31"/>
      <c r="L3224" s="32" t="s">
        <v>8092</v>
      </c>
      <c r="M3224" s="33">
        <v>101.52</v>
      </c>
      <c r="N3224" s="32">
        <v>13</v>
      </c>
      <c r="O3224" s="32" t="s">
        <v>3152</v>
      </c>
      <c r="P3224" s="32" t="s">
        <v>3155</v>
      </c>
      <c r="Q3224" s="37" t="s">
        <v>5698</v>
      </c>
      <c r="R3224" s="28">
        <v>1</v>
      </c>
      <c r="S3224" s="35"/>
      <c r="T3224" s="36" t="s">
        <v>8163</v>
      </c>
    </row>
    <row r="3225" spans="1:20" s="14" customFormat="1" ht="12" x14ac:dyDescent="0.2">
      <c r="A3225" s="28">
        <v>3220</v>
      </c>
      <c r="B3225" s="28" t="s">
        <v>3151</v>
      </c>
      <c r="C3225" s="28" t="s">
        <v>3151</v>
      </c>
      <c r="D3225" s="29" t="s">
        <v>8164</v>
      </c>
      <c r="E3225" s="29"/>
      <c r="F3225" s="30"/>
      <c r="G3225" s="30"/>
      <c r="H3225" s="31"/>
      <c r="I3225" s="30"/>
      <c r="J3225" s="30"/>
      <c r="K3225" s="31"/>
      <c r="L3225" s="32" t="s">
        <v>8092</v>
      </c>
      <c r="M3225" s="33">
        <v>44.52</v>
      </c>
      <c r="N3225" s="32">
        <v>13</v>
      </c>
      <c r="O3225" s="32" t="s">
        <v>3152</v>
      </c>
      <c r="P3225" s="32" t="s">
        <v>3155</v>
      </c>
      <c r="Q3225" s="37" t="s">
        <v>5698</v>
      </c>
      <c r="R3225" s="28">
        <v>1</v>
      </c>
      <c r="S3225" s="35"/>
      <c r="T3225" s="36" t="s">
        <v>8163</v>
      </c>
    </row>
    <row r="3226" spans="1:20" s="14" customFormat="1" ht="12" x14ac:dyDescent="0.2">
      <c r="A3226" s="28">
        <v>3221</v>
      </c>
      <c r="B3226" s="28" t="s">
        <v>3151</v>
      </c>
      <c r="C3226" s="28" t="s">
        <v>3151</v>
      </c>
      <c r="D3226" s="29" t="s">
        <v>8164</v>
      </c>
      <c r="E3226" s="29"/>
      <c r="F3226" s="30"/>
      <c r="G3226" s="30"/>
      <c r="H3226" s="31"/>
      <c r="I3226" s="30"/>
      <c r="J3226" s="30"/>
      <c r="K3226" s="31"/>
      <c r="L3226" s="32" t="s">
        <v>8092</v>
      </c>
      <c r="M3226" s="33">
        <v>70.94</v>
      </c>
      <c r="N3226" s="32">
        <v>13</v>
      </c>
      <c r="O3226" s="32" t="s">
        <v>3152</v>
      </c>
      <c r="P3226" s="32" t="s">
        <v>3155</v>
      </c>
      <c r="Q3226" s="37" t="s">
        <v>5698</v>
      </c>
      <c r="R3226" s="28">
        <v>1</v>
      </c>
      <c r="S3226" s="35"/>
      <c r="T3226" s="36" t="s">
        <v>8163</v>
      </c>
    </row>
    <row r="3227" spans="1:20" s="14" customFormat="1" ht="12" x14ac:dyDescent="0.2">
      <c r="A3227" s="28">
        <v>3222</v>
      </c>
      <c r="B3227" s="28" t="s">
        <v>3151</v>
      </c>
      <c r="C3227" s="28" t="s">
        <v>3151</v>
      </c>
      <c r="D3227" s="29" t="s">
        <v>8164</v>
      </c>
      <c r="E3227" s="29"/>
      <c r="F3227" s="30"/>
      <c r="G3227" s="30"/>
      <c r="H3227" s="31"/>
      <c r="I3227" s="30"/>
      <c r="J3227" s="30"/>
      <c r="K3227" s="31"/>
      <c r="L3227" s="32" t="s">
        <v>8092</v>
      </c>
      <c r="M3227" s="33">
        <v>101.72</v>
      </c>
      <c r="N3227" s="32">
        <v>15</v>
      </c>
      <c r="O3227" s="32" t="s">
        <v>3152</v>
      </c>
      <c r="P3227" s="32" t="s">
        <v>3155</v>
      </c>
      <c r="Q3227" s="37" t="s">
        <v>5706</v>
      </c>
      <c r="R3227" s="28">
        <v>1</v>
      </c>
      <c r="S3227" s="35"/>
      <c r="T3227" s="36" t="s">
        <v>8163</v>
      </c>
    </row>
    <row r="3228" spans="1:20" s="14" customFormat="1" ht="12" x14ac:dyDescent="0.2">
      <c r="A3228" s="28">
        <v>3223</v>
      </c>
      <c r="B3228" s="28" t="s">
        <v>3151</v>
      </c>
      <c r="C3228" s="28" t="s">
        <v>3151</v>
      </c>
      <c r="D3228" s="29" t="s">
        <v>8164</v>
      </c>
      <c r="E3228" s="29"/>
      <c r="F3228" s="30"/>
      <c r="G3228" s="30"/>
      <c r="H3228" s="31"/>
      <c r="I3228" s="30"/>
      <c r="J3228" s="30"/>
      <c r="K3228" s="31"/>
      <c r="L3228" s="32" t="s">
        <v>8092</v>
      </c>
      <c r="M3228" s="33">
        <v>106.32</v>
      </c>
      <c r="N3228" s="32">
        <v>15</v>
      </c>
      <c r="O3228" s="32" t="s">
        <v>3152</v>
      </c>
      <c r="P3228" s="32" t="s">
        <v>3155</v>
      </c>
      <c r="Q3228" s="37" t="s">
        <v>5706</v>
      </c>
      <c r="R3228" s="28">
        <v>1</v>
      </c>
      <c r="S3228" s="35"/>
      <c r="T3228" s="36" t="s">
        <v>8163</v>
      </c>
    </row>
    <row r="3229" spans="1:20" s="14" customFormat="1" ht="12" x14ac:dyDescent="0.2">
      <c r="A3229" s="28">
        <v>3224</v>
      </c>
      <c r="B3229" s="28" t="s">
        <v>3151</v>
      </c>
      <c r="C3229" s="28" t="s">
        <v>3151</v>
      </c>
      <c r="D3229" s="29" t="s">
        <v>8164</v>
      </c>
      <c r="E3229" s="29"/>
      <c r="F3229" s="30"/>
      <c r="G3229" s="30"/>
      <c r="H3229" s="31"/>
      <c r="I3229" s="30"/>
      <c r="J3229" s="30"/>
      <c r="K3229" s="31"/>
      <c r="L3229" s="32" t="s">
        <v>8092</v>
      </c>
      <c r="M3229" s="33">
        <v>105.54</v>
      </c>
      <c r="N3229" s="32">
        <v>15</v>
      </c>
      <c r="O3229" s="32" t="s">
        <v>3152</v>
      </c>
      <c r="P3229" s="32" t="s">
        <v>3155</v>
      </c>
      <c r="Q3229" s="37" t="s">
        <v>5706</v>
      </c>
      <c r="R3229" s="28">
        <v>1</v>
      </c>
      <c r="S3229" s="35"/>
      <c r="T3229" s="36" t="s">
        <v>8163</v>
      </c>
    </row>
    <row r="3230" spans="1:20" s="14" customFormat="1" ht="12" x14ac:dyDescent="0.2">
      <c r="A3230" s="28">
        <v>3225</v>
      </c>
      <c r="B3230" s="28" t="s">
        <v>3151</v>
      </c>
      <c r="C3230" s="28" t="s">
        <v>3151</v>
      </c>
      <c r="D3230" s="29" t="s">
        <v>8164</v>
      </c>
      <c r="E3230" s="29"/>
      <c r="F3230" s="30"/>
      <c r="G3230" s="30"/>
      <c r="H3230" s="31"/>
      <c r="I3230" s="30"/>
      <c r="J3230" s="30"/>
      <c r="K3230" s="31"/>
      <c r="L3230" s="32" t="s">
        <v>8092</v>
      </c>
      <c r="M3230" s="33">
        <v>83.55</v>
      </c>
      <c r="N3230" s="32">
        <v>15</v>
      </c>
      <c r="O3230" s="32" t="s">
        <v>3152</v>
      </c>
      <c r="P3230" s="32" t="s">
        <v>3155</v>
      </c>
      <c r="Q3230" s="37" t="s">
        <v>5706</v>
      </c>
      <c r="R3230" s="28">
        <v>1</v>
      </c>
      <c r="S3230" s="35"/>
      <c r="T3230" s="36" t="s">
        <v>8163</v>
      </c>
    </row>
    <row r="3231" spans="1:20" s="14" customFormat="1" ht="12" x14ac:dyDescent="0.2">
      <c r="A3231" s="28">
        <v>3226</v>
      </c>
      <c r="B3231" s="28" t="s">
        <v>3151</v>
      </c>
      <c r="C3231" s="28" t="s">
        <v>3151</v>
      </c>
      <c r="D3231" s="29" t="s">
        <v>8164</v>
      </c>
      <c r="E3231" s="29"/>
      <c r="F3231" s="30"/>
      <c r="G3231" s="30"/>
      <c r="H3231" s="31"/>
      <c r="I3231" s="30"/>
      <c r="J3231" s="30"/>
      <c r="K3231" s="31"/>
      <c r="L3231" s="32" t="s">
        <v>8092</v>
      </c>
      <c r="M3231" s="33">
        <v>17.46</v>
      </c>
      <c r="N3231" s="32">
        <v>15</v>
      </c>
      <c r="O3231" s="32" t="s">
        <v>3152</v>
      </c>
      <c r="P3231" s="32" t="s">
        <v>3155</v>
      </c>
      <c r="Q3231" s="37" t="s">
        <v>5706</v>
      </c>
      <c r="R3231" s="28">
        <v>1</v>
      </c>
      <c r="S3231" s="35"/>
      <c r="T3231" s="36" t="s">
        <v>8163</v>
      </c>
    </row>
    <row r="3232" spans="1:20" s="14" customFormat="1" ht="12" x14ac:dyDescent="0.2">
      <c r="A3232" s="28">
        <v>3227</v>
      </c>
      <c r="B3232" s="28" t="s">
        <v>3151</v>
      </c>
      <c r="C3232" s="28" t="s">
        <v>3151</v>
      </c>
      <c r="D3232" s="29" t="s">
        <v>8164</v>
      </c>
      <c r="E3232" s="29"/>
      <c r="F3232" s="30"/>
      <c r="G3232" s="30"/>
      <c r="H3232" s="31"/>
      <c r="I3232" s="30"/>
      <c r="J3232" s="30"/>
      <c r="K3232" s="31"/>
      <c r="L3232" s="32" t="s">
        <v>8091</v>
      </c>
      <c r="M3232" s="33">
        <v>30.53</v>
      </c>
      <c r="N3232" s="32">
        <v>8</v>
      </c>
      <c r="O3232" s="32" t="s">
        <v>3152</v>
      </c>
      <c r="P3232" s="32" t="s">
        <v>3155</v>
      </c>
      <c r="Q3232" s="37" t="s">
        <v>5729</v>
      </c>
      <c r="R3232" s="28">
        <v>3</v>
      </c>
      <c r="S3232" s="35"/>
      <c r="T3232" s="36" t="s">
        <v>8163</v>
      </c>
    </row>
    <row r="3233" spans="1:20" s="14" customFormat="1" ht="12" x14ac:dyDescent="0.2">
      <c r="A3233" s="28">
        <v>3228</v>
      </c>
      <c r="B3233" s="28" t="s">
        <v>3151</v>
      </c>
      <c r="C3233" s="28" t="s">
        <v>3151</v>
      </c>
      <c r="D3233" s="29" t="s">
        <v>8164</v>
      </c>
      <c r="E3233" s="29"/>
      <c r="F3233" s="30"/>
      <c r="G3233" s="30"/>
      <c r="H3233" s="31"/>
      <c r="I3233" s="30"/>
      <c r="J3233" s="30"/>
      <c r="K3233" s="31"/>
      <c r="L3233" s="32" t="s">
        <v>8092</v>
      </c>
      <c r="M3233" s="33">
        <v>24.78</v>
      </c>
      <c r="N3233" s="32">
        <v>13</v>
      </c>
      <c r="O3233" s="32" t="s">
        <v>3152</v>
      </c>
      <c r="P3233" s="32" t="s">
        <v>3155</v>
      </c>
      <c r="Q3233" s="37" t="s">
        <v>5698</v>
      </c>
      <c r="R3233" s="28">
        <v>1</v>
      </c>
      <c r="S3233" s="35"/>
      <c r="T3233" s="36" t="s">
        <v>8163</v>
      </c>
    </row>
    <row r="3234" spans="1:20" s="14" customFormat="1" ht="12" x14ac:dyDescent="0.2">
      <c r="A3234" s="28">
        <v>3229</v>
      </c>
      <c r="B3234" s="28" t="s">
        <v>3151</v>
      </c>
      <c r="C3234" s="28" t="s">
        <v>3151</v>
      </c>
      <c r="D3234" s="29" t="s">
        <v>8164</v>
      </c>
      <c r="E3234" s="29"/>
      <c r="F3234" s="30"/>
      <c r="G3234" s="30"/>
      <c r="H3234" s="31"/>
      <c r="I3234" s="30"/>
      <c r="J3234" s="30"/>
      <c r="K3234" s="31"/>
      <c r="L3234" s="32" t="s">
        <v>8092</v>
      </c>
      <c r="M3234" s="33">
        <v>176.6</v>
      </c>
      <c r="N3234" s="32">
        <v>15</v>
      </c>
      <c r="O3234" s="32" t="s">
        <v>3152</v>
      </c>
      <c r="P3234" s="32" t="s">
        <v>3155</v>
      </c>
      <c r="Q3234" s="37" t="s">
        <v>5706</v>
      </c>
      <c r="R3234" s="28">
        <v>1</v>
      </c>
      <c r="S3234" s="35"/>
      <c r="T3234" s="36" t="s">
        <v>8163</v>
      </c>
    </row>
    <row r="3235" spans="1:20" s="14" customFormat="1" ht="12" x14ac:dyDescent="0.2">
      <c r="A3235" s="28">
        <v>3230</v>
      </c>
      <c r="B3235" s="28" t="s">
        <v>3151</v>
      </c>
      <c r="C3235" s="28" t="s">
        <v>3151</v>
      </c>
      <c r="D3235" s="29" t="s">
        <v>8164</v>
      </c>
      <c r="E3235" s="29"/>
      <c r="F3235" s="30"/>
      <c r="G3235" s="30"/>
      <c r="H3235" s="31"/>
      <c r="I3235" s="30"/>
      <c r="J3235" s="30"/>
      <c r="K3235" s="31"/>
      <c r="L3235" s="32" t="s">
        <v>8092</v>
      </c>
      <c r="M3235" s="33">
        <v>73.17</v>
      </c>
      <c r="N3235" s="32">
        <v>13</v>
      </c>
      <c r="O3235" s="32" t="s">
        <v>3152</v>
      </c>
      <c r="P3235" s="32" t="s">
        <v>3155</v>
      </c>
      <c r="Q3235" s="37" t="s">
        <v>5698</v>
      </c>
      <c r="R3235" s="28">
        <v>1</v>
      </c>
      <c r="S3235" s="35"/>
      <c r="T3235" s="36" t="s">
        <v>8163</v>
      </c>
    </row>
    <row r="3236" spans="1:20" s="14" customFormat="1" ht="12" x14ac:dyDescent="0.2">
      <c r="A3236" s="28">
        <v>3231</v>
      </c>
      <c r="B3236" s="28" t="s">
        <v>3151</v>
      </c>
      <c r="C3236" s="28" t="s">
        <v>3151</v>
      </c>
      <c r="D3236" s="29" t="s">
        <v>8164</v>
      </c>
      <c r="E3236" s="29"/>
      <c r="F3236" s="30"/>
      <c r="G3236" s="30"/>
      <c r="H3236" s="31"/>
      <c r="I3236" s="30"/>
      <c r="J3236" s="30"/>
      <c r="K3236" s="31"/>
      <c r="L3236" s="32" t="s">
        <v>8092</v>
      </c>
      <c r="M3236" s="33">
        <v>88</v>
      </c>
      <c r="N3236" s="32">
        <v>13</v>
      </c>
      <c r="O3236" s="32" t="s">
        <v>3152</v>
      </c>
      <c r="P3236" s="32" t="s">
        <v>3155</v>
      </c>
      <c r="Q3236" s="37" t="s">
        <v>5698</v>
      </c>
      <c r="R3236" s="28">
        <v>1</v>
      </c>
      <c r="S3236" s="35"/>
      <c r="T3236" s="36" t="s">
        <v>8163</v>
      </c>
    </row>
    <row r="3237" spans="1:20" s="14" customFormat="1" ht="12" x14ac:dyDescent="0.2">
      <c r="A3237" s="28">
        <v>3232</v>
      </c>
      <c r="B3237" s="28" t="s">
        <v>3151</v>
      </c>
      <c r="C3237" s="28" t="s">
        <v>3151</v>
      </c>
      <c r="D3237" s="29" t="s">
        <v>8164</v>
      </c>
      <c r="E3237" s="29"/>
      <c r="F3237" s="30"/>
      <c r="G3237" s="30"/>
      <c r="H3237" s="31"/>
      <c r="I3237" s="30"/>
      <c r="J3237" s="30"/>
      <c r="K3237" s="31"/>
      <c r="L3237" s="32" t="s">
        <v>8092</v>
      </c>
      <c r="M3237" s="33">
        <v>76.680000000000007</v>
      </c>
      <c r="N3237" s="32">
        <v>13</v>
      </c>
      <c r="O3237" s="32" t="s">
        <v>3152</v>
      </c>
      <c r="P3237" s="32" t="s">
        <v>3155</v>
      </c>
      <c r="Q3237" s="37" t="s">
        <v>5698</v>
      </c>
      <c r="R3237" s="28">
        <v>1</v>
      </c>
      <c r="S3237" s="35"/>
      <c r="T3237" s="36" t="s">
        <v>8163</v>
      </c>
    </row>
    <row r="3238" spans="1:20" s="14" customFormat="1" ht="12" x14ac:dyDescent="0.2">
      <c r="A3238" s="28">
        <v>3233</v>
      </c>
      <c r="B3238" s="28" t="s">
        <v>3151</v>
      </c>
      <c r="C3238" s="28" t="s">
        <v>3151</v>
      </c>
      <c r="D3238" s="29" t="s">
        <v>8164</v>
      </c>
      <c r="E3238" s="29"/>
      <c r="F3238" s="30"/>
      <c r="G3238" s="30"/>
      <c r="H3238" s="31"/>
      <c r="I3238" s="30"/>
      <c r="J3238" s="30"/>
      <c r="K3238" s="31"/>
      <c r="L3238" s="32" t="s">
        <v>8092</v>
      </c>
      <c r="M3238" s="33">
        <v>73.22</v>
      </c>
      <c r="N3238" s="32">
        <v>15</v>
      </c>
      <c r="O3238" s="32" t="s">
        <v>3152</v>
      </c>
      <c r="P3238" s="32" t="s">
        <v>3155</v>
      </c>
      <c r="Q3238" s="37" t="s">
        <v>5706</v>
      </c>
      <c r="R3238" s="28">
        <v>1</v>
      </c>
      <c r="S3238" s="35"/>
      <c r="T3238" s="36" t="s">
        <v>8163</v>
      </c>
    </row>
    <row r="3239" spans="1:20" s="14" customFormat="1" ht="12" x14ac:dyDescent="0.2">
      <c r="A3239" s="28">
        <v>3234</v>
      </c>
      <c r="B3239" s="28" t="s">
        <v>3151</v>
      </c>
      <c r="C3239" s="28" t="s">
        <v>3151</v>
      </c>
      <c r="D3239" s="29" t="s">
        <v>8164</v>
      </c>
      <c r="E3239" s="29"/>
      <c r="F3239" s="30"/>
      <c r="G3239" s="30"/>
      <c r="H3239" s="31"/>
      <c r="I3239" s="30"/>
      <c r="J3239" s="30"/>
      <c r="K3239" s="31"/>
      <c r="L3239" s="32" t="s">
        <v>8092</v>
      </c>
      <c r="M3239" s="33">
        <v>41.33</v>
      </c>
      <c r="N3239" s="32">
        <v>13</v>
      </c>
      <c r="O3239" s="32" t="s">
        <v>3152</v>
      </c>
      <c r="P3239" s="32" t="s">
        <v>3155</v>
      </c>
      <c r="Q3239" s="37" t="s">
        <v>5698</v>
      </c>
      <c r="R3239" s="28">
        <v>1</v>
      </c>
      <c r="S3239" s="35"/>
      <c r="T3239" s="36" t="s">
        <v>8163</v>
      </c>
    </row>
    <row r="3240" spans="1:20" s="14" customFormat="1" ht="12" x14ac:dyDescent="0.2">
      <c r="A3240" s="28">
        <v>3235</v>
      </c>
      <c r="B3240" s="28" t="s">
        <v>3151</v>
      </c>
      <c r="C3240" s="28" t="s">
        <v>3151</v>
      </c>
      <c r="D3240" s="29" t="s">
        <v>8164</v>
      </c>
      <c r="E3240" s="29"/>
      <c r="F3240" s="30"/>
      <c r="G3240" s="30"/>
      <c r="H3240" s="31"/>
      <c r="I3240" s="30"/>
      <c r="J3240" s="30"/>
      <c r="K3240" s="31"/>
      <c r="L3240" s="32" t="s">
        <v>8091</v>
      </c>
      <c r="M3240" s="33">
        <v>58.25</v>
      </c>
      <c r="N3240" s="32">
        <v>8</v>
      </c>
      <c r="O3240" s="32" t="s">
        <v>3152</v>
      </c>
      <c r="P3240" s="32" t="s">
        <v>3155</v>
      </c>
      <c r="Q3240" s="37" t="s">
        <v>5729</v>
      </c>
      <c r="R3240" s="28">
        <v>3</v>
      </c>
      <c r="S3240" s="35"/>
      <c r="T3240" s="36" t="s">
        <v>8163</v>
      </c>
    </row>
    <row r="3241" spans="1:20" s="14" customFormat="1" ht="12" x14ac:dyDescent="0.2">
      <c r="A3241" s="28">
        <v>3236</v>
      </c>
      <c r="B3241" s="28" t="s">
        <v>3151</v>
      </c>
      <c r="C3241" s="28" t="s">
        <v>3151</v>
      </c>
      <c r="D3241" s="29" t="s">
        <v>8164</v>
      </c>
      <c r="E3241" s="29"/>
      <c r="F3241" s="30"/>
      <c r="G3241" s="30"/>
      <c r="H3241" s="31"/>
      <c r="I3241" s="30"/>
      <c r="J3241" s="30"/>
      <c r="K3241" s="31"/>
      <c r="L3241" s="32" t="s">
        <v>8092</v>
      </c>
      <c r="M3241" s="33">
        <v>68.97</v>
      </c>
      <c r="N3241" s="32">
        <v>15</v>
      </c>
      <c r="O3241" s="32" t="s">
        <v>3152</v>
      </c>
      <c r="P3241" s="32" t="s">
        <v>3155</v>
      </c>
      <c r="Q3241" s="37" t="s">
        <v>5706</v>
      </c>
      <c r="R3241" s="28">
        <v>1</v>
      </c>
      <c r="S3241" s="35"/>
      <c r="T3241" s="36" t="s">
        <v>8163</v>
      </c>
    </row>
    <row r="3242" spans="1:20" s="14" customFormat="1" ht="12" x14ac:dyDescent="0.2">
      <c r="A3242" s="28">
        <v>3237</v>
      </c>
      <c r="B3242" s="28" t="s">
        <v>3151</v>
      </c>
      <c r="C3242" s="28" t="s">
        <v>3151</v>
      </c>
      <c r="D3242" s="29" t="s">
        <v>8164</v>
      </c>
      <c r="E3242" s="29"/>
      <c r="F3242" s="30"/>
      <c r="G3242" s="30"/>
      <c r="H3242" s="31"/>
      <c r="I3242" s="30"/>
      <c r="J3242" s="30"/>
      <c r="K3242" s="31"/>
      <c r="L3242" s="32" t="s">
        <v>8092</v>
      </c>
      <c r="M3242" s="33">
        <v>44.14</v>
      </c>
      <c r="N3242" s="32">
        <v>13</v>
      </c>
      <c r="O3242" s="32" t="s">
        <v>3152</v>
      </c>
      <c r="P3242" s="32" t="s">
        <v>3155</v>
      </c>
      <c r="Q3242" s="37" t="s">
        <v>5698</v>
      </c>
      <c r="R3242" s="28">
        <v>1</v>
      </c>
      <c r="S3242" s="35"/>
      <c r="T3242" s="36" t="s">
        <v>8163</v>
      </c>
    </row>
    <row r="3243" spans="1:20" s="14" customFormat="1" ht="12" x14ac:dyDescent="0.2">
      <c r="A3243" s="28">
        <v>3238</v>
      </c>
      <c r="B3243" s="28" t="s">
        <v>3151</v>
      </c>
      <c r="C3243" s="28" t="s">
        <v>3151</v>
      </c>
      <c r="D3243" s="29" t="s">
        <v>8164</v>
      </c>
      <c r="E3243" s="29"/>
      <c r="F3243" s="30"/>
      <c r="G3243" s="30"/>
      <c r="H3243" s="31"/>
      <c r="I3243" s="30"/>
      <c r="J3243" s="30"/>
      <c r="K3243" s="31"/>
      <c r="L3243" s="32" t="s">
        <v>8092</v>
      </c>
      <c r="M3243" s="33">
        <v>43.22</v>
      </c>
      <c r="N3243" s="32">
        <v>13</v>
      </c>
      <c r="O3243" s="32" t="s">
        <v>3152</v>
      </c>
      <c r="P3243" s="32" t="s">
        <v>3155</v>
      </c>
      <c r="Q3243" s="37" t="s">
        <v>5698</v>
      </c>
      <c r="R3243" s="28">
        <v>1</v>
      </c>
      <c r="S3243" s="35"/>
      <c r="T3243" s="36" t="s">
        <v>8163</v>
      </c>
    </row>
    <row r="3244" spans="1:20" s="14" customFormat="1" ht="12" x14ac:dyDescent="0.2">
      <c r="A3244" s="28">
        <v>3239</v>
      </c>
      <c r="B3244" s="28" t="s">
        <v>3151</v>
      </c>
      <c r="C3244" s="28" t="s">
        <v>3151</v>
      </c>
      <c r="D3244" s="29" t="s">
        <v>8164</v>
      </c>
      <c r="E3244" s="29"/>
      <c r="F3244" s="30"/>
      <c r="G3244" s="30"/>
      <c r="H3244" s="31"/>
      <c r="I3244" s="30"/>
      <c r="J3244" s="30"/>
      <c r="K3244" s="31"/>
      <c r="L3244" s="32" t="s">
        <v>8092</v>
      </c>
      <c r="M3244" s="33">
        <v>33.5</v>
      </c>
      <c r="N3244" s="32">
        <v>13</v>
      </c>
      <c r="O3244" s="32" t="s">
        <v>3152</v>
      </c>
      <c r="P3244" s="32" t="s">
        <v>3155</v>
      </c>
      <c r="Q3244" s="37" t="s">
        <v>5698</v>
      </c>
      <c r="R3244" s="28">
        <v>1</v>
      </c>
      <c r="S3244" s="35"/>
      <c r="T3244" s="36" t="s">
        <v>8163</v>
      </c>
    </row>
    <row r="3245" spans="1:20" s="14" customFormat="1" ht="12" x14ac:dyDescent="0.2">
      <c r="A3245" s="28">
        <v>3240</v>
      </c>
      <c r="B3245" s="28" t="s">
        <v>3151</v>
      </c>
      <c r="C3245" s="28" t="s">
        <v>3151</v>
      </c>
      <c r="D3245" s="29" t="s">
        <v>8164</v>
      </c>
      <c r="E3245" s="29"/>
      <c r="F3245" s="30"/>
      <c r="G3245" s="30"/>
      <c r="H3245" s="31"/>
      <c r="I3245" s="30"/>
      <c r="J3245" s="30"/>
      <c r="K3245" s="31"/>
      <c r="L3245" s="32" t="s">
        <v>8092</v>
      </c>
      <c r="M3245" s="33">
        <v>99.75</v>
      </c>
      <c r="N3245" s="32">
        <v>13</v>
      </c>
      <c r="O3245" s="32" t="s">
        <v>3152</v>
      </c>
      <c r="P3245" s="32" t="s">
        <v>3155</v>
      </c>
      <c r="Q3245" s="37" t="s">
        <v>5698</v>
      </c>
      <c r="R3245" s="28">
        <v>1</v>
      </c>
      <c r="S3245" s="35"/>
      <c r="T3245" s="36" t="s">
        <v>8163</v>
      </c>
    </row>
    <row r="3246" spans="1:20" s="14" customFormat="1" ht="12" x14ac:dyDescent="0.2">
      <c r="A3246" s="28">
        <v>3241</v>
      </c>
      <c r="B3246" s="28" t="s">
        <v>3151</v>
      </c>
      <c r="C3246" s="28" t="s">
        <v>3151</v>
      </c>
      <c r="D3246" s="29" t="s">
        <v>8164</v>
      </c>
      <c r="E3246" s="29"/>
      <c r="F3246" s="30"/>
      <c r="G3246" s="30"/>
      <c r="H3246" s="31"/>
      <c r="I3246" s="30"/>
      <c r="J3246" s="30"/>
      <c r="K3246" s="31"/>
      <c r="L3246" s="32" t="s">
        <v>8092</v>
      </c>
      <c r="M3246" s="33">
        <v>58.54</v>
      </c>
      <c r="N3246" s="32">
        <v>15</v>
      </c>
      <c r="O3246" s="32" t="s">
        <v>3152</v>
      </c>
      <c r="P3246" s="32" t="s">
        <v>3155</v>
      </c>
      <c r="Q3246" s="37" t="s">
        <v>5706</v>
      </c>
      <c r="R3246" s="28">
        <v>1</v>
      </c>
      <c r="S3246" s="35"/>
      <c r="T3246" s="36" t="s">
        <v>8163</v>
      </c>
    </row>
    <row r="3247" spans="1:20" s="14" customFormat="1" ht="12" x14ac:dyDescent="0.2">
      <c r="A3247" s="28">
        <v>3242</v>
      </c>
      <c r="B3247" s="28" t="s">
        <v>3151</v>
      </c>
      <c r="C3247" s="28" t="s">
        <v>8161</v>
      </c>
      <c r="D3247" s="29" t="s">
        <v>8165</v>
      </c>
      <c r="E3247" s="29"/>
      <c r="F3247" s="30"/>
      <c r="G3247" s="30"/>
      <c r="H3247" s="31"/>
      <c r="I3247" s="30"/>
      <c r="J3247" s="30"/>
      <c r="K3247" s="31"/>
      <c r="L3247" s="32" t="s">
        <v>8092</v>
      </c>
      <c r="M3247" s="33">
        <v>89.66</v>
      </c>
      <c r="N3247" s="32">
        <v>13</v>
      </c>
      <c r="O3247" s="32" t="s">
        <v>3152</v>
      </c>
      <c r="P3247" s="32" t="s">
        <v>3155</v>
      </c>
      <c r="Q3247" s="37" t="s">
        <v>5698</v>
      </c>
      <c r="R3247" s="28">
        <v>1</v>
      </c>
      <c r="S3247" s="35"/>
      <c r="T3247" s="36" t="s">
        <v>8163</v>
      </c>
    </row>
    <row r="3248" spans="1:20" s="14" customFormat="1" ht="12" x14ac:dyDescent="0.2">
      <c r="A3248" s="28">
        <v>3243</v>
      </c>
      <c r="B3248" s="28" t="s">
        <v>3151</v>
      </c>
      <c r="C3248" s="28" t="s">
        <v>8161</v>
      </c>
      <c r="D3248" s="29" t="s">
        <v>8165</v>
      </c>
      <c r="E3248" s="29"/>
      <c r="F3248" s="30"/>
      <c r="G3248" s="30"/>
      <c r="H3248" s="31"/>
      <c r="I3248" s="30"/>
      <c r="J3248" s="30"/>
      <c r="K3248" s="31"/>
      <c r="L3248" s="32" t="s">
        <v>8092</v>
      </c>
      <c r="M3248" s="33">
        <v>88.48</v>
      </c>
      <c r="N3248" s="32">
        <v>13</v>
      </c>
      <c r="O3248" s="32" t="s">
        <v>3152</v>
      </c>
      <c r="P3248" s="32" t="s">
        <v>3155</v>
      </c>
      <c r="Q3248" s="37" t="s">
        <v>5698</v>
      </c>
      <c r="R3248" s="28">
        <v>1</v>
      </c>
      <c r="S3248" s="35"/>
      <c r="T3248" s="36" t="s">
        <v>8163</v>
      </c>
    </row>
    <row r="3249" spans="1:20" s="14" customFormat="1" ht="12" x14ac:dyDescent="0.2">
      <c r="A3249" s="28">
        <v>3244</v>
      </c>
      <c r="B3249" s="28" t="s">
        <v>3151</v>
      </c>
      <c r="C3249" s="28" t="s">
        <v>8161</v>
      </c>
      <c r="D3249" s="29" t="s">
        <v>8165</v>
      </c>
      <c r="E3249" s="29"/>
      <c r="F3249" s="30"/>
      <c r="G3249" s="30"/>
      <c r="H3249" s="31"/>
      <c r="I3249" s="30"/>
      <c r="J3249" s="30"/>
      <c r="K3249" s="31"/>
      <c r="L3249" s="32" t="s">
        <v>8092</v>
      </c>
      <c r="M3249" s="33">
        <v>92.62</v>
      </c>
      <c r="N3249" s="32">
        <v>13</v>
      </c>
      <c r="O3249" s="32" t="s">
        <v>3152</v>
      </c>
      <c r="P3249" s="32" t="s">
        <v>3155</v>
      </c>
      <c r="Q3249" s="37" t="s">
        <v>5698</v>
      </c>
      <c r="R3249" s="28">
        <v>1</v>
      </c>
      <c r="S3249" s="35"/>
      <c r="T3249" s="36" t="s">
        <v>8163</v>
      </c>
    </row>
    <row r="3250" spans="1:20" s="14" customFormat="1" ht="12" x14ac:dyDescent="0.2">
      <c r="A3250" s="28">
        <v>3245</v>
      </c>
      <c r="B3250" s="28" t="s">
        <v>3151</v>
      </c>
      <c r="C3250" s="28" t="s">
        <v>8161</v>
      </c>
      <c r="D3250" s="29" t="s">
        <v>8165</v>
      </c>
      <c r="E3250" s="29"/>
      <c r="F3250" s="30"/>
      <c r="G3250" s="30"/>
      <c r="H3250" s="31"/>
      <c r="I3250" s="30"/>
      <c r="J3250" s="30"/>
      <c r="K3250" s="31"/>
      <c r="L3250" s="32" t="s">
        <v>8092</v>
      </c>
      <c r="M3250" s="33">
        <v>143.479999999999</v>
      </c>
      <c r="N3250" s="32">
        <v>13</v>
      </c>
      <c r="O3250" s="32" t="s">
        <v>3152</v>
      </c>
      <c r="P3250" s="32" t="s">
        <v>3155</v>
      </c>
      <c r="Q3250" s="37" t="s">
        <v>5698</v>
      </c>
      <c r="R3250" s="28">
        <v>1</v>
      </c>
      <c r="S3250" s="35"/>
      <c r="T3250" s="36" t="s">
        <v>8163</v>
      </c>
    </row>
    <row r="3251" spans="1:20" s="14" customFormat="1" ht="12" x14ac:dyDescent="0.2">
      <c r="A3251" s="28">
        <v>3246</v>
      </c>
      <c r="B3251" s="28" t="s">
        <v>3151</v>
      </c>
      <c r="C3251" s="28" t="s">
        <v>8161</v>
      </c>
      <c r="D3251" s="29" t="s">
        <v>8165</v>
      </c>
      <c r="E3251" s="29"/>
      <c r="F3251" s="30"/>
      <c r="G3251" s="30"/>
      <c r="H3251" s="31"/>
      <c r="I3251" s="30"/>
      <c r="J3251" s="30"/>
      <c r="K3251" s="31"/>
      <c r="L3251" s="32" t="s">
        <v>8092</v>
      </c>
      <c r="M3251" s="33">
        <v>154.05000000000001</v>
      </c>
      <c r="N3251" s="32">
        <v>13</v>
      </c>
      <c r="O3251" s="32" t="s">
        <v>3152</v>
      </c>
      <c r="P3251" s="32" t="s">
        <v>3155</v>
      </c>
      <c r="Q3251" s="37" t="s">
        <v>5698</v>
      </c>
      <c r="R3251" s="28">
        <v>1</v>
      </c>
      <c r="S3251" s="35"/>
      <c r="T3251" s="36" t="s">
        <v>8163</v>
      </c>
    </row>
    <row r="3252" spans="1:20" s="14" customFormat="1" ht="12" x14ac:dyDescent="0.2">
      <c r="A3252" s="28">
        <v>3247</v>
      </c>
      <c r="B3252" s="28" t="s">
        <v>3151</v>
      </c>
      <c r="C3252" s="28" t="s">
        <v>8161</v>
      </c>
      <c r="D3252" s="29" t="s">
        <v>8165</v>
      </c>
      <c r="E3252" s="29"/>
      <c r="F3252" s="30"/>
      <c r="G3252" s="30"/>
      <c r="H3252" s="31"/>
      <c r="I3252" s="30"/>
      <c r="J3252" s="30"/>
      <c r="K3252" s="31"/>
      <c r="L3252" s="32" t="s">
        <v>8092</v>
      </c>
      <c r="M3252" s="33">
        <v>57.41</v>
      </c>
      <c r="N3252" s="32">
        <v>13</v>
      </c>
      <c r="O3252" s="32" t="s">
        <v>3152</v>
      </c>
      <c r="P3252" s="32" t="s">
        <v>3155</v>
      </c>
      <c r="Q3252" s="37" t="s">
        <v>5698</v>
      </c>
      <c r="R3252" s="28">
        <v>1</v>
      </c>
      <c r="S3252" s="35"/>
      <c r="T3252" s="36" t="s">
        <v>8163</v>
      </c>
    </row>
    <row r="3253" spans="1:20" s="14" customFormat="1" ht="12" x14ac:dyDescent="0.2">
      <c r="A3253" s="28">
        <v>3248</v>
      </c>
      <c r="B3253" s="28" t="s">
        <v>3151</v>
      </c>
      <c r="C3253" s="28" t="s">
        <v>8161</v>
      </c>
      <c r="D3253" s="29" t="s">
        <v>8165</v>
      </c>
      <c r="E3253" s="29"/>
      <c r="F3253" s="30"/>
      <c r="G3253" s="30"/>
      <c r="H3253" s="31"/>
      <c r="I3253" s="30"/>
      <c r="J3253" s="30"/>
      <c r="K3253" s="31"/>
      <c r="L3253" s="32" t="s">
        <v>8092</v>
      </c>
      <c r="M3253" s="33">
        <v>324.7</v>
      </c>
      <c r="N3253" s="32">
        <v>13</v>
      </c>
      <c r="O3253" s="32" t="s">
        <v>3152</v>
      </c>
      <c r="P3253" s="32" t="s">
        <v>3155</v>
      </c>
      <c r="Q3253" s="37" t="s">
        <v>5698</v>
      </c>
      <c r="R3253" s="28">
        <v>1</v>
      </c>
      <c r="S3253" s="35"/>
      <c r="T3253" s="36" t="s">
        <v>8163</v>
      </c>
    </row>
    <row r="3254" spans="1:20" s="14" customFormat="1" ht="12" x14ac:dyDescent="0.2">
      <c r="A3254" s="28">
        <v>3249</v>
      </c>
      <c r="B3254" s="28" t="s">
        <v>3151</v>
      </c>
      <c r="C3254" s="28" t="s">
        <v>8161</v>
      </c>
      <c r="D3254" s="29" t="s">
        <v>8165</v>
      </c>
      <c r="E3254" s="29"/>
      <c r="F3254" s="30"/>
      <c r="G3254" s="30"/>
      <c r="H3254" s="31"/>
      <c r="I3254" s="30"/>
      <c r="J3254" s="30"/>
      <c r="K3254" s="31"/>
      <c r="L3254" s="32" t="s">
        <v>8092</v>
      </c>
      <c r="M3254" s="33">
        <v>208.1</v>
      </c>
      <c r="N3254" s="32">
        <v>13</v>
      </c>
      <c r="O3254" s="32" t="s">
        <v>3152</v>
      </c>
      <c r="P3254" s="32" t="s">
        <v>3155</v>
      </c>
      <c r="Q3254" s="37" t="s">
        <v>5698</v>
      </c>
      <c r="R3254" s="28">
        <v>1</v>
      </c>
      <c r="S3254" s="35"/>
      <c r="T3254" s="36" t="s">
        <v>8163</v>
      </c>
    </row>
    <row r="3255" spans="1:20" s="14" customFormat="1" ht="12" x14ac:dyDescent="0.2">
      <c r="A3255" s="28">
        <v>3250</v>
      </c>
      <c r="B3255" s="28" t="s">
        <v>3151</v>
      </c>
      <c r="C3255" s="28" t="s">
        <v>8161</v>
      </c>
      <c r="D3255" s="29" t="s">
        <v>8165</v>
      </c>
      <c r="E3255" s="29"/>
      <c r="F3255" s="30"/>
      <c r="G3255" s="30"/>
      <c r="H3255" s="31"/>
      <c r="I3255" s="30"/>
      <c r="J3255" s="30"/>
      <c r="K3255" s="31"/>
      <c r="L3255" s="32" t="s">
        <v>8092</v>
      </c>
      <c r="M3255" s="33">
        <v>223.57</v>
      </c>
      <c r="N3255" s="32">
        <v>13</v>
      </c>
      <c r="O3255" s="32" t="s">
        <v>3152</v>
      </c>
      <c r="P3255" s="32" t="s">
        <v>3155</v>
      </c>
      <c r="Q3255" s="37" t="s">
        <v>5698</v>
      </c>
      <c r="R3255" s="28">
        <v>1</v>
      </c>
      <c r="S3255" s="35"/>
      <c r="T3255" s="36" t="s">
        <v>8163</v>
      </c>
    </row>
    <row r="3256" spans="1:20" s="14" customFormat="1" ht="12" x14ac:dyDescent="0.2">
      <c r="A3256" s="28">
        <v>3251</v>
      </c>
      <c r="B3256" s="28" t="s">
        <v>3151</v>
      </c>
      <c r="C3256" s="28" t="s">
        <v>8161</v>
      </c>
      <c r="D3256" s="29" t="s">
        <v>8165</v>
      </c>
      <c r="E3256" s="29"/>
      <c r="F3256" s="30"/>
      <c r="G3256" s="30"/>
      <c r="H3256" s="31"/>
      <c r="I3256" s="30"/>
      <c r="J3256" s="30"/>
      <c r="K3256" s="31"/>
      <c r="L3256" s="32" t="s">
        <v>8092</v>
      </c>
      <c r="M3256" s="33">
        <v>174.92</v>
      </c>
      <c r="N3256" s="32">
        <v>13</v>
      </c>
      <c r="O3256" s="32" t="s">
        <v>3152</v>
      </c>
      <c r="P3256" s="32" t="s">
        <v>3155</v>
      </c>
      <c r="Q3256" s="37" t="s">
        <v>5698</v>
      </c>
      <c r="R3256" s="28">
        <v>1</v>
      </c>
      <c r="S3256" s="35"/>
      <c r="T3256" s="36" t="s">
        <v>8163</v>
      </c>
    </row>
    <row r="3257" spans="1:20" s="14" customFormat="1" ht="12" x14ac:dyDescent="0.2">
      <c r="A3257" s="28">
        <v>3252</v>
      </c>
      <c r="B3257" s="28" t="s">
        <v>3151</v>
      </c>
      <c r="C3257" s="28" t="s">
        <v>8161</v>
      </c>
      <c r="D3257" s="29" t="s">
        <v>8165</v>
      </c>
      <c r="E3257" s="29"/>
      <c r="F3257" s="30"/>
      <c r="G3257" s="30"/>
      <c r="H3257" s="31"/>
      <c r="I3257" s="30"/>
      <c r="J3257" s="30"/>
      <c r="K3257" s="31"/>
      <c r="L3257" s="32" t="s">
        <v>8092</v>
      </c>
      <c r="M3257" s="33">
        <v>105.54</v>
      </c>
      <c r="N3257" s="32">
        <v>13</v>
      </c>
      <c r="O3257" s="32" t="s">
        <v>3152</v>
      </c>
      <c r="P3257" s="32" t="s">
        <v>3155</v>
      </c>
      <c r="Q3257" s="37" t="s">
        <v>5698</v>
      </c>
      <c r="R3257" s="28">
        <v>1</v>
      </c>
      <c r="S3257" s="35"/>
      <c r="T3257" s="36" t="s">
        <v>8163</v>
      </c>
    </row>
    <row r="3258" spans="1:20" s="14" customFormat="1" ht="12" x14ac:dyDescent="0.2">
      <c r="A3258" s="28">
        <v>3253</v>
      </c>
      <c r="B3258" s="28" t="s">
        <v>3151</v>
      </c>
      <c r="C3258" s="28" t="s">
        <v>8161</v>
      </c>
      <c r="D3258" s="29" t="s">
        <v>8165</v>
      </c>
      <c r="E3258" s="29"/>
      <c r="F3258" s="30"/>
      <c r="G3258" s="30"/>
      <c r="H3258" s="31"/>
      <c r="I3258" s="30"/>
      <c r="J3258" s="30"/>
      <c r="K3258" s="31"/>
      <c r="L3258" s="32" t="s">
        <v>8092</v>
      </c>
      <c r="M3258" s="33">
        <v>72.08</v>
      </c>
      <c r="N3258" s="32">
        <v>13</v>
      </c>
      <c r="O3258" s="32" t="s">
        <v>3152</v>
      </c>
      <c r="P3258" s="32" t="s">
        <v>3155</v>
      </c>
      <c r="Q3258" s="37" t="s">
        <v>5698</v>
      </c>
      <c r="R3258" s="28">
        <v>1</v>
      </c>
      <c r="S3258" s="35"/>
      <c r="T3258" s="36" t="s">
        <v>8163</v>
      </c>
    </row>
    <row r="3259" spans="1:20" s="14" customFormat="1" ht="12" x14ac:dyDescent="0.2">
      <c r="A3259" s="28">
        <v>3254</v>
      </c>
      <c r="B3259" s="28" t="s">
        <v>3151</v>
      </c>
      <c r="C3259" s="28" t="s">
        <v>8161</v>
      </c>
      <c r="D3259" s="29" t="s">
        <v>8165</v>
      </c>
      <c r="E3259" s="29"/>
      <c r="F3259" s="30"/>
      <c r="G3259" s="30"/>
      <c r="H3259" s="31"/>
      <c r="I3259" s="30"/>
      <c r="J3259" s="30"/>
      <c r="K3259" s="31"/>
      <c r="L3259" s="32" t="s">
        <v>8092</v>
      </c>
      <c r="M3259" s="33">
        <v>358.77</v>
      </c>
      <c r="N3259" s="32">
        <v>13</v>
      </c>
      <c r="O3259" s="32" t="s">
        <v>3152</v>
      </c>
      <c r="P3259" s="32" t="s">
        <v>3155</v>
      </c>
      <c r="Q3259" s="37" t="s">
        <v>5698</v>
      </c>
      <c r="R3259" s="28">
        <v>1</v>
      </c>
      <c r="S3259" s="35"/>
      <c r="T3259" s="36" t="s">
        <v>8163</v>
      </c>
    </row>
    <row r="3260" spans="1:20" s="14" customFormat="1" ht="12" x14ac:dyDescent="0.2">
      <c r="A3260" s="28">
        <v>3255</v>
      </c>
      <c r="B3260" s="28" t="s">
        <v>3151</v>
      </c>
      <c r="C3260" s="28" t="s">
        <v>8161</v>
      </c>
      <c r="D3260" s="29" t="s">
        <v>8165</v>
      </c>
      <c r="E3260" s="29"/>
      <c r="F3260" s="30"/>
      <c r="G3260" s="30"/>
      <c r="H3260" s="31"/>
      <c r="I3260" s="30"/>
      <c r="J3260" s="30"/>
      <c r="K3260" s="31"/>
      <c r="L3260" s="32" t="s">
        <v>8092</v>
      </c>
      <c r="M3260" s="33">
        <v>254.4</v>
      </c>
      <c r="N3260" s="32">
        <v>13</v>
      </c>
      <c r="O3260" s="32" t="s">
        <v>3152</v>
      </c>
      <c r="P3260" s="32" t="s">
        <v>3155</v>
      </c>
      <c r="Q3260" s="37" t="s">
        <v>5698</v>
      </c>
      <c r="R3260" s="28">
        <v>1</v>
      </c>
      <c r="S3260" s="35"/>
      <c r="T3260" s="36" t="s">
        <v>8163</v>
      </c>
    </row>
    <row r="3261" spans="1:20" s="14" customFormat="1" ht="12" x14ac:dyDescent="0.2">
      <c r="A3261" s="28">
        <v>3256</v>
      </c>
      <c r="B3261" s="28" t="s">
        <v>3151</v>
      </c>
      <c r="C3261" s="28" t="s">
        <v>8161</v>
      </c>
      <c r="D3261" s="29" t="s">
        <v>8165</v>
      </c>
      <c r="E3261" s="29"/>
      <c r="F3261" s="30"/>
      <c r="G3261" s="30"/>
      <c r="H3261" s="31"/>
      <c r="I3261" s="30"/>
      <c r="J3261" s="30"/>
      <c r="K3261" s="31"/>
      <c r="L3261" s="32" t="s">
        <v>8092</v>
      </c>
      <c r="M3261" s="33">
        <v>161.85</v>
      </c>
      <c r="N3261" s="32">
        <v>13</v>
      </c>
      <c r="O3261" s="32" t="s">
        <v>3152</v>
      </c>
      <c r="P3261" s="32" t="s">
        <v>3155</v>
      </c>
      <c r="Q3261" s="37" t="s">
        <v>5698</v>
      </c>
      <c r="R3261" s="28">
        <v>1</v>
      </c>
      <c r="S3261" s="35"/>
      <c r="T3261" s="36" t="s">
        <v>8163</v>
      </c>
    </row>
    <row r="3262" spans="1:20" s="14" customFormat="1" ht="12" x14ac:dyDescent="0.2">
      <c r="A3262" s="28">
        <v>3257</v>
      </c>
      <c r="B3262" s="28" t="s">
        <v>3151</v>
      </c>
      <c r="C3262" s="28" t="s">
        <v>8161</v>
      </c>
      <c r="D3262" s="29" t="s">
        <v>8165</v>
      </c>
      <c r="E3262" s="29"/>
      <c r="F3262" s="30"/>
      <c r="G3262" s="30"/>
      <c r="H3262" s="31"/>
      <c r="I3262" s="30"/>
      <c r="J3262" s="30"/>
      <c r="K3262" s="31"/>
      <c r="L3262" s="32" t="s">
        <v>8092</v>
      </c>
      <c r="M3262" s="33">
        <v>166.4</v>
      </c>
      <c r="N3262" s="32">
        <v>13</v>
      </c>
      <c r="O3262" s="32" t="s">
        <v>3152</v>
      </c>
      <c r="P3262" s="32" t="s">
        <v>3155</v>
      </c>
      <c r="Q3262" s="37" t="s">
        <v>5698</v>
      </c>
      <c r="R3262" s="28">
        <v>1</v>
      </c>
      <c r="S3262" s="35"/>
      <c r="T3262" s="36" t="s">
        <v>8163</v>
      </c>
    </row>
    <row r="3263" spans="1:20" s="14" customFormat="1" ht="12" x14ac:dyDescent="0.2">
      <c r="A3263" s="28">
        <v>3258</v>
      </c>
      <c r="B3263" s="28" t="s">
        <v>3151</v>
      </c>
      <c r="C3263" s="28" t="s">
        <v>8161</v>
      </c>
      <c r="D3263" s="29" t="s">
        <v>8165</v>
      </c>
      <c r="E3263" s="29"/>
      <c r="F3263" s="30"/>
      <c r="G3263" s="30"/>
      <c r="H3263" s="31"/>
      <c r="I3263" s="30"/>
      <c r="J3263" s="30"/>
      <c r="K3263" s="31"/>
      <c r="L3263" s="32" t="s">
        <v>8092</v>
      </c>
      <c r="M3263" s="33">
        <v>180.72</v>
      </c>
      <c r="N3263" s="32">
        <v>13</v>
      </c>
      <c r="O3263" s="32" t="s">
        <v>3152</v>
      </c>
      <c r="P3263" s="32" t="s">
        <v>3155</v>
      </c>
      <c r="Q3263" s="37" t="s">
        <v>5698</v>
      </c>
      <c r="R3263" s="28">
        <v>1</v>
      </c>
      <c r="S3263" s="35"/>
      <c r="T3263" s="36" t="s">
        <v>8163</v>
      </c>
    </row>
    <row r="3264" spans="1:20" s="14" customFormat="1" ht="12" x14ac:dyDescent="0.2">
      <c r="A3264" s="28">
        <v>3259</v>
      </c>
      <c r="B3264" s="28" t="s">
        <v>3151</v>
      </c>
      <c r="C3264" s="28" t="s">
        <v>3151</v>
      </c>
      <c r="D3264" s="29" t="s">
        <v>8164</v>
      </c>
      <c r="E3264" s="29"/>
      <c r="F3264" s="30"/>
      <c r="G3264" s="30"/>
      <c r="H3264" s="31"/>
      <c r="I3264" s="30"/>
      <c r="J3264" s="30"/>
      <c r="K3264" s="31"/>
      <c r="L3264" s="32" t="s">
        <v>8092</v>
      </c>
      <c r="M3264" s="33">
        <v>85.51</v>
      </c>
      <c r="N3264" s="32">
        <v>13</v>
      </c>
      <c r="O3264" s="32" t="s">
        <v>3152</v>
      </c>
      <c r="P3264" s="32" t="s">
        <v>3155</v>
      </c>
      <c r="Q3264" s="37" t="s">
        <v>5698</v>
      </c>
      <c r="R3264" s="28">
        <v>1</v>
      </c>
      <c r="S3264" s="35"/>
      <c r="T3264" s="36" t="s">
        <v>8163</v>
      </c>
    </row>
    <row r="3265" spans="1:20" s="14" customFormat="1" ht="12" x14ac:dyDescent="0.2">
      <c r="A3265" s="28">
        <v>3260</v>
      </c>
      <c r="B3265" s="28" t="s">
        <v>3151</v>
      </c>
      <c r="C3265" s="28" t="s">
        <v>3151</v>
      </c>
      <c r="D3265" s="29" t="s">
        <v>8164</v>
      </c>
      <c r="E3265" s="29"/>
      <c r="F3265" s="30"/>
      <c r="G3265" s="30"/>
      <c r="H3265" s="31"/>
      <c r="I3265" s="30"/>
      <c r="J3265" s="30"/>
      <c r="K3265" s="31"/>
      <c r="L3265" s="32" t="s">
        <v>8092</v>
      </c>
      <c r="M3265" s="33">
        <v>93.83</v>
      </c>
      <c r="N3265" s="32">
        <v>13</v>
      </c>
      <c r="O3265" s="32" t="s">
        <v>3152</v>
      </c>
      <c r="P3265" s="32" t="s">
        <v>3155</v>
      </c>
      <c r="Q3265" s="37" t="s">
        <v>5698</v>
      </c>
      <c r="R3265" s="28">
        <v>1</v>
      </c>
      <c r="S3265" s="35"/>
      <c r="T3265" s="36" t="s">
        <v>8163</v>
      </c>
    </row>
    <row r="3266" spans="1:20" s="14" customFormat="1" ht="12" x14ac:dyDescent="0.2">
      <c r="A3266" s="28">
        <v>3261</v>
      </c>
      <c r="B3266" s="28" t="s">
        <v>3151</v>
      </c>
      <c r="C3266" s="28" t="s">
        <v>3151</v>
      </c>
      <c r="D3266" s="29" t="s">
        <v>8164</v>
      </c>
      <c r="E3266" s="29"/>
      <c r="F3266" s="30"/>
      <c r="G3266" s="30"/>
      <c r="H3266" s="31"/>
      <c r="I3266" s="30"/>
      <c r="J3266" s="30"/>
      <c r="K3266" s="31"/>
      <c r="L3266" s="32" t="s">
        <v>8092</v>
      </c>
      <c r="M3266" s="33">
        <v>73.89</v>
      </c>
      <c r="N3266" s="32">
        <v>13</v>
      </c>
      <c r="O3266" s="32" t="s">
        <v>3152</v>
      </c>
      <c r="P3266" s="32" t="s">
        <v>3155</v>
      </c>
      <c r="Q3266" s="37" t="s">
        <v>5698</v>
      </c>
      <c r="R3266" s="28">
        <v>1</v>
      </c>
      <c r="S3266" s="35"/>
      <c r="T3266" s="36" t="s">
        <v>8163</v>
      </c>
    </row>
    <row r="3267" spans="1:20" s="14" customFormat="1" ht="12" x14ac:dyDescent="0.2">
      <c r="A3267" s="28">
        <v>3262</v>
      </c>
      <c r="B3267" s="28" t="s">
        <v>3151</v>
      </c>
      <c r="C3267" s="28" t="s">
        <v>3151</v>
      </c>
      <c r="D3267" s="29" t="s">
        <v>8164</v>
      </c>
      <c r="E3267" s="29"/>
      <c r="F3267" s="30"/>
      <c r="G3267" s="30"/>
      <c r="H3267" s="31"/>
      <c r="I3267" s="30"/>
      <c r="J3267" s="30"/>
      <c r="K3267" s="31"/>
      <c r="L3267" s="32" t="s">
        <v>8092</v>
      </c>
      <c r="M3267" s="33">
        <v>97.65</v>
      </c>
      <c r="N3267" s="32">
        <v>13</v>
      </c>
      <c r="O3267" s="32" t="s">
        <v>3152</v>
      </c>
      <c r="P3267" s="32" t="s">
        <v>3155</v>
      </c>
      <c r="Q3267" s="37" t="s">
        <v>5698</v>
      </c>
      <c r="R3267" s="28">
        <v>1</v>
      </c>
      <c r="S3267" s="35"/>
      <c r="T3267" s="36" t="s">
        <v>8163</v>
      </c>
    </row>
    <row r="3268" spans="1:20" s="14" customFormat="1" ht="12" x14ac:dyDescent="0.2">
      <c r="A3268" s="28">
        <v>3263</v>
      </c>
      <c r="B3268" s="28" t="s">
        <v>3151</v>
      </c>
      <c r="C3268" s="28" t="s">
        <v>3151</v>
      </c>
      <c r="D3268" s="29" t="s">
        <v>8164</v>
      </c>
      <c r="E3268" s="29"/>
      <c r="F3268" s="30"/>
      <c r="G3268" s="30"/>
      <c r="H3268" s="31"/>
      <c r="I3268" s="30"/>
      <c r="J3268" s="30"/>
      <c r="K3268" s="31"/>
      <c r="L3268" s="32" t="s">
        <v>8092</v>
      </c>
      <c r="M3268" s="33">
        <v>31.3</v>
      </c>
      <c r="N3268" s="32">
        <v>13</v>
      </c>
      <c r="O3268" s="32" t="s">
        <v>3152</v>
      </c>
      <c r="P3268" s="32" t="s">
        <v>3155</v>
      </c>
      <c r="Q3268" s="37" t="s">
        <v>5698</v>
      </c>
      <c r="R3268" s="28">
        <v>1</v>
      </c>
      <c r="S3268" s="35"/>
      <c r="T3268" s="36" t="s">
        <v>8163</v>
      </c>
    </row>
    <row r="3269" spans="1:20" s="14" customFormat="1" ht="12" x14ac:dyDescent="0.2">
      <c r="A3269" s="28">
        <v>3264</v>
      </c>
      <c r="B3269" s="28" t="s">
        <v>3151</v>
      </c>
      <c r="C3269" s="28" t="s">
        <v>8161</v>
      </c>
      <c r="D3269" s="29" t="s">
        <v>8165</v>
      </c>
      <c r="E3269" s="29"/>
      <c r="F3269" s="30"/>
      <c r="G3269" s="30"/>
      <c r="H3269" s="31"/>
      <c r="I3269" s="30"/>
      <c r="J3269" s="30"/>
      <c r="K3269" s="31"/>
      <c r="L3269" s="32" t="s">
        <v>8092</v>
      </c>
      <c r="M3269" s="33">
        <v>14.57</v>
      </c>
      <c r="N3269" s="32">
        <v>13</v>
      </c>
      <c r="O3269" s="32" t="s">
        <v>3152</v>
      </c>
      <c r="P3269" s="32" t="s">
        <v>3155</v>
      </c>
      <c r="Q3269" s="37" t="s">
        <v>5698</v>
      </c>
      <c r="R3269" s="28">
        <v>1</v>
      </c>
      <c r="S3269" s="35"/>
      <c r="T3269" s="36" t="s">
        <v>8163</v>
      </c>
    </row>
    <row r="3270" spans="1:20" s="14" customFormat="1" ht="12" x14ac:dyDescent="0.2">
      <c r="A3270" s="28">
        <v>3265</v>
      </c>
      <c r="B3270" s="28" t="s">
        <v>3151</v>
      </c>
      <c r="C3270" s="28" t="s">
        <v>8161</v>
      </c>
      <c r="D3270" s="29" t="s">
        <v>8165</v>
      </c>
      <c r="E3270" s="29"/>
      <c r="F3270" s="30"/>
      <c r="G3270" s="30"/>
      <c r="H3270" s="31"/>
      <c r="I3270" s="30"/>
      <c r="J3270" s="30"/>
      <c r="K3270" s="31"/>
      <c r="L3270" s="32" t="s">
        <v>8091</v>
      </c>
      <c r="M3270" s="33">
        <v>35.07</v>
      </c>
      <c r="N3270" s="32">
        <v>11</v>
      </c>
      <c r="O3270" s="32" t="s">
        <v>3152</v>
      </c>
      <c r="P3270" s="32" t="s">
        <v>3155</v>
      </c>
      <c r="Q3270" s="37" t="s">
        <v>5739</v>
      </c>
      <c r="R3270" s="28">
        <v>4</v>
      </c>
      <c r="S3270" s="35"/>
      <c r="T3270" s="36" t="s">
        <v>8163</v>
      </c>
    </row>
    <row r="3271" spans="1:20" s="14" customFormat="1" ht="12" x14ac:dyDescent="0.2">
      <c r="A3271" s="28">
        <v>3266</v>
      </c>
      <c r="B3271" s="28" t="s">
        <v>3151</v>
      </c>
      <c r="C3271" s="28" t="s">
        <v>8161</v>
      </c>
      <c r="D3271" s="29" t="s">
        <v>8165</v>
      </c>
      <c r="E3271" s="29"/>
      <c r="F3271" s="30"/>
      <c r="G3271" s="30"/>
      <c r="H3271" s="31"/>
      <c r="I3271" s="30"/>
      <c r="J3271" s="30"/>
      <c r="K3271" s="31"/>
      <c r="L3271" s="32" t="s">
        <v>8091</v>
      </c>
      <c r="M3271" s="33">
        <v>21.15</v>
      </c>
      <c r="N3271" s="32">
        <v>11</v>
      </c>
      <c r="O3271" s="32" t="s">
        <v>3152</v>
      </c>
      <c r="P3271" s="32" t="s">
        <v>3155</v>
      </c>
      <c r="Q3271" s="37" t="s">
        <v>5739</v>
      </c>
      <c r="R3271" s="28">
        <v>4</v>
      </c>
      <c r="S3271" s="35"/>
      <c r="T3271" s="36" t="s">
        <v>8163</v>
      </c>
    </row>
    <row r="3272" spans="1:20" s="14" customFormat="1" ht="12" x14ac:dyDescent="0.2">
      <c r="A3272" s="28">
        <v>3267</v>
      </c>
      <c r="B3272" s="28" t="s">
        <v>3151</v>
      </c>
      <c r="C3272" s="28" t="s">
        <v>8161</v>
      </c>
      <c r="D3272" s="29" t="s">
        <v>8165</v>
      </c>
      <c r="E3272" s="29"/>
      <c r="F3272" s="30"/>
      <c r="G3272" s="30"/>
      <c r="H3272" s="31"/>
      <c r="I3272" s="30"/>
      <c r="J3272" s="30"/>
      <c r="K3272" s="31"/>
      <c r="L3272" s="32" t="s">
        <v>8091</v>
      </c>
      <c r="M3272" s="33">
        <v>25.33</v>
      </c>
      <c r="N3272" s="32">
        <v>8</v>
      </c>
      <c r="O3272" s="32" t="s">
        <v>3152</v>
      </c>
      <c r="P3272" s="32" t="s">
        <v>3155</v>
      </c>
      <c r="Q3272" s="37" t="s">
        <v>5729</v>
      </c>
      <c r="R3272" s="28">
        <v>3</v>
      </c>
      <c r="S3272" s="35"/>
      <c r="T3272" s="36" t="s">
        <v>8163</v>
      </c>
    </row>
    <row r="3273" spans="1:20" s="14" customFormat="1" ht="12" x14ac:dyDescent="0.2">
      <c r="A3273" s="28">
        <v>3268</v>
      </c>
      <c r="B3273" s="28" t="s">
        <v>3151</v>
      </c>
      <c r="C3273" s="28" t="s">
        <v>8161</v>
      </c>
      <c r="D3273" s="29" t="s">
        <v>8165</v>
      </c>
      <c r="E3273" s="29"/>
      <c r="F3273" s="30"/>
      <c r="G3273" s="30"/>
      <c r="H3273" s="31"/>
      <c r="I3273" s="30"/>
      <c r="J3273" s="30"/>
      <c r="K3273" s="31"/>
      <c r="L3273" s="32" t="s">
        <v>8091</v>
      </c>
      <c r="M3273" s="33">
        <v>36.26</v>
      </c>
      <c r="N3273" s="32">
        <v>11</v>
      </c>
      <c r="O3273" s="32" t="s">
        <v>3152</v>
      </c>
      <c r="P3273" s="32" t="s">
        <v>3155</v>
      </c>
      <c r="Q3273" s="37" t="s">
        <v>5739</v>
      </c>
      <c r="R3273" s="28">
        <v>4</v>
      </c>
      <c r="S3273" s="35"/>
      <c r="T3273" s="36" t="s">
        <v>8163</v>
      </c>
    </row>
    <row r="3274" spans="1:20" s="14" customFormat="1" ht="12" x14ac:dyDescent="0.2">
      <c r="A3274" s="28">
        <v>3269</v>
      </c>
      <c r="B3274" s="28" t="s">
        <v>3151</v>
      </c>
      <c r="C3274" s="28" t="s">
        <v>8161</v>
      </c>
      <c r="D3274" s="29" t="s">
        <v>8165</v>
      </c>
      <c r="E3274" s="29"/>
      <c r="F3274" s="30"/>
      <c r="G3274" s="30"/>
      <c r="H3274" s="31"/>
      <c r="I3274" s="30"/>
      <c r="J3274" s="30"/>
      <c r="K3274" s="31"/>
      <c r="L3274" s="32" t="s">
        <v>8091</v>
      </c>
      <c r="M3274" s="33">
        <v>35.01</v>
      </c>
      <c r="N3274" s="32">
        <v>11</v>
      </c>
      <c r="O3274" s="32" t="s">
        <v>3152</v>
      </c>
      <c r="P3274" s="32" t="s">
        <v>3155</v>
      </c>
      <c r="Q3274" s="37" t="s">
        <v>5739</v>
      </c>
      <c r="R3274" s="28">
        <v>4</v>
      </c>
      <c r="S3274" s="35"/>
      <c r="T3274" s="36" t="s">
        <v>8163</v>
      </c>
    </row>
    <row r="3275" spans="1:20" s="14" customFormat="1" ht="12" x14ac:dyDescent="0.2">
      <c r="A3275" s="28">
        <v>3270</v>
      </c>
      <c r="B3275" s="28" t="s">
        <v>3151</v>
      </c>
      <c r="C3275" s="28" t="s">
        <v>8161</v>
      </c>
      <c r="D3275" s="29" t="s">
        <v>8165</v>
      </c>
      <c r="E3275" s="29"/>
      <c r="F3275" s="30"/>
      <c r="G3275" s="30"/>
      <c r="H3275" s="31"/>
      <c r="I3275" s="30"/>
      <c r="J3275" s="30"/>
      <c r="K3275" s="31"/>
      <c r="L3275" s="32" t="s">
        <v>8091</v>
      </c>
      <c r="M3275" s="33">
        <v>49.65</v>
      </c>
      <c r="N3275" s="32">
        <v>11</v>
      </c>
      <c r="O3275" s="32" t="s">
        <v>3152</v>
      </c>
      <c r="P3275" s="32" t="s">
        <v>3155</v>
      </c>
      <c r="Q3275" s="37" t="s">
        <v>5739</v>
      </c>
      <c r="R3275" s="28">
        <v>4</v>
      </c>
      <c r="S3275" s="35"/>
      <c r="T3275" s="36" t="s">
        <v>8163</v>
      </c>
    </row>
    <row r="3276" spans="1:20" s="14" customFormat="1" ht="12" x14ac:dyDescent="0.2">
      <c r="A3276" s="28">
        <v>3271</v>
      </c>
      <c r="B3276" s="28" t="s">
        <v>3151</v>
      </c>
      <c r="C3276" s="28" t="s">
        <v>8161</v>
      </c>
      <c r="D3276" s="29" t="s">
        <v>8162</v>
      </c>
      <c r="E3276" s="29"/>
      <c r="F3276" s="30"/>
      <c r="G3276" s="30"/>
      <c r="H3276" s="31"/>
      <c r="I3276" s="30"/>
      <c r="J3276" s="30"/>
      <c r="K3276" s="31"/>
      <c r="L3276" s="32" t="s">
        <v>8092</v>
      </c>
      <c r="M3276" s="33">
        <v>101.8</v>
      </c>
      <c r="N3276" s="32">
        <v>13</v>
      </c>
      <c r="O3276" s="32" t="s">
        <v>3152</v>
      </c>
      <c r="P3276" s="32" t="s">
        <v>3155</v>
      </c>
      <c r="Q3276" s="37" t="s">
        <v>5698</v>
      </c>
      <c r="R3276" s="28">
        <v>1</v>
      </c>
      <c r="S3276" s="35"/>
      <c r="T3276" s="36" t="s">
        <v>8163</v>
      </c>
    </row>
    <row r="3277" spans="1:20" s="14" customFormat="1" ht="12" x14ac:dyDescent="0.2">
      <c r="A3277" s="28">
        <v>3272</v>
      </c>
      <c r="B3277" s="28" t="s">
        <v>3151</v>
      </c>
      <c r="C3277" s="28" t="s">
        <v>8161</v>
      </c>
      <c r="D3277" s="29" t="s">
        <v>8162</v>
      </c>
      <c r="E3277" s="29"/>
      <c r="F3277" s="30"/>
      <c r="G3277" s="30"/>
      <c r="H3277" s="31"/>
      <c r="I3277" s="30"/>
      <c r="J3277" s="30"/>
      <c r="K3277" s="31"/>
      <c r="L3277" s="32" t="s">
        <v>8092</v>
      </c>
      <c r="M3277" s="33">
        <v>139.41</v>
      </c>
      <c r="N3277" s="32">
        <v>13</v>
      </c>
      <c r="O3277" s="32" t="s">
        <v>3152</v>
      </c>
      <c r="P3277" s="32" t="s">
        <v>3155</v>
      </c>
      <c r="Q3277" s="37" t="s">
        <v>5698</v>
      </c>
      <c r="R3277" s="28">
        <v>1</v>
      </c>
      <c r="S3277" s="35"/>
      <c r="T3277" s="36" t="s">
        <v>8163</v>
      </c>
    </row>
    <row r="3278" spans="1:20" s="14" customFormat="1" ht="12" x14ac:dyDescent="0.2">
      <c r="A3278" s="28">
        <v>3273</v>
      </c>
      <c r="B3278" s="28" t="s">
        <v>3151</v>
      </c>
      <c r="C3278" s="28" t="s">
        <v>8161</v>
      </c>
      <c r="D3278" s="29" t="s">
        <v>8162</v>
      </c>
      <c r="E3278" s="29"/>
      <c r="F3278" s="30"/>
      <c r="G3278" s="30"/>
      <c r="H3278" s="31"/>
      <c r="I3278" s="30"/>
      <c r="J3278" s="30"/>
      <c r="K3278" s="31"/>
      <c r="L3278" s="32" t="s">
        <v>8092</v>
      </c>
      <c r="M3278" s="33">
        <v>96.17</v>
      </c>
      <c r="N3278" s="32">
        <v>13</v>
      </c>
      <c r="O3278" s="32" t="s">
        <v>3152</v>
      </c>
      <c r="P3278" s="32" t="s">
        <v>3155</v>
      </c>
      <c r="Q3278" s="37" t="s">
        <v>5698</v>
      </c>
      <c r="R3278" s="28">
        <v>1</v>
      </c>
      <c r="S3278" s="35"/>
      <c r="T3278" s="36" t="s">
        <v>8163</v>
      </c>
    </row>
    <row r="3279" spans="1:20" s="14" customFormat="1" ht="12" x14ac:dyDescent="0.2">
      <c r="A3279" s="28">
        <v>3274</v>
      </c>
      <c r="B3279" s="28" t="s">
        <v>3151</v>
      </c>
      <c r="C3279" s="28" t="s">
        <v>8161</v>
      </c>
      <c r="D3279" s="29" t="s">
        <v>8162</v>
      </c>
      <c r="E3279" s="29"/>
      <c r="F3279" s="30"/>
      <c r="G3279" s="30"/>
      <c r="H3279" s="31"/>
      <c r="I3279" s="30"/>
      <c r="J3279" s="30"/>
      <c r="K3279" s="31"/>
      <c r="L3279" s="32" t="s">
        <v>8092</v>
      </c>
      <c r="M3279" s="33">
        <v>119.13</v>
      </c>
      <c r="N3279" s="32">
        <v>13</v>
      </c>
      <c r="O3279" s="32" t="s">
        <v>3152</v>
      </c>
      <c r="P3279" s="32" t="s">
        <v>3155</v>
      </c>
      <c r="Q3279" s="37" t="s">
        <v>5698</v>
      </c>
      <c r="R3279" s="28">
        <v>1</v>
      </c>
      <c r="S3279" s="35"/>
      <c r="T3279" s="36" t="s">
        <v>8163</v>
      </c>
    </row>
    <row r="3280" spans="1:20" s="14" customFormat="1" ht="12" x14ac:dyDescent="0.2">
      <c r="A3280" s="28">
        <v>3275</v>
      </c>
      <c r="B3280" s="28" t="s">
        <v>3151</v>
      </c>
      <c r="C3280" s="28" t="s">
        <v>8161</v>
      </c>
      <c r="D3280" s="29" t="s">
        <v>8162</v>
      </c>
      <c r="E3280" s="29"/>
      <c r="F3280" s="30"/>
      <c r="G3280" s="30"/>
      <c r="H3280" s="31"/>
      <c r="I3280" s="30"/>
      <c r="J3280" s="30"/>
      <c r="K3280" s="31"/>
      <c r="L3280" s="32" t="s">
        <v>8092</v>
      </c>
      <c r="M3280" s="33">
        <v>128.34</v>
      </c>
      <c r="N3280" s="32">
        <v>13</v>
      </c>
      <c r="O3280" s="32" t="s">
        <v>3152</v>
      </c>
      <c r="P3280" s="32" t="s">
        <v>3155</v>
      </c>
      <c r="Q3280" s="37" t="s">
        <v>5698</v>
      </c>
      <c r="R3280" s="28">
        <v>1</v>
      </c>
      <c r="S3280" s="35"/>
      <c r="T3280" s="36" t="s">
        <v>8163</v>
      </c>
    </row>
    <row r="3281" spans="1:20" s="14" customFormat="1" ht="12" x14ac:dyDescent="0.2">
      <c r="A3281" s="28">
        <v>3276</v>
      </c>
      <c r="B3281" s="28" t="s">
        <v>3151</v>
      </c>
      <c r="C3281" s="28" t="s">
        <v>8161</v>
      </c>
      <c r="D3281" s="29" t="s">
        <v>8162</v>
      </c>
      <c r="E3281" s="29"/>
      <c r="F3281" s="30"/>
      <c r="G3281" s="30"/>
      <c r="H3281" s="31"/>
      <c r="I3281" s="30"/>
      <c r="J3281" s="30"/>
      <c r="K3281" s="31"/>
      <c r="L3281" s="32" t="s">
        <v>8092</v>
      </c>
      <c r="M3281" s="33">
        <v>109.62</v>
      </c>
      <c r="N3281" s="32">
        <v>13</v>
      </c>
      <c r="O3281" s="32" t="s">
        <v>3152</v>
      </c>
      <c r="P3281" s="32" t="s">
        <v>3155</v>
      </c>
      <c r="Q3281" s="37" t="s">
        <v>5698</v>
      </c>
      <c r="R3281" s="28">
        <v>1</v>
      </c>
      <c r="S3281" s="35"/>
      <c r="T3281" s="36" t="s">
        <v>8163</v>
      </c>
    </row>
    <row r="3282" spans="1:20" s="14" customFormat="1" ht="12" x14ac:dyDescent="0.2">
      <c r="A3282" s="28">
        <v>3277</v>
      </c>
      <c r="B3282" s="28" t="s">
        <v>3151</v>
      </c>
      <c r="C3282" s="28" t="s">
        <v>8161</v>
      </c>
      <c r="D3282" s="29" t="s">
        <v>8162</v>
      </c>
      <c r="E3282" s="29"/>
      <c r="F3282" s="30"/>
      <c r="G3282" s="30"/>
      <c r="H3282" s="31"/>
      <c r="I3282" s="30"/>
      <c r="J3282" s="30"/>
      <c r="K3282" s="31"/>
      <c r="L3282" s="32" t="s">
        <v>8092</v>
      </c>
      <c r="M3282" s="33">
        <v>119.07</v>
      </c>
      <c r="N3282" s="32">
        <v>13</v>
      </c>
      <c r="O3282" s="32" t="s">
        <v>3152</v>
      </c>
      <c r="P3282" s="32" t="s">
        <v>3155</v>
      </c>
      <c r="Q3282" s="37" t="s">
        <v>5698</v>
      </c>
      <c r="R3282" s="28">
        <v>1</v>
      </c>
      <c r="S3282" s="35"/>
      <c r="T3282" s="36" t="s">
        <v>8163</v>
      </c>
    </row>
    <row r="3283" spans="1:20" s="14" customFormat="1" ht="12" x14ac:dyDescent="0.2">
      <c r="A3283" s="28">
        <v>3278</v>
      </c>
      <c r="B3283" s="28" t="s">
        <v>3151</v>
      </c>
      <c r="C3283" s="28" t="s">
        <v>8161</v>
      </c>
      <c r="D3283" s="29" t="s">
        <v>8162</v>
      </c>
      <c r="E3283" s="29"/>
      <c r="F3283" s="30"/>
      <c r="G3283" s="30"/>
      <c r="H3283" s="31"/>
      <c r="I3283" s="30"/>
      <c r="J3283" s="30"/>
      <c r="K3283" s="31"/>
      <c r="L3283" s="32" t="s">
        <v>8092</v>
      </c>
      <c r="M3283" s="33">
        <v>279.95999999999998</v>
      </c>
      <c r="N3283" s="32">
        <v>13</v>
      </c>
      <c r="O3283" s="32" t="s">
        <v>3152</v>
      </c>
      <c r="P3283" s="32" t="s">
        <v>3155</v>
      </c>
      <c r="Q3283" s="37" t="s">
        <v>5698</v>
      </c>
      <c r="R3283" s="28">
        <v>1</v>
      </c>
      <c r="S3283" s="35"/>
      <c r="T3283" s="36" t="s">
        <v>8163</v>
      </c>
    </row>
    <row r="3284" spans="1:20" s="14" customFormat="1" ht="12" x14ac:dyDescent="0.2">
      <c r="A3284" s="28">
        <v>3279</v>
      </c>
      <c r="B3284" s="28" t="s">
        <v>3151</v>
      </c>
      <c r="C3284" s="28" t="s">
        <v>8161</v>
      </c>
      <c r="D3284" s="29" t="s">
        <v>8162</v>
      </c>
      <c r="E3284" s="29"/>
      <c r="F3284" s="30"/>
      <c r="G3284" s="30"/>
      <c r="H3284" s="31"/>
      <c r="I3284" s="30"/>
      <c r="J3284" s="30"/>
      <c r="K3284" s="31"/>
      <c r="L3284" s="32" t="s">
        <v>8092</v>
      </c>
      <c r="M3284" s="33">
        <v>166.29</v>
      </c>
      <c r="N3284" s="32">
        <v>13</v>
      </c>
      <c r="O3284" s="32" t="s">
        <v>3152</v>
      </c>
      <c r="P3284" s="32" t="s">
        <v>3155</v>
      </c>
      <c r="Q3284" s="37" t="s">
        <v>5698</v>
      </c>
      <c r="R3284" s="28">
        <v>1</v>
      </c>
      <c r="S3284" s="35"/>
      <c r="T3284" s="36" t="s">
        <v>8163</v>
      </c>
    </row>
    <row r="3285" spans="1:20" s="14" customFormat="1" ht="12" x14ac:dyDescent="0.2">
      <c r="A3285" s="28">
        <v>3280</v>
      </c>
      <c r="B3285" s="28" t="s">
        <v>3151</v>
      </c>
      <c r="C3285" s="28" t="s">
        <v>8161</v>
      </c>
      <c r="D3285" s="29" t="s">
        <v>8162</v>
      </c>
      <c r="E3285" s="29"/>
      <c r="F3285" s="30"/>
      <c r="G3285" s="30"/>
      <c r="H3285" s="31"/>
      <c r="I3285" s="30"/>
      <c r="J3285" s="30"/>
      <c r="K3285" s="31"/>
      <c r="L3285" s="32" t="s">
        <v>8092</v>
      </c>
      <c r="M3285" s="33">
        <v>130.68</v>
      </c>
      <c r="N3285" s="32">
        <v>13</v>
      </c>
      <c r="O3285" s="32" t="s">
        <v>3152</v>
      </c>
      <c r="P3285" s="32" t="s">
        <v>3155</v>
      </c>
      <c r="Q3285" s="37" t="s">
        <v>5698</v>
      </c>
      <c r="R3285" s="28">
        <v>1</v>
      </c>
      <c r="S3285" s="35"/>
      <c r="T3285" s="36" t="s">
        <v>8163</v>
      </c>
    </row>
    <row r="3286" spans="1:20" s="14" customFormat="1" ht="12" x14ac:dyDescent="0.2">
      <c r="A3286" s="28">
        <v>3281</v>
      </c>
      <c r="B3286" s="28" t="s">
        <v>3151</v>
      </c>
      <c r="C3286" s="28" t="s">
        <v>8161</v>
      </c>
      <c r="D3286" s="29" t="s">
        <v>8162</v>
      </c>
      <c r="E3286" s="29"/>
      <c r="F3286" s="30"/>
      <c r="G3286" s="30"/>
      <c r="H3286" s="31"/>
      <c r="I3286" s="30"/>
      <c r="J3286" s="30"/>
      <c r="K3286" s="31"/>
      <c r="L3286" s="32" t="s">
        <v>8092</v>
      </c>
      <c r="M3286" s="33">
        <v>119.5</v>
      </c>
      <c r="N3286" s="32">
        <v>13</v>
      </c>
      <c r="O3286" s="32" t="s">
        <v>3152</v>
      </c>
      <c r="P3286" s="32" t="s">
        <v>3155</v>
      </c>
      <c r="Q3286" s="37" t="s">
        <v>5698</v>
      </c>
      <c r="R3286" s="28">
        <v>1</v>
      </c>
      <c r="S3286" s="35"/>
      <c r="T3286" s="36" t="s">
        <v>8163</v>
      </c>
    </row>
    <row r="3287" spans="1:20" s="14" customFormat="1" ht="12" x14ac:dyDescent="0.2">
      <c r="A3287" s="28">
        <v>3282</v>
      </c>
      <c r="B3287" s="28" t="s">
        <v>3151</v>
      </c>
      <c r="C3287" s="28" t="s">
        <v>8161</v>
      </c>
      <c r="D3287" s="29" t="s">
        <v>8162</v>
      </c>
      <c r="E3287" s="29"/>
      <c r="F3287" s="30"/>
      <c r="G3287" s="30"/>
      <c r="H3287" s="31"/>
      <c r="I3287" s="30"/>
      <c r="J3287" s="30"/>
      <c r="K3287" s="31"/>
      <c r="L3287" s="32" t="s">
        <v>8092</v>
      </c>
      <c r="M3287" s="33">
        <v>32.340000000000003</v>
      </c>
      <c r="N3287" s="32">
        <v>13</v>
      </c>
      <c r="O3287" s="32" t="s">
        <v>3152</v>
      </c>
      <c r="P3287" s="32" t="s">
        <v>3155</v>
      </c>
      <c r="Q3287" s="37" t="s">
        <v>5698</v>
      </c>
      <c r="R3287" s="28">
        <v>1</v>
      </c>
      <c r="S3287" s="35"/>
      <c r="T3287" s="36" t="s">
        <v>8163</v>
      </c>
    </row>
    <row r="3288" spans="1:20" s="14" customFormat="1" ht="12" x14ac:dyDescent="0.2">
      <c r="A3288" s="28">
        <v>3283</v>
      </c>
      <c r="B3288" s="28" t="s">
        <v>3151</v>
      </c>
      <c r="C3288" s="28" t="s">
        <v>8161</v>
      </c>
      <c r="D3288" s="29" t="s">
        <v>8162</v>
      </c>
      <c r="E3288" s="29"/>
      <c r="F3288" s="30"/>
      <c r="G3288" s="30"/>
      <c r="H3288" s="31"/>
      <c r="I3288" s="30"/>
      <c r="J3288" s="30"/>
      <c r="K3288" s="31"/>
      <c r="L3288" s="32" t="s">
        <v>8092</v>
      </c>
      <c r="M3288" s="33">
        <v>132.03</v>
      </c>
      <c r="N3288" s="32">
        <v>13</v>
      </c>
      <c r="O3288" s="32" t="s">
        <v>3152</v>
      </c>
      <c r="P3288" s="32" t="s">
        <v>3155</v>
      </c>
      <c r="Q3288" s="37" t="s">
        <v>5698</v>
      </c>
      <c r="R3288" s="28">
        <v>1</v>
      </c>
      <c r="S3288" s="35"/>
      <c r="T3288" s="36" t="s">
        <v>8163</v>
      </c>
    </row>
    <row r="3289" spans="1:20" s="14" customFormat="1" ht="12" x14ac:dyDescent="0.2">
      <c r="A3289" s="28">
        <v>3284</v>
      </c>
      <c r="B3289" s="28" t="s">
        <v>3151</v>
      </c>
      <c r="C3289" s="28" t="s">
        <v>8161</v>
      </c>
      <c r="D3289" s="29" t="s">
        <v>8162</v>
      </c>
      <c r="E3289" s="29"/>
      <c r="F3289" s="30"/>
      <c r="G3289" s="30"/>
      <c r="H3289" s="31"/>
      <c r="I3289" s="30"/>
      <c r="J3289" s="30"/>
      <c r="K3289" s="31"/>
      <c r="L3289" s="32" t="s">
        <v>8092</v>
      </c>
      <c r="M3289" s="33">
        <v>131.12</v>
      </c>
      <c r="N3289" s="32">
        <v>13</v>
      </c>
      <c r="O3289" s="32" t="s">
        <v>3152</v>
      </c>
      <c r="P3289" s="32" t="s">
        <v>3155</v>
      </c>
      <c r="Q3289" s="37" t="s">
        <v>5698</v>
      </c>
      <c r="R3289" s="28">
        <v>1</v>
      </c>
      <c r="S3289" s="35"/>
      <c r="T3289" s="36" t="s">
        <v>8163</v>
      </c>
    </row>
    <row r="3290" spans="1:20" s="14" customFormat="1" ht="12" x14ac:dyDescent="0.2">
      <c r="A3290" s="28">
        <v>3285</v>
      </c>
      <c r="B3290" s="28" t="s">
        <v>3151</v>
      </c>
      <c r="C3290" s="28" t="s">
        <v>8161</v>
      </c>
      <c r="D3290" s="29" t="s">
        <v>8162</v>
      </c>
      <c r="E3290" s="29"/>
      <c r="F3290" s="30"/>
      <c r="G3290" s="30"/>
      <c r="H3290" s="31"/>
      <c r="I3290" s="30"/>
      <c r="J3290" s="30"/>
      <c r="K3290" s="31"/>
      <c r="L3290" s="32" t="s">
        <v>8092</v>
      </c>
      <c r="M3290" s="33">
        <v>80.25</v>
      </c>
      <c r="N3290" s="32">
        <v>13</v>
      </c>
      <c r="O3290" s="32" t="s">
        <v>3152</v>
      </c>
      <c r="P3290" s="32" t="s">
        <v>3155</v>
      </c>
      <c r="Q3290" s="37" t="s">
        <v>5698</v>
      </c>
      <c r="R3290" s="28">
        <v>1</v>
      </c>
      <c r="S3290" s="35"/>
      <c r="T3290" s="36" t="s">
        <v>8163</v>
      </c>
    </row>
    <row r="3291" spans="1:20" s="14" customFormat="1" ht="12" x14ac:dyDescent="0.2">
      <c r="A3291" s="28">
        <v>3286</v>
      </c>
      <c r="B3291" s="28" t="s">
        <v>3151</v>
      </c>
      <c r="C3291" s="28" t="s">
        <v>3151</v>
      </c>
      <c r="D3291" s="29" t="s">
        <v>8164</v>
      </c>
      <c r="E3291" s="29"/>
      <c r="F3291" s="30"/>
      <c r="G3291" s="30"/>
      <c r="H3291" s="31"/>
      <c r="I3291" s="30"/>
      <c r="J3291" s="30"/>
      <c r="K3291" s="31"/>
      <c r="L3291" s="32" t="s">
        <v>8092</v>
      </c>
      <c r="M3291" s="33">
        <v>86.92</v>
      </c>
      <c r="N3291" s="32">
        <v>13</v>
      </c>
      <c r="O3291" s="32" t="s">
        <v>3152</v>
      </c>
      <c r="P3291" s="32" t="s">
        <v>3155</v>
      </c>
      <c r="Q3291" s="37" t="s">
        <v>5698</v>
      </c>
      <c r="R3291" s="28">
        <v>1</v>
      </c>
      <c r="S3291" s="35"/>
      <c r="T3291" s="36" t="s">
        <v>8163</v>
      </c>
    </row>
    <row r="3292" spans="1:20" s="14" customFormat="1" ht="12" x14ac:dyDescent="0.2">
      <c r="A3292" s="28">
        <v>3287</v>
      </c>
      <c r="B3292" s="28" t="s">
        <v>3151</v>
      </c>
      <c r="C3292" s="28" t="s">
        <v>3151</v>
      </c>
      <c r="D3292" s="29" t="s">
        <v>8164</v>
      </c>
      <c r="E3292" s="29"/>
      <c r="F3292" s="30"/>
      <c r="G3292" s="30"/>
      <c r="H3292" s="31"/>
      <c r="I3292" s="30"/>
      <c r="J3292" s="30"/>
      <c r="K3292" s="31"/>
      <c r="L3292" s="32" t="s">
        <v>8092</v>
      </c>
      <c r="M3292" s="33">
        <v>91.28</v>
      </c>
      <c r="N3292" s="32">
        <v>13</v>
      </c>
      <c r="O3292" s="32" t="s">
        <v>3152</v>
      </c>
      <c r="P3292" s="32" t="s">
        <v>3155</v>
      </c>
      <c r="Q3292" s="37" t="s">
        <v>5698</v>
      </c>
      <c r="R3292" s="28">
        <v>1</v>
      </c>
      <c r="S3292" s="35"/>
      <c r="T3292" s="36" t="s">
        <v>8163</v>
      </c>
    </row>
    <row r="3293" spans="1:20" s="14" customFormat="1" ht="12" x14ac:dyDescent="0.2">
      <c r="A3293" s="28">
        <v>3288</v>
      </c>
      <c r="B3293" s="28" t="s">
        <v>3151</v>
      </c>
      <c r="C3293" s="28" t="s">
        <v>3151</v>
      </c>
      <c r="D3293" s="29" t="s">
        <v>8164</v>
      </c>
      <c r="E3293" s="29"/>
      <c r="F3293" s="30"/>
      <c r="G3293" s="30"/>
      <c r="H3293" s="31"/>
      <c r="I3293" s="30"/>
      <c r="J3293" s="30"/>
      <c r="K3293" s="31"/>
      <c r="L3293" s="32" t="s">
        <v>8092</v>
      </c>
      <c r="M3293" s="33">
        <v>90.68</v>
      </c>
      <c r="N3293" s="32">
        <v>13</v>
      </c>
      <c r="O3293" s="32" t="s">
        <v>3152</v>
      </c>
      <c r="P3293" s="32" t="s">
        <v>3155</v>
      </c>
      <c r="Q3293" s="37" t="s">
        <v>5698</v>
      </c>
      <c r="R3293" s="28">
        <v>1</v>
      </c>
      <c r="S3293" s="35"/>
      <c r="T3293" s="36" t="s">
        <v>8163</v>
      </c>
    </row>
    <row r="3294" spans="1:20" s="14" customFormat="1" ht="12" x14ac:dyDescent="0.2">
      <c r="A3294" s="28">
        <v>3289</v>
      </c>
      <c r="B3294" s="28" t="s">
        <v>3151</v>
      </c>
      <c r="C3294" s="28" t="s">
        <v>3151</v>
      </c>
      <c r="D3294" s="29" t="s">
        <v>8164</v>
      </c>
      <c r="E3294" s="29"/>
      <c r="F3294" s="30"/>
      <c r="G3294" s="30"/>
      <c r="H3294" s="31"/>
      <c r="I3294" s="30"/>
      <c r="J3294" s="30"/>
      <c r="K3294" s="31"/>
      <c r="L3294" s="32" t="s">
        <v>8092</v>
      </c>
      <c r="M3294" s="33">
        <v>33.78</v>
      </c>
      <c r="N3294" s="32">
        <v>13</v>
      </c>
      <c r="O3294" s="32" t="s">
        <v>3152</v>
      </c>
      <c r="P3294" s="32" t="s">
        <v>3155</v>
      </c>
      <c r="Q3294" s="37" t="s">
        <v>5698</v>
      </c>
      <c r="R3294" s="28">
        <v>1</v>
      </c>
      <c r="S3294" s="35"/>
      <c r="T3294" s="36" t="s">
        <v>8163</v>
      </c>
    </row>
    <row r="3295" spans="1:20" s="14" customFormat="1" ht="12" x14ac:dyDescent="0.2">
      <c r="A3295" s="28">
        <v>3290</v>
      </c>
      <c r="B3295" s="28" t="s">
        <v>3151</v>
      </c>
      <c r="C3295" s="28" t="s">
        <v>3151</v>
      </c>
      <c r="D3295" s="29" t="s">
        <v>8164</v>
      </c>
      <c r="E3295" s="29"/>
      <c r="F3295" s="30"/>
      <c r="G3295" s="30"/>
      <c r="H3295" s="31"/>
      <c r="I3295" s="30"/>
      <c r="J3295" s="30"/>
      <c r="K3295" s="31"/>
      <c r="L3295" s="32" t="s">
        <v>8092</v>
      </c>
      <c r="M3295" s="33">
        <v>92</v>
      </c>
      <c r="N3295" s="32">
        <v>13</v>
      </c>
      <c r="O3295" s="32" t="s">
        <v>3152</v>
      </c>
      <c r="P3295" s="32" t="s">
        <v>3155</v>
      </c>
      <c r="Q3295" s="37" t="s">
        <v>5698</v>
      </c>
      <c r="R3295" s="28">
        <v>1</v>
      </c>
      <c r="S3295" s="35"/>
      <c r="T3295" s="36" t="s">
        <v>8163</v>
      </c>
    </row>
    <row r="3296" spans="1:20" s="14" customFormat="1" ht="12" x14ac:dyDescent="0.2">
      <c r="A3296" s="28">
        <v>3291</v>
      </c>
      <c r="B3296" s="28" t="s">
        <v>3151</v>
      </c>
      <c r="C3296" s="28" t="s">
        <v>3151</v>
      </c>
      <c r="D3296" s="29" t="s">
        <v>8164</v>
      </c>
      <c r="E3296" s="29"/>
      <c r="F3296" s="30"/>
      <c r="G3296" s="30"/>
      <c r="H3296" s="31"/>
      <c r="I3296" s="30"/>
      <c r="J3296" s="30"/>
      <c r="K3296" s="31"/>
      <c r="L3296" s="32" t="s">
        <v>8092</v>
      </c>
      <c r="M3296" s="33">
        <v>86.96</v>
      </c>
      <c r="N3296" s="32">
        <v>13</v>
      </c>
      <c r="O3296" s="32" t="s">
        <v>3152</v>
      </c>
      <c r="P3296" s="32" t="s">
        <v>3155</v>
      </c>
      <c r="Q3296" s="37" t="s">
        <v>5698</v>
      </c>
      <c r="R3296" s="28">
        <v>1</v>
      </c>
      <c r="S3296" s="35"/>
      <c r="T3296" s="36" t="s">
        <v>8163</v>
      </c>
    </row>
    <row r="3297" spans="1:20" s="14" customFormat="1" ht="12" x14ac:dyDescent="0.2">
      <c r="A3297" s="28">
        <v>3292</v>
      </c>
      <c r="B3297" s="28" t="s">
        <v>3151</v>
      </c>
      <c r="C3297" s="28" t="s">
        <v>3151</v>
      </c>
      <c r="D3297" s="29" t="s">
        <v>8164</v>
      </c>
      <c r="E3297" s="29"/>
      <c r="F3297" s="30"/>
      <c r="G3297" s="30"/>
      <c r="H3297" s="31"/>
      <c r="I3297" s="30"/>
      <c r="J3297" s="30"/>
      <c r="K3297" s="31"/>
      <c r="L3297" s="32" t="s">
        <v>8092</v>
      </c>
      <c r="M3297" s="33">
        <v>56.4</v>
      </c>
      <c r="N3297" s="32">
        <v>13</v>
      </c>
      <c r="O3297" s="32" t="s">
        <v>3152</v>
      </c>
      <c r="P3297" s="32" t="s">
        <v>3155</v>
      </c>
      <c r="Q3297" s="37" t="s">
        <v>5698</v>
      </c>
      <c r="R3297" s="28">
        <v>1</v>
      </c>
      <c r="S3297" s="35"/>
      <c r="T3297" s="36" t="s">
        <v>8163</v>
      </c>
    </row>
    <row r="3298" spans="1:20" s="14" customFormat="1" ht="12" x14ac:dyDescent="0.2">
      <c r="A3298" s="28">
        <v>3293</v>
      </c>
      <c r="B3298" s="28" t="s">
        <v>3151</v>
      </c>
      <c r="C3298" s="28" t="s">
        <v>3151</v>
      </c>
      <c r="D3298" s="29" t="s">
        <v>8164</v>
      </c>
      <c r="E3298" s="29"/>
      <c r="F3298" s="30"/>
      <c r="G3298" s="30"/>
      <c r="H3298" s="31"/>
      <c r="I3298" s="30"/>
      <c r="J3298" s="30"/>
      <c r="K3298" s="31"/>
      <c r="L3298" s="32" t="s">
        <v>8092</v>
      </c>
      <c r="M3298" s="33">
        <v>30.652999999999999</v>
      </c>
      <c r="N3298" s="32">
        <v>13</v>
      </c>
      <c r="O3298" s="32" t="s">
        <v>3152</v>
      </c>
      <c r="P3298" s="32" t="s">
        <v>3155</v>
      </c>
      <c r="Q3298" s="37" t="s">
        <v>5698</v>
      </c>
      <c r="R3298" s="28">
        <v>1</v>
      </c>
      <c r="S3298" s="35"/>
      <c r="T3298" s="36" t="s">
        <v>8163</v>
      </c>
    </row>
    <row r="3299" spans="1:20" s="14" customFormat="1" ht="12" x14ac:dyDescent="0.2">
      <c r="A3299" s="28">
        <v>3294</v>
      </c>
      <c r="B3299" s="28" t="s">
        <v>3151</v>
      </c>
      <c r="C3299" s="28" t="s">
        <v>3151</v>
      </c>
      <c r="D3299" s="29" t="s">
        <v>8164</v>
      </c>
      <c r="E3299" s="29"/>
      <c r="F3299" s="30"/>
      <c r="G3299" s="30"/>
      <c r="H3299" s="31"/>
      <c r="I3299" s="30"/>
      <c r="J3299" s="30"/>
      <c r="K3299" s="31"/>
      <c r="L3299" s="32" t="s">
        <v>8092</v>
      </c>
      <c r="M3299" s="33">
        <v>80.900000000000006</v>
      </c>
      <c r="N3299" s="32">
        <v>13</v>
      </c>
      <c r="O3299" s="32" t="s">
        <v>3152</v>
      </c>
      <c r="P3299" s="32" t="s">
        <v>3155</v>
      </c>
      <c r="Q3299" s="37" t="s">
        <v>5698</v>
      </c>
      <c r="R3299" s="28">
        <v>1</v>
      </c>
      <c r="S3299" s="35"/>
      <c r="T3299" s="36" t="s">
        <v>8163</v>
      </c>
    </row>
    <row r="3300" spans="1:20" s="14" customFormat="1" ht="12" x14ac:dyDescent="0.2">
      <c r="A3300" s="28">
        <v>3295</v>
      </c>
      <c r="B3300" s="28" t="s">
        <v>3151</v>
      </c>
      <c r="C3300" s="28" t="s">
        <v>3151</v>
      </c>
      <c r="D3300" s="29" t="s">
        <v>8164</v>
      </c>
      <c r="E3300" s="29"/>
      <c r="F3300" s="30"/>
      <c r="G3300" s="30"/>
      <c r="H3300" s="31"/>
      <c r="I3300" s="30"/>
      <c r="J3300" s="30"/>
      <c r="K3300" s="31"/>
      <c r="L3300" s="32" t="s">
        <v>8092</v>
      </c>
      <c r="M3300" s="33">
        <v>8.7899999999999903</v>
      </c>
      <c r="N3300" s="32">
        <v>13</v>
      </c>
      <c r="O3300" s="32" t="s">
        <v>3152</v>
      </c>
      <c r="P3300" s="32" t="s">
        <v>3155</v>
      </c>
      <c r="Q3300" s="37" t="s">
        <v>5698</v>
      </c>
      <c r="R3300" s="28">
        <v>1</v>
      </c>
      <c r="S3300" s="35"/>
      <c r="T3300" s="36" t="s">
        <v>8163</v>
      </c>
    </row>
    <row r="3301" spans="1:20" s="14" customFormat="1" ht="12" x14ac:dyDescent="0.2">
      <c r="A3301" s="28">
        <v>3296</v>
      </c>
      <c r="B3301" s="28" t="s">
        <v>3151</v>
      </c>
      <c r="C3301" s="28" t="s">
        <v>3151</v>
      </c>
      <c r="D3301" s="29" t="s">
        <v>8164</v>
      </c>
      <c r="E3301" s="29"/>
      <c r="F3301" s="30"/>
      <c r="G3301" s="30"/>
      <c r="H3301" s="31"/>
      <c r="I3301" s="30"/>
      <c r="J3301" s="30"/>
      <c r="K3301" s="31"/>
      <c r="L3301" s="32" t="s">
        <v>8092</v>
      </c>
      <c r="M3301" s="33">
        <v>128.04</v>
      </c>
      <c r="N3301" s="32">
        <v>15</v>
      </c>
      <c r="O3301" s="32" t="s">
        <v>3152</v>
      </c>
      <c r="P3301" s="32" t="s">
        <v>3155</v>
      </c>
      <c r="Q3301" s="37" t="s">
        <v>5706</v>
      </c>
      <c r="R3301" s="28">
        <v>1</v>
      </c>
      <c r="S3301" s="35"/>
      <c r="T3301" s="36" t="s">
        <v>8163</v>
      </c>
    </row>
    <row r="3302" spans="1:20" s="14" customFormat="1" ht="12" x14ac:dyDescent="0.2">
      <c r="A3302" s="28">
        <v>3297</v>
      </c>
      <c r="B3302" s="28" t="s">
        <v>3151</v>
      </c>
      <c r="C3302" s="28" t="s">
        <v>3151</v>
      </c>
      <c r="D3302" s="29" t="s">
        <v>8164</v>
      </c>
      <c r="E3302" s="29"/>
      <c r="F3302" s="30"/>
      <c r="G3302" s="30"/>
      <c r="H3302" s="31"/>
      <c r="I3302" s="30"/>
      <c r="J3302" s="30"/>
      <c r="K3302" s="31"/>
      <c r="L3302" s="32" t="s">
        <v>8092</v>
      </c>
      <c r="M3302" s="33">
        <v>81.25</v>
      </c>
      <c r="N3302" s="32">
        <v>15</v>
      </c>
      <c r="O3302" s="32" t="s">
        <v>3152</v>
      </c>
      <c r="P3302" s="32" t="s">
        <v>3155</v>
      </c>
      <c r="Q3302" s="37" t="s">
        <v>5706</v>
      </c>
      <c r="R3302" s="28">
        <v>1</v>
      </c>
      <c r="S3302" s="35"/>
      <c r="T3302" s="36" t="s">
        <v>8163</v>
      </c>
    </row>
    <row r="3303" spans="1:20" s="14" customFormat="1" ht="12" x14ac:dyDescent="0.2">
      <c r="A3303" s="28">
        <v>3298</v>
      </c>
      <c r="B3303" s="28" t="s">
        <v>3151</v>
      </c>
      <c r="C3303" s="28" t="s">
        <v>3151</v>
      </c>
      <c r="D3303" s="29" t="s">
        <v>8164</v>
      </c>
      <c r="E3303" s="29"/>
      <c r="F3303" s="30"/>
      <c r="G3303" s="30"/>
      <c r="H3303" s="31"/>
      <c r="I3303" s="30"/>
      <c r="J3303" s="30"/>
      <c r="K3303" s="31"/>
      <c r="L3303" s="32" t="s">
        <v>8092</v>
      </c>
      <c r="M3303" s="33">
        <v>85</v>
      </c>
      <c r="N3303" s="32">
        <v>15</v>
      </c>
      <c r="O3303" s="32" t="s">
        <v>3152</v>
      </c>
      <c r="P3303" s="32" t="s">
        <v>3155</v>
      </c>
      <c r="Q3303" s="37" t="s">
        <v>5706</v>
      </c>
      <c r="R3303" s="28">
        <v>1</v>
      </c>
      <c r="S3303" s="35"/>
      <c r="T3303" s="36" t="s">
        <v>8163</v>
      </c>
    </row>
    <row r="3304" spans="1:20" s="14" customFormat="1" ht="12" x14ac:dyDescent="0.2">
      <c r="A3304" s="28">
        <v>3299</v>
      </c>
      <c r="B3304" s="28" t="s">
        <v>3151</v>
      </c>
      <c r="C3304" s="28" t="s">
        <v>3151</v>
      </c>
      <c r="D3304" s="29" t="s">
        <v>8164</v>
      </c>
      <c r="E3304" s="29"/>
      <c r="F3304" s="30"/>
      <c r="G3304" s="30"/>
      <c r="H3304" s="31"/>
      <c r="I3304" s="30"/>
      <c r="J3304" s="30"/>
      <c r="K3304" s="31"/>
      <c r="L3304" s="32" t="s">
        <v>8092</v>
      </c>
      <c r="M3304" s="33">
        <v>78.38</v>
      </c>
      <c r="N3304" s="32">
        <v>15</v>
      </c>
      <c r="O3304" s="32" t="s">
        <v>3152</v>
      </c>
      <c r="P3304" s="32" t="s">
        <v>3155</v>
      </c>
      <c r="Q3304" s="37" t="s">
        <v>5706</v>
      </c>
      <c r="R3304" s="28">
        <v>1</v>
      </c>
      <c r="S3304" s="35"/>
      <c r="T3304" s="36" t="s">
        <v>8163</v>
      </c>
    </row>
    <row r="3305" spans="1:20" s="14" customFormat="1" ht="12" x14ac:dyDescent="0.2">
      <c r="A3305" s="28">
        <v>3300</v>
      </c>
      <c r="B3305" s="28" t="s">
        <v>3151</v>
      </c>
      <c r="C3305" s="28" t="s">
        <v>3151</v>
      </c>
      <c r="D3305" s="29" t="s">
        <v>8164</v>
      </c>
      <c r="E3305" s="29"/>
      <c r="F3305" s="30"/>
      <c r="G3305" s="30"/>
      <c r="H3305" s="31"/>
      <c r="I3305" s="30"/>
      <c r="J3305" s="30"/>
      <c r="K3305" s="31"/>
      <c r="L3305" s="32" t="s">
        <v>8092</v>
      </c>
      <c r="M3305" s="33">
        <v>104.29</v>
      </c>
      <c r="N3305" s="32">
        <v>13</v>
      </c>
      <c r="O3305" s="32" t="s">
        <v>3152</v>
      </c>
      <c r="P3305" s="32" t="s">
        <v>3155</v>
      </c>
      <c r="Q3305" s="37" t="s">
        <v>5698</v>
      </c>
      <c r="R3305" s="28">
        <v>1</v>
      </c>
      <c r="S3305" s="35"/>
      <c r="T3305" s="36" t="s">
        <v>8163</v>
      </c>
    </row>
    <row r="3306" spans="1:20" s="14" customFormat="1" ht="12" x14ac:dyDescent="0.2">
      <c r="A3306" s="28">
        <v>3301</v>
      </c>
      <c r="B3306" s="28" t="s">
        <v>3151</v>
      </c>
      <c r="C3306" s="28" t="s">
        <v>3151</v>
      </c>
      <c r="D3306" s="29" t="s">
        <v>8164</v>
      </c>
      <c r="E3306" s="29"/>
      <c r="F3306" s="30"/>
      <c r="G3306" s="30"/>
      <c r="H3306" s="31"/>
      <c r="I3306" s="30"/>
      <c r="J3306" s="30"/>
      <c r="K3306" s="31"/>
      <c r="L3306" s="32" t="s">
        <v>8092</v>
      </c>
      <c r="M3306" s="33">
        <v>129.81</v>
      </c>
      <c r="N3306" s="32">
        <v>15</v>
      </c>
      <c r="O3306" s="32" t="s">
        <v>3152</v>
      </c>
      <c r="P3306" s="32" t="s">
        <v>3155</v>
      </c>
      <c r="Q3306" s="37" t="s">
        <v>5706</v>
      </c>
      <c r="R3306" s="28">
        <v>1</v>
      </c>
      <c r="S3306" s="35"/>
      <c r="T3306" s="36" t="s">
        <v>8163</v>
      </c>
    </row>
    <row r="3307" spans="1:20" s="14" customFormat="1" ht="12" x14ac:dyDescent="0.2">
      <c r="A3307" s="28">
        <v>3302</v>
      </c>
      <c r="B3307" s="28" t="s">
        <v>3151</v>
      </c>
      <c r="C3307" s="28" t="s">
        <v>3151</v>
      </c>
      <c r="D3307" s="29" t="s">
        <v>8164</v>
      </c>
      <c r="E3307" s="29"/>
      <c r="F3307" s="30"/>
      <c r="G3307" s="30"/>
      <c r="H3307" s="31"/>
      <c r="I3307" s="30"/>
      <c r="J3307" s="30"/>
      <c r="K3307" s="31"/>
      <c r="L3307" s="32" t="s">
        <v>8092</v>
      </c>
      <c r="M3307" s="33">
        <v>26.31</v>
      </c>
      <c r="N3307" s="32">
        <v>13</v>
      </c>
      <c r="O3307" s="32" t="s">
        <v>3152</v>
      </c>
      <c r="P3307" s="32" t="s">
        <v>3155</v>
      </c>
      <c r="Q3307" s="37" t="s">
        <v>5698</v>
      </c>
      <c r="R3307" s="28">
        <v>1</v>
      </c>
      <c r="S3307" s="35"/>
      <c r="T3307" s="36" t="s">
        <v>8163</v>
      </c>
    </row>
    <row r="3308" spans="1:20" s="14" customFormat="1" ht="12" x14ac:dyDescent="0.2">
      <c r="A3308" s="28">
        <v>3303</v>
      </c>
      <c r="B3308" s="28" t="s">
        <v>3151</v>
      </c>
      <c r="C3308" s="28" t="s">
        <v>3151</v>
      </c>
      <c r="D3308" s="29" t="s">
        <v>8164</v>
      </c>
      <c r="E3308" s="29"/>
      <c r="F3308" s="30"/>
      <c r="G3308" s="30"/>
      <c r="H3308" s="31"/>
      <c r="I3308" s="30"/>
      <c r="J3308" s="30"/>
      <c r="K3308" s="31"/>
      <c r="L3308" s="32" t="s">
        <v>8092</v>
      </c>
      <c r="M3308" s="33">
        <v>44.32</v>
      </c>
      <c r="N3308" s="32">
        <v>15</v>
      </c>
      <c r="O3308" s="32" t="s">
        <v>3152</v>
      </c>
      <c r="P3308" s="32" t="s">
        <v>3155</v>
      </c>
      <c r="Q3308" s="37" t="s">
        <v>5706</v>
      </c>
      <c r="R3308" s="28">
        <v>1</v>
      </c>
      <c r="S3308" s="35"/>
      <c r="T3308" s="36" t="s">
        <v>8163</v>
      </c>
    </row>
    <row r="3309" spans="1:20" s="14" customFormat="1" ht="12" x14ac:dyDescent="0.2">
      <c r="A3309" s="28">
        <v>3304</v>
      </c>
      <c r="B3309" s="28" t="s">
        <v>3151</v>
      </c>
      <c r="C3309" s="28" t="s">
        <v>3151</v>
      </c>
      <c r="D3309" s="29" t="s">
        <v>8164</v>
      </c>
      <c r="E3309" s="29"/>
      <c r="F3309" s="30"/>
      <c r="G3309" s="30"/>
      <c r="H3309" s="31"/>
      <c r="I3309" s="30"/>
      <c r="J3309" s="30"/>
      <c r="K3309" s="31"/>
      <c r="L3309" s="32" t="s">
        <v>8092</v>
      </c>
      <c r="M3309" s="33">
        <v>32.94</v>
      </c>
      <c r="N3309" s="32">
        <v>15</v>
      </c>
      <c r="O3309" s="32" t="s">
        <v>3152</v>
      </c>
      <c r="P3309" s="32" t="s">
        <v>3155</v>
      </c>
      <c r="Q3309" s="37" t="s">
        <v>5706</v>
      </c>
      <c r="R3309" s="28">
        <v>1</v>
      </c>
      <c r="S3309" s="35"/>
      <c r="T3309" s="36" t="s">
        <v>8163</v>
      </c>
    </row>
    <row r="3310" spans="1:20" s="14" customFormat="1" ht="12" x14ac:dyDescent="0.2">
      <c r="A3310" s="28">
        <v>3305</v>
      </c>
      <c r="B3310" s="28" t="s">
        <v>3151</v>
      </c>
      <c r="C3310" s="28" t="s">
        <v>3151</v>
      </c>
      <c r="D3310" s="29" t="s">
        <v>8164</v>
      </c>
      <c r="E3310" s="29"/>
      <c r="F3310" s="30"/>
      <c r="G3310" s="30"/>
      <c r="H3310" s="31"/>
      <c r="I3310" s="30"/>
      <c r="J3310" s="30"/>
      <c r="K3310" s="31"/>
      <c r="L3310" s="32" t="s">
        <v>8091</v>
      </c>
      <c r="M3310" s="33">
        <v>31.71</v>
      </c>
      <c r="N3310" s="32">
        <v>8</v>
      </c>
      <c r="O3310" s="32" t="s">
        <v>3152</v>
      </c>
      <c r="P3310" s="32" t="s">
        <v>3155</v>
      </c>
      <c r="Q3310" s="37" t="s">
        <v>5729</v>
      </c>
      <c r="R3310" s="28">
        <v>3</v>
      </c>
      <c r="S3310" s="35"/>
      <c r="T3310" s="36" t="s">
        <v>8163</v>
      </c>
    </row>
    <row r="3311" spans="1:20" s="14" customFormat="1" ht="12" x14ac:dyDescent="0.2">
      <c r="A3311" s="28">
        <v>3306</v>
      </c>
      <c r="B3311" s="28" t="s">
        <v>3151</v>
      </c>
      <c r="C3311" s="28" t="s">
        <v>3151</v>
      </c>
      <c r="D3311" s="29" t="s">
        <v>8164</v>
      </c>
      <c r="E3311" s="29"/>
      <c r="F3311" s="30"/>
      <c r="G3311" s="30"/>
      <c r="H3311" s="31"/>
      <c r="I3311" s="30"/>
      <c r="J3311" s="30"/>
      <c r="K3311" s="31"/>
      <c r="L3311" s="32" t="s">
        <v>8092</v>
      </c>
      <c r="M3311" s="33">
        <v>89.281999999999996</v>
      </c>
      <c r="N3311" s="32">
        <v>15</v>
      </c>
      <c r="O3311" s="32" t="s">
        <v>3152</v>
      </c>
      <c r="P3311" s="32" t="s">
        <v>3155</v>
      </c>
      <c r="Q3311" s="37" t="s">
        <v>5706</v>
      </c>
      <c r="R3311" s="28">
        <v>1</v>
      </c>
      <c r="S3311" s="35"/>
      <c r="T3311" s="36" t="s">
        <v>8163</v>
      </c>
    </row>
    <row r="3312" spans="1:20" s="14" customFormat="1" ht="12" x14ac:dyDescent="0.2">
      <c r="A3312" s="28">
        <v>3307</v>
      </c>
      <c r="B3312" s="28" t="s">
        <v>3151</v>
      </c>
      <c r="C3312" s="28" t="s">
        <v>3151</v>
      </c>
      <c r="D3312" s="29" t="s">
        <v>8164</v>
      </c>
      <c r="E3312" s="29"/>
      <c r="F3312" s="30"/>
      <c r="G3312" s="30"/>
      <c r="H3312" s="31"/>
      <c r="I3312" s="30"/>
      <c r="J3312" s="30"/>
      <c r="K3312" s="31"/>
      <c r="L3312" s="32" t="s">
        <v>8092</v>
      </c>
      <c r="M3312" s="33">
        <v>16.7</v>
      </c>
      <c r="N3312" s="32">
        <v>15</v>
      </c>
      <c r="O3312" s="32" t="s">
        <v>3152</v>
      </c>
      <c r="P3312" s="32" t="s">
        <v>3155</v>
      </c>
      <c r="Q3312" s="37" t="s">
        <v>5706</v>
      </c>
      <c r="R3312" s="28">
        <v>1</v>
      </c>
      <c r="S3312" s="35"/>
      <c r="T3312" s="36" t="s">
        <v>8163</v>
      </c>
    </row>
    <row r="3313" spans="1:20" s="14" customFormat="1" ht="12" x14ac:dyDescent="0.2">
      <c r="A3313" s="28">
        <v>3308</v>
      </c>
      <c r="B3313" s="28" t="s">
        <v>3151</v>
      </c>
      <c r="C3313" s="28" t="s">
        <v>3151</v>
      </c>
      <c r="D3313" s="29" t="s">
        <v>8164</v>
      </c>
      <c r="E3313" s="29"/>
      <c r="F3313" s="30"/>
      <c r="G3313" s="30"/>
      <c r="H3313" s="31"/>
      <c r="I3313" s="30"/>
      <c r="J3313" s="30"/>
      <c r="K3313" s="31"/>
      <c r="L3313" s="32" t="s">
        <v>8091</v>
      </c>
      <c r="M3313" s="33">
        <v>46.61</v>
      </c>
      <c r="N3313" s="32">
        <v>8</v>
      </c>
      <c r="O3313" s="32" t="s">
        <v>3152</v>
      </c>
      <c r="P3313" s="32" t="s">
        <v>3155</v>
      </c>
      <c r="Q3313" s="37" t="s">
        <v>5729</v>
      </c>
      <c r="R3313" s="28">
        <v>3</v>
      </c>
      <c r="S3313" s="35"/>
      <c r="T3313" s="36" t="s">
        <v>8163</v>
      </c>
    </row>
    <row r="3314" spans="1:20" s="14" customFormat="1" ht="12" x14ac:dyDescent="0.2">
      <c r="A3314" s="28">
        <v>3309</v>
      </c>
      <c r="B3314" s="28" t="s">
        <v>3151</v>
      </c>
      <c r="C3314" s="28" t="s">
        <v>3151</v>
      </c>
      <c r="D3314" s="29" t="s">
        <v>8164</v>
      </c>
      <c r="E3314" s="29"/>
      <c r="F3314" s="30"/>
      <c r="G3314" s="30"/>
      <c r="H3314" s="31"/>
      <c r="I3314" s="30"/>
      <c r="J3314" s="30"/>
      <c r="K3314" s="31"/>
      <c r="L3314" s="32" t="s">
        <v>8092</v>
      </c>
      <c r="M3314" s="33">
        <v>29.38</v>
      </c>
      <c r="N3314" s="32">
        <v>15</v>
      </c>
      <c r="O3314" s="32" t="s">
        <v>3152</v>
      </c>
      <c r="P3314" s="32" t="s">
        <v>3155</v>
      </c>
      <c r="Q3314" s="37" t="s">
        <v>5706</v>
      </c>
      <c r="R3314" s="28">
        <v>1</v>
      </c>
      <c r="S3314" s="35"/>
      <c r="T3314" s="36" t="s">
        <v>8163</v>
      </c>
    </row>
    <row r="3315" spans="1:20" s="14" customFormat="1" ht="12" x14ac:dyDescent="0.2">
      <c r="A3315" s="28">
        <v>3310</v>
      </c>
      <c r="B3315" s="28" t="s">
        <v>3151</v>
      </c>
      <c r="C3315" s="28" t="s">
        <v>3151</v>
      </c>
      <c r="D3315" s="29" t="s">
        <v>8164</v>
      </c>
      <c r="E3315" s="29"/>
      <c r="F3315" s="30"/>
      <c r="G3315" s="30"/>
      <c r="H3315" s="31"/>
      <c r="I3315" s="30"/>
      <c r="J3315" s="30"/>
      <c r="K3315" s="31"/>
      <c r="L3315" s="32" t="s">
        <v>8092</v>
      </c>
      <c r="M3315" s="33">
        <v>89.48</v>
      </c>
      <c r="N3315" s="32">
        <v>15</v>
      </c>
      <c r="O3315" s="32" t="s">
        <v>3152</v>
      </c>
      <c r="P3315" s="32" t="s">
        <v>3155</v>
      </c>
      <c r="Q3315" s="37" t="s">
        <v>5706</v>
      </c>
      <c r="R3315" s="28">
        <v>1</v>
      </c>
      <c r="S3315" s="35"/>
      <c r="T3315" s="36" t="s">
        <v>8163</v>
      </c>
    </row>
    <row r="3316" spans="1:20" s="14" customFormat="1" ht="12" x14ac:dyDescent="0.2">
      <c r="A3316" s="28">
        <v>3311</v>
      </c>
      <c r="B3316" s="28" t="s">
        <v>3151</v>
      </c>
      <c r="C3316" s="28" t="s">
        <v>3151</v>
      </c>
      <c r="D3316" s="29" t="s">
        <v>8164</v>
      </c>
      <c r="E3316" s="29"/>
      <c r="F3316" s="30"/>
      <c r="G3316" s="30"/>
      <c r="H3316" s="31"/>
      <c r="I3316" s="30"/>
      <c r="J3316" s="30"/>
      <c r="K3316" s="31"/>
      <c r="L3316" s="32" t="s">
        <v>8092</v>
      </c>
      <c r="M3316" s="33">
        <v>30.83</v>
      </c>
      <c r="N3316" s="32">
        <v>13</v>
      </c>
      <c r="O3316" s="32" t="s">
        <v>3152</v>
      </c>
      <c r="P3316" s="32" t="s">
        <v>3155</v>
      </c>
      <c r="Q3316" s="37" t="s">
        <v>5698</v>
      </c>
      <c r="R3316" s="28">
        <v>1</v>
      </c>
      <c r="S3316" s="35"/>
      <c r="T3316" s="36" t="s">
        <v>8163</v>
      </c>
    </row>
    <row r="3317" spans="1:20" s="14" customFormat="1" ht="12" x14ac:dyDescent="0.2">
      <c r="A3317" s="28">
        <v>3312</v>
      </c>
      <c r="B3317" s="28" t="s">
        <v>3151</v>
      </c>
      <c r="C3317" s="28" t="s">
        <v>8161</v>
      </c>
      <c r="D3317" s="29" t="s">
        <v>8162</v>
      </c>
      <c r="E3317" s="29"/>
      <c r="F3317" s="30"/>
      <c r="G3317" s="30"/>
      <c r="H3317" s="31"/>
      <c r="I3317" s="30"/>
      <c r="J3317" s="30"/>
      <c r="K3317" s="31"/>
      <c r="L3317" s="32" t="s">
        <v>8092</v>
      </c>
      <c r="M3317" s="33">
        <v>141.447</v>
      </c>
      <c r="N3317" s="32">
        <v>13</v>
      </c>
      <c r="O3317" s="32" t="s">
        <v>3152</v>
      </c>
      <c r="P3317" s="32" t="s">
        <v>3155</v>
      </c>
      <c r="Q3317" s="37" t="s">
        <v>5698</v>
      </c>
      <c r="R3317" s="28">
        <v>1</v>
      </c>
      <c r="S3317" s="35"/>
      <c r="T3317" s="36" t="s">
        <v>8163</v>
      </c>
    </row>
    <row r="3318" spans="1:20" s="14" customFormat="1" ht="12" x14ac:dyDescent="0.2">
      <c r="A3318" s="28">
        <v>3313</v>
      </c>
      <c r="B3318" s="28" t="s">
        <v>3151</v>
      </c>
      <c r="C3318" s="28" t="s">
        <v>8161</v>
      </c>
      <c r="D3318" s="29" t="s">
        <v>8162</v>
      </c>
      <c r="E3318" s="29"/>
      <c r="F3318" s="30"/>
      <c r="G3318" s="30"/>
      <c r="H3318" s="31"/>
      <c r="I3318" s="30"/>
      <c r="J3318" s="30"/>
      <c r="K3318" s="31"/>
      <c r="L3318" s="32" t="s">
        <v>8092</v>
      </c>
      <c r="M3318" s="33">
        <v>12.66</v>
      </c>
      <c r="N3318" s="32">
        <v>13</v>
      </c>
      <c r="O3318" s="32" t="s">
        <v>3152</v>
      </c>
      <c r="P3318" s="32" t="s">
        <v>3155</v>
      </c>
      <c r="Q3318" s="37" t="s">
        <v>5698</v>
      </c>
      <c r="R3318" s="28">
        <v>1</v>
      </c>
      <c r="S3318" s="35"/>
      <c r="T3318" s="36" t="s">
        <v>8163</v>
      </c>
    </row>
    <row r="3319" spans="1:20" s="14" customFormat="1" ht="12" x14ac:dyDescent="0.2">
      <c r="A3319" s="28">
        <v>3314</v>
      </c>
      <c r="B3319" s="28" t="s">
        <v>3151</v>
      </c>
      <c r="C3319" s="28" t="s">
        <v>8161</v>
      </c>
      <c r="D3319" s="29" t="s">
        <v>8162</v>
      </c>
      <c r="E3319" s="29"/>
      <c r="F3319" s="30"/>
      <c r="G3319" s="30"/>
      <c r="H3319" s="31"/>
      <c r="I3319" s="30"/>
      <c r="J3319" s="30"/>
      <c r="K3319" s="31"/>
      <c r="L3319" s="32" t="s">
        <v>8092</v>
      </c>
      <c r="M3319" s="33">
        <v>115.46</v>
      </c>
      <c r="N3319" s="32">
        <v>13</v>
      </c>
      <c r="O3319" s="32" t="s">
        <v>3152</v>
      </c>
      <c r="P3319" s="32" t="s">
        <v>3155</v>
      </c>
      <c r="Q3319" s="37" t="s">
        <v>5698</v>
      </c>
      <c r="R3319" s="28">
        <v>1</v>
      </c>
      <c r="S3319" s="35"/>
      <c r="T3319" s="36" t="s">
        <v>8163</v>
      </c>
    </row>
    <row r="3320" spans="1:20" s="14" customFormat="1" ht="12" x14ac:dyDescent="0.2">
      <c r="A3320" s="28">
        <v>3315</v>
      </c>
      <c r="B3320" s="28" t="s">
        <v>3151</v>
      </c>
      <c r="C3320" s="28" t="s">
        <v>8161</v>
      </c>
      <c r="D3320" s="29" t="s">
        <v>8162</v>
      </c>
      <c r="E3320" s="29"/>
      <c r="F3320" s="30"/>
      <c r="G3320" s="30"/>
      <c r="H3320" s="31"/>
      <c r="I3320" s="30"/>
      <c r="J3320" s="30"/>
      <c r="K3320" s="31"/>
      <c r="L3320" s="32" t="s">
        <v>8092</v>
      </c>
      <c r="M3320" s="33">
        <v>39.85</v>
      </c>
      <c r="N3320" s="32">
        <v>13</v>
      </c>
      <c r="O3320" s="32" t="s">
        <v>3152</v>
      </c>
      <c r="P3320" s="32" t="s">
        <v>3155</v>
      </c>
      <c r="Q3320" s="37" t="s">
        <v>5698</v>
      </c>
      <c r="R3320" s="28">
        <v>1</v>
      </c>
      <c r="S3320" s="35"/>
      <c r="T3320" s="36" t="s">
        <v>8163</v>
      </c>
    </row>
    <row r="3321" spans="1:20" s="14" customFormat="1" ht="12" x14ac:dyDescent="0.2">
      <c r="A3321" s="28">
        <v>3316</v>
      </c>
      <c r="B3321" s="28" t="s">
        <v>3151</v>
      </c>
      <c r="C3321" s="28" t="s">
        <v>8161</v>
      </c>
      <c r="D3321" s="29" t="s">
        <v>8162</v>
      </c>
      <c r="E3321" s="29"/>
      <c r="F3321" s="30"/>
      <c r="G3321" s="30"/>
      <c r="H3321" s="31"/>
      <c r="I3321" s="30"/>
      <c r="J3321" s="30"/>
      <c r="K3321" s="31"/>
      <c r="L3321" s="32" t="s">
        <v>8092</v>
      </c>
      <c r="M3321" s="33">
        <v>24.053000000000001</v>
      </c>
      <c r="N3321" s="32">
        <v>13</v>
      </c>
      <c r="O3321" s="32" t="s">
        <v>3152</v>
      </c>
      <c r="P3321" s="32" t="s">
        <v>3155</v>
      </c>
      <c r="Q3321" s="37" t="s">
        <v>5698</v>
      </c>
      <c r="R3321" s="28">
        <v>1</v>
      </c>
      <c r="S3321" s="35"/>
      <c r="T3321" s="36" t="s">
        <v>8163</v>
      </c>
    </row>
    <row r="3322" spans="1:20" s="14" customFormat="1" ht="12" x14ac:dyDescent="0.2">
      <c r="A3322" s="28">
        <v>3317</v>
      </c>
      <c r="B3322" s="28" t="s">
        <v>3151</v>
      </c>
      <c r="C3322" s="28" t="s">
        <v>8161</v>
      </c>
      <c r="D3322" s="29" t="s">
        <v>8162</v>
      </c>
      <c r="E3322" s="29"/>
      <c r="F3322" s="30"/>
      <c r="G3322" s="30"/>
      <c r="H3322" s="31"/>
      <c r="I3322" s="30"/>
      <c r="J3322" s="30"/>
      <c r="K3322" s="31"/>
      <c r="L3322" s="32" t="s">
        <v>8092</v>
      </c>
      <c r="M3322" s="33">
        <v>170.79</v>
      </c>
      <c r="N3322" s="32">
        <v>13</v>
      </c>
      <c r="O3322" s="32" t="s">
        <v>3152</v>
      </c>
      <c r="P3322" s="32" t="s">
        <v>3155</v>
      </c>
      <c r="Q3322" s="37" t="s">
        <v>5698</v>
      </c>
      <c r="R3322" s="28">
        <v>1</v>
      </c>
      <c r="S3322" s="35"/>
      <c r="T3322" s="36" t="s">
        <v>8163</v>
      </c>
    </row>
    <row r="3323" spans="1:20" s="14" customFormat="1" ht="12" x14ac:dyDescent="0.2">
      <c r="A3323" s="28">
        <v>3318</v>
      </c>
      <c r="B3323" s="28" t="s">
        <v>3151</v>
      </c>
      <c r="C3323" s="28" t="s">
        <v>3151</v>
      </c>
      <c r="D3323" s="29" t="s">
        <v>8164</v>
      </c>
      <c r="E3323" s="29"/>
      <c r="F3323" s="30"/>
      <c r="G3323" s="30"/>
      <c r="H3323" s="31"/>
      <c r="I3323" s="30"/>
      <c r="J3323" s="30"/>
      <c r="K3323" s="31"/>
      <c r="L3323" s="32" t="s">
        <v>8092</v>
      </c>
      <c r="M3323" s="33">
        <v>22.91</v>
      </c>
      <c r="N3323" s="32">
        <v>13</v>
      </c>
      <c r="O3323" s="32" t="s">
        <v>3152</v>
      </c>
      <c r="P3323" s="32" t="s">
        <v>3155</v>
      </c>
      <c r="Q3323" s="37" t="s">
        <v>5698</v>
      </c>
      <c r="R3323" s="28">
        <v>1</v>
      </c>
      <c r="S3323" s="35"/>
      <c r="T3323" s="36" t="s">
        <v>8163</v>
      </c>
    </row>
    <row r="3324" spans="1:20" s="14" customFormat="1" ht="12" x14ac:dyDescent="0.2">
      <c r="A3324" s="28">
        <v>3319</v>
      </c>
      <c r="B3324" s="28" t="s">
        <v>3151</v>
      </c>
      <c r="C3324" s="28" t="s">
        <v>3151</v>
      </c>
      <c r="D3324" s="29" t="s">
        <v>8164</v>
      </c>
      <c r="E3324" s="29"/>
      <c r="F3324" s="30"/>
      <c r="G3324" s="30"/>
      <c r="H3324" s="31"/>
      <c r="I3324" s="30"/>
      <c r="J3324" s="30"/>
      <c r="K3324" s="31"/>
      <c r="L3324" s="32" t="s">
        <v>8092</v>
      </c>
      <c r="M3324" s="33">
        <v>29.87</v>
      </c>
      <c r="N3324" s="32">
        <v>13</v>
      </c>
      <c r="O3324" s="32" t="s">
        <v>3152</v>
      </c>
      <c r="P3324" s="32" t="s">
        <v>3155</v>
      </c>
      <c r="Q3324" s="37" t="s">
        <v>5698</v>
      </c>
      <c r="R3324" s="28">
        <v>1</v>
      </c>
      <c r="S3324" s="35"/>
      <c r="T3324" s="36" t="s">
        <v>8163</v>
      </c>
    </row>
    <row r="3325" spans="1:20" s="14" customFormat="1" ht="12" x14ac:dyDescent="0.2">
      <c r="A3325" s="28">
        <v>3320</v>
      </c>
      <c r="B3325" s="28" t="s">
        <v>3151</v>
      </c>
      <c r="C3325" s="28" t="s">
        <v>3151</v>
      </c>
      <c r="D3325" s="29" t="s">
        <v>8164</v>
      </c>
      <c r="E3325" s="29"/>
      <c r="F3325" s="30"/>
      <c r="G3325" s="30"/>
      <c r="H3325" s="31"/>
      <c r="I3325" s="30"/>
      <c r="J3325" s="30"/>
      <c r="K3325" s="31"/>
      <c r="L3325" s="32" t="s">
        <v>8092</v>
      </c>
      <c r="M3325" s="33">
        <v>106.39</v>
      </c>
      <c r="N3325" s="32">
        <v>13</v>
      </c>
      <c r="O3325" s="32" t="s">
        <v>3152</v>
      </c>
      <c r="P3325" s="32" t="s">
        <v>3155</v>
      </c>
      <c r="Q3325" s="37" t="s">
        <v>5698</v>
      </c>
      <c r="R3325" s="28">
        <v>1</v>
      </c>
      <c r="S3325" s="35"/>
      <c r="T3325" s="36" t="s">
        <v>8163</v>
      </c>
    </row>
    <row r="3326" spans="1:20" s="14" customFormat="1" ht="12" x14ac:dyDescent="0.2">
      <c r="A3326" s="28">
        <v>3321</v>
      </c>
      <c r="B3326" s="28" t="s">
        <v>3151</v>
      </c>
      <c r="C3326" s="28" t="s">
        <v>3151</v>
      </c>
      <c r="D3326" s="29" t="s">
        <v>8164</v>
      </c>
      <c r="E3326" s="29"/>
      <c r="F3326" s="30"/>
      <c r="G3326" s="30"/>
      <c r="H3326" s="31"/>
      <c r="I3326" s="30"/>
      <c r="J3326" s="30"/>
      <c r="K3326" s="31"/>
      <c r="L3326" s="32" t="s">
        <v>8092</v>
      </c>
      <c r="M3326" s="33">
        <v>51.82</v>
      </c>
      <c r="N3326" s="32">
        <v>13</v>
      </c>
      <c r="O3326" s="32" t="s">
        <v>3152</v>
      </c>
      <c r="P3326" s="32" t="s">
        <v>3155</v>
      </c>
      <c r="Q3326" s="37" t="s">
        <v>5698</v>
      </c>
      <c r="R3326" s="28">
        <v>1</v>
      </c>
      <c r="S3326" s="35"/>
      <c r="T3326" s="36" t="s">
        <v>8163</v>
      </c>
    </row>
    <row r="3327" spans="1:20" s="14" customFormat="1" ht="12" x14ac:dyDescent="0.2">
      <c r="A3327" s="28">
        <v>3322</v>
      </c>
      <c r="B3327" s="28" t="s">
        <v>3151</v>
      </c>
      <c r="C3327" s="28" t="s">
        <v>3151</v>
      </c>
      <c r="D3327" s="29" t="s">
        <v>8164</v>
      </c>
      <c r="E3327" s="29"/>
      <c r="F3327" s="30"/>
      <c r="G3327" s="30"/>
      <c r="H3327" s="31"/>
      <c r="I3327" s="30"/>
      <c r="J3327" s="30"/>
      <c r="K3327" s="31"/>
      <c r="L3327" s="32" t="s">
        <v>8092</v>
      </c>
      <c r="M3327" s="33">
        <v>107.05</v>
      </c>
      <c r="N3327" s="32">
        <v>13</v>
      </c>
      <c r="O3327" s="32" t="s">
        <v>3152</v>
      </c>
      <c r="P3327" s="32" t="s">
        <v>3155</v>
      </c>
      <c r="Q3327" s="37" t="s">
        <v>5698</v>
      </c>
      <c r="R3327" s="28">
        <v>1</v>
      </c>
      <c r="S3327" s="35"/>
      <c r="T3327" s="36" t="s">
        <v>8163</v>
      </c>
    </row>
    <row r="3328" spans="1:20" s="14" customFormat="1" ht="12" x14ac:dyDescent="0.2">
      <c r="A3328" s="28">
        <v>3323</v>
      </c>
      <c r="B3328" s="28" t="s">
        <v>3151</v>
      </c>
      <c r="C3328" s="28" t="s">
        <v>3151</v>
      </c>
      <c r="D3328" s="29" t="s">
        <v>8164</v>
      </c>
      <c r="E3328" s="29"/>
      <c r="F3328" s="30"/>
      <c r="G3328" s="30"/>
      <c r="H3328" s="31"/>
      <c r="I3328" s="30"/>
      <c r="J3328" s="30"/>
      <c r="K3328" s="31"/>
      <c r="L3328" s="32" t="s">
        <v>8092</v>
      </c>
      <c r="M3328" s="33">
        <v>115.75</v>
      </c>
      <c r="N3328" s="32">
        <v>13</v>
      </c>
      <c r="O3328" s="32" t="s">
        <v>3152</v>
      </c>
      <c r="P3328" s="32" t="s">
        <v>3155</v>
      </c>
      <c r="Q3328" s="37" t="s">
        <v>5698</v>
      </c>
      <c r="R3328" s="28">
        <v>1</v>
      </c>
      <c r="S3328" s="35"/>
      <c r="T3328" s="36" t="s">
        <v>8163</v>
      </c>
    </row>
    <row r="3329" spans="1:20" s="14" customFormat="1" ht="12" x14ac:dyDescent="0.2">
      <c r="A3329" s="28">
        <v>3324</v>
      </c>
      <c r="B3329" s="28" t="s">
        <v>3151</v>
      </c>
      <c r="C3329" s="28" t="s">
        <v>3151</v>
      </c>
      <c r="D3329" s="29" t="s">
        <v>8164</v>
      </c>
      <c r="E3329" s="29"/>
      <c r="F3329" s="30"/>
      <c r="G3329" s="30"/>
      <c r="H3329" s="31"/>
      <c r="I3329" s="30"/>
      <c r="J3329" s="30"/>
      <c r="K3329" s="31"/>
      <c r="L3329" s="32" t="s">
        <v>8092</v>
      </c>
      <c r="M3329" s="33">
        <v>84.33</v>
      </c>
      <c r="N3329" s="32">
        <v>13</v>
      </c>
      <c r="O3329" s="32" t="s">
        <v>3152</v>
      </c>
      <c r="P3329" s="32" t="s">
        <v>3155</v>
      </c>
      <c r="Q3329" s="37" t="s">
        <v>5698</v>
      </c>
      <c r="R3329" s="28">
        <v>1</v>
      </c>
      <c r="S3329" s="35"/>
      <c r="T3329" s="36" t="s">
        <v>8163</v>
      </c>
    </row>
    <row r="3330" spans="1:20" s="14" customFormat="1" ht="12" x14ac:dyDescent="0.2">
      <c r="A3330" s="28">
        <v>3325</v>
      </c>
      <c r="B3330" s="28" t="s">
        <v>3151</v>
      </c>
      <c r="C3330" s="28" t="s">
        <v>3151</v>
      </c>
      <c r="D3330" s="29" t="s">
        <v>8164</v>
      </c>
      <c r="E3330" s="29"/>
      <c r="F3330" s="30"/>
      <c r="G3330" s="30"/>
      <c r="H3330" s="31"/>
      <c r="I3330" s="30"/>
      <c r="J3330" s="30"/>
      <c r="K3330" s="31"/>
      <c r="L3330" s="32" t="s">
        <v>8092</v>
      </c>
      <c r="M3330" s="33">
        <v>101.66</v>
      </c>
      <c r="N3330" s="32">
        <v>13</v>
      </c>
      <c r="O3330" s="32" t="s">
        <v>3152</v>
      </c>
      <c r="P3330" s="32" t="s">
        <v>3155</v>
      </c>
      <c r="Q3330" s="37" t="s">
        <v>5698</v>
      </c>
      <c r="R3330" s="28">
        <v>1</v>
      </c>
      <c r="S3330" s="35"/>
      <c r="T3330" s="36" t="s">
        <v>8163</v>
      </c>
    </row>
    <row r="3331" spans="1:20" s="14" customFormat="1" ht="12" x14ac:dyDescent="0.2">
      <c r="A3331" s="28">
        <v>3326</v>
      </c>
      <c r="B3331" s="28" t="s">
        <v>3151</v>
      </c>
      <c r="C3331" s="28" t="s">
        <v>3151</v>
      </c>
      <c r="D3331" s="29" t="s">
        <v>8164</v>
      </c>
      <c r="E3331" s="29"/>
      <c r="F3331" s="30"/>
      <c r="G3331" s="30"/>
      <c r="H3331" s="31"/>
      <c r="I3331" s="30"/>
      <c r="J3331" s="30"/>
      <c r="K3331" s="31"/>
      <c r="L3331" s="32" t="s">
        <v>8092</v>
      </c>
      <c r="M3331" s="33">
        <v>98.54</v>
      </c>
      <c r="N3331" s="32">
        <v>13</v>
      </c>
      <c r="O3331" s="32" t="s">
        <v>3152</v>
      </c>
      <c r="P3331" s="32" t="s">
        <v>3155</v>
      </c>
      <c r="Q3331" s="37" t="s">
        <v>5698</v>
      </c>
      <c r="R3331" s="28">
        <v>1</v>
      </c>
      <c r="S3331" s="35"/>
      <c r="T3331" s="36" t="s">
        <v>8163</v>
      </c>
    </row>
    <row r="3332" spans="1:20" s="14" customFormat="1" ht="12" x14ac:dyDescent="0.2">
      <c r="A3332" s="28">
        <v>3327</v>
      </c>
      <c r="B3332" s="28" t="s">
        <v>3151</v>
      </c>
      <c r="C3332" s="28" t="s">
        <v>3151</v>
      </c>
      <c r="D3332" s="29" t="s">
        <v>8164</v>
      </c>
      <c r="E3332" s="29"/>
      <c r="F3332" s="30"/>
      <c r="G3332" s="30"/>
      <c r="H3332" s="31"/>
      <c r="I3332" s="30"/>
      <c r="J3332" s="30"/>
      <c r="K3332" s="31"/>
      <c r="L3332" s="32" t="s">
        <v>8092</v>
      </c>
      <c r="M3332" s="33">
        <v>101.33</v>
      </c>
      <c r="N3332" s="32">
        <v>13</v>
      </c>
      <c r="O3332" s="32" t="s">
        <v>3152</v>
      </c>
      <c r="P3332" s="32" t="s">
        <v>3155</v>
      </c>
      <c r="Q3332" s="37" t="s">
        <v>5698</v>
      </c>
      <c r="R3332" s="28">
        <v>1</v>
      </c>
      <c r="S3332" s="35"/>
      <c r="T3332" s="36" t="s">
        <v>8163</v>
      </c>
    </row>
    <row r="3333" spans="1:20" s="14" customFormat="1" ht="12" x14ac:dyDescent="0.2">
      <c r="A3333" s="28">
        <v>3328</v>
      </c>
      <c r="B3333" s="28" t="s">
        <v>3151</v>
      </c>
      <c r="C3333" s="28" t="s">
        <v>3151</v>
      </c>
      <c r="D3333" s="29" t="s">
        <v>8164</v>
      </c>
      <c r="E3333" s="29"/>
      <c r="F3333" s="30"/>
      <c r="G3333" s="30"/>
      <c r="H3333" s="31"/>
      <c r="I3333" s="30"/>
      <c r="J3333" s="30"/>
      <c r="K3333" s="31"/>
      <c r="L3333" s="32" t="s">
        <v>8092</v>
      </c>
      <c r="M3333" s="33">
        <v>96.02</v>
      </c>
      <c r="N3333" s="32">
        <v>13</v>
      </c>
      <c r="O3333" s="32" t="s">
        <v>3152</v>
      </c>
      <c r="P3333" s="32" t="s">
        <v>3155</v>
      </c>
      <c r="Q3333" s="37" t="s">
        <v>5698</v>
      </c>
      <c r="R3333" s="28">
        <v>1</v>
      </c>
      <c r="S3333" s="35"/>
      <c r="T3333" s="36" t="s">
        <v>8163</v>
      </c>
    </row>
    <row r="3334" spans="1:20" s="14" customFormat="1" ht="12" x14ac:dyDescent="0.2">
      <c r="A3334" s="28">
        <v>3329</v>
      </c>
      <c r="B3334" s="28" t="s">
        <v>3151</v>
      </c>
      <c r="C3334" s="28" t="s">
        <v>3151</v>
      </c>
      <c r="D3334" s="29" t="s">
        <v>8164</v>
      </c>
      <c r="E3334" s="29"/>
      <c r="F3334" s="30"/>
      <c r="G3334" s="30"/>
      <c r="H3334" s="31"/>
      <c r="I3334" s="30"/>
      <c r="J3334" s="30"/>
      <c r="K3334" s="31"/>
      <c r="L3334" s="32" t="s">
        <v>8092</v>
      </c>
      <c r="M3334" s="33">
        <v>119.78</v>
      </c>
      <c r="N3334" s="32">
        <v>13</v>
      </c>
      <c r="O3334" s="32" t="s">
        <v>3152</v>
      </c>
      <c r="P3334" s="32" t="s">
        <v>3155</v>
      </c>
      <c r="Q3334" s="37" t="s">
        <v>5698</v>
      </c>
      <c r="R3334" s="28">
        <v>1</v>
      </c>
      <c r="S3334" s="35"/>
      <c r="T3334" s="36" t="s">
        <v>8163</v>
      </c>
    </row>
    <row r="3335" spans="1:20" s="14" customFormat="1" ht="12" x14ac:dyDescent="0.2">
      <c r="A3335" s="28">
        <v>3330</v>
      </c>
      <c r="B3335" s="28" t="s">
        <v>3151</v>
      </c>
      <c r="C3335" s="28" t="s">
        <v>3151</v>
      </c>
      <c r="D3335" s="29" t="s">
        <v>8164</v>
      </c>
      <c r="E3335" s="29"/>
      <c r="F3335" s="30"/>
      <c r="G3335" s="30"/>
      <c r="H3335" s="31"/>
      <c r="I3335" s="30"/>
      <c r="J3335" s="30"/>
      <c r="K3335" s="31"/>
      <c r="L3335" s="32" t="s">
        <v>8092</v>
      </c>
      <c r="M3335" s="33">
        <v>73.959999999999894</v>
      </c>
      <c r="N3335" s="32">
        <v>13</v>
      </c>
      <c r="O3335" s="32" t="s">
        <v>3152</v>
      </c>
      <c r="P3335" s="32" t="s">
        <v>3155</v>
      </c>
      <c r="Q3335" s="37" t="s">
        <v>5698</v>
      </c>
      <c r="R3335" s="28">
        <v>1</v>
      </c>
      <c r="S3335" s="35"/>
      <c r="T3335" s="36" t="s">
        <v>8163</v>
      </c>
    </row>
    <row r="3336" spans="1:20" s="14" customFormat="1" ht="12" x14ac:dyDescent="0.2">
      <c r="A3336" s="28">
        <v>3331</v>
      </c>
      <c r="B3336" s="28" t="s">
        <v>3151</v>
      </c>
      <c r="C3336" s="28" t="s">
        <v>3151</v>
      </c>
      <c r="D3336" s="29" t="s">
        <v>8164</v>
      </c>
      <c r="E3336" s="29"/>
      <c r="F3336" s="30"/>
      <c r="G3336" s="30"/>
      <c r="H3336" s="31"/>
      <c r="I3336" s="30"/>
      <c r="J3336" s="30"/>
      <c r="K3336" s="31"/>
      <c r="L3336" s="32" t="s">
        <v>8092</v>
      </c>
      <c r="M3336" s="33">
        <v>116.07</v>
      </c>
      <c r="N3336" s="32">
        <v>13</v>
      </c>
      <c r="O3336" s="32" t="s">
        <v>3152</v>
      </c>
      <c r="P3336" s="32" t="s">
        <v>3155</v>
      </c>
      <c r="Q3336" s="37" t="s">
        <v>5698</v>
      </c>
      <c r="R3336" s="28">
        <v>1</v>
      </c>
      <c r="S3336" s="35"/>
      <c r="T3336" s="36" t="s">
        <v>8163</v>
      </c>
    </row>
    <row r="3337" spans="1:20" s="14" customFormat="1" ht="12" x14ac:dyDescent="0.2">
      <c r="A3337" s="28">
        <v>3332</v>
      </c>
      <c r="B3337" s="28" t="s">
        <v>3151</v>
      </c>
      <c r="C3337" s="28" t="s">
        <v>3151</v>
      </c>
      <c r="D3337" s="29" t="s">
        <v>8164</v>
      </c>
      <c r="E3337" s="29"/>
      <c r="F3337" s="30"/>
      <c r="G3337" s="30"/>
      <c r="H3337" s="31"/>
      <c r="I3337" s="30"/>
      <c r="J3337" s="30"/>
      <c r="K3337" s="31"/>
      <c r="L3337" s="32" t="s">
        <v>8092</v>
      </c>
      <c r="M3337" s="33">
        <v>102.509</v>
      </c>
      <c r="N3337" s="32">
        <v>13</v>
      </c>
      <c r="O3337" s="32" t="s">
        <v>3152</v>
      </c>
      <c r="P3337" s="32" t="s">
        <v>3155</v>
      </c>
      <c r="Q3337" s="37" t="s">
        <v>5698</v>
      </c>
      <c r="R3337" s="28">
        <v>1</v>
      </c>
      <c r="S3337" s="35"/>
      <c r="T3337" s="36" t="s">
        <v>8163</v>
      </c>
    </row>
    <row r="3338" spans="1:20" s="14" customFormat="1" ht="12" x14ac:dyDescent="0.2">
      <c r="A3338" s="28">
        <v>3333</v>
      </c>
      <c r="B3338" s="28" t="s">
        <v>3151</v>
      </c>
      <c r="C3338" s="28" t="s">
        <v>3151</v>
      </c>
      <c r="D3338" s="29" t="s">
        <v>8164</v>
      </c>
      <c r="E3338" s="29"/>
      <c r="F3338" s="30"/>
      <c r="G3338" s="30"/>
      <c r="H3338" s="31"/>
      <c r="I3338" s="30"/>
      <c r="J3338" s="30"/>
      <c r="K3338" s="31"/>
      <c r="L3338" s="32" t="s">
        <v>8092</v>
      </c>
      <c r="M3338" s="33">
        <v>98.06</v>
      </c>
      <c r="N3338" s="32">
        <v>13</v>
      </c>
      <c r="O3338" s="32" t="s">
        <v>3152</v>
      </c>
      <c r="P3338" s="32" t="s">
        <v>3155</v>
      </c>
      <c r="Q3338" s="37" t="s">
        <v>5698</v>
      </c>
      <c r="R3338" s="28">
        <v>1</v>
      </c>
      <c r="S3338" s="35"/>
      <c r="T3338" s="36" t="s">
        <v>8163</v>
      </c>
    </row>
    <row r="3339" spans="1:20" s="14" customFormat="1" ht="12" x14ac:dyDescent="0.2">
      <c r="A3339" s="28">
        <v>3334</v>
      </c>
      <c r="B3339" s="28" t="s">
        <v>3151</v>
      </c>
      <c r="C3339" s="28" t="s">
        <v>3151</v>
      </c>
      <c r="D3339" s="29" t="s">
        <v>8164</v>
      </c>
      <c r="E3339" s="29"/>
      <c r="F3339" s="30"/>
      <c r="G3339" s="30"/>
      <c r="H3339" s="31"/>
      <c r="I3339" s="30"/>
      <c r="J3339" s="30"/>
      <c r="K3339" s="31"/>
      <c r="L3339" s="32" t="s">
        <v>8092</v>
      </c>
      <c r="M3339" s="33">
        <v>87.29</v>
      </c>
      <c r="N3339" s="32">
        <v>13</v>
      </c>
      <c r="O3339" s="32" t="s">
        <v>3152</v>
      </c>
      <c r="P3339" s="32" t="s">
        <v>3155</v>
      </c>
      <c r="Q3339" s="37" t="s">
        <v>5698</v>
      </c>
      <c r="R3339" s="28">
        <v>1</v>
      </c>
      <c r="S3339" s="35"/>
      <c r="T3339" s="36" t="s">
        <v>8163</v>
      </c>
    </row>
    <row r="3340" spans="1:20" s="14" customFormat="1" ht="12" x14ac:dyDescent="0.2">
      <c r="A3340" s="28">
        <v>3335</v>
      </c>
      <c r="B3340" s="28" t="s">
        <v>3151</v>
      </c>
      <c r="C3340" s="28" t="s">
        <v>3151</v>
      </c>
      <c r="D3340" s="29" t="s">
        <v>8164</v>
      </c>
      <c r="E3340" s="29"/>
      <c r="F3340" s="30"/>
      <c r="G3340" s="30"/>
      <c r="H3340" s="31"/>
      <c r="I3340" s="30"/>
      <c r="J3340" s="30"/>
      <c r="K3340" s="31"/>
      <c r="L3340" s="32" t="s">
        <v>8092</v>
      </c>
      <c r="M3340" s="33">
        <v>63.16</v>
      </c>
      <c r="N3340" s="32">
        <v>13</v>
      </c>
      <c r="O3340" s="32" t="s">
        <v>3152</v>
      </c>
      <c r="P3340" s="32" t="s">
        <v>3155</v>
      </c>
      <c r="Q3340" s="37" t="s">
        <v>5698</v>
      </c>
      <c r="R3340" s="28">
        <v>1</v>
      </c>
      <c r="S3340" s="35"/>
      <c r="T3340" s="36" t="s">
        <v>8163</v>
      </c>
    </row>
    <row r="3341" spans="1:20" s="14" customFormat="1" ht="12" x14ac:dyDescent="0.2">
      <c r="A3341" s="28">
        <v>3336</v>
      </c>
      <c r="B3341" s="28" t="s">
        <v>3151</v>
      </c>
      <c r="C3341" s="28" t="s">
        <v>3151</v>
      </c>
      <c r="D3341" s="29" t="s">
        <v>8164</v>
      </c>
      <c r="E3341" s="29"/>
      <c r="F3341" s="30"/>
      <c r="G3341" s="30"/>
      <c r="H3341" s="31"/>
      <c r="I3341" s="30"/>
      <c r="J3341" s="30"/>
      <c r="K3341" s="31"/>
      <c r="L3341" s="32" t="s">
        <v>8092</v>
      </c>
      <c r="M3341" s="33">
        <v>52.8</v>
      </c>
      <c r="N3341" s="32">
        <v>13</v>
      </c>
      <c r="O3341" s="32" t="s">
        <v>3152</v>
      </c>
      <c r="P3341" s="32" t="s">
        <v>3155</v>
      </c>
      <c r="Q3341" s="37" t="s">
        <v>5698</v>
      </c>
      <c r="R3341" s="28">
        <v>1</v>
      </c>
      <c r="S3341" s="35"/>
      <c r="T3341" s="36" t="s">
        <v>8163</v>
      </c>
    </row>
    <row r="3342" spans="1:20" s="14" customFormat="1" ht="12" x14ac:dyDescent="0.2">
      <c r="A3342" s="28">
        <v>3337</v>
      </c>
      <c r="B3342" s="28" t="s">
        <v>3151</v>
      </c>
      <c r="C3342" s="28" t="s">
        <v>3151</v>
      </c>
      <c r="D3342" s="29" t="s">
        <v>8164</v>
      </c>
      <c r="E3342" s="29"/>
      <c r="F3342" s="30"/>
      <c r="G3342" s="30"/>
      <c r="H3342" s="31"/>
      <c r="I3342" s="30"/>
      <c r="J3342" s="30"/>
      <c r="K3342" s="31"/>
      <c r="L3342" s="32" t="s">
        <v>8092</v>
      </c>
      <c r="M3342" s="33">
        <v>116.51</v>
      </c>
      <c r="N3342" s="32">
        <v>13</v>
      </c>
      <c r="O3342" s="32" t="s">
        <v>3152</v>
      </c>
      <c r="P3342" s="32" t="s">
        <v>3155</v>
      </c>
      <c r="Q3342" s="37" t="s">
        <v>5698</v>
      </c>
      <c r="R3342" s="28">
        <v>1</v>
      </c>
      <c r="S3342" s="35"/>
      <c r="T3342" s="36" t="s">
        <v>8163</v>
      </c>
    </row>
    <row r="3343" spans="1:20" s="14" customFormat="1" ht="12" x14ac:dyDescent="0.2">
      <c r="A3343" s="28">
        <v>3338</v>
      </c>
      <c r="B3343" s="28" t="s">
        <v>3151</v>
      </c>
      <c r="C3343" s="28" t="s">
        <v>3151</v>
      </c>
      <c r="D3343" s="29" t="s">
        <v>8164</v>
      </c>
      <c r="E3343" s="29"/>
      <c r="F3343" s="30"/>
      <c r="G3343" s="30"/>
      <c r="H3343" s="31"/>
      <c r="I3343" s="30"/>
      <c r="J3343" s="30"/>
      <c r="K3343" s="31"/>
      <c r="L3343" s="32" t="s">
        <v>8092</v>
      </c>
      <c r="M3343" s="33">
        <v>104.71</v>
      </c>
      <c r="N3343" s="32">
        <v>13</v>
      </c>
      <c r="O3343" s="32" t="s">
        <v>3152</v>
      </c>
      <c r="P3343" s="32" t="s">
        <v>3155</v>
      </c>
      <c r="Q3343" s="37" t="s">
        <v>5698</v>
      </c>
      <c r="R3343" s="28">
        <v>1</v>
      </c>
      <c r="S3343" s="35"/>
      <c r="T3343" s="36" t="s">
        <v>8163</v>
      </c>
    </row>
    <row r="3344" spans="1:20" s="14" customFormat="1" ht="12" x14ac:dyDescent="0.2">
      <c r="A3344" s="28">
        <v>3339</v>
      </c>
      <c r="B3344" s="28" t="s">
        <v>3151</v>
      </c>
      <c r="C3344" s="28" t="s">
        <v>3151</v>
      </c>
      <c r="D3344" s="29" t="s">
        <v>8164</v>
      </c>
      <c r="E3344" s="29"/>
      <c r="F3344" s="30"/>
      <c r="G3344" s="30"/>
      <c r="H3344" s="31"/>
      <c r="I3344" s="30"/>
      <c r="J3344" s="30"/>
      <c r="K3344" s="31"/>
      <c r="L3344" s="32" t="s">
        <v>8092</v>
      </c>
      <c r="M3344" s="33">
        <v>105.32</v>
      </c>
      <c r="N3344" s="32">
        <v>13</v>
      </c>
      <c r="O3344" s="32" t="s">
        <v>3152</v>
      </c>
      <c r="P3344" s="32" t="s">
        <v>3155</v>
      </c>
      <c r="Q3344" s="37" t="s">
        <v>5698</v>
      </c>
      <c r="R3344" s="28">
        <v>1</v>
      </c>
      <c r="S3344" s="35"/>
      <c r="T3344" s="36" t="s">
        <v>8163</v>
      </c>
    </row>
    <row r="3345" spans="1:20" s="14" customFormat="1" ht="12" x14ac:dyDescent="0.2">
      <c r="A3345" s="28">
        <v>3340</v>
      </c>
      <c r="B3345" s="28" t="s">
        <v>3151</v>
      </c>
      <c r="C3345" s="28" t="s">
        <v>3151</v>
      </c>
      <c r="D3345" s="29" t="s">
        <v>8164</v>
      </c>
      <c r="E3345" s="29"/>
      <c r="F3345" s="30"/>
      <c r="G3345" s="30"/>
      <c r="H3345" s="31"/>
      <c r="I3345" s="30"/>
      <c r="J3345" s="30"/>
      <c r="K3345" s="31"/>
      <c r="L3345" s="32" t="s">
        <v>8092</v>
      </c>
      <c r="M3345" s="33">
        <v>95.44</v>
      </c>
      <c r="N3345" s="32">
        <v>13</v>
      </c>
      <c r="O3345" s="32" t="s">
        <v>3152</v>
      </c>
      <c r="P3345" s="32" t="s">
        <v>3155</v>
      </c>
      <c r="Q3345" s="37" t="s">
        <v>5698</v>
      </c>
      <c r="R3345" s="28">
        <v>1</v>
      </c>
      <c r="S3345" s="35"/>
      <c r="T3345" s="36" t="s">
        <v>8163</v>
      </c>
    </row>
    <row r="3346" spans="1:20" s="14" customFormat="1" ht="12" x14ac:dyDescent="0.2">
      <c r="A3346" s="28">
        <v>3341</v>
      </c>
      <c r="B3346" s="28" t="s">
        <v>3151</v>
      </c>
      <c r="C3346" s="28" t="s">
        <v>3151</v>
      </c>
      <c r="D3346" s="29" t="s">
        <v>8164</v>
      </c>
      <c r="E3346" s="29"/>
      <c r="F3346" s="30"/>
      <c r="G3346" s="30"/>
      <c r="H3346" s="31"/>
      <c r="I3346" s="30"/>
      <c r="J3346" s="30"/>
      <c r="K3346" s="31"/>
      <c r="L3346" s="32" t="s">
        <v>8092</v>
      </c>
      <c r="M3346" s="33">
        <v>11.76</v>
      </c>
      <c r="N3346" s="32">
        <v>13</v>
      </c>
      <c r="O3346" s="32" t="s">
        <v>3152</v>
      </c>
      <c r="P3346" s="32" t="s">
        <v>3155</v>
      </c>
      <c r="Q3346" s="37" t="s">
        <v>5698</v>
      </c>
      <c r="R3346" s="28">
        <v>1</v>
      </c>
      <c r="S3346" s="35"/>
      <c r="T3346" s="36" t="s">
        <v>8163</v>
      </c>
    </row>
    <row r="3347" spans="1:20" s="14" customFormat="1" ht="12" x14ac:dyDescent="0.2">
      <c r="A3347" s="28">
        <v>3342</v>
      </c>
      <c r="B3347" s="28" t="s">
        <v>3151</v>
      </c>
      <c r="C3347" s="28" t="s">
        <v>3151</v>
      </c>
      <c r="D3347" s="29" t="s">
        <v>8164</v>
      </c>
      <c r="E3347" s="29"/>
      <c r="F3347" s="30"/>
      <c r="G3347" s="30"/>
      <c r="H3347" s="31"/>
      <c r="I3347" s="30"/>
      <c r="J3347" s="30"/>
      <c r="K3347" s="31"/>
      <c r="L3347" s="32" t="s">
        <v>8092</v>
      </c>
      <c r="M3347" s="33">
        <v>45.74</v>
      </c>
      <c r="N3347" s="32">
        <v>13</v>
      </c>
      <c r="O3347" s="32" t="s">
        <v>3152</v>
      </c>
      <c r="P3347" s="32" t="s">
        <v>3155</v>
      </c>
      <c r="Q3347" s="37" t="s">
        <v>5698</v>
      </c>
      <c r="R3347" s="28">
        <v>1</v>
      </c>
      <c r="S3347" s="35"/>
      <c r="T3347" s="36" t="s">
        <v>8163</v>
      </c>
    </row>
    <row r="3348" spans="1:20" s="14" customFormat="1" ht="12" x14ac:dyDescent="0.2">
      <c r="A3348" s="28">
        <v>3343</v>
      </c>
      <c r="B3348" s="28" t="s">
        <v>3151</v>
      </c>
      <c r="C3348" s="28" t="s">
        <v>3151</v>
      </c>
      <c r="D3348" s="29" t="s">
        <v>8164</v>
      </c>
      <c r="E3348" s="29"/>
      <c r="F3348" s="30"/>
      <c r="G3348" s="30"/>
      <c r="H3348" s="31"/>
      <c r="I3348" s="30"/>
      <c r="J3348" s="30"/>
      <c r="K3348" s="31"/>
      <c r="L3348" s="32" t="s">
        <v>8092</v>
      </c>
      <c r="M3348" s="33">
        <v>84.1</v>
      </c>
      <c r="N3348" s="32">
        <v>13</v>
      </c>
      <c r="O3348" s="32" t="s">
        <v>3152</v>
      </c>
      <c r="P3348" s="32" t="s">
        <v>3155</v>
      </c>
      <c r="Q3348" s="37" t="s">
        <v>5698</v>
      </c>
      <c r="R3348" s="28">
        <v>1</v>
      </c>
      <c r="S3348" s="35"/>
      <c r="T3348" s="36" t="s">
        <v>8163</v>
      </c>
    </row>
    <row r="3349" spans="1:20" s="14" customFormat="1" ht="12" x14ac:dyDescent="0.2">
      <c r="A3349" s="28">
        <v>3344</v>
      </c>
      <c r="B3349" s="28" t="s">
        <v>3151</v>
      </c>
      <c r="C3349" s="28" t="s">
        <v>3151</v>
      </c>
      <c r="D3349" s="29" t="s">
        <v>8164</v>
      </c>
      <c r="E3349" s="29"/>
      <c r="F3349" s="30"/>
      <c r="G3349" s="30"/>
      <c r="H3349" s="31"/>
      <c r="I3349" s="30"/>
      <c r="J3349" s="30"/>
      <c r="K3349" s="31"/>
      <c r="L3349" s="32" t="s">
        <v>8092</v>
      </c>
      <c r="M3349" s="33">
        <v>103.75</v>
      </c>
      <c r="N3349" s="32">
        <v>13</v>
      </c>
      <c r="O3349" s="32" t="s">
        <v>3152</v>
      </c>
      <c r="P3349" s="32" t="s">
        <v>3155</v>
      </c>
      <c r="Q3349" s="37" t="s">
        <v>5698</v>
      </c>
      <c r="R3349" s="28">
        <v>1</v>
      </c>
      <c r="S3349" s="35"/>
      <c r="T3349" s="36" t="s">
        <v>8163</v>
      </c>
    </row>
    <row r="3350" spans="1:20" s="14" customFormat="1" ht="12" x14ac:dyDescent="0.2">
      <c r="A3350" s="28">
        <v>3345</v>
      </c>
      <c r="B3350" s="28" t="s">
        <v>3151</v>
      </c>
      <c r="C3350" s="28" t="s">
        <v>3151</v>
      </c>
      <c r="D3350" s="29" t="s">
        <v>8164</v>
      </c>
      <c r="E3350" s="29"/>
      <c r="F3350" s="30"/>
      <c r="G3350" s="30"/>
      <c r="H3350" s="31"/>
      <c r="I3350" s="30"/>
      <c r="J3350" s="30"/>
      <c r="K3350" s="31"/>
      <c r="L3350" s="32" t="s">
        <v>8092</v>
      </c>
      <c r="M3350" s="33">
        <v>102.4</v>
      </c>
      <c r="N3350" s="32">
        <v>13</v>
      </c>
      <c r="O3350" s="32" t="s">
        <v>3152</v>
      </c>
      <c r="P3350" s="32" t="s">
        <v>3155</v>
      </c>
      <c r="Q3350" s="37" t="s">
        <v>5698</v>
      </c>
      <c r="R3350" s="28">
        <v>1</v>
      </c>
      <c r="S3350" s="35"/>
      <c r="T3350" s="36" t="s">
        <v>8163</v>
      </c>
    </row>
    <row r="3351" spans="1:20" s="14" customFormat="1" ht="12" x14ac:dyDescent="0.2">
      <c r="A3351" s="28">
        <v>3346</v>
      </c>
      <c r="B3351" s="28" t="s">
        <v>3151</v>
      </c>
      <c r="C3351" s="28" t="s">
        <v>3151</v>
      </c>
      <c r="D3351" s="29" t="s">
        <v>8164</v>
      </c>
      <c r="E3351" s="29"/>
      <c r="F3351" s="30"/>
      <c r="G3351" s="30"/>
      <c r="H3351" s="31"/>
      <c r="I3351" s="30"/>
      <c r="J3351" s="30"/>
      <c r="K3351" s="31"/>
      <c r="L3351" s="32" t="s">
        <v>8092</v>
      </c>
      <c r="M3351" s="33">
        <v>101.22</v>
      </c>
      <c r="N3351" s="32">
        <v>13</v>
      </c>
      <c r="O3351" s="32" t="s">
        <v>3152</v>
      </c>
      <c r="P3351" s="32" t="s">
        <v>3155</v>
      </c>
      <c r="Q3351" s="37" t="s">
        <v>5698</v>
      </c>
      <c r="R3351" s="28">
        <v>1</v>
      </c>
      <c r="S3351" s="35"/>
      <c r="T3351" s="36" t="s">
        <v>8163</v>
      </c>
    </row>
    <row r="3352" spans="1:20" s="14" customFormat="1" ht="12" x14ac:dyDescent="0.2">
      <c r="A3352" s="28">
        <v>3347</v>
      </c>
      <c r="B3352" s="28" t="s">
        <v>3151</v>
      </c>
      <c r="C3352" s="28" t="s">
        <v>3151</v>
      </c>
      <c r="D3352" s="29" t="s">
        <v>8164</v>
      </c>
      <c r="E3352" s="29"/>
      <c r="F3352" s="30"/>
      <c r="G3352" s="30"/>
      <c r="H3352" s="31"/>
      <c r="I3352" s="30"/>
      <c r="J3352" s="30"/>
      <c r="K3352" s="31"/>
      <c r="L3352" s="32" t="s">
        <v>8092</v>
      </c>
      <c r="M3352" s="33">
        <v>98.36</v>
      </c>
      <c r="N3352" s="32">
        <v>13</v>
      </c>
      <c r="O3352" s="32" t="s">
        <v>3152</v>
      </c>
      <c r="P3352" s="32" t="s">
        <v>3155</v>
      </c>
      <c r="Q3352" s="37" t="s">
        <v>5698</v>
      </c>
      <c r="R3352" s="28">
        <v>1</v>
      </c>
      <c r="S3352" s="35"/>
      <c r="T3352" s="36" t="s">
        <v>8163</v>
      </c>
    </row>
    <row r="3353" spans="1:20" s="14" customFormat="1" ht="12" x14ac:dyDescent="0.2">
      <c r="A3353" s="28">
        <v>3348</v>
      </c>
      <c r="B3353" s="28" t="s">
        <v>3151</v>
      </c>
      <c r="C3353" s="28" t="s">
        <v>3151</v>
      </c>
      <c r="D3353" s="29" t="s">
        <v>8164</v>
      </c>
      <c r="E3353" s="29"/>
      <c r="F3353" s="30"/>
      <c r="G3353" s="30"/>
      <c r="H3353" s="31"/>
      <c r="I3353" s="30"/>
      <c r="J3353" s="30"/>
      <c r="K3353" s="31"/>
      <c r="L3353" s="32" t="s">
        <v>8092</v>
      </c>
      <c r="M3353" s="33">
        <v>100.94</v>
      </c>
      <c r="N3353" s="32">
        <v>13</v>
      </c>
      <c r="O3353" s="32" t="s">
        <v>3152</v>
      </c>
      <c r="P3353" s="32" t="s">
        <v>3155</v>
      </c>
      <c r="Q3353" s="37" t="s">
        <v>5698</v>
      </c>
      <c r="R3353" s="28">
        <v>1</v>
      </c>
      <c r="S3353" s="35"/>
      <c r="T3353" s="36" t="s">
        <v>8163</v>
      </c>
    </row>
    <row r="3354" spans="1:20" s="14" customFormat="1" ht="12" x14ac:dyDescent="0.2">
      <c r="A3354" s="28">
        <v>3349</v>
      </c>
      <c r="B3354" s="28" t="s">
        <v>3151</v>
      </c>
      <c r="C3354" s="28" t="s">
        <v>3151</v>
      </c>
      <c r="D3354" s="29" t="s">
        <v>8164</v>
      </c>
      <c r="E3354" s="29"/>
      <c r="F3354" s="30"/>
      <c r="G3354" s="30"/>
      <c r="H3354" s="31"/>
      <c r="I3354" s="30"/>
      <c r="J3354" s="30"/>
      <c r="K3354" s="31"/>
      <c r="L3354" s="32" t="s">
        <v>8092</v>
      </c>
      <c r="M3354" s="33">
        <v>104.3</v>
      </c>
      <c r="N3354" s="32">
        <v>13</v>
      </c>
      <c r="O3354" s="32" t="s">
        <v>3152</v>
      </c>
      <c r="P3354" s="32" t="s">
        <v>3155</v>
      </c>
      <c r="Q3354" s="37" t="s">
        <v>5698</v>
      </c>
      <c r="R3354" s="28">
        <v>1</v>
      </c>
      <c r="S3354" s="35"/>
      <c r="T3354" s="36" t="s">
        <v>8163</v>
      </c>
    </row>
    <row r="3355" spans="1:20" s="14" customFormat="1" ht="12" x14ac:dyDescent="0.2">
      <c r="A3355" s="28">
        <v>3350</v>
      </c>
      <c r="B3355" s="28" t="s">
        <v>3151</v>
      </c>
      <c r="C3355" s="28" t="s">
        <v>3151</v>
      </c>
      <c r="D3355" s="29" t="s">
        <v>8164</v>
      </c>
      <c r="E3355" s="29"/>
      <c r="F3355" s="30"/>
      <c r="G3355" s="30"/>
      <c r="H3355" s="31"/>
      <c r="I3355" s="30"/>
      <c r="J3355" s="30"/>
      <c r="K3355" s="31"/>
      <c r="L3355" s="32" t="s">
        <v>8092</v>
      </c>
      <c r="M3355" s="33">
        <v>104.29</v>
      </c>
      <c r="N3355" s="32">
        <v>13</v>
      </c>
      <c r="O3355" s="32" t="s">
        <v>3152</v>
      </c>
      <c r="P3355" s="32" t="s">
        <v>3155</v>
      </c>
      <c r="Q3355" s="37" t="s">
        <v>5698</v>
      </c>
      <c r="R3355" s="28">
        <v>1</v>
      </c>
      <c r="S3355" s="35"/>
      <c r="T3355" s="36" t="s">
        <v>8163</v>
      </c>
    </row>
    <row r="3356" spans="1:20" s="14" customFormat="1" ht="12" x14ac:dyDescent="0.2">
      <c r="A3356" s="28">
        <v>3351</v>
      </c>
      <c r="B3356" s="28" t="s">
        <v>3151</v>
      </c>
      <c r="C3356" s="28" t="s">
        <v>3151</v>
      </c>
      <c r="D3356" s="29" t="s">
        <v>8164</v>
      </c>
      <c r="E3356" s="29"/>
      <c r="F3356" s="30"/>
      <c r="G3356" s="30"/>
      <c r="H3356" s="31"/>
      <c r="I3356" s="30"/>
      <c r="J3356" s="30"/>
      <c r="K3356" s="31"/>
      <c r="L3356" s="32" t="s">
        <v>8092</v>
      </c>
      <c r="M3356" s="33">
        <v>102.21</v>
      </c>
      <c r="N3356" s="32">
        <v>13</v>
      </c>
      <c r="O3356" s="32" t="s">
        <v>3152</v>
      </c>
      <c r="P3356" s="32" t="s">
        <v>3155</v>
      </c>
      <c r="Q3356" s="37" t="s">
        <v>5698</v>
      </c>
      <c r="R3356" s="28">
        <v>1</v>
      </c>
      <c r="S3356" s="35"/>
      <c r="T3356" s="36" t="s">
        <v>8163</v>
      </c>
    </row>
    <row r="3357" spans="1:20" s="14" customFormat="1" ht="12" x14ac:dyDescent="0.2">
      <c r="A3357" s="28">
        <v>3352</v>
      </c>
      <c r="B3357" s="28" t="s">
        <v>3151</v>
      </c>
      <c r="C3357" s="28" t="s">
        <v>3151</v>
      </c>
      <c r="D3357" s="29" t="s">
        <v>8164</v>
      </c>
      <c r="E3357" s="29"/>
      <c r="F3357" s="30"/>
      <c r="G3357" s="30"/>
      <c r="H3357" s="31"/>
      <c r="I3357" s="30"/>
      <c r="J3357" s="30"/>
      <c r="K3357" s="31"/>
      <c r="L3357" s="32" t="s">
        <v>8092</v>
      </c>
      <c r="M3357" s="33">
        <v>105.32</v>
      </c>
      <c r="N3357" s="32">
        <v>13</v>
      </c>
      <c r="O3357" s="32" t="s">
        <v>3152</v>
      </c>
      <c r="P3357" s="32" t="s">
        <v>3155</v>
      </c>
      <c r="Q3357" s="37" t="s">
        <v>5698</v>
      </c>
      <c r="R3357" s="28">
        <v>1</v>
      </c>
      <c r="S3357" s="35"/>
      <c r="T3357" s="36" t="s">
        <v>8163</v>
      </c>
    </row>
    <row r="3358" spans="1:20" s="14" customFormat="1" ht="12" x14ac:dyDescent="0.2">
      <c r="A3358" s="28">
        <v>3353</v>
      </c>
      <c r="B3358" s="28" t="s">
        <v>3151</v>
      </c>
      <c r="C3358" s="28" t="s">
        <v>3151</v>
      </c>
      <c r="D3358" s="29" t="s">
        <v>8164</v>
      </c>
      <c r="E3358" s="29"/>
      <c r="F3358" s="30"/>
      <c r="G3358" s="30"/>
      <c r="H3358" s="31"/>
      <c r="I3358" s="30"/>
      <c r="J3358" s="30"/>
      <c r="K3358" s="31"/>
      <c r="L3358" s="32" t="s">
        <v>8092</v>
      </c>
      <c r="M3358" s="33">
        <v>97.62</v>
      </c>
      <c r="N3358" s="32">
        <v>13</v>
      </c>
      <c r="O3358" s="32" t="s">
        <v>3152</v>
      </c>
      <c r="P3358" s="32" t="s">
        <v>3155</v>
      </c>
      <c r="Q3358" s="37" t="s">
        <v>5698</v>
      </c>
      <c r="R3358" s="28">
        <v>1</v>
      </c>
      <c r="S3358" s="35"/>
      <c r="T3358" s="36" t="s">
        <v>8163</v>
      </c>
    </row>
    <row r="3359" spans="1:20" s="14" customFormat="1" ht="12" x14ac:dyDescent="0.2">
      <c r="A3359" s="28">
        <v>3354</v>
      </c>
      <c r="B3359" s="28" t="s">
        <v>3151</v>
      </c>
      <c r="C3359" s="28" t="s">
        <v>3151</v>
      </c>
      <c r="D3359" s="29" t="s">
        <v>8164</v>
      </c>
      <c r="E3359" s="29"/>
      <c r="F3359" s="30"/>
      <c r="G3359" s="30"/>
      <c r="H3359" s="31"/>
      <c r="I3359" s="30"/>
      <c r="J3359" s="30"/>
      <c r="K3359" s="31"/>
      <c r="L3359" s="32" t="s">
        <v>8092</v>
      </c>
      <c r="M3359" s="33">
        <v>107.5</v>
      </c>
      <c r="N3359" s="32">
        <v>13</v>
      </c>
      <c r="O3359" s="32" t="s">
        <v>3152</v>
      </c>
      <c r="P3359" s="32" t="s">
        <v>3155</v>
      </c>
      <c r="Q3359" s="37" t="s">
        <v>5698</v>
      </c>
      <c r="R3359" s="28">
        <v>1</v>
      </c>
      <c r="S3359" s="35"/>
      <c r="T3359" s="36" t="s">
        <v>8163</v>
      </c>
    </row>
    <row r="3360" spans="1:20" s="14" customFormat="1" ht="12" x14ac:dyDescent="0.2">
      <c r="A3360" s="28">
        <v>3355</v>
      </c>
      <c r="B3360" s="28" t="s">
        <v>3151</v>
      </c>
      <c r="C3360" s="28" t="s">
        <v>3151</v>
      </c>
      <c r="D3360" s="29" t="s">
        <v>8164</v>
      </c>
      <c r="E3360" s="29"/>
      <c r="F3360" s="30"/>
      <c r="G3360" s="30"/>
      <c r="H3360" s="31"/>
      <c r="I3360" s="30"/>
      <c r="J3360" s="30"/>
      <c r="K3360" s="31"/>
      <c r="L3360" s="32" t="s">
        <v>8092</v>
      </c>
      <c r="M3360" s="33">
        <v>60.08</v>
      </c>
      <c r="N3360" s="32">
        <v>13</v>
      </c>
      <c r="O3360" s="32" t="s">
        <v>3152</v>
      </c>
      <c r="P3360" s="32" t="s">
        <v>3155</v>
      </c>
      <c r="Q3360" s="37" t="s">
        <v>5698</v>
      </c>
      <c r="R3360" s="28">
        <v>1</v>
      </c>
      <c r="S3360" s="35"/>
      <c r="T3360" s="36" t="s">
        <v>8163</v>
      </c>
    </row>
    <row r="3361" spans="1:20" s="14" customFormat="1" ht="12" x14ac:dyDescent="0.2">
      <c r="A3361" s="28">
        <v>3356</v>
      </c>
      <c r="B3361" s="28" t="s">
        <v>3151</v>
      </c>
      <c r="C3361" s="28" t="s">
        <v>3151</v>
      </c>
      <c r="D3361" s="29" t="s">
        <v>8164</v>
      </c>
      <c r="E3361" s="29"/>
      <c r="F3361" s="30"/>
      <c r="G3361" s="30"/>
      <c r="H3361" s="31"/>
      <c r="I3361" s="30"/>
      <c r="J3361" s="30"/>
      <c r="K3361" s="31"/>
      <c r="L3361" s="32" t="s">
        <v>8092</v>
      </c>
      <c r="M3361" s="33">
        <v>85.69</v>
      </c>
      <c r="N3361" s="32">
        <v>13</v>
      </c>
      <c r="O3361" s="32" t="s">
        <v>3152</v>
      </c>
      <c r="P3361" s="32" t="s">
        <v>3155</v>
      </c>
      <c r="Q3361" s="37" t="s">
        <v>5698</v>
      </c>
      <c r="R3361" s="28">
        <v>1</v>
      </c>
      <c r="S3361" s="35"/>
      <c r="T3361" s="36" t="s">
        <v>8163</v>
      </c>
    </row>
    <row r="3362" spans="1:20" s="14" customFormat="1" ht="12" x14ac:dyDescent="0.2">
      <c r="A3362" s="28">
        <v>3357</v>
      </c>
      <c r="B3362" s="28" t="s">
        <v>3151</v>
      </c>
      <c r="C3362" s="28" t="s">
        <v>3151</v>
      </c>
      <c r="D3362" s="29" t="s">
        <v>8164</v>
      </c>
      <c r="E3362" s="29"/>
      <c r="F3362" s="30"/>
      <c r="G3362" s="30"/>
      <c r="H3362" s="31"/>
      <c r="I3362" s="30"/>
      <c r="J3362" s="30"/>
      <c r="K3362" s="31"/>
      <c r="L3362" s="32" t="s">
        <v>8092</v>
      </c>
      <c r="M3362" s="33">
        <v>160.35</v>
      </c>
      <c r="N3362" s="32">
        <v>13</v>
      </c>
      <c r="O3362" s="32" t="s">
        <v>3152</v>
      </c>
      <c r="P3362" s="32" t="s">
        <v>3155</v>
      </c>
      <c r="Q3362" s="37" t="s">
        <v>5698</v>
      </c>
      <c r="R3362" s="28">
        <v>1</v>
      </c>
      <c r="S3362" s="35"/>
      <c r="T3362" s="36" t="s">
        <v>8163</v>
      </c>
    </row>
    <row r="3363" spans="1:20" s="14" customFormat="1" ht="12" x14ac:dyDescent="0.2">
      <c r="A3363" s="28">
        <v>3358</v>
      </c>
      <c r="B3363" s="28" t="s">
        <v>3151</v>
      </c>
      <c r="C3363" s="28" t="s">
        <v>3151</v>
      </c>
      <c r="D3363" s="29" t="s">
        <v>8164</v>
      </c>
      <c r="E3363" s="29"/>
      <c r="F3363" s="30"/>
      <c r="G3363" s="30"/>
      <c r="H3363" s="31"/>
      <c r="I3363" s="30"/>
      <c r="J3363" s="30"/>
      <c r="K3363" s="31"/>
      <c r="L3363" s="32" t="s">
        <v>8092</v>
      </c>
      <c r="M3363" s="33">
        <v>81.69</v>
      </c>
      <c r="N3363" s="32">
        <v>13</v>
      </c>
      <c r="O3363" s="32" t="s">
        <v>3152</v>
      </c>
      <c r="P3363" s="32" t="s">
        <v>3155</v>
      </c>
      <c r="Q3363" s="37" t="s">
        <v>5698</v>
      </c>
      <c r="R3363" s="28">
        <v>1</v>
      </c>
      <c r="S3363" s="35"/>
      <c r="T3363" s="36" t="s">
        <v>8163</v>
      </c>
    </row>
    <row r="3364" spans="1:20" s="14" customFormat="1" ht="12" x14ac:dyDescent="0.2">
      <c r="A3364" s="28">
        <v>3359</v>
      </c>
      <c r="B3364" s="28" t="s">
        <v>3151</v>
      </c>
      <c r="C3364" s="28" t="s">
        <v>3151</v>
      </c>
      <c r="D3364" s="29" t="s">
        <v>8164</v>
      </c>
      <c r="E3364" s="29"/>
      <c r="F3364" s="30"/>
      <c r="G3364" s="30"/>
      <c r="H3364" s="31"/>
      <c r="I3364" s="30"/>
      <c r="J3364" s="30"/>
      <c r="K3364" s="31"/>
      <c r="L3364" s="32" t="s">
        <v>8092</v>
      </c>
      <c r="M3364" s="33">
        <v>78.11</v>
      </c>
      <c r="N3364" s="32">
        <v>13</v>
      </c>
      <c r="O3364" s="32" t="s">
        <v>3152</v>
      </c>
      <c r="P3364" s="32" t="s">
        <v>3155</v>
      </c>
      <c r="Q3364" s="37" t="s">
        <v>5698</v>
      </c>
      <c r="R3364" s="28">
        <v>1</v>
      </c>
      <c r="S3364" s="35"/>
      <c r="T3364" s="36" t="s">
        <v>8163</v>
      </c>
    </row>
    <row r="3365" spans="1:20" s="14" customFormat="1" ht="12" x14ac:dyDescent="0.2">
      <c r="A3365" s="28">
        <v>3360</v>
      </c>
      <c r="B3365" s="28" t="s">
        <v>3151</v>
      </c>
      <c r="C3365" s="28" t="s">
        <v>3151</v>
      </c>
      <c r="D3365" s="29" t="s">
        <v>8164</v>
      </c>
      <c r="E3365" s="29"/>
      <c r="F3365" s="30"/>
      <c r="G3365" s="30"/>
      <c r="H3365" s="31"/>
      <c r="I3365" s="30"/>
      <c r="J3365" s="30"/>
      <c r="K3365" s="31"/>
      <c r="L3365" s="32" t="s">
        <v>8092</v>
      </c>
      <c r="M3365" s="33">
        <v>81.23</v>
      </c>
      <c r="N3365" s="32">
        <v>13</v>
      </c>
      <c r="O3365" s="32" t="s">
        <v>3152</v>
      </c>
      <c r="P3365" s="32" t="s">
        <v>3155</v>
      </c>
      <c r="Q3365" s="37" t="s">
        <v>5698</v>
      </c>
      <c r="R3365" s="28">
        <v>1</v>
      </c>
      <c r="S3365" s="35"/>
      <c r="T3365" s="36" t="s">
        <v>8163</v>
      </c>
    </row>
    <row r="3366" spans="1:20" s="14" customFormat="1" ht="12" x14ac:dyDescent="0.2">
      <c r="A3366" s="28">
        <v>3361</v>
      </c>
      <c r="B3366" s="28" t="s">
        <v>3151</v>
      </c>
      <c r="C3366" s="28" t="s">
        <v>3151</v>
      </c>
      <c r="D3366" s="29" t="s">
        <v>8164</v>
      </c>
      <c r="E3366" s="29"/>
      <c r="F3366" s="30"/>
      <c r="G3366" s="30"/>
      <c r="H3366" s="31"/>
      <c r="I3366" s="30"/>
      <c r="J3366" s="30"/>
      <c r="K3366" s="31"/>
      <c r="L3366" s="32" t="s">
        <v>8092</v>
      </c>
      <c r="M3366" s="33">
        <v>79.819999999999894</v>
      </c>
      <c r="N3366" s="32">
        <v>13</v>
      </c>
      <c r="O3366" s="32" t="s">
        <v>3152</v>
      </c>
      <c r="P3366" s="32" t="s">
        <v>3155</v>
      </c>
      <c r="Q3366" s="37" t="s">
        <v>5698</v>
      </c>
      <c r="R3366" s="28">
        <v>1</v>
      </c>
      <c r="S3366" s="35"/>
      <c r="T3366" s="36" t="s">
        <v>8163</v>
      </c>
    </row>
    <row r="3367" spans="1:20" s="14" customFormat="1" ht="12" x14ac:dyDescent="0.2">
      <c r="A3367" s="28">
        <v>3362</v>
      </c>
      <c r="B3367" s="28" t="s">
        <v>3151</v>
      </c>
      <c r="C3367" s="28" t="s">
        <v>3151</v>
      </c>
      <c r="D3367" s="29" t="s">
        <v>8164</v>
      </c>
      <c r="E3367" s="29"/>
      <c r="F3367" s="30"/>
      <c r="G3367" s="30"/>
      <c r="H3367" s="31"/>
      <c r="I3367" s="30"/>
      <c r="J3367" s="30"/>
      <c r="K3367" s="31"/>
      <c r="L3367" s="32" t="s">
        <v>8092</v>
      </c>
      <c r="M3367" s="33">
        <v>98.34</v>
      </c>
      <c r="N3367" s="32">
        <v>13</v>
      </c>
      <c r="O3367" s="32" t="s">
        <v>3152</v>
      </c>
      <c r="P3367" s="32" t="s">
        <v>3155</v>
      </c>
      <c r="Q3367" s="37" t="s">
        <v>5698</v>
      </c>
      <c r="R3367" s="28">
        <v>1</v>
      </c>
      <c r="S3367" s="35"/>
      <c r="T3367" s="36" t="s">
        <v>8163</v>
      </c>
    </row>
    <row r="3368" spans="1:20" s="14" customFormat="1" ht="12" x14ac:dyDescent="0.2">
      <c r="A3368" s="28">
        <v>3363</v>
      </c>
      <c r="B3368" s="28" t="s">
        <v>3151</v>
      </c>
      <c r="C3368" s="28" t="s">
        <v>3151</v>
      </c>
      <c r="D3368" s="29" t="s">
        <v>8164</v>
      </c>
      <c r="E3368" s="29"/>
      <c r="F3368" s="30"/>
      <c r="G3368" s="30"/>
      <c r="H3368" s="31"/>
      <c r="I3368" s="30"/>
      <c r="J3368" s="30"/>
      <c r="K3368" s="31"/>
      <c r="L3368" s="32" t="s">
        <v>8092</v>
      </c>
      <c r="M3368" s="33">
        <v>84.37</v>
      </c>
      <c r="N3368" s="32">
        <v>13</v>
      </c>
      <c r="O3368" s="32" t="s">
        <v>3152</v>
      </c>
      <c r="P3368" s="32" t="s">
        <v>3155</v>
      </c>
      <c r="Q3368" s="37" t="s">
        <v>5698</v>
      </c>
      <c r="R3368" s="28">
        <v>1</v>
      </c>
      <c r="S3368" s="35"/>
      <c r="T3368" s="36" t="s">
        <v>8163</v>
      </c>
    </row>
    <row r="3369" spans="1:20" s="14" customFormat="1" ht="12" x14ac:dyDescent="0.2">
      <c r="A3369" s="28">
        <v>3364</v>
      </c>
      <c r="B3369" s="28" t="s">
        <v>3151</v>
      </c>
      <c r="C3369" s="28" t="s">
        <v>3151</v>
      </c>
      <c r="D3369" s="29" t="s">
        <v>8164</v>
      </c>
      <c r="E3369" s="29"/>
      <c r="F3369" s="30"/>
      <c r="G3369" s="30"/>
      <c r="H3369" s="31"/>
      <c r="I3369" s="30"/>
      <c r="J3369" s="30"/>
      <c r="K3369" s="31"/>
      <c r="L3369" s="32" t="s">
        <v>8092</v>
      </c>
      <c r="M3369" s="33">
        <v>124.77</v>
      </c>
      <c r="N3369" s="32">
        <v>13</v>
      </c>
      <c r="O3369" s="32" t="s">
        <v>3152</v>
      </c>
      <c r="P3369" s="32" t="s">
        <v>3155</v>
      </c>
      <c r="Q3369" s="37" t="s">
        <v>5698</v>
      </c>
      <c r="R3369" s="28">
        <v>1</v>
      </c>
      <c r="S3369" s="35"/>
      <c r="T3369" s="36" t="s">
        <v>8163</v>
      </c>
    </row>
    <row r="3370" spans="1:20" s="14" customFormat="1" ht="12" x14ac:dyDescent="0.2">
      <c r="A3370" s="28">
        <v>3365</v>
      </c>
      <c r="B3370" s="28" t="s">
        <v>3151</v>
      </c>
      <c r="C3370" s="28" t="s">
        <v>3151</v>
      </c>
      <c r="D3370" s="29" t="s">
        <v>8164</v>
      </c>
      <c r="E3370" s="29"/>
      <c r="F3370" s="30"/>
      <c r="G3370" s="30"/>
      <c r="H3370" s="31"/>
      <c r="I3370" s="30"/>
      <c r="J3370" s="30"/>
      <c r="K3370" s="31"/>
      <c r="L3370" s="32" t="s">
        <v>8092</v>
      </c>
      <c r="M3370" s="33">
        <v>25.69</v>
      </c>
      <c r="N3370" s="32">
        <v>13</v>
      </c>
      <c r="O3370" s="32" t="s">
        <v>3152</v>
      </c>
      <c r="P3370" s="32" t="s">
        <v>3155</v>
      </c>
      <c r="Q3370" s="37" t="s">
        <v>5698</v>
      </c>
      <c r="R3370" s="28">
        <v>1</v>
      </c>
      <c r="S3370" s="35"/>
      <c r="T3370" s="36" t="s">
        <v>8163</v>
      </c>
    </row>
    <row r="3371" spans="1:20" s="14" customFormat="1" ht="12" x14ac:dyDescent="0.2">
      <c r="A3371" s="28">
        <v>3366</v>
      </c>
      <c r="B3371" s="28" t="s">
        <v>3151</v>
      </c>
      <c r="C3371" s="28" t="s">
        <v>3151</v>
      </c>
      <c r="D3371" s="29" t="s">
        <v>8164</v>
      </c>
      <c r="E3371" s="29"/>
      <c r="F3371" s="30"/>
      <c r="G3371" s="30"/>
      <c r="H3371" s="31"/>
      <c r="I3371" s="30"/>
      <c r="J3371" s="30"/>
      <c r="K3371" s="31"/>
      <c r="L3371" s="32" t="s">
        <v>8091</v>
      </c>
      <c r="M3371" s="33">
        <v>9.51</v>
      </c>
      <c r="N3371" s="32">
        <v>8</v>
      </c>
      <c r="O3371" s="32" t="s">
        <v>3152</v>
      </c>
      <c r="P3371" s="32" t="s">
        <v>3155</v>
      </c>
      <c r="Q3371" s="37" t="s">
        <v>5729</v>
      </c>
      <c r="R3371" s="28">
        <v>3</v>
      </c>
      <c r="S3371" s="35"/>
      <c r="T3371" s="36" t="s">
        <v>8163</v>
      </c>
    </row>
    <row r="3372" spans="1:20" s="14" customFormat="1" ht="12" x14ac:dyDescent="0.2">
      <c r="A3372" s="28">
        <v>3367</v>
      </c>
      <c r="B3372" s="28" t="s">
        <v>3151</v>
      </c>
      <c r="C3372" s="28" t="s">
        <v>3151</v>
      </c>
      <c r="D3372" s="29" t="s">
        <v>8168</v>
      </c>
      <c r="E3372" s="29"/>
      <c r="F3372" s="30"/>
      <c r="G3372" s="30"/>
      <c r="H3372" s="31"/>
      <c r="I3372" s="30"/>
      <c r="J3372" s="30"/>
      <c r="K3372" s="31"/>
      <c r="L3372" s="32" t="s">
        <v>15</v>
      </c>
      <c r="M3372" s="33">
        <v>180.44491406539612</v>
      </c>
      <c r="N3372" s="32">
        <v>18</v>
      </c>
      <c r="O3372" s="32" t="s">
        <v>3152</v>
      </c>
      <c r="P3372" s="32" t="s">
        <v>3153</v>
      </c>
      <c r="Q3372" s="34" t="s">
        <v>8111</v>
      </c>
      <c r="R3372" s="28">
        <v>1</v>
      </c>
      <c r="S3372" s="35"/>
      <c r="T3372" s="36" t="s">
        <v>8163</v>
      </c>
    </row>
    <row r="3373" spans="1:20" s="14" customFormat="1" ht="12" x14ac:dyDescent="0.2">
      <c r="A3373" s="28">
        <v>3368</v>
      </c>
      <c r="B3373" s="28" t="s">
        <v>3151</v>
      </c>
      <c r="C3373" s="28" t="s">
        <v>3151</v>
      </c>
      <c r="D3373" s="29" t="s">
        <v>8169</v>
      </c>
      <c r="E3373" s="29"/>
      <c r="F3373" s="30"/>
      <c r="G3373" s="30"/>
      <c r="H3373" s="31"/>
      <c r="I3373" s="30"/>
      <c r="J3373" s="30"/>
      <c r="K3373" s="31"/>
      <c r="L3373" s="32" t="s">
        <v>15</v>
      </c>
      <c r="M3373" s="33">
        <v>198.37524500681712</v>
      </c>
      <c r="N3373" s="32">
        <v>19</v>
      </c>
      <c r="O3373" s="32" t="s">
        <v>3152</v>
      </c>
      <c r="P3373" s="32" t="s">
        <v>3154</v>
      </c>
      <c r="Q3373" s="37" t="s">
        <v>8113</v>
      </c>
      <c r="R3373" s="28">
        <v>1</v>
      </c>
      <c r="S3373" s="35"/>
      <c r="T3373" s="36" t="s">
        <v>8163</v>
      </c>
    </row>
    <row r="3374" spans="1:20" s="14" customFormat="1" ht="12" x14ac:dyDescent="0.2">
      <c r="A3374" s="28">
        <v>3369</v>
      </c>
      <c r="B3374" s="28" t="s">
        <v>3151</v>
      </c>
      <c r="C3374" s="28" t="s">
        <v>3151</v>
      </c>
      <c r="D3374" s="29" t="s">
        <v>8168</v>
      </c>
      <c r="E3374" s="29"/>
      <c r="F3374" s="30"/>
      <c r="G3374" s="30"/>
      <c r="H3374" s="31"/>
      <c r="I3374" s="30"/>
      <c r="J3374" s="30"/>
      <c r="K3374" s="31"/>
      <c r="L3374" s="32" t="s">
        <v>15</v>
      </c>
      <c r="M3374" s="33">
        <v>180.52172629148052</v>
      </c>
      <c r="N3374" s="32">
        <v>18</v>
      </c>
      <c r="O3374" s="32" t="s">
        <v>3152</v>
      </c>
      <c r="P3374" s="32" t="s">
        <v>3153</v>
      </c>
      <c r="Q3374" s="34" t="s">
        <v>8111</v>
      </c>
      <c r="R3374" s="28">
        <v>1</v>
      </c>
      <c r="S3374" s="35"/>
      <c r="T3374" s="36" t="s">
        <v>8163</v>
      </c>
    </row>
    <row r="3375" spans="1:20" s="14" customFormat="1" ht="12" x14ac:dyDescent="0.2">
      <c r="A3375" s="28">
        <v>3370</v>
      </c>
      <c r="B3375" s="28" t="s">
        <v>3151</v>
      </c>
      <c r="C3375" s="28" t="s">
        <v>3151</v>
      </c>
      <c r="D3375" s="29" t="s">
        <v>8168</v>
      </c>
      <c r="E3375" s="29"/>
      <c r="F3375" s="30"/>
      <c r="G3375" s="30"/>
      <c r="H3375" s="31"/>
      <c r="I3375" s="30"/>
      <c r="J3375" s="30"/>
      <c r="K3375" s="31"/>
      <c r="L3375" s="32" t="s">
        <v>15</v>
      </c>
      <c r="M3375" s="33">
        <v>181.99167454191883</v>
      </c>
      <c r="N3375" s="32">
        <v>18</v>
      </c>
      <c r="O3375" s="32" t="s">
        <v>3152</v>
      </c>
      <c r="P3375" s="32" t="s">
        <v>3153</v>
      </c>
      <c r="Q3375" s="34" t="s">
        <v>8111</v>
      </c>
      <c r="R3375" s="28">
        <v>1</v>
      </c>
      <c r="S3375" s="35"/>
      <c r="T3375" s="36" t="s">
        <v>8163</v>
      </c>
    </row>
    <row r="3376" spans="1:20" s="14" customFormat="1" ht="12" x14ac:dyDescent="0.2">
      <c r="A3376" s="28">
        <v>3371</v>
      </c>
      <c r="B3376" s="28" t="s">
        <v>3151</v>
      </c>
      <c r="C3376" s="28" t="s">
        <v>3151</v>
      </c>
      <c r="D3376" s="29" t="s">
        <v>8168</v>
      </c>
      <c r="E3376" s="29"/>
      <c r="F3376" s="30"/>
      <c r="G3376" s="30"/>
      <c r="H3376" s="31"/>
      <c r="I3376" s="30"/>
      <c r="J3376" s="30"/>
      <c r="K3376" s="31"/>
      <c r="L3376" s="32" t="s">
        <v>15</v>
      </c>
      <c r="M3376" s="33">
        <v>180.61238343648418</v>
      </c>
      <c r="N3376" s="32">
        <v>18</v>
      </c>
      <c r="O3376" s="32" t="s">
        <v>3152</v>
      </c>
      <c r="P3376" s="32" t="s">
        <v>3153</v>
      </c>
      <c r="Q3376" s="34" t="s">
        <v>8111</v>
      </c>
      <c r="R3376" s="28">
        <v>1</v>
      </c>
      <c r="S3376" s="35"/>
      <c r="T3376" s="36" t="s">
        <v>8163</v>
      </c>
    </row>
    <row r="3377" spans="1:20" s="14" customFormat="1" ht="12" x14ac:dyDescent="0.2">
      <c r="A3377" s="28">
        <v>3372</v>
      </c>
      <c r="B3377" s="28" t="s">
        <v>3151</v>
      </c>
      <c r="C3377" s="28" t="s">
        <v>3151</v>
      </c>
      <c r="D3377" s="29" t="s">
        <v>8168</v>
      </c>
      <c r="E3377" s="29"/>
      <c r="F3377" s="30"/>
      <c r="G3377" s="30"/>
      <c r="H3377" s="31"/>
      <c r="I3377" s="30"/>
      <c r="J3377" s="30"/>
      <c r="K3377" s="31"/>
      <c r="L3377" s="32" t="s">
        <v>15</v>
      </c>
      <c r="M3377" s="33">
        <v>180.54019840981593</v>
      </c>
      <c r="N3377" s="32">
        <v>19</v>
      </c>
      <c r="O3377" s="32" t="s">
        <v>3152</v>
      </c>
      <c r="P3377" s="32" t="s">
        <v>3154</v>
      </c>
      <c r="Q3377" s="37" t="s">
        <v>8113</v>
      </c>
      <c r="R3377" s="28">
        <v>1</v>
      </c>
      <c r="S3377" s="35"/>
      <c r="T3377" s="36" t="s">
        <v>8163</v>
      </c>
    </row>
    <row r="3378" spans="1:20" s="14" customFormat="1" ht="12" x14ac:dyDescent="0.2">
      <c r="A3378" s="28">
        <v>3373</v>
      </c>
      <c r="B3378" s="28" t="s">
        <v>3151</v>
      </c>
      <c r="C3378" s="28" t="s">
        <v>3151</v>
      </c>
      <c r="D3378" s="29" t="s">
        <v>8168</v>
      </c>
      <c r="E3378" s="29"/>
      <c r="F3378" s="30"/>
      <c r="G3378" s="30"/>
      <c r="H3378" s="31"/>
      <c r="I3378" s="30"/>
      <c r="J3378" s="30"/>
      <c r="K3378" s="31"/>
      <c r="L3378" s="32" t="s">
        <v>15</v>
      </c>
      <c r="M3378" s="33">
        <v>181.40480783006726</v>
      </c>
      <c r="N3378" s="32">
        <v>19</v>
      </c>
      <c r="O3378" s="32" t="s">
        <v>3152</v>
      </c>
      <c r="P3378" s="32" t="s">
        <v>3154</v>
      </c>
      <c r="Q3378" s="37" t="s">
        <v>8113</v>
      </c>
      <c r="R3378" s="28">
        <v>1</v>
      </c>
      <c r="S3378" s="35"/>
      <c r="T3378" s="36" t="s">
        <v>8163</v>
      </c>
    </row>
    <row r="3379" spans="1:20" s="14" customFormat="1" ht="12" x14ac:dyDescent="0.2">
      <c r="A3379" s="28">
        <v>3374</v>
      </c>
      <c r="B3379" s="28" t="s">
        <v>3151</v>
      </c>
      <c r="C3379" s="28" t="s">
        <v>3151</v>
      </c>
      <c r="D3379" s="29" t="s">
        <v>8168</v>
      </c>
      <c r="E3379" s="29"/>
      <c r="F3379" s="30"/>
      <c r="G3379" s="30"/>
      <c r="H3379" s="31"/>
      <c r="I3379" s="30"/>
      <c r="J3379" s="30"/>
      <c r="K3379" s="31"/>
      <c r="L3379" s="32" t="s">
        <v>15</v>
      </c>
      <c r="M3379" s="33">
        <v>180.85204802310528</v>
      </c>
      <c r="N3379" s="32">
        <v>19</v>
      </c>
      <c r="O3379" s="32" t="s">
        <v>3152</v>
      </c>
      <c r="P3379" s="32" t="s">
        <v>3154</v>
      </c>
      <c r="Q3379" s="37" t="s">
        <v>8113</v>
      </c>
      <c r="R3379" s="28">
        <v>1</v>
      </c>
      <c r="S3379" s="35"/>
      <c r="T3379" s="36" t="s">
        <v>8163</v>
      </c>
    </row>
    <row r="3380" spans="1:20" s="14" customFormat="1" ht="12" x14ac:dyDescent="0.2">
      <c r="A3380" s="28">
        <v>3375</v>
      </c>
      <c r="B3380" s="28" t="s">
        <v>3151</v>
      </c>
      <c r="C3380" s="28" t="s">
        <v>3151</v>
      </c>
      <c r="D3380" s="29" t="s">
        <v>8168</v>
      </c>
      <c r="E3380" s="29"/>
      <c r="F3380" s="30"/>
      <c r="G3380" s="30"/>
      <c r="H3380" s="31"/>
      <c r="I3380" s="30"/>
      <c r="J3380" s="30"/>
      <c r="K3380" s="31"/>
      <c r="L3380" s="32" t="s">
        <v>15</v>
      </c>
      <c r="M3380" s="33">
        <v>179.40924861451239</v>
      </c>
      <c r="N3380" s="32">
        <v>19</v>
      </c>
      <c r="O3380" s="32" t="s">
        <v>3152</v>
      </c>
      <c r="P3380" s="32" t="s">
        <v>3154</v>
      </c>
      <c r="Q3380" s="37" t="s">
        <v>8113</v>
      </c>
      <c r="R3380" s="28">
        <v>1</v>
      </c>
      <c r="S3380" s="35"/>
      <c r="T3380" s="36" t="s">
        <v>8163</v>
      </c>
    </row>
    <row r="3381" spans="1:20" s="14" customFormat="1" ht="12" x14ac:dyDescent="0.2">
      <c r="A3381" s="28">
        <v>3376</v>
      </c>
      <c r="B3381" s="28" t="s">
        <v>3151</v>
      </c>
      <c r="C3381" s="28" t="s">
        <v>3151</v>
      </c>
      <c r="D3381" s="29" t="s">
        <v>8168</v>
      </c>
      <c r="E3381" s="29"/>
      <c r="F3381" s="30"/>
      <c r="G3381" s="30"/>
      <c r="H3381" s="31"/>
      <c r="I3381" s="30"/>
      <c r="J3381" s="30"/>
      <c r="K3381" s="31"/>
      <c r="L3381" s="32" t="s">
        <v>15</v>
      </c>
      <c r="M3381" s="33">
        <v>179.82370193716864</v>
      </c>
      <c r="N3381" s="32">
        <v>18</v>
      </c>
      <c r="O3381" s="32" t="s">
        <v>3152</v>
      </c>
      <c r="P3381" s="32" t="s">
        <v>3153</v>
      </c>
      <c r="Q3381" s="34" t="s">
        <v>8111</v>
      </c>
      <c r="R3381" s="28">
        <v>1</v>
      </c>
      <c r="S3381" s="35"/>
      <c r="T3381" s="36" t="s">
        <v>8163</v>
      </c>
    </row>
    <row r="3382" spans="1:20" s="14" customFormat="1" ht="12" x14ac:dyDescent="0.2">
      <c r="A3382" s="28">
        <v>3377</v>
      </c>
      <c r="B3382" s="28" t="s">
        <v>3151</v>
      </c>
      <c r="C3382" s="28" t="s">
        <v>3151</v>
      </c>
      <c r="D3382" s="29" t="s">
        <v>8168</v>
      </c>
      <c r="E3382" s="29"/>
      <c r="F3382" s="30"/>
      <c r="G3382" s="30"/>
      <c r="H3382" s="31"/>
      <c r="I3382" s="30"/>
      <c r="J3382" s="30"/>
      <c r="K3382" s="31"/>
      <c r="L3382" s="32" t="s">
        <v>15</v>
      </c>
      <c r="M3382" s="33">
        <v>179.98471407795324</v>
      </c>
      <c r="N3382" s="32">
        <v>18</v>
      </c>
      <c r="O3382" s="32" t="s">
        <v>3152</v>
      </c>
      <c r="P3382" s="32" t="s">
        <v>3153</v>
      </c>
      <c r="Q3382" s="34" t="s">
        <v>8111</v>
      </c>
      <c r="R3382" s="28">
        <v>1</v>
      </c>
      <c r="S3382" s="35"/>
      <c r="T3382" s="36" t="s">
        <v>8163</v>
      </c>
    </row>
    <row r="3383" spans="1:20" s="14" customFormat="1" ht="12" x14ac:dyDescent="0.2">
      <c r="A3383" s="28">
        <v>3378</v>
      </c>
      <c r="B3383" s="28" t="s">
        <v>3151</v>
      </c>
      <c r="C3383" s="28" t="s">
        <v>3151</v>
      </c>
      <c r="D3383" s="29" t="s">
        <v>8168</v>
      </c>
      <c r="E3383" s="29"/>
      <c r="F3383" s="30"/>
      <c r="G3383" s="30"/>
      <c r="H3383" s="31"/>
      <c r="I3383" s="30"/>
      <c r="J3383" s="30"/>
      <c r="K3383" s="31"/>
      <c r="L3383" s="32" t="s">
        <v>15</v>
      </c>
      <c r="M3383" s="33">
        <v>180.48098247081381</v>
      </c>
      <c r="N3383" s="32">
        <v>18</v>
      </c>
      <c r="O3383" s="32" t="s">
        <v>3152</v>
      </c>
      <c r="P3383" s="32" t="s">
        <v>3153</v>
      </c>
      <c r="Q3383" s="34" t="s">
        <v>8111</v>
      </c>
      <c r="R3383" s="28">
        <v>1</v>
      </c>
      <c r="S3383" s="35"/>
      <c r="T3383" s="36" t="s">
        <v>8163</v>
      </c>
    </row>
    <row r="3384" spans="1:20" s="14" customFormat="1" ht="12" x14ac:dyDescent="0.2">
      <c r="A3384" s="28">
        <v>3379</v>
      </c>
      <c r="B3384" s="28" t="s">
        <v>3151</v>
      </c>
      <c r="C3384" s="28" t="s">
        <v>3151</v>
      </c>
      <c r="D3384" s="29" t="s">
        <v>8169</v>
      </c>
      <c r="E3384" s="29"/>
      <c r="F3384" s="30"/>
      <c r="G3384" s="30"/>
      <c r="H3384" s="31"/>
      <c r="I3384" s="30"/>
      <c r="J3384" s="30"/>
      <c r="K3384" s="31"/>
      <c r="L3384" s="32" t="s">
        <v>15</v>
      </c>
      <c r="M3384" s="33">
        <v>178.48419389373757</v>
      </c>
      <c r="N3384" s="32">
        <v>19</v>
      </c>
      <c r="O3384" s="32" t="s">
        <v>3152</v>
      </c>
      <c r="P3384" s="32" t="s">
        <v>3154</v>
      </c>
      <c r="Q3384" s="37" t="s">
        <v>8113</v>
      </c>
      <c r="R3384" s="28">
        <v>1</v>
      </c>
      <c r="S3384" s="35"/>
      <c r="T3384" s="36" t="s">
        <v>8163</v>
      </c>
    </row>
    <row r="3385" spans="1:20" s="14" customFormat="1" ht="12" x14ac:dyDescent="0.2">
      <c r="A3385" s="28">
        <v>3380</v>
      </c>
      <c r="B3385" s="28" t="s">
        <v>3151</v>
      </c>
      <c r="C3385" s="28" t="s">
        <v>3151</v>
      </c>
      <c r="D3385" s="29" t="s">
        <v>8168</v>
      </c>
      <c r="E3385" s="29"/>
      <c r="F3385" s="30"/>
      <c r="G3385" s="30"/>
      <c r="H3385" s="31"/>
      <c r="I3385" s="30"/>
      <c r="J3385" s="30"/>
      <c r="K3385" s="31"/>
      <c r="L3385" s="32" t="s">
        <v>15</v>
      </c>
      <c r="M3385" s="33">
        <v>182.64030739613384</v>
      </c>
      <c r="N3385" s="32">
        <v>18</v>
      </c>
      <c r="O3385" s="32" t="s">
        <v>3152</v>
      </c>
      <c r="P3385" s="32" t="s">
        <v>3153</v>
      </c>
      <c r="Q3385" s="34" t="s">
        <v>8111</v>
      </c>
      <c r="R3385" s="28">
        <v>1</v>
      </c>
      <c r="S3385" s="35"/>
      <c r="T3385" s="36" t="s">
        <v>8163</v>
      </c>
    </row>
    <row r="3386" spans="1:20" s="14" customFormat="1" ht="12" x14ac:dyDescent="0.2">
      <c r="A3386" s="28">
        <v>3381</v>
      </c>
      <c r="B3386" s="28" t="s">
        <v>3151</v>
      </c>
      <c r="C3386" s="28" t="s">
        <v>3151</v>
      </c>
      <c r="D3386" s="29" t="s">
        <v>8169</v>
      </c>
      <c r="E3386" s="29"/>
      <c r="F3386" s="30"/>
      <c r="G3386" s="30"/>
      <c r="H3386" s="31"/>
      <c r="I3386" s="30"/>
      <c r="J3386" s="30"/>
      <c r="K3386" s="31"/>
      <c r="L3386" s="32" t="s">
        <v>15</v>
      </c>
      <c r="M3386" s="33">
        <v>88.6</v>
      </c>
      <c r="N3386" s="32">
        <v>18</v>
      </c>
      <c r="O3386" s="32" t="s">
        <v>3152</v>
      </c>
      <c r="P3386" s="32" t="s">
        <v>3155</v>
      </c>
      <c r="Q3386" s="37" t="s">
        <v>8114</v>
      </c>
      <c r="R3386" s="28">
        <v>1</v>
      </c>
      <c r="S3386" s="35"/>
      <c r="T3386" s="36" t="s">
        <v>8163</v>
      </c>
    </row>
    <row r="3387" spans="1:20" s="14" customFormat="1" ht="12" x14ac:dyDescent="0.2">
      <c r="A3387" s="28">
        <v>3382</v>
      </c>
      <c r="B3387" s="28" t="s">
        <v>3151</v>
      </c>
      <c r="C3387" s="28" t="s">
        <v>3151</v>
      </c>
      <c r="D3387" s="29" t="s">
        <v>8164</v>
      </c>
      <c r="E3387" s="29"/>
      <c r="F3387" s="30"/>
      <c r="G3387" s="30"/>
      <c r="H3387" s="31"/>
      <c r="I3387" s="30"/>
      <c r="J3387" s="30"/>
      <c r="K3387" s="31"/>
      <c r="L3387" s="32" t="s">
        <v>8092</v>
      </c>
      <c r="M3387" s="33">
        <v>92.33</v>
      </c>
      <c r="N3387" s="32">
        <v>13</v>
      </c>
      <c r="O3387" s="32" t="s">
        <v>3152</v>
      </c>
      <c r="P3387" s="32" t="s">
        <v>3155</v>
      </c>
      <c r="Q3387" s="37" t="s">
        <v>5698</v>
      </c>
      <c r="R3387" s="28">
        <v>1</v>
      </c>
      <c r="S3387" s="35"/>
      <c r="T3387" s="36" t="s">
        <v>8163</v>
      </c>
    </row>
    <row r="3388" spans="1:20" s="14" customFormat="1" ht="12" x14ac:dyDescent="0.2">
      <c r="A3388" s="28">
        <v>3383</v>
      </c>
      <c r="B3388" s="28" t="s">
        <v>3151</v>
      </c>
      <c r="C3388" s="28" t="s">
        <v>3151</v>
      </c>
      <c r="D3388" s="29" t="s">
        <v>8164</v>
      </c>
      <c r="E3388" s="29"/>
      <c r="F3388" s="30"/>
      <c r="G3388" s="30"/>
      <c r="H3388" s="31"/>
      <c r="I3388" s="30"/>
      <c r="J3388" s="30"/>
      <c r="K3388" s="31"/>
      <c r="L3388" s="32" t="s">
        <v>8092</v>
      </c>
      <c r="M3388" s="33">
        <v>61.202399999999997</v>
      </c>
      <c r="N3388" s="32">
        <v>13</v>
      </c>
      <c r="O3388" s="32" t="s">
        <v>3152</v>
      </c>
      <c r="P3388" s="32" t="s">
        <v>3155</v>
      </c>
      <c r="Q3388" s="37" t="s">
        <v>5698</v>
      </c>
      <c r="R3388" s="28">
        <v>1</v>
      </c>
      <c r="S3388" s="35"/>
      <c r="T3388" s="36" t="s">
        <v>8163</v>
      </c>
    </row>
    <row r="3389" spans="1:20" s="14" customFormat="1" ht="12" x14ac:dyDescent="0.2">
      <c r="A3389" s="28">
        <v>3384</v>
      </c>
      <c r="B3389" s="28" t="s">
        <v>3151</v>
      </c>
      <c r="C3389" s="28" t="s">
        <v>3151</v>
      </c>
      <c r="D3389" s="29" t="s">
        <v>8164</v>
      </c>
      <c r="E3389" s="29"/>
      <c r="F3389" s="30"/>
      <c r="G3389" s="30"/>
      <c r="H3389" s="31"/>
      <c r="I3389" s="30"/>
      <c r="J3389" s="30"/>
      <c r="K3389" s="31"/>
      <c r="L3389" s="32" t="s">
        <v>8092</v>
      </c>
      <c r="M3389" s="33">
        <v>19.03</v>
      </c>
      <c r="N3389" s="32">
        <v>13</v>
      </c>
      <c r="O3389" s="32" t="s">
        <v>3152</v>
      </c>
      <c r="P3389" s="32" t="s">
        <v>3155</v>
      </c>
      <c r="Q3389" s="37" t="s">
        <v>5698</v>
      </c>
      <c r="R3389" s="28">
        <v>1</v>
      </c>
      <c r="S3389" s="35"/>
      <c r="T3389" s="36" t="s">
        <v>8163</v>
      </c>
    </row>
    <row r="3390" spans="1:20" s="14" customFormat="1" ht="12" x14ac:dyDescent="0.2">
      <c r="A3390" s="28">
        <v>3385</v>
      </c>
      <c r="B3390" s="28" t="s">
        <v>3151</v>
      </c>
      <c r="C3390" s="28" t="s">
        <v>3151</v>
      </c>
      <c r="D3390" s="29" t="s">
        <v>8164</v>
      </c>
      <c r="E3390" s="29"/>
      <c r="F3390" s="30"/>
      <c r="G3390" s="30"/>
      <c r="H3390" s="31"/>
      <c r="I3390" s="30"/>
      <c r="J3390" s="30"/>
      <c r="K3390" s="31"/>
      <c r="L3390" s="32" t="s">
        <v>8091</v>
      </c>
      <c r="M3390" s="33">
        <v>26.21</v>
      </c>
      <c r="N3390" s="32">
        <v>11</v>
      </c>
      <c r="O3390" s="32" t="s">
        <v>3152</v>
      </c>
      <c r="P3390" s="32" t="s">
        <v>3155</v>
      </c>
      <c r="Q3390" s="37" t="s">
        <v>5739</v>
      </c>
      <c r="R3390" s="28">
        <v>4</v>
      </c>
      <c r="S3390" s="35"/>
      <c r="T3390" s="36" t="s">
        <v>8163</v>
      </c>
    </row>
    <row r="3391" spans="1:20" s="14" customFormat="1" ht="12" x14ac:dyDescent="0.2">
      <c r="A3391" s="28">
        <v>3386</v>
      </c>
      <c r="B3391" s="28" t="s">
        <v>3151</v>
      </c>
      <c r="C3391" s="28" t="s">
        <v>3151</v>
      </c>
      <c r="D3391" s="29" t="s">
        <v>8164</v>
      </c>
      <c r="E3391" s="29"/>
      <c r="F3391" s="30"/>
      <c r="G3391" s="30"/>
      <c r="H3391" s="31"/>
      <c r="I3391" s="30"/>
      <c r="J3391" s="30"/>
      <c r="K3391" s="31"/>
      <c r="L3391" s="32" t="s">
        <v>8091</v>
      </c>
      <c r="M3391" s="33">
        <v>31.53</v>
      </c>
      <c r="N3391" s="32">
        <v>11</v>
      </c>
      <c r="O3391" s="32" t="s">
        <v>3152</v>
      </c>
      <c r="P3391" s="32" t="s">
        <v>3155</v>
      </c>
      <c r="Q3391" s="37" t="s">
        <v>5739</v>
      </c>
      <c r="R3391" s="28">
        <v>4</v>
      </c>
      <c r="S3391" s="35"/>
      <c r="T3391" s="36" t="s">
        <v>8163</v>
      </c>
    </row>
    <row r="3392" spans="1:20" s="14" customFormat="1" ht="12" x14ac:dyDescent="0.2">
      <c r="A3392" s="28">
        <v>3387</v>
      </c>
      <c r="B3392" s="28" t="s">
        <v>3151</v>
      </c>
      <c r="C3392" s="28" t="s">
        <v>3151</v>
      </c>
      <c r="D3392" s="29" t="s">
        <v>8164</v>
      </c>
      <c r="E3392" s="29"/>
      <c r="F3392" s="30"/>
      <c r="G3392" s="30"/>
      <c r="H3392" s="31"/>
      <c r="I3392" s="30"/>
      <c r="J3392" s="30"/>
      <c r="K3392" s="31"/>
      <c r="L3392" s="32" t="s">
        <v>8091</v>
      </c>
      <c r="M3392" s="33">
        <v>27.42</v>
      </c>
      <c r="N3392" s="32">
        <v>11</v>
      </c>
      <c r="O3392" s="32" t="s">
        <v>3152</v>
      </c>
      <c r="P3392" s="32" t="s">
        <v>3155</v>
      </c>
      <c r="Q3392" s="37" t="s">
        <v>5739</v>
      </c>
      <c r="R3392" s="28">
        <v>4</v>
      </c>
      <c r="S3392" s="35"/>
      <c r="T3392" s="36" t="s">
        <v>8163</v>
      </c>
    </row>
    <row r="3393" spans="1:20" s="14" customFormat="1" ht="12" x14ac:dyDescent="0.2">
      <c r="A3393" s="28">
        <v>3388</v>
      </c>
      <c r="B3393" s="28" t="s">
        <v>3151</v>
      </c>
      <c r="C3393" s="28" t="s">
        <v>3151</v>
      </c>
      <c r="D3393" s="29" t="s">
        <v>8164</v>
      </c>
      <c r="E3393" s="29"/>
      <c r="F3393" s="30"/>
      <c r="G3393" s="30"/>
      <c r="H3393" s="31"/>
      <c r="I3393" s="30"/>
      <c r="J3393" s="30"/>
      <c r="K3393" s="31"/>
      <c r="L3393" s="32" t="s">
        <v>8091</v>
      </c>
      <c r="M3393" s="33">
        <v>8.19</v>
      </c>
      <c r="N3393" s="32">
        <v>11</v>
      </c>
      <c r="O3393" s="32" t="s">
        <v>3152</v>
      </c>
      <c r="P3393" s="32" t="s">
        <v>3155</v>
      </c>
      <c r="Q3393" s="37" t="s">
        <v>5739</v>
      </c>
      <c r="R3393" s="28">
        <v>4</v>
      </c>
      <c r="S3393" s="35"/>
      <c r="T3393" s="36" t="s">
        <v>8163</v>
      </c>
    </row>
    <row r="3394" spans="1:20" s="14" customFormat="1" ht="12" x14ac:dyDescent="0.2">
      <c r="A3394" s="28">
        <v>3389</v>
      </c>
      <c r="B3394" s="28" t="s">
        <v>3151</v>
      </c>
      <c r="C3394" s="28" t="s">
        <v>3151</v>
      </c>
      <c r="D3394" s="29" t="s">
        <v>8164</v>
      </c>
      <c r="E3394" s="29"/>
      <c r="F3394" s="30"/>
      <c r="G3394" s="30"/>
      <c r="H3394" s="31"/>
      <c r="I3394" s="30"/>
      <c r="J3394" s="30"/>
      <c r="K3394" s="31"/>
      <c r="L3394" s="32" t="s">
        <v>8092</v>
      </c>
      <c r="M3394" s="33">
        <v>86.76</v>
      </c>
      <c r="N3394" s="32">
        <v>13</v>
      </c>
      <c r="O3394" s="32" t="s">
        <v>3152</v>
      </c>
      <c r="P3394" s="32" t="s">
        <v>3155</v>
      </c>
      <c r="Q3394" s="37" t="s">
        <v>5698</v>
      </c>
      <c r="R3394" s="28">
        <v>1</v>
      </c>
      <c r="S3394" s="35"/>
      <c r="T3394" s="36" t="s">
        <v>8163</v>
      </c>
    </row>
    <row r="3395" spans="1:20" s="14" customFormat="1" ht="12" x14ac:dyDescent="0.2">
      <c r="A3395" s="28">
        <v>3390</v>
      </c>
      <c r="B3395" s="28" t="s">
        <v>3151</v>
      </c>
      <c r="C3395" s="28" t="s">
        <v>3151</v>
      </c>
      <c r="D3395" s="29" t="s">
        <v>8164</v>
      </c>
      <c r="E3395" s="29"/>
      <c r="F3395" s="30"/>
      <c r="G3395" s="30"/>
      <c r="H3395" s="31"/>
      <c r="I3395" s="30"/>
      <c r="J3395" s="30"/>
      <c r="K3395" s="31"/>
      <c r="L3395" s="32" t="s">
        <v>8091</v>
      </c>
      <c r="M3395" s="33">
        <v>38.950000000000003</v>
      </c>
      <c r="N3395" s="32">
        <v>8</v>
      </c>
      <c r="O3395" s="32" t="s">
        <v>3152</v>
      </c>
      <c r="P3395" s="32" t="s">
        <v>3155</v>
      </c>
      <c r="Q3395" s="37" t="s">
        <v>5729</v>
      </c>
      <c r="R3395" s="28">
        <v>3</v>
      </c>
      <c r="S3395" s="35"/>
      <c r="T3395" s="36" t="s">
        <v>8163</v>
      </c>
    </row>
    <row r="3396" spans="1:20" s="14" customFormat="1" ht="12" x14ac:dyDescent="0.2">
      <c r="A3396" s="28">
        <v>3391</v>
      </c>
      <c r="B3396" s="28" t="s">
        <v>3151</v>
      </c>
      <c r="C3396" s="28" t="s">
        <v>3151</v>
      </c>
      <c r="D3396" s="29" t="s">
        <v>8164</v>
      </c>
      <c r="E3396" s="29"/>
      <c r="F3396" s="30"/>
      <c r="G3396" s="30"/>
      <c r="H3396" s="31"/>
      <c r="I3396" s="30"/>
      <c r="J3396" s="30"/>
      <c r="K3396" s="31"/>
      <c r="L3396" s="32" t="s">
        <v>8092</v>
      </c>
      <c r="M3396" s="33">
        <v>68.010000000000005</v>
      </c>
      <c r="N3396" s="32">
        <v>13</v>
      </c>
      <c r="O3396" s="32" t="s">
        <v>3152</v>
      </c>
      <c r="P3396" s="32" t="s">
        <v>3155</v>
      </c>
      <c r="Q3396" s="37" t="s">
        <v>5698</v>
      </c>
      <c r="R3396" s="28">
        <v>1</v>
      </c>
      <c r="S3396" s="35"/>
      <c r="T3396" s="36" t="s">
        <v>8163</v>
      </c>
    </row>
    <row r="3397" spans="1:20" s="14" customFormat="1" ht="12" x14ac:dyDescent="0.2">
      <c r="A3397" s="28">
        <v>3392</v>
      </c>
      <c r="B3397" s="28" t="s">
        <v>3151</v>
      </c>
      <c r="C3397" s="28" t="s">
        <v>3151</v>
      </c>
      <c r="D3397" s="29" t="s">
        <v>8164</v>
      </c>
      <c r="E3397" s="29"/>
      <c r="F3397" s="30"/>
      <c r="G3397" s="30"/>
      <c r="H3397" s="31"/>
      <c r="I3397" s="30"/>
      <c r="J3397" s="30"/>
      <c r="K3397" s="31"/>
      <c r="L3397" s="32" t="s">
        <v>8092</v>
      </c>
      <c r="M3397" s="33">
        <v>119</v>
      </c>
      <c r="N3397" s="32">
        <v>13</v>
      </c>
      <c r="O3397" s="32" t="s">
        <v>3152</v>
      </c>
      <c r="P3397" s="32" t="s">
        <v>3155</v>
      </c>
      <c r="Q3397" s="37" t="s">
        <v>5698</v>
      </c>
      <c r="R3397" s="28">
        <v>1</v>
      </c>
      <c r="S3397" s="35"/>
      <c r="T3397" s="36" t="s">
        <v>8163</v>
      </c>
    </row>
    <row r="3398" spans="1:20" s="14" customFormat="1" ht="12" x14ac:dyDescent="0.2">
      <c r="A3398" s="28">
        <v>3393</v>
      </c>
      <c r="B3398" s="28" t="s">
        <v>3151</v>
      </c>
      <c r="C3398" s="28" t="s">
        <v>3151</v>
      </c>
      <c r="D3398" s="29" t="s">
        <v>8164</v>
      </c>
      <c r="E3398" s="29"/>
      <c r="F3398" s="30"/>
      <c r="G3398" s="30"/>
      <c r="H3398" s="31"/>
      <c r="I3398" s="30"/>
      <c r="J3398" s="30"/>
      <c r="K3398" s="31"/>
      <c r="L3398" s="32" t="s">
        <v>8092</v>
      </c>
      <c r="M3398" s="33">
        <v>65.040000000000006</v>
      </c>
      <c r="N3398" s="32">
        <v>15</v>
      </c>
      <c r="O3398" s="32" t="s">
        <v>3152</v>
      </c>
      <c r="P3398" s="32" t="s">
        <v>3155</v>
      </c>
      <c r="Q3398" s="37" t="s">
        <v>5706</v>
      </c>
      <c r="R3398" s="28">
        <v>1</v>
      </c>
      <c r="S3398" s="35"/>
      <c r="T3398" s="36" t="s">
        <v>8163</v>
      </c>
    </row>
    <row r="3399" spans="1:20" s="14" customFormat="1" ht="12" x14ac:dyDescent="0.2">
      <c r="A3399" s="28">
        <v>3394</v>
      </c>
      <c r="B3399" s="28" t="s">
        <v>3151</v>
      </c>
      <c r="C3399" s="28" t="s">
        <v>3151</v>
      </c>
      <c r="D3399" s="29" t="s">
        <v>8164</v>
      </c>
      <c r="E3399" s="29"/>
      <c r="F3399" s="30"/>
      <c r="G3399" s="30"/>
      <c r="H3399" s="31"/>
      <c r="I3399" s="30"/>
      <c r="J3399" s="30"/>
      <c r="K3399" s="31"/>
      <c r="L3399" s="32" t="s">
        <v>8092</v>
      </c>
      <c r="M3399" s="33">
        <v>9.94</v>
      </c>
      <c r="N3399" s="32">
        <v>13</v>
      </c>
      <c r="O3399" s="32" t="s">
        <v>3152</v>
      </c>
      <c r="P3399" s="32" t="s">
        <v>3155</v>
      </c>
      <c r="Q3399" s="37" t="s">
        <v>5698</v>
      </c>
      <c r="R3399" s="28">
        <v>1</v>
      </c>
      <c r="S3399" s="35"/>
      <c r="T3399" s="36" t="s">
        <v>8163</v>
      </c>
    </row>
    <row r="3400" spans="1:20" s="14" customFormat="1" ht="12" x14ac:dyDescent="0.2">
      <c r="A3400" s="28">
        <v>3395</v>
      </c>
      <c r="B3400" s="28" t="s">
        <v>3151</v>
      </c>
      <c r="C3400" s="28" t="s">
        <v>3151</v>
      </c>
      <c r="D3400" s="29" t="s">
        <v>8164</v>
      </c>
      <c r="E3400" s="29"/>
      <c r="F3400" s="30"/>
      <c r="G3400" s="30"/>
      <c r="H3400" s="31"/>
      <c r="I3400" s="30"/>
      <c r="J3400" s="30"/>
      <c r="K3400" s="31"/>
      <c r="L3400" s="32" t="s">
        <v>8092</v>
      </c>
      <c r="M3400" s="33">
        <v>58.43</v>
      </c>
      <c r="N3400" s="32">
        <v>13</v>
      </c>
      <c r="O3400" s="32" t="s">
        <v>3152</v>
      </c>
      <c r="P3400" s="32" t="s">
        <v>3155</v>
      </c>
      <c r="Q3400" s="37" t="s">
        <v>5698</v>
      </c>
      <c r="R3400" s="28">
        <v>1</v>
      </c>
      <c r="S3400" s="35"/>
      <c r="T3400" s="36" t="s">
        <v>8163</v>
      </c>
    </row>
    <row r="3401" spans="1:20" s="14" customFormat="1" ht="12" x14ac:dyDescent="0.2">
      <c r="A3401" s="28">
        <v>3396</v>
      </c>
      <c r="B3401" s="28" t="s">
        <v>3151</v>
      </c>
      <c r="C3401" s="28" t="s">
        <v>3151</v>
      </c>
      <c r="D3401" s="29" t="s">
        <v>8164</v>
      </c>
      <c r="E3401" s="29"/>
      <c r="F3401" s="30"/>
      <c r="G3401" s="30"/>
      <c r="H3401" s="31"/>
      <c r="I3401" s="30"/>
      <c r="J3401" s="30"/>
      <c r="K3401" s="31"/>
      <c r="L3401" s="32" t="s">
        <v>8092</v>
      </c>
      <c r="M3401" s="33">
        <v>36.64</v>
      </c>
      <c r="N3401" s="32">
        <v>13</v>
      </c>
      <c r="O3401" s="32" t="s">
        <v>3152</v>
      </c>
      <c r="P3401" s="32" t="s">
        <v>3155</v>
      </c>
      <c r="Q3401" s="37" t="s">
        <v>5698</v>
      </c>
      <c r="R3401" s="28">
        <v>1</v>
      </c>
      <c r="S3401" s="35"/>
      <c r="T3401" s="36" t="s">
        <v>8163</v>
      </c>
    </row>
    <row r="3402" spans="1:20" s="14" customFormat="1" ht="12" x14ac:dyDescent="0.2">
      <c r="A3402" s="28">
        <v>3397</v>
      </c>
      <c r="B3402" s="28" t="s">
        <v>3151</v>
      </c>
      <c r="C3402" s="28" t="s">
        <v>3151</v>
      </c>
      <c r="D3402" s="29" t="s">
        <v>8164</v>
      </c>
      <c r="E3402" s="29"/>
      <c r="F3402" s="30"/>
      <c r="G3402" s="30"/>
      <c r="H3402" s="31"/>
      <c r="I3402" s="30"/>
      <c r="J3402" s="30"/>
      <c r="K3402" s="31"/>
      <c r="L3402" s="32" t="s">
        <v>8091</v>
      </c>
      <c r="M3402" s="33">
        <v>69.010000000000005</v>
      </c>
      <c r="N3402" s="32">
        <v>9</v>
      </c>
      <c r="O3402" s="32" t="s">
        <v>3152</v>
      </c>
      <c r="P3402" s="32" t="s">
        <v>3155</v>
      </c>
      <c r="Q3402" s="37" t="s">
        <v>5735</v>
      </c>
      <c r="R3402" s="28">
        <v>4</v>
      </c>
      <c r="S3402" s="35"/>
      <c r="T3402" s="36" t="s">
        <v>8163</v>
      </c>
    </row>
    <row r="3403" spans="1:20" s="14" customFormat="1" ht="12" x14ac:dyDescent="0.2">
      <c r="A3403" s="28">
        <v>3398</v>
      </c>
      <c r="B3403" s="28" t="s">
        <v>3151</v>
      </c>
      <c r="C3403" s="28" t="s">
        <v>3151</v>
      </c>
      <c r="D3403" s="29" t="s">
        <v>8164</v>
      </c>
      <c r="E3403" s="29"/>
      <c r="F3403" s="30"/>
      <c r="G3403" s="30"/>
      <c r="H3403" s="31"/>
      <c r="I3403" s="30"/>
      <c r="J3403" s="30"/>
      <c r="K3403" s="31"/>
      <c r="L3403" s="32" t="s">
        <v>8091</v>
      </c>
      <c r="M3403" s="33">
        <v>36.82</v>
      </c>
      <c r="N3403" s="32">
        <v>9</v>
      </c>
      <c r="O3403" s="32" t="s">
        <v>3152</v>
      </c>
      <c r="P3403" s="32" t="s">
        <v>3155</v>
      </c>
      <c r="Q3403" s="37" t="s">
        <v>5735</v>
      </c>
      <c r="R3403" s="28">
        <v>4</v>
      </c>
      <c r="S3403" s="35"/>
      <c r="T3403" s="36" t="s">
        <v>8163</v>
      </c>
    </row>
    <row r="3404" spans="1:20" s="14" customFormat="1" ht="12" x14ac:dyDescent="0.2">
      <c r="A3404" s="28">
        <v>3399</v>
      </c>
      <c r="B3404" s="28" t="s">
        <v>3151</v>
      </c>
      <c r="C3404" s="28" t="s">
        <v>3151</v>
      </c>
      <c r="D3404" s="29" t="s">
        <v>8164</v>
      </c>
      <c r="E3404" s="29"/>
      <c r="F3404" s="30"/>
      <c r="G3404" s="30"/>
      <c r="H3404" s="31"/>
      <c r="I3404" s="30"/>
      <c r="J3404" s="30"/>
      <c r="K3404" s="31"/>
      <c r="L3404" s="32" t="s">
        <v>8092</v>
      </c>
      <c r="M3404" s="33">
        <v>55</v>
      </c>
      <c r="N3404" s="32">
        <v>13</v>
      </c>
      <c r="O3404" s="32" t="s">
        <v>3152</v>
      </c>
      <c r="P3404" s="32" t="s">
        <v>3155</v>
      </c>
      <c r="Q3404" s="37" t="s">
        <v>5698</v>
      </c>
      <c r="R3404" s="28">
        <v>1</v>
      </c>
      <c r="S3404" s="35"/>
      <c r="T3404" s="36" t="s">
        <v>8163</v>
      </c>
    </row>
    <row r="3405" spans="1:20" s="14" customFormat="1" ht="12" x14ac:dyDescent="0.2">
      <c r="A3405" s="28">
        <v>3400</v>
      </c>
      <c r="B3405" s="28" t="s">
        <v>3151</v>
      </c>
      <c r="C3405" s="28" t="s">
        <v>8161</v>
      </c>
      <c r="D3405" s="29" t="s">
        <v>8166</v>
      </c>
      <c r="E3405" s="29"/>
      <c r="F3405" s="30"/>
      <c r="G3405" s="30"/>
      <c r="H3405" s="31"/>
      <c r="I3405" s="30"/>
      <c r="J3405" s="30"/>
      <c r="K3405" s="31"/>
      <c r="L3405" s="32" t="s">
        <v>8092</v>
      </c>
      <c r="M3405" s="33">
        <v>136.1</v>
      </c>
      <c r="N3405" s="32">
        <v>13</v>
      </c>
      <c r="O3405" s="32" t="s">
        <v>3152</v>
      </c>
      <c r="P3405" s="32" t="s">
        <v>3155</v>
      </c>
      <c r="Q3405" s="37" t="s">
        <v>5698</v>
      </c>
      <c r="R3405" s="28">
        <v>1</v>
      </c>
      <c r="S3405" s="35"/>
      <c r="T3405" s="36" t="s">
        <v>8163</v>
      </c>
    </row>
    <row r="3406" spans="1:20" s="14" customFormat="1" ht="12" x14ac:dyDescent="0.2">
      <c r="A3406" s="28">
        <v>3401</v>
      </c>
      <c r="B3406" s="28" t="s">
        <v>3151</v>
      </c>
      <c r="C3406" s="28" t="s">
        <v>8161</v>
      </c>
      <c r="D3406" s="29" t="s">
        <v>8166</v>
      </c>
      <c r="E3406" s="29"/>
      <c r="F3406" s="30"/>
      <c r="G3406" s="30"/>
      <c r="H3406" s="31"/>
      <c r="I3406" s="30"/>
      <c r="J3406" s="30"/>
      <c r="K3406" s="31"/>
      <c r="L3406" s="32" t="s">
        <v>8092</v>
      </c>
      <c r="M3406" s="33">
        <v>82.06</v>
      </c>
      <c r="N3406" s="32">
        <v>13</v>
      </c>
      <c r="O3406" s="32" t="s">
        <v>3152</v>
      </c>
      <c r="P3406" s="32" t="s">
        <v>3155</v>
      </c>
      <c r="Q3406" s="37" t="s">
        <v>5698</v>
      </c>
      <c r="R3406" s="28">
        <v>1</v>
      </c>
      <c r="S3406" s="35"/>
      <c r="T3406" s="36" t="s">
        <v>8163</v>
      </c>
    </row>
    <row r="3407" spans="1:20" s="14" customFormat="1" ht="12" x14ac:dyDescent="0.2">
      <c r="A3407" s="28">
        <v>3402</v>
      </c>
      <c r="B3407" s="28" t="s">
        <v>3151</v>
      </c>
      <c r="C3407" s="28" t="s">
        <v>8161</v>
      </c>
      <c r="D3407" s="29" t="s">
        <v>8166</v>
      </c>
      <c r="E3407" s="29"/>
      <c r="F3407" s="30"/>
      <c r="G3407" s="30"/>
      <c r="H3407" s="31"/>
      <c r="I3407" s="30"/>
      <c r="J3407" s="30"/>
      <c r="K3407" s="31"/>
      <c r="L3407" s="32" t="s">
        <v>8092</v>
      </c>
      <c r="M3407" s="33">
        <v>68.73</v>
      </c>
      <c r="N3407" s="32">
        <v>13</v>
      </c>
      <c r="O3407" s="32" t="s">
        <v>3152</v>
      </c>
      <c r="P3407" s="32" t="s">
        <v>3155</v>
      </c>
      <c r="Q3407" s="37" t="s">
        <v>5698</v>
      </c>
      <c r="R3407" s="28">
        <v>1</v>
      </c>
      <c r="S3407" s="35"/>
      <c r="T3407" s="36" t="s">
        <v>8163</v>
      </c>
    </row>
    <row r="3408" spans="1:20" s="14" customFormat="1" ht="12" x14ac:dyDescent="0.2">
      <c r="A3408" s="28">
        <v>3403</v>
      </c>
      <c r="B3408" s="28" t="s">
        <v>3151</v>
      </c>
      <c r="C3408" s="28" t="s">
        <v>8161</v>
      </c>
      <c r="D3408" s="29" t="s">
        <v>8166</v>
      </c>
      <c r="E3408" s="29"/>
      <c r="F3408" s="30"/>
      <c r="G3408" s="30"/>
      <c r="H3408" s="31"/>
      <c r="I3408" s="30"/>
      <c r="J3408" s="30"/>
      <c r="K3408" s="31"/>
      <c r="L3408" s="32" t="s">
        <v>8092</v>
      </c>
      <c r="M3408" s="33">
        <v>108.59</v>
      </c>
      <c r="N3408" s="32">
        <v>13</v>
      </c>
      <c r="O3408" s="32" t="s">
        <v>3152</v>
      </c>
      <c r="P3408" s="32" t="s">
        <v>3155</v>
      </c>
      <c r="Q3408" s="37" t="s">
        <v>5698</v>
      </c>
      <c r="R3408" s="28">
        <v>1</v>
      </c>
      <c r="S3408" s="35"/>
      <c r="T3408" s="36" t="s">
        <v>8163</v>
      </c>
    </row>
    <row r="3409" spans="1:20" s="14" customFormat="1" ht="12" x14ac:dyDescent="0.2">
      <c r="A3409" s="28">
        <v>3404</v>
      </c>
      <c r="B3409" s="28" t="s">
        <v>3151</v>
      </c>
      <c r="C3409" s="28" t="s">
        <v>8161</v>
      </c>
      <c r="D3409" s="29" t="s">
        <v>8166</v>
      </c>
      <c r="E3409" s="29"/>
      <c r="F3409" s="30"/>
      <c r="G3409" s="30"/>
      <c r="H3409" s="31"/>
      <c r="I3409" s="30"/>
      <c r="J3409" s="30"/>
      <c r="K3409" s="31"/>
      <c r="L3409" s="32" t="s">
        <v>8092</v>
      </c>
      <c r="M3409" s="33">
        <v>132.19999999999899</v>
      </c>
      <c r="N3409" s="32">
        <v>13</v>
      </c>
      <c r="O3409" s="32" t="s">
        <v>3152</v>
      </c>
      <c r="P3409" s="32" t="s">
        <v>3155</v>
      </c>
      <c r="Q3409" s="37" t="s">
        <v>5698</v>
      </c>
      <c r="R3409" s="28">
        <v>1</v>
      </c>
      <c r="S3409" s="35"/>
      <c r="T3409" s="36" t="s">
        <v>8163</v>
      </c>
    </row>
    <row r="3410" spans="1:20" s="14" customFormat="1" ht="12" x14ac:dyDescent="0.2">
      <c r="A3410" s="28">
        <v>3405</v>
      </c>
      <c r="B3410" s="28" t="s">
        <v>3151</v>
      </c>
      <c r="C3410" s="28" t="s">
        <v>8161</v>
      </c>
      <c r="D3410" s="29" t="s">
        <v>8166</v>
      </c>
      <c r="E3410" s="29"/>
      <c r="F3410" s="30"/>
      <c r="G3410" s="30"/>
      <c r="H3410" s="31"/>
      <c r="I3410" s="30"/>
      <c r="J3410" s="30"/>
      <c r="K3410" s="31"/>
      <c r="L3410" s="32" t="s">
        <v>8092</v>
      </c>
      <c r="M3410" s="33">
        <v>71.88</v>
      </c>
      <c r="N3410" s="32">
        <v>13</v>
      </c>
      <c r="O3410" s="32" t="s">
        <v>3152</v>
      </c>
      <c r="P3410" s="32" t="s">
        <v>3155</v>
      </c>
      <c r="Q3410" s="37" t="s">
        <v>5698</v>
      </c>
      <c r="R3410" s="28">
        <v>1</v>
      </c>
      <c r="S3410" s="35"/>
      <c r="T3410" s="36" t="s">
        <v>8163</v>
      </c>
    </row>
    <row r="3411" spans="1:20" s="14" customFormat="1" ht="12" x14ac:dyDescent="0.2">
      <c r="A3411" s="28">
        <v>3406</v>
      </c>
      <c r="B3411" s="28" t="s">
        <v>3151</v>
      </c>
      <c r="C3411" s="28" t="s">
        <v>8161</v>
      </c>
      <c r="D3411" s="29" t="s">
        <v>8166</v>
      </c>
      <c r="E3411" s="29"/>
      <c r="F3411" s="30"/>
      <c r="G3411" s="30"/>
      <c r="H3411" s="31"/>
      <c r="I3411" s="30"/>
      <c r="J3411" s="30"/>
      <c r="K3411" s="31"/>
      <c r="L3411" s="32" t="s">
        <v>8092</v>
      </c>
      <c r="M3411" s="33">
        <v>277.26</v>
      </c>
      <c r="N3411" s="32">
        <v>13</v>
      </c>
      <c r="O3411" s="32" t="s">
        <v>3152</v>
      </c>
      <c r="P3411" s="32" t="s">
        <v>3155</v>
      </c>
      <c r="Q3411" s="37" t="s">
        <v>5698</v>
      </c>
      <c r="R3411" s="28">
        <v>1</v>
      </c>
      <c r="S3411" s="35"/>
      <c r="T3411" s="36" t="s">
        <v>8163</v>
      </c>
    </row>
    <row r="3412" spans="1:20" s="14" customFormat="1" ht="12" x14ac:dyDescent="0.2">
      <c r="A3412" s="28">
        <v>3407</v>
      </c>
      <c r="B3412" s="28" t="s">
        <v>3151</v>
      </c>
      <c r="C3412" s="28" t="s">
        <v>8161</v>
      </c>
      <c r="D3412" s="29" t="s">
        <v>8166</v>
      </c>
      <c r="E3412" s="29"/>
      <c r="F3412" s="30"/>
      <c r="G3412" s="30"/>
      <c r="H3412" s="31"/>
      <c r="I3412" s="30"/>
      <c r="J3412" s="30"/>
      <c r="K3412" s="31"/>
      <c r="L3412" s="32" t="s">
        <v>8092</v>
      </c>
      <c r="M3412" s="33">
        <v>158.87</v>
      </c>
      <c r="N3412" s="32">
        <v>13</v>
      </c>
      <c r="O3412" s="32" t="s">
        <v>3152</v>
      </c>
      <c r="P3412" s="32" t="s">
        <v>3155</v>
      </c>
      <c r="Q3412" s="37" t="s">
        <v>5698</v>
      </c>
      <c r="R3412" s="28">
        <v>1</v>
      </c>
      <c r="S3412" s="35"/>
      <c r="T3412" s="36" t="s">
        <v>8163</v>
      </c>
    </row>
    <row r="3413" spans="1:20" s="14" customFormat="1" ht="12" x14ac:dyDescent="0.2">
      <c r="A3413" s="28">
        <v>3408</v>
      </c>
      <c r="B3413" s="28" t="s">
        <v>3151</v>
      </c>
      <c r="C3413" s="28" t="s">
        <v>8161</v>
      </c>
      <c r="D3413" s="29" t="s">
        <v>8166</v>
      </c>
      <c r="E3413" s="29"/>
      <c r="F3413" s="30"/>
      <c r="G3413" s="30"/>
      <c r="H3413" s="31"/>
      <c r="I3413" s="30"/>
      <c r="J3413" s="30"/>
      <c r="K3413" s="31"/>
      <c r="L3413" s="32" t="s">
        <v>8092</v>
      </c>
      <c r="M3413" s="33">
        <v>246.67</v>
      </c>
      <c r="N3413" s="32">
        <v>13</v>
      </c>
      <c r="O3413" s="32" t="s">
        <v>3152</v>
      </c>
      <c r="P3413" s="32" t="s">
        <v>3155</v>
      </c>
      <c r="Q3413" s="37" t="s">
        <v>5698</v>
      </c>
      <c r="R3413" s="28">
        <v>1</v>
      </c>
      <c r="S3413" s="35"/>
      <c r="T3413" s="36" t="s">
        <v>8163</v>
      </c>
    </row>
    <row r="3414" spans="1:20" s="14" customFormat="1" ht="12" x14ac:dyDescent="0.2">
      <c r="A3414" s="28">
        <v>3409</v>
      </c>
      <c r="B3414" s="28" t="s">
        <v>3151</v>
      </c>
      <c r="C3414" s="28" t="s">
        <v>8161</v>
      </c>
      <c r="D3414" s="29" t="s">
        <v>8166</v>
      </c>
      <c r="E3414" s="29"/>
      <c r="F3414" s="30"/>
      <c r="G3414" s="30"/>
      <c r="H3414" s="31"/>
      <c r="I3414" s="30"/>
      <c r="J3414" s="30"/>
      <c r="K3414" s="31"/>
      <c r="L3414" s="32" t="s">
        <v>8092</v>
      </c>
      <c r="M3414" s="33">
        <v>495.11</v>
      </c>
      <c r="N3414" s="32">
        <v>13</v>
      </c>
      <c r="O3414" s="32" t="s">
        <v>3152</v>
      </c>
      <c r="P3414" s="32" t="s">
        <v>3155</v>
      </c>
      <c r="Q3414" s="37" t="s">
        <v>5698</v>
      </c>
      <c r="R3414" s="28">
        <v>1</v>
      </c>
      <c r="S3414" s="35"/>
      <c r="T3414" s="36" t="s">
        <v>8163</v>
      </c>
    </row>
    <row r="3415" spans="1:20" s="14" customFormat="1" ht="12" x14ac:dyDescent="0.2">
      <c r="A3415" s="28">
        <v>3410</v>
      </c>
      <c r="B3415" s="28" t="s">
        <v>3151</v>
      </c>
      <c r="C3415" s="28" t="s">
        <v>8161</v>
      </c>
      <c r="D3415" s="29" t="s">
        <v>8165</v>
      </c>
      <c r="E3415" s="29"/>
      <c r="F3415" s="30"/>
      <c r="G3415" s="30"/>
      <c r="H3415" s="31"/>
      <c r="I3415" s="30"/>
      <c r="J3415" s="30"/>
      <c r="K3415" s="31"/>
      <c r="L3415" s="32" t="s">
        <v>8092</v>
      </c>
      <c r="M3415" s="33">
        <v>106.01</v>
      </c>
      <c r="N3415" s="32">
        <v>13</v>
      </c>
      <c r="O3415" s="32" t="s">
        <v>3152</v>
      </c>
      <c r="P3415" s="32" t="s">
        <v>3155</v>
      </c>
      <c r="Q3415" s="37" t="s">
        <v>5698</v>
      </c>
      <c r="R3415" s="28">
        <v>1</v>
      </c>
      <c r="S3415" s="35"/>
      <c r="T3415" s="36" t="s">
        <v>8163</v>
      </c>
    </row>
    <row r="3416" spans="1:20" s="14" customFormat="1" ht="12" x14ac:dyDescent="0.2">
      <c r="A3416" s="28">
        <v>3411</v>
      </c>
      <c r="B3416" s="28" t="s">
        <v>3151</v>
      </c>
      <c r="C3416" s="28" t="s">
        <v>8161</v>
      </c>
      <c r="D3416" s="29" t="s">
        <v>8165</v>
      </c>
      <c r="E3416" s="29"/>
      <c r="F3416" s="30"/>
      <c r="G3416" s="30"/>
      <c r="H3416" s="31"/>
      <c r="I3416" s="30"/>
      <c r="J3416" s="30"/>
      <c r="K3416" s="31"/>
      <c r="L3416" s="32" t="s">
        <v>8092</v>
      </c>
      <c r="M3416" s="33">
        <v>106.07</v>
      </c>
      <c r="N3416" s="32">
        <v>13</v>
      </c>
      <c r="O3416" s="32" t="s">
        <v>3152</v>
      </c>
      <c r="P3416" s="32" t="s">
        <v>3155</v>
      </c>
      <c r="Q3416" s="37" t="s">
        <v>5698</v>
      </c>
      <c r="R3416" s="28">
        <v>1</v>
      </c>
      <c r="S3416" s="35"/>
      <c r="T3416" s="36" t="s">
        <v>8163</v>
      </c>
    </row>
    <row r="3417" spans="1:20" s="14" customFormat="1" ht="12" x14ac:dyDescent="0.2">
      <c r="A3417" s="28">
        <v>3412</v>
      </c>
      <c r="B3417" s="28" t="s">
        <v>3151</v>
      </c>
      <c r="C3417" s="28" t="s">
        <v>8161</v>
      </c>
      <c r="D3417" s="29" t="s">
        <v>8165</v>
      </c>
      <c r="E3417" s="29"/>
      <c r="F3417" s="30"/>
      <c r="G3417" s="30"/>
      <c r="H3417" s="31"/>
      <c r="I3417" s="30"/>
      <c r="J3417" s="30"/>
      <c r="K3417" s="31"/>
      <c r="L3417" s="32" t="s">
        <v>8092</v>
      </c>
      <c r="M3417" s="33">
        <v>93.13</v>
      </c>
      <c r="N3417" s="32">
        <v>13</v>
      </c>
      <c r="O3417" s="32" t="s">
        <v>3152</v>
      </c>
      <c r="P3417" s="32" t="s">
        <v>3155</v>
      </c>
      <c r="Q3417" s="37" t="s">
        <v>5698</v>
      </c>
      <c r="R3417" s="28">
        <v>1</v>
      </c>
      <c r="S3417" s="35"/>
      <c r="T3417" s="36" t="s">
        <v>8163</v>
      </c>
    </row>
    <row r="3418" spans="1:20" s="14" customFormat="1" ht="12" x14ac:dyDescent="0.2">
      <c r="A3418" s="28">
        <v>3413</v>
      </c>
      <c r="B3418" s="28" t="s">
        <v>3151</v>
      </c>
      <c r="C3418" s="28" t="s">
        <v>8161</v>
      </c>
      <c r="D3418" s="29" t="s">
        <v>8165</v>
      </c>
      <c r="E3418" s="29"/>
      <c r="F3418" s="30"/>
      <c r="G3418" s="30"/>
      <c r="H3418" s="31"/>
      <c r="I3418" s="30"/>
      <c r="J3418" s="30"/>
      <c r="K3418" s="31"/>
      <c r="L3418" s="32" t="s">
        <v>8092</v>
      </c>
      <c r="M3418" s="33">
        <v>121.61</v>
      </c>
      <c r="N3418" s="32">
        <v>13</v>
      </c>
      <c r="O3418" s="32" t="s">
        <v>3152</v>
      </c>
      <c r="P3418" s="32" t="s">
        <v>3155</v>
      </c>
      <c r="Q3418" s="37" t="s">
        <v>5698</v>
      </c>
      <c r="R3418" s="28">
        <v>1</v>
      </c>
      <c r="S3418" s="35"/>
      <c r="T3418" s="36" t="s">
        <v>8163</v>
      </c>
    </row>
    <row r="3419" spans="1:20" s="14" customFormat="1" ht="12" x14ac:dyDescent="0.2">
      <c r="A3419" s="28">
        <v>3414</v>
      </c>
      <c r="B3419" s="28" t="s">
        <v>3151</v>
      </c>
      <c r="C3419" s="28" t="s">
        <v>8161</v>
      </c>
      <c r="D3419" s="29" t="s">
        <v>8166</v>
      </c>
      <c r="E3419" s="29"/>
      <c r="F3419" s="30"/>
      <c r="G3419" s="30"/>
      <c r="H3419" s="31"/>
      <c r="I3419" s="30"/>
      <c r="J3419" s="30"/>
      <c r="K3419" s="31"/>
      <c r="L3419" s="32" t="s">
        <v>8092</v>
      </c>
      <c r="M3419" s="33">
        <v>357.4</v>
      </c>
      <c r="N3419" s="32">
        <v>13</v>
      </c>
      <c r="O3419" s="32" t="s">
        <v>3152</v>
      </c>
      <c r="P3419" s="32" t="s">
        <v>3155</v>
      </c>
      <c r="Q3419" s="37" t="s">
        <v>5698</v>
      </c>
      <c r="R3419" s="28">
        <v>1</v>
      </c>
      <c r="S3419" s="35"/>
      <c r="T3419" s="36" t="s">
        <v>8163</v>
      </c>
    </row>
    <row r="3420" spans="1:20" s="14" customFormat="1" ht="12" x14ac:dyDescent="0.2">
      <c r="A3420" s="28">
        <v>3415</v>
      </c>
      <c r="B3420" s="28" t="s">
        <v>3151</v>
      </c>
      <c r="C3420" s="28" t="s">
        <v>8161</v>
      </c>
      <c r="D3420" s="29" t="s">
        <v>8166</v>
      </c>
      <c r="E3420" s="29"/>
      <c r="F3420" s="30"/>
      <c r="G3420" s="30"/>
      <c r="H3420" s="31"/>
      <c r="I3420" s="30"/>
      <c r="J3420" s="30"/>
      <c r="K3420" s="31"/>
      <c r="L3420" s="32" t="s">
        <v>8092</v>
      </c>
      <c r="M3420" s="33">
        <v>404.93</v>
      </c>
      <c r="N3420" s="32">
        <v>13</v>
      </c>
      <c r="O3420" s="32" t="s">
        <v>3152</v>
      </c>
      <c r="P3420" s="32" t="s">
        <v>3155</v>
      </c>
      <c r="Q3420" s="37" t="s">
        <v>5698</v>
      </c>
      <c r="R3420" s="28">
        <v>1</v>
      </c>
      <c r="S3420" s="35"/>
      <c r="T3420" s="36" t="s">
        <v>8163</v>
      </c>
    </row>
    <row r="3421" spans="1:20" s="14" customFormat="1" ht="12" x14ac:dyDescent="0.2">
      <c r="A3421" s="28">
        <v>3416</v>
      </c>
      <c r="B3421" s="28" t="s">
        <v>3151</v>
      </c>
      <c r="C3421" s="28" t="s">
        <v>3151</v>
      </c>
      <c r="D3421" s="29" t="s">
        <v>8164</v>
      </c>
      <c r="E3421" s="29"/>
      <c r="F3421" s="30"/>
      <c r="G3421" s="30"/>
      <c r="H3421" s="31"/>
      <c r="I3421" s="30"/>
      <c r="J3421" s="30"/>
      <c r="K3421" s="31"/>
      <c r="L3421" s="32" t="s">
        <v>8092</v>
      </c>
      <c r="M3421" s="33">
        <v>83</v>
      </c>
      <c r="N3421" s="32">
        <v>15</v>
      </c>
      <c r="O3421" s="32" t="s">
        <v>3152</v>
      </c>
      <c r="P3421" s="32" t="s">
        <v>3155</v>
      </c>
      <c r="Q3421" s="37" t="s">
        <v>5706</v>
      </c>
      <c r="R3421" s="28">
        <v>1</v>
      </c>
      <c r="S3421" s="35"/>
      <c r="T3421" s="36" t="s">
        <v>8163</v>
      </c>
    </row>
    <row r="3422" spans="1:20" s="14" customFormat="1" ht="12" x14ac:dyDescent="0.2">
      <c r="A3422" s="28">
        <v>3417</v>
      </c>
      <c r="B3422" s="28" t="s">
        <v>3151</v>
      </c>
      <c r="C3422" s="28" t="s">
        <v>3151</v>
      </c>
      <c r="D3422" s="28" t="s">
        <v>3151</v>
      </c>
      <c r="E3422" s="48"/>
      <c r="F3422" s="30"/>
      <c r="G3422" s="30"/>
      <c r="H3422" s="31"/>
      <c r="I3422" s="30"/>
      <c r="J3422" s="30"/>
      <c r="K3422" s="31"/>
      <c r="L3422" s="32" t="s">
        <v>8091</v>
      </c>
      <c r="M3422" s="33">
        <v>5</v>
      </c>
      <c r="N3422" s="32">
        <v>11</v>
      </c>
      <c r="O3422" s="32" t="s">
        <v>3152</v>
      </c>
      <c r="P3422" s="32" t="s">
        <v>3155</v>
      </c>
      <c r="Q3422" s="37" t="s">
        <v>5739</v>
      </c>
      <c r="R3422" s="28">
        <v>4</v>
      </c>
      <c r="S3422" s="35"/>
      <c r="T3422" s="36" t="s">
        <v>8163</v>
      </c>
    </row>
    <row r="3423" spans="1:20" s="14" customFormat="1" ht="12" x14ac:dyDescent="0.2">
      <c r="A3423" s="28">
        <v>3418</v>
      </c>
      <c r="B3423" s="28" t="s">
        <v>3151</v>
      </c>
      <c r="C3423" s="28" t="s">
        <v>3151</v>
      </c>
      <c r="D3423" s="28" t="s">
        <v>3151</v>
      </c>
      <c r="E3423" s="48"/>
      <c r="F3423" s="30"/>
      <c r="G3423" s="30"/>
      <c r="H3423" s="31"/>
      <c r="I3423" s="30"/>
      <c r="J3423" s="30"/>
      <c r="K3423" s="31"/>
      <c r="L3423" s="32" t="s">
        <v>8091</v>
      </c>
      <c r="M3423" s="33">
        <v>59</v>
      </c>
      <c r="N3423" s="32">
        <v>11</v>
      </c>
      <c r="O3423" s="32" t="s">
        <v>3152</v>
      </c>
      <c r="P3423" s="32" t="s">
        <v>3155</v>
      </c>
      <c r="Q3423" s="37" t="s">
        <v>5739</v>
      </c>
      <c r="R3423" s="28">
        <v>4</v>
      </c>
      <c r="S3423" s="35"/>
      <c r="T3423" s="36" t="s">
        <v>8163</v>
      </c>
    </row>
    <row r="3424" spans="1:20" s="14" customFormat="1" ht="12" x14ac:dyDescent="0.2">
      <c r="A3424" s="28">
        <v>3419</v>
      </c>
      <c r="B3424" s="28" t="s">
        <v>3151</v>
      </c>
      <c r="C3424" s="28" t="s">
        <v>3151</v>
      </c>
      <c r="D3424" s="28" t="s">
        <v>3151</v>
      </c>
      <c r="E3424" s="48"/>
      <c r="F3424" s="30"/>
      <c r="G3424" s="30"/>
      <c r="H3424" s="31"/>
      <c r="I3424" s="30"/>
      <c r="J3424" s="30"/>
      <c r="K3424" s="31"/>
      <c r="L3424" s="32" t="s">
        <v>8091</v>
      </c>
      <c r="M3424" s="33">
        <v>58</v>
      </c>
      <c r="N3424" s="32">
        <v>11</v>
      </c>
      <c r="O3424" s="32" t="s">
        <v>3152</v>
      </c>
      <c r="P3424" s="32" t="s">
        <v>3155</v>
      </c>
      <c r="Q3424" s="37" t="s">
        <v>5739</v>
      </c>
      <c r="R3424" s="28">
        <v>4</v>
      </c>
      <c r="S3424" s="35"/>
      <c r="T3424" s="36" t="s">
        <v>8163</v>
      </c>
    </row>
    <row r="3425" spans="1:20" s="14" customFormat="1" ht="12" x14ac:dyDescent="0.2">
      <c r="A3425" s="28">
        <v>3420</v>
      </c>
      <c r="B3425" s="28" t="s">
        <v>3151</v>
      </c>
      <c r="C3425" s="28" t="s">
        <v>3151</v>
      </c>
      <c r="D3425" s="28" t="s">
        <v>3151</v>
      </c>
      <c r="E3425" s="48"/>
      <c r="F3425" s="30"/>
      <c r="G3425" s="30"/>
      <c r="H3425" s="31"/>
      <c r="I3425" s="30"/>
      <c r="J3425" s="30"/>
      <c r="K3425" s="31"/>
      <c r="L3425" s="32" t="s">
        <v>8091</v>
      </c>
      <c r="M3425" s="33">
        <v>16</v>
      </c>
      <c r="N3425" s="32">
        <v>11</v>
      </c>
      <c r="O3425" s="32" t="s">
        <v>3152</v>
      </c>
      <c r="P3425" s="32" t="s">
        <v>3155</v>
      </c>
      <c r="Q3425" s="37" t="s">
        <v>5739</v>
      </c>
      <c r="R3425" s="28">
        <v>4</v>
      </c>
      <c r="S3425" s="35"/>
      <c r="T3425" s="36" t="s">
        <v>8163</v>
      </c>
    </row>
    <row r="3426" spans="1:20" s="14" customFormat="1" ht="12" x14ac:dyDescent="0.2">
      <c r="A3426" s="28">
        <v>3421</v>
      </c>
      <c r="B3426" s="28" t="s">
        <v>3151</v>
      </c>
      <c r="C3426" s="28" t="s">
        <v>3151</v>
      </c>
      <c r="D3426" s="28" t="s">
        <v>3151</v>
      </c>
      <c r="E3426" s="48"/>
      <c r="F3426" s="30"/>
      <c r="G3426" s="30"/>
      <c r="H3426" s="31"/>
      <c r="I3426" s="30"/>
      <c r="J3426" s="30"/>
      <c r="K3426" s="31"/>
      <c r="L3426" s="32" t="s">
        <v>8091</v>
      </c>
      <c r="M3426" s="33">
        <v>82</v>
      </c>
      <c r="N3426" s="32">
        <v>11</v>
      </c>
      <c r="O3426" s="32" t="s">
        <v>3152</v>
      </c>
      <c r="P3426" s="32" t="s">
        <v>3155</v>
      </c>
      <c r="Q3426" s="37" t="s">
        <v>5739</v>
      </c>
      <c r="R3426" s="28">
        <v>4</v>
      </c>
      <c r="S3426" s="35"/>
      <c r="T3426" s="36" t="s">
        <v>8163</v>
      </c>
    </row>
    <row r="3427" spans="1:20" s="14" customFormat="1" ht="12" x14ac:dyDescent="0.2">
      <c r="A3427" s="28">
        <v>3422</v>
      </c>
      <c r="B3427" s="28" t="s">
        <v>3151</v>
      </c>
      <c r="C3427" s="28" t="s">
        <v>3151</v>
      </c>
      <c r="D3427" s="28" t="s">
        <v>3151</v>
      </c>
      <c r="E3427" s="48"/>
      <c r="F3427" s="30"/>
      <c r="G3427" s="30"/>
      <c r="H3427" s="31"/>
      <c r="I3427" s="30"/>
      <c r="J3427" s="30"/>
      <c r="K3427" s="31"/>
      <c r="L3427" s="32" t="s">
        <v>8091</v>
      </c>
      <c r="M3427" s="33">
        <v>80</v>
      </c>
      <c r="N3427" s="32">
        <v>11</v>
      </c>
      <c r="O3427" s="32" t="s">
        <v>3152</v>
      </c>
      <c r="P3427" s="32" t="s">
        <v>3155</v>
      </c>
      <c r="Q3427" s="37" t="s">
        <v>5739</v>
      </c>
      <c r="R3427" s="28">
        <v>4</v>
      </c>
      <c r="S3427" s="35"/>
      <c r="T3427" s="36" t="s">
        <v>8163</v>
      </c>
    </row>
    <row r="3428" spans="1:20" s="14" customFormat="1" ht="12" x14ac:dyDescent="0.2">
      <c r="A3428" s="28">
        <v>3423</v>
      </c>
      <c r="B3428" s="28" t="s">
        <v>3151</v>
      </c>
      <c r="C3428" s="28" t="s">
        <v>3151</v>
      </c>
      <c r="D3428" s="28" t="s">
        <v>3151</v>
      </c>
      <c r="E3428" s="48"/>
      <c r="F3428" s="30"/>
      <c r="G3428" s="30"/>
      <c r="H3428" s="31"/>
      <c r="I3428" s="30"/>
      <c r="J3428" s="30"/>
      <c r="K3428" s="31"/>
      <c r="L3428" s="32" t="s">
        <v>8091</v>
      </c>
      <c r="M3428" s="33">
        <v>74.063699999999997</v>
      </c>
      <c r="N3428" s="32">
        <v>11</v>
      </c>
      <c r="O3428" s="32" t="s">
        <v>3152</v>
      </c>
      <c r="P3428" s="32" t="s">
        <v>3155</v>
      </c>
      <c r="Q3428" s="37" t="s">
        <v>5739</v>
      </c>
      <c r="R3428" s="28">
        <v>4</v>
      </c>
      <c r="S3428" s="35"/>
      <c r="T3428" s="36" t="s">
        <v>8163</v>
      </c>
    </row>
    <row r="3429" spans="1:20" s="14" customFormat="1" ht="12" x14ac:dyDescent="0.2">
      <c r="A3429" s="28">
        <v>3424</v>
      </c>
      <c r="B3429" s="28" t="s">
        <v>3151</v>
      </c>
      <c r="C3429" s="28" t="s">
        <v>3151</v>
      </c>
      <c r="D3429" s="28" t="s">
        <v>3151</v>
      </c>
      <c r="E3429" s="48"/>
      <c r="F3429" s="30"/>
      <c r="G3429" s="30"/>
      <c r="H3429" s="31"/>
      <c r="I3429" s="30"/>
      <c r="J3429" s="30"/>
      <c r="K3429" s="31"/>
      <c r="L3429" s="32" t="s">
        <v>8091</v>
      </c>
      <c r="M3429" s="33">
        <v>101.172</v>
      </c>
      <c r="N3429" s="32">
        <v>11</v>
      </c>
      <c r="O3429" s="32" t="s">
        <v>3152</v>
      </c>
      <c r="P3429" s="32" t="s">
        <v>3155</v>
      </c>
      <c r="Q3429" s="37" t="s">
        <v>5739</v>
      </c>
      <c r="R3429" s="28">
        <v>4</v>
      </c>
      <c r="S3429" s="35"/>
      <c r="T3429" s="36" t="s">
        <v>8163</v>
      </c>
    </row>
    <row r="3430" spans="1:20" s="14" customFormat="1" ht="12" x14ac:dyDescent="0.2">
      <c r="A3430" s="28">
        <v>3425</v>
      </c>
      <c r="B3430" s="28" t="s">
        <v>3151</v>
      </c>
      <c r="C3430" s="28" t="s">
        <v>3151</v>
      </c>
      <c r="D3430" s="28" t="s">
        <v>3151</v>
      </c>
      <c r="E3430" s="48"/>
      <c r="F3430" s="30"/>
      <c r="G3430" s="30"/>
      <c r="H3430" s="31"/>
      <c r="I3430" s="30"/>
      <c r="J3430" s="30"/>
      <c r="K3430" s="31"/>
      <c r="L3430" s="32" t="s">
        <v>8092</v>
      </c>
      <c r="M3430" s="33">
        <v>22.92</v>
      </c>
      <c r="N3430" s="32">
        <v>13</v>
      </c>
      <c r="O3430" s="32" t="s">
        <v>3152</v>
      </c>
      <c r="P3430" s="32" t="s">
        <v>3155</v>
      </c>
      <c r="Q3430" s="37" t="s">
        <v>5698</v>
      </c>
      <c r="R3430" s="28">
        <v>1</v>
      </c>
      <c r="S3430" s="35"/>
      <c r="T3430" s="36" t="s">
        <v>8163</v>
      </c>
    </row>
    <row r="3431" spans="1:20" s="14" customFormat="1" ht="12" x14ac:dyDescent="0.2">
      <c r="A3431" s="28">
        <v>3426</v>
      </c>
      <c r="B3431" s="28" t="s">
        <v>3151</v>
      </c>
      <c r="C3431" s="28" t="s">
        <v>3151</v>
      </c>
      <c r="D3431" s="28" t="s">
        <v>3151</v>
      </c>
      <c r="E3431" s="48"/>
      <c r="F3431" s="30"/>
      <c r="G3431" s="30"/>
      <c r="H3431" s="31"/>
      <c r="I3431" s="30"/>
      <c r="J3431" s="30"/>
      <c r="K3431" s="31"/>
      <c r="L3431" s="32" t="s">
        <v>8092</v>
      </c>
      <c r="M3431" s="33">
        <v>240.49</v>
      </c>
      <c r="N3431" s="32">
        <v>13</v>
      </c>
      <c r="O3431" s="32" t="s">
        <v>3152</v>
      </c>
      <c r="P3431" s="32" t="s">
        <v>3155</v>
      </c>
      <c r="Q3431" s="37" t="s">
        <v>5698</v>
      </c>
      <c r="R3431" s="28">
        <v>1</v>
      </c>
      <c r="S3431" s="35"/>
      <c r="T3431" s="36" t="s">
        <v>8163</v>
      </c>
    </row>
    <row r="3432" spans="1:20" s="14" customFormat="1" ht="12" x14ac:dyDescent="0.2">
      <c r="A3432" s="28">
        <v>3427</v>
      </c>
      <c r="B3432" s="28" t="s">
        <v>3151</v>
      </c>
      <c r="C3432" s="28" t="s">
        <v>3151</v>
      </c>
      <c r="D3432" s="28" t="s">
        <v>3151</v>
      </c>
      <c r="E3432" s="48"/>
      <c r="F3432" s="30"/>
      <c r="G3432" s="30"/>
      <c r="H3432" s="31"/>
      <c r="I3432" s="30"/>
      <c r="J3432" s="30"/>
      <c r="K3432" s="31"/>
      <c r="L3432" s="32" t="s">
        <v>8092</v>
      </c>
      <c r="M3432" s="33">
        <v>96.4</v>
      </c>
      <c r="N3432" s="32">
        <v>13</v>
      </c>
      <c r="O3432" s="32" t="s">
        <v>3152</v>
      </c>
      <c r="P3432" s="32" t="s">
        <v>3155</v>
      </c>
      <c r="Q3432" s="37" t="s">
        <v>5698</v>
      </c>
      <c r="R3432" s="28">
        <v>1</v>
      </c>
      <c r="S3432" s="35"/>
      <c r="T3432" s="36" t="s">
        <v>8163</v>
      </c>
    </row>
    <row r="3433" spans="1:20" s="14" customFormat="1" ht="12" x14ac:dyDescent="0.2">
      <c r="A3433" s="28">
        <v>3428</v>
      </c>
      <c r="B3433" s="28" t="s">
        <v>3151</v>
      </c>
      <c r="C3433" s="28" t="s">
        <v>3151</v>
      </c>
      <c r="D3433" s="28" t="s">
        <v>3151</v>
      </c>
      <c r="E3433" s="48"/>
      <c r="F3433" s="30"/>
      <c r="G3433" s="30"/>
      <c r="H3433" s="31"/>
      <c r="I3433" s="30"/>
      <c r="J3433" s="30"/>
      <c r="K3433" s="31"/>
      <c r="L3433" s="32" t="s">
        <v>8092</v>
      </c>
      <c r="M3433" s="33">
        <v>104.4</v>
      </c>
      <c r="N3433" s="32">
        <v>13</v>
      </c>
      <c r="O3433" s="32" t="s">
        <v>3152</v>
      </c>
      <c r="P3433" s="32" t="s">
        <v>3155</v>
      </c>
      <c r="Q3433" s="37" t="s">
        <v>5698</v>
      </c>
      <c r="R3433" s="28">
        <v>1</v>
      </c>
      <c r="S3433" s="35"/>
      <c r="T3433" s="36" t="s">
        <v>8163</v>
      </c>
    </row>
    <row r="3434" spans="1:20" s="14" customFormat="1" ht="12" x14ac:dyDescent="0.2">
      <c r="A3434" s="28">
        <v>3429</v>
      </c>
      <c r="B3434" s="28" t="s">
        <v>3151</v>
      </c>
      <c r="C3434" s="28" t="s">
        <v>3151</v>
      </c>
      <c r="D3434" s="28" t="s">
        <v>3151</v>
      </c>
      <c r="E3434" s="48"/>
      <c r="F3434" s="30"/>
      <c r="G3434" s="30"/>
      <c r="H3434" s="31"/>
      <c r="I3434" s="30"/>
      <c r="J3434" s="30"/>
      <c r="K3434" s="31"/>
      <c r="L3434" s="32" t="s">
        <v>8092</v>
      </c>
      <c r="M3434" s="33">
        <v>56.53</v>
      </c>
      <c r="N3434" s="32">
        <v>13</v>
      </c>
      <c r="O3434" s="32" t="s">
        <v>3152</v>
      </c>
      <c r="P3434" s="32" t="s">
        <v>3155</v>
      </c>
      <c r="Q3434" s="37" t="s">
        <v>5698</v>
      </c>
      <c r="R3434" s="28">
        <v>1</v>
      </c>
      <c r="S3434" s="35"/>
      <c r="T3434" s="36" t="s">
        <v>8163</v>
      </c>
    </row>
    <row r="3435" spans="1:20" s="14" customFormat="1" ht="12" x14ac:dyDescent="0.2">
      <c r="A3435" s="28">
        <v>3430</v>
      </c>
      <c r="B3435" s="28" t="s">
        <v>3151</v>
      </c>
      <c r="C3435" s="28" t="s">
        <v>3151</v>
      </c>
      <c r="D3435" s="28" t="s">
        <v>3151</v>
      </c>
      <c r="E3435" s="48"/>
      <c r="F3435" s="30"/>
      <c r="G3435" s="30"/>
      <c r="H3435" s="31"/>
      <c r="I3435" s="30"/>
      <c r="J3435" s="30"/>
      <c r="K3435" s="31"/>
      <c r="L3435" s="32" t="s">
        <v>8092</v>
      </c>
      <c r="M3435" s="33">
        <v>118.5</v>
      </c>
      <c r="N3435" s="32">
        <v>13</v>
      </c>
      <c r="O3435" s="32" t="s">
        <v>3152</v>
      </c>
      <c r="P3435" s="32" t="s">
        <v>3155</v>
      </c>
      <c r="Q3435" s="37" t="s">
        <v>5698</v>
      </c>
      <c r="R3435" s="28">
        <v>1</v>
      </c>
      <c r="S3435" s="35"/>
      <c r="T3435" s="36" t="s">
        <v>8163</v>
      </c>
    </row>
    <row r="3436" spans="1:20" s="14" customFormat="1" ht="12" x14ac:dyDescent="0.2">
      <c r="A3436" s="28">
        <v>3431</v>
      </c>
      <c r="B3436" s="28" t="s">
        <v>3151</v>
      </c>
      <c r="C3436" s="28" t="s">
        <v>3151</v>
      </c>
      <c r="D3436" s="28" t="s">
        <v>3151</v>
      </c>
      <c r="E3436" s="48"/>
      <c r="F3436" s="30"/>
      <c r="G3436" s="30"/>
      <c r="H3436" s="31"/>
      <c r="I3436" s="30"/>
      <c r="J3436" s="30"/>
      <c r="K3436" s="31"/>
      <c r="L3436" s="32" t="s">
        <v>8092</v>
      </c>
      <c r="M3436" s="33">
        <v>16.283999999999999</v>
      </c>
      <c r="N3436" s="32">
        <v>13</v>
      </c>
      <c r="O3436" s="32" t="s">
        <v>3152</v>
      </c>
      <c r="P3436" s="32" t="s">
        <v>3155</v>
      </c>
      <c r="Q3436" s="37" t="s">
        <v>5698</v>
      </c>
      <c r="R3436" s="28">
        <v>1</v>
      </c>
      <c r="S3436" s="35"/>
      <c r="T3436" s="36" t="s">
        <v>8163</v>
      </c>
    </row>
    <row r="3437" spans="1:20" s="14" customFormat="1" ht="12" x14ac:dyDescent="0.2">
      <c r="A3437" s="28">
        <v>3432</v>
      </c>
      <c r="B3437" s="28" t="s">
        <v>3151</v>
      </c>
      <c r="C3437" s="28" t="s">
        <v>3151</v>
      </c>
      <c r="D3437" s="28" t="s">
        <v>3151</v>
      </c>
      <c r="E3437" s="48"/>
      <c r="F3437" s="30"/>
      <c r="G3437" s="30"/>
      <c r="H3437" s="31"/>
      <c r="I3437" s="30"/>
      <c r="J3437" s="30"/>
      <c r="K3437" s="31"/>
      <c r="L3437" s="32" t="s">
        <v>8091</v>
      </c>
      <c r="M3437" s="33">
        <v>35.159999999999997</v>
      </c>
      <c r="N3437" s="32">
        <v>8</v>
      </c>
      <c r="O3437" s="32" t="s">
        <v>3152</v>
      </c>
      <c r="P3437" s="32" t="s">
        <v>3155</v>
      </c>
      <c r="Q3437" s="37" t="s">
        <v>5729</v>
      </c>
      <c r="R3437" s="28">
        <v>3</v>
      </c>
      <c r="S3437" s="35"/>
      <c r="T3437" s="36" t="s">
        <v>8163</v>
      </c>
    </row>
    <row r="3438" spans="1:20" s="14" customFormat="1" ht="12" x14ac:dyDescent="0.2">
      <c r="A3438" s="28">
        <v>3433</v>
      </c>
      <c r="B3438" s="28" t="s">
        <v>3151</v>
      </c>
      <c r="C3438" s="28" t="s">
        <v>3151</v>
      </c>
      <c r="D3438" s="28" t="s">
        <v>3151</v>
      </c>
      <c r="E3438" s="48"/>
      <c r="F3438" s="30"/>
      <c r="G3438" s="30"/>
      <c r="H3438" s="31"/>
      <c r="I3438" s="30"/>
      <c r="J3438" s="30"/>
      <c r="K3438" s="31"/>
      <c r="L3438" s="32" t="s">
        <v>8092</v>
      </c>
      <c r="M3438" s="33">
        <v>54.84</v>
      </c>
      <c r="N3438" s="32">
        <v>13</v>
      </c>
      <c r="O3438" s="32" t="s">
        <v>3152</v>
      </c>
      <c r="P3438" s="32" t="s">
        <v>3155</v>
      </c>
      <c r="Q3438" s="37" t="s">
        <v>5698</v>
      </c>
      <c r="R3438" s="28">
        <v>1</v>
      </c>
      <c r="S3438" s="35"/>
      <c r="T3438" s="36" t="s">
        <v>8163</v>
      </c>
    </row>
    <row r="3439" spans="1:20" s="14" customFormat="1" ht="12" x14ac:dyDescent="0.2">
      <c r="A3439" s="28">
        <v>3434</v>
      </c>
      <c r="B3439" s="28" t="s">
        <v>3151</v>
      </c>
      <c r="C3439" s="28" t="s">
        <v>3151</v>
      </c>
      <c r="D3439" s="28" t="s">
        <v>3151</v>
      </c>
      <c r="E3439" s="48"/>
      <c r="F3439" s="30"/>
      <c r="G3439" s="30"/>
      <c r="H3439" s="31"/>
      <c r="I3439" s="30"/>
      <c r="J3439" s="30"/>
      <c r="K3439" s="31"/>
      <c r="L3439" s="32" t="s">
        <v>8092</v>
      </c>
      <c r="M3439" s="33">
        <v>32.020000000000003</v>
      </c>
      <c r="N3439" s="32">
        <v>13</v>
      </c>
      <c r="O3439" s="32" t="s">
        <v>3152</v>
      </c>
      <c r="P3439" s="32" t="s">
        <v>3155</v>
      </c>
      <c r="Q3439" s="37" t="s">
        <v>5698</v>
      </c>
      <c r="R3439" s="28">
        <v>1</v>
      </c>
      <c r="S3439" s="35"/>
      <c r="T3439" s="36" t="s">
        <v>8163</v>
      </c>
    </row>
    <row r="3440" spans="1:20" s="14" customFormat="1" ht="12" x14ac:dyDescent="0.2">
      <c r="A3440" s="28">
        <v>3435</v>
      </c>
      <c r="B3440" s="28" t="s">
        <v>3151</v>
      </c>
      <c r="C3440" s="28" t="s">
        <v>3151</v>
      </c>
      <c r="D3440" s="28" t="s">
        <v>3151</v>
      </c>
      <c r="E3440" s="48"/>
      <c r="F3440" s="30"/>
      <c r="G3440" s="30"/>
      <c r="H3440" s="31"/>
      <c r="I3440" s="30"/>
      <c r="J3440" s="30"/>
      <c r="K3440" s="31"/>
      <c r="L3440" s="32" t="s">
        <v>8092</v>
      </c>
      <c r="M3440" s="33">
        <v>28.690999999999999</v>
      </c>
      <c r="N3440" s="32">
        <v>13</v>
      </c>
      <c r="O3440" s="32" t="s">
        <v>3152</v>
      </c>
      <c r="P3440" s="32" t="s">
        <v>3155</v>
      </c>
      <c r="Q3440" s="37" t="s">
        <v>5698</v>
      </c>
      <c r="R3440" s="28">
        <v>1</v>
      </c>
      <c r="S3440" s="35"/>
      <c r="T3440" s="36" t="s">
        <v>8163</v>
      </c>
    </row>
    <row r="3441" spans="1:20" s="14" customFormat="1" ht="12" x14ac:dyDescent="0.2">
      <c r="A3441" s="28">
        <v>3436</v>
      </c>
      <c r="B3441" s="28" t="s">
        <v>3151</v>
      </c>
      <c r="C3441" s="28" t="s">
        <v>3151</v>
      </c>
      <c r="D3441" s="28" t="s">
        <v>3151</v>
      </c>
      <c r="E3441" s="48"/>
      <c r="F3441" s="30"/>
      <c r="G3441" s="30"/>
      <c r="H3441" s="31"/>
      <c r="I3441" s="30"/>
      <c r="J3441" s="30"/>
      <c r="K3441" s="31"/>
      <c r="L3441" s="32" t="s">
        <v>8092</v>
      </c>
      <c r="M3441" s="33">
        <v>51.475000000000001</v>
      </c>
      <c r="N3441" s="32">
        <v>13</v>
      </c>
      <c r="O3441" s="32" t="s">
        <v>3152</v>
      </c>
      <c r="P3441" s="32" t="s">
        <v>3155</v>
      </c>
      <c r="Q3441" s="37" t="s">
        <v>5698</v>
      </c>
      <c r="R3441" s="28">
        <v>1</v>
      </c>
      <c r="S3441" s="35"/>
      <c r="T3441" s="36" t="s">
        <v>8163</v>
      </c>
    </row>
    <row r="3442" spans="1:20" s="14" customFormat="1" ht="12" x14ac:dyDescent="0.2">
      <c r="A3442" s="28">
        <v>3437</v>
      </c>
      <c r="B3442" s="28" t="s">
        <v>3151</v>
      </c>
      <c r="C3442" s="28" t="s">
        <v>3151</v>
      </c>
      <c r="D3442" s="28" t="s">
        <v>3151</v>
      </c>
      <c r="E3442" s="48"/>
      <c r="F3442" s="30"/>
      <c r="G3442" s="30"/>
      <c r="H3442" s="31"/>
      <c r="I3442" s="30"/>
      <c r="J3442" s="30"/>
      <c r="K3442" s="31"/>
      <c r="L3442" s="32" t="s">
        <v>8092</v>
      </c>
      <c r="M3442" s="33">
        <v>6.79</v>
      </c>
      <c r="N3442" s="32">
        <v>13</v>
      </c>
      <c r="O3442" s="32" t="s">
        <v>3152</v>
      </c>
      <c r="P3442" s="32" t="s">
        <v>3155</v>
      </c>
      <c r="Q3442" s="37" t="s">
        <v>5698</v>
      </c>
      <c r="R3442" s="28">
        <v>1</v>
      </c>
      <c r="S3442" s="35"/>
      <c r="T3442" s="36" t="s">
        <v>8163</v>
      </c>
    </row>
    <row r="3443" spans="1:20" s="14" customFormat="1" ht="12" x14ac:dyDescent="0.2">
      <c r="A3443" s="28">
        <v>3438</v>
      </c>
      <c r="B3443" s="28" t="s">
        <v>3151</v>
      </c>
      <c r="C3443" s="28" t="s">
        <v>3151</v>
      </c>
      <c r="D3443" s="28" t="s">
        <v>3151</v>
      </c>
      <c r="E3443" s="48"/>
      <c r="F3443" s="30"/>
      <c r="G3443" s="30"/>
      <c r="H3443" s="31"/>
      <c r="I3443" s="30"/>
      <c r="J3443" s="30"/>
      <c r="K3443" s="31"/>
      <c r="L3443" s="32" t="s">
        <v>8092</v>
      </c>
      <c r="M3443" s="33">
        <v>43.776000000000003</v>
      </c>
      <c r="N3443" s="32">
        <v>13</v>
      </c>
      <c r="O3443" s="32" t="s">
        <v>3152</v>
      </c>
      <c r="P3443" s="32" t="s">
        <v>3155</v>
      </c>
      <c r="Q3443" s="37" t="s">
        <v>5698</v>
      </c>
      <c r="R3443" s="28">
        <v>1</v>
      </c>
      <c r="S3443" s="35"/>
      <c r="T3443" s="36" t="s">
        <v>8163</v>
      </c>
    </row>
    <row r="3444" spans="1:20" s="14" customFormat="1" ht="12" x14ac:dyDescent="0.2">
      <c r="A3444" s="28">
        <v>3439</v>
      </c>
      <c r="B3444" s="28" t="s">
        <v>3151</v>
      </c>
      <c r="C3444" s="28" t="s">
        <v>3151</v>
      </c>
      <c r="D3444" s="28" t="s">
        <v>3151</v>
      </c>
      <c r="E3444" s="48"/>
      <c r="F3444" s="30"/>
      <c r="G3444" s="30"/>
      <c r="H3444" s="31"/>
      <c r="I3444" s="30"/>
      <c r="J3444" s="30"/>
      <c r="K3444" s="31"/>
      <c r="L3444" s="32" t="s">
        <v>8092</v>
      </c>
      <c r="M3444" s="33">
        <v>78.268000000000001</v>
      </c>
      <c r="N3444" s="32">
        <v>13</v>
      </c>
      <c r="O3444" s="32" t="s">
        <v>3152</v>
      </c>
      <c r="P3444" s="32" t="s">
        <v>3155</v>
      </c>
      <c r="Q3444" s="37" t="s">
        <v>5698</v>
      </c>
      <c r="R3444" s="28">
        <v>1</v>
      </c>
      <c r="S3444" s="35"/>
      <c r="T3444" s="36" t="s">
        <v>8163</v>
      </c>
    </row>
    <row r="3445" spans="1:20" s="14" customFormat="1" ht="12" x14ac:dyDescent="0.2">
      <c r="A3445" s="28">
        <v>3440</v>
      </c>
      <c r="B3445" s="28" t="s">
        <v>3151</v>
      </c>
      <c r="C3445" s="28" t="s">
        <v>3151</v>
      </c>
      <c r="D3445" s="28" t="s">
        <v>3151</v>
      </c>
      <c r="E3445" s="48"/>
      <c r="F3445" s="30"/>
      <c r="G3445" s="30"/>
      <c r="H3445" s="31"/>
      <c r="I3445" s="30"/>
      <c r="J3445" s="30"/>
      <c r="K3445" s="31"/>
      <c r="L3445" s="32" t="s">
        <v>8092</v>
      </c>
      <c r="M3445" s="33">
        <v>121.12</v>
      </c>
      <c r="N3445" s="32">
        <v>13</v>
      </c>
      <c r="O3445" s="32" t="s">
        <v>3152</v>
      </c>
      <c r="P3445" s="32" t="s">
        <v>3155</v>
      </c>
      <c r="Q3445" s="37" t="s">
        <v>5698</v>
      </c>
      <c r="R3445" s="28">
        <v>1</v>
      </c>
      <c r="S3445" s="35"/>
      <c r="T3445" s="36" t="s">
        <v>8163</v>
      </c>
    </row>
    <row r="3446" spans="1:20" s="14" customFormat="1" ht="12" x14ac:dyDescent="0.2">
      <c r="A3446" s="28">
        <v>3441</v>
      </c>
      <c r="B3446" s="28" t="s">
        <v>3151</v>
      </c>
      <c r="C3446" s="28" t="s">
        <v>3151</v>
      </c>
      <c r="D3446" s="28" t="s">
        <v>3151</v>
      </c>
      <c r="E3446" s="48"/>
      <c r="F3446" s="30"/>
      <c r="G3446" s="30"/>
      <c r="H3446" s="31"/>
      <c r="I3446" s="30"/>
      <c r="J3446" s="30"/>
      <c r="K3446" s="31"/>
      <c r="L3446" s="32" t="s">
        <v>8092</v>
      </c>
      <c r="M3446" s="33">
        <v>16.510000000000002</v>
      </c>
      <c r="N3446" s="32">
        <v>13</v>
      </c>
      <c r="O3446" s="32" t="s">
        <v>3152</v>
      </c>
      <c r="P3446" s="32" t="s">
        <v>3155</v>
      </c>
      <c r="Q3446" s="37" t="s">
        <v>5698</v>
      </c>
      <c r="R3446" s="28">
        <v>1</v>
      </c>
      <c r="S3446" s="35"/>
      <c r="T3446" s="36" t="s">
        <v>8163</v>
      </c>
    </row>
    <row r="3447" spans="1:20" s="14" customFormat="1" ht="12" x14ac:dyDescent="0.2">
      <c r="A3447" s="28">
        <v>3442</v>
      </c>
      <c r="B3447" s="28" t="s">
        <v>3151</v>
      </c>
      <c r="C3447" s="28" t="s">
        <v>3151</v>
      </c>
      <c r="D3447" s="28" t="s">
        <v>3151</v>
      </c>
      <c r="E3447" s="48"/>
      <c r="F3447" s="30"/>
      <c r="G3447" s="30"/>
      <c r="H3447" s="31"/>
      <c r="I3447" s="30"/>
      <c r="J3447" s="30"/>
      <c r="K3447" s="31"/>
      <c r="L3447" s="32" t="s">
        <v>8092</v>
      </c>
      <c r="M3447" s="33">
        <v>50.268999999999998</v>
      </c>
      <c r="N3447" s="32">
        <v>13</v>
      </c>
      <c r="O3447" s="32" t="s">
        <v>3152</v>
      </c>
      <c r="P3447" s="32" t="s">
        <v>3155</v>
      </c>
      <c r="Q3447" s="37" t="s">
        <v>5698</v>
      </c>
      <c r="R3447" s="28">
        <v>1</v>
      </c>
      <c r="S3447" s="35"/>
      <c r="T3447" s="36" t="s">
        <v>8163</v>
      </c>
    </row>
    <row r="3448" spans="1:20" s="14" customFormat="1" ht="12" x14ac:dyDescent="0.2">
      <c r="A3448" s="28">
        <v>3443</v>
      </c>
      <c r="B3448" s="28" t="s">
        <v>3151</v>
      </c>
      <c r="C3448" s="28" t="s">
        <v>3151</v>
      </c>
      <c r="D3448" s="28" t="s">
        <v>3151</v>
      </c>
      <c r="E3448" s="48"/>
      <c r="F3448" s="30"/>
      <c r="G3448" s="30"/>
      <c r="H3448" s="31"/>
      <c r="I3448" s="30"/>
      <c r="J3448" s="30"/>
      <c r="K3448" s="31"/>
      <c r="L3448" s="32" t="s">
        <v>8092</v>
      </c>
      <c r="M3448" s="33">
        <v>15.273999999999999</v>
      </c>
      <c r="N3448" s="32">
        <v>13</v>
      </c>
      <c r="O3448" s="32" t="s">
        <v>3152</v>
      </c>
      <c r="P3448" s="32" t="s">
        <v>3155</v>
      </c>
      <c r="Q3448" s="37" t="s">
        <v>5698</v>
      </c>
      <c r="R3448" s="28">
        <v>1</v>
      </c>
      <c r="S3448" s="35"/>
      <c r="T3448" s="36" t="s">
        <v>8163</v>
      </c>
    </row>
    <row r="3449" spans="1:20" s="14" customFormat="1" ht="12" x14ac:dyDescent="0.2">
      <c r="A3449" s="28">
        <v>3444</v>
      </c>
      <c r="B3449" s="28" t="s">
        <v>3151</v>
      </c>
      <c r="C3449" s="28" t="s">
        <v>3151</v>
      </c>
      <c r="D3449" s="28" t="s">
        <v>3151</v>
      </c>
      <c r="E3449" s="48"/>
      <c r="F3449" s="30"/>
      <c r="G3449" s="30"/>
      <c r="H3449" s="31"/>
      <c r="I3449" s="30"/>
      <c r="J3449" s="30"/>
      <c r="K3449" s="31"/>
      <c r="L3449" s="32" t="s">
        <v>8091</v>
      </c>
      <c r="M3449" s="33">
        <v>0</v>
      </c>
      <c r="N3449" s="32">
        <v>11</v>
      </c>
      <c r="O3449" s="32" t="s">
        <v>3152</v>
      </c>
      <c r="P3449" s="32" t="s">
        <v>3155</v>
      </c>
      <c r="Q3449" s="37" t="s">
        <v>5739</v>
      </c>
      <c r="R3449" s="28">
        <v>4</v>
      </c>
      <c r="S3449" s="35"/>
      <c r="T3449" s="36" t="s">
        <v>8163</v>
      </c>
    </row>
    <row r="3450" spans="1:20" s="14" customFormat="1" ht="12" x14ac:dyDescent="0.2">
      <c r="A3450" s="28">
        <v>3445</v>
      </c>
      <c r="B3450" s="28" t="s">
        <v>3151</v>
      </c>
      <c r="C3450" s="28" t="s">
        <v>3151</v>
      </c>
      <c r="D3450" s="28" t="s">
        <v>3151</v>
      </c>
      <c r="E3450" s="48"/>
      <c r="F3450" s="30"/>
      <c r="G3450" s="30"/>
      <c r="H3450" s="31"/>
      <c r="I3450" s="30"/>
      <c r="J3450" s="30"/>
      <c r="K3450" s="31"/>
      <c r="L3450" s="32" t="s">
        <v>8092</v>
      </c>
      <c r="M3450" s="33">
        <v>54.796999999999997</v>
      </c>
      <c r="N3450" s="32">
        <v>13</v>
      </c>
      <c r="O3450" s="32" t="s">
        <v>3152</v>
      </c>
      <c r="P3450" s="32" t="s">
        <v>3155</v>
      </c>
      <c r="Q3450" s="37" t="s">
        <v>5698</v>
      </c>
      <c r="R3450" s="28">
        <v>1</v>
      </c>
      <c r="S3450" s="35"/>
      <c r="T3450" s="36" t="s">
        <v>8163</v>
      </c>
    </row>
    <row r="3451" spans="1:20" s="14" customFormat="1" ht="12" x14ac:dyDescent="0.2">
      <c r="A3451" s="28">
        <v>3446</v>
      </c>
      <c r="B3451" s="28" t="s">
        <v>3151</v>
      </c>
      <c r="C3451" s="28" t="s">
        <v>3151</v>
      </c>
      <c r="D3451" s="28" t="s">
        <v>3151</v>
      </c>
      <c r="E3451" s="48"/>
      <c r="F3451" s="30"/>
      <c r="G3451" s="30"/>
      <c r="H3451" s="31"/>
      <c r="I3451" s="30"/>
      <c r="J3451" s="30"/>
      <c r="K3451" s="31"/>
      <c r="L3451" s="32" t="s">
        <v>8092</v>
      </c>
      <c r="M3451" s="33">
        <v>49.335000000000001</v>
      </c>
      <c r="N3451" s="32">
        <v>13</v>
      </c>
      <c r="O3451" s="32" t="s">
        <v>3152</v>
      </c>
      <c r="P3451" s="32" t="s">
        <v>3155</v>
      </c>
      <c r="Q3451" s="37" t="s">
        <v>5698</v>
      </c>
      <c r="R3451" s="28">
        <v>1</v>
      </c>
      <c r="S3451" s="35"/>
      <c r="T3451" s="36" t="s">
        <v>8163</v>
      </c>
    </row>
    <row r="3452" spans="1:20" s="14" customFormat="1" ht="12" x14ac:dyDescent="0.2">
      <c r="A3452" s="28">
        <v>3447</v>
      </c>
      <c r="B3452" s="28" t="s">
        <v>3151</v>
      </c>
      <c r="C3452" s="28" t="s">
        <v>3151</v>
      </c>
      <c r="D3452" s="28" t="s">
        <v>3151</v>
      </c>
      <c r="E3452" s="48"/>
      <c r="F3452" s="30"/>
      <c r="G3452" s="30"/>
      <c r="H3452" s="31"/>
      <c r="I3452" s="30"/>
      <c r="J3452" s="30"/>
      <c r="K3452" s="31"/>
      <c r="L3452" s="32" t="s">
        <v>8092</v>
      </c>
      <c r="M3452" s="33">
        <v>103.7</v>
      </c>
      <c r="N3452" s="32">
        <v>13</v>
      </c>
      <c r="O3452" s="32" t="s">
        <v>3152</v>
      </c>
      <c r="P3452" s="32" t="s">
        <v>3155</v>
      </c>
      <c r="Q3452" s="37" t="s">
        <v>5698</v>
      </c>
      <c r="R3452" s="28">
        <v>1</v>
      </c>
      <c r="S3452" s="35"/>
      <c r="T3452" s="36" t="s">
        <v>8163</v>
      </c>
    </row>
    <row r="3453" spans="1:20" s="14" customFormat="1" ht="12" x14ac:dyDescent="0.2">
      <c r="A3453" s="28">
        <v>3448</v>
      </c>
      <c r="B3453" s="28" t="s">
        <v>3151</v>
      </c>
      <c r="C3453" s="28" t="s">
        <v>3151</v>
      </c>
      <c r="D3453" s="28" t="s">
        <v>3151</v>
      </c>
      <c r="E3453" s="48"/>
      <c r="F3453" s="30"/>
      <c r="G3453" s="30"/>
      <c r="H3453" s="31"/>
      <c r="I3453" s="30"/>
      <c r="J3453" s="30"/>
      <c r="K3453" s="31"/>
      <c r="L3453" s="32" t="s">
        <v>8092</v>
      </c>
      <c r="M3453" s="33">
        <v>36.69</v>
      </c>
      <c r="N3453" s="32">
        <v>13</v>
      </c>
      <c r="O3453" s="32" t="s">
        <v>3152</v>
      </c>
      <c r="P3453" s="32" t="s">
        <v>3155</v>
      </c>
      <c r="Q3453" s="37" t="s">
        <v>5698</v>
      </c>
      <c r="R3453" s="28">
        <v>1</v>
      </c>
      <c r="S3453" s="35"/>
      <c r="T3453" s="36" t="s">
        <v>8163</v>
      </c>
    </row>
    <row r="3454" spans="1:20" s="14" customFormat="1" ht="12" x14ac:dyDescent="0.2">
      <c r="A3454" s="28">
        <v>3449</v>
      </c>
      <c r="B3454" s="28" t="s">
        <v>3151</v>
      </c>
      <c r="C3454" s="28" t="s">
        <v>3151</v>
      </c>
      <c r="D3454" s="28" t="s">
        <v>3151</v>
      </c>
      <c r="E3454" s="48"/>
      <c r="F3454" s="30"/>
      <c r="G3454" s="30"/>
      <c r="H3454" s="31"/>
      <c r="I3454" s="30"/>
      <c r="J3454" s="30"/>
      <c r="K3454" s="31"/>
      <c r="L3454" s="32" t="s">
        <v>8091</v>
      </c>
      <c r="M3454" s="33">
        <v>0</v>
      </c>
      <c r="N3454" s="32">
        <v>11</v>
      </c>
      <c r="O3454" s="32" t="s">
        <v>3152</v>
      </c>
      <c r="P3454" s="32" t="s">
        <v>3155</v>
      </c>
      <c r="Q3454" s="37" t="s">
        <v>5739</v>
      </c>
      <c r="R3454" s="28">
        <v>4</v>
      </c>
      <c r="S3454" s="35"/>
      <c r="T3454" s="36" t="s">
        <v>8163</v>
      </c>
    </row>
    <row r="3455" spans="1:20" s="14" customFormat="1" ht="12" x14ac:dyDescent="0.2">
      <c r="A3455" s="28">
        <v>3450</v>
      </c>
      <c r="B3455" s="28" t="s">
        <v>3151</v>
      </c>
      <c r="C3455" s="28" t="s">
        <v>3151</v>
      </c>
      <c r="D3455" s="28" t="s">
        <v>3151</v>
      </c>
      <c r="E3455" s="48"/>
      <c r="F3455" s="30"/>
      <c r="G3455" s="30"/>
      <c r="H3455" s="31"/>
      <c r="I3455" s="30"/>
      <c r="J3455" s="30"/>
      <c r="K3455" s="31"/>
      <c r="L3455" s="32" t="s">
        <v>8092</v>
      </c>
      <c r="M3455" s="33">
        <v>6.7919999999999998</v>
      </c>
      <c r="N3455" s="32">
        <v>13</v>
      </c>
      <c r="O3455" s="32" t="s">
        <v>3152</v>
      </c>
      <c r="P3455" s="32" t="s">
        <v>3155</v>
      </c>
      <c r="Q3455" s="37" t="s">
        <v>5698</v>
      </c>
      <c r="R3455" s="28">
        <v>1</v>
      </c>
      <c r="S3455" s="35"/>
      <c r="T3455" s="36" t="s">
        <v>8163</v>
      </c>
    </row>
    <row r="3456" spans="1:20" s="14" customFormat="1" ht="12" x14ac:dyDescent="0.2">
      <c r="A3456" s="28">
        <v>3451</v>
      </c>
      <c r="B3456" s="28" t="s">
        <v>3151</v>
      </c>
      <c r="C3456" s="28" t="s">
        <v>3151</v>
      </c>
      <c r="D3456" s="28" t="s">
        <v>3151</v>
      </c>
      <c r="E3456" s="48"/>
      <c r="F3456" s="30"/>
      <c r="G3456" s="30"/>
      <c r="H3456" s="31"/>
      <c r="I3456" s="30"/>
      <c r="J3456" s="30"/>
      <c r="K3456" s="31"/>
      <c r="L3456" s="32" t="s">
        <v>8092</v>
      </c>
      <c r="M3456" s="33">
        <v>56.197000000000003</v>
      </c>
      <c r="N3456" s="32">
        <v>15</v>
      </c>
      <c r="O3456" s="32" t="s">
        <v>3152</v>
      </c>
      <c r="P3456" s="32" t="s">
        <v>3155</v>
      </c>
      <c r="Q3456" s="37" t="s">
        <v>5706</v>
      </c>
      <c r="R3456" s="28">
        <v>1</v>
      </c>
      <c r="S3456" s="35"/>
      <c r="T3456" s="36" t="s">
        <v>8163</v>
      </c>
    </row>
    <row r="3457" spans="1:20" s="14" customFormat="1" ht="12" x14ac:dyDescent="0.2">
      <c r="A3457" s="28">
        <v>3452</v>
      </c>
      <c r="B3457" s="28" t="s">
        <v>3151</v>
      </c>
      <c r="C3457" s="28" t="s">
        <v>3151</v>
      </c>
      <c r="D3457" s="28" t="s">
        <v>3151</v>
      </c>
      <c r="E3457" s="48"/>
      <c r="F3457" s="30"/>
      <c r="G3457" s="30"/>
      <c r="H3457" s="31"/>
      <c r="I3457" s="30"/>
      <c r="J3457" s="30"/>
      <c r="K3457" s="31"/>
      <c r="L3457" s="32" t="s">
        <v>8092</v>
      </c>
      <c r="M3457" s="33">
        <v>60.387999999999998</v>
      </c>
      <c r="N3457" s="32">
        <v>15</v>
      </c>
      <c r="O3457" s="32" t="s">
        <v>3152</v>
      </c>
      <c r="P3457" s="32" t="s">
        <v>3155</v>
      </c>
      <c r="Q3457" s="37" t="s">
        <v>5706</v>
      </c>
      <c r="R3457" s="28">
        <v>1</v>
      </c>
      <c r="S3457" s="35"/>
      <c r="T3457" s="36" t="s">
        <v>8163</v>
      </c>
    </row>
    <row r="3458" spans="1:20" s="14" customFormat="1" ht="12" x14ac:dyDescent="0.2">
      <c r="A3458" s="28">
        <v>3453</v>
      </c>
      <c r="B3458" s="28" t="s">
        <v>3151</v>
      </c>
      <c r="C3458" s="28" t="s">
        <v>3151</v>
      </c>
      <c r="D3458" s="28" t="s">
        <v>3151</v>
      </c>
      <c r="E3458" s="48"/>
      <c r="F3458" s="30"/>
      <c r="G3458" s="30"/>
      <c r="H3458" s="31"/>
      <c r="I3458" s="30"/>
      <c r="J3458" s="30"/>
      <c r="K3458" s="31"/>
      <c r="L3458" s="32" t="s">
        <v>8092</v>
      </c>
      <c r="M3458" s="33">
        <v>33.033000000000001</v>
      </c>
      <c r="N3458" s="32">
        <v>13</v>
      </c>
      <c r="O3458" s="32" t="s">
        <v>3152</v>
      </c>
      <c r="P3458" s="32" t="s">
        <v>3155</v>
      </c>
      <c r="Q3458" s="37" t="s">
        <v>5698</v>
      </c>
      <c r="R3458" s="28">
        <v>1</v>
      </c>
      <c r="S3458" s="35"/>
      <c r="T3458" s="36" t="s">
        <v>8163</v>
      </c>
    </row>
    <row r="3459" spans="1:20" s="14" customFormat="1" ht="12" x14ac:dyDescent="0.2">
      <c r="A3459" s="28">
        <v>3454</v>
      </c>
      <c r="B3459" s="28" t="s">
        <v>3151</v>
      </c>
      <c r="C3459" s="28" t="s">
        <v>3151</v>
      </c>
      <c r="D3459" s="28" t="s">
        <v>3151</v>
      </c>
      <c r="E3459" s="48"/>
      <c r="F3459" s="30"/>
      <c r="G3459" s="30"/>
      <c r="H3459" s="31"/>
      <c r="I3459" s="30"/>
      <c r="J3459" s="30"/>
      <c r="K3459" s="31"/>
      <c r="L3459" s="32" t="s">
        <v>8092</v>
      </c>
      <c r="M3459" s="33">
        <v>45.85</v>
      </c>
      <c r="N3459" s="32">
        <v>13</v>
      </c>
      <c r="O3459" s="32" t="s">
        <v>3152</v>
      </c>
      <c r="P3459" s="32" t="s">
        <v>3155</v>
      </c>
      <c r="Q3459" s="37" t="s">
        <v>5698</v>
      </c>
      <c r="R3459" s="28">
        <v>1</v>
      </c>
      <c r="S3459" s="35"/>
      <c r="T3459" s="36" t="s">
        <v>8163</v>
      </c>
    </row>
    <row r="3460" spans="1:20" s="14" customFormat="1" ht="12" x14ac:dyDescent="0.2">
      <c r="A3460" s="28">
        <v>3455</v>
      </c>
      <c r="B3460" s="28" t="s">
        <v>3151</v>
      </c>
      <c r="C3460" s="28" t="s">
        <v>3151</v>
      </c>
      <c r="D3460" s="28" t="s">
        <v>3151</v>
      </c>
      <c r="E3460" s="48"/>
      <c r="F3460" s="30"/>
      <c r="G3460" s="30"/>
      <c r="H3460" s="31"/>
      <c r="I3460" s="30"/>
      <c r="J3460" s="30"/>
      <c r="K3460" s="31"/>
      <c r="L3460" s="32" t="s">
        <v>8092</v>
      </c>
      <c r="M3460" s="33">
        <v>126.43</v>
      </c>
      <c r="N3460" s="32">
        <v>13</v>
      </c>
      <c r="O3460" s="32" t="s">
        <v>3152</v>
      </c>
      <c r="P3460" s="32" t="s">
        <v>3155</v>
      </c>
      <c r="Q3460" s="37" t="s">
        <v>5698</v>
      </c>
      <c r="R3460" s="28">
        <v>1</v>
      </c>
      <c r="S3460" s="35"/>
      <c r="T3460" s="36" t="s">
        <v>8163</v>
      </c>
    </row>
    <row r="3461" spans="1:20" s="14" customFormat="1" ht="12" x14ac:dyDescent="0.2">
      <c r="A3461" s="28">
        <v>3456</v>
      </c>
      <c r="B3461" s="28" t="s">
        <v>3151</v>
      </c>
      <c r="C3461" s="28" t="s">
        <v>3151</v>
      </c>
      <c r="D3461" s="28" t="s">
        <v>3151</v>
      </c>
      <c r="E3461" s="48"/>
      <c r="F3461" s="30"/>
      <c r="G3461" s="30"/>
      <c r="H3461" s="31"/>
      <c r="I3461" s="30"/>
      <c r="J3461" s="30"/>
      <c r="K3461" s="31"/>
      <c r="L3461" s="32" t="s">
        <v>8092</v>
      </c>
      <c r="M3461" s="33">
        <v>11.401999999999999</v>
      </c>
      <c r="N3461" s="32">
        <v>13</v>
      </c>
      <c r="O3461" s="32" t="s">
        <v>3152</v>
      </c>
      <c r="P3461" s="32" t="s">
        <v>3155</v>
      </c>
      <c r="Q3461" s="37" t="s">
        <v>5698</v>
      </c>
      <c r="R3461" s="28">
        <v>1</v>
      </c>
      <c r="S3461" s="35"/>
      <c r="T3461" s="36" t="s">
        <v>8163</v>
      </c>
    </row>
    <row r="3462" spans="1:20" s="14" customFormat="1" ht="12" x14ac:dyDescent="0.2">
      <c r="A3462" s="28">
        <v>3457</v>
      </c>
      <c r="B3462" s="28" t="s">
        <v>3151</v>
      </c>
      <c r="C3462" s="28" t="s">
        <v>3151</v>
      </c>
      <c r="D3462" s="28" t="s">
        <v>3151</v>
      </c>
      <c r="E3462" s="48"/>
      <c r="F3462" s="30"/>
      <c r="G3462" s="30"/>
      <c r="H3462" s="31"/>
      <c r="I3462" s="30"/>
      <c r="J3462" s="30"/>
      <c r="K3462" s="31"/>
      <c r="L3462" s="32" t="s">
        <v>8092</v>
      </c>
      <c r="M3462" s="33">
        <v>0</v>
      </c>
      <c r="N3462" s="32">
        <v>13</v>
      </c>
      <c r="O3462" s="32" t="s">
        <v>3152</v>
      </c>
      <c r="P3462" s="32" t="s">
        <v>3155</v>
      </c>
      <c r="Q3462" s="37" t="s">
        <v>5698</v>
      </c>
      <c r="R3462" s="28">
        <v>1</v>
      </c>
      <c r="S3462" s="35"/>
      <c r="T3462" s="36" t="s">
        <v>8163</v>
      </c>
    </row>
    <row r="3463" spans="1:20" s="14" customFormat="1" ht="12" x14ac:dyDescent="0.2">
      <c r="A3463" s="28">
        <v>3458</v>
      </c>
      <c r="B3463" s="28" t="s">
        <v>3151</v>
      </c>
      <c r="C3463" s="28" t="s">
        <v>3151</v>
      </c>
      <c r="D3463" s="28" t="s">
        <v>3151</v>
      </c>
      <c r="E3463" s="48"/>
      <c r="F3463" s="30"/>
      <c r="G3463" s="30"/>
      <c r="H3463" s="31"/>
      <c r="I3463" s="30"/>
      <c r="J3463" s="30"/>
      <c r="K3463" s="31"/>
      <c r="L3463" s="32" t="s">
        <v>8092</v>
      </c>
      <c r="M3463" s="33">
        <v>64.55</v>
      </c>
      <c r="N3463" s="32">
        <v>13</v>
      </c>
      <c r="O3463" s="32" t="s">
        <v>3152</v>
      </c>
      <c r="P3463" s="32" t="s">
        <v>3155</v>
      </c>
      <c r="Q3463" s="37" t="s">
        <v>5698</v>
      </c>
      <c r="R3463" s="28">
        <v>1</v>
      </c>
      <c r="S3463" s="35"/>
      <c r="T3463" s="36" t="s">
        <v>8163</v>
      </c>
    </row>
    <row r="3464" spans="1:20" s="14" customFormat="1" ht="12" x14ac:dyDescent="0.2">
      <c r="A3464" s="28">
        <v>3459</v>
      </c>
      <c r="B3464" s="28" t="s">
        <v>3151</v>
      </c>
      <c r="C3464" s="28" t="s">
        <v>3151</v>
      </c>
      <c r="D3464" s="28" t="s">
        <v>3151</v>
      </c>
      <c r="E3464" s="48"/>
      <c r="F3464" s="30"/>
      <c r="G3464" s="30"/>
      <c r="H3464" s="31"/>
      <c r="I3464" s="30"/>
      <c r="J3464" s="30"/>
      <c r="K3464" s="31"/>
      <c r="L3464" s="32" t="s">
        <v>8092</v>
      </c>
      <c r="M3464" s="33">
        <v>15.66</v>
      </c>
      <c r="N3464" s="32">
        <v>13</v>
      </c>
      <c r="O3464" s="32" t="s">
        <v>3152</v>
      </c>
      <c r="P3464" s="32" t="s">
        <v>3155</v>
      </c>
      <c r="Q3464" s="37" t="s">
        <v>5698</v>
      </c>
      <c r="R3464" s="28">
        <v>1</v>
      </c>
      <c r="S3464" s="35"/>
      <c r="T3464" s="36" t="s">
        <v>8163</v>
      </c>
    </row>
    <row r="3465" spans="1:20" s="14" customFormat="1" ht="12" x14ac:dyDescent="0.2">
      <c r="A3465" s="28">
        <v>3460</v>
      </c>
      <c r="B3465" s="28" t="s">
        <v>3151</v>
      </c>
      <c r="C3465" s="28" t="s">
        <v>3151</v>
      </c>
      <c r="D3465" s="28" t="s">
        <v>3151</v>
      </c>
      <c r="E3465" s="48"/>
      <c r="F3465" s="30"/>
      <c r="G3465" s="30"/>
      <c r="H3465" s="31"/>
      <c r="I3465" s="30"/>
      <c r="J3465" s="30"/>
      <c r="K3465" s="31"/>
      <c r="L3465" s="32" t="s">
        <v>8092</v>
      </c>
      <c r="M3465" s="33">
        <v>107.21</v>
      </c>
      <c r="N3465" s="32">
        <v>13</v>
      </c>
      <c r="O3465" s="32" t="s">
        <v>3152</v>
      </c>
      <c r="P3465" s="32" t="s">
        <v>3155</v>
      </c>
      <c r="Q3465" s="37" t="s">
        <v>5698</v>
      </c>
      <c r="R3465" s="28">
        <v>1</v>
      </c>
      <c r="S3465" s="35"/>
      <c r="T3465" s="36" t="s">
        <v>8163</v>
      </c>
    </row>
    <row r="3466" spans="1:20" s="14" customFormat="1" ht="12" x14ac:dyDescent="0.2">
      <c r="A3466" s="28">
        <v>3461</v>
      </c>
      <c r="B3466" s="28" t="s">
        <v>3151</v>
      </c>
      <c r="C3466" s="28" t="s">
        <v>3151</v>
      </c>
      <c r="D3466" s="28" t="s">
        <v>3151</v>
      </c>
      <c r="E3466" s="48"/>
      <c r="F3466" s="30"/>
      <c r="G3466" s="30"/>
      <c r="H3466" s="31"/>
      <c r="I3466" s="30"/>
      <c r="J3466" s="30"/>
      <c r="K3466" s="31"/>
      <c r="L3466" s="32" t="s">
        <v>8092</v>
      </c>
      <c r="M3466" s="33">
        <v>42.514000000000003</v>
      </c>
      <c r="N3466" s="32">
        <v>13</v>
      </c>
      <c r="O3466" s="32" t="s">
        <v>3152</v>
      </c>
      <c r="P3466" s="32" t="s">
        <v>3155</v>
      </c>
      <c r="Q3466" s="37" t="s">
        <v>5698</v>
      </c>
      <c r="R3466" s="28">
        <v>1</v>
      </c>
      <c r="S3466" s="35"/>
      <c r="T3466" s="36" t="s">
        <v>8163</v>
      </c>
    </row>
    <row r="3467" spans="1:20" s="14" customFormat="1" ht="12" x14ac:dyDescent="0.2">
      <c r="A3467" s="28">
        <v>3462</v>
      </c>
      <c r="B3467" s="28" t="s">
        <v>3151</v>
      </c>
      <c r="C3467" s="28" t="s">
        <v>3151</v>
      </c>
      <c r="D3467" s="28" t="s">
        <v>3151</v>
      </c>
      <c r="E3467" s="48"/>
      <c r="F3467" s="30"/>
      <c r="G3467" s="30"/>
      <c r="H3467" s="31"/>
      <c r="I3467" s="30"/>
      <c r="J3467" s="30"/>
      <c r="K3467" s="31"/>
      <c r="L3467" s="32" t="s">
        <v>8092</v>
      </c>
      <c r="M3467" s="33">
        <v>25.92</v>
      </c>
      <c r="N3467" s="32">
        <v>13</v>
      </c>
      <c r="O3467" s="32" t="s">
        <v>3152</v>
      </c>
      <c r="P3467" s="32" t="s">
        <v>3155</v>
      </c>
      <c r="Q3467" s="37" t="s">
        <v>5698</v>
      </c>
      <c r="R3467" s="28">
        <v>1</v>
      </c>
      <c r="S3467" s="35"/>
      <c r="T3467" s="36" t="s">
        <v>8163</v>
      </c>
    </row>
    <row r="3468" spans="1:20" s="14" customFormat="1" ht="12" x14ac:dyDescent="0.2">
      <c r="A3468" s="28">
        <v>3463</v>
      </c>
      <c r="B3468" s="28" t="s">
        <v>3151</v>
      </c>
      <c r="C3468" s="28" t="s">
        <v>3151</v>
      </c>
      <c r="D3468" s="28" t="s">
        <v>3151</v>
      </c>
      <c r="E3468" s="48"/>
      <c r="F3468" s="30"/>
      <c r="G3468" s="30"/>
      <c r="H3468" s="31"/>
      <c r="I3468" s="30"/>
      <c r="J3468" s="30"/>
      <c r="K3468" s="31"/>
      <c r="L3468" s="32" t="s">
        <v>8092</v>
      </c>
      <c r="M3468" s="33">
        <v>28.692</v>
      </c>
      <c r="N3468" s="32">
        <v>13</v>
      </c>
      <c r="O3468" s="32" t="s">
        <v>3152</v>
      </c>
      <c r="P3468" s="32" t="s">
        <v>3155</v>
      </c>
      <c r="Q3468" s="37" t="s">
        <v>5698</v>
      </c>
      <c r="R3468" s="28">
        <v>1</v>
      </c>
      <c r="S3468" s="35"/>
      <c r="T3468" s="36" t="s">
        <v>8163</v>
      </c>
    </row>
    <row r="3469" spans="1:20" s="14" customFormat="1" ht="12" x14ac:dyDescent="0.2">
      <c r="A3469" s="28">
        <v>3464</v>
      </c>
      <c r="B3469" s="28" t="s">
        <v>3151</v>
      </c>
      <c r="C3469" s="28" t="s">
        <v>3151</v>
      </c>
      <c r="D3469" s="28" t="s">
        <v>3151</v>
      </c>
      <c r="E3469" s="48"/>
      <c r="F3469" s="30"/>
      <c r="G3469" s="30"/>
      <c r="H3469" s="31"/>
      <c r="I3469" s="30"/>
      <c r="J3469" s="30"/>
      <c r="K3469" s="31"/>
      <c r="L3469" s="32" t="s">
        <v>8092</v>
      </c>
      <c r="M3469" s="33">
        <v>25.925000000000001</v>
      </c>
      <c r="N3469" s="32">
        <v>13</v>
      </c>
      <c r="O3469" s="32" t="s">
        <v>3152</v>
      </c>
      <c r="P3469" s="32" t="s">
        <v>3155</v>
      </c>
      <c r="Q3469" s="37" t="s">
        <v>5698</v>
      </c>
      <c r="R3469" s="28">
        <v>1</v>
      </c>
      <c r="S3469" s="35"/>
      <c r="T3469" s="36" t="s">
        <v>8163</v>
      </c>
    </row>
    <row r="3470" spans="1:20" s="14" customFormat="1" ht="12" x14ac:dyDescent="0.2">
      <c r="A3470" s="28">
        <v>3465</v>
      </c>
      <c r="B3470" s="28" t="s">
        <v>3151</v>
      </c>
      <c r="C3470" s="28" t="s">
        <v>3151</v>
      </c>
      <c r="D3470" s="28" t="s">
        <v>3151</v>
      </c>
      <c r="E3470" s="48"/>
      <c r="F3470" s="30"/>
      <c r="G3470" s="30"/>
      <c r="H3470" s="31"/>
      <c r="I3470" s="30"/>
      <c r="J3470" s="30"/>
      <c r="K3470" s="31"/>
      <c r="L3470" s="32" t="s">
        <v>8092</v>
      </c>
      <c r="M3470" s="33">
        <v>24.997399999999999</v>
      </c>
      <c r="N3470" s="32">
        <v>13</v>
      </c>
      <c r="O3470" s="32" t="s">
        <v>3152</v>
      </c>
      <c r="P3470" s="32" t="s">
        <v>3155</v>
      </c>
      <c r="Q3470" s="37" t="s">
        <v>5698</v>
      </c>
      <c r="R3470" s="28">
        <v>1</v>
      </c>
      <c r="S3470" s="35"/>
      <c r="T3470" s="36" t="s">
        <v>8163</v>
      </c>
    </row>
    <row r="3471" spans="1:20" s="14" customFormat="1" ht="12" x14ac:dyDescent="0.2">
      <c r="A3471" s="28">
        <v>3466</v>
      </c>
      <c r="B3471" s="28" t="s">
        <v>3151</v>
      </c>
      <c r="C3471" s="28" t="s">
        <v>3151</v>
      </c>
      <c r="D3471" s="28" t="s">
        <v>3151</v>
      </c>
      <c r="E3471" s="48"/>
      <c r="F3471" s="30"/>
      <c r="G3471" s="30"/>
      <c r="H3471" s="31"/>
      <c r="I3471" s="30"/>
      <c r="J3471" s="30"/>
      <c r="K3471" s="31"/>
      <c r="L3471" s="32" t="s">
        <v>8092</v>
      </c>
      <c r="M3471" s="33">
        <v>48.485999999999997</v>
      </c>
      <c r="N3471" s="32">
        <v>13</v>
      </c>
      <c r="O3471" s="32" t="s">
        <v>3152</v>
      </c>
      <c r="P3471" s="32" t="s">
        <v>3155</v>
      </c>
      <c r="Q3471" s="37" t="s">
        <v>5698</v>
      </c>
      <c r="R3471" s="28">
        <v>1</v>
      </c>
      <c r="S3471" s="35"/>
      <c r="T3471" s="36" t="s">
        <v>8163</v>
      </c>
    </row>
    <row r="3472" spans="1:20" s="14" customFormat="1" ht="12" x14ac:dyDescent="0.2">
      <c r="A3472" s="28">
        <v>3467</v>
      </c>
      <c r="B3472" s="28" t="s">
        <v>3151</v>
      </c>
      <c r="C3472" s="28" t="s">
        <v>3151</v>
      </c>
      <c r="D3472" s="28" t="s">
        <v>3151</v>
      </c>
      <c r="E3472" s="48"/>
      <c r="F3472" s="30"/>
      <c r="G3472" s="30"/>
      <c r="H3472" s="31"/>
      <c r="I3472" s="30"/>
      <c r="J3472" s="30"/>
      <c r="K3472" s="31"/>
      <c r="L3472" s="32" t="s">
        <v>8092</v>
      </c>
      <c r="M3472" s="33">
        <v>18.57</v>
      </c>
      <c r="N3472" s="32">
        <v>13</v>
      </c>
      <c r="O3472" s="32" t="s">
        <v>3152</v>
      </c>
      <c r="P3472" s="32" t="s">
        <v>3155</v>
      </c>
      <c r="Q3472" s="37" t="s">
        <v>5698</v>
      </c>
      <c r="R3472" s="28">
        <v>1</v>
      </c>
      <c r="S3472" s="35"/>
      <c r="T3472" s="36" t="s">
        <v>8163</v>
      </c>
    </row>
    <row r="3473" spans="1:20" s="14" customFormat="1" ht="12" x14ac:dyDescent="0.2">
      <c r="A3473" s="28">
        <v>3468</v>
      </c>
      <c r="B3473" s="28" t="s">
        <v>3151</v>
      </c>
      <c r="C3473" s="28" t="s">
        <v>3151</v>
      </c>
      <c r="D3473" s="28" t="s">
        <v>3151</v>
      </c>
      <c r="E3473" s="48"/>
      <c r="F3473" s="30"/>
      <c r="G3473" s="30"/>
      <c r="H3473" s="31"/>
      <c r="I3473" s="30"/>
      <c r="J3473" s="30"/>
      <c r="K3473" s="31"/>
      <c r="L3473" s="32" t="s">
        <v>8092</v>
      </c>
      <c r="M3473" s="33">
        <v>44.149000000000001</v>
      </c>
      <c r="N3473" s="32">
        <v>13</v>
      </c>
      <c r="O3473" s="32" t="s">
        <v>3152</v>
      </c>
      <c r="P3473" s="32" t="s">
        <v>3155</v>
      </c>
      <c r="Q3473" s="37" t="s">
        <v>5698</v>
      </c>
      <c r="R3473" s="28">
        <v>1</v>
      </c>
      <c r="S3473" s="35"/>
      <c r="T3473" s="36" t="s">
        <v>8163</v>
      </c>
    </row>
    <row r="3474" spans="1:20" s="14" customFormat="1" ht="12" x14ac:dyDescent="0.2">
      <c r="A3474" s="28">
        <v>3469</v>
      </c>
      <c r="B3474" s="28" t="s">
        <v>3151</v>
      </c>
      <c r="C3474" s="28" t="s">
        <v>3151</v>
      </c>
      <c r="D3474" s="28" t="s">
        <v>3151</v>
      </c>
      <c r="E3474" s="48"/>
      <c r="F3474" s="30"/>
      <c r="G3474" s="30"/>
      <c r="H3474" s="31"/>
      <c r="I3474" s="30"/>
      <c r="J3474" s="30"/>
      <c r="K3474" s="31"/>
      <c r="L3474" s="32" t="s">
        <v>8092</v>
      </c>
      <c r="M3474" s="33">
        <v>32.465000000000003</v>
      </c>
      <c r="N3474" s="32">
        <v>13</v>
      </c>
      <c r="O3474" s="32" t="s">
        <v>3152</v>
      </c>
      <c r="P3474" s="32" t="s">
        <v>3155</v>
      </c>
      <c r="Q3474" s="37" t="s">
        <v>5698</v>
      </c>
      <c r="R3474" s="28">
        <v>1</v>
      </c>
      <c r="S3474" s="35"/>
      <c r="T3474" s="36" t="s">
        <v>8163</v>
      </c>
    </row>
    <row r="3475" spans="1:20" s="14" customFormat="1" ht="12" x14ac:dyDescent="0.2">
      <c r="A3475" s="28">
        <v>3470</v>
      </c>
      <c r="B3475" s="28" t="s">
        <v>3151</v>
      </c>
      <c r="C3475" s="28" t="s">
        <v>3151</v>
      </c>
      <c r="D3475" s="28" t="s">
        <v>3151</v>
      </c>
      <c r="E3475" s="48"/>
      <c r="F3475" s="30"/>
      <c r="G3475" s="30"/>
      <c r="H3475" s="31"/>
      <c r="I3475" s="30"/>
      <c r="J3475" s="30"/>
      <c r="K3475" s="31"/>
      <c r="L3475" s="32" t="s">
        <v>8092</v>
      </c>
      <c r="M3475" s="33">
        <v>48</v>
      </c>
      <c r="N3475" s="32">
        <v>13</v>
      </c>
      <c r="O3475" s="32" t="s">
        <v>3152</v>
      </c>
      <c r="P3475" s="32" t="s">
        <v>3155</v>
      </c>
      <c r="Q3475" s="37" t="s">
        <v>5698</v>
      </c>
      <c r="R3475" s="28">
        <v>1</v>
      </c>
      <c r="S3475" s="35"/>
      <c r="T3475" s="36" t="s">
        <v>8163</v>
      </c>
    </row>
    <row r="3476" spans="1:20" s="14" customFormat="1" ht="12" x14ac:dyDescent="0.2">
      <c r="A3476" s="28">
        <v>3471</v>
      </c>
      <c r="B3476" s="28" t="s">
        <v>3151</v>
      </c>
      <c r="C3476" s="28" t="s">
        <v>3151</v>
      </c>
      <c r="D3476" s="28" t="s">
        <v>3151</v>
      </c>
      <c r="E3476" s="48"/>
      <c r="F3476" s="30"/>
      <c r="G3476" s="30"/>
      <c r="H3476" s="31"/>
      <c r="I3476" s="30"/>
      <c r="J3476" s="30"/>
      <c r="K3476" s="31"/>
      <c r="L3476" s="32" t="s">
        <v>8092</v>
      </c>
      <c r="M3476" s="33">
        <v>33.457999999999998</v>
      </c>
      <c r="N3476" s="32">
        <v>13</v>
      </c>
      <c r="O3476" s="32" t="s">
        <v>3152</v>
      </c>
      <c r="P3476" s="32" t="s">
        <v>3155</v>
      </c>
      <c r="Q3476" s="37" t="s">
        <v>5698</v>
      </c>
      <c r="R3476" s="28">
        <v>1</v>
      </c>
      <c r="S3476" s="35"/>
      <c r="T3476" s="36" t="s">
        <v>8163</v>
      </c>
    </row>
    <row r="3477" spans="1:20" s="14" customFormat="1" ht="12" x14ac:dyDescent="0.2">
      <c r="A3477" s="28">
        <v>3472</v>
      </c>
      <c r="B3477" s="28" t="s">
        <v>3151</v>
      </c>
      <c r="C3477" s="28" t="s">
        <v>3151</v>
      </c>
      <c r="D3477" s="28" t="s">
        <v>3151</v>
      </c>
      <c r="E3477" s="48"/>
      <c r="F3477" s="30"/>
      <c r="G3477" s="30"/>
      <c r="H3477" s="31"/>
      <c r="I3477" s="30"/>
      <c r="J3477" s="30"/>
      <c r="K3477" s="31"/>
      <c r="L3477" s="32" t="s">
        <v>8092</v>
      </c>
      <c r="M3477" s="33">
        <v>58.845999999999997</v>
      </c>
      <c r="N3477" s="32">
        <v>13</v>
      </c>
      <c r="O3477" s="32" t="s">
        <v>3152</v>
      </c>
      <c r="P3477" s="32" t="s">
        <v>3155</v>
      </c>
      <c r="Q3477" s="37" t="s">
        <v>5698</v>
      </c>
      <c r="R3477" s="28">
        <v>1</v>
      </c>
      <c r="S3477" s="35"/>
      <c r="T3477" s="36" t="s">
        <v>8163</v>
      </c>
    </row>
    <row r="3478" spans="1:20" s="14" customFormat="1" ht="12" x14ac:dyDescent="0.2">
      <c r="A3478" s="28">
        <v>3473</v>
      </c>
      <c r="B3478" s="28" t="s">
        <v>3151</v>
      </c>
      <c r="C3478" s="28" t="s">
        <v>3151</v>
      </c>
      <c r="D3478" s="28" t="s">
        <v>3151</v>
      </c>
      <c r="E3478" s="48"/>
      <c r="F3478" s="30"/>
      <c r="G3478" s="30"/>
      <c r="H3478" s="31"/>
      <c r="I3478" s="30"/>
      <c r="J3478" s="30"/>
      <c r="K3478" s="31"/>
      <c r="L3478" s="32" t="s">
        <v>8092</v>
      </c>
      <c r="M3478" s="33">
        <v>12.75</v>
      </c>
      <c r="N3478" s="32">
        <v>13</v>
      </c>
      <c r="O3478" s="32" t="s">
        <v>3152</v>
      </c>
      <c r="P3478" s="32" t="s">
        <v>3155</v>
      </c>
      <c r="Q3478" s="37" t="s">
        <v>5698</v>
      </c>
      <c r="R3478" s="28">
        <v>1</v>
      </c>
      <c r="S3478" s="35"/>
      <c r="T3478" s="36" t="s">
        <v>8163</v>
      </c>
    </row>
    <row r="3479" spans="1:20" s="14" customFormat="1" ht="12" x14ac:dyDescent="0.2">
      <c r="A3479" s="28">
        <v>3474</v>
      </c>
      <c r="B3479" s="28" t="s">
        <v>3151</v>
      </c>
      <c r="C3479" s="28" t="s">
        <v>3151</v>
      </c>
      <c r="D3479" s="28" t="s">
        <v>3151</v>
      </c>
      <c r="E3479" s="48"/>
      <c r="F3479" s="30"/>
      <c r="G3479" s="30"/>
      <c r="H3479" s="31"/>
      <c r="I3479" s="30"/>
      <c r="J3479" s="30"/>
      <c r="K3479" s="31"/>
      <c r="L3479" s="32" t="s">
        <v>8092</v>
      </c>
      <c r="M3479" s="33">
        <v>60.655000000000001</v>
      </c>
      <c r="N3479" s="32">
        <v>13</v>
      </c>
      <c r="O3479" s="32" t="s">
        <v>3152</v>
      </c>
      <c r="P3479" s="32" t="s">
        <v>3155</v>
      </c>
      <c r="Q3479" s="37" t="s">
        <v>5698</v>
      </c>
      <c r="R3479" s="28">
        <v>1</v>
      </c>
      <c r="S3479" s="35"/>
      <c r="T3479" s="36" t="s">
        <v>8163</v>
      </c>
    </row>
    <row r="3480" spans="1:20" s="14" customFormat="1" ht="12" x14ac:dyDescent="0.2">
      <c r="A3480" s="28">
        <v>3475</v>
      </c>
      <c r="B3480" s="28" t="s">
        <v>3151</v>
      </c>
      <c r="C3480" s="28" t="s">
        <v>3151</v>
      </c>
      <c r="D3480" s="28" t="s">
        <v>3151</v>
      </c>
      <c r="E3480" s="48"/>
      <c r="F3480" s="30"/>
      <c r="G3480" s="30"/>
      <c r="H3480" s="31"/>
      <c r="I3480" s="30"/>
      <c r="J3480" s="30"/>
      <c r="K3480" s="31"/>
      <c r="L3480" s="32" t="s">
        <v>8092</v>
      </c>
      <c r="M3480" s="33">
        <v>10.96</v>
      </c>
      <c r="N3480" s="32">
        <v>13</v>
      </c>
      <c r="O3480" s="32" t="s">
        <v>3152</v>
      </c>
      <c r="P3480" s="32" t="s">
        <v>3155</v>
      </c>
      <c r="Q3480" s="37" t="s">
        <v>5698</v>
      </c>
      <c r="R3480" s="28">
        <v>1</v>
      </c>
      <c r="S3480" s="35"/>
      <c r="T3480" s="36" t="s">
        <v>8163</v>
      </c>
    </row>
    <row r="3481" spans="1:20" s="14" customFormat="1" ht="12" x14ac:dyDescent="0.2">
      <c r="A3481" s="28">
        <v>3476</v>
      </c>
      <c r="B3481" s="28" t="s">
        <v>3151</v>
      </c>
      <c r="C3481" s="28" t="s">
        <v>3151</v>
      </c>
      <c r="D3481" s="28" t="s">
        <v>3151</v>
      </c>
      <c r="E3481" s="48"/>
      <c r="F3481" s="30"/>
      <c r="G3481" s="30"/>
      <c r="H3481" s="31"/>
      <c r="I3481" s="30"/>
      <c r="J3481" s="30"/>
      <c r="K3481" s="31"/>
      <c r="L3481" s="32" t="s">
        <v>8092</v>
      </c>
      <c r="M3481" s="33">
        <v>36.475999999999999</v>
      </c>
      <c r="N3481" s="32">
        <v>13</v>
      </c>
      <c r="O3481" s="32" t="s">
        <v>3152</v>
      </c>
      <c r="P3481" s="32" t="s">
        <v>3155</v>
      </c>
      <c r="Q3481" s="37" t="s">
        <v>5698</v>
      </c>
      <c r="R3481" s="28">
        <v>1</v>
      </c>
      <c r="S3481" s="35"/>
      <c r="T3481" s="36" t="s">
        <v>8163</v>
      </c>
    </row>
    <row r="3482" spans="1:20" s="14" customFormat="1" ht="12" x14ac:dyDescent="0.2">
      <c r="A3482" s="28">
        <v>3477</v>
      </c>
      <c r="B3482" s="28" t="s">
        <v>3151</v>
      </c>
      <c r="C3482" s="28" t="s">
        <v>3151</v>
      </c>
      <c r="D3482" s="28" t="s">
        <v>3151</v>
      </c>
      <c r="E3482" s="48"/>
      <c r="F3482" s="30"/>
      <c r="G3482" s="30"/>
      <c r="H3482" s="31"/>
      <c r="I3482" s="30"/>
      <c r="J3482" s="30"/>
      <c r="K3482" s="31"/>
      <c r="L3482" s="32" t="s">
        <v>8092</v>
      </c>
      <c r="M3482" s="33">
        <v>33.869999999999997</v>
      </c>
      <c r="N3482" s="32">
        <v>13</v>
      </c>
      <c r="O3482" s="32" t="s">
        <v>3152</v>
      </c>
      <c r="P3482" s="32" t="s">
        <v>3155</v>
      </c>
      <c r="Q3482" s="37" t="s">
        <v>5698</v>
      </c>
      <c r="R3482" s="28">
        <v>1</v>
      </c>
      <c r="S3482" s="35"/>
      <c r="T3482" s="36" t="s">
        <v>8163</v>
      </c>
    </row>
    <row r="3483" spans="1:20" s="14" customFormat="1" ht="12" x14ac:dyDescent="0.2">
      <c r="A3483" s="28">
        <v>3478</v>
      </c>
      <c r="B3483" s="28" t="s">
        <v>3151</v>
      </c>
      <c r="C3483" s="28" t="s">
        <v>3151</v>
      </c>
      <c r="D3483" s="28" t="s">
        <v>3151</v>
      </c>
      <c r="E3483" s="48"/>
      <c r="F3483" s="30"/>
      <c r="G3483" s="30"/>
      <c r="H3483" s="31"/>
      <c r="I3483" s="30"/>
      <c r="J3483" s="30"/>
      <c r="K3483" s="31"/>
      <c r="L3483" s="32" t="s">
        <v>8092</v>
      </c>
      <c r="M3483" s="33">
        <v>15.452400000000001</v>
      </c>
      <c r="N3483" s="32">
        <v>13</v>
      </c>
      <c r="O3483" s="32" t="s">
        <v>3152</v>
      </c>
      <c r="P3483" s="32" t="s">
        <v>3155</v>
      </c>
      <c r="Q3483" s="37" t="s">
        <v>5698</v>
      </c>
      <c r="R3483" s="28">
        <v>1</v>
      </c>
      <c r="S3483" s="35"/>
      <c r="T3483" s="36" t="s">
        <v>8163</v>
      </c>
    </row>
    <row r="3484" spans="1:20" s="14" customFormat="1" ht="12" x14ac:dyDescent="0.2">
      <c r="A3484" s="28">
        <v>3479</v>
      </c>
      <c r="B3484" s="28" t="s">
        <v>3151</v>
      </c>
      <c r="C3484" s="28" t="s">
        <v>3151</v>
      </c>
      <c r="D3484" s="28" t="s">
        <v>3151</v>
      </c>
      <c r="E3484" s="48"/>
      <c r="F3484" s="30"/>
      <c r="G3484" s="30"/>
      <c r="H3484" s="31"/>
      <c r="I3484" s="30"/>
      <c r="J3484" s="30"/>
      <c r="K3484" s="31"/>
      <c r="L3484" s="32" t="s">
        <v>8092</v>
      </c>
      <c r="M3484" s="33">
        <v>61.274000000000001</v>
      </c>
      <c r="N3484" s="32">
        <v>13</v>
      </c>
      <c r="O3484" s="32" t="s">
        <v>3152</v>
      </c>
      <c r="P3484" s="32" t="s">
        <v>3155</v>
      </c>
      <c r="Q3484" s="37" t="s">
        <v>5698</v>
      </c>
      <c r="R3484" s="28">
        <v>1</v>
      </c>
      <c r="S3484" s="35"/>
      <c r="T3484" s="36" t="s">
        <v>8163</v>
      </c>
    </row>
    <row r="3485" spans="1:20" s="14" customFormat="1" ht="12" x14ac:dyDescent="0.2">
      <c r="A3485" s="28">
        <v>3480</v>
      </c>
      <c r="B3485" s="28" t="s">
        <v>3151</v>
      </c>
      <c r="C3485" s="28" t="s">
        <v>3151</v>
      </c>
      <c r="D3485" s="28" t="s">
        <v>3151</v>
      </c>
      <c r="E3485" s="48"/>
      <c r="F3485" s="30"/>
      <c r="G3485" s="30"/>
      <c r="H3485" s="31"/>
      <c r="I3485" s="30"/>
      <c r="J3485" s="30"/>
      <c r="K3485" s="31"/>
      <c r="L3485" s="32" t="s">
        <v>8092</v>
      </c>
      <c r="M3485" s="33">
        <v>52.308</v>
      </c>
      <c r="N3485" s="32">
        <v>13</v>
      </c>
      <c r="O3485" s="32" t="s">
        <v>3152</v>
      </c>
      <c r="P3485" s="32" t="s">
        <v>3155</v>
      </c>
      <c r="Q3485" s="37" t="s">
        <v>5698</v>
      </c>
      <c r="R3485" s="28">
        <v>1</v>
      </c>
      <c r="S3485" s="35"/>
      <c r="T3485" s="36" t="s">
        <v>8163</v>
      </c>
    </row>
    <row r="3486" spans="1:20" s="14" customFormat="1" ht="12" x14ac:dyDescent="0.2">
      <c r="A3486" s="28">
        <v>3481</v>
      </c>
      <c r="B3486" s="28" t="s">
        <v>3151</v>
      </c>
      <c r="C3486" s="28" t="s">
        <v>3151</v>
      </c>
      <c r="D3486" s="28" t="s">
        <v>3151</v>
      </c>
      <c r="E3486" s="48"/>
      <c r="F3486" s="30"/>
      <c r="G3486" s="30"/>
      <c r="H3486" s="31"/>
      <c r="I3486" s="30"/>
      <c r="J3486" s="30"/>
      <c r="K3486" s="31"/>
      <c r="L3486" s="32" t="s">
        <v>8092</v>
      </c>
      <c r="M3486" s="33">
        <v>18.690999999999999</v>
      </c>
      <c r="N3486" s="32">
        <v>13</v>
      </c>
      <c r="O3486" s="32" t="s">
        <v>3152</v>
      </c>
      <c r="P3486" s="32" t="s">
        <v>3155</v>
      </c>
      <c r="Q3486" s="37" t="s">
        <v>5698</v>
      </c>
      <c r="R3486" s="28">
        <v>1</v>
      </c>
      <c r="S3486" s="35"/>
      <c r="T3486" s="36" t="s">
        <v>8163</v>
      </c>
    </row>
    <row r="3487" spans="1:20" s="14" customFormat="1" ht="12" x14ac:dyDescent="0.2">
      <c r="A3487" s="28">
        <v>3482</v>
      </c>
      <c r="B3487" s="28" t="s">
        <v>3151</v>
      </c>
      <c r="C3487" s="28" t="s">
        <v>3151</v>
      </c>
      <c r="D3487" s="28" t="s">
        <v>3151</v>
      </c>
      <c r="E3487" s="48"/>
      <c r="F3487" s="30"/>
      <c r="G3487" s="30"/>
      <c r="H3487" s="31"/>
      <c r="I3487" s="30"/>
      <c r="J3487" s="30"/>
      <c r="K3487" s="31"/>
      <c r="L3487" s="32" t="s">
        <v>8092</v>
      </c>
      <c r="M3487" s="33">
        <v>39.965000000000003</v>
      </c>
      <c r="N3487" s="32">
        <v>13</v>
      </c>
      <c r="O3487" s="32" t="s">
        <v>3152</v>
      </c>
      <c r="P3487" s="32" t="s">
        <v>3155</v>
      </c>
      <c r="Q3487" s="37" t="s">
        <v>5698</v>
      </c>
      <c r="R3487" s="28">
        <v>1</v>
      </c>
      <c r="S3487" s="35"/>
      <c r="T3487" s="36" t="s">
        <v>8163</v>
      </c>
    </row>
    <row r="3488" spans="1:20" s="14" customFormat="1" ht="12" x14ac:dyDescent="0.2">
      <c r="A3488" s="28">
        <v>3483</v>
      </c>
      <c r="B3488" s="28" t="s">
        <v>3151</v>
      </c>
      <c r="C3488" s="28" t="s">
        <v>3151</v>
      </c>
      <c r="D3488" s="28" t="s">
        <v>3151</v>
      </c>
      <c r="E3488" s="48"/>
      <c r="F3488" s="30"/>
      <c r="G3488" s="30"/>
      <c r="H3488" s="31"/>
      <c r="I3488" s="30"/>
      <c r="J3488" s="30"/>
      <c r="K3488" s="31"/>
      <c r="L3488" s="32" t="s">
        <v>8092</v>
      </c>
      <c r="M3488" s="33">
        <v>30.905000000000001</v>
      </c>
      <c r="N3488" s="32">
        <v>13</v>
      </c>
      <c r="O3488" s="32" t="s">
        <v>3152</v>
      </c>
      <c r="P3488" s="32" t="s">
        <v>3155</v>
      </c>
      <c r="Q3488" s="37" t="s">
        <v>5698</v>
      </c>
      <c r="R3488" s="28">
        <v>1</v>
      </c>
      <c r="S3488" s="35"/>
      <c r="T3488" s="36" t="s">
        <v>8163</v>
      </c>
    </row>
    <row r="3489" spans="1:20" s="14" customFormat="1" ht="12" x14ac:dyDescent="0.2">
      <c r="A3489" s="28">
        <v>3484</v>
      </c>
      <c r="B3489" s="28" t="s">
        <v>3151</v>
      </c>
      <c r="C3489" s="28" t="s">
        <v>3151</v>
      </c>
      <c r="D3489" s="28" t="s">
        <v>3151</v>
      </c>
      <c r="E3489" s="48"/>
      <c r="F3489" s="30"/>
      <c r="G3489" s="30"/>
      <c r="H3489" s="31"/>
      <c r="I3489" s="30"/>
      <c r="J3489" s="30"/>
      <c r="K3489" s="31"/>
      <c r="L3489" s="32" t="s">
        <v>8092</v>
      </c>
      <c r="M3489" s="33">
        <v>25.925000000000001</v>
      </c>
      <c r="N3489" s="32">
        <v>13</v>
      </c>
      <c r="O3489" s="32" t="s">
        <v>3152</v>
      </c>
      <c r="P3489" s="32" t="s">
        <v>3155</v>
      </c>
      <c r="Q3489" s="37" t="s">
        <v>5698</v>
      </c>
      <c r="R3489" s="28">
        <v>1</v>
      </c>
      <c r="S3489" s="35"/>
      <c r="T3489" s="36" t="s">
        <v>8163</v>
      </c>
    </row>
    <row r="3490" spans="1:20" s="14" customFormat="1" ht="12" x14ac:dyDescent="0.2">
      <c r="A3490" s="28">
        <v>3485</v>
      </c>
      <c r="B3490" s="28" t="s">
        <v>3151</v>
      </c>
      <c r="C3490" s="28" t="s">
        <v>3151</v>
      </c>
      <c r="D3490" s="28" t="s">
        <v>3151</v>
      </c>
      <c r="E3490" s="48"/>
      <c r="F3490" s="30"/>
      <c r="G3490" s="30"/>
      <c r="H3490" s="31"/>
      <c r="I3490" s="30"/>
      <c r="J3490" s="30"/>
      <c r="K3490" s="31"/>
      <c r="L3490" s="32" t="s">
        <v>8092</v>
      </c>
      <c r="M3490" s="33">
        <v>63.321100000000001</v>
      </c>
      <c r="N3490" s="32">
        <v>13</v>
      </c>
      <c r="O3490" s="32" t="s">
        <v>3152</v>
      </c>
      <c r="P3490" s="32" t="s">
        <v>3155</v>
      </c>
      <c r="Q3490" s="37" t="s">
        <v>5698</v>
      </c>
      <c r="R3490" s="28">
        <v>1</v>
      </c>
      <c r="S3490" s="35"/>
      <c r="T3490" s="36" t="s">
        <v>8163</v>
      </c>
    </row>
    <row r="3491" spans="1:20" s="14" customFormat="1" ht="12" x14ac:dyDescent="0.2">
      <c r="A3491" s="28">
        <v>3486</v>
      </c>
      <c r="B3491" s="28" t="s">
        <v>3151</v>
      </c>
      <c r="C3491" s="28" t="s">
        <v>3151</v>
      </c>
      <c r="D3491" s="28" t="s">
        <v>3151</v>
      </c>
      <c r="E3491" s="48"/>
      <c r="F3491" s="30"/>
      <c r="G3491" s="30"/>
      <c r="H3491" s="31"/>
      <c r="I3491" s="30"/>
      <c r="J3491" s="30"/>
      <c r="K3491" s="31"/>
      <c r="L3491" s="32" t="s">
        <v>8092</v>
      </c>
      <c r="M3491" s="33">
        <v>27.408000000000001</v>
      </c>
      <c r="N3491" s="32">
        <v>13</v>
      </c>
      <c r="O3491" s="32" t="s">
        <v>3152</v>
      </c>
      <c r="P3491" s="32" t="s">
        <v>3155</v>
      </c>
      <c r="Q3491" s="37" t="s">
        <v>5698</v>
      </c>
      <c r="R3491" s="28">
        <v>1</v>
      </c>
      <c r="S3491" s="35"/>
      <c r="T3491" s="36" t="s">
        <v>8163</v>
      </c>
    </row>
    <row r="3492" spans="1:20" s="14" customFormat="1" ht="12" x14ac:dyDescent="0.2">
      <c r="A3492" s="28">
        <v>3487</v>
      </c>
      <c r="B3492" s="28" t="s">
        <v>3151</v>
      </c>
      <c r="C3492" s="28" t="s">
        <v>3151</v>
      </c>
      <c r="D3492" s="28" t="s">
        <v>3151</v>
      </c>
      <c r="E3492" s="48"/>
      <c r="F3492" s="30"/>
      <c r="G3492" s="30"/>
      <c r="H3492" s="31"/>
      <c r="I3492" s="30"/>
      <c r="J3492" s="30"/>
      <c r="K3492" s="31"/>
      <c r="L3492" s="32" t="s">
        <v>8092</v>
      </c>
      <c r="M3492" s="33">
        <v>70.055800000000005</v>
      </c>
      <c r="N3492" s="32">
        <v>13</v>
      </c>
      <c r="O3492" s="32" t="s">
        <v>3152</v>
      </c>
      <c r="P3492" s="32" t="s">
        <v>3155</v>
      </c>
      <c r="Q3492" s="37" t="s">
        <v>5698</v>
      </c>
      <c r="R3492" s="28">
        <v>1</v>
      </c>
      <c r="S3492" s="35"/>
      <c r="T3492" s="36" t="s">
        <v>8163</v>
      </c>
    </row>
    <row r="3493" spans="1:20" s="14" customFormat="1" ht="12" x14ac:dyDescent="0.2">
      <c r="A3493" s="28">
        <v>3488</v>
      </c>
      <c r="B3493" s="28" t="s">
        <v>3151</v>
      </c>
      <c r="C3493" s="28" t="s">
        <v>3151</v>
      </c>
      <c r="D3493" s="28" t="s">
        <v>3151</v>
      </c>
      <c r="E3493" s="48"/>
      <c r="F3493" s="30"/>
      <c r="G3493" s="30"/>
      <c r="H3493" s="31"/>
      <c r="I3493" s="30"/>
      <c r="J3493" s="30"/>
      <c r="K3493" s="31"/>
      <c r="L3493" s="32" t="s">
        <v>8092</v>
      </c>
      <c r="M3493" s="33">
        <v>21.574000000000002</v>
      </c>
      <c r="N3493" s="32">
        <v>13</v>
      </c>
      <c r="O3493" s="32" t="s">
        <v>3152</v>
      </c>
      <c r="P3493" s="32" t="s">
        <v>3155</v>
      </c>
      <c r="Q3493" s="37" t="s">
        <v>5698</v>
      </c>
      <c r="R3493" s="28">
        <v>1</v>
      </c>
      <c r="S3493" s="35"/>
      <c r="T3493" s="36" t="s">
        <v>8163</v>
      </c>
    </row>
    <row r="3494" spans="1:20" s="14" customFormat="1" ht="12" x14ac:dyDescent="0.2">
      <c r="A3494" s="28">
        <v>3489</v>
      </c>
      <c r="B3494" s="28" t="s">
        <v>3151</v>
      </c>
      <c r="C3494" s="28" t="s">
        <v>3151</v>
      </c>
      <c r="D3494" s="28" t="s">
        <v>3151</v>
      </c>
      <c r="E3494" s="48"/>
      <c r="F3494" s="30"/>
      <c r="G3494" s="30"/>
      <c r="H3494" s="31"/>
      <c r="I3494" s="30"/>
      <c r="J3494" s="30"/>
      <c r="K3494" s="31"/>
      <c r="L3494" s="32" t="s">
        <v>8092</v>
      </c>
      <c r="M3494" s="33">
        <v>44.866999999999997</v>
      </c>
      <c r="N3494" s="32">
        <v>13</v>
      </c>
      <c r="O3494" s="32" t="s">
        <v>3152</v>
      </c>
      <c r="P3494" s="32" t="s">
        <v>3155</v>
      </c>
      <c r="Q3494" s="37" t="s">
        <v>5698</v>
      </c>
      <c r="R3494" s="28">
        <v>1</v>
      </c>
      <c r="S3494" s="35"/>
      <c r="T3494" s="36" t="s">
        <v>8163</v>
      </c>
    </row>
    <row r="3495" spans="1:20" s="14" customFormat="1" ht="12" x14ac:dyDescent="0.2">
      <c r="A3495" s="28">
        <v>3490</v>
      </c>
      <c r="B3495" s="28" t="s">
        <v>3151</v>
      </c>
      <c r="C3495" s="28" t="s">
        <v>3151</v>
      </c>
      <c r="D3495" s="28" t="s">
        <v>3151</v>
      </c>
      <c r="E3495" s="48"/>
      <c r="F3495" s="30"/>
      <c r="G3495" s="30"/>
      <c r="H3495" s="31"/>
      <c r="I3495" s="30"/>
      <c r="J3495" s="30"/>
      <c r="K3495" s="31"/>
      <c r="L3495" s="32" t="s">
        <v>8092</v>
      </c>
      <c r="M3495" s="33">
        <v>45.100999999999999</v>
      </c>
      <c r="N3495" s="32">
        <v>13</v>
      </c>
      <c r="O3495" s="32" t="s">
        <v>3152</v>
      </c>
      <c r="P3495" s="32" t="s">
        <v>3155</v>
      </c>
      <c r="Q3495" s="37" t="s">
        <v>5698</v>
      </c>
      <c r="R3495" s="28">
        <v>1</v>
      </c>
      <c r="S3495" s="35"/>
      <c r="T3495" s="36" t="s">
        <v>8163</v>
      </c>
    </row>
    <row r="3496" spans="1:20" s="14" customFormat="1" ht="12" x14ac:dyDescent="0.2">
      <c r="A3496" s="28">
        <v>3491</v>
      </c>
      <c r="B3496" s="28" t="s">
        <v>3151</v>
      </c>
      <c r="C3496" s="28" t="s">
        <v>3151</v>
      </c>
      <c r="D3496" s="28" t="s">
        <v>3151</v>
      </c>
      <c r="E3496" s="48"/>
      <c r="F3496" s="30"/>
      <c r="G3496" s="30"/>
      <c r="H3496" s="31"/>
      <c r="I3496" s="30"/>
      <c r="J3496" s="30"/>
      <c r="K3496" s="31"/>
      <c r="L3496" s="32" t="s">
        <v>8092</v>
      </c>
      <c r="M3496" s="33">
        <v>0</v>
      </c>
      <c r="N3496" s="32">
        <v>15</v>
      </c>
      <c r="O3496" s="32" t="s">
        <v>3152</v>
      </c>
      <c r="P3496" s="32" t="s">
        <v>3155</v>
      </c>
      <c r="Q3496" s="37" t="s">
        <v>5706</v>
      </c>
      <c r="R3496" s="28">
        <v>1</v>
      </c>
      <c r="S3496" s="35"/>
      <c r="T3496" s="36" t="s">
        <v>8163</v>
      </c>
    </row>
    <row r="3497" spans="1:20" s="14" customFormat="1" ht="12" x14ac:dyDescent="0.2">
      <c r="A3497" s="28">
        <v>3492</v>
      </c>
      <c r="B3497" s="28" t="s">
        <v>3151</v>
      </c>
      <c r="C3497" s="28" t="s">
        <v>3151</v>
      </c>
      <c r="D3497" s="28" t="s">
        <v>3151</v>
      </c>
      <c r="E3497" s="48"/>
      <c r="F3497" s="30"/>
      <c r="G3497" s="30"/>
      <c r="H3497" s="31"/>
      <c r="I3497" s="30"/>
      <c r="J3497" s="30"/>
      <c r="K3497" s="31"/>
      <c r="L3497" s="32" t="s">
        <v>8092</v>
      </c>
      <c r="M3497" s="33">
        <v>64.269599999999997</v>
      </c>
      <c r="N3497" s="32">
        <v>13</v>
      </c>
      <c r="O3497" s="32" t="s">
        <v>3152</v>
      </c>
      <c r="P3497" s="32" t="s">
        <v>3155</v>
      </c>
      <c r="Q3497" s="37" t="s">
        <v>5698</v>
      </c>
      <c r="R3497" s="28">
        <v>1</v>
      </c>
      <c r="S3497" s="35"/>
      <c r="T3497" s="36" t="s">
        <v>8163</v>
      </c>
    </row>
    <row r="3498" spans="1:20" s="14" customFormat="1" ht="12" x14ac:dyDescent="0.2">
      <c r="A3498" s="28">
        <v>3493</v>
      </c>
      <c r="B3498" s="28" t="s">
        <v>3151</v>
      </c>
      <c r="C3498" s="28" t="s">
        <v>3151</v>
      </c>
      <c r="D3498" s="28" t="s">
        <v>3151</v>
      </c>
      <c r="E3498" s="48"/>
      <c r="F3498" s="30"/>
      <c r="G3498" s="30"/>
      <c r="H3498" s="31"/>
      <c r="I3498" s="30"/>
      <c r="J3498" s="30"/>
      <c r="K3498" s="31"/>
      <c r="L3498" s="32" t="s">
        <v>8092</v>
      </c>
      <c r="M3498" s="33">
        <v>136.38300000000001</v>
      </c>
      <c r="N3498" s="32">
        <v>13</v>
      </c>
      <c r="O3498" s="32" t="s">
        <v>3152</v>
      </c>
      <c r="P3498" s="32" t="s">
        <v>3155</v>
      </c>
      <c r="Q3498" s="37" t="s">
        <v>5698</v>
      </c>
      <c r="R3498" s="28">
        <v>1</v>
      </c>
      <c r="S3498" s="35"/>
      <c r="T3498" s="36" t="s">
        <v>8163</v>
      </c>
    </row>
    <row r="3499" spans="1:20" s="14" customFormat="1" ht="12" x14ac:dyDescent="0.2">
      <c r="A3499" s="28">
        <v>3494</v>
      </c>
      <c r="B3499" s="28" t="s">
        <v>3151</v>
      </c>
      <c r="C3499" s="28" t="s">
        <v>3151</v>
      </c>
      <c r="D3499" s="28" t="s">
        <v>3151</v>
      </c>
      <c r="E3499" s="48"/>
      <c r="F3499" s="30"/>
      <c r="G3499" s="30"/>
      <c r="H3499" s="31"/>
      <c r="I3499" s="30"/>
      <c r="J3499" s="30"/>
      <c r="K3499" s="31"/>
      <c r="L3499" s="32" t="s">
        <v>8092</v>
      </c>
      <c r="M3499" s="33">
        <v>0</v>
      </c>
      <c r="N3499" s="32">
        <v>15</v>
      </c>
      <c r="O3499" s="32" t="s">
        <v>3152</v>
      </c>
      <c r="P3499" s="32" t="s">
        <v>3155</v>
      </c>
      <c r="Q3499" s="37" t="s">
        <v>5706</v>
      </c>
      <c r="R3499" s="28">
        <v>1</v>
      </c>
      <c r="S3499" s="35"/>
      <c r="T3499" s="36" t="s">
        <v>8163</v>
      </c>
    </row>
    <row r="3500" spans="1:20" s="14" customFormat="1" ht="12" x14ac:dyDescent="0.2">
      <c r="A3500" s="28">
        <v>3495</v>
      </c>
      <c r="B3500" s="28" t="s">
        <v>3151</v>
      </c>
      <c r="C3500" s="28" t="s">
        <v>3151</v>
      </c>
      <c r="D3500" s="28" t="s">
        <v>3151</v>
      </c>
      <c r="E3500" s="48"/>
      <c r="F3500" s="30"/>
      <c r="G3500" s="30"/>
      <c r="H3500" s="31"/>
      <c r="I3500" s="30"/>
      <c r="J3500" s="30"/>
      <c r="K3500" s="31"/>
      <c r="L3500" s="32" t="s">
        <v>8092</v>
      </c>
      <c r="M3500" s="33">
        <v>9.59</v>
      </c>
      <c r="N3500" s="32">
        <v>13</v>
      </c>
      <c r="O3500" s="32" t="s">
        <v>3152</v>
      </c>
      <c r="P3500" s="32" t="s">
        <v>3155</v>
      </c>
      <c r="Q3500" s="37" t="s">
        <v>5698</v>
      </c>
      <c r="R3500" s="28">
        <v>1</v>
      </c>
      <c r="S3500" s="35"/>
      <c r="T3500" s="36" t="s">
        <v>8163</v>
      </c>
    </row>
    <row r="3501" spans="1:20" s="14" customFormat="1" ht="12" x14ac:dyDescent="0.2">
      <c r="A3501" s="28">
        <v>3496</v>
      </c>
      <c r="B3501" s="28" t="s">
        <v>3151</v>
      </c>
      <c r="C3501" s="28" t="s">
        <v>3151</v>
      </c>
      <c r="D3501" s="28" t="s">
        <v>3151</v>
      </c>
      <c r="E3501" s="48"/>
      <c r="F3501" s="30"/>
      <c r="G3501" s="30"/>
      <c r="H3501" s="31"/>
      <c r="I3501" s="30"/>
      <c r="J3501" s="30"/>
      <c r="K3501" s="31"/>
      <c r="L3501" s="32" t="s">
        <v>8092</v>
      </c>
      <c r="M3501" s="33">
        <v>80.879000000000005</v>
      </c>
      <c r="N3501" s="32">
        <v>13</v>
      </c>
      <c r="O3501" s="32" t="s">
        <v>3152</v>
      </c>
      <c r="P3501" s="32" t="s">
        <v>3155</v>
      </c>
      <c r="Q3501" s="37" t="s">
        <v>5698</v>
      </c>
      <c r="R3501" s="28">
        <v>1</v>
      </c>
      <c r="S3501" s="35"/>
      <c r="T3501" s="36" t="s">
        <v>8163</v>
      </c>
    </row>
    <row r="3502" spans="1:20" s="14" customFormat="1" ht="12" x14ac:dyDescent="0.2">
      <c r="A3502" s="28">
        <v>3497</v>
      </c>
      <c r="B3502" s="28" t="s">
        <v>3151</v>
      </c>
      <c r="C3502" s="28" t="s">
        <v>3151</v>
      </c>
      <c r="D3502" s="28" t="s">
        <v>3151</v>
      </c>
      <c r="E3502" s="48"/>
      <c r="F3502" s="30"/>
      <c r="G3502" s="30"/>
      <c r="H3502" s="31"/>
      <c r="I3502" s="30"/>
      <c r="J3502" s="30"/>
      <c r="K3502" s="31"/>
      <c r="L3502" s="32" t="s">
        <v>8092</v>
      </c>
      <c r="M3502" s="33">
        <v>41.4</v>
      </c>
      <c r="N3502" s="32">
        <v>13</v>
      </c>
      <c r="O3502" s="32" t="s">
        <v>3152</v>
      </c>
      <c r="P3502" s="32" t="s">
        <v>3155</v>
      </c>
      <c r="Q3502" s="37" t="s">
        <v>5698</v>
      </c>
      <c r="R3502" s="28">
        <v>1</v>
      </c>
      <c r="S3502" s="35"/>
      <c r="T3502" s="36" t="s">
        <v>8163</v>
      </c>
    </row>
    <row r="3503" spans="1:20" s="14" customFormat="1" ht="12" x14ac:dyDescent="0.2">
      <c r="A3503" s="28">
        <v>3498</v>
      </c>
      <c r="B3503" s="28" t="s">
        <v>3151</v>
      </c>
      <c r="C3503" s="28" t="s">
        <v>3151</v>
      </c>
      <c r="D3503" s="28" t="s">
        <v>3151</v>
      </c>
      <c r="E3503" s="48"/>
      <c r="F3503" s="30"/>
      <c r="G3503" s="30"/>
      <c r="H3503" s="31"/>
      <c r="I3503" s="30"/>
      <c r="J3503" s="30"/>
      <c r="K3503" s="31"/>
      <c r="L3503" s="32" t="s">
        <v>8092</v>
      </c>
      <c r="M3503" s="33">
        <v>127.247</v>
      </c>
      <c r="N3503" s="32">
        <v>13</v>
      </c>
      <c r="O3503" s="32" t="s">
        <v>3152</v>
      </c>
      <c r="P3503" s="32" t="s">
        <v>3155</v>
      </c>
      <c r="Q3503" s="37" t="s">
        <v>5698</v>
      </c>
      <c r="R3503" s="28">
        <v>1</v>
      </c>
      <c r="S3503" s="35"/>
      <c r="T3503" s="36" t="s">
        <v>8163</v>
      </c>
    </row>
    <row r="3504" spans="1:20" s="14" customFormat="1" ht="12" x14ac:dyDescent="0.2">
      <c r="A3504" s="28">
        <v>3499</v>
      </c>
      <c r="B3504" s="28" t="s">
        <v>3151</v>
      </c>
      <c r="C3504" s="28" t="s">
        <v>3151</v>
      </c>
      <c r="D3504" s="28" t="s">
        <v>3151</v>
      </c>
      <c r="E3504" s="48"/>
      <c r="F3504" s="30"/>
      <c r="G3504" s="30"/>
      <c r="H3504" s="31"/>
      <c r="I3504" s="30"/>
      <c r="J3504" s="30"/>
      <c r="K3504" s="31"/>
      <c r="L3504" s="32" t="s">
        <v>8092</v>
      </c>
      <c r="M3504" s="33">
        <v>25.32</v>
      </c>
      <c r="N3504" s="32">
        <v>13</v>
      </c>
      <c r="O3504" s="32" t="s">
        <v>3152</v>
      </c>
      <c r="P3504" s="32" t="s">
        <v>3155</v>
      </c>
      <c r="Q3504" s="37" t="s">
        <v>5698</v>
      </c>
      <c r="R3504" s="28">
        <v>1</v>
      </c>
      <c r="S3504" s="35"/>
      <c r="T3504" s="36" t="s">
        <v>8163</v>
      </c>
    </row>
    <row r="3505" spans="1:20" s="14" customFormat="1" ht="12" x14ac:dyDescent="0.2">
      <c r="A3505" s="28">
        <v>3500</v>
      </c>
      <c r="B3505" s="28" t="s">
        <v>3151</v>
      </c>
      <c r="C3505" s="28" t="s">
        <v>3151</v>
      </c>
      <c r="D3505" s="28" t="s">
        <v>3151</v>
      </c>
      <c r="E3505" s="48"/>
      <c r="F3505" s="30"/>
      <c r="G3505" s="30"/>
      <c r="H3505" s="31"/>
      <c r="I3505" s="30"/>
      <c r="J3505" s="30"/>
      <c r="K3505" s="31"/>
      <c r="L3505" s="32" t="s">
        <v>8092</v>
      </c>
      <c r="M3505" s="33">
        <v>87.888999999999996</v>
      </c>
      <c r="N3505" s="32">
        <v>13</v>
      </c>
      <c r="O3505" s="32" t="s">
        <v>3152</v>
      </c>
      <c r="P3505" s="32" t="s">
        <v>3155</v>
      </c>
      <c r="Q3505" s="37" t="s">
        <v>5698</v>
      </c>
      <c r="R3505" s="28">
        <v>1</v>
      </c>
      <c r="S3505" s="35"/>
      <c r="T3505" s="36" t="s">
        <v>8163</v>
      </c>
    </row>
    <row r="3506" spans="1:20" s="14" customFormat="1" ht="12" x14ac:dyDescent="0.2">
      <c r="A3506" s="28">
        <v>3501</v>
      </c>
      <c r="B3506" s="28" t="s">
        <v>3151</v>
      </c>
      <c r="C3506" s="28" t="s">
        <v>3151</v>
      </c>
      <c r="D3506" s="28" t="s">
        <v>3151</v>
      </c>
      <c r="E3506" s="48"/>
      <c r="F3506" s="30"/>
      <c r="G3506" s="30"/>
      <c r="H3506" s="31"/>
      <c r="I3506" s="30"/>
      <c r="J3506" s="30"/>
      <c r="K3506" s="31"/>
      <c r="L3506" s="32" t="s">
        <v>8092</v>
      </c>
      <c r="M3506" s="33">
        <v>10.18</v>
      </c>
      <c r="N3506" s="32">
        <v>13</v>
      </c>
      <c r="O3506" s="32" t="s">
        <v>3152</v>
      </c>
      <c r="P3506" s="32" t="s">
        <v>3155</v>
      </c>
      <c r="Q3506" s="37" t="s">
        <v>5698</v>
      </c>
      <c r="R3506" s="28">
        <v>1</v>
      </c>
      <c r="S3506" s="35"/>
      <c r="T3506" s="36" t="s">
        <v>8163</v>
      </c>
    </row>
    <row r="3507" spans="1:20" s="14" customFormat="1" ht="12" x14ac:dyDescent="0.2">
      <c r="A3507" s="28">
        <v>3502</v>
      </c>
      <c r="B3507" s="28" t="s">
        <v>3151</v>
      </c>
      <c r="C3507" s="28" t="s">
        <v>3151</v>
      </c>
      <c r="D3507" s="28" t="s">
        <v>3151</v>
      </c>
      <c r="E3507" s="48"/>
      <c r="F3507" s="30"/>
      <c r="G3507" s="30"/>
      <c r="H3507" s="31"/>
      <c r="I3507" s="30"/>
      <c r="J3507" s="30"/>
      <c r="K3507" s="31"/>
      <c r="L3507" s="32" t="s">
        <v>8092</v>
      </c>
      <c r="M3507" s="33">
        <v>55.57</v>
      </c>
      <c r="N3507" s="32">
        <v>13</v>
      </c>
      <c r="O3507" s="32" t="s">
        <v>3152</v>
      </c>
      <c r="P3507" s="32" t="s">
        <v>3155</v>
      </c>
      <c r="Q3507" s="37" t="s">
        <v>5698</v>
      </c>
      <c r="R3507" s="28">
        <v>1</v>
      </c>
      <c r="S3507" s="35"/>
      <c r="T3507" s="36" t="s">
        <v>8163</v>
      </c>
    </row>
    <row r="3508" spans="1:20" s="14" customFormat="1" ht="12" x14ac:dyDescent="0.2">
      <c r="A3508" s="28">
        <v>3503</v>
      </c>
      <c r="B3508" s="28" t="s">
        <v>3151</v>
      </c>
      <c r="C3508" s="28" t="s">
        <v>3151</v>
      </c>
      <c r="D3508" s="28" t="s">
        <v>3151</v>
      </c>
      <c r="E3508" s="48"/>
      <c r="F3508" s="30"/>
      <c r="G3508" s="30"/>
      <c r="H3508" s="31"/>
      <c r="I3508" s="30"/>
      <c r="J3508" s="30"/>
      <c r="K3508" s="31"/>
      <c r="L3508" s="32" t="s">
        <v>8092</v>
      </c>
      <c r="M3508" s="33">
        <v>48.773000000000003</v>
      </c>
      <c r="N3508" s="32">
        <v>13</v>
      </c>
      <c r="O3508" s="32" t="s">
        <v>3152</v>
      </c>
      <c r="P3508" s="32" t="s">
        <v>3155</v>
      </c>
      <c r="Q3508" s="37" t="s">
        <v>5698</v>
      </c>
      <c r="R3508" s="28">
        <v>1</v>
      </c>
      <c r="S3508" s="35"/>
      <c r="T3508" s="36" t="s">
        <v>8163</v>
      </c>
    </row>
    <row r="3509" spans="1:20" s="14" customFormat="1" ht="12" x14ac:dyDescent="0.2">
      <c r="A3509" s="28">
        <v>3504</v>
      </c>
      <c r="B3509" s="28" t="s">
        <v>3151</v>
      </c>
      <c r="C3509" s="28" t="s">
        <v>3151</v>
      </c>
      <c r="D3509" s="28" t="s">
        <v>3151</v>
      </c>
      <c r="E3509" s="48"/>
      <c r="F3509" s="30"/>
      <c r="G3509" s="30"/>
      <c r="H3509" s="31"/>
      <c r="I3509" s="30"/>
      <c r="J3509" s="30"/>
      <c r="K3509" s="31"/>
      <c r="L3509" s="32" t="s">
        <v>8092</v>
      </c>
      <c r="M3509" s="33">
        <v>42.33</v>
      </c>
      <c r="N3509" s="32">
        <v>13</v>
      </c>
      <c r="O3509" s="32" t="s">
        <v>3152</v>
      </c>
      <c r="P3509" s="32" t="s">
        <v>3155</v>
      </c>
      <c r="Q3509" s="37" t="s">
        <v>5698</v>
      </c>
      <c r="R3509" s="28">
        <v>1</v>
      </c>
      <c r="S3509" s="35"/>
      <c r="T3509" s="36" t="s">
        <v>8163</v>
      </c>
    </row>
    <row r="3510" spans="1:20" s="14" customFormat="1" ht="12" x14ac:dyDescent="0.2">
      <c r="A3510" s="28">
        <v>3505</v>
      </c>
      <c r="B3510" s="28" t="s">
        <v>3151</v>
      </c>
      <c r="C3510" s="28" t="s">
        <v>3151</v>
      </c>
      <c r="D3510" s="28" t="s">
        <v>3151</v>
      </c>
      <c r="E3510" s="48"/>
      <c r="F3510" s="30"/>
      <c r="G3510" s="30"/>
      <c r="H3510" s="31"/>
      <c r="I3510" s="30"/>
      <c r="J3510" s="30"/>
      <c r="K3510" s="31"/>
      <c r="L3510" s="32" t="s">
        <v>8092</v>
      </c>
      <c r="M3510" s="33">
        <v>41.110999999999997</v>
      </c>
      <c r="N3510" s="32">
        <v>13</v>
      </c>
      <c r="O3510" s="32" t="s">
        <v>3152</v>
      </c>
      <c r="P3510" s="32" t="s">
        <v>3155</v>
      </c>
      <c r="Q3510" s="37" t="s">
        <v>5698</v>
      </c>
      <c r="R3510" s="28">
        <v>1</v>
      </c>
      <c r="S3510" s="35"/>
      <c r="T3510" s="36" t="s">
        <v>8163</v>
      </c>
    </row>
    <row r="3511" spans="1:20" s="14" customFormat="1" ht="12" x14ac:dyDescent="0.2">
      <c r="A3511" s="28">
        <v>3506</v>
      </c>
      <c r="B3511" s="28" t="s">
        <v>3151</v>
      </c>
      <c r="C3511" s="28" t="s">
        <v>3151</v>
      </c>
      <c r="D3511" s="28" t="s">
        <v>3151</v>
      </c>
      <c r="E3511" s="48"/>
      <c r="F3511" s="30"/>
      <c r="G3511" s="30"/>
      <c r="H3511" s="31"/>
      <c r="I3511" s="30"/>
      <c r="J3511" s="30"/>
      <c r="K3511" s="31"/>
      <c r="L3511" s="32" t="s">
        <v>8092</v>
      </c>
      <c r="M3511" s="33">
        <v>0</v>
      </c>
      <c r="N3511" s="32">
        <v>15</v>
      </c>
      <c r="O3511" s="32" t="s">
        <v>3152</v>
      </c>
      <c r="P3511" s="32" t="s">
        <v>3155</v>
      </c>
      <c r="Q3511" s="37" t="s">
        <v>5706</v>
      </c>
      <c r="R3511" s="28">
        <v>1</v>
      </c>
      <c r="S3511" s="35"/>
      <c r="T3511" s="36" t="s">
        <v>8163</v>
      </c>
    </row>
    <row r="3512" spans="1:20" s="14" customFormat="1" ht="12" x14ac:dyDescent="0.2">
      <c r="A3512" s="28">
        <v>3507</v>
      </c>
      <c r="B3512" s="28" t="s">
        <v>3151</v>
      </c>
      <c r="C3512" s="28" t="s">
        <v>3151</v>
      </c>
      <c r="D3512" s="28" t="s">
        <v>3151</v>
      </c>
      <c r="E3512" s="48"/>
      <c r="F3512" s="30"/>
      <c r="G3512" s="30"/>
      <c r="H3512" s="31"/>
      <c r="I3512" s="30"/>
      <c r="J3512" s="30"/>
      <c r="K3512" s="31"/>
      <c r="L3512" s="32" t="s">
        <v>8092</v>
      </c>
      <c r="M3512" s="33">
        <v>35</v>
      </c>
      <c r="N3512" s="32">
        <v>13</v>
      </c>
      <c r="O3512" s="32" t="s">
        <v>3152</v>
      </c>
      <c r="P3512" s="32" t="s">
        <v>3155</v>
      </c>
      <c r="Q3512" s="37" t="s">
        <v>5698</v>
      </c>
      <c r="R3512" s="28">
        <v>1</v>
      </c>
      <c r="S3512" s="35"/>
      <c r="T3512" s="36" t="s">
        <v>8163</v>
      </c>
    </row>
    <row r="3513" spans="1:20" s="14" customFormat="1" ht="12" x14ac:dyDescent="0.2">
      <c r="A3513" s="28">
        <v>3508</v>
      </c>
      <c r="B3513" s="28" t="s">
        <v>3151</v>
      </c>
      <c r="C3513" s="28" t="s">
        <v>3151</v>
      </c>
      <c r="D3513" s="28" t="s">
        <v>3151</v>
      </c>
      <c r="E3513" s="48"/>
      <c r="F3513" s="30"/>
      <c r="G3513" s="30"/>
      <c r="H3513" s="31"/>
      <c r="I3513" s="30"/>
      <c r="J3513" s="30"/>
      <c r="K3513" s="31"/>
      <c r="L3513" s="32" t="s">
        <v>8092</v>
      </c>
      <c r="M3513" s="33">
        <v>35.700000000000003</v>
      </c>
      <c r="N3513" s="32">
        <v>13</v>
      </c>
      <c r="O3513" s="32" t="s">
        <v>3152</v>
      </c>
      <c r="P3513" s="32" t="s">
        <v>3155</v>
      </c>
      <c r="Q3513" s="37" t="s">
        <v>5698</v>
      </c>
      <c r="R3513" s="28">
        <v>1</v>
      </c>
      <c r="S3513" s="35"/>
      <c r="T3513" s="36" t="s">
        <v>8163</v>
      </c>
    </row>
    <row r="3514" spans="1:20" s="14" customFormat="1" ht="12" x14ac:dyDescent="0.2">
      <c r="A3514" s="28">
        <v>3509</v>
      </c>
      <c r="B3514" s="28" t="s">
        <v>3151</v>
      </c>
      <c r="C3514" s="28" t="s">
        <v>3151</v>
      </c>
      <c r="D3514" s="28" t="s">
        <v>3151</v>
      </c>
      <c r="E3514" s="48"/>
      <c r="F3514" s="30"/>
      <c r="G3514" s="30"/>
      <c r="H3514" s="31"/>
      <c r="I3514" s="30"/>
      <c r="J3514" s="30"/>
      <c r="K3514" s="31"/>
      <c r="L3514" s="32" t="s">
        <v>8092</v>
      </c>
      <c r="M3514" s="33">
        <v>67.28</v>
      </c>
      <c r="N3514" s="32">
        <v>13</v>
      </c>
      <c r="O3514" s="32" t="s">
        <v>3152</v>
      </c>
      <c r="P3514" s="32" t="s">
        <v>3155</v>
      </c>
      <c r="Q3514" s="37" t="s">
        <v>5698</v>
      </c>
      <c r="R3514" s="28">
        <v>1</v>
      </c>
      <c r="S3514" s="35"/>
      <c r="T3514" s="36" t="s">
        <v>8163</v>
      </c>
    </row>
    <row r="3515" spans="1:20" s="14" customFormat="1" ht="12" x14ac:dyDescent="0.2">
      <c r="A3515" s="28">
        <v>3510</v>
      </c>
      <c r="B3515" s="28" t="s">
        <v>3151</v>
      </c>
      <c r="C3515" s="28" t="s">
        <v>3151</v>
      </c>
      <c r="D3515" s="28" t="s">
        <v>3151</v>
      </c>
      <c r="E3515" s="48"/>
      <c r="F3515" s="30"/>
      <c r="G3515" s="30"/>
      <c r="H3515" s="31"/>
      <c r="I3515" s="30"/>
      <c r="J3515" s="30"/>
      <c r="K3515" s="31"/>
      <c r="L3515" s="32" t="s">
        <v>8092</v>
      </c>
      <c r="M3515" s="33">
        <v>56.71</v>
      </c>
      <c r="N3515" s="32">
        <v>13</v>
      </c>
      <c r="O3515" s="32" t="s">
        <v>3152</v>
      </c>
      <c r="P3515" s="32" t="s">
        <v>3155</v>
      </c>
      <c r="Q3515" s="37" t="s">
        <v>5698</v>
      </c>
      <c r="R3515" s="28">
        <v>1</v>
      </c>
      <c r="S3515" s="35"/>
      <c r="T3515" s="36" t="s">
        <v>8163</v>
      </c>
    </row>
    <row r="3516" spans="1:20" s="14" customFormat="1" ht="12" x14ac:dyDescent="0.2">
      <c r="A3516" s="28">
        <v>3511</v>
      </c>
      <c r="B3516" s="28" t="s">
        <v>3151</v>
      </c>
      <c r="C3516" s="28" t="s">
        <v>3151</v>
      </c>
      <c r="D3516" s="28" t="s">
        <v>3151</v>
      </c>
      <c r="E3516" s="48"/>
      <c r="F3516" s="30"/>
      <c r="G3516" s="30"/>
      <c r="H3516" s="31"/>
      <c r="I3516" s="30"/>
      <c r="J3516" s="30"/>
      <c r="K3516" s="31"/>
      <c r="L3516" s="32" t="s">
        <v>8092</v>
      </c>
      <c r="M3516" s="33">
        <v>40.287100000000002</v>
      </c>
      <c r="N3516" s="32">
        <v>13</v>
      </c>
      <c r="O3516" s="32" t="s">
        <v>3152</v>
      </c>
      <c r="P3516" s="32" t="s">
        <v>3155</v>
      </c>
      <c r="Q3516" s="37" t="s">
        <v>5698</v>
      </c>
      <c r="R3516" s="28">
        <v>1</v>
      </c>
      <c r="S3516" s="35"/>
      <c r="T3516" s="36" t="s">
        <v>8163</v>
      </c>
    </row>
    <row r="3517" spans="1:20" s="14" customFormat="1" ht="12" x14ac:dyDescent="0.2">
      <c r="A3517" s="28">
        <v>3512</v>
      </c>
      <c r="B3517" s="28" t="s">
        <v>3151</v>
      </c>
      <c r="C3517" s="28" t="s">
        <v>3151</v>
      </c>
      <c r="D3517" s="28" t="s">
        <v>3151</v>
      </c>
      <c r="E3517" s="48"/>
      <c r="F3517" s="30"/>
      <c r="G3517" s="30"/>
      <c r="H3517" s="31"/>
      <c r="I3517" s="30"/>
      <c r="J3517" s="30"/>
      <c r="K3517" s="31"/>
      <c r="L3517" s="32" t="s">
        <v>8092</v>
      </c>
      <c r="M3517" s="33">
        <v>72.912000000000006</v>
      </c>
      <c r="N3517" s="32">
        <v>13</v>
      </c>
      <c r="O3517" s="32" t="s">
        <v>3152</v>
      </c>
      <c r="P3517" s="32" t="s">
        <v>3155</v>
      </c>
      <c r="Q3517" s="37" t="s">
        <v>5698</v>
      </c>
      <c r="R3517" s="28">
        <v>1</v>
      </c>
      <c r="S3517" s="35"/>
      <c r="T3517" s="36" t="s">
        <v>8163</v>
      </c>
    </row>
    <row r="3518" spans="1:20" s="14" customFormat="1" ht="12" x14ac:dyDescent="0.2">
      <c r="A3518" s="28">
        <v>3513</v>
      </c>
      <c r="B3518" s="28" t="s">
        <v>3151</v>
      </c>
      <c r="C3518" s="28" t="s">
        <v>3151</v>
      </c>
      <c r="D3518" s="28" t="s">
        <v>3151</v>
      </c>
      <c r="E3518" s="48"/>
      <c r="F3518" s="30"/>
      <c r="G3518" s="30"/>
      <c r="H3518" s="31"/>
      <c r="I3518" s="30"/>
      <c r="J3518" s="30"/>
      <c r="K3518" s="31"/>
      <c r="L3518" s="32" t="s">
        <v>8092</v>
      </c>
      <c r="M3518" s="33">
        <v>8.6300000000000008</v>
      </c>
      <c r="N3518" s="32">
        <v>13</v>
      </c>
      <c r="O3518" s="32" t="s">
        <v>3152</v>
      </c>
      <c r="P3518" s="32" t="s">
        <v>3155</v>
      </c>
      <c r="Q3518" s="37" t="s">
        <v>5698</v>
      </c>
      <c r="R3518" s="28">
        <v>1</v>
      </c>
      <c r="S3518" s="35"/>
      <c r="T3518" s="36" t="s">
        <v>8163</v>
      </c>
    </row>
    <row r="3519" spans="1:20" s="14" customFormat="1" ht="12" x14ac:dyDescent="0.2">
      <c r="A3519" s="28">
        <v>3514</v>
      </c>
      <c r="B3519" s="28" t="s">
        <v>3151</v>
      </c>
      <c r="C3519" s="28" t="s">
        <v>3151</v>
      </c>
      <c r="D3519" s="28" t="s">
        <v>3151</v>
      </c>
      <c r="E3519" s="48"/>
      <c r="F3519" s="30"/>
      <c r="G3519" s="30"/>
      <c r="H3519" s="31"/>
      <c r="I3519" s="30"/>
      <c r="J3519" s="30"/>
      <c r="K3519" s="31"/>
      <c r="L3519" s="32" t="s">
        <v>8092</v>
      </c>
      <c r="M3519" s="33">
        <v>48.753999999999998</v>
      </c>
      <c r="N3519" s="32">
        <v>13</v>
      </c>
      <c r="O3519" s="32" t="s">
        <v>3152</v>
      </c>
      <c r="P3519" s="32" t="s">
        <v>3155</v>
      </c>
      <c r="Q3519" s="37" t="s">
        <v>5698</v>
      </c>
      <c r="R3519" s="28">
        <v>1</v>
      </c>
      <c r="S3519" s="35"/>
      <c r="T3519" s="36" t="s">
        <v>8163</v>
      </c>
    </row>
    <row r="3520" spans="1:20" s="14" customFormat="1" ht="12" x14ac:dyDescent="0.2">
      <c r="A3520" s="28">
        <v>3515</v>
      </c>
      <c r="B3520" s="28" t="s">
        <v>3151</v>
      </c>
      <c r="C3520" s="28" t="s">
        <v>3151</v>
      </c>
      <c r="D3520" s="28" t="s">
        <v>3151</v>
      </c>
      <c r="E3520" s="48"/>
      <c r="F3520" s="30"/>
      <c r="G3520" s="30"/>
      <c r="H3520" s="31"/>
      <c r="I3520" s="30"/>
      <c r="J3520" s="30"/>
      <c r="K3520" s="31"/>
      <c r="L3520" s="32" t="s">
        <v>8092</v>
      </c>
      <c r="M3520" s="33">
        <v>109.51</v>
      </c>
      <c r="N3520" s="32">
        <v>13</v>
      </c>
      <c r="O3520" s="32" t="s">
        <v>3152</v>
      </c>
      <c r="P3520" s="32" t="s">
        <v>3155</v>
      </c>
      <c r="Q3520" s="37" t="s">
        <v>5698</v>
      </c>
      <c r="R3520" s="28">
        <v>1</v>
      </c>
      <c r="S3520" s="35"/>
      <c r="T3520" s="36" t="s">
        <v>8163</v>
      </c>
    </row>
    <row r="3521" spans="1:20" s="14" customFormat="1" ht="12" x14ac:dyDescent="0.2">
      <c r="A3521" s="28">
        <v>3516</v>
      </c>
      <c r="B3521" s="28" t="s">
        <v>3151</v>
      </c>
      <c r="C3521" s="28" t="s">
        <v>3151</v>
      </c>
      <c r="D3521" s="28" t="s">
        <v>3151</v>
      </c>
      <c r="E3521" s="48"/>
      <c r="F3521" s="30"/>
      <c r="G3521" s="30"/>
      <c r="H3521" s="31"/>
      <c r="I3521" s="30"/>
      <c r="J3521" s="30"/>
      <c r="K3521" s="31"/>
      <c r="L3521" s="32" t="s">
        <v>8092</v>
      </c>
      <c r="M3521" s="33">
        <v>23.07</v>
      </c>
      <c r="N3521" s="32">
        <v>13</v>
      </c>
      <c r="O3521" s="32" t="s">
        <v>3152</v>
      </c>
      <c r="P3521" s="32" t="s">
        <v>3155</v>
      </c>
      <c r="Q3521" s="37" t="s">
        <v>5698</v>
      </c>
      <c r="R3521" s="28">
        <v>1</v>
      </c>
      <c r="S3521" s="35"/>
      <c r="T3521" s="36" t="s">
        <v>8163</v>
      </c>
    </row>
    <row r="3522" spans="1:20" s="14" customFormat="1" ht="12" x14ac:dyDescent="0.2">
      <c r="A3522" s="28">
        <v>3517</v>
      </c>
      <c r="B3522" s="28" t="s">
        <v>3151</v>
      </c>
      <c r="C3522" s="28" t="s">
        <v>3151</v>
      </c>
      <c r="D3522" s="28" t="s">
        <v>3151</v>
      </c>
      <c r="E3522" s="48"/>
      <c r="F3522" s="30"/>
      <c r="G3522" s="30"/>
      <c r="H3522" s="31"/>
      <c r="I3522" s="30"/>
      <c r="J3522" s="30"/>
      <c r="K3522" s="31"/>
      <c r="L3522" s="32" t="s">
        <v>8091</v>
      </c>
      <c r="M3522" s="33">
        <v>30.57</v>
      </c>
      <c r="N3522" s="32">
        <v>11</v>
      </c>
      <c r="O3522" s="32" t="s">
        <v>3152</v>
      </c>
      <c r="P3522" s="32" t="s">
        <v>3155</v>
      </c>
      <c r="Q3522" s="37" t="s">
        <v>5739</v>
      </c>
      <c r="R3522" s="28">
        <v>4</v>
      </c>
      <c r="S3522" s="35"/>
      <c r="T3522" s="36" t="s">
        <v>8163</v>
      </c>
    </row>
    <row r="3523" spans="1:20" s="14" customFormat="1" ht="12" x14ac:dyDescent="0.2">
      <c r="A3523" s="28">
        <v>3518</v>
      </c>
      <c r="B3523" s="28" t="s">
        <v>3151</v>
      </c>
      <c r="C3523" s="28" t="s">
        <v>3151</v>
      </c>
      <c r="D3523" s="28" t="s">
        <v>3151</v>
      </c>
      <c r="E3523" s="48"/>
      <c r="F3523" s="30"/>
      <c r="G3523" s="30"/>
      <c r="H3523" s="31"/>
      <c r="I3523" s="30"/>
      <c r="J3523" s="30"/>
      <c r="K3523" s="31"/>
      <c r="L3523" s="32" t="s">
        <v>8091</v>
      </c>
      <c r="M3523" s="33">
        <v>39.020000000000003</v>
      </c>
      <c r="N3523" s="32">
        <v>11</v>
      </c>
      <c r="O3523" s="32" t="s">
        <v>3152</v>
      </c>
      <c r="P3523" s="32" t="s">
        <v>3155</v>
      </c>
      <c r="Q3523" s="37" t="s">
        <v>5739</v>
      </c>
      <c r="R3523" s="28">
        <v>4</v>
      </c>
      <c r="S3523" s="35"/>
      <c r="T3523" s="36" t="s">
        <v>8163</v>
      </c>
    </row>
    <row r="3524" spans="1:20" s="14" customFormat="1" ht="12" x14ac:dyDescent="0.2">
      <c r="A3524" s="28">
        <v>3519</v>
      </c>
      <c r="B3524" s="28" t="s">
        <v>3151</v>
      </c>
      <c r="C3524" s="28" t="s">
        <v>3151</v>
      </c>
      <c r="D3524" s="28" t="s">
        <v>3151</v>
      </c>
      <c r="E3524" s="48"/>
      <c r="F3524" s="30"/>
      <c r="G3524" s="30"/>
      <c r="H3524" s="31"/>
      <c r="I3524" s="30"/>
      <c r="J3524" s="30"/>
      <c r="K3524" s="31"/>
      <c r="L3524" s="32" t="s">
        <v>8091</v>
      </c>
      <c r="M3524" s="33">
        <v>23.806000000000001</v>
      </c>
      <c r="N3524" s="32">
        <v>11</v>
      </c>
      <c r="O3524" s="32" t="s">
        <v>3152</v>
      </c>
      <c r="P3524" s="32" t="s">
        <v>3155</v>
      </c>
      <c r="Q3524" s="37" t="s">
        <v>5739</v>
      </c>
      <c r="R3524" s="28">
        <v>4</v>
      </c>
      <c r="S3524" s="35"/>
      <c r="T3524" s="36" t="s">
        <v>8163</v>
      </c>
    </row>
    <row r="3525" spans="1:20" s="14" customFormat="1" ht="12" x14ac:dyDescent="0.2">
      <c r="A3525" s="28">
        <v>3520</v>
      </c>
      <c r="B3525" s="28" t="s">
        <v>3151</v>
      </c>
      <c r="C3525" s="28" t="s">
        <v>3151</v>
      </c>
      <c r="D3525" s="28" t="s">
        <v>3151</v>
      </c>
      <c r="E3525" s="48"/>
      <c r="F3525" s="30"/>
      <c r="G3525" s="30"/>
      <c r="H3525" s="31"/>
      <c r="I3525" s="30"/>
      <c r="J3525" s="30"/>
      <c r="K3525" s="31"/>
      <c r="L3525" s="32" t="s">
        <v>8091</v>
      </c>
      <c r="M3525" s="33">
        <v>36.642499999999998</v>
      </c>
      <c r="N3525" s="32">
        <v>11</v>
      </c>
      <c r="O3525" s="32" t="s">
        <v>3152</v>
      </c>
      <c r="P3525" s="32" t="s">
        <v>3155</v>
      </c>
      <c r="Q3525" s="37" t="s">
        <v>5739</v>
      </c>
      <c r="R3525" s="28">
        <v>4</v>
      </c>
      <c r="S3525" s="35"/>
      <c r="T3525" s="36" t="s">
        <v>8163</v>
      </c>
    </row>
    <row r="3526" spans="1:20" s="14" customFormat="1" ht="12" x14ac:dyDescent="0.2">
      <c r="A3526" s="28">
        <v>3521</v>
      </c>
      <c r="B3526" s="28" t="s">
        <v>3151</v>
      </c>
      <c r="C3526" s="28" t="s">
        <v>3151</v>
      </c>
      <c r="D3526" s="28" t="s">
        <v>3151</v>
      </c>
      <c r="E3526" s="48"/>
      <c r="F3526" s="30"/>
      <c r="G3526" s="30"/>
      <c r="H3526" s="31"/>
      <c r="I3526" s="30"/>
      <c r="J3526" s="30"/>
      <c r="K3526" s="31"/>
      <c r="L3526" s="32" t="s">
        <v>8091</v>
      </c>
      <c r="M3526" s="33">
        <v>25.89</v>
      </c>
      <c r="N3526" s="32">
        <v>11</v>
      </c>
      <c r="O3526" s="32" t="s">
        <v>3152</v>
      </c>
      <c r="P3526" s="32" t="s">
        <v>3155</v>
      </c>
      <c r="Q3526" s="37" t="s">
        <v>5739</v>
      </c>
      <c r="R3526" s="28">
        <v>4</v>
      </c>
      <c r="S3526" s="35"/>
      <c r="T3526" s="36" t="s">
        <v>8163</v>
      </c>
    </row>
    <row r="3527" spans="1:20" s="14" customFormat="1" ht="12" x14ac:dyDescent="0.2">
      <c r="A3527" s="28">
        <v>3522</v>
      </c>
      <c r="B3527" s="28" t="s">
        <v>3151</v>
      </c>
      <c r="C3527" s="28" t="s">
        <v>3151</v>
      </c>
      <c r="D3527" s="28" t="s">
        <v>3151</v>
      </c>
      <c r="E3527" s="48"/>
      <c r="F3527" s="30"/>
      <c r="G3527" s="30"/>
      <c r="H3527" s="31"/>
      <c r="I3527" s="30"/>
      <c r="J3527" s="30"/>
      <c r="K3527" s="31"/>
      <c r="L3527" s="32" t="s">
        <v>8091</v>
      </c>
      <c r="M3527" s="33">
        <v>13.7</v>
      </c>
      <c r="N3527" s="32">
        <v>11</v>
      </c>
      <c r="O3527" s="32" t="s">
        <v>3152</v>
      </c>
      <c r="P3527" s="32" t="s">
        <v>3155</v>
      </c>
      <c r="Q3527" s="37" t="s">
        <v>5739</v>
      </c>
      <c r="R3527" s="28">
        <v>4</v>
      </c>
      <c r="S3527" s="35"/>
      <c r="T3527" s="36" t="s">
        <v>8163</v>
      </c>
    </row>
    <row r="3528" spans="1:20" s="14" customFormat="1" ht="12" x14ac:dyDescent="0.2">
      <c r="A3528" s="28">
        <v>3523</v>
      </c>
      <c r="B3528" s="28" t="s">
        <v>3151</v>
      </c>
      <c r="C3528" s="28" t="s">
        <v>3151</v>
      </c>
      <c r="D3528" s="28" t="s">
        <v>3151</v>
      </c>
      <c r="E3528" s="48"/>
      <c r="F3528" s="30"/>
      <c r="G3528" s="30"/>
      <c r="H3528" s="31"/>
      <c r="I3528" s="30"/>
      <c r="J3528" s="30"/>
      <c r="K3528" s="31"/>
      <c r="L3528" s="32" t="s">
        <v>8091</v>
      </c>
      <c r="M3528" s="33">
        <v>56.334000000000003</v>
      </c>
      <c r="N3528" s="32">
        <v>11</v>
      </c>
      <c r="O3528" s="32" t="s">
        <v>3152</v>
      </c>
      <c r="P3528" s="32" t="s">
        <v>3155</v>
      </c>
      <c r="Q3528" s="37" t="s">
        <v>5739</v>
      </c>
      <c r="R3528" s="28">
        <v>4</v>
      </c>
      <c r="S3528" s="35"/>
      <c r="T3528" s="36" t="s">
        <v>8163</v>
      </c>
    </row>
    <row r="3529" spans="1:20" s="14" customFormat="1" ht="12" x14ac:dyDescent="0.2">
      <c r="A3529" s="28">
        <v>3524</v>
      </c>
      <c r="B3529" s="28" t="s">
        <v>3151</v>
      </c>
      <c r="C3529" s="28" t="s">
        <v>3151</v>
      </c>
      <c r="D3529" s="29" t="s">
        <v>8170</v>
      </c>
      <c r="E3529" s="29"/>
      <c r="F3529" s="30"/>
      <c r="G3529" s="30"/>
      <c r="H3529" s="31"/>
      <c r="I3529" s="30"/>
      <c r="J3529" s="30"/>
      <c r="K3529" s="31"/>
      <c r="L3529" s="32" t="s">
        <v>15</v>
      </c>
      <c r="M3529" s="33">
        <v>199.41</v>
      </c>
      <c r="N3529" s="32">
        <v>18</v>
      </c>
      <c r="O3529" s="32" t="s">
        <v>3152</v>
      </c>
      <c r="P3529" s="32" t="s">
        <v>3153</v>
      </c>
      <c r="Q3529" s="34" t="s">
        <v>8111</v>
      </c>
      <c r="R3529" s="28">
        <v>1</v>
      </c>
      <c r="S3529" s="35"/>
      <c r="T3529" s="36" t="s">
        <v>8171</v>
      </c>
    </row>
    <row r="3530" spans="1:20" s="14" customFormat="1" ht="12" x14ac:dyDescent="0.2">
      <c r="A3530" s="28">
        <v>3525</v>
      </c>
      <c r="B3530" s="28" t="s">
        <v>3151</v>
      </c>
      <c r="C3530" s="28" t="s">
        <v>3151</v>
      </c>
      <c r="D3530" s="29" t="s">
        <v>8170</v>
      </c>
      <c r="E3530" s="29"/>
      <c r="F3530" s="30"/>
      <c r="G3530" s="30"/>
      <c r="H3530" s="31"/>
      <c r="I3530" s="30"/>
      <c r="J3530" s="30"/>
      <c r="K3530" s="31"/>
      <c r="L3530" s="32" t="s">
        <v>15</v>
      </c>
      <c r="M3530" s="33">
        <v>146.41999999999899</v>
      </c>
      <c r="N3530" s="32">
        <v>18</v>
      </c>
      <c r="O3530" s="32" t="s">
        <v>3152</v>
      </c>
      <c r="P3530" s="32" t="s">
        <v>3153</v>
      </c>
      <c r="Q3530" s="34" t="s">
        <v>8111</v>
      </c>
      <c r="R3530" s="28">
        <v>1</v>
      </c>
      <c r="S3530" s="35"/>
      <c r="T3530" s="36" t="s">
        <v>8171</v>
      </c>
    </row>
    <row r="3531" spans="1:20" s="14" customFormat="1" ht="12" x14ac:dyDescent="0.2">
      <c r="A3531" s="28">
        <v>3526</v>
      </c>
      <c r="B3531" s="28" t="s">
        <v>3151</v>
      </c>
      <c r="C3531" s="28" t="s">
        <v>3151</v>
      </c>
      <c r="D3531" s="29" t="s">
        <v>8170</v>
      </c>
      <c r="E3531" s="29"/>
      <c r="F3531" s="30"/>
      <c r="G3531" s="30"/>
      <c r="H3531" s="31"/>
      <c r="I3531" s="30"/>
      <c r="J3531" s="30"/>
      <c r="K3531" s="31"/>
      <c r="L3531" s="32" t="s">
        <v>15</v>
      </c>
      <c r="M3531" s="33">
        <v>167.02</v>
      </c>
      <c r="N3531" s="32">
        <v>18</v>
      </c>
      <c r="O3531" s="32" t="s">
        <v>3152</v>
      </c>
      <c r="P3531" s="32" t="s">
        <v>3153</v>
      </c>
      <c r="Q3531" s="34" t="s">
        <v>8111</v>
      </c>
      <c r="R3531" s="28">
        <v>1</v>
      </c>
      <c r="S3531" s="35"/>
      <c r="T3531" s="36" t="s">
        <v>8171</v>
      </c>
    </row>
    <row r="3532" spans="1:20" s="14" customFormat="1" ht="12" x14ac:dyDescent="0.2">
      <c r="A3532" s="28">
        <v>3527</v>
      </c>
      <c r="B3532" s="28" t="s">
        <v>3151</v>
      </c>
      <c r="C3532" s="28" t="s">
        <v>3151</v>
      </c>
      <c r="D3532" s="29" t="s">
        <v>8170</v>
      </c>
      <c r="E3532" s="29"/>
      <c r="F3532" s="30"/>
      <c r="G3532" s="30"/>
      <c r="H3532" s="31"/>
      <c r="I3532" s="30"/>
      <c r="J3532" s="30"/>
      <c r="K3532" s="31"/>
      <c r="L3532" s="32" t="s">
        <v>15</v>
      </c>
      <c r="M3532" s="33">
        <v>542.15</v>
      </c>
      <c r="N3532" s="32">
        <v>18</v>
      </c>
      <c r="O3532" s="32" t="s">
        <v>3152</v>
      </c>
      <c r="P3532" s="32" t="s">
        <v>3153</v>
      </c>
      <c r="Q3532" s="34" t="s">
        <v>8111</v>
      </c>
      <c r="R3532" s="28">
        <v>1</v>
      </c>
      <c r="S3532" s="35"/>
      <c r="T3532" s="36" t="s">
        <v>8171</v>
      </c>
    </row>
    <row r="3533" spans="1:20" s="14" customFormat="1" ht="12" x14ac:dyDescent="0.2">
      <c r="A3533" s="28">
        <v>3528</v>
      </c>
      <c r="B3533" s="28" t="s">
        <v>3151</v>
      </c>
      <c r="C3533" s="28" t="s">
        <v>3151</v>
      </c>
      <c r="D3533" s="29" t="s">
        <v>8170</v>
      </c>
      <c r="E3533" s="29"/>
      <c r="F3533" s="30"/>
      <c r="G3533" s="30"/>
      <c r="H3533" s="31"/>
      <c r="I3533" s="30"/>
      <c r="J3533" s="30"/>
      <c r="K3533" s="31"/>
      <c r="L3533" s="32" t="s">
        <v>15</v>
      </c>
      <c r="M3533" s="33">
        <v>311.67</v>
      </c>
      <c r="N3533" s="32">
        <v>18</v>
      </c>
      <c r="O3533" s="32" t="s">
        <v>3152</v>
      </c>
      <c r="P3533" s="32" t="s">
        <v>3153</v>
      </c>
      <c r="Q3533" s="34" t="s">
        <v>8111</v>
      </c>
      <c r="R3533" s="28">
        <v>1</v>
      </c>
      <c r="S3533" s="35"/>
      <c r="T3533" s="36" t="s">
        <v>8171</v>
      </c>
    </row>
    <row r="3534" spans="1:20" s="14" customFormat="1" ht="12" x14ac:dyDescent="0.2">
      <c r="A3534" s="28">
        <v>3529</v>
      </c>
      <c r="B3534" s="28" t="s">
        <v>3151</v>
      </c>
      <c r="C3534" s="28" t="s">
        <v>3151</v>
      </c>
      <c r="D3534" s="29" t="s">
        <v>8172</v>
      </c>
      <c r="E3534" s="29"/>
      <c r="F3534" s="30"/>
      <c r="G3534" s="30"/>
      <c r="H3534" s="31"/>
      <c r="I3534" s="30"/>
      <c r="J3534" s="30"/>
      <c r="K3534" s="31"/>
      <c r="L3534" s="32" t="s">
        <v>15</v>
      </c>
      <c r="M3534" s="33">
        <v>311.67</v>
      </c>
      <c r="N3534" s="32">
        <v>18</v>
      </c>
      <c r="O3534" s="32" t="s">
        <v>3152</v>
      </c>
      <c r="P3534" s="32" t="s">
        <v>3153</v>
      </c>
      <c r="Q3534" s="34" t="s">
        <v>8111</v>
      </c>
      <c r="R3534" s="28">
        <v>1</v>
      </c>
      <c r="S3534" s="35"/>
      <c r="T3534" s="36" t="s">
        <v>8171</v>
      </c>
    </row>
    <row r="3535" spans="1:20" s="14" customFormat="1" ht="12" x14ac:dyDescent="0.2">
      <c r="A3535" s="28">
        <v>3530</v>
      </c>
      <c r="B3535" s="28" t="s">
        <v>3151</v>
      </c>
      <c r="C3535" s="28" t="s">
        <v>8109</v>
      </c>
      <c r="D3535" s="29" t="s">
        <v>8154</v>
      </c>
      <c r="E3535" s="29"/>
      <c r="F3535" s="30"/>
      <c r="G3535" s="30"/>
      <c r="H3535" s="31"/>
      <c r="I3535" s="30"/>
      <c r="J3535" s="30"/>
      <c r="K3535" s="31"/>
      <c r="L3535" s="32" t="s">
        <v>15</v>
      </c>
      <c r="M3535" s="33">
        <v>294.01</v>
      </c>
      <c r="N3535" s="32">
        <v>18</v>
      </c>
      <c r="O3535" s="32" t="s">
        <v>3152</v>
      </c>
      <c r="P3535" s="32" t="s">
        <v>3153</v>
      </c>
      <c r="Q3535" s="34" t="s">
        <v>8111</v>
      </c>
      <c r="R3535" s="28">
        <v>1</v>
      </c>
      <c r="S3535" s="35"/>
      <c r="T3535" s="36" t="s">
        <v>8171</v>
      </c>
    </row>
    <row r="3536" spans="1:20" s="14" customFormat="1" ht="12" x14ac:dyDescent="0.2">
      <c r="A3536" s="28">
        <v>3531</v>
      </c>
      <c r="B3536" s="28" t="s">
        <v>3151</v>
      </c>
      <c r="C3536" s="28" t="s">
        <v>8109</v>
      </c>
      <c r="D3536" s="29" t="s">
        <v>8154</v>
      </c>
      <c r="E3536" s="29"/>
      <c r="F3536" s="30"/>
      <c r="G3536" s="30"/>
      <c r="H3536" s="31"/>
      <c r="I3536" s="30"/>
      <c r="J3536" s="30"/>
      <c r="K3536" s="31"/>
      <c r="L3536" s="32" t="s">
        <v>15</v>
      </c>
      <c r="M3536" s="33">
        <v>160.87</v>
      </c>
      <c r="N3536" s="32">
        <v>18</v>
      </c>
      <c r="O3536" s="32" t="s">
        <v>3152</v>
      </c>
      <c r="P3536" s="32" t="s">
        <v>3153</v>
      </c>
      <c r="Q3536" s="34" t="s">
        <v>8111</v>
      </c>
      <c r="R3536" s="28">
        <v>1</v>
      </c>
      <c r="S3536" s="35"/>
      <c r="T3536" s="36" t="s">
        <v>8171</v>
      </c>
    </row>
    <row r="3537" spans="1:20" s="14" customFormat="1" ht="12" x14ac:dyDescent="0.2">
      <c r="A3537" s="28">
        <v>3532</v>
      </c>
      <c r="B3537" s="28" t="s">
        <v>3151</v>
      </c>
      <c r="C3537" s="28" t="s">
        <v>8109</v>
      </c>
      <c r="D3537" s="29" t="s">
        <v>8154</v>
      </c>
      <c r="E3537" s="29"/>
      <c r="F3537" s="30"/>
      <c r="G3537" s="30"/>
      <c r="H3537" s="31"/>
      <c r="I3537" s="30"/>
      <c r="J3537" s="30"/>
      <c r="K3537" s="31"/>
      <c r="L3537" s="32" t="s">
        <v>15</v>
      </c>
      <c r="M3537" s="33">
        <v>17.12</v>
      </c>
      <c r="N3537" s="32">
        <v>18</v>
      </c>
      <c r="O3537" s="32" t="s">
        <v>3152</v>
      </c>
      <c r="P3537" s="32" t="s">
        <v>3153</v>
      </c>
      <c r="Q3537" s="34" t="s">
        <v>8111</v>
      </c>
      <c r="R3537" s="28">
        <v>1</v>
      </c>
      <c r="S3537" s="35"/>
      <c r="T3537" s="36" t="s">
        <v>8171</v>
      </c>
    </row>
    <row r="3538" spans="1:20" s="14" customFormat="1" ht="12" x14ac:dyDescent="0.2">
      <c r="A3538" s="28">
        <v>3533</v>
      </c>
      <c r="B3538" s="28" t="s">
        <v>3151</v>
      </c>
      <c r="C3538" s="28" t="s">
        <v>8109</v>
      </c>
      <c r="D3538" s="29" t="s">
        <v>8154</v>
      </c>
      <c r="E3538" s="29"/>
      <c r="F3538" s="30"/>
      <c r="G3538" s="30"/>
      <c r="H3538" s="31"/>
      <c r="I3538" s="30"/>
      <c r="J3538" s="30"/>
      <c r="K3538" s="31"/>
      <c r="L3538" s="32" t="s">
        <v>15</v>
      </c>
      <c r="M3538" s="33">
        <v>8.31</v>
      </c>
      <c r="N3538" s="32">
        <v>18</v>
      </c>
      <c r="O3538" s="32" t="s">
        <v>3152</v>
      </c>
      <c r="P3538" s="32" t="s">
        <v>3153</v>
      </c>
      <c r="Q3538" s="34" t="s">
        <v>8111</v>
      </c>
      <c r="R3538" s="28">
        <v>1</v>
      </c>
      <c r="S3538" s="35"/>
      <c r="T3538" s="36" t="s">
        <v>8171</v>
      </c>
    </row>
    <row r="3539" spans="1:20" s="14" customFormat="1" ht="12" x14ac:dyDescent="0.2">
      <c r="A3539" s="28">
        <v>3534</v>
      </c>
      <c r="B3539" s="28" t="s">
        <v>3151</v>
      </c>
      <c r="C3539" s="28" t="s">
        <v>8109</v>
      </c>
      <c r="D3539" s="29" t="s">
        <v>8154</v>
      </c>
      <c r="E3539" s="29"/>
      <c r="F3539" s="30"/>
      <c r="G3539" s="30"/>
      <c r="H3539" s="31"/>
      <c r="I3539" s="30"/>
      <c r="J3539" s="30"/>
      <c r="K3539" s="31"/>
      <c r="L3539" s="32" t="s">
        <v>15</v>
      </c>
      <c r="M3539" s="33">
        <v>75.8</v>
      </c>
      <c r="N3539" s="32">
        <v>18</v>
      </c>
      <c r="O3539" s="32" t="s">
        <v>3152</v>
      </c>
      <c r="P3539" s="32" t="s">
        <v>3155</v>
      </c>
      <c r="Q3539" s="37" t="s">
        <v>8114</v>
      </c>
      <c r="R3539" s="28">
        <v>1</v>
      </c>
      <c r="S3539" s="35"/>
      <c r="T3539" s="36" t="s">
        <v>8171</v>
      </c>
    </row>
    <row r="3540" spans="1:20" s="14" customFormat="1" ht="12" x14ac:dyDescent="0.2">
      <c r="A3540" s="28">
        <v>3535</v>
      </c>
      <c r="B3540" s="28" t="s">
        <v>3151</v>
      </c>
      <c r="C3540" s="28" t="s">
        <v>3151</v>
      </c>
      <c r="D3540" s="29" t="s">
        <v>8170</v>
      </c>
      <c r="E3540" s="29"/>
      <c r="F3540" s="30"/>
      <c r="G3540" s="30"/>
      <c r="H3540" s="31"/>
      <c r="I3540" s="30"/>
      <c r="J3540" s="30"/>
      <c r="K3540" s="31"/>
      <c r="L3540" s="32" t="s">
        <v>15</v>
      </c>
      <c r="M3540" s="33">
        <v>252.26</v>
      </c>
      <c r="N3540" s="32">
        <v>18</v>
      </c>
      <c r="O3540" s="32" t="s">
        <v>3152</v>
      </c>
      <c r="P3540" s="32" t="s">
        <v>3153</v>
      </c>
      <c r="Q3540" s="34" t="s">
        <v>8111</v>
      </c>
      <c r="R3540" s="28">
        <v>1</v>
      </c>
      <c r="S3540" s="35"/>
      <c r="T3540" s="36" t="s">
        <v>8171</v>
      </c>
    </row>
    <row r="3541" spans="1:20" s="14" customFormat="1" ht="12" x14ac:dyDescent="0.2">
      <c r="A3541" s="28">
        <v>3536</v>
      </c>
      <c r="B3541" s="28" t="s">
        <v>3151</v>
      </c>
      <c r="C3541" s="28" t="s">
        <v>3151</v>
      </c>
      <c r="D3541" s="29" t="s">
        <v>8170</v>
      </c>
      <c r="E3541" s="29"/>
      <c r="F3541" s="30"/>
      <c r="G3541" s="30"/>
      <c r="H3541" s="31"/>
      <c r="I3541" s="30"/>
      <c r="J3541" s="30"/>
      <c r="K3541" s="31"/>
      <c r="L3541" s="32" t="s">
        <v>15</v>
      </c>
      <c r="M3541" s="33">
        <v>435.31</v>
      </c>
      <c r="N3541" s="32">
        <v>18</v>
      </c>
      <c r="O3541" s="32" t="s">
        <v>3152</v>
      </c>
      <c r="P3541" s="32" t="s">
        <v>3153</v>
      </c>
      <c r="Q3541" s="34" t="s">
        <v>8111</v>
      </c>
      <c r="R3541" s="28">
        <v>1</v>
      </c>
      <c r="S3541" s="35"/>
      <c r="T3541" s="36" t="s">
        <v>8171</v>
      </c>
    </row>
    <row r="3542" spans="1:20" s="14" customFormat="1" ht="12" x14ac:dyDescent="0.2">
      <c r="A3542" s="28">
        <v>3537</v>
      </c>
      <c r="B3542" s="28" t="s">
        <v>3151</v>
      </c>
      <c r="C3542" s="28" t="s">
        <v>3151</v>
      </c>
      <c r="D3542" s="29" t="s">
        <v>8170</v>
      </c>
      <c r="E3542" s="29"/>
      <c r="F3542" s="30"/>
      <c r="G3542" s="30"/>
      <c r="H3542" s="31"/>
      <c r="I3542" s="30"/>
      <c r="J3542" s="30"/>
      <c r="K3542" s="31"/>
      <c r="L3542" s="32" t="s">
        <v>15</v>
      </c>
      <c r="M3542" s="33">
        <v>159.38999999999899</v>
      </c>
      <c r="N3542" s="32">
        <v>18</v>
      </c>
      <c r="O3542" s="32" t="s">
        <v>3152</v>
      </c>
      <c r="P3542" s="32" t="s">
        <v>3153</v>
      </c>
      <c r="Q3542" s="34" t="s">
        <v>8111</v>
      </c>
      <c r="R3542" s="28">
        <v>1</v>
      </c>
      <c r="S3542" s="35"/>
      <c r="T3542" s="36" t="s">
        <v>8171</v>
      </c>
    </row>
    <row r="3543" spans="1:20" s="14" customFormat="1" ht="12" x14ac:dyDescent="0.2">
      <c r="A3543" s="28">
        <v>3538</v>
      </c>
      <c r="B3543" s="28" t="s">
        <v>3151</v>
      </c>
      <c r="C3543" s="28" t="s">
        <v>3151</v>
      </c>
      <c r="D3543" s="29" t="s">
        <v>8170</v>
      </c>
      <c r="E3543" s="29"/>
      <c r="F3543" s="30"/>
      <c r="G3543" s="30"/>
      <c r="H3543" s="31"/>
      <c r="I3543" s="30"/>
      <c r="J3543" s="30"/>
      <c r="K3543" s="31"/>
      <c r="L3543" s="32" t="s">
        <v>15</v>
      </c>
      <c r="M3543" s="33">
        <v>292.58</v>
      </c>
      <c r="N3543" s="32">
        <v>18</v>
      </c>
      <c r="O3543" s="32" t="s">
        <v>3152</v>
      </c>
      <c r="P3543" s="32" t="s">
        <v>3153</v>
      </c>
      <c r="Q3543" s="34" t="s">
        <v>8111</v>
      </c>
      <c r="R3543" s="28">
        <v>1</v>
      </c>
      <c r="S3543" s="35"/>
      <c r="T3543" s="36" t="s">
        <v>8171</v>
      </c>
    </row>
    <row r="3544" spans="1:20" s="14" customFormat="1" ht="12" x14ac:dyDescent="0.2">
      <c r="A3544" s="28">
        <v>3539</v>
      </c>
      <c r="B3544" s="28" t="s">
        <v>3151</v>
      </c>
      <c r="C3544" s="28" t="s">
        <v>3151</v>
      </c>
      <c r="D3544" s="29" t="s">
        <v>8170</v>
      </c>
      <c r="E3544" s="29"/>
      <c r="F3544" s="30"/>
      <c r="G3544" s="30"/>
      <c r="H3544" s="31"/>
      <c r="I3544" s="30"/>
      <c r="J3544" s="30"/>
      <c r="K3544" s="31"/>
      <c r="L3544" s="32" t="s">
        <v>15</v>
      </c>
      <c r="M3544" s="33">
        <v>217.72</v>
      </c>
      <c r="N3544" s="32">
        <v>18</v>
      </c>
      <c r="O3544" s="32" t="s">
        <v>3152</v>
      </c>
      <c r="P3544" s="32" t="s">
        <v>3153</v>
      </c>
      <c r="Q3544" s="34" t="s">
        <v>8111</v>
      </c>
      <c r="R3544" s="28">
        <v>1</v>
      </c>
      <c r="S3544" s="35"/>
      <c r="T3544" s="36" t="s">
        <v>8171</v>
      </c>
    </row>
    <row r="3545" spans="1:20" s="14" customFormat="1" ht="12" x14ac:dyDescent="0.2">
      <c r="A3545" s="28">
        <v>3540</v>
      </c>
      <c r="B3545" s="28" t="s">
        <v>3151</v>
      </c>
      <c r="C3545" s="28" t="s">
        <v>3151</v>
      </c>
      <c r="D3545" s="29" t="s">
        <v>8170</v>
      </c>
      <c r="E3545" s="29"/>
      <c r="F3545" s="30"/>
      <c r="G3545" s="30"/>
      <c r="H3545" s="31"/>
      <c r="I3545" s="30"/>
      <c r="J3545" s="30"/>
      <c r="K3545" s="31"/>
      <c r="L3545" s="32" t="s">
        <v>15</v>
      </c>
      <c r="M3545" s="33">
        <v>253.42</v>
      </c>
      <c r="N3545" s="32">
        <v>18</v>
      </c>
      <c r="O3545" s="32" t="s">
        <v>3152</v>
      </c>
      <c r="P3545" s="32" t="s">
        <v>3153</v>
      </c>
      <c r="Q3545" s="34" t="s">
        <v>8111</v>
      </c>
      <c r="R3545" s="28">
        <v>1</v>
      </c>
      <c r="S3545" s="35"/>
      <c r="T3545" s="36" t="s">
        <v>8171</v>
      </c>
    </row>
    <row r="3546" spans="1:20" s="14" customFormat="1" ht="12" x14ac:dyDescent="0.2">
      <c r="A3546" s="28">
        <v>3541</v>
      </c>
      <c r="B3546" s="28" t="s">
        <v>3151</v>
      </c>
      <c r="C3546" s="28" t="s">
        <v>3151</v>
      </c>
      <c r="D3546" s="29" t="s">
        <v>8170</v>
      </c>
      <c r="E3546" s="29"/>
      <c r="F3546" s="30"/>
      <c r="G3546" s="30"/>
      <c r="H3546" s="31"/>
      <c r="I3546" s="30"/>
      <c r="J3546" s="30"/>
      <c r="K3546" s="31"/>
      <c r="L3546" s="32" t="s">
        <v>15</v>
      </c>
      <c r="M3546" s="33">
        <v>270.08</v>
      </c>
      <c r="N3546" s="32">
        <v>18</v>
      </c>
      <c r="O3546" s="32" t="s">
        <v>3152</v>
      </c>
      <c r="P3546" s="32" t="s">
        <v>3153</v>
      </c>
      <c r="Q3546" s="34" t="s">
        <v>8111</v>
      </c>
      <c r="R3546" s="28">
        <v>1</v>
      </c>
      <c r="S3546" s="35"/>
      <c r="T3546" s="36" t="s">
        <v>8171</v>
      </c>
    </row>
    <row r="3547" spans="1:20" s="14" customFormat="1" ht="12" x14ac:dyDescent="0.2">
      <c r="A3547" s="28">
        <v>3542</v>
      </c>
      <c r="B3547" s="28" t="s">
        <v>3151</v>
      </c>
      <c r="C3547" s="28" t="s">
        <v>3151</v>
      </c>
      <c r="D3547" s="29" t="s">
        <v>8170</v>
      </c>
      <c r="E3547" s="29"/>
      <c r="F3547" s="30"/>
      <c r="G3547" s="30"/>
      <c r="H3547" s="31"/>
      <c r="I3547" s="30"/>
      <c r="J3547" s="30"/>
      <c r="K3547" s="31"/>
      <c r="L3547" s="32" t="s">
        <v>15</v>
      </c>
      <c r="M3547" s="33">
        <v>269.57</v>
      </c>
      <c r="N3547" s="32">
        <v>18</v>
      </c>
      <c r="O3547" s="32" t="s">
        <v>3152</v>
      </c>
      <c r="P3547" s="32" t="s">
        <v>3153</v>
      </c>
      <c r="Q3547" s="34" t="s">
        <v>8111</v>
      </c>
      <c r="R3547" s="28">
        <v>1</v>
      </c>
      <c r="S3547" s="35"/>
      <c r="T3547" s="36" t="s">
        <v>8171</v>
      </c>
    </row>
    <row r="3548" spans="1:20" s="14" customFormat="1" ht="12" x14ac:dyDescent="0.2">
      <c r="A3548" s="28">
        <v>3543</v>
      </c>
      <c r="B3548" s="28" t="s">
        <v>3151</v>
      </c>
      <c r="C3548" s="28" t="s">
        <v>3151</v>
      </c>
      <c r="D3548" s="29" t="s">
        <v>8170</v>
      </c>
      <c r="E3548" s="29"/>
      <c r="F3548" s="30"/>
      <c r="G3548" s="30"/>
      <c r="H3548" s="31"/>
      <c r="I3548" s="30"/>
      <c r="J3548" s="30"/>
      <c r="K3548" s="31"/>
      <c r="L3548" s="32" t="s">
        <v>15</v>
      </c>
      <c r="M3548" s="33">
        <v>179.81</v>
      </c>
      <c r="N3548" s="32">
        <v>18</v>
      </c>
      <c r="O3548" s="32" t="s">
        <v>3152</v>
      </c>
      <c r="P3548" s="32" t="s">
        <v>3153</v>
      </c>
      <c r="Q3548" s="34" t="s">
        <v>8111</v>
      </c>
      <c r="R3548" s="28">
        <v>1</v>
      </c>
      <c r="S3548" s="35"/>
      <c r="T3548" s="36" t="s">
        <v>8171</v>
      </c>
    </row>
    <row r="3549" spans="1:20" s="14" customFormat="1" ht="12" x14ac:dyDescent="0.2">
      <c r="A3549" s="28">
        <v>3544</v>
      </c>
      <c r="B3549" s="28" t="s">
        <v>3151</v>
      </c>
      <c r="C3549" s="28" t="s">
        <v>3151</v>
      </c>
      <c r="D3549" s="29" t="s">
        <v>8170</v>
      </c>
      <c r="E3549" s="29"/>
      <c r="F3549" s="30"/>
      <c r="G3549" s="30"/>
      <c r="H3549" s="31"/>
      <c r="I3549" s="30"/>
      <c r="J3549" s="30"/>
      <c r="K3549" s="31"/>
      <c r="L3549" s="32" t="s">
        <v>15</v>
      </c>
      <c r="M3549" s="33">
        <v>239.43</v>
      </c>
      <c r="N3549" s="32">
        <v>18</v>
      </c>
      <c r="O3549" s="32" t="s">
        <v>3152</v>
      </c>
      <c r="P3549" s="32" t="s">
        <v>3153</v>
      </c>
      <c r="Q3549" s="34" t="s">
        <v>8111</v>
      </c>
      <c r="R3549" s="28">
        <v>1</v>
      </c>
      <c r="S3549" s="35"/>
      <c r="T3549" s="36" t="s">
        <v>8171</v>
      </c>
    </row>
    <row r="3550" spans="1:20" s="14" customFormat="1" ht="12" x14ac:dyDescent="0.2">
      <c r="A3550" s="28">
        <v>3545</v>
      </c>
      <c r="B3550" s="28" t="s">
        <v>3151</v>
      </c>
      <c r="C3550" s="28" t="s">
        <v>3151</v>
      </c>
      <c r="D3550" s="29" t="s">
        <v>8170</v>
      </c>
      <c r="E3550" s="29"/>
      <c r="F3550" s="30"/>
      <c r="G3550" s="30"/>
      <c r="H3550" s="31"/>
      <c r="I3550" s="30"/>
      <c r="J3550" s="30"/>
      <c r="K3550" s="31"/>
      <c r="L3550" s="32" t="s">
        <v>15</v>
      </c>
      <c r="M3550" s="33">
        <v>256.51</v>
      </c>
      <c r="N3550" s="32">
        <v>18</v>
      </c>
      <c r="O3550" s="32" t="s">
        <v>3152</v>
      </c>
      <c r="P3550" s="32" t="s">
        <v>3153</v>
      </c>
      <c r="Q3550" s="34" t="s">
        <v>8111</v>
      </c>
      <c r="R3550" s="28">
        <v>1</v>
      </c>
      <c r="S3550" s="35"/>
      <c r="T3550" s="36" t="s">
        <v>8171</v>
      </c>
    </row>
    <row r="3551" spans="1:20" s="14" customFormat="1" ht="12" x14ac:dyDescent="0.2">
      <c r="A3551" s="28">
        <v>3546</v>
      </c>
      <c r="B3551" s="28" t="s">
        <v>3151</v>
      </c>
      <c r="C3551" s="28" t="s">
        <v>3151</v>
      </c>
      <c r="D3551" s="29" t="s">
        <v>8170</v>
      </c>
      <c r="E3551" s="29"/>
      <c r="F3551" s="30"/>
      <c r="G3551" s="30"/>
      <c r="H3551" s="31"/>
      <c r="I3551" s="30"/>
      <c r="J3551" s="30"/>
      <c r="K3551" s="31"/>
      <c r="L3551" s="32" t="s">
        <v>15</v>
      </c>
      <c r="M3551" s="33">
        <v>235.21</v>
      </c>
      <c r="N3551" s="32">
        <v>18</v>
      </c>
      <c r="O3551" s="32" t="s">
        <v>3152</v>
      </c>
      <c r="P3551" s="32" t="s">
        <v>3153</v>
      </c>
      <c r="Q3551" s="34" t="s">
        <v>8111</v>
      </c>
      <c r="R3551" s="28">
        <v>1</v>
      </c>
      <c r="S3551" s="35"/>
      <c r="T3551" s="36" t="s">
        <v>8171</v>
      </c>
    </row>
    <row r="3552" spans="1:20" s="14" customFormat="1" ht="12" x14ac:dyDescent="0.2">
      <c r="A3552" s="28">
        <v>3547</v>
      </c>
      <c r="B3552" s="28" t="s">
        <v>3151</v>
      </c>
      <c r="C3552" s="28" t="s">
        <v>3151</v>
      </c>
      <c r="D3552" s="29" t="s">
        <v>8170</v>
      </c>
      <c r="E3552" s="29"/>
      <c r="F3552" s="30"/>
      <c r="G3552" s="30"/>
      <c r="H3552" s="31"/>
      <c r="I3552" s="30"/>
      <c r="J3552" s="30"/>
      <c r="K3552" s="31"/>
      <c r="L3552" s="32" t="s">
        <v>15</v>
      </c>
      <c r="M3552" s="33">
        <v>239.07</v>
      </c>
      <c r="N3552" s="32">
        <v>18</v>
      </c>
      <c r="O3552" s="32" t="s">
        <v>3152</v>
      </c>
      <c r="P3552" s="32" t="s">
        <v>3153</v>
      </c>
      <c r="Q3552" s="34" t="s">
        <v>8111</v>
      </c>
      <c r="R3552" s="28">
        <v>1</v>
      </c>
      <c r="S3552" s="35"/>
      <c r="T3552" s="36" t="s">
        <v>8171</v>
      </c>
    </row>
    <row r="3553" spans="1:20" s="14" customFormat="1" ht="12" x14ac:dyDescent="0.2">
      <c r="A3553" s="28">
        <v>3548</v>
      </c>
      <c r="B3553" s="28" t="s">
        <v>3151</v>
      </c>
      <c r="C3553" s="28" t="s">
        <v>3151</v>
      </c>
      <c r="D3553" s="29" t="s">
        <v>8170</v>
      </c>
      <c r="E3553" s="29"/>
      <c r="F3553" s="30"/>
      <c r="G3553" s="30"/>
      <c r="H3553" s="31"/>
      <c r="I3553" s="30"/>
      <c r="J3553" s="30"/>
      <c r="K3553" s="31"/>
      <c r="L3553" s="32" t="s">
        <v>15</v>
      </c>
      <c r="M3553" s="33">
        <v>186.04</v>
      </c>
      <c r="N3553" s="32">
        <v>18</v>
      </c>
      <c r="O3553" s="32" t="s">
        <v>3152</v>
      </c>
      <c r="P3553" s="32" t="s">
        <v>3153</v>
      </c>
      <c r="Q3553" s="34" t="s">
        <v>8111</v>
      </c>
      <c r="R3553" s="28">
        <v>1</v>
      </c>
      <c r="S3553" s="35"/>
      <c r="T3553" s="36" t="s">
        <v>8171</v>
      </c>
    </row>
    <row r="3554" spans="1:20" s="14" customFormat="1" ht="12" x14ac:dyDescent="0.2">
      <c r="A3554" s="28">
        <v>3549</v>
      </c>
      <c r="B3554" s="28" t="s">
        <v>3151</v>
      </c>
      <c r="C3554" s="28" t="s">
        <v>3151</v>
      </c>
      <c r="D3554" s="29" t="s">
        <v>8170</v>
      </c>
      <c r="E3554" s="29"/>
      <c r="F3554" s="30"/>
      <c r="G3554" s="30"/>
      <c r="H3554" s="31"/>
      <c r="I3554" s="30"/>
      <c r="J3554" s="30"/>
      <c r="K3554" s="31"/>
      <c r="L3554" s="32" t="s">
        <v>15</v>
      </c>
      <c r="M3554" s="33">
        <v>214</v>
      </c>
      <c r="N3554" s="32">
        <v>18</v>
      </c>
      <c r="O3554" s="32" t="s">
        <v>3152</v>
      </c>
      <c r="P3554" s="32" t="s">
        <v>3153</v>
      </c>
      <c r="Q3554" s="34" t="s">
        <v>8111</v>
      </c>
      <c r="R3554" s="28">
        <v>1</v>
      </c>
      <c r="S3554" s="35"/>
      <c r="T3554" s="36" t="s">
        <v>8171</v>
      </c>
    </row>
    <row r="3555" spans="1:20" s="14" customFormat="1" ht="12" x14ac:dyDescent="0.2">
      <c r="A3555" s="28">
        <v>3550</v>
      </c>
      <c r="B3555" s="28" t="s">
        <v>3151</v>
      </c>
      <c r="C3555" s="28" t="s">
        <v>3151</v>
      </c>
      <c r="D3555" s="29" t="s">
        <v>8170</v>
      </c>
      <c r="E3555" s="29"/>
      <c r="F3555" s="30"/>
      <c r="G3555" s="30"/>
      <c r="H3555" s="31"/>
      <c r="I3555" s="30"/>
      <c r="J3555" s="30"/>
      <c r="K3555" s="31"/>
      <c r="L3555" s="32" t="s">
        <v>8092</v>
      </c>
      <c r="M3555" s="33">
        <v>164.46</v>
      </c>
      <c r="N3555" s="32">
        <v>15</v>
      </c>
      <c r="O3555" s="32" t="s">
        <v>3152</v>
      </c>
      <c r="P3555" s="32" t="s">
        <v>3155</v>
      </c>
      <c r="Q3555" s="37" t="s">
        <v>5706</v>
      </c>
      <c r="R3555" s="28">
        <v>1</v>
      </c>
      <c r="S3555" s="35"/>
      <c r="T3555" s="36" t="s">
        <v>8171</v>
      </c>
    </row>
    <row r="3556" spans="1:20" s="14" customFormat="1" ht="12" x14ac:dyDescent="0.2">
      <c r="A3556" s="28">
        <v>3551</v>
      </c>
      <c r="B3556" s="28" t="s">
        <v>3151</v>
      </c>
      <c r="C3556" s="28" t="s">
        <v>3151</v>
      </c>
      <c r="D3556" s="29" t="s">
        <v>8170</v>
      </c>
      <c r="E3556" s="29"/>
      <c r="F3556" s="30"/>
      <c r="G3556" s="30"/>
      <c r="H3556" s="31"/>
      <c r="I3556" s="30"/>
      <c r="J3556" s="30"/>
      <c r="K3556" s="31"/>
      <c r="L3556" s="32" t="s">
        <v>15</v>
      </c>
      <c r="M3556" s="33">
        <v>280.85000000000002</v>
      </c>
      <c r="N3556" s="32">
        <v>18</v>
      </c>
      <c r="O3556" s="32" t="s">
        <v>3152</v>
      </c>
      <c r="P3556" s="32" t="s">
        <v>3153</v>
      </c>
      <c r="Q3556" s="34" t="s">
        <v>8111</v>
      </c>
      <c r="R3556" s="28">
        <v>1</v>
      </c>
      <c r="S3556" s="35"/>
      <c r="T3556" s="36" t="s">
        <v>8171</v>
      </c>
    </row>
    <row r="3557" spans="1:20" s="14" customFormat="1" ht="12" x14ac:dyDescent="0.2">
      <c r="A3557" s="28">
        <v>3552</v>
      </c>
      <c r="B3557" s="28" t="s">
        <v>3151</v>
      </c>
      <c r="C3557" s="28" t="s">
        <v>3151</v>
      </c>
      <c r="D3557" s="29" t="s">
        <v>8170</v>
      </c>
      <c r="E3557" s="29"/>
      <c r="F3557" s="30"/>
      <c r="G3557" s="30"/>
      <c r="H3557" s="31"/>
      <c r="I3557" s="30"/>
      <c r="J3557" s="30"/>
      <c r="K3557" s="31"/>
      <c r="L3557" s="32" t="s">
        <v>15</v>
      </c>
      <c r="M3557" s="33">
        <v>267.75</v>
      </c>
      <c r="N3557" s="32">
        <v>18</v>
      </c>
      <c r="O3557" s="32" t="s">
        <v>3152</v>
      </c>
      <c r="P3557" s="32" t="s">
        <v>3153</v>
      </c>
      <c r="Q3557" s="34" t="s">
        <v>8111</v>
      </c>
      <c r="R3557" s="28">
        <v>1</v>
      </c>
      <c r="S3557" s="35"/>
      <c r="T3557" s="36" t="s">
        <v>8171</v>
      </c>
    </row>
    <row r="3558" spans="1:20" s="14" customFormat="1" ht="12" x14ac:dyDescent="0.2">
      <c r="A3558" s="28">
        <v>3553</v>
      </c>
      <c r="B3558" s="28" t="s">
        <v>3151</v>
      </c>
      <c r="C3558" s="28" t="s">
        <v>3151</v>
      </c>
      <c r="D3558" s="29" t="s">
        <v>8170</v>
      </c>
      <c r="E3558" s="29"/>
      <c r="F3558" s="30"/>
      <c r="G3558" s="30"/>
      <c r="H3558" s="31"/>
      <c r="I3558" s="30"/>
      <c r="J3558" s="30"/>
      <c r="K3558" s="31"/>
      <c r="L3558" s="32" t="s">
        <v>15</v>
      </c>
      <c r="M3558" s="33">
        <v>456.61</v>
      </c>
      <c r="N3558" s="32">
        <v>18</v>
      </c>
      <c r="O3558" s="32" t="s">
        <v>3152</v>
      </c>
      <c r="P3558" s="32" t="s">
        <v>3153</v>
      </c>
      <c r="Q3558" s="34" t="s">
        <v>8111</v>
      </c>
      <c r="R3558" s="28">
        <v>1</v>
      </c>
      <c r="S3558" s="35"/>
      <c r="T3558" s="36" t="s">
        <v>8171</v>
      </c>
    </row>
    <row r="3559" spans="1:20" s="14" customFormat="1" ht="12" x14ac:dyDescent="0.2">
      <c r="A3559" s="28">
        <v>3554</v>
      </c>
      <c r="B3559" s="28" t="s">
        <v>3151</v>
      </c>
      <c r="C3559" s="28" t="s">
        <v>3151</v>
      </c>
      <c r="D3559" s="29" t="s">
        <v>8170</v>
      </c>
      <c r="E3559" s="29"/>
      <c r="F3559" s="30"/>
      <c r="G3559" s="30"/>
      <c r="H3559" s="31"/>
      <c r="I3559" s="30"/>
      <c r="J3559" s="30"/>
      <c r="K3559" s="31"/>
      <c r="L3559" s="32" t="s">
        <v>15</v>
      </c>
      <c r="M3559" s="33">
        <v>144.1</v>
      </c>
      <c r="N3559" s="32">
        <v>18</v>
      </c>
      <c r="O3559" s="32" t="s">
        <v>3152</v>
      </c>
      <c r="P3559" s="32" t="s">
        <v>3153</v>
      </c>
      <c r="Q3559" s="34" t="s">
        <v>8111</v>
      </c>
      <c r="R3559" s="28">
        <v>1</v>
      </c>
      <c r="S3559" s="35"/>
      <c r="T3559" s="36" t="s">
        <v>8171</v>
      </c>
    </row>
    <row r="3560" spans="1:20" s="14" customFormat="1" ht="12" x14ac:dyDescent="0.2">
      <c r="A3560" s="28">
        <v>3555</v>
      </c>
      <c r="B3560" s="28" t="s">
        <v>3151</v>
      </c>
      <c r="C3560" s="28" t="s">
        <v>3151</v>
      </c>
      <c r="D3560" s="29" t="s">
        <v>8170</v>
      </c>
      <c r="E3560" s="29"/>
      <c r="F3560" s="30"/>
      <c r="G3560" s="30"/>
      <c r="H3560" s="31"/>
      <c r="I3560" s="30"/>
      <c r="J3560" s="30"/>
      <c r="K3560" s="31"/>
      <c r="L3560" s="32" t="s">
        <v>15</v>
      </c>
      <c r="M3560" s="33">
        <v>140.62</v>
      </c>
      <c r="N3560" s="32">
        <v>18</v>
      </c>
      <c r="O3560" s="32" t="s">
        <v>3152</v>
      </c>
      <c r="P3560" s="32" t="s">
        <v>3153</v>
      </c>
      <c r="Q3560" s="34" t="s">
        <v>8111</v>
      </c>
      <c r="R3560" s="28">
        <v>1</v>
      </c>
      <c r="S3560" s="35"/>
      <c r="T3560" s="36" t="s">
        <v>8171</v>
      </c>
    </row>
    <row r="3561" spans="1:20" s="14" customFormat="1" ht="12" x14ac:dyDescent="0.2">
      <c r="A3561" s="28">
        <v>3556</v>
      </c>
      <c r="B3561" s="28" t="s">
        <v>3151</v>
      </c>
      <c r="C3561" s="28" t="s">
        <v>3151</v>
      </c>
      <c r="D3561" s="29" t="s">
        <v>8170</v>
      </c>
      <c r="E3561" s="29"/>
      <c r="F3561" s="30"/>
      <c r="G3561" s="30"/>
      <c r="H3561" s="31"/>
      <c r="I3561" s="30"/>
      <c r="J3561" s="30"/>
      <c r="K3561" s="31"/>
      <c r="L3561" s="32" t="s">
        <v>15</v>
      </c>
      <c r="M3561" s="33">
        <v>143.54</v>
      </c>
      <c r="N3561" s="32">
        <v>18</v>
      </c>
      <c r="O3561" s="32" t="s">
        <v>3152</v>
      </c>
      <c r="P3561" s="32" t="s">
        <v>3153</v>
      </c>
      <c r="Q3561" s="34" t="s">
        <v>8111</v>
      </c>
      <c r="R3561" s="28">
        <v>1</v>
      </c>
      <c r="S3561" s="35"/>
      <c r="T3561" s="36" t="s">
        <v>8171</v>
      </c>
    </row>
    <row r="3562" spans="1:20" s="14" customFormat="1" ht="12" x14ac:dyDescent="0.2">
      <c r="A3562" s="28">
        <v>3557</v>
      </c>
      <c r="B3562" s="28" t="s">
        <v>3151</v>
      </c>
      <c r="C3562" s="28" t="s">
        <v>3151</v>
      </c>
      <c r="D3562" s="29" t="s">
        <v>8170</v>
      </c>
      <c r="E3562" s="29"/>
      <c r="F3562" s="30"/>
      <c r="G3562" s="30"/>
      <c r="H3562" s="31"/>
      <c r="I3562" s="30"/>
      <c r="J3562" s="30"/>
      <c r="K3562" s="31"/>
      <c r="L3562" s="32" t="s">
        <v>15</v>
      </c>
      <c r="M3562" s="33">
        <v>179.68</v>
      </c>
      <c r="N3562" s="32">
        <v>18</v>
      </c>
      <c r="O3562" s="32" t="s">
        <v>3152</v>
      </c>
      <c r="P3562" s="32" t="s">
        <v>3153</v>
      </c>
      <c r="Q3562" s="34" t="s">
        <v>8111</v>
      </c>
      <c r="R3562" s="28">
        <v>1</v>
      </c>
      <c r="S3562" s="35"/>
      <c r="T3562" s="36" t="s">
        <v>8171</v>
      </c>
    </row>
    <row r="3563" spans="1:20" s="14" customFormat="1" ht="12" x14ac:dyDescent="0.2">
      <c r="A3563" s="28">
        <v>3558</v>
      </c>
      <c r="B3563" s="28" t="s">
        <v>3151</v>
      </c>
      <c r="C3563" s="28" t="s">
        <v>3151</v>
      </c>
      <c r="D3563" s="29" t="s">
        <v>8170</v>
      </c>
      <c r="E3563" s="29"/>
      <c r="F3563" s="30"/>
      <c r="G3563" s="30"/>
      <c r="H3563" s="31"/>
      <c r="I3563" s="30"/>
      <c r="J3563" s="30"/>
      <c r="K3563" s="31"/>
      <c r="L3563" s="32" t="s">
        <v>15</v>
      </c>
      <c r="M3563" s="33">
        <v>229.37</v>
      </c>
      <c r="N3563" s="32">
        <v>18</v>
      </c>
      <c r="O3563" s="32" t="s">
        <v>3152</v>
      </c>
      <c r="P3563" s="32" t="s">
        <v>3153</v>
      </c>
      <c r="Q3563" s="34" t="s">
        <v>8111</v>
      </c>
      <c r="R3563" s="28">
        <v>1</v>
      </c>
      <c r="S3563" s="35"/>
      <c r="T3563" s="36" t="s">
        <v>8171</v>
      </c>
    </row>
    <row r="3564" spans="1:20" s="14" customFormat="1" ht="12" x14ac:dyDescent="0.2">
      <c r="A3564" s="28">
        <v>3559</v>
      </c>
      <c r="B3564" s="28" t="s">
        <v>3151</v>
      </c>
      <c r="C3564" s="28" t="s">
        <v>3151</v>
      </c>
      <c r="D3564" s="29" t="s">
        <v>8170</v>
      </c>
      <c r="E3564" s="29"/>
      <c r="F3564" s="30"/>
      <c r="G3564" s="30"/>
      <c r="H3564" s="31"/>
      <c r="I3564" s="30"/>
      <c r="J3564" s="30"/>
      <c r="K3564" s="31"/>
      <c r="L3564" s="32" t="s">
        <v>15</v>
      </c>
      <c r="M3564" s="33">
        <v>168.46</v>
      </c>
      <c r="N3564" s="32">
        <v>18</v>
      </c>
      <c r="O3564" s="32" t="s">
        <v>3152</v>
      </c>
      <c r="P3564" s="32" t="s">
        <v>3153</v>
      </c>
      <c r="Q3564" s="34" t="s">
        <v>8111</v>
      </c>
      <c r="R3564" s="28">
        <v>1</v>
      </c>
      <c r="S3564" s="35"/>
      <c r="T3564" s="36" t="s">
        <v>8171</v>
      </c>
    </row>
    <row r="3565" spans="1:20" s="14" customFormat="1" ht="12" x14ac:dyDescent="0.2">
      <c r="A3565" s="28">
        <v>3560</v>
      </c>
      <c r="B3565" s="28" t="s">
        <v>3151</v>
      </c>
      <c r="C3565" s="28" t="s">
        <v>3151</v>
      </c>
      <c r="D3565" s="29" t="s">
        <v>8170</v>
      </c>
      <c r="E3565" s="29"/>
      <c r="F3565" s="30"/>
      <c r="G3565" s="30"/>
      <c r="H3565" s="31"/>
      <c r="I3565" s="30"/>
      <c r="J3565" s="30"/>
      <c r="K3565" s="31"/>
      <c r="L3565" s="32" t="s">
        <v>15</v>
      </c>
      <c r="M3565" s="33">
        <v>216.81</v>
      </c>
      <c r="N3565" s="32">
        <v>18</v>
      </c>
      <c r="O3565" s="32" t="s">
        <v>3152</v>
      </c>
      <c r="P3565" s="32" t="s">
        <v>3153</v>
      </c>
      <c r="Q3565" s="34" t="s">
        <v>8111</v>
      </c>
      <c r="R3565" s="28">
        <v>1</v>
      </c>
      <c r="S3565" s="35"/>
      <c r="T3565" s="36" t="s">
        <v>8171</v>
      </c>
    </row>
    <row r="3566" spans="1:20" s="14" customFormat="1" ht="12" x14ac:dyDescent="0.2">
      <c r="A3566" s="28">
        <v>3561</v>
      </c>
      <c r="B3566" s="28" t="s">
        <v>3151</v>
      </c>
      <c r="C3566" s="28" t="s">
        <v>3151</v>
      </c>
      <c r="D3566" s="29" t="s">
        <v>8170</v>
      </c>
      <c r="E3566" s="29"/>
      <c r="F3566" s="30"/>
      <c r="G3566" s="30"/>
      <c r="H3566" s="31"/>
      <c r="I3566" s="30"/>
      <c r="J3566" s="30"/>
      <c r="K3566" s="31"/>
      <c r="L3566" s="32" t="s">
        <v>15</v>
      </c>
      <c r="M3566" s="33">
        <v>197.41</v>
      </c>
      <c r="N3566" s="32">
        <v>18</v>
      </c>
      <c r="O3566" s="32" t="s">
        <v>3152</v>
      </c>
      <c r="P3566" s="32" t="s">
        <v>3153</v>
      </c>
      <c r="Q3566" s="34" t="s">
        <v>8111</v>
      </c>
      <c r="R3566" s="28">
        <v>1</v>
      </c>
      <c r="S3566" s="35"/>
      <c r="T3566" s="36" t="s">
        <v>8171</v>
      </c>
    </row>
    <row r="3567" spans="1:20" s="14" customFormat="1" ht="12" x14ac:dyDescent="0.2">
      <c r="A3567" s="28">
        <v>3562</v>
      </c>
      <c r="B3567" s="28" t="s">
        <v>3151</v>
      </c>
      <c r="C3567" s="28" t="s">
        <v>3151</v>
      </c>
      <c r="D3567" s="29" t="s">
        <v>8170</v>
      </c>
      <c r="E3567" s="29"/>
      <c r="F3567" s="30"/>
      <c r="G3567" s="30"/>
      <c r="H3567" s="31"/>
      <c r="I3567" s="30"/>
      <c r="J3567" s="30"/>
      <c r="K3567" s="31"/>
      <c r="L3567" s="32" t="s">
        <v>15</v>
      </c>
      <c r="M3567" s="33">
        <v>232.35</v>
      </c>
      <c r="N3567" s="32">
        <v>18</v>
      </c>
      <c r="O3567" s="32" t="s">
        <v>3152</v>
      </c>
      <c r="P3567" s="32" t="s">
        <v>3153</v>
      </c>
      <c r="Q3567" s="34" t="s">
        <v>8111</v>
      </c>
      <c r="R3567" s="28">
        <v>1</v>
      </c>
      <c r="S3567" s="35"/>
      <c r="T3567" s="36" t="s">
        <v>8171</v>
      </c>
    </row>
    <row r="3568" spans="1:20" s="14" customFormat="1" ht="12" x14ac:dyDescent="0.2">
      <c r="A3568" s="28">
        <v>3563</v>
      </c>
      <c r="B3568" s="28" t="s">
        <v>3151</v>
      </c>
      <c r="C3568" s="28" t="s">
        <v>3151</v>
      </c>
      <c r="D3568" s="29" t="s">
        <v>8170</v>
      </c>
      <c r="E3568" s="29"/>
      <c r="F3568" s="30"/>
      <c r="G3568" s="30"/>
      <c r="H3568" s="31"/>
      <c r="I3568" s="30"/>
      <c r="J3568" s="30"/>
      <c r="K3568" s="31"/>
      <c r="L3568" s="32" t="s">
        <v>15</v>
      </c>
      <c r="M3568" s="33">
        <v>204.99</v>
      </c>
      <c r="N3568" s="32">
        <v>18</v>
      </c>
      <c r="O3568" s="32" t="s">
        <v>3152</v>
      </c>
      <c r="P3568" s="32" t="s">
        <v>3153</v>
      </c>
      <c r="Q3568" s="34" t="s">
        <v>8111</v>
      </c>
      <c r="R3568" s="28">
        <v>1</v>
      </c>
      <c r="S3568" s="35"/>
      <c r="T3568" s="36" t="s">
        <v>8171</v>
      </c>
    </row>
    <row r="3569" spans="1:20" s="14" customFormat="1" ht="12" x14ac:dyDescent="0.2">
      <c r="A3569" s="28">
        <v>3564</v>
      </c>
      <c r="B3569" s="28" t="s">
        <v>3151</v>
      </c>
      <c r="C3569" s="28" t="s">
        <v>3151</v>
      </c>
      <c r="D3569" s="29" t="s">
        <v>8170</v>
      </c>
      <c r="E3569" s="29"/>
      <c r="F3569" s="30"/>
      <c r="G3569" s="30"/>
      <c r="H3569" s="31"/>
      <c r="I3569" s="30"/>
      <c r="J3569" s="30"/>
      <c r="K3569" s="31"/>
      <c r="L3569" s="32" t="s">
        <v>15</v>
      </c>
      <c r="M3569" s="33">
        <v>224.91</v>
      </c>
      <c r="N3569" s="32">
        <v>18</v>
      </c>
      <c r="O3569" s="32" t="s">
        <v>3152</v>
      </c>
      <c r="P3569" s="32" t="s">
        <v>3153</v>
      </c>
      <c r="Q3569" s="34" t="s">
        <v>8111</v>
      </c>
      <c r="R3569" s="28">
        <v>1</v>
      </c>
      <c r="S3569" s="35"/>
      <c r="T3569" s="36" t="s">
        <v>8171</v>
      </c>
    </row>
    <row r="3570" spans="1:20" s="14" customFormat="1" ht="12" x14ac:dyDescent="0.2">
      <c r="A3570" s="28">
        <v>3565</v>
      </c>
      <c r="B3570" s="28" t="s">
        <v>3151</v>
      </c>
      <c r="C3570" s="28" t="s">
        <v>3151</v>
      </c>
      <c r="D3570" s="29" t="s">
        <v>8170</v>
      </c>
      <c r="E3570" s="29"/>
      <c r="F3570" s="30"/>
      <c r="G3570" s="30"/>
      <c r="H3570" s="31"/>
      <c r="I3570" s="30"/>
      <c r="J3570" s="30"/>
      <c r="K3570" s="31"/>
      <c r="L3570" s="32" t="s">
        <v>15</v>
      </c>
      <c r="M3570" s="33">
        <v>228.97</v>
      </c>
      <c r="N3570" s="32">
        <v>18</v>
      </c>
      <c r="O3570" s="32" t="s">
        <v>3152</v>
      </c>
      <c r="P3570" s="32" t="s">
        <v>3153</v>
      </c>
      <c r="Q3570" s="34" t="s">
        <v>8111</v>
      </c>
      <c r="R3570" s="28">
        <v>1</v>
      </c>
      <c r="S3570" s="35"/>
      <c r="T3570" s="36" t="s">
        <v>8171</v>
      </c>
    </row>
    <row r="3571" spans="1:20" s="14" customFormat="1" ht="12" x14ac:dyDescent="0.2">
      <c r="A3571" s="28">
        <v>3566</v>
      </c>
      <c r="B3571" s="28" t="s">
        <v>3151</v>
      </c>
      <c r="C3571" s="28" t="s">
        <v>3151</v>
      </c>
      <c r="D3571" s="29" t="s">
        <v>8170</v>
      </c>
      <c r="E3571" s="29"/>
      <c r="F3571" s="30"/>
      <c r="G3571" s="30"/>
      <c r="H3571" s="31"/>
      <c r="I3571" s="30"/>
      <c r="J3571" s="30"/>
      <c r="K3571" s="31"/>
      <c r="L3571" s="32" t="s">
        <v>15</v>
      </c>
      <c r="M3571" s="33">
        <v>196.17</v>
      </c>
      <c r="N3571" s="32">
        <v>18</v>
      </c>
      <c r="O3571" s="32" t="s">
        <v>3152</v>
      </c>
      <c r="P3571" s="32" t="s">
        <v>3153</v>
      </c>
      <c r="Q3571" s="34" t="s">
        <v>8111</v>
      </c>
      <c r="R3571" s="28">
        <v>1</v>
      </c>
      <c r="S3571" s="35"/>
      <c r="T3571" s="36" t="s">
        <v>8171</v>
      </c>
    </row>
    <row r="3572" spans="1:20" s="14" customFormat="1" ht="12" x14ac:dyDescent="0.2">
      <c r="A3572" s="28">
        <v>3567</v>
      </c>
      <c r="B3572" s="28" t="s">
        <v>3151</v>
      </c>
      <c r="C3572" s="28" t="s">
        <v>3151</v>
      </c>
      <c r="D3572" s="29" t="s">
        <v>8170</v>
      </c>
      <c r="E3572" s="29"/>
      <c r="F3572" s="30"/>
      <c r="G3572" s="30"/>
      <c r="H3572" s="31"/>
      <c r="I3572" s="30"/>
      <c r="J3572" s="30"/>
      <c r="K3572" s="31"/>
      <c r="L3572" s="32" t="s">
        <v>15</v>
      </c>
      <c r="M3572" s="33">
        <v>157.71</v>
      </c>
      <c r="N3572" s="32">
        <v>18</v>
      </c>
      <c r="O3572" s="32" t="s">
        <v>3152</v>
      </c>
      <c r="P3572" s="32" t="s">
        <v>3153</v>
      </c>
      <c r="Q3572" s="34" t="s">
        <v>8111</v>
      </c>
      <c r="R3572" s="28">
        <v>1</v>
      </c>
      <c r="S3572" s="35"/>
      <c r="T3572" s="36" t="s">
        <v>8171</v>
      </c>
    </row>
    <row r="3573" spans="1:20" s="14" customFormat="1" ht="12" x14ac:dyDescent="0.2">
      <c r="A3573" s="28">
        <v>3568</v>
      </c>
      <c r="B3573" s="28" t="s">
        <v>3151</v>
      </c>
      <c r="C3573" s="28" t="s">
        <v>3151</v>
      </c>
      <c r="D3573" s="29" t="s">
        <v>8170</v>
      </c>
      <c r="E3573" s="29"/>
      <c r="F3573" s="30"/>
      <c r="G3573" s="30"/>
      <c r="H3573" s="31"/>
      <c r="I3573" s="30"/>
      <c r="J3573" s="30"/>
      <c r="K3573" s="31"/>
      <c r="L3573" s="32" t="s">
        <v>15</v>
      </c>
      <c r="M3573" s="33">
        <v>170.03</v>
      </c>
      <c r="N3573" s="32">
        <v>18</v>
      </c>
      <c r="O3573" s="32" t="s">
        <v>3152</v>
      </c>
      <c r="P3573" s="32" t="s">
        <v>3153</v>
      </c>
      <c r="Q3573" s="34" t="s">
        <v>8111</v>
      </c>
      <c r="R3573" s="28">
        <v>1</v>
      </c>
      <c r="S3573" s="35"/>
      <c r="T3573" s="36" t="s">
        <v>8171</v>
      </c>
    </row>
    <row r="3574" spans="1:20" s="14" customFormat="1" ht="12" x14ac:dyDescent="0.2">
      <c r="A3574" s="28">
        <v>3569</v>
      </c>
      <c r="B3574" s="28" t="s">
        <v>3151</v>
      </c>
      <c r="C3574" s="28" t="s">
        <v>3151</v>
      </c>
      <c r="D3574" s="29" t="s">
        <v>8170</v>
      </c>
      <c r="E3574" s="29"/>
      <c r="F3574" s="30"/>
      <c r="G3574" s="30"/>
      <c r="H3574" s="31"/>
      <c r="I3574" s="30"/>
      <c r="J3574" s="30"/>
      <c r="K3574" s="31"/>
      <c r="L3574" s="32" t="s">
        <v>15</v>
      </c>
      <c r="M3574" s="33">
        <v>175.99</v>
      </c>
      <c r="N3574" s="32">
        <v>18</v>
      </c>
      <c r="O3574" s="32" t="s">
        <v>3152</v>
      </c>
      <c r="P3574" s="32" t="s">
        <v>3153</v>
      </c>
      <c r="Q3574" s="34" t="s">
        <v>8111</v>
      </c>
      <c r="R3574" s="28">
        <v>1</v>
      </c>
      <c r="S3574" s="35"/>
      <c r="T3574" s="36" t="s">
        <v>8171</v>
      </c>
    </row>
    <row r="3575" spans="1:20" s="14" customFormat="1" ht="12" x14ac:dyDescent="0.2">
      <c r="A3575" s="28">
        <v>3570</v>
      </c>
      <c r="B3575" s="28" t="s">
        <v>3151</v>
      </c>
      <c r="C3575" s="28" t="s">
        <v>3151</v>
      </c>
      <c r="D3575" s="29" t="s">
        <v>8170</v>
      </c>
      <c r="E3575" s="29"/>
      <c r="F3575" s="30"/>
      <c r="G3575" s="30"/>
      <c r="H3575" s="31"/>
      <c r="I3575" s="30"/>
      <c r="J3575" s="30"/>
      <c r="K3575" s="31"/>
      <c r="L3575" s="32" t="s">
        <v>15</v>
      </c>
      <c r="M3575" s="33">
        <v>207.37</v>
      </c>
      <c r="N3575" s="32">
        <v>18</v>
      </c>
      <c r="O3575" s="32" t="s">
        <v>3152</v>
      </c>
      <c r="P3575" s="32" t="s">
        <v>3153</v>
      </c>
      <c r="Q3575" s="34" t="s">
        <v>8111</v>
      </c>
      <c r="R3575" s="28">
        <v>1</v>
      </c>
      <c r="S3575" s="35"/>
      <c r="T3575" s="36" t="s">
        <v>8171</v>
      </c>
    </row>
    <row r="3576" spans="1:20" s="14" customFormat="1" ht="12" x14ac:dyDescent="0.2">
      <c r="A3576" s="28">
        <v>3571</v>
      </c>
      <c r="B3576" s="28" t="s">
        <v>3151</v>
      </c>
      <c r="C3576" s="28" t="s">
        <v>8109</v>
      </c>
      <c r="D3576" s="29" t="s">
        <v>8154</v>
      </c>
      <c r="E3576" s="29"/>
      <c r="F3576" s="30"/>
      <c r="G3576" s="30"/>
      <c r="H3576" s="31"/>
      <c r="I3576" s="30"/>
      <c r="J3576" s="30"/>
      <c r="K3576" s="31"/>
      <c r="L3576" s="32" t="s">
        <v>8091</v>
      </c>
      <c r="M3576" s="33">
        <v>22.28</v>
      </c>
      <c r="N3576" s="32">
        <v>11</v>
      </c>
      <c r="O3576" s="32" t="s">
        <v>3152</v>
      </c>
      <c r="P3576" s="32" t="s">
        <v>3155</v>
      </c>
      <c r="Q3576" s="37" t="s">
        <v>5739</v>
      </c>
      <c r="R3576" s="28">
        <v>4</v>
      </c>
      <c r="S3576" s="35"/>
      <c r="T3576" s="36" t="s">
        <v>8171</v>
      </c>
    </row>
    <row r="3577" spans="1:20" s="14" customFormat="1" ht="12" x14ac:dyDescent="0.2">
      <c r="A3577" s="28">
        <v>3572</v>
      </c>
      <c r="B3577" s="28" t="s">
        <v>3151</v>
      </c>
      <c r="C3577" s="28" t="s">
        <v>8109</v>
      </c>
      <c r="D3577" s="29" t="s">
        <v>8154</v>
      </c>
      <c r="E3577" s="29"/>
      <c r="F3577" s="30"/>
      <c r="G3577" s="30"/>
      <c r="H3577" s="31"/>
      <c r="I3577" s="30"/>
      <c r="J3577" s="30"/>
      <c r="K3577" s="31"/>
      <c r="L3577" s="32" t="s">
        <v>8092</v>
      </c>
      <c r="M3577" s="33">
        <v>31.92</v>
      </c>
      <c r="N3577" s="32">
        <v>15</v>
      </c>
      <c r="O3577" s="32" t="s">
        <v>3152</v>
      </c>
      <c r="P3577" s="32" t="s">
        <v>3155</v>
      </c>
      <c r="Q3577" s="37" t="s">
        <v>5706</v>
      </c>
      <c r="R3577" s="28">
        <v>1</v>
      </c>
      <c r="S3577" s="35"/>
      <c r="T3577" s="36" t="s">
        <v>8171</v>
      </c>
    </row>
    <row r="3578" spans="1:20" s="14" customFormat="1" ht="12" x14ac:dyDescent="0.2">
      <c r="A3578" s="28">
        <v>3573</v>
      </c>
      <c r="B3578" s="28" t="s">
        <v>3151</v>
      </c>
      <c r="C3578" s="28" t="s">
        <v>8109</v>
      </c>
      <c r="D3578" s="29" t="s">
        <v>8154</v>
      </c>
      <c r="E3578" s="29"/>
      <c r="F3578" s="30"/>
      <c r="G3578" s="30"/>
      <c r="H3578" s="31"/>
      <c r="I3578" s="30"/>
      <c r="J3578" s="30"/>
      <c r="K3578" s="31"/>
      <c r="L3578" s="32" t="s">
        <v>8091</v>
      </c>
      <c r="M3578" s="33">
        <v>22.17</v>
      </c>
      <c r="N3578" s="32">
        <v>9</v>
      </c>
      <c r="O3578" s="32" t="s">
        <v>3152</v>
      </c>
      <c r="P3578" s="32" t="s">
        <v>3155</v>
      </c>
      <c r="Q3578" s="37" t="s">
        <v>5735</v>
      </c>
      <c r="R3578" s="28">
        <v>4</v>
      </c>
      <c r="S3578" s="35"/>
      <c r="T3578" s="36" t="s">
        <v>8171</v>
      </c>
    </row>
    <row r="3579" spans="1:20" s="14" customFormat="1" ht="12" x14ac:dyDescent="0.2">
      <c r="A3579" s="28">
        <v>3574</v>
      </c>
      <c r="B3579" s="28" t="s">
        <v>3151</v>
      </c>
      <c r="C3579" s="28" t="s">
        <v>8109</v>
      </c>
      <c r="D3579" s="29" t="s">
        <v>8154</v>
      </c>
      <c r="E3579" s="29"/>
      <c r="F3579" s="30"/>
      <c r="G3579" s="30"/>
      <c r="H3579" s="31"/>
      <c r="I3579" s="30"/>
      <c r="J3579" s="30"/>
      <c r="K3579" s="31"/>
      <c r="L3579" s="32" t="s">
        <v>8091</v>
      </c>
      <c r="M3579" s="33">
        <v>11.65</v>
      </c>
      <c r="N3579" s="32">
        <v>11</v>
      </c>
      <c r="O3579" s="32" t="s">
        <v>3152</v>
      </c>
      <c r="P3579" s="32" t="s">
        <v>3155</v>
      </c>
      <c r="Q3579" s="37" t="s">
        <v>5739</v>
      </c>
      <c r="R3579" s="28">
        <v>4</v>
      </c>
      <c r="S3579" s="35"/>
      <c r="T3579" s="36" t="s">
        <v>8171</v>
      </c>
    </row>
    <row r="3580" spans="1:20" s="14" customFormat="1" ht="12" x14ac:dyDescent="0.2">
      <c r="A3580" s="28">
        <v>3575</v>
      </c>
      <c r="B3580" s="28" t="s">
        <v>3151</v>
      </c>
      <c r="C3580" s="28" t="s">
        <v>8109</v>
      </c>
      <c r="D3580" s="29" t="s">
        <v>8154</v>
      </c>
      <c r="E3580" s="29"/>
      <c r="F3580" s="30"/>
      <c r="G3580" s="30"/>
      <c r="H3580" s="31"/>
      <c r="I3580" s="30"/>
      <c r="J3580" s="30"/>
      <c r="K3580" s="31"/>
      <c r="L3580" s="32" t="s">
        <v>8092</v>
      </c>
      <c r="M3580" s="33">
        <v>15.89</v>
      </c>
      <c r="N3580" s="32">
        <v>15</v>
      </c>
      <c r="O3580" s="32" t="s">
        <v>3152</v>
      </c>
      <c r="P3580" s="32" t="s">
        <v>3155</v>
      </c>
      <c r="Q3580" s="37" t="s">
        <v>5706</v>
      </c>
      <c r="R3580" s="28">
        <v>1</v>
      </c>
      <c r="S3580" s="35"/>
      <c r="T3580" s="36" t="s">
        <v>8171</v>
      </c>
    </row>
    <row r="3581" spans="1:20" s="14" customFormat="1" ht="12" x14ac:dyDescent="0.2">
      <c r="A3581" s="28">
        <v>3576</v>
      </c>
      <c r="B3581" s="28" t="s">
        <v>3151</v>
      </c>
      <c r="C3581" s="28" t="s">
        <v>8109</v>
      </c>
      <c r="D3581" s="29" t="s">
        <v>8154</v>
      </c>
      <c r="E3581" s="29"/>
      <c r="F3581" s="30"/>
      <c r="G3581" s="30"/>
      <c r="H3581" s="31"/>
      <c r="I3581" s="30"/>
      <c r="J3581" s="30"/>
      <c r="K3581" s="31"/>
      <c r="L3581" s="32" t="s">
        <v>8092</v>
      </c>
      <c r="M3581" s="33">
        <v>32.090000000000003</v>
      </c>
      <c r="N3581" s="32">
        <v>15</v>
      </c>
      <c r="O3581" s="32" t="s">
        <v>3152</v>
      </c>
      <c r="P3581" s="32" t="s">
        <v>3155</v>
      </c>
      <c r="Q3581" s="37" t="s">
        <v>5706</v>
      </c>
      <c r="R3581" s="28">
        <v>1</v>
      </c>
      <c r="S3581" s="35"/>
      <c r="T3581" s="36" t="s">
        <v>8171</v>
      </c>
    </row>
    <row r="3582" spans="1:20" s="14" customFormat="1" ht="12" x14ac:dyDescent="0.2">
      <c r="A3582" s="28">
        <v>3577</v>
      </c>
      <c r="B3582" s="28" t="s">
        <v>3151</v>
      </c>
      <c r="C3582" s="28" t="s">
        <v>8109</v>
      </c>
      <c r="D3582" s="29" t="s">
        <v>8154</v>
      </c>
      <c r="E3582" s="29"/>
      <c r="F3582" s="30"/>
      <c r="G3582" s="30"/>
      <c r="H3582" s="31"/>
      <c r="I3582" s="30"/>
      <c r="J3582" s="30"/>
      <c r="K3582" s="31"/>
      <c r="L3582" s="32" t="s">
        <v>8092</v>
      </c>
      <c r="M3582" s="33">
        <v>44.45</v>
      </c>
      <c r="N3582" s="32">
        <v>15</v>
      </c>
      <c r="O3582" s="32" t="s">
        <v>3152</v>
      </c>
      <c r="P3582" s="32" t="s">
        <v>3155</v>
      </c>
      <c r="Q3582" s="37" t="s">
        <v>5706</v>
      </c>
      <c r="R3582" s="28">
        <v>1</v>
      </c>
      <c r="S3582" s="35"/>
      <c r="T3582" s="36" t="s">
        <v>8171</v>
      </c>
    </row>
    <row r="3583" spans="1:20" s="14" customFormat="1" ht="12" x14ac:dyDescent="0.2">
      <c r="A3583" s="28">
        <v>3578</v>
      </c>
      <c r="B3583" s="28" t="s">
        <v>3151</v>
      </c>
      <c r="C3583" s="28" t="s">
        <v>8109</v>
      </c>
      <c r="D3583" s="29" t="s">
        <v>8154</v>
      </c>
      <c r="E3583" s="29"/>
      <c r="F3583" s="30"/>
      <c r="G3583" s="30"/>
      <c r="H3583" s="31"/>
      <c r="I3583" s="30"/>
      <c r="J3583" s="30"/>
      <c r="K3583" s="31"/>
      <c r="L3583" s="32" t="s">
        <v>8092</v>
      </c>
      <c r="M3583" s="33">
        <v>21.39</v>
      </c>
      <c r="N3583" s="32">
        <v>15</v>
      </c>
      <c r="O3583" s="32" t="s">
        <v>3152</v>
      </c>
      <c r="P3583" s="32" t="s">
        <v>3155</v>
      </c>
      <c r="Q3583" s="37" t="s">
        <v>5706</v>
      </c>
      <c r="R3583" s="28">
        <v>1</v>
      </c>
      <c r="S3583" s="35"/>
      <c r="T3583" s="36" t="s">
        <v>8171</v>
      </c>
    </row>
    <row r="3584" spans="1:20" s="14" customFormat="1" ht="12" x14ac:dyDescent="0.2">
      <c r="A3584" s="28">
        <v>3579</v>
      </c>
      <c r="B3584" s="28" t="s">
        <v>3151</v>
      </c>
      <c r="C3584" s="28" t="s">
        <v>8109</v>
      </c>
      <c r="D3584" s="29" t="s">
        <v>8154</v>
      </c>
      <c r="E3584" s="29"/>
      <c r="F3584" s="30"/>
      <c r="G3584" s="30"/>
      <c r="H3584" s="31"/>
      <c r="I3584" s="30"/>
      <c r="J3584" s="30"/>
      <c r="K3584" s="31"/>
      <c r="L3584" s="32" t="s">
        <v>8092</v>
      </c>
      <c r="M3584" s="33">
        <v>48.48</v>
      </c>
      <c r="N3584" s="32">
        <v>15</v>
      </c>
      <c r="O3584" s="32" t="s">
        <v>3152</v>
      </c>
      <c r="P3584" s="32" t="s">
        <v>3155</v>
      </c>
      <c r="Q3584" s="37" t="s">
        <v>5706</v>
      </c>
      <c r="R3584" s="28">
        <v>1</v>
      </c>
      <c r="S3584" s="35"/>
      <c r="T3584" s="36" t="s">
        <v>8171</v>
      </c>
    </row>
    <row r="3585" spans="1:20" s="14" customFormat="1" ht="12" x14ac:dyDescent="0.2">
      <c r="A3585" s="28">
        <v>3580</v>
      </c>
      <c r="B3585" s="28" t="s">
        <v>3151</v>
      </c>
      <c r="C3585" s="28" t="s">
        <v>8109</v>
      </c>
      <c r="D3585" s="29" t="s">
        <v>8154</v>
      </c>
      <c r="E3585" s="29"/>
      <c r="F3585" s="30"/>
      <c r="G3585" s="30"/>
      <c r="H3585" s="31"/>
      <c r="I3585" s="30"/>
      <c r="J3585" s="30"/>
      <c r="K3585" s="31"/>
      <c r="L3585" s="32" t="s">
        <v>8092</v>
      </c>
      <c r="M3585" s="33">
        <v>50.45</v>
      </c>
      <c r="N3585" s="32">
        <v>15</v>
      </c>
      <c r="O3585" s="32" t="s">
        <v>3152</v>
      </c>
      <c r="P3585" s="32" t="s">
        <v>3155</v>
      </c>
      <c r="Q3585" s="37" t="s">
        <v>5706</v>
      </c>
      <c r="R3585" s="28">
        <v>1</v>
      </c>
      <c r="S3585" s="35"/>
      <c r="T3585" s="36" t="s">
        <v>8171</v>
      </c>
    </row>
    <row r="3586" spans="1:20" s="14" customFormat="1" ht="12" x14ac:dyDescent="0.2">
      <c r="A3586" s="28">
        <v>3581</v>
      </c>
      <c r="B3586" s="28" t="s">
        <v>3151</v>
      </c>
      <c r="C3586" s="28" t="s">
        <v>8109</v>
      </c>
      <c r="D3586" s="29" t="s">
        <v>8154</v>
      </c>
      <c r="E3586" s="29"/>
      <c r="F3586" s="30"/>
      <c r="G3586" s="30"/>
      <c r="H3586" s="31"/>
      <c r="I3586" s="30"/>
      <c r="J3586" s="30"/>
      <c r="K3586" s="31"/>
      <c r="L3586" s="32" t="s">
        <v>8092</v>
      </c>
      <c r="M3586" s="33">
        <v>58.05</v>
      </c>
      <c r="N3586" s="32">
        <v>15</v>
      </c>
      <c r="O3586" s="32" t="s">
        <v>3152</v>
      </c>
      <c r="P3586" s="32" t="s">
        <v>3155</v>
      </c>
      <c r="Q3586" s="37" t="s">
        <v>5706</v>
      </c>
      <c r="R3586" s="28">
        <v>1</v>
      </c>
      <c r="S3586" s="35"/>
      <c r="T3586" s="36" t="s">
        <v>8171</v>
      </c>
    </row>
    <row r="3587" spans="1:20" s="14" customFormat="1" ht="12" x14ac:dyDescent="0.2">
      <c r="A3587" s="28">
        <v>3582</v>
      </c>
      <c r="B3587" s="28" t="s">
        <v>3151</v>
      </c>
      <c r="C3587" s="28" t="s">
        <v>8109</v>
      </c>
      <c r="D3587" s="29" t="s">
        <v>8154</v>
      </c>
      <c r="E3587" s="29"/>
      <c r="F3587" s="30"/>
      <c r="G3587" s="30"/>
      <c r="H3587" s="31"/>
      <c r="I3587" s="30"/>
      <c r="J3587" s="30"/>
      <c r="K3587" s="31"/>
      <c r="L3587" s="32" t="s">
        <v>8092</v>
      </c>
      <c r="M3587" s="33">
        <v>28.37</v>
      </c>
      <c r="N3587" s="32">
        <v>15</v>
      </c>
      <c r="O3587" s="32" t="s">
        <v>3152</v>
      </c>
      <c r="P3587" s="32" t="s">
        <v>3155</v>
      </c>
      <c r="Q3587" s="37" t="s">
        <v>5706</v>
      </c>
      <c r="R3587" s="28">
        <v>1</v>
      </c>
      <c r="S3587" s="35"/>
      <c r="T3587" s="36" t="s">
        <v>8171</v>
      </c>
    </row>
    <row r="3588" spans="1:20" s="14" customFormat="1" ht="12" x14ac:dyDescent="0.2">
      <c r="A3588" s="28">
        <v>3583</v>
      </c>
      <c r="B3588" s="28" t="s">
        <v>3151</v>
      </c>
      <c r="C3588" s="28" t="s">
        <v>8109</v>
      </c>
      <c r="D3588" s="29" t="s">
        <v>8154</v>
      </c>
      <c r="E3588" s="29"/>
      <c r="F3588" s="30"/>
      <c r="G3588" s="30"/>
      <c r="H3588" s="31"/>
      <c r="I3588" s="30"/>
      <c r="J3588" s="30"/>
      <c r="K3588" s="31"/>
      <c r="L3588" s="32" t="s">
        <v>8091</v>
      </c>
      <c r="M3588" s="33">
        <v>28.31</v>
      </c>
      <c r="N3588" s="32">
        <v>9</v>
      </c>
      <c r="O3588" s="32" t="s">
        <v>3152</v>
      </c>
      <c r="P3588" s="32" t="s">
        <v>3155</v>
      </c>
      <c r="Q3588" s="37" t="s">
        <v>5735</v>
      </c>
      <c r="R3588" s="28">
        <v>4</v>
      </c>
      <c r="S3588" s="35"/>
      <c r="T3588" s="36" t="s">
        <v>8171</v>
      </c>
    </row>
    <row r="3589" spans="1:20" s="14" customFormat="1" ht="12" x14ac:dyDescent="0.2">
      <c r="A3589" s="28">
        <v>3584</v>
      </c>
      <c r="B3589" s="28" t="s">
        <v>3151</v>
      </c>
      <c r="C3589" s="28" t="s">
        <v>8109</v>
      </c>
      <c r="D3589" s="29" t="s">
        <v>8154</v>
      </c>
      <c r="E3589" s="29"/>
      <c r="F3589" s="30"/>
      <c r="G3589" s="30"/>
      <c r="H3589" s="31"/>
      <c r="I3589" s="30"/>
      <c r="J3589" s="30"/>
      <c r="K3589" s="31"/>
      <c r="L3589" s="32" t="s">
        <v>8091</v>
      </c>
      <c r="M3589" s="33">
        <v>30.3</v>
      </c>
      <c r="N3589" s="32">
        <v>9</v>
      </c>
      <c r="O3589" s="32" t="s">
        <v>3152</v>
      </c>
      <c r="P3589" s="32" t="s">
        <v>3155</v>
      </c>
      <c r="Q3589" s="37" t="s">
        <v>5735</v>
      </c>
      <c r="R3589" s="28">
        <v>4</v>
      </c>
      <c r="S3589" s="35"/>
      <c r="T3589" s="36" t="s">
        <v>8171</v>
      </c>
    </row>
    <row r="3590" spans="1:20" s="14" customFormat="1" ht="12" x14ac:dyDescent="0.2">
      <c r="A3590" s="28">
        <v>3585</v>
      </c>
      <c r="B3590" s="28" t="s">
        <v>3151</v>
      </c>
      <c r="C3590" s="28" t="s">
        <v>8109</v>
      </c>
      <c r="D3590" s="29" t="s">
        <v>8154</v>
      </c>
      <c r="E3590" s="29"/>
      <c r="F3590" s="30"/>
      <c r="G3590" s="30"/>
      <c r="H3590" s="31"/>
      <c r="I3590" s="30"/>
      <c r="J3590" s="30"/>
      <c r="K3590" s="31"/>
      <c r="L3590" s="32" t="s">
        <v>8091</v>
      </c>
      <c r="M3590" s="33">
        <v>32.14</v>
      </c>
      <c r="N3590" s="32">
        <v>9</v>
      </c>
      <c r="O3590" s="32" t="s">
        <v>3152</v>
      </c>
      <c r="P3590" s="32" t="s">
        <v>3155</v>
      </c>
      <c r="Q3590" s="37" t="s">
        <v>5735</v>
      </c>
      <c r="R3590" s="28">
        <v>4</v>
      </c>
      <c r="S3590" s="35"/>
      <c r="T3590" s="36" t="s">
        <v>8171</v>
      </c>
    </row>
    <row r="3591" spans="1:20" s="14" customFormat="1" ht="12" x14ac:dyDescent="0.2">
      <c r="A3591" s="28">
        <v>3586</v>
      </c>
      <c r="B3591" s="28" t="s">
        <v>3151</v>
      </c>
      <c r="C3591" s="28" t="s">
        <v>8109</v>
      </c>
      <c r="D3591" s="29" t="s">
        <v>8154</v>
      </c>
      <c r="E3591" s="29"/>
      <c r="F3591" s="30"/>
      <c r="G3591" s="30"/>
      <c r="H3591" s="31"/>
      <c r="I3591" s="30"/>
      <c r="J3591" s="30"/>
      <c r="K3591" s="31"/>
      <c r="L3591" s="32" t="s">
        <v>8091</v>
      </c>
      <c r="M3591" s="33">
        <v>31.46</v>
      </c>
      <c r="N3591" s="32">
        <v>9</v>
      </c>
      <c r="O3591" s="32" t="s">
        <v>3152</v>
      </c>
      <c r="P3591" s="32" t="s">
        <v>3155</v>
      </c>
      <c r="Q3591" s="37" t="s">
        <v>5735</v>
      </c>
      <c r="R3591" s="28">
        <v>4</v>
      </c>
      <c r="S3591" s="35"/>
      <c r="T3591" s="36" t="s">
        <v>8171</v>
      </c>
    </row>
    <row r="3592" spans="1:20" s="14" customFormat="1" ht="12" x14ac:dyDescent="0.2">
      <c r="A3592" s="28">
        <v>3587</v>
      </c>
      <c r="B3592" s="28" t="s">
        <v>3151</v>
      </c>
      <c r="C3592" s="28" t="s">
        <v>8109</v>
      </c>
      <c r="D3592" s="29" t="s">
        <v>8154</v>
      </c>
      <c r="E3592" s="29"/>
      <c r="F3592" s="30"/>
      <c r="G3592" s="30"/>
      <c r="H3592" s="31"/>
      <c r="I3592" s="30"/>
      <c r="J3592" s="30"/>
      <c r="K3592" s="31"/>
      <c r="L3592" s="32" t="s">
        <v>8091</v>
      </c>
      <c r="M3592" s="33">
        <v>15.2</v>
      </c>
      <c r="N3592" s="32">
        <v>9</v>
      </c>
      <c r="O3592" s="32" t="s">
        <v>3152</v>
      </c>
      <c r="P3592" s="32" t="s">
        <v>3155</v>
      </c>
      <c r="Q3592" s="37" t="s">
        <v>5735</v>
      </c>
      <c r="R3592" s="28">
        <v>4</v>
      </c>
      <c r="S3592" s="35"/>
      <c r="T3592" s="36" t="s">
        <v>8171</v>
      </c>
    </row>
    <row r="3593" spans="1:20" s="14" customFormat="1" ht="12" x14ac:dyDescent="0.2">
      <c r="A3593" s="28">
        <v>3588</v>
      </c>
      <c r="B3593" s="28" t="s">
        <v>3151</v>
      </c>
      <c r="C3593" s="28" t="s">
        <v>8109</v>
      </c>
      <c r="D3593" s="29" t="s">
        <v>8154</v>
      </c>
      <c r="E3593" s="29"/>
      <c r="F3593" s="30"/>
      <c r="G3593" s="30"/>
      <c r="H3593" s="31"/>
      <c r="I3593" s="30"/>
      <c r="J3593" s="30"/>
      <c r="K3593" s="31"/>
      <c r="L3593" s="32" t="s">
        <v>8091</v>
      </c>
      <c r="M3593" s="33">
        <v>29.96</v>
      </c>
      <c r="N3593" s="32">
        <v>9</v>
      </c>
      <c r="O3593" s="32" t="s">
        <v>3152</v>
      </c>
      <c r="P3593" s="32" t="s">
        <v>3155</v>
      </c>
      <c r="Q3593" s="37" t="s">
        <v>5735</v>
      </c>
      <c r="R3593" s="28">
        <v>4</v>
      </c>
      <c r="S3593" s="35"/>
      <c r="T3593" s="36" t="s">
        <v>8171</v>
      </c>
    </row>
    <row r="3594" spans="1:20" s="14" customFormat="1" ht="12" x14ac:dyDescent="0.2">
      <c r="A3594" s="28">
        <v>3589</v>
      </c>
      <c r="B3594" s="28" t="s">
        <v>3151</v>
      </c>
      <c r="C3594" s="28" t="s">
        <v>8109</v>
      </c>
      <c r="D3594" s="29" t="s">
        <v>8154</v>
      </c>
      <c r="E3594" s="29"/>
      <c r="F3594" s="30"/>
      <c r="G3594" s="30"/>
      <c r="H3594" s="31"/>
      <c r="I3594" s="30"/>
      <c r="J3594" s="30"/>
      <c r="K3594" s="31"/>
      <c r="L3594" s="32" t="s">
        <v>8091</v>
      </c>
      <c r="M3594" s="33">
        <v>26.45</v>
      </c>
      <c r="N3594" s="32">
        <v>9</v>
      </c>
      <c r="O3594" s="32" t="s">
        <v>3152</v>
      </c>
      <c r="P3594" s="32" t="s">
        <v>3155</v>
      </c>
      <c r="Q3594" s="37" t="s">
        <v>5735</v>
      </c>
      <c r="R3594" s="28">
        <v>4</v>
      </c>
      <c r="S3594" s="35"/>
      <c r="T3594" s="36" t="s">
        <v>8171</v>
      </c>
    </row>
    <row r="3595" spans="1:20" s="14" customFormat="1" ht="12" x14ac:dyDescent="0.2">
      <c r="A3595" s="28">
        <v>3590</v>
      </c>
      <c r="B3595" s="28" t="s">
        <v>3151</v>
      </c>
      <c r="C3595" s="28" t="s">
        <v>8109</v>
      </c>
      <c r="D3595" s="29" t="s">
        <v>8154</v>
      </c>
      <c r="E3595" s="29"/>
      <c r="F3595" s="30"/>
      <c r="G3595" s="30"/>
      <c r="H3595" s="31"/>
      <c r="I3595" s="30"/>
      <c r="J3595" s="30"/>
      <c r="K3595" s="31"/>
      <c r="L3595" s="32" t="s">
        <v>8091</v>
      </c>
      <c r="M3595" s="33">
        <v>30.83</v>
      </c>
      <c r="N3595" s="32">
        <v>9</v>
      </c>
      <c r="O3595" s="32" t="s">
        <v>3152</v>
      </c>
      <c r="P3595" s="32" t="s">
        <v>3155</v>
      </c>
      <c r="Q3595" s="37" t="s">
        <v>5735</v>
      </c>
      <c r="R3595" s="28">
        <v>4</v>
      </c>
      <c r="S3595" s="35"/>
      <c r="T3595" s="36" t="s">
        <v>8171</v>
      </c>
    </row>
    <row r="3596" spans="1:20" s="14" customFormat="1" ht="12" x14ac:dyDescent="0.2">
      <c r="A3596" s="28">
        <v>3591</v>
      </c>
      <c r="B3596" s="28" t="s">
        <v>3151</v>
      </c>
      <c r="C3596" s="28" t="s">
        <v>8109</v>
      </c>
      <c r="D3596" s="29" t="s">
        <v>8154</v>
      </c>
      <c r="E3596" s="29"/>
      <c r="F3596" s="30"/>
      <c r="G3596" s="30"/>
      <c r="H3596" s="31"/>
      <c r="I3596" s="30"/>
      <c r="J3596" s="30"/>
      <c r="K3596" s="31"/>
      <c r="L3596" s="32" t="s">
        <v>8091</v>
      </c>
      <c r="M3596" s="33">
        <v>24.8</v>
      </c>
      <c r="N3596" s="32">
        <v>9</v>
      </c>
      <c r="O3596" s="32" t="s">
        <v>3152</v>
      </c>
      <c r="P3596" s="32" t="s">
        <v>3155</v>
      </c>
      <c r="Q3596" s="37" t="s">
        <v>5735</v>
      </c>
      <c r="R3596" s="28">
        <v>4</v>
      </c>
      <c r="S3596" s="35"/>
      <c r="T3596" s="36" t="s">
        <v>8171</v>
      </c>
    </row>
    <row r="3597" spans="1:20" s="14" customFormat="1" ht="12" x14ac:dyDescent="0.2">
      <c r="A3597" s="28">
        <v>3592</v>
      </c>
      <c r="B3597" s="28" t="s">
        <v>3151</v>
      </c>
      <c r="C3597" s="28" t="s">
        <v>8109</v>
      </c>
      <c r="D3597" s="29" t="s">
        <v>8154</v>
      </c>
      <c r="E3597" s="29"/>
      <c r="F3597" s="30"/>
      <c r="G3597" s="30"/>
      <c r="H3597" s="31"/>
      <c r="I3597" s="30"/>
      <c r="J3597" s="30"/>
      <c r="K3597" s="31"/>
      <c r="L3597" s="32" t="s">
        <v>8091</v>
      </c>
      <c r="M3597" s="33">
        <v>32.130000000000003</v>
      </c>
      <c r="N3597" s="32">
        <v>9</v>
      </c>
      <c r="O3597" s="32" t="s">
        <v>3152</v>
      </c>
      <c r="P3597" s="32" t="s">
        <v>3155</v>
      </c>
      <c r="Q3597" s="37" t="s">
        <v>5735</v>
      </c>
      <c r="R3597" s="28">
        <v>4</v>
      </c>
      <c r="S3597" s="35"/>
      <c r="T3597" s="36" t="s">
        <v>8171</v>
      </c>
    </row>
    <row r="3598" spans="1:20" s="14" customFormat="1" ht="12" x14ac:dyDescent="0.2">
      <c r="A3598" s="28">
        <v>3593</v>
      </c>
      <c r="B3598" s="28" t="s">
        <v>3151</v>
      </c>
      <c r="C3598" s="28" t="s">
        <v>8109</v>
      </c>
      <c r="D3598" s="29" t="s">
        <v>8154</v>
      </c>
      <c r="E3598" s="29"/>
      <c r="F3598" s="30"/>
      <c r="G3598" s="30"/>
      <c r="H3598" s="31"/>
      <c r="I3598" s="30"/>
      <c r="J3598" s="30"/>
      <c r="K3598" s="31"/>
      <c r="L3598" s="32" t="s">
        <v>8091</v>
      </c>
      <c r="M3598" s="33">
        <v>18.23</v>
      </c>
      <c r="N3598" s="32">
        <v>9</v>
      </c>
      <c r="O3598" s="32" t="s">
        <v>3152</v>
      </c>
      <c r="P3598" s="32" t="s">
        <v>3155</v>
      </c>
      <c r="Q3598" s="37" t="s">
        <v>5735</v>
      </c>
      <c r="R3598" s="28">
        <v>4</v>
      </c>
      <c r="S3598" s="35"/>
      <c r="T3598" s="36" t="s">
        <v>8171</v>
      </c>
    </row>
    <row r="3599" spans="1:20" s="14" customFormat="1" ht="12" x14ac:dyDescent="0.2">
      <c r="A3599" s="28">
        <v>3594</v>
      </c>
      <c r="B3599" s="28" t="s">
        <v>3151</v>
      </c>
      <c r="C3599" s="28" t="s">
        <v>8109</v>
      </c>
      <c r="D3599" s="29" t="s">
        <v>8154</v>
      </c>
      <c r="E3599" s="29"/>
      <c r="F3599" s="30"/>
      <c r="G3599" s="30"/>
      <c r="H3599" s="31"/>
      <c r="I3599" s="30"/>
      <c r="J3599" s="30"/>
      <c r="K3599" s="31"/>
      <c r="L3599" s="32" t="s">
        <v>8091</v>
      </c>
      <c r="M3599" s="33">
        <v>73.42</v>
      </c>
      <c r="N3599" s="32">
        <v>11</v>
      </c>
      <c r="O3599" s="32" t="s">
        <v>3152</v>
      </c>
      <c r="P3599" s="32" t="s">
        <v>3155</v>
      </c>
      <c r="Q3599" s="37" t="s">
        <v>5739</v>
      </c>
      <c r="R3599" s="28">
        <v>4</v>
      </c>
      <c r="S3599" s="35"/>
      <c r="T3599" s="36" t="s">
        <v>8171</v>
      </c>
    </row>
    <row r="3600" spans="1:20" s="14" customFormat="1" ht="12" x14ac:dyDescent="0.2">
      <c r="A3600" s="28">
        <v>3595</v>
      </c>
      <c r="B3600" s="28" t="s">
        <v>3151</v>
      </c>
      <c r="C3600" s="28" t="s">
        <v>8109</v>
      </c>
      <c r="D3600" s="29" t="s">
        <v>8154</v>
      </c>
      <c r="E3600" s="29"/>
      <c r="F3600" s="30"/>
      <c r="G3600" s="30"/>
      <c r="H3600" s="31"/>
      <c r="I3600" s="30"/>
      <c r="J3600" s="30"/>
      <c r="K3600" s="31"/>
      <c r="L3600" s="32" t="s">
        <v>8092</v>
      </c>
      <c r="M3600" s="33">
        <v>72.81</v>
      </c>
      <c r="N3600" s="32">
        <v>15</v>
      </c>
      <c r="O3600" s="32" t="s">
        <v>3152</v>
      </c>
      <c r="P3600" s="32" t="s">
        <v>3155</v>
      </c>
      <c r="Q3600" s="37" t="s">
        <v>5706</v>
      </c>
      <c r="R3600" s="28">
        <v>1</v>
      </c>
      <c r="S3600" s="35"/>
      <c r="T3600" s="36" t="s">
        <v>8171</v>
      </c>
    </row>
    <row r="3601" spans="1:20" s="14" customFormat="1" ht="12" x14ac:dyDescent="0.2">
      <c r="A3601" s="28">
        <v>3596</v>
      </c>
      <c r="B3601" s="28" t="s">
        <v>3151</v>
      </c>
      <c r="C3601" s="28" t="s">
        <v>8109</v>
      </c>
      <c r="D3601" s="29" t="s">
        <v>8154</v>
      </c>
      <c r="E3601" s="29"/>
      <c r="F3601" s="30"/>
      <c r="G3601" s="30"/>
      <c r="H3601" s="31"/>
      <c r="I3601" s="30"/>
      <c r="J3601" s="30"/>
      <c r="K3601" s="31"/>
      <c r="L3601" s="32" t="s">
        <v>8092</v>
      </c>
      <c r="M3601" s="33">
        <v>56.06</v>
      </c>
      <c r="N3601" s="32">
        <v>15</v>
      </c>
      <c r="O3601" s="32" t="s">
        <v>3152</v>
      </c>
      <c r="P3601" s="32" t="s">
        <v>3155</v>
      </c>
      <c r="Q3601" s="37" t="s">
        <v>5706</v>
      </c>
      <c r="R3601" s="28">
        <v>1</v>
      </c>
      <c r="S3601" s="35"/>
      <c r="T3601" s="36" t="s">
        <v>8171</v>
      </c>
    </row>
    <row r="3602" spans="1:20" s="14" customFormat="1" ht="12" x14ac:dyDescent="0.2">
      <c r="A3602" s="28">
        <v>3597</v>
      </c>
      <c r="B3602" s="28" t="s">
        <v>3151</v>
      </c>
      <c r="C3602" s="28" t="s">
        <v>8109</v>
      </c>
      <c r="D3602" s="29" t="s">
        <v>8154</v>
      </c>
      <c r="E3602" s="29"/>
      <c r="F3602" s="30"/>
      <c r="G3602" s="30"/>
      <c r="H3602" s="31"/>
      <c r="I3602" s="30"/>
      <c r="J3602" s="30"/>
      <c r="K3602" s="31"/>
      <c r="L3602" s="32" t="s">
        <v>8092</v>
      </c>
      <c r="M3602" s="33">
        <v>34.659999999999897</v>
      </c>
      <c r="N3602" s="32">
        <v>15</v>
      </c>
      <c r="O3602" s="32" t="s">
        <v>3152</v>
      </c>
      <c r="P3602" s="32" t="s">
        <v>3155</v>
      </c>
      <c r="Q3602" s="37" t="s">
        <v>5706</v>
      </c>
      <c r="R3602" s="28">
        <v>1</v>
      </c>
      <c r="S3602" s="35"/>
      <c r="T3602" s="36" t="s">
        <v>8171</v>
      </c>
    </row>
    <row r="3603" spans="1:20" s="14" customFormat="1" ht="12" x14ac:dyDescent="0.2">
      <c r="A3603" s="28">
        <v>3598</v>
      </c>
      <c r="B3603" s="28" t="s">
        <v>3151</v>
      </c>
      <c r="C3603" s="28" t="s">
        <v>8109</v>
      </c>
      <c r="D3603" s="29" t="s">
        <v>8154</v>
      </c>
      <c r="E3603" s="29"/>
      <c r="F3603" s="30"/>
      <c r="G3603" s="30"/>
      <c r="H3603" s="31"/>
      <c r="I3603" s="30"/>
      <c r="J3603" s="30"/>
      <c r="K3603" s="31"/>
      <c r="L3603" s="32" t="s">
        <v>8092</v>
      </c>
      <c r="M3603" s="33">
        <v>17.3</v>
      </c>
      <c r="N3603" s="32">
        <v>15</v>
      </c>
      <c r="O3603" s="32" t="s">
        <v>3152</v>
      </c>
      <c r="P3603" s="32" t="s">
        <v>3155</v>
      </c>
      <c r="Q3603" s="37" t="s">
        <v>5706</v>
      </c>
      <c r="R3603" s="28">
        <v>1</v>
      </c>
      <c r="S3603" s="35"/>
      <c r="T3603" s="36" t="s">
        <v>8171</v>
      </c>
    </row>
    <row r="3604" spans="1:20" s="14" customFormat="1" ht="12" x14ac:dyDescent="0.2">
      <c r="A3604" s="28">
        <v>3599</v>
      </c>
      <c r="B3604" s="28" t="s">
        <v>3151</v>
      </c>
      <c r="C3604" s="28" t="s">
        <v>8109</v>
      </c>
      <c r="D3604" s="29" t="s">
        <v>8154</v>
      </c>
      <c r="E3604" s="29"/>
      <c r="F3604" s="30"/>
      <c r="G3604" s="30"/>
      <c r="H3604" s="31"/>
      <c r="I3604" s="30"/>
      <c r="J3604" s="30"/>
      <c r="K3604" s="31"/>
      <c r="L3604" s="32" t="s">
        <v>8092</v>
      </c>
      <c r="M3604" s="33">
        <v>55.79</v>
      </c>
      <c r="N3604" s="32">
        <v>15</v>
      </c>
      <c r="O3604" s="32" t="s">
        <v>3152</v>
      </c>
      <c r="P3604" s="32" t="s">
        <v>3155</v>
      </c>
      <c r="Q3604" s="37" t="s">
        <v>5706</v>
      </c>
      <c r="R3604" s="28">
        <v>1</v>
      </c>
      <c r="S3604" s="35"/>
      <c r="T3604" s="36" t="s">
        <v>8171</v>
      </c>
    </row>
    <row r="3605" spans="1:20" s="14" customFormat="1" ht="12" x14ac:dyDescent="0.2">
      <c r="A3605" s="28">
        <v>3600</v>
      </c>
      <c r="B3605" s="28" t="s">
        <v>3151</v>
      </c>
      <c r="C3605" s="28" t="s">
        <v>8109</v>
      </c>
      <c r="D3605" s="29" t="s">
        <v>8154</v>
      </c>
      <c r="E3605" s="29"/>
      <c r="F3605" s="30"/>
      <c r="G3605" s="30"/>
      <c r="H3605" s="31"/>
      <c r="I3605" s="30"/>
      <c r="J3605" s="30"/>
      <c r="K3605" s="31"/>
      <c r="L3605" s="32" t="s">
        <v>8092</v>
      </c>
      <c r="M3605" s="33">
        <v>52.91</v>
      </c>
      <c r="N3605" s="32">
        <v>15</v>
      </c>
      <c r="O3605" s="32" t="s">
        <v>3152</v>
      </c>
      <c r="P3605" s="32" t="s">
        <v>3155</v>
      </c>
      <c r="Q3605" s="37" t="s">
        <v>5706</v>
      </c>
      <c r="R3605" s="28">
        <v>1</v>
      </c>
      <c r="S3605" s="35"/>
      <c r="T3605" s="36" t="s">
        <v>8171</v>
      </c>
    </row>
    <row r="3606" spans="1:20" s="14" customFormat="1" ht="12" x14ac:dyDescent="0.2">
      <c r="A3606" s="28">
        <v>3601</v>
      </c>
      <c r="B3606" s="28" t="s">
        <v>3151</v>
      </c>
      <c r="C3606" s="28" t="s">
        <v>8109</v>
      </c>
      <c r="D3606" s="29" t="s">
        <v>8154</v>
      </c>
      <c r="E3606" s="29"/>
      <c r="F3606" s="30"/>
      <c r="G3606" s="30"/>
      <c r="H3606" s="31"/>
      <c r="I3606" s="30"/>
      <c r="J3606" s="30"/>
      <c r="K3606" s="31"/>
      <c r="L3606" s="32" t="s">
        <v>8092</v>
      </c>
      <c r="M3606" s="33">
        <v>32.19</v>
      </c>
      <c r="N3606" s="32">
        <v>13</v>
      </c>
      <c r="O3606" s="32" t="s">
        <v>3152</v>
      </c>
      <c r="P3606" s="32" t="s">
        <v>3155</v>
      </c>
      <c r="Q3606" s="37" t="s">
        <v>5698</v>
      </c>
      <c r="R3606" s="28">
        <v>1</v>
      </c>
      <c r="S3606" s="35"/>
      <c r="T3606" s="36" t="s">
        <v>8171</v>
      </c>
    </row>
    <row r="3607" spans="1:20" s="14" customFormat="1" ht="12" x14ac:dyDescent="0.2">
      <c r="A3607" s="28">
        <v>3602</v>
      </c>
      <c r="B3607" s="28" t="s">
        <v>3151</v>
      </c>
      <c r="C3607" s="28" t="s">
        <v>8109</v>
      </c>
      <c r="D3607" s="29" t="s">
        <v>8154</v>
      </c>
      <c r="E3607" s="29"/>
      <c r="F3607" s="30"/>
      <c r="G3607" s="30"/>
      <c r="H3607" s="31"/>
      <c r="I3607" s="30"/>
      <c r="J3607" s="30"/>
      <c r="K3607" s="31"/>
      <c r="L3607" s="32" t="s">
        <v>8092</v>
      </c>
      <c r="M3607" s="33">
        <v>42.15</v>
      </c>
      <c r="N3607" s="32">
        <v>15</v>
      </c>
      <c r="O3607" s="32" t="s">
        <v>3152</v>
      </c>
      <c r="P3607" s="32" t="s">
        <v>3155</v>
      </c>
      <c r="Q3607" s="37" t="s">
        <v>5706</v>
      </c>
      <c r="R3607" s="28">
        <v>1</v>
      </c>
      <c r="S3607" s="35"/>
      <c r="T3607" s="36" t="s">
        <v>8171</v>
      </c>
    </row>
    <row r="3608" spans="1:20" s="14" customFormat="1" ht="12" x14ac:dyDescent="0.2">
      <c r="A3608" s="28">
        <v>3603</v>
      </c>
      <c r="B3608" s="28" t="s">
        <v>3151</v>
      </c>
      <c r="C3608" s="28" t="s">
        <v>8109</v>
      </c>
      <c r="D3608" s="29" t="s">
        <v>8154</v>
      </c>
      <c r="E3608" s="29"/>
      <c r="F3608" s="30"/>
      <c r="G3608" s="30"/>
      <c r="H3608" s="31"/>
      <c r="I3608" s="30"/>
      <c r="J3608" s="30"/>
      <c r="K3608" s="31"/>
      <c r="L3608" s="32" t="s">
        <v>8092</v>
      </c>
      <c r="M3608" s="33">
        <v>32.64</v>
      </c>
      <c r="N3608" s="32">
        <v>15</v>
      </c>
      <c r="O3608" s="32" t="s">
        <v>3152</v>
      </c>
      <c r="P3608" s="32" t="s">
        <v>3155</v>
      </c>
      <c r="Q3608" s="37" t="s">
        <v>5706</v>
      </c>
      <c r="R3608" s="28">
        <v>1</v>
      </c>
      <c r="S3608" s="35"/>
      <c r="T3608" s="36" t="s">
        <v>8171</v>
      </c>
    </row>
    <row r="3609" spans="1:20" s="14" customFormat="1" ht="12" x14ac:dyDescent="0.2">
      <c r="A3609" s="28">
        <v>3604</v>
      </c>
      <c r="B3609" s="28" t="s">
        <v>3151</v>
      </c>
      <c r="C3609" s="28" t="s">
        <v>8109</v>
      </c>
      <c r="D3609" s="29" t="s">
        <v>8154</v>
      </c>
      <c r="E3609" s="29"/>
      <c r="F3609" s="30"/>
      <c r="G3609" s="30"/>
      <c r="H3609" s="31"/>
      <c r="I3609" s="30"/>
      <c r="J3609" s="30"/>
      <c r="K3609" s="31"/>
      <c r="L3609" s="32" t="s">
        <v>8092</v>
      </c>
      <c r="M3609" s="33">
        <v>25.14</v>
      </c>
      <c r="N3609" s="32">
        <v>13</v>
      </c>
      <c r="O3609" s="32" t="s">
        <v>3152</v>
      </c>
      <c r="P3609" s="32" t="s">
        <v>3155</v>
      </c>
      <c r="Q3609" s="37" t="s">
        <v>5698</v>
      </c>
      <c r="R3609" s="28">
        <v>1</v>
      </c>
      <c r="S3609" s="35"/>
      <c r="T3609" s="36" t="s">
        <v>8171</v>
      </c>
    </row>
    <row r="3610" spans="1:20" s="14" customFormat="1" ht="12" x14ac:dyDescent="0.2">
      <c r="A3610" s="28">
        <v>3605</v>
      </c>
      <c r="B3610" s="28" t="s">
        <v>3151</v>
      </c>
      <c r="C3610" s="28" t="s">
        <v>8109</v>
      </c>
      <c r="D3610" s="29" t="s">
        <v>8154</v>
      </c>
      <c r="E3610" s="29"/>
      <c r="F3610" s="30"/>
      <c r="G3610" s="30"/>
      <c r="H3610" s="31"/>
      <c r="I3610" s="30"/>
      <c r="J3610" s="30"/>
      <c r="K3610" s="31"/>
      <c r="L3610" s="32" t="s">
        <v>8092</v>
      </c>
      <c r="M3610" s="33">
        <v>33.86</v>
      </c>
      <c r="N3610" s="32">
        <v>15</v>
      </c>
      <c r="O3610" s="32" t="s">
        <v>3152</v>
      </c>
      <c r="P3610" s="32" t="s">
        <v>3155</v>
      </c>
      <c r="Q3610" s="37" t="s">
        <v>5706</v>
      </c>
      <c r="R3610" s="28">
        <v>1</v>
      </c>
      <c r="S3610" s="35"/>
      <c r="T3610" s="36" t="s">
        <v>8171</v>
      </c>
    </row>
    <row r="3611" spans="1:20" s="14" customFormat="1" ht="12" x14ac:dyDescent="0.2">
      <c r="A3611" s="28">
        <v>3606</v>
      </c>
      <c r="B3611" s="28" t="s">
        <v>3151</v>
      </c>
      <c r="C3611" s="28" t="s">
        <v>8109</v>
      </c>
      <c r="D3611" s="29" t="s">
        <v>8154</v>
      </c>
      <c r="E3611" s="29"/>
      <c r="F3611" s="30"/>
      <c r="G3611" s="30"/>
      <c r="H3611" s="31"/>
      <c r="I3611" s="30"/>
      <c r="J3611" s="30"/>
      <c r="K3611" s="31"/>
      <c r="L3611" s="32" t="s">
        <v>8092</v>
      </c>
      <c r="M3611" s="33">
        <v>25.79</v>
      </c>
      <c r="N3611" s="32">
        <v>13</v>
      </c>
      <c r="O3611" s="32" t="s">
        <v>3152</v>
      </c>
      <c r="P3611" s="32" t="s">
        <v>3155</v>
      </c>
      <c r="Q3611" s="37" t="s">
        <v>5698</v>
      </c>
      <c r="R3611" s="28">
        <v>1</v>
      </c>
      <c r="S3611" s="35"/>
      <c r="T3611" s="36" t="s">
        <v>8171</v>
      </c>
    </row>
    <row r="3612" spans="1:20" s="14" customFormat="1" ht="12" x14ac:dyDescent="0.2">
      <c r="A3612" s="28">
        <v>3607</v>
      </c>
      <c r="B3612" s="28" t="s">
        <v>3151</v>
      </c>
      <c r="C3612" s="28" t="s">
        <v>8109</v>
      </c>
      <c r="D3612" s="29" t="s">
        <v>8154</v>
      </c>
      <c r="E3612" s="29"/>
      <c r="F3612" s="30"/>
      <c r="G3612" s="30"/>
      <c r="H3612" s="31"/>
      <c r="I3612" s="30"/>
      <c r="J3612" s="30"/>
      <c r="K3612" s="31"/>
      <c r="L3612" s="32" t="s">
        <v>8091</v>
      </c>
      <c r="M3612" s="33">
        <v>20.41</v>
      </c>
      <c r="N3612" s="32">
        <v>9</v>
      </c>
      <c r="O3612" s="32" t="s">
        <v>3152</v>
      </c>
      <c r="P3612" s="32" t="s">
        <v>3155</v>
      </c>
      <c r="Q3612" s="37" t="s">
        <v>5735</v>
      </c>
      <c r="R3612" s="28">
        <v>4</v>
      </c>
      <c r="S3612" s="35"/>
      <c r="T3612" s="36" t="s">
        <v>8171</v>
      </c>
    </row>
    <row r="3613" spans="1:20" s="14" customFormat="1" ht="12" x14ac:dyDescent="0.2">
      <c r="A3613" s="28">
        <v>3608</v>
      </c>
      <c r="B3613" s="28" t="s">
        <v>3151</v>
      </c>
      <c r="C3613" s="28" t="s">
        <v>8109</v>
      </c>
      <c r="D3613" s="29" t="s">
        <v>8154</v>
      </c>
      <c r="E3613" s="29"/>
      <c r="F3613" s="30"/>
      <c r="G3613" s="30"/>
      <c r="H3613" s="31"/>
      <c r="I3613" s="30"/>
      <c r="J3613" s="30"/>
      <c r="K3613" s="31"/>
      <c r="L3613" s="32" t="s">
        <v>8091</v>
      </c>
      <c r="M3613" s="33">
        <v>21.19</v>
      </c>
      <c r="N3613" s="32">
        <v>9</v>
      </c>
      <c r="O3613" s="32" t="s">
        <v>3152</v>
      </c>
      <c r="P3613" s="32" t="s">
        <v>3155</v>
      </c>
      <c r="Q3613" s="37" t="s">
        <v>5735</v>
      </c>
      <c r="R3613" s="28">
        <v>4</v>
      </c>
      <c r="S3613" s="35"/>
      <c r="T3613" s="36" t="s">
        <v>8171</v>
      </c>
    </row>
    <row r="3614" spans="1:20" s="14" customFormat="1" ht="12" x14ac:dyDescent="0.2">
      <c r="A3614" s="28">
        <v>3609</v>
      </c>
      <c r="B3614" s="28" t="s">
        <v>3151</v>
      </c>
      <c r="C3614" s="28" t="s">
        <v>8109</v>
      </c>
      <c r="D3614" s="29" t="s">
        <v>8154</v>
      </c>
      <c r="E3614" s="29"/>
      <c r="F3614" s="30"/>
      <c r="G3614" s="30"/>
      <c r="H3614" s="31"/>
      <c r="I3614" s="30"/>
      <c r="J3614" s="30"/>
      <c r="K3614" s="31"/>
      <c r="L3614" s="32" t="s">
        <v>8091</v>
      </c>
      <c r="M3614" s="33">
        <v>27.81</v>
      </c>
      <c r="N3614" s="32">
        <v>9</v>
      </c>
      <c r="O3614" s="32" t="s">
        <v>3152</v>
      </c>
      <c r="P3614" s="32" t="s">
        <v>3155</v>
      </c>
      <c r="Q3614" s="37" t="s">
        <v>5735</v>
      </c>
      <c r="R3614" s="28">
        <v>4</v>
      </c>
      <c r="S3614" s="35"/>
      <c r="T3614" s="36" t="s">
        <v>8171</v>
      </c>
    </row>
    <row r="3615" spans="1:20" s="14" customFormat="1" ht="12" x14ac:dyDescent="0.2">
      <c r="A3615" s="28">
        <v>3610</v>
      </c>
      <c r="B3615" s="28" t="s">
        <v>3151</v>
      </c>
      <c r="C3615" s="28" t="s">
        <v>8121</v>
      </c>
      <c r="D3615" s="29" t="s">
        <v>8173</v>
      </c>
      <c r="E3615" s="29"/>
      <c r="F3615" s="30"/>
      <c r="G3615" s="30"/>
      <c r="H3615" s="31"/>
      <c r="I3615" s="30"/>
      <c r="J3615" s="30"/>
      <c r="K3615" s="31"/>
      <c r="L3615" s="32" t="s">
        <v>8091</v>
      </c>
      <c r="M3615" s="33">
        <v>32.380000000000003</v>
      </c>
      <c r="N3615" s="32">
        <v>9</v>
      </c>
      <c r="O3615" s="32" t="s">
        <v>3152</v>
      </c>
      <c r="P3615" s="32" t="s">
        <v>3155</v>
      </c>
      <c r="Q3615" s="37" t="s">
        <v>5735</v>
      </c>
      <c r="R3615" s="28">
        <v>4</v>
      </c>
      <c r="S3615" s="35"/>
      <c r="T3615" s="36" t="s">
        <v>8171</v>
      </c>
    </row>
    <row r="3616" spans="1:20" s="14" customFormat="1" ht="12" x14ac:dyDescent="0.2">
      <c r="A3616" s="28">
        <v>3611</v>
      </c>
      <c r="B3616" s="28" t="s">
        <v>3151</v>
      </c>
      <c r="C3616" s="28" t="s">
        <v>8121</v>
      </c>
      <c r="D3616" s="29" t="s">
        <v>8173</v>
      </c>
      <c r="E3616" s="29"/>
      <c r="F3616" s="30"/>
      <c r="G3616" s="30"/>
      <c r="H3616" s="31"/>
      <c r="I3616" s="30"/>
      <c r="J3616" s="30"/>
      <c r="K3616" s="31"/>
      <c r="L3616" s="32" t="s">
        <v>8091</v>
      </c>
      <c r="M3616" s="33">
        <v>35.36</v>
      </c>
      <c r="N3616" s="32">
        <v>9</v>
      </c>
      <c r="O3616" s="32" t="s">
        <v>3152</v>
      </c>
      <c r="P3616" s="32" t="s">
        <v>3155</v>
      </c>
      <c r="Q3616" s="37" t="s">
        <v>5735</v>
      </c>
      <c r="R3616" s="28">
        <v>4</v>
      </c>
      <c r="S3616" s="35"/>
      <c r="T3616" s="36" t="s">
        <v>8171</v>
      </c>
    </row>
    <row r="3617" spans="1:20" s="14" customFormat="1" ht="12" x14ac:dyDescent="0.2">
      <c r="A3617" s="28">
        <v>3612</v>
      </c>
      <c r="B3617" s="28" t="s">
        <v>3151</v>
      </c>
      <c r="C3617" s="28" t="s">
        <v>8121</v>
      </c>
      <c r="D3617" s="29" t="s">
        <v>8173</v>
      </c>
      <c r="E3617" s="29"/>
      <c r="F3617" s="30"/>
      <c r="G3617" s="30"/>
      <c r="H3617" s="31"/>
      <c r="I3617" s="30"/>
      <c r="J3617" s="30"/>
      <c r="K3617" s="31"/>
      <c r="L3617" s="32" t="s">
        <v>8091</v>
      </c>
      <c r="M3617" s="33">
        <v>32.6</v>
      </c>
      <c r="N3617" s="32">
        <v>9</v>
      </c>
      <c r="O3617" s="32" t="s">
        <v>3152</v>
      </c>
      <c r="P3617" s="32" t="s">
        <v>3155</v>
      </c>
      <c r="Q3617" s="37" t="s">
        <v>5735</v>
      </c>
      <c r="R3617" s="28">
        <v>4</v>
      </c>
      <c r="S3617" s="35"/>
      <c r="T3617" s="36" t="s">
        <v>8171</v>
      </c>
    </row>
    <row r="3618" spans="1:20" s="14" customFormat="1" ht="12" x14ac:dyDescent="0.2">
      <c r="A3618" s="28">
        <v>3613</v>
      </c>
      <c r="B3618" s="28" t="s">
        <v>3151</v>
      </c>
      <c r="C3618" s="28" t="s">
        <v>8121</v>
      </c>
      <c r="D3618" s="29" t="s">
        <v>8173</v>
      </c>
      <c r="E3618" s="29"/>
      <c r="F3618" s="30"/>
      <c r="G3618" s="30"/>
      <c r="H3618" s="31"/>
      <c r="I3618" s="30"/>
      <c r="J3618" s="30"/>
      <c r="K3618" s="31"/>
      <c r="L3618" s="32" t="s">
        <v>8091</v>
      </c>
      <c r="M3618" s="33">
        <v>37.369999999999898</v>
      </c>
      <c r="N3618" s="32">
        <v>9</v>
      </c>
      <c r="O3618" s="32" t="s">
        <v>3152</v>
      </c>
      <c r="P3618" s="32" t="s">
        <v>3155</v>
      </c>
      <c r="Q3618" s="37" t="s">
        <v>5735</v>
      </c>
      <c r="R3618" s="28">
        <v>4</v>
      </c>
      <c r="S3618" s="35"/>
      <c r="T3618" s="36" t="s">
        <v>8171</v>
      </c>
    </row>
    <row r="3619" spans="1:20" s="14" customFormat="1" ht="12" x14ac:dyDescent="0.2">
      <c r="A3619" s="28">
        <v>3614</v>
      </c>
      <c r="B3619" s="28" t="s">
        <v>3151</v>
      </c>
      <c r="C3619" s="28" t="s">
        <v>8121</v>
      </c>
      <c r="D3619" s="29" t="s">
        <v>8173</v>
      </c>
      <c r="E3619" s="29"/>
      <c r="F3619" s="30"/>
      <c r="G3619" s="30"/>
      <c r="H3619" s="31"/>
      <c r="I3619" s="30"/>
      <c r="J3619" s="30"/>
      <c r="K3619" s="31"/>
      <c r="L3619" s="32" t="s">
        <v>8091</v>
      </c>
      <c r="M3619" s="33">
        <v>32.82</v>
      </c>
      <c r="N3619" s="32">
        <v>9</v>
      </c>
      <c r="O3619" s="32" t="s">
        <v>3152</v>
      </c>
      <c r="P3619" s="32" t="s">
        <v>3155</v>
      </c>
      <c r="Q3619" s="37" t="s">
        <v>5735</v>
      </c>
      <c r="R3619" s="28">
        <v>4</v>
      </c>
      <c r="S3619" s="35"/>
      <c r="T3619" s="36" t="s">
        <v>8171</v>
      </c>
    </row>
    <row r="3620" spans="1:20" s="14" customFormat="1" ht="12" x14ac:dyDescent="0.2">
      <c r="A3620" s="28">
        <v>3615</v>
      </c>
      <c r="B3620" s="28" t="s">
        <v>3151</v>
      </c>
      <c r="C3620" s="28" t="s">
        <v>8121</v>
      </c>
      <c r="D3620" s="29" t="s">
        <v>8173</v>
      </c>
      <c r="E3620" s="29"/>
      <c r="F3620" s="30"/>
      <c r="G3620" s="30"/>
      <c r="H3620" s="31"/>
      <c r="I3620" s="30"/>
      <c r="J3620" s="30"/>
      <c r="K3620" s="31"/>
      <c r="L3620" s="32" t="s">
        <v>8091</v>
      </c>
      <c r="M3620" s="33">
        <v>29.84</v>
      </c>
      <c r="N3620" s="32">
        <v>9</v>
      </c>
      <c r="O3620" s="32" t="s">
        <v>3152</v>
      </c>
      <c r="P3620" s="32" t="s">
        <v>3155</v>
      </c>
      <c r="Q3620" s="37" t="s">
        <v>5735</v>
      </c>
      <c r="R3620" s="28">
        <v>4</v>
      </c>
      <c r="S3620" s="35"/>
      <c r="T3620" s="36" t="s">
        <v>8171</v>
      </c>
    </row>
    <row r="3621" spans="1:20" s="14" customFormat="1" ht="12" x14ac:dyDescent="0.2">
      <c r="A3621" s="28">
        <v>3616</v>
      </c>
      <c r="B3621" s="28" t="s">
        <v>3151</v>
      </c>
      <c r="C3621" s="28" t="s">
        <v>8121</v>
      </c>
      <c r="D3621" s="29" t="s">
        <v>8173</v>
      </c>
      <c r="E3621" s="29"/>
      <c r="F3621" s="30"/>
      <c r="G3621" s="30"/>
      <c r="H3621" s="31"/>
      <c r="I3621" s="30"/>
      <c r="J3621" s="30"/>
      <c r="K3621" s="31"/>
      <c r="L3621" s="32" t="s">
        <v>8091</v>
      </c>
      <c r="M3621" s="33">
        <v>35.11</v>
      </c>
      <c r="N3621" s="32">
        <v>9</v>
      </c>
      <c r="O3621" s="32" t="s">
        <v>3152</v>
      </c>
      <c r="P3621" s="32" t="s">
        <v>3155</v>
      </c>
      <c r="Q3621" s="37" t="s">
        <v>5735</v>
      </c>
      <c r="R3621" s="28">
        <v>4</v>
      </c>
      <c r="S3621" s="35"/>
      <c r="T3621" s="36" t="s">
        <v>8171</v>
      </c>
    </row>
    <row r="3622" spans="1:20" s="14" customFormat="1" ht="12" x14ac:dyDescent="0.2">
      <c r="A3622" s="28">
        <v>3617</v>
      </c>
      <c r="B3622" s="28" t="s">
        <v>3151</v>
      </c>
      <c r="C3622" s="28" t="s">
        <v>8121</v>
      </c>
      <c r="D3622" s="29" t="s">
        <v>8173</v>
      </c>
      <c r="E3622" s="29"/>
      <c r="F3622" s="30"/>
      <c r="G3622" s="30"/>
      <c r="H3622" s="31"/>
      <c r="I3622" s="30"/>
      <c r="J3622" s="30"/>
      <c r="K3622" s="31"/>
      <c r="L3622" s="32" t="s">
        <v>8091</v>
      </c>
      <c r="M3622" s="33">
        <v>67.930000000000007</v>
      </c>
      <c r="N3622" s="32">
        <v>9</v>
      </c>
      <c r="O3622" s="32" t="s">
        <v>3152</v>
      </c>
      <c r="P3622" s="32" t="s">
        <v>3155</v>
      </c>
      <c r="Q3622" s="37" t="s">
        <v>5735</v>
      </c>
      <c r="R3622" s="28">
        <v>4</v>
      </c>
      <c r="S3622" s="35"/>
      <c r="T3622" s="36" t="s">
        <v>8171</v>
      </c>
    </row>
    <row r="3623" spans="1:20" s="14" customFormat="1" ht="12" x14ac:dyDescent="0.2">
      <c r="A3623" s="28">
        <v>3618</v>
      </c>
      <c r="B3623" s="28" t="s">
        <v>3151</v>
      </c>
      <c r="C3623" s="28" t="s">
        <v>8121</v>
      </c>
      <c r="D3623" s="29" t="s">
        <v>8173</v>
      </c>
      <c r="E3623" s="29"/>
      <c r="F3623" s="30"/>
      <c r="G3623" s="30"/>
      <c r="H3623" s="31"/>
      <c r="I3623" s="30"/>
      <c r="J3623" s="30"/>
      <c r="K3623" s="31"/>
      <c r="L3623" s="32" t="s">
        <v>8091</v>
      </c>
      <c r="M3623" s="33">
        <v>34.22</v>
      </c>
      <c r="N3623" s="32">
        <v>9</v>
      </c>
      <c r="O3623" s="32" t="s">
        <v>3152</v>
      </c>
      <c r="P3623" s="32" t="s">
        <v>3155</v>
      </c>
      <c r="Q3623" s="37" t="s">
        <v>5735</v>
      </c>
      <c r="R3623" s="28">
        <v>4</v>
      </c>
      <c r="S3623" s="35"/>
      <c r="T3623" s="36" t="s">
        <v>8171</v>
      </c>
    </row>
    <row r="3624" spans="1:20" s="14" customFormat="1" ht="12" x14ac:dyDescent="0.2">
      <c r="A3624" s="28">
        <v>3619</v>
      </c>
      <c r="B3624" s="28" t="s">
        <v>3151</v>
      </c>
      <c r="C3624" s="28" t="s">
        <v>8121</v>
      </c>
      <c r="D3624" s="29" t="s">
        <v>8173</v>
      </c>
      <c r="E3624" s="29"/>
      <c r="F3624" s="30"/>
      <c r="G3624" s="30"/>
      <c r="H3624" s="31"/>
      <c r="I3624" s="30"/>
      <c r="J3624" s="30"/>
      <c r="K3624" s="31"/>
      <c r="L3624" s="32" t="s">
        <v>8091</v>
      </c>
      <c r="M3624" s="33">
        <v>38.44</v>
      </c>
      <c r="N3624" s="32">
        <v>9</v>
      </c>
      <c r="O3624" s="32" t="s">
        <v>3152</v>
      </c>
      <c r="P3624" s="32" t="s">
        <v>3155</v>
      </c>
      <c r="Q3624" s="37" t="s">
        <v>5735</v>
      </c>
      <c r="R3624" s="28">
        <v>4</v>
      </c>
      <c r="S3624" s="35"/>
      <c r="T3624" s="36" t="s">
        <v>8171</v>
      </c>
    </row>
    <row r="3625" spans="1:20" s="14" customFormat="1" ht="12" x14ac:dyDescent="0.2">
      <c r="A3625" s="28">
        <v>3620</v>
      </c>
      <c r="B3625" s="28" t="s">
        <v>3151</v>
      </c>
      <c r="C3625" s="28" t="s">
        <v>8121</v>
      </c>
      <c r="D3625" s="29" t="s">
        <v>8173</v>
      </c>
      <c r="E3625" s="29"/>
      <c r="F3625" s="30"/>
      <c r="G3625" s="30"/>
      <c r="H3625" s="31"/>
      <c r="I3625" s="30"/>
      <c r="J3625" s="30"/>
      <c r="K3625" s="31"/>
      <c r="L3625" s="32" t="s">
        <v>8091</v>
      </c>
      <c r="M3625" s="33">
        <v>43.78</v>
      </c>
      <c r="N3625" s="32">
        <v>9</v>
      </c>
      <c r="O3625" s="32" t="s">
        <v>3152</v>
      </c>
      <c r="P3625" s="32" t="s">
        <v>3155</v>
      </c>
      <c r="Q3625" s="37" t="s">
        <v>5735</v>
      </c>
      <c r="R3625" s="28">
        <v>4</v>
      </c>
      <c r="S3625" s="35"/>
      <c r="T3625" s="36" t="s">
        <v>8171</v>
      </c>
    </row>
    <row r="3626" spans="1:20" s="14" customFormat="1" ht="12" x14ac:dyDescent="0.2">
      <c r="A3626" s="28">
        <v>3621</v>
      </c>
      <c r="B3626" s="28" t="s">
        <v>3151</v>
      </c>
      <c r="C3626" s="28" t="s">
        <v>8121</v>
      </c>
      <c r="D3626" s="29" t="s">
        <v>8173</v>
      </c>
      <c r="E3626" s="29"/>
      <c r="F3626" s="30"/>
      <c r="G3626" s="30"/>
      <c r="H3626" s="31"/>
      <c r="I3626" s="30"/>
      <c r="J3626" s="30"/>
      <c r="K3626" s="31"/>
      <c r="L3626" s="32" t="s">
        <v>8092</v>
      </c>
      <c r="M3626" s="33">
        <v>55.45</v>
      </c>
      <c r="N3626" s="32">
        <v>15</v>
      </c>
      <c r="O3626" s="32" t="s">
        <v>3152</v>
      </c>
      <c r="P3626" s="32" t="s">
        <v>3155</v>
      </c>
      <c r="Q3626" s="37" t="s">
        <v>5706</v>
      </c>
      <c r="R3626" s="28">
        <v>1</v>
      </c>
      <c r="S3626" s="35"/>
      <c r="T3626" s="36" t="s">
        <v>8171</v>
      </c>
    </row>
    <row r="3627" spans="1:20" s="14" customFormat="1" ht="12" x14ac:dyDescent="0.2">
      <c r="A3627" s="28">
        <v>3622</v>
      </c>
      <c r="B3627" s="28" t="s">
        <v>3151</v>
      </c>
      <c r="C3627" s="28" t="s">
        <v>8121</v>
      </c>
      <c r="D3627" s="29" t="s">
        <v>8173</v>
      </c>
      <c r="E3627" s="29"/>
      <c r="F3627" s="30"/>
      <c r="G3627" s="30"/>
      <c r="H3627" s="31"/>
      <c r="I3627" s="30"/>
      <c r="J3627" s="30"/>
      <c r="K3627" s="31"/>
      <c r="L3627" s="32" t="s">
        <v>8092</v>
      </c>
      <c r="M3627" s="33">
        <v>66.75</v>
      </c>
      <c r="N3627" s="32">
        <v>15</v>
      </c>
      <c r="O3627" s="32" t="s">
        <v>3152</v>
      </c>
      <c r="P3627" s="32" t="s">
        <v>3155</v>
      </c>
      <c r="Q3627" s="37" t="s">
        <v>5706</v>
      </c>
      <c r="R3627" s="28">
        <v>1</v>
      </c>
      <c r="S3627" s="35"/>
      <c r="T3627" s="36" t="s">
        <v>8171</v>
      </c>
    </row>
    <row r="3628" spans="1:20" s="14" customFormat="1" ht="12" x14ac:dyDescent="0.2">
      <c r="A3628" s="28">
        <v>3623</v>
      </c>
      <c r="B3628" s="28" t="s">
        <v>3151</v>
      </c>
      <c r="C3628" s="28" t="s">
        <v>8121</v>
      </c>
      <c r="D3628" s="29" t="s">
        <v>8173</v>
      </c>
      <c r="E3628" s="29"/>
      <c r="F3628" s="30"/>
      <c r="G3628" s="30"/>
      <c r="H3628" s="31"/>
      <c r="I3628" s="30"/>
      <c r="J3628" s="30"/>
      <c r="K3628" s="31"/>
      <c r="L3628" s="32" t="s">
        <v>8092</v>
      </c>
      <c r="M3628" s="33">
        <v>39.799999999999898</v>
      </c>
      <c r="N3628" s="32">
        <v>15</v>
      </c>
      <c r="O3628" s="32" t="s">
        <v>3152</v>
      </c>
      <c r="P3628" s="32" t="s">
        <v>3155</v>
      </c>
      <c r="Q3628" s="37" t="s">
        <v>5706</v>
      </c>
      <c r="R3628" s="28">
        <v>1</v>
      </c>
      <c r="S3628" s="35"/>
      <c r="T3628" s="36" t="s">
        <v>8171</v>
      </c>
    </row>
    <row r="3629" spans="1:20" s="14" customFormat="1" ht="12" x14ac:dyDescent="0.2">
      <c r="A3629" s="28">
        <v>3624</v>
      </c>
      <c r="B3629" s="28" t="s">
        <v>3151</v>
      </c>
      <c r="C3629" s="28" t="s">
        <v>8121</v>
      </c>
      <c r="D3629" s="29" t="s">
        <v>8173</v>
      </c>
      <c r="E3629" s="29"/>
      <c r="F3629" s="30"/>
      <c r="G3629" s="30"/>
      <c r="H3629" s="31"/>
      <c r="I3629" s="30"/>
      <c r="J3629" s="30"/>
      <c r="K3629" s="31"/>
      <c r="L3629" s="32" t="s">
        <v>8092</v>
      </c>
      <c r="M3629" s="33">
        <v>21.93</v>
      </c>
      <c r="N3629" s="32">
        <v>15</v>
      </c>
      <c r="O3629" s="32" t="s">
        <v>3152</v>
      </c>
      <c r="P3629" s="32" t="s">
        <v>3155</v>
      </c>
      <c r="Q3629" s="37" t="s">
        <v>5706</v>
      </c>
      <c r="R3629" s="28">
        <v>1</v>
      </c>
      <c r="S3629" s="35"/>
      <c r="T3629" s="36" t="s">
        <v>8171</v>
      </c>
    </row>
    <row r="3630" spans="1:20" s="14" customFormat="1" ht="12" x14ac:dyDescent="0.2">
      <c r="A3630" s="28">
        <v>3625</v>
      </c>
      <c r="B3630" s="28" t="s">
        <v>3151</v>
      </c>
      <c r="C3630" s="28" t="s">
        <v>8121</v>
      </c>
      <c r="D3630" s="29" t="s">
        <v>8173</v>
      </c>
      <c r="E3630" s="29"/>
      <c r="F3630" s="30"/>
      <c r="G3630" s="30"/>
      <c r="H3630" s="31"/>
      <c r="I3630" s="30"/>
      <c r="J3630" s="30"/>
      <c r="K3630" s="31"/>
      <c r="L3630" s="32" t="s">
        <v>8091</v>
      </c>
      <c r="M3630" s="33">
        <v>42.05</v>
      </c>
      <c r="N3630" s="32">
        <v>9</v>
      </c>
      <c r="O3630" s="32" t="s">
        <v>3152</v>
      </c>
      <c r="P3630" s="32" t="s">
        <v>3155</v>
      </c>
      <c r="Q3630" s="37" t="s">
        <v>5735</v>
      </c>
      <c r="R3630" s="28">
        <v>4</v>
      </c>
      <c r="S3630" s="35"/>
      <c r="T3630" s="36" t="s">
        <v>8171</v>
      </c>
    </row>
    <row r="3631" spans="1:20" s="14" customFormat="1" ht="12" x14ac:dyDescent="0.2">
      <c r="A3631" s="28">
        <v>3626</v>
      </c>
      <c r="B3631" s="28" t="s">
        <v>3151</v>
      </c>
      <c r="C3631" s="28" t="s">
        <v>8121</v>
      </c>
      <c r="D3631" s="29" t="s">
        <v>8173</v>
      </c>
      <c r="E3631" s="29"/>
      <c r="F3631" s="30"/>
      <c r="G3631" s="30"/>
      <c r="H3631" s="31"/>
      <c r="I3631" s="30"/>
      <c r="J3631" s="30"/>
      <c r="K3631" s="31"/>
      <c r="L3631" s="32" t="s">
        <v>8091</v>
      </c>
      <c r="M3631" s="33">
        <v>8.3800000000000008</v>
      </c>
      <c r="N3631" s="32">
        <v>9</v>
      </c>
      <c r="O3631" s="32" t="s">
        <v>3152</v>
      </c>
      <c r="P3631" s="32" t="s">
        <v>3155</v>
      </c>
      <c r="Q3631" s="37" t="s">
        <v>5735</v>
      </c>
      <c r="R3631" s="28">
        <v>4</v>
      </c>
      <c r="S3631" s="35"/>
      <c r="T3631" s="36" t="s">
        <v>8171</v>
      </c>
    </row>
    <row r="3632" spans="1:20" s="14" customFormat="1" ht="12" x14ac:dyDescent="0.2">
      <c r="A3632" s="28">
        <v>3627</v>
      </c>
      <c r="B3632" s="28" t="s">
        <v>3151</v>
      </c>
      <c r="C3632" s="28" t="s">
        <v>8121</v>
      </c>
      <c r="D3632" s="29" t="s">
        <v>8173</v>
      </c>
      <c r="E3632" s="29"/>
      <c r="F3632" s="30"/>
      <c r="G3632" s="30"/>
      <c r="H3632" s="31"/>
      <c r="I3632" s="30"/>
      <c r="J3632" s="30"/>
      <c r="K3632" s="31"/>
      <c r="L3632" s="32" t="s">
        <v>8092</v>
      </c>
      <c r="M3632" s="33">
        <v>49.83</v>
      </c>
      <c r="N3632" s="32">
        <v>15</v>
      </c>
      <c r="O3632" s="32" t="s">
        <v>3152</v>
      </c>
      <c r="P3632" s="32" t="s">
        <v>3155</v>
      </c>
      <c r="Q3632" s="37" t="s">
        <v>5706</v>
      </c>
      <c r="R3632" s="28">
        <v>1</v>
      </c>
      <c r="S3632" s="35"/>
      <c r="T3632" s="36" t="s">
        <v>8171</v>
      </c>
    </row>
    <row r="3633" spans="1:20" s="14" customFormat="1" ht="12" x14ac:dyDescent="0.2">
      <c r="A3633" s="28">
        <v>3628</v>
      </c>
      <c r="B3633" s="28" t="s">
        <v>3151</v>
      </c>
      <c r="C3633" s="28" t="s">
        <v>8121</v>
      </c>
      <c r="D3633" s="29" t="s">
        <v>8173</v>
      </c>
      <c r="E3633" s="29"/>
      <c r="F3633" s="30"/>
      <c r="G3633" s="30"/>
      <c r="H3633" s="31"/>
      <c r="I3633" s="30"/>
      <c r="J3633" s="30"/>
      <c r="K3633" s="31"/>
      <c r="L3633" s="32" t="s">
        <v>8092</v>
      </c>
      <c r="M3633" s="33">
        <v>51.61</v>
      </c>
      <c r="N3633" s="32">
        <v>15</v>
      </c>
      <c r="O3633" s="32" t="s">
        <v>3152</v>
      </c>
      <c r="P3633" s="32" t="s">
        <v>3155</v>
      </c>
      <c r="Q3633" s="37" t="s">
        <v>5706</v>
      </c>
      <c r="R3633" s="28">
        <v>1</v>
      </c>
      <c r="S3633" s="35"/>
      <c r="T3633" s="36" t="s">
        <v>8171</v>
      </c>
    </row>
    <row r="3634" spans="1:20" s="14" customFormat="1" ht="12" x14ac:dyDescent="0.2">
      <c r="A3634" s="28">
        <v>3629</v>
      </c>
      <c r="B3634" s="28" t="s">
        <v>3151</v>
      </c>
      <c r="C3634" s="28" t="s">
        <v>8121</v>
      </c>
      <c r="D3634" s="29" t="s">
        <v>8173</v>
      </c>
      <c r="E3634" s="29"/>
      <c r="F3634" s="30"/>
      <c r="G3634" s="30"/>
      <c r="H3634" s="31"/>
      <c r="I3634" s="30"/>
      <c r="J3634" s="30"/>
      <c r="K3634" s="31"/>
      <c r="L3634" s="32" t="s">
        <v>8092</v>
      </c>
      <c r="M3634" s="33">
        <v>74.31</v>
      </c>
      <c r="N3634" s="32">
        <v>15</v>
      </c>
      <c r="O3634" s="32" t="s">
        <v>3152</v>
      </c>
      <c r="P3634" s="32" t="s">
        <v>3155</v>
      </c>
      <c r="Q3634" s="37" t="s">
        <v>5706</v>
      </c>
      <c r="R3634" s="28">
        <v>1</v>
      </c>
      <c r="S3634" s="35"/>
      <c r="T3634" s="36" t="s">
        <v>8171</v>
      </c>
    </row>
    <row r="3635" spans="1:20" s="14" customFormat="1" ht="12" x14ac:dyDescent="0.2">
      <c r="A3635" s="28">
        <v>3630</v>
      </c>
      <c r="B3635" s="28" t="s">
        <v>3151</v>
      </c>
      <c r="C3635" s="28" t="s">
        <v>8121</v>
      </c>
      <c r="D3635" s="29" t="s">
        <v>8173</v>
      </c>
      <c r="E3635" s="29"/>
      <c r="F3635" s="30"/>
      <c r="G3635" s="30"/>
      <c r="H3635" s="31"/>
      <c r="I3635" s="30"/>
      <c r="J3635" s="30"/>
      <c r="K3635" s="31"/>
      <c r="L3635" s="32" t="s">
        <v>8092</v>
      </c>
      <c r="M3635" s="33">
        <v>60.97</v>
      </c>
      <c r="N3635" s="32">
        <v>15</v>
      </c>
      <c r="O3635" s="32" t="s">
        <v>3152</v>
      </c>
      <c r="P3635" s="32" t="s">
        <v>3155</v>
      </c>
      <c r="Q3635" s="37" t="s">
        <v>5706</v>
      </c>
      <c r="R3635" s="28">
        <v>1</v>
      </c>
      <c r="S3635" s="35"/>
      <c r="T3635" s="36" t="s">
        <v>8171</v>
      </c>
    </row>
    <row r="3636" spans="1:20" s="14" customFormat="1" ht="12" x14ac:dyDescent="0.2">
      <c r="A3636" s="28">
        <v>3631</v>
      </c>
      <c r="B3636" s="28" t="s">
        <v>3151</v>
      </c>
      <c r="C3636" s="28" t="s">
        <v>8121</v>
      </c>
      <c r="D3636" s="29" t="s">
        <v>8173</v>
      </c>
      <c r="E3636" s="29"/>
      <c r="F3636" s="30"/>
      <c r="G3636" s="30"/>
      <c r="H3636" s="31"/>
      <c r="I3636" s="30"/>
      <c r="J3636" s="30"/>
      <c r="K3636" s="31"/>
      <c r="L3636" s="32" t="s">
        <v>8092</v>
      </c>
      <c r="M3636" s="33">
        <v>59.2</v>
      </c>
      <c r="N3636" s="32">
        <v>15</v>
      </c>
      <c r="O3636" s="32" t="s">
        <v>3152</v>
      </c>
      <c r="P3636" s="32" t="s">
        <v>3155</v>
      </c>
      <c r="Q3636" s="37" t="s">
        <v>5706</v>
      </c>
      <c r="R3636" s="28">
        <v>1</v>
      </c>
      <c r="S3636" s="35"/>
      <c r="T3636" s="36" t="s">
        <v>8171</v>
      </c>
    </row>
    <row r="3637" spans="1:20" s="14" customFormat="1" ht="12" x14ac:dyDescent="0.2">
      <c r="A3637" s="28">
        <v>3632</v>
      </c>
      <c r="B3637" s="28" t="s">
        <v>3151</v>
      </c>
      <c r="C3637" s="28" t="s">
        <v>8121</v>
      </c>
      <c r="D3637" s="29" t="s">
        <v>8173</v>
      </c>
      <c r="E3637" s="29"/>
      <c r="F3637" s="30"/>
      <c r="G3637" s="30"/>
      <c r="H3637" s="31"/>
      <c r="I3637" s="30"/>
      <c r="J3637" s="30"/>
      <c r="K3637" s="31"/>
      <c r="L3637" s="32" t="s">
        <v>8092</v>
      </c>
      <c r="M3637" s="33">
        <v>63.72</v>
      </c>
      <c r="N3637" s="32">
        <v>15</v>
      </c>
      <c r="O3637" s="32" t="s">
        <v>3152</v>
      </c>
      <c r="P3637" s="32" t="s">
        <v>3155</v>
      </c>
      <c r="Q3637" s="37" t="s">
        <v>5706</v>
      </c>
      <c r="R3637" s="28">
        <v>1</v>
      </c>
      <c r="S3637" s="35"/>
      <c r="T3637" s="36" t="s">
        <v>8171</v>
      </c>
    </row>
    <row r="3638" spans="1:20" s="14" customFormat="1" ht="12" x14ac:dyDescent="0.2">
      <c r="A3638" s="28">
        <v>3633</v>
      </c>
      <c r="B3638" s="28" t="s">
        <v>3151</v>
      </c>
      <c r="C3638" s="28" t="s">
        <v>8121</v>
      </c>
      <c r="D3638" s="29" t="s">
        <v>8173</v>
      </c>
      <c r="E3638" s="29"/>
      <c r="F3638" s="30"/>
      <c r="G3638" s="30"/>
      <c r="H3638" s="31"/>
      <c r="I3638" s="30"/>
      <c r="J3638" s="30"/>
      <c r="K3638" s="31"/>
      <c r="L3638" s="32" t="s">
        <v>8092</v>
      </c>
      <c r="M3638" s="33">
        <v>57.67</v>
      </c>
      <c r="N3638" s="32">
        <v>15</v>
      </c>
      <c r="O3638" s="32" t="s">
        <v>3152</v>
      </c>
      <c r="P3638" s="32" t="s">
        <v>3155</v>
      </c>
      <c r="Q3638" s="37" t="s">
        <v>5706</v>
      </c>
      <c r="R3638" s="28">
        <v>1</v>
      </c>
      <c r="S3638" s="35"/>
      <c r="T3638" s="36" t="s">
        <v>8171</v>
      </c>
    </row>
    <row r="3639" spans="1:20" s="14" customFormat="1" ht="12" x14ac:dyDescent="0.2">
      <c r="A3639" s="28">
        <v>3634</v>
      </c>
      <c r="B3639" s="28" t="s">
        <v>3151</v>
      </c>
      <c r="C3639" s="28" t="s">
        <v>8121</v>
      </c>
      <c r="D3639" s="29" t="s">
        <v>8173</v>
      </c>
      <c r="E3639" s="29"/>
      <c r="F3639" s="30"/>
      <c r="G3639" s="30"/>
      <c r="H3639" s="31"/>
      <c r="I3639" s="30"/>
      <c r="J3639" s="30"/>
      <c r="K3639" s="31"/>
      <c r="L3639" s="32" t="s">
        <v>8092</v>
      </c>
      <c r="M3639" s="33">
        <v>62.09</v>
      </c>
      <c r="N3639" s="32">
        <v>15</v>
      </c>
      <c r="O3639" s="32" t="s">
        <v>3152</v>
      </c>
      <c r="P3639" s="32" t="s">
        <v>3155</v>
      </c>
      <c r="Q3639" s="37" t="s">
        <v>5706</v>
      </c>
      <c r="R3639" s="28">
        <v>1</v>
      </c>
      <c r="S3639" s="35"/>
      <c r="T3639" s="36" t="s">
        <v>8171</v>
      </c>
    </row>
    <row r="3640" spans="1:20" s="14" customFormat="1" ht="12" x14ac:dyDescent="0.2">
      <c r="A3640" s="28">
        <v>3635</v>
      </c>
      <c r="B3640" s="28" t="s">
        <v>3151</v>
      </c>
      <c r="C3640" s="28" t="s">
        <v>8121</v>
      </c>
      <c r="D3640" s="29" t="s">
        <v>8173</v>
      </c>
      <c r="E3640" s="29"/>
      <c r="F3640" s="30"/>
      <c r="G3640" s="30"/>
      <c r="H3640" s="31"/>
      <c r="I3640" s="30"/>
      <c r="J3640" s="30"/>
      <c r="K3640" s="31"/>
      <c r="L3640" s="32" t="s">
        <v>8092</v>
      </c>
      <c r="M3640" s="33">
        <v>61.01</v>
      </c>
      <c r="N3640" s="32">
        <v>15</v>
      </c>
      <c r="O3640" s="32" t="s">
        <v>3152</v>
      </c>
      <c r="P3640" s="32" t="s">
        <v>3155</v>
      </c>
      <c r="Q3640" s="37" t="s">
        <v>5706</v>
      </c>
      <c r="R3640" s="28">
        <v>1</v>
      </c>
      <c r="S3640" s="35"/>
      <c r="T3640" s="36" t="s">
        <v>8171</v>
      </c>
    </row>
    <row r="3641" spans="1:20" s="14" customFormat="1" ht="12" x14ac:dyDescent="0.2">
      <c r="A3641" s="28">
        <v>3636</v>
      </c>
      <c r="B3641" s="28" t="s">
        <v>3151</v>
      </c>
      <c r="C3641" s="28" t="s">
        <v>8121</v>
      </c>
      <c r="D3641" s="29" t="s">
        <v>8173</v>
      </c>
      <c r="E3641" s="29"/>
      <c r="F3641" s="30"/>
      <c r="G3641" s="30"/>
      <c r="H3641" s="31"/>
      <c r="I3641" s="30"/>
      <c r="J3641" s="30"/>
      <c r="K3641" s="31"/>
      <c r="L3641" s="32" t="s">
        <v>8092</v>
      </c>
      <c r="M3641" s="33">
        <v>66.2</v>
      </c>
      <c r="N3641" s="32">
        <v>15</v>
      </c>
      <c r="O3641" s="32" t="s">
        <v>3152</v>
      </c>
      <c r="P3641" s="32" t="s">
        <v>3155</v>
      </c>
      <c r="Q3641" s="37" t="s">
        <v>5706</v>
      </c>
      <c r="R3641" s="28">
        <v>1</v>
      </c>
      <c r="S3641" s="35"/>
      <c r="T3641" s="36" t="s">
        <v>8171</v>
      </c>
    </row>
    <row r="3642" spans="1:20" s="14" customFormat="1" ht="12" x14ac:dyDescent="0.2">
      <c r="A3642" s="28">
        <v>3637</v>
      </c>
      <c r="B3642" s="28" t="s">
        <v>3151</v>
      </c>
      <c r="C3642" s="28" t="s">
        <v>8121</v>
      </c>
      <c r="D3642" s="29" t="s">
        <v>8173</v>
      </c>
      <c r="E3642" s="29"/>
      <c r="F3642" s="30"/>
      <c r="G3642" s="30"/>
      <c r="H3642" s="31"/>
      <c r="I3642" s="30"/>
      <c r="J3642" s="30"/>
      <c r="K3642" s="31"/>
      <c r="L3642" s="32" t="s">
        <v>8092</v>
      </c>
      <c r="M3642" s="33">
        <v>27.57</v>
      </c>
      <c r="N3642" s="32">
        <v>15</v>
      </c>
      <c r="O3642" s="32" t="s">
        <v>3152</v>
      </c>
      <c r="P3642" s="32" t="s">
        <v>3155</v>
      </c>
      <c r="Q3642" s="37" t="s">
        <v>5706</v>
      </c>
      <c r="R3642" s="28">
        <v>1</v>
      </c>
      <c r="S3642" s="35"/>
      <c r="T3642" s="36" t="s">
        <v>8171</v>
      </c>
    </row>
    <row r="3643" spans="1:20" s="14" customFormat="1" ht="12" x14ac:dyDescent="0.2">
      <c r="A3643" s="28">
        <v>3638</v>
      </c>
      <c r="B3643" s="28" t="s">
        <v>3151</v>
      </c>
      <c r="C3643" s="28" t="s">
        <v>8121</v>
      </c>
      <c r="D3643" s="29" t="s">
        <v>8173</v>
      </c>
      <c r="E3643" s="29"/>
      <c r="F3643" s="30"/>
      <c r="G3643" s="30"/>
      <c r="H3643" s="31"/>
      <c r="I3643" s="30"/>
      <c r="J3643" s="30"/>
      <c r="K3643" s="31"/>
      <c r="L3643" s="32" t="s">
        <v>8092</v>
      </c>
      <c r="M3643" s="33">
        <v>33.79</v>
      </c>
      <c r="N3643" s="32">
        <v>13</v>
      </c>
      <c r="O3643" s="32" t="s">
        <v>3152</v>
      </c>
      <c r="P3643" s="32" t="s">
        <v>3155</v>
      </c>
      <c r="Q3643" s="37" t="s">
        <v>5698</v>
      </c>
      <c r="R3643" s="28">
        <v>1</v>
      </c>
      <c r="S3643" s="35"/>
      <c r="T3643" s="36" t="s">
        <v>8171</v>
      </c>
    </row>
    <row r="3644" spans="1:20" s="14" customFormat="1" ht="12" x14ac:dyDescent="0.2">
      <c r="A3644" s="28">
        <v>3639</v>
      </c>
      <c r="B3644" s="28" t="s">
        <v>3151</v>
      </c>
      <c r="C3644" s="28" t="s">
        <v>8121</v>
      </c>
      <c r="D3644" s="29" t="s">
        <v>8173</v>
      </c>
      <c r="E3644" s="29"/>
      <c r="F3644" s="30"/>
      <c r="G3644" s="30"/>
      <c r="H3644" s="31"/>
      <c r="I3644" s="30"/>
      <c r="J3644" s="30"/>
      <c r="K3644" s="31"/>
      <c r="L3644" s="32" t="s">
        <v>8092</v>
      </c>
      <c r="M3644" s="33">
        <v>67.58</v>
      </c>
      <c r="N3644" s="32">
        <v>15</v>
      </c>
      <c r="O3644" s="32" t="s">
        <v>3152</v>
      </c>
      <c r="P3644" s="32" t="s">
        <v>3155</v>
      </c>
      <c r="Q3644" s="37" t="s">
        <v>5706</v>
      </c>
      <c r="R3644" s="28">
        <v>1</v>
      </c>
      <c r="S3644" s="35"/>
      <c r="T3644" s="36" t="s">
        <v>8171</v>
      </c>
    </row>
    <row r="3645" spans="1:20" s="14" customFormat="1" ht="12" x14ac:dyDescent="0.2">
      <c r="A3645" s="28">
        <v>3640</v>
      </c>
      <c r="B3645" s="28" t="s">
        <v>3151</v>
      </c>
      <c r="C3645" s="28" t="s">
        <v>8121</v>
      </c>
      <c r="D3645" s="29" t="s">
        <v>8173</v>
      </c>
      <c r="E3645" s="29"/>
      <c r="F3645" s="30"/>
      <c r="G3645" s="30"/>
      <c r="H3645" s="31"/>
      <c r="I3645" s="30"/>
      <c r="J3645" s="30"/>
      <c r="K3645" s="31"/>
      <c r="L3645" s="32" t="s">
        <v>8092</v>
      </c>
      <c r="M3645" s="33">
        <v>69.099999999999895</v>
      </c>
      <c r="N3645" s="32">
        <v>15</v>
      </c>
      <c r="O3645" s="32" t="s">
        <v>3152</v>
      </c>
      <c r="P3645" s="32" t="s">
        <v>3155</v>
      </c>
      <c r="Q3645" s="37" t="s">
        <v>5706</v>
      </c>
      <c r="R3645" s="28">
        <v>1</v>
      </c>
      <c r="S3645" s="35"/>
      <c r="T3645" s="36" t="s">
        <v>8171</v>
      </c>
    </row>
    <row r="3646" spans="1:20" s="14" customFormat="1" ht="12" x14ac:dyDescent="0.2">
      <c r="A3646" s="28">
        <v>3641</v>
      </c>
      <c r="B3646" s="28" t="s">
        <v>3151</v>
      </c>
      <c r="C3646" s="28" t="s">
        <v>8121</v>
      </c>
      <c r="D3646" s="29" t="s">
        <v>8173</v>
      </c>
      <c r="E3646" s="29"/>
      <c r="F3646" s="30"/>
      <c r="G3646" s="30"/>
      <c r="H3646" s="31"/>
      <c r="I3646" s="30"/>
      <c r="J3646" s="30"/>
      <c r="K3646" s="31"/>
      <c r="L3646" s="32" t="s">
        <v>8092</v>
      </c>
      <c r="M3646" s="33">
        <v>48.01</v>
      </c>
      <c r="N3646" s="32">
        <v>15</v>
      </c>
      <c r="O3646" s="32" t="s">
        <v>3152</v>
      </c>
      <c r="P3646" s="32" t="s">
        <v>3155</v>
      </c>
      <c r="Q3646" s="37" t="s">
        <v>5706</v>
      </c>
      <c r="R3646" s="28">
        <v>1</v>
      </c>
      <c r="S3646" s="35"/>
      <c r="T3646" s="36" t="s">
        <v>8171</v>
      </c>
    </row>
    <row r="3647" spans="1:20" s="14" customFormat="1" ht="12" x14ac:dyDescent="0.2">
      <c r="A3647" s="28">
        <v>3642</v>
      </c>
      <c r="B3647" s="28" t="s">
        <v>3151</v>
      </c>
      <c r="C3647" s="28" t="s">
        <v>8121</v>
      </c>
      <c r="D3647" s="29" t="s">
        <v>8173</v>
      </c>
      <c r="E3647" s="29"/>
      <c r="F3647" s="30"/>
      <c r="G3647" s="30"/>
      <c r="H3647" s="31"/>
      <c r="I3647" s="30"/>
      <c r="J3647" s="30"/>
      <c r="K3647" s="31"/>
      <c r="L3647" s="32" t="s">
        <v>8092</v>
      </c>
      <c r="M3647" s="33">
        <v>37.25</v>
      </c>
      <c r="N3647" s="32">
        <v>15</v>
      </c>
      <c r="O3647" s="32" t="s">
        <v>3152</v>
      </c>
      <c r="P3647" s="32" t="s">
        <v>3155</v>
      </c>
      <c r="Q3647" s="37" t="s">
        <v>5706</v>
      </c>
      <c r="R3647" s="28">
        <v>1</v>
      </c>
      <c r="S3647" s="35"/>
      <c r="T3647" s="36" t="s">
        <v>8171</v>
      </c>
    </row>
    <row r="3648" spans="1:20" s="14" customFormat="1" ht="12" x14ac:dyDescent="0.2">
      <c r="A3648" s="28">
        <v>3643</v>
      </c>
      <c r="B3648" s="28" t="s">
        <v>3151</v>
      </c>
      <c r="C3648" s="28" t="s">
        <v>8121</v>
      </c>
      <c r="D3648" s="29" t="s">
        <v>8173</v>
      </c>
      <c r="E3648" s="29"/>
      <c r="F3648" s="30"/>
      <c r="G3648" s="30"/>
      <c r="H3648" s="31"/>
      <c r="I3648" s="30"/>
      <c r="J3648" s="30"/>
      <c r="K3648" s="31"/>
      <c r="L3648" s="32" t="s">
        <v>8092</v>
      </c>
      <c r="M3648" s="33">
        <v>25.47</v>
      </c>
      <c r="N3648" s="32">
        <v>15</v>
      </c>
      <c r="O3648" s="32" t="s">
        <v>3152</v>
      </c>
      <c r="P3648" s="32" t="s">
        <v>3155</v>
      </c>
      <c r="Q3648" s="37" t="s">
        <v>5706</v>
      </c>
      <c r="R3648" s="28">
        <v>1</v>
      </c>
      <c r="S3648" s="35"/>
      <c r="T3648" s="36" t="s">
        <v>8171</v>
      </c>
    </row>
    <row r="3649" spans="1:20" s="14" customFormat="1" ht="12" x14ac:dyDescent="0.2">
      <c r="A3649" s="28">
        <v>3644</v>
      </c>
      <c r="B3649" s="28" t="s">
        <v>3151</v>
      </c>
      <c r="C3649" s="28" t="s">
        <v>8121</v>
      </c>
      <c r="D3649" s="29" t="s">
        <v>8173</v>
      </c>
      <c r="E3649" s="29"/>
      <c r="F3649" s="30"/>
      <c r="G3649" s="30"/>
      <c r="H3649" s="31"/>
      <c r="I3649" s="30"/>
      <c r="J3649" s="30"/>
      <c r="K3649" s="31"/>
      <c r="L3649" s="32" t="s">
        <v>8092</v>
      </c>
      <c r="M3649" s="33">
        <v>24.59</v>
      </c>
      <c r="N3649" s="32">
        <v>15</v>
      </c>
      <c r="O3649" s="32" t="s">
        <v>3152</v>
      </c>
      <c r="P3649" s="32" t="s">
        <v>3155</v>
      </c>
      <c r="Q3649" s="37" t="s">
        <v>5706</v>
      </c>
      <c r="R3649" s="28">
        <v>1</v>
      </c>
      <c r="S3649" s="35"/>
      <c r="T3649" s="36" t="s">
        <v>8171</v>
      </c>
    </row>
    <row r="3650" spans="1:20" s="14" customFormat="1" ht="12" x14ac:dyDescent="0.2">
      <c r="A3650" s="28">
        <v>3645</v>
      </c>
      <c r="B3650" s="28" t="s">
        <v>3151</v>
      </c>
      <c r="C3650" s="28" t="s">
        <v>8121</v>
      </c>
      <c r="D3650" s="29" t="s">
        <v>8173</v>
      </c>
      <c r="E3650" s="29"/>
      <c r="F3650" s="30"/>
      <c r="G3650" s="30"/>
      <c r="H3650" s="31"/>
      <c r="I3650" s="30"/>
      <c r="J3650" s="30"/>
      <c r="K3650" s="31"/>
      <c r="L3650" s="32" t="s">
        <v>8092</v>
      </c>
      <c r="M3650" s="33">
        <v>50.4</v>
      </c>
      <c r="N3650" s="32">
        <v>15</v>
      </c>
      <c r="O3650" s="32" t="s">
        <v>3152</v>
      </c>
      <c r="P3650" s="32" t="s">
        <v>3155</v>
      </c>
      <c r="Q3650" s="37" t="s">
        <v>5706</v>
      </c>
      <c r="R3650" s="28">
        <v>1</v>
      </c>
      <c r="S3650" s="35"/>
      <c r="T3650" s="36" t="s">
        <v>8171</v>
      </c>
    </row>
    <row r="3651" spans="1:20" s="14" customFormat="1" ht="12" x14ac:dyDescent="0.2">
      <c r="A3651" s="28">
        <v>3646</v>
      </c>
      <c r="B3651" s="28" t="s">
        <v>3151</v>
      </c>
      <c r="C3651" s="28" t="s">
        <v>8121</v>
      </c>
      <c r="D3651" s="29" t="s">
        <v>8173</v>
      </c>
      <c r="E3651" s="29"/>
      <c r="F3651" s="30"/>
      <c r="G3651" s="30"/>
      <c r="H3651" s="31"/>
      <c r="I3651" s="30"/>
      <c r="J3651" s="30"/>
      <c r="K3651" s="31"/>
      <c r="L3651" s="32" t="s">
        <v>8092</v>
      </c>
      <c r="M3651" s="33">
        <v>48.61</v>
      </c>
      <c r="N3651" s="32">
        <v>15</v>
      </c>
      <c r="O3651" s="32" t="s">
        <v>3152</v>
      </c>
      <c r="P3651" s="32" t="s">
        <v>3155</v>
      </c>
      <c r="Q3651" s="37" t="s">
        <v>5706</v>
      </c>
      <c r="R3651" s="28">
        <v>1</v>
      </c>
      <c r="S3651" s="35"/>
      <c r="T3651" s="36" t="s">
        <v>8171</v>
      </c>
    </row>
    <row r="3652" spans="1:20" s="14" customFormat="1" ht="12" x14ac:dyDescent="0.2">
      <c r="A3652" s="28">
        <v>3647</v>
      </c>
      <c r="B3652" s="28" t="s">
        <v>3151</v>
      </c>
      <c r="C3652" s="28" t="s">
        <v>8121</v>
      </c>
      <c r="D3652" s="29" t="s">
        <v>8173</v>
      </c>
      <c r="E3652" s="29"/>
      <c r="F3652" s="30"/>
      <c r="G3652" s="30"/>
      <c r="H3652" s="31"/>
      <c r="I3652" s="30"/>
      <c r="J3652" s="30"/>
      <c r="K3652" s="31"/>
      <c r="L3652" s="32" t="s">
        <v>8092</v>
      </c>
      <c r="M3652" s="33">
        <v>60.54</v>
      </c>
      <c r="N3652" s="32">
        <v>15</v>
      </c>
      <c r="O3652" s="32" t="s">
        <v>3152</v>
      </c>
      <c r="P3652" s="32" t="s">
        <v>3155</v>
      </c>
      <c r="Q3652" s="37" t="s">
        <v>5706</v>
      </c>
      <c r="R3652" s="28">
        <v>1</v>
      </c>
      <c r="S3652" s="35"/>
      <c r="T3652" s="36" t="s">
        <v>8171</v>
      </c>
    </row>
    <row r="3653" spans="1:20" s="14" customFormat="1" ht="12" x14ac:dyDescent="0.2">
      <c r="A3653" s="28">
        <v>3648</v>
      </c>
      <c r="B3653" s="28" t="s">
        <v>3151</v>
      </c>
      <c r="C3653" s="28" t="s">
        <v>8121</v>
      </c>
      <c r="D3653" s="29" t="s">
        <v>8173</v>
      </c>
      <c r="E3653" s="29"/>
      <c r="F3653" s="30"/>
      <c r="G3653" s="30"/>
      <c r="H3653" s="31"/>
      <c r="I3653" s="30"/>
      <c r="J3653" s="30"/>
      <c r="K3653" s="31"/>
      <c r="L3653" s="32" t="s">
        <v>8092</v>
      </c>
      <c r="M3653" s="33">
        <v>42.95</v>
      </c>
      <c r="N3653" s="32">
        <v>15</v>
      </c>
      <c r="O3653" s="32" t="s">
        <v>3152</v>
      </c>
      <c r="P3653" s="32" t="s">
        <v>3155</v>
      </c>
      <c r="Q3653" s="37" t="s">
        <v>5706</v>
      </c>
      <c r="R3653" s="28">
        <v>1</v>
      </c>
      <c r="S3653" s="35"/>
      <c r="T3653" s="36" t="s">
        <v>8171</v>
      </c>
    </row>
    <row r="3654" spans="1:20" s="14" customFormat="1" ht="12" x14ac:dyDescent="0.2">
      <c r="A3654" s="28">
        <v>3649</v>
      </c>
      <c r="B3654" s="28" t="s">
        <v>3151</v>
      </c>
      <c r="C3654" s="28" t="s">
        <v>8121</v>
      </c>
      <c r="D3654" s="29" t="s">
        <v>8173</v>
      </c>
      <c r="E3654" s="29"/>
      <c r="F3654" s="30"/>
      <c r="G3654" s="30"/>
      <c r="H3654" s="31"/>
      <c r="I3654" s="30"/>
      <c r="J3654" s="30"/>
      <c r="K3654" s="31"/>
      <c r="L3654" s="32" t="s">
        <v>8092</v>
      </c>
      <c r="M3654" s="33">
        <v>25.83</v>
      </c>
      <c r="N3654" s="32">
        <v>15</v>
      </c>
      <c r="O3654" s="32" t="s">
        <v>3152</v>
      </c>
      <c r="P3654" s="32" t="s">
        <v>3155</v>
      </c>
      <c r="Q3654" s="37" t="s">
        <v>5706</v>
      </c>
      <c r="R3654" s="28">
        <v>1</v>
      </c>
      <c r="S3654" s="35"/>
      <c r="T3654" s="36" t="s">
        <v>8171</v>
      </c>
    </row>
    <row r="3655" spans="1:20" s="14" customFormat="1" ht="12" x14ac:dyDescent="0.2">
      <c r="A3655" s="28">
        <v>3650</v>
      </c>
      <c r="B3655" s="28" t="s">
        <v>3151</v>
      </c>
      <c r="C3655" s="28" t="s">
        <v>8121</v>
      </c>
      <c r="D3655" s="29" t="s">
        <v>8173</v>
      </c>
      <c r="E3655" s="29"/>
      <c r="F3655" s="30"/>
      <c r="G3655" s="30"/>
      <c r="H3655" s="31"/>
      <c r="I3655" s="30"/>
      <c r="J3655" s="30"/>
      <c r="K3655" s="31"/>
      <c r="L3655" s="32" t="s">
        <v>8092</v>
      </c>
      <c r="M3655" s="33">
        <v>32.85</v>
      </c>
      <c r="N3655" s="32">
        <v>15</v>
      </c>
      <c r="O3655" s="32" t="s">
        <v>3152</v>
      </c>
      <c r="P3655" s="32" t="s">
        <v>3155</v>
      </c>
      <c r="Q3655" s="37" t="s">
        <v>5706</v>
      </c>
      <c r="R3655" s="28">
        <v>1</v>
      </c>
      <c r="S3655" s="35"/>
      <c r="T3655" s="36" t="s">
        <v>8171</v>
      </c>
    </row>
    <row r="3656" spans="1:20" s="14" customFormat="1" ht="12" x14ac:dyDescent="0.2">
      <c r="A3656" s="28">
        <v>3651</v>
      </c>
      <c r="B3656" s="28" t="s">
        <v>3151</v>
      </c>
      <c r="C3656" s="28" t="s">
        <v>8121</v>
      </c>
      <c r="D3656" s="29" t="s">
        <v>8173</v>
      </c>
      <c r="E3656" s="29"/>
      <c r="F3656" s="30"/>
      <c r="G3656" s="30"/>
      <c r="H3656" s="31"/>
      <c r="I3656" s="30"/>
      <c r="J3656" s="30"/>
      <c r="K3656" s="31"/>
      <c r="L3656" s="32" t="s">
        <v>8092</v>
      </c>
      <c r="M3656" s="33">
        <v>38.299999999999898</v>
      </c>
      <c r="N3656" s="32">
        <v>15</v>
      </c>
      <c r="O3656" s="32" t="s">
        <v>3152</v>
      </c>
      <c r="P3656" s="32" t="s">
        <v>3155</v>
      </c>
      <c r="Q3656" s="37" t="s">
        <v>5706</v>
      </c>
      <c r="R3656" s="28">
        <v>1</v>
      </c>
      <c r="S3656" s="35"/>
      <c r="T3656" s="36" t="s">
        <v>8171</v>
      </c>
    </row>
    <row r="3657" spans="1:20" s="14" customFormat="1" ht="12" x14ac:dyDescent="0.2">
      <c r="A3657" s="28">
        <v>3652</v>
      </c>
      <c r="B3657" s="28" t="s">
        <v>3151</v>
      </c>
      <c r="C3657" s="28" t="s">
        <v>8121</v>
      </c>
      <c r="D3657" s="29" t="s">
        <v>8173</v>
      </c>
      <c r="E3657" s="29"/>
      <c r="F3657" s="30"/>
      <c r="G3657" s="30"/>
      <c r="H3657" s="31"/>
      <c r="I3657" s="30"/>
      <c r="J3657" s="30"/>
      <c r="K3657" s="31"/>
      <c r="L3657" s="32" t="s">
        <v>8092</v>
      </c>
      <c r="M3657" s="33">
        <v>15.48</v>
      </c>
      <c r="N3657" s="32">
        <v>15</v>
      </c>
      <c r="O3657" s="32" t="s">
        <v>3152</v>
      </c>
      <c r="P3657" s="32" t="s">
        <v>3155</v>
      </c>
      <c r="Q3657" s="37" t="s">
        <v>5706</v>
      </c>
      <c r="R3657" s="28">
        <v>1</v>
      </c>
      <c r="S3657" s="35"/>
      <c r="T3657" s="36" t="s">
        <v>8171</v>
      </c>
    </row>
    <row r="3658" spans="1:20" s="14" customFormat="1" ht="12" x14ac:dyDescent="0.2">
      <c r="A3658" s="28">
        <v>3653</v>
      </c>
      <c r="B3658" s="28" t="s">
        <v>3151</v>
      </c>
      <c r="C3658" s="28" t="s">
        <v>8121</v>
      </c>
      <c r="D3658" s="29" t="s">
        <v>8173</v>
      </c>
      <c r="E3658" s="29"/>
      <c r="F3658" s="30"/>
      <c r="G3658" s="30"/>
      <c r="H3658" s="31"/>
      <c r="I3658" s="30"/>
      <c r="J3658" s="30"/>
      <c r="K3658" s="31"/>
      <c r="L3658" s="32" t="s">
        <v>8092</v>
      </c>
      <c r="M3658" s="33">
        <v>183.97</v>
      </c>
      <c r="N3658" s="32">
        <v>15</v>
      </c>
      <c r="O3658" s="32" t="s">
        <v>3152</v>
      </c>
      <c r="P3658" s="32" t="s">
        <v>3155</v>
      </c>
      <c r="Q3658" s="37" t="s">
        <v>5706</v>
      </c>
      <c r="R3658" s="28">
        <v>1</v>
      </c>
      <c r="S3658" s="35"/>
      <c r="T3658" s="36" t="s">
        <v>8171</v>
      </c>
    </row>
    <row r="3659" spans="1:20" s="14" customFormat="1" ht="12" x14ac:dyDescent="0.2">
      <c r="A3659" s="28">
        <v>3654</v>
      </c>
      <c r="B3659" s="28" t="s">
        <v>3151</v>
      </c>
      <c r="C3659" s="28" t="s">
        <v>3151</v>
      </c>
      <c r="D3659" s="29" t="s">
        <v>8170</v>
      </c>
      <c r="E3659" s="29"/>
      <c r="F3659" s="30"/>
      <c r="G3659" s="30"/>
      <c r="H3659" s="31"/>
      <c r="I3659" s="30"/>
      <c r="J3659" s="30"/>
      <c r="K3659" s="31"/>
      <c r="L3659" s="32" t="s">
        <v>8092</v>
      </c>
      <c r="M3659" s="33">
        <v>268.3</v>
      </c>
      <c r="N3659" s="32">
        <v>15</v>
      </c>
      <c r="O3659" s="32" t="s">
        <v>3152</v>
      </c>
      <c r="P3659" s="32" t="s">
        <v>3155</v>
      </c>
      <c r="Q3659" s="37" t="s">
        <v>5706</v>
      </c>
      <c r="R3659" s="28">
        <v>1</v>
      </c>
      <c r="S3659" s="35"/>
      <c r="T3659" s="36" t="s">
        <v>8171</v>
      </c>
    </row>
    <row r="3660" spans="1:20" s="14" customFormat="1" ht="12" x14ac:dyDescent="0.2">
      <c r="A3660" s="28">
        <v>3655</v>
      </c>
      <c r="B3660" s="28" t="s">
        <v>3151</v>
      </c>
      <c r="C3660" s="28" t="s">
        <v>3151</v>
      </c>
      <c r="D3660" s="29" t="s">
        <v>8170</v>
      </c>
      <c r="E3660" s="29"/>
      <c r="F3660" s="30"/>
      <c r="G3660" s="30"/>
      <c r="H3660" s="31"/>
      <c r="I3660" s="30"/>
      <c r="J3660" s="30"/>
      <c r="K3660" s="31"/>
      <c r="L3660" s="32" t="s">
        <v>15</v>
      </c>
      <c r="M3660" s="33">
        <v>144.04</v>
      </c>
      <c r="N3660" s="32">
        <v>19</v>
      </c>
      <c r="O3660" s="32" t="s">
        <v>3152</v>
      </c>
      <c r="P3660" s="32" t="s">
        <v>3154</v>
      </c>
      <c r="Q3660" s="37" t="s">
        <v>8113</v>
      </c>
      <c r="R3660" s="28">
        <v>1</v>
      </c>
      <c r="S3660" s="35"/>
      <c r="T3660" s="36" t="s">
        <v>8171</v>
      </c>
    </row>
    <row r="3661" spans="1:20" s="14" customFormat="1" ht="12" x14ac:dyDescent="0.2">
      <c r="A3661" s="28">
        <v>3656</v>
      </c>
      <c r="B3661" s="28" t="s">
        <v>3151</v>
      </c>
      <c r="C3661" s="28" t="s">
        <v>3151</v>
      </c>
      <c r="D3661" s="29" t="s">
        <v>8174</v>
      </c>
      <c r="E3661" s="29"/>
      <c r="F3661" s="30"/>
      <c r="G3661" s="30"/>
      <c r="H3661" s="31"/>
      <c r="I3661" s="30"/>
      <c r="J3661" s="30"/>
      <c r="K3661" s="31"/>
      <c r="L3661" s="32" t="s">
        <v>15</v>
      </c>
      <c r="M3661" s="33">
        <v>148.53</v>
      </c>
      <c r="N3661" s="32">
        <v>19</v>
      </c>
      <c r="O3661" s="32" t="s">
        <v>3152</v>
      </c>
      <c r="P3661" s="32" t="s">
        <v>3154</v>
      </c>
      <c r="Q3661" s="37" t="s">
        <v>8113</v>
      </c>
      <c r="R3661" s="28">
        <v>1</v>
      </c>
      <c r="S3661" s="35"/>
      <c r="T3661" s="36" t="s">
        <v>8175</v>
      </c>
    </row>
    <row r="3662" spans="1:20" s="14" customFormat="1" ht="12" x14ac:dyDescent="0.2">
      <c r="A3662" s="28">
        <v>3657</v>
      </c>
      <c r="B3662" s="28" t="s">
        <v>3151</v>
      </c>
      <c r="C3662" s="28" t="s">
        <v>3151</v>
      </c>
      <c r="D3662" s="29" t="s">
        <v>8174</v>
      </c>
      <c r="E3662" s="29"/>
      <c r="F3662" s="30"/>
      <c r="G3662" s="30"/>
      <c r="H3662" s="31"/>
      <c r="I3662" s="30"/>
      <c r="J3662" s="30"/>
      <c r="K3662" s="31"/>
      <c r="L3662" s="32" t="s">
        <v>15</v>
      </c>
      <c r="M3662" s="33">
        <v>63.41</v>
      </c>
      <c r="N3662" s="32">
        <v>19</v>
      </c>
      <c r="O3662" s="32" t="s">
        <v>3152</v>
      </c>
      <c r="P3662" s="32" t="s">
        <v>3154</v>
      </c>
      <c r="Q3662" s="37" t="s">
        <v>8113</v>
      </c>
      <c r="R3662" s="28">
        <v>1</v>
      </c>
      <c r="S3662" s="35"/>
      <c r="T3662" s="36" t="s">
        <v>8175</v>
      </c>
    </row>
    <row r="3663" spans="1:20" s="14" customFormat="1" ht="12" x14ac:dyDescent="0.2">
      <c r="A3663" s="28">
        <v>3658</v>
      </c>
      <c r="B3663" s="28" t="s">
        <v>3151</v>
      </c>
      <c r="C3663" s="28" t="s">
        <v>8152</v>
      </c>
      <c r="D3663" s="29" t="s">
        <v>8176</v>
      </c>
      <c r="E3663" s="29"/>
      <c r="F3663" s="30"/>
      <c r="G3663" s="30"/>
      <c r="H3663" s="31"/>
      <c r="I3663" s="30"/>
      <c r="J3663" s="30"/>
      <c r="K3663" s="31"/>
      <c r="L3663" s="32" t="s">
        <v>15</v>
      </c>
      <c r="M3663" s="33">
        <v>171.74</v>
      </c>
      <c r="N3663" s="32">
        <v>18</v>
      </c>
      <c r="O3663" s="32" t="s">
        <v>3152</v>
      </c>
      <c r="P3663" s="32" t="s">
        <v>3153</v>
      </c>
      <c r="Q3663" s="34" t="s">
        <v>8111</v>
      </c>
      <c r="R3663" s="28">
        <v>1</v>
      </c>
      <c r="S3663" s="35"/>
      <c r="T3663" s="36" t="s">
        <v>8175</v>
      </c>
    </row>
    <row r="3664" spans="1:20" s="14" customFormat="1" ht="12" x14ac:dyDescent="0.2">
      <c r="A3664" s="28">
        <v>3659</v>
      </c>
      <c r="B3664" s="28" t="s">
        <v>3151</v>
      </c>
      <c r="C3664" s="28" t="s">
        <v>8152</v>
      </c>
      <c r="D3664" s="29" t="s">
        <v>8176</v>
      </c>
      <c r="E3664" s="29"/>
      <c r="F3664" s="30"/>
      <c r="G3664" s="30"/>
      <c r="H3664" s="31"/>
      <c r="I3664" s="30"/>
      <c r="J3664" s="30"/>
      <c r="K3664" s="31"/>
      <c r="L3664" s="32" t="s">
        <v>15</v>
      </c>
      <c r="M3664" s="33">
        <v>244.32</v>
      </c>
      <c r="N3664" s="32">
        <v>18</v>
      </c>
      <c r="O3664" s="32" t="s">
        <v>3152</v>
      </c>
      <c r="P3664" s="32" t="s">
        <v>3153</v>
      </c>
      <c r="Q3664" s="34" t="s">
        <v>8111</v>
      </c>
      <c r="R3664" s="28">
        <v>1</v>
      </c>
      <c r="S3664" s="35"/>
      <c r="T3664" s="36" t="s">
        <v>8175</v>
      </c>
    </row>
    <row r="3665" spans="1:20" s="14" customFormat="1" ht="12" x14ac:dyDescent="0.2">
      <c r="A3665" s="28">
        <v>3660</v>
      </c>
      <c r="B3665" s="28" t="s">
        <v>3151</v>
      </c>
      <c r="C3665" s="28" t="s">
        <v>8152</v>
      </c>
      <c r="D3665" s="29" t="s">
        <v>8176</v>
      </c>
      <c r="E3665" s="29"/>
      <c r="F3665" s="30"/>
      <c r="G3665" s="30"/>
      <c r="H3665" s="31"/>
      <c r="I3665" s="30"/>
      <c r="J3665" s="30"/>
      <c r="K3665" s="31"/>
      <c r="L3665" s="32" t="s">
        <v>15</v>
      </c>
      <c r="M3665" s="33">
        <v>70.88</v>
      </c>
      <c r="N3665" s="32">
        <v>18</v>
      </c>
      <c r="O3665" s="32" t="s">
        <v>3152</v>
      </c>
      <c r="P3665" s="32" t="s">
        <v>3153</v>
      </c>
      <c r="Q3665" s="34" t="s">
        <v>8111</v>
      </c>
      <c r="R3665" s="28">
        <v>1</v>
      </c>
      <c r="S3665" s="35"/>
      <c r="T3665" s="36" t="s">
        <v>8175</v>
      </c>
    </row>
    <row r="3666" spans="1:20" s="14" customFormat="1" ht="12" x14ac:dyDescent="0.2">
      <c r="A3666" s="28">
        <v>3661</v>
      </c>
      <c r="B3666" s="28" t="s">
        <v>3151</v>
      </c>
      <c r="C3666" s="28" t="s">
        <v>8152</v>
      </c>
      <c r="D3666" s="29" t="s">
        <v>8176</v>
      </c>
      <c r="E3666" s="29"/>
      <c r="F3666" s="30"/>
      <c r="G3666" s="30"/>
      <c r="H3666" s="31"/>
      <c r="I3666" s="30"/>
      <c r="J3666" s="30"/>
      <c r="K3666" s="31"/>
      <c r="L3666" s="32" t="s">
        <v>15</v>
      </c>
      <c r="M3666" s="33">
        <v>175.78</v>
      </c>
      <c r="N3666" s="32">
        <v>18</v>
      </c>
      <c r="O3666" s="32" t="s">
        <v>3152</v>
      </c>
      <c r="P3666" s="32" t="s">
        <v>3153</v>
      </c>
      <c r="Q3666" s="34" t="s">
        <v>8111</v>
      </c>
      <c r="R3666" s="28">
        <v>1</v>
      </c>
      <c r="S3666" s="35"/>
      <c r="T3666" s="36" t="s">
        <v>8175</v>
      </c>
    </row>
    <row r="3667" spans="1:20" s="14" customFormat="1" ht="12" x14ac:dyDescent="0.2">
      <c r="A3667" s="28">
        <v>3662</v>
      </c>
      <c r="B3667" s="28" t="s">
        <v>3151</v>
      </c>
      <c r="C3667" s="28" t="s">
        <v>8152</v>
      </c>
      <c r="D3667" s="29" t="s">
        <v>8176</v>
      </c>
      <c r="E3667" s="29"/>
      <c r="F3667" s="30"/>
      <c r="G3667" s="30"/>
      <c r="H3667" s="31"/>
      <c r="I3667" s="30"/>
      <c r="J3667" s="30"/>
      <c r="K3667" s="31"/>
      <c r="L3667" s="32" t="s">
        <v>15</v>
      </c>
      <c r="M3667" s="33">
        <v>246.86</v>
      </c>
      <c r="N3667" s="32">
        <v>18</v>
      </c>
      <c r="O3667" s="32" t="s">
        <v>3152</v>
      </c>
      <c r="P3667" s="32" t="s">
        <v>3153</v>
      </c>
      <c r="Q3667" s="34" t="s">
        <v>8111</v>
      </c>
      <c r="R3667" s="28">
        <v>1</v>
      </c>
      <c r="S3667" s="35"/>
      <c r="T3667" s="36" t="s">
        <v>8175</v>
      </c>
    </row>
    <row r="3668" spans="1:20" s="14" customFormat="1" ht="12" x14ac:dyDescent="0.2">
      <c r="A3668" s="28">
        <v>3663</v>
      </c>
      <c r="B3668" s="28" t="s">
        <v>3151</v>
      </c>
      <c r="C3668" s="28" t="s">
        <v>8152</v>
      </c>
      <c r="D3668" s="29" t="s">
        <v>8176</v>
      </c>
      <c r="E3668" s="29"/>
      <c r="F3668" s="30"/>
      <c r="G3668" s="30"/>
      <c r="H3668" s="31"/>
      <c r="I3668" s="30"/>
      <c r="J3668" s="30"/>
      <c r="K3668" s="31"/>
      <c r="L3668" s="32" t="s">
        <v>15</v>
      </c>
      <c r="M3668" s="33">
        <v>244.19</v>
      </c>
      <c r="N3668" s="32">
        <v>18</v>
      </c>
      <c r="O3668" s="32" t="s">
        <v>3152</v>
      </c>
      <c r="P3668" s="32" t="s">
        <v>3153</v>
      </c>
      <c r="Q3668" s="34" t="s">
        <v>8111</v>
      </c>
      <c r="R3668" s="28">
        <v>1</v>
      </c>
      <c r="S3668" s="35"/>
      <c r="T3668" s="36" t="s">
        <v>8175</v>
      </c>
    </row>
    <row r="3669" spans="1:20" s="14" customFormat="1" ht="12" x14ac:dyDescent="0.2">
      <c r="A3669" s="28">
        <v>3664</v>
      </c>
      <c r="B3669" s="28" t="s">
        <v>3151</v>
      </c>
      <c r="C3669" s="28" t="s">
        <v>8152</v>
      </c>
      <c r="D3669" s="29" t="s">
        <v>8176</v>
      </c>
      <c r="E3669" s="29"/>
      <c r="F3669" s="30"/>
      <c r="G3669" s="30"/>
      <c r="H3669" s="31"/>
      <c r="I3669" s="30"/>
      <c r="J3669" s="30"/>
      <c r="K3669" s="31"/>
      <c r="L3669" s="32" t="s">
        <v>15</v>
      </c>
      <c r="M3669" s="33">
        <v>437.57</v>
      </c>
      <c r="N3669" s="32">
        <v>18</v>
      </c>
      <c r="O3669" s="32" t="s">
        <v>3152</v>
      </c>
      <c r="P3669" s="32" t="s">
        <v>3153</v>
      </c>
      <c r="Q3669" s="34" t="s">
        <v>8111</v>
      </c>
      <c r="R3669" s="28">
        <v>1</v>
      </c>
      <c r="S3669" s="35"/>
      <c r="T3669" s="36" t="s">
        <v>8175</v>
      </c>
    </row>
    <row r="3670" spans="1:20" s="14" customFormat="1" ht="12" x14ac:dyDescent="0.2">
      <c r="A3670" s="28">
        <v>3665</v>
      </c>
      <c r="B3670" s="28" t="s">
        <v>3151</v>
      </c>
      <c r="C3670" s="28" t="s">
        <v>3151</v>
      </c>
      <c r="D3670" s="29" t="s">
        <v>8174</v>
      </c>
      <c r="E3670" s="29"/>
      <c r="F3670" s="30"/>
      <c r="G3670" s="30"/>
      <c r="H3670" s="31"/>
      <c r="I3670" s="30"/>
      <c r="J3670" s="30"/>
      <c r="K3670" s="31"/>
      <c r="L3670" s="32" t="s">
        <v>15</v>
      </c>
      <c r="M3670" s="33">
        <v>189.04</v>
      </c>
      <c r="N3670" s="32">
        <v>19</v>
      </c>
      <c r="O3670" s="32" t="s">
        <v>3152</v>
      </c>
      <c r="P3670" s="32" t="s">
        <v>3154</v>
      </c>
      <c r="Q3670" s="37" t="s">
        <v>8113</v>
      </c>
      <c r="R3670" s="28">
        <v>1</v>
      </c>
      <c r="S3670" s="35"/>
      <c r="T3670" s="36" t="s">
        <v>8175</v>
      </c>
    </row>
    <row r="3671" spans="1:20" s="14" customFormat="1" ht="12" x14ac:dyDescent="0.2">
      <c r="A3671" s="28">
        <v>3666</v>
      </c>
      <c r="B3671" s="28" t="s">
        <v>3151</v>
      </c>
      <c r="C3671" s="28" t="s">
        <v>3151</v>
      </c>
      <c r="D3671" s="29" t="s">
        <v>8174</v>
      </c>
      <c r="E3671" s="29"/>
      <c r="F3671" s="30"/>
      <c r="G3671" s="30"/>
      <c r="H3671" s="31"/>
      <c r="I3671" s="30"/>
      <c r="J3671" s="30"/>
      <c r="K3671" s="31"/>
      <c r="L3671" s="32" t="s">
        <v>15</v>
      </c>
      <c r="M3671" s="33">
        <v>190.81</v>
      </c>
      <c r="N3671" s="32">
        <v>19</v>
      </c>
      <c r="O3671" s="32" t="s">
        <v>3152</v>
      </c>
      <c r="P3671" s="32" t="s">
        <v>3154</v>
      </c>
      <c r="Q3671" s="37" t="s">
        <v>8113</v>
      </c>
      <c r="R3671" s="28">
        <v>1</v>
      </c>
      <c r="S3671" s="35"/>
      <c r="T3671" s="36" t="s">
        <v>8175</v>
      </c>
    </row>
    <row r="3672" spans="1:20" s="14" customFormat="1" ht="12" x14ac:dyDescent="0.2">
      <c r="A3672" s="28">
        <v>3667</v>
      </c>
      <c r="B3672" s="28" t="s">
        <v>3151</v>
      </c>
      <c r="C3672" s="28" t="s">
        <v>3151</v>
      </c>
      <c r="D3672" s="29" t="s">
        <v>8174</v>
      </c>
      <c r="E3672" s="29"/>
      <c r="F3672" s="30"/>
      <c r="G3672" s="30"/>
      <c r="H3672" s="31"/>
      <c r="I3672" s="30"/>
      <c r="J3672" s="30"/>
      <c r="K3672" s="31"/>
      <c r="L3672" s="32" t="s">
        <v>15</v>
      </c>
      <c r="M3672" s="33">
        <v>183.44</v>
      </c>
      <c r="N3672" s="32">
        <v>19</v>
      </c>
      <c r="O3672" s="32" t="s">
        <v>3152</v>
      </c>
      <c r="P3672" s="32" t="s">
        <v>3154</v>
      </c>
      <c r="Q3672" s="37" t="s">
        <v>8113</v>
      </c>
      <c r="R3672" s="28">
        <v>1</v>
      </c>
      <c r="S3672" s="35"/>
      <c r="T3672" s="36" t="s">
        <v>8175</v>
      </c>
    </row>
    <row r="3673" spans="1:20" s="14" customFormat="1" ht="12" x14ac:dyDescent="0.2">
      <c r="A3673" s="28">
        <v>3668</v>
      </c>
      <c r="B3673" s="28" t="s">
        <v>3151</v>
      </c>
      <c r="C3673" s="28" t="s">
        <v>3151</v>
      </c>
      <c r="D3673" s="29" t="s">
        <v>8174</v>
      </c>
      <c r="E3673" s="29"/>
      <c r="F3673" s="30"/>
      <c r="G3673" s="30"/>
      <c r="H3673" s="31"/>
      <c r="I3673" s="30"/>
      <c r="J3673" s="30"/>
      <c r="K3673" s="31"/>
      <c r="L3673" s="32" t="s">
        <v>15</v>
      </c>
      <c r="M3673" s="33">
        <v>197.38</v>
      </c>
      <c r="N3673" s="32">
        <v>19</v>
      </c>
      <c r="O3673" s="32" t="s">
        <v>3152</v>
      </c>
      <c r="P3673" s="32" t="s">
        <v>3154</v>
      </c>
      <c r="Q3673" s="37" t="s">
        <v>8113</v>
      </c>
      <c r="R3673" s="28">
        <v>1</v>
      </c>
      <c r="S3673" s="35"/>
      <c r="T3673" s="36" t="s">
        <v>8175</v>
      </c>
    </row>
    <row r="3674" spans="1:20" s="14" customFormat="1" ht="12" x14ac:dyDescent="0.2">
      <c r="A3674" s="28">
        <v>3669</v>
      </c>
      <c r="B3674" s="28" t="s">
        <v>3151</v>
      </c>
      <c r="C3674" s="28" t="s">
        <v>3151</v>
      </c>
      <c r="D3674" s="29" t="s">
        <v>8174</v>
      </c>
      <c r="E3674" s="29"/>
      <c r="F3674" s="30"/>
      <c r="G3674" s="30"/>
      <c r="H3674" s="31"/>
      <c r="I3674" s="30"/>
      <c r="J3674" s="30"/>
      <c r="K3674" s="31"/>
      <c r="L3674" s="32" t="s">
        <v>15</v>
      </c>
      <c r="M3674" s="33">
        <v>170.46</v>
      </c>
      <c r="N3674" s="32">
        <v>19</v>
      </c>
      <c r="O3674" s="32" t="s">
        <v>3152</v>
      </c>
      <c r="P3674" s="32" t="s">
        <v>3154</v>
      </c>
      <c r="Q3674" s="37" t="s">
        <v>8113</v>
      </c>
      <c r="R3674" s="28">
        <v>1</v>
      </c>
      <c r="S3674" s="35"/>
      <c r="T3674" s="36" t="s">
        <v>8175</v>
      </c>
    </row>
    <row r="3675" spans="1:20" s="14" customFormat="1" ht="12" x14ac:dyDescent="0.2">
      <c r="A3675" s="28">
        <v>3670</v>
      </c>
      <c r="B3675" s="28" t="s">
        <v>3151</v>
      </c>
      <c r="C3675" s="28" t="s">
        <v>3151</v>
      </c>
      <c r="D3675" s="29" t="s">
        <v>8174</v>
      </c>
      <c r="E3675" s="29"/>
      <c r="F3675" s="30"/>
      <c r="G3675" s="30"/>
      <c r="H3675" s="31"/>
      <c r="I3675" s="30"/>
      <c r="J3675" s="30"/>
      <c r="K3675" s="31"/>
      <c r="L3675" s="32" t="s">
        <v>15</v>
      </c>
      <c r="M3675" s="33">
        <v>130.35</v>
      </c>
      <c r="N3675" s="32">
        <v>19</v>
      </c>
      <c r="O3675" s="32" t="s">
        <v>3152</v>
      </c>
      <c r="P3675" s="32" t="s">
        <v>3154</v>
      </c>
      <c r="Q3675" s="37" t="s">
        <v>8113</v>
      </c>
      <c r="R3675" s="28">
        <v>1</v>
      </c>
      <c r="S3675" s="35"/>
      <c r="T3675" s="36" t="s">
        <v>8175</v>
      </c>
    </row>
    <row r="3676" spans="1:20" s="14" customFormat="1" ht="12" x14ac:dyDescent="0.2">
      <c r="A3676" s="28">
        <v>3671</v>
      </c>
      <c r="B3676" s="28" t="s">
        <v>3151</v>
      </c>
      <c r="C3676" s="28" t="s">
        <v>3151</v>
      </c>
      <c r="D3676" s="29" t="s">
        <v>8174</v>
      </c>
      <c r="E3676" s="29"/>
      <c r="F3676" s="30"/>
      <c r="G3676" s="30"/>
      <c r="H3676" s="31"/>
      <c r="I3676" s="30"/>
      <c r="J3676" s="30"/>
      <c r="K3676" s="31"/>
      <c r="L3676" s="32" t="s">
        <v>15</v>
      </c>
      <c r="M3676" s="33">
        <v>210.78</v>
      </c>
      <c r="N3676" s="32">
        <v>19</v>
      </c>
      <c r="O3676" s="32" t="s">
        <v>3152</v>
      </c>
      <c r="P3676" s="32" t="s">
        <v>3154</v>
      </c>
      <c r="Q3676" s="37" t="s">
        <v>8113</v>
      </c>
      <c r="R3676" s="28">
        <v>1</v>
      </c>
      <c r="S3676" s="35"/>
      <c r="T3676" s="36" t="s">
        <v>8175</v>
      </c>
    </row>
    <row r="3677" spans="1:20" s="14" customFormat="1" ht="12" x14ac:dyDescent="0.2">
      <c r="A3677" s="28">
        <v>3672</v>
      </c>
      <c r="B3677" s="28" t="s">
        <v>3151</v>
      </c>
      <c r="C3677" s="28" t="s">
        <v>8152</v>
      </c>
      <c r="D3677" s="29" t="s">
        <v>8176</v>
      </c>
      <c r="E3677" s="29"/>
      <c r="F3677" s="30"/>
      <c r="G3677" s="30"/>
      <c r="H3677" s="31"/>
      <c r="I3677" s="30"/>
      <c r="J3677" s="30"/>
      <c r="K3677" s="31"/>
      <c r="L3677" s="32" t="s">
        <v>15</v>
      </c>
      <c r="M3677" s="33">
        <v>248.09</v>
      </c>
      <c r="N3677" s="32">
        <v>18</v>
      </c>
      <c r="O3677" s="32" t="s">
        <v>3152</v>
      </c>
      <c r="P3677" s="32" t="s">
        <v>3153</v>
      </c>
      <c r="Q3677" s="34" t="s">
        <v>8111</v>
      </c>
      <c r="R3677" s="28">
        <v>1</v>
      </c>
      <c r="S3677" s="35"/>
      <c r="T3677" s="36" t="s">
        <v>8175</v>
      </c>
    </row>
    <row r="3678" spans="1:20" s="14" customFormat="1" ht="12" x14ac:dyDescent="0.2">
      <c r="A3678" s="28">
        <v>3673</v>
      </c>
      <c r="B3678" s="28" t="s">
        <v>3151</v>
      </c>
      <c r="C3678" s="28" t="s">
        <v>8152</v>
      </c>
      <c r="D3678" s="29" t="s">
        <v>8176</v>
      </c>
      <c r="E3678" s="29"/>
      <c r="F3678" s="30"/>
      <c r="G3678" s="30"/>
      <c r="H3678" s="31"/>
      <c r="I3678" s="30"/>
      <c r="J3678" s="30"/>
      <c r="K3678" s="31"/>
      <c r="L3678" s="32" t="s">
        <v>15</v>
      </c>
      <c r="M3678" s="33">
        <v>164.97</v>
      </c>
      <c r="N3678" s="32">
        <v>18</v>
      </c>
      <c r="O3678" s="32" t="s">
        <v>3152</v>
      </c>
      <c r="P3678" s="32" t="s">
        <v>3153</v>
      </c>
      <c r="Q3678" s="34" t="s">
        <v>8111</v>
      </c>
      <c r="R3678" s="28">
        <v>1</v>
      </c>
      <c r="S3678" s="35"/>
      <c r="T3678" s="36" t="s">
        <v>8175</v>
      </c>
    </row>
    <row r="3679" spans="1:20" s="14" customFormat="1" ht="12" x14ac:dyDescent="0.2">
      <c r="A3679" s="28">
        <v>3674</v>
      </c>
      <c r="B3679" s="28" t="s">
        <v>3151</v>
      </c>
      <c r="C3679" s="28" t="s">
        <v>8152</v>
      </c>
      <c r="D3679" s="29" t="s">
        <v>8176</v>
      </c>
      <c r="E3679" s="29"/>
      <c r="F3679" s="30"/>
      <c r="G3679" s="30"/>
      <c r="H3679" s="31"/>
      <c r="I3679" s="30"/>
      <c r="J3679" s="30"/>
      <c r="K3679" s="31"/>
      <c r="L3679" s="32" t="s">
        <v>15</v>
      </c>
      <c r="M3679" s="33">
        <v>291.2</v>
      </c>
      <c r="N3679" s="32">
        <v>18</v>
      </c>
      <c r="O3679" s="32" t="s">
        <v>3152</v>
      </c>
      <c r="P3679" s="32" t="s">
        <v>3153</v>
      </c>
      <c r="Q3679" s="34" t="s">
        <v>8111</v>
      </c>
      <c r="R3679" s="28">
        <v>1</v>
      </c>
      <c r="S3679" s="35"/>
      <c r="T3679" s="36" t="s">
        <v>8175</v>
      </c>
    </row>
    <row r="3680" spans="1:20" s="14" customFormat="1" ht="12" x14ac:dyDescent="0.2">
      <c r="A3680" s="28">
        <v>3675</v>
      </c>
      <c r="B3680" s="28" t="s">
        <v>3151</v>
      </c>
      <c r="C3680" s="28" t="s">
        <v>8152</v>
      </c>
      <c r="D3680" s="29" t="s">
        <v>8176</v>
      </c>
      <c r="E3680" s="29"/>
      <c r="F3680" s="30"/>
      <c r="G3680" s="30"/>
      <c r="H3680" s="31"/>
      <c r="I3680" s="30"/>
      <c r="J3680" s="30"/>
      <c r="K3680" s="31"/>
      <c r="L3680" s="32" t="s">
        <v>15</v>
      </c>
      <c r="M3680" s="33">
        <v>232.54</v>
      </c>
      <c r="N3680" s="32">
        <v>18</v>
      </c>
      <c r="O3680" s="32" t="s">
        <v>3152</v>
      </c>
      <c r="P3680" s="32" t="s">
        <v>3153</v>
      </c>
      <c r="Q3680" s="34" t="s">
        <v>8111</v>
      </c>
      <c r="R3680" s="28">
        <v>1</v>
      </c>
      <c r="S3680" s="35"/>
      <c r="T3680" s="36" t="s">
        <v>8175</v>
      </c>
    </row>
    <row r="3681" spans="1:20" s="14" customFormat="1" ht="12" x14ac:dyDescent="0.2">
      <c r="A3681" s="28">
        <v>3676</v>
      </c>
      <c r="B3681" s="28" t="s">
        <v>3151</v>
      </c>
      <c r="C3681" s="28" t="s">
        <v>8152</v>
      </c>
      <c r="D3681" s="29" t="s">
        <v>8176</v>
      </c>
      <c r="E3681" s="29"/>
      <c r="F3681" s="30"/>
      <c r="G3681" s="30"/>
      <c r="H3681" s="31"/>
      <c r="I3681" s="30"/>
      <c r="J3681" s="30"/>
      <c r="K3681" s="31"/>
      <c r="L3681" s="32" t="s">
        <v>15</v>
      </c>
      <c r="M3681" s="33">
        <v>281.8</v>
      </c>
      <c r="N3681" s="32">
        <v>18</v>
      </c>
      <c r="O3681" s="32" t="s">
        <v>3152</v>
      </c>
      <c r="P3681" s="32" t="s">
        <v>3153</v>
      </c>
      <c r="Q3681" s="34" t="s">
        <v>8111</v>
      </c>
      <c r="R3681" s="28">
        <v>1</v>
      </c>
      <c r="S3681" s="35"/>
      <c r="T3681" s="36" t="s">
        <v>8175</v>
      </c>
    </row>
    <row r="3682" spans="1:20" s="14" customFormat="1" ht="12" x14ac:dyDescent="0.2">
      <c r="A3682" s="28">
        <v>3677</v>
      </c>
      <c r="B3682" s="28" t="s">
        <v>3151</v>
      </c>
      <c r="C3682" s="28" t="s">
        <v>8152</v>
      </c>
      <c r="D3682" s="29" t="s">
        <v>8176</v>
      </c>
      <c r="E3682" s="29"/>
      <c r="F3682" s="30"/>
      <c r="G3682" s="30"/>
      <c r="H3682" s="31"/>
      <c r="I3682" s="30"/>
      <c r="J3682" s="30"/>
      <c r="K3682" s="31"/>
      <c r="L3682" s="32" t="s">
        <v>15</v>
      </c>
      <c r="M3682" s="33">
        <v>209.53</v>
      </c>
      <c r="N3682" s="32">
        <v>18</v>
      </c>
      <c r="O3682" s="32" t="s">
        <v>3152</v>
      </c>
      <c r="P3682" s="32" t="s">
        <v>3153</v>
      </c>
      <c r="Q3682" s="34" t="s">
        <v>8111</v>
      </c>
      <c r="R3682" s="28">
        <v>1</v>
      </c>
      <c r="S3682" s="35"/>
      <c r="T3682" s="36" t="s">
        <v>8175</v>
      </c>
    </row>
    <row r="3683" spans="1:20" s="14" customFormat="1" ht="12" x14ac:dyDescent="0.2">
      <c r="A3683" s="28">
        <v>3678</v>
      </c>
      <c r="B3683" s="28" t="s">
        <v>3151</v>
      </c>
      <c r="C3683" s="28" t="s">
        <v>8152</v>
      </c>
      <c r="D3683" s="29" t="s">
        <v>8176</v>
      </c>
      <c r="E3683" s="29"/>
      <c r="F3683" s="30"/>
      <c r="G3683" s="30"/>
      <c r="H3683" s="31"/>
      <c r="I3683" s="30"/>
      <c r="J3683" s="30"/>
      <c r="K3683" s="31"/>
      <c r="L3683" s="32" t="s">
        <v>15</v>
      </c>
      <c r="M3683" s="33">
        <v>304.25</v>
      </c>
      <c r="N3683" s="32">
        <v>18</v>
      </c>
      <c r="O3683" s="32" t="s">
        <v>3152</v>
      </c>
      <c r="P3683" s="32" t="s">
        <v>3153</v>
      </c>
      <c r="Q3683" s="34" t="s">
        <v>8111</v>
      </c>
      <c r="R3683" s="28">
        <v>1</v>
      </c>
      <c r="S3683" s="35"/>
      <c r="T3683" s="36" t="s">
        <v>8175</v>
      </c>
    </row>
    <row r="3684" spans="1:20" s="14" customFormat="1" ht="12" x14ac:dyDescent="0.2">
      <c r="A3684" s="28">
        <v>3679</v>
      </c>
      <c r="B3684" s="28" t="s">
        <v>3151</v>
      </c>
      <c r="C3684" s="28" t="s">
        <v>8152</v>
      </c>
      <c r="D3684" s="29" t="s">
        <v>8176</v>
      </c>
      <c r="E3684" s="29"/>
      <c r="F3684" s="30"/>
      <c r="G3684" s="30"/>
      <c r="H3684" s="31"/>
      <c r="I3684" s="30"/>
      <c r="J3684" s="30"/>
      <c r="K3684" s="31"/>
      <c r="L3684" s="32" t="s">
        <v>15</v>
      </c>
      <c r="M3684" s="33">
        <v>252.44</v>
      </c>
      <c r="N3684" s="32">
        <v>18</v>
      </c>
      <c r="O3684" s="32" t="s">
        <v>3152</v>
      </c>
      <c r="P3684" s="32" t="s">
        <v>3153</v>
      </c>
      <c r="Q3684" s="34" t="s">
        <v>8111</v>
      </c>
      <c r="R3684" s="28">
        <v>1</v>
      </c>
      <c r="S3684" s="35"/>
      <c r="T3684" s="36" t="s">
        <v>8175</v>
      </c>
    </row>
    <row r="3685" spans="1:20" s="14" customFormat="1" ht="12" x14ac:dyDescent="0.2">
      <c r="A3685" s="28">
        <v>3680</v>
      </c>
      <c r="B3685" s="28" t="s">
        <v>3151</v>
      </c>
      <c r="C3685" s="28" t="s">
        <v>8152</v>
      </c>
      <c r="D3685" s="29" t="s">
        <v>8176</v>
      </c>
      <c r="E3685" s="29"/>
      <c r="F3685" s="30"/>
      <c r="G3685" s="30"/>
      <c r="H3685" s="31"/>
      <c r="I3685" s="30"/>
      <c r="J3685" s="30"/>
      <c r="K3685" s="31"/>
      <c r="L3685" s="32" t="s">
        <v>15</v>
      </c>
      <c r="M3685" s="33">
        <v>251.13</v>
      </c>
      <c r="N3685" s="32">
        <v>18</v>
      </c>
      <c r="O3685" s="32" t="s">
        <v>3152</v>
      </c>
      <c r="P3685" s="32" t="s">
        <v>3153</v>
      </c>
      <c r="Q3685" s="34" t="s">
        <v>8111</v>
      </c>
      <c r="R3685" s="28">
        <v>1</v>
      </c>
      <c r="S3685" s="35"/>
      <c r="T3685" s="36" t="s">
        <v>8175</v>
      </c>
    </row>
    <row r="3686" spans="1:20" s="14" customFormat="1" ht="12" x14ac:dyDescent="0.2">
      <c r="A3686" s="28">
        <v>3681</v>
      </c>
      <c r="B3686" s="28" t="s">
        <v>3151</v>
      </c>
      <c r="C3686" s="28" t="s">
        <v>8152</v>
      </c>
      <c r="D3686" s="29" t="s">
        <v>8176</v>
      </c>
      <c r="E3686" s="29"/>
      <c r="F3686" s="30"/>
      <c r="G3686" s="30"/>
      <c r="H3686" s="31"/>
      <c r="I3686" s="30"/>
      <c r="J3686" s="30"/>
      <c r="K3686" s="31"/>
      <c r="L3686" s="32" t="s">
        <v>15</v>
      </c>
      <c r="M3686" s="33">
        <v>410.54</v>
      </c>
      <c r="N3686" s="32">
        <v>18</v>
      </c>
      <c r="O3686" s="32" t="s">
        <v>3152</v>
      </c>
      <c r="P3686" s="32" t="s">
        <v>3153</v>
      </c>
      <c r="Q3686" s="34" t="s">
        <v>8111</v>
      </c>
      <c r="R3686" s="28">
        <v>1</v>
      </c>
      <c r="S3686" s="35"/>
      <c r="T3686" s="36" t="s">
        <v>8175</v>
      </c>
    </row>
    <row r="3687" spans="1:20" s="14" customFormat="1" ht="12" x14ac:dyDescent="0.2">
      <c r="A3687" s="28">
        <v>3682</v>
      </c>
      <c r="B3687" s="28" t="s">
        <v>3151</v>
      </c>
      <c r="C3687" s="28" t="s">
        <v>8152</v>
      </c>
      <c r="D3687" s="29" t="s">
        <v>8176</v>
      </c>
      <c r="E3687" s="29"/>
      <c r="F3687" s="30"/>
      <c r="G3687" s="30"/>
      <c r="H3687" s="31"/>
      <c r="I3687" s="30"/>
      <c r="J3687" s="30"/>
      <c r="K3687" s="31"/>
      <c r="L3687" s="32" t="s">
        <v>15</v>
      </c>
      <c r="M3687" s="33">
        <v>95.33</v>
      </c>
      <c r="N3687" s="32">
        <v>18</v>
      </c>
      <c r="O3687" s="32" t="s">
        <v>3152</v>
      </c>
      <c r="P3687" s="32" t="s">
        <v>3153</v>
      </c>
      <c r="Q3687" s="34" t="s">
        <v>8111</v>
      </c>
      <c r="R3687" s="28">
        <v>1</v>
      </c>
      <c r="S3687" s="35"/>
      <c r="T3687" s="36" t="s">
        <v>8175</v>
      </c>
    </row>
    <row r="3688" spans="1:20" s="14" customFormat="1" ht="12" x14ac:dyDescent="0.2">
      <c r="A3688" s="28">
        <v>3683</v>
      </c>
      <c r="B3688" s="28" t="s">
        <v>3151</v>
      </c>
      <c r="C3688" s="28" t="s">
        <v>8152</v>
      </c>
      <c r="D3688" s="29" t="s">
        <v>8176</v>
      </c>
      <c r="E3688" s="29"/>
      <c r="F3688" s="30"/>
      <c r="G3688" s="30"/>
      <c r="H3688" s="31"/>
      <c r="I3688" s="30"/>
      <c r="J3688" s="30"/>
      <c r="K3688" s="31"/>
      <c r="L3688" s="32" t="s">
        <v>15</v>
      </c>
      <c r="M3688" s="33">
        <v>173.22</v>
      </c>
      <c r="N3688" s="32">
        <v>18</v>
      </c>
      <c r="O3688" s="32" t="s">
        <v>3152</v>
      </c>
      <c r="P3688" s="32" t="s">
        <v>3153</v>
      </c>
      <c r="Q3688" s="34" t="s">
        <v>8111</v>
      </c>
      <c r="R3688" s="28">
        <v>1</v>
      </c>
      <c r="S3688" s="35"/>
      <c r="T3688" s="36" t="s">
        <v>8175</v>
      </c>
    </row>
    <row r="3689" spans="1:20" s="14" customFormat="1" ht="12" x14ac:dyDescent="0.2">
      <c r="A3689" s="28">
        <v>3684</v>
      </c>
      <c r="B3689" s="28" t="s">
        <v>3151</v>
      </c>
      <c r="C3689" s="28" t="s">
        <v>8152</v>
      </c>
      <c r="D3689" s="29" t="s">
        <v>8176</v>
      </c>
      <c r="E3689" s="29"/>
      <c r="F3689" s="30"/>
      <c r="G3689" s="30"/>
      <c r="H3689" s="31"/>
      <c r="I3689" s="30"/>
      <c r="J3689" s="30"/>
      <c r="K3689" s="31"/>
      <c r="L3689" s="32" t="s">
        <v>15</v>
      </c>
      <c r="M3689" s="33">
        <v>212.03</v>
      </c>
      <c r="N3689" s="32">
        <v>18</v>
      </c>
      <c r="O3689" s="32" t="s">
        <v>3152</v>
      </c>
      <c r="P3689" s="32" t="s">
        <v>3153</v>
      </c>
      <c r="Q3689" s="34" t="s">
        <v>8111</v>
      </c>
      <c r="R3689" s="28">
        <v>1</v>
      </c>
      <c r="S3689" s="35"/>
      <c r="T3689" s="36" t="s">
        <v>8175</v>
      </c>
    </row>
    <row r="3690" spans="1:20" s="14" customFormat="1" ht="12" x14ac:dyDescent="0.2">
      <c r="A3690" s="28">
        <v>3685</v>
      </c>
      <c r="B3690" s="28" t="s">
        <v>3151</v>
      </c>
      <c r="C3690" s="28" t="s">
        <v>8152</v>
      </c>
      <c r="D3690" s="29" t="s">
        <v>8176</v>
      </c>
      <c r="E3690" s="29"/>
      <c r="F3690" s="30"/>
      <c r="G3690" s="30"/>
      <c r="H3690" s="31"/>
      <c r="I3690" s="30"/>
      <c r="J3690" s="30"/>
      <c r="K3690" s="31"/>
      <c r="L3690" s="32" t="s">
        <v>15</v>
      </c>
      <c r="M3690" s="33">
        <v>186.12</v>
      </c>
      <c r="N3690" s="32">
        <v>18</v>
      </c>
      <c r="O3690" s="32" t="s">
        <v>3152</v>
      </c>
      <c r="P3690" s="32" t="s">
        <v>3153</v>
      </c>
      <c r="Q3690" s="34" t="s">
        <v>8111</v>
      </c>
      <c r="R3690" s="28">
        <v>1</v>
      </c>
      <c r="S3690" s="35"/>
      <c r="T3690" s="36" t="s">
        <v>8175</v>
      </c>
    </row>
    <row r="3691" spans="1:20" s="14" customFormat="1" ht="12" x14ac:dyDescent="0.2">
      <c r="A3691" s="28">
        <v>3686</v>
      </c>
      <c r="B3691" s="28" t="s">
        <v>3151</v>
      </c>
      <c r="C3691" s="28" t="s">
        <v>8152</v>
      </c>
      <c r="D3691" s="29" t="s">
        <v>8176</v>
      </c>
      <c r="E3691" s="29"/>
      <c r="F3691" s="30"/>
      <c r="G3691" s="30"/>
      <c r="H3691" s="31"/>
      <c r="I3691" s="30"/>
      <c r="J3691" s="30"/>
      <c r="K3691" s="31"/>
      <c r="L3691" s="32" t="s">
        <v>15</v>
      </c>
      <c r="M3691" s="33">
        <v>203.28</v>
      </c>
      <c r="N3691" s="32">
        <v>18</v>
      </c>
      <c r="O3691" s="32" t="s">
        <v>3152</v>
      </c>
      <c r="P3691" s="32" t="s">
        <v>3153</v>
      </c>
      <c r="Q3691" s="34" t="s">
        <v>8111</v>
      </c>
      <c r="R3691" s="28">
        <v>1</v>
      </c>
      <c r="S3691" s="35"/>
      <c r="T3691" s="36" t="s">
        <v>8175</v>
      </c>
    </row>
    <row r="3692" spans="1:20" s="14" customFormat="1" ht="12" x14ac:dyDescent="0.2">
      <c r="A3692" s="28">
        <v>3687</v>
      </c>
      <c r="B3692" s="28" t="s">
        <v>3151</v>
      </c>
      <c r="C3692" s="28" t="s">
        <v>8152</v>
      </c>
      <c r="D3692" s="29" t="s">
        <v>8176</v>
      </c>
      <c r="E3692" s="29"/>
      <c r="F3692" s="30"/>
      <c r="G3692" s="30"/>
      <c r="H3692" s="31"/>
      <c r="I3692" s="30"/>
      <c r="J3692" s="30"/>
      <c r="K3692" s="31"/>
      <c r="L3692" s="32" t="s">
        <v>15</v>
      </c>
      <c r="M3692" s="33">
        <v>313</v>
      </c>
      <c r="N3692" s="32">
        <v>18</v>
      </c>
      <c r="O3692" s="32" t="s">
        <v>3152</v>
      </c>
      <c r="P3692" s="32" t="s">
        <v>3153</v>
      </c>
      <c r="Q3692" s="34" t="s">
        <v>8111</v>
      </c>
      <c r="R3692" s="28">
        <v>1</v>
      </c>
      <c r="S3692" s="35"/>
      <c r="T3692" s="36" t="s">
        <v>8175</v>
      </c>
    </row>
    <row r="3693" spans="1:20" s="14" customFormat="1" ht="12" x14ac:dyDescent="0.2">
      <c r="A3693" s="28">
        <v>3688</v>
      </c>
      <c r="B3693" s="28" t="s">
        <v>3151</v>
      </c>
      <c r="C3693" s="28" t="s">
        <v>8152</v>
      </c>
      <c r="D3693" s="29" t="s">
        <v>8176</v>
      </c>
      <c r="E3693" s="29"/>
      <c r="F3693" s="30"/>
      <c r="G3693" s="30"/>
      <c r="H3693" s="31"/>
      <c r="I3693" s="30"/>
      <c r="J3693" s="30"/>
      <c r="K3693" s="31"/>
      <c r="L3693" s="32" t="s">
        <v>15</v>
      </c>
      <c r="M3693" s="33">
        <v>190.23</v>
      </c>
      <c r="N3693" s="32">
        <v>18</v>
      </c>
      <c r="O3693" s="32" t="s">
        <v>3152</v>
      </c>
      <c r="P3693" s="32" t="s">
        <v>3153</v>
      </c>
      <c r="Q3693" s="34" t="s">
        <v>8111</v>
      </c>
      <c r="R3693" s="28">
        <v>1</v>
      </c>
      <c r="S3693" s="35"/>
      <c r="T3693" s="36" t="s">
        <v>8175</v>
      </c>
    </row>
    <row r="3694" spans="1:20" s="14" customFormat="1" ht="12" x14ac:dyDescent="0.2">
      <c r="A3694" s="28">
        <v>3689</v>
      </c>
      <c r="B3694" s="28" t="s">
        <v>3151</v>
      </c>
      <c r="C3694" s="28" t="s">
        <v>3151</v>
      </c>
      <c r="D3694" s="29" t="s">
        <v>8174</v>
      </c>
      <c r="E3694" s="29"/>
      <c r="F3694" s="30"/>
      <c r="G3694" s="30"/>
      <c r="H3694" s="31"/>
      <c r="I3694" s="30"/>
      <c r="J3694" s="30"/>
      <c r="K3694" s="31"/>
      <c r="L3694" s="32" t="s">
        <v>15</v>
      </c>
      <c r="M3694" s="33">
        <v>61.83</v>
      </c>
      <c r="N3694" s="32">
        <v>18</v>
      </c>
      <c r="O3694" s="32" t="s">
        <v>3152</v>
      </c>
      <c r="P3694" s="32" t="s">
        <v>3153</v>
      </c>
      <c r="Q3694" s="34" t="s">
        <v>8111</v>
      </c>
      <c r="R3694" s="28">
        <v>1</v>
      </c>
      <c r="S3694" s="35"/>
      <c r="T3694" s="36" t="s">
        <v>8175</v>
      </c>
    </row>
    <row r="3695" spans="1:20" s="14" customFormat="1" ht="12" x14ac:dyDescent="0.2">
      <c r="A3695" s="28">
        <v>3690</v>
      </c>
      <c r="B3695" s="28" t="s">
        <v>3151</v>
      </c>
      <c r="C3695" s="28" t="s">
        <v>3151</v>
      </c>
      <c r="D3695" s="29" t="s">
        <v>8174</v>
      </c>
      <c r="E3695" s="29"/>
      <c r="F3695" s="30"/>
      <c r="G3695" s="30"/>
      <c r="H3695" s="31"/>
      <c r="I3695" s="30"/>
      <c r="J3695" s="30"/>
      <c r="K3695" s="31"/>
      <c r="L3695" s="32" t="s">
        <v>15</v>
      </c>
      <c r="M3695" s="33">
        <v>75.010000000000005</v>
      </c>
      <c r="N3695" s="32">
        <v>18</v>
      </c>
      <c r="O3695" s="32" t="s">
        <v>3152</v>
      </c>
      <c r="P3695" s="32" t="s">
        <v>3153</v>
      </c>
      <c r="Q3695" s="34" t="s">
        <v>8111</v>
      </c>
      <c r="R3695" s="28">
        <v>1</v>
      </c>
      <c r="S3695" s="35"/>
      <c r="T3695" s="36" t="s">
        <v>8175</v>
      </c>
    </row>
    <row r="3696" spans="1:20" s="14" customFormat="1" ht="12" x14ac:dyDescent="0.2">
      <c r="A3696" s="28">
        <v>3691</v>
      </c>
      <c r="B3696" s="28" t="s">
        <v>3151</v>
      </c>
      <c r="C3696" s="28" t="s">
        <v>3151</v>
      </c>
      <c r="D3696" s="29" t="s">
        <v>8174</v>
      </c>
      <c r="E3696" s="29"/>
      <c r="F3696" s="30"/>
      <c r="G3696" s="30"/>
      <c r="H3696" s="31"/>
      <c r="I3696" s="30"/>
      <c r="J3696" s="30"/>
      <c r="K3696" s="31"/>
      <c r="L3696" s="32" t="s">
        <v>15</v>
      </c>
      <c r="M3696" s="33">
        <v>27.29</v>
      </c>
      <c r="N3696" s="32">
        <v>18</v>
      </c>
      <c r="O3696" s="32" t="s">
        <v>3152</v>
      </c>
      <c r="P3696" s="32" t="s">
        <v>3153</v>
      </c>
      <c r="Q3696" s="34" t="s">
        <v>8111</v>
      </c>
      <c r="R3696" s="28">
        <v>1</v>
      </c>
      <c r="S3696" s="35"/>
      <c r="T3696" s="36" t="s">
        <v>8175</v>
      </c>
    </row>
    <row r="3697" spans="1:20" s="14" customFormat="1" ht="12" x14ac:dyDescent="0.2">
      <c r="A3697" s="28">
        <v>3692</v>
      </c>
      <c r="B3697" s="28" t="s">
        <v>3151</v>
      </c>
      <c r="C3697" s="28" t="s">
        <v>3151</v>
      </c>
      <c r="D3697" s="29" t="s">
        <v>8174</v>
      </c>
      <c r="E3697" s="29"/>
      <c r="F3697" s="30"/>
      <c r="G3697" s="30"/>
      <c r="H3697" s="31"/>
      <c r="I3697" s="30"/>
      <c r="J3697" s="30"/>
      <c r="K3697" s="31"/>
      <c r="L3697" s="32" t="s">
        <v>15</v>
      </c>
      <c r="M3697" s="33">
        <v>97.01</v>
      </c>
      <c r="N3697" s="32">
        <v>18</v>
      </c>
      <c r="O3697" s="32" t="s">
        <v>3152</v>
      </c>
      <c r="P3697" s="32" t="s">
        <v>3153</v>
      </c>
      <c r="Q3697" s="34" t="s">
        <v>8111</v>
      </c>
      <c r="R3697" s="28">
        <v>1</v>
      </c>
      <c r="S3697" s="35"/>
      <c r="T3697" s="36" t="s">
        <v>8175</v>
      </c>
    </row>
    <row r="3698" spans="1:20" s="14" customFormat="1" ht="12" x14ac:dyDescent="0.2">
      <c r="A3698" s="28">
        <v>3693</v>
      </c>
      <c r="B3698" s="28" t="s">
        <v>3151</v>
      </c>
      <c r="C3698" s="28" t="s">
        <v>8152</v>
      </c>
      <c r="D3698" s="29" t="s">
        <v>8177</v>
      </c>
      <c r="E3698" s="29"/>
      <c r="F3698" s="30"/>
      <c r="G3698" s="30"/>
      <c r="H3698" s="31"/>
      <c r="I3698" s="30"/>
      <c r="J3698" s="30"/>
      <c r="K3698" s="31"/>
      <c r="L3698" s="32" t="s">
        <v>15</v>
      </c>
      <c r="M3698" s="33">
        <v>15.84</v>
      </c>
      <c r="N3698" s="32">
        <v>18</v>
      </c>
      <c r="O3698" s="32" t="s">
        <v>3152</v>
      </c>
      <c r="P3698" s="32" t="s">
        <v>3153</v>
      </c>
      <c r="Q3698" s="34" t="s">
        <v>8111</v>
      </c>
      <c r="R3698" s="28">
        <v>1</v>
      </c>
      <c r="S3698" s="35"/>
      <c r="T3698" s="36" t="s">
        <v>8175</v>
      </c>
    </row>
    <row r="3699" spans="1:20" s="14" customFormat="1" ht="12" x14ac:dyDescent="0.2">
      <c r="A3699" s="28">
        <v>3694</v>
      </c>
      <c r="B3699" s="28" t="s">
        <v>3151</v>
      </c>
      <c r="C3699" s="28" t="s">
        <v>8152</v>
      </c>
      <c r="D3699" s="29" t="s">
        <v>8177</v>
      </c>
      <c r="E3699" s="29"/>
      <c r="F3699" s="30"/>
      <c r="G3699" s="30"/>
      <c r="H3699" s="31"/>
      <c r="I3699" s="30"/>
      <c r="J3699" s="30"/>
      <c r="K3699" s="31"/>
      <c r="L3699" s="32" t="s">
        <v>15</v>
      </c>
      <c r="M3699" s="33">
        <v>166.62</v>
      </c>
      <c r="N3699" s="32">
        <v>18</v>
      </c>
      <c r="O3699" s="32" t="s">
        <v>3152</v>
      </c>
      <c r="P3699" s="32" t="s">
        <v>3153</v>
      </c>
      <c r="Q3699" s="34" t="s">
        <v>8111</v>
      </c>
      <c r="R3699" s="28">
        <v>1</v>
      </c>
      <c r="S3699" s="35"/>
      <c r="T3699" s="36" t="s">
        <v>8175</v>
      </c>
    </row>
    <row r="3700" spans="1:20" s="14" customFormat="1" ht="12" x14ac:dyDescent="0.2">
      <c r="A3700" s="28">
        <v>3695</v>
      </c>
      <c r="B3700" s="28" t="s">
        <v>3151</v>
      </c>
      <c r="C3700" s="28" t="s">
        <v>8152</v>
      </c>
      <c r="D3700" s="29" t="s">
        <v>8177</v>
      </c>
      <c r="E3700" s="29"/>
      <c r="F3700" s="30"/>
      <c r="G3700" s="30"/>
      <c r="H3700" s="31"/>
      <c r="I3700" s="30"/>
      <c r="J3700" s="30"/>
      <c r="K3700" s="31"/>
      <c r="L3700" s="32" t="s">
        <v>15</v>
      </c>
      <c r="M3700" s="33">
        <v>102.06</v>
      </c>
      <c r="N3700" s="32">
        <v>18</v>
      </c>
      <c r="O3700" s="32" t="s">
        <v>3152</v>
      </c>
      <c r="P3700" s="32" t="s">
        <v>3153</v>
      </c>
      <c r="Q3700" s="34" t="s">
        <v>8111</v>
      </c>
      <c r="R3700" s="28">
        <v>1</v>
      </c>
      <c r="S3700" s="35"/>
      <c r="T3700" s="36" t="s">
        <v>8175</v>
      </c>
    </row>
    <row r="3701" spans="1:20" s="14" customFormat="1" ht="12" x14ac:dyDescent="0.2">
      <c r="A3701" s="28">
        <v>3696</v>
      </c>
      <c r="B3701" s="28" t="s">
        <v>3151</v>
      </c>
      <c r="C3701" s="28" t="s">
        <v>8152</v>
      </c>
      <c r="D3701" s="29" t="s">
        <v>8177</v>
      </c>
      <c r="E3701" s="29"/>
      <c r="F3701" s="30"/>
      <c r="G3701" s="30"/>
      <c r="H3701" s="31"/>
      <c r="I3701" s="30"/>
      <c r="J3701" s="30"/>
      <c r="K3701" s="31"/>
      <c r="L3701" s="32" t="s">
        <v>15</v>
      </c>
      <c r="M3701" s="33">
        <v>187.53</v>
      </c>
      <c r="N3701" s="32">
        <v>18</v>
      </c>
      <c r="O3701" s="32" t="s">
        <v>3152</v>
      </c>
      <c r="P3701" s="32" t="s">
        <v>3153</v>
      </c>
      <c r="Q3701" s="34" t="s">
        <v>8111</v>
      </c>
      <c r="R3701" s="28">
        <v>1</v>
      </c>
      <c r="S3701" s="35"/>
      <c r="T3701" s="36" t="s">
        <v>8175</v>
      </c>
    </row>
    <row r="3702" spans="1:20" s="14" customFormat="1" ht="12" x14ac:dyDescent="0.2">
      <c r="A3702" s="28">
        <v>3697</v>
      </c>
      <c r="B3702" s="28" t="s">
        <v>3151</v>
      </c>
      <c r="C3702" s="28" t="s">
        <v>8152</v>
      </c>
      <c r="D3702" s="29" t="s">
        <v>8177</v>
      </c>
      <c r="E3702" s="29"/>
      <c r="F3702" s="30"/>
      <c r="G3702" s="30"/>
      <c r="H3702" s="31"/>
      <c r="I3702" s="30"/>
      <c r="J3702" s="30"/>
      <c r="K3702" s="31"/>
      <c r="L3702" s="32" t="s">
        <v>15</v>
      </c>
      <c r="M3702" s="33">
        <v>190.91</v>
      </c>
      <c r="N3702" s="32">
        <v>18</v>
      </c>
      <c r="O3702" s="32" t="s">
        <v>3152</v>
      </c>
      <c r="P3702" s="32" t="s">
        <v>3153</v>
      </c>
      <c r="Q3702" s="34" t="s">
        <v>8111</v>
      </c>
      <c r="R3702" s="28">
        <v>1</v>
      </c>
      <c r="S3702" s="35"/>
      <c r="T3702" s="36" t="s">
        <v>8175</v>
      </c>
    </row>
    <row r="3703" spans="1:20" s="14" customFormat="1" ht="12" x14ac:dyDescent="0.2">
      <c r="A3703" s="28">
        <v>3698</v>
      </c>
      <c r="B3703" s="28" t="s">
        <v>3151</v>
      </c>
      <c r="C3703" s="28" t="s">
        <v>8152</v>
      </c>
      <c r="D3703" s="29" t="s">
        <v>8177</v>
      </c>
      <c r="E3703" s="29"/>
      <c r="F3703" s="30"/>
      <c r="G3703" s="30"/>
      <c r="H3703" s="31"/>
      <c r="I3703" s="30"/>
      <c r="J3703" s="30"/>
      <c r="K3703" s="31"/>
      <c r="L3703" s="32" t="s">
        <v>15</v>
      </c>
      <c r="M3703" s="33">
        <v>139.16</v>
      </c>
      <c r="N3703" s="32">
        <v>18</v>
      </c>
      <c r="O3703" s="32" t="s">
        <v>3152</v>
      </c>
      <c r="P3703" s="32" t="s">
        <v>3153</v>
      </c>
      <c r="Q3703" s="34" t="s">
        <v>8111</v>
      </c>
      <c r="R3703" s="28">
        <v>1</v>
      </c>
      <c r="S3703" s="35"/>
      <c r="T3703" s="36" t="s">
        <v>8175</v>
      </c>
    </row>
    <row r="3704" spans="1:20" s="14" customFormat="1" ht="12" x14ac:dyDescent="0.2">
      <c r="A3704" s="28">
        <v>3699</v>
      </c>
      <c r="B3704" s="28" t="s">
        <v>3151</v>
      </c>
      <c r="C3704" s="28" t="s">
        <v>8152</v>
      </c>
      <c r="D3704" s="29" t="s">
        <v>8177</v>
      </c>
      <c r="E3704" s="29"/>
      <c r="F3704" s="30"/>
      <c r="G3704" s="30"/>
      <c r="H3704" s="31"/>
      <c r="I3704" s="30"/>
      <c r="J3704" s="30"/>
      <c r="K3704" s="31"/>
      <c r="L3704" s="32" t="s">
        <v>15</v>
      </c>
      <c r="M3704" s="33">
        <v>149.9</v>
      </c>
      <c r="N3704" s="32">
        <v>18</v>
      </c>
      <c r="O3704" s="32" t="s">
        <v>3152</v>
      </c>
      <c r="P3704" s="32" t="s">
        <v>3153</v>
      </c>
      <c r="Q3704" s="34" t="s">
        <v>8111</v>
      </c>
      <c r="R3704" s="28">
        <v>1</v>
      </c>
      <c r="S3704" s="35"/>
      <c r="T3704" s="36" t="s">
        <v>8175</v>
      </c>
    </row>
    <row r="3705" spans="1:20" s="14" customFormat="1" ht="12" x14ac:dyDescent="0.2">
      <c r="A3705" s="28">
        <v>3700</v>
      </c>
      <c r="B3705" s="28" t="s">
        <v>3151</v>
      </c>
      <c r="C3705" s="28" t="s">
        <v>8152</v>
      </c>
      <c r="D3705" s="29" t="s">
        <v>8177</v>
      </c>
      <c r="E3705" s="29"/>
      <c r="F3705" s="30"/>
      <c r="G3705" s="30"/>
      <c r="H3705" s="31"/>
      <c r="I3705" s="30"/>
      <c r="J3705" s="30"/>
      <c r="K3705" s="31"/>
      <c r="L3705" s="32" t="s">
        <v>15</v>
      </c>
      <c r="M3705" s="33">
        <v>172.17</v>
      </c>
      <c r="N3705" s="32">
        <v>18</v>
      </c>
      <c r="O3705" s="32" t="s">
        <v>3152</v>
      </c>
      <c r="P3705" s="32" t="s">
        <v>3153</v>
      </c>
      <c r="Q3705" s="34" t="s">
        <v>8111</v>
      </c>
      <c r="R3705" s="28">
        <v>1</v>
      </c>
      <c r="S3705" s="35"/>
      <c r="T3705" s="36" t="s">
        <v>8175</v>
      </c>
    </row>
    <row r="3706" spans="1:20" s="14" customFormat="1" ht="12" x14ac:dyDescent="0.2">
      <c r="A3706" s="28">
        <v>3701</v>
      </c>
      <c r="B3706" s="28" t="s">
        <v>3151</v>
      </c>
      <c r="C3706" s="28" t="s">
        <v>8152</v>
      </c>
      <c r="D3706" s="29" t="s">
        <v>8177</v>
      </c>
      <c r="E3706" s="29"/>
      <c r="F3706" s="30"/>
      <c r="G3706" s="30"/>
      <c r="H3706" s="31"/>
      <c r="I3706" s="30"/>
      <c r="J3706" s="30"/>
      <c r="K3706" s="31"/>
      <c r="L3706" s="32" t="s">
        <v>15</v>
      </c>
      <c r="M3706" s="33">
        <v>132.36000000000001</v>
      </c>
      <c r="N3706" s="32">
        <v>18</v>
      </c>
      <c r="O3706" s="32" t="s">
        <v>3152</v>
      </c>
      <c r="P3706" s="32" t="s">
        <v>3153</v>
      </c>
      <c r="Q3706" s="34" t="s">
        <v>8111</v>
      </c>
      <c r="R3706" s="28">
        <v>1</v>
      </c>
      <c r="S3706" s="35"/>
      <c r="T3706" s="36" t="s">
        <v>8175</v>
      </c>
    </row>
    <row r="3707" spans="1:20" s="14" customFormat="1" ht="12" x14ac:dyDescent="0.2">
      <c r="A3707" s="28">
        <v>3702</v>
      </c>
      <c r="B3707" s="28" t="s">
        <v>3151</v>
      </c>
      <c r="C3707" s="28" t="s">
        <v>8152</v>
      </c>
      <c r="D3707" s="29" t="s">
        <v>8177</v>
      </c>
      <c r="E3707" s="29"/>
      <c r="F3707" s="30"/>
      <c r="G3707" s="30"/>
      <c r="H3707" s="31"/>
      <c r="I3707" s="30"/>
      <c r="J3707" s="30"/>
      <c r="K3707" s="31"/>
      <c r="L3707" s="32" t="s">
        <v>15</v>
      </c>
      <c r="M3707" s="33">
        <v>258.06</v>
      </c>
      <c r="N3707" s="32">
        <v>18</v>
      </c>
      <c r="O3707" s="32" t="s">
        <v>3152</v>
      </c>
      <c r="P3707" s="32" t="s">
        <v>3155</v>
      </c>
      <c r="Q3707" s="37" t="s">
        <v>8114</v>
      </c>
      <c r="R3707" s="28">
        <v>1</v>
      </c>
      <c r="S3707" s="35"/>
      <c r="T3707" s="36" t="s">
        <v>8175</v>
      </c>
    </row>
    <row r="3708" spans="1:20" s="14" customFormat="1" ht="12" x14ac:dyDescent="0.2">
      <c r="A3708" s="28">
        <v>3703</v>
      </c>
      <c r="B3708" s="28" t="s">
        <v>3151</v>
      </c>
      <c r="C3708" s="28" t="s">
        <v>8152</v>
      </c>
      <c r="D3708" s="29" t="s">
        <v>8177</v>
      </c>
      <c r="E3708" s="29"/>
      <c r="F3708" s="30"/>
      <c r="G3708" s="30"/>
      <c r="H3708" s="31"/>
      <c r="I3708" s="30"/>
      <c r="J3708" s="30"/>
      <c r="K3708" s="31"/>
      <c r="L3708" s="32" t="s">
        <v>15</v>
      </c>
      <c r="M3708" s="33">
        <v>235.56</v>
      </c>
      <c r="N3708" s="32">
        <v>18</v>
      </c>
      <c r="O3708" s="32" t="s">
        <v>3152</v>
      </c>
      <c r="P3708" s="32" t="s">
        <v>3155</v>
      </c>
      <c r="Q3708" s="37" t="s">
        <v>8114</v>
      </c>
      <c r="R3708" s="28">
        <v>1</v>
      </c>
      <c r="S3708" s="35"/>
      <c r="T3708" s="36" t="s">
        <v>8175</v>
      </c>
    </row>
    <row r="3709" spans="1:20" s="14" customFormat="1" ht="12" x14ac:dyDescent="0.2">
      <c r="A3709" s="28">
        <v>3704</v>
      </c>
      <c r="B3709" s="28" t="s">
        <v>3151</v>
      </c>
      <c r="C3709" s="28" t="s">
        <v>8152</v>
      </c>
      <c r="D3709" s="29" t="s">
        <v>8177</v>
      </c>
      <c r="E3709" s="29"/>
      <c r="F3709" s="30"/>
      <c r="G3709" s="30"/>
      <c r="H3709" s="31"/>
      <c r="I3709" s="30"/>
      <c r="J3709" s="30"/>
      <c r="K3709" s="31"/>
      <c r="L3709" s="32" t="s">
        <v>15</v>
      </c>
      <c r="M3709" s="33">
        <v>283.36</v>
      </c>
      <c r="N3709" s="32">
        <v>18</v>
      </c>
      <c r="O3709" s="32" t="s">
        <v>3152</v>
      </c>
      <c r="P3709" s="32" t="s">
        <v>3153</v>
      </c>
      <c r="Q3709" s="34" t="s">
        <v>8111</v>
      </c>
      <c r="R3709" s="28">
        <v>1</v>
      </c>
      <c r="S3709" s="35"/>
      <c r="T3709" s="36" t="s">
        <v>8175</v>
      </c>
    </row>
    <row r="3710" spans="1:20" s="14" customFormat="1" ht="12" x14ac:dyDescent="0.2">
      <c r="A3710" s="28">
        <v>3705</v>
      </c>
      <c r="B3710" s="28" t="s">
        <v>3151</v>
      </c>
      <c r="C3710" s="28" t="s">
        <v>8152</v>
      </c>
      <c r="D3710" s="29" t="s">
        <v>8177</v>
      </c>
      <c r="E3710" s="29"/>
      <c r="F3710" s="30"/>
      <c r="G3710" s="30"/>
      <c r="H3710" s="31"/>
      <c r="I3710" s="30"/>
      <c r="J3710" s="30"/>
      <c r="K3710" s="31"/>
      <c r="L3710" s="32" t="s">
        <v>15</v>
      </c>
      <c r="M3710" s="33">
        <v>212.28</v>
      </c>
      <c r="N3710" s="32">
        <v>18</v>
      </c>
      <c r="O3710" s="32" t="s">
        <v>3152</v>
      </c>
      <c r="P3710" s="32" t="s">
        <v>3155</v>
      </c>
      <c r="Q3710" s="37" t="s">
        <v>8114</v>
      </c>
      <c r="R3710" s="28">
        <v>1</v>
      </c>
      <c r="S3710" s="35"/>
      <c r="T3710" s="36" t="s">
        <v>8175</v>
      </c>
    </row>
    <row r="3711" spans="1:20" s="14" customFormat="1" ht="12" x14ac:dyDescent="0.2">
      <c r="A3711" s="28">
        <v>3706</v>
      </c>
      <c r="B3711" s="28" t="s">
        <v>3151</v>
      </c>
      <c r="C3711" s="28" t="s">
        <v>8152</v>
      </c>
      <c r="D3711" s="29" t="s">
        <v>8177</v>
      </c>
      <c r="E3711" s="29"/>
      <c r="F3711" s="30"/>
      <c r="G3711" s="30"/>
      <c r="H3711" s="31"/>
      <c r="I3711" s="30"/>
      <c r="J3711" s="30"/>
      <c r="K3711" s="31"/>
      <c r="L3711" s="32" t="s">
        <v>15</v>
      </c>
      <c r="M3711" s="33">
        <v>206.88</v>
      </c>
      <c r="N3711" s="32">
        <v>18</v>
      </c>
      <c r="O3711" s="32" t="s">
        <v>3152</v>
      </c>
      <c r="P3711" s="32" t="s">
        <v>3155</v>
      </c>
      <c r="Q3711" s="37" t="s">
        <v>8114</v>
      </c>
      <c r="R3711" s="28">
        <v>1</v>
      </c>
      <c r="S3711" s="35"/>
      <c r="T3711" s="36" t="s">
        <v>8175</v>
      </c>
    </row>
    <row r="3712" spans="1:20" s="14" customFormat="1" ht="12" x14ac:dyDescent="0.2">
      <c r="A3712" s="28">
        <v>3707</v>
      </c>
      <c r="B3712" s="28" t="s">
        <v>3151</v>
      </c>
      <c r="C3712" s="28" t="s">
        <v>8152</v>
      </c>
      <c r="D3712" s="29" t="s">
        <v>8177</v>
      </c>
      <c r="E3712" s="29"/>
      <c r="F3712" s="30"/>
      <c r="G3712" s="30"/>
      <c r="H3712" s="31"/>
      <c r="I3712" s="30"/>
      <c r="J3712" s="30"/>
      <c r="K3712" s="31"/>
      <c r="L3712" s="32" t="s">
        <v>15</v>
      </c>
      <c r="M3712" s="33">
        <v>215.54</v>
      </c>
      <c r="N3712" s="32">
        <v>18</v>
      </c>
      <c r="O3712" s="32" t="s">
        <v>3152</v>
      </c>
      <c r="P3712" s="32" t="s">
        <v>3155</v>
      </c>
      <c r="Q3712" s="37" t="s">
        <v>8114</v>
      </c>
      <c r="R3712" s="28">
        <v>1</v>
      </c>
      <c r="S3712" s="35"/>
      <c r="T3712" s="36" t="s">
        <v>8175</v>
      </c>
    </row>
    <row r="3713" spans="1:20" s="14" customFormat="1" ht="12" x14ac:dyDescent="0.2">
      <c r="A3713" s="28">
        <v>3708</v>
      </c>
      <c r="B3713" s="28" t="s">
        <v>3151</v>
      </c>
      <c r="C3713" s="28" t="s">
        <v>8152</v>
      </c>
      <c r="D3713" s="29" t="s">
        <v>8177</v>
      </c>
      <c r="E3713" s="29"/>
      <c r="F3713" s="30"/>
      <c r="G3713" s="30"/>
      <c r="H3713" s="31"/>
      <c r="I3713" s="30"/>
      <c r="J3713" s="30"/>
      <c r="K3713" s="31"/>
      <c r="L3713" s="32" t="s">
        <v>15</v>
      </c>
      <c r="M3713" s="33">
        <v>211.76</v>
      </c>
      <c r="N3713" s="32">
        <v>18</v>
      </c>
      <c r="O3713" s="32" t="s">
        <v>3152</v>
      </c>
      <c r="P3713" s="32" t="s">
        <v>3155</v>
      </c>
      <c r="Q3713" s="37" t="s">
        <v>8114</v>
      </c>
      <c r="R3713" s="28">
        <v>1</v>
      </c>
      <c r="S3713" s="35"/>
      <c r="T3713" s="36" t="s">
        <v>8175</v>
      </c>
    </row>
    <row r="3714" spans="1:20" s="14" customFormat="1" ht="12" x14ac:dyDescent="0.2">
      <c r="A3714" s="28">
        <v>3709</v>
      </c>
      <c r="B3714" s="28" t="s">
        <v>3151</v>
      </c>
      <c r="C3714" s="28" t="s">
        <v>8152</v>
      </c>
      <c r="D3714" s="29" t="s">
        <v>8177</v>
      </c>
      <c r="E3714" s="29"/>
      <c r="F3714" s="30"/>
      <c r="G3714" s="30"/>
      <c r="H3714" s="31"/>
      <c r="I3714" s="30"/>
      <c r="J3714" s="30"/>
      <c r="K3714" s="31"/>
      <c r="L3714" s="32" t="s">
        <v>15</v>
      </c>
      <c r="M3714" s="33">
        <v>193.6</v>
      </c>
      <c r="N3714" s="32">
        <v>18</v>
      </c>
      <c r="O3714" s="32" t="s">
        <v>3152</v>
      </c>
      <c r="P3714" s="32" t="s">
        <v>3155</v>
      </c>
      <c r="Q3714" s="37" t="s">
        <v>8114</v>
      </c>
      <c r="R3714" s="28">
        <v>1</v>
      </c>
      <c r="S3714" s="35"/>
      <c r="T3714" s="36" t="s">
        <v>8175</v>
      </c>
    </row>
    <row r="3715" spans="1:20" s="14" customFormat="1" ht="12" x14ac:dyDescent="0.2">
      <c r="A3715" s="28">
        <v>3710</v>
      </c>
      <c r="B3715" s="28" t="s">
        <v>3151</v>
      </c>
      <c r="C3715" s="28" t="s">
        <v>8152</v>
      </c>
      <c r="D3715" s="29" t="s">
        <v>8177</v>
      </c>
      <c r="E3715" s="29"/>
      <c r="F3715" s="30"/>
      <c r="G3715" s="30"/>
      <c r="H3715" s="31"/>
      <c r="I3715" s="30"/>
      <c r="J3715" s="30"/>
      <c r="K3715" s="31"/>
      <c r="L3715" s="32" t="s">
        <v>15</v>
      </c>
      <c r="M3715" s="33">
        <v>234.33</v>
      </c>
      <c r="N3715" s="32">
        <v>18</v>
      </c>
      <c r="O3715" s="32" t="s">
        <v>3152</v>
      </c>
      <c r="P3715" s="32" t="s">
        <v>3153</v>
      </c>
      <c r="Q3715" s="34" t="s">
        <v>8111</v>
      </c>
      <c r="R3715" s="28">
        <v>1</v>
      </c>
      <c r="S3715" s="35"/>
      <c r="T3715" s="36" t="s">
        <v>8175</v>
      </c>
    </row>
    <row r="3716" spans="1:20" s="14" customFormat="1" ht="12" x14ac:dyDescent="0.2">
      <c r="A3716" s="28">
        <v>3711</v>
      </c>
      <c r="B3716" s="28" t="s">
        <v>3151</v>
      </c>
      <c r="C3716" s="28" t="s">
        <v>8152</v>
      </c>
      <c r="D3716" s="29" t="s">
        <v>8177</v>
      </c>
      <c r="E3716" s="29"/>
      <c r="F3716" s="30"/>
      <c r="G3716" s="30"/>
      <c r="H3716" s="31"/>
      <c r="I3716" s="30"/>
      <c r="J3716" s="30"/>
      <c r="K3716" s="31"/>
      <c r="L3716" s="32" t="s">
        <v>15</v>
      </c>
      <c r="M3716" s="33">
        <v>239.51</v>
      </c>
      <c r="N3716" s="32">
        <v>18</v>
      </c>
      <c r="O3716" s="32" t="s">
        <v>3152</v>
      </c>
      <c r="P3716" s="32" t="s">
        <v>3155</v>
      </c>
      <c r="Q3716" s="37" t="s">
        <v>8114</v>
      </c>
      <c r="R3716" s="28">
        <v>1</v>
      </c>
      <c r="S3716" s="35"/>
      <c r="T3716" s="36" t="s">
        <v>8175</v>
      </c>
    </row>
    <row r="3717" spans="1:20" s="14" customFormat="1" ht="12" x14ac:dyDescent="0.2">
      <c r="A3717" s="28">
        <v>3712</v>
      </c>
      <c r="B3717" s="28" t="s">
        <v>3151</v>
      </c>
      <c r="C3717" s="28" t="s">
        <v>8152</v>
      </c>
      <c r="D3717" s="29" t="s">
        <v>8177</v>
      </c>
      <c r="E3717" s="29"/>
      <c r="F3717" s="30"/>
      <c r="G3717" s="30"/>
      <c r="H3717" s="31"/>
      <c r="I3717" s="30"/>
      <c r="J3717" s="30"/>
      <c r="K3717" s="31"/>
      <c r="L3717" s="32" t="s">
        <v>15</v>
      </c>
      <c r="M3717" s="33">
        <v>191.09</v>
      </c>
      <c r="N3717" s="32">
        <v>18</v>
      </c>
      <c r="O3717" s="32" t="s">
        <v>3152</v>
      </c>
      <c r="P3717" s="32" t="s">
        <v>3155</v>
      </c>
      <c r="Q3717" s="37" t="s">
        <v>8114</v>
      </c>
      <c r="R3717" s="28">
        <v>1</v>
      </c>
      <c r="S3717" s="35"/>
      <c r="T3717" s="36" t="s">
        <v>8175</v>
      </c>
    </row>
    <row r="3718" spans="1:20" s="14" customFormat="1" ht="12" x14ac:dyDescent="0.2">
      <c r="A3718" s="28">
        <v>3713</v>
      </c>
      <c r="B3718" s="28" t="s">
        <v>3151</v>
      </c>
      <c r="C3718" s="28" t="s">
        <v>8152</v>
      </c>
      <c r="D3718" s="29" t="s">
        <v>8177</v>
      </c>
      <c r="E3718" s="29"/>
      <c r="F3718" s="30"/>
      <c r="G3718" s="30"/>
      <c r="H3718" s="31"/>
      <c r="I3718" s="30"/>
      <c r="J3718" s="30"/>
      <c r="K3718" s="31"/>
      <c r="L3718" s="32" t="s">
        <v>15</v>
      </c>
      <c r="M3718" s="33">
        <v>207.75</v>
      </c>
      <c r="N3718" s="32">
        <v>18</v>
      </c>
      <c r="O3718" s="32" t="s">
        <v>3152</v>
      </c>
      <c r="P3718" s="32" t="s">
        <v>3153</v>
      </c>
      <c r="Q3718" s="34" t="s">
        <v>8111</v>
      </c>
      <c r="R3718" s="28">
        <v>1</v>
      </c>
      <c r="S3718" s="35"/>
      <c r="T3718" s="36" t="s">
        <v>8175</v>
      </c>
    </row>
    <row r="3719" spans="1:20" s="14" customFormat="1" ht="12" x14ac:dyDescent="0.2">
      <c r="A3719" s="28">
        <v>3714</v>
      </c>
      <c r="B3719" s="28" t="s">
        <v>3151</v>
      </c>
      <c r="C3719" s="28" t="s">
        <v>3151</v>
      </c>
      <c r="D3719" s="29" t="s">
        <v>8174</v>
      </c>
      <c r="E3719" s="29"/>
      <c r="F3719" s="30"/>
      <c r="G3719" s="30"/>
      <c r="H3719" s="31"/>
      <c r="I3719" s="30"/>
      <c r="J3719" s="30"/>
      <c r="K3719" s="31"/>
      <c r="L3719" s="32" t="s">
        <v>15</v>
      </c>
      <c r="M3719" s="33">
        <v>114.77</v>
      </c>
      <c r="N3719" s="32">
        <v>18</v>
      </c>
      <c r="O3719" s="32" t="s">
        <v>3152</v>
      </c>
      <c r="P3719" s="32" t="s">
        <v>3155</v>
      </c>
      <c r="Q3719" s="37" t="s">
        <v>8114</v>
      </c>
      <c r="R3719" s="28">
        <v>1</v>
      </c>
      <c r="S3719" s="35"/>
      <c r="T3719" s="36" t="s">
        <v>8175</v>
      </c>
    </row>
    <row r="3720" spans="1:20" s="14" customFormat="1" ht="12" x14ac:dyDescent="0.2">
      <c r="A3720" s="28">
        <v>3715</v>
      </c>
      <c r="B3720" s="28" t="s">
        <v>8132</v>
      </c>
      <c r="C3720" s="28" t="s">
        <v>8132</v>
      </c>
      <c r="D3720" s="29" t="s">
        <v>8178</v>
      </c>
      <c r="E3720" s="29"/>
      <c r="F3720" s="30"/>
      <c r="G3720" s="30"/>
      <c r="H3720" s="31"/>
      <c r="I3720" s="30"/>
      <c r="J3720" s="30"/>
      <c r="K3720" s="31"/>
      <c r="L3720" s="32" t="s">
        <v>15</v>
      </c>
      <c r="M3720" s="33">
        <v>205.81</v>
      </c>
      <c r="N3720" s="32">
        <v>19</v>
      </c>
      <c r="O3720" s="32" t="s">
        <v>3152</v>
      </c>
      <c r="P3720" s="32" t="s">
        <v>3154</v>
      </c>
      <c r="Q3720" s="37" t="s">
        <v>8113</v>
      </c>
      <c r="R3720" s="28">
        <v>1</v>
      </c>
      <c r="S3720" s="35"/>
      <c r="T3720" s="36" t="s">
        <v>8175</v>
      </c>
    </row>
    <row r="3721" spans="1:20" s="14" customFormat="1" ht="12" x14ac:dyDescent="0.2">
      <c r="A3721" s="28">
        <v>3716</v>
      </c>
      <c r="B3721" s="28" t="s">
        <v>3151</v>
      </c>
      <c r="C3721" s="28" t="s">
        <v>8152</v>
      </c>
      <c r="D3721" s="29" t="s">
        <v>8177</v>
      </c>
      <c r="E3721" s="29"/>
      <c r="F3721" s="30"/>
      <c r="G3721" s="30"/>
      <c r="H3721" s="31"/>
      <c r="I3721" s="30"/>
      <c r="J3721" s="30"/>
      <c r="K3721" s="31"/>
      <c r="L3721" s="32" t="s">
        <v>15</v>
      </c>
      <c r="M3721" s="33">
        <v>165.4</v>
      </c>
      <c r="N3721" s="32">
        <v>18</v>
      </c>
      <c r="O3721" s="32" t="s">
        <v>3152</v>
      </c>
      <c r="P3721" s="32" t="s">
        <v>3153</v>
      </c>
      <c r="Q3721" s="34" t="s">
        <v>8111</v>
      </c>
      <c r="R3721" s="28">
        <v>1</v>
      </c>
      <c r="S3721" s="35"/>
      <c r="T3721" s="36" t="s">
        <v>8175</v>
      </c>
    </row>
    <row r="3722" spans="1:20" s="14" customFormat="1" ht="12" x14ac:dyDescent="0.2">
      <c r="A3722" s="28">
        <v>3717</v>
      </c>
      <c r="B3722" s="28" t="s">
        <v>3151</v>
      </c>
      <c r="C3722" s="28" t="s">
        <v>8152</v>
      </c>
      <c r="D3722" s="29" t="s">
        <v>8177</v>
      </c>
      <c r="E3722" s="29"/>
      <c r="F3722" s="30"/>
      <c r="G3722" s="30"/>
      <c r="H3722" s="31"/>
      <c r="I3722" s="30"/>
      <c r="J3722" s="30"/>
      <c r="K3722" s="31"/>
      <c r="L3722" s="32" t="s">
        <v>15</v>
      </c>
      <c r="M3722" s="33">
        <v>268.12</v>
      </c>
      <c r="N3722" s="32">
        <v>18</v>
      </c>
      <c r="O3722" s="32" t="s">
        <v>3152</v>
      </c>
      <c r="P3722" s="32" t="s">
        <v>3153</v>
      </c>
      <c r="Q3722" s="34" t="s">
        <v>8111</v>
      </c>
      <c r="R3722" s="28">
        <v>1</v>
      </c>
      <c r="S3722" s="35"/>
      <c r="T3722" s="36" t="s">
        <v>8175</v>
      </c>
    </row>
    <row r="3723" spans="1:20" s="14" customFormat="1" ht="12" x14ac:dyDescent="0.2">
      <c r="A3723" s="28">
        <v>3718</v>
      </c>
      <c r="B3723" s="28" t="s">
        <v>3151</v>
      </c>
      <c r="C3723" s="28" t="s">
        <v>8152</v>
      </c>
      <c r="D3723" s="29" t="s">
        <v>8177</v>
      </c>
      <c r="E3723" s="29"/>
      <c r="F3723" s="30"/>
      <c r="G3723" s="30"/>
      <c r="H3723" s="31"/>
      <c r="I3723" s="30"/>
      <c r="J3723" s="30"/>
      <c r="K3723" s="31"/>
      <c r="L3723" s="32" t="s">
        <v>15</v>
      </c>
      <c r="M3723" s="33">
        <v>215.3</v>
      </c>
      <c r="N3723" s="32">
        <v>18</v>
      </c>
      <c r="O3723" s="32" t="s">
        <v>3152</v>
      </c>
      <c r="P3723" s="32" t="s">
        <v>3153</v>
      </c>
      <c r="Q3723" s="34" t="s">
        <v>8111</v>
      </c>
      <c r="R3723" s="28">
        <v>1</v>
      </c>
      <c r="S3723" s="35"/>
      <c r="T3723" s="36" t="s">
        <v>8175</v>
      </c>
    </row>
    <row r="3724" spans="1:20" s="14" customFormat="1" ht="12" x14ac:dyDescent="0.2">
      <c r="A3724" s="28">
        <v>3719</v>
      </c>
      <c r="B3724" s="28" t="s">
        <v>3151</v>
      </c>
      <c r="C3724" s="28" t="s">
        <v>8152</v>
      </c>
      <c r="D3724" s="29" t="s">
        <v>8177</v>
      </c>
      <c r="E3724" s="29"/>
      <c r="F3724" s="30"/>
      <c r="G3724" s="30"/>
      <c r="H3724" s="31"/>
      <c r="I3724" s="30"/>
      <c r="J3724" s="30"/>
      <c r="K3724" s="31"/>
      <c r="L3724" s="32" t="s">
        <v>15</v>
      </c>
      <c r="M3724" s="33">
        <v>180.33</v>
      </c>
      <c r="N3724" s="32">
        <v>18</v>
      </c>
      <c r="O3724" s="32" t="s">
        <v>3152</v>
      </c>
      <c r="P3724" s="32" t="s">
        <v>3153</v>
      </c>
      <c r="Q3724" s="34" t="s">
        <v>8111</v>
      </c>
      <c r="R3724" s="28">
        <v>1</v>
      </c>
      <c r="S3724" s="35"/>
      <c r="T3724" s="36" t="s">
        <v>8175</v>
      </c>
    </row>
    <row r="3725" spans="1:20" s="14" customFormat="1" ht="12" x14ac:dyDescent="0.2">
      <c r="A3725" s="28">
        <v>3720</v>
      </c>
      <c r="B3725" s="28" t="s">
        <v>3151</v>
      </c>
      <c r="C3725" s="28" t="s">
        <v>8152</v>
      </c>
      <c r="D3725" s="29" t="s">
        <v>8177</v>
      </c>
      <c r="E3725" s="29"/>
      <c r="F3725" s="30"/>
      <c r="G3725" s="30"/>
      <c r="H3725" s="31"/>
      <c r="I3725" s="30"/>
      <c r="J3725" s="30"/>
      <c r="K3725" s="31"/>
      <c r="L3725" s="32" t="s">
        <v>15</v>
      </c>
      <c r="M3725" s="33">
        <v>178.62</v>
      </c>
      <c r="N3725" s="32">
        <v>18</v>
      </c>
      <c r="O3725" s="32" t="s">
        <v>3152</v>
      </c>
      <c r="P3725" s="32" t="s">
        <v>3153</v>
      </c>
      <c r="Q3725" s="34" t="s">
        <v>8111</v>
      </c>
      <c r="R3725" s="28">
        <v>1</v>
      </c>
      <c r="S3725" s="35"/>
      <c r="T3725" s="36" t="s">
        <v>8175</v>
      </c>
    </row>
    <row r="3726" spans="1:20" s="14" customFormat="1" ht="12" x14ac:dyDescent="0.2">
      <c r="A3726" s="28">
        <v>3721</v>
      </c>
      <c r="B3726" s="28" t="s">
        <v>3151</v>
      </c>
      <c r="C3726" s="28" t="s">
        <v>8152</v>
      </c>
      <c r="D3726" s="29" t="s">
        <v>8177</v>
      </c>
      <c r="E3726" s="29"/>
      <c r="F3726" s="30"/>
      <c r="G3726" s="30"/>
      <c r="H3726" s="31"/>
      <c r="I3726" s="30"/>
      <c r="J3726" s="30"/>
      <c r="K3726" s="31"/>
      <c r="L3726" s="32" t="s">
        <v>15</v>
      </c>
      <c r="M3726" s="33">
        <v>181.98</v>
      </c>
      <c r="N3726" s="32">
        <v>18</v>
      </c>
      <c r="O3726" s="32" t="s">
        <v>3152</v>
      </c>
      <c r="P3726" s="32" t="s">
        <v>3153</v>
      </c>
      <c r="Q3726" s="34" t="s">
        <v>8111</v>
      </c>
      <c r="R3726" s="28">
        <v>1</v>
      </c>
      <c r="S3726" s="35"/>
      <c r="T3726" s="36" t="s">
        <v>8175</v>
      </c>
    </row>
    <row r="3727" spans="1:20" s="14" customFormat="1" ht="12" x14ac:dyDescent="0.2">
      <c r="A3727" s="28">
        <v>3722</v>
      </c>
      <c r="B3727" s="28" t="s">
        <v>3151</v>
      </c>
      <c r="C3727" s="28" t="s">
        <v>8152</v>
      </c>
      <c r="D3727" s="29" t="s">
        <v>8177</v>
      </c>
      <c r="E3727" s="29"/>
      <c r="F3727" s="30"/>
      <c r="G3727" s="30"/>
      <c r="H3727" s="31"/>
      <c r="I3727" s="30"/>
      <c r="J3727" s="30"/>
      <c r="K3727" s="31"/>
      <c r="L3727" s="32" t="s">
        <v>15</v>
      </c>
      <c r="M3727" s="33">
        <v>185.21</v>
      </c>
      <c r="N3727" s="32">
        <v>18</v>
      </c>
      <c r="O3727" s="32" t="s">
        <v>3152</v>
      </c>
      <c r="P3727" s="32" t="s">
        <v>3153</v>
      </c>
      <c r="Q3727" s="34" t="s">
        <v>8111</v>
      </c>
      <c r="R3727" s="28">
        <v>1</v>
      </c>
      <c r="S3727" s="35"/>
      <c r="T3727" s="36" t="s">
        <v>8175</v>
      </c>
    </row>
    <row r="3728" spans="1:20" s="14" customFormat="1" ht="12" x14ac:dyDescent="0.2">
      <c r="A3728" s="28">
        <v>3723</v>
      </c>
      <c r="B3728" s="28" t="s">
        <v>3151</v>
      </c>
      <c r="C3728" s="28" t="s">
        <v>8152</v>
      </c>
      <c r="D3728" s="29" t="s">
        <v>8177</v>
      </c>
      <c r="E3728" s="29"/>
      <c r="F3728" s="30"/>
      <c r="G3728" s="30"/>
      <c r="H3728" s="31"/>
      <c r="I3728" s="30"/>
      <c r="J3728" s="30"/>
      <c r="K3728" s="31"/>
      <c r="L3728" s="32" t="s">
        <v>15</v>
      </c>
      <c r="M3728" s="33">
        <v>283.22000000000003</v>
      </c>
      <c r="N3728" s="32">
        <v>18</v>
      </c>
      <c r="O3728" s="32" t="s">
        <v>3152</v>
      </c>
      <c r="P3728" s="32" t="s">
        <v>3153</v>
      </c>
      <c r="Q3728" s="34" t="s">
        <v>8111</v>
      </c>
      <c r="R3728" s="28">
        <v>1</v>
      </c>
      <c r="S3728" s="35"/>
      <c r="T3728" s="36" t="s">
        <v>8175</v>
      </c>
    </row>
    <row r="3729" spans="1:20" s="14" customFormat="1" ht="12" x14ac:dyDescent="0.2">
      <c r="A3729" s="28">
        <v>3724</v>
      </c>
      <c r="B3729" s="28" t="s">
        <v>3151</v>
      </c>
      <c r="C3729" s="28" t="s">
        <v>8152</v>
      </c>
      <c r="D3729" s="29" t="s">
        <v>8177</v>
      </c>
      <c r="E3729" s="29"/>
      <c r="F3729" s="30"/>
      <c r="G3729" s="30"/>
      <c r="H3729" s="31"/>
      <c r="I3729" s="30"/>
      <c r="J3729" s="30"/>
      <c r="K3729" s="31"/>
      <c r="L3729" s="32" t="s">
        <v>15</v>
      </c>
      <c r="M3729" s="33">
        <v>379.49</v>
      </c>
      <c r="N3729" s="32">
        <v>18</v>
      </c>
      <c r="O3729" s="32" t="s">
        <v>3152</v>
      </c>
      <c r="P3729" s="32" t="s">
        <v>3153</v>
      </c>
      <c r="Q3729" s="34" t="s">
        <v>8111</v>
      </c>
      <c r="R3729" s="28">
        <v>1</v>
      </c>
      <c r="S3729" s="35"/>
      <c r="T3729" s="36" t="s">
        <v>8175</v>
      </c>
    </row>
    <row r="3730" spans="1:20" s="14" customFormat="1" ht="12" x14ac:dyDescent="0.2">
      <c r="A3730" s="28">
        <v>3725</v>
      </c>
      <c r="B3730" s="28" t="s">
        <v>3151</v>
      </c>
      <c r="C3730" s="28" t="s">
        <v>8152</v>
      </c>
      <c r="D3730" s="29" t="s">
        <v>8177</v>
      </c>
      <c r="E3730" s="29"/>
      <c r="F3730" s="30"/>
      <c r="G3730" s="30"/>
      <c r="H3730" s="31"/>
      <c r="I3730" s="30"/>
      <c r="J3730" s="30"/>
      <c r="K3730" s="31"/>
      <c r="L3730" s="32" t="s">
        <v>15</v>
      </c>
      <c r="M3730" s="33">
        <v>184.48</v>
      </c>
      <c r="N3730" s="32">
        <v>18</v>
      </c>
      <c r="O3730" s="32" t="s">
        <v>3152</v>
      </c>
      <c r="P3730" s="32" t="s">
        <v>3153</v>
      </c>
      <c r="Q3730" s="34" t="s">
        <v>8111</v>
      </c>
      <c r="R3730" s="28">
        <v>1</v>
      </c>
      <c r="S3730" s="35"/>
      <c r="T3730" s="36" t="s">
        <v>8175</v>
      </c>
    </row>
    <row r="3731" spans="1:20" s="14" customFormat="1" ht="12" x14ac:dyDescent="0.2">
      <c r="A3731" s="28">
        <v>3726</v>
      </c>
      <c r="B3731" s="28" t="s">
        <v>3151</v>
      </c>
      <c r="C3731" s="28" t="s">
        <v>8152</v>
      </c>
      <c r="D3731" s="29" t="s">
        <v>8177</v>
      </c>
      <c r="E3731" s="29"/>
      <c r="F3731" s="30"/>
      <c r="G3731" s="30"/>
      <c r="H3731" s="31"/>
      <c r="I3731" s="30"/>
      <c r="J3731" s="30"/>
      <c r="K3731" s="31"/>
      <c r="L3731" s="32" t="s">
        <v>15</v>
      </c>
      <c r="M3731" s="33">
        <v>268.94</v>
      </c>
      <c r="N3731" s="32">
        <v>18</v>
      </c>
      <c r="O3731" s="32" t="s">
        <v>3152</v>
      </c>
      <c r="P3731" s="32" t="s">
        <v>3153</v>
      </c>
      <c r="Q3731" s="34" t="s">
        <v>8111</v>
      </c>
      <c r="R3731" s="28">
        <v>1</v>
      </c>
      <c r="S3731" s="35"/>
      <c r="T3731" s="36" t="s">
        <v>8175</v>
      </c>
    </row>
    <row r="3732" spans="1:20" s="14" customFormat="1" ht="12" x14ac:dyDescent="0.2">
      <c r="A3732" s="28">
        <v>3727</v>
      </c>
      <c r="B3732" s="28" t="s">
        <v>3151</v>
      </c>
      <c r="C3732" s="28" t="s">
        <v>8152</v>
      </c>
      <c r="D3732" s="29" t="s">
        <v>8177</v>
      </c>
      <c r="E3732" s="29"/>
      <c r="F3732" s="30"/>
      <c r="G3732" s="30"/>
      <c r="H3732" s="31"/>
      <c r="I3732" s="30"/>
      <c r="J3732" s="30"/>
      <c r="K3732" s="31"/>
      <c r="L3732" s="32" t="s">
        <v>15</v>
      </c>
      <c r="M3732" s="33">
        <v>242.89</v>
      </c>
      <c r="N3732" s="32">
        <v>18</v>
      </c>
      <c r="O3732" s="32" t="s">
        <v>3152</v>
      </c>
      <c r="P3732" s="32" t="s">
        <v>3153</v>
      </c>
      <c r="Q3732" s="34" t="s">
        <v>8111</v>
      </c>
      <c r="R3732" s="28">
        <v>1</v>
      </c>
      <c r="S3732" s="35"/>
      <c r="T3732" s="36" t="s">
        <v>8175</v>
      </c>
    </row>
    <row r="3733" spans="1:20" s="14" customFormat="1" ht="12" x14ac:dyDescent="0.2">
      <c r="A3733" s="28">
        <v>3728</v>
      </c>
      <c r="B3733" s="28" t="s">
        <v>3151</v>
      </c>
      <c r="C3733" s="28" t="s">
        <v>3151</v>
      </c>
      <c r="D3733" s="29" t="s">
        <v>8179</v>
      </c>
      <c r="E3733" s="29"/>
      <c r="F3733" s="30"/>
      <c r="G3733" s="30"/>
      <c r="H3733" s="31"/>
      <c r="I3733" s="30"/>
      <c r="J3733" s="30"/>
      <c r="K3733" s="31"/>
      <c r="L3733" s="32" t="s">
        <v>15</v>
      </c>
      <c r="M3733" s="33">
        <v>181.52</v>
      </c>
      <c r="N3733" s="32">
        <v>18</v>
      </c>
      <c r="O3733" s="32" t="s">
        <v>3152</v>
      </c>
      <c r="P3733" s="32" t="s">
        <v>3153</v>
      </c>
      <c r="Q3733" s="34" t="s">
        <v>8111</v>
      </c>
      <c r="R3733" s="28">
        <v>1</v>
      </c>
      <c r="S3733" s="35"/>
      <c r="T3733" s="36" t="s">
        <v>8175</v>
      </c>
    </row>
    <row r="3734" spans="1:20" s="14" customFormat="1" ht="12" x14ac:dyDescent="0.2">
      <c r="A3734" s="28">
        <v>3729</v>
      </c>
      <c r="B3734" s="28" t="s">
        <v>3151</v>
      </c>
      <c r="C3734" s="28" t="s">
        <v>3151</v>
      </c>
      <c r="D3734" s="29" t="s">
        <v>8179</v>
      </c>
      <c r="E3734" s="29"/>
      <c r="F3734" s="30"/>
      <c r="G3734" s="30"/>
      <c r="H3734" s="31"/>
      <c r="I3734" s="30"/>
      <c r="J3734" s="30"/>
      <c r="K3734" s="31"/>
      <c r="L3734" s="32" t="s">
        <v>15</v>
      </c>
      <c r="M3734" s="33">
        <v>358.77</v>
      </c>
      <c r="N3734" s="32">
        <v>18</v>
      </c>
      <c r="O3734" s="32" t="s">
        <v>3152</v>
      </c>
      <c r="P3734" s="32" t="s">
        <v>3153</v>
      </c>
      <c r="Q3734" s="34" t="s">
        <v>8111</v>
      </c>
      <c r="R3734" s="28">
        <v>1</v>
      </c>
      <c r="S3734" s="35"/>
      <c r="T3734" s="36" t="s">
        <v>8175</v>
      </c>
    </row>
    <row r="3735" spans="1:20" s="14" customFormat="1" ht="12" x14ac:dyDescent="0.2">
      <c r="A3735" s="28">
        <v>3730</v>
      </c>
      <c r="B3735" s="28" t="s">
        <v>3151</v>
      </c>
      <c r="C3735" s="28" t="s">
        <v>3151</v>
      </c>
      <c r="D3735" s="29" t="s">
        <v>8179</v>
      </c>
      <c r="E3735" s="29"/>
      <c r="F3735" s="30"/>
      <c r="G3735" s="30"/>
      <c r="H3735" s="31"/>
      <c r="I3735" s="30"/>
      <c r="J3735" s="30"/>
      <c r="K3735" s="31"/>
      <c r="L3735" s="32" t="s">
        <v>15</v>
      </c>
      <c r="M3735" s="33">
        <v>178.02</v>
      </c>
      <c r="N3735" s="32">
        <v>18</v>
      </c>
      <c r="O3735" s="32" t="s">
        <v>3152</v>
      </c>
      <c r="P3735" s="32" t="s">
        <v>3153</v>
      </c>
      <c r="Q3735" s="34" t="s">
        <v>8111</v>
      </c>
      <c r="R3735" s="28">
        <v>1</v>
      </c>
      <c r="S3735" s="35"/>
      <c r="T3735" s="36" t="s">
        <v>8175</v>
      </c>
    </row>
    <row r="3736" spans="1:20" s="14" customFormat="1" ht="12" x14ac:dyDescent="0.2">
      <c r="A3736" s="28">
        <v>3731</v>
      </c>
      <c r="B3736" s="28" t="s">
        <v>3151</v>
      </c>
      <c r="C3736" s="28" t="s">
        <v>8152</v>
      </c>
      <c r="D3736" s="29" t="s">
        <v>8177</v>
      </c>
      <c r="E3736" s="29"/>
      <c r="F3736" s="30"/>
      <c r="G3736" s="30"/>
      <c r="H3736" s="31"/>
      <c r="I3736" s="30"/>
      <c r="J3736" s="30"/>
      <c r="K3736" s="31"/>
      <c r="L3736" s="32" t="s">
        <v>15</v>
      </c>
      <c r="M3736" s="33">
        <v>216.88</v>
      </c>
      <c r="N3736" s="32">
        <v>18</v>
      </c>
      <c r="O3736" s="32" t="s">
        <v>3152</v>
      </c>
      <c r="P3736" s="32" t="s">
        <v>3153</v>
      </c>
      <c r="Q3736" s="34" t="s">
        <v>8111</v>
      </c>
      <c r="R3736" s="28">
        <v>1</v>
      </c>
      <c r="S3736" s="35"/>
      <c r="T3736" s="36" t="s">
        <v>8175</v>
      </c>
    </row>
    <row r="3737" spans="1:20" s="14" customFormat="1" ht="12" x14ac:dyDescent="0.2">
      <c r="A3737" s="28">
        <v>3732</v>
      </c>
      <c r="B3737" s="28" t="s">
        <v>3151</v>
      </c>
      <c r="C3737" s="28" t="s">
        <v>8152</v>
      </c>
      <c r="D3737" s="29" t="s">
        <v>8177</v>
      </c>
      <c r="E3737" s="29"/>
      <c r="F3737" s="30"/>
      <c r="G3737" s="30"/>
      <c r="H3737" s="31"/>
      <c r="I3737" s="30"/>
      <c r="J3737" s="30"/>
      <c r="K3737" s="31"/>
      <c r="L3737" s="32" t="s">
        <v>15</v>
      </c>
      <c r="M3737" s="33">
        <v>286.39999999999901</v>
      </c>
      <c r="N3737" s="32">
        <v>18</v>
      </c>
      <c r="O3737" s="32" t="s">
        <v>3152</v>
      </c>
      <c r="P3737" s="32" t="s">
        <v>3153</v>
      </c>
      <c r="Q3737" s="34" t="s">
        <v>8111</v>
      </c>
      <c r="R3737" s="28">
        <v>1</v>
      </c>
      <c r="S3737" s="35"/>
      <c r="T3737" s="36" t="s">
        <v>8175</v>
      </c>
    </row>
    <row r="3738" spans="1:20" s="14" customFormat="1" ht="12" x14ac:dyDescent="0.2">
      <c r="A3738" s="28">
        <v>3733</v>
      </c>
      <c r="B3738" s="28" t="s">
        <v>3151</v>
      </c>
      <c r="C3738" s="28" t="s">
        <v>8152</v>
      </c>
      <c r="D3738" s="29" t="s">
        <v>8177</v>
      </c>
      <c r="E3738" s="29"/>
      <c r="F3738" s="30"/>
      <c r="G3738" s="30"/>
      <c r="H3738" s="31"/>
      <c r="I3738" s="30"/>
      <c r="J3738" s="30"/>
      <c r="K3738" s="31"/>
      <c r="L3738" s="32" t="s">
        <v>15</v>
      </c>
      <c r="M3738" s="33">
        <v>203.47</v>
      </c>
      <c r="N3738" s="32">
        <v>18</v>
      </c>
      <c r="O3738" s="32" t="s">
        <v>3152</v>
      </c>
      <c r="P3738" s="32" t="s">
        <v>3153</v>
      </c>
      <c r="Q3738" s="34" t="s">
        <v>8111</v>
      </c>
      <c r="R3738" s="28">
        <v>1</v>
      </c>
      <c r="S3738" s="35"/>
      <c r="T3738" s="36" t="s">
        <v>8175</v>
      </c>
    </row>
    <row r="3739" spans="1:20" s="14" customFormat="1" ht="12" x14ac:dyDescent="0.2">
      <c r="A3739" s="28">
        <v>3734</v>
      </c>
      <c r="B3739" s="28" t="s">
        <v>3151</v>
      </c>
      <c r="C3739" s="28" t="s">
        <v>8152</v>
      </c>
      <c r="D3739" s="29" t="s">
        <v>8177</v>
      </c>
      <c r="E3739" s="29"/>
      <c r="F3739" s="30"/>
      <c r="G3739" s="30"/>
      <c r="H3739" s="31"/>
      <c r="I3739" s="30"/>
      <c r="J3739" s="30"/>
      <c r="K3739" s="31"/>
      <c r="L3739" s="32" t="s">
        <v>15</v>
      </c>
      <c r="M3739" s="33">
        <v>245.51</v>
      </c>
      <c r="N3739" s="32">
        <v>18</v>
      </c>
      <c r="O3739" s="32" t="s">
        <v>3152</v>
      </c>
      <c r="P3739" s="32" t="s">
        <v>3153</v>
      </c>
      <c r="Q3739" s="34" t="s">
        <v>8111</v>
      </c>
      <c r="R3739" s="28">
        <v>1</v>
      </c>
      <c r="S3739" s="35"/>
      <c r="T3739" s="36" t="s">
        <v>8175</v>
      </c>
    </row>
    <row r="3740" spans="1:20" s="14" customFormat="1" ht="12" x14ac:dyDescent="0.2">
      <c r="A3740" s="28">
        <v>3735</v>
      </c>
      <c r="B3740" s="28" t="s">
        <v>3151</v>
      </c>
      <c r="C3740" s="28" t="s">
        <v>3151</v>
      </c>
      <c r="D3740" s="29" t="s">
        <v>8179</v>
      </c>
      <c r="E3740" s="29"/>
      <c r="F3740" s="30"/>
      <c r="G3740" s="30"/>
      <c r="H3740" s="31"/>
      <c r="I3740" s="30"/>
      <c r="J3740" s="30"/>
      <c r="K3740" s="31"/>
      <c r="L3740" s="32" t="s">
        <v>15</v>
      </c>
      <c r="M3740" s="33">
        <v>267.83999999999901</v>
      </c>
      <c r="N3740" s="32">
        <v>18</v>
      </c>
      <c r="O3740" s="32" t="s">
        <v>3152</v>
      </c>
      <c r="P3740" s="32" t="s">
        <v>3153</v>
      </c>
      <c r="Q3740" s="34" t="s">
        <v>8111</v>
      </c>
      <c r="R3740" s="28">
        <v>1</v>
      </c>
      <c r="S3740" s="35"/>
      <c r="T3740" s="36" t="s">
        <v>8175</v>
      </c>
    </row>
    <row r="3741" spans="1:20" s="14" customFormat="1" ht="12" x14ac:dyDescent="0.2">
      <c r="A3741" s="28">
        <v>3736</v>
      </c>
      <c r="B3741" s="28" t="s">
        <v>3151</v>
      </c>
      <c r="C3741" s="28" t="s">
        <v>8152</v>
      </c>
      <c r="D3741" s="29" t="s">
        <v>8176</v>
      </c>
      <c r="E3741" s="29"/>
      <c r="F3741" s="30"/>
      <c r="G3741" s="30"/>
      <c r="H3741" s="31"/>
      <c r="I3741" s="30"/>
      <c r="J3741" s="30"/>
      <c r="K3741" s="31"/>
      <c r="L3741" s="32" t="s">
        <v>15</v>
      </c>
      <c r="M3741" s="33">
        <v>159.21</v>
      </c>
      <c r="N3741" s="32">
        <v>18</v>
      </c>
      <c r="O3741" s="32" t="s">
        <v>3152</v>
      </c>
      <c r="P3741" s="32" t="s">
        <v>3153</v>
      </c>
      <c r="Q3741" s="34" t="s">
        <v>8111</v>
      </c>
      <c r="R3741" s="28">
        <v>1</v>
      </c>
      <c r="S3741" s="35"/>
      <c r="T3741" s="36" t="s">
        <v>8175</v>
      </c>
    </row>
    <row r="3742" spans="1:20" s="14" customFormat="1" ht="12" x14ac:dyDescent="0.2">
      <c r="A3742" s="28">
        <v>3737</v>
      </c>
      <c r="B3742" s="28" t="s">
        <v>3151</v>
      </c>
      <c r="C3742" s="28" t="s">
        <v>8152</v>
      </c>
      <c r="D3742" s="29" t="s">
        <v>8176</v>
      </c>
      <c r="E3742" s="29"/>
      <c r="F3742" s="30"/>
      <c r="G3742" s="30"/>
      <c r="H3742" s="31"/>
      <c r="I3742" s="30"/>
      <c r="J3742" s="30"/>
      <c r="K3742" s="31"/>
      <c r="L3742" s="32" t="s">
        <v>15</v>
      </c>
      <c r="M3742" s="33">
        <v>259.19</v>
      </c>
      <c r="N3742" s="32">
        <v>18</v>
      </c>
      <c r="O3742" s="32" t="s">
        <v>3152</v>
      </c>
      <c r="P3742" s="32" t="s">
        <v>3153</v>
      </c>
      <c r="Q3742" s="34" t="s">
        <v>8111</v>
      </c>
      <c r="R3742" s="28">
        <v>1</v>
      </c>
      <c r="S3742" s="35"/>
      <c r="T3742" s="36" t="s">
        <v>8175</v>
      </c>
    </row>
    <row r="3743" spans="1:20" s="14" customFormat="1" ht="12" x14ac:dyDescent="0.2">
      <c r="A3743" s="28">
        <v>3738</v>
      </c>
      <c r="B3743" s="28" t="s">
        <v>3151</v>
      </c>
      <c r="C3743" s="28" t="s">
        <v>8152</v>
      </c>
      <c r="D3743" s="29" t="s">
        <v>8176</v>
      </c>
      <c r="E3743" s="29"/>
      <c r="F3743" s="30"/>
      <c r="G3743" s="30"/>
      <c r="H3743" s="31"/>
      <c r="I3743" s="30"/>
      <c r="J3743" s="30"/>
      <c r="K3743" s="31"/>
      <c r="L3743" s="32" t="s">
        <v>15</v>
      </c>
      <c r="M3743" s="33">
        <v>219.41</v>
      </c>
      <c r="N3743" s="32">
        <v>18</v>
      </c>
      <c r="O3743" s="32" t="s">
        <v>3152</v>
      </c>
      <c r="P3743" s="32" t="s">
        <v>3153</v>
      </c>
      <c r="Q3743" s="34" t="s">
        <v>8111</v>
      </c>
      <c r="R3743" s="28">
        <v>1</v>
      </c>
      <c r="S3743" s="35"/>
      <c r="T3743" s="36" t="s">
        <v>8175</v>
      </c>
    </row>
    <row r="3744" spans="1:20" s="14" customFormat="1" ht="12" x14ac:dyDescent="0.2">
      <c r="A3744" s="28">
        <v>3739</v>
      </c>
      <c r="B3744" s="28" t="s">
        <v>3151</v>
      </c>
      <c r="C3744" s="28" t="s">
        <v>8152</v>
      </c>
      <c r="D3744" s="29" t="s">
        <v>8176</v>
      </c>
      <c r="E3744" s="29"/>
      <c r="F3744" s="30"/>
      <c r="G3744" s="30"/>
      <c r="H3744" s="31"/>
      <c r="I3744" s="30"/>
      <c r="J3744" s="30"/>
      <c r="K3744" s="31"/>
      <c r="L3744" s="32" t="s">
        <v>15</v>
      </c>
      <c r="M3744" s="33">
        <v>203.4</v>
      </c>
      <c r="N3744" s="32">
        <v>18</v>
      </c>
      <c r="O3744" s="32" t="s">
        <v>3152</v>
      </c>
      <c r="P3744" s="32" t="s">
        <v>3153</v>
      </c>
      <c r="Q3744" s="34" t="s">
        <v>8111</v>
      </c>
      <c r="R3744" s="28">
        <v>1</v>
      </c>
      <c r="S3744" s="35"/>
      <c r="T3744" s="36" t="s">
        <v>8175</v>
      </c>
    </row>
    <row r="3745" spans="1:20" s="14" customFormat="1" ht="12" x14ac:dyDescent="0.2">
      <c r="A3745" s="28">
        <v>3740</v>
      </c>
      <c r="B3745" s="28" t="s">
        <v>3151</v>
      </c>
      <c r="C3745" s="28" t="s">
        <v>8152</v>
      </c>
      <c r="D3745" s="29" t="s">
        <v>8176</v>
      </c>
      <c r="E3745" s="29"/>
      <c r="F3745" s="30"/>
      <c r="G3745" s="30"/>
      <c r="H3745" s="31"/>
      <c r="I3745" s="30"/>
      <c r="J3745" s="30"/>
      <c r="K3745" s="31"/>
      <c r="L3745" s="32" t="s">
        <v>15</v>
      </c>
      <c r="M3745" s="33">
        <v>195.31</v>
      </c>
      <c r="N3745" s="32">
        <v>18</v>
      </c>
      <c r="O3745" s="32" t="s">
        <v>3152</v>
      </c>
      <c r="P3745" s="32" t="s">
        <v>3153</v>
      </c>
      <c r="Q3745" s="34" t="s">
        <v>8111</v>
      </c>
      <c r="R3745" s="28">
        <v>1</v>
      </c>
      <c r="S3745" s="35"/>
      <c r="T3745" s="36" t="s">
        <v>8175</v>
      </c>
    </row>
    <row r="3746" spans="1:20" s="14" customFormat="1" ht="12" x14ac:dyDescent="0.2">
      <c r="A3746" s="28">
        <v>3741</v>
      </c>
      <c r="B3746" s="28" t="s">
        <v>3151</v>
      </c>
      <c r="C3746" s="28" t="s">
        <v>8152</v>
      </c>
      <c r="D3746" s="29" t="s">
        <v>8176</v>
      </c>
      <c r="E3746" s="29"/>
      <c r="F3746" s="30"/>
      <c r="G3746" s="30"/>
      <c r="H3746" s="31"/>
      <c r="I3746" s="30"/>
      <c r="J3746" s="30"/>
      <c r="K3746" s="31"/>
      <c r="L3746" s="32" t="s">
        <v>15</v>
      </c>
      <c r="M3746" s="33">
        <v>217.24</v>
      </c>
      <c r="N3746" s="32">
        <v>18</v>
      </c>
      <c r="O3746" s="32" t="s">
        <v>3152</v>
      </c>
      <c r="P3746" s="32" t="s">
        <v>3153</v>
      </c>
      <c r="Q3746" s="34" t="s">
        <v>8111</v>
      </c>
      <c r="R3746" s="28">
        <v>1</v>
      </c>
      <c r="S3746" s="35"/>
      <c r="T3746" s="36" t="s">
        <v>8175</v>
      </c>
    </row>
    <row r="3747" spans="1:20" s="14" customFormat="1" ht="12" x14ac:dyDescent="0.2">
      <c r="A3747" s="28">
        <v>3742</v>
      </c>
      <c r="B3747" s="28" t="s">
        <v>3151</v>
      </c>
      <c r="C3747" s="28" t="s">
        <v>8152</v>
      </c>
      <c r="D3747" s="29" t="s">
        <v>8176</v>
      </c>
      <c r="E3747" s="29"/>
      <c r="F3747" s="30"/>
      <c r="G3747" s="30"/>
      <c r="H3747" s="31"/>
      <c r="I3747" s="30"/>
      <c r="J3747" s="30"/>
      <c r="K3747" s="31"/>
      <c r="L3747" s="32" t="s">
        <v>15</v>
      </c>
      <c r="M3747" s="33">
        <v>236.9</v>
      </c>
      <c r="N3747" s="32">
        <v>18</v>
      </c>
      <c r="O3747" s="32" t="s">
        <v>3152</v>
      </c>
      <c r="P3747" s="32" t="s">
        <v>3153</v>
      </c>
      <c r="Q3747" s="34" t="s">
        <v>8111</v>
      </c>
      <c r="R3747" s="28">
        <v>1</v>
      </c>
      <c r="S3747" s="35"/>
      <c r="T3747" s="36" t="s">
        <v>8175</v>
      </c>
    </row>
    <row r="3748" spans="1:20" s="14" customFormat="1" ht="12" x14ac:dyDescent="0.2">
      <c r="A3748" s="28">
        <v>3743</v>
      </c>
      <c r="B3748" s="28" t="s">
        <v>3151</v>
      </c>
      <c r="C3748" s="28" t="s">
        <v>8152</v>
      </c>
      <c r="D3748" s="29" t="s">
        <v>8153</v>
      </c>
      <c r="E3748" s="29"/>
      <c r="F3748" s="30"/>
      <c r="G3748" s="30"/>
      <c r="H3748" s="31"/>
      <c r="I3748" s="30"/>
      <c r="J3748" s="30"/>
      <c r="K3748" s="31"/>
      <c r="L3748" s="32" t="s">
        <v>15</v>
      </c>
      <c r="M3748" s="33">
        <v>246.59</v>
      </c>
      <c r="N3748" s="32">
        <v>18</v>
      </c>
      <c r="O3748" s="32" t="s">
        <v>3152</v>
      </c>
      <c r="P3748" s="32" t="s">
        <v>3153</v>
      </c>
      <c r="Q3748" s="34" t="s">
        <v>8111</v>
      </c>
      <c r="R3748" s="28">
        <v>1</v>
      </c>
      <c r="S3748" s="35"/>
      <c r="T3748" s="36" t="s">
        <v>8175</v>
      </c>
    </row>
    <row r="3749" spans="1:20" s="14" customFormat="1" ht="12" x14ac:dyDescent="0.2">
      <c r="A3749" s="28">
        <v>3744</v>
      </c>
      <c r="B3749" s="28" t="s">
        <v>3151</v>
      </c>
      <c r="C3749" s="28" t="s">
        <v>8152</v>
      </c>
      <c r="D3749" s="29" t="s">
        <v>8153</v>
      </c>
      <c r="E3749" s="29"/>
      <c r="F3749" s="30"/>
      <c r="G3749" s="30"/>
      <c r="H3749" s="31"/>
      <c r="I3749" s="30"/>
      <c r="J3749" s="30"/>
      <c r="K3749" s="31"/>
      <c r="L3749" s="32" t="s">
        <v>15</v>
      </c>
      <c r="M3749" s="33">
        <v>247.51</v>
      </c>
      <c r="N3749" s="32">
        <v>18</v>
      </c>
      <c r="O3749" s="32" t="s">
        <v>3152</v>
      </c>
      <c r="P3749" s="32" t="s">
        <v>3153</v>
      </c>
      <c r="Q3749" s="34" t="s">
        <v>8111</v>
      </c>
      <c r="R3749" s="28">
        <v>1</v>
      </c>
      <c r="S3749" s="35"/>
      <c r="T3749" s="36" t="s">
        <v>8175</v>
      </c>
    </row>
    <row r="3750" spans="1:20" s="14" customFormat="1" ht="12" x14ac:dyDescent="0.2">
      <c r="A3750" s="28">
        <v>3745</v>
      </c>
      <c r="B3750" s="28" t="s">
        <v>3151</v>
      </c>
      <c r="C3750" s="28" t="s">
        <v>8152</v>
      </c>
      <c r="D3750" s="29" t="s">
        <v>8153</v>
      </c>
      <c r="E3750" s="29"/>
      <c r="F3750" s="30"/>
      <c r="G3750" s="30"/>
      <c r="H3750" s="31"/>
      <c r="I3750" s="30"/>
      <c r="J3750" s="30"/>
      <c r="K3750" s="31"/>
      <c r="L3750" s="32" t="s">
        <v>15</v>
      </c>
      <c r="M3750" s="33">
        <v>251.61</v>
      </c>
      <c r="N3750" s="32">
        <v>18</v>
      </c>
      <c r="O3750" s="32" t="s">
        <v>3152</v>
      </c>
      <c r="P3750" s="32" t="s">
        <v>3153</v>
      </c>
      <c r="Q3750" s="34" t="s">
        <v>8111</v>
      </c>
      <c r="R3750" s="28">
        <v>1</v>
      </c>
      <c r="S3750" s="35"/>
      <c r="T3750" s="36" t="s">
        <v>8175</v>
      </c>
    </row>
    <row r="3751" spans="1:20" s="14" customFormat="1" ht="12" x14ac:dyDescent="0.2">
      <c r="A3751" s="28">
        <v>3746</v>
      </c>
      <c r="B3751" s="28" t="s">
        <v>3151</v>
      </c>
      <c r="C3751" s="28" t="s">
        <v>8152</v>
      </c>
      <c r="D3751" s="29" t="s">
        <v>8153</v>
      </c>
      <c r="E3751" s="29"/>
      <c r="F3751" s="30"/>
      <c r="G3751" s="30"/>
      <c r="H3751" s="31"/>
      <c r="I3751" s="30"/>
      <c r="J3751" s="30"/>
      <c r="K3751" s="31"/>
      <c r="L3751" s="32" t="s">
        <v>15</v>
      </c>
      <c r="M3751" s="33">
        <v>197.52</v>
      </c>
      <c r="N3751" s="32">
        <v>18</v>
      </c>
      <c r="O3751" s="32" t="s">
        <v>3152</v>
      </c>
      <c r="P3751" s="32" t="s">
        <v>3153</v>
      </c>
      <c r="Q3751" s="34" t="s">
        <v>8111</v>
      </c>
      <c r="R3751" s="28">
        <v>1</v>
      </c>
      <c r="S3751" s="35"/>
      <c r="T3751" s="36" t="s">
        <v>8175</v>
      </c>
    </row>
    <row r="3752" spans="1:20" s="14" customFormat="1" ht="12" x14ac:dyDescent="0.2">
      <c r="A3752" s="28">
        <v>3747</v>
      </c>
      <c r="B3752" s="28" t="s">
        <v>3151</v>
      </c>
      <c r="C3752" s="28" t="s">
        <v>3151</v>
      </c>
      <c r="D3752" s="29" t="s">
        <v>8179</v>
      </c>
      <c r="E3752" s="29"/>
      <c r="F3752" s="30"/>
      <c r="G3752" s="30"/>
      <c r="H3752" s="31"/>
      <c r="I3752" s="30"/>
      <c r="J3752" s="30"/>
      <c r="K3752" s="31"/>
      <c r="L3752" s="32" t="s">
        <v>15</v>
      </c>
      <c r="M3752" s="33">
        <v>232.31</v>
      </c>
      <c r="N3752" s="32">
        <v>18</v>
      </c>
      <c r="O3752" s="32" t="s">
        <v>3152</v>
      </c>
      <c r="P3752" s="32" t="s">
        <v>3153</v>
      </c>
      <c r="Q3752" s="34" t="s">
        <v>8111</v>
      </c>
      <c r="R3752" s="28">
        <v>1</v>
      </c>
      <c r="S3752" s="35"/>
      <c r="T3752" s="36" t="s">
        <v>8175</v>
      </c>
    </row>
    <row r="3753" spans="1:20" s="14" customFormat="1" ht="12" x14ac:dyDescent="0.2">
      <c r="A3753" s="28">
        <v>3748</v>
      </c>
      <c r="B3753" s="28" t="s">
        <v>3151</v>
      </c>
      <c r="C3753" s="28" t="s">
        <v>3151</v>
      </c>
      <c r="D3753" s="29" t="s">
        <v>8179</v>
      </c>
      <c r="E3753" s="29"/>
      <c r="F3753" s="30"/>
      <c r="G3753" s="30"/>
      <c r="H3753" s="31"/>
      <c r="I3753" s="30"/>
      <c r="J3753" s="30"/>
      <c r="K3753" s="31"/>
      <c r="L3753" s="32" t="s">
        <v>15</v>
      </c>
      <c r="M3753" s="33">
        <v>175.24</v>
      </c>
      <c r="N3753" s="32">
        <v>18</v>
      </c>
      <c r="O3753" s="32" t="s">
        <v>3152</v>
      </c>
      <c r="P3753" s="32" t="s">
        <v>3153</v>
      </c>
      <c r="Q3753" s="34" t="s">
        <v>8111</v>
      </c>
      <c r="R3753" s="28">
        <v>1</v>
      </c>
      <c r="S3753" s="35"/>
      <c r="T3753" s="36" t="s">
        <v>8175</v>
      </c>
    </row>
    <row r="3754" spans="1:20" s="14" customFormat="1" ht="12" x14ac:dyDescent="0.2">
      <c r="A3754" s="28">
        <v>3749</v>
      </c>
      <c r="B3754" s="28" t="s">
        <v>3151</v>
      </c>
      <c r="C3754" s="28" t="s">
        <v>3151</v>
      </c>
      <c r="D3754" s="29" t="s">
        <v>8179</v>
      </c>
      <c r="E3754" s="29"/>
      <c r="F3754" s="30"/>
      <c r="G3754" s="30"/>
      <c r="H3754" s="31"/>
      <c r="I3754" s="30"/>
      <c r="J3754" s="30"/>
      <c r="K3754" s="31"/>
      <c r="L3754" s="32" t="s">
        <v>15</v>
      </c>
      <c r="M3754" s="33">
        <v>177.22</v>
      </c>
      <c r="N3754" s="32">
        <v>18</v>
      </c>
      <c r="O3754" s="32" t="s">
        <v>3152</v>
      </c>
      <c r="P3754" s="32" t="s">
        <v>3153</v>
      </c>
      <c r="Q3754" s="34" t="s">
        <v>8111</v>
      </c>
      <c r="R3754" s="28">
        <v>1</v>
      </c>
      <c r="S3754" s="35"/>
      <c r="T3754" s="36" t="s">
        <v>8175</v>
      </c>
    </row>
    <row r="3755" spans="1:20" s="14" customFormat="1" ht="12" x14ac:dyDescent="0.2">
      <c r="A3755" s="28">
        <v>3750</v>
      </c>
      <c r="B3755" s="28" t="s">
        <v>3151</v>
      </c>
      <c r="C3755" s="28" t="s">
        <v>3151</v>
      </c>
      <c r="D3755" s="29" t="s">
        <v>8179</v>
      </c>
      <c r="E3755" s="29"/>
      <c r="F3755" s="30"/>
      <c r="G3755" s="30"/>
      <c r="H3755" s="31"/>
      <c r="I3755" s="30"/>
      <c r="J3755" s="30"/>
      <c r="K3755" s="31"/>
      <c r="L3755" s="32" t="s">
        <v>15</v>
      </c>
      <c r="M3755" s="33">
        <v>215.84</v>
      </c>
      <c r="N3755" s="32">
        <v>18</v>
      </c>
      <c r="O3755" s="32" t="s">
        <v>3152</v>
      </c>
      <c r="P3755" s="32" t="s">
        <v>3153</v>
      </c>
      <c r="Q3755" s="34" t="s">
        <v>8111</v>
      </c>
      <c r="R3755" s="28">
        <v>1</v>
      </c>
      <c r="S3755" s="35"/>
      <c r="T3755" s="36" t="s">
        <v>8175</v>
      </c>
    </row>
    <row r="3756" spans="1:20" s="14" customFormat="1" ht="12" x14ac:dyDescent="0.2">
      <c r="A3756" s="28">
        <v>3751</v>
      </c>
      <c r="B3756" s="28" t="s">
        <v>3151</v>
      </c>
      <c r="C3756" s="28" t="s">
        <v>3151</v>
      </c>
      <c r="D3756" s="29" t="s">
        <v>8179</v>
      </c>
      <c r="E3756" s="29"/>
      <c r="F3756" s="30"/>
      <c r="G3756" s="30"/>
      <c r="H3756" s="31"/>
      <c r="I3756" s="30"/>
      <c r="J3756" s="30"/>
      <c r="K3756" s="31"/>
      <c r="L3756" s="32" t="s">
        <v>15</v>
      </c>
      <c r="M3756" s="33">
        <v>226.5</v>
      </c>
      <c r="N3756" s="32">
        <v>18</v>
      </c>
      <c r="O3756" s="32" t="s">
        <v>3152</v>
      </c>
      <c r="P3756" s="32" t="s">
        <v>3153</v>
      </c>
      <c r="Q3756" s="34" t="s">
        <v>8111</v>
      </c>
      <c r="R3756" s="28">
        <v>1</v>
      </c>
      <c r="S3756" s="35"/>
      <c r="T3756" s="36" t="s">
        <v>8175</v>
      </c>
    </row>
    <row r="3757" spans="1:20" s="14" customFormat="1" ht="12" x14ac:dyDescent="0.2">
      <c r="A3757" s="28">
        <v>3752</v>
      </c>
      <c r="B3757" s="28" t="s">
        <v>3151</v>
      </c>
      <c r="C3757" s="28" t="s">
        <v>8152</v>
      </c>
      <c r="D3757" s="29" t="s">
        <v>8153</v>
      </c>
      <c r="E3757" s="29"/>
      <c r="F3757" s="30"/>
      <c r="G3757" s="30"/>
      <c r="H3757" s="31"/>
      <c r="I3757" s="30"/>
      <c r="J3757" s="30"/>
      <c r="K3757" s="31"/>
      <c r="L3757" s="32" t="s">
        <v>8091</v>
      </c>
      <c r="M3757" s="33">
        <v>34.54</v>
      </c>
      <c r="N3757" s="32">
        <v>9</v>
      </c>
      <c r="O3757" s="32" t="s">
        <v>3152</v>
      </c>
      <c r="P3757" s="32" t="s">
        <v>3155</v>
      </c>
      <c r="Q3757" s="37" t="s">
        <v>5735</v>
      </c>
      <c r="R3757" s="28">
        <v>4</v>
      </c>
      <c r="S3757" s="35"/>
      <c r="T3757" s="36" t="s">
        <v>8175</v>
      </c>
    </row>
    <row r="3758" spans="1:20" s="14" customFormat="1" ht="12" x14ac:dyDescent="0.2">
      <c r="A3758" s="28">
        <v>3753</v>
      </c>
      <c r="B3758" s="28" t="s">
        <v>3151</v>
      </c>
      <c r="C3758" s="28" t="s">
        <v>8152</v>
      </c>
      <c r="D3758" s="29" t="s">
        <v>8153</v>
      </c>
      <c r="E3758" s="29"/>
      <c r="F3758" s="30"/>
      <c r="G3758" s="30"/>
      <c r="H3758" s="31"/>
      <c r="I3758" s="30"/>
      <c r="J3758" s="30"/>
      <c r="K3758" s="31"/>
      <c r="L3758" s="32" t="s">
        <v>8091</v>
      </c>
      <c r="M3758" s="33">
        <v>35.520000000000003</v>
      </c>
      <c r="N3758" s="32">
        <v>9</v>
      </c>
      <c r="O3758" s="32" t="s">
        <v>3152</v>
      </c>
      <c r="P3758" s="32" t="s">
        <v>3155</v>
      </c>
      <c r="Q3758" s="37" t="s">
        <v>5735</v>
      </c>
      <c r="R3758" s="28">
        <v>4</v>
      </c>
      <c r="S3758" s="35"/>
      <c r="T3758" s="36" t="s">
        <v>8175</v>
      </c>
    </row>
    <row r="3759" spans="1:20" s="14" customFormat="1" ht="12" x14ac:dyDescent="0.2">
      <c r="A3759" s="28">
        <v>3754</v>
      </c>
      <c r="B3759" s="28" t="s">
        <v>3151</v>
      </c>
      <c r="C3759" s="28" t="s">
        <v>8152</v>
      </c>
      <c r="D3759" s="29" t="s">
        <v>8153</v>
      </c>
      <c r="E3759" s="29"/>
      <c r="F3759" s="30"/>
      <c r="G3759" s="30"/>
      <c r="H3759" s="31"/>
      <c r="I3759" s="30"/>
      <c r="J3759" s="30"/>
      <c r="K3759" s="31"/>
      <c r="L3759" s="32" t="s">
        <v>8091</v>
      </c>
      <c r="M3759" s="33">
        <v>20.61</v>
      </c>
      <c r="N3759" s="32">
        <v>9</v>
      </c>
      <c r="O3759" s="32" t="s">
        <v>3152</v>
      </c>
      <c r="P3759" s="32" t="s">
        <v>3155</v>
      </c>
      <c r="Q3759" s="37" t="s">
        <v>5735</v>
      </c>
      <c r="R3759" s="28">
        <v>4</v>
      </c>
      <c r="S3759" s="35"/>
      <c r="T3759" s="36" t="s">
        <v>8175</v>
      </c>
    </row>
    <row r="3760" spans="1:20" s="14" customFormat="1" ht="12" x14ac:dyDescent="0.2">
      <c r="A3760" s="28">
        <v>3755</v>
      </c>
      <c r="B3760" s="28" t="s">
        <v>3151</v>
      </c>
      <c r="C3760" s="28" t="s">
        <v>3151</v>
      </c>
      <c r="D3760" s="29" t="s">
        <v>8174</v>
      </c>
      <c r="E3760" s="29"/>
      <c r="F3760" s="30"/>
      <c r="G3760" s="30"/>
      <c r="H3760" s="31"/>
      <c r="I3760" s="30"/>
      <c r="J3760" s="30"/>
      <c r="K3760" s="31"/>
      <c r="L3760" s="32" t="s">
        <v>15</v>
      </c>
      <c r="M3760" s="33">
        <v>198.42</v>
      </c>
      <c r="N3760" s="32">
        <v>19</v>
      </c>
      <c r="O3760" s="32" t="s">
        <v>3152</v>
      </c>
      <c r="P3760" s="32" t="s">
        <v>3154</v>
      </c>
      <c r="Q3760" s="37" t="s">
        <v>8113</v>
      </c>
      <c r="R3760" s="28">
        <v>1</v>
      </c>
      <c r="S3760" s="35"/>
      <c r="T3760" s="36" t="s">
        <v>8175</v>
      </c>
    </row>
    <row r="3761" spans="1:20" s="14" customFormat="1" ht="12" x14ac:dyDescent="0.2">
      <c r="A3761" s="28">
        <v>3756</v>
      </c>
      <c r="B3761" s="28" t="s">
        <v>3151</v>
      </c>
      <c r="C3761" s="28" t="s">
        <v>3151</v>
      </c>
      <c r="D3761" s="29" t="s">
        <v>8174</v>
      </c>
      <c r="E3761" s="29"/>
      <c r="F3761" s="30"/>
      <c r="G3761" s="30"/>
      <c r="H3761" s="31"/>
      <c r="I3761" s="30"/>
      <c r="J3761" s="30"/>
      <c r="K3761" s="31"/>
      <c r="L3761" s="32" t="s">
        <v>15</v>
      </c>
      <c r="M3761" s="33">
        <v>200.31</v>
      </c>
      <c r="N3761" s="32">
        <v>19</v>
      </c>
      <c r="O3761" s="32" t="s">
        <v>3152</v>
      </c>
      <c r="P3761" s="32" t="s">
        <v>3154</v>
      </c>
      <c r="Q3761" s="37" t="s">
        <v>8113</v>
      </c>
      <c r="R3761" s="28">
        <v>1</v>
      </c>
      <c r="S3761" s="35"/>
      <c r="T3761" s="36" t="s">
        <v>8175</v>
      </c>
    </row>
    <row r="3762" spans="1:20" s="14" customFormat="1" ht="12" x14ac:dyDescent="0.2">
      <c r="A3762" s="28">
        <v>3757</v>
      </c>
      <c r="B3762" s="28" t="s">
        <v>3151</v>
      </c>
      <c r="C3762" s="28" t="s">
        <v>3151</v>
      </c>
      <c r="D3762" s="29" t="s">
        <v>8174</v>
      </c>
      <c r="E3762" s="29"/>
      <c r="F3762" s="30"/>
      <c r="G3762" s="30"/>
      <c r="H3762" s="31"/>
      <c r="I3762" s="30"/>
      <c r="J3762" s="30"/>
      <c r="K3762" s="31"/>
      <c r="L3762" s="32" t="s">
        <v>15</v>
      </c>
      <c r="M3762" s="33">
        <v>165.53</v>
      </c>
      <c r="N3762" s="32">
        <v>19</v>
      </c>
      <c r="O3762" s="32" t="s">
        <v>3152</v>
      </c>
      <c r="P3762" s="32" t="s">
        <v>3154</v>
      </c>
      <c r="Q3762" s="37" t="s">
        <v>8113</v>
      </c>
      <c r="R3762" s="28">
        <v>1</v>
      </c>
      <c r="S3762" s="35"/>
      <c r="T3762" s="36" t="s">
        <v>8175</v>
      </c>
    </row>
    <row r="3763" spans="1:20" s="14" customFormat="1" ht="12" x14ac:dyDescent="0.2">
      <c r="A3763" s="28">
        <v>3758</v>
      </c>
      <c r="B3763" s="28" t="s">
        <v>3151</v>
      </c>
      <c r="C3763" s="28" t="s">
        <v>3151</v>
      </c>
      <c r="D3763" s="29" t="s">
        <v>8174</v>
      </c>
      <c r="E3763" s="29"/>
      <c r="F3763" s="30"/>
      <c r="G3763" s="30"/>
      <c r="H3763" s="31"/>
      <c r="I3763" s="30"/>
      <c r="J3763" s="30"/>
      <c r="K3763" s="31"/>
      <c r="L3763" s="32" t="s">
        <v>15</v>
      </c>
      <c r="M3763" s="33">
        <v>150.63</v>
      </c>
      <c r="N3763" s="32">
        <v>19</v>
      </c>
      <c r="O3763" s="32" t="s">
        <v>3152</v>
      </c>
      <c r="P3763" s="32" t="s">
        <v>3154</v>
      </c>
      <c r="Q3763" s="37" t="s">
        <v>8113</v>
      </c>
      <c r="R3763" s="28">
        <v>1</v>
      </c>
      <c r="S3763" s="35"/>
      <c r="T3763" s="36" t="s">
        <v>8175</v>
      </c>
    </row>
    <row r="3764" spans="1:20" s="14" customFormat="1" ht="12" x14ac:dyDescent="0.2">
      <c r="A3764" s="28">
        <v>3759</v>
      </c>
      <c r="B3764" s="28" t="s">
        <v>3151</v>
      </c>
      <c r="C3764" s="28" t="s">
        <v>3151</v>
      </c>
      <c r="D3764" s="29" t="s">
        <v>8179</v>
      </c>
      <c r="E3764" s="29"/>
      <c r="F3764" s="30"/>
      <c r="G3764" s="30"/>
      <c r="H3764" s="31"/>
      <c r="I3764" s="30"/>
      <c r="J3764" s="30"/>
      <c r="K3764" s="31"/>
      <c r="L3764" s="32" t="s">
        <v>8092</v>
      </c>
      <c r="M3764" s="33">
        <v>224.23</v>
      </c>
      <c r="N3764" s="32">
        <v>15</v>
      </c>
      <c r="O3764" s="32" t="s">
        <v>3152</v>
      </c>
      <c r="P3764" s="32" t="s">
        <v>3155</v>
      </c>
      <c r="Q3764" s="37" t="s">
        <v>5706</v>
      </c>
      <c r="R3764" s="28">
        <v>1</v>
      </c>
      <c r="S3764" s="35"/>
      <c r="T3764" s="36" t="s">
        <v>8175</v>
      </c>
    </row>
    <row r="3765" spans="1:20" s="14" customFormat="1" ht="12" x14ac:dyDescent="0.2">
      <c r="A3765" s="28">
        <v>3760</v>
      </c>
      <c r="B3765" s="28" t="s">
        <v>3151</v>
      </c>
      <c r="C3765" s="28" t="s">
        <v>3151</v>
      </c>
      <c r="D3765" s="29" t="s">
        <v>8179</v>
      </c>
      <c r="E3765" s="29"/>
      <c r="F3765" s="30"/>
      <c r="G3765" s="30"/>
      <c r="H3765" s="31"/>
      <c r="I3765" s="30"/>
      <c r="J3765" s="30"/>
      <c r="K3765" s="31"/>
      <c r="L3765" s="32" t="s">
        <v>8092</v>
      </c>
      <c r="M3765" s="33">
        <v>246.64</v>
      </c>
      <c r="N3765" s="32">
        <v>15</v>
      </c>
      <c r="O3765" s="32" t="s">
        <v>3152</v>
      </c>
      <c r="P3765" s="32" t="s">
        <v>3155</v>
      </c>
      <c r="Q3765" s="37" t="s">
        <v>5706</v>
      </c>
      <c r="R3765" s="28">
        <v>1</v>
      </c>
      <c r="S3765" s="35"/>
      <c r="T3765" s="36" t="s">
        <v>8175</v>
      </c>
    </row>
    <row r="3766" spans="1:20" s="14" customFormat="1" ht="12" x14ac:dyDescent="0.2">
      <c r="A3766" s="28">
        <v>3761</v>
      </c>
      <c r="B3766" s="28" t="s">
        <v>3151</v>
      </c>
      <c r="C3766" s="28" t="s">
        <v>3151</v>
      </c>
      <c r="D3766" s="29" t="s">
        <v>8179</v>
      </c>
      <c r="E3766" s="29"/>
      <c r="F3766" s="30"/>
      <c r="G3766" s="30"/>
      <c r="H3766" s="31"/>
      <c r="I3766" s="30"/>
      <c r="J3766" s="30"/>
      <c r="K3766" s="31"/>
      <c r="L3766" s="32" t="s">
        <v>8092</v>
      </c>
      <c r="M3766" s="33">
        <v>320.32</v>
      </c>
      <c r="N3766" s="32">
        <v>15</v>
      </c>
      <c r="O3766" s="32" t="s">
        <v>3152</v>
      </c>
      <c r="P3766" s="32" t="s">
        <v>3155</v>
      </c>
      <c r="Q3766" s="37" t="s">
        <v>5706</v>
      </c>
      <c r="R3766" s="28">
        <v>1</v>
      </c>
      <c r="S3766" s="35"/>
      <c r="T3766" s="36" t="s">
        <v>8175</v>
      </c>
    </row>
    <row r="3767" spans="1:20" s="14" customFormat="1" ht="12" x14ac:dyDescent="0.2">
      <c r="A3767" s="28">
        <v>3762</v>
      </c>
      <c r="B3767" s="28" t="s">
        <v>3151</v>
      </c>
      <c r="C3767" s="28" t="s">
        <v>3151</v>
      </c>
      <c r="D3767" s="29" t="s">
        <v>8179</v>
      </c>
      <c r="E3767" s="29"/>
      <c r="F3767" s="30"/>
      <c r="G3767" s="30"/>
      <c r="H3767" s="31"/>
      <c r="I3767" s="30"/>
      <c r="J3767" s="30"/>
      <c r="K3767" s="31"/>
      <c r="L3767" s="32" t="s">
        <v>15</v>
      </c>
      <c r="M3767" s="33">
        <v>221.23</v>
      </c>
      <c r="N3767" s="32">
        <v>18</v>
      </c>
      <c r="O3767" s="32" t="s">
        <v>3152</v>
      </c>
      <c r="P3767" s="32" t="s">
        <v>3153</v>
      </c>
      <c r="Q3767" s="34" t="s">
        <v>8111</v>
      </c>
      <c r="R3767" s="28">
        <v>1</v>
      </c>
      <c r="S3767" s="35"/>
      <c r="T3767" s="36" t="s">
        <v>8175</v>
      </c>
    </row>
    <row r="3768" spans="1:20" s="14" customFormat="1" ht="12" x14ac:dyDescent="0.2">
      <c r="A3768" s="28">
        <v>3763</v>
      </c>
      <c r="B3768" s="28" t="s">
        <v>3151</v>
      </c>
      <c r="C3768" s="28" t="s">
        <v>3151</v>
      </c>
      <c r="D3768" s="29" t="s">
        <v>8179</v>
      </c>
      <c r="E3768" s="29"/>
      <c r="F3768" s="30"/>
      <c r="G3768" s="30"/>
      <c r="H3768" s="31"/>
      <c r="I3768" s="30"/>
      <c r="J3768" s="30"/>
      <c r="K3768" s="31"/>
      <c r="L3768" s="32" t="s">
        <v>15</v>
      </c>
      <c r="M3768" s="33">
        <v>172.34</v>
      </c>
      <c r="N3768" s="32">
        <v>18</v>
      </c>
      <c r="O3768" s="32" t="s">
        <v>3152</v>
      </c>
      <c r="P3768" s="32" t="s">
        <v>3153</v>
      </c>
      <c r="Q3768" s="34" t="s">
        <v>8111</v>
      </c>
      <c r="R3768" s="28">
        <v>1</v>
      </c>
      <c r="S3768" s="35"/>
      <c r="T3768" s="36" t="s">
        <v>8175</v>
      </c>
    </row>
    <row r="3769" spans="1:20" s="14" customFormat="1" ht="12" x14ac:dyDescent="0.2">
      <c r="A3769" s="28">
        <v>3764</v>
      </c>
      <c r="B3769" s="28" t="s">
        <v>3151</v>
      </c>
      <c r="C3769" s="28" t="s">
        <v>3151</v>
      </c>
      <c r="D3769" s="29" t="s">
        <v>8179</v>
      </c>
      <c r="E3769" s="29"/>
      <c r="F3769" s="30"/>
      <c r="G3769" s="30"/>
      <c r="H3769" s="31"/>
      <c r="I3769" s="30"/>
      <c r="J3769" s="30"/>
      <c r="K3769" s="31"/>
      <c r="L3769" s="32" t="s">
        <v>15</v>
      </c>
      <c r="M3769" s="33">
        <v>33.71</v>
      </c>
      <c r="N3769" s="32">
        <v>18</v>
      </c>
      <c r="O3769" s="32" t="s">
        <v>3152</v>
      </c>
      <c r="P3769" s="32" t="s">
        <v>3153</v>
      </c>
      <c r="Q3769" s="34" t="s">
        <v>8111</v>
      </c>
      <c r="R3769" s="28">
        <v>1</v>
      </c>
      <c r="S3769" s="35"/>
      <c r="T3769" s="36" t="s">
        <v>8175</v>
      </c>
    </row>
    <row r="3770" spans="1:20" s="14" customFormat="1" ht="12" x14ac:dyDescent="0.2">
      <c r="A3770" s="28">
        <v>3765</v>
      </c>
      <c r="B3770" s="28" t="s">
        <v>3151</v>
      </c>
      <c r="C3770" s="28" t="s">
        <v>3151</v>
      </c>
      <c r="D3770" s="29" t="s">
        <v>8179</v>
      </c>
      <c r="E3770" s="29"/>
      <c r="F3770" s="30"/>
      <c r="G3770" s="30"/>
      <c r="H3770" s="31"/>
      <c r="I3770" s="30"/>
      <c r="J3770" s="30"/>
      <c r="K3770" s="31"/>
      <c r="L3770" s="32" t="s">
        <v>8092</v>
      </c>
      <c r="M3770" s="33">
        <v>237.66</v>
      </c>
      <c r="N3770" s="32">
        <v>15</v>
      </c>
      <c r="O3770" s="32" t="s">
        <v>3152</v>
      </c>
      <c r="P3770" s="32" t="s">
        <v>3155</v>
      </c>
      <c r="Q3770" s="37" t="s">
        <v>5706</v>
      </c>
      <c r="R3770" s="28">
        <v>1</v>
      </c>
      <c r="S3770" s="35"/>
      <c r="T3770" s="36" t="s">
        <v>8175</v>
      </c>
    </row>
    <row r="3771" spans="1:20" s="14" customFormat="1" ht="12" x14ac:dyDescent="0.2">
      <c r="A3771" s="28">
        <v>3766</v>
      </c>
      <c r="B3771" s="28" t="s">
        <v>3151</v>
      </c>
      <c r="C3771" s="28" t="s">
        <v>3151</v>
      </c>
      <c r="D3771" s="29" t="s">
        <v>8179</v>
      </c>
      <c r="E3771" s="29"/>
      <c r="F3771" s="30"/>
      <c r="G3771" s="30"/>
      <c r="H3771" s="31"/>
      <c r="I3771" s="30"/>
      <c r="J3771" s="30"/>
      <c r="K3771" s="31"/>
      <c r="L3771" s="32" t="s">
        <v>8092</v>
      </c>
      <c r="M3771" s="33">
        <v>257.10000000000002</v>
      </c>
      <c r="N3771" s="32">
        <v>15</v>
      </c>
      <c r="O3771" s="32" t="s">
        <v>3152</v>
      </c>
      <c r="P3771" s="32" t="s">
        <v>3155</v>
      </c>
      <c r="Q3771" s="37" t="s">
        <v>5706</v>
      </c>
      <c r="R3771" s="28">
        <v>1</v>
      </c>
      <c r="S3771" s="35"/>
      <c r="T3771" s="36" t="s">
        <v>8175</v>
      </c>
    </row>
    <row r="3772" spans="1:20" s="14" customFormat="1" ht="12" x14ac:dyDescent="0.2">
      <c r="A3772" s="28">
        <v>3767</v>
      </c>
      <c r="B3772" s="28" t="s">
        <v>3151</v>
      </c>
      <c r="C3772" s="28" t="s">
        <v>8152</v>
      </c>
      <c r="D3772" s="29" t="s">
        <v>8177</v>
      </c>
      <c r="E3772" s="29"/>
      <c r="F3772" s="30"/>
      <c r="G3772" s="30"/>
      <c r="H3772" s="31"/>
      <c r="I3772" s="30"/>
      <c r="J3772" s="30"/>
      <c r="K3772" s="31"/>
      <c r="L3772" s="32" t="s">
        <v>15</v>
      </c>
      <c r="M3772" s="33">
        <v>186.22</v>
      </c>
      <c r="N3772" s="32">
        <v>18</v>
      </c>
      <c r="O3772" s="32" t="s">
        <v>3152</v>
      </c>
      <c r="P3772" s="32" t="s">
        <v>3153</v>
      </c>
      <c r="Q3772" s="34" t="s">
        <v>8111</v>
      </c>
      <c r="R3772" s="28">
        <v>1</v>
      </c>
      <c r="S3772" s="35"/>
      <c r="T3772" s="36" t="s">
        <v>8175</v>
      </c>
    </row>
    <row r="3773" spans="1:20" s="14" customFormat="1" ht="12" x14ac:dyDescent="0.2">
      <c r="A3773" s="28">
        <v>3768</v>
      </c>
      <c r="B3773" s="28" t="s">
        <v>3151</v>
      </c>
      <c r="C3773" s="28" t="s">
        <v>8152</v>
      </c>
      <c r="D3773" s="29" t="s">
        <v>8176</v>
      </c>
      <c r="E3773" s="29"/>
      <c r="F3773" s="30"/>
      <c r="G3773" s="30"/>
      <c r="H3773" s="31"/>
      <c r="I3773" s="30"/>
      <c r="J3773" s="30"/>
      <c r="K3773" s="31"/>
      <c r="L3773" s="32" t="s">
        <v>15</v>
      </c>
      <c r="M3773" s="33">
        <v>213.66</v>
      </c>
      <c r="N3773" s="32">
        <v>18</v>
      </c>
      <c r="O3773" s="32" t="s">
        <v>3152</v>
      </c>
      <c r="P3773" s="32" t="s">
        <v>3153</v>
      </c>
      <c r="Q3773" s="34" t="s">
        <v>8111</v>
      </c>
      <c r="R3773" s="28">
        <v>1</v>
      </c>
      <c r="S3773" s="35"/>
      <c r="T3773" s="36" t="s">
        <v>8175</v>
      </c>
    </row>
    <row r="3774" spans="1:20" s="14" customFormat="1" ht="12" x14ac:dyDescent="0.2">
      <c r="A3774" s="28">
        <v>3769</v>
      </c>
      <c r="B3774" s="28" t="s">
        <v>3151</v>
      </c>
      <c r="C3774" s="28" t="s">
        <v>8152</v>
      </c>
      <c r="D3774" s="29" t="s">
        <v>8176</v>
      </c>
      <c r="E3774" s="29"/>
      <c r="F3774" s="30"/>
      <c r="G3774" s="30"/>
      <c r="H3774" s="31"/>
      <c r="I3774" s="30"/>
      <c r="J3774" s="30"/>
      <c r="K3774" s="31"/>
      <c r="L3774" s="32" t="s">
        <v>15</v>
      </c>
      <c r="M3774" s="33">
        <v>247.49</v>
      </c>
      <c r="N3774" s="32">
        <v>18</v>
      </c>
      <c r="O3774" s="32" t="s">
        <v>3152</v>
      </c>
      <c r="P3774" s="32" t="s">
        <v>3153</v>
      </c>
      <c r="Q3774" s="34" t="s">
        <v>8111</v>
      </c>
      <c r="R3774" s="28">
        <v>1</v>
      </c>
      <c r="S3774" s="35"/>
      <c r="T3774" s="36" t="s">
        <v>8175</v>
      </c>
    </row>
    <row r="3775" spans="1:20" s="14" customFormat="1" ht="12" x14ac:dyDescent="0.2">
      <c r="A3775" s="28">
        <v>3770</v>
      </c>
      <c r="B3775" s="28" t="s">
        <v>3151</v>
      </c>
      <c r="C3775" s="28" t="s">
        <v>8152</v>
      </c>
      <c r="D3775" s="29" t="s">
        <v>8176</v>
      </c>
      <c r="E3775" s="29"/>
      <c r="F3775" s="30"/>
      <c r="G3775" s="30"/>
      <c r="H3775" s="31"/>
      <c r="I3775" s="30"/>
      <c r="J3775" s="30"/>
      <c r="K3775" s="31"/>
      <c r="L3775" s="32" t="s">
        <v>15</v>
      </c>
      <c r="M3775" s="33">
        <v>167.69</v>
      </c>
      <c r="N3775" s="32">
        <v>18</v>
      </c>
      <c r="O3775" s="32" t="s">
        <v>3152</v>
      </c>
      <c r="P3775" s="32" t="s">
        <v>3153</v>
      </c>
      <c r="Q3775" s="34" t="s">
        <v>8111</v>
      </c>
      <c r="R3775" s="28">
        <v>1</v>
      </c>
      <c r="S3775" s="35"/>
      <c r="T3775" s="36" t="s">
        <v>8175</v>
      </c>
    </row>
    <row r="3776" spans="1:20" s="14" customFormat="1" ht="12" x14ac:dyDescent="0.2">
      <c r="A3776" s="28">
        <v>3771</v>
      </c>
      <c r="B3776" s="28" t="s">
        <v>3151</v>
      </c>
      <c r="C3776" s="28" t="s">
        <v>8152</v>
      </c>
      <c r="D3776" s="29" t="s">
        <v>8176</v>
      </c>
      <c r="E3776" s="29"/>
      <c r="F3776" s="30"/>
      <c r="G3776" s="30"/>
      <c r="H3776" s="31"/>
      <c r="I3776" s="30"/>
      <c r="J3776" s="30"/>
      <c r="K3776" s="31"/>
      <c r="L3776" s="32" t="s">
        <v>15</v>
      </c>
      <c r="M3776" s="33">
        <v>269.06</v>
      </c>
      <c r="N3776" s="32">
        <v>18</v>
      </c>
      <c r="O3776" s="32" t="s">
        <v>3152</v>
      </c>
      <c r="P3776" s="32" t="s">
        <v>3153</v>
      </c>
      <c r="Q3776" s="34" t="s">
        <v>8111</v>
      </c>
      <c r="R3776" s="28">
        <v>1</v>
      </c>
      <c r="S3776" s="35"/>
      <c r="T3776" s="36" t="s">
        <v>8175</v>
      </c>
    </row>
    <row r="3777" spans="1:20" s="14" customFormat="1" ht="12" x14ac:dyDescent="0.2">
      <c r="A3777" s="28">
        <v>3772</v>
      </c>
      <c r="B3777" s="28" t="s">
        <v>3151</v>
      </c>
      <c r="C3777" s="28" t="s">
        <v>8152</v>
      </c>
      <c r="D3777" s="29" t="s">
        <v>8153</v>
      </c>
      <c r="E3777" s="29"/>
      <c r="F3777" s="30"/>
      <c r="G3777" s="30"/>
      <c r="H3777" s="31"/>
      <c r="I3777" s="30"/>
      <c r="J3777" s="30"/>
      <c r="K3777" s="31"/>
      <c r="L3777" s="32" t="s">
        <v>8091</v>
      </c>
      <c r="M3777" s="33">
        <v>32.67</v>
      </c>
      <c r="N3777" s="32">
        <v>11</v>
      </c>
      <c r="O3777" s="32" t="s">
        <v>3152</v>
      </c>
      <c r="P3777" s="32" t="s">
        <v>3155</v>
      </c>
      <c r="Q3777" s="37" t="s">
        <v>5739</v>
      </c>
      <c r="R3777" s="28">
        <v>4</v>
      </c>
      <c r="S3777" s="35"/>
      <c r="T3777" s="36" t="s">
        <v>8175</v>
      </c>
    </row>
    <row r="3778" spans="1:20" s="14" customFormat="1" ht="12" x14ac:dyDescent="0.2">
      <c r="A3778" s="28">
        <v>3773</v>
      </c>
      <c r="B3778" s="28" t="s">
        <v>3151</v>
      </c>
      <c r="C3778" s="28" t="s">
        <v>8152</v>
      </c>
      <c r="D3778" s="29" t="s">
        <v>8153</v>
      </c>
      <c r="E3778" s="29"/>
      <c r="F3778" s="30"/>
      <c r="G3778" s="30"/>
      <c r="H3778" s="31"/>
      <c r="I3778" s="30"/>
      <c r="J3778" s="30"/>
      <c r="K3778" s="31"/>
      <c r="L3778" s="32" t="s">
        <v>8091</v>
      </c>
      <c r="M3778" s="33">
        <v>31.23</v>
      </c>
      <c r="N3778" s="32">
        <v>9</v>
      </c>
      <c r="O3778" s="32" t="s">
        <v>3152</v>
      </c>
      <c r="P3778" s="32" t="s">
        <v>3155</v>
      </c>
      <c r="Q3778" s="37" t="s">
        <v>5735</v>
      </c>
      <c r="R3778" s="28">
        <v>4</v>
      </c>
      <c r="S3778" s="35"/>
      <c r="T3778" s="36" t="s">
        <v>8175</v>
      </c>
    </row>
    <row r="3779" spans="1:20" s="14" customFormat="1" ht="12" x14ac:dyDescent="0.2">
      <c r="A3779" s="28">
        <v>3774</v>
      </c>
      <c r="B3779" s="28" t="s">
        <v>3151</v>
      </c>
      <c r="C3779" s="28" t="s">
        <v>8152</v>
      </c>
      <c r="D3779" s="29" t="s">
        <v>8153</v>
      </c>
      <c r="E3779" s="29"/>
      <c r="F3779" s="30"/>
      <c r="G3779" s="30"/>
      <c r="H3779" s="31"/>
      <c r="I3779" s="30"/>
      <c r="J3779" s="30"/>
      <c r="K3779" s="31"/>
      <c r="L3779" s="32" t="s">
        <v>8091</v>
      </c>
      <c r="M3779" s="33">
        <v>26.98</v>
      </c>
      <c r="N3779" s="32">
        <v>9</v>
      </c>
      <c r="O3779" s="32" t="s">
        <v>3152</v>
      </c>
      <c r="P3779" s="32" t="s">
        <v>3155</v>
      </c>
      <c r="Q3779" s="37" t="s">
        <v>5735</v>
      </c>
      <c r="R3779" s="28">
        <v>4</v>
      </c>
      <c r="S3779" s="35"/>
      <c r="T3779" s="36" t="s">
        <v>8175</v>
      </c>
    </row>
    <row r="3780" spans="1:20" s="14" customFormat="1" ht="12" x14ac:dyDescent="0.2">
      <c r="A3780" s="28">
        <v>3775</v>
      </c>
      <c r="B3780" s="28" t="s">
        <v>3151</v>
      </c>
      <c r="C3780" s="28" t="s">
        <v>8152</v>
      </c>
      <c r="D3780" s="29" t="s">
        <v>8153</v>
      </c>
      <c r="E3780" s="29"/>
      <c r="F3780" s="30"/>
      <c r="G3780" s="30"/>
      <c r="H3780" s="31"/>
      <c r="I3780" s="30"/>
      <c r="J3780" s="30"/>
      <c r="K3780" s="31"/>
      <c r="L3780" s="32" t="s">
        <v>8091</v>
      </c>
      <c r="M3780" s="33">
        <v>35.96</v>
      </c>
      <c r="N3780" s="32">
        <v>9</v>
      </c>
      <c r="O3780" s="32" t="s">
        <v>3152</v>
      </c>
      <c r="P3780" s="32" t="s">
        <v>3155</v>
      </c>
      <c r="Q3780" s="37" t="s">
        <v>5735</v>
      </c>
      <c r="R3780" s="28">
        <v>4</v>
      </c>
      <c r="S3780" s="35"/>
      <c r="T3780" s="36" t="s">
        <v>8175</v>
      </c>
    </row>
    <row r="3781" spans="1:20" s="14" customFormat="1" ht="12" x14ac:dyDescent="0.2">
      <c r="A3781" s="28">
        <v>3776</v>
      </c>
      <c r="B3781" s="28" t="s">
        <v>3151</v>
      </c>
      <c r="C3781" s="28" t="s">
        <v>8152</v>
      </c>
      <c r="D3781" s="29" t="s">
        <v>8153</v>
      </c>
      <c r="E3781" s="29"/>
      <c r="F3781" s="30"/>
      <c r="G3781" s="30"/>
      <c r="H3781" s="31"/>
      <c r="I3781" s="30"/>
      <c r="J3781" s="30"/>
      <c r="K3781" s="31"/>
      <c r="L3781" s="32" t="s">
        <v>8091</v>
      </c>
      <c r="M3781" s="33">
        <v>31.02</v>
      </c>
      <c r="N3781" s="32">
        <v>9</v>
      </c>
      <c r="O3781" s="32" t="s">
        <v>3152</v>
      </c>
      <c r="P3781" s="32" t="s">
        <v>3155</v>
      </c>
      <c r="Q3781" s="37" t="s">
        <v>5735</v>
      </c>
      <c r="R3781" s="28">
        <v>4</v>
      </c>
      <c r="S3781" s="35"/>
      <c r="T3781" s="36" t="s">
        <v>8175</v>
      </c>
    </row>
    <row r="3782" spans="1:20" s="14" customFormat="1" ht="12" x14ac:dyDescent="0.2">
      <c r="A3782" s="28">
        <v>3777</v>
      </c>
      <c r="B3782" s="28" t="s">
        <v>3151</v>
      </c>
      <c r="C3782" s="28" t="s">
        <v>8152</v>
      </c>
      <c r="D3782" s="29" t="s">
        <v>8153</v>
      </c>
      <c r="E3782" s="29"/>
      <c r="F3782" s="30"/>
      <c r="G3782" s="30"/>
      <c r="H3782" s="31"/>
      <c r="I3782" s="30"/>
      <c r="J3782" s="30"/>
      <c r="K3782" s="31"/>
      <c r="L3782" s="32" t="s">
        <v>8091</v>
      </c>
      <c r="M3782" s="33">
        <v>36.51</v>
      </c>
      <c r="N3782" s="32">
        <v>9</v>
      </c>
      <c r="O3782" s="32" t="s">
        <v>3152</v>
      </c>
      <c r="P3782" s="32" t="s">
        <v>3155</v>
      </c>
      <c r="Q3782" s="37" t="s">
        <v>5735</v>
      </c>
      <c r="R3782" s="28">
        <v>4</v>
      </c>
      <c r="S3782" s="35"/>
      <c r="T3782" s="36" t="s">
        <v>8175</v>
      </c>
    </row>
    <row r="3783" spans="1:20" s="14" customFormat="1" ht="12" x14ac:dyDescent="0.2">
      <c r="A3783" s="28">
        <v>3778</v>
      </c>
      <c r="B3783" s="28" t="s">
        <v>3151</v>
      </c>
      <c r="C3783" s="28" t="s">
        <v>8152</v>
      </c>
      <c r="D3783" s="29" t="s">
        <v>8153</v>
      </c>
      <c r="E3783" s="29"/>
      <c r="F3783" s="30"/>
      <c r="G3783" s="30"/>
      <c r="H3783" s="31"/>
      <c r="I3783" s="30"/>
      <c r="J3783" s="30"/>
      <c r="K3783" s="31"/>
      <c r="L3783" s="32" t="s">
        <v>8091</v>
      </c>
      <c r="M3783" s="33">
        <v>17.510000000000002</v>
      </c>
      <c r="N3783" s="32">
        <v>9</v>
      </c>
      <c r="O3783" s="32" t="s">
        <v>3152</v>
      </c>
      <c r="P3783" s="32" t="s">
        <v>3155</v>
      </c>
      <c r="Q3783" s="37" t="s">
        <v>5735</v>
      </c>
      <c r="R3783" s="28">
        <v>4</v>
      </c>
      <c r="S3783" s="35"/>
      <c r="T3783" s="36" t="s">
        <v>8175</v>
      </c>
    </row>
    <row r="3784" spans="1:20" s="14" customFormat="1" ht="12" x14ac:dyDescent="0.2">
      <c r="A3784" s="28">
        <v>3779</v>
      </c>
      <c r="B3784" s="28" t="s">
        <v>3151</v>
      </c>
      <c r="C3784" s="28" t="s">
        <v>8152</v>
      </c>
      <c r="D3784" s="29" t="s">
        <v>8153</v>
      </c>
      <c r="E3784" s="29"/>
      <c r="F3784" s="30"/>
      <c r="G3784" s="30"/>
      <c r="H3784" s="31"/>
      <c r="I3784" s="30"/>
      <c r="J3784" s="30"/>
      <c r="K3784" s="31"/>
      <c r="L3784" s="32" t="s">
        <v>8091</v>
      </c>
      <c r="M3784" s="33">
        <v>14.29</v>
      </c>
      <c r="N3784" s="32">
        <v>9</v>
      </c>
      <c r="O3784" s="32" t="s">
        <v>3152</v>
      </c>
      <c r="P3784" s="32" t="s">
        <v>3155</v>
      </c>
      <c r="Q3784" s="37" t="s">
        <v>5735</v>
      </c>
      <c r="R3784" s="28">
        <v>4</v>
      </c>
      <c r="S3784" s="35"/>
      <c r="T3784" s="36" t="s">
        <v>8175</v>
      </c>
    </row>
    <row r="3785" spans="1:20" s="14" customFormat="1" ht="12" x14ac:dyDescent="0.2">
      <c r="A3785" s="28">
        <v>3780</v>
      </c>
      <c r="B3785" s="28" t="s">
        <v>3151</v>
      </c>
      <c r="C3785" s="28" t="s">
        <v>8152</v>
      </c>
      <c r="D3785" s="29" t="s">
        <v>8153</v>
      </c>
      <c r="E3785" s="29"/>
      <c r="F3785" s="30"/>
      <c r="G3785" s="30"/>
      <c r="H3785" s="31"/>
      <c r="I3785" s="30"/>
      <c r="J3785" s="30"/>
      <c r="K3785" s="31"/>
      <c r="L3785" s="32" t="s">
        <v>15</v>
      </c>
      <c r="M3785" s="33">
        <v>238.61</v>
      </c>
      <c r="N3785" s="32">
        <v>18</v>
      </c>
      <c r="O3785" s="32" t="s">
        <v>3152</v>
      </c>
      <c r="P3785" s="32" t="s">
        <v>3153</v>
      </c>
      <c r="Q3785" s="34" t="s">
        <v>8111</v>
      </c>
      <c r="R3785" s="28">
        <v>1</v>
      </c>
      <c r="S3785" s="35"/>
      <c r="T3785" s="36" t="s">
        <v>8175</v>
      </c>
    </row>
    <row r="3786" spans="1:20" s="14" customFormat="1" ht="12" x14ac:dyDescent="0.2">
      <c r="A3786" s="28">
        <v>3781</v>
      </c>
      <c r="B3786" s="28" t="s">
        <v>3151</v>
      </c>
      <c r="C3786" s="28" t="s">
        <v>8152</v>
      </c>
      <c r="D3786" s="29" t="s">
        <v>8176</v>
      </c>
      <c r="E3786" s="29"/>
      <c r="F3786" s="30"/>
      <c r="G3786" s="30"/>
      <c r="H3786" s="31"/>
      <c r="I3786" s="30"/>
      <c r="J3786" s="30"/>
      <c r="K3786" s="31"/>
      <c r="L3786" s="32" t="s">
        <v>15</v>
      </c>
      <c r="M3786" s="33">
        <v>289.20999999999901</v>
      </c>
      <c r="N3786" s="32">
        <v>18</v>
      </c>
      <c r="O3786" s="32" t="s">
        <v>3152</v>
      </c>
      <c r="P3786" s="32" t="s">
        <v>3153</v>
      </c>
      <c r="Q3786" s="34" t="s">
        <v>8111</v>
      </c>
      <c r="R3786" s="28">
        <v>1</v>
      </c>
      <c r="S3786" s="35"/>
      <c r="T3786" s="36" t="s">
        <v>8175</v>
      </c>
    </row>
    <row r="3787" spans="1:20" s="14" customFormat="1" ht="12" x14ac:dyDescent="0.2">
      <c r="A3787" s="28">
        <v>3782</v>
      </c>
      <c r="B3787" s="28" t="s">
        <v>3151</v>
      </c>
      <c r="C3787" s="28" t="s">
        <v>8152</v>
      </c>
      <c r="D3787" s="29" t="s">
        <v>8176</v>
      </c>
      <c r="E3787" s="29"/>
      <c r="F3787" s="30"/>
      <c r="G3787" s="30"/>
      <c r="H3787" s="31"/>
      <c r="I3787" s="30"/>
      <c r="J3787" s="30"/>
      <c r="K3787" s="31"/>
      <c r="L3787" s="32" t="s">
        <v>15</v>
      </c>
      <c r="M3787" s="33">
        <v>73.319999999999894</v>
      </c>
      <c r="N3787" s="32">
        <v>18</v>
      </c>
      <c r="O3787" s="32" t="s">
        <v>3152</v>
      </c>
      <c r="P3787" s="32" t="s">
        <v>3153</v>
      </c>
      <c r="Q3787" s="34" t="s">
        <v>8111</v>
      </c>
      <c r="R3787" s="28">
        <v>1</v>
      </c>
      <c r="S3787" s="35"/>
      <c r="T3787" s="36" t="s">
        <v>8175</v>
      </c>
    </row>
    <row r="3788" spans="1:20" s="14" customFormat="1" ht="12" x14ac:dyDescent="0.2">
      <c r="A3788" s="28">
        <v>3783</v>
      </c>
      <c r="B3788" s="28" t="s">
        <v>3151</v>
      </c>
      <c r="C3788" s="28" t="s">
        <v>8152</v>
      </c>
      <c r="D3788" s="29" t="s">
        <v>8176</v>
      </c>
      <c r="E3788" s="29"/>
      <c r="F3788" s="30"/>
      <c r="G3788" s="30"/>
      <c r="H3788" s="31"/>
      <c r="I3788" s="30"/>
      <c r="J3788" s="30"/>
      <c r="K3788" s="31"/>
      <c r="L3788" s="32" t="s">
        <v>15</v>
      </c>
      <c r="M3788" s="33">
        <v>182.83</v>
      </c>
      <c r="N3788" s="32">
        <v>18</v>
      </c>
      <c r="O3788" s="32" t="s">
        <v>3152</v>
      </c>
      <c r="P3788" s="32" t="s">
        <v>3153</v>
      </c>
      <c r="Q3788" s="34" t="s">
        <v>8111</v>
      </c>
      <c r="R3788" s="28">
        <v>1</v>
      </c>
      <c r="S3788" s="35"/>
      <c r="T3788" s="36" t="s">
        <v>8175</v>
      </c>
    </row>
    <row r="3789" spans="1:20" s="14" customFormat="1" ht="12" x14ac:dyDescent="0.2">
      <c r="A3789" s="28">
        <v>3784</v>
      </c>
      <c r="B3789" s="28" t="s">
        <v>3151</v>
      </c>
      <c r="C3789" s="28" t="s">
        <v>8152</v>
      </c>
      <c r="D3789" s="29" t="s">
        <v>8176</v>
      </c>
      <c r="E3789" s="29"/>
      <c r="F3789" s="30"/>
      <c r="G3789" s="30"/>
      <c r="H3789" s="31"/>
      <c r="I3789" s="30"/>
      <c r="J3789" s="30"/>
      <c r="K3789" s="31"/>
      <c r="L3789" s="32" t="s">
        <v>15</v>
      </c>
      <c r="M3789" s="33">
        <v>217.57</v>
      </c>
      <c r="N3789" s="32">
        <v>18</v>
      </c>
      <c r="O3789" s="32" t="s">
        <v>3152</v>
      </c>
      <c r="P3789" s="32" t="s">
        <v>3153</v>
      </c>
      <c r="Q3789" s="34" t="s">
        <v>8111</v>
      </c>
      <c r="R3789" s="28">
        <v>1</v>
      </c>
      <c r="S3789" s="35"/>
      <c r="T3789" s="36" t="s">
        <v>8175</v>
      </c>
    </row>
    <row r="3790" spans="1:20" s="14" customFormat="1" ht="12" x14ac:dyDescent="0.2">
      <c r="A3790" s="28">
        <v>3785</v>
      </c>
      <c r="B3790" s="28" t="s">
        <v>3151</v>
      </c>
      <c r="C3790" s="28" t="s">
        <v>8152</v>
      </c>
      <c r="D3790" s="29" t="s">
        <v>8176</v>
      </c>
      <c r="E3790" s="29"/>
      <c r="F3790" s="30"/>
      <c r="G3790" s="30"/>
      <c r="H3790" s="31"/>
      <c r="I3790" s="30"/>
      <c r="J3790" s="30"/>
      <c r="K3790" s="31"/>
      <c r="L3790" s="32" t="s">
        <v>15</v>
      </c>
      <c r="M3790" s="33">
        <v>205.22</v>
      </c>
      <c r="N3790" s="32">
        <v>18</v>
      </c>
      <c r="O3790" s="32" t="s">
        <v>3152</v>
      </c>
      <c r="P3790" s="32" t="s">
        <v>3153</v>
      </c>
      <c r="Q3790" s="34" t="s">
        <v>8111</v>
      </c>
      <c r="R3790" s="28">
        <v>1</v>
      </c>
      <c r="S3790" s="35"/>
      <c r="T3790" s="36" t="s">
        <v>8175</v>
      </c>
    </row>
    <row r="3791" spans="1:20" s="14" customFormat="1" ht="12" x14ac:dyDescent="0.2">
      <c r="A3791" s="28">
        <v>3786</v>
      </c>
      <c r="B3791" s="28" t="s">
        <v>3151</v>
      </c>
      <c r="C3791" s="28" t="s">
        <v>3151</v>
      </c>
      <c r="D3791" s="29" t="s">
        <v>8179</v>
      </c>
      <c r="E3791" s="29"/>
      <c r="F3791" s="30"/>
      <c r="G3791" s="30"/>
      <c r="H3791" s="31"/>
      <c r="I3791" s="30"/>
      <c r="J3791" s="30"/>
      <c r="K3791" s="31"/>
      <c r="L3791" s="32" t="s">
        <v>8092</v>
      </c>
      <c r="M3791" s="33">
        <v>218.38</v>
      </c>
      <c r="N3791" s="32">
        <v>15</v>
      </c>
      <c r="O3791" s="32" t="s">
        <v>3152</v>
      </c>
      <c r="P3791" s="32" t="s">
        <v>3155</v>
      </c>
      <c r="Q3791" s="37" t="s">
        <v>5706</v>
      </c>
      <c r="R3791" s="28">
        <v>1</v>
      </c>
      <c r="S3791" s="35"/>
      <c r="T3791" s="36" t="s">
        <v>8175</v>
      </c>
    </row>
    <row r="3792" spans="1:20" s="14" customFormat="1" ht="12" x14ac:dyDescent="0.2">
      <c r="A3792" s="28">
        <v>3787</v>
      </c>
      <c r="B3792" s="28" t="s">
        <v>3151</v>
      </c>
      <c r="C3792" s="28" t="s">
        <v>8152</v>
      </c>
      <c r="D3792" s="29" t="s">
        <v>8153</v>
      </c>
      <c r="E3792" s="29"/>
      <c r="F3792" s="30"/>
      <c r="G3792" s="30"/>
      <c r="H3792" s="31"/>
      <c r="I3792" s="30"/>
      <c r="J3792" s="30"/>
      <c r="K3792" s="31"/>
      <c r="L3792" s="32" t="s">
        <v>15</v>
      </c>
      <c r="M3792" s="33">
        <v>199.51</v>
      </c>
      <c r="N3792" s="32">
        <v>18</v>
      </c>
      <c r="O3792" s="32" t="s">
        <v>3152</v>
      </c>
      <c r="P3792" s="32" t="s">
        <v>3153</v>
      </c>
      <c r="Q3792" s="34" t="s">
        <v>8111</v>
      </c>
      <c r="R3792" s="28">
        <v>1</v>
      </c>
      <c r="S3792" s="35"/>
      <c r="T3792" s="36" t="s">
        <v>8175</v>
      </c>
    </row>
    <row r="3793" spans="1:20" s="14" customFormat="1" ht="12" x14ac:dyDescent="0.2">
      <c r="A3793" s="28">
        <v>3788</v>
      </c>
      <c r="B3793" s="28" t="s">
        <v>3151</v>
      </c>
      <c r="C3793" s="28" t="s">
        <v>8152</v>
      </c>
      <c r="D3793" s="29" t="s">
        <v>8153</v>
      </c>
      <c r="E3793" s="29"/>
      <c r="F3793" s="30"/>
      <c r="G3793" s="30"/>
      <c r="H3793" s="31"/>
      <c r="I3793" s="30"/>
      <c r="J3793" s="30"/>
      <c r="K3793" s="31"/>
      <c r="L3793" s="32" t="s">
        <v>15</v>
      </c>
      <c r="M3793" s="33">
        <v>199.53</v>
      </c>
      <c r="N3793" s="32">
        <v>18</v>
      </c>
      <c r="O3793" s="32" t="s">
        <v>3152</v>
      </c>
      <c r="P3793" s="32" t="s">
        <v>3153</v>
      </c>
      <c r="Q3793" s="34" t="s">
        <v>8111</v>
      </c>
      <c r="R3793" s="28">
        <v>1</v>
      </c>
      <c r="S3793" s="35"/>
      <c r="T3793" s="36" t="s">
        <v>8175</v>
      </c>
    </row>
    <row r="3794" spans="1:20" s="14" customFormat="1" ht="12" x14ac:dyDescent="0.2">
      <c r="A3794" s="28">
        <v>3789</v>
      </c>
      <c r="B3794" s="28" t="s">
        <v>3151</v>
      </c>
      <c r="C3794" s="28" t="s">
        <v>8152</v>
      </c>
      <c r="D3794" s="29" t="s">
        <v>8153</v>
      </c>
      <c r="E3794" s="29"/>
      <c r="F3794" s="30"/>
      <c r="G3794" s="30"/>
      <c r="H3794" s="31"/>
      <c r="I3794" s="30"/>
      <c r="J3794" s="30"/>
      <c r="K3794" s="31"/>
      <c r="L3794" s="32" t="s">
        <v>15</v>
      </c>
      <c r="M3794" s="33">
        <v>199.51</v>
      </c>
      <c r="N3794" s="32">
        <v>18</v>
      </c>
      <c r="O3794" s="32" t="s">
        <v>3152</v>
      </c>
      <c r="P3794" s="32" t="s">
        <v>3153</v>
      </c>
      <c r="Q3794" s="34" t="s">
        <v>8111</v>
      </c>
      <c r="R3794" s="28">
        <v>1</v>
      </c>
      <c r="S3794" s="35"/>
      <c r="T3794" s="36" t="s">
        <v>8175</v>
      </c>
    </row>
    <row r="3795" spans="1:20" s="14" customFormat="1" ht="12" x14ac:dyDescent="0.2">
      <c r="A3795" s="28">
        <v>3790</v>
      </c>
      <c r="B3795" s="28" t="s">
        <v>3151</v>
      </c>
      <c r="C3795" s="28" t="s">
        <v>8152</v>
      </c>
      <c r="D3795" s="29" t="s">
        <v>8153</v>
      </c>
      <c r="E3795" s="29"/>
      <c r="F3795" s="30"/>
      <c r="G3795" s="30"/>
      <c r="H3795" s="31"/>
      <c r="I3795" s="30"/>
      <c r="J3795" s="30"/>
      <c r="K3795" s="31"/>
      <c r="L3795" s="32" t="s">
        <v>15</v>
      </c>
      <c r="M3795" s="33">
        <v>227.51</v>
      </c>
      <c r="N3795" s="32">
        <v>18</v>
      </c>
      <c r="O3795" s="32" t="s">
        <v>3152</v>
      </c>
      <c r="P3795" s="32" t="s">
        <v>3153</v>
      </c>
      <c r="Q3795" s="34" t="s">
        <v>8111</v>
      </c>
      <c r="R3795" s="28">
        <v>1</v>
      </c>
      <c r="S3795" s="35"/>
      <c r="T3795" s="36" t="s">
        <v>8175</v>
      </c>
    </row>
    <row r="3796" spans="1:20" s="14" customFormat="1" ht="12" x14ac:dyDescent="0.2">
      <c r="A3796" s="28">
        <v>3791</v>
      </c>
      <c r="B3796" s="28" t="s">
        <v>3151</v>
      </c>
      <c r="C3796" s="28" t="s">
        <v>8152</v>
      </c>
      <c r="D3796" s="29" t="s">
        <v>8153</v>
      </c>
      <c r="E3796" s="29"/>
      <c r="F3796" s="30"/>
      <c r="G3796" s="30"/>
      <c r="H3796" s="31"/>
      <c r="I3796" s="30"/>
      <c r="J3796" s="30"/>
      <c r="K3796" s="31"/>
      <c r="L3796" s="32" t="s">
        <v>15</v>
      </c>
      <c r="M3796" s="33">
        <v>181.69</v>
      </c>
      <c r="N3796" s="32">
        <v>18</v>
      </c>
      <c r="O3796" s="32" t="s">
        <v>3152</v>
      </c>
      <c r="P3796" s="32" t="s">
        <v>3153</v>
      </c>
      <c r="Q3796" s="34" t="s">
        <v>8111</v>
      </c>
      <c r="R3796" s="28">
        <v>1</v>
      </c>
      <c r="S3796" s="35"/>
      <c r="T3796" s="36" t="s">
        <v>8175</v>
      </c>
    </row>
    <row r="3797" spans="1:20" s="14" customFormat="1" ht="12" x14ac:dyDescent="0.2">
      <c r="A3797" s="28">
        <v>3792</v>
      </c>
      <c r="B3797" s="28" t="s">
        <v>3151</v>
      </c>
      <c r="C3797" s="28" t="s">
        <v>8152</v>
      </c>
      <c r="D3797" s="29" t="s">
        <v>8153</v>
      </c>
      <c r="E3797" s="29"/>
      <c r="F3797" s="30"/>
      <c r="G3797" s="30"/>
      <c r="H3797" s="31"/>
      <c r="I3797" s="30"/>
      <c r="J3797" s="30"/>
      <c r="K3797" s="31"/>
      <c r="L3797" s="32" t="s">
        <v>15</v>
      </c>
      <c r="M3797" s="33">
        <v>176.7</v>
      </c>
      <c r="N3797" s="32">
        <v>18</v>
      </c>
      <c r="O3797" s="32" t="s">
        <v>3152</v>
      </c>
      <c r="P3797" s="32" t="s">
        <v>3153</v>
      </c>
      <c r="Q3797" s="34" t="s">
        <v>8111</v>
      </c>
      <c r="R3797" s="28">
        <v>1</v>
      </c>
      <c r="S3797" s="35"/>
      <c r="T3797" s="36" t="s">
        <v>8175</v>
      </c>
    </row>
    <row r="3798" spans="1:20" s="14" customFormat="1" ht="12" x14ac:dyDescent="0.2">
      <c r="A3798" s="28">
        <v>3793</v>
      </c>
      <c r="B3798" s="28" t="s">
        <v>3151</v>
      </c>
      <c r="C3798" s="28" t="s">
        <v>8152</v>
      </c>
      <c r="D3798" s="29" t="s">
        <v>8153</v>
      </c>
      <c r="E3798" s="29"/>
      <c r="F3798" s="30"/>
      <c r="G3798" s="30"/>
      <c r="H3798" s="31"/>
      <c r="I3798" s="30"/>
      <c r="J3798" s="30"/>
      <c r="K3798" s="31"/>
      <c r="L3798" s="32" t="s">
        <v>15</v>
      </c>
      <c r="M3798" s="33">
        <v>223.88</v>
      </c>
      <c r="N3798" s="32">
        <v>18</v>
      </c>
      <c r="O3798" s="32" t="s">
        <v>3152</v>
      </c>
      <c r="P3798" s="32" t="s">
        <v>3153</v>
      </c>
      <c r="Q3798" s="34" t="s">
        <v>8111</v>
      </c>
      <c r="R3798" s="28">
        <v>1</v>
      </c>
      <c r="S3798" s="35"/>
      <c r="T3798" s="36" t="s">
        <v>8175</v>
      </c>
    </row>
    <row r="3799" spans="1:20" s="14" customFormat="1" ht="12" x14ac:dyDescent="0.2">
      <c r="A3799" s="28">
        <v>3794</v>
      </c>
      <c r="B3799" s="28" t="s">
        <v>3151</v>
      </c>
      <c r="C3799" s="28" t="s">
        <v>3151</v>
      </c>
      <c r="D3799" s="29" t="s">
        <v>8179</v>
      </c>
      <c r="E3799" s="29"/>
      <c r="F3799" s="30"/>
      <c r="G3799" s="30"/>
      <c r="H3799" s="31"/>
      <c r="I3799" s="30"/>
      <c r="J3799" s="30"/>
      <c r="K3799" s="31"/>
      <c r="L3799" s="32" t="s">
        <v>15</v>
      </c>
      <c r="M3799" s="33">
        <v>120.17</v>
      </c>
      <c r="N3799" s="32">
        <v>18</v>
      </c>
      <c r="O3799" s="32" t="s">
        <v>3152</v>
      </c>
      <c r="P3799" s="32" t="s">
        <v>3153</v>
      </c>
      <c r="Q3799" s="34" t="s">
        <v>8111</v>
      </c>
      <c r="R3799" s="28">
        <v>1</v>
      </c>
      <c r="S3799" s="35"/>
      <c r="T3799" s="36" t="s">
        <v>8175</v>
      </c>
    </row>
    <row r="3800" spans="1:20" s="14" customFormat="1" ht="12" x14ac:dyDescent="0.2">
      <c r="A3800" s="28">
        <v>3795</v>
      </c>
      <c r="B3800" s="28" t="s">
        <v>3151</v>
      </c>
      <c r="C3800" s="28" t="s">
        <v>3151</v>
      </c>
      <c r="D3800" s="29" t="s">
        <v>8179</v>
      </c>
      <c r="E3800" s="29"/>
      <c r="F3800" s="30"/>
      <c r="G3800" s="30"/>
      <c r="H3800" s="31"/>
      <c r="I3800" s="30"/>
      <c r="J3800" s="30"/>
      <c r="K3800" s="31"/>
      <c r="L3800" s="32" t="s">
        <v>15</v>
      </c>
      <c r="M3800" s="33">
        <v>126.95</v>
      </c>
      <c r="N3800" s="32">
        <v>18</v>
      </c>
      <c r="O3800" s="32" t="s">
        <v>3152</v>
      </c>
      <c r="P3800" s="32" t="s">
        <v>3153</v>
      </c>
      <c r="Q3800" s="34" t="s">
        <v>8111</v>
      </c>
      <c r="R3800" s="28">
        <v>1</v>
      </c>
      <c r="S3800" s="35"/>
      <c r="T3800" s="36" t="s">
        <v>8175</v>
      </c>
    </row>
    <row r="3801" spans="1:20" s="14" customFormat="1" ht="12" x14ac:dyDescent="0.2">
      <c r="A3801" s="28">
        <v>3796</v>
      </c>
      <c r="B3801" s="28" t="s">
        <v>3151</v>
      </c>
      <c r="C3801" s="28" t="s">
        <v>3151</v>
      </c>
      <c r="D3801" s="29" t="s">
        <v>8179</v>
      </c>
      <c r="E3801" s="29"/>
      <c r="F3801" s="30"/>
      <c r="G3801" s="30"/>
      <c r="H3801" s="31"/>
      <c r="I3801" s="30"/>
      <c r="J3801" s="30"/>
      <c r="K3801" s="31"/>
      <c r="L3801" s="32" t="s">
        <v>15</v>
      </c>
      <c r="M3801" s="33">
        <v>242.76</v>
      </c>
      <c r="N3801" s="32">
        <v>18</v>
      </c>
      <c r="O3801" s="32" t="s">
        <v>3152</v>
      </c>
      <c r="P3801" s="32" t="s">
        <v>3153</v>
      </c>
      <c r="Q3801" s="34" t="s">
        <v>8111</v>
      </c>
      <c r="R3801" s="28">
        <v>1</v>
      </c>
      <c r="S3801" s="35"/>
      <c r="T3801" s="36" t="s">
        <v>8175</v>
      </c>
    </row>
    <row r="3802" spans="1:20" s="14" customFormat="1" ht="12" x14ac:dyDescent="0.2">
      <c r="A3802" s="28">
        <v>3797</v>
      </c>
      <c r="B3802" s="28" t="s">
        <v>3151</v>
      </c>
      <c r="C3802" s="28" t="s">
        <v>3151</v>
      </c>
      <c r="D3802" s="29" t="s">
        <v>8179</v>
      </c>
      <c r="E3802" s="29"/>
      <c r="F3802" s="30"/>
      <c r="G3802" s="30"/>
      <c r="H3802" s="31"/>
      <c r="I3802" s="30"/>
      <c r="J3802" s="30"/>
      <c r="K3802" s="31"/>
      <c r="L3802" s="32" t="s">
        <v>15</v>
      </c>
      <c r="M3802" s="33">
        <v>265.02999999999901</v>
      </c>
      <c r="N3802" s="32">
        <v>18</v>
      </c>
      <c r="O3802" s="32" t="s">
        <v>3152</v>
      </c>
      <c r="P3802" s="32" t="s">
        <v>3153</v>
      </c>
      <c r="Q3802" s="34" t="s">
        <v>8111</v>
      </c>
      <c r="R3802" s="28">
        <v>1</v>
      </c>
      <c r="S3802" s="35"/>
      <c r="T3802" s="36" t="s">
        <v>8175</v>
      </c>
    </row>
    <row r="3803" spans="1:20" s="14" customFormat="1" ht="12" x14ac:dyDescent="0.2">
      <c r="A3803" s="28">
        <v>3798</v>
      </c>
      <c r="B3803" s="28" t="s">
        <v>3151</v>
      </c>
      <c r="C3803" s="28" t="s">
        <v>8152</v>
      </c>
      <c r="D3803" s="29" t="s">
        <v>8153</v>
      </c>
      <c r="E3803" s="29"/>
      <c r="F3803" s="30"/>
      <c r="G3803" s="30"/>
      <c r="H3803" s="31"/>
      <c r="I3803" s="30"/>
      <c r="J3803" s="30"/>
      <c r="K3803" s="31"/>
      <c r="L3803" s="32" t="s">
        <v>8091</v>
      </c>
      <c r="M3803" s="33">
        <v>19.5</v>
      </c>
      <c r="N3803" s="32">
        <v>9</v>
      </c>
      <c r="O3803" s="32" t="s">
        <v>3152</v>
      </c>
      <c r="P3803" s="32" t="s">
        <v>3155</v>
      </c>
      <c r="Q3803" s="37" t="s">
        <v>5735</v>
      </c>
      <c r="R3803" s="28">
        <v>4</v>
      </c>
      <c r="S3803" s="35"/>
      <c r="T3803" s="36" t="s">
        <v>8175</v>
      </c>
    </row>
    <row r="3804" spans="1:20" s="14" customFormat="1" ht="12" x14ac:dyDescent="0.2">
      <c r="A3804" s="28">
        <v>3799</v>
      </c>
      <c r="B3804" s="28" t="s">
        <v>3151</v>
      </c>
      <c r="C3804" s="28" t="s">
        <v>8152</v>
      </c>
      <c r="D3804" s="29" t="s">
        <v>8153</v>
      </c>
      <c r="E3804" s="29"/>
      <c r="F3804" s="30"/>
      <c r="G3804" s="30"/>
      <c r="H3804" s="31"/>
      <c r="I3804" s="30"/>
      <c r="J3804" s="30"/>
      <c r="K3804" s="31"/>
      <c r="L3804" s="32" t="s">
        <v>8091</v>
      </c>
      <c r="M3804" s="33">
        <v>18.13</v>
      </c>
      <c r="N3804" s="32">
        <v>9</v>
      </c>
      <c r="O3804" s="32" t="s">
        <v>3152</v>
      </c>
      <c r="P3804" s="32" t="s">
        <v>3155</v>
      </c>
      <c r="Q3804" s="37" t="s">
        <v>5735</v>
      </c>
      <c r="R3804" s="28">
        <v>4</v>
      </c>
      <c r="S3804" s="35"/>
      <c r="T3804" s="36" t="s">
        <v>8175</v>
      </c>
    </row>
    <row r="3805" spans="1:20" s="14" customFormat="1" ht="12" x14ac:dyDescent="0.2">
      <c r="A3805" s="28">
        <v>3800</v>
      </c>
      <c r="B3805" s="28" t="s">
        <v>3151</v>
      </c>
      <c r="C3805" s="28" t="s">
        <v>8152</v>
      </c>
      <c r="D3805" s="29" t="s">
        <v>8153</v>
      </c>
      <c r="E3805" s="29"/>
      <c r="F3805" s="30"/>
      <c r="G3805" s="30"/>
      <c r="H3805" s="31"/>
      <c r="I3805" s="30"/>
      <c r="J3805" s="30"/>
      <c r="K3805" s="31"/>
      <c r="L3805" s="32" t="s">
        <v>8091</v>
      </c>
      <c r="M3805" s="33">
        <v>28.51</v>
      </c>
      <c r="N3805" s="32">
        <v>9</v>
      </c>
      <c r="O3805" s="32" t="s">
        <v>3152</v>
      </c>
      <c r="P3805" s="32" t="s">
        <v>3155</v>
      </c>
      <c r="Q3805" s="37" t="s">
        <v>5735</v>
      </c>
      <c r="R3805" s="28">
        <v>4</v>
      </c>
      <c r="S3805" s="35"/>
      <c r="T3805" s="36" t="s">
        <v>8175</v>
      </c>
    </row>
    <row r="3806" spans="1:20" s="14" customFormat="1" ht="12" x14ac:dyDescent="0.2">
      <c r="A3806" s="28">
        <v>3801</v>
      </c>
      <c r="B3806" s="28" t="s">
        <v>3151</v>
      </c>
      <c r="C3806" s="28" t="s">
        <v>8152</v>
      </c>
      <c r="D3806" s="29" t="s">
        <v>8153</v>
      </c>
      <c r="E3806" s="29"/>
      <c r="F3806" s="30"/>
      <c r="G3806" s="30"/>
      <c r="H3806" s="31"/>
      <c r="I3806" s="30"/>
      <c r="J3806" s="30"/>
      <c r="K3806" s="31"/>
      <c r="L3806" s="32" t="s">
        <v>8091</v>
      </c>
      <c r="M3806" s="33">
        <v>18.54</v>
      </c>
      <c r="N3806" s="32">
        <v>9</v>
      </c>
      <c r="O3806" s="32" t="s">
        <v>3152</v>
      </c>
      <c r="P3806" s="32" t="s">
        <v>3155</v>
      </c>
      <c r="Q3806" s="37" t="s">
        <v>5735</v>
      </c>
      <c r="R3806" s="28">
        <v>4</v>
      </c>
      <c r="S3806" s="35"/>
      <c r="T3806" s="36" t="s">
        <v>8175</v>
      </c>
    </row>
    <row r="3807" spans="1:20" s="14" customFormat="1" ht="12" x14ac:dyDescent="0.2">
      <c r="A3807" s="28">
        <v>3802</v>
      </c>
      <c r="B3807" s="28" t="s">
        <v>3151</v>
      </c>
      <c r="C3807" s="28" t="s">
        <v>8152</v>
      </c>
      <c r="D3807" s="29" t="s">
        <v>8153</v>
      </c>
      <c r="E3807" s="29"/>
      <c r="F3807" s="30"/>
      <c r="G3807" s="30"/>
      <c r="H3807" s="31"/>
      <c r="I3807" s="30"/>
      <c r="J3807" s="30"/>
      <c r="K3807" s="31"/>
      <c r="L3807" s="32" t="s">
        <v>8091</v>
      </c>
      <c r="M3807" s="33">
        <v>18.579999999999998</v>
      </c>
      <c r="N3807" s="32">
        <v>9</v>
      </c>
      <c r="O3807" s="32" t="s">
        <v>3152</v>
      </c>
      <c r="P3807" s="32" t="s">
        <v>3155</v>
      </c>
      <c r="Q3807" s="37" t="s">
        <v>5735</v>
      </c>
      <c r="R3807" s="28">
        <v>4</v>
      </c>
      <c r="S3807" s="35"/>
      <c r="T3807" s="36" t="s">
        <v>8175</v>
      </c>
    </row>
    <row r="3808" spans="1:20" s="14" customFormat="1" ht="12" x14ac:dyDescent="0.2">
      <c r="A3808" s="28">
        <v>3803</v>
      </c>
      <c r="B3808" s="28" t="s">
        <v>3151</v>
      </c>
      <c r="C3808" s="28" t="s">
        <v>8152</v>
      </c>
      <c r="D3808" s="29" t="s">
        <v>8153</v>
      </c>
      <c r="E3808" s="29"/>
      <c r="F3808" s="30"/>
      <c r="G3808" s="30"/>
      <c r="H3808" s="31"/>
      <c r="I3808" s="30"/>
      <c r="J3808" s="30"/>
      <c r="K3808" s="31"/>
      <c r="L3808" s="32" t="s">
        <v>8091</v>
      </c>
      <c r="M3808" s="33">
        <v>18.559999999999999</v>
      </c>
      <c r="N3808" s="32">
        <v>9</v>
      </c>
      <c r="O3808" s="32" t="s">
        <v>3152</v>
      </c>
      <c r="P3808" s="32" t="s">
        <v>3155</v>
      </c>
      <c r="Q3808" s="37" t="s">
        <v>5735</v>
      </c>
      <c r="R3808" s="28">
        <v>4</v>
      </c>
      <c r="S3808" s="35"/>
      <c r="T3808" s="36" t="s">
        <v>8175</v>
      </c>
    </row>
    <row r="3809" spans="1:20" s="14" customFormat="1" ht="12" x14ac:dyDescent="0.2">
      <c r="A3809" s="28">
        <v>3804</v>
      </c>
      <c r="B3809" s="28" t="s">
        <v>3151</v>
      </c>
      <c r="C3809" s="28" t="s">
        <v>8152</v>
      </c>
      <c r="D3809" s="29" t="s">
        <v>8153</v>
      </c>
      <c r="E3809" s="29"/>
      <c r="F3809" s="30"/>
      <c r="G3809" s="30"/>
      <c r="H3809" s="31"/>
      <c r="I3809" s="30"/>
      <c r="J3809" s="30"/>
      <c r="K3809" s="31"/>
      <c r="L3809" s="32" t="s">
        <v>8091</v>
      </c>
      <c r="M3809" s="33">
        <v>37.61</v>
      </c>
      <c r="N3809" s="32">
        <v>9</v>
      </c>
      <c r="O3809" s="32" t="s">
        <v>3152</v>
      </c>
      <c r="P3809" s="32" t="s">
        <v>3155</v>
      </c>
      <c r="Q3809" s="37" t="s">
        <v>5735</v>
      </c>
      <c r="R3809" s="28">
        <v>4</v>
      </c>
      <c r="S3809" s="35"/>
      <c r="T3809" s="36" t="s">
        <v>8175</v>
      </c>
    </row>
    <row r="3810" spans="1:20" s="14" customFormat="1" ht="12" x14ac:dyDescent="0.2">
      <c r="A3810" s="28">
        <v>3805</v>
      </c>
      <c r="B3810" s="28" t="s">
        <v>3151</v>
      </c>
      <c r="C3810" s="28" t="s">
        <v>8152</v>
      </c>
      <c r="D3810" s="29" t="s">
        <v>8177</v>
      </c>
      <c r="E3810" s="29"/>
      <c r="F3810" s="30"/>
      <c r="G3810" s="30"/>
      <c r="H3810" s="31"/>
      <c r="I3810" s="30"/>
      <c r="J3810" s="30"/>
      <c r="K3810" s="31"/>
      <c r="L3810" s="32" t="s">
        <v>15</v>
      </c>
      <c r="M3810" s="33">
        <v>218.89</v>
      </c>
      <c r="N3810" s="32">
        <v>18</v>
      </c>
      <c r="O3810" s="32" t="s">
        <v>3152</v>
      </c>
      <c r="P3810" s="32" t="s">
        <v>3153</v>
      </c>
      <c r="Q3810" s="34" t="s">
        <v>8111</v>
      </c>
      <c r="R3810" s="28">
        <v>1</v>
      </c>
      <c r="S3810" s="35"/>
      <c r="T3810" s="36" t="s">
        <v>8175</v>
      </c>
    </row>
    <row r="3811" spans="1:20" s="14" customFormat="1" ht="12" x14ac:dyDescent="0.2">
      <c r="A3811" s="28">
        <v>3806</v>
      </c>
      <c r="B3811" s="28" t="s">
        <v>3151</v>
      </c>
      <c r="C3811" s="28" t="s">
        <v>8152</v>
      </c>
      <c r="D3811" s="29" t="s">
        <v>8177</v>
      </c>
      <c r="E3811" s="29"/>
      <c r="F3811" s="30"/>
      <c r="G3811" s="30"/>
      <c r="H3811" s="31"/>
      <c r="I3811" s="30"/>
      <c r="J3811" s="30"/>
      <c r="K3811" s="31"/>
      <c r="L3811" s="32" t="s">
        <v>15</v>
      </c>
      <c r="M3811" s="33">
        <v>240.05</v>
      </c>
      <c r="N3811" s="32">
        <v>18</v>
      </c>
      <c r="O3811" s="32" t="s">
        <v>3152</v>
      </c>
      <c r="P3811" s="32" t="s">
        <v>3153</v>
      </c>
      <c r="Q3811" s="34" t="s">
        <v>8111</v>
      </c>
      <c r="R3811" s="28">
        <v>1</v>
      </c>
      <c r="S3811" s="35"/>
      <c r="T3811" s="36" t="s">
        <v>8175</v>
      </c>
    </row>
    <row r="3812" spans="1:20" s="14" customFormat="1" ht="12" x14ac:dyDescent="0.2">
      <c r="A3812" s="28">
        <v>3807</v>
      </c>
      <c r="B3812" s="28" t="s">
        <v>3151</v>
      </c>
      <c r="C3812" s="28" t="s">
        <v>8152</v>
      </c>
      <c r="D3812" s="29" t="s">
        <v>8177</v>
      </c>
      <c r="E3812" s="29"/>
      <c r="F3812" s="30"/>
      <c r="G3812" s="30"/>
      <c r="H3812" s="31"/>
      <c r="I3812" s="30"/>
      <c r="J3812" s="30"/>
      <c r="K3812" s="31"/>
      <c r="L3812" s="32" t="s">
        <v>15</v>
      </c>
      <c r="M3812" s="33">
        <v>163.05000000000001</v>
      </c>
      <c r="N3812" s="32">
        <v>18</v>
      </c>
      <c r="O3812" s="32" t="s">
        <v>3152</v>
      </c>
      <c r="P3812" s="32" t="s">
        <v>3153</v>
      </c>
      <c r="Q3812" s="34" t="s">
        <v>8111</v>
      </c>
      <c r="R3812" s="28">
        <v>1</v>
      </c>
      <c r="S3812" s="35"/>
      <c r="T3812" s="36" t="s">
        <v>8175</v>
      </c>
    </row>
    <row r="3813" spans="1:20" s="14" customFormat="1" ht="12" x14ac:dyDescent="0.2">
      <c r="A3813" s="28">
        <v>3808</v>
      </c>
      <c r="B3813" s="28" t="s">
        <v>3151</v>
      </c>
      <c r="C3813" s="28" t="s">
        <v>8152</v>
      </c>
      <c r="D3813" s="29" t="s">
        <v>8177</v>
      </c>
      <c r="E3813" s="29"/>
      <c r="F3813" s="30"/>
      <c r="G3813" s="30"/>
      <c r="H3813" s="31"/>
      <c r="I3813" s="30"/>
      <c r="J3813" s="30"/>
      <c r="K3813" s="31"/>
      <c r="L3813" s="32" t="s">
        <v>15</v>
      </c>
      <c r="M3813" s="33">
        <v>145.33000000000001</v>
      </c>
      <c r="N3813" s="32">
        <v>18</v>
      </c>
      <c r="O3813" s="32" t="s">
        <v>3152</v>
      </c>
      <c r="P3813" s="32" t="s">
        <v>3153</v>
      </c>
      <c r="Q3813" s="34" t="s">
        <v>8111</v>
      </c>
      <c r="R3813" s="28">
        <v>1</v>
      </c>
      <c r="S3813" s="35"/>
      <c r="T3813" s="36" t="s">
        <v>8175</v>
      </c>
    </row>
    <row r="3814" spans="1:20" s="14" customFormat="1" ht="12" x14ac:dyDescent="0.2">
      <c r="A3814" s="28">
        <v>3809</v>
      </c>
      <c r="B3814" s="28" t="s">
        <v>3151</v>
      </c>
      <c r="C3814" s="28" t="s">
        <v>8152</v>
      </c>
      <c r="D3814" s="29" t="s">
        <v>8177</v>
      </c>
      <c r="E3814" s="29"/>
      <c r="F3814" s="30"/>
      <c r="G3814" s="30"/>
      <c r="H3814" s="31"/>
      <c r="I3814" s="30"/>
      <c r="J3814" s="30"/>
      <c r="K3814" s="31"/>
      <c r="L3814" s="32" t="s">
        <v>15</v>
      </c>
      <c r="M3814" s="33">
        <v>218.78</v>
      </c>
      <c r="N3814" s="32">
        <v>18</v>
      </c>
      <c r="O3814" s="32" t="s">
        <v>3152</v>
      </c>
      <c r="P3814" s="32" t="s">
        <v>3153</v>
      </c>
      <c r="Q3814" s="34" t="s">
        <v>8111</v>
      </c>
      <c r="R3814" s="28">
        <v>1</v>
      </c>
      <c r="S3814" s="35"/>
      <c r="T3814" s="36" t="s">
        <v>8175</v>
      </c>
    </row>
    <row r="3815" spans="1:20" s="14" customFormat="1" ht="12" x14ac:dyDescent="0.2">
      <c r="A3815" s="28">
        <v>3810</v>
      </c>
      <c r="B3815" s="28" t="s">
        <v>3151</v>
      </c>
      <c r="C3815" s="28" t="s">
        <v>8152</v>
      </c>
      <c r="D3815" s="29" t="s">
        <v>8177</v>
      </c>
      <c r="E3815" s="29"/>
      <c r="F3815" s="30"/>
      <c r="G3815" s="30"/>
      <c r="H3815" s="31"/>
      <c r="I3815" s="30"/>
      <c r="J3815" s="30"/>
      <c r="K3815" s="31"/>
      <c r="L3815" s="32" t="s">
        <v>15</v>
      </c>
      <c r="M3815" s="33">
        <v>245.14</v>
      </c>
      <c r="N3815" s="32">
        <v>18</v>
      </c>
      <c r="O3815" s="32" t="s">
        <v>3152</v>
      </c>
      <c r="P3815" s="32" t="s">
        <v>3153</v>
      </c>
      <c r="Q3815" s="34" t="s">
        <v>8111</v>
      </c>
      <c r="R3815" s="28">
        <v>1</v>
      </c>
      <c r="S3815" s="35"/>
      <c r="T3815" s="36" t="s">
        <v>8175</v>
      </c>
    </row>
    <row r="3816" spans="1:20" s="14" customFormat="1" ht="12" x14ac:dyDescent="0.2">
      <c r="A3816" s="28">
        <v>3811</v>
      </c>
      <c r="B3816" s="28" t="s">
        <v>3151</v>
      </c>
      <c r="C3816" s="28" t="s">
        <v>8152</v>
      </c>
      <c r="D3816" s="29" t="s">
        <v>8177</v>
      </c>
      <c r="E3816" s="29"/>
      <c r="F3816" s="30"/>
      <c r="G3816" s="30"/>
      <c r="H3816" s="31"/>
      <c r="I3816" s="30"/>
      <c r="J3816" s="30"/>
      <c r="K3816" s="31"/>
      <c r="L3816" s="32" t="s">
        <v>15</v>
      </c>
      <c r="M3816" s="33">
        <v>195.38</v>
      </c>
      <c r="N3816" s="32">
        <v>18</v>
      </c>
      <c r="O3816" s="32" t="s">
        <v>3152</v>
      </c>
      <c r="P3816" s="32" t="s">
        <v>3153</v>
      </c>
      <c r="Q3816" s="34" t="s">
        <v>8111</v>
      </c>
      <c r="R3816" s="28">
        <v>1</v>
      </c>
      <c r="S3816" s="35"/>
      <c r="T3816" s="36" t="s">
        <v>8175</v>
      </c>
    </row>
    <row r="3817" spans="1:20" s="14" customFormat="1" ht="12" x14ac:dyDescent="0.2">
      <c r="A3817" s="28">
        <v>3812</v>
      </c>
      <c r="B3817" s="28" t="s">
        <v>3151</v>
      </c>
      <c r="C3817" s="28" t="s">
        <v>8152</v>
      </c>
      <c r="D3817" s="29" t="s">
        <v>8177</v>
      </c>
      <c r="E3817" s="29"/>
      <c r="F3817" s="30"/>
      <c r="G3817" s="30"/>
      <c r="H3817" s="31"/>
      <c r="I3817" s="30"/>
      <c r="J3817" s="30"/>
      <c r="K3817" s="31"/>
      <c r="L3817" s="32" t="s">
        <v>15</v>
      </c>
      <c r="M3817" s="33">
        <v>186.65</v>
      </c>
      <c r="N3817" s="32">
        <v>18</v>
      </c>
      <c r="O3817" s="32" t="s">
        <v>3152</v>
      </c>
      <c r="P3817" s="32" t="s">
        <v>3153</v>
      </c>
      <c r="Q3817" s="34" t="s">
        <v>8111</v>
      </c>
      <c r="R3817" s="28">
        <v>1</v>
      </c>
      <c r="S3817" s="35"/>
      <c r="T3817" s="36" t="s">
        <v>8175</v>
      </c>
    </row>
    <row r="3818" spans="1:20" s="14" customFormat="1" ht="12" x14ac:dyDescent="0.2">
      <c r="A3818" s="28">
        <v>3813</v>
      </c>
      <c r="B3818" s="28" t="s">
        <v>3151</v>
      </c>
      <c r="C3818" s="28" t="s">
        <v>8152</v>
      </c>
      <c r="D3818" s="29" t="s">
        <v>8177</v>
      </c>
      <c r="E3818" s="29"/>
      <c r="F3818" s="30"/>
      <c r="G3818" s="30"/>
      <c r="H3818" s="31"/>
      <c r="I3818" s="30"/>
      <c r="J3818" s="30"/>
      <c r="K3818" s="31"/>
      <c r="L3818" s="32" t="s">
        <v>15</v>
      </c>
      <c r="M3818" s="33">
        <v>235.39</v>
      </c>
      <c r="N3818" s="32">
        <v>18</v>
      </c>
      <c r="O3818" s="32" t="s">
        <v>3152</v>
      </c>
      <c r="P3818" s="32" t="s">
        <v>3155</v>
      </c>
      <c r="Q3818" s="37" t="s">
        <v>8114</v>
      </c>
      <c r="R3818" s="28">
        <v>1</v>
      </c>
      <c r="S3818" s="35"/>
      <c r="T3818" s="36" t="s">
        <v>8175</v>
      </c>
    </row>
    <row r="3819" spans="1:20" s="14" customFormat="1" ht="12" x14ac:dyDescent="0.2">
      <c r="A3819" s="28">
        <v>3814</v>
      </c>
      <c r="B3819" s="28" t="s">
        <v>3151</v>
      </c>
      <c r="C3819" s="28" t="s">
        <v>8152</v>
      </c>
      <c r="D3819" s="29" t="s">
        <v>8177</v>
      </c>
      <c r="E3819" s="29"/>
      <c r="F3819" s="30"/>
      <c r="G3819" s="30"/>
      <c r="H3819" s="31"/>
      <c r="I3819" s="30"/>
      <c r="J3819" s="30"/>
      <c r="K3819" s="31"/>
      <c r="L3819" s="32" t="s">
        <v>15</v>
      </c>
      <c r="M3819" s="33">
        <v>273.67</v>
      </c>
      <c r="N3819" s="32">
        <v>18</v>
      </c>
      <c r="O3819" s="32" t="s">
        <v>3152</v>
      </c>
      <c r="P3819" s="32" t="s">
        <v>3153</v>
      </c>
      <c r="Q3819" s="34" t="s">
        <v>8111</v>
      </c>
      <c r="R3819" s="28">
        <v>1</v>
      </c>
      <c r="S3819" s="35"/>
      <c r="T3819" s="36" t="s">
        <v>8175</v>
      </c>
    </row>
    <row r="3820" spans="1:20" s="14" customFormat="1" ht="12" x14ac:dyDescent="0.2">
      <c r="A3820" s="28">
        <v>3815</v>
      </c>
      <c r="B3820" s="28" t="s">
        <v>3151</v>
      </c>
      <c r="C3820" s="28" t="s">
        <v>8152</v>
      </c>
      <c r="D3820" s="29" t="s">
        <v>8177</v>
      </c>
      <c r="E3820" s="29"/>
      <c r="F3820" s="30"/>
      <c r="G3820" s="30"/>
      <c r="H3820" s="31"/>
      <c r="I3820" s="30"/>
      <c r="J3820" s="30"/>
      <c r="K3820" s="31"/>
      <c r="L3820" s="32" t="s">
        <v>15</v>
      </c>
      <c r="M3820" s="33">
        <v>214.88</v>
      </c>
      <c r="N3820" s="32">
        <v>18</v>
      </c>
      <c r="O3820" s="32" t="s">
        <v>3152</v>
      </c>
      <c r="P3820" s="32" t="s">
        <v>3153</v>
      </c>
      <c r="Q3820" s="34" t="s">
        <v>8111</v>
      </c>
      <c r="R3820" s="28">
        <v>1</v>
      </c>
      <c r="S3820" s="35"/>
      <c r="T3820" s="36" t="s">
        <v>8175</v>
      </c>
    </row>
    <row r="3821" spans="1:20" s="14" customFormat="1" ht="12" x14ac:dyDescent="0.2">
      <c r="A3821" s="28">
        <v>3816</v>
      </c>
      <c r="B3821" s="28" t="s">
        <v>3151</v>
      </c>
      <c r="C3821" s="28" t="s">
        <v>8152</v>
      </c>
      <c r="D3821" s="29" t="s">
        <v>8177</v>
      </c>
      <c r="E3821" s="29"/>
      <c r="F3821" s="30"/>
      <c r="G3821" s="30"/>
      <c r="H3821" s="31"/>
      <c r="I3821" s="30"/>
      <c r="J3821" s="30"/>
      <c r="K3821" s="31"/>
      <c r="L3821" s="32" t="s">
        <v>15</v>
      </c>
      <c r="M3821" s="33">
        <v>244.57</v>
      </c>
      <c r="N3821" s="32">
        <v>18</v>
      </c>
      <c r="O3821" s="32" t="s">
        <v>3152</v>
      </c>
      <c r="P3821" s="32" t="s">
        <v>3153</v>
      </c>
      <c r="Q3821" s="34" t="s">
        <v>8111</v>
      </c>
      <c r="R3821" s="28">
        <v>1</v>
      </c>
      <c r="S3821" s="35"/>
      <c r="T3821" s="36" t="s">
        <v>8175</v>
      </c>
    </row>
    <row r="3822" spans="1:20" s="14" customFormat="1" ht="12" x14ac:dyDescent="0.2">
      <c r="A3822" s="28">
        <v>3817</v>
      </c>
      <c r="B3822" s="28" t="s">
        <v>3151</v>
      </c>
      <c r="C3822" s="28" t="s">
        <v>8152</v>
      </c>
      <c r="D3822" s="29" t="s">
        <v>8153</v>
      </c>
      <c r="E3822" s="29"/>
      <c r="F3822" s="30"/>
      <c r="G3822" s="30"/>
      <c r="H3822" s="31"/>
      <c r="I3822" s="30"/>
      <c r="J3822" s="30"/>
      <c r="K3822" s="31"/>
      <c r="L3822" s="32" t="s">
        <v>15</v>
      </c>
      <c r="M3822" s="33">
        <v>220.52</v>
      </c>
      <c r="N3822" s="32">
        <v>18</v>
      </c>
      <c r="O3822" s="32" t="s">
        <v>3152</v>
      </c>
      <c r="P3822" s="32" t="s">
        <v>3153</v>
      </c>
      <c r="Q3822" s="34" t="s">
        <v>8111</v>
      </c>
      <c r="R3822" s="28">
        <v>1</v>
      </c>
      <c r="S3822" s="35"/>
      <c r="T3822" s="36" t="s">
        <v>8175</v>
      </c>
    </row>
    <row r="3823" spans="1:20" s="14" customFormat="1" ht="12" x14ac:dyDescent="0.2">
      <c r="A3823" s="28">
        <v>3818</v>
      </c>
      <c r="B3823" s="28" t="s">
        <v>3151</v>
      </c>
      <c r="C3823" s="28" t="s">
        <v>8152</v>
      </c>
      <c r="D3823" s="29" t="s">
        <v>8153</v>
      </c>
      <c r="E3823" s="29"/>
      <c r="F3823" s="30"/>
      <c r="G3823" s="30"/>
      <c r="H3823" s="31"/>
      <c r="I3823" s="30"/>
      <c r="J3823" s="30"/>
      <c r="K3823" s="31"/>
      <c r="L3823" s="32" t="s">
        <v>15</v>
      </c>
      <c r="M3823" s="33">
        <v>234.31</v>
      </c>
      <c r="N3823" s="32">
        <v>18</v>
      </c>
      <c r="O3823" s="32" t="s">
        <v>3152</v>
      </c>
      <c r="P3823" s="32" t="s">
        <v>3153</v>
      </c>
      <c r="Q3823" s="34" t="s">
        <v>8111</v>
      </c>
      <c r="R3823" s="28">
        <v>1</v>
      </c>
      <c r="S3823" s="35"/>
      <c r="T3823" s="36" t="s">
        <v>8175</v>
      </c>
    </row>
    <row r="3824" spans="1:20" s="14" customFormat="1" ht="12" x14ac:dyDescent="0.2">
      <c r="A3824" s="28">
        <v>3819</v>
      </c>
      <c r="B3824" s="28" t="s">
        <v>3151</v>
      </c>
      <c r="C3824" s="28" t="s">
        <v>8152</v>
      </c>
      <c r="D3824" s="29" t="s">
        <v>8153</v>
      </c>
      <c r="E3824" s="29"/>
      <c r="F3824" s="30"/>
      <c r="G3824" s="30"/>
      <c r="H3824" s="31"/>
      <c r="I3824" s="30"/>
      <c r="J3824" s="30"/>
      <c r="K3824" s="31"/>
      <c r="L3824" s="32" t="s">
        <v>15</v>
      </c>
      <c r="M3824" s="33">
        <v>228.41</v>
      </c>
      <c r="N3824" s="32">
        <v>18</v>
      </c>
      <c r="O3824" s="32" t="s">
        <v>3152</v>
      </c>
      <c r="P3824" s="32" t="s">
        <v>3153</v>
      </c>
      <c r="Q3824" s="34" t="s">
        <v>8111</v>
      </c>
      <c r="R3824" s="28">
        <v>1</v>
      </c>
      <c r="S3824" s="35"/>
      <c r="T3824" s="36" t="s">
        <v>8175</v>
      </c>
    </row>
    <row r="3825" spans="1:20" s="14" customFormat="1" ht="12" x14ac:dyDescent="0.2">
      <c r="A3825" s="28">
        <v>3820</v>
      </c>
      <c r="B3825" s="28" t="s">
        <v>3151</v>
      </c>
      <c r="C3825" s="28" t="s">
        <v>8152</v>
      </c>
      <c r="D3825" s="29" t="s">
        <v>8153</v>
      </c>
      <c r="E3825" s="29"/>
      <c r="F3825" s="30"/>
      <c r="G3825" s="30"/>
      <c r="H3825" s="31"/>
      <c r="I3825" s="30"/>
      <c r="J3825" s="30"/>
      <c r="K3825" s="31"/>
      <c r="L3825" s="32" t="s">
        <v>15</v>
      </c>
      <c r="M3825" s="33">
        <v>185.18</v>
      </c>
      <c r="N3825" s="32">
        <v>18</v>
      </c>
      <c r="O3825" s="32" t="s">
        <v>3152</v>
      </c>
      <c r="P3825" s="32" t="s">
        <v>3153</v>
      </c>
      <c r="Q3825" s="34" t="s">
        <v>8111</v>
      </c>
      <c r="R3825" s="28">
        <v>1</v>
      </c>
      <c r="S3825" s="35"/>
      <c r="T3825" s="36" t="s">
        <v>8175</v>
      </c>
    </row>
    <row r="3826" spans="1:20" s="14" customFormat="1" ht="12" x14ac:dyDescent="0.2">
      <c r="A3826" s="28">
        <v>3821</v>
      </c>
      <c r="B3826" s="28" t="s">
        <v>3151</v>
      </c>
      <c r="C3826" s="28" t="s">
        <v>8152</v>
      </c>
      <c r="D3826" s="29" t="s">
        <v>8153</v>
      </c>
      <c r="E3826" s="29"/>
      <c r="F3826" s="30"/>
      <c r="G3826" s="30"/>
      <c r="H3826" s="31"/>
      <c r="I3826" s="30"/>
      <c r="J3826" s="30"/>
      <c r="K3826" s="31"/>
      <c r="L3826" s="32" t="s">
        <v>15</v>
      </c>
      <c r="M3826" s="33">
        <v>228.33</v>
      </c>
      <c r="N3826" s="32">
        <v>18</v>
      </c>
      <c r="O3826" s="32" t="s">
        <v>3152</v>
      </c>
      <c r="P3826" s="32" t="s">
        <v>3153</v>
      </c>
      <c r="Q3826" s="34" t="s">
        <v>8111</v>
      </c>
      <c r="R3826" s="28">
        <v>1</v>
      </c>
      <c r="S3826" s="35"/>
      <c r="T3826" s="36" t="s">
        <v>8175</v>
      </c>
    </row>
    <row r="3827" spans="1:20" s="14" customFormat="1" ht="12" x14ac:dyDescent="0.2">
      <c r="A3827" s="28">
        <v>3822</v>
      </c>
      <c r="B3827" s="28" t="s">
        <v>3151</v>
      </c>
      <c r="C3827" s="28" t="s">
        <v>8152</v>
      </c>
      <c r="D3827" s="29" t="s">
        <v>8153</v>
      </c>
      <c r="E3827" s="29"/>
      <c r="F3827" s="30"/>
      <c r="G3827" s="30"/>
      <c r="H3827" s="31"/>
      <c r="I3827" s="30"/>
      <c r="J3827" s="30"/>
      <c r="K3827" s="31"/>
      <c r="L3827" s="32" t="s">
        <v>15</v>
      </c>
      <c r="M3827" s="33">
        <v>230.93</v>
      </c>
      <c r="N3827" s="32">
        <v>18</v>
      </c>
      <c r="O3827" s="32" t="s">
        <v>3152</v>
      </c>
      <c r="P3827" s="32" t="s">
        <v>3153</v>
      </c>
      <c r="Q3827" s="34" t="s">
        <v>8111</v>
      </c>
      <c r="R3827" s="28">
        <v>1</v>
      </c>
      <c r="S3827" s="35"/>
      <c r="T3827" s="36" t="s">
        <v>8175</v>
      </c>
    </row>
    <row r="3828" spans="1:20" s="14" customFormat="1" ht="12" x14ac:dyDescent="0.2">
      <c r="A3828" s="28">
        <v>3823</v>
      </c>
      <c r="B3828" s="28" t="s">
        <v>3151</v>
      </c>
      <c r="C3828" s="28" t="s">
        <v>8152</v>
      </c>
      <c r="D3828" s="29" t="s">
        <v>8153</v>
      </c>
      <c r="E3828" s="29"/>
      <c r="F3828" s="30"/>
      <c r="G3828" s="30"/>
      <c r="H3828" s="31"/>
      <c r="I3828" s="30"/>
      <c r="J3828" s="30"/>
      <c r="K3828" s="31"/>
      <c r="L3828" s="32" t="s">
        <v>8092</v>
      </c>
      <c r="M3828" s="33">
        <v>62.08</v>
      </c>
      <c r="N3828" s="32">
        <v>13</v>
      </c>
      <c r="O3828" s="32" t="s">
        <v>3152</v>
      </c>
      <c r="P3828" s="32" t="s">
        <v>3155</v>
      </c>
      <c r="Q3828" s="37" t="s">
        <v>5698</v>
      </c>
      <c r="R3828" s="28">
        <v>1</v>
      </c>
      <c r="S3828" s="35"/>
      <c r="T3828" s="36" t="s">
        <v>8175</v>
      </c>
    </row>
    <row r="3829" spans="1:20" s="14" customFormat="1" ht="12" x14ac:dyDescent="0.2">
      <c r="A3829" s="28">
        <v>3824</v>
      </c>
      <c r="B3829" s="28" t="s">
        <v>3151</v>
      </c>
      <c r="C3829" s="28" t="s">
        <v>8152</v>
      </c>
      <c r="D3829" s="29" t="s">
        <v>8153</v>
      </c>
      <c r="E3829" s="29"/>
      <c r="F3829" s="30"/>
      <c r="G3829" s="30"/>
      <c r="H3829" s="31"/>
      <c r="I3829" s="30"/>
      <c r="J3829" s="30"/>
      <c r="K3829" s="31"/>
      <c r="L3829" s="32" t="s">
        <v>8092</v>
      </c>
      <c r="M3829" s="33">
        <v>62.78</v>
      </c>
      <c r="N3829" s="32">
        <v>13</v>
      </c>
      <c r="O3829" s="32" t="s">
        <v>3152</v>
      </c>
      <c r="P3829" s="32" t="s">
        <v>3155</v>
      </c>
      <c r="Q3829" s="37" t="s">
        <v>5698</v>
      </c>
      <c r="R3829" s="28">
        <v>1</v>
      </c>
      <c r="S3829" s="35"/>
      <c r="T3829" s="36" t="s">
        <v>8175</v>
      </c>
    </row>
    <row r="3830" spans="1:20" s="14" customFormat="1" ht="12" x14ac:dyDescent="0.2">
      <c r="A3830" s="28">
        <v>3825</v>
      </c>
      <c r="B3830" s="28" t="s">
        <v>3151</v>
      </c>
      <c r="C3830" s="28" t="s">
        <v>8152</v>
      </c>
      <c r="D3830" s="29" t="s">
        <v>8153</v>
      </c>
      <c r="E3830" s="29"/>
      <c r="F3830" s="30"/>
      <c r="G3830" s="30"/>
      <c r="H3830" s="31"/>
      <c r="I3830" s="30"/>
      <c r="J3830" s="30"/>
      <c r="K3830" s="31"/>
      <c r="L3830" s="32" t="s">
        <v>8092</v>
      </c>
      <c r="M3830" s="33">
        <v>34.51</v>
      </c>
      <c r="N3830" s="32">
        <v>13</v>
      </c>
      <c r="O3830" s="32" t="s">
        <v>3152</v>
      </c>
      <c r="P3830" s="32" t="s">
        <v>3155</v>
      </c>
      <c r="Q3830" s="37" t="s">
        <v>5698</v>
      </c>
      <c r="R3830" s="28">
        <v>1</v>
      </c>
      <c r="S3830" s="35"/>
      <c r="T3830" s="36" t="s">
        <v>8175</v>
      </c>
    </row>
    <row r="3831" spans="1:20" s="14" customFormat="1" ht="12" x14ac:dyDescent="0.2">
      <c r="A3831" s="28">
        <v>3826</v>
      </c>
      <c r="B3831" s="28" t="s">
        <v>3151</v>
      </c>
      <c r="C3831" s="28" t="s">
        <v>8152</v>
      </c>
      <c r="D3831" s="29" t="s">
        <v>8153</v>
      </c>
      <c r="E3831" s="29"/>
      <c r="F3831" s="30"/>
      <c r="G3831" s="30"/>
      <c r="H3831" s="31"/>
      <c r="I3831" s="30"/>
      <c r="J3831" s="30"/>
      <c r="K3831" s="31"/>
      <c r="L3831" s="32" t="s">
        <v>8091</v>
      </c>
      <c r="M3831" s="33">
        <v>26.09</v>
      </c>
      <c r="N3831" s="32">
        <v>9</v>
      </c>
      <c r="O3831" s="32" t="s">
        <v>3152</v>
      </c>
      <c r="P3831" s="32" t="s">
        <v>3155</v>
      </c>
      <c r="Q3831" s="37" t="s">
        <v>5735</v>
      </c>
      <c r="R3831" s="28">
        <v>4</v>
      </c>
      <c r="S3831" s="35"/>
      <c r="T3831" s="36" t="s">
        <v>8175</v>
      </c>
    </row>
    <row r="3832" spans="1:20" s="14" customFormat="1" ht="12" x14ac:dyDescent="0.2">
      <c r="A3832" s="28">
        <v>3827</v>
      </c>
      <c r="B3832" s="28" t="s">
        <v>3151</v>
      </c>
      <c r="C3832" s="28" t="s">
        <v>8152</v>
      </c>
      <c r="D3832" s="29" t="s">
        <v>8153</v>
      </c>
      <c r="E3832" s="29"/>
      <c r="F3832" s="30"/>
      <c r="G3832" s="30"/>
      <c r="H3832" s="31"/>
      <c r="I3832" s="30"/>
      <c r="J3832" s="30"/>
      <c r="K3832" s="31"/>
      <c r="L3832" s="32" t="s">
        <v>8091</v>
      </c>
      <c r="M3832" s="33">
        <v>17.510000000000002</v>
      </c>
      <c r="N3832" s="32">
        <v>9</v>
      </c>
      <c r="O3832" s="32" t="s">
        <v>3152</v>
      </c>
      <c r="P3832" s="32" t="s">
        <v>3155</v>
      </c>
      <c r="Q3832" s="37" t="s">
        <v>5735</v>
      </c>
      <c r="R3832" s="28">
        <v>4</v>
      </c>
      <c r="S3832" s="35"/>
      <c r="T3832" s="36" t="s">
        <v>8175</v>
      </c>
    </row>
    <row r="3833" spans="1:20" s="14" customFormat="1" ht="12" x14ac:dyDescent="0.2">
      <c r="A3833" s="28">
        <v>3828</v>
      </c>
      <c r="B3833" s="28" t="s">
        <v>3151</v>
      </c>
      <c r="C3833" s="28" t="s">
        <v>8152</v>
      </c>
      <c r="D3833" s="29" t="s">
        <v>8153</v>
      </c>
      <c r="E3833" s="29"/>
      <c r="F3833" s="30"/>
      <c r="G3833" s="30"/>
      <c r="H3833" s="31"/>
      <c r="I3833" s="30"/>
      <c r="J3833" s="30"/>
      <c r="K3833" s="31"/>
      <c r="L3833" s="32" t="s">
        <v>8092</v>
      </c>
      <c r="M3833" s="33">
        <v>31.51</v>
      </c>
      <c r="N3833" s="32">
        <v>13</v>
      </c>
      <c r="O3833" s="32" t="s">
        <v>3152</v>
      </c>
      <c r="P3833" s="32" t="s">
        <v>3155</v>
      </c>
      <c r="Q3833" s="37" t="s">
        <v>5698</v>
      </c>
      <c r="R3833" s="28">
        <v>1</v>
      </c>
      <c r="S3833" s="35"/>
      <c r="T3833" s="36" t="s">
        <v>8175</v>
      </c>
    </row>
    <row r="3834" spans="1:20" s="14" customFormat="1" ht="12" x14ac:dyDescent="0.2">
      <c r="A3834" s="28">
        <v>3829</v>
      </c>
      <c r="B3834" s="28" t="s">
        <v>3151</v>
      </c>
      <c r="C3834" s="28" t="s">
        <v>8152</v>
      </c>
      <c r="D3834" s="29" t="s">
        <v>8153</v>
      </c>
      <c r="E3834" s="29"/>
      <c r="F3834" s="30"/>
      <c r="G3834" s="30"/>
      <c r="H3834" s="31"/>
      <c r="I3834" s="30"/>
      <c r="J3834" s="30"/>
      <c r="K3834" s="31"/>
      <c r="L3834" s="32" t="s">
        <v>8091</v>
      </c>
      <c r="M3834" s="33">
        <v>34.58</v>
      </c>
      <c r="N3834" s="32">
        <v>8</v>
      </c>
      <c r="O3834" s="32" t="s">
        <v>3152</v>
      </c>
      <c r="P3834" s="32" t="s">
        <v>3155</v>
      </c>
      <c r="Q3834" s="37" t="s">
        <v>5729</v>
      </c>
      <c r="R3834" s="28">
        <v>3</v>
      </c>
      <c r="S3834" s="35"/>
      <c r="T3834" s="36" t="s">
        <v>8175</v>
      </c>
    </row>
    <row r="3835" spans="1:20" s="14" customFormat="1" ht="12" x14ac:dyDescent="0.2">
      <c r="A3835" s="28">
        <v>3830</v>
      </c>
      <c r="B3835" s="28" t="s">
        <v>8132</v>
      </c>
      <c r="C3835" s="28" t="s">
        <v>8132</v>
      </c>
      <c r="D3835" s="29" t="s">
        <v>8132</v>
      </c>
      <c r="E3835" s="29"/>
      <c r="F3835" s="30"/>
      <c r="G3835" s="30"/>
      <c r="H3835" s="31"/>
      <c r="I3835" s="30"/>
      <c r="J3835" s="30"/>
      <c r="K3835" s="31"/>
      <c r="L3835" s="32" t="s">
        <v>8091</v>
      </c>
      <c r="M3835" s="33">
        <v>39.204610442390468</v>
      </c>
      <c r="N3835" s="32">
        <v>11</v>
      </c>
      <c r="O3835" s="32" t="s">
        <v>3152</v>
      </c>
      <c r="P3835" s="32" t="s">
        <v>3155</v>
      </c>
      <c r="Q3835" s="37" t="s">
        <v>5739</v>
      </c>
      <c r="R3835" s="28">
        <v>4</v>
      </c>
      <c r="S3835" s="35"/>
      <c r="T3835" s="36" t="s">
        <v>8175</v>
      </c>
    </row>
    <row r="3836" spans="1:20" s="14" customFormat="1" ht="12" x14ac:dyDescent="0.2">
      <c r="A3836" s="28">
        <v>3831</v>
      </c>
      <c r="B3836" s="28" t="s">
        <v>3151</v>
      </c>
      <c r="C3836" s="28" t="s">
        <v>8152</v>
      </c>
      <c r="D3836" s="29" t="s">
        <v>8176</v>
      </c>
      <c r="E3836" s="29"/>
      <c r="F3836" s="30"/>
      <c r="G3836" s="30"/>
      <c r="H3836" s="31"/>
      <c r="I3836" s="30"/>
      <c r="J3836" s="30"/>
      <c r="K3836" s="31"/>
      <c r="L3836" s="32" t="s">
        <v>15</v>
      </c>
      <c r="M3836" s="33">
        <v>239.16</v>
      </c>
      <c r="N3836" s="32">
        <v>18</v>
      </c>
      <c r="O3836" s="32" t="s">
        <v>3152</v>
      </c>
      <c r="P3836" s="32" t="s">
        <v>3153</v>
      </c>
      <c r="Q3836" s="34" t="s">
        <v>8111</v>
      </c>
      <c r="R3836" s="28">
        <v>1</v>
      </c>
      <c r="S3836" s="35"/>
      <c r="T3836" s="36" t="s">
        <v>8175</v>
      </c>
    </row>
    <row r="3837" spans="1:20" s="14" customFormat="1" ht="12" x14ac:dyDescent="0.2">
      <c r="A3837" s="28">
        <v>3832</v>
      </c>
      <c r="B3837" s="28" t="s">
        <v>3151</v>
      </c>
      <c r="C3837" s="28" t="s">
        <v>8152</v>
      </c>
      <c r="D3837" s="29" t="s">
        <v>8176</v>
      </c>
      <c r="E3837" s="29"/>
      <c r="F3837" s="30"/>
      <c r="G3837" s="30"/>
      <c r="H3837" s="31"/>
      <c r="I3837" s="30"/>
      <c r="J3837" s="30"/>
      <c r="K3837" s="31"/>
      <c r="L3837" s="32" t="s">
        <v>15</v>
      </c>
      <c r="M3837" s="33">
        <v>190.36</v>
      </c>
      <c r="N3837" s="32">
        <v>18</v>
      </c>
      <c r="O3837" s="32" t="s">
        <v>3152</v>
      </c>
      <c r="P3837" s="32" t="s">
        <v>3153</v>
      </c>
      <c r="Q3837" s="34" t="s">
        <v>8111</v>
      </c>
      <c r="R3837" s="28">
        <v>1</v>
      </c>
      <c r="S3837" s="35"/>
      <c r="T3837" s="36" t="s">
        <v>8175</v>
      </c>
    </row>
    <row r="3838" spans="1:20" s="14" customFormat="1" ht="12" x14ac:dyDescent="0.2">
      <c r="A3838" s="28">
        <v>3833</v>
      </c>
      <c r="B3838" s="28" t="s">
        <v>3151</v>
      </c>
      <c r="C3838" s="28" t="s">
        <v>8152</v>
      </c>
      <c r="D3838" s="29" t="s">
        <v>8176</v>
      </c>
      <c r="E3838" s="29"/>
      <c r="F3838" s="30"/>
      <c r="G3838" s="30"/>
      <c r="H3838" s="31"/>
      <c r="I3838" s="30"/>
      <c r="J3838" s="30"/>
      <c r="K3838" s="31"/>
      <c r="L3838" s="32" t="s">
        <v>15</v>
      </c>
      <c r="M3838" s="33">
        <v>203.49</v>
      </c>
      <c r="N3838" s="32">
        <v>18</v>
      </c>
      <c r="O3838" s="32" t="s">
        <v>3152</v>
      </c>
      <c r="P3838" s="32" t="s">
        <v>3153</v>
      </c>
      <c r="Q3838" s="34" t="s">
        <v>8111</v>
      </c>
      <c r="R3838" s="28">
        <v>1</v>
      </c>
      <c r="S3838" s="35"/>
      <c r="T3838" s="36" t="s">
        <v>8175</v>
      </c>
    </row>
    <row r="3839" spans="1:20" s="14" customFormat="1" ht="12" x14ac:dyDescent="0.2">
      <c r="A3839" s="28">
        <v>3834</v>
      </c>
      <c r="B3839" s="28" t="s">
        <v>3151</v>
      </c>
      <c r="C3839" s="28" t="s">
        <v>8152</v>
      </c>
      <c r="D3839" s="29" t="s">
        <v>8176</v>
      </c>
      <c r="E3839" s="29"/>
      <c r="F3839" s="30"/>
      <c r="G3839" s="30"/>
      <c r="H3839" s="31"/>
      <c r="I3839" s="30"/>
      <c r="J3839" s="30"/>
      <c r="K3839" s="31"/>
      <c r="L3839" s="32" t="s">
        <v>15</v>
      </c>
      <c r="M3839" s="33">
        <v>202.84</v>
      </c>
      <c r="N3839" s="32">
        <v>18</v>
      </c>
      <c r="O3839" s="32" t="s">
        <v>3152</v>
      </c>
      <c r="P3839" s="32" t="s">
        <v>3153</v>
      </c>
      <c r="Q3839" s="34" t="s">
        <v>8111</v>
      </c>
      <c r="R3839" s="28">
        <v>1</v>
      </c>
      <c r="S3839" s="35"/>
      <c r="T3839" s="36" t="s">
        <v>8175</v>
      </c>
    </row>
    <row r="3840" spans="1:20" s="14" customFormat="1" ht="12" x14ac:dyDescent="0.2">
      <c r="A3840" s="28">
        <v>3835</v>
      </c>
      <c r="B3840" s="28" t="s">
        <v>3151</v>
      </c>
      <c r="C3840" s="28" t="s">
        <v>8152</v>
      </c>
      <c r="D3840" s="29" t="s">
        <v>8176</v>
      </c>
      <c r="E3840" s="29"/>
      <c r="F3840" s="30"/>
      <c r="G3840" s="30"/>
      <c r="H3840" s="31"/>
      <c r="I3840" s="30"/>
      <c r="J3840" s="30"/>
      <c r="K3840" s="31"/>
      <c r="L3840" s="32" t="s">
        <v>15</v>
      </c>
      <c r="M3840" s="33">
        <v>169.62</v>
      </c>
      <c r="N3840" s="32">
        <v>18</v>
      </c>
      <c r="O3840" s="32" t="s">
        <v>3152</v>
      </c>
      <c r="P3840" s="32" t="s">
        <v>3153</v>
      </c>
      <c r="Q3840" s="34" t="s">
        <v>8111</v>
      </c>
      <c r="R3840" s="28">
        <v>1</v>
      </c>
      <c r="S3840" s="35"/>
      <c r="T3840" s="36" t="s">
        <v>8175</v>
      </c>
    </row>
    <row r="3841" spans="1:20" s="14" customFormat="1" ht="12" x14ac:dyDescent="0.2">
      <c r="A3841" s="28">
        <v>3836</v>
      </c>
      <c r="B3841" s="28" t="s">
        <v>3151</v>
      </c>
      <c r="C3841" s="28" t="s">
        <v>8152</v>
      </c>
      <c r="D3841" s="29" t="s">
        <v>8176</v>
      </c>
      <c r="E3841" s="29"/>
      <c r="F3841" s="30"/>
      <c r="G3841" s="30"/>
      <c r="H3841" s="31"/>
      <c r="I3841" s="30"/>
      <c r="J3841" s="30"/>
      <c r="K3841" s="31"/>
      <c r="L3841" s="32" t="s">
        <v>15</v>
      </c>
      <c r="M3841" s="33">
        <v>289.55</v>
      </c>
      <c r="N3841" s="32">
        <v>18</v>
      </c>
      <c r="O3841" s="32" t="s">
        <v>3152</v>
      </c>
      <c r="P3841" s="32" t="s">
        <v>3153</v>
      </c>
      <c r="Q3841" s="34" t="s">
        <v>8111</v>
      </c>
      <c r="R3841" s="28">
        <v>1</v>
      </c>
      <c r="S3841" s="35"/>
      <c r="T3841" s="36" t="s">
        <v>8175</v>
      </c>
    </row>
    <row r="3842" spans="1:20" s="14" customFormat="1" ht="12" x14ac:dyDescent="0.2">
      <c r="A3842" s="28">
        <v>3837</v>
      </c>
      <c r="B3842" s="28" t="s">
        <v>3151</v>
      </c>
      <c r="C3842" s="28" t="s">
        <v>8152</v>
      </c>
      <c r="D3842" s="29" t="s">
        <v>8176</v>
      </c>
      <c r="E3842" s="29"/>
      <c r="F3842" s="30"/>
      <c r="G3842" s="30"/>
      <c r="H3842" s="31"/>
      <c r="I3842" s="30"/>
      <c r="J3842" s="30"/>
      <c r="K3842" s="31"/>
      <c r="L3842" s="32" t="s">
        <v>15</v>
      </c>
      <c r="M3842" s="33">
        <v>166.85</v>
      </c>
      <c r="N3842" s="32">
        <v>18</v>
      </c>
      <c r="O3842" s="32" t="s">
        <v>3152</v>
      </c>
      <c r="P3842" s="32" t="s">
        <v>3153</v>
      </c>
      <c r="Q3842" s="34" t="s">
        <v>8111</v>
      </c>
      <c r="R3842" s="28">
        <v>1</v>
      </c>
      <c r="S3842" s="35"/>
      <c r="T3842" s="36" t="s">
        <v>8175</v>
      </c>
    </row>
    <row r="3843" spans="1:20" s="14" customFormat="1" ht="12" x14ac:dyDescent="0.2">
      <c r="A3843" s="28">
        <v>3838</v>
      </c>
      <c r="B3843" s="28" t="s">
        <v>3151</v>
      </c>
      <c r="C3843" s="28" t="s">
        <v>3151</v>
      </c>
      <c r="D3843" s="29" t="s">
        <v>8179</v>
      </c>
      <c r="E3843" s="29"/>
      <c r="F3843" s="30"/>
      <c r="G3843" s="30"/>
      <c r="H3843" s="31"/>
      <c r="I3843" s="30"/>
      <c r="J3843" s="30"/>
      <c r="K3843" s="31"/>
      <c r="L3843" s="32" t="s">
        <v>15</v>
      </c>
      <c r="M3843" s="33">
        <v>196.07</v>
      </c>
      <c r="N3843" s="32">
        <v>18</v>
      </c>
      <c r="O3843" s="32" t="s">
        <v>3152</v>
      </c>
      <c r="P3843" s="32" t="s">
        <v>3153</v>
      </c>
      <c r="Q3843" s="34" t="s">
        <v>8111</v>
      </c>
      <c r="R3843" s="28">
        <v>1</v>
      </c>
      <c r="S3843" s="35"/>
      <c r="T3843" s="36" t="s">
        <v>8175</v>
      </c>
    </row>
    <row r="3844" spans="1:20" s="14" customFormat="1" ht="12" x14ac:dyDescent="0.2">
      <c r="A3844" s="28">
        <v>3839</v>
      </c>
      <c r="B3844" s="28" t="s">
        <v>3151</v>
      </c>
      <c r="C3844" s="28" t="s">
        <v>3151</v>
      </c>
      <c r="D3844" s="29" t="s">
        <v>8179</v>
      </c>
      <c r="E3844" s="29"/>
      <c r="F3844" s="30"/>
      <c r="G3844" s="30"/>
      <c r="H3844" s="31"/>
      <c r="I3844" s="30"/>
      <c r="J3844" s="30"/>
      <c r="K3844" s="31"/>
      <c r="L3844" s="32" t="s">
        <v>15</v>
      </c>
      <c r="M3844" s="33">
        <v>203.17</v>
      </c>
      <c r="N3844" s="32">
        <v>18</v>
      </c>
      <c r="O3844" s="32" t="s">
        <v>3152</v>
      </c>
      <c r="P3844" s="32" t="s">
        <v>3153</v>
      </c>
      <c r="Q3844" s="34" t="s">
        <v>8111</v>
      </c>
      <c r="R3844" s="28">
        <v>1</v>
      </c>
      <c r="S3844" s="35"/>
      <c r="T3844" s="36" t="s">
        <v>8175</v>
      </c>
    </row>
    <row r="3845" spans="1:20" s="14" customFormat="1" ht="12" x14ac:dyDescent="0.2">
      <c r="A3845" s="28">
        <v>3840</v>
      </c>
      <c r="B3845" s="28" t="s">
        <v>3151</v>
      </c>
      <c r="C3845" s="28" t="s">
        <v>3151</v>
      </c>
      <c r="D3845" s="29" t="s">
        <v>8179</v>
      </c>
      <c r="E3845" s="29"/>
      <c r="F3845" s="30"/>
      <c r="G3845" s="30"/>
      <c r="H3845" s="31"/>
      <c r="I3845" s="30"/>
      <c r="J3845" s="30"/>
      <c r="K3845" s="31"/>
      <c r="L3845" s="32" t="s">
        <v>8092</v>
      </c>
      <c r="M3845" s="33">
        <v>204.21</v>
      </c>
      <c r="N3845" s="32">
        <v>15</v>
      </c>
      <c r="O3845" s="32" t="s">
        <v>3152</v>
      </c>
      <c r="P3845" s="32" t="s">
        <v>3155</v>
      </c>
      <c r="Q3845" s="37" t="s">
        <v>5706</v>
      </c>
      <c r="R3845" s="28">
        <v>1</v>
      </c>
      <c r="S3845" s="35"/>
      <c r="T3845" s="36" t="s">
        <v>8175</v>
      </c>
    </row>
    <row r="3846" spans="1:20" s="14" customFormat="1" ht="12" x14ac:dyDescent="0.2">
      <c r="A3846" s="28">
        <v>3841</v>
      </c>
      <c r="B3846" s="28" t="s">
        <v>3151</v>
      </c>
      <c r="C3846" s="28" t="s">
        <v>3151</v>
      </c>
      <c r="D3846" s="29" t="s">
        <v>8179</v>
      </c>
      <c r="E3846" s="29"/>
      <c r="F3846" s="30"/>
      <c r="G3846" s="30"/>
      <c r="H3846" s="31"/>
      <c r="I3846" s="30"/>
      <c r="J3846" s="30"/>
      <c r="K3846" s="31"/>
      <c r="L3846" s="32" t="s">
        <v>15</v>
      </c>
      <c r="M3846" s="33">
        <v>204.59</v>
      </c>
      <c r="N3846" s="32">
        <v>18</v>
      </c>
      <c r="O3846" s="32" t="s">
        <v>3152</v>
      </c>
      <c r="P3846" s="32" t="s">
        <v>3153</v>
      </c>
      <c r="Q3846" s="34" t="s">
        <v>8111</v>
      </c>
      <c r="R3846" s="28">
        <v>1</v>
      </c>
      <c r="S3846" s="35"/>
      <c r="T3846" s="36" t="s">
        <v>8175</v>
      </c>
    </row>
    <row r="3847" spans="1:20" s="14" customFormat="1" ht="12" x14ac:dyDescent="0.2">
      <c r="A3847" s="28">
        <v>3842</v>
      </c>
      <c r="B3847" s="28" t="s">
        <v>3151</v>
      </c>
      <c r="C3847" s="28" t="s">
        <v>3151</v>
      </c>
      <c r="D3847" s="29" t="s">
        <v>8179</v>
      </c>
      <c r="E3847" s="29"/>
      <c r="F3847" s="30"/>
      <c r="G3847" s="30"/>
      <c r="H3847" s="31"/>
      <c r="I3847" s="30"/>
      <c r="J3847" s="30"/>
      <c r="K3847" s="31"/>
      <c r="L3847" s="32" t="s">
        <v>15</v>
      </c>
      <c r="M3847" s="33">
        <v>203.62</v>
      </c>
      <c r="N3847" s="32">
        <v>18</v>
      </c>
      <c r="O3847" s="32" t="s">
        <v>3152</v>
      </c>
      <c r="P3847" s="32" t="s">
        <v>3153</v>
      </c>
      <c r="Q3847" s="34" t="s">
        <v>8111</v>
      </c>
      <c r="R3847" s="28">
        <v>1</v>
      </c>
      <c r="S3847" s="35"/>
      <c r="T3847" s="36" t="s">
        <v>8175</v>
      </c>
    </row>
    <row r="3848" spans="1:20" s="14" customFormat="1" ht="12" x14ac:dyDescent="0.2">
      <c r="A3848" s="28">
        <v>3843</v>
      </c>
      <c r="B3848" s="28" t="s">
        <v>3151</v>
      </c>
      <c r="C3848" s="28" t="s">
        <v>3151</v>
      </c>
      <c r="D3848" s="29" t="s">
        <v>8179</v>
      </c>
      <c r="E3848" s="29"/>
      <c r="F3848" s="30"/>
      <c r="G3848" s="30"/>
      <c r="H3848" s="31"/>
      <c r="I3848" s="30"/>
      <c r="J3848" s="30"/>
      <c r="K3848" s="31"/>
      <c r="L3848" s="32" t="s">
        <v>15</v>
      </c>
      <c r="M3848" s="33">
        <v>208.08</v>
      </c>
      <c r="N3848" s="32">
        <v>18</v>
      </c>
      <c r="O3848" s="32" t="s">
        <v>3152</v>
      </c>
      <c r="P3848" s="32" t="s">
        <v>3153</v>
      </c>
      <c r="Q3848" s="34" t="s">
        <v>8111</v>
      </c>
      <c r="R3848" s="28">
        <v>1</v>
      </c>
      <c r="S3848" s="35"/>
      <c r="T3848" s="36" t="s">
        <v>8175</v>
      </c>
    </row>
    <row r="3849" spans="1:20" s="14" customFormat="1" ht="12" x14ac:dyDescent="0.2">
      <c r="A3849" s="28">
        <v>3844</v>
      </c>
      <c r="B3849" s="28" t="s">
        <v>3151</v>
      </c>
      <c r="C3849" s="28" t="s">
        <v>3151</v>
      </c>
      <c r="D3849" s="29" t="s">
        <v>8179</v>
      </c>
      <c r="E3849" s="29"/>
      <c r="F3849" s="30"/>
      <c r="G3849" s="30"/>
      <c r="H3849" s="31"/>
      <c r="I3849" s="30"/>
      <c r="J3849" s="30"/>
      <c r="K3849" s="31"/>
      <c r="L3849" s="32" t="s">
        <v>15</v>
      </c>
      <c r="M3849" s="33">
        <v>206.91</v>
      </c>
      <c r="N3849" s="32">
        <v>18</v>
      </c>
      <c r="O3849" s="32" t="s">
        <v>3152</v>
      </c>
      <c r="P3849" s="32" t="s">
        <v>3153</v>
      </c>
      <c r="Q3849" s="34" t="s">
        <v>8111</v>
      </c>
      <c r="R3849" s="28">
        <v>1</v>
      </c>
      <c r="S3849" s="35"/>
      <c r="T3849" s="36" t="s">
        <v>8175</v>
      </c>
    </row>
    <row r="3850" spans="1:20" s="14" customFormat="1" ht="12" x14ac:dyDescent="0.2">
      <c r="A3850" s="28">
        <v>3845</v>
      </c>
      <c r="B3850" s="28" t="s">
        <v>3151</v>
      </c>
      <c r="C3850" s="28" t="s">
        <v>3151</v>
      </c>
      <c r="D3850" s="29" t="s">
        <v>8179</v>
      </c>
      <c r="E3850" s="29"/>
      <c r="F3850" s="30"/>
      <c r="G3850" s="30"/>
      <c r="H3850" s="31"/>
      <c r="I3850" s="30"/>
      <c r="J3850" s="30"/>
      <c r="K3850" s="31"/>
      <c r="L3850" s="32" t="s">
        <v>15</v>
      </c>
      <c r="M3850" s="33">
        <v>203.71</v>
      </c>
      <c r="N3850" s="32">
        <v>18</v>
      </c>
      <c r="O3850" s="32" t="s">
        <v>3152</v>
      </c>
      <c r="P3850" s="32" t="s">
        <v>3153</v>
      </c>
      <c r="Q3850" s="34" t="s">
        <v>8111</v>
      </c>
      <c r="R3850" s="28">
        <v>1</v>
      </c>
      <c r="S3850" s="35"/>
      <c r="T3850" s="36" t="s">
        <v>8175</v>
      </c>
    </row>
    <row r="3851" spans="1:20" s="14" customFormat="1" ht="12" x14ac:dyDescent="0.2">
      <c r="A3851" s="28">
        <v>3846</v>
      </c>
      <c r="B3851" s="28" t="s">
        <v>3151</v>
      </c>
      <c r="C3851" s="28" t="s">
        <v>3151</v>
      </c>
      <c r="D3851" s="29" t="s">
        <v>8179</v>
      </c>
      <c r="E3851" s="29"/>
      <c r="F3851" s="30"/>
      <c r="G3851" s="30"/>
      <c r="H3851" s="31"/>
      <c r="I3851" s="30"/>
      <c r="J3851" s="30"/>
      <c r="K3851" s="31"/>
      <c r="L3851" s="32" t="s">
        <v>15</v>
      </c>
      <c r="M3851" s="33">
        <v>206.9</v>
      </c>
      <c r="N3851" s="32">
        <v>18</v>
      </c>
      <c r="O3851" s="32" t="s">
        <v>3152</v>
      </c>
      <c r="P3851" s="32" t="s">
        <v>3153</v>
      </c>
      <c r="Q3851" s="34" t="s">
        <v>8111</v>
      </c>
      <c r="R3851" s="28">
        <v>1</v>
      </c>
      <c r="S3851" s="35"/>
      <c r="T3851" s="36" t="s">
        <v>8175</v>
      </c>
    </row>
    <row r="3852" spans="1:20" s="14" customFormat="1" ht="12" x14ac:dyDescent="0.2">
      <c r="A3852" s="28">
        <v>3847</v>
      </c>
      <c r="B3852" s="28" t="s">
        <v>3151</v>
      </c>
      <c r="C3852" s="28" t="s">
        <v>3151</v>
      </c>
      <c r="D3852" s="29" t="s">
        <v>8179</v>
      </c>
      <c r="E3852" s="29"/>
      <c r="F3852" s="30"/>
      <c r="G3852" s="30"/>
      <c r="H3852" s="31"/>
      <c r="I3852" s="30"/>
      <c r="J3852" s="30"/>
      <c r="K3852" s="31"/>
      <c r="L3852" s="32" t="s">
        <v>15</v>
      </c>
      <c r="M3852" s="33">
        <v>207.89</v>
      </c>
      <c r="N3852" s="32">
        <v>18</v>
      </c>
      <c r="O3852" s="32" t="s">
        <v>3152</v>
      </c>
      <c r="P3852" s="32" t="s">
        <v>3153</v>
      </c>
      <c r="Q3852" s="34" t="s">
        <v>8111</v>
      </c>
      <c r="R3852" s="28">
        <v>1</v>
      </c>
      <c r="S3852" s="35"/>
      <c r="T3852" s="36" t="s">
        <v>8175</v>
      </c>
    </row>
    <row r="3853" spans="1:20" s="14" customFormat="1" ht="12" x14ac:dyDescent="0.2">
      <c r="A3853" s="28">
        <v>3848</v>
      </c>
      <c r="B3853" s="28" t="s">
        <v>3151</v>
      </c>
      <c r="C3853" s="28" t="s">
        <v>3151</v>
      </c>
      <c r="D3853" s="29" t="s">
        <v>8179</v>
      </c>
      <c r="E3853" s="29"/>
      <c r="F3853" s="30"/>
      <c r="G3853" s="30"/>
      <c r="H3853" s="31"/>
      <c r="I3853" s="30"/>
      <c r="J3853" s="30"/>
      <c r="K3853" s="31"/>
      <c r="L3853" s="32" t="s">
        <v>15</v>
      </c>
      <c r="M3853" s="33">
        <v>314.94</v>
      </c>
      <c r="N3853" s="32">
        <v>18</v>
      </c>
      <c r="O3853" s="32" t="s">
        <v>3152</v>
      </c>
      <c r="P3853" s="32" t="s">
        <v>3153</v>
      </c>
      <c r="Q3853" s="34" t="s">
        <v>8111</v>
      </c>
      <c r="R3853" s="28">
        <v>1</v>
      </c>
      <c r="S3853" s="35"/>
      <c r="T3853" s="36" t="s">
        <v>8175</v>
      </c>
    </row>
    <row r="3854" spans="1:20" s="14" customFormat="1" ht="12" x14ac:dyDescent="0.2">
      <c r="A3854" s="28">
        <v>3849</v>
      </c>
      <c r="B3854" s="28" t="s">
        <v>3151</v>
      </c>
      <c r="C3854" s="28" t="s">
        <v>3151</v>
      </c>
      <c r="D3854" s="29" t="s">
        <v>8179</v>
      </c>
      <c r="E3854" s="29"/>
      <c r="F3854" s="30"/>
      <c r="G3854" s="30"/>
      <c r="H3854" s="31"/>
      <c r="I3854" s="30"/>
      <c r="J3854" s="30"/>
      <c r="K3854" s="31"/>
      <c r="L3854" s="32" t="s">
        <v>15</v>
      </c>
      <c r="M3854" s="33">
        <v>161.16999999999899</v>
      </c>
      <c r="N3854" s="32">
        <v>18</v>
      </c>
      <c r="O3854" s="32" t="s">
        <v>3152</v>
      </c>
      <c r="P3854" s="32" t="s">
        <v>3155</v>
      </c>
      <c r="Q3854" s="37" t="s">
        <v>8114</v>
      </c>
      <c r="R3854" s="28">
        <v>1</v>
      </c>
      <c r="S3854" s="35"/>
      <c r="T3854" s="36" t="s">
        <v>8175</v>
      </c>
    </row>
    <row r="3855" spans="1:20" s="14" customFormat="1" ht="12" x14ac:dyDescent="0.2">
      <c r="A3855" s="28">
        <v>3850</v>
      </c>
      <c r="B3855" s="28" t="s">
        <v>3151</v>
      </c>
      <c r="C3855" s="28" t="s">
        <v>3151</v>
      </c>
      <c r="D3855" s="29" t="s">
        <v>8179</v>
      </c>
      <c r="E3855" s="29"/>
      <c r="F3855" s="30"/>
      <c r="G3855" s="30"/>
      <c r="H3855" s="31"/>
      <c r="I3855" s="30"/>
      <c r="J3855" s="30"/>
      <c r="K3855" s="31"/>
      <c r="L3855" s="32" t="s">
        <v>15</v>
      </c>
      <c r="M3855" s="33">
        <v>229.01</v>
      </c>
      <c r="N3855" s="32">
        <v>18</v>
      </c>
      <c r="O3855" s="32" t="s">
        <v>3152</v>
      </c>
      <c r="P3855" s="32" t="s">
        <v>3153</v>
      </c>
      <c r="Q3855" s="34" t="s">
        <v>8111</v>
      </c>
      <c r="R3855" s="28">
        <v>1</v>
      </c>
      <c r="S3855" s="35"/>
      <c r="T3855" s="36" t="s">
        <v>8175</v>
      </c>
    </row>
    <row r="3856" spans="1:20" s="14" customFormat="1" ht="12" x14ac:dyDescent="0.2">
      <c r="A3856" s="28">
        <v>3851</v>
      </c>
      <c r="B3856" s="28" t="s">
        <v>3151</v>
      </c>
      <c r="C3856" s="28" t="s">
        <v>3151</v>
      </c>
      <c r="D3856" s="29" t="s">
        <v>8179</v>
      </c>
      <c r="E3856" s="29"/>
      <c r="F3856" s="30"/>
      <c r="G3856" s="30"/>
      <c r="H3856" s="31"/>
      <c r="I3856" s="30"/>
      <c r="J3856" s="30"/>
      <c r="K3856" s="31"/>
      <c r="L3856" s="32" t="s">
        <v>15</v>
      </c>
      <c r="M3856" s="33">
        <v>178.51</v>
      </c>
      <c r="N3856" s="32">
        <v>18</v>
      </c>
      <c r="O3856" s="32" t="s">
        <v>3152</v>
      </c>
      <c r="P3856" s="32" t="s">
        <v>3153</v>
      </c>
      <c r="Q3856" s="34" t="s">
        <v>8111</v>
      </c>
      <c r="R3856" s="28">
        <v>1</v>
      </c>
      <c r="S3856" s="35"/>
      <c r="T3856" s="36" t="s">
        <v>8175</v>
      </c>
    </row>
    <row r="3857" spans="1:20" s="14" customFormat="1" ht="12" x14ac:dyDescent="0.2">
      <c r="A3857" s="28">
        <v>3852</v>
      </c>
      <c r="B3857" s="28" t="s">
        <v>3151</v>
      </c>
      <c r="C3857" s="28" t="s">
        <v>3151</v>
      </c>
      <c r="D3857" s="29" t="s">
        <v>8179</v>
      </c>
      <c r="E3857" s="29"/>
      <c r="F3857" s="30"/>
      <c r="G3857" s="30"/>
      <c r="H3857" s="31"/>
      <c r="I3857" s="30"/>
      <c r="J3857" s="30"/>
      <c r="K3857" s="31"/>
      <c r="L3857" s="32" t="s">
        <v>8092</v>
      </c>
      <c r="M3857" s="33">
        <v>117.9</v>
      </c>
      <c r="N3857" s="32">
        <v>15</v>
      </c>
      <c r="O3857" s="32" t="s">
        <v>3152</v>
      </c>
      <c r="P3857" s="32" t="s">
        <v>3155</v>
      </c>
      <c r="Q3857" s="37" t="s">
        <v>5706</v>
      </c>
      <c r="R3857" s="28">
        <v>1</v>
      </c>
      <c r="S3857" s="35"/>
      <c r="T3857" s="36" t="s">
        <v>8175</v>
      </c>
    </row>
    <row r="3858" spans="1:20" s="14" customFormat="1" ht="12" x14ac:dyDescent="0.2">
      <c r="A3858" s="28">
        <v>3853</v>
      </c>
      <c r="B3858" s="28" t="s">
        <v>3151</v>
      </c>
      <c r="C3858" s="28" t="s">
        <v>3151</v>
      </c>
      <c r="D3858" s="29" t="s">
        <v>8179</v>
      </c>
      <c r="E3858" s="29"/>
      <c r="F3858" s="30"/>
      <c r="G3858" s="30"/>
      <c r="H3858" s="31"/>
      <c r="I3858" s="30"/>
      <c r="J3858" s="30"/>
      <c r="K3858" s="31"/>
      <c r="L3858" s="32" t="s">
        <v>15</v>
      </c>
      <c r="M3858" s="33">
        <v>94.53</v>
      </c>
      <c r="N3858" s="32">
        <v>18</v>
      </c>
      <c r="O3858" s="32" t="s">
        <v>3152</v>
      </c>
      <c r="P3858" s="32" t="s">
        <v>3153</v>
      </c>
      <c r="Q3858" s="34" t="s">
        <v>8111</v>
      </c>
      <c r="R3858" s="28">
        <v>1</v>
      </c>
      <c r="S3858" s="35"/>
      <c r="T3858" s="36" t="s">
        <v>8175</v>
      </c>
    </row>
    <row r="3859" spans="1:20" s="14" customFormat="1" ht="12" x14ac:dyDescent="0.2">
      <c r="A3859" s="28">
        <v>3854</v>
      </c>
      <c r="B3859" s="28" t="s">
        <v>3151</v>
      </c>
      <c r="C3859" s="28" t="s">
        <v>3151</v>
      </c>
      <c r="D3859" s="29" t="s">
        <v>8179</v>
      </c>
      <c r="E3859" s="29"/>
      <c r="F3859" s="30"/>
      <c r="G3859" s="30"/>
      <c r="H3859" s="31"/>
      <c r="I3859" s="30"/>
      <c r="J3859" s="30"/>
      <c r="K3859" s="31"/>
      <c r="L3859" s="32" t="s">
        <v>15</v>
      </c>
      <c r="M3859" s="33">
        <v>236.97</v>
      </c>
      <c r="N3859" s="32">
        <v>18</v>
      </c>
      <c r="O3859" s="32" t="s">
        <v>3152</v>
      </c>
      <c r="P3859" s="32" t="s">
        <v>3153</v>
      </c>
      <c r="Q3859" s="34" t="s">
        <v>8111</v>
      </c>
      <c r="R3859" s="28">
        <v>1</v>
      </c>
      <c r="S3859" s="35"/>
      <c r="T3859" s="36" t="s">
        <v>8175</v>
      </c>
    </row>
    <row r="3860" spans="1:20" s="14" customFormat="1" ht="12" x14ac:dyDescent="0.2">
      <c r="A3860" s="28">
        <v>3855</v>
      </c>
      <c r="B3860" s="28" t="s">
        <v>3151</v>
      </c>
      <c r="C3860" s="28" t="s">
        <v>3151</v>
      </c>
      <c r="D3860" s="29" t="s">
        <v>8179</v>
      </c>
      <c r="E3860" s="29"/>
      <c r="F3860" s="30"/>
      <c r="G3860" s="30"/>
      <c r="H3860" s="31"/>
      <c r="I3860" s="30"/>
      <c r="J3860" s="30"/>
      <c r="K3860" s="31"/>
      <c r="L3860" s="32" t="s">
        <v>15</v>
      </c>
      <c r="M3860" s="33">
        <v>195.29</v>
      </c>
      <c r="N3860" s="32">
        <v>18</v>
      </c>
      <c r="O3860" s="32" t="s">
        <v>3152</v>
      </c>
      <c r="P3860" s="32" t="s">
        <v>3153</v>
      </c>
      <c r="Q3860" s="34" t="s">
        <v>8111</v>
      </c>
      <c r="R3860" s="28">
        <v>1</v>
      </c>
      <c r="S3860" s="35"/>
      <c r="T3860" s="36" t="s">
        <v>8175</v>
      </c>
    </row>
    <row r="3861" spans="1:20" s="14" customFormat="1" ht="12" x14ac:dyDescent="0.2">
      <c r="A3861" s="28">
        <v>3856</v>
      </c>
      <c r="B3861" s="28" t="s">
        <v>3151</v>
      </c>
      <c r="C3861" s="28" t="s">
        <v>3151</v>
      </c>
      <c r="D3861" s="29" t="s">
        <v>8179</v>
      </c>
      <c r="E3861" s="29"/>
      <c r="F3861" s="30"/>
      <c r="G3861" s="30"/>
      <c r="H3861" s="31"/>
      <c r="I3861" s="30"/>
      <c r="J3861" s="30"/>
      <c r="K3861" s="31"/>
      <c r="L3861" s="32" t="s">
        <v>15</v>
      </c>
      <c r="M3861" s="33">
        <v>159.62</v>
      </c>
      <c r="N3861" s="32">
        <v>18</v>
      </c>
      <c r="O3861" s="32" t="s">
        <v>3152</v>
      </c>
      <c r="P3861" s="32" t="s">
        <v>3153</v>
      </c>
      <c r="Q3861" s="34" t="s">
        <v>8111</v>
      </c>
      <c r="R3861" s="28">
        <v>1</v>
      </c>
      <c r="S3861" s="35"/>
      <c r="T3861" s="36" t="s">
        <v>8175</v>
      </c>
    </row>
    <row r="3862" spans="1:20" s="14" customFormat="1" ht="12" x14ac:dyDescent="0.2">
      <c r="A3862" s="28">
        <v>3857</v>
      </c>
      <c r="B3862" s="28" t="s">
        <v>3151</v>
      </c>
      <c r="C3862" s="28" t="s">
        <v>3151</v>
      </c>
      <c r="D3862" s="29" t="s">
        <v>8179</v>
      </c>
      <c r="E3862" s="29"/>
      <c r="F3862" s="30"/>
      <c r="G3862" s="30"/>
      <c r="H3862" s="31"/>
      <c r="I3862" s="30"/>
      <c r="J3862" s="30"/>
      <c r="K3862" s="31"/>
      <c r="L3862" s="32" t="s">
        <v>15</v>
      </c>
      <c r="M3862" s="33">
        <v>162.44</v>
      </c>
      <c r="N3862" s="32">
        <v>18</v>
      </c>
      <c r="O3862" s="32" t="s">
        <v>3152</v>
      </c>
      <c r="P3862" s="32" t="s">
        <v>3153</v>
      </c>
      <c r="Q3862" s="34" t="s">
        <v>8111</v>
      </c>
      <c r="R3862" s="28">
        <v>1</v>
      </c>
      <c r="S3862" s="35"/>
      <c r="T3862" s="36" t="s">
        <v>8175</v>
      </c>
    </row>
    <row r="3863" spans="1:20" s="14" customFormat="1" ht="12" x14ac:dyDescent="0.2">
      <c r="A3863" s="28">
        <v>3858</v>
      </c>
      <c r="B3863" s="28" t="s">
        <v>3151</v>
      </c>
      <c r="C3863" s="28" t="s">
        <v>3151</v>
      </c>
      <c r="D3863" s="29" t="s">
        <v>8179</v>
      </c>
      <c r="E3863" s="29"/>
      <c r="F3863" s="30"/>
      <c r="G3863" s="30"/>
      <c r="H3863" s="31"/>
      <c r="I3863" s="30"/>
      <c r="J3863" s="30"/>
      <c r="K3863" s="31"/>
      <c r="L3863" s="32" t="s">
        <v>15</v>
      </c>
      <c r="M3863" s="33">
        <v>204.49</v>
      </c>
      <c r="N3863" s="32">
        <v>18</v>
      </c>
      <c r="O3863" s="32" t="s">
        <v>3152</v>
      </c>
      <c r="P3863" s="32" t="s">
        <v>3153</v>
      </c>
      <c r="Q3863" s="34" t="s">
        <v>8111</v>
      </c>
      <c r="R3863" s="28">
        <v>1</v>
      </c>
      <c r="S3863" s="35"/>
      <c r="T3863" s="36" t="s">
        <v>8175</v>
      </c>
    </row>
    <row r="3864" spans="1:20" s="14" customFormat="1" ht="12" x14ac:dyDescent="0.2">
      <c r="A3864" s="28">
        <v>3859</v>
      </c>
      <c r="B3864" s="28" t="s">
        <v>3151</v>
      </c>
      <c r="C3864" s="28" t="s">
        <v>3151</v>
      </c>
      <c r="D3864" s="29" t="s">
        <v>8179</v>
      </c>
      <c r="E3864" s="29"/>
      <c r="F3864" s="30"/>
      <c r="G3864" s="30"/>
      <c r="H3864" s="31"/>
      <c r="I3864" s="30"/>
      <c r="J3864" s="30"/>
      <c r="K3864" s="31"/>
      <c r="L3864" s="32" t="s">
        <v>15</v>
      </c>
      <c r="M3864" s="33">
        <v>187.19</v>
      </c>
      <c r="N3864" s="32">
        <v>18</v>
      </c>
      <c r="O3864" s="32" t="s">
        <v>3152</v>
      </c>
      <c r="P3864" s="32" t="s">
        <v>3153</v>
      </c>
      <c r="Q3864" s="34" t="s">
        <v>8111</v>
      </c>
      <c r="R3864" s="28">
        <v>1</v>
      </c>
      <c r="S3864" s="35"/>
      <c r="T3864" s="36" t="s">
        <v>8175</v>
      </c>
    </row>
    <row r="3865" spans="1:20" s="14" customFormat="1" ht="12" x14ac:dyDescent="0.2">
      <c r="A3865" s="28">
        <v>3860</v>
      </c>
      <c r="B3865" s="28" t="s">
        <v>3151</v>
      </c>
      <c r="C3865" s="28" t="s">
        <v>3151</v>
      </c>
      <c r="D3865" s="29" t="s">
        <v>8179</v>
      </c>
      <c r="E3865" s="29"/>
      <c r="F3865" s="30"/>
      <c r="G3865" s="30"/>
      <c r="H3865" s="31"/>
      <c r="I3865" s="30"/>
      <c r="J3865" s="30"/>
      <c r="K3865" s="31"/>
      <c r="L3865" s="32" t="s">
        <v>15</v>
      </c>
      <c r="M3865" s="33">
        <v>112.4</v>
      </c>
      <c r="N3865" s="32">
        <v>18</v>
      </c>
      <c r="O3865" s="32" t="s">
        <v>3152</v>
      </c>
      <c r="P3865" s="32" t="s">
        <v>3155</v>
      </c>
      <c r="Q3865" s="37" t="s">
        <v>8114</v>
      </c>
      <c r="R3865" s="28">
        <v>1</v>
      </c>
      <c r="S3865" s="35"/>
      <c r="T3865" s="36" t="s">
        <v>8175</v>
      </c>
    </row>
    <row r="3866" spans="1:20" s="14" customFormat="1" ht="12" x14ac:dyDescent="0.2">
      <c r="A3866" s="28">
        <v>3861</v>
      </c>
      <c r="B3866" s="28" t="s">
        <v>3151</v>
      </c>
      <c r="C3866" s="28" t="s">
        <v>8152</v>
      </c>
      <c r="D3866" s="29" t="s">
        <v>8177</v>
      </c>
      <c r="E3866" s="29"/>
      <c r="F3866" s="30"/>
      <c r="G3866" s="30"/>
      <c r="H3866" s="31"/>
      <c r="I3866" s="30"/>
      <c r="J3866" s="30"/>
      <c r="K3866" s="31"/>
      <c r="L3866" s="32" t="s">
        <v>8091</v>
      </c>
      <c r="M3866" s="33">
        <v>37.57</v>
      </c>
      <c r="N3866" s="32">
        <v>11</v>
      </c>
      <c r="O3866" s="32" t="s">
        <v>3152</v>
      </c>
      <c r="P3866" s="32" t="s">
        <v>3155</v>
      </c>
      <c r="Q3866" s="37" t="s">
        <v>5739</v>
      </c>
      <c r="R3866" s="28">
        <v>4</v>
      </c>
      <c r="S3866" s="35"/>
      <c r="T3866" s="36" t="s">
        <v>8175</v>
      </c>
    </row>
    <row r="3867" spans="1:20" s="14" customFormat="1" ht="12" x14ac:dyDescent="0.2">
      <c r="A3867" s="28">
        <v>3862</v>
      </c>
      <c r="B3867" s="28" t="s">
        <v>3151</v>
      </c>
      <c r="C3867" s="28" t="s">
        <v>8152</v>
      </c>
      <c r="D3867" s="29" t="s">
        <v>8177</v>
      </c>
      <c r="E3867" s="29"/>
      <c r="F3867" s="30"/>
      <c r="G3867" s="30"/>
      <c r="H3867" s="31"/>
      <c r="I3867" s="30"/>
      <c r="J3867" s="30"/>
      <c r="K3867" s="31"/>
      <c r="L3867" s="32" t="s">
        <v>8091</v>
      </c>
      <c r="M3867" s="33">
        <v>46.01</v>
      </c>
      <c r="N3867" s="32">
        <v>11</v>
      </c>
      <c r="O3867" s="32" t="s">
        <v>3152</v>
      </c>
      <c r="P3867" s="32" t="s">
        <v>3155</v>
      </c>
      <c r="Q3867" s="37" t="s">
        <v>5739</v>
      </c>
      <c r="R3867" s="28">
        <v>4</v>
      </c>
      <c r="S3867" s="35"/>
      <c r="T3867" s="36" t="s">
        <v>8175</v>
      </c>
    </row>
    <row r="3868" spans="1:20" s="14" customFormat="1" ht="12" x14ac:dyDescent="0.2">
      <c r="A3868" s="28">
        <v>3863</v>
      </c>
      <c r="B3868" s="28" t="s">
        <v>3151</v>
      </c>
      <c r="C3868" s="28" t="s">
        <v>8152</v>
      </c>
      <c r="D3868" s="29" t="s">
        <v>8177</v>
      </c>
      <c r="E3868" s="29"/>
      <c r="F3868" s="30"/>
      <c r="G3868" s="30"/>
      <c r="H3868" s="31"/>
      <c r="I3868" s="30"/>
      <c r="J3868" s="30"/>
      <c r="K3868" s="31"/>
      <c r="L3868" s="32" t="s">
        <v>8091</v>
      </c>
      <c r="M3868" s="33">
        <v>42.57</v>
      </c>
      <c r="N3868" s="32">
        <v>11</v>
      </c>
      <c r="O3868" s="32" t="s">
        <v>3152</v>
      </c>
      <c r="P3868" s="32" t="s">
        <v>3155</v>
      </c>
      <c r="Q3868" s="37" t="s">
        <v>5739</v>
      </c>
      <c r="R3868" s="28">
        <v>4</v>
      </c>
      <c r="S3868" s="35"/>
      <c r="T3868" s="36" t="s">
        <v>8175</v>
      </c>
    </row>
    <row r="3869" spans="1:20" s="14" customFormat="1" ht="12" x14ac:dyDescent="0.2">
      <c r="A3869" s="28">
        <v>3864</v>
      </c>
      <c r="B3869" s="28" t="s">
        <v>3151</v>
      </c>
      <c r="C3869" s="28" t="s">
        <v>8152</v>
      </c>
      <c r="D3869" s="29" t="s">
        <v>8177</v>
      </c>
      <c r="E3869" s="29"/>
      <c r="F3869" s="30"/>
      <c r="G3869" s="30"/>
      <c r="H3869" s="31"/>
      <c r="I3869" s="30"/>
      <c r="J3869" s="30"/>
      <c r="K3869" s="31"/>
      <c r="L3869" s="32" t="s">
        <v>8091</v>
      </c>
      <c r="M3869" s="33">
        <v>65.040000000000006</v>
      </c>
      <c r="N3869" s="32">
        <v>11</v>
      </c>
      <c r="O3869" s="32" t="s">
        <v>3152</v>
      </c>
      <c r="P3869" s="32" t="s">
        <v>3155</v>
      </c>
      <c r="Q3869" s="37" t="s">
        <v>5739</v>
      </c>
      <c r="R3869" s="28">
        <v>4</v>
      </c>
      <c r="S3869" s="35"/>
      <c r="T3869" s="36" t="s">
        <v>8175</v>
      </c>
    </row>
    <row r="3870" spans="1:20" s="14" customFormat="1" ht="12" x14ac:dyDescent="0.2">
      <c r="A3870" s="28">
        <v>3865</v>
      </c>
      <c r="B3870" s="28" t="s">
        <v>3151</v>
      </c>
      <c r="C3870" s="28" t="s">
        <v>8152</v>
      </c>
      <c r="D3870" s="29" t="s">
        <v>8177</v>
      </c>
      <c r="E3870" s="29"/>
      <c r="F3870" s="30"/>
      <c r="G3870" s="30"/>
      <c r="H3870" s="31"/>
      <c r="I3870" s="30"/>
      <c r="J3870" s="30"/>
      <c r="K3870" s="31"/>
      <c r="L3870" s="32" t="s">
        <v>8092</v>
      </c>
      <c r="M3870" s="33">
        <v>219.49</v>
      </c>
      <c r="N3870" s="32">
        <v>15</v>
      </c>
      <c r="O3870" s="32" t="s">
        <v>3152</v>
      </c>
      <c r="P3870" s="32" t="s">
        <v>3155</v>
      </c>
      <c r="Q3870" s="37" t="s">
        <v>5706</v>
      </c>
      <c r="R3870" s="28">
        <v>1</v>
      </c>
      <c r="S3870" s="35"/>
      <c r="T3870" s="36" t="s">
        <v>8175</v>
      </c>
    </row>
    <row r="3871" spans="1:20" s="14" customFormat="1" ht="12" x14ac:dyDescent="0.2">
      <c r="A3871" s="28">
        <v>3866</v>
      </c>
      <c r="B3871" s="28" t="s">
        <v>3151</v>
      </c>
      <c r="C3871" s="28" t="s">
        <v>8152</v>
      </c>
      <c r="D3871" s="29" t="s">
        <v>8177</v>
      </c>
      <c r="E3871" s="29"/>
      <c r="F3871" s="30"/>
      <c r="G3871" s="30"/>
      <c r="H3871" s="31"/>
      <c r="I3871" s="30"/>
      <c r="J3871" s="30"/>
      <c r="K3871" s="31"/>
      <c r="L3871" s="32" t="s">
        <v>15</v>
      </c>
      <c r="M3871" s="33">
        <v>226.85</v>
      </c>
      <c r="N3871" s="32">
        <v>18</v>
      </c>
      <c r="O3871" s="32" t="s">
        <v>3152</v>
      </c>
      <c r="P3871" s="32" t="s">
        <v>3153</v>
      </c>
      <c r="Q3871" s="34" t="s">
        <v>8111</v>
      </c>
      <c r="R3871" s="28">
        <v>1</v>
      </c>
      <c r="S3871" s="35"/>
      <c r="T3871" s="36" t="s">
        <v>8175</v>
      </c>
    </row>
    <row r="3872" spans="1:20" s="14" customFormat="1" ht="12" x14ac:dyDescent="0.2">
      <c r="A3872" s="28">
        <v>3867</v>
      </c>
      <c r="B3872" s="28" t="s">
        <v>3151</v>
      </c>
      <c r="C3872" s="28" t="s">
        <v>8152</v>
      </c>
      <c r="D3872" s="29" t="s">
        <v>8177</v>
      </c>
      <c r="E3872" s="29"/>
      <c r="F3872" s="30"/>
      <c r="G3872" s="30"/>
      <c r="H3872" s="31"/>
      <c r="I3872" s="30"/>
      <c r="J3872" s="30"/>
      <c r="K3872" s="31"/>
      <c r="L3872" s="32" t="s">
        <v>15</v>
      </c>
      <c r="M3872" s="33">
        <v>170.44</v>
      </c>
      <c r="N3872" s="32">
        <v>18</v>
      </c>
      <c r="O3872" s="32" t="s">
        <v>3152</v>
      </c>
      <c r="P3872" s="32" t="s">
        <v>3153</v>
      </c>
      <c r="Q3872" s="34" t="s">
        <v>8111</v>
      </c>
      <c r="R3872" s="28">
        <v>1</v>
      </c>
      <c r="S3872" s="35"/>
      <c r="T3872" s="36" t="s">
        <v>8175</v>
      </c>
    </row>
    <row r="3873" spans="1:20" s="14" customFormat="1" ht="12" x14ac:dyDescent="0.2">
      <c r="A3873" s="28">
        <v>3868</v>
      </c>
      <c r="B3873" s="28" t="s">
        <v>3151</v>
      </c>
      <c r="C3873" s="28" t="s">
        <v>8152</v>
      </c>
      <c r="D3873" s="29" t="s">
        <v>8177</v>
      </c>
      <c r="E3873" s="29"/>
      <c r="F3873" s="30"/>
      <c r="G3873" s="30"/>
      <c r="H3873" s="31"/>
      <c r="I3873" s="30"/>
      <c r="J3873" s="30"/>
      <c r="K3873" s="31"/>
      <c r="L3873" s="32" t="s">
        <v>15</v>
      </c>
      <c r="M3873" s="33">
        <v>230.79</v>
      </c>
      <c r="N3873" s="32">
        <v>18</v>
      </c>
      <c r="O3873" s="32" t="s">
        <v>3152</v>
      </c>
      <c r="P3873" s="32" t="s">
        <v>3153</v>
      </c>
      <c r="Q3873" s="34" t="s">
        <v>8111</v>
      </c>
      <c r="R3873" s="28">
        <v>1</v>
      </c>
      <c r="S3873" s="35"/>
      <c r="T3873" s="36" t="s">
        <v>8175</v>
      </c>
    </row>
    <row r="3874" spans="1:20" s="14" customFormat="1" ht="12" x14ac:dyDescent="0.2">
      <c r="A3874" s="28">
        <v>3869</v>
      </c>
      <c r="B3874" s="28" t="s">
        <v>3151</v>
      </c>
      <c r="C3874" s="28" t="s">
        <v>8152</v>
      </c>
      <c r="D3874" s="29" t="s">
        <v>8153</v>
      </c>
      <c r="E3874" s="29"/>
      <c r="F3874" s="30"/>
      <c r="G3874" s="30"/>
      <c r="H3874" s="31"/>
      <c r="I3874" s="30"/>
      <c r="J3874" s="30"/>
      <c r="K3874" s="31"/>
      <c r="L3874" s="32" t="s">
        <v>8091</v>
      </c>
      <c r="M3874" s="33">
        <v>7</v>
      </c>
      <c r="N3874" s="32">
        <v>9</v>
      </c>
      <c r="O3874" s="32" t="s">
        <v>3152</v>
      </c>
      <c r="P3874" s="32" t="s">
        <v>3155</v>
      </c>
      <c r="Q3874" s="37" t="s">
        <v>5735</v>
      </c>
      <c r="R3874" s="28">
        <v>4</v>
      </c>
      <c r="S3874" s="35"/>
      <c r="T3874" s="36" t="s">
        <v>8175</v>
      </c>
    </row>
    <row r="3875" spans="1:20" s="14" customFormat="1" ht="12" x14ac:dyDescent="0.2">
      <c r="A3875" s="28">
        <v>3870</v>
      </c>
      <c r="B3875" s="28" t="s">
        <v>3151</v>
      </c>
      <c r="C3875" s="28" t="s">
        <v>8152</v>
      </c>
      <c r="D3875" s="29" t="s">
        <v>8153</v>
      </c>
      <c r="E3875" s="29"/>
      <c r="F3875" s="30"/>
      <c r="G3875" s="30"/>
      <c r="H3875" s="31"/>
      <c r="I3875" s="30"/>
      <c r="J3875" s="30"/>
      <c r="K3875" s="31"/>
      <c r="L3875" s="32" t="s">
        <v>8091</v>
      </c>
      <c r="M3875" s="33">
        <v>23.9</v>
      </c>
      <c r="N3875" s="32">
        <v>9</v>
      </c>
      <c r="O3875" s="32" t="s">
        <v>3152</v>
      </c>
      <c r="P3875" s="32" t="s">
        <v>3155</v>
      </c>
      <c r="Q3875" s="37" t="s">
        <v>5735</v>
      </c>
      <c r="R3875" s="28">
        <v>4</v>
      </c>
      <c r="S3875" s="35"/>
      <c r="T3875" s="36" t="s">
        <v>8175</v>
      </c>
    </row>
    <row r="3876" spans="1:20" s="14" customFormat="1" ht="12" x14ac:dyDescent="0.2">
      <c r="A3876" s="28">
        <v>3871</v>
      </c>
      <c r="B3876" s="28" t="s">
        <v>3151</v>
      </c>
      <c r="C3876" s="28" t="s">
        <v>8152</v>
      </c>
      <c r="D3876" s="29" t="s">
        <v>8153</v>
      </c>
      <c r="E3876" s="29"/>
      <c r="F3876" s="30"/>
      <c r="G3876" s="30"/>
      <c r="H3876" s="31"/>
      <c r="I3876" s="30"/>
      <c r="J3876" s="30"/>
      <c r="K3876" s="31"/>
      <c r="L3876" s="32" t="s">
        <v>8091</v>
      </c>
      <c r="M3876" s="33">
        <v>36.49</v>
      </c>
      <c r="N3876" s="32">
        <v>9</v>
      </c>
      <c r="O3876" s="32" t="s">
        <v>3152</v>
      </c>
      <c r="P3876" s="32" t="s">
        <v>3155</v>
      </c>
      <c r="Q3876" s="37" t="s">
        <v>5735</v>
      </c>
      <c r="R3876" s="28">
        <v>4</v>
      </c>
      <c r="S3876" s="35"/>
      <c r="T3876" s="36" t="s">
        <v>8175</v>
      </c>
    </row>
    <row r="3877" spans="1:20" s="14" customFormat="1" ht="12" x14ac:dyDescent="0.2">
      <c r="A3877" s="28">
        <v>3872</v>
      </c>
      <c r="B3877" s="28" t="s">
        <v>3151</v>
      </c>
      <c r="C3877" s="28" t="s">
        <v>8152</v>
      </c>
      <c r="D3877" s="29" t="s">
        <v>8153</v>
      </c>
      <c r="E3877" s="29"/>
      <c r="F3877" s="30"/>
      <c r="G3877" s="30"/>
      <c r="H3877" s="31"/>
      <c r="I3877" s="30"/>
      <c r="J3877" s="30"/>
      <c r="K3877" s="31"/>
      <c r="L3877" s="32" t="s">
        <v>8091</v>
      </c>
      <c r="M3877" s="33">
        <v>20.89</v>
      </c>
      <c r="N3877" s="32">
        <v>9</v>
      </c>
      <c r="O3877" s="32" t="s">
        <v>3152</v>
      </c>
      <c r="P3877" s="32" t="s">
        <v>3155</v>
      </c>
      <c r="Q3877" s="37" t="s">
        <v>5735</v>
      </c>
      <c r="R3877" s="28">
        <v>4</v>
      </c>
      <c r="S3877" s="35"/>
      <c r="T3877" s="36" t="s">
        <v>8175</v>
      </c>
    </row>
    <row r="3878" spans="1:20" s="14" customFormat="1" ht="12" x14ac:dyDescent="0.2">
      <c r="A3878" s="28">
        <v>3873</v>
      </c>
      <c r="B3878" s="28" t="s">
        <v>3151</v>
      </c>
      <c r="C3878" s="28" t="s">
        <v>8152</v>
      </c>
      <c r="D3878" s="29" t="s">
        <v>8153</v>
      </c>
      <c r="E3878" s="29"/>
      <c r="F3878" s="30"/>
      <c r="G3878" s="30"/>
      <c r="H3878" s="31"/>
      <c r="I3878" s="30"/>
      <c r="J3878" s="30"/>
      <c r="K3878" s="31"/>
      <c r="L3878" s="32" t="s">
        <v>8091</v>
      </c>
      <c r="M3878" s="33">
        <v>45.05</v>
      </c>
      <c r="N3878" s="32">
        <v>9</v>
      </c>
      <c r="O3878" s="32" t="s">
        <v>3152</v>
      </c>
      <c r="P3878" s="32" t="s">
        <v>3155</v>
      </c>
      <c r="Q3878" s="37" t="s">
        <v>5735</v>
      </c>
      <c r="R3878" s="28">
        <v>4</v>
      </c>
      <c r="S3878" s="35"/>
      <c r="T3878" s="36" t="s">
        <v>8175</v>
      </c>
    </row>
    <row r="3879" spans="1:20" s="14" customFormat="1" ht="12" x14ac:dyDescent="0.2">
      <c r="A3879" s="28">
        <v>3874</v>
      </c>
      <c r="B3879" s="28" t="s">
        <v>3151</v>
      </c>
      <c r="C3879" s="28" t="s">
        <v>8152</v>
      </c>
      <c r="D3879" s="29" t="s">
        <v>8153</v>
      </c>
      <c r="E3879" s="29"/>
      <c r="F3879" s="30"/>
      <c r="G3879" s="30"/>
      <c r="H3879" s="31"/>
      <c r="I3879" s="30"/>
      <c r="J3879" s="30"/>
      <c r="K3879" s="31"/>
      <c r="L3879" s="32" t="s">
        <v>8091</v>
      </c>
      <c r="M3879" s="33">
        <v>31.05</v>
      </c>
      <c r="N3879" s="32">
        <v>9</v>
      </c>
      <c r="O3879" s="32" t="s">
        <v>3152</v>
      </c>
      <c r="P3879" s="32" t="s">
        <v>3155</v>
      </c>
      <c r="Q3879" s="37" t="s">
        <v>5735</v>
      </c>
      <c r="R3879" s="28">
        <v>4</v>
      </c>
      <c r="S3879" s="35"/>
      <c r="T3879" s="36" t="s">
        <v>8175</v>
      </c>
    </row>
    <row r="3880" spans="1:20" s="14" customFormat="1" ht="12" x14ac:dyDescent="0.2">
      <c r="A3880" s="28">
        <v>3875</v>
      </c>
      <c r="B3880" s="28" t="s">
        <v>3151</v>
      </c>
      <c r="C3880" s="28" t="s">
        <v>8152</v>
      </c>
      <c r="D3880" s="29" t="s">
        <v>8153</v>
      </c>
      <c r="E3880" s="29"/>
      <c r="F3880" s="30"/>
      <c r="G3880" s="30"/>
      <c r="H3880" s="31"/>
      <c r="I3880" s="30"/>
      <c r="J3880" s="30"/>
      <c r="K3880" s="31"/>
      <c r="L3880" s="32" t="s">
        <v>8091</v>
      </c>
      <c r="M3880" s="33">
        <v>43.97</v>
      </c>
      <c r="N3880" s="32">
        <v>9</v>
      </c>
      <c r="O3880" s="32" t="s">
        <v>3152</v>
      </c>
      <c r="P3880" s="32" t="s">
        <v>3155</v>
      </c>
      <c r="Q3880" s="37" t="s">
        <v>5735</v>
      </c>
      <c r="R3880" s="28">
        <v>4</v>
      </c>
      <c r="S3880" s="35"/>
      <c r="T3880" s="36" t="s">
        <v>8175</v>
      </c>
    </row>
    <row r="3881" spans="1:20" s="14" customFormat="1" ht="12" x14ac:dyDescent="0.2">
      <c r="A3881" s="28">
        <v>3876</v>
      </c>
      <c r="B3881" s="28" t="s">
        <v>3151</v>
      </c>
      <c r="C3881" s="28" t="s">
        <v>8152</v>
      </c>
      <c r="D3881" s="29" t="s">
        <v>8153</v>
      </c>
      <c r="E3881" s="29"/>
      <c r="F3881" s="30"/>
      <c r="G3881" s="30"/>
      <c r="H3881" s="31"/>
      <c r="I3881" s="30"/>
      <c r="J3881" s="30"/>
      <c r="K3881" s="31"/>
      <c r="L3881" s="32" t="s">
        <v>8091</v>
      </c>
      <c r="M3881" s="33">
        <v>21.01</v>
      </c>
      <c r="N3881" s="32">
        <v>9</v>
      </c>
      <c r="O3881" s="32" t="s">
        <v>3152</v>
      </c>
      <c r="P3881" s="32" t="s">
        <v>3155</v>
      </c>
      <c r="Q3881" s="37" t="s">
        <v>5735</v>
      </c>
      <c r="R3881" s="28">
        <v>4</v>
      </c>
      <c r="S3881" s="35"/>
      <c r="T3881" s="36" t="s">
        <v>8175</v>
      </c>
    </row>
    <row r="3882" spans="1:20" s="14" customFormat="1" ht="12" x14ac:dyDescent="0.2">
      <c r="A3882" s="28">
        <v>3877</v>
      </c>
      <c r="B3882" s="28" t="s">
        <v>3151</v>
      </c>
      <c r="C3882" s="28" t="s">
        <v>8152</v>
      </c>
      <c r="D3882" s="29" t="s">
        <v>8153</v>
      </c>
      <c r="E3882" s="29"/>
      <c r="F3882" s="30"/>
      <c r="G3882" s="30"/>
      <c r="H3882" s="31"/>
      <c r="I3882" s="30"/>
      <c r="J3882" s="30"/>
      <c r="K3882" s="31"/>
      <c r="L3882" s="32" t="s">
        <v>8092</v>
      </c>
      <c r="M3882" s="33">
        <v>29.56</v>
      </c>
      <c r="N3882" s="32">
        <v>13</v>
      </c>
      <c r="O3882" s="32" t="s">
        <v>3152</v>
      </c>
      <c r="P3882" s="32" t="s">
        <v>3155</v>
      </c>
      <c r="Q3882" s="37" t="s">
        <v>5698</v>
      </c>
      <c r="R3882" s="28">
        <v>1</v>
      </c>
      <c r="S3882" s="35"/>
      <c r="T3882" s="36" t="s">
        <v>8175</v>
      </c>
    </row>
    <row r="3883" spans="1:20" s="14" customFormat="1" ht="12" x14ac:dyDescent="0.2">
      <c r="A3883" s="28">
        <v>3878</v>
      </c>
      <c r="B3883" s="28" t="s">
        <v>3151</v>
      </c>
      <c r="C3883" s="28" t="s">
        <v>3151</v>
      </c>
      <c r="D3883" s="29" t="s">
        <v>8179</v>
      </c>
      <c r="E3883" s="29"/>
      <c r="F3883" s="30"/>
      <c r="G3883" s="30"/>
      <c r="H3883" s="31"/>
      <c r="I3883" s="30"/>
      <c r="J3883" s="30"/>
      <c r="K3883" s="31"/>
      <c r="L3883" s="32" t="s">
        <v>15</v>
      </c>
      <c r="M3883" s="33">
        <v>199.87</v>
      </c>
      <c r="N3883" s="32">
        <v>18</v>
      </c>
      <c r="O3883" s="32" t="s">
        <v>3152</v>
      </c>
      <c r="P3883" s="32" t="s">
        <v>3153</v>
      </c>
      <c r="Q3883" s="34" t="s">
        <v>8111</v>
      </c>
      <c r="R3883" s="28">
        <v>1</v>
      </c>
      <c r="S3883" s="35"/>
      <c r="T3883" s="36" t="s">
        <v>8175</v>
      </c>
    </row>
    <row r="3884" spans="1:20" s="14" customFormat="1" ht="12" x14ac:dyDescent="0.2">
      <c r="A3884" s="28">
        <v>3879</v>
      </c>
      <c r="B3884" s="28" t="s">
        <v>3151</v>
      </c>
      <c r="C3884" s="28" t="s">
        <v>3151</v>
      </c>
      <c r="D3884" s="29" t="s">
        <v>8179</v>
      </c>
      <c r="E3884" s="29"/>
      <c r="F3884" s="30"/>
      <c r="G3884" s="30"/>
      <c r="H3884" s="31"/>
      <c r="I3884" s="30"/>
      <c r="J3884" s="30"/>
      <c r="K3884" s="31"/>
      <c r="L3884" s="32" t="s">
        <v>15</v>
      </c>
      <c r="M3884" s="33">
        <v>156.66</v>
      </c>
      <c r="N3884" s="32">
        <v>18</v>
      </c>
      <c r="O3884" s="32" t="s">
        <v>3152</v>
      </c>
      <c r="P3884" s="32" t="s">
        <v>3155</v>
      </c>
      <c r="Q3884" s="37" t="s">
        <v>8114</v>
      </c>
      <c r="R3884" s="28">
        <v>1</v>
      </c>
      <c r="S3884" s="35"/>
      <c r="T3884" s="36" t="s">
        <v>8175</v>
      </c>
    </row>
    <row r="3885" spans="1:20" s="14" customFormat="1" ht="12" x14ac:dyDescent="0.2">
      <c r="A3885" s="28">
        <v>3880</v>
      </c>
      <c r="B3885" s="28" t="s">
        <v>3151</v>
      </c>
      <c r="C3885" s="28" t="s">
        <v>3151</v>
      </c>
      <c r="D3885" s="29" t="s">
        <v>8179</v>
      </c>
      <c r="E3885" s="29"/>
      <c r="F3885" s="30"/>
      <c r="G3885" s="30"/>
      <c r="H3885" s="31"/>
      <c r="I3885" s="30"/>
      <c r="J3885" s="30"/>
      <c r="K3885" s="31"/>
      <c r="L3885" s="32" t="s">
        <v>15</v>
      </c>
      <c r="M3885" s="33">
        <v>260.43</v>
      </c>
      <c r="N3885" s="32">
        <v>18</v>
      </c>
      <c r="O3885" s="32" t="s">
        <v>3152</v>
      </c>
      <c r="P3885" s="32" t="s">
        <v>3153</v>
      </c>
      <c r="Q3885" s="34" t="s">
        <v>8111</v>
      </c>
      <c r="R3885" s="28">
        <v>1</v>
      </c>
      <c r="S3885" s="35"/>
      <c r="T3885" s="36" t="s">
        <v>8175</v>
      </c>
    </row>
    <row r="3886" spans="1:20" s="14" customFormat="1" ht="12" x14ac:dyDescent="0.2">
      <c r="A3886" s="28">
        <v>3881</v>
      </c>
      <c r="B3886" s="28" t="s">
        <v>3151</v>
      </c>
      <c r="C3886" s="28" t="s">
        <v>3151</v>
      </c>
      <c r="D3886" s="29" t="s">
        <v>8179</v>
      </c>
      <c r="E3886" s="29"/>
      <c r="F3886" s="30"/>
      <c r="G3886" s="30"/>
      <c r="H3886" s="31"/>
      <c r="I3886" s="30"/>
      <c r="J3886" s="30"/>
      <c r="K3886" s="31"/>
      <c r="L3886" s="32" t="s">
        <v>15</v>
      </c>
      <c r="M3886" s="33">
        <v>250.03</v>
      </c>
      <c r="N3886" s="32">
        <v>18</v>
      </c>
      <c r="O3886" s="32" t="s">
        <v>3152</v>
      </c>
      <c r="P3886" s="32" t="s">
        <v>3153</v>
      </c>
      <c r="Q3886" s="34" t="s">
        <v>8111</v>
      </c>
      <c r="R3886" s="28">
        <v>1</v>
      </c>
      <c r="S3886" s="35"/>
      <c r="T3886" s="36" t="s">
        <v>8175</v>
      </c>
    </row>
    <row r="3887" spans="1:20" s="14" customFormat="1" ht="12" x14ac:dyDescent="0.2">
      <c r="A3887" s="28">
        <v>3882</v>
      </c>
      <c r="B3887" s="28" t="s">
        <v>3151</v>
      </c>
      <c r="C3887" s="28" t="s">
        <v>3151</v>
      </c>
      <c r="D3887" s="29" t="s">
        <v>8179</v>
      </c>
      <c r="E3887" s="29"/>
      <c r="F3887" s="30"/>
      <c r="G3887" s="30"/>
      <c r="H3887" s="31"/>
      <c r="I3887" s="30"/>
      <c r="J3887" s="30"/>
      <c r="K3887" s="31"/>
      <c r="L3887" s="32" t="s">
        <v>15</v>
      </c>
      <c r="M3887" s="33">
        <v>262.35000000000002</v>
      </c>
      <c r="N3887" s="32">
        <v>18</v>
      </c>
      <c r="O3887" s="32" t="s">
        <v>3152</v>
      </c>
      <c r="P3887" s="32" t="s">
        <v>3155</v>
      </c>
      <c r="Q3887" s="37" t="s">
        <v>8114</v>
      </c>
      <c r="R3887" s="28">
        <v>1</v>
      </c>
      <c r="S3887" s="35"/>
      <c r="T3887" s="36" t="s">
        <v>8175</v>
      </c>
    </row>
    <row r="3888" spans="1:20" s="14" customFormat="1" ht="12" x14ac:dyDescent="0.2">
      <c r="A3888" s="28">
        <v>3883</v>
      </c>
      <c r="B3888" s="28" t="s">
        <v>3151</v>
      </c>
      <c r="C3888" s="28" t="s">
        <v>8152</v>
      </c>
      <c r="D3888" s="29" t="s">
        <v>8153</v>
      </c>
      <c r="E3888" s="29"/>
      <c r="F3888" s="30"/>
      <c r="G3888" s="30"/>
      <c r="H3888" s="31"/>
      <c r="I3888" s="30"/>
      <c r="J3888" s="30"/>
      <c r="K3888" s="31"/>
      <c r="L3888" s="32" t="s">
        <v>8092</v>
      </c>
      <c r="M3888" s="33">
        <v>24.16</v>
      </c>
      <c r="N3888" s="32">
        <v>13</v>
      </c>
      <c r="O3888" s="32" t="s">
        <v>3152</v>
      </c>
      <c r="P3888" s="32" t="s">
        <v>3155</v>
      </c>
      <c r="Q3888" s="37" t="s">
        <v>5698</v>
      </c>
      <c r="R3888" s="28">
        <v>1</v>
      </c>
      <c r="S3888" s="35"/>
      <c r="T3888" s="36" t="s">
        <v>8175</v>
      </c>
    </row>
    <row r="3889" spans="1:20" s="14" customFormat="1" ht="12" x14ac:dyDescent="0.2">
      <c r="A3889" s="28">
        <v>3884</v>
      </c>
      <c r="B3889" s="28" t="s">
        <v>3151</v>
      </c>
      <c r="C3889" s="28" t="s">
        <v>8152</v>
      </c>
      <c r="D3889" s="29" t="s">
        <v>8153</v>
      </c>
      <c r="E3889" s="29"/>
      <c r="F3889" s="30"/>
      <c r="G3889" s="30"/>
      <c r="H3889" s="31"/>
      <c r="I3889" s="30"/>
      <c r="J3889" s="30"/>
      <c r="K3889" s="31"/>
      <c r="L3889" s="32" t="s">
        <v>8092</v>
      </c>
      <c r="M3889" s="33">
        <v>24.51</v>
      </c>
      <c r="N3889" s="32">
        <v>13</v>
      </c>
      <c r="O3889" s="32" t="s">
        <v>3152</v>
      </c>
      <c r="P3889" s="32" t="s">
        <v>3155</v>
      </c>
      <c r="Q3889" s="37" t="s">
        <v>5698</v>
      </c>
      <c r="R3889" s="28">
        <v>1</v>
      </c>
      <c r="S3889" s="35"/>
      <c r="T3889" s="36" t="s">
        <v>8175</v>
      </c>
    </row>
    <row r="3890" spans="1:20" s="14" customFormat="1" ht="12" x14ac:dyDescent="0.2">
      <c r="A3890" s="28">
        <v>3885</v>
      </c>
      <c r="B3890" s="28" t="s">
        <v>3151</v>
      </c>
      <c r="C3890" s="28" t="s">
        <v>8152</v>
      </c>
      <c r="D3890" s="29" t="s">
        <v>8153</v>
      </c>
      <c r="E3890" s="29"/>
      <c r="F3890" s="30"/>
      <c r="G3890" s="30"/>
      <c r="H3890" s="31"/>
      <c r="I3890" s="30"/>
      <c r="J3890" s="30"/>
      <c r="K3890" s="31"/>
      <c r="L3890" s="32" t="s">
        <v>8092</v>
      </c>
      <c r="M3890" s="33">
        <v>23.09</v>
      </c>
      <c r="N3890" s="32">
        <v>15</v>
      </c>
      <c r="O3890" s="32" t="s">
        <v>3152</v>
      </c>
      <c r="P3890" s="32" t="s">
        <v>3155</v>
      </c>
      <c r="Q3890" s="37" t="s">
        <v>5706</v>
      </c>
      <c r="R3890" s="28">
        <v>1</v>
      </c>
      <c r="S3890" s="35"/>
      <c r="T3890" s="36" t="s">
        <v>8175</v>
      </c>
    </row>
    <row r="3891" spans="1:20" s="14" customFormat="1" ht="12" x14ac:dyDescent="0.2">
      <c r="A3891" s="28">
        <v>3886</v>
      </c>
      <c r="B3891" s="28" t="s">
        <v>3151</v>
      </c>
      <c r="C3891" s="28" t="s">
        <v>8152</v>
      </c>
      <c r="D3891" s="29" t="s">
        <v>8153</v>
      </c>
      <c r="E3891" s="29"/>
      <c r="F3891" s="30"/>
      <c r="G3891" s="30"/>
      <c r="H3891" s="31"/>
      <c r="I3891" s="30"/>
      <c r="J3891" s="30"/>
      <c r="K3891" s="31"/>
      <c r="L3891" s="32" t="s">
        <v>8092</v>
      </c>
      <c r="M3891" s="33">
        <v>28.01</v>
      </c>
      <c r="N3891" s="32">
        <v>15</v>
      </c>
      <c r="O3891" s="32" t="s">
        <v>3152</v>
      </c>
      <c r="P3891" s="32" t="s">
        <v>3155</v>
      </c>
      <c r="Q3891" s="37" t="s">
        <v>5706</v>
      </c>
      <c r="R3891" s="28">
        <v>1</v>
      </c>
      <c r="S3891" s="35"/>
      <c r="T3891" s="36" t="s">
        <v>8175</v>
      </c>
    </row>
    <row r="3892" spans="1:20" s="14" customFormat="1" ht="12" x14ac:dyDescent="0.2">
      <c r="A3892" s="28">
        <v>3887</v>
      </c>
      <c r="B3892" s="28" t="s">
        <v>3151</v>
      </c>
      <c r="C3892" s="28" t="s">
        <v>8152</v>
      </c>
      <c r="D3892" s="29" t="s">
        <v>8153</v>
      </c>
      <c r="E3892" s="29"/>
      <c r="F3892" s="30"/>
      <c r="G3892" s="30"/>
      <c r="H3892" s="31"/>
      <c r="I3892" s="30"/>
      <c r="J3892" s="30"/>
      <c r="K3892" s="31"/>
      <c r="L3892" s="32" t="s">
        <v>8092</v>
      </c>
      <c r="M3892" s="33">
        <v>33.590000000000003</v>
      </c>
      <c r="N3892" s="32">
        <v>15</v>
      </c>
      <c r="O3892" s="32" t="s">
        <v>3152</v>
      </c>
      <c r="P3892" s="32" t="s">
        <v>3155</v>
      </c>
      <c r="Q3892" s="37" t="s">
        <v>5706</v>
      </c>
      <c r="R3892" s="28">
        <v>1</v>
      </c>
      <c r="S3892" s="35"/>
      <c r="T3892" s="36" t="s">
        <v>8175</v>
      </c>
    </row>
    <row r="3893" spans="1:20" s="14" customFormat="1" ht="12" x14ac:dyDescent="0.2">
      <c r="A3893" s="28">
        <v>3888</v>
      </c>
      <c r="B3893" s="28" t="s">
        <v>3151</v>
      </c>
      <c r="C3893" s="28" t="s">
        <v>8152</v>
      </c>
      <c r="D3893" s="29" t="s">
        <v>8153</v>
      </c>
      <c r="E3893" s="29"/>
      <c r="F3893" s="30"/>
      <c r="G3893" s="30"/>
      <c r="H3893" s="31"/>
      <c r="I3893" s="30"/>
      <c r="J3893" s="30"/>
      <c r="K3893" s="31"/>
      <c r="L3893" s="32" t="s">
        <v>8092</v>
      </c>
      <c r="M3893" s="33">
        <v>41.03</v>
      </c>
      <c r="N3893" s="32">
        <v>13</v>
      </c>
      <c r="O3893" s="32" t="s">
        <v>3152</v>
      </c>
      <c r="P3893" s="32" t="s">
        <v>3155</v>
      </c>
      <c r="Q3893" s="37" t="s">
        <v>5698</v>
      </c>
      <c r="R3893" s="28">
        <v>1</v>
      </c>
      <c r="S3893" s="35"/>
      <c r="T3893" s="36" t="s">
        <v>8175</v>
      </c>
    </row>
    <row r="3894" spans="1:20" s="14" customFormat="1" ht="12" x14ac:dyDescent="0.2">
      <c r="A3894" s="28">
        <v>3889</v>
      </c>
      <c r="B3894" s="28" t="s">
        <v>3151</v>
      </c>
      <c r="C3894" s="28" t="s">
        <v>8152</v>
      </c>
      <c r="D3894" s="29" t="s">
        <v>8153</v>
      </c>
      <c r="E3894" s="29"/>
      <c r="F3894" s="30"/>
      <c r="G3894" s="30"/>
      <c r="H3894" s="31"/>
      <c r="I3894" s="30"/>
      <c r="J3894" s="30"/>
      <c r="K3894" s="31"/>
      <c r="L3894" s="32" t="s">
        <v>8092</v>
      </c>
      <c r="M3894" s="33">
        <v>23.56</v>
      </c>
      <c r="N3894" s="32">
        <v>13</v>
      </c>
      <c r="O3894" s="32" t="s">
        <v>3152</v>
      </c>
      <c r="P3894" s="32" t="s">
        <v>3155</v>
      </c>
      <c r="Q3894" s="37" t="s">
        <v>5698</v>
      </c>
      <c r="R3894" s="28">
        <v>1</v>
      </c>
      <c r="S3894" s="35"/>
      <c r="T3894" s="36" t="s">
        <v>8175</v>
      </c>
    </row>
    <row r="3895" spans="1:20" s="14" customFormat="1" ht="12" x14ac:dyDescent="0.2">
      <c r="A3895" s="28">
        <v>3890</v>
      </c>
      <c r="B3895" s="28" t="s">
        <v>3151</v>
      </c>
      <c r="C3895" s="28" t="s">
        <v>8152</v>
      </c>
      <c r="D3895" s="29" t="s">
        <v>8153</v>
      </c>
      <c r="E3895" s="29"/>
      <c r="F3895" s="30"/>
      <c r="G3895" s="30"/>
      <c r="H3895" s="31"/>
      <c r="I3895" s="30"/>
      <c r="J3895" s="30"/>
      <c r="K3895" s="31"/>
      <c r="L3895" s="32" t="s">
        <v>8092</v>
      </c>
      <c r="M3895" s="33">
        <v>17.09</v>
      </c>
      <c r="N3895" s="32">
        <v>13</v>
      </c>
      <c r="O3895" s="32" t="s">
        <v>3152</v>
      </c>
      <c r="P3895" s="32" t="s">
        <v>3155</v>
      </c>
      <c r="Q3895" s="37" t="s">
        <v>5698</v>
      </c>
      <c r="R3895" s="28">
        <v>1</v>
      </c>
      <c r="S3895" s="35"/>
      <c r="T3895" s="36" t="s">
        <v>8175</v>
      </c>
    </row>
    <row r="3896" spans="1:20" s="14" customFormat="1" ht="12" x14ac:dyDescent="0.2">
      <c r="A3896" s="28">
        <v>3891</v>
      </c>
      <c r="B3896" s="28" t="s">
        <v>3151</v>
      </c>
      <c r="C3896" s="28" t="s">
        <v>8152</v>
      </c>
      <c r="D3896" s="29" t="s">
        <v>8153</v>
      </c>
      <c r="E3896" s="29"/>
      <c r="F3896" s="30"/>
      <c r="G3896" s="30"/>
      <c r="H3896" s="31"/>
      <c r="I3896" s="30"/>
      <c r="J3896" s="30"/>
      <c r="K3896" s="31"/>
      <c r="L3896" s="32" t="s">
        <v>8091</v>
      </c>
      <c r="M3896" s="33">
        <v>17.02</v>
      </c>
      <c r="N3896" s="32">
        <v>9</v>
      </c>
      <c r="O3896" s="32" t="s">
        <v>3152</v>
      </c>
      <c r="P3896" s="32" t="s">
        <v>3155</v>
      </c>
      <c r="Q3896" s="37" t="s">
        <v>5735</v>
      </c>
      <c r="R3896" s="28">
        <v>4</v>
      </c>
      <c r="S3896" s="35"/>
      <c r="T3896" s="36" t="s">
        <v>8175</v>
      </c>
    </row>
    <row r="3897" spans="1:20" s="14" customFormat="1" ht="12" x14ac:dyDescent="0.2">
      <c r="A3897" s="28">
        <v>3892</v>
      </c>
      <c r="B3897" s="28" t="s">
        <v>3151</v>
      </c>
      <c r="C3897" s="28" t="s">
        <v>8152</v>
      </c>
      <c r="D3897" s="29" t="s">
        <v>8153</v>
      </c>
      <c r="E3897" s="29"/>
      <c r="F3897" s="30"/>
      <c r="G3897" s="30"/>
      <c r="H3897" s="31"/>
      <c r="I3897" s="30"/>
      <c r="J3897" s="30"/>
      <c r="K3897" s="31"/>
      <c r="L3897" s="32" t="s">
        <v>8091</v>
      </c>
      <c r="M3897" s="33">
        <v>27.95</v>
      </c>
      <c r="N3897" s="32">
        <v>9</v>
      </c>
      <c r="O3897" s="32" t="s">
        <v>3152</v>
      </c>
      <c r="P3897" s="32" t="s">
        <v>3155</v>
      </c>
      <c r="Q3897" s="37" t="s">
        <v>5735</v>
      </c>
      <c r="R3897" s="28">
        <v>4</v>
      </c>
      <c r="S3897" s="35"/>
      <c r="T3897" s="36" t="s">
        <v>8175</v>
      </c>
    </row>
    <row r="3898" spans="1:20" s="14" customFormat="1" ht="12" x14ac:dyDescent="0.2">
      <c r="A3898" s="28">
        <v>3893</v>
      </c>
      <c r="B3898" s="28" t="s">
        <v>3151</v>
      </c>
      <c r="C3898" s="28" t="s">
        <v>8152</v>
      </c>
      <c r="D3898" s="29" t="s">
        <v>8153</v>
      </c>
      <c r="E3898" s="29"/>
      <c r="F3898" s="30"/>
      <c r="G3898" s="30"/>
      <c r="H3898" s="31"/>
      <c r="I3898" s="30"/>
      <c r="J3898" s="30"/>
      <c r="K3898" s="31"/>
      <c r="L3898" s="32" t="s">
        <v>8091</v>
      </c>
      <c r="M3898" s="33">
        <v>32.090000000000003</v>
      </c>
      <c r="N3898" s="32">
        <v>8</v>
      </c>
      <c r="O3898" s="32" t="s">
        <v>3152</v>
      </c>
      <c r="P3898" s="32" t="s">
        <v>3155</v>
      </c>
      <c r="Q3898" s="37" t="s">
        <v>5729</v>
      </c>
      <c r="R3898" s="28">
        <v>3</v>
      </c>
      <c r="S3898" s="35"/>
      <c r="T3898" s="36" t="s">
        <v>8175</v>
      </c>
    </row>
    <row r="3899" spans="1:20" s="14" customFormat="1" ht="12" x14ac:dyDescent="0.2">
      <c r="A3899" s="28">
        <v>3894</v>
      </c>
      <c r="B3899" s="28" t="s">
        <v>3151</v>
      </c>
      <c r="C3899" s="28" t="s">
        <v>8152</v>
      </c>
      <c r="D3899" s="29" t="s">
        <v>8153</v>
      </c>
      <c r="E3899" s="29"/>
      <c r="F3899" s="30"/>
      <c r="G3899" s="30"/>
      <c r="H3899" s="31"/>
      <c r="I3899" s="30"/>
      <c r="J3899" s="30"/>
      <c r="K3899" s="31"/>
      <c r="L3899" s="32" t="s">
        <v>8091</v>
      </c>
      <c r="M3899" s="33">
        <v>29.87</v>
      </c>
      <c r="N3899" s="32">
        <v>8</v>
      </c>
      <c r="O3899" s="32" t="s">
        <v>3152</v>
      </c>
      <c r="P3899" s="32" t="s">
        <v>3155</v>
      </c>
      <c r="Q3899" s="37" t="s">
        <v>5729</v>
      </c>
      <c r="R3899" s="28">
        <v>3</v>
      </c>
      <c r="S3899" s="35"/>
      <c r="T3899" s="36" t="s">
        <v>8175</v>
      </c>
    </row>
    <row r="3900" spans="1:20" s="14" customFormat="1" ht="12" x14ac:dyDescent="0.2">
      <c r="A3900" s="28">
        <v>3895</v>
      </c>
      <c r="B3900" s="28" t="s">
        <v>3151</v>
      </c>
      <c r="C3900" s="28" t="s">
        <v>8152</v>
      </c>
      <c r="D3900" s="29" t="s">
        <v>8153</v>
      </c>
      <c r="E3900" s="29"/>
      <c r="F3900" s="30"/>
      <c r="G3900" s="30"/>
      <c r="H3900" s="31"/>
      <c r="I3900" s="30"/>
      <c r="J3900" s="30"/>
      <c r="K3900" s="31"/>
      <c r="L3900" s="32" t="s">
        <v>8091</v>
      </c>
      <c r="M3900" s="33">
        <v>29.73</v>
      </c>
      <c r="N3900" s="32">
        <v>8</v>
      </c>
      <c r="O3900" s="32" t="s">
        <v>3152</v>
      </c>
      <c r="P3900" s="32" t="s">
        <v>3155</v>
      </c>
      <c r="Q3900" s="37" t="s">
        <v>5729</v>
      </c>
      <c r="R3900" s="28">
        <v>3</v>
      </c>
      <c r="S3900" s="35"/>
      <c r="T3900" s="36" t="s">
        <v>8175</v>
      </c>
    </row>
    <row r="3901" spans="1:20" s="14" customFormat="1" ht="12" x14ac:dyDescent="0.2">
      <c r="A3901" s="28">
        <v>3896</v>
      </c>
      <c r="B3901" s="28" t="s">
        <v>3151</v>
      </c>
      <c r="C3901" s="28" t="s">
        <v>8152</v>
      </c>
      <c r="D3901" s="29" t="s">
        <v>8153</v>
      </c>
      <c r="E3901" s="29"/>
      <c r="F3901" s="30"/>
      <c r="G3901" s="30"/>
      <c r="H3901" s="31"/>
      <c r="I3901" s="30"/>
      <c r="J3901" s="30"/>
      <c r="K3901" s="31"/>
      <c r="L3901" s="32" t="s">
        <v>8091</v>
      </c>
      <c r="M3901" s="33">
        <v>22.09</v>
      </c>
      <c r="N3901" s="32">
        <v>8</v>
      </c>
      <c r="O3901" s="32" t="s">
        <v>3152</v>
      </c>
      <c r="P3901" s="32" t="s">
        <v>3155</v>
      </c>
      <c r="Q3901" s="37" t="s">
        <v>5729</v>
      </c>
      <c r="R3901" s="28">
        <v>3</v>
      </c>
      <c r="S3901" s="35"/>
      <c r="T3901" s="36" t="s">
        <v>8175</v>
      </c>
    </row>
    <row r="3902" spans="1:20" s="14" customFormat="1" ht="12" x14ac:dyDescent="0.2">
      <c r="A3902" s="28">
        <v>3897</v>
      </c>
      <c r="B3902" s="28" t="s">
        <v>3151</v>
      </c>
      <c r="C3902" s="28" t="s">
        <v>8152</v>
      </c>
      <c r="D3902" s="29" t="s">
        <v>8153</v>
      </c>
      <c r="E3902" s="29"/>
      <c r="F3902" s="30"/>
      <c r="G3902" s="30"/>
      <c r="H3902" s="31"/>
      <c r="I3902" s="30"/>
      <c r="J3902" s="30"/>
      <c r="K3902" s="31"/>
      <c r="L3902" s="32" t="s">
        <v>8091</v>
      </c>
      <c r="M3902" s="33">
        <v>25.78</v>
      </c>
      <c r="N3902" s="32">
        <v>8</v>
      </c>
      <c r="O3902" s="32" t="s">
        <v>3152</v>
      </c>
      <c r="P3902" s="32" t="s">
        <v>3155</v>
      </c>
      <c r="Q3902" s="37" t="s">
        <v>5729</v>
      </c>
      <c r="R3902" s="28">
        <v>3</v>
      </c>
      <c r="S3902" s="35"/>
      <c r="T3902" s="36" t="s">
        <v>8175</v>
      </c>
    </row>
    <row r="3903" spans="1:20" s="14" customFormat="1" ht="12" x14ac:dyDescent="0.2">
      <c r="A3903" s="28">
        <v>3898</v>
      </c>
      <c r="B3903" s="28" t="s">
        <v>3151</v>
      </c>
      <c r="C3903" s="28" t="s">
        <v>8152</v>
      </c>
      <c r="D3903" s="29" t="s">
        <v>8153</v>
      </c>
      <c r="E3903" s="29"/>
      <c r="F3903" s="30"/>
      <c r="G3903" s="30"/>
      <c r="H3903" s="31"/>
      <c r="I3903" s="30"/>
      <c r="J3903" s="30"/>
      <c r="K3903" s="31"/>
      <c r="L3903" s="32" t="s">
        <v>8092</v>
      </c>
      <c r="M3903" s="33">
        <v>61.51</v>
      </c>
      <c r="N3903" s="32">
        <v>13</v>
      </c>
      <c r="O3903" s="32" t="s">
        <v>3152</v>
      </c>
      <c r="P3903" s="32" t="s">
        <v>3155</v>
      </c>
      <c r="Q3903" s="37" t="s">
        <v>5698</v>
      </c>
      <c r="R3903" s="28">
        <v>1</v>
      </c>
      <c r="S3903" s="35"/>
      <c r="T3903" s="36" t="s">
        <v>8175</v>
      </c>
    </row>
    <row r="3904" spans="1:20" s="14" customFormat="1" ht="12" x14ac:dyDescent="0.2">
      <c r="A3904" s="28">
        <v>3899</v>
      </c>
      <c r="B3904" s="28" t="s">
        <v>3151</v>
      </c>
      <c r="C3904" s="28" t="s">
        <v>8152</v>
      </c>
      <c r="D3904" s="29" t="s">
        <v>8153</v>
      </c>
      <c r="E3904" s="29"/>
      <c r="F3904" s="30"/>
      <c r="G3904" s="30"/>
      <c r="H3904" s="31"/>
      <c r="I3904" s="30"/>
      <c r="J3904" s="30"/>
      <c r="K3904" s="31"/>
      <c r="L3904" s="32" t="s">
        <v>8092</v>
      </c>
      <c r="M3904" s="33">
        <v>62.53</v>
      </c>
      <c r="N3904" s="32">
        <v>13</v>
      </c>
      <c r="O3904" s="32" t="s">
        <v>3152</v>
      </c>
      <c r="P3904" s="32" t="s">
        <v>3155</v>
      </c>
      <c r="Q3904" s="37" t="s">
        <v>5698</v>
      </c>
      <c r="R3904" s="28">
        <v>1</v>
      </c>
      <c r="S3904" s="35"/>
      <c r="T3904" s="36" t="s">
        <v>8175</v>
      </c>
    </row>
    <row r="3905" spans="1:20" s="14" customFormat="1" ht="12" x14ac:dyDescent="0.2">
      <c r="A3905" s="28">
        <v>3900</v>
      </c>
      <c r="B3905" s="28" t="s">
        <v>3151</v>
      </c>
      <c r="C3905" s="28" t="s">
        <v>3151</v>
      </c>
      <c r="D3905" s="29" t="s">
        <v>8179</v>
      </c>
      <c r="E3905" s="29"/>
      <c r="F3905" s="30"/>
      <c r="G3905" s="30"/>
      <c r="H3905" s="31"/>
      <c r="I3905" s="30"/>
      <c r="J3905" s="30"/>
      <c r="K3905" s="31"/>
      <c r="L3905" s="32" t="s">
        <v>15</v>
      </c>
      <c r="M3905" s="33">
        <v>159.71</v>
      </c>
      <c r="N3905" s="32">
        <v>18</v>
      </c>
      <c r="O3905" s="32" t="s">
        <v>3152</v>
      </c>
      <c r="P3905" s="32" t="s">
        <v>3155</v>
      </c>
      <c r="Q3905" s="37" t="s">
        <v>8114</v>
      </c>
      <c r="R3905" s="28">
        <v>1</v>
      </c>
      <c r="S3905" s="35"/>
      <c r="T3905" s="36" t="s">
        <v>8175</v>
      </c>
    </row>
    <row r="3906" spans="1:20" s="14" customFormat="1" ht="12" x14ac:dyDescent="0.2">
      <c r="A3906" s="28">
        <v>3901</v>
      </c>
      <c r="B3906" s="28" t="s">
        <v>8132</v>
      </c>
      <c r="C3906" s="28" t="s">
        <v>8132</v>
      </c>
      <c r="D3906" s="29" t="s">
        <v>8132</v>
      </c>
      <c r="E3906" s="29"/>
      <c r="F3906" s="30"/>
      <c r="G3906" s="30"/>
      <c r="H3906" s="31"/>
      <c r="I3906" s="30"/>
      <c r="J3906" s="30"/>
      <c r="K3906" s="31"/>
      <c r="L3906" s="32" t="s">
        <v>8091</v>
      </c>
      <c r="M3906" s="33">
        <v>35.014263265920633</v>
      </c>
      <c r="N3906" s="32">
        <v>11</v>
      </c>
      <c r="O3906" s="32" t="s">
        <v>3152</v>
      </c>
      <c r="P3906" s="32" t="s">
        <v>3155</v>
      </c>
      <c r="Q3906" s="37" t="s">
        <v>5739</v>
      </c>
      <c r="R3906" s="28">
        <v>4</v>
      </c>
      <c r="S3906" s="35"/>
      <c r="T3906" s="36" t="s">
        <v>8175</v>
      </c>
    </row>
    <row r="3907" spans="1:20" s="14" customFormat="1" ht="12" x14ac:dyDescent="0.2">
      <c r="A3907" s="28">
        <v>3902</v>
      </c>
      <c r="B3907" s="28" t="s">
        <v>8132</v>
      </c>
      <c r="C3907" s="28" t="s">
        <v>8132</v>
      </c>
      <c r="D3907" s="29" t="s">
        <v>8132</v>
      </c>
      <c r="E3907" s="29"/>
      <c r="F3907" s="30"/>
      <c r="G3907" s="30"/>
      <c r="H3907" s="31"/>
      <c r="I3907" s="30"/>
      <c r="J3907" s="30"/>
      <c r="K3907" s="31"/>
      <c r="L3907" s="32" t="s">
        <v>8091</v>
      </c>
      <c r="M3907" s="33">
        <v>36.221583952455283</v>
      </c>
      <c r="N3907" s="32">
        <v>11</v>
      </c>
      <c r="O3907" s="32" t="s">
        <v>3152</v>
      </c>
      <c r="P3907" s="32" t="s">
        <v>3155</v>
      </c>
      <c r="Q3907" s="37" t="s">
        <v>5739</v>
      </c>
      <c r="R3907" s="28">
        <v>4</v>
      </c>
      <c r="S3907" s="35"/>
      <c r="T3907" s="36" t="s">
        <v>8175</v>
      </c>
    </row>
    <row r="3908" spans="1:20" s="14" customFormat="1" ht="12" x14ac:dyDescent="0.2">
      <c r="A3908" s="28">
        <v>3903</v>
      </c>
      <c r="B3908" s="28" t="s">
        <v>8132</v>
      </c>
      <c r="C3908" s="28" t="s">
        <v>8132</v>
      </c>
      <c r="D3908" s="29" t="s">
        <v>8132</v>
      </c>
      <c r="E3908" s="29"/>
      <c r="F3908" s="30"/>
      <c r="G3908" s="30"/>
      <c r="H3908" s="31"/>
      <c r="I3908" s="30"/>
      <c r="J3908" s="30"/>
      <c r="K3908" s="31"/>
      <c r="L3908" s="32" t="s">
        <v>8091</v>
      </c>
      <c r="M3908" s="33">
        <v>34.71</v>
      </c>
      <c r="N3908" s="32">
        <v>11</v>
      </c>
      <c r="O3908" s="32" t="s">
        <v>3152</v>
      </c>
      <c r="P3908" s="32" t="s">
        <v>3155</v>
      </c>
      <c r="Q3908" s="37" t="s">
        <v>5739</v>
      </c>
      <c r="R3908" s="28">
        <v>4</v>
      </c>
      <c r="S3908" s="35"/>
      <c r="T3908" s="36" t="s">
        <v>8175</v>
      </c>
    </row>
    <row r="3909" spans="1:20" s="14" customFormat="1" ht="12" x14ac:dyDescent="0.2">
      <c r="A3909" s="28">
        <v>3904</v>
      </c>
      <c r="B3909" s="28" t="s">
        <v>8132</v>
      </c>
      <c r="C3909" s="28" t="s">
        <v>8132</v>
      </c>
      <c r="D3909" s="29" t="s">
        <v>8132</v>
      </c>
      <c r="E3909" s="29"/>
      <c r="F3909" s="30"/>
      <c r="G3909" s="30"/>
      <c r="H3909" s="31"/>
      <c r="I3909" s="30"/>
      <c r="J3909" s="30"/>
      <c r="K3909" s="31"/>
      <c r="L3909" s="32" t="s">
        <v>8091</v>
      </c>
      <c r="M3909" s="33">
        <v>29.15474019670749</v>
      </c>
      <c r="N3909" s="32">
        <v>11</v>
      </c>
      <c r="O3909" s="32" t="s">
        <v>3152</v>
      </c>
      <c r="P3909" s="32" t="s">
        <v>3155</v>
      </c>
      <c r="Q3909" s="37" t="s">
        <v>5739</v>
      </c>
      <c r="R3909" s="28">
        <v>4</v>
      </c>
      <c r="S3909" s="35"/>
      <c r="T3909" s="36" t="s">
        <v>8175</v>
      </c>
    </row>
    <row r="3910" spans="1:20" s="14" customFormat="1" ht="12" x14ac:dyDescent="0.2">
      <c r="A3910" s="28">
        <v>3905</v>
      </c>
      <c r="B3910" s="28" t="s">
        <v>8132</v>
      </c>
      <c r="C3910" s="28" t="s">
        <v>8132</v>
      </c>
      <c r="D3910" s="29" t="s">
        <v>8132</v>
      </c>
      <c r="E3910" s="29"/>
      <c r="F3910" s="30"/>
      <c r="G3910" s="30"/>
      <c r="H3910" s="31"/>
      <c r="I3910" s="30"/>
      <c r="J3910" s="30"/>
      <c r="K3910" s="31"/>
      <c r="L3910" s="32" t="s">
        <v>8091</v>
      </c>
      <c r="M3910" s="33">
        <v>35.510643362932221</v>
      </c>
      <c r="N3910" s="32">
        <v>11</v>
      </c>
      <c r="O3910" s="32" t="s">
        <v>3152</v>
      </c>
      <c r="P3910" s="32" t="s">
        <v>3155</v>
      </c>
      <c r="Q3910" s="37" t="s">
        <v>5739</v>
      </c>
      <c r="R3910" s="28">
        <v>4</v>
      </c>
      <c r="S3910" s="35"/>
      <c r="T3910" s="36" t="s">
        <v>8175</v>
      </c>
    </row>
    <row r="3911" spans="1:20" s="14" customFormat="1" ht="12" x14ac:dyDescent="0.2">
      <c r="A3911" s="28">
        <v>3906</v>
      </c>
      <c r="B3911" s="28" t="s">
        <v>8132</v>
      </c>
      <c r="C3911" s="28" t="s">
        <v>8132</v>
      </c>
      <c r="D3911" s="29" t="s">
        <v>8180</v>
      </c>
      <c r="E3911" s="29"/>
      <c r="F3911" s="30"/>
      <c r="G3911" s="30"/>
      <c r="H3911" s="31"/>
      <c r="I3911" s="30"/>
      <c r="J3911" s="30"/>
      <c r="K3911" s="31"/>
      <c r="L3911" s="32" t="s">
        <v>15</v>
      </c>
      <c r="M3911" s="33">
        <v>160.90067379530933</v>
      </c>
      <c r="N3911" s="32">
        <v>19</v>
      </c>
      <c r="O3911" s="32" t="s">
        <v>3152</v>
      </c>
      <c r="P3911" s="32" t="s">
        <v>3154</v>
      </c>
      <c r="Q3911" s="37" t="s">
        <v>8113</v>
      </c>
      <c r="R3911" s="28">
        <v>1</v>
      </c>
      <c r="S3911" s="35"/>
      <c r="T3911" s="36" t="s">
        <v>8175</v>
      </c>
    </row>
    <row r="3912" spans="1:20" s="14" customFormat="1" ht="12" x14ac:dyDescent="0.2">
      <c r="A3912" s="28">
        <v>3907</v>
      </c>
      <c r="B3912" s="28" t="s">
        <v>8132</v>
      </c>
      <c r="C3912" s="28" t="s">
        <v>8132</v>
      </c>
      <c r="D3912" s="29" t="s">
        <v>8180</v>
      </c>
      <c r="E3912" s="29"/>
      <c r="F3912" s="30"/>
      <c r="G3912" s="30"/>
      <c r="H3912" s="31"/>
      <c r="I3912" s="30"/>
      <c r="J3912" s="30"/>
      <c r="K3912" s="31"/>
      <c r="L3912" s="32" t="s">
        <v>15</v>
      </c>
      <c r="M3912" s="33">
        <v>109.22455222940532</v>
      </c>
      <c r="N3912" s="32">
        <v>19</v>
      </c>
      <c r="O3912" s="32" t="s">
        <v>3152</v>
      </c>
      <c r="P3912" s="32" t="s">
        <v>3154</v>
      </c>
      <c r="Q3912" s="37" t="s">
        <v>8113</v>
      </c>
      <c r="R3912" s="28">
        <v>1</v>
      </c>
      <c r="S3912" s="35"/>
      <c r="T3912" s="36" t="s">
        <v>8175</v>
      </c>
    </row>
    <row r="3913" spans="1:20" s="14" customFormat="1" ht="12" x14ac:dyDescent="0.2">
      <c r="A3913" s="28">
        <v>3908</v>
      </c>
      <c r="B3913" s="28" t="s">
        <v>8132</v>
      </c>
      <c r="C3913" s="28" t="s">
        <v>8132</v>
      </c>
      <c r="D3913" s="29" t="s">
        <v>8180</v>
      </c>
      <c r="E3913" s="29"/>
      <c r="F3913" s="30"/>
      <c r="G3913" s="30"/>
      <c r="H3913" s="31"/>
      <c r="I3913" s="30"/>
      <c r="J3913" s="30"/>
      <c r="K3913" s="31"/>
      <c r="L3913" s="32" t="s">
        <v>15</v>
      </c>
      <c r="M3913" s="33">
        <v>99.33</v>
      </c>
      <c r="N3913" s="32">
        <v>19</v>
      </c>
      <c r="O3913" s="32" t="s">
        <v>3152</v>
      </c>
      <c r="P3913" s="32" t="s">
        <v>3154</v>
      </c>
      <c r="Q3913" s="37" t="s">
        <v>8113</v>
      </c>
      <c r="R3913" s="28">
        <v>1</v>
      </c>
      <c r="S3913" s="35"/>
      <c r="T3913" s="36" t="s">
        <v>8175</v>
      </c>
    </row>
    <row r="3914" spans="1:20" s="14" customFormat="1" ht="12" x14ac:dyDescent="0.2">
      <c r="A3914" s="28">
        <v>3909</v>
      </c>
      <c r="B3914" s="28" t="s">
        <v>8132</v>
      </c>
      <c r="C3914" s="28" t="s">
        <v>8132</v>
      </c>
      <c r="D3914" s="29" t="s">
        <v>8180</v>
      </c>
      <c r="E3914" s="29"/>
      <c r="F3914" s="30"/>
      <c r="G3914" s="30"/>
      <c r="H3914" s="31"/>
      <c r="I3914" s="30"/>
      <c r="J3914" s="30"/>
      <c r="K3914" s="31"/>
      <c r="L3914" s="32" t="s">
        <v>15</v>
      </c>
      <c r="M3914" s="33">
        <v>154.33000000000001</v>
      </c>
      <c r="N3914" s="32">
        <v>19</v>
      </c>
      <c r="O3914" s="32" t="s">
        <v>3152</v>
      </c>
      <c r="P3914" s="32" t="s">
        <v>3154</v>
      </c>
      <c r="Q3914" s="37" t="s">
        <v>8113</v>
      </c>
      <c r="R3914" s="28">
        <v>1</v>
      </c>
      <c r="S3914" s="35"/>
      <c r="T3914" s="36" t="s">
        <v>8175</v>
      </c>
    </row>
    <row r="3915" spans="1:20" s="14" customFormat="1" ht="12" x14ac:dyDescent="0.2">
      <c r="A3915" s="28">
        <v>3910</v>
      </c>
      <c r="B3915" s="28" t="s">
        <v>8132</v>
      </c>
      <c r="C3915" s="28" t="s">
        <v>8132</v>
      </c>
      <c r="D3915" s="29" t="s">
        <v>8180</v>
      </c>
      <c r="E3915" s="29"/>
      <c r="F3915" s="30"/>
      <c r="G3915" s="30"/>
      <c r="H3915" s="31"/>
      <c r="I3915" s="30"/>
      <c r="J3915" s="30"/>
      <c r="K3915" s="31"/>
      <c r="L3915" s="32" t="s">
        <v>15</v>
      </c>
      <c r="M3915" s="33">
        <v>124.2577320899027</v>
      </c>
      <c r="N3915" s="32">
        <v>18</v>
      </c>
      <c r="O3915" s="32" t="s">
        <v>3152</v>
      </c>
      <c r="P3915" s="32" t="s">
        <v>3153</v>
      </c>
      <c r="Q3915" s="34" t="s">
        <v>8111</v>
      </c>
      <c r="R3915" s="28">
        <v>1</v>
      </c>
      <c r="S3915" s="35"/>
      <c r="T3915" s="36" t="s">
        <v>8175</v>
      </c>
    </row>
    <row r="3916" spans="1:20" s="14" customFormat="1" ht="12" x14ac:dyDescent="0.2">
      <c r="A3916" s="28">
        <v>3911</v>
      </c>
      <c r="B3916" s="28" t="s">
        <v>8132</v>
      </c>
      <c r="C3916" s="28" t="s">
        <v>8132</v>
      </c>
      <c r="D3916" s="29" t="s">
        <v>8180</v>
      </c>
      <c r="E3916" s="29"/>
      <c r="F3916" s="30"/>
      <c r="G3916" s="30"/>
      <c r="H3916" s="31"/>
      <c r="I3916" s="30"/>
      <c r="J3916" s="30"/>
      <c r="K3916" s="31"/>
      <c r="L3916" s="32" t="s">
        <v>15</v>
      </c>
      <c r="M3916" s="33">
        <v>129.84</v>
      </c>
      <c r="N3916" s="32">
        <v>18</v>
      </c>
      <c r="O3916" s="32" t="s">
        <v>3152</v>
      </c>
      <c r="P3916" s="32" t="s">
        <v>3153</v>
      </c>
      <c r="Q3916" s="34" t="s">
        <v>8111</v>
      </c>
      <c r="R3916" s="28">
        <v>1</v>
      </c>
      <c r="S3916" s="35"/>
      <c r="T3916" s="36" t="s">
        <v>8175</v>
      </c>
    </row>
    <row r="3917" spans="1:20" s="14" customFormat="1" ht="12" x14ac:dyDescent="0.2">
      <c r="A3917" s="28">
        <v>3912</v>
      </c>
      <c r="B3917" s="28" t="s">
        <v>8132</v>
      </c>
      <c r="C3917" s="28" t="s">
        <v>8132</v>
      </c>
      <c r="D3917" s="29" t="s">
        <v>8180</v>
      </c>
      <c r="E3917" s="29"/>
      <c r="F3917" s="30"/>
      <c r="G3917" s="30"/>
      <c r="H3917" s="31"/>
      <c r="I3917" s="30"/>
      <c r="J3917" s="30"/>
      <c r="K3917" s="31"/>
      <c r="L3917" s="32" t="s">
        <v>15</v>
      </c>
      <c r="M3917" s="33">
        <v>145.35</v>
      </c>
      <c r="N3917" s="32">
        <v>18</v>
      </c>
      <c r="O3917" s="32" t="s">
        <v>3152</v>
      </c>
      <c r="P3917" s="32" t="s">
        <v>3153</v>
      </c>
      <c r="Q3917" s="34" t="s">
        <v>8111</v>
      </c>
      <c r="R3917" s="28">
        <v>1</v>
      </c>
      <c r="S3917" s="35"/>
      <c r="T3917" s="36" t="s">
        <v>8175</v>
      </c>
    </row>
    <row r="3918" spans="1:20" s="14" customFormat="1" ht="12" x14ac:dyDescent="0.2">
      <c r="A3918" s="28">
        <v>3913</v>
      </c>
      <c r="B3918" s="28" t="s">
        <v>8132</v>
      </c>
      <c r="C3918" s="28" t="s">
        <v>8132</v>
      </c>
      <c r="D3918" s="29" t="s">
        <v>8180</v>
      </c>
      <c r="E3918" s="29"/>
      <c r="F3918" s="30"/>
      <c r="G3918" s="30"/>
      <c r="H3918" s="31"/>
      <c r="I3918" s="30"/>
      <c r="J3918" s="30"/>
      <c r="K3918" s="31"/>
      <c r="L3918" s="32" t="s">
        <v>15</v>
      </c>
      <c r="M3918" s="33">
        <v>145.41669400811151</v>
      </c>
      <c r="N3918" s="32">
        <v>18</v>
      </c>
      <c r="O3918" s="32" t="s">
        <v>3152</v>
      </c>
      <c r="P3918" s="32" t="s">
        <v>3153</v>
      </c>
      <c r="Q3918" s="34" t="s">
        <v>8111</v>
      </c>
      <c r="R3918" s="28">
        <v>1</v>
      </c>
      <c r="S3918" s="35"/>
      <c r="T3918" s="36" t="s">
        <v>8175</v>
      </c>
    </row>
    <row r="3919" spans="1:20" s="14" customFormat="1" ht="12" x14ac:dyDescent="0.2">
      <c r="A3919" s="28">
        <v>3914</v>
      </c>
      <c r="B3919" s="28" t="s">
        <v>8132</v>
      </c>
      <c r="C3919" s="28" t="s">
        <v>8132</v>
      </c>
      <c r="D3919" s="29" t="s">
        <v>8180</v>
      </c>
      <c r="E3919" s="29"/>
      <c r="F3919" s="30"/>
      <c r="G3919" s="30"/>
      <c r="H3919" s="31"/>
      <c r="I3919" s="30"/>
      <c r="J3919" s="30"/>
      <c r="K3919" s="31"/>
      <c r="L3919" s="32" t="s">
        <v>15</v>
      </c>
      <c r="M3919" s="33">
        <v>146.1677725898065</v>
      </c>
      <c r="N3919" s="32">
        <v>18</v>
      </c>
      <c r="O3919" s="32" t="s">
        <v>3152</v>
      </c>
      <c r="P3919" s="32" t="s">
        <v>3153</v>
      </c>
      <c r="Q3919" s="34" t="s">
        <v>8111</v>
      </c>
      <c r="R3919" s="28">
        <v>1</v>
      </c>
      <c r="S3919" s="35"/>
      <c r="T3919" s="36" t="s">
        <v>8175</v>
      </c>
    </row>
    <row r="3920" spans="1:20" s="14" customFormat="1" ht="12" x14ac:dyDescent="0.2">
      <c r="A3920" s="28">
        <v>3915</v>
      </c>
      <c r="B3920" s="28" t="s">
        <v>8132</v>
      </c>
      <c r="C3920" s="28" t="s">
        <v>8132</v>
      </c>
      <c r="D3920" s="29" t="s">
        <v>8180</v>
      </c>
      <c r="E3920" s="29"/>
      <c r="F3920" s="30"/>
      <c r="G3920" s="30"/>
      <c r="H3920" s="31"/>
      <c r="I3920" s="30"/>
      <c r="J3920" s="30"/>
      <c r="K3920" s="31"/>
      <c r="L3920" s="32" t="s">
        <v>15</v>
      </c>
      <c r="M3920" s="33">
        <v>153.15997498036617</v>
      </c>
      <c r="N3920" s="32">
        <v>18</v>
      </c>
      <c r="O3920" s="32" t="s">
        <v>3152</v>
      </c>
      <c r="P3920" s="32" t="s">
        <v>3153</v>
      </c>
      <c r="Q3920" s="34" t="s">
        <v>8111</v>
      </c>
      <c r="R3920" s="28">
        <v>1</v>
      </c>
      <c r="S3920" s="35"/>
      <c r="T3920" s="36" t="s">
        <v>8175</v>
      </c>
    </row>
    <row r="3921" spans="1:20" s="14" customFormat="1" ht="12" x14ac:dyDescent="0.2">
      <c r="A3921" s="28">
        <v>3916</v>
      </c>
      <c r="B3921" s="28" t="s">
        <v>8132</v>
      </c>
      <c r="C3921" s="28" t="s">
        <v>8132</v>
      </c>
      <c r="D3921" s="29" t="s">
        <v>8180</v>
      </c>
      <c r="E3921" s="29"/>
      <c r="F3921" s="30"/>
      <c r="G3921" s="30"/>
      <c r="H3921" s="31"/>
      <c r="I3921" s="30"/>
      <c r="J3921" s="30"/>
      <c r="K3921" s="31"/>
      <c r="L3921" s="32" t="s">
        <v>15</v>
      </c>
      <c r="M3921" s="33">
        <v>135.53228016971593</v>
      </c>
      <c r="N3921" s="32">
        <v>18</v>
      </c>
      <c r="O3921" s="32" t="s">
        <v>3152</v>
      </c>
      <c r="P3921" s="32" t="s">
        <v>3153</v>
      </c>
      <c r="Q3921" s="34" t="s">
        <v>8111</v>
      </c>
      <c r="R3921" s="28">
        <v>1</v>
      </c>
      <c r="S3921" s="35"/>
      <c r="T3921" s="36" t="s">
        <v>8175</v>
      </c>
    </row>
    <row r="3922" spans="1:20" s="14" customFormat="1" ht="12" x14ac:dyDescent="0.2">
      <c r="A3922" s="28">
        <v>3917</v>
      </c>
      <c r="B3922" s="28" t="s">
        <v>8132</v>
      </c>
      <c r="C3922" s="28" t="s">
        <v>8132</v>
      </c>
      <c r="D3922" s="29" t="s">
        <v>8180</v>
      </c>
      <c r="E3922" s="29"/>
      <c r="F3922" s="30"/>
      <c r="G3922" s="30"/>
      <c r="H3922" s="31"/>
      <c r="I3922" s="30"/>
      <c r="J3922" s="30"/>
      <c r="K3922" s="31"/>
      <c r="L3922" s="32" t="s">
        <v>15</v>
      </c>
      <c r="M3922" s="33">
        <v>138.43775372378019</v>
      </c>
      <c r="N3922" s="32">
        <v>18</v>
      </c>
      <c r="O3922" s="32" t="s">
        <v>3152</v>
      </c>
      <c r="P3922" s="32" t="s">
        <v>3153</v>
      </c>
      <c r="Q3922" s="34" t="s">
        <v>8111</v>
      </c>
      <c r="R3922" s="28">
        <v>1</v>
      </c>
      <c r="S3922" s="35"/>
      <c r="T3922" s="36" t="s">
        <v>8175</v>
      </c>
    </row>
    <row r="3923" spans="1:20" s="14" customFormat="1" ht="12" x14ac:dyDescent="0.2">
      <c r="A3923" s="28">
        <v>3918</v>
      </c>
      <c r="B3923" s="28" t="s">
        <v>8132</v>
      </c>
      <c r="C3923" s="28" t="s">
        <v>8132</v>
      </c>
      <c r="D3923" s="29" t="s">
        <v>8180</v>
      </c>
      <c r="E3923" s="29"/>
      <c r="F3923" s="30"/>
      <c r="G3923" s="30"/>
      <c r="H3923" s="31"/>
      <c r="I3923" s="30"/>
      <c r="J3923" s="30"/>
      <c r="K3923" s="31"/>
      <c r="L3923" s="32" t="s">
        <v>15</v>
      </c>
      <c r="M3923" s="33">
        <v>138.43768394503979</v>
      </c>
      <c r="N3923" s="32">
        <v>18</v>
      </c>
      <c r="O3923" s="32" t="s">
        <v>3152</v>
      </c>
      <c r="P3923" s="32" t="s">
        <v>3153</v>
      </c>
      <c r="Q3923" s="34" t="s">
        <v>8111</v>
      </c>
      <c r="R3923" s="28">
        <v>1</v>
      </c>
      <c r="S3923" s="35"/>
      <c r="T3923" s="36" t="s">
        <v>8175</v>
      </c>
    </row>
    <row r="3924" spans="1:20" s="14" customFormat="1" ht="12" x14ac:dyDescent="0.2">
      <c r="A3924" s="28">
        <v>3919</v>
      </c>
      <c r="B3924" s="28" t="s">
        <v>8132</v>
      </c>
      <c r="C3924" s="28" t="s">
        <v>8132</v>
      </c>
      <c r="D3924" s="29" t="s">
        <v>8180</v>
      </c>
      <c r="E3924" s="29"/>
      <c r="F3924" s="30"/>
      <c r="G3924" s="30"/>
      <c r="H3924" s="31"/>
      <c r="I3924" s="30"/>
      <c r="J3924" s="30"/>
      <c r="K3924" s="31"/>
      <c r="L3924" s="32" t="s">
        <v>15</v>
      </c>
      <c r="M3924" s="33">
        <v>142.28</v>
      </c>
      <c r="N3924" s="32">
        <v>18</v>
      </c>
      <c r="O3924" s="32" t="s">
        <v>3152</v>
      </c>
      <c r="P3924" s="32" t="s">
        <v>3153</v>
      </c>
      <c r="Q3924" s="34" t="s">
        <v>8111</v>
      </c>
      <c r="R3924" s="28">
        <v>1</v>
      </c>
      <c r="S3924" s="35"/>
      <c r="T3924" s="36" t="s">
        <v>8175</v>
      </c>
    </row>
    <row r="3925" spans="1:20" s="14" customFormat="1" ht="12" x14ac:dyDescent="0.2">
      <c r="A3925" s="28">
        <v>3920</v>
      </c>
      <c r="B3925" s="28" t="s">
        <v>8132</v>
      </c>
      <c r="C3925" s="28" t="s">
        <v>8132</v>
      </c>
      <c r="D3925" s="29" t="s">
        <v>8180</v>
      </c>
      <c r="E3925" s="29"/>
      <c r="F3925" s="30"/>
      <c r="G3925" s="30"/>
      <c r="H3925" s="31"/>
      <c r="I3925" s="30"/>
      <c r="J3925" s="30"/>
      <c r="K3925" s="31"/>
      <c r="L3925" s="32" t="s">
        <v>15</v>
      </c>
      <c r="M3925" s="33">
        <v>140.03577860684152</v>
      </c>
      <c r="N3925" s="32">
        <v>18</v>
      </c>
      <c r="O3925" s="32" t="s">
        <v>3152</v>
      </c>
      <c r="P3925" s="32" t="s">
        <v>3153</v>
      </c>
      <c r="Q3925" s="34" t="s">
        <v>8111</v>
      </c>
      <c r="R3925" s="28">
        <v>1</v>
      </c>
      <c r="S3925" s="35"/>
      <c r="T3925" s="36" t="s">
        <v>8175</v>
      </c>
    </row>
    <row r="3926" spans="1:20" s="14" customFormat="1" ht="12" x14ac:dyDescent="0.2">
      <c r="A3926" s="28">
        <v>3921</v>
      </c>
      <c r="B3926" s="28" t="s">
        <v>8132</v>
      </c>
      <c r="C3926" s="28" t="s">
        <v>8132</v>
      </c>
      <c r="D3926" s="29" t="s">
        <v>8180</v>
      </c>
      <c r="E3926" s="29"/>
      <c r="F3926" s="30"/>
      <c r="G3926" s="30"/>
      <c r="H3926" s="31"/>
      <c r="I3926" s="30"/>
      <c r="J3926" s="30"/>
      <c r="K3926" s="31"/>
      <c r="L3926" s="32" t="s">
        <v>15</v>
      </c>
      <c r="M3926" s="33">
        <v>13.453605241360624</v>
      </c>
      <c r="N3926" s="32">
        <v>18</v>
      </c>
      <c r="O3926" s="32" t="s">
        <v>3152</v>
      </c>
      <c r="P3926" s="32" t="s">
        <v>3153</v>
      </c>
      <c r="Q3926" s="34" t="s">
        <v>8111</v>
      </c>
      <c r="R3926" s="28">
        <v>1</v>
      </c>
      <c r="S3926" s="35"/>
      <c r="T3926" s="36" t="s">
        <v>8175</v>
      </c>
    </row>
    <row r="3927" spans="1:20" s="14" customFormat="1" ht="12" x14ac:dyDescent="0.2">
      <c r="A3927" s="28">
        <v>3922</v>
      </c>
      <c r="B3927" s="28" t="s">
        <v>8132</v>
      </c>
      <c r="C3927" s="28" t="s">
        <v>8132</v>
      </c>
      <c r="D3927" s="29" t="s">
        <v>8180</v>
      </c>
      <c r="E3927" s="29"/>
      <c r="F3927" s="30"/>
      <c r="G3927" s="30"/>
      <c r="H3927" s="31"/>
      <c r="I3927" s="30"/>
      <c r="J3927" s="30"/>
      <c r="K3927" s="31"/>
      <c r="L3927" s="32" t="s">
        <v>15</v>
      </c>
      <c r="M3927" s="33">
        <v>174.74</v>
      </c>
      <c r="N3927" s="32">
        <v>19</v>
      </c>
      <c r="O3927" s="32" t="s">
        <v>3152</v>
      </c>
      <c r="P3927" s="32" t="s">
        <v>3154</v>
      </c>
      <c r="Q3927" s="37" t="s">
        <v>8113</v>
      </c>
      <c r="R3927" s="28">
        <v>1</v>
      </c>
      <c r="S3927" s="35"/>
      <c r="T3927" s="36" t="s">
        <v>8175</v>
      </c>
    </row>
    <row r="3928" spans="1:20" s="14" customFormat="1" ht="12" x14ac:dyDescent="0.2">
      <c r="A3928" s="28">
        <v>3923</v>
      </c>
      <c r="B3928" s="28" t="s">
        <v>8132</v>
      </c>
      <c r="C3928" s="28" t="s">
        <v>8132</v>
      </c>
      <c r="D3928" s="29" t="s">
        <v>8180</v>
      </c>
      <c r="E3928" s="29"/>
      <c r="F3928" s="30"/>
      <c r="G3928" s="30"/>
      <c r="H3928" s="31"/>
      <c r="I3928" s="30"/>
      <c r="J3928" s="30"/>
      <c r="K3928" s="31"/>
      <c r="L3928" s="32" t="s">
        <v>15</v>
      </c>
      <c r="M3928" s="33">
        <v>176.81911185110172</v>
      </c>
      <c r="N3928" s="32">
        <v>19</v>
      </c>
      <c r="O3928" s="32" t="s">
        <v>3152</v>
      </c>
      <c r="P3928" s="32" t="s">
        <v>3154</v>
      </c>
      <c r="Q3928" s="37" t="s">
        <v>8113</v>
      </c>
      <c r="R3928" s="28">
        <v>1</v>
      </c>
      <c r="S3928" s="35"/>
      <c r="T3928" s="36" t="s">
        <v>8175</v>
      </c>
    </row>
    <row r="3929" spans="1:20" s="14" customFormat="1" ht="12" x14ac:dyDescent="0.2">
      <c r="A3929" s="28">
        <v>3924</v>
      </c>
      <c r="B3929" s="28" t="s">
        <v>8132</v>
      </c>
      <c r="C3929" s="28" t="s">
        <v>8132</v>
      </c>
      <c r="D3929" s="29" t="s">
        <v>8180</v>
      </c>
      <c r="E3929" s="29"/>
      <c r="F3929" s="30"/>
      <c r="G3929" s="30"/>
      <c r="H3929" s="31"/>
      <c r="I3929" s="30"/>
      <c r="J3929" s="30"/>
      <c r="K3929" s="31"/>
      <c r="L3929" s="32" t="s">
        <v>15</v>
      </c>
      <c r="M3929" s="33">
        <v>237.53943548412178</v>
      </c>
      <c r="N3929" s="32">
        <v>19</v>
      </c>
      <c r="O3929" s="32" t="s">
        <v>3152</v>
      </c>
      <c r="P3929" s="32" t="s">
        <v>3154</v>
      </c>
      <c r="Q3929" s="37" t="s">
        <v>8113</v>
      </c>
      <c r="R3929" s="28">
        <v>1</v>
      </c>
      <c r="S3929" s="35"/>
      <c r="T3929" s="36" t="s">
        <v>8175</v>
      </c>
    </row>
    <row r="3930" spans="1:20" s="14" customFormat="1" ht="12" x14ac:dyDescent="0.2">
      <c r="A3930" s="28">
        <v>3925</v>
      </c>
      <c r="B3930" s="28" t="s">
        <v>8132</v>
      </c>
      <c r="C3930" s="28" t="s">
        <v>8132</v>
      </c>
      <c r="D3930" s="29" t="s">
        <v>8180</v>
      </c>
      <c r="E3930" s="29"/>
      <c r="F3930" s="30"/>
      <c r="G3930" s="30"/>
      <c r="H3930" s="31"/>
      <c r="I3930" s="30"/>
      <c r="J3930" s="30"/>
      <c r="K3930" s="31"/>
      <c r="L3930" s="32" t="s">
        <v>15</v>
      </c>
      <c r="M3930" s="33">
        <v>181.49652966403212</v>
      </c>
      <c r="N3930" s="32">
        <v>19</v>
      </c>
      <c r="O3930" s="32" t="s">
        <v>3152</v>
      </c>
      <c r="P3930" s="32" t="s">
        <v>3154</v>
      </c>
      <c r="Q3930" s="37" t="s">
        <v>8113</v>
      </c>
      <c r="R3930" s="28">
        <v>1</v>
      </c>
      <c r="S3930" s="35"/>
      <c r="T3930" s="36" t="s">
        <v>8175</v>
      </c>
    </row>
    <row r="3931" spans="1:20" s="14" customFormat="1" ht="12" x14ac:dyDescent="0.2">
      <c r="A3931" s="28">
        <v>3926</v>
      </c>
      <c r="B3931" s="28" t="s">
        <v>8132</v>
      </c>
      <c r="C3931" s="28" t="s">
        <v>8132</v>
      </c>
      <c r="D3931" s="29" t="s">
        <v>8180</v>
      </c>
      <c r="E3931" s="29"/>
      <c r="F3931" s="30"/>
      <c r="G3931" s="30"/>
      <c r="H3931" s="31"/>
      <c r="I3931" s="30"/>
      <c r="J3931" s="30"/>
      <c r="K3931" s="31"/>
      <c r="L3931" s="32" t="s">
        <v>15</v>
      </c>
      <c r="M3931" s="33">
        <v>133.31</v>
      </c>
      <c r="N3931" s="32">
        <v>19</v>
      </c>
      <c r="O3931" s="32" t="s">
        <v>3152</v>
      </c>
      <c r="P3931" s="32" t="s">
        <v>3154</v>
      </c>
      <c r="Q3931" s="37" t="s">
        <v>8113</v>
      </c>
      <c r="R3931" s="28">
        <v>1</v>
      </c>
      <c r="S3931" s="35"/>
      <c r="T3931" s="36" t="s">
        <v>8175</v>
      </c>
    </row>
    <row r="3932" spans="1:20" s="14" customFormat="1" ht="12" x14ac:dyDescent="0.2">
      <c r="A3932" s="28">
        <v>3927</v>
      </c>
      <c r="B3932" s="28" t="s">
        <v>8132</v>
      </c>
      <c r="C3932" s="28" t="s">
        <v>8132</v>
      </c>
      <c r="D3932" s="29" t="s">
        <v>8180</v>
      </c>
      <c r="E3932" s="29"/>
      <c r="F3932" s="30"/>
      <c r="G3932" s="30"/>
      <c r="H3932" s="31"/>
      <c r="I3932" s="30"/>
      <c r="J3932" s="30"/>
      <c r="K3932" s="31"/>
      <c r="L3932" s="32" t="s">
        <v>15</v>
      </c>
      <c r="M3932" s="33">
        <v>143.69</v>
      </c>
      <c r="N3932" s="32">
        <v>19</v>
      </c>
      <c r="O3932" s="32" t="s">
        <v>3152</v>
      </c>
      <c r="P3932" s="32" t="s">
        <v>3154</v>
      </c>
      <c r="Q3932" s="37" t="s">
        <v>8113</v>
      </c>
      <c r="R3932" s="28">
        <v>1</v>
      </c>
      <c r="S3932" s="35"/>
      <c r="T3932" s="36" t="s">
        <v>8175</v>
      </c>
    </row>
    <row r="3933" spans="1:20" s="14" customFormat="1" ht="12" x14ac:dyDescent="0.2">
      <c r="A3933" s="28">
        <v>3928</v>
      </c>
      <c r="B3933" s="28" t="s">
        <v>8132</v>
      </c>
      <c r="C3933" s="28" t="s">
        <v>8132</v>
      </c>
      <c r="D3933" s="29" t="s">
        <v>8180</v>
      </c>
      <c r="E3933" s="29"/>
      <c r="F3933" s="30"/>
      <c r="G3933" s="30"/>
      <c r="H3933" s="31"/>
      <c r="I3933" s="30"/>
      <c r="J3933" s="30"/>
      <c r="K3933" s="31"/>
      <c r="L3933" s="32" t="s">
        <v>15</v>
      </c>
      <c r="M3933" s="33">
        <v>144.99995667688395</v>
      </c>
      <c r="N3933" s="32">
        <v>19</v>
      </c>
      <c r="O3933" s="32" t="s">
        <v>3152</v>
      </c>
      <c r="P3933" s="32" t="s">
        <v>3154</v>
      </c>
      <c r="Q3933" s="37" t="s">
        <v>8113</v>
      </c>
      <c r="R3933" s="28">
        <v>1</v>
      </c>
      <c r="S3933" s="35"/>
      <c r="T3933" s="36" t="s">
        <v>8175</v>
      </c>
    </row>
    <row r="3934" spans="1:20" s="14" customFormat="1" ht="12" x14ac:dyDescent="0.2">
      <c r="A3934" s="28">
        <v>3929</v>
      </c>
      <c r="B3934" s="28" t="s">
        <v>8132</v>
      </c>
      <c r="C3934" s="28" t="s">
        <v>8132</v>
      </c>
      <c r="D3934" s="29" t="s">
        <v>8180</v>
      </c>
      <c r="E3934" s="29"/>
      <c r="F3934" s="30"/>
      <c r="G3934" s="30"/>
      <c r="H3934" s="31"/>
      <c r="I3934" s="30"/>
      <c r="J3934" s="30"/>
      <c r="K3934" s="31"/>
      <c r="L3934" s="32" t="s">
        <v>15</v>
      </c>
      <c r="M3934" s="33">
        <v>156.38730978590877</v>
      </c>
      <c r="N3934" s="32">
        <v>19</v>
      </c>
      <c r="O3934" s="32" t="s">
        <v>3152</v>
      </c>
      <c r="P3934" s="32" t="s">
        <v>3154</v>
      </c>
      <c r="Q3934" s="37" t="s">
        <v>8113</v>
      </c>
      <c r="R3934" s="28">
        <v>1</v>
      </c>
      <c r="S3934" s="35"/>
      <c r="T3934" s="36" t="s">
        <v>8175</v>
      </c>
    </row>
    <row r="3935" spans="1:20" s="14" customFormat="1" ht="12" x14ac:dyDescent="0.2">
      <c r="A3935" s="28">
        <v>3930</v>
      </c>
      <c r="B3935" s="28" t="s">
        <v>8132</v>
      </c>
      <c r="C3935" s="28" t="s">
        <v>8132</v>
      </c>
      <c r="D3935" s="29" t="s">
        <v>8180</v>
      </c>
      <c r="E3935" s="29"/>
      <c r="F3935" s="30"/>
      <c r="G3935" s="30"/>
      <c r="H3935" s="31"/>
      <c r="I3935" s="30"/>
      <c r="J3935" s="30"/>
      <c r="K3935" s="31"/>
      <c r="L3935" s="32" t="s">
        <v>15</v>
      </c>
      <c r="M3935" s="33">
        <v>134.23855833525079</v>
      </c>
      <c r="N3935" s="32">
        <v>19</v>
      </c>
      <c r="O3935" s="32" t="s">
        <v>3152</v>
      </c>
      <c r="P3935" s="32" t="s">
        <v>3154</v>
      </c>
      <c r="Q3935" s="37" t="s">
        <v>8113</v>
      </c>
      <c r="R3935" s="28">
        <v>1</v>
      </c>
      <c r="S3935" s="35"/>
      <c r="T3935" s="36" t="s">
        <v>8175</v>
      </c>
    </row>
    <row r="3936" spans="1:20" s="14" customFormat="1" ht="12" x14ac:dyDescent="0.2">
      <c r="A3936" s="28">
        <v>3931</v>
      </c>
      <c r="B3936" s="28" t="s">
        <v>8132</v>
      </c>
      <c r="C3936" s="28" t="s">
        <v>8132</v>
      </c>
      <c r="D3936" s="29" t="s">
        <v>8180</v>
      </c>
      <c r="E3936" s="29"/>
      <c r="F3936" s="30"/>
      <c r="G3936" s="30"/>
      <c r="H3936" s="31"/>
      <c r="I3936" s="30"/>
      <c r="J3936" s="30"/>
      <c r="K3936" s="31"/>
      <c r="L3936" s="32" t="s">
        <v>15</v>
      </c>
      <c r="M3936" s="33">
        <v>136.05884847407219</v>
      </c>
      <c r="N3936" s="32">
        <v>19</v>
      </c>
      <c r="O3936" s="32" t="s">
        <v>3152</v>
      </c>
      <c r="P3936" s="32" t="s">
        <v>3154</v>
      </c>
      <c r="Q3936" s="37" t="s">
        <v>8113</v>
      </c>
      <c r="R3936" s="28">
        <v>1</v>
      </c>
      <c r="S3936" s="35"/>
      <c r="T3936" s="36" t="s">
        <v>8175</v>
      </c>
    </row>
    <row r="3937" spans="1:20" s="14" customFormat="1" ht="12" x14ac:dyDescent="0.2">
      <c r="A3937" s="28">
        <v>3932</v>
      </c>
      <c r="B3937" s="28" t="s">
        <v>8132</v>
      </c>
      <c r="C3937" s="28" t="s">
        <v>8132</v>
      </c>
      <c r="D3937" s="29" t="s">
        <v>8180</v>
      </c>
      <c r="E3937" s="29"/>
      <c r="F3937" s="30"/>
      <c r="G3937" s="30"/>
      <c r="H3937" s="31"/>
      <c r="I3937" s="30"/>
      <c r="J3937" s="30"/>
      <c r="K3937" s="31"/>
      <c r="L3937" s="32" t="s">
        <v>8091</v>
      </c>
      <c r="M3937" s="33">
        <v>34.014693677354593</v>
      </c>
      <c r="N3937" s="32">
        <v>11</v>
      </c>
      <c r="O3937" s="32" t="s">
        <v>3152</v>
      </c>
      <c r="P3937" s="32" t="s">
        <v>3155</v>
      </c>
      <c r="Q3937" s="37" t="s">
        <v>5739</v>
      </c>
      <c r="R3937" s="28">
        <v>4</v>
      </c>
      <c r="S3937" s="35"/>
      <c r="T3937" s="36" t="s">
        <v>8175</v>
      </c>
    </row>
    <row r="3938" spans="1:20" s="14" customFormat="1" ht="12" x14ac:dyDescent="0.2">
      <c r="A3938" s="28">
        <v>3933</v>
      </c>
      <c r="B3938" s="28" t="s">
        <v>8132</v>
      </c>
      <c r="C3938" s="28" t="s">
        <v>8132</v>
      </c>
      <c r="D3938" s="29" t="s">
        <v>8180</v>
      </c>
      <c r="E3938" s="29"/>
      <c r="F3938" s="30"/>
      <c r="G3938" s="30"/>
      <c r="H3938" s="31"/>
      <c r="I3938" s="30"/>
      <c r="J3938" s="30"/>
      <c r="K3938" s="31"/>
      <c r="L3938" s="32" t="s">
        <v>8091</v>
      </c>
      <c r="M3938" s="33">
        <v>34.014693148159928</v>
      </c>
      <c r="N3938" s="32">
        <v>11</v>
      </c>
      <c r="O3938" s="32" t="s">
        <v>3152</v>
      </c>
      <c r="P3938" s="32" t="s">
        <v>3155</v>
      </c>
      <c r="Q3938" s="37" t="s">
        <v>5739</v>
      </c>
      <c r="R3938" s="28">
        <v>4</v>
      </c>
      <c r="S3938" s="35"/>
      <c r="T3938" s="36" t="s">
        <v>8175</v>
      </c>
    </row>
    <row r="3939" spans="1:20" s="14" customFormat="1" ht="12" x14ac:dyDescent="0.2">
      <c r="A3939" s="28">
        <v>3934</v>
      </c>
      <c r="B3939" s="28" t="s">
        <v>8132</v>
      </c>
      <c r="C3939" s="28" t="s">
        <v>8132</v>
      </c>
      <c r="D3939" s="29" t="s">
        <v>8180</v>
      </c>
      <c r="E3939" s="29"/>
      <c r="F3939" s="30"/>
      <c r="G3939" s="30"/>
      <c r="H3939" s="31"/>
      <c r="I3939" s="30"/>
      <c r="J3939" s="30"/>
      <c r="K3939" s="31"/>
      <c r="L3939" s="32" t="s">
        <v>8091</v>
      </c>
      <c r="M3939" s="33">
        <v>91.27</v>
      </c>
      <c r="N3939" s="32">
        <v>11</v>
      </c>
      <c r="O3939" s="32" t="s">
        <v>3152</v>
      </c>
      <c r="P3939" s="32" t="s">
        <v>3155</v>
      </c>
      <c r="Q3939" s="37" t="s">
        <v>5739</v>
      </c>
      <c r="R3939" s="28">
        <v>4</v>
      </c>
      <c r="S3939" s="35"/>
      <c r="T3939" s="36" t="s">
        <v>8175</v>
      </c>
    </row>
    <row r="3940" spans="1:20" s="14" customFormat="1" ht="12" x14ac:dyDescent="0.2">
      <c r="A3940" s="28">
        <v>3935</v>
      </c>
      <c r="B3940" s="28" t="s">
        <v>8132</v>
      </c>
      <c r="C3940" s="28" t="s">
        <v>8132</v>
      </c>
      <c r="D3940" s="29" t="s">
        <v>8180</v>
      </c>
      <c r="E3940" s="29"/>
      <c r="F3940" s="30"/>
      <c r="G3940" s="30"/>
      <c r="H3940" s="31"/>
      <c r="I3940" s="30"/>
      <c r="J3940" s="30"/>
      <c r="K3940" s="31"/>
      <c r="L3940" s="32" t="s">
        <v>8091</v>
      </c>
      <c r="M3940" s="33">
        <v>32.99994000052029</v>
      </c>
      <c r="N3940" s="32">
        <v>11</v>
      </c>
      <c r="O3940" s="32" t="s">
        <v>3152</v>
      </c>
      <c r="P3940" s="32" t="s">
        <v>3155</v>
      </c>
      <c r="Q3940" s="37" t="s">
        <v>5739</v>
      </c>
      <c r="R3940" s="28">
        <v>4</v>
      </c>
      <c r="S3940" s="35"/>
      <c r="T3940" s="36" t="s">
        <v>8175</v>
      </c>
    </row>
    <row r="3941" spans="1:20" s="14" customFormat="1" ht="12" x14ac:dyDescent="0.2">
      <c r="A3941" s="28">
        <v>3936</v>
      </c>
      <c r="B3941" s="28" t="s">
        <v>8132</v>
      </c>
      <c r="C3941" s="28" t="s">
        <v>8132</v>
      </c>
      <c r="D3941" s="29" t="s">
        <v>8132</v>
      </c>
      <c r="E3941" s="29"/>
      <c r="F3941" s="30"/>
      <c r="G3941" s="30"/>
      <c r="H3941" s="31"/>
      <c r="I3941" s="30"/>
      <c r="J3941" s="30"/>
      <c r="K3941" s="31"/>
      <c r="L3941" s="32" t="s">
        <v>15</v>
      </c>
      <c r="M3941" s="33">
        <v>194.62226478450327</v>
      </c>
      <c r="N3941" s="32">
        <v>18</v>
      </c>
      <c r="O3941" s="32" t="s">
        <v>3152</v>
      </c>
      <c r="P3941" s="32" t="s">
        <v>3153</v>
      </c>
      <c r="Q3941" s="34" t="s">
        <v>8111</v>
      </c>
      <c r="R3941" s="28">
        <v>1</v>
      </c>
      <c r="S3941" s="35"/>
      <c r="T3941" s="36" t="s">
        <v>8175</v>
      </c>
    </row>
    <row r="3942" spans="1:20" s="14" customFormat="1" ht="12" x14ac:dyDescent="0.2">
      <c r="A3942" s="28">
        <v>3937</v>
      </c>
      <c r="B3942" s="28" t="s">
        <v>8132</v>
      </c>
      <c r="C3942" s="28" t="s">
        <v>8132</v>
      </c>
      <c r="D3942" s="29" t="s">
        <v>8132</v>
      </c>
      <c r="E3942" s="29"/>
      <c r="F3942" s="30"/>
      <c r="G3942" s="30"/>
      <c r="H3942" s="31"/>
      <c r="I3942" s="30"/>
      <c r="J3942" s="30"/>
      <c r="K3942" s="31"/>
      <c r="L3942" s="32" t="s">
        <v>15</v>
      </c>
      <c r="M3942" s="33">
        <v>190.52</v>
      </c>
      <c r="N3942" s="32">
        <v>19</v>
      </c>
      <c r="O3942" s="32" t="s">
        <v>3152</v>
      </c>
      <c r="P3942" s="32" t="s">
        <v>3154</v>
      </c>
      <c r="Q3942" s="37" t="s">
        <v>8113</v>
      </c>
      <c r="R3942" s="28">
        <v>1</v>
      </c>
      <c r="S3942" s="35"/>
      <c r="T3942" s="36" t="s">
        <v>8175</v>
      </c>
    </row>
    <row r="3943" spans="1:20" s="14" customFormat="1" ht="12" x14ac:dyDescent="0.2">
      <c r="A3943" s="28">
        <v>3938</v>
      </c>
      <c r="B3943" s="28" t="s">
        <v>8132</v>
      </c>
      <c r="C3943" s="28" t="s">
        <v>8132</v>
      </c>
      <c r="D3943" s="29" t="s">
        <v>8132</v>
      </c>
      <c r="E3943" s="29"/>
      <c r="F3943" s="30"/>
      <c r="G3943" s="30"/>
      <c r="H3943" s="31"/>
      <c r="I3943" s="30"/>
      <c r="J3943" s="30"/>
      <c r="K3943" s="31"/>
      <c r="L3943" s="32" t="s">
        <v>15</v>
      </c>
      <c r="M3943" s="33">
        <v>46.53</v>
      </c>
      <c r="N3943" s="32">
        <v>19</v>
      </c>
      <c r="O3943" s="32" t="s">
        <v>3152</v>
      </c>
      <c r="P3943" s="32" t="s">
        <v>3154</v>
      </c>
      <c r="Q3943" s="37" t="s">
        <v>8113</v>
      </c>
      <c r="R3943" s="28">
        <v>1</v>
      </c>
      <c r="S3943" s="35"/>
      <c r="T3943" s="36" t="s">
        <v>8175</v>
      </c>
    </row>
    <row r="3944" spans="1:20" s="14" customFormat="1" ht="12" x14ac:dyDescent="0.2">
      <c r="A3944" s="28">
        <v>3939</v>
      </c>
      <c r="B3944" s="28" t="s">
        <v>8132</v>
      </c>
      <c r="C3944" s="28" t="s">
        <v>8132</v>
      </c>
      <c r="D3944" s="29" t="s">
        <v>8132</v>
      </c>
      <c r="E3944" s="29"/>
      <c r="F3944" s="30"/>
      <c r="G3944" s="30"/>
      <c r="H3944" s="31"/>
      <c r="I3944" s="30"/>
      <c r="J3944" s="30"/>
      <c r="K3944" s="31"/>
      <c r="L3944" s="32" t="s">
        <v>15</v>
      </c>
      <c r="M3944" s="33">
        <v>210.91</v>
      </c>
      <c r="N3944" s="32">
        <v>18</v>
      </c>
      <c r="O3944" s="32" t="s">
        <v>3152</v>
      </c>
      <c r="P3944" s="32" t="s">
        <v>3155</v>
      </c>
      <c r="Q3944" s="37" t="s">
        <v>8114</v>
      </c>
      <c r="R3944" s="28">
        <v>1</v>
      </c>
      <c r="S3944" s="35"/>
      <c r="T3944" s="36" t="s">
        <v>8175</v>
      </c>
    </row>
    <row r="3945" spans="1:20" s="14" customFormat="1" ht="12" x14ac:dyDescent="0.2">
      <c r="A3945" s="28">
        <v>3940</v>
      </c>
      <c r="B3945" s="28" t="s">
        <v>8132</v>
      </c>
      <c r="C3945" s="28" t="s">
        <v>8132</v>
      </c>
      <c r="D3945" s="29" t="s">
        <v>8132</v>
      </c>
      <c r="E3945" s="29"/>
      <c r="F3945" s="30"/>
      <c r="G3945" s="30"/>
      <c r="H3945" s="31"/>
      <c r="I3945" s="30"/>
      <c r="J3945" s="30"/>
      <c r="K3945" s="31"/>
      <c r="L3945" s="32" t="s">
        <v>15</v>
      </c>
      <c r="M3945" s="33">
        <v>198.68</v>
      </c>
      <c r="N3945" s="32">
        <v>18</v>
      </c>
      <c r="O3945" s="32" t="s">
        <v>3152</v>
      </c>
      <c r="P3945" s="32" t="s">
        <v>3153</v>
      </c>
      <c r="Q3945" s="34" t="s">
        <v>8111</v>
      </c>
      <c r="R3945" s="28">
        <v>1</v>
      </c>
      <c r="S3945" s="35"/>
      <c r="T3945" s="36" t="s">
        <v>8175</v>
      </c>
    </row>
    <row r="3946" spans="1:20" s="14" customFormat="1" ht="12" x14ac:dyDescent="0.2">
      <c r="A3946" s="28">
        <v>3941</v>
      </c>
      <c r="B3946" s="28" t="s">
        <v>8132</v>
      </c>
      <c r="C3946" s="28" t="s">
        <v>8132</v>
      </c>
      <c r="D3946" s="29" t="s">
        <v>8132</v>
      </c>
      <c r="E3946" s="29"/>
      <c r="F3946" s="30"/>
      <c r="G3946" s="30"/>
      <c r="H3946" s="31"/>
      <c r="I3946" s="30"/>
      <c r="J3946" s="30"/>
      <c r="K3946" s="31"/>
      <c r="L3946" s="32" t="s">
        <v>8091</v>
      </c>
      <c r="M3946" s="33">
        <v>33.060530305058784</v>
      </c>
      <c r="N3946" s="32">
        <v>11</v>
      </c>
      <c r="O3946" s="32" t="s">
        <v>3152</v>
      </c>
      <c r="P3946" s="32" t="s">
        <v>3155</v>
      </c>
      <c r="Q3946" s="37" t="s">
        <v>5739</v>
      </c>
      <c r="R3946" s="28">
        <v>4</v>
      </c>
      <c r="S3946" s="35"/>
      <c r="T3946" s="36" t="s">
        <v>8175</v>
      </c>
    </row>
    <row r="3947" spans="1:20" s="14" customFormat="1" ht="12" x14ac:dyDescent="0.2">
      <c r="A3947" s="28">
        <v>3942</v>
      </c>
      <c r="B3947" s="28" t="s">
        <v>8132</v>
      </c>
      <c r="C3947" s="28" t="s">
        <v>8132</v>
      </c>
      <c r="D3947" s="29" t="s">
        <v>8180</v>
      </c>
      <c r="E3947" s="29"/>
      <c r="F3947" s="30"/>
      <c r="G3947" s="30"/>
      <c r="H3947" s="31"/>
      <c r="I3947" s="30"/>
      <c r="J3947" s="30"/>
      <c r="K3947" s="31"/>
      <c r="L3947" s="32" t="s">
        <v>15</v>
      </c>
      <c r="M3947" s="33">
        <v>108.06025738436789</v>
      </c>
      <c r="N3947" s="32">
        <v>19</v>
      </c>
      <c r="O3947" s="32" t="s">
        <v>3152</v>
      </c>
      <c r="P3947" s="32" t="s">
        <v>3154</v>
      </c>
      <c r="Q3947" s="37" t="s">
        <v>8113</v>
      </c>
      <c r="R3947" s="28">
        <v>1</v>
      </c>
      <c r="S3947" s="35"/>
      <c r="T3947" s="36" t="s">
        <v>8175</v>
      </c>
    </row>
    <row r="3948" spans="1:20" s="14" customFormat="1" ht="12" x14ac:dyDescent="0.2">
      <c r="A3948" s="28">
        <v>3943</v>
      </c>
      <c r="B3948" s="28" t="s">
        <v>8132</v>
      </c>
      <c r="C3948" s="28" t="s">
        <v>8132</v>
      </c>
      <c r="D3948" s="29" t="s">
        <v>8132</v>
      </c>
      <c r="E3948" s="29"/>
      <c r="F3948" s="30"/>
      <c r="G3948" s="30"/>
      <c r="H3948" s="31"/>
      <c r="I3948" s="30"/>
      <c r="J3948" s="30"/>
      <c r="K3948" s="31"/>
      <c r="L3948" s="32" t="s">
        <v>15</v>
      </c>
      <c r="M3948" s="33">
        <v>189.70769826213797</v>
      </c>
      <c r="N3948" s="32">
        <v>19</v>
      </c>
      <c r="O3948" s="32" t="s">
        <v>3152</v>
      </c>
      <c r="P3948" s="32" t="s">
        <v>3154</v>
      </c>
      <c r="Q3948" s="37" t="s">
        <v>8113</v>
      </c>
      <c r="R3948" s="28">
        <v>1</v>
      </c>
      <c r="S3948" s="35"/>
      <c r="T3948" s="36" t="s">
        <v>8175</v>
      </c>
    </row>
    <row r="3949" spans="1:20" s="14" customFormat="1" ht="12" x14ac:dyDescent="0.2">
      <c r="A3949" s="28">
        <v>3944</v>
      </c>
      <c r="B3949" s="28" t="s">
        <v>3151</v>
      </c>
      <c r="C3949" s="28" t="s">
        <v>3151</v>
      </c>
      <c r="D3949" s="29" t="s">
        <v>8181</v>
      </c>
      <c r="E3949" s="29"/>
      <c r="F3949" s="30"/>
      <c r="G3949" s="30"/>
      <c r="H3949" s="31"/>
      <c r="I3949" s="30"/>
      <c r="J3949" s="30"/>
      <c r="K3949" s="31"/>
      <c r="L3949" s="32" t="s">
        <v>8092</v>
      </c>
      <c r="M3949" s="33">
        <v>83.486533369178971</v>
      </c>
      <c r="N3949" s="32">
        <v>15</v>
      </c>
      <c r="O3949" s="32" t="s">
        <v>3152</v>
      </c>
      <c r="P3949" s="32" t="s">
        <v>3155</v>
      </c>
      <c r="Q3949" s="37" t="s">
        <v>5706</v>
      </c>
      <c r="R3949" s="28">
        <v>1</v>
      </c>
      <c r="S3949" s="35"/>
      <c r="T3949" s="36" t="s">
        <v>8175</v>
      </c>
    </row>
    <row r="3950" spans="1:20" s="14" customFormat="1" ht="12" x14ac:dyDescent="0.2">
      <c r="A3950" s="28">
        <v>3945</v>
      </c>
      <c r="B3950" s="28" t="s">
        <v>3151</v>
      </c>
      <c r="C3950" s="28" t="s">
        <v>3151</v>
      </c>
      <c r="D3950" s="29" t="s">
        <v>8181</v>
      </c>
      <c r="E3950" s="29"/>
      <c r="F3950" s="30"/>
      <c r="G3950" s="30"/>
      <c r="H3950" s="31"/>
      <c r="I3950" s="30"/>
      <c r="J3950" s="30"/>
      <c r="K3950" s="31"/>
      <c r="L3950" s="32" t="s">
        <v>8092</v>
      </c>
      <c r="M3950" s="33">
        <v>81.320275736793803</v>
      </c>
      <c r="N3950" s="32">
        <v>15</v>
      </c>
      <c r="O3950" s="32" t="s">
        <v>3152</v>
      </c>
      <c r="P3950" s="32" t="s">
        <v>3155</v>
      </c>
      <c r="Q3950" s="37" t="s">
        <v>5706</v>
      </c>
      <c r="R3950" s="28">
        <v>1</v>
      </c>
      <c r="S3950" s="35"/>
      <c r="T3950" s="36" t="s">
        <v>8175</v>
      </c>
    </row>
    <row r="3951" spans="1:20" s="14" customFormat="1" ht="12" x14ac:dyDescent="0.2">
      <c r="A3951" s="28">
        <v>3946</v>
      </c>
      <c r="B3951" s="28" t="s">
        <v>3151</v>
      </c>
      <c r="C3951" s="28" t="s">
        <v>3151</v>
      </c>
      <c r="D3951" s="29" t="s">
        <v>8181</v>
      </c>
      <c r="E3951" s="29"/>
      <c r="F3951" s="30"/>
      <c r="G3951" s="30"/>
      <c r="H3951" s="31"/>
      <c r="I3951" s="30"/>
      <c r="J3951" s="30"/>
      <c r="K3951" s="31"/>
      <c r="L3951" s="32" t="s">
        <v>8092</v>
      </c>
      <c r="M3951" s="33">
        <v>79.246494434156006</v>
      </c>
      <c r="N3951" s="32">
        <v>15</v>
      </c>
      <c r="O3951" s="32" t="s">
        <v>3152</v>
      </c>
      <c r="P3951" s="32" t="s">
        <v>3155</v>
      </c>
      <c r="Q3951" s="37" t="s">
        <v>5706</v>
      </c>
      <c r="R3951" s="28">
        <v>1</v>
      </c>
      <c r="S3951" s="35"/>
      <c r="T3951" s="36" t="s">
        <v>8175</v>
      </c>
    </row>
    <row r="3952" spans="1:20" s="14" customFormat="1" ht="12" x14ac:dyDescent="0.2">
      <c r="A3952" s="28">
        <v>3947</v>
      </c>
      <c r="B3952" s="28" t="s">
        <v>8132</v>
      </c>
      <c r="C3952" s="28" t="s">
        <v>8132</v>
      </c>
      <c r="D3952" s="29" t="s">
        <v>8180</v>
      </c>
      <c r="E3952" s="29"/>
      <c r="F3952" s="30"/>
      <c r="G3952" s="30"/>
      <c r="H3952" s="31"/>
      <c r="I3952" s="30"/>
      <c r="J3952" s="30"/>
      <c r="K3952" s="31"/>
      <c r="L3952" s="32" t="s">
        <v>8092</v>
      </c>
      <c r="M3952" s="33">
        <v>81.345005844934434</v>
      </c>
      <c r="N3952" s="32">
        <v>15</v>
      </c>
      <c r="O3952" s="32" t="s">
        <v>3152</v>
      </c>
      <c r="P3952" s="32" t="s">
        <v>3155</v>
      </c>
      <c r="Q3952" s="37" t="s">
        <v>5706</v>
      </c>
      <c r="R3952" s="28">
        <v>1</v>
      </c>
      <c r="S3952" s="35"/>
      <c r="T3952" s="36" t="s">
        <v>8175</v>
      </c>
    </row>
    <row r="3953" spans="1:20" s="14" customFormat="1" ht="12" x14ac:dyDescent="0.2">
      <c r="A3953" s="28">
        <v>3948</v>
      </c>
      <c r="B3953" s="28" t="s">
        <v>8132</v>
      </c>
      <c r="C3953" s="28" t="s">
        <v>8132</v>
      </c>
      <c r="D3953" s="29" t="s">
        <v>8180</v>
      </c>
      <c r="E3953" s="29"/>
      <c r="F3953" s="30"/>
      <c r="G3953" s="30"/>
      <c r="H3953" s="31"/>
      <c r="I3953" s="30"/>
      <c r="J3953" s="30"/>
      <c r="K3953" s="31"/>
      <c r="L3953" s="32" t="s">
        <v>8092</v>
      </c>
      <c r="M3953" s="33">
        <v>79.931169326113832</v>
      </c>
      <c r="N3953" s="32">
        <v>15</v>
      </c>
      <c r="O3953" s="32" t="s">
        <v>3152</v>
      </c>
      <c r="P3953" s="32" t="s">
        <v>3155</v>
      </c>
      <c r="Q3953" s="37" t="s">
        <v>5706</v>
      </c>
      <c r="R3953" s="28">
        <v>1</v>
      </c>
      <c r="S3953" s="35"/>
      <c r="T3953" s="36" t="s">
        <v>8175</v>
      </c>
    </row>
    <row r="3954" spans="1:20" s="14" customFormat="1" ht="12" x14ac:dyDescent="0.2">
      <c r="A3954" s="28">
        <v>3949</v>
      </c>
      <c r="B3954" s="28" t="s">
        <v>8132</v>
      </c>
      <c r="C3954" s="28" t="s">
        <v>8132</v>
      </c>
      <c r="D3954" s="29" t="s">
        <v>8180</v>
      </c>
      <c r="E3954" s="29"/>
      <c r="F3954" s="30"/>
      <c r="G3954" s="30"/>
      <c r="H3954" s="31"/>
      <c r="I3954" s="30"/>
      <c r="J3954" s="30"/>
      <c r="K3954" s="31"/>
      <c r="L3954" s="32" t="s">
        <v>8092</v>
      </c>
      <c r="M3954" s="33">
        <v>79.849838322673932</v>
      </c>
      <c r="N3954" s="32">
        <v>15</v>
      </c>
      <c r="O3954" s="32" t="s">
        <v>3152</v>
      </c>
      <c r="P3954" s="32" t="s">
        <v>3155</v>
      </c>
      <c r="Q3954" s="37" t="s">
        <v>5706</v>
      </c>
      <c r="R3954" s="28">
        <v>1</v>
      </c>
      <c r="S3954" s="35"/>
      <c r="T3954" s="36" t="s">
        <v>8175</v>
      </c>
    </row>
    <row r="3955" spans="1:20" s="14" customFormat="1" ht="12" x14ac:dyDescent="0.2">
      <c r="A3955" s="28">
        <v>3950</v>
      </c>
      <c r="B3955" s="28" t="s">
        <v>8132</v>
      </c>
      <c r="C3955" s="28" t="s">
        <v>8132</v>
      </c>
      <c r="D3955" s="29" t="s">
        <v>8180</v>
      </c>
      <c r="E3955" s="29"/>
      <c r="F3955" s="30"/>
      <c r="G3955" s="30"/>
      <c r="H3955" s="31"/>
      <c r="I3955" s="30"/>
      <c r="J3955" s="30"/>
      <c r="K3955" s="31"/>
      <c r="L3955" s="32" t="s">
        <v>8092</v>
      </c>
      <c r="M3955" s="33">
        <v>79.120114610879554</v>
      </c>
      <c r="N3955" s="32">
        <v>15</v>
      </c>
      <c r="O3955" s="32" t="s">
        <v>3152</v>
      </c>
      <c r="P3955" s="32" t="s">
        <v>3155</v>
      </c>
      <c r="Q3955" s="37" t="s">
        <v>5706</v>
      </c>
      <c r="R3955" s="28">
        <v>1</v>
      </c>
      <c r="S3955" s="35"/>
      <c r="T3955" s="36" t="s">
        <v>8175</v>
      </c>
    </row>
    <row r="3956" spans="1:20" s="14" customFormat="1" ht="12" x14ac:dyDescent="0.2">
      <c r="A3956" s="28">
        <v>3951</v>
      </c>
      <c r="B3956" s="28" t="s">
        <v>8132</v>
      </c>
      <c r="C3956" s="28" t="s">
        <v>8132</v>
      </c>
      <c r="D3956" s="29" t="s">
        <v>8180</v>
      </c>
      <c r="E3956" s="29"/>
      <c r="F3956" s="30"/>
      <c r="G3956" s="30"/>
      <c r="H3956" s="31"/>
      <c r="I3956" s="30"/>
      <c r="J3956" s="30"/>
      <c r="K3956" s="31"/>
      <c r="L3956" s="32" t="s">
        <v>8092</v>
      </c>
      <c r="M3956" s="33">
        <v>52.839383683012592</v>
      </c>
      <c r="N3956" s="32">
        <v>15</v>
      </c>
      <c r="O3956" s="32" t="s">
        <v>3152</v>
      </c>
      <c r="P3956" s="32" t="s">
        <v>3155</v>
      </c>
      <c r="Q3956" s="37" t="s">
        <v>5706</v>
      </c>
      <c r="R3956" s="28">
        <v>1</v>
      </c>
      <c r="S3956" s="35"/>
      <c r="T3956" s="36" t="s">
        <v>8175</v>
      </c>
    </row>
    <row r="3957" spans="1:20" s="14" customFormat="1" ht="12" x14ac:dyDescent="0.2">
      <c r="A3957" s="28">
        <v>3952</v>
      </c>
      <c r="B3957" s="28" t="s">
        <v>8132</v>
      </c>
      <c r="C3957" s="28" t="s">
        <v>8132</v>
      </c>
      <c r="D3957" s="29" t="s">
        <v>8180</v>
      </c>
      <c r="E3957" s="29"/>
      <c r="F3957" s="30"/>
      <c r="G3957" s="30"/>
      <c r="H3957" s="31"/>
      <c r="I3957" s="30"/>
      <c r="J3957" s="30"/>
      <c r="K3957" s="31"/>
      <c r="L3957" s="32" t="s">
        <v>8092</v>
      </c>
      <c r="M3957" s="33">
        <v>63.655363324725641</v>
      </c>
      <c r="N3957" s="32">
        <v>15</v>
      </c>
      <c r="O3957" s="32" t="s">
        <v>3152</v>
      </c>
      <c r="P3957" s="32" t="s">
        <v>3155</v>
      </c>
      <c r="Q3957" s="37" t="s">
        <v>5706</v>
      </c>
      <c r="R3957" s="28">
        <v>1</v>
      </c>
      <c r="S3957" s="35"/>
      <c r="T3957" s="36" t="s">
        <v>8175</v>
      </c>
    </row>
    <row r="3958" spans="1:20" s="14" customFormat="1" ht="12" x14ac:dyDescent="0.2">
      <c r="A3958" s="28">
        <v>3953</v>
      </c>
      <c r="B3958" s="28" t="s">
        <v>8132</v>
      </c>
      <c r="C3958" s="28" t="s">
        <v>8132</v>
      </c>
      <c r="D3958" s="29" t="s">
        <v>8180</v>
      </c>
      <c r="E3958" s="29"/>
      <c r="F3958" s="30"/>
      <c r="G3958" s="30"/>
      <c r="H3958" s="31"/>
      <c r="I3958" s="30"/>
      <c r="J3958" s="30"/>
      <c r="K3958" s="31"/>
      <c r="L3958" s="32" t="s">
        <v>8092</v>
      </c>
      <c r="M3958" s="33">
        <v>76.321687415319516</v>
      </c>
      <c r="N3958" s="32">
        <v>15</v>
      </c>
      <c r="O3958" s="32" t="s">
        <v>3152</v>
      </c>
      <c r="P3958" s="32" t="s">
        <v>3155</v>
      </c>
      <c r="Q3958" s="37" t="s">
        <v>5706</v>
      </c>
      <c r="R3958" s="28">
        <v>1</v>
      </c>
      <c r="S3958" s="35"/>
      <c r="T3958" s="36" t="s">
        <v>8175</v>
      </c>
    </row>
    <row r="3959" spans="1:20" s="14" customFormat="1" ht="12" x14ac:dyDescent="0.2">
      <c r="A3959" s="28">
        <v>3954</v>
      </c>
      <c r="B3959" s="28" t="s">
        <v>8132</v>
      </c>
      <c r="C3959" s="28" t="s">
        <v>8132</v>
      </c>
      <c r="D3959" s="29" t="s">
        <v>8180</v>
      </c>
      <c r="E3959" s="29"/>
      <c r="F3959" s="30"/>
      <c r="G3959" s="30"/>
      <c r="H3959" s="31"/>
      <c r="I3959" s="30"/>
      <c r="J3959" s="30"/>
      <c r="K3959" s="31"/>
      <c r="L3959" s="32" t="s">
        <v>8092</v>
      </c>
      <c r="M3959" s="33">
        <v>70.576223588626291</v>
      </c>
      <c r="N3959" s="32">
        <v>15</v>
      </c>
      <c r="O3959" s="32" t="s">
        <v>3152</v>
      </c>
      <c r="P3959" s="32" t="s">
        <v>3155</v>
      </c>
      <c r="Q3959" s="37" t="s">
        <v>5706</v>
      </c>
      <c r="R3959" s="28">
        <v>1</v>
      </c>
      <c r="S3959" s="35"/>
      <c r="T3959" s="36" t="s">
        <v>8175</v>
      </c>
    </row>
    <row r="3960" spans="1:20" s="14" customFormat="1" ht="12" x14ac:dyDescent="0.2">
      <c r="A3960" s="28">
        <v>3955</v>
      </c>
      <c r="B3960" s="28" t="s">
        <v>8132</v>
      </c>
      <c r="C3960" s="28" t="s">
        <v>8132</v>
      </c>
      <c r="D3960" s="29" t="s">
        <v>8180</v>
      </c>
      <c r="E3960" s="29"/>
      <c r="F3960" s="30"/>
      <c r="G3960" s="30"/>
      <c r="H3960" s="31"/>
      <c r="I3960" s="30"/>
      <c r="J3960" s="30"/>
      <c r="K3960" s="31"/>
      <c r="L3960" s="32" t="s">
        <v>8092</v>
      </c>
      <c r="M3960" s="33">
        <v>84.504409127848803</v>
      </c>
      <c r="N3960" s="32">
        <v>15</v>
      </c>
      <c r="O3960" s="32" t="s">
        <v>3152</v>
      </c>
      <c r="P3960" s="32" t="s">
        <v>3155</v>
      </c>
      <c r="Q3960" s="37" t="s">
        <v>5706</v>
      </c>
      <c r="R3960" s="28">
        <v>1</v>
      </c>
      <c r="S3960" s="35"/>
      <c r="T3960" s="36" t="s">
        <v>8175</v>
      </c>
    </row>
    <row r="3961" spans="1:20" s="14" customFormat="1" ht="12" x14ac:dyDescent="0.2">
      <c r="A3961" s="28">
        <v>3956</v>
      </c>
      <c r="B3961" s="28" t="s">
        <v>8132</v>
      </c>
      <c r="C3961" s="28" t="s">
        <v>8132</v>
      </c>
      <c r="D3961" s="29" t="s">
        <v>8180</v>
      </c>
      <c r="E3961" s="29"/>
      <c r="F3961" s="30"/>
      <c r="G3961" s="30"/>
      <c r="H3961" s="31"/>
      <c r="I3961" s="30"/>
      <c r="J3961" s="30"/>
      <c r="K3961" s="31"/>
      <c r="L3961" s="32" t="s">
        <v>8092</v>
      </c>
      <c r="M3961" s="33">
        <v>64.194993262515823</v>
      </c>
      <c r="N3961" s="32">
        <v>15</v>
      </c>
      <c r="O3961" s="32" t="s">
        <v>3152</v>
      </c>
      <c r="P3961" s="32" t="s">
        <v>3155</v>
      </c>
      <c r="Q3961" s="37" t="s">
        <v>5706</v>
      </c>
      <c r="R3961" s="28">
        <v>1</v>
      </c>
      <c r="S3961" s="35"/>
      <c r="T3961" s="36" t="s">
        <v>8175</v>
      </c>
    </row>
    <row r="3962" spans="1:20" s="14" customFormat="1" ht="12" x14ac:dyDescent="0.2">
      <c r="A3962" s="28">
        <v>3957</v>
      </c>
      <c r="B3962" s="28" t="s">
        <v>8132</v>
      </c>
      <c r="C3962" s="28" t="s">
        <v>8132</v>
      </c>
      <c r="D3962" s="29" t="s">
        <v>8180</v>
      </c>
      <c r="E3962" s="29"/>
      <c r="F3962" s="30"/>
      <c r="G3962" s="30"/>
      <c r="H3962" s="31"/>
      <c r="I3962" s="30"/>
      <c r="J3962" s="30"/>
      <c r="K3962" s="31"/>
      <c r="L3962" s="32" t="s">
        <v>8092</v>
      </c>
      <c r="M3962" s="33">
        <v>27.658617969916914</v>
      </c>
      <c r="N3962" s="32">
        <v>15</v>
      </c>
      <c r="O3962" s="32" t="s">
        <v>3152</v>
      </c>
      <c r="P3962" s="32" t="s">
        <v>3155</v>
      </c>
      <c r="Q3962" s="37" t="s">
        <v>5706</v>
      </c>
      <c r="R3962" s="28">
        <v>1</v>
      </c>
      <c r="S3962" s="35"/>
      <c r="T3962" s="36" t="s">
        <v>8175</v>
      </c>
    </row>
    <row r="3963" spans="1:20" s="14" customFormat="1" ht="12" x14ac:dyDescent="0.2">
      <c r="A3963" s="28">
        <v>3958</v>
      </c>
      <c r="B3963" s="28" t="s">
        <v>8132</v>
      </c>
      <c r="C3963" s="28" t="s">
        <v>8132</v>
      </c>
      <c r="D3963" s="29" t="s">
        <v>8180</v>
      </c>
      <c r="E3963" s="29"/>
      <c r="F3963" s="30"/>
      <c r="G3963" s="30"/>
      <c r="H3963" s="31"/>
      <c r="I3963" s="30"/>
      <c r="J3963" s="30"/>
      <c r="K3963" s="31"/>
      <c r="L3963" s="32" t="s">
        <v>8092</v>
      </c>
      <c r="M3963" s="33">
        <v>71.028261671050331</v>
      </c>
      <c r="N3963" s="32">
        <v>15</v>
      </c>
      <c r="O3963" s="32" t="s">
        <v>3152</v>
      </c>
      <c r="P3963" s="32" t="s">
        <v>3155</v>
      </c>
      <c r="Q3963" s="37" t="s">
        <v>5706</v>
      </c>
      <c r="R3963" s="28">
        <v>1</v>
      </c>
      <c r="S3963" s="35"/>
      <c r="T3963" s="36" t="s">
        <v>8175</v>
      </c>
    </row>
    <row r="3964" spans="1:20" s="14" customFormat="1" ht="12" x14ac:dyDescent="0.2">
      <c r="A3964" s="28">
        <v>3959</v>
      </c>
      <c r="B3964" s="28" t="s">
        <v>8132</v>
      </c>
      <c r="C3964" s="28" t="s">
        <v>8132</v>
      </c>
      <c r="D3964" s="29" t="s">
        <v>8180</v>
      </c>
      <c r="E3964" s="29"/>
      <c r="F3964" s="30"/>
      <c r="G3964" s="30"/>
      <c r="H3964" s="31"/>
      <c r="I3964" s="30"/>
      <c r="J3964" s="30"/>
      <c r="K3964" s="31"/>
      <c r="L3964" s="32" t="s">
        <v>8092</v>
      </c>
      <c r="M3964" s="33">
        <v>105.38022755703604</v>
      </c>
      <c r="N3964" s="32">
        <v>15</v>
      </c>
      <c r="O3964" s="32" t="s">
        <v>3152</v>
      </c>
      <c r="P3964" s="32" t="s">
        <v>3155</v>
      </c>
      <c r="Q3964" s="37" t="s">
        <v>5706</v>
      </c>
      <c r="R3964" s="28">
        <v>1</v>
      </c>
      <c r="S3964" s="35"/>
      <c r="T3964" s="36" t="s">
        <v>8175</v>
      </c>
    </row>
    <row r="3965" spans="1:20" s="14" customFormat="1" ht="12" x14ac:dyDescent="0.2">
      <c r="A3965" s="28">
        <v>3960</v>
      </c>
      <c r="B3965" s="28" t="s">
        <v>8132</v>
      </c>
      <c r="C3965" s="28" t="s">
        <v>8132</v>
      </c>
      <c r="D3965" s="29" t="s">
        <v>8180</v>
      </c>
      <c r="E3965" s="29"/>
      <c r="F3965" s="30"/>
      <c r="G3965" s="30"/>
      <c r="H3965" s="31"/>
      <c r="I3965" s="30"/>
      <c r="J3965" s="30"/>
      <c r="K3965" s="31"/>
      <c r="L3965" s="32" t="s">
        <v>8091</v>
      </c>
      <c r="M3965" s="33">
        <v>71.999988999974448</v>
      </c>
      <c r="N3965" s="32">
        <v>9</v>
      </c>
      <c r="O3965" s="32" t="s">
        <v>3152</v>
      </c>
      <c r="P3965" s="32" t="s">
        <v>3155</v>
      </c>
      <c r="Q3965" s="37" t="s">
        <v>5735</v>
      </c>
      <c r="R3965" s="28">
        <v>4</v>
      </c>
      <c r="S3965" s="35"/>
      <c r="T3965" s="36" t="s">
        <v>8175</v>
      </c>
    </row>
    <row r="3966" spans="1:20" s="14" customFormat="1" ht="12" x14ac:dyDescent="0.2">
      <c r="A3966" s="28">
        <v>3961</v>
      </c>
      <c r="B3966" s="28" t="s">
        <v>8132</v>
      </c>
      <c r="C3966" s="28" t="s">
        <v>8132</v>
      </c>
      <c r="D3966" s="29" t="s">
        <v>8180</v>
      </c>
      <c r="E3966" s="29"/>
      <c r="F3966" s="30"/>
      <c r="G3966" s="30"/>
      <c r="H3966" s="31"/>
      <c r="I3966" s="30"/>
      <c r="J3966" s="30"/>
      <c r="K3966" s="31"/>
      <c r="L3966" s="32" t="s">
        <v>8091</v>
      </c>
      <c r="M3966" s="33">
        <v>25.18</v>
      </c>
      <c r="N3966" s="32">
        <v>11</v>
      </c>
      <c r="O3966" s="32" t="s">
        <v>3152</v>
      </c>
      <c r="P3966" s="32" t="s">
        <v>3155</v>
      </c>
      <c r="Q3966" s="37" t="s">
        <v>5739</v>
      </c>
      <c r="R3966" s="28">
        <v>4</v>
      </c>
      <c r="S3966" s="35"/>
      <c r="T3966" s="36" t="s">
        <v>8175</v>
      </c>
    </row>
    <row r="3967" spans="1:20" s="14" customFormat="1" ht="12" x14ac:dyDescent="0.2">
      <c r="A3967" s="28">
        <v>3962</v>
      </c>
      <c r="B3967" s="28" t="s">
        <v>8132</v>
      </c>
      <c r="C3967" s="28" t="s">
        <v>8132</v>
      </c>
      <c r="D3967" s="29" t="s">
        <v>8180</v>
      </c>
      <c r="E3967" s="29"/>
      <c r="F3967" s="30"/>
      <c r="G3967" s="30"/>
      <c r="H3967" s="31"/>
      <c r="I3967" s="30"/>
      <c r="J3967" s="30"/>
      <c r="K3967" s="31"/>
      <c r="L3967" s="32" t="s">
        <v>8092</v>
      </c>
      <c r="M3967" s="33">
        <v>82.01</v>
      </c>
      <c r="N3967" s="32">
        <v>13</v>
      </c>
      <c r="O3967" s="32" t="s">
        <v>3152</v>
      </c>
      <c r="P3967" s="32" t="s">
        <v>3155</v>
      </c>
      <c r="Q3967" s="37" t="s">
        <v>5698</v>
      </c>
      <c r="R3967" s="28">
        <v>1</v>
      </c>
      <c r="S3967" s="35"/>
      <c r="T3967" s="36" t="s">
        <v>8175</v>
      </c>
    </row>
    <row r="3968" spans="1:20" s="14" customFormat="1" ht="12" x14ac:dyDescent="0.2">
      <c r="A3968" s="28">
        <v>3963</v>
      </c>
      <c r="B3968" s="28" t="s">
        <v>8132</v>
      </c>
      <c r="C3968" s="28" t="s">
        <v>8132</v>
      </c>
      <c r="D3968" s="29" t="s">
        <v>8180</v>
      </c>
      <c r="E3968" s="29"/>
      <c r="F3968" s="30"/>
      <c r="G3968" s="30"/>
      <c r="H3968" s="31"/>
      <c r="I3968" s="30"/>
      <c r="J3968" s="30"/>
      <c r="K3968" s="31"/>
      <c r="L3968" s="32" t="s">
        <v>8092</v>
      </c>
      <c r="M3968" s="33">
        <v>82.628655770162766</v>
      </c>
      <c r="N3968" s="32">
        <v>15</v>
      </c>
      <c r="O3968" s="32" t="s">
        <v>3152</v>
      </c>
      <c r="P3968" s="32" t="s">
        <v>3155</v>
      </c>
      <c r="Q3968" s="37" t="s">
        <v>5706</v>
      </c>
      <c r="R3968" s="28">
        <v>1</v>
      </c>
      <c r="S3968" s="35"/>
      <c r="T3968" s="36" t="s">
        <v>8175</v>
      </c>
    </row>
    <row r="3969" spans="1:20" s="14" customFormat="1" ht="12" x14ac:dyDescent="0.2">
      <c r="A3969" s="28">
        <v>3964</v>
      </c>
      <c r="B3969" s="28" t="s">
        <v>8132</v>
      </c>
      <c r="C3969" s="28" t="s">
        <v>8132</v>
      </c>
      <c r="D3969" s="29" t="s">
        <v>8180</v>
      </c>
      <c r="E3969" s="29"/>
      <c r="F3969" s="30"/>
      <c r="G3969" s="30"/>
      <c r="H3969" s="31"/>
      <c r="I3969" s="30"/>
      <c r="J3969" s="30"/>
      <c r="K3969" s="31"/>
      <c r="L3969" s="32" t="s">
        <v>8092</v>
      </c>
      <c r="M3969" s="33">
        <v>77.987185626888262</v>
      </c>
      <c r="N3969" s="32">
        <v>15</v>
      </c>
      <c r="O3969" s="32" t="s">
        <v>3152</v>
      </c>
      <c r="P3969" s="32" t="s">
        <v>3155</v>
      </c>
      <c r="Q3969" s="37" t="s">
        <v>5706</v>
      </c>
      <c r="R3969" s="28">
        <v>1</v>
      </c>
      <c r="S3969" s="35"/>
      <c r="T3969" s="36" t="s">
        <v>8175</v>
      </c>
    </row>
    <row r="3970" spans="1:20" s="14" customFormat="1" ht="12" x14ac:dyDescent="0.2">
      <c r="A3970" s="28">
        <v>3965</v>
      </c>
      <c r="B3970" s="28" t="s">
        <v>8132</v>
      </c>
      <c r="C3970" s="28" t="s">
        <v>8132</v>
      </c>
      <c r="D3970" s="29" t="s">
        <v>8180</v>
      </c>
      <c r="E3970" s="29"/>
      <c r="F3970" s="30"/>
      <c r="G3970" s="30"/>
      <c r="H3970" s="31"/>
      <c r="I3970" s="30"/>
      <c r="J3970" s="30"/>
      <c r="K3970" s="31"/>
      <c r="L3970" s="32" t="s">
        <v>8092</v>
      </c>
      <c r="M3970" s="33">
        <v>81.349999999999994</v>
      </c>
      <c r="N3970" s="32">
        <v>15</v>
      </c>
      <c r="O3970" s="32" t="s">
        <v>3152</v>
      </c>
      <c r="P3970" s="32" t="s">
        <v>3155</v>
      </c>
      <c r="Q3970" s="37" t="s">
        <v>5706</v>
      </c>
      <c r="R3970" s="28">
        <v>1</v>
      </c>
      <c r="S3970" s="35"/>
      <c r="T3970" s="36" t="s">
        <v>8175</v>
      </c>
    </row>
    <row r="3971" spans="1:20" s="14" customFormat="1" ht="12" x14ac:dyDescent="0.2">
      <c r="A3971" s="28">
        <v>3966</v>
      </c>
      <c r="B3971" s="28" t="s">
        <v>8132</v>
      </c>
      <c r="C3971" s="28" t="s">
        <v>8132</v>
      </c>
      <c r="D3971" s="29" t="s">
        <v>8180</v>
      </c>
      <c r="E3971" s="29"/>
      <c r="F3971" s="30"/>
      <c r="G3971" s="30"/>
      <c r="H3971" s="31"/>
      <c r="I3971" s="30"/>
      <c r="J3971" s="30"/>
      <c r="K3971" s="31"/>
      <c r="L3971" s="32" t="s">
        <v>8092</v>
      </c>
      <c r="M3971" s="33">
        <v>77.155632924817965</v>
      </c>
      <c r="N3971" s="32">
        <v>15</v>
      </c>
      <c r="O3971" s="32" t="s">
        <v>3152</v>
      </c>
      <c r="P3971" s="32" t="s">
        <v>3155</v>
      </c>
      <c r="Q3971" s="37" t="s">
        <v>5706</v>
      </c>
      <c r="R3971" s="28">
        <v>1</v>
      </c>
      <c r="S3971" s="35"/>
      <c r="T3971" s="36" t="s">
        <v>8175</v>
      </c>
    </row>
    <row r="3972" spans="1:20" s="14" customFormat="1" ht="12" x14ac:dyDescent="0.2">
      <c r="A3972" s="28">
        <v>3967</v>
      </c>
      <c r="B3972" s="28" t="s">
        <v>8132</v>
      </c>
      <c r="C3972" s="28" t="s">
        <v>8132</v>
      </c>
      <c r="D3972" s="29" t="s">
        <v>8180</v>
      </c>
      <c r="E3972" s="29"/>
      <c r="F3972" s="30"/>
      <c r="G3972" s="30"/>
      <c r="H3972" s="31"/>
      <c r="I3972" s="30"/>
      <c r="J3972" s="30"/>
      <c r="K3972" s="31"/>
      <c r="L3972" s="32" t="s">
        <v>8092</v>
      </c>
      <c r="M3972" s="33">
        <v>79.48</v>
      </c>
      <c r="N3972" s="32">
        <v>15</v>
      </c>
      <c r="O3972" s="32" t="s">
        <v>3152</v>
      </c>
      <c r="P3972" s="32" t="s">
        <v>3155</v>
      </c>
      <c r="Q3972" s="37" t="s">
        <v>5706</v>
      </c>
      <c r="R3972" s="28">
        <v>1</v>
      </c>
      <c r="S3972" s="35"/>
      <c r="T3972" s="36" t="s">
        <v>8175</v>
      </c>
    </row>
    <row r="3973" spans="1:20" s="14" customFormat="1" ht="12" x14ac:dyDescent="0.2">
      <c r="A3973" s="28">
        <v>3968</v>
      </c>
      <c r="B3973" s="28" t="s">
        <v>8132</v>
      </c>
      <c r="C3973" s="28" t="s">
        <v>8132</v>
      </c>
      <c r="D3973" s="29" t="s">
        <v>8180</v>
      </c>
      <c r="E3973" s="29"/>
      <c r="F3973" s="30"/>
      <c r="G3973" s="30"/>
      <c r="H3973" s="31"/>
      <c r="I3973" s="30"/>
      <c r="J3973" s="30"/>
      <c r="K3973" s="31"/>
      <c r="L3973" s="32" t="s">
        <v>8092</v>
      </c>
      <c r="M3973" s="33">
        <v>80.073075535308092</v>
      </c>
      <c r="N3973" s="32">
        <v>15</v>
      </c>
      <c r="O3973" s="32" t="s">
        <v>3152</v>
      </c>
      <c r="P3973" s="32" t="s">
        <v>3155</v>
      </c>
      <c r="Q3973" s="37" t="s">
        <v>5706</v>
      </c>
      <c r="R3973" s="28">
        <v>1</v>
      </c>
      <c r="S3973" s="35"/>
      <c r="T3973" s="36" t="s">
        <v>8175</v>
      </c>
    </row>
    <row r="3974" spans="1:20" s="14" customFormat="1" ht="12" x14ac:dyDescent="0.2">
      <c r="A3974" s="28">
        <v>3969</v>
      </c>
      <c r="B3974" s="28" t="s">
        <v>8132</v>
      </c>
      <c r="C3974" s="28" t="s">
        <v>8132</v>
      </c>
      <c r="D3974" s="29" t="s">
        <v>8180</v>
      </c>
      <c r="E3974" s="29"/>
      <c r="F3974" s="30"/>
      <c r="G3974" s="30"/>
      <c r="H3974" s="31"/>
      <c r="I3974" s="30"/>
      <c r="J3974" s="30"/>
      <c r="K3974" s="31"/>
      <c r="L3974" s="32" t="s">
        <v>8092</v>
      </c>
      <c r="M3974" s="33">
        <v>95.46</v>
      </c>
      <c r="N3974" s="32">
        <v>15</v>
      </c>
      <c r="O3974" s="32" t="s">
        <v>3152</v>
      </c>
      <c r="P3974" s="32" t="s">
        <v>3155</v>
      </c>
      <c r="Q3974" s="37" t="s">
        <v>5706</v>
      </c>
      <c r="R3974" s="28">
        <v>1</v>
      </c>
      <c r="S3974" s="35"/>
      <c r="T3974" s="36" t="s">
        <v>8175</v>
      </c>
    </row>
    <row r="3975" spans="1:20" s="14" customFormat="1" ht="12" x14ac:dyDescent="0.2">
      <c r="A3975" s="28">
        <v>3970</v>
      </c>
      <c r="B3975" s="28" t="s">
        <v>8132</v>
      </c>
      <c r="C3975" s="28" t="s">
        <v>8132</v>
      </c>
      <c r="D3975" s="29" t="s">
        <v>8180</v>
      </c>
      <c r="E3975" s="29"/>
      <c r="F3975" s="30"/>
      <c r="G3975" s="30"/>
      <c r="H3975" s="31"/>
      <c r="I3975" s="30"/>
      <c r="J3975" s="30"/>
      <c r="K3975" s="31"/>
      <c r="L3975" s="32" t="s">
        <v>8092</v>
      </c>
      <c r="M3975" s="33">
        <v>60.406922167956985</v>
      </c>
      <c r="N3975" s="32">
        <v>15</v>
      </c>
      <c r="O3975" s="32" t="s">
        <v>3152</v>
      </c>
      <c r="P3975" s="32" t="s">
        <v>3155</v>
      </c>
      <c r="Q3975" s="37" t="s">
        <v>5706</v>
      </c>
      <c r="R3975" s="28">
        <v>1</v>
      </c>
      <c r="S3975" s="35"/>
      <c r="T3975" s="36" t="s">
        <v>8175</v>
      </c>
    </row>
    <row r="3976" spans="1:20" s="14" customFormat="1" ht="12" x14ac:dyDescent="0.2">
      <c r="A3976" s="28">
        <v>3971</v>
      </c>
      <c r="B3976" s="28" t="s">
        <v>8132</v>
      </c>
      <c r="C3976" s="28" t="s">
        <v>8132</v>
      </c>
      <c r="D3976" s="29" t="s">
        <v>8180</v>
      </c>
      <c r="E3976" s="29"/>
      <c r="F3976" s="30"/>
      <c r="G3976" s="30"/>
      <c r="H3976" s="31"/>
      <c r="I3976" s="30"/>
      <c r="J3976" s="30"/>
      <c r="K3976" s="31"/>
      <c r="L3976" s="32" t="s">
        <v>8092</v>
      </c>
      <c r="M3976" s="33">
        <v>78.313517505297355</v>
      </c>
      <c r="N3976" s="32">
        <v>15</v>
      </c>
      <c r="O3976" s="32" t="s">
        <v>3152</v>
      </c>
      <c r="P3976" s="32" t="s">
        <v>3155</v>
      </c>
      <c r="Q3976" s="37" t="s">
        <v>5706</v>
      </c>
      <c r="R3976" s="28">
        <v>1</v>
      </c>
      <c r="S3976" s="35"/>
      <c r="T3976" s="36" t="s">
        <v>8175</v>
      </c>
    </row>
    <row r="3977" spans="1:20" s="14" customFormat="1" ht="12" x14ac:dyDescent="0.2">
      <c r="A3977" s="28">
        <v>3972</v>
      </c>
      <c r="B3977" s="28" t="s">
        <v>8132</v>
      </c>
      <c r="C3977" s="28" t="s">
        <v>8132</v>
      </c>
      <c r="D3977" s="29" t="s">
        <v>8180</v>
      </c>
      <c r="E3977" s="29"/>
      <c r="F3977" s="30"/>
      <c r="G3977" s="30"/>
      <c r="H3977" s="31"/>
      <c r="I3977" s="30"/>
      <c r="J3977" s="30"/>
      <c r="K3977" s="31"/>
      <c r="L3977" s="32" t="s">
        <v>8092</v>
      </c>
      <c r="M3977" s="33">
        <v>81.301917751600826</v>
      </c>
      <c r="N3977" s="32">
        <v>15</v>
      </c>
      <c r="O3977" s="32" t="s">
        <v>3152</v>
      </c>
      <c r="P3977" s="32" t="s">
        <v>3155</v>
      </c>
      <c r="Q3977" s="37" t="s">
        <v>5706</v>
      </c>
      <c r="R3977" s="28">
        <v>1</v>
      </c>
      <c r="S3977" s="35"/>
      <c r="T3977" s="36" t="s">
        <v>8175</v>
      </c>
    </row>
    <row r="3978" spans="1:20" s="14" customFormat="1" ht="12" x14ac:dyDescent="0.2">
      <c r="A3978" s="28">
        <v>3973</v>
      </c>
      <c r="B3978" s="28" t="s">
        <v>8132</v>
      </c>
      <c r="C3978" s="28" t="s">
        <v>8132</v>
      </c>
      <c r="D3978" s="29" t="s">
        <v>8180</v>
      </c>
      <c r="E3978" s="29"/>
      <c r="F3978" s="30"/>
      <c r="G3978" s="30"/>
      <c r="H3978" s="31"/>
      <c r="I3978" s="30"/>
      <c r="J3978" s="30"/>
      <c r="K3978" s="31"/>
      <c r="L3978" s="32" t="s">
        <v>8092</v>
      </c>
      <c r="M3978" s="33">
        <v>110.16348225998539</v>
      </c>
      <c r="N3978" s="32">
        <v>15</v>
      </c>
      <c r="O3978" s="32" t="s">
        <v>3152</v>
      </c>
      <c r="P3978" s="32" t="s">
        <v>3155</v>
      </c>
      <c r="Q3978" s="37" t="s">
        <v>5706</v>
      </c>
      <c r="R3978" s="28">
        <v>1</v>
      </c>
      <c r="S3978" s="35"/>
      <c r="T3978" s="36" t="s">
        <v>8175</v>
      </c>
    </row>
    <row r="3979" spans="1:20" s="14" customFormat="1" ht="12" x14ac:dyDescent="0.2">
      <c r="A3979" s="28">
        <v>3974</v>
      </c>
      <c r="B3979" s="28" t="s">
        <v>8132</v>
      </c>
      <c r="C3979" s="28" t="s">
        <v>8132</v>
      </c>
      <c r="D3979" s="29" t="s">
        <v>8180</v>
      </c>
      <c r="E3979" s="29"/>
      <c r="F3979" s="30"/>
      <c r="G3979" s="30"/>
      <c r="H3979" s="31"/>
      <c r="I3979" s="30"/>
      <c r="J3979" s="30"/>
      <c r="K3979" s="31"/>
      <c r="L3979" s="32" t="s">
        <v>8092</v>
      </c>
      <c r="M3979" s="33">
        <v>94.53044440923253</v>
      </c>
      <c r="N3979" s="32">
        <v>15</v>
      </c>
      <c r="O3979" s="32" t="s">
        <v>3152</v>
      </c>
      <c r="P3979" s="32" t="s">
        <v>3155</v>
      </c>
      <c r="Q3979" s="37" t="s">
        <v>5706</v>
      </c>
      <c r="R3979" s="28">
        <v>1</v>
      </c>
      <c r="S3979" s="35"/>
      <c r="T3979" s="36" t="s">
        <v>8175</v>
      </c>
    </row>
    <row r="3980" spans="1:20" s="14" customFormat="1" ht="12" x14ac:dyDescent="0.2">
      <c r="A3980" s="28">
        <v>3975</v>
      </c>
      <c r="B3980" s="28" t="s">
        <v>8132</v>
      </c>
      <c r="C3980" s="28" t="s">
        <v>8132</v>
      </c>
      <c r="D3980" s="29" t="s">
        <v>8180</v>
      </c>
      <c r="E3980" s="29"/>
      <c r="F3980" s="30"/>
      <c r="G3980" s="30"/>
      <c r="H3980" s="31"/>
      <c r="I3980" s="30"/>
      <c r="J3980" s="30"/>
      <c r="K3980" s="31"/>
      <c r="L3980" s="32" t="s">
        <v>8092</v>
      </c>
      <c r="M3980" s="33">
        <v>81.47</v>
      </c>
      <c r="N3980" s="32">
        <v>15</v>
      </c>
      <c r="O3980" s="32" t="s">
        <v>3152</v>
      </c>
      <c r="P3980" s="32" t="s">
        <v>3155</v>
      </c>
      <c r="Q3980" s="37" t="s">
        <v>5706</v>
      </c>
      <c r="R3980" s="28">
        <v>1</v>
      </c>
      <c r="S3980" s="35"/>
      <c r="T3980" s="36" t="s">
        <v>8175</v>
      </c>
    </row>
    <row r="3981" spans="1:20" s="14" customFormat="1" ht="12" x14ac:dyDescent="0.2">
      <c r="A3981" s="28">
        <v>3976</v>
      </c>
      <c r="B3981" s="28" t="s">
        <v>8132</v>
      </c>
      <c r="C3981" s="28" t="s">
        <v>8132</v>
      </c>
      <c r="D3981" s="29" t="s">
        <v>8180</v>
      </c>
      <c r="E3981" s="29"/>
      <c r="F3981" s="30"/>
      <c r="G3981" s="30"/>
      <c r="H3981" s="31"/>
      <c r="I3981" s="30"/>
      <c r="J3981" s="30"/>
      <c r="K3981" s="31"/>
      <c r="L3981" s="32" t="s">
        <v>8092</v>
      </c>
      <c r="M3981" s="33">
        <v>81.043249614336816</v>
      </c>
      <c r="N3981" s="32">
        <v>15</v>
      </c>
      <c r="O3981" s="32" t="s">
        <v>3152</v>
      </c>
      <c r="P3981" s="32" t="s">
        <v>3155</v>
      </c>
      <c r="Q3981" s="37" t="s">
        <v>5706</v>
      </c>
      <c r="R3981" s="28">
        <v>1</v>
      </c>
      <c r="S3981" s="35"/>
      <c r="T3981" s="36" t="s">
        <v>8175</v>
      </c>
    </row>
    <row r="3982" spans="1:20" s="14" customFormat="1" ht="12" x14ac:dyDescent="0.2">
      <c r="A3982" s="28">
        <v>3977</v>
      </c>
      <c r="B3982" s="28" t="s">
        <v>8132</v>
      </c>
      <c r="C3982" s="28" t="s">
        <v>8132</v>
      </c>
      <c r="D3982" s="29" t="s">
        <v>8180</v>
      </c>
      <c r="E3982" s="29"/>
      <c r="F3982" s="30"/>
      <c r="G3982" s="30"/>
      <c r="H3982" s="31"/>
      <c r="I3982" s="30"/>
      <c r="J3982" s="30"/>
      <c r="K3982" s="31"/>
      <c r="L3982" s="32" t="s">
        <v>8092</v>
      </c>
      <c r="M3982" s="33">
        <v>115.81</v>
      </c>
      <c r="N3982" s="32">
        <v>15</v>
      </c>
      <c r="O3982" s="32" t="s">
        <v>3152</v>
      </c>
      <c r="P3982" s="32" t="s">
        <v>3155</v>
      </c>
      <c r="Q3982" s="37" t="s">
        <v>5706</v>
      </c>
      <c r="R3982" s="28">
        <v>1</v>
      </c>
      <c r="S3982" s="35"/>
      <c r="T3982" s="36" t="s">
        <v>8175</v>
      </c>
    </row>
    <row r="3983" spans="1:20" s="14" customFormat="1" ht="12" x14ac:dyDescent="0.2">
      <c r="A3983" s="28">
        <v>3978</v>
      </c>
      <c r="B3983" s="28" t="s">
        <v>8132</v>
      </c>
      <c r="C3983" s="28" t="s">
        <v>8132</v>
      </c>
      <c r="D3983" s="29" t="s">
        <v>8180</v>
      </c>
      <c r="E3983" s="29"/>
      <c r="F3983" s="30"/>
      <c r="G3983" s="30"/>
      <c r="H3983" s="31"/>
      <c r="I3983" s="30"/>
      <c r="J3983" s="30"/>
      <c r="K3983" s="31"/>
      <c r="L3983" s="32" t="s">
        <v>8092</v>
      </c>
      <c r="M3983" s="33">
        <v>82.710382662541093</v>
      </c>
      <c r="N3983" s="32">
        <v>15</v>
      </c>
      <c r="O3983" s="32" t="s">
        <v>3152</v>
      </c>
      <c r="P3983" s="32" t="s">
        <v>3155</v>
      </c>
      <c r="Q3983" s="37" t="s">
        <v>5706</v>
      </c>
      <c r="R3983" s="28">
        <v>1</v>
      </c>
      <c r="S3983" s="35"/>
      <c r="T3983" s="36" t="s">
        <v>8175</v>
      </c>
    </row>
    <row r="3984" spans="1:20" s="14" customFormat="1" ht="12" x14ac:dyDescent="0.2">
      <c r="A3984" s="28">
        <v>3979</v>
      </c>
      <c r="B3984" s="28" t="s">
        <v>8132</v>
      </c>
      <c r="C3984" s="28" t="s">
        <v>8132</v>
      </c>
      <c r="D3984" s="29" t="s">
        <v>8180</v>
      </c>
      <c r="E3984" s="29"/>
      <c r="F3984" s="30"/>
      <c r="G3984" s="30"/>
      <c r="H3984" s="31"/>
      <c r="I3984" s="30"/>
      <c r="J3984" s="30"/>
      <c r="K3984" s="31"/>
      <c r="L3984" s="32" t="s">
        <v>8092</v>
      </c>
      <c r="M3984" s="33">
        <v>76.791885065778374</v>
      </c>
      <c r="N3984" s="32">
        <v>15</v>
      </c>
      <c r="O3984" s="32" t="s">
        <v>3152</v>
      </c>
      <c r="P3984" s="32" t="s">
        <v>3155</v>
      </c>
      <c r="Q3984" s="37" t="s">
        <v>5706</v>
      </c>
      <c r="R3984" s="28">
        <v>1</v>
      </c>
      <c r="S3984" s="35"/>
      <c r="T3984" s="36" t="s">
        <v>8175</v>
      </c>
    </row>
    <row r="3985" spans="1:20" s="14" customFormat="1" ht="12" x14ac:dyDescent="0.2">
      <c r="A3985" s="28">
        <v>3980</v>
      </c>
      <c r="B3985" s="28" t="s">
        <v>8132</v>
      </c>
      <c r="C3985" s="28" t="s">
        <v>8132</v>
      </c>
      <c r="D3985" s="29" t="s">
        <v>8180</v>
      </c>
      <c r="E3985" s="29"/>
      <c r="F3985" s="30"/>
      <c r="G3985" s="30"/>
      <c r="H3985" s="31"/>
      <c r="I3985" s="30"/>
      <c r="J3985" s="30"/>
      <c r="K3985" s="31"/>
      <c r="L3985" s="32" t="s">
        <v>8092</v>
      </c>
      <c r="M3985" s="33">
        <v>78.771720420702152</v>
      </c>
      <c r="N3985" s="32">
        <v>15</v>
      </c>
      <c r="O3985" s="32" t="s">
        <v>3152</v>
      </c>
      <c r="P3985" s="32" t="s">
        <v>3155</v>
      </c>
      <c r="Q3985" s="37" t="s">
        <v>5706</v>
      </c>
      <c r="R3985" s="28">
        <v>1</v>
      </c>
      <c r="S3985" s="35"/>
      <c r="T3985" s="36" t="s">
        <v>8175</v>
      </c>
    </row>
    <row r="3986" spans="1:20" s="14" customFormat="1" ht="12" x14ac:dyDescent="0.2">
      <c r="A3986" s="28">
        <v>3981</v>
      </c>
      <c r="B3986" s="28" t="s">
        <v>8132</v>
      </c>
      <c r="C3986" s="28" t="s">
        <v>8132</v>
      </c>
      <c r="D3986" s="29" t="s">
        <v>8180</v>
      </c>
      <c r="E3986" s="29"/>
      <c r="F3986" s="30"/>
      <c r="G3986" s="30"/>
      <c r="H3986" s="31"/>
      <c r="I3986" s="30"/>
      <c r="J3986" s="30"/>
      <c r="K3986" s="31"/>
      <c r="L3986" s="32" t="s">
        <v>8092</v>
      </c>
      <c r="M3986" s="33">
        <v>83.25</v>
      </c>
      <c r="N3986" s="32">
        <v>15</v>
      </c>
      <c r="O3986" s="32" t="s">
        <v>3152</v>
      </c>
      <c r="P3986" s="32" t="s">
        <v>3155</v>
      </c>
      <c r="Q3986" s="37" t="s">
        <v>5706</v>
      </c>
      <c r="R3986" s="28">
        <v>1</v>
      </c>
      <c r="S3986" s="35"/>
      <c r="T3986" s="36" t="s">
        <v>8175</v>
      </c>
    </row>
    <row r="3987" spans="1:20" s="14" customFormat="1" ht="12" x14ac:dyDescent="0.2">
      <c r="A3987" s="28">
        <v>3982</v>
      </c>
      <c r="B3987" s="28" t="s">
        <v>8132</v>
      </c>
      <c r="C3987" s="28" t="s">
        <v>8132</v>
      </c>
      <c r="D3987" s="29" t="s">
        <v>8180</v>
      </c>
      <c r="E3987" s="29"/>
      <c r="F3987" s="30"/>
      <c r="G3987" s="30"/>
      <c r="H3987" s="31"/>
      <c r="I3987" s="30"/>
      <c r="J3987" s="30"/>
      <c r="K3987" s="31"/>
      <c r="L3987" s="32" t="s">
        <v>8092</v>
      </c>
      <c r="M3987" s="33">
        <v>24.041592418117439</v>
      </c>
      <c r="N3987" s="32">
        <v>15</v>
      </c>
      <c r="O3987" s="32" t="s">
        <v>3152</v>
      </c>
      <c r="P3987" s="32" t="s">
        <v>3155</v>
      </c>
      <c r="Q3987" s="37" t="s">
        <v>5706</v>
      </c>
      <c r="R3987" s="28">
        <v>1</v>
      </c>
      <c r="S3987" s="35"/>
      <c r="T3987" s="36" t="s">
        <v>8175</v>
      </c>
    </row>
    <row r="3988" spans="1:20" s="14" customFormat="1" ht="12" x14ac:dyDescent="0.2">
      <c r="A3988" s="28">
        <v>3983</v>
      </c>
      <c r="B3988" s="28" t="s">
        <v>8132</v>
      </c>
      <c r="C3988" s="28" t="s">
        <v>8132</v>
      </c>
      <c r="D3988" s="29" t="s">
        <v>8180</v>
      </c>
      <c r="E3988" s="29"/>
      <c r="F3988" s="30"/>
      <c r="G3988" s="30"/>
      <c r="H3988" s="31"/>
      <c r="I3988" s="30"/>
      <c r="J3988" s="30"/>
      <c r="K3988" s="31"/>
      <c r="L3988" s="32" t="s">
        <v>15</v>
      </c>
      <c r="M3988" s="33">
        <v>86.492710075624032</v>
      </c>
      <c r="N3988" s="32">
        <v>19</v>
      </c>
      <c r="O3988" s="32" t="s">
        <v>3152</v>
      </c>
      <c r="P3988" s="32" t="s">
        <v>3154</v>
      </c>
      <c r="Q3988" s="37" t="s">
        <v>8113</v>
      </c>
      <c r="R3988" s="28">
        <v>1</v>
      </c>
      <c r="S3988" s="35"/>
      <c r="T3988" s="36" t="s">
        <v>8175</v>
      </c>
    </row>
    <row r="3989" spans="1:20" s="14" customFormat="1" ht="12" x14ac:dyDescent="0.2">
      <c r="A3989" s="28">
        <v>3984</v>
      </c>
      <c r="B3989" s="28" t="s">
        <v>8132</v>
      </c>
      <c r="C3989" s="28" t="s">
        <v>8132</v>
      </c>
      <c r="D3989" s="29" t="s">
        <v>8180</v>
      </c>
      <c r="E3989" s="29"/>
      <c r="F3989" s="30"/>
      <c r="G3989" s="30"/>
      <c r="H3989" s="31"/>
      <c r="I3989" s="30"/>
      <c r="J3989" s="30"/>
      <c r="K3989" s="31"/>
      <c r="L3989" s="32" t="s">
        <v>15</v>
      </c>
      <c r="M3989" s="33">
        <v>129.43727712528295</v>
      </c>
      <c r="N3989" s="32">
        <v>18</v>
      </c>
      <c r="O3989" s="32" t="s">
        <v>3152</v>
      </c>
      <c r="P3989" s="32" t="s">
        <v>3153</v>
      </c>
      <c r="Q3989" s="34" t="s">
        <v>8111</v>
      </c>
      <c r="R3989" s="28">
        <v>1</v>
      </c>
      <c r="S3989" s="35"/>
      <c r="T3989" s="36" t="s">
        <v>8175</v>
      </c>
    </row>
    <row r="3990" spans="1:20" s="14" customFormat="1" ht="12" x14ac:dyDescent="0.2">
      <c r="A3990" s="28">
        <v>3985</v>
      </c>
      <c r="B3990" s="28" t="s">
        <v>8132</v>
      </c>
      <c r="C3990" s="28" t="s">
        <v>8132</v>
      </c>
      <c r="D3990" s="29" t="s">
        <v>8180</v>
      </c>
      <c r="E3990" s="29"/>
      <c r="F3990" s="30"/>
      <c r="G3990" s="30"/>
      <c r="H3990" s="31"/>
      <c r="I3990" s="30"/>
      <c r="J3990" s="30"/>
      <c r="K3990" s="31"/>
      <c r="L3990" s="32" t="s">
        <v>15</v>
      </c>
      <c r="M3990" s="33">
        <v>145.80000000000001</v>
      </c>
      <c r="N3990" s="32">
        <v>18</v>
      </c>
      <c r="O3990" s="32" t="s">
        <v>3152</v>
      </c>
      <c r="P3990" s="32" t="s">
        <v>3153</v>
      </c>
      <c r="Q3990" s="34" t="s">
        <v>8111</v>
      </c>
      <c r="R3990" s="28">
        <v>1</v>
      </c>
      <c r="S3990" s="35"/>
      <c r="T3990" s="36" t="s">
        <v>8175</v>
      </c>
    </row>
    <row r="3991" spans="1:20" s="14" customFormat="1" ht="12" x14ac:dyDescent="0.2">
      <c r="A3991" s="28">
        <v>3986</v>
      </c>
      <c r="B3991" s="28" t="s">
        <v>8132</v>
      </c>
      <c r="C3991" s="28" t="s">
        <v>8132</v>
      </c>
      <c r="D3991" s="29" t="s">
        <v>8180</v>
      </c>
      <c r="E3991" s="29"/>
      <c r="F3991" s="30"/>
      <c r="G3991" s="30"/>
      <c r="H3991" s="31"/>
      <c r="I3991" s="30"/>
      <c r="J3991" s="30"/>
      <c r="K3991" s="31"/>
      <c r="L3991" s="32" t="s">
        <v>15</v>
      </c>
      <c r="M3991" s="33">
        <v>166.4</v>
      </c>
      <c r="N3991" s="32">
        <v>19</v>
      </c>
      <c r="O3991" s="32" t="s">
        <v>3152</v>
      </c>
      <c r="P3991" s="32" t="s">
        <v>3154</v>
      </c>
      <c r="Q3991" s="37" t="s">
        <v>8113</v>
      </c>
      <c r="R3991" s="28">
        <v>1</v>
      </c>
      <c r="S3991" s="35"/>
      <c r="T3991" s="36" t="s">
        <v>8175</v>
      </c>
    </row>
    <row r="3992" spans="1:20" s="14" customFormat="1" ht="12" x14ac:dyDescent="0.2">
      <c r="A3992" s="28">
        <v>3987</v>
      </c>
      <c r="B3992" s="28" t="s">
        <v>8132</v>
      </c>
      <c r="C3992" s="28" t="s">
        <v>8132</v>
      </c>
      <c r="D3992" s="29" t="s">
        <v>8180</v>
      </c>
      <c r="E3992" s="29"/>
      <c r="F3992" s="30"/>
      <c r="G3992" s="30"/>
      <c r="H3992" s="31"/>
      <c r="I3992" s="30"/>
      <c r="J3992" s="30"/>
      <c r="K3992" s="31"/>
      <c r="L3992" s="32" t="s">
        <v>15</v>
      </c>
      <c r="M3992" s="33">
        <v>125.52</v>
      </c>
      <c r="N3992" s="32">
        <v>19</v>
      </c>
      <c r="O3992" s="32" t="s">
        <v>3152</v>
      </c>
      <c r="P3992" s="32" t="s">
        <v>3154</v>
      </c>
      <c r="Q3992" s="37" t="s">
        <v>8113</v>
      </c>
      <c r="R3992" s="28">
        <v>1</v>
      </c>
      <c r="S3992" s="35"/>
      <c r="T3992" s="36" t="s">
        <v>8175</v>
      </c>
    </row>
    <row r="3993" spans="1:20" s="14" customFormat="1" ht="12" x14ac:dyDescent="0.2">
      <c r="A3993" s="28">
        <v>3988</v>
      </c>
      <c r="B3993" s="28" t="s">
        <v>8132</v>
      </c>
      <c r="C3993" s="28" t="s">
        <v>8132</v>
      </c>
      <c r="D3993" s="29" t="s">
        <v>8180</v>
      </c>
      <c r="E3993" s="29"/>
      <c r="F3993" s="30"/>
      <c r="G3993" s="30"/>
      <c r="H3993" s="31"/>
      <c r="I3993" s="30"/>
      <c r="J3993" s="30"/>
      <c r="K3993" s="31"/>
      <c r="L3993" s="32" t="s">
        <v>15</v>
      </c>
      <c r="M3993" s="33">
        <v>162.44</v>
      </c>
      <c r="N3993" s="32">
        <v>19</v>
      </c>
      <c r="O3993" s="32" t="s">
        <v>3152</v>
      </c>
      <c r="P3993" s="32" t="s">
        <v>3154</v>
      </c>
      <c r="Q3993" s="37" t="s">
        <v>8113</v>
      </c>
      <c r="R3993" s="28">
        <v>1</v>
      </c>
      <c r="S3993" s="35"/>
      <c r="T3993" s="36" t="s">
        <v>8175</v>
      </c>
    </row>
    <row r="3994" spans="1:20" s="14" customFormat="1" ht="12" x14ac:dyDescent="0.2">
      <c r="A3994" s="28">
        <v>3989</v>
      </c>
      <c r="B3994" s="28" t="s">
        <v>8132</v>
      </c>
      <c r="C3994" s="28" t="s">
        <v>8132</v>
      </c>
      <c r="D3994" s="29" t="s">
        <v>8180</v>
      </c>
      <c r="E3994" s="29"/>
      <c r="F3994" s="30"/>
      <c r="G3994" s="30"/>
      <c r="H3994" s="31"/>
      <c r="I3994" s="30"/>
      <c r="J3994" s="30"/>
      <c r="K3994" s="31"/>
      <c r="L3994" s="32" t="s">
        <v>15</v>
      </c>
      <c r="M3994" s="33">
        <v>128.13999999999999</v>
      </c>
      <c r="N3994" s="32">
        <v>19</v>
      </c>
      <c r="O3994" s="32" t="s">
        <v>3152</v>
      </c>
      <c r="P3994" s="32" t="s">
        <v>3154</v>
      </c>
      <c r="Q3994" s="37" t="s">
        <v>8113</v>
      </c>
      <c r="R3994" s="28">
        <v>1</v>
      </c>
      <c r="S3994" s="35"/>
      <c r="T3994" s="36" t="s">
        <v>8175</v>
      </c>
    </row>
    <row r="3995" spans="1:20" s="14" customFormat="1" ht="12" x14ac:dyDescent="0.2">
      <c r="A3995" s="28">
        <v>3990</v>
      </c>
      <c r="B3995" s="28" t="s">
        <v>8132</v>
      </c>
      <c r="C3995" s="28" t="s">
        <v>8132</v>
      </c>
      <c r="D3995" s="29" t="s">
        <v>8180</v>
      </c>
      <c r="E3995" s="29"/>
      <c r="F3995" s="30"/>
      <c r="G3995" s="30"/>
      <c r="H3995" s="31"/>
      <c r="I3995" s="30"/>
      <c r="J3995" s="30"/>
      <c r="K3995" s="31"/>
      <c r="L3995" s="32" t="s">
        <v>15</v>
      </c>
      <c r="M3995" s="33">
        <v>135.09264983638596</v>
      </c>
      <c r="N3995" s="32">
        <v>18</v>
      </c>
      <c r="O3995" s="32" t="s">
        <v>3152</v>
      </c>
      <c r="P3995" s="32" t="s">
        <v>3153</v>
      </c>
      <c r="Q3995" s="34" t="s">
        <v>8111</v>
      </c>
      <c r="R3995" s="28">
        <v>1</v>
      </c>
      <c r="S3995" s="35"/>
      <c r="T3995" s="36" t="s">
        <v>8175</v>
      </c>
    </row>
    <row r="3996" spans="1:20" s="14" customFormat="1" ht="12" x14ac:dyDescent="0.2">
      <c r="A3996" s="28">
        <v>3991</v>
      </c>
      <c r="B3996" s="28" t="s">
        <v>8132</v>
      </c>
      <c r="C3996" s="28" t="s">
        <v>8132</v>
      </c>
      <c r="D3996" s="29" t="s">
        <v>8180</v>
      </c>
      <c r="E3996" s="29"/>
      <c r="F3996" s="30"/>
      <c r="G3996" s="30"/>
      <c r="H3996" s="31"/>
      <c r="I3996" s="30"/>
      <c r="J3996" s="30"/>
      <c r="K3996" s="31"/>
      <c r="L3996" s="32" t="s">
        <v>15</v>
      </c>
      <c r="M3996" s="33">
        <v>124.57923422513532</v>
      </c>
      <c r="N3996" s="32">
        <v>18</v>
      </c>
      <c r="O3996" s="32" t="s">
        <v>3152</v>
      </c>
      <c r="P3996" s="32" t="s">
        <v>3153</v>
      </c>
      <c r="Q3996" s="34" t="s">
        <v>8111</v>
      </c>
      <c r="R3996" s="28">
        <v>1</v>
      </c>
      <c r="S3996" s="35"/>
      <c r="T3996" s="36" t="s">
        <v>8175</v>
      </c>
    </row>
    <row r="3997" spans="1:20" s="14" customFormat="1" ht="12" x14ac:dyDescent="0.2">
      <c r="A3997" s="28">
        <v>3992</v>
      </c>
      <c r="B3997" s="28" t="s">
        <v>8132</v>
      </c>
      <c r="C3997" s="28" t="s">
        <v>8132</v>
      </c>
      <c r="D3997" s="29" t="s">
        <v>8180</v>
      </c>
      <c r="E3997" s="29"/>
      <c r="F3997" s="30"/>
      <c r="G3997" s="30"/>
      <c r="H3997" s="31"/>
      <c r="I3997" s="30"/>
      <c r="J3997" s="30"/>
      <c r="K3997" s="31"/>
      <c r="L3997" s="32" t="s">
        <v>15</v>
      </c>
      <c r="M3997" s="33">
        <v>177.05</v>
      </c>
      <c r="N3997" s="32">
        <v>19</v>
      </c>
      <c r="O3997" s="32" t="s">
        <v>3152</v>
      </c>
      <c r="P3997" s="32" t="s">
        <v>3154</v>
      </c>
      <c r="Q3997" s="37" t="s">
        <v>8113</v>
      </c>
      <c r="R3997" s="28">
        <v>1</v>
      </c>
      <c r="S3997" s="35"/>
      <c r="T3997" s="36" t="s">
        <v>8175</v>
      </c>
    </row>
    <row r="3998" spans="1:20" s="14" customFormat="1" ht="12" x14ac:dyDescent="0.2">
      <c r="A3998" s="28">
        <v>3993</v>
      </c>
      <c r="B3998" s="28" t="s">
        <v>8132</v>
      </c>
      <c r="C3998" s="28" t="s">
        <v>8132</v>
      </c>
      <c r="D3998" s="29" t="s">
        <v>8180</v>
      </c>
      <c r="E3998" s="29"/>
      <c r="F3998" s="30"/>
      <c r="G3998" s="30"/>
      <c r="H3998" s="31"/>
      <c r="I3998" s="30"/>
      <c r="J3998" s="30"/>
      <c r="K3998" s="31"/>
      <c r="L3998" s="32" t="s">
        <v>15</v>
      </c>
      <c r="M3998" s="33">
        <v>166.15</v>
      </c>
      <c r="N3998" s="32">
        <v>19</v>
      </c>
      <c r="O3998" s="32" t="s">
        <v>3152</v>
      </c>
      <c r="P3998" s="32" t="s">
        <v>3154</v>
      </c>
      <c r="Q3998" s="37" t="s">
        <v>8113</v>
      </c>
      <c r="R3998" s="28">
        <v>1</v>
      </c>
      <c r="S3998" s="35"/>
      <c r="T3998" s="36" t="s">
        <v>8175</v>
      </c>
    </row>
    <row r="3999" spans="1:20" s="14" customFormat="1" ht="12" x14ac:dyDescent="0.2">
      <c r="A3999" s="28">
        <v>3994</v>
      </c>
      <c r="B3999" s="28" t="s">
        <v>8132</v>
      </c>
      <c r="C3999" s="28" t="s">
        <v>8132</v>
      </c>
      <c r="D3999" s="29" t="s">
        <v>8180</v>
      </c>
      <c r="E3999" s="29"/>
      <c r="F3999" s="30"/>
      <c r="G3999" s="30"/>
      <c r="H3999" s="31"/>
      <c r="I3999" s="30"/>
      <c r="J3999" s="30"/>
      <c r="K3999" s="31"/>
      <c r="L3999" s="32" t="s">
        <v>15</v>
      </c>
      <c r="M3999" s="33">
        <v>91.137216985969204</v>
      </c>
      <c r="N3999" s="32">
        <v>19</v>
      </c>
      <c r="O3999" s="32" t="s">
        <v>3152</v>
      </c>
      <c r="P3999" s="32" t="s">
        <v>3154</v>
      </c>
      <c r="Q3999" s="37" t="s">
        <v>8113</v>
      </c>
      <c r="R3999" s="28">
        <v>1</v>
      </c>
      <c r="S3999" s="35"/>
      <c r="T3999" s="36" t="s">
        <v>8175</v>
      </c>
    </row>
    <row r="4000" spans="1:20" s="14" customFormat="1" ht="12" x14ac:dyDescent="0.2">
      <c r="A4000" s="28">
        <v>3995</v>
      </c>
      <c r="B4000" s="28" t="s">
        <v>8132</v>
      </c>
      <c r="C4000" s="28" t="s">
        <v>8132</v>
      </c>
      <c r="D4000" s="29" t="s">
        <v>8180</v>
      </c>
      <c r="E4000" s="29"/>
      <c r="F4000" s="30"/>
      <c r="G4000" s="30"/>
      <c r="H4000" s="31"/>
      <c r="I4000" s="30"/>
      <c r="J4000" s="30"/>
      <c r="K4000" s="31"/>
      <c r="L4000" s="32" t="s">
        <v>15</v>
      </c>
      <c r="M4000" s="33">
        <v>119.51988204480735</v>
      </c>
      <c r="N4000" s="32">
        <v>19</v>
      </c>
      <c r="O4000" s="32" t="s">
        <v>3152</v>
      </c>
      <c r="P4000" s="32" t="s">
        <v>3154</v>
      </c>
      <c r="Q4000" s="37" t="s">
        <v>8113</v>
      </c>
      <c r="R4000" s="28">
        <v>1</v>
      </c>
      <c r="S4000" s="35"/>
      <c r="T4000" s="36" t="s">
        <v>8175</v>
      </c>
    </row>
    <row r="4001" spans="1:20" s="14" customFormat="1" ht="12" x14ac:dyDescent="0.2">
      <c r="A4001" s="28">
        <v>3996</v>
      </c>
      <c r="B4001" s="28" t="s">
        <v>8132</v>
      </c>
      <c r="C4001" s="28" t="s">
        <v>8132</v>
      </c>
      <c r="D4001" s="29" t="s">
        <v>8180</v>
      </c>
      <c r="E4001" s="29"/>
      <c r="F4001" s="30"/>
      <c r="G4001" s="30"/>
      <c r="H4001" s="31"/>
      <c r="I4001" s="30"/>
      <c r="J4001" s="30"/>
      <c r="K4001" s="31"/>
      <c r="L4001" s="32" t="s">
        <v>15</v>
      </c>
      <c r="M4001" s="33">
        <v>60.016684863251015</v>
      </c>
      <c r="N4001" s="32">
        <v>19</v>
      </c>
      <c r="O4001" s="32" t="s">
        <v>3152</v>
      </c>
      <c r="P4001" s="32" t="s">
        <v>3154</v>
      </c>
      <c r="Q4001" s="37" t="s">
        <v>8113</v>
      </c>
      <c r="R4001" s="28">
        <v>1</v>
      </c>
      <c r="S4001" s="35"/>
      <c r="T4001" s="36" t="s">
        <v>8175</v>
      </c>
    </row>
    <row r="4002" spans="1:20" s="14" customFormat="1" ht="12" x14ac:dyDescent="0.2">
      <c r="A4002" s="28">
        <v>3997</v>
      </c>
      <c r="B4002" s="28" t="s">
        <v>8132</v>
      </c>
      <c r="C4002" s="28" t="s">
        <v>8132</v>
      </c>
      <c r="D4002" s="29" t="s">
        <v>8180</v>
      </c>
      <c r="E4002" s="29"/>
      <c r="F4002" s="30"/>
      <c r="G4002" s="30"/>
      <c r="H4002" s="31"/>
      <c r="I4002" s="30"/>
      <c r="J4002" s="30"/>
      <c r="K4002" s="31"/>
      <c r="L4002" s="32" t="s">
        <v>15</v>
      </c>
      <c r="M4002" s="33">
        <v>42.05</v>
      </c>
      <c r="N4002" s="32">
        <v>19</v>
      </c>
      <c r="O4002" s="32" t="s">
        <v>3152</v>
      </c>
      <c r="P4002" s="32" t="s">
        <v>3154</v>
      </c>
      <c r="Q4002" s="37" t="s">
        <v>8113</v>
      </c>
      <c r="R4002" s="28">
        <v>1</v>
      </c>
      <c r="S4002" s="35"/>
      <c r="T4002" s="36" t="s">
        <v>8175</v>
      </c>
    </row>
    <row r="4003" spans="1:20" s="14" customFormat="1" ht="12" x14ac:dyDescent="0.2">
      <c r="A4003" s="28">
        <v>3998</v>
      </c>
      <c r="B4003" s="28" t="s">
        <v>8132</v>
      </c>
      <c r="C4003" s="28" t="s">
        <v>8132</v>
      </c>
      <c r="D4003" s="29" t="s">
        <v>8180</v>
      </c>
      <c r="E4003" s="29"/>
      <c r="F4003" s="30"/>
      <c r="G4003" s="30"/>
      <c r="H4003" s="31"/>
      <c r="I4003" s="30"/>
      <c r="J4003" s="30"/>
      <c r="K4003" s="31"/>
      <c r="L4003" s="32" t="s">
        <v>15</v>
      </c>
      <c r="M4003" s="33">
        <v>175.24</v>
      </c>
      <c r="N4003" s="32">
        <v>19</v>
      </c>
      <c r="O4003" s="32" t="s">
        <v>3152</v>
      </c>
      <c r="P4003" s="32" t="s">
        <v>3154</v>
      </c>
      <c r="Q4003" s="37" t="s">
        <v>8113</v>
      </c>
      <c r="R4003" s="28">
        <v>1</v>
      </c>
      <c r="S4003" s="35"/>
      <c r="T4003" s="36" t="s">
        <v>8175</v>
      </c>
    </row>
    <row r="4004" spans="1:20" s="14" customFormat="1" ht="12" x14ac:dyDescent="0.2">
      <c r="A4004" s="28">
        <v>3999</v>
      </c>
      <c r="B4004" s="28" t="s">
        <v>8132</v>
      </c>
      <c r="C4004" s="28" t="s">
        <v>8132</v>
      </c>
      <c r="D4004" s="29" t="s">
        <v>8180</v>
      </c>
      <c r="E4004" s="29"/>
      <c r="F4004" s="30"/>
      <c r="G4004" s="30"/>
      <c r="H4004" s="31"/>
      <c r="I4004" s="30"/>
      <c r="J4004" s="30"/>
      <c r="K4004" s="31"/>
      <c r="L4004" s="32" t="s">
        <v>15</v>
      </c>
      <c r="M4004" s="33">
        <v>192.17</v>
      </c>
      <c r="N4004" s="32">
        <v>19</v>
      </c>
      <c r="O4004" s="32" t="s">
        <v>3152</v>
      </c>
      <c r="P4004" s="32" t="s">
        <v>3154</v>
      </c>
      <c r="Q4004" s="37" t="s">
        <v>8113</v>
      </c>
      <c r="R4004" s="28">
        <v>1</v>
      </c>
      <c r="S4004" s="35"/>
      <c r="T4004" s="36" t="s">
        <v>8175</v>
      </c>
    </row>
    <row r="4005" spans="1:20" s="14" customFormat="1" ht="12" x14ac:dyDescent="0.2">
      <c r="A4005" s="28">
        <v>4000</v>
      </c>
      <c r="B4005" s="28" t="s">
        <v>8132</v>
      </c>
      <c r="C4005" s="28" t="s">
        <v>8132</v>
      </c>
      <c r="D4005" s="29" t="s">
        <v>8180</v>
      </c>
      <c r="E4005" s="29"/>
      <c r="F4005" s="30"/>
      <c r="G4005" s="30"/>
      <c r="H4005" s="31"/>
      <c r="I4005" s="30"/>
      <c r="J4005" s="30"/>
      <c r="K4005" s="31"/>
      <c r="L4005" s="32" t="s">
        <v>15</v>
      </c>
      <c r="M4005" s="33">
        <v>189.41</v>
      </c>
      <c r="N4005" s="32">
        <v>19</v>
      </c>
      <c r="O4005" s="32" t="s">
        <v>3152</v>
      </c>
      <c r="P4005" s="32" t="s">
        <v>3154</v>
      </c>
      <c r="Q4005" s="37" t="s">
        <v>8113</v>
      </c>
      <c r="R4005" s="28">
        <v>1</v>
      </c>
      <c r="S4005" s="35"/>
      <c r="T4005" s="36" t="s">
        <v>8175</v>
      </c>
    </row>
    <row r="4006" spans="1:20" s="14" customFormat="1" ht="12" x14ac:dyDescent="0.2">
      <c r="A4006" s="28">
        <v>4001</v>
      </c>
      <c r="B4006" s="28" t="s">
        <v>8132</v>
      </c>
      <c r="C4006" s="28" t="s">
        <v>8132</v>
      </c>
      <c r="D4006" s="29" t="s">
        <v>8180</v>
      </c>
      <c r="E4006" s="29"/>
      <c r="F4006" s="30"/>
      <c r="G4006" s="30"/>
      <c r="H4006" s="31"/>
      <c r="I4006" s="30"/>
      <c r="J4006" s="30"/>
      <c r="K4006" s="31"/>
      <c r="L4006" s="32" t="s">
        <v>15</v>
      </c>
      <c r="M4006" s="33">
        <v>115.97</v>
      </c>
      <c r="N4006" s="32">
        <v>19</v>
      </c>
      <c r="O4006" s="32" t="s">
        <v>3152</v>
      </c>
      <c r="P4006" s="32" t="s">
        <v>3154</v>
      </c>
      <c r="Q4006" s="37" t="s">
        <v>8113</v>
      </c>
      <c r="R4006" s="28">
        <v>1</v>
      </c>
      <c r="S4006" s="35"/>
      <c r="T4006" s="36" t="s">
        <v>8175</v>
      </c>
    </row>
    <row r="4007" spans="1:20" s="14" customFormat="1" ht="12" x14ac:dyDescent="0.2">
      <c r="A4007" s="28">
        <v>4002</v>
      </c>
      <c r="B4007" s="28" t="s">
        <v>8132</v>
      </c>
      <c r="C4007" s="28" t="s">
        <v>8132</v>
      </c>
      <c r="D4007" s="29" t="s">
        <v>8180</v>
      </c>
      <c r="E4007" s="29"/>
      <c r="F4007" s="30"/>
      <c r="G4007" s="30"/>
      <c r="H4007" s="31"/>
      <c r="I4007" s="30"/>
      <c r="J4007" s="30"/>
      <c r="K4007" s="31"/>
      <c r="L4007" s="32" t="s">
        <v>15</v>
      </c>
      <c r="M4007" s="33">
        <v>149.97</v>
      </c>
      <c r="N4007" s="32">
        <v>19</v>
      </c>
      <c r="O4007" s="32" t="s">
        <v>3152</v>
      </c>
      <c r="P4007" s="32" t="s">
        <v>3154</v>
      </c>
      <c r="Q4007" s="37" t="s">
        <v>8113</v>
      </c>
      <c r="R4007" s="28">
        <v>1</v>
      </c>
      <c r="S4007" s="35"/>
      <c r="T4007" s="36" t="s">
        <v>8175</v>
      </c>
    </row>
    <row r="4008" spans="1:20" s="14" customFormat="1" ht="12" x14ac:dyDescent="0.2">
      <c r="A4008" s="28">
        <v>4003</v>
      </c>
      <c r="B4008" s="28" t="s">
        <v>8132</v>
      </c>
      <c r="C4008" s="28" t="s">
        <v>8132</v>
      </c>
      <c r="D4008" s="29" t="s">
        <v>8180</v>
      </c>
      <c r="E4008" s="29"/>
      <c r="F4008" s="30"/>
      <c r="G4008" s="30"/>
      <c r="H4008" s="31"/>
      <c r="I4008" s="30"/>
      <c r="J4008" s="30"/>
      <c r="K4008" s="31"/>
      <c r="L4008" s="32" t="s">
        <v>15</v>
      </c>
      <c r="M4008" s="33">
        <v>120.81390370317627</v>
      </c>
      <c r="N4008" s="32">
        <v>19</v>
      </c>
      <c r="O4008" s="32" t="s">
        <v>3152</v>
      </c>
      <c r="P4008" s="32" t="s">
        <v>3154</v>
      </c>
      <c r="Q4008" s="37" t="s">
        <v>8113</v>
      </c>
      <c r="R4008" s="28">
        <v>1</v>
      </c>
      <c r="S4008" s="35"/>
      <c r="T4008" s="36" t="s">
        <v>8175</v>
      </c>
    </row>
    <row r="4009" spans="1:20" s="14" customFormat="1" ht="12" x14ac:dyDescent="0.2">
      <c r="A4009" s="28">
        <v>4004</v>
      </c>
      <c r="B4009" s="28" t="s">
        <v>8132</v>
      </c>
      <c r="C4009" s="28" t="s">
        <v>8132</v>
      </c>
      <c r="D4009" s="29" t="s">
        <v>8180</v>
      </c>
      <c r="E4009" s="29"/>
      <c r="F4009" s="30"/>
      <c r="G4009" s="30"/>
      <c r="H4009" s="31"/>
      <c r="I4009" s="30"/>
      <c r="J4009" s="30"/>
      <c r="K4009" s="31"/>
      <c r="L4009" s="32" t="s">
        <v>15</v>
      </c>
      <c r="M4009" s="33">
        <v>116.25</v>
      </c>
      <c r="N4009" s="32">
        <v>19</v>
      </c>
      <c r="O4009" s="32" t="s">
        <v>3152</v>
      </c>
      <c r="P4009" s="32" t="s">
        <v>3154</v>
      </c>
      <c r="Q4009" s="37" t="s">
        <v>8113</v>
      </c>
      <c r="R4009" s="28">
        <v>1</v>
      </c>
      <c r="S4009" s="35"/>
      <c r="T4009" s="36" t="s">
        <v>8175</v>
      </c>
    </row>
    <row r="4010" spans="1:20" s="14" customFormat="1" ht="12" x14ac:dyDescent="0.2">
      <c r="A4010" s="28">
        <v>4005</v>
      </c>
      <c r="B4010" s="28" t="s">
        <v>8132</v>
      </c>
      <c r="C4010" s="28" t="s">
        <v>8132</v>
      </c>
      <c r="D4010" s="29" t="s">
        <v>8180</v>
      </c>
      <c r="E4010" s="29"/>
      <c r="F4010" s="30"/>
      <c r="G4010" s="30"/>
      <c r="H4010" s="31"/>
      <c r="I4010" s="30"/>
      <c r="J4010" s="30"/>
      <c r="K4010" s="31"/>
      <c r="L4010" s="32" t="s">
        <v>15</v>
      </c>
      <c r="M4010" s="33">
        <v>116.63</v>
      </c>
      <c r="N4010" s="32">
        <v>19</v>
      </c>
      <c r="O4010" s="32" t="s">
        <v>3152</v>
      </c>
      <c r="P4010" s="32" t="s">
        <v>3154</v>
      </c>
      <c r="Q4010" s="37" t="s">
        <v>8113</v>
      </c>
      <c r="R4010" s="28">
        <v>1</v>
      </c>
      <c r="S4010" s="35"/>
      <c r="T4010" s="36" t="s">
        <v>8175</v>
      </c>
    </row>
    <row r="4011" spans="1:20" s="14" customFormat="1" ht="12" x14ac:dyDescent="0.2">
      <c r="A4011" s="28">
        <v>4006</v>
      </c>
      <c r="B4011" s="28" t="s">
        <v>8132</v>
      </c>
      <c r="C4011" s="28" t="s">
        <v>8132</v>
      </c>
      <c r="D4011" s="29" t="s">
        <v>8180</v>
      </c>
      <c r="E4011" s="29"/>
      <c r="F4011" s="30"/>
      <c r="G4011" s="30"/>
      <c r="H4011" s="31"/>
      <c r="I4011" s="30"/>
      <c r="J4011" s="30"/>
      <c r="K4011" s="31"/>
      <c r="L4011" s="32" t="s">
        <v>15</v>
      </c>
      <c r="M4011" s="33">
        <v>89.626933708003932</v>
      </c>
      <c r="N4011" s="32">
        <v>19</v>
      </c>
      <c r="O4011" s="32" t="s">
        <v>3152</v>
      </c>
      <c r="P4011" s="32" t="s">
        <v>3154</v>
      </c>
      <c r="Q4011" s="37" t="s">
        <v>8113</v>
      </c>
      <c r="R4011" s="28">
        <v>1</v>
      </c>
      <c r="S4011" s="35"/>
      <c r="T4011" s="36" t="s">
        <v>8175</v>
      </c>
    </row>
    <row r="4012" spans="1:20" s="14" customFormat="1" ht="12" x14ac:dyDescent="0.2">
      <c r="A4012" s="28">
        <v>4007</v>
      </c>
      <c r="B4012" s="28" t="s">
        <v>8132</v>
      </c>
      <c r="C4012" s="28" t="s">
        <v>8132</v>
      </c>
      <c r="D4012" s="29" t="s">
        <v>8180</v>
      </c>
      <c r="E4012" s="29"/>
      <c r="F4012" s="30"/>
      <c r="G4012" s="30"/>
      <c r="H4012" s="31"/>
      <c r="I4012" s="30"/>
      <c r="J4012" s="30"/>
      <c r="K4012" s="31"/>
      <c r="L4012" s="32" t="s">
        <v>15</v>
      </c>
      <c r="M4012" s="33">
        <v>96.64</v>
      </c>
      <c r="N4012" s="32">
        <v>19</v>
      </c>
      <c r="O4012" s="32" t="s">
        <v>3152</v>
      </c>
      <c r="P4012" s="32" t="s">
        <v>3154</v>
      </c>
      <c r="Q4012" s="37" t="s">
        <v>8113</v>
      </c>
      <c r="R4012" s="28">
        <v>1</v>
      </c>
      <c r="S4012" s="35"/>
      <c r="T4012" s="36" t="s">
        <v>8175</v>
      </c>
    </row>
    <row r="4013" spans="1:20" s="14" customFormat="1" ht="12" x14ac:dyDescent="0.2">
      <c r="A4013" s="28">
        <v>4008</v>
      </c>
      <c r="B4013" s="28" t="s">
        <v>8132</v>
      </c>
      <c r="C4013" s="28" t="s">
        <v>8132</v>
      </c>
      <c r="D4013" s="29" t="s">
        <v>8180</v>
      </c>
      <c r="E4013" s="29"/>
      <c r="F4013" s="30"/>
      <c r="G4013" s="30"/>
      <c r="H4013" s="31"/>
      <c r="I4013" s="30"/>
      <c r="J4013" s="30"/>
      <c r="K4013" s="31"/>
      <c r="L4013" s="32" t="s">
        <v>15</v>
      </c>
      <c r="M4013" s="33">
        <v>93.41</v>
      </c>
      <c r="N4013" s="32">
        <v>19</v>
      </c>
      <c r="O4013" s="32" t="s">
        <v>3152</v>
      </c>
      <c r="P4013" s="32" t="s">
        <v>3154</v>
      </c>
      <c r="Q4013" s="37" t="s">
        <v>8113</v>
      </c>
      <c r="R4013" s="28">
        <v>1</v>
      </c>
      <c r="S4013" s="35"/>
      <c r="T4013" s="36" t="s">
        <v>8175</v>
      </c>
    </row>
    <row r="4014" spans="1:20" s="14" customFormat="1" ht="12" x14ac:dyDescent="0.2">
      <c r="A4014" s="28">
        <v>4009</v>
      </c>
      <c r="B4014" s="28" t="s">
        <v>8132</v>
      </c>
      <c r="C4014" s="28" t="s">
        <v>8132</v>
      </c>
      <c r="D4014" s="29" t="s">
        <v>8180</v>
      </c>
      <c r="E4014" s="29"/>
      <c r="F4014" s="30"/>
      <c r="G4014" s="30"/>
      <c r="H4014" s="31"/>
      <c r="I4014" s="30"/>
      <c r="J4014" s="30"/>
      <c r="K4014" s="31"/>
      <c r="L4014" s="32" t="s">
        <v>15</v>
      </c>
      <c r="M4014" s="33">
        <v>129.66</v>
      </c>
      <c r="N4014" s="32">
        <v>19</v>
      </c>
      <c r="O4014" s="32" t="s">
        <v>3152</v>
      </c>
      <c r="P4014" s="32" t="s">
        <v>3154</v>
      </c>
      <c r="Q4014" s="37" t="s">
        <v>8113</v>
      </c>
      <c r="R4014" s="28">
        <v>1</v>
      </c>
      <c r="S4014" s="35"/>
      <c r="T4014" s="36" t="s">
        <v>8175</v>
      </c>
    </row>
    <row r="4015" spans="1:20" s="14" customFormat="1" ht="12" x14ac:dyDescent="0.2">
      <c r="A4015" s="28">
        <v>4010</v>
      </c>
      <c r="B4015" s="28" t="s">
        <v>8132</v>
      </c>
      <c r="C4015" s="28" t="s">
        <v>8132</v>
      </c>
      <c r="D4015" s="29" t="s">
        <v>8180</v>
      </c>
      <c r="E4015" s="29"/>
      <c r="F4015" s="30"/>
      <c r="G4015" s="30"/>
      <c r="H4015" s="31"/>
      <c r="I4015" s="30"/>
      <c r="J4015" s="30"/>
      <c r="K4015" s="31"/>
      <c r="L4015" s="32" t="s">
        <v>15</v>
      </c>
      <c r="M4015" s="33">
        <v>162.78820753359386</v>
      </c>
      <c r="N4015" s="32">
        <v>19</v>
      </c>
      <c r="O4015" s="32" t="s">
        <v>3152</v>
      </c>
      <c r="P4015" s="32" t="s">
        <v>3154</v>
      </c>
      <c r="Q4015" s="37" t="s">
        <v>8113</v>
      </c>
      <c r="R4015" s="28">
        <v>1</v>
      </c>
      <c r="S4015" s="35"/>
      <c r="T4015" s="36" t="s">
        <v>8175</v>
      </c>
    </row>
    <row r="4016" spans="1:20" s="14" customFormat="1" ht="12" x14ac:dyDescent="0.2">
      <c r="A4016" s="28">
        <v>4011</v>
      </c>
      <c r="B4016" s="28" t="s">
        <v>8132</v>
      </c>
      <c r="C4016" s="28" t="s">
        <v>8132</v>
      </c>
      <c r="D4016" s="29" t="s">
        <v>8132</v>
      </c>
      <c r="E4016" s="29"/>
      <c r="F4016" s="30"/>
      <c r="G4016" s="30"/>
      <c r="H4016" s="31"/>
      <c r="I4016" s="30"/>
      <c r="J4016" s="30"/>
      <c r="K4016" s="31"/>
      <c r="L4016" s="32" t="s">
        <v>8091</v>
      </c>
      <c r="M4016" s="33">
        <v>36.055551972252047</v>
      </c>
      <c r="N4016" s="32">
        <v>11</v>
      </c>
      <c r="O4016" s="32" t="s">
        <v>3152</v>
      </c>
      <c r="P4016" s="32" t="s">
        <v>3155</v>
      </c>
      <c r="Q4016" s="37" t="s">
        <v>5739</v>
      </c>
      <c r="R4016" s="28">
        <v>4</v>
      </c>
      <c r="S4016" s="35"/>
      <c r="T4016" s="36" t="s">
        <v>8175</v>
      </c>
    </row>
    <row r="4017" spans="1:20" s="14" customFormat="1" ht="12" x14ac:dyDescent="0.2">
      <c r="A4017" s="28">
        <v>4012</v>
      </c>
      <c r="B4017" s="28" t="s">
        <v>8132</v>
      </c>
      <c r="C4017" s="28" t="s">
        <v>8132</v>
      </c>
      <c r="D4017" s="29" t="s">
        <v>8132</v>
      </c>
      <c r="E4017" s="29"/>
      <c r="F4017" s="30"/>
      <c r="G4017" s="30"/>
      <c r="H4017" s="31"/>
      <c r="I4017" s="30"/>
      <c r="J4017" s="30"/>
      <c r="K4017" s="31"/>
      <c r="L4017" s="32" t="s">
        <v>8091</v>
      </c>
      <c r="M4017" s="33">
        <v>37.06</v>
      </c>
      <c r="N4017" s="32">
        <v>11</v>
      </c>
      <c r="O4017" s="32" t="s">
        <v>3152</v>
      </c>
      <c r="P4017" s="32" t="s">
        <v>3155</v>
      </c>
      <c r="Q4017" s="37" t="s">
        <v>5739</v>
      </c>
      <c r="R4017" s="28">
        <v>4</v>
      </c>
      <c r="S4017" s="35"/>
      <c r="T4017" s="36" t="s">
        <v>8175</v>
      </c>
    </row>
    <row r="4018" spans="1:20" s="14" customFormat="1" ht="12" x14ac:dyDescent="0.2">
      <c r="A4018" s="28">
        <v>4013</v>
      </c>
      <c r="B4018" s="28" t="s">
        <v>8132</v>
      </c>
      <c r="C4018" s="28" t="s">
        <v>8132</v>
      </c>
      <c r="D4018" s="29" t="s">
        <v>8132</v>
      </c>
      <c r="E4018" s="29"/>
      <c r="F4018" s="30"/>
      <c r="G4018" s="30"/>
      <c r="H4018" s="31"/>
      <c r="I4018" s="30"/>
      <c r="J4018" s="30"/>
      <c r="K4018" s="31"/>
      <c r="L4018" s="32" t="s">
        <v>8091</v>
      </c>
      <c r="M4018" s="33">
        <v>41.109536265955768</v>
      </c>
      <c r="N4018" s="32">
        <v>11</v>
      </c>
      <c r="O4018" s="32" t="s">
        <v>3152</v>
      </c>
      <c r="P4018" s="32" t="s">
        <v>3155</v>
      </c>
      <c r="Q4018" s="37" t="s">
        <v>5739</v>
      </c>
      <c r="R4018" s="28">
        <v>4</v>
      </c>
      <c r="S4018" s="35"/>
      <c r="T4018" s="36" t="s">
        <v>8175</v>
      </c>
    </row>
    <row r="4019" spans="1:20" s="14" customFormat="1" ht="12" x14ac:dyDescent="0.2">
      <c r="A4019" s="28">
        <v>4014</v>
      </c>
      <c r="B4019" s="28" t="s">
        <v>8132</v>
      </c>
      <c r="C4019" s="28" t="s">
        <v>8132</v>
      </c>
      <c r="D4019" s="29" t="s">
        <v>8132</v>
      </c>
      <c r="E4019" s="29"/>
      <c r="F4019" s="30"/>
      <c r="G4019" s="30"/>
      <c r="H4019" s="31"/>
      <c r="I4019" s="30"/>
      <c r="J4019" s="30"/>
      <c r="K4019" s="31"/>
      <c r="L4019" s="32" t="s">
        <v>8091</v>
      </c>
      <c r="M4019" s="33">
        <v>34.65</v>
      </c>
      <c r="N4019" s="32">
        <v>11</v>
      </c>
      <c r="O4019" s="32" t="s">
        <v>3152</v>
      </c>
      <c r="P4019" s="32" t="s">
        <v>3155</v>
      </c>
      <c r="Q4019" s="37" t="s">
        <v>5739</v>
      </c>
      <c r="R4019" s="28">
        <v>4</v>
      </c>
      <c r="S4019" s="35"/>
      <c r="T4019" s="36" t="s">
        <v>8175</v>
      </c>
    </row>
    <row r="4020" spans="1:20" s="14" customFormat="1" ht="12" x14ac:dyDescent="0.2">
      <c r="A4020" s="28">
        <v>4015</v>
      </c>
      <c r="B4020" s="28" t="s">
        <v>8132</v>
      </c>
      <c r="C4020" s="28" t="s">
        <v>8132</v>
      </c>
      <c r="D4020" s="29" t="s">
        <v>8132</v>
      </c>
      <c r="E4020" s="29"/>
      <c r="F4020" s="30"/>
      <c r="G4020" s="30"/>
      <c r="H4020" s="31"/>
      <c r="I4020" s="30"/>
      <c r="J4020" s="30"/>
      <c r="K4020" s="31"/>
      <c r="L4020" s="32" t="s">
        <v>15</v>
      </c>
      <c r="M4020" s="33">
        <v>179.47</v>
      </c>
      <c r="N4020" s="32">
        <v>19</v>
      </c>
      <c r="O4020" s="32" t="s">
        <v>3152</v>
      </c>
      <c r="P4020" s="32" t="s">
        <v>3154</v>
      </c>
      <c r="Q4020" s="37" t="s">
        <v>8113</v>
      </c>
      <c r="R4020" s="28">
        <v>1</v>
      </c>
      <c r="S4020" s="35"/>
      <c r="T4020" s="36" t="s">
        <v>8175</v>
      </c>
    </row>
    <row r="4021" spans="1:20" s="14" customFormat="1" ht="12" x14ac:dyDescent="0.2">
      <c r="A4021" s="28">
        <v>4016</v>
      </c>
      <c r="B4021" s="28" t="s">
        <v>8132</v>
      </c>
      <c r="C4021" s="28" t="s">
        <v>8132</v>
      </c>
      <c r="D4021" s="29" t="s">
        <v>8132</v>
      </c>
      <c r="E4021" s="29"/>
      <c r="F4021" s="30"/>
      <c r="G4021" s="30"/>
      <c r="H4021" s="31"/>
      <c r="I4021" s="30"/>
      <c r="J4021" s="30"/>
      <c r="K4021" s="31"/>
      <c r="L4021" s="32" t="s">
        <v>15</v>
      </c>
      <c r="M4021" s="33">
        <v>120.80563697112025</v>
      </c>
      <c r="N4021" s="32">
        <v>19</v>
      </c>
      <c r="O4021" s="32" t="s">
        <v>3152</v>
      </c>
      <c r="P4021" s="32" t="s">
        <v>3154</v>
      </c>
      <c r="Q4021" s="37" t="s">
        <v>8113</v>
      </c>
      <c r="R4021" s="28">
        <v>1</v>
      </c>
      <c r="S4021" s="35"/>
      <c r="T4021" s="36" t="s">
        <v>8175</v>
      </c>
    </row>
    <row r="4022" spans="1:20" s="14" customFormat="1" ht="12" x14ac:dyDescent="0.2">
      <c r="A4022" s="28">
        <v>4017</v>
      </c>
      <c r="B4022" s="28" t="s">
        <v>8132</v>
      </c>
      <c r="C4022" s="28" t="s">
        <v>8132</v>
      </c>
      <c r="D4022" s="29" t="s">
        <v>8132</v>
      </c>
      <c r="E4022" s="29"/>
      <c r="F4022" s="30"/>
      <c r="G4022" s="30"/>
      <c r="H4022" s="31"/>
      <c r="I4022" s="30"/>
      <c r="J4022" s="30"/>
      <c r="K4022" s="31"/>
      <c r="L4022" s="32" t="s">
        <v>15</v>
      </c>
      <c r="M4022" s="33">
        <v>101.19293888418582</v>
      </c>
      <c r="N4022" s="32">
        <v>19</v>
      </c>
      <c r="O4022" s="32" t="s">
        <v>3152</v>
      </c>
      <c r="P4022" s="32" t="s">
        <v>3154</v>
      </c>
      <c r="Q4022" s="37" t="s">
        <v>8113</v>
      </c>
      <c r="R4022" s="28">
        <v>1</v>
      </c>
      <c r="S4022" s="35"/>
      <c r="T4022" s="36" t="s">
        <v>8175</v>
      </c>
    </row>
    <row r="4023" spans="1:20" s="14" customFormat="1" ht="12" x14ac:dyDescent="0.2">
      <c r="A4023" s="28">
        <v>4018</v>
      </c>
      <c r="B4023" s="28" t="s">
        <v>8132</v>
      </c>
      <c r="C4023" s="28" t="s">
        <v>8132</v>
      </c>
      <c r="D4023" s="29" t="s">
        <v>8132</v>
      </c>
      <c r="E4023" s="29"/>
      <c r="F4023" s="30"/>
      <c r="G4023" s="30"/>
      <c r="H4023" s="31"/>
      <c r="I4023" s="30"/>
      <c r="J4023" s="30"/>
      <c r="K4023" s="31"/>
      <c r="L4023" s="32" t="s">
        <v>15</v>
      </c>
      <c r="M4023" s="33">
        <v>224.83990325534677</v>
      </c>
      <c r="N4023" s="32">
        <v>19</v>
      </c>
      <c r="O4023" s="32" t="s">
        <v>3152</v>
      </c>
      <c r="P4023" s="32" t="s">
        <v>3154</v>
      </c>
      <c r="Q4023" s="37" t="s">
        <v>8113</v>
      </c>
      <c r="R4023" s="28">
        <v>1</v>
      </c>
      <c r="S4023" s="35"/>
      <c r="T4023" s="36" t="s">
        <v>8175</v>
      </c>
    </row>
    <row r="4024" spans="1:20" s="14" customFormat="1" ht="12" x14ac:dyDescent="0.2">
      <c r="A4024" s="28">
        <v>4019</v>
      </c>
      <c r="B4024" s="28" t="s">
        <v>8132</v>
      </c>
      <c r="C4024" s="28" t="s">
        <v>8132</v>
      </c>
      <c r="D4024" s="29" t="s">
        <v>8132</v>
      </c>
      <c r="E4024" s="29"/>
      <c r="F4024" s="30"/>
      <c r="G4024" s="30"/>
      <c r="H4024" s="31"/>
      <c r="I4024" s="30"/>
      <c r="J4024" s="30"/>
      <c r="K4024" s="31"/>
      <c r="L4024" s="32" t="s">
        <v>15</v>
      </c>
      <c r="M4024" s="33">
        <v>224.53</v>
      </c>
      <c r="N4024" s="32">
        <v>19</v>
      </c>
      <c r="O4024" s="32" t="s">
        <v>3152</v>
      </c>
      <c r="P4024" s="32" t="s">
        <v>3154</v>
      </c>
      <c r="Q4024" s="37" t="s">
        <v>8113</v>
      </c>
      <c r="R4024" s="28">
        <v>1</v>
      </c>
      <c r="S4024" s="35"/>
      <c r="T4024" s="36" t="s">
        <v>8175</v>
      </c>
    </row>
    <row r="4025" spans="1:20" s="14" customFormat="1" ht="12" x14ac:dyDescent="0.2">
      <c r="A4025" s="28">
        <v>4020</v>
      </c>
      <c r="B4025" s="28" t="s">
        <v>8132</v>
      </c>
      <c r="C4025" s="28" t="s">
        <v>8132</v>
      </c>
      <c r="D4025" s="29" t="s">
        <v>8132</v>
      </c>
      <c r="E4025" s="29"/>
      <c r="F4025" s="30"/>
      <c r="G4025" s="30"/>
      <c r="H4025" s="31"/>
      <c r="I4025" s="30"/>
      <c r="J4025" s="30"/>
      <c r="K4025" s="31"/>
      <c r="L4025" s="32" t="s">
        <v>15</v>
      </c>
      <c r="M4025" s="33">
        <v>226.74</v>
      </c>
      <c r="N4025" s="32">
        <v>19</v>
      </c>
      <c r="O4025" s="32" t="s">
        <v>3152</v>
      </c>
      <c r="P4025" s="32" t="s">
        <v>3154</v>
      </c>
      <c r="Q4025" s="37" t="s">
        <v>8113</v>
      </c>
      <c r="R4025" s="28">
        <v>1</v>
      </c>
      <c r="S4025" s="35"/>
      <c r="T4025" s="36" t="s">
        <v>8175</v>
      </c>
    </row>
    <row r="4026" spans="1:20" s="14" customFormat="1" ht="12" x14ac:dyDescent="0.2">
      <c r="A4026" s="28">
        <v>4021</v>
      </c>
      <c r="B4026" s="28" t="s">
        <v>8132</v>
      </c>
      <c r="C4026" s="28" t="s">
        <v>8132</v>
      </c>
      <c r="D4026" s="29" t="s">
        <v>8132</v>
      </c>
      <c r="E4026" s="29"/>
      <c r="F4026" s="30"/>
      <c r="G4026" s="30"/>
      <c r="H4026" s="31"/>
      <c r="I4026" s="30"/>
      <c r="J4026" s="30"/>
      <c r="K4026" s="31"/>
      <c r="L4026" s="32" t="s">
        <v>15</v>
      </c>
      <c r="M4026" s="33">
        <v>222.63</v>
      </c>
      <c r="N4026" s="32">
        <v>19</v>
      </c>
      <c r="O4026" s="32" t="s">
        <v>3152</v>
      </c>
      <c r="P4026" s="32" t="s">
        <v>3154</v>
      </c>
      <c r="Q4026" s="37" t="s">
        <v>8113</v>
      </c>
      <c r="R4026" s="28">
        <v>1</v>
      </c>
      <c r="S4026" s="35"/>
      <c r="T4026" s="36" t="s">
        <v>8175</v>
      </c>
    </row>
    <row r="4027" spans="1:20" s="14" customFormat="1" ht="12" x14ac:dyDescent="0.2">
      <c r="A4027" s="28">
        <v>4022</v>
      </c>
      <c r="B4027" s="28" t="s">
        <v>8132</v>
      </c>
      <c r="C4027" s="28" t="s">
        <v>8132</v>
      </c>
      <c r="D4027" s="29" t="s">
        <v>8132</v>
      </c>
      <c r="E4027" s="29"/>
      <c r="F4027" s="30"/>
      <c r="G4027" s="30"/>
      <c r="H4027" s="31"/>
      <c r="I4027" s="30"/>
      <c r="J4027" s="30"/>
      <c r="K4027" s="31"/>
      <c r="L4027" s="32" t="s">
        <v>15</v>
      </c>
      <c r="M4027" s="33">
        <v>223.58</v>
      </c>
      <c r="N4027" s="32">
        <v>19</v>
      </c>
      <c r="O4027" s="32" t="s">
        <v>3152</v>
      </c>
      <c r="P4027" s="32" t="s">
        <v>3154</v>
      </c>
      <c r="Q4027" s="37" t="s">
        <v>8113</v>
      </c>
      <c r="R4027" s="28">
        <v>1</v>
      </c>
      <c r="S4027" s="35"/>
      <c r="T4027" s="36" t="s">
        <v>8175</v>
      </c>
    </row>
    <row r="4028" spans="1:20" s="14" customFormat="1" ht="12" x14ac:dyDescent="0.2">
      <c r="A4028" s="28">
        <v>4023</v>
      </c>
      <c r="B4028" s="28" t="s">
        <v>8132</v>
      </c>
      <c r="C4028" s="28" t="s">
        <v>8132</v>
      </c>
      <c r="D4028" s="29" t="s">
        <v>8132</v>
      </c>
      <c r="E4028" s="29"/>
      <c r="F4028" s="30"/>
      <c r="G4028" s="30"/>
      <c r="H4028" s="31"/>
      <c r="I4028" s="30"/>
      <c r="J4028" s="30"/>
      <c r="K4028" s="31"/>
      <c r="L4028" s="32" t="s">
        <v>15</v>
      </c>
      <c r="M4028" s="33">
        <v>225.16216923933968</v>
      </c>
      <c r="N4028" s="32">
        <v>19</v>
      </c>
      <c r="O4028" s="32" t="s">
        <v>3152</v>
      </c>
      <c r="P4028" s="32" t="s">
        <v>3154</v>
      </c>
      <c r="Q4028" s="37" t="s">
        <v>8113</v>
      </c>
      <c r="R4028" s="28">
        <v>1</v>
      </c>
      <c r="S4028" s="35"/>
      <c r="T4028" s="36" t="s">
        <v>8175</v>
      </c>
    </row>
    <row r="4029" spans="1:20" s="14" customFormat="1" ht="12" x14ac:dyDescent="0.2">
      <c r="A4029" s="28">
        <v>4024</v>
      </c>
      <c r="B4029" s="28" t="s">
        <v>8132</v>
      </c>
      <c r="C4029" s="28" t="s">
        <v>8132</v>
      </c>
      <c r="D4029" s="29" t="s">
        <v>8132</v>
      </c>
      <c r="E4029" s="29"/>
      <c r="F4029" s="30"/>
      <c r="G4029" s="30"/>
      <c r="H4029" s="31"/>
      <c r="I4029" s="30"/>
      <c r="J4029" s="30"/>
      <c r="K4029" s="31"/>
      <c r="L4029" s="32" t="s">
        <v>15</v>
      </c>
      <c r="M4029" s="33">
        <v>178.34</v>
      </c>
      <c r="N4029" s="32">
        <v>19</v>
      </c>
      <c r="O4029" s="32" t="s">
        <v>3152</v>
      </c>
      <c r="P4029" s="32" t="s">
        <v>3154</v>
      </c>
      <c r="Q4029" s="37" t="s">
        <v>8113</v>
      </c>
      <c r="R4029" s="28">
        <v>1</v>
      </c>
      <c r="S4029" s="35"/>
      <c r="T4029" s="36" t="s">
        <v>8175</v>
      </c>
    </row>
    <row r="4030" spans="1:20" s="14" customFormat="1" ht="12" x14ac:dyDescent="0.2">
      <c r="A4030" s="28">
        <v>4025</v>
      </c>
      <c r="B4030" s="28" t="s">
        <v>8132</v>
      </c>
      <c r="C4030" s="28" t="s">
        <v>8132</v>
      </c>
      <c r="D4030" s="29" t="s">
        <v>8132</v>
      </c>
      <c r="E4030" s="29"/>
      <c r="F4030" s="30"/>
      <c r="G4030" s="30"/>
      <c r="H4030" s="31"/>
      <c r="I4030" s="30"/>
      <c r="J4030" s="30"/>
      <c r="K4030" s="31"/>
      <c r="L4030" s="32" t="s">
        <v>15</v>
      </c>
      <c r="M4030" s="33">
        <v>149.58180059729466</v>
      </c>
      <c r="N4030" s="32">
        <v>19</v>
      </c>
      <c r="O4030" s="32" t="s">
        <v>3152</v>
      </c>
      <c r="P4030" s="32" t="s">
        <v>3154</v>
      </c>
      <c r="Q4030" s="37" t="s">
        <v>8113</v>
      </c>
      <c r="R4030" s="28">
        <v>1</v>
      </c>
      <c r="S4030" s="35"/>
      <c r="T4030" s="36" t="s">
        <v>8175</v>
      </c>
    </row>
    <row r="4031" spans="1:20" s="14" customFormat="1" ht="12" x14ac:dyDescent="0.2">
      <c r="A4031" s="28">
        <v>4026</v>
      </c>
      <c r="B4031" s="28" t="s">
        <v>8132</v>
      </c>
      <c r="C4031" s="28" t="s">
        <v>8132</v>
      </c>
      <c r="D4031" s="29" t="s">
        <v>8180</v>
      </c>
      <c r="E4031" s="29"/>
      <c r="F4031" s="30"/>
      <c r="G4031" s="30"/>
      <c r="H4031" s="31"/>
      <c r="I4031" s="30"/>
      <c r="J4031" s="30"/>
      <c r="K4031" s="31"/>
      <c r="L4031" s="32" t="s">
        <v>15</v>
      </c>
      <c r="M4031" s="33">
        <v>44.82</v>
      </c>
      <c r="N4031" s="32">
        <v>19</v>
      </c>
      <c r="O4031" s="32" t="s">
        <v>3152</v>
      </c>
      <c r="P4031" s="32" t="s">
        <v>3154</v>
      </c>
      <c r="Q4031" s="37" t="s">
        <v>8113</v>
      </c>
      <c r="R4031" s="28">
        <v>1</v>
      </c>
      <c r="S4031" s="35"/>
      <c r="T4031" s="36" t="s">
        <v>8175</v>
      </c>
    </row>
    <row r="4032" spans="1:20" s="14" customFormat="1" ht="12" x14ac:dyDescent="0.2">
      <c r="A4032" s="28">
        <v>4027</v>
      </c>
      <c r="B4032" s="28" t="s">
        <v>8132</v>
      </c>
      <c r="C4032" s="28" t="s">
        <v>8132</v>
      </c>
      <c r="D4032" s="29" t="s">
        <v>8132</v>
      </c>
      <c r="E4032" s="29"/>
      <c r="F4032" s="30"/>
      <c r="G4032" s="30"/>
      <c r="H4032" s="31"/>
      <c r="I4032" s="30"/>
      <c r="J4032" s="30"/>
      <c r="K4032" s="31"/>
      <c r="L4032" s="32" t="s">
        <v>8091</v>
      </c>
      <c r="M4032" s="33">
        <v>35.22779391306694</v>
      </c>
      <c r="N4032" s="32">
        <v>11</v>
      </c>
      <c r="O4032" s="32" t="s">
        <v>3152</v>
      </c>
      <c r="P4032" s="32" t="s">
        <v>3155</v>
      </c>
      <c r="Q4032" s="37" t="s">
        <v>5739</v>
      </c>
      <c r="R4032" s="28">
        <v>4</v>
      </c>
      <c r="S4032" s="35"/>
      <c r="T4032" s="36" t="s">
        <v>8175</v>
      </c>
    </row>
    <row r="4033" spans="1:20" s="14" customFormat="1" ht="12" x14ac:dyDescent="0.2">
      <c r="A4033" s="28">
        <v>4028</v>
      </c>
      <c r="B4033" s="28" t="s">
        <v>8132</v>
      </c>
      <c r="C4033" s="28" t="s">
        <v>8132</v>
      </c>
      <c r="D4033" s="29" t="s">
        <v>8132</v>
      </c>
      <c r="E4033" s="29"/>
      <c r="F4033" s="30"/>
      <c r="G4033" s="30"/>
      <c r="H4033" s="31"/>
      <c r="I4033" s="30"/>
      <c r="J4033" s="30"/>
      <c r="K4033" s="31"/>
      <c r="L4033" s="32" t="s">
        <v>15</v>
      </c>
      <c r="M4033" s="33">
        <v>203.36</v>
      </c>
      <c r="N4033" s="32">
        <v>19</v>
      </c>
      <c r="O4033" s="32" t="s">
        <v>3152</v>
      </c>
      <c r="P4033" s="32" t="s">
        <v>3154</v>
      </c>
      <c r="Q4033" s="37" t="s">
        <v>8113</v>
      </c>
      <c r="R4033" s="28">
        <v>1</v>
      </c>
      <c r="S4033" s="35"/>
      <c r="T4033" s="36" t="s">
        <v>8175</v>
      </c>
    </row>
    <row r="4034" spans="1:20" s="14" customFormat="1" ht="12" x14ac:dyDescent="0.2">
      <c r="A4034" s="28">
        <v>4029</v>
      </c>
      <c r="B4034" s="28" t="s">
        <v>8132</v>
      </c>
      <c r="C4034" s="28" t="s">
        <v>8132</v>
      </c>
      <c r="D4034" s="29" t="s">
        <v>8180</v>
      </c>
      <c r="E4034" s="29"/>
      <c r="F4034" s="30"/>
      <c r="G4034" s="30"/>
      <c r="H4034" s="31"/>
      <c r="I4034" s="30"/>
      <c r="J4034" s="30"/>
      <c r="K4034" s="31"/>
      <c r="L4034" s="32" t="s">
        <v>15</v>
      </c>
      <c r="M4034" s="33">
        <v>116.55894028342338</v>
      </c>
      <c r="N4034" s="32">
        <v>18</v>
      </c>
      <c r="O4034" s="32" t="s">
        <v>3152</v>
      </c>
      <c r="P4034" s="32" t="s">
        <v>3153</v>
      </c>
      <c r="Q4034" s="34" t="s">
        <v>8111</v>
      </c>
      <c r="R4034" s="28">
        <v>1</v>
      </c>
      <c r="S4034" s="35"/>
      <c r="T4034" s="36" t="s">
        <v>8175</v>
      </c>
    </row>
    <row r="4035" spans="1:20" s="14" customFormat="1" ht="12" x14ac:dyDescent="0.2">
      <c r="A4035" s="28">
        <v>4030</v>
      </c>
      <c r="B4035" s="28" t="s">
        <v>8132</v>
      </c>
      <c r="C4035" s="28" t="s">
        <v>8132</v>
      </c>
      <c r="D4035" s="29" t="s">
        <v>8180</v>
      </c>
      <c r="E4035" s="29"/>
      <c r="F4035" s="30"/>
      <c r="G4035" s="30"/>
      <c r="H4035" s="31"/>
      <c r="I4035" s="30"/>
      <c r="J4035" s="30"/>
      <c r="K4035" s="31"/>
      <c r="L4035" s="32" t="s">
        <v>15</v>
      </c>
      <c r="M4035" s="33">
        <v>50</v>
      </c>
      <c r="N4035" s="32">
        <v>19</v>
      </c>
      <c r="O4035" s="32" t="s">
        <v>3152</v>
      </c>
      <c r="P4035" s="32" t="s">
        <v>3154</v>
      </c>
      <c r="Q4035" s="37" t="s">
        <v>8113</v>
      </c>
      <c r="R4035" s="28">
        <v>1</v>
      </c>
      <c r="S4035" s="35"/>
      <c r="T4035" s="36" t="s">
        <v>8175</v>
      </c>
    </row>
    <row r="4036" spans="1:20" s="14" customFormat="1" ht="12" x14ac:dyDescent="0.2">
      <c r="A4036" s="28">
        <v>4031</v>
      </c>
      <c r="B4036" s="28" t="s">
        <v>8132</v>
      </c>
      <c r="C4036" s="28" t="s">
        <v>8132</v>
      </c>
      <c r="D4036" s="29" t="s">
        <v>8180</v>
      </c>
      <c r="E4036" s="29"/>
      <c r="F4036" s="30"/>
      <c r="G4036" s="30"/>
      <c r="H4036" s="31"/>
      <c r="I4036" s="30"/>
      <c r="J4036" s="30"/>
      <c r="K4036" s="31"/>
      <c r="L4036" s="32" t="s">
        <v>8092</v>
      </c>
      <c r="M4036" s="33">
        <v>80.721779810904721</v>
      </c>
      <c r="N4036" s="32">
        <v>15</v>
      </c>
      <c r="O4036" s="32" t="s">
        <v>3152</v>
      </c>
      <c r="P4036" s="32" t="s">
        <v>3155</v>
      </c>
      <c r="Q4036" s="37" t="s">
        <v>5706</v>
      </c>
      <c r="R4036" s="28">
        <v>1</v>
      </c>
      <c r="S4036" s="35"/>
      <c r="T4036" s="36" t="s">
        <v>8175</v>
      </c>
    </row>
    <row r="4037" spans="1:20" s="14" customFormat="1" ht="12" x14ac:dyDescent="0.2">
      <c r="A4037" s="28">
        <v>4032</v>
      </c>
      <c r="B4037" s="28" t="s">
        <v>8132</v>
      </c>
      <c r="C4037" s="28" t="s">
        <v>8132</v>
      </c>
      <c r="D4037" s="29" t="s">
        <v>8180</v>
      </c>
      <c r="E4037" s="29"/>
      <c r="F4037" s="30"/>
      <c r="G4037" s="30"/>
      <c r="H4037" s="31"/>
      <c r="I4037" s="30"/>
      <c r="J4037" s="30"/>
      <c r="K4037" s="31"/>
      <c r="L4037" s="32" t="s">
        <v>8092</v>
      </c>
      <c r="M4037" s="33">
        <v>79.605298843885095</v>
      </c>
      <c r="N4037" s="32">
        <v>15</v>
      </c>
      <c r="O4037" s="32" t="s">
        <v>3152</v>
      </c>
      <c r="P4037" s="32" t="s">
        <v>3155</v>
      </c>
      <c r="Q4037" s="37" t="s">
        <v>5706</v>
      </c>
      <c r="R4037" s="28">
        <v>1</v>
      </c>
      <c r="S4037" s="35"/>
      <c r="T4037" s="36" t="s">
        <v>8175</v>
      </c>
    </row>
    <row r="4038" spans="1:20" s="14" customFormat="1" ht="12" x14ac:dyDescent="0.2">
      <c r="A4038" s="28">
        <v>4033</v>
      </c>
      <c r="B4038" s="28" t="s">
        <v>8132</v>
      </c>
      <c r="C4038" s="28" t="s">
        <v>8132</v>
      </c>
      <c r="D4038" s="29" t="s">
        <v>8180</v>
      </c>
      <c r="E4038" s="29"/>
      <c r="F4038" s="30"/>
      <c r="G4038" s="30"/>
      <c r="H4038" s="31"/>
      <c r="I4038" s="30"/>
      <c r="J4038" s="30"/>
      <c r="K4038" s="31"/>
      <c r="L4038" s="32" t="s">
        <v>15</v>
      </c>
      <c r="M4038" s="33">
        <v>166.73634843100888</v>
      </c>
      <c r="N4038" s="32">
        <v>18</v>
      </c>
      <c r="O4038" s="32" t="s">
        <v>3152</v>
      </c>
      <c r="P4038" s="32" t="s">
        <v>3153</v>
      </c>
      <c r="Q4038" s="34" t="s">
        <v>8111</v>
      </c>
      <c r="R4038" s="28">
        <v>1</v>
      </c>
      <c r="S4038" s="35"/>
      <c r="T4038" s="36" t="s">
        <v>8175</v>
      </c>
    </row>
    <row r="4039" spans="1:20" s="14" customFormat="1" ht="12" x14ac:dyDescent="0.2">
      <c r="A4039" s="28">
        <v>4034</v>
      </c>
      <c r="B4039" s="28" t="s">
        <v>8132</v>
      </c>
      <c r="C4039" s="28" t="s">
        <v>8132</v>
      </c>
      <c r="D4039" s="29" t="s">
        <v>8132</v>
      </c>
      <c r="E4039" s="29"/>
      <c r="F4039" s="30"/>
      <c r="G4039" s="30"/>
      <c r="H4039" s="31"/>
      <c r="I4039" s="30"/>
      <c r="J4039" s="30"/>
      <c r="K4039" s="31"/>
      <c r="L4039" s="32" t="s">
        <v>15</v>
      </c>
      <c r="M4039" s="33">
        <v>141.01</v>
      </c>
      <c r="N4039" s="32">
        <v>19</v>
      </c>
      <c r="O4039" s="32" t="s">
        <v>3152</v>
      </c>
      <c r="P4039" s="32" t="s">
        <v>3154</v>
      </c>
      <c r="Q4039" s="37" t="s">
        <v>8113</v>
      </c>
      <c r="R4039" s="28">
        <v>1</v>
      </c>
      <c r="S4039" s="35"/>
      <c r="T4039" s="36" t="s">
        <v>8175</v>
      </c>
    </row>
    <row r="4040" spans="1:20" s="14" customFormat="1" ht="12" x14ac:dyDescent="0.2">
      <c r="A4040" s="28">
        <v>4035</v>
      </c>
      <c r="B4040" s="28" t="s">
        <v>8132</v>
      </c>
      <c r="C4040" s="28" t="s">
        <v>8132</v>
      </c>
      <c r="D4040" s="29" t="s">
        <v>8132</v>
      </c>
      <c r="E4040" s="29"/>
      <c r="F4040" s="30"/>
      <c r="G4040" s="30"/>
      <c r="H4040" s="31"/>
      <c r="I4040" s="30"/>
      <c r="J4040" s="30"/>
      <c r="K4040" s="31"/>
      <c r="L4040" s="32" t="s">
        <v>15</v>
      </c>
      <c r="M4040" s="33">
        <v>201.75</v>
      </c>
      <c r="N4040" s="32">
        <v>18</v>
      </c>
      <c r="O4040" s="32" t="s">
        <v>3152</v>
      </c>
      <c r="P4040" s="32" t="s">
        <v>3155</v>
      </c>
      <c r="Q4040" s="37" t="s">
        <v>8114</v>
      </c>
      <c r="R4040" s="28">
        <v>1</v>
      </c>
      <c r="S4040" s="35"/>
      <c r="T4040" s="36" t="s">
        <v>8175</v>
      </c>
    </row>
    <row r="4041" spans="1:20" s="14" customFormat="1" ht="12" x14ac:dyDescent="0.2">
      <c r="A4041" s="28">
        <v>4036</v>
      </c>
      <c r="B4041" s="28" t="s">
        <v>8132</v>
      </c>
      <c r="C4041" s="28" t="s">
        <v>8132</v>
      </c>
      <c r="D4041" s="29" t="s">
        <v>8132</v>
      </c>
      <c r="E4041" s="29"/>
      <c r="F4041" s="30"/>
      <c r="G4041" s="30"/>
      <c r="H4041" s="31"/>
      <c r="I4041" s="30"/>
      <c r="J4041" s="30"/>
      <c r="K4041" s="31"/>
      <c r="L4041" s="32" t="s">
        <v>15</v>
      </c>
      <c r="M4041" s="33">
        <v>75.94</v>
      </c>
      <c r="N4041" s="32">
        <v>18</v>
      </c>
      <c r="O4041" s="32" t="s">
        <v>3152</v>
      </c>
      <c r="P4041" s="32" t="s">
        <v>3153</v>
      </c>
      <c r="Q4041" s="34" t="s">
        <v>8111</v>
      </c>
      <c r="R4041" s="28">
        <v>1</v>
      </c>
      <c r="S4041" s="35"/>
      <c r="T4041" s="36" t="s">
        <v>8175</v>
      </c>
    </row>
    <row r="4042" spans="1:20" s="14" customFormat="1" ht="12" x14ac:dyDescent="0.2">
      <c r="A4042" s="28">
        <v>4037</v>
      </c>
      <c r="B4042" s="28" t="s">
        <v>8132</v>
      </c>
      <c r="C4042" s="28" t="s">
        <v>8132</v>
      </c>
      <c r="D4042" s="29" t="s">
        <v>8132</v>
      </c>
      <c r="E4042" s="29"/>
      <c r="F4042" s="30"/>
      <c r="G4042" s="30"/>
      <c r="H4042" s="31"/>
      <c r="I4042" s="30"/>
      <c r="J4042" s="30"/>
      <c r="K4042" s="31"/>
      <c r="L4042" s="32" t="s">
        <v>15</v>
      </c>
      <c r="M4042" s="33">
        <v>142.41657023891568</v>
      </c>
      <c r="N4042" s="32">
        <v>19</v>
      </c>
      <c r="O4042" s="32" t="s">
        <v>3152</v>
      </c>
      <c r="P4042" s="32" t="s">
        <v>3154</v>
      </c>
      <c r="Q4042" s="37" t="s">
        <v>8113</v>
      </c>
      <c r="R4042" s="28">
        <v>1</v>
      </c>
      <c r="S4042" s="35"/>
      <c r="T4042" s="36" t="s">
        <v>8175</v>
      </c>
    </row>
    <row r="4043" spans="1:20" s="14" customFormat="1" ht="12" x14ac:dyDescent="0.2">
      <c r="A4043" s="28">
        <v>4038</v>
      </c>
      <c r="B4043" s="28" t="s">
        <v>8132</v>
      </c>
      <c r="C4043" s="28" t="s">
        <v>8132</v>
      </c>
      <c r="D4043" s="29" t="s">
        <v>8132</v>
      </c>
      <c r="E4043" s="29"/>
      <c r="F4043" s="30"/>
      <c r="G4043" s="30"/>
      <c r="H4043" s="31"/>
      <c r="I4043" s="30"/>
      <c r="J4043" s="30"/>
      <c r="K4043" s="31"/>
      <c r="L4043" s="32" t="s">
        <v>15</v>
      </c>
      <c r="M4043" s="33">
        <v>133.94784383186777</v>
      </c>
      <c r="N4043" s="32">
        <v>19</v>
      </c>
      <c r="O4043" s="32" t="s">
        <v>3152</v>
      </c>
      <c r="P4043" s="32" t="s">
        <v>3154</v>
      </c>
      <c r="Q4043" s="37" t="s">
        <v>8113</v>
      </c>
      <c r="R4043" s="28">
        <v>1</v>
      </c>
      <c r="S4043" s="35"/>
      <c r="T4043" s="36" t="s">
        <v>8175</v>
      </c>
    </row>
    <row r="4044" spans="1:20" s="14" customFormat="1" ht="12" x14ac:dyDescent="0.2">
      <c r="A4044" s="28">
        <v>4039</v>
      </c>
      <c r="B4044" s="28" t="s">
        <v>8132</v>
      </c>
      <c r="C4044" s="28" t="s">
        <v>8132</v>
      </c>
      <c r="D4044" s="29" t="s">
        <v>8132</v>
      </c>
      <c r="E4044" s="29"/>
      <c r="F4044" s="30"/>
      <c r="G4044" s="30"/>
      <c r="H4044" s="31"/>
      <c r="I4044" s="30"/>
      <c r="J4044" s="30"/>
      <c r="K4044" s="31"/>
      <c r="L4044" s="32" t="s">
        <v>15</v>
      </c>
      <c r="M4044" s="33">
        <v>157.43</v>
      </c>
      <c r="N4044" s="32">
        <v>19</v>
      </c>
      <c r="O4044" s="32" t="s">
        <v>3152</v>
      </c>
      <c r="P4044" s="32" t="s">
        <v>3154</v>
      </c>
      <c r="Q4044" s="37" t="s">
        <v>8113</v>
      </c>
      <c r="R4044" s="28">
        <v>1</v>
      </c>
      <c r="S4044" s="35"/>
      <c r="T4044" s="36" t="s">
        <v>8175</v>
      </c>
    </row>
    <row r="4045" spans="1:20" s="14" customFormat="1" ht="12" x14ac:dyDescent="0.2">
      <c r="A4045" s="28">
        <v>4040</v>
      </c>
      <c r="B4045" s="28" t="s">
        <v>8132</v>
      </c>
      <c r="C4045" s="28" t="s">
        <v>8132</v>
      </c>
      <c r="D4045" s="29" t="s">
        <v>8132</v>
      </c>
      <c r="E4045" s="29"/>
      <c r="F4045" s="30"/>
      <c r="G4045" s="30"/>
      <c r="H4045" s="31"/>
      <c r="I4045" s="30"/>
      <c r="J4045" s="30"/>
      <c r="K4045" s="31"/>
      <c r="L4045" s="32" t="s">
        <v>15</v>
      </c>
      <c r="M4045" s="33">
        <v>167.24875728884373</v>
      </c>
      <c r="N4045" s="32">
        <v>19</v>
      </c>
      <c r="O4045" s="32" t="s">
        <v>3152</v>
      </c>
      <c r="P4045" s="32" t="s">
        <v>3154</v>
      </c>
      <c r="Q4045" s="37" t="s">
        <v>8113</v>
      </c>
      <c r="R4045" s="28">
        <v>1</v>
      </c>
      <c r="S4045" s="35"/>
      <c r="T4045" s="36" t="s">
        <v>8175</v>
      </c>
    </row>
    <row r="4046" spans="1:20" s="14" customFormat="1" ht="12" x14ac:dyDescent="0.2">
      <c r="A4046" s="28">
        <v>4041</v>
      </c>
      <c r="B4046" s="28" t="s">
        <v>8132</v>
      </c>
      <c r="C4046" s="28" t="s">
        <v>8132</v>
      </c>
      <c r="D4046" s="29" t="s">
        <v>8132</v>
      </c>
      <c r="E4046" s="29"/>
      <c r="F4046" s="30"/>
      <c r="G4046" s="30"/>
      <c r="H4046" s="31"/>
      <c r="I4046" s="30"/>
      <c r="J4046" s="30"/>
      <c r="K4046" s="31"/>
      <c r="L4046" s="32" t="s">
        <v>15</v>
      </c>
      <c r="M4046" s="33">
        <v>140.46</v>
      </c>
      <c r="N4046" s="32">
        <v>19</v>
      </c>
      <c r="O4046" s="32" t="s">
        <v>3152</v>
      </c>
      <c r="P4046" s="32" t="s">
        <v>3154</v>
      </c>
      <c r="Q4046" s="37" t="s">
        <v>8113</v>
      </c>
      <c r="R4046" s="28">
        <v>1</v>
      </c>
      <c r="S4046" s="35"/>
      <c r="T4046" s="36" t="s">
        <v>8175</v>
      </c>
    </row>
    <row r="4047" spans="1:20" s="14" customFormat="1" ht="12" x14ac:dyDescent="0.2">
      <c r="A4047" s="28">
        <v>4042</v>
      </c>
      <c r="B4047" s="28" t="s">
        <v>8132</v>
      </c>
      <c r="C4047" s="28" t="s">
        <v>8132</v>
      </c>
      <c r="D4047" s="29" t="s">
        <v>8132</v>
      </c>
      <c r="E4047" s="29"/>
      <c r="F4047" s="30"/>
      <c r="G4047" s="30"/>
      <c r="H4047" s="31"/>
      <c r="I4047" s="30"/>
      <c r="J4047" s="30"/>
      <c r="K4047" s="31"/>
      <c r="L4047" s="32" t="s">
        <v>15</v>
      </c>
      <c r="M4047" s="33">
        <v>220.3782979886486</v>
      </c>
      <c r="N4047" s="32">
        <v>19</v>
      </c>
      <c r="O4047" s="32" t="s">
        <v>3152</v>
      </c>
      <c r="P4047" s="32" t="s">
        <v>3154</v>
      </c>
      <c r="Q4047" s="37" t="s">
        <v>8113</v>
      </c>
      <c r="R4047" s="28">
        <v>1</v>
      </c>
      <c r="S4047" s="35"/>
      <c r="T4047" s="36" t="s">
        <v>8175</v>
      </c>
    </row>
    <row r="4048" spans="1:20" s="14" customFormat="1" ht="12" x14ac:dyDescent="0.2">
      <c r="A4048" s="28">
        <v>4043</v>
      </c>
      <c r="B4048" s="28" t="s">
        <v>8132</v>
      </c>
      <c r="C4048" s="28" t="s">
        <v>8132</v>
      </c>
      <c r="D4048" s="29" t="s">
        <v>8132</v>
      </c>
      <c r="E4048" s="29"/>
      <c r="F4048" s="30"/>
      <c r="G4048" s="30"/>
      <c r="H4048" s="31"/>
      <c r="I4048" s="30"/>
      <c r="J4048" s="30"/>
      <c r="K4048" s="31"/>
      <c r="L4048" s="32" t="s">
        <v>15</v>
      </c>
      <c r="M4048" s="33">
        <v>186.36</v>
      </c>
      <c r="N4048" s="32">
        <v>19</v>
      </c>
      <c r="O4048" s="32" t="s">
        <v>3152</v>
      </c>
      <c r="P4048" s="32" t="s">
        <v>3154</v>
      </c>
      <c r="Q4048" s="37" t="s">
        <v>8113</v>
      </c>
      <c r="R4048" s="28">
        <v>1</v>
      </c>
      <c r="S4048" s="35"/>
      <c r="T4048" s="36" t="s">
        <v>8175</v>
      </c>
    </row>
    <row r="4049" spans="1:20" s="14" customFormat="1" ht="12" x14ac:dyDescent="0.2">
      <c r="A4049" s="28">
        <v>4044</v>
      </c>
      <c r="B4049" s="28" t="s">
        <v>8132</v>
      </c>
      <c r="C4049" s="28" t="s">
        <v>8132</v>
      </c>
      <c r="D4049" s="29" t="s">
        <v>8180</v>
      </c>
      <c r="E4049" s="29"/>
      <c r="F4049" s="30"/>
      <c r="G4049" s="30"/>
      <c r="H4049" s="31"/>
      <c r="I4049" s="30"/>
      <c r="J4049" s="30"/>
      <c r="K4049" s="31"/>
      <c r="L4049" s="32" t="s">
        <v>15</v>
      </c>
      <c r="M4049" s="33">
        <v>43.416492164966151</v>
      </c>
      <c r="N4049" s="32">
        <v>19</v>
      </c>
      <c r="O4049" s="32" t="s">
        <v>3152</v>
      </c>
      <c r="P4049" s="32" t="s">
        <v>3154</v>
      </c>
      <c r="Q4049" s="37" t="s">
        <v>8113</v>
      </c>
      <c r="R4049" s="28">
        <v>1</v>
      </c>
      <c r="S4049" s="35"/>
      <c r="T4049" s="36" t="s">
        <v>8175</v>
      </c>
    </row>
    <row r="4050" spans="1:20" s="14" customFormat="1" ht="12" x14ac:dyDescent="0.2">
      <c r="A4050" s="28">
        <v>4045</v>
      </c>
      <c r="B4050" s="28" t="s">
        <v>8132</v>
      </c>
      <c r="C4050" s="28" t="s">
        <v>8132</v>
      </c>
      <c r="D4050" s="29" t="s">
        <v>8180</v>
      </c>
      <c r="E4050" s="29"/>
      <c r="F4050" s="30"/>
      <c r="G4050" s="30"/>
      <c r="H4050" s="31"/>
      <c r="I4050" s="30"/>
      <c r="J4050" s="30"/>
      <c r="K4050" s="31"/>
      <c r="L4050" s="32" t="s">
        <v>8092</v>
      </c>
      <c r="M4050" s="33">
        <v>57.279993715099188</v>
      </c>
      <c r="N4050" s="32">
        <v>15</v>
      </c>
      <c r="O4050" s="32" t="s">
        <v>3152</v>
      </c>
      <c r="P4050" s="32" t="s">
        <v>3155</v>
      </c>
      <c r="Q4050" s="37" t="s">
        <v>5706</v>
      </c>
      <c r="R4050" s="28">
        <v>1</v>
      </c>
      <c r="S4050" s="35"/>
      <c r="T4050" s="36" t="s">
        <v>8175</v>
      </c>
    </row>
    <row r="4051" spans="1:20" s="14" customFormat="1" ht="12" x14ac:dyDescent="0.2">
      <c r="A4051" s="28">
        <v>4046</v>
      </c>
      <c r="B4051" s="28" t="s">
        <v>8132</v>
      </c>
      <c r="C4051" s="28" t="s">
        <v>8132</v>
      </c>
      <c r="D4051" s="29" t="s">
        <v>8180</v>
      </c>
      <c r="E4051" s="29"/>
      <c r="F4051" s="30"/>
      <c r="G4051" s="30"/>
      <c r="H4051" s="31"/>
      <c r="I4051" s="30"/>
      <c r="J4051" s="30"/>
      <c r="K4051" s="31"/>
      <c r="L4051" s="32" t="s">
        <v>8092</v>
      </c>
      <c r="M4051" s="33">
        <v>79.931230505906171</v>
      </c>
      <c r="N4051" s="32">
        <v>15</v>
      </c>
      <c r="O4051" s="32" t="s">
        <v>3152</v>
      </c>
      <c r="P4051" s="32" t="s">
        <v>3155</v>
      </c>
      <c r="Q4051" s="37" t="s">
        <v>5706</v>
      </c>
      <c r="R4051" s="28">
        <v>1</v>
      </c>
      <c r="S4051" s="35"/>
      <c r="T4051" s="36" t="s">
        <v>8175</v>
      </c>
    </row>
    <row r="4052" spans="1:20" s="14" customFormat="1" ht="12" x14ac:dyDescent="0.2">
      <c r="A4052" s="28">
        <v>4047</v>
      </c>
      <c r="B4052" s="28" t="s">
        <v>3151</v>
      </c>
      <c r="C4052" s="28" t="s">
        <v>3151</v>
      </c>
      <c r="D4052" s="29" t="s">
        <v>8181</v>
      </c>
      <c r="E4052" s="29"/>
      <c r="F4052" s="30"/>
      <c r="G4052" s="30"/>
      <c r="H4052" s="31"/>
      <c r="I4052" s="30"/>
      <c r="J4052" s="30"/>
      <c r="K4052" s="31"/>
      <c r="L4052" s="32" t="s">
        <v>8092</v>
      </c>
      <c r="M4052" s="33">
        <v>78.517565322580452</v>
      </c>
      <c r="N4052" s="32">
        <v>15</v>
      </c>
      <c r="O4052" s="32" t="s">
        <v>3152</v>
      </c>
      <c r="P4052" s="32" t="s">
        <v>3155</v>
      </c>
      <c r="Q4052" s="37" t="s">
        <v>5706</v>
      </c>
      <c r="R4052" s="28">
        <v>1</v>
      </c>
      <c r="S4052" s="35"/>
      <c r="T4052" s="36" t="s">
        <v>8175</v>
      </c>
    </row>
    <row r="4053" spans="1:20" s="14" customFormat="1" ht="12" x14ac:dyDescent="0.2">
      <c r="A4053" s="28">
        <v>4048</v>
      </c>
      <c r="B4053" s="28" t="s">
        <v>3151</v>
      </c>
      <c r="C4053" s="28" t="s">
        <v>3151</v>
      </c>
      <c r="D4053" s="29" t="s">
        <v>8181</v>
      </c>
      <c r="E4053" s="29"/>
      <c r="F4053" s="30"/>
      <c r="G4053" s="30"/>
      <c r="H4053" s="31"/>
      <c r="I4053" s="30"/>
      <c r="J4053" s="30"/>
      <c r="K4053" s="31"/>
      <c r="L4053" s="32" t="s">
        <v>8092</v>
      </c>
      <c r="M4053" s="33">
        <v>76.380656607890955</v>
      </c>
      <c r="N4053" s="32">
        <v>15</v>
      </c>
      <c r="O4053" s="32" t="s">
        <v>3152</v>
      </c>
      <c r="P4053" s="32" t="s">
        <v>3155</v>
      </c>
      <c r="Q4053" s="37" t="s">
        <v>5706</v>
      </c>
      <c r="R4053" s="28">
        <v>1</v>
      </c>
      <c r="S4053" s="35"/>
      <c r="T4053" s="36" t="s">
        <v>8175</v>
      </c>
    </row>
    <row r="4054" spans="1:20" s="14" customFormat="1" ht="12" x14ac:dyDescent="0.2">
      <c r="A4054" s="28">
        <v>4049</v>
      </c>
      <c r="B4054" s="28" t="s">
        <v>8132</v>
      </c>
      <c r="C4054" s="28" t="s">
        <v>8132</v>
      </c>
      <c r="D4054" s="29" t="s">
        <v>8180</v>
      </c>
      <c r="E4054" s="29"/>
      <c r="F4054" s="30"/>
      <c r="G4054" s="30"/>
      <c r="H4054" s="31"/>
      <c r="I4054" s="30"/>
      <c r="J4054" s="30"/>
      <c r="K4054" s="31"/>
      <c r="L4054" s="32" t="s">
        <v>8092</v>
      </c>
      <c r="M4054" s="33">
        <v>80.659846393180231</v>
      </c>
      <c r="N4054" s="32">
        <v>15</v>
      </c>
      <c r="O4054" s="32" t="s">
        <v>3152</v>
      </c>
      <c r="P4054" s="32" t="s">
        <v>3155</v>
      </c>
      <c r="Q4054" s="37" t="s">
        <v>5706</v>
      </c>
      <c r="R4054" s="28">
        <v>1</v>
      </c>
      <c r="S4054" s="35"/>
      <c r="T4054" s="36" t="s">
        <v>8175</v>
      </c>
    </row>
    <row r="4055" spans="1:20" s="14" customFormat="1" ht="12" x14ac:dyDescent="0.2">
      <c r="A4055" s="28">
        <v>4050</v>
      </c>
      <c r="B4055" s="28" t="s">
        <v>8132</v>
      </c>
      <c r="C4055" s="28" t="s">
        <v>8132</v>
      </c>
      <c r="D4055" s="29" t="s">
        <v>8180</v>
      </c>
      <c r="E4055" s="29"/>
      <c r="F4055" s="30"/>
      <c r="G4055" s="30"/>
      <c r="H4055" s="31"/>
      <c r="I4055" s="30"/>
      <c r="J4055" s="30"/>
      <c r="K4055" s="31"/>
      <c r="L4055" s="32" t="s">
        <v>8092</v>
      </c>
      <c r="M4055" s="33">
        <v>79.246375260955688</v>
      </c>
      <c r="N4055" s="32">
        <v>15</v>
      </c>
      <c r="O4055" s="32" t="s">
        <v>3152</v>
      </c>
      <c r="P4055" s="32" t="s">
        <v>3155</v>
      </c>
      <c r="Q4055" s="37" t="s">
        <v>5706</v>
      </c>
      <c r="R4055" s="28">
        <v>1</v>
      </c>
      <c r="S4055" s="35"/>
      <c r="T4055" s="36" t="s">
        <v>8175</v>
      </c>
    </row>
    <row r="4056" spans="1:20" s="14" customFormat="1" ht="12" x14ac:dyDescent="0.2">
      <c r="A4056" s="28">
        <v>4051</v>
      </c>
      <c r="B4056" s="28" t="s">
        <v>8132</v>
      </c>
      <c r="C4056" s="28" t="s">
        <v>8132</v>
      </c>
      <c r="D4056" s="29" t="s">
        <v>8132</v>
      </c>
      <c r="E4056" s="29"/>
      <c r="F4056" s="30"/>
      <c r="G4056" s="30"/>
      <c r="H4056" s="31"/>
      <c r="I4056" s="30"/>
      <c r="J4056" s="30"/>
      <c r="K4056" s="31"/>
      <c r="L4056" s="32" t="s">
        <v>8092</v>
      </c>
      <c r="M4056" s="33">
        <v>62.531092638739473</v>
      </c>
      <c r="N4056" s="32">
        <v>13</v>
      </c>
      <c r="O4056" s="32" t="s">
        <v>3152</v>
      </c>
      <c r="P4056" s="32" t="s">
        <v>3155</v>
      </c>
      <c r="Q4056" s="37" t="s">
        <v>5698</v>
      </c>
      <c r="R4056" s="28">
        <v>1</v>
      </c>
      <c r="S4056" s="35"/>
      <c r="T4056" s="36" t="s">
        <v>8175</v>
      </c>
    </row>
    <row r="4057" spans="1:20" s="14" customFormat="1" ht="12" x14ac:dyDescent="0.2">
      <c r="A4057" s="28">
        <v>4052</v>
      </c>
      <c r="B4057" s="28" t="s">
        <v>8132</v>
      </c>
      <c r="C4057" s="28" t="s">
        <v>8132</v>
      </c>
      <c r="D4057" s="29" t="s">
        <v>8132</v>
      </c>
      <c r="E4057" s="29"/>
      <c r="F4057" s="30"/>
      <c r="G4057" s="30"/>
      <c r="H4057" s="31"/>
      <c r="I4057" s="30"/>
      <c r="J4057" s="30"/>
      <c r="K4057" s="31"/>
      <c r="L4057" s="32" t="s">
        <v>8092</v>
      </c>
      <c r="M4057" s="33">
        <v>61.33</v>
      </c>
      <c r="N4057" s="32">
        <v>13</v>
      </c>
      <c r="O4057" s="32" t="s">
        <v>3152</v>
      </c>
      <c r="P4057" s="32" t="s">
        <v>3155</v>
      </c>
      <c r="Q4057" s="37" t="s">
        <v>5698</v>
      </c>
      <c r="R4057" s="28">
        <v>1</v>
      </c>
      <c r="S4057" s="35"/>
      <c r="T4057" s="36" t="s">
        <v>8175</v>
      </c>
    </row>
    <row r="4058" spans="1:20" s="14" customFormat="1" ht="12" x14ac:dyDescent="0.2">
      <c r="A4058" s="28">
        <v>4053</v>
      </c>
      <c r="B4058" s="28" t="s">
        <v>8132</v>
      </c>
      <c r="C4058" s="28" t="s">
        <v>8132</v>
      </c>
      <c r="D4058" s="29" t="s">
        <v>8132</v>
      </c>
      <c r="E4058" s="29"/>
      <c r="F4058" s="30"/>
      <c r="G4058" s="30"/>
      <c r="H4058" s="31"/>
      <c r="I4058" s="30"/>
      <c r="J4058" s="30"/>
      <c r="K4058" s="31"/>
      <c r="L4058" s="32" t="s">
        <v>8092</v>
      </c>
      <c r="M4058" s="33">
        <v>64.835575259808181</v>
      </c>
      <c r="N4058" s="32">
        <v>13</v>
      </c>
      <c r="O4058" s="32" t="s">
        <v>3152</v>
      </c>
      <c r="P4058" s="32" t="s">
        <v>3155</v>
      </c>
      <c r="Q4058" s="37" t="s">
        <v>5698</v>
      </c>
      <c r="R4058" s="28">
        <v>1</v>
      </c>
      <c r="S4058" s="35"/>
      <c r="T4058" s="36" t="s">
        <v>8175</v>
      </c>
    </row>
    <row r="4059" spans="1:20" s="14" customFormat="1" ht="12" x14ac:dyDescent="0.2">
      <c r="A4059" s="28">
        <v>4054</v>
      </c>
      <c r="B4059" s="28" t="s">
        <v>8132</v>
      </c>
      <c r="C4059" s="28" t="s">
        <v>8132</v>
      </c>
      <c r="D4059" s="29" t="s">
        <v>8132</v>
      </c>
      <c r="E4059" s="29"/>
      <c r="F4059" s="30"/>
      <c r="G4059" s="30"/>
      <c r="H4059" s="31"/>
      <c r="I4059" s="30"/>
      <c r="J4059" s="30"/>
      <c r="K4059" s="31"/>
      <c r="L4059" s="32" t="s">
        <v>8092</v>
      </c>
      <c r="M4059" s="33">
        <v>65.593145743375771</v>
      </c>
      <c r="N4059" s="32">
        <v>13</v>
      </c>
      <c r="O4059" s="32" t="s">
        <v>3152</v>
      </c>
      <c r="P4059" s="32" t="s">
        <v>3155</v>
      </c>
      <c r="Q4059" s="37" t="s">
        <v>5698</v>
      </c>
      <c r="R4059" s="28">
        <v>1</v>
      </c>
      <c r="S4059" s="35"/>
      <c r="T4059" s="36" t="s">
        <v>8175</v>
      </c>
    </row>
    <row r="4060" spans="1:20" s="14" customFormat="1" ht="12" x14ac:dyDescent="0.2">
      <c r="A4060" s="28">
        <v>4055</v>
      </c>
      <c r="B4060" s="28" t="s">
        <v>8132</v>
      </c>
      <c r="C4060" s="28" t="s">
        <v>8132</v>
      </c>
      <c r="D4060" s="29" t="s">
        <v>8132</v>
      </c>
      <c r="E4060" s="29"/>
      <c r="F4060" s="30"/>
      <c r="G4060" s="30"/>
      <c r="H4060" s="31"/>
      <c r="I4060" s="30"/>
      <c r="J4060" s="30"/>
      <c r="K4060" s="31"/>
      <c r="L4060" s="32" t="s">
        <v>8092</v>
      </c>
      <c r="M4060" s="33">
        <v>63.740841968574294</v>
      </c>
      <c r="N4060" s="32">
        <v>13</v>
      </c>
      <c r="O4060" s="32" t="s">
        <v>3152</v>
      </c>
      <c r="P4060" s="32" t="s">
        <v>3155</v>
      </c>
      <c r="Q4060" s="37" t="s">
        <v>5698</v>
      </c>
      <c r="R4060" s="28">
        <v>1</v>
      </c>
      <c r="S4060" s="35"/>
      <c r="T4060" s="36" t="s">
        <v>8175</v>
      </c>
    </row>
    <row r="4061" spans="1:20" s="14" customFormat="1" ht="12" x14ac:dyDescent="0.2">
      <c r="A4061" s="28">
        <v>4056</v>
      </c>
      <c r="B4061" s="28" t="s">
        <v>3151</v>
      </c>
      <c r="C4061" s="28" t="s">
        <v>3151</v>
      </c>
      <c r="D4061" s="29" t="s">
        <v>8179</v>
      </c>
      <c r="E4061" s="29"/>
      <c r="F4061" s="30"/>
      <c r="G4061" s="30"/>
      <c r="H4061" s="31"/>
      <c r="I4061" s="30"/>
      <c r="J4061" s="30"/>
      <c r="K4061" s="31"/>
      <c r="L4061" s="32" t="s">
        <v>8092</v>
      </c>
      <c r="M4061" s="33">
        <v>252.42</v>
      </c>
      <c r="N4061" s="32">
        <v>15</v>
      </c>
      <c r="O4061" s="32" t="s">
        <v>3152</v>
      </c>
      <c r="P4061" s="32" t="s">
        <v>3155</v>
      </c>
      <c r="Q4061" s="37" t="s">
        <v>5706</v>
      </c>
      <c r="R4061" s="28">
        <v>1</v>
      </c>
      <c r="S4061" s="35"/>
      <c r="T4061" s="36" t="s">
        <v>8175</v>
      </c>
    </row>
    <row r="4062" spans="1:20" s="14" customFormat="1" ht="12" x14ac:dyDescent="0.2">
      <c r="A4062" s="28">
        <v>4057</v>
      </c>
      <c r="B4062" s="28" t="s">
        <v>3151</v>
      </c>
      <c r="C4062" s="28" t="s">
        <v>3151</v>
      </c>
      <c r="D4062" s="29" t="s">
        <v>8179</v>
      </c>
      <c r="E4062" s="29"/>
      <c r="F4062" s="30"/>
      <c r="G4062" s="30"/>
      <c r="H4062" s="31"/>
      <c r="I4062" s="30"/>
      <c r="J4062" s="30"/>
      <c r="K4062" s="31"/>
      <c r="L4062" s="32" t="s">
        <v>8092</v>
      </c>
      <c r="M4062" s="33">
        <v>149.28</v>
      </c>
      <c r="N4062" s="32">
        <v>15</v>
      </c>
      <c r="O4062" s="32" t="s">
        <v>3152</v>
      </c>
      <c r="P4062" s="32" t="s">
        <v>3155</v>
      </c>
      <c r="Q4062" s="37" t="s">
        <v>5706</v>
      </c>
      <c r="R4062" s="28">
        <v>1</v>
      </c>
      <c r="S4062" s="35"/>
      <c r="T4062" s="36" t="s">
        <v>8175</v>
      </c>
    </row>
    <row r="4063" spans="1:20" s="14" customFormat="1" ht="12" x14ac:dyDescent="0.2">
      <c r="A4063" s="28">
        <v>4058</v>
      </c>
      <c r="B4063" s="28" t="s">
        <v>3151</v>
      </c>
      <c r="C4063" s="28" t="s">
        <v>3151</v>
      </c>
      <c r="D4063" s="29" t="s">
        <v>8179</v>
      </c>
      <c r="E4063" s="29"/>
      <c r="F4063" s="30"/>
      <c r="G4063" s="30"/>
      <c r="H4063" s="31"/>
      <c r="I4063" s="30"/>
      <c r="J4063" s="30"/>
      <c r="K4063" s="31"/>
      <c r="L4063" s="32" t="s">
        <v>8092</v>
      </c>
      <c r="M4063" s="33">
        <v>189.89</v>
      </c>
      <c r="N4063" s="32">
        <v>15</v>
      </c>
      <c r="O4063" s="32" t="s">
        <v>3152</v>
      </c>
      <c r="P4063" s="32" t="s">
        <v>3155</v>
      </c>
      <c r="Q4063" s="37" t="s">
        <v>5706</v>
      </c>
      <c r="R4063" s="28">
        <v>1</v>
      </c>
      <c r="S4063" s="35"/>
      <c r="T4063" s="36" t="s">
        <v>8175</v>
      </c>
    </row>
    <row r="4064" spans="1:20" s="14" customFormat="1" ht="12" x14ac:dyDescent="0.2">
      <c r="A4064" s="28">
        <v>4059</v>
      </c>
      <c r="B4064" s="28" t="s">
        <v>3151</v>
      </c>
      <c r="C4064" s="28" t="s">
        <v>3151</v>
      </c>
      <c r="D4064" s="29" t="s">
        <v>8179</v>
      </c>
      <c r="E4064" s="29"/>
      <c r="F4064" s="30"/>
      <c r="G4064" s="30"/>
      <c r="H4064" s="31"/>
      <c r="I4064" s="30"/>
      <c r="J4064" s="30"/>
      <c r="K4064" s="31"/>
      <c r="L4064" s="32" t="s">
        <v>8092</v>
      </c>
      <c r="M4064" s="33">
        <v>167.62</v>
      </c>
      <c r="N4064" s="32">
        <v>15</v>
      </c>
      <c r="O4064" s="32" t="s">
        <v>3152</v>
      </c>
      <c r="P4064" s="32" t="s">
        <v>3155</v>
      </c>
      <c r="Q4064" s="37" t="s">
        <v>5706</v>
      </c>
      <c r="R4064" s="28">
        <v>1</v>
      </c>
      <c r="S4064" s="35"/>
      <c r="T4064" s="36" t="s">
        <v>8175</v>
      </c>
    </row>
    <row r="4065" spans="1:20" s="14" customFormat="1" ht="12" x14ac:dyDescent="0.2">
      <c r="A4065" s="28">
        <v>4060</v>
      </c>
      <c r="B4065" s="28" t="s">
        <v>3151</v>
      </c>
      <c r="C4065" s="28" t="s">
        <v>3151</v>
      </c>
      <c r="D4065" s="29" t="s">
        <v>8179</v>
      </c>
      <c r="E4065" s="29"/>
      <c r="F4065" s="30"/>
      <c r="G4065" s="30"/>
      <c r="H4065" s="31"/>
      <c r="I4065" s="30"/>
      <c r="J4065" s="30"/>
      <c r="K4065" s="31"/>
      <c r="L4065" s="32" t="s">
        <v>8092</v>
      </c>
      <c r="M4065" s="33">
        <v>141.46</v>
      </c>
      <c r="N4065" s="32">
        <v>15</v>
      </c>
      <c r="O4065" s="32" t="s">
        <v>3152</v>
      </c>
      <c r="P4065" s="32" t="s">
        <v>3155</v>
      </c>
      <c r="Q4065" s="37" t="s">
        <v>5706</v>
      </c>
      <c r="R4065" s="28">
        <v>1</v>
      </c>
      <c r="S4065" s="35"/>
      <c r="T4065" s="36" t="s">
        <v>8175</v>
      </c>
    </row>
    <row r="4066" spans="1:20" s="14" customFormat="1" ht="12" x14ac:dyDescent="0.2">
      <c r="A4066" s="28">
        <v>4061</v>
      </c>
      <c r="B4066" s="28" t="s">
        <v>3151</v>
      </c>
      <c r="C4066" s="28" t="s">
        <v>3151</v>
      </c>
      <c r="D4066" s="29" t="s">
        <v>8179</v>
      </c>
      <c r="E4066" s="29"/>
      <c r="F4066" s="30"/>
      <c r="G4066" s="30"/>
      <c r="H4066" s="31"/>
      <c r="I4066" s="30"/>
      <c r="J4066" s="30"/>
      <c r="K4066" s="31"/>
      <c r="L4066" s="32" t="s">
        <v>8092</v>
      </c>
      <c r="M4066" s="33">
        <v>256.64</v>
      </c>
      <c r="N4066" s="32">
        <v>15</v>
      </c>
      <c r="O4066" s="32" t="s">
        <v>3152</v>
      </c>
      <c r="P4066" s="32" t="s">
        <v>3155</v>
      </c>
      <c r="Q4066" s="37" t="s">
        <v>5706</v>
      </c>
      <c r="R4066" s="28">
        <v>1</v>
      </c>
      <c r="S4066" s="35"/>
      <c r="T4066" s="36" t="s">
        <v>8175</v>
      </c>
    </row>
    <row r="4067" spans="1:20" s="14" customFormat="1" ht="12" x14ac:dyDescent="0.2">
      <c r="A4067" s="28">
        <v>4062</v>
      </c>
      <c r="B4067" s="28" t="s">
        <v>3151</v>
      </c>
      <c r="C4067" s="28" t="s">
        <v>3151</v>
      </c>
      <c r="D4067" s="29" t="s">
        <v>8179</v>
      </c>
      <c r="E4067" s="29"/>
      <c r="F4067" s="30"/>
      <c r="G4067" s="30"/>
      <c r="H4067" s="31"/>
      <c r="I4067" s="30"/>
      <c r="J4067" s="30"/>
      <c r="K4067" s="31"/>
      <c r="L4067" s="32" t="s">
        <v>8092</v>
      </c>
      <c r="M4067" s="33">
        <v>169.27</v>
      </c>
      <c r="N4067" s="32">
        <v>15</v>
      </c>
      <c r="O4067" s="32" t="s">
        <v>3152</v>
      </c>
      <c r="P4067" s="32" t="s">
        <v>3155</v>
      </c>
      <c r="Q4067" s="37" t="s">
        <v>5706</v>
      </c>
      <c r="R4067" s="28">
        <v>1</v>
      </c>
      <c r="S4067" s="35"/>
      <c r="T4067" s="36" t="s">
        <v>8175</v>
      </c>
    </row>
    <row r="4068" spans="1:20" s="14" customFormat="1" ht="12" x14ac:dyDescent="0.2">
      <c r="A4068" s="28">
        <v>4063</v>
      </c>
      <c r="B4068" s="28" t="s">
        <v>3151</v>
      </c>
      <c r="C4068" s="28" t="s">
        <v>3151</v>
      </c>
      <c r="D4068" s="29" t="s">
        <v>8179</v>
      </c>
      <c r="E4068" s="29"/>
      <c r="F4068" s="30"/>
      <c r="G4068" s="30"/>
      <c r="H4068" s="31"/>
      <c r="I4068" s="30"/>
      <c r="J4068" s="30"/>
      <c r="K4068" s="31"/>
      <c r="L4068" s="32" t="s">
        <v>8092</v>
      </c>
      <c r="M4068" s="33">
        <v>231.54</v>
      </c>
      <c r="N4068" s="32">
        <v>15</v>
      </c>
      <c r="O4068" s="32" t="s">
        <v>3152</v>
      </c>
      <c r="P4068" s="32" t="s">
        <v>3155</v>
      </c>
      <c r="Q4068" s="37" t="s">
        <v>5706</v>
      </c>
      <c r="R4068" s="28">
        <v>1</v>
      </c>
      <c r="S4068" s="35"/>
      <c r="T4068" s="36" t="s">
        <v>8175</v>
      </c>
    </row>
    <row r="4069" spans="1:20" s="14" customFormat="1" ht="12" x14ac:dyDescent="0.2">
      <c r="A4069" s="28">
        <v>4064</v>
      </c>
      <c r="B4069" s="28" t="s">
        <v>3151</v>
      </c>
      <c r="C4069" s="28" t="s">
        <v>3151</v>
      </c>
      <c r="D4069" s="29" t="s">
        <v>8179</v>
      </c>
      <c r="E4069" s="29"/>
      <c r="F4069" s="30"/>
      <c r="G4069" s="30"/>
      <c r="H4069" s="31"/>
      <c r="I4069" s="30"/>
      <c r="J4069" s="30"/>
      <c r="K4069" s="31"/>
      <c r="L4069" s="32" t="s">
        <v>8092</v>
      </c>
      <c r="M4069" s="33">
        <v>163.99</v>
      </c>
      <c r="N4069" s="32">
        <v>15</v>
      </c>
      <c r="O4069" s="32" t="s">
        <v>3152</v>
      </c>
      <c r="P4069" s="32" t="s">
        <v>3155</v>
      </c>
      <c r="Q4069" s="37" t="s">
        <v>5706</v>
      </c>
      <c r="R4069" s="28">
        <v>1</v>
      </c>
      <c r="S4069" s="35"/>
      <c r="T4069" s="36" t="s">
        <v>8175</v>
      </c>
    </row>
    <row r="4070" spans="1:20" s="14" customFormat="1" ht="12" x14ac:dyDescent="0.2">
      <c r="A4070" s="28">
        <v>4065</v>
      </c>
      <c r="B4070" s="28" t="s">
        <v>3151</v>
      </c>
      <c r="C4070" s="28" t="s">
        <v>3151</v>
      </c>
      <c r="D4070" s="29" t="s">
        <v>8179</v>
      </c>
      <c r="E4070" s="29"/>
      <c r="F4070" s="30"/>
      <c r="G4070" s="30"/>
      <c r="H4070" s="31"/>
      <c r="I4070" s="30"/>
      <c r="J4070" s="30"/>
      <c r="K4070" s="31"/>
      <c r="L4070" s="32" t="s">
        <v>8092</v>
      </c>
      <c r="M4070" s="33">
        <v>182.72</v>
      </c>
      <c r="N4070" s="32">
        <v>15</v>
      </c>
      <c r="O4070" s="32" t="s">
        <v>3152</v>
      </c>
      <c r="P4070" s="32" t="s">
        <v>3155</v>
      </c>
      <c r="Q4070" s="37" t="s">
        <v>5706</v>
      </c>
      <c r="R4070" s="28">
        <v>1</v>
      </c>
      <c r="S4070" s="35"/>
      <c r="T4070" s="36" t="s">
        <v>8175</v>
      </c>
    </row>
    <row r="4071" spans="1:20" s="14" customFormat="1" ht="12" x14ac:dyDescent="0.2">
      <c r="A4071" s="28">
        <v>4066</v>
      </c>
      <c r="B4071" s="28" t="s">
        <v>3151</v>
      </c>
      <c r="C4071" s="28" t="s">
        <v>3151</v>
      </c>
      <c r="D4071" s="29" t="s">
        <v>8179</v>
      </c>
      <c r="E4071" s="29"/>
      <c r="F4071" s="30"/>
      <c r="G4071" s="30"/>
      <c r="H4071" s="31"/>
      <c r="I4071" s="30"/>
      <c r="J4071" s="30"/>
      <c r="K4071" s="31"/>
      <c r="L4071" s="32" t="s">
        <v>8092</v>
      </c>
      <c r="M4071" s="33">
        <v>252.23</v>
      </c>
      <c r="N4071" s="32">
        <v>15</v>
      </c>
      <c r="O4071" s="32" t="s">
        <v>3152</v>
      </c>
      <c r="P4071" s="32" t="s">
        <v>3155</v>
      </c>
      <c r="Q4071" s="37" t="s">
        <v>5706</v>
      </c>
      <c r="R4071" s="28">
        <v>1</v>
      </c>
      <c r="S4071" s="35"/>
      <c r="T4071" s="36" t="s">
        <v>8175</v>
      </c>
    </row>
    <row r="4072" spans="1:20" s="14" customFormat="1" ht="12" x14ac:dyDescent="0.2">
      <c r="A4072" s="28">
        <v>4067</v>
      </c>
      <c r="B4072" s="28" t="s">
        <v>3151</v>
      </c>
      <c r="C4072" s="28" t="s">
        <v>3151</v>
      </c>
      <c r="D4072" s="29" t="s">
        <v>8179</v>
      </c>
      <c r="E4072" s="29"/>
      <c r="F4072" s="30"/>
      <c r="G4072" s="30"/>
      <c r="H4072" s="31"/>
      <c r="I4072" s="30"/>
      <c r="J4072" s="30"/>
      <c r="K4072" s="31"/>
      <c r="L4072" s="32" t="s">
        <v>15</v>
      </c>
      <c r="M4072" s="33">
        <v>164.32</v>
      </c>
      <c r="N4072" s="32">
        <v>18</v>
      </c>
      <c r="O4072" s="32" t="s">
        <v>3152</v>
      </c>
      <c r="P4072" s="32" t="s">
        <v>3153</v>
      </c>
      <c r="Q4072" s="34" t="s">
        <v>8111</v>
      </c>
      <c r="R4072" s="28">
        <v>1</v>
      </c>
      <c r="S4072" s="35"/>
      <c r="T4072" s="36" t="s">
        <v>8175</v>
      </c>
    </row>
    <row r="4073" spans="1:20" s="14" customFormat="1" ht="12" x14ac:dyDescent="0.2">
      <c r="A4073" s="28">
        <v>4068</v>
      </c>
      <c r="B4073" s="28" t="s">
        <v>3151</v>
      </c>
      <c r="C4073" s="28" t="s">
        <v>3151</v>
      </c>
      <c r="D4073" s="29" t="s">
        <v>8179</v>
      </c>
      <c r="E4073" s="29"/>
      <c r="F4073" s="30"/>
      <c r="G4073" s="30"/>
      <c r="H4073" s="31"/>
      <c r="I4073" s="30"/>
      <c r="J4073" s="30"/>
      <c r="K4073" s="31"/>
      <c r="L4073" s="32" t="s">
        <v>15</v>
      </c>
      <c r="M4073" s="33">
        <v>159.6</v>
      </c>
      <c r="N4073" s="32">
        <v>18</v>
      </c>
      <c r="O4073" s="32" t="s">
        <v>3152</v>
      </c>
      <c r="P4073" s="32" t="s">
        <v>3153</v>
      </c>
      <c r="Q4073" s="34" t="s">
        <v>8111</v>
      </c>
      <c r="R4073" s="28">
        <v>1</v>
      </c>
      <c r="S4073" s="35"/>
      <c r="T4073" s="36" t="s">
        <v>8175</v>
      </c>
    </row>
    <row r="4074" spans="1:20" s="14" customFormat="1" ht="12" x14ac:dyDescent="0.2">
      <c r="A4074" s="28">
        <v>4069</v>
      </c>
      <c r="B4074" s="28" t="s">
        <v>3151</v>
      </c>
      <c r="C4074" s="28" t="s">
        <v>3151</v>
      </c>
      <c r="D4074" s="29" t="s">
        <v>8179</v>
      </c>
      <c r="E4074" s="29"/>
      <c r="F4074" s="30"/>
      <c r="G4074" s="30"/>
      <c r="H4074" s="31"/>
      <c r="I4074" s="30"/>
      <c r="J4074" s="30"/>
      <c r="K4074" s="31"/>
      <c r="L4074" s="32" t="s">
        <v>15</v>
      </c>
      <c r="M4074" s="33">
        <v>217.14</v>
      </c>
      <c r="N4074" s="32">
        <v>18</v>
      </c>
      <c r="O4074" s="32" t="s">
        <v>3152</v>
      </c>
      <c r="P4074" s="32" t="s">
        <v>3153</v>
      </c>
      <c r="Q4074" s="34" t="s">
        <v>8111</v>
      </c>
      <c r="R4074" s="28">
        <v>1</v>
      </c>
      <c r="S4074" s="35"/>
      <c r="T4074" s="36" t="s">
        <v>8175</v>
      </c>
    </row>
    <row r="4075" spans="1:20" s="14" customFormat="1" ht="12" x14ac:dyDescent="0.2">
      <c r="A4075" s="28">
        <v>4070</v>
      </c>
      <c r="B4075" s="28" t="s">
        <v>3151</v>
      </c>
      <c r="C4075" s="28" t="s">
        <v>3151</v>
      </c>
      <c r="D4075" s="29" t="s">
        <v>8179</v>
      </c>
      <c r="E4075" s="29"/>
      <c r="F4075" s="30"/>
      <c r="G4075" s="30"/>
      <c r="H4075" s="31"/>
      <c r="I4075" s="30"/>
      <c r="J4075" s="30"/>
      <c r="K4075" s="31"/>
      <c r="L4075" s="32" t="s">
        <v>15</v>
      </c>
      <c r="M4075" s="33">
        <v>247.58</v>
      </c>
      <c r="N4075" s="32">
        <v>18</v>
      </c>
      <c r="O4075" s="32" t="s">
        <v>3152</v>
      </c>
      <c r="P4075" s="32" t="s">
        <v>3153</v>
      </c>
      <c r="Q4075" s="34" t="s">
        <v>8111</v>
      </c>
      <c r="R4075" s="28">
        <v>1</v>
      </c>
      <c r="S4075" s="35"/>
      <c r="T4075" s="36" t="s">
        <v>8175</v>
      </c>
    </row>
    <row r="4076" spans="1:20" s="14" customFormat="1" ht="12" x14ac:dyDescent="0.2">
      <c r="A4076" s="28">
        <v>4071</v>
      </c>
      <c r="B4076" s="28" t="s">
        <v>3151</v>
      </c>
      <c r="C4076" s="28" t="s">
        <v>3151</v>
      </c>
      <c r="D4076" s="29" t="s">
        <v>8179</v>
      </c>
      <c r="E4076" s="29"/>
      <c r="F4076" s="30"/>
      <c r="G4076" s="30"/>
      <c r="H4076" s="31"/>
      <c r="I4076" s="30"/>
      <c r="J4076" s="30"/>
      <c r="K4076" s="31"/>
      <c r="L4076" s="32" t="s">
        <v>15</v>
      </c>
      <c r="M4076" s="33">
        <v>364.12</v>
      </c>
      <c r="N4076" s="32">
        <v>18</v>
      </c>
      <c r="O4076" s="32" t="s">
        <v>3152</v>
      </c>
      <c r="P4076" s="32" t="s">
        <v>3153</v>
      </c>
      <c r="Q4076" s="34" t="s">
        <v>8111</v>
      </c>
      <c r="R4076" s="28">
        <v>1</v>
      </c>
      <c r="S4076" s="35"/>
      <c r="T4076" s="36" t="s">
        <v>8175</v>
      </c>
    </row>
    <row r="4077" spans="1:20" s="14" customFormat="1" ht="12" x14ac:dyDescent="0.2">
      <c r="A4077" s="28">
        <v>4072</v>
      </c>
      <c r="B4077" s="28" t="s">
        <v>3151</v>
      </c>
      <c r="C4077" s="28" t="s">
        <v>3151</v>
      </c>
      <c r="D4077" s="29" t="s">
        <v>8179</v>
      </c>
      <c r="E4077" s="29"/>
      <c r="F4077" s="30"/>
      <c r="G4077" s="30"/>
      <c r="H4077" s="31"/>
      <c r="I4077" s="30"/>
      <c r="J4077" s="30"/>
      <c r="K4077" s="31"/>
      <c r="L4077" s="32" t="s">
        <v>15</v>
      </c>
      <c r="M4077" s="33">
        <v>167.94</v>
      </c>
      <c r="N4077" s="32">
        <v>18</v>
      </c>
      <c r="O4077" s="32" t="s">
        <v>3152</v>
      </c>
      <c r="P4077" s="32" t="s">
        <v>3153</v>
      </c>
      <c r="Q4077" s="34" t="s">
        <v>8111</v>
      </c>
      <c r="R4077" s="28">
        <v>1</v>
      </c>
      <c r="S4077" s="35"/>
      <c r="T4077" s="36" t="s">
        <v>8175</v>
      </c>
    </row>
    <row r="4078" spans="1:20" s="14" customFormat="1" ht="12" x14ac:dyDescent="0.2">
      <c r="A4078" s="28">
        <v>4073</v>
      </c>
      <c r="B4078" s="28" t="s">
        <v>3151</v>
      </c>
      <c r="C4078" s="28" t="s">
        <v>3151</v>
      </c>
      <c r="D4078" s="29" t="s">
        <v>8179</v>
      </c>
      <c r="E4078" s="29"/>
      <c r="F4078" s="30"/>
      <c r="G4078" s="30"/>
      <c r="H4078" s="31"/>
      <c r="I4078" s="30"/>
      <c r="J4078" s="30"/>
      <c r="K4078" s="31"/>
      <c r="L4078" s="32" t="s">
        <v>15</v>
      </c>
      <c r="M4078" s="33">
        <v>202.02</v>
      </c>
      <c r="N4078" s="32">
        <v>18</v>
      </c>
      <c r="O4078" s="32" t="s">
        <v>3152</v>
      </c>
      <c r="P4078" s="32" t="s">
        <v>3153</v>
      </c>
      <c r="Q4078" s="34" t="s">
        <v>8111</v>
      </c>
      <c r="R4078" s="28">
        <v>1</v>
      </c>
      <c r="S4078" s="35"/>
      <c r="T4078" s="36" t="s">
        <v>8175</v>
      </c>
    </row>
    <row r="4079" spans="1:20" s="14" customFormat="1" ht="12" x14ac:dyDescent="0.2">
      <c r="A4079" s="28">
        <v>4074</v>
      </c>
      <c r="B4079" s="28" t="s">
        <v>3151</v>
      </c>
      <c r="C4079" s="28" t="s">
        <v>3151</v>
      </c>
      <c r="D4079" s="29" t="s">
        <v>8179</v>
      </c>
      <c r="E4079" s="29"/>
      <c r="F4079" s="30"/>
      <c r="G4079" s="30"/>
      <c r="H4079" s="31"/>
      <c r="I4079" s="30"/>
      <c r="J4079" s="30"/>
      <c r="K4079" s="31"/>
      <c r="L4079" s="32" t="s">
        <v>15</v>
      </c>
      <c r="M4079" s="33">
        <v>200.13</v>
      </c>
      <c r="N4079" s="32">
        <v>18</v>
      </c>
      <c r="O4079" s="32" t="s">
        <v>3152</v>
      </c>
      <c r="P4079" s="32" t="s">
        <v>3153</v>
      </c>
      <c r="Q4079" s="34" t="s">
        <v>8111</v>
      </c>
      <c r="R4079" s="28">
        <v>1</v>
      </c>
      <c r="S4079" s="35"/>
      <c r="T4079" s="36" t="s">
        <v>8175</v>
      </c>
    </row>
    <row r="4080" spans="1:20" s="14" customFormat="1" ht="12" x14ac:dyDescent="0.2">
      <c r="A4080" s="28">
        <v>4075</v>
      </c>
      <c r="B4080" s="28" t="s">
        <v>3151</v>
      </c>
      <c r="C4080" s="28" t="s">
        <v>3151</v>
      </c>
      <c r="D4080" s="29" t="s">
        <v>8179</v>
      </c>
      <c r="E4080" s="29"/>
      <c r="F4080" s="30"/>
      <c r="G4080" s="30"/>
      <c r="H4080" s="31"/>
      <c r="I4080" s="30"/>
      <c r="J4080" s="30"/>
      <c r="K4080" s="31"/>
      <c r="L4080" s="32" t="s">
        <v>15</v>
      </c>
      <c r="M4080" s="33">
        <v>200.01</v>
      </c>
      <c r="N4080" s="32">
        <v>18</v>
      </c>
      <c r="O4080" s="32" t="s">
        <v>3152</v>
      </c>
      <c r="P4080" s="32" t="s">
        <v>3153</v>
      </c>
      <c r="Q4080" s="34" t="s">
        <v>8111</v>
      </c>
      <c r="R4080" s="28">
        <v>1</v>
      </c>
      <c r="S4080" s="35"/>
      <c r="T4080" s="36" t="s">
        <v>8175</v>
      </c>
    </row>
    <row r="4081" spans="1:20" s="14" customFormat="1" ht="12" x14ac:dyDescent="0.2">
      <c r="A4081" s="28">
        <v>4076</v>
      </c>
      <c r="B4081" s="28" t="s">
        <v>3151</v>
      </c>
      <c r="C4081" s="28" t="s">
        <v>3151</v>
      </c>
      <c r="D4081" s="29" t="s">
        <v>8179</v>
      </c>
      <c r="E4081" s="29"/>
      <c r="F4081" s="30"/>
      <c r="G4081" s="30"/>
      <c r="H4081" s="31"/>
      <c r="I4081" s="30"/>
      <c r="J4081" s="30"/>
      <c r="K4081" s="31"/>
      <c r="L4081" s="32" t="s">
        <v>15</v>
      </c>
      <c r="M4081" s="33">
        <v>189.36</v>
      </c>
      <c r="N4081" s="32">
        <v>18</v>
      </c>
      <c r="O4081" s="32" t="s">
        <v>3152</v>
      </c>
      <c r="P4081" s="32" t="s">
        <v>3153</v>
      </c>
      <c r="Q4081" s="34" t="s">
        <v>8111</v>
      </c>
      <c r="R4081" s="28">
        <v>1</v>
      </c>
      <c r="S4081" s="35"/>
      <c r="T4081" s="36" t="s">
        <v>8175</v>
      </c>
    </row>
    <row r="4082" spans="1:20" s="14" customFormat="1" ht="12" x14ac:dyDescent="0.2">
      <c r="A4082" s="28">
        <v>4077</v>
      </c>
      <c r="B4082" s="28" t="s">
        <v>3151</v>
      </c>
      <c r="C4082" s="28" t="s">
        <v>3151</v>
      </c>
      <c r="D4082" s="29" t="s">
        <v>8179</v>
      </c>
      <c r="E4082" s="29"/>
      <c r="F4082" s="30"/>
      <c r="G4082" s="30"/>
      <c r="H4082" s="31"/>
      <c r="I4082" s="30"/>
      <c r="J4082" s="30"/>
      <c r="K4082" s="31"/>
      <c r="L4082" s="32" t="s">
        <v>15</v>
      </c>
      <c r="M4082" s="33">
        <v>178.92</v>
      </c>
      <c r="N4082" s="32">
        <v>18</v>
      </c>
      <c r="O4082" s="32" t="s">
        <v>3152</v>
      </c>
      <c r="P4082" s="32" t="s">
        <v>3153</v>
      </c>
      <c r="Q4082" s="34" t="s">
        <v>8111</v>
      </c>
      <c r="R4082" s="28">
        <v>1</v>
      </c>
      <c r="S4082" s="35"/>
      <c r="T4082" s="36" t="s">
        <v>8175</v>
      </c>
    </row>
    <row r="4083" spans="1:20" s="14" customFormat="1" ht="12" x14ac:dyDescent="0.2">
      <c r="A4083" s="28">
        <v>4078</v>
      </c>
      <c r="B4083" s="28" t="s">
        <v>3151</v>
      </c>
      <c r="C4083" s="28" t="s">
        <v>3151</v>
      </c>
      <c r="D4083" s="29" t="s">
        <v>8179</v>
      </c>
      <c r="E4083" s="29"/>
      <c r="F4083" s="30"/>
      <c r="G4083" s="30"/>
      <c r="H4083" s="31"/>
      <c r="I4083" s="30"/>
      <c r="J4083" s="30"/>
      <c r="K4083" s="31"/>
      <c r="L4083" s="32" t="s">
        <v>15</v>
      </c>
      <c r="M4083" s="33">
        <v>178.96</v>
      </c>
      <c r="N4083" s="32">
        <v>18</v>
      </c>
      <c r="O4083" s="32" t="s">
        <v>3152</v>
      </c>
      <c r="P4083" s="32" t="s">
        <v>3153</v>
      </c>
      <c r="Q4083" s="34" t="s">
        <v>8111</v>
      </c>
      <c r="R4083" s="28">
        <v>1</v>
      </c>
      <c r="S4083" s="35"/>
      <c r="T4083" s="36" t="s">
        <v>8175</v>
      </c>
    </row>
    <row r="4084" spans="1:20" s="14" customFormat="1" ht="12" x14ac:dyDescent="0.2">
      <c r="A4084" s="28">
        <v>4079</v>
      </c>
      <c r="B4084" s="28" t="s">
        <v>3151</v>
      </c>
      <c r="C4084" s="28" t="s">
        <v>3151</v>
      </c>
      <c r="D4084" s="29" t="s">
        <v>8179</v>
      </c>
      <c r="E4084" s="29"/>
      <c r="F4084" s="30"/>
      <c r="G4084" s="30"/>
      <c r="H4084" s="31"/>
      <c r="I4084" s="30"/>
      <c r="J4084" s="30"/>
      <c r="K4084" s="31"/>
      <c r="L4084" s="32" t="s">
        <v>15</v>
      </c>
      <c r="M4084" s="33">
        <v>179.71</v>
      </c>
      <c r="N4084" s="32">
        <v>18</v>
      </c>
      <c r="O4084" s="32" t="s">
        <v>3152</v>
      </c>
      <c r="P4084" s="32" t="s">
        <v>3153</v>
      </c>
      <c r="Q4084" s="34" t="s">
        <v>8111</v>
      </c>
      <c r="R4084" s="28">
        <v>1</v>
      </c>
      <c r="S4084" s="35"/>
      <c r="T4084" s="36" t="s">
        <v>8175</v>
      </c>
    </row>
    <row r="4085" spans="1:20" s="14" customFormat="1" ht="12" x14ac:dyDescent="0.2">
      <c r="A4085" s="28">
        <v>4080</v>
      </c>
      <c r="B4085" s="28" t="s">
        <v>3151</v>
      </c>
      <c r="C4085" s="28" t="s">
        <v>3151</v>
      </c>
      <c r="D4085" s="29" t="s">
        <v>8179</v>
      </c>
      <c r="E4085" s="29"/>
      <c r="F4085" s="30"/>
      <c r="G4085" s="30"/>
      <c r="H4085" s="31"/>
      <c r="I4085" s="30"/>
      <c r="J4085" s="30"/>
      <c r="K4085" s="31"/>
      <c r="L4085" s="32" t="s">
        <v>15</v>
      </c>
      <c r="M4085" s="33">
        <v>181.78</v>
      </c>
      <c r="N4085" s="32">
        <v>18</v>
      </c>
      <c r="O4085" s="32" t="s">
        <v>3152</v>
      </c>
      <c r="P4085" s="32" t="s">
        <v>3153</v>
      </c>
      <c r="Q4085" s="34" t="s">
        <v>8111</v>
      </c>
      <c r="R4085" s="28">
        <v>1</v>
      </c>
      <c r="S4085" s="35"/>
      <c r="T4085" s="36" t="s">
        <v>8175</v>
      </c>
    </row>
    <row r="4086" spans="1:20" s="14" customFormat="1" ht="12" x14ac:dyDescent="0.2">
      <c r="A4086" s="28">
        <v>4081</v>
      </c>
      <c r="B4086" s="28" t="s">
        <v>3151</v>
      </c>
      <c r="C4086" s="28" t="s">
        <v>3151</v>
      </c>
      <c r="D4086" s="29" t="s">
        <v>8179</v>
      </c>
      <c r="E4086" s="29"/>
      <c r="F4086" s="30"/>
      <c r="G4086" s="30"/>
      <c r="H4086" s="31"/>
      <c r="I4086" s="30"/>
      <c r="J4086" s="30"/>
      <c r="K4086" s="31"/>
      <c r="L4086" s="32" t="s">
        <v>15</v>
      </c>
      <c r="M4086" s="33">
        <v>174.76</v>
      </c>
      <c r="N4086" s="32">
        <v>18</v>
      </c>
      <c r="O4086" s="32" t="s">
        <v>3152</v>
      </c>
      <c r="P4086" s="32" t="s">
        <v>3153</v>
      </c>
      <c r="Q4086" s="34" t="s">
        <v>8111</v>
      </c>
      <c r="R4086" s="28">
        <v>1</v>
      </c>
      <c r="S4086" s="35"/>
      <c r="T4086" s="36" t="s">
        <v>8175</v>
      </c>
    </row>
    <row r="4087" spans="1:20" s="14" customFormat="1" ht="12" x14ac:dyDescent="0.2">
      <c r="A4087" s="28">
        <v>4082</v>
      </c>
      <c r="B4087" s="28" t="s">
        <v>3151</v>
      </c>
      <c r="C4087" s="28" t="s">
        <v>3151</v>
      </c>
      <c r="D4087" s="29" t="s">
        <v>8179</v>
      </c>
      <c r="E4087" s="29"/>
      <c r="F4087" s="30"/>
      <c r="G4087" s="30"/>
      <c r="H4087" s="31"/>
      <c r="I4087" s="30"/>
      <c r="J4087" s="30"/>
      <c r="K4087" s="31"/>
      <c r="L4087" s="32" t="s">
        <v>15</v>
      </c>
      <c r="M4087" s="33">
        <v>178.59</v>
      </c>
      <c r="N4087" s="32">
        <v>18</v>
      </c>
      <c r="O4087" s="32" t="s">
        <v>3152</v>
      </c>
      <c r="P4087" s="32" t="s">
        <v>3153</v>
      </c>
      <c r="Q4087" s="34" t="s">
        <v>8111</v>
      </c>
      <c r="R4087" s="28">
        <v>1</v>
      </c>
      <c r="S4087" s="35"/>
      <c r="T4087" s="36" t="s">
        <v>8175</v>
      </c>
    </row>
    <row r="4088" spans="1:20" s="14" customFormat="1" ht="12" x14ac:dyDescent="0.2">
      <c r="A4088" s="28">
        <v>4083</v>
      </c>
      <c r="B4088" s="28" t="s">
        <v>3151</v>
      </c>
      <c r="C4088" s="28" t="s">
        <v>3151</v>
      </c>
      <c r="D4088" s="29" t="s">
        <v>8179</v>
      </c>
      <c r="E4088" s="29"/>
      <c r="F4088" s="30"/>
      <c r="G4088" s="30"/>
      <c r="H4088" s="31"/>
      <c r="I4088" s="30"/>
      <c r="J4088" s="30"/>
      <c r="K4088" s="31"/>
      <c r="L4088" s="32" t="s">
        <v>15</v>
      </c>
      <c r="M4088" s="33">
        <v>210.72</v>
      </c>
      <c r="N4088" s="32">
        <v>18</v>
      </c>
      <c r="O4088" s="32" t="s">
        <v>3152</v>
      </c>
      <c r="P4088" s="32" t="s">
        <v>3153</v>
      </c>
      <c r="Q4088" s="34" t="s">
        <v>8111</v>
      </c>
      <c r="R4088" s="28">
        <v>1</v>
      </c>
      <c r="S4088" s="35"/>
      <c r="T4088" s="36" t="s">
        <v>8175</v>
      </c>
    </row>
    <row r="4089" spans="1:20" s="14" customFormat="1" ht="12" x14ac:dyDescent="0.2">
      <c r="A4089" s="28">
        <v>4084</v>
      </c>
      <c r="B4089" s="28" t="s">
        <v>3151</v>
      </c>
      <c r="C4089" s="28" t="s">
        <v>3151</v>
      </c>
      <c r="D4089" s="29" t="s">
        <v>8179</v>
      </c>
      <c r="E4089" s="29"/>
      <c r="F4089" s="30"/>
      <c r="G4089" s="30"/>
      <c r="H4089" s="31"/>
      <c r="I4089" s="30"/>
      <c r="J4089" s="30"/>
      <c r="K4089" s="31"/>
      <c r="L4089" s="32" t="s">
        <v>8092</v>
      </c>
      <c r="M4089" s="33">
        <v>169.72</v>
      </c>
      <c r="N4089" s="32">
        <v>15</v>
      </c>
      <c r="O4089" s="32" t="s">
        <v>3152</v>
      </c>
      <c r="P4089" s="32" t="s">
        <v>3155</v>
      </c>
      <c r="Q4089" s="37" t="s">
        <v>5706</v>
      </c>
      <c r="R4089" s="28">
        <v>1</v>
      </c>
      <c r="S4089" s="35"/>
      <c r="T4089" s="36" t="s">
        <v>8175</v>
      </c>
    </row>
    <row r="4090" spans="1:20" s="14" customFormat="1" ht="12" x14ac:dyDescent="0.2">
      <c r="A4090" s="28">
        <v>4085</v>
      </c>
      <c r="B4090" s="28" t="s">
        <v>3151</v>
      </c>
      <c r="C4090" s="28" t="s">
        <v>3151</v>
      </c>
      <c r="D4090" s="29" t="s">
        <v>8179</v>
      </c>
      <c r="E4090" s="29"/>
      <c r="F4090" s="30"/>
      <c r="G4090" s="30"/>
      <c r="H4090" s="31"/>
      <c r="I4090" s="30"/>
      <c r="J4090" s="30"/>
      <c r="K4090" s="31"/>
      <c r="L4090" s="32" t="s">
        <v>8092</v>
      </c>
      <c r="M4090" s="33">
        <v>199.07</v>
      </c>
      <c r="N4090" s="32">
        <v>15</v>
      </c>
      <c r="O4090" s="32" t="s">
        <v>3152</v>
      </c>
      <c r="P4090" s="32" t="s">
        <v>3155</v>
      </c>
      <c r="Q4090" s="37" t="s">
        <v>5706</v>
      </c>
      <c r="R4090" s="28">
        <v>1</v>
      </c>
      <c r="S4090" s="35"/>
      <c r="T4090" s="36" t="s">
        <v>8175</v>
      </c>
    </row>
    <row r="4091" spans="1:20" s="14" customFormat="1" ht="12" x14ac:dyDescent="0.2">
      <c r="A4091" s="28">
        <v>4086</v>
      </c>
      <c r="B4091" s="28" t="s">
        <v>3151</v>
      </c>
      <c r="C4091" s="28" t="s">
        <v>3151</v>
      </c>
      <c r="D4091" s="29" t="s">
        <v>8179</v>
      </c>
      <c r="E4091" s="29"/>
      <c r="F4091" s="30"/>
      <c r="G4091" s="30"/>
      <c r="H4091" s="31"/>
      <c r="I4091" s="30"/>
      <c r="J4091" s="30"/>
      <c r="K4091" s="31"/>
      <c r="L4091" s="32" t="s">
        <v>8092</v>
      </c>
      <c r="M4091" s="33">
        <v>178.67</v>
      </c>
      <c r="N4091" s="32">
        <v>15</v>
      </c>
      <c r="O4091" s="32" t="s">
        <v>3152</v>
      </c>
      <c r="P4091" s="32" t="s">
        <v>3155</v>
      </c>
      <c r="Q4091" s="37" t="s">
        <v>5706</v>
      </c>
      <c r="R4091" s="28">
        <v>1</v>
      </c>
      <c r="S4091" s="35"/>
      <c r="T4091" s="36" t="s">
        <v>8175</v>
      </c>
    </row>
    <row r="4092" spans="1:20" s="14" customFormat="1" ht="12" x14ac:dyDescent="0.2">
      <c r="A4092" s="28">
        <v>4087</v>
      </c>
      <c r="B4092" s="28" t="s">
        <v>3151</v>
      </c>
      <c r="C4092" s="28" t="s">
        <v>3151</v>
      </c>
      <c r="D4092" s="29" t="s">
        <v>8179</v>
      </c>
      <c r="E4092" s="29"/>
      <c r="F4092" s="30"/>
      <c r="G4092" s="30"/>
      <c r="H4092" s="31"/>
      <c r="I4092" s="30"/>
      <c r="J4092" s="30"/>
      <c r="K4092" s="31"/>
      <c r="L4092" s="32" t="s">
        <v>15</v>
      </c>
      <c r="M4092" s="33">
        <v>182.44</v>
      </c>
      <c r="N4092" s="32">
        <v>18</v>
      </c>
      <c r="O4092" s="32" t="s">
        <v>3152</v>
      </c>
      <c r="P4092" s="32" t="s">
        <v>3155</v>
      </c>
      <c r="Q4092" s="37" t="s">
        <v>8114</v>
      </c>
      <c r="R4092" s="28">
        <v>1</v>
      </c>
      <c r="S4092" s="35"/>
      <c r="T4092" s="36" t="s">
        <v>8175</v>
      </c>
    </row>
    <row r="4093" spans="1:20" s="14" customFormat="1" ht="12" x14ac:dyDescent="0.2">
      <c r="A4093" s="28">
        <v>4088</v>
      </c>
      <c r="B4093" s="28" t="s">
        <v>3151</v>
      </c>
      <c r="C4093" s="28" t="s">
        <v>3151</v>
      </c>
      <c r="D4093" s="29" t="s">
        <v>8179</v>
      </c>
      <c r="E4093" s="29"/>
      <c r="F4093" s="30"/>
      <c r="G4093" s="30"/>
      <c r="H4093" s="31"/>
      <c r="I4093" s="30"/>
      <c r="J4093" s="30"/>
      <c r="K4093" s="31"/>
      <c r="L4093" s="32" t="s">
        <v>15</v>
      </c>
      <c r="M4093" s="33">
        <v>261.11</v>
      </c>
      <c r="N4093" s="32">
        <v>18</v>
      </c>
      <c r="O4093" s="32" t="s">
        <v>3152</v>
      </c>
      <c r="P4093" s="32" t="s">
        <v>3153</v>
      </c>
      <c r="Q4093" s="34" t="s">
        <v>8111</v>
      </c>
      <c r="R4093" s="28">
        <v>1</v>
      </c>
      <c r="S4093" s="35"/>
      <c r="T4093" s="36" t="s">
        <v>8175</v>
      </c>
    </row>
    <row r="4094" spans="1:20" s="14" customFormat="1" ht="12" x14ac:dyDescent="0.2">
      <c r="A4094" s="28">
        <v>4089</v>
      </c>
      <c r="B4094" s="28" t="s">
        <v>3151</v>
      </c>
      <c r="C4094" s="28" t="s">
        <v>3151</v>
      </c>
      <c r="D4094" s="29" t="s">
        <v>8179</v>
      </c>
      <c r="E4094" s="29"/>
      <c r="F4094" s="30"/>
      <c r="G4094" s="30"/>
      <c r="H4094" s="31"/>
      <c r="I4094" s="30"/>
      <c r="J4094" s="30"/>
      <c r="K4094" s="31"/>
      <c r="L4094" s="32" t="s">
        <v>15</v>
      </c>
      <c r="M4094" s="33">
        <v>166.95</v>
      </c>
      <c r="N4094" s="32">
        <v>18</v>
      </c>
      <c r="O4094" s="32" t="s">
        <v>3152</v>
      </c>
      <c r="P4094" s="32" t="s">
        <v>3153</v>
      </c>
      <c r="Q4094" s="34" t="s">
        <v>8111</v>
      </c>
      <c r="R4094" s="28">
        <v>1</v>
      </c>
      <c r="S4094" s="35"/>
      <c r="T4094" s="36" t="s">
        <v>8175</v>
      </c>
    </row>
    <row r="4095" spans="1:20" s="14" customFormat="1" ht="12" x14ac:dyDescent="0.2">
      <c r="A4095" s="28">
        <v>4090</v>
      </c>
      <c r="B4095" s="28" t="s">
        <v>3151</v>
      </c>
      <c r="C4095" s="28" t="s">
        <v>3151</v>
      </c>
      <c r="D4095" s="29" t="s">
        <v>8179</v>
      </c>
      <c r="E4095" s="29"/>
      <c r="F4095" s="30"/>
      <c r="G4095" s="30"/>
      <c r="H4095" s="31"/>
      <c r="I4095" s="30"/>
      <c r="J4095" s="30"/>
      <c r="K4095" s="31"/>
      <c r="L4095" s="32" t="s">
        <v>15</v>
      </c>
      <c r="M4095" s="33">
        <v>228.6</v>
      </c>
      <c r="N4095" s="32">
        <v>18</v>
      </c>
      <c r="O4095" s="32" t="s">
        <v>3152</v>
      </c>
      <c r="P4095" s="32" t="s">
        <v>3153</v>
      </c>
      <c r="Q4095" s="34" t="s">
        <v>8111</v>
      </c>
      <c r="R4095" s="28">
        <v>1</v>
      </c>
      <c r="S4095" s="35"/>
      <c r="T4095" s="36" t="s">
        <v>8175</v>
      </c>
    </row>
    <row r="4096" spans="1:20" s="14" customFormat="1" ht="12" x14ac:dyDescent="0.2">
      <c r="A4096" s="28">
        <v>4091</v>
      </c>
      <c r="B4096" s="28" t="s">
        <v>3151</v>
      </c>
      <c r="C4096" s="28" t="s">
        <v>3151</v>
      </c>
      <c r="D4096" s="29" t="s">
        <v>8179</v>
      </c>
      <c r="E4096" s="29"/>
      <c r="F4096" s="30"/>
      <c r="G4096" s="30"/>
      <c r="H4096" s="31"/>
      <c r="I4096" s="30"/>
      <c r="J4096" s="30"/>
      <c r="K4096" s="31"/>
      <c r="L4096" s="32" t="s">
        <v>15</v>
      </c>
      <c r="M4096" s="33">
        <v>226.19</v>
      </c>
      <c r="N4096" s="32">
        <v>18</v>
      </c>
      <c r="O4096" s="32" t="s">
        <v>3152</v>
      </c>
      <c r="P4096" s="32" t="s">
        <v>3153</v>
      </c>
      <c r="Q4096" s="34" t="s">
        <v>8111</v>
      </c>
      <c r="R4096" s="28">
        <v>1</v>
      </c>
      <c r="S4096" s="35"/>
      <c r="T4096" s="36" t="s">
        <v>8175</v>
      </c>
    </row>
    <row r="4097" spans="1:20" s="14" customFormat="1" ht="12" x14ac:dyDescent="0.2">
      <c r="A4097" s="28">
        <v>4092</v>
      </c>
      <c r="B4097" s="28" t="s">
        <v>3151</v>
      </c>
      <c r="C4097" s="28" t="s">
        <v>3151</v>
      </c>
      <c r="D4097" s="29" t="s">
        <v>8179</v>
      </c>
      <c r="E4097" s="29"/>
      <c r="F4097" s="30"/>
      <c r="G4097" s="30"/>
      <c r="H4097" s="31"/>
      <c r="I4097" s="30"/>
      <c r="J4097" s="30"/>
      <c r="K4097" s="31"/>
      <c r="L4097" s="32" t="s">
        <v>15</v>
      </c>
      <c r="M4097" s="33">
        <v>223.68</v>
      </c>
      <c r="N4097" s="32">
        <v>18</v>
      </c>
      <c r="O4097" s="32" t="s">
        <v>3152</v>
      </c>
      <c r="P4097" s="32" t="s">
        <v>3153</v>
      </c>
      <c r="Q4097" s="34" t="s">
        <v>8111</v>
      </c>
      <c r="R4097" s="28">
        <v>1</v>
      </c>
      <c r="S4097" s="35"/>
      <c r="T4097" s="36" t="s">
        <v>8175</v>
      </c>
    </row>
    <row r="4098" spans="1:20" s="14" customFormat="1" ht="12" x14ac:dyDescent="0.2">
      <c r="A4098" s="28">
        <v>4093</v>
      </c>
      <c r="B4098" s="28" t="s">
        <v>3151</v>
      </c>
      <c r="C4098" s="28" t="s">
        <v>3151</v>
      </c>
      <c r="D4098" s="29" t="s">
        <v>8179</v>
      </c>
      <c r="E4098" s="29"/>
      <c r="F4098" s="30"/>
      <c r="G4098" s="30"/>
      <c r="H4098" s="31"/>
      <c r="I4098" s="30"/>
      <c r="J4098" s="30"/>
      <c r="K4098" s="31"/>
      <c r="L4098" s="32" t="s">
        <v>15</v>
      </c>
      <c r="M4098" s="33">
        <v>224.11</v>
      </c>
      <c r="N4098" s="32">
        <v>18</v>
      </c>
      <c r="O4098" s="32" t="s">
        <v>3152</v>
      </c>
      <c r="P4098" s="32" t="s">
        <v>3153</v>
      </c>
      <c r="Q4098" s="34" t="s">
        <v>8111</v>
      </c>
      <c r="R4098" s="28">
        <v>1</v>
      </c>
      <c r="S4098" s="35"/>
      <c r="T4098" s="36" t="s">
        <v>8175</v>
      </c>
    </row>
    <row r="4099" spans="1:20" s="14" customFormat="1" ht="12" x14ac:dyDescent="0.2">
      <c r="A4099" s="28">
        <v>4094</v>
      </c>
      <c r="B4099" s="28" t="s">
        <v>3151</v>
      </c>
      <c r="C4099" s="28" t="s">
        <v>3151</v>
      </c>
      <c r="D4099" s="29" t="s">
        <v>8179</v>
      </c>
      <c r="E4099" s="29"/>
      <c r="F4099" s="30"/>
      <c r="G4099" s="30"/>
      <c r="H4099" s="31"/>
      <c r="I4099" s="30"/>
      <c r="J4099" s="30"/>
      <c r="K4099" s="31"/>
      <c r="L4099" s="32" t="s">
        <v>15</v>
      </c>
      <c r="M4099" s="33">
        <v>219.27</v>
      </c>
      <c r="N4099" s="32">
        <v>18</v>
      </c>
      <c r="O4099" s="32" t="s">
        <v>3152</v>
      </c>
      <c r="P4099" s="32" t="s">
        <v>3153</v>
      </c>
      <c r="Q4099" s="34" t="s">
        <v>8111</v>
      </c>
      <c r="R4099" s="28">
        <v>1</v>
      </c>
      <c r="S4099" s="35"/>
      <c r="T4099" s="36" t="s">
        <v>8175</v>
      </c>
    </row>
    <row r="4100" spans="1:20" s="14" customFormat="1" ht="12" x14ac:dyDescent="0.2">
      <c r="A4100" s="28">
        <v>4095</v>
      </c>
      <c r="B4100" s="28" t="s">
        <v>3151</v>
      </c>
      <c r="C4100" s="28" t="s">
        <v>3151</v>
      </c>
      <c r="D4100" s="29" t="s">
        <v>8179</v>
      </c>
      <c r="E4100" s="29"/>
      <c r="F4100" s="30"/>
      <c r="G4100" s="30"/>
      <c r="H4100" s="31"/>
      <c r="I4100" s="30"/>
      <c r="J4100" s="30"/>
      <c r="K4100" s="31"/>
      <c r="L4100" s="32" t="s">
        <v>15</v>
      </c>
      <c r="M4100" s="33">
        <v>183.42</v>
      </c>
      <c r="N4100" s="32">
        <v>18</v>
      </c>
      <c r="O4100" s="32" t="s">
        <v>3152</v>
      </c>
      <c r="P4100" s="32" t="s">
        <v>3153</v>
      </c>
      <c r="Q4100" s="34" t="s">
        <v>8111</v>
      </c>
      <c r="R4100" s="28">
        <v>1</v>
      </c>
      <c r="S4100" s="35"/>
      <c r="T4100" s="36" t="s">
        <v>8175</v>
      </c>
    </row>
    <row r="4101" spans="1:20" s="14" customFormat="1" ht="12" x14ac:dyDescent="0.2">
      <c r="A4101" s="28">
        <v>4096</v>
      </c>
      <c r="B4101" s="28" t="s">
        <v>3151</v>
      </c>
      <c r="C4101" s="28" t="s">
        <v>3151</v>
      </c>
      <c r="D4101" s="29" t="s">
        <v>8179</v>
      </c>
      <c r="E4101" s="29"/>
      <c r="F4101" s="30"/>
      <c r="G4101" s="30"/>
      <c r="H4101" s="31"/>
      <c r="I4101" s="30"/>
      <c r="J4101" s="30"/>
      <c r="K4101" s="31"/>
      <c r="L4101" s="32" t="s">
        <v>15</v>
      </c>
      <c r="M4101" s="33">
        <v>181.21</v>
      </c>
      <c r="N4101" s="32">
        <v>18</v>
      </c>
      <c r="O4101" s="32" t="s">
        <v>3152</v>
      </c>
      <c r="P4101" s="32" t="s">
        <v>3153</v>
      </c>
      <c r="Q4101" s="34" t="s">
        <v>8111</v>
      </c>
      <c r="R4101" s="28">
        <v>1</v>
      </c>
      <c r="S4101" s="35"/>
      <c r="T4101" s="36" t="s">
        <v>8175</v>
      </c>
    </row>
    <row r="4102" spans="1:20" s="14" customFormat="1" ht="12" x14ac:dyDescent="0.2">
      <c r="A4102" s="28">
        <v>4097</v>
      </c>
      <c r="B4102" s="28" t="s">
        <v>3151</v>
      </c>
      <c r="C4102" s="28" t="s">
        <v>8152</v>
      </c>
      <c r="D4102" s="29" t="s">
        <v>8153</v>
      </c>
      <c r="E4102" s="29"/>
      <c r="F4102" s="30"/>
      <c r="G4102" s="30"/>
      <c r="H4102" s="31"/>
      <c r="I4102" s="30"/>
      <c r="J4102" s="30"/>
      <c r="K4102" s="31"/>
      <c r="L4102" s="32" t="s">
        <v>8091</v>
      </c>
      <c r="M4102" s="33">
        <v>73.98</v>
      </c>
      <c r="N4102" s="32">
        <v>11</v>
      </c>
      <c r="O4102" s="32" t="s">
        <v>3152</v>
      </c>
      <c r="P4102" s="32" t="s">
        <v>3155</v>
      </c>
      <c r="Q4102" s="37" t="s">
        <v>5739</v>
      </c>
      <c r="R4102" s="28">
        <v>4</v>
      </c>
      <c r="S4102" s="35"/>
      <c r="T4102" s="36" t="s">
        <v>8175</v>
      </c>
    </row>
    <row r="4103" spans="1:20" s="14" customFormat="1" ht="12" x14ac:dyDescent="0.2">
      <c r="A4103" s="28">
        <v>4098</v>
      </c>
      <c r="B4103" s="28" t="s">
        <v>3151</v>
      </c>
      <c r="C4103" s="28" t="s">
        <v>8152</v>
      </c>
      <c r="D4103" s="29" t="s">
        <v>8153</v>
      </c>
      <c r="E4103" s="29"/>
      <c r="F4103" s="30"/>
      <c r="G4103" s="30"/>
      <c r="H4103" s="31"/>
      <c r="I4103" s="30"/>
      <c r="J4103" s="30"/>
      <c r="K4103" s="31"/>
      <c r="L4103" s="32" t="s">
        <v>8091</v>
      </c>
      <c r="M4103" s="33">
        <v>76.78</v>
      </c>
      <c r="N4103" s="32">
        <v>11</v>
      </c>
      <c r="O4103" s="32" t="s">
        <v>3152</v>
      </c>
      <c r="P4103" s="32" t="s">
        <v>3155</v>
      </c>
      <c r="Q4103" s="37" t="s">
        <v>5739</v>
      </c>
      <c r="R4103" s="28">
        <v>4</v>
      </c>
      <c r="S4103" s="35"/>
      <c r="T4103" s="36" t="s">
        <v>8175</v>
      </c>
    </row>
    <row r="4104" spans="1:20" s="14" customFormat="1" ht="12" x14ac:dyDescent="0.2">
      <c r="A4104" s="28">
        <v>4099</v>
      </c>
      <c r="B4104" s="28" t="s">
        <v>3151</v>
      </c>
      <c r="C4104" s="28" t="s">
        <v>8152</v>
      </c>
      <c r="D4104" s="29" t="s">
        <v>8153</v>
      </c>
      <c r="E4104" s="29"/>
      <c r="F4104" s="30"/>
      <c r="G4104" s="30"/>
      <c r="H4104" s="31"/>
      <c r="I4104" s="30"/>
      <c r="J4104" s="30"/>
      <c r="K4104" s="31"/>
      <c r="L4104" s="32" t="s">
        <v>8091</v>
      </c>
      <c r="M4104" s="33">
        <v>21.45</v>
      </c>
      <c r="N4104" s="32">
        <v>11</v>
      </c>
      <c r="O4104" s="32" t="s">
        <v>3152</v>
      </c>
      <c r="P4104" s="32" t="s">
        <v>3155</v>
      </c>
      <c r="Q4104" s="37" t="s">
        <v>5739</v>
      </c>
      <c r="R4104" s="28">
        <v>4</v>
      </c>
      <c r="S4104" s="35"/>
      <c r="T4104" s="36" t="s">
        <v>8175</v>
      </c>
    </row>
    <row r="4105" spans="1:20" s="14" customFormat="1" ht="12" x14ac:dyDescent="0.2">
      <c r="A4105" s="28">
        <v>4100</v>
      </c>
      <c r="B4105" s="28" t="s">
        <v>3151</v>
      </c>
      <c r="C4105" s="28" t="s">
        <v>8152</v>
      </c>
      <c r="D4105" s="29" t="s">
        <v>8153</v>
      </c>
      <c r="E4105" s="29"/>
      <c r="F4105" s="30"/>
      <c r="G4105" s="30"/>
      <c r="H4105" s="31"/>
      <c r="I4105" s="30"/>
      <c r="J4105" s="30"/>
      <c r="K4105" s="31"/>
      <c r="L4105" s="32" t="s">
        <v>8091</v>
      </c>
      <c r="M4105" s="33">
        <v>76.73</v>
      </c>
      <c r="N4105" s="32">
        <v>11</v>
      </c>
      <c r="O4105" s="32" t="s">
        <v>3152</v>
      </c>
      <c r="P4105" s="32" t="s">
        <v>3155</v>
      </c>
      <c r="Q4105" s="37" t="s">
        <v>5739</v>
      </c>
      <c r="R4105" s="28">
        <v>4</v>
      </c>
      <c r="S4105" s="35"/>
      <c r="T4105" s="36" t="s">
        <v>8175</v>
      </c>
    </row>
    <row r="4106" spans="1:20" s="14" customFormat="1" ht="12" x14ac:dyDescent="0.2">
      <c r="A4106" s="28">
        <v>4101</v>
      </c>
      <c r="B4106" s="28" t="s">
        <v>3151</v>
      </c>
      <c r="C4106" s="28" t="s">
        <v>8152</v>
      </c>
      <c r="D4106" s="29" t="s">
        <v>8153</v>
      </c>
      <c r="E4106" s="29"/>
      <c r="F4106" s="30"/>
      <c r="G4106" s="30"/>
      <c r="H4106" s="31"/>
      <c r="I4106" s="30"/>
      <c r="J4106" s="30"/>
      <c r="K4106" s="31"/>
      <c r="L4106" s="32" t="s">
        <v>8091</v>
      </c>
      <c r="M4106" s="33">
        <v>98.51</v>
      </c>
      <c r="N4106" s="32">
        <v>11</v>
      </c>
      <c r="O4106" s="32" t="s">
        <v>3152</v>
      </c>
      <c r="P4106" s="32" t="s">
        <v>3155</v>
      </c>
      <c r="Q4106" s="37" t="s">
        <v>5739</v>
      </c>
      <c r="R4106" s="28">
        <v>4</v>
      </c>
      <c r="S4106" s="35"/>
      <c r="T4106" s="36" t="s">
        <v>8175</v>
      </c>
    </row>
    <row r="4107" spans="1:20" s="14" customFormat="1" ht="12" x14ac:dyDescent="0.2">
      <c r="A4107" s="28">
        <v>4102</v>
      </c>
      <c r="B4107" s="28" t="s">
        <v>3151</v>
      </c>
      <c r="C4107" s="28" t="s">
        <v>8152</v>
      </c>
      <c r="D4107" s="29" t="s">
        <v>8153</v>
      </c>
      <c r="E4107" s="29"/>
      <c r="F4107" s="30"/>
      <c r="G4107" s="30"/>
      <c r="H4107" s="31"/>
      <c r="I4107" s="30"/>
      <c r="J4107" s="30"/>
      <c r="K4107" s="31"/>
      <c r="L4107" s="32" t="s">
        <v>8091</v>
      </c>
      <c r="M4107" s="33">
        <v>110.51</v>
      </c>
      <c r="N4107" s="32">
        <v>11</v>
      </c>
      <c r="O4107" s="32" t="s">
        <v>3152</v>
      </c>
      <c r="P4107" s="32" t="s">
        <v>3155</v>
      </c>
      <c r="Q4107" s="37" t="s">
        <v>5739</v>
      </c>
      <c r="R4107" s="28">
        <v>4</v>
      </c>
      <c r="S4107" s="35"/>
      <c r="T4107" s="36" t="s">
        <v>8175</v>
      </c>
    </row>
    <row r="4108" spans="1:20" s="14" customFormat="1" ht="12" x14ac:dyDescent="0.2">
      <c r="A4108" s="28">
        <v>4103</v>
      </c>
      <c r="B4108" s="28" t="s">
        <v>3151</v>
      </c>
      <c r="C4108" s="28" t="s">
        <v>8152</v>
      </c>
      <c r="D4108" s="29" t="s">
        <v>8153</v>
      </c>
      <c r="E4108" s="29"/>
      <c r="F4108" s="30"/>
      <c r="G4108" s="30"/>
      <c r="H4108" s="31"/>
      <c r="I4108" s="30"/>
      <c r="J4108" s="30"/>
      <c r="K4108" s="31"/>
      <c r="L4108" s="32" t="s">
        <v>8091</v>
      </c>
      <c r="M4108" s="33">
        <v>48.36</v>
      </c>
      <c r="N4108" s="32">
        <v>11</v>
      </c>
      <c r="O4108" s="32" t="s">
        <v>3152</v>
      </c>
      <c r="P4108" s="32" t="s">
        <v>3155</v>
      </c>
      <c r="Q4108" s="37" t="s">
        <v>5739</v>
      </c>
      <c r="R4108" s="28">
        <v>4</v>
      </c>
      <c r="S4108" s="35"/>
      <c r="T4108" s="36" t="s">
        <v>8175</v>
      </c>
    </row>
    <row r="4109" spans="1:20" s="14" customFormat="1" ht="12" x14ac:dyDescent="0.2">
      <c r="A4109" s="28">
        <v>4104</v>
      </c>
      <c r="B4109" s="28" t="s">
        <v>3151</v>
      </c>
      <c r="C4109" s="28" t="s">
        <v>3151</v>
      </c>
      <c r="D4109" s="29" t="s">
        <v>8168</v>
      </c>
      <c r="E4109" s="29"/>
      <c r="F4109" s="30"/>
      <c r="G4109" s="30"/>
      <c r="H4109" s="31"/>
      <c r="I4109" s="30"/>
      <c r="J4109" s="30"/>
      <c r="K4109" s="31"/>
      <c r="L4109" s="32" t="s">
        <v>8092</v>
      </c>
      <c r="M4109" s="33">
        <v>73.267326732673268</v>
      </c>
      <c r="N4109" s="32">
        <v>13</v>
      </c>
      <c r="O4109" s="32" t="s">
        <v>3152</v>
      </c>
      <c r="P4109" s="32" t="s">
        <v>3155</v>
      </c>
      <c r="Q4109" s="37" t="s">
        <v>5698</v>
      </c>
      <c r="R4109" s="28">
        <v>1</v>
      </c>
      <c r="S4109" s="35"/>
      <c r="T4109" s="36" t="s">
        <v>8182</v>
      </c>
    </row>
    <row r="4110" spans="1:20" s="14" customFormat="1" ht="12" x14ac:dyDescent="0.2">
      <c r="A4110" s="28">
        <v>4105</v>
      </c>
      <c r="B4110" s="28" t="s">
        <v>3151</v>
      </c>
      <c r="C4110" s="28" t="s">
        <v>3151</v>
      </c>
      <c r="D4110" s="29" t="s">
        <v>8168</v>
      </c>
      <c r="E4110" s="29"/>
      <c r="F4110" s="30"/>
      <c r="G4110" s="30"/>
      <c r="H4110" s="31"/>
      <c r="I4110" s="30"/>
      <c r="J4110" s="30"/>
      <c r="K4110" s="31"/>
      <c r="L4110" s="32" t="s">
        <v>8092</v>
      </c>
      <c r="M4110" s="33">
        <v>73.267326732673268</v>
      </c>
      <c r="N4110" s="32">
        <v>13</v>
      </c>
      <c r="O4110" s="32" t="s">
        <v>3152</v>
      </c>
      <c r="P4110" s="32" t="s">
        <v>3155</v>
      </c>
      <c r="Q4110" s="37" t="s">
        <v>5698</v>
      </c>
      <c r="R4110" s="28">
        <v>1</v>
      </c>
      <c r="S4110" s="35"/>
      <c r="T4110" s="36" t="s">
        <v>8182</v>
      </c>
    </row>
    <row r="4111" spans="1:20" s="14" customFormat="1" ht="12" x14ac:dyDescent="0.2">
      <c r="A4111" s="28">
        <v>4106</v>
      </c>
      <c r="B4111" s="28" t="s">
        <v>3151</v>
      </c>
      <c r="C4111" s="28" t="s">
        <v>3151</v>
      </c>
      <c r="D4111" s="29" t="s">
        <v>8168</v>
      </c>
      <c r="E4111" s="29"/>
      <c r="F4111" s="30"/>
      <c r="G4111" s="30"/>
      <c r="H4111" s="31"/>
      <c r="I4111" s="30"/>
      <c r="J4111" s="30"/>
      <c r="K4111" s="31"/>
      <c r="L4111" s="32" t="s">
        <v>8092</v>
      </c>
      <c r="M4111" s="33">
        <v>70.297029702970292</v>
      </c>
      <c r="N4111" s="32">
        <v>13</v>
      </c>
      <c r="O4111" s="32" t="s">
        <v>3152</v>
      </c>
      <c r="P4111" s="32" t="s">
        <v>3155</v>
      </c>
      <c r="Q4111" s="37" t="s">
        <v>5698</v>
      </c>
      <c r="R4111" s="28">
        <v>1</v>
      </c>
      <c r="S4111" s="35"/>
      <c r="T4111" s="36" t="s">
        <v>8182</v>
      </c>
    </row>
    <row r="4112" spans="1:20" s="14" customFormat="1" ht="12" x14ac:dyDescent="0.2">
      <c r="A4112" s="28">
        <v>4107</v>
      </c>
      <c r="B4112" s="28" t="s">
        <v>3151</v>
      </c>
      <c r="C4112" s="28" t="s">
        <v>3151</v>
      </c>
      <c r="D4112" s="29" t="s">
        <v>8168</v>
      </c>
      <c r="E4112" s="29"/>
      <c r="F4112" s="30"/>
      <c r="G4112" s="30"/>
      <c r="H4112" s="31"/>
      <c r="I4112" s="30"/>
      <c r="J4112" s="30"/>
      <c r="K4112" s="31"/>
      <c r="L4112" s="32" t="s">
        <v>8092</v>
      </c>
      <c r="M4112" s="33">
        <v>44.554455445544555</v>
      </c>
      <c r="N4112" s="32">
        <v>13</v>
      </c>
      <c r="O4112" s="32" t="s">
        <v>3152</v>
      </c>
      <c r="P4112" s="32" t="s">
        <v>3155</v>
      </c>
      <c r="Q4112" s="37" t="s">
        <v>5698</v>
      </c>
      <c r="R4112" s="28">
        <v>1</v>
      </c>
      <c r="S4112" s="35"/>
      <c r="T4112" s="36" t="s">
        <v>8182</v>
      </c>
    </row>
    <row r="4113" spans="1:20" s="14" customFormat="1" ht="12" x14ac:dyDescent="0.2">
      <c r="A4113" s="28">
        <v>4108</v>
      </c>
      <c r="B4113" s="28" t="s">
        <v>3151</v>
      </c>
      <c r="C4113" s="28" t="s">
        <v>3151</v>
      </c>
      <c r="D4113" s="29" t="s">
        <v>8168</v>
      </c>
      <c r="E4113" s="29"/>
      <c r="F4113" s="30"/>
      <c r="G4113" s="30"/>
      <c r="H4113" s="31"/>
      <c r="I4113" s="30"/>
      <c r="J4113" s="30"/>
      <c r="K4113" s="31"/>
      <c r="L4113" s="32" t="s">
        <v>8092</v>
      </c>
      <c r="M4113" s="33">
        <v>50.495049504950494</v>
      </c>
      <c r="N4113" s="32">
        <v>13</v>
      </c>
      <c r="O4113" s="32" t="s">
        <v>3152</v>
      </c>
      <c r="P4113" s="32" t="s">
        <v>3155</v>
      </c>
      <c r="Q4113" s="37" t="s">
        <v>5698</v>
      </c>
      <c r="R4113" s="28">
        <v>1</v>
      </c>
      <c r="S4113" s="35"/>
      <c r="T4113" s="36" t="s">
        <v>8182</v>
      </c>
    </row>
    <row r="4114" spans="1:20" s="14" customFormat="1" ht="12" x14ac:dyDescent="0.2">
      <c r="A4114" s="28">
        <v>4109</v>
      </c>
      <c r="B4114" s="28" t="s">
        <v>3151</v>
      </c>
      <c r="C4114" s="28" t="s">
        <v>3151</v>
      </c>
      <c r="D4114" s="29" t="s">
        <v>8168</v>
      </c>
      <c r="E4114" s="29"/>
      <c r="F4114" s="30"/>
      <c r="G4114" s="30"/>
      <c r="H4114" s="31"/>
      <c r="I4114" s="30"/>
      <c r="J4114" s="30"/>
      <c r="K4114" s="31"/>
      <c r="L4114" s="32" t="s">
        <v>8092</v>
      </c>
      <c r="M4114" s="33">
        <v>26.732673267326732</v>
      </c>
      <c r="N4114" s="32">
        <v>13</v>
      </c>
      <c r="O4114" s="32" t="s">
        <v>3152</v>
      </c>
      <c r="P4114" s="32" t="s">
        <v>3155</v>
      </c>
      <c r="Q4114" s="37" t="s">
        <v>5698</v>
      </c>
      <c r="R4114" s="28">
        <v>1</v>
      </c>
      <c r="S4114" s="35"/>
      <c r="T4114" s="36" t="s">
        <v>8182</v>
      </c>
    </row>
    <row r="4115" spans="1:20" s="14" customFormat="1" ht="12" x14ac:dyDescent="0.2">
      <c r="A4115" s="28">
        <v>4110</v>
      </c>
      <c r="B4115" s="28" t="s">
        <v>3151</v>
      </c>
      <c r="C4115" s="28" t="s">
        <v>3151</v>
      </c>
      <c r="D4115" s="29" t="s">
        <v>8168</v>
      </c>
      <c r="E4115" s="29"/>
      <c r="F4115" s="30"/>
      <c r="G4115" s="30"/>
      <c r="H4115" s="31"/>
      <c r="I4115" s="30"/>
      <c r="J4115" s="30"/>
      <c r="K4115" s="31"/>
      <c r="L4115" s="32" t="s">
        <v>8092</v>
      </c>
      <c r="M4115" s="33">
        <v>39.603960396039604</v>
      </c>
      <c r="N4115" s="32">
        <v>13</v>
      </c>
      <c r="O4115" s="32" t="s">
        <v>3152</v>
      </c>
      <c r="P4115" s="32" t="s">
        <v>3155</v>
      </c>
      <c r="Q4115" s="37" t="s">
        <v>5698</v>
      </c>
      <c r="R4115" s="28">
        <v>1</v>
      </c>
      <c r="S4115" s="35"/>
      <c r="T4115" s="36" t="s">
        <v>8182</v>
      </c>
    </row>
    <row r="4116" spans="1:20" s="14" customFormat="1" ht="12" x14ac:dyDescent="0.2">
      <c r="A4116" s="28">
        <v>4111</v>
      </c>
      <c r="B4116" s="28" t="s">
        <v>3151</v>
      </c>
      <c r="C4116" s="28" t="s">
        <v>3151</v>
      </c>
      <c r="D4116" s="29" t="s">
        <v>8168</v>
      </c>
      <c r="E4116" s="29"/>
      <c r="F4116" s="30"/>
      <c r="G4116" s="30"/>
      <c r="H4116" s="31"/>
      <c r="I4116" s="30"/>
      <c r="J4116" s="30"/>
      <c r="K4116" s="31"/>
      <c r="L4116" s="32" t="s">
        <v>8092</v>
      </c>
      <c r="M4116" s="33">
        <v>36.633663366336634</v>
      </c>
      <c r="N4116" s="32">
        <v>13</v>
      </c>
      <c r="O4116" s="32" t="s">
        <v>3152</v>
      </c>
      <c r="P4116" s="32" t="s">
        <v>3155</v>
      </c>
      <c r="Q4116" s="37" t="s">
        <v>5698</v>
      </c>
      <c r="R4116" s="28">
        <v>1</v>
      </c>
      <c r="S4116" s="35"/>
      <c r="T4116" s="36" t="s">
        <v>8182</v>
      </c>
    </row>
    <row r="4117" spans="1:20" s="14" customFormat="1" ht="12" x14ac:dyDescent="0.2">
      <c r="A4117" s="28">
        <v>4112</v>
      </c>
      <c r="B4117" s="28" t="s">
        <v>3151</v>
      </c>
      <c r="C4117" s="28" t="s">
        <v>3151</v>
      </c>
      <c r="D4117" s="29" t="s">
        <v>8168</v>
      </c>
      <c r="E4117" s="29"/>
      <c r="F4117" s="30"/>
      <c r="G4117" s="30"/>
      <c r="H4117" s="31"/>
      <c r="I4117" s="30"/>
      <c r="J4117" s="30"/>
      <c r="K4117" s="31"/>
      <c r="L4117" s="32" t="s">
        <v>8091</v>
      </c>
      <c r="M4117" s="33">
        <v>37.623762376237622</v>
      </c>
      <c r="N4117" s="32">
        <v>9</v>
      </c>
      <c r="O4117" s="32" t="s">
        <v>3152</v>
      </c>
      <c r="P4117" s="32" t="s">
        <v>3155</v>
      </c>
      <c r="Q4117" s="37" t="s">
        <v>5735</v>
      </c>
      <c r="R4117" s="28">
        <v>4</v>
      </c>
      <c r="S4117" s="35"/>
      <c r="T4117" s="36" t="s">
        <v>8182</v>
      </c>
    </row>
    <row r="4118" spans="1:20" s="14" customFormat="1" ht="12" x14ac:dyDescent="0.2">
      <c r="A4118" s="28">
        <v>4113</v>
      </c>
      <c r="B4118" s="28" t="s">
        <v>3151</v>
      </c>
      <c r="C4118" s="28" t="s">
        <v>3151</v>
      </c>
      <c r="D4118" s="29" t="s">
        <v>8168</v>
      </c>
      <c r="E4118" s="29"/>
      <c r="F4118" s="30"/>
      <c r="G4118" s="30"/>
      <c r="H4118" s="31"/>
      <c r="I4118" s="30"/>
      <c r="J4118" s="30"/>
      <c r="K4118" s="31"/>
      <c r="L4118" s="32" t="s">
        <v>8091</v>
      </c>
      <c r="M4118" s="33">
        <v>32.67326732673267</v>
      </c>
      <c r="N4118" s="32">
        <v>9</v>
      </c>
      <c r="O4118" s="32" t="s">
        <v>3152</v>
      </c>
      <c r="P4118" s="32" t="s">
        <v>3155</v>
      </c>
      <c r="Q4118" s="37" t="s">
        <v>5735</v>
      </c>
      <c r="R4118" s="28">
        <v>4</v>
      </c>
      <c r="S4118" s="35"/>
      <c r="T4118" s="36" t="s">
        <v>8182</v>
      </c>
    </row>
    <row r="4119" spans="1:20" s="14" customFormat="1" ht="12" x14ac:dyDescent="0.2">
      <c r="A4119" s="28">
        <v>4114</v>
      </c>
      <c r="B4119" s="28" t="s">
        <v>3151</v>
      </c>
      <c r="C4119" s="28" t="s">
        <v>3151</v>
      </c>
      <c r="D4119" s="29" t="s">
        <v>8168</v>
      </c>
      <c r="E4119" s="29"/>
      <c r="F4119" s="30"/>
      <c r="G4119" s="30"/>
      <c r="H4119" s="31"/>
      <c r="I4119" s="30"/>
      <c r="J4119" s="30"/>
      <c r="K4119" s="31"/>
      <c r="L4119" s="32" t="s">
        <v>8091</v>
      </c>
      <c r="M4119" s="33">
        <v>41.584158415841586</v>
      </c>
      <c r="N4119" s="32">
        <v>9</v>
      </c>
      <c r="O4119" s="32" t="s">
        <v>3152</v>
      </c>
      <c r="P4119" s="32" t="s">
        <v>3155</v>
      </c>
      <c r="Q4119" s="37" t="s">
        <v>5735</v>
      </c>
      <c r="R4119" s="28">
        <v>4</v>
      </c>
      <c r="S4119" s="35"/>
      <c r="T4119" s="36" t="s">
        <v>8182</v>
      </c>
    </row>
    <row r="4120" spans="1:20" s="14" customFormat="1" ht="12" x14ac:dyDescent="0.2">
      <c r="A4120" s="28">
        <v>4115</v>
      </c>
      <c r="B4120" s="28" t="s">
        <v>3151</v>
      </c>
      <c r="C4120" s="28" t="s">
        <v>3151</v>
      </c>
      <c r="D4120" s="29" t="s">
        <v>8168</v>
      </c>
      <c r="E4120" s="29"/>
      <c r="F4120" s="30"/>
      <c r="G4120" s="30"/>
      <c r="H4120" s="31"/>
      <c r="I4120" s="30"/>
      <c r="J4120" s="30"/>
      <c r="K4120" s="31"/>
      <c r="L4120" s="32" t="s">
        <v>8091</v>
      </c>
      <c r="M4120" s="33">
        <v>32.67326732673267</v>
      </c>
      <c r="N4120" s="32">
        <v>9</v>
      </c>
      <c r="O4120" s="32" t="s">
        <v>3152</v>
      </c>
      <c r="P4120" s="32" t="s">
        <v>3155</v>
      </c>
      <c r="Q4120" s="37" t="s">
        <v>5735</v>
      </c>
      <c r="R4120" s="28">
        <v>4</v>
      </c>
      <c r="S4120" s="35"/>
      <c r="T4120" s="36" t="s">
        <v>8182</v>
      </c>
    </row>
    <row r="4121" spans="1:20" s="14" customFormat="1" ht="12" x14ac:dyDescent="0.2">
      <c r="A4121" s="28">
        <v>4116</v>
      </c>
      <c r="B4121" s="28" t="s">
        <v>3151</v>
      </c>
      <c r="C4121" s="28" t="s">
        <v>3151</v>
      </c>
      <c r="D4121" s="29" t="s">
        <v>8168</v>
      </c>
      <c r="E4121" s="29"/>
      <c r="F4121" s="30"/>
      <c r="G4121" s="30"/>
      <c r="H4121" s="31"/>
      <c r="I4121" s="30"/>
      <c r="J4121" s="30"/>
      <c r="K4121" s="31"/>
      <c r="L4121" s="32" t="s">
        <v>8091</v>
      </c>
      <c r="M4121" s="33">
        <v>35.643564356435647</v>
      </c>
      <c r="N4121" s="32">
        <v>9</v>
      </c>
      <c r="O4121" s="32" t="s">
        <v>3152</v>
      </c>
      <c r="P4121" s="32" t="s">
        <v>3155</v>
      </c>
      <c r="Q4121" s="37" t="s">
        <v>5735</v>
      </c>
      <c r="R4121" s="28">
        <v>4</v>
      </c>
      <c r="S4121" s="35"/>
      <c r="T4121" s="36" t="s">
        <v>8182</v>
      </c>
    </row>
    <row r="4122" spans="1:20" s="14" customFormat="1" ht="12" x14ac:dyDescent="0.2">
      <c r="A4122" s="28">
        <v>4117</v>
      </c>
      <c r="B4122" s="28" t="s">
        <v>3151</v>
      </c>
      <c r="C4122" s="28" t="s">
        <v>3151</v>
      </c>
      <c r="D4122" s="29" t="s">
        <v>8168</v>
      </c>
      <c r="E4122" s="29"/>
      <c r="F4122" s="30"/>
      <c r="G4122" s="30"/>
      <c r="H4122" s="31"/>
      <c r="I4122" s="30"/>
      <c r="J4122" s="30"/>
      <c r="K4122" s="31"/>
      <c r="L4122" s="32" t="s">
        <v>8091</v>
      </c>
      <c r="M4122" s="33">
        <v>32.67326732673267</v>
      </c>
      <c r="N4122" s="32">
        <v>9</v>
      </c>
      <c r="O4122" s="32" t="s">
        <v>3152</v>
      </c>
      <c r="P4122" s="32" t="s">
        <v>3155</v>
      </c>
      <c r="Q4122" s="37" t="s">
        <v>5735</v>
      </c>
      <c r="R4122" s="28">
        <v>4</v>
      </c>
      <c r="S4122" s="35"/>
      <c r="T4122" s="36" t="s">
        <v>8182</v>
      </c>
    </row>
    <row r="4123" spans="1:20" s="14" customFormat="1" ht="12" x14ac:dyDescent="0.2">
      <c r="A4123" s="28">
        <v>4118</v>
      </c>
      <c r="B4123" s="28" t="s">
        <v>3151</v>
      </c>
      <c r="C4123" s="28" t="s">
        <v>3151</v>
      </c>
      <c r="D4123" s="29" t="s">
        <v>8168</v>
      </c>
      <c r="E4123" s="29"/>
      <c r="F4123" s="30"/>
      <c r="G4123" s="30"/>
      <c r="H4123" s="31"/>
      <c r="I4123" s="30"/>
      <c r="J4123" s="30"/>
      <c r="K4123" s="31"/>
      <c r="L4123" s="32" t="s">
        <v>8091</v>
      </c>
      <c r="M4123" s="33">
        <v>41.584158415841586</v>
      </c>
      <c r="N4123" s="32">
        <v>9</v>
      </c>
      <c r="O4123" s="32" t="s">
        <v>3152</v>
      </c>
      <c r="P4123" s="32" t="s">
        <v>3155</v>
      </c>
      <c r="Q4123" s="37" t="s">
        <v>5735</v>
      </c>
      <c r="R4123" s="28">
        <v>4</v>
      </c>
      <c r="S4123" s="35"/>
      <c r="T4123" s="36" t="s">
        <v>8182</v>
      </c>
    </row>
    <row r="4124" spans="1:20" s="14" customFormat="1" ht="12" x14ac:dyDescent="0.2">
      <c r="A4124" s="28">
        <v>4119</v>
      </c>
      <c r="B4124" s="28" t="s">
        <v>3151</v>
      </c>
      <c r="C4124" s="28" t="s">
        <v>3151</v>
      </c>
      <c r="D4124" s="29" t="s">
        <v>8168</v>
      </c>
      <c r="E4124" s="29"/>
      <c r="F4124" s="30"/>
      <c r="G4124" s="30"/>
      <c r="H4124" s="31"/>
      <c r="I4124" s="30"/>
      <c r="J4124" s="30"/>
      <c r="K4124" s="31"/>
      <c r="L4124" s="32" t="s">
        <v>8091</v>
      </c>
      <c r="M4124" s="33">
        <v>32.67326732673267</v>
      </c>
      <c r="N4124" s="32">
        <v>9</v>
      </c>
      <c r="O4124" s="32" t="s">
        <v>3152</v>
      </c>
      <c r="P4124" s="32" t="s">
        <v>3155</v>
      </c>
      <c r="Q4124" s="37" t="s">
        <v>5735</v>
      </c>
      <c r="R4124" s="28">
        <v>4</v>
      </c>
      <c r="S4124" s="35"/>
      <c r="T4124" s="36" t="s">
        <v>8182</v>
      </c>
    </row>
    <row r="4125" spans="1:20" s="14" customFormat="1" ht="12" x14ac:dyDescent="0.2">
      <c r="A4125" s="28">
        <v>4120</v>
      </c>
      <c r="B4125" s="28" t="s">
        <v>3151</v>
      </c>
      <c r="C4125" s="28" t="s">
        <v>3151</v>
      </c>
      <c r="D4125" s="29" t="s">
        <v>8168</v>
      </c>
      <c r="E4125" s="29"/>
      <c r="F4125" s="30"/>
      <c r="G4125" s="30"/>
      <c r="H4125" s="31"/>
      <c r="I4125" s="30"/>
      <c r="J4125" s="30"/>
      <c r="K4125" s="31"/>
      <c r="L4125" s="32" t="s">
        <v>8091</v>
      </c>
      <c r="M4125" s="33">
        <v>29.702970297029704</v>
      </c>
      <c r="N4125" s="32">
        <v>9</v>
      </c>
      <c r="O4125" s="32" t="s">
        <v>3152</v>
      </c>
      <c r="P4125" s="32" t="s">
        <v>3155</v>
      </c>
      <c r="Q4125" s="37" t="s">
        <v>5735</v>
      </c>
      <c r="R4125" s="28">
        <v>4</v>
      </c>
      <c r="S4125" s="35"/>
      <c r="T4125" s="36" t="s">
        <v>8182</v>
      </c>
    </row>
    <row r="4126" spans="1:20" s="14" customFormat="1" ht="12" x14ac:dyDescent="0.2">
      <c r="A4126" s="28">
        <v>4121</v>
      </c>
      <c r="B4126" s="28" t="s">
        <v>3151</v>
      </c>
      <c r="C4126" s="28" t="s">
        <v>3151</v>
      </c>
      <c r="D4126" s="29" t="s">
        <v>8168</v>
      </c>
      <c r="E4126" s="29"/>
      <c r="F4126" s="30"/>
      <c r="G4126" s="30"/>
      <c r="H4126" s="31"/>
      <c r="I4126" s="30"/>
      <c r="J4126" s="30"/>
      <c r="K4126" s="31"/>
      <c r="L4126" s="32" t="s">
        <v>8091</v>
      </c>
      <c r="M4126" s="33">
        <v>14.851485148514852</v>
      </c>
      <c r="N4126" s="32">
        <v>9</v>
      </c>
      <c r="O4126" s="32" t="s">
        <v>3152</v>
      </c>
      <c r="P4126" s="32" t="s">
        <v>3155</v>
      </c>
      <c r="Q4126" s="37" t="s">
        <v>5735</v>
      </c>
      <c r="R4126" s="28">
        <v>4</v>
      </c>
      <c r="S4126" s="35"/>
      <c r="T4126" s="36" t="s">
        <v>8182</v>
      </c>
    </row>
    <row r="4127" spans="1:20" s="14" customFormat="1" ht="12" x14ac:dyDescent="0.2">
      <c r="A4127" s="28">
        <v>4122</v>
      </c>
      <c r="B4127" s="28" t="s">
        <v>3151</v>
      </c>
      <c r="C4127" s="28" t="s">
        <v>3151</v>
      </c>
      <c r="D4127" s="29" t="s">
        <v>8168</v>
      </c>
      <c r="E4127" s="29"/>
      <c r="F4127" s="30"/>
      <c r="G4127" s="30"/>
      <c r="H4127" s="31"/>
      <c r="I4127" s="30"/>
      <c r="J4127" s="30"/>
      <c r="K4127" s="31"/>
      <c r="L4127" s="32" t="s">
        <v>8091</v>
      </c>
      <c r="M4127" s="33">
        <v>36.633663366336634</v>
      </c>
      <c r="N4127" s="32">
        <v>9</v>
      </c>
      <c r="O4127" s="32" t="s">
        <v>3152</v>
      </c>
      <c r="P4127" s="32" t="s">
        <v>3155</v>
      </c>
      <c r="Q4127" s="37" t="s">
        <v>5735</v>
      </c>
      <c r="R4127" s="28">
        <v>4</v>
      </c>
      <c r="S4127" s="35"/>
      <c r="T4127" s="36" t="s">
        <v>8182</v>
      </c>
    </row>
    <row r="4128" spans="1:20" s="14" customFormat="1" ht="12" x14ac:dyDescent="0.2">
      <c r="A4128" s="28">
        <v>4123</v>
      </c>
      <c r="B4128" s="28" t="s">
        <v>3151</v>
      </c>
      <c r="C4128" s="28" t="s">
        <v>3151</v>
      </c>
      <c r="D4128" s="29" t="s">
        <v>8168</v>
      </c>
      <c r="E4128" s="29"/>
      <c r="F4128" s="30"/>
      <c r="G4128" s="30"/>
      <c r="H4128" s="31"/>
      <c r="I4128" s="30"/>
      <c r="J4128" s="30"/>
      <c r="K4128" s="31"/>
      <c r="L4128" s="32" t="s">
        <v>8091</v>
      </c>
      <c r="M4128" s="33">
        <v>50.495049504950494</v>
      </c>
      <c r="N4128" s="32">
        <v>9</v>
      </c>
      <c r="O4128" s="32" t="s">
        <v>3152</v>
      </c>
      <c r="P4128" s="32" t="s">
        <v>3155</v>
      </c>
      <c r="Q4128" s="37" t="s">
        <v>5735</v>
      </c>
      <c r="R4128" s="28">
        <v>4</v>
      </c>
      <c r="S4128" s="35"/>
      <c r="T4128" s="36" t="s">
        <v>8182</v>
      </c>
    </row>
    <row r="4129" spans="1:20" s="14" customFormat="1" ht="12" x14ac:dyDescent="0.2">
      <c r="A4129" s="28">
        <v>4124</v>
      </c>
      <c r="B4129" s="28" t="s">
        <v>3151</v>
      </c>
      <c r="C4129" s="28" t="s">
        <v>3151</v>
      </c>
      <c r="D4129" s="29" t="s">
        <v>8168</v>
      </c>
      <c r="E4129" s="29"/>
      <c r="F4129" s="30"/>
      <c r="G4129" s="30"/>
      <c r="H4129" s="31"/>
      <c r="I4129" s="30"/>
      <c r="J4129" s="30"/>
      <c r="K4129" s="31"/>
      <c r="L4129" s="32" t="s">
        <v>8091</v>
      </c>
      <c r="M4129" s="33">
        <v>44.554455445544555</v>
      </c>
      <c r="N4129" s="32">
        <v>9</v>
      </c>
      <c r="O4129" s="32" t="s">
        <v>3152</v>
      </c>
      <c r="P4129" s="32" t="s">
        <v>3155</v>
      </c>
      <c r="Q4129" s="37" t="s">
        <v>5735</v>
      </c>
      <c r="R4129" s="28">
        <v>4</v>
      </c>
      <c r="S4129" s="35"/>
      <c r="T4129" s="36" t="s">
        <v>8182</v>
      </c>
    </row>
    <row r="4130" spans="1:20" s="14" customFormat="1" ht="12" x14ac:dyDescent="0.2">
      <c r="A4130" s="28">
        <v>4125</v>
      </c>
      <c r="B4130" s="28" t="s">
        <v>3151</v>
      </c>
      <c r="C4130" s="28" t="s">
        <v>3151</v>
      </c>
      <c r="D4130" s="29" t="s">
        <v>8168</v>
      </c>
      <c r="E4130" s="29"/>
      <c r="F4130" s="30"/>
      <c r="G4130" s="30"/>
      <c r="H4130" s="31"/>
      <c r="I4130" s="30"/>
      <c r="J4130" s="30"/>
      <c r="K4130" s="31"/>
      <c r="L4130" s="32" t="s">
        <v>8091</v>
      </c>
      <c r="M4130" s="33">
        <v>35.643564356435647</v>
      </c>
      <c r="N4130" s="32">
        <v>9</v>
      </c>
      <c r="O4130" s="32" t="s">
        <v>3152</v>
      </c>
      <c r="P4130" s="32" t="s">
        <v>3155</v>
      </c>
      <c r="Q4130" s="37" t="s">
        <v>5735</v>
      </c>
      <c r="R4130" s="28">
        <v>4</v>
      </c>
      <c r="S4130" s="35"/>
      <c r="T4130" s="36" t="s">
        <v>8182</v>
      </c>
    </row>
    <row r="4131" spans="1:20" s="14" customFormat="1" ht="12" x14ac:dyDescent="0.2">
      <c r="A4131" s="28">
        <v>4126</v>
      </c>
      <c r="B4131" s="28" t="s">
        <v>3151</v>
      </c>
      <c r="C4131" s="28" t="s">
        <v>3151</v>
      </c>
      <c r="D4131" s="29" t="s">
        <v>8168</v>
      </c>
      <c r="E4131" s="29"/>
      <c r="F4131" s="30"/>
      <c r="G4131" s="30"/>
      <c r="H4131" s="31"/>
      <c r="I4131" s="30"/>
      <c r="J4131" s="30"/>
      <c r="K4131" s="31"/>
      <c r="L4131" s="32" t="s">
        <v>8091</v>
      </c>
      <c r="M4131" s="33">
        <v>28.712871287128714</v>
      </c>
      <c r="N4131" s="32">
        <v>9</v>
      </c>
      <c r="O4131" s="32" t="s">
        <v>3152</v>
      </c>
      <c r="P4131" s="32" t="s">
        <v>3155</v>
      </c>
      <c r="Q4131" s="37" t="s">
        <v>5735</v>
      </c>
      <c r="R4131" s="28">
        <v>4</v>
      </c>
      <c r="S4131" s="35"/>
      <c r="T4131" s="36" t="s">
        <v>8182</v>
      </c>
    </row>
    <row r="4132" spans="1:20" s="14" customFormat="1" ht="12" x14ac:dyDescent="0.2">
      <c r="A4132" s="28">
        <v>4127</v>
      </c>
      <c r="B4132" s="28" t="s">
        <v>3151</v>
      </c>
      <c r="C4132" s="28" t="s">
        <v>3151</v>
      </c>
      <c r="D4132" s="29" t="s">
        <v>8168</v>
      </c>
      <c r="E4132" s="29"/>
      <c r="F4132" s="30"/>
      <c r="G4132" s="30"/>
      <c r="H4132" s="31"/>
      <c r="I4132" s="30"/>
      <c r="J4132" s="30"/>
      <c r="K4132" s="31"/>
      <c r="L4132" s="32" t="s">
        <v>8091</v>
      </c>
      <c r="M4132" s="33">
        <v>41.584158415841586</v>
      </c>
      <c r="N4132" s="32">
        <v>9</v>
      </c>
      <c r="O4132" s="32" t="s">
        <v>3152</v>
      </c>
      <c r="P4132" s="32" t="s">
        <v>3155</v>
      </c>
      <c r="Q4132" s="37" t="s">
        <v>5735</v>
      </c>
      <c r="R4132" s="28">
        <v>4</v>
      </c>
      <c r="S4132" s="35"/>
      <c r="T4132" s="36" t="s">
        <v>8182</v>
      </c>
    </row>
    <row r="4133" spans="1:20" s="14" customFormat="1" ht="12" x14ac:dyDescent="0.2">
      <c r="A4133" s="28">
        <v>4128</v>
      </c>
      <c r="B4133" s="28" t="s">
        <v>3151</v>
      </c>
      <c r="C4133" s="28" t="s">
        <v>3151</v>
      </c>
      <c r="D4133" s="29" t="s">
        <v>8168</v>
      </c>
      <c r="E4133" s="29"/>
      <c r="F4133" s="30"/>
      <c r="G4133" s="30"/>
      <c r="H4133" s="31"/>
      <c r="I4133" s="30"/>
      <c r="J4133" s="30"/>
      <c r="K4133" s="31"/>
      <c r="L4133" s="32" t="s">
        <v>8092</v>
      </c>
      <c r="M4133" s="33">
        <v>88.118811881188122</v>
      </c>
      <c r="N4133" s="32">
        <v>13</v>
      </c>
      <c r="O4133" s="32" t="s">
        <v>3152</v>
      </c>
      <c r="P4133" s="32" t="s">
        <v>3155</v>
      </c>
      <c r="Q4133" s="37" t="s">
        <v>5698</v>
      </c>
      <c r="R4133" s="28">
        <v>1</v>
      </c>
      <c r="S4133" s="35"/>
      <c r="T4133" s="36" t="s">
        <v>8182</v>
      </c>
    </row>
    <row r="4134" spans="1:20" s="14" customFormat="1" ht="12" x14ac:dyDescent="0.2">
      <c r="A4134" s="28">
        <v>4129</v>
      </c>
      <c r="B4134" s="28" t="s">
        <v>3151</v>
      </c>
      <c r="C4134" s="28" t="s">
        <v>3151</v>
      </c>
      <c r="D4134" s="29" t="s">
        <v>8168</v>
      </c>
      <c r="E4134" s="29"/>
      <c r="F4134" s="30"/>
      <c r="G4134" s="30"/>
      <c r="H4134" s="31"/>
      <c r="I4134" s="30"/>
      <c r="J4134" s="30"/>
      <c r="K4134" s="31"/>
      <c r="L4134" s="32" t="s">
        <v>8092</v>
      </c>
      <c r="M4134" s="33">
        <v>73.267326732673268</v>
      </c>
      <c r="N4134" s="32">
        <v>13</v>
      </c>
      <c r="O4134" s="32" t="s">
        <v>3152</v>
      </c>
      <c r="P4134" s="32" t="s">
        <v>3155</v>
      </c>
      <c r="Q4134" s="37" t="s">
        <v>5698</v>
      </c>
      <c r="R4134" s="28">
        <v>1</v>
      </c>
      <c r="S4134" s="35"/>
      <c r="T4134" s="36" t="s">
        <v>8182</v>
      </c>
    </row>
    <row r="4135" spans="1:20" s="14" customFormat="1" ht="12" x14ac:dyDescent="0.2">
      <c r="A4135" s="28">
        <v>4130</v>
      </c>
      <c r="B4135" s="28" t="s">
        <v>3151</v>
      </c>
      <c r="C4135" s="28" t="s">
        <v>3151</v>
      </c>
      <c r="D4135" s="29" t="s">
        <v>8168</v>
      </c>
      <c r="E4135" s="29"/>
      <c r="F4135" s="30"/>
      <c r="G4135" s="30"/>
      <c r="H4135" s="31"/>
      <c r="I4135" s="30"/>
      <c r="J4135" s="30"/>
      <c r="K4135" s="31"/>
      <c r="L4135" s="32" t="s">
        <v>8092</v>
      </c>
      <c r="M4135" s="33">
        <v>85.148514851485146</v>
      </c>
      <c r="N4135" s="32">
        <v>13</v>
      </c>
      <c r="O4135" s="32" t="s">
        <v>3152</v>
      </c>
      <c r="P4135" s="32" t="s">
        <v>3155</v>
      </c>
      <c r="Q4135" s="37" t="s">
        <v>5698</v>
      </c>
      <c r="R4135" s="28">
        <v>1</v>
      </c>
      <c r="S4135" s="35"/>
      <c r="T4135" s="36" t="s">
        <v>8182</v>
      </c>
    </row>
    <row r="4136" spans="1:20" s="14" customFormat="1" ht="12" x14ac:dyDescent="0.2">
      <c r="A4136" s="28">
        <v>4131</v>
      </c>
      <c r="B4136" s="28" t="s">
        <v>3151</v>
      </c>
      <c r="C4136" s="28" t="s">
        <v>3151</v>
      </c>
      <c r="D4136" s="29" t="s">
        <v>8168</v>
      </c>
      <c r="E4136" s="29"/>
      <c r="F4136" s="30"/>
      <c r="G4136" s="30"/>
      <c r="H4136" s="31"/>
      <c r="I4136" s="30"/>
      <c r="J4136" s="30"/>
      <c r="K4136" s="31"/>
      <c r="L4136" s="32" t="s">
        <v>8092</v>
      </c>
      <c r="M4136" s="33">
        <v>19.801980198019802</v>
      </c>
      <c r="N4136" s="32">
        <v>13</v>
      </c>
      <c r="O4136" s="32" t="s">
        <v>3152</v>
      </c>
      <c r="P4136" s="32" t="s">
        <v>3155</v>
      </c>
      <c r="Q4136" s="37" t="s">
        <v>5698</v>
      </c>
      <c r="R4136" s="28">
        <v>1</v>
      </c>
      <c r="S4136" s="35"/>
      <c r="T4136" s="36" t="s">
        <v>8182</v>
      </c>
    </row>
    <row r="4137" spans="1:20" s="14" customFormat="1" ht="12" x14ac:dyDescent="0.2">
      <c r="A4137" s="28">
        <v>4132</v>
      </c>
      <c r="B4137" s="28" t="s">
        <v>3151</v>
      </c>
      <c r="C4137" s="28" t="s">
        <v>3151</v>
      </c>
      <c r="D4137" s="29" t="s">
        <v>8168</v>
      </c>
      <c r="E4137" s="29"/>
      <c r="F4137" s="30"/>
      <c r="G4137" s="30"/>
      <c r="H4137" s="31"/>
      <c r="I4137" s="30"/>
      <c r="J4137" s="30"/>
      <c r="K4137" s="31"/>
      <c r="L4137" s="32" t="s">
        <v>8092</v>
      </c>
      <c r="M4137" s="33">
        <v>76.237623762376231</v>
      </c>
      <c r="N4137" s="32">
        <v>13</v>
      </c>
      <c r="O4137" s="32" t="s">
        <v>3152</v>
      </c>
      <c r="P4137" s="32" t="s">
        <v>3155</v>
      </c>
      <c r="Q4137" s="37" t="s">
        <v>5698</v>
      </c>
      <c r="R4137" s="28">
        <v>1</v>
      </c>
      <c r="S4137" s="35"/>
      <c r="T4137" s="36" t="s">
        <v>8182</v>
      </c>
    </row>
    <row r="4138" spans="1:20" s="14" customFormat="1" ht="12" x14ac:dyDescent="0.2">
      <c r="A4138" s="28">
        <v>4133</v>
      </c>
      <c r="B4138" s="28" t="s">
        <v>3151</v>
      </c>
      <c r="C4138" s="28" t="s">
        <v>3151</v>
      </c>
      <c r="D4138" s="29" t="s">
        <v>8168</v>
      </c>
      <c r="E4138" s="29"/>
      <c r="F4138" s="30"/>
      <c r="G4138" s="30"/>
      <c r="H4138" s="31"/>
      <c r="I4138" s="30"/>
      <c r="J4138" s="30"/>
      <c r="K4138" s="31"/>
      <c r="L4138" s="32" t="s">
        <v>8092</v>
      </c>
      <c r="M4138" s="33">
        <v>55.445544554455445</v>
      </c>
      <c r="N4138" s="32">
        <v>13</v>
      </c>
      <c r="O4138" s="32" t="s">
        <v>3152</v>
      </c>
      <c r="P4138" s="32" t="s">
        <v>3155</v>
      </c>
      <c r="Q4138" s="37" t="s">
        <v>5698</v>
      </c>
      <c r="R4138" s="28">
        <v>1</v>
      </c>
      <c r="S4138" s="35"/>
      <c r="T4138" s="36" t="s">
        <v>8182</v>
      </c>
    </row>
    <row r="4139" spans="1:20" s="14" customFormat="1" ht="12" x14ac:dyDescent="0.2">
      <c r="A4139" s="28">
        <v>4134</v>
      </c>
      <c r="B4139" s="28" t="s">
        <v>3151</v>
      </c>
      <c r="C4139" s="28" t="s">
        <v>3151</v>
      </c>
      <c r="D4139" s="29" t="s">
        <v>8168</v>
      </c>
      <c r="E4139" s="29"/>
      <c r="F4139" s="30"/>
      <c r="G4139" s="30"/>
      <c r="H4139" s="31"/>
      <c r="I4139" s="30"/>
      <c r="J4139" s="30"/>
      <c r="K4139" s="31"/>
      <c r="L4139" s="32" t="s">
        <v>8092</v>
      </c>
      <c r="M4139" s="33">
        <v>38.613861386138616</v>
      </c>
      <c r="N4139" s="32">
        <v>13</v>
      </c>
      <c r="O4139" s="32" t="s">
        <v>3152</v>
      </c>
      <c r="P4139" s="32" t="s">
        <v>3155</v>
      </c>
      <c r="Q4139" s="37" t="s">
        <v>5698</v>
      </c>
      <c r="R4139" s="28">
        <v>1</v>
      </c>
      <c r="S4139" s="35"/>
      <c r="T4139" s="36" t="s">
        <v>8182</v>
      </c>
    </row>
    <row r="4140" spans="1:20" s="14" customFormat="1" ht="12" x14ac:dyDescent="0.2">
      <c r="A4140" s="28">
        <v>4135</v>
      </c>
      <c r="B4140" s="28" t="s">
        <v>3151</v>
      </c>
      <c r="C4140" s="28" t="s">
        <v>3151</v>
      </c>
      <c r="D4140" s="29" t="s">
        <v>8168</v>
      </c>
      <c r="E4140" s="29"/>
      <c r="F4140" s="30"/>
      <c r="G4140" s="30"/>
      <c r="H4140" s="31"/>
      <c r="I4140" s="30"/>
      <c r="J4140" s="30"/>
      <c r="K4140" s="31"/>
      <c r="L4140" s="32" t="s">
        <v>8092</v>
      </c>
      <c r="M4140" s="33">
        <v>52.475247524752476</v>
      </c>
      <c r="N4140" s="32">
        <v>13</v>
      </c>
      <c r="O4140" s="32" t="s">
        <v>3152</v>
      </c>
      <c r="P4140" s="32" t="s">
        <v>3155</v>
      </c>
      <c r="Q4140" s="37" t="s">
        <v>5698</v>
      </c>
      <c r="R4140" s="28">
        <v>1</v>
      </c>
      <c r="S4140" s="35"/>
      <c r="T4140" s="36" t="s">
        <v>8182</v>
      </c>
    </row>
    <row r="4141" spans="1:20" s="14" customFormat="1" ht="12" x14ac:dyDescent="0.2">
      <c r="A4141" s="28">
        <v>4136</v>
      </c>
      <c r="B4141" s="28" t="s">
        <v>3151</v>
      </c>
      <c r="C4141" s="28" t="s">
        <v>3151</v>
      </c>
      <c r="D4141" s="29" t="s">
        <v>8168</v>
      </c>
      <c r="E4141" s="29"/>
      <c r="F4141" s="30"/>
      <c r="G4141" s="30"/>
      <c r="H4141" s="31"/>
      <c r="I4141" s="30"/>
      <c r="J4141" s="30"/>
      <c r="K4141" s="31"/>
      <c r="L4141" s="32" t="s">
        <v>8092</v>
      </c>
      <c r="M4141" s="33">
        <v>52.475247524752476</v>
      </c>
      <c r="N4141" s="32">
        <v>13</v>
      </c>
      <c r="O4141" s="32" t="s">
        <v>3152</v>
      </c>
      <c r="P4141" s="32" t="s">
        <v>3155</v>
      </c>
      <c r="Q4141" s="37" t="s">
        <v>5698</v>
      </c>
      <c r="R4141" s="28">
        <v>1</v>
      </c>
      <c r="S4141" s="35"/>
      <c r="T4141" s="36" t="s">
        <v>8182</v>
      </c>
    </row>
    <row r="4142" spans="1:20" s="14" customFormat="1" ht="12" x14ac:dyDescent="0.2">
      <c r="A4142" s="28">
        <v>4137</v>
      </c>
      <c r="B4142" s="28" t="s">
        <v>3151</v>
      </c>
      <c r="C4142" s="28" t="s">
        <v>3151</v>
      </c>
      <c r="D4142" s="29" t="s">
        <v>8168</v>
      </c>
      <c r="E4142" s="29"/>
      <c r="F4142" s="30"/>
      <c r="G4142" s="30"/>
      <c r="H4142" s="31"/>
      <c r="I4142" s="30"/>
      <c r="J4142" s="30"/>
      <c r="K4142" s="31"/>
      <c r="L4142" s="32" t="s">
        <v>8092</v>
      </c>
      <c r="M4142" s="33">
        <v>61.386138613861384</v>
      </c>
      <c r="N4142" s="32">
        <v>13</v>
      </c>
      <c r="O4142" s="32" t="s">
        <v>3152</v>
      </c>
      <c r="P4142" s="32" t="s">
        <v>3155</v>
      </c>
      <c r="Q4142" s="37" t="s">
        <v>5698</v>
      </c>
      <c r="R4142" s="28">
        <v>1</v>
      </c>
      <c r="S4142" s="35"/>
      <c r="T4142" s="36" t="s">
        <v>8182</v>
      </c>
    </row>
    <row r="4143" spans="1:20" s="14" customFormat="1" ht="12" x14ac:dyDescent="0.2">
      <c r="A4143" s="28">
        <v>4138</v>
      </c>
      <c r="B4143" s="28" t="s">
        <v>3151</v>
      </c>
      <c r="C4143" s="28" t="s">
        <v>3151</v>
      </c>
      <c r="D4143" s="29" t="s">
        <v>8168</v>
      </c>
      <c r="E4143" s="29"/>
      <c r="F4143" s="30"/>
      <c r="G4143" s="30"/>
      <c r="H4143" s="31"/>
      <c r="I4143" s="30"/>
      <c r="J4143" s="30"/>
      <c r="K4143" s="31"/>
      <c r="L4143" s="32" t="s">
        <v>8092</v>
      </c>
      <c r="M4143" s="33">
        <v>56.435643564356432</v>
      </c>
      <c r="N4143" s="32">
        <v>13</v>
      </c>
      <c r="O4143" s="32" t="s">
        <v>3152</v>
      </c>
      <c r="P4143" s="32" t="s">
        <v>3155</v>
      </c>
      <c r="Q4143" s="37" t="s">
        <v>5698</v>
      </c>
      <c r="R4143" s="28">
        <v>1</v>
      </c>
      <c r="S4143" s="35"/>
      <c r="T4143" s="36" t="s">
        <v>8182</v>
      </c>
    </row>
    <row r="4144" spans="1:20" s="14" customFormat="1" ht="12" x14ac:dyDescent="0.2">
      <c r="A4144" s="28">
        <v>4139</v>
      </c>
      <c r="B4144" s="28" t="s">
        <v>3151</v>
      </c>
      <c r="C4144" s="28" t="s">
        <v>3151</v>
      </c>
      <c r="D4144" s="29" t="s">
        <v>8168</v>
      </c>
      <c r="E4144" s="29"/>
      <c r="F4144" s="30"/>
      <c r="G4144" s="30"/>
      <c r="H4144" s="31"/>
      <c r="I4144" s="30"/>
      <c r="J4144" s="30"/>
      <c r="K4144" s="31"/>
      <c r="L4144" s="32" t="s">
        <v>8092</v>
      </c>
      <c r="M4144" s="33">
        <v>70.297029702970292</v>
      </c>
      <c r="N4144" s="32">
        <v>13</v>
      </c>
      <c r="O4144" s="32" t="s">
        <v>3152</v>
      </c>
      <c r="P4144" s="32" t="s">
        <v>3155</v>
      </c>
      <c r="Q4144" s="37" t="s">
        <v>5698</v>
      </c>
      <c r="R4144" s="28">
        <v>1</v>
      </c>
      <c r="S4144" s="35"/>
      <c r="T4144" s="36" t="s">
        <v>8182</v>
      </c>
    </row>
    <row r="4145" spans="1:20" s="14" customFormat="1" ht="12" x14ac:dyDescent="0.2">
      <c r="A4145" s="28">
        <v>4140</v>
      </c>
      <c r="B4145" s="28" t="s">
        <v>3151</v>
      </c>
      <c r="C4145" s="28" t="s">
        <v>3151</v>
      </c>
      <c r="D4145" s="29" t="s">
        <v>8168</v>
      </c>
      <c r="E4145" s="29"/>
      <c r="F4145" s="30"/>
      <c r="G4145" s="30"/>
      <c r="H4145" s="31"/>
      <c r="I4145" s="30"/>
      <c r="J4145" s="30"/>
      <c r="K4145" s="31"/>
      <c r="L4145" s="32" t="s">
        <v>8092</v>
      </c>
      <c r="M4145" s="33">
        <v>73.267326732673268</v>
      </c>
      <c r="N4145" s="32">
        <v>13</v>
      </c>
      <c r="O4145" s="32" t="s">
        <v>3152</v>
      </c>
      <c r="P4145" s="32" t="s">
        <v>3155</v>
      </c>
      <c r="Q4145" s="37" t="s">
        <v>5698</v>
      </c>
      <c r="R4145" s="28">
        <v>1</v>
      </c>
      <c r="S4145" s="35"/>
      <c r="T4145" s="36" t="s">
        <v>8182</v>
      </c>
    </row>
    <row r="4146" spans="1:20" s="14" customFormat="1" ht="12" x14ac:dyDescent="0.2">
      <c r="A4146" s="28">
        <v>4141</v>
      </c>
      <c r="B4146" s="28" t="s">
        <v>3151</v>
      </c>
      <c r="C4146" s="28" t="s">
        <v>3151</v>
      </c>
      <c r="D4146" s="29" t="s">
        <v>8168</v>
      </c>
      <c r="E4146" s="29"/>
      <c r="F4146" s="30"/>
      <c r="G4146" s="30"/>
      <c r="H4146" s="31"/>
      <c r="I4146" s="30"/>
      <c r="J4146" s="30"/>
      <c r="K4146" s="31"/>
      <c r="L4146" s="32" t="s">
        <v>8092</v>
      </c>
      <c r="M4146" s="33">
        <v>64.356435643564353</v>
      </c>
      <c r="N4146" s="32">
        <v>13</v>
      </c>
      <c r="O4146" s="32" t="s">
        <v>3152</v>
      </c>
      <c r="P4146" s="32" t="s">
        <v>3155</v>
      </c>
      <c r="Q4146" s="37" t="s">
        <v>5698</v>
      </c>
      <c r="R4146" s="28">
        <v>1</v>
      </c>
      <c r="S4146" s="35"/>
      <c r="T4146" s="36" t="s">
        <v>8182</v>
      </c>
    </row>
    <row r="4147" spans="1:20" s="14" customFormat="1" ht="12" x14ac:dyDescent="0.2">
      <c r="A4147" s="28">
        <v>4142</v>
      </c>
      <c r="B4147" s="28" t="s">
        <v>3151</v>
      </c>
      <c r="C4147" s="28" t="s">
        <v>3151</v>
      </c>
      <c r="D4147" s="29" t="s">
        <v>8168</v>
      </c>
      <c r="E4147" s="29"/>
      <c r="F4147" s="30"/>
      <c r="G4147" s="30"/>
      <c r="H4147" s="31"/>
      <c r="I4147" s="30"/>
      <c r="J4147" s="30"/>
      <c r="K4147" s="31"/>
      <c r="L4147" s="32" t="s">
        <v>8092</v>
      </c>
      <c r="M4147" s="33">
        <v>64.356435643564353</v>
      </c>
      <c r="N4147" s="32">
        <v>13</v>
      </c>
      <c r="O4147" s="32" t="s">
        <v>3152</v>
      </c>
      <c r="P4147" s="32" t="s">
        <v>3155</v>
      </c>
      <c r="Q4147" s="37" t="s">
        <v>5698</v>
      </c>
      <c r="R4147" s="28">
        <v>1</v>
      </c>
      <c r="S4147" s="35"/>
      <c r="T4147" s="36" t="s">
        <v>8182</v>
      </c>
    </row>
    <row r="4148" spans="1:20" s="14" customFormat="1" ht="12" x14ac:dyDescent="0.2">
      <c r="A4148" s="28">
        <v>4143</v>
      </c>
      <c r="B4148" s="28" t="s">
        <v>3151</v>
      </c>
      <c r="C4148" s="28" t="s">
        <v>3151</v>
      </c>
      <c r="D4148" s="29" t="s">
        <v>8168</v>
      </c>
      <c r="E4148" s="29"/>
      <c r="F4148" s="30"/>
      <c r="G4148" s="30"/>
      <c r="H4148" s="31"/>
      <c r="I4148" s="30"/>
      <c r="J4148" s="30"/>
      <c r="K4148" s="31"/>
      <c r="L4148" s="32" t="s">
        <v>8092</v>
      </c>
      <c r="M4148" s="33">
        <v>64.356435643564353</v>
      </c>
      <c r="N4148" s="32">
        <v>13</v>
      </c>
      <c r="O4148" s="32" t="s">
        <v>3152</v>
      </c>
      <c r="P4148" s="32" t="s">
        <v>3155</v>
      </c>
      <c r="Q4148" s="37" t="s">
        <v>5698</v>
      </c>
      <c r="R4148" s="28">
        <v>1</v>
      </c>
      <c r="S4148" s="35"/>
      <c r="T4148" s="36" t="s">
        <v>8182</v>
      </c>
    </row>
    <row r="4149" spans="1:20" s="14" customFormat="1" ht="12" x14ac:dyDescent="0.2">
      <c r="A4149" s="28">
        <v>4144</v>
      </c>
      <c r="B4149" s="28" t="s">
        <v>3151</v>
      </c>
      <c r="C4149" s="28" t="s">
        <v>3151</v>
      </c>
      <c r="D4149" s="29" t="s">
        <v>8168</v>
      </c>
      <c r="E4149" s="29"/>
      <c r="F4149" s="30"/>
      <c r="G4149" s="30"/>
      <c r="H4149" s="31"/>
      <c r="I4149" s="30"/>
      <c r="J4149" s="30"/>
      <c r="K4149" s="31"/>
      <c r="L4149" s="32" t="s">
        <v>8092</v>
      </c>
      <c r="M4149" s="33">
        <v>79.207920792079207</v>
      </c>
      <c r="N4149" s="32">
        <v>13</v>
      </c>
      <c r="O4149" s="32" t="s">
        <v>3152</v>
      </c>
      <c r="P4149" s="32" t="s">
        <v>3155</v>
      </c>
      <c r="Q4149" s="37" t="s">
        <v>5698</v>
      </c>
      <c r="R4149" s="28">
        <v>1</v>
      </c>
      <c r="S4149" s="35"/>
      <c r="T4149" s="36" t="s">
        <v>8182</v>
      </c>
    </row>
    <row r="4150" spans="1:20" s="14" customFormat="1" ht="12" x14ac:dyDescent="0.2">
      <c r="A4150" s="28">
        <v>4145</v>
      </c>
      <c r="B4150" s="28" t="s">
        <v>3151</v>
      </c>
      <c r="C4150" s="28" t="s">
        <v>3151</v>
      </c>
      <c r="D4150" s="29" t="s">
        <v>8168</v>
      </c>
      <c r="E4150" s="29"/>
      <c r="F4150" s="30"/>
      <c r="G4150" s="30"/>
      <c r="H4150" s="31"/>
      <c r="I4150" s="30"/>
      <c r="J4150" s="30"/>
      <c r="K4150" s="31"/>
      <c r="L4150" s="32" t="s">
        <v>8091</v>
      </c>
      <c r="M4150" s="33">
        <v>32.67326732673267</v>
      </c>
      <c r="N4150" s="32">
        <v>9</v>
      </c>
      <c r="O4150" s="32" t="s">
        <v>3152</v>
      </c>
      <c r="P4150" s="32" t="s">
        <v>3155</v>
      </c>
      <c r="Q4150" s="37" t="s">
        <v>5735</v>
      </c>
      <c r="R4150" s="28">
        <v>4</v>
      </c>
      <c r="S4150" s="35"/>
      <c r="T4150" s="36" t="s">
        <v>8182</v>
      </c>
    </row>
    <row r="4151" spans="1:20" s="14" customFormat="1" ht="12" x14ac:dyDescent="0.2">
      <c r="A4151" s="28">
        <v>4146</v>
      </c>
      <c r="B4151" s="28" t="s">
        <v>3151</v>
      </c>
      <c r="C4151" s="28" t="s">
        <v>3151</v>
      </c>
      <c r="D4151" s="29" t="s">
        <v>8168</v>
      </c>
      <c r="E4151" s="29"/>
      <c r="F4151" s="30"/>
      <c r="G4151" s="30"/>
      <c r="H4151" s="31"/>
      <c r="I4151" s="30"/>
      <c r="J4151" s="30"/>
      <c r="K4151" s="31"/>
      <c r="L4151" s="32" t="s">
        <v>8091</v>
      </c>
      <c r="M4151" s="33">
        <v>10.891089108910892</v>
      </c>
      <c r="N4151" s="32">
        <v>9</v>
      </c>
      <c r="O4151" s="32" t="s">
        <v>3152</v>
      </c>
      <c r="P4151" s="32" t="s">
        <v>3155</v>
      </c>
      <c r="Q4151" s="37" t="s">
        <v>5735</v>
      </c>
      <c r="R4151" s="28">
        <v>4</v>
      </c>
      <c r="S4151" s="35"/>
      <c r="T4151" s="36" t="s">
        <v>8182</v>
      </c>
    </row>
    <row r="4152" spans="1:20" s="14" customFormat="1" ht="12" x14ac:dyDescent="0.2">
      <c r="A4152" s="28">
        <v>4147</v>
      </c>
      <c r="B4152" s="28" t="s">
        <v>3151</v>
      </c>
      <c r="C4152" s="28" t="s">
        <v>3151</v>
      </c>
      <c r="D4152" s="29" t="s">
        <v>8168</v>
      </c>
      <c r="E4152" s="29"/>
      <c r="F4152" s="30"/>
      <c r="G4152" s="30"/>
      <c r="H4152" s="31"/>
      <c r="I4152" s="30"/>
      <c r="J4152" s="30"/>
      <c r="K4152" s="31"/>
      <c r="L4152" s="32" t="s">
        <v>8092</v>
      </c>
      <c r="M4152" s="33">
        <v>52.475247524752476</v>
      </c>
      <c r="N4152" s="32">
        <v>13</v>
      </c>
      <c r="O4152" s="32" t="s">
        <v>3152</v>
      </c>
      <c r="P4152" s="32" t="s">
        <v>3155</v>
      </c>
      <c r="Q4152" s="37" t="s">
        <v>5698</v>
      </c>
      <c r="R4152" s="28">
        <v>1</v>
      </c>
      <c r="S4152" s="35"/>
      <c r="T4152" s="36" t="s">
        <v>8182</v>
      </c>
    </row>
    <row r="4153" spans="1:20" s="14" customFormat="1" ht="12" x14ac:dyDescent="0.2">
      <c r="A4153" s="28">
        <v>4148</v>
      </c>
      <c r="B4153" s="28" t="s">
        <v>3151</v>
      </c>
      <c r="C4153" s="28" t="s">
        <v>3151</v>
      </c>
      <c r="D4153" s="29" t="s">
        <v>8168</v>
      </c>
      <c r="E4153" s="29"/>
      <c r="F4153" s="30"/>
      <c r="G4153" s="30"/>
      <c r="H4153" s="31"/>
      <c r="I4153" s="30"/>
      <c r="J4153" s="30"/>
      <c r="K4153" s="31"/>
      <c r="L4153" s="32" t="s">
        <v>8092</v>
      </c>
      <c r="M4153" s="33">
        <v>65.346534653465341</v>
      </c>
      <c r="N4153" s="32">
        <v>13</v>
      </c>
      <c r="O4153" s="32" t="s">
        <v>3152</v>
      </c>
      <c r="P4153" s="32" t="s">
        <v>3155</v>
      </c>
      <c r="Q4153" s="37" t="s">
        <v>5698</v>
      </c>
      <c r="R4153" s="28">
        <v>1</v>
      </c>
      <c r="S4153" s="35"/>
      <c r="T4153" s="36" t="s">
        <v>8182</v>
      </c>
    </row>
    <row r="4154" spans="1:20" s="14" customFormat="1" ht="12" x14ac:dyDescent="0.2">
      <c r="A4154" s="28">
        <v>4149</v>
      </c>
      <c r="B4154" s="28" t="s">
        <v>3151</v>
      </c>
      <c r="C4154" s="28" t="s">
        <v>3151</v>
      </c>
      <c r="D4154" s="29" t="s">
        <v>8168</v>
      </c>
      <c r="E4154" s="29"/>
      <c r="F4154" s="30"/>
      <c r="G4154" s="30"/>
      <c r="H4154" s="31"/>
      <c r="I4154" s="30"/>
      <c r="J4154" s="30"/>
      <c r="K4154" s="31"/>
      <c r="L4154" s="32" t="s">
        <v>8092</v>
      </c>
      <c r="M4154" s="33">
        <v>54.455445544554458</v>
      </c>
      <c r="N4154" s="32">
        <v>13</v>
      </c>
      <c r="O4154" s="32" t="s">
        <v>3152</v>
      </c>
      <c r="P4154" s="32" t="s">
        <v>3155</v>
      </c>
      <c r="Q4154" s="37" t="s">
        <v>5698</v>
      </c>
      <c r="R4154" s="28">
        <v>1</v>
      </c>
      <c r="S4154" s="35"/>
      <c r="T4154" s="36" t="s">
        <v>8182</v>
      </c>
    </row>
    <row r="4155" spans="1:20" s="14" customFormat="1" ht="12" x14ac:dyDescent="0.2">
      <c r="A4155" s="28">
        <v>4150</v>
      </c>
      <c r="B4155" s="28" t="s">
        <v>3151</v>
      </c>
      <c r="C4155" s="28" t="s">
        <v>3151</v>
      </c>
      <c r="D4155" s="29" t="s">
        <v>8168</v>
      </c>
      <c r="E4155" s="29"/>
      <c r="F4155" s="30"/>
      <c r="G4155" s="30"/>
      <c r="H4155" s="31"/>
      <c r="I4155" s="30"/>
      <c r="J4155" s="30"/>
      <c r="K4155" s="31"/>
      <c r="L4155" s="32" t="s">
        <v>8092</v>
      </c>
      <c r="M4155" s="33">
        <v>58.415841584158414</v>
      </c>
      <c r="N4155" s="32">
        <v>13</v>
      </c>
      <c r="O4155" s="32" t="s">
        <v>3152</v>
      </c>
      <c r="P4155" s="32" t="s">
        <v>3155</v>
      </c>
      <c r="Q4155" s="37" t="s">
        <v>5698</v>
      </c>
      <c r="R4155" s="28">
        <v>1</v>
      </c>
      <c r="S4155" s="35"/>
      <c r="T4155" s="36" t="s">
        <v>8182</v>
      </c>
    </row>
    <row r="4156" spans="1:20" s="14" customFormat="1" ht="12" x14ac:dyDescent="0.2">
      <c r="A4156" s="28">
        <v>4151</v>
      </c>
      <c r="B4156" s="28" t="s">
        <v>3151</v>
      </c>
      <c r="C4156" s="28" t="s">
        <v>3151</v>
      </c>
      <c r="D4156" s="29" t="s">
        <v>8168</v>
      </c>
      <c r="E4156" s="29"/>
      <c r="F4156" s="30"/>
      <c r="G4156" s="30"/>
      <c r="H4156" s="31"/>
      <c r="I4156" s="30"/>
      <c r="J4156" s="30"/>
      <c r="K4156" s="31"/>
      <c r="L4156" s="32" t="s">
        <v>8092</v>
      </c>
      <c r="M4156" s="33">
        <v>58.415841584158414</v>
      </c>
      <c r="N4156" s="32">
        <v>13</v>
      </c>
      <c r="O4156" s="32" t="s">
        <v>3152</v>
      </c>
      <c r="P4156" s="32" t="s">
        <v>3155</v>
      </c>
      <c r="Q4156" s="37" t="s">
        <v>5698</v>
      </c>
      <c r="R4156" s="28">
        <v>1</v>
      </c>
      <c r="S4156" s="35"/>
      <c r="T4156" s="36" t="s">
        <v>8182</v>
      </c>
    </row>
    <row r="4157" spans="1:20" s="14" customFormat="1" ht="12" x14ac:dyDescent="0.2">
      <c r="A4157" s="28">
        <v>4152</v>
      </c>
      <c r="B4157" s="28" t="s">
        <v>3151</v>
      </c>
      <c r="C4157" s="28" t="s">
        <v>3151</v>
      </c>
      <c r="D4157" s="29" t="s">
        <v>8168</v>
      </c>
      <c r="E4157" s="29"/>
      <c r="F4157" s="30"/>
      <c r="G4157" s="30"/>
      <c r="H4157" s="31"/>
      <c r="I4157" s="30"/>
      <c r="J4157" s="30"/>
      <c r="K4157" s="31"/>
      <c r="L4157" s="32" t="s">
        <v>8092</v>
      </c>
      <c r="M4157" s="33">
        <v>58.415841584158414</v>
      </c>
      <c r="N4157" s="32">
        <v>13</v>
      </c>
      <c r="O4157" s="32" t="s">
        <v>3152</v>
      </c>
      <c r="P4157" s="32" t="s">
        <v>3155</v>
      </c>
      <c r="Q4157" s="37" t="s">
        <v>5698</v>
      </c>
      <c r="R4157" s="28">
        <v>1</v>
      </c>
      <c r="S4157" s="35"/>
      <c r="T4157" s="36" t="s">
        <v>8182</v>
      </c>
    </row>
    <row r="4158" spans="1:20" s="14" customFormat="1" ht="12" x14ac:dyDescent="0.2">
      <c r="A4158" s="28">
        <v>4153</v>
      </c>
      <c r="B4158" s="28" t="s">
        <v>3151</v>
      </c>
      <c r="C4158" s="28" t="s">
        <v>3151</v>
      </c>
      <c r="D4158" s="29" t="s">
        <v>8168</v>
      </c>
      <c r="E4158" s="29"/>
      <c r="F4158" s="30"/>
      <c r="G4158" s="30"/>
      <c r="H4158" s="31"/>
      <c r="I4158" s="30"/>
      <c r="J4158" s="30"/>
      <c r="K4158" s="31"/>
      <c r="L4158" s="32" t="s">
        <v>8092</v>
      </c>
      <c r="M4158" s="33">
        <v>56.435643564356432</v>
      </c>
      <c r="N4158" s="32">
        <v>13</v>
      </c>
      <c r="O4158" s="32" t="s">
        <v>3152</v>
      </c>
      <c r="P4158" s="32" t="s">
        <v>3155</v>
      </c>
      <c r="Q4158" s="37" t="s">
        <v>5698</v>
      </c>
      <c r="R4158" s="28">
        <v>1</v>
      </c>
      <c r="S4158" s="35"/>
      <c r="T4158" s="36" t="s">
        <v>8182</v>
      </c>
    </row>
    <row r="4159" spans="1:20" s="14" customFormat="1" ht="12" x14ac:dyDescent="0.2">
      <c r="A4159" s="28">
        <v>4154</v>
      </c>
      <c r="B4159" s="28" t="s">
        <v>3151</v>
      </c>
      <c r="C4159" s="28" t="s">
        <v>3151</v>
      </c>
      <c r="D4159" s="29" t="s">
        <v>8168</v>
      </c>
      <c r="E4159" s="29"/>
      <c r="F4159" s="30"/>
      <c r="G4159" s="30"/>
      <c r="H4159" s="31"/>
      <c r="I4159" s="30"/>
      <c r="J4159" s="30"/>
      <c r="K4159" s="31"/>
      <c r="L4159" s="32" t="s">
        <v>8092</v>
      </c>
      <c r="M4159" s="33">
        <v>61.386138613861384</v>
      </c>
      <c r="N4159" s="32">
        <v>13</v>
      </c>
      <c r="O4159" s="32" t="s">
        <v>3152</v>
      </c>
      <c r="P4159" s="32" t="s">
        <v>3155</v>
      </c>
      <c r="Q4159" s="37" t="s">
        <v>5698</v>
      </c>
      <c r="R4159" s="28">
        <v>1</v>
      </c>
      <c r="S4159" s="35"/>
      <c r="T4159" s="36" t="s">
        <v>8182</v>
      </c>
    </row>
    <row r="4160" spans="1:20" s="14" customFormat="1" ht="12" x14ac:dyDescent="0.2">
      <c r="A4160" s="28">
        <v>4155</v>
      </c>
      <c r="B4160" s="28" t="s">
        <v>3151</v>
      </c>
      <c r="C4160" s="28" t="s">
        <v>3151</v>
      </c>
      <c r="D4160" s="29" t="s">
        <v>8168</v>
      </c>
      <c r="E4160" s="29"/>
      <c r="F4160" s="30"/>
      <c r="G4160" s="30"/>
      <c r="H4160" s="31"/>
      <c r="I4160" s="30"/>
      <c r="J4160" s="30"/>
      <c r="K4160" s="31"/>
      <c r="L4160" s="32" t="s">
        <v>8092</v>
      </c>
      <c r="M4160" s="33">
        <v>58.415841584158414</v>
      </c>
      <c r="N4160" s="32">
        <v>13</v>
      </c>
      <c r="O4160" s="32" t="s">
        <v>3152</v>
      </c>
      <c r="P4160" s="32" t="s">
        <v>3155</v>
      </c>
      <c r="Q4160" s="37" t="s">
        <v>5698</v>
      </c>
      <c r="R4160" s="28">
        <v>1</v>
      </c>
      <c r="S4160" s="35"/>
      <c r="T4160" s="36" t="s">
        <v>8182</v>
      </c>
    </row>
    <row r="4161" spans="1:20" s="14" customFormat="1" ht="12" x14ac:dyDescent="0.2">
      <c r="A4161" s="28">
        <v>4156</v>
      </c>
      <c r="B4161" s="28" t="s">
        <v>3151</v>
      </c>
      <c r="C4161" s="28" t="s">
        <v>3151</v>
      </c>
      <c r="D4161" s="29" t="s">
        <v>8168</v>
      </c>
      <c r="E4161" s="29"/>
      <c r="F4161" s="30"/>
      <c r="G4161" s="30"/>
      <c r="H4161" s="31"/>
      <c r="I4161" s="30"/>
      <c r="J4161" s="30"/>
      <c r="K4161" s="31"/>
      <c r="L4161" s="32" t="s">
        <v>8092</v>
      </c>
      <c r="M4161" s="33">
        <v>59.405940594059409</v>
      </c>
      <c r="N4161" s="32">
        <v>13</v>
      </c>
      <c r="O4161" s="32" t="s">
        <v>3152</v>
      </c>
      <c r="P4161" s="32" t="s">
        <v>3155</v>
      </c>
      <c r="Q4161" s="37" t="s">
        <v>5698</v>
      </c>
      <c r="R4161" s="28">
        <v>1</v>
      </c>
      <c r="S4161" s="35"/>
      <c r="T4161" s="36" t="s">
        <v>8182</v>
      </c>
    </row>
    <row r="4162" spans="1:20" s="14" customFormat="1" ht="12" x14ac:dyDescent="0.2">
      <c r="A4162" s="28">
        <v>4157</v>
      </c>
      <c r="B4162" s="28" t="s">
        <v>3151</v>
      </c>
      <c r="C4162" s="28" t="s">
        <v>3151</v>
      </c>
      <c r="D4162" s="29" t="s">
        <v>8168</v>
      </c>
      <c r="E4162" s="29"/>
      <c r="F4162" s="30"/>
      <c r="G4162" s="30"/>
      <c r="H4162" s="31"/>
      <c r="I4162" s="30"/>
      <c r="J4162" s="30"/>
      <c r="K4162" s="31"/>
      <c r="L4162" s="32" t="s">
        <v>8091</v>
      </c>
      <c r="M4162" s="33">
        <v>36.633663366336634</v>
      </c>
      <c r="N4162" s="32">
        <v>9</v>
      </c>
      <c r="O4162" s="32" t="s">
        <v>3152</v>
      </c>
      <c r="P4162" s="32" t="s">
        <v>3155</v>
      </c>
      <c r="Q4162" s="37" t="s">
        <v>5735</v>
      </c>
      <c r="R4162" s="28">
        <v>4</v>
      </c>
      <c r="S4162" s="35"/>
      <c r="T4162" s="36" t="s">
        <v>8182</v>
      </c>
    </row>
    <row r="4163" spans="1:20" s="14" customFormat="1" ht="12" x14ac:dyDescent="0.2">
      <c r="A4163" s="28">
        <v>4158</v>
      </c>
      <c r="B4163" s="28" t="s">
        <v>3151</v>
      </c>
      <c r="C4163" s="28" t="s">
        <v>3151</v>
      </c>
      <c r="D4163" s="29" t="s">
        <v>8168</v>
      </c>
      <c r="E4163" s="29"/>
      <c r="F4163" s="30"/>
      <c r="G4163" s="30"/>
      <c r="H4163" s="31"/>
      <c r="I4163" s="30"/>
      <c r="J4163" s="30"/>
      <c r="K4163" s="31"/>
      <c r="L4163" s="32" t="s">
        <v>8091</v>
      </c>
      <c r="M4163" s="33">
        <v>10.891089108910892</v>
      </c>
      <c r="N4163" s="32">
        <v>9</v>
      </c>
      <c r="O4163" s="32" t="s">
        <v>3152</v>
      </c>
      <c r="P4163" s="32" t="s">
        <v>3155</v>
      </c>
      <c r="Q4163" s="37" t="s">
        <v>5735</v>
      </c>
      <c r="R4163" s="28">
        <v>4</v>
      </c>
      <c r="S4163" s="35"/>
      <c r="T4163" s="36" t="s">
        <v>8182</v>
      </c>
    </row>
    <row r="4164" spans="1:20" s="14" customFormat="1" ht="12" x14ac:dyDescent="0.2">
      <c r="A4164" s="28">
        <v>4159</v>
      </c>
      <c r="B4164" s="28" t="s">
        <v>3151</v>
      </c>
      <c r="C4164" s="28" t="s">
        <v>3151</v>
      </c>
      <c r="D4164" s="29" t="s">
        <v>8168</v>
      </c>
      <c r="E4164" s="29"/>
      <c r="F4164" s="30"/>
      <c r="G4164" s="30"/>
      <c r="H4164" s="31"/>
      <c r="I4164" s="30"/>
      <c r="J4164" s="30"/>
      <c r="K4164" s="31"/>
      <c r="L4164" s="32" t="s">
        <v>8092</v>
      </c>
      <c r="M4164" s="33">
        <v>63.366336633663366</v>
      </c>
      <c r="N4164" s="32">
        <v>13</v>
      </c>
      <c r="O4164" s="32" t="s">
        <v>3152</v>
      </c>
      <c r="P4164" s="32" t="s">
        <v>3155</v>
      </c>
      <c r="Q4164" s="37" t="s">
        <v>5698</v>
      </c>
      <c r="R4164" s="28">
        <v>1</v>
      </c>
      <c r="S4164" s="35"/>
      <c r="T4164" s="36" t="s">
        <v>8182</v>
      </c>
    </row>
    <row r="4165" spans="1:20" s="14" customFormat="1" ht="12" x14ac:dyDescent="0.2">
      <c r="A4165" s="28">
        <v>4160</v>
      </c>
      <c r="B4165" s="28" t="s">
        <v>3151</v>
      </c>
      <c r="C4165" s="28" t="s">
        <v>3151</v>
      </c>
      <c r="D4165" s="29" t="s">
        <v>8168</v>
      </c>
      <c r="E4165" s="29"/>
      <c r="F4165" s="30"/>
      <c r="G4165" s="30"/>
      <c r="H4165" s="31"/>
      <c r="I4165" s="30"/>
      <c r="J4165" s="30"/>
      <c r="K4165" s="31"/>
      <c r="L4165" s="32" t="s">
        <v>8092</v>
      </c>
      <c r="M4165" s="33">
        <v>59.405940594059409</v>
      </c>
      <c r="N4165" s="32">
        <v>13</v>
      </c>
      <c r="O4165" s="32" t="s">
        <v>3152</v>
      </c>
      <c r="P4165" s="32" t="s">
        <v>3155</v>
      </c>
      <c r="Q4165" s="37" t="s">
        <v>5698</v>
      </c>
      <c r="R4165" s="28">
        <v>1</v>
      </c>
      <c r="S4165" s="35"/>
      <c r="T4165" s="36" t="s">
        <v>8182</v>
      </c>
    </row>
    <row r="4166" spans="1:20" s="14" customFormat="1" ht="12" x14ac:dyDescent="0.2">
      <c r="A4166" s="28">
        <v>4161</v>
      </c>
      <c r="B4166" s="28" t="s">
        <v>3151</v>
      </c>
      <c r="C4166" s="28" t="s">
        <v>3151</v>
      </c>
      <c r="D4166" s="29" t="s">
        <v>8168</v>
      </c>
      <c r="E4166" s="29"/>
      <c r="F4166" s="30"/>
      <c r="G4166" s="30"/>
      <c r="H4166" s="31"/>
      <c r="I4166" s="30"/>
      <c r="J4166" s="30"/>
      <c r="K4166" s="31"/>
      <c r="L4166" s="32" t="s">
        <v>8092</v>
      </c>
      <c r="M4166" s="33">
        <v>65.346534653465341</v>
      </c>
      <c r="N4166" s="32">
        <v>15</v>
      </c>
      <c r="O4166" s="32" t="s">
        <v>3152</v>
      </c>
      <c r="P4166" s="32" t="s">
        <v>3155</v>
      </c>
      <c r="Q4166" s="37" t="s">
        <v>5706</v>
      </c>
      <c r="R4166" s="28">
        <v>1</v>
      </c>
      <c r="S4166" s="35"/>
      <c r="T4166" s="36" t="s">
        <v>8182</v>
      </c>
    </row>
    <row r="4167" spans="1:20" s="14" customFormat="1" ht="12" x14ac:dyDescent="0.2">
      <c r="A4167" s="28">
        <v>4162</v>
      </c>
      <c r="B4167" s="28" t="s">
        <v>3151</v>
      </c>
      <c r="C4167" s="28" t="s">
        <v>3151</v>
      </c>
      <c r="D4167" s="29" t="s">
        <v>8168</v>
      </c>
      <c r="E4167" s="29"/>
      <c r="F4167" s="30"/>
      <c r="G4167" s="30"/>
      <c r="H4167" s="31"/>
      <c r="I4167" s="30"/>
      <c r="J4167" s="30"/>
      <c r="K4167" s="31"/>
      <c r="L4167" s="32" t="s">
        <v>8092</v>
      </c>
      <c r="M4167" s="33">
        <v>67.32673267326733</v>
      </c>
      <c r="N4167" s="32">
        <v>15</v>
      </c>
      <c r="O4167" s="32" t="s">
        <v>3152</v>
      </c>
      <c r="P4167" s="32" t="s">
        <v>3155</v>
      </c>
      <c r="Q4167" s="37" t="s">
        <v>5706</v>
      </c>
      <c r="R4167" s="28">
        <v>1</v>
      </c>
      <c r="S4167" s="35"/>
      <c r="T4167" s="36" t="s">
        <v>8182</v>
      </c>
    </row>
    <row r="4168" spans="1:20" s="14" customFormat="1" ht="12" x14ac:dyDescent="0.2">
      <c r="A4168" s="28">
        <v>4163</v>
      </c>
      <c r="B4168" s="28" t="s">
        <v>3151</v>
      </c>
      <c r="C4168" s="28" t="s">
        <v>3151</v>
      </c>
      <c r="D4168" s="29" t="s">
        <v>8168</v>
      </c>
      <c r="E4168" s="29"/>
      <c r="F4168" s="30"/>
      <c r="G4168" s="30"/>
      <c r="H4168" s="31"/>
      <c r="I4168" s="30"/>
      <c r="J4168" s="30"/>
      <c r="K4168" s="31"/>
      <c r="L4168" s="32" t="s">
        <v>8092</v>
      </c>
      <c r="M4168" s="33">
        <v>59.405940594059409</v>
      </c>
      <c r="N4168" s="32">
        <v>15</v>
      </c>
      <c r="O4168" s="32" t="s">
        <v>3152</v>
      </c>
      <c r="P4168" s="32" t="s">
        <v>3155</v>
      </c>
      <c r="Q4168" s="37" t="s">
        <v>5706</v>
      </c>
      <c r="R4168" s="28">
        <v>1</v>
      </c>
      <c r="S4168" s="35"/>
      <c r="T4168" s="36" t="s">
        <v>8182</v>
      </c>
    </row>
    <row r="4169" spans="1:20" s="14" customFormat="1" ht="12" x14ac:dyDescent="0.2">
      <c r="A4169" s="28">
        <v>4164</v>
      </c>
      <c r="B4169" s="28" t="s">
        <v>3151</v>
      </c>
      <c r="C4169" s="28" t="s">
        <v>3151</v>
      </c>
      <c r="D4169" s="29" t="s">
        <v>8168</v>
      </c>
      <c r="E4169" s="29"/>
      <c r="F4169" s="30"/>
      <c r="G4169" s="30"/>
      <c r="H4169" s="31"/>
      <c r="I4169" s="30"/>
      <c r="J4169" s="30"/>
      <c r="K4169" s="31"/>
      <c r="L4169" s="32" t="s">
        <v>8092</v>
      </c>
      <c r="M4169" s="33">
        <v>21.782178217821784</v>
      </c>
      <c r="N4169" s="32">
        <v>15</v>
      </c>
      <c r="O4169" s="32" t="s">
        <v>3152</v>
      </c>
      <c r="P4169" s="32" t="s">
        <v>3155</v>
      </c>
      <c r="Q4169" s="37" t="s">
        <v>5706</v>
      </c>
      <c r="R4169" s="28">
        <v>1</v>
      </c>
      <c r="S4169" s="35"/>
      <c r="T4169" s="36" t="s">
        <v>8182</v>
      </c>
    </row>
    <row r="4170" spans="1:20" s="14" customFormat="1" ht="12" x14ac:dyDescent="0.2">
      <c r="A4170" s="28">
        <v>4165</v>
      </c>
      <c r="B4170" s="28" t="s">
        <v>3151</v>
      </c>
      <c r="C4170" s="28" t="s">
        <v>3151</v>
      </c>
      <c r="D4170" s="29" t="s">
        <v>8168</v>
      </c>
      <c r="E4170" s="29"/>
      <c r="F4170" s="30"/>
      <c r="G4170" s="30"/>
      <c r="H4170" s="31"/>
      <c r="I4170" s="30"/>
      <c r="J4170" s="30"/>
      <c r="K4170" s="31"/>
      <c r="L4170" s="32" t="s">
        <v>8092</v>
      </c>
      <c r="M4170" s="33">
        <v>32.67326732673267</v>
      </c>
      <c r="N4170" s="32">
        <v>15</v>
      </c>
      <c r="O4170" s="32" t="s">
        <v>3152</v>
      </c>
      <c r="P4170" s="32" t="s">
        <v>3155</v>
      </c>
      <c r="Q4170" s="37" t="s">
        <v>5706</v>
      </c>
      <c r="R4170" s="28">
        <v>1</v>
      </c>
      <c r="S4170" s="35"/>
      <c r="T4170" s="36" t="s">
        <v>8182</v>
      </c>
    </row>
    <row r="4171" spans="1:20" s="14" customFormat="1" ht="12" x14ac:dyDescent="0.2">
      <c r="A4171" s="28">
        <v>4166</v>
      </c>
      <c r="B4171" s="28" t="s">
        <v>3151</v>
      </c>
      <c r="C4171" s="28" t="s">
        <v>3151</v>
      </c>
      <c r="D4171" s="29" t="s">
        <v>8168</v>
      </c>
      <c r="E4171" s="29"/>
      <c r="F4171" s="30"/>
      <c r="G4171" s="30"/>
      <c r="H4171" s="31"/>
      <c r="I4171" s="30"/>
      <c r="J4171" s="30"/>
      <c r="K4171" s="31"/>
      <c r="L4171" s="32" t="s">
        <v>8092</v>
      </c>
      <c r="M4171" s="33">
        <v>50.495049504950494</v>
      </c>
      <c r="N4171" s="32">
        <v>15</v>
      </c>
      <c r="O4171" s="32" t="s">
        <v>3152</v>
      </c>
      <c r="P4171" s="32" t="s">
        <v>3155</v>
      </c>
      <c r="Q4171" s="37" t="s">
        <v>5706</v>
      </c>
      <c r="R4171" s="28">
        <v>1</v>
      </c>
      <c r="S4171" s="35"/>
      <c r="T4171" s="36" t="s">
        <v>8182</v>
      </c>
    </row>
    <row r="4172" spans="1:20" s="14" customFormat="1" ht="12" x14ac:dyDescent="0.2">
      <c r="A4172" s="28">
        <v>4167</v>
      </c>
      <c r="B4172" s="28" t="s">
        <v>3151</v>
      </c>
      <c r="C4172" s="28" t="s">
        <v>3151</v>
      </c>
      <c r="D4172" s="29" t="s">
        <v>8168</v>
      </c>
      <c r="E4172" s="29"/>
      <c r="F4172" s="30"/>
      <c r="G4172" s="30"/>
      <c r="H4172" s="31"/>
      <c r="I4172" s="30"/>
      <c r="J4172" s="30"/>
      <c r="K4172" s="31"/>
      <c r="L4172" s="32" t="s">
        <v>8092</v>
      </c>
      <c r="M4172" s="33">
        <v>61.386138613861384</v>
      </c>
      <c r="N4172" s="32">
        <v>15</v>
      </c>
      <c r="O4172" s="32" t="s">
        <v>3152</v>
      </c>
      <c r="P4172" s="32" t="s">
        <v>3155</v>
      </c>
      <c r="Q4172" s="37" t="s">
        <v>5706</v>
      </c>
      <c r="R4172" s="28">
        <v>1</v>
      </c>
      <c r="S4172" s="35"/>
      <c r="T4172" s="36" t="s">
        <v>8182</v>
      </c>
    </row>
    <row r="4173" spans="1:20" s="14" customFormat="1" ht="12" x14ac:dyDescent="0.2">
      <c r="A4173" s="28">
        <v>4168</v>
      </c>
      <c r="B4173" s="28" t="s">
        <v>3151</v>
      </c>
      <c r="C4173" s="28" t="s">
        <v>3151</v>
      </c>
      <c r="D4173" s="29" t="s">
        <v>8168</v>
      </c>
      <c r="E4173" s="29"/>
      <c r="F4173" s="30"/>
      <c r="G4173" s="30"/>
      <c r="H4173" s="31"/>
      <c r="I4173" s="30"/>
      <c r="J4173" s="30"/>
      <c r="K4173" s="31"/>
      <c r="L4173" s="32" t="s">
        <v>8092</v>
      </c>
      <c r="M4173" s="33">
        <v>55.445544554455445</v>
      </c>
      <c r="N4173" s="32">
        <v>15</v>
      </c>
      <c r="O4173" s="32" t="s">
        <v>3152</v>
      </c>
      <c r="P4173" s="32" t="s">
        <v>3155</v>
      </c>
      <c r="Q4173" s="37" t="s">
        <v>5706</v>
      </c>
      <c r="R4173" s="28">
        <v>1</v>
      </c>
      <c r="S4173" s="35"/>
      <c r="T4173" s="36" t="s">
        <v>8182</v>
      </c>
    </row>
    <row r="4174" spans="1:20" s="14" customFormat="1" ht="12" x14ac:dyDescent="0.2">
      <c r="A4174" s="28">
        <v>4169</v>
      </c>
      <c r="B4174" s="28" t="s">
        <v>3151</v>
      </c>
      <c r="C4174" s="28" t="s">
        <v>3151</v>
      </c>
      <c r="D4174" s="29" t="s">
        <v>8168</v>
      </c>
      <c r="E4174" s="29"/>
      <c r="F4174" s="30"/>
      <c r="G4174" s="30"/>
      <c r="H4174" s="31"/>
      <c r="I4174" s="30"/>
      <c r="J4174" s="30"/>
      <c r="K4174" s="31"/>
      <c r="L4174" s="32" t="s">
        <v>8092</v>
      </c>
      <c r="M4174" s="33">
        <v>30.693069306930692</v>
      </c>
      <c r="N4174" s="32">
        <v>15</v>
      </c>
      <c r="O4174" s="32" t="s">
        <v>3152</v>
      </c>
      <c r="P4174" s="32" t="s">
        <v>3155</v>
      </c>
      <c r="Q4174" s="37" t="s">
        <v>5706</v>
      </c>
      <c r="R4174" s="28">
        <v>1</v>
      </c>
      <c r="S4174" s="35"/>
      <c r="T4174" s="36" t="s">
        <v>8182</v>
      </c>
    </row>
    <row r="4175" spans="1:20" s="14" customFormat="1" ht="12" x14ac:dyDescent="0.2">
      <c r="A4175" s="28">
        <v>4170</v>
      </c>
      <c r="B4175" s="28" t="s">
        <v>3151</v>
      </c>
      <c r="C4175" s="28" t="s">
        <v>3151</v>
      </c>
      <c r="D4175" s="29" t="s">
        <v>8168</v>
      </c>
      <c r="E4175" s="29"/>
      <c r="F4175" s="30"/>
      <c r="G4175" s="30"/>
      <c r="H4175" s="31"/>
      <c r="I4175" s="30"/>
      <c r="J4175" s="30"/>
      <c r="K4175" s="31"/>
      <c r="L4175" s="32" t="s">
        <v>8092</v>
      </c>
      <c r="M4175" s="33">
        <v>56.435643564356432</v>
      </c>
      <c r="N4175" s="32">
        <v>15</v>
      </c>
      <c r="O4175" s="32" t="s">
        <v>3152</v>
      </c>
      <c r="P4175" s="32" t="s">
        <v>3155</v>
      </c>
      <c r="Q4175" s="37" t="s">
        <v>5706</v>
      </c>
      <c r="R4175" s="28">
        <v>1</v>
      </c>
      <c r="S4175" s="35"/>
      <c r="T4175" s="36" t="s">
        <v>8182</v>
      </c>
    </row>
    <row r="4176" spans="1:20" s="14" customFormat="1" ht="12" x14ac:dyDescent="0.2">
      <c r="A4176" s="28">
        <v>4171</v>
      </c>
      <c r="B4176" s="28" t="s">
        <v>3151</v>
      </c>
      <c r="C4176" s="28" t="s">
        <v>3151</v>
      </c>
      <c r="D4176" s="29" t="s">
        <v>8168</v>
      </c>
      <c r="E4176" s="29"/>
      <c r="F4176" s="30"/>
      <c r="G4176" s="30"/>
      <c r="H4176" s="31"/>
      <c r="I4176" s="30"/>
      <c r="J4176" s="30"/>
      <c r="K4176" s="31"/>
      <c r="L4176" s="32" t="s">
        <v>8092</v>
      </c>
      <c r="M4176" s="33">
        <v>76.237623762376231</v>
      </c>
      <c r="N4176" s="32">
        <v>15</v>
      </c>
      <c r="O4176" s="32" t="s">
        <v>3152</v>
      </c>
      <c r="P4176" s="32" t="s">
        <v>3155</v>
      </c>
      <c r="Q4176" s="37" t="s">
        <v>5706</v>
      </c>
      <c r="R4176" s="28">
        <v>1</v>
      </c>
      <c r="S4176" s="35"/>
      <c r="T4176" s="36" t="s">
        <v>8182</v>
      </c>
    </row>
    <row r="4177" spans="1:20" s="14" customFormat="1" ht="12" x14ac:dyDescent="0.2">
      <c r="A4177" s="28">
        <v>4172</v>
      </c>
      <c r="B4177" s="28" t="s">
        <v>3151</v>
      </c>
      <c r="C4177" s="28" t="s">
        <v>3151</v>
      </c>
      <c r="D4177" s="29" t="s">
        <v>8168</v>
      </c>
      <c r="E4177" s="29"/>
      <c r="F4177" s="30"/>
      <c r="G4177" s="30"/>
      <c r="H4177" s="31"/>
      <c r="I4177" s="30"/>
      <c r="J4177" s="30"/>
      <c r="K4177" s="31"/>
      <c r="L4177" s="32" t="s">
        <v>8092</v>
      </c>
      <c r="M4177" s="33">
        <v>66.336633663366342</v>
      </c>
      <c r="N4177" s="32">
        <v>15</v>
      </c>
      <c r="O4177" s="32" t="s">
        <v>3152</v>
      </c>
      <c r="P4177" s="32" t="s">
        <v>3155</v>
      </c>
      <c r="Q4177" s="37" t="s">
        <v>5706</v>
      </c>
      <c r="R4177" s="28">
        <v>1</v>
      </c>
      <c r="S4177" s="35"/>
      <c r="T4177" s="36" t="s">
        <v>8182</v>
      </c>
    </row>
    <row r="4178" spans="1:20" s="14" customFormat="1" ht="12" x14ac:dyDescent="0.2">
      <c r="A4178" s="28">
        <v>4173</v>
      </c>
      <c r="B4178" s="28" t="s">
        <v>3151</v>
      </c>
      <c r="C4178" s="28" t="s">
        <v>3151</v>
      </c>
      <c r="D4178" s="29" t="s">
        <v>8168</v>
      </c>
      <c r="E4178" s="29"/>
      <c r="F4178" s="30"/>
      <c r="G4178" s="30"/>
      <c r="H4178" s="31"/>
      <c r="I4178" s="30"/>
      <c r="J4178" s="30"/>
      <c r="K4178" s="31"/>
      <c r="L4178" s="32" t="s">
        <v>8092</v>
      </c>
      <c r="M4178" s="33">
        <v>66.336633663366342</v>
      </c>
      <c r="N4178" s="32">
        <v>15</v>
      </c>
      <c r="O4178" s="32" t="s">
        <v>3152</v>
      </c>
      <c r="P4178" s="32" t="s">
        <v>3155</v>
      </c>
      <c r="Q4178" s="37" t="s">
        <v>5706</v>
      </c>
      <c r="R4178" s="28">
        <v>1</v>
      </c>
      <c r="S4178" s="35"/>
      <c r="T4178" s="36" t="s">
        <v>8182</v>
      </c>
    </row>
    <row r="4179" spans="1:20" s="14" customFormat="1" ht="12" x14ac:dyDescent="0.2">
      <c r="A4179" s="28">
        <v>4174</v>
      </c>
      <c r="B4179" s="28" t="s">
        <v>3151</v>
      </c>
      <c r="C4179" s="28" t="s">
        <v>3151</v>
      </c>
      <c r="D4179" s="29" t="s">
        <v>8168</v>
      </c>
      <c r="E4179" s="29"/>
      <c r="F4179" s="30"/>
      <c r="G4179" s="30"/>
      <c r="H4179" s="31"/>
      <c r="I4179" s="30"/>
      <c r="J4179" s="30"/>
      <c r="K4179" s="31"/>
      <c r="L4179" s="32" t="s">
        <v>8092</v>
      </c>
      <c r="M4179" s="33">
        <v>68.316831683168317</v>
      </c>
      <c r="N4179" s="32">
        <v>15</v>
      </c>
      <c r="O4179" s="32" t="s">
        <v>3152</v>
      </c>
      <c r="P4179" s="32" t="s">
        <v>3155</v>
      </c>
      <c r="Q4179" s="37" t="s">
        <v>5706</v>
      </c>
      <c r="R4179" s="28">
        <v>1</v>
      </c>
      <c r="S4179" s="35"/>
      <c r="T4179" s="36" t="s">
        <v>8182</v>
      </c>
    </row>
    <row r="4180" spans="1:20" s="14" customFormat="1" ht="12" x14ac:dyDescent="0.2">
      <c r="A4180" s="28">
        <v>4175</v>
      </c>
      <c r="B4180" s="28" t="s">
        <v>3151</v>
      </c>
      <c r="C4180" s="28" t="s">
        <v>3151</v>
      </c>
      <c r="D4180" s="29" t="s">
        <v>8168</v>
      </c>
      <c r="E4180" s="29"/>
      <c r="F4180" s="30"/>
      <c r="G4180" s="30"/>
      <c r="H4180" s="31"/>
      <c r="I4180" s="30"/>
      <c r="J4180" s="30"/>
      <c r="K4180" s="31"/>
      <c r="L4180" s="32" t="s">
        <v>8092</v>
      </c>
      <c r="M4180" s="33">
        <v>65.346534653465341</v>
      </c>
      <c r="N4180" s="32">
        <v>15</v>
      </c>
      <c r="O4180" s="32" t="s">
        <v>3152</v>
      </c>
      <c r="P4180" s="32" t="s">
        <v>3155</v>
      </c>
      <c r="Q4180" s="37" t="s">
        <v>5706</v>
      </c>
      <c r="R4180" s="28">
        <v>1</v>
      </c>
      <c r="S4180" s="35"/>
      <c r="T4180" s="36" t="s">
        <v>8182</v>
      </c>
    </row>
    <row r="4181" spans="1:20" s="14" customFormat="1" ht="12" x14ac:dyDescent="0.2">
      <c r="A4181" s="28">
        <v>4176</v>
      </c>
      <c r="B4181" s="28" t="s">
        <v>3151</v>
      </c>
      <c r="C4181" s="28" t="s">
        <v>3151</v>
      </c>
      <c r="D4181" s="29" t="s">
        <v>8168</v>
      </c>
      <c r="E4181" s="29"/>
      <c r="F4181" s="30"/>
      <c r="G4181" s="30"/>
      <c r="H4181" s="31"/>
      <c r="I4181" s="30"/>
      <c r="J4181" s="30"/>
      <c r="K4181" s="31"/>
      <c r="L4181" s="32" t="s">
        <v>8092</v>
      </c>
      <c r="M4181" s="33">
        <v>60.396039603960396</v>
      </c>
      <c r="N4181" s="32">
        <v>15</v>
      </c>
      <c r="O4181" s="32" t="s">
        <v>3152</v>
      </c>
      <c r="P4181" s="32" t="s">
        <v>3155</v>
      </c>
      <c r="Q4181" s="37" t="s">
        <v>5706</v>
      </c>
      <c r="R4181" s="28">
        <v>1</v>
      </c>
      <c r="S4181" s="35"/>
      <c r="T4181" s="36" t="s">
        <v>8182</v>
      </c>
    </row>
    <row r="4182" spans="1:20" s="14" customFormat="1" ht="12" x14ac:dyDescent="0.2">
      <c r="A4182" s="28">
        <v>4177</v>
      </c>
      <c r="B4182" s="28" t="s">
        <v>3151</v>
      </c>
      <c r="C4182" s="28" t="s">
        <v>3151</v>
      </c>
      <c r="D4182" s="29" t="s">
        <v>8168</v>
      </c>
      <c r="E4182" s="29"/>
      <c r="F4182" s="30"/>
      <c r="G4182" s="30"/>
      <c r="H4182" s="31"/>
      <c r="I4182" s="30"/>
      <c r="J4182" s="30"/>
      <c r="K4182" s="31"/>
      <c r="L4182" s="32" t="s">
        <v>8092</v>
      </c>
      <c r="M4182" s="33">
        <v>69.306930693069305</v>
      </c>
      <c r="N4182" s="32">
        <v>15</v>
      </c>
      <c r="O4182" s="32" t="s">
        <v>3152</v>
      </c>
      <c r="P4182" s="32" t="s">
        <v>3155</v>
      </c>
      <c r="Q4182" s="37" t="s">
        <v>5706</v>
      </c>
      <c r="R4182" s="28">
        <v>1</v>
      </c>
      <c r="S4182" s="35"/>
      <c r="T4182" s="36" t="s">
        <v>8182</v>
      </c>
    </row>
    <row r="4183" spans="1:20" s="14" customFormat="1" ht="12" x14ac:dyDescent="0.2">
      <c r="A4183" s="28">
        <v>4178</v>
      </c>
      <c r="B4183" s="28" t="s">
        <v>3151</v>
      </c>
      <c r="C4183" s="28" t="s">
        <v>3151</v>
      </c>
      <c r="D4183" s="29" t="s">
        <v>8168</v>
      </c>
      <c r="E4183" s="29"/>
      <c r="F4183" s="30"/>
      <c r="G4183" s="30"/>
      <c r="H4183" s="31"/>
      <c r="I4183" s="30"/>
      <c r="J4183" s="30"/>
      <c r="K4183" s="31"/>
      <c r="L4183" s="32" t="s">
        <v>8092</v>
      </c>
      <c r="M4183" s="33">
        <v>18.811881188118811</v>
      </c>
      <c r="N4183" s="32">
        <v>15</v>
      </c>
      <c r="O4183" s="32" t="s">
        <v>3152</v>
      </c>
      <c r="P4183" s="32" t="s">
        <v>3155</v>
      </c>
      <c r="Q4183" s="37" t="s">
        <v>5706</v>
      </c>
      <c r="R4183" s="28">
        <v>1</v>
      </c>
      <c r="S4183" s="35"/>
      <c r="T4183" s="36" t="s">
        <v>8182</v>
      </c>
    </row>
    <row r="4184" spans="1:20" s="14" customFormat="1" ht="12" x14ac:dyDescent="0.2">
      <c r="A4184" s="28">
        <v>4179</v>
      </c>
      <c r="B4184" s="28" t="s">
        <v>3151</v>
      </c>
      <c r="C4184" s="28" t="s">
        <v>3151</v>
      </c>
      <c r="D4184" s="29" t="s">
        <v>8168</v>
      </c>
      <c r="E4184" s="29"/>
      <c r="F4184" s="30"/>
      <c r="G4184" s="30"/>
      <c r="H4184" s="31"/>
      <c r="I4184" s="30"/>
      <c r="J4184" s="30"/>
      <c r="K4184" s="31"/>
      <c r="L4184" s="32" t="s">
        <v>8092</v>
      </c>
      <c r="M4184" s="33">
        <v>71.287128712871294</v>
      </c>
      <c r="N4184" s="32">
        <v>13</v>
      </c>
      <c r="O4184" s="32" t="s">
        <v>3152</v>
      </c>
      <c r="P4184" s="32" t="s">
        <v>3155</v>
      </c>
      <c r="Q4184" s="37" t="s">
        <v>5698</v>
      </c>
      <c r="R4184" s="28">
        <v>1</v>
      </c>
      <c r="S4184" s="35"/>
      <c r="T4184" s="36" t="s">
        <v>8182</v>
      </c>
    </row>
    <row r="4185" spans="1:20" s="14" customFormat="1" ht="12" x14ac:dyDescent="0.2">
      <c r="A4185" s="28">
        <v>4180</v>
      </c>
      <c r="B4185" s="28" t="s">
        <v>3151</v>
      </c>
      <c r="C4185" s="28" t="s">
        <v>3151</v>
      </c>
      <c r="D4185" s="29" t="s">
        <v>8168</v>
      </c>
      <c r="E4185" s="29"/>
      <c r="F4185" s="30"/>
      <c r="G4185" s="30"/>
      <c r="H4185" s="31"/>
      <c r="I4185" s="30"/>
      <c r="J4185" s="30"/>
      <c r="K4185" s="31"/>
      <c r="L4185" s="32" t="s">
        <v>8092</v>
      </c>
      <c r="M4185" s="33">
        <v>71.287128712871294</v>
      </c>
      <c r="N4185" s="32">
        <v>13</v>
      </c>
      <c r="O4185" s="32" t="s">
        <v>3152</v>
      </c>
      <c r="P4185" s="32" t="s">
        <v>3155</v>
      </c>
      <c r="Q4185" s="37" t="s">
        <v>5698</v>
      </c>
      <c r="R4185" s="28">
        <v>1</v>
      </c>
      <c r="S4185" s="35"/>
      <c r="T4185" s="36" t="s">
        <v>8182</v>
      </c>
    </row>
    <row r="4186" spans="1:20" s="14" customFormat="1" ht="12" x14ac:dyDescent="0.2">
      <c r="A4186" s="28">
        <v>4181</v>
      </c>
      <c r="B4186" s="28" t="s">
        <v>3151</v>
      </c>
      <c r="C4186" s="28" t="s">
        <v>3151</v>
      </c>
      <c r="D4186" s="29" t="s">
        <v>8168</v>
      </c>
      <c r="E4186" s="29"/>
      <c r="F4186" s="30"/>
      <c r="G4186" s="30"/>
      <c r="H4186" s="31"/>
      <c r="I4186" s="30"/>
      <c r="J4186" s="30"/>
      <c r="K4186" s="31"/>
      <c r="L4186" s="32" t="s">
        <v>8092</v>
      </c>
      <c r="M4186" s="33">
        <v>48.514851485148512</v>
      </c>
      <c r="N4186" s="32">
        <v>13</v>
      </c>
      <c r="O4186" s="32" t="s">
        <v>3152</v>
      </c>
      <c r="P4186" s="32" t="s">
        <v>3155</v>
      </c>
      <c r="Q4186" s="37" t="s">
        <v>5698</v>
      </c>
      <c r="R4186" s="28">
        <v>1</v>
      </c>
      <c r="S4186" s="35"/>
      <c r="T4186" s="36" t="s">
        <v>8182</v>
      </c>
    </row>
    <row r="4187" spans="1:20" s="14" customFormat="1" ht="12" x14ac:dyDescent="0.2">
      <c r="A4187" s="28">
        <v>4182</v>
      </c>
      <c r="B4187" s="28" t="s">
        <v>3151</v>
      </c>
      <c r="C4187" s="28" t="s">
        <v>3151</v>
      </c>
      <c r="D4187" s="29" t="s">
        <v>8168</v>
      </c>
      <c r="E4187" s="29"/>
      <c r="F4187" s="30"/>
      <c r="G4187" s="30"/>
      <c r="H4187" s="31"/>
      <c r="I4187" s="30"/>
      <c r="J4187" s="30"/>
      <c r="K4187" s="31"/>
      <c r="L4187" s="32" t="s">
        <v>8091</v>
      </c>
      <c r="M4187" s="33">
        <v>30.693069306930692</v>
      </c>
      <c r="N4187" s="32">
        <v>9</v>
      </c>
      <c r="O4187" s="32" t="s">
        <v>3152</v>
      </c>
      <c r="P4187" s="32" t="s">
        <v>3155</v>
      </c>
      <c r="Q4187" s="37" t="s">
        <v>5735</v>
      </c>
      <c r="R4187" s="28">
        <v>4</v>
      </c>
      <c r="S4187" s="35"/>
      <c r="T4187" s="36" t="s">
        <v>8182</v>
      </c>
    </row>
    <row r="4188" spans="1:20" s="14" customFormat="1" ht="12" x14ac:dyDescent="0.2">
      <c r="A4188" s="28">
        <v>4183</v>
      </c>
      <c r="B4188" s="28" t="s">
        <v>3151</v>
      </c>
      <c r="C4188" s="28" t="s">
        <v>3151</v>
      </c>
      <c r="D4188" s="29" t="s">
        <v>8168</v>
      </c>
      <c r="E4188" s="29"/>
      <c r="F4188" s="30"/>
      <c r="G4188" s="30"/>
      <c r="H4188" s="31"/>
      <c r="I4188" s="30"/>
      <c r="J4188" s="30"/>
      <c r="K4188" s="31"/>
      <c r="L4188" s="32" t="s">
        <v>8091</v>
      </c>
      <c r="M4188" s="33">
        <v>33.663366336633665</v>
      </c>
      <c r="N4188" s="32">
        <v>9</v>
      </c>
      <c r="O4188" s="32" t="s">
        <v>3152</v>
      </c>
      <c r="P4188" s="32" t="s">
        <v>3155</v>
      </c>
      <c r="Q4188" s="37" t="s">
        <v>5735</v>
      </c>
      <c r="R4188" s="28">
        <v>4</v>
      </c>
      <c r="S4188" s="35"/>
      <c r="T4188" s="36" t="s">
        <v>8182</v>
      </c>
    </row>
    <row r="4189" spans="1:20" s="14" customFormat="1" ht="12" x14ac:dyDescent="0.2">
      <c r="A4189" s="28">
        <v>4184</v>
      </c>
      <c r="B4189" s="28" t="s">
        <v>3151</v>
      </c>
      <c r="C4189" s="28" t="s">
        <v>3151</v>
      </c>
      <c r="D4189" s="29" t="s">
        <v>8168</v>
      </c>
      <c r="E4189" s="29"/>
      <c r="F4189" s="30"/>
      <c r="G4189" s="30"/>
      <c r="H4189" s="31"/>
      <c r="I4189" s="30"/>
      <c r="J4189" s="30"/>
      <c r="K4189" s="31"/>
      <c r="L4189" s="32" t="s">
        <v>8091</v>
      </c>
      <c r="M4189" s="33">
        <v>30.693069306930692</v>
      </c>
      <c r="N4189" s="32">
        <v>9</v>
      </c>
      <c r="O4189" s="32" t="s">
        <v>3152</v>
      </c>
      <c r="P4189" s="32" t="s">
        <v>3155</v>
      </c>
      <c r="Q4189" s="37" t="s">
        <v>5735</v>
      </c>
      <c r="R4189" s="28">
        <v>4</v>
      </c>
      <c r="S4189" s="35"/>
      <c r="T4189" s="36" t="s">
        <v>8182</v>
      </c>
    </row>
    <row r="4190" spans="1:20" s="14" customFormat="1" ht="12" x14ac:dyDescent="0.2">
      <c r="A4190" s="28">
        <v>4185</v>
      </c>
      <c r="B4190" s="28" t="s">
        <v>3151</v>
      </c>
      <c r="C4190" s="28" t="s">
        <v>3151</v>
      </c>
      <c r="D4190" s="29" t="s">
        <v>8168</v>
      </c>
      <c r="E4190" s="29"/>
      <c r="F4190" s="30"/>
      <c r="G4190" s="30"/>
      <c r="H4190" s="31"/>
      <c r="I4190" s="30"/>
      <c r="J4190" s="30"/>
      <c r="K4190" s="31"/>
      <c r="L4190" s="32" t="s">
        <v>8091</v>
      </c>
      <c r="M4190" s="33">
        <v>33.663366336633665</v>
      </c>
      <c r="N4190" s="32">
        <v>9</v>
      </c>
      <c r="O4190" s="32" t="s">
        <v>3152</v>
      </c>
      <c r="P4190" s="32" t="s">
        <v>3155</v>
      </c>
      <c r="Q4190" s="37" t="s">
        <v>5735</v>
      </c>
      <c r="R4190" s="28">
        <v>4</v>
      </c>
      <c r="S4190" s="35"/>
      <c r="T4190" s="36" t="s">
        <v>8182</v>
      </c>
    </row>
    <row r="4191" spans="1:20" s="14" customFormat="1" ht="12" x14ac:dyDescent="0.2">
      <c r="A4191" s="28">
        <v>4186</v>
      </c>
      <c r="B4191" s="28" t="s">
        <v>3151</v>
      </c>
      <c r="C4191" s="28" t="s">
        <v>3151</v>
      </c>
      <c r="D4191" s="29" t="s">
        <v>8168</v>
      </c>
      <c r="E4191" s="29"/>
      <c r="F4191" s="30"/>
      <c r="G4191" s="30"/>
      <c r="H4191" s="31"/>
      <c r="I4191" s="30"/>
      <c r="J4191" s="30"/>
      <c r="K4191" s="31"/>
      <c r="L4191" s="32" t="s">
        <v>8091</v>
      </c>
      <c r="M4191" s="33">
        <v>35.643564356435647</v>
      </c>
      <c r="N4191" s="32">
        <v>9</v>
      </c>
      <c r="O4191" s="32" t="s">
        <v>3152</v>
      </c>
      <c r="P4191" s="32" t="s">
        <v>3155</v>
      </c>
      <c r="Q4191" s="37" t="s">
        <v>5735</v>
      </c>
      <c r="R4191" s="28">
        <v>4</v>
      </c>
      <c r="S4191" s="35"/>
      <c r="T4191" s="36" t="s">
        <v>8182</v>
      </c>
    </row>
    <row r="4192" spans="1:20" s="14" customFormat="1" ht="12" x14ac:dyDescent="0.2">
      <c r="A4192" s="28">
        <v>4187</v>
      </c>
      <c r="B4192" s="28" t="s">
        <v>3151</v>
      </c>
      <c r="C4192" s="28" t="s">
        <v>3151</v>
      </c>
      <c r="D4192" s="29" t="s">
        <v>8168</v>
      </c>
      <c r="E4192" s="29"/>
      <c r="F4192" s="30"/>
      <c r="G4192" s="30"/>
      <c r="H4192" s="31"/>
      <c r="I4192" s="30"/>
      <c r="J4192" s="30"/>
      <c r="K4192" s="31"/>
      <c r="L4192" s="32" t="s">
        <v>8091</v>
      </c>
      <c r="M4192" s="33">
        <v>32.67326732673267</v>
      </c>
      <c r="N4192" s="32">
        <v>9</v>
      </c>
      <c r="O4192" s="32" t="s">
        <v>3152</v>
      </c>
      <c r="P4192" s="32" t="s">
        <v>3155</v>
      </c>
      <c r="Q4192" s="37" t="s">
        <v>5735</v>
      </c>
      <c r="R4192" s="28">
        <v>4</v>
      </c>
      <c r="S4192" s="35"/>
      <c r="T4192" s="36" t="s">
        <v>8182</v>
      </c>
    </row>
    <row r="4193" spans="1:20" s="14" customFormat="1" ht="12" x14ac:dyDescent="0.2">
      <c r="A4193" s="28">
        <v>4188</v>
      </c>
      <c r="B4193" s="28" t="s">
        <v>3151</v>
      </c>
      <c r="C4193" s="28" t="s">
        <v>3151</v>
      </c>
      <c r="D4193" s="29" t="s">
        <v>8168</v>
      </c>
      <c r="E4193" s="29"/>
      <c r="F4193" s="30"/>
      <c r="G4193" s="30"/>
      <c r="H4193" s="31"/>
      <c r="I4193" s="30"/>
      <c r="J4193" s="30"/>
      <c r="K4193" s="31"/>
      <c r="L4193" s="32" t="s">
        <v>8092</v>
      </c>
      <c r="M4193" s="33">
        <v>57.425742574257427</v>
      </c>
      <c r="N4193" s="32">
        <v>13</v>
      </c>
      <c r="O4193" s="32" t="s">
        <v>3152</v>
      </c>
      <c r="P4193" s="32" t="s">
        <v>3155</v>
      </c>
      <c r="Q4193" s="37" t="s">
        <v>5698</v>
      </c>
      <c r="R4193" s="28">
        <v>1</v>
      </c>
      <c r="S4193" s="35"/>
      <c r="T4193" s="36" t="s">
        <v>8182</v>
      </c>
    </row>
    <row r="4194" spans="1:20" s="14" customFormat="1" ht="12" x14ac:dyDescent="0.2">
      <c r="A4194" s="28">
        <v>4189</v>
      </c>
      <c r="B4194" s="28" t="s">
        <v>3151</v>
      </c>
      <c r="C4194" s="28" t="s">
        <v>3151</v>
      </c>
      <c r="D4194" s="29" t="s">
        <v>8168</v>
      </c>
      <c r="E4194" s="29"/>
      <c r="F4194" s="30"/>
      <c r="G4194" s="30"/>
      <c r="H4194" s="31"/>
      <c r="I4194" s="30"/>
      <c r="J4194" s="30"/>
      <c r="K4194" s="31"/>
      <c r="L4194" s="32" t="s">
        <v>8092</v>
      </c>
      <c r="M4194" s="33">
        <v>80.198019801980195</v>
      </c>
      <c r="N4194" s="32">
        <v>13</v>
      </c>
      <c r="O4194" s="32" t="s">
        <v>3152</v>
      </c>
      <c r="P4194" s="32" t="s">
        <v>3155</v>
      </c>
      <c r="Q4194" s="37" t="s">
        <v>5698</v>
      </c>
      <c r="R4194" s="28">
        <v>1</v>
      </c>
      <c r="S4194" s="35"/>
      <c r="T4194" s="36" t="s">
        <v>8182</v>
      </c>
    </row>
    <row r="4195" spans="1:20" s="14" customFormat="1" ht="12" x14ac:dyDescent="0.2">
      <c r="A4195" s="28">
        <v>4190</v>
      </c>
      <c r="B4195" s="28" t="s">
        <v>3151</v>
      </c>
      <c r="C4195" s="28" t="s">
        <v>3151</v>
      </c>
      <c r="D4195" s="29" t="s">
        <v>8168</v>
      </c>
      <c r="E4195" s="29"/>
      <c r="F4195" s="30"/>
      <c r="G4195" s="30"/>
      <c r="H4195" s="31"/>
      <c r="I4195" s="30"/>
      <c r="J4195" s="30"/>
      <c r="K4195" s="31"/>
      <c r="L4195" s="32" t="s">
        <v>8092</v>
      </c>
      <c r="M4195" s="33">
        <v>61.386138613861384</v>
      </c>
      <c r="N4195" s="32">
        <v>13</v>
      </c>
      <c r="O4195" s="32" t="s">
        <v>3152</v>
      </c>
      <c r="P4195" s="32" t="s">
        <v>3155</v>
      </c>
      <c r="Q4195" s="37" t="s">
        <v>5698</v>
      </c>
      <c r="R4195" s="28">
        <v>1</v>
      </c>
      <c r="S4195" s="35"/>
      <c r="T4195" s="36" t="s">
        <v>8182</v>
      </c>
    </row>
    <row r="4196" spans="1:20" s="14" customFormat="1" ht="12" x14ac:dyDescent="0.2">
      <c r="A4196" s="28">
        <v>4191</v>
      </c>
      <c r="B4196" s="28" t="s">
        <v>3151</v>
      </c>
      <c r="C4196" s="28" t="s">
        <v>3151</v>
      </c>
      <c r="D4196" s="29" t="s">
        <v>8168</v>
      </c>
      <c r="E4196" s="29"/>
      <c r="F4196" s="30"/>
      <c r="G4196" s="30"/>
      <c r="H4196" s="31"/>
      <c r="I4196" s="30"/>
      <c r="J4196" s="30"/>
      <c r="K4196" s="31"/>
      <c r="L4196" s="32" t="s">
        <v>8092</v>
      </c>
      <c r="M4196" s="33">
        <v>65.346534653465341</v>
      </c>
      <c r="N4196" s="32">
        <v>13</v>
      </c>
      <c r="O4196" s="32" t="s">
        <v>3152</v>
      </c>
      <c r="P4196" s="32" t="s">
        <v>3155</v>
      </c>
      <c r="Q4196" s="37" t="s">
        <v>5698</v>
      </c>
      <c r="R4196" s="28">
        <v>1</v>
      </c>
      <c r="S4196" s="35"/>
      <c r="T4196" s="36" t="s">
        <v>8182</v>
      </c>
    </row>
    <row r="4197" spans="1:20" s="14" customFormat="1" ht="12" x14ac:dyDescent="0.2">
      <c r="A4197" s="28">
        <v>4192</v>
      </c>
      <c r="B4197" s="28" t="s">
        <v>3151</v>
      </c>
      <c r="C4197" s="28" t="s">
        <v>3151</v>
      </c>
      <c r="D4197" s="29" t="s">
        <v>8168</v>
      </c>
      <c r="E4197" s="29"/>
      <c r="F4197" s="30"/>
      <c r="G4197" s="30"/>
      <c r="H4197" s="31"/>
      <c r="I4197" s="30"/>
      <c r="J4197" s="30"/>
      <c r="K4197" s="31"/>
      <c r="L4197" s="32" t="s">
        <v>8092</v>
      </c>
      <c r="M4197" s="33">
        <v>74.257425742574256</v>
      </c>
      <c r="N4197" s="32">
        <v>13</v>
      </c>
      <c r="O4197" s="32" t="s">
        <v>3152</v>
      </c>
      <c r="P4197" s="32" t="s">
        <v>3155</v>
      </c>
      <c r="Q4197" s="37" t="s">
        <v>5698</v>
      </c>
      <c r="R4197" s="28">
        <v>1</v>
      </c>
      <c r="S4197" s="35"/>
      <c r="T4197" s="36" t="s">
        <v>8182</v>
      </c>
    </row>
    <row r="4198" spans="1:20" s="14" customFormat="1" ht="12" x14ac:dyDescent="0.2">
      <c r="A4198" s="28">
        <v>4193</v>
      </c>
      <c r="B4198" s="28" t="s">
        <v>3151</v>
      </c>
      <c r="C4198" s="28" t="s">
        <v>3151</v>
      </c>
      <c r="D4198" s="29" t="s">
        <v>8168</v>
      </c>
      <c r="E4198" s="29"/>
      <c r="F4198" s="30"/>
      <c r="G4198" s="30"/>
      <c r="H4198" s="31"/>
      <c r="I4198" s="30"/>
      <c r="J4198" s="30"/>
      <c r="K4198" s="31"/>
      <c r="L4198" s="32" t="s">
        <v>8092</v>
      </c>
      <c r="M4198" s="33">
        <v>69.306930693069305</v>
      </c>
      <c r="N4198" s="32">
        <v>13</v>
      </c>
      <c r="O4198" s="32" t="s">
        <v>3152</v>
      </c>
      <c r="P4198" s="32" t="s">
        <v>3155</v>
      </c>
      <c r="Q4198" s="37" t="s">
        <v>5698</v>
      </c>
      <c r="R4198" s="28">
        <v>1</v>
      </c>
      <c r="S4198" s="35"/>
      <c r="T4198" s="36" t="s">
        <v>8182</v>
      </c>
    </row>
    <row r="4199" spans="1:20" s="14" customFormat="1" ht="12" x14ac:dyDescent="0.2">
      <c r="A4199" s="28">
        <v>4194</v>
      </c>
      <c r="B4199" s="28" t="s">
        <v>3151</v>
      </c>
      <c r="C4199" s="28" t="s">
        <v>3151</v>
      </c>
      <c r="D4199" s="29" t="s">
        <v>8168</v>
      </c>
      <c r="E4199" s="29"/>
      <c r="F4199" s="30"/>
      <c r="G4199" s="30"/>
      <c r="H4199" s="31"/>
      <c r="I4199" s="30"/>
      <c r="J4199" s="30"/>
      <c r="K4199" s="31"/>
      <c r="L4199" s="32" t="s">
        <v>8092</v>
      </c>
      <c r="M4199" s="33">
        <v>39.603960396039604</v>
      </c>
      <c r="N4199" s="32">
        <v>13</v>
      </c>
      <c r="O4199" s="32" t="s">
        <v>3152</v>
      </c>
      <c r="P4199" s="32" t="s">
        <v>3155</v>
      </c>
      <c r="Q4199" s="37" t="s">
        <v>5698</v>
      </c>
      <c r="R4199" s="28">
        <v>1</v>
      </c>
      <c r="S4199" s="35"/>
      <c r="T4199" s="36" t="s">
        <v>8182</v>
      </c>
    </row>
    <row r="4200" spans="1:20" s="14" customFormat="1" ht="12" x14ac:dyDescent="0.2">
      <c r="A4200" s="28">
        <v>4195</v>
      </c>
      <c r="B4200" s="28" t="s">
        <v>3151</v>
      </c>
      <c r="C4200" s="28" t="s">
        <v>3151</v>
      </c>
      <c r="D4200" s="29" t="s">
        <v>8168</v>
      </c>
      <c r="E4200" s="29"/>
      <c r="F4200" s="30"/>
      <c r="G4200" s="30"/>
      <c r="H4200" s="31"/>
      <c r="I4200" s="30"/>
      <c r="J4200" s="30"/>
      <c r="K4200" s="31"/>
      <c r="L4200" s="32" t="s">
        <v>8092</v>
      </c>
      <c r="M4200" s="33">
        <v>33.663366336633665</v>
      </c>
      <c r="N4200" s="32">
        <v>13</v>
      </c>
      <c r="O4200" s="32" t="s">
        <v>3152</v>
      </c>
      <c r="P4200" s="32" t="s">
        <v>3155</v>
      </c>
      <c r="Q4200" s="37" t="s">
        <v>5698</v>
      </c>
      <c r="R4200" s="28">
        <v>1</v>
      </c>
      <c r="S4200" s="35"/>
      <c r="T4200" s="36" t="s">
        <v>8182</v>
      </c>
    </row>
    <row r="4201" spans="1:20" s="14" customFormat="1" ht="12" x14ac:dyDescent="0.2">
      <c r="A4201" s="28">
        <v>4196</v>
      </c>
      <c r="B4201" s="28" t="s">
        <v>3151</v>
      </c>
      <c r="C4201" s="28" t="s">
        <v>3151</v>
      </c>
      <c r="D4201" s="29" t="s">
        <v>8168</v>
      </c>
      <c r="E4201" s="29"/>
      <c r="F4201" s="30"/>
      <c r="G4201" s="30"/>
      <c r="H4201" s="31"/>
      <c r="I4201" s="30"/>
      <c r="J4201" s="30"/>
      <c r="K4201" s="31"/>
      <c r="L4201" s="32" t="s">
        <v>8092</v>
      </c>
      <c r="M4201" s="33">
        <v>30.693069306930692</v>
      </c>
      <c r="N4201" s="32">
        <v>13</v>
      </c>
      <c r="O4201" s="32" t="s">
        <v>3152</v>
      </c>
      <c r="P4201" s="32" t="s">
        <v>3155</v>
      </c>
      <c r="Q4201" s="37" t="s">
        <v>5698</v>
      </c>
      <c r="R4201" s="28">
        <v>1</v>
      </c>
      <c r="S4201" s="35"/>
      <c r="T4201" s="36" t="s">
        <v>8182</v>
      </c>
    </row>
    <row r="4202" spans="1:20" s="14" customFormat="1" ht="12" x14ac:dyDescent="0.2">
      <c r="A4202" s="28">
        <v>4197</v>
      </c>
      <c r="B4202" s="28" t="s">
        <v>3151</v>
      </c>
      <c r="C4202" s="28" t="s">
        <v>3151</v>
      </c>
      <c r="D4202" s="29" t="s">
        <v>8168</v>
      </c>
      <c r="E4202" s="29"/>
      <c r="F4202" s="30"/>
      <c r="G4202" s="30"/>
      <c r="H4202" s="31"/>
      <c r="I4202" s="30"/>
      <c r="J4202" s="30"/>
      <c r="K4202" s="31"/>
      <c r="L4202" s="32" t="s">
        <v>8092</v>
      </c>
      <c r="M4202" s="33">
        <v>33.663366336633665</v>
      </c>
      <c r="N4202" s="32">
        <v>13</v>
      </c>
      <c r="O4202" s="32" t="s">
        <v>3152</v>
      </c>
      <c r="P4202" s="32" t="s">
        <v>3155</v>
      </c>
      <c r="Q4202" s="37" t="s">
        <v>5698</v>
      </c>
      <c r="R4202" s="28">
        <v>1</v>
      </c>
      <c r="S4202" s="35"/>
      <c r="T4202" s="36" t="s">
        <v>8182</v>
      </c>
    </row>
    <row r="4203" spans="1:20" s="14" customFormat="1" ht="12" x14ac:dyDescent="0.2">
      <c r="A4203" s="28">
        <v>4198</v>
      </c>
      <c r="B4203" s="28" t="s">
        <v>3151</v>
      </c>
      <c r="C4203" s="28" t="s">
        <v>3151</v>
      </c>
      <c r="D4203" s="29" t="s">
        <v>8168</v>
      </c>
      <c r="E4203" s="29"/>
      <c r="F4203" s="30"/>
      <c r="G4203" s="30"/>
      <c r="H4203" s="31"/>
      <c r="I4203" s="30"/>
      <c r="J4203" s="30"/>
      <c r="K4203" s="31"/>
      <c r="L4203" s="32" t="s">
        <v>8092</v>
      </c>
      <c r="M4203" s="33">
        <v>68.316831683168317</v>
      </c>
      <c r="N4203" s="32">
        <v>13</v>
      </c>
      <c r="O4203" s="32" t="s">
        <v>3152</v>
      </c>
      <c r="P4203" s="32" t="s">
        <v>3155</v>
      </c>
      <c r="Q4203" s="37" t="s">
        <v>5698</v>
      </c>
      <c r="R4203" s="28">
        <v>1</v>
      </c>
      <c r="S4203" s="35"/>
      <c r="T4203" s="36" t="s">
        <v>8182</v>
      </c>
    </row>
    <row r="4204" spans="1:20" s="14" customFormat="1" ht="12" x14ac:dyDescent="0.2">
      <c r="A4204" s="28">
        <v>4199</v>
      </c>
      <c r="B4204" s="28" t="s">
        <v>3151</v>
      </c>
      <c r="C4204" s="28" t="s">
        <v>3151</v>
      </c>
      <c r="D4204" s="29" t="s">
        <v>8168</v>
      </c>
      <c r="E4204" s="29"/>
      <c r="F4204" s="30"/>
      <c r="G4204" s="30"/>
      <c r="H4204" s="31"/>
      <c r="I4204" s="30"/>
      <c r="J4204" s="30"/>
      <c r="K4204" s="31"/>
      <c r="L4204" s="32" t="s">
        <v>8092</v>
      </c>
      <c r="M4204" s="33">
        <v>0</v>
      </c>
      <c r="N4204" s="32">
        <v>13</v>
      </c>
      <c r="O4204" s="32" t="s">
        <v>3152</v>
      </c>
      <c r="P4204" s="32" t="s">
        <v>3155</v>
      </c>
      <c r="Q4204" s="37" t="s">
        <v>5698</v>
      </c>
      <c r="R4204" s="28">
        <v>1</v>
      </c>
      <c r="S4204" s="35"/>
      <c r="T4204" s="36" t="s">
        <v>8182</v>
      </c>
    </row>
    <row r="4205" spans="1:20" s="14" customFormat="1" ht="12" x14ac:dyDescent="0.2">
      <c r="A4205" s="28">
        <v>4200</v>
      </c>
      <c r="B4205" s="28" t="s">
        <v>3151</v>
      </c>
      <c r="C4205" s="28" t="s">
        <v>8183</v>
      </c>
      <c r="D4205" s="29" t="s">
        <v>8184</v>
      </c>
      <c r="E4205" s="29"/>
      <c r="F4205" s="30"/>
      <c r="G4205" s="30"/>
      <c r="H4205" s="31"/>
      <c r="I4205" s="30"/>
      <c r="J4205" s="30"/>
      <c r="K4205" s="31"/>
      <c r="L4205" s="32" t="s">
        <v>8092</v>
      </c>
      <c r="M4205" s="33">
        <v>66.336633663366342</v>
      </c>
      <c r="N4205" s="32">
        <v>13</v>
      </c>
      <c r="O4205" s="32" t="s">
        <v>3152</v>
      </c>
      <c r="P4205" s="32" t="s">
        <v>3155</v>
      </c>
      <c r="Q4205" s="37" t="s">
        <v>5698</v>
      </c>
      <c r="R4205" s="28">
        <v>1</v>
      </c>
      <c r="S4205" s="35"/>
      <c r="T4205" s="36" t="s">
        <v>8182</v>
      </c>
    </row>
    <row r="4206" spans="1:20" s="14" customFormat="1" ht="12" x14ac:dyDescent="0.2">
      <c r="A4206" s="28">
        <v>4201</v>
      </c>
      <c r="B4206" s="28" t="s">
        <v>3151</v>
      </c>
      <c r="C4206" s="28" t="s">
        <v>8183</v>
      </c>
      <c r="D4206" s="29" t="s">
        <v>8184</v>
      </c>
      <c r="E4206" s="29"/>
      <c r="F4206" s="30"/>
      <c r="G4206" s="30"/>
      <c r="H4206" s="31"/>
      <c r="I4206" s="30"/>
      <c r="J4206" s="30"/>
      <c r="K4206" s="31"/>
      <c r="L4206" s="32" t="s">
        <v>8092</v>
      </c>
      <c r="M4206" s="33">
        <v>34.653465346534652</v>
      </c>
      <c r="N4206" s="32">
        <v>13</v>
      </c>
      <c r="O4206" s="32" t="s">
        <v>3152</v>
      </c>
      <c r="P4206" s="32" t="s">
        <v>3155</v>
      </c>
      <c r="Q4206" s="37" t="s">
        <v>5698</v>
      </c>
      <c r="R4206" s="28">
        <v>1</v>
      </c>
      <c r="S4206" s="35"/>
      <c r="T4206" s="36" t="s">
        <v>8182</v>
      </c>
    </row>
    <row r="4207" spans="1:20" s="14" customFormat="1" ht="12" x14ac:dyDescent="0.2">
      <c r="A4207" s="28">
        <v>4202</v>
      </c>
      <c r="B4207" s="28" t="s">
        <v>3151</v>
      </c>
      <c r="C4207" s="28" t="s">
        <v>8183</v>
      </c>
      <c r="D4207" s="29" t="s">
        <v>8184</v>
      </c>
      <c r="E4207" s="29"/>
      <c r="F4207" s="30"/>
      <c r="G4207" s="30"/>
      <c r="H4207" s="31"/>
      <c r="I4207" s="30"/>
      <c r="J4207" s="30"/>
      <c r="K4207" s="31"/>
      <c r="L4207" s="32" t="s">
        <v>8092</v>
      </c>
      <c r="M4207" s="33">
        <v>71.287128712871294</v>
      </c>
      <c r="N4207" s="32">
        <v>13</v>
      </c>
      <c r="O4207" s="32" t="s">
        <v>3152</v>
      </c>
      <c r="P4207" s="32" t="s">
        <v>3155</v>
      </c>
      <c r="Q4207" s="37" t="s">
        <v>5698</v>
      </c>
      <c r="R4207" s="28">
        <v>1</v>
      </c>
      <c r="S4207" s="35"/>
      <c r="T4207" s="36" t="s">
        <v>8182</v>
      </c>
    </row>
    <row r="4208" spans="1:20" s="14" customFormat="1" ht="12" x14ac:dyDescent="0.2">
      <c r="A4208" s="28">
        <v>4203</v>
      </c>
      <c r="B4208" s="28" t="s">
        <v>3151</v>
      </c>
      <c r="C4208" s="28" t="s">
        <v>8183</v>
      </c>
      <c r="D4208" s="29" t="s">
        <v>8184</v>
      </c>
      <c r="E4208" s="29"/>
      <c r="F4208" s="30"/>
      <c r="G4208" s="30"/>
      <c r="H4208" s="31"/>
      <c r="I4208" s="30"/>
      <c r="J4208" s="30"/>
      <c r="K4208" s="31"/>
      <c r="L4208" s="32" t="s">
        <v>8092</v>
      </c>
      <c r="M4208" s="33">
        <v>36.633663366336634</v>
      </c>
      <c r="N4208" s="32">
        <v>13</v>
      </c>
      <c r="O4208" s="32" t="s">
        <v>3152</v>
      </c>
      <c r="P4208" s="32" t="s">
        <v>3155</v>
      </c>
      <c r="Q4208" s="37" t="s">
        <v>5698</v>
      </c>
      <c r="R4208" s="28">
        <v>1</v>
      </c>
      <c r="S4208" s="35"/>
      <c r="T4208" s="36" t="s">
        <v>8182</v>
      </c>
    </row>
    <row r="4209" spans="1:20" s="14" customFormat="1" ht="12" x14ac:dyDescent="0.2">
      <c r="A4209" s="28">
        <v>4204</v>
      </c>
      <c r="B4209" s="28" t="s">
        <v>3151</v>
      </c>
      <c r="C4209" s="28" t="s">
        <v>8183</v>
      </c>
      <c r="D4209" s="29" t="s">
        <v>8184</v>
      </c>
      <c r="E4209" s="29"/>
      <c r="F4209" s="30"/>
      <c r="G4209" s="30"/>
      <c r="H4209" s="31"/>
      <c r="I4209" s="30"/>
      <c r="J4209" s="30"/>
      <c r="K4209" s="31"/>
      <c r="L4209" s="32" t="s">
        <v>8092</v>
      </c>
      <c r="M4209" s="33">
        <v>45.544554455445542</v>
      </c>
      <c r="N4209" s="32">
        <v>15</v>
      </c>
      <c r="O4209" s="32" t="s">
        <v>3152</v>
      </c>
      <c r="P4209" s="32" t="s">
        <v>3155</v>
      </c>
      <c r="Q4209" s="37" t="s">
        <v>5706</v>
      </c>
      <c r="R4209" s="28">
        <v>1</v>
      </c>
      <c r="S4209" s="35"/>
      <c r="T4209" s="36" t="s">
        <v>8182</v>
      </c>
    </row>
    <row r="4210" spans="1:20" s="14" customFormat="1" ht="12" x14ac:dyDescent="0.2">
      <c r="A4210" s="28">
        <v>4205</v>
      </c>
      <c r="B4210" s="28" t="s">
        <v>3151</v>
      </c>
      <c r="C4210" s="28" t="s">
        <v>8183</v>
      </c>
      <c r="D4210" s="29" t="s">
        <v>8184</v>
      </c>
      <c r="E4210" s="29"/>
      <c r="F4210" s="30"/>
      <c r="G4210" s="30"/>
      <c r="H4210" s="31"/>
      <c r="I4210" s="30"/>
      <c r="J4210" s="30"/>
      <c r="K4210" s="31"/>
      <c r="L4210" s="32" t="s">
        <v>8092</v>
      </c>
      <c r="M4210" s="33">
        <v>29.702970297029704</v>
      </c>
      <c r="N4210" s="32">
        <v>15</v>
      </c>
      <c r="O4210" s="32" t="s">
        <v>3152</v>
      </c>
      <c r="P4210" s="32" t="s">
        <v>3155</v>
      </c>
      <c r="Q4210" s="37" t="s">
        <v>5706</v>
      </c>
      <c r="R4210" s="28">
        <v>1</v>
      </c>
      <c r="S4210" s="35"/>
      <c r="T4210" s="36" t="s">
        <v>8182</v>
      </c>
    </row>
    <row r="4211" spans="1:20" s="14" customFormat="1" ht="12" x14ac:dyDescent="0.2">
      <c r="A4211" s="28">
        <v>4206</v>
      </c>
      <c r="B4211" s="28" t="s">
        <v>3151</v>
      </c>
      <c r="C4211" s="28" t="s">
        <v>8183</v>
      </c>
      <c r="D4211" s="29" t="s">
        <v>8184</v>
      </c>
      <c r="E4211" s="29"/>
      <c r="F4211" s="30"/>
      <c r="G4211" s="30"/>
      <c r="H4211" s="31"/>
      <c r="I4211" s="30"/>
      <c r="J4211" s="30"/>
      <c r="K4211" s="31"/>
      <c r="L4211" s="32" t="s">
        <v>8092</v>
      </c>
      <c r="M4211" s="33">
        <v>52.475247524752476</v>
      </c>
      <c r="N4211" s="32">
        <v>15</v>
      </c>
      <c r="O4211" s="32" t="s">
        <v>3152</v>
      </c>
      <c r="P4211" s="32" t="s">
        <v>3155</v>
      </c>
      <c r="Q4211" s="37" t="s">
        <v>5706</v>
      </c>
      <c r="R4211" s="28">
        <v>1</v>
      </c>
      <c r="S4211" s="35"/>
      <c r="T4211" s="36" t="s">
        <v>8182</v>
      </c>
    </row>
    <row r="4212" spans="1:20" s="14" customFormat="1" ht="12" x14ac:dyDescent="0.2">
      <c r="A4212" s="28">
        <v>4207</v>
      </c>
      <c r="B4212" s="28" t="s">
        <v>3151</v>
      </c>
      <c r="C4212" s="28" t="s">
        <v>8183</v>
      </c>
      <c r="D4212" s="29" t="s">
        <v>8184</v>
      </c>
      <c r="E4212" s="29"/>
      <c r="F4212" s="30"/>
      <c r="G4212" s="30"/>
      <c r="H4212" s="31"/>
      <c r="I4212" s="30"/>
      <c r="J4212" s="30"/>
      <c r="K4212" s="31"/>
      <c r="L4212" s="32" t="s">
        <v>8092</v>
      </c>
      <c r="M4212" s="33">
        <v>67.32673267326733</v>
      </c>
      <c r="N4212" s="32">
        <v>15</v>
      </c>
      <c r="O4212" s="32" t="s">
        <v>3152</v>
      </c>
      <c r="P4212" s="32" t="s">
        <v>3155</v>
      </c>
      <c r="Q4212" s="37" t="s">
        <v>5706</v>
      </c>
      <c r="R4212" s="28">
        <v>1</v>
      </c>
      <c r="S4212" s="35"/>
      <c r="T4212" s="36" t="s">
        <v>8182</v>
      </c>
    </row>
    <row r="4213" spans="1:20" s="14" customFormat="1" ht="12" x14ac:dyDescent="0.2">
      <c r="A4213" s="28">
        <v>4208</v>
      </c>
      <c r="B4213" s="28" t="s">
        <v>3151</v>
      </c>
      <c r="C4213" s="28" t="s">
        <v>8183</v>
      </c>
      <c r="D4213" s="29" t="s">
        <v>8184</v>
      </c>
      <c r="E4213" s="29"/>
      <c r="F4213" s="30"/>
      <c r="G4213" s="30"/>
      <c r="H4213" s="31"/>
      <c r="I4213" s="30"/>
      <c r="J4213" s="30"/>
      <c r="K4213" s="31"/>
      <c r="L4213" s="32" t="s">
        <v>8092</v>
      </c>
      <c r="M4213" s="33">
        <v>63.366336633663366</v>
      </c>
      <c r="N4213" s="32">
        <v>15</v>
      </c>
      <c r="O4213" s="32" t="s">
        <v>3152</v>
      </c>
      <c r="P4213" s="32" t="s">
        <v>3155</v>
      </c>
      <c r="Q4213" s="37" t="s">
        <v>5706</v>
      </c>
      <c r="R4213" s="28">
        <v>1</v>
      </c>
      <c r="S4213" s="35"/>
      <c r="T4213" s="36" t="s">
        <v>8182</v>
      </c>
    </row>
    <row r="4214" spans="1:20" s="14" customFormat="1" ht="12" x14ac:dyDescent="0.2">
      <c r="A4214" s="28">
        <v>4209</v>
      </c>
      <c r="B4214" s="28" t="s">
        <v>3151</v>
      </c>
      <c r="C4214" s="28" t="s">
        <v>8183</v>
      </c>
      <c r="D4214" s="29" t="s">
        <v>8184</v>
      </c>
      <c r="E4214" s="29"/>
      <c r="F4214" s="30"/>
      <c r="G4214" s="30"/>
      <c r="H4214" s="31"/>
      <c r="I4214" s="30"/>
      <c r="J4214" s="30"/>
      <c r="K4214" s="31"/>
      <c r="L4214" s="32" t="s">
        <v>8092</v>
      </c>
      <c r="M4214" s="33">
        <v>64.356435643564353</v>
      </c>
      <c r="N4214" s="32">
        <v>15</v>
      </c>
      <c r="O4214" s="32" t="s">
        <v>3152</v>
      </c>
      <c r="P4214" s="32" t="s">
        <v>3155</v>
      </c>
      <c r="Q4214" s="37" t="s">
        <v>5706</v>
      </c>
      <c r="R4214" s="28">
        <v>1</v>
      </c>
      <c r="S4214" s="35"/>
      <c r="T4214" s="36" t="s">
        <v>8182</v>
      </c>
    </row>
    <row r="4215" spans="1:20" s="14" customFormat="1" ht="12" x14ac:dyDescent="0.2">
      <c r="A4215" s="28">
        <v>4210</v>
      </c>
      <c r="B4215" s="28" t="s">
        <v>3151</v>
      </c>
      <c r="C4215" s="28" t="s">
        <v>8183</v>
      </c>
      <c r="D4215" s="29" t="s">
        <v>8184</v>
      </c>
      <c r="E4215" s="29"/>
      <c r="F4215" s="30"/>
      <c r="G4215" s="30"/>
      <c r="H4215" s="31"/>
      <c r="I4215" s="30"/>
      <c r="J4215" s="30"/>
      <c r="K4215" s="31"/>
      <c r="L4215" s="32" t="s">
        <v>8092</v>
      </c>
      <c r="M4215" s="33">
        <v>28.712871287128714</v>
      </c>
      <c r="N4215" s="32">
        <v>15</v>
      </c>
      <c r="O4215" s="32" t="s">
        <v>3152</v>
      </c>
      <c r="P4215" s="32" t="s">
        <v>3155</v>
      </c>
      <c r="Q4215" s="37" t="s">
        <v>5706</v>
      </c>
      <c r="R4215" s="28">
        <v>1</v>
      </c>
      <c r="S4215" s="35"/>
      <c r="T4215" s="36" t="s">
        <v>8182</v>
      </c>
    </row>
    <row r="4216" spans="1:20" s="14" customFormat="1" ht="12" x14ac:dyDescent="0.2">
      <c r="A4216" s="28">
        <v>4211</v>
      </c>
      <c r="B4216" s="28" t="s">
        <v>3151</v>
      </c>
      <c r="C4216" s="28" t="s">
        <v>8183</v>
      </c>
      <c r="D4216" s="29" t="s">
        <v>8184</v>
      </c>
      <c r="E4216" s="29"/>
      <c r="F4216" s="30"/>
      <c r="G4216" s="30"/>
      <c r="H4216" s="31"/>
      <c r="I4216" s="30"/>
      <c r="J4216" s="30"/>
      <c r="K4216" s="31"/>
      <c r="L4216" s="32" t="s">
        <v>8092</v>
      </c>
      <c r="M4216" s="33">
        <v>54.455445544554458</v>
      </c>
      <c r="N4216" s="32">
        <v>15</v>
      </c>
      <c r="O4216" s="32" t="s">
        <v>3152</v>
      </c>
      <c r="P4216" s="32" t="s">
        <v>3155</v>
      </c>
      <c r="Q4216" s="37" t="s">
        <v>5706</v>
      </c>
      <c r="R4216" s="28">
        <v>1</v>
      </c>
      <c r="S4216" s="35"/>
      <c r="T4216" s="36" t="s">
        <v>8182</v>
      </c>
    </row>
    <row r="4217" spans="1:20" s="14" customFormat="1" ht="12" x14ac:dyDescent="0.2">
      <c r="A4217" s="28">
        <v>4212</v>
      </c>
      <c r="B4217" s="28" t="s">
        <v>3151</v>
      </c>
      <c r="C4217" s="28" t="s">
        <v>8183</v>
      </c>
      <c r="D4217" s="29" t="s">
        <v>8184</v>
      </c>
      <c r="E4217" s="29"/>
      <c r="F4217" s="30"/>
      <c r="G4217" s="30"/>
      <c r="H4217" s="31"/>
      <c r="I4217" s="30"/>
      <c r="J4217" s="30"/>
      <c r="K4217" s="31"/>
      <c r="L4217" s="32" t="s">
        <v>8092</v>
      </c>
      <c r="M4217" s="33">
        <v>60.396039603960396</v>
      </c>
      <c r="N4217" s="32">
        <v>13</v>
      </c>
      <c r="O4217" s="32" t="s">
        <v>3152</v>
      </c>
      <c r="P4217" s="32" t="s">
        <v>3155</v>
      </c>
      <c r="Q4217" s="37" t="s">
        <v>5698</v>
      </c>
      <c r="R4217" s="28">
        <v>1</v>
      </c>
      <c r="S4217" s="35"/>
      <c r="T4217" s="36" t="s">
        <v>8182</v>
      </c>
    </row>
    <row r="4218" spans="1:20" s="14" customFormat="1" ht="12" x14ac:dyDescent="0.2">
      <c r="A4218" s="28">
        <v>4213</v>
      </c>
      <c r="B4218" s="28" t="s">
        <v>3151</v>
      </c>
      <c r="C4218" s="28" t="s">
        <v>8183</v>
      </c>
      <c r="D4218" s="29" t="s">
        <v>8184</v>
      </c>
      <c r="E4218" s="29"/>
      <c r="F4218" s="30"/>
      <c r="G4218" s="30"/>
      <c r="H4218" s="31"/>
      <c r="I4218" s="30"/>
      <c r="J4218" s="30"/>
      <c r="K4218" s="31"/>
      <c r="L4218" s="32" t="s">
        <v>8092</v>
      </c>
      <c r="M4218" s="33">
        <v>43.564356435643568</v>
      </c>
      <c r="N4218" s="32">
        <v>13</v>
      </c>
      <c r="O4218" s="32" t="s">
        <v>3152</v>
      </c>
      <c r="P4218" s="32" t="s">
        <v>3155</v>
      </c>
      <c r="Q4218" s="37" t="s">
        <v>5698</v>
      </c>
      <c r="R4218" s="28">
        <v>1</v>
      </c>
      <c r="S4218" s="35"/>
      <c r="T4218" s="36" t="s">
        <v>8182</v>
      </c>
    </row>
    <row r="4219" spans="1:20" s="14" customFormat="1" ht="12" x14ac:dyDescent="0.2">
      <c r="A4219" s="28">
        <v>4214</v>
      </c>
      <c r="B4219" s="28" t="s">
        <v>3151</v>
      </c>
      <c r="C4219" s="28" t="s">
        <v>8183</v>
      </c>
      <c r="D4219" s="29" t="s">
        <v>8184</v>
      </c>
      <c r="E4219" s="29"/>
      <c r="F4219" s="30"/>
      <c r="G4219" s="30"/>
      <c r="H4219" s="31"/>
      <c r="I4219" s="30"/>
      <c r="J4219" s="30"/>
      <c r="K4219" s="31"/>
      <c r="L4219" s="32" t="s">
        <v>8092</v>
      </c>
      <c r="M4219" s="33">
        <v>47.524752475247524</v>
      </c>
      <c r="N4219" s="32">
        <v>15</v>
      </c>
      <c r="O4219" s="32" t="s">
        <v>3152</v>
      </c>
      <c r="P4219" s="32" t="s">
        <v>3155</v>
      </c>
      <c r="Q4219" s="37" t="s">
        <v>5706</v>
      </c>
      <c r="R4219" s="28">
        <v>1</v>
      </c>
      <c r="S4219" s="35"/>
      <c r="T4219" s="36" t="s">
        <v>8182</v>
      </c>
    </row>
    <row r="4220" spans="1:20" s="14" customFormat="1" ht="12" x14ac:dyDescent="0.2">
      <c r="A4220" s="28">
        <v>4215</v>
      </c>
      <c r="B4220" s="28" t="s">
        <v>3151</v>
      </c>
      <c r="C4220" s="28" t="s">
        <v>8183</v>
      </c>
      <c r="D4220" s="29" t="s">
        <v>8184</v>
      </c>
      <c r="E4220" s="29"/>
      <c r="F4220" s="30"/>
      <c r="G4220" s="30"/>
      <c r="H4220" s="31"/>
      <c r="I4220" s="30"/>
      <c r="J4220" s="30"/>
      <c r="K4220" s="31"/>
      <c r="L4220" s="32" t="s">
        <v>8092</v>
      </c>
      <c r="M4220" s="33">
        <v>54.455445544554458</v>
      </c>
      <c r="N4220" s="32">
        <v>15</v>
      </c>
      <c r="O4220" s="32" t="s">
        <v>3152</v>
      </c>
      <c r="P4220" s="32" t="s">
        <v>3155</v>
      </c>
      <c r="Q4220" s="37" t="s">
        <v>5706</v>
      </c>
      <c r="R4220" s="28">
        <v>1</v>
      </c>
      <c r="S4220" s="35"/>
      <c r="T4220" s="36" t="s">
        <v>8182</v>
      </c>
    </row>
    <row r="4221" spans="1:20" s="14" customFormat="1" ht="12" x14ac:dyDescent="0.2">
      <c r="A4221" s="28">
        <v>4216</v>
      </c>
      <c r="B4221" s="28" t="s">
        <v>3151</v>
      </c>
      <c r="C4221" s="28" t="s">
        <v>8183</v>
      </c>
      <c r="D4221" s="29" t="s">
        <v>8184</v>
      </c>
      <c r="E4221" s="29"/>
      <c r="F4221" s="30"/>
      <c r="G4221" s="30"/>
      <c r="H4221" s="31"/>
      <c r="I4221" s="30"/>
      <c r="J4221" s="30"/>
      <c r="K4221" s="31"/>
      <c r="L4221" s="32" t="s">
        <v>8092</v>
      </c>
      <c r="M4221" s="33">
        <v>36.633663366336634</v>
      </c>
      <c r="N4221" s="32">
        <v>15</v>
      </c>
      <c r="O4221" s="32" t="s">
        <v>3152</v>
      </c>
      <c r="P4221" s="32" t="s">
        <v>3155</v>
      </c>
      <c r="Q4221" s="37" t="s">
        <v>5706</v>
      </c>
      <c r="R4221" s="28">
        <v>1</v>
      </c>
      <c r="S4221" s="35"/>
      <c r="T4221" s="36" t="s">
        <v>8182</v>
      </c>
    </row>
    <row r="4222" spans="1:20" s="14" customFormat="1" ht="12" x14ac:dyDescent="0.2">
      <c r="A4222" s="28">
        <v>4217</v>
      </c>
      <c r="B4222" s="28" t="s">
        <v>3151</v>
      </c>
      <c r="C4222" s="28" t="s">
        <v>8183</v>
      </c>
      <c r="D4222" s="29" t="s">
        <v>8184</v>
      </c>
      <c r="E4222" s="29"/>
      <c r="F4222" s="30"/>
      <c r="G4222" s="30"/>
      <c r="H4222" s="31"/>
      <c r="I4222" s="30"/>
      <c r="J4222" s="30"/>
      <c r="K4222" s="31"/>
      <c r="L4222" s="32" t="s">
        <v>8092</v>
      </c>
      <c r="M4222" s="33">
        <v>30.693069306930692</v>
      </c>
      <c r="N4222" s="32">
        <v>15</v>
      </c>
      <c r="O4222" s="32" t="s">
        <v>3152</v>
      </c>
      <c r="P4222" s="32" t="s">
        <v>3155</v>
      </c>
      <c r="Q4222" s="37" t="s">
        <v>5706</v>
      </c>
      <c r="R4222" s="28">
        <v>1</v>
      </c>
      <c r="S4222" s="35"/>
      <c r="T4222" s="36" t="s">
        <v>8182</v>
      </c>
    </row>
    <row r="4223" spans="1:20" s="14" customFormat="1" ht="12" x14ac:dyDescent="0.2">
      <c r="A4223" s="28">
        <v>4218</v>
      </c>
      <c r="B4223" s="28" t="s">
        <v>3151</v>
      </c>
      <c r="C4223" s="28" t="s">
        <v>8183</v>
      </c>
      <c r="D4223" s="29" t="s">
        <v>8184</v>
      </c>
      <c r="E4223" s="29"/>
      <c r="F4223" s="30"/>
      <c r="G4223" s="30"/>
      <c r="H4223" s="31"/>
      <c r="I4223" s="30"/>
      <c r="J4223" s="30"/>
      <c r="K4223" s="31"/>
      <c r="L4223" s="32" t="s">
        <v>8092</v>
      </c>
      <c r="M4223" s="33">
        <v>45.544554455445542</v>
      </c>
      <c r="N4223" s="32">
        <v>15</v>
      </c>
      <c r="O4223" s="32" t="s">
        <v>3152</v>
      </c>
      <c r="P4223" s="32" t="s">
        <v>3155</v>
      </c>
      <c r="Q4223" s="37" t="s">
        <v>5706</v>
      </c>
      <c r="R4223" s="28">
        <v>1</v>
      </c>
      <c r="S4223" s="35"/>
      <c r="T4223" s="36" t="s">
        <v>8182</v>
      </c>
    </row>
    <row r="4224" spans="1:20" s="14" customFormat="1" ht="12" x14ac:dyDescent="0.2">
      <c r="A4224" s="28">
        <v>4219</v>
      </c>
      <c r="B4224" s="28" t="s">
        <v>3151</v>
      </c>
      <c r="C4224" s="28" t="s">
        <v>8183</v>
      </c>
      <c r="D4224" s="29" t="s">
        <v>8184</v>
      </c>
      <c r="E4224" s="29"/>
      <c r="F4224" s="30"/>
      <c r="G4224" s="30"/>
      <c r="H4224" s="31"/>
      <c r="I4224" s="30"/>
      <c r="J4224" s="30"/>
      <c r="K4224" s="31"/>
      <c r="L4224" s="32" t="s">
        <v>8092</v>
      </c>
      <c r="M4224" s="33">
        <v>48.514851485148512</v>
      </c>
      <c r="N4224" s="32">
        <v>15</v>
      </c>
      <c r="O4224" s="32" t="s">
        <v>3152</v>
      </c>
      <c r="P4224" s="32" t="s">
        <v>3155</v>
      </c>
      <c r="Q4224" s="37" t="s">
        <v>5706</v>
      </c>
      <c r="R4224" s="28">
        <v>1</v>
      </c>
      <c r="S4224" s="35"/>
      <c r="T4224" s="36" t="s">
        <v>8182</v>
      </c>
    </row>
    <row r="4225" spans="1:20" s="14" customFormat="1" ht="12" x14ac:dyDescent="0.2">
      <c r="A4225" s="28">
        <v>4220</v>
      </c>
      <c r="B4225" s="28" t="s">
        <v>3151</v>
      </c>
      <c r="C4225" s="28" t="s">
        <v>8183</v>
      </c>
      <c r="D4225" s="29" t="s">
        <v>8184</v>
      </c>
      <c r="E4225" s="29"/>
      <c r="F4225" s="30"/>
      <c r="G4225" s="30"/>
      <c r="H4225" s="31"/>
      <c r="I4225" s="30"/>
      <c r="J4225" s="30"/>
      <c r="K4225" s="31"/>
      <c r="L4225" s="32" t="s">
        <v>8092</v>
      </c>
      <c r="M4225" s="33">
        <v>50.495049504950494</v>
      </c>
      <c r="N4225" s="32">
        <v>15</v>
      </c>
      <c r="O4225" s="32" t="s">
        <v>3152</v>
      </c>
      <c r="P4225" s="32" t="s">
        <v>3155</v>
      </c>
      <c r="Q4225" s="37" t="s">
        <v>5706</v>
      </c>
      <c r="R4225" s="28">
        <v>1</v>
      </c>
      <c r="S4225" s="35"/>
      <c r="T4225" s="36" t="s">
        <v>8182</v>
      </c>
    </row>
    <row r="4226" spans="1:20" s="14" customFormat="1" ht="12" x14ac:dyDescent="0.2">
      <c r="A4226" s="28">
        <v>4221</v>
      </c>
      <c r="B4226" s="28" t="s">
        <v>3151</v>
      </c>
      <c r="C4226" s="28" t="s">
        <v>8183</v>
      </c>
      <c r="D4226" s="29" t="s">
        <v>8184</v>
      </c>
      <c r="E4226" s="29"/>
      <c r="F4226" s="30"/>
      <c r="G4226" s="30"/>
      <c r="H4226" s="31"/>
      <c r="I4226" s="30"/>
      <c r="J4226" s="30"/>
      <c r="K4226" s="31"/>
      <c r="L4226" s="32" t="s">
        <v>8092</v>
      </c>
      <c r="M4226" s="33">
        <v>50.495049504950494</v>
      </c>
      <c r="N4226" s="32">
        <v>15</v>
      </c>
      <c r="O4226" s="32" t="s">
        <v>3152</v>
      </c>
      <c r="P4226" s="32" t="s">
        <v>3155</v>
      </c>
      <c r="Q4226" s="37" t="s">
        <v>5706</v>
      </c>
      <c r="R4226" s="28">
        <v>1</v>
      </c>
      <c r="S4226" s="35"/>
      <c r="T4226" s="36" t="s">
        <v>8182</v>
      </c>
    </row>
    <row r="4227" spans="1:20" s="14" customFormat="1" ht="12" x14ac:dyDescent="0.2">
      <c r="A4227" s="28">
        <v>4222</v>
      </c>
      <c r="B4227" s="28" t="s">
        <v>3151</v>
      </c>
      <c r="C4227" s="28" t="s">
        <v>8183</v>
      </c>
      <c r="D4227" s="29" t="s">
        <v>8184</v>
      </c>
      <c r="E4227" s="29"/>
      <c r="F4227" s="30"/>
      <c r="G4227" s="30"/>
      <c r="H4227" s="31"/>
      <c r="I4227" s="30"/>
      <c r="J4227" s="30"/>
      <c r="K4227" s="31"/>
      <c r="L4227" s="32" t="s">
        <v>8092</v>
      </c>
      <c r="M4227" s="33">
        <v>48.514851485148512</v>
      </c>
      <c r="N4227" s="32">
        <v>15</v>
      </c>
      <c r="O4227" s="32" t="s">
        <v>3152</v>
      </c>
      <c r="P4227" s="32" t="s">
        <v>3155</v>
      </c>
      <c r="Q4227" s="37" t="s">
        <v>5706</v>
      </c>
      <c r="R4227" s="28">
        <v>1</v>
      </c>
      <c r="S4227" s="35"/>
      <c r="T4227" s="36" t="s">
        <v>8182</v>
      </c>
    </row>
    <row r="4228" spans="1:20" s="14" customFormat="1" ht="12" x14ac:dyDescent="0.2">
      <c r="A4228" s="28">
        <v>4223</v>
      </c>
      <c r="B4228" s="28" t="s">
        <v>3151</v>
      </c>
      <c r="C4228" s="28" t="s">
        <v>8183</v>
      </c>
      <c r="D4228" s="29" t="s">
        <v>8184</v>
      </c>
      <c r="E4228" s="29"/>
      <c r="F4228" s="30"/>
      <c r="G4228" s="30"/>
      <c r="H4228" s="31"/>
      <c r="I4228" s="30"/>
      <c r="J4228" s="30"/>
      <c r="K4228" s="31"/>
      <c r="L4228" s="32" t="s">
        <v>8092</v>
      </c>
      <c r="M4228" s="33">
        <v>47.524752475247524</v>
      </c>
      <c r="N4228" s="32">
        <v>15</v>
      </c>
      <c r="O4228" s="32" t="s">
        <v>3152</v>
      </c>
      <c r="P4228" s="32" t="s">
        <v>3155</v>
      </c>
      <c r="Q4228" s="37" t="s">
        <v>5706</v>
      </c>
      <c r="R4228" s="28">
        <v>1</v>
      </c>
      <c r="S4228" s="35"/>
      <c r="T4228" s="36" t="s">
        <v>8182</v>
      </c>
    </row>
    <row r="4229" spans="1:20" s="14" customFormat="1" ht="12" x14ac:dyDescent="0.2">
      <c r="A4229" s="28">
        <v>4224</v>
      </c>
      <c r="B4229" s="28" t="s">
        <v>3151</v>
      </c>
      <c r="C4229" s="28" t="s">
        <v>8183</v>
      </c>
      <c r="D4229" s="29" t="s">
        <v>8184</v>
      </c>
      <c r="E4229" s="29"/>
      <c r="F4229" s="30"/>
      <c r="G4229" s="30"/>
      <c r="H4229" s="31"/>
      <c r="I4229" s="30"/>
      <c r="J4229" s="30"/>
      <c r="K4229" s="31"/>
      <c r="L4229" s="32" t="s">
        <v>8092</v>
      </c>
      <c r="M4229" s="33">
        <v>66.336633663366342</v>
      </c>
      <c r="N4229" s="32">
        <v>15</v>
      </c>
      <c r="O4229" s="32" t="s">
        <v>3152</v>
      </c>
      <c r="P4229" s="32" t="s">
        <v>3155</v>
      </c>
      <c r="Q4229" s="37" t="s">
        <v>5706</v>
      </c>
      <c r="R4229" s="28">
        <v>1</v>
      </c>
      <c r="S4229" s="35"/>
      <c r="T4229" s="36" t="s">
        <v>8182</v>
      </c>
    </row>
    <row r="4230" spans="1:20" s="14" customFormat="1" ht="12" x14ac:dyDescent="0.2">
      <c r="A4230" s="28">
        <v>4225</v>
      </c>
      <c r="B4230" s="28" t="s">
        <v>3151</v>
      </c>
      <c r="C4230" s="28" t="s">
        <v>8183</v>
      </c>
      <c r="D4230" s="29" t="s">
        <v>8184</v>
      </c>
      <c r="E4230" s="29"/>
      <c r="F4230" s="30"/>
      <c r="G4230" s="30"/>
      <c r="H4230" s="31"/>
      <c r="I4230" s="30"/>
      <c r="J4230" s="30"/>
      <c r="K4230" s="31"/>
      <c r="L4230" s="32" t="s">
        <v>8092</v>
      </c>
      <c r="M4230" s="33">
        <v>81.188118811881182</v>
      </c>
      <c r="N4230" s="32">
        <v>15</v>
      </c>
      <c r="O4230" s="32" t="s">
        <v>3152</v>
      </c>
      <c r="P4230" s="32" t="s">
        <v>3155</v>
      </c>
      <c r="Q4230" s="37" t="s">
        <v>5706</v>
      </c>
      <c r="R4230" s="28">
        <v>1</v>
      </c>
      <c r="S4230" s="35"/>
      <c r="T4230" s="36" t="s">
        <v>8182</v>
      </c>
    </row>
    <row r="4231" spans="1:20" s="14" customFormat="1" ht="12" x14ac:dyDescent="0.2">
      <c r="A4231" s="28">
        <v>4226</v>
      </c>
      <c r="B4231" s="28" t="s">
        <v>3151</v>
      </c>
      <c r="C4231" s="28" t="s">
        <v>8183</v>
      </c>
      <c r="D4231" s="29" t="s">
        <v>8184</v>
      </c>
      <c r="E4231" s="29"/>
      <c r="F4231" s="30"/>
      <c r="G4231" s="30"/>
      <c r="H4231" s="31"/>
      <c r="I4231" s="30"/>
      <c r="J4231" s="30"/>
      <c r="K4231" s="31"/>
      <c r="L4231" s="32" t="s">
        <v>8092</v>
      </c>
      <c r="M4231" s="33">
        <v>79.207920792079207</v>
      </c>
      <c r="N4231" s="32">
        <v>15</v>
      </c>
      <c r="O4231" s="32" t="s">
        <v>3152</v>
      </c>
      <c r="P4231" s="32" t="s">
        <v>3155</v>
      </c>
      <c r="Q4231" s="37" t="s">
        <v>5706</v>
      </c>
      <c r="R4231" s="28">
        <v>1</v>
      </c>
      <c r="S4231" s="35"/>
      <c r="T4231" s="36" t="s">
        <v>8182</v>
      </c>
    </row>
    <row r="4232" spans="1:20" s="14" customFormat="1" ht="12" x14ac:dyDescent="0.2">
      <c r="A4232" s="28">
        <v>4227</v>
      </c>
      <c r="B4232" s="28" t="s">
        <v>3151</v>
      </c>
      <c r="C4232" s="28" t="s">
        <v>8183</v>
      </c>
      <c r="D4232" s="29" t="s">
        <v>8184</v>
      </c>
      <c r="E4232" s="29"/>
      <c r="F4232" s="30"/>
      <c r="G4232" s="30"/>
      <c r="H4232" s="31"/>
      <c r="I4232" s="30"/>
      <c r="J4232" s="30"/>
      <c r="K4232" s="31"/>
      <c r="L4232" s="32" t="s">
        <v>8092</v>
      </c>
      <c r="M4232" s="33">
        <v>77.227722772277232</v>
      </c>
      <c r="N4232" s="32">
        <v>15</v>
      </c>
      <c r="O4232" s="32" t="s">
        <v>3152</v>
      </c>
      <c r="P4232" s="32" t="s">
        <v>3155</v>
      </c>
      <c r="Q4232" s="37" t="s">
        <v>5706</v>
      </c>
      <c r="R4232" s="28">
        <v>1</v>
      </c>
      <c r="S4232" s="35"/>
      <c r="T4232" s="36" t="s">
        <v>8182</v>
      </c>
    </row>
    <row r="4233" spans="1:20" s="14" customFormat="1" ht="12" x14ac:dyDescent="0.2">
      <c r="A4233" s="28">
        <v>4228</v>
      </c>
      <c r="B4233" s="28" t="s">
        <v>3151</v>
      </c>
      <c r="C4233" s="28" t="s">
        <v>8183</v>
      </c>
      <c r="D4233" s="29" t="s">
        <v>8184</v>
      </c>
      <c r="E4233" s="29"/>
      <c r="F4233" s="30"/>
      <c r="G4233" s="30"/>
      <c r="H4233" s="31"/>
      <c r="I4233" s="30"/>
      <c r="J4233" s="30"/>
      <c r="K4233" s="31"/>
      <c r="L4233" s="32" t="s">
        <v>8092</v>
      </c>
      <c r="M4233" s="33">
        <v>81.188118811881182</v>
      </c>
      <c r="N4233" s="32">
        <v>15</v>
      </c>
      <c r="O4233" s="32" t="s">
        <v>3152</v>
      </c>
      <c r="P4233" s="32" t="s">
        <v>3155</v>
      </c>
      <c r="Q4233" s="37" t="s">
        <v>5706</v>
      </c>
      <c r="R4233" s="28">
        <v>1</v>
      </c>
      <c r="S4233" s="35"/>
      <c r="T4233" s="36" t="s">
        <v>8182</v>
      </c>
    </row>
    <row r="4234" spans="1:20" s="14" customFormat="1" ht="12" x14ac:dyDescent="0.2">
      <c r="A4234" s="28">
        <v>4229</v>
      </c>
      <c r="B4234" s="28" t="s">
        <v>3151</v>
      </c>
      <c r="C4234" s="28" t="s">
        <v>8183</v>
      </c>
      <c r="D4234" s="29" t="s">
        <v>8184</v>
      </c>
      <c r="E4234" s="29"/>
      <c r="F4234" s="30"/>
      <c r="G4234" s="30"/>
      <c r="H4234" s="31"/>
      <c r="I4234" s="30"/>
      <c r="J4234" s="30"/>
      <c r="K4234" s="31"/>
      <c r="L4234" s="32" t="s">
        <v>8092</v>
      </c>
      <c r="M4234" s="33">
        <v>81.188118811881182</v>
      </c>
      <c r="N4234" s="32">
        <v>15</v>
      </c>
      <c r="O4234" s="32" t="s">
        <v>3152</v>
      </c>
      <c r="P4234" s="32" t="s">
        <v>3155</v>
      </c>
      <c r="Q4234" s="37" t="s">
        <v>5706</v>
      </c>
      <c r="R4234" s="28">
        <v>1</v>
      </c>
      <c r="S4234" s="35"/>
      <c r="T4234" s="36" t="s">
        <v>8182</v>
      </c>
    </row>
    <row r="4235" spans="1:20" s="14" customFormat="1" ht="12" x14ac:dyDescent="0.2">
      <c r="A4235" s="28">
        <v>4230</v>
      </c>
      <c r="B4235" s="28" t="s">
        <v>3151</v>
      </c>
      <c r="C4235" s="28" t="s">
        <v>8183</v>
      </c>
      <c r="D4235" s="29" t="s">
        <v>8184</v>
      </c>
      <c r="E4235" s="29"/>
      <c r="F4235" s="30"/>
      <c r="G4235" s="30"/>
      <c r="H4235" s="31"/>
      <c r="I4235" s="30"/>
      <c r="J4235" s="30"/>
      <c r="K4235" s="31"/>
      <c r="L4235" s="32" t="s">
        <v>8092</v>
      </c>
      <c r="M4235" s="33">
        <v>66.336633663366342</v>
      </c>
      <c r="N4235" s="32">
        <v>15</v>
      </c>
      <c r="O4235" s="32" t="s">
        <v>3152</v>
      </c>
      <c r="P4235" s="32" t="s">
        <v>3155</v>
      </c>
      <c r="Q4235" s="37" t="s">
        <v>5706</v>
      </c>
      <c r="R4235" s="28">
        <v>1</v>
      </c>
      <c r="S4235" s="35"/>
      <c r="T4235" s="36" t="s">
        <v>8182</v>
      </c>
    </row>
    <row r="4236" spans="1:20" s="14" customFormat="1" ht="12" x14ac:dyDescent="0.2">
      <c r="A4236" s="28">
        <v>4231</v>
      </c>
      <c r="B4236" s="28" t="s">
        <v>3151</v>
      </c>
      <c r="C4236" s="28" t="s">
        <v>8183</v>
      </c>
      <c r="D4236" s="29" t="s">
        <v>8184</v>
      </c>
      <c r="E4236" s="29"/>
      <c r="F4236" s="30"/>
      <c r="G4236" s="30"/>
      <c r="H4236" s="31"/>
      <c r="I4236" s="30"/>
      <c r="J4236" s="30"/>
      <c r="K4236" s="31"/>
      <c r="L4236" s="32" t="s">
        <v>8092</v>
      </c>
      <c r="M4236" s="33">
        <v>81.188118811881182</v>
      </c>
      <c r="N4236" s="32">
        <v>15</v>
      </c>
      <c r="O4236" s="32" t="s">
        <v>3152</v>
      </c>
      <c r="P4236" s="32" t="s">
        <v>3155</v>
      </c>
      <c r="Q4236" s="37" t="s">
        <v>5706</v>
      </c>
      <c r="R4236" s="28">
        <v>1</v>
      </c>
      <c r="S4236" s="35"/>
      <c r="T4236" s="36" t="s">
        <v>8182</v>
      </c>
    </row>
    <row r="4237" spans="1:20" s="14" customFormat="1" ht="12" x14ac:dyDescent="0.2">
      <c r="A4237" s="28">
        <v>4232</v>
      </c>
      <c r="B4237" s="28" t="s">
        <v>3151</v>
      </c>
      <c r="C4237" s="28" t="s">
        <v>8183</v>
      </c>
      <c r="D4237" s="29" t="s">
        <v>8184</v>
      </c>
      <c r="E4237" s="29"/>
      <c r="F4237" s="30"/>
      <c r="G4237" s="30"/>
      <c r="H4237" s="31"/>
      <c r="I4237" s="30"/>
      <c r="J4237" s="30"/>
      <c r="K4237" s="31"/>
      <c r="L4237" s="32" t="s">
        <v>8092</v>
      </c>
      <c r="M4237" s="33">
        <v>74.257425742574256</v>
      </c>
      <c r="N4237" s="32">
        <v>15</v>
      </c>
      <c r="O4237" s="32" t="s">
        <v>3152</v>
      </c>
      <c r="P4237" s="32" t="s">
        <v>3155</v>
      </c>
      <c r="Q4237" s="37" t="s">
        <v>5706</v>
      </c>
      <c r="R4237" s="28">
        <v>1</v>
      </c>
      <c r="S4237" s="35"/>
      <c r="T4237" s="36" t="s">
        <v>8182</v>
      </c>
    </row>
    <row r="4238" spans="1:20" s="14" customFormat="1" ht="12" x14ac:dyDescent="0.2">
      <c r="A4238" s="28">
        <v>4233</v>
      </c>
      <c r="B4238" s="28" t="s">
        <v>3151</v>
      </c>
      <c r="C4238" s="28" t="s">
        <v>8183</v>
      </c>
      <c r="D4238" s="29" t="s">
        <v>8184</v>
      </c>
      <c r="E4238" s="29"/>
      <c r="F4238" s="30"/>
      <c r="G4238" s="30"/>
      <c r="H4238" s="31"/>
      <c r="I4238" s="30"/>
      <c r="J4238" s="30"/>
      <c r="K4238" s="31"/>
      <c r="L4238" s="32" t="s">
        <v>8092</v>
      </c>
      <c r="M4238" s="33">
        <v>68.316831683168317</v>
      </c>
      <c r="N4238" s="32">
        <v>15</v>
      </c>
      <c r="O4238" s="32" t="s">
        <v>3152</v>
      </c>
      <c r="P4238" s="32" t="s">
        <v>3155</v>
      </c>
      <c r="Q4238" s="37" t="s">
        <v>5706</v>
      </c>
      <c r="R4238" s="28">
        <v>1</v>
      </c>
      <c r="S4238" s="35"/>
      <c r="T4238" s="36" t="s">
        <v>8182</v>
      </c>
    </row>
    <row r="4239" spans="1:20" s="14" customFormat="1" ht="12" x14ac:dyDescent="0.2">
      <c r="A4239" s="28">
        <v>4234</v>
      </c>
      <c r="B4239" s="28" t="s">
        <v>3151</v>
      </c>
      <c r="C4239" s="28" t="s">
        <v>8183</v>
      </c>
      <c r="D4239" s="29" t="s">
        <v>8184</v>
      </c>
      <c r="E4239" s="29"/>
      <c r="F4239" s="30"/>
      <c r="G4239" s="30"/>
      <c r="H4239" s="31"/>
      <c r="I4239" s="30"/>
      <c r="J4239" s="30"/>
      <c r="K4239" s="31"/>
      <c r="L4239" s="32" t="s">
        <v>8092</v>
      </c>
      <c r="M4239" s="33">
        <v>81.188118811881182</v>
      </c>
      <c r="N4239" s="32">
        <v>15</v>
      </c>
      <c r="O4239" s="32" t="s">
        <v>3152</v>
      </c>
      <c r="P4239" s="32" t="s">
        <v>3155</v>
      </c>
      <c r="Q4239" s="37" t="s">
        <v>5706</v>
      </c>
      <c r="R4239" s="28">
        <v>1</v>
      </c>
      <c r="S4239" s="35"/>
      <c r="T4239" s="36" t="s">
        <v>8182</v>
      </c>
    </row>
    <row r="4240" spans="1:20" s="14" customFormat="1" ht="12" x14ac:dyDescent="0.2">
      <c r="A4240" s="28">
        <v>4235</v>
      </c>
      <c r="B4240" s="28" t="s">
        <v>3151</v>
      </c>
      <c r="C4240" s="28" t="s">
        <v>8183</v>
      </c>
      <c r="D4240" s="29" t="s">
        <v>8184</v>
      </c>
      <c r="E4240" s="29"/>
      <c r="F4240" s="30"/>
      <c r="G4240" s="30"/>
      <c r="H4240" s="31"/>
      <c r="I4240" s="30"/>
      <c r="J4240" s="30"/>
      <c r="K4240" s="31"/>
      <c r="L4240" s="32" t="s">
        <v>8092</v>
      </c>
      <c r="M4240" s="33">
        <v>72.277227722772281</v>
      </c>
      <c r="N4240" s="32">
        <v>15</v>
      </c>
      <c r="O4240" s="32" t="s">
        <v>3152</v>
      </c>
      <c r="P4240" s="32" t="s">
        <v>3155</v>
      </c>
      <c r="Q4240" s="37" t="s">
        <v>5706</v>
      </c>
      <c r="R4240" s="28">
        <v>1</v>
      </c>
      <c r="S4240" s="35"/>
      <c r="T4240" s="36" t="s">
        <v>8182</v>
      </c>
    </row>
    <row r="4241" spans="1:20" s="14" customFormat="1" ht="12" x14ac:dyDescent="0.2">
      <c r="A4241" s="28">
        <v>4236</v>
      </c>
      <c r="B4241" s="28" t="s">
        <v>3151</v>
      </c>
      <c r="C4241" s="28" t="s">
        <v>8183</v>
      </c>
      <c r="D4241" s="29" t="s">
        <v>8184</v>
      </c>
      <c r="E4241" s="29"/>
      <c r="F4241" s="30"/>
      <c r="G4241" s="30"/>
      <c r="H4241" s="31"/>
      <c r="I4241" s="30"/>
      <c r="J4241" s="30"/>
      <c r="K4241" s="31"/>
      <c r="L4241" s="32" t="s">
        <v>8092</v>
      </c>
      <c r="M4241" s="33">
        <v>88.118811881188122</v>
      </c>
      <c r="N4241" s="32">
        <v>15</v>
      </c>
      <c r="O4241" s="32" t="s">
        <v>3152</v>
      </c>
      <c r="P4241" s="32" t="s">
        <v>3155</v>
      </c>
      <c r="Q4241" s="37" t="s">
        <v>5706</v>
      </c>
      <c r="R4241" s="28">
        <v>1</v>
      </c>
      <c r="S4241" s="35"/>
      <c r="T4241" s="36" t="s">
        <v>8182</v>
      </c>
    </row>
    <row r="4242" spans="1:20" s="14" customFormat="1" ht="12" x14ac:dyDescent="0.2">
      <c r="A4242" s="28">
        <v>4237</v>
      </c>
      <c r="B4242" s="28" t="s">
        <v>3151</v>
      </c>
      <c r="C4242" s="28" t="s">
        <v>8183</v>
      </c>
      <c r="D4242" s="29" t="s">
        <v>8184</v>
      </c>
      <c r="E4242" s="29"/>
      <c r="F4242" s="30"/>
      <c r="G4242" s="30"/>
      <c r="H4242" s="31"/>
      <c r="I4242" s="30"/>
      <c r="J4242" s="30"/>
      <c r="K4242" s="31"/>
      <c r="L4242" s="32" t="s">
        <v>8092</v>
      </c>
      <c r="M4242" s="33">
        <v>86.138613861386133</v>
      </c>
      <c r="N4242" s="32">
        <v>13</v>
      </c>
      <c r="O4242" s="32" t="s">
        <v>3152</v>
      </c>
      <c r="P4242" s="32" t="s">
        <v>3155</v>
      </c>
      <c r="Q4242" s="37" t="s">
        <v>5698</v>
      </c>
      <c r="R4242" s="28">
        <v>1</v>
      </c>
      <c r="S4242" s="35"/>
      <c r="T4242" s="36" t="s">
        <v>8182</v>
      </c>
    </row>
    <row r="4243" spans="1:20" s="14" customFormat="1" ht="12" x14ac:dyDescent="0.2">
      <c r="A4243" s="28">
        <v>4238</v>
      </c>
      <c r="B4243" s="28" t="s">
        <v>3151</v>
      </c>
      <c r="C4243" s="28" t="s">
        <v>8183</v>
      </c>
      <c r="D4243" s="29" t="s">
        <v>8184</v>
      </c>
      <c r="E4243" s="29"/>
      <c r="F4243" s="30"/>
      <c r="G4243" s="30"/>
      <c r="H4243" s="31"/>
      <c r="I4243" s="30"/>
      <c r="J4243" s="30"/>
      <c r="K4243" s="31"/>
      <c r="L4243" s="32" t="s">
        <v>8092</v>
      </c>
      <c r="M4243" s="33">
        <v>79.207920792079207</v>
      </c>
      <c r="N4243" s="32">
        <v>13</v>
      </c>
      <c r="O4243" s="32" t="s">
        <v>3152</v>
      </c>
      <c r="P4243" s="32" t="s">
        <v>3155</v>
      </c>
      <c r="Q4243" s="37" t="s">
        <v>5698</v>
      </c>
      <c r="R4243" s="28">
        <v>1</v>
      </c>
      <c r="S4243" s="35"/>
      <c r="T4243" s="36" t="s">
        <v>8182</v>
      </c>
    </row>
    <row r="4244" spans="1:20" s="14" customFormat="1" ht="12" x14ac:dyDescent="0.2">
      <c r="A4244" s="28">
        <v>4239</v>
      </c>
      <c r="B4244" s="28" t="s">
        <v>3151</v>
      </c>
      <c r="C4244" s="28" t="s">
        <v>8183</v>
      </c>
      <c r="D4244" s="29" t="s">
        <v>8184</v>
      </c>
      <c r="E4244" s="29"/>
      <c r="F4244" s="30"/>
      <c r="G4244" s="30"/>
      <c r="H4244" s="31"/>
      <c r="I4244" s="30"/>
      <c r="J4244" s="30"/>
      <c r="K4244" s="31"/>
      <c r="L4244" s="32" t="s">
        <v>8092</v>
      </c>
      <c r="M4244" s="33">
        <v>79.207920792079207</v>
      </c>
      <c r="N4244" s="32">
        <v>13</v>
      </c>
      <c r="O4244" s="32" t="s">
        <v>3152</v>
      </c>
      <c r="P4244" s="32" t="s">
        <v>3155</v>
      </c>
      <c r="Q4244" s="37" t="s">
        <v>5698</v>
      </c>
      <c r="R4244" s="28">
        <v>1</v>
      </c>
      <c r="S4244" s="35"/>
      <c r="T4244" s="36" t="s">
        <v>8182</v>
      </c>
    </row>
    <row r="4245" spans="1:20" s="14" customFormat="1" ht="12" x14ac:dyDescent="0.2">
      <c r="A4245" s="28">
        <v>4240</v>
      </c>
      <c r="B4245" s="28" t="s">
        <v>3151</v>
      </c>
      <c r="C4245" s="28" t="s">
        <v>8183</v>
      </c>
      <c r="D4245" s="29" t="s">
        <v>8184</v>
      </c>
      <c r="E4245" s="29"/>
      <c r="F4245" s="30"/>
      <c r="G4245" s="30"/>
      <c r="H4245" s="31"/>
      <c r="I4245" s="30"/>
      <c r="J4245" s="30"/>
      <c r="K4245" s="31"/>
      <c r="L4245" s="32" t="s">
        <v>8092</v>
      </c>
      <c r="M4245" s="33">
        <v>82.178217821782184</v>
      </c>
      <c r="N4245" s="32">
        <v>13</v>
      </c>
      <c r="O4245" s="32" t="s">
        <v>3152</v>
      </c>
      <c r="P4245" s="32" t="s">
        <v>3155</v>
      </c>
      <c r="Q4245" s="37" t="s">
        <v>5698</v>
      </c>
      <c r="R4245" s="28">
        <v>1</v>
      </c>
      <c r="S4245" s="35"/>
      <c r="T4245" s="36" t="s">
        <v>8182</v>
      </c>
    </row>
    <row r="4246" spans="1:20" s="14" customFormat="1" ht="12" x14ac:dyDescent="0.2">
      <c r="A4246" s="28">
        <v>4241</v>
      </c>
      <c r="B4246" s="28" t="s">
        <v>3151</v>
      </c>
      <c r="C4246" s="28" t="s">
        <v>8183</v>
      </c>
      <c r="D4246" s="29" t="s">
        <v>8184</v>
      </c>
      <c r="E4246" s="29"/>
      <c r="F4246" s="30"/>
      <c r="G4246" s="30"/>
      <c r="H4246" s="31"/>
      <c r="I4246" s="30"/>
      <c r="J4246" s="30"/>
      <c r="K4246" s="31"/>
      <c r="L4246" s="32" t="s">
        <v>8092</v>
      </c>
      <c r="M4246" s="33">
        <v>78.21782178217822</v>
      </c>
      <c r="N4246" s="32">
        <v>13</v>
      </c>
      <c r="O4246" s="32" t="s">
        <v>3152</v>
      </c>
      <c r="P4246" s="32" t="s">
        <v>3155</v>
      </c>
      <c r="Q4246" s="37" t="s">
        <v>5698</v>
      </c>
      <c r="R4246" s="28">
        <v>1</v>
      </c>
      <c r="S4246" s="35"/>
      <c r="T4246" s="36" t="s">
        <v>8182</v>
      </c>
    </row>
    <row r="4247" spans="1:20" s="14" customFormat="1" ht="12" x14ac:dyDescent="0.2">
      <c r="A4247" s="28">
        <v>4242</v>
      </c>
      <c r="B4247" s="28" t="s">
        <v>3151</v>
      </c>
      <c r="C4247" s="28" t="s">
        <v>8183</v>
      </c>
      <c r="D4247" s="29" t="s">
        <v>8184</v>
      </c>
      <c r="E4247" s="29"/>
      <c r="F4247" s="30"/>
      <c r="G4247" s="30"/>
      <c r="H4247" s="31"/>
      <c r="I4247" s="30"/>
      <c r="J4247" s="30"/>
      <c r="K4247" s="31"/>
      <c r="L4247" s="32" t="s">
        <v>8092</v>
      </c>
      <c r="M4247" s="33">
        <v>83.168316831683171</v>
      </c>
      <c r="N4247" s="32">
        <v>13</v>
      </c>
      <c r="O4247" s="32" t="s">
        <v>3152</v>
      </c>
      <c r="P4247" s="32" t="s">
        <v>3155</v>
      </c>
      <c r="Q4247" s="37" t="s">
        <v>5698</v>
      </c>
      <c r="R4247" s="28">
        <v>1</v>
      </c>
      <c r="S4247" s="35"/>
      <c r="T4247" s="36" t="s">
        <v>8182</v>
      </c>
    </row>
    <row r="4248" spans="1:20" s="14" customFormat="1" ht="12" x14ac:dyDescent="0.2">
      <c r="A4248" s="28">
        <v>4243</v>
      </c>
      <c r="B4248" s="28" t="s">
        <v>3151</v>
      </c>
      <c r="C4248" s="28" t="s">
        <v>8183</v>
      </c>
      <c r="D4248" s="29" t="s">
        <v>8184</v>
      </c>
      <c r="E4248" s="29"/>
      <c r="F4248" s="30"/>
      <c r="G4248" s="30"/>
      <c r="H4248" s="31"/>
      <c r="I4248" s="30"/>
      <c r="J4248" s="30"/>
      <c r="K4248" s="31"/>
      <c r="L4248" s="32" t="s">
        <v>8092</v>
      </c>
      <c r="M4248" s="33">
        <v>86.138613861386133</v>
      </c>
      <c r="N4248" s="32">
        <v>13</v>
      </c>
      <c r="O4248" s="32" t="s">
        <v>3152</v>
      </c>
      <c r="P4248" s="32" t="s">
        <v>3155</v>
      </c>
      <c r="Q4248" s="37" t="s">
        <v>5698</v>
      </c>
      <c r="R4248" s="28">
        <v>1</v>
      </c>
      <c r="S4248" s="35"/>
      <c r="T4248" s="36" t="s">
        <v>8182</v>
      </c>
    </row>
    <row r="4249" spans="1:20" s="14" customFormat="1" ht="12" x14ac:dyDescent="0.2">
      <c r="A4249" s="28">
        <v>4244</v>
      </c>
      <c r="B4249" s="28" t="s">
        <v>3151</v>
      </c>
      <c r="C4249" s="28" t="s">
        <v>8183</v>
      </c>
      <c r="D4249" s="29" t="s">
        <v>8184</v>
      </c>
      <c r="E4249" s="29"/>
      <c r="F4249" s="30"/>
      <c r="G4249" s="30"/>
      <c r="H4249" s="31"/>
      <c r="I4249" s="30"/>
      <c r="J4249" s="30"/>
      <c r="K4249" s="31"/>
      <c r="L4249" s="32" t="s">
        <v>8092</v>
      </c>
      <c r="M4249" s="33">
        <v>82.178217821782184</v>
      </c>
      <c r="N4249" s="32">
        <v>13</v>
      </c>
      <c r="O4249" s="32" t="s">
        <v>3152</v>
      </c>
      <c r="P4249" s="32" t="s">
        <v>3155</v>
      </c>
      <c r="Q4249" s="37" t="s">
        <v>5698</v>
      </c>
      <c r="R4249" s="28">
        <v>1</v>
      </c>
      <c r="S4249" s="35"/>
      <c r="T4249" s="36" t="s">
        <v>8182</v>
      </c>
    </row>
    <row r="4250" spans="1:20" s="14" customFormat="1" ht="12" x14ac:dyDescent="0.2">
      <c r="A4250" s="28">
        <v>4245</v>
      </c>
      <c r="B4250" s="28" t="s">
        <v>3151</v>
      </c>
      <c r="C4250" s="28" t="s">
        <v>8183</v>
      </c>
      <c r="D4250" s="29" t="s">
        <v>8184</v>
      </c>
      <c r="E4250" s="29"/>
      <c r="F4250" s="30"/>
      <c r="G4250" s="30"/>
      <c r="H4250" s="31"/>
      <c r="I4250" s="30"/>
      <c r="J4250" s="30"/>
      <c r="K4250" s="31"/>
      <c r="L4250" s="32" t="s">
        <v>8092</v>
      </c>
      <c r="M4250" s="33">
        <v>79.207920792079207</v>
      </c>
      <c r="N4250" s="32">
        <v>13</v>
      </c>
      <c r="O4250" s="32" t="s">
        <v>3152</v>
      </c>
      <c r="P4250" s="32" t="s">
        <v>3155</v>
      </c>
      <c r="Q4250" s="37" t="s">
        <v>5698</v>
      </c>
      <c r="R4250" s="28">
        <v>1</v>
      </c>
      <c r="S4250" s="35"/>
      <c r="T4250" s="36" t="s">
        <v>8182</v>
      </c>
    </row>
    <row r="4251" spans="1:20" s="14" customFormat="1" ht="12" x14ac:dyDescent="0.2">
      <c r="A4251" s="28">
        <v>4246</v>
      </c>
      <c r="B4251" s="28" t="s">
        <v>3151</v>
      </c>
      <c r="C4251" s="28" t="s">
        <v>8183</v>
      </c>
      <c r="D4251" s="29" t="s">
        <v>8184</v>
      </c>
      <c r="E4251" s="29"/>
      <c r="F4251" s="30"/>
      <c r="G4251" s="30"/>
      <c r="H4251" s="31"/>
      <c r="I4251" s="30"/>
      <c r="J4251" s="30"/>
      <c r="K4251" s="31"/>
      <c r="L4251" s="32" t="s">
        <v>8092</v>
      </c>
      <c r="M4251" s="33">
        <v>79.207920792079207</v>
      </c>
      <c r="N4251" s="32">
        <v>13</v>
      </c>
      <c r="O4251" s="32" t="s">
        <v>3152</v>
      </c>
      <c r="P4251" s="32" t="s">
        <v>3155</v>
      </c>
      <c r="Q4251" s="37" t="s">
        <v>5698</v>
      </c>
      <c r="R4251" s="28">
        <v>1</v>
      </c>
      <c r="S4251" s="35"/>
      <c r="T4251" s="36" t="s">
        <v>8182</v>
      </c>
    </row>
    <row r="4252" spans="1:20" s="14" customFormat="1" ht="12" x14ac:dyDescent="0.2">
      <c r="A4252" s="28">
        <v>4247</v>
      </c>
      <c r="B4252" s="28" t="s">
        <v>3151</v>
      </c>
      <c r="C4252" s="28" t="s">
        <v>8183</v>
      </c>
      <c r="D4252" s="29" t="s">
        <v>8184</v>
      </c>
      <c r="E4252" s="29"/>
      <c r="F4252" s="30"/>
      <c r="G4252" s="30"/>
      <c r="H4252" s="31"/>
      <c r="I4252" s="30"/>
      <c r="J4252" s="30"/>
      <c r="K4252" s="31"/>
      <c r="L4252" s="32" t="s">
        <v>8092</v>
      </c>
      <c r="M4252" s="33">
        <v>80.198019801980195</v>
      </c>
      <c r="N4252" s="32">
        <v>13</v>
      </c>
      <c r="O4252" s="32" t="s">
        <v>3152</v>
      </c>
      <c r="P4252" s="32" t="s">
        <v>3155</v>
      </c>
      <c r="Q4252" s="37" t="s">
        <v>5698</v>
      </c>
      <c r="R4252" s="28">
        <v>1</v>
      </c>
      <c r="S4252" s="35"/>
      <c r="T4252" s="36" t="s">
        <v>8182</v>
      </c>
    </row>
    <row r="4253" spans="1:20" s="14" customFormat="1" ht="12" x14ac:dyDescent="0.2">
      <c r="A4253" s="28">
        <v>4248</v>
      </c>
      <c r="B4253" s="28" t="s">
        <v>3151</v>
      </c>
      <c r="C4253" s="28" t="s">
        <v>8183</v>
      </c>
      <c r="D4253" s="29" t="s">
        <v>8184</v>
      </c>
      <c r="E4253" s="29"/>
      <c r="F4253" s="30"/>
      <c r="G4253" s="30"/>
      <c r="H4253" s="31"/>
      <c r="I4253" s="30"/>
      <c r="J4253" s="30"/>
      <c r="K4253" s="31"/>
      <c r="L4253" s="32" t="s">
        <v>8092</v>
      </c>
      <c r="M4253" s="33">
        <v>86.138613861386133</v>
      </c>
      <c r="N4253" s="32">
        <v>13</v>
      </c>
      <c r="O4253" s="32" t="s">
        <v>3152</v>
      </c>
      <c r="P4253" s="32" t="s">
        <v>3155</v>
      </c>
      <c r="Q4253" s="37" t="s">
        <v>5698</v>
      </c>
      <c r="R4253" s="28">
        <v>1</v>
      </c>
      <c r="S4253" s="35"/>
      <c r="T4253" s="36" t="s">
        <v>8182</v>
      </c>
    </row>
    <row r="4254" spans="1:20" s="14" customFormat="1" ht="12" x14ac:dyDescent="0.2">
      <c r="A4254" s="28">
        <v>4249</v>
      </c>
      <c r="B4254" s="28" t="s">
        <v>3151</v>
      </c>
      <c r="C4254" s="28" t="s">
        <v>8183</v>
      </c>
      <c r="D4254" s="29" t="s">
        <v>8184</v>
      </c>
      <c r="E4254" s="29"/>
      <c r="F4254" s="30"/>
      <c r="G4254" s="30"/>
      <c r="H4254" s="31"/>
      <c r="I4254" s="30"/>
      <c r="J4254" s="30"/>
      <c r="K4254" s="31"/>
      <c r="L4254" s="32" t="s">
        <v>8092</v>
      </c>
      <c r="M4254" s="33">
        <v>56.435643564356432</v>
      </c>
      <c r="N4254" s="32">
        <v>13</v>
      </c>
      <c r="O4254" s="32" t="s">
        <v>3152</v>
      </c>
      <c r="P4254" s="32" t="s">
        <v>3155</v>
      </c>
      <c r="Q4254" s="37" t="s">
        <v>5698</v>
      </c>
      <c r="R4254" s="28">
        <v>1</v>
      </c>
      <c r="S4254" s="35"/>
      <c r="T4254" s="36" t="s">
        <v>8182</v>
      </c>
    </row>
    <row r="4255" spans="1:20" s="14" customFormat="1" ht="12" x14ac:dyDescent="0.2">
      <c r="A4255" s="28">
        <v>4250</v>
      </c>
      <c r="B4255" s="28" t="s">
        <v>3151</v>
      </c>
      <c r="C4255" s="28" t="s">
        <v>8183</v>
      </c>
      <c r="D4255" s="29" t="s">
        <v>8184</v>
      </c>
      <c r="E4255" s="29"/>
      <c r="F4255" s="30"/>
      <c r="G4255" s="30"/>
      <c r="H4255" s="31"/>
      <c r="I4255" s="30"/>
      <c r="J4255" s="30"/>
      <c r="K4255" s="31"/>
      <c r="L4255" s="32" t="s">
        <v>8092</v>
      </c>
      <c r="M4255" s="33">
        <v>66.336633663366342</v>
      </c>
      <c r="N4255" s="32">
        <v>13</v>
      </c>
      <c r="O4255" s="32" t="s">
        <v>3152</v>
      </c>
      <c r="P4255" s="32" t="s">
        <v>3155</v>
      </c>
      <c r="Q4255" s="37" t="s">
        <v>5698</v>
      </c>
      <c r="R4255" s="28">
        <v>1</v>
      </c>
      <c r="S4255" s="35"/>
      <c r="T4255" s="36" t="s">
        <v>8182</v>
      </c>
    </row>
    <row r="4256" spans="1:20" s="14" customFormat="1" ht="12" x14ac:dyDescent="0.2">
      <c r="A4256" s="28">
        <v>4251</v>
      </c>
      <c r="B4256" s="28" t="s">
        <v>3151</v>
      </c>
      <c r="C4256" s="28" t="s">
        <v>8183</v>
      </c>
      <c r="D4256" s="29" t="s">
        <v>8184</v>
      </c>
      <c r="E4256" s="29"/>
      <c r="F4256" s="30"/>
      <c r="G4256" s="30"/>
      <c r="H4256" s="31"/>
      <c r="I4256" s="30"/>
      <c r="J4256" s="30"/>
      <c r="K4256" s="31"/>
      <c r="L4256" s="32" t="s">
        <v>8092</v>
      </c>
      <c r="M4256" s="33">
        <v>68.316831683168317</v>
      </c>
      <c r="N4256" s="32">
        <v>13</v>
      </c>
      <c r="O4256" s="32" t="s">
        <v>3152</v>
      </c>
      <c r="P4256" s="32" t="s">
        <v>3155</v>
      </c>
      <c r="Q4256" s="37" t="s">
        <v>5698</v>
      </c>
      <c r="R4256" s="28">
        <v>1</v>
      </c>
      <c r="S4256" s="35"/>
      <c r="T4256" s="36" t="s">
        <v>8182</v>
      </c>
    </row>
    <row r="4257" spans="1:20" s="14" customFormat="1" ht="12" x14ac:dyDescent="0.2">
      <c r="A4257" s="28">
        <v>4252</v>
      </c>
      <c r="B4257" s="28" t="s">
        <v>3151</v>
      </c>
      <c r="C4257" s="28" t="s">
        <v>8183</v>
      </c>
      <c r="D4257" s="29" t="s">
        <v>8184</v>
      </c>
      <c r="E4257" s="29"/>
      <c r="F4257" s="30"/>
      <c r="G4257" s="30"/>
      <c r="H4257" s="31"/>
      <c r="I4257" s="30"/>
      <c r="J4257" s="30"/>
      <c r="K4257" s="31"/>
      <c r="L4257" s="32" t="s">
        <v>8092</v>
      </c>
      <c r="M4257" s="33">
        <v>70.297029702970292</v>
      </c>
      <c r="N4257" s="32">
        <v>13</v>
      </c>
      <c r="O4257" s="32" t="s">
        <v>3152</v>
      </c>
      <c r="P4257" s="32" t="s">
        <v>3155</v>
      </c>
      <c r="Q4257" s="37" t="s">
        <v>5698</v>
      </c>
      <c r="R4257" s="28">
        <v>1</v>
      </c>
      <c r="S4257" s="35"/>
      <c r="T4257" s="36" t="s">
        <v>8182</v>
      </c>
    </row>
    <row r="4258" spans="1:20" s="14" customFormat="1" ht="12" x14ac:dyDescent="0.2">
      <c r="A4258" s="28">
        <v>4253</v>
      </c>
      <c r="B4258" s="28" t="s">
        <v>3151</v>
      </c>
      <c r="C4258" s="28" t="s">
        <v>8183</v>
      </c>
      <c r="D4258" s="29" t="s">
        <v>8184</v>
      </c>
      <c r="E4258" s="29"/>
      <c r="F4258" s="30"/>
      <c r="G4258" s="30"/>
      <c r="H4258" s="31"/>
      <c r="I4258" s="30"/>
      <c r="J4258" s="30"/>
      <c r="K4258" s="31"/>
      <c r="L4258" s="32" t="s">
        <v>8092</v>
      </c>
      <c r="M4258" s="33">
        <v>68.316831683168317</v>
      </c>
      <c r="N4258" s="32">
        <v>13</v>
      </c>
      <c r="O4258" s="32" t="s">
        <v>3152</v>
      </c>
      <c r="P4258" s="32" t="s">
        <v>3155</v>
      </c>
      <c r="Q4258" s="37" t="s">
        <v>5698</v>
      </c>
      <c r="R4258" s="28">
        <v>1</v>
      </c>
      <c r="S4258" s="35"/>
      <c r="T4258" s="36" t="s">
        <v>8182</v>
      </c>
    </row>
    <row r="4259" spans="1:20" s="14" customFormat="1" ht="12" x14ac:dyDescent="0.2">
      <c r="A4259" s="28">
        <v>4254</v>
      </c>
      <c r="B4259" s="28" t="s">
        <v>3151</v>
      </c>
      <c r="C4259" s="28" t="s">
        <v>8183</v>
      </c>
      <c r="D4259" s="29" t="s">
        <v>8184</v>
      </c>
      <c r="E4259" s="29"/>
      <c r="F4259" s="30"/>
      <c r="G4259" s="30"/>
      <c r="H4259" s="31"/>
      <c r="I4259" s="30"/>
      <c r="J4259" s="30"/>
      <c r="K4259" s="31"/>
      <c r="L4259" s="32" t="s">
        <v>8092</v>
      </c>
      <c r="M4259" s="33">
        <v>70.297029702970292</v>
      </c>
      <c r="N4259" s="32">
        <v>13</v>
      </c>
      <c r="O4259" s="32" t="s">
        <v>3152</v>
      </c>
      <c r="P4259" s="32" t="s">
        <v>3155</v>
      </c>
      <c r="Q4259" s="37" t="s">
        <v>5698</v>
      </c>
      <c r="R4259" s="28">
        <v>1</v>
      </c>
      <c r="S4259" s="35"/>
      <c r="T4259" s="36" t="s">
        <v>8182</v>
      </c>
    </row>
    <row r="4260" spans="1:20" s="14" customFormat="1" ht="12" x14ac:dyDescent="0.2">
      <c r="A4260" s="28">
        <v>4255</v>
      </c>
      <c r="B4260" s="28" t="s">
        <v>3151</v>
      </c>
      <c r="C4260" s="28" t="s">
        <v>8183</v>
      </c>
      <c r="D4260" s="29" t="s">
        <v>8184</v>
      </c>
      <c r="E4260" s="29"/>
      <c r="F4260" s="30"/>
      <c r="G4260" s="30"/>
      <c r="H4260" s="31"/>
      <c r="I4260" s="30"/>
      <c r="J4260" s="30"/>
      <c r="K4260" s="31"/>
      <c r="L4260" s="32" t="s">
        <v>8092</v>
      </c>
      <c r="M4260" s="33">
        <v>68.316831683168317</v>
      </c>
      <c r="N4260" s="32">
        <v>13</v>
      </c>
      <c r="O4260" s="32" t="s">
        <v>3152</v>
      </c>
      <c r="P4260" s="32" t="s">
        <v>3155</v>
      </c>
      <c r="Q4260" s="37" t="s">
        <v>5698</v>
      </c>
      <c r="R4260" s="28">
        <v>1</v>
      </c>
      <c r="S4260" s="35"/>
      <c r="T4260" s="36" t="s">
        <v>8182</v>
      </c>
    </row>
    <row r="4261" spans="1:20" s="14" customFormat="1" ht="12" x14ac:dyDescent="0.2">
      <c r="A4261" s="28">
        <v>4256</v>
      </c>
      <c r="B4261" s="28" t="s">
        <v>3151</v>
      </c>
      <c r="C4261" s="28" t="s">
        <v>8183</v>
      </c>
      <c r="D4261" s="29" t="s">
        <v>8184</v>
      </c>
      <c r="E4261" s="29"/>
      <c r="F4261" s="30"/>
      <c r="G4261" s="30"/>
      <c r="H4261" s="31"/>
      <c r="I4261" s="30"/>
      <c r="J4261" s="30"/>
      <c r="K4261" s="31"/>
      <c r="L4261" s="32" t="s">
        <v>8092</v>
      </c>
      <c r="M4261" s="33">
        <v>71.287128712871294</v>
      </c>
      <c r="N4261" s="32">
        <v>13</v>
      </c>
      <c r="O4261" s="32" t="s">
        <v>3152</v>
      </c>
      <c r="P4261" s="32" t="s">
        <v>3155</v>
      </c>
      <c r="Q4261" s="37" t="s">
        <v>5698</v>
      </c>
      <c r="R4261" s="28">
        <v>1</v>
      </c>
      <c r="S4261" s="35"/>
      <c r="T4261" s="36" t="s">
        <v>8182</v>
      </c>
    </row>
    <row r="4262" spans="1:20" s="14" customFormat="1" ht="12" x14ac:dyDescent="0.2">
      <c r="A4262" s="28">
        <v>4257</v>
      </c>
      <c r="B4262" s="28" t="s">
        <v>3151</v>
      </c>
      <c r="C4262" s="28" t="s">
        <v>8183</v>
      </c>
      <c r="D4262" s="29" t="s">
        <v>8184</v>
      </c>
      <c r="E4262" s="29"/>
      <c r="F4262" s="30"/>
      <c r="G4262" s="30"/>
      <c r="H4262" s="31"/>
      <c r="I4262" s="30"/>
      <c r="J4262" s="30"/>
      <c r="K4262" s="31"/>
      <c r="L4262" s="32" t="s">
        <v>8092</v>
      </c>
      <c r="M4262" s="33">
        <v>70.297029702970292</v>
      </c>
      <c r="N4262" s="32">
        <v>13</v>
      </c>
      <c r="O4262" s="32" t="s">
        <v>3152</v>
      </c>
      <c r="P4262" s="32" t="s">
        <v>3155</v>
      </c>
      <c r="Q4262" s="37" t="s">
        <v>5698</v>
      </c>
      <c r="R4262" s="28">
        <v>1</v>
      </c>
      <c r="S4262" s="35"/>
      <c r="T4262" s="36" t="s">
        <v>8182</v>
      </c>
    </row>
    <row r="4263" spans="1:20" s="14" customFormat="1" ht="12" x14ac:dyDescent="0.2">
      <c r="A4263" s="28">
        <v>4258</v>
      </c>
      <c r="B4263" s="28" t="s">
        <v>3151</v>
      </c>
      <c r="C4263" s="28" t="s">
        <v>8183</v>
      </c>
      <c r="D4263" s="29" t="s">
        <v>8184</v>
      </c>
      <c r="E4263" s="29"/>
      <c r="F4263" s="30"/>
      <c r="G4263" s="30"/>
      <c r="H4263" s="31"/>
      <c r="I4263" s="30"/>
      <c r="J4263" s="30"/>
      <c r="K4263" s="31"/>
      <c r="L4263" s="32" t="s">
        <v>8092</v>
      </c>
      <c r="M4263" s="33">
        <v>68.316831683168317</v>
      </c>
      <c r="N4263" s="32">
        <v>13</v>
      </c>
      <c r="O4263" s="32" t="s">
        <v>3152</v>
      </c>
      <c r="P4263" s="32" t="s">
        <v>3155</v>
      </c>
      <c r="Q4263" s="37" t="s">
        <v>5698</v>
      </c>
      <c r="R4263" s="28">
        <v>1</v>
      </c>
      <c r="S4263" s="35"/>
      <c r="T4263" s="36" t="s">
        <v>8182</v>
      </c>
    </row>
    <row r="4264" spans="1:20" s="14" customFormat="1" ht="12" x14ac:dyDescent="0.2">
      <c r="A4264" s="28">
        <v>4259</v>
      </c>
      <c r="B4264" s="28" t="s">
        <v>3151</v>
      </c>
      <c r="C4264" s="28" t="s">
        <v>8183</v>
      </c>
      <c r="D4264" s="29" t="s">
        <v>8184</v>
      </c>
      <c r="E4264" s="29"/>
      <c r="F4264" s="30"/>
      <c r="G4264" s="30"/>
      <c r="H4264" s="31"/>
      <c r="I4264" s="30"/>
      <c r="J4264" s="30"/>
      <c r="K4264" s="31"/>
      <c r="L4264" s="32" t="s">
        <v>8092</v>
      </c>
      <c r="M4264" s="33">
        <v>68.316831683168317</v>
      </c>
      <c r="N4264" s="32">
        <v>13</v>
      </c>
      <c r="O4264" s="32" t="s">
        <v>3152</v>
      </c>
      <c r="P4264" s="32" t="s">
        <v>3155</v>
      </c>
      <c r="Q4264" s="37" t="s">
        <v>5698</v>
      </c>
      <c r="R4264" s="28">
        <v>1</v>
      </c>
      <c r="S4264" s="35"/>
      <c r="T4264" s="36" t="s">
        <v>8182</v>
      </c>
    </row>
    <row r="4265" spans="1:20" s="14" customFormat="1" ht="12" x14ac:dyDescent="0.2">
      <c r="A4265" s="28">
        <v>4260</v>
      </c>
      <c r="B4265" s="28" t="s">
        <v>3151</v>
      </c>
      <c r="C4265" s="28" t="s">
        <v>8183</v>
      </c>
      <c r="D4265" s="29" t="s">
        <v>8184</v>
      </c>
      <c r="E4265" s="29"/>
      <c r="F4265" s="30"/>
      <c r="G4265" s="30"/>
      <c r="H4265" s="31"/>
      <c r="I4265" s="30"/>
      <c r="J4265" s="30"/>
      <c r="K4265" s="31"/>
      <c r="L4265" s="32" t="s">
        <v>8092</v>
      </c>
      <c r="M4265" s="33">
        <v>63.366336633663366</v>
      </c>
      <c r="N4265" s="32">
        <v>13</v>
      </c>
      <c r="O4265" s="32" t="s">
        <v>3152</v>
      </c>
      <c r="P4265" s="32" t="s">
        <v>3155</v>
      </c>
      <c r="Q4265" s="37" t="s">
        <v>5698</v>
      </c>
      <c r="R4265" s="28">
        <v>1</v>
      </c>
      <c r="S4265" s="35"/>
      <c r="T4265" s="36" t="s">
        <v>8182</v>
      </c>
    </row>
    <row r="4266" spans="1:20" s="14" customFormat="1" ht="12" x14ac:dyDescent="0.2">
      <c r="A4266" s="28">
        <v>4261</v>
      </c>
      <c r="B4266" s="28" t="s">
        <v>3151</v>
      </c>
      <c r="C4266" s="28" t="s">
        <v>8183</v>
      </c>
      <c r="D4266" s="29" t="s">
        <v>8184</v>
      </c>
      <c r="E4266" s="29"/>
      <c r="F4266" s="30"/>
      <c r="G4266" s="30"/>
      <c r="H4266" s="31"/>
      <c r="I4266" s="30"/>
      <c r="J4266" s="30"/>
      <c r="K4266" s="31"/>
      <c r="L4266" s="32" t="s">
        <v>8092</v>
      </c>
      <c r="M4266" s="33">
        <v>61.386138613861384</v>
      </c>
      <c r="N4266" s="32">
        <v>13</v>
      </c>
      <c r="O4266" s="32" t="s">
        <v>3152</v>
      </c>
      <c r="P4266" s="32" t="s">
        <v>3155</v>
      </c>
      <c r="Q4266" s="37" t="s">
        <v>5698</v>
      </c>
      <c r="R4266" s="28">
        <v>1</v>
      </c>
      <c r="S4266" s="35"/>
      <c r="T4266" s="36" t="s">
        <v>8182</v>
      </c>
    </row>
    <row r="4267" spans="1:20" s="14" customFormat="1" ht="12" x14ac:dyDescent="0.2">
      <c r="A4267" s="28">
        <v>4262</v>
      </c>
      <c r="B4267" s="28" t="s">
        <v>3151</v>
      </c>
      <c r="C4267" s="28" t="s">
        <v>8183</v>
      </c>
      <c r="D4267" s="29" t="s">
        <v>8184</v>
      </c>
      <c r="E4267" s="29"/>
      <c r="F4267" s="30"/>
      <c r="G4267" s="30"/>
      <c r="H4267" s="31"/>
      <c r="I4267" s="30"/>
      <c r="J4267" s="30"/>
      <c r="K4267" s="31"/>
      <c r="L4267" s="32" t="s">
        <v>8092</v>
      </c>
      <c r="M4267" s="33">
        <v>33.663366336633665</v>
      </c>
      <c r="N4267" s="32">
        <v>13</v>
      </c>
      <c r="O4267" s="32" t="s">
        <v>3152</v>
      </c>
      <c r="P4267" s="32" t="s">
        <v>3155</v>
      </c>
      <c r="Q4267" s="37" t="s">
        <v>5698</v>
      </c>
      <c r="R4267" s="28">
        <v>1</v>
      </c>
      <c r="S4267" s="35"/>
      <c r="T4267" s="36" t="s">
        <v>8182</v>
      </c>
    </row>
    <row r="4268" spans="1:20" s="14" customFormat="1" ht="12" x14ac:dyDescent="0.2">
      <c r="A4268" s="28">
        <v>4263</v>
      </c>
      <c r="B4268" s="28" t="s">
        <v>3151</v>
      </c>
      <c r="C4268" s="28" t="s">
        <v>8183</v>
      </c>
      <c r="D4268" s="29" t="s">
        <v>8184</v>
      </c>
      <c r="E4268" s="29"/>
      <c r="F4268" s="30"/>
      <c r="G4268" s="30"/>
      <c r="H4268" s="31"/>
      <c r="I4268" s="30"/>
      <c r="J4268" s="30"/>
      <c r="K4268" s="31"/>
      <c r="L4268" s="32" t="s">
        <v>8092</v>
      </c>
      <c r="M4268" s="33">
        <v>75.247524752475243</v>
      </c>
      <c r="N4268" s="32">
        <v>13</v>
      </c>
      <c r="O4268" s="32" t="s">
        <v>3152</v>
      </c>
      <c r="P4268" s="32" t="s">
        <v>3155</v>
      </c>
      <c r="Q4268" s="37" t="s">
        <v>5698</v>
      </c>
      <c r="R4268" s="28">
        <v>1</v>
      </c>
      <c r="S4268" s="35"/>
      <c r="T4268" s="36" t="s">
        <v>8182</v>
      </c>
    </row>
    <row r="4269" spans="1:20" s="14" customFormat="1" ht="12" x14ac:dyDescent="0.2">
      <c r="A4269" s="28">
        <v>4264</v>
      </c>
      <c r="B4269" s="28" t="s">
        <v>3151</v>
      </c>
      <c r="C4269" s="28" t="s">
        <v>8183</v>
      </c>
      <c r="D4269" s="29" t="s">
        <v>8184</v>
      </c>
      <c r="E4269" s="29"/>
      <c r="F4269" s="30"/>
      <c r="G4269" s="30"/>
      <c r="H4269" s="31"/>
      <c r="I4269" s="30"/>
      <c r="J4269" s="30"/>
      <c r="K4269" s="31"/>
      <c r="L4269" s="32" t="s">
        <v>8092</v>
      </c>
      <c r="M4269" s="33">
        <v>68.316831683168317</v>
      </c>
      <c r="N4269" s="32">
        <v>13</v>
      </c>
      <c r="O4269" s="32" t="s">
        <v>3152</v>
      </c>
      <c r="P4269" s="32" t="s">
        <v>3155</v>
      </c>
      <c r="Q4269" s="37" t="s">
        <v>5698</v>
      </c>
      <c r="R4269" s="28">
        <v>1</v>
      </c>
      <c r="S4269" s="35"/>
      <c r="T4269" s="36" t="s">
        <v>8182</v>
      </c>
    </row>
    <row r="4270" spans="1:20" s="14" customFormat="1" ht="12" x14ac:dyDescent="0.2">
      <c r="A4270" s="28">
        <v>4265</v>
      </c>
      <c r="B4270" s="28" t="s">
        <v>3151</v>
      </c>
      <c r="C4270" s="28" t="s">
        <v>8183</v>
      </c>
      <c r="D4270" s="29" t="s">
        <v>8184</v>
      </c>
      <c r="E4270" s="29"/>
      <c r="F4270" s="30"/>
      <c r="G4270" s="30"/>
      <c r="H4270" s="31"/>
      <c r="I4270" s="30"/>
      <c r="J4270" s="30"/>
      <c r="K4270" s="31"/>
      <c r="L4270" s="32" t="s">
        <v>8092</v>
      </c>
      <c r="M4270" s="33">
        <v>73.267326732673268</v>
      </c>
      <c r="N4270" s="32">
        <v>13</v>
      </c>
      <c r="O4270" s="32" t="s">
        <v>3152</v>
      </c>
      <c r="P4270" s="32" t="s">
        <v>3155</v>
      </c>
      <c r="Q4270" s="37" t="s">
        <v>5698</v>
      </c>
      <c r="R4270" s="28">
        <v>1</v>
      </c>
      <c r="S4270" s="35"/>
      <c r="T4270" s="36" t="s">
        <v>8182</v>
      </c>
    </row>
    <row r="4271" spans="1:20" s="14" customFormat="1" ht="12" x14ac:dyDescent="0.2">
      <c r="A4271" s="28">
        <v>4266</v>
      </c>
      <c r="B4271" s="28" t="s">
        <v>3151</v>
      </c>
      <c r="C4271" s="28" t="s">
        <v>8183</v>
      </c>
      <c r="D4271" s="29" t="s">
        <v>8184</v>
      </c>
      <c r="E4271" s="29"/>
      <c r="F4271" s="30"/>
      <c r="G4271" s="30"/>
      <c r="H4271" s="31"/>
      <c r="I4271" s="30"/>
      <c r="J4271" s="30"/>
      <c r="K4271" s="31"/>
      <c r="L4271" s="32" t="s">
        <v>8092</v>
      </c>
      <c r="M4271" s="33">
        <v>27.722772277227723</v>
      </c>
      <c r="N4271" s="32">
        <v>13</v>
      </c>
      <c r="O4271" s="32" t="s">
        <v>3152</v>
      </c>
      <c r="P4271" s="32" t="s">
        <v>3155</v>
      </c>
      <c r="Q4271" s="37" t="s">
        <v>5698</v>
      </c>
      <c r="R4271" s="28">
        <v>1</v>
      </c>
      <c r="S4271" s="35"/>
      <c r="T4271" s="36" t="s">
        <v>8182</v>
      </c>
    </row>
    <row r="4272" spans="1:20" s="14" customFormat="1" ht="12" x14ac:dyDescent="0.2">
      <c r="A4272" s="28">
        <v>4267</v>
      </c>
      <c r="B4272" s="28" t="s">
        <v>3151</v>
      </c>
      <c r="C4272" s="28" t="s">
        <v>8183</v>
      </c>
      <c r="D4272" s="29" t="s">
        <v>8184</v>
      </c>
      <c r="E4272" s="29"/>
      <c r="F4272" s="30"/>
      <c r="G4272" s="30"/>
      <c r="H4272" s="31"/>
      <c r="I4272" s="30"/>
      <c r="J4272" s="30"/>
      <c r="K4272" s="31"/>
      <c r="L4272" s="32" t="s">
        <v>8092</v>
      </c>
      <c r="M4272" s="33">
        <v>64.356435643564353</v>
      </c>
      <c r="N4272" s="32">
        <v>13</v>
      </c>
      <c r="O4272" s="32" t="s">
        <v>3152</v>
      </c>
      <c r="P4272" s="32" t="s">
        <v>3155</v>
      </c>
      <c r="Q4272" s="37" t="s">
        <v>5698</v>
      </c>
      <c r="R4272" s="28">
        <v>1</v>
      </c>
      <c r="S4272" s="35"/>
      <c r="T4272" s="36" t="s">
        <v>8182</v>
      </c>
    </row>
    <row r="4273" spans="1:20" s="14" customFormat="1" ht="12" x14ac:dyDescent="0.2">
      <c r="A4273" s="28">
        <v>4268</v>
      </c>
      <c r="B4273" s="28" t="s">
        <v>3151</v>
      </c>
      <c r="C4273" s="28" t="s">
        <v>8183</v>
      </c>
      <c r="D4273" s="29" t="s">
        <v>8184</v>
      </c>
      <c r="E4273" s="29"/>
      <c r="F4273" s="30"/>
      <c r="G4273" s="30"/>
      <c r="H4273" s="31"/>
      <c r="I4273" s="30"/>
      <c r="J4273" s="30"/>
      <c r="K4273" s="31"/>
      <c r="L4273" s="32" t="s">
        <v>8092</v>
      </c>
      <c r="M4273" s="33">
        <v>62.376237623762378</v>
      </c>
      <c r="N4273" s="32">
        <v>13</v>
      </c>
      <c r="O4273" s="32" t="s">
        <v>3152</v>
      </c>
      <c r="P4273" s="32" t="s">
        <v>3155</v>
      </c>
      <c r="Q4273" s="37" t="s">
        <v>5698</v>
      </c>
      <c r="R4273" s="28">
        <v>1</v>
      </c>
      <c r="S4273" s="35"/>
      <c r="T4273" s="36" t="s">
        <v>8182</v>
      </c>
    </row>
    <row r="4274" spans="1:20" s="14" customFormat="1" ht="12" x14ac:dyDescent="0.2">
      <c r="A4274" s="28">
        <v>4269</v>
      </c>
      <c r="B4274" s="28" t="s">
        <v>3151</v>
      </c>
      <c r="C4274" s="28" t="s">
        <v>8183</v>
      </c>
      <c r="D4274" s="29" t="s">
        <v>8184</v>
      </c>
      <c r="E4274" s="29"/>
      <c r="F4274" s="30"/>
      <c r="G4274" s="30"/>
      <c r="H4274" s="31"/>
      <c r="I4274" s="30"/>
      <c r="J4274" s="30"/>
      <c r="K4274" s="31"/>
      <c r="L4274" s="32" t="s">
        <v>8092</v>
      </c>
      <c r="M4274" s="33">
        <v>25.742574257425744</v>
      </c>
      <c r="N4274" s="32">
        <v>13</v>
      </c>
      <c r="O4274" s="32" t="s">
        <v>3152</v>
      </c>
      <c r="P4274" s="32" t="s">
        <v>3155</v>
      </c>
      <c r="Q4274" s="37" t="s">
        <v>5698</v>
      </c>
      <c r="R4274" s="28">
        <v>1</v>
      </c>
      <c r="S4274" s="35"/>
      <c r="T4274" s="36" t="s">
        <v>8182</v>
      </c>
    </row>
    <row r="4275" spans="1:20" s="14" customFormat="1" ht="12" x14ac:dyDescent="0.2">
      <c r="A4275" s="28">
        <v>4270</v>
      </c>
      <c r="B4275" s="28" t="s">
        <v>3151</v>
      </c>
      <c r="C4275" s="28" t="s">
        <v>8183</v>
      </c>
      <c r="D4275" s="29" t="s">
        <v>8184</v>
      </c>
      <c r="E4275" s="29"/>
      <c r="F4275" s="30"/>
      <c r="G4275" s="30"/>
      <c r="H4275" s="31"/>
      <c r="I4275" s="30"/>
      <c r="J4275" s="30"/>
      <c r="K4275" s="31"/>
      <c r="L4275" s="32" t="s">
        <v>8092</v>
      </c>
      <c r="M4275" s="33">
        <v>43.564356435643568</v>
      </c>
      <c r="N4275" s="32">
        <v>13</v>
      </c>
      <c r="O4275" s="32" t="s">
        <v>3152</v>
      </c>
      <c r="P4275" s="32" t="s">
        <v>3155</v>
      </c>
      <c r="Q4275" s="37" t="s">
        <v>5698</v>
      </c>
      <c r="R4275" s="28">
        <v>1</v>
      </c>
      <c r="S4275" s="35"/>
      <c r="T4275" s="36" t="s">
        <v>8182</v>
      </c>
    </row>
    <row r="4276" spans="1:20" s="14" customFormat="1" ht="12" x14ac:dyDescent="0.2">
      <c r="A4276" s="28">
        <v>4271</v>
      </c>
      <c r="B4276" s="28" t="s">
        <v>3151</v>
      </c>
      <c r="C4276" s="28" t="s">
        <v>8183</v>
      </c>
      <c r="D4276" s="29" t="s">
        <v>8184</v>
      </c>
      <c r="E4276" s="29"/>
      <c r="F4276" s="30"/>
      <c r="G4276" s="30"/>
      <c r="H4276" s="31"/>
      <c r="I4276" s="30"/>
      <c r="J4276" s="30"/>
      <c r="K4276" s="31"/>
      <c r="L4276" s="32" t="s">
        <v>8092</v>
      </c>
      <c r="M4276" s="33">
        <v>72.277227722772281</v>
      </c>
      <c r="N4276" s="32">
        <v>13</v>
      </c>
      <c r="O4276" s="32" t="s">
        <v>3152</v>
      </c>
      <c r="P4276" s="32" t="s">
        <v>3155</v>
      </c>
      <c r="Q4276" s="37" t="s">
        <v>5698</v>
      </c>
      <c r="R4276" s="28">
        <v>1</v>
      </c>
      <c r="S4276" s="35"/>
      <c r="T4276" s="36" t="s">
        <v>8182</v>
      </c>
    </row>
    <row r="4277" spans="1:20" s="14" customFormat="1" ht="12" x14ac:dyDescent="0.2">
      <c r="A4277" s="28">
        <v>4272</v>
      </c>
      <c r="B4277" s="28" t="s">
        <v>3151</v>
      </c>
      <c r="C4277" s="28" t="s">
        <v>8183</v>
      </c>
      <c r="D4277" s="29" t="s">
        <v>8184</v>
      </c>
      <c r="E4277" s="29"/>
      <c r="F4277" s="30"/>
      <c r="G4277" s="30"/>
      <c r="H4277" s="31"/>
      <c r="I4277" s="30"/>
      <c r="J4277" s="30"/>
      <c r="K4277" s="31"/>
      <c r="L4277" s="32" t="s">
        <v>8092</v>
      </c>
      <c r="M4277" s="33">
        <v>69.306930693069305</v>
      </c>
      <c r="N4277" s="32">
        <v>13</v>
      </c>
      <c r="O4277" s="32" t="s">
        <v>3152</v>
      </c>
      <c r="P4277" s="32" t="s">
        <v>3155</v>
      </c>
      <c r="Q4277" s="37" t="s">
        <v>5698</v>
      </c>
      <c r="R4277" s="28">
        <v>1</v>
      </c>
      <c r="S4277" s="35"/>
      <c r="T4277" s="36" t="s">
        <v>8182</v>
      </c>
    </row>
    <row r="4278" spans="1:20" s="14" customFormat="1" ht="12" x14ac:dyDescent="0.2">
      <c r="A4278" s="28">
        <v>4273</v>
      </c>
      <c r="B4278" s="28" t="s">
        <v>3151</v>
      </c>
      <c r="C4278" s="28" t="s">
        <v>8183</v>
      </c>
      <c r="D4278" s="29" t="s">
        <v>8184</v>
      </c>
      <c r="E4278" s="29"/>
      <c r="F4278" s="30"/>
      <c r="G4278" s="30"/>
      <c r="H4278" s="31"/>
      <c r="I4278" s="30"/>
      <c r="J4278" s="30"/>
      <c r="K4278" s="31"/>
      <c r="L4278" s="32" t="s">
        <v>8092</v>
      </c>
      <c r="M4278" s="33">
        <v>22.772277227722771</v>
      </c>
      <c r="N4278" s="32">
        <v>13</v>
      </c>
      <c r="O4278" s="32" t="s">
        <v>3152</v>
      </c>
      <c r="P4278" s="32" t="s">
        <v>3155</v>
      </c>
      <c r="Q4278" s="37" t="s">
        <v>5698</v>
      </c>
      <c r="R4278" s="28">
        <v>1</v>
      </c>
      <c r="S4278" s="35"/>
      <c r="T4278" s="36" t="s">
        <v>8182</v>
      </c>
    </row>
    <row r="4279" spans="1:20" s="14" customFormat="1" ht="12" x14ac:dyDescent="0.2">
      <c r="A4279" s="28">
        <v>4274</v>
      </c>
      <c r="B4279" s="28" t="s">
        <v>3151</v>
      </c>
      <c r="C4279" s="28" t="s">
        <v>8183</v>
      </c>
      <c r="D4279" s="29" t="s">
        <v>8184</v>
      </c>
      <c r="E4279" s="29"/>
      <c r="F4279" s="30"/>
      <c r="G4279" s="30"/>
      <c r="H4279" s="31"/>
      <c r="I4279" s="30"/>
      <c r="J4279" s="30"/>
      <c r="K4279" s="31"/>
      <c r="L4279" s="32" t="s">
        <v>8092</v>
      </c>
      <c r="M4279" s="33">
        <v>36.633663366336634</v>
      </c>
      <c r="N4279" s="32">
        <v>13</v>
      </c>
      <c r="O4279" s="32" t="s">
        <v>3152</v>
      </c>
      <c r="P4279" s="32" t="s">
        <v>3155</v>
      </c>
      <c r="Q4279" s="37" t="s">
        <v>5698</v>
      </c>
      <c r="R4279" s="28">
        <v>1</v>
      </c>
      <c r="S4279" s="35"/>
      <c r="T4279" s="36" t="s">
        <v>8182</v>
      </c>
    </row>
    <row r="4280" spans="1:20" s="14" customFormat="1" ht="12" x14ac:dyDescent="0.2">
      <c r="A4280" s="28">
        <v>4275</v>
      </c>
      <c r="B4280" s="28" t="s">
        <v>3151</v>
      </c>
      <c r="C4280" s="28" t="s">
        <v>8183</v>
      </c>
      <c r="D4280" s="29" t="s">
        <v>8184</v>
      </c>
      <c r="E4280" s="29"/>
      <c r="F4280" s="30"/>
      <c r="G4280" s="30"/>
      <c r="H4280" s="31"/>
      <c r="I4280" s="30"/>
      <c r="J4280" s="30"/>
      <c r="K4280" s="31"/>
      <c r="L4280" s="32" t="s">
        <v>8091</v>
      </c>
      <c r="M4280" s="33">
        <v>28.712871287128714</v>
      </c>
      <c r="N4280" s="32">
        <v>9</v>
      </c>
      <c r="O4280" s="32" t="s">
        <v>3152</v>
      </c>
      <c r="P4280" s="32" t="s">
        <v>3155</v>
      </c>
      <c r="Q4280" s="37" t="s">
        <v>5735</v>
      </c>
      <c r="R4280" s="28">
        <v>4</v>
      </c>
      <c r="S4280" s="35"/>
      <c r="T4280" s="36" t="s">
        <v>8182</v>
      </c>
    </row>
    <row r="4281" spans="1:20" s="14" customFormat="1" ht="12" x14ac:dyDescent="0.2">
      <c r="A4281" s="28">
        <v>4276</v>
      </c>
      <c r="B4281" s="28" t="s">
        <v>3151</v>
      </c>
      <c r="C4281" s="28" t="s">
        <v>8183</v>
      </c>
      <c r="D4281" s="29" t="s">
        <v>8184</v>
      </c>
      <c r="E4281" s="29"/>
      <c r="F4281" s="30"/>
      <c r="G4281" s="30"/>
      <c r="H4281" s="31"/>
      <c r="I4281" s="30"/>
      <c r="J4281" s="30"/>
      <c r="K4281" s="31"/>
      <c r="L4281" s="32" t="s">
        <v>8092</v>
      </c>
      <c r="M4281" s="33">
        <v>32.67326732673267</v>
      </c>
      <c r="N4281" s="32">
        <v>13</v>
      </c>
      <c r="O4281" s="32" t="s">
        <v>3152</v>
      </c>
      <c r="P4281" s="32" t="s">
        <v>3155</v>
      </c>
      <c r="Q4281" s="37" t="s">
        <v>5698</v>
      </c>
      <c r="R4281" s="28">
        <v>1</v>
      </c>
      <c r="S4281" s="35"/>
      <c r="T4281" s="36" t="s">
        <v>8182</v>
      </c>
    </row>
    <row r="4282" spans="1:20" s="14" customFormat="1" ht="12" x14ac:dyDescent="0.2">
      <c r="A4282" s="28">
        <v>4277</v>
      </c>
      <c r="B4282" s="28" t="s">
        <v>3151</v>
      </c>
      <c r="C4282" s="28" t="s">
        <v>8183</v>
      </c>
      <c r="D4282" s="29" t="s">
        <v>8184</v>
      </c>
      <c r="E4282" s="29"/>
      <c r="F4282" s="30"/>
      <c r="G4282" s="30"/>
      <c r="H4282" s="31"/>
      <c r="I4282" s="30"/>
      <c r="J4282" s="30"/>
      <c r="K4282" s="31"/>
      <c r="L4282" s="32" t="s">
        <v>8092</v>
      </c>
      <c r="M4282" s="33">
        <v>31.683168316831683</v>
      </c>
      <c r="N4282" s="32">
        <v>13</v>
      </c>
      <c r="O4282" s="32" t="s">
        <v>3152</v>
      </c>
      <c r="P4282" s="32" t="s">
        <v>3155</v>
      </c>
      <c r="Q4282" s="37" t="s">
        <v>5698</v>
      </c>
      <c r="R4282" s="28">
        <v>1</v>
      </c>
      <c r="S4282" s="35"/>
      <c r="T4282" s="36" t="s">
        <v>8182</v>
      </c>
    </row>
    <row r="4283" spans="1:20" s="14" customFormat="1" ht="12" x14ac:dyDescent="0.2">
      <c r="A4283" s="28">
        <v>4278</v>
      </c>
      <c r="B4283" s="28" t="s">
        <v>3151</v>
      </c>
      <c r="C4283" s="28" t="s">
        <v>8183</v>
      </c>
      <c r="D4283" s="29" t="s">
        <v>8184</v>
      </c>
      <c r="E4283" s="29"/>
      <c r="F4283" s="30"/>
      <c r="G4283" s="30"/>
      <c r="H4283" s="31"/>
      <c r="I4283" s="30"/>
      <c r="J4283" s="30"/>
      <c r="K4283" s="31"/>
      <c r="L4283" s="32" t="s">
        <v>8092</v>
      </c>
      <c r="M4283" s="33">
        <v>62.376237623762378</v>
      </c>
      <c r="N4283" s="32">
        <v>13</v>
      </c>
      <c r="O4283" s="32" t="s">
        <v>3152</v>
      </c>
      <c r="P4283" s="32" t="s">
        <v>3155</v>
      </c>
      <c r="Q4283" s="37" t="s">
        <v>5698</v>
      </c>
      <c r="R4283" s="28">
        <v>1</v>
      </c>
      <c r="S4283" s="35"/>
      <c r="T4283" s="36" t="s">
        <v>8182</v>
      </c>
    </row>
    <row r="4284" spans="1:20" s="14" customFormat="1" ht="12" x14ac:dyDescent="0.2">
      <c r="A4284" s="28">
        <v>4279</v>
      </c>
      <c r="B4284" s="28" t="s">
        <v>3151</v>
      </c>
      <c r="C4284" s="28" t="s">
        <v>8183</v>
      </c>
      <c r="D4284" s="29" t="s">
        <v>8184</v>
      </c>
      <c r="E4284" s="29"/>
      <c r="F4284" s="30"/>
      <c r="G4284" s="30"/>
      <c r="H4284" s="31"/>
      <c r="I4284" s="30"/>
      <c r="J4284" s="30"/>
      <c r="K4284" s="31"/>
      <c r="L4284" s="32" t="s">
        <v>8092</v>
      </c>
      <c r="M4284" s="33">
        <v>63.366336633663366</v>
      </c>
      <c r="N4284" s="32">
        <v>13</v>
      </c>
      <c r="O4284" s="32" t="s">
        <v>3152</v>
      </c>
      <c r="P4284" s="32" t="s">
        <v>3155</v>
      </c>
      <c r="Q4284" s="37" t="s">
        <v>5698</v>
      </c>
      <c r="R4284" s="28">
        <v>1</v>
      </c>
      <c r="S4284" s="35"/>
      <c r="T4284" s="36" t="s">
        <v>8182</v>
      </c>
    </row>
    <row r="4285" spans="1:20" s="14" customFormat="1" ht="12" x14ac:dyDescent="0.2">
      <c r="A4285" s="28">
        <v>4280</v>
      </c>
      <c r="B4285" s="28" t="s">
        <v>3151</v>
      </c>
      <c r="C4285" s="28" t="s">
        <v>8183</v>
      </c>
      <c r="D4285" s="29" t="s">
        <v>8184</v>
      </c>
      <c r="E4285" s="29"/>
      <c r="F4285" s="30"/>
      <c r="G4285" s="30"/>
      <c r="H4285" s="31"/>
      <c r="I4285" s="30"/>
      <c r="J4285" s="30"/>
      <c r="K4285" s="31"/>
      <c r="L4285" s="32" t="s">
        <v>8092</v>
      </c>
      <c r="M4285" s="33">
        <v>34.653465346534652</v>
      </c>
      <c r="N4285" s="32">
        <v>13</v>
      </c>
      <c r="O4285" s="32" t="s">
        <v>3152</v>
      </c>
      <c r="P4285" s="32" t="s">
        <v>3155</v>
      </c>
      <c r="Q4285" s="37" t="s">
        <v>5698</v>
      </c>
      <c r="R4285" s="28">
        <v>1</v>
      </c>
      <c r="S4285" s="35"/>
      <c r="T4285" s="36" t="s">
        <v>8182</v>
      </c>
    </row>
    <row r="4286" spans="1:20" s="14" customFormat="1" ht="12" x14ac:dyDescent="0.2">
      <c r="A4286" s="28">
        <v>4281</v>
      </c>
      <c r="B4286" s="28" t="s">
        <v>3151</v>
      </c>
      <c r="C4286" s="28" t="s">
        <v>8183</v>
      </c>
      <c r="D4286" s="29" t="s">
        <v>8184</v>
      </c>
      <c r="E4286" s="29"/>
      <c r="F4286" s="30"/>
      <c r="G4286" s="30"/>
      <c r="H4286" s="31"/>
      <c r="I4286" s="30"/>
      <c r="J4286" s="30"/>
      <c r="K4286" s="31"/>
      <c r="L4286" s="32" t="s">
        <v>8091</v>
      </c>
      <c r="M4286" s="33">
        <v>21.782178217821784</v>
      </c>
      <c r="N4286" s="32">
        <v>11</v>
      </c>
      <c r="O4286" s="32" t="s">
        <v>3152</v>
      </c>
      <c r="P4286" s="32" t="s">
        <v>3155</v>
      </c>
      <c r="Q4286" s="37" t="s">
        <v>5739</v>
      </c>
      <c r="R4286" s="28">
        <v>4</v>
      </c>
      <c r="S4286" s="35"/>
      <c r="T4286" s="36" t="s">
        <v>8182</v>
      </c>
    </row>
    <row r="4287" spans="1:20" s="14" customFormat="1" ht="12" x14ac:dyDescent="0.2">
      <c r="A4287" s="28">
        <v>4282</v>
      </c>
      <c r="B4287" s="28" t="s">
        <v>3151</v>
      </c>
      <c r="C4287" s="28" t="s">
        <v>8183</v>
      </c>
      <c r="D4287" s="29" t="s">
        <v>8184</v>
      </c>
      <c r="E4287" s="29"/>
      <c r="F4287" s="30"/>
      <c r="G4287" s="30"/>
      <c r="H4287" s="31"/>
      <c r="I4287" s="30"/>
      <c r="J4287" s="30"/>
      <c r="K4287" s="31"/>
      <c r="L4287" s="32" t="s">
        <v>8092</v>
      </c>
      <c r="M4287" s="33">
        <v>70.297029702970292</v>
      </c>
      <c r="N4287" s="32">
        <v>15</v>
      </c>
      <c r="O4287" s="32" t="s">
        <v>3152</v>
      </c>
      <c r="P4287" s="32" t="s">
        <v>3155</v>
      </c>
      <c r="Q4287" s="37" t="s">
        <v>5706</v>
      </c>
      <c r="R4287" s="28">
        <v>1</v>
      </c>
      <c r="S4287" s="35"/>
      <c r="T4287" s="36" t="s">
        <v>8182</v>
      </c>
    </row>
    <row r="4288" spans="1:20" s="14" customFormat="1" ht="12" x14ac:dyDescent="0.2">
      <c r="A4288" s="28">
        <v>4283</v>
      </c>
      <c r="B4288" s="28" t="s">
        <v>3151</v>
      </c>
      <c r="C4288" s="28" t="s">
        <v>8183</v>
      </c>
      <c r="D4288" s="29" t="s">
        <v>8184</v>
      </c>
      <c r="E4288" s="29"/>
      <c r="F4288" s="30"/>
      <c r="G4288" s="30"/>
      <c r="H4288" s="31"/>
      <c r="I4288" s="30"/>
      <c r="J4288" s="30"/>
      <c r="K4288" s="31"/>
      <c r="L4288" s="32" t="s">
        <v>8092</v>
      </c>
      <c r="M4288" s="33">
        <v>70.297029702970292</v>
      </c>
      <c r="N4288" s="32">
        <v>15</v>
      </c>
      <c r="O4288" s="32" t="s">
        <v>3152</v>
      </c>
      <c r="P4288" s="32" t="s">
        <v>3155</v>
      </c>
      <c r="Q4288" s="37" t="s">
        <v>5706</v>
      </c>
      <c r="R4288" s="28">
        <v>1</v>
      </c>
      <c r="S4288" s="35"/>
      <c r="T4288" s="36" t="s">
        <v>8182</v>
      </c>
    </row>
    <row r="4289" spans="1:20" s="14" customFormat="1" ht="12" x14ac:dyDescent="0.2">
      <c r="A4289" s="28">
        <v>4284</v>
      </c>
      <c r="B4289" s="28" t="s">
        <v>3151</v>
      </c>
      <c r="C4289" s="28" t="s">
        <v>8183</v>
      </c>
      <c r="D4289" s="29" t="s">
        <v>8184</v>
      </c>
      <c r="E4289" s="29"/>
      <c r="F4289" s="30"/>
      <c r="G4289" s="30"/>
      <c r="H4289" s="31"/>
      <c r="I4289" s="30"/>
      <c r="J4289" s="30"/>
      <c r="K4289" s="31"/>
      <c r="L4289" s="32" t="s">
        <v>8092</v>
      </c>
      <c r="M4289" s="33">
        <v>73.267326732673268</v>
      </c>
      <c r="N4289" s="32">
        <v>13</v>
      </c>
      <c r="O4289" s="32" t="s">
        <v>3152</v>
      </c>
      <c r="P4289" s="32" t="s">
        <v>3155</v>
      </c>
      <c r="Q4289" s="37" t="s">
        <v>5698</v>
      </c>
      <c r="R4289" s="28">
        <v>1</v>
      </c>
      <c r="S4289" s="35"/>
      <c r="T4289" s="36" t="s">
        <v>8182</v>
      </c>
    </row>
    <row r="4290" spans="1:20" s="14" customFormat="1" ht="12" x14ac:dyDescent="0.2">
      <c r="A4290" s="28">
        <v>4285</v>
      </c>
      <c r="B4290" s="28" t="s">
        <v>3151</v>
      </c>
      <c r="C4290" s="28" t="s">
        <v>8183</v>
      </c>
      <c r="D4290" s="29" t="s">
        <v>8184</v>
      </c>
      <c r="E4290" s="29"/>
      <c r="F4290" s="30"/>
      <c r="G4290" s="30"/>
      <c r="H4290" s="31"/>
      <c r="I4290" s="30"/>
      <c r="J4290" s="30"/>
      <c r="K4290" s="31"/>
      <c r="L4290" s="32" t="s">
        <v>8092</v>
      </c>
      <c r="M4290" s="33">
        <v>73.267326732673268</v>
      </c>
      <c r="N4290" s="32">
        <v>13</v>
      </c>
      <c r="O4290" s="32" t="s">
        <v>3152</v>
      </c>
      <c r="P4290" s="32" t="s">
        <v>3155</v>
      </c>
      <c r="Q4290" s="37" t="s">
        <v>5698</v>
      </c>
      <c r="R4290" s="28">
        <v>1</v>
      </c>
      <c r="S4290" s="35"/>
      <c r="T4290" s="36" t="s">
        <v>8182</v>
      </c>
    </row>
    <row r="4291" spans="1:20" s="14" customFormat="1" ht="12" x14ac:dyDescent="0.2">
      <c r="A4291" s="28">
        <v>4286</v>
      </c>
      <c r="B4291" s="28" t="s">
        <v>3151</v>
      </c>
      <c r="C4291" s="28" t="s">
        <v>8183</v>
      </c>
      <c r="D4291" s="29" t="s">
        <v>8184</v>
      </c>
      <c r="E4291" s="29"/>
      <c r="F4291" s="30"/>
      <c r="G4291" s="30"/>
      <c r="H4291" s="31"/>
      <c r="I4291" s="30"/>
      <c r="J4291" s="30"/>
      <c r="K4291" s="31"/>
      <c r="L4291" s="32" t="s">
        <v>8092</v>
      </c>
      <c r="M4291" s="33">
        <v>70.297029702970292</v>
      </c>
      <c r="N4291" s="32">
        <v>13</v>
      </c>
      <c r="O4291" s="32" t="s">
        <v>3152</v>
      </c>
      <c r="P4291" s="32" t="s">
        <v>3155</v>
      </c>
      <c r="Q4291" s="37" t="s">
        <v>5698</v>
      </c>
      <c r="R4291" s="28">
        <v>1</v>
      </c>
      <c r="S4291" s="35"/>
      <c r="T4291" s="36" t="s">
        <v>8182</v>
      </c>
    </row>
    <row r="4292" spans="1:20" s="14" customFormat="1" ht="12" x14ac:dyDescent="0.2">
      <c r="A4292" s="28">
        <v>4287</v>
      </c>
      <c r="B4292" s="28" t="s">
        <v>3151</v>
      </c>
      <c r="C4292" s="28" t="s">
        <v>8183</v>
      </c>
      <c r="D4292" s="29" t="s">
        <v>8184</v>
      </c>
      <c r="E4292" s="29"/>
      <c r="F4292" s="30"/>
      <c r="G4292" s="30"/>
      <c r="H4292" s="31"/>
      <c r="I4292" s="30"/>
      <c r="J4292" s="30"/>
      <c r="K4292" s="31"/>
      <c r="L4292" s="32" t="s">
        <v>8092</v>
      </c>
      <c r="M4292" s="33">
        <v>67.32673267326733</v>
      </c>
      <c r="N4292" s="32">
        <v>13</v>
      </c>
      <c r="O4292" s="32" t="s">
        <v>3152</v>
      </c>
      <c r="P4292" s="32" t="s">
        <v>3155</v>
      </c>
      <c r="Q4292" s="37" t="s">
        <v>5698</v>
      </c>
      <c r="R4292" s="28">
        <v>1</v>
      </c>
      <c r="S4292" s="35"/>
      <c r="T4292" s="36" t="s">
        <v>8182</v>
      </c>
    </row>
    <row r="4293" spans="1:20" s="14" customFormat="1" ht="12" x14ac:dyDescent="0.2">
      <c r="A4293" s="28">
        <v>4288</v>
      </c>
      <c r="B4293" s="28" t="s">
        <v>3151</v>
      </c>
      <c r="C4293" s="28" t="s">
        <v>8183</v>
      </c>
      <c r="D4293" s="29" t="s">
        <v>8184</v>
      </c>
      <c r="E4293" s="29"/>
      <c r="F4293" s="30"/>
      <c r="G4293" s="30"/>
      <c r="H4293" s="31"/>
      <c r="I4293" s="30"/>
      <c r="J4293" s="30"/>
      <c r="K4293" s="31"/>
      <c r="L4293" s="32" t="s">
        <v>8092</v>
      </c>
      <c r="M4293" s="33">
        <v>64.356435643564353</v>
      </c>
      <c r="N4293" s="32">
        <v>13</v>
      </c>
      <c r="O4293" s="32" t="s">
        <v>3152</v>
      </c>
      <c r="P4293" s="32" t="s">
        <v>3155</v>
      </c>
      <c r="Q4293" s="37" t="s">
        <v>5698</v>
      </c>
      <c r="R4293" s="28">
        <v>1</v>
      </c>
      <c r="S4293" s="35"/>
      <c r="T4293" s="36" t="s">
        <v>8182</v>
      </c>
    </row>
    <row r="4294" spans="1:20" s="14" customFormat="1" ht="12" x14ac:dyDescent="0.2">
      <c r="A4294" s="28">
        <v>4289</v>
      </c>
      <c r="B4294" s="28" t="s">
        <v>3151</v>
      </c>
      <c r="C4294" s="28" t="s">
        <v>8183</v>
      </c>
      <c r="D4294" s="29" t="s">
        <v>8184</v>
      </c>
      <c r="E4294" s="29"/>
      <c r="F4294" s="30"/>
      <c r="G4294" s="30"/>
      <c r="H4294" s="31"/>
      <c r="I4294" s="30"/>
      <c r="J4294" s="30"/>
      <c r="K4294" s="31"/>
      <c r="L4294" s="32" t="s">
        <v>8092</v>
      </c>
      <c r="M4294" s="33">
        <v>12.871287128712872</v>
      </c>
      <c r="N4294" s="32">
        <v>13</v>
      </c>
      <c r="O4294" s="32" t="s">
        <v>3152</v>
      </c>
      <c r="P4294" s="32" t="s">
        <v>3155</v>
      </c>
      <c r="Q4294" s="37" t="s">
        <v>5698</v>
      </c>
      <c r="R4294" s="28">
        <v>1</v>
      </c>
      <c r="S4294" s="35"/>
      <c r="T4294" s="36" t="s">
        <v>8182</v>
      </c>
    </row>
    <row r="4295" spans="1:20" s="14" customFormat="1" ht="12" x14ac:dyDescent="0.2">
      <c r="A4295" s="28">
        <v>4290</v>
      </c>
      <c r="B4295" s="28" t="s">
        <v>3151</v>
      </c>
      <c r="C4295" s="28" t="s">
        <v>8183</v>
      </c>
      <c r="D4295" s="29" t="s">
        <v>8184</v>
      </c>
      <c r="E4295" s="29"/>
      <c r="F4295" s="30"/>
      <c r="G4295" s="30"/>
      <c r="H4295" s="31"/>
      <c r="I4295" s="30"/>
      <c r="J4295" s="30"/>
      <c r="K4295" s="31"/>
      <c r="L4295" s="32" t="s">
        <v>8092</v>
      </c>
      <c r="M4295" s="33">
        <v>39.603960396039604</v>
      </c>
      <c r="N4295" s="32">
        <v>13</v>
      </c>
      <c r="O4295" s="32" t="s">
        <v>3152</v>
      </c>
      <c r="P4295" s="32" t="s">
        <v>3155</v>
      </c>
      <c r="Q4295" s="37" t="s">
        <v>5698</v>
      </c>
      <c r="R4295" s="28">
        <v>1</v>
      </c>
      <c r="S4295" s="35"/>
      <c r="T4295" s="36" t="s">
        <v>8182</v>
      </c>
    </row>
    <row r="4296" spans="1:20" s="14" customFormat="1" ht="12" x14ac:dyDescent="0.2">
      <c r="A4296" s="28">
        <v>4291</v>
      </c>
      <c r="B4296" s="28" t="s">
        <v>3151</v>
      </c>
      <c r="C4296" s="28" t="s">
        <v>8183</v>
      </c>
      <c r="D4296" s="29" t="s">
        <v>8184</v>
      </c>
      <c r="E4296" s="29"/>
      <c r="F4296" s="30"/>
      <c r="G4296" s="30"/>
      <c r="H4296" s="31"/>
      <c r="I4296" s="30"/>
      <c r="J4296" s="30"/>
      <c r="K4296" s="31"/>
      <c r="L4296" s="32" t="s">
        <v>8091</v>
      </c>
      <c r="M4296" s="33">
        <v>27.722772277227723</v>
      </c>
      <c r="N4296" s="32">
        <v>8</v>
      </c>
      <c r="O4296" s="32" t="s">
        <v>3152</v>
      </c>
      <c r="P4296" s="32" t="s">
        <v>3155</v>
      </c>
      <c r="Q4296" s="37" t="s">
        <v>5729</v>
      </c>
      <c r="R4296" s="28">
        <v>3</v>
      </c>
      <c r="S4296" s="35"/>
      <c r="T4296" s="36" t="s">
        <v>8182</v>
      </c>
    </row>
    <row r="4297" spans="1:20" s="14" customFormat="1" ht="12" x14ac:dyDescent="0.2">
      <c r="A4297" s="28">
        <v>4292</v>
      </c>
      <c r="B4297" s="28" t="s">
        <v>3151</v>
      </c>
      <c r="C4297" s="28" t="s">
        <v>8183</v>
      </c>
      <c r="D4297" s="29" t="s">
        <v>8184</v>
      </c>
      <c r="E4297" s="29"/>
      <c r="F4297" s="30"/>
      <c r="G4297" s="30"/>
      <c r="H4297" s="31"/>
      <c r="I4297" s="30"/>
      <c r="J4297" s="30"/>
      <c r="K4297" s="31"/>
      <c r="L4297" s="32" t="s">
        <v>8091</v>
      </c>
      <c r="M4297" s="33">
        <v>34.653465346534652</v>
      </c>
      <c r="N4297" s="32">
        <v>8</v>
      </c>
      <c r="O4297" s="32" t="s">
        <v>3152</v>
      </c>
      <c r="P4297" s="32" t="s">
        <v>3155</v>
      </c>
      <c r="Q4297" s="37" t="s">
        <v>5729</v>
      </c>
      <c r="R4297" s="28">
        <v>3</v>
      </c>
      <c r="S4297" s="35"/>
      <c r="T4297" s="36" t="s">
        <v>8182</v>
      </c>
    </row>
    <row r="4298" spans="1:20" s="14" customFormat="1" ht="12" x14ac:dyDescent="0.2">
      <c r="A4298" s="28">
        <v>4293</v>
      </c>
      <c r="B4298" s="28" t="s">
        <v>3151</v>
      </c>
      <c r="C4298" s="28" t="s">
        <v>8183</v>
      </c>
      <c r="D4298" s="29" t="s">
        <v>8184</v>
      </c>
      <c r="E4298" s="29"/>
      <c r="F4298" s="30"/>
      <c r="G4298" s="30"/>
      <c r="H4298" s="31"/>
      <c r="I4298" s="30"/>
      <c r="J4298" s="30"/>
      <c r="K4298" s="31"/>
      <c r="L4298" s="32" t="s">
        <v>8091</v>
      </c>
      <c r="M4298" s="33">
        <v>24.752475247524753</v>
      </c>
      <c r="N4298" s="32">
        <v>8</v>
      </c>
      <c r="O4298" s="32" t="s">
        <v>3152</v>
      </c>
      <c r="P4298" s="32" t="s">
        <v>3155</v>
      </c>
      <c r="Q4298" s="37" t="s">
        <v>5729</v>
      </c>
      <c r="R4298" s="28">
        <v>3</v>
      </c>
      <c r="S4298" s="35"/>
      <c r="T4298" s="36" t="s">
        <v>8182</v>
      </c>
    </row>
    <row r="4299" spans="1:20" s="14" customFormat="1" ht="12" x14ac:dyDescent="0.2">
      <c r="A4299" s="28">
        <v>4294</v>
      </c>
      <c r="B4299" s="28" t="s">
        <v>3151</v>
      </c>
      <c r="C4299" s="28" t="s">
        <v>8183</v>
      </c>
      <c r="D4299" s="29" t="s">
        <v>8184</v>
      </c>
      <c r="E4299" s="29"/>
      <c r="F4299" s="30"/>
      <c r="G4299" s="30"/>
      <c r="H4299" s="31"/>
      <c r="I4299" s="30"/>
      <c r="J4299" s="30"/>
      <c r="K4299" s="31"/>
      <c r="L4299" s="32" t="s">
        <v>8091</v>
      </c>
      <c r="M4299" s="33">
        <v>30.693069306930692</v>
      </c>
      <c r="N4299" s="32">
        <v>8</v>
      </c>
      <c r="O4299" s="32" t="s">
        <v>3152</v>
      </c>
      <c r="P4299" s="32" t="s">
        <v>3155</v>
      </c>
      <c r="Q4299" s="37" t="s">
        <v>5729</v>
      </c>
      <c r="R4299" s="28">
        <v>3</v>
      </c>
      <c r="S4299" s="35"/>
      <c r="T4299" s="36" t="s">
        <v>8182</v>
      </c>
    </row>
    <row r="4300" spans="1:20" s="14" customFormat="1" ht="12" x14ac:dyDescent="0.2">
      <c r="A4300" s="28">
        <v>4295</v>
      </c>
      <c r="B4300" s="28" t="s">
        <v>3151</v>
      </c>
      <c r="C4300" s="28" t="s">
        <v>8183</v>
      </c>
      <c r="D4300" s="29" t="s">
        <v>8184</v>
      </c>
      <c r="E4300" s="29"/>
      <c r="F4300" s="30"/>
      <c r="G4300" s="30"/>
      <c r="H4300" s="31"/>
      <c r="I4300" s="30"/>
      <c r="J4300" s="30"/>
      <c r="K4300" s="31"/>
      <c r="L4300" s="32" t="s">
        <v>8091</v>
      </c>
      <c r="M4300" s="33">
        <v>37.623762376237622</v>
      </c>
      <c r="N4300" s="32">
        <v>8</v>
      </c>
      <c r="O4300" s="32" t="s">
        <v>3152</v>
      </c>
      <c r="P4300" s="32" t="s">
        <v>3155</v>
      </c>
      <c r="Q4300" s="37" t="s">
        <v>5729</v>
      </c>
      <c r="R4300" s="28">
        <v>3</v>
      </c>
      <c r="S4300" s="35"/>
      <c r="T4300" s="36" t="s">
        <v>8182</v>
      </c>
    </row>
    <row r="4301" spans="1:20" s="14" customFormat="1" ht="12" x14ac:dyDescent="0.2">
      <c r="A4301" s="28">
        <v>4296</v>
      </c>
      <c r="B4301" s="28" t="s">
        <v>3151</v>
      </c>
      <c r="C4301" s="28" t="s">
        <v>8183</v>
      </c>
      <c r="D4301" s="29" t="s">
        <v>8184</v>
      </c>
      <c r="E4301" s="29"/>
      <c r="F4301" s="30"/>
      <c r="G4301" s="30"/>
      <c r="H4301" s="31"/>
      <c r="I4301" s="30"/>
      <c r="J4301" s="30"/>
      <c r="K4301" s="31"/>
      <c r="L4301" s="32" t="s">
        <v>8091</v>
      </c>
      <c r="M4301" s="33">
        <v>37.623762376237622</v>
      </c>
      <c r="N4301" s="32">
        <v>8</v>
      </c>
      <c r="O4301" s="32" t="s">
        <v>3152</v>
      </c>
      <c r="P4301" s="32" t="s">
        <v>3155</v>
      </c>
      <c r="Q4301" s="37" t="s">
        <v>5729</v>
      </c>
      <c r="R4301" s="28">
        <v>3</v>
      </c>
      <c r="S4301" s="35"/>
      <c r="T4301" s="36" t="s">
        <v>8182</v>
      </c>
    </row>
    <row r="4302" spans="1:20" s="14" customFormat="1" ht="12" x14ac:dyDescent="0.2">
      <c r="A4302" s="28">
        <v>4297</v>
      </c>
      <c r="B4302" s="28" t="s">
        <v>3151</v>
      </c>
      <c r="C4302" s="28" t="s">
        <v>8183</v>
      </c>
      <c r="D4302" s="29" t="s">
        <v>8184</v>
      </c>
      <c r="E4302" s="29"/>
      <c r="F4302" s="30"/>
      <c r="G4302" s="30"/>
      <c r="H4302" s="31"/>
      <c r="I4302" s="30"/>
      <c r="J4302" s="30"/>
      <c r="K4302" s="31"/>
      <c r="L4302" s="32" t="s">
        <v>8091</v>
      </c>
      <c r="M4302" s="33">
        <v>34.653465346534652</v>
      </c>
      <c r="N4302" s="32">
        <v>8</v>
      </c>
      <c r="O4302" s="32" t="s">
        <v>3152</v>
      </c>
      <c r="P4302" s="32" t="s">
        <v>3155</v>
      </c>
      <c r="Q4302" s="37" t="s">
        <v>5729</v>
      </c>
      <c r="R4302" s="28">
        <v>3</v>
      </c>
      <c r="S4302" s="35"/>
      <c r="T4302" s="36" t="s">
        <v>8182</v>
      </c>
    </row>
    <row r="4303" spans="1:20" s="14" customFormat="1" ht="12" x14ac:dyDescent="0.2">
      <c r="A4303" s="28">
        <v>4298</v>
      </c>
      <c r="B4303" s="28" t="s">
        <v>3151</v>
      </c>
      <c r="C4303" s="28" t="s">
        <v>8183</v>
      </c>
      <c r="D4303" s="29" t="s">
        <v>8184</v>
      </c>
      <c r="E4303" s="29"/>
      <c r="F4303" s="30"/>
      <c r="G4303" s="30"/>
      <c r="H4303" s="31"/>
      <c r="I4303" s="30"/>
      <c r="J4303" s="30"/>
      <c r="K4303" s="31"/>
      <c r="L4303" s="32" t="s">
        <v>8091</v>
      </c>
      <c r="M4303" s="33">
        <v>33.663366336633665</v>
      </c>
      <c r="N4303" s="32">
        <v>8</v>
      </c>
      <c r="O4303" s="32" t="s">
        <v>3152</v>
      </c>
      <c r="P4303" s="32" t="s">
        <v>3155</v>
      </c>
      <c r="Q4303" s="37" t="s">
        <v>5729</v>
      </c>
      <c r="R4303" s="28">
        <v>3</v>
      </c>
      <c r="S4303" s="35"/>
      <c r="T4303" s="36" t="s">
        <v>8182</v>
      </c>
    </row>
    <row r="4304" spans="1:20" s="14" customFormat="1" ht="12" x14ac:dyDescent="0.2">
      <c r="A4304" s="28">
        <v>4299</v>
      </c>
      <c r="B4304" s="28" t="s">
        <v>3151</v>
      </c>
      <c r="C4304" s="28" t="s">
        <v>8183</v>
      </c>
      <c r="D4304" s="29" t="s">
        <v>8184</v>
      </c>
      <c r="E4304" s="29"/>
      <c r="F4304" s="30"/>
      <c r="G4304" s="30"/>
      <c r="H4304" s="31"/>
      <c r="I4304" s="30"/>
      <c r="J4304" s="30"/>
      <c r="K4304" s="31"/>
      <c r="L4304" s="32" t="s">
        <v>8091</v>
      </c>
      <c r="M4304" s="33">
        <v>47.524752475247524</v>
      </c>
      <c r="N4304" s="32">
        <v>8</v>
      </c>
      <c r="O4304" s="32" t="s">
        <v>3152</v>
      </c>
      <c r="P4304" s="32" t="s">
        <v>3155</v>
      </c>
      <c r="Q4304" s="37" t="s">
        <v>5729</v>
      </c>
      <c r="R4304" s="28">
        <v>3</v>
      </c>
      <c r="S4304" s="35"/>
      <c r="T4304" s="36" t="s">
        <v>8182</v>
      </c>
    </row>
    <row r="4305" spans="1:20" s="14" customFormat="1" ht="12" x14ac:dyDescent="0.2">
      <c r="A4305" s="28">
        <v>4300</v>
      </c>
      <c r="B4305" s="28" t="s">
        <v>3151</v>
      </c>
      <c r="C4305" s="28" t="s">
        <v>8183</v>
      </c>
      <c r="D4305" s="29" t="s">
        <v>8184</v>
      </c>
      <c r="E4305" s="29"/>
      <c r="F4305" s="30"/>
      <c r="G4305" s="30"/>
      <c r="H4305" s="31"/>
      <c r="I4305" s="30"/>
      <c r="J4305" s="30"/>
      <c r="K4305" s="31"/>
      <c r="L4305" s="32" t="s">
        <v>8091</v>
      </c>
      <c r="M4305" s="33">
        <v>31.683168316831683</v>
      </c>
      <c r="N4305" s="32">
        <v>11</v>
      </c>
      <c r="O4305" s="32" t="s">
        <v>3152</v>
      </c>
      <c r="P4305" s="32" t="s">
        <v>3155</v>
      </c>
      <c r="Q4305" s="37" t="s">
        <v>5739</v>
      </c>
      <c r="R4305" s="28">
        <v>4</v>
      </c>
      <c r="S4305" s="35"/>
      <c r="T4305" s="36" t="s">
        <v>8182</v>
      </c>
    </row>
    <row r="4306" spans="1:20" s="14" customFormat="1" ht="12" x14ac:dyDescent="0.2">
      <c r="A4306" s="28">
        <v>4301</v>
      </c>
      <c r="B4306" s="28" t="s">
        <v>3151</v>
      </c>
      <c r="C4306" s="28" t="s">
        <v>8183</v>
      </c>
      <c r="D4306" s="29" t="s">
        <v>8184</v>
      </c>
      <c r="E4306" s="29"/>
      <c r="F4306" s="30"/>
      <c r="G4306" s="30"/>
      <c r="H4306" s="31"/>
      <c r="I4306" s="30"/>
      <c r="J4306" s="30"/>
      <c r="K4306" s="31"/>
      <c r="L4306" s="32" t="s">
        <v>8091</v>
      </c>
      <c r="M4306" s="33">
        <v>36.633663366336634</v>
      </c>
      <c r="N4306" s="32">
        <v>11</v>
      </c>
      <c r="O4306" s="32" t="s">
        <v>3152</v>
      </c>
      <c r="P4306" s="32" t="s">
        <v>3155</v>
      </c>
      <c r="Q4306" s="37" t="s">
        <v>5739</v>
      </c>
      <c r="R4306" s="28">
        <v>4</v>
      </c>
      <c r="S4306" s="35"/>
      <c r="T4306" s="36" t="s">
        <v>8182</v>
      </c>
    </row>
    <row r="4307" spans="1:20" s="14" customFormat="1" ht="12" x14ac:dyDescent="0.2">
      <c r="A4307" s="28">
        <v>4302</v>
      </c>
      <c r="B4307" s="28" t="s">
        <v>3151</v>
      </c>
      <c r="C4307" s="28" t="s">
        <v>8183</v>
      </c>
      <c r="D4307" s="29" t="s">
        <v>8184</v>
      </c>
      <c r="E4307" s="29"/>
      <c r="F4307" s="30"/>
      <c r="G4307" s="30"/>
      <c r="H4307" s="31"/>
      <c r="I4307" s="30"/>
      <c r="J4307" s="30"/>
      <c r="K4307" s="31"/>
      <c r="L4307" s="32" t="s">
        <v>8092</v>
      </c>
      <c r="M4307" s="33">
        <v>31.683168316831683</v>
      </c>
      <c r="N4307" s="32">
        <v>13</v>
      </c>
      <c r="O4307" s="32" t="s">
        <v>3152</v>
      </c>
      <c r="P4307" s="32" t="s">
        <v>3155</v>
      </c>
      <c r="Q4307" s="37" t="s">
        <v>5698</v>
      </c>
      <c r="R4307" s="28">
        <v>1</v>
      </c>
      <c r="S4307" s="35"/>
      <c r="T4307" s="36" t="s">
        <v>8182</v>
      </c>
    </row>
    <row r="4308" spans="1:20" s="14" customFormat="1" ht="12" x14ac:dyDescent="0.2">
      <c r="A4308" s="28">
        <v>4303</v>
      </c>
      <c r="B4308" s="28" t="s">
        <v>3151</v>
      </c>
      <c r="C4308" s="28" t="s">
        <v>8183</v>
      </c>
      <c r="D4308" s="29" t="s">
        <v>8184</v>
      </c>
      <c r="E4308" s="29"/>
      <c r="F4308" s="30"/>
      <c r="G4308" s="30"/>
      <c r="H4308" s="31"/>
      <c r="I4308" s="30"/>
      <c r="J4308" s="30"/>
      <c r="K4308" s="31"/>
      <c r="L4308" s="32" t="s">
        <v>8092</v>
      </c>
      <c r="M4308" s="33">
        <v>39.603960396039604</v>
      </c>
      <c r="N4308" s="32">
        <v>13</v>
      </c>
      <c r="O4308" s="32" t="s">
        <v>3152</v>
      </c>
      <c r="P4308" s="32" t="s">
        <v>3155</v>
      </c>
      <c r="Q4308" s="37" t="s">
        <v>5698</v>
      </c>
      <c r="R4308" s="28">
        <v>1</v>
      </c>
      <c r="S4308" s="35"/>
      <c r="T4308" s="36" t="s">
        <v>8182</v>
      </c>
    </row>
    <row r="4309" spans="1:20" s="14" customFormat="1" ht="12" x14ac:dyDescent="0.2">
      <c r="A4309" s="28">
        <v>4304</v>
      </c>
      <c r="B4309" s="28" t="s">
        <v>3151</v>
      </c>
      <c r="C4309" s="28" t="s">
        <v>8183</v>
      </c>
      <c r="D4309" s="29" t="s">
        <v>8184</v>
      </c>
      <c r="E4309" s="29"/>
      <c r="F4309" s="30"/>
      <c r="G4309" s="30"/>
      <c r="H4309" s="31"/>
      <c r="I4309" s="30"/>
      <c r="J4309" s="30"/>
      <c r="K4309" s="31"/>
      <c r="L4309" s="32" t="s">
        <v>8092</v>
      </c>
      <c r="M4309" s="33">
        <v>59.405940594059409</v>
      </c>
      <c r="N4309" s="32">
        <v>13</v>
      </c>
      <c r="O4309" s="32" t="s">
        <v>3152</v>
      </c>
      <c r="P4309" s="32" t="s">
        <v>3155</v>
      </c>
      <c r="Q4309" s="37" t="s">
        <v>5698</v>
      </c>
      <c r="R4309" s="28">
        <v>1</v>
      </c>
      <c r="S4309" s="35"/>
      <c r="T4309" s="36" t="s">
        <v>8182</v>
      </c>
    </row>
    <row r="4310" spans="1:20" s="14" customFormat="1" ht="12" x14ac:dyDescent="0.2">
      <c r="A4310" s="28">
        <v>4305</v>
      </c>
      <c r="B4310" s="28" t="s">
        <v>3151</v>
      </c>
      <c r="C4310" s="28" t="s">
        <v>8183</v>
      </c>
      <c r="D4310" s="29" t="s">
        <v>8184</v>
      </c>
      <c r="E4310" s="29"/>
      <c r="F4310" s="30"/>
      <c r="G4310" s="30"/>
      <c r="H4310" s="31"/>
      <c r="I4310" s="30"/>
      <c r="J4310" s="30"/>
      <c r="K4310" s="31"/>
      <c r="L4310" s="32" t="s">
        <v>8092</v>
      </c>
      <c r="M4310" s="33">
        <v>63.366336633663366</v>
      </c>
      <c r="N4310" s="32">
        <v>13</v>
      </c>
      <c r="O4310" s="32" t="s">
        <v>3152</v>
      </c>
      <c r="P4310" s="32" t="s">
        <v>3155</v>
      </c>
      <c r="Q4310" s="37" t="s">
        <v>5698</v>
      </c>
      <c r="R4310" s="28">
        <v>1</v>
      </c>
      <c r="S4310" s="35"/>
      <c r="T4310" s="36" t="s">
        <v>8182</v>
      </c>
    </row>
    <row r="4311" spans="1:20" s="14" customFormat="1" ht="12" x14ac:dyDescent="0.2">
      <c r="A4311" s="28">
        <v>4306</v>
      </c>
      <c r="B4311" s="28" t="s">
        <v>3151</v>
      </c>
      <c r="C4311" s="28" t="s">
        <v>8183</v>
      </c>
      <c r="D4311" s="29" t="s">
        <v>8184</v>
      </c>
      <c r="E4311" s="29"/>
      <c r="F4311" s="30"/>
      <c r="G4311" s="30"/>
      <c r="H4311" s="31"/>
      <c r="I4311" s="30"/>
      <c r="J4311" s="30"/>
      <c r="K4311" s="31"/>
      <c r="L4311" s="32" t="s">
        <v>8092</v>
      </c>
      <c r="M4311" s="33">
        <v>65.346534653465341</v>
      </c>
      <c r="N4311" s="32">
        <v>13</v>
      </c>
      <c r="O4311" s="32" t="s">
        <v>3152</v>
      </c>
      <c r="P4311" s="32" t="s">
        <v>3155</v>
      </c>
      <c r="Q4311" s="37" t="s">
        <v>5698</v>
      </c>
      <c r="R4311" s="28">
        <v>1</v>
      </c>
      <c r="S4311" s="35"/>
      <c r="T4311" s="36" t="s">
        <v>8182</v>
      </c>
    </row>
    <row r="4312" spans="1:20" s="14" customFormat="1" ht="12" x14ac:dyDescent="0.2">
      <c r="A4312" s="28">
        <v>4307</v>
      </c>
      <c r="B4312" s="28" t="s">
        <v>3151</v>
      </c>
      <c r="C4312" s="28" t="s">
        <v>8183</v>
      </c>
      <c r="D4312" s="29" t="s">
        <v>8184</v>
      </c>
      <c r="E4312" s="29"/>
      <c r="F4312" s="30"/>
      <c r="G4312" s="30"/>
      <c r="H4312" s="31"/>
      <c r="I4312" s="30"/>
      <c r="J4312" s="30"/>
      <c r="K4312" s="31"/>
      <c r="L4312" s="32" t="s">
        <v>8092</v>
      </c>
      <c r="M4312" s="33">
        <v>32.67326732673267</v>
      </c>
      <c r="N4312" s="32">
        <v>13</v>
      </c>
      <c r="O4312" s="32" t="s">
        <v>3152</v>
      </c>
      <c r="P4312" s="32" t="s">
        <v>3155</v>
      </c>
      <c r="Q4312" s="37" t="s">
        <v>5698</v>
      </c>
      <c r="R4312" s="28">
        <v>1</v>
      </c>
      <c r="S4312" s="35"/>
      <c r="T4312" s="36" t="s">
        <v>8182</v>
      </c>
    </row>
    <row r="4313" spans="1:20" s="14" customFormat="1" ht="12" x14ac:dyDescent="0.2">
      <c r="A4313" s="28">
        <v>4308</v>
      </c>
      <c r="B4313" s="28" t="s">
        <v>3151</v>
      </c>
      <c r="C4313" s="28" t="s">
        <v>8183</v>
      </c>
      <c r="D4313" s="29" t="s">
        <v>8184</v>
      </c>
      <c r="E4313" s="29"/>
      <c r="F4313" s="30"/>
      <c r="G4313" s="30"/>
      <c r="H4313" s="31"/>
      <c r="I4313" s="30"/>
      <c r="J4313" s="30"/>
      <c r="K4313" s="31"/>
      <c r="L4313" s="32" t="s">
        <v>8092</v>
      </c>
      <c r="M4313" s="33">
        <v>61.386138613861384</v>
      </c>
      <c r="N4313" s="32">
        <v>13</v>
      </c>
      <c r="O4313" s="32" t="s">
        <v>3152</v>
      </c>
      <c r="P4313" s="32" t="s">
        <v>3155</v>
      </c>
      <c r="Q4313" s="37" t="s">
        <v>5698</v>
      </c>
      <c r="R4313" s="28">
        <v>1</v>
      </c>
      <c r="S4313" s="35"/>
      <c r="T4313" s="36" t="s">
        <v>8182</v>
      </c>
    </row>
    <row r="4314" spans="1:20" s="14" customFormat="1" ht="12" x14ac:dyDescent="0.2">
      <c r="A4314" s="28">
        <v>4309</v>
      </c>
      <c r="B4314" s="28" t="s">
        <v>3151</v>
      </c>
      <c r="C4314" s="28" t="s">
        <v>8183</v>
      </c>
      <c r="D4314" s="29" t="s">
        <v>8184</v>
      </c>
      <c r="E4314" s="29"/>
      <c r="F4314" s="30"/>
      <c r="G4314" s="30"/>
      <c r="H4314" s="31"/>
      <c r="I4314" s="30"/>
      <c r="J4314" s="30"/>
      <c r="K4314" s="31"/>
      <c r="L4314" s="32" t="s">
        <v>8092</v>
      </c>
      <c r="M4314" s="33">
        <v>59.405940594059409</v>
      </c>
      <c r="N4314" s="32">
        <v>13</v>
      </c>
      <c r="O4314" s="32" t="s">
        <v>3152</v>
      </c>
      <c r="P4314" s="32" t="s">
        <v>3155</v>
      </c>
      <c r="Q4314" s="37" t="s">
        <v>5698</v>
      </c>
      <c r="R4314" s="28">
        <v>1</v>
      </c>
      <c r="S4314" s="35"/>
      <c r="T4314" s="36" t="s">
        <v>8182</v>
      </c>
    </row>
    <row r="4315" spans="1:20" s="14" customFormat="1" ht="12" x14ac:dyDescent="0.2">
      <c r="A4315" s="28">
        <v>4310</v>
      </c>
      <c r="B4315" s="28" t="s">
        <v>3151</v>
      </c>
      <c r="C4315" s="28" t="s">
        <v>8183</v>
      </c>
      <c r="D4315" s="29" t="s">
        <v>8184</v>
      </c>
      <c r="E4315" s="29"/>
      <c r="F4315" s="30"/>
      <c r="G4315" s="30"/>
      <c r="H4315" s="31"/>
      <c r="I4315" s="30"/>
      <c r="J4315" s="30"/>
      <c r="K4315" s="31"/>
      <c r="L4315" s="32" t="s">
        <v>8092</v>
      </c>
      <c r="M4315" s="33">
        <v>61.386138613861384</v>
      </c>
      <c r="N4315" s="32">
        <v>13</v>
      </c>
      <c r="O4315" s="32" t="s">
        <v>3152</v>
      </c>
      <c r="P4315" s="32" t="s">
        <v>3155</v>
      </c>
      <c r="Q4315" s="37" t="s">
        <v>5698</v>
      </c>
      <c r="R4315" s="28">
        <v>1</v>
      </c>
      <c r="S4315" s="35"/>
      <c r="T4315" s="36" t="s">
        <v>8182</v>
      </c>
    </row>
    <row r="4316" spans="1:20" s="14" customFormat="1" ht="12" x14ac:dyDescent="0.2">
      <c r="A4316" s="28">
        <v>4311</v>
      </c>
      <c r="B4316" s="28" t="s">
        <v>3151</v>
      </c>
      <c r="C4316" s="28" t="s">
        <v>8183</v>
      </c>
      <c r="D4316" s="29" t="s">
        <v>8184</v>
      </c>
      <c r="E4316" s="29"/>
      <c r="F4316" s="30"/>
      <c r="G4316" s="30"/>
      <c r="H4316" s="31"/>
      <c r="I4316" s="30"/>
      <c r="J4316" s="30"/>
      <c r="K4316" s="31"/>
      <c r="L4316" s="32" t="s">
        <v>8092</v>
      </c>
      <c r="M4316" s="33">
        <v>21.782178217821784</v>
      </c>
      <c r="N4316" s="32">
        <v>13</v>
      </c>
      <c r="O4316" s="32" t="s">
        <v>3152</v>
      </c>
      <c r="P4316" s="32" t="s">
        <v>3155</v>
      </c>
      <c r="Q4316" s="37" t="s">
        <v>5698</v>
      </c>
      <c r="R4316" s="28">
        <v>1</v>
      </c>
      <c r="S4316" s="35"/>
      <c r="T4316" s="36" t="s">
        <v>8182</v>
      </c>
    </row>
    <row r="4317" spans="1:20" s="14" customFormat="1" ht="12" x14ac:dyDescent="0.2">
      <c r="A4317" s="28">
        <v>4312</v>
      </c>
      <c r="B4317" s="28" t="s">
        <v>3151</v>
      </c>
      <c r="C4317" s="28" t="s">
        <v>8183</v>
      </c>
      <c r="D4317" s="29" t="s">
        <v>8184</v>
      </c>
      <c r="E4317" s="29"/>
      <c r="F4317" s="30"/>
      <c r="G4317" s="30"/>
      <c r="H4317" s="31"/>
      <c r="I4317" s="30"/>
      <c r="J4317" s="30"/>
      <c r="K4317" s="31"/>
      <c r="L4317" s="32" t="s">
        <v>8092</v>
      </c>
      <c r="M4317" s="33">
        <v>67.32673267326733</v>
      </c>
      <c r="N4317" s="32">
        <v>13</v>
      </c>
      <c r="O4317" s="32" t="s">
        <v>3152</v>
      </c>
      <c r="P4317" s="32" t="s">
        <v>3155</v>
      </c>
      <c r="Q4317" s="37" t="s">
        <v>5698</v>
      </c>
      <c r="R4317" s="28">
        <v>1</v>
      </c>
      <c r="S4317" s="35"/>
      <c r="T4317" s="36" t="s">
        <v>8182</v>
      </c>
    </row>
    <row r="4318" spans="1:20" s="14" customFormat="1" ht="12" x14ac:dyDescent="0.2">
      <c r="A4318" s="28">
        <v>4313</v>
      </c>
      <c r="B4318" s="28" t="s">
        <v>3151</v>
      </c>
      <c r="C4318" s="28" t="s">
        <v>8183</v>
      </c>
      <c r="D4318" s="29" t="s">
        <v>8184</v>
      </c>
      <c r="E4318" s="29"/>
      <c r="F4318" s="30"/>
      <c r="G4318" s="30"/>
      <c r="H4318" s="31"/>
      <c r="I4318" s="30"/>
      <c r="J4318" s="30"/>
      <c r="K4318" s="31"/>
      <c r="L4318" s="32" t="s">
        <v>8092</v>
      </c>
      <c r="M4318" s="33">
        <v>43.564356435643568</v>
      </c>
      <c r="N4318" s="32">
        <v>15</v>
      </c>
      <c r="O4318" s="32" t="s">
        <v>3152</v>
      </c>
      <c r="P4318" s="32" t="s">
        <v>3155</v>
      </c>
      <c r="Q4318" s="37" t="s">
        <v>5706</v>
      </c>
      <c r="R4318" s="28">
        <v>1</v>
      </c>
      <c r="S4318" s="35"/>
      <c r="T4318" s="36" t="s">
        <v>8182</v>
      </c>
    </row>
    <row r="4319" spans="1:20" s="14" customFormat="1" ht="12" x14ac:dyDescent="0.2">
      <c r="A4319" s="28">
        <v>4314</v>
      </c>
      <c r="B4319" s="28" t="s">
        <v>3151</v>
      </c>
      <c r="C4319" s="28" t="s">
        <v>8183</v>
      </c>
      <c r="D4319" s="29" t="s">
        <v>8184</v>
      </c>
      <c r="E4319" s="29"/>
      <c r="F4319" s="30"/>
      <c r="G4319" s="30"/>
      <c r="H4319" s="31"/>
      <c r="I4319" s="30"/>
      <c r="J4319" s="30"/>
      <c r="K4319" s="31"/>
      <c r="L4319" s="32" t="s">
        <v>8092</v>
      </c>
      <c r="M4319" s="33">
        <v>59.405940594059409</v>
      </c>
      <c r="N4319" s="32">
        <v>13</v>
      </c>
      <c r="O4319" s="32" t="s">
        <v>3152</v>
      </c>
      <c r="P4319" s="32" t="s">
        <v>3155</v>
      </c>
      <c r="Q4319" s="37" t="s">
        <v>5698</v>
      </c>
      <c r="R4319" s="28">
        <v>1</v>
      </c>
      <c r="S4319" s="35"/>
      <c r="T4319" s="36" t="s">
        <v>8182</v>
      </c>
    </row>
    <row r="4320" spans="1:20" s="14" customFormat="1" ht="12" x14ac:dyDescent="0.2">
      <c r="A4320" s="28">
        <v>4315</v>
      </c>
      <c r="B4320" s="28" t="s">
        <v>3151</v>
      </c>
      <c r="C4320" s="28" t="s">
        <v>8183</v>
      </c>
      <c r="D4320" s="29" t="s">
        <v>8184</v>
      </c>
      <c r="E4320" s="29"/>
      <c r="F4320" s="30"/>
      <c r="G4320" s="30"/>
      <c r="H4320" s="31"/>
      <c r="I4320" s="30"/>
      <c r="J4320" s="30"/>
      <c r="K4320" s="31"/>
      <c r="L4320" s="32" t="s">
        <v>8092</v>
      </c>
      <c r="M4320" s="33">
        <v>24.752475247524753</v>
      </c>
      <c r="N4320" s="32">
        <v>13</v>
      </c>
      <c r="O4320" s="32" t="s">
        <v>3152</v>
      </c>
      <c r="P4320" s="32" t="s">
        <v>3155</v>
      </c>
      <c r="Q4320" s="37" t="s">
        <v>5698</v>
      </c>
      <c r="R4320" s="28">
        <v>1</v>
      </c>
      <c r="S4320" s="35"/>
      <c r="T4320" s="36" t="s">
        <v>8182</v>
      </c>
    </row>
    <row r="4321" spans="1:20" s="14" customFormat="1" ht="12" x14ac:dyDescent="0.2">
      <c r="A4321" s="28">
        <v>4316</v>
      </c>
      <c r="B4321" s="28" t="s">
        <v>3151</v>
      </c>
      <c r="C4321" s="28" t="s">
        <v>8183</v>
      </c>
      <c r="D4321" s="29" t="s">
        <v>8184</v>
      </c>
      <c r="E4321" s="29"/>
      <c r="F4321" s="30"/>
      <c r="G4321" s="30"/>
      <c r="H4321" s="31"/>
      <c r="I4321" s="30"/>
      <c r="J4321" s="30"/>
      <c r="K4321" s="31"/>
      <c r="L4321" s="32" t="s">
        <v>8092</v>
      </c>
      <c r="M4321" s="33">
        <v>22.772277227722771</v>
      </c>
      <c r="N4321" s="32">
        <v>13</v>
      </c>
      <c r="O4321" s="32" t="s">
        <v>3152</v>
      </c>
      <c r="P4321" s="32" t="s">
        <v>3155</v>
      </c>
      <c r="Q4321" s="37" t="s">
        <v>5698</v>
      </c>
      <c r="R4321" s="28">
        <v>1</v>
      </c>
      <c r="S4321" s="35"/>
      <c r="T4321" s="36" t="s">
        <v>8182</v>
      </c>
    </row>
    <row r="4322" spans="1:20" s="14" customFormat="1" ht="12" x14ac:dyDescent="0.2">
      <c r="A4322" s="28">
        <v>4317</v>
      </c>
      <c r="B4322" s="28" t="s">
        <v>3151</v>
      </c>
      <c r="C4322" s="28" t="s">
        <v>8183</v>
      </c>
      <c r="D4322" s="29" t="s">
        <v>8184</v>
      </c>
      <c r="E4322" s="29"/>
      <c r="F4322" s="30"/>
      <c r="G4322" s="30"/>
      <c r="H4322" s="31"/>
      <c r="I4322" s="30"/>
      <c r="J4322" s="30"/>
      <c r="K4322" s="31"/>
      <c r="L4322" s="32" t="s">
        <v>8092</v>
      </c>
      <c r="M4322" s="33">
        <v>66.336633663366342</v>
      </c>
      <c r="N4322" s="32">
        <v>13</v>
      </c>
      <c r="O4322" s="32" t="s">
        <v>3152</v>
      </c>
      <c r="P4322" s="32" t="s">
        <v>3155</v>
      </c>
      <c r="Q4322" s="37" t="s">
        <v>5698</v>
      </c>
      <c r="R4322" s="28">
        <v>1</v>
      </c>
      <c r="S4322" s="35"/>
      <c r="T4322" s="36" t="s">
        <v>8182</v>
      </c>
    </row>
    <row r="4323" spans="1:20" s="14" customFormat="1" ht="12" x14ac:dyDescent="0.2">
      <c r="A4323" s="28">
        <v>4318</v>
      </c>
      <c r="B4323" s="28" t="s">
        <v>3151</v>
      </c>
      <c r="C4323" s="28" t="s">
        <v>8183</v>
      </c>
      <c r="D4323" s="29" t="s">
        <v>8184</v>
      </c>
      <c r="E4323" s="29"/>
      <c r="F4323" s="30"/>
      <c r="G4323" s="30"/>
      <c r="H4323" s="31"/>
      <c r="I4323" s="30"/>
      <c r="J4323" s="30"/>
      <c r="K4323" s="31"/>
      <c r="L4323" s="32" t="s">
        <v>8092</v>
      </c>
      <c r="M4323" s="33">
        <v>65.346534653465341</v>
      </c>
      <c r="N4323" s="32">
        <v>13</v>
      </c>
      <c r="O4323" s="32" t="s">
        <v>3152</v>
      </c>
      <c r="P4323" s="32" t="s">
        <v>3155</v>
      </c>
      <c r="Q4323" s="37" t="s">
        <v>5698</v>
      </c>
      <c r="R4323" s="28">
        <v>1</v>
      </c>
      <c r="S4323" s="35"/>
      <c r="T4323" s="36" t="s">
        <v>8182</v>
      </c>
    </row>
    <row r="4324" spans="1:20" s="14" customFormat="1" ht="12" x14ac:dyDescent="0.2">
      <c r="A4324" s="28">
        <v>4319</v>
      </c>
      <c r="B4324" s="28" t="s">
        <v>3151</v>
      </c>
      <c r="C4324" s="28" t="s">
        <v>8183</v>
      </c>
      <c r="D4324" s="29" t="s">
        <v>8184</v>
      </c>
      <c r="E4324" s="29"/>
      <c r="F4324" s="30"/>
      <c r="G4324" s="30"/>
      <c r="H4324" s="31"/>
      <c r="I4324" s="30"/>
      <c r="J4324" s="30"/>
      <c r="K4324" s="31"/>
      <c r="L4324" s="32" t="s">
        <v>8092</v>
      </c>
      <c r="M4324" s="33">
        <v>47.524752475247524</v>
      </c>
      <c r="N4324" s="32">
        <v>13</v>
      </c>
      <c r="O4324" s="32" t="s">
        <v>3152</v>
      </c>
      <c r="P4324" s="32" t="s">
        <v>3155</v>
      </c>
      <c r="Q4324" s="37" t="s">
        <v>5698</v>
      </c>
      <c r="R4324" s="28">
        <v>1</v>
      </c>
      <c r="S4324" s="35"/>
      <c r="T4324" s="36" t="s">
        <v>8182</v>
      </c>
    </row>
    <row r="4325" spans="1:20" s="14" customFormat="1" ht="12" x14ac:dyDescent="0.2">
      <c r="A4325" s="28">
        <v>4320</v>
      </c>
      <c r="B4325" s="28" t="s">
        <v>3151</v>
      </c>
      <c r="C4325" s="28" t="s">
        <v>8183</v>
      </c>
      <c r="D4325" s="29" t="s">
        <v>8184</v>
      </c>
      <c r="E4325" s="29"/>
      <c r="F4325" s="30"/>
      <c r="G4325" s="30"/>
      <c r="H4325" s="31"/>
      <c r="I4325" s="30"/>
      <c r="J4325" s="30"/>
      <c r="K4325" s="31"/>
      <c r="L4325" s="32" t="s">
        <v>8092</v>
      </c>
      <c r="M4325" s="33">
        <v>11.881188118811881</v>
      </c>
      <c r="N4325" s="32">
        <v>13</v>
      </c>
      <c r="O4325" s="32" t="s">
        <v>3152</v>
      </c>
      <c r="P4325" s="32" t="s">
        <v>3155</v>
      </c>
      <c r="Q4325" s="37" t="s">
        <v>5698</v>
      </c>
      <c r="R4325" s="28">
        <v>1</v>
      </c>
      <c r="S4325" s="35"/>
      <c r="T4325" s="36" t="s">
        <v>8182</v>
      </c>
    </row>
    <row r="4326" spans="1:20" s="14" customFormat="1" ht="12" x14ac:dyDescent="0.2">
      <c r="A4326" s="28">
        <v>4321</v>
      </c>
      <c r="B4326" s="28" t="s">
        <v>3151</v>
      </c>
      <c r="C4326" s="28" t="s">
        <v>8183</v>
      </c>
      <c r="D4326" s="29" t="s">
        <v>8184</v>
      </c>
      <c r="E4326" s="29"/>
      <c r="F4326" s="30"/>
      <c r="G4326" s="30"/>
      <c r="H4326" s="31"/>
      <c r="I4326" s="30"/>
      <c r="J4326" s="30"/>
      <c r="K4326" s="31"/>
      <c r="L4326" s="32" t="s">
        <v>8091</v>
      </c>
      <c r="M4326" s="33">
        <v>71.287128712871294</v>
      </c>
      <c r="N4326" s="32">
        <v>11</v>
      </c>
      <c r="O4326" s="32" t="s">
        <v>3152</v>
      </c>
      <c r="P4326" s="32" t="s">
        <v>3155</v>
      </c>
      <c r="Q4326" s="37" t="s">
        <v>5739</v>
      </c>
      <c r="R4326" s="28">
        <v>4</v>
      </c>
      <c r="S4326" s="35"/>
      <c r="T4326" s="36" t="s">
        <v>8182</v>
      </c>
    </row>
  </sheetData>
  <autoFilter ref="A5:R4326"/>
  <conditionalFormatting sqref="E884:E1048 T6:T4326">
    <cfRule type="containsText" dxfId="0" priority="1" operator="containsText" text=".">
      <formula>NOT(ISERROR(SEARCH(".",E6)))</formula>
    </cfRule>
  </conditionalFormatting>
  <dataValidations count="4">
    <dataValidation type="decimal" allowBlank="1" showInputMessage="1" showErrorMessage="1" sqref="I730:I883 K884:K1048 H884:H1048">
      <formula1>0</formula1>
      <formula2>99.9999</formula2>
    </dataValidation>
    <dataValidation type="whole" operator="lessThan" allowBlank="1" showInputMessage="1" showErrorMessage="1" sqref="G730:G883 F884:F1048">
      <formula1>0</formula1>
    </dataValidation>
    <dataValidation type="whole" operator="lessThan" showInputMessage="1" showErrorMessage="1" sqref="J730:J883 I884:I1048">
      <formula1>0</formula1>
    </dataValidation>
    <dataValidation type="whole" showInputMessage="1" showErrorMessage="1" sqref="K730:K883 G884:G1048 J884:J1048 H730:H883">
      <formula1>0</formula1>
      <formula2>99</formula2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1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9"/>
  <sheetViews>
    <sheetView workbookViewId="0">
      <selection activeCell="B1" sqref="B1"/>
    </sheetView>
  </sheetViews>
  <sheetFormatPr baseColWidth="10" defaultRowHeight="15" x14ac:dyDescent="0.25"/>
  <cols>
    <col min="1" max="1" width="11.42578125" style="1"/>
    <col min="2" max="2" width="7.28515625" style="1" bestFit="1" customWidth="1"/>
    <col min="3" max="3" width="13" style="150" customWidth="1"/>
    <col min="4" max="4" width="21.28515625" style="150" customWidth="1"/>
    <col min="5" max="5" width="81.28515625" style="150" bestFit="1" customWidth="1"/>
    <col min="6" max="6" width="22.28515625" style="1" customWidth="1"/>
    <col min="7" max="11" width="12" style="1" customWidth="1"/>
    <col min="12" max="12" width="47" style="1" customWidth="1"/>
    <col min="13" max="13" width="17.5703125" style="1" customWidth="1"/>
    <col min="14" max="14" width="22.42578125" style="1" customWidth="1"/>
    <col min="15" max="15" width="10.140625" style="1" customWidth="1"/>
    <col min="16" max="16" width="8.140625" style="1" customWidth="1"/>
    <col min="17" max="18" width="53" style="1" customWidth="1"/>
    <col min="19" max="20" width="59.5703125" style="1" customWidth="1"/>
    <col min="21" max="21" width="60.140625" style="1" customWidth="1"/>
    <col min="22" max="22" width="12.5703125" style="1" customWidth="1"/>
    <col min="23" max="23" width="10.28515625" style="1" customWidth="1"/>
    <col min="24" max="24" width="10.140625" style="1" customWidth="1"/>
    <col min="25" max="25" width="8.140625" style="1" customWidth="1"/>
    <col min="26" max="27" width="53" style="1" customWidth="1"/>
    <col min="28" max="28" width="59.5703125" style="1" bestFit="1" customWidth="1"/>
    <col min="29" max="29" width="59.5703125" style="1" customWidth="1"/>
    <col min="30" max="30" width="60.140625" style="1" customWidth="1"/>
    <col min="31" max="31" width="10" style="1" customWidth="1"/>
    <col min="32" max="32" width="12.5703125" style="1" customWidth="1"/>
    <col min="33" max="33" width="5.140625" style="1" customWidth="1"/>
    <col min="34" max="34" width="64.5703125" style="1" bestFit="1" customWidth="1"/>
    <col min="35" max="35" width="62" style="1" bestFit="1" customWidth="1"/>
    <col min="36" max="36" width="5.140625" style="1" customWidth="1"/>
    <col min="37" max="37" width="65.140625" style="1" bestFit="1" customWidth="1"/>
    <col min="38" max="38" width="12.5703125" style="1" bestFit="1" customWidth="1"/>
    <col min="39" max="16384" width="11.42578125" style="1"/>
  </cols>
  <sheetData>
    <row r="1" spans="2:12" x14ac:dyDescent="0.25">
      <c r="B1" s="152" t="s">
        <v>9370</v>
      </c>
    </row>
    <row r="2" spans="2:12" ht="15.75" thickBot="1" x14ac:dyDescent="0.3">
      <c r="D2" s="152"/>
      <c r="E2" s="152"/>
    </row>
    <row r="3" spans="2:12" ht="24" x14ac:dyDescent="0.25">
      <c r="B3" s="145" t="s">
        <v>9371</v>
      </c>
      <c r="C3" s="145" t="s">
        <v>9379</v>
      </c>
      <c r="D3" s="145" t="s">
        <v>9380</v>
      </c>
      <c r="E3" s="145" t="s">
        <v>9378</v>
      </c>
      <c r="F3" s="145" t="s">
        <v>9372</v>
      </c>
      <c r="G3" s="145" t="s">
        <v>9373</v>
      </c>
      <c r="H3" s="145" t="s">
        <v>9374</v>
      </c>
      <c r="I3" s="145" t="s">
        <v>9375</v>
      </c>
      <c r="J3" s="145" t="s">
        <v>9376</v>
      </c>
      <c r="K3" s="145" t="s">
        <v>9377</v>
      </c>
    </row>
    <row r="4" spans="2:12" x14ac:dyDescent="0.25">
      <c r="B4" s="234">
        <v>1</v>
      </c>
      <c r="C4" s="235" t="s">
        <v>8114</v>
      </c>
      <c r="D4" s="232" t="str">
        <f>+IF(ISERROR(INDEX('Estructuras de Acero y Concreto'!$C$6:$C$577,MATCH('Resumen Infraestructura'!C4:C5,'Estructuras de Acero y Concreto'!$D$6:$D$577,0)))=FALSE,INDEX('Estructuras de Acero y Concreto'!CODEST,MATCH('Resumen Infraestructura'!C4:C5,'Estructuras de Acero y Concreto'!$D$6:$D$577,0)),IF(ISERROR(INDEX('Estructuras de Madera'!$C$5:$C$122,MATCH('Resumen Infraestructura'!C4:C5,'Estructuras de Madera'!$D$5:$D$122,0)))=FALSE,INDEX('Estructuras de Madera'!$C$5:$C$122,MATCH('Resumen Infraestructura'!C4:C5,'Estructuras de Madera'!$D$5:$D$122,0)),'Resumen Infraestructura'!C4:C5))</f>
        <v>EA060COU0S0-300-A2</v>
      </c>
      <c r="E4" s="232" t="str">
        <f>+IF(ISERROR(VLOOKUP(D4:D5,SICODI!$G$3:$H$2404,2,FALSE))=FALSE,VLOOKUP(D4:D5,SICODI!$G$3:$H$2404,2,FALSE),VLOOKUP('Resumen Infraestructura'!D4:D5,'Resumen de precios LLTT'!$C$17:$D$3071,2,FALSE))</f>
        <v>1 Poste autosoportable de acero (18/7600) de ángulo mayor y terminal (90°) Tipo ATU1-18</v>
      </c>
      <c r="F4" s="146" t="s">
        <v>3151</v>
      </c>
      <c r="G4" s="147">
        <v>202</v>
      </c>
      <c r="H4" s="230">
        <v>18</v>
      </c>
      <c r="I4" s="236" t="s">
        <v>15</v>
      </c>
      <c r="J4" s="230" t="s">
        <v>3154</v>
      </c>
      <c r="K4" s="230">
        <v>1</v>
      </c>
    </row>
    <row r="5" spans="2:12" x14ac:dyDescent="0.25">
      <c r="B5" s="234"/>
      <c r="C5" s="235"/>
      <c r="D5" s="233"/>
      <c r="E5" s="233"/>
      <c r="F5" s="146" t="s">
        <v>8132</v>
      </c>
      <c r="G5" s="147">
        <v>10</v>
      </c>
      <c r="H5" s="231"/>
      <c r="I5" s="236"/>
      <c r="J5" s="231"/>
      <c r="K5" s="231"/>
    </row>
    <row r="6" spans="2:12" x14ac:dyDescent="0.25">
      <c r="B6" s="234">
        <v>2</v>
      </c>
      <c r="C6" s="235" t="s">
        <v>8113</v>
      </c>
      <c r="D6" s="232" t="str">
        <f>+IF(ISERROR(INDEX('Estructuras de Acero y Concreto'!$C$6:$C$577,MATCH('Resumen Infraestructura'!C6:C7,'Estructuras de Acero y Concreto'!$D$6:$D$577,0)))=FALSE,INDEX('Estructuras de Acero y Concreto'!CODEST,MATCH('Resumen Infraestructura'!C6:C7,'Estructuras de Acero y Concreto'!$D$6:$D$577,0)),IF(ISERROR(INDEX('Estructuras de Madera'!$C$5:$C$122,MATCH('Resumen Infraestructura'!C6:C7,'Estructuras de Madera'!$D$5:$D$122,0)))=FALSE,INDEX('Estructuras de Madera'!$C$5:$C$122,MATCH('Resumen Infraestructura'!C6:C7,'Estructuras de Madera'!$D$5:$D$122,0)),'Resumen Infraestructura'!C6:C7))</f>
        <v>EC060COU0D0-300-S1</v>
      </c>
      <c r="E6" s="232" t="str">
        <f>+IF(ISERROR(VLOOKUP(D6:D7,SICODI!$G$3:$H$2404,2,FALSE))=FALSE,VLOOKUP(D6:D7,SICODI!$G$3:$H$2404,2,FALSE),VLOOKUP('Resumen Infraestructura'!D6:D7,'Resumen de precios LLTT'!$C$17:$D$3071,2,FALSE))</f>
        <v>1 Poste de concreto (19/1100) de suspensión (2°) Tipo SU2-19</v>
      </c>
      <c r="F6" s="146" t="s">
        <v>3151</v>
      </c>
      <c r="G6" s="147">
        <v>34</v>
      </c>
      <c r="H6" s="230">
        <v>19</v>
      </c>
      <c r="I6" s="236" t="s">
        <v>15</v>
      </c>
      <c r="J6" s="230" t="s">
        <v>3155</v>
      </c>
      <c r="K6" s="230">
        <v>1</v>
      </c>
    </row>
    <row r="7" spans="2:12" x14ac:dyDescent="0.25">
      <c r="B7" s="234"/>
      <c r="C7" s="235"/>
      <c r="D7" s="233"/>
      <c r="E7" s="233"/>
      <c r="F7" s="146" t="s">
        <v>8132</v>
      </c>
      <c r="G7" s="147">
        <v>78</v>
      </c>
      <c r="H7" s="231"/>
      <c r="I7" s="236"/>
      <c r="J7" s="231"/>
      <c r="K7" s="231"/>
      <c r="L7" s="12"/>
    </row>
    <row r="8" spans="2:12" x14ac:dyDescent="0.25">
      <c r="B8" s="234">
        <v>3</v>
      </c>
      <c r="C8" s="235" t="s">
        <v>8111</v>
      </c>
      <c r="D8" s="232" t="str">
        <f>+IF(ISERROR(INDEX('Estructuras de Acero y Concreto'!$C$6:$C$577,MATCH('Resumen Infraestructura'!C8:C9,'Estructuras de Acero y Concreto'!$D$6:$D$577,0)))=FALSE,INDEX('Estructuras de Acero y Concreto'!CODEST,MATCH('Resumen Infraestructura'!C8:C9,'Estructuras de Acero y Concreto'!$D$6:$D$577,0)),IF(ISERROR(INDEX('Estructuras de Madera'!$C$5:$C$122,MATCH('Resumen Infraestructura'!C8:C9,'Estructuras de Madera'!$D$5:$D$122,0)))=FALSE,INDEX('Estructuras de Madera'!$C$5:$C$122,MATCH('Resumen Infraestructura'!C8:C9,'Estructuras de Madera'!$D$5:$D$122,0)),'Resumen Infraestructura'!C8:C9))</f>
        <v>EMSU1P60C1</v>
      </c>
      <c r="E8" s="232" t="str">
        <f>+IF(ISERROR(VLOOKUP(D8:D9,SICODI!$G$3:$H$2404,2,FALSE))=FALSE,VLOOKUP(D8:D9,SICODI!$G$3:$H$2404,2,FALSE),VLOOKUP('Resumen Infraestructura'!D8:D9,'Resumen de precios LLTT'!$C$17:$D$3071,2,FALSE))</f>
        <v>Estructura de  Suspensión compuesto por 1 postes de madera tratada 60' Clase 1</v>
      </c>
      <c r="F8" s="146" t="s">
        <v>3151</v>
      </c>
      <c r="G8" s="147">
        <v>348</v>
      </c>
      <c r="H8" s="230">
        <v>18</v>
      </c>
      <c r="I8" s="236" t="s">
        <v>15</v>
      </c>
      <c r="J8" s="230" t="s">
        <v>3153</v>
      </c>
      <c r="K8" s="230">
        <v>1</v>
      </c>
    </row>
    <row r="9" spans="2:12" x14ac:dyDescent="0.25">
      <c r="B9" s="234"/>
      <c r="C9" s="235"/>
      <c r="D9" s="233"/>
      <c r="E9" s="233"/>
      <c r="F9" s="146" t="s">
        <v>8132</v>
      </c>
      <c r="G9" s="147">
        <v>23</v>
      </c>
      <c r="H9" s="231"/>
      <c r="I9" s="236"/>
      <c r="J9" s="231"/>
      <c r="K9" s="231"/>
    </row>
    <row r="10" spans="2:12" x14ac:dyDescent="0.25">
      <c r="B10" s="234">
        <v>4</v>
      </c>
      <c r="C10" s="235" t="s">
        <v>5698</v>
      </c>
      <c r="D10" s="232" t="str">
        <f>+IF(ISERROR(INDEX('Estructuras de Acero y Concreto'!$C$6:$C$577,MATCH('Resumen Infraestructura'!C10:C11,'Estructuras de Acero y Concreto'!$D$6:$D$577,0)))=FALSE,INDEX('Estructuras de Acero y Concreto'!CODEST,MATCH('Resumen Infraestructura'!C10:C11,'Estructuras de Acero y Concreto'!$D$6:$D$577,0)),IF(ISERROR(INDEX('Estructuras de Madera'!$C$5:$C$122,MATCH('Resumen Infraestructura'!C10:C11,'Estructuras de Madera'!$D$5:$D$122,0)))=FALSE,INDEX('Estructuras de Madera'!$C$5:$C$122,MATCH('Resumen Infraestructura'!C10:C11,'Estructuras de Madera'!$D$5:$D$122,0)),'Resumen Infraestructura'!C10:C11))</f>
        <v>PPC20</v>
      </c>
      <c r="E10" s="232" t="str">
        <f>+IF(ISERROR(VLOOKUP(D10:D11,SICODI!$G$3:$H$2404,2,FALSE))=FALSE,VLOOKUP(D10:D11,SICODI!$G$3:$H$2404,2,FALSE),VLOOKUP('Resumen Infraestructura'!D10:D11,'Resumen de precios LLTT'!$C$17:$D$3071,2,FALSE))</f>
        <v>POSTE DE CONCRETO ARMADO DE 13/400/150/345</v>
      </c>
      <c r="F10" s="146" t="s">
        <v>3151</v>
      </c>
      <c r="G10" s="148">
        <v>1266</v>
      </c>
      <c r="H10" s="230">
        <v>13</v>
      </c>
      <c r="I10" s="236" t="s">
        <v>8092</v>
      </c>
      <c r="J10" s="230" t="s">
        <v>3155</v>
      </c>
      <c r="K10" s="237">
        <v>1</v>
      </c>
    </row>
    <row r="11" spans="2:12" x14ac:dyDescent="0.25">
      <c r="B11" s="234"/>
      <c r="C11" s="235"/>
      <c r="D11" s="233"/>
      <c r="E11" s="233"/>
      <c r="F11" s="146" t="s">
        <v>8132</v>
      </c>
      <c r="G11" s="148">
        <v>60</v>
      </c>
      <c r="H11" s="231"/>
      <c r="I11" s="236"/>
      <c r="J11" s="231"/>
      <c r="K11" s="238"/>
    </row>
    <row r="12" spans="2:12" x14ac:dyDescent="0.25">
      <c r="B12" s="234">
        <v>5</v>
      </c>
      <c r="C12" s="235" t="s">
        <v>5706</v>
      </c>
      <c r="D12" s="232" t="str">
        <f>+IF(ISERROR(INDEX('Estructuras de Acero y Concreto'!$C$6:$C$577,MATCH('Resumen Infraestructura'!C12:C13,'Estructuras de Acero y Concreto'!$D$6:$D$577,0)))=FALSE,INDEX('Estructuras de Acero y Concreto'!CODEST,MATCH('Resumen Infraestructura'!C12:C13,'Estructuras de Acero y Concreto'!$D$6:$D$577,0)),IF(ISERROR(INDEX('Estructuras de Madera'!$C$5:$C$122,MATCH('Resumen Infraestructura'!C12:C13,'Estructuras de Madera'!$D$5:$D$122,0)))=FALSE,INDEX('Estructuras de Madera'!$C$5:$C$122,MATCH('Resumen Infraestructura'!C12:C13,'Estructuras de Madera'!$D$5:$D$122,0)),'Resumen Infraestructura'!C12:C13))</f>
        <v>PPC24</v>
      </c>
      <c r="E12" s="232" t="str">
        <f>+IF(ISERROR(VLOOKUP(D12:D13,SICODI!$G$3:$H$2404,2,FALSE))=FALSE,VLOOKUP(D12:D13,SICODI!$G$3:$H$2404,2,FALSE),VLOOKUP('Resumen Infraestructura'!D12:D13,'Resumen de precios LLTT'!$C$17:$D$3071,2,FALSE))</f>
        <v>POSTE DE CONCRETO ARMADO DE 15/400/150/375</v>
      </c>
      <c r="F12" s="146" t="s">
        <v>3151</v>
      </c>
      <c r="G12" s="148">
        <v>756</v>
      </c>
      <c r="H12" s="230">
        <v>15</v>
      </c>
      <c r="I12" s="236" t="s">
        <v>8092</v>
      </c>
      <c r="J12" s="230" t="s">
        <v>3155</v>
      </c>
      <c r="K12" s="237">
        <v>1</v>
      </c>
    </row>
    <row r="13" spans="2:12" x14ac:dyDescent="0.25">
      <c r="B13" s="234"/>
      <c r="C13" s="235"/>
      <c r="D13" s="233"/>
      <c r="E13" s="233"/>
      <c r="F13" s="146" t="s">
        <v>8132</v>
      </c>
      <c r="G13" s="147">
        <v>53</v>
      </c>
      <c r="H13" s="231"/>
      <c r="I13" s="236"/>
      <c r="J13" s="231"/>
      <c r="K13" s="238"/>
    </row>
    <row r="14" spans="2:12" x14ac:dyDescent="0.25">
      <c r="B14" s="234">
        <v>6</v>
      </c>
      <c r="C14" s="235" t="s">
        <v>5729</v>
      </c>
      <c r="D14" s="232" t="str">
        <f>+IF(ISERROR(INDEX('Estructuras de Acero y Concreto'!$C$6:$C$577,MATCH('Resumen Infraestructura'!C14:C15,'Estructuras de Acero y Concreto'!$D$6:$D$577,0)))=FALSE,INDEX('Estructuras de Acero y Concreto'!CODEST,MATCH('Resumen Infraestructura'!C14:C15,'Estructuras de Acero y Concreto'!$D$6:$D$577,0)),IF(ISERROR(INDEX('Estructuras de Madera'!$C$5:$C$122,MATCH('Resumen Infraestructura'!C14:C15,'Estructuras de Madera'!$D$5:$D$122,0)))=FALSE,INDEX('Estructuras de Madera'!$C$5:$C$122,MATCH('Resumen Infraestructura'!C14:C15,'Estructuras de Madera'!$D$5:$D$122,0)),'Resumen Infraestructura'!C14:C15))</f>
        <v>PPC35</v>
      </c>
      <c r="E14" s="232" t="str">
        <f>+IF(ISERROR(VLOOKUP(D14:D15,SICODI!$G$3:$H$2404,2,FALSE))=FALSE,VLOOKUP(D14:D15,SICODI!$G$3:$H$2404,2,FALSE),VLOOKUP('Resumen Infraestructura'!D14:D15,'Resumen de precios LLTT'!$C$17:$D$3071,2,FALSE))</f>
        <v>POSTE DE CONCRETO ARMADO PARA A. P.  8/200/120/240</v>
      </c>
      <c r="F14" s="146" t="s">
        <v>3151</v>
      </c>
      <c r="G14" s="147">
        <v>250</v>
      </c>
      <c r="H14" s="230">
        <v>8</v>
      </c>
      <c r="I14" s="236" t="s">
        <v>8091</v>
      </c>
      <c r="J14" s="230" t="s">
        <v>3155</v>
      </c>
      <c r="K14" s="230">
        <v>3</v>
      </c>
    </row>
    <row r="15" spans="2:12" x14ac:dyDescent="0.25">
      <c r="B15" s="234"/>
      <c r="C15" s="235"/>
      <c r="D15" s="233"/>
      <c r="E15" s="233"/>
      <c r="F15" s="146" t="s">
        <v>8132</v>
      </c>
      <c r="G15" s="147">
        <v>4</v>
      </c>
      <c r="H15" s="231"/>
      <c r="I15" s="236"/>
      <c r="J15" s="231"/>
      <c r="K15" s="231"/>
    </row>
    <row r="16" spans="2:12" x14ac:dyDescent="0.25">
      <c r="B16" s="234">
        <v>7</v>
      </c>
      <c r="C16" s="235" t="s">
        <v>5735</v>
      </c>
      <c r="D16" s="232" t="str">
        <f>+IF(ISERROR(INDEX('Estructuras de Acero y Concreto'!$C$6:$C$577,MATCH('Resumen Infraestructura'!C16:C17,'Estructuras de Acero y Concreto'!$D$6:$D$577,0)))=FALSE,INDEX('Estructuras de Acero y Concreto'!CODEST,MATCH('Resumen Infraestructura'!C16:C17,'Estructuras de Acero y Concreto'!$D$6:$D$577,0)),IF(ISERROR(INDEX('Estructuras de Madera'!$C$5:$C$122,MATCH('Resumen Infraestructura'!C16:C17,'Estructuras de Madera'!$D$5:$D$122,0)))=FALSE,INDEX('Estructuras de Madera'!$C$5:$C$122,MATCH('Resumen Infraestructura'!C16:C17,'Estructuras de Madera'!$D$5:$D$122,0)),'Resumen Infraestructura'!C16:C17))</f>
        <v>PPC38</v>
      </c>
      <c r="E16" s="232" t="str">
        <f>+IF(ISERROR(VLOOKUP(D16:D17,SICODI!$G$3:$H$2404,2,FALSE))=FALSE,VLOOKUP(D16:D17,SICODI!$G$3:$H$2404,2,FALSE),VLOOKUP('Resumen Infraestructura'!D16:D17,'Resumen de precios LLTT'!$C$17:$D$3071,2,FALSE))</f>
        <v>POSTE DE CONCRETO ARMADO PARA A. P.  9/200/120/245</v>
      </c>
      <c r="F16" s="146" t="s">
        <v>3151</v>
      </c>
      <c r="G16" s="147">
        <v>199</v>
      </c>
      <c r="H16" s="230">
        <v>9</v>
      </c>
      <c r="I16" s="236" t="s">
        <v>8091</v>
      </c>
      <c r="J16" s="230" t="s">
        <v>3155</v>
      </c>
      <c r="K16" s="230">
        <v>4</v>
      </c>
    </row>
    <row r="17" spans="2:11" x14ac:dyDescent="0.25">
      <c r="B17" s="234"/>
      <c r="C17" s="235"/>
      <c r="D17" s="233"/>
      <c r="E17" s="233"/>
      <c r="F17" s="146" t="s">
        <v>8132</v>
      </c>
      <c r="G17" s="147">
        <v>68</v>
      </c>
      <c r="H17" s="231"/>
      <c r="I17" s="236"/>
      <c r="J17" s="231"/>
      <c r="K17" s="231"/>
    </row>
    <row r="18" spans="2:11" x14ac:dyDescent="0.25">
      <c r="B18" s="234">
        <v>8</v>
      </c>
      <c r="C18" s="235" t="s">
        <v>5739</v>
      </c>
      <c r="D18" s="232" t="str">
        <f>+IF(ISERROR(INDEX('Estructuras de Acero y Concreto'!$C$6:$C$577,MATCH('Resumen Infraestructura'!C18:C19,'Estructuras de Acero y Concreto'!$D$6:$D$577,0)))=FALSE,INDEX('Estructuras de Acero y Concreto'!CODEST,MATCH('Resumen Infraestructura'!C18:C19,'Estructuras de Acero y Concreto'!$D$6:$D$577,0)),IF(ISERROR(INDEX('Estructuras de Madera'!$C$5:$C$122,MATCH('Resumen Infraestructura'!C18:C19,'Estructuras de Madera'!$D$5:$D$122,0)))=FALSE,INDEX('Estructuras de Madera'!$C$5:$C$122,MATCH('Resumen Infraestructura'!C18:C19,'Estructuras de Madera'!$D$5:$D$122,0)),'Resumen Infraestructura'!C18:C19))</f>
        <v>PPC40</v>
      </c>
      <c r="E18" s="232" t="str">
        <f>+IF(ISERROR(VLOOKUP(D18:D19,SICODI!$G$3:$H$2404,2,FALSE))=FALSE,VLOOKUP(D18:D19,SICODI!$G$3:$H$2404,2,FALSE),VLOOKUP('Resumen Infraestructura'!D18:D19,'Resumen de precios LLTT'!$C$17:$D$3071,2,FALSE))</f>
        <v>POSTE DE CONCRETO ARMADO PARA A. P. 11/200/120/285</v>
      </c>
      <c r="F18" s="146" t="s">
        <v>3151</v>
      </c>
      <c r="G18" s="147">
        <v>682</v>
      </c>
      <c r="H18" s="230">
        <v>11</v>
      </c>
      <c r="I18" s="236" t="s">
        <v>8091</v>
      </c>
      <c r="J18" s="230" t="s">
        <v>3155</v>
      </c>
      <c r="K18" s="230">
        <v>4</v>
      </c>
    </row>
    <row r="19" spans="2:11" x14ac:dyDescent="0.25">
      <c r="B19" s="234"/>
      <c r="C19" s="235"/>
      <c r="D19" s="233"/>
      <c r="E19" s="233"/>
      <c r="F19" s="146" t="s">
        <v>8132</v>
      </c>
      <c r="G19" s="147">
        <v>288</v>
      </c>
      <c r="H19" s="231"/>
      <c r="I19" s="236"/>
      <c r="J19" s="231"/>
      <c r="K19" s="231"/>
    </row>
    <row r="20" spans="2:11" x14ac:dyDescent="0.25">
      <c r="C20" s="1"/>
      <c r="D20" s="1"/>
      <c r="E20" s="1"/>
      <c r="G20" s="149"/>
    </row>
    <row r="21" spans="2:11" x14ac:dyDescent="0.25">
      <c r="C21" s="1"/>
      <c r="D21" s="1"/>
      <c r="E21" s="1"/>
    </row>
    <row r="29" spans="2:11" x14ac:dyDescent="0.25">
      <c r="C29" s="151"/>
      <c r="D29" s="151"/>
      <c r="E29" s="151"/>
    </row>
  </sheetData>
  <autoFilter ref="B3:K19"/>
  <mergeCells count="64">
    <mergeCell ref="K18:K19"/>
    <mergeCell ref="D18:D19"/>
    <mergeCell ref="B16:B17"/>
    <mergeCell ref="C16:C17"/>
    <mergeCell ref="H16:H17"/>
    <mergeCell ref="I16:I17"/>
    <mergeCell ref="J16:J17"/>
    <mergeCell ref="K16:K17"/>
    <mergeCell ref="D16:D17"/>
    <mergeCell ref="E16:E17"/>
    <mergeCell ref="E18:E19"/>
    <mergeCell ref="B18:B19"/>
    <mergeCell ref="C18:C19"/>
    <mergeCell ref="H18:H19"/>
    <mergeCell ref="I18:I19"/>
    <mergeCell ref="J18:J19"/>
    <mergeCell ref="K14:K15"/>
    <mergeCell ref="D14:D15"/>
    <mergeCell ref="B12:B13"/>
    <mergeCell ref="C12:C13"/>
    <mergeCell ref="H12:H13"/>
    <mergeCell ref="I12:I13"/>
    <mergeCell ref="J12:J13"/>
    <mergeCell ref="K12:K13"/>
    <mergeCell ref="D12:D13"/>
    <mergeCell ref="E12:E13"/>
    <mergeCell ref="E14:E15"/>
    <mergeCell ref="B14:B15"/>
    <mergeCell ref="C14:C15"/>
    <mergeCell ref="H14:H15"/>
    <mergeCell ref="I14:I15"/>
    <mergeCell ref="J14:J15"/>
    <mergeCell ref="K10:K11"/>
    <mergeCell ref="D10:D11"/>
    <mergeCell ref="B8:B9"/>
    <mergeCell ref="C8:C9"/>
    <mergeCell ref="H8:H9"/>
    <mergeCell ref="I8:I9"/>
    <mergeCell ref="J8:J9"/>
    <mergeCell ref="K8:K9"/>
    <mergeCell ref="D8:D9"/>
    <mergeCell ref="E8:E9"/>
    <mergeCell ref="E10:E11"/>
    <mergeCell ref="B10:B11"/>
    <mergeCell ref="C10:C11"/>
    <mergeCell ref="H10:H11"/>
    <mergeCell ref="I10:I11"/>
    <mergeCell ref="J10:J11"/>
    <mergeCell ref="K6:K7"/>
    <mergeCell ref="D6:D7"/>
    <mergeCell ref="B4:B5"/>
    <mergeCell ref="C4:C5"/>
    <mergeCell ref="H4:H5"/>
    <mergeCell ref="I4:I5"/>
    <mergeCell ref="J4:J5"/>
    <mergeCell ref="K4:K5"/>
    <mergeCell ref="D4:D5"/>
    <mergeCell ref="E4:E5"/>
    <mergeCell ref="E6:E7"/>
    <mergeCell ref="B6:B7"/>
    <mergeCell ref="C6:C7"/>
    <mergeCell ref="H6:H7"/>
    <mergeCell ref="I6:I7"/>
    <mergeCell ref="J6:J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404"/>
  <sheetViews>
    <sheetView zoomScaleNormal="100" workbookViewId="0">
      <selection activeCell="B2" sqref="B2"/>
    </sheetView>
  </sheetViews>
  <sheetFormatPr baseColWidth="10" defaultRowHeight="15" x14ac:dyDescent="0.25"/>
  <cols>
    <col min="2" max="2" width="22.42578125" bestFit="1" customWidth="1"/>
    <col min="3" max="3" width="12.140625" bestFit="1" customWidth="1"/>
    <col min="4" max="4" width="30.140625" bestFit="1" customWidth="1"/>
    <col min="5" max="5" width="13.42578125" customWidth="1"/>
    <col min="6" max="6" width="79.7109375" bestFit="1" customWidth="1"/>
    <col min="7" max="7" width="14.7109375" bestFit="1" customWidth="1"/>
    <col min="8" max="8" width="114.85546875" customWidth="1"/>
    <col min="9" max="9" width="8.140625" bestFit="1" customWidth="1"/>
    <col min="10" max="10" width="11" bestFit="1" customWidth="1"/>
  </cols>
  <sheetData>
    <row r="2" spans="2:10" s="119" customFormat="1" x14ac:dyDescent="0.25">
      <c r="B2" s="120" t="s">
        <v>3158</v>
      </c>
      <c r="C2" s="120" t="s">
        <v>3159</v>
      </c>
      <c r="D2" s="120" t="s">
        <v>3160</v>
      </c>
      <c r="E2" s="120" t="s">
        <v>3161</v>
      </c>
      <c r="F2" s="120" t="s">
        <v>3162</v>
      </c>
      <c r="G2" s="120" t="s">
        <v>3163</v>
      </c>
      <c r="H2" s="120" t="s">
        <v>3164</v>
      </c>
      <c r="I2" s="120" t="s">
        <v>42</v>
      </c>
      <c r="J2" s="120" t="s">
        <v>3165</v>
      </c>
    </row>
    <row r="3" spans="2:10" x14ac:dyDescent="0.25">
      <c r="B3" s="3" t="s">
        <v>3166</v>
      </c>
      <c r="C3" s="3" t="s">
        <v>3167</v>
      </c>
      <c r="D3" s="3" t="s">
        <v>3168</v>
      </c>
      <c r="E3" s="3">
        <v>4</v>
      </c>
      <c r="F3" s="3" t="s">
        <v>3169</v>
      </c>
      <c r="G3" s="3" t="s">
        <v>3170</v>
      </c>
      <c r="H3" s="3" t="s">
        <v>3171</v>
      </c>
      <c r="I3" s="3" t="s">
        <v>3172</v>
      </c>
      <c r="J3" s="3">
        <v>0.66</v>
      </c>
    </row>
    <row r="4" spans="2:10" x14ac:dyDescent="0.25">
      <c r="B4" s="3" t="s">
        <v>3166</v>
      </c>
      <c r="C4" s="3" t="s">
        <v>3167</v>
      </c>
      <c r="D4" s="3" t="s">
        <v>3168</v>
      </c>
      <c r="E4" s="3">
        <v>4</v>
      </c>
      <c r="F4" s="3" t="s">
        <v>3169</v>
      </c>
      <c r="G4" s="3" t="s">
        <v>3173</v>
      </c>
      <c r="H4" s="3" t="s">
        <v>3174</v>
      </c>
      <c r="I4" s="3" t="s">
        <v>3172</v>
      </c>
      <c r="J4" s="3">
        <v>0.93</v>
      </c>
    </row>
    <row r="5" spans="2:10" x14ac:dyDescent="0.25">
      <c r="B5" s="3" t="s">
        <v>3166</v>
      </c>
      <c r="C5" s="3" t="s">
        <v>3167</v>
      </c>
      <c r="D5" s="3" t="s">
        <v>3168</v>
      </c>
      <c r="E5" s="3">
        <v>5</v>
      </c>
      <c r="F5" s="3" t="s">
        <v>3175</v>
      </c>
      <c r="G5" s="3" t="s">
        <v>3176</v>
      </c>
      <c r="H5" s="3" t="s">
        <v>3177</v>
      </c>
      <c r="I5" s="3" t="s">
        <v>3172</v>
      </c>
      <c r="J5" s="3">
        <v>120.09</v>
      </c>
    </row>
    <row r="6" spans="2:10" x14ac:dyDescent="0.25">
      <c r="B6" s="3" t="s">
        <v>3166</v>
      </c>
      <c r="C6" s="3" t="s">
        <v>3167</v>
      </c>
      <c r="D6" s="3" t="s">
        <v>3168</v>
      </c>
      <c r="E6" s="3">
        <v>5</v>
      </c>
      <c r="F6" s="3" t="s">
        <v>3175</v>
      </c>
      <c r="G6" s="3" t="s">
        <v>3178</v>
      </c>
      <c r="H6" s="3" t="s">
        <v>3179</v>
      </c>
      <c r="I6" s="3" t="s">
        <v>3172</v>
      </c>
      <c r="J6" s="3">
        <v>71.5</v>
      </c>
    </row>
    <row r="7" spans="2:10" x14ac:dyDescent="0.25">
      <c r="B7" s="3" t="s">
        <v>3166</v>
      </c>
      <c r="C7" s="3" t="s">
        <v>3167</v>
      </c>
      <c r="D7" s="3" t="s">
        <v>3168</v>
      </c>
      <c r="E7" s="3">
        <v>5</v>
      </c>
      <c r="F7" s="3" t="s">
        <v>3175</v>
      </c>
      <c r="G7" s="3" t="s">
        <v>3180</v>
      </c>
      <c r="H7" s="3" t="s">
        <v>3181</v>
      </c>
      <c r="I7" s="3" t="s">
        <v>3172</v>
      </c>
      <c r="J7" s="3">
        <v>25</v>
      </c>
    </row>
    <row r="8" spans="2:10" x14ac:dyDescent="0.25">
      <c r="B8" s="3" t="s">
        <v>3166</v>
      </c>
      <c r="C8" s="3" t="s">
        <v>3167</v>
      </c>
      <c r="D8" s="3" t="s">
        <v>3168</v>
      </c>
      <c r="E8" s="3">
        <v>5</v>
      </c>
      <c r="F8" s="3" t="s">
        <v>3175</v>
      </c>
      <c r="G8" s="3" t="s">
        <v>3182</v>
      </c>
      <c r="H8" s="3" t="s">
        <v>3183</v>
      </c>
      <c r="I8" s="3" t="s">
        <v>3172</v>
      </c>
      <c r="J8" s="3">
        <v>25</v>
      </c>
    </row>
    <row r="9" spans="2:10" x14ac:dyDescent="0.25">
      <c r="B9" s="3" t="s">
        <v>3166</v>
      </c>
      <c r="C9" s="3" t="s">
        <v>3167</v>
      </c>
      <c r="D9" s="3" t="s">
        <v>3168</v>
      </c>
      <c r="E9" s="3">
        <v>5</v>
      </c>
      <c r="F9" s="3" t="s">
        <v>3175</v>
      </c>
      <c r="G9" s="3" t="s">
        <v>3184</v>
      </c>
      <c r="H9" s="3" t="s">
        <v>3185</v>
      </c>
      <c r="I9" s="3" t="s">
        <v>3172</v>
      </c>
      <c r="J9" s="3">
        <v>25</v>
      </c>
    </row>
    <row r="10" spans="2:10" x14ac:dyDescent="0.25">
      <c r="B10" s="3" t="s">
        <v>3166</v>
      </c>
      <c r="C10" s="3" t="s">
        <v>3167</v>
      </c>
      <c r="D10" s="3" t="s">
        <v>3168</v>
      </c>
      <c r="E10" s="3">
        <v>5</v>
      </c>
      <c r="F10" s="3" t="s">
        <v>3175</v>
      </c>
      <c r="G10" s="3" t="s">
        <v>3186</v>
      </c>
      <c r="H10" s="3" t="s">
        <v>3187</v>
      </c>
      <c r="I10" s="3" t="s">
        <v>3172</v>
      </c>
      <c r="J10" s="3">
        <v>25</v>
      </c>
    </row>
    <row r="11" spans="2:10" x14ac:dyDescent="0.25">
      <c r="B11" s="3" t="s">
        <v>3166</v>
      </c>
      <c r="C11" s="3" t="s">
        <v>3167</v>
      </c>
      <c r="D11" s="3" t="s">
        <v>3168</v>
      </c>
      <c r="E11" s="3">
        <v>5</v>
      </c>
      <c r="F11" s="3" t="s">
        <v>3175</v>
      </c>
      <c r="G11" s="3" t="s">
        <v>3188</v>
      </c>
      <c r="H11" s="3" t="s">
        <v>3189</v>
      </c>
      <c r="I11" s="3" t="s">
        <v>3172</v>
      </c>
      <c r="J11" s="3">
        <v>14.5</v>
      </c>
    </row>
    <row r="12" spans="2:10" x14ac:dyDescent="0.25">
      <c r="B12" s="3" t="s">
        <v>3166</v>
      </c>
      <c r="C12" s="3" t="s">
        <v>3167</v>
      </c>
      <c r="D12" s="3" t="s">
        <v>3168</v>
      </c>
      <c r="E12" s="3">
        <v>5</v>
      </c>
      <c r="F12" s="3" t="s">
        <v>3175</v>
      </c>
      <c r="G12" s="3" t="s">
        <v>3190</v>
      </c>
      <c r="H12" s="3" t="s">
        <v>3191</v>
      </c>
      <c r="I12" s="3" t="s">
        <v>3172</v>
      </c>
      <c r="J12" s="3">
        <v>14.5</v>
      </c>
    </row>
    <row r="13" spans="2:10" x14ac:dyDescent="0.25">
      <c r="B13" s="3" t="s">
        <v>3166</v>
      </c>
      <c r="C13" s="3" t="s">
        <v>3167</v>
      </c>
      <c r="D13" s="3" t="s">
        <v>3168</v>
      </c>
      <c r="E13" s="3">
        <v>6</v>
      </c>
      <c r="F13" s="3" t="s">
        <v>3192</v>
      </c>
      <c r="G13" s="3" t="s">
        <v>3193</v>
      </c>
      <c r="H13" s="3" t="s">
        <v>3194</v>
      </c>
      <c r="I13" s="3" t="s">
        <v>3172</v>
      </c>
      <c r="J13" s="3">
        <v>2.4500000000000002</v>
      </c>
    </row>
    <row r="14" spans="2:10" x14ac:dyDescent="0.25">
      <c r="B14" s="3" t="s">
        <v>3166</v>
      </c>
      <c r="C14" s="3" t="s">
        <v>3167</v>
      </c>
      <c r="D14" s="3" t="s">
        <v>3168</v>
      </c>
      <c r="E14" s="3">
        <v>6</v>
      </c>
      <c r="F14" s="3" t="s">
        <v>3192</v>
      </c>
      <c r="G14" s="3" t="s">
        <v>3195</v>
      </c>
      <c r="H14" s="3" t="s">
        <v>3196</v>
      </c>
      <c r="I14" s="3" t="s">
        <v>3172</v>
      </c>
      <c r="J14" s="3">
        <v>7.16</v>
      </c>
    </row>
    <row r="15" spans="2:10" x14ac:dyDescent="0.25">
      <c r="B15" s="3" t="s">
        <v>3166</v>
      </c>
      <c r="C15" s="3" t="s">
        <v>3167</v>
      </c>
      <c r="D15" s="3" t="s">
        <v>3168</v>
      </c>
      <c r="E15" s="3">
        <v>6</v>
      </c>
      <c r="F15" s="3" t="s">
        <v>3192</v>
      </c>
      <c r="G15" s="3" t="s">
        <v>3197</v>
      </c>
      <c r="H15" s="3" t="s">
        <v>3198</v>
      </c>
      <c r="I15" s="3" t="s">
        <v>3172</v>
      </c>
      <c r="J15" s="3">
        <v>7.21</v>
      </c>
    </row>
    <row r="16" spans="2:10" x14ac:dyDescent="0.25">
      <c r="B16" s="3" t="s">
        <v>3166</v>
      </c>
      <c r="C16" s="3" t="s">
        <v>3167</v>
      </c>
      <c r="D16" s="3" t="s">
        <v>3168</v>
      </c>
      <c r="E16" s="3">
        <v>6</v>
      </c>
      <c r="F16" s="3" t="s">
        <v>3192</v>
      </c>
      <c r="G16" s="3" t="s">
        <v>3199</v>
      </c>
      <c r="H16" s="3" t="s">
        <v>3200</v>
      </c>
      <c r="I16" s="3" t="s">
        <v>3172</v>
      </c>
      <c r="J16" s="3">
        <v>23.81</v>
      </c>
    </row>
    <row r="17" spans="2:10" x14ac:dyDescent="0.25">
      <c r="B17" s="3" t="s">
        <v>3166</v>
      </c>
      <c r="C17" s="3" t="s">
        <v>3167</v>
      </c>
      <c r="D17" s="3" t="s">
        <v>3168</v>
      </c>
      <c r="E17" s="3">
        <v>6</v>
      </c>
      <c r="F17" s="3" t="s">
        <v>3192</v>
      </c>
      <c r="G17" s="3" t="s">
        <v>3201</v>
      </c>
      <c r="H17" s="3" t="s">
        <v>3202</v>
      </c>
      <c r="I17" s="3" t="s">
        <v>3172</v>
      </c>
      <c r="J17" s="3">
        <v>22.31</v>
      </c>
    </row>
    <row r="18" spans="2:10" x14ac:dyDescent="0.25">
      <c r="B18" s="3" t="s">
        <v>3166</v>
      </c>
      <c r="C18" s="3" t="s">
        <v>3167</v>
      </c>
      <c r="D18" s="3" t="s">
        <v>3168</v>
      </c>
      <c r="E18" s="3">
        <v>6</v>
      </c>
      <c r="F18" s="3" t="s">
        <v>3192</v>
      </c>
      <c r="G18" s="3" t="s">
        <v>3203</v>
      </c>
      <c r="H18" s="3" t="s">
        <v>3204</v>
      </c>
      <c r="I18" s="3" t="s">
        <v>3172</v>
      </c>
      <c r="J18" s="3">
        <v>22.31</v>
      </c>
    </row>
    <row r="19" spans="2:10" x14ac:dyDescent="0.25">
      <c r="B19" s="3" t="s">
        <v>3166</v>
      </c>
      <c r="C19" s="3" t="s">
        <v>3167</v>
      </c>
      <c r="D19" s="3" t="s">
        <v>3168</v>
      </c>
      <c r="E19" s="3">
        <v>7</v>
      </c>
      <c r="F19" s="3" t="s">
        <v>3205</v>
      </c>
      <c r="G19" s="3" t="s">
        <v>3206</v>
      </c>
      <c r="H19" s="3" t="s">
        <v>3207</v>
      </c>
      <c r="I19" s="3" t="s">
        <v>3172</v>
      </c>
      <c r="J19" s="3">
        <v>18</v>
      </c>
    </row>
    <row r="20" spans="2:10" x14ac:dyDescent="0.25">
      <c r="B20" s="3" t="s">
        <v>3166</v>
      </c>
      <c r="C20" s="3" t="s">
        <v>3167</v>
      </c>
      <c r="D20" s="3" t="s">
        <v>3168</v>
      </c>
      <c r="E20" s="3">
        <v>7</v>
      </c>
      <c r="F20" s="3" t="s">
        <v>3205</v>
      </c>
      <c r="G20" s="3" t="s">
        <v>3208</v>
      </c>
      <c r="H20" s="3" t="s">
        <v>3209</v>
      </c>
      <c r="I20" s="3" t="s">
        <v>3172</v>
      </c>
      <c r="J20" s="3">
        <v>36.54</v>
      </c>
    </row>
    <row r="21" spans="2:10" x14ac:dyDescent="0.25">
      <c r="B21" s="3" t="s">
        <v>3166</v>
      </c>
      <c r="C21" s="3" t="s">
        <v>3167</v>
      </c>
      <c r="D21" s="3" t="s">
        <v>3168</v>
      </c>
      <c r="E21" s="3">
        <v>7</v>
      </c>
      <c r="F21" s="3" t="s">
        <v>3205</v>
      </c>
      <c r="G21" s="3" t="s">
        <v>3210</v>
      </c>
      <c r="H21" s="3" t="s">
        <v>3211</v>
      </c>
      <c r="I21" s="3" t="s">
        <v>3172</v>
      </c>
      <c r="J21" s="3">
        <v>12.14</v>
      </c>
    </row>
    <row r="22" spans="2:10" x14ac:dyDescent="0.25">
      <c r="B22" s="3" t="s">
        <v>3166</v>
      </c>
      <c r="C22" s="3" t="s">
        <v>3167</v>
      </c>
      <c r="D22" s="3" t="s">
        <v>3168</v>
      </c>
      <c r="E22" s="3">
        <v>7</v>
      </c>
      <c r="F22" s="3" t="s">
        <v>3205</v>
      </c>
      <c r="G22" s="3" t="s">
        <v>3212</v>
      </c>
      <c r="H22" s="3" t="s">
        <v>3213</v>
      </c>
      <c r="I22" s="3" t="s">
        <v>3172</v>
      </c>
      <c r="J22" s="3">
        <v>20.37</v>
      </c>
    </row>
    <row r="23" spans="2:10" x14ac:dyDescent="0.25">
      <c r="B23" s="3" t="s">
        <v>3166</v>
      </c>
      <c r="C23" s="3" t="s">
        <v>3167</v>
      </c>
      <c r="D23" s="3" t="s">
        <v>3168</v>
      </c>
      <c r="E23" s="3">
        <v>7</v>
      </c>
      <c r="F23" s="3" t="s">
        <v>3205</v>
      </c>
      <c r="G23" s="3" t="s">
        <v>3214</v>
      </c>
      <c r="H23" s="3" t="s">
        <v>3215</v>
      </c>
      <c r="I23" s="3" t="s">
        <v>3172</v>
      </c>
      <c r="J23" s="3">
        <v>15</v>
      </c>
    </row>
    <row r="24" spans="2:10" x14ac:dyDescent="0.25">
      <c r="B24" s="3" t="s">
        <v>3166</v>
      </c>
      <c r="C24" s="3" t="s">
        <v>3167</v>
      </c>
      <c r="D24" s="3" t="s">
        <v>3168</v>
      </c>
      <c r="E24" s="3">
        <v>7</v>
      </c>
      <c r="F24" s="3" t="s">
        <v>3205</v>
      </c>
      <c r="G24" s="3" t="s">
        <v>3216</v>
      </c>
      <c r="H24" s="3" t="s">
        <v>3217</v>
      </c>
      <c r="I24" s="3" t="s">
        <v>3172</v>
      </c>
      <c r="J24" s="3">
        <v>16.77</v>
      </c>
    </row>
    <row r="25" spans="2:10" x14ac:dyDescent="0.25">
      <c r="B25" s="3" t="s">
        <v>3166</v>
      </c>
      <c r="C25" s="3" t="s">
        <v>3167</v>
      </c>
      <c r="D25" s="3" t="s">
        <v>3168</v>
      </c>
      <c r="E25" s="3">
        <v>7</v>
      </c>
      <c r="F25" s="3" t="s">
        <v>3205</v>
      </c>
      <c r="G25" s="3" t="s">
        <v>3218</v>
      </c>
      <c r="H25" s="3" t="s">
        <v>3219</v>
      </c>
      <c r="I25" s="3" t="s">
        <v>3172</v>
      </c>
      <c r="J25" s="3">
        <v>16.39</v>
      </c>
    </row>
    <row r="26" spans="2:10" x14ac:dyDescent="0.25">
      <c r="B26" s="3" t="s">
        <v>3166</v>
      </c>
      <c r="C26" s="3" t="s">
        <v>3167</v>
      </c>
      <c r="D26" s="3" t="s">
        <v>3168</v>
      </c>
      <c r="E26" s="3">
        <v>8</v>
      </c>
      <c r="F26" s="3" t="s">
        <v>3220</v>
      </c>
      <c r="G26" s="3" t="s">
        <v>3221</v>
      </c>
      <c r="H26" s="3" t="s">
        <v>3222</v>
      </c>
      <c r="I26" s="3" t="s">
        <v>3172</v>
      </c>
      <c r="J26" s="3">
        <v>1.57</v>
      </c>
    </row>
    <row r="27" spans="2:10" x14ac:dyDescent="0.25">
      <c r="B27" s="3" t="s">
        <v>3166</v>
      </c>
      <c r="C27" s="3" t="s">
        <v>3167</v>
      </c>
      <c r="D27" s="3" t="s">
        <v>3168</v>
      </c>
      <c r="E27" s="3">
        <v>8</v>
      </c>
      <c r="F27" s="3" t="s">
        <v>3220</v>
      </c>
      <c r="G27" s="3" t="s">
        <v>3223</v>
      </c>
      <c r="H27" s="3" t="s">
        <v>3224</v>
      </c>
      <c r="I27" s="3" t="s">
        <v>3172</v>
      </c>
      <c r="J27" s="3">
        <v>2.95</v>
      </c>
    </row>
    <row r="28" spans="2:10" x14ac:dyDescent="0.25">
      <c r="B28" s="3" t="s">
        <v>3166</v>
      </c>
      <c r="C28" s="3" t="s">
        <v>3167</v>
      </c>
      <c r="D28" s="3" t="s">
        <v>3168</v>
      </c>
      <c r="E28" s="3">
        <v>8</v>
      </c>
      <c r="F28" s="3" t="s">
        <v>3220</v>
      </c>
      <c r="G28" s="3" t="s">
        <v>3225</v>
      </c>
      <c r="H28" s="3" t="s">
        <v>3226</v>
      </c>
      <c r="I28" s="3" t="s">
        <v>3172</v>
      </c>
      <c r="J28" s="3">
        <v>2.74</v>
      </c>
    </row>
    <row r="29" spans="2:10" x14ac:dyDescent="0.25">
      <c r="B29" s="3" t="s">
        <v>3166</v>
      </c>
      <c r="C29" s="3" t="s">
        <v>3167</v>
      </c>
      <c r="D29" s="3" t="s">
        <v>3168</v>
      </c>
      <c r="E29" s="3">
        <v>8</v>
      </c>
      <c r="F29" s="3" t="s">
        <v>3220</v>
      </c>
      <c r="G29" s="3" t="s">
        <v>3227</v>
      </c>
      <c r="H29" s="3" t="s">
        <v>3228</v>
      </c>
      <c r="I29" s="3" t="s">
        <v>3172</v>
      </c>
      <c r="J29" s="3">
        <v>3.01</v>
      </c>
    </row>
    <row r="30" spans="2:10" x14ac:dyDescent="0.25">
      <c r="B30" s="3" t="s">
        <v>3166</v>
      </c>
      <c r="C30" s="3" t="s">
        <v>3167</v>
      </c>
      <c r="D30" s="3" t="s">
        <v>3168</v>
      </c>
      <c r="E30" s="3">
        <v>93</v>
      </c>
      <c r="F30" s="3" t="s">
        <v>3229</v>
      </c>
      <c r="G30" s="3" t="s">
        <v>3230</v>
      </c>
      <c r="H30" s="3" t="s">
        <v>3231</v>
      </c>
      <c r="I30" s="3" t="s">
        <v>3172</v>
      </c>
      <c r="J30" s="3">
        <v>25</v>
      </c>
    </row>
    <row r="31" spans="2:10" x14ac:dyDescent="0.25">
      <c r="B31" s="3" t="s">
        <v>3166</v>
      </c>
      <c r="C31" s="3" t="s">
        <v>3167</v>
      </c>
      <c r="D31" s="3" t="s">
        <v>3168</v>
      </c>
      <c r="E31" s="3">
        <v>93</v>
      </c>
      <c r="F31" s="3" t="s">
        <v>3229</v>
      </c>
      <c r="G31" s="3" t="s">
        <v>3232</v>
      </c>
      <c r="H31" s="3" t="s">
        <v>3233</v>
      </c>
      <c r="I31" s="3" t="s">
        <v>3172</v>
      </c>
      <c r="J31" s="3">
        <v>60.38</v>
      </c>
    </row>
    <row r="32" spans="2:10" x14ac:dyDescent="0.25">
      <c r="B32" s="3" t="s">
        <v>3166</v>
      </c>
      <c r="C32" s="3" t="s">
        <v>3167</v>
      </c>
      <c r="D32" s="3" t="s">
        <v>3168</v>
      </c>
      <c r="E32" s="3">
        <v>93</v>
      </c>
      <c r="F32" s="3" t="s">
        <v>3229</v>
      </c>
      <c r="G32" s="3" t="s">
        <v>3234</v>
      </c>
      <c r="H32" s="3" t="s">
        <v>3235</v>
      </c>
      <c r="I32" s="3" t="s">
        <v>3172</v>
      </c>
      <c r="J32" s="3">
        <v>46.1</v>
      </c>
    </row>
    <row r="33" spans="2:10" x14ac:dyDescent="0.25">
      <c r="B33" s="3" t="s">
        <v>3166</v>
      </c>
      <c r="C33" s="3" t="s">
        <v>3167</v>
      </c>
      <c r="D33" s="3" t="s">
        <v>3168</v>
      </c>
      <c r="E33" s="3">
        <v>93</v>
      </c>
      <c r="F33" s="3" t="s">
        <v>3229</v>
      </c>
      <c r="G33" s="3" t="s">
        <v>3236</v>
      </c>
      <c r="H33" s="3" t="s">
        <v>3237</v>
      </c>
      <c r="I33" s="3" t="s">
        <v>3172</v>
      </c>
      <c r="J33" s="3">
        <v>2.5499999999999998</v>
      </c>
    </row>
    <row r="34" spans="2:10" x14ac:dyDescent="0.25">
      <c r="B34" s="3" t="s">
        <v>3166</v>
      </c>
      <c r="C34" s="3" t="s">
        <v>3167</v>
      </c>
      <c r="D34" s="3" t="s">
        <v>3168</v>
      </c>
      <c r="E34" s="3">
        <v>93</v>
      </c>
      <c r="F34" s="3" t="s">
        <v>3229</v>
      </c>
      <c r="G34" s="3" t="s">
        <v>3238</v>
      </c>
      <c r="H34" s="3" t="s">
        <v>3239</v>
      </c>
      <c r="I34" s="3" t="s">
        <v>3172</v>
      </c>
      <c r="J34" s="3">
        <v>2.76</v>
      </c>
    </row>
    <row r="35" spans="2:10" x14ac:dyDescent="0.25">
      <c r="B35" s="3" t="s">
        <v>3166</v>
      </c>
      <c r="C35" s="3" t="s">
        <v>3167</v>
      </c>
      <c r="D35" s="3" t="s">
        <v>3168</v>
      </c>
      <c r="E35" s="3">
        <v>93</v>
      </c>
      <c r="F35" s="3" t="s">
        <v>3229</v>
      </c>
      <c r="G35" s="3" t="s">
        <v>3240</v>
      </c>
      <c r="H35" s="3" t="s">
        <v>3241</v>
      </c>
      <c r="I35" s="3" t="s">
        <v>3172</v>
      </c>
      <c r="J35" s="3">
        <v>1.79</v>
      </c>
    </row>
    <row r="36" spans="2:10" x14ac:dyDescent="0.25">
      <c r="B36" s="3" t="s">
        <v>3166</v>
      </c>
      <c r="C36" s="3" t="s">
        <v>3167</v>
      </c>
      <c r="D36" s="3" t="s">
        <v>3168</v>
      </c>
      <c r="E36" s="3">
        <v>93</v>
      </c>
      <c r="F36" s="3" t="s">
        <v>3229</v>
      </c>
      <c r="G36" s="3" t="s">
        <v>3242</v>
      </c>
      <c r="H36" s="3" t="s">
        <v>3243</v>
      </c>
      <c r="I36" s="3" t="s">
        <v>3172</v>
      </c>
      <c r="J36" s="3">
        <v>3.38</v>
      </c>
    </row>
    <row r="37" spans="2:10" x14ac:dyDescent="0.25">
      <c r="B37" s="3" t="s">
        <v>3166</v>
      </c>
      <c r="C37" s="3" t="s">
        <v>3167</v>
      </c>
      <c r="D37" s="3" t="s">
        <v>3168</v>
      </c>
      <c r="E37" s="3">
        <v>93</v>
      </c>
      <c r="F37" s="3" t="s">
        <v>3229</v>
      </c>
      <c r="G37" s="3" t="s">
        <v>3244</v>
      </c>
      <c r="H37" s="3" t="s">
        <v>3245</v>
      </c>
      <c r="I37" s="3" t="s">
        <v>3172</v>
      </c>
      <c r="J37" s="3">
        <v>4.41</v>
      </c>
    </row>
    <row r="38" spans="2:10" x14ac:dyDescent="0.25">
      <c r="B38" s="3" t="s">
        <v>3166</v>
      </c>
      <c r="C38" s="3" t="s">
        <v>3167</v>
      </c>
      <c r="D38" s="3" t="s">
        <v>3168</v>
      </c>
      <c r="E38" s="3">
        <v>1</v>
      </c>
      <c r="F38" s="3" t="s">
        <v>3246</v>
      </c>
      <c r="G38" s="3" t="s">
        <v>3247</v>
      </c>
      <c r="H38" s="3" t="s">
        <v>3248</v>
      </c>
      <c r="I38" s="3" t="s">
        <v>3172</v>
      </c>
      <c r="J38" s="3">
        <v>3.88</v>
      </c>
    </row>
    <row r="39" spans="2:10" x14ac:dyDescent="0.25">
      <c r="B39" s="3" t="s">
        <v>3166</v>
      </c>
      <c r="C39" s="3" t="s">
        <v>3167</v>
      </c>
      <c r="D39" s="3" t="s">
        <v>3168</v>
      </c>
      <c r="E39" s="3">
        <v>1</v>
      </c>
      <c r="F39" s="3" t="s">
        <v>3246</v>
      </c>
      <c r="G39" s="3" t="s">
        <v>3249</v>
      </c>
      <c r="H39" s="3" t="s">
        <v>3250</v>
      </c>
      <c r="I39" s="3" t="s">
        <v>3172</v>
      </c>
      <c r="J39" s="3">
        <v>4.29</v>
      </c>
    </row>
    <row r="40" spans="2:10" x14ac:dyDescent="0.25">
      <c r="B40" s="3" t="s">
        <v>3166</v>
      </c>
      <c r="C40" s="3" t="s">
        <v>3167</v>
      </c>
      <c r="D40" s="3" t="s">
        <v>3168</v>
      </c>
      <c r="E40" s="3">
        <v>1</v>
      </c>
      <c r="F40" s="3" t="s">
        <v>3246</v>
      </c>
      <c r="G40" s="3" t="s">
        <v>3251</v>
      </c>
      <c r="H40" s="3" t="s">
        <v>3252</v>
      </c>
      <c r="I40" s="3" t="s">
        <v>3172</v>
      </c>
      <c r="J40" s="3">
        <v>4.76</v>
      </c>
    </row>
    <row r="41" spans="2:10" x14ac:dyDescent="0.25">
      <c r="B41" s="3" t="s">
        <v>3166</v>
      </c>
      <c r="C41" s="3" t="s">
        <v>3167</v>
      </c>
      <c r="D41" s="3" t="s">
        <v>3168</v>
      </c>
      <c r="E41" s="3">
        <v>1</v>
      </c>
      <c r="F41" s="3" t="s">
        <v>3246</v>
      </c>
      <c r="G41" s="3" t="s">
        <v>3253</v>
      </c>
      <c r="H41" s="3" t="s">
        <v>3254</v>
      </c>
      <c r="I41" s="3" t="s">
        <v>3172</v>
      </c>
      <c r="J41" s="3">
        <v>5.64</v>
      </c>
    </row>
    <row r="42" spans="2:10" x14ac:dyDescent="0.25">
      <c r="B42" s="3" t="s">
        <v>3166</v>
      </c>
      <c r="C42" s="3" t="s">
        <v>3167</v>
      </c>
      <c r="D42" s="3" t="s">
        <v>3168</v>
      </c>
      <c r="E42" s="3">
        <v>1</v>
      </c>
      <c r="F42" s="3" t="s">
        <v>3246</v>
      </c>
      <c r="G42" s="3" t="s">
        <v>3255</v>
      </c>
      <c r="H42" s="3" t="s">
        <v>3256</v>
      </c>
      <c r="I42" s="3" t="s">
        <v>3172</v>
      </c>
      <c r="J42" s="3">
        <v>3.96</v>
      </c>
    </row>
    <row r="43" spans="2:10" x14ac:dyDescent="0.25">
      <c r="B43" s="3" t="s">
        <v>3166</v>
      </c>
      <c r="C43" s="3" t="s">
        <v>3167</v>
      </c>
      <c r="D43" s="3" t="s">
        <v>3168</v>
      </c>
      <c r="E43" s="3">
        <v>1</v>
      </c>
      <c r="F43" s="3" t="s">
        <v>3246</v>
      </c>
      <c r="G43" s="3" t="s">
        <v>3257</v>
      </c>
      <c r="H43" s="3" t="s">
        <v>3258</v>
      </c>
      <c r="I43" s="3" t="s">
        <v>3172</v>
      </c>
      <c r="J43" s="3">
        <v>3.96</v>
      </c>
    </row>
    <row r="44" spans="2:10" x14ac:dyDescent="0.25">
      <c r="B44" s="3" t="s">
        <v>3166</v>
      </c>
      <c r="C44" s="3" t="s">
        <v>3167</v>
      </c>
      <c r="D44" s="3" t="s">
        <v>3168</v>
      </c>
      <c r="E44" s="3">
        <v>1</v>
      </c>
      <c r="F44" s="3" t="s">
        <v>3246</v>
      </c>
      <c r="G44" s="3" t="s">
        <v>3259</v>
      </c>
      <c r="H44" s="3" t="s">
        <v>3260</v>
      </c>
      <c r="I44" s="3" t="s">
        <v>3172</v>
      </c>
      <c r="J44" s="3">
        <v>4.29</v>
      </c>
    </row>
    <row r="45" spans="2:10" x14ac:dyDescent="0.25">
      <c r="B45" s="3" t="s">
        <v>3166</v>
      </c>
      <c r="C45" s="3" t="s">
        <v>3167</v>
      </c>
      <c r="D45" s="3" t="s">
        <v>3168</v>
      </c>
      <c r="E45" s="3">
        <v>1</v>
      </c>
      <c r="F45" s="3" t="s">
        <v>3246</v>
      </c>
      <c r="G45" s="3" t="s">
        <v>3261</v>
      </c>
      <c r="H45" s="3" t="s">
        <v>3262</v>
      </c>
      <c r="I45" s="3" t="s">
        <v>3172</v>
      </c>
      <c r="J45" s="3">
        <v>3.88</v>
      </c>
    </row>
    <row r="46" spans="2:10" x14ac:dyDescent="0.25">
      <c r="B46" s="3" t="s">
        <v>3166</v>
      </c>
      <c r="C46" s="3" t="s">
        <v>3167</v>
      </c>
      <c r="D46" s="3" t="s">
        <v>3168</v>
      </c>
      <c r="E46" s="3">
        <v>1</v>
      </c>
      <c r="F46" s="3" t="s">
        <v>3246</v>
      </c>
      <c r="G46" s="3" t="s">
        <v>3263</v>
      </c>
      <c r="H46" s="3" t="s">
        <v>3264</v>
      </c>
      <c r="I46" s="3" t="s">
        <v>3172</v>
      </c>
      <c r="J46" s="3">
        <v>4.29</v>
      </c>
    </row>
    <row r="47" spans="2:10" x14ac:dyDescent="0.25">
      <c r="B47" s="3" t="s">
        <v>3166</v>
      </c>
      <c r="C47" s="3" t="s">
        <v>3167</v>
      </c>
      <c r="D47" s="3" t="s">
        <v>3168</v>
      </c>
      <c r="E47" s="3">
        <v>1</v>
      </c>
      <c r="F47" s="3" t="s">
        <v>3246</v>
      </c>
      <c r="G47" s="3" t="s">
        <v>3265</v>
      </c>
      <c r="H47" s="3" t="s">
        <v>3266</v>
      </c>
      <c r="I47" s="3" t="s">
        <v>3172</v>
      </c>
      <c r="J47" s="3">
        <v>2.5</v>
      </c>
    </row>
    <row r="48" spans="2:10" x14ac:dyDescent="0.25">
      <c r="B48" s="3" t="s">
        <v>3166</v>
      </c>
      <c r="C48" s="3" t="s">
        <v>3167</v>
      </c>
      <c r="D48" s="3" t="s">
        <v>3168</v>
      </c>
      <c r="E48" s="3">
        <v>1</v>
      </c>
      <c r="F48" s="3" t="s">
        <v>3246</v>
      </c>
      <c r="G48" s="3" t="s">
        <v>3267</v>
      </c>
      <c r="H48" s="3" t="s">
        <v>3268</v>
      </c>
      <c r="I48" s="3" t="s">
        <v>3172</v>
      </c>
      <c r="J48" s="3">
        <v>2.5</v>
      </c>
    </row>
    <row r="49" spans="2:10" x14ac:dyDescent="0.25">
      <c r="B49" s="3" t="s">
        <v>3166</v>
      </c>
      <c r="C49" s="3" t="s">
        <v>3167</v>
      </c>
      <c r="D49" s="3" t="s">
        <v>3168</v>
      </c>
      <c r="E49" s="3">
        <v>1</v>
      </c>
      <c r="F49" s="3" t="s">
        <v>3246</v>
      </c>
      <c r="G49" s="3" t="s">
        <v>3269</v>
      </c>
      <c r="H49" s="3" t="s">
        <v>3270</v>
      </c>
      <c r="I49" s="3" t="s">
        <v>3172</v>
      </c>
      <c r="J49" s="3">
        <v>2.5</v>
      </c>
    </row>
    <row r="50" spans="2:10" x14ac:dyDescent="0.25">
      <c r="B50" s="3" t="s">
        <v>3166</v>
      </c>
      <c r="C50" s="3" t="s">
        <v>3167</v>
      </c>
      <c r="D50" s="3" t="s">
        <v>3168</v>
      </c>
      <c r="E50" s="3">
        <v>1</v>
      </c>
      <c r="F50" s="3" t="s">
        <v>3246</v>
      </c>
      <c r="G50" s="3" t="s">
        <v>3271</v>
      </c>
      <c r="H50" s="3" t="s">
        <v>3272</v>
      </c>
      <c r="I50" s="3" t="s">
        <v>3172</v>
      </c>
      <c r="J50" s="3">
        <v>2.5</v>
      </c>
    </row>
    <row r="51" spans="2:10" x14ac:dyDescent="0.25">
      <c r="B51" s="3" t="s">
        <v>3166</v>
      </c>
      <c r="C51" s="3" t="s">
        <v>3167</v>
      </c>
      <c r="D51" s="3" t="s">
        <v>3168</v>
      </c>
      <c r="E51" s="3">
        <v>1</v>
      </c>
      <c r="F51" s="3" t="s">
        <v>3246</v>
      </c>
      <c r="G51" s="3" t="s">
        <v>3273</v>
      </c>
      <c r="H51" s="3" t="s">
        <v>3274</v>
      </c>
      <c r="I51" s="3" t="s">
        <v>3172</v>
      </c>
      <c r="J51" s="3">
        <v>2.5</v>
      </c>
    </row>
    <row r="52" spans="2:10" x14ac:dyDescent="0.25">
      <c r="B52" s="3" t="s">
        <v>3166</v>
      </c>
      <c r="C52" s="3" t="s">
        <v>3167</v>
      </c>
      <c r="D52" s="3" t="s">
        <v>3168</v>
      </c>
      <c r="E52" s="3">
        <v>1</v>
      </c>
      <c r="F52" s="3" t="s">
        <v>3246</v>
      </c>
      <c r="G52" s="3" t="s">
        <v>3275</v>
      </c>
      <c r="H52" s="3" t="s">
        <v>3276</v>
      </c>
      <c r="I52" s="3" t="s">
        <v>3172</v>
      </c>
      <c r="J52" s="3">
        <v>3.2</v>
      </c>
    </row>
    <row r="53" spans="2:10" x14ac:dyDescent="0.25">
      <c r="B53" s="3" t="s">
        <v>3166</v>
      </c>
      <c r="C53" s="3" t="s">
        <v>3167</v>
      </c>
      <c r="D53" s="3" t="s">
        <v>3168</v>
      </c>
      <c r="E53" s="3">
        <v>1</v>
      </c>
      <c r="F53" s="3" t="s">
        <v>3246</v>
      </c>
      <c r="G53" s="3" t="s">
        <v>3277</v>
      </c>
      <c r="H53" s="3" t="s">
        <v>3278</v>
      </c>
      <c r="I53" s="3" t="s">
        <v>3172</v>
      </c>
      <c r="J53" s="3">
        <v>3.2</v>
      </c>
    </row>
    <row r="54" spans="2:10" x14ac:dyDescent="0.25">
      <c r="B54" s="3" t="s">
        <v>3166</v>
      </c>
      <c r="C54" s="3" t="s">
        <v>3167</v>
      </c>
      <c r="D54" s="3" t="s">
        <v>3168</v>
      </c>
      <c r="E54" s="3">
        <v>1</v>
      </c>
      <c r="F54" s="3" t="s">
        <v>3246</v>
      </c>
      <c r="G54" s="3" t="s">
        <v>3279</v>
      </c>
      <c r="H54" s="3" t="s">
        <v>3280</v>
      </c>
      <c r="I54" s="3" t="s">
        <v>3172</v>
      </c>
      <c r="J54" s="3">
        <v>3.2</v>
      </c>
    </row>
    <row r="55" spans="2:10" x14ac:dyDescent="0.25">
      <c r="B55" s="3" t="s">
        <v>3166</v>
      </c>
      <c r="C55" s="3" t="s">
        <v>3167</v>
      </c>
      <c r="D55" s="3" t="s">
        <v>3168</v>
      </c>
      <c r="E55" s="3">
        <v>1</v>
      </c>
      <c r="F55" s="3" t="s">
        <v>3246</v>
      </c>
      <c r="G55" s="3" t="s">
        <v>3281</v>
      </c>
      <c r="H55" s="3" t="s">
        <v>3282</v>
      </c>
      <c r="I55" s="3" t="s">
        <v>3172</v>
      </c>
      <c r="J55" s="3">
        <v>4.53</v>
      </c>
    </row>
    <row r="56" spans="2:10" x14ac:dyDescent="0.25">
      <c r="B56" s="3" t="s">
        <v>3166</v>
      </c>
      <c r="C56" s="3" t="s">
        <v>3167</v>
      </c>
      <c r="D56" s="3" t="s">
        <v>3168</v>
      </c>
      <c r="E56" s="3">
        <v>2</v>
      </c>
      <c r="F56" s="3" t="s">
        <v>3283</v>
      </c>
      <c r="G56" s="3" t="s">
        <v>3284</v>
      </c>
      <c r="H56" s="3" t="s">
        <v>3285</v>
      </c>
      <c r="I56" s="3" t="s">
        <v>3172</v>
      </c>
      <c r="J56" s="3">
        <v>3.76</v>
      </c>
    </row>
    <row r="57" spans="2:10" x14ac:dyDescent="0.25">
      <c r="B57" s="3" t="s">
        <v>3166</v>
      </c>
      <c r="C57" s="3" t="s">
        <v>3167</v>
      </c>
      <c r="D57" s="3" t="s">
        <v>3168</v>
      </c>
      <c r="E57" s="3">
        <v>2</v>
      </c>
      <c r="F57" s="3" t="s">
        <v>3283</v>
      </c>
      <c r="G57" s="3" t="s">
        <v>3286</v>
      </c>
      <c r="H57" s="3" t="s">
        <v>3287</v>
      </c>
      <c r="I57" s="3" t="s">
        <v>3172</v>
      </c>
      <c r="J57" s="3">
        <v>5.25</v>
      </c>
    </row>
    <row r="58" spans="2:10" x14ac:dyDescent="0.25">
      <c r="B58" s="3" t="s">
        <v>3166</v>
      </c>
      <c r="C58" s="3" t="s">
        <v>3167</v>
      </c>
      <c r="D58" s="3" t="s">
        <v>3168</v>
      </c>
      <c r="E58" s="3">
        <v>2</v>
      </c>
      <c r="F58" s="3" t="s">
        <v>3283</v>
      </c>
      <c r="G58" s="3" t="s">
        <v>3288</v>
      </c>
      <c r="H58" s="3" t="s">
        <v>3289</v>
      </c>
      <c r="I58" s="3" t="s">
        <v>3172</v>
      </c>
      <c r="J58" s="3">
        <v>5.46</v>
      </c>
    </row>
    <row r="59" spans="2:10" x14ac:dyDescent="0.25">
      <c r="B59" s="3" t="s">
        <v>3166</v>
      </c>
      <c r="C59" s="3" t="s">
        <v>3167</v>
      </c>
      <c r="D59" s="3" t="s">
        <v>3168</v>
      </c>
      <c r="E59" s="3">
        <v>2</v>
      </c>
      <c r="F59" s="3" t="s">
        <v>3283</v>
      </c>
      <c r="G59" s="3" t="s">
        <v>3290</v>
      </c>
      <c r="H59" s="3" t="s">
        <v>3291</v>
      </c>
      <c r="I59" s="3" t="s">
        <v>3172</v>
      </c>
      <c r="J59" s="3">
        <v>3.63</v>
      </c>
    </row>
    <row r="60" spans="2:10" x14ac:dyDescent="0.25">
      <c r="B60" s="3" t="s">
        <v>3166</v>
      </c>
      <c r="C60" s="3" t="s">
        <v>3167</v>
      </c>
      <c r="D60" s="3" t="s">
        <v>3168</v>
      </c>
      <c r="E60" s="3">
        <v>2</v>
      </c>
      <c r="F60" s="3" t="s">
        <v>3283</v>
      </c>
      <c r="G60" s="3" t="s">
        <v>3292</v>
      </c>
      <c r="H60" s="3" t="s">
        <v>3293</v>
      </c>
      <c r="I60" s="3" t="s">
        <v>3172</v>
      </c>
      <c r="J60" s="3">
        <v>5.55</v>
      </c>
    </row>
    <row r="61" spans="2:10" x14ac:dyDescent="0.25">
      <c r="B61" s="3" t="s">
        <v>3166</v>
      </c>
      <c r="C61" s="3" t="s">
        <v>3167</v>
      </c>
      <c r="D61" s="3" t="s">
        <v>3168</v>
      </c>
      <c r="E61" s="3">
        <v>2</v>
      </c>
      <c r="F61" s="3" t="s">
        <v>3283</v>
      </c>
      <c r="G61" s="3" t="s">
        <v>3294</v>
      </c>
      <c r="H61" s="3" t="s">
        <v>3295</v>
      </c>
      <c r="I61" s="3" t="s">
        <v>3172</v>
      </c>
      <c r="J61" s="3">
        <v>6.36</v>
      </c>
    </row>
    <row r="62" spans="2:10" x14ac:dyDescent="0.25">
      <c r="B62" s="3" t="s">
        <v>3166</v>
      </c>
      <c r="C62" s="3" t="s">
        <v>3167</v>
      </c>
      <c r="D62" s="3" t="s">
        <v>3168</v>
      </c>
      <c r="E62" s="3">
        <v>2</v>
      </c>
      <c r="F62" s="3" t="s">
        <v>3283</v>
      </c>
      <c r="G62" s="3" t="s">
        <v>3296</v>
      </c>
      <c r="H62" s="3" t="s">
        <v>3297</v>
      </c>
      <c r="I62" s="3" t="s">
        <v>3172</v>
      </c>
      <c r="J62" s="3">
        <v>10.83</v>
      </c>
    </row>
    <row r="63" spans="2:10" x14ac:dyDescent="0.25">
      <c r="B63" s="3" t="s">
        <v>3166</v>
      </c>
      <c r="C63" s="3" t="s">
        <v>3167</v>
      </c>
      <c r="D63" s="3" t="s">
        <v>3168</v>
      </c>
      <c r="E63" s="3">
        <v>2</v>
      </c>
      <c r="F63" s="3" t="s">
        <v>3283</v>
      </c>
      <c r="G63" s="3" t="s">
        <v>3298</v>
      </c>
      <c r="H63" s="3" t="s">
        <v>3299</v>
      </c>
      <c r="I63" s="3" t="s">
        <v>3172</v>
      </c>
      <c r="J63" s="3">
        <v>22.8</v>
      </c>
    </row>
    <row r="64" spans="2:10" x14ac:dyDescent="0.25">
      <c r="B64" s="3" t="s">
        <v>3166</v>
      </c>
      <c r="C64" s="3" t="s">
        <v>3167</v>
      </c>
      <c r="D64" s="3" t="s">
        <v>3168</v>
      </c>
      <c r="E64" s="3">
        <v>2</v>
      </c>
      <c r="F64" s="3" t="s">
        <v>3283</v>
      </c>
      <c r="G64" s="3" t="s">
        <v>3300</v>
      </c>
      <c r="H64" s="3" t="s">
        <v>3301</v>
      </c>
      <c r="I64" s="3" t="s">
        <v>3172</v>
      </c>
      <c r="J64" s="3">
        <v>5.25</v>
      </c>
    </row>
    <row r="65" spans="2:10" x14ac:dyDescent="0.25">
      <c r="B65" s="3" t="s">
        <v>3166</v>
      </c>
      <c r="C65" s="3" t="s">
        <v>3167</v>
      </c>
      <c r="D65" s="3" t="s">
        <v>3168</v>
      </c>
      <c r="E65" s="3">
        <v>2</v>
      </c>
      <c r="F65" s="3" t="s">
        <v>3283</v>
      </c>
      <c r="G65" s="3" t="s">
        <v>3302</v>
      </c>
      <c r="H65" s="3" t="s">
        <v>3303</v>
      </c>
      <c r="I65" s="3" t="s">
        <v>3172</v>
      </c>
      <c r="J65" s="3">
        <v>7.05</v>
      </c>
    </row>
    <row r="66" spans="2:10" x14ac:dyDescent="0.25">
      <c r="B66" s="3" t="s">
        <v>3166</v>
      </c>
      <c r="C66" s="3" t="s">
        <v>3167</v>
      </c>
      <c r="D66" s="3" t="s">
        <v>3168</v>
      </c>
      <c r="E66" s="3">
        <v>2</v>
      </c>
      <c r="F66" s="3" t="s">
        <v>3283</v>
      </c>
      <c r="G66" s="3" t="s">
        <v>3304</v>
      </c>
      <c r="H66" s="3" t="s">
        <v>3305</v>
      </c>
      <c r="I66" s="3" t="s">
        <v>3172</v>
      </c>
      <c r="J66" s="3">
        <v>9.26</v>
      </c>
    </row>
    <row r="67" spans="2:10" x14ac:dyDescent="0.25">
      <c r="B67" s="3" t="s">
        <v>3166</v>
      </c>
      <c r="C67" s="3" t="s">
        <v>3167</v>
      </c>
      <c r="D67" s="3" t="s">
        <v>3168</v>
      </c>
      <c r="E67" s="3">
        <v>2</v>
      </c>
      <c r="F67" s="3" t="s">
        <v>3283</v>
      </c>
      <c r="G67" s="3" t="s">
        <v>3306</v>
      </c>
      <c r="H67" s="3" t="s">
        <v>3307</v>
      </c>
      <c r="I67" s="3" t="s">
        <v>3172</v>
      </c>
      <c r="J67" s="3">
        <v>7.52</v>
      </c>
    </row>
    <row r="68" spans="2:10" x14ac:dyDescent="0.25">
      <c r="B68" s="3" t="s">
        <v>3166</v>
      </c>
      <c r="C68" s="3" t="s">
        <v>3167</v>
      </c>
      <c r="D68" s="3" t="s">
        <v>3168</v>
      </c>
      <c r="E68" s="3">
        <v>2</v>
      </c>
      <c r="F68" s="3" t="s">
        <v>3283</v>
      </c>
      <c r="G68" s="3" t="s">
        <v>3308</v>
      </c>
      <c r="H68" s="3" t="s">
        <v>3309</v>
      </c>
      <c r="I68" s="3" t="s">
        <v>3172</v>
      </c>
      <c r="J68" s="3">
        <v>8.3000000000000007</v>
      </c>
    </row>
    <row r="69" spans="2:10" x14ac:dyDescent="0.25">
      <c r="B69" s="3" t="s">
        <v>3166</v>
      </c>
      <c r="C69" s="3" t="s">
        <v>3167</v>
      </c>
      <c r="D69" s="3" t="s">
        <v>3168</v>
      </c>
      <c r="E69" s="3">
        <v>2</v>
      </c>
      <c r="F69" s="3" t="s">
        <v>3283</v>
      </c>
      <c r="G69" s="3" t="s">
        <v>3310</v>
      </c>
      <c r="H69" s="3" t="s">
        <v>3311</v>
      </c>
      <c r="I69" s="3" t="s">
        <v>3172</v>
      </c>
      <c r="J69" s="3">
        <v>8.5</v>
      </c>
    </row>
    <row r="70" spans="2:10" x14ac:dyDescent="0.25">
      <c r="B70" s="3" t="s">
        <v>3166</v>
      </c>
      <c r="C70" s="3" t="s">
        <v>3167</v>
      </c>
      <c r="D70" s="3" t="s">
        <v>3168</v>
      </c>
      <c r="E70" s="3">
        <v>2</v>
      </c>
      <c r="F70" s="3" t="s">
        <v>3283</v>
      </c>
      <c r="G70" s="3" t="s">
        <v>3312</v>
      </c>
      <c r="H70" s="3" t="s">
        <v>3313</v>
      </c>
      <c r="I70" s="3" t="s">
        <v>3172</v>
      </c>
      <c r="J70" s="3">
        <v>8.1999999999999993</v>
      </c>
    </row>
    <row r="71" spans="2:10" x14ac:dyDescent="0.25">
      <c r="B71" s="3" t="s">
        <v>3166</v>
      </c>
      <c r="C71" s="3" t="s">
        <v>3167</v>
      </c>
      <c r="D71" s="3" t="s">
        <v>3168</v>
      </c>
      <c r="E71" s="3">
        <v>2</v>
      </c>
      <c r="F71" s="3" t="s">
        <v>3283</v>
      </c>
      <c r="G71" s="3" t="s">
        <v>3314</v>
      </c>
      <c r="H71" s="3" t="s">
        <v>3315</v>
      </c>
      <c r="I71" s="3" t="s">
        <v>3172</v>
      </c>
      <c r="J71" s="3">
        <v>9.1</v>
      </c>
    </row>
    <row r="72" spans="2:10" x14ac:dyDescent="0.25">
      <c r="B72" s="3" t="s">
        <v>3166</v>
      </c>
      <c r="C72" s="3" t="s">
        <v>3167</v>
      </c>
      <c r="D72" s="3" t="s">
        <v>3168</v>
      </c>
      <c r="E72" s="3">
        <v>2</v>
      </c>
      <c r="F72" s="3" t="s">
        <v>3283</v>
      </c>
      <c r="G72" s="3" t="s">
        <v>3316</v>
      </c>
      <c r="H72" s="3" t="s">
        <v>3317</v>
      </c>
      <c r="I72" s="3" t="s">
        <v>3172</v>
      </c>
      <c r="J72" s="3">
        <v>22.89</v>
      </c>
    </row>
    <row r="73" spans="2:10" x14ac:dyDescent="0.25">
      <c r="B73" s="3" t="s">
        <v>3166</v>
      </c>
      <c r="C73" s="3" t="s">
        <v>3167</v>
      </c>
      <c r="D73" s="3" t="s">
        <v>3168</v>
      </c>
      <c r="E73" s="3">
        <v>2</v>
      </c>
      <c r="F73" s="3" t="s">
        <v>3283</v>
      </c>
      <c r="G73" s="3" t="s">
        <v>3318</v>
      </c>
      <c r="H73" s="3" t="s">
        <v>3319</v>
      </c>
      <c r="I73" s="3" t="s">
        <v>3172</v>
      </c>
      <c r="J73" s="3">
        <v>32.49</v>
      </c>
    </row>
    <row r="74" spans="2:10" x14ac:dyDescent="0.25">
      <c r="B74" s="3" t="s">
        <v>3166</v>
      </c>
      <c r="C74" s="3" t="s">
        <v>3167</v>
      </c>
      <c r="D74" s="3" t="s">
        <v>3168</v>
      </c>
      <c r="E74" s="3">
        <v>2</v>
      </c>
      <c r="F74" s="3" t="s">
        <v>3283</v>
      </c>
      <c r="G74" s="3" t="s">
        <v>3320</v>
      </c>
      <c r="H74" s="3" t="s">
        <v>3321</v>
      </c>
      <c r="I74" s="3" t="s">
        <v>3172</v>
      </c>
      <c r="J74" s="3">
        <v>13.07</v>
      </c>
    </row>
    <row r="75" spans="2:10" x14ac:dyDescent="0.25">
      <c r="B75" s="3" t="s">
        <v>3166</v>
      </c>
      <c r="C75" s="3" t="s">
        <v>3167</v>
      </c>
      <c r="D75" s="3" t="s">
        <v>3168</v>
      </c>
      <c r="E75" s="3">
        <v>2</v>
      </c>
      <c r="F75" s="3" t="s">
        <v>3283</v>
      </c>
      <c r="G75" s="3" t="s">
        <v>3322</v>
      </c>
      <c r="H75" s="3" t="s">
        <v>3323</v>
      </c>
      <c r="I75" s="3" t="s">
        <v>3172</v>
      </c>
      <c r="J75" s="3">
        <v>13.36</v>
      </c>
    </row>
    <row r="76" spans="2:10" x14ac:dyDescent="0.25">
      <c r="B76" s="3" t="s">
        <v>3166</v>
      </c>
      <c r="C76" s="3" t="s">
        <v>3167</v>
      </c>
      <c r="D76" s="3" t="s">
        <v>3168</v>
      </c>
      <c r="E76" s="3">
        <v>2</v>
      </c>
      <c r="F76" s="3" t="s">
        <v>3283</v>
      </c>
      <c r="G76" s="3" t="s">
        <v>3324</v>
      </c>
      <c r="H76" s="3" t="s">
        <v>3325</v>
      </c>
      <c r="I76" s="3" t="s">
        <v>3172</v>
      </c>
      <c r="J76" s="3">
        <v>9.5</v>
      </c>
    </row>
    <row r="77" spans="2:10" x14ac:dyDescent="0.25">
      <c r="B77" s="3" t="s">
        <v>3166</v>
      </c>
      <c r="C77" s="3" t="s">
        <v>3167</v>
      </c>
      <c r="D77" s="3" t="s">
        <v>3168</v>
      </c>
      <c r="E77" s="3">
        <v>2</v>
      </c>
      <c r="F77" s="3" t="s">
        <v>3283</v>
      </c>
      <c r="G77" s="3" t="s">
        <v>3326</v>
      </c>
      <c r="H77" s="3" t="s">
        <v>3327</v>
      </c>
      <c r="I77" s="3" t="s">
        <v>3172</v>
      </c>
      <c r="J77" s="3">
        <v>2.2999999999999998</v>
      </c>
    </row>
    <row r="78" spans="2:10" x14ac:dyDescent="0.25">
      <c r="B78" s="3" t="s">
        <v>3166</v>
      </c>
      <c r="C78" s="3" t="s">
        <v>3167</v>
      </c>
      <c r="D78" s="3" t="s">
        <v>3168</v>
      </c>
      <c r="E78" s="3">
        <v>2</v>
      </c>
      <c r="F78" s="3" t="s">
        <v>3283</v>
      </c>
      <c r="G78" s="3" t="s">
        <v>3328</v>
      </c>
      <c r="H78" s="3" t="s">
        <v>3329</v>
      </c>
      <c r="I78" s="3" t="s">
        <v>3172</v>
      </c>
      <c r="J78" s="3">
        <v>8.15</v>
      </c>
    </row>
    <row r="79" spans="2:10" x14ac:dyDescent="0.25">
      <c r="B79" s="3" t="s">
        <v>3166</v>
      </c>
      <c r="C79" s="3" t="s">
        <v>3167</v>
      </c>
      <c r="D79" s="3" t="s">
        <v>3168</v>
      </c>
      <c r="E79" s="3">
        <v>3</v>
      </c>
      <c r="F79" s="3" t="s">
        <v>3330</v>
      </c>
      <c r="G79" s="3" t="s">
        <v>3331</v>
      </c>
      <c r="H79" s="3" t="s">
        <v>3332</v>
      </c>
      <c r="I79" s="3" t="s">
        <v>3172</v>
      </c>
      <c r="J79" s="3">
        <v>5.83</v>
      </c>
    </row>
    <row r="80" spans="2:10" x14ac:dyDescent="0.25">
      <c r="B80" s="3" t="s">
        <v>3166</v>
      </c>
      <c r="C80" s="3" t="s">
        <v>3167</v>
      </c>
      <c r="D80" s="3" t="s">
        <v>3168</v>
      </c>
      <c r="E80" s="3">
        <v>3</v>
      </c>
      <c r="F80" s="3" t="s">
        <v>3330</v>
      </c>
      <c r="G80" s="3" t="s">
        <v>3333</v>
      </c>
      <c r="H80" s="3" t="s">
        <v>3334</v>
      </c>
      <c r="I80" s="3" t="s">
        <v>3172</v>
      </c>
      <c r="J80" s="3">
        <v>1.1100000000000001</v>
      </c>
    </row>
    <row r="81" spans="2:10" x14ac:dyDescent="0.25">
      <c r="B81" s="3" t="s">
        <v>3166</v>
      </c>
      <c r="C81" s="3" t="s">
        <v>3167</v>
      </c>
      <c r="D81" s="3" t="s">
        <v>3168</v>
      </c>
      <c r="E81" s="3">
        <v>3</v>
      </c>
      <c r="F81" s="3" t="s">
        <v>3330</v>
      </c>
      <c r="G81" s="3" t="s">
        <v>3335</v>
      </c>
      <c r="H81" s="3" t="s">
        <v>3336</v>
      </c>
      <c r="I81" s="3" t="s">
        <v>3172</v>
      </c>
      <c r="J81" s="3">
        <v>1.66</v>
      </c>
    </row>
    <row r="82" spans="2:10" x14ac:dyDescent="0.25">
      <c r="B82" s="3" t="s">
        <v>3166</v>
      </c>
      <c r="C82" s="3" t="s">
        <v>3167</v>
      </c>
      <c r="D82" s="3" t="s">
        <v>3168</v>
      </c>
      <c r="E82" s="3">
        <v>3</v>
      </c>
      <c r="F82" s="3" t="s">
        <v>3330</v>
      </c>
      <c r="G82" s="3" t="s">
        <v>3337</v>
      </c>
      <c r="H82" s="3" t="s">
        <v>3338</v>
      </c>
      <c r="I82" s="3" t="s">
        <v>3172</v>
      </c>
      <c r="J82" s="3">
        <v>1.8</v>
      </c>
    </row>
    <row r="83" spans="2:10" x14ac:dyDescent="0.25">
      <c r="B83" s="3" t="s">
        <v>3166</v>
      </c>
      <c r="C83" s="3" t="s">
        <v>3167</v>
      </c>
      <c r="D83" s="3" t="s">
        <v>3168</v>
      </c>
      <c r="E83" s="3">
        <v>3</v>
      </c>
      <c r="F83" s="3" t="s">
        <v>3330</v>
      </c>
      <c r="G83" s="3" t="s">
        <v>3339</v>
      </c>
      <c r="H83" s="3" t="s">
        <v>3340</v>
      </c>
      <c r="I83" s="3" t="s">
        <v>3172</v>
      </c>
      <c r="J83" s="3">
        <v>2.13</v>
      </c>
    </row>
    <row r="84" spans="2:10" x14ac:dyDescent="0.25">
      <c r="B84" s="3" t="s">
        <v>3166</v>
      </c>
      <c r="C84" s="3" t="s">
        <v>3167</v>
      </c>
      <c r="D84" s="3" t="s">
        <v>3168</v>
      </c>
      <c r="E84" s="3">
        <v>3</v>
      </c>
      <c r="F84" s="3" t="s">
        <v>3330</v>
      </c>
      <c r="G84" s="3" t="s">
        <v>3341</v>
      </c>
      <c r="H84" s="3" t="s">
        <v>3342</v>
      </c>
      <c r="I84" s="3" t="s">
        <v>3172</v>
      </c>
      <c r="J84" s="3">
        <v>1.36</v>
      </c>
    </row>
    <row r="85" spans="2:10" x14ac:dyDescent="0.25">
      <c r="B85" s="3" t="s">
        <v>3166</v>
      </c>
      <c r="C85" s="3" t="s">
        <v>3167</v>
      </c>
      <c r="D85" s="3" t="s">
        <v>3168</v>
      </c>
      <c r="E85" s="3">
        <v>3</v>
      </c>
      <c r="F85" s="3" t="s">
        <v>3330</v>
      </c>
      <c r="G85" s="3" t="s">
        <v>3343</v>
      </c>
      <c r="H85" s="3" t="s">
        <v>3344</v>
      </c>
      <c r="I85" s="3" t="s">
        <v>3172</v>
      </c>
      <c r="J85" s="3">
        <v>1.36</v>
      </c>
    </row>
    <row r="86" spans="2:10" x14ac:dyDescent="0.25">
      <c r="B86" s="3" t="s">
        <v>3166</v>
      </c>
      <c r="C86" s="3" t="s">
        <v>3167</v>
      </c>
      <c r="D86" s="3" t="s">
        <v>3168</v>
      </c>
      <c r="E86" s="3">
        <v>3</v>
      </c>
      <c r="F86" s="3" t="s">
        <v>3330</v>
      </c>
      <c r="G86" s="3" t="s">
        <v>3345</v>
      </c>
      <c r="H86" s="3" t="s">
        <v>3346</v>
      </c>
      <c r="I86" s="3" t="s">
        <v>3172</v>
      </c>
      <c r="J86" s="3">
        <v>1.36</v>
      </c>
    </row>
    <row r="87" spans="2:10" x14ac:dyDescent="0.25">
      <c r="B87" s="3" t="s">
        <v>3166</v>
      </c>
      <c r="C87" s="3" t="s">
        <v>3167</v>
      </c>
      <c r="D87" s="3" t="s">
        <v>3168</v>
      </c>
      <c r="E87" s="3">
        <v>3</v>
      </c>
      <c r="F87" s="3" t="s">
        <v>3330</v>
      </c>
      <c r="G87" s="3" t="s">
        <v>3347</v>
      </c>
      <c r="H87" s="3" t="s">
        <v>3348</v>
      </c>
      <c r="I87" s="3" t="s">
        <v>3172</v>
      </c>
      <c r="J87" s="3">
        <v>1.36</v>
      </c>
    </row>
    <row r="88" spans="2:10" x14ac:dyDescent="0.25">
      <c r="B88" s="3" t="s">
        <v>3166</v>
      </c>
      <c r="C88" s="3" t="s">
        <v>3167</v>
      </c>
      <c r="D88" s="3" t="s">
        <v>3168</v>
      </c>
      <c r="E88" s="3">
        <v>3</v>
      </c>
      <c r="F88" s="3" t="s">
        <v>3330</v>
      </c>
      <c r="G88" s="3" t="s">
        <v>3349</v>
      </c>
      <c r="H88" s="3" t="s">
        <v>3350</v>
      </c>
      <c r="I88" s="3" t="s">
        <v>3172</v>
      </c>
      <c r="J88" s="3">
        <v>1.36</v>
      </c>
    </row>
    <row r="89" spans="2:10" x14ac:dyDescent="0.25">
      <c r="B89" s="3" t="s">
        <v>3166</v>
      </c>
      <c r="C89" s="3" t="s">
        <v>3167</v>
      </c>
      <c r="D89" s="3" t="s">
        <v>3168</v>
      </c>
      <c r="E89" s="3">
        <v>3</v>
      </c>
      <c r="F89" s="3" t="s">
        <v>3330</v>
      </c>
      <c r="G89" s="3" t="s">
        <v>3351</v>
      </c>
      <c r="H89" s="3" t="s">
        <v>3352</v>
      </c>
      <c r="I89" s="3" t="s">
        <v>3172</v>
      </c>
      <c r="J89" s="3">
        <v>1.36</v>
      </c>
    </row>
    <row r="90" spans="2:10" x14ac:dyDescent="0.25">
      <c r="B90" s="3" t="s">
        <v>3166</v>
      </c>
      <c r="C90" s="3" t="s">
        <v>3167</v>
      </c>
      <c r="D90" s="3" t="s">
        <v>3168</v>
      </c>
      <c r="E90" s="3">
        <v>3</v>
      </c>
      <c r="F90" s="3" t="s">
        <v>3330</v>
      </c>
      <c r="G90" s="3" t="s">
        <v>3353</v>
      </c>
      <c r="H90" s="3" t="s">
        <v>3354</v>
      </c>
      <c r="I90" s="3" t="s">
        <v>3172</v>
      </c>
      <c r="J90" s="3">
        <v>1.36</v>
      </c>
    </row>
    <row r="91" spans="2:10" x14ac:dyDescent="0.25">
      <c r="B91" s="3" t="s">
        <v>3166</v>
      </c>
      <c r="C91" s="3" t="s">
        <v>3167</v>
      </c>
      <c r="D91" s="3" t="s">
        <v>3168</v>
      </c>
      <c r="E91" s="3">
        <v>3</v>
      </c>
      <c r="F91" s="3" t="s">
        <v>3330</v>
      </c>
      <c r="G91" s="3" t="s">
        <v>3355</v>
      </c>
      <c r="H91" s="3" t="s">
        <v>3356</v>
      </c>
      <c r="I91" s="3" t="s">
        <v>3172</v>
      </c>
      <c r="J91" s="3">
        <v>1.36</v>
      </c>
    </row>
    <row r="92" spans="2:10" x14ac:dyDescent="0.25">
      <c r="B92" s="3" t="s">
        <v>3166</v>
      </c>
      <c r="C92" s="3" t="s">
        <v>3167</v>
      </c>
      <c r="D92" s="3" t="s">
        <v>3168</v>
      </c>
      <c r="E92" s="3">
        <v>3</v>
      </c>
      <c r="F92" s="3" t="s">
        <v>3330</v>
      </c>
      <c r="G92" s="3" t="s">
        <v>3357</v>
      </c>
      <c r="H92" s="3" t="s">
        <v>3358</v>
      </c>
      <c r="I92" s="3" t="s">
        <v>3172</v>
      </c>
      <c r="J92" s="3">
        <v>1.36</v>
      </c>
    </row>
    <row r="93" spans="2:10" x14ac:dyDescent="0.25">
      <c r="B93" s="3" t="s">
        <v>3166</v>
      </c>
      <c r="C93" s="3" t="s">
        <v>3167</v>
      </c>
      <c r="D93" s="3" t="s">
        <v>3168</v>
      </c>
      <c r="E93" s="3">
        <v>3</v>
      </c>
      <c r="F93" s="3" t="s">
        <v>3330</v>
      </c>
      <c r="G93" s="3" t="s">
        <v>3359</v>
      </c>
      <c r="H93" s="3" t="s">
        <v>3360</v>
      </c>
      <c r="I93" s="3" t="s">
        <v>3172</v>
      </c>
      <c r="J93" s="3">
        <v>1.36</v>
      </c>
    </row>
    <row r="94" spans="2:10" x14ac:dyDescent="0.25">
      <c r="B94" s="3" t="s">
        <v>3166</v>
      </c>
      <c r="C94" s="3" t="s">
        <v>3167</v>
      </c>
      <c r="D94" s="3" t="s">
        <v>3168</v>
      </c>
      <c r="E94" s="3">
        <v>3</v>
      </c>
      <c r="F94" s="3" t="s">
        <v>3330</v>
      </c>
      <c r="G94" s="3" t="s">
        <v>3361</v>
      </c>
      <c r="H94" s="3" t="s">
        <v>3362</v>
      </c>
      <c r="I94" s="3" t="s">
        <v>3172</v>
      </c>
      <c r="J94" s="3">
        <v>2.4500000000000002</v>
      </c>
    </row>
    <row r="95" spans="2:10" x14ac:dyDescent="0.25">
      <c r="B95" s="3" t="s">
        <v>3166</v>
      </c>
      <c r="C95" s="3" t="s">
        <v>3167</v>
      </c>
      <c r="D95" s="3" t="s">
        <v>3168</v>
      </c>
      <c r="E95" s="3">
        <v>3</v>
      </c>
      <c r="F95" s="3" t="s">
        <v>3330</v>
      </c>
      <c r="G95" s="3" t="s">
        <v>3363</v>
      </c>
      <c r="H95" s="3" t="s">
        <v>3364</v>
      </c>
      <c r="I95" s="3" t="s">
        <v>3172</v>
      </c>
      <c r="J95" s="3">
        <v>4.68</v>
      </c>
    </row>
    <row r="96" spans="2:10" x14ac:dyDescent="0.25">
      <c r="B96" s="3" t="s">
        <v>3166</v>
      </c>
      <c r="C96" s="3" t="s">
        <v>3167</v>
      </c>
      <c r="D96" s="3" t="s">
        <v>3168</v>
      </c>
      <c r="E96" s="3">
        <v>3</v>
      </c>
      <c r="F96" s="3" t="s">
        <v>3330</v>
      </c>
      <c r="G96" s="3" t="s">
        <v>3365</v>
      </c>
      <c r="H96" s="3" t="s">
        <v>3366</v>
      </c>
      <c r="I96" s="3" t="s">
        <v>3172</v>
      </c>
      <c r="J96" s="3">
        <v>4.01</v>
      </c>
    </row>
    <row r="97" spans="2:10" x14ac:dyDescent="0.25">
      <c r="B97" s="3" t="s">
        <v>3166</v>
      </c>
      <c r="C97" s="3" t="s">
        <v>3167</v>
      </c>
      <c r="D97" s="3" t="s">
        <v>3168</v>
      </c>
      <c r="E97" s="3">
        <v>3</v>
      </c>
      <c r="F97" s="3" t="s">
        <v>3330</v>
      </c>
      <c r="G97" s="3" t="s">
        <v>3367</v>
      </c>
      <c r="H97" s="3" t="s">
        <v>3368</v>
      </c>
      <c r="I97" s="3" t="s">
        <v>3172</v>
      </c>
      <c r="J97" s="3">
        <v>3.68</v>
      </c>
    </row>
    <row r="98" spans="2:10" x14ac:dyDescent="0.25">
      <c r="B98" s="3" t="s">
        <v>3166</v>
      </c>
      <c r="C98" s="3" t="s">
        <v>3167</v>
      </c>
      <c r="D98" s="3" t="s">
        <v>3168</v>
      </c>
      <c r="E98" s="3">
        <v>3</v>
      </c>
      <c r="F98" s="3" t="s">
        <v>3330</v>
      </c>
      <c r="G98" s="3" t="s">
        <v>3369</v>
      </c>
      <c r="H98" s="3" t="s">
        <v>3370</v>
      </c>
      <c r="I98" s="3" t="s">
        <v>3172</v>
      </c>
      <c r="J98" s="3">
        <v>0.8</v>
      </c>
    </row>
    <row r="99" spans="2:10" x14ac:dyDescent="0.25">
      <c r="B99" s="3" t="s">
        <v>3166</v>
      </c>
      <c r="C99" s="3" t="s">
        <v>3167</v>
      </c>
      <c r="D99" s="3" t="s">
        <v>3168</v>
      </c>
      <c r="E99" s="3">
        <v>3</v>
      </c>
      <c r="F99" s="3" t="s">
        <v>3330</v>
      </c>
      <c r="G99" s="3" t="s">
        <v>3371</v>
      </c>
      <c r="H99" s="3" t="s">
        <v>3372</v>
      </c>
      <c r="I99" s="3" t="s">
        <v>3172</v>
      </c>
      <c r="J99" s="3">
        <v>0.9</v>
      </c>
    </row>
    <row r="100" spans="2:10" x14ac:dyDescent="0.25">
      <c r="B100" s="3" t="s">
        <v>3166</v>
      </c>
      <c r="C100" s="3" t="s">
        <v>3167</v>
      </c>
      <c r="D100" s="3" t="s">
        <v>3168</v>
      </c>
      <c r="E100" s="3">
        <v>3</v>
      </c>
      <c r="F100" s="3" t="s">
        <v>3330</v>
      </c>
      <c r="G100" s="3" t="s">
        <v>3373</v>
      </c>
      <c r="H100" s="3" t="s">
        <v>3374</v>
      </c>
      <c r="I100" s="3" t="s">
        <v>3172</v>
      </c>
      <c r="J100" s="3">
        <v>1.03</v>
      </c>
    </row>
    <row r="101" spans="2:10" x14ac:dyDescent="0.25">
      <c r="B101" s="3" t="s">
        <v>3166</v>
      </c>
      <c r="C101" s="3" t="s">
        <v>3167</v>
      </c>
      <c r="D101" s="3" t="s">
        <v>3168</v>
      </c>
      <c r="E101" s="3">
        <v>3</v>
      </c>
      <c r="F101" s="3" t="s">
        <v>3330</v>
      </c>
      <c r="G101" s="3" t="s">
        <v>3375</v>
      </c>
      <c r="H101" s="3" t="s">
        <v>3376</v>
      </c>
      <c r="I101" s="3" t="s">
        <v>3172</v>
      </c>
      <c r="J101" s="3">
        <v>3.08</v>
      </c>
    </row>
    <row r="102" spans="2:10" x14ac:dyDescent="0.25">
      <c r="B102" s="3" t="s">
        <v>3166</v>
      </c>
      <c r="C102" s="3" t="s">
        <v>3167</v>
      </c>
      <c r="D102" s="3" t="s">
        <v>3168</v>
      </c>
      <c r="E102" s="3">
        <v>93</v>
      </c>
      <c r="F102" s="3" t="s">
        <v>3229</v>
      </c>
      <c r="G102" s="3" t="s">
        <v>3377</v>
      </c>
      <c r="H102" s="3" t="s">
        <v>3378</v>
      </c>
      <c r="I102" s="3" t="s">
        <v>3172</v>
      </c>
      <c r="J102" s="3">
        <v>3.34</v>
      </c>
    </row>
    <row r="103" spans="2:10" x14ac:dyDescent="0.25">
      <c r="B103" s="3" t="s">
        <v>3166</v>
      </c>
      <c r="C103" s="3" t="s">
        <v>3379</v>
      </c>
      <c r="D103" s="3" t="s">
        <v>3380</v>
      </c>
      <c r="E103" s="3">
        <v>20</v>
      </c>
      <c r="F103" s="3" t="s">
        <v>3381</v>
      </c>
      <c r="G103" s="3" t="s">
        <v>3382</v>
      </c>
      <c r="H103" s="3" t="s">
        <v>3383</v>
      </c>
      <c r="I103" s="3" t="s">
        <v>3384</v>
      </c>
      <c r="J103" s="3">
        <v>0.15</v>
      </c>
    </row>
    <row r="104" spans="2:10" x14ac:dyDescent="0.25">
      <c r="B104" s="3" t="s">
        <v>3166</v>
      </c>
      <c r="C104" s="3" t="s">
        <v>3379</v>
      </c>
      <c r="D104" s="3" t="s">
        <v>3380</v>
      </c>
      <c r="E104" s="3">
        <v>20</v>
      </c>
      <c r="F104" s="3" t="s">
        <v>3381</v>
      </c>
      <c r="G104" s="3" t="s">
        <v>3385</v>
      </c>
      <c r="H104" s="3" t="s">
        <v>3386</v>
      </c>
      <c r="I104" s="3" t="s">
        <v>3384</v>
      </c>
      <c r="J104" s="3">
        <v>0.15</v>
      </c>
    </row>
    <row r="105" spans="2:10" x14ac:dyDescent="0.25">
      <c r="B105" s="3" t="s">
        <v>3166</v>
      </c>
      <c r="C105" s="3" t="s">
        <v>3379</v>
      </c>
      <c r="D105" s="3" t="s">
        <v>3380</v>
      </c>
      <c r="E105" s="3">
        <v>20</v>
      </c>
      <c r="F105" s="3" t="s">
        <v>3381</v>
      </c>
      <c r="G105" s="3" t="s">
        <v>3387</v>
      </c>
      <c r="H105" s="3" t="s">
        <v>3388</v>
      </c>
      <c r="I105" s="3" t="s">
        <v>3384</v>
      </c>
      <c r="J105" s="3">
        <v>0.15</v>
      </c>
    </row>
    <row r="106" spans="2:10" x14ac:dyDescent="0.25">
      <c r="B106" s="3" t="s">
        <v>3166</v>
      </c>
      <c r="C106" s="3" t="s">
        <v>3379</v>
      </c>
      <c r="D106" s="3" t="s">
        <v>3380</v>
      </c>
      <c r="E106" s="3">
        <v>20</v>
      </c>
      <c r="F106" s="3" t="s">
        <v>3381</v>
      </c>
      <c r="G106" s="3" t="s">
        <v>3389</v>
      </c>
      <c r="H106" s="3" t="s">
        <v>3390</v>
      </c>
      <c r="I106" s="3" t="s">
        <v>3384</v>
      </c>
      <c r="J106" s="3">
        <v>0.15</v>
      </c>
    </row>
    <row r="107" spans="2:10" x14ac:dyDescent="0.25">
      <c r="B107" s="3" t="s">
        <v>3166</v>
      </c>
      <c r="C107" s="3" t="s">
        <v>3379</v>
      </c>
      <c r="D107" s="3" t="s">
        <v>3380</v>
      </c>
      <c r="E107" s="3">
        <v>20</v>
      </c>
      <c r="F107" s="3" t="s">
        <v>3381</v>
      </c>
      <c r="G107" s="3" t="s">
        <v>3391</v>
      </c>
      <c r="H107" s="3" t="s">
        <v>3392</v>
      </c>
      <c r="I107" s="3" t="s">
        <v>3384</v>
      </c>
      <c r="J107" s="3">
        <v>0.17</v>
      </c>
    </row>
    <row r="108" spans="2:10" x14ac:dyDescent="0.25">
      <c r="B108" s="3" t="s">
        <v>3166</v>
      </c>
      <c r="C108" s="3" t="s">
        <v>3379</v>
      </c>
      <c r="D108" s="3" t="s">
        <v>3380</v>
      </c>
      <c r="E108" s="3">
        <v>20</v>
      </c>
      <c r="F108" s="3" t="s">
        <v>3381</v>
      </c>
      <c r="G108" s="3" t="s">
        <v>3393</v>
      </c>
      <c r="H108" s="3" t="s">
        <v>3394</v>
      </c>
      <c r="I108" s="3" t="s">
        <v>3384</v>
      </c>
      <c r="J108" s="3">
        <v>0.17</v>
      </c>
    </row>
    <row r="109" spans="2:10" x14ac:dyDescent="0.25">
      <c r="B109" s="3" t="s">
        <v>3166</v>
      </c>
      <c r="C109" s="3" t="s">
        <v>3379</v>
      </c>
      <c r="D109" s="3" t="s">
        <v>3380</v>
      </c>
      <c r="E109" s="3">
        <v>20</v>
      </c>
      <c r="F109" s="3" t="s">
        <v>3381</v>
      </c>
      <c r="G109" s="3" t="s">
        <v>3395</v>
      </c>
      <c r="H109" s="3" t="s">
        <v>3396</v>
      </c>
      <c r="I109" s="3" t="s">
        <v>3384</v>
      </c>
      <c r="J109" s="3">
        <v>0.28999999999999998</v>
      </c>
    </row>
    <row r="110" spans="2:10" x14ac:dyDescent="0.25">
      <c r="B110" s="3" t="s">
        <v>3166</v>
      </c>
      <c r="C110" s="3" t="s">
        <v>3379</v>
      </c>
      <c r="D110" s="3" t="s">
        <v>3380</v>
      </c>
      <c r="E110" s="3">
        <v>20</v>
      </c>
      <c r="F110" s="3" t="s">
        <v>3381</v>
      </c>
      <c r="G110" s="3" t="s">
        <v>3397</v>
      </c>
      <c r="H110" s="3" t="s">
        <v>3398</v>
      </c>
      <c r="I110" s="3" t="s">
        <v>3384</v>
      </c>
      <c r="J110" s="3">
        <v>0.32</v>
      </c>
    </row>
    <row r="111" spans="2:10" x14ac:dyDescent="0.25">
      <c r="B111" s="3" t="s">
        <v>3166</v>
      </c>
      <c r="C111" s="3" t="s">
        <v>3379</v>
      </c>
      <c r="D111" s="3" t="s">
        <v>3380</v>
      </c>
      <c r="E111" s="3">
        <v>20</v>
      </c>
      <c r="F111" s="3" t="s">
        <v>3381</v>
      </c>
      <c r="G111" s="3" t="s">
        <v>3399</v>
      </c>
      <c r="H111" s="3" t="s">
        <v>3400</v>
      </c>
      <c r="I111" s="3" t="s">
        <v>3384</v>
      </c>
      <c r="J111" s="3">
        <v>0.46</v>
      </c>
    </row>
    <row r="112" spans="2:10" x14ac:dyDescent="0.25">
      <c r="B112" s="3" t="s">
        <v>3166</v>
      </c>
      <c r="C112" s="3" t="s">
        <v>3379</v>
      </c>
      <c r="D112" s="3" t="s">
        <v>3380</v>
      </c>
      <c r="E112" s="3">
        <v>20</v>
      </c>
      <c r="F112" s="3" t="s">
        <v>3381</v>
      </c>
      <c r="G112" s="3" t="s">
        <v>3401</v>
      </c>
      <c r="H112" s="3" t="s">
        <v>3402</v>
      </c>
      <c r="I112" s="3" t="s">
        <v>3384</v>
      </c>
      <c r="J112" s="3">
        <v>0.68</v>
      </c>
    </row>
    <row r="113" spans="2:10" x14ac:dyDescent="0.25">
      <c r="B113" s="3" t="s">
        <v>3166</v>
      </c>
      <c r="C113" s="3" t="s">
        <v>3379</v>
      </c>
      <c r="D113" s="3" t="s">
        <v>3380</v>
      </c>
      <c r="E113" s="3">
        <v>20</v>
      </c>
      <c r="F113" s="3" t="s">
        <v>3381</v>
      </c>
      <c r="G113" s="3" t="s">
        <v>3403</v>
      </c>
      <c r="H113" s="3" t="s">
        <v>3404</v>
      </c>
      <c r="I113" s="3" t="s">
        <v>3384</v>
      </c>
      <c r="J113" s="3">
        <v>1.0900000000000001</v>
      </c>
    </row>
    <row r="114" spans="2:10" x14ac:dyDescent="0.25">
      <c r="B114" s="3" t="s">
        <v>3166</v>
      </c>
      <c r="C114" s="3" t="s">
        <v>3379</v>
      </c>
      <c r="D114" s="3" t="s">
        <v>3380</v>
      </c>
      <c r="E114" s="3">
        <v>20</v>
      </c>
      <c r="F114" s="3" t="s">
        <v>3381</v>
      </c>
      <c r="G114" s="3" t="s">
        <v>3405</v>
      </c>
      <c r="H114" s="3" t="s">
        <v>3406</v>
      </c>
      <c r="I114" s="3" t="s">
        <v>3384</v>
      </c>
      <c r="J114" s="3">
        <v>1.22</v>
      </c>
    </row>
    <row r="115" spans="2:10" x14ac:dyDescent="0.25">
      <c r="B115" s="3" t="s">
        <v>3166</v>
      </c>
      <c r="C115" s="3" t="s">
        <v>3379</v>
      </c>
      <c r="D115" s="3" t="s">
        <v>3380</v>
      </c>
      <c r="E115" s="3">
        <v>20</v>
      </c>
      <c r="F115" s="3" t="s">
        <v>3381</v>
      </c>
      <c r="G115" s="3" t="s">
        <v>3407</v>
      </c>
      <c r="H115" s="3" t="s">
        <v>3408</v>
      </c>
      <c r="I115" s="3" t="s">
        <v>3384</v>
      </c>
      <c r="J115" s="3">
        <v>2.1800000000000002</v>
      </c>
    </row>
    <row r="116" spans="2:10" x14ac:dyDescent="0.25">
      <c r="B116" s="3" t="s">
        <v>3166</v>
      </c>
      <c r="C116" s="3" t="s">
        <v>3379</v>
      </c>
      <c r="D116" s="3" t="s">
        <v>3380</v>
      </c>
      <c r="E116" s="3">
        <v>20</v>
      </c>
      <c r="F116" s="3" t="s">
        <v>3381</v>
      </c>
      <c r="G116" s="3" t="s">
        <v>3409</v>
      </c>
      <c r="H116" s="3" t="s">
        <v>3410</v>
      </c>
      <c r="I116" s="3" t="s">
        <v>3384</v>
      </c>
      <c r="J116" s="3">
        <v>0.34</v>
      </c>
    </row>
    <row r="117" spans="2:10" x14ac:dyDescent="0.25">
      <c r="B117" s="3" t="s">
        <v>3166</v>
      </c>
      <c r="C117" s="3" t="s">
        <v>3379</v>
      </c>
      <c r="D117" s="3" t="s">
        <v>3380</v>
      </c>
      <c r="E117" s="3">
        <v>20</v>
      </c>
      <c r="F117" s="3" t="s">
        <v>3381</v>
      </c>
      <c r="G117" s="3" t="s">
        <v>3411</v>
      </c>
      <c r="H117" s="3" t="s">
        <v>3412</v>
      </c>
      <c r="I117" s="3" t="s">
        <v>3384</v>
      </c>
      <c r="J117" s="3">
        <v>0.52</v>
      </c>
    </row>
    <row r="118" spans="2:10" x14ac:dyDescent="0.25">
      <c r="B118" s="3" t="s">
        <v>3166</v>
      </c>
      <c r="C118" s="3" t="s">
        <v>3379</v>
      </c>
      <c r="D118" s="3" t="s">
        <v>3380</v>
      </c>
      <c r="E118" s="3">
        <v>20</v>
      </c>
      <c r="F118" s="3" t="s">
        <v>3381</v>
      </c>
      <c r="G118" s="3" t="s">
        <v>3413</v>
      </c>
      <c r="H118" s="3" t="s">
        <v>3414</v>
      </c>
      <c r="I118" s="3" t="s">
        <v>3384</v>
      </c>
      <c r="J118" s="3">
        <v>0.72</v>
      </c>
    </row>
    <row r="119" spans="2:10" x14ac:dyDescent="0.25">
      <c r="B119" s="3" t="s">
        <v>3166</v>
      </c>
      <c r="C119" s="3" t="s">
        <v>3379</v>
      </c>
      <c r="D119" s="3" t="s">
        <v>3380</v>
      </c>
      <c r="E119" s="3">
        <v>20</v>
      </c>
      <c r="F119" s="3" t="s">
        <v>3381</v>
      </c>
      <c r="G119" s="3" t="s">
        <v>3415</v>
      </c>
      <c r="H119" s="3" t="s">
        <v>3416</v>
      </c>
      <c r="I119" s="3" t="s">
        <v>3384</v>
      </c>
      <c r="J119" s="3">
        <v>0.88</v>
      </c>
    </row>
    <row r="120" spans="2:10" x14ac:dyDescent="0.25">
      <c r="B120" s="3" t="s">
        <v>3166</v>
      </c>
      <c r="C120" s="3" t="s">
        <v>3379</v>
      </c>
      <c r="D120" s="3" t="s">
        <v>3380</v>
      </c>
      <c r="E120" s="3">
        <v>20</v>
      </c>
      <c r="F120" s="3" t="s">
        <v>3381</v>
      </c>
      <c r="G120" s="3" t="s">
        <v>3417</v>
      </c>
      <c r="H120" s="3" t="s">
        <v>3418</v>
      </c>
      <c r="I120" s="3" t="s">
        <v>3384</v>
      </c>
      <c r="J120" s="3">
        <v>1.62</v>
      </c>
    </row>
    <row r="121" spans="2:10" x14ac:dyDescent="0.25">
      <c r="B121" s="3" t="s">
        <v>3166</v>
      </c>
      <c r="C121" s="3" t="s">
        <v>3379</v>
      </c>
      <c r="D121" s="3" t="s">
        <v>3380</v>
      </c>
      <c r="E121" s="3">
        <v>20</v>
      </c>
      <c r="F121" s="3" t="s">
        <v>3381</v>
      </c>
      <c r="G121" s="3" t="s">
        <v>3419</v>
      </c>
      <c r="H121" s="3" t="s">
        <v>3420</v>
      </c>
      <c r="I121" s="3" t="s">
        <v>3384</v>
      </c>
      <c r="J121" s="3">
        <v>0.96</v>
      </c>
    </row>
    <row r="122" spans="2:10" x14ac:dyDescent="0.25">
      <c r="B122" s="3" t="s">
        <v>3166</v>
      </c>
      <c r="C122" s="3" t="s">
        <v>3379</v>
      </c>
      <c r="D122" s="3" t="s">
        <v>3380</v>
      </c>
      <c r="E122" s="3">
        <v>20</v>
      </c>
      <c r="F122" s="3" t="s">
        <v>3381</v>
      </c>
      <c r="G122" s="3" t="s">
        <v>3421</v>
      </c>
      <c r="H122" s="3" t="s">
        <v>3422</v>
      </c>
      <c r="I122" s="3" t="s">
        <v>3384</v>
      </c>
      <c r="J122" s="3">
        <v>1.45</v>
      </c>
    </row>
    <row r="123" spans="2:10" x14ac:dyDescent="0.25">
      <c r="B123" s="3" t="s">
        <v>3166</v>
      </c>
      <c r="C123" s="3" t="s">
        <v>3379</v>
      </c>
      <c r="D123" s="3" t="s">
        <v>3380</v>
      </c>
      <c r="E123" s="3">
        <v>20</v>
      </c>
      <c r="F123" s="3" t="s">
        <v>3381</v>
      </c>
      <c r="G123" s="3" t="s">
        <v>3423</v>
      </c>
      <c r="H123" s="3" t="s">
        <v>3424</v>
      </c>
      <c r="I123" s="3" t="s">
        <v>3384</v>
      </c>
      <c r="J123" s="3">
        <v>1.76</v>
      </c>
    </row>
    <row r="124" spans="2:10" x14ac:dyDescent="0.25">
      <c r="B124" s="3" t="s">
        <v>3166</v>
      </c>
      <c r="C124" s="3" t="s">
        <v>3379</v>
      </c>
      <c r="D124" s="3" t="s">
        <v>3380</v>
      </c>
      <c r="E124" s="3">
        <v>20</v>
      </c>
      <c r="F124" s="3" t="s">
        <v>3381</v>
      </c>
      <c r="G124" s="3" t="s">
        <v>3425</v>
      </c>
      <c r="H124" s="3" t="s">
        <v>3426</v>
      </c>
      <c r="I124" s="3" t="s">
        <v>3384</v>
      </c>
      <c r="J124" s="3">
        <v>2.79</v>
      </c>
    </row>
    <row r="125" spans="2:10" x14ac:dyDescent="0.25">
      <c r="B125" s="3" t="s">
        <v>3166</v>
      </c>
      <c r="C125" s="3" t="s">
        <v>3379</v>
      </c>
      <c r="D125" s="3" t="s">
        <v>3380</v>
      </c>
      <c r="E125" s="3">
        <v>20</v>
      </c>
      <c r="F125" s="3" t="s">
        <v>3381</v>
      </c>
      <c r="G125" s="3" t="s">
        <v>3427</v>
      </c>
      <c r="H125" s="3" t="s">
        <v>3428</v>
      </c>
      <c r="I125" s="3" t="s">
        <v>3384</v>
      </c>
      <c r="J125" s="3">
        <v>2.85</v>
      </c>
    </row>
    <row r="126" spans="2:10" x14ac:dyDescent="0.25">
      <c r="B126" s="3" t="s">
        <v>3166</v>
      </c>
      <c r="C126" s="3" t="s">
        <v>3379</v>
      </c>
      <c r="D126" s="3" t="s">
        <v>3380</v>
      </c>
      <c r="E126" s="3">
        <v>20</v>
      </c>
      <c r="F126" s="3" t="s">
        <v>3381</v>
      </c>
      <c r="G126" s="3" t="s">
        <v>3429</v>
      </c>
      <c r="H126" s="3" t="s">
        <v>3430</v>
      </c>
      <c r="I126" s="3" t="s">
        <v>3384</v>
      </c>
      <c r="J126" s="3">
        <v>2.4900000000000002</v>
      </c>
    </row>
    <row r="127" spans="2:10" x14ac:dyDescent="0.25">
      <c r="B127" s="3" t="s">
        <v>3166</v>
      </c>
      <c r="C127" s="3" t="s">
        <v>3379</v>
      </c>
      <c r="D127" s="3" t="s">
        <v>3380</v>
      </c>
      <c r="E127" s="3">
        <v>22</v>
      </c>
      <c r="F127" s="3" t="s">
        <v>3431</v>
      </c>
      <c r="G127" s="3" t="s">
        <v>3432</v>
      </c>
      <c r="H127" s="3" t="s">
        <v>3433</v>
      </c>
      <c r="I127" s="3" t="s">
        <v>3384</v>
      </c>
      <c r="J127" s="3">
        <v>0.24</v>
      </c>
    </row>
    <row r="128" spans="2:10" x14ac:dyDescent="0.25">
      <c r="B128" s="3" t="s">
        <v>3166</v>
      </c>
      <c r="C128" s="3" t="s">
        <v>3379</v>
      </c>
      <c r="D128" s="3" t="s">
        <v>3380</v>
      </c>
      <c r="E128" s="3">
        <v>22</v>
      </c>
      <c r="F128" s="3" t="s">
        <v>3431</v>
      </c>
      <c r="G128" s="3" t="s">
        <v>3434</v>
      </c>
      <c r="H128" s="3" t="s">
        <v>3435</v>
      </c>
      <c r="I128" s="3" t="s">
        <v>3384</v>
      </c>
      <c r="J128" s="3">
        <v>0.24</v>
      </c>
    </row>
    <row r="129" spans="2:10" x14ac:dyDescent="0.25">
      <c r="B129" s="3" t="s">
        <v>3166</v>
      </c>
      <c r="C129" s="3" t="s">
        <v>3379</v>
      </c>
      <c r="D129" s="3" t="s">
        <v>3380</v>
      </c>
      <c r="E129" s="3">
        <v>22</v>
      </c>
      <c r="F129" s="3" t="s">
        <v>3431</v>
      </c>
      <c r="G129" s="3" t="s">
        <v>3436</v>
      </c>
      <c r="H129" s="3" t="s">
        <v>3437</v>
      </c>
      <c r="I129" s="3" t="s">
        <v>3384</v>
      </c>
      <c r="J129" s="3">
        <v>0.24</v>
      </c>
    </row>
    <row r="130" spans="2:10" x14ac:dyDescent="0.25">
      <c r="B130" s="3" t="s">
        <v>3166</v>
      </c>
      <c r="C130" s="3" t="s">
        <v>3379</v>
      </c>
      <c r="D130" s="3" t="s">
        <v>3380</v>
      </c>
      <c r="E130" s="3">
        <v>22</v>
      </c>
      <c r="F130" s="3" t="s">
        <v>3431</v>
      </c>
      <c r="G130" s="3" t="s">
        <v>3438</v>
      </c>
      <c r="H130" s="3" t="s">
        <v>3439</v>
      </c>
      <c r="I130" s="3" t="s">
        <v>3384</v>
      </c>
      <c r="J130" s="3">
        <v>0.24</v>
      </c>
    </row>
    <row r="131" spans="2:10" x14ac:dyDescent="0.25">
      <c r="B131" s="3" t="s">
        <v>3166</v>
      </c>
      <c r="C131" s="3" t="s">
        <v>3379</v>
      </c>
      <c r="D131" s="3" t="s">
        <v>3380</v>
      </c>
      <c r="E131" s="3">
        <v>22</v>
      </c>
      <c r="F131" s="3" t="s">
        <v>3431</v>
      </c>
      <c r="G131" s="3" t="s">
        <v>3440</v>
      </c>
      <c r="H131" s="3" t="s">
        <v>3441</v>
      </c>
      <c r="I131" s="3" t="s">
        <v>3384</v>
      </c>
      <c r="J131" s="3">
        <v>0.4</v>
      </c>
    </row>
    <row r="132" spans="2:10" x14ac:dyDescent="0.25">
      <c r="B132" s="3" t="s">
        <v>3166</v>
      </c>
      <c r="C132" s="3" t="s">
        <v>3379</v>
      </c>
      <c r="D132" s="3" t="s">
        <v>3380</v>
      </c>
      <c r="E132" s="3">
        <v>22</v>
      </c>
      <c r="F132" s="3" t="s">
        <v>3431</v>
      </c>
      <c r="G132" s="3" t="s">
        <v>3442</v>
      </c>
      <c r="H132" s="3" t="s">
        <v>3443</v>
      </c>
      <c r="I132" s="3" t="s">
        <v>3384</v>
      </c>
      <c r="J132" s="3">
        <v>0.4</v>
      </c>
    </row>
    <row r="133" spans="2:10" x14ac:dyDescent="0.25">
      <c r="B133" s="3" t="s">
        <v>3166</v>
      </c>
      <c r="C133" s="3" t="s">
        <v>3379</v>
      </c>
      <c r="D133" s="3" t="s">
        <v>3380</v>
      </c>
      <c r="E133" s="3">
        <v>22</v>
      </c>
      <c r="F133" s="3" t="s">
        <v>3431</v>
      </c>
      <c r="G133" s="3" t="s">
        <v>3444</v>
      </c>
      <c r="H133" s="3" t="s">
        <v>3445</v>
      </c>
      <c r="I133" s="3" t="s">
        <v>3384</v>
      </c>
      <c r="J133" s="3">
        <v>0.53</v>
      </c>
    </row>
    <row r="134" spans="2:10" x14ac:dyDescent="0.25">
      <c r="B134" s="3" t="s">
        <v>3166</v>
      </c>
      <c r="C134" s="3" t="s">
        <v>3379</v>
      </c>
      <c r="D134" s="3" t="s">
        <v>3380</v>
      </c>
      <c r="E134" s="3">
        <v>22</v>
      </c>
      <c r="F134" s="3" t="s">
        <v>3431</v>
      </c>
      <c r="G134" s="3" t="s">
        <v>3446</v>
      </c>
      <c r="H134" s="3" t="s">
        <v>3447</v>
      </c>
      <c r="I134" s="3" t="s">
        <v>3384</v>
      </c>
      <c r="J134" s="3">
        <v>0.88</v>
      </c>
    </row>
    <row r="135" spans="2:10" x14ac:dyDescent="0.25">
      <c r="B135" s="3" t="s">
        <v>3166</v>
      </c>
      <c r="C135" s="3" t="s">
        <v>3379</v>
      </c>
      <c r="D135" s="3" t="s">
        <v>3380</v>
      </c>
      <c r="E135" s="3">
        <v>22</v>
      </c>
      <c r="F135" s="3" t="s">
        <v>3431</v>
      </c>
      <c r="G135" s="3" t="s">
        <v>3448</v>
      </c>
      <c r="H135" s="3" t="s">
        <v>3449</v>
      </c>
      <c r="I135" s="3" t="s">
        <v>3384</v>
      </c>
      <c r="J135" s="3">
        <v>0.98</v>
      </c>
    </row>
    <row r="136" spans="2:10" x14ac:dyDescent="0.25">
      <c r="B136" s="3" t="s">
        <v>3166</v>
      </c>
      <c r="C136" s="3" t="s">
        <v>3379</v>
      </c>
      <c r="D136" s="3" t="s">
        <v>3380</v>
      </c>
      <c r="E136" s="3">
        <v>22</v>
      </c>
      <c r="F136" s="3" t="s">
        <v>3431</v>
      </c>
      <c r="G136" s="3" t="s">
        <v>3450</v>
      </c>
      <c r="H136" s="3" t="s">
        <v>3451</v>
      </c>
      <c r="I136" s="3" t="s">
        <v>3384</v>
      </c>
      <c r="J136" s="3">
        <v>1.31</v>
      </c>
    </row>
    <row r="137" spans="2:10" x14ac:dyDescent="0.25">
      <c r="B137" s="3" t="s">
        <v>3166</v>
      </c>
      <c r="C137" s="3" t="s">
        <v>3379</v>
      </c>
      <c r="D137" s="3" t="s">
        <v>3380</v>
      </c>
      <c r="E137" s="3">
        <v>22</v>
      </c>
      <c r="F137" s="3" t="s">
        <v>3431</v>
      </c>
      <c r="G137" s="3" t="s">
        <v>3452</v>
      </c>
      <c r="H137" s="3" t="s">
        <v>3453</v>
      </c>
      <c r="I137" s="3" t="s">
        <v>3384</v>
      </c>
      <c r="J137" s="3">
        <v>1.71</v>
      </c>
    </row>
    <row r="138" spans="2:10" x14ac:dyDescent="0.25">
      <c r="B138" s="3" t="s">
        <v>3166</v>
      </c>
      <c r="C138" s="3" t="s">
        <v>3379</v>
      </c>
      <c r="D138" s="3" t="s">
        <v>3380</v>
      </c>
      <c r="E138" s="3">
        <v>22</v>
      </c>
      <c r="F138" s="3" t="s">
        <v>3431</v>
      </c>
      <c r="G138" s="3" t="s">
        <v>3454</v>
      </c>
      <c r="H138" s="3" t="s">
        <v>3455</v>
      </c>
      <c r="I138" s="3" t="s">
        <v>3384</v>
      </c>
      <c r="J138" s="3">
        <v>2.12</v>
      </c>
    </row>
    <row r="139" spans="2:10" x14ac:dyDescent="0.25">
      <c r="B139" s="3" t="s">
        <v>3166</v>
      </c>
      <c r="C139" s="3" t="s">
        <v>3379</v>
      </c>
      <c r="D139" s="3" t="s">
        <v>3380</v>
      </c>
      <c r="E139" s="3">
        <v>22</v>
      </c>
      <c r="F139" s="3" t="s">
        <v>3431</v>
      </c>
      <c r="G139" s="3" t="s">
        <v>3456</v>
      </c>
      <c r="H139" s="3" t="s">
        <v>3457</v>
      </c>
      <c r="I139" s="3" t="s">
        <v>3384</v>
      </c>
      <c r="J139" s="3">
        <v>2.6</v>
      </c>
    </row>
    <row r="140" spans="2:10" x14ac:dyDescent="0.25">
      <c r="B140" s="3" t="s">
        <v>3166</v>
      </c>
      <c r="C140" s="3" t="s">
        <v>3379</v>
      </c>
      <c r="D140" s="3" t="s">
        <v>3380</v>
      </c>
      <c r="E140" s="3">
        <v>22</v>
      </c>
      <c r="F140" s="3" t="s">
        <v>3431</v>
      </c>
      <c r="G140" s="3" t="s">
        <v>3458</v>
      </c>
      <c r="H140" s="3" t="s">
        <v>3459</v>
      </c>
      <c r="I140" s="3" t="s">
        <v>3384</v>
      </c>
      <c r="J140" s="3">
        <v>3.17</v>
      </c>
    </row>
    <row r="141" spans="2:10" x14ac:dyDescent="0.25">
      <c r="B141" s="3" t="s">
        <v>3166</v>
      </c>
      <c r="C141" s="3" t="s">
        <v>3379</v>
      </c>
      <c r="D141" s="3" t="s">
        <v>3380</v>
      </c>
      <c r="E141" s="3">
        <v>22</v>
      </c>
      <c r="F141" s="3" t="s">
        <v>3431</v>
      </c>
      <c r="G141" s="3" t="s">
        <v>3460</v>
      </c>
      <c r="H141" s="3" t="s">
        <v>3461</v>
      </c>
      <c r="I141" s="3" t="s">
        <v>3384</v>
      </c>
      <c r="J141" s="3">
        <v>4.0599999999999996</v>
      </c>
    </row>
    <row r="142" spans="2:10" x14ac:dyDescent="0.25">
      <c r="B142" s="3" t="s">
        <v>3166</v>
      </c>
      <c r="C142" s="3" t="s">
        <v>3379</v>
      </c>
      <c r="D142" s="3" t="s">
        <v>3380</v>
      </c>
      <c r="E142" s="3">
        <v>21</v>
      </c>
      <c r="F142" s="3" t="s">
        <v>3462</v>
      </c>
      <c r="G142" s="3" t="s">
        <v>3463</v>
      </c>
      <c r="H142" s="3" t="s">
        <v>3464</v>
      </c>
      <c r="I142" s="3" t="s">
        <v>3384</v>
      </c>
      <c r="J142" s="3">
        <v>1.22</v>
      </c>
    </row>
    <row r="143" spans="2:10" x14ac:dyDescent="0.25">
      <c r="B143" s="3" t="s">
        <v>3166</v>
      </c>
      <c r="C143" s="3" t="s">
        <v>3379</v>
      </c>
      <c r="D143" s="3" t="s">
        <v>3380</v>
      </c>
      <c r="E143" s="3">
        <v>21</v>
      </c>
      <c r="F143" s="3" t="s">
        <v>3462</v>
      </c>
      <c r="G143" s="3" t="s">
        <v>3465</v>
      </c>
      <c r="H143" s="3" t="s">
        <v>3466</v>
      </c>
      <c r="I143" s="3" t="s">
        <v>3384</v>
      </c>
      <c r="J143" s="3">
        <v>1.33</v>
      </c>
    </row>
    <row r="144" spans="2:10" x14ac:dyDescent="0.25">
      <c r="B144" s="3" t="s">
        <v>3166</v>
      </c>
      <c r="C144" s="3" t="s">
        <v>3379</v>
      </c>
      <c r="D144" s="3" t="s">
        <v>3380</v>
      </c>
      <c r="E144" s="3">
        <v>21</v>
      </c>
      <c r="F144" s="3" t="s">
        <v>3462</v>
      </c>
      <c r="G144" s="3" t="s">
        <v>3467</v>
      </c>
      <c r="H144" s="3" t="s">
        <v>3468</v>
      </c>
      <c r="I144" s="3" t="s">
        <v>3384</v>
      </c>
      <c r="J144" s="3">
        <v>1.59</v>
      </c>
    </row>
    <row r="145" spans="2:10" x14ac:dyDescent="0.25">
      <c r="B145" s="3" t="s">
        <v>3166</v>
      </c>
      <c r="C145" s="3" t="s">
        <v>3379</v>
      </c>
      <c r="D145" s="3" t="s">
        <v>3380</v>
      </c>
      <c r="E145" s="3">
        <v>21</v>
      </c>
      <c r="F145" s="3" t="s">
        <v>3462</v>
      </c>
      <c r="G145" s="3" t="s">
        <v>3469</v>
      </c>
      <c r="H145" s="3" t="s">
        <v>3470</v>
      </c>
      <c r="I145" s="3" t="s">
        <v>3384</v>
      </c>
      <c r="J145" s="3">
        <v>2.09</v>
      </c>
    </row>
    <row r="146" spans="2:10" x14ac:dyDescent="0.25">
      <c r="B146" s="3" t="s">
        <v>3166</v>
      </c>
      <c r="C146" s="3" t="s">
        <v>3379</v>
      </c>
      <c r="D146" s="3" t="s">
        <v>3380</v>
      </c>
      <c r="E146" s="3">
        <v>21</v>
      </c>
      <c r="F146" s="3" t="s">
        <v>3462</v>
      </c>
      <c r="G146" s="3" t="s">
        <v>3471</v>
      </c>
      <c r="H146" s="3" t="s">
        <v>3472</v>
      </c>
      <c r="I146" s="3" t="s">
        <v>3384</v>
      </c>
      <c r="J146" s="3">
        <v>3.01</v>
      </c>
    </row>
    <row r="147" spans="2:10" x14ac:dyDescent="0.25">
      <c r="B147" s="3" t="s">
        <v>3166</v>
      </c>
      <c r="C147" s="3" t="s">
        <v>3379</v>
      </c>
      <c r="D147" s="3" t="s">
        <v>3380</v>
      </c>
      <c r="E147" s="3">
        <v>21</v>
      </c>
      <c r="F147" s="3" t="s">
        <v>3462</v>
      </c>
      <c r="G147" s="3" t="s">
        <v>3473</v>
      </c>
      <c r="H147" s="3" t="s">
        <v>3474</v>
      </c>
      <c r="I147" s="3" t="s">
        <v>3384</v>
      </c>
      <c r="J147" s="3">
        <v>4.74</v>
      </c>
    </row>
    <row r="148" spans="2:10" x14ac:dyDescent="0.25">
      <c r="B148" s="3" t="s">
        <v>3166</v>
      </c>
      <c r="C148" s="3" t="s">
        <v>3379</v>
      </c>
      <c r="D148" s="3" t="s">
        <v>3380</v>
      </c>
      <c r="E148" s="3">
        <v>21</v>
      </c>
      <c r="F148" s="3" t="s">
        <v>3462</v>
      </c>
      <c r="G148" s="3" t="s">
        <v>3475</v>
      </c>
      <c r="H148" s="3" t="s">
        <v>3476</v>
      </c>
      <c r="I148" s="3" t="s">
        <v>3384</v>
      </c>
      <c r="J148" s="3">
        <v>7.48</v>
      </c>
    </row>
    <row r="149" spans="2:10" x14ac:dyDescent="0.25">
      <c r="B149" s="3" t="s">
        <v>3166</v>
      </c>
      <c r="C149" s="3" t="s">
        <v>3379</v>
      </c>
      <c r="D149" s="3" t="s">
        <v>3380</v>
      </c>
      <c r="E149" s="3">
        <v>21</v>
      </c>
      <c r="F149" s="3" t="s">
        <v>3462</v>
      </c>
      <c r="G149" s="3" t="s">
        <v>3477</v>
      </c>
      <c r="H149" s="3" t="s">
        <v>3478</v>
      </c>
      <c r="I149" s="3" t="s">
        <v>3384</v>
      </c>
      <c r="J149" s="3">
        <v>1.77</v>
      </c>
    </row>
    <row r="150" spans="2:10" x14ac:dyDescent="0.25">
      <c r="B150" s="3" t="s">
        <v>3166</v>
      </c>
      <c r="C150" s="3" t="s">
        <v>3379</v>
      </c>
      <c r="D150" s="3" t="s">
        <v>3380</v>
      </c>
      <c r="E150" s="3">
        <v>21</v>
      </c>
      <c r="F150" s="3" t="s">
        <v>3462</v>
      </c>
      <c r="G150" s="3" t="s">
        <v>3479</v>
      </c>
      <c r="H150" s="3" t="s">
        <v>3480</v>
      </c>
      <c r="I150" s="3" t="s">
        <v>3384</v>
      </c>
      <c r="J150" s="3">
        <v>2.3199999999999998</v>
      </c>
    </row>
    <row r="151" spans="2:10" x14ac:dyDescent="0.25">
      <c r="B151" s="3" t="s">
        <v>3166</v>
      </c>
      <c r="C151" s="3" t="s">
        <v>3379</v>
      </c>
      <c r="D151" s="3" t="s">
        <v>3380</v>
      </c>
      <c r="E151" s="3">
        <v>21</v>
      </c>
      <c r="F151" s="3" t="s">
        <v>3462</v>
      </c>
      <c r="G151" s="3" t="s">
        <v>3481</v>
      </c>
      <c r="H151" s="3" t="s">
        <v>3482</v>
      </c>
      <c r="I151" s="3" t="s">
        <v>3384</v>
      </c>
      <c r="J151" s="3">
        <v>3.05</v>
      </c>
    </row>
    <row r="152" spans="2:10" x14ac:dyDescent="0.25">
      <c r="B152" s="3" t="s">
        <v>3166</v>
      </c>
      <c r="C152" s="3" t="s">
        <v>3379</v>
      </c>
      <c r="D152" s="3" t="s">
        <v>3380</v>
      </c>
      <c r="E152" s="3">
        <v>21</v>
      </c>
      <c r="F152" s="3" t="s">
        <v>3462</v>
      </c>
      <c r="G152" s="3" t="s">
        <v>3483</v>
      </c>
      <c r="H152" s="3" t="s">
        <v>3484</v>
      </c>
      <c r="I152" s="3" t="s">
        <v>3384</v>
      </c>
      <c r="J152" s="3">
        <v>4.4400000000000004</v>
      </c>
    </row>
    <row r="153" spans="2:10" x14ac:dyDescent="0.25">
      <c r="B153" s="3" t="s">
        <v>3166</v>
      </c>
      <c r="C153" s="3" t="s">
        <v>3379</v>
      </c>
      <c r="D153" s="3" t="s">
        <v>3380</v>
      </c>
      <c r="E153" s="3">
        <v>21</v>
      </c>
      <c r="F153" s="3" t="s">
        <v>3462</v>
      </c>
      <c r="G153" s="3" t="s">
        <v>3485</v>
      </c>
      <c r="H153" s="3" t="s">
        <v>3486</v>
      </c>
      <c r="I153" s="3" t="s">
        <v>3384</v>
      </c>
      <c r="J153" s="3">
        <v>6.14</v>
      </c>
    </row>
    <row r="154" spans="2:10" x14ac:dyDescent="0.25">
      <c r="B154" s="3" t="s">
        <v>3166</v>
      </c>
      <c r="C154" s="3" t="s">
        <v>3379</v>
      </c>
      <c r="D154" s="3" t="s">
        <v>3380</v>
      </c>
      <c r="E154" s="3">
        <v>21</v>
      </c>
      <c r="F154" s="3" t="s">
        <v>3462</v>
      </c>
      <c r="G154" s="3" t="s">
        <v>3487</v>
      </c>
      <c r="H154" s="3" t="s">
        <v>3488</v>
      </c>
      <c r="I154" s="3" t="s">
        <v>3384</v>
      </c>
      <c r="J154" s="3">
        <v>8.27</v>
      </c>
    </row>
    <row r="155" spans="2:10" x14ac:dyDescent="0.25">
      <c r="B155" s="3" t="s">
        <v>3166</v>
      </c>
      <c r="C155" s="3" t="s">
        <v>3379</v>
      </c>
      <c r="D155" s="3" t="s">
        <v>3380</v>
      </c>
      <c r="E155" s="3">
        <v>21</v>
      </c>
      <c r="F155" s="3" t="s">
        <v>3462</v>
      </c>
      <c r="G155" s="3" t="s">
        <v>3489</v>
      </c>
      <c r="H155" s="3" t="s">
        <v>3490</v>
      </c>
      <c r="I155" s="3" t="s">
        <v>3384</v>
      </c>
      <c r="J155" s="3">
        <v>10.39</v>
      </c>
    </row>
    <row r="156" spans="2:10" x14ac:dyDescent="0.25">
      <c r="B156" s="3" t="s">
        <v>3166</v>
      </c>
      <c r="C156" s="3" t="s">
        <v>3379</v>
      </c>
      <c r="D156" s="3" t="s">
        <v>3380</v>
      </c>
      <c r="E156" s="3">
        <v>21</v>
      </c>
      <c r="F156" s="3" t="s">
        <v>3462</v>
      </c>
      <c r="G156" s="3" t="s">
        <v>3491</v>
      </c>
      <c r="H156" s="3" t="s">
        <v>3492</v>
      </c>
      <c r="I156" s="3" t="s">
        <v>3384</v>
      </c>
      <c r="J156" s="3">
        <v>1.78</v>
      </c>
    </row>
    <row r="157" spans="2:10" x14ac:dyDescent="0.25">
      <c r="B157" s="3" t="s">
        <v>3166</v>
      </c>
      <c r="C157" s="3" t="s">
        <v>3379</v>
      </c>
      <c r="D157" s="3" t="s">
        <v>3380</v>
      </c>
      <c r="E157" s="3">
        <v>21</v>
      </c>
      <c r="F157" s="3" t="s">
        <v>3462</v>
      </c>
      <c r="G157" s="3" t="s">
        <v>3493</v>
      </c>
      <c r="H157" s="3" t="s">
        <v>3494</v>
      </c>
      <c r="I157" s="3" t="s">
        <v>3384</v>
      </c>
      <c r="J157" s="3">
        <v>2.0299999999999998</v>
      </c>
    </row>
    <row r="158" spans="2:10" x14ac:dyDescent="0.25">
      <c r="B158" s="3" t="s">
        <v>3166</v>
      </c>
      <c r="C158" s="3" t="s">
        <v>3379</v>
      </c>
      <c r="D158" s="3" t="s">
        <v>3380</v>
      </c>
      <c r="E158" s="3">
        <v>21</v>
      </c>
      <c r="F158" s="3" t="s">
        <v>3462</v>
      </c>
      <c r="G158" s="3" t="s">
        <v>3495</v>
      </c>
      <c r="H158" s="3" t="s">
        <v>3496</v>
      </c>
      <c r="I158" s="3" t="s">
        <v>3384</v>
      </c>
      <c r="J158" s="3">
        <v>3.33</v>
      </c>
    </row>
    <row r="159" spans="2:10" x14ac:dyDescent="0.25">
      <c r="B159" s="3" t="s">
        <v>3166</v>
      </c>
      <c r="C159" s="3" t="s">
        <v>3379</v>
      </c>
      <c r="D159" s="3" t="s">
        <v>3380</v>
      </c>
      <c r="E159" s="3">
        <v>21</v>
      </c>
      <c r="F159" s="3" t="s">
        <v>3462</v>
      </c>
      <c r="G159" s="3" t="s">
        <v>3497</v>
      </c>
      <c r="H159" s="3" t="s">
        <v>3498</v>
      </c>
      <c r="I159" s="3" t="s">
        <v>3384</v>
      </c>
      <c r="J159" s="3">
        <v>4.83</v>
      </c>
    </row>
    <row r="160" spans="2:10" x14ac:dyDescent="0.25">
      <c r="B160" s="3" t="s">
        <v>3166</v>
      </c>
      <c r="C160" s="3" t="s">
        <v>3379</v>
      </c>
      <c r="D160" s="3" t="s">
        <v>3380</v>
      </c>
      <c r="E160" s="3">
        <v>21</v>
      </c>
      <c r="F160" s="3" t="s">
        <v>3462</v>
      </c>
      <c r="G160" s="3" t="s">
        <v>3499</v>
      </c>
      <c r="H160" s="3" t="s">
        <v>3500</v>
      </c>
      <c r="I160" s="3" t="s">
        <v>3384</v>
      </c>
      <c r="J160" s="3">
        <v>1.78</v>
      </c>
    </row>
    <row r="161" spans="2:10" x14ac:dyDescent="0.25">
      <c r="B161" s="3" t="s">
        <v>3166</v>
      </c>
      <c r="C161" s="3" t="s">
        <v>3379</v>
      </c>
      <c r="D161" s="3" t="s">
        <v>3380</v>
      </c>
      <c r="E161" s="3">
        <v>21</v>
      </c>
      <c r="F161" s="3" t="s">
        <v>3462</v>
      </c>
      <c r="G161" s="3" t="s">
        <v>3501</v>
      </c>
      <c r="H161" s="3" t="s">
        <v>3502</v>
      </c>
      <c r="I161" s="3" t="s">
        <v>3384</v>
      </c>
      <c r="J161" s="3">
        <v>2.0299999999999998</v>
      </c>
    </row>
    <row r="162" spans="2:10" x14ac:dyDescent="0.25">
      <c r="B162" s="3" t="s">
        <v>3166</v>
      </c>
      <c r="C162" s="3" t="s">
        <v>3379</v>
      </c>
      <c r="D162" s="3" t="s">
        <v>3380</v>
      </c>
      <c r="E162" s="3">
        <v>21</v>
      </c>
      <c r="F162" s="3" t="s">
        <v>3462</v>
      </c>
      <c r="G162" s="3" t="s">
        <v>3503</v>
      </c>
      <c r="H162" s="3" t="s">
        <v>3504</v>
      </c>
      <c r="I162" s="3" t="s">
        <v>3384</v>
      </c>
      <c r="J162" s="3">
        <v>3.33</v>
      </c>
    </row>
    <row r="163" spans="2:10" x14ac:dyDescent="0.25">
      <c r="B163" s="3" t="s">
        <v>3166</v>
      </c>
      <c r="C163" s="3" t="s">
        <v>3379</v>
      </c>
      <c r="D163" s="3" t="s">
        <v>3380</v>
      </c>
      <c r="E163" s="3">
        <v>21</v>
      </c>
      <c r="F163" s="3" t="s">
        <v>3462</v>
      </c>
      <c r="G163" s="3" t="s">
        <v>3505</v>
      </c>
      <c r="H163" s="3" t="s">
        <v>3506</v>
      </c>
      <c r="I163" s="3" t="s">
        <v>3384</v>
      </c>
      <c r="J163" s="3">
        <v>4.83</v>
      </c>
    </row>
    <row r="164" spans="2:10" x14ac:dyDescent="0.25">
      <c r="B164" s="3" t="s">
        <v>3166</v>
      </c>
      <c r="C164" s="3" t="s">
        <v>3379</v>
      </c>
      <c r="D164" s="3" t="s">
        <v>3380</v>
      </c>
      <c r="E164" s="3">
        <v>21</v>
      </c>
      <c r="F164" s="3" t="s">
        <v>3462</v>
      </c>
      <c r="G164" s="3" t="s">
        <v>3507</v>
      </c>
      <c r="H164" s="3" t="s">
        <v>3508</v>
      </c>
      <c r="I164" s="3" t="s">
        <v>3384</v>
      </c>
      <c r="J164" s="3">
        <v>1.05</v>
      </c>
    </row>
    <row r="165" spans="2:10" x14ac:dyDescent="0.25">
      <c r="B165" s="3" t="s">
        <v>3166</v>
      </c>
      <c r="C165" s="3" t="s">
        <v>3379</v>
      </c>
      <c r="D165" s="3" t="s">
        <v>3380</v>
      </c>
      <c r="E165" s="3">
        <v>21</v>
      </c>
      <c r="F165" s="3" t="s">
        <v>3462</v>
      </c>
      <c r="G165" s="3" t="s">
        <v>3509</v>
      </c>
      <c r="H165" s="3" t="s">
        <v>3510</v>
      </c>
      <c r="I165" s="3" t="s">
        <v>3384</v>
      </c>
      <c r="J165" s="3">
        <v>0.83</v>
      </c>
    </row>
    <row r="166" spans="2:10" x14ac:dyDescent="0.25">
      <c r="B166" s="3" t="s">
        <v>3166</v>
      </c>
      <c r="C166" s="3" t="s">
        <v>3379</v>
      </c>
      <c r="D166" s="3" t="s">
        <v>3380</v>
      </c>
      <c r="E166" s="3">
        <v>21</v>
      </c>
      <c r="F166" s="3" t="s">
        <v>3462</v>
      </c>
      <c r="G166" s="3" t="s">
        <v>3511</v>
      </c>
      <c r="H166" s="3" t="s">
        <v>3512</v>
      </c>
      <c r="I166" s="3" t="s">
        <v>3384</v>
      </c>
      <c r="J166" s="3">
        <v>1.1399999999999999</v>
      </c>
    </row>
    <row r="167" spans="2:10" x14ac:dyDescent="0.25">
      <c r="B167" s="3" t="s">
        <v>3166</v>
      </c>
      <c r="C167" s="3" t="s">
        <v>3379</v>
      </c>
      <c r="D167" s="3" t="s">
        <v>3380</v>
      </c>
      <c r="E167" s="3">
        <v>21</v>
      </c>
      <c r="F167" s="3" t="s">
        <v>3462</v>
      </c>
      <c r="G167" s="3" t="s">
        <v>3513</v>
      </c>
      <c r="H167" s="3" t="s">
        <v>3514</v>
      </c>
      <c r="I167" s="3" t="s">
        <v>3384</v>
      </c>
      <c r="J167" s="3">
        <v>1.5</v>
      </c>
    </row>
    <row r="168" spans="2:10" x14ac:dyDescent="0.25">
      <c r="B168" s="3" t="s">
        <v>3166</v>
      </c>
      <c r="C168" s="3" t="s">
        <v>3379</v>
      </c>
      <c r="D168" s="3" t="s">
        <v>3380</v>
      </c>
      <c r="E168" s="3">
        <v>21</v>
      </c>
      <c r="F168" s="3" t="s">
        <v>3462</v>
      </c>
      <c r="G168" s="3" t="s">
        <v>3515</v>
      </c>
      <c r="H168" s="3" t="s">
        <v>3516</v>
      </c>
      <c r="I168" s="3" t="s">
        <v>3384</v>
      </c>
      <c r="J168" s="3">
        <v>1.98</v>
      </c>
    </row>
    <row r="169" spans="2:10" x14ac:dyDescent="0.25">
      <c r="B169" s="3" t="s">
        <v>3166</v>
      </c>
      <c r="C169" s="3" t="s">
        <v>3379</v>
      </c>
      <c r="D169" s="3" t="s">
        <v>3380</v>
      </c>
      <c r="E169" s="3">
        <v>21</v>
      </c>
      <c r="F169" s="3" t="s">
        <v>3462</v>
      </c>
      <c r="G169" s="3" t="s">
        <v>3517</v>
      </c>
      <c r="H169" s="3" t="s">
        <v>3518</v>
      </c>
      <c r="I169" s="3" t="s">
        <v>3384</v>
      </c>
      <c r="J169" s="3">
        <v>2.59</v>
      </c>
    </row>
    <row r="170" spans="2:10" x14ac:dyDescent="0.25">
      <c r="B170" s="3" t="s">
        <v>3166</v>
      </c>
      <c r="C170" s="3" t="s">
        <v>3379</v>
      </c>
      <c r="D170" s="3" t="s">
        <v>3380</v>
      </c>
      <c r="E170" s="3">
        <v>21</v>
      </c>
      <c r="F170" s="3" t="s">
        <v>3462</v>
      </c>
      <c r="G170" s="3" t="s">
        <v>3519</v>
      </c>
      <c r="H170" s="3" t="s">
        <v>3520</v>
      </c>
      <c r="I170" s="3" t="s">
        <v>3384</v>
      </c>
      <c r="J170" s="3">
        <v>12.94</v>
      </c>
    </row>
    <row r="171" spans="2:10" x14ac:dyDescent="0.25">
      <c r="B171" s="3" t="s">
        <v>3166</v>
      </c>
      <c r="C171" s="3" t="s">
        <v>3379</v>
      </c>
      <c r="D171" s="3" t="s">
        <v>3380</v>
      </c>
      <c r="E171" s="3">
        <v>21</v>
      </c>
      <c r="F171" s="3" t="s">
        <v>3462</v>
      </c>
      <c r="G171" s="3" t="s">
        <v>3521</v>
      </c>
      <c r="H171" s="3" t="s">
        <v>3522</v>
      </c>
      <c r="I171" s="3" t="s">
        <v>3384</v>
      </c>
      <c r="J171" s="3">
        <v>2.0299999999999998</v>
      </c>
    </row>
    <row r="172" spans="2:10" x14ac:dyDescent="0.25">
      <c r="B172" s="3" t="s">
        <v>3166</v>
      </c>
      <c r="C172" s="3" t="s">
        <v>3379</v>
      </c>
      <c r="D172" s="3" t="s">
        <v>3380</v>
      </c>
      <c r="E172" s="3">
        <v>21</v>
      </c>
      <c r="F172" s="3" t="s">
        <v>3462</v>
      </c>
      <c r="G172" s="3" t="s">
        <v>3523</v>
      </c>
      <c r="H172" s="3" t="s">
        <v>3524</v>
      </c>
      <c r="I172" s="3" t="s">
        <v>3384</v>
      </c>
      <c r="J172" s="3">
        <v>2.0299999999999998</v>
      </c>
    </row>
    <row r="173" spans="2:10" x14ac:dyDescent="0.25">
      <c r="B173" s="3" t="s">
        <v>3166</v>
      </c>
      <c r="C173" s="3" t="s">
        <v>3379</v>
      </c>
      <c r="D173" s="3" t="s">
        <v>3380</v>
      </c>
      <c r="E173" s="3">
        <v>21</v>
      </c>
      <c r="F173" s="3" t="s">
        <v>3462</v>
      </c>
      <c r="G173" s="3" t="s">
        <v>3525</v>
      </c>
      <c r="H173" s="3" t="s">
        <v>3526</v>
      </c>
      <c r="I173" s="3" t="s">
        <v>3384</v>
      </c>
      <c r="J173" s="3">
        <v>4.83</v>
      </c>
    </row>
    <row r="174" spans="2:10" x14ac:dyDescent="0.25">
      <c r="B174" s="3" t="s">
        <v>3166</v>
      </c>
      <c r="C174" s="3" t="s">
        <v>3379</v>
      </c>
      <c r="D174" s="3" t="s">
        <v>3380</v>
      </c>
      <c r="E174" s="3">
        <v>21</v>
      </c>
      <c r="F174" s="3" t="s">
        <v>3462</v>
      </c>
      <c r="G174" s="3" t="s">
        <v>3527</v>
      </c>
      <c r="H174" s="3" t="s">
        <v>3528</v>
      </c>
      <c r="I174" s="3" t="s">
        <v>3384</v>
      </c>
      <c r="J174" s="3">
        <v>4.83</v>
      </c>
    </row>
    <row r="175" spans="2:10" x14ac:dyDescent="0.25">
      <c r="B175" s="3" t="s">
        <v>3166</v>
      </c>
      <c r="C175" s="3" t="s">
        <v>3379</v>
      </c>
      <c r="D175" s="3" t="s">
        <v>3380</v>
      </c>
      <c r="E175" s="3">
        <v>21</v>
      </c>
      <c r="F175" s="3" t="s">
        <v>3462</v>
      </c>
      <c r="G175" s="3" t="s">
        <v>3529</v>
      </c>
      <c r="H175" s="3" t="s">
        <v>3530</v>
      </c>
      <c r="I175" s="3" t="s">
        <v>3384</v>
      </c>
      <c r="J175" s="3">
        <v>4.83</v>
      </c>
    </row>
    <row r="176" spans="2:10" x14ac:dyDescent="0.25">
      <c r="B176" s="3" t="s">
        <v>3166</v>
      </c>
      <c r="C176" s="3" t="s">
        <v>3379</v>
      </c>
      <c r="D176" s="3" t="s">
        <v>3380</v>
      </c>
      <c r="E176" s="3">
        <v>21</v>
      </c>
      <c r="F176" s="3" t="s">
        <v>3462</v>
      </c>
      <c r="G176" s="3" t="s">
        <v>3531</v>
      </c>
      <c r="H176" s="3" t="s">
        <v>3532</v>
      </c>
      <c r="I176" s="3" t="s">
        <v>3384</v>
      </c>
      <c r="J176" s="3">
        <v>5.35</v>
      </c>
    </row>
    <row r="177" spans="2:10" x14ac:dyDescent="0.25">
      <c r="B177" s="3" t="s">
        <v>3166</v>
      </c>
      <c r="C177" s="3" t="s">
        <v>3379</v>
      </c>
      <c r="D177" s="3" t="s">
        <v>3380</v>
      </c>
      <c r="E177" s="3">
        <v>21</v>
      </c>
      <c r="F177" s="3" t="s">
        <v>3462</v>
      </c>
      <c r="G177" s="3" t="s">
        <v>3533</v>
      </c>
      <c r="H177" s="3" t="s">
        <v>3534</v>
      </c>
      <c r="I177" s="3" t="s">
        <v>3384</v>
      </c>
      <c r="J177" s="3">
        <v>5.35</v>
      </c>
    </row>
    <row r="178" spans="2:10" x14ac:dyDescent="0.25">
      <c r="B178" s="3" t="s">
        <v>3166</v>
      </c>
      <c r="C178" s="3" t="s">
        <v>3379</v>
      </c>
      <c r="D178" s="3" t="s">
        <v>3380</v>
      </c>
      <c r="E178" s="3">
        <v>21</v>
      </c>
      <c r="F178" s="3" t="s">
        <v>3462</v>
      </c>
      <c r="G178" s="3" t="s">
        <v>3535</v>
      </c>
      <c r="H178" s="3" t="s">
        <v>3536</v>
      </c>
      <c r="I178" s="3" t="s">
        <v>3384</v>
      </c>
      <c r="J178" s="3">
        <v>5.35</v>
      </c>
    </row>
    <row r="179" spans="2:10" x14ac:dyDescent="0.25">
      <c r="B179" s="3" t="s">
        <v>3166</v>
      </c>
      <c r="C179" s="3" t="s">
        <v>3379</v>
      </c>
      <c r="D179" s="3" t="s">
        <v>3380</v>
      </c>
      <c r="E179" s="3">
        <v>21</v>
      </c>
      <c r="F179" s="3" t="s">
        <v>3462</v>
      </c>
      <c r="G179" s="3" t="s">
        <v>3537</v>
      </c>
      <c r="H179" s="3" t="s">
        <v>3538</v>
      </c>
      <c r="I179" s="3" t="s">
        <v>3384</v>
      </c>
      <c r="J179" s="3">
        <v>5.35</v>
      </c>
    </row>
    <row r="180" spans="2:10" x14ac:dyDescent="0.25">
      <c r="B180" s="3" t="s">
        <v>3166</v>
      </c>
      <c r="C180" s="3" t="s">
        <v>3379</v>
      </c>
      <c r="D180" s="3" t="s">
        <v>3380</v>
      </c>
      <c r="E180" s="3">
        <v>21</v>
      </c>
      <c r="F180" s="3" t="s">
        <v>3462</v>
      </c>
      <c r="G180" s="3" t="s">
        <v>3539</v>
      </c>
      <c r="H180" s="3" t="s">
        <v>3540</v>
      </c>
      <c r="I180" s="3" t="s">
        <v>3384</v>
      </c>
      <c r="J180" s="3">
        <v>5.35</v>
      </c>
    </row>
    <row r="181" spans="2:10" x14ac:dyDescent="0.25">
      <c r="B181" s="3" t="s">
        <v>3166</v>
      </c>
      <c r="C181" s="3" t="s">
        <v>3379</v>
      </c>
      <c r="D181" s="3" t="s">
        <v>3380</v>
      </c>
      <c r="E181" s="3">
        <v>21</v>
      </c>
      <c r="F181" s="3" t="s">
        <v>3462</v>
      </c>
      <c r="G181" s="3" t="s">
        <v>3541</v>
      </c>
      <c r="H181" s="3" t="s">
        <v>3542</v>
      </c>
      <c r="I181" s="3" t="s">
        <v>3384</v>
      </c>
      <c r="J181" s="3">
        <v>8.84</v>
      </c>
    </row>
    <row r="182" spans="2:10" x14ac:dyDescent="0.25">
      <c r="B182" s="3" t="s">
        <v>3166</v>
      </c>
      <c r="C182" s="3" t="s">
        <v>3379</v>
      </c>
      <c r="D182" s="3" t="s">
        <v>3380</v>
      </c>
      <c r="E182" s="3">
        <v>21</v>
      </c>
      <c r="F182" s="3" t="s">
        <v>3462</v>
      </c>
      <c r="G182" s="3" t="s">
        <v>3543</v>
      </c>
      <c r="H182" s="3" t="s">
        <v>3544</v>
      </c>
      <c r="I182" s="3" t="s">
        <v>3384</v>
      </c>
      <c r="J182" s="3">
        <v>10.89</v>
      </c>
    </row>
    <row r="183" spans="2:10" x14ac:dyDescent="0.25">
      <c r="B183" s="3" t="s">
        <v>3166</v>
      </c>
      <c r="C183" s="3" t="s">
        <v>3379</v>
      </c>
      <c r="D183" s="3" t="s">
        <v>3380</v>
      </c>
      <c r="E183" s="3">
        <v>21</v>
      </c>
      <c r="F183" s="3" t="s">
        <v>3462</v>
      </c>
      <c r="G183" s="3" t="s">
        <v>3545</v>
      </c>
      <c r="H183" s="3" t="s">
        <v>3546</v>
      </c>
      <c r="I183" s="3" t="s">
        <v>3384</v>
      </c>
      <c r="J183" s="3">
        <v>0.94</v>
      </c>
    </row>
    <row r="184" spans="2:10" x14ac:dyDescent="0.25">
      <c r="B184" s="3" t="s">
        <v>3166</v>
      </c>
      <c r="C184" s="3" t="s">
        <v>3379</v>
      </c>
      <c r="D184" s="3" t="s">
        <v>3380</v>
      </c>
      <c r="E184" s="3">
        <v>21</v>
      </c>
      <c r="F184" s="3" t="s">
        <v>3462</v>
      </c>
      <c r="G184" s="3" t="s">
        <v>3547</v>
      </c>
      <c r="H184" s="3" t="s">
        <v>3548</v>
      </c>
      <c r="I184" s="3" t="s">
        <v>3384</v>
      </c>
      <c r="J184" s="3">
        <v>0.94</v>
      </c>
    </row>
    <row r="185" spans="2:10" x14ac:dyDescent="0.25">
      <c r="B185" s="3" t="s">
        <v>3166</v>
      </c>
      <c r="C185" s="3" t="s">
        <v>3379</v>
      </c>
      <c r="D185" s="3" t="s">
        <v>3380</v>
      </c>
      <c r="E185" s="3">
        <v>21</v>
      </c>
      <c r="F185" s="3" t="s">
        <v>3462</v>
      </c>
      <c r="G185" s="3" t="s">
        <v>3549</v>
      </c>
      <c r="H185" s="3" t="s">
        <v>3550</v>
      </c>
      <c r="I185" s="3" t="s">
        <v>3384</v>
      </c>
      <c r="J185" s="3">
        <v>0.94</v>
      </c>
    </row>
    <row r="186" spans="2:10" x14ac:dyDescent="0.25">
      <c r="B186" s="3" t="s">
        <v>3166</v>
      </c>
      <c r="C186" s="3" t="s">
        <v>3379</v>
      </c>
      <c r="D186" s="3" t="s">
        <v>3380</v>
      </c>
      <c r="E186" s="3">
        <v>21</v>
      </c>
      <c r="F186" s="3" t="s">
        <v>3462</v>
      </c>
      <c r="G186" s="3" t="s">
        <v>3551</v>
      </c>
      <c r="H186" s="3" t="s">
        <v>3552</v>
      </c>
      <c r="I186" s="3" t="s">
        <v>3384</v>
      </c>
      <c r="J186" s="3">
        <v>0.94</v>
      </c>
    </row>
    <row r="187" spans="2:10" x14ac:dyDescent="0.25">
      <c r="B187" s="3" t="s">
        <v>3166</v>
      </c>
      <c r="C187" s="3" t="s">
        <v>3379</v>
      </c>
      <c r="D187" s="3" t="s">
        <v>3380</v>
      </c>
      <c r="E187" s="3">
        <v>21</v>
      </c>
      <c r="F187" s="3" t="s">
        <v>3462</v>
      </c>
      <c r="G187" s="3" t="s">
        <v>3553</v>
      </c>
      <c r="H187" s="3" t="s">
        <v>3554</v>
      </c>
      <c r="I187" s="3" t="s">
        <v>3384</v>
      </c>
      <c r="J187" s="3">
        <v>0.96</v>
      </c>
    </row>
    <row r="188" spans="2:10" x14ac:dyDescent="0.25">
      <c r="B188" s="3" t="s">
        <v>3166</v>
      </c>
      <c r="C188" s="3" t="s">
        <v>3379</v>
      </c>
      <c r="D188" s="3" t="s">
        <v>3380</v>
      </c>
      <c r="E188" s="3">
        <v>21</v>
      </c>
      <c r="F188" s="3" t="s">
        <v>3462</v>
      </c>
      <c r="G188" s="3" t="s">
        <v>3555</v>
      </c>
      <c r="H188" s="3" t="s">
        <v>3556</v>
      </c>
      <c r="I188" s="3" t="s">
        <v>3384</v>
      </c>
      <c r="J188" s="3">
        <v>0.96</v>
      </c>
    </row>
    <row r="189" spans="2:10" x14ac:dyDescent="0.25">
      <c r="B189" s="3" t="s">
        <v>3166</v>
      </c>
      <c r="C189" s="3" t="s">
        <v>3379</v>
      </c>
      <c r="D189" s="3" t="s">
        <v>3380</v>
      </c>
      <c r="E189" s="3">
        <v>21</v>
      </c>
      <c r="F189" s="3" t="s">
        <v>3462</v>
      </c>
      <c r="G189" s="3" t="s">
        <v>3557</v>
      </c>
      <c r="H189" s="3" t="s">
        <v>3558</v>
      </c>
      <c r="I189" s="3" t="s">
        <v>3384</v>
      </c>
      <c r="J189" s="3">
        <v>0.96</v>
      </c>
    </row>
    <row r="190" spans="2:10" x14ac:dyDescent="0.25">
      <c r="B190" s="3" t="s">
        <v>3166</v>
      </c>
      <c r="C190" s="3" t="s">
        <v>3379</v>
      </c>
      <c r="D190" s="3" t="s">
        <v>3380</v>
      </c>
      <c r="E190" s="3">
        <v>21</v>
      </c>
      <c r="F190" s="3" t="s">
        <v>3462</v>
      </c>
      <c r="G190" s="3" t="s">
        <v>3559</v>
      </c>
      <c r="H190" s="3" t="s">
        <v>3560</v>
      </c>
      <c r="I190" s="3" t="s">
        <v>3384</v>
      </c>
      <c r="J190" s="3">
        <v>0.96</v>
      </c>
    </row>
    <row r="191" spans="2:10" x14ac:dyDescent="0.25">
      <c r="B191" s="3" t="s">
        <v>3166</v>
      </c>
      <c r="C191" s="3" t="s">
        <v>3379</v>
      </c>
      <c r="D191" s="3" t="s">
        <v>3380</v>
      </c>
      <c r="E191" s="3">
        <v>21</v>
      </c>
      <c r="F191" s="3" t="s">
        <v>3462</v>
      </c>
      <c r="G191" s="3" t="s">
        <v>3561</v>
      </c>
      <c r="H191" s="3" t="s">
        <v>3562</v>
      </c>
      <c r="I191" s="3" t="s">
        <v>3384</v>
      </c>
      <c r="J191" s="3">
        <v>0.48</v>
      </c>
    </row>
    <row r="192" spans="2:10" x14ac:dyDescent="0.25">
      <c r="B192" s="3" t="s">
        <v>3166</v>
      </c>
      <c r="C192" s="3" t="s">
        <v>3379</v>
      </c>
      <c r="D192" s="3" t="s">
        <v>3380</v>
      </c>
      <c r="E192" s="3">
        <v>21</v>
      </c>
      <c r="F192" s="3" t="s">
        <v>3462</v>
      </c>
      <c r="G192" s="3" t="s">
        <v>3563</v>
      </c>
      <c r="H192" s="3" t="s">
        <v>3564</v>
      </c>
      <c r="I192" s="3" t="s">
        <v>3384</v>
      </c>
      <c r="J192" s="3">
        <v>0.69</v>
      </c>
    </row>
    <row r="193" spans="2:10" x14ac:dyDescent="0.25">
      <c r="B193" s="3" t="s">
        <v>3166</v>
      </c>
      <c r="C193" s="3" t="s">
        <v>3379</v>
      </c>
      <c r="D193" s="3" t="s">
        <v>3380</v>
      </c>
      <c r="E193" s="3">
        <v>21</v>
      </c>
      <c r="F193" s="3" t="s">
        <v>3462</v>
      </c>
      <c r="G193" s="3" t="s">
        <v>3565</v>
      </c>
      <c r="H193" s="3" t="s">
        <v>3566</v>
      </c>
      <c r="I193" s="3" t="s">
        <v>3384</v>
      </c>
      <c r="J193" s="3">
        <v>0.35</v>
      </c>
    </row>
    <row r="194" spans="2:10" x14ac:dyDescent="0.25">
      <c r="B194" s="3" t="s">
        <v>3166</v>
      </c>
      <c r="C194" s="3" t="s">
        <v>3379</v>
      </c>
      <c r="D194" s="3" t="s">
        <v>3380</v>
      </c>
      <c r="E194" s="3">
        <v>21</v>
      </c>
      <c r="F194" s="3" t="s">
        <v>3462</v>
      </c>
      <c r="G194" s="3" t="s">
        <v>3567</v>
      </c>
      <c r="H194" s="3" t="s">
        <v>3568</v>
      </c>
      <c r="I194" s="3" t="s">
        <v>3384</v>
      </c>
      <c r="J194" s="3">
        <v>0.48</v>
      </c>
    </row>
    <row r="195" spans="2:10" x14ac:dyDescent="0.25">
      <c r="B195" s="3" t="s">
        <v>3166</v>
      </c>
      <c r="C195" s="3" t="s">
        <v>3379</v>
      </c>
      <c r="D195" s="3" t="s">
        <v>3380</v>
      </c>
      <c r="E195" s="3">
        <v>21</v>
      </c>
      <c r="F195" s="3" t="s">
        <v>3462</v>
      </c>
      <c r="G195" s="3" t="s">
        <v>3569</v>
      </c>
      <c r="H195" s="3" t="s">
        <v>3570</v>
      </c>
      <c r="I195" s="3" t="s">
        <v>3384</v>
      </c>
      <c r="J195" s="3">
        <v>0.69</v>
      </c>
    </row>
    <row r="196" spans="2:10" x14ac:dyDescent="0.25">
      <c r="B196" s="3" t="s">
        <v>3166</v>
      </c>
      <c r="C196" s="3" t="s">
        <v>3379</v>
      </c>
      <c r="D196" s="3" t="s">
        <v>3380</v>
      </c>
      <c r="E196" s="3">
        <v>21</v>
      </c>
      <c r="F196" s="3" t="s">
        <v>3462</v>
      </c>
      <c r="G196" s="3" t="s">
        <v>3571</v>
      </c>
      <c r="H196" s="3" t="s">
        <v>3572</v>
      </c>
      <c r="I196" s="3" t="s">
        <v>3384</v>
      </c>
      <c r="J196" s="3">
        <v>0.14000000000000001</v>
      </c>
    </row>
    <row r="197" spans="2:10" x14ac:dyDescent="0.25">
      <c r="B197" s="3" t="s">
        <v>3166</v>
      </c>
      <c r="C197" s="3" t="s">
        <v>3379</v>
      </c>
      <c r="D197" s="3" t="s">
        <v>3380</v>
      </c>
      <c r="E197" s="3">
        <v>21</v>
      </c>
      <c r="F197" s="3" t="s">
        <v>3462</v>
      </c>
      <c r="G197" s="3" t="s">
        <v>3573</v>
      </c>
      <c r="H197" s="3" t="s">
        <v>3574</v>
      </c>
      <c r="I197" s="3" t="s">
        <v>3384</v>
      </c>
      <c r="J197" s="3">
        <v>0.27</v>
      </c>
    </row>
    <row r="198" spans="2:10" x14ac:dyDescent="0.25">
      <c r="B198" s="3" t="s">
        <v>3166</v>
      </c>
      <c r="C198" s="3" t="s">
        <v>3379</v>
      </c>
      <c r="D198" s="3" t="s">
        <v>3380</v>
      </c>
      <c r="E198" s="3">
        <v>21</v>
      </c>
      <c r="F198" s="3" t="s">
        <v>3462</v>
      </c>
      <c r="G198" s="3" t="s">
        <v>3575</v>
      </c>
      <c r="H198" s="3" t="s">
        <v>3576</v>
      </c>
      <c r="I198" s="3" t="s">
        <v>3384</v>
      </c>
      <c r="J198" s="3">
        <v>0.35</v>
      </c>
    </row>
    <row r="199" spans="2:10" x14ac:dyDescent="0.25">
      <c r="B199" s="3" t="s">
        <v>3166</v>
      </c>
      <c r="C199" s="3" t="s">
        <v>3379</v>
      </c>
      <c r="D199" s="3" t="s">
        <v>3380</v>
      </c>
      <c r="E199" s="3">
        <v>21</v>
      </c>
      <c r="F199" s="3" t="s">
        <v>3462</v>
      </c>
      <c r="G199" s="3" t="s">
        <v>3577</v>
      </c>
      <c r="H199" s="3" t="s">
        <v>3578</v>
      </c>
      <c r="I199" s="3" t="s">
        <v>3384</v>
      </c>
      <c r="J199" s="3">
        <v>0.94</v>
      </c>
    </row>
    <row r="200" spans="2:10" x14ac:dyDescent="0.25">
      <c r="B200" s="3" t="s">
        <v>3166</v>
      </c>
      <c r="C200" s="3" t="s">
        <v>3379</v>
      </c>
      <c r="D200" s="3" t="s">
        <v>3380</v>
      </c>
      <c r="E200" s="3">
        <v>21</v>
      </c>
      <c r="F200" s="3" t="s">
        <v>3462</v>
      </c>
      <c r="G200" s="3" t="s">
        <v>3579</v>
      </c>
      <c r="H200" s="3" t="s">
        <v>3580</v>
      </c>
      <c r="I200" s="3" t="s">
        <v>3384</v>
      </c>
      <c r="J200" s="3">
        <v>0.96</v>
      </c>
    </row>
    <row r="201" spans="2:10" x14ac:dyDescent="0.25">
      <c r="B201" s="3" t="s">
        <v>3166</v>
      </c>
      <c r="C201" s="3" t="s">
        <v>3379</v>
      </c>
      <c r="D201" s="3" t="s">
        <v>3380</v>
      </c>
      <c r="E201" s="3">
        <v>21</v>
      </c>
      <c r="F201" s="3" t="s">
        <v>3462</v>
      </c>
      <c r="G201" s="3" t="s">
        <v>3581</v>
      </c>
      <c r="H201" s="3" t="s">
        <v>3582</v>
      </c>
      <c r="I201" s="3" t="s">
        <v>3384</v>
      </c>
      <c r="J201" s="3">
        <v>0.94</v>
      </c>
    </row>
    <row r="202" spans="2:10" x14ac:dyDescent="0.25">
      <c r="B202" s="3" t="s">
        <v>3166</v>
      </c>
      <c r="C202" s="3" t="s">
        <v>3379</v>
      </c>
      <c r="D202" s="3" t="s">
        <v>3380</v>
      </c>
      <c r="E202" s="3">
        <v>21</v>
      </c>
      <c r="F202" s="3" t="s">
        <v>3462</v>
      </c>
      <c r="G202" s="3" t="s">
        <v>3583</v>
      </c>
      <c r="H202" s="3" t="s">
        <v>3584</v>
      </c>
      <c r="I202" s="3" t="s">
        <v>3384</v>
      </c>
      <c r="J202" s="3">
        <v>0.94</v>
      </c>
    </row>
    <row r="203" spans="2:10" x14ac:dyDescent="0.25">
      <c r="B203" s="3" t="s">
        <v>3166</v>
      </c>
      <c r="C203" s="3" t="s">
        <v>3379</v>
      </c>
      <c r="D203" s="3" t="s">
        <v>3380</v>
      </c>
      <c r="E203" s="3">
        <v>21</v>
      </c>
      <c r="F203" s="3" t="s">
        <v>3462</v>
      </c>
      <c r="G203" s="3" t="s">
        <v>3585</v>
      </c>
      <c r="H203" s="3" t="s">
        <v>3586</v>
      </c>
      <c r="I203" s="3" t="s">
        <v>3384</v>
      </c>
      <c r="J203" s="3">
        <v>1.35</v>
      </c>
    </row>
    <row r="204" spans="2:10" x14ac:dyDescent="0.25">
      <c r="B204" s="3" t="s">
        <v>3166</v>
      </c>
      <c r="C204" s="3" t="s">
        <v>3379</v>
      </c>
      <c r="D204" s="3" t="s">
        <v>3380</v>
      </c>
      <c r="E204" s="3">
        <v>21</v>
      </c>
      <c r="F204" s="3" t="s">
        <v>3462</v>
      </c>
      <c r="G204" s="3" t="s">
        <v>3587</v>
      </c>
      <c r="H204" s="3" t="s">
        <v>3588</v>
      </c>
      <c r="I204" s="3" t="s">
        <v>3384</v>
      </c>
      <c r="J204" s="3">
        <v>1.35</v>
      </c>
    </row>
    <row r="205" spans="2:10" x14ac:dyDescent="0.25">
      <c r="B205" s="3" t="s">
        <v>3166</v>
      </c>
      <c r="C205" s="3" t="s">
        <v>3379</v>
      </c>
      <c r="D205" s="3" t="s">
        <v>3380</v>
      </c>
      <c r="E205" s="3">
        <v>21</v>
      </c>
      <c r="F205" s="3" t="s">
        <v>3462</v>
      </c>
      <c r="G205" s="3" t="s">
        <v>3589</v>
      </c>
      <c r="H205" s="3" t="s">
        <v>3590</v>
      </c>
      <c r="I205" s="3" t="s">
        <v>3384</v>
      </c>
      <c r="J205" s="3">
        <v>1.78</v>
      </c>
    </row>
    <row r="206" spans="2:10" x14ac:dyDescent="0.25">
      <c r="B206" s="3" t="s">
        <v>3166</v>
      </c>
      <c r="C206" s="3" t="s">
        <v>3379</v>
      </c>
      <c r="D206" s="3" t="s">
        <v>3380</v>
      </c>
      <c r="E206" s="3">
        <v>21</v>
      </c>
      <c r="F206" s="3" t="s">
        <v>3462</v>
      </c>
      <c r="G206" s="3" t="s">
        <v>3591</v>
      </c>
      <c r="H206" s="3" t="s">
        <v>3592</v>
      </c>
      <c r="I206" s="3" t="s">
        <v>3384</v>
      </c>
      <c r="J206" s="3">
        <v>2.0299999999999998</v>
      </c>
    </row>
    <row r="207" spans="2:10" x14ac:dyDescent="0.25">
      <c r="B207" s="3" t="s">
        <v>3166</v>
      </c>
      <c r="C207" s="3" t="s">
        <v>3379</v>
      </c>
      <c r="D207" s="3" t="s">
        <v>3380</v>
      </c>
      <c r="E207" s="3">
        <v>21</v>
      </c>
      <c r="F207" s="3" t="s">
        <v>3462</v>
      </c>
      <c r="G207" s="3" t="s">
        <v>3593</v>
      </c>
      <c r="H207" s="3" t="s">
        <v>3594</v>
      </c>
      <c r="I207" s="3" t="s">
        <v>3384</v>
      </c>
      <c r="J207" s="3">
        <v>3.33</v>
      </c>
    </row>
    <row r="208" spans="2:10" x14ac:dyDescent="0.25">
      <c r="B208" s="3" t="s">
        <v>3166</v>
      </c>
      <c r="C208" s="3" t="s">
        <v>3379</v>
      </c>
      <c r="D208" s="3" t="s">
        <v>3380</v>
      </c>
      <c r="E208" s="3">
        <v>21</v>
      </c>
      <c r="F208" s="3" t="s">
        <v>3462</v>
      </c>
      <c r="G208" s="3" t="s">
        <v>3595</v>
      </c>
      <c r="H208" s="3" t="s">
        <v>3596</v>
      </c>
      <c r="I208" s="3" t="s">
        <v>3384</v>
      </c>
      <c r="J208" s="3">
        <v>0.94</v>
      </c>
    </row>
    <row r="209" spans="2:10" x14ac:dyDescent="0.25">
      <c r="B209" s="3" t="s">
        <v>3166</v>
      </c>
      <c r="C209" s="3" t="s">
        <v>3379</v>
      </c>
      <c r="D209" s="3" t="s">
        <v>3380</v>
      </c>
      <c r="E209" s="3">
        <v>21</v>
      </c>
      <c r="F209" s="3" t="s">
        <v>3462</v>
      </c>
      <c r="G209" s="3" t="s">
        <v>3597</v>
      </c>
      <c r="H209" s="3" t="s">
        <v>3598</v>
      </c>
      <c r="I209" s="3" t="s">
        <v>3384</v>
      </c>
      <c r="J209" s="3">
        <v>0.35</v>
      </c>
    </row>
    <row r="210" spans="2:10" x14ac:dyDescent="0.25">
      <c r="B210" s="3" t="s">
        <v>3166</v>
      </c>
      <c r="C210" s="3" t="s">
        <v>3379</v>
      </c>
      <c r="D210" s="3" t="s">
        <v>3380</v>
      </c>
      <c r="E210" s="3">
        <v>21</v>
      </c>
      <c r="F210" s="3" t="s">
        <v>3462</v>
      </c>
      <c r="G210" s="3" t="s">
        <v>3599</v>
      </c>
      <c r="H210" s="3" t="s">
        <v>3600</v>
      </c>
      <c r="I210" s="3" t="s">
        <v>3384</v>
      </c>
      <c r="J210" s="3">
        <v>0.35</v>
      </c>
    </row>
    <row r="211" spans="2:10" x14ac:dyDescent="0.25">
      <c r="B211" s="3" t="s">
        <v>3166</v>
      </c>
      <c r="C211" s="3" t="s">
        <v>3379</v>
      </c>
      <c r="D211" s="3" t="s">
        <v>3380</v>
      </c>
      <c r="E211" s="3">
        <v>21</v>
      </c>
      <c r="F211" s="3" t="s">
        <v>3462</v>
      </c>
      <c r="G211" s="3" t="s">
        <v>3601</v>
      </c>
      <c r="H211" s="3" t="s">
        <v>3602</v>
      </c>
      <c r="I211" s="3" t="s">
        <v>3384</v>
      </c>
      <c r="J211" s="3">
        <v>0.35</v>
      </c>
    </row>
    <row r="212" spans="2:10" x14ac:dyDescent="0.25">
      <c r="B212" s="3" t="s">
        <v>3166</v>
      </c>
      <c r="C212" s="3" t="s">
        <v>3379</v>
      </c>
      <c r="D212" s="3" t="s">
        <v>3380</v>
      </c>
      <c r="E212" s="3">
        <v>21</v>
      </c>
      <c r="F212" s="3" t="s">
        <v>3462</v>
      </c>
      <c r="G212" s="3" t="s">
        <v>3603</v>
      </c>
      <c r="H212" s="3" t="s">
        <v>3604</v>
      </c>
      <c r="I212" s="3" t="s">
        <v>3384</v>
      </c>
      <c r="J212" s="3">
        <v>0.35</v>
      </c>
    </row>
    <row r="213" spans="2:10" x14ac:dyDescent="0.25">
      <c r="B213" s="3" t="s">
        <v>3166</v>
      </c>
      <c r="C213" s="3" t="s">
        <v>3379</v>
      </c>
      <c r="D213" s="3" t="s">
        <v>3380</v>
      </c>
      <c r="E213" s="3">
        <v>21</v>
      </c>
      <c r="F213" s="3" t="s">
        <v>3462</v>
      </c>
      <c r="G213" s="3" t="s">
        <v>3605</v>
      </c>
      <c r="H213" s="3" t="s">
        <v>3606</v>
      </c>
      <c r="I213" s="3" t="s">
        <v>3384</v>
      </c>
      <c r="J213" s="3">
        <v>0.53</v>
      </c>
    </row>
    <row r="214" spans="2:10" x14ac:dyDescent="0.25">
      <c r="B214" s="3" t="s">
        <v>3166</v>
      </c>
      <c r="C214" s="3" t="s">
        <v>3379</v>
      </c>
      <c r="D214" s="3" t="s">
        <v>3380</v>
      </c>
      <c r="E214" s="3">
        <v>21</v>
      </c>
      <c r="F214" s="3" t="s">
        <v>3462</v>
      </c>
      <c r="G214" s="3" t="s">
        <v>3607</v>
      </c>
      <c r="H214" s="3" t="s">
        <v>3608</v>
      </c>
      <c r="I214" s="3" t="s">
        <v>3384</v>
      </c>
      <c r="J214" s="3">
        <v>1.22</v>
      </c>
    </row>
    <row r="215" spans="2:10" x14ac:dyDescent="0.25">
      <c r="B215" s="3" t="s">
        <v>3166</v>
      </c>
      <c r="C215" s="3" t="s">
        <v>3379</v>
      </c>
      <c r="D215" s="3" t="s">
        <v>3380</v>
      </c>
      <c r="E215" s="3">
        <v>21</v>
      </c>
      <c r="F215" s="3" t="s">
        <v>3462</v>
      </c>
      <c r="G215" s="3" t="s">
        <v>3609</v>
      </c>
      <c r="H215" s="3" t="s">
        <v>3610</v>
      </c>
      <c r="I215" s="3" t="s">
        <v>3384</v>
      </c>
      <c r="J215" s="3">
        <v>1.04</v>
      </c>
    </row>
    <row r="216" spans="2:10" x14ac:dyDescent="0.25">
      <c r="B216" s="3" t="s">
        <v>3166</v>
      </c>
      <c r="C216" s="3" t="s">
        <v>3379</v>
      </c>
      <c r="D216" s="3" t="s">
        <v>3380</v>
      </c>
      <c r="E216" s="3">
        <v>21</v>
      </c>
      <c r="F216" s="3" t="s">
        <v>3462</v>
      </c>
      <c r="G216" s="3" t="s">
        <v>3611</v>
      </c>
      <c r="H216" s="3" t="s">
        <v>3612</v>
      </c>
      <c r="I216" s="3" t="s">
        <v>3384</v>
      </c>
      <c r="J216" s="3">
        <v>1.35</v>
      </c>
    </row>
    <row r="217" spans="2:10" x14ac:dyDescent="0.25">
      <c r="B217" s="3" t="s">
        <v>3166</v>
      </c>
      <c r="C217" s="3" t="s">
        <v>3379</v>
      </c>
      <c r="D217" s="3" t="s">
        <v>3380</v>
      </c>
      <c r="E217" s="3">
        <v>21</v>
      </c>
      <c r="F217" s="3" t="s">
        <v>3462</v>
      </c>
      <c r="G217" s="3" t="s">
        <v>3613</v>
      </c>
      <c r="H217" s="3" t="s">
        <v>3614</v>
      </c>
      <c r="I217" s="3" t="s">
        <v>3384</v>
      </c>
      <c r="J217" s="3">
        <v>0.96</v>
      </c>
    </row>
    <row r="218" spans="2:10" x14ac:dyDescent="0.25">
      <c r="B218" s="3" t="s">
        <v>3166</v>
      </c>
      <c r="C218" s="3" t="s">
        <v>3379</v>
      </c>
      <c r="D218" s="3" t="s">
        <v>3380</v>
      </c>
      <c r="E218" s="3">
        <v>21</v>
      </c>
      <c r="F218" s="3" t="s">
        <v>3462</v>
      </c>
      <c r="G218" s="3" t="s">
        <v>3615</v>
      </c>
      <c r="H218" s="3" t="s">
        <v>3616</v>
      </c>
      <c r="I218" s="3" t="s">
        <v>3384</v>
      </c>
      <c r="J218" s="3">
        <v>1.35</v>
      </c>
    </row>
    <row r="219" spans="2:10" x14ac:dyDescent="0.25">
      <c r="B219" s="3" t="s">
        <v>3166</v>
      </c>
      <c r="C219" s="3" t="s">
        <v>3379</v>
      </c>
      <c r="D219" s="3" t="s">
        <v>3380</v>
      </c>
      <c r="E219" s="3">
        <v>21</v>
      </c>
      <c r="F219" s="3" t="s">
        <v>3462</v>
      </c>
      <c r="G219" s="3" t="s">
        <v>3617</v>
      </c>
      <c r="H219" s="3" t="s">
        <v>3618</v>
      </c>
      <c r="I219" s="3" t="s">
        <v>3384</v>
      </c>
      <c r="J219" s="3">
        <v>1.05</v>
      </c>
    </row>
    <row r="220" spans="2:10" x14ac:dyDescent="0.25">
      <c r="B220" s="3" t="s">
        <v>3166</v>
      </c>
      <c r="C220" s="3" t="s">
        <v>3379</v>
      </c>
      <c r="D220" s="3" t="s">
        <v>3380</v>
      </c>
      <c r="E220" s="3">
        <v>21</v>
      </c>
      <c r="F220" s="3" t="s">
        <v>3462</v>
      </c>
      <c r="G220" s="3" t="s">
        <v>3619</v>
      </c>
      <c r="H220" s="3" t="s">
        <v>3620</v>
      </c>
      <c r="I220" s="3" t="s">
        <v>3384</v>
      </c>
      <c r="J220" s="3">
        <v>0.35</v>
      </c>
    </row>
    <row r="221" spans="2:10" x14ac:dyDescent="0.25">
      <c r="B221" s="3" t="s">
        <v>3166</v>
      </c>
      <c r="C221" s="3" t="s">
        <v>3379</v>
      </c>
      <c r="D221" s="3" t="s">
        <v>3380</v>
      </c>
      <c r="E221" s="3">
        <v>21</v>
      </c>
      <c r="F221" s="3" t="s">
        <v>3462</v>
      </c>
      <c r="G221" s="3" t="s">
        <v>3621</v>
      </c>
      <c r="H221" s="3" t="s">
        <v>3622</v>
      </c>
      <c r="I221" s="3" t="s">
        <v>3384</v>
      </c>
      <c r="J221" s="3">
        <v>1.26</v>
      </c>
    </row>
    <row r="222" spans="2:10" x14ac:dyDescent="0.25">
      <c r="B222" s="3" t="s">
        <v>3166</v>
      </c>
      <c r="C222" s="3" t="s">
        <v>3379</v>
      </c>
      <c r="D222" s="3" t="s">
        <v>3380</v>
      </c>
      <c r="E222" s="3">
        <v>21</v>
      </c>
      <c r="F222" s="3" t="s">
        <v>3462</v>
      </c>
      <c r="G222" s="3" t="s">
        <v>3623</v>
      </c>
      <c r="H222" s="3" t="s">
        <v>3624</v>
      </c>
      <c r="I222" s="3" t="s">
        <v>3384</v>
      </c>
      <c r="J222" s="3">
        <v>0.35</v>
      </c>
    </row>
    <row r="223" spans="2:10" x14ac:dyDescent="0.25">
      <c r="B223" s="3" t="s">
        <v>3166</v>
      </c>
      <c r="C223" s="3" t="s">
        <v>3379</v>
      </c>
      <c r="D223" s="3" t="s">
        <v>3380</v>
      </c>
      <c r="E223" s="3">
        <v>21</v>
      </c>
      <c r="F223" s="3" t="s">
        <v>3462</v>
      </c>
      <c r="G223" s="3" t="s">
        <v>3625</v>
      </c>
      <c r="H223" s="3" t="s">
        <v>3626</v>
      </c>
      <c r="I223" s="3" t="s">
        <v>3384</v>
      </c>
      <c r="J223" s="3">
        <v>1.26</v>
      </c>
    </row>
    <row r="224" spans="2:10" x14ac:dyDescent="0.25">
      <c r="B224" s="3" t="s">
        <v>3166</v>
      </c>
      <c r="C224" s="3" t="s">
        <v>3379</v>
      </c>
      <c r="D224" s="3" t="s">
        <v>3380</v>
      </c>
      <c r="E224" s="3">
        <v>21</v>
      </c>
      <c r="F224" s="3" t="s">
        <v>3462</v>
      </c>
      <c r="G224" s="3" t="s">
        <v>3627</v>
      </c>
      <c r="H224" s="3" t="s">
        <v>3628</v>
      </c>
      <c r="I224" s="3" t="s">
        <v>3384</v>
      </c>
      <c r="J224" s="3">
        <v>0.94</v>
      </c>
    </row>
    <row r="225" spans="2:10" x14ac:dyDescent="0.25">
      <c r="B225" s="3" t="s">
        <v>3166</v>
      </c>
      <c r="C225" s="3" t="s">
        <v>3379</v>
      </c>
      <c r="D225" s="3" t="s">
        <v>3380</v>
      </c>
      <c r="E225" s="3">
        <v>21</v>
      </c>
      <c r="F225" s="3" t="s">
        <v>3462</v>
      </c>
      <c r="G225" s="3" t="s">
        <v>3629</v>
      </c>
      <c r="H225" s="3" t="s">
        <v>3630</v>
      </c>
      <c r="I225" s="3" t="s">
        <v>3384</v>
      </c>
      <c r="J225" s="3">
        <v>1.29</v>
      </c>
    </row>
    <row r="226" spans="2:10" x14ac:dyDescent="0.25">
      <c r="B226" s="3" t="s">
        <v>3166</v>
      </c>
      <c r="C226" s="3" t="s">
        <v>3379</v>
      </c>
      <c r="D226" s="3" t="s">
        <v>3380</v>
      </c>
      <c r="E226" s="3">
        <v>21</v>
      </c>
      <c r="F226" s="3" t="s">
        <v>3462</v>
      </c>
      <c r="G226" s="3" t="s">
        <v>3631</v>
      </c>
      <c r="H226" s="3" t="s">
        <v>3632</v>
      </c>
      <c r="I226" s="3" t="s">
        <v>3384</v>
      </c>
      <c r="J226" s="3">
        <v>0.35</v>
      </c>
    </row>
    <row r="227" spans="2:10" x14ac:dyDescent="0.25">
      <c r="B227" s="3" t="s">
        <v>3166</v>
      </c>
      <c r="C227" s="3" t="s">
        <v>3379</v>
      </c>
      <c r="D227" s="3" t="s">
        <v>3380</v>
      </c>
      <c r="E227" s="3">
        <v>21</v>
      </c>
      <c r="F227" s="3" t="s">
        <v>3462</v>
      </c>
      <c r="G227" s="3" t="s">
        <v>3633</v>
      </c>
      <c r="H227" s="3" t="s">
        <v>3634</v>
      </c>
      <c r="I227" s="3" t="s">
        <v>3384</v>
      </c>
      <c r="J227" s="3">
        <v>1.29</v>
      </c>
    </row>
    <row r="228" spans="2:10" x14ac:dyDescent="0.25">
      <c r="B228" s="3" t="s">
        <v>3166</v>
      </c>
      <c r="C228" s="3" t="s">
        <v>3379</v>
      </c>
      <c r="D228" s="3" t="s">
        <v>3380</v>
      </c>
      <c r="E228" s="3">
        <v>21</v>
      </c>
      <c r="F228" s="3" t="s">
        <v>3462</v>
      </c>
      <c r="G228" s="3" t="s">
        <v>3635</v>
      </c>
      <c r="H228" s="3" t="s">
        <v>3636</v>
      </c>
      <c r="I228" s="3" t="s">
        <v>3384</v>
      </c>
      <c r="J228" s="3">
        <v>0.94</v>
      </c>
    </row>
    <row r="229" spans="2:10" x14ac:dyDescent="0.25">
      <c r="B229" s="3" t="s">
        <v>3166</v>
      </c>
      <c r="C229" s="3" t="s">
        <v>3379</v>
      </c>
      <c r="D229" s="3" t="s">
        <v>3380</v>
      </c>
      <c r="E229" s="3">
        <v>21</v>
      </c>
      <c r="F229" s="3" t="s">
        <v>3462</v>
      </c>
      <c r="G229" s="3" t="s">
        <v>3637</v>
      </c>
      <c r="H229" s="3" t="s">
        <v>3638</v>
      </c>
      <c r="I229" s="3" t="s">
        <v>3384</v>
      </c>
      <c r="J229" s="3">
        <v>1.29</v>
      </c>
    </row>
    <row r="230" spans="2:10" x14ac:dyDescent="0.25">
      <c r="B230" s="3" t="s">
        <v>3166</v>
      </c>
      <c r="C230" s="3" t="s">
        <v>3379</v>
      </c>
      <c r="D230" s="3" t="s">
        <v>3380</v>
      </c>
      <c r="E230" s="3">
        <v>21</v>
      </c>
      <c r="F230" s="3" t="s">
        <v>3462</v>
      </c>
      <c r="G230" s="3" t="s">
        <v>3639</v>
      </c>
      <c r="H230" s="3" t="s">
        <v>3640</v>
      </c>
      <c r="I230" s="3" t="s">
        <v>3384</v>
      </c>
      <c r="J230" s="3">
        <v>0.96</v>
      </c>
    </row>
    <row r="231" spans="2:10" x14ac:dyDescent="0.25">
      <c r="B231" s="3" t="s">
        <v>3166</v>
      </c>
      <c r="C231" s="3" t="s">
        <v>3379</v>
      </c>
      <c r="D231" s="3" t="s">
        <v>3380</v>
      </c>
      <c r="E231" s="3">
        <v>21</v>
      </c>
      <c r="F231" s="3" t="s">
        <v>3462</v>
      </c>
      <c r="G231" s="3" t="s">
        <v>3641</v>
      </c>
      <c r="H231" s="3" t="s">
        <v>3642</v>
      </c>
      <c r="I231" s="3" t="s">
        <v>3384</v>
      </c>
      <c r="J231" s="3">
        <v>1.79</v>
      </c>
    </row>
    <row r="232" spans="2:10" x14ac:dyDescent="0.25">
      <c r="B232" s="3" t="s">
        <v>3166</v>
      </c>
      <c r="C232" s="3" t="s">
        <v>3379</v>
      </c>
      <c r="D232" s="3" t="s">
        <v>3380</v>
      </c>
      <c r="E232" s="3">
        <v>21</v>
      </c>
      <c r="F232" s="3" t="s">
        <v>3462</v>
      </c>
      <c r="G232" s="3" t="s">
        <v>3643</v>
      </c>
      <c r="H232" s="3" t="s">
        <v>3644</v>
      </c>
      <c r="I232" s="3" t="s">
        <v>3384</v>
      </c>
      <c r="J232" s="3">
        <v>0.35</v>
      </c>
    </row>
    <row r="233" spans="2:10" x14ac:dyDescent="0.25">
      <c r="B233" s="3" t="s">
        <v>3166</v>
      </c>
      <c r="C233" s="3" t="s">
        <v>3379</v>
      </c>
      <c r="D233" s="3" t="s">
        <v>3380</v>
      </c>
      <c r="E233" s="3">
        <v>21</v>
      </c>
      <c r="F233" s="3" t="s">
        <v>3462</v>
      </c>
      <c r="G233" s="3" t="s">
        <v>3645</v>
      </c>
      <c r="H233" s="3" t="s">
        <v>3646</v>
      </c>
      <c r="I233" s="3" t="s">
        <v>3384</v>
      </c>
      <c r="J233" s="3">
        <v>2.4500000000000002</v>
      </c>
    </row>
    <row r="234" spans="2:10" x14ac:dyDescent="0.25">
      <c r="B234" s="3" t="s">
        <v>3166</v>
      </c>
      <c r="C234" s="3" t="s">
        <v>3379</v>
      </c>
      <c r="D234" s="3" t="s">
        <v>3380</v>
      </c>
      <c r="E234" s="3">
        <v>21</v>
      </c>
      <c r="F234" s="3" t="s">
        <v>3462</v>
      </c>
      <c r="G234" s="3" t="s">
        <v>3647</v>
      </c>
      <c r="H234" s="3" t="s">
        <v>3648</v>
      </c>
      <c r="I234" s="3" t="s">
        <v>3384</v>
      </c>
      <c r="J234" s="3">
        <v>0.35</v>
      </c>
    </row>
    <row r="235" spans="2:10" x14ac:dyDescent="0.25">
      <c r="B235" s="3" t="s">
        <v>3166</v>
      </c>
      <c r="C235" s="3" t="s">
        <v>3379</v>
      </c>
      <c r="D235" s="3" t="s">
        <v>3380</v>
      </c>
      <c r="E235" s="3">
        <v>21</v>
      </c>
      <c r="F235" s="3" t="s">
        <v>3462</v>
      </c>
      <c r="G235" s="3" t="s">
        <v>3649</v>
      </c>
      <c r="H235" s="3" t="s">
        <v>3650</v>
      </c>
      <c r="I235" s="3" t="s">
        <v>3384</v>
      </c>
      <c r="J235" s="3">
        <v>0.94</v>
      </c>
    </row>
    <row r="236" spans="2:10" x14ac:dyDescent="0.25">
      <c r="B236" s="3" t="s">
        <v>3166</v>
      </c>
      <c r="C236" s="3" t="s">
        <v>3379</v>
      </c>
      <c r="D236" s="3" t="s">
        <v>3380</v>
      </c>
      <c r="E236" s="3">
        <v>21</v>
      </c>
      <c r="F236" s="3" t="s">
        <v>3462</v>
      </c>
      <c r="G236" s="3" t="s">
        <v>3651</v>
      </c>
      <c r="H236" s="3" t="s">
        <v>3652</v>
      </c>
      <c r="I236" s="3" t="s">
        <v>3172</v>
      </c>
      <c r="J236" s="3">
        <v>1.1399999999999999</v>
      </c>
    </row>
    <row r="237" spans="2:10" x14ac:dyDescent="0.25">
      <c r="B237" s="3" t="s">
        <v>3166</v>
      </c>
      <c r="C237" s="3" t="s">
        <v>3379</v>
      </c>
      <c r="D237" s="3" t="s">
        <v>3380</v>
      </c>
      <c r="E237" s="3">
        <v>96</v>
      </c>
      <c r="F237" s="3" t="s">
        <v>3653</v>
      </c>
      <c r="G237" s="3" t="s">
        <v>3654</v>
      </c>
      <c r="H237" s="3" t="s">
        <v>3655</v>
      </c>
      <c r="I237" s="3" t="s">
        <v>3384</v>
      </c>
      <c r="J237" s="3">
        <v>9.85</v>
      </c>
    </row>
    <row r="238" spans="2:10" x14ac:dyDescent="0.25">
      <c r="B238" s="3" t="s">
        <v>3166</v>
      </c>
      <c r="C238" s="3" t="s">
        <v>3379</v>
      </c>
      <c r="D238" s="3" t="s">
        <v>3380</v>
      </c>
      <c r="E238" s="3">
        <v>96</v>
      </c>
      <c r="F238" s="3" t="s">
        <v>3653</v>
      </c>
      <c r="G238" s="3" t="s">
        <v>3656</v>
      </c>
      <c r="H238" s="3" t="s">
        <v>3657</v>
      </c>
      <c r="I238" s="3" t="s">
        <v>3384</v>
      </c>
      <c r="J238" s="3">
        <v>17.22</v>
      </c>
    </row>
    <row r="239" spans="2:10" x14ac:dyDescent="0.25">
      <c r="B239" s="3" t="s">
        <v>3166</v>
      </c>
      <c r="C239" s="3" t="s">
        <v>3379</v>
      </c>
      <c r="D239" s="3" t="s">
        <v>3380</v>
      </c>
      <c r="E239" s="3">
        <v>96</v>
      </c>
      <c r="F239" s="3" t="s">
        <v>3653</v>
      </c>
      <c r="G239" s="3" t="s">
        <v>3658</v>
      </c>
      <c r="H239" s="3" t="s">
        <v>3659</v>
      </c>
      <c r="I239" s="3" t="s">
        <v>3384</v>
      </c>
      <c r="J239" s="3">
        <v>21.59</v>
      </c>
    </row>
    <row r="240" spans="2:10" x14ac:dyDescent="0.25">
      <c r="B240" s="3" t="s">
        <v>3166</v>
      </c>
      <c r="C240" s="3" t="s">
        <v>3379</v>
      </c>
      <c r="D240" s="3" t="s">
        <v>3380</v>
      </c>
      <c r="E240" s="3">
        <v>96</v>
      </c>
      <c r="F240" s="3" t="s">
        <v>3653</v>
      </c>
      <c r="G240" s="3" t="s">
        <v>3660</v>
      </c>
      <c r="H240" s="3" t="s">
        <v>3661</v>
      </c>
      <c r="I240" s="3" t="s">
        <v>3384</v>
      </c>
      <c r="J240" s="3">
        <v>15.82</v>
      </c>
    </row>
    <row r="241" spans="2:10" x14ac:dyDescent="0.25">
      <c r="B241" s="3" t="s">
        <v>3166</v>
      </c>
      <c r="C241" s="3" t="s">
        <v>3379</v>
      </c>
      <c r="D241" s="3" t="s">
        <v>3380</v>
      </c>
      <c r="E241" s="3">
        <v>96</v>
      </c>
      <c r="F241" s="3" t="s">
        <v>3653</v>
      </c>
      <c r="G241" s="3" t="s">
        <v>3662</v>
      </c>
      <c r="H241" s="3" t="s">
        <v>3663</v>
      </c>
      <c r="I241" s="3" t="s">
        <v>3384</v>
      </c>
      <c r="J241" s="3">
        <v>19.96</v>
      </c>
    </row>
    <row r="242" spans="2:10" x14ac:dyDescent="0.25">
      <c r="B242" s="3" t="s">
        <v>3166</v>
      </c>
      <c r="C242" s="3" t="s">
        <v>3379</v>
      </c>
      <c r="D242" s="3" t="s">
        <v>3380</v>
      </c>
      <c r="E242" s="3">
        <v>96</v>
      </c>
      <c r="F242" s="3" t="s">
        <v>3653</v>
      </c>
      <c r="G242" s="3" t="s">
        <v>3664</v>
      </c>
      <c r="H242" s="3" t="s">
        <v>3665</v>
      </c>
      <c r="I242" s="3" t="s">
        <v>3384</v>
      </c>
      <c r="J242" s="3">
        <v>3.97</v>
      </c>
    </row>
    <row r="243" spans="2:10" x14ac:dyDescent="0.25">
      <c r="B243" s="3" t="s">
        <v>3166</v>
      </c>
      <c r="C243" s="3" t="s">
        <v>3379</v>
      </c>
      <c r="D243" s="3" t="s">
        <v>3380</v>
      </c>
      <c r="E243" s="3">
        <v>96</v>
      </c>
      <c r="F243" s="3" t="s">
        <v>3653</v>
      </c>
      <c r="G243" s="3" t="s">
        <v>3666</v>
      </c>
      <c r="H243" s="3" t="s">
        <v>3667</v>
      </c>
      <c r="I243" s="3" t="s">
        <v>3384</v>
      </c>
      <c r="J243" s="3">
        <v>7.98</v>
      </c>
    </row>
    <row r="244" spans="2:10" x14ac:dyDescent="0.25">
      <c r="B244" s="3" t="s">
        <v>3166</v>
      </c>
      <c r="C244" s="3" t="s">
        <v>3379</v>
      </c>
      <c r="D244" s="3" t="s">
        <v>3380</v>
      </c>
      <c r="E244" s="3">
        <v>96</v>
      </c>
      <c r="F244" s="3" t="s">
        <v>3653</v>
      </c>
      <c r="G244" s="3" t="s">
        <v>3668</v>
      </c>
      <c r="H244" s="3" t="s">
        <v>3669</v>
      </c>
      <c r="I244" s="3" t="s">
        <v>3384</v>
      </c>
      <c r="J244" s="3">
        <v>25.94</v>
      </c>
    </row>
    <row r="245" spans="2:10" x14ac:dyDescent="0.25">
      <c r="B245" s="3" t="s">
        <v>3166</v>
      </c>
      <c r="C245" s="3" t="s">
        <v>3379</v>
      </c>
      <c r="D245" s="3" t="s">
        <v>3380</v>
      </c>
      <c r="E245" s="3">
        <v>99</v>
      </c>
      <c r="F245" s="3" t="s">
        <v>3670</v>
      </c>
      <c r="G245" s="3" t="s">
        <v>3671</v>
      </c>
      <c r="H245" s="3" t="s">
        <v>3672</v>
      </c>
      <c r="I245" s="3" t="s">
        <v>3384</v>
      </c>
      <c r="J245" s="3">
        <v>1.31</v>
      </c>
    </row>
    <row r="246" spans="2:10" x14ac:dyDescent="0.25">
      <c r="B246" s="3" t="s">
        <v>3166</v>
      </c>
      <c r="C246" s="3" t="s">
        <v>3379</v>
      </c>
      <c r="D246" s="3" t="s">
        <v>3380</v>
      </c>
      <c r="E246" s="3">
        <v>99</v>
      </c>
      <c r="F246" s="3" t="s">
        <v>3670</v>
      </c>
      <c r="G246" s="3" t="s">
        <v>3673</v>
      </c>
      <c r="H246" s="3" t="s">
        <v>3674</v>
      </c>
      <c r="I246" s="3" t="s">
        <v>3384</v>
      </c>
      <c r="J246" s="3">
        <v>0.98</v>
      </c>
    </row>
    <row r="247" spans="2:10" x14ac:dyDescent="0.25">
      <c r="B247" s="3" t="s">
        <v>3166</v>
      </c>
      <c r="C247" s="3" t="s">
        <v>3379</v>
      </c>
      <c r="D247" s="3" t="s">
        <v>3380</v>
      </c>
      <c r="E247" s="3">
        <v>24</v>
      </c>
      <c r="F247" s="3" t="s">
        <v>3675</v>
      </c>
      <c r="G247" s="3" t="s">
        <v>3676</v>
      </c>
      <c r="H247" s="3" t="s">
        <v>3677</v>
      </c>
      <c r="I247" s="3" t="s">
        <v>3384</v>
      </c>
      <c r="J247" s="3">
        <v>1</v>
      </c>
    </row>
    <row r="248" spans="2:10" x14ac:dyDescent="0.25">
      <c r="B248" s="3" t="s">
        <v>3166</v>
      </c>
      <c r="C248" s="3" t="s">
        <v>3379</v>
      </c>
      <c r="D248" s="3" t="s">
        <v>3380</v>
      </c>
      <c r="E248" s="3">
        <v>24</v>
      </c>
      <c r="F248" s="3" t="s">
        <v>3675</v>
      </c>
      <c r="G248" s="3" t="s">
        <v>3678</v>
      </c>
      <c r="H248" s="3" t="s">
        <v>3679</v>
      </c>
      <c r="I248" s="3" t="s">
        <v>3384</v>
      </c>
      <c r="J248" s="3">
        <v>1</v>
      </c>
    </row>
    <row r="249" spans="2:10" x14ac:dyDescent="0.25">
      <c r="B249" s="3" t="s">
        <v>3166</v>
      </c>
      <c r="C249" s="3" t="s">
        <v>3379</v>
      </c>
      <c r="D249" s="3" t="s">
        <v>3380</v>
      </c>
      <c r="E249" s="3">
        <v>24</v>
      </c>
      <c r="F249" s="3" t="s">
        <v>3675</v>
      </c>
      <c r="G249" s="3" t="s">
        <v>3680</v>
      </c>
      <c r="H249" s="3" t="s">
        <v>3681</v>
      </c>
      <c r="I249" s="3" t="s">
        <v>3384</v>
      </c>
      <c r="J249" s="3">
        <v>1.1599999999999999</v>
      </c>
    </row>
    <row r="250" spans="2:10" x14ac:dyDescent="0.25">
      <c r="B250" s="3" t="s">
        <v>3166</v>
      </c>
      <c r="C250" s="3" t="s">
        <v>3379</v>
      </c>
      <c r="D250" s="3" t="s">
        <v>3380</v>
      </c>
      <c r="E250" s="3">
        <v>24</v>
      </c>
      <c r="F250" s="3" t="s">
        <v>3675</v>
      </c>
      <c r="G250" s="3" t="s">
        <v>3682</v>
      </c>
      <c r="H250" s="3" t="s">
        <v>3683</v>
      </c>
      <c r="I250" s="3" t="s">
        <v>3384</v>
      </c>
      <c r="J250" s="3">
        <v>1.51</v>
      </c>
    </row>
    <row r="251" spans="2:10" x14ac:dyDescent="0.25">
      <c r="B251" s="3" t="s">
        <v>3166</v>
      </c>
      <c r="C251" s="3" t="s">
        <v>3379</v>
      </c>
      <c r="D251" s="3" t="s">
        <v>3380</v>
      </c>
      <c r="E251" s="3">
        <v>24</v>
      </c>
      <c r="F251" s="3" t="s">
        <v>3675</v>
      </c>
      <c r="G251" s="3" t="s">
        <v>3684</v>
      </c>
      <c r="H251" s="3" t="s">
        <v>3685</v>
      </c>
      <c r="I251" s="3" t="s">
        <v>3384</v>
      </c>
      <c r="J251" s="3">
        <v>2.21</v>
      </c>
    </row>
    <row r="252" spans="2:10" x14ac:dyDescent="0.25">
      <c r="B252" s="3" t="s">
        <v>3166</v>
      </c>
      <c r="C252" s="3" t="s">
        <v>3379</v>
      </c>
      <c r="D252" s="3" t="s">
        <v>3380</v>
      </c>
      <c r="E252" s="3">
        <v>24</v>
      </c>
      <c r="F252" s="3" t="s">
        <v>3675</v>
      </c>
      <c r="G252" s="3" t="s">
        <v>3686</v>
      </c>
      <c r="H252" s="3" t="s">
        <v>3687</v>
      </c>
      <c r="I252" s="3" t="s">
        <v>3384</v>
      </c>
      <c r="J252" s="3">
        <v>2.21</v>
      </c>
    </row>
    <row r="253" spans="2:10" x14ac:dyDescent="0.25">
      <c r="B253" s="3" t="s">
        <v>3166</v>
      </c>
      <c r="C253" s="3" t="s">
        <v>3379</v>
      </c>
      <c r="D253" s="3" t="s">
        <v>3380</v>
      </c>
      <c r="E253" s="3">
        <v>24</v>
      </c>
      <c r="F253" s="3" t="s">
        <v>3675</v>
      </c>
      <c r="G253" s="3" t="s">
        <v>3688</v>
      </c>
      <c r="H253" s="3" t="s">
        <v>3689</v>
      </c>
      <c r="I253" s="3" t="s">
        <v>3384</v>
      </c>
      <c r="J253" s="3">
        <v>3.14</v>
      </c>
    </row>
    <row r="254" spans="2:10" x14ac:dyDescent="0.25">
      <c r="B254" s="3" t="s">
        <v>3166</v>
      </c>
      <c r="C254" s="3" t="s">
        <v>3379</v>
      </c>
      <c r="D254" s="3" t="s">
        <v>3380</v>
      </c>
      <c r="E254" s="3">
        <v>24</v>
      </c>
      <c r="F254" s="3" t="s">
        <v>3675</v>
      </c>
      <c r="G254" s="3" t="s">
        <v>3690</v>
      </c>
      <c r="H254" s="3" t="s">
        <v>3691</v>
      </c>
      <c r="I254" s="3" t="s">
        <v>3384</v>
      </c>
      <c r="J254" s="3">
        <v>4.0999999999999996</v>
      </c>
    </row>
    <row r="255" spans="2:10" x14ac:dyDescent="0.25">
      <c r="B255" s="3" t="s">
        <v>3166</v>
      </c>
      <c r="C255" s="3" t="s">
        <v>3379</v>
      </c>
      <c r="D255" s="3" t="s">
        <v>3380</v>
      </c>
      <c r="E255" s="3">
        <v>24</v>
      </c>
      <c r="F255" s="3" t="s">
        <v>3675</v>
      </c>
      <c r="G255" s="3" t="s">
        <v>3692</v>
      </c>
      <c r="H255" s="3" t="s">
        <v>3693</v>
      </c>
      <c r="I255" s="3" t="s">
        <v>3384</v>
      </c>
      <c r="J255" s="3">
        <v>5.31</v>
      </c>
    </row>
    <row r="256" spans="2:10" x14ac:dyDescent="0.25">
      <c r="B256" s="3" t="s">
        <v>3166</v>
      </c>
      <c r="C256" s="3" t="s">
        <v>3379</v>
      </c>
      <c r="D256" s="3" t="s">
        <v>3380</v>
      </c>
      <c r="E256" s="3">
        <v>24</v>
      </c>
      <c r="F256" s="3" t="s">
        <v>3675</v>
      </c>
      <c r="G256" s="3" t="s">
        <v>3694</v>
      </c>
      <c r="H256" s="3" t="s">
        <v>3695</v>
      </c>
      <c r="I256" s="3" t="s">
        <v>3384</v>
      </c>
      <c r="J256" s="3">
        <v>7.28</v>
      </c>
    </row>
    <row r="257" spans="2:10" x14ac:dyDescent="0.25">
      <c r="B257" s="3" t="s">
        <v>3166</v>
      </c>
      <c r="C257" s="3" t="s">
        <v>3379</v>
      </c>
      <c r="D257" s="3" t="s">
        <v>3380</v>
      </c>
      <c r="E257" s="3">
        <v>24</v>
      </c>
      <c r="F257" s="3" t="s">
        <v>3675</v>
      </c>
      <c r="G257" s="3" t="s">
        <v>3696</v>
      </c>
      <c r="H257" s="3" t="s">
        <v>3697</v>
      </c>
      <c r="I257" s="3" t="s">
        <v>3384</v>
      </c>
      <c r="J257" s="3">
        <v>8.33</v>
      </c>
    </row>
    <row r="258" spans="2:10" x14ac:dyDescent="0.25">
      <c r="B258" s="3" t="s">
        <v>3166</v>
      </c>
      <c r="C258" s="3" t="s">
        <v>3379</v>
      </c>
      <c r="D258" s="3" t="s">
        <v>3380</v>
      </c>
      <c r="E258" s="3">
        <v>24</v>
      </c>
      <c r="F258" s="3" t="s">
        <v>3675</v>
      </c>
      <c r="G258" s="3" t="s">
        <v>3698</v>
      </c>
      <c r="H258" s="3" t="s">
        <v>3699</v>
      </c>
      <c r="I258" s="3" t="s">
        <v>3384</v>
      </c>
      <c r="J258" s="3">
        <v>9.1</v>
      </c>
    </row>
    <row r="259" spans="2:10" x14ac:dyDescent="0.25">
      <c r="B259" s="3" t="s">
        <v>3166</v>
      </c>
      <c r="C259" s="3" t="s">
        <v>3379</v>
      </c>
      <c r="D259" s="3" t="s">
        <v>3380</v>
      </c>
      <c r="E259" s="3">
        <v>24</v>
      </c>
      <c r="F259" s="3" t="s">
        <v>3675</v>
      </c>
      <c r="G259" s="3" t="s">
        <v>3700</v>
      </c>
      <c r="H259" s="3" t="s">
        <v>3701</v>
      </c>
      <c r="I259" s="3" t="s">
        <v>3384</v>
      </c>
      <c r="J259" s="3">
        <v>10.96</v>
      </c>
    </row>
    <row r="260" spans="2:10" x14ac:dyDescent="0.25">
      <c r="B260" s="3" t="s">
        <v>3166</v>
      </c>
      <c r="C260" s="3" t="s">
        <v>3379</v>
      </c>
      <c r="D260" s="3" t="s">
        <v>3380</v>
      </c>
      <c r="E260" s="3">
        <v>24</v>
      </c>
      <c r="F260" s="3" t="s">
        <v>3675</v>
      </c>
      <c r="G260" s="3" t="s">
        <v>3702</v>
      </c>
      <c r="H260" s="3" t="s">
        <v>3703</v>
      </c>
      <c r="I260" s="3" t="s">
        <v>3384</v>
      </c>
      <c r="J260" s="3">
        <v>11.33</v>
      </c>
    </row>
    <row r="261" spans="2:10" x14ac:dyDescent="0.25">
      <c r="B261" s="3" t="s">
        <v>3166</v>
      </c>
      <c r="C261" s="3" t="s">
        <v>3379</v>
      </c>
      <c r="D261" s="3" t="s">
        <v>3380</v>
      </c>
      <c r="E261" s="3">
        <v>24</v>
      </c>
      <c r="F261" s="3" t="s">
        <v>3675</v>
      </c>
      <c r="G261" s="3" t="s">
        <v>3704</v>
      </c>
      <c r="H261" s="3" t="s">
        <v>3705</v>
      </c>
      <c r="I261" s="3" t="s">
        <v>3384</v>
      </c>
      <c r="J261" s="3">
        <v>13.1</v>
      </c>
    </row>
    <row r="262" spans="2:10" x14ac:dyDescent="0.25">
      <c r="B262" s="3" t="s">
        <v>3166</v>
      </c>
      <c r="C262" s="3" t="s">
        <v>3379</v>
      </c>
      <c r="D262" s="3" t="s">
        <v>3380</v>
      </c>
      <c r="E262" s="3">
        <v>24</v>
      </c>
      <c r="F262" s="3" t="s">
        <v>3675</v>
      </c>
      <c r="G262" s="3" t="s">
        <v>3706</v>
      </c>
      <c r="H262" s="3" t="s">
        <v>3707</v>
      </c>
      <c r="I262" s="3" t="s">
        <v>3384</v>
      </c>
      <c r="J262" s="3">
        <v>15.48</v>
      </c>
    </row>
    <row r="263" spans="2:10" x14ac:dyDescent="0.25">
      <c r="B263" s="3" t="s">
        <v>3166</v>
      </c>
      <c r="C263" s="3" t="s">
        <v>3379</v>
      </c>
      <c r="D263" s="3" t="s">
        <v>3380</v>
      </c>
      <c r="E263" s="3">
        <v>24</v>
      </c>
      <c r="F263" s="3" t="s">
        <v>3675</v>
      </c>
      <c r="G263" s="3" t="s">
        <v>3708</v>
      </c>
      <c r="H263" s="3" t="s">
        <v>3709</v>
      </c>
      <c r="I263" s="3" t="s">
        <v>3384</v>
      </c>
      <c r="J263" s="3">
        <v>17.13</v>
      </c>
    </row>
    <row r="264" spans="2:10" x14ac:dyDescent="0.25">
      <c r="B264" s="3" t="s">
        <v>3166</v>
      </c>
      <c r="C264" s="3" t="s">
        <v>3379</v>
      </c>
      <c r="D264" s="3" t="s">
        <v>3380</v>
      </c>
      <c r="E264" s="3">
        <v>25</v>
      </c>
      <c r="F264" s="3" t="s">
        <v>3710</v>
      </c>
      <c r="G264" s="3" t="s">
        <v>3711</v>
      </c>
      <c r="H264" s="3" t="s">
        <v>3712</v>
      </c>
      <c r="I264" s="3" t="s">
        <v>3384</v>
      </c>
      <c r="J264" s="3">
        <v>0.81</v>
      </c>
    </row>
    <row r="265" spans="2:10" x14ac:dyDescent="0.25">
      <c r="B265" s="3" t="s">
        <v>3166</v>
      </c>
      <c r="C265" s="3" t="s">
        <v>3379</v>
      </c>
      <c r="D265" s="3" t="s">
        <v>3380</v>
      </c>
      <c r="E265" s="3">
        <v>25</v>
      </c>
      <c r="F265" s="3" t="s">
        <v>3710</v>
      </c>
      <c r="G265" s="3" t="s">
        <v>3713</v>
      </c>
      <c r="H265" s="3" t="s">
        <v>3714</v>
      </c>
      <c r="I265" s="3" t="s">
        <v>3384</v>
      </c>
      <c r="J265" s="3">
        <v>0.81</v>
      </c>
    </row>
    <row r="266" spans="2:10" x14ac:dyDescent="0.25">
      <c r="B266" s="3" t="s">
        <v>3166</v>
      </c>
      <c r="C266" s="3" t="s">
        <v>3379</v>
      </c>
      <c r="D266" s="3" t="s">
        <v>3380</v>
      </c>
      <c r="E266" s="3">
        <v>25</v>
      </c>
      <c r="F266" s="3" t="s">
        <v>3710</v>
      </c>
      <c r="G266" s="3" t="s">
        <v>3715</v>
      </c>
      <c r="H266" s="3" t="s">
        <v>3716</v>
      </c>
      <c r="I266" s="3" t="s">
        <v>3384</v>
      </c>
      <c r="J266" s="3">
        <v>1.24</v>
      </c>
    </row>
    <row r="267" spans="2:10" x14ac:dyDescent="0.25">
      <c r="B267" s="3" t="s">
        <v>3166</v>
      </c>
      <c r="C267" s="3" t="s">
        <v>3379</v>
      </c>
      <c r="D267" s="3" t="s">
        <v>3380</v>
      </c>
      <c r="E267" s="3">
        <v>25</v>
      </c>
      <c r="F267" s="3" t="s">
        <v>3710</v>
      </c>
      <c r="G267" s="3" t="s">
        <v>3717</v>
      </c>
      <c r="H267" s="3" t="s">
        <v>3718</v>
      </c>
      <c r="I267" s="3" t="s">
        <v>3384</v>
      </c>
      <c r="J267" s="3">
        <v>1.24</v>
      </c>
    </row>
    <row r="268" spans="2:10" x14ac:dyDescent="0.25">
      <c r="B268" s="3" t="s">
        <v>3166</v>
      </c>
      <c r="C268" s="3" t="s">
        <v>3379</v>
      </c>
      <c r="D268" s="3" t="s">
        <v>3380</v>
      </c>
      <c r="E268" s="3">
        <v>25</v>
      </c>
      <c r="F268" s="3" t="s">
        <v>3710</v>
      </c>
      <c r="G268" s="3" t="s">
        <v>3719</v>
      </c>
      <c r="H268" s="3" t="s">
        <v>3720</v>
      </c>
      <c r="I268" s="3" t="s">
        <v>3384</v>
      </c>
      <c r="J268" s="3">
        <v>1.81</v>
      </c>
    </row>
    <row r="269" spans="2:10" x14ac:dyDescent="0.25">
      <c r="B269" s="3" t="s">
        <v>3166</v>
      </c>
      <c r="C269" s="3" t="s">
        <v>3379</v>
      </c>
      <c r="D269" s="3" t="s">
        <v>3380</v>
      </c>
      <c r="E269" s="3">
        <v>25</v>
      </c>
      <c r="F269" s="3" t="s">
        <v>3710</v>
      </c>
      <c r="G269" s="3" t="s">
        <v>3721</v>
      </c>
      <c r="H269" s="3" t="s">
        <v>3722</v>
      </c>
      <c r="I269" s="3" t="s">
        <v>3384</v>
      </c>
      <c r="J269" s="3">
        <v>1.81</v>
      </c>
    </row>
    <row r="270" spans="2:10" x14ac:dyDescent="0.25">
      <c r="B270" s="3" t="s">
        <v>3166</v>
      </c>
      <c r="C270" s="3" t="s">
        <v>3379</v>
      </c>
      <c r="D270" s="3" t="s">
        <v>3380</v>
      </c>
      <c r="E270" s="3">
        <v>25</v>
      </c>
      <c r="F270" s="3" t="s">
        <v>3710</v>
      </c>
      <c r="G270" s="3" t="s">
        <v>3723</v>
      </c>
      <c r="H270" s="3" t="s">
        <v>3724</v>
      </c>
      <c r="I270" s="3" t="s">
        <v>3384</v>
      </c>
      <c r="J270" s="3">
        <v>2.83</v>
      </c>
    </row>
    <row r="271" spans="2:10" x14ac:dyDescent="0.25">
      <c r="B271" s="3" t="s">
        <v>3166</v>
      </c>
      <c r="C271" s="3" t="s">
        <v>3379</v>
      </c>
      <c r="D271" s="3" t="s">
        <v>3380</v>
      </c>
      <c r="E271" s="3">
        <v>25</v>
      </c>
      <c r="F271" s="3" t="s">
        <v>3710</v>
      </c>
      <c r="G271" s="3" t="s">
        <v>3725</v>
      </c>
      <c r="H271" s="3" t="s">
        <v>3726</v>
      </c>
      <c r="I271" s="3" t="s">
        <v>3384</v>
      </c>
      <c r="J271" s="3">
        <v>3.28</v>
      </c>
    </row>
    <row r="272" spans="2:10" x14ac:dyDescent="0.25">
      <c r="B272" s="3" t="s">
        <v>3166</v>
      </c>
      <c r="C272" s="3" t="s">
        <v>3379</v>
      </c>
      <c r="D272" s="3" t="s">
        <v>3380</v>
      </c>
      <c r="E272" s="3">
        <v>25</v>
      </c>
      <c r="F272" s="3" t="s">
        <v>3710</v>
      </c>
      <c r="G272" s="3" t="s">
        <v>3727</v>
      </c>
      <c r="H272" s="3" t="s">
        <v>3728</v>
      </c>
      <c r="I272" s="3" t="s">
        <v>3384</v>
      </c>
      <c r="J272" s="3">
        <v>4.8899999999999997</v>
      </c>
    </row>
    <row r="273" spans="2:10" x14ac:dyDescent="0.25">
      <c r="B273" s="3" t="s">
        <v>3166</v>
      </c>
      <c r="C273" s="3" t="s">
        <v>3379</v>
      </c>
      <c r="D273" s="3" t="s">
        <v>3380</v>
      </c>
      <c r="E273" s="3">
        <v>25</v>
      </c>
      <c r="F273" s="3" t="s">
        <v>3710</v>
      </c>
      <c r="G273" s="3" t="s">
        <v>3729</v>
      </c>
      <c r="H273" s="3" t="s">
        <v>3730</v>
      </c>
      <c r="I273" s="3" t="s">
        <v>3384</v>
      </c>
      <c r="J273" s="3">
        <v>6.31</v>
      </c>
    </row>
    <row r="274" spans="2:10" x14ac:dyDescent="0.25">
      <c r="B274" s="3" t="s">
        <v>3166</v>
      </c>
      <c r="C274" s="3" t="s">
        <v>3379</v>
      </c>
      <c r="D274" s="3" t="s">
        <v>3380</v>
      </c>
      <c r="E274" s="3">
        <v>25</v>
      </c>
      <c r="F274" s="3" t="s">
        <v>3710</v>
      </c>
      <c r="G274" s="3" t="s">
        <v>3731</v>
      </c>
      <c r="H274" s="3" t="s">
        <v>3732</v>
      </c>
      <c r="I274" s="3" t="s">
        <v>3384</v>
      </c>
      <c r="J274" s="3">
        <v>8.14</v>
      </c>
    </row>
    <row r="275" spans="2:10" x14ac:dyDescent="0.25">
      <c r="B275" s="3" t="s">
        <v>3166</v>
      </c>
      <c r="C275" s="3" t="s">
        <v>3379</v>
      </c>
      <c r="D275" s="3" t="s">
        <v>3380</v>
      </c>
      <c r="E275" s="3">
        <v>25</v>
      </c>
      <c r="F275" s="3" t="s">
        <v>3710</v>
      </c>
      <c r="G275" s="3" t="s">
        <v>3733</v>
      </c>
      <c r="H275" s="3" t="s">
        <v>3734</v>
      </c>
      <c r="I275" s="3" t="s">
        <v>3384</v>
      </c>
      <c r="J275" s="3">
        <v>9.9</v>
      </c>
    </row>
    <row r="276" spans="2:10" x14ac:dyDescent="0.25">
      <c r="B276" s="3" t="s">
        <v>3166</v>
      </c>
      <c r="C276" s="3" t="s">
        <v>3379</v>
      </c>
      <c r="D276" s="3" t="s">
        <v>3380</v>
      </c>
      <c r="E276" s="3">
        <v>25</v>
      </c>
      <c r="F276" s="3" t="s">
        <v>3710</v>
      </c>
      <c r="G276" s="3" t="s">
        <v>3735</v>
      </c>
      <c r="H276" s="3" t="s">
        <v>3736</v>
      </c>
      <c r="I276" s="3" t="s">
        <v>3384</v>
      </c>
      <c r="J276" s="3">
        <v>11.93</v>
      </c>
    </row>
    <row r="277" spans="2:10" x14ac:dyDescent="0.25">
      <c r="B277" s="3" t="s">
        <v>3166</v>
      </c>
      <c r="C277" s="3" t="s">
        <v>3379</v>
      </c>
      <c r="D277" s="3" t="s">
        <v>3380</v>
      </c>
      <c r="E277" s="3">
        <v>25</v>
      </c>
      <c r="F277" s="3" t="s">
        <v>3710</v>
      </c>
      <c r="G277" s="3" t="s">
        <v>3737</v>
      </c>
      <c r="H277" s="3" t="s">
        <v>3738</v>
      </c>
      <c r="I277" s="3" t="s">
        <v>3384</v>
      </c>
      <c r="J277" s="3">
        <v>14.22</v>
      </c>
    </row>
    <row r="278" spans="2:10" x14ac:dyDescent="0.25">
      <c r="B278" s="3" t="s">
        <v>3166</v>
      </c>
      <c r="C278" s="3" t="s">
        <v>3379</v>
      </c>
      <c r="D278" s="3" t="s">
        <v>3380</v>
      </c>
      <c r="E278" s="3">
        <v>23</v>
      </c>
      <c r="F278" s="3" t="s">
        <v>3739</v>
      </c>
      <c r="G278" s="3" t="s">
        <v>3740</v>
      </c>
      <c r="H278" s="3" t="s">
        <v>3741</v>
      </c>
      <c r="I278" s="3" t="s">
        <v>3384</v>
      </c>
      <c r="J278" s="3">
        <v>3.7</v>
      </c>
    </row>
    <row r="279" spans="2:10" x14ac:dyDescent="0.25">
      <c r="B279" s="3" t="s">
        <v>3166</v>
      </c>
      <c r="C279" s="3" t="s">
        <v>3379</v>
      </c>
      <c r="D279" s="3" t="s">
        <v>3380</v>
      </c>
      <c r="E279" s="3">
        <v>23</v>
      </c>
      <c r="F279" s="3" t="s">
        <v>3739</v>
      </c>
      <c r="G279" s="3" t="s">
        <v>3742</v>
      </c>
      <c r="H279" s="3" t="s">
        <v>3743</v>
      </c>
      <c r="I279" s="3" t="s">
        <v>3384</v>
      </c>
      <c r="J279" s="3">
        <v>4.88</v>
      </c>
    </row>
    <row r="280" spans="2:10" x14ac:dyDescent="0.25">
      <c r="B280" s="3" t="s">
        <v>3166</v>
      </c>
      <c r="C280" s="3" t="s">
        <v>3379</v>
      </c>
      <c r="D280" s="3" t="s">
        <v>3380</v>
      </c>
      <c r="E280" s="3">
        <v>23</v>
      </c>
      <c r="F280" s="3" t="s">
        <v>3739</v>
      </c>
      <c r="G280" s="3" t="s">
        <v>3744</v>
      </c>
      <c r="H280" s="3" t="s">
        <v>3745</v>
      </c>
      <c r="I280" s="3" t="s">
        <v>3384</v>
      </c>
      <c r="J280" s="3">
        <v>7.04</v>
      </c>
    </row>
    <row r="281" spans="2:10" x14ac:dyDescent="0.25">
      <c r="B281" s="3" t="s">
        <v>3166</v>
      </c>
      <c r="C281" s="3" t="s">
        <v>3379</v>
      </c>
      <c r="D281" s="3" t="s">
        <v>3380</v>
      </c>
      <c r="E281" s="3">
        <v>23</v>
      </c>
      <c r="F281" s="3" t="s">
        <v>3739</v>
      </c>
      <c r="G281" s="3" t="s">
        <v>3746</v>
      </c>
      <c r="H281" s="3" t="s">
        <v>3747</v>
      </c>
      <c r="I281" s="3" t="s">
        <v>3384</v>
      </c>
      <c r="J281" s="3">
        <v>10.33</v>
      </c>
    </row>
    <row r="282" spans="2:10" x14ac:dyDescent="0.25">
      <c r="B282" s="3" t="s">
        <v>3166</v>
      </c>
      <c r="C282" s="3" t="s">
        <v>3379</v>
      </c>
      <c r="D282" s="3" t="s">
        <v>3380</v>
      </c>
      <c r="E282" s="3">
        <v>23</v>
      </c>
      <c r="F282" s="3" t="s">
        <v>3739</v>
      </c>
      <c r="G282" s="3" t="s">
        <v>3748</v>
      </c>
      <c r="H282" s="3" t="s">
        <v>3749</v>
      </c>
      <c r="I282" s="3" t="s">
        <v>3384</v>
      </c>
      <c r="J282" s="3">
        <v>5.26</v>
      </c>
    </row>
    <row r="283" spans="2:10" x14ac:dyDescent="0.25">
      <c r="B283" s="3" t="s">
        <v>3166</v>
      </c>
      <c r="C283" s="3" t="s">
        <v>3379</v>
      </c>
      <c r="D283" s="3" t="s">
        <v>3380</v>
      </c>
      <c r="E283" s="3">
        <v>23</v>
      </c>
      <c r="F283" s="3" t="s">
        <v>3739</v>
      </c>
      <c r="G283" s="3" t="s">
        <v>3750</v>
      </c>
      <c r="H283" s="3" t="s">
        <v>3751</v>
      </c>
      <c r="I283" s="3" t="s">
        <v>3384</v>
      </c>
      <c r="J283" s="3">
        <v>5.26</v>
      </c>
    </row>
    <row r="284" spans="2:10" x14ac:dyDescent="0.25">
      <c r="B284" s="3" t="s">
        <v>3166</v>
      </c>
      <c r="C284" s="3" t="s">
        <v>3379</v>
      </c>
      <c r="D284" s="3" t="s">
        <v>3380</v>
      </c>
      <c r="E284" s="3">
        <v>23</v>
      </c>
      <c r="F284" s="3" t="s">
        <v>3739</v>
      </c>
      <c r="G284" s="3" t="s">
        <v>3752</v>
      </c>
      <c r="H284" s="3" t="s">
        <v>3753</v>
      </c>
      <c r="I284" s="3" t="s">
        <v>3384</v>
      </c>
      <c r="J284" s="3">
        <v>5.1100000000000003</v>
      </c>
    </row>
    <row r="285" spans="2:10" x14ac:dyDescent="0.25">
      <c r="B285" s="3" t="s">
        <v>3166</v>
      </c>
      <c r="C285" s="3" t="s">
        <v>3379</v>
      </c>
      <c r="D285" s="3" t="s">
        <v>3380</v>
      </c>
      <c r="E285" s="3">
        <v>23</v>
      </c>
      <c r="F285" s="3" t="s">
        <v>3739</v>
      </c>
      <c r="G285" s="3" t="s">
        <v>3754</v>
      </c>
      <c r="H285" s="3" t="s">
        <v>3755</v>
      </c>
      <c r="I285" s="3" t="s">
        <v>3384</v>
      </c>
      <c r="J285" s="3">
        <v>4.7699999999999996</v>
      </c>
    </row>
    <row r="286" spans="2:10" x14ac:dyDescent="0.25">
      <c r="B286" s="3" t="s">
        <v>3166</v>
      </c>
      <c r="C286" s="3" t="s">
        <v>3379</v>
      </c>
      <c r="D286" s="3" t="s">
        <v>3380</v>
      </c>
      <c r="E286" s="3">
        <v>23</v>
      </c>
      <c r="F286" s="3" t="s">
        <v>3739</v>
      </c>
      <c r="G286" s="3" t="s">
        <v>3756</v>
      </c>
      <c r="H286" s="3" t="s">
        <v>3757</v>
      </c>
      <c r="I286" s="3" t="s">
        <v>3384</v>
      </c>
      <c r="J286" s="3">
        <v>6.29</v>
      </c>
    </row>
    <row r="287" spans="2:10" x14ac:dyDescent="0.25">
      <c r="B287" s="3" t="s">
        <v>3166</v>
      </c>
      <c r="C287" s="3" t="s">
        <v>3379</v>
      </c>
      <c r="D287" s="3" t="s">
        <v>3380</v>
      </c>
      <c r="E287" s="3">
        <v>23</v>
      </c>
      <c r="F287" s="3" t="s">
        <v>3739</v>
      </c>
      <c r="G287" s="3" t="s">
        <v>3758</v>
      </c>
      <c r="H287" s="3" t="s">
        <v>3759</v>
      </c>
      <c r="I287" s="3" t="s">
        <v>3384</v>
      </c>
      <c r="J287" s="3">
        <v>6.29</v>
      </c>
    </row>
    <row r="288" spans="2:10" x14ac:dyDescent="0.25">
      <c r="B288" s="3" t="s">
        <v>3166</v>
      </c>
      <c r="C288" s="3" t="s">
        <v>3379</v>
      </c>
      <c r="D288" s="3" t="s">
        <v>3380</v>
      </c>
      <c r="E288" s="3">
        <v>23</v>
      </c>
      <c r="F288" s="3" t="s">
        <v>3739</v>
      </c>
      <c r="G288" s="3" t="s">
        <v>3760</v>
      </c>
      <c r="H288" s="3" t="s">
        <v>3761</v>
      </c>
      <c r="I288" s="3" t="s">
        <v>3384</v>
      </c>
      <c r="J288" s="3">
        <v>7.63</v>
      </c>
    </row>
    <row r="289" spans="2:10" x14ac:dyDescent="0.25">
      <c r="B289" s="3" t="s">
        <v>3166</v>
      </c>
      <c r="C289" s="3" t="s">
        <v>3379</v>
      </c>
      <c r="D289" s="3" t="s">
        <v>3380</v>
      </c>
      <c r="E289" s="3">
        <v>23</v>
      </c>
      <c r="F289" s="3" t="s">
        <v>3739</v>
      </c>
      <c r="G289" s="3" t="s">
        <v>3762</v>
      </c>
      <c r="H289" s="3" t="s">
        <v>3763</v>
      </c>
      <c r="I289" s="3" t="s">
        <v>3384</v>
      </c>
      <c r="J289" s="3">
        <v>12.26</v>
      </c>
    </row>
    <row r="290" spans="2:10" x14ac:dyDescent="0.25">
      <c r="B290" s="3" t="s">
        <v>3166</v>
      </c>
      <c r="C290" s="3" t="s">
        <v>3379</v>
      </c>
      <c r="D290" s="3" t="s">
        <v>3380</v>
      </c>
      <c r="E290" s="3">
        <v>23</v>
      </c>
      <c r="F290" s="3" t="s">
        <v>3739</v>
      </c>
      <c r="G290" s="3" t="s">
        <v>3764</v>
      </c>
      <c r="H290" s="3" t="s">
        <v>3765</v>
      </c>
      <c r="I290" s="3" t="s">
        <v>3384</v>
      </c>
      <c r="J290" s="3">
        <v>4.4800000000000004</v>
      </c>
    </row>
    <row r="291" spans="2:10" x14ac:dyDescent="0.25">
      <c r="B291" s="3" t="s">
        <v>3166</v>
      </c>
      <c r="C291" s="3" t="s">
        <v>3379</v>
      </c>
      <c r="D291" s="3" t="s">
        <v>3380</v>
      </c>
      <c r="E291" s="3">
        <v>23</v>
      </c>
      <c r="F291" s="3" t="s">
        <v>3739</v>
      </c>
      <c r="G291" s="3" t="s">
        <v>3766</v>
      </c>
      <c r="H291" s="3" t="s">
        <v>3767</v>
      </c>
      <c r="I291" s="3" t="s">
        <v>3384</v>
      </c>
      <c r="J291" s="3">
        <v>4.08</v>
      </c>
    </row>
    <row r="292" spans="2:10" x14ac:dyDescent="0.25">
      <c r="B292" s="3" t="s">
        <v>3166</v>
      </c>
      <c r="C292" s="3" t="s">
        <v>3379</v>
      </c>
      <c r="D292" s="3" t="s">
        <v>3380</v>
      </c>
      <c r="E292" s="3">
        <v>23</v>
      </c>
      <c r="F292" s="3" t="s">
        <v>3739</v>
      </c>
      <c r="G292" s="3" t="s">
        <v>3768</v>
      </c>
      <c r="H292" s="3" t="s">
        <v>3769</v>
      </c>
      <c r="I292" s="3" t="s">
        <v>3384</v>
      </c>
      <c r="J292" s="3">
        <v>3.29</v>
      </c>
    </row>
    <row r="293" spans="2:10" x14ac:dyDescent="0.25">
      <c r="B293" s="3" t="s">
        <v>3166</v>
      </c>
      <c r="C293" s="3" t="s">
        <v>3379</v>
      </c>
      <c r="D293" s="3" t="s">
        <v>3380</v>
      </c>
      <c r="E293" s="3">
        <v>23</v>
      </c>
      <c r="F293" s="3" t="s">
        <v>3739</v>
      </c>
      <c r="G293" s="3" t="s">
        <v>3770</v>
      </c>
      <c r="H293" s="3" t="s">
        <v>3771</v>
      </c>
      <c r="I293" s="3" t="s">
        <v>3384</v>
      </c>
      <c r="J293" s="3">
        <v>4.4800000000000004</v>
      </c>
    </row>
    <row r="294" spans="2:10" x14ac:dyDescent="0.25">
      <c r="B294" s="3" t="s">
        <v>3166</v>
      </c>
      <c r="C294" s="3" t="s">
        <v>3379</v>
      </c>
      <c r="D294" s="3" t="s">
        <v>3380</v>
      </c>
      <c r="E294" s="3">
        <v>23</v>
      </c>
      <c r="F294" s="3" t="s">
        <v>3739</v>
      </c>
      <c r="G294" s="3" t="s">
        <v>3772</v>
      </c>
      <c r="H294" s="3" t="s">
        <v>3773</v>
      </c>
      <c r="I294" s="3" t="s">
        <v>3384</v>
      </c>
      <c r="J294" s="3">
        <v>4.4800000000000004</v>
      </c>
    </row>
    <row r="295" spans="2:10" x14ac:dyDescent="0.25">
      <c r="B295" s="3" t="s">
        <v>3166</v>
      </c>
      <c r="C295" s="3" t="s">
        <v>3379</v>
      </c>
      <c r="D295" s="3" t="s">
        <v>3380</v>
      </c>
      <c r="E295" s="3">
        <v>23</v>
      </c>
      <c r="F295" s="3" t="s">
        <v>3739</v>
      </c>
      <c r="G295" s="3" t="s">
        <v>3774</v>
      </c>
      <c r="H295" s="3" t="s">
        <v>3775</v>
      </c>
      <c r="I295" s="3" t="s">
        <v>3384</v>
      </c>
      <c r="J295" s="3">
        <v>3.29</v>
      </c>
    </row>
    <row r="296" spans="2:10" x14ac:dyDescent="0.25">
      <c r="B296" s="3" t="s">
        <v>3166</v>
      </c>
      <c r="C296" s="3" t="s">
        <v>3379</v>
      </c>
      <c r="D296" s="3" t="s">
        <v>3380</v>
      </c>
      <c r="E296" s="3">
        <v>23</v>
      </c>
      <c r="F296" s="3" t="s">
        <v>3739</v>
      </c>
      <c r="G296" s="3" t="s">
        <v>3776</v>
      </c>
      <c r="H296" s="3" t="s">
        <v>3777</v>
      </c>
      <c r="I296" s="3" t="s">
        <v>3384</v>
      </c>
      <c r="J296" s="3">
        <v>3.29</v>
      </c>
    </row>
    <row r="297" spans="2:10" x14ac:dyDescent="0.25">
      <c r="B297" s="3" t="s">
        <v>3166</v>
      </c>
      <c r="C297" s="3" t="s">
        <v>3379</v>
      </c>
      <c r="D297" s="3" t="s">
        <v>3380</v>
      </c>
      <c r="E297" s="3">
        <v>23</v>
      </c>
      <c r="F297" s="3" t="s">
        <v>3739</v>
      </c>
      <c r="G297" s="3" t="s">
        <v>3778</v>
      </c>
      <c r="H297" s="3" t="s">
        <v>3779</v>
      </c>
      <c r="I297" s="3" t="s">
        <v>3172</v>
      </c>
      <c r="J297" s="3">
        <v>7.7</v>
      </c>
    </row>
    <row r="298" spans="2:10" x14ac:dyDescent="0.25">
      <c r="B298" s="3" t="s">
        <v>3166</v>
      </c>
      <c r="C298" s="3" t="s">
        <v>3379</v>
      </c>
      <c r="D298" s="3" t="s">
        <v>3380</v>
      </c>
      <c r="E298" s="3">
        <v>23</v>
      </c>
      <c r="F298" s="3" t="s">
        <v>3739</v>
      </c>
      <c r="G298" s="3" t="s">
        <v>3780</v>
      </c>
      <c r="H298" s="3" t="s">
        <v>3759</v>
      </c>
      <c r="I298" s="3" t="s">
        <v>3384</v>
      </c>
      <c r="J298" s="3">
        <v>6.29</v>
      </c>
    </row>
    <row r="299" spans="2:10" x14ac:dyDescent="0.25">
      <c r="B299" s="3" t="s">
        <v>3166</v>
      </c>
      <c r="C299" s="3" t="s">
        <v>3379</v>
      </c>
      <c r="D299" s="3" t="s">
        <v>3380</v>
      </c>
      <c r="E299" s="3">
        <v>23</v>
      </c>
      <c r="F299" s="3" t="s">
        <v>3739</v>
      </c>
      <c r="G299" s="3" t="s">
        <v>3781</v>
      </c>
      <c r="H299" s="3" t="s">
        <v>3782</v>
      </c>
      <c r="I299" s="3" t="s">
        <v>3172</v>
      </c>
      <c r="J299" s="3">
        <v>4.9800000000000004</v>
      </c>
    </row>
    <row r="300" spans="2:10" x14ac:dyDescent="0.25">
      <c r="B300" s="3" t="s">
        <v>3166</v>
      </c>
      <c r="C300" s="3" t="s">
        <v>3379</v>
      </c>
      <c r="D300" s="3" t="s">
        <v>3380</v>
      </c>
      <c r="E300" s="3">
        <v>23</v>
      </c>
      <c r="F300" s="3" t="s">
        <v>3739</v>
      </c>
      <c r="G300" s="3" t="s">
        <v>3783</v>
      </c>
      <c r="H300" s="3" t="s">
        <v>3784</v>
      </c>
      <c r="I300" s="3" t="s">
        <v>3172</v>
      </c>
      <c r="J300" s="3">
        <v>3.29</v>
      </c>
    </row>
    <row r="301" spans="2:10" x14ac:dyDescent="0.25">
      <c r="B301" s="3" t="s">
        <v>3166</v>
      </c>
      <c r="C301" s="3" t="s">
        <v>3379</v>
      </c>
      <c r="D301" s="3" t="s">
        <v>3380</v>
      </c>
      <c r="E301" s="3">
        <v>23</v>
      </c>
      <c r="F301" s="3" t="s">
        <v>3739</v>
      </c>
      <c r="G301" s="3" t="s">
        <v>3785</v>
      </c>
      <c r="H301" s="3" t="s">
        <v>3786</v>
      </c>
      <c r="I301" s="3" t="s">
        <v>3172</v>
      </c>
      <c r="J301" s="3">
        <v>4.4800000000000004</v>
      </c>
    </row>
    <row r="302" spans="2:10" x14ac:dyDescent="0.25">
      <c r="B302" s="3" t="s">
        <v>3166</v>
      </c>
      <c r="C302" s="3" t="s">
        <v>3379</v>
      </c>
      <c r="D302" s="3" t="s">
        <v>3380</v>
      </c>
      <c r="E302" s="3">
        <v>23</v>
      </c>
      <c r="F302" s="3" t="s">
        <v>3739</v>
      </c>
      <c r="G302" s="3" t="s">
        <v>3787</v>
      </c>
      <c r="H302" s="3" t="s">
        <v>3788</v>
      </c>
      <c r="I302" s="3" t="s">
        <v>3172</v>
      </c>
      <c r="J302" s="3">
        <v>4.08</v>
      </c>
    </row>
    <row r="303" spans="2:10" x14ac:dyDescent="0.25">
      <c r="B303" s="3" t="s">
        <v>3166</v>
      </c>
      <c r="C303" s="3" t="s">
        <v>3379</v>
      </c>
      <c r="D303" s="3" t="s">
        <v>3380</v>
      </c>
      <c r="E303" s="3">
        <v>23</v>
      </c>
      <c r="F303" s="3" t="s">
        <v>3739</v>
      </c>
      <c r="G303" s="3" t="s">
        <v>3789</v>
      </c>
      <c r="H303" s="3" t="s">
        <v>3790</v>
      </c>
      <c r="I303" s="3" t="s">
        <v>3172</v>
      </c>
      <c r="J303" s="3">
        <v>3.29</v>
      </c>
    </row>
    <row r="304" spans="2:10" x14ac:dyDescent="0.25">
      <c r="B304" s="3" t="s">
        <v>3166</v>
      </c>
      <c r="C304" s="3" t="s">
        <v>3379</v>
      </c>
      <c r="D304" s="3" t="s">
        <v>3380</v>
      </c>
      <c r="E304" s="3">
        <v>23</v>
      </c>
      <c r="F304" s="3" t="s">
        <v>3739</v>
      </c>
      <c r="G304" s="3" t="s">
        <v>3791</v>
      </c>
      <c r="H304" s="3" t="s">
        <v>3792</v>
      </c>
      <c r="I304" s="3" t="s">
        <v>3172</v>
      </c>
      <c r="J304" s="3">
        <v>3.07</v>
      </c>
    </row>
    <row r="305" spans="2:10" x14ac:dyDescent="0.25">
      <c r="B305" s="3" t="s">
        <v>3166</v>
      </c>
      <c r="C305" s="3" t="s">
        <v>3379</v>
      </c>
      <c r="D305" s="3" t="s">
        <v>3380</v>
      </c>
      <c r="E305" s="3">
        <v>23</v>
      </c>
      <c r="F305" s="3" t="s">
        <v>3739</v>
      </c>
      <c r="G305" s="3" t="s">
        <v>3793</v>
      </c>
      <c r="H305" s="3" t="s">
        <v>3794</v>
      </c>
      <c r="I305" s="3" t="s">
        <v>3172</v>
      </c>
      <c r="J305" s="3">
        <v>4.4800000000000004</v>
      </c>
    </row>
    <row r="306" spans="2:10" x14ac:dyDescent="0.25">
      <c r="B306" s="3" t="s">
        <v>3166</v>
      </c>
      <c r="C306" s="3" t="s">
        <v>3379</v>
      </c>
      <c r="D306" s="3" t="s">
        <v>3380</v>
      </c>
      <c r="E306" s="3">
        <v>23</v>
      </c>
      <c r="F306" s="3" t="s">
        <v>3739</v>
      </c>
      <c r="G306" s="3" t="s">
        <v>3795</v>
      </c>
      <c r="H306" s="3" t="s">
        <v>3796</v>
      </c>
      <c r="I306" s="3" t="s">
        <v>3172</v>
      </c>
      <c r="J306" s="3">
        <v>3.07</v>
      </c>
    </row>
    <row r="307" spans="2:10" x14ac:dyDescent="0.25">
      <c r="B307" s="3" t="s">
        <v>3166</v>
      </c>
      <c r="C307" s="3" t="s">
        <v>3379</v>
      </c>
      <c r="D307" s="3" t="s">
        <v>3380</v>
      </c>
      <c r="E307" s="3">
        <v>23</v>
      </c>
      <c r="F307" s="3" t="s">
        <v>3739</v>
      </c>
      <c r="G307" s="3" t="s">
        <v>3797</v>
      </c>
      <c r="H307" s="3" t="s">
        <v>3798</v>
      </c>
      <c r="I307" s="3" t="s">
        <v>3384</v>
      </c>
      <c r="J307" s="3">
        <v>5.77</v>
      </c>
    </row>
    <row r="308" spans="2:10" x14ac:dyDescent="0.25">
      <c r="B308" s="3" t="s">
        <v>3166</v>
      </c>
      <c r="C308" s="3" t="s">
        <v>3379</v>
      </c>
      <c r="D308" s="3" t="s">
        <v>3380</v>
      </c>
      <c r="E308" s="3">
        <v>23</v>
      </c>
      <c r="F308" s="3" t="s">
        <v>3739</v>
      </c>
      <c r="G308" s="3" t="s">
        <v>3799</v>
      </c>
      <c r="H308" s="3" t="s">
        <v>3800</v>
      </c>
      <c r="I308" s="3" t="s">
        <v>3384</v>
      </c>
      <c r="J308" s="3">
        <v>6.11</v>
      </c>
    </row>
    <row r="309" spans="2:10" x14ac:dyDescent="0.25">
      <c r="B309" s="3" t="s">
        <v>3166</v>
      </c>
      <c r="C309" s="3" t="s">
        <v>3379</v>
      </c>
      <c r="D309" s="3" t="s">
        <v>3380</v>
      </c>
      <c r="E309" s="3">
        <v>23</v>
      </c>
      <c r="F309" s="3" t="s">
        <v>3739</v>
      </c>
      <c r="G309" s="3" t="s">
        <v>3801</v>
      </c>
      <c r="H309" s="3" t="s">
        <v>3802</v>
      </c>
      <c r="I309" s="3" t="s">
        <v>3384</v>
      </c>
      <c r="J309" s="3">
        <v>8.6300000000000008</v>
      </c>
    </row>
    <row r="310" spans="2:10" x14ac:dyDescent="0.25">
      <c r="B310" s="3" t="s">
        <v>3166</v>
      </c>
      <c r="C310" s="3" t="s">
        <v>3379</v>
      </c>
      <c r="D310" s="3" t="s">
        <v>3380</v>
      </c>
      <c r="E310" s="3">
        <v>23</v>
      </c>
      <c r="F310" s="3" t="s">
        <v>3739</v>
      </c>
      <c r="G310" s="3" t="s">
        <v>3803</v>
      </c>
      <c r="H310" s="3" t="s">
        <v>3804</v>
      </c>
      <c r="I310" s="3" t="s">
        <v>3384</v>
      </c>
      <c r="J310" s="3">
        <v>8.6300000000000008</v>
      </c>
    </row>
    <row r="311" spans="2:10" x14ac:dyDescent="0.25">
      <c r="B311" s="3" t="s">
        <v>3166</v>
      </c>
      <c r="C311" s="3" t="s">
        <v>3379</v>
      </c>
      <c r="D311" s="3" t="s">
        <v>3380</v>
      </c>
      <c r="E311" s="3">
        <v>23</v>
      </c>
      <c r="F311" s="3" t="s">
        <v>3739</v>
      </c>
      <c r="G311" s="3" t="s">
        <v>3805</v>
      </c>
      <c r="H311" s="3" t="s">
        <v>3806</v>
      </c>
      <c r="I311" s="3" t="s">
        <v>3384</v>
      </c>
      <c r="J311" s="3">
        <v>7.29</v>
      </c>
    </row>
    <row r="312" spans="2:10" x14ac:dyDescent="0.25">
      <c r="B312" s="3" t="s">
        <v>3166</v>
      </c>
      <c r="C312" s="3" t="s">
        <v>3379</v>
      </c>
      <c r="D312" s="3" t="s">
        <v>3380</v>
      </c>
      <c r="E312" s="3">
        <v>23</v>
      </c>
      <c r="F312" s="3" t="s">
        <v>3739</v>
      </c>
      <c r="G312" s="3" t="s">
        <v>3807</v>
      </c>
      <c r="H312" s="3" t="s">
        <v>3808</v>
      </c>
      <c r="I312" s="3" t="s">
        <v>3384</v>
      </c>
      <c r="J312" s="3">
        <v>7.63</v>
      </c>
    </row>
    <row r="313" spans="2:10" x14ac:dyDescent="0.25">
      <c r="B313" s="3" t="s">
        <v>3166</v>
      </c>
      <c r="C313" s="3" t="s">
        <v>3379</v>
      </c>
      <c r="D313" s="3" t="s">
        <v>3380</v>
      </c>
      <c r="E313" s="3">
        <v>23</v>
      </c>
      <c r="F313" s="3" t="s">
        <v>3739</v>
      </c>
      <c r="G313" s="3" t="s">
        <v>3809</v>
      </c>
      <c r="H313" s="3" t="s">
        <v>3810</v>
      </c>
      <c r="I313" s="3" t="s">
        <v>3384</v>
      </c>
      <c r="J313" s="3">
        <v>12.89</v>
      </c>
    </row>
    <row r="314" spans="2:10" x14ac:dyDescent="0.25">
      <c r="B314" s="3" t="s">
        <v>3166</v>
      </c>
      <c r="C314" s="3" t="s">
        <v>3379</v>
      </c>
      <c r="D314" s="3" t="s">
        <v>3380</v>
      </c>
      <c r="E314" s="3">
        <v>23</v>
      </c>
      <c r="F314" s="3" t="s">
        <v>3739</v>
      </c>
      <c r="G314" s="3" t="s">
        <v>3811</v>
      </c>
      <c r="H314" s="3" t="s">
        <v>3812</v>
      </c>
      <c r="I314" s="3" t="s">
        <v>3384</v>
      </c>
      <c r="J314" s="3">
        <v>12.26</v>
      </c>
    </row>
    <row r="315" spans="2:10" x14ac:dyDescent="0.25">
      <c r="B315" s="3" t="s">
        <v>3166</v>
      </c>
      <c r="C315" s="3" t="s">
        <v>3379</v>
      </c>
      <c r="D315" s="3" t="s">
        <v>3380</v>
      </c>
      <c r="E315" s="3">
        <v>23</v>
      </c>
      <c r="F315" s="3" t="s">
        <v>3739</v>
      </c>
      <c r="G315" s="3" t="s">
        <v>3813</v>
      </c>
      <c r="H315" s="3" t="s">
        <v>3814</v>
      </c>
      <c r="I315" s="3" t="s">
        <v>3384</v>
      </c>
      <c r="J315" s="3">
        <v>12.89</v>
      </c>
    </row>
    <row r="316" spans="2:10" x14ac:dyDescent="0.25">
      <c r="B316" s="3" t="s">
        <v>3166</v>
      </c>
      <c r="C316" s="3" t="s">
        <v>3379</v>
      </c>
      <c r="D316" s="3" t="s">
        <v>3380</v>
      </c>
      <c r="E316" s="3">
        <v>23</v>
      </c>
      <c r="F316" s="3" t="s">
        <v>3739</v>
      </c>
      <c r="G316" s="3" t="s">
        <v>3815</v>
      </c>
      <c r="H316" s="3" t="s">
        <v>3816</v>
      </c>
      <c r="I316" s="3" t="s">
        <v>3384</v>
      </c>
      <c r="J316" s="3">
        <v>8.6300000000000008</v>
      </c>
    </row>
    <row r="317" spans="2:10" x14ac:dyDescent="0.25">
      <c r="B317" s="3" t="s">
        <v>3166</v>
      </c>
      <c r="C317" s="3" t="s">
        <v>3379</v>
      </c>
      <c r="D317" s="3" t="s">
        <v>3380</v>
      </c>
      <c r="E317" s="3">
        <v>23</v>
      </c>
      <c r="F317" s="3" t="s">
        <v>3739</v>
      </c>
      <c r="G317" s="3" t="s">
        <v>3817</v>
      </c>
      <c r="H317" s="3" t="s">
        <v>3818</v>
      </c>
      <c r="I317" s="3" t="s">
        <v>3384</v>
      </c>
      <c r="J317" s="3">
        <v>13.71</v>
      </c>
    </row>
    <row r="318" spans="2:10" x14ac:dyDescent="0.25">
      <c r="B318" s="3" t="s">
        <v>3166</v>
      </c>
      <c r="C318" s="3" t="s">
        <v>3379</v>
      </c>
      <c r="D318" s="3" t="s">
        <v>3380</v>
      </c>
      <c r="E318" s="3">
        <v>23</v>
      </c>
      <c r="F318" s="3" t="s">
        <v>3739</v>
      </c>
      <c r="G318" s="3" t="s">
        <v>3819</v>
      </c>
      <c r="H318" s="3" t="s">
        <v>3820</v>
      </c>
      <c r="I318" s="3" t="s">
        <v>3384</v>
      </c>
      <c r="J318" s="3">
        <v>30.41</v>
      </c>
    </row>
    <row r="319" spans="2:10" x14ac:dyDescent="0.25">
      <c r="B319" s="3" t="s">
        <v>3166</v>
      </c>
      <c r="C319" s="3" t="s">
        <v>3379</v>
      </c>
      <c r="D319" s="3" t="s">
        <v>3380</v>
      </c>
      <c r="E319" s="3">
        <v>23</v>
      </c>
      <c r="F319" s="3" t="s">
        <v>3739</v>
      </c>
      <c r="G319" s="3" t="s">
        <v>3821</v>
      </c>
      <c r="H319" s="3" t="s">
        <v>3822</v>
      </c>
      <c r="I319" s="3" t="s">
        <v>3384</v>
      </c>
      <c r="J319" s="3">
        <v>6.11</v>
      </c>
    </row>
    <row r="320" spans="2:10" x14ac:dyDescent="0.25">
      <c r="B320" s="3" t="s">
        <v>3166</v>
      </c>
      <c r="C320" s="3" t="s">
        <v>3379</v>
      </c>
      <c r="D320" s="3" t="s">
        <v>3380</v>
      </c>
      <c r="E320" s="3">
        <v>23</v>
      </c>
      <c r="F320" s="3" t="s">
        <v>3739</v>
      </c>
      <c r="G320" s="3" t="s">
        <v>3823</v>
      </c>
      <c r="H320" s="3" t="s">
        <v>3824</v>
      </c>
      <c r="I320" s="3" t="s">
        <v>3384</v>
      </c>
      <c r="J320" s="3">
        <v>7.63</v>
      </c>
    </row>
    <row r="321" spans="2:10" x14ac:dyDescent="0.25">
      <c r="B321" s="3" t="s">
        <v>3166</v>
      </c>
      <c r="C321" s="3" t="s">
        <v>3379</v>
      </c>
      <c r="D321" s="3" t="s">
        <v>3380</v>
      </c>
      <c r="E321" s="3">
        <v>23</v>
      </c>
      <c r="F321" s="3" t="s">
        <v>3739</v>
      </c>
      <c r="G321" s="3" t="s">
        <v>3825</v>
      </c>
      <c r="H321" s="3" t="s">
        <v>3826</v>
      </c>
      <c r="I321" s="3" t="s">
        <v>3384</v>
      </c>
      <c r="J321" s="3">
        <v>12</v>
      </c>
    </row>
    <row r="322" spans="2:10" x14ac:dyDescent="0.25">
      <c r="B322" s="3" t="s">
        <v>3166</v>
      </c>
      <c r="C322" s="3" t="s">
        <v>3379</v>
      </c>
      <c r="D322" s="3" t="s">
        <v>3380</v>
      </c>
      <c r="E322" s="3">
        <v>23</v>
      </c>
      <c r="F322" s="3" t="s">
        <v>3739</v>
      </c>
      <c r="G322" s="3" t="s">
        <v>3827</v>
      </c>
      <c r="H322" s="3" t="s">
        <v>3828</v>
      </c>
      <c r="I322" s="3" t="s">
        <v>3384</v>
      </c>
      <c r="J322" s="3">
        <v>13.71</v>
      </c>
    </row>
    <row r="323" spans="2:10" x14ac:dyDescent="0.25">
      <c r="B323" s="3" t="s">
        <v>3166</v>
      </c>
      <c r="C323" s="3" t="s">
        <v>3379</v>
      </c>
      <c r="D323" s="3" t="s">
        <v>3380</v>
      </c>
      <c r="E323" s="3">
        <v>23</v>
      </c>
      <c r="F323" s="3" t="s">
        <v>3739</v>
      </c>
      <c r="G323" s="3" t="s">
        <v>3829</v>
      </c>
      <c r="H323" s="3" t="s">
        <v>3830</v>
      </c>
      <c r="I323" s="3" t="s">
        <v>3384</v>
      </c>
      <c r="J323" s="3">
        <v>23.04</v>
      </c>
    </row>
    <row r="324" spans="2:10" x14ac:dyDescent="0.25">
      <c r="B324" s="3" t="s">
        <v>3166</v>
      </c>
      <c r="C324" s="3" t="s">
        <v>3379</v>
      </c>
      <c r="D324" s="3" t="s">
        <v>3380</v>
      </c>
      <c r="E324" s="3">
        <v>23</v>
      </c>
      <c r="F324" s="3" t="s">
        <v>3739</v>
      </c>
      <c r="G324" s="3" t="s">
        <v>3831</v>
      </c>
      <c r="H324" s="3" t="s">
        <v>3832</v>
      </c>
      <c r="I324" s="3" t="s">
        <v>3384</v>
      </c>
      <c r="J324" s="3">
        <v>30.41</v>
      </c>
    </row>
    <row r="325" spans="2:10" x14ac:dyDescent="0.25">
      <c r="B325" s="3" t="s">
        <v>3166</v>
      </c>
      <c r="C325" s="3" t="s">
        <v>3379</v>
      </c>
      <c r="D325" s="3" t="s">
        <v>3380</v>
      </c>
      <c r="E325" s="3">
        <v>23</v>
      </c>
      <c r="F325" s="3" t="s">
        <v>3739</v>
      </c>
      <c r="G325" s="3" t="s">
        <v>3833</v>
      </c>
      <c r="H325" s="3" t="s">
        <v>3834</v>
      </c>
      <c r="I325" s="3" t="s">
        <v>3384</v>
      </c>
      <c r="J325" s="3">
        <v>16.59</v>
      </c>
    </row>
    <row r="326" spans="2:10" x14ac:dyDescent="0.25">
      <c r="B326" s="3" t="s">
        <v>3166</v>
      </c>
      <c r="C326" s="3" t="s">
        <v>3379</v>
      </c>
      <c r="D326" s="3" t="s">
        <v>3380</v>
      </c>
      <c r="E326" s="3">
        <v>23</v>
      </c>
      <c r="F326" s="3" t="s">
        <v>3739</v>
      </c>
      <c r="G326" s="3" t="s">
        <v>3835</v>
      </c>
      <c r="H326" s="3" t="s">
        <v>3836</v>
      </c>
      <c r="I326" s="3" t="s">
        <v>3384</v>
      </c>
      <c r="J326" s="3">
        <v>23.04</v>
      </c>
    </row>
    <row r="327" spans="2:10" x14ac:dyDescent="0.25">
      <c r="B327" s="3" t="s">
        <v>3166</v>
      </c>
      <c r="C327" s="3" t="s">
        <v>3379</v>
      </c>
      <c r="D327" s="3" t="s">
        <v>3380</v>
      </c>
      <c r="E327" s="3">
        <v>23</v>
      </c>
      <c r="F327" s="3" t="s">
        <v>3739</v>
      </c>
      <c r="G327" s="3" t="s">
        <v>3837</v>
      </c>
      <c r="H327" s="3" t="s">
        <v>3838</v>
      </c>
      <c r="I327" s="3" t="s">
        <v>3384</v>
      </c>
      <c r="J327" s="3">
        <v>30.41</v>
      </c>
    </row>
    <row r="328" spans="2:10" x14ac:dyDescent="0.25">
      <c r="B328" s="3" t="s">
        <v>3166</v>
      </c>
      <c r="C328" s="3" t="s">
        <v>3379</v>
      </c>
      <c r="D328" s="3" t="s">
        <v>3380</v>
      </c>
      <c r="E328" s="3">
        <v>23</v>
      </c>
      <c r="F328" s="3" t="s">
        <v>3739</v>
      </c>
      <c r="G328" s="3" t="s">
        <v>3839</v>
      </c>
      <c r="H328" s="3" t="s">
        <v>3840</v>
      </c>
      <c r="I328" s="3" t="s">
        <v>3384</v>
      </c>
      <c r="J328" s="3">
        <v>7.63</v>
      </c>
    </row>
    <row r="329" spans="2:10" x14ac:dyDescent="0.25">
      <c r="B329" s="3" t="s">
        <v>3166</v>
      </c>
      <c r="C329" s="3" t="s">
        <v>3379</v>
      </c>
      <c r="D329" s="3" t="s">
        <v>3380</v>
      </c>
      <c r="E329" s="3">
        <v>23</v>
      </c>
      <c r="F329" s="3" t="s">
        <v>3739</v>
      </c>
      <c r="G329" s="3" t="s">
        <v>3841</v>
      </c>
      <c r="H329" s="3" t="s">
        <v>3842</v>
      </c>
      <c r="I329" s="3" t="s">
        <v>3384</v>
      </c>
      <c r="J329" s="3">
        <v>13.71</v>
      </c>
    </row>
    <row r="330" spans="2:10" x14ac:dyDescent="0.25">
      <c r="B330" s="3" t="s">
        <v>3166</v>
      </c>
      <c r="C330" s="3" t="s">
        <v>3379</v>
      </c>
      <c r="D330" s="3" t="s">
        <v>3380</v>
      </c>
      <c r="E330" s="3">
        <v>23</v>
      </c>
      <c r="F330" s="3" t="s">
        <v>3739</v>
      </c>
      <c r="G330" s="3" t="s">
        <v>3843</v>
      </c>
      <c r="H330" s="3" t="s">
        <v>3844</v>
      </c>
      <c r="I330" s="3" t="s">
        <v>3384</v>
      </c>
      <c r="J330" s="3">
        <v>8.8000000000000007</v>
      </c>
    </row>
    <row r="331" spans="2:10" x14ac:dyDescent="0.25">
      <c r="B331" s="3" t="s">
        <v>3166</v>
      </c>
      <c r="C331" s="3" t="s">
        <v>3379</v>
      </c>
      <c r="D331" s="3" t="s">
        <v>3380</v>
      </c>
      <c r="E331" s="3">
        <v>23</v>
      </c>
      <c r="F331" s="3" t="s">
        <v>3739</v>
      </c>
      <c r="G331" s="3" t="s">
        <v>3845</v>
      </c>
      <c r="H331" s="3" t="s">
        <v>3846</v>
      </c>
      <c r="I331" s="3" t="s">
        <v>3384</v>
      </c>
      <c r="J331" s="3">
        <v>2.56</v>
      </c>
    </row>
    <row r="332" spans="2:10" x14ac:dyDescent="0.25">
      <c r="B332" s="3" t="s">
        <v>3166</v>
      </c>
      <c r="C332" s="3" t="s">
        <v>3379</v>
      </c>
      <c r="D332" s="3" t="s">
        <v>3380</v>
      </c>
      <c r="E332" s="3">
        <v>23</v>
      </c>
      <c r="F332" s="3" t="s">
        <v>3739</v>
      </c>
      <c r="G332" s="3" t="s">
        <v>3847</v>
      </c>
      <c r="H332" s="3" t="s">
        <v>3848</v>
      </c>
      <c r="I332" s="3" t="s">
        <v>3384</v>
      </c>
      <c r="J332" s="3">
        <v>2.93</v>
      </c>
    </row>
    <row r="333" spans="2:10" x14ac:dyDescent="0.25">
      <c r="B333" s="3" t="s">
        <v>3166</v>
      </c>
      <c r="C333" s="3" t="s">
        <v>3379</v>
      </c>
      <c r="D333" s="3" t="s">
        <v>3380</v>
      </c>
      <c r="E333" s="3">
        <v>23</v>
      </c>
      <c r="F333" s="3" t="s">
        <v>3739</v>
      </c>
      <c r="G333" s="3" t="s">
        <v>3849</v>
      </c>
      <c r="H333" s="3" t="s">
        <v>3850</v>
      </c>
      <c r="I333" s="3" t="s">
        <v>3384</v>
      </c>
      <c r="J333" s="3">
        <v>3.07</v>
      </c>
    </row>
    <row r="334" spans="2:10" x14ac:dyDescent="0.25">
      <c r="B334" s="3" t="s">
        <v>3166</v>
      </c>
      <c r="C334" s="3" t="s">
        <v>3379</v>
      </c>
      <c r="D334" s="3" t="s">
        <v>3380</v>
      </c>
      <c r="E334" s="3">
        <v>23</v>
      </c>
      <c r="F334" s="3" t="s">
        <v>3739</v>
      </c>
      <c r="G334" s="3" t="s">
        <v>3851</v>
      </c>
      <c r="H334" s="3" t="s">
        <v>3852</v>
      </c>
      <c r="I334" s="3" t="s">
        <v>3384</v>
      </c>
      <c r="J334" s="3">
        <v>5.92</v>
      </c>
    </row>
    <row r="335" spans="2:10" x14ac:dyDescent="0.25">
      <c r="B335" s="3" t="s">
        <v>3166</v>
      </c>
      <c r="C335" s="3" t="s">
        <v>3379</v>
      </c>
      <c r="D335" s="3" t="s">
        <v>3380</v>
      </c>
      <c r="E335" s="3">
        <v>23</v>
      </c>
      <c r="F335" s="3" t="s">
        <v>3739</v>
      </c>
      <c r="G335" s="3" t="s">
        <v>3853</v>
      </c>
      <c r="H335" s="3" t="s">
        <v>3854</v>
      </c>
      <c r="I335" s="3" t="s">
        <v>3384</v>
      </c>
      <c r="J335" s="3">
        <v>8.19</v>
      </c>
    </row>
    <row r="336" spans="2:10" x14ac:dyDescent="0.25">
      <c r="B336" s="3" t="s">
        <v>3166</v>
      </c>
      <c r="C336" s="3" t="s">
        <v>3379</v>
      </c>
      <c r="D336" s="3" t="s">
        <v>3380</v>
      </c>
      <c r="E336" s="3">
        <v>23</v>
      </c>
      <c r="F336" s="3" t="s">
        <v>3739</v>
      </c>
      <c r="G336" s="3" t="s">
        <v>3855</v>
      </c>
      <c r="H336" s="3" t="s">
        <v>3856</v>
      </c>
      <c r="I336" s="3" t="s">
        <v>3384</v>
      </c>
      <c r="J336" s="3">
        <v>12</v>
      </c>
    </row>
    <row r="337" spans="2:10" x14ac:dyDescent="0.25">
      <c r="B337" s="3" t="s">
        <v>3166</v>
      </c>
      <c r="C337" s="3" t="s">
        <v>3379</v>
      </c>
      <c r="D337" s="3" t="s">
        <v>3380</v>
      </c>
      <c r="E337" s="3">
        <v>23</v>
      </c>
      <c r="F337" s="3" t="s">
        <v>3739</v>
      </c>
      <c r="G337" s="3" t="s">
        <v>3857</v>
      </c>
      <c r="H337" s="3" t="s">
        <v>3858</v>
      </c>
      <c r="I337" s="3" t="s">
        <v>3384</v>
      </c>
      <c r="J337" s="3">
        <v>16.440000000000001</v>
      </c>
    </row>
    <row r="338" spans="2:10" x14ac:dyDescent="0.25">
      <c r="B338" s="3" t="s">
        <v>3166</v>
      </c>
      <c r="C338" s="3" t="s">
        <v>3379</v>
      </c>
      <c r="D338" s="3" t="s">
        <v>3380</v>
      </c>
      <c r="E338" s="3">
        <v>23</v>
      </c>
      <c r="F338" s="3" t="s">
        <v>3739</v>
      </c>
      <c r="G338" s="3" t="s">
        <v>3859</v>
      </c>
      <c r="H338" s="3" t="s">
        <v>3860</v>
      </c>
      <c r="I338" s="3" t="s">
        <v>3384</v>
      </c>
      <c r="J338" s="3">
        <v>27.89</v>
      </c>
    </row>
    <row r="339" spans="2:10" x14ac:dyDescent="0.25">
      <c r="B339" s="3" t="s">
        <v>3166</v>
      </c>
      <c r="C339" s="3" t="s">
        <v>3379</v>
      </c>
      <c r="D339" s="3" t="s">
        <v>3380</v>
      </c>
      <c r="E339" s="3">
        <v>23</v>
      </c>
      <c r="F339" s="3" t="s">
        <v>3739</v>
      </c>
      <c r="G339" s="3" t="s">
        <v>3861</v>
      </c>
      <c r="H339" s="3" t="s">
        <v>3862</v>
      </c>
      <c r="I339" s="3" t="s">
        <v>3384</v>
      </c>
      <c r="J339" s="3">
        <v>15</v>
      </c>
    </row>
    <row r="340" spans="2:10" x14ac:dyDescent="0.25">
      <c r="B340" s="3" t="s">
        <v>3166</v>
      </c>
      <c r="C340" s="3" t="s">
        <v>3379</v>
      </c>
      <c r="D340" s="3" t="s">
        <v>3380</v>
      </c>
      <c r="E340" s="3">
        <v>23</v>
      </c>
      <c r="F340" s="3" t="s">
        <v>3739</v>
      </c>
      <c r="G340" s="3" t="s">
        <v>3863</v>
      </c>
      <c r="H340" s="3" t="s">
        <v>3864</v>
      </c>
      <c r="I340" s="3" t="s">
        <v>3384</v>
      </c>
      <c r="J340" s="3">
        <v>19.45</v>
      </c>
    </row>
    <row r="341" spans="2:10" x14ac:dyDescent="0.25">
      <c r="B341" s="3" t="s">
        <v>3166</v>
      </c>
      <c r="C341" s="3" t="s">
        <v>3379</v>
      </c>
      <c r="D341" s="3" t="s">
        <v>3380</v>
      </c>
      <c r="E341" s="3">
        <v>23</v>
      </c>
      <c r="F341" s="3" t="s">
        <v>3739</v>
      </c>
      <c r="G341" s="3" t="s">
        <v>3865</v>
      </c>
      <c r="H341" s="3" t="s">
        <v>3866</v>
      </c>
      <c r="I341" s="3" t="s">
        <v>3384</v>
      </c>
      <c r="J341" s="3">
        <v>27.99</v>
      </c>
    </row>
    <row r="342" spans="2:10" x14ac:dyDescent="0.25">
      <c r="B342" s="3" t="s">
        <v>3166</v>
      </c>
      <c r="C342" s="3" t="s">
        <v>3379</v>
      </c>
      <c r="D342" s="3" t="s">
        <v>3380</v>
      </c>
      <c r="E342" s="3">
        <v>23</v>
      </c>
      <c r="F342" s="3" t="s">
        <v>3739</v>
      </c>
      <c r="G342" s="3" t="s">
        <v>3867</v>
      </c>
      <c r="H342" s="3" t="s">
        <v>3868</v>
      </c>
      <c r="I342" s="3" t="s">
        <v>3384</v>
      </c>
      <c r="J342" s="3">
        <v>27.99</v>
      </c>
    </row>
    <row r="343" spans="2:10" x14ac:dyDescent="0.25">
      <c r="B343" s="3" t="s">
        <v>3166</v>
      </c>
      <c r="C343" s="3" t="s">
        <v>3379</v>
      </c>
      <c r="D343" s="3" t="s">
        <v>3380</v>
      </c>
      <c r="E343" s="3">
        <v>23</v>
      </c>
      <c r="F343" s="3" t="s">
        <v>3739</v>
      </c>
      <c r="G343" s="3" t="s">
        <v>3869</v>
      </c>
      <c r="H343" s="3" t="s">
        <v>3870</v>
      </c>
      <c r="I343" s="3" t="s">
        <v>3384</v>
      </c>
      <c r="J343" s="3">
        <v>33.619999999999997</v>
      </c>
    </row>
    <row r="344" spans="2:10" x14ac:dyDescent="0.25">
      <c r="B344" s="3" t="s">
        <v>3166</v>
      </c>
      <c r="C344" s="3" t="s">
        <v>3379</v>
      </c>
      <c r="D344" s="3" t="s">
        <v>3380</v>
      </c>
      <c r="E344" s="3">
        <v>23</v>
      </c>
      <c r="F344" s="3" t="s">
        <v>3739</v>
      </c>
      <c r="G344" s="3" t="s">
        <v>3871</v>
      </c>
      <c r="H344" s="3" t="s">
        <v>3872</v>
      </c>
      <c r="I344" s="3" t="s">
        <v>3384</v>
      </c>
      <c r="J344" s="3">
        <v>43.78</v>
      </c>
    </row>
    <row r="345" spans="2:10" x14ac:dyDescent="0.25">
      <c r="B345" s="3" t="s">
        <v>3166</v>
      </c>
      <c r="C345" s="3" t="s">
        <v>3379</v>
      </c>
      <c r="D345" s="3" t="s">
        <v>3380</v>
      </c>
      <c r="E345" s="3">
        <v>23</v>
      </c>
      <c r="F345" s="3" t="s">
        <v>3739</v>
      </c>
      <c r="G345" s="3" t="s">
        <v>3873</v>
      </c>
      <c r="H345" s="3" t="s">
        <v>3874</v>
      </c>
      <c r="I345" s="3" t="s">
        <v>3384</v>
      </c>
      <c r="J345" s="3">
        <v>14.59</v>
      </c>
    </row>
    <row r="346" spans="2:10" x14ac:dyDescent="0.25">
      <c r="B346" s="3" t="s">
        <v>3166</v>
      </c>
      <c r="C346" s="3" t="s">
        <v>3379</v>
      </c>
      <c r="D346" s="3" t="s">
        <v>3380</v>
      </c>
      <c r="E346" s="3">
        <v>23</v>
      </c>
      <c r="F346" s="3" t="s">
        <v>3739</v>
      </c>
      <c r="G346" s="3" t="s">
        <v>3875</v>
      </c>
      <c r="H346" s="3" t="s">
        <v>3876</v>
      </c>
      <c r="I346" s="3" t="s">
        <v>3384</v>
      </c>
      <c r="J346" s="3">
        <v>25.81</v>
      </c>
    </row>
    <row r="347" spans="2:10" x14ac:dyDescent="0.25">
      <c r="B347" s="3" t="s">
        <v>3166</v>
      </c>
      <c r="C347" s="3" t="s">
        <v>3379</v>
      </c>
      <c r="D347" s="3" t="s">
        <v>3380</v>
      </c>
      <c r="E347" s="3">
        <v>23</v>
      </c>
      <c r="F347" s="3" t="s">
        <v>3739</v>
      </c>
      <c r="G347" s="3" t="s">
        <v>3877</v>
      </c>
      <c r="H347" s="3" t="s">
        <v>3878</v>
      </c>
      <c r="I347" s="3" t="s">
        <v>3384</v>
      </c>
      <c r="J347" s="3">
        <v>27.22</v>
      </c>
    </row>
    <row r="348" spans="2:10" x14ac:dyDescent="0.25">
      <c r="B348" s="3" t="s">
        <v>3166</v>
      </c>
      <c r="C348" s="3" t="s">
        <v>3379</v>
      </c>
      <c r="D348" s="3" t="s">
        <v>3380</v>
      </c>
      <c r="E348" s="3">
        <v>23</v>
      </c>
      <c r="F348" s="3" t="s">
        <v>3739</v>
      </c>
      <c r="G348" s="3" t="s">
        <v>3879</v>
      </c>
      <c r="H348" s="3" t="s">
        <v>3880</v>
      </c>
      <c r="I348" s="3" t="s">
        <v>3384</v>
      </c>
      <c r="J348" s="3">
        <v>38.29</v>
      </c>
    </row>
    <row r="349" spans="2:10" x14ac:dyDescent="0.25">
      <c r="B349" s="3" t="s">
        <v>3166</v>
      </c>
      <c r="C349" s="3" t="s">
        <v>3379</v>
      </c>
      <c r="D349" s="3" t="s">
        <v>3380</v>
      </c>
      <c r="E349" s="3">
        <v>23</v>
      </c>
      <c r="F349" s="3" t="s">
        <v>3739</v>
      </c>
      <c r="G349" s="3" t="s">
        <v>3881</v>
      </c>
      <c r="H349" s="3" t="s">
        <v>3882</v>
      </c>
      <c r="I349" s="3" t="s">
        <v>3384</v>
      </c>
      <c r="J349" s="3">
        <v>49.07</v>
      </c>
    </row>
    <row r="350" spans="2:10" x14ac:dyDescent="0.25">
      <c r="B350" s="3" t="s">
        <v>3166</v>
      </c>
      <c r="C350" s="3" t="s">
        <v>3379</v>
      </c>
      <c r="D350" s="3" t="s">
        <v>3380</v>
      </c>
      <c r="E350" s="3">
        <v>23</v>
      </c>
      <c r="F350" s="3" t="s">
        <v>3739</v>
      </c>
      <c r="G350" s="3" t="s">
        <v>3883</v>
      </c>
      <c r="H350" s="3" t="s">
        <v>3884</v>
      </c>
      <c r="I350" s="3" t="s">
        <v>3384</v>
      </c>
      <c r="J350" s="3">
        <v>49.07</v>
      </c>
    </row>
    <row r="351" spans="2:10" x14ac:dyDescent="0.25">
      <c r="B351" s="3" t="s">
        <v>3166</v>
      </c>
      <c r="C351" s="3" t="s">
        <v>3379</v>
      </c>
      <c r="D351" s="3" t="s">
        <v>3380</v>
      </c>
      <c r="E351" s="3">
        <v>23</v>
      </c>
      <c r="F351" s="3" t="s">
        <v>3739</v>
      </c>
      <c r="G351" s="3" t="s">
        <v>3885</v>
      </c>
      <c r="H351" s="3" t="s">
        <v>3886</v>
      </c>
      <c r="I351" s="3" t="s">
        <v>3384</v>
      </c>
      <c r="J351" s="3">
        <v>6.11</v>
      </c>
    </row>
    <row r="352" spans="2:10" x14ac:dyDescent="0.25">
      <c r="B352" s="3" t="s">
        <v>3166</v>
      </c>
      <c r="C352" s="3" t="s">
        <v>3379</v>
      </c>
      <c r="D352" s="3" t="s">
        <v>3380</v>
      </c>
      <c r="E352" s="3">
        <v>23</v>
      </c>
      <c r="F352" s="3" t="s">
        <v>3739</v>
      </c>
      <c r="G352" s="3" t="s">
        <v>3887</v>
      </c>
      <c r="H352" s="3" t="s">
        <v>3888</v>
      </c>
      <c r="I352" s="3" t="s">
        <v>3384</v>
      </c>
      <c r="J352" s="3">
        <v>12.26</v>
      </c>
    </row>
    <row r="353" spans="2:10" x14ac:dyDescent="0.25">
      <c r="B353" s="3" t="s">
        <v>3166</v>
      </c>
      <c r="C353" s="3" t="s">
        <v>3379</v>
      </c>
      <c r="D353" s="3" t="s">
        <v>3380</v>
      </c>
      <c r="E353" s="3">
        <v>23</v>
      </c>
      <c r="F353" s="3" t="s">
        <v>3739</v>
      </c>
      <c r="G353" s="3" t="s">
        <v>3889</v>
      </c>
      <c r="H353" s="3" t="s">
        <v>3890</v>
      </c>
      <c r="I353" s="3" t="s">
        <v>3384</v>
      </c>
      <c r="J353" s="3">
        <v>23.04</v>
      </c>
    </row>
    <row r="354" spans="2:10" x14ac:dyDescent="0.25">
      <c r="B354" s="3" t="s">
        <v>3166</v>
      </c>
      <c r="C354" s="3" t="s">
        <v>3379</v>
      </c>
      <c r="D354" s="3" t="s">
        <v>3380</v>
      </c>
      <c r="E354" s="3">
        <v>23</v>
      </c>
      <c r="F354" s="3" t="s">
        <v>3739</v>
      </c>
      <c r="G354" s="3" t="s">
        <v>3891</v>
      </c>
      <c r="H354" s="3" t="s">
        <v>3892</v>
      </c>
      <c r="I354" s="3" t="s">
        <v>3384</v>
      </c>
      <c r="J354" s="3">
        <v>49.07</v>
      </c>
    </row>
    <row r="355" spans="2:10" x14ac:dyDescent="0.25">
      <c r="B355" s="3" t="s">
        <v>3166</v>
      </c>
      <c r="C355" s="3" t="s">
        <v>3379</v>
      </c>
      <c r="D355" s="3" t="s">
        <v>3380</v>
      </c>
      <c r="E355" s="3">
        <v>23</v>
      </c>
      <c r="F355" s="3" t="s">
        <v>3739</v>
      </c>
      <c r="G355" s="3" t="s">
        <v>3893</v>
      </c>
      <c r="H355" s="3" t="s">
        <v>3894</v>
      </c>
      <c r="I355" s="3" t="s">
        <v>3384</v>
      </c>
      <c r="J355" s="3">
        <v>61.92</v>
      </c>
    </row>
    <row r="356" spans="2:10" x14ac:dyDescent="0.25">
      <c r="B356" s="3" t="s">
        <v>3166</v>
      </c>
      <c r="C356" s="3" t="s">
        <v>3379</v>
      </c>
      <c r="D356" s="3" t="s">
        <v>3380</v>
      </c>
      <c r="E356" s="3">
        <v>23</v>
      </c>
      <c r="F356" s="3" t="s">
        <v>3739</v>
      </c>
      <c r="G356" s="3" t="s">
        <v>3895</v>
      </c>
      <c r="H356" s="3" t="s">
        <v>3896</v>
      </c>
      <c r="I356" s="3" t="s">
        <v>3384</v>
      </c>
      <c r="J356" s="3">
        <v>13.71</v>
      </c>
    </row>
    <row r="357" spans="2:10" x14ac:dyDescent="0.25">
      <c r="B357" s="3" t="s">
        <v>3166</v>
      </c>
      <c r="C357" s="3" t="s">
        <v>3379</v>
      </c>
      <c r="D357" s="3" t="s">
        <v>3380</v>
      </c>
      <c r="E357" s="3">
        <v>23</v>
      </c>
      <c r="F357" s="3" t="s">
        <v>3739</v>
      </c>
      <c r="G357" s="3" t="s">
        <v>3897</v>
      </c>
      <c r="H357" s="3" t="s">
        <v>3898</v>
      </c>
      <c r="I357" s="3" t="s">
        <v>3384</v>
      </c>
      <c r="J357" s="3">
        <v>2.34</v>
      </c>
    </row>
    <row r="358" spans="2:10" x14ac:dyDescent="0.25">
      <c r="B358" s="3" t="s">
        <v>3166</v>
      </c>
      <c r="C358" s="3" t="s">
        <v>3379</v>
      </c>
      <c r="D358" s="3" t="s">
        <v>3380</v>
      </c>
      <c r="E358" s="3">
        <v>23</v>
      </c>
      <c r="F358" s="3" t="s">
        <v>3739</v>
      </c>
      <c r="G358" s="3" t="s">
        <v>3899</v>
      </c>
      <c r="H358" s="3" t="s">
        <v>3900</v>
      </c>
      <c r="I358" s="3" t="s">
        <v>3384</v>
      </c>
      <c r="J358" s="3">
        <v>2.34</v>
      </c>
    </row>
    <row r="359" spans="2:10" x14ac:dyDescent="0.25">
      <c r="B359" s="3" t="s">
        <v>3166</v>
      </c>
      <c r="C359" s="3" t="s">
        <v>3379</v>
      </c>
      <c r="D359" s="3" t="s">
        <v>3380</v>
      </c>
      <c r="E359" s="3">
        <v>23</v>
      </c>
      <c r="F359" s="3" t="s">
        <v>3739</v>
      </c>
      <c r="G359" s="3" t="s">
        <v>3901</v>
      </c>
      <c r="H359" s="3" t="s">
        <v>3902</v>
      </c>
      <c r="I359" s="3" t="s">
        <v>3384</v>
      </c>
      <c r="J359" s="3">
        <v>2.34</v>
      </c>
    </row>
    <row r="360" spans="2:10" x14ac:dyDescent="0.25">
      <c r="B360" s="3" t="s">
        <v>3166</v>
      </c>
      <c r="C360" s="3" t="s">
        <v>3379</v>
      </c>
      <c r="D360" s="3" t="s">
        <v>3380</v>
      </c>
      <c r="E360" s="3">
        <v>23</v>
      </c>
      <c r="F360" s="3" t="s">
        <v>3739</v>
      </c>
      <c r="G360" s="3" t="s">
        <v>3903</v>
      </c>
      <c r="H360" s="3" t="s">
        <v>3904</v>
      </c>
      <c r="I360" s="3" t="s">
        <v>3384</v>
      </c>
      <c r="J360" s="3">
        <v>3.29</v>
      </c>
    </row>
    <row r="361" spans="2:10" x14ac:dyDescent="0.25">
      <c r="B361" s="3" t="s">
        <v>3166</v>
      </c>
      <c r="C361" s="3" t="s">
        <v>3379</v>
      </c>
      <c r="D361" s="3" t="s">
        <v>3380</v>
      </c>
      <c r="E361" s="3">
        <v>23</v>
      </c>
      <c r="F361" s="3" t="s">
        <v>3739</v>
      </c>
      <c r="G361" s="3" t="s">
        <v>3905</v>
      </c>
      <c r="H361" s="3" t="s">
        <v>3906</v>
      </c>
      <c r="I361" s="3" t="s">
        <v>3384</v>
      </c>
      <c r="J361" s="3">
        <v>3.29</v>
      </c>
    </row>
    <row r="362" spans="2:10" x14ac:dyDescent="0.25">
      <c r="B362" s="3" t="s">
        <v>3166</v>
      </c>
      <c r="C362" s="3" t="s">
        <v>3379</v>
      </c>
      <c r="D362" s="3" t="s">
        <v>3380</v>
      </c>
      <c r="E362" s="3">
        <v>23</v>
      </c>
      <c r="F362" s="3" t="s">
        <v>3739</v>
      </c>
      <c r="G362" s="3" t="s">
        <v>3907</v>
      </c>
      <c r="H362" s="3" t="s">
        <v>3908</v>
      </c>
      <c r="I362" s="3" t="s">
        <v>3384</v>
      </c>
      <c r="J362" s="3">
        <v>3.29</v>
      </c>
    </row>
    <row r="363" spans="2:10" x14ac:dyDescent="0.25">
      <c r="B363" s="3" t="s">
        <v>3166</v>
      </c>
      <c r="C363" s="3" t="s">
        <v>3379</v>
      </c>
      <c r="D363" s="3" t="s">
        <v>3380</v>
      </c>
      <c r="E363" s="3">
        <v>23</v>
      </c>
      <c r="F363" s="3" t="s">
        <v>3739</v>
      </c>
      <c r="G363" s="3" t="s">
        <v>3909</v>
      </c>
      <c r="H363" s="3" t="s">
        <v>3910</v>
      </c>
      <c r="I363" s="3" t="s">
        <v>3384</v>
      </c>
      <c r="J363" s="3">
        <v>3.29</v>
      </c>
    </row>
    <row r="364" spans="2:10" x14ac:dyDescent="0.25">
      <c r="B364" s="3" t="s">
        <v>3166</v>
      </c>
      <c r="C364" s="3" t="s">
        <v>3379</v>
      </c>
      <c r="D364" s="3" t="s">
        <v>3380</v>
      </c>
      <c r="E364" s="3">
        <v>23</v>
      </c>
      <c r="F364" s="3" t="s">
        <v>3739</v>
      </c>
      <c r="G364" s="3" t="s">
        <v>3911</v>
      </c>
      <c r="H364" s="3" t="s">
        <v>3912</v>
      </c>
      <c r="I364" s="3" t="s">
        <v>3384</v>
      </c>
      <c r="J364" s="3">
        <v>3.29</v>
      </c>
    </row>
    <row r="365" spans="2:10" x14ac:dyDescent="0.25">
      <c r="B365" s="3" t="s">
        <v>3166</v>
      </c>
      <c r="C365" s="3" t="s">
        <v>3379</v>
      </c>
      <c r="D365" s="3" t="s">
        <v>3380</v>
      </c>
      <c r="E365" s="3">
        <v>23</v>
      </c>
      <c r="F365" s="3" t="s">
        <v>3739</v>
      </c>
      <c r="G365" s="3" t="s">
        <v>3913</v>
      </c>
      <c r="H365" s="3" t="s">
        <v>3914</v>
      </c>
      <c r="I365" s="3" t="s">
        <v>3384</v>
      </c>
      <c r="J365" s="3">
        <v>3.29</v>
      </c>
    </row>
    <row r="366" spans="2:10" x14ac:dyDescent="0.25">
      <c r="B366" s="3" t="s">
        <v>3166</v>
      </c>
      <c r="C366" s="3" t="s">
        <v>3379</v>
      </c>
      <c r="D366" s="3" t="s">
        <v>3380</v>
      </c>
      <c r="E366" s="3">
        <v>23</v>
      </c>
      <c r="F366" s="3" t="s">
        <v>3739</v>
      </c>
      <c r="G366" s="3" t="s">
        <v>3915</v>
      </c>
      <c r="H366" s="3" t="s">
        <v>3916</v>
      </c>
      <c r="I366" s="3" t="s">
        <v>3384</v>
      </c>
      <c r="J366" s="3">
        <v>4.4800000000000004</v>
      </c>
    </row>
    <row r="367" spans="2:10" x14ac:dyDescent="0.25">
      <c r="B367" s="3" t="s">
        <v>3166</v>
      </c>
      <c r="C367" s="3" t="s">
        <v>3379</v>
      </c>
      <c r="D367" s="3" t="s">
        <v>3380</v>
      </c>
      <c r="E367" s="3">
        <v>23</v>
      </c>
      <c r="F367" s="3" t="s">
        <v>3739</v>
      </c>
      <c r="G367" s="3" t="s">
        <v>3917</v>
      </c>
      <c r="H367" s="3" t="s">
        <v>3918</v>
      </c>
      <c r="I367" s="3" t="s">
        <v>3384</v>
      </c>
      <c r="J367" s="3">
        <v>4.4800000000000004</v>
      </c>
    </row>
    <row r="368" spans="2:10" x14ac:dyDescent="0.25">
      <c r="B368" s="3" t="s">
        <v>3166</v>
      </c>
      <c r="C368" s="3" t="s">
        <v>3379</v>
      </c>
      <c r="D368" s="3" t="s">
        <v>3380</v>
      </c>
      <c r="E368" s="3">
        <v>23</v>
      </c>
      <c r="F368" s="3" t="s">
        <v>3739</v>
      </c>
      <c r="G368" s="3" t="s">
        <v>3919</v>
      </c>
      <c r="H368" s="3" t="s">
        <v>3920</v>
      </c>
      <c r="I368" s="3" t="s">
        <v>3384</v>
      </c>
      <c r="J368" s="3">
        <v>4.4800000000000004</v>
      </c>
    </row>
    <row r="369" spans="2:10" x14ac:dyDescent="0.25">
      <c r="B369" s="3" t="s">
        <v>3166</v>
      </c>
      <c r="C369" s="3" t="s">
        <v>3379</v>
      </c>
      <c r="D369" s="3" t="s">
        <v>3380</v>
      </c>
      <c r="E369" s="3">
        <v>23</v>
      </c>
      <c r="F369" s="3" t="s">
        <v>3739</v>
      </c>
      <c r="G369" s="3" t="s">
        <v>3921</v>
      </c>
      <c r="H369" s="3" t="s">
        <v>3922</v>
      </c>
      <c r="I369" s="3" t="s">
        <v>3384</v>
      </c>
      <c r="J369" s="3">
        <v>4.18</v>
      </c>
    </row>
    <row r="370" spans="2:10" x14ac:dyDescent="0.25">
      <c r="B370" s="3" t="s">
        <v>3166</v>
      </c>
      <c r="C370" s="3" t="s">
        <v>3379</v>
      </c>
      <c r="D370" s="3" t="s">
        <v>3380</v>
      </c>
      <c r="E370" s="3">
        <v>23</v>
      </c>
      <c r="F370" s="3" t="s">
        <v>3739</v>
      </c>
      <c r="G370" s="3" t="s">
        <v>3923</v>
      </c>
      <c r="H370" s="3" t="s">
        <v>3924</v>
      </c>
      <c r="I370" s="3" t="s">
        <v>3384</v>
      </c>
      <c r="J370" s="3">
        <v>4.18</v>
      </c>
    </row>
    <row r="371" spans="2:10" x14ac:dyDescent="0.25">
      <c r="B371" s="3" t="s">
        <v>3166</v>
      </c>
      <c r="C371" s="3" t="s">
        <v>3379</v>
      </c>
      <c r="D371" s="3" t="s">
        <v>3380</v>
      </c>
      <c r="E371" s="3">
        <v>23</v>
      </c>
      <c r="F371" s="3" t="s">
        <v>3739</v>
      </c>
      <c r="G371" s="3" t="s">
        <v>3925</v>
      </c>
      <c r="H371" s="3" t="s">
        <v>3926</v>
      </c>
      <c r="I371" s="3" t="s">
        <v>3384</v>
      </c>
      <c r="J371" s="3">
        <v>4.29</v>
      </c>
    </row>
    <row r="372" spans="2:10" x14ac:dyDescent="0.25">
      <c r="B372" s="3" t="s">
        <v>3166</v>
      </c>
      <c r="C372" s="3" t="s">
        <v>3379</v>
      </c>
      <c r="D372" s="3" t="s">
        <v>3380</v>
      </c>
      <c r="E372" s="3">
        <v>23</v>
      </c>
      <c r="F372" s="3" t="s">
        <v>3739</v>
      </c>
      <c r="G372" s="3" t="s">
        <v>3927</v>
      </c>
      <c r="H372" s="3" t="s">
        <v>3928</v>
      </c>
      <c r="I372" s="3" t="s">
        <v>3384</v>
      </c>
      <c r="J372" s="3">
        <v>2.34</v>
      </c>
    </row>
    <row r="373" spans="2:10" x14ac:dyDescent="0.25">
      <c r="B373" s="3" t="s">
        <v>3166</v>
      </c>
      <c r="C373" s="3" t="s">
        <v>3379</v>
      </c>
      <c r="D373" s="3" t="s">
        <v>3380</v>
      </c>
      <c r="E373" s="3">
        <v>23</v>
      </c>
      <c r="F373" s="3" t="s">
        <v>3739</v>
      </c>
      <c r="G373" s="3" t="s">
        <v>3929</v>
      </c>
      <c r="H373" s="3" t="s">
        <v>3930</v>
      </c>
      <c r="I373" s="3" t="s">
        <v>3384</v>
      </c>
      <c r="J373" s="3">
        <v>2.34</v>
      </c>
    </row>
    <row r="374" spans="2:10" x14ac:dyDescent="0.25">
      <c r="B374" s="3" t="s">
        <v>3166</v>
      </c>
      <c r="C374" s="3" t="s">
        <v>3379</v>
      </c>
      <c r="D374" s="3" t="s">
        <v>3380</v>
      </c>
      <c r="E374" s="3">
        <v>23</v>
      </c>
      <c r="F374" s="3" t="s">
        <v>3739</v>
      </c>
      <c r="G374" s="3" t="s">
        <v>3931</v>
      </c>
      <c r="H374" s="3" t="s">
        <v>3932</v>
      </c>
      <c r="I374" s="3" t="s">
        <v>3384</v>
      </c>
      <c r="J374" s="3">
        <v>2.34</v>
      </c>
    </row>
    <row r="375" spans="2:10" x14ac:dyDescent="0.25">
      <c r="B375" s="3" t="s">
        <v>3166</v>
      </c>
      <c r="C375" s="3" t="s">
        <v>3379</v>
      </c>
      <c r="D375" s="3" t="s">
        <v>3380</v>
      </c>
      <c r="E375" s="3">
        <v>23</v>
      </c>
      <c r="F375" s="3" t="s">
        <v>3739</v>
      </c>
      <c r="G375" s="3" t="s">
        <v>3933</v>
      </c>
      <c r="H375" s="3" t="s">
        <v>3934</v>
      </c>
      <c r="I375" s="3" t="s">
        <v>3384</v>
      </c>
      <c r="J375" s="3">
        <v>2.34</v>
      </c>
    </row>
    <row r="376" spans="2:10" x14ac:dyDescent="0.25">
      <c r="B376" s="3" t="s">
        <v>3166</v>
      </c>
      <c r="C376" s="3" t="s">
        <v>3379</v>
      </c>
      <c r="D376" s="3" t="s">
        <v>3380</v>
      </c>
      <c r="E376" s="3">
        <v>23</v>
      </c>
      <c r="F376" s="3" t="s">
        <v>3739</v>
      </c>
      <c r="G376" s="3" t="s">
        <v>3935</v>
      </c>
      <c r="H376" s="3" t="s">
        <v>3936</v>
      </c>
      <c r="I376" s="3" t="s">
        <v>3384</v>
      </c>
      <c r="J376" s="3">
        <v>2.34</v>
      </c>
    </row>
    <row r="377" spans="2:10" x14ac:dyDescent="0.25">
      <c r="B377" s="3" t="s">
        <v>3166</v>
      </c>
      <c r="C377" s="3" t="s">
        <v>3379</v>
      </c>
      <c r="D377" s="3" t="s">
        <v>3380</v>
      </c>
      <c r="E377" s="3">
        <v>23</v>
      </c>
      <c r="F377" s="3" t="s">
        <v>3739</v>
      </c>
      <c r="G377" s="3" t="s">
        <v>3937</v>
      </c>
      <c r="H377" s="3" t="s">
        <v>3938</v>
      </c>
      <c r="I377" s="3" t="s">
        <v>3384</v>
      </c>
      <c r="J377" s="3">
        <v>4.29</v>
      </c>
    </row>
    <row r="378" spans="2:10" x14ac:dyDescent="0.25">
      <c r="B378" s="3" t="s">
        <v>3166</v>
      </c>
      <c r="C378" s="3" t="s">
        <v>3379</v>
      </c>
      <c r="D378" s="3" t="s">
        <v>3380</v>
      </c>
      <c r="E378" s="3">
        <v>23</v>
      </c>
      <c r="F378" s="3" t="s">
        <v>3739</v>
      </c>
      <c r="G378" s="3" t="s">
        <v>3939</v>
      </c>
      <c r="H378" s="3" t="s">
        <v>3940</v>
      </c>
      <c r="I378" s="3" t="s">
        <v>3384</v>
      </c>
      <c r="J378" s="3">
        <v>6.11</v>
      </c>
    </row>
    <row r="379" spans="2:10" x14ac:dyDescent="0.25">
      <c r="B379" s="3" t="s">
        <v>3166</v>
      </c>
      <c r="C379" s="3" t="s">
        <v>3379</v>
      </c>
      <c r="D379" s="3" t="s">
        <v>3380</v>
      </c>
      <c r="E379" s="3">
        <v>23</v>
      </c>
      <c r="F379" s="3" t="s">
        <v>3739</v>
      </c>
      <c r="G379" s="3" t="s">
        <v>3941</v>
      </c>
      <c r="H379" s="3" t="s">
        <v>3942</v>
      </c>
      <c r="I379" s="3" t="s">
        <v>3384</v>
      </c>
      <c r="J379" s="3">
        <v>6.11</v>
      </c>
    </row>
    <row r="380" spans="2:10" x14ac:dyDescent="0.25">
      <c r="B380" s="3" t="s">
        <v>3166</v>
      </c>
      <c r="C380" s="3" t="s">
        <v>3379</v>
      </c>
      <c r="D380" s="3" t="s">
        <v>3380</v>
      </c>
      <c r="E380" s="3">
        <v>23</v>
      </c>
      <c r="F380" s="3" t="s">
        <v>3739</v>
      </c>
      <c r="G380" s="3" t="s">
        <v>3943</v>
      </c>
      <c r="H380" s="3" t="s">
        <v>3944</v>
      </c>
      <c r="I380" s="3" t="s">
        <v>3384</v>
      </c>
      <c r="J380" s="3">
        <v>12.26</v>
      </c>
    </row>
    <row r="381" spans="2:10" x14ac:dyDescent="0.25">
      <c r="B381" s="3" t="s">
        <v>3166</v>
      </c>
      <c r="C381" s="3" t="s">
        <v>3379</v>
      </c>
      <c r="D381" s="3" t="s">
        <v>3380</v>
      </c>
      <c r="E381" s="3">
        <v>23</v>
      </c>
      <c r="F381" s="3" t="s">
        <v>3739</v>
      </c>
      <c r="G381" s="3" t="s">
        <v>3945</v>
      </c>
      <c r="H381" s="3" t="s">
        <v>3946</v>
      </c>
      <c r="I381" s="3" t="s">
        <v>3384</v>
      </c>
      <c r="J381" s="3">
        <v>30.41</v>
      </c>
    </row>
    <row r="382" spans="2:10" x14ac:dyDescent="0.25">
      <c r="B382" s="3" t="s">
        <v>3166</v>
      </c>
      <c r="C382" s="3" t="s">
        <v>3379</v>
      </c>
      <c r="D382" s="3" t="s">
        <v>3380</v>
      </c>
      <c r="E382" s="3">
        <v>23</v>
      </c>
      <c r="F382" s="3" t="s">
        <v>3739</v>
      </c>
      <c r="G382" s="3" t="s">
        <v>3947</v>
      </c>
      <c r="H382" s="3" t="s">
        <v>3948</v>
      </c>
      <c r="I382" s="3" t="s">
        <v>3384</v>
      </c>
      <c r="J382" s="3">
        <v>4.18</v>
      </c>
    </row>
    <row r="383" spans="2:10" x14ac:dyDescent="0.25">
      <c r="B383" s="3" t="s">
        <v>3166</v>
      </c>
      <c r="C383" s="3" t="s">
        <v>3379</v>
      </c>
      <c r="D383" s="3" t="s">
        <v>3380</v>
      </c>
      <c r="E383" s="3">
        <v>23</v>
      </c>
      <c r="F383" s="3" t="s">
        <v>3739</v>
      </c>
      <c r="G383" s="3" t="s">
        <v>3949</v>
      </c>
      <c r="H383" s="3" t="s">
        <v>3950</v>
      </c>
      <c r="I383" s="3" t="s">
        <v>3384</v>
      </c>
      <c r="J383" s="3">
        <v>4.88</v>
      </c>
    </row>
    <row r="384" spans="2:10" x14ac:dyDescent="0.25">
      <c r="B384" s="3" t="s">
        <v>3166</v>
      </c>
      <c r="C384" s="3" t="s">
        <v>3379</v>
      </c>
      <c r="D384" s="3" t="s">
        <v>3380</v>
      </c>
      <c r="E384" s="3">
        <v>23</v>
      </c>
      <c r="F384" s="3" t="s">
        <v>3739</v>
      </c>
      <c r="G384" s="3" t="s">
        <v>3951</v>
      </c>
      <c r="H384" s="3" t="s">
        <v>3952</v>
      </c>
      <c r="I384" s="3" t="s">
        <v>3384</v>
      </c>
      <c r="J384" s="3">
        <v>4.18</v>
      </c>
    </row>
    <row r="385" spans="2:10" x14ac:dyDescent="0.25">
      <c r="B385" s="3" t="s">
        <v>3166</v>
      </c>
      <c r="C385" s="3" t="s">
        <v>3379</v>
      </c>
      <c r="D385" s="3" t="s">
        <v>3380</v>
      </c>
      <c r="E385" s="3">
        <v>23</v>
      </c>
      <c r="F385" s="3" t="s">
        <v>3739</v>
      </c>
      <c r="G385" s="3" t="s">
        <v>3953</v>
      </c>
      <c r="H385" s="3" t="s">
        <v>3954</v>
      </c>
      <c r="I385" s="3" t="s">
        <v>3384</v>
      </c>
      <c r="J385" s="3">
        <v>4.29</v>
      </c>
    </row>
    <row r="386" spans="2:10" x14ac:dyDescent="0.25">
      <c r="B386" s="3" t="s">
        <v>3166</v>
      </c>
      <c r="C386" s="3" t="s">
        <v>3379</v>
      </c>
      <c r="D386" s="3" t="s">
        <v>3380</v>
      </c>
      <c r="E386" s="3">
        <v>23</v>
      </c>
      <c r="F386" s="3" t="s">
        <v>3739</v>
      </c>
      <c r="G386" s="3" t="s">
        <v>3955</v>
      </c>
      <c r="H386" s="3" t="s">
        <v>3956</v>
      </c>
      <c r="I386" s="3" t="s">
        <v>3384</v>
      </c>
      <c r="J386" s="3">
        <v>12.26</v>
      </c>
    </row>
    <row r="387" spans="2:10" x14ac:dyDescent="0.25">
      <c r="B387" s="3" t="s">
        <v>3166</v>
      </c>
      <c r="C387" s="3" t="s">
        <v>3379</v>
      </c>
      <c r="D387" s="3" t="s">
        <v>3380</v>
      </c>
      <c r="E387" s="3">
        <v>23</v>
      </c>
      <c r="F387" s="3" t="s">
        <v>3739</v>
      </c>
      <c r="G387" s="3" t="s">
        <v>3957</v>
      </c>
      <c r="H387" s="3" t="s">
        <v>3958</v>
      </c>
      <c r="I387" s="3" t="s">
        <v>3384</v>
      </c>
      <c r="J387" s="3">
        <v>23.04</v>
      </c>
    </row>
    <row r="388" spans="2:10" x14ac:dyDescent="0.25">
      <c r="B388" s="3" t="s">
        <v>3166</v>
      </c>
      <c r="C388" s="3" t="s">
        <v>3379</v>
      </c>
      <c r="D388" s="3" t="s">
        <v>3380</v>
      </c>
      <c r="E388" s="3">
        <v>23</v>
      </c>
      <c r="F388" s="3" t="s">
        <v>3739</v>
      </c>
      <c r="G388" s="3" t="s">
        <v>3959</v>
      </c>
      <c r="H388" s="3" t="s">
        <v>3960</v>
      </c>
      <c r="I388" s="3" t="s">
        <v>3384</v>
      </c>
      <c r="J388" s="3">
        <v>4.29</v>
      </c>
    </row>
    <row r="389" spans="2:10" x14ac:dyDescent="0.25">
      <c r="B389" s="3" t="s">
        <v>3166</v>
      </c>
      <c r="C389" s="3" t="s">
        <v>3379</v>
      </c>
      <c r="D389" s="3" t="s">
        <v>3380</v>
      </c>
      <c r="E389" s="3">
        <v>23</v>
      </c>
      <c r="F389" s="3" t="s">
        <v>3739</v>
      </c>
      <c r="G389" s="3" t="s">
        <v>3961</v>
      </c>
      <c r="H389" s="3" t="s">
        <v>3962</v>
      </c>
      <c r="I389" s="3" t="s">
        <v>3384</v>
      </c>
      <c r="J389" s="3">
        <v>4.29</v>
      </c>
    </row>
    <row r="390" spans="2:10" x14ac:dyDescent="0.25">
      <c r="B390" s="3" t="s">
        <v>3166</v>
      </c>
      <c r="C390" s="3" t="s">
        <v>3379</v>
      </c>
      <c r="D390" s="3" t="s">
        <v>3380</v>
      </c>
      <c r="E390" s="3">
        <v>23</v>
      </c>
      <c r="F390" s="3" t="s">
        <v>3739</v>
      </c>
      <c r="G390" s="3" t="s">
        <v>3963</v>
      </c>
      <c r="H390" s="3" t="s">
        <v>3964</v>
      </c>
      <c r="I390" s="3" t="s">
        <v>3384</v>
      </c>
      <c r="J390" s="3">
        <v>6.29</v>
      </c>
    </row>
    <row r="391" spans="2:10" x14ac:dyDescent="0.25">
      <c r="B391" s="3" t="s">
        <v>3166</v>
      </c>
      <c r="C391" s="3" t="s">
        <v>3379</v>
      </c>
      <c r="D391" s="3" t="s">
        <v>3380</v>
      </c>
      <c r="E391" s="3">
        <v>26</v>
      </c>
      <c r="F391" s="3" t="s">
        <v>3965</v>
      </c>
      <c r="G391" s="3" t="s">
        <v>3966</v>
      </c>
      <c r="H391" s="3" t="s">
        <v>3967</v>
      </c>
      <c r="I391" s="3" t="s">
        <v>3384</v>
      </c>
      <c r="J391" s="3">
        <v>1.57</v>
      </c>
    </row>
    <row r="392" spans="2:10" x14ac:dyDescent="0.25">
      <c r="B392" s="3" t="s">
        <v>3166</v>
      </c>
      <c r="C392" s="3" t="s">
        <v>3379</v>
      </c>
      <c r="D392" s="3" t="s">
        <v>3380</v>
      </c>
      <c r="E392" s="3">
        <v>26</v>
      </c>
      <c r="F392" s="3" t="s">
        <v>3965</v>
      </c>
      <c r="G392" s="3" t="s">
        <v>3968</v>
      </c>
      <c r="H392" s="3" t="s">
        <v>3969</v>
      </c>
      <c r="I392" s="3" t="s">
        <v>3384</v>
      </c>
      <c r="J392" s="3">
        <v>3.14</v>
      </c>
    </row>
    <row r="393" spans="2:10" x14ac:dyDescent="0.25">
      <c r="B393" s="3" t="s">
        <v>3166</v>
      </c>
      <c r="C393" s="3" t="s">
        <v>3379</v>
      </c>
      <c r="D393" s="3" t="s">
        <v>3380</v>
      </c>
      <c r="E393" s="3">
        <v>26</v>
      </c>
      <c r="F393" s="3" t="s">
        <v>3965</v>
      </c>
      <c r="G393" s="3" t="s">
        <v>3970</v>
      </c>
      <c r="H393" s="3" t="s">
        <v>3971</v>
      </c>
      <c r="I393" s="3" t="s">
        <v>3384</v>
      </c>
      <c r="J393" s="3">
        <v>2.92</v>
      </c>
    </row>
    <row r="394" spans="2:10" x14ac:dyDescent="0.25">
      <c r="B394" s="3" t="s">
        <v>3166</v>
      </c>
      <c r="C394" s="3" t="s">
        <v>3379</v>
      </c>
      <c r="D394" s="3" t="s">
        <v>3380</v>
      </c>
      <c r="E394" s="3">
        <v>26</v>
      </c>
      <c r="F394" s="3" t="s">
        <v>3965</v>
      </c>
      <c r="G394" s="3" t="s">
        <v>3972</v>
      </c>
      <c r="H394" s="3" t="s">
        <v>3973</v>
      </c>
      <c r="I394" s="3" t="s">
        <v>3384</v>
      </c>
      <c r="J394" s="3">
        <v>3.62</v>
      </c>
    </row>
    <row r="395" spans="2:10" x14ac:dyDescent="0.25">
      <c r="B395" s="3" t="s">
        <v>3166</v>
      </c>
      <c r="C395" s="3" t="s">
        <v>3379</v>
      </c>
      <c r="D395" s="3" t="s">
        <v>3380</v>
      </c>
      <c r="E395" s="3">
        <v>26</v>
      </c>
      <c r="F395" s="3" t="s">
        <v>3965</v>
      </c>
      <c r="G395" s="3" t="s">
        <v>3974</v>
      </c>
      <c r="H395" s="3" t="s">
        <v>3975</v>
      </c>
      <c r="I395" s="3" t="s">
        <v>3384</v>
      </c>
      <c r="J395" s="3">
        <v>4.1399999999999997</v>
      </c>
    </row>
    <row r="396" spans="2:10" x14ac:dyDescent="0.25">
      <c r="B396" s="3" t="s">
        <v>3166</v>
      </c>
      <c r="C396" s="3" t="s">
        <v>3379</v>
      </c>
      <c r="D396" s="3" t="s">
        <v>3380</v>
      </c>
      <c r="E396" s="3">
        <v>26</v>
      </c>
      <c r="F396" s="3" t="s">
        <v>3965</v>
      </c>
      <c r="G396" s="3" t="s">
        <v>3976</v>
      </c>
      <c r="H396" s="3" t="s">
        <v>3977</v>
      </c>
      <c r="I396" s="3" t="s">
        <v>3384</v>
      </c>
      <c r="J396" s="3">
        <v>6.99</v>
      </c>
    </row>
    <row r="397" spans="2:10" x14ac:dyDescent="0.25">
      <c r="B397" s="3" t="s">
        <v>3166</v>
      </c>
      <c r="C397" s="3" t="s">
        <v>3379</v>
      </c>
      <c r="D397" s="3" t="s">
        <v>3380</v>
      </c>
      <c r="E397" s="3">
        <v>26</v>
      </c>
      <c r="F397" s="3" t="s">
        <v>3965</v>
      </c>
      <c r="G397" s="3" t="s">
        <v>3978</v>
      </c>
      <c r="H397" s="3" t="s">
        <v>3979</v>
      </c>
      <c r="I397" s="3" t="s">
        <v>3384</v>
      </c>
      <c r="J397" s="3">
        <v>9.51</v>
      </c>
    </row>
    <row r="398" spans="2:10" x14ac:dyDescent="0.25">
      <c r="B398" s="3" t="s">
        <v>3166</v>
      </c>
      <c r="C398" s="3" t="s">
        <v>3379</v>
      </c>
      <c r="D398" s="3" t="s">
        <v>3380</v>
      </c>
      <c r="E398" s="3">
        <v>26</v>
      </c>
      <c r="F398" s="3" t="s">
        <v>3965</v>
      </c>
      <c r="G398" s="3" t="s">
        <v>3980</v>
      </c>
      <c r="H398" s="3" t="s">
        <v>3981</v>
      </c>
      <c r="I398" s="3" t="s">
        <v>3384</v>
      </c>
      <c r="J398" s="3">
        <v>20.93</v>
      </c>
    </row>
    <row r="399" spans="2:10" x14ac:dyDescent="0.25">
      <c r="B399" s="3" t="s">
        <v>3166</v>
      </c>
      <c r="C399" s="3" t="s">
        <v>3379</v>
      </c>
      <c r="D399" s="3" t="s">
        <v>3380</v>
      </c>
      <c r="E399" s="3">
        <v>27</v>
      </c>
      <c r="F399" s="3" t="s">
        <v>3982</v>
      </c>
      <c r="G399" s="3" t="s">
        <v>3983</v>
      </c>
      <c r="H399" s="3" t="s">
        <v>3984</v>
      </c>
      <c r="I399" s="3" t="s">
        <v>3384</v>
      </c>
      <c r="J399" s="3">
        <v>42.99</v>
      </c>
    </row>
    <row r="400" spans="2:10" x14ac:dyDescent="0.25">
      <c r="B400" s="3" t="s">
        <v>3166</v>
      </c>
      <c r="C400" s="3" t="s">
        <v>3379</v>
      </c>
      <c r="D400" s="3" t="s">
        <v>3380</v>
      </c>
      <c r="E400" s="3">
        <v>27</v>
      </c>
      <c r="F400" s="3" t="s">
        <v>3982</v>
      </c>
      <c r="G400" s="3" t="s">
        <v>3985</v>
      </c>
      <c r="H400" s="3" t="s">
        <v>3986</v>
      </c>
      <c r="I400" s="3" t="s">
        <v>3384</v>
      </c>
      <c r="J400" s="3">
        <v>45.96</v>
      </c>
    </row>
    <row r="401" spans="2:10" x14ac:dyDescent="0.25">
      <c r="B401" s="3" t="s">
        <v>3166</v>
      </c>
      <c r="C401" s="3" t="s">
        <v>3379</v>
      </c>
      <c r="D401" s="3" t="s">
        <v>3380</v>
      </c>
      <c r="E401" s="3">
        <v>27</v>
      </c>
      <c r="F401" s="3" t="s">
        <v>3982</v>
      </c>
      <c r="G401" s="3" t="s">
        <v>3987</v>
      </c>
      <c r="H401" s="3" t="s">
        <v>3988</v>
      </c>
      <c r="I401" s="3" t="s">
        <v>3384</v>
      </c>
      <c r="J401" s="3">
        <v>50.41</v>
      </c>
    </row>
    <row r="402" spans="2:10" x14ac:dyDescent="0.25">
      <c r="B402" s="3" t="s">
        <v>3166</v>
      </c>
      <c r="C402" s="3" t="s">
        <v>3379</v>
      </c>
      <c r="D402" s="3" t="s">
        <v>3380</v>
      </c>
      <c r="E402" s="3">
        <v>27</v>
      </c>
      <c r="F402" s="3" t="s">
        <v>3982</v>
      </c>
      <c r="G402" s="3" t="s">
        <v>3989</v>
      </c>
      <c r="H402" s="3" t="s">
        <v>3990</v>
      </c>
      <c r="I402" s="3" t="s">
        <v>3384</v>
      </c>
      <c r="J402" s="3">
        <v>53.04</v>
      </c>
    </row>
    <row r="403" spans="2:10" x14ac:dyDescent="0.25">
      <c r="B403" s="3" t="s">
        <v>3166</v>
      </c>
      <c r="C403" s="3" t="s">
        <v>3379</v>
      </c>
      <c r="D403" s="3" t="s">
        <v>3380</v>
      </c>
      <c r="E403" s="3">
        <v>27</v>
      </c>
      <c r="F403" s="3" t="s">
        <v>3982</v>
      </c>
      <c r="G403" s="3" t="s">
        <v>3991</v>
      </c>
      <c r="H403" s="3" t="s">
        <v>3992</v>
      </c>
      <c r="I403" s="3" t="s">
        <v>3384</v>
      </c>
      <c r="J403" s="3">
        <v>59.99</v>
      </c>
    </row>
    <row r="404" spans="2:10" x14ac:dyDescent="0.25">
      <c r="B404" s="3" t="s">
        <v>3166</v>
      </c>
      <c r="C404" s="3" t="s">
        <v>3379</v>
      </c>
      <c r="D404" s="3" t="s">
        <v>3380</v>
      </c>
      <c r="E404" s="3">
        <v>29</v>
      </c>
      <c r="F404" s="3" t="s">
        <v>3993</v>
      </c>
      <c r="G404" s="3" t="s">
        <v>3994</v>
      </c>
      <c r="H404" s="3" t="s">
        <v>3995</v>
      </c>
      <c r="I404" s="3" t="s">
        <v>3384</v>
      </c>
      <c r="J404" s="3">
        <v>0.8</v>
      </c>
    </row>
    <row r="405" spans="2:10" x14ac:dyDescent="0.25">
      <c r="B405" s="3" t="s">
        <v>3166</v>
      </c>
      <c r="C405" s="3" t="s">
        <v>3379</v>
      </c>
      <c r="D405" s="3" t="s">
        <v>3380</v>
      </c>
      <c r="E405" s="3">
        <v>29</v>
      </c>
      <c r="F405" s="3" t="s">
        <v>3993</v>
      </c>
      <c r="G405" s="3" t="s">
        <v>3996</v>
      </c>
      <c r="H405" s="3" t="s">
        <v>3997</v>
      </c>
      <c r="I405" s="3" t="s">
        <v>3384</v>
      </c>
      <c r="J405" s="3">
        <v>1.1100000000000001</v>
      </c>
    </row>
    <row r="406" spans="2:10" x14ac:dyDescent="0.25">
      <c r="B406" s="3" t="s">
        <v>3166</v>
      </c>
      <c r="C406" s="3" t="s">
        <v>3379</v>
      </c>
      <c r="D406" s="3" t="s">
        <v>3380</v>
      </c>
      <c r="E406" s="3">
        <v>29</v>
      </c>
      <c r="F406" s="3" t="s">
        <v>3993</v>
      </c>
      <c r="G406" s="3" t="s">
        <v>3998</v>
      </c>
      <c r="H406" s="3" t="s">
        <v>3999</v>
      </c>
      <c r="I406" s="3" t="s">
        <v>3384</v>
      </c>
      <c r="J406" s="3">
        <v>1.87</v>
      </c>
    </row>
    <row r="407" spans="2:10" x14ac:dyDescent="0.25">
      <c r="B407" s="3" t="s">
        <v>3166</v>
      </c>
      <c r="C407" s="3" t="s">
        <v>3379</v>
      </c>
      <c r="D407" s="3" t="s">
        <v>3380</v>
      </c>
      <c r="E407" s="3">
        <v>29</v>
      </c>
      <c r="F407" s="3" t="s">
        <v>3993</v>
      </c>
      <c r="G407" s="3" t="s">
        <v>4000</v>
      </c>
      <c r="H407" s="3" t="s">
        <v>4001</v>
      </c>
      <c r="I407" s="3" t="s">
        <v>3384</v>
      </c>
      <c r="J407" s="3">
        <v>2.94</v>
      </c>
    </row>
    <row r="408" spans="2:10" x14ac:dyDescent="0.25">
      <c r="B408" s="3" t="s">
        <v>3166</v>
      </c>
      <c r="C408" s="3" t="s">
        <v>3379</v>
      </c>
      <c r="D408" s="3" t="s">
        <v>3380</v>
      </c>
      <c r="E408" s="3">
        <v>29</v>
      </c>
      <c r="F408" s="3" t="s">
        <v>3993</v>
      </c>
      <c r="G408" s="3" t="s">
        <v>4002</v>
      </c>
      <c r="H408" s="3" t="s">
        <v>4003</v>
      </c>
      <c r="I408" s="3" t="s">
        <v>3384</v>
      </c>
      <c r="J408" s="3">
        <v>2.85</v>
      </c>
    </row>
    <row r="409" spans="2:10" x14ac:dyDescent="0.25">
      <c r="B409" s="3" t="s">
        <v>3166</v>
      </c>
      <c r="C409" s="3" t="s">
        <v>3379</v>
      </c>
      <c r="D409" s="3" t="s">
        <v>3380</v>
      </c>
      <c r="E409" s="3">
        <v>29</v>
      </c>
      <c r="F409" s="3" t="s">
        <v>3993</v>
      </c>
      <c r="G409" s="3" t="s">
        <v>4004</v>
      </c>
      <c r="H409" s="3" t="s">
        <v>4005</v>
      </c>
      <c r="I409" s="3" t="s">
        <v>3384</v>
      </c>
      <c r="J409" s="3">
        <v>3.16</v>
      </c>
    </row>
    <row r="410" spans="2:10" x14ac:dyDescent="0.25">
      <c r="B410" s="3" t="s">
        <v>3166</v>
      </c>
      <c r="C410" s="3" t="s">
        <v>3379</v>
      </c>
      <c r="D410" s="3" t="s">
        <v>3380</v>
      </c>
      <c r="E410" s="3">
        <v>29</v>
      </c>
      <c r="F410" s="3" t="s">
        <v>3993</v>
      </c>
      <c r="G410" s="3" t="s">
        <v>4006</v>
      </c>
      <c r="H410" s="3" t="s">
        <v>4007</v>
      </c>
      <c r="I410" s="3" t="s">
        <v>3384</v>
      </c>
      <c r="J410" s="3">
        <v>6.39</v>
      </c>
    </row>
    <row r="411" spans="2:10" x14ac:dyDescent="0.25">
      <c r="B411" s="3" t="s">
        <v>3166</v>
      </c>
      <c r="C411" s="3" t="s">
        <v>3379</v>
      </c>
      <c r="D411" s="3" t="s">
        <v>3380</v>
      </c>
      <c r="E411" s="3">
        <v>29</v>
      </c>
      <c r="F411" s="3" t="s">
        <v>3993</v>
      </c>
      <c r="G411" s="3" t="s">
        <v>4008</v>
      </c>
      <c r="H411" s="3" t="s">
        <v>4009</v>
      </c>
      <c r="I411" s="3" t="s">
        <v>3384</v>
      </c>
      <c r="J411" s="3">
        <v>4.38</v>
      </c>
    </row>
    <row r="412" spans="2:10" x14ac:dyDescent="0.25">
      <c r="B412" s="3" t="s">
        <v>3166</v>
      </c>
      <c r="C412" s="3" t="s">
        <v>3379</v>
      </c>
      <c r="D412" s="3" t="s">
        <v>3380</v>
      </c>
      <c r="E412" s="3">
        <v>30</v>
      </c>
      <c r="F412" s="3" t="s">
        <v>4010</v>
      </c>
      <c r="G412" s="3" t="s">
        <v>4011</v>
      </c>
      <c r="H412" s="3" t="s">
        <v>4012</v>
      </c>
      <c r="I412" s="3" t="s">
        <v>3384</v>
      </c>
      <c r="J412" s="3">
        <v>0.5</v>
      </c>
    </row>
    <row r="413" spans="2:10" x14ac:dyDescent="0.25">
      <c r="B413" s="3" t="s">
        <v>3166</v>
      </c>
      <c r="C413" s="3" t="s">
        <v>3379</v>
      </c>
      <c r="D413" s="3" t="s">
        <v>3380</v>
      </c>
      <c r="E413" s="3">
        <v>30</v>
      </c>
      <c r="F413" s="3" t="s">
        <v>4010</v>
      </c>
      <c r="G413" s="3" t="s">
        <v>4013</v>
      </c>
      <c r="H413" s="3" t="s">
        <v>4014</v>
      </c>
      <c r="I413" s="3" t="s">
        <v>3384</v>
      </c>
      <c r="J413" s="3">
        <v>0.66</v>
      </c>
    </row>
    <row r="414" spans="2:10" x14ac:dyDescent="0.25">
      <c r="B414" s="3" t="s">
        <v>3166</v>
      </c>
      <c r="C414" s="3" t="s">
        <v>3379</v>
      </c>
      <c r="D414" s="3" t="s">
        <v>3380</v>
      </c>
      <c r="E414" s="3">
        <v>102</v>
      </c>
      <c r="F414" s="3" t="s">
        <v>4015</v>
      </c>
      <c r="G414" s="3" t="s">
        <v>4016</v>
      </c>
      <c r="H414" s="3" t="s">
        <v>4017</v>
      </c>
      <c r="I414" s="3" t="s">
        <v>3384</v>
      </c>
      <c r="J414" s="3">
        <v>1.83</v>
      </c>
    </row>
    <row r="415" spans="2:10" x14ac:dyDescent="0.25">
      <c r="B415" s="3" t="s">
        <v>3166</v>
      </c>
      <c r="C415" s="3" t="s">
        <v>3379</v>
      </c>
      <c r="D415" s="3" t="s">
        <v>3380</v>
      </c>
      <c r="E415" s="3">
        <v>15</v>
      </c>
      <c r="F415" s="3" t="s">
        <v>4018</v>
      </c>
      <c r="G415" s="3" t="s">
        <v>4019</v>
      </c>
      <c r="H415" s="3" t="s">
        <v>4020</v>
      </c>
      <c r="I415" s="3" t="s">
        <v>3384</v>
      </c>
      <c r="J415" s="3">
        <v>9.77</v>
      </c>
    </row>
    <row r="416" spans="2:10" x14ac:dyDescent="0.25">
      <c r="B416" s="3" t="s">
        <v>3166</v>
      </c>
      <c r="C416" s="3" t="s">
        <v>3379</v>
      </c>
      <c r="D416" s="3" t="s">
        <v>3380</v>
      </c>
      <c r="E416" s="3">
        <v>15</v>
      </c>
      <c r="F416" s="3" t="s">
        <v>4018</v>
      </c>
      <c r="G416" s="3" t="s">
        <v>4021</v>
      </c>
      <c r="H416" s="3" t="s">
        <v>4022</v>
      </c>
      <c r="I416" s="3" t="s">
        <v>3384</v>
      </c>
      <c r="J416" s="3">
        <v>8.4499999999999993</v>
      </c>
    </row>
    <row r="417" spans="2:10" x14ac:dyDescent="0.25">
      <c r="B417" s="3" t="s">
        <v>3166</v>
      </c>
      <c r="C417" s="3" t="s">
        <v>3379</v>
      </c>
      <c r="D417" s="3" t="s">
        <v>3380</v>
      </c>
      <c r="E417" s="3">
        <v>15</v>
      </c>
      <c r="F417" s="3" t="s">
        <v>4018</v>
      </c>
      <c r="G417" s="3" t="s">
        <v>4023</v>
      </c>
      <c r="H417" s="3" t="s">
        <v>4024</v>
      </c>
      <c r="I417" s="3" t="s">
        <v>3384</v>
      </c>
      <c r="J417" s="3">
        <v>12.27</v>
      </c>
    </row>
    <row r="418" spans="2:10" x14ac:dyDescent="0.25">
      <c r="B418" s="3" t="s">
        <v>3166</v>
      </c>
      <c r="C418" s="3" t="s">
        <v>3379</v>
      </c>
      <c r="D418" s="3" t="s">
        <v>3380</v>
      </c>
      <c r="E418" s="3">
        <v>15</v>
      </c>
      <c r="F418" s="3" t="s">
        <v>4018</v>
      </c>
      <c r="G418" s="3" t="s">
        <v>4025</v>
      </c>
      <c r="H418" s="3" t="s">
        <v>4026</v>
      </c>
      <c r="I418" s="3" t="s">
        <v>3384</v>
      </c>
      <c r="J418" s="3">
        <v>17.3</v>
      </c>
    </row>
    <row r="419" spans="2:10" x14ac:dyDescent="0.25">
      <c r="B419" s="3" t="s">
        <v>3166</v>
      </c>
      <c r="C419" s="3" t="s">
        <v>3379</v>
      </c>
      <c r="D419" s="3" t="s">
        <v>3380</v>
      </c>
      <c r="E419" s="3">
        <v>15</v>
      </c>
      <c r="F419" s="3" t="s">
        <v>4018</v>
      </c>
      <c r="G419" s="3" t="s">
        <v>4027</v>
      </c>
      <c r="H419" s="3" t="s">
        <v>4028</v>
      </c>
      <c r="I419" s="3" t="s">
        <v>3384</v>
      </c>
      <c r="J419" s="3">
        <v>30.64</v>
      </c>
    </row>
    <row r="420" spans="2:10" x14ac:dyDescent="0.25">
      <c r="B420" s="3" t="s">
        <v>3166</v>
      </c>
      <c r="C420" s="3" t="s">
        <v>3379</v>
      </c>
      <c r="D420" s="3" t="s">
        <v>3380</v>
      </c>
      <c r="E420" s="3">
        <v>15</v>
      </c>
      <c r="F420" s="3" t="s">
        <v>4018</v>
      </c>
      <c r="G420" s="3" t="s">
        <v>4029</v>
      </c>
      <c r="H420" s="3" t="s">
        <v>4030</v>
      </c>
      <c r="I420" s="3" t="s">
        <v>3384</v>
      </c>
      <c r="J420" s="3">
        <v>50.84</v>
      </c>
    </row>
    <row r="421" spans="2:10" x14ac:dyDescent="0.25">
      <c r="B421" s="3" t="s">
        <v>3166</v>
      </c>
      <c r="C421" s="3" t="s">
        <v>3379</v>
      </c>
      <c r="D421" s="3" t="s">
        <v>3380</v>
      </c>
      <c r="E421" s="3">
        <v>15</v>
      </c>
      <c r="F421" s="3" t="s">
        <v>4018</v>
      </c>
      <c r="G421" s="3" t="s">
        <v>4031</v>
      </c>
      <c r="H421" s="3" t="s">
        <v>4032</v>
      </c>
      <c r="I421" s="3" t="s">
        <v>3384</v>
      </c>
      <c r="J421" s="3">
        <v>75.37</v>
      </c>
    </row>
    <row r="422" spans="2:10" x14ac:dyDescent="0.25">
      <c r="B422" s="3" t="s">
        <v>3166</v>
      </c>
      <c r="C422" s="3" t="s">
        <v>3379</v>
      </c>
      <c r="D422" s="3" t="s">
        <v>3380</v>
      </c>
      <c r="E422" s="3">
        <v>15</v>
      </c>
      <c r="F422" s="3" t="s">
        <v>4018</v>
      </c>
      <c r="G422" s="3" t="s">
        <v>4033</v>
      </c>
      <c r="H422" s="3" t="s">
        <v>4034</v>
      </c>
      <c r="I422" s="3" t="s">
        <v>3384</v>
      </c>
      <c r="J422" s="3">
        <v>103.41</v>
      </c>
    </row>
    <row r="423" spans="2:10" x14ac:dyDescent="0.25">
      <c r="B423" s="3" t="s">
        <v>3166</v>
      </c>
      <c r="C423" s="3" t="s">
        <v>3379</v>
      </c>
      <c r="D423" s="3" t="s">
        <v>3380</v>
      </c>
      <c r="E423" s="3">
        <v>15</v>
      </c>
      <c r="F423" s="3" t="s">
        <v>4018</v>
      </c>
      <c r="G423" s="3" t="s">
        <v>4035</v>
      </c>
      <c r="H423" s="3" t="s">
        <v>4036</v>
      </c>
      <c r="I423" s="3" t="s">
        <v>3384</v>
      </c>
      <c r="J423" s="3">
        <v>147.19999999999999</v>
      </c>
    </row>
    <row r="424" spans="2:10" x14ac:dyDescent="0.25">
      <c r="B424" s="3" t="s">
        <v>3166</v>
      </c>
      <c r="C424" s="3" t="s">
        <v>3379</v>
      </c>
      <c r="D424" s="3" t="s">
        <v>3380</v>
      </c>
      <c r="E424" s="3">
        <v>15</v>
      </c>
      <c r="F424" s="3" t="s">
        <v>4018</v>
      </c>
      <c r="G424" s="3" t="s">
        <v>4037</v>
      </c>
      <c r="H424" s="3" t="s">
        <v>4038</v>
      </c>
      <c r="I424" s="3" t="s">
        <v>3384</v>
      </c>
      <c r="J424" s="3">
        <v>14.48</v>
      </c>
    </row>
    <row r="425" spans="2:10" x14ac:dyDescent="0.25">
      <c r="B425" s="3" t="s">
        <v>3166</v>
      </c>
      <c r="C425" s="3" t="s">
        <v>3379</v>
      </c>
      <c r="D425" s="3" t="s">
        <v>3380</v>
      </c>
      <c r="E425" s="3">
        <v>15</v>
      </c>
      <c r="F425" s="3" t="s">
        <v>4018</v>
      </c>
      <c r="G425" s="3" t="s">
        <v>4039</v>
      </c>
      <c r="H425" s="3" t="s">
        <v>4040</v>
      </c>
      <c r="I425" s="3" t="s">
        <v>3384</v>
      </c>
      <c r="J425" s="3">
        <v>20.79</v>
      </c>
    </row>
    <row r="426" spans="2:10" x14ac:dyDescent="0.25">
      <c r="B426" s="3" t="s">
        <v>3166</v>
      </c>
      <c r="C426" s="3" t="s">
        <v>3379</v>
      </c>
      <c r="D426" s="3" t="s">
        <v>3380</v>
      </c>
      <c r="E426" s="3">
        <v>15</v>
      </c>
      <c r="F426" s="3" t="s">
        <v>4018</v>
      </c>
      <c r="G426" s="3" t="s">
        <v>4041</v>
      </c>
      <c r="H426" s="3" t="s">
        <v>4042</v>
      </c>
      <c r="I426" s="3" t="s">
        <v>3384</v>
      </c>
      <c r="J426" s="3">
        <v>20.36</v>
      </c>
    </row>
    <row r="427" spans="2:10" x14ac:dyDescent="0.25">
      <c r="B427" s="3" t="s">
        <v>3166</v>
      </c>
      <c r="C427" s="3" t="s">
        <v>3379</v>
      </c>
      <c r="D427" s="3" t="s">
        <v>3380</v>
      </c>
      <c r="E427" s="3">
        <v>15</v>
      </c>
      <c r="F427" s="3" t="s">
        <v>4018</v>
      </c>
      <c r="G427" s="3" t="s">
        <v>4043</v>
      </c>
      <c r="H427" s="3" t="s">
        <v>4044</v>
      </c>
      <c r="I427" s="3" t="s">
        <v>3384</v>
      </c>
      <c r="J427" s="3">
        <v>23.96</v>
      </c>
    </row>
    <row r="428" spans="2:10" x14ac:dyDescent="0.25">
      <c r="B428" s="3" t="s">
        <v>3166</v>
      </c>
      <c r="C428" s="3" t="s">
        <v>3379</v>
      </c>
      <c r="D428" s="3" t="s">
        <v>3380</v>
      </c>
      <c r="E428" s="3">
        <v>15</v>
      </c>
      <c r="F428" s="3" t="s">
        <v>4018</v>
      </c>
      <c r="G428" s="3" t="s">
        <v>4045</v>
      </c>
      <c r="H428" s="3" t="s">
        <v>4046</v>
      </c>
      <c r="I428" s="3" t="s">
        <v>3384</v>
      </c>
      <c r="J428" s="3">
        <v>39.76</v>
      </c>
    </row>
    <row r="429" spans="2:10" x14ac:dyDescent="0.25">
      <c r="B429" s="3" t="s">
        <v>3166</v>
      </c>
      <c r="C429" s="3" t="s">
        <v>3379</v>
      </c>
      <c r="D429" s="3" t="s">
        <v>3380</v>
      </c>
      <c r="E429" s="3">
        <v>15</v>
      </c>
      <c r="F429" s="3" t="s">
        <v>4018</v>
      </c>
      <c r="G429" s="3" t="s">
        <v>4047</v>
      </c>
      <c r="H429" s="3" t="s">
        <v>4048</v>
      </c>
      <c r="I429" s="3" t="s">
        <v>3384</v>
      </c>
      <c r="J429" s="3">
        <v>63.55</v>
      </c>
    </row>
    <row r="430" spans="2:10" x14ac:dyDescent="0.25">
      <c r="B430" s="3" t="s">
        <v>3166</v>
      </c>
      <c r="C430" s="3" t="s">
        <v>3379</v>
      </c>
      <c r="D430" s="3" t="s">
        <v>3380</v>
      </c>
      <c r="E430" s="3">
        <v>15</v>
      </c>
      <c r="F430" s="3" t="s">
        <v>4018</v>
      </c>
      <c r="G430" s="3" t="s">
        <v>4049</v>
      </c>
      <c r="H430" s="3" t="s">
        <v>4050</v>
      </c>
      <c r="I430" s="3" t="s">
        <v>3384</v>
      </c>
      <c r="J430" s="3">
        <v>88.72</v>
      </c>
    </row>
    <row r="431" spans="2:10" x14ac:dyDescent="0.25">
      <c r="B431" s="3" t="s">
        <v>3166</v>
      </c>
      <c r="C431" s="3" t="s">
        <v>3379</v>
      </c>
      <c r="D431" s="3" t="s">
        <v>3380</v>
      </c>
      <c r="E431" s="3">
        <v>15</v>
      </c>
      <c r="F431" s="3" t="s">
        <v>4018</v>
      </c>
      <c r="G431" s="3" t="s">
        <v>4051</v>
      </c>
      <c r="H431" s="3" t="s">
        <v>4052</v>
      </c>
      <c r="I431" s="3" t="s">
        <v>3384</v>
      </c>
      <c r="J431" s="3">
        <v>109.46</v>
      </c>
    </row>
    <row r="432" spans="2:10" x14ac:dyDescent="0.25">
      <c r="B432" s="3" t="s">
        <v>3166</v>
      </c>
      <c r="C432" s="3" t="s">
        <v>3379</v>
      </c>
      <c r="D432" s="3" t="s">
        <v>3380</v>
      </c>
      <c r="E432" s="3">
        <v>15</v>
      </c>
      <c r="F432" s="3" t="s">
        <v>4018</v>
      </c>
      <c r="G432" s="3" t="s">
        <v>4053</v>
      </c>
      <c r="H432" s="3" t="s">
        <v>4054</v>
      </c>
      <c r="I432" s="3" t="s">
        <v>3384</v>
      </c>
      <c r="J432" s="3">
        <v>125.06</v>
      </c>
    </row>
    <row r="433" spans="2:10" x14ac:dyDescent="0.25">
      <c r="B433" s="3" t="s">
        <v>3166</v>
      </c>
      <c r="C433" s="3" t="s">
        <v>3379</v>
      </c>
      <c r="D433" s="3" t="s">
        <v>3380</v>
      </c>
      <c r="E433" s="3">
        <v>15</v>
      </c>
      <c r="F433" s="3" t="s">
        <v>4018</v>
      </c>
      <c r="G433" s="3" t="s">
        <v>4055</v>
      </c>
      <c r="H433" s="3" t="s">
        <v>4056</v>
      </c>
      <c r="I433" s="3" t="s">
        <v>3384</v>
      </c>
      <c r="J433" s="3">
        <v>168.17</v>
      </c>
    </row>
    <row r="434" spans="2:10" x14ac:dyDescent="0.25">
      <c r="B434" s="3" t="s">
        <v>3166</v>
      </c>
      <c r="C434" s="3" t="s">
        <v>3379</v>
      </c>
      <c r="D434" s="3" t="s">
        <v>3380</v>
      </c>
      <c r="E434" s="3">
        <v>15</v>
      </c>
      <c r="F434" s="3" t="s">
        <v>4018</v>
      </c>
      <c r="G434" s="3" t="s">
        <v>4057</v>
      </c>
      <c r="H434" s="3" t="s">
        <v>4058</v>
      </c>
      <c r="I434" s="3" t="s">
        <v>3384</v>
      </c>
      <c r="J434" s="3">
        <v>213.78</v>
      </c>
    </row>
    <row r="435" spans="2:10" x14ac:dyDescent="0.25">
      <c r="B435" s="3" t="s">
        <v>3166</v>
      </c>
      <c r="C435" s="3" t="s">
        <v>3379</v>
      </c>
      <c r="D435" s="3" t="s">
        <v>3380</v>
      </c>
      <c r="E435" s="3">
        <v>15</v>
      </c>
      <c r="F435" s="3" t="s">
        <v>4018</v>
      </c>
      <c r="G435" s="3" t="s">
        <v>4059</v>
      </c>
      <c r="H435" s="3" t="s">
        <v>4060</v>
      </c>
      <c r="I435" s="3" t="s">
        <v>3384</v>
      </c>
      <c r="J435" s="3">
        <v>13.43</v>
      </c>
    </row>
    <row r="436" spans="2:10" x14ac:dyDescent="0.25">
      <c r="B436" s="3" t="s">
        <v>3166</v>
      </c>
      <c r="C436" s="3" t="s">
        <v>3379</v>
      </c>
      <c r="D436" s="3" t="s">
        <v>3380</v>
      </c>
      <c r="E436" s="3">
        <v>15</v>
      </c>
      <c r="F436" s="3" t="s">
        <v>4018</v>
      </c>
      <c r="G436" s="3" t="s">
        <v>4061</v>
      </c>
      <c r="H436" s="3" t="s">
        <v>4062</v>
      </c>
      <c r="I436" s="3" t="s">
        <v>3384</v>
      </c>
      <c r="J436" s="3">
        <v>19.579999999999998</v>
      </c>
    </row>
    <row r="437" spans="2:10" x14ac:dyDescent="0.25">
      <c r="B437" s="3" t="s">
        <v>3166</v>
      </c>
      <c r="C437" s="3" t="s">
        <v>3379</v>
      </c>
      <c r="D437" s="3" t="s">
        <v>3380</v>
      </c>
      <c r="E437" s="3">
        <v>15</v>
      </c>
      <c r="F437" s="3" t="s">
        <v>4018</v>
      </c>
      <c r="G437" s="3" t="s">
        <v>4063</v>
      </c>
      <c r="H437" s="3" t="s">
        <v>4064</v>
      </c>
      <c r="I437" s="3" t="s">
        <v>3384</v>
      </c>
      <c r="J437" s="3">
        <v>29.33</v>
      </c>
    </row>
    <row r="438" spans="2:10" x14ac:dyDescent="0.25">
      <c r="B438" s="3" t="s">
        <v>3166</v>
      </c>
      <c r="C438" s="3" t="s">
        <v>3379</v>
      </c>
      <c r="D438" s="3" t="s">
        <v>3380</v>
      </c>
      <c r="E438" s="3">
        <v>15</v>
      </c>
      <c r="F438" s="3" t="s">
        <v>4018</v>
      </c>
      <c r="G438" s="3" t="s">
        <v>4065</v>
      </c>
      <c r="H438" s="3" t="s">
        <v>4066</v>
      </c>
      <c r="I438" s="3" t="s">
        <v>3384</v>
      </c>
      <c r="J438" s="3">
        <v>5.15</v>
      </c>
    </row>
    <row r="439" spans="2:10" x14ac:dyDescent="0.25">
      <c r="B439" s="3" t="s">
        <v>3166</v>
      </c>
      <c r="C439" s="3" t="s">
        <v>3379</v>
      </c>
      <c r="D439" s="3" t="s">
        <v>3380</v>
      </c>
      <c r="E439" s="3">
        <v>15</v>
      </c>
      <c r="F439" s="3" t="s">
        <v>4018</v>
      </c>
      <c r="G439" s="3" t="s">
        <v>4067</v>
      </c>
      <c r="H439" s="3" t="s">
        <v>4068</v>
      </c>
      <c r="I439" s="3" t="s">
        <v>3384</v>
      </c>
      <c r="J439" s="3">
        <v>6.8</v>
      </c>
    </row>
    <row r="440" spans="2:10" x14ac:dyDescent="0.25">
      <c r="B440" s="3" t="s">
        <v>3166</v>
      </c>
      <c r="C440" s="3" t="s">
        <v>3379</v>
      </c>
      <c r="D440" s="3" t="s">
        <v>3380</v>
      </c>
      <c r="E440" s="3">
        <v>15</v>
      </c>
      <c r="F440" s="3" t="s">
        <v>4018</v>
      </c>
      <c r="G440" s="3" t="s">
        <v>4069</v>
      </c>
      <c r="H440" s="3" t="s">
        <v>4070</v>
      </c>
      <c r="I440" s="3" t="s">
        <v>3384</v>
      </c>
      <c r="J440" s="3">
        <v>8.7799999999999994</v>
      </c>
    </row>
    <row r="441" spans="2:10" x14ac:dyDescent="0.25">
      <c r="B441" s="3" t="s">
        <v>3166</v>
      </c>
      <c r="C441" s="3" t="s">
        <v>3379</v>
      </c>
      <c r="D441" s="3" t="s">
        <v>3380</v>
      </c>
      <c r="E441" s="3">
        <v>15</v>
      </c>
      <c r="F441" s="3" t="s">
        <v>4018</v>
      </c>
      <c r="G441" s="3" t="s">
        <v>4071</v>
      </c>
      <c r="H441" s="3" t="s">
        <v>4072</v>
      </c>
      <c r="I441" s="3" t="s">
        <v>3384</v>
      </c>
      <c r="J441" s="3">
        <v>23.12</v>
      </c>
    </row>
    <row r="442" spans="2:10" x14ac:dyDescent="0.25">
      <c r="B442" s="3" t="s">
        <v>3166</v>
      </c>
      <c r="C442" s="3" t="s">
        <v>3379</v>
      </c>
      <c r="D442" s="3" t="s">
        <v>3380</v>
      </c>
      <c r="E442" s="3">
        <v>15</v>
      </c>
      <c r="F442" s="3" t="s">
        <v>4018</v>
      </c>
      <c r="G442" s="3" t="s">
        <v>4073</v>
      </c>
      <c r="H442" s="3" t="s">
        <v>4074</v>
      </c>
      <c r="I442" s="3" t="s">
        <v>3384</v>
      </c>
      <c r="J442" s="3">
        <v>26.25</v>
      </c>
    </row>
    <row r="443" spans="2:10" x14ac:dyDescent="0.25">
      <c r="B443" s="3" t="s">
        <v>3166</v>
      </c>
      <c r="C443" s="3" t="s">
        <v>3379</v>
      </c>
      <c r="D443" s="3" t="s">
        <v>3380</v>
      </c>
      <c r="E443" s="3">
        <v>15</v>
      </c>
      <c r="F443" s="3" t="s">
        <v>4018</v>
      </c>
      <c r="G443" s="3" t="s">
        <v>4075</v>
      </c>
      <c r="H443" s="3" t="s">
        <v>4076</v>
      </c>
      <c r="I443" s="3" t="s">
        <v>3384</v>
      </c>
      <c r="J443" s="3">
        <v>11.19</v>
      </c>
    </row>
    <row r="444" spans="2:10" x14ac:dyDescent="0.25">
      <c r="B444" s="3" t="s">
        <v>3166</v>
      </c>
      <c r="C444" s="3" t="s">
        <v>3379</v>
      </c>
      <c r="D444" s="3" t="s">
        <v>3380</v>
      </c>
      <c r="E444" s="3">
        <v>15</v>
      </c>
      <c r="F444" s="3" t="s">
        <v>4018</v>
      </c>
      <c r="G444" s="3" t="s">
        <v>4077</v>
      </c>
      <c r="H444" s="3" t="s">
        <v>4078</v>
      </c>
      <c r="I444" s="3" t="s">
        <v>3384</v>
      </c>
      <c r="J444" s="3">
        <v>16.309999999999999</v>
      </c>
    </row>
    <row r="445" spans="2:10" x14ac:dyDescent="0.25">
      <c r="B445" s="3" t="s">
        <v>3166</v>
      </c>
      <c r="C445" s="3" t="s">
        <v>3379</v>
      </c>
      <c r="D445" s="3" t="s">
        <v>3380</v>
      </c>
      <c r="E445" s="3">
        <v>12</v>
      </c>
      <c r="F445" s="3" t="s">
        <v>4079</v>
      </c>
      <c r="G445" s="3" t="s">
        <v>4080</v>
      </c>
      <c r="H445" s="3" t="s">
        <v>4081</v>
      </c>
      <c r="I445" s="3" t="s">
        <v>3384</v>
      </c>
      <c r="J445" s="3">
        <v>1.46</v>
      </c>
    </row>
    <row r="446" spans="2:10" x14ac:dyDescent="0.25">
      <c r="B446" s="3" t="s">
        <v>3166</v>
      </c>
      <c r="C446" s="3" t="s">
        <v>3379</v>
      </c>
      <c r="D446" s="3" t="s">
        <v>3380</v>
      </c>
      <c r="E446" s="3">
        <v>12</v>
      </c>
      <c r="F446" s="3" t="s">
        <v>4079</v>
      </c>
      <c r="G446" s="3" t="s">
        <v>4082</v>
      </c>
      <c r="H446" s="3" t="s">
        <v>4083</v>
      </c>
      <c r="I446" s="3" t="s">
        <v>3384</v>
      </c>
      <c r="J446" s="3">
        <v>1.39</v>
      </c>
    </row>
    <row r="447" spans="2:10" x14ac:dyDescent="0.25">
      <c r="B447" s="3" t="s">
        <v>3166</v>
      </c>
      <c r="C447" s="3" t="s">
        <v>3379</v>
      </c>
      <c r="D447" s="3" t="s">
        <v>3380</v>
      </c>
      <c r="E447" s="3">
        <v>12</v>
      </c>
      <c r="F447" s="3" t="s">
        <v>4079</v>
      </c>
      <c r="G447" s="3" t="s">
        <v>4084</v>
      </c>
      <c r="H447" s="3" t="s">
        <v>4085</v>
      </c>
      <c r="I447" s="3" t="s">
        <v>3384</v>
      </c>
      <c r="J447" s="3">
        <v>1.98</v>
      </c>
    </row>
    <row r="448" spans="2:10" x14ac:dyDescent="0.25">
      <c r="B448" s="3" t="s">
        <v>3166</v>
      </c>
      <c r="C448" s="3" t="s">
        <v>3379</v>
      </c>
      <c r="D448" s="3" t="s">
        <v>3380</v>
      </c>
      <c r="E448" s="3">
        <v>12</v>
      </c>
      <c r="F448" s="3" t="s">
        <v>4079</v>
      </c>
      <c r="G448" s="3" t="s">
        <v>4086</v>
      </c>
      <c r="H448" s="3" t="s">
        <v>4087</v>
      </c>
      <c r="I448" s="3" t="s">
        <v>3384</v>
      </c>
      <c r="J448" s="3">
        <v>5.56</v>
      </c>
    </row>
    <row r="449" spans="2:10" x14ac:dyDescent="0.25">
      <c r="B449" s="3" t="s">
        <v>3166</v>
      </c>
      <c r="C449" s="3" t="s">
        <v>3379</v>
      </c>
      <c r="D449" s="3" t="s">
        <v>3380</v>
      </c>
      <c r="E449" s="3">
        <v>12</v>
      </c>
      <c r="F449" s="3" t="s">
        <v>4079</v>
      </c>
      <c r="G449" s="3" t="s">
        <v>4088</v>
      </c>
      <c r="H449" s="3" t="s">
        <v>4089</v>
      </c>
      <c r="I449" s="3" t="s">
        <v>3384</v>
      </c>
      <c r="J449" s="3">
        <v>9.51</v>
      </c>
    </row>
    <row r="450" spans="2:10" x14ac:dyDescent="0.25">
      <c r="B450" s="3" t="s">
        <v>3166</v>
      </c>
      <c r="C450" s="3" t="s">
        <v>3379</v>
      </c>
      <c r="D450" s="3" t="s">
        <v>3380</v>
      </c>
      <c r="E450" s="3">
        <v>12</v>
      </c>
      <c r="F450" s="3" t="s">
        <v>4079</v>
      </c>
      <c r="G450" s="3" t="s">
        <v>4090</v>
      </c>
      <c r="H450" s="3" t="s">
        <v>4091</v>
      </c>
      <c r="I450" s="3" t="s">
        <v>3384</v>
      </c>
      <c r="J450" s="3">
        <v>17.41</v>
      </c>
    </row>
    <row r="451" spans="2:10" x14ac:dyDescent="0.25">
      <c r="B451" s="3" t="s">
        <v>3166</v>
      </c>
      <c r="C451" s="3" t="s">
        <v>3379</v>
      </c>
      <c r="D451" s="3" t="s">
        <v>3380</v>
      </c>
      <c r="E451" s="3">
        <v>12</v>
      </c>
      <c r="F451" s="3" t="s">
        <v>4079</v>
      </c>
      <c r="G451" s="3" t="s">
        <v>4092</v>
      </c>
      <c r="H451" s="3" t="s">
        <v>4093</v>
      </c>
      <c r="I451" s="3" t="s">
        <v>3384</v>
      </c>
      <c r="J451" s="3">
        <v>29.06</v>
      </c>
    </row>
    <row r="452" spans="2:10" x14ac:dyDescent="0.25">
      <c r="B452" s="3" t="s">
        <v>3166</v>
      </c>
      <c r="C452" s="3" t="s">
        <v>3379</v>
      </c>
      <c r="D452" s="3" t="s">
        <v>3380</v>
      </c>
      <c r="E452" s="3">
        <v>12</v>
      </c>
      <c r="F452" s="3" t="s">
        <v>4079</v>
      </c>
      <c r="G452" s="3" t="s">
        <v>4094</v>
      </c>
      <c r="H452" s="3" t="s">
        <v>4095</v>
      </c>
      <c r="I452" s="3" t="s">
        <v>3384</v>
      </c>
      <c r="J452" s="3">
        <v>56.71</v>
      </c>
    </row>
    <row r="453" spans="2:10" x14ac:dyDescent="0.25">
      <c r="B453" s="3" t="s">
        <v>3166</v>
      </c>
      <c r="C453" s="3" t="s">
        <v>3379</v>
      </c>
      <c r="D453" s="3" t="s">
        <v>3380</v>
      </c>
      <c r="E453" s="3">
        <v>12</v>
      </c>
      <c r="F453" s="3" t="s">
        <v>4079</v>
      </c>
      <c r="G453" s="3" t="s">
        <v>4096</v>
      </c>
      <c r="H453" s="3" t="s">
        <v>4097</v>
      </c>
      <c r="I453" s="3" t="s">
        <v>3384</v>
      </c>
      <c r="J453" s="3">
        <v>95.66</v>
      </c>
    </row>
    <row r="454" spans="2:10" x14ac:dyDescent="0.25">
      <c r="B454" s="3" t="s">
        <v>3166</v>
      </c>
      <c r="C454" s="3" t="s">
        <v>3379</v>
      </c>
      <c r="D454" s="3" t="s">
        <v>3380</v>
      </c>
      <c r="E454" s="3">
        <v>12</v>
      </c>
      <c r="F454" s="3" t="s">
        <v>4079</v>
      </c>
      <c r="G454" s="3" t="s">
        <v>4098</v>
      </c>
      <c r="H454" s="3" t="s">
        <v>4099</v>
      </c>
      <c r="I454" s="3" t="s">
        <v>3384</v>
      </c>
      <c r="J454" s="3">
        <v>166.21</v>
      </c>
    </row>
    <row r="455" spans="2:10" x14ac:dyDescent="0.25">
      <c r="B455" s="3" t="s">
        <v>3166</v>
      </c>
      <c r="C455" s="3" t="s">
        <v>3379</v>
      </c>
      <c r="D455" s="3" t="s">
        <v>3380</v>
      </c>
      <c r="E455" s="3">
        <v>12</v>
      </c>
      <c r="F455" s="3" t="s">
        <v>4079</v>
      </c>
      <c r="G455" s="3" t="s">
        <v>4100</v>
      </c>
      <c r="H455" s="3" t="s">
        <v>4101</v>
      </c>
      <c r="I455" s="3" t="s">
        <v>3384</v>
      </c>
      <c r="J455" s="3">
        <v>0.67</v>
      </c>
    </row>
    <row r="456" spans="2:10" x14ac:dyDescent="0.25">
      <c r="B456" s="3" t="s">
        <v>3166</v>
      </c>
      <c r="C456" s="3" t="s">
        <v>3379</v>
      </c>
      <c r="D456" s="3" t="s">
        <v>3380</v>
      </c>
      <c r="E456" s="3">
        <v>12</v>
      </c>
      <c r="F456" s="3" t="s">
        <v>4079</v>
      </c>
      <c r="G456" s="3" t="s">
        <v>4102</v>
      </c>
      <c r="H456" s="3" t="s">
        <v>4103</v>
      </c>
      <c r="I456" s="3" t="s">
        <v>3384</v>
      </c>
      <c r="J456" s="3">
        <v>1.1299999999999999</v>
      </c>
    </row>
    <row r="457" spans="2:10" x14ac:dyDescent="0.25">
      <c r="B457" s="3" t="s">
        <v>3166</v>
      </c>
      <c r="C457" s="3" t="s">
        <v>3379</v>
      </c>
      <c r="D457" s="3" t="s">
        <v>3380</v>
      </c>
      <c r="E457" s="3">
        <v>12</v>
      </c>
      <c r="F457" s="3" t="s">
        <v>4079</v>
      </c>
      <c r="G457" s="3" t="s">
        <v>4104</v>
      </c>
      <c r="H457" s="3" t="s">
        <v>4105</v>
      </c>
      <c r="I457" s="3" t="s">
        <v>3384</v>
      </c>
      <c r="J457" s="3">
        <v>1.81</v>
      </c>
    </row>
    <row r="458" spans="2:10" x14ac:dyDescent="0.25">
      <c r="B458" s="3" t="s">
        <v>3166</v>
      </c>
      <c r="C458" s="3" t="s">
        <v>3379</v>
      </c>
      <c r="D458" s="3" t="s">
        <v>3380</v>
      </c>
      <c r="E458" s="3">
        <v>12</v>
      </c>
      <c r="F458" s="3" t="s">
        <v>4079</v>
      </c>
      <c r="G458" s="3" t="s">
        <v>4106</v>
      </c>
      <c r="H458" s="3" t="s">
        <v>4107</v>
      </c>
      <c r="I458" s="3" t="s">
        <v>3384</v>
      </c>
      <c r="J458" s="3">
        <v>2.27</v>
      </c>
    </row>
    <row r="459" spans="2:10" x14ac:dyDescent="0.25">
      <c r="B459" s="3" t="s">
        <v>3166</v>
      </c>
      <c r="C459" s="3" t="s">
        <v>3379</v>
      </c>
      <c r="D459" s="3" t="s">
        <v>3380</v>
      </c>
      <c r="E459" s="3">
        <v>12</v>
      </c>
      <c r="F459" s="3" t="s">
        <v>4079</v>
      </c>
      <c r="G459" s="3" t="s">
        <v>4108</v>
      </c>
      <c r="H459" s="3" t="s">
        <v>4109</v>
      </c>
      <c r="I459" s="3" t="s">
        <v>3384</v>
      </c>
      <c r="J459" s="3">
        <v>2.84</v>
      </c>
    </row>
    <row r="460" spans="2:10" x14ac:dyDescent="0.25">
      <c r="B460" s="3" t="s">
        <v>3166</v>
      </c>
      <c r="C460" s="3" t="s">
        <v>3379</v>
      </c>
      <c r="D460" s="3" t="s">
        <v>3380</v>
      </c>
      <c r="E460" s="3">
        <v>12</v>
      </c>
      <c r="F460" s="3" t="s">
        <v>4079</v>
      </c>
      <c r="G460" s="3" t="s">
        <v>4110</v>
      </c>
      <c r="H460" s="3" t="s">
        <v>4111</v>
      </c>
      <c r="I460" s="3" t="s">
        <v>3384</v>
      </c>
      <c r="J460" s="3">
        <v>4.2699999999999996</v>
      </c>
    </row>
    <row r="461" spans="2:10" x14ac:dyDescent="0.25">
      <c r="B461" s="3" t="s">
        <v>3166</v>
      </c>
      <c r="C461" s="3" t="s">
        <v>3379</v>
      </c>
      <c r="D461" s="3" t="s">
        <v>3380</v>
      </c>
      <c r="E461" s="3">
        <v>12</v>
      </c>
      <c r="F461" s="3" t="s">
        <v>4079</v>
      </c>
      <c r="G461" s="3" t="s">
        <v>4112</v>
      </c>
      <c r="H461" s="3" t="s">
        <v>4113</v>
      </c>
      <c r="I461" s="3" t="s">
        <v>3384</v>
      </c>
      <c r="J461" s="3">
        <v>5.66</v>
      </c>
    </row>
    <row r="462" spans="2:10" x14ac:dyDescent="0.25">
      <c r="B462" s="3" t="s">
        <v>3166</v>
      </c>
      <c r="C462" s="3" t="s">
        <v>3379</v>
      </c>
      <c r="D462" s="3" t="s">
        <v>3380</v>
      </c>
      <c r="E462" s="3">
        <v>12</v>
      </c>
      <c r="F462" s="3" t="s">
        <v>4079</v>
      </c>
      <c r="G462" s="3" t="s">
        <v>4114</v>
      </c>
      <c r="H462" s="3" t="s">
        <v>4115</v>
      </c>
      <c r="I462" s="3" t="s">
        <v>3384</v>
      </c>
      <c r="J462" s="3">
        <v>8.02</v>
      </c>
    </row>
    <row r="463" spans="2:10" x14ac:dyDescent="0.25">
      <c r="B463" s="3" t="s">
        <v>3166</v>
      </c>
      <c r="C463" s="3" t="s">
        <v>3379</v>
      </c>
      <c r="D463" s="3" t="s">
        <v>3380</v>
      </c>
      <c r="E463" s="3">
        <v>12</v>
      </c>
      <c r="F463" s="3" t="s">
        <v>4079</v>
      </c>
      <c r="G463" s="3" t="s">
        <v>4116</v>
      </c>
      <c r="H463" s="3" t="s">
        <v>4117</v>
      </c>
      <c r="I463" s="3" t="s">
        <v>3384</v>
      </c>
      <c r="J463" s="3">
        <v>9.25</v>
      </c>
    </row>
    <row r="464" spans="2:10" x14ac:dyDescent="0.25">
      <c r="B464" s="3" t="s">
        <v>3166</v>
      </c>
      <c r="C464" s="3" t="s">
        <v>3379</v>
      </c>
      <c r="D464" s="3" t="s">
        <v>3380</v>
      </c>
      <c r="E464" s="3">
        <v>12</v>
      </c>
      <c r="F464" s="3" t="s">
        <v>4079</v>
      </c>
      <c r="G464" s="3" t="s">
        <v>4118</v>
      </c>
      <c r="H464" s="3" t="s">
        <v>4119</v>
      </c>
      <c r="I464" s="3" t="s">
        <v>3384</v>
      </c>
      <c r="J464" s="3">
        <v>13.82</v>
      </c>
    </row>
    <row r="465" spans="2:10" x14ac:dyDescent="0.25">
      <c r="B465" s="3" t="s">
        <v>3166</v>
      </c>
      <c r="C465" s="3" t="s">
        <v>3379</v>
      </c>
      <c r="D465" s="3" t="s">
        <v>3380</v>
      </c>
      <c r="E465" s="3">
        <v>12</v>
      </c>
      <c r="F465" s="3" t="s">
        <v>4079</v>
      </c>
      <c r="G465" s="3" t="s">
        <v>4120</v>
      </c>
      <c r="H465" s="3" t="s">
        <v>4121</v>
      </c>
      <c r="I465" s="3" t="s">
        <v>3384</v>
      </c>
      <c r="J465" s="3">
        <v>19</v>
      </c>
    </row>
    <row r="466" spans="2:10" x14ac:dyDescent="0.25">
      <c r="B466" s="3" t="s">
        <v>3166</v>
      </c>
      <c r="C466" s="3" t="s">
        <v>3379</v>
      </c>
      <c r="D466" s="3" t="s">
        <v>3380</v>
      </c>
      <c r="E466" s="3">
        <v>12</v>
      </c>
      <c r="F466" s="3" t="s">
        <v>4079</v>
      </c>
      <c r="G466" s="3" t="s">
        <v>4122</v>
      </c>
      <c r="H466" s="3" t="s">
        <v>4123</v>
      </c>
      <c r="I466" s="3" t="s">
        <v>3384</v>
      </c>
      <c r="J466" s="3">
        <v>21.39</v>
      </c>
    </row>
    <row r="467" spans="2:10" x14ac:dyDescent="0.25">
      <c r="B467" s="3" t="s">
        <v>3166</v>
      </c>
      <c r="C467" s="3" t="s">
        <v>3379</v>
      </c>
      <c r="D467" s="3" t="s">
        <v>3380</v>
      </c>
      <c r="E467" s="3">
        <v>12</v>
      </c>
      <c r="F467" s="3" t="s">
        <v>4079</v>
      </c>
      <c r="G467" s="3" t="s">
        <v>4124</v>
      </c>
      <c r="H467" s="3" t="s">
        <v>4125</v>
      </c>
      <c r="I467" s="3" t="s">
        <v>3384</v>
      </c>
      <c r="J467" s="3">
        <v>23.14</v>
      </c>
    </row>
    <row r="468" spans="2:10" x14ac:dyDescent="0.25">
      <c r="B468" s="3" t="s">
        <v>3166</v>
      </c>
      <c r="C468" s="3" t="s">
        <v>3379</v>
      </c>
      <c r="D468" s="3" t="s">
        <v>3380</v>
      </c>
      <c r="E468" s="3">
        <v>12</v>
      </c>
      <c r="F468" s="3" t="s">
        <v>4079</v>
      </c>
      <c r="G468" s="3" t="s">
        <v>4126</v>
      </c>
      <c r="H468" s="3" t="s">
        <v>4127</v>
      </c>
      <c r="I468" s="3" t="s">
        <v>3384</v>
      </c>
      <c r="J468" s="3">
        <v>27.81</v>
      </c>
    </row>
    <row r="469" spans="2:10" x14ac:dyDescent="0.25">
      <c r="B469" s="3" t="s">
        <v>3166</v>
      </c>
      <c r="C469" s="3" t="s">
        <v>3379</v>
      </c>
      <c r="D469" s="3" t="s">
        <v>3380</v>
      </c>
      <c r="E469" s="3">
        <v>12</v>
      </c>
      <c r="F469" s="3" t="s">
        <v>4079</v>
      </c>
      <c r="G469" s="3" t="s">
        <v>4128</v>
      </c>
      <c r="H469" s="3" t="s">
        <v>4129</v>
      </c>
      <c r="I469" s="3" t="s">
        <v>3384</v>
      </c>
      <c r="J469" s="3">
        <v>34.83</v>
      </c>
    </row>
    <row r="470" spans="2:10" x14ac:dyDescent="0.25">
      <c r="B470" s="3" t="s">
        <v>3166</v>
      </c>
      <c r="C470" s="3" t="s">
        <v>3379</v>
      </c>
      <c r="D470" s="3" t="s">
        <v>3380</v>
      </c>
      <c r="E470" s="3">
        <v>12</v>
      </c>
      <c r="F470" s="3" t="s">
        <v>4079</v>
      </c>
      <c r="G470" s="3" t="s">
        <v>4130</v>
      </c>
      <c r="H470" s="3" t="s">
        <v>4131</v>
      </c>
      <c r="I470" s="3" t="s">
        <v>3384</v>
      </c>
      <c r="J470" s="3">
        <v>41.87</v>
      </c>
    </row>
    <row r="471" spans="2:10" x14ac:dyDescent="0.25">
      <c r="B471" s="3" t="s">
        <v>3166</v>
      </c>
      <c r="C471" s="3" t="s">
        <v>3379</v>
      </c>
      <c r="D471" s="3" t="s">
        <v>3380</v>
      </c>
      <c r="E471" s="3">
        <v>12</v>
      </c>
      <c r="F471" s="3" t="s">
        <v>4079</v>
      </c>
      <c r="G471" s="3" t="s">
        <v>4132</v>
      </c>
      <c r="H471" s="3" t="s">
        <v>4133</v>
      </c>
      <c r="I471" s="3" t="s">
        <v>3384</v>
      </c>
      <c r="J471" s="3">
        <v>59.03</v>
      </c>
    </row>
    <row r="472" spans="2:10" x14ac:dyDescent="0.25">
      <c r="B472" s="3" t="s">
        <v>3166</v>
      </c>
      <c r="C472" s="3" t="s">
        <v>3379</v>
      </c>
      <c r="D472" s="3" t="s">
        <v>3380</v>
      </c>
      <c r="E472" s="3">
        <v>12</v>
      </c>
      <c r="F472" s="3" t="s">
        <v>4079</v>
      </c>
      <c r="G472" s="3" t="s">
        <v>4134</v>
      </c>
      <c r="H472" s="3" t="s">
        <v>4135</v>
      </c>
      <c r="I472" s="3" t="s">
        <v>3384</v>
      </c>
      <c r="J472" s="3">
        <v>93.71</v>
      </c>
    </row>
    <row r="473" spans="2:10" x14ac:dyDescent="0.25">
      <c r="B473" s="3" t="s">
        <v>3166</v>
      </c>
      <c r="C473" s="3" t="s">
        <v>3379</v>
      </c>
      <c r="D473" s="3" t="s">
        <v>3380</v>
      </c>
      <c r="E473" s="3">
        <v>12</v>
      </c>
      <c r="F473" s="3" t="s">
        <v>4079</v>
      </c>
      <c r="G473" s="3" t="s">
        <v>4136</v>
      </c>
      <c r="H473" s="3" t="s">
        <v>4137</v>
      </c>
      <c r="I473" s="3" t="s">
        <v>3384</v>
      </c>
      <c r="J473" s="3">
        <v>6.51</v>
      </c>
    </row>
    <row r="474" spans="2:10" x14ac:dyDescent="0.25">
      <c r="B474" s="3" t="s">
        <v>3166</v>
      </c>
      <c r="C474" s="3" t="s">
        <v>3379</v>
      </c>
      <c r="D474" s="3" t="s">
        <v>3380</v>
      </c>
      <c r="E474" s="3">
        <v>12</v>
      </c>
      <c r="F474" s="3" t="s">
        <v>4079</v>
      </c>
      <c r="G474" s="3" t="s">
        <v>4138</v>
      </c>
      <c r="H474" s="3" t="s">
        <v>4139</v>
      </c>
      <c r="I474" s="3" t="s">
        <v>3384</v>
      </c>
      <c r="J474" s="3">
        <v>12.91</v>
      </c>
    </row>
    <row r="475" spans="2:10" x14ac:dyDescent="0.25">
      <c r="B475" s="3" t="s">
        <v>3166</v>
      </c>
      <c r="C475" s="3" t="s">
        <v>3379</v>
      </c>
      <c r="D475" s="3" t="s">
        <v>3380</v>
      </c>
      <c r="E475" s="3">
        <v>12</v>
      </c>
      <c r="F475" s="3" t="s">
        <v>4079</v>
      </c>
      <c r="G475" s="3" t="s">
        <v>4140</v>
      </c>
      <c r="H475" s="3" t="s">
        <v>4141</v>
      </c>
      <c r="I475" s="3" t="s">
        <v>3384</v>
      </c>
      <c r="J475" s="3">
        <v>27.58</v>
      </c>
    </row>
    <row r="476" spans="2:10" x14ac:dyDescent="0.25">
      <c r="B476" s="3" t="s">
        <v>3166</v>
      </c>
      <c r="C476" s="3" t="s">
        <v>3379</v>
      </c>
      <c r="D476" s="3" t="s">
        <v>3380</v>
      </c>
      <c r="E476" s="3">
        <v>12</v>
      </c>
      <c r="F476" s="3" t="s">
        <v>4079</v>
      </c>
      <c r="G476" s="3" t="s">
        <v>4142</v>
      </c>
      <c r="H476" s="3" t="s">
        <v>4143</v>
      </c>
      <c r="I476" s="3" t="s">
        <v>3384</v>
      </c>
      <c r="J476" s="3">
        <v>58.05</v>
      </c>
    </row>
    <row r="477" spans="2:10" x14ac:dyDescent="0.25">
      <c r="B477" s="3" t="s">
        <v>3166</v>
      </c>
      <c r="C477" s="3" t="s">
        <v>3379</v>
      </c>
      <c r="D477" s="3" t="s">
        <v>3380</v>
      </c>
      <c r="E477" s="3">
        <v>12</v>
      </c>
      <c r="F477" s="3" t="s">
        <v>4079</v>
      </c>
      <c r="G477" s="3" t="s">
        <v>4144</v>
      </c>
      <c r="H477" s="3" t="s">
        <v>4145</v>
      </c>
      <c r="I477" s="3" t="s">
        <v>3384</v>
      </c>
      <c r="J477" s="3">
        <v>75.150000000000006</v>
      </c>
    </row>
    <row r="478" spans="2:10" x14ac:dyDescent="0.25">
      <c r="B478" s="3" t="s">
        <v>3166</v>
      </c>
      <c r="C478" s="3" t="s">
        <v>3379</v>
      </c>
      <c r="D478" s="3" t="s">
        <v>3380</v>
      </c>
      <c r="E478" s="3">
        <v>12</v>
      </c>
      <c r="F478" s="3" t="s">
        <v>4079</v>
      </c>
      <c r="G478" s="3" t="s">
        <v>4146</v>
      </c>
      <c r="H478" s="3" t="s">
        <v>4147</v>
      </c>
      <c r="I478" s="3" t="s">
        <v>3384</v>
      </c>
      <c r="J478" s="3">
        <v>116.51</v>
      </c>
    </row>
    <row r="479" spans="2:10" x14ac:dyDescent="0.25">
      <c r="B479" s="3" t="s">
        <v>3166</v>
      </c>
      <c r="C479" s="3" t="s">
        <v>3379</v>
      </c>
      <c r="D479" s="3" t="s">
        <v>3380</v>
      </c>
      <c r="E479" s="3">
        <v>12</v>
      </c>
      <c r="F479" s="3" t="s">
        <v>4079</v>
      </c>
      <c r="G479" s="3" t="s">
        <v>4148</v>
      </c>
      <c r="H479" s="3" t="s">
        <v>4149</v>
      </c>
      <c r="I479" s="3" t="s">
        <v>3384</v>
      </c>
      <c r="J479" s="3">
        <v>2.0699999999999998</v>
      </c>
    </row>
    <row r="480" spans="2:10" x14ac:dyDescent="0.25">
      <c r="B480" s="3" t="s">
        <v>3166</v>
      </c>
      <c r="C480" s="3" t="s">
        <v>3379</v>
      </c>
      <c r="D480" s="3" t="s">
        <v>3380</v>
      </c>
      <c r="E480" s="3">
        <v>12</v>
      </c>
      <c r="F480" s="3" t="s">
        <v>4079</v>
      </c>
      <c r="G480" s="3" t="s">
        <v>4150</v>
      </c>
      <c r="H480" s="3" t="s">
        <v>4151</v>
      </c>
      <c r="I480" s="3" t="s">
        <v>3384</v>
      </c>
      <c r="J480" s="3">
        <v>2.04</v>
      </c>
    </row>
    <row r="481" spans="2:10" x14ac:dyDescent="0.25">
      <c r="B481" s="3" t="s">
        <v>3166</v>
      </c>
      <c r="C481" s="3" t="s">
        <v>3379</v>
      </c>
      <c r="D481" s="3" t="s">
        <v>3380</v>
      </c>
      <c r="E481" s="3">
        <v>12</v>
      </c>
      <c r="F481" s="3" t="s">
        <v>4079</v>
      </c>
      <c r="G481" s="3" t="s">
        <v>4152</v>
      </c>
      <c r="H481" s="3" t="s">
        <v>4153</v>
      </c>
      <c r="I481" s="3" t="s">
        <v>3384</v>
      </c>
      <c r="J481" s="3">
        <v>3.4</v>
      </c>
    </row>
    <row r="482" spans="2:10" x14ac:dyDescent="0.25">
      <c r="B482" s="3" t="s">
        <v>3166</v>
      </c>
      <c r="C482" s="3" t="s">
        <v>3379</v>
      </c>
      <c r="D482" s="3" t="s">
        <v>3380</v>
      </c>
      <c r="E482" s="3">
        <v>12</v>
      </c>
      <c r="F482" s="3" t="s">
        <v>4079</v>
      </c>
      <c r="G482" s="3" t="s">
        <v>4154</v>
      </c>
      <c r="H482" s="3" t="s">
        <v>4155</v>
      </c>
      <c r="I482" s="3" t="s">
        <v>3384</v>
      </c>
      <c r="J482" s="3">
        <v>5.44</v>
      </c>
    </row>
    <row r="483" spans="2:10" x14ac:dyDescent="0.25">
      <c r="B483" s="3" t="s">
        <v>3166</v>
      </c>
      <c r="C483" s="3" t="s">
        <v>3379</v>
      </c>
      <c r="D483" s="3" t="s">
        <v>3380</v>
      </c>
      <c r="E483" s="3">
        <v>12</v>
      </c>
      <c r="F483" s="3" t="s">
        <v>4079</v>
      </c>
      <c r="G483" s="3" t="s">
        <v>4156</v>
      </c>
      <c r="H483" s="3" t="s">
        <v>4157</v>
      </c>
      <c r="I483" s="3" t="s">
        <v>3384</v>
      </c>
      <c r="J483" s="3">
        <v>11.89</v>
      </c>
    </row>
    <row r="484" spans="2:10" x14ac:dyDescent="0.25">
      <c r="B484" s="3" t="s">
        <v>3166</v>
      </c>
      <c r="C484" s="3" t="s">
        <v>3379</v>
      </c>
      <c r="D484" s="3" t="s">
        <v>3380</v>
      </c>
      <c r="E484" s="3">
        <v>12</v>
      </c>
      <c r="F484" s="3" t="s">
        <v>4079</v>
      </c>
      <c r="G484" s="3" t="s">
        <v>4158</v>
      </c>
      <c r="H484" s="3" t="s">
        <v>4159</v>
      </c>
      <c r="I484" s="3" t="s">
        <v>3384</v>
      </c>
      <c r="J484" s="3">
        <v>8.5</v>
      </c>
    </row>
    <row r="485" spans="2:10" x14ac:dyDescent="0.25">
      <c r="B485" s="3" t="s">
        <v>3166</v>
      </c>
      <c r="C485" s="3" t="s">
        <v>3379</v>
      </c>
      <c r="D485" s="3" t="s">
        <v>3380</v>
      </c>
      <c r="E485" s="3">
        <v>12</v>
      </c>
      <c r="F485" s="3" t="s">
        <v>4079</v>
      </c>
      <c r="G485" s="3" t="s">
        <v>4160</v>
      </c>
      <c r="H485" s="3" t="s">
        <v>4161</v>
      </c>
      <c r="I485" s="3" t="s">
        <v>3384</v>
      </c>
      <c r="J485" s="3">
        <v>16.989999999999998</v>
      </c>
    </row>
    <row r="486" spans="2:10" x14ac:dyDescent="0.25">
      <c r="B486" s="3" t="s">
        <v>3166</v>
      </c>
      <c r="C486" s="3" t="s">
        <v>3379</v>
      </c>
      <c r="D486" s="3" t="s">
        <v>3380</v>
      </c>
      <c r="E486" s="3">
        <v>12</v>
      </c>
      <c r="F486" s="3" t="s">
        <v>4079</v>
      </c>
      <c r="G486" s="3" t="s">
        <v>4162</v>
      </c>
      <c r="H486" s="3" t="s">
        <v>4163</v>
      </c>
      <c r="I486" s="3" t="s">
        <v>3384</v>
      </c>
      <c r="J486" s="3">
        <v>17.41</v>
      </c>
    </row>
    <row r="487" spans="2:10" x14ac:dyDescent="0.25">
      <c r="B487" s="3" t="s">
        <v>3166</v>
      </c>
      <c r="C487" s="3" t="s">
        <v>3379</v>
      </c>
      <c r="D487" s="3" t="s">
        <v>3380</v>
      </c>
      <c r="E487" s="3">
        <v>12</v>
      </c>
      <c r="F487" s="3" t="s">
        <v>4079</v>
      </c>
      <c r="G487" s="3" t="s">
        <v>4164</v>
      </c>
      <c r="H487" s="3" t="s">
        <v>4165</v>
      </c>
      <c r="I487" s="3" t="s">
        <v>3384</v>
      </c>
      <c r="J487" s="3">
        <v>40.75</v>
      </c>
    </row>
    <row r="488" spans="2:10" x14ac:dyDescent="0.25">
      <c r="B488" s="3" t="s">
        <v>3166</v>
      </c>
      <c r="C488" s="3" t="s">
        <v>3379</v>
      </c>
      <c r="D488" s="3" t="s">
        <v>3380</v>
      </c>
      <c r="E488" s="3">
        <v>12</v>
      </c>
      <c r="F488" s="3" t="s">
        <v>4079</v>
      </c>
      <c r="G488" s="3" t="s">
        <v>4166</v>
      </c>
      <c r="H488" s="3" t="s">
        <v>4167</v>
      </c>
      <c r="I488" s="3" t="s">
        <v>3384</v>
      </c>
      <c r="J488" s="3">
        <v>50.93</v>
      </c>
    </row>
    <row r="489" spans="2:10" x14ac:dyDescent="0.25">
      <c r="B489" s="3" t="s">
        <v>3166</v>
      </c>
      <c r="C489" s="3" t="s">
        <v>3379</v>
      </c>
      <c r="D489" s="3" t="s">
        <v>3380</v>
      </c>
      <c r="E489" s="3">
        <v>12</v>
      </c>
      <c r="F489" s="3" t="s">
        <v>4079</v>
      </c>
      <c r="G489" s="3" t="s">
        <v>4168</v>
      </c>
      <c r="H489" s="3" t="s">
        <v>4169</v>
      </c>
      <c r="I489" s="3" t="s">
        <v>3384</v>
      </c>
      <c r="J489" s="3">
        <v>62.81</v>
      </c>
    </row>
    <row r="490" spans="2:10" x14ac:dyDescent="0.25">
      <c r="B490" s="3" t="s">
        <v>3166</v>
      </c>
      <c r="C490" s="3" t="s">
        <v>3379</v>
      </c>
      <c r="D490" s="3" t="s">
        <v>3380</v>
      </c>
      <c r="E490" s="3">
        <v>12</v>
      </c>
      <c r="F490" s="3" t="s">
        <v>4079</v>
      </c>
      <c r="G490" s="3" t="s">
        <v>4170</v>
      </c>
      <c r="H490" s="3" t="s">
        <v>4171</v>
      </c>
      <c r="I490" s="3" t="s">
        <v>3384</v>
      </c>
      <c r="J490" s="3">
        <v>67.900000000000006</v>
      </c>
    </row>
    <row r="491" spans="2:10" x14ac:dyDescent="0.25">
      <c r="B491" s="3" t="s">
        <v>3166</v>
      </c>
      <c r="C491" s="3" t="s">
        <v>3379</v>
      </c>
      <c r="D491" s="3" t="s">
        <v>3380</v>
      </c>
      <c r="E491" s="3">
        <v>12</v>
      </c>
      <c r="F491" s="3" t="s">
        <v>4079</v>
      </c>
      <c r="G491" s="3" t="s">
        <v>4172</v>
      </c>
      <c r="H491" s="3" t="s">
        <v>4173</v>
      </c>
      <c r="I491" s="3" t="s">
        <v>3384</v>
      </c>
      <c r="J491" s="3">
        <v>81.47</v>
      </c>
    </row>
    <row r="492" spans="2:10" x14ac:dyDescent="0.25">
      <c r="B492" s="3" t="s">
        <v>3166</v>
      </c>
      <c r="C492" s="3" t="s">
        <v>3379</v>
      </c>
      <c r="D492" s="3" t="s">
        <v>3380</v>
      </c>
      <c r="E492" s="3">
        <v>12</v>
      </c>
      <c r="F492" s="3" t="s">
        <v>4079</v>
      </c>
      <c r="G492" s="3" t="s">
        <v>4174</v>
      </c>
      <c r="H492" s="3" t="s">
        <v>4175</v>
      </c>
      <c r="I492" s="3" t="s">
        <v>3384</v>
      </c>
      <c r="J492" s="3">
        <v>101.83</v>
      </c>
    </row>
    <row r="493" spans="2:10" x14ac:dyDescent="0.25">
      <c r="B493" s="3" t="s">
        <v>3166</v>
      </c>
      <c r="C493" s="3" t="s">
        <v>3379</v>
      </c>
      <c r="D493" s="3" t="s">
        <v>3380</v>
      </c>
      <c r="E493" s="3">
        <v>12</v>
      </c>
      <c r="F493" s="3" t="s">
        <v>4079</v>
      </c>
      <c r="G493" s="3" t="s">
        <v>4176</v>
      </c>
      <c r="H493" s="3" t="s">
        <v>4177</v>
      </c>
      <c r="I493" s="3" t="s">
        <v>3384</v>
      </c>
      <c r="J493" s="3">
        <v>122.18</v>
      </c>
    </row>
    <row r="494" spans="2:10" x14ac:dyDescent="0.25">
      <c r="B494" s="3" t="s">
        <v>3166</v>
      </c>
      <c r="C494" s="3" t="s">
        <v>3379</v>
      </c>
      <c r="D494" s="3" t="s">
        <v>3380</v>
      </c>
      <c r="E494" s="3">
        <v>12</v>
      </c>
      <c r="F494" s="3" t="s">
        <v>4079</v>
      </c>
      <c r="G494" s="3" t="s">
        <v>4178</v>
      </c>
      <c r="H494" s="3" t="s">
        <v>4179</v>
      </c>
      <c r="I494" s="3" t="s">
        <v>3384</v>
      </c>
      <c r="J494" s="3">
        <v>169.67</v>
      </c>
    </row>
    <row r="495" spans="2:10" x14ac:dyDescent="0.25">
      <c r="B495" s="3" t="s">
        <v>3166</v>
      </c>
      <c r="C495" s="3" t="s">
        <v>3379</v>
      </c>
      <c r="D495" s="3" t="s">
        <v>3380</v>
      </c>
      <c r="E495" s="3">
        <v>12</v>
      </c>
      <c r="F495" s="3" t="s">
        <v>4079</v>
      </c>
      <c r="G495" s="3" t="s">
        <v>4180</v>
      </c>
      <c r="H495" s="3" t="s">
        <v>4181</v>
      </c>
      <c r="I495" s="3" t="s">
        <v>3384</v>
      </c>
      <c r="J495" s="3">
        <v>32.26</v>
      </c>
    </row>
    <row r="496" spans="2:10" x14ac:dyDescent="0.25">
      <c r="B496" s="3" t="s">
        <v>3166</v>
      </c>
      <c r="C496" s="3" t="s">
        <v>3379</v>
      </c>
      <c r="D496" s="3" t="s">
        <v>3380</v>
      </c>
      <c r="E496" s="3">
        <v>12</v>
      </c>
      <c r="F496" s="3" t="s">
        <v>4079</v>
      </c>
      <c r="G496" s="3" t="s">
        <v>4182</v>
      </c>
      <c r="H496" s="3" t="s">
        <v>4183</v>
      </c>
      <c r="I496" s="3" t="s">
        <v>3384</v>
      </c>
      <c r="J496" s="3">
        <v>271.41000000000003</v>
      </c>
    </row>
    <row r="497" spans="2:10" x14ac:dyDescent="0.25">
      <c r="B497" s="3" t="s">
        <v>3166</v>
      </c>
      <c r="C497" s="3" t="s">
        <v>3379</v>
      </c>
      <c r="D497" s="3" t="s">
        <v>3380</v>
      </c>
      <c r="E497" s="3">
        <v>16</v>
      </c>
      <c r="F497" s="3" t="s">
        <v>4184</v>
      </c>
      <c r="G497" s="3" t="s">
        <v>4185</v>
      </c>
      <c r="H497" s="3" t="s">
        <v>4186</v>
      </c>
      <c r="I497" s="3" t="s">
        <v>3384</v>
      </c>
      <c r="J497" s="3">
        <v>42.84</v>
      </c>
    </row>
    <row r="498" spans="2:10" x14ac:dyDescent="0.25">
      <c r="B498" s="3" t="s">
        <v>3166</v>
      </c>
      <c r="C498" s="3" t="s">
        <v>3379</v>
      </c>
      <c r="D498" s="3" t="s">
        <v>3380</v>
      </c>
      <c r="E498" s="3">
        <v>16</v>
      </c>
      <c r="F498" s="3" t="s">
        <v>4184</v>
      </c>
      <c r="G498" s="3" t="s">
        <v>4187</v>
      </c>
      <c r="H498" s="3" t="s">
        <v>4188</v>
      </c>
      <c r="I498" s="3" t="s">
        <v>3384</v>
      </c>
      <c r="J498" s="3">
        <v>55.22</v>
      </c>
    </row>
    <row r="499" spans="2:10" x14ac:dyDescent="0.25">
      <c r="B499" s="3" t="s">
        <v>3166</v>
      </c>
      <c r="C499" s="3" t="s">
        <v>3379</v>
      </c>
      <c r="D499" s="3" t="s">
        <v>3380</v>
      </c>
      <c r="E499" s="3">
        <v>16</v>
      </c>
      <c r="F499" s="3" t="s">
        <v>4184</v>
      </c>
      <c r="G499" s="3" t="s">
        <v>4189</v>
      </c>
      <c r="H499" s="3" t="s">
        <v>4190</v>
      </c>
      <c r="I499" s="3" t="s">
        <v>3384</v>
      </c>
      <c r="J499" s="3">
        <v>66.87</v>
      </c>
    </row>
    <row r="500" spans="2:10" x14ac:dyDescent="0.25">
      <c r="B500" s="3" t="s">
        <v>3166</v>
      </c>
      <c r="C500" s="3" t="s">
        <v>3379</v>
      </c>
      <c r="D500" s="3" t="s">
        <v>3380</v>
      </c>
      <c r="E500" s="3">
        <v>16</v>
      </c>
      <c r="F500" s="3" t="s">
        <v>4184</v>
      </c>
      <c r="G500" s="3" t="s">
        <v>4191</v>
      </c>
      <c r="H500" s="3" t="s">
        <v>4192</v>
      </c>
      <c r="I500" s="3" t="s">
        <v>3384</v>
      </c>
      <c r="J500" s="3">
        <v>99.19</v>
      </c>
    </row>
    <row r="501" spans="2:10" x14ac:dyDescent="0.25">
      <c r="B501" s="3" t="s">
        <v>3166</v>
      </c>
      <c r="C501" s="3" t="s">
        <v>3379</v>
      </c>
      <c r="D501" s="3" t="s">
        <v>3380</v>
      </c>
      <c r="E501" s="3">
        <v>16</v>
      </c>
      <c r="F501" s="3" t="s">
        <v>4184</v>
      </c>
      <c r="G501" s="3" t="s">
        <v>4193</v>
      </c>
      <c r="H501" s="3" t="s">
        <v>4194</v>
      </c>
      <c r="I501" s="3" t="s">
        <v>3384</v>
      </c>
      <c r="J501" s="3">
        <v>134.78</v>
      </c>
    </row>
    <row r="502" spans="2:10" x14ac:dyDescent="0.25">
      <c r="B502" s="3" t="s">
        <v>3166</v>
      </c>
      <c r="C502" s="3" t="s">
        <v>3379</v>
      </c>
      <c r="D502" s="3" t="s">
        <v>3380</v>
      </c>
      <c r="E502" s="3">
        <v>16</v>
      </c>
      <c r="F502" s="3" t="s">
        <v>4184</v>
      </c>
      <c r="G502" s="3" t="s">
        <v>4195</v>
      </c>
      <c r="H502" s="3" t="s">
        <v>4196</v>
      </c>
      <c r="I502" s="3" t="s">
        <v>3384</v>
      </c>
      <c r="J502" s="3">
        <v>153.02000000000001</v>
      </c>
    </row>
    <row r="503" spans="2:10" x14ac:dyDescent="0.25">
      <c r="B503" s="3" t="s">
        <v>3166</v>
      </c>
      <c r="C503" s="3" t="s">
        <v>3379</v>
      </c>
      <c r="D503" s="3" t="s">
        <v>3380</v>
      </c>
      <c r="E503" s="3">
        <v>16</v>
      </c>
      <c r="F503" s="3" t="s">
        <v>4184</v>
      </c>
      <c r="G503" s="3" t="s">
        <v>4197</v>
      </c>
      <c r="H503" s="3" t="s">
        <v>4198</v>
      </c>
      <c r="I503" s="3" t="s">
        <v>3384</v>
      </c>
      <c r="J503" s="3">
        <v>199.93</v>
      </c>
    </row>
    <row r="504" spans="2:10" x14ac:dyDescent="0.25">
      <c r="B504" s="3" t="s">
        <v>3166</v>
      </c>
      <c r="C504" s="3" t="s">
        <v>3379</v>
      </c>
      <c r="D504" s="3" t="s">
        <v>3380</v>
      </c>
      <c r="E504" s="3">
        <v>16</v>
      </c>
      <c r="F504" s="3" t="s">
        <v>4184</v>
      </c>
      <c r="G504" s="3" t="s">
        <v>4199</v>
      </c>
      <c r="H504" s="3" t="s">
        <v>4200</v>
      </c>
      <c r="I504" s="3" t="s">
        <v>3384</v>
      </c>
      <c r="J504" s="3">
        <v>32.79</v>
      </c>
    </row>
    <row r="505" spans="2:10" x14ac:dyDescent="0.25">
      <c r="B505" s="3" t="s">
        <v>3166</v>
      </c>
      <c r="C505" s="3" t="s">
        <v>3379</v>
      </c>
      <c r="D505" s="3" t="s">
        <v>3380</v>
      </c>
      <c r="E505" s="3">
        <v>16</v>
      </c>
      <c r="F505" s="3" t="s">
        <v>4184</v>
      </c>
      <c r="G505" s="3" t="s">
        <v>4201</v>
      </c>
      <c r="H505" s="3" t="s">
        <v>4202</v>
      </c>
      <c r="I505" s="3" t="s">
        <v>3384</v>
      </c>
      <c r="J505" s="3">
        <v>81.91</v>
      </c>
    </row>
    <row r="506" spans="2:10" x14ac:dyDescent="0.25">
      <c r="B506" s="3" t="s">
        <v>3166</v>
      </c>
      <c r="C506" s="3" t="s">
        <v>3379</v>
      </c>
      <c r="D506" s="3" t="s">
        <v>3380</v>
      </c>
      <c r="E506" s="3">
        <v>16</v>
      </c>
      <c r="F506" s="3" t="s">
        <v>4184</v>
      </c>
      <c r="G506" s="3" t="s">
        <v>4203</v>
      </c>
      <c r="H506" s="3" t="s">
        <v>4204</v>
      </c>
      <c r="I506" s="3" t="s">
        <v>3384</v>
      </c>
      <c r="J506" s="3">
        <v>118.01</v>
      </c>
    </row>
    <row r="507" spans="2:10" x14ac:dyDescent="0.25">
      <c r="B507" s="3" t="s">
        <v>3166</v>
      </c>
      <c r="C507" s="3" t="s">
        <v>3379</v>
      </c>
      <c r="D507" s="3" t="s">
        <v>3380</v>
      </c>
      <c r="E507" s="3">
        <v>16</v>
      </c>
      <c r="F507" s="3" t="s">
        <v>4184</v>
      </c>
      <c r="G507" s="3" t="s">
        <v>4205</v>
      </c>
      <c r="H507" s="3" t="s">
        <v>4206</v>
      </c>
      <c r="I507" s="3" t="s">
        <v>3384</v>
      </c>
      <c r="J507" s="3">
        <v>172.42</v>
      </c>
    </row>
    <row r="508" spans="2:10" x14ac:dyDescent="0.25">
      <c r="B508" s="3" t="s">
        <v>3166</v>
      </c>
      <c r="C508" s="3" t="s">
        <v>3379</v>
      </c>
      <c r="D508" s="3" t="s">
        <v>3380</v>
      </c>
      <c r="E508" s="3">
        <v>16</v>
      </c>
      <c r="F508" s="3" t="s">
        <v>4184</v>
      </c>
      <c r="G508" s="3" t="s">
        <v>4207</v>
      </c>
      <c r="H508" s="3" t="s">
        <v>4208</v>
      </c>
      <c r="I508" s="3" t="s">
        <v>3384</v>
      </c>
      <c r="J508" s="3">
        <v>180.23</v>
      </c>
    </row>
    <row r="509" spans="2:10" x14ac:dyDescent="0.25">
      <c r="B509" s="3" t="s">
        <v>3166</v>
      </c>
      <c r="C509" s="3" t="s">
        <v>3379</v>
      </c>
      <c r="D509" s="3" t="s">
        <v>3380</v>
      </c>
      <c r="E509" s="3">
        <v>16</v>
      </c>
      <c r="F509" s="3" t="s">
        <v>4184</v>
      </c>
      <c r="G509" s="3" t="s">
        <v>4209</v>
      </c>
      <c r="H509" s="3" t="s">
        <v>4210</v>
      </c>
      <c r="I509" s="3" t="s">
        <v>3384</v>
      </c>
      <c r="J509" s="3">
        <v>226.99</v>
      </c>
    </row>
    <row r="510" spans="2:10" x14ac:dyDescent="0.25">
      <c r="B510" s="3" t="s">
        <v>3166</v>
      </c>
      <c r="C510" s="3" t="s">
        <v>3379</v>
      </c>
      <c r="D510" s="3" t="s">
        <v>3380</v>
      </c>
      <c r="E510" s="3">
        <v>16</v>
      </c>
      <c r="F510" s="3" t="s">
        <v>4184</v>
      </c>
      <c r="G510" s="3" t="s">
        <v>4211</v>
      </c>
      <c r="H510" s="3" t="s">
        <v>4212</v>
      </c>
      <c r="I510" s="3" t="s">
        <v>3384</v>
      </c>
      <c r="J510" s="3">
        <v>267.36</v>
      </c>
    </row>
    <row r="511" spans="2:10" x14ac:dyDescent="0.25">
      <c r="B511" s="3" t="s">
        <v>3166</v>
      </c>
      <c r="C511" s="3" t="s">
        <v>3379</v>
      </c>
      <c r="D511" s="3" t="s">
        <v>3380</v>
      </c>
      <c r="E511" s="3">
        <v>16</v>
      </c>
      <c r="F511" s="3" t="s">
        <v>4184</v>
      </c>
      <c r="G511" s="3" t="s">
        <v>4213</v>
      </c>
      <c r="H511" s="3" t="s">
        <v>4214</v>
      </c>
      <c r="I511" s="3" t="s">
        <v>3384</v>
      </c>
      <c r="J511" s="3">
        <v>303.55</v>
      </c>
    </row>
    <row r="512" spans="2:10" x14ac:dyDescent="0.25">
      <c r="B512" s="3" t="s">
        <v>3166</v>
      </c>
      <c r="C512" s="3" t="s">
        <v>3379</v>
      </c>
      <c r="D512" s="3" t="s">
        <v>3380</v>
      </c>
      <c r="E512" s="3">
        <v>13</v>
      </c>
      <c r="F512" s="3" t="s">
        <v>4215</v>
      </c>
      <c r="G512" s="3" t="s">
        <v>4216</v>
      </c>
      <c r="H512" s="3" t="s">
        <v>4217</v>
      </c>
      <c r="I512" s="3" t="s">
        <v>3384</v>
      </c>
      <c r="J512" s="3">
        <v>9.85</v>
      </c>
    </row>
    <row r="513" spans="2:10" x14ac:dyDescent="0.25">
      <c r="B513" s="3" t="s">
        <v>3166</v>
      </c>
      <c r="C513" s="3" t="s">
        <v>3379</v>
      </c>
      <c r="D513" s="3" t="s">
        <v>3380</v>
      </c>
      <c r="E513" s="3">
        <v>13</v>
      </c>
      <c r="F513" s="3" t="s">
        <v>4215</v>
      </c>
      <c r="G513" s="3" t="s">
        <v>4218</v>
      </c>
      <c r="H513" s="3" t="s">
        <v>4219</v>
      </c>
      <c r="I513" s="3" t="s">
        <v>3384</v>
      </c>
      <c r="J513" s="3">
        <v>11.52</v>
      </c>
    </row>
    <row r="514" spans="2:10" x14ac:dyDescent="0.25">
      <c r="B514" s="3" t="s">
        <v>3166</v>
      </c>
      <c r="C514" s="3" t="s">
        <v>3379</v>
      </c>
      <c r="D514" s="3" t="s">
        <v>3380</v>
      </c>
      <c r="E514" s="3">
        <v>13</v>
      </c>
      <c r="F514" s="3" t="s">
        <v>4215</v>
      </c>
      <c r="G514" s="3" t="s">
        <v>4220</v>
      </c>
      <c r="H514" s="3" t="s">
        <v>4221</v>
      </c>
      <c r="I514" s="3" t="s">
        <v>3384</v>
      </c>
      <c r="J514" s="3">
        <v>12.81</v>
      </c>
    </row>
    <row r="515" spans="2:10" x14ac:dyDescent="0.25">
      <c r="B515" s="3" t="s">
        <v>3166</v>
      </c>
      <c r="C515" s="3" t="s">
        <v>3379</v>
      </c>
      <c r="D515" s="3" t="s">
        <v>3380</v>
      </c>
      <c r="E515" s="3">
        <v>13</v>
      </c>
      <c r="F515" s="3" t="s">
        <v>4215</v>
      </c>
      <c r="G515" s="3" t="s">
        <v>4222</v>
      </c>
      <c r="H515" s="3" t="s">
        <v>4223</v>
      </c>
      <c r="I515" s="3" t="s">
        <v>3384</v>
      </c>
      <c r="J515" s="3">
        <v>21.37</v>
      </c>
    </row>
    <row r="516" spans="2:10" x14ac:dyDescent="0.25">
      <c r="B516" s="3" t="s">
        <v>3166</v>
      </c>
      <c r="C516" s="3" t="s">
        <v>3379</v>
      </c>
      <c r="D516" s="3" t="s">
        <v>3380</v>
      </c>
      <c r="E516" s="3">
        <v>13</v>
      </c>
      <c r="F516" s="3" t="s">
        <v>4215</v>
      </c>
      <c r="G516" s="3" t="s">
        <v>4224</v>
      </c>
      <c r="H516" s="3" t="s">
        <v>4225</v>
      </c>
      <c r="I516" s="3" t="s">
        <v>3384</v>
      </c>
      <c r="J516" s="3">
        <v>21.57</v>
      </c>
    </row>
    <row r="517" spans="2:10" x14ac:dyDescent="0.25">
      <c r="B517" s="3" t="s">
        <v>3166</v>
      </c>
      <c r="C517" s="3" t="s">
        <v>3379</v>
      </c>
      <c r="D517" s="3" t="s">
        <v>3380</v>
      </c>
      <c r="E517" s="3">
        <v>13</v>
      </c>
      <c r="F517" s="3" t="s">
        <v>4215</v>
      </c>
      <c r="G517" s="3" t="s">
        <v>4226</v>
      </c>
      <c r="H517" s="3" t="s">
        <v>4227</v>
      </c>
      <c r="I517" s="3" t="s">
        <v>3384</v>
      </c>
      <c r="J517" s="3">
        <v>34.29</v>
      </c>
    </row>
    <row r="518" spans="2:10" x14ac:dyDescent="0.25">
      <c r="B518" s="3" t="s">
        <v>3166</v>
      </c>
      <c r="C518" s="3" t="s">
        <v>3379</v>
      </c>
      <c r="D518" s="3" t="s">
        <v>3380</v>
      </c>
      <c r="E518" s="3">
        <v>13</v>
      </c>
      <c r="F518" s="3" t="s">
        <v>4215</v>
      </c>
      <c r="G518" s="3" t="s">
        <v>4228</v>
      </c>
      <c r="H518" s="3" t="s">
        <v>4229</v>
      </c>
      <c r="I518" s="3" t="s">
        <v>3384</v>
      </c>
      <c r="J518" s="3">
        <v>8.9700000000000006</v>
      </c>
    </row>
    <row r="519" spans="2:10" x14ac:dyDescent="0.25">
      <c r="B519" s="3" t="s">
        <v>3166</v>
      </c>
      <c r="C519" s="3" t="s">
        <v>3379</v>
      </c>
      <c r="D519" s="3" t="s">
        <v>3380</v>
      </c>
      <c r="E519" s="3">
        <v>13</v>
      </c>
      <c r="F519" s="3" t="s">
        <v>4215</v>
      </c>
      <c r="G519" s="3" t="s">
        <v>4230</v>
      </c>
      <c r="H519" s="3" t="s">
        <v>4231</v>
      </c>
      <c r="I519" s="3" t="s">
        <v>3384</v>
      </c>
      <c r="J519" s="3">
        <v>9.31</v>
      </c>
    </row>
    <row r="520" spans="2:10" x14ac:dyDescent="0.25">
      <c r="B520" s="3" t="s">
        <v>3166</v>
      </c>
      <c r="C520" s="3" t="s">
        <v>3379</v>
      </c>
      <c r="D520" s="3" t="s">
        <v>3380</v>
      </c>
      <c r="E520" s="3">
        <v>13</v>
      </c>
      <c r="F520" s="3" t="s">
        <v>4215</v>
      </c>
      <c r="G520" s="3" t="s">
        <v>4232</v>
      </c>
      <c r="H520" s="3" t="s">
        <v>4233</v>
      </c>
      <c r="I520" s="3" t="s">
        <v>3384</v>
      </c>
      <c r="J520" s="3">
        <v>10.49</v>
      </c>
    </row>
    <row r="521" spans="2:10" x14ac:dyDescent="0.25">
      <c r="B521" s="3" t="s">
        <v>3166</v>
      </c>
      <c r="C521" s="3" t="s">
        <v>3379</v>
      </c>
      <c r="D521" s="3" t="s">
        <v>3380</v>
      </c>
      <c r="E521" s="3">
        <v>13</v>
      </c>
      <c r="F521" s="3" t="s">
        <v>4215</v>
      </c>
      <c r="G521" s="3" t="s">
        <v>4234</v>
      </c>
      <c r="H521" s="3" t="s">
        <v>4235</v>
      </c>
      <c r="I521" s="3" t="s">
        <v>3384</v>
      </c>
      <c r="J521" s="3">
        <v>15.28</v>
      </c>
    </row>
    <row r="522" spans="2:10" x14ac:dyDescent="0.25">
      <c r="B522" s="3" t="s">
        <v>3166</v>
      </c>
      <c r="C522" s="3" t="s">
        <v>3379</v>
      </c>
      <c r="D522" s="3" t="s">
        <v>3380</v>
      </c>
      <c r="E522" s="3">
        <v>13</v>
      </c>
      <c r="F522" s="3" t="s">
        <v>4215</v>
      </c>
      <c r="G522" s="3" t="s">
        <v>4236</v>
      </c>
      <c r="H522" s="3" t="s">
        <v>4237</v>
      </c>
      <c r="I522" s="3" t="s">
        <v>3384</v>
      </c>
      <c r="J522" s="3">
        <v>103.41</v>
      </c>
    </row>
    <row r="523" spans="2:10" x14ac:dyDescent="0.25">
      <c r="B523" s="3" t="s">
        <v>3166</v>
      </c>
      <c r="C523" s="3" t="s">
        <v>3379</v>
      </c>
      <c r="D523" s="3" t="s">
        <v>3380</v>
      </c>
      <c r="E523" s="3">
        <v>13</v>
      </c>
      <c r="F523" s="3" t="s">
        <v>4215</v>
      </c>
      <c r="G523" s="3" t="s">
        <v>4238</v>
      </c>
      <c r="H523" s="3" t="s">
        <v>4239</v>
      </c>
      <c r="I523" s="3" t="s">
        <v>3384</v>
      </c>
      <c r="J523" s="3">
        <v>55.24</v>
      </c>
    </row>
    <row r="524" spans="2:10" x14ac:dyDescent="0.25">
      <c r="B524" s="3" t="s">
        <v>3166</v>
      </c>
      <c r="C524" s="3" t="s">
        <v>3379</v>
      </c>
      <c r="D524" s="3" t="s">
        <v>3380</v>
      </c>
      <c r="E524" s="3">
        <v>13</v>
      </c>
      <c r="F524" s="3" t="s">
        <v>4215</v>
      </c>
      <c r="G524" s="3" t="s">
        <v>4240</v>
      </c>
      <c r="H524" s="3" t="s">
        <v>4241</v>
      </c>
      <c r="I524" s="3" t="s">
        <v>3384</v>
      </c>
      <c r="J524" s="3">
        <v>11.52</v>
      </c>
    </row>
    <row r="525" spans="2:10" x14ac:dyDescent="0.25">
      <c r="B525" s="3" t="s">
        <v>3166</v>
      </c>
      <c r="C525" s="3" t="s">
        <v>3379</v>
      </c>
      <c r="D525" s="3" t="s">
        <v>3380</v>
      </c>
      <c r="E525" s="3">
        <v>13</v>
      </c>
      <c r="F525" s="3" t="s">
        <v>4215</v>
      </c>
      <c r="G525" s="3" t="s">
        <v>4242</v>
      </c>
      <c r="H525" s="3" t="s">
        <v>4243</v>
      </c>
      <c r="I525" s="3" t="s">
        <v>3384</v>
      </c>
      <c r="J525" s="3">
        <v>13.25</v>
      </c>
    </row>
    <row r="526" spans="2:10" x14ac:dyDescent="0.25">
      <c r="B526" s="3" t="s">
        <v>3166</v>
      </c>
      <c r="C526" s="3" t="s">
        <v>3379</v>
      </c>
      <c r="D526" s="3" t="s">
        <v>3380</v>
      </c>
      <c r="E526" s="3">
        <v>13</v>
      </c>
      <c r="F526" s="3" t="s">
        <v>4215</v>
      </c>
      <c r="G526" s="3" t="s">
        <v>4244</v>
      </c>
      <c r="H526" s="3" t="s">
        <v>4245</v>
      </c>
      <c r="I526" s="3" t="s">
        <v>3384</v>
      </c>
      <c r="J526" s="3">
        <v>14.81</v>
      </c>
    </row>
    <row r="527" spans="2:10" x14ac:dyDescent="0.25">
      <c r="B527" s="3" t="s">
        <v>3166</v>
      </c>
      <c r="C527" s="3" t="s">
        <v>3379</v>
      </c>
      <c r="D527" s="3" t="s">
        <v>3380</v>
      </c>
      <c r="E527" s="3">
        <v>13</v>
      </c>
      <c r="F527" s="3" t="s">
        <v>4215</v>
      </c>
      <c r="G527" s="3" t="s">
        <v>4246</v>
      </c>
      <c r="H527" s="3" t="s">
        <v>4247</v>
      </c>
      <c r="I527" s="3" t="s">
        <v>3384</v>
      </c>
      <c r="J527" s="3">
        <v>19.59</v>
      </c>
    </row>
    <row r="528" spans="2:10" x14ac:dyDescent="0.25">
      <c r="B528" s="3" t="s">
        <v>3166</v>
      </c>
      <c r="C528" s="3" t="s">
        <v>3379</v>
      </c>
      <c r="D528" s="3" t="s">
        <v>3380</v>
      </c>
      <c r="E528" s="3">
        <v>13</v>
      </c>
      <c r="F528" s="3" t="s">
        <v>4215</v>
      </c>
      <c r="G528" s="3" t="s">
        <v>4248</v>
      </c>
      <c r="H528" s="3" t="s">
        <v>4249</v>
      </c>
      <c r="I528" s="3" t="s">
        <v>3384</v>
      </c>
      <c r="J528" s="3">
        <v>38.31</v>
      </c>
    </row>
    <row r="529" spans="2:10" x14ac:dyDescent="0.25">
      <c r="B529" s="3" t="s">
        <v>3166</v>
      </c>
      <c r="C529" s="3" t="s">
        <v>3379</v>
      </c>
      <c r="D529" s="3" t="s">
        <v>3380</v>
      </c>
      <c r="E529" s="3">
        <v>13</v>
      </c>
      <c r="F529" s="3" t="s">
        <v>4215</v>
      </c>
      <c r="G529" s="3" t="s">
        <v>4250</v>
      </c>
      <c r="H529" s="3" t="s">
        <v>4251</v>
      </c>
      <c r="I529" s="3" t="s">
        <v>3384</v>
      </c>
      <c r="J529" s="3">
        <v>26.86</v>
      </c>
    </row>
    <row r="530" spans="2:10" x14ac:dyDescent="0.25">
      <c r="B530" s="3" t="s">
        <v>3166</v>
      </c>
      <c r="C530" s="3" t="s">
        <v>3379</v>
      </c>
      <c r="D530" s="3" t="s">
        <v>3380</v>
      </c>
      <c r="E530" s="3">
        <v>13</v>
      </c>
      <c r="F530" s="3" t="s">
        <v>4215</v>
      </c>
      <c r="G530" s="3" t="s">
        <v>4252</v>
      </c>
      <c r="H530" s="3" t="s">
        <v>4253</v>
      </c>
      <c r="I530" s="3" t="s">
        <v>3384</v>
      </c>
      <c r="J530" s="3">
        <v>12.18</v>
      </c>
    </row>
    <row r="531" spans="2:10" x14ac:dyDescent="0.25">
      <c r="B531" s="3" t="s">
        <v>3166</v>
      </c>
      <c r="C531" s="3" t="s">
        <v>3379</v>
      </c>
      <c r="D531" s="3" t="s">
        <v>3380</v>
      </c>
      <c r="E531" s="3">
        <v>13</v>
      </c>
      <c r="F531" s="3" t="s">
        <v>4215</v>
      </c>
      <c r="G531" s="3" t="s">
        <v>4254</v>
      </c>
      <c r="H531" s="3" t="s">
        <v>4255</v>
      </c>
      <c r="I531" s="3" t="s">
        <v>3384</v>
      </c>
      <c r="J531" s="3">
        <v>17.03</v>
      </c>
    </row>
    <row r="532" spans="2:10" x14ac:dyDescent="0.25">
      <c r="B532" s="3" t="s">
        <v>3166</v>
      </c>
      <c r="C532" s="3" t="s">
        <v>3379</v>
      </c>
      <c r="D532" s="3" t="s">
        <v>3380</v>
      </c>
      <c r="E532" s="3">
        <v>14</v>
      </c>
      <c r="F532" s="3" t="s">
        <v>4256</v>
      </c>
      <c r="G532" s="3" t="s">
        <v>4257</v>
      </c>
      <c r="H532" s="3" t="s">
        <v>4258</v>
      </c>
      <c r="I532" s="3" t="s">
        <v>3384</v>
      </c>
      <c r="J532" s="3">
        <v>9.8800000000000008</v>
      </c>
    </row>
    <row r="533" spans="2:10" x14ac:dyDescent="0.25">
      <c r="B533" s="3" t="s">
        <v>3166</v>
      </c>
      <c r="C533" s="3" t="s">
        <v>3379</v>
      </c>
      <c r="D533" s="3" t="s">
        <v>3380</v>
      </c>
      <c r="E533" s="3">
        <v>14</v>
      </c>
      <c r="F533" s="3" t="s">
        <v>4256</v>
      </c>
      <c r="G533" s="3" t="s">
        <v>4259</v>
      </c>
      <c r="H533" s="3" t="s">
        <v>4260</v>
      </c>
      <c r="I533" s="3" t="s">
        <v>3384</v>
      </c>
      <c r="J533" s="3">
        <v>10.99</v>
      </c>
    </row>
    <row r="534" spans="2:10" x14ac:dyDescent="0.25">
      <c r="B534" s="3" t="s">
        <v>3166</v>
      </c>
      <c r="C534" s="3" t="s">
        <v>3379</v>
      </c>
      <c r="D534" s="3" t="s">
        <v>3380</v>
      </c>
      <c r="E534" s="3">
        <v>14</v>
      </c>
      <c r="F534" s="3" t="s">
        <v>4256</v>
      </c>
      <c r="G534" s="3" t="s">
        <v>4261</v>
      </c>
      <c r="H534" s="3" t="s">
        <v>4262</v>
      </c>
      <c r="I534" s="3" t="s">
        <v>3384</v>
      </c>
      <c r="J534" s="3">
        <v>14.85</v>
      </c>
    </row>
    <row r="535" spans="2:10" x14ac:dyDescent="0.25">
      <c r="B535" s="3" t="s">
        <v>3166</v>
      </c>
      <c r="C535" s="3" t="s">
        <v>3379</v>
      </c>
      <c r="D535" s="3" t="s">
        <v>3380</v>
      </c>
      <c r="E535" s="3">
        <v>14</v>
      </c>
      <c r="F535" s="3" t="s">
        <v>4256</v>
      </c>
      <c r="G535" s="3" t="s">
        <v>4263</v>
      </c>
      <c r="H535" s="3" t="s">
        <v>4264</v>
      </c>
      <c r="I535" s="3" t="s">
        <v>3384</v>
      </c>
      <c r="J535" s="3">
        <v>20.36</v>
      </c>
    </row>
    <row r="536" spans="2:10" x14ac:dyDescent="0.25">
      <c r="B536" s="3" t="s">
        <v>3166</v>
      </c>
      <c r="C536" s="3" t="s">
        <v>3379</v>
      </c>
      <c r="D536" s="3" t="s">
        <v>3380</v>
      </c>
      <c r="E536" s="3">
        <v>14</v>
      </c>
      <c r="F536" s="3" t="s">
        <v>4256</v>
      </c>
      <c r="G536" s="3" t="s">
        <v>4265</v>
      </c>
      <c r="H536" s="3" t="s">
        <v>4266</v>
      </c>
      <c r="I536" s="3" t="s">
        <v>3384</v>
      </c>
      <c r="J536" s="3">
        <v>8.23</v>
      </c>
    </row>
    <row r="537" spans="2:10" x14ac:dyDescent="0.25">
      <c r="B537" s="3" t="s">
        <v>3166</v>
      </c>
      <c r="C537" s="3" t="s">
        <v>3379</v>
      </c>
      <c r="D537" s="3" t="s">
        <v>3380</v>
      </c>
      <c r="E537" s="3">
        <v>14</v>
      </c>
      <c r="F537" s="3" t="s">
        <v>4256</v>
      </c>
      <c r="G537" s="3" t="s">
        <v>4267</v>
      </c>
      <c r="H537" s="3" t="s">
        <v>4268</v>
      </c>
      <c r="I537" s="3" t="s">
        <v>3384</v>
      </c>
      <c r="J537" s="3">
        <v>8.89</v>
      </c>
    </row>
    <row r="538" spans="2:10" x14ac:dyDescent="0.25">
      <c r="B538" s="3" t="s">
        <v>3166</v>
      </c>
      <c r="C538" s="3" t="s">
        <v>3379</v>
      </c>
      <c r="D538" s="3" t="s">
        <v>3380</v>
      </c>
      <c r="E538" s="3">
        <v>14</v>
      </c>
      <c r="F538" s="3" t="s">
        <v>4256</v>
      </c>
      <c r="G538" s="3" t="s">
        <v>4269</v>
      </c>
      <c r="H538" s="3" t="s">
        <v>4270</v>
      </c>
      <c r="I538" s="3" t="s">
        <v>3384</v>
      </c>
      <c r="J538" s="3">
        <v>10.43</v>
      </c>
    </row>
    <row r="539" spans="2:10" x14ac:dyDescent="0.25">
      <c r="B539" s="3" t="s">
        <v>3166</v>
      </c>
      <c r="C539" s="3" t="s">
        <v>3379</v>
      </c>
      <c r="D539" s="3" t="s">
        <v>3380</v>
      </c>
      <c r="E539" s="3">
        <v>14</v>
      </c>
      <c r="F539" s="3" t="s">
        <v>4256</v>
      </c>
      <c r="G539" s="3" t="s">
        <v>4271</v>
      </c>
      <c r="H539" s="3" t="s">
        <v>4272</v>
      </c>
      <c r="I539" s="3" t="s">
        <v>3384</v>
      </c>
      <c r="J539" s="3">
        <v>12.64</v>
      </c>
    </row>
    <row r="540" spans="2:10" x14ac:dyDescent="0.25">
      <c r="B540" s="3" t="s">
        <v>3166</v>
      </c>
      <c r="C540" s="3" t="s">
        <v>3379</v>
      </c>
      <c r="D540" s="3" t="s">
        <v>3380</v>
      </c>
      <c r="E540" s="3">
        <v>14</v>
      </c>
      <c r="F540" s="3" t="s">
        <v>4256</v>
      </c>
      <c r="G540" s="3" t="s">
        <v>4273</v>
      </c>
      <c r="H540" s="3" t="s">
        <v>4274</v>
      </c>
      <c r="I540" s="3" t="s">
        <v>3384</v>
      </c>
      <c r="J540" s="3">
        <v>17.600000000000001</v>
      </c>
    </row>
    <row r="541" spans="2:10" x14ac:dyDescent="0.25">
      <c r="B541" s="3" t="s">
        <v>3166</v>
      </c>
      <c r="C541" s="3" t="s">
        <v>3379</v>
      </c>
      <c r="D541" s="3" t="s">
        <v>3380</v>
      </c>
      <c r="E541" s="3">
        <v>14</v>
      </c>
      <c r="F541" s="3" t="s">
        <v>4256</v>
      </c>
      <c r="G541" s="3" t="s">
        <v>4275</v>
      </c>
      <c r="H541" s="3" t="s">
        <v>4276</v>
      </c>
      <c r="I541" s="3" t="s">
        <v>3384</v>
      </c>
      <c r="J541" s="3">
        <v>23.67</v>
      </c>
    </row>
    <row r="542" spans="2:10" x14ac:dyDescent="0.25">
      <c r="B542" s="3" t="s">
        <v>3166</v>
      </c>
      <c r="C542" s="3" t="s">
        <v>3379</v>
      </c>
      <c r="D542" s="3" t="s">
        <v>3380</v>
      </c>
      <c r="E542" s="3">
        <v>14</v>
      </c>
      <c r="F542" s="3" t="s">
        <v>4256</v>
      </c>
      <c r="G542" s="3" t="s">
        <v>4277</v>
      </c>
      <c r="H542" s="3" t="s">
        <v>4278</v>
      </c>
      <c r="I542" s="3" t="s">
        <v>3384</v>
      </c>
      <c r="J542" s="3">
        <v>33.6</v>
      </c>
    </row>
    <row r="543" spans="2:10" x14ac:dyDescent="0.25">
      <c r="B543" s="3" t="s">
        <v>3166</v>
      </c>
      <c r="C543" s="3" t="s">
        <v>3379</v>
      </c>
      <c r="D543" s="3" t="s">
        <v>3380</v>
      </c>
      <c r="E543" s="3">
        <v>17</v>
      </c>
      <c r="F543" s="3" t="s">
        <v>4279</v>
      </c>
      <c r="G543" s="3" t="s">
        <v>4280</v>
      </c>
      <c r="H543" s="3" t="s">
        <v>4281</v>
      </c>
      <c r="I543" s="3" t="s">
        <v>3384</v>
      </c>
      <c r="J543" s="3">
        <v>26.33</v>
      </c>
    </row>
    <row r="544" spans="2:10" x14ac:dyDescent="0.25">
      <c r="B544" s="3" t="s">
        <v>3166</v>
      </c>
      <c r="C544" s="3" t="s">
        <v>3379</v>
      </c>
      <c r="D544" s="3" t="s">
        <v>3380</v>
      </c>
      <c r="E544" s="3">
        <v>17</v>
      </c>
      <c r="F544" s="3" t="s">
        <v>4279</v>
      </c>
      <c r="G544" s="3" t="s">
        <v>4282</v>
      </c>
      <c r="H544" s="3" t="s">
        <v>4283</v>
      </c>
      <c r="I544" s="3" t="s">
        <v>3384</v>
      </c>
      <c r="J544" s="3">
        <v>64.989999999999995</v>
      </c>
    </row>
    <row r="545" spans="2:10" x14ac:dyDescent="0.25">
      <c r="B545" s="3" t="s">
        <v>3166</v>
      </c>
      <c r="C545" s="3" t="s">
        <v>3379</v>
      </c>
      <c r="D545" s="3" t="s">
        <v>3380</v>
      </c>
      <c r="E545" s="3">
        <v>18</v>
      </c>
      <c r="F545" s="3" t="s">
        <v>4284</v>
      </c>
      <c r="G545" s="3" t="s">
        <v>4285</v>
      </c>
      <c r="H545" s="3" t="s">
        <v>4286</v>
      </c>
      <c r="I545" s="3" t="s">
        <v>3384</v>
      </c>
      <c r="J545" s="3">
        <v>26.48</v>
      </c>
    </row>
    <row r="546" spans="2:10" x14ac:dyDescent="0.25">
      <c r="B546" s="3" t="s">
        <v>3166</v>
      </c>
      <c r="C546" s="3" t="s">
        <v>3379</v>
      </c>
      <c r="D546" s="3" t="s">
        <v>3380</v>
      </c>
      <c r="E546" s="3">
        <v>18</v>
      </c>
      <c r="F546" s="3" t="s">
        <v>4284</v>
      </c>
      <c r="G546" s="3" t="s">
        <v>4287</v>
      </c>
      <c r="H546" s="3" t="s">
        <v>4288</v>
      </c>
      <c r="I546" s="3" t="s">
        <v>3384</v>
      </c>
      <c r="J546" s="3">
        <v>30.5</v>
      </c>
    </row>
    <row r="547" spans="2:10" x14ac:dyDescent="0.25">
      <c r="B547" s="3" t="s">
        <v>3166</v>
      </c>
      <c r="C547" s="3" t="s">
        <v>3379</v>
      </c>
      <c r="D547" s="3" t="s">
        <v>3380</v>
      </c>
      <c r="E547" s="3">
        <v>18</v>
      </c>
      <c r="F547" s="3" t="s">
        <v>4284</v>
      </c>
      <c r="G547" s="3" t="s">
        <v>4289</v>
      </c>
      <c r="H547" s="3" t="s">
        <v>4290</v>
      </c>
      <c r="I547" s="3" t="s">
        <v>3384</v>
      </c>
      <c r="J547" s="3">
        <v>36.54</v>
      </c>
    </row>
    <row r="548" spans="2:10" x14ac:dyDescent="0.25">
      <c r="B548" s="3" t="s">
        <v>3166</v>
      </c>
      <c r="C548" s="3" t="s">
        <v>3379</v>
      </c>
      <c r="D548" s="3" t="s">
        <v>3380</v>
      </c>
      <c r="E548" s="3">
        <v>18</v>
      </c>
      <c r="F548" s="3" t="s">
        <v>4284</v>
      </c>
      <c r="G548" s="3" t="s">
        <v>4291</v>
      </c>
      <c r="H548" s="3" t="s">
        <v>4292</v>
      </c>
      <c r="I548" s="3" t="s">
        <v>3384</v>
      </c>
      <c r="J548" s="3">
        <v>43.26</v>
      </c>
    </row>
    <row r="549" spans="2:10" x14ac:dyDescent="0.25">
      <c r="B549" s="3" t="s">
        <v>3166</v>
      </c>
      <c r="C549" s="3" t="s">
        <v>3379</v>
      </c>
      <c r="D549" s="3" t="s">
        <v>3380</v>
      </c>
      <c r="E549" s="3">
        <v>18</v>
      </c>
      <c r="F549" s="3" t="s">
        <v>4284</v>
      </c>
      <c r="G549" s="3" t="s">
        <v>4293</v>
      </c>
      <c r="H549" s="3" t="s">
        <v>4294</v>
      </c>
      <c r="I549" s="3" t="s">
        <v>3384</v>
      </c>
      <c r="J549" s="3">
        <v>53.32</v>
      </c>
    </row>
    <row r="550" spans="2:10" x14ac:dyDescent="0.25">
      <c r="B550" s="3" t="s">
        <v>3166</v>
      </c>
      <c r="C550" s="3" t="s">
        <v>3379</v>
      </c>
      <c r="D550" s="3" t="s">
        <v>3380</v>
      </c>
      <c r="E550" s="3">
        <v>18</v>
      </c>
      <c r="F550" s="3" t="s">
        <v>4284</v>
      </c>
      <c r="G550" s="3" t="s">
        <v>4295</v>
      </c>
      <c r="H550" s="3" t="s">
        <v>4296</v>
      </c>
      <c r="I550" s="3" t="s">
        <v>3384</v>
      </c>
      <c r="J550" s="3">
        <v>66.75</v>
      </c>
    </row>
    <row r="551" spans="2:10" x14ac:dyDescent="0.25">
      <c r="B551" s="3" t="s">
        <v>3166</v>
      </c>
      <c r="C551" s="3" t="s">
        <v>3379</v>
      </c>
      <c r="D551" s="3" t="s">
        <v>3380</v>
      </c>
      <c r="E551" s="3">
        <v>18</v>
      </c>
      <c r="F551" s="3" t="s">
        <v>4284</v>
      </c>
      <c r="G551" s="3" t="s">
        <v>4297</v>
      </c>
      <c r="H551" s="3" t="s">
        <v>4298</v>
      </c>
      <c r="I551" s="3" t="s">
        <v>3384</v>
      </c>
      <c r="J551" s="3">
        <v>83.53</v>
      </c>
    </row>
    <row r="552" spans="2:10" x14ac:dyDescent="0.25">
      <c r="B552" s="3" t="s">
        <v>3166</v>
      </c>
      <c r="C552" s="3" t="s">
        <v>3379</v>
      </c>
      <c r="D552" s="3" t="s">
        <v>3380</v>
      </c>
      <c r="E552" s="3">
        <v>18</v>
      </c>
      <c r="F552" s="3" t="s">
        <v>4284</v>
      </c>
      <c r="G552" s="3" t="s">
        <v>4299</v>
      </c>
      <c r="H552" s="3" t="s">
        <v>4300</v>
      </c>
      <c r="I552" s="3" t="s">
        <v>3384</v>
      </c>
      <c r="J552" s="3">
        <v>100.31</v>
      </c>
    </row>
    <row r="553" spans="2:10" x14ac:dyDescent="0.25">
      <c r="B553" s="3" t="s">
        <v>3166</v>
      </c>
      <c r="C553" s="3" t="s">
        <v>3379</v>
      </c>
      <c r="D553" s="3" t="s">
        <v>3380</v>
      </c>
      <c r="E553" s="3">
        <v>18</v>
      </c>
      <c r="F553" s="3" t="s">
        <v>4284</v>
      </c>
      <c r="G553" s="3" t="s">
        <v>4301</v>
      </c>
      <c r="H553" s="3" t="s">
        <v>4302</v>
      </c>
      <c r="I553" s="3" t="s">
        <v>3384</v>
      </c>
      <c r="J553" s="3">
        <v>120.44</v>
      </c>
    </row>
    <row r="554" spans="2:10" x14ac:dyDescent="0.25">
      <c r="B554" s="3" t="s">
        <v>3166</v>
      </c>
      <c r="C554" s="3" t="s">
        <v>3379</v>
      </c>
      <c r="D554" s="3" t="s">
        <v>3380</v>
      </c>
      <c r="E554" s="3">
        <v>18</v>
      </c>
      <c r="F554" s="3" t="s">
        <v>4284</v>
      </c>
      <c r="G554" s="3" t="s">
        <v>4303</v>
      </c>
      <c r="H554" s="3" t="s">
        <v>4304</v>
      </c>
      <c r="I554" s="3" t="s">
        <v>3384</v>
      </c>
      <c r="J554" s="3">
        <v>180.85</v>
      </c>
    </row>
    <row r="555" spans="2:10" x14ac:dyDescent="0.25">
      <c r="B555" s="3" t="s">
        <v>3166</v>
      </c>
      <c r="C555" s="3" t="s">
        <v>3379</v>
      </c>
      <c r="D555" s="3" t="s">
        <v>3380</v>
      </c>
      <c r="E555" s="3">
        <v>19</v>
      </c>
      <c r="F555" s="3" t="s">
        <v>4305</v>
      </c>
      <c r="G555" s="3" t="s">
        <v>4306</v>
      </c>
      <c r="H555" s="3" t="s">
        <v>4307</v>
      </c>
      <c r="I555" s="3" t="s">
        <v>3384</v>
      </c>
      <c r="J555" s="3">
        <v>15.07</v>
      </c>
    </row>
    <row r="556" spans="2:10" x14ac:dyDescent="0.25">
      <c r="B556" s="3" t="s">
        <v>3166</v>
      </c>
      <c r="C556" s="3" t="s">
        <v>3379</v>
      </c>
      <c r="D556" s="3" t="s">
        <v>3380</v>
      </c>
      <c r="E556" s="3">
        <v>19</v>
      </c>
      <c r="F556" s="3" t="s">
        <v>4305</v>
      </c>
      <c r="G556" s="3" t="s">
        <v>4308</v>
      </c>
      <c r="H556" s="3" t="s">
        <v>4309</v>
      </c>
      <c r="I556" s="3" t="s">
        <v>3384</v>
      </c>
      <c r="J556" s="3">
        <v>16.84</v>
      </c>
    </row>
    <row r="557" spans="2:10" x14ac:dyDescent="0.25">
      <c r="B557" s="3" t="s">
        <v>3166</v>
      </c>
      <c r="C557" s="3" t="s">
        <v>3379</v>
      </c>
      <c r="D557" s="3" t="s">
        <v>3380</v>
      </c>
      <c r="E557" s="3">
        <v>19</v>
      </c>
      <c r="F557" s="3" t="s">
        <v>4305</v>
      </c>
      <c r="G557" s="3" t="s">
        <v>4310</v>
      </c>
      <c r="H557" s="3" t="s">
        <v>4311</v>
      </c>
      <c r="I557" s="3" t="s">
        <v>3384</v>
      </c>
      <c r="J557" s="3">
        <v>19.489999999999998</v>
      </c>
    </row>
    <row r="558" spans="2:10" x14ac:dyDescent="0.25">
      <c r="B558" s="3" t="s">
        <v>3166</v>
      </c>
      <c r="C558" s="3" t="s">
        <v>3379</v>
      </c>
      <c r="D558" s="3" t="s">
        <v>3380</v>
      </c>
      <c r="E558" s="3">
        <v>19</v>
      </c>
      <c r="F558" s="3" t="s">
        <v>4305</v>
      </c>
      <c r="G558" s="3" t="s">
        <v>4312</v>
      </c>
      <c r="H558" s="3" t="s">
        <v>4313</v>
      </c>
      <c r="I558" s="3" t="s">
        <v>3384</v>
      </c>
      <c r="J558" s="3">
        <v>22.44</v>
      </c>
    </row>
    <row r="559" spans="2:10" x14ac:dyDescent="0.25">
      <c r="B559" s="3" t="s">
        <v>3166</v>
      </c>
      <c r="C559" s="3" t="s">
        <v>3379</v>
      </c>
      <c r="D559" s="3" t="s">
        <v>3380</v>
      </c>
      <c r="E559" s="3">
        <v>19</v>
      </c>
      <c r="F559" s="3" t="s">
        <v>4305</v>
      </c>
      <c r="G559" s="3" t="s">
        <v>4314</v>
      </c>
      <c r="H559" s="3" t="s">
        <v>4315</v>
      </c>
      <c r="I559" s="3" t="s">
        <v>3384</v>
      </c>
      <c r="J559" s="3">
        <v>26.86</v>
      </c>
    </row>
    <row r="560" spans="2:10" x14ac:dyDescent="0.25">
      <c r="B560" s="3" t="s">
        <v>3166</v>
      </c>
      <c r="C560" s="3" t="s">
        <v>3379</v>
      </c>
      <c r="D560" s="3" t="s">
        <v>3380</v>
      </c>
      <c r="E560" s="3">
        <v>19</v>
      </c>
      <c r="F560" s="3" t="s">
        <v>4305</v>
      </c>
      <c r="G560" s="3" t="s">
        <v>4316</v>
      </c>
      <c r="H560" s="3" t="s">
        <v>4317</v>
      </c>
      <c r="I560" s="3" t="s">
        <v>3384</v>
      </c>
      <c r="J560" s="3">
        <v>32.76</v>
      </c>
    </row>
    <row r="561" spans="2:10" x14ac:dyDescent="0.25">
      <c r="B561" s="3" t="s">
        <v>3166</v>
      </c>
      <c r="C561" s="3" t="s">
        <v>3379</v>
      </c>
      <c r="D561" s="3" t="s">
        <v>3380</v>
      </c>
      <c r="E561" s="3">
        <v>19</v>
      </c>
      <c r="F561" s="3" t="s">
        <v>4305</v>
      </c>
      <c r="G561" s="3" t="s">
        <v>4318</v>
      </c>
      <c r="H561" s="3" t="s">
        <v>4319</v>
      </c>
      <c r="I561" s="3" t="s">
        <v>3384</v>
      </c>
      <c r="J561" s="3">
        <v>40.130000000000003</v>
      </c>
    </row>
    <row r="562" spans="2:10" x14ac:dyDescent="0.25">
      <c r="B562" s="3" t="s">
        <v>3166</v>
      </c>
      <c r="C562" s="3" t="s">
        <v>3379</v>
      </c>
      <c r="D562" s="3" t="s">
        <v>3380</v>
      </c>
      <c r="E562" s="3">
        <v>19</v>
      </c>
      <c r="F562" s="3" t="s">
        <v>4305</v>
      </c>
      <c r="G562" s="3" t="s">
        <v>4320</v>
      </c>
      <c r="H562" s="3" t="s">
        <v>4321</v>
      </c>
      <c r="I562" s="3" t="s">
        <v>3384</v>
      </c>
      <c r="J562" s="3">
        <v>47.5</v>
      </c>
    </row>
    <row r="563" spans="2:10" x14ac:dyDescent="0.25">
      <c r="B563" s="3" t="s">
        <v>3166</v>
      </c>
      <c r="C563" s="3" t="s">
        <v>3379</v>
      </c>
      <c r="D563" s="3" t="s">
        <v>3380</v>
      </c>
      <c r="E563" s="3">
        <v>19</v>
      </c>
      <c r="F563" s="3" t="s">
        <v>4305</v>
      </c>
      <c r="G563" s="3" t="s">
        <v>4322</v>
      </c>
      <c r="H563" s="3" t="s">
        <v>4323</v>
      </c>
      <c r="I563" s="3" t="s">
        <v>3384</v>
      </c>
      <c r="J563" s="3">
        <v>56.34</v>
      </c>
    </row>
    <row r="564" spans="2:10" x14ac:dyDescent="0.25">
      <c r="B564" s="3" t="s">
        <v>3166</v>
      </c>
      <c r="C564" s="3" t="s">
        <v>3379</v>
      </c>
      <c r="D564" s="3" t="s">
        <v>3380</v>
      </c>
      <c r="E564" s="3">
        <v>19</v>
      </c>
      <c r="F564" s="3" t="s">
        <v>4305</v>
      </c>
      <c r="G564" s="3" t="s">
        <v>4324</v>
      </c>
      <c r="H564" s="3" t="s">
        <v>4325</v>
      </c>
      <c r="I564" s="3" t="s">
        <v>3384</v>
      </c>
      <c r="J564" s="3">
        <v>82.87</v>
      </c>
    </row>
    <row r="565" spans="2:10" x14ac:dyDescent="0.25">
      <c r="B565" s="3" t="s">
        <v>3166</v>
      </c>
      <c r="C565" s="3" t="s">
        <v>3379</v>
      </c>
      <c r="D565" s="3" t="s">
        <v>3380</v>
      </c>
      <c r="E565" s="3">
        <v>103</v>
      </c>
      <c r="F565" s="3" t="s">
        <v>4326</v>
      </c>
      <c r="G565" s="3" t="s">
        <v>4327</v>
      </c>
      <c r="H565" s="3" t="s">
        <v>4328</v>
      </c>
      <c r="I565" s="3" t="s">
        <v>3384</v>
      </c>
      <c r="J565" s="3">
        <v>1.21</v>
      </c>
    </row>
    <row r="566" spans="2:10" x14ac:dyDescent="0.25">
      <c r="B566" s="3" t="s">
        <v>3166</v>
      </c>
      <c r="C566" s="3" t="s">
        <v>3379</v>
      </c>
      <c r="D566" s="3" t="s">
        <v>3380</v>
      </c>
      <c r="E566" s="3">
        <v>103</v>
      </c>
      <c r="F566" s="3" t="s">
        <v>4326</v>
      </c>
      <c r="G566" s="3" t="s">
        <v>4329</v>
      </c>
      <c r="H566" s="3" t="s">
        <v>4330</v>
      </c>
      <c r="I566" s="3" t="s">
        <v>3384</v>
      </c>
      <c r="J566" s="3">
        <v>3.76</v>
      </c>
    </row>
    <row r="567" spans="2:10" x14ac:dyDescent="0.25">
      <c r="B567" s="3" t="s">
        <v>3166</v>
      </c>
      <c r="C567" s="3" t="s">
        <v>3379</v>
      </c>
      <c r="D567" s="3" t="s">
        <v>3380</v>
      </c>
      <c r="E567" s="3">
        <v>103</v>
      </c>
      <c r="F567" s="3" t="s">
        <v>4326</v>
      </c>
      <c r="G567" s="3" t="s">
        <v>4331</v>
      </c>
      <c r="H567" s="3" t="s">
        <v>4332</v>
      </c>
      <c r="I567" s="3" t="s">
        <v>3384</v>
      </c>
      <c r="J567" s="3">
        <v>6.55</v>
      </c>
    </row>
    <row r="568" spans="2:10" x14ac:dyDescent="0.25">
      <c r="B568" s="3" t="s">
        <v>3166</v>
      </c>
      <c r="C568" s="3" t="s">
        <v>3379</v>
      </c>
      <c r="D568" s="3" t="s">
        <v>3380</v>
      </c>
      <c r="E568" s="3">
        <v>103</v>
      </c>
      <c r="F568" s="3" t="s">
        <v>4326</v>
      </c>
      <c r="G568" s="3" t="s">
        <v>4333</v>
      </c>
      <c r="H568" s="3" t="s">
        <v>4334</v>
      </c>
      <c r="I568" s="3" t="s">
        <v>3384</v>
      </c>
      <c r="J568" s="3">
        <v>9.49</v>
      </c>
    </row>
    <row r="569" spans="2:10" x14ac:dyDescent="0.25">
      <c r="B569" s="3" t="s">
        <v>3166</v>
      </c>
      <c r="C569" s="3" t="s">
        <v>3379</v>
      </c>
      <c r="D569" s="3" t="s">
        <v>3380</v>
      </c>
      <c r="E569" s="3">
        <v>103</v>
      </c>
      <c r="F569" s="3" t="s">
        <v>4326</v>
      </c>
      <c r="G569" s="3" t="s">
        <v>4335</v>
      </c>
      <c r="H569" s="3" t="s">
        <v>4336</v>
      </c>
      <c r="I569" s="3" t="s">
        <v>3384</v>
      </c>
      <c r="J569" s="3">
        <v>14.36</v>
      </c>
    </row>
    <row r="570" spans="2:10" x14ac:dyDescent="0.25">
      <c r="B570" s="3" t="s">
        <v>3166</v>
      </c>
      <c r="C570" s="3" t="s">
        <v>3379</v>
      </c>
      <c r="D570" s="3" t="s">
        <v>3380</v>
      </c>
      <c r="E570" s="3">
        <v>104</v>
      </c>
      <c r="F570" s="3" t="s">
        <v>4337</v>
      </c>
      <c r="G570" s="3" t="s">
        <v>4338</v>
      </c>
      <c r="H570" s="3" t="s">
        <v>4339</v>
      </c>
      <c r="I570" s="3" t="s">
        <v>3384</v>
      </c>
      <c r="J570" s="3">
        <v>3.49</v>
      </c>
    </row>
    <row r="571" spans="2:10" x14ac:dyDescent="0.25">
      <c r="B571" s="3" t="s">
        <v>3166</v>
      </c>
      <c r="C571" s="3" t="s">
        <v>3379</v>
      </c>
      <c r="D571" s="3" t="s">
        <v>3380</v>
      </c>
      <c r="E571" s="3">
        <v>104</v>
      </c>
      <c r="F571" s="3" t="s">
        <v>4337</v>
      </c>
      <c r="G571" s="3" t="s">
        <v>4340</v>
      </c>
      <c r="H571" s="3" t="s">
        <v>4341</v>
      </c>
      <c r="I571" s="3" t="s">
        <v>3384</v>
      </c>
      <c r="J571" s="3">
        <v>7.03</v>
      </c>
    </row>
    <row r="572" spans="2:10" x14ac:dyDescent="0.25">
      <c r="B572" s="3" t="s">
        <v>3166</v>
      </c>
      <c r="C572" s="3" t="s">
        <v>3379</v>
      </c>
      <c r="D572" s="3" t="s">
        <v>3380</v>
      </c>
      <c r="E572" s="3">
        <v>104</v>
      </c>
      <c r="F572" s="3" t="s">
        <v>4337</v>
      </c>
      <c r="G572" s="3" t="s">
        <v>4342</v>
      </c>
      <c r="H572" s="3" t="s">
        <v>4343</v>
      </c>
      <c r="I572" s="3" t="s">
        <v>3384</v>
      </c>
      <c r="J572" s="3">
        <v>10.74</v>
      </c>
    </row>
    <row r="573" spans="2:10" x14ac:dyDescent="0.25">
      <c r="B573" s="3" t="s">
        <v>3166</v>
      </c>
      <c r="C573" s="3" t="s">
        <v>3379</v>
      </c>
      <c r="D573" s="3" t="s">
        <v>3380</v>
      </c>
      <c r="E573" s="3">
        <v>104</v>
      </c>
      <c r="F573" s="3" t="s">
        <v>4337</v>
      </c>
      <c r="G573" s="3" t="s">
        <v>4344</v>
      </c>
      <c r="H573" s="3" t="s">
        <v>4345</v>
      </c>
      <c r="I573" s="3" t="s">
        <v>3384</v>
      </c>
      <c r="J573" s="3">
        <v>16.71</v>
      </c>
    </row>
    <row r="574" spans="2:10" x14ac:dyDescent="0.25">
      <c r="B574" s="3" t="s">
        <v>3166</v>
      </c>
      <c r="C574" s="3" t="s">
        <v>3379</v>
      </c>
      <c r="D574" s="3" t="s">
        <v>3380</v>
      </c>
      <c r="E574" s="3">
        <v>104</v>
      </c>
      <c r="F574" s="3" t="s">
        <v>4337</v>
      </c>
      <c r="G574" s="3" t="s">
        <v>4346</v>
      </c>
      <c r="H574" s="3" t="s">
        <v>4347</v>
      </c>
      <c r="I574" s="3" t="s">
        <v>3384</v>
      </c>
      <c r="J574" s="3">
        <v>5.59</v>
      </c>
    </row>
    <row r="575" spans="2:10" x14ac:dyDescent="0.25">
      <c r="B575" s="3" t="s">
        <v>3166</v>
      </c>
      <c r="C575" s="3" t="s">
        <v>3379</v>
      </c>
      <c r="D575" s="3" t="s">
        <v>3380</v>
      </c>
      <c r="E575" s="3">
        <v>104</v>
      </c>
      <c r="F575" s="3" t="s">
        <v>4337</v>
      </c>
      <c r="G575" s="3" t="s">
        <v>4348</v>
      </c>
      <c r="H575" s="3" t="s">
        <v>4349</v>
      </c>
      <c r="I575" s="3" t="s">
        <v>3384</v>
      </c>
      <c r="J575" s="3">
        <v>1.51</v>
      </c>
    </row>
    <row r="576" spans="2:10" x14ac:dyDescent="0.25">
      <c r="B576" s="3" t="s">
        <v>3166</v>
      </c>
      <c r="C576" s="3" t="s">
        <v>3379</v>
      </c>
      <c r="D576" s="3" t="s">
        <v>3380</v>
      </c>
      <c r="E576" s="3">
        <v>104</v>
      </c>
      <c r="F576" s="3" t="s">
        <v>4337</v>
      </c>
      <c r="G576" s="3" t="s">
        <v>4350</v>
      </c>
      <c r="H576" s="3" t="s">
        <v>4351</v>
      </c>
      <c r="I576" s="3" t="s">
        <v>3384</v>
      </c>
      <c r="J576" s="3">
        <v>2.02</v>
      </c>
    </row>
    <row r="577" spans="2:10" x14ac:dyDescent="0.25">
      <c r="B577" s="3" t="s">
        <v>3166</v>
      </c>
      <c r="C577" s="3" t="s">
        <v>3379</v>
      </c>
      <c r="D577" s="3" t="s">
        <v>3380</v>
      </c>
      <c r="E577" s="3">
        <v>104</v>
      </c>
      <c r="F577" s="3" t="s">
        <v>4337</v>
      </c>
      <c r="G577" s="3" t="s">
        <v>4352</v>
      </c>
      <c r="H577" s="3" t="s">
        <v>4353</v>
      </c>
      <c r="I577" s="3" t="s">
        <v>3384</v>
      </c>
      <c r="J577" s="3">
        <v>2.74</v>
      </c>
    </row>
    <row r="578" spans="2:10" x14ac:dyDescent="0.25">
      <c r="B578" s="3" t="s">
        <v>3166</v>
      </c>
      <c r="C578" s="3" t="s">
        <v>3379</v>
      </c>
      <c r="D578" s="3" t="s">
        <v>3380</v>
      </c>
      <c r="E578" s="3">
        <v>104</v>
      </c>
      <c r="F578" s="3" t="s">
        <v>4337</v>
      </c>
      <c r="G578" s="3" t="s">
        <v>4354</v>
      </c>
      <c r="H578" s="3" t="s">
        <v>4355</v>
      </c>
      <c r="I578" s="3" t="s">
        <v>3384</v>
      </c>
      <c r="J578" s="3">
        <v>4.75</v>
      </c>
    </row>
    <row r="579" spans="2:10" x14ac:dyDescent="0.25">
      <c r="B579" s="3" t="s">
        <v>3166</v>
      </c>
      <c r="C579" s="3" t="s">
        <v>3379</v>
      </c>
      <c r="D579" s="3" t="s">
        <v>3380</v>
      </c>
      <c r="E579" s="3">
        <v>104</v>
      </c>
      <c r="F579" s="3" t="s">
        <v>4337</v>
      </c>
      <c r="G579" s="3" t="s">
        <v>4356</v>
      </c>
      <c r="H579" s="3" t="s">
        <v>4357</v>
      </c>
      <c r="I579" s="3" t="s">
        <v>3384</v>
      </c>
      <c r="J579" s="3">
        <v>8.42</v>
      </c>
    </row>
    <row r="580" spans="2:10" x14ac:dyDescent="0.25">
      <c r="B580" s="3" t="s">
        <v>3166</v>
      </c>
      <c r="C580" s="3" t="s">
        <v>3379</v>
      </c>
      <c r="D580" s="3" t="s">
        <v>3380</v>
      </c>
      <c r="E580" s="3">
        <v>104</v>
      </c>
      <c r="F580" s="3" t="s">
        <v>4337</v>
      </c>
      <c r="G580" s="3" t="s">
        <v>4358</v>
      </c>
      <c r="H580" s="3" t="s">
        <v>4359</v>
      </c>
      <c r="I580" s="3" t="s">
        <v>3384</v>
      </c>
      <c r="J580" s="3">
        <v>1.38</v>
      </c>
    </row>
    <row r="581" spans="2:10" x14ac:dyDescent="0.25">
      <c r="B581" s="3" t="s">
        <v>3166</v>
      </c>
      <c r="C581" s="3" t="s">
        <v>3379</v>
      </c>
      <c r="D581" s="3" t="s">
        <v>3380</v>
      </c>
      <c r="E581" s="3">
        <v>104</v>
      </c>
      <c r="F581" s="3" t="s">
        <v>4337</v>
      </c>
      <c r="G581" s="3" t="s">
        <v>4360</v>
      </c>
      <c r="H581" s="3" t="s">
        <v>4361</v>
      </c>
      <c r="I581" s="3" t="s">
        <v>3384</v>
      </c>
      <c r="J581" s="3">
        <v>1.1299999999999999</v>
      </c>
    </row>
    <row r="582" spans="2:10" x14ac:dyDescent="0.25">
      <c r="B582" s="3" t="s">
        <v>3166</v>
      </c>
      <c r="C582" s="3" t="s">
        <v>3379</v>
      </c>
      <c r="D582" s="3" t="s">
        <v>3380</v>
      </c>
      <c r="E582" s="3">
        <v>104</v>
      </c>
      <c r="F582" s="3" t="s">
        <v>4337</v>
      </c>
      <c r="G582" s="3" t="s">
        <v>4362</v>
      </c>
      <c r="H582" s="3" t="s">
        <v>4363</v>
      </c>
      <c r="I582" s="3" t="s">
        <v>3384</v>
      </c>
      <c r="J582" s="3">
        <v>21.07</v>
      </c>
    </row>
    <row r="583" spans="2:10" x14ac:dyDescent="0.25">
      <c r="B583" s="3" t="s">
        <v>3166</v>
      </c>
      <c r="C583" s="3" t="s">
        <v>3379</v>
      </c>
      <c r="D583" s="3" t="s">
        <v>3380</v>
      </c>
      <c r="E583" s="3">
        <v>28</v>
      </c>
      <c r="F583" s="3" t="s">
        <v>4364</v>
      </c>
      <c r="G583" s="3" t="s">
        <v>4365</v>
      </c>
      <c r="H583" s="3" t="s">
        <v>4366</v>
      </c>
      <c r="I583" s="3" t="s">
        <v>3384</v>
      </c>
      <c r="J583" s="3">
        <v>0.8</v>
      </c>
    </row>
    <row r="584" spans="2:10" x14ac:dyDescent="0.25">
      <c r="B584" s="3" t="s">
        <v>3166</v>
      </c>
      <c r="C584" s="3" t="s">
        <v>3379</v>
      </c>
      <c r="D584" s="3" t="s">
        <v>3380</v>
      </c>
      <c r="E584" s="3">
        <v>28</v>
      </c>
      <c r="F584" s="3" t="s">
        <v>4364</v>
      </c>
      <c r="G584" s="3" t="s">
        <v>4367</v>
      </c>
      <c r="H584" s="3" t="s">
        <v>4368</v>
      </c>
      <c r="I584" s="3" t="s">
        <v>3384</v>
      </c>
      <c r="J584" s="3">
        <v>1.1499999999999999</v>
      </c>
    </row>
    <row r="585" spans="2:10" x14ac:dyDescent="0.25">
      <c r="B585" s="3" t="s">
        <v>3166</v>
      </c>
      <c r="C585" s="3" t="s">
        <v>3379</v>
      </c>
      <c r="D585" s="3" t="s">
        <v>3380</v>
      </c>
      <c r="E585" s="3">
        <v>98</v>
      </c>
      <c r="F585" s="3" t="s">
        <v>4369</v>
      </c>
      <c r="G585" s="3" t="s">
        <v>4370</v>
      </c>
      <c r="H585" s="3" t="s">
        <v>4371</v>
      </c>
      <c r="I585" s="3" t="s">
        <v>3384</v>
      </c>
      <c r="J585" s="3">
        <v>5.87</v>
      </c>
    </row>
    <row r="586" spans="2:10" x14ac:dyDescent="0.25">
      <c r="B586" s="3" t="s">
        <v>3166</v>
      </c>
      <c r="C586" s="3" t="s">
        <v>3379</v>
      </c>
      <c r="D586" s="3" t="s">
        <v>3380</v>
      </c>
      <c r="E586" s="3">
        <v>98</v>
      </c>
      <c r="F586" s="3" t="s">
        <v>4369</v>
      </c>
      <c r="G586" s="3" t="s">
        <v>4372</v>
      </c>
      <c r="H586" s="3" t="s">
        <v>4373</v>
      </c>
      <c r="I586" s="3" t="s">
        <v>3384</v>
      </c>
      <c r="J586" s="3">
        <v>4.2</v>
      </c>
    </row>
    <row r="587" spans="2:10" x14ac:dyDescent="0.25">
      <c r="B587" s="3" t="s">
        <v>3166</v>
      </c>
      <c r="C587" s="3" t="s">
        <v>3379</v>
      </c>
      <c r="D587" s="3" t="s">
        <v>3380</v>
      </c>
      <c r="E587" s="3">
        <v>98</v>
      </c>
      <c r="F587" s="3" t="s">
        <v>4369</v>
      </c>
      <c r="G587" s="3" t="s">
        <v>4374</v>
      </c>
      <c r="H587" s="3" t="s">
        <v>4375</v>
      </c>
      <c r="I587" s="3" t="s">
        <v>3384</v>
      </c>
      <c r="J587" s="3">
        <v>4.95</v>
      </c>
    </row>
    <row r="588" spans="2:10" x14ac:dyDescent="0.25">
      <c r="B588" s="3" t="s">
        <v>3166</v>
      </c>
      <c r="C588" s="3" t="s">
        <v>3379</v>
      </c>
      <c r="D588" s="3" t="s">
        <v>3380</v>
      </c>
      <c r="E588" s="3">
        <v>98</v>
      </c>
      <c r="F588" s="3" t="s">
        <v>4369</v>
      </c>
      <c r="G588" s="3" t="s">
        <v>4376</v>
      </c>
      <c r="H588" s="3" t="s">
        <v>4377</v>
      </c>
      <c r="I588" s="3" t="s">
        <v>3384</v>
      </c>
      <c r="J588" s="3">
        <v>5.31</v>
      </c>
    </row>
    <row r="589" spans="2:10" x14ac:dyDescent="0.25">
      <c r="B589" s="3" t="s">
        <v>3166</v>
      </c>
      <c r="C589" s="3" t="s">
        <v>3379</v>
      </c>
      <c r="D589" s="3" t="s">
        <v>3380</v>
      </c>
      <c r="E589" s="3">
        <v>98</v>
      </c>
      <c r="F589" s="3" t="s">
        <v>4369</v>
      </c>
      <c r="G589" s="3" t="s">
        <v>4378</v>
      </c>
      <c r="H589" s="3" t="s">
        <v>4379</v>
      </c>
      <c r="I589" s="3" t="s">
        <v>3384</v>
      </c>
      <c r="J589" s="3">
        <v>6.45</v>
      </c>
    </row>
    <row r="590" spans="2:10" x14ac:dyDescent="0.25">
      <c r="B590" s="3" t="s">
        <v>3166</v>
      </c>
      <c r="C590" s="3" t="s">
        <v>3379</v>
      </c>
      <c r="D590" s="3" t="s">
        <v>3380</v>
      </c>
      <c r="E590" s="3">
        <v>98</v>
      </c>
      <c r="F590" s="3" t="s">
        <v>4369</v>
      </c>
      <c r="G590" s="3" t="s">
        <v>4380</v>
      </c>
      <c r="H590" s="3" t="s">
        <v>4381</v>
      </c>
      <c r="I590" s="3" t="s">
        <v>3384</v>
      </c>
      <c r="J590" s="3">
        <v>10.07</v>
      </c>
    </row>
    <row r="591" spans="2:10" x14ac:dyDescent="0.25">
      <c r="B591" s="3" t="s">
        <v>3166</v>
      </c>
      <c r="C591" s="3" t="s">
        <v>3379</v>
      </c>
      <c r="D591" s="3" t="s">
        <v>3380</v>
      </c>
      <c r="E591" s="3">
        <v>98</v>
      </c>
      <c r="F591" s="3" t="s">
        <v>4369</v>
      </c>
      <c r="G591" s="3" t="s">
        <v>4382</v>
      </c>
      <c r="H591" s="3" t="s">
        <v>4383</v>
      </c>
      <c r="I591" s="3" t="s">
        <v>3384</v>
      </c>
      <c r="J591" s="3">
        <v>4.59</v>
      </c>
    </row>
    <row r="592" spans="2:10" x14ac:dyDescent="0.25">
      <c r="B592" s="3" t="s">
        <v>3166</v>
      </c>
      <c r="C592" s="3" t="s">
        <v>3379</v>
      </c>
      <c r="D592" s="3" t="s">
        <v>3380</v>
      </c>
      <c r="E592" s="3">
        <v>98</v>
      </c>
      <c r="F592" s="3" t="s">
        <v>4369</v>
      </c>
      <c r="G592" s="3" t="s">
        <v>4384</v>
      </c>
      <c r="H592" s="3" t="s">
        <v>4385</v>
      </c>
      <c r="I592" s="3" t="s">
        <v>3384</v>
      </c>
      <c r="J592" s="3">
        <v>7.37</v>
      </c>
    </row>
    <row r="593" spans="2:10" x14ac:dyDescent="0.25">
      <c r="B593" s="3" t="s">
        <v>3166</v>
      </c>
      <c r="C593" s="3" t="s">
        <v>3379</v>
      </c>
      <c r="D593" s="3" t="s">
        <v>3380</v>
      </c>
      <c r="E593" s="3">
        <v>98</v>
      </c>
      <c r="F593" s="3" t="s">
        <v>4369</v>
      </c>
      <c r="G593" s="3" t="s">
        <v>4386</v>
      </c>
      <c r="H593" s="3" t="s">
        <v>4387</v>
      </c>
      <c r="I593" s="3" t="s">
        <v>3384</v>
      </c>
      <c r="J593" s="3">
        <v>3.78</v>
      </c>
    </row>
    <row r="594" spans="2:10" x14ac:dyDescent="0.25">
      <c r="B594" s="3" t="s">
        <v>3166</v>
      </c>
      <c r="C594" s="3" t="s">
        <v>3379</v>
      </c>
      <c r="D594" s="3" t="s">
        <v>3380</v>
      </c>
      <c r="E594" s="3">
        <v>98</v>
      </c>
      <c r="F594" s="3" t="s">
        <v>4369</v>
      </c>
      <c r="G594" s="3" t="s">
        <v>4388</v>
      </c>
      <c r="H594" s="3" t="s">
        <v>4389</v>
      </c>
      <c r="I594" s="3" t="s">
        <v>3384</v>
      </c>
      <c r="J594" s="3">
        <v>3.95</v>
      </c>
    </row>
    <row r="595" spans="2:10" x14ac:dyDescent="0.25">
      <c r="B595" s="3" t="s">
        <v>3166</v>
      </c>
      <c r="C595" s="3" t="s">
        <v>3379</v>
      </c>
      <c r="D595" s="3" t="s">
        <v>3380</v>
      </c>
      <c r="E595" s="3">
        <v>98</v>
      </c>
      <c r="F595" s="3" t="s">
        <v>4369</v>
      </c>
      <c r="G595" s="3" t="s">
        <v>4390</v>
      </c>
      <c r="H595" s="3" t="s">
        <v>4373</v>
      </c>
      <c r="I595" s="3" t="s">
        <v>3384</v>
      </c>
      <c r="J595" s="3">
        <v>4.2</v>
      </c>
    </row>
    <row r="596" spans="2:10" x14ac:dyDescent="0.25">
      <c r="B596" s="3" t="s">
        <v>3166</v>
      </c>
      <c r="C596" s="3" t="s">
        <v>3379</v>
      </c>
      <c r="D596" s="3" t="s">
        <v>3380</v>
      </c>
      <c r="E596" s="3">
        <v>98</v>
      </c>
      <c r="F596" s="3" t="s">
        <v>4369</v>
      </c>
      <c r="G596" s="3" t="s">
        <v>4391</v>
      </c>
      <c r="H596" s="3" t="s">
        <v>4379</v>
      </c>
      <c r="I596" s="3" t="s">
        <v>3384</v>
      </c>
      <c r="J596" s="3">
        <v>6.45</v>
      </c>
    </row>
    <row r="597" spans="2:10" x14ac:dyDescent="0.25">
      <c r="B597" s="3" t="s">
        <v>3166</v>
      </c>
      <c r="C597" s="3" t="s">
        <v>3379</v>
      </c>
      <c r="D597" s="3" t="s">
        <v>3380</v>
      </c>
      <c r="E597" s="3">
        <v>94</v>
      </c>
      <c r="F597" s="3" t="s">
        <v>4392</v>
      </c>
      <c r="G597" s="3" t="s">
        <v>4393</v>
      </c>
      <c r="H597" s="3" t="s">
        <v>4394</v>
      </c>
      <c r="I597" s="3" t="s">
        <v>3172</v>
      </c>
      <c r="J597" s="3">
        <v>0.55000000000000004</v>
      </c>
    </row>
    <row r="598" spans="2:10" x14ac:dyDescent="0.25">
      <c r="B598" s="3" t="s">
        <v>3166</v>
      </c>
      <c r="C598" s="3" t="s">
        <v>3379</v>
      </c>
      <c r="D598" s="3" t="s">
        <v>3380</v>
      </c>
      <c r="E598" s="3">
        <v>94</v>
      </c>
      <c r="F598" s="3" t="s">
        <v>4392</v>
      </c>
      <c r="G598" s="3" t="s">
        <v>4395</v>
      </c>
      <c r="H598" s="3" t="s">
        <v>4396</v>
      </c>
      <c r="I598" s="3" t="s">
        <v>3172</v>
      </c>
      <c r="J598" s="3">
        <v>0.51</v>
      </c>
    </row>
    <row r="599" spans="2:10" x14ac:dyDescent="0.25">
      <c r="B599" s="3" t="s">
        <v>3166</v>
      </c>
      <c r="C599" s="3" t="s">
        <v>3379</v>
      </c>
      <c r="D599" s="3" t="s">
        <v>3380</v>
      </c>
      <c r="E599" s="3">
        <v>94</v>
      </c>
      <c r="F599" s="3" t="s">
        <v>4392</v>
      </c>
      <c r="G599" s="3" t="s">
        <v>4397</v>
      </c>
      <c r="H599" s="3" t="s">
        <v>4398</v>
      </c>
      <c r="I599" s="3" t="s">
        <v>3172</v>
      </c>
      <c r="J599" s="3">
        <v>1.08</v>
      </c>
    </row>
    <row r="600" spans="2:10" x14ac:dyDescent="0.25">
      <c r="B600" s="3" t="s">
        <v>3166</v>
      </c>
      <c r="C600" s="3" t="s">
        <v>3379</v>
      </c>
      <c r="D600" s="3" t="s">
        <v>3380</v>
      </c>
      <c r="E600" s="3">
        <v>94</v>
      </c>
      <c r="F600" s="3" t="s">
        <v>4392</v>
      </c>
      <c r="G600" s="3" t="s">
        <v>4399</v>
      </c>
      <c r="H600" s="3" t="s">
        <v>4400</v>
      </c>
      <c r="I600" s="3" t="s">
        <v>3172</v>
      </c>
      <c r="J600" s="3">
        <v>1.04</v>
      </c>
    </row>
    <row r="601" spans="2:10" x14ac:dyDescent="0.25">
      <c r="B601" s="3" t="s">
        <v>3166</v>
      </c>
      <c r="C601" s="3" t="s">
        <v>3379</v>
      </c>
      <c r="D601" s="3" t="s">
        <v>3380</v>
      </c>
      <c r="E601" s="3">
        <v>94</v>
      </c>
      <c r="F601" s="3" t="s">
        <v>4392</v>
      </c>
      <c r="G601" s="3" t="s">
        <v>4401</v>
      </c>
      <c r="H601" s="3" t="s">
        <v>4402</v>
      </c>
      <c r="I601" s="3" t="s">
        <v>3172</v>
      </c>
      <c r="J601" s="3">
        <v>6.2</v>
      </c>
    </row>
    <row r="602" spans="2:10" x14ac:dyDescent="0.25">
      <c r="B602" s="3" t="s">
        <v>3166</v>
      </c>
      <c r="C602" s="3" t="s">
        <v>3379</v>
      </c>
      <c r="D602" s="3" t="s">
        <v>3380</v>
      </c>
      <c r="E602" s="3">
        <v>94</v>
      </c>
      <c r="F602" s="3" t="s">
        <v>4392</v>
      </c>
      <c r="G602" s="3" t="s">
        <v>4403</v>
      </c>
      <c r="H602" s="3" t="s">
        <v>4404</v>
      </c>
      <c r="I602" s="3" t="s">
        <v>3172</v>
      </c>
      <c r="J602" s="3">
        <v>8.7100000000000009</v>
      </c>
    </row>
    <row r="603" spans="2:10" x14ac:dyDescent="0.25">
      <c r="B603" s="3" t="s">
        <v>3166</v>
      </c>
      <c r="C603" s="3" t="s">
        <v>3379</v>
      </c>
      <c r="D603" s="3" t="s">
        <v>3380</v>
      </c>
      <c r="E603" s="3">
        <v>94</v>
      </c>
      <c r="F603" s="3" t="s">
        <v>4392</v>
      </c>
      <c r="G603" s="3" t="s">
        <v>4405</v>
      </c>
      <c r="H603" s="3" t="s">
        <v>4406</v>
      </c>
      <c r="I603" s="3" t="s">
        <v>3172</v>
      </c>
      <c r="J603" s="3">
        <v>1.99</v>
      </c>
    </row>
    <row r="604" spans="2:10" x14ac:dyDescent="0.25">
      <c r="B604" s="3" t="s">
        <v>3166</v>
      </c>
      <c r="C604" s="3" t="s">
        <v>3379</v>
      </c>
      <c r="D604" s="3" t="s">
        <v>3380</v>
      </c>
      <c r="E604" s="3">
        <v>94</v>
      </c>
      <c r="F604" s="3" t="s">
        <v>4392</v>
      </c>
      <c r="G604" s="3" t="s">
        <v>4407</v>
      </c>
      <c r="H604" s="3" t="s">
        <v>4408</v>
      </c>
      <c r="I604" s="3" t="s">
        <v>3172</v>
      </c>
      <c r="J604" s="3">
        <v>4.51</v>
      </c>
    </row>
    <row r="605" spans="2:10" x14ac:dyDescent="0.25">
      <c r="B605" s="3" t="s">
        <v>3166</v>
      </c>
      <c r="C605" s="3" t="s">
        <v>3379</v>
      </c>
      <c r="D605" s="3" t="s">
        <v>3380</v>
      </c>
      <c r="E605" s="3">
        <v>94</v>
      </c>
      <c r="F605" s="3" t="s">
        <v>4392</v>
      </c>
      <c r="G605" s="3" t="s">
        <v>4409</v>
      </c>
      <c r="H605" s="3" t="s">
        <v>4410</v>
      </c>
      <c r="I605" s="3" t="s">
        <v>3172</v>
      </c>
      <c r="J605" s="3">
        <v>10.84</v>
      </c>
    </row>
    <row r="606" spans="2:10" x14ac:dyDescent="0.25">
      <c r="B606" s="3" t="s">
        <v>3166</v>
      </c>
      <c r="C606" s="3" t="s">
        <v>3379</v>
      </c>
      <c r="D606" s="3" t="s">
        <v>3380</v>
      </c>
      <c r="E606" s="3">
        <v>94</v>
      </c>
      <c r="F606" s="3" t="s">
        <v>4392</v>
      </c>
      <c r="G606" s="3" t="s">
        <v>4411</v>
      </c>
      <c r="H606" s="3" t="s">
        <v>4412</v>
      </c>
      <c r="I606" s="3" t="s">
        <v>3172</v>
      </c>
      <c r="J606" s="3">
        <v>1</v>
      </c>
    </row>
    <row r="607" spans="2:10" x14ac:dyDescent="0.25">
      <c r="B607" s="3" t="s">
        <v>3166</v>
      </c>
      <c r="C607" s="3" t="s">
        <v>3379</v>
      </c>
      <c r="D607" s="3" t="s">
        <v>3380</v>
      </c>
      <c r="E607" s="3">
        <v>94</v>
      </c>
      <c r="F607" s="3" t="s">
        <v>4392</v>
      </c>
      <c r="G607" s="3" t="s">
        <v>4413</v>
      </c>
      <c r="H607" s="3" t="s">
        <v>4414</v>
      </c>
      <c r="I607" s="3" t="s">
        <v>3172</v>
      </c>
      <c r="J607" s="3">
        <v>1.57</v>
      </c>
    </row>
    <row r="608" spans="2:10" x14ac:dyDescent="0.25">
      <c r="B608" s="3" t="s">
        <v>3166</v>
      </c>
      <c r="C608" s="3" t="s">
        <v>3379</v>
      </c>
      <c r="D608" s="3" t="s">
        <v>3380</v>
      </c>
      <c r="E608" s="3">
        <v>94</v>
      </c>
      <c r="F608" s="3" t="s">
        <v>4392</v>
      </c>
      <c r="G608" s="3" t="s">
        <v>4415</v>
      </c>
      <c r="H608" s="3" t="s">
        <v>4416</v>
      </c>
      <c r="I608" s="3" t="s">
        <v>3172</v>
      </c>
      <c r="J608" s="3">
        <v>8.0399999999999991</v>
      </c>
    </row>
    <row r="609" spans="2:10" x14ac:dyDescent="0.25">
      <c r="B609" s="3" t="s">
        <v>3166</v>
      </c>
      <c r="C609" s="3" t="s">
        <v>3379</v>
      </c>
      <c r="D609" s="3" t="s">
        <v>3380</v>
      </c>
      <c r="E609" s="3">
        <v>94</v>
      </c>
      <c r="F609" s="3" t="s">
        <v>4392</v>
      </c>
      <c r="G609" s="3" t="s">
        <v>4417</v>
      </c>
      <c r="H609" s="3" t="s">
        <v>4418</v>
      </c>
      <c r="I609" s="3" t="s">
        <v>3172</v>
      </c>
      <c r="J609" s="3">
        <v>1.1100000000000001</v>
      </c>
    </row>
    <row r="610" spans="2:10" x14ac:dyDescent="0.25">
      <c r="B610" s="3" t="s">
        <v>3166</v>
      </c>
      <c r="C610" s="3" t="s">
        <v>3379</v>
      </c>
      <c r="D610" s="3" t="s">
        <v>3380</v>
      </c>
      <c r="E610" s="3">
        <v>94</v>
      </c>
      <c r="F610" s="3" t="s">
        <v>4392</v>
      </c>
      <c r="G610" s="3" t="s">
        <v>4419</v>
      </c>
      <c r="H610" s="3" t="s">
        <v>4420</v>
      </c>
      <c r="I610" s="3" t="s">
        <v>3172</v>
      </c>
      <c r="J610" s="3">
        <v>0.66</v>
      </c>
    </row>
    <row r="611" spans="2:10" x14ac:dyDescent="0.25">
      <c r="B611" s="3" t="s">
        <v>3166</v>
      </c>
      <c r="C611" s="3" t="s">
        <v>3379</v>
      </c>
      <c r="D611" s="3" t="s">
        <v>3380</v>
      </c>
      <c r="E611" s="3">
        <v>95</v>
      </c>
      <c r="F611" s="3" t="s">
        <v>3229</v>
      </c>
      <c r="G611" s="3" t="s">
        <v>4421</v>
      </c>
      <c r="H611" s="3" t="s">
        <v>4422</v>
      </c>
      <c r="I611" s="3" t="s">
        <v>3172</v>
      </c>
      <c r="J611" s="3">
        <v>2.54</v>
      </c>
    </row>
    <row r="612" spans="2:10" x14ac:dyDescent="0.25">
      <c r="B612" s="3" t="s">
        <v>3166</v>
      </c>
      <c r="C612" s="3" t="s">
        <v>3379</v>
      </c>
      <c r="D612" s="3" t="s">
        <v>3380</v>
      </c>
      <c r="E612" s="3">
        <v>94</v>
      </c>
      <c r="F612" s="3" t="s">
        <v>4392</v>
      </c>
      <c r="G612" s="3" t="s">
        <v>4423</v>
      </c>
      <c r="H612" s="3" t="s">
        <v>4424</v>
      </c>
      <c r="I612" s="3" t="s">
        <v>3172</v>
      </c>
      <c r="J612" s="3">
        <v>0.95</v>
      </c>
    </row>
    <row r="613" spans="2:10" x14ac:dyDescent="0.25">
      <c r="B613" s="3" t="s">
        <v>3166</v>
      </c>
      <c r="C613" s="3" t="s">
        <v>3379</v>
      </c>
      <c r="D613" s="3" t="s">
        <v>3380</v>
      </c>
      <c r="E613" s="3">
        <v>94</v>
      </c>
      <c r="F613" s="3" t="s">
        <v>4392</v>
      </c>
      <c r="G613" s="3" t="s">
        <v>4425</v>
      </c>
      <c r="H613" s="3" t="s">
        <v>4426</v>
      </c>
      <c r="I613" s="3" t="s">
        <v>3172</v>
      </c>
      <c r="J613" s="3">
        <v>1.79</v>
      </c>
    </row>
    <row r="614" spans="2:10" x14ac:dyDescent="0.25">
      <c r="B614" s="3" t="s">
        <v>3166</v>
      </c>
      <c r="C614" s="3" t="s">
        <v>3379</v>
      </c>
      <c r="D614" s="3" t="s">
        <v>3380</v>
      </c>
      <c r="E614" s="3">
        <v>94</v>
      </c>
      <c r="F614" s="3" t="s">
        <v>4392</v>
      </c>
      <c r="G614" s="3" t="s">
        <v>4427</v>
      </c>
      <c r="H614" s="3" t="s">
        <v>4428</v>
      </c>
      <c r="I614" s="3" t="s">
        <v>3172</v>
      </c>
      <c r="J614" s="3">
        <v>5.3</v>
      </c>
    </row>
    <row r="615" spans="2:10" x14ac:dyDescent="0.25">
      <c r="B615" s="3" t="s">
        <v>3166</v>
      </c>
      <c r="C615" s="3" t="s">
        <v>3379</v>
      </c>
      <c r="D615" s="3" t="s">
        <v>3380</v>
      </c>
      <c r="E615" s="3">
        <v>94</v>
      </c>
      <c r="F615" s="3" t="s">
        <v>4392</v>
      </c>
      <c r="G615" s="3" t="s">
        <v>4429</v>
      </c>
      <c r="H615" s="3" t="s">
        <v>4430</v>
      </c>
      <c r="I615" s="3" t="s">
        <v>3172</v>
      </c>
      <c r="J615" s="3">
        <v>59.34</v>
      </c>
    </row>
    <row r="616" spans="2:10" x14ac:dyDescent="0.25">
      <c r="B616" s="3" t="s">
        <v>3166</v>
      </c>
      <c r="C616" s="3" t="s">
        <v>3379</v>
      </c>
      <c r="D616" s="3" t="s">
        <v>3380</v>
      </c>
      <c r="E616" s="3">
        <v>95</v>
      </c>
      <c r="F616" s="3" t="s">
        <v>3229</v>
      </c>
      <c r="G616" s="3" t="s">
        <v>4431</v>
      </c>
      <c r="H616" s="3" t="s">
        <v>4432</v>
      </c>
      <c r="I616" s="3" t="s">
        <v>3172</v>
      </c>
      <c r="J616" s="3">
        <v>2.38</v>
      </c>
    </row>
    <row r="617" spans="2:10" x14ac:dyDescent="0.25">
      <c r="B617" s="3" t="s">
        <v>3166</v>
      </c>
      <c r="C617" s="3" t="s">
        <v>3379</v>
      </c>
      <c r="D617" s="3" t="s">
        <v>3380</v>
      </c>
      <c r="E617" s="3">
        <v>95</v>
      </c>
      <c r="F617" s="3" t="s">
        <v>3229</v>
      </c>
      <c r="G617" s="3" t="s">
        <v>4433</v>
      </c>
      <c r="H617" s="3" t="s">
        <v>4434</v>
      </c>
      <c r="I617" s="3" t="s">
        <v>3172</v>
      </c>
      <c r="J617" s="3">
        <v>2.2000000000000002</v>
      </c>
    </row>
    <row r="618" spans="2:10" x14ac:dyDescent="0.25">
      <c r="B618" s="3" t="s">
        <v>3166</v>
      </c>
      <c r="C618" s="3" t="s">
        <v>3379</v>
      </c>
      <c r="D618" s="3" t="s">
        <v>3380</v>
      </c>
      <c r="E618" s="3">
        <v>95</v>
      </c>
      <c r="F618" s="3" t="s">
        <v>3229</v>
      </c>
      <c r="G618" s="3" t="s">
        <v>4435</v>
      </c>
      <c r="H618" s="3" t="s">
        <v>4436</v>
      </c>
      <c r="I618" s="3" t="s">
        <v>3172</v>
      </c>
      <c r="J618" s="3">
        <v>1.83</v>
      </c>
    </row>
    <row r="619" spans="2:10" x14ac:dyDescent="0.25">
      <c r="B619" s="3" t="s">
        <v>3166</v>
      </c>
      <c r="C619" s="3" t="s">
        <v>3379</v>
      </c>
      <c r="D619" s="3" t="s">
        <v>3380</v>
      </c>
      <c r="E619" s="3">
        <v>95</v>
      </c>
      <c r="F619" s="3" t="s">
        <v>3229</v>
      </c>
      <c r="G619" s="3" t="s">
        <v>4437</v>
      </c>
      <c r="H619" s="3" t="s">
        <v>4438</v>
      </c>
      <c r="I619" s="3" t="s">
        <v>3172</v>
      </c>
      <c r="J619" s="3">
        <v>2.08</v>
      </c>
    </row>
    <row r="620" spans="2:10" x14ac:dyDescent="0.25">
      <c r="B620" s="3" t="s">
        <v>3166</v>
      </c>
      <c r="C620" s="3" t="s">
        <v>3379</v>
      </c>
      <c r="D620" s="3" t="s">
        <v>3380</v>
      </c>
      <c r="E620" s="3">
        <v>95</v>
      </c>
      <c r="F620" s="3" t="s">
        <v>3229</v>
      </c>
      <c r="G620" s="3" t="s">
        <v>4439</v>
      </c>
      <c r="H620" s="3" t="s">
        <v>4440</v>
      </c>
      <c r="I620" s="3" t="s">
        <v>3172</v>
      </c>
      <c r="J620" s="3">
        <v>2.33</v>
      </c>
    </row>
    <row r="621" spans="2:10" x14ac:dyDescent="0.25">
      <c r="B621" s="3" t="s">
        <v>3166</v>
      </c>
      <c r="C621" s="3" t="s">
        <v>3379</v>
      </c>
      <c r="D621" s="3" t="s">
        <v>3380</v>
      </c>
      <c r="E621" s="3">
        <v>95</v>
      </c>
      <c r="F621" s="3" t="s">
        <v>3229</v>
      </c>
      <c r="G621" s="3" t="s">
        <v>4441</v>
      </c>
      <c r="H621" s="3" t="s">
        <v>4442</v>
      </c>
      <c r="I621" s="3" t="s">
        <v>3172</v>
      </c>
      <c r="J621" s="3">
        <v>2.89</v>
      </c>
    </row>
    <row r="622" spans="2:10" x14ac:dyDescent="0.25">
      <c r="B622" s="3" t="s">
        <v>3166</v>
      </c>
      <c r="C622" s="3" t="s">
        <v>3379</v>
      </c>
      <c r="D622" s="3" t="s">
        <v>3380</v>
      </c>
      <c r="E622" s="3">
        <v>95</v>
      </c>
      <c r="F622" s="3" t="s">
        <v>3229</v>
      </c>
      <c r="G622" s="3" t="s">
        <v>4443</v>
      </c>
      <c r="H622" s="3" t="s">
        <v>4444</v>
      </c>
      <c r="I622" s="3" t="s">
        <v>3172</v>
      </c>
      <c r="J622" s="3">
        <v>5.54</v>
      </c>
    </row>
    <row r="623" spans="2:10" x14ac:dyDescent="0.25">
      <c r="B623" s="3" t="s">
        <v>3166</v>
      </c>
      <c r="C623" s="3" t="s">
        <v>3379</v>
      </c>
      <c r="D623" s="3" t="s">
        <v>3380</v>
      </c>
      <c r="E623" s="3">
        <v>95</v>
      </c>
      <c r="F623" s="3" t="s">
        <v>3229</v>
      </c>
      <c r="G623" s="3" t="s">
        <v>4445</v>
      </c>
      <c r="H623" s="3" t="s">
        <v>4446</v>
      </c>
      <c r="I623" s="3" t="s">
        <v>3172</v>
      </c>
      <c r="J623" s="3">
        <v>4.22</v>
      </c>
    </row>
    <row r="624" spans="2:10" x14ac:dyDescent="0.25">
      <c r="B624" s="3" t="s">
        <v>3166</v>
      </c>
      <c r="C624" s="3" t="s">
        <v>3379</v>
      </c>
      <c r="D624" s="3" t="s">
        <v>3380</v>
      </c>
      <c r="E624" s="3">
        <v>10</v>
      </c>
      <c r="F624" s="3" t="s">
        <v>4447</v>
      </c>
      <c r="G624" s="3" t="s">
        <v>4448</v>
      </c>
      <c r="H624" s="3" t="s">
        <v>4449</v>
      </c>
      <c r="I624" s="3" t="s">
        <v>3172</v>
      </c>
      <c r="J624" s="3">
        <v>168.76</v>
      </c>
    </row>
    <row r="625" spans="2:10" x14ac:dyDescent="0.25">
      <c r="B625" s="3" t="s">
        <v>3166</v>
      </c>
      <c r="C625" s="3" t="s">
        <v>3379</v>
      </c>
      <c r="D625" s="3" t="s">
        <v>3380</v>
      </c>
      <c r="E625" s="3">
        <v>10</v>
      </c>
      <c r="F625" s="3" t="s">
        <v>4447</v>
      </c>
      <c r="G625" s="3" t="s">
        <v>4450</v>
      </c>
      <c r="H625" s="3" t="s">
        <v>4451</v>
      </c>
      <c r="I625" s="3" t="s">
        <v>3172</v>
      </c>
      <c r="J625" s="3">
        <v>173.34</v>
      </c>
    </row>
    <row r="626" spans="2:10" x14ac:dyDescent="0.25">
      <c r="B626" s="3" t="s">
        <v>3166</v>
      </c>
      <c r="C626" s="3" t="s">
        <v>3379</v>
      </c>
      <c r="D626" s="3" t="s">
        <v>3380</v>
      </c>
      <c r="E626" s="3">
        <v>10</v>
      </c>
      <c r="F626" s="3" t="s">
        <v>4447</v>
      </c>
      <c r="G626" s="3" t="s">
        <v>4452</v>
      </c>
      <c r="H626" s="3" t="s">
        <v>4453</v>
      </c>
      <c r="I626" s="3" t="s">
        <v>3172</v>
      </c>
      <c r="J626" s="3">
        <v>209.28</v>
      </c>
    </row>
    <row r="627" spans="2:10" x14ac:dyDescent="0.25">
      <c r="B627" s="3" t="s">
        <v>3166</v>
      </c>
      <c r="C627" s="3" t="s">
        <v>3379</v>
      </c>
      <c r="D627" s="3" t="s">
        <v>3380</v>
      </c>
      <c r="E627" s="3">
        <v>10</v>
      </c>
      <c r="F627" s="3" t="s">
        <v>4447</v>
      </c>
      <c r="G627" s="3" t="s">
        <v>4454</v>
      </c>
      <c r="H627" s="3" t="s">
        <v>4455</v>
      </c>
      <c r="I627" s="3" t="s">
        <v>3172</v>
      </c>
      <c r="J627" s="3">
        <v>207.37</v>
      </c>
    </row>
    <row r="628" spans="2:10" x14ac:dyDescent="0.25">
      <c r="B628" s="3" t="s">
        <v>3166</v>
      </c>
      <c r="C628" s="3" t="s">
        <v>3379</v>
      </c>
      <c r="D628" s="3" t="s">
        <v>3380</v>
      </c>
      <c r="E628" s="3">
        <v>10</v>
      </c>
      <c r="F628" s="3" t="s">
        <v>4447</v>
      </c>
      <c r="G628" s="3" t="s">
        <v>4456</v>
      </c>
      <c r="H628" s="3" t="s">
        <v>4457</v>
      </c>
      <c r="I628" s="3" t="s">
        <v>3172</v>
      </c>
      <c r="J628" s="3">
        <v>267.72000000000003</v>
      </c>
    </row>
    <row r="629" spans="2:10" x14ac:dyDescent="0.25">
      <c r="B629" s="3" t="s">
        <v>3166</v>
      </c>
      <c r="C629" s="3" t="s">
        <v>3379</v>
      </c>
      <c r="D629" s="3" t="s">
        <v>3380</v>
      </c>
      <c r="E629" s="3">
        <v>10</v>
      </c>
      <c r="F629" s="3" t="s">
        <v>4447</v>
      </c>
      <c r="G629" s="3" t="s">
        <v>4458</v>
      </c>
      <c r="H629" s="3" t="s">
        <v>4459</v>
      </c>
      <c r="I629" s="3" t="s">
        <v>3172</v>
      </c>
      <c r="J629" s="3">
        <v>285.77999999999997</v>
      </c>
    </row>
    <row r="630" spans="2:10" x14ac:dyDescent="0.25">
      <c r="B630" s="3" t="s">
        <v>3166</v>
      </c>
      <c r="C630" s="3" t="s">
        <v>3379</v>
      </c>
      <c r="D630" s="3" t="s">
        <v>3380</v>
      </c>
      <c r="E630" s="3">
        <v>10</v>
      </c>
      <c r="F630" s="3" t="s">
        <v>4447</v>
      </c>
      <c r="G630" s="3" t="s">
        <v>4460</v>
      </c>
      <c r="H630" s="3" t="s">
        <v>4461</v>
      </c>
      <c r="I630" s="3" t="s">
        <v>3172</v>
      </c>
      <c r="J630" s="3">
        <v>313.88</v>
      </c>
    </row>
    <row r="631" spans="2:10" x14ac:dyDescent="0.25">
      <c r="B631" s="3" t="s">
        <v>3166</v>
      </c>
      <c r="C631" s="3" t="s">
        <v>3379</v>
      </c>
      <c r="D631" s="3" t="s">
        <v>3380</v>
      </c>
      <c r="E631" s="3">
        <v>10</v>
      </c>
      <c r="F631" s="3" t="s">
        <v>4447</v>
      </c>
      <c r="G631" s="3" t="s">
        <v>4462</v>
      </c>
      <c r="H631" s="3" t="s">
        <v>4463</v>
      </c>
      <c r="I631" s="3" t="s">
        <v>3172</v>
      </c>
      <c r="J631" s="3">
        <v>392.34</v>
      </c>
    </row>
    <row r="632" spans="2:10" x14ac:dyDescent="0.25">
      <c r="B632" s="3" t="s">
        <v>3166</v>
      </c>
      <c r="C632" s="3" t="s">
        <v>3379</v>
      </c>
      <c r="D632" s="3" t="s">
        <v>3380</v>
      </c>
      <c r="E632" s="3">
        <v>10</v>
      </c>
      <c r="F632" s="3" t="s">
        <v>4447</v>
      </c>
      <c r="G632" s="3" t="s">
        <v>4464</v>
      </c>
      <c r="H632" s="3" t="s">
        <v>4465</v>
      </c>
      <c r="I632" s="3" t="s">
        <v>3172</v>
      </c>
      <c r="J632" s="3">
        <v>462.56</v>
      </c>
    </row>
    <row r="633" spans="2:10" x14ac:dyDescent="0.25">
      <c r="B633" s="3" t="s">
        <v>3166</v>
      </c>
      <c r="C633" s="3" t="s">
        <v>3379</v>
      </c>
      <c r="D633" s="3" t="s">
        <v>3380</v>
      </c>
      <c r="E633" s="3">
        <v>10</v>
      </c>
      <c r="F633" s="3" t="s">
        <v>4447</v>
      </c>
      <c r="G633" s="3" t="s">
        <v>4466</v>
      </c>
      <c r="H633" s="3" t="s">
        <v>4467</v>
      </c>
      <c r="I633" s="3" t="s">
        <v>3172</v>
      </c>
      <c r="J633" s="3">
        <v>235.55</v>
      </c>
    </row>
    <row r="634" spans="2:10" x14ac:dyDescent="0.25">
      <c r="B634" s="3" t="s">
        <v>3166</v>
      </c>
      <c r="C634" s="3" t="s">
        <v>3379</v>
      </c>
      <c r="D634" s="3" t="s">
        <v>3380</v>
      </c>
      <c r="E634" s="3">
        <v>10</v>
      </c>
      <c r="F634" s="3" t="s">
        <v>4447</v>
      </c>
      <c r="G634" s="3" t="s">
        <v>4468</v>
      </c>
      <c r="H634" s="3" t="s">
        <v>4469</v>
      </c>
      <c r="I634" s="3" t="s">
        <v>3172</v>
      </c>
      <c r="J634" s="3">
        <v>245.91</v>
      </c>
    </row>
    <row r="635" spans="2:10" x14ac:dyDescent="0.25">
      <c r="B635" s="3" t="s">
        <v>3166</v>
      </c>
      <c r="C635" s="3" t="s">
        <v>3379</v>
      </c>
      <c r="D635" s="3" t="s">
        <v>3380</v>
      </c>
      <c r="E635" s="3">
        <v>10</v>
      </c>
      <c r="F635" s="3" t="s">
        <v>4447</v>
      </c>
      <c r="G635" s="3" t="s">
        <v>4470</v>
      </c>
      <c r="H635" s="3" t="s">
        <v>4471</v>
      </c>
      <c r="I635" s="3" t="s">
        <v>3172</v>
      </c>
      <c r="J635" s="3">
        <v>548.72</v>
      </c>
    </row>
    <row r="636" spans="2:10" x14ac:dyDescent="0.25">
      <c r="B636" s="3" t="s">
        <v>3166</v>
      </c>
      <c r="C636" s="3" t="s">
        <v>3379</v>
      </c>
      <c r="D636" s="3" t="s">
        <v>3380</v>
      </c>
      <c r="E636" s="3">
        <v>10</v>
      </c>
      <c r="F636" s="3" t="s">
        <v>4447</v>
      </c>
      <c r="G636" s="3" t="s">
        <v>4472</v>
      </c>
      <c r="H636" s="3" t="s">
        <v>4473</v>
      </c>
      <c r="I636" s="3" t="s">
        <v>3172</v>
      </c>
      <c r="J636" s="3">
        <v>7.96</v>
      </c>
    </row>
    <row r="637" spans="2:10" x14ac:dyDescent="0.25">
      <c r="B637" s="3" t="s">
        <v>3166</v>
      </c>
      <c r="C637" s="3" t="s">
        <v>3379</v>
      </c>
      <c r="D637" s="3" t="s">
        <v>3380</v>
      </c>
      <c r="E637" s="3">
        <v>10</v>
      </c>
      <c r="F637" s="3" t="s">
        <v>4447</v>
      </c>
      <c r="G637" s="3" t="s">
        <v>4474</v>
      </c>
      <c r="H637" s="3" t="s">
        <v>4475</v>
      </c>
      <c r="I637" s="3" t="s">
        <v>3172</v>
      </c>
      <c r="J637" s="3">
        <v>18.21</v>
      </c>
    </row>
    <row r="638" spans="2:10" x14ac:dyDescent="0.25">
      <c r="B638" s="3" t="s">
        <v>3166</v>
      </c>
      <c r="C638" s="3" t="s">
        <v>3379</v>
      </c>
      <c r="D638" s="3" t="s">
        <v>3380</v>
      </c>
      <c r="E638" s="3">
        <v>10</v>
      </c>
      <c r="F638" s="3" t="s">
        <v>4447</v>
      </c>
      <c r="G638" s="3" t="s">
        <v>4476</v>
      </c>
      <c r="H638" s="3" t="s">
        <v>4477</v>
      </c>
      <c r="I638" s="3" t="s">
        <v>3172</v>
      </c>
      <c r="J638" s="3">
        <v>24.89</v>
      </c>
    </row>
    <row r="639" spans="2:10" x14ac:dyDescent="0.25">
      <c r="B639" s="3" t="s">
        <v>3166</v>
      </c>
      <c r="C639" s="3" t="s">
        <v>3379</v>
      </c>
      <c r="D639" s="3" t="s">
        <v>3380</v>
      </c>
      <c r="E639" s="3">
        <v>10</v>
      </c>
      <c r="F639" s="3" t="s">
        <v>4447</v>
      </c>
      <c r="G639" s="3" t="s">
        <v>4478</v>
      </c>
      <c r="H639" s="3" t="s">
        <v>4479</v>
      </c>
      <c r="I639" s="3" t="s">
        <v>3172</v>
      </c>
      <c r="J639" s="3">
        <v>29.98</v>
      </c>
    </row>
    <row r="640" spans="2:10" x14ac:dyDescent="0.25">
      <c r="B640" s="3" t="s">
        <v>3166</v>
      </c>
      <c r="C640" s="3" t="s">
        <v>3379</v>
      </c>
      <c r="D640" s="3" t="s">
        <v>3380</v>
      </c>
      <c r="E640" s="3">
        <v>10</v>
      </c>
      <c r="F640" s="3" t="s">
        <v>4447</v>
      </c>
      <c r="G640" s="3" t="s">
        <v>4480</v>
      </c>
      <c r="H640" s="3" t="s">
        <v>4481</v>
      </c>
      <c r="I640" s="3" t="s">
        <v>3172</v>
      </c>
      <c r="J640" s="3">
        <v>82.38</v>
      </c>
    </row>
    <row r="641" spans="2:10" x14ac:dyDescent="0.25">
      <c r="B641" s="3" t="s">
        <v>3166</v>
      </c>
      <c r="C641" s="3" t="s">
        <v>3379</v>
      </c>
      <c r="D641" s="3" t="s">
        <v>3380</v>
      </c>
      <c r="E641" s="3">
        <v>10</v>
      </c>
      <c r="F641" s="3" t="s">
        <v>4447</v>
      </c>
      <c r="G641" s="3" t="s">
        <v>4482</v>
      </c>
      <c r="H641" s="3" t="s">
        <v>4483</v>
      </c>
      <c r="I641" s="3" t="s">
        <v>3172</v>
      </c>
      <c r="J641" s="3">
        <v>87.05</v>
      </c>
    </row>
    <row r="642" spans="2:10" x14ac:dyDescent="0.25">
      <c r="B642" s="3" t="s">
        <v>3166</v>
      </c>
      <c r="C642" s="3" t="s">
        <v>3379</v>
      </c>
      <c r="D642" s="3" t="s">
        <v>3380</v>
      </c>
      <c r="E642" s="3">
        <v>10</v>
      </c>
      <c r="F642" s="3" t="s">
        <v>4447</v>
      </c>
      <c r="G642" s="3" t="s">
        <v>4484</v>
      </c>
      <c r="H642" s="3" t="s">
        <v>4485</v>
      </c>
      <c r="I642" s="3" t="s">
        <v>3172</v>
      </c>
      <c r="J642" s="3">
        <v>94.85</v>
      </c>
    </row>
    <row r="643" spans="2:10" x14ac:dyDescent="0.25">
      <c r="B643" s="3" t="s">
        <v>3166</v>
      </c>
      <c r="C643" s="3" t="s">
        <v>3379</v>
      </c>
      <c r="D643" s="3" t="s">
        <v>3380</v>
      </c>
      <c r="E643" s="3">
        <v>10</v>
      </c>
      <c r="F643" s="3" t="s">
        <v>4447</v>
      </c>
      <c r="G643" s="3" t="s">
        <v>4486</v>
      </c>
      <c r="H643" s="3" t="s">
        <v>4487</v>
      </c>
      <c r="I643" s="3" t="s">
        <v>3172</v>
      </c>
      <c r="J643" s="3">
        <v>97.1</v>
      </c>
    </row>
    <row r="644" spans="2:10" x14ac:dyDescent="0.25">
      <c r="B644" s="3" t="s">
        <v>3166</v>
      </c>
      <c r="C644" s="3" t="s">
        <v>3379</v>
      </c>
      <c r="D644" s="3" t="s">
        <v>3380</v>
      </c>
      <c r="E644" s="3">
        <v>10</v>
      </c>
      <c r="F644" s="3" t="s">
        <v>4447</v>
      </c>
      <c r="G644" s="3" t="s">
        <v>4488</v>
      </c>
      <c r="H644" s="3" t="s">
        <v>4489</v>
      </c>
      <c r="I644" s="3" t="s">
        <v>3172</v>
      </c>
      <c r="J644" s="3">
        <v>461.53</v>
      </c>
    </row>
    <row r="645" spans="2:10" x14ac:dyDescent="0.25">
      <c r="B645" s="3" t="s">
        <v>3166</v>
      </c>
      <c r="C645" s="3" t="s">
        <v>3379</v>
      </c>
      <c r="D645" s="3" t="s">
        <v>3380</v>
      </c>
      <c r="E645" s="3">
        <v>10</v>
      </c>
      <c r="F645" s="3" t="s">
        <v>4447</v>
      </c>
      <c r="G645" s="3" t="s">
        <v>4490</v>
      </c>
      <c r="H645" s="3" t="s">
        <v>4491</v>
      </c>
      <c r="I645" s="3" t="s">
        <v>4492</v>
      </c>
      <c r="J645" s="3">
        <v>17.54</v>
      </c>
    </row>
    <row r="646" spans="2:10" x14ac:dyDescent="0.25">
      <c r="B646" s="3" t="s">
        <v>3166</v>
      </c>
      <c r="C646" s="3" t="s">
        <v>3379</v>
      </c>
      <c r="D646" s="3" t="s">
        <v>3380</v>
      </c>
      <c r="E646" s="3">
        <v>10</v>
      </c>
      <c r="F646" s="3" t="s">
        <v>4447</v>
      </c>
      <c r="G646" s="3" t="s">
        <v>4493</v>
      </c>
      <c r="H646" s="3" t="s">
        <v>4494</v>
      </c>
      <c r="I646" s="3" t="s">
        <v>3172</v>
      </c>
      <c r="J646" s="3">
        <v>79.349999999999994</v>
      </c>
    </row>
    <row r="647" spans="2:10" x14ac:dyDescent="0.25">
      <c r="B647" s="3" t="s">
        <v>3166</v>
      </c>
      <c r="C647" s="3" t="s">
        <v>3379</v>
      </c>
      <c r="D647" s="3" t="s">
        <v>3380</v>
      </c>
      <c r="E647" s="3">
        <v>10</v>
      </c>
      <c r="F647" s="3" t="s">
        <v>4447</v>
      </c>
      <c r="G647" s="3" t="s">
        <v>4495</v>
      </c>
      <c r="H647" s="3" t="s">
        <v>4496</v>
      </c>
      <c r="I647" s="3" t="s">
        <v>3172</v>
      </c>
      <c r="J647" s="3">
        <v>90.51</v>
      </c>
    </row>
    <row r="648" spans="2:10" x14ac:dyDescent="0.25">
      <c r="B648" s="3" t="s">
        <v>3166</v>
      </c>
      <c r="C648" s="3" t="s">
        <v>3379</v>
      </c>
      <c r="D648" s="3" t="s">
        <v>3380</v>
      </c>
      <c r="E648" s="3">
        <v>10</v>
      </c>
      <c r="F648" s="3" t="s">
        <v>4447</v>
      </c>
      <c r="G648" s="3" t="s">
        <v>4497</v>
      </c>
      <c r="H648" s="3" t="s">
        <v>4498</v>
      </c>
      <c r="I648" s="3" t="s">
        <v>3172</v>
      </c>
      <c r="J648" s="3">
        <v>2.38</v>
      </c>
    </row>
    <row r="649" spans="2:10" x14ac:dyDescent="0.25">
      <c r="B649" s="3" t="s">
        <v>3166</v>
      </c>
      <c r="C649" s="3" t="s">
        <v>3379</v>
      </c>
      <c r="D649" s="3" t="s">
        <v>3380</v>
      </c>
      <c r="E649" s="3">
        <v>10</v>
      </c>
      <c r="F649" s="3" t="s">
        <v>4447</v>
      </c>
      <c r="G649" s="3" t="s">
        <v>4499</v>
      </c>
      <c r="H649" s="3" t="s">
        <v>4500</v>
      </c>
      <c r="I649" s="3" t="s">
        <v>3172</v>
      </c>
      <c r="J649" s="3">
        <v>3.34</v>
      </c>
    </row>
    <row r="650" spans="2:10" x14ac:dyDescent="0.25">
      <c r="B650" s="3" t="s">
        <v>3166</v>
      </c>
      <c r="C650" s="3" t="s">
        <v>3379</v>
      </c>
      <c r="D650" s="3" t="s">
        <v>3380</v>
      </c>
      <c r="E650" s="3">
        <v>10</v>
      </c>
      <c r="F650" s="3" t="s">
        <v>4447</v>
      </c>
      <c r="G650" s="3" t="s">
        <v>4501</v>
      </c>
      <c r="H650" s="3" t="s">
        <v>4502</v>
      </c>
      <c r="I650" s="3" t="s">
        <v>3172</v>
      </c>
      <c r="J650" s="3">
        <v>467.36</v>
      </c>
    </row>
    <row r="651" spans="2:10" x14ac:dyDescent="0.25">
      <c r="B651" s="3" t="s">
        <v>3166</v>
      </c>
      <c r="C651" s="3" t="s">
        <v>3379</v>
      </c>
      <c r="D651" s="3" t="s">
        <v>3380</v>
      </c>
      <c r="E651" s="3">
        <v>10</v>
      </c>
      <c r="F651" s="3" t="s">
        <v>4447</v>
      </c>
      <c r="G651" s="3" t="s">
        <v>4503</v>
      </c>
      <c r="H651" s="3" t="s">
        <v>4504</v>
      </c>
      <c r="I651" s="3" t="s">
        <v>3172</v>
      </c>
      <c r="J651" s="3">
        <v>5.88</v>
      </c>
    </row>
    <row r="652" spans="2:10" x14ac:dyDescent="0.25">
      <c r="B652" s="3" t="s">
        <v>3166</v>
      </c>
      <c r="C652" s="3" t="s">
        <v>3379</v>
      </c>
      <c r="D652" s="3" t="s">
        <v>3380</v>
      </c>
      <c r="E652" s="3">
        <v>10</v>
      </c>
      <c r="F652" s="3" t="s">
        <v>4447</v>
      </c>
      <c r="G652" s="3" t="s">
        <v>4505</v>
      </c>
      <c r="H652" s="3" t="s">
        <v>4506</v>
      </c>
      <c r="I652" s="3" t="s">
        <v>3172</v>
      </c>
      <c r="J652" s="3">
        <v>40.21</v>
      </c>
    </row>
    <row r="653" spans="2:10" x14ac:dyDescent="0.25">
      <c r="B653" s="3" t="s">
        <v>3166</v>
      </c>
      <c r="C653" s="3" t="s">
        <v>3379</v>
      </c>
      <c r="D653" s="3" t="s">
        <v>3380</v>
      </c>
      <c r="E653" s="3">
        <v>10</v>
      </c>
      <c r="F653" s="3" t="s">
        <v>4447</v>
      </c>
      <c r="G653" s="3" t="s">
        <v>4507</v>
      </c>
      <c r="H653" s="3" t="s">
        <v>4508</v>
      </c>
      <c r="I653" s="3" t="s">
        <v>3172</v>
      </c>
      <c r="J653" s="3">
        <v>552.59</v>
      </c>
    </row>
    <row r="654" spans="2:10" x14ac:dyDescent="0.25">
      <c r="B654" s="3" t="s">
        <v>3166</v>
      </c>
      <c r="C654" s="3" t="s">
        <v>3379</v>
      </c>
      <c r="D654" s="3" t="s">
        <v>3380</v>
      </c>
      <c r="E654" s="3">
        <v>10</v>
      </c>
      <c r="F654" s="3" t="s">
        <v>4447</v>
      </c>
      <c r="G654" s="3" t="s">
        <v>4509</v>
      </c>
      <c r="H654" s="3" t="s">
        <v>4510</v>
      </c>
      <c r="I654" s="3" t="s">
        <v>3172</v>
      </c>
      <c r="J654" s="3">
        <v>554.83000000000004</v>
      </c>
    </row>
    <row r="655" spans="2:10" x14ac:dyDescent="0.25">
      <c r="B655" s="3" t="s">
        <v>3166</v>
      </c>
      <c r="C655" s="3" t="s">
        <v>3379</v>
      </c>
      <c r="D655" s="3" t="s">
        <v>3380</v>
      </c>
      <c r="E655" s="3">
        <v>10</v>
      </c>
      <c r="F655" s="3" t="s">
        <v>4447</v>
      </c>
      <c r="G655" s="3" t="s">
        <v>4511</v>
      </c>
      <c r="H655" s="3" t="s">
        <v>4512</v>
      </c>
      <c r="I655" s="3" t="s">
        <v>3172</v>
      </c>
      <c r="J655" s="3">
        <v>615.46</v>
      </c>
    </row>
    <row r="656" spans="2:10" x14ac:dyDescent="0.25">
      <c r="B656" s="3" t="s">
        <v>3166</v>
      </c>
      <c r="C656" s="3" t="s">
        <v>3379</v>
      </c>
      <c r="D656" s="3" t="s">
        <v>3380</v>
      </c>
      <c r="E656" s="3">
        <v>10</v>
      </c>
      <c r="F656" s="3" t="s">
        <v>4447</v>
      </c>
      <c r="G656" s="3" t="s">
        <v>4513</v>
      </c>
      <c r="H656" s="3" t="s">
        <v>4514</v>
      </c>
      <c r="I656" s="3" t="s">
        <v>3172</v>
      </c>
      <c r="J656" s="3">
        <v>606.98</v>
      </c>
    </row>
    <row r="657" spans="2:10" x14ac:dyDescent="0.25">
      <c r="B657" s="3" t="s">
        <v>3166</v>
      </c>
      <c r="C657" s="3" t="s">
        <v>3379</v>
      </c>
      <c r="D657" s="3" t="s">
        <v>3380</v>
      </c>
      <c r="E657" s="3">
        <v>10</v>
      </c>
      <c r="F657" s="3" t="s">
        <v>4447</v>
      </c>
      <c r="G657" s="3" t="s">
        <v>4515</v>
      </c>
      <c r="H657" s="3" t="s">
        <v>4516</v>
      </c>
      <c r="I657" s="3" t="s">
        <v>3172</v>
      </c>
      <c r="J657" s="3">
        <v>5.98</v>
      </c>
    </row>
    <row r="658" spans="2:10" x14ac:dyDescent="0.25">
      <c r="B658" s="3" t="s">
        <v>3166</v>
      </c>
      <c r="C658" s="3" t="s">
        <v>3379</v>
      </c>
      <c r="D658" s="3" t="s">
        <v>3380</v>
      </c>
      <c r="E658" s="3">
        <v>10</v>
      </c>
      <c r="F658" s="3" t="s">
        <v>4447</v>
      </c>
      <c r="G658" s="3" t="s">
        <v>4517</v>
      </c>
      <c r="H658" s="3" t="s">
        <v>4518</v>
      </c>
      <c r="I658" s="3" t="s">
        <v>3172</v>
      </c>
      <c r="J658" s="3">
        <v>9.3699999999999992</v>
      </c>
    </row>
    <row r="659" spans="2:10" x14ac:dyDescent="0.25">
      <c r="B659" s="3" t="s">
        <v>3166</v>
      </c>
      <c r="C659" s="3" t="s">
        <v>3379</v>
      </c>
      <c r="D659" s="3" t="s">
        <v>3380</v>
      </c>
      <c r="E659" s="3">
        <v>10</v>
      </c>
      <c r="F659" s="3" t="s">
        <v>4447</v>
      </c>
      <c r="G659" s="3" t="s">
        <v>4519</v>
      </c>
      <c r="H659" s="3" t="s">
        <v>4520</v>
      </c>
      <c r="I659" s="3" t="s">
        <v>3172</v>
      </c>
      <c r="J659" s="3">
        <v>14.24</v>
      </c>
    </row>
    <row r="660" spans="2:10" x14ac:dyDescent="0.25">
      <c r="B660" s="3" t="s">
        <v>3166</v>
      </c>
      <c r="C660" s="3" t="s">
        <v>3379</v>
      </c>
      <c r="D660" s="3" t="s">
        <v>3380</v>
      </c>
      <c r="E660" s="3">
        <v>10</v>
      </c>
      <c r="F660" s="3" t="s">
        <v>4447</v>
      </c>
      <c r="G660" s="3" t="s">
        <v>4521</v>
      </c>
      <c r="H660" s="3" t="s">
        <v>4522</v>
      </c>
      <c r="I660" s="3" t="s">
        <v>3172</v>
      </c>
      <c r="J660" s="3">
        <v>4.09</v>
      </c>
    </row>
    <row r="661" spans="2:10" x14ac:dyDescent="0.25">
      <c r="B661" s="3" t="s">
        <v>3166</v>
      </c>
      <c r="C661" s="3" t="s">
        <v>3379</v>
      </c>
      <c r="D661" s="3" t="s">
        <v>3380</v>
      </c>
      <c r="E661" s="3">
        <v>10</v>
      </c>
      <c r="F661" s="3" t="s">
        <v>4447</v>
      </c>
      <c r="G661" s="3" t="s">
        <v>4523</v>
      </c>
      <c r="H661" s="3" t="s">
        <v>4524</v>
      </c>
      <c r="I661" s="3" t="s">
        <v>3172</v>
      </c>
      <c r="J661" s="3">
        <v>4.59</v>
      </c>
    </row>
    <row r="662" spans="2:10" x14ac:dyDescent="0.25">
      <c r="B662" s="3" t="s">
        <v>3166</v>
      </c>
      <c r="C662" s="3" t="s">
        <v>3379</v>
      </c>
      <c r="D662" s="3" t="s">
        <v>3380</v>
      </c>
      <c r="E662" s="3">
        <v>10</v>
      </c>
      <c r="F662" s="3" t="s">
        <v>4447</v>
      </c>
      <c r="G662" s="3" t="s">
        <v>4525</v>
      </c>
      <c r="H662" s="3" t="s">
        <v>4526</v>
      </c>
      <c r="I662" s="3" t="s">
        <v>3172</v>
      </c>
      <c r="J662" s="3">
        <v>10.14</v>
      </c>
    </row>
    <row r="663" spans="2:10" x14ac:dyDescent="0.25">
      <c r="B663" s="3" t="s">
        <v>3166</v>
      </c>
      <c r="C663" s="3" t="s">
        <v>3379</v>
      </c>
      <c r="D663" s="3" t="s">
        <v>3380</v>
      </c>
      <c r="E663" s="3">
        <v>10</v>
      </c>
      <c r="F663" s="3" t="s">
        <v>4447</v>
      </c>
      <c r="G663" s="3" t="s">
        <v>4527</v>
      </c>
      <c r="H663" s="3" t="s">
        <v>4528</v>
      </c>
      <c r="I663" s="3" t="s">
        <v>3172</v>
      </c>
      <c r="J663" s="3">
        <v>12.12</v>
      </c>
    </row>
    <row r="664" spans="2:10" x14ac:dyDescent="0.25">
      <c r="B664" s="3" t="s">
        <v>3166</v>
      </c>
      <c r="C664" s="3" t="s">
        <v>3379</v>
      </c>
      <c r="D664" s="3" t="s">
        <v>3380</v>
      </c>
      <c r="E664" s="3">
        <v>10</v>
      </c>
      <c r="F664" s="3" t="s">
        <v>4447</v>
      </c>
      <c r="G664" s="3" t="s">
        <v>4529</v>
      </c>
      <c r="H664" s="3" t="s">
        <v>4530</v>
      </c>
      <c r="I664" s="3" t="s">
        <v>3172</v>
      </c>
      <c r="J664" s="3">
        <v>10.09</v>
      </c>
    </row>
    <row r="665" spans="2:10" x14ac:dyDescent="0.25">
      <c r="B665" s="3" t="s">
        <v>3166</v>
      </c>
      <c r="C665" s="3" t="s">
        <v>3379</v>
      </c>
      <c r="D665" s="3" t="s">
        <v>3380</v>
      </c>
      <c r="E665" s="3">
        <v>10</v>
      </c>
      <c r="F665" s="3" t="s">
        <v>4447</v>
      </c>
      <c r="G665" s="3" t="s">
        <v>4531</v>
      </c>
      <c r="H665" s="3" t="s">
        <v>4532</v>
      </c>
      <c r="I665" s="3" t="s">
        <v>3172</v>
      </c>
      <c r="J665" s="3">
        <v>26.97</v>
      </c>
    </row>
    <row r="666" spans="2:10" x14ac:dyDescent="0.25">
      <c r="B666" s="3" t="s">
        <v>3166</v>
      </c>
      <c r="C666" s="3" t="s">
        <v>3379</v>
      </c>
      <c r="D666" s="3" t="s">
        <v>3380</v>
      </c>
      <c r="E666" s="3">
        <v>10</v>
      </c>
      <c r="F666" s="3" t="s">
        <v>4447</v>
      </c>
      <c r="G666" s="3" t="s">
        <v>4533</v>
      </c>
      <c r="H666" s="3" t="s">
        <v>4534</v>
      </c>
      <c r="I666" s="3" t="s">
        <v>3172</v>
      </c>
      <c r="J666" s="3">
        <v>10.88</v>
      </c>
    </row>
    <row r="667" spans="2:10" x14ac:dyDescent="0.25">
      <c r="B667" s="3" t="s">
        <v>3166</v>
      </c>
      <c r="C667" s="3" t="s">
        <v>3379</v>
      </c>
      <c r="D667" s="3" t="s">
        <v>3380</v>
      </c>
      <c r="E667" s="3">
        <v>10</v>
      </c>
      <c r="F667" s="3" t="s">
        <v>4447</v>
      </c>
      <c r="G667" s="3" t="s">
        <v>4535</v>
      </c>
      <c r="H667" s="3" t="s">
        <v>4536</v>
      </c>
      <c r="I667" s="3" t="s">
        <v>3172</v>
      </c>
      <c r="J667" s="3">
        <v>10.68</v>
      </c>
    </row>
    <row r="668" spans="2:10" x14ac:dyDescent="0.25">
      <c r="B668" s="3" t="s">
        <v>3166</v>
      </c>
      <c r="C668" s="3" t="s">
        <v>3379</v>
      </c>
      <c r="D668" s="3" t="s">
        <v>3380</v>
      </c>
      <c r="E668" s="3">
        <v>10</v>
      </c>
      <c r="F668" s="3" t="s">
        <v>4447</v>
      </c>
      <c r="G668" s="3" t="s">
        <v>4537</v>
      </c>
      <c r="H668" s="3" t="s">
        <v>4538</v>
      </c>
      <c r="I668" s="3" t="s">
        <v>3172</v>
      </c>
      <c r="J668" s="3">
        <v>9.5</v>
      </c>
    </row>
    <row r="669" spans="2:10" x14ac:dyDescent="0.25">
      <c r="B669" s="3" t="s">
        <v>3166</v>
      </c>
      <c r="C669" s="3" t="s">
        <v>3379</v>
      </c>
      <c r="D669" s="3" t="s">
        <v>3380</v>
      </c>
      <c r="E669" s="3">
        <v>10</v>
      </c>
      <c r="F669" s="3" t="s">
        <v>4447</v>
      </c>
      <c r="G669" s="3" t="s">
        <v>4539</v>
      </c>
      <c r="H669" s="3" t="s">
        <v>4540</v>
      </c>
      <c r="I669" s="3" t="s">
        <v>3172</v>
      </c>
      <c r="J669" s="3">
        <v>36.47</v>
      </c>
    </row>
    <row r="670" spans="2:10" x14ac:dyDescent="0.25">
      <c r="B670" s="3" t="s">
        <v>3166</v>
      </c>
      <c r="C670" s="3" t="s">
        <v>3379</v>
      </c>
      <c r="D670" s="3" t="s">
        <v>3380</v>
      </c>
      <c r="E670" s="3">
        <v>10</v>
      </c>
      <c r="F670" s="3" t="s">
        <v>4447</v>
      </c>
      <c r="G670" s="3" t="s">
        <v>4541</v>
      </c>
      <c r="H670" s="3" t="s">
        <v>4542</v>
      </c>
      <c r="I670" s="3" t="s">
        <v>3172</v>
      </c>
      <c r="J670" s="3">
        <v>13.4</v>
      </c>
    </row>
    <row r="671" spans="2:10" x14ac:dyDescent="0.25">
      <c r="B671" s="3" t="s">
        <v>3166</v>
      </c>
      <c r="C671" s="3" t="s">
        <v>3379</v>
      </c>
      <c r="D671" s="3" t="s">
        <v>3380</v>
      </c>
      <c r="E671" s="3">
        <v>10</v>
      </c>
      <c r="F671" s="3" t="s">
        <v>4447</v>
      </c>
      <c r="G671" s="3" t="s">
        <v>4543</v>
      </c>
      <c r="H671" s="3" t="s">
        <v>4544</v>
      </c>
      <c r="I671" s="3" t="s">
        <v>3172</v>
      </c>
      <c r="J671" s="3">
        <v>409.59</v>
      </c>
    </row>
    <row r="672" spans="2:10" x14ac:dyDescent="0.25">
      <c r="B672" s="3" t="s">
        <v>3166</v>
      </c>
      <c r="C672" s="3" t="s">
        <v>3379</v>
      </c>
      <c r="D672" s="3" t="s">
        <v>3380</v>
      </c>
      <c r="E672" s="3">
        <v>10</v>
      </c>
      <c r="F672" s="3" t="s">
        <v>4447</v>
      </c>
      <c r="G672" s="3" t="s">
        <v>4545</v>
      </c>
      <c r="H672" s="3" t="s">
        <v>4546</v>
      </c>
      <c r="I672" s="3" t="s">
        <v>3172</v>
      </c>
      <c r="J672" s="3">
        <v>207.37</v>
      </c>
    </row>
    <row r="673" spans="2:10" x14ac:dyDescent="0.25">
      <c r="B673" s="3" t="s">
        <v>3166</v>
      </c>
      <c r="C673" s="3" t="s">
        <v>3379</v>
      </c>
      <c r="D673" s="3" t="s">
        <v>3380</v>
      </c>
      <c r="E673" s="3">
        <v>10</v>
      </c>
      <c r="F673" s="3" t="s">
        <v>4447</v>
      </c>
      <c r="G673" s="3" t="s">
        <v>4547</v>
      </c>
      <c r="H673" s="3" t="s">
        <v>4548</v>
      </c>
      <c r="I673" s="3" t="s">
        <v>3172</v>
      </c>
      <c r="J673" s="3">
        <v>500</v>
      </c>
    </row>
    <row r="674" spans="2:10" x14ac:dyDescent="0.25">
      <c r="B674" s="3" t="s">
        <v>3166</v>
      </c>
      <c r="C674" s="3" t="s">
        <v>3379</v>
      </c>
      <c r="D674" s="3" t="s">
        <v>3380</v>
      </c>
      <c r="E674" s="3">
        <v>10</v>
      </c>
      <c r="F674" s="3" t="s">
        <v>4447</v>
      </c>
      <c r="G674" s="3" t="s">
        <v>4549</v>
      </c>
      <c r="H674" s="3" t="s">
        <v>4550</v>
      </c>
      <c r="I674" s="3" t="s">
        <v>3172</v>
      </c>
      <c r="J674" s="3">
        <v>384.92</v>
      </c>
    </row>
    <row r="675" spans="2:10" x14ac:dyDescent="0.25">
      <c r="B675" s="3" t="s">
        <v>3166</v>
      </c>
      <c r="C675" s="3" t="s">
        <v>3379</v>
      </c>
      <c r="D675" s="3" t="s">
        <v>3380</v>
      </c>
      <c r="E675" s="3">
        <v>10</v>
      </c>
      <c r="F675" s="3" t="s">
        <v>4447</v>
      </c>
      <c r="G675" s="3" t="s">
        <v>4551</v>
      </c>
      <c r="H675" s="3" t="s">
        <v>4552</v>
      </c>
      <c r="I675" s="3" t="s">
        <v>3172</v>
      </c>
      <c r="J675" s="3">
        <v>986.4</v>
      </c>
    </row>
    <row r="676" spans="2:10" x14ac:dyDescent="0.25">
      <c r="B676" s="3" t="s">
        <v>3166</v>
      </c>
      <c r="C676" s="3" t="s">
        <v>3379</v>
      </c>
      <c r="D676" s="3" t="s">
        <v>3380</v>
      </c>
      <c r="E676" s="3">
        <v>10</v>
      </c>
      <c r="F676" s="3" t="s">
        <v>4447</v>
      </c>
      <c r="G676" s="3" t="s">
        <v>4553</v>
      </c>
      <c r="H676" s="3" t="s">
        <v>4554</v>
      </c>
      <c r="I676" s="3" t="s">
        <v>3172</v>
      </c>
      <c r="J676" s="3">
        <v>1655.95</v>
      </c>
    </row>
    <row r="677" spans="2:10" x14ac:dyDescent="0.25">
      <c r="B677" s="3" t="s">
        <v>3166</v>
      </c>
      <c r="C677" s="3" t="s">
        <v>3379</v>
      </c>
      <c r="D677" s="3" t="s">
        <v>3380</v>
      </c>
      <c r="E677" s="3">
        <v>10</v>
      </c>
      <c r="F677" s="3" t="s">
        <v>4447</v>
      </c>
      <c r="G677" s="3" t="s">
        <v>4555</v>
      </c>
      <c r="H677" s="3" t="s">
        <v>4556</v>
      </c>
      <c r="I677" s="3" t="s">
        <v>3172</v>
      </c>
      <c r="J677" s="3">
        <v>3.95</v>
      </c>
    </row>
    <row r="678" spans="2:10" x14ac:dyDescent="0.25">
      <c r="B678" s="3" t="s">
        <v>3166</v>
      </c>
      <c r="C678" s="3" t="s">
        <v>3379</v>
      </c>
      <c r="D678" s="3" t="s">
        <v>3380</v>
      </c>
      <c r="E678" s="3">
        <v>10</v>
      </c>
      <c r="F678" s="3" t="s">
        <v>4447</v>
      </c>
      <c r="G678" s="3" t="s">
        <v>4557</v>
      </c>
      <c r="H678" s="3" t="s">
        <v>4558</v>
      </c>
      <c r="I678" s="3" t="s">
        <v>3172</v>
      </c>
      <c r="J678" s="3">
        <v>6.54</v>
      </c>
    </row>
    <row r="679" spans="2:10" x14ac:dyDescent="0.25">
      <c r="B679" s="3" t="s">
        <v>3166</v>
      </c>
      <c r="C679" s="3" t="s">
        <v>3379</v>
      </c>
      <c r="D679" s="3" t="s">
        <v>3380</v>
      </c>
      <c r="E679" s="3">
        <v>10</v>
      </c>
      <c r="F679" s="3" t="s">
        <v>4447</v>
      </c>
      <c r="G679" s="3" t="s">
        <v>4559</v>
      </c>
      <c r="H679" s="3" t="s">
        <v>4560</v>
      </c>
      <c r="I679" s="3" t="s">
        <v>3172</v>
      </c>
      <c r="J679" s="3">
        <v>9.33</v>
      </c>
    </row>
    <row r="680" spans="2:10" x14ac:dyDescent="0.25">
      <c r="B680" s="3" t="s">
        <v>3166</v>
      </c>
      <c r="C680" s="3" t="s">
        <v>3379</v>
      </c>
      <c r="D680" s="3" t="s">
        <v>3380</v>
      </c>
      <c r="E680" s="3">
        <v>10</v>
      </c>
      <c r="F680" s="3" t="s">
        <v>4447</v>
      </c>
      <c r="G680" s="3" t="s">
        <v>4561</v>
      </c>
      <c r="H680" s="3" t="s">
        <v>4562</v>
      </c>
      <c r="I680" s="3" t="s">
        <v>3172</v>
      </c>
      <c r="J680" s="3">
        <v>17.2</v>
      </c>
    </row>
    <row r="681" spans="2:10" x14ac:dyDescent="0.25">
      <c r="B681" s="3" t="s">
        <v>3166</v>
      </c>
      <c r="C681" s="3" t="s">
        <v>3379</v>
      </c>
      <c r="D681" s="3" t="s">
        <v>3380</v>
      </c>
      <c r="E681" s="3">
        <v>10</v>
      </c>
      <c r="F681" s="3" t="s">
        <v>4447</v>
      </c>
      <c r="G681" s="3" t="s">
        <v>4563</v>
      </c>
      <c r="H681" s="3" t="s">
        <v>4564</v>
      </c>
      <c r="I681" s="3" t="s">
        <v>3172</v>
      </c>
      <c r="J681" s="3">
        <v>492.36</v>
      </c>
    </row>
    <row r="682" spans="2:10" x14ac:dyDescent="0.25">
      <c r="B682" s="3" t="s">
        <v>3166</v>
      </c>
      <c r="C682" s="3" t="s">
        <v>3379</v>
      </c>
      <c r="D682" s="3" t="s">
        <v>3380</v>
      </c>
      <c r="E682" s="3">
        <v>10</v>
      </c>
      <c r="F682" s="3" t="s">
        <v>4447</v>
      </c>
      <c r="G682" s="3" t="s">
        <v>4565</v>
      </c>
      <c r="H682" s="3" t="s">
        <v>4566</v>
      </c>
      <c r="I682" s="3" t="s">
        <v>3172</v>
      </c>
      <c r="J682" s="3">
        <v>426.2</v>
      </c>
    </row>
    <row r="683" spans="2:10" x14ac:dyDescent="0.25">
      <c r="B683" s="3" t="s">
        <v>3166</v>
      </c>
      <c r="C683" s="3" t="s">
        <v>3379</v>
      </c>
      <c r="D683" s="3" t="s">
        <v>3380</v>
      </c>
      <c r="E683" s="3">
        <v>10</v>
      </c>
      <c r="F683" s="3" t="s">
        <v>4447</v>
      </c>
      <c r="G683" s="3" t="s">
        <v>4567</v>
      </c>
      <c r="H683" s="3" t="s">
        <v>4568</v>
      </c>
      <c r="I683" s="3" t="s">
        <v>3172</v>
      </c>
      <c r="J683" s="3">
        <v>555.9</v>
      </c>
    </row>
    <row r="684" spans="2:10" x14ac:dyDescent="0.25">
      <c r="B684" s="3" t="s">
        <v>3166</v>
      </c>
      <c r="C684" s="3" t="s">
        <v>3379</v>
      </c>
      <c r="D684" s="3" t="s">
        <v>3380</v>
      </c>
      <c r="E684" s="3">
        <v>10</v>
      </c>
      <c r="F684" s="3" t="s">
        <v>4447</v>
      </c>
      <c r="G684" s="3" t="s">
        <v>4569</v>
      </c>
      <c r="H684" s="3" t="s">
        <v>4570</v>
      </c>
      <c r="I684" s="3" t="s">
        <v>3172</v>
      </c>
      <c r="J684" s="3">
        <v>452.67</v>
      </c>
    </row>
    <row r="685" spans="2:10" x14ac:dyDescent="0.25">
      <c r="B685" s="3" t="s">
        <v>3166</v>
      </c>
      <c r="C685" s="3" t="s">
        <v>3379</v>
      </c>
      <c r="D685" s="3" t="s">
        <v>3380</v>
      </c>
      <c r="E685" s="3">
        <v>10</v>
      </c>
      <c r="F685" s="3" t="s">
        <v>4447</v>
      </c>
      <c r="G685" s="3" t="s">
        <v>4571</v>
      </c>
      <c r="H685" s="3" t="s">
        <v>4572</v>
      </c>
      <c r="I685" s="3" t="s">
        <v>3172</v>
      </c>
      <c r="J685" s="3">
        <v>616.79</v>
      </c>
    </row>
    <row r="686" spans="2:10" x14ac:dyDescent="0.25">
      <c r="B686" s="3" t="s">
        <v>3166</v>
      </c>
      <c r="C686" s="3" t="s">
        <v>3379</v>
      </c>
      <c r="D686" s="3" t="s">
        <v>3380</v>
      </c>
      <c r="E686" s="3">
        <v>10</v>
      </c>
      <c r="F686" s="3" t="s">
        <v>4447</v>
      </c>
      <c r="G686" s="3" t="s">
        <v>4573</v>
      </c>
      <c r="H686" s="3" t="s">
        <v>4574</v>
      </c>
      <c r="I686" s="3" t="s">
        <v>3172</v>
      </c>
      <c r="J686" s="3">
        <v>468.54</v>
      </c>
    </row>
    <row r="687" spans="2:10" x14ac:dyDescent="0.25">
      <c r="B687" s="3" t="s">
        <v>3166</v>
      </c>
      <c r="C687" s="3" t="s">
        <v>3379</v>
      </c>
      <c r="D687" s="3" t="s">
        <v>3380</v>
      </c>
      <c r="E687" s="3">
        <v>10</v>
      </c>
      <c r="F687" s="3" t="s">
        <v>4447</v>
      </c>
      <c r="G687" s="3" t="s">
        <v>4575</v>
      </c>
      <c r="H687" s="3" t="s">
        <v>4576</v>
      </c>
      <c r="I687" s="3" t="s">
        <v>3172</v>
      </c>
      <c r="J687" s="3">
        <v>632.66999999999996</v>
      </c>
    </row>
    <row r="688" spans="2:10" x14ac:dyDescent="0.25">
      <c r="B688" s="3" t="s">
        <v>3166</v>
      </c>
      <c r="C688" s="3" t="s">
        <v>3379</v>
      </c>
      <c r="D688" s="3" t="s">
        <v>3380</v>
      </c>
      <c r="E688" s="3">
        <v>10</v>
      </c>
      <c r="F688" s="3" t="s">
        <v>4447</v>
      </c>
      <c r="G688" s="3" t="s">
        <v>4577</v>
      </c>
      <c r="H688" s="3" t="s">
        <v>4578</v>
      </c>
      <c r="I688" s="3" t="s">
        <v>3172</v>
      </c>
      <c r="J688" s="3">
        <v>738.57</v>
      </c>
    </row>
    <row r="689" spans="2:10" x14ac:dyDescent="0.25">
      <c r="B689" s="3" t="s">
        <v>3166</v>
      </c>
      <c r="C689" s="3" t="s">
        <v>3379</v>
      </c>
      <c r="D689" s="3" t="s">
        <v>3380</v>
      </c>
      <c r="E689" s="3">
        <v>10</v>
      </c>
      <c r="F689" s="3" t="s">
        <v>4447</v>
      </c>
      <c r="G689" s="3" t="s">
        <v>4579</v>
      </c>
      <c r="H689" s="3" t="s">
        <v>4580</v>
      </c>
      <c r="I689" s="3" t="s">
        <v>3172</v>
      </c>
      <c r="J689" s="3">
        <v>563.84</v>
      </c>
    </row>
    <row r="690" spans="2:10" x14ac:dyDescent="0.25">
      <c r="B690" s="3" t="s">
        <v>3166</v>
      </c>
      <c r="C690" s="3" t="s">
        <v>3379</v>
      </c>
      <c r="D690" s="3" t="s">
        <v>3380</v>
      </c>
      <c r="E690" s="3">
        <v>10</v>
      </c>
      <c r="F690" s="3" t="s">
        <v>4447</v>
      </c>
      <c r="G690" s="3" t="s">
        <v>4581</v>
      </c>
      <c r="H690" s="3" t="s">
        <v>4582</v>
      </c>
      <c r="I690" s="3" t="s">
        <v>3172</v>
      </c>
      <c r="J690" s="3">
        <v>25.6</v>
      </c>
    </row>
    <row r="691" spans="2:10" x14ac:dyDescent="0.25">
      <c r="B691" s="3" t="s">
        <v>3166</v>
      </c>
      <c r="C691" s="3" t="s">
        <v>3379</v>
      </c>
      <c r="D691" s="3" t="s">
        <v>3380</v>
      </c>
      <c r="E691" s="3">
        <v>10</v>
      </c>
      <c r="F691" s="3" t="s">
        <v>4447</v>
      </c>
      <c r="G691" s="3" t="s">
        <v>4583</v>
      </c>
      <c r="H691" s="3" t="s">
        <v>4584</v>
      </c>
      <c r="I691" s="3" t="s">
        <v>3172</v>
      </c>
      <c r="J691" s="3">
        <v>10.74</v>
      </c>
    </row>
    <row r="692" spans="2:10" x14ac:dyDescent="0.25">
      <c r="B692" s="3" t="s">
        <v>3166</v>
      </c>
      <c r="C692" s="3" t="s">
        <v>3379</v>
      </c>
      <c r="D692" s="3" t="s">
        <v>3380</v>
      </c>
      <c r="E692" s="3">
        <v>10</v>
      </c>
      <c r="F692" s="3" t="s">
        <v>4447</v>
      </c>
      <c r="G692" s="3" t="s">
        <v>4585</v>
      </c>
      <c r="H692" s="3" t="s">
        <v>4586</v>
      </c>
      <c r="I692" s="3" t="s">
        <v>3172</v>
      </c>
      <c r="J692" s="3">
        <v>12.71</v>
      </c>
    </row>
    <row r="693" spans="2:10" x14ac:dyDescent="0.25">
      <c r="B693" s="3" t="s">
        <v>3166</v>
      </c>
      <c r="C693" s="3" t="s">
        <v>3379</v>
      </c>
      <c r="D693" s="3" t="s">
        <v>3380</v>
      </c>
      <c r="E693" s="3">
        <v>10</v>
      </c>
      <c r="F693" s="3" t="s">
        <v>4447</v>
      </c>
      <c r="G693" s="3" t="s">
        <v>4587</v>
      </c>
      <c r="H693" s="3" t="s">
        <v>4588</v>
      </c>
      <c r="I693" s="3" t="s">
        <v>3172</v>
      </c>
      <c r="J693" s="3">
        <v>21.72</v>
      </c>
    </row>
    <row r="694" spans="2:10" x14ac:dyDescent="0.25">
      <c r="B694" s="3" t="s">
        <v>3166</v>
      </c>
      <c r="C694" s="3" t="s">
        <v>3379</v>
      </c>
      <c r="D694" s="3" t="s">
        <v>3380</v>
      </c>
      <c r="E694" s="3">
        <v>10</v>
      </c>
      <c r="F694" s="3" t="s">
        <v>4447</v>
      </c>
      <c r="G694" s="3" t="s">
        <v>4589</v>
      </c>
      <c r="H694" s="3" t="s">
        <v>4590</v>
      </c>
      <c r="I694" s="3" t="s">
        <v>3172</v>
      </c>
      <c r="J694" s="3">
        <v>9.5</v>
      </c>
    </row>
    <row r="695" spans="2:10" x14ac:dyDescent="0.25">
      <c r="B695" s="3" t="s">
        <v>3166</v>
      </c>
      <c r="C695" s="3" t="s">
        <v>3379</v>
      </c>
      <c r="D695" s="3" t="s">
        <v>3380</v>
      </c>
      <c r="E695" s="3">
        <v>10</v>
      </c>
      <c r="F695" s="3" t="s">
        <v>4447</v>
      </c>
      <c r="G695" s="3" t="s">
        <v>4591</v>
      </c>
      <c r="H695" s="3" t="s">
        <v>4592</v>
      </c>
      <c r="I695" s="3" t="s">
        <v>3172</v>
      </c>
      <c r="J695" s="3">
        <v>193.03</v>
      </c>
    </row>
    <row r="696" spans="2:10" x14ac:dyDescent="0.25">
      <c r="B696" s="3" t="s">
        <v>3166</v>
      </c>
      <c r="C696" s="3" t="s">
        <v>3379</v>
      </c>
      <c r="D696" s="3" t="s">
        <v>3380</v>
      </c>
      <c r="E696" s="3">
        <v>10</v>
      </c>
      <c r="F696" s="3" t="s">
        <v>4447</v>
      </c>
      <c r="G696" s="3" t="s">
        <v>4593</v>
      </c>
      <c r="H696" s="3" t="s">
        <v>4594</v>
      </c>
      <c r="I696" s="3" t="s">
        <v>3172</v>
      </c>
      <c r="J696" s="3">
        <v>261.27999999999997</v>
      </c>
    </row>
    <row r="697" spans="2:10" x14ac:dyDescent="0.25">
      <c r="B697" s="3" t="s">
        <v>3166</v>
      </c>
      <c r="C697" s="3" t="s">
        <v>3379</v>
      </c>
      <c r="D697" s="3" t="s">
        <v>3380</v>
      </c>
      <c r="E697" s="3">
        <v>10</v>
      </c>
      <c r="F697" s="3" t="s">
        <v>4447</v>
      </c>
      <c r="G697" s="3" t="s">
        <v>4595</v>
      </c>
      <c r="H697" s="3" t="s">
        <v>4596</v>
      </c>
      <c r="I697" s="3" t="s">
        <v>3172</v>
      </c>
      <c r="J697" s="3">
        <v>397.07</v>
      </c>
    </row>
    <row r="698" spans="2:10" x14ac:dyDescent="0.25">
      <c r="B698" s="3" t="s">
        <v>3166</v>
      </c>
      <c r="C698" s="3" t="s">
        <v>3379</v>
      </c>
      <c r="D698" s="3" t="s">
        <v>3380</v>
      </c>
      <c r="E698" s="3">
        <v>10</v>
      </c>
      <c r="F698" s="3" t="s">
        <v>4447</v>
      </c>
      <c r="G698" s="3" t="s">
        <v>4597</v>
      </c>
      <c r="H698" s="3" t="s">
        <v>4598</v>
      </c>
      <c r="I698" s="3" t="s">
        <v>3172</v>
      </c>
      <c r="J698" s="3">
        <v>254</v>
      </c>
    </row>
    <row r="699" spans="2:10" x14ac:dyDescent="0.25">
      <c r="B699" s="3" t="s">
        <v>3166</v>
      </c>
      <c r="C699" s="3" t="s">
        <v>3379</v>
      </c>
      <c r="D699" s="3" t="s">
        <v>3380</v>
      </c>
      <c r="E699" s="3">
        <v>10</v>
      </c>
      <c r="F699" s="3" t="s">
        <v>4447</v>
      </c>
      <c r="G699" s="3" t="s">
        <v>4599</v>
      </c>
      <c r="H699" s="3" t="s">
        <v>4600</v>
      </c>
      <c r="I699" s="3" t="s">
        <v>3172</v>
      </c>
      <c r="J699" s="3">
        <v>347.33</v>
      </c>
    </row>
    <row r="700" spans="2:10" x14ac:dyDescent="0.25">
      <c r="B700" s="3" t="s">
        <v>3166</v>
      </c>
      <c r="C700" s="3" t="s">
        <v>3379</v>
      </c>
      <c r="D700" s="3" t="s">
        <v>3380</v>
      </c>
      <c r="E700" s="3">
        <v>10</v>
      </c>
      <c r="F700" s="3" t="s">
        <v>4447</v>
      </c>
      <c r="G700" s="3" t="s">
        <v>4601</v>
      </c>
      <c r="H700" s="3" t="s">
        <v>4602</v>
      </c>
      <c r="I700" s="3" t="s">
        <v>3172</v>
      </c>
      <c r="J700" s="3">
        <v>403.66</v>
      </c>
    </row>
    <row r="701" spans="2:10" x14ac:dyDescent="0.25">
      <c r="B701" s="3" t="s">
        <v>3166</v>
      </c>
      <c r="C701" s="3" t="s">
        <v>3379</v>
      </c>
      <c r="D701" s="3" t="s">
        <v>3380</v>
      </c>
      <c r="E701" s="3">
        <v>10</v>
      </c>
      <c r="F701" s="3" t="s">
        <v>4447</v>
      </c>
      <c r="G701" s="3" t="s">
        <v>4603</v>
      </c>
      <c r="H701" s="3" t="s">
        <v>4604</v>
      </c>
      <c r="I701" s="3" t="s">
        <v>3172</v>
      </c>
      <c r="J701" s="3">
        <v>259.55</v>
      </c>
    </row>
    <row r="702" spans="2:10" x14ac:dyDescent="0.25">
      <c r="B702" s="3" t="s">
        <v>3166</v>
      </c>
      <c r="C702" s="3" t="s">
        <v>3379</v>
      </c>
      <c r="D702" s="3" t="s">
        <v>3380</v>
      </c>
      <c r="E702" s="3">
        <v>10</v>
      </c>
      <c r="F702" s="3" t="s">
        <v>4447</v>
      </c>
      <c r="G702" s="3" t="s">
        <v>4605</v>
      </c>
      <c r="H702" s="3" t="s">
        <v>4606</v>
      </c>
      <c r="I702" s="3" t="s">
        <v>3172</v>
      </c>
      <c r="J702" s="3">
        <v>32.04</v>
      </c>
    </row>
    <row r="703" spans="2:10" x14ac:dyDescent="0.25">
      <c r="B703" s="3" t="s">
        <v>3166</v>
      </c>
      <c r="C703" s="3" t="s">
        <v>3379</v>
      </c>
      <c r="D703" s="3" t="s">
        <v>3380</v>
      </c>
      <c r="E703" s="3">
        <v>10</v>
      </c>
      <c r="F703" s="3" t="s">
        <v>4447</v>
      </c>
      <c r="G703" s="3" t="s">
        <v>4607</v>
      </c>
      <c r="H703" s="3" t="s">
        <v>4608</v>
      </c>
      <c r="I703" s="3" t="s">
        <v>3172</v>
      </c>
      <c r="J703" s="3">
        <v>64.84</v>
      </c>
    </row>
    <row r="704" spans="2:10" x14ac:dyDescent="0.25">
      <c r="B704" s="3" t="s">
        <v>3166</v>
      </c>
      <c r="C704" s="3" t="s">
        <v>3379</v>
      </c>
      <c r="D704" s="3" t="s">
        <v>3380</v>
      </c>
      <c r="E704" s="3">
        <v>10</v>
      </c>
      <c r="F704" s="3" t="s">
        <v>4447</v>
      </c>
      <c r="G704" s="3" t="s">
        <v>4609</v>
      </c>
      <c r="H704" s="3" t="s">
        <v>4610</v>
      </c>
      <c r="I704" s="3" t="s">
        <v>3172</v>
      </c>
      <c r="J704" s="3">
        <v>92.6</v>
      </c>
    </row>
    <row r="705" spans="2:10" x14ac:dyDescent="0.25">
      <c r="B705" s="3" t="s">
        <v>3166</v>
      </c>
      <c r="C705" s="3" t="s">
        <v>3379</v>
      </c>
      <c r="D705" s="3" t="s">
        <v>3380</v>
      </c>
      <c r="E705" s="3">
        <v>10</v>
      </c>
      <c r="F705" s="3" t="s">
        <v>4447</v>
      </c>
      <c r="G705" s="3" t="s">
        <v>4611</v>
      </c>
      <c r="H705" s="3" t="s">
        <v>4612</v>
      </c>
      <c r="I705" s="3" t="s">
        <v>3172</v>
      </c>
      <c r="J705" s="3">
        <v>119.39</v>
      </c>
    </row>
    <row r="706" spans="2:10" x14ac:dyDescent="0.25">
      <c r="B706" s="3" t="s">
        <v>3166</v>
      </c>
      <c r="C706" s="3" t="s">
        <v>3379</v>
      </c>
      <c r="D706" s="3" t="s">
        <v>3380</v>
      </c>
      <c r="E706" s="3">
        <v>10</v>
      </c>
      <c r="F706" s="3" t="s">
        <v>4447</v>
      </c>
      <c r="G706" s="3" t="s">
        <v>4613</v>
      </c>
      <c r="H706" s="3" t="s">
        <v>4614</v>
      </c>
      <c r="I706" s="3" t="s">
        <v>3172</v>
      </c>
      <c r="J706" s="3">
        <v>3.79</v>
      </c>
    </row>
    <row r="707" spans="2:10" x14ac:dyDescent="0.25">
      <c r="B707" s="3" t="s">
        <v>3166</v>
      </c>
      <c r="C707" s="3" t="s">
        <v>3379</v>
      </c>
      <c r="D707" s="3" t="s">
        <v>3380</v>
      </c>
      <c r="E707" s="3">
        <v>10</v>
      </c>
      <c r="F707" s="3" t="s">
        <v>4447</v>
      </c>
      <c r="G707" s="3" t="s">
        <v>4615</v>
      </c>
      <c r="H707" s="3" t="s">
        <v>4616</v>
      </c>
      <c r="I707" s="3" t="s">
        <v>3172</v>
      </c>
      <c r="J707" s="3">
        <v>30.9</v>
      </c>
    </row>
    <row r="708" spans="2:10" x14ac:dyDescent="0.25">
      <c r="B708" s="3" t="s">
        <v>3166</v>
      </c>
      <c r="C708" s="3" t="s">
        <v>3379</v>
      </c>
      <c r="D708" s="3" t="s">
        <v>3380</v>
      </c>
      <c r="E708" s="3">
        <v>10</v>
      </c>
      <c r="F708" s="3" t="s">
        <v>4447</v>
      </c>
      <c r="G708" s="3" t="s">
        <v>4617</v>
      </c>
      <c r="H708" s="3" t="s">
        <v>4618</v>
      </c>
      <c r="I708" s="3" t="s">
        <v>3172</v>
      </c>
      <c r="J708" s="3">
        <v>49.79</v>
      </c>
    </row>
    <row r="709" spans="2:10" x14ac:dyDescent="0.25">
      <c r="B709" s="3" t="s">
        <v>3166</v>
      </c>
      <c r="C709" s="3" t="s">
        <v>3379</v>
      </c>
      <c r="D709" s="3" t="s">
        <v>3380</v>
      </c>
      <c r="E709" s="3">
        <v>10</v>
      </c>
      <c r="F709" s="3" t="s">
        <v>4447</v>
      </c>
      <c r="G709" s="3" t="s">
        <v>4619</v>
      </c>
      <c r="H709" s="3" t="s">
        <v>4620</v>
      </c>
      <c r="I709" s="3" t="s">
        <v>3172</v>
      </c>
      <c r="J709" s="3">
        <v>32.28</v>
      </c>
    </row>
    <row r="710" spans="2:10" x14ac:dyDescent="0.25">
      <c r="B710" s="3" t="s">
        <v>3166</v>
      </c>
      <c r="C710" s="3" t="s">
        <v>3379</v>
      </c>
      <c r="D710" s="3" t="s">
        <v>3380</v>
      </c>
      <c r="E710" s="3">
        <v>11</v>
      </c>
      <c r="F710" s="3" t="s">
        <v>4621</v>
      </c>
      <c r="G710" s="3" t="s">
        <v>4622</v>
      </c>
      <c r="H710" s="3" t="s">
        <v>4623</v>
      </c>
      <c r="I710" s="3" t="s">
        <v>3172</v>
      </c>
      <c r="J710" s="3">
        <v>107.27</v>
      </c>
    </row>
    <row r="711" spans="2:10" x14ac:dyDescent="0.25">
      <c r="B711" s="3" t="s">
        <v>3166</v>
      </c>
      <c r="C711" s="3" t="s">
        <v>3379</v>
      </c>
      <c r="D711" s="3" t="s">
        <v>3380</v>
      </c>
      <c r="E711" s="3">
        <v>11</v>
      </c>
      <c r="F711" s="3" t="s">
        <v>4621</v>
      </c>
      <c r="G711" s="3" t="s">
        <v>4624</v>
      </c>
      <c r="H711" s="3" t="s">
        <v>4625</v>
      </c>
      <c r="I711" s="3" t="s">
        <v>3172</v>
      </c>
      <c r="J711" s="3">
        <v>140.08000000000001</v>
      </c>
    </row>
    <row r="712" spans="2:10" x14ac:dyDescent="0.25">
      <c r="B712" s="3" t="s">
        <v>3166</v>
      </c>
      <c r="C712" s="3" t="s">
        <v>3379</v>
      </c>
      <c r="D712" s="3" t="s">
        <v>3380</v>
      </c>
      <c r="E712" s="3">
        <v>11</v>
      </c>
      <c r="F712" s="3" t="s">
        <v>4621</v>
      </c>
      <c r="G712" s="3" t="s">
        <v>4626</v>
      </c>
      <c r="H712" s="3" t="s">
        <v>4627</v>
      </c>
      <c r="I712" s="3" t="s">
        <v>3172</v>
      </c>
      <c r="J712" s="3">
        <v>110</v>
      </c>
    </row>
    <row r="713" spans="2:10" x14ac:dyDescent="0.25">
      <c r="B713" s="3" t="s">
        <v>3166</v>
      </c>
      <c r="C713" s="3" t="s">
        <v>3379</v>
      </c>
      <c r="D713" s="3" t="s">
        <v>3380</v>
      </c>
      <c r="E713" s="3">
        <v>11</v>
      </c>
      <c r="F713" s="3" t="s">
        <v>4621</v>
      </c>
      <c r="G713" s="3" t="s">
        <v>4628</v>
      </c>
      <c r="H713" s="3" t="s">
        <v>4629</v>
      </c>
      <c r="I713" s="3" t="s">
        <v>3172</v>
      </c>
      <c r="J713" s="3">
        <v>121</v>
      </c>
    </row>
    <row r="714" spans="2:10" x14ac:dyDescent="0.25">
      <c r="B714" s="3" t="s">
        <v>3166</v>
      </c>
      <c r="C714" s="3" t="s">
        <v>3379</v>
      </c>
      <c r="D714" s="3" t="s">
        <v>3380</v>
      </c>
      <c r="E714" s="3">
        <v>11</v>
      </c>
      <c r="F714" s="3" t="s">
        <v>4621</v>
      </c>
      <c r="G714" s="3" t="s">
        <v>4630</v>
      </c>
      <c r="H714" s="3" t="s">
        <v>4631</v>
      </c>
      <c r="I714" s="3" t="s">
        <v>3172</v>
      </c>
      <c r="J714" s="3">
        <v>363.09</v>
      </c>
    </row>
    <row r="715" spans="2:10" x14ac:dyDescent="0.25">
      <c r="B715" s="3" t="s">
        <v>3166</v>
      </c>
      <c r="C715" s="3" t="s">
        <v>3379</v>
      </c>
      <c r="D715" s="3" t="s">
        <v>3380</v>
      </c>
      <c r="E715" s="3">
        <v>11</v>
      </c>
      <c r="F715" s="3" t="s">
        <v>4621</v>
      </c>
      <c r="G715" s="3" t="s">
        <v>4632</v>
      </c>
      <c r="H715" s="3" t="s">
        <v>4633</v>
      </c>
      <c r="I715" s="3" t="s">
        <v>3172</v>
      </c>
      <c r="J715" s="3">
        <v>158.6</v>
      </c>
    </row>
    <row r="716" spans="2:10" x14ac:dyDescent="0.25">
      <c r="B716" s="3" t="s">
        <v>3166</v>
      </c>
      <c r="C716" s="3" t="s">
        <v>3379</v>
      </c>
      <c r="D716" s="3" t="s">
        <v>3380</v>
      </c>
      <c r="E716" s="3">
        <v>11</v>
      </c>
      <c r="F716" s="3" t="s">
        <v>4621</v>
      </c>
      <c r="G716" s="3" t="s">
        <v>4634</v>
      </c>
      <c r="H716" s="3" t="s">
        <v>4635</v>
      </c>
      <c r="I716" s="3" t="s">
        <v>3172</v>
      </c>
      <c r="J716" s="3">
        <v>144.18</v>
      </c>
    </row>
    <row r="717" spans="2:10" x14ac:dyDescent="0.25">
      <c r="B717" s="3" t="s">
        <v>3166</v>
      </c>
      <c r="C717" s="3" t="s">
        <v>3379</v>
      </c>
      <c r="D717" s="3" t="s">
        <v>3380</v>
      </c>
      <c r="E717" s="3">
        <v>11</v>
      </c>
      <c r="F717" s="3" t="s">
        <v>4621</v>
      </c>
      <c r="G717" s="3" t="s">
        <v>4636</v>
      </c>
      <c r="H717" s="3" t="s">
        <v>4637</v>
      </c>
      <c r="I717" s="3" t="s">
        <v>3172</v>
      </c>
      <c r="J717" s="3">
        <v>425.38</v>
      </c>
    </row>
    <row r="718" spans="2:10" x14ac:dyDescent="0.25">
      <c r="B718" s="3" t="s">
        <v>3166</v>
      </c>
      <c r="C718" s="3" t="s">
        <v>3379</v>
      </c>
      <c r="D718" s="3" t="s">
        <v>3380</v>
      </c>
      <c r="E718" s="3">
        <v>11</v>
      </c>
      <c r="F718" s="3" t="s">
        <v>4621</v>
      </c>
      <c r="G718" s="3" t="s">
        <v>4638</v>
      </c>
      <c r="H718" s="3" t="s">
        <v>4639</v>
      </c>
      <c r="I718" s="3" t="s">
        <v>3172</v>
      </c>
      <c r="J718" s="3">
        <v>146.87</v>
      </c>
    </row>
    <row r="719" spans="2:10" x14ac:dyDescent="0.25">
      <c r="B719" s="3" t="s">
        <v>3166</v>
      </c>
      <c r="C719" s="3" t="s">
        <v>3379</v>
      </c>
      <c r="D719" s="3" t="s">
        <v>3380</v>
      </c>
      <c r="E719" s="3">
        <v>11</v>
      </c>
      <c r="F719" s="3" t="s">
        <v>4621</v>
      </c>
      <c r="G719" s="3" t="s">
        <v>4640</v>
      </c>
      <c r="H719" s="3" t="s">
        <v>4641</v>
      </c>
      <c r="I719" s="3" t="s">
        <v>3172</v>
      </c>
      <c r="J719" s="3">
        <v>197.88</v>
      </c>
    </row>
    <row r="720" spans="2:10" x14ac:dyDescent="0.25">
      <c r="B720" s="3" t="s">
        <v>3166</v>
      </c>
      <c r="C720" s="3" t="s">
        <v>3379</v>
      </c>
      <c r="D720" s="3" t="s">
        <v>3380</v>
      </c>
      <c r="E720" s="3">
        <v>11</v>
      </c>
      <c r="F720" s="3" t="s">
        <v>4621</v>
      </c>
      <c r="G720" s="3" t="s">
        <v>4642</v>
      </c>
      <c r="H720" s="3" t="s">
        <v>4643</v>
      </c>
      <c r="I720" s="3" t="s">
        <v>3172</v>
      </c>
      <c r="J720" s="3">
        <v>393.36</v>
      </c>
    </row>
    <row r="721" spans="2:10" x14ac:dyDescent="0.25">
      <c r="B721" s="3" t="s">
        <v>3166</v>
      </c>
      <c r="C721" s="3" t="s">
        <v>3379</v>
      </c>
      <c r="D721" s="3" t="s">
        <v>3380</v>
      </c>
      <c r="E721" s="3">
        <v>11</v>
      </c>
      <c r="F721" s="3" t="s">
        <v>4621</v>
      </c>
      <c r="G721" s="3" t="s">
        <v>4644</v>
      </c>
      <c r="H721" s="3" t="s">
        <v>4645</v>
      </c>
      <c r="I721" s="3" t="s">
        <v>3172</v>
      </c>
      <c r="J721" s="3">
        <v>289.25</v>
      </c>
    </row>
    <row r="722" spans="2:10" x14ac:dyDescent="0.25">
      <c r="B722" s="3" t="s">
        <v>3166</v>
      </c>
      <c r="C722" s="3" t="s">
        <v>3379</v>
      </c>
      <c r="D722" s="3" t="s">
        <v>3380</v>
      </c>
      <c r="E722" s="3">
        <v>11</v>
      </c>
      <c r="F722" s="3" t="s">
        <v>4621</v>
      </c>
      <c r="G722" s="3" t="s">
        <v>4646</v>
      </c>
      <c r="H722" s="3" t="s">
        <v>4647</v>
      </c>
      <c r="I722" s="3" t="s">
        <v>3172</v>
      </c>
      <c r="J722" s="3">
        <v>552.66</v>
      </c>
    </row>
    <row r="723" spans="2:10" x14ac:dyDescent="0.25">
      <c r="B723" s="3" t="s">
        <v>3166</v>
      </c>
      <c r="C723" s="3" t="s">
        <v>3379</v>
      </c>
      <c r="D723" s="3" t="s">
        <v>3380</v>
      </c>
      <c r="E723" s="3">
        <v>11</v>
      </c>
      <c r="F723" s="3" t="s">
        <v>4621</v>
      </c>
      <c r="G723" s="3" t="s">
        <v>4648</v>
      </c>
      <c r="H723" s="3" t="s">
        <v>4649</v>
      </c>
      <c r="I723" s="3" t="s">
        <v>3172</v>
      </c>
      <c r="J723" s="3">
        <v>934.96</v>
      </c>
    </row>
    <row r="724" spans="2:10" x14ac:dyDescent="0.25">
      <c r="B724" s="3" t="s">
        <v>3166</v>
      </c>
      <c r="C724" s="3" t="s">
        <v>3379</v>
      </c>
      <c r="D724" s="3" t="s">
        <v>3380</v>
      </c>
      <c r="E724" s="3">
        <v>11</v>
      </c>
      <c r="F724" s="3" t="s">
        <v>4621</v>
      </c>
      <c r="G724" s="3" t="s">
        <v>4650</v>
      </c>
      <c r="H724" s="3" t="s">
        <v>4651</v>
      </c>
      <c r="I724" s="3" t="s">
        <v>3172</v>
      </c>
      <c r="J724" s="3">
        <v>992.81</v>
      </c>
    </row>
    <row r="725" spans="2:10" x14ac:dyDescent="0.25">
      <c r="B725" s="3" t="s">
        <v>3166</v>
      </c>
      <c r="C725" s="3" t="s">
        <v>3379</v>
      </c>
      <c r="D725" s="3" t="s">
        <v>3380</v>
      </c>
      <c r="E725" s="3">
        <v>11</v>
      </c>
      <c r="F725" s="3" t="s">
        <v>4621</v>
      </c>
      <c r="G725" s="3" t="s">
        <v>4652</v>
      </c>
      <c r="H725" s="3" t="s">
        <v>4653</v>
      </c>
      <c r="I725" s="3" t="s">
        <v>3172</v>
      </c>
      <c r="J725" s="3">
        <v>333.74</v>
      </c>
    </row>
    <row r="726" spans="2:10" x14ac:dyDescent="0.25">
      <c r="B726" s="3" t="s">
        <v>3166</v>
      </c>
      <c r="C726" s="3" t="s">
        <v>3379</v>
      </c>
      <c r="D726" s="3" t="s">
        <v>3380</v>
      </c>
      <c r="E726" s="3">
        <v>11</v>
      </c>
      <c r="F726" s="3" t="s">
        <v>4621</v>
      </c>
      <c r="G726" s="3" t="s">
        <v>4654</v>
      </c>
      <c r="H726" s="3" t="s">
        <v>4655</v>
      </c>
      <c r="I726" s="3" t="s">
        <v>3172</v>
      </c>
      <c r="J726" s="3">
        <v>9.61</v>
      </c>
    </row>
    <row r="727" spans="2:10" x14ac:dyDescent="0.25">
      <c r="B727" s="3" t="s">
        <v>3166</v>
      </c>
      <c r="C727" s="3" t="s">
        <v>3379</v>
      </c>
      <c r="D727" s="3" t="s">
        <v>3380</v>
      </c>
      <c r="E727" s="3">
        <v>11</v>
      </c>
      <c r="F727" s="3" t="s">
        <v>4621</v>
      </c>
      <c r="G727" s="3" t="s">
        <v>4656</v>
      </c>
      <c r="H727" s="3" t="s">
        <v>4657</v>
      </c>
      <c r="I727" s="3" t="s">
        <v>3172</v>
      </c>
      <c r="J727" s="3">
        <v>24.42</v>
      </c>
    </row>
    <row r="728" spans="2:10" x14ac:dyDescent="0.25">
      <c r="B728" s="3" t="s">
        <v>3166</v>
      </c>
      <c r="C728" s="3" t="s">
        <v>3379</v>
      </c>
      <c r="D728" s="3" t="s">
        <v>3380</v>
      </c>
      <c r="E728" s="3">
        <v>11</v>
      </c>
      <c r="F728" s="3" t="s">
        <v>4621</v>
      </c>
      <c r="G728" s="3" t="s">
        <v>4658</v>
      </c>
      <c r="H728" s="3" t="s">
        <v>4659</v>
      </c>
      <c r="I728" s="3" t="s">
        <v>3172</v>
      </c>
      <c r="J728" s="3">
        <v>21.22</v>
      </c>
    </row>
    <row r="729" spans="2:10" x14ac:dyDescent="0.25">
      <c r="B729" s="3" t="s">
        <v>3166</v>
      </c>
      <c r="C729" s="3" t="s">
        <v>3379</v>
      </c>
      <c r="D729" s="3" t="s">
        <v>3380</v>
      </c>
      <c r="E729" s="3">
        <v>11</v>
      </c>
      <c r="F729" s="3" t="s">
        <v>4621</v>
      </c>
      <c r="G729" s="3" t="s">
        <v>4660</v>
      </c>
      <c r="H729" s="3" t="s">
        <v>4661</v>
      </c>
      <c r="I729" s="3" t="s">
        <v>3172</v>
      </c>
      <c r="J729" s="3">
        <v>88.43</v>
      </c>
    </row>
    <row r="730" spans="2:10" x14ac:dyDescent="0.25">
      <c r="B730" s="3" t="s">
        <v>3166</v>
      </c>
      <c r="C730" s="3" t="s">
        <v>3379</v>
      </c>
      <c r="D730" s="3" t="s">
        <v>3380</v>
      </c>
      <c r="E730" s="3">
        <v>11</v>
      </c>
      <c r="F730" s="3" t="s">
        <v>4621</v>
      </c>
      <c r="G730" s="3" t="s">
        <v>4662</v>
      </c>
      <c r="H730" s="3" t="s">
        <v>4663</v>
      </c>
      <c r="I730" s="3" t="s">
        <v>3172</v>
      </c>
      <c r="J730" s="3">
        <v>209.41</v>
      </c>
    </row>
    <row r="731" spans="2:10" x14ac:dyDescent="0.25">
      <c r="B731" s="3" t="s">
        <v>3166</v>
      </c>
      <c r="C731" s="3" t="s">
        <v>3379</v>
      </c>
      <c r="D731" s="3" t="s">
        <v>3380</v>
      </c>
      <c r="E731" s="3">
        <v>11</v>
      </c>
      <c r="F731" s="3" t="s">
        <v>4621</v>
      </c>
      <c r="G731" s="3" t="s">
        <v>4664</v>
      </c>
      <c r="H731" s="3" t="s">
        <v>4665</v>
      </c>
      <c r="I731" s="3" t="s">
        <v>3172</v>
      </c>
      <c r="J731" s="3">
        <v>125.36</v>
      </c>
    </row>
    <row r="732" spans="2:10" x14ac:dyDescent="0.25">
      <c r="B732" s="3" t="s">
        <v>3166</v>
      </c>
      <c r="C732" s="3" t="s">
        <v>3379</v>
      </c>
      <c r="D732" s="3" t="s">
        <v>3380</v>
      </c>
      <c r="E732" s="3">
        <v>11</v>
      </c>
      <c r="F732" s="3" t="s">
        <v>4621</v>
      </c>
      <c r="G732" s="3" t="s">
        <v>4666</v>
      </c>
      <c r="H732" s="3" t="s">
        <v>4667</v>
      </c>
      <c r="I732" s="3" t="s">
        <v>3172</v>
      </c>
      <c r="J732" s="3">
        <v>114.21</v>
      </c>
    </row>
    <row r="733" spans="2:10" x14ac:dyDescent="0.25">
      <c r="B733" s="3" t="s">
        <v>3166</v>
      </c>
      <c r="C733" s="3" t="s">
        <v>3379</v>
      </c>
      <c r="D733" s="3" t="s">
        <v>3380</v>
      </c>
      <c r="E733" s="3">
        <v>11</v>
      </c>
      <c r="F733" s="3" t="s">
        <v>4621</v>
      </c>
      <c r="G733" s="3" t="s">
        <v>4668</v>
      </c>
      <c r="H733" s="3" t="s">
        <v>4669</v>
      </c>
      <c r="I733" s="3" t="s">
        <v>3172</v>
      </c>
      <c r="J733" s="3">
        <v>99.15</v>
      </c>
    </row>
    <row r="734" spans="2:10" x14ac:dyDescent="0.25">
      <c r="B734" s="3" t="s">
        <v>3166</v>
      </c>
      <c r="C734" s="3" t="s">
        <v>3379</v>
      </c>
      <c r="D734" s="3" t="s">
        <v>3380</v>
      </c>
      <c r="E734" s="3">
        <v>11</v>
      </c>
      <c r="F734" s="3" t="s">
        <v>4621</v>
      </c>
      <c r="G734" s="3" t="s">
        <v>4670</v>
      </c>
      <c r="H734" s="3" t="s">
        <v>4671</v>
      </c>
      <c r="I734" s="3" t="s">
        <v>3172</v>
      </c>
      <c r="J734" s="3">
        <v>129.59</v>
      </c>
    </row>
    <row r="735" spans="2:10" x14ac:dyDescent="0.25">
      <c r="B735" s="3" t="s">
        <v>3166</v>
      </c>
      <c r="C735" s="3" t="s">
        <v>3379</v>
      </c>
      <c r="D735" s="3" t="s">
        <v>3380</v>
      </c>
      <c r="E735" s="3">
        <v>11</v>
      </c>
      <c r="F735" s="3" t="s">
        <v>4621</v>
      </c>
      <c r="G735" s="3" t="s">
        <v>4672</v>
      </c>
      <c r="H735" s="3" t="s">
        <v>4673</v>
      </c>
      <c r="I735" s="3" t="s">
        <v>3172</v>
      </c>
      <c r="J735" s="3">
        <v>125.16</v>
      </c>
    </row>
    <row r="736" spans="2:10" x14ac:dyDescent="0.25">
      <c r="B736" s="3" t="s">
        <v>3166</v>
      </c>
      <c r="C736" s="3" t="s">
        <v>3379</v>
      </c>
      <c r="D736" s="3" t="s">
        <v>3380</v>
      </c>
      <c r="E736" s="3">
        <v>11</v>
      </c>
      <c r="F736" s="3" t="s">
        <v>4621</v>
      </c>
      <c r="G736" s="3" t="s">
        <v>4674</v>
      </c>
      <c r="H736" s="3" t="s">
        <v>4675</v>
      </c>
      <c r="I736" s="3" t="s">
        <v>3172</v>
      </c>
      <c r="J736" s="3">
        <v>146.11000000000001</v>
      </c>
    </row>
    <row r="737" spans="2:10" x14ac:dyDescent="0.25">
      <c r="B737" s="3" t="s">
        <v>3166</v>
      </c>
      <c r="C737" s="3" t="s">
        <v>3379</v>
      </c>
      <c r="D737" s="3" t="s">
        <v>3380</v>
      </c>
      <c r="E737" s="3">
        <v>11</v>
      </c>
      <c r="F737" s="3" t="s">
        <v>4621</v>
      </c>
      <c r="G737" s="3" t="s">
        <v>4676</v>
      </c>
      <c r="H737" s="3" t="s">
        <v>4677</v>
      </c>
      <c r="I737" s="3" t="s">
        <v>3172</v>
      </c>
      <c r="J737" s="3">
        <v>154.94</v>
      </c>
    </row>
    <row r="738" spans="2:10" x14ac:dyDescent="0.25">
      <c r="B738" s="3" t="s">
        <v>3166</v>
      </c>
      <c r="C738" s="3" t="s">
        <v>3379</v>
      </c>
      <c r="D738" s="3" t="s">
        <v>3380</v>
      </c>
      <c r="E738" s="3">
        <v>11</v>
      </c>
      <c r="F738" s="3" t="s">
        <v>4621</v>
      </c>
      <c r="G738" s="3" t="s">
        <v>4678</v>
      </c>
      <c r="H738" s="3" t="s">
        <v>4679</v>
      </c>
      <c r="I738" s="3" t="s">
        <v>3172</v>
      </c>
      <c r="J738" s="3">
        <v>183.76</v>
      </c>
    </row>
    <row r="739" spans="2:10" x14ac:dyDescent="0.25">
      <c r="B739" s="3" t="s">
        <v>3166</v>
      </c>
      <c r="C739" s="3" t="s">
        <v>3379</v>
      </c>
      <c r="D739" s="3" t="s">
        <v>3380</v>
      </c>
      <c r="E739" s="3">
        <v>11</v>
      </c>
      <c r="F739" s="3" t="s">
        <v>4621</v>
      </c>
      <c r="G739" s="3" t="s">
        <v>4680</v>
      </c>
      <c r="H739" s="3" t="s">
        <v>4681</v>
      </c>
      <c r="I739" s="3" t="s">
        <v>3172</v>
      </c>
      <c r="J739" s="3">
        <v>4.04</v>
      </c>
    </row>
    <row r="740" spans="2:10" x14ac:dyDescent="0.25">
      <c r="B740" s="3" t="s">
        <v>3166</v>
      </c>
      <c r="C740" s="3" t="s">
        <v>3379</v>
      </c>
      <c r="D740" s="3" t="s">
        <v>3380</v>
      </c>
      <c r="E740" s="3">
        <v>11</v>
      </c>
      <c r="F740" s="3" t="s">
        <v>4621</v>
      </c>
      <c r="G740" s="3" t="s">
        <v>4682</v>
      </c>
      <c r="H740" s="3" t="s">
        <v>4683</v>
      </c>
      <c r="I740" s="3" t="s">
        <v>3172</v>
      </c>
      <c r="J740" s="3">
        <v>232.94</v>
      </c>
    </row>
    <row r="741" spans="2:10" x14ac:dyDescent="0.25">
      <c r="B741" s="3" t="s">
        <v>3166</v>
      </c>
      <c r="C741" s="3" t="s">
        <v>3379</v>
      </c>
      <c r="D741" s="3" t="s">
        <v>3380</v>
      </c>
      <c r="E741" s="3">
        <v>11</v>
      </c>
      <c r="F741" s="3" t="s">
        <v>4621</v>
      </c>
      <c r="G741" s="3" t="s">
        <v>4684</v>
      </c>
      <c r="H741" s="3" t="s">
        <v>4685</v>
      </c>
      <c r="I741" s="3" t="s">
        <v>3172</v>
      </c>
      <c r="J741" s="3">
        <v>280</v>
      </c>
    </row>
    <row r="742" spans="2:10" x14ac:dyDescent="0.25">
      <c r="B742" s="3" t="s">
        <v>3166</v>
      </c>
      <c r="C742" s="3" t="s">
        <v>3379</v>
      </c>
      <c r="D742" s="3" t="s">
        <v>3380</v>
      </c>
      <c r="E742" s="3">
        <v>11</v>
      </c>
      <c r="F742" s="3" t="s">
        <v>4621</v>
      </c>
      <c r="G742" s="3" t="s">
        <v>4686</v>
      </c>
      <c r="H742" s="3" t="s">
        <v>4687</v>
      </c>
      <c r="I742" s="3" t="s">
        <v>3172</v>
      </c>
      <c r="J742" s="3">
        <v>552.66</v>
      </c>
    </row>
    <row r="743" spans="2:10" x14ac:dyDescent="0.25">
      <c r="B743" s="3" t="s">
        <v>3166</v>
      </c>
      <c r="C743" s="3" t="s">
        <v>3379</v>
      </c>
      <c r="D743" s="3" t="s">
        <v>3380</v>
      </c>
      <c r="E743" s="3">
        <v>11</v>
      </c>
      <c r="F743" s="3" t="s">
        <v>4621</v>
      </c>
      <c r="G743" s="3" t="s">
        <v>4688</v>
      </c>
      <c r="H743" s="3" t="s">
        <v>4689</v>
      </c>
      <c r="I743" s="3" t="s">
        <v>3172</v>
      </c>
      <c r="J743" s="3">
        <v>607.91999999999996</v>
      </c>
    </row>
    <row r="744" spans="2:10" x14ac:dyDescent="0.25">
      <c r="B744" s="3" t="s">
        <v>3166</v>
      </c>
      <c r="C744" s="3" t="s">
        <v>3379</v>
      </c>
      <c r="D744" s="3" t="s">
        <v>3380</v>
      </c>
      <c r="E744" s="3">
        <v>11</v>
      </c>
      <c r="F744" s="3" t="s">
        <v>4621</v>
      </c>
      <c r="G744" s="3" t="s">
        <v>4690</v>
      </c>
      <c r="H744" s="3" t="s">
        <v>4691</v>
      </c>
      <c r="I744" s="3" t="s">
        <v>3172</v>
      </c>
      <c r="J744" s="3">
        <v>1944.02</v>
      </c>
    </row>
    <row r="745" spans="2:10" x14ac:dyDescent="0.25">
      <c r="B745" s="3" t="s">
        <v>3166</v>
      </c>
      <c r="C745" s="3" t="s">
        <v>3379</v>
      </c>
      <c r="D745" s="3" t="s">
        <v>3380</v>
      </c>
      <c r="E745" s="3">
        <v>11</v>
      </c>
      <c r="F745" s="3" t="s">
        <v>4621</v>
      </c>
      <c r="G745" s="3" t="s">
        <v>4692</v>
      </c>
      <c r="H745" s="3" t="s">
        <v>4693</v>
      </c>
      <c r="I745" s="3" t="s">
        <v>3172</v>
      </c>
      <c r="J745" s="3">
        <v>2138.42</v>
      </c>
    </row>
    <row r="746" spans="2:10" x14ac:dyDescent="0.25">
      <c r="B746" s="3" t="s">
        <v>3166</v>
      </c>
      <c r="C746" s="3" t="s">
        <v>3379</v>
      </c>
      <c r="D746" s="3" t="s">
        <v>3380</v>
      </c>
      <c r="E746" s="3">
        <v>11</v>
      </c>
      <c r="F746" s="3" t="s">
        <v>4621</v>
      </c>
      <c r="G746" s="3" t="s">
        <v>4694</v>
      </c>
      <c r="H746" s="3" t="s">
        <v>4695</v>
      </c>
      <c r="I746" s="3" t="s">
        <v>3172</v>
      </c>
      <c r="J746" s="3">
        <v>7.3</v>
      </c>
    </row>
    <row r="747" spans="2:10" x14ac:dyDescent="0.25">
      <c r="B747" s="3" t="s">
        <v>3166</v>
      </c>
      <c r="C747" s="3" t="s">
        <v>3379</v>
      </c>
      <c r="D747" s="3" t="s">
        <v>3380</v>
      </c>
      <c r="E747" s="3">
        <v>11</v>
      </c>
      <c r="F747" s="3" t="s">
        <v>4621</v>
      </c>
      <c r="G747" s="3" t="s">
        <v>4696</v>
      </c>
      <c r="H747" s="3" t="s">
        <v>4697</v>
      </c>
      <c r="I747" s="3" t="s">
        <v>3172</v>
      </c>
      <c r="J747" s="3">
        <v>7.58</v>
      </c>
    </row>
    <row r="748" spans="2:10" x14ac:dyDescent="0.25">
      <c r="B748" s="3" t="s">
        <v>3166</v>
      </c>
      <c r="C748" s="3" t="s">
        <v>3379</v>
      </c>
      <c r="D748" s="3" t="s">
        <v>3380</v>
      </c>
      <c r="E748" s="3">
        <v>11</v>
      </c>
      <c r="F748" s="3" t="s">
        <v>4621</v>
      </c>
      <c r="G748" s="3" t="s">
        <v>4698</v>
      </c>
      <c r="H748" s="3" t="s">
        <v>4699</v>
      </c>
      <c r="I748" s="3" t="s">
        <v>3172</v>
      </c>
      <c r="J748" s="3">
        <v>8.52</v>
      </c>
    </row>
    <row r="749" spans="2:10" x14ac:dyDescent="0.25">
      <c r="B749" s="3" t="s">
        <v>3166</v>
      </c>
      <c r="C749" s="3" t="s">
        <v>3379</v>
      </c>
      <c r="D749" s="3" t="s">
        <v>3380</v>
      </c>
      <c r="E749" s="3">
        <v>11</v>
      </c>
      <c r="F749" s="3" t="s">
        <v>4621</v>
      </c>
      <c r="G749" s="3" t="s">
        <v>4700</v>
      </c>
      <c r="H749" s="3" t="s">
        <v>4701</v>
      </c>
      <c r="I749" s="3" t="s">
        <v>3172</v>
      </c>
      <c r="J749" s="3">
        <v>97.69</v>
      </c>
    </row>
    <row r="750" spans="2:10" x14ac:dyDescent="0.25">
      <c r="B750" s="3" t="s">
        <v>3166</v>
      </c>
      <c r="C750" s="3" t="s">
        <v>3379</v>
      </c>
      <c r="D750" s="3" t="s">
        <v>3380</v>
      </c>
      <c r="E750" s="3">
        <v>11</v>
      </c>
      <c r="F750" s="3" t="s">
        <v>4621</v>
      </c>
      <c r="G750" s="3" t="s">
        <v>4702</v>
      </c>
      <c r="H750" s="3" t="s">
        <v>4703</v>
      </c>
      <c r="I750" s="3" t="s">
        <v>3172</v>
      </c>
      <c r="J750" s="3">
        <v>367.1</v>
      </c>
    </row>
    <row r="751" spans="2:10" x14ac:dyDescent="0.25">
      <c r="B751" s="3" t="s">
        <v>3166</v>
      </c>
      <c r="C751" s="3" t="s">
        <v>3379</v>
      </c>
      <c r="D751" s="3" t="s">
        <v>3380</v>
      </c>
      <c r="E751" s="3">
        <v>11</v>
      </c>
      <c r="F751" s="3" t="s">
        <v>4621</v>
      </c>
      <c r="G751" s="3" t="s">
        <v>4704</v>
      </c>
      <c r="H751" s="3" t="s">
        <v>4705</v>
      </c>
      <c r="I751" s="3" t="s">
        <v>3172</v>
      </c>
      <c r="J751" s="3">
        <v>234.43</v>
      </c>
    </row>
    <row r="752" spans="2:10" x14ac:dyDescent="0.25">
      <c r="B752" s="3" t="s">
        <v>3166</v>
      </c>
      <c r="C752" s="3" t="s">
        <v>3379</v>
      </c>
      <c r="D752" s="3" t="s">
        <v>3380</v>
      </c>
      <c r="E752" s="3">
        <v>11</v>
      </c>
      <c r="F752" s="3" t="s">
        <v>4621</v>
      </c>
      <c r="G752" s="3" t="s">
        <v>4706</v>
      </c>
      <c r="H752" s="3" t="s">
        <v>4707</v>
      </c>
      <c r="I752" s="3" t="s">
        <v>3172</v>
      </c>
      <c r="J752" s="3">
        <v>203.41</v>
      </c>
    </row>
    <row r="753" spans="2:10" x14ac:dyDescent="0.25">
      <c r="B753" s="3" t="s">
        <v>3166</v>
      </c>
      <c r="C753" s="3" t="s">
        <v>3379</v>
      </c>
      <c r="D753" s="3" t="s">
        <v>3380</v>
      </c>
      <c r="E753" s="3">
        <v>11</v>
      </c>
      <c r="F753" s="3" t="s">
        <v>4621</v>
      </c>
      <c r="G753" s="3" t="s">
        <v>4708</v>
      </c>
      <c r="H753" s="3" t="s">
        <v>4709</v>
      </c>
      <c r="I753" s="3" t="s">
        <v>3172</v>
      </c>
      <c r="J753" s="3">
        <v>257.92</v>
      </c>
    </row>
    <row r="754" spans="2:10" x14ac:dyDescent="0.25">
      <c r="B754" s="3" t="s">
        <v>3166</v>
      </c>
      <c r="C754" s="3" t="s">
        <v>3379</v>
      </c>
      <c r="D754" s="3" t="s">
        <v>3380</v>
      </c>
      <c r="E754" s="3">
        <v>11</v>
      </c>
      <c r="F754" s="3" t="s">
        <v>4621</v>
      </c>
      <c r="G754" s="3" t="s">
        <v>4710</v>
      </c>
      <c r="H754" s="3" t="s">
        <v>4711</v>
      </c>
      <c r="I754" s="3" t="s">
        <v>3172</v>
      </c>
      <c r="J754" s="3">
        <v>459.36</v>
      </c>
    </row>
    <row r="755" spans="2:10" x14ac:dyDescent="0.25">
      <c r="B755" s="3" t="s">
        <v>3166</v>
      </c>
      <c r="C755" s="3" t="s">
        <v>3379</v>
      </c>
      <c r="D755" s="3" t="s">
        <v>3380</v>
      </c>
      <c r="E755" s="3">
        <v>11</v>
      </c>
      <c r="F755" s="3" t="s">
        <v>4621</v>
      </c>
      <c r="G755" s="3" t="s">
        <v>4712</v>
      </c>
      <c r="H755" s="3" t="s">
        <v>4713</v>
      </c>
      <c r="I755" s="3" t="s">
        <v>3172</v>
      </c>
      <c r="J755" s="3">
        <v>464.12</v>
      </c>
    </row>
    <row r="756" spans="2:10" x14ac:dyDescent="0.25">
      <c r="B756" s="3" t="s">
        <v>3166</v>
      </c>
      <c r="C756" s="3" t="s">
        <v>3379</v>
      </c>
      <c r="D756" s="3" t="s">
        <v>3380</v>
      </c>
      <c r="E756" s="3">
        <v>11</v>
      </c>
      <c r="F756" s="3" t="s">
        <v>4621</v>
      </c>
      <c r="G756" s="3" t="s">
        <v>4714</v>
      </c>
      <c r="H756" s="3" t="s">
        <v>4715</v>
      </c>
      <c r="I756" s="3" t="s">
        <v>3172</v>
      </c>
      <c r="J756" s="3">
        <v>464.12</v>
      </c>
    </row>
    <row r="757" spans="2:10" x14ac:dyDescent="0.25">
      <c r="B757" s="3" t="s">
        <v>3166</v>
      </c>
      <c r="C757" s="3" t="s">
        <v>3379</v>
      </c>
      <c r="D757" s="3" t="s">
        <v>3380</v>
      </c>
      <c r="E757" s="3">
        <v>11</v>
      </c>
      <c r="F757" s="3" t="s">
        <v>4621</v>
      </c>
      <c r="G757" s="3" t="s">
        <v>4716</v>
      </c>
      <c r="H757" s="3" t="s">
        <v>4717</v>
      </c>
      <c r="I757" s="3" t="s">
        <v>3172</v>
      </c>
      <c r="J757" s="3">
        <v>604.21</v>
      </c>
    </row>
    <row r="758" spans="2:10" x14ac:dyDescent="0.25">
      <c r="B758" s="3" t="s">
        <v>3166</v>
      </c>
      <c r="C758" s="3" t="s">
        <v>3379</v>
      </c>
      <c r="D758" s="3" t="s">
        <v>3380</v>
      </c>
      <c r="E758" s="3">
        <v>11</v>
      </c>
      <c r="F758" s="3" t="s">
        <v>4621</v>
      </c>
      <c r="G758" s="3" t="s">
        <v>4718</v>
      </c>
      <c r="H758" s="3" t="s">
        <v>4719</v>
      </c>
      <c r="I758" s="3" t="s">
        <v>3172</v>
      </c>
      <c r="J758" s="3">
        <v>632.94000000000005</v>
      </c>
    </row>
    <row r="759" spans="2:10" x14ac:dyDescent="0.25">
      <c r="B759" s="3" t="s">
        <v>3166</v>
      </c>
      <c r="C759" s="3" t="s">
        <v>3379</v>
      </c>
      <c r="D759" s="3" t="s">
        <v>3380</v>
      </c>
      <c r="E759" s="3">
        <v>11</v>
      </c>
      <c r="F759" s="3" t="s">
        <v>4621</v>
      </c>
      <c r="G759" s="3" t="s">
        <v>4720</v>
      </c>
      <c r="H759" s="3" t="s">
        <v>4721</v>
      </c>
      <c r="I759" s="3" t="s">
        <v>3172</v>
      </c>
      <c r="J759" s="3">
        <v>770.44</v>
      </c>
    </row>
    <row r="760" spans="2:10" x14ac:dyDescent="0.25">
      <c r="B760" s="3" t="s">
        <v>3166</v>
      </c>
      <c r="C760" s="3" t="s">
        <v>3379</v>
      </c>
      <c r="D760" s="3" t="s">
        <v>3380</v>
      </c>
      <c r="E760" s="3">
        <v>11</v>
      </c>
      <c r="F760" s="3" t="s">
        <v>4621</v>
      </c>
      <c r="G760" s="3" t="s">
        <v>4722</v>
      </c>
      <c r="H760" s="3" t="s">
        <v>4723</v>
      </c>
      <c r="I760" s="3" t="s">
        <v>3172</v>
      </c>
      <c r="J760" s="3">
        <v>171.76</v>
      </c>
    </row>
    <row r="761" spans="2:10" x14ac:dyDescent="0.25">
      <c r="B761" s="3" t="s">
        <v>3166</v>
      </c>
      <c r="C761" s="3" t="s">
        <v>3379</v>
      </c>
      <c r="D761" s="3" t="s">
        <v>3380</v>
      </c>
      <c r="E761" s="3">
        <v>11</v>
      </c>
      <c r="F761" s="3" t="s">
        <v>4621</v>
      </c>
      <c r="G761" s="3" t="s">
        <v>4724</v>
      </c>
      <c r="H761" s="3" t="s">
        <v>4725</v>
      </c>
      <c r="I761" s="3" t="s">
        <v>3172</v>
      </c>
      <c r="J761" s="3">
        <v>403.83</v>
      </c>
    </row>
    <row r="762" spans="2:10" x14ac:dyDescent="0.25">
      <c r="B762" s="3" t="s">
        <v>3166</v>
      </c>
      <c r="C762" s="3" t="s">
        <v>3379</v>
      </c>
      <c r="D762" s="3" t="s">
        <v>3380</v>
      </c>
      <c r="E762" s="3">
        <v>11</v>
      </c>
      <c r="F762" s="3" t="s">
        <v>4621</v>
      </c>
      <c r="G762" s="3" t="s">
        <v>4726</v>
      </c>
      <c r="H762" s="3" t="s">
        <v>4727</v>
      </c>
      <c r="I762" s="3" t="s">
        <v>3172</v>
      </c>
      <c r="J762" s="3">
        <v>445.6</v>
      </c>
    </row>
    <row r="763" spans="2:10" x14ac:dyDescent="0.25">
      <c r="B763" s="3" t="s">
        <v>3166</v>
      </c>
      <c r="C763" s="3" t="s">
        <v>3379</v>
      </c>
      <c r="D763" s="3" t="s">
        <v>3380</v>
      </c>
      <c r="E763" s="3">
        <v>11</v>
      </c>
      <c r="F763" s="3" t="s">
        <v>4621</v>
      </c>
      <c r="G763" s="3" t="s">
        <v>4728</v>
      </c>
      <c r="H763" s="3" t="s">
        <v>4729</v>
      </c>
      <c r="I763" s="3" t="s">
        <v>3172</v>
      </c>
      <c r="J763" s="3">
        <v>132.84</v>
      </c>
    </row>
    <row r="764" spans="2:10" x14ac:dyDescent="0.25">
      <c r="B764" s="3" t="s">
        <v>3166</v>
      </c>
      <c r="C764" s="3" t="s">
        <v>3379</v>
      </c>
      <c r="D764" s="3" t="s">
        <v>3380</v>
      </c>
      <c r="E764" s="3">
        <v>11</v>
      </c>
      <c r="F764" s="3" t="s">
        <v>4621</v>
      </c>
      <c r="G764" s="3" t="s">
        <v>4730</v>
      </c>
      <c r="H764" s="3" t="s">
        <v>4731</v>
      </c>
      <c r="I764" s="3" t="s">
        <v>3172</v>
      </c>
      <c r="J764" s="3">
        <v>163.77000000000001</v>
      </c>
    </row>
    <row r="765" spans="2:10" x14ac:dyDescent="0.25">
      <c r="B765" s="3" t="s">
        <v>3166</v>
      </c>
      <c r="C765" s="3" t="s">
        <v>3379</v>
      </c>
      <c r="D765" s="3" t="s">
        <v>3380</v>
      </c>
      <c r="E765" s="3">
        <v>11</v>
      </c>
      <c r="F765" s="3" t="s">
        <v>4621</v>
      </c>
      <c r="G765" s="3" t="s">
        <v>4732</v>
      </c>
      <c r="H765" s="3" t="s">
        <v>4733</v>
      </c>
      <c r="I765" s="3" t="s">
        <v>3172</v>
      </c>
      <c r="J765" s="3">
        <v>706.18</v>
      </c>
    </row>
    <row r="766" spans="2:10" x14ac:dyDescent="0.25">
      <c r="B766" s="3" t="s">
        <v>3166</v>
      </c>
      <c r="C766" s="3" t="s">
        <v>3379</v>
      </c>
      <c r="D766" s="3" t="s">
        <v>3380</v>
      </c>
      <c r="E766" s="3">
        <v>11</v>
      </c>
      <c r="F766" s="3" t="s">
        <v>4621</v>
      </c>
      <c r="G766" s="3" t="s">
        <v>4734</v>
      </c>
      <c r="H766" s="3" t="s">
        <v>4735</v>
      </c>
      <c r="I766" s="3" t="s">
        <v>3172</v>
      </c>
      <c r="J766" s="3">
        <v>203.06</v>
      </c>
    </row>
    <row r="767" spans="2:10" x14ac:dyDescent="0.25">
      <c r="B767" s="3" t="s">
        <v>3166</v>
      </c>
      <c r="C767" s="3" t="s">
        <v>3379</v>
      </c>
      <c r="D767" s="3" t="s">
        <v>3380</v>
      </c>
      <c r="E767" s="3">
        <v>11</v>
      </c>
      <c r="F767" s="3" t="s">
        <v>4621</v>
      </c>
      <c r="G767" s="3" t="s">
        <v>4736</v>
      </c>
      <c r="H767" s="3" t="s">
        <v>4737</v>
      </c>
      <c r="I767" s="3" t="s">
        <v>3172</v>
      </c>
      <c r="J767" s="3">
        <v>122.35</v>
      </c>
    </row>
    <row r="768" spans="2:10" x14ac:dyDescent="0.25">
      <c r="B768" s="3" t="s">
        <v>3166</v>
      </c>
      <c r="C768" s="3" t="s">
        <v>3379</v>
      </c>
      <c r="D768" s="3" t="s">
        <v>3380</v>
      </c>
      <c r="E768" s="3">
        <v>11</v>
      </c>
      <c r="F768" s="3" t="s">
        <v>4621</v>
      </c>
      <c r="G768" s="3" t="s">
        <v>4738</v>
      </c>
      <c r="H768" s="3" t="s">
        <v>4739</v>
      </c>
      <c r="I768" s="3" t="s">
        <v>3172</v>
      </c>
      <c r="J768" s="3">
        <v>335.25</v>
      </c>
    </row>
    <row r="769" spans="2:10" x14ac:dyDescent="0.25">
      <c r="B769" s="3" t="s">
        <v>3166</v>
      </c>
      <c r="C769" s="3" t="s">
        <v>3379</v>
      </c>
      <c r="D769" s="3" t="s">
        <v>3380</v>
      </c>
      <c r="E769" s="3">
        <v>11</v>
      </c>
      <c r="F769" s="3" t="s">
        <v>4621</v>
      </c>
      <c r="G769" s="3" t="s">
        <v>4740</v>
      </c>
      <c r="H769" s="3" t="s">
        <v>4741</v>
      </c>
      <c r="I769" s="3" t="s">
        <v>3172</v>
      </c>
      <c r="J769" s="3">
        <v>279.02999999999997</v>
      </c>
    </row>
    <row r="770" spans="2:10" x14ac:dyDescent="0.25">
      <c r="B770" s="3" t="s">
        <v>3166</v>
      </c>
      <c r="C770" s="3" t="s">
        <v>3379</v>
      </c>
      <c r="D770" s="3" t="s">
        <v>3380</v>
      </c>
      <c r="E770" s="3">
        <v>11</v>
      </c>
      <c r="F770" s="3" t="s">
        <v>4621</v>
      </c>
      <c r="G770" s="3" t="s">
        <v>4742</v>
      </c>
      <c r="H770" s="3" t="s">
        <v>4743</v>
      </c>
      <c r="I770" s="3" t="s">
        <v>3172</v>
      </c>
      <c r="J770" s="3">
        <v>90.82</v>
      </c>
    </row>
    <row r="771" spans="2:10" x14ac:dyDescent="0.25">
      <c r="B771" s="3" t="s">
        <v>3166</v>
      </c>
      <c r="C771" s="3" t="s">
        <v>3379</v>
      </c>
      <c r="D771" s="3" t="s">
        <v>3380</v>
      </c>
      <c r="E771" s="3">
        <v>11</v>
      </c>
      <c r="F771" s="3" t="s">
        <v>4621</v>
      </c>
      <c r="G771" s="3" t="s">
        <v>4744</v>
      </c>
      <c r="H771" s="3" t="s">
        <v>4745</v>
      </c>
      <c r="I771" s="3" t="s">
        <v>3172</v>
      </c>
      <c r="J771" s="3">
        <v>21.53</v>
      </c>
    </row>
    <row r="772" spans="2:10" x14ac:dyDescent="0.25">
      <c r="B772" s="3" t="s">
        <v>3166</v>
      </c>
      <c r="C772" s="3" t="s">
        <v>3379</v>
      </c>
      <c r="D772" s="3" t="s">
        <v>3380</v>
      </c>
      <c r="E772" s="3">
        <v>11</v>
      </c>
      <c r="F772" s="3" t="s">
        <v>4621</v>
      </c>
      <c r="G772" s="3" t="s">
        <v>4746</v>
      </c>
      <c r="H772" s="3" t="s">
        <v>4747</v>
      </c>
      <c r="I772" s="3" t="s">
        <v>3172</v>
      </c>
      <c r="J772" s="3">
        <v>249.32</v>
      </c>
    </row>
    <row r="773" spans="2:10" x14ac:dyDescent="0.25">
      <c r="B773" s="3" t="s">
        <v>3166</v>
      </c>
      <c r="C773" s="3" t="s">
        <v>3379</v>
      </c>
      <c r="D773" s="3" t="s">
        <v>3380</v>
      </c>
      <c r="E773" s="3">
        <v>11</v>
      </c>
      <c r="F773" s="3" t="s">
        <v>4621</v>
      </c>
      <c r="G773" s="3" t="s">
        <v>4748</v>
      </c>
      <c r="H773" s="3" t="s">
        <v>4749</v>
      </c>
      <c r="I773" s="3" t="s">
        <v>3172</v>
      </c>
      <c r="J773" s="3">
        <v>119.16</v>
      </c>
    </row>
    <row r="774" spans="2:10" x14ac:dyDescent="0.25">
      <c r="B774" s="3" t="s">
        <v>3166</v>
      </c>
      <c r="C774" s="3" t="s">
        <v>3379</v>
      </c>
      <c r="D774" s="3" t="s">
        <v>3380</v>
      </c>
      <c r="E774" s="3">
        <v>11</v>
      </c>
      <c r="F774" s="3" t="s">
        <v>4621</v>
      </c>
      <c r="G774" s="3" t="s">
        <v>4750</v>
      </c>
      <c r="H774" s="3" t="s">
        <v>4751</v>
      </c>
      <c r="I774" s="3" t="s">
        <v>3172</v>
      </c>
      <c r="J774" s="3">
        <v>436.89</v>
      </c>
    </row>
    <row r="775" spans="2:10" x14ac:dyDescent="0.25">
      <c r="B775" s="3" t="s">
        <v>3166</v>
      </c>
      <c r="C775" s="3" t="s">
        <v>3379</v>
      </c>
      <c r="D775" s="3" t="s">
        <v>3380</v>
      </c>
      <c r="E775" s="3">
        <v>11</v>
      </c>
      <c r="F775" s="3" t="s">
        <v>4621</v>
      </c>
      <c r="G775" s="3" t="s">
        <v>4752</v>
      </c>
      <c r="H775" s="3" t="s">
        <v>4753</v>
      </c>
      <c r="I775" s="3" t="s">
        <v>3172</v>
      </c>
      <c r="J775" s="3">
        <v>594.73</v>
      </c>
    </row>
    <row r="776" spans="2:10" x14ac:dyDescent="0.25">
      <c r="B776" s="3" t="s">
        <v>3166</v>
      </c>
      <c r="C776" s="3" t="s">
        <v>3379</v>
      </c>
      <c r="D776" s="3" t="s">
        <v>3380</v>
      </c>
      <c r="E776" s="3">
        <v>11</v>
      </c>
      <c r="F776" s="3" t="s">
        <v>4621</v>
      </c>
      <c r="G776" s="3" t="s">
        <v>4754</v>
      </c>
      <c r="H776" s="3" t="s">
        <v>4755</v>
      </c>
      <c r="I776" s="3" t="s">
        <v>3172</v>
      </c>
      <c r="J776" s="3">
        <v>162.1</v>
      </c>
    </row>
    <row r="777" spans="2:10" x14ac:dyDescent="0.25">
      <c r="B777" s="3" t="s">
        <v>3166</v>
      </c>
      <c r="C777" s="3" t="s">
        <v>3379</v>
      </c>
      <c r="D777" s="3" t="s">
        <v>3380</v>
      </c>
      <c r="E777" s="3">
        <v>11</v>
      </c>
      <c r="F777" s="3" t="s">
        <v>4621</v>
      </c>
      <c r="G777" s="3" t="s">
        <v>4756</v>
      </c>
      <c r="H777" s="3" t="s">
        <v>4757</v>
      </c>
      <c r="I777" s="3" t="s">
        <v>3172</v>
      </c>
      <c r="J777" s="3">
        <v>117</v>
      </c>
    </row>
    <row r="778" spans="2:10" x14ac:dyDescent="0.25">
      <c r="B778" s="3" t="s">
        <v>3166</v>
      </c>
      <c r="C778" s="3" t="s">
        <v>3379</v>
      </c>
      <c r="D778" s="3" t="s">
        <v>3380</v>
      </c>
      <c r="E778" s="3">
        <v>11</v>
      </c>
      <c r="F778" s="3" t="s">
        <v>4621</v>
      </c>
      <c r="G778" s="3" t="s">
        <v>4758</v>
      </c>
      <c r="H778" s="3" t="s">
        <v>4759</v>
      </c>
      <c r="I778" s="3" t="s">
        <v>3172</v>
      </c>
      <c r="J778" s="3">
        <v>275.88</v>
      </c>
    </row>
    <row r="779" spans="2:10" x14ac:dyDescent="0.25">
      <c r="B779" s="3" t="s">
        <v>3166</v>
      </c>
      <c r="C779" s="3" t="s">
        <v>3379</v>
      </c>
      <c r="D779" s="3" t="s">
        <v>3380</v>
      </c>
      <c r="E779" s="3">
        <v>11</v>
      </c>
      <c r="F779" s="3" t="s">
        <v>4621</v>
      </c>
      <c r="G779" s="3" t="s">
        <v>4760</v>
      </c>
      <c r="H779" s="3" t="s">
        <v>4761</v>
      </c>
      <c r="I779" s="3" t="s">
        <v>3172</v>
      </c>
      <c r="J779" s="3">
        <v>318.58999999999997</v>
      </c>
    </row>
    <row r="780" spans="2:10" x14ac:dyDescent="0.25">
      <c r="B780" s="3" t="s">
        <v>3166</v>
      </c>
      <c r="C780" s="3" t="s">
        <v>3379</v>
      </c>
      <c r="D780" s="3" t="s">
        <v>3380</v>
      </c>
      <c r="E780" s="3">
        <v>11</v>
      </c>
      <c r="F780" s="3" t="s">
        <v>4621</v>
      </c>
      <c r="G780" s="3" t="s">
        <v>4762</v>
      </c>
      <c r="H780" s="3" t="s">
        <v>4763</v>
      </c>
      <c r="I780" s="3" t="s">
        <v>3172</v>
      </c>
      <c r="J780" s="3">
        <v>319.17</v>
      </c>
    </row>
    <row r="781" spans="2:10" x14ac:dyDescent="0.25">
      <c r="B781" s="3" t="s">
        <v>3166</v>
      </c>
      <c r="C781" s="3" t="s">
        <v>3379</v>
      </c>
      <c r="D781" s="3" t="s">
        <v>3380</v>
      </c>
      <c r="E781" s="3">
        <v>11</v>
      </c>
      <c r="F781" s="3" t="s">
        <v>4621</v>
      </c>
      <c r="G781" s="3" t="s">
        <v>4764</v>
      </c>
      <c r="H781" s="3" t="s">
        <v>4765</v>
      </c>
      <c r="I781" s="3" t="s">
        <v>3172</v>
      </c>
      <c r="J781" s="3">
        <v>267.2</v>
      </c>
    </row>
    <row r="782" spans="2:10" x14ac:dyDescent="0.25">
      <c r="B782" s="3" t="s">
        <v>3166</v>
      </c>
      <c r="C782" s="3" t="s">
        <v>3379</v>
      </c>
      <c r="D782" s="3" t="s">
        <v>3380</v>
      </c>
      <c r="E782" s="3">
        <v>11</v>
      </c>
      <c r="F782" s="3" t="s">
        <v>4621</v>
      </c>
      <c r="G782" s="3" t="s">
        <v>4766</v>
      </c>
      <c r="H782" s="3" t="s">
        <v>4767</v>
      </c>
      <c r="I782" s="3" t="s">
        <v>3172</v>
      </c>
      <c r="J782" s="3">
        <v>503.86</v>
      </c>
    </row>
    <row r="783" spans="2:10" x14ac:dyDescent="0.25">
      <c r="B783" s="3" t="s">
        <v>3166</v>
      </c>
      <c r="C783" s="3" t="s">
        <v>3379</v>
      </c>
      <c r="D783" s="3" t="s">
        <v>3380</v>
      </c>
      <c r="E783" s="3">
        <v>11</v>
      </c>
      <c r="F783" s="3" t="s">
        <v>4621</v>
      </c>
      <c r="G783" s="3" t="s">
        <v>4768</v>
      </c>
      <c r="H783" s="3" t="s">
        <v>4769</v>
      </c>
      <c r="I783" s="3" t="s">
        <v>3172</v>
      </c>
      <c r="J783" s="3">
        <v>40.200000000000003</v>
      </c>
    </row>
    <row r="784" spans="2:10" x14ac:dyDescent="0.25">
      <c r="B784" s="3" t="s">
        <v>3166</v>
      </c>
      <c r="C784" s="3" t="s">
        <v>3379</v>
      </c>
      <c r="D784" s="3" t="s">
        <v>3380</v>
      </c>
      <c r="E784" s="3">
        <v>11</v>
      </c>
      <c r="F784" s="3" t="s">
        <v>4621</v>
      </c>
      <c r="G784" s="3" t="s">
        <v>4770</v>
      </c>
      <c r="H784" s="3" t="s">
        <v>4771</v>
      </c>
      <c r="I784" s="3" t="s">
        <v>3172</v>
      </c>
      <c r="J784" s="3">
        <v>58.57</v>
      </c>
    </row>
    <row r="785" spans="2:10" x14ac:dyDescent="0.25">
      <c r="B785" s="3" t="s">
        <v>3166</v>
      </c>
      <c r="C785" s="3" t="s">
        <v>3379</v>
      </c>
      <c r="D785" s="3" t="s">
        <v>3380</v>
      </c>
      <c r="E785" s="3">
        <v>11</v>
      </c>
      <c r="F785" s="3" t="s">
        <v>4621</v>
      </c>
      <c r="G785" s="3" t="s">
        <v>4772</v>
      </c>
      <c r="H785" s="3" t="s">
        <v>4773</v>
      </c>
      <c r="I785" s="3" t="s">
        <v>3172</v>
      </c>
      <c r="J785" s="3">
        <v>63.65</v>
      </c>
    </row>
    <row r="786" spans="2:10" x14ac:dyDescent="0.25">
      <c r="B786" s="3" t="s">
        <v>3166</v>
      </c>
      <c r="C786" s="3" t="s">
        <v>3379</v>
      </c>
      <c r="D786" s="3" t="s">
        <v>3380</v>
      </c>
      <c r="E786" s="3">
        <v>11</v>
      </c>
      <c r="F786" s="3" t="s">
        <v>4621</v>
      </c>
      <c r="G786" s="3" t="s">
        <v>4774</v>
      </c>
      <c r="H786" s="3" t="s">
        <v>4775</v>
      </c>
      <c r="I786" s="3" t="s">
        <v>3172</v>
      </c>
      <c r="J786" s="3">
        <v>96.31</v>
      </c>
    </row>
    <row r="787" spans="2:10" x14ac:dyDescent="0.25">
      <c r="B787" s="3" t="s">
        <v>3166</v>
      </c>
      <c r="C787" s="3" t="s">
        <v>3379</v>
      </c>
      <c r="D787" s="3" t="s">
        <v>3380</v>
      </c>
      <c r="E787" s="3">
        <v>11</v>
      </c>
      <c r="F787" s="3" t="s">
        <v>4621</v>
      </c>
      <c r="G787" s="3" t="s">
        <v>4776</v>
      </c>
      <c r="H787" s="3" t="s">
        <v>4777</v>
      </c>
      <c r="I787" s="3" t="s">
        <v>3172</v>
      </c>
      <c r="J787" s="3">
        <v>76.87</v>
      </c>
    </row>
    <row r="788" spans="2:10" x14ac:dyDescent="0.25">
      <c r="B788" s="3" t="s">
        <v>3166</v>
      </c>
      <c r="C788" s="3" t="s">
        <v>3379</v>
      </c>
      <c r="D788" s="3" t="s">
        <v>3380</v>
      </c>
      <c r="E788" s="3">
        <v>11</v>
      </c>
      <c r="F788" s="3" t="s">
        <v>4621</v>
      </c>
      <c r="G788" s="3" t="s">
        <v>4778</v>
      </c>
      <c r="H788" s="3" t="s">
        <v>4779</v>
      </c>
      <c r="I788" s="3" t="s">
        <v>3172</v>
      </c>
      <c r="J788" s="3">
        <v>120.6</v>
      </c>
    </row>
    <row r="789" spans="2:10" x14ac:dyDescent="0.25">
      <c r="B789" s="3" t="s">
        <v>3166</v>
      </c>
      <c r="C789" s="3" t="s">
        <v>3379</v>
      </c>
      <c r="D789" s="3" t="s">
        <v>3380</v>
      </c>
      <c r="E789" s="3">
        <v>11</v>
      </c>
      <c r="F789" s="3" t="s">
        <v>4621</v>
      </c>
      <c r="G789" s="3" t="s">
        <v>4780</v>
      </c>
      <c r="H789" s="3" t="s">
        <v>4781</v>
      </c>
      <c r="I789" s="3" t="s">
        <v>3172</v>
      </c>
      <c r="J789" s="3">
        <v>132.32</v>
      </c>
    </row>
    <row r="790" spans="2:10" x14ac:dyDescent="0.25">
      <c r="B790" s="3" t="s">
        <v>3166</v>
      </c>
      <c r="C790" s="3" t="s">
        <v>3379</v>
      </c>
      <c r="D790" s="3" t="s">
        <v>3380</v>
      </c>
      <c r="E790" s="3">
        <v>11</v>
      </c>
      <c r="F790" s="3" t="s">
        <v>4621</v>
      </c>
      <c r="G790" s="3" t="s">
        <v>4782</v>
      </c>
      <c r="H790" s="3" t="s">
        <v>4783</v>
      </c>
      <c r="I790" s="3" t="s">
        <v>3172</v>
      </c>
      <c r="J790" s="3">
        <v>179.36</v>
      </c>
    </row>
    <row r="791" spans="2:10" x14ac:dyDescent="0.25">
      <c r="B791" s="3" t="s">
        <v>3166</v>
      </c>
      <c r="C791" s="3" t="s">
        <v>3379</v>
      </c>
      <c r="D791" s="3" t="s">
        <v>3380</v>
      </c>
      <c r="E791" s="3">
        <v>11</v>
      </c>
      <c r="F791" s="3" t="s">
        <v>4621</v>
      </c>
      <c r="G791" s="3" t="s">
        <v>4784</v>
      </c>
      <c r="H791" s="3" t="s">
        <v>4785</v>
      </c>
      <c r="I791" s="3" t="s">
        <v>3172</v>
      </c>
      <c r="J791" s="3">
        <v>58.57</v>
      </c>
    </row>
    <row r="792" spans="2:10" x14ac:dyDescent="0.25">
      <c r="B792" s="3" t="s">
        <v>3166</v>
      </c>
      <c r="C792" s="3" t="s">
        <v>3379</v>
      </c>
      <c r="D792" s="3" t="s">
        <v>3380</v>
      </c>
      <c r="E792" s="3">
        <v>11</v>
      </c>
      <c r="F792" s="3" t="s">
        <v>4621</v>
      </c>
      <c r="G792" s="3" t="s">
        <v>4786</v>
      </c>
      <c r="H792" s="3" t="s">
        <v>4787</v>
      </c>
      <c r="I792" s="3" t="s">
        <v>3172</v>
      </c>
      <c r="J792" s="3">
        <v>259.51</v>
      </c>
    </row>
    <row r="793" spans="2:10" x14ac:dyDescent="0.25">
      <c r="B793" s="3" t="s">
        <v>3166</v>
      </c>
      <c r="C793" s="3" t="s">
        <v>3379</v>
      </c>
      <c r="D793" s="3" t="s">
        <v>3380</v>
      </c>
      <c r="E793" s="3">
        <v>11</v>
      </c>
      <c r="F793" s="3" t="s">
        <v>4621</v>
      </c>
      <c r="G793" s="3" t="s">
        <v>4788</v>
      </c>
      <c r="H793" s="3" t="s">
        <v>4789</v>
      </c>
      <c r="I793" s="3" t="s">
        <v>3172</v>
      </c>
      <c r="J793" s="3">
        <v>115.4</v>
      </c>
    </row>
    <row r="794" spans="2:10" x14ac:dyDescent="0.25">
      <c r="B794" s="3" t="s">
        <v>3166</v>
      </c>
      <c r="C794" s="3" t="s">
        <v>3379</v>
      </c>
      <c r="D794" s="3" t="s">
        <v>3380</v>
      </c>
      <c r="E794" s="3">
        <v>11</v>
      </c>
      <c r="F794" s="3" t="s">
        <v>4621</v>
      </c>
      <c r="G794" s="3" t="s">
        <v>4790</v>
      </c>
      <c r="H794" s="3" t="s">
        <v>4791</v>
      </c>
      <c r="I794" s="3" t="s">
        <v>3172</v>
      </c>
      <c r="J794" s="3">
        <v>76.87</v>
      </c>
    </row>
    <row r="795" spans="2:10" x14ac:dyDescent="0.25">
      <c r="B795" s="3" t="s">
        <v>3166</v>
      </c>
      <c r="C795" s="3" t="s">
        <v>3379</v>
      </c>
      <c r="D795" s="3" t="s">
        <v>3380</v>
      </c>
      <c r="E795" s="3">
        <v>11</v>
      </c>
      <c r="F795" s="3" t="s">
        <v>4621</v>
      </c>
      <c r="G795" s="3" t="s">
        <v>4792</v>
      </c>
      <c r="H795" s="3" t="s">
        <v>4793</v>
      </c>
      <c r="I795" s="3" t="s">
        <v>3172</v>
      </c>
      <c r="J795" s="3">
        <v>349.2</v>
      </c>
    </row>
    <row r="796" spans="2:10" x14ac:dyDescent="0.25">
      <c r="B796" s="3" t="s">
        <v>3166</v>
      </c>
      <c r="C796" s="3" t="s">
        <v>3379</v>
      </c>
      <c r="D796" s="3" t="s">
        <v>3380</v>
      </c>
      <c r="E796" s="3">
        <v>11</v>
      </c>
      <c r="F796" s="3" t="s">
        <v>4621</v>
      </c>
      <c r="G796" s="3" t="s">
        <v>4794</v>
      </c>
      <c r="H796" s="3" t="s">
        <v>4795</v>
      </c>
      <c r="I796" s="3" t="s">
        <v>3172</v>
      </c>
      <c r="J796" s="3">
        <v>501.3</v>
      </c>
    </row>
    <row r="797" spans="2:10" x14ac:dyDescent="0.25">
      <c r="B797" s="3" t="s">
        <v>3166</v>
      </c>
      <c r="C797" s="3" t="s">
        <v>3379</v>
      </c>
      <c r="D797" s="3" t="s">
        <v>3380</v>
      </c>
      <c r="E797" s="3">
        <v>11</v>
      </c>
      <c r="F797" s="3" t="s">
        <v>4621</v>
      </c>
      <c r="G797" s="3" t="s">
        <v>4796</v>
      </c>
      <c r="H797" s="3" t="s">
        <v>4797</v>
      </c>
      <c r="I797" s="3" t="s">
        <v>3172</v>
      </c>
      <c r="J797" s="3">
        <v>454.8</v>
      </c>
    </row>
    <row r="798" spans="2:10" x14ac:dyDescent="0.25">
      <c r="B798" s="3" t="s">
        <v>3166</v>
      </c>
      <c r="C798" s="3" t="s">
        <v>3379</v>
      </c>
      <c r="D798" s="3" t="s">
        <v>3380</v>
      </c>
      <c r="E798" s="3">
        <v>11</v>
      </c>
      <c r="F798" s="3" t="s">
        <v>4621</v>
      </c>
      <c r="G798" s="3" t="s">
        <v>4798</v>
      </c>
      <c r="H798" s="3" t="s">
        <v>4799</v>
      </c>
      <c r="I798" s="3" t="s">
        <v>3172</v>
      </c>
      <c r="J798" s="3">
        <v>510.26</v>
      </c>
    </row>
    <row r="799" spans="2:10" x14ac:dyDescent="0.25">
      <c r="B799" s="3" t="s">
        <v>3166</v>
      </c>
      <c r="C799" s="3" t="s">
        <v>3379</v>
      </c>
      <c r="D799" s="3" t="s">
        <v>3380</v>
      </c>
      <c r="E799" s="3">
        <v>11</v>
      </c>
      <c r="F799" s="3" t="s">
        <v>4621</v>
      </c>
      <c r="G799" s="3" t="s">
        <v>4800</v>
      </c>
      <c r="H799" s="3" t="s">
        <v>4801</v>
      </c>
      <c r="I799" s="3" t="s">
        <v>3172</v>
      </c>
      <c r="J799" s="3">
        <v>510.26</v>
      </c>
    </row>
    <row r="800" spans="2:10" x14ac:dyDescent="0.25">
      <c r="B800" s="3" t="s">
        <v>3166</v>
      </c>
      <c r="C800" s="3" t="s">
        <v>3379</v>
      </c>
      <c r="D800" s="3" t="s">
        <v>3380</v>
      </c>
      <c r="E800" s="3">
        <v>11</v>
      </c>
      <c r="F800" s="3" t="s">
        <v>4621</v>
      </c>
      <c r="G800" s="3" t="s">
        <v>4802</v>
      </c>
      <c r="H800" s="3" t="s">
        <v>4803</v>
      </c>
      <c r="I800" s="3" t="s">
        <v>3172</v>
      </c>
      <c r="J800" s="3">
        <v>0.61</v>
      </c>
    </row>
    <row r="801" spans="2:10" x14ac:dyDescent="0.25">
      <c r="B801" s="3" t="s">
        <v>3166</v>
      </c>
      <c r="C801" s="3" t="s">
        <v>3379</v>
      </c>
      <c r="D801" s="3" t="s">
        <v>3380</v>
      </c>
      <c r="E801" s="3">
        <v>11</v>
      </c>
      <c r="F801" s="3" t="s">
        <v>4621</v>
      </c>
      <c r="G801" s="3" t="s">
        <v>4804</v>
      </c>
      <c r="H801" s="3" t="s">
        <v>4805</v>
      </c>
      <c r="I801" s="3" t="s">
        <v>3172</v>
      </c>
      <c r="J801" s="3">
        <v>0.91</v>
      </c>
    </row>
    <row r="802" spans="2:10" x14ac:dyDescent="0.25">
      <c r="B802" s="3" t="s">
        <v>3166</v>
      </c>
      <c r="C802" s="3" t="s">
        <v>3379</v>
      </c>
      <c r="D802" s="3" t="s">
        <v>3380</v>
      </c>
      <c r="E802" s="3">
        <v>11</v>
      </c>
      <c r="F802" s="3" t="s">
        <v>4621</v>
      </c>
      <c r="G802" s="3" t="s">
        <v>4806</v>
      </c>
      <c r="H802" s="3" t="s">
        <v>4807</v>
      </c>
      <c r="I802" s="3" t="s">
        <v>3172</v>
      </c>
      <c r="J802" s="3">
        <v>1.78</v>
      </c>
    </row>
    <row r="803" spans="2:10" x14ac:dyDescent="0.25">
      <c r="B803" s="3" t="s">
        <v>3166</v>
      </c>
      <c r="C803" s="3" t="s">
        <v>3379</v>
      </c>
      <c r="D803" s="3" t="s">
        <v>3380</v>
      </c>
      <c r="E803" s="3">
        <v>11</v>
      </c>
      <c r="F803" s="3" t="s">
        <v>4621</v>
      </c>
      <c r="G803" s="3" t="s">
        <v>4808</v>
      </c>
      <c r="H803" s="3" t="s">
        <v>4809</v>
      </c>
      <c r="I803" s="3" t="s">
        <v>3172</v>
      </c>
      <c r="J803" s="3">
        <v>1.55</v>
      </c>
    </row>
    <row r="804" spans="2:10" x14ac:dyDescent="0.25">
      <c r="B804" s="3" t="s">
        <v>3166</v>
      </c>
      <c r="C804" s="3" t="s">
        <v>3379</v>
      </c>
      <c r="D804" s="3" t="s">
        <v>3380</v>
      </c>
      <c r="E804" s="3">
        <v>11</v>
      </c>
      <c r="F804" s="3" t="s">
        <v>4621</v>
      </c>
      <c r="G804" s="3" t="s">
        <v>4810</v>
      </c>
      <c r="H804" s="3" t="s">
        <v>4811</v>
      </c>
      <c r="I804" s="3" t="s">
        <v>3172</v>
      </c>
      <c r="J804" s="3">
        <v>3.57</v>
      </c>
    </row>
    <row r="805" spans="2:10" x14ac:dyDescent="0.25">
      <c r="B805" s="3" t="s">
        <v>3166</v>
      </c>
      <c r="C805" s="3" t="s">
        <v>3379</v>
      </c>
      <c r="D805" s="3" t="s">
        <v>3380</v>
      </c>
      <c r="E805" s="3">
        <v>11</v>
      </c>
      <c r="F805" s="3" t="s">
        <v>4621</v>
      </c>
      <c r="G805" s="3" t="s">
        <v>4812</v>
      </c>
      <c r="H805" s="3" t="s">
        <v>4813</v>
      </c>
      <c r="I805" s="3" t="s">
        <v>3172</v>
      </c>
      <c r="J805" s="3">
        <v>3.34</v>
      </c>
    </row>
    <row r="806" spans="2:10" x14ac:dyDescent="0.25">
      <c r="B806" s="3" t="s">
        <v>3166</v>
      </c>
      <c r="C806" s="3" t="s">
        <v>3379</v>
      </c>
      <c r="D806" s="3" t="s">
        <v>3380</v>
      </c>
      <c r="E806" s="3">
        <v>11</v>
      </c>
      <c r="F806" s="3" t="s">
        <v>4621</v>
      </c>
      <c r="G806" s="3" t="s">
        <v>4814</v>
      </c>
      <c r="H806" s="3" t="s">
        <v>4815</v>
      </c>
      <c r="I806" s="3" t="s">
        <v>3172</v>
      </c>
      <c r="J806" s="3">
        <v>3.27</v>
      </c>
    </row>
    <row r="807" spans="2:10" x14ac:dyDescent="0.25">
      <c r="B807" s="3" t="s">
        <v>3166</v>
      </c>
      <c r="C807" s="3" t="s">
        <v>3379</v>
      </c>
      <c r="D807" s="3" t="s">
        <v>3380</v>
      </c>
      <c r="E807" s="3">
        <v>11</v>
      </c>
      <c r="F807" s="3" t="s">
        <v>4621</v>
      </c>
      <c r="G807" s="3" t="s">
        <v>4816</v>
      </c>
      <c r="H807" s="3" t="s">
        <v>4817</v>
      </c>
      <c r="I807" s="3" t="s">
        <v>3172</v>
      </c>
      <c r="J807" s="3">
        <v>593.08000000000004</v>
      </c>
    </row>
    <row r="808" spans="2:10" x14ac:dyDescent="0.25">
      <c r="B808" s="3" t="s">
        <v>3166</v>
      </c>
      <c r="C808" s="3" t="s">
        <v>3379</v>
      </c>
      <c r="D808" s="3" t="s">
        <v>3380</v>
      </c>
      <c r="E808" s="3">
        <v>11</v>
      </c>
      <c r="F808" s="3" t="s">
        <v>4621</v>
      </c>
      <c r="G808" s="3" t="s">
        <v>4818</v>
      </c>
      <c r="H808" s="3" t="s">
        <v>4819</v>
      </c>
      <c r="I808" s="3" t="s">
        <v>3172</v>
      </c>
      <c r="J808" s="3">
        <v>146.31</v>
      </c>
    </row>
    <row r="809" spans="2:10" x14ac:dyDescent="0.25">
      <c r="B809" s="3" t="s">
        <v>3166</v>
      </c>
      <c r="C809" s="3" t="s">
        <v>3379</v>
      </c>
      <c r="D809" s="3" t="s">
        <v>3380</v>
      </c>
      <c r="E809" s="3">
        <v>11</v>
      </c>
      <c r="F809" s="3" t="s">
        <v>4621</v>
      </c>
      <c r="G809" s="3" t="s">
        <v>4820</v>
      </c>
      <c r="H809" s="3" t="s">
        <v>4821</v>
      </c>
      <c r="I809" s="3" t="s">
        <v>3172</v>
      </c>
      <c r="J809" s="3">
        <v>910.16</v>
      </c>
    </row>
    <row r="810" spans="2:10" x14ac:dyDescent="0.25">
      <c r="B810" s="3" t="s">
        <v>3166</v>
      </c>
      <c r="C810" s="3" t="s">
        <v>3379</v>
      </c>
      <c r="D810" s="3" t="s">
        <v>3380</v>
      </c>
      <c r="E810" s="3">
        <v>9</v>
      </c>
      <c r="F810" s="3" t="s">
        <v>4822</v>
      </c>
      <c r="G810" s="3" t="s">
        <v>4823</v>
      </c>
      <c r="H810" s="3" t="s">
        <v>4824</v>
      </c>
      <c r="I810" s="3" t="s">
        <v>3384</v>
      </c>
      <c r="J810" s="3">
        <v>1.24</v>
      </c>
    </row>
    <row r="811" spans="2:10" x14ac:dyDescent="0.25">
      <c r="B811" s="3" t="s">
        <v>3166</v>
      </c>
      <c r="C811" s="3" t="s">
        <v>3379</v>
      </c>
      <c r="D811" s="3" t="s">
        <v>3380</v>
      </c>
      <c r="E811" s="3">
        <v>9</v>
      </c>
      <c r="F811" s="3" t="s">
        <v>4822</v>
      </c>
      <c r="G811" s="3" t="s">
        <v>4825</v>
      </c>
      <c r="H811" s="3" t="s">
        <v>4826</v>
      </c>
      <c r="I811" s="3" t="s">
        <v>3384</v>
      </c>
      <c r="J811" s="3">
        <v>0.41</v>
      </c>
    </row>
    <row r="812" spans="2:10" x14ac:dyDescent="0.25">
      <c r="B812" s="3" t="s">
        <v>3166</v>
      </c>
      <c r="C812" s="3" t="s">
        <v>3379</v>
      </c>
      <c r="D812" s="3" t="s">
        <v>3380</v>
      </c>
      <c r="E812" s="3">
        <v>9</v>
      </c>
      <c r="F812" s="3" t="s">
        <v>4822</v>
      </c>
      <c r="G812" s="3" t="s">
        <v>4827</v>
      </c>
      <c r="H812" s="3" t="s">
        <v>4828</v>
      </c>
      <c r="I812" s="3" t="s">
        <v>3172</v>
      </c>
      <c r="J812" s="3">
        <v>2.1800000000000002</v>
      </c>
    </row>
    <row r="813" spans="2:10" x14ac:dyDescent="0.25">
      <c r="B813" s="3" t="s">
        <v>3166</v>
      </c>
      <c r="C813" s="3" t="s">
        <v>3379</v>
      </c>
      <c r="D813" s="3" t="s">
        <v>3380</v>
      </c>
      <c r="E813" s="3">
        <v>9</v>
      </c>
      <c r="F813" s="3" t="s">
        <v>4822</v>
      </c>
      <c r="G813" s="3" t="s">
        <v>4829</v>
      </c>
      <c r="H813" s="3" t="s">
        <v>4830</v>
      </c>
      <c r="I813" s="3" t="s">
        <v>3172</v>
      </c>
      <c r="J813" s="3">
        <v>0.18</v>
      </c>
    </row>
    <row r="814" spans="2:10" x14ac:dyDescent="0.25">
      <c r="B814" s="3" t="s">
        <v>3166</v>
      </c>
      <c r="C814" s="3" t="s">
        <v>3379</v>
      </c>
      <c r="D814" s="3" t="s">
        <v>3380</v>
      </c>
      <c r="E814" s="3">
        <v>9</v>
      </c>
      <c r="F814" s="3" t="s">
        <v>4822</v>
      </c>
      <c r="G814" s="3" t="s">
        <v>4831</v>
      </c>
      <c r="H814" s="3" t="s">
        <v>4832</v>
      </c>
      <c r="I814" s="3" t="s">
        <v>3384</v>
      </c>
      <c r="J814" s="3">
        <v>7.0000000000000007E-2</v>
      </c>
    </row>
    <row r="815" spans="2:10" x14ac:dyDescent="0.25">
      <c r="B815" s="3" t="s">
        <v>3166</v>
      </c>
      <c r="C815" s="3" t="s">
        <v>3379</v>
      </c>
      <c r="D815" s="3" t="s">
        <v>3380</v>
      </c>
      <c r="E815" s="3">
        <v>9</v>
      </c>
      <c r="F815" s="3" t="s">
        <v>4822</v>
      </c>
      <c r="G815" s="3" t="s">
        <v>4833</v>
      </c>
      <c r="H815" s="3" t="s">
        <v>4834</v>
      </c>
      <c r="I815" s="3" t="s">
        <v>3384</v>
      </c>
      <c r="J815" s="3">
        <v>5.17</v>
      </c>
    </row>
    <row r="816" spans="2:10" x14ac:dyDescent="0.25">
      <c r="B816" s="3" t="s">
        <v>3166</v>
      </c>
      <c r="C816" s="3" t="s">
        <v>3379</v>
      </c>
      <c r="D816" s="3" t="s">
        <v>3380</v>
      </c>
      <c r="E816" s="3">
        <v>9</v>
      </c>
      <c r="F816" s="3" t="s">
        <v>4822</v>
      </c>
      <c r="G816" s="3" t="s">
        <v>4835</v>
      </c>
      <c r="H816" s="3" t="s">
        <v>4836</v>
      </c>
      <c r="I816" s="3" t="s">
        <v>3172</v>
      </c>
      <c r="J816" s="3">
        <v>0.65</v>
      </c>
    </row>
    <row r="817" spans="2:10" x14ac:dyDescent="0.25">
      <c r="B817" s="3" t="s">
        <v>3166</v>
      </c>
      <c r="C817" s="3" t="s">
        <v>3379</v>
      </c>
      <c r="D817" s="3" t="s">
        <v>3380</v>
      </c>
      <c r="E817" s="3">
        <v>9</v>
      </c>
      <c r="F817" s="3" t="s">
        <v>4822</v>
      </c>
      <c r="G817" s="3" t="s">
        <v>4837</v>
      </c>
      <c r="H817" s="3" t="s">
        <v>4838</v>
      </c>
      <c r="I817" s="3" t="s">
        <v>3172</v>
      </c>
      <c r="J817" s="3">
        <v>0.97</v>
      </c>
    </row>
    <row r="818" spans="2:10" x14ac:dyDescent="0.25">
      <c r="B818" s="3" t="s">
        <v>3166</v>
      </c>
      <c r="C818" s="3" t="s">
        <v>3379</v>
      </c>
      <c r="D818" s="3" t="s">
        <v>3380</v>
      </c>
      <c r="E818" s="3">
        <v>9</v>
      </c>
      <c r="F818" s="3" t="s">
        <v>4822</v>
      </c>
      <c r="G818" s="3" t="s">
        <v>4839</v>
      </c>
      <c r="H818" s="3" t="s">
        <v>4840</v>
      </c>
      <c r="I818" s="3" t="s">
        <v>3172</v>
      </c>
      <c r="J818" s="3">
        <v>1.3</v>
      </c>
    </row>
    <row r="819" spans="2:10" x14ac:dyDescent="0.25">
      <c r="B819" s="3" t="s">
        <v>3166</v>
      </c>
      <c r="C819" s="3" t="s">
        <v>3379</v>
      </c>
      <c r="D819" s="3" t="s">
        <v>3380</v>
      </c>
      <c r="E819" s="3">
        <v>9</v>
      </c>
      <c r="F819" s="3" t="s">
        <v>4822</v>
      </c>
      <c r="G819" s="3" t="s">
        <v>4841</v>
      </c>
      <c r="H819" s="3" t="s">
        <v>4842</v>
      </c>
      <c r="I819" s="3" t="s">
        <v>3172</v>
      </c>
      <c r="J819" s="3">
        <v>1.62</v>
      </c>
    </row>
    <row r="820" spans="2:10" x14ac:dyDescent="0.25">
      <c r="B820" s="3" t="s">
        <v>3166</v>
      </c>
      <c r="C820" s="3" t="s">
        <v>3379</v>
      </c>
      <c r="D820" s="3" t="s">
        <v>3380</v>
      </c>
      <c r="E820" s="3">
        <v>9</v>
      </c>
      <c r="F820" s="3" t="s">
        <v>4822</v>
      </c>
      <c r="G820" s="3" t="s">
        <v>4843</v>
      </c>
      <c r="H820" s="3" t="s">
        <v>4844</v>
      </c>
      <c r="I820" s="3" t="s">
        <v>3172</v>
      </c>
      <c r="J820" s="3">
        <v>1.64</v>
      </c>
    </row>
    <row r="821" spans="2:10" x14ac:dyDescent="0.25">
      <c r="B821" s="3" t="s">
        <v>3166</v>
      </c>
      <c r="C821" s="3" t="s">
        <v>3379</v>
      </c>
      <c r="D821" s="3" t="s">
        <v>3380</v>
      </c>
      <c r="E821" s="3">
        <v>9</v>
      </c>
      <c r="F821" s="3" t="s">
        <v>4822</v>
      </c>
      <c r="G821" s="3" t="s">
        <v>4845</v>
      </c>
      <c r="H821" s="3" t="s">
        <v>4846</v>
      </c>
      <c r="I821" s="3" t="s">
        <v>3172</v>
      </c>
      <c r="J821" s="3">
        <v>1.85</v>
      </c>
    </row>
    <row r="822" spans="2:10" x14ac:dyDescent="0.25">
      <c r="B822" s="3" t="s">
        <v>3166</v>
      </c>
      <c r="C822" s="3" t="s">
        <v>3379</v>
      </c>
      <c r="D822" s="3" t="s">
        <v>3380</v>
      </c>
      <c r="E822" s="3">
        <v>9</v>
      </c>
      <c r="F822" s="3" t="s">
        <v>4822</v>
      </c>
      <c r="G822" s="3" t="s">
        <v>4847</v>
      </c>
      <c r="H822" s="3" t="s">
        <v>4848</v>
      </c>
      <c r="I822" s="3" t="s">
        <v>3172</v>
      </c>
      <c r="J822" s="3">
        <v>1.62</v>
      </c>
    </row>
    <row r="823" spans="2:10" x14ac:dyDescent="0.25">
      <c r="B823" s="3" t="s">
        <v>3166</v>
      </c>
      <c r="C823" s="3" t="s">
        <v>3379</v>
      </c>
      <c r="D823" s="3" t="s">
        <v>3380</v>
      </c>
      <c r="E823" s="3">
        <v>9</v>
      </c>
      <c r="F823" s="3" t="s">
        <v>4822</v>
      </c>
      <c r="G823" s="3" t="s">
        <v>4849</v>
      </c>
      <c r="H823" s="3" t="s">
        <v>4850</v>
      </c>
      <c r="I823" s="3" t="s">
        <v>3172</v>
      </c>
      <c r="J823" s="3">
        <v>0.94</v>
      </c>
    </row>
    <row r="824" spans="2:10" x14ac:dyDescent="0.25">
      <c r="B824" s="3" t="s">
        <v>3166</v>
      </c>
      <c r="C824" s="3" t="s">
        <v>3379</v>
      </c>
      <c r="D824" s="3" t="s">
        <v>3380</v>
      </c>
      <c r="E824" s="3">
        <v>9</v>
      </c>
      <c r="F824" s="3" t="s">
        <v>4822</v>
      </c>
      <c r="G824" s="3" t="s">
        <v>4851</v>
      </c>
      <c r="H824" s="3" t="s">
        <v>4852</v>
      </c>
      <c r="I824" s="3" t="s">
        <v>4853</v>
      </c>
      <c r="J824" s="3">
        <v>0.23</v>
      </c>
    </row>
    <row r="825" spans="2:10" x14ac:dyDescent="0.25">
      <c r="B825" s="3" t="s">
        <v>3166</v>
      </c>
      <c r="C825" s="3" t="s">
        <v>3379</v>
      </c>
      <c r="D825" s="3" t="s">
        <v>3380</v>
      </c>
      <c r="E825" s="3">
        <v>9</v>
      </c>
      <c r="F825" s="3" t="s">
        <v>4822</v>
      </c>
      <c r="G825" s="3" t="s">
        <v>4854</v>
      </c>
      <c r="H825" s="3" t="s">
        <v>4855</v>
      </c>
      <c r="I825" s="3" t="s">
        <v>3172</v>
      </c>
      <c r="J825" s="3">
        <v>8.57</v>
      </c>
    </row>
    <row r="826" spans="2:10" x14ac:dyDescent="0.25">
      <c r="B826" s="3" t="s">
        <v>3166</v>
      </c>
      <c r="C826" s="3" t="s">
        <v>3379</v>
      </c>
      <c r="D826" s="3" t="s">
        <v>3380</v>
      </c>
      <c r="E826" s="3">
        <v>9</v>
      </c>
      <c r="F826" s="3" t="s">
        <v>4822</v>
      </c>
      <c r="G826" s="3" t="s">
        <v>4856</v>
      </c>
      <c r="H826" s="3" t="s">
        <v>4857</v>
      </c>
      <c r="I826" s="3" t="s">
        <v>3384</v>
      </c>
      <c r="J826" s="3">
        <v>0.22</v>
      </c>
    </row>
    <row r="827" spans="2:10" x14ac:dyDescent="0.25">
      <c r="B827" s="3" t="s">
        <v>3166</v>
      </c>
      <c r="C827" s="3" t="s">
        <v>3379</v>
      </c>
      <c r="D827" s="3" t="s">
        <v>3380</v>
      </c>
      <c r="E827" s="3">
        <v>9</v>
      </c>
      <c r="F827" s="3" t="s">
        <v>4822</v>
      </c>
      <c r="G827" s="3" t="s">
        <v>4858</v>
      </c>
      <c r="H827" s="3" t="s">
        <v>4859</v>
      </c>
      <c r="I827" s="3" t="s">
        <v>3172</v>
      </c>
      <c r="J827" s="3">
        <v>1.1200000000000001</v>
      </c>
    </row>
    <row r="828" spans="2:10" x14ac:dyDescent="0.25">
      <c r="B828" s="3" t="s">
        <v>3166</v>
      </c>
      <c r="C828" s="3" t="s">
        <v>3379</v>
      </c>
      <c r="D828" s="3" t="s">
        <v>3380</v>
      </c>
      <c r="E828" s="3">
        <v>9</v>
      </c>
      <c r="F828" s="3" t="s">
        <v>4822</v>
      </c>
      <c r="G828" s="3" t="s">
        <v>4860</v>
      </c>
      <c r="H828" s="3" t="s">
        <v>4861</v>
      </c>
      <c r="I828" s="3" t="s">
        <v>3172</v>
      </c>
      <c r="J828" s="3">
        <v>13.8</v>
      </c>
    </row>
    <row r="829" spans="2:10" x14ac:dyDescent="0.25">
      <c r="B829" s="3" t="s">
        <v>3166</v>
      </c>
      <c r="C829" s="3" t="s">
        <v>3379</v>
      </c>
      <c r="D829" s="3" t="s">
        <v>3380</v>
      </c>
      <c r="E829" s="3">
        <v>9</v>
      </c>
      <c r="F829" s="3" t="s">
        <v>4822</v>
      </c>
      <c r="G829" s="3" t="s">
        <v>4862</v>
      </c>
      <c r="H829" s="3" t="s">
        <v>4863</v>
      </c>
      <c r="I829" s="3" t="s">
        <v>3172</v>
      </c>
      <c r="J829" s="3">
        <v>16.5</v>
      </c>
    </row>
    <row r="830" spans="2:10" x14ac:dyDescent="0.25">
      <c r="B830" s="3" t="s">
        <v>3166</v>
      </c>
      <c r="C830" s="3" t="s">
        <v>3379</v>
      </c>
      <c r="D830" s="3" t="s">
        <v>3380</v>
      </c>
      <c r="E830" s="3">
        <v>9</v>
      </c>
      <c r="F830" s="3" t="s">
        <v>4822</v>
      </c>
      <c r="G830" s="3" t="s">
        <v>4864</v>
      </c>
      <c r="H830" s="3" t="s">
        <v>4865</v>
      </c>
      <c r="I830" s="3" t="s">
        <v>3172</v>
      </c>
      <c r="J830" s="3">
        <v>0.4</v>
      </c>
    </row>
    <row r="831" spans="2:10" x14ac:dyDescent="0.25">
      <c r="B831" s="3" t="s">
        <v>3166</v>
      </c>
      <c r="C831" s="3" t="s">
        <v>3379</v>
      </c>
      <c r="D831" s="3" t="s">
        <v>3380</v>
      </c>
      <c r="E831" s="3">
        <v>9</v>
      </c>
      <c r="F831" s="3" t="s">
        <v>4822</v>
      </c>
      <c r="G831" s="3" t="s">
        <v>4866</v>
      </c>
      <c r="H831" s="3" t="s">
        <v>4867</v>
      </c>
      <c r="I831" s="3" t="s">
        <v>3384</v>
      </c>
      <c r="J831" s="3">
        <v>3.25</v>
      </c>
    </row>
    <row r="832" spans="2:10" x14ac:dyDescent="0.25">
      <c r="B832" s="3" t="s">
        <v>3166</v>
      </c>
      <c r="C832" s="3" t="s">
        <v>3379</v>
      </c>
      <c r="D832" s="3" t="s">
        <v>3380</v>
      </c>
      <c r="E832" s="3">
        <v>95</v>
      </c>
      <c r="F832" s="3" t="s">
        <v>3229</v>
      </c>
      <c r="G832" s="3" t="s">
        <v>4868</v>
      </c>
      <c r="H832" s="3" t="s">
        <v>4869</v>
      </c>
      <c r="I832" s="3" t="s">
        <v>3172</v>
      </c>
      <c r="J832" s="3">
        <v>13.72</v>
      </c>
    </row>
    <row r="833" spans="2:10" x14ac:dyDescent="0.25">
      <c r="B833" s="3" t="s">
        <v>3166</v>
      </c>
      <c r="C833" s="3" t="s">
        <v>4870</v>
      </c>
      <c r="D833" s="3" t="s">
        <v>4871</v>
      </c>
      <c r="E833" s="3">
        <v>32</v>
      </c>
      <c r="F833" s="3" t="s">
        <v>4872</v>
      </c>
      <c r="G833" s="3" t="s">
        <v>4873</v>
      </c>
      <c r="H833" s="3" t="s">
        <v>4874</v>
      </c>
      <c r="I833" s="3" t="s">
        <v>3172</v>
      </c>
      <c r="J833" s="3">
        <v>216.13</v>
      </c>
    </row>
    <row r="834" spans="2:10" x14ac:dyDescent="0.25">
      <c r="B834" s="3" t="s">
        <v>3166</v>
      </c>
      <c r="C834" s="3" t="s">
        <v>4870</v>
      </c>
      <c r="D834" s="3" t="s">
        <v>4871</v>
      </c>
      <c r="E834" s="3">
        <v>32</v>
      </c>
      <c r="F834" s="3" t="s">
        <v>4872</v>
      </c>
      <c r="G834" s="3" t="s">
        <v>4875</v>
      </c>
      <c r="H834" s="3" t="s">
        <v>4876</v>
      </c>
      <c r="I834" s="3" t="s">
        <v>3172</v>
      </c>
      <c r="J834" s="3">
        <v>1318.18</v>
      </c>
    </row>
    <row r="835" spans="2:10" x14ac:dyDescent="0.25">
      <c r="B835" s="3" t="s">
        <v>3166</v>
      </c>
      <c r="C835" s="3" t="s">
        <v>4870</v>
      </c>
      <c r="D835" s="3" t="s">
        <v>4871</v>
      </c>
      <c r="E835" s="3">
        <v>32</v>
      </c>
      <c r="F835" s="3" t="s">
        <v>4872</v>
      </c>
      <c r="G835" s="3" t="s">
        <v>4877</v>
      </c>
      <c r="H835" s="3" t="s">
        <v>4878</v>
      </c>
      <c r="I835" s="3" t="s">
        <v>3172</v>
      </c>
      <c r="J835" s="3">
        <v>638.58000000000004</v>
      </c>
    </row>
    <row r="836" spans="2:10" x14ac:dyDescent="0.25">
      <c r="B836" s="3" t="s">
        <v>3166</v>
      </c>
      <c r="C836" s="3" t="s">
        <v>4870</v>
      </c>
      <c r="D836" s="3" t="s">
        <v>4871</v>
      </c>
      <c r="E836" s="3">
        <v>32</v>
      </c>
      <c r="F836" s="3" t="s">
        <v>4872</v>
      </c>
      <c r="G836" s="3" t="s">
        <v>4879</v>
      </c>
      <c r="H836" s="3" t="s">
        <v>4880</v>
      </c>
      <c r="I836" s="3" t="s">
        <v>3172</v>
      </c>
      <c r="J836" s="3">
        <v>914.71</v>
      </c>
    </row>
    <row r="837" spans="2:10" x14ac:dyDescent="0.25">
      <c r="B837" s="3" t="s">
        <v>3166</v>
      </c>
      <c r="C837" s="3" t="s">
        <v>4870</v>
      </c>
      <c r="D837" s="3" t="s">
        <v>4871</v>
      </c>
      <c r="E837" s="3">
        <v>32</v>
      </c>
      <c r="F837" s="3" t="s">
        <v>4872</v>
      </c>
      <c r="G837" s="3" t="s">
        <v>4881</v>
      </c>
      <c r="H837" s="3" t="s">
        <v>4882</v>
      </c>
      <c r="I837" s="3" t="s">
        <v>3172</v>
      </c>
      <c r="J837" s="3">
        <v>936.25</v>
      </c>
    </row>
    <row r="838" spans="2:10" x14ac:dyDescent="0.25">
      <c r="B838" s="3" t="s">
        <v>3166</v>
      </c>
      <c r="C838" s="3" t="s">
        <v>4870</v>
      </c>
      <c r="D838" s="3" t="s">
        <v>4871</v>
      </c>
      <c r="E838" s="3">
        <v>32</v>
      </c>
      <c r="F838" s="3" t="s">
        <v>4872</v>
      </c>
      <c r="G838" s="3" t="s">
        <v>4883</v>
      </c>
      <c r="H838" s="3" t="s">
        <v>4884</v>
      </c>
      <c r="I838" s="3" t="s">
        <v>3172</v>
      </c>
      <c r="J838" s="3">
        <v>581.03</v>
      </c>
    </row>
    <row r="839" spans="2:10" x14ac:dyDescent="0.25">
      <c r="B839" s="3" t="s">
        <v>3166</v>
      </c>
      <c r="C839" s="3" t="s">
        <v>4870</v>
      </c>
      <c r="D839" s="3" t="s">
        <v>4871</v>
      </c>
      <c r="E839" s="3">
        <v>32</v>
      </c>
      <c r="F839" s="3" t="s">
        <v>4872</v>
      </c>
      <c r="G839" s="3" t="s">
        <v>4885</v>
      </c>
      <c r="H839" s="3" t="s">
        <v>4886</v>
      </c>
      <c r="I839" s="3" t="s">
        <v>3172</v>
      </c>
      <c r="J839" s="3">
        <v>132.32</v>
      </c>
    </row>
    <row r="840" spans="2:10" x14ac:dyDescent="0.25">
      <c r="B840" s="3" t="s">
        <v>3166</v>
      </c>
      <c r="C840" s="3" t="s">
        <v>4870</v>
      </c>
      <c r="D840" s="3" t="s">
        <v>4871</v>
      </c>
      <c r="E840" s="3">
        <v>32</v>
      </c>
      <c r="F840" s="3" t="s">
        <v>4872</v>
      </c>
      <c r="G840" s="3" t="s">
        <v>4887</v>
      </c>
      <c r="H840" s="3" t="s">
        <v>4888</v>
      </c>
      <c r="I840" s="3" t="s">
        <v>3172</v>
      </c>
      <c r="J840" s="3">
        <v>260.72000000000003</v>
      </c>
    </row>
    <row r="841" spans="2:10" x14ac:dyDescent="0.25">
      <c r="B841" s="3" t="s">
        <v>3166</v>
      </c>
      <c r="C841" s="3" t="s">
        <v>4870</v>
      </c>
      <c r="D841" s="3" t="s">
        <v>4871</v>
      </c>
      <c r="E841" s="3">
        <v>32</v>
      </c>
      <c r="F841" s="3" t="s">
        <v>4872</v>
      </c>
      <c r="G841" s="3" t="s">
        <v>4889</v>
      </c>
      <c r="H841" s="3" t="s">
        <v>4890</v>
      </c>
      <c r="I841" s="3" t="s">
        <v>3172</v>
      </c>
      <c r="J841" s="3">
        <v>282.14999999999998</v>
      </c>
    </row>
    <row r="842" spans="2:10" x14ac:dyDescent="0.25">
      <c r="B842" s="3" t="s">
        <v>3166</v>
      </c>
      <c r="C842" s="3" t="s">
        <v>4870</v>
      </c>
      <c r="D842" s="3" t="s">
        <v>4871</v>
      </c>
      <c r="E842" s="3">
        <v>31</v>
      </c>
      <c r="F842" s="3" t="s">
        <v>4891</v>
      </c>
      <c r="G842" s="3" t="s">
        <v>4892</v>
      </c>
      <c r="H842" s="3" t="s">
        <v>4893</v>
      </c>
      <c r="I842" s="3" t="s">
        <v>3172</v>
      </c>
      <c r="J842" s="3">
        <v>18.87</v>
      </c>
    </row>
    <row r="843" spans="2:10" x14ac:dyDescent="0.25">
      <c r="B843" s="3" t="s">
        <v>3166</v>
      </c>
      <c r="C843" s="3" t="s">
        <v>4870</v>
      </c>
      <c r="D843" s="3" t="s">
        <v>4871</v>
      </c>
      <c r="E843" s="3">
        <v>31</v>
      </c>
      <c r="F843" s="3" t="s">
        <v>4891</v>
      </c>
      <c r="G843" s="3" t="s">
        <v>4894</v>
      </c>
      <c r="H843" s="3" t="s">
        <v>4895</v>
      </c>
      <c r="I843" s="3" t="s">
        <v>3172</v>
      </c>
      <c r="J843" s="3">
        <v>13.91</v>
      </c>
    </row>
    <row r="844" spans="2:10" x14ac:dyDescent="0.25">
      <c r="B844" s="3" t="s">
        <v>3166</v>
      </c>
      <c r="C844" s="3" t="s">
        <v>4870</v>
      </c>
      <c r="D844" s="3" t="s">
        <v>4871</v>
      </c>
      <c r="E844" s="3">
        <v>31</v>
      </c>
      <c r="F844" s="3" t="s">
        <v>4891</v>
      </c>
      <c r="G844" s="3" t="s">
        <v>4896</v>
      </c>
      <c r="H844" s="3" t="s">
        <v>4897</v>
      </c>
      <c r="I844" s="3" t="s">
        <v>3172</v>
      </c>
      <c r="J844" s="3">
        <v>5.15</v>
      </c>
    </row>
    <row r="845" spans="2:10" x14ac:dyDescent="0.25">
      <c r="B845" s="3" t="s">
        <v>3166</v>
      </c>
      <c r="C845" s="3" t="s">
        <v>4870</v>
      </c>
      <c r="D845" s="3" t="s">
        <v>4871</v>
      </c>
      <c r="E845" s="3">
        <v>31</v>
      </c>
      <c r="F845" s="3" t="s">
        <v>4891</v>
      </c>
      <c r="G845" s="3" t="s">
        <v>4898</v>
      </c>
      <c r="H845" s="3" t="s">
        <v>4899</v>
      </c>
      <c r="I845" s="3" t="s">
        <v>3172</v>
      </c>
      <c r="J845" s="3">
        <v>5.78</v>
      </c>
    </row>
    <row r="846" spans="2:10" x14ac:dyDescent="0.25">
      <c r="B846" s="3" t="s">
        <v>3166</v>
      </c>
      <c r="C846" s="3" t="s">
        <v>4870</v>
      </c>
      <c r="D846" s="3" t="s">
        <v>4871</v>
      </c>
      <c r="E846" s="3">
        <v>31</v>
      </c>
      <c r="F846" s="3" t="s">
        <v>4891</v>
      </c>
      <c r="G846" s="3" t="s">
        <v>4900</v>
      </c>
      <c r="H846" s="3" t="s">
        <v>4901</v>
      </c>
      <c r="I846" s="3" t="s">
        <v>3172</v>
      </c>
      <c r="J846" s="3">
        <v>43.81</v>
      </c>
    </row>
    <row r="847" spans="2:10" x14ac:dyDescent="0.25">
      <c r="B847" s="3" t="s">
        <v>3166</v>
      </c>
      <c r="C847" s="3" t="s">
        <v>4870</v>
      </c>
      <c r="D847" s="3" t="s">
        <v>4871</v>
      </c>
      <c r="E847" s="3">
        <v>31</v>
      </c>
      <c r="F847" s="3" t="s">
        <v>4891</v>
      </c>
      <c r="G847" s="3" t="s">
        <v>4902</v>
      </c>
      <c r="H847" s="3" t="s">
        <v>4903</v>
      </c>
      <c r="I847" s="3" t="s">
        <v>3172</v>
      </c>
      <c r="J847" s="3">
        <v>8.8000000000000007</v>
      </c>
    </row>
    <row r="848" spans="2:10" x14ac:dyDescent="0.25">
      <c r="B848" s="3" t="s">
        <v>3166</v>
      </c>
      <c r="C848" s="3" t="s">
        <v>4870</v>
      </c>
      <c r="D848" s="3" t="s">
        <v>4871</v>
      </c>
      <c r="E848" s="3">
        <v>31</v>
      </c>
      <c r="F848" s="3" t="s">
        <v>4891</v>
      </c>
      <c r="G848" s="3" t="s">
        <v>4904</v>
      </c>
      <c r="H848" s="3" t="s">
        <v>4905</v>
      </c>
      <c r="I848" s="3" t="s">
        <v>3172</v>
      </c>
      <c r="J848" s="3">
        <v>8.7100000000000009</v>
      </c>
    </row>
    <row r="849" spans="2:10" x14ac:dyDescent="0.25">
      <c r="B849" s="3" t="s">
        <v>3166</v>
      </c>
      <c r="C849" s="3" t="s">
        <v>4870</v>
      </c>
      <c r="D849" s="3" t="s">
        <v>4871</v>
      </c>
      <c r="E849" s="3">
        <v>31</v>
      </c>
      <c r="F849" s="3" t="s">
        <v>4891</v>
      </c>
      <c r="G849" s="3" t="s">
        <v>4906</v>
      </c>
      <c r="H849" s="3" t="s">
        <v>4907</v>
      </c>
      <c r="I849" s="3" t="s">
        <v>3172</v>
      </c>
      <c r="J849" s="3">
        <v>436.26</v>
      </c>
    </row>
    <row r="850" spans="2:10" x14ac:dyDescent="0.25">
      <c r="B850" s="3" t="s">
        <v>3166</v>
      </c>
      <c r="C850" s="3" t="s">
        <v>4870</v>
      </c>
      <c r="D850" s="3" t="s">
        <v>4871</v>
      </c>
      <c r="E850" s="3">
        <v>31</v>
      </c>
      <c r="F850" s="3" t="s">
        <v>4891</v>
      </c>
      <c r="G850" s="3" t="s">
        <v>4908</v>
      </c>
      <c r="H850" s="3" t="s">
        <v>4909</v>
      </c>
      <c r="I850" s="3" t="s">
        <v>3172</v>
      </c>
      <c r="J850" s="3">
        <v>506.85</v>
      </c>
    </row>
    <row r="851" spans="2:10" x14ac:dyDescent="0.25">
      <c r="B851" s="3" t="s">
        <v>3166</v>
      </c>
      <c r="C851" s="3" t="s">
        <v>4870</v>
      </c>
      <c r="D851" s="3" t="s">
        <v>4871</v>
      </c>
      <c r="E851" s="3">
        <v>31</v>
      </c>
      <c r="F851" s="3" t="s">
        <v>4891</v>
      </c>
      <c r="G851" s="3" t="s">
        <v>4910</v>
      </c>
      <c r="H851" s="3" t="s">
        <v>4911</v>
      </c>
      <c r="I851" s="3" t="s">
        <v>3172</v>
      </c>
      <c r="J851" s="3">
        <v>16.559999999999999</v>
      </c>
    </row>
    <row r="852" spans="2:10" x14ac:dyDescent="0.25">
      <c r="B852" s="3" t="s">
        <v>3166</v>
      </c>
      <c r="C852" s="3" t="s">
        <v>4870</v>
      </c>
      <c r="D852" s="3" t="s">
        <v>4871</v>
      </c>
      <c r="E852" s="3">
        <v>31</v>
      </c>
      <c r="F852" s="3" t="s">
        <v>4891</v>
      </c>
      <c r="G852" s="3" t="s">
        <v>4912</v>
      </c>
      <c r="H852" s="3" t="s">
        <v>4913</v>
      </c>
      <c r="I852" s="3" t="s">
        <v>3172</v>
      </c>
      <c r="J852" s="3">
        <v>15.44</v>
      </c>
    </row>
    <row r="853" spans="2:10" x14ac:dyDescent="0.25">
      <c r="B853" s="3" t="s">
        <v>3166</v>
      </c>
      <c r="C853" s="3" t="s">
        <v>4870</v>
      </c>
      <c r="D853" s="3" t="s">
        <v>4871</v>
      </c>
      <c r="E853" s="3">
        <v>31</v>
      </c>
      <c r="F853" s="3" t="s">
        <v>4891</v>
      </c>
      <c r="G853" s="3" t="s">
        <v>4914</v>
      </c>
      <c r="H853" s="3" t="s">
        <v>4915</v>
      </c>
      <c r="I853" s="3" t="s">
        <v>3172</v>
      </c>
      <c r="J853" s="3">
        <v>25.84</v>
      </c>
    </row>
    <row r="854" spans="2:10" x14ac:dyDescent="0.25">
      <c r="B854" s="3" t="s">
        <v>3166</v>
      </c>
      <c r="C854" s="3" t="s">
        <v>4870</v>
      </c>
      <c r="D854" s="3" t="s">
        <v>4871</v>
      </c>
      <c r="E854" s="3">
        <v>31</v>
      </c>
      <c r="F854" s="3" t="s">
        <v>4891</v>
      </c>
      <c r="G854" s="3" t="s">
        <v>4916</v>
      </c>
      <c r="H854" s="3" t="s">
        <v>4917</v>
      </c>
      <c r="I854" s="3" t="s">
        <v>3172</v>
      </c>
      <c r="J854" s="3">
        <v>37.130000000000003</v>
      </c>
    </row>
    <row r="855" spans="2:10" x14ac:dyDescent="0.25">
      <c r="B855" s="3" t="s">
        <v>3166</v>
      </c>
      <c r="C855" s="3" t="s">
        <v>4870</v>
      </c>
      <c r="D855" s="3" t="s">
        <v>4871</v>
      </c>
      <c r="E855" s="3">
        <v>31</v>
      </c>
      <c r="F855" s="3" t="s">
        <v>4891</v>
      </c>
      <c r="G855" s="3" t="s">
        <v>4918</v>
      </c>
      <c r="H855" s="3" t="s">
        <v>4919</v>
      </c>
      <c r="I855" s="3" t="s">
        <v>3172</v>
      </c>
      <c r="J855" s="3">
        <v>39.81</v>
      </c>
    </row>
    <row r="856" spans="2:10" x14ac:dyDescent="0.25">
      <c r="B856" s="3" t="s">
        <v>3166</v>
      </c>
      <c r="C856" s="3" t="s">
        <v>4870</v>
      </c>
      <c r="D856" s="3" t="s">
        <v>4871</v>
      </c>
      <c r="E856" s="3">
        <v>31</v>
      </c>
      <c r="F856" s="3" t="s">
        <v>4891</v>
      </c>
      <c r="G856" s="3" t="s">
        <v>4920</v>
      </c>
      <c r="H856" s="3" t="s">
        <v>4921</v>
      </c>
      <c r="I856" s="3" t="s">
        <v>3172</v>
      </c>
      <c r="J856" s="3">
        <v>25.21</v>
      </c>
    </row>
    <row r="857" spans="2:10" x14ac:dyDescent="0.25">
      <c r="B857" s="3" t="s">
        <v>3166</v>
      </c>
      <c r="C857" s="3" t="s">
        <v>4870</v>
      </c>
      <c r="D857" s="3" t="s">
        <v>4871</v>
      </c>
      <c r="E857" s="3">
        <v>31</v>
      </c>
      <c r="F857" s="3" t="s">
        <v>4891</v>
      </c>
      <c r="G857" s="3" t="s">
        <v>4922</v>
      </c>
      <c r="H857" s="3" t="s">
        <v>4923</v>
      </c>
      <c r="I857" s="3" t="s">
        <v>3172</v>
      </c>
      <c r="J857" s="3">
        <v>3962</v>
      </c>
    </row>
    <row r="858" spans="2:10" x14ac:dyDescent="0.25">
      <c r="B858" s="3" t="s">
        <v>3166</v>
      </c>
      <c r="C858" s="3" t="s">
        <v>4870</v>
      </c>
      <c r="D858" s="3" t="s">
        <v>4871</v>
      </c>
      <c r="E858" s="3">
        <v>31</v>
      </c>
      <c r="F858" s="3" t="s">
        <v>4891</v>
      </c>
      <c r="G858" s="3" t="s">
        <v>4924</v>
      </c>
      <c r="H858" s="3" t="s">
        <v>4925</v>
      </c>
      <c r="I858" s="3" t="s">
        <v>3172</v>
      </c>
      <c r="J858" s="3">
        <v>202.54</v>
      </c>
    </row>
    <row r="859" spans="2:10" x14ac:dyDescent="0.25">
      <c r="B859" s="3" t="s">
        <v>3166</v>
      </c>
      <c r="C859" s="3" t="s">
        <v>4926</v>
      </c>
      <c r="D859" s="3" t="s">
        <v>4927</v>
      </c>
      <c r="E859" s="3">
        <v>33</v>
      </c>
      <c r="F859" s="3" t="s">
        <v>4928</v>
      </c>
      <c r="G859" s="3" t="s">
        <v>4929</v>
      </c>
      <c r="H859" s="3" t="s">
        <v>4930</v>
      </c>
      <c r="I859" s="3" t="s">
        <v>3172</v>
      </c>
      <c r="J859" s="3">
        <v>0.21</v>
      </c>
    </row>
    <row r="860" spans="2:10" x14ac:dyDescent="0.25">
      <c r="B860" s="3" t="s">
        <v>3166</v>
      </c>
      <c r="C860" s="3" t="s">
        <v>4926</v>
      </c>
      <c r="D860" s="3" t="s">
        <v>4927</v>
      </c>
      <c r="E860" s="3">
        <v>33</v>
      </c>
      <c r="F860" s="3" t="s">
        <v>4928</v>
      </c>
      <c r="G860" s="3" t="s">
        <v>4931</v>
      </c>
      <c r="H860" s="3" t="s">
        <v>4932</v>
      </c>
      <c r="I860" s="3" t="s">
        <v>3172</v>
      </c>
      <c r="J860" s="3">
        <v>0.21</v>
      </c>
    </row>
    <row r="861" spans="2:10" x14ac:dyDescent="0.25">
      <c r="B861" s="3" t="s">
        <v>3166</v>
      </c>
      <c r="C861" s="3" t="s">
        <v>4926</v>
      </c>
      <c r="D861" s="3" t="s">
        <v>4927</v>
      </c>
      <c r="E861" s="3">
        <v>33</v>
      </c>
      <c r="F861" s="3" t="s">
        <v>4928</v>
      </c>
      <c r="G861" s="3" t="s">
        <v>4933</v>
      </c>
      <c r="H861" s="3" t="s">
        <v>4934</v>
      </c>
      <c r="I861" s="3" t="s">
        <v>3172</v>
      </c>
      <c r="J861" s="3">
        <v>0.84</v>
      </c>
    </row>
    <row r="862" spans="2:10" x14ac:dyDescent="0.25">
      <c r="B862" s="3" t="s">
        <v>3166</v>
      </c>
      <c r="C862" s="3" t="s">
        <v>4926</v>
      </c>
      <c r="D862" s="3" t="s">
        <v>4927</v>
      </c>
      <c r="E862" s="3">
        <v>33</v>
      </c>
      <c r="F862" s="3" t="s">
        <v>4928</v>
      </c>
      <c r="G862" s="3" t="s">
        <v>4935</v>
      </c>
      <c r="H862" s="3" t="s">
        <v>4936</v>
      </c>
      <c r="I862" s="3" t="s">
        <v>3172</v>
      </c>
      <c r="J862" s="3">
        <v>0.85</v>
      </c>
    </row>
    <row r="863" spans="2:10" x14ac:dyDescent="0.25">
      <c r="B863" s="3" t="s">
        <v>3166</v>
      </c>
      <c r="C863" s="3" t="s">
        <v>4926</v>
      </c>
      <c r="D863" s="3" t="s">
        <v>4927</v>
      </c>
      <c r="E863" s="3">
        <v>33</v>
      </c>
      <c r="F863" s="3" t="s">
        <v>4928</v>
      </c>
      <c r="G863" s="3" t="s">
        <v>4937</v>
      </c>
      <c r="H863" s="3" t="s">
        <v>4938</v>
      </c>
      <c r="I863" s="3" t="s">
        <v>3172</v>
      </c>
      <c r="J863" s="3">
        <v>1.3</v>
      </c>
    </row>
    <row r="864" spans="2:10" x14ac:dyDescent="0.25">
      <c r="B864" s="3" t="s">
        <v>3166</v>
      </c>
      <c r="C864" s="3" t="s">
        <v>4926</v>
      </c>
      <c r="D864" s="3" t="s">
        <v>4927</v>
      </c>
      <c r="E864" s="3">
        <v>33</v>
      </c>
      <c r="F864" s="3" t="s">
        <v>4928</v>
      </c>
      <c r="G864" s="3" t="s">
        <v>4939</v>
      </c>
      <c r="H864" s="3" t="s">
        <v>4940</v>
      </c>
      <c r="I864" s="3" t="s">
        <v>3172</v>
      </c>
      <c r="J864" s="3">
        <v>0.19</v>
      </c>
    </row>
    <row r="865" spans="2:10" x14ac:dyDescent="0.25">
      <c r="B865" s="3" t="s">
        <v>3166</v>
      </c>
      <c r="C865" s="3" t="s">
        <v>4926</v>
      </c>
      <c r="D865" s="3" t="s">
        <v>4927</v>
      </c>
      <c r="E865" s="3">
        <v>33</v>
      </c>
      <c r="F865" s="3" t="s">
        <v>4928</v>
      </c>
      <c r="G865" s="3" t="s">
        <v>4941</v>
      </c>
      <c r="H865" s="3" t="s">
        <v>4942</v>
      </c>
      <c r="I865" s="3" t="s">
        <v>3172</v>
      </c>
      <c r="J865" s="3">
        <v>0.19</v>
      </c>
    </row>
    <row r="866" spans="2:10" x14ac:dyDescent="0.25">
      <c r="B866" s="3" t="s">
        <v>3166</v>
      </c>
      <c r="C866" s="3" t="s">
        <v>4926</v>
      </c>
      <c r="D866" s="3" t="s">
        <v>4927</v>
      </c>
      <c r="E866" s="3">
        <v>33</v>
      </c>
      <c r="F866" s="3" t="s">
        <v>4928</v>
      </c>
      <c r="G866" s="3" t="s">
        <v>4943</v>
      </c>
      <c r="H866" s="3" t="s">
        <v>4944</v>
      </c>
      <c r="I866" s="3" t="s">
        <v>3172</v>
      </c>
      <c r="J866" s="3">
        <v>0.26</v>
      </c>
    </row>
    <row r="867" spans="2:10" x14ac:dyDescent="0.25">
      <c r="B867" s="3" t="s">
        <v>3166</v>
      </c>
      <c r="C867" s="3" t="s">
        <v>4926</v>
      </c>
      <c r="D867" s="3" t="s">
        <v>4927</v>
      </c>
      <c r="E867" s="3">
        <v>33</v>
      </c>
      <c r="F867" s="3" t="s">
        <v>4928</v>
      </c>
      <c r="G867" s="3" t="s">
        <v>4945</v>
      </c>
      <c r="H867" s="3" t="s">
        <v>4946</v>
      </c>
      <c r="I867" s="3" t="s">
        <v>3172</v>
      </c>
      <c r="J867" s="3">
        <v>0.56999999999999995</v>
      </c>
    </row>
    <row r="868" spans="2:10" x14ac:dyDescent="0.25">
      <c r="B868" s="3" t="s">
        <v>3166</v>
      </c>
      <c r="C868" s="3" t="s">
        <v>4926</v>
      </c>
      <c r="D868" s="3" t="s">
        <v>4927</v>
      </c>
      <c r="E868" s="3">
        <v>33</v>
      </c>
      <c r="F868" s="3" t="s">
        <v>4928</v>
      </c>
      <c r="G868" s="3" t="s">
        <v>4947</v>
      </c>
      <c r="H868" s="3" t="s">
        <v>4948</v>
      </c>
      <c r="I868" s="3" t="s">
        <v>3172</v>
      </c>
      <c r="J868" s="3">
        <v>1.3</v>
      </c>
    </row>
    <row r="869" spans="2:10" x14ac:dyDescent="0.25">
      <c r="B869" s="3" t="s">
        <v>3166</v>
      </c>
      <c r="C869" s="3" t="s">
        <v>4926</v>
      </c>
      <c r="D869" s="3" t="s">
        <v>4927</v>
      </c>
      <c r="E869" s="3">
        <v>33</v>
      </c>
      <c r="F869" s="3" t="s">
        <v>4928</v>
      </c>
      <c r="G869" s="3" t="s">
        <v>4949</v>
      </c>
      <c r="H869" s="3" t="s">
        <v>4950</v>
      </c>
      <c r="I869" s="3" t="s">
        <v>3172</v>
      </c>
      <c r="J869" s="3">
        <v>1.41</v>
      </c>
    </row>
    <row r="870" spans="2:10" x14ac:dyDescent="0.25">
      <c r="B870" s="3" t="s">
        <v>3166</v>
      </c>
      <c r="C870" s="3" t="s">
        <v>4926</v>
      </c>
      <c r="D870" s="3" t="s">
        <v>4927</v>
      </c>
      <c r="E870" s="3">
        <v>33</v>
      </c>
      <c r="F870" s="3" t="s">
        <v>4928</v>
      </c>
      <c r="G870" s="3" t="s">
        <v>4951</v>
      </c>
      <c r="H870" s="3" t="s">
        <v>4952</v>
      </c>
      <c r="I870" s="3" t="s">
        <v>3172</v>
      </c>
      <c r="J870" s="3">
        <v>1.39</v>
      </c>
    </row>
    <row r="871" spans="2:10" x14ac:dyDescent="0.25">
      <c r="B871" s="3" t="s">
        <v>3166</v>
      </c>
      <c r="C871" s="3" t="s">
        <v>4926</v>
      </c>
      <c r="D871" s="3" t="s">
        <v>4927</v>
      </c>
      <c r="E871" s="3">
        <v>33</v>
      </c>
      <c r="F871" s="3" t="s">
        <v>4928</v>
      </c>
      <c r="G871" s="3" t="s">
        <v>4953</v>
      </c>
      <c r="H871" s="3" t="s">
        <v>4954</v>
      </c>
      <c r="I871" s="3" t="s">
        <v>3172</v>
      </c>
      <c r="J871" s="3">
        <v>0.32</v>
      </c>
    </row>
    <row r="872" spans="2:10" x14ac:dyDescent="0.25">
      <c r="B872" s="3" t="s">
        <v>3166</v>
      </c>
      <c r="C872" s="3" t="s">
        <v>4926</v>
      </c>
      <c r="D872" s="3" t="s">
        <v>4927</v>
      </c>
      <c r="E872" s="3">
        <v>33</v>
      </c>
      <c r="F872" s="3" t="s">
        <v>4928</v>
      </c>
      <c r="G872" s="3" t="s">
        <v>4955</v>
      </c>
      <c r="H872" s="3" t="s">
        <v>4956</v>
      </c>
      <c r="I872" s="3" t="s">
        <v>3172</v>
      </c>
      <c r="J872" s="3">
        <v>0.42</v>
      </c>
    </row>
    <row r="873" spans="2:10" x14ac:dyDescent="0.25">
      <c r="B873" s="3" t="s">
        <v>3166</v>
      </c>
      <c r="C873" s="3" t="s">
        <v>4926</v>
      </c>
      <c r="D873" s="3" t="s">
        <v>4927</v>
      </c>
      <c r="E873" s="3">
        <v>41</v>
      </c>
      <c r="F873" s="3" t="s">
        <v>4957</v>
      </c>
      <c r="G873" s="3" t="s">
        <v>4958</v>
      </c>
      <c r="H873" s="3" t="s">
        <v>4959</v>
      </c>
      <c r="I873" s="3" t="s">
        <v>3172</v>
      </c>
      <c r="J873" s="3">
        <v>0.34</v>
      </c>
    </row>
    <row r="874" spans="2:10" x14ac:dyDescent="0.25">
      <c r="B874" s="3" t="s">
        <v>3166</v>
      </c>
      <c r="C874" s="3" t="s">
        <v>4926</v>
      </c>
      <c r="D874" s="3" t="s">
        <v>4927</v>
      </c>
      <c r="E874" s="3">
        <v>41</v>
      </c>
      <c r="F874" s="3" t="s">
        <v>4957</v>
      </c>
      <c r="G874" s="3" t="s">
        <v>4960</v>
      </c>
      <c r="H874" s="3" t="s">
        <v>4961</v>
      </c>
      <c r="I874" s="3" t="s">
        <v>3172</v>
      </c>
      <c r="J874" s="3">
        <v>0.47</v>
      </c>
    </row>
    <row r="875" spans="2:10" x14ac:dyDescent="0.25">
      <c r="B875" s="3" t="s">
        <v>3166</v>
      </c>
      <c r="C875" s="3" t="s">
        <v>4926</v>
      </c>
      <c r="D875" s="3" t="s">
        <v>4927</v>
      </c>
      <c r="E875" s="3">
        <v>41</v>
      </c>
      <c r="F875" s="3" t="s">
        <v>4957</v>
      </c>
      <c r="G875" s="3" t="s">
        <v>4962</v>
      </c>
      <c r="H875" s="3" t="s">
        <v>4963</v>
      </c>
      <c r="I875" s="3" t="s">
        <v>3172</v>
      </c>
      <c r="J875" s="3">
        <v>0.08</v>
      </c>
    </row>
    <row r="876" spans="2:10" x14ac:dyDescent="0.25">
      <c r="B876" s="3" t="s">
        <v>3166</v>
      </c>
      <c r="C876" s="3" t="s">
        <v>4926</v>
      </c>
      <c r="D876" s="3" t="s">
        <v>4927</v>
      </c>
      <c r="E876" s="3">
        <v>35</v>
      </c>
      <c r="F876" s="3" t="s">
        <v>4964</v>
      </c>
      <c r="G876" s="3" t="s">
        <v>4965</v>
      </c>
      <c r="H876" s="3" t="s">
        <v>4966</v>
      </c>
      <c r="I876" s="3" t="s">
        <v>3172</v>
      </c>
      <c r="J876" s="3">
        <v>0.91</v>
      </c>
    </row>
    <row r="877" spans="2:10" x14ac:dyDescent="0.25">
      <c r="B877" s="3" t="s">
        <v>3166</v>
      </c>
      <c r="C877" s="3" t="s">
        <v>4926</v>
      </c>
      <c r="D877" s="3" t="s">
        <v>4927</v>
      </c>
      <c r="E877" s="3">
        <v>35</v>
      </c>
      <c r="F877" s="3" t="s">
        <v>4964</v>
      </c>
      <c r="G877" s="3" t="s">
        <v>4967</v>
      </c>
      <c r="H877" s="3" t="s">
        <v>4968</v>
      </c>
      <c r="I877" s="3" t="s">
        <v>3172</v>
      </c>
      <c r="J877" s="3">
        <v>0.05</v>
      </c>
    </row>
    <row r="878" spans="2:10" x14ac:dyDescent="0.25">
      <c r="B878" s="3" t="s">
        <v>3166</v>
      </c>
      <c r="C878" s="3" t="s">
        <v>4926</v>
      </c>
      <c r="D878" s="3" t="s">
        <v>4927</v>
      </c>
      <c r="E878" s="3">
        <v>35</v>
      </c>
      <c r="F878" s="3" t="s">
        <v>4964</v>
      </c>
      <c r="G878" s="3" t="s">
        <v>4969</v>
      </c>
      <c r="H878" s="3" t="s">
        <v>4970</v>
      </c>
      <c r="I878" s="3" t="s">
        <v>3172</v>
      </c>
      <c r="J878" s="3">
        <v>2.5</v>
      </c>
    </row>
    <row r="879" spans="2:10" x14ac:dyDescent="0.25">
      <c r="B879" s="3" t="s">
        <v>3166</v>
      </c>
      <c r="C879" s="3" t="s">
        <v>4926</v>
      </c>
      <c r="D879" s="3" t="s">
        <v>4927</v>
      </c>
      <c r="E879" s="3">
        <v>35</v>
      </c>
      <c r="F879" s="3" t="s">
        <v>4964</v>
      </c>
      <c r="G879" s="3" t="s">
        <v>4971</v>
      </c>
      <c r="H879" s="3" t="s">
        <v>4972</v>
      </c>
      <c r="I879" s="3" t="s">
        <v>3172</v>
      </c>
      <c r="J879" s="3">
        <v>2.66</v>
      </c>
    </row>
    <row r="880" spans="2:10" x14ac:dyDescent="0.25">
      <c r="B880" s="3" t="s">
        <v>3166</v>
      </c>
      <c r="C880" s="3" t="s">
        <v>4926</v>
      </c>
      <c r="D880" s="3" t="s">
        <v>4927</v>
      </c>
      <c r="E880" s="3">
        <v>35</v>
      </c>
      <c r="F880" s="3" t="s">
        <v>4964</v>
      </c>
      <c r="G880" s="3" t="s">
        <v>4973</v>
      </c>
      <c r="H880" s="3" t="s">
        <v>4974</v>
      </c>
      <c r="I880" s="3" t="s">
        <v>3172</v>
      </c>
      <c r="J880" s="3">
        <v>3.1</v>
      </c>
    </row>
    <row r="881" spans="2:10" x14ac:dyDescent="0.25">
      <c r="B881" s="3" t="s">
        <v>3166</v>
      </c>
      <c r="C881" s="3" t="s">
        <v>4926</v>
      </c>
      <c r="D881" s="3" t="s">
        <v>4927</v>
      </c>
      <c r="E881" s="3">
        <v>35</v>
      </c>
      <c r="F881" s="3" t="s">
        <v>4964</v>
      </c>
      <c r="G881" s="3" t="s">
        <v>4975</v>
      </c>
      <c r="H881" s="3" t="s">
        <v>4976</v>
      </c>
      <c r="I881" s="3" t="s">
        <v>3172</v>
      </c>
      <c r="J881" s="3">
        <v>2.5</v>
      </c>
    </row>
    <row r="882" spans="2:10" x14ac:dyDescent="0.25">
      <c r="B882" s="3" t="s">
        <v>3166</v>
      </c>
      <c r="C882" s="3" t="s">
        <v>4926</v>
      </c>
      <c r="D882" s="3" t="s">
        <v>4927</v>
      </c>
      <c r="E882" s="3">
        <v>35</v>
      </c>
      <c r="F882" s="3" t="s">
        <v>4964</v>
      </c>
      <c r="G882" s="3" t="s">
        <v>4977</v>
      </c>
      <c r="H882" s="3" t="s">
        <v>4978</v>
      </c>
      <c r="I882" s="3" t="s">
        <v>3172</v>
      </c>
      <c r="J882" s="3">
        <v>2.75</v>
      </c>
    </row>
    <row r="883" spans="2:10" x14ac:dyDescent="0.25">
      <c r="B883" s="3" t="s">
        <v>3166</v>
      </c>
      <c r="C883" s="3" t="s">
        <v>4926</v>
      </c>
      <c r="D883" s="3" t="s">
        <v>4927</v>
      </c>
      <c r="E883" s="3">
        <v>35</v>
      </c>
      <c r="F883" s="3" t="s">
        <v>4964</v>
      </c>
      <c r="G883" s="3" t="s">
        <v>4979</v>
      </c>
      <c r="H883" s="3" t="s">
        <v>4980</v>
      </c>
      <c r="I883" s="3" t="s">
        <v>3172</v>
      </c>
      <c r="J883" s="3">
        <v>5.5</v>
      </c>
    </row>
    <row r="884" spans="2:10" x14ac:dyDescent="0.25">
      <c r="B884" s="3" t="s">
        <v>3166</v>
      </c>
      <c r="C884" s="3" t="s">
        <v>4926</v>
      </c>
      <c r="D884" s="3" t="s">
        <v>4927</v>
      </c>
      <c r="E884" s="3">
        <v>35</v>
      </c>
      <c r="F884" s="3" t="s">
        <v>4964</v>
      </c>
      <c r="G884" s="3" t="s">
        <v>4981</v>
      </c>
      <c r="H884" s="3" t="s">
        <v>4982</v>
      </c>
      <c r="I884" s="3" t="s">
        <v>3172</v>
      </c>
      <c r="J884" s="3">
        <v>2.8</v>
      </c>
    </row>
    <row r="885" spans="2:10" x14ac:dyDescent="0.25">
      <c r="B885" s="3" t="s">
        <v>3166</v>
      </c>
      <c r="C885" s="3" t="s">
        <v>4926</v>
      </c>
      <c r="D885" s="3" t="s">
        <v>4927</v>
      </c>
      <c r="E885" s="3">
        <v>35</v>
      </c>
      <c r="F885" s="3" t="s">
        <v>4964</v>
      </c>
      <c r="G885" s="3" t="s">
        <v>4983</v>
      </c>
      <c r="H885" s="3" t="s">
        <v>4984</v>
      </c>
      <c r="I885" s="3" t="s">
        <v>3172</v>
      </c>
      <c r="J885" s="3">
        <v>2.2999999999999998</v>
      </c>
    </row>
    <row r="886" spans="2:10" x14ac:dyDescent="0.25">
      <c r="B886" s="3" t="s">
        <v>3166</v>
      </c>
      <c r="C886" s="3" t="s">
        <v>4926</v>
      </c>
      <c r="D886" s="3" t="s">
        <v>4927</v>
      </c>
      <c r="E886" s="3">
        <v>35</v>
      </c>
      <c r="F886" s="3" t="s">
        <v>4964</v>
      </c>
      <c r="G886" s="3" t="s">
        <v>4985</v>
      </c>
      <c r="H886" s="3" t="s">
        <v>4986</v>
      </c>
      <c r="I886" s="3" t="s">
        <v>3172</v>
      </c>
      <c r="J886" s="3">
        <v>3.27</v>
      </c>
    </row>
    <row r="887" spans="2:10" x14ac:dyDescent="0.25">
      <c r="B887" s="3" t="s">
        <v>3166</v>
      </c>
      <c r="C887" s="3" t="s">
        <v>4926</v>
      </c>
      <c r="D887" s="3" t="s">
        <v>4927</v>
      </c>
      <c r="E887" s="3">
        <v>35</v>
      </c>
      <c r="F887" s="3" t="s">
        <v>4964</v>
      </c>
      <c r="G887" s="3" t="s">
        <v>4987</v>
      </c>
      <c r="H887" s="3" t="s">
        <v>4988</v>
      </c>
      <c r="I887" s="3" t="s">
        <v>3172</v>
      </c>
      <c r="J887" s="3">
        <v>3.24</v>
      </c>
    </row>
    <row r="888" spans="2:10" x14ac:dyDescent="0.25">
      <c r="B888" s="3" t="s">
        <v>3166</v>
      </c>
      <c r="C888" s="3" t="s">
        <v>4926</v>
      </c>
      <c r="D888" s="3" t="s">
        <v>4927</v>
      </c>
      <c r="E888" s="3">
        <v>35</v>
      </c>
      <c r="F888" s="3" t="s">
        <v>4964</v>
      </c>
      <c r="G888" s="3" t="s">
        <v>4989</v>
      </c>
      <c r="H888" s="3" t="s">
        <v>4990</v>
      </c>
      <c r="I888" s="3" t="s">
        <v>3172</v>
      </c>
      <c r="J888" s="3">
        <v>3.24</v>
      </c>
    </row>
    <row r="889" spans="2:10" x14ac:dyDescent="0.25">
      <c r="B889" s="3" t="s">
        <v>3166</v>
      </c>
      <c r="C889" s="3" t="s">
        <v>4926</v>
      </c>
      <c r="D889" s="3" t="s">
        <v>4927</v>
      </c>
      <c r="E889" s="3">
        <v>35</v>
      </c>
      <c r="F889" s="3" t="s">
        <v>4964</v>
      </c>
      <c r="G889" s="3" t="s">
        <v>4991</v>
      </c>
      <c r="H889" s="3" t="s">
        <v>4992</v>
      </c>
      <c r="I889" s="3" t="s">
        <v>3172</v>
      </c>
      <c r="J889" s="3">
        <v>5.67</v>
      </c>
    </row>
    <row r="890" spans="2:10" x14ac:dyDescent="0.25">
      <c r="B890" s="3" t="s">
        <v>3166</v>
      </c>
      <c r="C890" s="3" t="s">
        <v>4926</v>
      </c>
      <c r="D890" s="3" t="s">
        <v>4927</v>
      </c>
      <c r="E890" s="3">
        <v>35</v>
      </c>
      <c r="F890" s="3" t="s">
        <v>4964</v>
      </c>
      <c r="G890" s="3" t="s">
        <v>4993</v>
      </c>
      <c r="H890" s="3" t="s">
        <v>4994</v>
      </c>
      <c r="I890" s="3" t="s">
        <v>3172</v>
      </c>
      <c r="J890" s="3">
        <v>3.07</v>
      </c>
    </row>
    <row r="891" spans="2:10" x14ac:dyDescent="0.25">
      <c r="B891" s="3" t="s">
        <v>3166</v>
      </c>
      <c r="C891" s="3" t="s">
        <v>4926</v>
      </c>
      <c r="D891" s="3" t="s">
        <v>4927</v>
      </c>
      <c r="E891" s="3">
        <v>35</v>
      </c>
      <c r="F891" s="3" t="s">
        <v>4964</v>
      </c>
      <c r="G891" s="3" t="s">
        <v>4995</v>
      </c>
      <c r="H891" s="3" t="s">
        <v>4996</v>
      </c>
      <c r="I891" s="3" t="s">
        <v>3172</v>
      </c>
      <c r="J891" s="3">
        <v>2.04</v>
      </c>
    </row>
    <row r="892" spans="2:10" x14ac:dyDescent="0.25">
      <c r="B892" s="3" t="s">
        <v>3166</v>
      </c>
      <c r="C892" s="3" t="s">
        <v>4926</v>
      </c>
      <c r="D892" s="3" t="s">
        <v>4927</v>
      </c>
      <c r="E892" s="3">
        <v>35</v>
      </c>
      <c r="F892" s="3" t="s">
        <v>4964</v>
      </c>
      <c r="G892" s="3" t="s">
        <v>4997</v>
      </c>
      <c r="H892" s="3" t="s">
        <v>4998</v>
      </c>
      <c r="I892" s="3" t="s">
        <v>3172</v>
      </c>
      <c r="J892" s="3">
        <v>2.5</v>
      </c>
    </row>
    <row r="893" spans="2:10" x14ac:dyDescent="0.25">
      <c r="B893" s="3" t="s">
        <v>3166</v>
      </c>
      <c r="C893" s="3" t="s">
        <v>4926</v>
      </c>
      <c r="D893" s="3" t="s">
        <v>4927</v>
      </c>
      <c r="E893" s="3">
        <v>35</v>
      </c>
      <c r="F893" s="3" t="s">
        <v>4964</v>
      </c>
      <c r="G893" s="3" t="s">
        <v>4999</v>
      </c>
      <c r="H893" s="3" t="s">
        <v>5000</v>
      </c>
      <c r="I893" s="3" t="s">
        <v>3172</v>
      </c>
      <c r="J893" s="3">
        <v>2.99</v>
      </c>
    </row>
    <row r="894" spans="2:10" x14ac:dyDescent="0.25">
      <c r="B894" s="3" t="s">
        <v>3166</v>
      </c>
      <c r="C894" s="3" t="s">
        <v>4926</v>
      </c>
      <c r="D894" s="3" t="s">
        <v>4927</v>
      </c>
      <c r="E894" s="3">
        <v>35</v>
      </c>
      <c r="F894" s="3" t="s">
        <v>4964</v>
      </c>
      <c r="G894" s="3" t="s">
        <v>5001</v>
      </c>
      <c r="H894" s="3" t="s">
        <v>5002</v>
      </c>
      <c r="I894" s="3" t="s">
        <v>3172</v>
      </c>
      <c r="J894" s="3">
        <v>3.3</v>
      </c>
    </row>
    <row r="895" spans="2:10" x14ac:dyDescent="0.25">
      <c r="B895" s="3" t="s">
        <v>3166</v>
      </c>
      <c r="C895" s="3" t="s">
        <v>4926</v>
      </c>
      <c r="D895" s="3" t="s">
        <v>4927</v>
      </c>
      <c r="E895" s="3">
        <v>35</v>
      </c>
      <c r="F895" s="3" t="s">
        <v>4964</v>
      </c>
      <c r="G895" s="3" t="s">
        <v>5003</v>
      </c>
      <c r="H895" s="3" t="s">
        <v>5004</v>
      </c>
      <c r="I895" s="3" t="s">
        <v>3172</v>
      </c>
      <c r="J895" s="3">
        <v>3.33</v>
      </c>
    </row>
    <row r="896" spans="2:10" x14ac:dyDescent="0.25">
      <c r="B896" s="3" t="s">
        <v>3166</v>
      </c>
      <c r="C896" s="3" t="s">
        <v>4926</v>
      </c>
      <c r="D896" s="3" t="s">
        <v>4927</v>
      </c>
      <c r="E896" s="3">
        <v>35</v>
      </c>
      <c r="F896" s="3" t="s">
        <v>4964</v>
      </c>
      <c r="G896" s="3" t="s">
        <v>5005</v>
      </c>
      <c r="H896" s="3" t="s">
        <v>5006</v>
      </c>
      <c r="I896" s="3" t="s">
        <v>3172</v>
      </c>
      <c r="J896" s="3">
        <v>2.27</v>
      </c>
    </row>
    <row r="897" spans="2:10" x14ac:dyDescent="0.25">
      <c r="B897" s="3" t="s">
        <v>3166</v>
      </c>
      <c r="C897" s="3" t="s">
        <v>4926</v>
      </c>
      <c r="D897" s="3" t="s">
        <v>4927</v>
      </c>
      <c r="E897" s="3">
        <v>35</v>
      </c>
      <c r="F897" s="3" t="s">
        <v>4964</v>
      </c>
      <c r="G897" s="3" t="s">
        <v>5007</v>
      </c>
      <c r="H897" s="3" t="s">
        <v>5008</v>
      </c>
      <c r="I897" s="3" t="s">
        <v>3172</v>
      </c>
      <c r="J897" s="3">
        <v>3.26</v>
      </c>
    </row>
    <row r="898" spans="2:10" x14ac:dyDescent="0.25">
      <c r="B898" s="3" t="s">
        <v>3166</v>
      </c>
      <c r="C898" s="3" t="s">
        <v>4926</v>
      </c>
      <c r="D898" s="3" t="s">
        <v>4927</v>
      </c>
      <c r="E898" s="3">
        <v>35</v>
      </c>
      <c r="F898" s="3" t="s">
        <v>4964</v>
      </c>
      <c r="G898" s="3" t="s">
        <v>5009</v>
      </c>
      <c r="H898" s="3" t="s">
        <v>5010</v>
      </c>
      <c r="I898" s="3" t="s">
        <v>3172</v>
      </c>
      <c r="J898" s="3">
        <v>3.26</v>
      </c>
    </row>
    <row r="899" spans="2:10" x14ac:dyDescent="0.25">
      <c r="B899" s="3" t="s">
        <v>3166</v>
      </c>
      <c r="C899" s="3" t="s">
        <v>4926</v>
      </c>
      <c r="D899" s="3" t="s">
        <v>4927</v>
      </c>
      <c r="E899" s="3">
        <v>35</v>
      </c>
      <c r="F899" s="3" t="s">
        <v>4964</v>
      </c>
      <c r="G899" s="3" t="s">
        <v>5011</v>
      </c>
      <c r="H899" s="3" t="s">
        <v>5012</v>
      </c>
      <c r="I899" s="3" t="s">
        <v>3172</v>
      </c>
      <c r="J899" s="3">
        <v>0.57999999999999996</v>
      </c>
    </row>
    <row r="900" spans="2:10" x14ac:dyDescent="0.25">
      <c r="B900" s="3" t="s">
        <v>3166</v>
      </c>
      <c r="C900" s="3" t="s">
        <v>4926</v>
      </c>
      <c r="D900" s="3" t="s">
        <v>4927</v>
      </c>
      <c r="E900" s="3">
        <v>35</v>
      </c>
      <c r="F900" s="3" t="s">
        <v>4964</v>
      </c>
      <c r="G900" s="3" t="s">
        <v>5013</v>
      </c>
      <c r="H900" s="3" t="s">
        <v>5014</v>
      </c>
      <c r="I900" s="3" t="s">
        <v>3172</v>
      </c>
      <c r="J900" s="3">
        <v>3.26</v>
      </c>
    </row>
    <row r="901" spans="2:10" x14ac:dyDescent="0.25">
      <c r="B901" s="3" t="s">
        <v>3166</v>
      </c>
      <c r="C901" s="3" t="s">
        <v>4926</v>
      </c>
      <c r="D901" s="3" t="s">
        <v>4927</v>
      </c>
      <c r="E901" s="3">
        <v>35</v>
      </c>
      <c r="F901" s="3" t="s">
        <v>4964</v>
      </c>
      <c r="G901" s="3" t="s">
        <v>5015</v>
      </c>
      <c r="H901" s="3" t="s">
        <v>5016</v>
      </c>
      <c r="I901" s="3" t="s">
        <v>3172</v>
      </c>
      <c r="J901" s="3">
        <v>0.71</v>
      </c>
    </row>
    <row r="902" spans="2:10" x14ac:dyDescent="0.25">
      <c r="B902" s="3" t="s">
        <v>3166</v>
      </c>
      <c r="C902" s="3" t="s">
        <v>4926</v>
      </c>
      <c r="D902" s="3" t="s">
        <v>4927</v>
      </c>
      <c r="E902" s="3">
        <v>35</v>
      </c>
      <c r="F902" s="3" t="s">
        <v>4964</v>
      </c>
      <c r="G902" s="3" t="s">
        <v>5017</v>
      </c>
      <c r="H902" s="3" t="s">
        <v>5018</v>
      </c>
      <c r="I902" s="3" t="s">
        <v>3172</v>
      </c>
      <c r="J902" s="3">
        <v>2.34</v>
      </c>
    </row>
    <row r="903" spans="2:10" x14ac:dyDescent="0.25">
      <c r="B903" s="3" t="s">
        <v>3166</v>
      </c>
      <c r="C903" s="3" t="s">
        <v>4926</v>
      </c>
      <c r="D903" s="3" t="s">
        <v>4927</v>
      </c>
      <c r="E903" s="3">
        <v>35</v>
      </c>
      <c r="F903" s="3" t="s">
        <v>4964</v>
      </c>
      <c r="G903" s="3" t="s">
        <v>5019</v>
      </c>
      <c r="H903" s="3" t="s">
        <v>5020</v>
      </c>
      <c r="I903" s="3" t="s">
        <v>3172</v>
      </c>
      <c r="J903" s="3">
        <v>0.99</v>
      </c>
    </row>
    <row r="904" spans="2:10" x14ac:dyDescent="0.25">
      <c r="B904" s="3" t="s">
        <v>3166</v>
      </c>
      <c r="C904" s="3" t="s">
        <v>4926</v>
      </c>
      <c r="D904" s="3" t="s">
        <v>4927</v>
      </c>
      <c r="E904" s="3">
        <v>35</v>
      </c>
      <c r="F904" s="3" t="s">
        <v>4964</v>
      </c>
      <c r="G904" s="3" t="s">
        <v>5021</v>
      </c>
      <c r="H904" s="3" t="s">
        <v>5022</v>
      </c>
      <c r="I904" s="3" t="s">
        <v>3172</v>
      </c>
      <c r="J904" s="3">
        <v>28.22</v>
      </c>
    </row>
    <row r="905" spans="2:10" x14ac:dyDescent="0.25">
      <c r="B905" s="3" t="s">
        <v>3166</v>
      </c>
      <c r="C905" s="3" t="s">
        <v>4926</v>
      </c>
      <c r="D905" s="3" t="s">
        <v>4927</v>
      </c>
      <c r="E905" s="3">
        <v>35</v>
      </c>
      <c r="F905" s="3" t="s">
        <v>4964</v>
      </c>
      <c r="G905" s="3" t="s">
        <v>5023</v>
      </c>
      <c r="H905" s="3" t="s">
        <v>5024</v>
      </c>
      <c r="I905" s="3" t="s">
        <v>3172</v>
      </c>
      <c r="J905" s="3">
        <v>1.41</v>
      </c>
    </row>
    <row r="906" spans="2:10" x14ac:dyDescent="0.25">
      <c r="B906" s="3" t="s">
        <v>3166</v>
      </c>
      <c r="C906" s="3" t="s">
        <v>4926</v>
      </c>
      <c r="D906" s="3" t="s">
        <v>4927</v>
      </c>
      <c r="E906" s="3">
        <v>35</v>
      </c>
      <c r="F906" s="3" t="s">
        <v>4964</v>
      </c>
      <c r="G906" s="3" t="s">
        <v>5025</v>
      </c>
      <c r="H906" s="3" t="s">
        <v>5026</v>
      </c>
      <c r="I906" s="3" t="s">
        <v>3172</v>
      </c>
      <c r="J906" s="3">
        <v>0.45</v>
      </c>
    </row>
    <row r="907" spans="2:10" x14ac:dyDescent="0.25">
      <c r="B907" s="3" t="s">
        <v>3166</v>
      </c>
      <c r="C907" s="3" t="s">
        <v>4926</v>
      </c>
      <c r="D907" s="3" t="s">
        <v>4927</v>
      </c>
      <c r="E907" s="3">
        <v>35</v>
      </c>
      <c r="F907" s="3" t="s">
        <v>4964</v>
      </c>
      <c r="G907" s="3" t="s">
        <v>5027</v>
      </c>
      <c r="H907" s="3" t="s">
        <v>5028</v>
      </c>
      <c r="I907" s="3" t="s">
        <v>3172</v>
      </c>
      <c r="J907" s="3">
        <v>2.34</v>
      </c>
    </row>
    <row r="908" spans="2:10" x14ac:dyDescent="0.25">
      <c r="B908" s="3" t="s">
        <v>3166</v>
      </c>
      <c r="C908" s="3" t="s">
        <v>4926</v>
      </c>
      <c r="D908" s="3" t="s">
        <v>4927</v>
      </c>
      <c r="E908" s="3">
        <v>35</v>
      </c>
      <c r="F908" s="3" t="s">
        <v>4964</v>
      </c>
      <c r="G908" s="3" t="s">
        <v>5029</v>
      </c>
      <c r="H908" s="3" t="s">
        <v>5030</v>
      </c>
      <c r="I908" s="3" t="s">
        <v>3172</v>
      </c>
      <c r="J908" s="3">
        <v>3.21</v>
      </c>
    </row>
    <row r="909" spans="2:10" x14ac:dyDescent="0.25">
      <c r="B909" s="3" t="s">
        <v>3166</v>
      </c>
      <c r="C909" s="3" t="s">
        <v>4926</v>
      </c>
      <c r="D909" s="3" t="s">
        <v>4927</v>
      </c>
      <c r="E909" s="3">
        <v>36</v>
      </c>
      <c r="F909" s="3" t="s">
        <v>5031</v>
      </c>
      <c r="G909" s="3" t="s">
        <v>5032</v>
      </c>
      <c r="H909" s="3" t="s">
        <v>5033</v>
      </c>
      <c r="I909" s="3" t="s">
        <v>3172</v>
      </c>
      <c r="J909" s="3">
        <v>1.36</v>
      </c>
    </row>
    <row r="910" spans="2:10" x14ac:dyDescent="0.25">
      <c r="B910" s="3" t="s">
        <v>3166</v>
      </c>
      <c r="C910" s="3" t="s">
        <v>4926</v>
      </c>
      <c r="D910" s="3" t="s">
        <v>4927</v>
      </c>
      <c r="E910" s="3">
        <v>36</v>
      </c>
      <c r="F910" s="3" t="s">
        <v>5031</v>
      </c>
      <c r="G910" s="3" t="s">
        <v>5034</v>
      </c>
      <c r="H910" s="3" t="s">
        <v>5035</v>
      </c>
      <c r="I910" s="3" t="s">
        <v>3172</v>
      </c>
      <c r="J910" s="3">
        <v>1.36</v>
      </c>
    </row>
    <row r="911" spans="2:10" x14ac:dyDescent="0.25">
      <c r="B911" s="3" t="s">
        <v>3166</v>
      </c>
      <c r="C911" s="3" t="s">
        <v>4926</v>
      </c>
      <c r="D911" s="3" t="s">
        <v>4927</v>
      </c>
      <c r="E911" s="3">
        <v>36</v>
      </c>
      <c r="F911" s="3" t="s">
        <v>5031</v>
      </c>
      <c r="G911" s="3" t="s">
        <v>5036</v>
      </c>
      <c r="H911" s="3" t="s">
        <v>5037</v>
      </c>
      <c r="I911" s="3" t="s">
        <v>3172</v>
      </c>
      <c r="J911" s="3">
        <v>1.36</v>
      </c>
    </row>
    <row r="912" spans="2:10" x14ac:dyDescent="0.25">
      <c r="B912" s="3" t="s">
        <v>3166</v>
      </c>
      <c r="C912" s="3" t="s">
        <v>4926</v>
      </c>
      <c r="D912" s="3" t="s">
        <v>4927</v>
      </c>
      <c r="E912" s="3">
        <v>36</v>
      </c>
      <c r="F912" s="3" t="s">
        <v>5031</v>
      </c>
      <c r="G912" s="3" t="s">
        <v>5038</v>
      </c>
      <c r="H912" s="3" t="s">
        <v>5039</v>
      </c>
      <c r="I912" s="3" t="s">
        <v>3172</v>
      </c>
      <c r="J912" s="3">
        <v>0.65</v>
      </c>
    </row>
    <row r="913" spans="2:10" x14ac:dyDescent="0.25">
      <c r="B913" s="3" t="s">
        <v>3166</v>
      </c>
      <c r="C913" s="3" t="s">
        <v>4926</v>
      </c>
      <c r="D913" s="3" t="s">
        <v>4927</v>
      </c>
      <c r="E913" s="3">
        <v>36</v>
      </c>
      <c r="F913" s="3" t="s">
        <v>5031</v>
      </c>
      <c r="G913" s="3" t="s">
        <v>5040</v>
      </c>
      <c r="H913" s="3" t="s">
        <v>5041</v>
      </c>
      <c r="I913" s="3" t="s">
        <v>3172</v>
      </c>
      <c r="J913" s="3">
        <v>1.36</v>
      </c>
    </row>
    <row r="914" spans="2:10" x14ac:dyDescent="0.25">
      <c r="B914" s="3" t="s">
        <v>3166</v>
      </c>
      <c r="C914" s="3" t="s">
        <v>4926</v>
      </c>
      <c r="D914" s="3" t="s">
        <v>4927</v>
      </c>
      <c r="E914" s="3">
        <v>36</v>
      </c>
      <c r="F914" s="3" t="s">
        <v>5031</v>
      </c>
      <c r="G914" s="3" t="s">
        <v>5042</v>
      </c>
      <c r="H914" s="3" t="s">
        <v>5043</v>
      </c>
      <c r="I914" s="3" t="s">
        <v>3172</v>
      </c>
      <c r="J914" s="3">
        <v>1.36</v>
      </c>
    </row>
    <row r="915" spans="2:10" x14ac:dyDescent="0.25">
      <c r="B915" s="3" t="s">
        <v>3166</v>
      </c>
      <c r="C915" s="3" t="s">
        <v>4926</v>
      </c>
      <c r="D915" s="3" t="s">
        <v>4927</v>
      </c>
      <c r="E915" s="3">
        <v>36</v>
      </c>
      <c r="F915" s="3" t="s">
        <v>5031</v>
      </c>
      <c r="G915" s="3" t="s">
        <v>5044</v>
      </c>
      <c r="H915" s="3" t="s">
        <v>5045</v>
      </c>
      <c r="I915" s="3" t="s">
        <v>3172</v>
      </c>
      <c r="J915" s="3">
        <v>1.36</v>
      </c>
    </row>
    <row r="916" spans="2:10" x14ac:dyDescent="0.25">
      <c r="B916" s="3" t="s">
        <v>3166</v>
      </c>
      <c r="C916" s="3" t="s">
        <v>4926</v>
      </c>
      <c r="D916" s="3" t="s">
        <v>4927</v>
      </c>
      <c r="E916" s="3">
        <v>36</v>
      </c>
      <c r="F916" s="3" t="s">
        <v>5031</v>
      </c>
      <c r="G916" s="3" t="s">
        <v>5046</v>
      </c>
      <c r="H916" s="3" t="s">
        <v>5047</v>
      </c>
      <c r="I916" s="3" t="s">
        <v>3172</v>
      </c>
      <c r="J916" s="3">
        <v>1.36</v>
      </c>
    </row>
    <row r="917" spans="2:10" x14ac:dyDescent="0.25">
      <c r="B917" s="3" t="s">
        <v>3166</v>
      </c>
      <c r="C917" s="3" t="s">
        <v>4926</v>
      </c>
      <c r="D917" s="3" t="s">
        <v>4927</v>
      </c>
      <c r="E917" s="3">
        <v>36</v>
      </c>
      <c r="F917" s="3" t="s">
        <v>5031</v>
      </c>
      <c r="G917" s="3" t="s">
        <v>5048</v>
      </c>
      <c r="H917" s="3" t="s">
        <v>5049</v>
      </c>
      <c r="I917" s="3" t="s">
        <v>3172</v>
      </c>
      <c r="J917" s="3">
        <v>1.36</v>
      </c>
    </row>
    <row r="918" spans="2:10" x14ac:dyDescent="0.25">
      <c r="B918" s="3" t="s">
        <v>3166</v>
      </c>
      <c r="C918" s="3" t="s">
        <v>4926</v>
      </c>
      <c r="D918" s="3" t="s">
        <v>4927</v>
      </c>
      <c r="E918" s="3">
        <v>36</v>
      </c>
      <c r="F918" s="3" t="s">
        <v>5031</v>
      </c>
      <c r="G918" s="3" t="s">
        <v>5050</v>
      </c>
      <c r="H918" s="3" t="s">
        <v>5051</v>
      </c>
      <c r="I918" s="3" t="s">
        <v>3172</v>
      </c>
      <c r="J918" s="3">
        <v>0.51</v>
      </c>
    </row>
    <row r="919" spans="2:10" x14ac:dyDescent="0.25">
      <c r="B919" s="3" t="s">
        <v>3166</v>
      </c>
      <c r="C919" s="3" t="s">
        <v>4926</v>
      </c>
      <c r="D919" s="3" t="s">
        <v>4927</v>
      </c>
      <c r="E919" s="3">
        <v>37</v>
      </c>
      <c r="F919" s="3" t="s">
        <v>5052</v>
      </c>
      <c r="G919" s="3" t="s">
        <v>5053</v>
      </c>
      <c r="H919" s="3" t="s">
        <v>5054</v>
      </c>
      <c r="I919" s="3" t="s">
        <v>3172</v>
      </c>
      <c r="J919" s="3">
        <v>2.7</v>
      </c>
    </row>
    <row r="920" spans="2:10" x14ac:dyDescent="0.25">
      <c r="B920" s="3" t="s">
        <v>3166</v>
      </c>
      <c r="C920" s="3" t="s">
        <v>4926</v>
      </c>
      <c r="D920" s="3" t="s">
        <v>4927</v>
      </c>
      <c r="E920" s="3">
        <v>37</v>
      </c>
      <c r="F920" s="3" t="s">
        <v>5052</v>
      </c>
      <c r="G920" s="3" t="s">
        <v>5055</v>
      </c>
      <c r="H920" s="3" t="s">
        <v>5056</v>
      </c>
      <c r="I920" s="3" t="s">
        <v>3172</v>
      </c>
      <c r="J920" s="3">
        <v>2.7</v>
      </c>
    </row>
    <row r="921" spans="2:10" x14ac:dyDescent="0.25">
      <c r="B921" s="3" t="s">
        <v>3166</v>
      </c>
      <c r="C921" s="3" t="s">
        <v>4926</v>
      </c>
      <c r="D921" s="3" t="s">
        <v>4927</v>
      </c>
      <c r="E921" s="3">
        <v>37</v>
      </c>
      <c r="F921" s="3" t="s">
        <v>5052</v>
      </c>
      <c r="G921" s="3" t="s">
        <v>5057</v>
      </c>
      <c r="H921" s="3" t="s">
        <v>5058</v>
      </c>
      <c r="I921" s="3" t="s">
        <v>3172</v>
      </c>
      <c r="J921" s="3">
        <v>1.52</v>
      </c>
    </row>
    <row r="922" spans="2:10" x14ac:dyDescent="0.25">
      <c r="B922" s="3" t="s">
        <v>3166</v>
      </c>
      <c r="C922" s="3" t="s">
        <v>4926</v>
      </c>
      <c r="D922" s="3" t="s">
        <v>4927</v>
      </c>
      <c r="E922" s="3">
        <v>37</v>
      </c>
      <c r="F922" s="3" t="s">
        <v>5052</v>
      </c>
      <c r="G922" s="3" t="s">
        <v>5059</v>
      </c>
      <c r="H922" s="3" t="s">
        <v>5060</v>
      </c>
      <c r="I922" s="3" t="s">
        <v>3172</v>
      </c>
      <c r="J922" s="3">
        <v>1.81</v>
      </c>
    </row>
    <row r="923" spans="2:10" x14ac:dyDescent="0.25">
      <c r="B923" s="3" t="s">
        <v>3166</v>
      </c>
      <c r="C923" s="3" t="s">
        <v>4926</v>
      </c>
      <c r="D923" s="3" t="s">
        <v>4927</v>
      </c>
      <c r="E923" s="3">
        <v>37</v>
      </c>
      <c r="F923" s="3" t="s">
        <v>5052</v>
      </c>
      <c r="G923" s="3" t="s">
        <v>5061</v>
      </c>
      <c r="H923" s="3" t="s">
        <v>5062</v>
      </c>
      <c r="I923" s="3" t="s">
        <v>3172</v>
      </c>
      <c r="J923" s="3">
        <v>1.96</v>
      </c>
    </row>
    <row r="924" spans="2:10" x14ac:dyDescent="0.25">
      <c r="B924" s="3" t="s">
        <v>3166</v>
      </c>
      <c r="C924" s="3" t="s">
        <v>4926</v>
      </c>
      <c r="D924" s="3" t="s">
        <v>4927</v>
      </c>
      <c r="E924" s="3">
        <v>37</v>
      </c>
      <c r="F924" s="3" t="s">
        <v>5052</v>
      </c>
      <c r="G924" s="3" t="s">
        <v>5063</v>
      </c>
      <c r="H924" s="3" t="s">
        <v>5064</v>
      </c>
      <c r="I924" s="3" t="s">
        <v>3172</v>
      </c>
      <c r="J924" s="3">
        <v>2.27</v>
      </c>
    </row>
    <row r="925" spans="2:10" x14ac:dyDescent="0.25">
      <c r="B925" s="3" t="s">
        <v>3166</v>
      </c>
      <c r="C925" s="3" t="s">
        <v>4926</v>
      </c>
      <c r="D925" s="3" t="s">
        <v>4927</v>
      </c>
      <c r="E925" s="3">
        <v>37</v>
      </c>
      <c r="F925" s="3" t="s">
        <v>5052</v>
      </c>
      <c r="G925" s="3" t="s">
        <v>5065</v>
      </c>
      <c r="H925" s="3" t="s">
        <v>5066</v>
      </c>
      <c r="I925" s="3" t="s">
        <v>3172</v>
      </c>
      <c r="J925" s="3">
        <v>3.79</v>
      </c>
    </row>
    <row r="926" spans="2:10" x14ac:dyDescent="0.25">
      <c r="B926" s="3" t="s">
        <v>3166</v>
      </c>
      <c r="C926" s="3" t="s">
        <v>4926</v>
      </c>
      <c r="D926" s="3" t="s">
        <v>4927</v>
      </c>
      <c r="E926" s="3">
        <v>37</v>
      </c>
      <c r="F926" s="3" t="s">
        <v>5052</v>
      </c>
      <c r="G926" s="3" t="s">
        <v>5067</v>
      </c>
      <c r="H926" s="3" t="s">
        <v>5068</v>
      </c>
      <c r="I926" s="3" t="s">
        <v>3172</v>
      </c>
      <c r="J926" s="3">
        <v>2.4500000000000002</v>
      </c>
    </row>
    <row r="927" spans="2:10" x14ac:dyDescent="0.25">
      <c r="B927" s="3" t="s">
        <v>3166</v>
      </c>
      <c r="C927" s="3" t="s">
        <v>4926</v>
      </c>
      <c r="D927" s="3" t="s">
        <v>4927</v>
      </c>
      <c r="E927" s="3">
        <v>37</v>
      </c>
      <c r="F927" s="3" t="s">
        <v>5052</v>
      </c>
      <c r="G927" s="3" t="s">
        <v>5069</v>
      </c>
      <c r="H927" s="3" t="s">
        <v>5070</v>
      </c>
      <c r="I927" s="3" t="s">
        <v>3172</v>
      </c>
      <c r="J927" s="3">
        <v>4.18</v>
      </c>
    </row>
    <row r="928" spans="2:10" x14ac:dyDescent="0.25">
      <c r="B928" s="3" t="s">
        <v>3166</v>
      </c>
      <c r="C928" s="3" t="s">
        <v>4926</v>
      </c>
      <c r="D928" s="3" t="s">
        <v>4927</v>
      </c>
      <c r="E928" s="3">
        <v>37</v>
      </c>
      <c r="F928" s="3" t="s">
        <v>5052</v>
      </c>
      <c r="G928" s="3" t="s">
        <v>5071</v>
      </c>
      <c r="H928" s="3" t="s">
        <v>5072</v>
      </c>
      <c r="I928" s="3" t="s">
        <v>3172</v>
      </c>
      <c r="J928" s="3">
        <v>2.6</v>
      </c>
    </row>
    <row r="929" spans="2:10" x14ac:dyDescent="0.25">
      <c r="B929" s="3" t="s">
        <v>3166</v>
      </c>
      <c r="C929" s="3" t="s">
        <v>4926</v>
      </c>
      <c r="D929" s="3" t="s">
        <v>4927</v>
      </c>
      <c r="E929" s="3">
        <v>37</v>
      </c>
      <c r="F929" s="3" t="s">
        <v>5052</v>
      </c>
      <c r="G929" s="3" t="s">
        <v>5073</v>
      </c>
      <c r="H929" s="3" t="s">
        <v>5074</v>
      </c>
      <c r="I929" s="3" t="s">
        <v>3172</v>
      </c>
      <c r="J929" s="3">
        <v>4.4800000000000004</v>
      </c>
    </row>
    <row r="930" spans="2:10" x14ac:dyDescent="0.25">
      <c r="B930" s="3" t="s">
        <v>3166</v>
      </c>
      <c r="C930" s="3" t="s">
        <v>4926</v>
      </c>
      <c r="D930" s="3" t="s">
        <v>4927</v>
      </c>
      <c r="E930" s="3">
        <v>37</v>
      </c>
      <c r="F930" s="3" t="s">
        <v>5052</v>
      </c>
      <c r="G930" s="3" t="s">
        <v>5075</v>
      </c>
      <c r="H930" s="3" t="s">
        <v>5076</v>
      </c>
      <c r="I930" s="3" t="s">
        <v>3172</v>
      </c>
      <c r="J930" s="3">
        <v>1.36</v>
      </c>
    </row>
    <row r="931" spans="2:10" x14ac:dyDescent="0.25">
      <c r="B931" s="3" t="s">
        <v>3166</v>
      </c>
      <c r="C931" s="3" t="s">
        <v>4926</v>
      </c>
      <c r="D931" s="3" t="s">
        <v>4927</v>
      </c>
      <c r="E931" s="3">
        <v>37</v>
      </c>
      <c r="F931" s="3" t="s">
        <v>5052</v>
      </c>
      <c r="G931" s="3" t="s">
        <v>5077</v>
      </c>
      <c r="H931" s="3" t="s">
        <v>5078</v>
      </c>
      <c r="I931" s="3" t="s">
        <v>3172</v>
      </c>
      <c r="J931" s="3">
        <v>1.36</v>
      </c>
    </row>
    <row r="932" spans="2:10" x14ac:dyDescent="0.25">
      <c r="B932" s="3" t="s">
        <v>3166</v>
      </c>
      <c r="C932" s="3" t="s">
        <v>4926</v>
      </c>
      <c r="D932" s="3" t="s">
        <v>4927</v>
      </c>
      <c r="E932" s="3">
        <v>38</v>
      </c>
      <c r="F932" s="3" t="s">
        <v>5079</v>
      </c>
      <c r="G932" s="3" t="s">
        <v>5080</v>
      </c>
      <c r="H932" s="3" t="s">
        <v>5081</v>
      </c>
      <c r="I932" s="3" t="s">
        <v>3172</v>
      </c>
      <c r="J932" s="3">
        <v>0.62</v>
      </c>
    </row>
    <row r="933" spans="2:10" x14ac:dyDescent="0.25">
      <c r="B933" s="3" t="s">
        <v>3166</v>
      </c>
      <c r="C933" s="3" t="s">
        <v>4926</v>
      </c>
      <c r="D933" s="3" t="s">
        <v>4927</v>
      </c>
      <c r="E933" s="3">
        <v>38</v>
      </c>
      <c r="F933" s="3" t="s">
        <v>5079</v>
      </c>
      <c r="G933" s="3" t="s">
        <v>5082</v>
      </c>
      <c r="H933" s="3" t="s">
        <v>5083</v>
      </c>
      <c r="I933" s="3" t="s">
        <v>3172</v>
      </c>
      <c r="J933" s="3">
        <v>1.39</v>
      </c>
    </row>
    <row r="934" spans="2:10" x14ac:dyDescent="0.25">
      <c r="B934" s="3" t="s">
        <v>3166</v>
      </c>
      <c r="C934" s="3" t="s">
        <v>4926</v>
      </c>
      <c r="D934" s="3" t="s">
        <v>4927</v>
      </c>
      <c r="E934" s="3">
        <v>38</v>
      </c>
      <c r="F934" s="3" t="s">
        <v>5079</v>
      </c>
      <c r="G934" s="3" t="s">
        <v>5084</v>
      </c>
      <c r="H934" s="3" t="s">
        <v>5085</v>
      </c>
      <c r="I934" s="3" t="s">
        <v>3172</v>
      </c>
      <c r="J934" s="3">
        <v>1.4</v>
      </c>
    </row>
    <row r="935" spans="2:10" x14ac:dyDescent="0.25">
      <c r="B935" s="3" t="s">
        <v>3166</v>
      </c>
      <c r="C935" s="3" t="s">
        <v>4926</v>
      </c>
      <c r="D935" s="3" t="s">
        <v>4927</v>
      </c>
      <c r="E935" s="3">
        <v>38</v>
      </c>
      <c r="F935" s="3" t="s">
        <v>5079</v>
      </c>
      <c r="G935" s="3" t="s">
        <v>5086</v>
      </c>
      <c r="H935" s="3" t="s">
        <v>5087</v>
      </c>
      <c r="I935" s="3" t="s">
        <v>3172</v>
      </c>
      <c r="J935" s="3">
        <v>0.94</v>
      </c>
    </row>
    <row r="936" spans="2:10" x14ac:dyDescent="0.25">
      <c r="B936" s="3" t="s">
        <v>3166</v>
      </c>
      <c r="C936" s="3" t="s">
        <v>4926</v>
      </c>
      <c r="D936" s="3" t="s">
        <v>4927</v>
      </c>
      <c r="E936" s="3">
        <v>38</v>
      </c>
      <c r="F936" s="3" t="s">
        <v>5079</v>
      </c>
      <c r="G936" s="3" t="s">
        <v>5088</v>
      </c>
      <c r="H936" s="3" t="s">
        <v>5089</v>
      </c>
      <c r="I936" s="3" t="s">
        <v>3172</v>
      </c>
      <c r="J936" s="3">
        <v>1.17</v>
      </c>
    </row>
    <row r="937" spans="2:10" x14ac:dyDescent="0.25">
      <c r="B937" s="3" t="s">
        <v>3166</v>
      </c>
      <c r="C937" s="3" t="s">
        <v>4926</v>
      </c>
      <c r="D937" s="3" t="s">
        <v>4927</v>
      </c>
      <c r="E937" s="3">
        <v>38</v>
      </c>
      <c r="F937" s="3" t="s">
        <v>5079</v>
      </c>
      <c r="G937" s="3" t="s">
        <v>5090</v>
      </c>
      <c r="H937" s="3" t="s">
        <v>5091</v>
      </c>
      <c r="I937" s="3" t="s">
        <v>3172</v>
      </c>
      <c r="J937" s="3">
        <v>1.03</v>
      </c>
    </row>
    <row r="938" spans="2:10" x14ac:dyDescent="0.25">
      <c r="B938" s="3" t="s">
        <v>3166</v>
      </c>
      <c r="C938" s="3" t="s">
        <v>4926</v>
      </c>
      <c r="D938" s="3" t="s">
        <v>4927</v>
      </c>
      <c r="E938" s="3">
        <v>38</v>
      </c>
      <c r="F938" s="3" t="s">
        <v>5079</v>
      </c>
      <c r="G938" s="3" t="s">
        <v>5092</v>
      </c>
      <c r="H938" s="3" t="s">
        <v>5093</v>
      </c>
      <c r="I938" s="3" t="s">
        <v>3172</v>
      </c>
      <c r="J938" s="3">
        <v>1.22</v>
      </c>
    </row>
    <row r="939" spans="2:10" x14ac:dyDescent="0.25">
      <c r="B939" s="3" t="s">
        <v>3166</v>
      </c>
      <c r="C939" s="3" t="s">
        <v>4926</v>
      </c>
      <c r="D939" s="3" t="s">
        <v>4927</v>
      </c>
      <c r="E939" s="3">
        <v>38</v>
      </c>
      <c r="F939" s="3" t="s">
        <v>5079</v>
      </c>
      <c r="G939" s="3" t="s">
        <v>5094</v>
      </c>
      <c r="H939" s="3" t="s">
        <v>5095</v>
      </c>
      <c r="I939" s="3" t="s">
        <v>3172</v>
      </c>
      <c r="J939" s="3">
        <v>1.36</v>
      </c>
    </row>
    <row r="940" spans="2:10" x14ac:dyDescent="0.25">
      <c r="B940" s="3" t="s">
        <v>3166</v>
      </c>
      <c r="C940" s="3" t="s">
        <v>4926</v>
      </c>
      <c r="D940" s="3" t="s">
        <v>4927</v>
      </c>
      <c r="E940" s="3">
        <v>38</v>
      </c>
      <c r="F940" s="3" t="s">
        <v>5079</v>
      </c>
      <c r="G940" s="3" t="s">
        <v>5096</v>
      </c>
      <c r="H940" s="3" t="s">
        <v>5097</v>
      </c>
      <c r="I940" s="3" t="s">
        <v>3172</v>
      </c>
      <c r="J940" s="3">
        <v>1.1399999999999999</v>
      </c>
    </row>
    <row r="941" spans="2:10" x14ac:dyDescent="0.25">
      <c r="B941" s="3" t="s">
        <v>3166</v>
      </c>
      <c r="C941" s="3" t="s">
        <v>4926</v>
      </c>
      <c r="D941" s="3" t="s">
        <v>4927</v>
      </c>
      <c r="E941" s="3">
        <v>38</v>
      </c>
      <c r="F941" s="3" t="s">
        <v>5079</v>
      </c>
      <c r="G941" s="3" t="s">
        <v>5098</v>
      </c>
      <c r="H941" s="3" t="s">
        <v>5099</v>
      </c>
      <c r="I941" s="3" t="s">
        <v>3172</v>
      </c>
      <c r="J941" s="3">
        <v>1.36</v>
      </c>
    </row>
    <row r="942" spans="2:10" x14ac:dyDescent="0.25">
      <c r="B942" s="3" t="s">
        <v>3166</v>
      </c>
      <c r="C942" s="3" t="s">
        <v>4926</v>
      </c>
      <c r="D942" s="3" t="s">
        <v>4927</v>
      </c>
      <c r="E942" s="3">
        <v>38</v>
      </c>
      <c r="F942" s="3" t="s">
        <v>5079</v>
      </c>
      <c r="G942" s="3" t="s">
        <v>5100</v>
      </c>
      <c r="H942" s="3" t="s">
        <v>5101</v>
      </c>
      <c r="I942" s="3" t="s">
        <v>3172</v>
      </c>
      <c r="J942" s="3">
        <v>1.1399999999999999</v>
      </c>
    </row>
    <row r="943" spans="2:10" x14ac:dyDescent="0.25">
      <c r="B943" s="3" t="s">
        <v>3166</v>
      </c>
      <c r="C943" s="3" t="s">
        <v>4926</v>
      </c>
      <c r="D943" s="3" t="s">
        <v>4927</v>
      </c>
      <c r="E943" s="3">
        <v>38</v>
      </c>
      <c r="F943" s="3" t="s">
        <v>5079</v>
      </c>
      <c r="G943" s="3" t="s">
        <v>5102</v>
      </c>
      <c r="H943" s="3" t="s">
        <v>5103</v>
      </c>
      <c r="I943" s="3" t="s">
        <v>3172</v>
      </c>
      <c r="J943" s="3">
        <v>1.44</v>
      </c>
    </row>
    <row r="944" spans="2:10" x14ac:dyDescent="0.25">
      <c r="B944" s="3" t="s">
        <v>3166</v>
      </c>
      <c r="C944" s="3" t="s">
        <v>4926</v>
      </c>
      <c r="D944" s="3" t="s">
        <v>4927</v>
      </c>
      <c r="E944" s="3">
        <v>38</v>
      </c>
      <c r="F944" s="3" t="s">
        <v>5079</v>
      </c>
      <c r="G944" s="3" t="s">
        <v>5104</v>
      </c>
      <c r="H944" s="3" t="s">
        <v>5105</v>
      </c>
      <c r="I944" s="3" t="s">
        <v>3172</v>
      </c>
      <c r="J944" s="3">
        <v>1.36</v>
      </c>
    </row>
    <row r="945" spans="2:10" x14ac:dyDescent="0.25">
      <c r="B945" s="3" t="s">
        <v>3166</v>
      </c>
      <c r="C945" s="3" t="s">
        <v>4926</v>
      </c>
      <c r="D945" s="3" t="s">
        <v>4927</v>
      </c>
      <c r="E945" s="3">
        <v>38</v>
      </c>
      <c r="F945" s="3" t="s">
        <v>5079</v>
      </c>
      <c r="G945" s="3" t="s">
        <v>5106</v>
      </c>
      <c r="H945" s="3" t="s">
        <v>5107</v>
      </c>
      <c r="I945" s="3" t="s">
        <v>3172</v>
      </c>
      <c r="J945" s="3">
        <v>1.89</v>
      </c>
    </row>
    <row r="946" spans="2:10" x14ac:dyDescent="0.25">
      <c r="B946" s="3" t="s">
        <v>3166</v>
      </c>
      <c r="C946" s="3" t="s">
        <v>4926</v>
      </c>
      <c r="D946" s="3" t="s">
        <v>4927</v>
      </c>
      <c r="E946" s="3">
        <v>38</v>
      </c>
      <c r="F946" s="3" t="s">
        <v>5079</v>
      </c>
      <c r="G946" s="3" t="s">
        <v>5108</v>
      </c>
      <c r="H946" s="3" t="s">
        <v>5109</v>
      </c>
      <c r="I946" s="3" t="s">
        <v>3172</v>
      </c>
      <c r="J946" s="3">
        <v>1.36</v>
      </c>
    </row>
    <row r="947" spans="2:10" x14ac:dyDescent="0.25">
      <c r="B947" s="3" t="s">
        <v>3166</v>
      </c>
      <c r="C947" s="3" t="s">
        <v>4926</v>
      </c>
      <c r="D947" s="3" t="s">
        <v>4927</v>
      </c>
      <c r="E947" s="3">
        <v>38</v>
      </c>
      <c r="F947" s="3" t="s">
        <v>5079</v>
      </c>
      <c r="G947" s="3" t="s">
        <v>5110</v>
      </c>
      <c r="H947" s="3" t="s">
        <v>5111</v>
      </c>
      <c r="I947" s="3" t="s">
        <v>3172</v>
      </c>
      <c r="J947" s="3">
        <v>1.75</v>
      </c>
    </row>
    <row r="948" spans="2:10" x14ac:dyDescent="0.25">
      <c r="B948" s="3" t="s">
        <v>3166</v>
      </c>
      <c r="C948" s="3" t="s">
        <v>4926</v>
      </c>
      <c r="D948" s="3" t="s">
        <v>4927</v>
      </c>
      <c r="E948" s="3">
        <v>38</v>
      </c>
      <c r="F948" s="3" t="s">
        <v>5079</v>
      </c>
      <c r="G948" s="3" t="s">
        <v>5112</v>
      </c>
      <c r="H948" s="3" t="s">
        <v>5113</v>
      </c>
      <c r="I948" s="3" t="s">
        <v>3172</v>
      </c>
      <c r="J948" s="3">
        <v>1.36</v>
      </c>
    </row>
    <row r="949" spans="2:10" x14ac:dyDescent="0.25">
      <c r="B949" s="3" t="s">
        <v>3166</v>
      </c>
      <c r="C949" s="3" t="s">
        <v>4926</v>
      </c>
      <c r="D949" s="3" t="s">
        <v>4927</v>
      </c>
      <c r="E949" s="3">
        <v>38</v>
      </c>
      <c r="F949" s="3" t="s">
        <v>5079</v>
      </c>
      <c r="G949" s="3" t="s">
        <v>5114</v>
      </c>
      <c r="H949" s="3" t="s">
        <v>5115</v>
      </c>
      <c r="I949" s="3" t="s">
        <v>3172</v>
      </c>
      <c r="J949" s="3">
        <v>2.2000000000000002</v>
      </c>
    </row>
    <row r="950" spans="2:10" x14ac:dyDescent="0.25">
      <c r="B950" s="3" t="s">
        <v>3166</v>
      </c>
      <c r="C950" s="3" t="s">
        <v>4926</v>
      </c>
      <c r="D950" s="3" t="s">
        <v>4927</v>
      </c>
      <c r="E950" s="3">
        <v>38</v>
      </c>
      <c r="F950" s="3" t="s">
        <v>5079</v>
      </c>
      <c r="G950" s="3" t="s">
        <v>5116</v>
      </c>
      <c r="H950" s="3" t="s">
        <v>5117</v>
      </c>
      <c r="I950" s="3" t="s">
        <v>3172</v>
      </c>
      <c r="J950" s="3">
        <v>1.36</v>
      </c>
    </row>
    <row r="951" spans="2:10" x14ac:dyDescent="0.25">
      <c r="B951" s="3" t="s">
        <v>3166</v>
      </c>
      <c r="C951" s="3" t="s">
        <v>4926</v>
      </c>
      <c r="D951" s="3" t="s">
        <v>4927</v>
      </c>
      <c r="E951" s="3">
        <v>38</v>
      </c>
      <c r="F951" s="3" t="s">
        <v>5079</v>
      </c>
      <c r="G951" s="3" t="s">
        <v>5118</v>
      </c>
      <c r="H951" s="3" t="s">
        <v>5119</v>
      </c>
      <c r="I951" s="3" t="s">
        <v>3172</v>
      </c>
      <c r="J951" s="3">
        <v>2.12</v>
      </c>
    </row>
    <row r="952" spans="2:10" x14ac:dyDescent="0.25">
      <c r="B952" s="3" t="s">
        <v>3166</v>
      </c>
      <c r="C952" s="3" t="s">
        <v>4926</v>
      </c>
      <c r="D952" s="3" t="s">
        <v>4927</v>
      </c>
      <c r="E952" s="3">
        <v>38</v>
      </c>
      <c r="F952" s="3" t="s">
        <v>5079</v>
      </c>
      <c r="G952" s="3" t="s">
        <v>5120</v>
      </c>
      <c r="H952" s="3" t="s">
        <v>5121</v>
      </c>
      <c r="I952" s="3" t="s">
        <v>3172</v>
      </c>
      <c r="J952" s="3">
        <v>1.36</v>
      </c>
    </row>
    <row r="953" spans="2:10" x14ac:dyDescent="0.25">
      <c r="B953" s="3" t="s">
        <v>3166</v>
      </c>
      <c r="C953" s="3" t="s">
        <v>4926</v>
      </c>
      <c r="D953" s="3" t="s">
        <v>4927</v>
      </c>
      <c r="E953" s="3">
        <v>38</v>
      </c>
      <c r="F953" s="3" t="s">
        <v>5079</v>
      </c>
      <c r="G953" s="3" t="s">
        <v>5122</v>
      </c>
      <c r="H953" s="3" t="s">
        <v>5123</v>
      </c>
      <c r="I953" s="3" t="s">
        <v>3172</v>
      </c>
      <c r="J953" s="3">
        <v>2.12</v>
      </c>
    </row>
    <row r="954" spans="2:10" x14ac:dyDescent="0.25">
      <c r="B954" s="3" t="s">
        <v>3166</v>
      </c>
      <c r="C954" s="3" t="s">
        <v>4926</v>
      </c>
      <c r="D954" s="3" t="s">
        <v>4927</v>
      </c>
      <c r="E954" s="3">
        <v>38</v>
      </c>
      <c r="F954" s="3" t="s">
        <v>5079</v>
      </c>
      <c r="G954" s="3" t="s">
        <v>5124</v>
      </c>
      <c r="H954" s="3" t="s">
        <v>5125</v>
      </c>
      <c r="I954" s="3" t="s">
        <v>3172</v>
      </c>
      <c r="J954" s="3">
        <v>1.36</v>
      </c>
    </row>
    <row r="955" spans="2:10" x14ac:dyDescent="0.25">
      <c r="B955" s="3" t="s">
        <v>3166</v>
      </c>
      <c r="C955" s="3" t="s">
        <v>4926</v>
      </c>
      <c r="D955" s="3" t="s">
        <v>4927</v>
      </c>
      <c r="E955" s="3">
        <v>38</v>
      </c>
      <c r="F955" s="3" t="s">
        <v>5079</v>
      </c>
      <c r="G955" s="3" t="s">
        <v>5126</v>
      </c>
      <c r="H955" s="3" t="s">
        <v>5127</v>
      </c>
      <c r="I955" s="3" t="s">
        <v>3172</v>
      </c>
      <c r="J955" s="3">
        <v>1.36</v>
      </c>
    </row>
    <row r="956" spans="2:10" x14ac:dyDescent="0.25">
      <c r="B956" s="3" t="s">
        <v>3166</v>
      </c>
      <c r="C956" s="3" t="s">
        <v>4926</v>
      </c>
      <c r="D956" s="3" t="s">
        <v>4927</v>
      </c>
      <c r="E956" s="3">
        <v>38</v>
      </c>
      <c r="F956" s="3" t="s">
        <v>5079</v>
      </c>
      <c r="G956" s="3" t="s">
        <v>5128</v>
      </c>
      <c r="H956" s="3" t="s">
        <v>5129</v>
      </c>
      <c r="I956" s="3" t="s">
        <v>3172</v>
      </c>
      <c r="J956" s="3">
        <v>3.61</v>
      </c>
    </row>
    <row r="957" spans="2:10" x14ac:dyDescent="0.25">
      <c r="B957" s="3" t="s">
        <v>3166</v>
      </c>
      <c r="C957" s="3" t="s">
        <v>4926</v>
      </c>
      <c r="D957" s="3" t="s">
        <v>4927</v>
      </c>
      <c r="E957" s="3">
        <v>38</v>
      </c>
      <c r="F957" s="3" t="s">
        <v>5079</v>
      </c>
      <c r="G957" s="3" t="s">
        <v>5130</v>
      </c>
      <c r="H957" s="3" t="s">
        <v>5131</v>
      </c>
      <c r="I957" s="3" t="s">
        <v>3172</v>
      </c>
      <c r="J957" s="3">
        <v>4.25</v>
      </c>
    </row>
    <row r="958" spans="2:10" x14ac:dyDescent="0.25">
      <c r="B958" s="3" t="s">
        <v>3166</v>
      </c>
      <c r="C958" s="3" t="s">
        <v>4926</v>
      </c>
      <c r="D958" s="3" t="s">
        <v>4927</v>
      </c>
      <c r="E958" s="3">
        <v>38</v>
      </c>
      <c r="F958" s="3" t="s">
        <v>5079</v>
      </c>
      <c r="G958" s="3" t="s">
        <v>5132</v>
      </c>
      <c r="H958" s="3" t="s">
        <v>5133</v>
      </c>
      <c r="I958" s="3" t="s">
        <v>3172</v>
      </c>
      <c r="J958" s="3">
        <v>1.36</v>
      </c>
    </row>
    <row r="959" spans="2:10" x14ac:dyDescent="0.25">
      <c r="B959" s="3" t="s">
        <v>3166</v>
      </c>
      <c r="C959" s="3" t="s">
        <v>4926</v>
      </c>
      <c r="D959" s="3" t="s">
        <v>4927</v>
      </c>
      <c r="E959" s="3">
        <v>38</v>
      </c>
      <c r="F959" s="3" t="s">
        <v>5079</v>
      </c>
      <c r="G959" s="3" t="s">
        <v>5134</v>
      </c>
      <c r="H959" s="3" t="s">
        <v>5135</v>
      </c>
      <c r="I959" s="3" t="s">
        <v>3172</v>
      </c>
      <c r="J959" s="3">
        <v>1.36</v>
      </c>
    </row>
    <row r="960" spans="2:10" x14ac:dyDescent="0.25">
      <c r="B960" s="3" t="s">
        <v>3166</v>
      </c>
      <c r="C960" s="3" t="s">
        <v>4926</v>
      </c>
      <c r="D960" s="3" t="s">
        <v>4927</v>
      </c>
      <c r="E960" s="3">
        <v>39</v>
      </c>
      <c r="F960" s="3" t="s">
        <v>5136</v>
      </c>
      <c r="G960" s="3" t="s">
        <v>5137</v>
      </c>
      <c r="H960" s="3" t="s">
        <v>5138</v>
      </c>
      <c r="I960" s="3" t="s">
        <v>3172</v>
      </c>
      <c r="J960" s="3">
        <v>2.21</v>
      </c>
    </row>
    <row r="961" spans="2:10" x14ac:dyDescent="0.25">
      <c r="B961" s="3" t="s">
        <v>3166</v>
      </c>
      <c r="C961" s="3" t="s">
        <v>4926</v>
      </c>
      <c r="D961" s="3" t="s">
        <v>4927</v>
      </c>
      <c r="E961" s="3">
        <v>39</v>
      </c>
      <c r="F961" s="3" t="s">
        <v>5136</v>
      </c>
      <c r="G961" s="3" t="s">
        <v>5139</v>
      </c>
      <c r="H961" s="3" t="s">
        <v>5140</v>
      </c>
      <c r="I961" s="3" t="s">
        <v>3172</v>
      </c>
      <c r="J961" s="3">
        <v>1.84</v>
      </c>
    </row>
    <row r="962" spans="2:10" x14ac:dyDescent="0.25">
      <c r="B962" s="3" t="s">
        <v>3166</v>
      </c>
      <c r="C962" s="3" t="s">
        <v>4926</v>
      </c>
      <c r="D962" s="3" t="s">
        <v>4927</v>
      </c>
      <c r="E962" s="3">
        <v>39</v>
      </c>
      <c r="F962" s="3" t="s">
        <v>5136</v>
      </c>
      <c r="G962" s="3" t="s">
        <v>5141</v>
      </c>
      <c r="H962" s="3" t="s">
        <v>5142</v>
      </c>
      <c r="I962" s="3" t="s">
        <v>3172</v>
      </c>
      <c r="J962" s="3">
        <v>1.27</v>
      </c>
    </row>
    <row r="963" spans="2:10" x14ac:dyDescent="0.25">
      <c r="B963" s="3" t="s">
        <v>3166</v>
      </c>
      <c r="C963" s="3" t="s">
        <v>4926</v>
      </c>
      <c r="D963" s="3" t="s">
        <v>4927</v>
      </c>
      <c r="E963" s="3">
        <v>39</v>
      </c>
      <c r="F963" s="3" t="s">
        <v>5136</v>
      </c>
      <c r="G963" s="3" t="s">
        <v>5143</v>
      </c>
      <c r="H963" s="3" t="s">
        <v>5144</v>
      </c>
      <c r="I963" s="3" t="s">
        <v>3172</v>
      </c>
      <c r="J963" s="3">
        <v>1.36</v>
      </c>
    </row>
    <row r="964" spans="2:10" x14ac:dyDescent="0.25">
      <c r="B964" s="3" t="s">
        <v>3166</v>
      </c>
      <c r="C964" s="3" t="s">
        <v>4926</v>
      </c>
      <c r="D964" s="3" t="s">
        <v>4927</v>
      </c>
      <c r="E964" s="3">
        <v>39</v>
      </c>
      <c r="F964" s="3" t="s">
        <v>5136</v>
      </c>
      <c r="G964" s="3" t="s">
        <v>5145</v>
      </c>
      <c r="H964" s="3" t="s">
        <v>5146</v>
      </c>
      <c r="I964" s="3" t="s">
        <v>3172</v>
      </c>
      <c r="J964" s="3">
        <v>2.04</v>
      </c>
    </row>
    <row r="965" spans="2:10" x14ac:dyDescent="0.25">
      <c r="B965" s="3" t="s">
        <v>3166</v>
      </c>
      <c r="C965" s="3" t="s">
        <v>4926</v>
      </c>
      <c r="D965" s="3" t="s">
        <v>4927</v>
      </c>
      <c r="E965" s="3">
        <v>39</v>
      </c>
      <c r="F965" s="3" t="s">
        <v>5136</v>
      </c>
      <c r="G965" s="3" t="s">
        <v>5147</v>
      </c>
      <c r="H965" s="3" t="s">
        <v>5148</v>
      </c>
      <c r="I965" s="3" t="s">
        <v>3172</v>
      </c>
      <c r="J965" s="3">
        <v>1.36</v>
      </c>
    </row>
    <row r="966" spans="2:10" x14ac:dyDescent="0.25">
      <c r="B966" s="3" t="s">
        <v>3166</v>
      </c>
      <c r="C966" s="3" t="s">
        <v>4926</v>
      </c>
      <c r="D966" s="3" t="s">
        <v>4927</v>
      </c>
      <c r="E966" s="3">
        <v>39</v>
      </c>
      <c r="F966" s="3" t="s">
        <v>5136</v>
      </c>
      <c r="G966" s="3" t="s">
        <v>5149</v>
      </c>
      <c r="H966" s="3" t="s">
        <v>5150</v>
      </c>
      <c r="I966" s="3" t="s">
        <v>3172</v>
      </c>
      <c r="J966" s="3">
        <v>2.1800000000000002</v>
      </c>
    </row>
    <row r="967" spans="2:10" x14ac:dyDescent="0.25">
      <c r="B967" s="3" t="s">
        <v>3166</v>
      </c>
      <c r="C967" s="3" t="s">
        <v>4926</v>
      </c>
      <c r="D967" s="3" t="s">
        <v>4927</v>
      </c>
      <c r="E967" s="3">
        <v>39</v>
      </c>
      <c r="F967" s="3" t="s">
        <v>5136</v>
      </c>
      <c r="G967" s="3" t="s">
        <v>5151</v>
      </c>
      <c r="H967" s="3" t="s">
        <v>5152</v>
      </c>
      <c r="I967" s="3" t="s">
        <v>3172</v>
      </c>
      <c r="J967" s="3">
        <v>1.36</v>
      </c>
    </row>
    <row r="968" spans="2:10" x14ac:dyDescent="0.25">
      <c r="B968" s="3" t="s">
        <v>3166</v>
      </c>
      <c r="C968" s="3" t="s">
        <v>4926</v>
      </c>
      <c r="D968" s="3" t="s">
        <v>4927</v>
      </c>
      <c r="E968" s="3">
        <v>39</v>
      </c>
      <c r="F968" s="3" t="s">
        <v>5136</v>
      </c>
      <c r="G968" s="3" t="s">
        <v>5153</v>
      </c>
      <c r="H968" s="3" t="s">
        <v>5154</v>
      </c>
      <c r="I968" s="3" t="s">
        <v>3172</v>
      </c>
      <c r="J968" s="3">
        <v>1.36</v>
      </c>
    </row>
    <row r="969" spans="2:10" x14ac:dyDescent="0.25">
      <c r="B969" s="3" t="s">
        <v>3166</v>
      </c>
      <c r="C969" s="3" t="s">
        <v>4926</v>
      </c>
      <c r="D969" s="3" t="s">
        <v>4927</v>
      </c>
      <c r="E969" s="3">
        <v>39</v>
      </c>
      <c r="F969" s="3" t="s">
        <v>5136</v>
      </c>
      <c r="G969" s="3" t="s">
        <v>5155</v>
      </c>
      <c r="H969" s="3" t="s">
        <v>5156</v>
      </c>
      <c r="I969" s="3" t="s">
        <v>3172</v>
      </c>
      <c r="J969" s="3">
        <v>1.36</v>
      </c>
    </row>
    <row r="970" spans="2:10" x14ac:dyDescent="0.25">
      <c r="B970" s="3" t="s">
        <v>3166</v>
      </c>
      <c r="C970" s="3" t="s">
        <v>4926</v>
      </c>
      <c r="D970" s="3" t="s">
        <v>4927</v>
      </c>
      <c r="E970" s="3">
        <v>39</v>
      </c>
      <c r="F970" s="3" t="s">
        <v>5136</v>
      </c>
      <c r="G970" s="3" t="s">
        <v>5157</v>
      </c>
      <c r="H970" s="3" t="s">
        <v>5158</v>
      </c>
      <c r="I970" s="3" t="s">
        <v>3172</v>
      </c>
      <c r="J970" s="3">
        <v>2.63</v>
      </c>
    </row>
    <row r="971" spans="2:10" x14ac:dyDescent="0.25">
      <c r="B971" s="3" t="s">
        <v>3166</v>
      </c>
      <c r="C971" s="3" t="s">
        <v>4926</v>
      </c>
      <c r="D971" s="3" t="s">
        <v>4927</v>
      </c>
      <c r="E971" s="3">
        <v>39</v>
      </c>
      <c r="F971" s="3" t="s">
        <v>5136</v>
      </c>
      <c r="G971" s="3" t="s">
        <v>5159</v>
      </c>
      <c r="H971" s="3" t="s">
        <v>5160</v>
      </c>
      <c r="I971" s="3" t="s">
        <v>3172</v>
      </c>
      <c r="J971" s="3">
        <v>1.36</v>
      </c>
    </row>
    <row r="972" spans="2:10" x14ac:dyDescent="0.25">
      <c r="B972" s="3" t="s">
        <v>3166</v>
      </c>
      <c r="C972" s="3" t="s">
        <v>4926</v>
      </c>
      <c r="D972" s="3" t="s">
        <v>4927</v>
      </c>
      <c r="E972" s="3">
        <v>39</v>
      </c>
      <c r="F972" s="3" t="s">
        <v>5136</v>
      </c>
      <c r="G972" s="3" t="s">
        <v>5161</v>
      </c>
      <c r="H972" s="3" t="s">
        <v>5162</v>
      </c>
      <c r="I972" s="3" t="s">
        <v>3172</v>
      </c>
      <c r="J972" s="3">
        <v>1.36</v>
      </c>
    </row>
    <row r="973" spans="2:10" x14ac:dyDescent="0.25">
      <c r="B973" s="3" t="s">
        <v>3166</v>
      </c>
      <c r="C973" s="3" t="s">
        <v>4926</v>
      </c>
      <c r="D973" s="3" t="s">
        <v>4927</v>
      </c>
      <c r="E973" s="3">
        <v>39</v>
      </c>
      <c r="F973" s="3" t="s">
        <v>5136</v>
      </c>
      <c r="G973" s="3" t="s">
        <v>5163</v>
      </c>
      <c r="H973" s="3" t="s">
        <v>5164</v>
      </c>
      <c r="I973" s="3" t="s">
        <v>3172</v>
      </c>
      <c r="J973" s="3">
        <v>1.36</v>
      </c>
    </row>
    <row r="974" spans="2:10" x14ac:dyDescent="0.25">
      <c r="B974" s="3" t="s">
        <v>3166</v>
      </c>
      <c r="C974" s="3" t="s">
        <v>4926</v>
      </c>
      <c r="D974" s="3" t="s">
        <v>4927</v>
      </c>
      <c r="E974" s="3">
        <v>39</v>
      </c>
      <c r="F974" s="3" t="s">
        <v>5136</v>
      </c>
      <c r="G974" s="3" t="s">
        <v>5165</v>
      </c>
      <c r="H974" s="3" t="s">
        <v>5166</v>
      </c>
      <c r="I974" s="3" t="s">
        <v>3172</v>
      </c>
      <c r="J974" s="3">
        <v>1.36</v>
      </c>
    </row>
    <row r="975" spans="2:10" x14ac:dyDescent="0.25">
      <c r="B975" s="3" t="s">
        <v>3166</v>
      </c>
      <c r="C975" s="3" t="s">
        <v>4926</v>
      </c>
      <c r="D975" s="3" t="s">
        <v>4927</v>
      </c>
      <c r="E975" s="3">
        <v>39</v>
      </c>
      <c r="F975" s="3" t="s">
        <v>5136</v>
      </c>
      <c r="G975" s="3" t="s">
        <v>5167</v>
      </c>
      <c r="H975" s="3" t="s">
        <v>5168</v>
      </c>
      <c r="I975" s="3" t="s">
        <v>3172</v>
      </c>
      <c r="J975" s="3">
        <v>1.36</v>
      </c>
    </row>
    <row r="976" spans="2:10" x14ac:dyDescent="0.25">
      <c r="B976" s="3" t="s">
        <v>3166</v>
      </c>
      <c r="C976" s="3" t="s">
        <v>4926</v>
      </c>
      <c r="D976" s="3" t="s">
        <v>4927</v>
      </c>
      <c r="E976" s="3">
        <v>40</v>
      </c>
      <c r="F976" s="3" t="s">
        <v>5169</v>
      </c>
      <c r="G976" s="3" t="s">
        <v>5170</v>
      </c>
      <c r="H976" s="3" t="s">
        <v>5171</v>
      </c>
      <c r="I976" s="3" t="s">
        <v>3172</v>
      </c>
      <c r="J976" s="3">
        <v>1.36</v>
      </c>
    </row>
    <row r="977" spans="2:10" x14ac:dyDescent="0.25">
      <c r="B977" s="3" t="s">
        <v>3166</v>
      </c>
      <c r="C977" s="3" t="s">
        <v>4926</v>
      </c>
      <c r="D977" s="3" t="s">
        <v>4927</v>
      </c>
      <c r="E977" s="3">
        <v>40</v>
      </c>
      <c r="F977" s="3" t="s">
        <v>5169</v>
      </c>
      <c r="G977" s="3" t="s">
        <v>5172</v>
      </c>
      <c r="H977" s="3" t="s">
        <v>5173</v>
      </c>
      <c r="I977" s="3" t="s">
        <v>3172</v>
      </c>
      <c r="J977" s="3">
        <v>1.36</v>
      </c>
    </row>
    <row r="978" spans="2:10" x14ac:dyDescent="0.25">
      <c r="B978" s="3" t="s">
        <v>3166</v>
      </c>
      <c r="C978" s="3" t="s">
        <v>4926</v>
      </c>
      <c r="D978" s="3" t="s">
        <v>4927</v>
      </c>
      <c r="E978" s="3">
        <v>40</v>
      </c>
      <c r="F978" s="3" t="s">
        <v>5169</v>
      </c>
      <c r="G978" s="3" t="s">
        <v>5174</v>
      </c>
      <c r="H978" s="3" t="s">
        <v>5175</v>
      </c>
      <c r="I978" s="3" t="s">
        <v>3172</v>
      </c>
      <c r="J978" s="3">
        <v>1.36</v>
      </c>
    </row>
    <row r="979" spans="2:10" x14ac:dyDescent="0.25">
      <c r="B979" s="3" t="s">
        <v>3166</v>
      </c>
      <c r="C979" s="3" t="s">
        <v>4926</v>
      </c>
      <c r="D979" s="3" t="s">
        <v>4927</v>
      </c>
      <c r="E979" s="3">
        <v>40</v>
      </c>
      <c r="F979" s="3" t="s">
        <v>5169</v>
      </c>
      <c r="G979" s="3" t="s">
        <v>5176</v>
      </c>
      <c r="H979" s="3" t="s">
        <v>5177</v>
      </c>
      <c r="I979" s="3" t="s">
        <v>3172</v>
      </c>
      <c r="J979" s="3">
        <v>1.36</v>
      </c>
    </row>
    <row r="980" spans="2:10" x14ac:dyDescent="0.25">
      <c r="B980" s="3" t="s">
        <v>3166</v>
      </c>
      <c r="C980" s="3" t="s">
        <v>4926</v>
      </c>
      <c r="D980" s="3" t="s">
        <v>4927</v>
      </c>
      <c r="E980" s="3">
        <v>40</v>
      </c>
      <c r="F980" s="3" t="s">
        <v>5169</v>
      </c>
      <c r="G980" s="3" t="s">
        <v>5178</v>
      </c>
      <c r="H980" s="3" t="s">
        <v>5179</v>
      </c>
      <c r="I980" s="3" t="s">
        <v>3172</v>
      </c>
      <c r="J980" s="3">
        <v>1.36</v>
      </c>
    </row>
    <row r="981" spans="2:10" x14ac:dyDescent="0.25">
      <c r="B981" s="3" t="s">
        <v>3166</v>
      </c>
      <c r="C981" s="3" t="s">
        <v>4926</v>
      </c>
      <c r="D981" s="3" t="s">
        <v>4927</v>
      </c>
      <c r="E981" s="3">
        <v>40</v>
      </c>
      <c r="F981" s="3" t="s">
        <v>5169</v>
      </c>
      <c r="G981" s="3" t="s">
        <v>5180</v>
      </c>
      <c r="H981" s="3" t="s">
        <v>5181</v>
      </c>
      <c r="I981" s="3" t="s">
        <v>3172</v>
      </c>
      <c r="J981" s="3">
        <v>1.36</v>
      </c>
    </row>
    <row r="982" spans="2:10" x14ac:dyDescent="0.25">
      <c r="B982" s="3" t="s">
        <v>3166</v>
      </c>
      <c r="C982" s="3" t="s">
        <v>4926</v>
      </c>
      <c r="D982" s="3" t="s">
        <v>4927</v>
      </c>
      <c r="E982" s="3">
        <v>40</v>
      </c>
      <c r="F982" s="3" t="s">
        <v>5169</v>
      </c>
      <c r="G982" s="3" t="s">
        <v>5182</v>
      </c>
      <c r="H982" s="3" t="s">
        <v>5183</v>
      </c>
      <c r="I982" s="3" t="s">
        <v>3172</v>
      </c>
      <c r="J982" s="3">
        <v>1.36</v>
      </c>
    </row>
    <row r="983" spans="2:10" x14ac:dyDescent="0.25">
      <c r="B983" s="3" t="s">
        <v>3166</v>
      </c>
      <c r="C983" s="3" t="s">
        <v>4926</v>
      </c>
      <c r="D983" s="3" t="s">
        <v>4927</v>
      </c>
      <c r="E983" s="3">
        <v>42</v>
      </c>
      <c r="F983" s="3" t="s">
        <v>5184</v>
      </c>
      <c r="G983" s="3" t="s">
        <v>5185</v>
      </c>
      <c r="H983" s="3" t="s">
        <v>5186</v>
      </c>
      <c r="I983" s="3" t="s">
        <v>3172</v>
      </c>
      <c r="J983" s="3">
        <v>0.33</v>
      </c>
    </row>
    <row r="984" spans="2:10" x14ac:dyDescent="0.25">
      <c r="B984" s="3" t="s">
        <v>3166</v>
      </c>
      <c r="C984" s="3" t="s">
        <v>4926</v>
      </c>
      <c r="D984" s="3" t="s">
        <v>4927</v>
      </c>
      <c r="E984" s="3">
        <v>42</v>
      </c>
      <c r="F984" s="3" t="s">
        <v>5184</v>
      </c>
      <c r="G984" s="3" t="s">
        <v>5187</v>
      </c>
      <c r="H984" s="3" t="s">
        <v>5188</v>
      </c>
      <c r="I984" s="3" t="s">
        <v>3172</v>
      </c>
      <c r="J984" s="3">
        <v>0.15</v>
      </c>
    </row>
    <row r="985" spans="2:10" x14ac:dyDescent="0.25">
      <c r="B985" s="3" t="s">
        <v>3166</v>
      </c>
      <c r="C985" s="3" t="s">
        <v>4926</v>
      </c>
      <c r="D985" s="3" t="s">
        <v>4927</v>
      </c>
      <c r="E985" s="3">
        <v>34</v>
      </c>
      <c r="F985" s="3" t="s">
        <v>5189</v>
      </c>
      <c r="G985" s="3" t="s">
        <v>5190</v>
      </c>
      <c r="H985" s="3" t="s">
        <v>5191</v>
      </c>
      <c r="I985" s="3" t="s">
        <v>3172</v>
      </c>
      <c r="J985" s="3">
        <v>0.41</v>
      </c>
    </row>
    <row r="986" spans="2:10" x14ac:dyDescent="0.25">
      <c r="B986" s="3" t="s">
        <v>3166</v>
      </c>
      <c r="C986" s="3" t="s">
        <v>4926</v>
      </c>
      <c r="D986" s="3" t="s">
        <v>4927</v>
      </c>
      <c r="E986" s="3">
        <v>34</v>
      </c>
      <c r="F986" s="3" t="s">
        <v>5189</v>
      </c>
      <c r="G986" s="3" t="s">
        <v>5192</v>
      </c>
      <c r="H986" s="3" t="s">
        <v>5193</v>
      </c>
      <c r="I986" s="3" t="s">
        <v>3172</v>
      </c>
      <c r="J986" s="3">
        <v>0.82</v>
      </c>
    </row>
    <row r="987" spans="2:10" x14ac:dyDescent="0.25">
      <c r="B987" s="3" t="s">
        <v>3166</v>
      </c>
      <c r="C987" s="3" t="s">
        <v>4926</v>
      </c>
      <c r="D987" s="3" t="s">
        <v>4927</v>
      </c>
      <c r="E987" s="3">
        <v>34</v>
      </c>
      <c r="F987" s="3" t="s">
        <v>5189</v>
      </c>
      <c r="G987" s="3" t="s">
        <v>5194</v>
      </c>
      <c r="H987" s="3" t="s">
        <v>5195</v>
      </c>
      <c r="I987" s="3" t="s">
        <v>3172</v>
      </c>
      <c r="J987" s="3">
        <v>0.32</v>
      </c>
    </row>
    <row r="988" spans="2:10" x14ac:dyDescent="0.25">
      <c r="B988" s="3" t="s">
        <v>3166</v>
      </c>
      <c r="C988" s="3" t="s">
        <v>4926</v>
      </c>
      <c r="D988" s="3" t="s">
        <v>4927</v>
      </c>
      <c r="E988" s="3">
        <v>34</v>
      </c>
      <c r="F988" s="3" t="s">
        <v>5189</v>
      </c>
      <c r="G988" s="3" t="s">
        <v>5196</v>
      </c>
      <c r="H988" s="3" t="s">
        <v>5197</v>
      </c>
      <c r="I988" s="3" t="s">
        <v>3172</v>
      </c>
      <c r="J988" s="3">
        <v>1.44</v>
      </c>
    </row>
    <row r="989" spans="2:10" x14ac:dyDescent="0.25">
      <c r="B989" s="3" t="s">
        <v>3166</v>
      </c>
      <c r="C989" s="3" t="s">
        <v>4926</v>
      </c>
      <c r="D989" s="3" t="s">
        <v>4927</v>
      </c>
      <c r="E989" s="3">
        <v>34</v>
      </c>
      <c r="F989" s="3" t="s">
        <v>5189</v>
      </c>
      <c r="G989" s="3" t="s">
        <v>5198</v>
      </c>
      <c r="H989" s="3" t="s">
        <v>5199</v>
      </c>
      <c r="I989" s="3" t="s">
        <v>3172</v>
      </c>
      <c r="J989" s="3">
        <v>0.97</v>
      </c>
    </row>
    <row r="990" spans="2:10" x14ac:dyDescent="0.25">
      <c r="B990" s="3" t="s">
        <v>3166</v>
      </c>
      <c r="C990" s="3" t="s">
        <v>4926</v>
      </c>
      <c r="D990" s="3" t="s">
        <v>4927</v>
      </c>
      <c r="E990" s="3">
        <v>34</v>
      </c>
      <c r="F990" s="3" t="s">
        <v>5189</v>
      </c>
      <c r="G990" s="3" t="s">
        <v>5200</v>
      </c>
      <c r="H990" s="3" t="s">
        <v>5201</v>
      </c>
      <c r="I990" s="3" t="s">
        <v>3172</v>
      </c>
      <c r="J990" s="3">
        <v>4.3600000000000003</v>
      </c>
    </row>
    <row r="991" spans="2:10" x14ac:dyDescent="0.25">
      <c r="B991" s="3" t="s">
        <v>3166</v>
      </c>
      <c r="C991" s="3" t="s">
        <v>4926</v>
      </c>
      <c r="D991" s="3" t="s">
        <v>4927</v>
      </c>
      <c r="E991" s="3">
        <v>42</v>
      </c>
      <c r="F991" s="3" t="s">
        <v>5184</v>
      </c>
      <c r="G991" s="3" t="s">
        <v>5202</v>
      </c>
      <c r="H991" s="3" t="s">
        <v>5203</v>
      </c>
      <c r="I991" s="3" t="s">
        <v>5204</v>
      </c>
      <c r="J991" s="3">
        <v>0.26</v>
      </c>
    </row>
    <row r="992" spans="2:10" x14ac:dyDescent="0.25">
      <c r="B992" s="3" t="s">
        <v>3166</v>
      </c>
      <c r="C992" s="3" t="s">
        <v>4926</v>
      </c>
      <c r="D992" s="3" t="s">
        <v>4927</v>
      </c>
      <c r="E992" s="3">
        <v>42</v>
      </c>
      <c r="F992" s="3" t="s">
        <v>5184</v>
      </c>
      <c r="G992" s="3" t="s">
        <v>5205</v>
      </c>
      <c r="H992" s="3" t="s">
        <v>5206</v>
      </c>
      <c r="I992" s="3" t="s">
        <v>4853</v>
      </c>
      <c r="J992" s="3">
        <v>0.75</v>
      </c>
    </row>
    <row r="993" spans="2:10" x14ac:dyDescent="0.25">
      <c r="B993" s="3" t="s">
        <v>3166</v>
      </c>
      <c r="C993" s="3" t="s">
        <v>4926</v>
      </c>
      <c r="D993" s="3" t="s">
        <v>4927</v>
      </c>
      <c r="E993" s="3">
        <v>42</v>
      </c>
      <c r="F993" s="3" t="s">
        <v>5184</v>
      </c>
      <c r="G993" s="3" t="s">
        <v>5207</v>
      </c>
      <c r="H993" s="3" t="s">
        <v>5208</v>
      </c>
      <c r="I993" s="3" t="s">
        <v>4853</v>
      </c>
      <c r="J993" s="3">
        <v>16.2</v>
      </c>
    </row>
    <row r="994" spans="2:10" x14ac:dyDescent="0.25">
      <c r="B994" s="3" t="s">
        <v>3166</v>
      </c>
      <c r="C994" s="3" t="s">
        <v>4926</v>
      </c>
      <c r="D994" s="3" t="s">
        <v>4927</v>
      </c>
      <c r="E994" s="3">
        <v>42</v>
      </c>
      <c r="F994" s="3" t="s">
        <v>5184</v>
      </c>
      <c r="G994" s="3" t="s">
        <v>5209</v>
      </c>
      <c r="H994" s="3" t="s">
        <v>5210</v>
      </c>
      <c r="I994" s="3" t="s">
        <v>4853</v>
      </c>
      <c r="J994" s="3">
        <v>0.72</v>
      </c>
    </row>
    <row r="995" spans="2:10" x14ac:dyDescent="0.25">
      <c r="B995" s="3" t="s">
        <v>3166</v>
      </c>
      <c r="C995" s="3" t="s">
        <v>4926</v>
      </c>
      <c r="D995" s="3" t="s">
        <v>4927</v>
      </c>
      <c r="E995" s="3">
        <v>42</v>
      </c>
      <c r="F995" s="3" t="s">
        <v>5184</v>
      </c>
      <c r="G995" s="3" t="s">
        <v>5211</v>
      </c>
      <c r="H995" s="3" t="s">
        <v>5212</v>
      </c>
      <c r="I995" s="3" t="s">
        <v>4853</v>
      </c>
      <c r="J995" s="3">
        <v>21.98</v>
      </c>
    </row>
    <row r="996" spans="2:10" x14ac:dyDescent="0.25">
      <c r="B996" s="3" t="s">
        <v>3166</v>
      </c>
      <c r="C996" s="3" t="s">
        <v>4926</v>
      </c>
      <c r="D996" s="3" t="s">
        <v>4927</v>
      </c>
      <c r="E996" s="3">
        <v>42</v>
      </c>
      <c r="F996" s="3" t="s">
        <v>5184</v>
      </c>
      <c r="G996" s="3" t="s">
        <v>5213</v>
      </c>
      <c r="H996" s="3" t="s">
        <v>5214</v>
      </c>
      <c r="I996" s="3" t="s">
        <v>3172</v>
      </c>
      <c r="J996" s="3">
        <v>0.26</v>
      </c>
    </row>
    <row r="997" spans="2:10" x14ac:dyDescent="0.25">
      <c r="B997" s="3" t="s">
        <v>3166</v>
      </c>
      <c r="C997" s="3" t="s">
        <v>4926</v>
      </c>
      <c r="D997" s="3" t="s">
        <v>4927</v>
      </c>
      <c r="E997" s="3">
        <v>42</v>
      </c>
      <c r="F997" s="3" t="s">
        <v>5184</v>
      </c>
      <c r="G997" s="3" t="s">
        <v>5215</v>
      </c>
      <c r="H997" s="3" t="s">
        <v>5216</v>
      </c>
      <c r="I997" s="3" t="s">
        <v>3172</v>
      </c>
      <c r="J997" s="3">
        <v>0.25</v>
      </c>
    </row>
    <row r="998" spans="2:10" x14ac:dyDescent="0.25">
      <c r="B998" s="3" t="s">
        <v>3166</v>
      </c>
      <c r="C998" s="3" t="s">
        <v>4926</v>
      </c>
      <c r="D998" s="3" t="s">
        <v>4927</v>
      </c>
      <c r="E998" s="3">
        <v>42</v>
      </c>
      <c r="F998" s="3" t="s">
        <v>5184</v>
      </c>
      <c r="G998" s="3" t="s">
        <v>5217</v>
      </c>
      <c r="H998" s="3" t="s">
        <v>5218</v>
      </c>
      <c r="I998" s="3" t="s">
        <v>3172</v>
      </c>
      <c r="J998" s="3">
        <v>1.5</v>
      </c>
    </row>
    <row r="999" spans="2:10" x14ac:dyDescent="0.25">
      <c r="B999" s="3" t="s">
        <v>3166</v>
      </c>
      <c r="C999" s="3" t="s">
        <v>4926</v>
      </c>
      <c r="D999" s="3" t="s">
        <v>4927</v>
      </c>
      <c r="E999" s="3">
        <v>42</v>
      </c>
      <c r="F999" s="3" t="s">
        <v>5184</v>
      </c>
      <c r="G999" s="3" t="s">
        <v>5219</v>
      </c>
      <c r="H999" s="3" t="s">
        <v>5220</v>
      </c>
      <c r="I999" s="3" t="s">
        <v>3172</v>
      </c>
      <c r="J999" s="3">
        <v>1.82</v>
      </c>
    </row>
    <row r="1000" spans="2:10" x14ac:dyDescent="0.25">
      <c r="B1000" s="3" t="s">
        <v>3166</v>
      </c>
      <c r="C1000" s="3" t="s">
        <v>4926</v>
      </c>
      <c r="D1000" s="3" t="s">
        <v>4927</v>
      </c>
      <c r="E1000" s="3">
        <v>42</v>
      </c>
      <c r="F1000" s="3" t="s">
        <v>5184</v>
      </c>
      <c r="G1000" s="3" t="s">
        <v>5221</v>
      </c>
      <c r="H1000" s="3" t="s">
        <v>5222</v>
      </c>
      <c r="I1000" s="3" t="s">
        <v>3172</v>
      </c>
      <c r="J1000" s="3">
        <v>10.55</v>
      </c>
    </row>
    <row r="1001" spans="2:10" x14ac:dyDescent="0.25">
      <c r="B1001" s="3" t="s">
        <v>3166</v>
      </c>
      <c r="C1001" s="3" t="s">
        <v>4926</v>
      </c>
      <c r="D1001" s="3" t="s">
        <v>4927</v>
      </c>
      <c r="E1001" s="3">
        <v>42</v>
      </c>
      <c r="F1001" s="3" t="s">
        <v>5184</v>
      </c>
      <c r="G1001" s="3" t="s">
        <v>5223</v>
      </c>
      <c r="H1001" s="3" t="s">
        <v>5224</v>
      </c>
      <c r="I1001" s="3" t="s">
        <v>3172</v>
      </c>
      <c r="J1001" s="3">
        <v>0.42</v>
      </c>
    </row>
    <row r="1002" spans="2:10" x14ac:dyDescent="0.25">
      <c r="B1002" s="3" t="s">
        <v>3166</v>
      </c>
      <c r="C1002" s="3" t="s">
        <v>4926</v>
      </c>
      <c r="D1002" s="3" t="s">
        <v>4927</v>
      </c>
      <c r="E1002" s="3">
        <v>42</v>
      </c>
      <c r="F1002" s="3" t="s">
        <v>5184</v>
      </c>
      <c r="G1002" s="3" t="s">
        <v>5225</v>
      </c>
      <c r="H1002" s="3" t="s">
        <v>5226</v>
      </c>
      <c r="I1002" s="3" t="s">
        <v>3172</v>
      </c>
      <c r="J1002" s="3">
        <v>0.72</v>
      </c>
    </row>
    <row r="1003" spans="2:10" x14ac:dyDescent="0.25">
      <c r="B1003" s="3" t="s">
        <v>3166</v>
      </c>
      <c r="C1003" s="3" t="s">
        <v>4926</v>
      </c>
      <c r="D1003" s="3" t="s">
        <v>4927</v>
      </c>
      <c r="E1003" s="3">
        <v>42</v>
      </c>
      <c r="F1003" s="3" t="s">
        <v>5184</v>
      </c>
      <c r="G1003" s="3" t="s">
        <v>5227</v>
      </c>
      <c r="H1003" s="3" t="s">
        <v>5228</v>
      </c>
      <c r="I1003" s="3" t="s">
        <v>3172</v>
      </c>
      <c r="J1003" s="3">
        <v>0.85</v>
      </c>
    </row>
    <row r="1004" spans="2:10" x14ac:dyDescent="0.25">
      <c r="B1004" s="3" t="s">
        <v>3166</v>
      </c>
      <c r="C1004" s="3" t="s">
        <v>4926</v>
      </c>
      <c r="D1004" s="3" t="s">
        <v>4927</v>
      </c>
      <c r="E1004" s="3">
        <v>42</v>
      </c>
      <c r="F1004" s="3" t="s">
        <v>5184</v>
      </c>
      <c r="G1004" s="3" t="s">
        <v>5229</v>
      </c>
      <c r="H1004" s="3" t="s">
        <v>5230</v>
      </c>
      <c r="I1004" s="3" t="s">
        <v>3384</v>
      </c>
      <c r="J1004" s="3">
        <v>0.34</v>
      </c>
    </row>
    <row r="1005" spans="2:10" x14ac:dyDescent="0.25">
      <c r="B1005" s="3" t="s">
        <v>3166</v>
      </c>
      <c r="C1005" s="3" t="s">
        <v>4926</v>
      </c>
      <c r="D1005" s="3" t="s">
        <v>4927</v>
      </c>
      <c r="E1005" s="3">
        <v>33</v>
      </c>
      <c r="F1005" s="3" t="s">
        <v>4928</v>
      </c>
      <c r="G1005" s="3" t="s">
        <v>5231</v>
      </c>
      <c r="H1005" s="3" t="s">
        <v>5232</v>
      </c>
      <c r="I1005" s="3" t="s">
        <v>3172</v>
      </c>
      <c r="J1005" s="3">
        <v>0.03</v>
      </c>
    </row>
    <row r="1006" spans="2:10" x14ac:dyDescent="0.25">
      <c r="B1006" s="3" t="s">
        <v>3166</v>
      </c>
      <c r="C1006" s="3" t="s">
        <v>4926</v>
      </c>
      <c r="D1006" s="3" t="s">
        <v>4927</v>
      </c>
      <c r="E1006" s="3">
        <v>42</v>
      </c>
      <c r="F1006" s="3" t="s">
        <v>5184</v>
      </c>
      <c r="G1006" s="3" t="s">
        <v>5233</v>
      </c>
      <c r="H1006" s="3" t="s">
        <v>5234</v>
      </c>
      <c r="I1006" s="3" t="s">
        <v>3172</v>
      </c>
      <c r="J1006" s="3">
        <v>2.39</v>
      </c>
    </row>
    <row r="1007" spans="2:10" x14ac:dyDescent="0.25">
      <c r="B1007" s="3" t="s">
        <v>3166</v>
      </c>
      <c r="C1007" s="3" t="s">
        <v>4926</v>
      </c>
      <c r="D1007" s="3" t="s">
        <v>4927</v>
      </c>
      <c r="E1007" s="3">
        <v>42</v>
      </c>
      <c r="F1007" s="3" t="s">
        <v>5184</v>
      </c>
      <c r="G1007" s="3" t="s">
        <v>5235</v>
      </c>
      <c r="H1007" s="3" t="s">
        <v>5236</v>
      </c>
      <c r="I1007" s="3" t="s">
        <v>3172</v>
      </c>
      <c r="J1007" s="3">
        <v>5</v>
      </c>
    </row>
    <row r="1008" spans="2:10" x14ac:dyDescent="0.25">
      <c r="B1008" s="3" t="s">
        <v>3166</v>
      </c>
      <c r="C1008" s="3" t="s">
        <v>4926</v>
      </c>
      <c r="D1008" s="3" t="s">
        <v>4927</v>
      </c>
      <c r="E1008" s="3">
        <v>42</v>
      </c>
      <c r="F1008" s="3" t="s">
        <v>5184</v>
      </c>
      <c r="G1008" s="3" t="s">
        <v>5237</v>
      </c>
      <c r="H1008" s="3" t="s">
        <v>5238</v>
      </c>
      <c r="I1008" s="3" t="s">
        <v>3172</v>
      </c>
      <c r="J1008" s="3">
        <v>15.21</v>
      </c>
    </row>
    <row r="1009" spans="2:10" x14ac:dyDescent="0.25">
      <c r="B1009" s="3" t="s">
        <v>3166</v>
      </c>
      <c r="C1009" s="3" t="s">
        <v>4926</v>
      </c>
      <c r="D1009" s="3" t="s">
        <v>4927</v>
      </c>
      <c r="E1009" s="3">
        <v>42</v>
      </c>
      <c r="F1009" s="3" t="s">
        <v>5184</v>
      </c>
      <c r="G1009" s="3" t="s">
        <v>5239</v>
      </c>
      <c r="H1009" s="3" t="s">
        <v>5240</v>
      </c>
      <c r="I1009" s="3" t="s">
        <v>3384</v>
      </c>
      <c r="J1009" s="3">
        <v>2.5</v>
      </c>
    </row>
    <row r="1010" spans="2:10" x14ac:dyDescent="0.25">
      <c r="B1010" s="3" t="s">
        <v>3166</v>
      </c>
      <c r="C1010" s="3" t="s">
        <v>5241</v>
      </c>
      <c r="D1010" s="3" t="s">
        <v>27</v>
      </c>
      <c r="E1010" s="3">
        <v>43</v>
      </c>
      <c r="F1010" s="3" t="s">
        <v>5242</v>
      </c>
      <c r="G1010" s="3" t="s">
        <v>5243</v>
      </c>
      <c r="H1010" s="3" t="s">
        <v>5244</v>
      </c>
      <c r="I1010" s="3" t="s">
        <v>3384</v>
      </c>
      <c r="J1010" s="3">
        <v>1.18</v>
      </c>
    </row>
    <row r="1011" spans="2:10" x14ac:dyDescent="0.25">
      <c r="B1011" s="3" t="s">
        <v>3166</v>
      </c>
      <c r="C1011" s="3" t="s">
        <v>5241</v>
      </c>
      <c r="D1011" s="3" t="s">
        <v>27</v>
      </c>
      <c r="E1011" s="3">
        <v>43</v>
      </c>
      <c r="F1011" s="3" t="s">
        <v>5242</v>
      </c>
      <c r="G1011" s="3" t="s">
        <v>5245</v>
      </c>
      <c r="H1011" s="3" t="s">
        <v>5246</v>
      </c>
      <c r="I1011" s="3" t="s">
        <v>3384</v>
      </c>
      <c r="J1011" s="3">
        <v>1.85</v>
      </c>
    </row>
    <row r="1012" spans="2:10" x14ac:dyDescent="0.25">
      <c r="B1012" s="3" t="s">
        <v>3166</v>
      </c>
      <c r="C1012" s="3" t="s">
        <v>5241</v>
      </c>
      <c r="D1012" s="3" t="s">
        <v>27</v>
      </c>
      <c r="E1012" s="3">
        <v>43</v>
      </c>
      <c r="F1012" s="3" t="s">
        <v>5242</v>
      </c>
      <c r="G1012" s="3" t="s">
        <v>5247</v>
      </c>
      <c r="H1012" s="3" t="s">
        <v>5248</v>
      </c>
      <c r="I1012" s="3" t="s">
        <v>3384</v>
      </c>
      <c r="J1012" s="3">
        <v>4.6900000000000004</v>
      </c>
    </row>
    <row r="1013" spans="2:10" x14ac:dyDescent="0.25">
      <c r="B1013" s="3" t="s">
        <v>3166</v>
      </c>
      <c r="C1013" s="3" t="s">
        <v>5241</v>
      </c>
      <c r="D1013" s="3" t="s">
        <v>27</v>
      </c>
      <c r="E1013" s="3">
        <v>43</v>
      </c>
      <c r="F1013" s="3" t="s">
        <v>5242</v>
      </c>
      <c r="G1013" s="3" t="s">
        <v>5249</v>
      </c>
      <c r="H1013" s="3" t="s">
        <v>5250</v>
      </c>
      <c r="I1013" s="3" t="s">
        <v>3384</v>
      </c>
      <c r="J1013" s="3">
        <v>7.35</v>
      </c>
    </row>
    <row r="1014" spans="2:10" x14ac:dyDescent="0.25">
      <c r="B1014" s="3" t="s">
        <v>3166</v>
      </c>
      <c r="C1014" s="3" t="s">
        <v>5241</v>
      </c>
      <c r="D1014" s="3" t="s">
        <v>27</v>
      </c>
      <c r="E1014" s="3">
        <v>45</v>
      </c>
      <c r="F1014" s="3" t="s">
        <v>5251</v>
      </c>
      <c r="G1014" s="3" t="s">
        <v>5252</v>
      </c>
      <c r="H1014" s="3" t="s">
        <v>5253</v>
      </c>
      <c r="I1014" s="3" t="s">
        <v>3172</v>
      </c>
      <c r="J1014" s="3">
        <v>37.22</v>
      </c>
    </row>
    <row r="1015" spans="2:10" x14ac:dyDescent="0.25">
      <c r="B1015" s="3" t="s">
        <v>3166</v>
      </c>
      <c r="C1015" s="3" t="s">
        <v>5241</v>
      </c>
      <c r="D1015" s="3" t="s">
        <v>27</v>
      </c>
      <c r="E1015" s="3">
        <v>45</v>
      </c>
      <c r="F1015" s="3" t="s">
        <v>5251</v>
      </c>
      <c r="G1015" s="3" t="s">
        <v>5254</v>
      </c>
      <c r="H1015" s="3" t="s">
        <v>5255</v>
      </c>
      <c r="I1015" s="3" t="s">
        <v>3172</v>
      </c>
      <c r="J1015" s="3">
        <v>7.98</v>
      </c>
    </row>
    <row r="1016" spans="2:10" x14ac:dyDescent="0.25">
      <c r="B1016" s="3" t="s">
        <v>3166</v>
      </c>
      <c r="C1016" s="3" t="s">
        <v>5241</v>
      </c>
      <c r="D1016" s="3" t="s">
        <v>27</v>
      </c>
      <c r="E1016" s="3">
        <v>44</v>
      </c>
      <c r="F1016" s="3" t="s">
        <v>5256</v>
      </c>
      <c r="G1016" s="3" t="s">
        <v>5257</v>
      </c>
      <c r="H1016" s="3" t="s">
        <v>5258</v>
      </c>
      <c r="I1016" s="3" t="s">
        <v>3172</v>
      </c>
      <c r="J1016" s="3">
        <v>1.34</v>
      </c>
    </row>
    <row r="1017" spans="2:10" x14ac:dyDescent="0.25">
      <c r="B1017" s="3" t="s">
        <v>3166</v>
      </c>
      <c r="C1017" s="3" t="s">
        <v>5241</v>
      </c>
      <c r="D1017" s="3" t="s">
        <v>27</v>
      </c>
      <c r="E1017" s="3">
        <v>44</v>
      </c>
      <c r="F1017" s="3" t="s">
        <v>5256</v>
      </c>
      <c r="G1017" s="3" t="s">
        <v>5259</v>
      </c>
      <c r="H1017" s="3" t="s">
        <v>5020</v>
      </c>
      <c r="I1017" s="3" t="s">
        <v>3172</v>
      </c>
      <c r="J1017" s="3">
        <v>1</v>
      </c>
    </row>
    <row r="1018" spans="2:10" x14ac:dyDescent="0.25">
      <c r="B1018" s="3" t="s">
        <v>3166</v>
      </c>
      <c r="C1018" s="3" t="s">
        <v>5241</v>
      </c>
      <c r="D1018" s="3" t="s">
        <v>27</v>
      </c>
      <c r="E1018" s="3">
        <v>44</v>
      </c>
      <c r="F1018" s="3" t="s">
        <v>5256</v>
      </c>
      <c r="G1018" s="3" t="s">
        <v>5260</v>
      </c>
      <c r="H1018" s="3" t="s">
        <v>5261</v>
      </c>
      <c r="I1018" s="3" t="s">
        <v>3172</v>
      </c>
      <c r="J1018" s="3">
        <v>1.42</v>
      </c>
    </row>
    <row r="1019" spans="2:10" x14ac:dyDescent="0.25">
      <c r="B1019" s="3" t="s">
        <v>3166</v>
      </c>
      <c r="C1019" s="3" t="s">
        <v>5241</v>
      </c>
      <c r="D1019" s="3" t="s">
        <v>27</v>
      </c>
      <c r="E1019" s="3">
        <v>44</v>
      </c>
      <c r="F1019" s="3" t="s">
        <v>5256</v>
      </c>
      <c r="G1019" s="3" t="s">
        <v>5262</v>
      </c>
      <c r="H1019" s="3" t="s">
        <v>5263</v>
      </c>
      <c r="I1019" s="3" t="s">
        <v>3172</v>
      </c>
      <c r="J1019" s="3">
        <v>13.87</v>
      </c>
    </row>
    <row r="1020" spans="2:10" x14ac:dyDescent="0.25">
      <c r="B1020" s="3" t="s">
        <v>3166</v>
      </c>
      <c r="C1020" s="3" t="s">
        <v>5241</v>
      </c>
      <c r="D1020" s="3" t="s">
        <v>27</v>
      </c>
      <c r="E1020" s="3">
        <v>44</v>
      </c>
      <c r="F1020" s="3" t="s">
        <v>5256</v>
      </c>
      <c r="G1020" s="3" t="s">
        <v>5264</v>
      </c>
      <c r="H1020" s="3" t="s">
        <v>5265</v>
      </c>
      <c r="I1020" s="3" t="s">
        <v>3172</v>
      </c>
      <c r="J1020" s="3">
        <v>0.04</v>
      </c>
    </row>
    <row r="1021" spans="2:10" x14ac:dyDescent="0.25">
      <c r="B1021" s="3" t="s">
        <v>3166</v>
      </c>
      <c r="C1021" s="3" t="s">
        <v>5241</v>
      </c>
      <c r="D1021" s="3" t="s">
        <v>27</v>
      </c>
      <c r="E1021" s="3">
        <v>44</v>
      </c>
      <c r="F1021" s="3" t="s">
        <v>5256</v>
      </c>
      <c r="G1021" s="3" t="s">
        <v>5266</v>
      </c>
      <c r="H1021" s="3" t="s">
        <v>5267</v>
      </c>
      <c r="I1021" s="3" t="s">
        <v>3172</v>
      </c>
      <c r="J1021" s="3">
        <v>8.8000000000000007</v>
      </c>
    </row>
    <row r="1022" spans="2:10" x14ac:dyDescent="0.25">
      <c r="B1022" s="3" t="s">
        <v>3166</v>
      </c>
      <c r="C1022" s="3" t="s">
        <v>5241</v>
      </c>
      <c r="D1022" s="3" t="s">
        <v>27</v>
      </c>
      <c r="E1022" s="3">
        <v>44</v>
      </c>
      <c r="F1022" s="3" t="s">
        <v>5256</v>
      </c>
      <c r="G1022" s="3" t="s">
        <v>5268</v>
      </c>
      <c r="H1022" s="3" t="s">
        <v>5269</v>
      </c>
      <c r="I1022" s="3" t="s">
        <v>3172</v>
      </c>
      <c r="J1022" s="3">
        <v>3.5</v>
      </c>
    </row>
    <row r="1023" spans="2:10" x14ac:dyDescent="0.25">
      <c r="B1023" s="3" t="s">
        <v>3166</v>
      </c>
      <c r="C1023" s="3" t="s">
        <v>5270</v>
      </c>
      <c r="D1023" s="3" t="s">
        <v>5271</v>
      </c>
      <c r="E1023" s="3">
        <v>92</v>
      </c>
      <c r="F1023" s="3" t="s">
        <v>5256</v>
      </c>
      <c r="G1023" s="3" t="s">
        <v>5272</v>
      </c>
      <c r="H1023" s="3" t="s">
        <v>5273</v>
      </c>
      <c r="I1023" s="3" t="s">
        <v>3172</v>
      </c>
      <c r="J1023" s="3">
        <v>0.27</v>
      </c>
    </row>
    <row r="1024" spans="2:10" x14ac:dyDescent="0.25">
      <c r="B1024" s="3" t="s">
        <v>3166</v>
      </c>
      <c r="C1024" s="3" t="s">
        <v>5270</v>
      </c>
      <c r="D1024" s="3" t="s">
        <v>5271</v>
      </c>
      <c r="E1024" s="3">
        <v>92</v>
      </c>
      <c r="F1024" s="3" t="s">
        <v>5256</v>
      </c>
      <c r="G1024" s="3" t="s">
        <v>5274</v>
      </c>
      <c r="H1024" s="3" t="s">
        <v>5275</v>
      </c>
      <c r="I1024" s="3" t="s">
        <v>5276</v>
      </c>
      <c r="J1024" s="3">
        <v>29.28</v>
      </c>
    </row>
    <row r="1025" spans="2:10" x14ac:dyDescent="0.25">
      <c r="B1025" s="3" t="s">
        <v>3166</v>
      </c>
      <c r="C1025" s="3" t="s">
        <v>5270</v>
      </c>
      <c r="D1025" s="3" t="s">
        <v>5271</v>
      </c>
      <c r="E1025" s="3">
        <v>92</v>
      </c>
      <c r="F1025" s="3" t="s">
        <v>5256</v>
      </c>
      <c r="G1025" s="3" t="s">
        <v>5277</v>
      </c>
      <c r="H1025" s="3" t="s">
        <v>5278</v>
      </c>
      <c r="I1025" s="3" t="s">
        <v>5276</v>
      </c>
      <c r="J1025" s="3">
        <v>16.170000000000002</v>
      </c>
    </row>
    <row r="1026" spans="2:10" x14ac:dyDescent="0.25">
      <c r="B1026" s="3" t="s">
        <v>3166</v>
      </c>
      <c r="C1026" s="3" t="s">
        <v>5270</v>
      </c>
      <c r="D1026" s="3" t="s">
        <v>5271</v>
      </c>
      <c r="E1026" s="3">
        <v>92</v>
      </c>
      <c r="F1026" s="3" t="s">
        <v>5256</v>
      </c>
      <c r="G1026" s="3" t="s">
        <v>5279</v>
      </c>
      <c r="H1026" s="3" t="s">
        <v>5280</v>
      </c>
      <c r="I1026" s="3" t="s">
        <v>5281</v>
      </c>
      <c r="J1026" s="3">
        <v>8.5299999999999994</v>
      </c>
    </row>
    <row r="1027" spans="2:10" x14ac:dyDescent="0.25">
      <c r="B1027" s="3" t="s">
        <v>3166</v>
      </c>
      <c r="C1027" s="3" t="s">
        <v>5270</v>
      </c>
      <c r="D1027" s="3" t="s">
        <v>5271</v>
      </c>
      <c r="E1027" s="3">
        <v>92</v>
      </c>
      <c r="F1027" s="3" t="s">
        <v>5256</v>
      </c>
      <c r="G1027" s="3" t="s">
        <v>5282</v>
      </c>
      <c r="H1027" s="3" t="s">
        <v>5283</v>
      </c>
      <c r="I1027" s="3" t="s">
        <v>5284</v>
      </c>
      <c r="J1027" s="3">
        <v>62.18</v>
      </c>
    </row>
    <row r="1028" spans="2:10" x14ac:dyDescent="0.25">
      <c r="B1028" s="3" t="s">
        <v>3166</v>
      </c>
      <c r="C1028" s="3" t="s">
        <v>5270</v>
      </c>
      <c r="D1028" s="3" t="s">
        <v>5271</v>
      </c>
      <c r="E1028" s="3">
        <v>92</v>
      </c>
      <c r="F1028" s="3" t="s">
        <v>5256</v>
      </c>
      <c r="G1028" s="3" t="s">
        <v>5282</v>
      </c>
      <c r="H1028" s="3" t="s">
        <v>5283</v>
      </c>
      <c r="I1028" s="3" t="s">
        <v>5284</v>
      </c>
      <c r="J1028" s="3">
        <v>1242.51</v>
      </c>
    </row>
    <row r="1029" spans="2:10" x14ac:dyDescent="0.25">
      <c r="B1029" s="3" t="s">
        <v>3166</v>
      </c>
      <c r="C1029" s="3" t="s">
        <v>5270</v>
      </c>
      <c r="D1029" s="3" t="s">
        <v>5271</v>
      </c>
      <c r="E1029" s="3">
        <v>92</v>
      </c>
      <c r="F1029" s="3" t="s">
        <v>5256</v>
      </c>
      <c r="G1029" s="3" t="s">
        <v>5285</v>
      </c>
      <c r="H1029" s="3" t="s">
        <v>5286</v>
      </c>
      <c r="I1029" s="3" t="s">
        <v>5204</v>
      </c>
      <c r="J1029" s="3">
        <v>1.19</v>
      </c>
    </row>
    <row r="1030" spans="2:10" x14ac:dyDescent="0.25">
      <c r="B1030" s="3" t="s">
        <v>3166</v>
      </c>
      <c r="C1030" s="3" t="s">
        <v>5270</v>
      </c>
      <c r="D1030" s="3" t="s">
        <v>5271</v>
      </c>
      <c r="E1030" s="3">
        <v>92</v>
      </c>
      <c r="F1030" s="3" t="s">
        <v>5256</v>
      </c>
      <c r="G1030" s="3" t="s">
        <v>5287</v>
      </c>
      <c r="H1030" s="3" t="s">
        <v>5288</v>
      </c>
      <c r="I1030" s="3" t="s">
        <v>3172</v>
      </c>
      <c r="J1030" s="3">
        <v>10.14</v>
      </c>
    </row>
    <row r="1031" spans="2:10" x14ac:dyDescent="0.25">
      <c r="B1031" s="3" t="s">
        <v>3166</v>
      </c>
      <c r="C1031" s="3" t="s">
        <v>5270</v>
      </c>
      <c r="D1031" s="3" t="s">
        <v>5271</v>
      </c>
      <c r="E1031" s="3">
        <v>92</v>
      </c>
      <c r="F1031" s="3" t="s">
        <v>5256</v>
      </c>
      <c r="G1031" s="3" t="s">
        <v>5289</v>
      </c>
      <c r="H1031" s="3" t="s">
        <v>5290</v>
      </c>
      <c r="I1031" s="3" t="s">
        <v>5276</v>
      </c>
      <c r="J1031" s="3">
        <v>157.61000000000001</v>
      </c>
    </row>
    <row r="1032" spans="2:10" x14ac:dyDescent="0.25">
      <c r="B1032" s="3" t="s">
        <v>3166</v>
      </c>
      <c r="C1032" s="3" t="s">
        <v>5270</v>
      </c>
      <c r="D1032" s="3" t="s">
        <v>5271</v>
      </c>
      <c r="E1032" s="3">
        <v>92</v>
      </c>
      <c r="F1032" s="3" t="s">
        <v>5256</v>
      </c>
      <c r="G1032" s="3" t="s">
        <v>5291</v>
      </c>
      <c r="H1032" s="3" t="s">
        <v>5292</v>
      </c>
      <c r="I1032" s="3" t="s">
        <v>5276</v>
      </c>
      <c r="J1032" s="3">
        <v>3.82</v>
      </c>
    </row>
    <row r="1033" spans="2:10" x14ac:dyDescent="0.25">
      <c r="B1033" s="3" t="s">
        <v>3166</v>
      </c>
      <c r="C1033" s="3" t="s">
        <v>5270</v>
      </c>
      <c r="D1033" s="3" t="s">
        <v>5271</v>
      </c>
      <c r="E1033" s="3">
        <v>92</v>
      </c>
      <c r="F1033" s="3" t="s">
        <v>5256</v>
      </c>
      <c r="G1033" s="3" t="s">
        <v>5293</v>
      </c>
      <c r="H1033" s="3" t="s">
        <v>5294</v>
      </c>
      <c r="I1033" s="3" t="s">
        <v>5276</v>
      </c>
      <c r="J1033" s="3">
        <v>8.75</v>
      </c>
    </row>
    <row r="1034" spans="2:10" x14ac:dyDescent="0.25">
      <c r="B1034" s="3" t="s">
        <v>3166</v>
      </c>
      <c r="C1034" s="3" t="s">
        <v>5270</v>
      </c>
      <c r="D1034" s="3" t="s">
        <v>5271</v>
      </c>
      <c r="E1034" s="3">
        <v>92</v>
      </c>
      <c r="F1034" s="3" t="s">
        <v>5256</v>
      </c>
      <c r="G1034" s="3" t="s">
        <v>5295</v>
      </c>
      <c r="H1034" s="3" t="s">
        <v>5296</v>
      </c>
      <c r="I1034" s="3" t="s">
        <v>5297</v>
      </c>
      <c r="J1034" s="3">
        <v>4.8899999999999997</v>
      </c>
    </row>
    <row r="1035" spans="2:10" x14ac:dyDescent="0.25">
      <c r="B1035" s="3" t="s">
        <v>3166</v>
      </c>
      <c r="C1035" s="3" t="s">
        <v>5298</v>
      </c>
      <c r="D1035" s="3" t="s">
        <v>5299</v>
      </c>
      <c r="E1035" s="3">
        <v>46</v>
      </c>
      <c r="F1035" s="3" t="s">
        <v>5300</v>
      </c>
      <c r="G1035" s="3" t="s">
        <v>5301</v>
      </c>
      <c r="H1035" s="3" t="s">
        <v>5302</v>
      </c>
      <c r="I1035" s="3" t="s">
        <v>3172</v>
      </c>
      <c r="J1035" s="3">
        <v>3.61</v>
      </c>
    </row>
    <row r="1036" spans="2:10" x14ac:dyDescent="0.25">
      <c r="B1036" s="3" t="s">
        <v>3166</v>
      </c>
      <c r="C1036" s="3" t="s">
        <v>5298</v>
      </c>
      <c r="D1036" s="3" t="s">
        <v>5299</v>
      </c>
      <c r="E1036" s="3">
        <v>46</v>
      </c>
      <c r="F1036" s="3" t="s">
        <v>5300</v>
      </c>
      <c r="G1036" s="3" t="s">
        <v>5303</v>
      </c>
      <c r="H1036" s="3" t="s">
        <v>5304</v>
      </c>
      <c r="I1036" s="3" t="s">
        <v>3172</v>
      </c>
      <c r="J1036" s="3">
        <v>19.97</v>
      </c>
    </row>
    <row r="1037" spans="2:10" x14ac:dyDescent="0.25">
      <c r="B1037" s="3" t="s">
        <v>3166</v>
      </c>
      <c r="C1037" s="3" t="s">
        <v>5298</v>
      </c>
      <c r="D1037" s="3" t="s">
        <v>5299</v>
      </c>
      <c r="E1037" s="3">
        <v>46</v>
      </c>
      <c r="F1037" s="3" t="s">
        <v>5300</v>
      </c>
      <c r="G1037" s="3" t="s">
        <v>5305</v>
      </c>
      <c r="H1037" s="3" t="s">
        <v>5306</v>
      </c>
      <c r="I1037" s="3" t="s">
        <v>3172</v>
      </c>
      <c r="J1037" s="3">
        <v>9.51</v>
      </c>
    </row>
    <row r="1038" spans="2:10" x14ac:dyDescent="0.25">
      <c r="B1038" s="3" t="s">
        <v>3166</v>
      </c>
      <c r="C1038" s="3" t="s">
        <v>5298</v>
      </c>
      <c r="D1038" s="3" t="s">
        <v>5299</v>
      </c>
      <c r="E1038" s="3">
        <v>46</v>
      </c>
      <c r="F1038" s="3" t="s">
        <v>5300</v>
      </c>
      <c r="G1038" s="3" t="s">
        <v>5307</v>
      </c>
      <c r="H1038" s="3" t="s">
        <v>5308</v>
      </c>
      <c r="I1038" s="3" t="s">
        <v>3172</v>
      </c>
      <c r="J1038" s="3">
        <v>7.73</v>
      </c>
    </row>
    <row r="1039" spans="2:10" x14ac:dyDescent="0.25">
      <c r="B1039" s="3" t="s">
        <v>3166</v>
      </c>
      <c r="C1039" s="3" t="s">
        <v>5298</v>
      </c>
      <c r="D1039" s="3" t="s">
        <v>5299</v>
      </c>
      <c r="E1039" s="3">
        <v>46</v>
      </c>
      <c r="F1039" s="3" t="s">
        <v>5300</v>
      </c>
      <c r="G1039" s="3" t="s">
        <v>5309</v>
      </c>
      <c r="H1039" s="3" t="s">
        <v>5310</v>
      </c>
      <c r="I1039" s="3" t="s">
        <v>3172</v>
      </c>
      <c r="J1039" s="3">
        <v>3.52</v>
      </c>
    </row>
    <row r="1040" spans="2:10" x14ac:dyDescent="0.25">
      <c r="B1040" s="3" t="s">
        <v>3166</v>
      </c>
      <c r="C1040" s="3" t="s">
        <v>5298</v>
      </c>
      <c r="D1040" s="3" t="s">
        <v>5299</v>
      </c>
      <c r="E1040" s="3">
        <v>46</v>
      </c>
      <c r="F1040" s="3" t="s">
        <v>5300</v>
      </c>
      <c r="G1040" s="3" t="s">
        <v>5311</v>
      </c>
      <c r="H1040" s="3" t="s">
        <v>5312</v>
      </c>
      <c r="I1040" s="3" t="s">
        <v>3172</v>
      </c>
      <c r="J1040" s="3">
        <v>11.45</v>
      </c>
    </row>
    <row r="1041" spans="2:10" x14ac:dyDescent="0.25">
      <c r="B1041" s="3" t="s">
        <v>3166</v>
      </c>
      <c r="C1041" s="3" t="s">
        <v>5298</v>
      </c>
      <c r="D1041" s="3" t="s">
        <v>5299</v>
      </c>
      <c r="E1041" s="3">
        <v>46</v>
      </c>
      <c r="F1041" s="3" t="s">
        <v>5300</v>
      </c>
      <c r="G1041" s="3" t="s">
        <v>5313</v>
      </c>
      <c r="H1041" s="3" t="s">
        <v>5314</v>
      </c>
      <c r="I1041" s="3" t="s">
        <v>3172</v>
      </c>
      <c r="J1041" s="3">
        <v>10.23</v>
      </c>
    </row>
    <row r="1042" spans="2:10" x14ac:dyDescent="0.25">
      <c r="B1042" s="3" t="s">
        <v>3166</v>
      </c>
      <c r="C1042" s="3" t="s">
        <v>5298</v>
      </c>
      <c r="D1042" s="3" t="s">
        <v>5299</v>
      </c>
      <c r="E1042" s="3">
        <v>46</v>
      </c>
      <c r="F1042" s="3" t="s">
        <v>5300</v>
      </c>
      <c r="G1042" s="3" t="s">
        <v>5315</v>
      </c>
      <c r="H1042" s="3" t="s">
        <v>5316</v>
      </c>
      <c r="I1042" s="3" t="s">
        <v>3172</v>
      </c>
      <c r="J1042" s="3">
        <v>11.11</v>
      </c>
    </row>
    <row r="1043" spans="2:10" x14ac:dyDescent="0.25">
      <c r="B1043" s="3" t="s">
        <v>3166</v>
      </c>
      <c r="C1043" s="3" t="s">
        <v>5298</v>
      </c>
      <c r="D1043" s="3" t="s">
        <v>5299</v>
      </c>
      <c r="E1043" s="3">
        <v>46</v>
      </c>
      <c r="F1043" s="3" t="s">
        <v>5300</v>
      </c>
      <c r="G1043" s="3" t="s">
        <v>5317</v>
      </c>
      <c r="H1043" s="3" t="s">
        <v>5318</v>
      </c>
      <c r="I1043" s="3" t="s">
        <v>3172</v>
      </c>
      <c r="J1043" s="3">
        <v>26.71</v>
      </c>
    </row>
    <row r="1044" spans="2:10" x14ac:dyDescent="0.25">
      <c r="B1044" s="3" t="s">
        <v>3166</v>
      </c>
      <c r="C1044" s="3" t="s">
        <v>5298</v>
      </c>
      <c r="D1044" s="3" t="s">
        <v>5299</v>
      </c>
      <c r="E1044" s="3">
        <v>46</v>
      </c>
      <c r="F1044" s="3" t="s">
        <v>5300</v>
      </c>
      <c r="G1044" s="3" t="s">
        <v>5319</v>
      </c>
      <c r="H1044" s="3" t="s">
        <v>5320</v>
      </c>
      <c r="I1044" s="3" t="s">
        <v>3172</v>
      </c>
      <c r="J1044" s="3">
        <v>59.99</v>
      </c>
    </row>
    <row r="1045" spans="2:10" x14ac:dyDescent="0.25">
      <c r="B1045" s="3" t="s">
        <v>3166</v>
      </c>
      <c r="C1045" s="3" t="s">
        <v>5298</v>
      </c>
      <c r="D1045" s="3" t="s">
        <v>5299</v>
      </c>
      <c r="E1045" s="3">
        <v>46</v>
      </c>
      <c r="F1045" s="3" t="s">
        <v>5300</v>
      </c>
      <c r="G1045" s="3" t="s">
        <v>5321</v>
      </c>
      <c r="H1045" s="3" t="s">
        <v>5322</v>
      </c>
      <c r="I1045" s="3" t="s">
        <v>3172</v>
      </c>
      <c r="J1045" s="3">
        <v>18.62</v>
      </c>
    </row>
    <row r="1046" spans="2:10" x14ac:dyDescent="0.25">
      <c r="B1046" s="3" t="s">
        <v>3166</v>
      </c>
      <c r="C1046" s="3" t="s">
        <v>5298</v>
      </c>
      <c r="D1046" s="3" t="s">
        <v>5299</v>
      </c>
      <c r="E1046" s="3">
        <v>46</v>
      </c>
      <c r="F1046" s="3" t="s">
        <v>5300</v>
      </c>
      <c r="G1046" s="3" t="s">
        <v>5323</v>
      </c>
      <c r="H1046" s="3" t="s">
        <v>5324</v>
      </c>
      <c r="I1046" s="3" t="s">
        <v>3172</v>
      </c>
      <c r="J1046" s="3">
        <v>51.41</v>
      </c>
    </row>
    <row r="1047" spans="2:10" x14ac:dyDescent="0.25">
      <c r="B1047" s="3" t="s">
        <v>3166</v>
      </c>
      <c r="C1047" s="3" t="s">
        <v>5298</v>
      </c>
      <c r="D1047" s="3" t="s">
        <v>5299</v>
      </c>
      <c r="E1047" s="3">
        <v>52</v>
      </c>
      <c r="F1047" s="3" t="s">
        <v>5325</v>
      </c>
      <c r="G1047" s="3" t="s">
        <v>5326</v>
      </c>
      <c r="H1047" s="3" t="s">
        <v>5327</v>
      </c>
      <c r="I1047" s="3" t="s">
        <v>3172</v>
      </c>
      <c r="J1047" s="3">
        <v>98.41</v>
      </c>
    </row>
    <row r="1048" spans="2:10" x14ac:dyDescent="0.25">
      <c r="B1048" s="3" t="s">
        <v>3166</v>
      </c>
      <c r="C1048" s="3" t="s">
        <v>5298</v>
      </c>
      <c r="D1048" s="3" t="s">
        <v>5299</v>
      </c>
      <c r="E1048" s="3">
        <v>52</v>
      </c>
      <c r="F1048" s="3" t="s">
        <v>5325</v>
      </c>
      <c r="G1048" s="3" t="s">
        <v>5328</v>
      </c>
      <c r="H1048" s="3" t="s">
        <v>5329</v>
      </c>
      <c r="I1048" s="3" t="s">
        <v>3172</v>
      </c>
      <c r="J1048" s="3">
        <v>68.150000000000006</v>
      </c>
    </row>
    <row r="1049" spans="2:10" x14ac:dyDescent="0.25">
      <c r="B1049" s="3" t="s">
        <v>3166</v>
      </c>
      <c r="C1049" s="3" t="s">
        <v>5298</v>
      </c>
      <c r="D1049" s="3" t="s">
        <v>5299</v>
      </c>
      <c r="E1049" s="3">
        <v>52</v>
      </c>
      <c r="F1049" s="3" t="s">
        <v>5325</v>
      </c>
      <c r="G1049" s="3" t="s">
        <v>5330</v>
      </c>
      <c r="H1049" s="3" t="s">
        <v>5331</v>
      </c>
      <c r="I1049" s="3" t="s">
        <v>3172</v>
      </c>
      <c r="J1049" s="3">
        <v>78.55</v>
      </c>
    </row>
    <row r="1050" spans="2:10" x14ac:dyDescent="0.25">
      <c r="B1050" s="3" t="s">
        <v>3166</v>
      </c>
      <c r="C1050" s="3" t="s">
        <v>5298</v>
      </c>
      <c r="D1050" s="3" t="s">
        <v>5299</v>
      </c>
      <c r="E1050" s="3">
        <v>52</v>
      </c>
      <c r="F1050" s="3" t="s">
        <v>5325</v>
      </c>
      <c r="G1050" s="3" t="s">
        <v>5332</v>
      </c>
      <c r="H1050" s="3" t="s">
        <v>5333</v>
      </c>
      <c r="I1050" s="3" t="s">
        <v>3172</v>
      </c>
      <c r="J1050" s="3">
        <v>110.71</v>
      </c>
    </row>
    <row r="1051" spans="2:10" x14ac:dyDescent="0.25">
      <c r="B1051" s="3" t="s">
        <v>3166</v>
      </c>
      <c r="C1051" s="3" t="s">
        <v>5298</v>
      </c>
      <c r="D1051" s="3" t="s">
        <v>5299</v>
      </c>
      <c r="E1051" s="3">
        <v>52</v>
      </c>
      <c r="F1051" s="3" t="s">
        <v>5325</v>
      </c>
      <c r="G1051" s="3" t="s">
        <v>5334</v>
      </c>
      <c r="H1051" s="3" t="s">
        <v>5335</v>
      </c>
      <c r="I1051" s="3" t="s">
        <v>3172</v>
      </c>
      <c r="J1051" s="3">
        <v>173</v>
      </c>
    </row>
    <row r="1052" spans="2:10" x14ac:dyDescent="0.25">
      <c r="B1052" s="3" t="s">
        <v>3166</v>
      </c>
      <c r="C1052" s="3" t="s">
        <v>5298</v>
      </c>
      <c r="D1052" s="3" t="s">
        <v>5299</v>
      </c>
      <c r="E1052" s="3">
        <v>52</v>
      </c>
      <c r="F1052" s="3" t="s">
        <v>5325</v>
      </c>
      <c r="G1052" s="3" t="s">
        <v>5336</v>
      </c>
      <c r="H1052" s="3" t="s">
        <v>5337</v>
      </c>
      <c r="I1052" s="3" t="s">
        <v>3172</v>
      </c>
      <c r="J1052" s="3">
        <v>252.64</v>
      </c>
    </row>
    <row r="1053" spans="2:10" x14ac:dyDescent="0.25">
      <c r="B1053" s="3" t="s">
        <v>3166</v>
      </c>
      <c r="C1053" s="3" t="s">
        <v>5298</v>
      </c>
      <c r="D1053" s="3" t="s">
        <v>5299</v>
      </c>
      <c r="E1053" s="3">
        <v>52</v>
      </c>
      <c r="F1053" s="3" t="s">
        <v>5325</v>
      </c>
      <c r="G1053" s="3" t="s">
        <v>5338</v>
      </c>
      <c r="H1053" s="3" t="s">
        <v>5339</v>
      </c>
      <c r="I1053" s="3" t="s">
        <v>3172</v>
      </c>
      <c r="J1053" s="3">
        <v>86.57</v>
      </c>
    </row>
    <row r="1054" spans="2:10" x14ac:dyDescent="0.25">
      <c r="B1054" s="3" t="s">
        <v>3166</v>
      </c>
      <c r="C1054" s="3" t="s">
        <v>5298</v>
      </c>
      <c r="D1054" s="3" t="s">
        <v>5299</v>
      </c>
      <c r="E1054" s="3">
        <v>52</v>
      </c>
      <c r="F1054" s="3" t="s">
        <v>5325</v>
      </c>
      <c r="G1054" s="3" t="s">
        <v>5340</v>
      </c>
      <c r="H1054" s="3" t="s">
        <v>5341</v>
      </c>
      <c r="I1054" s="3" t="s">
        <v>3172</v>
      </c>
      <c r="J1054" s="3">
        <v>138.02000000000001</v>
      </c>
    </row>
    <row r="1055" spans="2:10" x14ac:dyDescent="0.25">
      <c r="B1055" s="3" t="s">
        <v>3166</v>
      </c>
      <c r="C1055" s="3" t="s">
        <v>5298</v>
      </c>
      <c r="D1055" s="3" t="s">
        <v>5299</v>
      </c>
      <c r="E1055" s="3">
        <v>52</v>
      </c>
      <c r="F1055" s="3" t="s">
        <v>5325</v>
      </c>
      <c r="G1055" s="3" t="s">
        <v>5342</v>
      </c>
      <c r="H1055" s="3" t="s">
        <v>5343</v>
      </c>
      <c r="I1055" s="3" t="s">
        <v>3172</v>
      </c>
      <c r="J1055" s="3">
        <v>178.8</v>
      </c>
    </row>
    <row r="1056" spans="2:10" x14ac:dyDescent="0.25">
      <c r="B1056" s="3" t="s">
        <v>3166</v>
      </c>
      <c r="C1056" s="3" t="s">
        <v>5298</v>
      </c>
      <c r="D1056" s="3" t="s">
        <v>5299</v>
      </c>
      <c r="E1056" s="3">
        <v>52</v>
      </c>
      <c r="F1056" s="3" t="s">
        <v>5325</v>
      </c>
      <c r="G1056" s="3" t="s">
        <v>5344</v>
      </c>
      <c r="H1056" s="3" t="s">
        <v>5345</v>
      </c>
      <c r="I1056" s="3" t="s">
        <v>3172</v>
      </c>
      <c r="J1056" s="3">
        <v>266.85000000000002</v>
      </c>
    </row>
    <row r="1057" spans="2:10" x14ac:dyDescent="0.25">
      <c r="B1057" s="3" t="s">
        <v>3166</v>
      </c>
      <c r="C1057" s="3" t="s">
        <v>5298</v>
      </c>
      <c r="D1057" s="3" t="s">
        <v>5299</v>
      </c>
      <c r="E1057" s="3">
        <v>52</v>
      </c>
      <c r="F1057" s="3" t="s">
        <v>5325</v>
      </c>
      <c r="G1057" s="3" t="s">
        <v>5346</v>
      </c>
      <c r="H1057" s="3" t="s">
        <v>5347</v>
      </c>
      <c r="I1057" s="3" t="s">
        <v>3172</v>
      </c>
      <c r="J1057" s="3">
        <v>111.57</v>
      </c>
    </row>
    <row r="1058" spans="2:10" x14ac:dyDescent="0.25">
      <c r="B1058" s="3" t="s">
        <v>3166</v>
      </c>
      <c r="C1058" s="3" t="s">
        <v>5298</v>
      </c>
      <c r="D1058" s="3" t="s">
        <v>5299</v>
      </c>
      <c r="E1058" s="3">
        <v>52</v>
      </c>
      <c r="F1058" s="3" t="s">
        <v>5325</v>
      </c>
      <c r="G1058" s="3" t="s">
        <v>5348</v>
      </c>
      <c r="H1058" s="3" t="s">
        <v>5349</v>
      </c>
      <c r="I1058" s="3" t="s">
        <v>3172</v>
      </c>
      <c r="J1058" s="3">
        <v>91.09</v>
      </c>
    </row>
    <row r="1059" spans="2:10" x14ac:dyDescent="0.25">
      <c r="B1059" s="3" t="s">
        <v>3166</v>
      </c>
      <c r="C1059" s="3" t="s">
        <v>5298</v>
      </c>
      <c r="D1059" s="3" t="s">
        <v>5299</v>
      </c>
      <c r="E1059" s="3">
        <v>52</v>
      </c>
      <c r="F1059" s="3" t="s">
        <v>5325</v>
      </c>
      <c r="G1059" s="3" t="s">
        <v>5350</v>
      </c>
      <c r="H1059" s="3" t="s">
        <v>5351</v>
      </c>
      <c r="I1059" s="3" t="s">
        <v>3172</v>
      </c>
      <c r="J1059" s="3">
        <v>94.57</v>
      </c>
    </row>
    <row r="1060" spans="2:10" x14ac:dyDescent="0.25">
      <c r="B1060" s="3" t="s">
        <v>3166</v>
      </c>
      <c r="C1060" s="3" t="s">
        <v>5298</v>
      </c>
      <c r="D1060" s="3" t="s">
        <v>5299</v>
      </c>
      <c r="E1060" s="3">
        <v>52</v>
      </c>
      <c r="F1060" s="3" t="s">
        <v>5325</v>
      </c>
      <c r="G1060" s="3" t="s">
        <v>5352</v>
      </c>
      <c r="H1060" s="3" t="s">
        <v>5353</v>
      </c>
      <c r="I1060" s="3" t="s">
        <v>3172</v>
      </c>
      <c r="J1060" s="3">
        <v>96.42</v>
      </c>
    </row>
    <row r="1061" spans="2:10" x14ac:dyDescent="0.25">
      <c r="B1061" s="3" t="s">
        <v>3166</v>
      </c>
      <c r="C1061" s="3" t="s">
        <v>5298</v>
      </c>
      <c r="D1061" s="3" t="s">
        <v>5299</v>
      </c>
      <c r="E1061" s="3">
        <v>52</v>
      </c>
      <c r="F1061" s="3" t="s">
        <v>5325</v>
      </c>
      <c r="G1061" s="3" t="s">
        <v>5354</v>
      </c>
      <c r="H1061" s="3" t="s">
        <v>5355</v>
      </c>
      <c r="I1061" s="3" t="s">
        <v>3172</v>
      </c>
      <c r="J1061" s="3">
        <v>146.43</v>
      </c>
    </row>
    <row r="1062" spans="2:10" x14ac:dyDescent="0.25">
      <c r="B1062" s="3" t="s">
        <v>3166</v>
      </c>
      <c r="C1062" s="3" t="s">
        <v>5298</v>
      </c>
      <c r="D1062" s="3" t="s">
        <v>5299</v>
      </c>
      <c r="E1062" s="3">
        <v>52</v>
      </c>
      <c r="F1062" s="3" t="s">
        <v>5325</v>
      </c>
      <c r="G1062" s="3" t="s">
        <v>5356</v>
      </c>
      <c r="H1062" s="3" t="s">
        <v>5357</v>
      </c>
      <c r="I1062" s="3" t="s">
        <v>3172</v>
      </c>
      <c r="J1062" s="3">
        <v>213.95</v>
      </c>
    </row>
    <row r="1063" spans="2:10" x14ac:dyDescent="0.25">
      <c r="B1063" s="3" t="s">
        <v>3166</v>
      </c>
      <c r="C1063" s="3" t="s">
        <v>5298</v>
      </c>
      <c r="D1063" s="3" t="s">
        <v>5299</v>
      </c>
      <c r="E1063" s="3">
        <v>52</v>
      </c>
      <c r="F1063" s="3" t="s">
        <v>5325</v>
      </c>
      <c r="G1063" s="3" t="s">
        <v>5358</v>
      </c>
      <c r="H1063" s="3" t="s">
        <v>5359</v>
      </c>
      <c r="I1063" s="3" t="s">
        <v>3172</v>
      </c>
      <c r="J1063" s="3">
        <v>300.83</v>
      </c>
    </row>
    <row r="1064" spans="2:10" x14ac:dyDescent="0.25">
      <c r="B1064" s="3" t="s">
        <v>3166</v>
      </c>
      <c r="C1064" s="3" t="s">
        <v>5298</v>
      </c>
      <c r="D1064" s="3" t="s">
        <v>5299</v>
      </c>
      <c r="E1064" s="3">
        <v>52</v>
      </c>
      <c r="F1064" s="3" t="s">
        <v>5325</v>
      </c>
      <c r="G1064" s="3" t="s">
        <v>5360</v>
      </c>
      <c r="H1064" s="3" t="s">
        <v>5361</v>
      </c>
      <c r="I1064" s="3" t="s">
        <v>3172</v>
      </c>
      <c r="J1064" s="3">
        <v>114.01</v>
      </c>
    </row>
    <row r="1065" spans="2:10" x14ac:dyDescent="0.25">
      <c r="B1065" s="3" t="s">
        <v>3166</v>
      </c>
      <c r="C1065" s="3" t="s">
        <v>5298</v>
      </c>
      <c r="D1065" s="3" t="s">
        <v>5299</v>
      </c>
      <c r="E1065" s="3">
        <v>52</v>
      </c>
      <c r="F1065" s="3" t="s">
        <v>5325</v>
      </c>
      <c r="G1065" s="3" t="s">
        <v>5362</v>
      </c>
      <c r="H1065" s="3" t="s">
        <v>5363</v>
      </c>
      <c r="I1065" s="3" t="s">
        <v>3172</v>
      </c>
      <c r="J1065" s="3">
        <v>118.52</v>
      </c>
    </row>
    <row r="1066" spans="2:10" x14ac:dyDescent="0.25">
      <c r="B1066" s="3" t="s">
        <v>3166</v>
      </c>
      <c r="C1066" s="3" t="s">
        <v>5298</v>
      </c>
      <c r="D1066" s="3" t="s">
        <v>5299</v>
      </c>
      <c r="E1066" s="3">
        <v>52</v>
      </c>
      <c r="F1066" s="3" t="s">
        <v>5325</v>
      </c>
      <c r="G1066" s="3" t="s">
        <v>5364</v>
      </c>
      <c r="H1066" s="3" t="s">
        <v>5365</v>
      </c>
      <c r="I1066" s="3" t="s">
        <v>3172</v>
      </c>
      <c r="J1066" s="3">
        <v>105.6</v>
      </c>
    </row>
    <row r="1067" spans="2:10" x14ac:dyDescent="0.25">
      <c r="B1067" s="3" t="s">
        <v>3166</v>
      </c>
      <c r="C1067" s="3" t="s">
        <v>5298</v>
      </c>
      <c r="D1067" s="3" t="s">
        <v>5299</v>
      </c>
      <c r="E1067" s="3">
        <v>52</v>
      </c>
      <c r="F1067" s="3" t="s">
        <v>5325</v>
      </c>
      <c r="G1067" s="3" t="s">
        <v>5366</v>
      </c>
      <c r="H1067" s="3" t="s">
        <v>5367</v>
      </c>
      <c r="I1067" s="3" t="s">
        <v>3172</v>
      </c>
      <c r="J1067" s="3">
        <v>165</v>
      </c>
    </row>
    <row r="1068" spans="2:10" x14ac:dyDescent="0.25">
      <c r="B1068" s="3" t="s">
        <v>3166</v>
      </c>
      <c r="C1068" s="3" t="s">
        <v>5298</v>
      </c>
      <c r="D1068" s="3" t="s">
        <v>5299</v>
      </c>
      <c r="E1068" s="3">
        <v>52</v>
      </c>
      <c r="F1068" s="3" t="s">
        <v>5325</v>
      </c>
      <c r="G1068" s="3" t="s">
        <v>5368</v>
      </c>
      <c r="H1068" s="3" t="s">
        <v>5369</v>
      </c>
      <c r="I1068" s="3" t="s">
        <v>3172</v>
      </c>
      <c r="J1068" s="3">
        <v>128.69999999999999</v>
      </c>
    </row>
    <row r="1069" spans="2:10" x14ac:dyDescent="0.25">
      <c r="B1069" s="3" t="s">
        <v>3166</v>
      </c>
      <c r="C1069" s="3" t="s">
        <v>5298</v>
      </c>
      <c r="D1069" s="3" t="s">
        <v>5299</v>
      </c>
      <c r="E1069" s="3">
        <v>52</v>
      </c>
      <c r="F1069" s="3" t="s">
        <v>5325</v>
      </c>
      <c r="G1069" s="3" t="s">
        <v>5370</v>
      </c>
      <c r="H1069" s="3" t="s">
        <v>5371</v>
      </c>
      <c r="I1069" s="3" t="s">
        <v>3172</v>
      </c>
      <c r="J1069" s="3">
        <v>145.9</v>
      </c>
    </row>
    <row r="1070" spans="2:10" x14ac:dyDescent="0.25">
      <c r="B1070" s="3" t="s">
        <v>3166</v>
      </c>
      <c r="C1070" s="3" t="s">
        <v>5298</v>
      </c>
      <c r="D1070" s="3" t="s">
        <v>5299</v>
      </c>
      <c r="E1070" s="3">
        <v>49</v>
      </c>
      <c r="F1070" s="3" t="s">
        <v>5372</v>
      </c>
      <c r="G1070" s="3" t="s">
        <v>5373</v>
      </c>
      <c r="H1070" s="3" t="s">
        <v>5374</v>
      </c>
      <c r="I1070" s="3" t="s">
        <v>3172</v>
      </c>
      <c r="J1070" s="3">
        <v>59.98</v>
      </c>
    </row>
    <row r="1071" spans="2:10" x14ac:dyDescent="0.25">
      <c r="B1071" s="3" t="s">
        <v>3166</v>
      </c>
      <c r="C1071" s="3" t="s">
        <v>5298</v>
      </c>
      <c r="D1071" s="3" t="s">
        <v>5299</v>
      </c>
      <c r="E1071" s="3">
        <v>49</v>
      </c>
      <c r="F1071" s="3" t="s">
        <v>5372</v>
      </c>
      <c r="G1071" s="3" t="s">
        <v>5375</v>
      </c>
      <c r="H1071" s="3" t="s">
        <v>5376</v>
      </c>
      <c r="I1071" s="3" t="s">
        <v>3172</v>
      </c>
      <c r="J1071" s="3">
        <v>65.099999999999994</v>
      </c>
    </row>
    <row r="1072" spans="2:10" x14ac:dyDescent="0.25">
      <c r="B1072" s="3" t="s">
        <v>3166</v>
      </c>
      <c r="C1072" s="3" t="s">
        <v>5298</v>
      </c>
      <c r="D1072" s="3" t="s">
        <v>5299</v>
      </c>
      <c r="E1072" s="3">
        <v>49</v>
      </c>
      <c r="F1072" s="3" t="s">
        <v>5372</v>
      </c>
      <c r="G1072" s="3" t="s">
        <v>5377</v>
      </c>
      <c r="H1072" s="3" t="s">
        <v>5378</v>
      </c>
      <c r="I1072" s="3" t="s">
        <v>3172</v>
      </c>
      <c r="J1072" s="3">
        <v>95.73</v>
      </c>
    </row>
    <row r="1073" spans="2:10" x14ac:dyDescent="0.25">
      <c r="B1073" s="3" t="s">
        <v>3166</v>
      </c>
      <c r="C1073" s="3" t="s">
        <v>5298</v>
      </c>
      <c r="D1073" s="3" t="s">
        <v>5299</v>
      </c>
      <c r="E1073" s="3">
        <v>49</v>
      </c>
      <c r="F1073" s="3" t="s">
        <v>5372</v>
      </c>
      <c r="G1073" s="3" t="s">
        <v>5379</v>
      </c>
      <c r="H1073" s="3" t="s">
        <v>5380</v>
      </c>
      <c r="I1073" s="3" t="s">
        <v>3172</v>
      </c>
      <c r="J1073" s="3">
        <v>126.14</v>
      </c>
    </row>
    <row r="1074" spans="2:10" x14ac:dyDescent="0.25">
      <c r="B1074" s="3" t="s">
        <v>3166</v>
      </c>
      <c r="C1074" s="3" t="s">
        <v>5298</v>
      </c>
      <c r="D1074" s="3" t="s">
        <v>5299</v>
      </c>
      <c r="E1074" s="3">
        <v>49</v>
      </c>
      <c r="F1074" s="3" t="s">
        <v>5372</v>
      </c>
      <c r="G1074" s="3" t="s">
        <v>5381</v>
      </c>
      <c r="H1074" s="3" t="s">
        <v>5382</v>
      </c>
      <c r="I1074" s="3" t="s">
        <v>3172</v>
      </c>
      <c r="J1074" s="3">
        <v>177.39</v>
      </c>
    </row>
    <row r="1075" spans="2:10" x14ac:dyDescent="0.25">
      <c r="B1075" s="3" t="s">
        <v>3166</v>
      </c>
      <c r="C1075" s="3" t="s">
        <v>5298</v>
      </c>
      <c r="D1075" s="3" t="s">
        <v>5299</v>
      </c>
      <c r="E1075" s="3">
        <v>49</v>
      </c>
      <c r="F1075" s="3" t="s">
        <v>5372</v>
      </c>
      <c r="G1075" s="3" t="s">
        <v>5383</v>
      </c>
      <c r="H1075" s="3" t="s">
        <v>5384</v>
      </c>
      <c r="I1075" s="3" t="s">
        <v>3172</v>
      </c>
      <c r="J1075" s="3">
        <v>56.38</v>
      </c>
    </row>
    <row r="1076" spans="2:10" x14ac:dyDescent="0.25">
      <c r="B1076" s="3" t="s">
        <v>3166</v>
      </c>
      <c r="C1076" s="3" t="s">
        <v>5298</v>
      </c>
      <c r="D1076" s="3" t="s">
        <v>5299</v>
      </c>
      <c r="E1076" s="3">
        <v>48</v>
      </c>
      <c r="F1076" s="3" t="s">
        <v>5385</v>
      </c>
      <c r="G1076" s="3" t="s">
        <v>5386</v>
      </c>
      <c r="H1076" s="3" t="s">
        <v>5387</v>
      </c>
      <c r="I1076" s="3" t="s">
        <v>3172</v>
      </c>
      <c r="J1076" s="3">
        <v>49.18</v>
      </c>
    </row>
    <row r="1077" spans="2:10" x14ac:dyDescent="0.25">
      <c r="B1077" s="3" t="s">
        <v>3166</v>
      </c>
      <c r="C1077" s="3" t="s">
        <v>5298</v>
      </c>
      <c r="D1077" s="3" t="s">
        <v>5299</v>
      </c>
      <c r="E1077" s="3">
        <v>48</v>
      </c>
      <c r="F1077" s="3" t="s">
        <v>5385</v>
      </c>
      <c r="G1077" s="3" t="s">
        <v>5388</v>
      </c>
      <c r="H1077" s="3" t="s">
        <v>5389</v>
      </c>
      <c r="I1077" s="3" t="s">
        <v>3172</v>
      </c>
      <c r="J1077" s="3">
        <v>51.21</v>
      </c>
    </row>
    <row r="1078" spans="2:10" x14ac:dyDescent="0.25">
      <c r="B1078" s="3" t="s">
        <v>3166</v>
      </c>
      <c r="C1078" s="3" t="s">
        <v>5298</v>
      </c>
      <c r="D1078" s="3" t="s">
        <v>5299</v>
      </c>
      <c r="E1078" s="3">
        <v>48</v>
      </c>
      <c r="F1078" s="3" t="s">
        <v>5385</v>
      </c>
      <c r="G1078" s="3" t="s">
        <v>5390</v>
      </c>
      <c r="H1078" s="3" t="s">
        <v>5391</v>
      </c>
      <c r="I1078" s="3" t="s">
        <v>3172</v>
      </c>
      <c r="J1078" s="3">
        <v>94.75</v>
      </c>
    </row>
    <row r="1079" spans="2:10" x14ac:dyDescent="0.25">
      <c r="B1079" s="3" t="s">
        <v>3166</v>
      </c>
      <c r="C1079" s="3" t="s">
        <v>5298</v>
      </c>
      <c r="D1079" s="3" t="s">
        <v>5299</v>
      </c>
      <c r="E1079" s="3">
        <v>48</v>
      </c>
      <c r="F1079" s="3" t="s">
        <v>5385</v>
      </c>
      <c r="G1079" s="3" t="s">
        <v>5392</v>
      </c>
      <c r="H1079" s="3" t="s">
        <v>5393</v>
      </c>
      <c r="I1079" s="3" t="s">
        <v>3172</v>
      </c>
      <c r="J1079" s="3">
        <v>132.83000000000001</v>
      </c>
    </row>
    <row r="1080" spans="2:10" x14ac:dyDescent="0.25">
      <c r="B1080" s="3" t="s">
        <v>3166</v>
      </c>
      <c r="C1080" s="3" t="s">
        <v>5298</v>
      </c>
      <c r="D1080" s="3" t="s">
        <v>5299</v>
      </c>
      <c r="E1080" s="3">
        <v>47</v>
      </c>
      <c r="F1080" s="3" t="s">
        <v>5394</v>
      </c>
      <c r="G1080" s="3" t="s">
        <v>5395</v>
      </c>
      <c r="H1080" s="3" t="s">
        <v>5396</v>
      </c>
      <c r="I1080" s="3" t="s">
        <v>3172</v>
      </c>
      <c r="J1080" s="3">
        <v>55.16</v>
      </c>
    </row>
    <row r="1081" spans="2:10" x14ac:dyDescent="0.25">
      <c r="B1081" s="3" t="s">
        <v>3166</v>
      </c>
      <c r="C1081" s="3" t="s">
        <v>5298</v>
      </c>
      <c r="D1081" s="3" t="s">
        <v>5299</v>
      </c>
      <c r="E1081" s="3">
        <v>47</v>
      </c>
      <c r="F1081" s="3" t="s">
        <v>5394</v>
      </c>
      <c r="G1081" s="3" t="s">
        <v>5397</v>
      </c>
      <c r="H1081" s="3" t="s">
        <v>5398</v>
      </c>
      <c r="I1081" s="3" t="s">
        <v>3172</v>
      </c>
      <c r="J1081" s="3">
        <v>64.64</v>
      </c>
    </row>
    <row r="1082" spans="2:10" x14ac:dyDescent="0.25">
      <c r="B1082" s="3" t="s">
        <v>3166</v>
      </c>
      <c r="C1082" s="3" t="s">
        <v>5298</v>
      </c>
      <c r="D1082" s="3" t="s">
        <v>5299</v>
      </c>
      <c r="E1082" s="3">
        <v>47</v>
      </c>
      <c r="F1082" s="3" t="s">
        <v>5394</v>
      </c>
      <c r="G1082" s="3" t="s">
        <v>5399</v>
      </c>
      <c r="H1082" s="3" t="s">
        <v>5400</v>
      </c>
      <c r="I1082" s="3" t="s">
        <v>3172</v>
      </c>
      <c r="J1082" s="3">
        <v>84.74</v>
      </c>
    </row>
    <row r="1083" spans="2:10" x14ac:dyDescent="0.25">
      <c r="B1083" s="3" t="s">
        <v>3166</v>
      </c>
      <c r="C1083" s="3" t="s">
        <v>5298</v>
      </c>
      <c r="D1083" s="3" t="s">
        <v>5299</v>
      </c>
      <c r="E1083" s="3">
        <v>47</v>
      </c>
      <c r="F1083" s="3" t="s">
        <v>5394</v>
      </c>
      <c r="G1083" s="3" t="s">
        <v>5401</v>
      </c>
      <c r="H1083" s="3" t="s">
        <v>5402</v>
      </c>
      <c r="I1083" s="3" t="s">
        <v>3172</v>
      </c>
      <c r="J1083" s="3">
        <v>110.92</v>
      </c>
    </row>
    <row r="1084" spans="2:10" x14ac:dyDescent="0.25">
      <c r="B1084" s="3" t="s">
        <v>3166</v>
      </c>
      <c r="C1084" s="3" t="s">
        <v>5298</v>
      </c>
      <c r="D1084" s="3" t="s">
        <v>5299</v>
      </c>
      <c r="E1084" s="3">
        <v>47</v>
      </c>
      <c r="F1084" s="3" t="s">
        <v>5394</v>
      </c>
      <c r="G1084" s="3" t="s">
        <v>5403</v>
      </c>
      <c r="H1084" s="3" t="s">
        <v>5404</v>
      </c>
      <c r="I1084" s="3" t="s">
        <v>3172</v>
      </c>
      <c r="J1084" s="3">
        <v>121</v>
      </c>
    </row>
    <row r="1085" spans="2:10" x14ac:dyDescent="0.25">
      <c r="B1085" s="3" t="s">
        <v>3166</v>
      </c>
      <c r="C1085" s="3" t="s">
        <v>5298</v>
      </c>
      <c r="D1085" s="3" t="s">
        <v>5299</v>
      </c>
      <c r="E1085" s="3">
        <v>54</v>
      </c>
      <c r="F1085" s="3" t="s">
        <v>5405</v>
      </c>
      <c r="G1085" s="3" t="s">
        <v>5406</v>
      </c>
      <c r="H1085" s="3" t="s">
        <v>5407</v>
      </c>
      <c r="I1085" s="3" t="s">
        <v>3172</v>
      </c>
      <c r="J1085" s="3">
        <v>50.43</v>
      </c>
    </row>
    <row r="1086" spans="2:10" x14ac:dyDescent="0.25">
      <c r="B1086" s="3" t="s">
        <v>3166</v>
      </c>
      <c r="C1086" s="3" t="s">
        <v>5298</v>
      </c>
      <c r="D1086" s="3" t="s">
        <v>5299</v>
      </c>
      <c r="E1086" s="3">
        <v>54</v>
      </c>
      <c r="F1086" s="3" t="s">
        <v>5405</v>
      </c>
      <c r="G1086" s="3" t="s">
        <v>5408</v>
      </c>
      <c r="H1086" s="3" t="s">
        <v>5409</v>
      </c>
      <c r="I1086" s="3" t="s">
        <v>3172</v>
      </c>
      <c r="J1086" s="3">
        <v>8.36</v>
      </c>
    </row>
    <row r="1087" spans="2:10" x14ac:dyDescent="0.25">
      <c r="B1087" s="3" t="s">
        <v>3166</v>
      </c>
      <c r="C1087" s="3" t="s">
        <v>5298</v>
      </c>
      <c r="D1087" s="3" t="s">
        <v>5299</v>
      </c>
      <c r="E1087" s="3">
        <v>54</v>
      </c>
      <c r="F1087" s="3" t="s">
        <v>5405</v>
      </c>
      <c r="G1087" s="3" t="s">
        <v>5410</v>
      </c>
      <c r="H1087" s="3" t="s">
        <v>5411</v>
      </c>
      <c r="I1087" s="3" t="s">
        <v>3172</v>
      </c>
      <c r="J1087" s="3">
        <v>45</v>
      </c>
    </row>
    <row r="1088" spans="2:10" x14ac:dyDescent="0.25">
      <c r="B1088" s="3" t="s">
        <v>3166</v>
      </c>
      <c r="C1088" s="3" t="s">
        <v>5298</v>
      </c>
      <c r="D1088" s="3" t="s">
        <v>5299</v>
      </c>
      <c r="E1088" s="3">
        <v>54</v>
      </c>
      <c r="F1088" s="3" t="s">
        <v>5405</v>
      </c>
      <c r="G1088" s="3" t="s">
        <v>5412</v>
      </c>
      <c r="H1088" s="3" t="s">
        <v>5413</v>
      </c>
      <c r="I1088" s="3" t="s">
        <v>3172</v>
      </c>
      <c r="J1088" s="3">
        <v>53.56</v>
      </c>
    </row>
    <row r="1089" spans="2:10" x14ac:dyDescent="0.25">
      <c r="B1089" s="3" t="s">
        <v>3166</v>
      </c>
      <c r="C1089" s="3" t="s">
        <v>5298</v>
      </c>
      <c r="D1089" s="3" t="s">
        <v>5299</v>
      </c>
      <c r="E1089" s="3">
        <v>54</v>
      </c>
      <c r="F1089" s="3" t="s">
        <v>5405</v>
      </c>
      <c r="G1089" s="3" t="s">
        <v>5414</v>
      </c>
      <c r="H1089" s="3" t="s">
        <v>5415</v>
      </c>
      <c r="I1089" s="3" t="s">
        <v>3172</v>
      </c>
      <c r="J1089" s="3">
        <v>185</v>
      </c>
    </row>
    <row r="1090" spans="2:10" x14ac:dyDescent="0.25">
      <c r="B1090" s="3" t="s">
        <v>3166</v>
      </c>
      <c r="C1090" s="3" t="s">
        <v>5298</v>
      </c>
      <c r="D1090" s="3" t="s">
        <v>5299</v>
      </c>
      <c r="E1090" s="3">
        <v>54</v>
      </c>
      <c r="F1090" s="3" t="s">
        <v>5405</v>
      </c>
      <c r="G1090" s="3" t="s">
        <v>5416</v>
      </c>
      <c r="H1090" s="3" t="s">
        <v>5417</v>
      </c>
      <c r="I1090" s="3" t="s">
        <v>3172</v>
      </c>
      <c r="J1090" s="3">
        <v>387.93</v>
      </c>
    </row>
    <row r="1091" spans="2:10" x14ac:dyDescent="0.25">
      <c r="B1091" s="3" t="s">
        <v>3166</v>
      </c>
      <c r="C1091" s="3" t="s">
        <v>5298</v>
      </c>
      <c r="D1091" s="3" t="s">
        <v>5299</v>
      </c>
      <c r="E1091" s="3">
        <v>51</v>
      </c>
      <c r="F1091" s="3" t="s">
        <v>5418</v>
      </c>
      <c r="G1091" s="3" t="s">
        <v>5419</v>
      </c>
      <c r="H1091" s="3" t="s">
        <v>5420</v>
      </c>
      <c r="I1091" s="3" t="s">
        <v>3172</v>
      </c>
      <c r="J1091" s="3">
        <v>26.12</v>
      </c>
    </row>
    <row r="1092" spans="2:10" x14ac:dyDescent="0.25">
      <c r="B1092" s="3" t="s">
        <v>3166</v>
      </c>
      <c r="C1092" s="3" t="s">
        <v>5298</v>
      </c>
      <c r="D1092" s="3" t="s">
        <v>5299</v>
      </c>
      <c r="E1092" s="3">
        <v>51</v>
      </c>
      <c r="F1092" s="3" t="s">
        <v>5418</v>
      </c>
      <c r="G1092" s="3" t="s">
        <v>5421</v>
      </c>
      <c r="H1092" s="3" t="s">
        <v>5422</v>
      </c>
      <c r="I1092" s="3" t="s">
        <v>3172</v>
      </c>
      <c r="J1092" s="3">
        <v>22.4</v>
      </c>
    </row>
    <row r="1093" spans="2:10" x14ac:dyDescent="0.25">
      <c r="B1093" s="3" t="s">
        <v>3166</v>
      </c>
      <c r="C1093" s="3" t="s">
        <v>5298</v>
      </c>
      <c r="D1093" s="3" t="s">
        <v>5299</v>
      </c>
      <c r="E1093" s="3">
        <v>51</v>
      </c>
      <c r="F1093" s="3" t="s">
        <v>5418</v>
      </c>
      <c r="G1093" s="3" t="s">
        <v>5423</v>
      </c>
      <c r="H1093" s="3" t="s">
        <v>5424</v>
      </c>
      <c r="I1093" s="3" t="s">
        <v>3172</v>
      </c>
      <c r="J1093" s="3">
        <v>17.29</v>
      </c>
    </row>
    <row r="1094" spans="2:10" x14ac:dyDescent="0.25">
      <c r="B1094" s="3" t="s">
        <v>3166</v>
      </c>
      <c r="C1094" s="3" t="s">
        <v>5298</v>
      </c>
      <c r="D1094" s="3" t="s">
        <v>5299</v>
      </c>
      <c r="E1094" s="3">
        <v>51</v>
      </c>
      <c r="F1094" s="3" t="s">
        <v>5418</v>
      </c>
      <c r="G1094" s="3" t="s">
        <v>5425</v>
      </c>
      <c r="H1094" s="3" t="s">
        <v>5426</v>
      </c>
      <c r="I1094" s="3" t="s">
        <v>3172</v>
      </c>
      <c r="J1094" s="3">
        <v>22.58</v>
      </c>
    </row>
    <row r="1095" spans="2:10" x14ac:dyDescent="0.25">
      <c r="B1095" s="3" t="s">
        <v>3166</v>
      </c>
      <c r="C1095" s="3" t="s">
        <v>5298</v>
      </c>
      <c r="D1095" s="3" t="s">
        <v>5299</v>
      </c>
      <c r="E1095" s="3">
        <v>51</v>
      </c>
      <c r="F1095" s="3" t="s">
        <v>5418</v>
      </c>
      <c r="G1095" s="3" t="s">
        <v>5427</v>
      </c>
      <c r="H1095" s="3" t="s">
        <v>5428</v>
      </c>
      <c r="I1095" s="3" t="s">
        <v>3172</v>
      </c>
      <c r="J1095" s="3">
        <v>22.58</v>
      </c>
    </row>
    <row r="1096" spans="2:10" x14ac:dyDescent="0.25">
      <c r="B1096" s="3" t="s">
        <v>3166</v>
      </c>
      <c r="C1096" s="3" t="s">
        <v>5298</v>
      </c>
      <c r="D1096" s="3" t="s">
        <v>5299</v>
      </c>
      <c r="E1096" s="3">
        <v>51</v>
      </c>
      <c r="F1096" s="3" t="s">
        <v>5418</v>
      </c>
      <c r="G1096" s="3" t="s">
        <v>5429</v>
      </c>
      <c r="H1096" s="3" t="s">
        <v>5430</v>
      </c>
      <c r="I1096" s="3" t="s">
        <v>3172</v>
      </c>
      <c r="J1096" s="3">
        <v>26.12</v>
      </c>
    </row>
    <row r="1097" spans="2:10" x14ac:dyDescent="0.25">
      <c r="B1097" s="3" t="s">
        <v>3166</v>
      </c>
      <c r="C1097" s="3" t="s">
        <v>5298</v>
      </c>
      <c r="D1097" s="3" t="s">
        <v>5299</v>
      </c>
      <c r="E1097" s="3">
        <v>51</v>
      </c>
      <c r="F1097" s="3" t="s">
        <v>5418</v>
      </c>
      <c r="G1097" s="3" t="s">
        <v>5431</v>
      </c>
      <c r="H1097" s="3" t="s">
        <v>5432</v>
      </c>
      <c r="I1097" s="3" t="s">
        <v>3172</v>
      </c>
      <c r="J1097" s="3">
        <v>17.29</v>
      </c>
    </row>
    <row r="1098" spans="2:10" x14ac:dyDescent="0.25">
      <c r="B1098" s="3" t="s">
        <v>3166</v>
      </c>
      <c r="C1098" s="3" t="s">
        <v>5298</v>
      </c>
      <c r="D1098" s="3" t="s">
        <v>5299</v>
      </c>
      <c r="E1098" s="3">
        <v>51</v>
      </c>
      <c r="F1098" s="3" t="s">
        <v>5418</v>
      </c>
      <c r="G1098" s="3" t="s">
        <v>5433</v>
      </c>
      <c r="H1098" s="3" t="s">
        <v>5434</v>
      </c>
      <c r="I1098" s="3" t="s">
        <v>3172</v>
      </c>
      <c r="J1098" s="3">
        <v>9.0299999999999994</v>
      </c>
    </row>
    <row r="1099" spans="2:10" x14ac:dyDescent="0.25">
      <c r="B1099" s="3" t="s">
        <v>3166</v>
      </c>
      <c r="C1099" s="3" t="s">
        <v>5298</v>
      </c>
      <c r="D1099" s="3" t="s">
        <v>5299</v>
      </c>
      <c r="E1099" s="3">
        <v>51</v>
      </c>
      <c r="F1099" s="3" t="s">
        <v>5418</v>
      </c>
      <c r="G1099" s="3" t="s">
        <v>5435</v>
      </c>
      <c r="H1099" s="3" t="s">
        <v>5436</v>
      </c>
      <c r="I1099" s="3" t="s">
        <v>3172</v>
      </c>
      <c r="J1099" s="3">
        <v>21.73</v>
      </c>
    </row>
    <row r="1100" spans="2:10" x14ac:dyDescent="0.25">
      <c r="B1100" s="3" t="s">
        <v>3166</v>
      </c>
      <c r="C1100" s="3" t="s">
        <v>5298</v>
      </c>
      <c r="D1100" s="3" t="s">
        <v>5299</v>
      </c>
      <c r="E1100" s="3">
        <v>51</v>
      </c>
      <c r="F1100" s="3" t="s">
        <v>5418</v>
      </c>
      <c r="G1100" s="3" t="s">
        <v>5437</v>
      </c>
      <c r="H1100" s="3" t="s">
        <v>5438</v>
      </c>
      <c r="I1100" s="3" t="s">
        <v>3172</v>
      </c>
      <c r="J1100" s="3">
        <v>13.94</v>
      </c>
    </row>
    <row r="1101" spans="2:10" x14ac:dyDescent="0.25">
      <c r="B1101" s="3" t="s">
        <v>3166</v>
      </c>
      <c r="C1101" s="3" t="s">
        <v>5298</v>
      </c>
      <c r="D1101" s="3" t="s">
        <v>5299</v>
      </c>
      <c r="E1101" s="3">
        <v>51</v>
      </c>
      <c r="F1101" s="3" t="s">
        <v>5418</v>
      </c>
      <c r="G1101" s="3" t="s">
        <v>5439</v>
      </c>
      <c r="H1101" s="3" t="s">
        <v>5438</v>
      </c>
      <c r="I1101" s="3" t="s">
        <v>3172</v>
      </c>
      <c r="J1101" s="3">
        <v>13.94</v>
      </c>
    </row>
    <row r="1102" spans="2:10" x14ac:dyDescent="0.25">
      <c r="B1102" s="3" t="s">
        <v>3166</v>
      </c>
      <c r="C1102" s="3" t="s">
        <v>5298</v>
      </c>
      <c r="D1102" s="3" t="s">
        <v>5299</v>
      </c>
      <c r="E1102" s="3">
        <v>51</v>
      </c>
      <c r="F1102" s="3" t="s">
        <v>5418</v>
      </c>
      <c r="G1102" s="3" t="s">
        <v>5440</v>
      </c>
      <c r="H1102" s="3" t="s">
        <v>5441</v>
      </c>
      <c r="I1102" s="3" t="s">
        <v>3172</v>
      </c>
      <c r="J1102" s="3">
        <v>15.54</v>
      </c>
    </row>
    <row r="1103" spans="2:10" x14ac:dyDescent="0.25">
      <c r="B1103" s="3" t="s">
        <v>3166</v>
      </c>
      <c r="C1103" s="3" t="s">
        <v>5298</v>
      </c>
      <c r="D1103" s="3" t="s">
        <v>5299</v>
      </c>
      <c r="E1103" s="3">
        <v>51</v>
      </c>
      <c r="F1103" s="3" t="s">
        <v>5418</v>
      </c>
      <c r="G1103" s="3" t="s">
        <v>5442</v>
      </c>
      <c r="H1103" s="3" t="s">
        <v>5443</v>
      </c>
      <c r="I1103" s="3" t="s">
        <v>3172</v>
      </c>
      <c r="J1103" s="3">
        <v>19.84</v>
      </c>
    </row>
    <row r="1104" spans="2:10" x14ac:dyDescent="0.25">
      <c r="B1104" s="3" t="s">
        <v>3166</v>
      </c>
      <c r="C1104" s="3" t="s">
        <v>5298</v>
      </c>
      <c r="D1104" s="3" t="s">
        <v>5299</v>
      </c>
      <c r="E1104" s="3">
        <v>51</v>
      </c>
      <c r="F1104" s="3" t="s">
        <v>5418</v>
      </c>
      <c r="G1104" s="3" t="s">
        <v>5444</v>
      </c>
      <c r="H1104" s="3" t="s">
        <v>5445</v>
      </c>
      <c r="I1104" s="3" t="s">
        <v>3172</v>
      </c>
      <c r="J1104" s="3">
        <v>18.649999999999999</v>
      </c>
    </row>
    <row r="1105" spans="2:10" x14ac:dyDescent="0.25">
      <c r="B1105" s="3" t="s">
        <v>3166</v>
      </c>
      <c r="C1105" s="3" t="s">
        <v>5298</v>
      </c>
      <c r="D1105" s="3" t="s">
        <v>5299</v>
      </c>
      <c r="E1105" s="3">
        <v>51</v>
      </c>
      <c r="F1105" s="3" t="s">
        <v>5418</v>
      </c>
      <c r="G1105" s="3" t="s">
        <v>5446</v>
      </c>
      <c r="H1105" s="3" t="s">
        <v>5447</v>
      </c>
      <c r="I1105" s="3" t="s">
        <v>3172</v>
      </c>
      <c r="J1105" s="3">
        <v>8.8000000000000007</v>
      </c>
    </row>
    <row r="1106" spans="2:10" x14ac:dyDescent="0.25">
      <c r="B1106" s="3" t="s">
        <v>3166</v>
      </c>
      <c r="C1106" s="3" t="s">
        <v>5298</v>
      </c>
      <c r="D1106" s="3" t="s">
        <v>5299</v>
      </c>
      <c r="E1106" s="3">
        <v>51</v>
      </c>
      <c r="F1106" s="3" t="s">
        <v>5418</v>
      </c>
      <c r="G1106" s="3" t="s">
        <v>5448</v>
      </c>
      <c r="H1106" s="3" t="s">
        <v>5449</v>
      </c>
      <c r="I1106" s="3" t="s">
        <v>3172</v>
      </c>
      <c r="J1106" s="3">
        <v>8.8000000000000007</v>
      </c>
    </row>
    <row r="1107" spans="2:10" x14ac:dyDescent="0.25">
      <c r="B1107" s="3" t="s">
        <v>3166</v>
      </c>
      <c r="C1107" s="3" t="s">
        <v>5298</v>
      </c>
      <c r="D1107" s="3" t="s">
        <v>5299</v>
      </c>
      <c r="E1107" s="3">
        <v>51</v>
      </c>
      <c r="F1107" s="3" t="s">
        <v>5418</v>
      </c>
      <c r="G1107" s="3" t="s">
        <v>5450</v>
      </c>
      <c r="H1107" s="3" t="s">
        <v>5451</v>
      </c>
      <c r="I1107" s="3" t="s">
        <v>3172</v>
      </c>
      <c r="J1107" s="3">
        <v>15.54</v>
      </c>
    </row>
    <row r="1108" spans="2:10" x14ac:dyDescent="0.25">
      <c r="B1108" s="3" t="s">
        <v>3166</v>
      </c>
      <c r="C1108" s="3" t="s">
        <v>5298</v>
      </c>
      <c r="D1108" s="3" t="s">
        <v>5299</v>
      </c>
      <c r="E1108" s="3">
        <v>51</v>
      </c>
      <c r="F1108" s="3" t="s">
        <v>5418</v>
      </c>
      <c r="G1108" s="3" t="s">
        <v>5452</v>
      </c>
      <c r="H1108" s="3" t="s">
        <v>5453</v>
      </c>
      <c r="I1108" s="3" t="s">
        <v>3172</v>
      </c>
      <c r="J1108" s="3">
        <v>15.54</v>
      </c>
    </row>
    <row r="1109" spans="2:10" x14ac:dyDescent="0.25">
      <c r="B1109" s="3" t="s">
        <v>3166</v>
      </c>
      <c r="C1109" s="3" t="s">
        <v>5298</v>
      </c>
      <c r="D1109" s="3" t="s">
        <v>5299</v>
      </c>
      <c r="E1109" s="3">
        <v>51</v>
      </c>
      <c r="F1109" s="3" t="s">
        <v>5418</v>
      </c>
      <c r="G1109" s="3" t="s">
        <v>5454</v>
      </c>
      <c r="H1109" s="3" t="s">
        <v>5455</v>
      </c>
      <c r="I1109" s="3" t="s">
        <v>3172</v>
      </c>
      <c r="J1109" s="3">
        <v>26.62</v>
      </c>
    </row>
    <row r="1110" spans="2:10" x14ac:dyDescent="0.25">
      <c r="B1110" s="3" t="s">
        <v>3166</v>
      </c>
      <c r="C1110" s="3" t="s">
        <v>5298</v>
      </c>
      <c r="D1110" s="3" t="s">
        <v>5299</v>
      </c>
      <c r="E1110" s="3">
        <v>51</v>
      </c>
      <c r="F1110" s="3" t="s">
        <v>5418</v>
      </c>
      <c r="G1110" s="3" t="s">
        <v>5456</v>
      </c>
      <c r="H1110" s="3" t="s">
        <v>5457</v>
      </c>
      <c r="I1110" s="3" t="s">
        <v>3172</v>
      </c>
      <c r="J1110" s="3">
        <v>20.84</v>
      </c>
    </row>
    <row r="1111" spans="2:10" x14ac:dyDescent="0.25">
      <c r="B1111" s="3" t="s">
        <v>3166</v>
      </c>
      <c r="C1111" s="3" t="s">
        <v>5298</v>
      </c>
      <c r="D1111" s="3" t="s">
        <v>5299</v>
      </c>
      <c r="E1111" s="3">
        <v>51</v>
      </c>
      <c r="F1111" s="3" t="s">
        <v>5418</v>
      </c>
      <c r="G1111" s="3" t="s">
        <v>5458</v>
      </c>
      <c r="H1111" s="3" t="s">
        <v>5459</v>
      </c>
      <c r="I1111" s="3" t="s">
        <v>3172</v>
      </c>
      <c r="J1111" s="3">
        <v>15.54</v>
      </c>
    </row>
    <row r="1112" spans="2:10" x14ac:dyDescent="0.25">
      <c r="B1112" s="3" t="s">
        <v>3166</v>
      </c>
      <c r="C1112" s="3" t="s">
        <v>5298</v>
      </c>
      <c r="D1112" s="3" t="s">
        <v>5299</v>
      </c>
      <c r="E1112" s="3">
        <v>50</v>
      </c>
      <c r="F1112" s="3" t="s">
        <v>5460</v>
      </c>
      <c r="G1112" s="3" t="s">
        <v>5461</v>
      </c>
      <c r="H1112" s="3" t="s">
        <v>5462</v>
      </c>
      <c r="I1112" s="3" t="s">
        <v>3172</v>
      </c>
      <c r="J1112" s="3">
        <v>51.24</v>
      </c>
    </row>
    <row r="1113" spans="2:10" x14ac:dyDescent="0.25">
      <c r="B1113" s="3" t="s">
        <v>3166</v>
      </c>
      <c r="C1113" s="3" t="s">
        <v>5298</v>
      </c>
      <c r="D1113" s="3" t="s">
        <v>5299</v>
      </c>
      <c r="E1113" s="3">
        <v>50</v>
      </c>
      <c r="F1113" s="3" t="s">
        <v>5460</v>
      </c>
      <c r="G1113" s="3" t="s">
        <v>5463</v>
      </c>
      <c r="H1113" s="3" t="s">
        <v>5464</v>
      </c>
      <c r="I1113" s="3" t="s">
        <v>3172</v>
      </c>
      <c r="J1113" s="3">
        <v>102.48</v>
      </c>
    </row>
    <row r="1114" spans="2:10" x14ac:dyDescent="0.25">
      <c r="B1114" s="3" t="s">
        <v>3166</v>
      </c>
      <c r="C1114" s="3" t="s">
        <v>5298</v>
      </c>
      <c r="D1114" s="3" t="s">
        <v>5299</v>
      </c>
      <c r="E1114" s="3">
        <v>50</v>
      </c>
      <c r="F1114" s="3" t="s">
        <v>5460</v>
      </c>
      <c r="G1114" s="3" t="s">
        <v>5465</v>
      </c>
      <c r="H1114" s="3" t="s">
        <v>5466</v>
      </c>
      <c r="I1114" s="3" t="s">
        <v>3172</v>
      </c>
      <c r="J1114" s="3">
        <v>113.21</v>
      </c>
    </row>
    <row r="1115" spans="2:10" x14ac:dyDescent="0.25">
      <c r="B1115" s="3" t="s">
        <v>3166</v>
      </c>
      <c r="C1115" s="3" t="s">
        <v>5298</v>
      </c>
      <c r="D1115" s="3" t="s">
        <v>5299</v>
      </c>
      <c r="E1115" s="3">
        <v>50</v>
      </c>
      <c r="F1115" s="3" t="s">
        <v>5460</v>
      </c>
      <c r="G1115" s="3" t="s">
        <v>5467</v>
      </c>
      <c r="H1115" s="3" t="s">
        <v>5468</v>
      </c>
      <c r="I1115" s="3" t="s">
        <v>3172</v>
      </c>
      <c r="J1115" s="3">
        <v>37.51</v>
      </c>
    </row>
    <row r="1116" spans="2:10" x14ac:dyDescent="0.25">
      <c r="B1116" s="3" t="s">
        <v>3166</v>
      </c>
      <c r="C1116" s="3" t="s">
        <v>5298</v>
      </c>
      <c r="D1116" s="3" t="s">
        <v>5299</v>
      </c>
      <c r="E1116" s="3">
        <v>50</v>
      </c>
      <c r="F1116" s="3" t="s">
        <v>5460</v>
      </c>
      <c r="G1116" s="3" t="s">
        <v>5469</v>
      </c>
      <c r="H1116" s="3" t="s">
        <v>5470</v>
      </c>
      <c r="I1116" s="3" t="s">
        <v>3172</v>
      </c>
      <c r="J1116" s="3">
        <v>70.41</v>
      </c>
    </row>
    <row r="1117" spans="2:10" x14ac:dyDescent="0.25">
      <c r="B1117" s="3" t="s">
        <v>3166</v>
      </c>
      <c r="C1117" s="3" t="s">
        <v>5298</v>
      </c>
      <c r="D1117" s="3" t="s">
        <v>5299</v>
      </c>
      <c r="E1117" s="3">
        <v>50</v>
      </c>
      <c r="F1117" s="3" t="s">
        <v>5460</v>
      </c>
      <c r="G1117" s="3" t="s">
        <v>5471</v>
      </c>
      <c r="H1117" s="3" t="s">
        <v>5472</v>
      </c>
      <c r="I1117" s="3" t="s">
        <v>3172</v>
      </c>
      <c r="J1117" s="3">
        <v>59.9</v>
      </c>
    </row>
    <row r="1118" spans="2:10" x14ac:dyDescent="0.25">
      <c r="B1118" s="3" t="s">
        <v>3166</v>
      </c>
      <c r="C1118" s="3" t="s">
        <v>5298</v>
      </c>
      <c r="D1118" s="3" t="s">
        <v>5299</v>
      </c>
      <c r="E1118" s="3">
        <v>50</v>
      </c>
      <c r="F1118" s="3" t="s">
        <v>5460</v>
      </c>
      <c r="G1118" s="3" t="s">
        <v>5473</v>
      </c>
      <c r="H1118" s="3" t="s">
        <v>5474</v>
      </c>
      <c r="I1118" s="3" t="s">
        <v>3172</v>
      </c>
      <c r="J1118" s="3">
        <v>8.56</v>
      </c>
    </row>
    <row r="1119" spans="2:10" x14ac:dyDescent="0.25">
      <c r="B1119" s="3" t="s">
        <v>3166</v>
      </c>
      <c r="C1119" s="3" t="s">
        <v>5298</v>
      </c>
      <c r="D1119" s="3" t="s">
        <v>5299</v>
      </c>
      <c r="E1119" s="3">
        <v>50</v>
      </c>
      <c r="F1119" s="3" t="s">
        <v>5460</v>
      </c>
      <c r="G1119" s="3" t="s">
        <v>5475</v>
      </c>
      <c r="H1119" s="3" t="s">
        <v>5476</v>
      </c>
      <c r="I1119" s="3" t="s">
        <v>3172</v>
      </c>
      <c r="J1119" s="3">
        <v>12.83</v>
      </c>
    </row>
    <row r="1120" spans="2:10" x14ac:dyDescent="0.25">
      <c r="B1120" s="3" t="s">
        <v>3166</v>
      </c>
      <c r="C1120" s="3" t="s">
        <v>5298</v>
      </c>
      <c r="D1120" s="3" t="s">
        <v>5299</v>
      </c>
      <c r="E1120" s="3">
        <v>50</v>
      </c>
      <c r="F1120" s="3" t="s">
        <v>5460</v>
      </c>
      <c r="G1120" s="3" t="s">
        <v>5477</v>
      </c>
      <c r="H1120" s="3" t="s">
        <v>5478</v>
      </c>
      <c r="I1120" s="3" t="s">
        <v>3172</v>
      </c>
      <c r="J1120" s="3">
        <v>14.34</v>
      </c>
    </row>
    <row r="1121" spans="2:10" x14ac:dyDescent="0.25">
      <c r="B1121" s="3" t="s">
        <v>3166</v>
      </c>
      <c r="C1121" s="3" t="s">
        <v>5298</v>
      </c>
      <c r="D1121" s="3" t="s">
        <v>5299</v>
      </c>
      <c r="E1121" s="3">
        <v>50</v>
      </c>
      <c r="F1121" s="3" t="s">
        <v>5460</v>
      </c>
      <c r="G1121" s="3" t="s">
        <v>5479</v>
      </c>
      <c r="H1121" s="3" t="s">
        <v>5480</v>
      </c>
      <c r="I1121" s="3" t="s">
        <v>3172</v>
      </c>
      <c r="J1121" s="3">
        <v>14.34</v>
      </c>
    </row>
    <row r="1122" spans="2:10" x14ac:dyDescent="0.25">
      <c r="B1122" s="3" t="s">
        <v>3166</v>
      </c>
      <c r="C1122" s="3" t="s">
        <v>5298</v>
      </c>
      <c r="D1122" s="3" t="s">
        <v>5299</v>
      </c>
      <c r="E1122" s="3">
        <v>50</v>
      </c>
      <c r="F1122" s="3" t="s">
        <v>5460</v>
      </c>
      <c r="G1122" s="3" t="s">
        <v>5481</v>
      </c>
      <c r="H1122" s="3" t="s">
        <v>5482</v>
      </c>
      <c r="I1122" s="3" t="s">
        <v>3172</v>
      </c>
      <c r="J1122" s="3">
        <v>14.34</v>
      </c>
    </row>
    <row r="1123" spans="2:10" x14ac:dyDescent="0.25">
      <c r="B1123" s="3" t="s">
        <v>3166</v>
      </c>
      <c r="C1123" s="3" t="s">
        <v>5298</v>
      </c>
      <c r="D1123" s="3" t="s">
        <v>5299</v>
      </c>
      <c r="E1123" s="3">
        <v>50</v>
      </c>
      <c r="F1123" s="3" t="s">
        <v>5460</v>
      </c>
      <c r="G1123" s="3" t="s">
        <v>5483</v>
      </c>
      <c r="H1123" s="3" t="s">
        <v>5484</v>
      </c>
      <c r="I1123" s="3" t="s">
        <v>3172</v>
      </c>
      <c r="J1123" s="3">
        <v>12.29</v>
      </c>
    </row>
    <row r="1124" spans="2:10" x14ac:dyDescent="0.25">
      <c r="B1124" s="3" t="s">
        <v>3166</v>
      </c>
      <c r="C1124" s="3" t="s">
        <v>5298</v>
      </c>
      <c r="D1124" s="3" t="s">
        <v>5299</v>
      </c>
      <c r="E1124" s="3">
        <v>50</v>
      </c>
      <c r="F1124" s="3" t="s">
        <v>5460</v>
      </c>
      <c r="G1124" s="3" t="s">
        <v>5485</v>
      </c>
      <c r="H1124" s="3" t="s">
        <v>5486</v>
      </c>
      <c r="I1124" s="3" t="s">
        <v>3172</v>
      </c>
      <c r="J1124" s="3">
        <v>15.47</v>
      </c>
    </row>
    <row r="1125" spans="2:10" x14ac:dyDescent="0.25">
      <c r="B1125" s="3" t="s">
        <v>3166</v>
      </c>
      <c r="C1125" s="3" t="s">
        <v>5298</v>
      </c>
      <c r="D1125" s="3" t="s">
        <v>5299</v>
      </c>
      <c r="E1125" s="3">
        <v>50</v>
      </c>
      <c r="F1125" s="3" t="s">
        <v>5460</v>
      </c>
      <c r="G1125" s="3" t="s">
        <v>5487</v>
      </c>
      <c r="H1125" s="3" t="s">
        <v>5488</v>
      </c>
      <c r="I1125" s="3" t="s">
        <v>3172</v>
      </c>
      <c r="J1125" s="3">
        <v>17.57</v>
      </c>
    </row>
    <row r="1126" spans="2:10" x14ac:dyDescent="0.25">
      <c r="B1126" s="3" t="s">
        <v>3166</v>
      </c>
      <c r="C1126" s="3" t="s">
        <v>5298</v>
      </c>
      <c r="D1126" s="3" t="s">
        <v>5299</v>
      </c>
      <c r="E1126" s="3">
        <v>50</v>
      </c>
      <c r="F1126" s="3" t="s">
        <v>5460</v>
      </c>
      <c r="G1126" s="3" t="s">
        <v>5489</v>
      </c>
      <c r="H1126" s="3" t="s">
        <v>5490</v>
      </c>
      <c r="I1126" s="3" t="s">
        <v>3172</v>
      </c>
      <c r="J1126" s="3">
        <v>9.86</v>
      </c>
    </row>
    <row r="1127" spans="2:10" x14ac:dyDescent="0.25">
      <c r="B1127" s="3" t="s">
        <v>3166</v>
      </c>
      <c r="C1127" s="3" t="s">
        <v>5298</v>
      </c>
      <c r="D1127" s="3" t="s">
        <v>5299</v>
      </c>
      <c r="E1127" s="3">
        <v>50</v>
      </c>
      <c r="F1127" s="3" t="s">
        <v>5460</v>
      </c>
      <c r="G1127" s="3" t="s">
        <v>5491</v>
      </c>
      <c r="H1127" s="3" t="s">
        <v>5492</v>
      </c>
      <c r="I1127" s="3" t="s">
        <v>3172</v>
      </c>
      <c r="J1127" s="3">
        <v>94.89</v>
      </c>
    </row>
    <row r="1128" spans="2:10" x14ac:dyDescent="0.25">
      <c r="B1128" s="3" t="s">
        <v>3166</v>
      </c>
      <c r="C1128" s="3" t="s">
        <v>5298</v>
      </c>
      <c r="D1128" s="3" t="s">
        <v>5299</v>
      </c>
      <c r="E1128" s="3">
        <v>50</v>
      </c>
      <c r="F1128" s="3" t="s">
        <v>5460</v>
      </c>
      <c r="G1128" s="3" t="s">
        <v>5493</v>
      </c>
      <c r="H1128" s="3" t="s">
        <v>5494</v>
      </c>
      <c r="I1128" s="3" t="s">
        <v>3172</v>
      </c>
      <c r="J1128" s="3">
        <v>30.95</v>
      </c>
    </row>
    <row r="1129" spans="2:10" x14ac:dyDescent="0.25">
      <c r="B1129" s="3" t="s">
        <v>3166</v>
      </c>
      <c r="C1129" s="3" t="s">
        <v>5298</v>
      </c>
      <c r="D1129" s="3" t="s">
        <v>5299</v>
      </c>
      <c r="E1129" s="3">
        <v>53</v>
      </c>
      <c r="F1129" s="3" t="s">
        <v>5495</v>
      </c>
      <c r="G1129" s="3" t="s">
        <v>5496</v>
      </c>
      <c r="H1129" s="3" t="s">
        <v>5497</v>
      </c>
      <c r="I1129" s="3" t="s">
        <v>3172</v>
      </c>
      <c r="J1129" s="3">
        <v>174.65</v>
      </c>
    </row>
    <row r="1130" spans="2:10" x14ac:dyDescent="0.25">
      <c r="B1130" s="3" t="s">
        <v>3166</v>
      </c>
      <c r="C1130" s="3" t="s">
        <v>5298</v>
      </c>
      <c r="D1130" s="3" t="s">
        <v>5299</v>
      </c>
      <c r="E1130" s="3">
        <v>53</v>
      </c>
      <c r="F1130" s="3" t="s">
        <v>5495</v>
      </c>
      <c r="G1130" s="3" t="s">
        <v>5498</v>
      </c>
      <c r="H1130" s="3" t="s">
        <v>5499</v>
      </c>
      <c r="I1130" s="3" t="s">
        <v>3172</v>
      </c>
      <c r="J1130" s="3">
        <v>193.72</v>
      </c>
    </row>
    <row r="1131" spans="2:10" x14ac:dyDescent="0.25">
      <c r="B1131" s="3" t="s">
        <v>3166</v>
      </c>
      <c r="C1131" s="3" t="s">
        <v>5298</v>
      </c>
      <c r="D1131" s="3" t="s">
        <v>5299</v>
      </c>
      <c r="E1131" s="3">
        <v>53</v>
      </c>
      <c r="F1131" s="3" t="s">
        <v>5495</v>
      </c>
      <c r="G1131" s="3" t="s">
        <v>5500</v>
      </c>
      <c r="H1131" s="3" t="s">
        <v>5501</v>
      </c>
      <c r="I1131" s="3" t="s">
        <v>3172</v>
      </c>
      <c r="J1131" s="3">
        <v>216.13</v>
      </c>
    </row>
    <row r="1132" spans="2:10" x14ac:dyDescent="0.25">
      <c r="B1132" s="3" t="s">
        <v>3166</v>
      </c>
      <c r="C1132" s="3" t="s">
        <v>5298</v>
      </c>
      <c r="D1132" s="3" t="s">
        <v>5299</v>
      </c>
      <c r="E1132" s="3">
        <v>53</v>
      </c>
      <c r="F1132" s="3" t="s">
        <v>5495</v>
      </c>
      <c r="G1132" s="3" t="s">
        <v>5502</v>
      </c>
      <c r="H1132" s="3" t="s">
        <v>5503</v>
      </c>
      <c r="I1132" s="3" t="s">
        <v>3172</v>
      </c>
      <c r="J1132" s="3">
        <v>227.52</v>
      </c>
    </row>
    <row r="1133" spans="2:10" x14ac:dyDescent="0.25">
      <c r="B1133" s="3" t="s">
        <v>3166</v>
      </c>
      <c r="C1133" s="3" t="s">
        <v>5298</v>
      </c>
      <c r="D1133" s="3" t="s">
        <v>5299</v>
      </c>
      <c r="E1133" s="3">
        <v>53</v>
      </c>
      <c r="F1133" s="3" t="s">
        <v>5495</v>
      </c>
      <c r="G1133" s="3" t="s">
        <v>5504</v>
      </c>
      <c r="H1133" s="3" t="s">
        <v>5505</v>
      </c>
      <c r="I1133" s="3" t="s">
        <v>3172</v>
      </c>
      <c r="J1133" s="3">
        <v>422.58</v>
      </c>
    </row>
    <row r="1134" spans="2:10" x14ac:dyDescent="0.25">
      <c r="B1134" s="3" t="s">
        <v>3166</v>
      </c>
      <c r="C1134" s="3" t="s">
        <v>5298</v>
      </c>
      <c r="D1134" s="3" t="s">
        <v>5299</v>
      </c>
      <c r="E1134" s="3">
        <v>53</v>
      </c>
      <c r="F1134" s="3" t="s">
        <v>5495</v>
      </c>
      <c r="G1134" s="3" t="s">
        <v>5506</v>
      </c>
      <c r="H1134" s="3" t="s">
        <v>5507</v>
      </c>
      <c r="I1134" s="3" t="s">
        <v>3172</v>
      </c>
      <c r="J1134" s="3">
        <v>174.65</v>
      </c>
    </row>
    <row r="1135" spans="2:10" x14ac:dyDescent="0.25">
      <c r="B1135" s="3" t="s">
        <v>3166</v>
      </c>
      <c r="C1135" s="3" t="s">
        <v>5298</v>
      </c>
      <c r="D1135" s="3" t="s">
        <v>5299</v>
      </c>
      <c r="E1135" s="3">
        <v>53</v>
      </c>
      <c r="F1135" s="3" t="s">
        <v>5495</v>
      </c>
      <c r="G1135" s="3" t="s">
        <v>5508</v>
      </c>
      <c r="H1135" s="3" t="s">
        <v>5509</v>
      </c>
      <c r="I1135" s="3" t="s">
        <v>3172</v>
      </c>
      <c r="J1135" s="3">
        <v>133.1</v>
      </c>
    </row>
    <row r="1136" spans="2:10" x14ac:dyDescent="0.25">
      <c r="B1136" s="3" t="s">
        <v>3166</v>
      </c>
      <c r="C1136" s="3" t="s">
        <v>5298</v>
      </c>
      <c r="D1136" s="3" t="s">
        <v>5299</v>
      </c>
      <c r="E1136" s="3">
        <v>53</v>
      </c>
      <c r="F1136" s="3" t="s">
        <v>5495</v>
      </c>
      <c r="G1136" s="3" t="s">
        <v>5510</v>
      </c>
      <c r="H1136" s="3" t="s">
        <v>5511</v>
      </c>
      <c r="I1136" s="3" t="s">
        <v>3172</v>
      </c>
      <c r="J1136" s="3">
        <v>401.45</v>
      </c>
    </row>
    <row r="1137" spans="2:10" x14ac:dyDescent="0.25">
      <c r="B1137" s="3" t="s">
        <v>3166</v>
      </c>
      <c r="C1137" s="3" t="s">
        <v>5298</v>
      </c>
      <c r="D1137" s="3" t="s">
        <v>5299</v>
      </c>
      <c r="E1137" s="3">
        <v>53</v>
      </c>
      <c r="F1137" s="3" t="s">
        <v>5495</v>
      </c>
      <c r="G1137" s="3" t="s">
        <v>5512</v>
      </c>
      <c r="H1137" s="3" t="s">
        <v>5513</v>
      </c>
      <c r="I1137" s="3" t="s">
        <v>3172</v>
      </c>
      <c r="J1137" s="3">
        <v>258.89999999999998</v>
      </c>
    </row>
    <row r="1138" spans="2:10" x14ac:dyDescent="0.25">
      <c r="B1138" s="3" t="s">
        <v>3166</v>
      </c>
      <c r="C1138" s="3" t="s">
        <v>5298</v>
      </c>
      <c r="D1138" s="3" t="s">
        <v>5299</v>
      </c>
      <c r="E1138" s="3">
        <v>53</v>
      </c>
      <c r="F1138" s="3" t="s">
        <v>5495</v>
      </c>
      <c r="G1138" s="3" t="s">
        <v>5514</v>
      </c>
      <c r="H1138" s="3" t="s">
        <v>5515</v>
      </c>
      <c r="I1138" s="3" t="s">
        <v>3172</v>
      </c>
      <c r="J1138" s="3">
        <v>288.85000000000002</v>
      </c>
    </row>
    <row r="1139" spans="2:10" x14ac:dyDescent="0.25">
      <c r="B1139" s="3" t="s">
        <v>3166</v>
      </c>
      <c r="C1139" s="3" t="s">
        <v>5298</v>
      </c>
      <c r="D1139" s="3" t="s">
        <v>5299</v>
      </c>
      <c r="E1139" s="3">
        <v>53</v>
      </c>
      <c r="F1139" s="3" t="s">
        <v>5495</v>
      </c>
      <c r="G1139" s="3" t="s">
        <v>5516</v>
      </c>
      <c r="H1139" s="3" t="s">
        <v>5517</v>
      </c>
      <c r="I1139" s="3" t="s">
        <v>3172</v>
      </c>
      <c r="J1139" s="3">
        <v>538.16</v>
      </c>
    </row>
    <row r="1140" spans="2:10" x14ac:dyDescent="0.25">
      <c r="B1140" s="3" t="s">
        <v>3166</v>
      </c>
      <c r="C1140" s="3" t="s">
        <v>5298</v>
      </c>
      <c r="D1140" s="3" t="s">
        <v>5299</v>
      </c>
      <c r="E1140" s="3">
        <v>53</v>
      </c>
      <c r="F1140" s="3" t="s">
        <v>5495</v>
      </c>
      <c r="G1140" s="3" t="s">
        <v>5518</v>
      </c>
      <c r="H1140" s="3" t="s">
        <v>5519</v>
      </c>
      <c r="I1140" s="3" t="s">
        <v>3172</v>
      </c>
      <c r="J1140" s="3">
        <v>617.14</v>
      </c>
    </row>
    <row r="1141" spans="2:10" x14ac:dyDescent="0.25">
      <c r="B1141" s="3" t="s">
        <v>3166</v>
      </c>
      <c r="C1141" s="3" t="s">
        <v>5298</v>
      </c>
      <c r="D1141" s="3" t="s">
        <v>5299</v>
      </c>
      <c r="E1141" s="3">
        <v>53</v>
      </c>
      <c r="F1141" s="3" t="s">
        <v>5495</v>
      </c>
      <c r="G1141" s="3" t="s">
        <v>5520</v>
      </c>
      <c r="H1141" s="3" t="s">
        <v>5521</v>
      </c>
      <c r="I1141" s="3" t="s">
        <v>3172</v>
      </c>
      <c r="J1141" s="3">
        <v>777.16</v>
      </c>
    </row>
    <row r="1142" spans="2:10" x14ac:dyDescent="0.25">
      <c r="B1142" s="3" t="s">
        <v>3166</v>
      </c>
      <c r="C1142" s="3" t="s">
        <v>5522</v>
      </c>
      <c r="D1142" s="3" t="s">
        <v>5523</v>
      </c>
      <c r="E1142" s="3">
        <v>101</v>
      </c>
      <c r="F1142" s="3" t="s">
        <v>4891</v>
      </c>
      <c r="G1142" s="3" t="s">
        <v>5524</v>
      </c>
      <c r="H1142" s="3" t="s">
        <v>5525</v>
      </c>
      <c r="I1142" s="3" t="s">
        <v>3172</v>
      </c>
      <c r="J1142" s="3">
        <v>5</v>
      </c>
    </row>
    <row r="1143" spans="2:10" x14ac:dyDescent="0.25">
      <c r="B1143" s="3" t="s">
        <v>3166</v>
      </c>
      <c r="C1143" s="3" t="s">
        <v>5522</v>
      </c>
      <c r="D1143" s="3" t="s">
        <v>5523</v>
      </c>
      <c r="E1143" s="3">
        <v>101</v>
      </c>
      <c r="F1143" s="3" t="s">
        <v>4891</v>
      </c>
      <c r="G1143" s="3" t="s">
        <v>5526</v>
      </c>
      <c r="H1143" s="3" t="s">
        <v>5527</v>
      </c>
      <c r="I1143" s="3" t="s">
        <v>3172</v>
      </c>
      <c r="J1143" s="3">
        <v>3.05</v>
      </c>
    </row>
    <row r="1144" spans="2:10" x14ac:dyDescent="0.25">
      <c r="B1144" s="3" t="s">
        <v>3166</v>
      </c>
      <c r="C1144" s="3" t="s">
        <v>5522</v>
      </c>
      <c r="D1144" s="3" t="s">
        <v>5523</v>
      </c>
      <c r="E1144" s="3">
        <v>101</v>
      </c>
      <c r="F1144" s="3" t="s">
        <v>4891</v>
      </c>
      <c r="G1144" s="3" t="s">
        <v>5528</v>
      </c>
      <c r="H1144" s="3" t="s">
        <v>5529</v>
      </c>
      <c r="I1144" s="3" t="s">
        <v>3172</v>
      </c>
      <c r="J1144" s="3">
        <v>3.39</v>
      </c>
    </row>
    <row r="1145" spans="2:10" x14ac:dyDescent="0.25">
      <c r="B1145" s="3" t="s">
        <v>3166</v>
      </c>
      <c r="C1145" s="3" t="s">
        <v>5522</v>
      </c>
      <c r="D1145" s="3" t="s">
        <v>5523</v>
      </c>
      <c r="E1145" s="3">
        <v>101</v>
      </c>
      <c r="F1145" s="3" t="s">
        <v>4891</v>
      </c>
      <c r="G1145" s="3" t="s">
        <v>5530</v>
      </c>
      <c r="H1145" s="3" t="s">
        <v>5531</v>
      </c>
      <c r="I1145" s="3" t="s">
        <v>3172</v>
      </c>
      <c r="J1145" s="3">
        <v>8.9</v>
      </c>
    </row>
    <row r="1146" spans="2:10" x14ac:dyDescent="0.25">
      <c r="B1146" s="3" t="s">
        <v>3166</v>
      </c>
      <c r="C1146" s="3" t="s">
        <v>5522</v>
      </c>
      <c r="D1146" s="3" t="s">
        <v>5523</v>
      </c>
      <c r="E1146" s="3">
        <v>101</v>
      </c>
      <c r="F1146" s="3" t="s">
        <v>4891</v>
      </c>
      <c r="G1146" s="3" t="s">
        <v>5532</v>
      </c>
      <c r="H1146" s="3" t="s">
        <v>5533</v>
      </c>
      <c r="I1146" s="3" t="s">
        <v>3172</v>
      </c>
      <c r="J1146" s="3">
        <v>5.32</v>
      </c>
    </row>
    <row r="1147" spans="2:10" x14ac:dyDescent="0.25">
      <c r="B1147" s="3" t="s">
        <v>3166</v>
      </c>
      <c r="C1147" s="3" t="s">
        <v>5522</v>
      </c>
      <c r="D1147" s="3" t="s">
        <v>5523</v>
      </c>
      <c r="E1147" s="3">
        <v>101</v>
      </c>
      <c r="F1147" s="3" t="s">
        <v>4891</v>
      </c>
      <c r="G1147" s="3" t="s">
        <v>5534</v>
      </c>
      <c r="H1147" s="3" t="s">
        <v>5535</v>
      </c>
      <c r="I1147" s="3" t="s">
        <v>3172</v>
      </c>
      <c r="J1147" s="3">
        <v>5.23</v>
      </c>
    </row>
    <row r="1148" spans="2:10" x14ac:dyDescent="0.25">
      <c r="B1148" s="3" t="s">
        <v>3166</v>
      </c>
      <c r="C1148" s="3" t="s">
        <v>5522</v>
      </c>
      <c r="D1148" s="3" t="s">
        <v>5523</v>
      </c>
      <c r="E1148" s="3">
        <v>101</v>
      </c>
      <c r="F1148" s="3" t="s">
        <v>4891</v>
      </c>
      <c r="G1148" s="3" t="s">
        <v>5536</v>
      </c>
      <c r="H1148" s="3" t="s">
        <v>5537</v>
      </c>
      <c r="I1148" s="3" t="s">
        <v>3172</v>
      </c>
      <c r="J1148" s="3">
        <v>7.02</v>
      </c>
    </row>
    <row r="1149" spans="2:10" x14ac:dyDescent="0.25">
      <c r="B1149" s="3" t="s">
        <v>3166</v>
      </c>
      <c r="C1149" s="3" t="s">
        <v>5522</v>
      </c>
      <c r="D1149" s="3" t="s">
        <v>5523</v>
      </c>
      <c r="E1149" s="3">
        <v>101</v>
      </c>
      <c r="F1149" s="3" t="s">
        <v>4891</v>
      </c>
      <c r="G1149" s="3" t="s">
        <v>5538</v>
      </c>
      <c r="H1149" s="3" t="s">
        <v>5539</v>
      </c>
      <c r="I1149" s="3" t="s">
        <v>3172</v>
      </c>
      <c r="J1149" s="3">
        <v>0.45</v>
      </c>
    </row>
    <row r="1150" spans="2:10" x14ac:dyDescent="0.25">
      <c r="B1150" s="3" t="s">
        <v>3166</v>
      </c>
      <c r="C1150" s="3" t="s">
        <v>5522</v>
      </c>
      <c r="D1150" s="3" t="s">
        <v>5523</v>
      </c>
      <c r="E1150" s="3">
        <v>55</v>
      </c>
      <c r="F1150" s="3" t="s">
        <v>5540</v>
      </c>
      <c r="G1150" s="3" t="s">
        <v>5541</v>
      </c>
      <c r="H1150" s="3" t="s">
        <v>5542</v>
      </c>
      <c r="I1150" s="3" t="s">
        <v>3172</v>
      </c>
      <c r="J1150" s="3">
        <v>12.82</v>
      </c>
    </row>
    <row r="1151" spans="2:10" x14ac:dyDescent="0.25">
      <c r="B1151" s="3" t="s">
        <v>3166</v>
      </c>
      <c r="C1151" s="3" t="s">
        <v>5522</v>
      </c>
      <c r="D1151" s="3" t="s">
        <v>5523</v>
      </c>
      <c r="E1151" s="3">
        <v>55</v>
      </c>
      <c r="F1151" s="3" t="s">
        <v>5540</v>
      </c>
      <c r="G1151" s="3" t="s">
        <v>5543</v>
      </c>
      <c r="H1151" s="3" t="s">
        <v>5544</v>
      </c>
      <c r="I1151" s="3" t="s">
        <v>3172</v>
      </c>
      <c r="J1151" s="3">
        <v>5.13</v>
      </c>
    </row>
    <row r="1152" spans="2:10" x14ac:dyDescent="0.25">
      <c r="B1152" s="3" t="s">
        <v>3166</v>
      </c>
      <c r="C1152" s="3" t="s">
        <v>5522</v>
      </c>
      <c r="D1152" s="3" t="s">
        <v>5523</v>
      </c>
      <c r="E1152" s="3">
        <v>55</v>
      </c>
      <c r="F1152" s="3" t="s">
        <v>5540</v>
      </c>
      <c r="G1152" s="3" t="s">
        <v>5545</v>
      </c>
      <c r="H1152" s="3" t="s">
        <v>5546</v>
      </c>
      <c r="I1152" s="3" t="s">
        <v>3172</v>
      </c>
      <c r="J1152" s="3">
        <v>2.36</v>
      </c>
    </row>
    <row r="1153" spans="2:10" x14ac:dyDescent="0.25">
      <c r="B1153" s="3" t="s">
        <v>3166</v>
      </c>
      <c r="C1153" s="3" t="s">
        <v>5522</v>
      </c>
      <c r="D1153" s="3" t="s">
        <v>5523</v>
      </c>
      <c r="E1153" s="3">
        <v>55</v>
      </c>
      <c r="F1153" s="3" t="s">
        <v>5540</v>
      </c>
      <c r="G1153" s="3" t="s">
        <v>5547</v>
      </c>
      <c r="H1153" s="3" t="s">
        <v>5548</v>
      </c>
      <c r="I1153" s="3" t="s">
        <v>3172</v>
      </c>
      <c r="J1153" s="3">
        <v>5.47</v>
      </c>
    </row>
    <row r="1154" spans="2:10" x14ac:dyDescent="0.25">
      <c r="B1154" s="3" t="s">
        <v>3166</v>
      </c>
      <c r="C1154" s="3" t="s">
        <v>5522</v>
      </c>
      <c r="D1154" s="3" t="s">
        <v>5523</v>
      </c>
      <c r="E1154" s="3">
        <v>55</v>
      </c>
      <c r="F1154" s="3" t="s">
        <v>5540</v>
      </c>
      <c r="G1154" s="3" t="s">
        <v>5549</v>
      </c>
      <c r="H1154" s="3" t="s">
        <v>5550</v>
      </c>
      <c r="I1154" s="3" t="s">
        <v>3172</v>
      </c>
      <c r="J1154" s="3">
        <v>7.18</v>
      </c>
    </row>
    <row r="1155" spans="2:10" x14ac:dyDescent="0.25">
      <c r="B1155" s="3" t="s">
        <v>3166</v>
      </c>
      <c r="C1155" s="3" t="s">
        <v>5522</v>
      </c>
      <c r="D1155" s="3" t="s">
        <v>5523</v>
      </c>
      <c r="E1155" s="3">
        <v>55</v>
      </c>
      <c r="F1155" s="3" t="s">
        <v>5540</v>
      </c>
      <c r="G1155" s="3" t="s">
        <v>5551</v>
      </c>
      <c r="H1155" s="3" t="s">
        <v>5552</v>
      </c>
      <c r="I1155" s="3" t="s">
        <v>3172</v>
      </c>
      <c r="J1155" s="3">
        <v>3.18</v>
      </c>
    </row>
    <row r="1156" spans="2:10" x14ac:dyDescent="0.25">
      <c r="B1156" s="3" t="s">
        <v>3166</v>
      </c>
      <c r="C1156" s="3" t="s">
        <v>5522</v>
      </c>
      <c r="D1156" s="3" t="s">
        <v>5523</v>
      </c>
      <c r="E1156" s="3">
        <v>55</v>
      </c>
      <c r="F1156" s="3" t="s">
        <v>5540</v>
      </c>
      <c r="G1156" s="3" t="s">
        <v>5553</v>
      </c>
      <c r="H1156" s="3" t="s">
        <v>5554</v>
      </c>
      <c r="I1156" s="3" t="s">
        <v>3172</v>
      </c>
      <c r="J1156" s="3">
        <v>7.18</v>
      </c>
    </row>
    <row r="1157" spans="2:10" x14ac:dyDescent="0.25">
      <c r="B1157" s="3" t="s">
        <v>3166</v>
      </c>
      <c r="C1157" s="3" t="s">
        <v>5522</v>
      </c>
      <c r="D1157" s="3" t="s">
        <v>5523</v>
      </c>
      <c r="E1157" s="3">
        <v>55</v>
      </c>
      <c r="F1157" s="3" t="s">
        <v>5540</v>
      </c>
      <c r="G1157" s="3" t="s">
        <v>5555</v>
      </c>
      <c r="H1157" s="3" t="s">
        <v>5556</v>
      </c>
      <c r="I1157" s="3" t="s">
        <v>3172</v>
      </c>
      <c r="J1157" s="3">
        <v>11.71</v>
      </c>
    </row>
    <row r="1158" spans="2:10" x14ac:dyDescent="0.25">
      <c r="B1158" s="3" t="s">
        <v>3166</v>
      </c>
      <c r="C1158" s="3" t="s">
        <v>5522</v>
      </c>
      <c r="D1158" s="3" t="s">
        <v>5523</v>
      </c>
      <c r="E1158" s="3">
        <v>55</v>
      </c>
      <c r="F1158" s="3" t="s">
        <v>5540</v>
      </c>
      <c r="G1158" s="3" t="s">
        <v>5557</v>
      </c>
      <c r="H1158" s="3" t="s">
        <v>5558</v>
      </c>
      <c r="I1158" s="3" t="s">
        <v>3172</v>
      </c>
      <c r="J1158" s="3">
        <v>4.38</v>
      </c>
    </row>
    <row r="1159" spans="2:10" x14ac:dyDescent="0.25">
      <c r="B1159" s="3" t="s">
        <v>3166</v>
      </c>
      <c r="C1159" s="3" t="s">
        <v>5522</v>
      </c>
      <c r="D1159" s="3" t="s">
        <v>5523</v>
      </c>
      <c r="E1159" s="3">
        <v>55</v>
      </c>
      <c r="F1159" s="3" t="s">
        <v>5540</v>
      </c>
      <c r="G1159" s="3" t="s">
        <v>5559</v>
      </c>
      <c r="H1159" s="3" t="s">
        <v>5560</v>
      </c>
      <c r="I1159" s="3" t="s">
        <v>3172</v>
      </c>
      <c r="J1159" s="3">
        <v>7.84</v>
      </c>
    </row>
    <row r="1160" spans="2:10" x14ac:dyDescent="0.25">
      <c r="B1160" s="3" t="s">
        <v>3166</v>
      </c>
      <c r="C1160" s="3" t="s">
        <v>5522</v>
      </c>
      <c r="D1160" s="3" t="s">
        <v>5523</v>
      </c>
      <c r="E1160" s="3">
        <v>55</v>
      </c>
      <c r="F1160" s="3" t="s">
        <v>5540</v>
      </c>
      <c r="G1160" s="3" t="s">
        <v>5561</v>
      </c>
      <c r="H1160" s="3" t="s">
        <v>5562</v>
      </c>
      <c r="I1160" s="3" t="s">
        <v>3172</v>
      </c>
      <c r="J1160" s="3">
        <v>8.58</v>
      </c>
    </row>
    <row r="1161" spans="2:10" x14ac:dyDescent="0.25">
      <c r="B1161" s="3" t="s">
        <v>3166</v>
      </c>
      <c r="C1161" s="3" t="s">
        <v>5522</v>
      </c>
      <c r="D1161" s="3" t="s">
        <v>5523</v>
      </c>
      <c r="E1161" s="3">
        <v>55</v>
      </c>
      <c r="F1161" s="3" t="s">
        <v>5540</v>
      </c>
      <c r="G1161" s="3" t="s">
        <v>5563</v>
      </c>
      <c r="H1161" s="3" t="s">
        <v>5564</v>
      </c>
      <c r="I1161" s="3" t="s">
        <v>3172</v>
      </c>
      <c r="J1161" s="3">
        <v>26.49</v>
      </c>
    </row>
    <row r="1162" spans="2:10" x14ac:dyDescent="0.25">
      <c r="B1162" s="3" t="s">
        <v>3166</v>
      </c>
      <c r="C1162" s="3" t="s">
        <v>5522</v>
      </c>
      <c r="D1162" s="3" t="s">
        <v>5523</v>
      </c>
      <c r="E1162" s="3">
        <v>55</v>
      </c>
      <c r="F1162" s="3" t="s">
        <v>5540</v>
      </c>
      <c r="G1162" s="3" t="s">
        <v>5565</v>
      </c>
      <c r="H1162" s="3" t="s">
        <v>5566</v>
      </c>
      <c r="I1162" s="3" t="s">
        <v>3172</v>
      </c>
      <c r="J1162" s="3">
        <v>20.68</v>
      </c>
    </row>
    <row r="1163" spans="2:10" x14ac:dyDescent="0.25">
      <c r="B1163" s="3" t="s">
        <v>3166</v>
      </c>
      <c r="C1163" s="3" t="s">
        <v>5522</v>
      </c>
      <c r="D1163" s="3" t="s">
        <v>5523</v>
      </c>
      <c r="E1163" s="3">
        <v>55</v>
      </c>
      <c r="F1163" s="3" t="s">
        <v>5540</v>
      </c>
      <c r="G1163" s="3" t="s">
        <v>5567</v>
      </c>
      <c r="H1163" s="3" t="s">
        <v>5568</v>
      </c>
      <c r="I1163" s="3" t="s">
        <v>3172</v>
      </c>
      <c r="J1163" s="3">
        <v>3.96</v>
      </c>
    </row>
    <row r="1164" spans="2:10" x14ac:dyDescent="0.25">
      <c r="B1164" s="3" t="s">
        <v>3166</v>
      </c>
      <c r="C1164" s="3" t="s">
        <v>5522</v>
      </c>
      <c r="D1164" s="3" t="s">
        <v>5523</v>
      </c>
      <c r="E1164" s="3">
        <v>58</v>
      </c>
      <c r="F1164" s="3" t="s">
        <v>5569</v>
      </c>
      <c r="G1164" s="3" t="s">
        <v>5570</v>
      </c>
      <c r="H1164" s="3" t="s">
        <v>5571</v>
      </c>
      <c r="I1164" s="3" t="s">
        <v>3172</v>
      </c>
      <c r="J1164" s="3">
        <v>36.18</v>
      </c>
    </row>
    <row r="1165" spans="2:10" x14ac:dyDescent="0.25">
      <c r="B1165" s="3" t="s">
        <v>3166</v>
      </c>
      <c r="C1165" s="3" t="s">
        <v>5522</v>
      </c>
      <c r="D1165" s="3" t="s">
        <v>5523</v>
      </c>
      <c r="E1165" s="3">
        <v>58</v>
      </c>
      <c r="F1165" s="3" t="s">
        <v>5569</v>
      </c>
      <c r="G1165" s="3" t="s">
        <v>5572</v>
      </c>
      <c r="H1165" s="3" t="s">
        <v>5573</v>
      </c>
      <c r="I1165" s="3" t="s">
        <v>3172</v>
      </c>
      <c r="J1165" s="3">
        <v>41.73</v>
      </c>
    </row>
    <row r="1166" spans="2:10" x14ac:dyDescent="0.25">
      <c r="B1166" s="3" t="s">
        <v>3166</v>
      </c>
      <c r="C1166" s="3" t="s">
        <v>5522</v>
      </c>
      <c r="D1166" s="3" t="s">
        <v>5523</v>
      </c>
      <c r="E1166" s="3">
        <v>58</v>
      </c>
      <c r="F1166" s="3" t="s">
        <v>5569</v>
      </c>
      <c r="G1166" s="3" t="s">
        <v>5574</v>
      </c>
      <c r="H1166" s="3" t="s">
        <v>5575</v>
      </c>
      <c r="I1166" s="3" t="s">
        <v>3172</v>
      </c>
      <c r="J1166" s="3">
        <v>20.58</v>
      </c>
    </row>
    <row r="1167" spans="2:10" x14ac:dyDescent="0.25">
      <c r="B1167" s="3" t="s">
        <v>3166</v>
      </c>
      <c r="C1167" s="3" t="s">
        <v>5522</v>
      </c>
      <c r="D1167" s="3" t="s">
        <v>5523</v>
      </c>
      <c r="E1167" s="3">
        <v>58</v>
      </c>
      <c r="F1167" s="3" t="s">
        <v>5569</v>
      </c>
      <c r="G1167" s="3" t="s">
        <v>5576</v>
      </c>
      <c r="H1167" s="3" t="s">
        <v>5577</v>
      </c>
      <c r="I1167" s="3" t="s">
        <v>3172</v>
      </c>
      <c r="J1167" s="3">
        <v>18.52</v>
      </c>
    </row>
    <row r="1168" spans="2:10" x14ac:dyDescent="0.25">
      <c r="B1168" s="3" t="s">
        <v>3166</v>
      </c>
      <c r="C1168" s="3" t="s">
        <v>5522</v>
      </c>
      <c r="D1168" s="3" t="s">
        <v>5523</v>
      </c>
      <c r="E1168" s="3">
        <v>58</v>
      </c>
      <c r="F1168" s="3" t="s">
        <v>5569</v>
      </c>
      <c r="G1168" s="3" t="s">
        <v>5578</v>
      </c>
      <c r="H1168" s="3" t="s">
        <v>5579</v>
      </c>
      <c r="I1168" s="3" t="s">
        <v>3172</v>
      </c>
      <c r="J1168" s="3">
        <v>18.52</v>
      </c>
    </row>
    <row r="1169" spans="2:10" x14ac:dyDescent="0.25">
      <c r="B1169" s="3" t="s">
        <v>3166</v>
      </c>
      <c r="C1169" s="3" t="s">
        <v>5522</v>
      </c>
      <c r="D1169" s="3" t="s">
        <v>5523</v>
      </c>
      <c r="E1169" s="3">
        <v>58</v>
      </c>
      <c r="F1169" s="3" t="s">
        <v>5569</v>
      </c>
      <c r="G1169" s="3" t="s">
        <v>5580</v>
      </c>
      <c r="H1169" s="3" t="s">
        <v>5581</v>
      </c>
      <c r="I1169" s="3" t="s">
        <v>3172</v>
      </c>
      <c r="J1169" s="3">
        <v>18.52</v>
      </c>
    </row>
    <row r="1170" spans="2:10" x14ac:dyDescent="0.25">
      <c r="B1170" s="3" t="s">
        <v>3166</v>
      </c>
      <c r="C1170" s="3" t="s">
        <v>5522</v>
      </c>
      <c r="D1170" s="3" t="s">
        <v>5523</v>
      </c>
      <c r="E1170" s="3">
        <v>58</v>
      </c>
      <c r="F1170" s="3" t="s">
        <v>5569</v>
      </c>
      <c r="G1170" s="3" t="s">
        <v>5582</v>
      </c>
      <c r="H1170" s="3" t="s">
        <v>5583</v>
      </c>
      <c r="I1170" s="3" t="s">
        <v>3172</v>
      </c>
      <c r="J1170" s="3">
        <v>20.84</v>
      </c>
    </row>
    <row r="1171" spans="2:10" x14ac:dyDescent="0.25">
      <c r="B1171" s="3" t="s">
        <v>3166</v>
      </c>
      <c r="C1171" s="3" t="s">
        <v>5522</v>
      </c>
      <c r="D1171" s="3" t="s">
        <v>5523</v>
      </c>
      <c r="E1171" s="3">
        <v>58</v>
      </c>
      <c r="F1171" s="3" t="s">
        <v>5569</v>
      </c>
      <c r="G1171" s="3" t="s">
        <v>5584</v>
      </c>
      <c r="H1171" s="3" t="s">
        <v>5585</v>
      </c>
      <c r="I1171" s="3" t="s">
        <v>3172</v>
      </c>
      <c r="J1171" s="3">
        <v>25.64</v>
      </c>
    </row>
    <row r="1172" spans="2:10" x14ac:dyDescent="0.25">
      <c r="B1172" s="3" t="s">
        <v>3166</v>
      </c>
      <c r="C1172" s="3" t="s">
        <v>5522</v>
      </c>
      <c r="D1172" s="3" t="s">
        <v>5523</v>
      </c>
      <c r="E1172" s="3">
        <v>58</v>
      </c>
      <c r="F1172" s="3" t="s">
        <v>5569</v>
      </c>
      <c r="G1172" s="3" t="s">
        <v>5586</v>
      </c>
      <c r="H1172" s="3" t="s">
        <v>5587</v>
      </c>
      <c r="I1172" s="3" t="s">
        <v>3172</v>
      </c>
      <c r="J1172" s="3">
        <v>25.64</v>
      </c>
    </row>
    <row r="1173" spans="2:10" x14ac:dyDescent="0.25">
      <c r="B1173" s="3" t="s">
        <v>3166</v>
      </c>
      <c r="C1173" s="3" t="s">
        <v>5522</v>
      </c>
      <c r="D1173" s="3" t="s">
        <v>5523</v>
      </c>
      <c r="E1173" s="3">
        <v>58</v>
      </c>
      <c r="F1173" s="3" t="s">
        <v>5569</v>
      </c>
      <c r="G1173" s="3" t="s">
        <v>5588</v>
      </c>
      <c r="H1173" s="3" t="s">
        <v>5589</v>
      </c>
      <c r="I1173" s="3" t="s">
        <v>3172</v>
      </c>
      <c r="J1173" s="3">
        <v>29.33</v>
      </c>
    </row>
    <row r="1174" spans="2:10" x14ac:dyDescent="0.25">
      <c r="B1174" s="3" t="s">
        <v>3166</v>
      </c>
      <c r="C1174" s="3" t="s">
        <v>5522</v>
      </c>
      <c r="D1174" s="3" t="s">
        <v>5523</v>
      </c>
      <c r="E1174" s="3">
        <v>58</v>
      </c>
      <c r="F1174" s="3" t="s">
        <v>5569</v>
      </c>
      <c r="G1174" s="3" t="s">
        <v>5590</v>
      </c>
      <c r="H1174" s="3" t="s">
        <v>5591</v>
      </c>
      <c r="I1174" s="3" t="s">
        <v>3172</v>
      </c>
      <c r="J1174" s="3">
        <v>29.33</v>
      </c>
    </row>
    <row r="1175" spans="2:10" x14ac:dyDescent="0.25">
      <c r="B1175" s="3" t="s">
        <v>3166</v>
      </c>
      <c r="C1175" s="3" t="s">
        <v>5522</v>
      </c>
      <c r="D1175" s="3" t="s">
        <v>5523</v>
      </c>
      <c r="E1175" s="3">
        <v>58</v>
      </c>
      <c r="F1175" s="3" t="s">
        <v>5569</v>
      </c>
      <c r="G1175" s="3" t="s">
        <v>5592</v>
      </c>
      <c r="H1175" s="3" t="s">
        <v>5593</v>
      </c>
      <c r="I1175" s="3" t="s">
        <v>3172</v>
      </c>
      <c r="J1175" s="3">
        <v>29.33</v>
      </c>
    </row>
    <row r="1176" spans="2:10" x14ac:dyDescent="0.25">
      <c r="B1176" s="3" t="s">
        <v>3166</v>
      </c>
      <c r="C1176" s="3" t="s">
        <v>5522</v>
      </c>
      <c r="D1176" s="3" t="s">
        <v>5523</v>
      </c>
      <c r="E1176" s="3">
        <v>58</v>
      </c>
      <c r="F1176" s="3" t="s">
        <v>5569</v>
      </c>
      <c r="G1176" s="3" t="s">
        <v>5594</v>
      </c>
      <c r="H1176" s="3" t="s">
        <v>5595</v>
      </c>
      <c r="I1176" s="3" t="s">
        <v>3172</v>
      </c>
      <c r="J1176" s="3">
        <v>11.88</v>
      </c>
    </row>
    <row r="1177" spans="2:10" x14ac:dyDescent="0.25">
      <c r="B1177" s="3" t="s">
        <v>3166</v>
      </c>
      <c r="C1177" s="3" t="s">
        <v>5522</v>
      </c>
      <c r="D1177" s="3" t="s">
        <v>5523</v>
      </c>
      <c r="E1177" s="3">
        <v>58</v>
      </c>
      <c r="F1177" s="3" t="s">
        <v>5569</v>
      </c>
      <c r="G1177" s="3" t="s">
        <v>5596</v>
      </c>
      <c r="H1177" s="3" t="s">
        <v>5597</v>
      </c>
      <c r="I1177" s="3" t="s">
        <v>3172</v>
      </c>
      <c r="J1177" s="3">
        <v>20.57</v>
      </c>
    </row>
    <row r="1178" spans="2:10" x14ac:dyDescent="0.25">
      <c r="B1178" s="3" t="s">
        <v>3166</v>
      </c>
      <c r="C1178" s="3" t="s">
        <v>5522</v>
      </c>
      <c r="D1178" s="3" t="s">
        <v>5523</v>
      </c>
      <c r="E1178" s="3">
        <v>58</v>
      </c>
      <c r="F1178" s="3" t="s">
        <v>5569</v>
      </c>
      <c r="G1178" s="3" t="s">
        <v>5598</v>
      </c>
      <c r="H1178" s="3" t="s">
        <v>5599</v>
      </c>
      <c r="I1178" s="3" t="s">
        <v>3172</v>
      </c>
      <c r="J1178" s="3">
        <v>9.17</v>
      </c>
    </row>
    <row r="1179" spans="2:10" x14ac:dyDescent="0.25">
      <c r="B1179" s="3" t="s">
        <v>3166</v>
      </c>
      <c r="C1179" s="3" t="s">
        <v>5522</v>
      </c>
      <c r="D1179" s="3" t="s">
        <v>5523</v>
      </c>
      <c r="E1179" s="3">
        <v>58</v>
      </c>
      <c r="F1179" s="3" t="s">
        <v>5569</v>
      </c>
      <c r="G1179" s="3" t="s">
        <v>5600</v>
      </c>
      <c r="H1179" s="3" t="s">
        <v>5601</v>
      </c>
      <c r="I1179" s="3" t="s">
        <v>3172</v>
      </c>
      <c r="J1179" s="3">
        <v>22.92</v>
      </c>
    </row>
    <row r="1180" spans="2:10" x14ac:dyDescent="0.25">
      <c r="B1180" s="3" t="s">
        <v>3166</v>
      </c>
      <c r="C1180" s="3" t="s">
        <v>5522</v>
      </c>
      <c r="D1180" s="3" t="s">
        <v>5523</v>
      </c>
      <c r="E1180" s="3">
        <v>58</v>
      </c>
      <c r="F1180" s="3" t="s">
        <v>5569</v>
      </c>
      <c r="G1180" s="3" t="s">
        <v>5602</v>
      </c>
      <c r="H1180" s="3" t="s">
        <v>5603</v>
      </c>
      <c r="I1180" s="3" t="s">
        <v>3172</v>
      </c>
      <c r="J1180" s="3">
        <v>16.91</v>
      </c>
    </row>
    <row r="1181" spans="2:10" x14ac:dyDescent="0.25">
      <c r="B1181" s="3" t="s">
        <v>3166</v>
      </c>
      <c r="C1181" s="3" t="s">
        <v>5522</v>
      </c>
      <c r="D1181" s="3" t="s">
        <v>5523</v>
      </c>
      <c r="E1181" s="3">
        <v>58</v>
      </c>
      <c r="F1181" s="3" t="s">
        <v>5569</v>
      </c>
      <c r="G1181" s="3" t="s">
        <v>5604</v>
      </c>
      <c r="H1181" s="3" t="s">
        <v>5605</v>
      </c>
      <c r="I1181" s="3" t="s">
        <v>3172</v>
      </c>
      <c r="J1181" s="3">
        <v>12.98</v>
      </c>
    </row>
    <row r="1182" spans="2:10" x14ac:dyDescent="0.25">
      <c r="B1182" s="3" t="s">
        <v>3166</v>
      </c>
      <c r="C1182" s="3" t="s">
        <v>5522</v>
      </c>
      <c r="D1182" s="3" t="s">
        <v>5523</v>
      </c>
      <c r="E1182" s="3">
        <v>58</v>
      </c>
      <c r="F1182" s="3" t="s">
        <v>5569</v>
      </c>
      <c r="G1182" s="3" t="s">
        <v>5606</v>
      </c>
      <c r="H1182" s="3" t="s">
        <v>5607</v>
      </c>
      <c r="I1182" s="3" t="s">
        <v>3172</v>
      </c>
      <c r="J1182" s="3">
        <v>21.64</v>
      </c>
    </row>
    <row r="1183" spans="2:10" x14ac:dyDescent="0.25">
      <c r="B1183" s="3" t="s">
        <v>3166</v>
      </c>
      <c r="C1183" s="3" t="s">
        <v>5522</v>
      </c>
      <c r="D1183" s="3" t="s">
        <v>5523</v>
      </c>
      <c r="E1183" s="3">
        <v>58</v>
      </c>
      <c r="F1183" s="3" t="s">
        <v>5569</v>
      </c>
      <c r="G1183" s="3" t="s">
        <v>5608</v>
      </c>
      <c r="H1183" s="3" t="s">
        <v>5609</v>
      </c>
      <c r="I1183" s="3" t="s">
        <v>3172</v>
      </c>
      <c r="J1183" s="3">
        <v>23.82</v>
      </c>
    </row>
    <row r="1184" spans="2:10" x14ac:dyDescent="0.25">
      <c r="B1184" s="3" t="s">
        <v>3166</v>
      </c>
      <c r="C1184" s="3" t="s">
        <v>5522</v>
      </c>
      <c r="D1184" s="3" t="s">
        <v>5523</v>
      </c>
      <c r="E1184" s="3">
        <v>58</v>
      </c>
      <c r="F1184" s="3" t="s">
        <v>5569</v>
      </c>
      <c r="G1184" s="3" t="s">
        <v>5610</v>
      </c>
      <c r="H1184" s="3" t="s">
        <v>5611</v>
      </c>
      <c r="I1184" s="3" t="s">
        <v>3172</v>
      </c>
      <c r="J1184" s="3">
        <v>29.26</v>
      </c>
    </row>
    <row r="1185" spans="2:10" x14ac:dyDescent="0.25">
      <c r="B1185" s="3" t="s">
        <v>3166</v>
      </c>
      <c r="C1185" s="3" t="s">
        <v>5522</v>
      </c>
      <c r="D1185" s="3" t="s">
        <v>5523</v>
      </c>
      <c r="E1185" s="3">
        <v>58</v>
      </c>
      <c r="F1185" s="3" t="s">
        <v>5569</v>
      </c>
      <c r="G1185" s="3" t="s">
        <v>5612</v>
      </c>
      <c r="H1185" s="3" t="s">
        <v>5613</v>
      </c>
      <c r="I1185" s="3" t="s">
        <v>3172</v>
      </c>
      <c r="J1185" s="3">
        <v>45.69</v>
      </c>
    </row>
    <row r="1186" spans="2:10" x14ac:dyDescent="0.25">
      <c r="B1186" s="3" t="s">
        <v>3166</v>
      </c>
      <c r="C1186" s="3" t="s">
        <v>5522</v>
      </c>
      <c r="D1186" s="3" t="s">
        <v>5523</v>
      </c>
      <c r="E1186" s="3">
        <v>58</v>
      </c>
      <c r="F1186" s="3" t="s">
        <v>5569</v>
      </c>
      <c r="G1186" s="3" t="s">
        <v>5614</v>
      </c>
      <c r="H1186" s="3" t="s">
        <v>5615</v>
      </c>
      <c r="I1186" s="3" t="s">
        <v>3172</v>
      </c>
      <c r="J1186" s="3">
        <v>11.94</v>
      </c>
    </row>
    <row r="1187" spans="2:10" x14ac:dyDescent="0.25">
      <c r="B1187" s="3" t="s">
        <v>3166</v>
      </c>
      <c r="C1187" s="3" t="s">
        <v>5522</v>
      </c>
      <c r="D1187" s="3" t="s">
        <v>5523</v>
      </c>
      <c r="E1187" s="3">
        <v>58</v>
      </c>
      <c r="F1187" s="3" t="s">
        <v>5569</v>
      </c>
      <c r="G1187" s="3" t="s">
        <v>5616</v>
      </c>
      <c r="H1187" s="3" t="s">
        <v>5617</v>
      </c>
      <c r="I1187" s="3" t="s">
        <v>3172</v>
      </c>
      <c r="J1187" s="3">
        <v>26.1</v>
      </c>
    </row>
    <row r="1188" spans="2:10" x14ac:dyDescent="0.25">
      <c r="B1188" s="3" t="s">
        <v>3166</v>
      </c>
      <c r="C1188" s="3" t="s">
        <v>5522</v>
      </c>
      <c r="D1188" s="3" t="s">
        <v>5523</v>
      </c>
      <c r="E1188" s="3">
        <v>59</v>
      </c>
      <c r="F1188" s="3" t="s">
        <v>5618</v>
      </c>
      <c r="G1188" s="3" t="s">
        <v>5619</v>
      </c>
      <c r="H1188" s="3" t="s">
        <v>5620</v>
      </c>
      <c r="I1188" s="3" t="s">
        <v>3172</v>
      </c>
      <c r="J1188" s="3">
        <v>12.88</v>
      </c>
    </row>
    <row r="1189" spans="2:10" x14ac:dyDescent="0.25">
      <c r="B1189" s="3" t="s">
        <v>3166</v>
      </c>
      <c r="C1189" s="3" t="s">
        <v>5522</v>
      </c>
      <c r="D1189" s="3" t="s">
        <v>5523</v>
      </c>
      <c r="E1189" s="3">
        <v>59</v>
      </c>
      <c r="F1189" s="3" t="s">
        <v>5618</v>
      </c>
      <c r="G1189" s="3" t="s">
        <v>5621</v>
      </c>
      <c r="H1189" s="3" t="s">
        <v>5622</v>
      </c>
      <c r="I1189" s="3" t="s">
        <v>3172</v>
      </c>
      <c r="J1189" s="3">
        <v>11.78</v>
      </c>
    </row>
    <row r="1190" spans="2:10" x14ac:dyDescent="0.25">
      <c r="B1190" s="3" t="s">
        <v>3166</v>
      </c>
      <c r="C1190" s="3" t="s">
        <v>5522</v>
      </c>
      <c r="D1190" s="3" t="s">
        <v>5523</v>
      </c>
      <c r="E1190" s="3">
        <v>59</v>
      </c>
      <c r="F1190" s="3" t="s">
        <v>5618</v>
      </c>
      <c r="G1190" s="3" t="s">
        <v>5623</v>
      </c>
      <c r="H1190" s="3" t="s">
        <v>5624</v>
      </c>
      <c r="I1190" s="3" t="s">
        <v>3172</v>
      </c>
      <c r="J1190" s="3">
        <v>12.64</v>
      </c>
    </row>
    <row r="1191" spans="2:10" x14ac:dyDescent="0.25">
      <c r="B1191" s="3" t="s">
        <v>3166</v>
      </c>
      <c r="C1191" s="3" t="s">
        <v>5522</v>
      </c>
      <c r="D1191" s="3" t="s">
        <v>5523</v>
      </c>
      <c r="E1191" s="3">
        <v>59</v>
      </c>
      <c r="F1191" s="3" t="s">
        <v>5618</v>
      </c>
      <c r="G1191" s="3" t="s">
        <v>5625</v>
      </c>
      <c r="H1191" s="3" t="s">
        <v>5626</v>
      </c>
      <c r="I1191" s="3" t="s">
        <v>3172</v>
      </c>
      <c r="J1191" s="3">
        <v>12.88</v>
      </c>
    </row>
    <row r="1192" spans="2:10" x14ac:dyDescent="0.25">
      <c r="B1192" s="3" t="s">
        <v>3166</v>
      </c>
      <c r="C1192" s="3" t="s">
        <v>5522</v>
      </c>
      <c r="D1192" s="3" t="s">
        <v>5523</v>
      </c>
      <c r="E1192" s="3">
        <v>59</v>
      </c>
      <c r="F1192" s="3" t="s">
        <v>5618</v>
      </c>
      <c r="G1192" s="3" t="s">
        <v>5627</v>
      </c>
      <c r="H1192" s="3" t="s">
        <v>5628</v>
      </c>
      <c r="I1192" s="3" t="s">
        <v>3172</v>
      </c>
      <c r="J1192" s="3">
        <v>11.19</v>
      </c>
    </row>
    <row r="1193" spans="2:10" x14ac:dyDescent="0.25">
      <c r="B1193" s="3" t="s">
        <v>3166</v>
      </c>
      <c r="C1193" s="3" t="s">
        <v>5522</v>
      </c>
      <c r="D1193" s="3" t="s">
        <v>5523</v>
      </c>
      <c r="E1193" s="3">
        <v>59</v>
      </c>
      <c r="F1193" s="3" t="s">
        <v>5618</v>
      </c>
      <c r="G1193" s="3" t="s">
        <v>5629</v>
      </c>
      <c r="H1193" s="3" t="s">
        <v>5630</v>
      </c>
      <c r="I1193" s="3" t="s">
        <v>3172</v>
      </c>
      <c r="J1193" s="3">
        <v>23.53</v>
      </c>
    </row>
    <row r="1194" spans="2:10" x14ac:dyDescent="0.25">
      <c r="B1194" s="3" t="s">
        <v>3166</v>
      </c>
      <c r="C1194" s="3" t="s">
        <v>5522</v>
      </c>
      <c r="D1194" s="3" t="s">
        <v>5523</v>
      </c>
      <c r="E1194" s="3">
        <v>59</v>
      </c>
      <c r="F1194" s="3" t="s">
        <v>5618</v>
      </c>
      <c r="G1194" s="3" t="s">
        <v>5631</v>
      </c>
      <c r="H1194" s="3" t="s">
        <v>5632</v>
      </c>
      <c r="I1194" s="3" t="s">
        <v>3172</v>
      </c>
      <c r="J1194" s="3">
        <v>30.68</v>
      </c>
    </row>
    <row r="1195" spans="2:10" x14ac:dyDescent="0.25">
      <c r="B1195" s="3" t="s">
        <v>3166</v>
      </c>
      <c r="C1195" s="3" t="s">
        <v>5522</v>
      </c>
      <c r="D1195" s="3" t="s">
        <v>5523</v>
      </c>
      <c r="E1195" s="3">
        <v>56</v>
      </c>
      <c r="F1195" s="3" t="s">
        <v>5633</v>
      </c>
      <c r="G1195" s="3" t="s">
        <v>5634</v>
      </c>
      <c r="H1195" s="3" t="s">
        <v>5635</v>
      </c>
      <c r="I1195" s="3" t="s">
        <v>3172</v>
      </c>
      <c r="J1195" s="3">
        <v>24</v>
      </c>
    </row>
    <row r="1196" spans="2:10" x14ac:dyDescent="0.25">
      <c r="B1196" s="3" t="s">
        <v>3166</v>
      </c>
      <c r="C1196" s="3" t="s">
        <v>5522</v>
      </c>
      <c r="D1196" s="3" t="s">
        <v>5523</v>
      </c>
      <c r="E1196" s="3">
        <v>57</v>
      </c>
      <c r="F1196" s="3" t="s">
        <v>5636</v>
      </c>
      <c r="G1196" s="3" t="s">
        <v>5637</v>
      </c>
      <c r="H1196" s="3" t="s">
        <v>5638</v>
      </c>
      <c r="I1196" s="3" t="s">
        <v>3172</v>
      </c>
      <c r="J1196" s="3">
        <v>11.66</v>
      </c>
    </row>
    <row r="1197" spans="2:10" x14ac:dyDescent="0.25">
      <c r="B1197" s="3" t="s">
        <v>3166</v>
      </c>
      <c r="C1197" s="3" t="s">
        <v>5522</v>
      </c>
      <c r="D1197" s="3" t="s">
        <v>5523</v>
      </c>
      <c r="E1197" s="3">
        <v>57</v>
      </c>
      <c r="F1197" s="3" t="s">
        <v>5636</v>
      </c>
      <c r="G1197" s="3" t="s">
        <v>5639</v>
      </c>
      <c r="H1197" s="3" t="s">
        <v>5640</v>
      </c>
      <c r="I1197" s="3" t="s">
        <v>3172</v>
      </c>
      <c r="J1197" s="3">
        <v>12.44</v>
      </c>
    </row>
    <row r="1198" spans="2:10" x14ac:dyDescent="0.25">
      <c r="B1198" s="3" t="s">
        <v>3166</v>
      </c>
      <c r="C1198" s="3" t="s">
        <v>5522</v>
      </c>
      <c r="D1198" s="3" t="s">
        <v>5523</v>
      </c>
      <c r="E1198" s="3">
        <v>57</v>
      </c>
      <c r="F1198" s="3" t="s">
        <v>5636</v>
      </c>
      <c r="G1198" s="3" t="s">
        <v>5641</v>
      </c>
      <c r="H1198" s="3" t="s">
        <v>5642</v>
      </c>
      <c r="I1198" s="3" t="s">
        <v>3172</v>
      </c>
      <c r="J1198" s="3">
        <v>20.12</v>
      </c>
    </row>
    <row r="1199" spans="2:10" x14ac:dyDescent="0.25">
      <c r="B1199" s="3" t="s">
        <v>3166</v>
      </c>
      <c r="C1199" s="3" t="s">
        <v>5522</v>
      </c>
      <c r="D1199" s="3" t="s">
        <v>5523</v>
      </c>
      <c r="E1199" s="3">
        <v>57</v>
      </c>
      <c r="F1199" s="3" t="s">
        <v>5636</v>
      </c>
      <c r="G1199" s="3" t="s">
        <v>5643</v>
      </c>
      <c r="H1199" s="3" t="s">
        <v>5644</v>
      </c>
      <c r="I1199" s="3" t="s">
        <v>3172</v>
      </c>
      <c r="J1199" s="3">
        <v>13.35</v>
      </c>
    </row>
    <row r="1200" spans="2:10" x14ac:dyDescent="0.25">
      <c r="B1200" s="3" t="s">
        <v>3166</v>
      </c>
      <c r="C1200" s="3" t="s">
        <v>5522</v>
      </c>
      <c r="D1200" s="3" t="s">
        <v>5523</v>
      </c>
      <c r="E1200" s="3">
        <v>57</v>
      </c>
      <c r="F1200" s="3" t="s">
        <v>5636</v>
      </c>
      <c r="G1200" s="3" t="s">
        <v>5645</v>
      </c>
      <c r="H1200" s="3" t="s">
        <v>5646</v>
      </c>
      <c r="I1200" s="3" t="s">
        <v>3172</v>
      </c>
      <c r="J1200" s="3">
        <v>28.9</v>
      </c>
    </row>
    <row r="1201" spans="2:10" x14ac:dyDescent="0.25">
      <c r="B1201" s="3" t="s">
        <v>3166</v>
      </c>
      <c r="C1201" s="3" t="s">
        <v>5522</v>
      </c>
      <c r="D1201" s="3" t="s">
        <v>5523</v>
      </c>
      <c r="E1201" s="3">
        <v>57</v>
      </c>
      <c r="F1201" s="3" t="s">
        <v>5636</v>
      </c>
      <c r="G1201" s="3" t="s">
        <v>5647</v>
      </c>
      <c r="H1201" s="3" t="s">
        <v>5648</v>
      </c>
      <c r="I1201" s="3" t="s">
        <v>3172</v>
      </c>
      <c r="J1201" s="3">
        <v>36.92</v>
      </c>
    </row>
    <row r="1202" spans="2:10" x14ac:dyDescent="0.25">
      <c r="B1202" s="3" t="s">
        <v>3166</v>
      </c>
      <c r="C1202" s="3" t="s">
        <v>5522</v>
      </c>
      <c r="D1202" s="3" t="s">
        <v>5523</v>
      </c>
      <c r="E1202" s="3">
        <v>57</v>
      </c>
      <c r="F1202" s="3" t="s">
        <v>5636</v>
      </c>
      <c r="G1202" s="3" t="s">
        <v>5649</v>
      </c>
      <c r="H1202" s="3" t="s">
        <v>5650</v>
      </c>
      <c r="I1202" s="3" t="s">
        <v>3172</v>
      </c>
      <c r="J1202" s="3">
        <v>50.43</v>
      </c>
    </row>
    <row r="1203" spans="2:10" x14ac:dyDescent="0.25">
      <c r="B1203" s="3" t="s">
        <v>3166</v>
      </c>
      <c r="C1203" s="3" t="s">
        <v>5522</v>
      </c>
      <c r="D1203" s="3" t="s">
        <v>5523</v>
      </c>
      <c r="E1203" s="3">
        <v>57</v>
      </c>
      <c r="F1203" s="3" t="s">
        <v>5636</v>
      </c>
      <c r="G1203" s="3" t="s">
        <v>5651</v>
      </c>
      <c r="H1203" s="3" t="s">
        <v>5652</v>
      </c>
      <c r="I1203" s="3" t="s">
        <v>3172</v>
      </c>
      <c r="J1203" s="3">
        <v>21.43</v>
      </c>
    </row>
    <row r="1204" spans="2:10" x14ac:dyDescent="0.25">
      <c r="B1204" s="3" t="s">
        <v>3166</v>
      </c>
      <c r="C1204" s="3" t="s">
        <v>5522</v>
      </c>
      <c r="D1204" s="3" t="s">
        <v>5523</v>
      </c>
      <c r="E1204" s="3">
        <v>57</v>
      </c>
      <c r="F1204" s="3" t="s">
        <v>5636</v>
      </c>
      <c r="G1204" s="3" t="s">
        <v>5653</v>
      </c>
      <c r="H1204" s="3" t="s">
        <v>5654</v>
      </c>
      <c r="I1204" s="3" t="s">
        <v>3172</v>
      </c>
      <c r="J1204" s="3">
        <v>20.92</v>
      </c>
    </row>
    <row r="1205" spans="2:10" x14ac:dyDescent="0.25">
      <c r="B1205" s="3" t="s">
        <v>3166</v>
      </c>
      <c r="C1205" s="3" t="s">
        <v>5522</v>
      </c>
      <c r="D1205" s="3" t="s">
        <v>5523</v>
      </c>
      <c r="E1205" s="3">
        <v>57</v>
      </c>
      <c r="F1205" s="3" t="s">
        <v>5636</v>
      </c>
      <c r="G1205" s="3" t="s">
        <v>5655</v>
      </c>
      <c r="H1205" s="3" t="s">
        <v>5656</v>
      </c>
      <c r="I1205" s="3" t="s">
        <v>3172</v>
      </c>
      <c r="J1205" s="3">
        <v>4.6100000000000003</v>
      </c>
    </row>
    <row r="1206" spans="2:10" x14ac:dyDescent="0.25">
      <c r="B1206" s="3" t="s">
        <v>3166</v>
      </c>
      <c r="C1206" s="3" t="s">
        <v>5522</v>
      </c>
      <c r="D1206" s="3" t="s">
        <v>5523</v>
      </c>
      <c r="E1206" s="3">
        <v>57</v>
      </c>
      <c r="F1206" s="3" t="s">
        <v>5636</v>
      </c>
      <c r="G1206" s="3" t="s">
        <v>5657</v>
      </c>
      <c r="H1206" s="3" t="s">
        <v>5658</v>
      </c>
      <c r="I1206" s="3" t="s">
        <v>3172</v>
      </c>
      <c r="J1206" s="3">
        <v>10.08</v>
      </c>
    </row>
    <row r="1207" spans="2:10" x14ac:dyDescent="0.25">
      <c r="B1207" s="3" t="s">
        <v>3166</v>
      </c>
      <c r="C1207" s="3" t="s">
        <v>5522</v>
      </c>
      <c r="D1207" s="3" t="s">
        <v>5523</v>
      </c>
      <c r="E1207" s="3">
        <v>61</v>
      </c>
      <c r="F1207" s="3" t="s">
        <v>5659</v>
      </c>
      <c r="G1207" s="3" t="s">
        <v>5660</v>
      </c>
      <c r="H1207" s="3" t="s">
        <v>5661</v>
      </c>
      <c r="I1207" s="3" t="s">
        <v>3172</v>
      </c>
      <c r="J1207" s="3">
        <v>90.25</v>
      </c>
    </row>
    <row r="1208" spans="2:10" x14ac:dyDescent="0.25">
      <c r="B1208" s="3" t="s">
        <v>3166</v>
      </c>
      <c r="C1208" s="3" t="s">
        <v>5522</v>
      </c>
      <c r="D1208" s="3" t="s">
        <v>5523</v>
      </c>
      <c r="E1208" s="3">
        <v>61</v>
      </c>
      <c r="F1208" s="3" t="s">
        <v>5659</v>
      </c>
      <c r="G1208" s="3" t="s">
        <v>5662</v>
      </c>
      <c r="H1208" s="3" t="s">
        <v>5663</v>
      </c>
      <c r="I1208" s="3" t="s">
        <v>3172</v>
      </c>
      <c r="J1208" s="3">
        <v>115.23</v>
      </c>
    </row>
    <row r="1209" spans="2:10" x14ac:dyDescent="0.25">
      <c r="B1209" s="3" t="s">
        <v>3166</v>
      </c>
      <c r="C1209" s="3" t="s">
        <v>5522</v>
      </c>
      <c r="D1209" s="3" t="s">
        <v>5523</v>
      </c>
      <c r="E1209" s="3">
        <v>61</v>
      </c>
      <c r="F1209" s="3" t="s">
        <v>5659</v>
      </c>
      <c r="G1209" s="3" t="s">
        <v>5664</v>
      </c>
      <c r="H1209" s="3" t="s">
        <v>5665</v>
      </c>
      <c r="I1209" s="3" t="s">
        <v>3172</v>
      </c>
      <c r="J1209" s="3">
        <v>135.03</v>
      </c>
    </row>
    <row r="1210" spans="2:10" x14ac:dyDescent="0.25">
      <c r="B1210" s="3" t="s">
        <v>3166</v>
      </c>
      <c r="C1210" s="3" t="s">
        <v>5522</v>
      </c>
      <c r="D1210" s="3" t="s">
        <v>5523</v>
      </c>
      <c r="E1210" s="3">
        <v>61</v>
      </c>
      <c r="F1210" s="3" t="s">
        <v>5659</v>
      </c>
      <c r="G1210" s="3" t="s">
        <v>5666</v>
      </c>
      <c r="H1210" s="3" t="s">
        <v>5667</v>
      </c>
      <c r="I1210" s="3" t="s">
        <v>3172</v>
      </c>
      <c r="J1210" s="3">
        <v>89.83</v>
      </c>
    </row>
    <row r="1211" spans="2:10" x14ac:dyDescent="0.25">
      <c r="B1211" s="3" t="s">
        <v>3166</v>
      </c>
      <c r="C1211" s="3" t="s">
        <v>5522</v>
      </c>
      <c r="D1211" s="3" t="s">
        <v>5523</v>
      </c>
      <c r="E1211" s="3">
        <v>61</v>
      </c>
      <c r="F1211" s="3" t="s">
        <v>5659</v>
      </c>
      <c r="G1211" s="3" t="s">
        <v>5668</v>
      </c>
      <c r="H1211" s="3" t="s">
        <v>5669</v>
      </c>
      <c r="I1211" s="3" t="s">
        <v>3172</v>
      </c>
      <c r="J1211" s="3">
        <v>136.80000000000001</v>
      </c>
    </row>
    <row r="1212" spans="2:10" x14ac:dyDescent="0.25">
      <c r="B1212" s="3" t="s">
        <v>3166</v>
      </c>
      <c r="C1212" s="3" t="s">
        <v>5522</v>
      </c>
      <c r="D1212" s="3" t="s">
        <v>5523</v>
      </c>
      <c r="E1212" s="3">
        <v>61</v>
      </c>
      <c r="F1212" s="3" t="s">
        <v>5659</v>
      </c>
      <c r="G1212" s="3" t="s">
        <v>5670</v>
      </c>
      <c r="H1212" s="3" t="s">
        <v>5671</v>
      </c>
      <c r="I1212" s="3" t="s">
        <v>3172</v>
      </c>
      <c r="J1212" s="3">
        <v>162</v>
      </c>
    </row>
    <row r="1213" spans="2:10" x14ac:dyDescent="0.25">
      <c r="B1213" s="3" t="s">
        <v>3166</v>
      </c>
      <c r="C1213" s="3" t="s">
        <v>5522</v>
      </c>
      <c r="D1213" s="3" t="s">
        <v>5523</v>
      </c>
      <c r="E1213" s="3">
        <v>61</v>
      </c>
      <c r="F1213" s="3" t="s">
        <v>5659</v>
      </c>
      <c r="G1213" s="3" t="s">
        <v>5672</v>
      </c>
      <c r="H1213" s="3" t="s">
        <v>5673</v>
      </c>
      <c r="I1213" s="3" t="s">
        <v>3172</v>
      </c>
      <c r="J1213" s="3">
        <v>98.74</v>
      </c>
    </row>
    <row r="1214" spans="2:10" x14ac:dyDescent="0.25">
      <c r="B1214" s="3" t="s">
        <v>3166</v>
      </c>
      <c r="C1214" s="3" t="s">
        <v>5522</v>
      </c>
      <c r="D1214" s="3" t="s">
        <v>5523</v>
      </c>
      <c r="E1214" s="3">
        <v>61</v>
      </c>
      <c r="F1214" s="3" t="s">
        <v>5659</v>
      </c>
      <c r="G1214" s="3" t="s">
        <v>5674</v>
      </c>
      <c r="H1214" s="3" t="s">
        <v>5675</v>
      </c>
      <c r="I1214" s="3" t="s">
        <v>3172</v>
      </c>
      <c r="J1214" s="3">
        <v>159.16999999999999</v>
      </c>
    </row>
    <row r="1215" spans="2:10" x14ac:dyDescent="0.25">
      <c r="B1215" s="3" t="s">
        <v>3166</v>
      </c>
      <c r="C1215" s="3" t="s">
        <v>5522</v>
      </c>
      <c r="D1215" s="3" t="s">
        <v>5523</v>
      </c>
      <c r="E1215" s="3">
        <v>61</v>
      </c>
      <c r="F1215" s="3" t="s">
        <v>5659</v>
      </c>
      <c r="G1215" s="3" t="s">
        <v>5676</v>
      </c>
      <c r="H1215" s="3" t="s">
        <v>5677</v>
      </c>
      <c r="I1215" s="3" t="s">
        <v>3172</v>
      </c>
      <c r="J1215" s="3">
        <v>190.24</v>
      </c>
    </row>
    <row r="1216" spans="2:10" x14ac:dyDescent="0.25">
      <c r="B1216" s="3" t="s">
        <v>3166</v>
      </c>
      <c r="C1216" s="3" t="s">
        <v>5522</v>
      </c>
      <c r="D1216" s="3" t="s">
        <v>5523</v>
      </c>
      <c r="E1216" s="3">
        <v>61</v>
      </c>
      <c r="F1216" s="3" t="s">
        <v>5659</v>
      </c>
      <c r="G1216" s="3" t="s">
        <v>5678</v>
      </c>
      <c r="H1216" s="3" t="s">
        <v>5679</v>
      </c>
      <c r="I1216" s="3" t="s">
        <v>3172</v>
      </c>
      <c r="J1216" s="3">
        <v>192.02</v>
      </c>
    </row>
    <row r="1217" spans="2:10" x14ac:dyDescent="0.25">
      <c r="B1217" s="3" t="s">
        <v>3166</v>
      </c>
      <c r="C1217" s="3" t="s">
        <v>5522</v>
      </c>
      <c r="D1217" s="3" t="s">
        <v>5523</v>
      </c>
      <c r="E1217" s="3">
        <v>61</v>
      </c>
      <c r="F1217" s="3" t="s">
        <v>5659</v>
      </c>
      <c r="G1217" s="3" t="s">
        <v>5680</v>
      </c>
      <c r="H1217" s="3" t="s">
        <v>5681</v>
      </c>
      <c r="I1217" s="3" t="s">
        <v>3172</v>
      </c>
      <c r="J1217" s="3">
        <v>206.03</v>
      </c>
    </row>
    <row r="1218" spans="2:10" x14ac:dyDescent="0.25">
      <c r="B1218" s="3" t="s">
        <v>3166</v>
      </c>
      <c r="C1218" s="3" t="s">
        <v>5522</v>
      </c>
      <c r="D1218" s="3" t="s">
        <v>5523</v>
      </c>
      <c r="E1218" s="3">
        <v>61</v>
      </c>
      <c r="F1218" s="3" t="s">
        <v>5659</v>
      </c>
      <c r="G1218" s="3" t="s">
        <v>5682</v>
      </c>
      <c r="H1218" s="3" t="s">
        <v>5683</v>
      </c>
      <c r="I1218" s="3" t="s">
        <v>3172</v>
      </c>
      <c r="J1218" s="3">
        <v>250.13</v>
      </c>
    </row>
    <row r="1219" spans="2:10" x14ac:dyDescent="0.25">
      <c r="B1219" s="3" t="s">
        <v>3166</v>
      </c>
      <c r="C1219" s="3" t="s">
        <v>5522</v>
      </c>
      <c r="D1219" s="3" t="s">
        <v>5523</v>
      </c>
      <c r="E1219" s="3">
        <v>61</v>
      </c>
      <c r="F1219" s="3" t="s">
        <v>5659</v>
      </c>
      <c r="G1219" s="3" t="s">
        <v>5684</v>
      </c>
      <c r="H1219" s="3" t="s">
        <v>5685</v>
      </c>
      <c r="I1219" s="3" t="s">
        <v>3172</v>
      </c>
      <c r="J1219" s="3">
        <v>261.49</v>
      </c>
    </row>
    <row r="1220" spans="2:10" x14ac:dyDescent="0.25">
      <c r="B1220" s="3" t="s">
        <v>3166</v>
      </c>
      <c r="C1220" s="3" t="s">
        <v>5522</v>
      </c>
      <c r="D1220" s="3" t="s">
        <v>5523</v>
      </c>
      <c r="E1220" s="3">
        <v>61</v>
      </c>
      <c r="F1220" s="3" t="s">
        <v>5659</v>
      </c>
      <c r="G1220" s="3" t="s">
        <v>5686</v>
      </c>
      <c r="H1220" s="3" t="s">
        <v>5687</v>
      </c>
      <c r="I1220" s="3" t="s">
        <v>3172</v>
      </c>
      <c r="J1220" s="3">
        <v>300.5</v>
      </c>
    </row>
    <row r="1221" spans="2:10" x14ac:dyDescent="0.25">
      <c r="B1221" s="3" t="s">
        <v>3166</v>
      </c>
      <c r="C1221" s="3" t="s">
        <v>5522</v>
      </c>
      <c r="D1221" s="3" t="s">
        <v>5523</v>
      </c>
      <c r="E1221" s="3">
        <v>61</v>
      </c>
      <c r="F1221" s="3" t="s">
        <v>5659</v>
      </c>
      <c r="G1221" s="3" t="s">
        <v>5688</v>
      </c>
      <c r="H1221" s="3" t="s">
        <v>5689</v>
      </c>
      <c r="I1221" s="3" t="s">
        <v>3172</v>
      </c>
      <c r="J1221" s="3">
        <v>230.4</v>
      </c>
    </row>
    <row r="1222" spans="2:10" x14ac:dyDescent="0.25">
      <c r="B1222" s="3" t="s">
        <v>3166</v>
      </c>
      <c r="C1222" s="3" t="s">
        <v>5522</v>
      </c>
      <c r="D1222" s="3" t="s">
        <v>5523</v>
      </c>
      <c r="E1222" s="3">
        <v>61</v>
      </c>
      <c r="F1222" s="3" t="s">
        <v>5659</v>
      </c>
      <c r="G1222" s="3" t="s">
        <v>5690</v>
      </c>
      <c r="H1222" s="3" t="s">
        <v>5691</v>
      </c>
      <c r="I1222" s="3" t="s">
        <v>3172</v>
      </c>
      <c r="J1222" s="3">
        <v>281.68</v>
      </c>
    </row>
    <row r="1223" spans="2:10" x14ac:dyDescent="0.25">
      <c r="B1223" s="3" t="s">
        <v>3166</v>
      </c>
      <c r="C1223" s="3" t="s">
        <v>5522</v>
      </c>
      <c r="D1223" s="3" t="s">
        <v>5523</v>
      </c>
      <c r="E1223" s="3">
        <v>61</v>
      </c>
      <c r="F1223" s="3" t="s">
        <v>5659</v>
      </c>
      <c r="G1223" s="3" t="s">
        <v>5692</v>
      </c>
      <c r="H1223" s="3" t="s">
        <v>5693</v>
      </c>
      <c r="I1223" s="3" t="s">
        <v>3172</v>
      </c>
      <c r="J1223" s="3">
        <v>305.79000000000002</v>
      </c>
    </row>
    <row r="1224" spans="2:10" x14ac:dyDescent="0.25">
      <c r="B1224" s="3" t="s">
        <v>3166</v>
      </c>
      <c r="C1224" s="3" t="s">
        <v>5522</v>
      </c>
      <c r="D1224" s="3" t="s">
        <v>5523</v>
      </c>
      <c r="E1224" s="3">
        <v>61</v>
      </c>
      <c r="F1224" s="3" t="s">
        <v>5659</v>
      </c>
      <c r="G1224" s="3" t="s">
        <v>5694</v>
      </c>
      <c r="H1224" s="3" t="s">
        <v>5695</v>
      </c>
      <c r="I1224" s="3" t="s">
        <v>3172</v>
      </c>
      <c r="J1224" s="3">
        <v>255.39</v>
      </c>
    </row>
    <row r="1225" spans="2:10" x14ac:dyDescent="0.25">
      <c r="B1225" s="3" t="s">
        <v>3166</v>
      </c>
      <c r="C1225" s="3" t="s">
        <v>5522</v>
      </c>
      <c r="D1225" s="3" t="s">
        <v>5523</v>
      </c>
      <c r="E1225" s="3">
        <v>61</v>
      </c>
      <c r="F1225" s="3" t="s">
        <v>5659</v>
      </c>
      <c r="G1225" s="3" t="s">
        <v>5696</v>
      </c>
      <c r="H1225" s="3" t="s">
        <v>5697</v>
      </c>
      <c r="I1225" s="3" t="s">
        <v>3172</v>
      </c>
      <c r="J1225" s="3">
        <v>314.14999999999998</v>
      </c>
    </row>
    <row r="1226" spans="2:10" x14ac:dyDescent="0.25">
      <c r="B1226" s="3" t="s">
        <v>3166</v>
      </c>
      <c r="C1226" s="3" t="s">
        <v>5522</v>
      </c>
      <c r="D1226" s="3" t="s">
        <v>5523</v>
      </c>
      <c r="E1226" s="3">
        <v>61</v>
      </c>
      <c r="F1226" s="3" t="s">
        <v>5659</v>
      </c>
      <c r="G1226" s="3" t="s">
        <v>5698</v>
      </c>
      <c r="H1226" s="3" t="s">
        <v>5699</v>
      </c>
      <c r="I1226" s="3" t="s">
        <v>3172</v>
      </c>
      <c r="J1226" s="3">
        <v>364.69</v>
      </c>
    </row>
    <row r="1227" spans="2:10" x14ac:dyDescent="0.25">
      <c r="B1227" s="3" t="s">
        <v>3166</v>
      </c>
      <c r="C1227" s="3" t="s">
        <v>5522</v>
      </c>
      <c r="D1227" s="3" t="s">
        <v>5523</v>
      </c>
      <c r="E1227" s="3">
        <v>61</v>
      </c>
      <c r="F1227" s="3" t="s">
        <v>5659</v>
      </c>
      <c r="G1227" s="3" t="s">
        <v>5700</v>
      </c>
      <c r="H1227" s="3" t="s">
        <v>5701</v>
      </c>
      <c r="I1227" s="3" t="s">
        <v>3172</v>
      </c>
      <c r="J1227" s="3">
        <v>371.69</v>
      </c>
    </row>
    <row r="1228" spans="2:10" x14ac:dyDescent="0.25">
      <c r="B1228" s="3" t="s">
        <v>3166</v>
      </c>
      <c r="C1228" s="3" t="s">
        <v>5522</v>
      </c>
      <c r="D1228" s="3" t="s">
        <v>5523</v>
      </c>
      <c r="E1228" s="3">
        <v>61</v>
      </c>
      <c r="F1228" s="3" t="s">
        <v>5659</v>
      </c>
      <c r="G1228" s="3" t="s">
        <v>5702</v>
      </c>
      <c r="H1228" s="3" t="s">
        <v>5703</v>
      </c>
      <c r="I1228" s="3" t="s">
        <v>3172</v>
      </c>
      <c r="J1228" s="3">
        <v>306.98</v>
      </c>
    </row>
    <row r="1229" spans="2:10" x14ac:dyDescent="0.25">
      <c r="B1229" s="3" t="s">
        <v>3166</v>
      </c>
      <c r="C1229" s="3" t="s">
        <v>5522</v>
      </c>
      <c r="D1229" s="3" t="s">
        <v>5523</v>
      </c>
      <c r="E1229" s="3">
        <v>61</v>
      </c>
      <c r="F1229" s="3" t="s">
        <v>5659</v>
      </c>
      <c r="G1229" s="3" t="s">
        <v>5704</v>
      </c>
      <c r="H1229" s="3" t="s">
        <v>5705</v>
      </c>
      <c r="I1229" s="3" t="s">
        <v>3172</v>
      </c>
      <c r="J1229" s="3">
        <v>381.9</v>
      </c>
    </row>
    <row r="1230" spans="2:10" x14ac:dyDescent="0.25">
      <c r="B1230" s="3" t="s">
        <v>3166</v>
      </c>
      <c r="C1230" s="3" t="s">
        <v>5522</v>
      </c>
      <c r="D1230" s="3" t="s">
        <v>5523</v>
      </c>
      <c r="E1230" s="3">
        <v>61</v>
      </c>
      <c r="F1230" s="3" t="s">
        <v>5659</v>
      </c>
      <c r="G1230" s="3" t="s">
        <v>5706</v>
      </c>
      <c r="H1230" s="3" t="s">
        <v>5707</v>
      </c>
      <c r="I1230" s="3" t="s">
        <v>3172</v>
      </c>
      <c r="J1230" s="3">
        <v>476.76</v>
      </c>
    </row>
    <row r="1231" spans="2:10" x14ac:dyDescent="0.25">
      <c r="B1231" s="3" t="s">
        <v>3166</v>
      </c>
      <c r="C1231" s="3" t="s">
        <v>5522</v>
      </c>
      <c r="D1231" s="3" t="s">
        <v>5523</v>
      </c>
      <c r="E1231" s="3">
        <v>61</v>
      </c>
      <c r="F1231" s="3" t="s">
        <v>5659</v>
      </c>
      <c r="G1231" s="3" t="s">
        <v>5708</v>
      </c>
      <c r="H1231" s="3" t="s">
        <v>5709</v>
      </c>
      <c r="I1231" s="3" t="s">
        <v>3172</v>
      </c>
      <c r="J1231" s="3">
        <v>825.03</v>
      </c>
    </row>
    <row r="1232" spans="2:10" x14ac:dyDescent="0.25">
      <c r="B1232" s="3" t="s">
        <v>3166</v>
      </c>
      <c r="C1232" s="3" t="s">
        <v>5522</v>
      </c>
      <c r="D1232" s="3" t="s">
        <v>5523</v>
      </c>
      <c r="E1232" s="3">
        <v>61</v>
      </c>
      <c r="F1232" s="3" t="s">
        <v>5659</v>
      </c>
      <c r="G1232" s="3" t="s">
        <v>5710</v>
      </c>
      <c r="H1232" s="3" t="s">
        <v>5711</v>
      </c>
      <c r="I1232" s="3" t="s">
        <v>3172</v>
      </c>
      <c r="J1232" s="3">
        <v>360.57</v>
      </c>
    </row>
    <row r="1233" spans="2:10" x14ac:dyDescent="0.25">
      <c r="B1233" s="3" t="s">
        <v>3166</v>
      </c>
      <c r="C1233" s="3" t="s">
        <v>5522</v>
      </c>
      <c r="D1233" s="3" t="s">
        <v>5523</v>
      </c>
      <c r="E1233" s="3">
        <v>61</v>
      </c>
      <c r="F1233" s="3" t="s">
        <v>5659</v>
      </c>
      <c r="G1233" s="3" t="s">
        <v>5712</v>
      </c>
      <c r="H1233" s="3" t="s">
        <v>5713</v>
      </c>
      <c r="I1233" s="3" t="s">
        <v>3172</v>
      </c>
      <c r="J1233" s="3">
        <v>453.01</v>
      </c>
    </row>
    <row r="1234" spans="2:10" x14ac:dyDescent="0.25">
      <c r="B1234" s="3" t="s">
        <v>3166</v>
      </c>
      <c r="C1234" s="3" t="s">
        <v>5522</v>
      </c>
      <c r="D1234" s="3" t="s">
        <v>5523</v>
      </c>
      <c r="E1234" s="3">
        <v>61</v>
      </c>
      <c r="F1234" s="3" t="s">
        <v>5659</v>
      </c>
      <c r="G1234" s="3" t="s">
        <v>5714</v>
      </c>
      <c r="H1234" s="3" t="s">
        <v>5715</v>
      </c>
      <c r="I1234" s="3" t="s">
        <v>3172</v>
      </c>
      <c r="J1234" s="3">
        <v>607.52</v>
      </c>
    </row>
    <row r="1235" spans="2:10" x14ac:dyDescent="0.25">
      <c r="B1235" s="3" t="s">
        <v>3166</v>
      </c>
      <c r="C1235" s="3" t="s">
        <v>5522</v>
      </c>
      <c r="D1235" s="3" t="s">
        <v>5523</v>
      </c>
      <c r="E1235" s="3">
        <v>62</v>
      </c>
      <c r="F1235" s="3" t="s">
        <v>5716</v>
      </c>
      <c r="G1235" s="3" t="s">
        <v>5717</v>
      </c>
      <c r="H1235" s="3" t="s">
        <v>5718</v>
      </c>
      <c r="I1235" s="3" t="s">
        <v>3172</v>
      </c>
      <c r="J1235" s="3">
        <v>70.8</v>
      </c>
    </row>
    <row r="1236" spans="2:10" x14ac:dyDescent="0.25">
      <c r="B1236" s="3" t="s">
        <v>3166</v>
      </c>
      <c r="C1236" s="3" t="s">
        <v>5522</v>
      </c>
      <c r="D1236" s="3" t="s">
        <v>5523</v>
      </c>
      <c r="E1236" s="3">
        <v>62</v>
      </c>
      <c r="F1236" s="3" t="s">
        <v>5716</v>
      </c>
      <c r="G1236" s="3" t="s">
        <v>5719</v>
      </c>
      <c r="H1236" s="3" t="s">
        <v>5720</v>
      </c>
      <c r="I1236" s="3" t="s">
        <v>3172</v>
      </c>
      <c r="J1236" s="3">
        <v>80.55</v>
      </c>
    </row>
    <row r="1237" spans="2:10" x14ac:dyDescent="0.25">
      <c r="B1237" s="3" t="s">
        <v>3166</v>
      </c>
      <c r="C1237" s="3" t="s">
        <v>5522</v>
      </c>
      <c r="D1237" s="3" t="s">
        <v>5523</v>
      </c>
      <c r="E1237" s="3">
        <v>62</v>
      </c>
      <c r="F1237" s="3" t="s">
        <v>5716</v>
      </c>
      <c r="G1237" s="3" t="s">
        <v>5721</v>
      </c>
      <c r="H1237" s="3" t="s">
        <v>5722</v>
      </c>
      <c r="I1237" s="3" t="s">
        <v>3172</v>
      </c>
      <c r="J1237" s="3">
        <v>90.25</v>
      </c>
    </row>
    <row r="1238" spans="2:10" x14ac:dyDescent="0.25">
      <c r="B1238" s="3" t="s">
        <v>3166</v>
      </c>
      <c r="C1238" s="3" t="s">
        <v>5522</v>
      </c>
      <c r="D1238" s="3" t="s">
        <v>5523</v>
      </c>
      <c r="E1238" s="3">
        <v>62</v>
      </c>
      <c r="F1238" s="3" t="s">
        <v>5716</v>
      </c>
      <c r="G1238" s="3" t="s">
        <v>5723</v>
      </c>
      <c r="H1238" s="3" t="s">
        <v>5724</v>
      </c>
      <c r="I1238" s="3" t="s">
        <v>3172</v>
      </c>
      <c r="J1238" s="3">
        <v>115.23</v>
      </c>
    </row>
    <row r="1239" spans="2:10" x14ac:dyDescent="0.25">
      <c r="B1239" s="3" t="s">
        <v>3166</v>
      </c>
      <c r="C1239" s="3" t="s">
        <v>5522</v>
      </c>
      <c r="D1239" s="3" t="s">
        <v>5523</v>
      </c>
      <c r="E1239" s="3">
        <v>62</v>
      </c>
      <c r="F1239" s="3" t="s">
        <v>5716</v>
      </c>
      <c r="G1239" s="3" t="s">
        <v>5725</v>
      </c>
      <c r="H1239" s="3" t="s">
        <v>5726</v>
      </c>
      <c r="I1239" s="3" t="s">
        <v>3172</v>
      </c>
      <c r="J1239" s="3">
        <v>135.03</v>
      </c>
    </row>
    <row r="1240" spans="2:10" x14ac:dyDescent="0.25">
      <c r="B1240" s="3" t="s">
        <v>3166</v>
      </c>
      <c r="C1240" s="3" t="s">
        <v>5522</v>
      </c>
      <c r="D1240" s="3" t="s">
        <v>5523</v>
      </c>
      <c r="E1240" s="3">
        <v>62</v>
      </c>
      <c r="F1240" s="3" t="s">
        <v>5716</v>
      </c>
      <c r="G1240" s="3" t="s">
        <v>5727</v>
      </c>
      <c r="H1240" s="3" t="s">
        <v>5728</v>
      </c>
      <c r="I1240" s="3" t="s">
        <v>3172</v>
      </c>
      <c r="J1240" s="3">
        <v>115.56</v>
      </c>
    </row>
    <row r="1241" spans="2:10" x14ac:dyDescent="0.25">
      <c r="B1241" s="3" t="s">
        <v>3166</v>
      </c>
      <c r="C1241" s="3" t="s">
        <v>5522</v>
      </c>
      <c r="D1241" s="3" t="s">
        <v>5523</v>
      </c>
      <c r="E1241" s="3">
        <v>62</v>
      </c>
      <c r="F1241" s="3" t="s">
        <v>5716</v>
      </c>
      <c r="G1241" s="3" t="s">
        <v>5729</v>
      </c>
      <c r="H1241" s="3" t="s">
        <v>5730</v>
      </c>
      <c r="I1241" s="3" t="s">
        <v>3172</v>
      </c>
      <c r="J1241" s="3">
        <v>136.80000000000001</v>
      </c>
    </row>
    <row r="1242" spans="2:10" x14ac:dyDescent="0.25">
      <c r="B1242" s="3" t="s">
        <v>3166</v>
      </c>
      <c r="C1242" s="3" t="s">
        <v>5522</v>
      </c>
      <c r="D1242" s="3" t="s">
        <v>5523</v>
      </c>
      <c r="E1242" s="3">
        <v>62</v>
      </c>
      <c r="F1242" s="3" t="s">
        <v>5716</v>
      </c>
      <c r="G1242" s="3" t="s">
        <v>5731</v>
      </c>
      <c r="H1242" s="3" t="s">
        <v>5732</v>
      </c>
      <c r="I1242" s="3" t="s">
        <v>3172</v>
      </c>
      <c r="J1242" s="3">
        <v>162</v>
      </c>
    </row>
    <row r="1243" spans="2:10" x14ac:dyDescent="0.25">
      <c r="B1243" s="3" t="s">
        <v>3166</v>
      </c>
      <c r="C1243" s="3" t="s">
        <v>5522</v>
      </c>
      <c r="D1243" s="3" t="s">
        <v>5523</v>
      </c>
      <c r="E1243" s="3">
        <v>62</v>
      </c>
      <c r="F1243" s="3" t="s">
        <v>5716</v>
      </c>
      <c r="G1243" s="3" t="s">
        <v>5733</v>
      </c>
      <c r="H1243" s="3" t="s">
        <v>5734</v>
      </c>
      <c r="I1243" s="3" t="s">
        <v>3172</v>
      </c>
      <c r="J1243" s="3">
        <v>143.72999999999999</v>
      </c>
    </row>
    <row r="1244" spans="2:10" x14ac:dyDescent="0.25">
      <c r="B1244" s="3" t="s">
        <v>3166</v>
      </c>
      <c r="C1244" s="3" t="s">
        <v>5522</v>
      </c>
      <c r="D1244" s="3" t="s">
        <v>5523</v>
      </c>
      <c r="E1244" s="3">
        <v>62</v>
      </c>
      <c r="F1244" s="3" t="s">
        <v>5716</v>
      </c>
      <c r="G1244" s="3" t="s">
        <v>5735</v>
      </c>
      <c r="H1244" s="3" t="s">
        <v>5736</v>
      </c>
      <c r="I1244" s="3" t="s">
        <v>3172</v>
      </c>
      <c r="J1244" s="3">
        <v>159.16999999999999</v>
      </c>
    </row>
    <row r="1245" spans="2:10" x14ac:dyDescent="0.25">
      <c r="B1245" s="3" t="s">
        <v>3166</v>
      </c>
      <c r="C1245" s="3" t="s">
        <v>5522</v>
      </c>
      <c r="D1245" s="3" t="s">
        <v>5523</v>
      </c>
      <c r="E1245" s="3">
        <v>62</v>
      </c>
      <c r="F1245" s="3" t="s">
        <v>5716</v>
      </c>
      <c r="G1245" s="3" t="s">
        <v>5737</v>
      </c>
      <c r="H1245" s="3" t="s">
        <v>5738</v>
      </c>
      <c r="I1245" s="3" t="s">
        <v>3172</v>
      </c>
      <c r="J1245" s="3">
        <v>190.24</v>
      </c>
    </row>
    <row r="1246" spans="2:10" x14ac:dyDescent="0.25">
      <c r="B1246" s="3" t="s">
        <v>3166</v>
      </c>
      <c r="C1246" s="3" t="s">
        <v>5522</v>
      </c>
      <c r="D1246" s="3" t="s">
        <v>5523</v>
      </c>
      <c r="E1246" s="3">
        <v>62</v>
      </c>
      <c r="F1246" s="3" t="s">
        <v>5716</v>
      </c>
      <c r="G1246" s="3" t="s">
        <v>5739</v>
      </c>
      <c r="H1246" s="3" t="s">
        <v>5740</v>
      </c>
      <c r="I1246" s="3" t="s">
        <v>3172</v>
      </c>
      <c r="J1246" s="3">
        <v>206.03</v>
      </c>
    </row>
    <row r="1247" spans="2:10" x14ac:dyDescent="0.25">
      <c r="B1247" s="3" t="s">
        <v>3166</v>
      </c>
      <c r="C1247" s="3" t="s">
        <v>5522</v>
      </c>
      <c r="D1247" s="3" t="s">
        <v>5523</v>
      </c>
      <c r="E1247" s="3">
        <v>62</v>
      </c>
      <c r="F1247" s="3" t="s">
        <v>5716</v>
      </c>
      <c r="G1247" s="3" t="s">
        <v>5741</v>
      </c>
      <c r="H1247" s="3" t="s">
        <v>5742</v>
      </c>
      <c r="I1247" s="3" t="s">
        <v>3172</v>
      </c>
      <c r="J1247" s="3">
        <v>261.49</v>
      </c>
    </row>
    <row r="1248" spans="2:10" x14ac:dyDescent="0.25">
      <c r="B1248" s="3" t="s">
        <v>3166</v>
      </c>
      <c r="C1248" s="3" t="s">
        <v>5522</v>
      </c>
      <c r="D1248" s="3" t="s">
        <v>5523</v>
      </c>
      <c r="E1248" s="3">
        <v>62</v>
      </c>
      <c r="F1248" s="3" t="s">
        <v>5716</v>
      </c>
      <c r="G1248" s="3" t="s">
        <v>5743</v>
      </c>
      <c r="H1248" s="3" t="s">
        <v>5744</v>
      </c>
      <c r="I1248" s="3" t="s">
        <v>3172</v>
      </c>
      <c r="J1248" s="3">
        <v>283.99</v>
      </c>
    </row>
    <row r="1249" spans="2:10" x14ac:dyDescent="0.25">
      <c r="B1249" s="3" t="s">
        <v>3166</v>
      </c>
      <c r="C1249" s="3" t="s">
        <v>5522</v>
      </c>
      <c r="D1249" s="3" t="s">
        <v>5523</v>
      </c>
      <c r="E1249" s="3">
        <v>62</v>
      </c>
      <c r="F1249" s="3" t="s">
        <v>5716</v>
      </c>
      <c r="G1249" s="3" t="s">
        <v>5745</v>
      </c>
      <c r="H1249" s="3" t="s">
        <v>5746</v>
      </c>
      <c r="I1249" s="3" t="s">
        <v>3172</v>
      </c>
      <c r="J1249" s="3">
        <v>255.39</v>
      </c>
    </row>
    <row r="1250" spans="2:10" x14ac:dyDescent="0.25">
      <c r="B1250" s="3" t="s">
        <v>3166</v>
      </c>
      <c r="C1250" s="3" t="s">
        <v>5522</v>
      </c>
      <c r="D1250" s="3" t="s">
        <v>5523</v>
      </c>
      <c r="E1250" s="3">
        <v>62</v>
      </c>
      <c r="F1250" s="3" t="s">
        <v>5716</v>
      </c>
      <c r="G1250" s="3" t="s">
        <v>5747</v>
      </c>
      <c r="H1250" s="3" t="s">
        <v>5748</v>
      </c>
      <c r="I1250" s="3" t="s">
        <v>3172</v>
      </c>
      <c r="J1250" s="3">
        <v>364.69</v>
      </c>
    </row>
    <row r="1251" spans="2:10" x14ac:dyDescent="0.25">
      <c r="B1251" s="3" t="s">
        <v>3166</v>
      </c>
      <c r="C1251" s="3" t="s">
        <v>5522</v>
      </c>
      <c r="D1251" s="3" t="s">
        <v>5523</v>
      </c>
      <c r="E1251" s="3">
        <v>62</v>
      </c>
      <c r="F1251" s="3" t="s">
        <v>5716</v>
      </c>
      <c r="G1251" s="3" t="s">
        <v>5749</v>
      </c>
      <c r="H1251" s="3" t="s">
        <v>5750</v>
      </c>
      <c r="I1251" s="3" t="s">
        <v>3172</v>
      </c>
      <c r="J1251" s="3">
        <v>306.98</v>
      </c>
    </row>
    <row r="1252" spans="2:10" x14ac:dyDescent="0.25">
      <c r="B1252" s="3" t="s">
        <v>3166</v>
      </c>
      <c r="C1252" s="3" t="s">
        <v>5522</v>
      </c>
      <c r="D1252" s="3" t="s">
        <v>5523</v>
      </c>
      <c r="E1252" s="3">
        <v>62</v>
      </c>
      <c r="F1252" s="3" t="s">
        <v>5716</v>
      </c>
      <c r="G1252" s="3" t="s">
        <v>5751</v>
      </c>
      <c r="H1252" s="3" t="s">
        <v>5752</v>
      </c>
      <c r="I1252" s="3" t="s">
        <v>3172</v>
      </c>
      <c r="J1252" s="3">
        <v>476.76</v>
      </c>
    </row>
    <row r="1253" spans="2:10" x14ac:dyDescent="0.25">
      <c r="B1253" s="3" t="s">
        <v>3166</v>
      </c>
      <c r="C1253" s="3" t="s">
        <v>5522</v>
      </c>
      <c r="D1253" s="3" t="s">
        <v>5523</v>
      </c>
      <c r="E1253" s="3">
        <v>62</v>
      </c>
      <c r="F1253" s="3" t="s">
        <v>5716</v>
      </c>
      <c r="G1253" s="3" t="s">
        <v>5753</v>
      </c>
      <c r="H1253" s="3" t="s">
        <v>5754</v>
      </c>
      <c r="I1253" s="3" t="s">
        <v>3172</v>
      </c>
      <c r="J1253" s="3">
        <v>702.85</v>
      </c>
    </row>
    <row r="1254" spans="2:10" x14ac:dyDescent="0.25">
      <c r="B1254" s="3" t="s">
        <v>3166</v>
      </c>
      <c r="C1254" s="3" t="s">
        <v>5522</v>
      </c>
      <c r="D1254" s="3" t="s">
        <v>5523</v>
      </c>
      <c r="E1254" s="3">
        <v>62</v>
      </c>
      <c r="F1254" s="3" t="s">
        <v>5716</v>
      </c>
      <c r="G1254" s="3" t="s">
        <v>5755</v>
      </c>
      <c r="H1254" s="3" t="s">
        <v>5756</v>
      </c>
      <c r="I1254" s="3" t="s">
        <v>3172</v>
      </c>
      <c r="J1254" s="3">
        <v>182.27</v>
      </c>
    </row>
    <row r="1255" spans="2:10" x14ac:dyDescent="0.25">
      <c r="B1255" s="3" t="s">
        <v>3166</v>
      </c>
      <c r="C1255" s="3" t="s">
        <v>5522</v>
      </c>
      <c r="D1255" s="3" t="s">
        <v>5523</v>
      </c>
      <c r="E1255" s="3">
        <v>62</v>
      </c>
      <c r="F1255" s="3" t="s">
        <v>5716</v>
      </c>
      <c r="G1255" s="3" t="s">
        <v>5757</v>
      </c>
      <c r="H1255" s="3" t="s">
        <v>5758</v>
      </c>
      <c r="I1255" s="3" t="s">
        <v>3172</v>
      </c>
      <c r="J1255" s="3">
        <v>230.4</v>
      </c>
    </row>
    <row r="1256" spans="2:10" x14ac:dyDescent="0.25">
      <c r="B1256" s="3" t="s">
        <v>3166</v>
      </c>
      <c r="C1256" s="3" t="s">
        <v>5522</v>
      </c>
      <c r="D1256" s="3" t="s">
        <v>5523</v>
      </c>
      <c r="E1256" s="3">
        <v>61</v>
      </c>
      <c r="F1256" s="3" t="s">
        <v>5659</v>
      </c>
      <c r="G1256" s="3" t="s">
        <v>5759</v>
      </c>
      <c r="H1256" s="3" t="s">
        <v>5760</v>
      </c>
      <c r="I1256" s="3" t="s">
        <v>3172</v>
      </c>
      <c r="J1256" s="3">
        <v>159.16999999999999</v>
      </c>
    </row>
    <row r="1257" spans="2:10" x14ac:dyDescent="0.25">
      <c r="B1257" s="3" t="s">
        <v>3166</v>
      </c>
      <c r="C1257" s="3" t="s">
        <v>5522</v>
      </c>
      <c r="D1257" s="3" t="s">
        <v>5523</v>
      </c>
      <c r="E1257" s="3">
        <v>61</v>
      </c>
      <c r="F1257" s="3" t="s">
        <v>5659</v>
      </c>
      <c r="G1257" s="3" t="s">
        <v>5761</v>
      </c>
      <c r="H1257" s="3" t="s">
        <v>5762</v>
      </c>
      <c r="I1257" s="3" t="s">
        <v>3172</v>
      </c>
      <c r="J1257" s="3">
        <v>190.24</v>
      </c>
    </row>
    <row r="1258" spans="2:10" x14ac:dyDescent="0.25">
      <c r="B1258" s="3" t="s">
        <v>3166</v>
      </c>
      <c r="C1258" s="3" t="s">
        <v>5522</v>
      </c>
      <c r="D1258" s="3" t="s">
        <v>5523</v>
      </c>
      <c r="E1258" s="3">
        <v>61</v>
      </c>
      <c r="F1258" s="3" t="s">
        <v>5659</v>
      </c>
      <c r="G1258" s="3" t="s">
        <v>5763</v>
      </c>
      <c r="H1258" s="3" t="s">
        <v>5764</v>
      </c>
      <c r="I1258" s="3" t="s">
        <v>3172</v>
      </c>
      <c r="J1258" s="3">
        <v>219.65</v>
      </c>
    </row>
    <row r="1259" spans="2:10" x14ac:dyDescent="0.25">
      <c r="B1259" s="3" t="s">
        <v>3166</v>
      </c>
      <c r="C1259" s="3" t="s">
        <v>5522</v>
      </c>
      <c r="D1259" s="3" t="s">
        <v>5523</v>
      </c>
      <c r="E1259" s="3">
        <v>61</v>
      </c>
      <c r="F1259" s="3" t="s">
        <v>5659</v>
      </c>
      <c r="G1259" s="3" t="s">
        <v>5765</v>
      </c>
      <c r="H1259" s="3" t="s">
        <v>5766</v>
      </c>
      <c r="I1259" s="3" t="s">
        <v>3172</v>
      </c>
      <c r="J1259" s="3">
        <v>232.91</v>
      </c>
    </row>
    <row r="1260" spans="2:10" x14ac:dyDescent="0.25">
      <c r="B1260" s="3" t="s">
        <v>3166</v>
      </c>
      <c r="C1260" s="3" t="s">
        <v>5522</v>
      </c>
      <c r="D1260" s="3" t="s">
        <v>5523</v>
      </c>
      <c r="E1260" s="3">
        <v>65</v>
      </c>
      <c r="F1260" s="3" t="s">
        <v>5767</v>
      </c>
      <c r="G1260" s="3" t="s">
        <v>5768</v>
      </c>
      <c r="H1260" s="3" t="s">
        <v>5769</v>
      </c>
      <c r="I1260" s="3" t="s">
        <v>3172</v>
      </c>
      <c r="J1260" s="3">
        <v>293.91000000000003</v>
      </c>
    </row>
    <row r="1261" spans="2:10" x14ac:dyDescent="0.25">
      <c r="B1261" s="3" t="s">
        <v>3166</v>
      </c>
      <c r="C1261" s="3" t="s">
        <v>5522</v>
      </c>
      <c r="D1261" s="3" t="s">
        <v>5523</v>
      </c>
      <c r="E1261" s="3">
        <v>65</v>
      </c>
      <c r="F1261" s="3" t="s">
        <v>5767</v>
      </c>
      <c r="G1261" s="3" t="s">
        <v>5770</v>
      </c>
      <c r="H1261" s="3" t="s">
        <v>5771</v>
      </c>
      <c r="I1261" s="3" t="s">
        <v>3172</v>
      </c>
      <c r="J1261" s="3">
        <v>375.88</v>
      </c>
    </row>
    <row r="1262" spans="2:10" x14ac:dyDescent="0.25">
      <c r="B1262" s="3" t="s">
        <v>3166</v>
      </c>
      <c r="C1262" s="3" t="s">
        <v>5522</v>
      </c>
      <c r="D1262" s="3" t="s">
        <v>5523</v>
      </c>
      <c r="E1262" s="3">
        <v>65</v>
      </c>
      <c r="F1262" s="3" t="s">
        <v>5767</v>
      </c>
      <c r="G1262" s="3" t="s">
        <v>5772</v>
      </c>
      <c r="H1262" s="3" t="s">
        <v>5773</v>
      </c>
      <c r="I1262" s="3" t="s">
        <v>3172</v>
      </c>
      <c r="J1262" s="3">
        <v>543.64</v>
      </c>
    </row>
    <row r="1263" spans="2:10" x14ac:dyDescent="0.25">
      <c r="B1263" s="3" t="s">
        <v>3166</v>
      </c>
      <c r="C1263" s="3" t="s">
        <v>5522</v>
      </c>
      <c r="D1263" s="3" t="s">
        <v>5523</v>
      </c>
      <c r="E1263" s="3">
        <v>65</v>
      </c>
      <c r="F1263" s="3" t="s">
        <v>5767</v>
      </c>
      <c r="G1263" s="3" t="s">
        <v>5774</v>
      </c>
      <c r="H1263" s="3" t="s">
        <v>5775</v>
      </c>
      <c r="I1263" s="3" t="s">
        <v>3172</v>
      </c>
      <c r="J1263" s="3">
        <v>695.25</v>
      </c>
    </row>
    <row r="1264" spans="2:10" x14ac:dyDescent="0.25">
      <c r="B1264" s="3" t="s">
        <v>3166</v>
      </c>
      <c r="C1264" s="3" t="s">
        <v>5522</v>
      </c>
      <c r="D1264" s="3" t="s">
        <v>5523</v>
      </c>
      <c r="E1264" s="3">
        <v>65</v>
      </c>
      <c r="F1264" s="3" t="s">
        <v>5767</v>
      </c>
      <c r="G1264" s="3" t="s">
        <v>5776</v>
      </c>
      <c r="H1264" s="3" t="s">
        <v>5777</v>
      </c>
      <c r="I1264" s="3" t="s">
        <v>3172</v>
      </c>
      <c r="J1264" s="3">
        <v>889.16</v>
      </c>
    </row>
    <row r="1265" spans="2:10" x14ac:dyDescent="0.25">
      <c r="B1265" s="3" t="s">
        <v>3166</v>
      </c>
      <c r="C1265" s="3" t="s">
        <v>5522</v>
      </c>
      <c r="D1265" s="3" t="s">
        <v>5523</v>
      </c>
      <c r="E1265" s="3">
        <v>65</v>
      </c>
      <c r="F1265" s="3" t="s">
        <v>5767</v>
      </c>
      <c r="G1265" s="3" t="s">
        <v>5778</v>
      </c>
      <c r="H1265" s="3" t="s">
        <v>5779</v>
      </c>
      <c r="I1265" s="3" t="s">
        <v>3172</v>
      </c>
      <c r="J1265" s="3">
        <v>259.89999999999998</v>
      </c>
    </row>
    <row r="1266" spans="2:10" x14ac:dyDescent="0.25">
      <c r="B1266" s="3" t="s">
        <v>3166</v>
      </c>
      <c r="C1266" s="3" t="s">
        <v>5522</v>
      </c>
      <c r="D1266" s="3" t="s">
        <v>5523</v>
      </c>
      <c r="E1266" s="3">
        <v>65</v>
      </c>
      <c r="F1266" s="3" t="s">
        <v>5767</v>
      </c>
      <c r="G1266" s="3" t="s">
        <v>5780</v>
      </c>
      <c r="H1266" s="3" t="s">
        <v>5781</v>
      </c>
      <c r="I1266" s="3" t="s">
        <v>3172</v>
      </c>
      <c r="J1266" s="3">
        <v>480.72</v>
      </c>
    </row>
    <row r="1267" spans="2:10" x14ac:dyDescent="0.25">
      <c r="B1267" s="3" t="s">
        <v>3166</v>
      </c>
      <c r="C1267" s="3" t="s">
        <v>5522</v>
      </c>
      <c r="D1267" s="3" t="s">
        <v>5523</v>
      </c>
      <c r="E1267" s="3">
        <v>65</v>
      </c>
      <c r="F1267" s="3" t="s">
        <v>5767</v>
      </c>
      <c r="G1267" s="3" t="s">
        <v>5782</v>
      </c>
      <c r="H1267" s="3" t="s">
        <v>5783</v>
      </c>
      <c r="I1267" s="3" t="s">
        <v>3172</v>
      </c>
      <c r="J1267" s="3">
        <v>647.66999999999996</v>
      </c>
    </row>
    <row r="1268" spans="2:10" x14ac:dyDescent="0.25">
      <c r="B1268" s="3" t="s">
        <v>3166</v>
      </c>
      <c r="C1268" s="3" t="s">
        <v>5522</v>
      </c>
      <c r="D1268" s="3" t="s">
        <v>5523</v>
      </c>
      <c r="E1268" s="3">
        <v>65</v>
      </c>
      <c r="F1268" s="3" t="s">
        <v>5767</v>
      </c>
      <c r="G1268" s="3" t="s">
        <v>5784</v>
      </c>
      <c r="H1268" s="3" t="s">
        <v>5785</v>
      </c>
      <c r="I1268" s="3" t="s">
        <v>3172</v>
      </c>
      <c r="J1268" s="3">
        <v>332.38</v>
      </c>
    </row>
    <row r="1269" spans="2:10" x14ac:dyDescent="0.25">
      <c r="B1269" s="3" t="s">
        <v>3166</v>
      </c>
      <c r="C1269" s="3" t="s">
        <v>5522</v>
      </c>
      <c r="D1269" s="3" t="s">
        <v>5523</v>
      </c>
      <c r="E1269" s="3">
        <v>65</v>
      </c>
      <c r="F1269" s="3" t="s">
        <v>5767</v>
      </c>
      <c r="G1269" s="3" t="s">
        <v>5786</v>
      </c>
      <c r="H1269" s="3" t="s">
        <v>5787</v>
      </c>
      <c r="I1269" s="3" t="s">
        <v>3172</v>
      </c>
      <c r="J1269" s="3">
        <v>425.08</v>
      </c>
    </row>
    <row r="1270" spans="2:10" x14ac:dyDescent="0.25">
      <c r="B1270" s="3" t="s">
        <v>3166</v>
      </c>
      <c r="C1270" s="3" t="s">
        <v>5522</v>
      </c>
      <c r="D1270" s="3" t="s">
        <v>5523</v>
      </c>
      <c r="E1270" s="3">
        <v>65</v>
      </c>
      <c r="F1270" s="3" t="s">
        <v>5767</v>
      </c>
      <c r="G1270" s="3" t="s">
        <v>5788</v>
      </c>
      <c r="H1270" s="3" t="s">
        <v>5789</v>
      </c>
      <c r="I1270" s="3" t="s">
        <v>3172</v>
      </c>
      <c r="J1270" s="3">
        <v>3042.02</v>
      </c>
    </row>
    <row r="1271" spans="2:10" x14ac:dyDescent="0.25">
      <c r="B1271" s="3" t="s">
        <v>3166</v>
      </c>
      <c r="C1271" s="3" t="s">
        <v>5522</v>
      </c>
      <c r="D1271" s="3" t="s">
        <v>5523</v>
      </c>
      <c r="E1271" s="3">
        <v>63</v>
      </c>
      <c r="F1271" s="3" t="s">
        <v>5790</v>
      </c>
      <c r="G1271" s="3" t="s">
        <v>5791</v>
      </c>
      <c r="H1271" s="3" t="s">
        <v>5792</v>
      </c>
      <c r="I1271" s="3" t="s">
        <v>3172</v>
      </c>
      <c r="J1271" s="3">
        <v>80.41</v>
      </c>
    </row>
    <row r="1272" spans="2:10" x14ac:dyDescent="0.25">
      <c r="B1272" s="3" t="s">
        <v>3166</v>
      </c>
      <c r="C1272" s="3" t="s">
        <v>5522</v>
      </c>
      <c r="D1272" s="3" t="s">
        <v>5523</v>
      </c>
      <c r="E1272" s="3">
        <v>63</v>
      </c>
      <c r="F1272" s="3" t="s">
        <v>5790</v>
      </c>
      <c r="G1272" s="3" t="s">
        <v>5793</v>
      </c>
      <c r="H1272" s="3" t="s">
        <v>5794</v>
      </c>
      <c r="I1272" s="3" t="s">
        <v>3172</v>
      </c>
      <c r="J1272" s="3">
        <v>110.53</v>
      </c>
    </row>
    <row r="1273" spans="2:10" x14ac:dyDescent="0.25">
      <c r="B1273" s="3" t="s">
        <v>3166</v>
      </c>
      <c r="C1273" s="3" t="s">
        <v>5522</v>
      </c>
      <c r="D1273" s="3" t="s">
        <v>5523</v>
      </c>
      <c r="E1273" s="3">
        <v>63</v>
      </c>
      <c r="F1273" s="3" t="s">
        <v>5790</v>
      </c>
      <c r="G1273" s="3" t="s">
        <v>5795</v>
      </c>
      <c r="H1273" s="3" t="s">
        <v>5796</v>
      </c>
      <c r="I1273" s="3" t="s">
        <v>3172</v>
      </c>
      <c r="J1273" s="3">
        <v>152.1</v>
      </c>
    </row>
    <row r="1274" spans="2:10" x14ac:dyDescent="0.25">
      <c r="B1274" s="3" t="s">
        <v>3166</v>
      </c>
      <c r="C1274" s="3" t="s">
        <v>5522</v>
      </c>
      <c r="D1274" s="3" t="s">
        <v>5523</v>
      </c>
      <c r="E1274" s="3">
        <v>63</v>
      </c>
      <c r="F1274" s="3" t="s">
        <v>5790</v>
      </c>
      <c r="G1274" s="3" t="s">
        <v>5797</v>
      </c>
      <c r="H1274" s="3" t="s">
        <v>5798</v>
      </c>
      <c r="I1274" s="3" t="s">
        <v>3172</v>
      </c>
      <c r="J1274" s="3">
        <v>279.08</v>
      </c>
    </row>
    <row r="1275" spans="2:10" x14ac:dyDescent="0.25">
      <c r="B1275" s="3" t="s">
        <v>3166</v>
      </c>
      <c r="C1275" s="3" t="s">
        <v>5522</v>
      </c>
      <c r="D1275" s="3" t="s">
        <v>5523</v>
      </c>
      <c r="E1275" s="3">
        <v>64</v>
      </c>
      <c r="F1275" s="3" t="s">
        <v>5799</v>
      </c>
      <c r="G1275" s="3" t="s">
        <v>5800</v>
      </c>
      <c r="H1275" s="3" t="s">
        <v>5801</v>
      </c>
      <c r="I1275" s="3" t="s">
        <v>3172</v>
      </c>
      <c r="J1275" s="3">
        <v>103.49</v>
      </c>
    </row>
    <row r="1276" spans="2:10" x14ac:dyDescent="0.25">
      <c r="B1276" s="3" t="s">
        <v>3166</v>
      </c>
      <c r="C1276" s="3" t="s">
        <v>5522</v>
      </c>
      <c r="D1276" s="3" t="s">
        <v>5523</v>
      </c>
      <c r="E1276" s="3">
        <v>64</v>
      </c>
      <c r="F1276" s="3" t="s">
        <v>5799</v>
      </c>
      <c r="G1276" s="3" t="s">
        <v>5802</v>
      </c>
      <c r="H1276" s="3" t="s">
        <v>5803</v>
      </c>
      <c r="I1276" s="3" t="s">
        <v>3172</v>
      </c>
      <c r="J1276" s="3">
        <v>84.85</v>
      </c>
    </row>
    <row r="1277" spans="2:10" x14ac:dyDescent="0.25">
      <c r="B1277" s="3" t="s">
        <v>3166</v>
      </c>
      <c r="C1277" s="3" t="s">
        <v>5522</v>
      </c>
      <c r="D1277" s="3" t="s">
        <v>5523</v>
      </c>
      <c r="E1277" s="3">
        <v>64</v>
      </c>
      <c r="F1277" s="3" t="s">
        <v>5799</v>
      </c>
      <c r="G1277" s="3" t="s">
        <v>5804</v>
      </c>
      <c r="H1277" s="3" t="s">
        <v>5805</v>
      </c>
      <c r="I1277" s="3" t="s">
        <v>3172</v>
      </c>
      <c r="J1277" s="3">
        <v>84.81</v>
      </c>
    </row>
    <row r="1278" spans="2:10" x14ac:dyDescent="0.25">
      <c r="B1278" s="3" t="s">
        <v>3166</v>
      </c>
      <c r="C1278" s="3" t="s">
        <v>5522</v>
      </c>
      <c r="D1278" s="3" t="s">
        <v>5523</v>
      </c>
      <c r="E1278" s="3">
        <v>64</v>
      </c>
      <c r="F1278" s="3" t="s">
        <v>5799</v>
      </c>
      <c r="G1278" s="3" t="s">
        <v>5806</v>
      </c>
      <c r="H1278" s="3" t="s">
        <v>5807</v>
      </c>
      <c r="I1278" s="3" t="s">
        <v>3172</v>
      </c>
      <c r="J1278" s="3">
        <v>81.11</v>
      </c>
    </row>
    <row r="1279" spans="2:10" x14ac:dyDescent="0.25">
      <c r="B1279" s="3" t="s">
        <v>3166</v>
      </c>
      <c r="C1279" s="3" t="s">
        <v>5522</v>
      </c>
      <c r="D1279" s="3" t="s">
        <v>5523</v>
      </c>
      <c r="E1279" s="3">
        <v>64</v>
      </c>
      <c r="F1279" s="3" t="s">
        <v>5799</v>
      </c>
      <c r="G1279" s="3" t="s">
        <v>5808</v>
      </c>
      <c r="H1279" s="3" t="s">
        <v>5809</v>
      </c>
      <c r="I1279" s="3" t="s">
        <v>3172</v>
      </c>
      <c r="J1279" s="3">
        <v>81.72</v>
      </c>
    </row>
    <row r="1280" spans="2:10" x14ac:dyDescent="0.25">
      <c r="B1280" s="3" t="s">
        <v>3166</v>
      </c>
      <c r="C1280" s="3" t="s">
        <v>5522</v>
      </c>
      <c r="D1280" s="3" t="s">
        <v>5523</v>
      </c>
      <c r="E1280" s="3">
        <v>64</v>
      </c>
      <c r="F1280" s="3" t="s">
        <v>5799</v>
      </c>
      <c r="G1280" s="3" t="s">
        <v>5810</v>
      </c>
      <c r="H1280" s="3" t="s">
        <v>5811</v>
      </c>
      <c r="I1280" s="3" t="s">
        <v>3172</v>
      </c>
      <c r="J1280" s="3">
        <v>227.42</v>
      </c>
    </row>
    <row r="1281" spans="2:10" x14ac:dyDescent="0.25">
      <c r="B1281" s="3" t="s">
        <v>3166</v>
      </c>
      <c r="C1281" s="3" t="s">
        <v>5522</v>
      </c>
      <c r="D1281" s="3" t="s">
        <v>5523</v>
      </c>
      <c r="E1281" s="3">
        <v>64</v>
      </c>
      <c r="F1281" s="3" t="s">
        <v>5799</v>
      </c>
      <c r="G1281" s="3" t="s">
        <v>5812</v>
      </c>
      <c r="H1281" s="3" t="s">
        <v>5813</v>
      </c>
      <c r="I1281" s="3" t="s">
        <v>3172</v>
      </c>
      <c r="J1281" s="3">
        <v>122.43</v>
      </c>
    </row>
    <row r="1282" spans="2:10" x14ac:dyDescent="0.25">
      <c r="B1282" s="3" t="s">
        <v>3166</v>
      </c>
      <c r="C1282" s="3" t="s">
        <v>5522</v>
      </c>
      <c r="D1282" s="3" t="s">
        <v>5523</v>
      </c>
      <c r="E1282" s="3">
        <v>64</v>
      </c>
      <c r="F1282" s="3" t="s">
        <v>5799</v>
      </c>
      <c r="G1282" s="3" t="s">
        <v>5814</v>
      </c>
      <c r="H1282" s="3" t="s">
        <v>5815</v>
      </c>
      <c r="I1282" s="3" t="s">
        <v>3172</v>
      </c>
      <c r="J1282" s="3">
        <v>100.46</v>
      </c>
    </row>
    <row r="1283" spans="2:10" x14ac:dyDescent="0.25">
      <c r="B1283" s="3" t="s">
        <v>3166</v>
      </c>
      <c r="C1283" s="3" t="s">
        <v>5522</v>
      </c>
      <c r="D1283" s="3" t="s">
        <v>5523</v>
      </c>
      <c r="E1283" s="3">
        <v>64</v>
      </c>
      <c r="F1283" s="3" t="s">
        <v>5799</v>
      </c>
      <c r="G1283" s="3" t="s">
        <v>5816</v>
      </c>
      <c r="H1283" s="3" t="s">
        <v>5817</v>
      </c>
      <c r="I1283" s="3" t="s">
        <v>3172</v>
      </c>
      <c r="J1283" s="3">
        <v>93.26</v>
      </c>
    </row>
    <row r="1284" spans="2:10" x14ac:dyDescent="0.25">
      <c r="B1284" s="3" t="s">
        <v>3166</v>
      </c>
      <c r="C1284" s="3" t="s">
        <v>5522</v>
      </c>
      <c r="D1284" s="3" t="s">
        <v>5523</v>
      </c>
      <c r="E1284" s="3">
        <v>64</v>
      </c>
      <c r="F1284" s="3" t="s">
        <v>5799</v>
      </c>
      <c r="G1284" s="3" t="s">
        <v>5818</v>
      </c>
      <c r="H1284" s="3" t="s">
        <v>5819</v>
      </c>
      <c r="I1284" s="3" t="s">
        <v>3172</v>
      </c>
      <c r="J1284" s="3">
        <v>87.55</v>
      </c>
    </row>
    <row r="1285" spans="2:10" x14ac:dyDescent="0.25">
      <c r="B1285" s="3" t="s">
        <v>3166</v>
      </c>
      <c r="C1285" s="3" t="s">
        <v>5522</v>
      </c>
      <c r="D1285" s="3" t="s">
        <v>5523</v>
      </c>
      <c r="E1285" s="3">
        <v>64</v>
      </c>
      <c r="F1285" s="3" t="s">
        <v>5799</v>
      </c>
      <c r="G1285" s="3" t="s">
        <v>5820</v>
      </c>
      <c r="H1285" s="3" t="s">
        <v>5821</v>
      </c>
      <c r="I1285" s="3" t="s">
        <v>3172</v>
      </c>
      <c r="J1285" s="3">
        <v>338.28</v>
      </c>
    </row>
    <row r="1286" spans="2:10" x14ac:dyDescent="0.25">
      <c r="B1286" s="3" t="s">
        <v>3166</v>
      </c>
      <c r="C1286" s="3" t="s">
        <v>5522</v>
      </c>
      <c r="D1286" s="3" t="s">
        <v>5523</v>
      </c>
      <c r="E1286" s="3">
        <v>64</v>
      </c>
      <c r="F1286" s="3" t="s">
        <v>5799</v>
      </c>
      <c r="G1286" s="3" t="s">
        <v>5822</v>
      </c>
      <c r="H1286" s="3" t="s">
        <v>5823</v>
      </c>
      <c r="I1286" s="3" t="s">
        <v>3172</v>
      </c>
      <c r="J1286" s="3">
        <v>156.04</v>
      </c>
    </row>
    <row r="1287" spans="2:10" x14ac:dyDescent="0.25">
      <c r="B1287" s="3" t="s">
        <v>3166</v>
      </c>
      <c r="C1287" s="3" t="s">
        <v>5522</v>
      </c>
      <c r="D1287" s="3" t="s">
        <v>5523</v>
      </c>
      <c r="E1287" s="3">
        <v>64</v>
      </c>
      <c r="F1287" s="3" t="s">
        <v>5799</v>
      </c>
      <c r="G1287" s="3" t="s">
        <v>5824</v>
      </c>
      <c r="H1287" s="3" t="s">
        <v>5825</v>
      </c>
      <c r="I1287" s="3" t="s">
        <v>3172</v>
      </c>
      <c r="J1287" s="3">
        <v>116.91</v>
      </c>
    </row>
    <row r="1288" spans="2:10" x14ac:dyDescent="0.25">
      <c r="B1288" s="3" t="s">
        <v>3166</v>
      </c>
      <c r="C1288" s="3" t="s">
        <v>5522</v>
      </c>
      <c r="D1288" s="3" t="s">
        <v>5523</v>
      </c>
      <c r="E1288" s="3">
        <v>64</v>
      </c>
      <c r="F1288" s="3" t="s">
        <v>5799</v>
      </c>
      <c r="G1288" s="3" t="s">
        <v>5826</v>
      </c>
      <c r="H1288" s="3" t="s">
        <v>5827</v>
      </c>
      <c r="I1288" s="3" t="s">
        <v>3172</v>
      </c>
      <c r="J1288" s="3">
        <v>107.22</v>
      </c>
    </row>
    <row r="1289" spans="2:10" x14ac:dyDescent="0.25">
      <c r="B1289" s="3" t="s">
        <v>3166</v>
      </c>
      <c r="C1289" s="3" t="s">
        <v>5522</v>
      </c>
      <c r="D1289" s="3" t="s">
        <v>5523</v>
      </c>
      <c r="E1289" s="3">
        <v>64</v>
      </c>
      <c r="F1289" s="3" t="s">
        <v>5799</v>
      </c>
      <c r="G1289" s="3" t="s">
        <v>5828</v>
      </c>
      <c r="H1289" s="3" t="s">
        <v>5829</v>
      </c>
      <c r="I1289" s="3" t="s">
        <v>3172</v>
      </c>
      <c r="J1289" s="3">
        <v>438.57</v>
      </c>
    </row>
    <row r="1290" spans="2:10" x14ac:dyDescent="0.25">
      <c r="B1290" s="3" t="s">
        <v>3166</v>
      </c>
      <c r="C1290" s="3" t="s">
        <v>5522</v>
      </c>
      <c r="D1290" s="3" t="s">
        <v>5523</v>
      </c>
      <c r="E1290" s="3">
        <v>64</v>
      </c>
      <c r="F1290" s="3" t="s">
        <v>5799</v>
      </c>
      <c r="G1290" s="3" t="s">
        <v>5830</v>
      </c>
      <c r="H1290" s="3" t="s">
        <v>5831</v>
      </c>
      <c r="I1290" s="3" t="s">
        <v>3172</v>
      </c>
      <c r="J1290" s="3">
        <v>186.45</v>
      </c>
    </row>
    <row r="1291" spans="2:10" x14ac:dyDescent="0.25">
      <c r="B1291" s="3" t="s">
        <v>3166</v>
      </c>
      <c r="C1291" s="3" t="s">
        <v>5522</v>
      </c>
      <c r="D1291" s="3" t="s">
        <v>5523</v>
      </c>
      <c r="E1291" s="3">
        <v>64</v>
      </c>
      <c r="F1291" s="3" t="s">
        <v>5799</v>
      </c>
      <c r="G1291" s="3" t="s">
        <v>5832</v>
      </c>
      <c r="H1291" s="3" t="s">
        <v>5833</v>
      </c>
      <c r="I1291" s="3" t="s">
        <v>3172</v>
      </c>
      <c r="J1291" s="3">
        <v>134.09</v>
      </c>
    </row>
    <row r="1292" spans="2:10" x14ac:dyDescent="0.25">
      <c r="B1292" s="3" t="s">
        <v>3166</v>
      </c>
      <c r="C1292" s="3" t="s">
        <v>5522</v>
      </c>
      <c r="D1292" s="3" t="s">
        <v>5523</v>
      </c>
      <c r="E1292" s="3">
        <v>64</v>
      </c>
      <c r="F1292" s="3" t="s">
        <v>5799</v>
      </c>
      <c r="G1292" s="3" t="s">
        <v>5834</v>
      </c>
      <c r="H1292" s="3" t="s">
        <v>5835</v>
      </c>
      <c r="I1292" s="3" t="s">
        <v>3172</v>
      </c>
      <c r="J1292" s="3">
        <v>123.27</v>
      </c>
    </row>
    <row r="1293" spans="2:10" x14ac:dyDescent="0.25">
      <c r="B1293" s="3" t="s">
        <v>3166</v>
      </c>
      <c r="C1293" s="3" t="s">
        <v>5522</v>
      </c>
      <c r="D1293" s="3" t="s">
        <v>5523</v>
      </c>
      <c r="E1293" s="3">
        <v>64</v>
      </c>
      <c r="F1293" s="3" t="s">
        <v>5799</v>
      </c>
      <c r="G1293" s="3" t="s">
        <v>5836</v>
      </c>
      <c r="H1293" s="3" t="s">
        <v>5837</v>
      </c>
      <c r="I1293" s="3" t="s">
        <v>3172</v>
      </c>
      <c r="J1293" s="3">
        <v>580.45000000000005</v>
      </c>
    </row>
    <row r="1294" spans="2:10" x14ac:dyDescent="0.25">
      <c r="B1294" s="3" t="s">
        <v>3166</v>
      </c>
      <c r="C1294" s="3" t="s">
        <v>5522</v>
      </c>
      <c r="D1294" s="3" t="s">
        <v>5523</v>
      </c>
      <c r="E1294" s="3">
        <v>64</v>
      </c>
      <c r="F1294" s="3" t="s">
        <v>5799</v>
      </c>
      <c r="G1294" s="3" t="s">
        <v>5838</v>
      </c>
      <c r="H1294" s="3" t="s">
        <v>5839</v>
      </c>
      <c r="I1294" s="3" t="s">
        <v>3172</v>
      </c>
      <c r="J1294" s="3">
        <v>235</v>
      </c>
    </row>
    <row r="1295" spans="2:10" x14ac:dyDescent="0.25">
      <c r="B1295" s="3" t="s">
        <v>3166</v>
      </c>
      <c r="C1295" s="3" t="s">
        <v>5522</v>
      </c>
      <c r="D1295" s="3" t="s">
        <v>5523</v>
      </c>
      <c r="E1295" s="3">
        <v>64</v>
      </c>
      <c r="F1295" s="3" t="s">
        <v>5799</v>
      </c>
      <c r="G1295" s="3" t="s">
        <v>5840</v>
      </c>
      <c r="H1295" s="3" t="s">
        <v>5841</v>
      </c>
      <c r="I1295" s="3" t="s">
        <v>3172</v>
      </c>
      <c r="J1295" s="3">
        <v>178</v>
      </c>
    </row>
    <row r="1296" spans="2:10" x14ac:dyDescent="0.25">
      <c r="B1296" s="3" t="s">
        <v>3166</v>
      </c>
      <c r="C1296" s="3" t="s">
        <v>5522</v>
      </c>
      <c r="D1296" s="3" t="s">
        <v>5523</v>
      </c>
      <c r="E1296" s="3">
        <v>64</v>
      </c>
      <c r="F1296" s="3" t="s">
        <v>5799</v>
      </c>
      <c r="G1296" s="3" t="s">
        <v>5842</v>
      </c>
      <c r="H1296" s="3" t="s">
        <v>5843</v>
      </c>
      <c r="I1296" s="3" t="s">
        <v>3172</v>
      </c>
      <c r="J1296" s="3">
        <v>141.72</v>
      </c>
    </row>
    <row r="1297" spans="2:10" x14ac:dyDescent="0.25">
      <c r="B1297" s="3" t="s">
        <v>3166</v>
      </c>
      <c r="C1297" s="3" t="s">
        <v>5522</v>
      </c>
      <c r="D1297" s="3" t="s">
        <v>5523</v>
      </c>
      <c r="E1297" s="3">
        <v>64</v>
      </c>
      <c r="F1297" s="3" t="s">
        <v>5799</v>
      </c>
      <c r="G1297" s="3" t="s">
        <v>5844</v>
      </c>
      <c r="H1297" s="3" t="s">
        <v>5845</v>
      </c>
      <c r="I1297" s="3" t="s">
        <v>3172</v>
      </c>
      <c r="J1297" s="3">
        <v>813.09</v>
      </c>
    </row>
    <row r="1298" spans="2:10" x14ac:dyDescent="0.25">
      <c r="B1298" s="3" t="s">
        <v>3166</v>
      </c>
      <c r="C1298" s="3" t="s">
        <v>5522</v>
      </c>
      <c r="D1298" s="3" t="s">
        <v>5523</v>
      </c>
      <c r="E1298" s="3">
        <v>64</v>
      </c>
      <c r="F1298" s="3" t="s">
        <v>5799</v>
      </c>
      <c r="G1298" s="3" t="s">
        <v>5846</v>
      </c>
      <c r="H1298" s="3" t="s">
        <v>5847</v>
      </c>
      <c r="I1298" s="3" t="s">
        <v>3172</v>
      </c>
      <c r="J1298" s="3">
        <v>290</v>
      </c>
    </row>
    <row r="1299" spans="2:10" x14ac:dyDescent="0.25">
      <c r="B1299" s="3" t="s">
        <v>3166</v>
      </c>
      <c r="C1299" s="3" t="s">
        <v>5522</v>
      </c>
      <c r="D1299" s="3" t="s">
        <v>5523</v>
      </c>
      <c r="E1299" s="3">
        <v>64</v>
      </c>
      <c r="F1299" s="3" t="s">
        <v>5799</v>
      </c>
      <c r="G1299" s="3" t="s">
        <v>5848</v>
      </c>
      <c r="H1299" s="3" t="s">
        <v>5849</v>
      </c>
      <c r="I1299" s="3" t="s">
        <v>3172</v>
      </c>
      <c r="J1299" s="3">
        <v>187.56</v>
      </c>
    </row>
    <row r="1300" spans="2:10" x14ac:dyDescent="0.25">
      <c r="B1300" s="3" t="s">
        <v>3166</v>
      </c>
      <c r="C1300" s="3" t="s">
        <v>5522</v>
      </c>
      <c r="D1300" s="3" t="s">
        <v>5523</v>
      </c>
      <c r="E1300" s="3">
        <v>64</v>
      </c>
      <c r="F1300" s="3" t="s">
        <v>5799</v>
      </c>
      <c r="G1300" s="3" t="s">
        <v>5850</v>
      </c>
      <c r="H1300" s="3" t="s">
        <v>5851</v>
      </c>
      <c r="I1300" s="3" t="s">
        <v>3172</v>
      </c>
      <c r="J1300" s="3">
        <v>162.94</v>
      </c>
    </row>
    <row r="1301" spans="2:10" x14ac:dyDescent="0.25">
      <c r="B1301" s="3" t="s">
        <v>3166</v>
      </c>
      <c r="C1301" s="3" t="s">
        <v>5522</v>
      </c>
      <c r="D1301" s="3" t="s">
        <v>5523</v>
      </c>
      <c r="E1301" s="3">
        <v>64</v>
      </c>
      <c r="F1301" s="3" t="s">
        <v>5799</v>
      </c>
      <c r="G1301" s="3" t="s">
        <v>5852</v>
      </c>
      <c r="H1301" s="3" t="s">
        <v>5853</v>
      </c>
      <c r="I1301" s="3" t="s">
        <v>3172</v>
      </c>
      <c r="J1301" s="3">
        <v>53.38</v>
      </c>
    </row>
    <row r="1302" spans="2:10" x14ac:dyDescent="0.25">
      <c r="B1302" s="3" t="s">
        <v>3166</v>
      </c>
      <c r="C1302" s="3" t="s">
        <v>5522</v>
      </c>
      <c r="D1302" s="3" t="s">
        <v>5523</v>
      </c>
      <c r="E1302" s="3">
        <v>64</v>
      </c>
      <c r="F1302" s="3" t="s">
        <v>5799</v>
      </c>
      <c r="G1302" s="3" t="s">
        <v>5854</v>
      </c>
      <c r="H1302" s="3" t="s">
        <v>5855</v>
      </c>
      <c r="I1302" s="3" t="s">
        <v>3172</v>
      </c>
      <c r="J1302" s="3">
        <v>70.55</v>
      </c>
    </row>
    <row r="1303" spans="2:10" x14ac:dyDescent="0.25">
      <c r="B1303" s="3" t="s">
        <v>3166</v>
      </c>
      <c r="C1303" s="3" t="s">
        <v>5522</v>
      </c>
      <c r="D1303" s="3" t="s">
        <v>5523</v>
      </c>
      <c r="E1303" s="3">
        <v>64</v>
      </c>
      <c r="F1303" s="3" t="s">
        <v>5799</v>
      </c>
      <c r="G1303" s="3" t="s">
        <v>5856</v>
      </c>
      <c r="H1303" s="3" t="s">
        <v>5857</v>
      </c>
      <c r="I1303" s="3" t="s">
        <v>3172</v>
      </c>
      <c r="J1303" s="3">
        <v>215.37</v>
      </c>
    </row>
    <row r="1304" spans="2:10" x14ac:dyDescent="0.25">
      <c r="B1304" s="3" t="s">
        <v>3166</v>
      </c>
      <c r="C1304" s="3" t="s">
        <v>5522</v>
      </c>
      <c r="D1304" s="3" t="s">
        <v>5523</v>
      </c>
      <c r="E1304" s="3">
        <v>60</v>
      </c>
      <c r="F1304" s="3" t="s">
        <v>5858</v>
      </c>
      <c r="G1304" s="3" t="s">
        <v>5859</v>
      </c>
      <c r="H1304" s="3" t="s">
        <v>5860</v>
      </c>
      <c r="I1304" s="3" t="s">
        <v>3172</v>
      </c>
      <c r="J1304" s="3">
        <v>32.340000000000003</v>
      </c>
    </row>
    <row r="1305" spans="2:10" x14ac:dyDescent="0.25">
      <c r="B1305" s="3" t="s">
        <v>3166</v>
      </c>
      <c r="C1305" s="3" t="s">
        <v>5522</v>
      </c>
      <c r="D1305" s="3" t="s">
        <v>5523</v>
      </c>
      <c r="E1305" s="3">
        <v>60</v>
      </c>
      <c r="F1305" s="3" t="s">
        <v>5858</v>
      </c>
      <c r="G1305" s="3" t="s">
        <v>5861</v>
      </c>
      <c r="H1305" s="3" t="s">
        <v>5862</v>
      </c>
      <c r="I1305" s="3" t="s">
        <v>3172</v>
      </c>
      <c r="J1305" s="3">
        <v>103.13</v>
      </c>
    </row>
    <row r="1306" spans="2:10" x14ac:dyDescent="0.25">
      <c r="B1306" s="3" t="s">
        <v>3166</v>
      </c>
      <c r="C1306" s="3" t="s">
        <v>5522</v>
      </c>
      <c r="D1306" s="3" t="s">
        <v>5523</v>
      </c>
      <c r="E1306" s="3">
        <v>60</v>
      </c>
      <c r="F1306" s="3" t="s">
        <v>5858</v>
      </c>
      <c r="G1306" s="3" t="s">
        <v>5863</v>
      </c>
      <c r="H1306" s="3" t="s">
        <v>5864</v>
      </c>
      <c r="I1306" s="3" t="s">
        <v>3172</v>
      </c>
      <c r="J1306" s="3">
        <v>103.23</v>
      </c>
    </row>
    <row r="1307" spans="2:10" x14ac:dyDescent="0.25">
      <c r="B1307" s="3" t="s">
        <v>3166</v>
      </c>
      <c r="C1307" s="3" t="s">
        <v>5522</v>
      </c>
      <c r="D1307" s="3" t="s">
        <v>5523</v>
      </c>
      <c r="E1307" s="3">
        <v>60</v>
      </c>
      <c r="F1307" s="3" t="s">
        <v>5858</v>
      </c>
      <c r="G1307" s="3" t="s">
        <v>5865</v>
      </c>
      <c r="H1307" s="3" t="s">
        <v>5866</v>
      </c>
      <c r="I1307" s="3" t="s">
        <v>3172</v>
      </c>
      <c r="J1307" s="3">
        <v>71.209999999999994</v>
      </c>
    </row>
    <row r="1308" spans="2:10" x14ac:dyDescent="0.25">
      <c r="B1308" s="3" t="s">
        <v>3166</v>
      </c>
      <c r="C1308" s="3" t="s">
        <v>5522</v>
      </c>
      <c r="D1308" s="3" t="s">
        <v>5523</v>
      </c>
      <c r="E1308" s="3">
        <v>60</v>
      </c>
      <c r="F1308" s="3" t="s">
        <v>5858</v>
      </c>
      <c r="G1308" s="3" t="s">
        <v>5867</v>
      </c>
      <c r="H1308" s="3" t="s">
        <v>5868</v>
      </c>
      <c r="I1308" s="3" t="s">
        <v>3172</v>
      </c>
      <c r="J1308" s="3">
        <v>15.01</v>
      </c>
    </row>
    <row r="1309" spans="2:10" x14ac:dyDescent="0.25">
      <c r="B1309" s="3" t="s">
        <v>3166</v>
      </c>
      <c r="C1309" s="3" t="s">
        <v>5522</v>
      </c>
      <c r="D1309" s="3" t="s">
        <v>5523</v>
      </c>
      <c r="E1309" s="3">
        <v>60</v>
      </c>
      <c r="F1309" s="3" t="s">
        <v>5858</v>
      </c>
      <c r="G1309" s="3" t="s">
        <v>5869</v>
      </c>
      <c r="H1309" s="3" t="s">
        <v>5870</v>
      </c>
      <c r="I1309" s="3" t="s">
        <v>3172</v>
      </c>
      <c r="J1309" s="3">
        <v>34.28</v>
      </c>
    </row>
    <row r="1310" spans="2:10" x14ac:dyDescent="0.25">
      <c r="B1310" s="3" t="s">
        <v>3166</v>
      </c>
      <c r="C1310" s="3" t="s">
        <v>5522</v>
      </c>
      <c r="D1310" s="3" t="s">
        <v>5523</v>
      </c>
      <c r="E1310" s="3">
        <v>60</v>
      </c>
      <c r="F1310" s="3" t="s">
        <v>5858</v>
      </c>
      <c r="G1310" s="3" t="s">
        <v>5871</v>
      </c>
      <c r="H1310" s="3" t="s">
        <v>5872</v>
      </c>
      <c r="I1310" s="3" t="s">
        <v>3172</v>
      </c>
      <c r="J1310" s="3">
        <v>10.9</v>
      </c>
    </row>
    <row r="1311" spans="2:10" x14ac:dyDescent="0.25">
      <c r="B1311" s="3" t="s">
        <v>3166</v>
      </c>
      <c r="C1311" s="3" t="s">
        <v>5873</v>
      </c>
      <c r="D1311" s="3" t="s">
        <v>32</v>
      </c>
      <c r="E1311" s="3">
        <v>67</v>
      </c>
      <c r="F1311" s="3" t="s">
        <v>5874</v>
      </c>
      <c r="G1311" s="3" t="s">
        <v>5875</v>
      </c>
      <c r="H1311" s="3" t="s">
        <v>5876</v>
      </c>
      <c r="I1311" s="3" t="s">
        <v>3384</v>
      </c>
      <c r="J1311" s="3">
        <v>0.87</v>
      </c>
    </row>
    <row r="1312" spans="2:10" x14ac:dyDescent="0.25">
      <c r="B1312" s="3" t="s">
        <v>3166</v>
      </c>
      <c r="C1312" s="3" t="s">
        <v>5873</v>
      </c>
      <c r="D1312" s="3" t="s">
        <v>32</v>
      </c>
      <c r="E1312" s="3">
        <v>67</v>
      </c>
      <c r="F1312" s="3" t="s">
        <v>5874</v>
      </c>
      <c r="G1312" s="3" t="s">
        <v>5877</v>
      </c>
      <c r="H1312" s="3" t="s">
        <v>5878</v>
      </c>
      <c r="I1312" s="3" t="s">
        <v>3384</v>
      </c>
      <c r="J1312" s="3">
        <v>1.96</v>
      </c>
    </row>
    <row r="1313" spans="2:10" x14ac:dyDescent="0.25">
      <c r="B1313" s="3" t="s">
        <v>3166</v>
      </c>
      <c r="C1313" s="3" t="s">
        <v>5873</v>
      </c>
      <c r="D1313" s="3" t="s">
        <v>32</v>
      </c>
      <c r="E1313" s="3">
        <v>67</v>
      </c>
      <c r="F1313" s="3" t="s">
        <v>5874</v>
      </c>
      <c r="G1313" s="3" t="s">
        <v>5879</v>
      </c>
      <c r="H1313" s="3" t="s">
        <v>5880</v>
      </c>
      <c r="I1313" s="3" t="s">
        <v>3384</v>
      </c>
      <c r="J1313" s="3">
        <v>2.1</v>
      </c>
    </row>
    <row r="1314" spans="2:10" x14ac:dyDescent="0.25">
      <c r="B1314" s="3" t="s">
        <v>3166</v>
      </c>
      <c r="C1314" s="3" t="s">
        <v>5873</v>
      </c>
      <c r="D1314" s="3" t="s">
        <v>32</v>
      </c>
      <c r="E1314" s="3">
        <v>67</v>
      </c>
      <c r="F1314" s="3" t="s">
        <v>5874</v>
      </c>
      <c r="G1314" s="3" t="s">
        <v>5881</v>
      </c>
      <c r="H1314" s="3" t="s">
        <v>5882</v>
      </c>
      <c r="I1314" s="3" t="s">
        <v>3384</v>
      </c>
      <c r="J1314" s="3">
        <v>2.67</v>
      </c>
    </row>
    <row r="1315" spans="2:10" x14ac:dyDescent="0.25">
      <c r="B1315" s="3" t="s">
        <v>3166</v>
      </c>
      <c r="C1315" s="3" t="s">
        <v>5873</v>
      </c>
      <c r="D1315" s="3" t="s">
        <v>32</v>
      </c>
      <c r="E1315" s="3">
        <v>66</v>
      </c>
      <c r="F1315" s="3" t="s">
        <v>5883</v>
      </c>
      <c r="G1315" s="3" t="s">
        <v>5884</v>
      </c>
      <c r="H1315" s="3" t="s">
        <v>5885</v>
      </c>
      <c r="I1315" s="3" t="s">
        <v>3172</v>
      </c>
      <c r="J1315" s="3">
        <v>5.37</v>
      </c>
    </row>
    <row r="1316" spans="2:10" x14ac:dyDescent="0.25">
      <c r="B1316" s="3" t="s">
        <v>3166</v>
      </c>
      <c r="C1316" s="3" t="s">
        <v>5873</v>
      </c>
      <c r="D1316" s="3" t="s">
        <v>32</v>
      </c>
      <c r="E1316" s="3">
        <v>66</v>
      </c>
      <c r="F1316" s="3" t="s">
        <v>5883</v>
      </c>
      <c r="G1316" s="3" t="s">
        <v>5886</v>
      </c>
      <c r="H1316" s="3" t="s">
        <v>5887</v>
      </c>
      <c r="I1316" s="3" t="s">
        <v>3172</v>
      </c>
      <c r="J1316" s="3">
        <v>5.37</v>
      </c>
    </row>
    <row r="1317" spans="2:10" x14ac:dyDescent="0.25">
      <c r="B1317" s="3" t="s">
        <v>3166</v>
      </c>
      <c r="C1317" s="3" t="s">
        <v>5873</v>
      </c>
      <c r="D1317" s="3" t="s">
        <v>32</v>
      </c>
      <c r="E1317" s="3">
        <v>66</v>
      </c>
      <c r="F1317" s="3" t="s">
        <v>5883</v>
      </c>
      <c r="G1317" s="3" t="s">
        <v>5888</v>
      </c>
      <c r="H1317" s="3" t="s">
        <v>5889</v>
      </c>
      <c r="I1317" s="3" t="s">
        <v>3172</v>
      </c>
      <c r="J1317" s="3">
        <v>5.37</v>
      </c>
    </row>
    <row r="1318" spans="2:10" x14ac:dyDescent="0.25">
      <c r="B1318" s="3" t="s">
        <v>3166</v>
      </c>
      <c r="C1318" s="3" t="s">
        <v>5873</v>
      </c>
      <c r="D1318" s="3" t="s">
        <v>32</v>
      </c>
      <c r="E1318" s="3">
        <v>66</v>
      </c>
      <c r="F1318" s="3" t="s">
        <v>5883</v>
      </c>
      <c r="G1318" s="3" t="s">
        <v>5890</v>
      </c>
      <c r="H1318" s="3" t="s">
        <v>5891</v>
      </c>
      <c r="I1318" s="3" t="s">
        <v>3172</v>
      </c>
      <c r="J1318" s="3">
        <v>5.37</v>
      </c>
    </row>
    <row r="1319" spans="2:10" x14ac:dyDescent="0.25">
      <c r="B1319" s="3" t="s">
        <v>3166</v>
      </c>
      <c r="C1319" s="3" t="s">
        <v>5873</v>
      </c>
      <c r="D1319" s="3" t="s">
        <v>32</v>
      </c>
      <c r="E1319" s="3">
        <v>66</v>
      </c>
      <c r="F1319" s="3" t="s">
        <v>5883</v>
      </c>
      <c r="G1319" s="3" t="s">
        <v>5892</v>
      </c>
      <c r="H1319" s="3" t="s">
        <v>5893</v>
      </c>
      <c r="I1319" s="3" t="s">
        <v>3172</v>
      </c>
      <c r="J1319" s="3">
        <v>8.26</v>
      </c>
    </row>
    <row r="1320" spans="2:10" x14ac:dyDescent="0.25">
      <c r="B1320" s="3" t="s">
        <v>3166</v>
      </c>
      <c r="C1320" s="3" t="s">
        <v>5873</v>
      </c>
      <c r="D1320" s="3" t="s">
        <v>32</v>
      </c>
      <c r="E1320" s="3">
        <v>66</v>
      </c>
      <c r="F1320" s="3" t="s">
        <v>5883</v>
      </c>
      <c r="G1320" s="3" t="s">
        <v>5894</v>
      </c>
      <c r="H1320" s="3" t="s">
        <v>5895</v>
      </c>
      <c r="I1320" s="3" t="s">
        <v>3172</v>
      </c>
      <c r="J1320" s="3">
        <v>14.29</v>
      </c>
    </row>
    <row r="1321" spans="2:10" x14ac:dyDescent="0.25">
      <c r="B1321" s="3" t="s">
        <v>3166</v>
      </c>
      <c r="C1321" s="3" t="s">
        <v>5873</v>
      </c>
      <c r="D1321" s="3" t="s">
        <v>32</v>
      </c>
      <c r="E1321" s="3">
        <v>68</v>
      </c>
      <c r="F1321" s="3" t="s">
        <v>5896</v>
      </c>
      <c r="G1321" s="3" t="s">
        <v>5897</v>
      </c>
      <c r="H1321" s="3" t="s">
        <v>5898</v>
      </c>
      <c r="I1321" s="3" t="s">
        <v>3172</v>
      </c>
      <c r="J1321" s="3">
        <v>12.78</v>
      </c>
    </row>
    <row r="1322" spans="2:10" x14ac:dyDescent="0.25">
      <c r="B1322" s="3" t="s">
        <v>3166</v>
      </c>
      <c r="C1322" s="3" t="s">
        <v>5873</v>
      </c>
      <c r="D1322" s="3" t="s">
        <v>32</v>
      </c>
      <c r="E1322" s="3">
        <v>68</v>
      </c>
      <c r="F1322" s="3" t="s">
        <v>5896</v>
      </c>
      <c r="G1322" s="3" t="s">
        <v>5899</v>
      </c>
      <c r="H1322" s="3" t="s">
        <v>5900</v>
      </c>
      <c r="I1322" s="3" t="s">
        <v>3172</v>
      </c>
      <c r="J1322" s="3">
        <v>6.87</v>
      </c>
    </row>
    <row r="1323" spans="2:10" x14ac:dyDescent="0.25">
      <c r="B1323" s="3" t="s">
        <v>3166</v>
      </c>
      <c r="C1323" s="3" t="s">
        <v>5873</v>
      </c>
      <c r="D1323" s="3" t="s">
        <v>32</v>
      </c>
      <c r="E1323" s="3">
        <v>68</v>
      </c>
      <c r="F1323" s="3" t="s">
        <v>5896</v>
      </c>
      <c r="G1323" s="3" t="s">
        <v>5901</v>
      </c>
      <c r="H1323" s="3" t="s">
        <v>5902</v>
      </c>
      <c r="I1323" s="3" t="s">
        <v>3172</v>
      </c>
      <c r="J1323" s="3">
        <v>6.09</v>
      </c>
    </row>
    <row r="1324" spans="2:10" x14ac:dyDescent="0.25">
      <c r="B1324" s="3" t="s">
        <v>3166</v>
      </c>
      <c r="C1324" s="3" t="s">
        <v>5873</v>
      </c>
      <c r="D1324" s="3" t="s">
        <v>32</v>
      </c>
      <c r="E1324" s="3">
        <v>68</v>
      </c>
      <c r="F1324" s="3" t="s">
        <v>5896</v>
      </c>
      <c r="G1324" s="3" t="s">
        <v>5903</v>
      </c>
      <c r="H1324" s="3" t="s">
        <v>5904</v>
      </c>
      <c r="I1324" s="3" t="s">
        <v>3172</v>
      </c>
      <c r="J1324" s="3">
        <v>8.09</v>
      </c>
    </row>
    <row r="1325" spans="2:10" x14ac:dyDescent="0.25">
      <c r="B1325" s="3" t="s">
        <v>3166</v>
      </c>
      <c r="C1325" s="3" t="s">
        <v>5873</v>
      </c>
      <c r="D1325" s="3" t="s">
        <v>32</v>
      </c>
      <c r="E1325" s="3">
        <v>68</v>
      </c>
      <c r="F1325" s="3" t="s">
        <v>5896</v>
      </c>
      <c r="G1325" s="3" t="s">
        <v>5905</v>
      </c>
      <c r="H1325" s="3" t="s">
        <v>5906</v>
      </c>
      <c r="I1325" s="3" t="s">
        <v>3172</v>
      </c>
      <c r="J1325" s="3">
        <v>10.54</v>
      </c>
    </row>
    <row r="1326" spans="2:10" x14ac:dyDescent="0.25">
      <c r="B1326" s="3" t="s">
        <v>3166</v>
      </c>
      <c r="C1326" s="3" t="s">
        <v>5873</v>
      </c>
      <c r="D1326" s="3" t="s">
        <v>32</v>
      </c>
      <c r="E1326" s="3">
        <v>97</v>
      </c>
      <c r="F1326" s="3" t="s">
        <v>5256</v>
      </c>
      <c r="G1326" s="3" t="s">
        <v>5907</v>
      </c>
      <c r="H1326" s="3" t="s">
        <v>5908</v>
      </c>
      <c r="I1326" s="3" t="s">
        <v>3172</v>
      </c>
      <c r="J1326" s="3">
        <v>6.47</v>
      </c>
    </row>
    <row r="1327" spans="2:10" x14ac:dyDescent="0.25">
      <c r="B1327" s="3" t="s">
        <v>3166</v>
      </c>
      <c r="C1327" s="3" t="s">
        <v>5873</v>
      </c>
      <c r="D1327" s="3" t="s">
        <v>32</v>
      </c>
      <c r="E1327" s="3">
        <v>97</v>
      </c>
      <c r="F1327" s="3" t="s">
        <v>5256</v>
      </c>
      <c r="G1327" s="3" t="s">
        <v>5909</v>
      </c>
      <c r="H1327" s="3" t="s">
        <v>5910</v>
      </c>
      <c r="I1327" s="3" t="s">
        <v>3172</v>
      </c>
      <c r="J1327" s="3">
        <v>2.9</v>
      </c>
    </row>
    <row r="1328" spans="2:10" x14ac:dyDescent="0.25">
      <c r="B1328" s="3" t="s">
        <v>3166</v>
      </c>
      <c r="C1328" s="3" t="s">
        <v>5873</v>
      </c>
      <c r="D1328" s="3" t="s">
        <v>32</v>
      </c>
      <c r="E1328" s="3">
        <v>97</v>
      </c>
      <c r="F1328" s="3" t="s">
        <v>5256</v>
      </c>
      <c r="G1328" s="3" t="s">
        <v>5911</v>
      </c>
      <c r="H1328" s="3" t="s">
        <v>5912</v>
      </c>
      <c r="I1328" s="3" t="s">
        <v>3172</v>
      </c>
      <c r="J1328" s="3">
        <v>0.26</v>
      </c>
    </row>
    <row r="1329" spans="2:10" x14ac:dyDescent="0.25">
      <c r="B1329" s="3" t="s">
        <v>3166</v>
      </c>
      <c r="C1329" s="3" t="s">
        <v>5873</v>
      </c>
      <c r="D1329" s="3" t="s">
        <v>32</v>
      </c>
      <c r="E1329" s="3">
        <v>97</v>
      </c>
      <c r="F1329" s="3" t="s">
        <v>5256</v>
      </c>
      <c r="G1329" s="3" t="s">
        <v>5913</v>
      </c>
      <c r="H1329" s="3" t="s">
        <v>5914</v>
      </c>
      <c r="I1329" s="3" t="s">
        <v>3172</v>
      </c>
      <c r="J1329" s="3">
        <v>2.2000000000000002</v>
      </c>
    </row>
    <row r="1330" spans="2:10" x14ac:dyDescent="0.25">
      <c r="B1330" s="3" t="s">
        <v>3166</v>
      </c>
      <c r="C1330" s="3" t="s">
        <v>5873</v>
      </c>
      <c r="D1330" s="3" t="s">
        <v>32</v>
      </c>
      <c r="E1330" s="3">
        <v>97</v>
      </c>
      <c r="F1330" s="3" t="s">
        <v>5256</v>
      </c>
      <c r="G1330" s="3" t="s">
        <v>5915</v>
      </c>
      <c r="H1330" s="3" t="s">
        <v>5916</v>
      </c>
      <c r="I1330" s="3" t="s">
        <v>3172</v>
      </c>
      <c r="J1330" s="3">
        <v>9.69</v>
      </c>
    </row>
    <row r="1331" spans="2:10" x14ac:dyDescent="0.25">
      <c r="B1331" s="3" t="s">
        <v>3166</v>
      </c>
      <c r="C1331" s="3" t="s">
        <v>5873</v>
      </c>
      <c r="D1331" s="3" t="s">
        <v>32</v>
      </c>
      <c r="E1331" s="3">
        <v>97</v>
      </c>
      <c r="F1331" s="3" t="s">
        <v>5256</v>
      </c>
      <c r="G1331" s="3" t="s">
        <v>5917</v>
      </c>
      <c r="H1331" s="3" t="s">
        <v>5918</v>
      </c>
      <c r="I1331" s="3" t="s">
        <v>3172</v>
      </c>
      <c r="J1331" s="3">
        <v>1.6</v>
      </c>
    </row>
    <row r="1332" spans="2:10" x14ac:dyDescent="0.25">
      <c r="B1332" s="3" t="s">
        <v>3166</v>
      </c>
      <c r="C1332" s="3" t="s">
        <v>5873</v>
      </c>
      <c r="D1332" s="3" t="s">
        <v>32</v>
      </c>
      <c r="E1332" s="3">
        <v>97</v>
      </c>
      <c r="F1332" s="3" t="s">
        <v>5256</v>
      </c>
      <c r="G1332" s="3" t="s">
        <v>5919</v>
      </c>
      <c r="H1332" s="3" t="s">
        <v>5920</v>
      </c>
      <c r="I1332" s="3" t="s">
        <v>3172</v>
      </c>
      <c r="J1332" s="3">
        <v>2.54</v>
      </c>
    </row>
    <row r="1333" spans="2:10" x14ac:dyDescent="0.25">
      <c r="B1333" s="3" t="s">
        <v>3166</v>
      </c>
      <c r="C1333" s="3" t="s">
        <v>5873</v>
      </c>
      <c r="D1333" s="3" t="s">
        <v>32</v>
      </c>
      <c r="E1333" s="3">
        <v>97</v>
      </c>
      <c r="F1333" s="3" t="s">
        <v>5256</v>
      </c>
      <c r="G1333" s="3" t="s">
        <v>5921</v>
      </c>
      <c r="H1333" s="3" t="s">
        <v>5922</v>
      </c>
      <c r="I1333" s="3" t="s">
        <v>3172</v>
      </c>
      <c r="J1333" s="3">
        <v>6.38</v>
      </c>
    </row>
    <row r="1334" spans="2:10" x14ac:dyDescent="0.25">
      <c r="B1334" s="3" t="s">
        <v>3166</v>
      </c>
      <c r="C1334" s="3" t="s">
        <v>5873</v>
      </c>
      <c r="D1334" s="3" t="s">
        <v>32</v>
      </c>
      <c r="E1334" s="3">
        <v>97</v>
      </c>
      <c r="F1334" s="3" t="s">
        <v>5256</v>
      </c>
      <c r="G1334" s="3" t="s">
        <v>5923</v>
      </c>
      <c r="H1334" s="3" t="s">
        <v>5924</v>
      </c>
      <c r="I1334" s="3" t="s">
        <v>3172</v>
      </c>
      <c r="J1334" s="3">
        <v>36.01</v>
      </c>
    </row>
    <row r="1335" spans="2:10" x14ac:dyDescent="0.25">
      <c r="B1335" s="3" t="s">
        <v>3166</v>
      </c>
      <c r="C1335" s="3" t="s">
        <v>5873</v>
      </c>
      <c r="D1335" s="3" t="s">
        <v>32</v>
      </c>
      <c r="E1335" s="3">
        <v>97</v>
      </c>
      <c r="F1335" s="3" t="s">
        <v>5256</v>
      </c>
      <c r="G1335" s="3" t="s">
        <v>5925</v>
      </c>
      <c r="H1335" s="3" t="s">
        <v>5926</v>
      </c>
      <c r="I1335" s="3" t="s">
        <v>3172</v>
      </c>
      <c r="J1335" s="3">
        <v>6.07</v>
      </c>
    </row>
    <row r="1336" spans="2:10" x14ac:dyDescent="0.25">
      <c r="B1336" s="3" t="s">
        <v>3166</v>
      </c>
      <c r="C1336" s="3" t="s">
        <v>5873</v>
      </c>
      <c r="D1336" s="3" t="s">
        <v>32</v>
      </c>
      <c r="E1336" s="3">
        <v>97</v>
      </c>
      <c r="F1336" s="3" t="s">
        <v>5256</v>
      </c>
      <c r="G1336" s="3" t="s">
        <v>5927</v>
      </c>
      <c r="H1336" s="3" t="s">
        <v>5928</v>
      </c>
      <c r="I1336" s="3" t="s">
        <v>3172</v>
      </c>
      <c r="J1336" s="3">
        <v>0.61</v>
      </c>
    </row>
    <row r="1337" spans="2:10" x14ac:dyDescent="0.25">
      <c r="B1337" s="3" t="s">
        <v>3166</v>
      </c>
      <c r="C1337" s="3" t="s">
        <v>5873</v>
      </c>
      <c r="D1337" s="3" t="s">
        <v>32</v>
      </c>
      <c r="E1337" s="3">
        <v>97</v>
      </c>
      <c r="F1337" s="3" t="s">
        <v>5256</v>
      </c>
      <c r="G1337" s="3" t="s">
        <v>5929</v>
      </c>
      <c r="H1337" s="3" t="s">
        <v>5930</v>
      </c>
      <c r="I1337" s="3" t="s">
        <v>3172</v>
      </c>
      <c r="J1337" s="3">
        <v>1.05</v>
      </c>
    </row>
    <row r="1338" spans="2:10" x14ac:dyDescent="0.25">
      <c r="B1338" s="3" t="s">
        <v>3166</v>
      </c>
      <c r="C1338" s="3" t="s">
        <v>5931</v>
      </c>
      <c r="D1338" s="3" t="s">
        <v>5932</v>
      </c>
      <c r="E1338" s="3">
        <v>85</v>
      </c>
      <c r="F1338" s="3" t="s">
        <v>5256</v>
      </c>
      <c r="G1338" s="3" t="s">
        <v>5933</v>
      </c>
      <c r="H1338" s="3" t="s">
        <v>5934</v>
      </c>
      <c r="I1338" s="3" t="s">
        <v>3172</v>
      </c>
      <c r="J1338" s="3">
        <v>988.68</v>
      </c>
    </row>
    <row r="1339" spans="2:10" x14ac:dyDescent="0.25">
      <c r="B1339" s="3" t="s">
        <v>3166</v>
      </c>
      <c r="C1339" s="3" t="s">
        <v>5931</v>
      </c>
      <c r="D1339" s="3" t="s">
        <v>5932</v>
      </c>
      <c r="E1339" s="3">
        <v>85</v>
      </c>
      <c r="F1339" s="3" t="s">
        <v>5256</v>
      </c>
      <c r="G1339" s="3" t="s">
        <v>5935</v>
      </c>
      <c r="H1339" s="3" t="s">
        <v>5936</v>
      </c>
      <c r="I1339" s="3" t="s">
        <v>3172</v>
      </c>
      <c r="J1339" s="3">
        <v>3635.79</v>
      </c>
    </row>
    <row r="1340" spans="2:10" x14ac:dyDescent="0.25">
      <c r="B1340" s="3" t="s">
        <v>3166</v>
      </c>
      <c r="C1340" s="3" t="s">
        <v>5931</v>
      </c>
      <c r="D1340" s="3" t="s">
        <v>5932</v>
      </c>
      <c r="E1340" s="3">
        <v>85</v>
      </c>
      <c r="F1340" s="3" t="s">
        <v>5256</v>
      </c>
      <c r="G1340" s="3" t="s">
        <v>5937</v>
      </c>
      <c r="H1340" s="3" t="s">
        <v>5938</v>
      </c>
      <c r="I1340" s="3" t="s">
        <v>3172</v>
      </c>
      <c r="J1340" s="3">
        <v>889.96</v>
      </c>
    </row>
    <row r="1341" spans="2:10" x14ac:dyDescent="0.25">
      <c r="B1341" s="3" t="s">
        <v>3166</v>
      </c>
      <c r="C1341" s="3" t="s">
        <v>5931</v>
      </c>
      <c r="D1341" s="3" t="s">
        <v>5932</v>
      </c>
      <c r="E1341" s="3">
        <v>85</v>
      </c>
      <c r="F1341" s="3" t="s">
        <v>5256</v>
      </c>
      <c r="G1341" s="3" t="s">
        <v>5939</v>
      </c>
      <c r="H1341" s="3" t="s">
        <v>5940</v>
      </c>
      <c r="I1341" s="3" t="s">
        <v>3172</v>
      </c>
      <c r="J1341" s="3">
        <v>793.67</v>
      </c>
    </row>
    <row r="1342" spans="2:10" x14ac:dyDescent="0.25">
      <c r="B1342" s="3" t="s">
        <v>3166</v>
      </c>
      <c r="C1342" s="3" t="s">
        <v>5931</v>
      </c>
      <c r="D1342" s="3" t="s">
        <v>5932</v>
      </c>
      <c r="E1342" s="3">
        <v>85</v>
      </c>
      <c r="F1342" s="3" t="s">
        <v>5256</v>
      </c>
      <c r="G1342" s="3" t="s">
        <v>5941</v>
      </c>
      <c r="H1342" s="3" t="s">
        <v>5942</v>
      </c>
      <c r="I1342" s="3" t="s">
        <v>3172</v>
      </c>
      <c r="J1342" s="3">
        <v>727.17</v>
      </c>
    </row>
    <row r="1343" spans="2:10" x14ac:dyDescent="0.25">
      <c r="B1343" s="3" t="s">
        <v>3166</v>
      </c>
      <c r="C1343" s="3" t="s">
        <v>5931</v>
      </c>
      <c r="D1343" s="3" t="s">
        <v>5932</v>
      </c>
      <c r="E1343" s="3">
        <v>85</v>
      </c>
      <c r="F1343" s="3" t="s">
        <v>5256</v>
      </c>
      <c r="G1343" s="3" t="s">
        <v>5943</v>
      </c>
      <c r="H1343" s="3" t="s">
        <v>5944</v>
      </c>
      <c r="I1343" s="3" t="s">
        <v>3172</v>
      </c>
      <c r="J1343" s="3">
        <v>568.17999999999995</v>
      </c>
    </row>
    <row r="1344" spans="2:10" x14ac:dyDescent="0.25">
      <c r="B1344" s="3" t="s">
        <v>3166</v>
      </c>
      <c r="C1344" s="3" t="s">
        <v>5931</v>
      </c>
      <c r="D1344" s="3" t="s">
        <v>5932</v>
      </c>
      <c r="E1344" s="3">
        <v>85</v>
      </c>
      <c r="F1344" s="3" t="s">
        <v>5256</v>
      </c>
      <c r="G1344" s="3" t="s">
        <v>5945</v>
      </c>
      <c r="H1344" s="3" t="s">
        <v>5946</v>
      </c>
      <c r="I1344" s="3" t="s">
        <v>3172</v>
      </c>
      <c r="J1344" s="3">
        <v>1009.54</v>
      </c>
    </row>
    <row r="1345" spans="2:10" x14ac:dyDescent="0.25">
      <c r="B1345" s="3" t="s">
        <v>3166</v>
      </c>
      <c r="C1345" s="3" t="s">
        <v>5931</v>
      </c>
      <c r="D1345" s="3" t="s">
        <v>5932</v>
      </c>
      <c r="E1345" s="3">
        <v>85</v>
      </c>
      <c r="F1345" s="3" t="s">
        <v>5256</v>
      </c>
      <c r="G1345" s="3" t="s">
        <v>5947</v>
      </c>
      <c r="H1345" s="3" t="s">
        <v>5948</v>
      </c>
      <c r="I1345" s="3" t="s">
        <v>3172</v>
      </c>
      <c r="J1345" s="3">
        <v>2000</v>
      </c>
    </row>
    <row r="1346" spans="2:10" x14ac:dyDescent="0.25">
      <c r="B1346" s="3" t="s">
        <v>3166</v>
      </c>
      <c r="C1346" s="3" t="s">
        <v>5931</v>
      </c>
      <c r="D1346" s="3" t="s">
        <v>5932</v>
      </c>
      <c r="E1346" s="3">
        <v>85</v>
      </c>
      <c r="F1346" s="3" t="s">
        <v>5256</v>
      </c>
      <c r="G1346" s="3" t="s">
        <v>5949</v>
      </c>
      <c r="H1346" s="3" t="s">
        <v>5950</v>
      </c>
      <c r="I1346" s="3" t="s">
        <v>3172</v>
      </c>
      <c r="J1346" s="3">
        <v>602.51</v>
      </c>
    </row>
    <row r="1347" spans="2:10" x14ac:dyDescent="0.25">
      <c r="B1347" s="3" t="s">
        <v>3166</v>
      </c>
      <c r="C1347" s="3" t="s">
        <v>5931</v>
      </c>
      <c r="D1347" s="3" t="s">
        <v>5932</v>
      </c>
      <c r="E1347" s="3">
        <v>85</v>
      </c>
      <c r="F1347" s="3" t="s">
        <v>5256</v>
      </c>
      <c r="G1347" s="3" t="s">
        <v>5951</v>
      </c>
      <c r="H1347" s="3" t="s">
        <v>5952</v>
      </c>
      <c r="I1347" s="3" t="s">
        <v>3172</v>
      </c>
      <c r="J1347" s="3">
        <v>12071.14</v>
      </c>
    </row>
    <row r="1348" spans="2:10" x14ac:dyDescent="0.25">
      <c r="B1348" s="3" t="s">
        <v>3166</v>
      </c>
      <c r="C1348" s="3" t="s">
        <v>5931</v>
      </c>
      <c r="D1348" s="3" t="s">
        <v>5932</v>
      </c>
      <c r="E1348" s="3">
        <v>85</v>
      </c>
      <c r="F1348" s="3" t="s">
        <v>5256</v>
      </c>
      <c r="G1348" s="3" t="s">
        <v>5953</v>
      </c>
      <c r="H1348" s="3" t="s">
        <v>5954</v>
      </c>
      <c r="I1348" s="3" t="s">
        <v>3172</v>
      </c>
      <c r="J1348" s="3">
        <v>710.44</v>
      </c>
    </row>
    <row r="1349" spans="2:10" x14ac:dyDescent="0.25">
      <c r="B1349" s="3" t="s">
        <v>3166</v>
      </c>
      <c r="C1349" s="3" t="s">
        <v>5931</v>
      </c>
      <c r="D1349" s="3" t="s">
        <v>5932</v>
      </c>
      <c r="E1349" s="3">
        <v>85</v>
      </c>
      <c r="F1349" s="3" t="s">
        <v>5256</v>
      </c>
      <c r="G1349" s="3" t="s">
        <v>5955</v>
      </c>
      <c r="H1349" s="3" t="s">
        <v>5956</v>
      </c>
      <c r="I1349" s="3" t="s">
        <v>3172</v>
      </c>
      <c r="J1349" s="3">
        <v>880.88</v>
      </c>
    </row>
    <row r="1350" spans="2:10" x14ac:dyDescent="0.25">
      <c r="B1350" s="3" t="s">
        <v>3166</v>
      </c>
      <c r="C1350" s="3" t="s">
        <v>5931</v>
      </c>
      <c r="D1350" s="3" t="s">
        <v>5932</v>
      </c>
      <c r="E1350" s="3">
        <v>85</v>
      </c>
      <c r="F1350" s="3" t="s">
        <v>5256</v>
      </c>
      <c r="G1350" s="3" t="s">
        <v>5957</v>
      </c>
      <c r="H1350" s="3" t="s">
        <v>5958</v>
      </c>
      <c r="I1350" s="3" t="s">
        <v>3172</v>
      </c>
      <c r="J1350" s="3">
        <v>1048.98</v>
      </c>
    </row>
    <row r="1351" spans="2:10" x14ac:dyDescent="0.25">
      <c r="B1351" s="3" t="s">
        <v>3166</v>
      </c>
      <c r="C1351" s="3" t="s">
        <v>5931</v>
      </c>
      <c r="D1351" s="3" t="s">
        <v>5932</v>
      </c>
      <c r="E1351" s="3">
        <v>85</v>
      </c>
      <c r="F1351" s="3" t="s">
        <v>5256</v>
      </c>
      <c r="G1351" s="3" t="s">
        <v>5959</v>
      </c>
      <c r="H1351" s="3" t="s">
        <v>5960</v>
      </c>
      <c r="I1351" s="3" t="s">
        <v>3172</v>
      </c>
      <c r="J1351" s="3">
        <v>29.24</v>
      </c>
    </row>
    <row r="1352" spans="2:10" x14ac:dyDescent="0.25">
      <c r="B1352" s="3" t="s">
        <v>3166</v>
      </c>
      <c r="C1352" s="3" t="s">
        <v>5931</v>
      </c>
      <c r="D1352" s="3" t="s">
        <v>5932</v>
      </c>
      <c r="E1352" s="3">
        <v>85</v>
      </c>
      <c r="F1352" s="3" t="s">
        <v>5256</v>
      </c>
      <c r="G1352" s="3" t="s">
        <v>5961</v>
      </c>
      <c r="H1352" s="3" t="s">
        <v>5962</v>
      </c>
      <c r="I1352" s="3" t="s">
        <v>3172</v>
      </c>
      <c r="J1352" s="3">
        <v>69.92</v>
      </c>
    </row>
    <row r="1353" spans="2:10" x14ac:dyDescent="0.25">
      <c r="B1353" s="3" t="s">
        <v>3166</v>
      </c>
      <c r="C1353" s="3" t="s">
        <v>5931</v>
      </c>
      <c r="D1353" s="3" t="s">
        <v>5932</v>
      </c>
      <c r="E1353" s="3">
        <v>85</v>
      </c>
      <c r="F1353" s="3" t="s">
        <v>5256</v>
      </c>
      <c r="G1353" s="3" t="s">
        <v>5963</v>
      </c>
      <c r="H1353" s="3" t="s">
        <v>5964</v>
      </c>
      <c r="I1353" s="3" t="s">
        <v>3172</v>
      </c>
      <c r="J1353" s="3">
        <v>993.55</v>
      </c>
    </row>
    <row r="1354" spans="2:10" x14ac:dyDescent="0.25">
      <c r="B1354" s="3" t="s">
        <v>3166</v>
      </c>
      <c r="C1354" s="3" t="s">
        <v>5931</v>
      </c>
      <c r="D1354" s="3" t="s">
        <v>5932</v>
      </c>
      <c r="E1354" s="3">
        <v>85</v>
      </c>
      <c r="F1354" s="3" t="s">
        <v>5256</v>
      </c>
      <c r="G1354" s="3" t="s">
        <v>5965</v>
      </c>
      <c r="H1354" s="3" t="s">
        <v>5966</v>
      </c>
      <c r="I1354" s="3" t="s">
        <v>3172</v>
      </c>
      <c r="J1354" s="3">
        <v>41.11</v>
      </c>
    </row>
    <row r="1355" spans="2:10" x14ac:dyDescent="0.25">
      <c r="B1355" s="3" t="s">
        <v>3166</v>
      </c>
      <c r="C1355" s="3" t="s">
        <v>5931</v>
      </c>
      <c r="D1355" s="3" t="s">
        <v>5932</v>
      </c>
      <c r="E1355" s="3">
        <v>85</v>
      </c>
      <c r="F1355" s="3" t="s">
        <v>5256</v>
      </c>
      <c r="G1355" s="3" t="s">
        <v>5967</v>
      </c>
      <c r="H1355" s="3" t="s">
        <v>5968</v>
      </c>
      <c r="I1355" s="3" t="s">
        <v>3172</v>
      </c>
      <c r="J1355" s="3">
        <v>56.36</v>
      </c>
    </row>
    <row r="1356" spans="2:10" x14ac:dyDescent="0.25">
      <c r="B1356" s="3" t="s">
        <v>3166</v>
      </c>
      <c r="C1356" s="3" t="s">
        <v>5931</v>
      </c>
      <c r="D1356" s="3" t="s">
        <v>5932</v>
      </c>
      <c r="E1356" s="3">
        <v>85</v>
      </c>
      <c r="F1356" s="3" t="s">
        <v>5256</v>
      </c>
      <c r="G1356" s="3" t="s">
        <v>5969</v>
      </c>
      <c r="H1356" s="3" t="s">
        <v>5970</v>
      </c>
      <c r="I1356" s="3" t="s">
        <v>3172</v>
      </c>
      <c r="J1356" s="3">
        <v>78.959999999999994</v>
      </c>
    </row>
    <row r="1357" spans="2:10" x14ac:dyDescent="0.25">
      <c r="B1357" s="3" t="s">
        <v>3166</v>
      </c>
      <c r="C1357" s="3" t="s">
        <v>5931</v>
      </c>
      <c r="D1357" s="3" t="s">
        <v>5932</v>
      </c>
      <c r="E1357" s="3">
        <v>85</v>
      </c>
      <c r="F1357" s="3" t="s">
        <v>5256</v>
      </c>
      <c r="G1357" s="3" t="s">
        <v>5971</v>
      </c>
      <c r="H1357" s="3" t="s">
        <v>5972</v>
      </c>
      <c r="I1357" s="3" t="s">
        <v>3172</v>
      </c>
      <c r="J1357" s="3">
        <v>94.86</v>
      </c>
    </row>
    <row r="1358" spans="2:10" x14ac:dyDescent="0.25">
      <c r="B1358" s="3" t="s">
        <v>3166</v>
      </c>
      <c r="C1358" s="3" t="s">
        <v>5931</v>
      </c>
      <c r="D1358" s="3" t="s">
        <v>5932</v>
      </c>
      <c r="E1358" s="3">
        <v>85</v>
      </c>
      <c r="F1358" s="3" t="s">
        <v>5256</v>
      </c>
      <c r="G1358" s="3" t="s">
        <v>5973</v>
      </c>
      <c r="H1358" s="3" t="s">
        <v>5974</v>
      </c>
      <c r="I1358" s="3" t="s">
        <v>3172</v>
      </c>
      <c r="J1358" s="3">
        <v>137.72</v>
      </c>
    </row>
    <row r="1359" spans="2:10" x14ac:dyDescent="0.25">
      <c r="B1359" s="3" t="s">
        <v>3166</v>
      </c>
      <c r="C1359" s="3" t="s">
        <v>5931</v>
      </c>
      <c r="D1359" s="3" t="s">
        <v>5932</v>
      </c>
      <c r="E1359" s="3">
        <v>85</v>
      </c>
      <c r="F1359" s="3" t="s">
        <v>5256</v>
      </c>
      <c r="G1359" s="3" t="s">
        <v>5975</v>
      </c>
      <c r="H1359" s="3" t="s">
        <v>5976</v>
      </c>
      <c r="I1359" s="3" t="s">
        <v>3172</v>
      </c>
      <c r="J1359" s="3">
        <v>182.92</v>
      </c>
    </row>
    <row r="1360" spans="2:10" x14ac:dyDescent="0.25">
      <c r="B1360" s="3" t="s">
        <v>3166</v>
      </c>
      <c r="C1360" s="3" t="s">
        <v>5931</v>
      </c>
      <c r="D1360" s="3" t="s">
        <v>5932</v>
      </c>
      <c r="E1360" s="3">
        <v>85</v>
      </c>
      <c r="F1360" s="3" t="s">
        <v>5256</v>
      </c>
      <c r="G1360" s="3" t="s">
        <v>5977</v>
      </c>
      <c r="H1360" s="3" t="s">
        <v>5978</v>
      </c>
      <c r="I1360" s="3" t="s">
        <v>3172</v>
      </c>
      <c r="J1360" s="3">
        <v>431.45</v>
      </c>
    </row>
    <row r="1361" spans="2:10" x14ac:dyDescent="0.25">
      <c r="B1361" s="3" t="s">
        <v>3166</v>
      </c>
      <c r="C1361" s="3" t="s">
        <v>5931</v>
      </c>
      <c r="D1361" s="3" t="s">
        <v>5932</v>
      </c>
      <c r="E1361" s="3">
        <v>85</v>
      </c>
      <c r="F1361" s="3" t="s">
        <v>5256</v>
      </c>
      <c r="G1361" s="3" t="s">
        <v>5979</v>
      </c>
      <c r="H1361" s="3" t="s">
        <v>5980</v>
      </c>
      <c r="I1361" s="3" t="s">
        <v>3172</v>
      </c>
      <c r="J1361" s="3">
        <v>560.63</v>
      </c>
    </row>
    <row r="1362" spans="2:10" x14ac:dyDescent="0.25">
      <c r="B1362" s="3" t="s">
        <v>3166</v>
      </c>
      <c r="C1362" s="3" t="s">
        <v>5931</v>
      </c>
      <c r="D1362" s="3" t="s">
        <v>5932</v>
      </c>
      <c r="E1362" s="3">
        <v>85</v>
      </c>
      <c r="F1362" s="3" t="s">
        <v>5256</v>
      </c>
      <c r="G1362" s="3" t="s">
        <v>5981</v>
      </c>
      <c r="H1362" s="3" t="s">
        <v>5982</v>
      </c>
      <c r="I1362" s="3" t="s">
        <v>3172</v>
      </c>
      <c r="J1362" s="3">
        <v>24.09</v>
      </c>
    </row>
    <row r="1363" spans="2:10" x14ac:dyDescent="0.25">
      <c r="B1363" s="3" t="s">
        <v>3166</v>
      </c>
      <c r="C1363" s="3" t="s">
        <v>5931</v>
      </c>
      <c r="D1363" s="3" t="s">
        <v>5932</v>
      </c>
      <c r="E1363" s="3">
        <v>85</v>
      </c>
      <c r="F1363" s="3" t="s">
        <v>5256</v>
      </c>
      <c r="G1363" s="3" t="s">
        <v>5983</v>
      </c>
      <c r="H1363" s="3" t="s">
        <v>5984</v>
      </c>
      <c r="I1363" s="3" t="s">
        <v>3172</v>
      </c>
      <c r="J1363" s="3">
        <v>38.28</v>
      </c>
    </row>
    <row r="1364" spans="2:10" x14ac:dyDescent="0.25">
      <c r="B1364" s="3" t="s">
        <v>3166</v>
      </c>
      <c r="C1364" s="3" t="s">
        <v>5931</v>
      </c>
      <c r="D1364" s="3" t="s">
        <v>5932</v>
      </c>
      <c r="E1364" s="3">
        <v>85</v>
      </c>
      <c r="F1364" s="3" t="s">
        <v>5256</v>
      </c>
      <c r="G1364" s="3" t="s">
        <v>5985</v>
      </c>
      <c r="H1364" s="3" t="s">
        <v>5986</v>
      </c>
      <c r="I1364" s="3" t="s">
        <v>3172</v>
      </c>
      <c r="J1364" s="3">
        <v>14328.81</v>
      </c>
    </row>
    <row r="1365" spans="2:10" x14ac:dyDescent="0.25">
      <c r="B1365" s="3" t="s">
        <v>3166</v>
      </c>
      <c r="C1365" s="3" t="s">
        <v>5931</v>
      </c>
      <c r="D1365" s="3" t="s">
        <v>5932</v>
      </c>
      <c r="E1365" s="3">
        <v>84</v>
      </c>
      <c r="F1365" s="3" t="s">
        <v>5987</v>
      </c>
      <c r="G1365" s="3" t="s">
        <v>5988</v>
      </c>
      <c r="H1365" s="3" t="s">
        <v>5989</v>
      </c>
      <c r="I1365" s="3" t="s">
        <v>3172</v>
      </c>
      <c r="J1365" s="3">
        <v>60.08</v>
      </c>
    </row>
    <row r="1366" spans="2:10" x14ac:dyDescent="0.25">
      <c r="B1366" s="3" t="s">
        <v>3166</v>
      </c>
      <c r="C1366" s="3" t="s">
        <v>5931</v>
      </c>
      <c r="D1366" s="3" t="s">
        <v>5932</v>
      </c>
      <c r="E1366" s="3">
        <v>84</v>
      </c>
      <c r="F1366" s="3" t="s">
        <v>5987</v>
      </c>
      <c r="G1366" s="3" t="s">
        <v>5990</v>
      </c>
      <c r="H1366" s="3" t="s">
        <v>5991</v>
      </c>
      <c r="I1366" s="3" t="s">
        <v>3172</v>
      </c>
      <c r="J1366" s="3">
        <v>103.12</v>
      </c>
    </row>
    <row r="1367" spans="2:10" x14ac:dyDescent="0.25">
      <c r="B1367" s="3" t="s">
        <v>3166</v>
      </c>
      <c r="C1367" s="3" t="s">
        <v>5931</v>
      </c>
      <c r="D1367" s="3" t="s">
        <v>5932</v>
      </c>
      <c r="E1367" s="3">
        <v>84</v>
      </c>
      <c r="F1367" s="3" t="s">
        <v>5987</v>
      </c>
      <c r="G1367" s="3" t="s">
        <v>5992</v>
      </c>
      <c r="H1367" s="3" t="s">
        <v>5993</v>
      </c>
      <c r="I1367" s="3" t="s">
        <v>3172</v>
      </c>
      <c r="J1367" s="3">
        <v>85.49</v>
      </c>
    </row>
    <row r="1368" spans="2:10" x14ac:dyDescent="0.25">
      <c r="B1368" s="3" t="s">
        <v>3166</v>
      </c>
      <c r="C1368" s="3" t="s">
        <v>5931</v>
      </c>
      <c r="D1368" s="3" t="s">
        <v>5932</v>
      </c>
      <c r="E1368" s="3">
        <v>83</v>
      </c>
      <c r="F1368" s="3" t="s">
        <v>5994</v>
      </c>
      <c r="G1368" s="3" t="s">
        <v>5995</v>
      </c>
      <c r="H1368" s="3" t="s">
        <v>5996</v>
      </c>
      <c r="I1368" s="3" t="s">
        <v>5997</v>
      </c>
      <c r="J1368" s="3">
        <v>7.52</v>
      </c>
    </row>
    <row r="1369" spans="2:10" x14ac:dyDescent="0.25">
      <c r="B1369" s="3" t="s">
        <v>3166</v>
      </c>
      <c r="C1369" s="3" t="s">
        <v>5931</v>
      </c>
      <c r="D1369" s="3" t="s">
        <v>5932</v>
      </c>
      <c r="E1369" s="3">
        <v>83</v>
      </c>
      <c r="F1369" s="3" t="s">
        <v>5994</v>
      </c>
      <c r="G1369" s="3" t="s">
        <v>5998</v>
      </c>
      <c r="H1369" s="3" t="s">
        <v>5999</v>
      </c>
      <c r="I1369" s="3" t="s">
        <v>5997</v>
      </c>
      <c r="J1369" s="3">
        <v>2.76</v>
      </c>
    </row>
    <row r="1370" spans="2:10" x14ac:dyDescent="0.25">
      <c r="B1370" s="3" t="s">
        <v>3166</v>
      </c>
      <c r="C1370" s="3" t="s">
        <v>5931</v>
      </c>
      <c r="D1370" s="3" t="s">
        <v>5932</v>
      </c>
      <c r="E1370" s="3">
        <v>83</v>
      </c>
      <c r="F1370" s="3" t="s">
        <v>5994</v>
      </c>
      <c r="G1370" s="3" t="s">
        <v>6000</v>
      </c>
      <c r="H1370" s="3" t="s">
        <v>6001</v>
      </c>
      <c r="I1370" s="3" t="s">
        <v>5997</v>
      </c>
      <c r="J1370" s="3">
        <v>3.4</v>
      </c>
    </row>
    <row r="1371" spans="2:10" x14ac:dyDescent="0.25">
      <c r="B1371" s="3" t="s">
        <v>3166</v>
      </c>
      <c r="C1371" s="3" t="s">
        <v>5931</v>
      </c>
      <c r="D1371" s="3" t="s">
        <v>5932</v>
      </c>
      <c r="E1371" s="3">
        <v>83</v>
      </c>
      <c r="F1371" s="3" t="s">
        <v>5994</v>
      </c>
      <c r="G1371" s="3" t="s">
        <v>6002</v>
      </c>
      <c r="H1371" s="3" t="s">
        <v>6003</v>
      </c>
      <c r="I1371" s="3" t="s">
        <v>3172</v>
      </c>
      <c r="J1371" s="3">
        <v>3.59</v>
      </c>
    </row>
    <row r="1372" spans="2:10" x14ac:dyDescent="0.25">
      <c r="B1372" s="3" t="s">
        <v>3166</v>
      </c>
      <c r="C1372" s="3" t="s">
        <v>5931</v>
      </c>
      <c r="D1372" s="3" t="s">
        <v>5932</v>
      </c>
      <c r="E1372" s="3">
        <v>83</v>
      </c>
      <c r="F1372" s="3" t="s">
        <v>5994</v>
      </c>
      <c r="G1372" s="3" t="s">
        <v>6004</v>
      </c>
      <c r="H1372" s="3" t="s">
        <v>6005</v>
      </c>
      <c r="I1372" s="3" t="s">
        <v>3172</v>
      </c>
      <c r="J1372" s="3">
        <v>24.54</v>
      </c>
    </row>
    <row r="1373" spans="2:10" x14ac:dyDescent="0.25">
      <c r="B1373" s="3" t="s">
        <v>3166</v>
      </c>
      <c r="C1373" s="3" t="s">
        <v>5931</v>
      </c>
      <c r="D1373" s="3" t="s">
        <v>5932</v>
      </c>
      <c r="E1373" s="3">
        <v>83</v>
      </c>
      <c r="F1373" s="3" t="s">
        <v>5994</v>
      </c>
      <c r="G1373" s="3" t="s">
        <v>6006</v>
      </c>
      <c r="H1373" s="3" t="s">
        <v>6007</v>
      </c>
      <c r="I1373" s="3" t="s">
        <v>3172</v>
      </c>
      <c r="J1373" s="3">
        <v>11.25</v>
      </c>
    </row>
    <row r="1374" spans="2:10" x14ac:dyDescent="0.25">
      <c r="B1374" s="3" t="s">
        <v>3166</v>
      </c>
      <c r="C1374" s="3" t="s">
        <v>5931</v>
      </c>
      <c r="D1374" s="3" t="s">
        <v>5932</v>
      </c>
      <c r="E1374" s="3">
        <v>83</v>
      </c>
      <c r="F1374" s="3" t="s">
        <v>5994</v>
      </c>
      <c r="G1374" s="3" t="s">
        <v>6008</v>
      </c>
      <c r="H1374" s="3" t="s">
        <v>6009</v>
      </c>
      <c r="I1374" s="3" t="s">
        <v>3172</v>
      </c>
      <c r="J1374" s="3">
        <v>8.0299999999999994</v>
      </c>
    </row>
    <row r="1375" spans="2:10" x14ac:dyDescent="0.25">
      <c r="B1375" s="3" t="s">
        <v>3166</v>
      </c>
      <c r="C1375" s="3" t="s">
        <v>5931</v>
      </c>
      <c r="D1375" s="3" t="s">
        <v>5932</v>
      </c>
      <c r="E1375" s="3">
        <v>83</v>
      </c>
      <c r="F1375" s="3" t="s">
        <v>5994</v>
      </c>
      <c r="G1375" s="3" t="s">
        <v>6010</v>
      </c>
      <c r="H1375" s="3" t="s">
        <v>6011</v>
      </c>
      <c r="I1375" s="3" t="s">
        <v>3172</v>
      </c>
      <c r="J1375" s="3">
        <v>11.01</v>
      </c>
    </row>
    <row r="1376" spans="2:10" x14ac:dyDescent="0.25">
      <c r="B1376" s="3" t="s">
        <v>3166</v>
      </c>
      <c r="C1376" s="3" t="s">
        <v>5931</v>
      </c>
      <c r="D1376" s="3" t="s">
        <v>5932</v>
      </c>
      <c r="E1376" s="3">
        <v>83</v>
      </c>
      <c r="F1376" s="3" t="s">
        <v>5994</v>
      </c>
      <c r="G1376" s="3" t="s">
        <v>6012</v>
      </c>
      <c r="H1376" s="3" t="s">
        <v>6013</v>
      </c>
      <c r="I1376" s="3" t="s">
        <v>3172</v>
      </c>
      <c r="J1376" s="3">
        <v>2.7</v>
      </c>
    </row>
    <row r="1377" spans="2:10" x14ac:dyDescent="0.25">
      <c r="B1377" s="3" t="s">
        <v>3166</v>
      </c>
      <c r="C1377" s="3" t="s">
        <v>5931</v>
      </c>
      <c r="D1377" s="3" t="s">
        <v>5932</v>
      </c>
      <c r="E1377" s="3">
        <v>83</v>
      </c>
      <c r="F1377" s="3" t="s">
        <v>5994</v>
      </c>
      <c r="G1377" s="3" t="s">
        <v>6014</v>
      </c>
      <c r="H1377" s="3" t="s">
        <v>6015</v>
      </c>
      <c r="I1377" s="3" t="s">
        <v>3172</v>
      </c>
      <c r="J1377" s="3">
        <v>7.15</v>
      </c>
    </row>
    <row r="1378" spans="2:10" x14ac:dyDescent="0.25">
      <c r="B1378" s="3" t="s">
        <v>3166</v>
      </c>
      <c r="C1378" s="3" t="s">
        <v>5931</v>
      </c>
      <c r="D1378" s="3" t="s">
        <v>5932</v>
      </c>
      <c r="E1378" s="3">
        <v>83</v>
      </c>
      <c r="F1378" s="3" t="s">
        <v>5994</v>
      </c>
      <c r="G1378" s="3" t="s">
        <v>6016</v>
      </c>
      <c r="H1378" s="3" t="s">
        <v>6017</v>
      </c>
      <c r="I1378" s="3" t="s">
        <v>3172</v>
      </c>
      <c r="J1378" s="3">
        <v>14.05</v>
      </c>
    </row>
    <row r="1379" spans="2:10" x14ac:dyDescent="0.25">
      <c r="B1379" s="3" t="s">
        <v>3166</v>
      </c>
      <c r="C1379" s="3" t="s">
        <v>5931</v>
      </c>
      <c r="D1379" s="3" t="s">
        <v>5932</v>
      </c>
      <c r="E1379" s="3">
        <v>83</v>
      </c>
      <c r="F1379" s="3" t="s">
        <v>5994</v>
      </c>
      <c r="G1379" s="3" t="s">
        <v>6018</v>
      </c>
      <c r="H1379" s="3" t="s">
        <v>6019</v>
      </c>
      <c r="I1379" s="3" t="s">
        <v>3172</v>
      </c>
      <c r="J1379" s="3">
        <v>5.44</v>
      </c>
    </row>
    <row r="1380" spans="2:10" x14ac:dyDescent="0.25">
      <c r="B1380" s="3" t="s">
        <v>3166</v>
      </c>
      <c r="C1380" s="3" t="s">
        <v>5931</v>
      </c>
      <c r="D1380" s="3" t="s">
        <v>5932</v>
      </c>
      <c r="E1380" s="3">
        <v>83</v>
      </c>
      <c r="F1380" s="3" t="s">
        <v>5994</v>
      </c>
      <c r="G1380" s="3" t="s">
        <v>6020</v>
      </c>
      <c r="H1380" s="3" t="s">
        <v>6021</v>
      </c>
      <c r="I1380" s="3" t="s">
        <v>3172</v>
      </c>
      <c r="J1380" s="3">
        <v>6.85</v>
      </c>
    </row>
    <row r="1381" spans="2:10" x14ac:dyDescent="0.25">
      <c r="B1381" s="3" t="s">
        <v>3166</v>
      </c>
      <c r="C1381" s="3" t="s">
        <v>5931</v>
      </c>
      <c r="D1381" s="3" t="s">
        <v>5932</v>
      </c>
      <c r="E1381" s="3">
        <v>83</v>
      </c>
      <c r="F1381" s="3" t="s">
        <v>5994</v>
      </c>
      <c r="G1381" s="3" t="s">
        <v>6022</v>
      </c>
      <c r="H1381" s="3" t="s">
        <v>6023</v>
      </c>
      <c r="I1381" s="3" t="s">
        <v>3172</v>
      </c>
      <c r="J1381" s="3">
        <v>11.17</v>
      </c>
    </row>
    <row r="1382" spans="2:10" x14ac:dyDescent="0.25">
      <c r="B1382" s="3" t="s">
        <v>3166</v>
      </c>
      <c r="C1382" s="3" t="s">
        <v>5931</v>
      </c>
      <c r="D1382" s="3" t="s">
        <v>5932</v>
      </c>
      <c r="E1382" s="3">
        <v>83</v>
      </c>
      <c r="F1382" s="3" t="s">
        <v>5994</v>
      </c>
      <c r="G1382" s="3" t="s">
        <v>6024</v>
      </c>
      <c r="H1382" s="3" t="s">
        <v>6025</v>
      </c>
      <c r="I1382" s="3" t="s">
        <v>3172</v>
      </c>
      <c r="J1382" s="3">
        <v>4.38</v>
      </c>
    </row>
    <row r="1383" spans="2:10" x14ac:dyDescent="0.25">
      <c r="B1383" s="3" t="s">
        <v>3166</v>
      </c>
      <c r="C1383" s="3" t="s">
        <v>5931</v>
      </c>
      <c r="D1383" s="3" t="s">
        <v>5932</v>
      </c>
      <c r="E1383" s="3">
        <v>83</v>
      </c>
      <c r="F1383" s="3" t="s">
        <v>5994</v>
      </c>
      <c r="G1383" s="3" t="s">
        <v>6026</v>
      </c>
      <c r="H1383" s="3" t="s">
        <v>6027</v>
      </c>
      <c r="I1383" s="3" t="s">
        <v>3172</v>
      </c>
      <c r="J1383" s="3">
        <v>41.81</v>
      </c>
    </row>
    <row r="1384" spans="2:10" x14ac:dyDescent="0.25">
      <c r="B1384" s="3" t="s">
        <v>3166</v>
      </c>
      <c r="C1384" s="3" t="s">
        <v>5931</v>
      </c>
      <c r="D1384" s="3" t="s">
        <v>5932</v>
      </c>
      <c r="E1384" s="3">
        <v>83</v>
      </c>
      <c r="F1384" s="3" t="s">
        <v>5994</v>
      </c>
      <c r="G1384" s="3" t="s">
        <v>6028</v>
      </c>
      <c r="H1384" s="3" t="s">
        <v>6029</v>
      </c>
      <c r="I1384" s="3" t="s">
        <v>3172</v>
      </c>
      <c r="J1384" s="3">
        <v>45.39</v>
      </c>
    </row>
    <row r="1385" spans="2:10" x14ac:dyDescent="0.25">
      <c r="B1385" s="3" t="s">
        <v>3166</v>
      </c>
      <c r="C1385" s="3" t="s">
        <v>5931</v>
      </c>
      <c r="D1385" s="3" t="s">
        <v>5932</v>
      </c>
      <c r="E1385" s="3">
        <v>83</v>
      </c>
      <c r="F1385" s="3" t="s">
        <v>5994</v>
      </c>
      <c r="G1385" s="3" t="s">
        <v>6030</v>
      </c>
      <c r="H1385" s="3" t="s">
        <v>6031</v>
      </c>
      <c r="I1385" s="3" t="s">
        <v>3172</v>
      </c>
      <c r="J1385" s="3">
        <v>50.34</v>
      </c>
    </row>
    <row r="1386" spans="2:10" x14ac:dyDescent="0.25">
      <c r="B1386" s="3" t="s">
        <v>3166</v>
      </c>
      <c r="C1386" s="3" t="s">
        <v>5931</v>
      </c>
      <c r="D1386" s="3" t="s">
        <v>5932</v>
      </c>
      <c r="E1386" s="3">
        <v>83</v>
      </c>
      <c r="F1386" s="3" t="s">
        <v>5994</v>
      </c>
      <c r="G1386" s="3" t="s">
        <v>6032</v>
      </c>
      <c r="H1386" s="3" t="s">
        <v>6033</v>
      </c>
      <c r="I1386" s="3" t="s">
        <v>3172</v>
      </c>
      <c r="J1386" s="3">
        <v>52.76</v>
      </c>
    </row>
    <row r="1387" spans="2:10" x14ac:dyDescent="0.25">
      <c r="B1387" s="3" t="s">
        <v>3166</v>
      </c>
      <c r="C1387" s="3" t="s">
        <v>5931</v>
      </c>
      <c r="D1387" s="3" t="s">
        <v>5932</v>
      </c>
      <c r="E1387" s="3">
        <v>83</v>
      </c>
      <c r="F1387" s="3" t="s">
        <v>5994</v>
      </c>
      <c r="G1387" s="3" t="s">
        <v>6034</v>
      </c>
      <c r="H1387" s="3" t="s">
        <v>6035</v>
      </c>
      <c r="I1387" s="3" t="s">
        <v>3172</v>
      </c>
      <c r="J1387" s="3">
        <v>57.93</v>
      </c>
    </row>
    <row r="1388" spans="2:10" x14ac:dyDescent="0.25">
      <c r="B1388" s="3" t="s">
        <v>3166</v>
      </c>
      <c r="C1388" s="3" t="s">
        <v>5931</v>
      </c>
      <c r="D1388" s="3" t="s">
        <v>5932</v>
      </c>
      <c r="E1388" s="3">
        <v>83</v>
      </c>
      <c r="F1388" s="3" t="s">
        <v>5994</v>
      </c>
      <c r="G1388" s="3" t="s">
        <v>6036</v>
      </c>
      <c r="H1388" s="3" t="s">
        <v>6037</v>
      </c>
      <c r="I1388" s="3" t="s">
        <v>3172</v>
      </c>
      <c r="J1388" s="3">
        <v>60.61</v>
      </c>
    </row>
    <row r="1389" spans="2:10" x14ac:dyDescent="0.25">
      <c r="B1389" s="3" t="s">
        <v>3166</v>
      </c>
      <c r="C1389" s="3" t="s">
        <v>5931</v>
      </c>
      <c r="D1389" s="3" t="s">
        <v>5932</v>
      </c>
      <c r="E1389" s="3">
        <v>83</v>
      </c>
      <c r="F1389" s="3" t="s">
        <v>5994</v>
      </c>
      <c r="G1389" s="3" t="s">
        <v>6038</v>
      </c>
      <c r="H1389" s="3" t="s">
        <v>6039</v>
      </c>
      <c r="I1389" s="3" t="s">
        <v>3172</v>
      </c>
      <c r="J1389" s="3">
        <v>73.489999999999995</v>
      </c>
    </row>
    <row r="1390" spans="2:10" x14ac:dyDescent="0.25">
      <c r="B1390" s="3" t="s">
        <v>3166</v>
      </c>
      <c r="C1390" s="3" t="s">
        <v>5931</v>
      </c>
      <c r="D1390" s="3" t="s">
        <v>5932</v>
      </c>
      <c r="E1390" s="3">
        <v>83</v>
      </c>
      <c r="F1390" s="3" t="s">
        <v>5994</v>
      </c>
      <c r="G1390" s="3" t="s">
        <v>6040</v>
      </c>
      <c r="H1390" s="3" t="s">
        <v>6041</v>
      </c>
      <c r="I1390" s="3" t="s">
        <v>3172</v>
      </c>
      <c r="J1390" s="3">
        <v>73.489999999999995</v>
      </c>
    </row>
    <row r="1391" spans="2:10" x14ac:dyDescent="0.25">
      <c r="B1391" s="3" t="s">
        <v>3166</v>
      </c>
      <c r="C1391" s="3" t="s">
        <v>5931</v>
      </c>
      <c r="D1391" s="3" t="s">
        <v>5932</v>
      </c>
      <c r="E1391" s="3">
        <v>83</v>
      </c>
      <c r="F1391" s="3" t="s">
        <v>5994</v>
      </c>
      <c r="G1391" s="3" t="s">
        <v>6042</v>
      </c>
      <c r="H1391" s="3" t="s">
        <v>6043</v>
      </c>
      <c r="I1391" s="3" t="s">
        <v>3172</v>
      </c>
      <c r="J1391" s="3">
        <v>82.72</v>
      </c>
    </row>
    <row r="1392" spans="2:10" x14ac:dyDescent="0.25">
      <c r="B1392" s="3" t="s">
        <v>3166</v>
      </c>
      <c r="C1392" s="3" t="s">
        <v>5931</v>
      </c>
      <c r="D1392" s="3" t="s">
        <v>5932</v>
      </c>
      <c r="E1392" s="3">
        <v>83</v>
      </c>
      <c r="F1392" s="3" t="s">
        <v>5994</v>
      </c>
      <c r="G1392" s="3" t="s">
        <v>6044</v>
      </c>
      <c r="H1392" s="3" t="s">
        <v>6045</v>
      </c>
      <c r="I1392" s="3" t="s">
        <v>3172</v>
      </c>
      <c r="J1392" s="3">
        <v>98.58</v>
      </c>
    </row>
    <row r="1393" spans="2:10" x14ac:dyDescent="0.25">
      <c r="B1393" s="3" t="s">
        <v>3166</v>
      </c>
      <c r="C1393" s="3" t="s">
        <v>5931</v>
      </c>
      <c r="D1393" s="3" t="s">
        <v>5932</v>
      </c>
      <c r="E1393" s="3">
        <v>83</v>
      </c>
      <c r="F1393" s="3" t="s">
        <v>5994</v>
      </c>
      <c r="G1393" s="3" t="s">
        <v>6046</v>
      </c>
      <c r="H1393" s="3" t="s">
        <v>6047</v>
      </c>
      <c r="I1393" s="3" t="s">
        <v>3172</v>
      </c>
      <c r="J1393" s="3">
        <v>82.85</v>
      </c>
    </row>
    <row r="1394" spans="2:10" x14ac:dyDescent="0.25">
      <c r="B1394" s="3" t="s">
        <v>3166</v>
      </c>
      <c r="C1394" s="3" t="s">
        <v>5931</v>
      </c>
      <c r="D1394" s="3" t="s">
        <v>5932</v>
      </c>
      <c r="E1394" s="3">
        <v>83</v>
      </c>
      <c r="F1394" s="3" t="s">
        <v>5994</v>
      </c>
      <c r="G1394" s="3" t="s">
        <v>6048</v>
      </c>
      <c r="H1394" s="3" t="s">
        <v>6049</v>
      </c>
      <c r="I1394" s="3" t="s">
        <v>3172</v>
      </c>
      <c r="J1394" s="3">
        <v>55.38</v>
      </c>
    </row>
    <row r="1395" spans="2:10" x14ac:dyDescent="0.25">
      <c r="B1395" s="3" t="s">
        <v>3166</v>
      </c>
      <c r="C1395" s="3" t="s">
        <v>5931</v>
      </c>
      <c r="D1395" s="3" t="s">
        <v>5932</v>
      </c>
      <c r="E1395" s="3">
        <v>83</v>
      </c>
      <c r="F1395" s="3" t="s">
        <v>5994</v>
      </c>
      <c r="G1395" s="3" t="s">
        <v>6050</v>
      </c>
      <c r="H1395" s="3" t="s">
        <v>6051</v>
      </c>
      <c r="I1395" s="3" t="s">
        <v>3172</v>
      </c>
      <c r="J1395" s="3">
        <v>34.72</v>
      </c>
    </row>
    <row r="1396" spans="2:10" x14ac:dyDescent="0.25">
      <c r="B1396" s="3" t="s">
        <v>3166</v>
      </c>
      <c r="C1396" s="3" t="s">
        <v>5931</v>
      </c>
      <c r="D1396" s="3" t="s">
        <v>5932</v>
      </c>
      <c r="E1396" s="3">
        <v>83</v>
      </c>
      <c r="F1396" s="3" t="s">
        <v>5994</v>
      </c>
      <c r="G1396" s="3" t="s">
        <v>6052</v>
      </c>
      <c r="H1396" s="3" t="s">
        <v>6053</v>
      </c>
      <c r="I1396" s="3" t="s">
        <v>3172</v>
      </c>
      <c r="J1396" s="3">
        <v>37.700000000000003</v>
      </c>
    </row>
    <row r="1397" spans="2:10" x14ac:dyDescent="0.25">
      <c r="B1397" s="3" t="s">
        <v>3166</v>
      </c>
      <c r="C1397" s="3" t="s">
        <v>5931</v>
      </c>
      <c r="D1397" s="3" t="s">
        <v>5932</v>
      </c>
      <c r="E1397" s="3">
        <v>83</v>
      </c>
      <c r="F1397" s="3" t="s">
        <v>5994</v>
      </c>
      <c r="G1397" s="3" t="s">
        <v>6054</v>
      </c>
      <c r="H1397" s="3" t="s">
        <v>6055</v>
      </c>
      <c r="I1397" s="3" t="s">
        <v>3172</v>
      </c>
      <c r="J1397" s="3">
        <v>48.12</v>
      </c>
    </row>
    <row r="1398" spans="2:10" x14ac:dyDescent="0.25">
      <c r="B1398" s="3" t="s">
        <v>3166</v>
      </c>
      <c r="C1398" s="3" t="s">
        <v>5931</v>
      </c>
      <c r="D1398" s="3" t="s">
        <v>5932</v>
      </c>
      <c r="E1398" s="3">
        <v>83</v>
      </c>
      <c r="F1398" s="3" t="s">
        <v>5994</v>
      </c>
      <c r="G1398" s="3" t="s">
        <v>6056</v>
      </c>
      <c r="H1398" s="3" t="s">
        <v>6057</v>
      </c>
      <c r="I1398" s="3" t="s">
        <v>3172</v>
      </c>
      <c r="J1398" s="3">
        <v>1.93</v>
      </c>
    </row>
    <row r="1399" spans="2:10" x14ac:dyDescent="0.25">
      <c r="B1399" s="3" t="s">
        <v>3166</v>
      </c>
      <c r="C1399" s="3" t="s">
        <v>5931</v>
      </c>
      <c r="D1399" s="3" t="s">
        <v>5932</v>
      </c>
      <c r="E1399" s="3">
        <v>83</v>
      </c>
      <c r="F1399" s="3" t="s">
        <v>5994</v>
      </c>
      <c r="G1399" s="3" t="s">
        <v>6058</v>
      </c>
      <c r="H1399" s="3" t="s">
        <v>6059</v>
      </c>
      <c r="I1399" s="3" t="s">
        <v>3172</v>
      </c>
      <c r="J1399" s="3">
        <v>0.57999999999999996</v>
      </c>
    </row>
    <row r="1400" spans="2:10" x14ac:dyDescent="0.25">
      <c r="B1400" s="3" t="s">
        <v>3166</v>
      </c>
      <c r="C1400" s="3" t="s">
        <v>5931</v>
      </c>
      <c r="D1400" s="3" t="s">
        <v>5932</v>
      </c>
      <c r="E1400" s="3">
        <v>83</v>
      </c>
      <c r="F1400" s="3" t="s">
        <v>5994</v>
      </c>
      <c r="G1400" s="3" t="s">
        <v>6060</v>
      </c>
      <c r="H1400" s="3" t="s">
        <v>6061</v>
      </c>
      <c r="I1400" s="3" t="s">
        <v>3172</v>
      </c>
      <c r="J1400" s="3">
        <v>0.57999999999999996</v>
      </c>
    </row>
    <row r="1401" spans="2:10" x14ac:dyDescent="0.25">
      <c r="B1401" s="3" t="s">
        <v>3166</v>
      </c>
      <c r="C1401" s="3" t="s">
        <v>5931</v>
      </c>
      <c r="D1401" s="3" t="s">
        <v>5932</v>
      </c>
      <c r="E1401" s="3">
        <v>83</v>
      </c>
      <c r="F1401" s="3" t="s">
        <v>5994</v>
      </c>
      <c r="G1401" s="3" t="s">
        <v>6062</v>
      </c>
      <c r="H1401" s="3" t="s">
        <v>6063</v>
      </c>
      <c r="I1401" s="3" t="s">
        <v>3172</v>
      </c>
      <c r="J1401" s="3">
        <v>0.73</v>
      </c>
    </row>
    <row r="1402" spans="2:10" x14ac:dyDescent="0.25">
      <c r="B1402" s="3" t="s">
        <v>3166</v>
      </c>
      <c r="C1402" s="3" t="s">
        <v>5931</v>
      </c>
      <c r="D1402" s="3" t="s">
        <v>5932</v>
      </c>
      <c r="E1402" s="3">
        <v>83</v>
      </c>
      <c r="F1402" s="3" t="s">
        <v>5994</v>
      </c>
      <c r="G1402" s="3" t="s">
        <v>6064</v>
      </c>
      <c r="H1402" s="3" t="s">
        <v>6065</v>
      </c>
      <c r="I1402" s="3" t="s">
        <v>3172</v>
      </c>
      <c r="J1402" s="3">
        <v>0.73</v>
      </c>
    </row>
    <row r="1403" spans="2:10" x14ac:dyDescent="0.25">
      <c r="B1403" s="3" t="s">
        <v>3166</v>
      </c>
      <c r="C1403" s="3" t="s">
        <v>5931</v>
      </c>
      <c r="D1403" s="3" t="s">
        <v>5932</v>
      </c>
      <c r="E1403" s="3">
        <v>83</v>
      </c>
      <c r="F1403" s="3" t="s">
        <v>5994</v>
      </c>
      <c r="G1403" s="3" t="s">
        <v>6066</v>
      </c>
      <c r="H1403" s="3" t="s">
        <v>6067</v>
      </c>
      <c r="I1403" s="3" t="s">
        <v>3172</v>
      </c>
      <c r="J1403" s="3">
        <v>0.73</v>
      </c>
    </row>
    <row r="1404" spans="2:10" x14ac:dyDescent="0.25">
      <c r="B1404" s="3" t="s">
        <v>3166</v>
      </c>
      <c r="C1404" s="3" t="s">
        <v>5931</v>
      </c>
      <c r="D1404" s="3" t="s">
        <v>5932</v>
      </c>
      <c r="E1404" s="3">
        <v>83</v>
      </c>
      <c r="F1404" s="3" t="s">
        <v>5994</v>
      </c>
      <c r="G1404" s="3" t="s">
        <v>6068</v>
      </c>
      <c r="H1404" s="3" t="s">
        <v>6069</v>
      </c>
      <c r="I1404" s="3" t="s">
        <v>3172</v>
      </c>
      <c r="J1404" s="3">
        <v>0.73</v>
      </c>
    </row>
    <row r="1405" spans="2:10" x14ac:dyDescent="0.25">
      <c r="B1405" s="3" t="s">
        <v>3166</v>
      </c>
      <c r="C1405" s="3" t="s">
        <v>5931</v>
      </c>
      <c r="D1405" s="3" t="s">
        <v>5932</v>
      </c>
      <c r="E1405" s="3">
        <v>83</v>
      </c>
      <c r="F1405" s="3" t="s">
        <v>5994</v>
      </c>
      <c r="G1405" s="3" t="s">
        <v>6070</v>
      </c>
      <c r="H1405" s="3" t="s">
        <v>6071</v>
      </c>
      <c r="I1405" s="3" t="s">
        <v>3172</v>
      </c>
      <c r="J1405" s="3">
        <v>0.73</v>
      </c>
    </row>
    <row r="1406" spans="2:10" x14ac:dyDescent="0.25">
      <c r="B1406" s="3" t="s">
        <v>3166</v>
      </c>
      <c r="C1406" s="3" t="s">
        <v>5931</v>
      </c>
      <c r="D1406" s="3" t="s">
        <v>5932</v>
      </c>
      <c r="E1406" s="3">
        <v>83</v>
      </c>
      <c r="F1406" s="3" t="s">
        <v>5994</v>
      </c>
      <c r="G1406" s="3" t="s">
        <v>6072</v>
      </c>
      <c r="H1406" s="3" t="s">
        <v>6073</v>
      </c>
      <c r="I1406" s="3" t="s">
        <v>3172</v>
      </c>
      <c r="J1406" s="3">
        <v>1.1000000000000001</v>
      </c>
    </row>
    <row r="1407" spans="2:10" x14ac:dyDescent="0.25">
      <c r="B1407" s="3" t="s">
        <v>3166</v>
      </c>
      <c r="C1407" s="3" t="s">
        <v>5931</v>
      </c>
      <c r="D1407" s="3" t="s">
        <v>5932</v>
      </c>
      <c r="E1407" s="3">
        <v>83</v>
      </c>
      <c r="F1407" s="3" t="s">
        <v>5994</v>
      </c>
      <c r="G1407" s="3" t="s">
        <v>6074</v>
      </c>
      <c r="H1407" s="3" t="s">
        <v>6075</v>
      </c>
      <c r="I1407" s="3" t="s">
        <v>3172</v>
      </c>
      <c r="J1407" s="3">
        <v>1.27</v>
      </c>
    </row>
    <row r="1408" spans="2:10" x14ac:dyDescent="0.25">
      <c r="B1408" s="3" t="s">
        <v>3166</v>
      </c>
      <c r="C1408" s="3" t="s">
        <v>5931</v>
      </c>
      <c r="D1408" s="3" t="s">
        <v>5932</v>
      </c>
      <c r="E1408" s="3">
        <v>83</v>
      </c>
      <c r="F1408" s="3" t="s">
        <v>5994</v>
      </c>
      <c r="G1408" s="3" t="s">
        <v>6076</v>
      </c>
      <c r="H1408" s="3" t="s">
        <v>6077</v>
      </c>
      <c r="I1408" s="3" t="s">
        <v>3172</v>
      </c>
      <c r="J1408" s="3">
        <v>1.27</v>
      </c>
    </row>
    <row r="1409" spans="2:10" x14ac:dyDescent="0.25">
      <c r="B1409" s="3" t="s">
        <v>3166</v>
      </c>
      <c r="C1409" s="3" t="s">
        <v>5931</v>
      </c>
      <c r="D1409" s="3" t="s">
        <v>5932</v>
      </c>
      <c r="E1409" s="3">
        <v>83</v>
      </c>
      <c r="F1409" s="3" t="s">
        <v>5994</v>
      </c>
      <c r="G1409" s="3" t="s">
        <v>6078</v>
      </c>
      <c r="H1409" s="3" t="s">
        <v>6079</v>
      </c>
      <c r="I1409" s="3" t="s">
        <v>3172</v>
      </c>
      <c r="J1409" s="3">
        <v>1.2</v>
      </c>
    </row>
    <row r="1410" spans="2:10" x14ac:dyDescent="0.25">
      <c r="B1410" s="3" t="s">
        <v>3166</v>
      </c>
      <c r="C1410" s="3" t="s">
        <v>5931</v>
      </c>
      <c r="D1410" s="3" t="s">
        <v>5932</v>
      </c>
      <c r="E1410" s="3">
        <v>83</v>
      </c>
      <c r="F1410" s="3" t="s">
        <v>5994</v>
      </c>
      <c r="G1410" s="3" t="s">
        <v>6080</v>
      </c>
      <c r="H1410" s="3" t="s">
        <v>6081</v>
      </c>
      <c r="I1410" s="3" t="s">
        <v>3172</v>
      </c>
      <c r="J1410" s="3">
        <v>1.6</v>
      </c>
    </row>
    <row r="1411" spans="2:10" x14ac:dyDescent="0.25">
      <c r="B1411" s="3" t="s">
        <v>3166</v>
      </c>
      <c r="C1411" s="3" t="s">
        <v>5931</v>
      </c>
      <c r="D1411" s="3" t="s">
        <v>5932</v>
      </c>
      <c r="E1411" s="3">
        <v>83</v>
      </c>
      <c r="F1411" s="3" t="s">
        <v>5994</v>
      </c>
      <c r="G1411" s="3" t="s">
        <v>6082</v>
      </c>
      <c r="H1411" s="3" t="s">
        <v>6083</v>
      </c>
      <c r="I1411" s="3" t="s">
        <v>3172</v>
      </c>
      <c r="J1411" s="3">
        <v>5.58</v>
      </c>
    </row>
    <row r="1412" spans="2:10" x14ac:dyDescent="0.25">
      <c r="B1412" s="3" t="s">
        <v>3166</v>
      </c>
      <c r="C1412" s="3" t="s">
        <v>5931</v>
      </c>
      <c r="D1412" s="3" t="s">
        <v>5932</v>
      </c>
      <c r="E1412" s="3">
        <v>83</v>
      </c>
      <c r="F1412" s="3" t="s">
        <v>5994</v>
      </c>
      <c r="G1412" s="3" t="s">
        <v>6084</v>
      </c>
      <c r="H1412" s="3" t="s">
        <v>6085</v>
      </c>
      <c r="I1412" s="3" t="s">
        <v>3172</v>
      </c>
      <c r="J1412" s="3">
        <v>6.1</v>
      </c>
    </row>
    <row r="1413" spans="2:10" x14ac:dyDescent="0.25">
      <c r="B1413" s="3" t="s">
        <v>3166</v>
      </c>
      <c r="C1413" s="3" t="s">
        <v>5931</v>
      </c>
      <c r="D1413" s="3" t="s">
        <v>5932</v>
      </c>
      <c r="E1413" s="3">
        <v>83</v>
      </c>
      <c r="F1413" s="3" t="s">
        <v>5994</v>
      </c>
      <c r="G1413" s="3" t="s">
        <v>6086</v>
      </c>
      <c r="H1413" s="3" t="s">
        <v>6087</v>
      </c>
      <c r="I1413" s="3" t="s">
        <v>3172</v>
      </c>
      <c r="J1413" s="3">
        <v>5.17</v>
      </c>
    </row>
    <row r="1414" spans="2:10" x14ac:dyDescent="0.25">
      <c r="B1414" s="3" t="s">
        <v>3166</v>
      </c>
      <c r="C1414" s="3" t="s">
        <v>5931</v>
      </c>
      <c r="D1414" s="3" t="s">
        <v>5932</v>
      </c>
      <c r="E1414" s="3">
        <v>83</v>
      </c>
      <c r="F1414" s="3" t="s">
        <v>5994</v>
      </c>
      <c r="G1414" s="3" t="s">
        <v>6088</v>
      </c>
      <c r="H1414" s="3" t="s">
        <v>6089</v>
      </c>
      <c r="I1414" s="3" t="s">
        <v>3172</v>
      </c>
      <c r="J1414" s="3">
        <v>6.6</v>
      </c>
    </row>
    <row r="1415" spans="2:10" x14ac:dyDescent="0.25">
      <c r="B1415" s="3" t="s">
        <v>3166</v>
      </c>
      <c r="C1415" s="3" t="s">
        <v>5931</v>
      </c>
      <c r="D1415" s="3" t="s">
        <v>5932</v>
      </c>
      <c r="E1415" s="3">
        <v>83</v>
      </c>
      <c r="F1415" s="3" t="s">
        <v>5994</v>
      </c>
      <c r="G1415" s="3" t="s">
        <v>6090</v>
      </c>
      <c r="H1415" s="3" t="s">
        <v>6091</v>
      </c>
      <c r="I1415" s="3" t="s">
        <v>3172</v>
      </c>
      <c r="J1415" s="3">
        <v>5.41</v>
      </c>
    </row>
    <row r="1416" spans="2:10" x14ac:dyDescent="0.25">
      <c r="B1416" s="3" t="s">
        <v>3166</v>
      </c>
      <c r="C1416" s="3" t="s">
        <v>5931</v>
      </c>
      <c r="D1416" s="3" t="s">
        <v>5932</v>
      </c>
      <c r="E1416" s="3">
        <v>73</v>
      </c>
      <c r="F1416" s="3" t="s">
        <v>6092</v>
      </c>
      <c r="G1416" s="3" t="s">
        <v>6093</v>
      </c>
      <c r="H1416" s="3" t="s">
        <v>6094</v>
      </c>
      <c r="I1416" s="3" t="s">
        <v>3172</v>
      </c>
      <c r="J1416" s="3">
        <v>44.73</v>
      </c>
    </row>
    <row r="1417" spans="2:10" x14ac:dyDescent="0.25">
      <c r="B1417" s="3" t="s">
        <v>3166</v>
      </c>
      <c r="C1417" s="3" t="s">
        <v>5931</v>
      </c>
      <c r="D1417" s="3" t="s">
        <v>5932</v>
      </c>
      <c r="E1417" s="3">
        <v>73</v>
      </c>
      <c r="F1417" s="3" t="s">
        <v>6092</v>
      </c>
      <c r="G1417" s="3" t="s">
        <v>6095</v>
      </c>
      <c r="H1417" s="3" t="s">
        <v>6096</v>
      </c>
      <c r="I1417" s="3" t="s">
        <v>3172</v>
      </c>
      <c r="J1417" s="3">
        <v>46.53</v>
      </c>
    </row>
    <row r="1418" spans="2:10" x14ac:dyDescent="0.25">
      <c r="B1418" s="3" t="s">
        <v>3166</v>
      </c>
      <c r="C1418" s="3" t="s">
        <v>5931</v>
      </c>
      <c r="D1418" s="3" t="s">
        <v>5932</v>
      </c>
      <c r="E1418" s="3">
        <v>73</v>
      </c>
      <c r="F1418" s="3" t="s">
        <v>6092</v>
      </c>
      <c r="G1418" s="3" t="s">
        <v>6097</v>
      </c>
      <c r="H1418" s="3" t="s">
        <v>6098</v>
      </c>
      <c r="I1418" s="3" t="s">
        <v>3172</v>
      </c>
      <c r="J1418" s="3">
        <v>537.58000000000004</v>
      </c>
    </row>
    <row r="1419" spans="2:10" x14ac:dyDescent="0.25">
      <c r="B1419" s="3" t="s">
        <v>3166</v>
      </c>
      <c r="C1419" s="3" t="s">
        <v>5931</v>
      </c>
      <c r="D1419" s="3" t="s">
        <v>5932</v>
      </c>
      <c r="E1419" s="3">
        <v>73</v>
      </c>
      <c r="F1419" s="3" t="s">
        <v>6092</v>
      </c>
      <c r="G1419" s="3" t="s">
        <v>6099</v>
      </c>
      <c r="H1419" s="3" t="s">
        <v>6100</v>
      </c>
      <c r="I1419" s="3" t="s">
        <v>3172</v>
      </c>
      <c r="J1419" s="3">
        <v>963.63</v>
      </c>
    </row>
    <row r="1420" spans="2:10" x14ac:dyDescent="0.25">
      <c r="B1420" s="3" t="s">
        <v>3166</v>
      </c>
      <c r="C1420" s="3" t="s">
        <v>5931</v>
      </c>
      <c r="D1420" s="3" t="s">
        <v>5932</v>
      </c>
      <c r="E1420" s="3">
        <v>73</v>
      </c>
      <c r="F1420" s="3" t="s">
        <v>6092</v>
      </c>
      <c r="G1420" s="3" t="s">
        <v>6101</v>
      </c>
      <c r="H1420" s="3" t="s">
        <v>6102</v>
      </c>
      <c r="I1420" s="3" t="s">
        <v>3172</v>
      </c>
      <c r="J1420" s="3">
        <v>1601.85</v>
      </c>
    </row>
    <row r="1421" spans="2:10" x14ac:dyDescent="0.25">
      <c r="B1421" s="3" t="s">
        <v>3166</v>
      </c>
      <c r="C1421" s="3" t="s">
        <v>5931</v>
      </c>
      <c r="D1421" s="3" t="s">
        <v>5932</v>
      </c>
      <c r="E1421" s="3">
        <v>73</v>
      </c>
      <c r="F1421" s="3" t="s">
        <v>6092</v>
      </c>
      <c r="G1421" s="3" t="s">
        <v>6103</v>
      </c>
      <c r="H1421" s="3" t="s">
        <v>6104</v>
      </c>
      <c r="I1421" s="3" t="s">
        <v>3172</v>
      </c>
      <c r="J1421" s="3">
        <v>2545</v>
      </c>
    </row>
    <row r="1422" spans="2:10" x14ac:dyDescent="0.25">
      <c r="B1422" s="3" t="s">
        <v>3166</v>
      </c>
      <c r="C1422" s="3" t="s">
        <v>5931</v>
      </c>
      <c r="D1422" s="3" t="s">
        <v>5932</v>
      </c>
      <c r="E1422" s="3">
        <v>73</v>
      </c>
      <c r="F1422" s="3" t="s">
        <v>6092</v>
      </c>
      <c r="G1422" s="3" t="s">
        <v>6105</v>
      </c>
      <c r="H1422" s="3" t="s">
        <v>6106</v>
      </c>
      <c r="I1422" s="3" t="s">
        <v>3172</v>
      </c>
      <c r="J1422" s="3">
        <v>4154.7299999999996</v>
      </c>
    </row>
    <row r="1423" spans="2:10" x14ac:dyDescent="0.25">
      <c r="B1423" s="3" t="s">
        <v>3166</v>
      </c>
      <c r="C1423" s="3" t="s">
        <v>5931</v>
      </c>
      <c r="D1423" s="3" t="s">
        <v>5932</v>
      </c>
      <c r="E1423" s="3">
        <v>73</v>
      </c>
      <c r="F1423" s="3" t="s">
        <v>6092</v>
      </c>
      <c r="G1423" s="3" t="s">
        <v>6107</v>
      </c>
      <c r="H1423" s="3" t="s">
        <v>6108</v>
      </c>
      <c r="I1423" s="3" t="s">
        <v>3172</v>
      </c>
      <c r="J1423" s="3">
        <v>3.86</v>
      </c>
    </row>
    <row r="1424" spans="2:10" x14ac:dyDescent="0.25">
      <c r="B1424" s="3" t="s">
        <v>3166</v>
      </c>
      <c r="C1424" s="3" t="s">
        <v>5931</v>
      </c>
      <c r="D1424" s="3" t="s">
        <v>5932</v>
      </c>
      <c r="E1424" s="3">
        <v>73</v>
      </c>
      <c r="F1424" s="3" t="s">
        <v>6092</v>
      </c>
      <c r="G1424" s="3" t="s">
        <v>6109</v>
      </c>
      <c r="H1424" s="3" t="s">
        <v>6110</v>
      </c>
      <c r="I1424" s="3" t="s">
        <v>3172</v>
      </c>
      <c r="J1424" s="3">
        <v>16.89</v>
      </c>
    </row>
    <row r="1425" spans="2:10" x14ac:dyDescent="0.25">
      <c r="B1425" s="3" t="s">
        <v>3166</v>
      </c>
      <c r="C1425" s="3" t="s">
        <v>5931</v>
      </c>
      <c r="D1425" s="3" t="s">
        <v>5932</v>
      </c>
      <c r="E1425" s="3">
        <v>74</v>
      </c>
      <c r="F1425" s="3" t="s">
        <v>6111</v>
      </c>
      <c r="G1425" s="3" t="s">
        <v>6112</v>
      </c>
      <c r="H1425" s="3" t="s">
        <v>6113</v>
      </c>
      <c r="I1425" s="3" t="s">
        <v>3172</v>
      </c>
      <c r="J1425" s="3">
        <v>3240.52</v>
      </c>
    </row>
    <row r="1426" spans="2:10" x14ac:dyDescent="0.25">
      <c r="B1426" s="3" t="s">
        <v>3166</v>
      </c>
      <c r="C1426" s="3" t="s">
        <v>5931</v>
      </c>
      <c r="D1426" s="3" t="s">
        <v>5932</v>
      </c>
      <c r="E1426" s="3">
        <v>74</v>
      </c>
      <c r="F1426" s="3" t="s">
        <v>6111</v>
      </c>
      <c r="G1426" s="3" t="s">
        <v>6114</v>
      </c>
      <c r="H1426" s="3" t="s">
        <v>6115</v>
      </c>
      <c r="I1426" s="3" t="s">
        <v>3172</v>
      </c>
      <c r="J1426" s="3">
        <v>3369</v>
      </c>
    </row>
    <row r="1427" spans="2:10" x14ac:dyDescent="0.25">
      <c r="B1427" s="3" t="s">
        <v>3166</v>
      </c>
      <c r="C1427" s="3" t="s">
        <v>5931</v>
      </c>
      <c r="D1427" s="3" t="s">
        <v>5932</v>
      </c>
      <c r="E1427" s="3">
        <v>74</v>
      </c>
      <c r="F1427" s="3" t="s">
        <v>6111</v>
      </c>
      <c r="G1427" s="3" t="s">
        <v>6116</v>
      </c>
      <c r="H1427" s="3" t="s">
        <v>6117</v>
      </c>
      <c r="I1427" s="3" t="s">
        <v>3172</v>
      </c>
      <c r="J1427" s="3">
        <v>2033.37</v>
      </c>
    </row>
    <row r="1428" spans="2:10" x14ac:dyDescent="0.25">
      <c r="B1428" s="3" t="s">
        <v>3166</v>
      </c>
      <c r="C1428" s="3" t="s">
        <v>5931</v>
      </c>
      <c r="D1428" s="3" t="s">
        <v>5932</v>
      </c>
      <c r="E1428" s="3">
        <v>74</v>
      </c>
      <c r="F1428" s="3" t="s">
        <v>6111</v>
      </c>
      <c r="G1428" s="3" t="s">
        <v>6118</v>
      </c>
      <c r="H1428" s="3" t="s">
        <v>6119</v>
      </c>
      <c r="I1428" s="3" t="s">
        <v>3172</v>
      </c>
      <c r="J1428" s="3">
        <v>3705.91</v>
      </c>
    </row>
    <row r="1429" spans="2:10" x14ac:dyDescent="0.25">
      <c r="B1429" s="3" t="s">
        <v>3166</v>
      </c>
      <c r="C1429" s="3" t="s">
        <v>5931</v>
      </c>
      <c r="D1429" s="3" t="s">
        <v>5932</v>
      </c>
      <c r="E1429" s="3">
        <v>74</v>
      </c>
      <c r="F1429" s="3" t="s">
        <v>6111</v>
      </c>
      <c r="G1429" s="3" t="s">
        <v>6120</v>
      </c>
      <c r="H1429" s="3" t="s">
        <v>6121</v>
      </c>
      <c r="I1429" s="3" t="s">
        <v>3172</v>
      </c>
      <c r="J1429" s="3">
        <v>3814.85</v>
      </c>
    </row>
    <row r="1430" spans="2:10" x14ac:dyDescent="0.25">
      <c r="B1430" s="3" t="s">
        <v>3166</v>
      </c>
      <c r="C1430" s="3" t="s">
        <v>5931</v>
      </c>
      <c r="D1430" s="3" t="s">
        <v>5932</v>
      </c>
      <c r="E1430" s="3">
        <v>74</v>
      </c>
      <c r="F1430" s="3" t="s">
        <v>6111</v>
      </c>
      <c r="G1430" s="3" t="s">
        <v>6122</v>
      </c>
      <c r="H1430" s="3" t="s">
        <v>6123</v>
      </c>
      <c r="I1430" s="3" t="s">
        <v>3172</v>
      </c>
      <c r="J1430" s="3">
        <v>4700.45</v>
      </c>
    </row>
    <row r="1431" spans="2:10" x14ac:dyDescent="0.25">
      <c r="B1431" s="3" t="s">
        <v>3166</v>
      </c>
      <c r="C1431" s="3" t="s">
        <v>5931</v>
      </c>
      <c r="D1431" s="3" t="s">
        <v>5932</v>
      </c>
      <c r="E1431" s="3">
        <v>74</v>
      </c>
      <c r="F1431" s="3" t="s">
        <v>6111</v>
      </c>
      <c r="G1431" s="3" t="s">
        <v>6124</v>
      </c>
      <c r="H1431" s="3" t="s">
        <v>6125</v>
      </c>
      <c r="I1431" s="3" t="s">
        <v>3172</v>
      </c>
      <c r="J1431" s="3">
        <v>5648.73</v>
      </c>
    </row>
    <row r="1432" spans="2:10" x14ac:dyDescent="0.25">
      <c r="B1432" s="3" t="s">
        <v>3166</v>
      </c>
      <c r="C1432" s="3" t="s">
        <v>5931</v>
      </c>
      <c r="D1432" s="3" t="s">
        <v>5932</v>
      </c>
      <c r="E1432" s="3">
        <v>74</v>
      </c>
      <c r="F1432" s="3" t="s">
        <v>6111</v>
      </c>
      <c r="G1432" s="3" t="s">
        <v>6126</v>
      </c>
      <c r="H1432" s="3" t="s">
        <v>6127</v>
      </c>
      <c r="I1432" s="3" t="s">
        <v>3172</v>
      </c>
      <c r="J1432" s="3">
        <v>7754.5</v>
      </c>
    </row>
    <row r="1433" spans="2:10" x14ac:dyDescent="0.25">
      <c r="B1433" s="3" t="s">
        <v>3166</v>
      </c>
      <c r="C1433" s="3" t="s">
        <v>5931</v>
      </c>
      <c r="D1433" s="3" t="s">
        <v>5932</v>
      </c>
      <c r="E1433" s="3">
        <v>74</v>
      </c>
      <c r="F1433" s="3" t="s">
        <v>6111</v>
      </c>
      <c r="G1433" s="3" t="s">
        <v>6128</v>
      </c>
      <c r="H1433" s="3" t="s">
        <v>6129</v>
      </c>
      <c r="I1433" s="3" t="s">
        <v>3172</v>
      </c>
      <c r="J1433" s="3">
        <v>9323.59</v>
      </c>
    </row>
    <row r="1434" spans="2:10" x14ac:dyDescent="0.25">
      <c r="B1434" s="3" t="s">
        <v>3166</v>
      </c>
      <c r="C1434" s="3" t="s">
        <v>5931</v>
      </c>
      <c r="D1434" s="3" t="s">
        <v>5932</v>
      </c>
      <c r="E1434" s="3">
        <v>71</v>
      </c>
      <c r="F1434" s="3" t="s">
        <v>6130</v>
      </c>
      <c r="G1434" s="3" t="s">
        <v>6131</v>
      </c>
      <c r="H1434" s="3" t="s">
        <v>6132</v>
      </c>
      <c r="I1434" s="3" t="s">
        <v>3172</v>
      </c>
      <c r="J1434" s="3">
        <v>9197.7199999999993</v>
      </c>
    </row>
    <row r="1435" spans="2:10" x14ac:dyDescent="0.25">
      <c r="B1435" s="3" t="s">
        <v>3166</v>
      </c>
      <c r="C1435" s="3" t="s">
        <v>5931</v>
      </c>
      <c r="D1435" s="3" t="s">
        <v>5932</v>
      </c>
      <c r="E1435" s="3">
        <v>72</v>
      </c>
      <c r="F1435" s="3" t="s">
        <v>6133</v>
      </c>
      <c r="G1435" s="3" t="s">
        <v>6134</v>
      </c>
      <c r="H1435" s="3" t="s">
        <v>6135</v>
      </c>
      <c r="I1435" s="3" t="s">
        <v>3172</v>
      </c>
      <c r="J1435" s="3">
        <v>4402.38</v>
      </c>
    </row>
    <row r="1436" spans="2:10" x14ac:dyDescent="0.25">
      <c r="B1436" s="3" t="s">
        <v>3166</v>
      </c>
      <c r="C1436" s="3" t="s">
        <v>5931</v>
      </c>
      <c r="D1436" s="3" t="s">
        <v>5932</v>
      </c>
      <c r="E1436" s="3">
        <v>72</v>
      </c>
      <c r="F1436" s="3" t="s">
        <v>6133</v>
      </c>
      <c r="G1436" s="3" t="s">
        <v>6136</v>
      </c>
      <c r="H1436" s="3" t="s">
        <v>6137</v>
      </c>
      <c r="I1436" s="3" t="s">
        <v>3172</v>
      </c>
      <c r="J1436" s="3">
        <v>6211.34</v>
      </c>
    </row>
    <row r="1437" spans="2:10" x14ac:dyDescent="0.25">
      <c r="B1437" s="3" t="s">
        <v>3166</v>
      </c>
      <c r="C1437" s="3" t="s">
        <v>5931</v>
      </c>
      <c r="D1437" s="3" t="s">
        <v>5932</v>
      </c>
      <c r="E1437" s="3">
        <v>72</v>
      </c>
      <c r="F1437" s="3" t="s">
        <v>6133</v>
      </c>
      <c r="G1437" s="3" t="s">
        <v>6138</v>
      </c>
      <c r="H1437" s="3" t="s">
        <v>6139</v>
      </c>
      <c r="I1437" s="3" t="s">
        <v>3172</v>
      </c>
      <c r="J1437" s="3">
        <v>4027.42</v>
      </c>
    </row>
    <row r="1438" spans="2:10" x14ac:dyDescent="0.25">
      <c r="B1438" s="3" t="s">
        <v>3166</v>
      </c>
      <c r="C1438" s="3" t="s">
        <v>5931</v>
      </c>
      <c r="D1438" s="3" t="s">
        <v>5932</v>
      </c>
      <c r="E1438" s="3">
        <v>72</v>
      </c>
      <c r="F1438" s="3" t="s">
        <v>6133</v>
      </c>
      <c r="G1438" s="3" t="s">
        <v>6140</v>
      </c>
      <c r="H1438" s="3" t="s">
        <v>6141</v>
      </c>
      <c r="I1438" s="3" t="s">
        <v>3172</v>
      </c>
      <c r="J1438" s="3">
        <v>6612</v>
      </c>
    </row>
    <row r="1439" spans="2:10" x14ac:dyDescent="0.25">
      <c r="B1439" s="3" t="s">
        <v>3166</v>
      </c>
      <c r="C1439" s="3" t="s">
        <v>5931</v>
      </c>
      <c r="D1439" s="3" t="s">
        <v>5932</v>
      </c>
      <c r="E1439" s="3">
        <v>72</v>
      </c>
      <c r="F1439" s="3" t="s">
        <v>6133</v>
      </c>
      <c r="G1439" s="3" t="s">
        <v>6142</v>
      </c>
      <c r="H1439" s="3" t="s">
        <v>6143</v>
      </c>
      <c r="I1439" s="3" t="s">
        <v>3172</v>
      </c>
      <c r="J1439" s="3">
        <v>9581.36</v>
      </c>
    </row>
    <row r="1440" spans="2:10" x14ac:dyDescent="0.25">
      <c r="B1440" s="3" t="s">
        <v>3166</v>
      </c>
      <c r="C1440" s="3" t="s">
        <v>5931</v>
      </c>
      <c r="D1440" s="3" t="s">
        <v>5932</v>
      </c>
      <c r="E1440" s="3">
        <v>74</v>
      </c>
      <c r="F1440" s="3" t="s">
        <v>6111</v>
      </c>
      <c r="G1440" s="3" t="s">
        <v>6144</v>
      </c>
      <c r="H1440" s="3" t="s">
        <v>6145</v>
      </c>
      <c r="I1440" s="3" t="s">
        <v>3172</v>
      </c>
      <c r="J1440" s="3">
        <v>4229.7299999999996</v>
      </c>
    </row>
    <row r="1441" spans="2:10" x14ac:dyDescent="0.25">
      <c r="B1441" s="3" t="s">
        <v>3166</v>
      </c>
      <c r="C1441" s="3" t="s">
        <v>5931</v>
      </c>
      <c r="D1441" s="3" t="s">
        <v>5932</v>
      </c>
      <c r="E1441" s="3">
        <v>72</v>
      </c>
      <c r="F1441" s="3" t="s">
        <v>6133</v>
      </c>
      <c r="G1441" s="3" t="s">
        <v>6146</v>
      </c>
      <c r="H1441" s="3" t="s">
        <v>6147</v>
      </c>
      <c r="I1441" s="3" t="s">
        <v>3172</v>
      </c>
      <c r="J1441" s="3">
        <v>5056.2299999999996</v>
      </c>
    </row>
    <row r="1442" spans="2:10" x14ac:dyDescent="0.25">
      <c r="B1442" s="3" t="s">
        <v>3166</v>
      </c>
      <c r="C1442" s="3" t="s">
        <v>5931</v>
      </c>
      <c r="D1442" s="3" t="s">
        <v>5932</v>
      </c>
      <c r="E1442" s="3">
        <v>72</v>
      </c>
      <c r="F1442" s="3" t="s">
        <v>6133</v>
      </c>
      <c r="G1442" s="3" t="s">
        <v>6148</v>
      </c>
      <c r="H1442" s="3" t="s">
        <v>6149</v>
      </c>
      <c r="I1442" s="3" t="s">
        <v>3172</v>
      </c>
      <c r="J1442" s="3">
        <v>4073.08</v>
      </c>
    </row>
    <row r="1443" spans="2:10" x14ac:dyDescent="0.25">
      <c r="B1443" s="3" t="s">
        <v>3166</v>
      </c>
      <c r="C1443" s="3" t="s">
        <v>5931</v>
      </c>
      <c r="D1443" s="3" t="s">
        <v>5932</v>
      </c>
      <c r="E1443" s="3">
        <v>69</v>
      </c>
      <c r="F1443" s="3" t="s">
        <v>6150</v>
      </c>
      <c r="G1443" s="3" t="s">
        <v>6151</v>
      </c>
      <c r="H1443" s="3" t="s">
        <v>6152</v>
      </c>
      <c r="I1443" s="3" t="s">
        <v>3172</v>
      </c>
      <c r="J1443" s="3">
        <v>3448.19</v>
      </c>
    </row>
    <row r="1444" spans="2:10" x14ac:dyDescent="0.25">
      <c r="B1444" s="3" t="s">
        <v>3166</v>
      </c>
      <c r="C1444" s="3" t="s">
        <v>5931</v>
      </c>
      <c r="D1444" s="3" t="s">
        <v>5932</v>
      </c>
      <c r="E1444" s="3">
        <v>69</v>
      </c>
      <c r="F1444" s="3" t="s">
        <v>6150</v>
      </c>
      <c r="G1444" s="3" t="s">
        <v>6153</v>
      </c>
      <c r="H1444" s="3" t="s">
        <v>6154</v>
      </c>
      <c r="I1444" s="3" t="s">
        <v>3172</v>
      </c>
      <c r="J1444" s="3">
        <v>4175.1499999999996</v>
      </c>
    </row>
    <row r="1445" spans="2:10" x14ac:dyDescent="0.25">
      <c r="B1445" s="3" t="s">
        <v>3166</v>
      </c>
      <c r="C1445" s="3" t="s">
        <v>5931</v>
      </c>
      <c r="D1445" s="3" t="s">
        <v>5932</v>
      </c>
      <c r="E1445" s="3">
        <v>69</v>
      </c>
      <c r="F1445" s="3" t="s">
        <v>6150</v>
      </c>
      <c r="G1445" s="3" t="s">
        <v>6155</v>
      </c>
      <c r="H1445" s="3" t="s">
        <v>6156</v>
      </c>
      <c r="I1445" s="3" t="s">
        <v>3172</v>
      </c>
      <c r="J1445" s="3">
        <v>5059.3100000000004</v>
      </c>
    </row>
    <row r="1446" spans="2:10" x14ac:dyDescent="0.25">
      <c r="B1446" s="3" t="s">
        <v>3166</v>
      </c>
      <c r="C1446" s="3" t="s">
        <v>5931</v>
      </c>
      <c r="D1446" s="3" t="s">
        <v>5932</v>
      </c>
      <c r="E1446" s="3">
        <v>69</v>
      </c>
      <c r="F1446" s="3" t="s">
        <v>6150</v>
      </c>
      <c r="G1446" s="3" t="s">
        <v>6157</v>
      </c>
      <c r="H1446" s="3" t="s">
        <v>6158</v>
      </c>
      <c r="I1446" s="3" t="s">
        <v>3172</v>
      </c>
      <c r="J1446" s="3">
        <v>7367.93</v>
      </c>
    </row>
    <row r="1447" spans="2:10" x14ac:dyDescent="0.25">
      <c r="B1447" s="3" t="s">
        <v>3166</v>
      </c>
      <c r="C1447" s="3" t="s">
        <v>5931</v>
      </c>
      <c r="D1447" s="3" t="s">
        <v>5932</v>
      </c>
      <c r="E1447" s="3">
        <v>69</v>
      </c>
      <c r="F1447" s="3" t="s">
        <v>6150</v>
      </c>
      <c r="G1447" s="3" t="s">
        <v>6159</v>
      </c>
      <c r="H1447" s="3" t="s">
        <v>6160</v>
      </c>
      <c r="I1447" s="3" t="s">
        <v>3172</v>
      </c>
      <c r="J1447" s="3">
        <v>10310.23</v>
      </c>
    </row>
    <row r="1448" spans="2:10" x14ac:dyDescent="0.25">
      <c r="B1448" s="3" t="s">
        <v>3166</v>
      </c>
      <c r="C1448" s="3" t="s">
        <v>5931</v>
      </c>
      <c r="D1448" s="3" t="s">
        <v>5932</v>
      </c>
      <c r="E1448" s="3">
        <v>69</v>
      </c>
      <c r="F1448" s="3" t="s">
        <v>6150</v>
      </c>
      <c r="G1448" s="3" t="s">
        <v>6161</v>
      </c>
      <c r="H1448" s="3" t="s">
        <v>6162</v>
      </c>
      <c r="I1448" s="3" t="s">
        <v>3172</v>
      </c>
      <c r="J1448" s="3">
        <v>10310.23</v>
      </c>
    </row>
    <row r="1449" spans="2:10" x14ac:dyDescent="0.25">
      <c r="B1449" s="3" t="s">
        <v>3166</v>
      </c>
      <c r="C1449" s="3" t="s">
        <v>5931</v>
      </c>
      <c r="D1449" s="3" t="s">
        <v>5932</v>
      </c>
      <c r="E1449" s="3">
        <v>69</v>
      </c>
      <c r="F1449" s="3" t="s">
        <v>6150</v>
      </c>
      <c r="G1449" s="3" t="s">
        <v>6163</v>
      </c>
      <c r="H1449" s="3" t="s">
        <v>6164</v>
      </c>
      <c r="I1449" s="3" t="s">
        <v>3172</v>
      </c>
      <c r="J1449" s="3">
        <v>11874.61</v>
      </c>
    </row>
    <row r="1450" spans="2:10" x14ac:dyDescent="0.25">
      <c r="B1450" s="3" t="s">
        <v>3166</v>
      </c>
      <c r="C1450" s="3" t="s">
        <v>5931</v>
      </c>
      <c r="D1450" s="3" t="s">
        <v>5932</v>
      </c>
      <c r="E1450" s="3">
        <v>69</v>
      </c>
      <c r="F1450" s="3" t="s">
        <v>6150</v>
      </c>
      <c r="G1450" s="3" t="s">
        <v>6165</v>
      </c>
      <c r="H1450" s="3" t="s">
        <v>6166</v>
      </c>
      <c r="I1450" s="3" t="s">
        <v>3172</v>
      </c>
      <c r="J1450" s="3">
        <v>11334.86</v>
      </c>
    </row>
    <row r="1451" spans="2:10" x14ac:dyDescent="0.25">
      <c r="B1451" s="3" t="s">
        <v>3166</v>
      </c>
      <c r="C1451" s="3" t="s">
        <v>5931</v>
      </c>
      <c r="D1451" s="3" t="s">
        <v>5932</v>
      </c>
      <c r="E1451" s="3">
        <v>69</v>
      </c>
      <c r="F1451" s="3" t="s">
        <v>6150</v>
      </c>
      <c r="G1451" s="3" t="s">
        <v>6167</v>
      </c>
      <c r="H1451" s="3" t="s">
        <v>6168</v>
      </c>
      <c r="I1451" s="3" t="s">
        <v>3172</v>
      </c>
      <c r="J1451" s="3">
        <v>11334.86</v>
      </c>
    </row>
    <row r="1452" spans="2:10" x14ac:dyDescent="0.25">
      <c r="B1452" s="3" t="s">
        <v>3166</v>
      </c>
      <c r="C1452" s="3" t="s">
        <v>5931</v>
      </c>
      <c r="D1452" s="3" t="s">
        <v>5932</v>
      </c>
      <c r="E1452" s="3">
        <v>69</v>
      </c>
      <c r="F1452" s="3" t="s">
        <v>6150</v>
      </c>
      <c r="G1452" s="3" t="s">
        <v>6169</v>
      </c>
      <c r="H1452" s="3" t="s">
        <v>6170</v>
      </c>
      <c r="I1452" s="3" t="s">
        <v>3172</v>
      </c>
      <c r="J1452" s="3">
        <v>9921.17</v>
      </c>
    </row>
    <row r="1453" spans="2:10" x14ac:dyDescent="0.25">
      <c r="B1453" s="3" t="s">
        <v>3166</v>
      </c>
      <c r="C1453" s="3" t="s">
        <v>5931</v>
      </c>
      <c r="D1453" s="3" t="s">
        <v>5932</v>
      </c>
      <c r="E1453" s="3">
        <v>69</v>
      </c>
      <c r="F1453" s="3" t="s">
        <v>6150</v>
      </c>
      <c r="G1453" s="3" t="s">
        <v>6171</v>
      </c>
      <c r="H1453" s="3" t="s">
        <v>6172</v>
      </c>
      <c r="I1453" s="3" t="s">
        <v>3172</v>
      </c>
      <c r="J1453" s="3">
        <v>10513.66</v>
      </c>
    </row>
    <row r="1454" spans="2:10" x14ac:dyDescent="0.25">
      <c r="B1454" s="3" t="s">
        <v>3166</v>
      </c>
      <c r="C1454" s="3" t="s">
        <v>5931</v>
      </c>
      <c r="D1454" s="3" t="s">
        <v>5932</v>
      </c>
      <c r="E1454" s="3">
        <v>69</v>
      </c>
      <c r="F1454" s="3" t="s">
        <v>6150</v>
      </c>
      <c r="G1454" s="3" t="s">
        <v>6173</v>
      </c>
      <c r="H1454" s="3" t="s">
        <v>6174</v>
      </c>
      <c r="I1454" s="3" t="s">
        <v>3172</v>
      </c>
      <c r="J1454" s="3">
        <v>9753.1299999999992</v>
      </c>
    </row>
    <row r="1455" spans="2:10" x14ac:dyDescent="0.25">
      <c r="B1455" s="3" t="s">
        <v>3166</v>
      </c>
      <c r="C1455" s="3" t="s">
        <v>5931</v>
      </c>
      <c r="D1455" s="3" t="s">
        <v>5932</v>
      </c>
      <c r="E1455" s="3">
        <v>70</v>
      </c>
      <c r="F1455" s="3" t="s">
        <v>6175</v>
      </c>
      <c r="G1455" s="3" t="s">
        <v>6176</v>
      </c>
      <c r="H1455" s="3" t="s">
        <v>6177</v>
      </c>
      <c r="I1455" s="3" t="s">
        <v>3172</v>
      </c>
      <c r="J1455" s="3">
        <v>2652.46</v>
      </c>
    </row>
    <row r="1456" spans="2:10" x14ac:dyDescent="0.25">
      <c r="B1456" s="3" t="s">
        <v>3166</v>
      </c>
      <c r="C1456" s="3" t="s">
        <v>5931</v>
      </c>
      <c r="D1456" s="3" t="s">
        <v>5932</v>
      </c>
      <c r="E1456" s="3">
        <v>70</v>
      </c>
      <c r="F1456" s="3" t="s">
        <v>6175</v>
      </c>
      <c r="G1456" s="3" t="s">
        <v>6178</v>
      </c>
      <c r="H1456" s="3" t="s">
        <v>6179</v>
      </c>
      <c r="I1456" s="3" t="s">
        <v>3172</v>
      </c>
      <c r="J1456" s="3">
        <v>3752.73</v>
      </c>
    </row>
    <row r="1457" spans="2:10" x14ac:dyDescent="0.25">
      <c r="B1457" s="3" t="s">
        <v>3166</v>
      </c>
      <c r="C1457" s="3" t="s">
        <v>5931</v>
      </c>
      <c r="D1457" s="3" t="s">
        <v>5932</v>
      </c>
      <c r="E1457" s="3">
        <v>70</v>
      </c>
      <c r="F1457" s="3" t="s">
        <v>6175</v>
      </c>
      <c r="G1457" s="3" t="s">
        <v>6180</v>
      </c>
      <c r="H1457" s="3" t="s">
        <v>6181</v>
      </c>
      <c r="I1457" s="3" t="s">
        <v>3172</v>
      </c>
      <c r="J1457" s="3">
        <v>3752.73</v>
      </c>
    </row>
    <row r="1458" spans="2:10" x14ac:dyDescent="0.25">
      <c r="B1458" s="3" t="s">
        <v>3166</v>
      </c>
      <c r="C1458" s="3" t="s">
        <v>5931</v>
      </c>
      <c r="D1458" s="3" t="s">
        <v>5932</v>
      </c>
      <c r="E1458" s="3">
        <v>70</v>
      </c>
      <c r="F1458" s="3" t="s">
        <v>6175</v>
      </c>
      <c r="G1458" s="3" t="s">
        <v>6182</v>
      </c>
      <c r="H1458" s="3" t="s">
        <v>6183</v>
      </c>
      <c r="I1458" s="3" t="s">
        <v>3172</v>
      </c>
      <c r="J1458" s="3">
        <v>5141.8999999999996</v>
      </c>
    </row>
    <row r="1459" spans="2:10" x14ac:dyDescent="0.25">
      <c r="B1459" s="3" t="s">
        <v>3166</v>
      </c>
      <c r="C1459" s="3" t="s">
        <v>5931</v>
      </c>
      <c r="D1459" s="3" t="s">
        <v>5932</v>
      </c>
      <c r="E1459" s="3">
        <v>70</v>
      </c>
      <c r="F1459" s="3" t="s">
        <v>6175</v>
      </c>
      <c r="G1459" s="3" t="s">
        <v>6184</v>
      </c>
      <c r="H1459" s="3" t="s">
        <v>6185</v>
      </c>
      <c r="I1459" s="3" t="s">
        <v>3172</v>
      </c>
      <c r="J1459" s="3">
        <v>4126.03</v>
      </c>
    </row>
    <row r="1460" spans="2:10" x14ac:dyDescent="0.25">
      <c r="B1460" s="3" t="s">
        <v>3166</v>
      </c>
      <c r="C1460" s="3" t="s">
        <v>5931</v>
      </c>
      <c r="D1460" s="3" t="s">
        <v>5932</v>
      </c>
      <c r="E1460" s="3">
        <v>70</v>
      </c>
      <c r="F1460" s="3" t="s">
        <v>6175</v>
      </c>
      <c r="G1460" s="3" t="s">
        <v>6186</v>
      </c>
      <c r="H1460" s="3" t="s">
        <v>6187</v>
      </c>
      <c r="I1460" s="3" t="s">
        <v>3172</v>
      </c>
      <c r="J1460" s="3">
        <v>4943.08</v>
      </c>
    </row>
    <row r="1461" spans="2:10" x14ac:dyDescent="0.25">
      <c r="B1461" s="3" t="s">
        <v>3166</v>
      </c>
      <c r="C1461" s="3" t="s">
        <v>5931</v>
      </c>
      <c r="D1461" s="3" t="s">
        <v>5932</v>
      </c>
      <c r="E1461" s="3">
        <v>69</v>
      </c>
      <c r="F1461" s="3" t="s">
        <v>6150</v>
      </c>
      <c r="G1461" s="3" t="s">
        <v>6188</v>
      </c>
      <c r="H1461" s="3" t="s">
        <v>6189</v>
      </c>
      <c r="I1461" s="3" t="s">
        <v>3172</v>
      </c>
      <c r="J1461" s="3">
        <v>10100</v>
      </c>
    </row>
    <row r="1462" spans="2:10" x14ac:dyDescent="0.25">
      <c r="B1462" s="3" t="s">
        <v>3166</v>
      </c>
      <c r="C1462" s="3" t="s">
        <v>5931</v>
      </c>
      <c r="D1462" s="3" t="s">
        <v>5932</v>
      </c>
      <c r="E1462" s="3">
        <v>69</v>
      </c>
      <c r="F1462" s="3" t="s">
        <v>6150</v>
      </c>
      <c r="G1462" s="3" t="s">
        <v>6190</v>
      </c>
      <c r="H1462" s="3" t="s">
        <v>6191</v>
      </c>
      <c r="I1462" s="3" t="s">
        <v>3172</v>
      </c>
      <c r="J1462" s="3">
        <v>21103.73</v>
      </c>
    </row>
    <row r="1463" spans="2:10" x14ac:dyDescent="0.25">
      <c r="B1463" s="3" t="s">
        <v>3166</v>
      </c>
      <c r="C1463" s="3" t="s">
        <v>5931</v>
      </c>
      <c r="D1463" s="3" t="s">
        <v>5932</v>
      </c>
      <c r="E1463" s="3">
        <v>69</v>
      </c>
      <c r="F1463" s="3" t="s">
        <v>6150</v>
      </c>
      <c r="G1463" s="3" t="s">
        <v>6192</v>
      </c>
      <c r="H1463" s="3" t="s">
        <v>6193</v>
      </c>
      <c r="I1463" s="3" t="s">
        <v>3172</v>
      </c>
      <c r="J1463" s="3">
        <v>18993.36</v>
      </c>
    </row>
    <row r="1464" spans="2:10" x14ac:dyDescent="0.25">
      <c r="B1464" s="3" t="s">
        <v>3166</v>
      </c>
      <c r="C1464" s="3" t="s">
        <v>5931</v>
      </c>
      <c r="D1464" s="3" t="s">
        <v>5932</v>
      </c>
      <c r="E1464" s="3">
        <v>76</v>
      </c>
      <c r="F1464" s="3" t="s">
        <v>6194</v>
      </c>
      <c r="G1464" s="3" t="s">
        <v>6195</v>
      </c>
      <c r="H1464" s="3" t="s">
        <v>6196</v>
      </c>
      <c r="I1464" s="3" t="s">
        <v>3172</v>
      </c>
      <c r="J1464" s="3">
        <v>48.28</v>
      </c>
    </row>
    <row r="1465" spans="2:10" x14ac:dyDescent="0.25">
      <c r="B1465" s="3" t="s">
        <v>3166</v>
      </c>
      <c r="C1465" s="3" t="s">
        <v>5931</v>
      </c>
      <c r="D1465" s="3" t="s">
        <v>5932</v>
      </c>
      <c r="E1465" s="3">
        <v>76</v>
      </c>
      <c r="F1465" s="3" t="s">
        <v>6194</v>
      </c>
      <c r="G1465" s="3" t="s">
        <v>6197</v>
      </c>
      <c r="H1465" s="3" t="s">
        <v>6198</v>
      </c>
      <c r="I1465" s="3" t="s">
        <v>3172</v>
      </c>
      <c r="J1465" s="3">
        <v>74.16</v>
      </c>
    </row>
    <row r="1466" spans="2:10" x14ac:dyDescent="0.25">
      <c r="B1466" s="3" t="s">
        <v>3166</v>
      </c>
      <c r="C1466" s="3" t="s">
        <v>5931</v>
      </c>
      <c r="D1466" s="3" t="s">
        <v>5932</v>
      </c>
      <c r="E1466" s="3">
        <v>76</v>
      </c>
      <c r="F1466" s="3" t="s">
        <v>6194</v>
      </c>
      <c r="G1466" s="3" t="s">
        <v>6199</v>
      </c>
      <c r="H1466" s="3" t="s">
        <v>6200</v>
      </c>
      <c r="I1466" s="3" t="s">
        <v>3172</v>
      </c>
      <c r="J1466" s="3">
        <v>75.150000000000006</v>
      </c>
    </row>
    <row r="1467" spans="2:10" x14ac:dyDescent="0.25">
      <c r="B1467" s="3" t="s">
        <v>3166</v>
      </c>
      <c r="C1467" s="3" t="s">
        <v>5931</v>
      </c>
      <c r="D1467" s="3" t="s">
        <v>5932</v>
      </c>
      <c r="E1467" s="3">
        <v>76</v>
      </c>
      <c r="F1467" s="3" t="s">
        <v>6194</v>
      </c>
      <c r="G1467" s="3" t="s">
        <v>6201</v>
      </c>
      <c r="H1467" s="3" t="s">
        <v>6202</v>
      </c>
      <c r="I1467" s="3" t="s">
        <v>3172</v>
      </c>
      <c r="J1467" s="3">
        <v>80.31</v>
      </c>
    </row>
    <row r="1468" spans="2:10" x14ac:dyDescent="0.25">
      <c r="B1468" s="3" t="s">
        <v>3166</v>
      </c>
      <c r="C1468" s="3" t="s">
        <v>5931</v>
      </c>
      <c r="D1468" s="3" t="s">
        <v>5932</v>
      </c>
      <c r="E1468" s="3">
        <v>76</v>
      </c>
      <c r="F1468" s="3" t="s">
        <v>6194</v>
      </c>
      <c r="G1468" s="3" t="s">
        <v>6203</v>
      </c>
      <c r="H1468" s="3" t="s">
        <v>6204</v>
      </c>
      <c r="I1468" s="3" t="s">
        <v>3172</v>
      </c>
      <c r="J1468" s="3">
        <v>46.78</v>
      </c>
    </row>
    <row r="1469" spans="2:10" x14ac:dyDescent="0.25">
      <c r="B1469" s="3" t="s">
        <v>3166</v>
      </c>
      <c r="C1469" s="3" t="s">
        <v>5931</v>
      </c>
      <c r="D1469" s="3" t="s">
        <v>5932</v>
      </c>
      <c r="E1469" s="3">
        <v>76</v>
      </c>
      <c r="F1469" s="3" t="s">
        <v>6194</v>
      </c>
      <c r="G1469" s="3" t="s">
        <v>6205</v>
      </c>
      <c r="H1469" s="3" t="s">
        <v>6206</v>
      </c>
      <c r="I1469" s="3" t="s">
        <v>3172</v>
      </c>
      <c r="J1469" s="3">
        <v>42.1</v>
      </c>
    </row>
    <row r="1470" spans="2:10" x14ac:dyDescent="0.25">
      <c r="B1470" s="3" t="s">
        <v>3166</v>
      </c>
      <c r="C1470" s="3" t="s">
        <v>5931</v>
      </c>
      <c r="D1470" s="3" t="s">
        <v>5932</v>
      </c>
      <c r="E1470" s="3">
        <v>76</v>
      </c>
      <c r="F1470" s="3" t="s">
        <v>6194</v>
      </c>
      <c r="G1470" s="3" t="s">
        <v>6207</v>
      </c>
      <c r="H1470" s="3" t="s">
        <v>6208</v>
      </c>
      <c r="I1470" s="3" t="s">
        <v>3172</v>
      </c>
      <c r="J1470" s="3">
        <v>51.86</v>
      </c>
    </row>
    <row r="1471" spans="2:10" x14ac:dyDescent="0.25">
      <c r="B1471" s="3" t="s">
        <v>3166</v>
      </c>
      <c r="C1471" s="3" t="s">
        <v>5931</v>
      </c>
      <c r="D1471" s="3" t="s">
        <v>5932</v>
      </c>
      <c r="E1471" s="3">
        <v>76</v>
      </c>
      <c r="F1471" s="3" t="s">
        <v>6194</v>
      </c>
      <c r="G1471" s="3" t="s">
        <v>6209</v>
      </c>
      <c r="H1471" s="3" t="s">
        <v>6210</v>
      </c>
      <c r="I1471" s="3" t="s">
        <v>3172</v>
      </c>
      <c r="J1471" s="3">
        <v>41.5</v>
      </c>
    </row>
    <row r="1472" spans="2:10" x14ac:dyDescent="0.25">
      <c r="B1472" s="3" t="s">
        <v>3166</v>
      </c>
      <c r="C1472" s="3" t="s">
        <v>5931</v>
      </c>
      <c r="D1472" s="3" t="s">
        <v>5932</v>
      </c>
      <c r="E1472" s="3">
        <v>76</v>
      </c>
      <c r="F1472" s="3" t="s">
        <v>6194</v>
      </c>
      <c r="G1472" s="3" t="s">
        <v>6211</v>
      </c>
      <c r="H1472" s="3" t="s">
        <v>6212</v>
      </c>
      <c r="I1472" s="3" t="s">
        <v>3172</v>
      </c>
      <c r="J1472" s="3">
        <v>51.86</v>
      </c>
    </row>
    <row r="1473" spans="2:10" x14ac:dyDescent="0.25">
      <c r="B1473" s="3" t="s">
        <v>3166</v>
      </c>
      <c r="C1473" s="3" t="s">
        <v>5931</v>
      </c>
      <c r="D1473" s="3" t="s">
        <v>5932</v>
      </c>
      <c r="E1473" s="3">
        <v>76</v>
      </c>
      <c r="F1473" s="3" t="s">
        <v>6194</v>
      </c>
      <c r="G1473" s="3" t="s">
        <v>6213</v>
      </c>
      <c r="H1473" s="3" t="s">
        <v>6214</v>
      </c>
      <c r="I1473" s="3" t="s">
        <v>3172</v>
      </c>
      <c r="J1473" s="3">
        <v>33.46</v>
      </c>
    </row>
    <row r="1474" spans="2:10" x14ac:dyDescent="0.25">
      <c r="B1474" s="3" t="s">
        <v>3166</v>
      </c>
      <c r="C1474" s="3" t="s">
        <v>5931</v>
      </c>
      <c r="D1474" s="3" t="s">
        <v>5932</v>
      </c>
      <c r="E1474" s="3">
        <v>76</v>
      </c>
      <c r="F1474" s="3" t="s">
        <v>6194</v>
      </c>
      <c r="G1474" s="3" t="s">
        <v>6215</v>
      </c>
      <c r="H1474" s="3" t="s">
        <v>6216</v>
      </c>
      <c r="I1474" s="3" t="s">
        <v>3172</v>
      </c>
      <c r="J1474" s="3">
        <v>42.1</v>
      </c>
    </row>
    <row r="1475" spans="2:10" x14ac:dyDescent="0.25">
      <c r="B1475" s="3" t="s">
        <v>3166</v>
      </c>
      <c r="C1475" s="3" t="s">
        <v>5931</v>
      </c>
      <c r="D1475" s="3" t="s">
        <v>5932</v>
      </c>
      <c r="E1475" s="3">
        <v>76</v>
      </c>
      <c r="F1475" s="3" t="s">
        <v>6194</v>
      </c>
      <c r="G1475" s="3" t="s">
        <v>6217</v>
      </c>
      <c r="H1475" s="3" t="s">
        <v>6218</v>
      </c>
      <c r="I1475" s="3" t="s">
        <v>3172</v>
      </c>
      <c r="J1475" s="3">
        <v>62</v>
      </c>
    </row>
    <row r="1476" spans="2:10" x14ac:dyDescent="0.25">
      <c r="B1476" s="3" t="s">
        <v>3166</v>
      </c>
      <c r="C1476" s="3" t="s">
        <v>5931</v>
      </c>
      <c r="D1476" s="3" t="s">
        <v>5932</v>
      </c>
      <c r="E1476" s="3">
        <v>76</v>
      </c>
      <c r="F1476" s="3" t="s">
        <v>6194</v>
      </c>
      <c r="G1476" s="3" t="s">
        <v>6219</v>
      </c>
      <c r="H1476" s="3" t="s">
        <v>6220</v>
      </c>
      <c r="I1476" s="3" t="s">
        <v>3172</v>
      </c>
      <c r="J1476" s="3">
        <v>68.900000000000006</v>
      </c>
    </row>
    <row r="1477" spans="2:10" x14ac:dyDescent="0.25">
      <c r="B1477" s="3" t="s">
        <v>3166</v>
      </c>
      <c r="C1477" s="3" t="s">
        <v>5931</v>
      </c>
      <c r="D1477" s="3" t="s">
        <v>5932</v>
      </c>
      <c r="E1477" s="3">
        <v>85</v>
      </c>
      <c r="F1477" s="3" t="s">
        <v>5256</v>
      </c>
      <c r="G1477" s="3" t="s">
        <v>6221</v>
      </c>
      <c r="H1477" s="3" t="s">
        <v>6222</v>
      </c>
      <c r="I1477" s="3" t="s">
        <v>3172</v>
      </c>
      <c r="J1477" s="3">
        <v>8622.24</v>
      </c>
    </row>
    <row r="1478" spans="2:10" x14ac:dyDescent="0.25">
      <c r="B1478" s="3" t="s">
        <v>3166</v>
      </c>
      <c r="C1478" s="3" t="s">
        <v>5931</v>
      </c>
      <c r="D1478" s="3" t="s">
        <v>5932</v>
      </c>
      <c r="E1478" s="3">
        <v>85</v>
      </c>
      <c r="F1478" s="3" t="s">
        <v>5256</v>
      </c>
      <c r="G1478" s="3" t="s">
        <v>6223</v>
      </c>
      <c r="H1478" s="3" t="s">
        <v>6224</v>
      </c>
      <c r="I1478" s="3" t="s">
        <v>3172</v>
      </c>
      <c r="J1478" s="3">
        <v>7242.68</v>
      </c>
    </row>
    <row r="1479" spans="2:10" x14ac:dyDescent="0.25">
      <c r="B1479" s="3" t="s">
        <v>3166</v>
      </c>
      <c r="C1479" s="3" t="s">
        <v>5931</v>
      </c>
      <c r="D1479" s="3" t="s">
        <v>5932</v>
      </c>
      <c r="E1479" s="3">
        <v>85</v>
      </c>
      <c r="F1479" s="3" t="s">
        <v>5256</v>
      </c>
      <c r="G1479" s="3" t="s">
        <v>6225</v>
      </c>
      <c r="H1479" s="3" t="s">
        <v>6226</v>
      </c>
      <c r="I1479" s="3" t="s">
        <v>3172</v>
      </c>
      <c r="J1479" s="3">
        <v>371.01</v>
      </c>
    </row>
    <row r="1480" spans="2:10" x14ac:dyDescent="0.25">
      <c r="B1480" s="3" t="s">
        <v>3166</v>
      </c>
      <c r="C1480" s="3" t="s">
        <v>5931</v>
      </c>
      <c r="D1480" s="3" t="s">
        <v>5932</v>
      </c>
      <c r="E1480" s="3">
        <v>85</v>
      </c>
      <c r="F1480" s="3" t="s">
        <v>5256</v>
      </c>
      <c r="G1480" s="3" t="s">
        <v>6227</v>
      </c>
      <c r="H1480" s="3" t="s">
        <v>6228</v>
      </c>
      <c r="I1480" s="3" t="s">
        <v>3172</v>
      </c>
      <c r="J1480" s="3">
        <v>337.48</v>
      </c>
    </row>
    <row r="1481" spans="2:10" x14ac:dyDescent="0.25">
      <c r="B1481" s="3" t="s">
        <v>3166</v>
      </c>
      <c r="C1481" s="3" t="s">
        <v>5931</v>
      </c>
      <c r="D1481" s="3" t="s">
        <v>5932</v>
      </c>
      <c r="E1481" s="3">
        <v>85</v>
      </c>
      <c r="F1481" s="3" t="s">
        <v>5256</v>
      </c>
      <c r="G1481" s="3" t="s">
        <v>6229</v>
      </c>
      <c r="H1481" s="3" t="s">
        <v>6230</v>
      </c>
      <c r="I1481" s="3" t="s">
        <v>3172</v>
      </c>
      <c r="J1481" s="3">
        <v>3702.21</v>
      </c>
    </row>
    <row r="1482" spans="2:10" x14ac:dyDescent="0.25">
      <c r="B1482" s="3" t="s">
        <v>3166</v>
      </c>
      <c r="C1482" s="3" t="s">
        <v>5931</v>
      </c>
      <c r="D1482" s="3" t="s">
        <v>5932</v>
      </c>
      <c r="E1482" s="3">
        <v>85</v>
      </c>
      <c r="F1482" s="3" t="s">
        <v>5256</v>
      </c>
      <c r="G1482" s="3" t="s">
        <v>6231</v>
      </c>
      <c r="H1482" s="3" t="s">
        <v>6232</v>
      </c>
      <c r="I1482" s="3" t="s">
        <v>3172</v>
      </c>
      <c r="J1482" s="3">
        <v>199.48</v>
      </c>
    </row>
    <row r="1483" spans="2:10" x14ac:dyDescent="0.25">
      <c r="B1483" s="3" t="s">
        <v>3166</v>
      </c>
      <c r="C1483" s="3" t="s">
        <v>5931</v>
      </c>
      <c r="D1483" s="3" t="s">
        <v>5932</v>
      </c>
      <c r="E1483" s="3">
        <v>85</v>
      </c>
      <c r="F1483" s="3" t="s">
        <v>5256</v>
      </c>
      <c r="G1483" s="3" t="s">
        <v>6233</v>
      </c>
      <c r="H1483" s="3" t="s">
        <v>6234</v>
      </c>
      <c r="I1483" s="3" t="s">
        <v>3172</v>
      </c>
      <c r="J1483" s="3">
        <v>928</v>
      </c>
    </row>
    <row r="1484" spans="2:10" x14ac:dyDescent="0.25">
      <c r="B1484" s="3" t="s">
        <v>3166</v>
      </c>
      <c r="C1484" s="3" t="s">
        <v>5931</v>
      </c>
      <c r="D1484" s="3" t="s">
        <v>5932</v>
      </c>
      <c r="E1484" s="3">
        <v>85</v>
      </c>
      <c r="F1484" s="3" t="s">
        <v>5256</v>
      </c>
      <c r="G1484" s="3" t="s">
        <v>6235</v>
      </c>
      <c r="H1484" s="3" t="s">
        <v>6236</v>
      </c>
      <c r="I1484" s="3" t="s">
        <v>3172</v>
      </c>
      <c r="J1484" s="3">
        <v>1130.05</v>
      </c>
    </row>
    <row r="1485" spans="2:10" x14ac:dyDescent="0.25">
      <c r="B1485" s="3" t="s">
        <v>3166</v>
      </c>
      <c r="C1485" s="3" t="s">
        <v>5931</v>
      </c>
      <c r="D1485" s="3" t="s">
        <v>5932</v>
      </c>
      <c r="E1485" s="3">
        <v>85</v>
      </c>
      <c r="F1485" s="3" t="s">
        <v>5256</v>
      </c>
      <c r="G1485" s="3" t="s">
        <v>6237</v>
      </c>
      <c r="H1485" s="3" t="s">
        <v>6238</v>
      </c>
      <c r="I1485" s="3" t="s">
        <v>3172</v>
      </c>
      <c r="J1485" s="3">
        <v>5100</v>
      </c>
    </row>
    <row r="1486" spans="2:10" x14ac:dyDescent="0.25">
      <c r="B1486" s="3" t="s">
        <v>3166</v>
      </c>
      <c r="C1486" s="3" t="s">
        <v>5931</v>
      </c>
      <c r="D1486" s="3" t="s">
        <v>5932</v>
      </c>
      <c r="E1486" s="3">
        <v>85</v>
      </c>
      <c r="F1486" s="3" t="s">
        <v>5256</v>
      </c>
      <c r="G1486" s="3" t="s">
        <v>6239</v>
      </c>
      <c r="H1486" s="3" t="s">
        <v>6240</v>
      </c>
      <c r="I1486" s="3" t="s">
        <v>3172</v>
      </c>
      <c r="J1486" s="3">
        <v>3379.54</v>
      </c>
    </row>
    <row r="1487" spans="2:10" x14ac:dyDescent="0.25">
      <c r="B1487" s="3" t="s">
        <v>3166</v>
      </c>
      <c r="C1487" s="3" t="s">
        <v>5931</v>
      </c>
      <c r="D1487" s="3" t="s">
        <v>5932</v>
      </c>
      <c r="E1487" s="3">
        <v>85</v>
      </c>
      <c r="F1487" s="3" t="s">
        <v>5256</v>
      </c>
      <c r="G1487" s="3" t="s">
        <v>6241</v>
      </c>
      <c r="H1487" s="3" t="s">
        <v>6242</v>
      </c>
      <c r="I1487" s="3" t="s">
        <v>3172</v>
      </c>
      <c r="J1487" s="3">
        <v>3379.54</v>
      </c>
    </row>
    <row r="1488" spans="2:10" x14ac:dyDescent="0.25">
      <c r="B1488" s="3" t="s">
        <v>3166</v>
      </c>
      <c r="C1488" s="3" t="s">
        <v>5931</v>
      </c>
      <c r="D1488" s="3" t="s">
        <v>5932</v>
      </c>
      <c r="E1488" s="3">
        <v>77</v>
      </c>
      <c r="F1488" s="3" t="s">
        <v>6243</v>
      </c>
      <c r="G1488" s="3" t="s">
        <v>6244</v>
      </c>
      <c r="H1488" s="3" t="s">
        <v>6245</v>
      </c>
      <c r="I1488" s="3" t="s">
        <v>3172</v>
      </c>
      <c r="J1488" s="3">
        <v>2293.0500000000002</v>
      </c>
    </row>
    <row r="1489" spans="2:10" x14ac:dyDescent="0.25">
      <c r="B1489" s="3" t="s">
        <v>3166</v>
      </c>
      <c r="C1489" s="3" t="s">
        <v>5931</v>
      </c>
      <c r="D1489" s="3" t="s">
        <v>5932</v>
      </c>
      <c r="E1489" s="3">
        <v>77</v>
      </c>
      <c r="F1489" s="3" t="s">
        <v>6243</v>
      </c>
      <c r="G1489" s="3" t="s">
        <v>6246</v>
      </c>
      <c r="H1489" s="3" t="s">
        <v>6247</v>
      </c>
      <c r="I1489" s="3" t="s">
        <v>3172</v>
      </c>
      <c r="J1489" s="3">
        <v>2305.98</v>
      </c>
    </row>
    <row r="1490" spans="2:10" x14ac:dyDescent="0.25">
      <c r="B1490" s="3" t="s">
        <v>3166</v>
      </c>
      <c r="C1490" s="3" t="s">
        <v>5931</v>
      </c>
      <c r="D1490" s="3" t="s">
        <v>5932</v>
      </c>
      <c r="E1490" s="3">
        <v>78</v>
      </c>
      <c r="F1490" s="3" t="s">
        <v>6248</v>
      </c>
      <c r="G1490" s="3" t="s">
        <v>6249</v>
      </c>
      <c r="H1490" s="3" t="s">
        <v>6250</v>
      </c>
      <c r="I1490" s="3" t="s">
        <v>3172</v>
      </c>
      <c r="J1490" s="3">
        <v>41.97</v>
      </c>
    </row>
    <row r="1491" spans="2:10" x14ac:dyDescent="0.25">
      <c r="B1491" s="3" t="s">
        <v>3166</v>
      </c>
      <c r="C1491" s="3" t="s">
        <v>5931</v>
      </c>
      <c r="D1491" s="3" t="s">
        <v>5932</v>
      </c>
      <c r="E1491" s="3">
        <v>78</v>
      </c>
      <c r="F1491" s="3" t="s">
        <v>6248</v>
      </c>
      <c r="G1491" s="3" t="s">
        <v>6251</v>
      </c>
      <c r="H1491" s="3" t="s">
        <v>6252</v>
      </c>
      <c r="I1491" s="3" t="s">
        <v>3172</v>
      </c>
      <c r="J1491" s="3">
        <v>65.88</v>
      </c>
    </row>
    <row r="1492" spans="2:10" x14ac:dyDescent="0.25">
      <c r="B1492" s="3" t="s">
        <v>3166</v>
      </c>
      <c r="C1492" s="3" t="s">
        <v>5931</v>
      </c>
      <c r="D1492" s="3" t="s">
        <v>5932</v>
      </c>
      <c r="E1492" s="3">
        <v>78</v>
      </c>
      <c r="F1492" s="3" t="s">
        <v>6248</v>
      </c>
      <c r="G1492" s="3" t="s">
        <v>6253</v>
      </c>
      <c r="H1492" s="3" t="s">
        <v>6254</v>
      </c>
      <c r="I1492" s="3" t="s">
        <v>3172</v>
      </c>
      <c r="J1492" s="3">
        <v>115.15</v>
      </c>
    </row>
    <row r="1493" spans="2:10" x14ac:dyDescent="0.25">
      <c r="B1493" s="3" t="s">
        <v>3166</v>
      </c>
      <c r="C1493" s="3" t="s">
        <v>5931</v>
      </c>
      <c r="D1493" s="3" t="s">
        <v>5932</v>
      </c>
      <c r="E1493" s="3">
        <v>78</v>
      </c>
      <c r="F1493" s="3" t="s">
        <v>6248</v>
      </c>
      <c r="G1493" s="3" t="s">
        <v>6255</v>
      </c>
      <c r="H1493" s="3" t="s">
        <v>6256</v>
      </c>
      <c r="I1493" s="3" t="s">
        <v>3172</v>
      </c>
      <c r="J1493" s="3">
        <v>145.74</v>
      </c>
    </row>
    <row r="1494" spans="2:10" x14ac:dyDescent="0.25">
      <c r="B1494" s="3" t="s">
        <v>3166</v>
      </c>
      <c r="C1494" s="3" t="s">
        <v>5931</v>
      </c>
      <c r="D1494" s="3" t="s">
        <v>5932</v>
      </c>
      <c r="E1494" s="3">
        <v>78</v>
      </c>
      <c r="F1494" s="3" t="s">
        <v>6248</v>
      </c>
      <c r="G1494" s="3" t="s">
        <v>6257</v>
      </c>
      <c r="H1494" s="3" t="s">
        <v>6258</v>
      </c>
      <c r="I1494" s="3" t="s">
        <v>3172</v>
      </c>
      <c r="J1494" s="3">
        <v>65.88</v>
      </c>
    </row>
    <row r="1495" spans="2:10" x14ac:dyDescent="0.25">
      <c r="B1495" s="3" t="s">
        <v>3166</v>
      </c>
      <c r="C1495" s="3" t="s">
        <v>5931</v>
      </c>
      <c r="D1495" s="3" t="s">
        <v>5932</v>
      </c>
      <c r="E1495" s="3">
        <v>78</v>
      </c>
      <c r="F1495" s="3" t="s">
        <v>6248</v>
      </c>
      <c r="G1495" s="3" t="s">
        <v>6259</v>
      </c>
      <c r="H1495" s="3" t="s">
        <v>6260</v>
      </c>
      <c r="I1495" s="3" t="s">
        <v>3172</v>
      </c>
      <c r="J1495" s="3">
        <v>119.48</v>
      </c>
    </row>
    <row r="1496" spans="2:10" x14ac:dyDescent="0.25">
      <c r="B1496" s="3" t="s">
        <v>3166</v>
      </c>
      <c r="C1496" s="3" t="s">
        <v>5931</v>
      </c>
      <c r="D1496" s="3" t="s">
        <v>5932</v>
      </c>
      <c r="E1496" s="3">
        <v>78</v>
      </c>
      <c r="F1496" s="3" t="s">
        <v>6248</v>
      </c>
      <c r="G1496" s="3" t="s">
        <v>6261</v>
      </c>
      <c r="H1496" s="3" t="s">
        <v>6262</v>
      </c>
      <c r="I1496" s="3" t="s">
        <v>3172</v>
      </c>
      <c r="J1496" s="3">
        <v>72.47</v>
      </c>
    </row>
    <row r="1497" spans="2:10" x14ac:dyDescent="0.25">
      <c r="B1497" s="3" t="s">
        <v>3166</v>
      </c>
      <c r="C1497" s="3" t="s">
        <v>5931</v>
      </c>
      <c r="D1497" s="3" t="s">
        <v>5932</v>
      </c>
      <c r="E1497" s="3">
        <v>78</v>
      </c>
      <c r="F1497" s="3" t="s">
        <v>6248</v>
      </c>
      <c r="G1497" s="3" t="s">
        <v>6263</v>
      </c>
      <c r="H1497" s="3" t="s">
        <v>6264</v>
      </c>
      <c r="I1497" s="3" t="s">
        <v>3172</v>
      </c>
      <c r="J1497" s="3">
        <v>175.92</v>
      </c>
    </row>
    <row r="1498" spans="2:10" x14ac:dyDescent="0.25">
      <c r="B1498" s="3" t="s">
        <v>3166</v>
      </c>
      <c r="C1498" s="3" t="s">
        <v>5931</v>
      </c>
      <c r="D1498" s="3" t="s">
        <v>5932</v>
      </c>
      <c r="E1498" s="3">
        <v>78</v>
      </c>
      <c r="F1498" s="3" t="s">
        <v>6248</v>
      </c>
      <c r="G1498" s="3" t="s">
        <v>6265</v>
      </c>
      <c r="H1498" s="3" t="s">
        <v>6266</v>
      </c>
      <c r="I1498" s="3" t="s">
        <v>3172</v>
      </c>
      <c r="J1498" s="3">
        <v>41.97</v>
      </c>
    </row>
    <row r="1499" spans="2:10" x14ac:dyDescent="0.25">
      <c r="B1499" s="3" t="s">
        <v>3166</v>
      </c>
      <c r="C1499" s="3" t="s">
        <v>5931</v>
      </c>
      <c r="D1499" s="3" t="s">
        <v>5932</v>
      </c>
      <c r="E1499" s="3">
        <v>78</v>
      </c>
      <c r="F1499" s="3" t="s">
        <v>6248</v>
      </c>
      <c r="G1499" s="3" t="s">
        <v>6267</v>
      </c>
      <c r="H1499" s="3" t="s">
        <v>6268</v>
      </c>
      <c r="I1499" s="3" t="s">
        <v>3172</v>
      </c>
      <c r="J1499" s="3">
        <v>53.07</v>
      </c>
    </row>
    <row r="1500" spans="2:10" x14ac:dyDescent="0.25">
      <c r="B1500" s="3" t="s">
        <v>3166</v>
      </c>
      <c r="C1500" s="3" t="s">
        <v>5931</v>
      </c>
      <c r="D1500" s="3" t="s">
        <v>5932</v>
      </c>
      <c r="E1500" s="3">
        <v>78</v>
      </c>
      <c r="F1500" s="3" t="s">
        <v>6248</v>
      </c>
      <c r="G1500" s="3" t="s">
        <v>6269</v>
      </c>
      <c r="H1500" s="3" t="s">
        <v>6270</v>
      </c>
      <c r="I1500" s="3" t="s">
        <v>3172</v>
      </c>
      <c r="J1500" s="3">
        <v>63.68</v>
      </c>
    </row>
    <row r="1501" spans="2:10" x14ac:dyDescent="0.25">
      <c r="B1501" s="3" t="s">
        <v>3166</v>
      </c>
      <c r="C1501" s="3" t="s">
        <v>5931</v>
      </c>
      <c r="D1501" s="3" t="s">
        <v>5932</v>
      </c>
      <c r="E1501" s="3">
        <v>78</v>
      </c>
      <c r="F1501" s="3" t="s">
        <v>6248</v>
      </c>
      <c r="G1501" s="3" t="s">
        <v>6271</v>
      </c>
      <c r="H1501" s="3" t="s">
        <v>6272</v>
      </c>
      <c r="I1501" s="3" t="s">
        <v>3172</v>
      </c>
      <c r="J1501" s="3">
        <v>50.7</v>
      </c>
    </row>
    <row r="1502" spans="2:10" x14ac:dyDescent="0.25">
      <c r="B1502" s="3" t="s">
        <v>3166</v>
      </c>
      <c r="C1502" s="3" t="s">
        <v>5931</v>
      </c>
      <c r="D1502" s="3" t="s">
        <v>5932</v>
      </c>
      <c r="E1502" s="3">
        <v>78</v>
      </c>
      <c r="F1502" s="3" t="s">
        <v>6248</v>
      </c>
      <c r="G1502" s="3" t="s">
        <v>6273</v>
      </c>
      <c r="H1502" s="3" t="s">
        <v>6274</v>
      </c>
      <c r="I1502" s="3" t="s">
        <v>3172</v>
      </c>
      <c r="J1502" s="3">
        <v>72.47</v>
      </c>
    </row>
    <row r="1503" spans="2:10" x14ac:dyDescent="0.25">
      <c r="B1503" s="3" t="s">
        <v>3166</v>
      </c>
      <c r="C1503" s="3" t="s">
        <v>5931</v>
      </c>
      <c r="D1503" s="3" t="s">
        <v>5932</v>
      </c>
      <c r="E1503" s="3">
        <v>79</v>
      </c>
      <c r="F1503" s="3" t="s">
        <v>6275</v>
      </c>
      <c r="G1503" s="3" t="s">
        <v>6276</v>
      </c>
      <c r="H1503" s="3" t="s">
        <v>6277</v>
      </c>
      <c r="I1503" s="3" t="s">
        <v>3172</v>
      </c>
      <c r="J1503" s="3">
        <v>38.619999999999997</v>
      </c>
    </row>
    <row r="1504" spans="2:10" x14ac:dyDescent="0.25">
      <c r="B1504" s="3" t="s">
        <v>3166</v>
      </c>
      <c r="C1504" s="3" t="s">
        <v>5931</v>
      </c>
      <c r="D1504" s="3" t="s">
        <v>5932</v>
      </c>
      <c r="E1504" s="3">
        <v>79</v>
      </c>
      <c r="F1504" s="3" t="s">
        <v>6275</v>
      </c>
      <c r="G1504" s="3" t="s">
        <v>6278</v>
      </c>
      <c r="H1504" s="3" t="s">
        <v>6279</v>
      </c>
      <c r="I1504" s="3" t="s">
        <v>3172</v>
      </c>
      <c r="J1504" s="3">
        <v>36.369999999999997</v>
      </c>
    </row>
    <row r="1505" spans="2:10" x14ac:dyDescent="0.25">
      <c r="B1505" s="3" t="s">
        <v>3166</v>
      </c>
      <c r="C1505" s="3" t="s">
        <v>5931</v>
      </c>
      <c r="D1505" s="3" t="s">
        <v>5932</v>
      </c>
      <c r="E1505" s="3">
        <v>75</v>
      </c>
      <c r="F1505" s="3" t="s">
        <v>6280</v>
      </c>
      <c r="G1505" s="3" t="s">
        <v>6281</v>
      </c>
      <c r="H1505" s="3" t="s">
        <v>6282</v>
      </c>
      <c r="I1505" s="3" t="s">
        <v>3172</v>
      </c>
      <c r="J1505" s="3">
        <v>216.9</v>
      </c>
    </row>
    <row r="1506" spans="2:10" x14ac:dyDescent="0.25">
      <c r="B1506" s="3" t="s">
        <v>3166</v>
      </c>
      <c r="C1506" s="3" t="s">
        <v>5931</v>
      </c>
      <c r="D1506" s="3" t="s">
        <v>5932</v>
      </c>
      <c r="E1506" s="3">
        <v>75</v>
      </c>
      <c r="F1506" s="3" t="s">
        <v>6280</v>
      </c>
      <c r="G1506" s="3" t="s">
        <v>6283</v>
      </c>
      <c r="H1506" s="3" t="s">
        <v>6284</v>
      </c>
      <c r="I1506" s="3" t="s">
        <v>3172</v>
      </c>
      <c r="J1506" s="3">
        <v>216.9</v>
      </c>
    </row>
    <row r="1507" spans="2:10" x14ac:dyDescent="0.25">
      <c r="B1507" s="3" t="s">
        <v>3166</v>
      </c>
      <c r="C1507" s="3" t="s">
        <v>5931</v>
      </c>
      <c r="D1507" s="3" t="s">
        <v>5932</v>
      </c>
      <c r="E1507" s="3">
        <v>75</v>
      </c>
      <c r="F1507" s="3" t="s">
        <v>6280</v>
      </c>
      <c r="G1507" s="3" t="s">
        <v>6285</v>
      </c>
      <c r="H1507" s="3" t="s">
        <v>6286</v>
      </c>
      <c r="I1507" s="3" t="s">
        <v>3172</v>
      </c>
      <c r="J1507" s="3">
        <v>11507.38</v>
      </c>
    </row>
    <row r="1508" spans="2:10" x14ac:dyDescent="0.25">
      <c r="B1508" s="3" t="s">
        <v>3166</v>
      </c>
      <c r="C1508" s="3" t="s">
        <v>5931</v>
      </c>
      <c r="D1508" s="3" t="s">
        <v>5932</v>
      </c>
      <c r="E1508" s="3">
        <v>75</v>
      </c>
      <c r="F1508" s="3" t="s">
        <v>6280</v>
      </c>
      <c r="G1508" s="3" t="s">
        <v>6287</v>
      </c>
      <c r="H1508" s="3" t="s">
        <v>6288</v>
      </c>
      <c r="I1508" s="3" t="s">
        <v>3172</v>
      </c>
      <c r="J1508" s="3">
        <v>3356.2</v>
      </c>
    </row>
    <row r="1509" spans="2:10" x14ac:dyDescent="0.25">
      <c r="B1509" s="3" t="s">
        <v>3166</v>
      </c>
      <c r="C1509" s="3" t="s">
        <v>5931</v>
      </c>
      <c r="D1509" s="3" t="s">
        <v>5932</v>
      </c>
      <c r="E1509" s="3">
        <v>78</v>
      </c>
      <c r="F1509" s="3" t="s">
        <v>6248</v>
      </c>
      <c r="G1509" s="3" t="s">
        <v>6289</v>
      </c>
      <c r="H1509" s="3" t="s">
        <v>6290</v>
      </c>
      <c r="I1509" s="3" t="s">
        <v>3172</v>
      </c>
      <c r="J1509" s="3">
        <v>188.67</v>
      </c>
    </row>
    <row r="1510" spans="2:10" x14ac:dyDescent="0.25">
      <c r="B1510" s="3" t="s">
        <v>3166</v>
      </c>
      <c r="C1510" s="3" t="s">
        <v>5931</v>
      </c>
      <c r="D1510" s="3" t="s">
        <v>5932</v>
      </c>
      <c r="E1510" s="3">
        <v>78</v>
      </c>
      <c r="F1510" s="3" t="s">
        <v>6248</v>
      </c>
      <c r="G1510" s="3" t="s">
        <v>6291</v>
      </c>
      <c r="H1510" s="3" t="s">
        <v>6292</v>
      </c>
      <c r="I1510" s="3" t="s">
        <v>3172</v>
      </c>
      <c r="J1510" s="3">
        <v>222.31</v>
      </c>
    </row>
    <row r="1511" spans="2:10" x14ac:dyDescent="0.25">
      <c r="B1511" s="3" t="s">
        <v>3166</v>
      </c>
      <c r="C1511" s="3" t="s">
        <v>5931</v>
      </c>
      <c r="D1511" s="3" t="s">
        <v>5932</v>
      </c>
      <c r="E1511" s="3">
        <v>78</v>
      </c>
      <c r="F1511" s="3" t="s">
        <v>6248</v>
      </c>
      <c r="G1511" s="3" t="s">
        <v>6293</v>
      </c>
      <c r="H1511" s="3" t="s">
        <v>6294</v>
      </c>
      <c r="I1511" s="3" t="s">
        <v>3172</v>
      </c>
      <c r="J1511" s="3">
        <v>217.17</v>
      </c>
    </row>
    <row r="1512" spans="2:10" x14ac:dyDescent="0.25">
      <c r="B1512" s="3" t="s">
        <v>3166</v>
      </c>
      <c r="C1512" s="3" t="s">
        <v>5931</v>
      </c>
      <c r="D1512" s="3" t="s">
        <v>5932</v>
      </c>
      <c r="E1512" s="3">
        <v>75</v>
      </c>
      <c r="F1512" s="3" t="s">
        <v>6280</v>
      </c>
      <c r="G1512" s="3" t="s">
        <v>6295</v>
      </c>
      <c r="H1512" s="3" t="s">
        <v>6296</v>
      </c>
      <c r="I1512" s="3" t="s">
        <v>3172</v>
      </c>
      <c r="J1512" s="3">
        <v>434.5</v>
      </c>
    </row>
    <row r="1513" spans="2:10" x14ac:dyDescent="0.25">
      <c r="B1513" s="3" t="s">
        <v>3166</v>
      </c>
      <c r="C1513" s="3" t="s">
        <v>5931</v>
      </c>
      <c r="D1513" s="3" t="s">
        <v>5932</v>
      </c>
      <c r="E1513" s="3">
        <v>77</v>
      </c>
      <c r="F1513" s="3" t="s">
        <v>6243</v>
      </c>
      <c r="G1513" s="3" t="s">
        <v>6297</v>
      </c>
      <c r="H1513" s="3" t="s">
        <v>6298</v>
      </c>
      <c r="I1513" s="3" t="s">
        <v>3172</v>
      </c>
      <c r="J1513" s="3">
        <v>4696.24</v>
      </c>
    </row>
    <row r="1514" spans="2:10" x14ac:dyDescent="0.25">
      <c r="B1514" s="3" t="s">
        <v>3166</v>
      </c>
      <c r="C1514" s="3" t="s">
        <v>5931</v>
      </c>
      <c r="D1514" s="3" t="s">
        <v>5932</v>
      </c>
      <c r="E1514" s="3">
        <v>78</v>
      </c>
      <c r="F1514" s="3" t="s">
        <v>6248</v>
      </c>
      <c r="G1514" s="3" t="s">
        <v>6299</v>
      </c>
      <c r="H1514" s="3" t="s">
        <v>6300</v>
      </c>
      <c r="I1514" s="3" t="s">
        <v>3172</v>
      </c>
      <c r="J1514" s="3">
        <v>210</v>
      </c>
    </row>
    <row r="1515" spans="2:10" x14ac:dyDescent="0.25">
      <c r="B1515" s="3" t="s">
        <v>3166</v>
      </c>
      <c r="C1515" s="3" t="s">
        <v>5931</v>
      </c>
      <c r="D1515" s="3" t="s">
        <v>5932</v>
      </c>
      <c r="E1515" s="3">
        <v>78</v>
      </c>
      <c r="F1515" s="3" t="s">
        <v>6248</v>
      </c>
      <c r="G1515" s="3" t="s">
        <v>6301</v>
      </c>
      <c r="H1515" s="3" t="s">
        <v>6302</v>
      </c>
      <c r="I1515" s="3" t="s">
        <v>3172</v>
      </c>
      <c r="J1515" s="3">
        <v>240</v>
      </c>
    </row>
    <row r="1516" spans="2:10" x14ac:dyDescent="0.25">
      <c r="B1516" s="3" t="s">
        <v>3166</v>
      </c>
      <c r="C1516" s="3" t="s">
        <v>5931</v>
      </c>
      <c r="D1516" s="3" t="s">
        <v>5932</v>
      </c>
      <c r="E1516" s="3">
        <v>81</v>
      </c>
      <c r="F1516" s="3" t="s">
        <v>6303</v>
      </c>
      <c r="G1516" s="3" t="s">
        <v>6304</v>
      </c>
      <c r="H1516" s="3" t="s">
        <v>6305</v>
      </c>
      <c r="I1516" s="3" t="s">
        <v>3172</v>
      </c>
      <c r="J1516" s="3">
        <v>8542.66</v>
      </c>
    </row>
    <row r="1517" spans="2:10" x14ac:dyDescent="0.25">
      <c r="B1517" s="3" t="s">
        <v>3166</v>
      </c>
      <c r="C1517" s="3" t="s">
        <v>5931</v>
      </c>
      <c r="D1517" s="3" t="s">
        <v>5932</v>
      </c>
      <c r="E1517" s="3">
        <v>81</v>
      </c>
      <c r="F1517" s="3" t="s">
        <v>6303</v>
      </c>
      <c r="G1517" s="3" t="s">
        <v>6306</v>
      </c>
      <c r="H1517" s="3" t="s">
        <v>6307</v>
      </c>
      <c r="I1517" s="3" t="s">
        <v>3172</v>
      </c>
      <c r="J1517" s="3">
        <v>4918.3900000000003</v>
      </c>
    </row>
    <row r="1518" spans="2:10" x14ac:dyDescent="0.25">
      <c r="B1518" s="3" t="s">
        <v>3166</v>
      </c>
      <c r="C1518" s="3" t="s">
        <v>5931</v>
      </c>
      <c r="D1518" s="3" t="s">
        <v>5932</v>
      </c>
      <c r="E1518" s="3">
        <v>81</v>
      </c>
      <c r="F1518" s="3" t="s">
        <v>6303</v>
      </c>
      <c r="G1518" s="3" t="s">
        <v>6308</v>
      </c>
      <c r="H1518" s="3" t="s">
        <v>6309</v>
      </c>
      <c r="I1518" s="3" t="s">
        <v>3172</v>
      </c>
      <c r="J1518" s="3">
        <v>4501.24</v>
      </c>
    </row>
    <row r="1519" spans="2:10" x14ac:dyDescent="0.25">
      <c r="B1519" s="3" t="s">
        <v>3166</v>
      </c>
      <c r="C1519" s="3" t="s">
        <v>5931</v>
      </c>
      <c r="D1519" s="3" t="s">
        <v>5932</v>
      </c>
      <c r="E1519" s="3">
        <v>81</v>
      </c>
      <c r="F1519" s="3" t="s">
        <v>6303</v>
      </c>
      <c r="G1519" s="3" t="s">
        <v>6310</v>
      </c>
      <c r="H1519" s="3" t="s">
        <v>6311</v>
      </c>
      <c r="I1519" s="3" t="s">
        <v>3172</v>
      </c>
      <c r="J1519" s="3">
        <v>1610</v>
      </c>
    </row>
    <row r="1520" spans="2:10" x14ac:dyDescent="0.25">
      <c r="B1520" s="3" t="s">
        <v>3166</v>
      </c>
      <c r="C1520" s="3" t="s">
        <v>5931</v>
      </c>
      <c r="D1520" s="3" t="s">
        <v>5932</v>
      </c>
      <c r="E1520" s="3">
        <v>80</v>
      </c>
      <c r="F1520" s="3" t="s">
        <v>6312</v>
      </c>
      <c r="G1520" s="3" t="s">
        <v>6313</v>
      </c>
      <c r="H1520" s="3" t="s">
        <v>6314</v>
      </c>
      <c r="I1520" s="3" t="s">
        <v>3172</v>
      </c>
      <c r="J1520" s="3">
        <v>129.16</v>
      </c>
    </row>
    <row r="1521" spans="2:10" x14ac:dyDescent="0.25">
      <c r="B1521" s="3" t="s">
        <v>3166</v>
      </c>
      <c r="C1521" s="3" t="s">
        <v>5931</v>
      </c>
      <c r="D1521" s="3" t="s">
        <v>5932</v>
      </c>
      <c r="E1521" s="3">
        <v>80</v>
      </c>
      <c r="F1521" s="3" t="s">
        <v>6312</v>
      </c>
      <c r="G1521" s="3" t="s">
        <v>6315</v>
      </c>
      <c r="H1521" s="3" t="s">
        <v>6316</v>
      </c>
      <c r="I1521" s="3" t="s">
        <v>3172</v>
      </c>
      <c r="J1521" s="3">
        <v>247.21</v>
      </c>
    </row>
    <row r="1522" spans="2:10" x14ac:dyDescent="0.25">
      <c r="B1522" s="3" t="s">
        <v>3166</v>
      </c>
      <c r="C1522" s="3" t="s">
        <v>5931</v>
      </c>
      <c r="D1522" s="3" t="s">
        <v>5932</v>
      </c>
      <c r="E1522" s="3">
        <v>82</v>
      </c>
      <c r="F1522" s="3" t="s">
        <v>6317</v>
      </c>
      <c r="G1522" s="3" t="s">
        <v>6318</v>
      </c>
      <c r="H1522" s="3" t="s">
        <v>6319</v>
      </c>
      <c r="I1522" s="3" t="s">
        <v>3172</v>
      </c>
      <c r="J1522" s="3">
        <v>645.80999999999995</v>
      </c>
    </row>
    <row r="1523" spans="2:10" x14ac:dyDescent="0.25">
      <c r="B1523" s="3" t="s">
        <v>3166</v>
      </c>
      <c r="C1523" s="3" t="s">
        <v>5931</v>
      </c>
      <c r="D1523" s="3" t="s">
        <v>5932</v>
      </c>
      <c r="E1523" s="3">
        <v>82</v>
      </c>
      <c r="F1523" s="3" t="s">
        <v>6317</v>
      </c>
      <c r="G1523" s="3" t="s">
        <v>6320</v>
      </c>
      <c r="H1523" s="3" t="s">
        <v>6321</v>
      </c>
      <c r="I1523" s="3" t="s">
        <v>3172</v>
      </c>
      <c r="J1523" s="3">
        <v>124.47</v>
      </c>
    </row>
    <row r="1524" spans="2:10" x14ac:dyDescent="0.25">
      <c r="B1524" s="3" t="s">
        <v>3166</v>
      </c>
      <c r="C1524" s="3" t="s">
        <v>5931</v>
      </c>
      <c r="D1524" s="3" t="s">
        <v>5932</v>
      </c>
      <c r="E1524" s="3">
        <v>82</v>
      </c>
      <c r="F1524" s="3" t="s">
        <v>6317</v>
      </c>
      <c r="G1524" s="3" t="s">
        <v>6322</v>
      </c>
      <c r="H1524" s="3" t="s">
        <v>6323</v>
      </c>
      <c r="I1524" s="3" t="s">
        <v>3172</v>
      </c>
      <c r="J1524" s="3">
        <v>76.12</v>
      </c>
    </row>
    <row r="1525" spans="2:10" x14ac:dyDescent="0.25">
      <c r="B1525" s="3" t="s">
        <v>3166</v>
      </c>
      <c r="C1525" s="3" t="s">
        <v>5931</v>
      </c>
      <c r="D1525" s="3" t="s">
        <v>5932</v>
      </c>
      <c r="E1525" s="3">
        <v>82</v>
      </c>
      <c r="F1525" s="3" t="s">
        <v>6317</v>
      </c>
      <c r="G1525" s="3" t="s">
        <v>6324</v>
      </c>
      <c r="H1525" s="3" t="s">
        <v>6325</v>
      </c>
      <c r="I1525" s="3" t="s">
        <v>3172</v>
      </c>
      <c r="J1525" s="3">
        <v>76.12</v>
      </c>
    </row>
    <row r="1526" spans="2:10" x14ac:dyDescent="0.25">
      <c r="B1526" s="3" t="s">
        <v>3166</v>
      </c>
      <c r="C1526" s="3" t="s">
        <v>5931</v>
      </c>
      <c r="D1526" s="3" t="s">
        <v>5932</v>
      </c>
      <c r="E1526" s="3">
        <v>82</v>
      </c>
      <c r="F1526" s="3" t="s">
        <v>6317</v>
      </c>
      <c r="G1526" s="3" t="s">
        <v>6326</v>
      </c>
      <c r="H1526" s="3" t="s">
        <v>6327</v>
      </c>
      <c r="I1526" s="3" t="s">
        <v>3172</v>
      </c>
      <c r="J1526" s="3">
        <v>51.6</v>
      </c>
    </row>
    <row r="1527" spans="2:10" x14ac:dyDescent="0.25">
      <c r="B1527" s="3" t="s">
        <v>3166</v>
      </c>
      <c r="C1527" s="3" t="s">
        <v>5931</v>
      </c>
      <c r="D1527" s="3" t="s">
        <v>5932</v>
      </c>
      <c r="E1527" s="3">
        <v>81</v>
      </c>
      <c r="F1527" s="3" t="s">
        <v>6303</v>
      </c>
      <c r="G1527" s="3" t="s">
        <v>6328</v>
      </c>
      <c r="H1527" s="3" t="s">
        <v>6329</v>
      </c>
      <c r="I1527" s="3" t="s">
        <v>3172</v>
      </c>
      <c r="J1527" s="3">
        <v>7771.99</v>
      </c>
    </row>
    <row r="1528" spans="2:10" x14ac:dyDescent="0.25">
      <c r="B1528" s="3" t="s">
        <v>3166</v>
      </c>
      <c r="C1528" s="3" t="s">
        <v>5931</v>
      </c>
      <c r="D1528" s="3" t="s">
        <v>5932</v>
      </c>
      <c r="E1528" s="3">
        <v>80</v>
      </c>
      <c r="F1528" s="3" t="s">
        <v>6312</v>
      </c>
      <c r="G1528" s="3" t="s">
        <v>6330</v>
      </c>
      <c r="H1528" s="3" t="s">
        <v>6331</v>
      </c>
      <c r="I1528" s="3" t="s">
        <v>3172</v>
      </c>
      <c r="J1528" s="3">
        <v>19.12</v>
      </c>
    </row>
    <row r="1529" spans="2:10" x14ac:dyDescent="0.25">
      <c r="B1529" s="3" t="s">
        <v>3166</v>
      </c>
      <c r="C1529" s="3" t="s">
        <v>5931</v>
      </c>
      <c r="D1529" s="3" t="s">
        <v>5932</v>
      </c>
      <c r="E1529" s="3">
        <v>80</v>
      </c>
      <c r="F1529" s="3" t="s">
        <v>6312</v>
      </c>
      <c r="G1529" s="3" t="s">
        <v>6332</v>
      </c>
      <c r="H1529" s="3" t="s">
        <v>6333</v>
      </c>
      <c r="I1529" s="3" t="s">
        <v>3172</v>
      </c>
      <c r="J1529" s="3">
        <v>50.75</v>
      </c>
    </row>
    <row r="1530" spans="2:10" x14ac:dyDescent="0.25">
      <c r="B1530" s="3" t="s">
        <v>3166</v>
      </c>
      <c r="C1530" s="3" t="s">
        <v>5931</v>
      </c>
      <c r="D1530" s="3" t="s">
        <v>5932</v>
      </c>
      <c r="E1530" s="3">
        <v>80</v>
      </c>
      <c r="F1530" s="3" t="s">
        <v>6312</v>
      </c>
      <c r="G1530" s="3" t="s">
        <v>6334</v>
      </c>
      <c r="H1530" s="3" t="s">
        <v>6335</v>
      </c>
      <c r="I1530" s="3" t="s">
        <v>3172</v>
      </c>
      <c r="J1530" s="3">
        <v>68.94</v>
      </c>
    </row>
    <row r="1531" spans="2:10" x14ac:dyDescent="0.25">
      <c r="B1531" s="3" t="s">
        <v>3166</v>
      </c>
      <c r="C1531" s="3" t="s">
        <v>5931</v>
      </c>
      <c r="D1531" s="3" t="s">
        <v>5932</v>
      </c>
      <c r="E1531" s="3">
        <v>80</v>
      </c>
      <c r="F1531" s="3" t="s">
        <v>6312</v>
      </c>
      <c r="G1531" s="3" t="s">
        <v>6336</v>
      </c>
      <c r="H1531" s="3" t="s">
        <v>6337</v>
      </c>
      <c r="I1531" s="3" t="s">
        <v>3172</v>
      </c>
      <c r="J1531" s="3">
        <v>87.81</v>
      </c>
    </row>
    <row r="1532" spans="2:10" x14ac:dyDescent="0.25">
      <c r="B1532" s="3" t="s">
        <v>3166</v>
      </c>
      <c r="C1532" s="3" t="s">
        <v>5931</v>
      </c>
      <c r="D1532" s="3" t="s">
        <v>5932</v>
      </c>
      <c r="E1532" s="3">
        <v>82</v>
      </c>
      <c r="F1532" s="3" t="s">
        <v>6317</v>
      </c>
      <c r="G1532" s="3" t="s">
        <v>6338</v>
      </c>
      <c r="H1532" s="3" t="s">
        <v>6339</v>
      </c>
      <c r="I1532" s="3" t="s">
        <v>3172</v>
      </c>
      <c r="J1532" s="3">
        <v>6885.74</v>
      </c>
    </row>
    <row r="1533" spans="2:10" x14ac:dyDescent="0.25">
      <c r="B1533" s="3" t="s">
        <v>3166</v>
      </c>
      <c r="C1533" s="3" t="s">
        <v>5931</v>
      </c>
      <c r="D1533" s="3" t="s">
        <v>5932</v>
      </c>
      <c r="E1533" s="3">
        <v>75</v>
      </c>
      <c r="F1533" s="3" t="s">
        <v>6280</v>
      </c>
      <c r="G1533" s="3" t="s">
        <v>6340</v>
      </c>
      <c r="H1533" s="3" t="s">
        <v>6341</v>
      </c>
      <c r="I1533" s="3" t="s">
        <v>3172</v>
      </c>
      <c r="J1533" s="3">
        <v>13233.48</v>
      </c>
    </row>
    <row r="1534" spans="2:10" x14ac:dyDescent="0.25">
      <c r="B1534" s="3" t="s">
        <v>3166</v>
      </c>
      <c r="C1534" s="3" t="s">
        <v>6342</v>
      </c>
      <c r="D1534" s="3" t="s">
        <v>6343</v>
      </c>
      <c r="E1534" s="3">
        <v>88</v>
      </c>
      <c r="F1534" s="3" t="s">
        <v>6344</v>
      </c>
      <c r="G1534" s="3" t="s">
        <v>6345</v>
      </c>
      <c r="H1534" s="3" t="s">
        <v>6346</v>
      </c>
      <c r="I1534" s="3" t="s">
        <v>3172</v>
      </c>
      <c r="J1534" s="3">
        <v>995.5</v>
      </c>
    </row>
    <row r="1535" spans="2:10" x14ac:dyDescent="0.25">
      <c r="B1535" s="3" t="s">
        <v>3166</v>
      </c>
      <c r="C1535" s="3" t="s">
        <v>6342</v>
      </c>
      <c r="D1535" s="3" t="s">
        <v>6343</v>
      </c>
      <c r="E1535" s="3">
        <v>86</v>
      </c>
      <c r="F1535" s="3" t="s">
        <v>6347</v>
      </c>
      <c r="G1535" s="3" t="s">
        <v>6348</v>
      </c>
      <c r="H1535" s="3" t="s">
        <v>6349</v>
      </c>
      <c r="I1535" s="3" t="s">
        <v>3172</v>
      </c>
      <c r="J1535" s="3">
        <v>2368.48</v>
      </c>
    </row>
    <row r="1536" spans="2:10" x14ac:dyDescent="0.25">
      <c r="B1536" s="3" t="s">
        <v>3166</v>
      </c>
      <c r="C1536" s="3" t="s">
        <v>6342</v>
      </c>
      <c r="D1536" s="3" t="s">
        <v>6343</v>
      </c>
      <c r="E1536" s="3">
        <v>89</v>
      </c>
      <c r="F1536" s="3" t="s">
        <v>6350</v>
      </c>
      <c r="G1536" s="3" t="s">
        <v>6351</v>
      </c>
      <c r="H1536" s="3" t="s">
        <v>6352</v>
      </c>
      <c r="I1536" s="3" t="s">
        <v>3172</v>
      </c>
      <c r="J1536" s="3">
        <v>537.88</v>
      </c>
    </row>
    <row r="1537" spans="2:10" x14ac:dyDescent="0.25">
      <c r="B1537" s="3" t="s">
        <v>3166</v>
      </c>
      <c r="C1537" s="3" t="s">
        <v>6342</v>
      </c>
      <c r="D1537" s="3" t="s">
        <v>6343</v>
      </c>
      <c r="E1537" s="3">
        <v>89</v>
      </c>
      <c r="F1537" s="3" t="s">
        <v>6350</v>
      </c>
      <c r="G1537" s="3" t="s">
        <v>6353</v>
      </c>
      <c r="H1537" s="3" t="s">
        <v>6354</v>
      </c>
      <c r="I1537" s="3" t="s">
        <v>3172</v>
      </c>
      <c r="J1537" s="3">
        <v>534.41</v>
      </c>
    </row>
    <row r="1538" spans="2:10" x14ac:dyDescent="0.25">
      <c r="B1538" s="3" t="s">
        <v>3166</v>
      </c>
      <c r="C1538" s="3" t="s">
        <v>6342</v>
      </c>
      <c r="D1538" s="3" t="s">
        <v>6343</v>
      </c>
      <c r="E1538" s="3">
        <v>89</v>
      </c>
      <c r="F1538" s="3" t="s">
        <v>6350</v>
      </c>
      <c r="G1538" s="3" t="s">
        <v>6355</v>
      </c>
      <c r="H1538" s="3" t="s">
        <v>6356</v>
      </c>
      <c r="I1538" s="3" t="s">
        <v>3172</v>
      </c>
      <c r="J1538" s="3">
        <v>650</v>
      </c>
    </row>
    <row r="1539" spans="2:10" x14ac:dyDescent="0.25">
      <c r="B1539" s="3" t="s">
        <v>3166</v>
      </c>
      <c r="C1539" s="3" t="s">
        <v>6342</v>
      </c>
      <c r="D1539" s="3" t="s">
        <v>6343</v>
      </c>
      <c r="E1539" s="3">
        <v>89</v>
      </c>
      <c r="F1539" s="3" t="s">
        <v>6350</v>
      </c>
      <c r="G1539" s="3" t="s">
        <v>6357</v>
      </c>
      <c r="H1539" s="3" t="s">
        <v>6358</v>
      </c>
      <c r="I1539" s="3" t="s">
        <v>3172</v>
      </c>
      <c r="J1539" s="3">
        <v>650</v>
      </c>
    </row>
    <row r="1540" spans="2:10" x14ac:dyDescent="0.25">
      <c r="B1540" s="3" t="s">
        <v>3166</v>
      </c>
      <c r="C1540" s="3" t="s">
        <v>6342</v>
      </c>
      <c r="D1540" s="3" t="s">
        <v>6343</v>
      </c>
      <c r="E1540" s="3">
        <v>89</v>
      </c>
      <c r="F1540" s="3" t="s">
        <v>6350</v>
      </c>
      <c r="G1540" s="3" t="s">
        <v>6359</v>
      </c>
      <c r="H1540" s="3" t="s">
        <v>6360</v>
      </c>
      <c r="I1540" s="3" t="s">
        <v>3172</v>
      </c>
      <c r="J1540" s="3">
        <v>1113.92</v>
      </c>
    </row>
    <row r="1541" spans="2:10" x14ac:dyDescent="0.25">
      <c r="B1541" s="3" t="s">
        <v>3166</v>
      </c>
      <c r="C1541" s="3" t="s">
        <v>6342</v>
      </c>
      <c r="D1541" s="3" t="s">
        <v>6343</v>
      </c>
      <c r="E1541" s="3">
        <v>89</v>
      </c>
      <c r="F1541" s="3" t="s">
        <v>6350</v>
      </c>
      <c r="G1541" s="3" t="s">
        <v>6361</v>
      </c>
      <c r="H1541" s="3" t="s">
        <v>6362</v>
      </c>
      <c r="I1541" s="3" t="s">
        <v>3172</v>
      </c>
      <c r="J1541" s="3">
        <v>716.16</v>
      </c>
    </row>
    <row r="1542" spans="2:10" x14ac:dyDescent="0.25">
      <c r="B1542" s="3" t="s">
        <v>3166</v>
      </c>
      <c r="C1542" s="3" t="s">
        <v>6342</v>
      </c>
      <c r="D1542" s="3" t="s">
        <v>6343</v>
      </c>
      <c r="E1542" s="3">
        <v>89</v>
      </c>
      <c r="F1542" s="3" t="s">
        <v>6350</v>
      </c>
      <c r="G1542" s="3" t="s">
        <v>6363</v>
      </c>
      <c r="H1542" s="3" t="s">
        <v>6364</v>
      </c>
      <c r="I1542" s="3" t="s">
        <v>3172</v>
      </c>
      <c r="J1542" s="3">
        <v>730.43</v>
      </c>
    </row>
    <row r="1543" spans="2:10" x14ac:dyDescent="0.25">
      <c r="B1543" s="3" t="s">
        <v>3166</v>
      </c>
      <c r="C1543" s="3" t="s">
        <v>6342</v>
      </c>
      <c r="D1543" s="3" t="s">
        <v>6343</v>
      </c>
      <c r="E1543" s="3">
        <v>89</v>
      </c>
      <c r="F1543" s="3" t="s">
        <v>6350</v>
      </c>
      <c r="G1543" s="3" t="s">
        <v>6365</v>
      </c>
      <c r="H1543" s="3" t="s">
        <v>6366</v>
      </c>
      <c r="I1543" s="3" t="s">
        <v>3172</v>
      </c>
      <c r="J1543" s="3">
        <v>1321.81</v>
      </c>
    </row>
    <row r="1544" spans="2:10" x14ac:dyDescent="0.25">
      <c r="B1544" s="3" t="s">
        <v>3166</v>
      </c>
      <c r="C1544" s="3" t="s">
        <v>6342</v>
      </c>
      <c r="D1544" s="3" t="s">
        <v>6343</v>
      </c>
      <c r="E1544" s="3">
        <v>89</v>
      </c>
      <c r="F1544" s="3" t="s">
        <v>6350</v>
      </c>
      <c r="G1544" s="3" t="s">
        <v>6367</v>
      </c>
      <c r="H1544" s="3" t="s">
        <v>6368</v>
      </c>
      <c r="I1544" s="3" t="s">
        <v>3172</v>
      </c>
      <c r="J1544" s="3">
        <v>1321.81</v>
      </c>
    </row>
    <row r="1545" spans="2:10" x14ac:dyDescent="0.25">
      <c r="B1545" s="3" t="s">
        <v>3166</v>
      </c>
      <c r="C1545" s="3" t="s">
        <v>6342</v>
      </c>
      <c r="D1545" s="3" t="s">
        <v>6343</v>
      </c>
      <c r="E1545" s="3">
        <v>89</v>
      </c>
      <c r="F1545" s="3" t="s">
        <v>6350</v>
      </c>
      <c r="G1545" s="3" t="s">
        <v>6369</v>
      </c>
      <c r="H1545" s="3" t="s">
        <v>6370</v>
      </c>
      <c r="I1545" s="3" t="s">
        <v>3172</v>
      </c>
      <c r="J1545" s="3">
        <v>1554.28</v>
      </c>
    </row>
    <row r="1546" spans="2:10" x14ac:dyDescent="0.25">
      <c r="B1546" s="3" t="s">
        <v>3166</v>
      </c>
      <c r="C1546" s="3" t="s">
        <v>6342</v>
      </c>
      <c r="D1546" s="3" t="s">
        <v>6343</v>
      </c>
      <c r="E1546" s="3">
        <v>89</v>
      </c>
      <c r="F1546" s="3" t="s">
        <v>6350</v>
      </c>
      <c r="G1546" s="3" t="s">
        <v>6371</v>
      </c>
      <c r="H1546" s="3" t="s">
        <v>6372</v>
      </c>
      <c r="I1546" s="3" t="s">
        <v>3172</v>
      </c>
      <c r="J1546" s="3">
        <v>1353.37</v>
      </c>
    </row>
    <row r="1547" spans="2:10" x14ac:dyDescent="0.25">
      <c r="B1547" s="3" t="s">
        <v>3166</v>
      </c>
      <c r="C1547" s="3" t="s">
        <v>6342</v>
      </c>
      <c r="D1547" s="3" t="s">
        <v>6343</v>
      </c>
      <c r="E1547" s="3">
        <v>89</v>
      </c>
      <c r="F1547" s="3" t="s">
        <v>6350</v>
      </c>
      <c r="G1547" s="3" t="s">
        <v>6373</v>
      </c>
      <c r="H1547" s="3" t="s">
        <v>6374</v>
      </c>
      <c r="I1547" s="3" t="s">
        <v>3172</v>
      </c>
      <c r="J1547" s="3">
        <v>2781.66</v>
      </c>
    </row>
    <row r="1548" spans="2:10" x14ac:dyDescent="0.25">
      <c r="B1548" s="3" t="s">
        <v>3166</v>
      </c>
      <c r="C1548" s="3" t="s">
        <v>6342</v>
      </c>
      <c r="D1548" s="3" t="s">
        <v>6343</v>
      </c>
      <c r="E1548" s="3">
        <v>89</v>
      </c>
      <c r="F1548" s="3" t="s">
        <v>6350</v>
      </c>
      <c r="G1548" s="3" t="s">
        <v>6375</v>
      </c>
      <c r="H1548" s="3" t="s">
        <v>6376</v>
      </c>
      <c r="I1548" s="3" t="s">
        <v>3172</v>
      </c>
      <c r="J1548" s="3">
        <v>1508.95</v>
      </c>
    </row>
    <row r="1549" spans="2:10" x14ac:dyDescent="0.25">
      <c r="B1549" s="3" t="s">
        <v>3166</v>
      </c>
      <c r="C1549" s="3" t="s">
        <v>6342</v>
      </c>
      <c r="D1549" s="3" t="s">
        <v>6343</v>
      </c>
      <c r="E1549" s="3">
        <v>89</v>
      </c>
      <c r="F1549" s="3" t="s">
        <v>6350</v>
      </c>
      <c r="G1549" s="3" t="s">
        <v>6377</v>
      </c>
      <c r="H1549" s="3" t="s">
        <v>6378</v>
      </c>
      <c r="I1549" s="3" t="s">
        <v>3172</v>
      </c>
      <c r="J1549" s="3">
        <v>1508.95</v>
      </c>
    </row>
    <row r="1550" spans="2:10" x14ac:dyDescent="0.25">
      <c r="B1550" s="3" t="s">
        <v>3166</v>
      </c>
      <c r="C1550" s="3" t="s">
        <v>6342</v>
      </c>
      <c r="D1550" s="3" t="s">
        <v>6343</v>
      </c>
      <c r="E1550" s="3">
        <v>89</v>
      </c>
      <c r="F1550" s="3" t="s">
        <v>6350</v>
      </c>
      <c r="G1550" s="3" t="s">
        <v>6379</v>
      </c>
      <c r="H1550" s="3" t="s">
        <v>6380</v>
      </c>
      <c r="I1550" s="3" t="s">
        <v>3172</v>
      </c>
      <c r="J1550" s="3">
        <v>1811.58</v>
      </c>
    </row>
    <row r="1551" spans="2:10" x14ac:dyDescent="0.25">
      <c r="B1551" s="3" t="s">
        <v>3166</v>
      </c>
      <c r="C1551" s="3" t="s">
        <v>6342</v>
      </c>
      <c r="D1551" s="3" t="s">
        <v>6343</v>
      </c>
      <c r="E1551" s="3">
        <v>89</v>
      </c>
      <c r="F1551" s="3" t="s">
        <v>6350</v>
      </c>
      <c r="G1551" s="3" t="s">
        <v>6381</v>
      </c>
      <c r="H1551" s="3" t="s">
        <v>6382</v>
      </c>
      <c r="I1551" s="3" t="s">
        <v>3172</v>
      </c>
      <c r="J1551" s="3">
        <v>1811.58</v>
      </c>
    </row>
    <row r="1552" spans="2:10" x14ac:dyDescent="0.25">
      <c r="B1552" s="3" t="s">
        <v>3166</v>
      </c>
      <c r="C1552" s="3" t="s">
        <v>6342</v>
      </c>
      <c r="D1552" s="3" t="s">
        <v>6343</v>
      </c>
      <c r="E1552" s="3">
        <v>89</v>
      </c>
      <c r="F1552" s="3" t="s">
        <v>6350</v>
      </c>
      <c r="G1552" s="3" t="s">
        <v>6383</v>
      </c>
      <c r="H1552" s="3" t="s">
        <v>6384</v>
      </c>
      <c r="I1552" s="3" t="s">
        <v>3172</v>
      </c>
      <c r="J1552" s="3">
        <v>3355.14</v>
      </c>
    </row>
    <row r="1553" spans="2:10" x14ac:dyDescent="0.25">
      <c r="B1553" s="3" t="s">
        <v>3166</v>
      </c>
      <c r="C1553" s="3" t="s">
        <v>6342</v>
      </c>
      <c r="D1553" s="3" t="s">
        <v>6343</v>
      </c>
      <c r="E1553" s="3">
        <v>89</v>
      </c>
      <c r="F1553" s="3" t="s">
        <v>6350</v>
      </c>
      <c r="G1553" s="3" t="s">
        <v>6385</v>
      </c>
      <c r="H1553" s="3" t="s">
        <v>6386</v>
      </c>
      <c r="I1553" s="3" t="s">
        <v>3172</v>
      </c>
      <c r="J1553" s="3">
        <v>1622.81</v>
      </c>
    </row>
    <row r="1554" spans="2:10" x14ac:dyDescent="0.25">
      <c r="B1554" s="3" t="s">
        <v>3166</v>
      </c>
      <c r="C1554" s="3" t="s">
        <v>6342</v>
      </c>
      <c r="D1554" s="3" t="s">
        <v>6343</v>
      </c>
      <c r="E1554" s="3">
        <v>89</v>
      </c>
      <c r="F1554" s="3" t="s">
        <v>6350</v>
      </c>
      <c r="G1554" s="3" t="s">
        <v>6387</v>
      </c>
      <c r="H1554" s="3" t="s">
        <v>6388</v>
      </c>
      <c r="I1554" s="3" t="s">
        <v>3172</v>
      </c>
      <c r="J1554" s="3">
        <v>1865.06</v>
      </c>
    </row>
    <row r="1555" spans="2:10" x14ac:dyDescent="0.25">
      <c r="B1555" s="3" t="s">
        <v>3166</v>
      </c>
      <c r="C1555" s="3" t="s">
        <v>6342</v>
      </c>
      <c r="D1555" s="3" t="s">
        <v>6343</v>
      </c>
      <c r="E1555" s="3">
        <v>89</v>
      </c>
      <c r="F1555" s="3" t="s">
        <v>6350</v>
      </c>
      <c r="G1555" s="3" t="s">
        <v>6389</v>
      </c>
      <c r="H1555" s="3" t="s">
        <v>6390</v>
      </c>
      <c r="I1555" s="3" t="s">
        <v>3172</v>
      </c>
      <c r="J1555" s="3">
        <v>846.71</v>
      </c>
    </row>
    <row r="1556" spans="2:10" x14ac:dyDescent="0.25">
      <c r="B1556" s="3" t="s">
        <v>3166</v>
      </c>
      <c r="C1556" s="3" t="s">
        <v>6342</v>
      </c>
      <c r="D1556" s="3" t="s">
        <v>6343</v>
      </c>
      <c r="E1556" s="3">
        <v>89</v>
      </c>
      <c r="F1556" s="3" t="s">
        <v>6350</v>
      </c>
      <c r="G1556" s="3" t="s">
        <v>6391</v>
      </c>
      <c r="H1556" s="3" t="s">
        <v>6392</v>
      </c>
      <c r="I1556" s="3" t="s">
        <v>3172</v>
      </c>
      <c r="J1556" s="3">
        <v>327.14</v>
      </c>
    </row>
    <row r="1557" spans="2:10" x14ac:dyDescent="0.25">
      <c r="B1557" s="3" t="s">
        <v>3166</v>
      </c>
      <c r="C1557" s="3" t="s">
        <v>6342</v>
      </c>
      <c r="D1557" s="3" t="s">
        <v>6343</v>
      </c>
      <c r="E1557" s="3">
        <v>89</v>
      </c>
      <c r="F1557" s="3" t="s">
        <v>6350</v>
      </c>
      <c r="G1557" s="3" t="s">
        <v>6393</v>
      </c>
      <c r="H1557" s="3" t="s">
        <v>6394</v>
      </c>
      <c r="I1557" s="3" t="s">
        <v>3172</v>
      </c>
      <c r="J1557" s="3">
        <v>310.57</v>
      </c>
    </row>
    <row r="1558" spans="2:10" x14ac:dyDescent="0.25">
      <c r="B1558" s="3" t="s">
        <v>3166</v>
      </c>
      <c r="C1558" s="3" t="s">
        <v>6342</v>
      </c>
      <c r="D1558" s="3" t="s">
        <v>6343</v>
      </c>
      <c r="E1558" s="3">
        <v>89</v>
      </c>
      <c r="F1558" s="3" t="s">
        <v>6350</v>
      </c>
      <c r="G1558" s="3" t="s">
        <v>6395</v>
      </c>
      <c r="H1558" s="3" t="s">
        <v>6396</v>
      </c>
      <c r="I1558" s="3" t="s">
        <v>3172</v>
      </c>
      <c r="J1558" s="3">
        <v>310.57</v>
      </c>
    </row>
    <row r="1559" spans="2:10" x14ac:dyDescent="0.25">
      <c r="B1559" s="3" t="s">
        <v>3166</v>
      </c>
      <c r="C1559" s="3" t="s">
        <v>6342</v>
      </c>
      <c r="D1559" s="3" t="s">
        <v>6343</v>
      </c>
      <c r="E1559" s="3">
        <v>89</v>
      </c>
      <c r="F1559" s="3" t="s">
        <v>6350</v>
      </c>
      <c r="G1559" s="3" t="s">
        <v>6397</v>
      </c>
      <c r="H1559" s="3" t="s">
        <v>6398</v>
      </c>
      <c r="I1559" s="3" t="s">
        <v>3172</v>
      </c>
      <c r="J1559" s="3">
        <v>1033.76</v>
      </c>
    </row>
    <row r="1560" spans="2:10" x14ac:dyDescent="0.25">
      <c r="B1560" s="3" t="s">
        <v>3166</v>
      </c>
      <c r="C1560" s="3" t="s">
        <v>6342</v>
      </c>
      <c r="D1560" s="3" t="s">
        <v>6343</v>
      </c>
      <c r="E1560" s="3">
        <v>89</v>
      </c>
      <c r="F1560" s="3" t="s">
        <v>6350</v>
      </c>
      <c r="G1560" s="3" t="s">
        <v>6399</v>
      </c>
      <c r="H1560" s="3" t="s">
        <v>6400</v>
      </c>
      <c r="I1560" s="3" t="s">
        <v>3172</v>
      </c>
      <c r="J1560" s="3">
        <v>549.89</v>
      </c>
    </row>
    <row r="1561" spans="2:10" x14ac:dyDescent="0.25">
      <c r="B1561" s="3" t="s">
        <v>3166</v>
      </c>
      <c r="C1561" s="3" t="s">
        <v>6342</v>
      </c>
      <c r="D1561" s="3" t="s">
        <v>6343</v>
      </c>
      <c r="E1561" s="3">
        <v>89</v>
      </c>
      <c r="F1561" s="3" t="s">
        <v>6350</v>
      </c>
      <c r="G1561" s="3" t="s">
        <v>6401</v>
      </c>
      <c r="H1561" s="3" t="s">
        <v>6402</v>
      </c>
      <c r="I1561" s="3" t="s">
        <v>3172</v>
      </c>
      <c r="J1561" s="3">
        <v>624.54</v>
      </c>
    </row>
    <row r="1562" spans="2:10" x14ac:dyDescent="0.25">
      <c r="B1562" s="3" t="s">
        <v>3166</v>
      </c>
      <c r="C1562" s="3" t="s">
        <v>6342</v>
      </c>
      <c r="D1562" s="3" t="s">
        <v>6343</v>
      </c>
      <c r="E1562" s="3">
        <v>89</v>
      </c>
      <c r="F1562" s="3" t="s">
        <v>6350</v>
      </c>
      <c r="G1562" s="3" t="s">
        <v>6403</v>
      </c>
      <c r="H1562" s="3" t="s">
        <v>6404</v>
      </c>
      <c r="I1562" s="3" t="s">
        <v>3172</v>
      </c>
      <c r="J1562" s="3">
        <v>624.54</v>
      </c>
    </row>
    <row r="1563" spans="2:10" x14ac:dyDescent="0.25">
      <c r="B1563" s="3" t="s">
        <v>3166</v>
      </c>
      <c r="C1563" s="3" t="s">
        <v>6342</v>
      </c>
      <c r="D1563" s="3" t="s">
        <v>6343</v>
      </c>
      <c r="E1563" s="3">
        <v>89</v>
      </c>
      <c r="F1563" s="3" t="s">
        <v>6350</v>
      </c>
      <c r="G1563" s="3" t="s">
        <v>6405</v>
      </c>
      <c r="H1563" s="3" t="s">
        <v>6406</v>
      </c>
      <c r="I1563" s="3" t="s">
        <v>3172</v>
      </c>
      <c r="J1563" s="3">
        <v>424.49</v>
      </c>
    </row>
    <row r="1564" spans="2:10" x14ac:dyDescent="0.25">
      <c r="B1564" s="3" t="s">
        <v>3166</v>
      </c>
      <c r="C1564" s="3" t="s">
        <v>6342</v>
      </c>
      <c r="D1564" s="3" t="s">
        <v>6343</v>
      </c>
      <c r="E1564" s="3">
        <v>89</v>
      </c>
      <c r="F1564" s="3" t="s">
        <v>6350</v>
      </c>
      <c r="G1564" s="3" t="s">
        <v>6407</v>
      </c>
      <c r="H1564" s="3" t="s">
        <v>6408</v>
      </c>
      <c r="I1564" s="3" t="s">
        <v>3172</v>
      </c>
      <c r="J1564" s="3">
        <v>1347.15</v>
      </c>
    </row>
    <row r="1565" spans="2:10" x14ac:dyDescent="0.25">
      <c r="B1565" s="3" t="s">
        <v>3166</v>
      </c>
      <c r="C1565" s="3" t="s">
        <v>6342</v>
      </c>
      <c r="D1565" s="3" t="s">
        <v>6343</v>
      </c>
      <c r="E1565" s="3">
        <v>89</v>
      </c>
      <c r="F1565" s="3" t="s">
        <v>6350</v>
      </c>
      <c r="G1565" s="3" t="s">
        <v>6409</v>
      </c>
      <c r="H1565" s="3" t="s">
        <v>6410</v>
      </c>
      <c r="I1565" s="3" t="s">
        <v>3172</v>
      </c>
      <c r="J1565" s="3">
        <v>1347.15</v>
      </c>
    </row>
    <row r="1566" spans="2:10" x14ac:dyDescent="0.25">
      <c r="B1566" s="3" t="s">
        <v>3166</v>
      </c>
      <c r="C1566" s="3" t="s">
        <v>6342</v>
      </c>
      <c r="D1566" s="3" t="s">
        <v>6343</v>
      </c>
      <c r="E1566" s="3">
        <v>89</v>
      </c>
      <c r="F1566" s="3" t="s">
        <v>6350</v>
      </c>
      <c r="G1566" s="3" t="s">
        <v>6411</v>
      </c>
      <c r="H1566" s="3" t="s">
        <v>6412</v>
      </c>
      <c r="I1566" s="3" t="s">
        <v>3172</v>
      </c>
      <c r="J1566" s="3">
        <v>876.92</v>
      </c>
    </row>
    <row r="1567" spans="2:10" x14ac:dyDescent="0.25">
      <c r="B1567" s="3" t="s">
        <v>3166</v>
      </c>
      <c r="C1567" s="3" t="s">
        <v>6342</v>
      </c>
      <c r="D1567" s="3" t="s">
        <v>6343</v>
      </c>
      <c r="E1567" s="3">
        <v>89</v>
      </c>
      <c r="F1567" s="3" t="s">
        <v>6350</v>
      </c>
      <c r="G1567" s="3" t="s">
        <v>6413</v>
      </c>
      <c r="H1567" s="3" t="s">
        <v>6414</v>
      </c>
      <c r="I1567" s="3" t="s">
        <v>3172</v>
      </c>
      <c r="J1567" s="3">
        <v>871.43</v>
      </c>
    </row>
    <row r="1568" spans="2:10" x14ac:dyDescent="0.25">
      <c r="B1568" s="3" t="s">
        <v>3166</v>
      </c>
      <c r="C1568" s="3" t="s">
        <v>6342</v>
      </c>
      <c r="D1568" s="3" t="s">
        <v>6343</v>
      </c>
      <c r="E1568" s="3">
        <v>89</v>
      </c>
      <c r="F1568" s="3" t="s">
        <v>6350</v>
      </c>
      <c r="G1568" s="3" t="s">
        <v>6415</v>
      </c>
      <c r="H1568" s="3" t="s">
        <v>6416</v>
      </c>
      <c r="I1568" s="3" t="s">
        <v>3172</v>
      </c>
      <c r="J1568" s="3">
        <v>537.88</v>
      </c>
    </row>
    <row r="1569" spans="2:10" x14ac:dyDescent="0.25">
      <c r="B1569" s="3" t="s">
        <v>3166</v>
      </c>
      <c r="C1569" s="3" t="s">
        <v>6342</v>
      </c>
      <c r="D1569" s="3" t="s">
        <v>6343</v>
      </c>
      <c r="E1569" s="3">
        <v>89</v>
      </c>
      <c r="F1569" s="3" t="s">
        <v>6350</v>
      </c>
      <c r="G1569" s="3" t="s">
        <v>6417</v>
      </c>
      <c r="H1569" s="3" t="s">
        <v>6418</v>
      </c>
      <c r="I1569" s="3" t="s">
        <v>3172</v>
      </c>
      <c r="J1569" s="3">
        <v>534.41</v>
      </c>
    </row>
    <row r="1570" spans="2:10" x14ac:dyDescent="0.25">
      <c r="B1570" s="3" t="s">
        <v>3166</v>
      </c>
      <c r="C1570" s="3" t="s">
        <v>6342</v>
      </c>
      <c r="D1570" s="3" t="s">
        <v>6343</v>
      </c>
      <c r="E1570" s="3">
        <v>89</v>
      </c>
      <c r="F1570" s="3" t="s">
        <v>6350</v>
      </c>
      <c r="G1570" s="3" t="s">
        <v>6419</v>
      </c>
      <c r="H1570" s="3" t="s">
        <v>6420</v>
      </c>
      <c r="I1570" s="3" t="s">
        <v>3172</v>
      </c>
      <c r="J1570" s="3">
        <v>1637.42</v>
      </c>
    </row>
    <row r="1571" spans="2:10" x14ac:dyDescent="0.25">
      <c r="B1571" s="3" t="s">
        <v>3166</v>
      </c>
      <c r="C1571" s="3" t="s">
        <v>6342</v>
      </c>
      <c r="D1571" s="3" t="s">
        <v>6343</v>
      </c>
      <c r="E1571" s="3">
        <v>89</v>
      </c>
      <c r="F1571" s="3" t="s">
        <v>6350</v>
      </c>
      <c r="G1571" s="3" t="s">
        <v>6421</v>
      </c>
      <c r="H1571" s="3" t="s">
        <v>6422</v>
      </c>
      <c r="I1571" s="3" t="s">
        <v>3172</v>
      </c>
      <c r="J1571" s="3">
        <v>1637.42</v>
      </c>
    </row>
    <row r="1572" spans="2:10" x14ac:dyDescent="0.25">
      <c r="B1572" s="3" t="s">
        <v>3166</v>
      </c>
      <c r="C1572" s="3" t="s">
        <v>6342</v>
      </c>
      <c r="D1572" s="3" t="s">
        <v>6343</v>
      </c>
      <c r="E1572" s="3">
        <v>89</v>
      </c>
      <c r="F1572" s="3" t="s">
        <v>6350</v>
      </c>
      <c r="G1572" s="3" t="s">
        <v>6423</v>
      </c>
      <c r="H1572" s="3" t="s">
        <v>6424</v>
      </c>
      <c r="I1572" s="3" t="s">
        <v>3172</v>
      </c>
      <c r="J1572" s="3">
        <v>650</v>
      </c>
    </row>
    <row r="1573" spans="2:10" x14ac:dyDescent="0.25">
      <c r="B1573" s="3" t="s">
        <v>3166</v>
      </c>
      <c r="C1573" s="3" t="s">
        <v>6342</v>
      </c>
      <c r="D1573" s="3" t="s">
        <v>6343</v>
      </c>
      <c r="E1573" s="3">
        <v>89</v>
      </c>
      <c r="F1573" s="3" t="s">
        <v>6350</v>
      </c>
      <c r="G1573" s="3" t="s">
        <v>6425</v>
      </c>
      <c r="H1573" s="3" t="s">
        <v>6426</v>
      </c>
      <c r="I1573" s="3" t="s">
        <v>3172</v>
      </c>
      <c r="J1573" s="3">
        <v>1113.92</v>
      </c>
    </row>
    <row r="1574" spans="2:10" x14ac:dyDescent="0.25">
      <c r="B1574" s="3" t="s">
        <v>3166</v>
      </c>
      <c r="C1574" s="3" t="s">
        <v>6342</v>
      </c>
      <c r="D1574" s="3" t="s">
        <v>6343</v>
      </c>
      <c r="E1574" s="3">
        <v>89</v>
      </c>
      <c r="F1574" s="3" t="s">
        <v>6350</v>
      </c>
      <c r="G1574" s="3" t="s">
        <v>6427</v>
      </c>
      <c r="H1574" s="3" t="s">
        <v>6428</v>
      </c>
      <c r="I1574" s="3" t="s">
        <v>3172</v>
      </c>
      <c r="J1574" s="3">
        <v>1113.92</v>
      </c>
    </row>
    <row r="1575" spans="2:10" x14ac:dyDescent="0.25">
      <c r="B1575" s="3" t="s">
        <v>3166</v>
      </c>
      <c r="C1575" s="3" t="s">
        <v>6342</v>
      </c>
      <c r="D1575" s="3" t="s">
        <v>6343</v>
      </c>
      <c r="E1575" s="3">
        <v>89</v>
      </c>
      <c r="F1575" s="3" t="s">
        <v>6350</v>
      </c>
      <c r="G1575" s="3" t="s">
        <v>6429</v>
      </c>
      <c r="H1575" s="3" t="s">
        <v>6430</v>
      </c>
      <c r="I1575" s="3" t="s">
        <v>3172</v>
      </c>
      <c r="J1575" s="3">
        <v>618.07000000000005</v>
      </c>
    </row>
    <row r="1576" spans="2:10" x14ac:dyDescent="0.25">
      <c r="B1576" s="3" t="s">
        <v>3166</v>
      </c>
      <c r="C1576" s="3" t="s">
        <v>6342</v>
      </c>
      <c r="D1576" s="3" t="s">
        <v>6343</v>
      </c>
      <c r="E1576" s="3">
        <v>89</v>
      </c>
      <c r="F1576" s="3" t="s">
        <v>6350</v>
      </c>
      <c r="G1576" s="3" t="s">
        <v>6431</v>
      </c>
      <c r="H1576" s="3" t="s">
        <v>6432</v>
      </c>
      <c r="I1576" s="3" t="s">
        <v>3172</v>
      </c>
      <c r="J1576" s="3">
        <v>621.94000000000005</v>
      </c>
    </row>
    <row r="1577" spans="2:10" x14ac:dyDescent="0.25">
      <c r="B1577" s="3" t="s">
        <v>3166</v>
      </c>
      <c r="C1577" s="3" t="s">
        <v>6342</v>
      </c>
      <c r="D1577" s="3" t="s">
        <v>6343</v>
      </c>
      <c r="E1577" s="3">
        <v>89</v>
      </c>
      <c r="F1577" s="3" t="s">
        <v>6350</v>
      </c>
      <c r="G1577" s="3" t="s">
        <v>6433</v>
      </c>
      <c r="H1577" s="3" t="s">
        <v>6434</v>
      </c>
      <c r="I1577" s="3" t="s">
        <v>3172</v>
      </c>
      <c r="J1577" s="3">
        <v>1594.32</v>
      </c>
    </row>
    <row r="1578" spans="2:10" x14ac:dyDescent="0.25">
      <c r="B1578" s="3" t="s">
        <v>3166</v>
      </c>
      <c r="C1578" s="3" t="s">
        <v>6342</v>
      </c>
      <c r="D1578" s="3" t="s">
        <v>6343</v>
      </c>
      <c r="E1578" s="3">
        <v>89</v>
      </c>
      <c r="F1578" s="3" t="s">
        <v>6350</v>
      </c>
      <c r="G1578" s="3" t="s">
        <v>6435</v>
      </c>
      <c r="H1578" s="3" t="s">
        <v>6436</v>
      </c>
      <c r="I1578" s="3" t="s">
        <v>3172</v>
      </c>
      <c r="J1578" s="3">
        <v>621.94000000000005</v>
      </c>
    </row>
    <row r="1579" spans="2:10" x14ac:dyDescent="0.25">
      <c r="B1579" s="3" t="s">
        <v>3166</v>
      </c>
      <c r="C1579" s="3" t="s">
        <v>6342</v>
      </c>
      <c r="D1579" s="3" t="s">
        <v>6343</v>
      </c>
      <c r="E1579" s="3">
        <v>89</v>
      </c>
      <c r="F1579" s="3" t="s">
        <v>6350</v>
      </c>
      <c r="G1579" s="3" t="s">
        <v>6437</v>
      </c>
      <c r="H1579" s="3" t="s">
        <v>6438</v>
      </c>
      <c r="I1579" s="3" t="s">
        <v>3172</v>
      </c>
      <c r="J1579" s="3">
        <v>1862.01</v>
      </c>
    </row>
    <row r="1580" spans="2:10" x14ac:dyDescent="0.25">
      <c r="B1580" s="3" t="s">
        <v>3166</v>
      </c>
      <c r="C1580" s="3" t="s">
        <v>6342</v>
      </c>
      <c r="D1580" s="3" t="s">
        <v>6343</v>
      </c>
      <c r="E1580" s="3">
        <v>89</v>
      </c>
      <c r="F1580" s="3" t="s">
        <v>6350</v>
      </c>
      <c r="G1580" s="3" t="s">
        <v>6439</v>
      </c>
      <c r="H1580" s="3" t="s">
        <v>6440</v>
      </c>
      <c r="I1580" s="3" t="s">
        <v>3172</v>
      </c>
      <c r="J1580" s="3">
        <v>1862.01</v>
      </c>
    </row>
    <row r="1581" spans="2:10" x14ac:dyDescent="0.25">
      <c r="B1581" s="3" t="s">
        <v>3166</v>
      </c>
      <c r="C1581" s="3" t="s">
        <v>6342</v>
      </c>
      <c r="D1581" s="3" t="s">
        <v>6343</v>
      </c>
      <c r="E1581" s="3">
        <v>89</v>
      </c>
      <c r="F1581" s="3" t="s">
        <v>6350</v>
      </c>
      <c r="G1581" s="3" t="s">
        <v>6441</v>
      </c>
      <c r="H1581" s="3" t="s">
        <v>6442</v>
      </c>
      <c r="I1581" s="3" t="s">
        <v>3172</v>
      </c>
      <c r="J1581" s="3">
        <v>1120.8800000000001</v>
      </c>
    </row>
    <row r="1582" spans="2:10" x14ac:dyDescent="0.25">
      <c r="B1582" s="3" t="s">
        <v>3166</v>
      </c>
      <c r="C1582" s="3" t="s">
        <v>6342</v>
      </c>
      <c r="D1582" s="3" t="s">
        <v>6343</v>
      </c>
      <c r="E1582" s="3">
        <v>89</v>
      </c>
      <c r="F1582" s="3" t="s">
        <v>6350</v>
      </c>
      <c r="G1582" s="3" t="s">
        <v>6443</v>
      </c>
      <c r="H1582" s="3" t="s">
        <v>6444</v>
      </c>
      <c r="I1582" s="3" t="s">
        <v>3172</v>
      </c>
      <c r="J1582" s="3">
        <v>1309.43</v>
      </c>
    </row>
    <row r="1583" spans="2:10" x14ac:dyDescent="0.25">
      <c r="B1583" s="3" t="s">
        <v>3166</v>
      </c>
      <c r="C1583" s="3" t="s">
        <v>6342</v>
      </c>
      <c r="D1583" s="3" t="s">
        <v>6343</v>
      </c>
      <c r="E1583" s="3">
        <v>89</v>
      </c>
      <c r="F1583" s="3" t="s">
        <v>6350</v>
      </c>
      <c r="G1583" s="3" t="s">
        <v>6445</v>
      </c>
      <c r="H1583" s="3" t="s">
        <v>6446</v>
      </c>
      <c r="I1583" s="3" t="s">
        <v>3172</v>
      </c>
      <c r="J1583" s="3">
        <v>1309.43</v>
      </c>
    </row>
    <row r="1584" spans="2:10" x14ac:dyDescent="0.25">
      <c r="B1584" s="3" t="s">
        <v>3166</v>
      </c>
      <c r="C1584" s="3" t="s">
        <v>6342</v>
      </c>
      <c r="D1584" s="3" t="s">
        <v>6343</v>
      </c>
      <c r="E1584" s="3">
        <v>89</v>
      </c>
      <c r="F1584" s="3" t="s">
        <v>6350</v>
      </c>
      <c r="G1584" s="3" t="s">
        <v>6447</v>
      </c>
      <c r="H1584" s="3" t="s">
        <v>6448</v>
      </c>
      <c r="I1584" s="3" t="s">
        <v>3172</v>
      </c>
      <c r="J1584" s="3">
        <v>726.78</v>
      </c>
    </row>
    <row r="1585" spans="2:10" x14ac:dyDescent="0.25">
      <c r="B1585" s="3" t="s">
        <v>3166</v>
      </c>
      <c r="C1585" s="3" t="s">
        <v>6342</v>
      </c>
      <c r="D1585" s="3" t="s">
        <v>6343</v>
      </c>
      <c r="E1585" s="3">
        <v>89</v>
      </c>
      <c r="F1585" s="3" t="s">
        <v>6350</v>
      </c>
      <c r="G1585" s="3" t="s">
        <v>6449</v>
      </c>
      <c r="H1585" s="3" t="s">
        <v>6450</v>
      </c>
      <c r="I1585" s="3" t="s">
        <v>3172</v>
      </c>
      <c r="J1585" s="3">
        <v>716.16</v>
      </c>
    </row>
    <row r="1586" spans="2:10" x14ac:dyDescent="0.25">
      <c r="B1586" s="3" t="s">
        <v>3166</v>
      </c>
      <c r="C1586" s="3" t="s">
        <v>6342</v>
      </c>
      <c r="D1586" s="3" t="s">
        <v>6343</v>
      </c>
      <c r="E1586" s="3">
        <v>89</v>
      </c>
      <c r="F1586" s="3" t="s">
        <v>6350</v>
      </c>
      <c r="G1586" s="3" t="s">
        <v>6451</v>
      </c>
      <c r="H1586" s="3" t="s">
        <v>6452</v>
      </c>
      <c r="I1586" s="3" t="s">
        <v>3172</v>
      </c>
      <c r="J1586" s="3">
        <v>730.43</v>
      </c>
    </row>
    <row r="1587" spans="2:10" x14ac:dyDescent="0.25">
      <c r="B1587" s="3" t="s">
        <v>3166</v>
      </c>
      <c r="C1587" s="3" t="s">
        <v>6342</v>
      </c>
      <c r="D1587" s="3" t="s">
        <v>6343</v>
      </c>
      <c r="E1587" s="3">
        <v>89</v>
      </c>
      <c r="F1587" s="3" t="s">
        <v>6350</v>
      </c>
      <c r="G1587" s="3" t="s">
        <v>6453</v>
      </c>
      <c r="H1587" s="3" t="s">
        <v>6454</v>
      </c>
      <c r="I1587" s="3" t="s">
        <v>3172</v>
      </c>
      <c r="J1587" s="3">
        <v>2133.8000000000002</v>
      </c>
    </row>
    <row r="1588" spans="2:10" x14ac:dyDescent="0.25">
      <c r="B1588" s="3" t="s">
        <v>3166</v>
      </c>
      <c r="C1588" s="3" t="s">
        <v>6342</v>
      </c>
      <c r="D1588" s="3" t="s">
        <v>6343</v>
      </c>
      <c r="E1588" s="3">
        <v>89</v>
      </c>
      <c r="F1588" s="3" t="s">
        <v>6350</v>
      </c>
      <c r="G1588" s="3" t="s">
        <v>6455</v>
      </c>
      <c r="H1588" s="3" t="s">
        <v>6456</v>
      </c>
      <c r="I1588" s="3" t="s">
        <v>3172</v>
      </c>
      <c r="J1588" s="3">
        <v>1594.32</v>
      </c>
    </row>
    <row r="1589" spans="2:10" x14ac:dyDescent="0.25">
      <c r="B1589" s="3" t="s">
        <v>3166</v>
      </c>
      <c r="C1589" s="3" t="s">
        <v>6342</v>
      </c>
      <c r="D1589" s="3" t="s">
        <v>6343</v>
      </c>
      <c r="E1589" s="3">
        <v>89</v>
      </c>
      <c r="F1589" s="3" t="s">
        <v>6350</v>
      </c>
      <c r="G1589" s="3" t="s">
        <v>6457</v>
      </c>
      <c r="H1589" s="3" t="s">
        <v>6458</v>
      </c>
      <c r="I1589" s="3" t="s">
        <v>3172</v>
      </c>
      <c r="J1589" s="3">
        <v>2133.8000000000002</v>
      </c>
    </row>
    <row r="1590" spans="2:10" x14ac:dyDescent="0.25">
      <c r="B1590" s="3" t="s">
        <v>3166</v>
      </c>
      <c r="C1590" s="3" t="s">
        <v>6342</v>
      </c>
      <c r="D1590" s="3" t="s">
        <v>6343</v>
      </c>
      <c r="E1590" s="3">
        <v>89</v>
      </c>
      <c r="F1590" s="3" t="s">
        <v>6350</v>
      </c>
      <c r="G1590" s="3" t="s">
        <v>6459</v>
      </c>
      <c r="H1590" s="3" t="s">
        <v>6460</v>
      </c>
      <c r="I1590" s="3" t="s">
        <v>3172</v>
      </c>
      <c r="J1590" s="3">
        <v>1321.81</v>
      </c>
    </row>
    <row r="1591" spans="2:10" x14ac:dyDescent="0.25">
      <c r="B1591" s="3" t="s">
        <v>3166</v>
      </c>
      <c r="C1591" s="3" t="s">
        <v>6342</v>
      </c>
      <c r="D1591" s="3" t="s">
        <v>6343</v>
      </c>
      <c r="E1591" s="3">
        <v>89</v>
      </c>
      <c r="F1591" s="3" t="s">
        <v>6350</v>
      </c>
      <c r="G1591" s="3" t="s">
        <v>6461</v>
      </c>
      <c r="H1591" s="3" t="s">
        <v>6462</v>
      </c>
      <c r="I1591" s="3" t="s">
        <v>3172</v>
      </c>
      <c r="J1591" s="3">
        <v>1554.28</v>
      </c>
    </row>
    <row r="1592" spans="2:10" x14ac:dyDescent="0.25">
      <c r="B1592" s="3" t="s">
        <v>3166</v>
      </c>
      <c r="C1592" s="3" t="s">
        <v>6342</v>
      </c>
      <c r="D1592" s="3" t="s">
        <v>6343</v>
      </c>
      <c r="E1592" s="3">
        <v>89</v>
      </c>
      <c r="F1592" s="3" t="s">
        <v>6350</v>
      </c>
      <c r="G1592" s="3" t="s">
        <v>6463</v>
      </c>
      <c r="H1592" s="3" t="s">
        <v>6464</v>
      </c>
      <c r="I1592" s="3" t="s">
        <v>3172</v>
      </c>
      <c r="J1592" s="3">
        <v>1554.28</v>
      </c>
    </row>
    <row r="1593" spans="2:10" x14ac:dyDescent="0.25">
      <c r="B1593" s="3" t="s">
        <v>3166</v>
      </c>
      <c r="C1593" s="3" t="s">
        <v>6342</v>
      </c>
      <c r="D1593" s="3" t="s">
        <v>6343</v>
      </c>
      <c r="E1593" s="3">
        <v>89</v>
      </c>
      <c r="F1593" s="3" t="s">
        <v>6350</v>
      </c>
      <c r="G1593" s="3" t="s">
        <v>6465</v>
      </c>
      <c r="H1593" s="3" t="s">
        <v>6466</v>
      </c>
      <c r="I1593" s="3" t="s">
        <v>3172</v>
      </c>
      <c r="J1593" s="3">
        <v>850.02</v>
      </c>
    </row>
    <row r="1594" spans="2:10" x14ac:dyDescent="0.25">
      <c r="B1594" s="3" t="s">
        <v>3166</v>
      </c>
      <c r="C1594" s="3" t="s">
        <v>6342</v>
      </c>
      <c r="D1594" s="3" t="s">
        <v>6343</v>
      </c>
      <c r="E1594" s="3">
        <v>89</v>
      </c>
      <c r="F1594" s="3" t="s">
        <v>6350</v>
      </c>
      <c r="G1594" s="3" t="s">
        <v>6467</v>
      </c>
      <c r="H1594" s="3" t="s">
        <v>6468</v>
      </c>
      <c r="I1594" s="3" t="s">
        <v>3172</v>
      </c>
      <c r="J1594" s="3">
        <v>1888.68</v>
      </c>
    </row>
    <row r="1595" spans="2:10" x14ac:dyDescent="0.25">
      <c r="B1595" s="3" t="s">
        <v>3166</v>
      </c>
      <c r="C1595" s="3" t="s">
        <v>6342</v>
      </c>
      <c r="D1595" s="3" t="s">
        <v>6343</v>
      </c>
      <c r="E1595" s="3">
        <v>89</v>
      </c>
      <c r="F1595" s="3" t="s">
        <v>6350</v>
      </c>
      <c r="G1595" s="3" t="s">
        <v>6469</v>
      </c>
      <c r="H1595" s="3" t="s">
        <v>6470</v>
      </c>
      <c r="I1595" s="3" t="s">
        <v>3172</v>
      </c>
      <c r="J1595" s="3">
        <v>1888.68</v>
      </c>
    </row>
    <row r="1596" spans="2:10" x14ac:dyDescent="0.25">
      <c r="B1596" s="3" t="s">
        <v>3166</v>
      </c>
      <c r="C1596" s="3" t="s">
        <v>6342</v>
      </c>
      <c r="D1596" s="3" t="s">
        <v>6343</v>
      </c>
      <c r="E1596" s="3">
        <v>89</v>
      </c>
      <c r="F1596" s="3" t="s">
        <v>6350</v>
      </c>
      <c r="G1596" s="3" t="s">
        <v>6471</v>
      </c>
      <c r="H1596" s="3" t="s">
        <v>6472</v>
      </c>
      <c r="I1596" s="3" t="s">
        <v>3172</v>
      </c>
      <c r="J1596" s="3">
        <v>953.53</v>
      </c>
    </row>
    <row r="1597" spans="2:10" x14ac:dyDescent="0.25">
      <c r="B1597" s="3" t="s">
        <v>3166</v>
      </c>
      <c r="C1597" s="3" t="s">
        <v>6342</v>
      </c>
      <c r="D1597" s="3" t="s">
        <v>6343</v>
      </c>
      <c r="E1597" s="3">
        <v>89</v>
      </c>
      <c r="F1597" s="3" t="s">
        <v>6350</v>
      </c>
      <c r="G1597" s="3" t="s">
        <v>6473</v>
      </c>
      <c r="H1597" s="3" t="s">
        <v>6474</v>
      </c>
      <c r="I1597" s="3" t="s">
        <v>3172</v>
      </c>
      <c r="J1597" s="3">
        <v>998.35</v>
      </c>
    </row>
    <row r="1598" spans="2:10" x14ac:dyDescent="0.25">
      <c r="B1598" s="3" t="s">
        <v>3166</v>
      </c>
      <c r="C1598" s="3" t="s">
        <v>6342</v>
      </c>
      <c r="D1598" s="3" t="s">
        <v>6343</v>
      </c>
      <c r="E1598" s="3">
        <v>89</v>
      </c>
      <c r="F1598" s="3" t="s">
        <v>6350</v>
      </c>
      <c r="G1598" s="3" t="s">
        <v>6475</v>
      </c>
      <c r="H1598" s="3" t="s">
        <v>6476</v>
      </c>
      <c r="I1598" s="3" t="s">
        <v>3172</v>
      </c>
      <c r="J1598" s="3">
        <v>998.35</v>
      </c>
    </row>
    <row r="1599" spans="2:10" x14ac:dyDescent="0.25">
      <c r="B1599" s="3" t="s">
        <v>3166</v>
      </c>
      <c r="C1599" s="3" t="s">
        <v>6342</v>
      </c>
      <c r="D1599" s="3" t="s">
        <v>6343</v>
      </c>
      <c r="E1599" s="3">
        <v>89</v>
      </c>
      <c r="F1599" s="3" t="s">
        <v>6350</v>
      </c>
      <c r="G1599" s="3" t="s">
        <v>6477</v>
      </c>
      <c r="H1599" s="3" t="s">
        <v>6478</v>
      </c>
      <c r="I1599" s="3" t="s">
        <v>3172</v>
      </c>
      <c r="J1599" s="3">
        <v>1888.68</v>
      </c>
    </row>
    <row r="1600" spans="2:10" x14ac:dyDescent="0.25">
      <c r="B1600" s="3" t="s">
        <v>3166</v>
      </c>
      <c r="C1600" s="3" t="s">
        <v>6342</v>
      </c>
      <c r="D1600" s="3" t="s">
        <v>6343</v>
      </c>
      <c r="E1600" s="3">
        <v>89</v>
      </c>
      <c r="F1600" s="3" t="s">
        <v>6350</v>
      </c>
      <c r="G1600" s="3" t="s">
        <v>6479</v>
      </c>
      <c r="H1600" s="3" t="s">
        <v>6480</v>
      </c>
      <c r="I1600" s="3" t="s">
        <v>3172</v>
      </c>
      <c r="J1600" s="3">
        <v>2780.66</v>
      </c>
    </row>
    <row r="1601" spans="2:10" x14ac:dyDescent="0.25">
      <c r="B1601" s="3" t="s">
        <v>3166</v>
      </c>
      <c r="C1601" s="3" t="s">
        <v>6342</v>
      </c>
      <c r="D1601" s="3" t="s">
        <v>6343</v>
      </c>
      <c r="E1601" s="3">
        <v>89</v>
      </c>
      <c r="F1601" s="3" t="s">
        <v>6350</v>
      </c>
      <c r="G1601" s="3" t="s">
        <v>6481</v>
      </c>
      <c r="H1601" s="3" t="s">
        <v>6482</v>
      </c>
      <c r="I1601" s="3" t="s">
        <v>3172</v>
      </c>
      <c r="J1601" s="3">
        <v>2780.66</v>
      </c>
    </row>
    <row r="1602" spans="2:10" x14ac:dyDescent="0.25">
      <c r="B1602" s="3" t="s">
        <v>3166</v>
      </c>
      <c r="C1602" s="3" t="s">
        <v>6342</v>
      </c>
      <c r="D1602" s="3" t="s">
        <v>6343</v>
      </c>
      <c r="E1602" s="3">
        <v>89</v>
      </c>
      <c r="F1602" s="3" t="s">
        <v>6350</v>
      </c>
      <c r="G1602" s="3" t="s">
        <v>6483</v>
      </c>
      <c r="H1602" s="3" t="s">
        <v>6484</v>
      </c>
      <c r="I1602" s="3" t="s">
        <v>3172</v>
      </c>
      <c r="J1602" s="3">
        <v>1821.11</v>
      </c>
    </row>
    <row r="1603" spans="2:10" x14ac:dyDescent="0.25">
      <c r="B1603" s="3" t="s">
        <v>3166</v>
      </c>
      <c r="C1603" s="3" t="s">
        <v>6342</v>
      </c>
      <c r="D1603" s="3" t="s">
        <v>6343</v>
      </c>
      <c r="E1603" s="3">
        <v>89</v>
      </c>
      <c r="F1603" s="3" t="s">
        <v>6350</v>
      </c>
      <c r="G1603" s="3" t="s">
        <v>6485</v>
      </c>
      <c r="H1603" s="3" t="s">
        <v>6486</v>
      </c>
      <c r="I1603" s="3" t="s">
        <v>3172</v>
      </c>
      <c r="J1603" s="3">
        <v>2168.7199999999998</v>
      </c>
    </row>
    <row r="1604" spans="2:10" x14ac:dyDescent="0.25">
      <c r="B1604" s="3" t="s">
        <v>3166</v>
      </c>
      <c r="C1604" s="3" t="s">
        <v>6342</v>
      </c>
      <c r="D1604" s="3" t="s">
        <v>6343</v>
      </c>
      <c r="E1604" s="3">
        <v>89</v>
      </c>
      <c r="F1604" s="3" t="s">
        <v>6350</v>
      </c>
      <c r="G1604" s="3" t="s">
        <v>6487</v>
      </c>
      <c r="H1604" s="3" t="s">
        <v>6488</v>
      </c>
      <c r="I1604" s="3" t="s">
        <v>3172</v>
      </c>
      <c r="J1604" s="3">
        <v>2168.7199999999998</v>
      </c>
    </row>
    <row r="1605" spans="2:10" x14ac:dyDescent="0.25">
      <c r="B1605" s="3" t="s">
        <v>3166</v>
      </c>
      <c r="C1605" s="3" t="s">
        <v>6342</v>
      </c>
      <c r="D1605" s="3" t="s">
        <v>6343</v>
      </c>
      <c r="E1605" s="3">
        <v>89</v>
      </c>
      <c r="F1605" s="3" t="s">
        <v>6350</v>
      </c>
      <c r="G1605" s="3" t="s">
        <v>6489</v>
      </c>
      <c r="H1605" s="3" t="s">
        <v>6490</v>
      </c>
      <c r="I1605" s="3" t="s">
        <v>3172</v>
      </c>
      <c r="J1605" s="3">
        <v>1118.92</v>
      </c>
    </row>
    <row r="1606" spans="2:10" x14ac:dyDescent="0.25">
      <c r="B1606" s="3" t="s">
        <v>3166</v>
      </c>
      <c r="C1606" s="3" t="s">
        <v>6342</v>
      </c>
      <c r="D1606" s="3" t="s">
        <v>6343</v>
      </c>
      <c r="E1606" s="3">
        <v>89</v>
      </c>
      <c r="F1606" s="3" t="s">
        <v>6350</v>
      </c>
      <c r="G1606" s="3" t="s">
        <v>6491</v>
      </c>
      <c r="H1606" s="3" t="s">
        <v>6492</v>
      </c>
      <c r="I1606" s="3" t="s">
        <v>3172</v>
      </c>
      <c r="J1606" s="3">
        <v>3028.08</v>
      </c>
    </row>
    <row r="1607" spans="2:10" x14ac:dyDescent="0.25">
      <c r="B1607" s="3" t="s">
        <v>3166</v>
      </c>
      <c r="C1607" s="3" t="s">
        <v>6342</v>
      </c>
      <c r="D1607" s="3" t="s">
        <v>6343</v>
      </c>
      <c r="E1607" s="3">
        <v>89</v>
      </c>
      <c r="F1607" s="3" t="s">
        <v>6350</v>
      </c>
      <c r="G1607" s="3" t="s">
        <v>6493</v>
      </c>
      <c r="H1607" s="3" t="s">
        <v>6494</v>
      </c>
      <c r="I1607" s="3" t="s">
        <v>3172</v>
      </c>
      <c r="J1607" s="3">
        <v>3028.08</v>
      </c>
    </row>
    <row r="1608" spans="2:10" x14ac:dyDescent="0.25">
      <c r="B1608" s="3" t="s">
        <v>3166</v>
      </c>
      <c r="C1608" s="3" t="s">
        <v>6342</v>
      </c>
      <c r="D1608" s="3" t="s">
        <v>6343</v>
      </c>
      <c r="E1608" s="3">
        <v>89</v>
      </c>
      <c r="F1608" s="3" t="s">
        <v>6350</v>
      </c>
      <c r="G1608" s="3" t="s">
        <v>6495</v>
      </c>
      <c r="H1608" s="3" t="s">
        <v>6496</v>
      </c>
      <c r="I1608" s="3" t="s">
        <v>3172</v>
      </c>
      <c r="J1608" s="3">
        <v>3028.08</v>
      </c>
    </row>
    <row r="1609" spans="2:10" x14ac:dyDescent="0.25">
      <c r="B1609" s="3" t="s">
        <v>3166</v>
      </c>
      <c r="C1609" s="3" t="s">
        <v>6342</v>
      </c>
      <c r="D1609" s="3" t="s">
        <v>6343</v>
      </c>
      <c r="E1609" s="3">
        <v>89</v>
      </c>
      <c r="F1609" s="3" t="s">
        <v>6350</v>
      </c>
      <c r="G1609" s="3" t="s">
        <v>6497</v>
      </c>
      <c r="H1609" s="3" t="s">
        <v>6498</v>
      </c>
      <c r="I1609" s="3" t="s">
        <v>3172</v>
      </c>
      <c r="J1609" s="3">
        <v>2260</v>
      </c>
    </row>
    <row r="1610" spans="2:10" x14ac:dyDescent="0.25">
      <c r="B1610" s="3" t="s">
        <v>3166</v>
      </c>
      <c r="C1610" s="3" t="s">
        <v>6342</v>
      </c>
      <c r="D1610" s="3" t="s">
        <v>6343</v>
      </c>
      <c r="E1610" s="3">
        <v>89</v>
      </c>
      <c r="F1610" s="3" t="s">
        <v>6350</v>
      </c>
      <c r="G1610" s="3" t="s">
        <v>6499</v>
      </c>
      <c r="H1610" s="3" t="s">
        <v>6500</v>
      </c>
      <c r="I1610" s="3" t="s">
        <v>3172</v>
      </c>
      <c r="J1610" s="3">
        <v>1045.58</v>
      </c>
    </row>
    <row r="1611" spans="2:10" x14ac:dyDescent="0.25">
      <c r="B1611" s="3" t="s">
        <v>3166</v>
      </c>
      <c r="C1611" s="3" t="s">
        <v>6342</v>
      </c>
      <c r="D1611" s="3" t="s">
        <v>6343</v>
      </c>
      <c r="E1611" s="3">
        <v>89</v>
      </c>
      <c r="F1611" s="3" t="s">
        <v>6350</v>
      </c>
      <c r="G1611" s="3" t="s">
        <v>6501</v>
      </c>
      <c r="H1611" s="3" t="s">
        <v>6502</v>
      </c>
      <c r="I1611" s="3" t="s">
        <v>3172</v>
      </c>
      <c r="J1611" s="3">
        <v>1198.58</v>
      </c>
    </row>
    <row r="1612" spans="2:10" x14ac:dyDescent="0.25">
      <c r="B1612" s="3" t="s">
        <v>3166</v>
      </c>
      <c r="C1612" s="3" t="s">
        <v>6342</v>
      </c>
      <c r="D1612" s="3" t="s">
        <v>6343</v>
      </c>
      <c r="E1612" s="3">
        <v>89</v>
      </c>
      <c r="F1612" s="3" t="s">
        <v>6350</v>
      </c>
      <c r="G1612" s="3" t="s">
        <v>6503</v>
      </c>
      <c r="H1612" s="3" t="s">
        <v>6504</v>
      </c>
      <c r="I1612" s="3" t="s">
        <v>3172</v>
      </c>
      <c r="J1612" s="3">
        <v>3246.49</v>
      </c>
    </row>
    <row r="1613" spans="2:10" x14ac:dyDescent="0.25">
      <c r="B1613" s="3" t="s">
        <v>3166</v>
      </c>
      <c r="C1613" s="3" t="s">
        <v>6342</v>
      </c>
      <c r="D1613" s="3" t="s">
        <v>6343</v>
      </c>
      <c r="E1613" s="3">
        <v>89</v>
      </c>
      <c r="F1613" s="3" t="s">
        <v>6350</v>
      </c>
      <c r="G1613" s="3" t="s">
        <v>6505</v>
      </c>
      <c r="H1613" s="3" t="s">
        <v>6506</v>
      </c>
      <c r="I1613" s="3" t="s">
        <v>4492</v>
      </c>
      <c r="J1613" s="3">
        <v>2635.32</v>
      </c>
    </row>
    <row r="1614" spans="2:10" x14ac:dyDescent="0.25">
      <c r="B1614" s="3" t="s">
        <v>3166</v>
      </c>
      <c r="C1614" s="3" t="s">
        <v>6342</v>
      </c>
      <c r="D1614" s="3" t="s">
        <v>6343</v>
      </c>
      <c r="E1614" s="3">
        <v>89</v>
      </c>
      <c r="F1614" s="3" t="s">
        <v>6350</v>
      </c>
      <c r="G1614" s="3" t="s">
        <v>6507</v>
      </c>
      <c r="H1614" s="3" t="s">
        <v>6508</v>
      </c>
      <c r="I1614" s="3" t="s">
        <v>3172</v>
      </c>
      <c r="J1614" s="3">
        <v>1211.02</v>
      </c>
    </row>
    <row r="1615" spans="2:10" x14ac:dyDescent="0.25">
      <c r="B1615" s="3" t="s">
        <v>3166</v>
      </c>
      <c r="C1615" s="3" t="s">
        <v>6342</v>
      </c>
      <c r="D1615" s="3" t="s">
        <v>6343</v>
      </c>
      <c r="E1615" s="3">
        <v>89</v>
      </c>
      <c r="F1615" s="3" t="s">
        <v>6350</v>
      </c>
      <c r="G1615" s="3" t="s">
        <v>6509</v>
      </c>
      <c r="H1615" s="3" t="s">
        <v>6510</v>
      </c>
      <c r="I1615" s="3" t="s">
        <v>3172</v>
      </c>
      <c r="J1615" s="3">
        <v>3535.36</v>
      </c>
    </row>
    <row r="1616" spans="2:10" x14ac:dyDescent="0.25">
      <c r="B1616" s="3" t="s">
        <v>3166</v>
      </c>
      <c r="C1616" s="3" t="s">
        <v>6342</v>
      </c>
      <c r="D1616" s="3" t="s">
        <v>6343</v>
      </c>
      <c r="E1616" s="3">
        <v>89</v>
      </c>
      <c r="F1616" s="3" t="s">
        <v>6350</v>
      </c>
      <c r="G1616" s="3" t="s">
        <v>6511</v>
      </c>
      <c r="H1616" s="3" t="s">
        <v>6512</v>
      </c>
      <c r="I1616" s="3" t="s">
        <v>3172</v>
      </c>
      <c r="J1616" s="3">
        <v>3535.36</v>
      </c>
    </row>
    <row r="1617" spans="2:10" x14ac:dyDescent="0.25">
      <c r="B1617" s="3" t="s">
        <v>3166</v>
      </c>
      <c r="C1617" s="3" t="s">
        <v>6342</v>
      </c>
      <c r="D1617" s="3" t="s">
        <v>6343</v>
      </c>
      <c r="E1617" s="3">
        <v>89</v>
      </c>
      <c r="F1617" s="3" t="s">
        <v>6350</v>
      </c>
      <c r="G1617" s="3" t="s">
        <v>6513</v>
      </c>
      <c r="H1617" s="3" t="s">
        <v>6514</v>
      </c>
      <c r="I1617" s="3" t="s">
        <v>3172</v>
      </c>
      <c r="J1617" s="3">
        <v>2933.65</v>
      </c>
    </row>
    <row r="1618" spans="2:10" x14ac:dyDescent="0.25">
      <c r="B1618" s="3" t="s">
        <v>3166</v>
      </c>
      <c r="C1618" s="3" t="s">
        <v>6342</v>
      </c>
      <c r="D1618" s="3" t="s">
        <v>6343</v>
      </c>
      <c r="E1618" s="3">
        <v>89</v>
      </c>
      <c r="F1618" s="3" t="s">
        <v>6350</v>
      </c>
      <c r="G1618" s="3" t="s">
        <v>6515</v>
      </c>
      <c r="H1618" s="3" t="s">
        <v>6516</v>
      </c>
      <c r="I1618" s="3" t="s">
        <v>3172</v>
      </c>
      <c r="J1618" s="3">
        <v>3368.64</v>
      </c>
    </row>
    <row r="1619" spans="2:10" x14ac:dyDescent="0.25">
      <c r="B1619" s="3" t="s">
        <v>3166</v>
      </c>
      <c r="C1619" s="3" t="s">
        <v>6342</v>
      </c>
      <c r="D1619" s="3" t="s">
        <v>6343</v>
      </c>
      <c r="E1619" s="3">
        <v>89</v>
      </c>
      <c r="F1619" s="3" t="s">
        <v>6350</v>
      </c>
      <c r="G1619" s="3" t="s">
        <v>6517</v>
      </c>
      <c r="H1619" s="3" t="s">
        <v>6518</v>
      </c>
      <c r="I1619" s="3" t="s">
        <v>3172</v>
      </c>
      <c r="J1619" s="3">
        <v>3368.64</v>
      </c>
    </row>
    <row r="1620" spans="2:10" x14ac:dyDescent="0.25">
      <c r="B1620" s="3" t="s">
        <v>3166</v>
      </c>
      <c r="C1620" s="3" t="s">
        <v>6342</v>
      </c>
      <c r="D1620" s="3" t="s">
        <v>6343</v>
      </c>
      <c r="E1620" s="3">
        <v>89</v>
      </c>
      <c r="F1620" s="3" t="s">
        <v>6350</v>
      </c>
      <c r="G1620" s="3" t="s">
        <v>6519</v>
      </c>
      <c r="H1620" s="3" t="s">
        <v>6520</v>
      </c>
      <c r="I1620" s="3" t="s">
        <v>3172</v>
      </c>
      <c r="J1620" s="3">
        <v>3355.14</v>
      </c>
    </row>
    <row r="1621" spans="2:10" x14ac:dyDescent="0.25">
      <c r="B1621" s="3" t="s">
        <v>3166</v>
      </c>
      <c r="C1621" s="3" t="s">
        <v>6342</v>
      </c>
      <c r="D1621" s="3" t="s">
        <v>6343</v>
      </c>
      <c r="E1621" s="3">
        <v>89</v>
      </c>
      <c r="F1621" s="3" t="s">
        <v>6350</v>
      </c>
      <c r="G1621" s="3" t="s">
        <v>6521</v>
      </c>
      <c r="H1621" s="3" t="s">
        <v>6522</v>
      </c>
      <c r="I1621" s="3" t="s">
        <v>3172</v>
      </c>
      <c r="J1621" s="3">
        <v>1045.58</v>
      </c>
    </row>
    <row r="1622" spans="2:10" x14ac:dyDescent="0.25">
      <c r="B1622" s="3" t="s">
        <v>3166</v>
      </c>
      <c r="C1622" s="3" t="s">
        <v>6342</v>
      </c>
      <c r="D1622" s="3" t="s">
        <v>6343</v>
      </c>
      <c r="E1622" s="3">
        <v>89</v>
      </c>
      <c r="F1622" s="3" t="s">
        <v>6350</v>
      </c>
      <c r="G1622" s="3" t="s">
        <v>6523</v>
      </c>
      <c r="H1622" s="3" t="s">
        <v>6524</v>
      </c>
      <c r="I1622" s="3" t="s">
        <v>3172</v>
      </c>
      <c r="J1622" s="3">
        <v>4093.4</v>
      </c>
    </row>
    <row r="1623" spans="2:10" x14ac:dyDescent="0.25">
      <c r="B1623" s="3" t="s">
        <v>3166</v>
      </c>
      <c r="C1623" s="3" t="s">
        <v>6342</v>
      </c>
      <c r="D1623" s="3" t="s">
        <v>6343</v>
      </c>
      <c r="E1623" s="3">
        <v>89</v>
      </c>
      <c r="F1623" s="3" t="s">
        <v>6350</v>
      </c>
      <c r="G1623" s="3" t="s">
        <v>6525</v>
      </c>
      <c r="H1623" s="3" t="s">
        <v>6526</v>
      </c>
      <c r="I1623" s="3" t="s">
        <v>3172</v>
      </c>
      <c r="J1623" s="3">
        <v>1569.92</v>
      </c>
    </row>
    <row r="1624" spans="2:10" x14ac:dyDescent="0.25">
      <c r="B1624" s="3" t="s">
        <v>3166</v>
      </c>
      <c r="C1624" s="3" t="s">
        <v>6342</v>
      </c>
      <c r="D1624" s="3" t="s">
        <v>6343</v>
      </c>
      <c r="E1624" s="3">
        <v>89</v>
      </c>
      <c r="F1624" s="3" t="s">
        <v>6350</v>
      </c>
      <c r="G1624" s="3" t="s">
        <v>6527</v>
      </c>
      <c r="H1624" s="3" t="s">
        <v>6528</v>
      </c>
      <c r="I1624" s="3" t="s">
        <v>3172</v>
      </c>
      <c r="J1624" s="3">
        <v>2280.69</v>
      </c>
    </row>
    <row r="1625" spans="2:10" x14ac:dyDescent="0.25">
      <c r="B1625" s="3" t="s">
        <v>3166</v>
      </c>
      <c r="C1625" s="3" t="s">
        <v>6342</v>
      </c>
      <c r="D1625" s="3" t="s">
        <v>6343</v>
      </c>
      <c r="E1625" s="3">
        <v>89</v>
      </c>
      <c r="F1625" s="3" t="s">
        <v>6350</v>
      </c>
      <c r="G1625" s="3" t="s">
        <v>6529</v>
      </c>
      <c r="H1625" s="3" t="s">
        <v>6530</v>
      </c>
      <c r="I1625" s="3" t="s">
        <v>3172</v>
      </c>
      <c r="J1625" s="3">
        <v>726.78</v>
      </c>
    </row>
    <row r="1626" spans="2:10" x14ac:dyDescent="0.25">
      <c r="B1626" s="3" t="s">
        <v>3166</v>
      </c>
      <c r="C1626" s="3" t="s">
        <v>6342</v>
      </c>
      <c r="D1626" s="3" t="s">
        <v>6343</v>
      </c>
      <c r="E1626" s="3">
        <v>89</v>
      </c>
      <c r="F1626" s="3" t="s">
        <v>6350</v>
      </c>
      <c r="G1626" s="3" t="s">
        <v>6531</v>
      </c>
      <c r="H1626" s="3" t="s">
        <v>6532</v>
      </c>
      <c r="I1626" s="3" t="s">
        <v>3172</v>
      </c>
      <c r="J1626" s="3">
        <v>716.16</v>
      </c>
    </row>
    <row r="1627" spans="2:10" x14ac:dyDescent="0.25">
      <c r="B1627" s="3" t="s">
        <v>3166</v>
      </c>
      <c r="C1627" s="3" t="s">
        <v>6342</v>
      </c>
      <c r="D1627" s="3" t="s">
        <v>6343</v>
      </c>
      <c r="E1627" s="3">
        <v>89</v>
      </c>
      <c r="F1627" s="3" t="s">
        <v>6350</v>
      </c>
      <c r="G1627" s="3" t="s">
        <v>6533</v>
      </c>
      <c r="H1627" s="3" t="s">
        <v>6534</v>
      </c>
      <c r="I1627" s="3" t="s">
        <v>3172</v>
      </c>
      <c r="J1627" s="3">
        <v>1321.81</v>
      </c>
    </row>
    <row r="1628" spans="2:10" x14ac:dyDescent="0.25">
      <c r="B1628" s="3" t="s">
        <v>3166</v>
      </c>
      <c r="C1628" s="3" t="s">
        <v>6342</v>
      </c>
      <c r="D1628" s="3" t="s">
        <v>6343</v>
      </c>
      <c r="E1628" s="3">
        <v>89</v>
      </c>
      <c r="F1628" s="3" t="s">
        <v>6350</v>
      </c>
      <c r="G1628" s="3" t="s">
        <v>6535</v>
      </c>
      <c r="H1628" s="3" t="s">
        <v>6536</v>
      </c>
      <c r="I1628" s="3" t="s">
        <v>3172</v>
      </c>
      <c r="J1628" s="3">
        <v>850.02</v>
      </c>
    </row>
    <row r="1629" spans="2:10" x14ac:dyDescent="0.25">
      <c r="B1629" s="3" t="s">
        <v>3166</v>
      </c>
      <c r="C1629" s="3" t="s">
        <v>6342</v>
      </c>
      <c r="D1629" s="3" t="s">
        <v>6343</v>
      </c>
      <c r="E1629" s="3">
        <v>89</v>
      </c>
      <c r="F1629" s="3" t="s">
        <v>6350</v>
      </c>
      <c r="G1629" s="3" t="s">
        <v>6537</v>
      </c>
      <c r="H1629" s="3" t="s">
        <v>6538</v>
      </c>
      <c r="I1629" s="3" t="s">
        <v>3172</v>
      </c>
      <c r="J1629" s="3">
        <v>1045.58</v>
      </c>
    </row>
    <row r="1630" spans="2:10" x14ac:dyDescent="0.25">
      <c r="B1630" s="3" t="s">
        <v>3166</v>
      </c>
      <c r="C1630" s="3" t="s">
        <v>6342</v>
      </c>
      <c r="D1630" s="3" t="s">
        <v>6343</v>
      </c>
      <c r="E1630" s="3">
        <v>89</v>
      </c>
      <c r="F1630" s="3" t="s">
        <v>6350</v>
      </c>
      <c r="G1630" s="3" t="s">
        <v>6539</v>
      </c>
      <c r="H1630" s="3" t="s">
        <v>6540</v>
      </c>
      <c r="I1630" s="3" t="s">
        <v>3172</v>
      </c>
      <c r="J1630" s="3">
        <v>850.02</v>
      </c>
    </row>
    <row r="1631" spans="2:10" x14ac:dyDescent="0.25">
      <c r="B1631" s="3" t="s">
        <v>3166</v>
      </c>
      <c r="C1631" s="3" t="s">
        <v>6342</v>
      </c>
      <c r="D1631" s="3" t="s">
        <v>6343</v>
      </c>
      <c r="E1631" s="3">
        <v>89</v>
      </c>
      <c r="F1631" s="3" t="s">
        <v>6350</v>
      </c>
      <c r="G1631" s="3" t="s">
        <v>6541</v>
      </c>
      <c r="H1631" s="3" t="s">
        <v>6542</v>
      </c>
      <c r="I1631" s="3" t="s">
        <v>3172</v>
      </c>
      <c r="J1631" s="3">
        <v>2019</v>
      </c>
    </row>
    <row r="1632" spans="2:10" x14ac:dyDescent="0.25">
      <c r="B1632" s="3" t="s">
        <v>3166</v>
      </c>
      <c r="C1632" s="3" t="s">
        <v>6342</v>
      </c>
      <c r="D1632" s="3" t="s">
        <v>6343</v>
      </c>
      <c r="E1632" s="3">
        <v>89</v>
      </c>
      <c r="F1632" s="3" t="s">
        <v>6350</v>
      </c>
      <c r="G1632" s="3" t="s">
        <v>6543</v>
      </c>
      <c r="H1632" s="3" t="s">
        <v>6544</v>
      </c>
      <c r="I1632" s="3" t="s">
        <v>3172</v>
      </c>
      <c r="J1632" s="3">
        <v>1118.92</v>
      </c>
    </row>
    <row r="1633" spans="2:10" x14ac:dyDescent="0.25">
      <c r="B1633" s="3" t="s">
        <v>3166</v>
      </c>
      <c r="C1633" s="3" t="s">
        <v>6342</v>
      </c>
      <c r="D1633" s="3" t="s">
        <v>6343</v>
      </c>
      <c r="E1633" s="3">
        <v>89</v>
      </c>
      <c r="F1633" s="3" t="s">
        <v>6350</v>
      </c>
      <c r="G1633" s="3" t="s">
        <v>6545</v>
      </c>
      <c r="H1633" s="3" t="s">
        <v>6546</v>
      </c>
      <c r="I1633" s="3" t="s">
        <v>3172</v>
      </c>
      <c r="J1633" s="3">
        <v>1111.01</v>
      </c>
    </row>
    <row r="1634" spans="2:10" x14ac:dyDescent="0.25">
      <c r="B1634" s="3" t="s">
        <v>3166</v>
      </c>
      <c r="C1634" s="3" t="s">
        <v>6342</v>
      </c>
      <c r="D1634" s="3" t="s">
        <v>6343</v>
      </c>
      <c r="E1634" s="3">
        <v>89</v>
      </c>
      <c r="F1634" s="3" t="s">
        <v>6350</v>
      </c>
      <c r="G1634" s="3" t="s">
        <v>6547</v>
      </c>
      <c r="H1634" s="3" t="s">
        <v>6548</v>
      </c>
      <c r="I1634" s="3" t="s">
        <v>3172</v>
      </c>
      <c r="J1634" s="3">
        <v>1198.58</v>
      </c>
    </row>
    <row r="1635" spans="2:10" x14ac:dyDescent="0.25">
      <c r="B1635" s="3" t="s">
        <v>3166</v>
      </c>
      <c r="C1635" s="3" t="s">
        <v>6342</v>
      </c>
      <c r="D1635" s="3" t="s">
        <v>6343</v>
      </c>
      <c r="E1635" s="3">
        <v>89</v>
      </c>
      <c r="F1635" s="3" t="s">
        <v>6350</v>
      </c>
      <c r="G1635" s="3" t="s">
        <v>6549</v>
      </c>
      <c r="H1635" s="3" t="s">
        <v>6550</v>
      </c>
      <c r="I1635" s="3" t="s">
        <v>3172</v>
      </c>
      <c r="J1635" s="3">
        <v>1236.19</v>
      </c>
    </row>
    <row r="1636" spans="2:10" x14ac:dyDescent="0.25">
      <c r="B1636" s="3" t="s">
        <v>3166</v>
      </c>
      <c r="C1636" s="3" t="s">
        <v>6342</v>
      </c>
      <c r="D1636" s="3" t="s">
        <v>6343</v>
      </c>
      <c r="E1636" s="3">
        <v>89</v>
      </c>
      <c r="F1636" s="3" t="s">
        <v>6350</v>
      </c>
      <c r="G1636" s="3" t="s">
        <v>6551</v>
      </c>
      <c r="H1636" s="3" t="s">
        <v>6552</v>
      </c>
      <c r="I1636" s="3" t="s">
        <v>3172</v>
      </c>
      <c r="J1636" s="3">
        <v>1364.55</v>
      </c>
    </row>
    <row r="1637" spans="2:10" x14ac:dyDescent="0.25">
      <c r="B1637" s="3" t="s">
        <v>3166</v>
      </c>
      <c r="C1637" s="3" t="s">
        <v>6342</v>
      </c>
      <c r="D1637" s="3" t="s">
        <v>6343</v>
      </c>
      <c r="E1637" s="3">
        <v>89</v>
      </c>
      <c r="F1637" s="3" t="s">
        <v>6350</v>
      </c>
      <c r="G1637" s="3" t="s">
        <v>6553</v>
      </c>
      <c r="H1637" s="3" t="s">
        <v>6554</v>
      </c>
      <c r="I1637" s="3" t="s">
        <v>3172</v>
      </c>
      <c r="J1637" s="3">
        <v>2509.0100000000002</v>
      </c>
    </row>
    <row r="1638" spans="2:10" x14ac:dyDescent="0.25">
      <c r="B1638" s="3" t="s">
        <v>3166</v>
      </c>
      <c r="C1638" s="3" t="s">
        <v>6342</v>
      </c>
      <c r="D1638" s="3" t="s">
        <v>6343</v>
      </c>
      <c r="E1638" s="3">
        <v>89</v>
      </c>
      <c r="F1638" s="3" t="s">
        <v>6350</v>
      </c>
      <c r="G1638" s="3" t="s">
        <v>6555</v>
      </c>
      <c r="H1638" s="3" t="s">
        <v>6556</v>
      </c>
      <c r="I1638" s="3" t="s">
        <v>3172</v>
      </c>
      <c r="J1638" s="3">
        <v>1392.14</v>
      </c>
    </row>
    <row r="1639" spans="2:10" x14ac:dyDescent="0.25">
      <c r="B1639" s="3" t="s">
        <v>3166</v>
      </c>
      <c r="C1639" s="3" t="s">
        <v>6342</v>
      </c>
      <c r="D1639" s="3" t="s">
        <v>6343</v>
      </c>
      <c r="E1639" s="3">
        <v>89</v>
      </c>
      <c r="F1639" s="3" t="s">
        <v>6350</v>
      </c>
      <c r="G1639" s="3" t="s">
        <v>6557</v>
      </c>
      <c r="H1639" s="3" t="s">
        <v>6558</v>
      </c>
      <c r="I1639" s="3" t="s">
        <v>3172</v>
      </c>
      <c r="J1639" s="3">
        <v>1645.92</v>
      </c>
    </row>
    <row r="1640" spans="2:10" x14ac:dyDescent="0.25">
      <c r="B1640" s="3" t="s">
        <v>3166</v>
      </c>
      <c r="C1640" s="3" t="s">
        <v>6342</v>
      </c>
      <c r="D1640" s="3" t="s">
        <v>6343</v>
      </c>
      <c r="E1640" s="3">
        <v>89</v>
      </c>
      <c r="F1640" s="3" t="s">
        <v>6350</v>
      </c>
      <c r="G1640" s="3" t="s">
        <v>6559</v>
      </c>
      <c r="H1640" s="3" t="s">
        <v>6560</v>
      </c>
      <c r="I1640" s="3" t="s">
        <v>3172</v>
      </c>
      <c r="J1640" s="3">
        <v>4093.4</v>
      </c>
    </row>
    <row r="1641" spans="2:10" x14ac:dyDescent="0.25">
      <c r="B1641" s="3" t="s">
        <v>3166</v>
      </c>
      <c r="C1641" s="3" t="s">
        <v>6342</v>
      </c>
      <c r="D1641" s="3" t="s">
        <v>6343</v>
      </c>
      <c r="E1641" s="3">
        <v>89</v>
      </c>
      <c r="F1641" s="3" t="s">
        <v>6350</v>
      </c>
      <c r="G1641" s="3" t="s">
        <v>6561</v>
      </c>
      <c r="H1641" s="3" t="s">
        <v>6562</v>
      </c>
      <c r="I1641" s="3" t="s">
        <v>3172</v>
      </c>
      <c r="J1641" s="3">
        <v>1928.15</v>
      </c>
    </row>
    <row r="1642" spans="2:10" x14ac:dyDescent="0.25">
      <c r="B1642" s="3" t="s">
        <v>3166</v>
      </c>
      <c r="C1642" s="3" t="s">
        <v>6342</v>
      </c>
      <c r="D1642" s="3" t="s">
        <v>6343</v>
      </c>
      <c r="E1642" s="3">
        <v>89</v>
      </c>
      <c r="F1642" s="3" t="s">
        <v>6350</v>
      </c>
      <c r="G1642" s="3" t="s">
        <v>6563</v>
      </c>
      <c r="H1642" s="3" t="s">
        <v>6564</v>
      </c>
      <c r="I1642" s="3" t="s">
        <v>3172</v>
      </c>
      <c r="J1642" s="3">
        <v>3117.25</v>
      </c>
    </row>
    <row r="1643" spans="2:10" x14ac:dyDescent="0.25">
      <c r="B1643" s="3" t="s">
        <v>3166</v>
      </c>
      <c r="C1643" s="3" t="s">
        <v>6342</v>
      </c>
      <c r="D1643" s="3" t="s">
        <v>6343</v>
      </c>
      <c r="E1643" s="3">
        <v>89</v>
      </c>
      <c r="F1643" s="3" t="s">
        <v>6350</v>
      </c>
      <c r="G1643" s="3" t="s">
        <v>6565</v>
      </c>
      <c r="H1643" s="3" t="s">
        <v>6566</v>
      </c>
      <c r="I1643" s="3" t="s">
        <v>3172</v>
      </c>
      <c r="J1643" s="3">
        <v>2019</v>
      </c>
    </row>
    <row r="1644" spans="2:10" x14ac:dyDescent="0.25">
      <c r="B1644" s="3" t="s">
        <v>3166</v>
      </c>
      <c r="C1644" s="3" t="s">
        <v>6342</v>
      </c>
      <c r="D1644" s="3" t="s">
        <v>6343</v>
      </c>
      <c r="E1644" s="3">
        <v>89</v>
      </c>
      <c r="F1644" s="3" t="s">
        <v>6350</v>
      </c>
      <c r="G1644" s="3" t="s">
        <v>6567</v>
      </c>
      <c r="H1644" s="3" t="s">
        <v>6568</v>
      </c>
      <c r="I1644" s="3" t="s">
        <v>3172</v>
      </c>
      <c r="J1644" s="3">
        <v>5853.79</v>
      </c>
    </row>
    <row r="1645" spans="2:10" x14ac:dyDescent="0.25">
      <c r="B1645" s="3" t="s">
        <v>3166</v>
      </c>
      <c r="C1645" s="3" t="s">
        <v>6342</v>
      </c>
      <c r="D1645" s="3" t="s">
        <v>6343</v>
      </c>
      <c r="E1645" s="3">
        <v>89</v>
      </c>
      <c r="F1645" s="3" t="s">
        <v>6350</v>
      </c>
      <c r="G1645" s="3" t="s">
        <v>6569</v>
      </c>
      <c r="H1645" s="3" t="s">
        <v>6570</v>
      </c>
      <c r="I1645" s="3" t="s">
        <v>3172</v>
      </c>
      <c r="J1645" s="3">
        <v>5853.79</v>
      </c>
    </row>
    <row r="1646" spans="2:10" x14ac:dyDescent="0.25">
      <c r="B1646" s="3" t="s">
        <v>3166</v>
      </c>
      <c r="C1646" s="3" t="s">
        <v>6342</v>
      </c>
      <c r="D1646" s="3" t="s">
        <v>6343</v>
      </c>
      <c r="E1646" s="3">
        <v>89</v>
      </c>
      <c r="F1646" s="3" t="s">
        <v>6350</v>
      </c>
      <c r="G1646" s="3" t="s">
        <v>6571</v>
      </c>
      <c r="H1646" s="3" t="s">
        <v>6572</v>
      </c>
      <c r="I1646" s="3" t="s">
        <v>3172</v>
      </c>
      <c r="J1646" s="3">
        <v>876.92</v>
      </c>
    </row>
    <row r="1647" spans="2:10" x14ac:dyDescent="0.25">
      <c r="B1647" s="3" t="s">
        <v>3166</v>
      </c>
      <c r="C1647" s="3" t="s">
        <v>6342</v>
      </c>
      <c r="D1647" s="3" t="s">
        <v>6343</v>
      </c>
      <c r="E1647" s="3">
        <v>89</v>
      </c>
      <c r="F1647" s="3" t="s">
        <v>6350</v>
      </c>
      <c r="G1647" s="3" t="s">
        <v>6573</v>
      </c>
      <c r="H1647" s="3" t="s">
        <v>6574</v>
      </c>
      <c r="I1647" s="3" t="s">
        <v>3172</v>
      </c>
      <c r="J1647" s="3">
        <v>1317.42</v>
      </c>
    </row>
    <row r="1648" spans="2:10" x14ac:dyDescent="0.25">
      <c r="B1648" s="3" t="s">
        <v>3166</v>
      </c>
      <c r="C1648" s="3" t="s">
        <v>6342</v>
      </c>
      <c r="D1648" s="3" t="s">
        <v>6343</v>
      </c>
      <c r="E1648" s="3">
        <v>89</v>
      </c>
      <c r="F1648" s="3" t="s">
        <v>6350</v>
      </c>
      <c r="G1648" s="3" t="s">
        <v>6575</v>
      </c>
      <c r="H1648" s="3" t="s">
        <v>6576</v>
      </c>
      <c r="I1648" s="3" t="s">
        <v>3172</v>
      </c>
      <c r="J1648" s="3">
        <v>1811.58</v>
      </c>
    </row>
    <row r="1649" spans="2:10" x14ac:dyDescent="0.25">
      <c r="B1649" s="3" t="s">
        <v>3166</v>
      </c>
      <c r="C1649" s="3" t="s">
        <v>6342</v>
      </c>
      <c r="D1649" s="3" t="s">
        <v>6343</v>
      </c>
      <c r="E1649" s="3">
        <v>89</v>
      </c>
      <c r="F1649" s="3" t="s">
        <v>6350</v>
      </c>
      <c r="G1649" s="3" t="s">
        <v>6577</v>
      </c>
      <c r="H1649" s="3" t="s">
        <v>6578</v>
      </c>
      <c r="I1649" s="3" t="s">
        <v>3172</v>
      </c>
      <c r="J1649" s="3">
        <v>2280.69</v>
      </c>
    </row>
    <row r="1650" spans="2:10" x14ac:dyDescent="0.25">
      <c r="B1650" s="3" t="s">
        <v>3166</v>
      </c>
      <c r="C1650" s="3" t="s">
        <v>6342</v>
      </c>
      <c r="D1650" s="3" t="s">
        <v>6343</v>
      </c>
      <c r="E1650" s="3">
        <v>89</v>
      </c>
      <c r="F1650" s="3" t="s">
        <v>6350</v>
      </c>
      <c r="G1650" s="3" t="s">
        <v>6579</v>
      </c>
      <c r="H1650" s="3" t="s">
        <v>6580</v>
      </c>
      <c r="I1650" s="3" t="s">
        <v>3172</v>
      </c>
      <c r="J1650" s="3">
        <v>2654.25</v>
      </c>
    </row>
    <row r="1651" spans="2:10" x14ac:dyDescent="0.25">
      <c r="B1651" s="3" t="s">
        <v>3166</v>
      </c>
      <c r="C1651" s="3" t="s">
        <v>6342</v>
      </c>
      <c r="D1651" s="3" t="s">
        <v>6343</v>
      </c>
      <c r="E1651" s="3">
        <v>89</v>
      </c>
      <c r="F1651" s="3" t="s">
        <v>6350</v>
      </c>
      <c r="G1651" s="3" t="s">
        <v>6581</v>
      </c>
      <c r="H1651" s="3" t="s">
        <v>6582</v>
      </c>
      <c r="I1651" s="3" t="s">
        <v>3172</v>
      </c>
      <c r="J1651" s="3">
        <v>349.24</v>
      </c>
    </row>
    <row r="1652" spans="2:10" x14ac:dyDescent="0.25">
      <c r="B1652" s="3" t="s">
        <v>3166</v>
      </c>
      <c r="C1652" s="3" t="s">
        <v>6342</v>
      </c>
      <c r="D1652" s="3" t="s">
        <v>6343</v>
      </c>
      <c r="E1652" s="3">
        <v>89</v>
      </c>
      <c r="F1652" s="3" t="s">
        <v>6350</v>
      </c>
      <c r="G1652" s="3" t="s">
        <v>6583</v>
      </c>
      <c r="H1652" s="3" t="s">
        <v>6584</v>
      </c>
      <c r="I1652" s="3" t="s">
        <v>3172</v>
      </c>
      <c r="J1652" s="3">
        <v>456.47</v>
      </c>
    </row>
    <row r="1653" spans="2:10" x14ac:dyDescent="0.25">
      <c r="B1653" s="3" t="s">
        <v>3166</v>
      </c>
      <c r="C1653" s="3" t="s">
        <v>6342</v>
      </c>
      <c r="D1653" s="3" t="s">
        <v>6343</v>
      </c>
      <c r="E1653" s="3">
        <v>89</v>
      </c>
      <c r="F1653" s="3" t="s">
        <v>6350</v>
      </c>
      <c r="G1653" s="3" t="s">
        <v>6585</v>
      </c>
      <c r="H1653" s="3" t="s">
        <v>6586</v>
      </c>
      <c r="I1653" s="3" t="s">
        <v>3172</v>
      </c>
      <c r="J1653" s="3">
        <v>556.04999999999995</v>
      </c>
    </row>
    <row r="1654" spans="2:10" x14ac:dyDescent="0.25">
      <c r="B1654" s="3" t="s">
        <v>3166</v>
      </c>
      <c r="C1654" s="3" t="s">
        <v>6342</v>
      </c>
      <c r="D1654" s="3" t="s">
        <v>6343</v>
      </c>
      <c r="E1654" s="3">
        <v>89</v>
      </c>
      <c r="F1654" s="3" t="s">
        <v>6350</v>
      </c>
      <c r="G1654" s="3" t="s">
        <v>6587</v>
      </c>
      <c r="H1654" s="3" t="s">
        <v>6588</v>
      </c>
      <c r="I1654" s="3" t="s">
        <v>3172</v>
      </c>
      <c r="J1654" s="3">
        <v>2019</v>
      </c>
    </row>
    <row r="1655" spans="2:10" x14ac:dyDescent="0.25">
      <c r="B1655" s="3" t="s">
        <v>3166</v>
      </c>
      <c r="C1655" s="3" t="s">
        <v>6342</v>
      </c>
      <c r="D1655" s="3" t="s">
        <v>6343</v>
      </c>
      <c r="E1655" s="3">
        <v>89</v>
      </c>
      <c r="F1655" s="3" t="s">
        <v>6350</v>
      </c>
      <c r="G1655" s="3" t="s">
        <v>6589</v>
      </c>
      <c r="H1655" s="3" t="s">
        <v>6590</v>
      </c>
      <c r="I1655" s="3" t="s">
        <v>3172</v>
      </c>
      <c r="J1655" s="3">
        <v>556.04999999999995</v>
      </c>
    </row>
    <row r="1656" spans="2:10" x14ac:dyDescent="0.25">
      <c r="B1656" s="3" t="s">
        <v>3166</v>
      </c>
      <c r="C1656" s="3" t="s">
        <v>6342</v>
      </c>
      <c r="D1656" s="3" t="s">
        <v>6343</v>
      </c>
      <c r="E1656" s="3">
        <v>89</v>
      </c>
      <c r="F1656" s="3" t="s">
        <v>6350</v>
      </c>
      <c r="G1656" s="3" t="s">
        <v>6591</v>
      </c>
      <c r="H1656" s="3" t="s">
        <v>6592</v>
      </c>
      <c r="I1656" s="3" t="s">
        <v>3172</v>
      </c>
      <c r="J1656" s="3">
        <v>633.24</v>
      </c>
    </row>
    <row r="1657" spans="2:10" x14ac:dyDescent="0.25">
      <c r="B1657" s="3" t="s">
        <v>3166</v>
      </c>
      <c r="C1657" s="3" t="s">
        <v>6342</v>
      </c>
      <c r="D1657" s="3" t="s">
        <v>6343</v>
      </c>
      <c r="E1657" s="3">
        <v>89</v>
      </c>
      <c r="F1657" s="3" t="s">
        <v>6350</v>
      </c>
      <c r="G1657" s="3" t="s">
        <v>6593</v>
      </c>
      <c r="H1657" s="3" t="s">
        <v>6594</v>
      </c>
      <c r="I1657" s="3" t="s">
        <v>3172</v>
      </c>
      <c r="J1657" s="3">
        <v>624.35</v>
      </c>
    </row>
    <row r="1658" spans="2:10" x14ac:dyDescent="0.25">
      <c r="B1658" s="3" t="s">
        <v>3166</v>
      </c>
      <c r="C1658" s="3" t="s">
        <v>6342</v>
      </c>
      <c r="D1658" s="3" t="s">
        <v>6343</v>
      </c>
      <c r="E1658" s="3">
        <v>89</v>
      </c>
      <c r="F1658" s="3" t="s">
        <v>6350</v>
      </c>
      <c r="G1658" s="3" t="s">
        <v>6595</v>
      </c>
      <c r="H1658" s="3" t="s">
        <v>6596</v>
      </c>
      <c r="I1658" s="3" t="s">
        <v>3172</v>
      </c>
      <c r="J1658" s="3">
        <v>717.22</v>
      </c>
    </row>
    <row r="1659" spans="2:10" x14ac:dyDescent="0.25">
      <c r="B1659" s="3" t="s">
        <v>3166</v>
      </c>
      <c r="C1659" s="3" t="s">
        <v>6342</v>
      </c>
      <c r="D1659" s="3" t="s">
        <v>6343</v>
      </c>
      <c r="E1659" s="3">
        <v>89</v>
      </c>
      <c r="F1659" s="3" t="s">
        <v>6350</v>
      </c>
      <c r="G1659" s="3" t="s">
        <v>6597</v>
      </c>
      <c r="H1659" s="3" t="s">
        <v>6598</v>
      </c>
      <c r="I1659" s="3" t="s">
        <v>3172</v>
      </c>
      <c r="J1659" s="3">
        <v>876.92</v>
      </c>
    </row>
    <row r="1660" spans="2:10" x14ac:dyDescent="0.25">
      <c r="B1660" s="3" t="s">
        <v>3166</v>
      </c>
      <c r="C1660" s="3" t="s">
        <v>6342</v>
      </c>
      <c r="D1660" s="3" t="s">
        <v>6343</v>
      </c>
      <c r="E1660" s="3">
        <v>89</v>
      </c>
      <c r="F1660" s="3" t="s">
        <v>6350</v>
      </c>
      <c r="G1660" s="3" t="s">
        <v>6599</v>
      </c>
      <c r="H1660" s="3" t="s">
        <v>6600</v>
      </c>
      <c r="I1660" s="3" t="s">
        <v>3172</v>
      </c>
      <c r="J1660" s="3">
        <v>2491.27</v>
      </c>
    </row>
    <row r="1661" spans="2:10" x14ac:dyDescent="0.25">
      <c r="B1661" s="3" t="s">
        <v>3166</v>
      </c>
      <c r="C1661" s="3" t="s">
        <v>6342</v>
      </c>
      <c r="D1661" s="3" t="s">
        <v>6343</v>
      </c>
      <c r="E1661" s="3">
        <v>89</v>
      </c>
      <c r="F1661" s="3" t="s">
        <v>6350</v>
      </c>
      <c r="G1661" s="3" t="s">
        <v>6601</v>
      </c>
      <c r="H1661" s="3" t="s">
        <v>6602</v>
      </c>
      <c r="I1661" s="3" t="s">
        <v>3172</v>
      </c>
      <c r="J1661" s="3">
        <v>846.71</v>
      </c>
    </row>
    <row r="1662" spans="2:10" x14ac:dyDescent="0.25">
      <c r="B1662" s="3" t="s">
        <v>3166</v>
      </c>
      <c r="C1662" s="3" t="s">
        <v>6342</v>
      </c>
      <c r="D1662" s="3" t="s">
        <v>6343</v>
      </c>
      <c r="E1662" s="3">
        <v>89</v>
      </c>
      <c r="F1662" s="3" t="s">
        <v>6350</v>
      </c>
      <c r="G1662" s="3" t="s">
        <v>6603</v>
      </c>
      <c r="H1662" s="3" t="s">
        <v>6604</v>
      </c>
      <c r="I1662" s="3" t="s">
        <v>3172</v>
      </c>
      <c r="J1662" s="3">
        <v>839.69</v>
      </c>
    </row>
    <row r="1663" spans="2:10" x14ac:dyDescent="0.25">
      <c r="B1663" s="3" t="s">
        <v>3166</v>
      </c>
      <c r="C1663" s="3" t="s">
        <v>6342</v>
      </c>
      <c r="D1663" s="3" t="s">
        <v>6343</v>
      </c>
      <c r="E1663" s="3">
        <v>89</v>
      </c>
      <c r="F1663" s="3" t="s">
        <v>6350</v>
      </c>
      <c r="G1663" s="3" t="s">
        <v>6605</v>
      </c>
      <c r="H1663" s="3" t="s">
        <v>6606</v>
      </c>
      <c r="I1663" s="3" t="s">
        <v>3172</v>
      </c>
      <c r="J1663" s="3">
        <v>949.93</v>
      </c>
    </row>
    <row r="1664" spans="2:10" x14ac:dyDescent="0.25">
      <c r="B1664" s="3" t="s">
        <v>3166</v>
      </c>
      <c r="C1664" s="3" t="s">
        <v>6342</v>
      </c>
      <c r="D1664" s="3" t="s">
        <v>6343</v>
      </c>
      <c r="E1664" s="3">
        <v>89</v>
      </c>
      <c r="F1664" s="3" t="s">
        <v>6350</v>
      </c>
      <c r="G1664" s="3" t="s">
        <v>6607</v>
      </c>
      <c r="H1664" s="3" t="s">
        <v>6608</v>
      </c>
      <c r="I1664" s="3" t="s">
        <v>3172</v>
      </c>
      <c r="J1664" s="3">
        <v>949.93</v>
      </c>
    </row>
    <row r="1665" spans="2:10" x14ac:dyDescent="0.25">
      <c r="B1665" s="3" t="s">
        <v>3166</v>
      </c>
      <c r="C1665" s="3" t="s">
        <v>6342</v>
      </c>
      <c r="D1665" s="3" t="s">
        <v>6343</v>
      </c>
      <c r="E1665" s="3">
        <v>89</v>
      </c>
      <c r="F1665" s="3" t="s">
        <v>6350</v>
      </c>
      <c r="G1665" s="3" t="s">
        <v>6609</v>
      </c>
      <c r="H1665" s="3" t="s">
        <v>6610</v>
      </c>
      <c r="I1665" s="3" t="s">
        <v>3172</v>
      </c>
      <c r="J1665" s="3">
        <v>2260</v>
      </c>
    </row>
    <row r="1666" spans="2:10" x14ac:dyDescent="0.25">
      <c r="B1666" s="3" t="s">
        <v>3166</v>
      </c>
      <c r="C1666" s="3" t="s">
        <v>6342</v>
      </c>
      <c r="D1666" s="3" t="s">
        <v>6343</v>
      </c>
      <c r="E1666" s="3">
        <v>89</v>
      </c>
      <c r="F1666" s="3" t="s">
        <v>6350</v>
      </c>
      <c r="G1666" s="3" t="s">
        <v>6611</v>
      </c>
      <c r="H1666" s="3" t="s">
        <v>6612</v>
      </c>
      <c r="I1666" s="3" t="s">
        <v>3172</v>
      </c>
      <c r="J1666" s="3">
        <v>953.53</v>
      </c>
    </row>
    <row r="1667" spans="2:10" x14ac:dyDescent="0.25">
      <c r="B1667" s="3" t="s">
        <v>3166</v>
      </c>
      <c r="C1667" s="3" t="s">
        <v>6342</v>
      </c>
      <c r="D1667" s="3" t="s">
        <v>6343</v>
      </c>
      <c r="E1667" s="3">
        <v>89</v>
      </c>
      <c r="F1667" s="3" t="s">
        <v>6350</v>
      </c>
      <c r="G1667" s="3" t="s">
        <v>6613</v>
      </c>
      <c r="H1667" s="3" t="s">
        <v>6614</v>
      </c>
      <c r="I1667" s="3" t="s">
        <v>3172</v>
      </c>
      <c r="J1667" s="3">
        <v>1118.92</v>
      </c>
    </row>
    <row r="1668" spans="2:10" x14ac:dyDescent="0.25">
      <c r="B1668" s="3" t="s">
        <v>3166</v>
      </c>
      <c r="C1668" s="3" t="s">
        <v>6342</v>
      </c>
      <c r="D1668" s="3" t="s">
        <v>6343</v>
      </c>
      <c r="E1668" s="3">
        <v>89</v>
      </c>
      <c r="F1668" s="3" t="s">
        <v>6350</v>
      </c>
      <c r="G1668" s="3" t="s">
        <v>6615</v>
      </c>
      <c r="H1668" s="3" t="s">
        <v>6616</v>
      </c>
      <c r="I1668" s="3" t="s">
        <v>3172</v>
      </c>
      <c r="J1668" s="3">
        <v>2260</v>
      </c>
    </row>
    <row r="1669" spans="2:10" x14ac:dyDescent="0.25">
      <c r="B1669" s="3" t="s">
        <v>3166</v>
      </c>
      <c r="C1669" s="3" t="s">
        <v>6342</v>
      </c>
      <c r="D1669" s="3" t="s">
        <v>6343</v>
      </c>
      <c r="E1669" s="3">
        <v>89</v>
      </c>
      <c r="F1669" s="3" t="s">
        <v>6350</v>
      </c>
      <c r="G1669" s="3" t="s">
        <v>6617</v>
      </c>
      <c r="H1669" s="3" t="s">
        <v>6618</v>
      </c>
      <c r="I1669" s="3" t="s">
        <v>3172</v>
      </c>
      <c r="J1669" s="3">
        <v>1024.17</v>
      </c>
    </row>
    <row r="1670" spans="2:10" x14ac:dyDescent="0.25">
      <c r="B1670" s="3" t="s">
        <v>3166</v>
      </c>
      <c r="C1670" s="3" t="s">
        <v>6342</v>
      </c>
      <c r="D1670" s="3" t="s">
        <v>6343</v>
      </c>
      <c r="E1670" s="3">
        <v>89</v>
      </c>
      <c r="F1670" s="3" t="s">
        <v>6350</v>
      </c>
      <c r="G1670" s="3" t="s">
        <v>6619</v>
      </c>
      <c r="H1670" s="3" t="s">
        <v>6620</v>
      </c>
      <c r="I1670" s="3" t="s">
        <v>3172</v>
      </c>
      <c r="J1670" s="3">
        <v>2196.56</v>
      </c>
    </row>
    <row r="1671" spans="2:10" x14ac:dyDescent="0.25">
      <c r="B1671" s="3" t="s">
        <v>3166</v>
      </c>
      <c r="C1671" s="3" t="s">
        <v>6342</v>
      </c>
      <c r="D1671" s="3" t="s">
        <v>6343</v>
      </c>
      <c r="E1671" s="3">
        <v>89</v>
      </c>
      <c r="F1671" s="3" t="s">
        <v>6350</v>
      </c>
      <c r="G1671" s="3" t="s">
        <v>6621</v>
      </c>
      <c r="H1671" s="3" t="s">
        <v>6622</v>
      </c>
      <c r="I1671" s="3" t="s">
        <v>3172</v>
      </c>
      <c r="J1671" s="3">
        <v>1364.55</v>
      </c>
    </row>
    <row r="1672" spans="2:10" x14ac:dyDescent="0.25">
      <c r="B1672" s="3" t="s">
        <v>3166</v>
      </c>
      <c r="C1672" s="3" t="s">
        <v>6342</v>
      </c>
      <c r="D1672" s="3" t="s">
        <v>6343</v>
      </c>
      <c r="E1672" s="3">
        <v>89</v>
      </c>
      <c r="F1672" s="3" t="s">
        <v>6350</v>
      </c>
      <c r="G1672" s="3" t="s">
        <v>6623</v>
      </c>
      <c r="H1672" s="3" t="s">
        <v>6624</v>
      </c>
      <c r="I1672" s="3" t="s">
        <v>3172</v>
      </c>
      <c r="J1672" s="3">
        <v>3623.61</v>
      </c>
    </row>
    <row r="1673" spans="2:10" x14ac:dyDescent="0.25">
      <c r="B1673" s="3" t="s">
        <v>3166</v>
      </c>
      <c r="C1673" s="3" t="s">
        <v>6342</v>
      </c>
      <c r="D1673" s="3" t="s">
        <v>6343</v>
      </c>
      <c r="E1673" s="3">
        <v>89</v>
      </c>
      <c r="F1673" s="3" t="s">
        <v>6350</v>
      </c>
      <c r="G1673" s="3" t="s">
        <v>6625</v>
      </c>
      <c r="H1673" s="3" t="s">
        <v>6626</v>
      </c>
      <c r="I1673" s="3" t="s">
        <v>3172</v>
      </c>
      <c r="J1673" s="3">
        <v>3623.61</v>
      </c>
    </row>
    <row r="1674" spans="2:10" x14ac:dyDescent="0.25">
      <c r="B1674" s="3" t="s">
        <v>3166</v>
      </c>
      <c r="C1674" s="3" t="s">
        <v>6342</v>
      </c>
      <c r="D1674" s="3" t="s">
        <v>6343</v>
      </c>
      <c r="E1674" s="3">
        <v>89</v>
      </c>
      <c r="F1674" s="3" t="s">
        <v>6350</v>
      </c>
      <c r="G1674" s="3" t="s">
        <v>6627</v>
      </c>
      <c r="H1674" s="3" t="s">
        <v>6628</v>
      </c>
      <c r="I1674" s="3" t="s">
        <v>3172</v>
      </c>
      <c r="J1674" s="3">
        <v>1241.5999999999999</v>
      </c>
    </row>
    <row r="1675" spans="2:10" x14ac:dyDescent="0.25">
      <c r="B1675" s="3" t="s">
        <v>3166</v>
      </c>
      <c r="C1675" s="3" t="s">
        <v>6342</v>
      </c>
      <c r="D1675" s="3" t="s">
        <v>6343</v>
      </c>
      <c r="E1675" s="3">
        <v>89</v>
      </c>
      <c r="F1675" s="3" t="s">
        <v>6350</v>
      </c>
      <c r="G1675" s="3" t="s">
        <v>6629</v>
      </c>
      <c r="H1675" s="3" t="s">
        <v>6630</v>
      </c>
      <c r="I1675" s="3" t="s">
        <v>3172</v>
      </c>
      <c r="J1675" s="3">
        <v>3026.07</v>
      </c>
    </row>
    <row r="1676" spans="2:10" x14ac:dyDescent="0.25">
      <c r="B1676" s="3" t="s">
        <v>3166</v>
      </c>
      <c r="C1676" s="3" t="s">
        <v>6342</v>
      </c>
      <c r="D1676" s="3" t="s">
        <v>6343</v>
      </c>
      <c r="E1676" s="3">
        <v>89</v>
      </c>
      <c r="F1676" s="3" t="s">
        <v>6350</v>
      </c>
      <c r="G1676" s="3" t="s">
        <v>6631</v>
      </c>
      <c r="H1676" s="3" t="s">
        <v>6632</v>
      </c>
      <c r="I1676" s="3" t="s">
        <v>3172</v>
      </c>
      <c r="J1676" s="3">
        <v>1236.19</v>
      </c>
    </row>
    <row r="1677" spans="2:10" x14ac:dyDescent="0.25">
      <c r="B1677" s="3" t="s">
        <v>3166</v>
      </c>
      <c r="C1677" s="3" t="s">
        <v>6342</v>
      </c>
      <c r="D1677" s="3" t="s">
        <v>6343</v>
      </c>
      <c r="E1677" s="3">
        <v>89</v>
      </c>
      <c r="F1677" s="3" t="s">
        <v>6350</v>
      </c>
      <c r="G1677" s="3" t="s">
        <v>6633</v>
      </c>
      <c r="H1677" s="3" t="s">
        <v>6634</v>
      </c>
      <c r="I1677" s="3" t="s">
        <v>3172</v>
      </c>
      <c r="J1677" s="3">
        <v>3026.07</v>
      </c>
    </row>
    <row r="1678" spans="2:10" x14ac:dyDescent="0.25">
      <c r="B1678" s="3" t="s">
        <v>3166</v>
      </c>
      <c r="C1678" s="3" t="s">
        <v>6342</v>
      </c>
      <c r="D1678" s="3" t="s">
        <v>6343</v>
      </c>
      <c r="E1678" s="3">
        <v>89</v>
      </c>
      <c r="F1678" s="3" t="s">
        <v>6350</v>
      </c>
      <c r="G1678" s="3" t="s">
        <v>6635</v>
      </c>
      <c r="H1678" s="3" t="s">
        <v>6636</v>
      </c>
      <c r="I1678" s="3" t="s">
        <v>3172</v>
      </c>
      <c r="J1678" s="3">
        <v>1269.58</v>
      </c>
    </row>
    <row r="1679" spans="2:10" x14ac:dyDescent="0.25">
      <c r="B1679" s="3" t="s">
        <v>3166</v>
      </c>
      <c r="C1679" s="3" t="s">
        <v>6342</v>
      </c>
      <c r="D1679" s="3" t="s">
        <v>6343</v>
      </c>
      <c r="E1679" s="3">
        <v>89</v>
      </c>
      <c r="F1679" s="3" t="s">
        <v>6350</v>
      </c>
      <c r="G1679" s="3" t="s">
        <v>6637</v>
      </c>
      <c r="H1679" s="3" t="s">
        <v>6638</v>
      </c>
      <c r="I1679" s="3" t="s">
        <v>3172</v>
      </c>
      <c r="J1679" s="3">
        <v>1269.58</v>
      </c>
    </row>
    <row r="1680" spans="2:10" x14ac:dyDescent="0.25">
      <c r="B1680" s="3" t="s">
        <v>3166</v>
      </c>
      <c r="C1680" s="3" t="s">
        <v>6342</v>
      </c>
      <c r="D1680" s="3" t="s">
        <v>6343</v>
      </c>
      <c r="E1680" s="3">
        <v>89</v>
      </c>
      <c r="F1680" s="3" t="s">
        <v>6350</v>
      </c>
      <c r="G1680" s="3" t="s">
        <v>6639</v>
      </c>
      <c r="H1680" s="3" t="s">
        <v>6640</v>
      </c>
      <c r="I1680" s="3" t="s">
        <v>3172</v>
      </c>
      <c r="J1680" s="3">
        <v>1229.51</v>
      </c>
    </row>
    <row r="1681" spans="2:10" x14ac:dyDescent="0.25">
      <c r="B1681" s="3" t="s">
        <v>3166</v>
      </c>
      <c r="C1681" s="3" t="s">
        <v>6342</v>
      </c>
      <c r="D1681" s="3" t="s">
        <v>6343</v>
      </c>
      <c r="E1681" s="3">
        <v>89</v>
      </c>
      <c r="F1681" s="3" t="s">
        <v>6350</v>
      </c>
      <c r="G1681" s="3" t="s">
        <v>6641</v>
      </c>
      <c r="H1681" s="3" t="s">
        <v>6642</v>
      </c>
      <c r="I1681" s="3" t="s">
        <v>3172</v>
      </c>
      <c r="J1681" s="3">
        <v>1229.51</v>
      </c>
    </row>
    <row r="1682" spans="2:10" x14ac:dyDescent="0.25">
      <c r="B1682" s="3" t="s">
        <v>3166</v>
      </c>
      <c r="C1682" s="3" t="s">
        <v>6342</v>
      </c>
      <c r="D1682" s="3" t="s">
        <v>6343</v>
      </c>
      <c r="E1682" s="3">
        <v>89</v>
      </c>
      <c r="F1682" s="3" t="s">
        <v>6350</v>
      </c>
      <c r="G1682" s="3" t="s">
        <v>6643</v>
      </c>
      <c r="H1682" s="3" t="s">
        <v>6644</v>
      </c>
      <c r="I1682" s="3" t="s">
        <v>3172</v>
      </c>
      <c r="J1682" s="3">
        <v>3946.03</v>
      </c>
    </row>
    <row r="1683" spans="2:10" x14ac:dyDescent="0.25">
      <c r="B1683" s="3" t="s">
        <v>3166</v>
      </c>
      <c r="C1683" s="3" t="s">
        <v>6342</v>
      </c>
      <c r="D1683" s="3" t="s">
        <v>6343</v>
      </c>
      <c r="E1683" s="3">
        <v>89</v>
      </c>
      <c r="F1683" s="3" t="s">
        <v>6350</v>
      </c>
      <c r="G1683" s="3" t="s">
        <v>6645</v>
      </c>
      <c r="H1683" s="3" t="s">
        <v>6646</v>
      </c>
      <c r="I1683" s="3" t="s">
        <v>3172</v>
      </c>
      <c r="J1683" s="3">
        <v>3946.03</v>
      </c>
    </row>
    <row r="1684" spans="2:10" x14ac:dyDescent="0.25">
      <c r="B1684" s="3" t="s">
        <v>3166</v>
      </c>
      <c r="C1684" s="3" t="s">
        <v>6342</v>
      </c>
      <c r="D1684" s="3" t="s">
        <v>6343</v>
      </c>
      <c r="E1684" s="3">
        <v>89</v>
      </c>
      <c r="F1684" s="3" t="s">
        <v>6350</v>
      </c>
      <c r="G1684" s="3" t="s">
        <v>6647</v>
      </c>
      <c r="H1684" s="3" t="s">
        <v>6648</v>
      </c>
      <c r="I1684" s="3" t="s">
        <v>3172</v>
      </c>
      <c r="J1684" s="3">
        <v>3946.03</v>
      </c>
    </row>
    <row r="1685" spans="2:10" x14ac:dyDescent="0.25">
      <c r="B1685" s="3" t="s">
        <v>3166</v>
      </c>
      <c r="C1685" s="3" t="s">
        <v>6342</v>
      </c>
      <c r="D1685" s="3" t="s">
        <v>6343</v>
      </c>
      <c r="E1685" s="3">
        <v>89</v>
      </c>
      <c r="F1685" s="3" t="s">
        <v>6350</v>
      </c>
      <c r="G1685" s="3" t="s">
        <v>6649</v>
      </c>
      <c r="H1685" s="3" t="s">
        <v>6650</v>
      </c>
      <c r="I1685" s="3" t="s">
        <v>3172</v>
      </c>
      <c r="J1685" s="3">
        <v>1811.58</v>
      </c>
    </row>
    <row r="1686" spans="2:10" x14ac:dyDescent="0.25">
      <c r="B1686" s="3" t="s">
        <v>3166</v>
      </c>
      <c r="C1686" s="3" t="s">
        <v>6342</v>
      </c>
      <c r="D1686" s="3" t="s">
        <v>6343</v>
      </c>
      <c r="E1686" s="3">
        <v>89</v>
      </c>
      <c r="F1686" s="3" t="s">
        <v>6350</v>
      </c>
      <c r="G1686" s="3" t="s">
        <v>6651</v>
      </c>
      <c r="H1686" s="3" t="s">
        <v>6652</v>
      </c>
      <c r="I1686" s="3" t="s">
        <v>3172</v>
      </c>
      <c r="J1686" s="3">
        <v>4607.1000000000004</v>
      </c>
    </row>
    <row r="1687" spans="2:10" x14ac:dyDescent="0.25">
      <c r="B1687" s="3" t="s">
        <v>3166</v>
      </c>
      <c r="C1687" s="3" t="s">
        <v>6342</v>
      </c>
      <c r="D1687" s="3" t="s">
        <v>6343</v>
      </c>
      <c r="E1687" s="3">
        <v>89</v>
      </c>
      <c r="F1687" s="3" t="s">
        <v>6350</v>
      </c>
      <c r="G1687" s="3" t="s">
        <v>6653</v>
      </c>
      <c r="H1687" s="3" t="s">
        <v>6654</v>
      </c>
      <c r="I1687" s="3" t="s">
        <v>3172</v>
      </c>
      <c r="J1687" s="3">
        <v>1236.19</v>
      </c>
    </row>
    <row r="1688" spans="2:10" x14ac:dyDescent="0.25">
      <c r="B1688" s="3" t="s">
        <v>3166</v>
      </c>
      <c r="C1688" s="3" t="s">
        <v>6342</v>
      </c>
      <c r="D1688" s="3" t="s">
        <v>6343</v>
      </c>
      <c r="E1688" s="3">
        <v>89</v>
      </c>
      <c r="F1688" s="3" t="s">
        <v>6350</v>
      </c>
      <c r="G1688" s="3" t="s">
        <v>6655</v>
      </c>
      <c r="H1688" s="3" t="s">
        <v>6656</v>
      </c>
      <c r="I1688" s="3" t="s">
        <v>3172</v>
      </c>
      <c r="J1688" s="3">
        <v>3355.14</v>
      </c>
    </row>
    <row r="1689" spans="2:10" x14ac:dyDescent="0.25">
      <c r="B1689" s="3" t="s">
        <v>3166</v>
      </c>
      <c r="C1689" s="3" t="s">
        <v>6342</v>
      </c>
      <c r="D1689" s="3" t="s">
        <v>6343</v>
      </c>
      <c r="E1689" s="3">
        <v>89</v>
      </c>
      <c r="F1689" s="3" t="s">
        <v>6350</v>
      </c>
      <c r="G1689" s="3" t="s">
        <v>6657</v>
      </c>
      <c r="H1689" s="3" t="s">
        <v>6658</v>
      </c>
      <c r="I1689" s="3" t="s">
        <v>3172</v>
      </c>
      <c r="J1689" s="3">
        <v>1582.85</v>
      </c>
    </row>
    <row r="1690" spans="2:10" x14ac:dyDescent="0.25">
      <c r="B1690" s="3" t="s">
        <v>3166</v>
      </c>
      <c r="C1690" s="3" t="s">
        <v>6342</v>
      </c>
      <c r="D1690" s="3" t="s">
        <v>6343</v>
      </c>
      <c r="E1690" s="3">
        <v>89</v>
      </c>
      <c r="F1690" s="3" t="s">
        <v>6350</v>
      </c>
      <c r="G1690" s="3" t="s">
        <v>6659</v>
      </c>
      <c r="H1690" s="3" t="s">
        <v>6660</v>
      </c>
      <c r="I1690" s="3" t="s">
        <v>3172</v>
      </c>
      <c r="J1690" s="3">
        <v>1569.92</v>
      </c>
    </row>
    <row r="1691" spans="2:10" x14ac:dyDescent="0.25">
      <c r="B1691" s="3" t="s">
        <v>3166</v>
      </c>
      <c r="C1691" s="3" t="s">
        <v>6342</v>
      </c>
      <c r="D1691" s="3" t="s">
        <v>6343</v>
      </c>
      <c r="E1691" s="3">
        <v>89</v>
      </c>
      <c r="F1691" s="3" t="s">
        <v>6350</v>
      </c>
      <c r="G1691" s="3" t="s">
        <v>6661</v>
      </c>
      <c r="H1691" s="3" t="s">
        <v>6662</v>
      </c>
      <c r="I1691" s="3" t="s">
        <v>3172</v>
      </c>
      <c r="J1691" s="3">
        <v>3456.75</v>
      </c>
    </row>
    <row r="1692" spans="2:10" x14ac:dyDescent="0.25">
      <c r="B1692" s="3" t="s">
        <v>3166</v>
      </c>
      <c r="C1692" s="3" t="s">
        <v>6342</v>
      </c>
      <c r="D1692" s="3" t="s">
        <v>6343</v>
      </c>
      <c r="E1692" s="3">
        <v>89</v>
      </c>
      <c r="F1692" s="3" t="s">
        <v>6350</v>
      </c>
      <c r="G1692" s="3" t="s">
        <v>6663</v>
      </c>
      <c r="H1692" s="3" t="s">
        <v>6664</v>
      </c>
      <c r="I1692" s="3" t="s">
        <v>3172</v>
      </c>
      <c r="J1692" s="3">
        <v>1622.81</v>
      </c>
    </row>
    <row r="1693" spans="2:10" x14ac:dyDescent="0.25">
      <c r="B1693" s="3" t="s">
        <v>3166</v>
      </c>
      <c r="C1693" s="3" t="s">
        <v>6342</v>
      </c>
      <c r="D1693" s="3" t="s">
        <v>6343</v>
      </c>
      <c r="E1693" s="3">
        <v>89</v>
      </c>
      <c r="F1693" s="3" t="s">
        <v>6350</v>
      </c>
      <c r="G1693" s="3" t="s">
        <v>6665</v>
      </c>
      <c r="H1693" s="3" t="s">
        <v>6666</v>
      </c>
      <c r="I1693" s="3" t="s">
        <v>3172</v>
      </c>
      <c r="J1693" s="3">
        <v>3456.75</v>
      </c>
    </row>
    <row r="1694" spans="2:10" x14ac:dyDescent="0.25">
      <c r="B1694" s="3" t="s">
        <v>3166</v>
      </c>
      <c r="C1694" s="3" t="s">
        <v>6342</v>
      </c>
      <c r="D1694" s="3" t="s">
        <v>6343</v>
      </c>
      <c r="E1694" s="3">
        <v>89</v>
      </c>
      <c r="F1694" s="3" t="s">
        <v>6350</v>
      </c>
      <c r="G1694" s="3" t="s">
        <v>6667</v>
      </c>
      <c r="H1694" s="3" t="s">
        <v>6668</v>
      </c>
      <c r="I1694" s="3" t="s">
        <v>3172</v>
      </c>
      <c r="J1694" s="3">
        <v>726.78</v>
      </c>
    </row>
    <row r="1695" spans="2:10" x14ac:dyDescent="0.25">
      <c r="B1695" s="3" t="s">
        <v>3166</v>
      </c>
      <c r="C1695" s="3" t="s">
        <v>6342</v>
      </c>
      <c r="D1695" s="3" t="s">
        <v>6343</v>
      </c>
      <c r="E1695" s="3">
        <v>89</v>
      </c>
      <c r="F1695" s="3" t="s">
        <v>6350</v>
      </c>
      <c r="G1695" s="3" t="s">
        <v>6669</v>
      </c>
      <c r="H1695" s="3" t="s">
        <v>6670</v>
      </c>
      <c r="I1695" s="3" t="s">
        <v>3172</v>
      </c>
      <c r="J1695" s="3">
        <v>1321.81</v>
      </c>
    </row>
    <row r="1696" spans="2:10" x14ac:dyDescent="0.25">
      <c r="B1696" s="3" t="s">
        <v>3166</v>
      </c>
      <c r="C1696" s="3" t="s">
        <v>6342</v>
      </c>
      <c r="D1696" s="3" t="s">
        <v>6343</v>
      </c>
      <c r="E1696" s="3">
        <v>89</v>
      </c>
      <c r="F1696" s="3" t="s">
        <v>6350</v>
      </c>
      <c r="G1696" s="3" t="s">
        <v>6671</v>
      </c>
      <c r="H1696" s="3" t="s">
        <v>6672</v>
      </c>
      <c r="I1696" s="3" t="s">
        <v>3172</v>
      </c>
      <c r="J1696" s="3">
        <v>2914.79</v>
      </c>
    </row>
    <row r="1697" spans="2:10" x14ac:dyDescent="0.25">
      <c r="B1697" s="3" t="s">
        <v>3166</v>
      </c>
      <c r="C1697" s="3" t="s">
        <v>6342</v>
      </c>
      <c r="D1697" s="3" t="s">
        <v>6343</v>
      </c>
      <c r="E1697" s="3">
        <v>89</v>
      </c>
      <c r="F1697" s="3" t="s">
        <v>6350</v>
      </c>
      <c r="G1697" s="3" t="s">
        <v>6673</v>
      </c>
      <c r="H1697" s="3" t="s">
        <v>6674</v>
      </c>
      <c r="I1697" s="3" t="s">
        <v>3172</v>
      </c>
      <c r="J1697" s="3">
        <v>1508.95</v>
      </c>
    </row>
    <row r="1698" spans="2:10" x14ac:dyDescent="0.25">
      <c r="B1698" s="3" t="s">
        <v>3166</v>
      </c>
      <c r="C1698" s="3" t="s">
        <v>6342</v>
      </c>
      <c r="D1698" s="3" t="s">
        <v>6343</v>
      </c>
      <c r="E1698" s="3">
        <v>89</v>
      </c>
      <c r="F1698" s="3" t="s">
        <v>6350</v>
      </c>
      <c r="G1698" s="3" t="s">
        <v>6675</v>
      </c>
      <c r="H1698" s="3" t="s">
        <v>6676</v>
      </c>
      <c r="I1698" s="3" t="s">
        <v>3172</v>
      </c>
      <c r="J1698" s="3">
        <v>1325.42</v>
      </c>
    </row>
    <row r="1699" spans="2:10" x14ac:dyDescent="0.25">
      <c r="B1699" s="3" t="s">
        <v>3166</v>
      </c>
      <c r="C1699" s="3" t="s">
        <v>6342</v>
      </c>
      <c r="D1699" s="3" t="s">
        <v>6343</v>
      </c>
      <c r="E1699" s="3">
        <v>89</v>
      </c>
      <c r="F1699" s="3" t="s">
        <v>6350</v>
      </c>
      <c r="G1699" s="3" t="s">
        <v>6677</v>
      </c>
      <c r="H1699" s="3" t="s">
        <v>6678</v>
      </c>
      <c r="I1699" s="3" t="s">
        <v>3172</v>
      </c>
      <c r="J1699" s="3">
        <v>1508.95</v>
      </c>
    </row>
    <row r="1700" spans="2:10" x14ac:dyDescent="0.25">
      <c r="B1700" s="3" t="s">
        <v>3166</v>
      </c>
      <c r="C1700" s="3" t="s">
        <v>6342</v>
      </c>
      <c r="D1700" s="3" t="s">
        <v>6343</v>
      </c>
      <c r="E1700" s="3">
        <v>89</v>
      </c>
      <c r="F1700" s="3" t="s">
        <v>6350</v>
      </c>
      <c r="G1700" s="3" t="s">
        <v>6679</v>
      </c>
      <c r="H1700" s="3" t="s">
        <v>6680</v>
      </c>
      <c r="I1700" s="3" t="s">
        <v>3172</v>
      </c>
      <c r="J1700" s="3">
        <v>3368.64</v>
      </c>
    </row>
    <row r="1701" spans="2:10" x14ac:dyDescent="0.25">
      <c r="B1701" s="3" t="s">
        <v>3166</v>
      </c>
      <c r="C1701" s="3" t="s">
        <v>6342</v>
      </c>
      <c r="D1701" s="3" t="s">
        <v>6343</v>
      </c>
      <c r="E1701" s="3">
        <v>89</v>
      </c>
      <c r="F1701" s="3" t="s">
        <v>6350</v>
      </c>
      <c r="G1701" s="3" t="s">
        <v>6681</v>
      </c>
      <c r="H1701" s="3" t="s">
        <v>6682</v>
      </c>
      <c r="I1701" s="3" t="s">
        <v>3172</v>
      </c>
      <c r="J1701" s="3">
        <v>2598.84</v>
      </c>
    </row>
    <row r="1702" spans="2:10" x14ac:dyDescent="0.25">
      <c r="B1702" s="3" t="s">
        <v>3166</v>
      </c>
      <c r="C1702" s="3" t="s">
        <v>6342</v>
      </c>
      <c r="D1702" s="3" t="s">
        <v>6343</v>
      </c>
      <c r="E1702" s="3">
        <v>89</v>
      </c>
      <c r="F1702" s="3" t="s">
        <v>6350</v>
      </c>
      <c r="G1702" s="3" t="s">
        <v>6683</v>
      </c>
      <c r="H1702" s="3" t="s">
        <v>6684</v>
      </c>
      <c r="I1702" s="3" t="s">
        <v>3172</v>
      </c>
      <c r="J1702" s="3">
        <v>4857.71</v>
      </c>
    </row>
    <row r="1703" spans="2:10" x14ac:dyDescent="0.25">
      <c r="B1703" s="3" t="s">
        <v>3166</v>
      </c>
      <c r="C1703" s="3" t="s">
        <v>6342</v>
      </c>
      <c r="D1703" s="3" t="s">
        <v>6343</v>
      </c>
      <c r="E1703" s="3">
        <v>89</v>
      </c>
      <c r="F1703" s="3" t="s">
        <v>6350</v>
      </c>
      <c r="G1703" s="3" t="s">
        <v>6685</v>
      </c>
      <c r="H1703" s="3" t="s">
        <v>6686</v>
      </c>
      <c r="I1703" s="3" t="s">
        <v>3172</v>
      </c>
      <c r="J1703" s="3">
        <v>556.04999999999995</v>
      </c>
    </row>
    <row r="1704" spans="2:10" x14ac:dyDescent="0.25">
      <c r="B1704" s="3" t="s">
        <v>3166</v>
      </c>
      <c r="C1704" s="3" t="s">
        <v>6342</v>
      </c>
      <c r="D1704" s="3" t="s">
        <v>6343</v>
      </c>
      <c r="E1704" s="3">
        <v>89</v>
      </c>
      <c r="F1704" s="3" t="s">
        <v>6350</v>
      </c>
      <c r="G1704" s="3" t="s">
        <v>6687</v>
      </c>
      <c r="H1704" s="3" t="s">
        <v>6688</v>
      </c>
      <c r="I1704" s="3" t="s">
        <v>3172</v>
      </c>
      <c r="J1704" s="3">
        <v>1211.02</v>
      </c>
    </row>
    <row r="1705" spans="2:10" x14ac:dyDescent="0.25">
      <c r="B1705" s="3" t="s">
        <v>3166</v>
      </c>
      <c r="C1705" s="3" t="s">
        <v>6342</v>
      </c>
      <c r="D1705" s="3" t="s">
        <v>6343</v>
      </c>
      <c r="E1705" s="3">
        <v>89</v>
      </c>
      <c r="F1705" s="3" t="s">
        <v>6350</v>
      </c>
      <c r="G1705" s="3" t="s">
        <v>6689</v>
      </c>
      <c r="H1705" s="3" t="s">
        <v>6690</v>
      </c>
      <c r="I1705" s="3" t="s">
        <v>3172</v>
      </c>
      <c r="J1705" s="3">
        <v>1236.19</v>
      </c>
    </row>
    <row r="1706" spans="2:10" x14ac:dyDescent="0.25">
      <c r="B1706" s="3" t="s">
        <v>3166</v>
      </c>
      <c r="C1706" s="3" t="s">
        <v>6342</v>
      </c>
      <c r="D1706" s="3" t="s">
        <v>6343</v>
      </c>
      <c r="E1706" s="3">
        <v>89</v>
      </c>
      <c r="F1706" s="3" t="s">
        <v>6350</v>
      </c>
      <c r="G1706" s="3" t="s">
        <v>6691</v>
      </c>
      <c r="H1706" s="3" t="s">
        <v>6692</v>
      </c>
      <c r="I1706" s="3" t="s">
        <v>3172</v>
      </c>
      <c r="J1706" s="3">
        <v>3535.36</v>
      </c>
    </row>
    <row r="1707" spans="2:10" x14ac:dyDescent="0.25">
      <c r="B1707" s="3" t="s">
        <v>3166</v>
      </c>
      <c r="C1707" s="3" t="s">
        <v>6342</v>
      </c>
      <c r="D1707" s="3" t="s">
        <v>6343</v>
      </c>
      <c r="E1707" s="3">
        <v>89</v>
      </c>
      <c r="F1707" s="3" t="s">
        <v>6350</v>
      </c>
      <c r="G1707" s="3" t="s">
        <v>6693</v>
      </c>
      <c r="H1707" s="3" t="s">
        <v>6694</v>
      </c>
      <c r="I1707" s="3" t="s">
        <v>3172</v>
      </c>
      <c r="J1707" s="3">
        <v>846.71</v>
      </c>
    </row>
    <row r="1708" spans="2:10" x14ac:dyDescent="0.25">
      <c r="B1708" s="3" t="s">
        <v>3166</v>
      </c>
      <c r="C1708" s="3" t="s">
        <v>6342</v>
      </c>
      <c r="D1708" s="3" t="s">
        <v>6343</v>
      </c>
      <c r="E1708" s="3">
        <v>89</v>
      </c>
      <c r="F1708" s="3" t="s">
        <v>6350</v>
      </c>
      <c r="G1708" s="3" t="s">
        <v>6695</v>
      </c>
      <c r="H1708" s="3" t="s">
        <v>6696</v>
      </c>
      <c r="I1708" s="3" t="s">
        <v>3172</v>
      </c>
      <c r="J1708" s="3">
        <v>4897.1000000000004</v>
      </c>
    </row>
    <row r="1709" spans="2:10" x14ac:dyDescent="0.25">
      <c r="B1709" s="3" t="s">
        <v>3166</v>
      </c>
      <c r="C1709" s="3" t="s">
        <v>6342</v>
      </c>
      <c r="D1709" s="3" t="s">
        <v>6343</v>
      </c>
      <c r="E1709" s="3">
        <v>89</v>
      </c>
      <c r="F1709" s="3" t="s">
        <v>6350</v>
      </c>
      <c r="G1709" s="3" t="s">
        <v>6697</v>
      </c>
      <c r="H1709" s="3" t="s">
        <v>6698</v>
      </c>
      <c r="I1709" s="3" t="s">
        <v>3172</v>
      </c>
      <c r="J1709" s="3">
        <v>2435.25</v>
      </c>
    </row>
    <row r="1710" spans="2:10" x14ac:dyDescent="0.25">
      <c r="B1710" s="3" t="s">
        <v>3166</v>
      </c>
      <c r="C1710" s="3" t="s">
        <v>6342</v>
      </c>
      <c r="D1710" s="3" t="s">
        <v>6343</v>
      </c>
      <c r="E1710" s="3">
        <v>89</v>
      </c>
      <c r="F1710" s="3" t="s">
        <v>6350</v>
      </c>
      <c r="G1710" s="3" t="s">
        <v>6699</v>
      </c>
      <c r="H1710" s="3" t="s">
        <v>6700</v>
      </c>
      <c r="I1710" s="3" t="s">
        <v>3172</v>
      </c>
      <c r="J1710" s="3">
        <v>4898.1000000000004</v>
      </c>
    </row>
    <row r="1711" spans="2:10" x14ac:dyDescent="0.25">
      <c r="B1711" s="3" t="s">
        <v>3166</v>
      </c>
      <c r="C1711" s="3" t="s">
        <v>6342</v>
      </c>
      <c r="D1711" s="3" t="s">
        <v>6343</v>
      </c>
      <c r="E1711" s="3">
        <v>89</v>
      </c>
      <c r="F1711" s="3" t="s">
        <v>6350</v>
      </c>
      <c r="G1711" s="3" t="s">
        <v>6701</v>
      </c>
      <c r="H1711" s="3" t="s">
        <v>6702</v>
      </c>
      <c r="I1711" s="3" t="s">
        <v>3172</v>
      </c>
      <c r="J1711" s="3">
        <v>5054.8999999999996</v>
      </c>
    </row>
    <row r="1712" spans="2:10" x14ac:dyDescent="0.25">
      <c r="B1712" s="3" t="s">
        <v>3166</v>
      </c>
      <c r="C1712" s="3" t="s">
        <v>6342</v>
      </c>
      <c r="D1712" s="3" t="s">
        <v>6343</v>
      </c>
      <c r="E1712" s="3">
        <v>89</v>
      </c>
      <c r="F1712" s="3" t="s">
        <v>6350</v>
      </c>
      <c r="G1712" s="3" t="s">
        <v>6703</v>
      </c>
      <c r="H1712" s="3" t="s">
        <v>6704</v>
      </c>
      <c r="I1712" s="3" t="s">
        <v>3172</v>
      </c>
      <c r="J1712" s="3">
        <v>2435.25</v>
      </c>
    </row>
    <row r="1713" spans="2:10" x14ac:dyDescent="0.25">
      <c r="B1713" s="3" t="s">
        <v>3166</v>
      </c>
      <c r="C1713" s="3" t="s">
        <v>6342</v>
      </c>
      <c r="D1713" s="3" t="s">
        <v>6343</v>
      </c>
      <c r="E1713" s="3">
        <v>89</v>
      </c>
      <c r="F1713" s="3" t="s">
        <v>6350</v>
      </c>
      <c r="G1713" s="3" t="s">
        <v>6705</v>
      </c>
      <c r="H1713" s="3" t="s">
        <v>6706</v>
      </c>
      <c r="I1713" s="3" t="s">
        <v>3172</v>
      </c>
      <c r="J1713" s="3">
        <v>2933.65</v>
      </c>
    </row>
    <row r="1714" spans="2:10" x14ac:dyDescent="0.25">
      <c r="B1714" s="3" t="s">
        <v>3166</v>
      </c>
      <c r="C1714" s="3" t="s">
        <v>6342</v>
      </c>
      <c r="D1714" s="3" t="s">
        <v>6343</v>
      </c>
      <c r="E1714" s="3">
        <v>89</v>
      </c>
      <c r="F1714" s="3" t="s">
        <v>6350</v>
      </c>
      <c r="G1714" s="3" t="s">
        <v>6707</v>
      </c>
      <c r="H1714" s="3" t="s">
        <v>6708</v>
      </c>
      <c r="I1714" s="3" t="s">
        <v>3172</v>
      </c>
      <c r="J1714" s="3">
        <v>1392.14</v>
      </c>
    </row>
    <row r="1715" spans="2:10" x14ac:dyDescent="0.25">
      <c r="B1715" s="3" t="s">
        <v>3166</v>
      </c>
      <c r="C1715" s="3" t="s">
        <v>6342</v>
      </c>
      <c r="D1715" s="3" t="s">
        <v>6343</v>
      </c>
      <c r="E1715" s="3">
        <v>89</v>
      </c>
      <c r="F1715" s="3" t="s">
        <v>6350</v>
      </c>
      <c r="G1715" s="3" t="s">
        <v>6709</v>
      </c>
      <c r="H1715" s="3" t="s">
        <v>6710</v>
      </c>
      <c r="I1715" s="3" t="s">
        <v>3172</v>
      </c>
      <c r="J1715" s="3">
        <v>1508.95</v>
      </c>
    </row>
    <row r="1716" spans="2:10" x14ac:dyDescent="0.25">
      <c r="B1716" s="3" t="s">
        <v>3166</v>
      </c>
      <c r="C1716" s="3" t="s">
        <v>6342</v>
      </c>
      <c r="D1716" s="3" t="s">
        <v>6343</v>
      </c>
      <c r="E1716" s="3">
        <v>89</v>
      </c>
      <c r="F1716" s="3" t="s">
        <v>6350</v>
      </c>
      <c r="G1716" s="3" t="s">
        <v>6711</v>
      </c>
      <c r="H1716" s="3" t="s">
        <v>6712</v>
      </c>
      <c r="I1716" s="3" t="s">
        <v>3172</v>
      </c>
      <c r="J1716" s="3">
        <v>2781.66</v>
      </c>
    </row>
    <row r="1717" spans="2:10" x14ac:dyDescent="0.25">
      <c r="B1717" s="3" t="s">
        <v>3166</v>
      </c>
      <c r="C1717" s="3" t="s">
        <v>6342</v>
      </c>
      <c r="D1717" s="3" t="s">
        <v>6343</v>
      </c>
      <c r="E1717" s="3">
        <v>89</v>
      </c>
      <c r="F1717" s="3" t="s">
        <v>6350</v>
      </c>
      <c r="G1717" s="3" t="s">
        <v>6713</v>
      </c>
      <c r="H1717" s="3" t="s">
        <v>6714</v>
      </c>
      <c r="I1717" s="3" t="s">
        <v>3172</v>
      </c>
      <c r="J1717" s="3">
        <v>2781.66</v>
      </c>
    </row>
    <row r="1718" spans="2:10" x14ac:dyDescent="0.25">
      <c r="B1718" s="3" t="s">
        <v>3166</v>
      </c>
      <c r="C1718" s="3" t="s">
        <v>6342</v>
      </c>
      <c r="D1718" s="3" t="s">
        <v>6343</v>
      </c>
      <c r="E1718" s="3">
        <v>89</v>
      </c>
      <c r="F1718" s="3" t="s">
        <v>6350</v>
      </c>
      <c r="G1718" s="3" t="s">
        <v>6715</v>
      </c>
      <c r="H1718" s="3" t="s">
        <v>6716</v>
      </c>
      <c r="I1718" s="3" t="s">
        <v>3172</v>
      </c>
      <c r="J1718" s="3">
        <v>3368.64</v>
      </c>
    </row>
    <row r="1719" spans="2:10" x14ac:dyDescent="0.25">
      <c r="B1719" s="3" t="s">
        <v>3166</v>
      </c>
      <c r="C1719" s="3" t="s">
        <v>6342</v>
      </c>
      <c r="D1719" s="3" t="s">
        <v>6343</v>
      </c>
      <c r="E1719" s="3">
        <v>89</v>
      </c>
      <c r="F1719" s="3" t="s">
        <v>6350</v>
      </c>
      <c r="G1719" s="3" t="s">
        <v>6717</v>
      </c>
      <c r="H1719" s="3" t="s">
        <v>6718</v>
      </c>
      <c r="I1719" s="3" t="s">
        <v>3172</v>
      </c>
      <c r="J1719" s="3">
        <v>1645.92</v>
      </c>
    </row>
    <row r="1720" spans="2:10" x14ac:dyDescent="0.25">
      <c r="B1720" s="3" t="s">
        <v>3166</v>
      </c>
      <c r="C1720" s="3" t="s">
        <v>6342</v>
      </c>
      <c r="D1720" s="3" t="s">
        <v>6343</v>
      </c>
      <c r="E1720" s="3">
        <v>89</v>
      </c>
      <c r="F1720" s="3" t="s">
        <v>6350</v>
      </c>
      <c r="G1720" s="3" t="s">
        <v>6719</v>
      </c>
      <c r="H1720" s="3" t="s">
        <v>6720</v>
      </c>
      <c r="I1720" s="3" t="s">
        <v>3172</v>
      </c>
      <c r="J1720" s="3">
        <v>1811.58</v>
      </c>
    </row>
    <row r="1721" spans="2:10" x14ac:dyDescent="0.25">
      <c r="B1721" s="3" t="s">
        <v>3166</v>
      </c>
      <c r="C1721" s="3" t="s">
        <v>6342</v>
      </c>
      <c r="D1721" s="3" t="s">
        <v>6343</v>
      </c>
      <c r="E1721" s="3">
        <v>89</v>
      </c>
      <c r="F1721" s="3" t="s">
        <v>6350</v>
      </c>
      <c r="G1721" s="3" t="s">
        <v>6721</v>
      </c>
      <c r="H1721" s="3" t="s">
        <v>6722</v>
      </c>
      <c r="I1721" s="3" t="s">
        <v>3172</v>
      </c>
      <c r="J1721" s="3">
        <v>3355.14</v>
      </c>
    </row>
    <row r="1722" spans="2:10" x14ac:dyDescent="0.25">
      <c r="B1722" s="3" t="s">
        <v>3166</v>
      </c>
      <c r="C1722" s="3" t="s">
        <v>6342</v>
      </c>
      <c r="D1722" s="3" t="s">
        <v>6343</v>
      </c>
      <c r="E1722" s="3">
        <v>89</v>
      </c>
      <c r="F1722" s="3" t="s">
        <v>6350</v>
      </c>
      <c r="G1722" s="3" t="s">
        <v>6723</v>
      </c>
      <c r="H1722" s="3" t="s">
        <v>6724</v>
      </c>
      <c r="I1722" s="3" t="s">
        <v>3172</v>
      </c>
      <c r="J1722" s="3">
        <v>3355.14</v>
      </c>
    </row>
    <row r="1723" spans="2:10" x14ac:dyDescent="0.25">
      <c r="B1723" s="3" t="s">
        <v>3166</v>
      </c>
      <c r="C1723" s="3" t="s">
        <v>6342</v>
      </c>
      <c r="D1723" s="3" t="s">
        <v>6343</v>
      </c>
      <c r="E1723" s="3">
        <v>89</v>
      </c>
      <c r="F1723" s="3" t="s">
        <v>6350</v>
      </c>
      <c r="G1723" s="3" t="s">
        <v>6725</v>
      </c>
      <c r="H1723" s="3" t="s">
        <v>6726</v>
      </c>
      <c r="I1723" s="3" t="s">
        <v>3172</v>
      </c>
      <c r="J1723" s="3">
        <v>4093.4</v>
      </c>
    </row>
    <row r="1724" spans="2:10" x14ac:dyDescent="0.25">
      <c r="B1724" s="3" t="s">
        <v>3166</v>
      </c>
      <c r="C1724" s="3" t="s">
        <v>6342</v>
      </c>
      <c r="D1724" s="3" t="s">
        <v>6343</v>
      </c>
      <c r="E1724" s="3">
        <v>89</v>
      </c>
      <c r="F1724" s="3" t="s">
        <v>6350</v>
      </c>
      <c r="G1724" s="3" t="s">
        <v>6727</v>
      </c>
      <c r="H1724" s="3" t="s">
        <v>6728</v>
      </c>
      <c r="I1724" s="3" t="s">
        <v>3172</v>
      </c>
      <c r="J1724" s="3">
        <v>327.14</v>
      </c>
    </row>
    <row r="1725" spans="2:10" x14ac:dyDescent="0.25">
      <c r="B1725" s="3" t="s">
        <v>3166</v>
      </c>
      <c r="C1725" s="3" t="s">
        <v>6342</v>
      </c>
      <c r="D1725" s="3" t="s">
        <v>6343</v>
      </c>
      <c r="E1725" s="3">
        <v>89</v>
      </c>
      <c r="F1725" s="3" t="s">
        <v>6350</v>
      </c>
      <c r="G1725" s="3" t="s">
        <v>6729</v>
      </c>
      <c r="H1725" s="3" t="s">
        <v>6730</v>
      </c>
      <c r="I1725" s="3" t="s">
        <v>3172</v>
      </c>
      <c r="J1725" s="3">
        <v>310.57</v>
      </c>
    </row>
    <row r="1726" spans="2:10" x14ac:dyDescent="0.25">
      <c r="B1726" s="3" t="s">
        <v>3166</v>
      </c>
      <c r="C1726" s="3" t="s">
        <v>6342</v>
      </c>
      <c r="D1726" s="3" t="s">
        <v>6343</v>
      </c>
      <c r="E1726" s="3">
        <v>89</v>
      </c>
      <c r="F1726" s="3" t="s">
        <v>6350</v>
      </c>
      <c r="G1726" s="3" t="s">
        <v>6731</v>
      </c>
      <c r="H1726" s="3" t="s">
        <v>6732</v>
      </c>
      <c r="I1726" s="3" t="s">
        <v>3172</v>
      </c>
      <c r="J1726" s="3">
        <v>549.89</v>
      </c>
    </row>
    <row r="1727" spans="2:10" x14ac:dyDescent="0.25">
      <c r="B1727" s="3" t="s">
        <v>3166</v>
      </c>
      <c r="C1727" s="3" t="s">
        <v>6342</v>
      </c>
      <c r="D1727" s="3" t="s">
        <v>6343</v>
      </c>
      <c r="E1727" s="3">
        <v>89</v>
      </c>
      <c r="F1727" s="3" t="s">
        <v>6350</v>
      </c>
      <c r="G1727" s="3" t="s">
        <v>6733</v>
      </c>
      <c r="H1727" s="3" t="s">
        <v>6734</v>
      </c>
      <c r="I1727" s="3" t="s">
        <v>3172</v>
      </c>
      <c r="J1727" s="3">
        <v>549.89</v>
      </c>
    </row>
    <row r="1728" spans="2:10" x14ac:dyDescent="0.25">
      <c r="B1728" s="3" t="s">
        <v>3166</v>
      </c>
      <c r="C1728" s="3" t="s">
        <v>6342</v>
      </c>
      <c r="D1728" s="3" t="s">
        <v>6343</v>
      </c>
      <c r="E1728" s="3">
        <v>89</v>
      </c>
      <c r="F1728" s="3" t="s">
        <v>6350</v>
      </c>
      <c r="G1728" s="3" t="s">
        <v>6735</v>
      </c>
      <c r="H1728" s="3" t="s">
        <v>6736</v>
      </c>
      <c r="I1728" s="3" t="s">
        <v>3172</v>
      </c>
      <c r="J1728" s="3">
        <v>624.54</v>
      </c>
    </row>
    <row r="1729" spans="2:10" x14ac:dyDescent="0.25">
      <c r="B1729" s="3" t="s">
        <v>3166</v>
      </c>
      <c r="C1729" s="3" t="s">
        <v>6342</v>
      </c>
      <c r="D1729" s="3" t="s">
        <v>6343</v>
      </c>
      <c r="E1729" s="3">
        <v>89</v>
      </c>
      <c r="F1729" s="3" t="s">
        <v>6350</v>
      </c>
      <c r="G1729" s="3" t="s">
        <v>6737</v>
      </c>
      <c r="H1729" s="3" t="s">
        <v>6738</v>
      </c>
      <c r="I1729" s="3" t="s">
        <v>3172</v>
      </c>
      <c r="J1729" s="3">
        <v>435.57</v>
      </c>
    </row>
    <row r="1730" spans="2:10" x14ac:dyDescent="0.25">
      <c r="B1730" s="3" t="s">
        <v>3166</v>
      </c>
      <c r="C1730" s="3" t="s">
        <v>6342</v>
      </c>
      <c r="D1730" s="3" t="s">
        <v>6343</v>
      </c>
      <c r="E1730" s="3">
        <v>89</v>
      </c>
      <c r="F1730" s="3" t="s">
        <v>6350</v>
      </c>
      <c r="G1730" s="3" t="s">
        <v>6739</v>
      </c>
      <c r="H1730" s="3" t="s">
        <v>6740</v>
      </c>
      <c r="I1730" s="3" t="s">
        <v>3172</v>
      </c>
      <c r="J1730" s="3">
        <v>424.49</v>
      </c>
    </row>
    <row r="1731" spans="2:10" x14ac:dyDescent="0.25">
      <c r="B1731" s="3" t="s">
        <v>3166</v>
      </c>
      <c r="C1731" s="3" t="s">
        <v>6342</v>
      </c>
      <c r="D1731" s="3" t="s">
        <v>6343</v>
      </c>
      <c r="E1731" s="3">
        <v>89</v>
      </c>
      <c r="F1731" s="3" t="s">
        <v>6350</v>
      </c>
      <c r="G1731" s="3" t="s">
        <v>6741</v>
      </c>
      <c r="H1731" s="3" t="s">
        <v>6742</v>
      </c>
      <c r="I1731" s="3" t="s">
        <v>3172</v>
      </c>
      <c r="J1731" s="3">
        <v>643.96</v>
      </c>
    </row>
    <row r="1732" spans="2:10" x14ac:dyDescent="0.25">
      <c r="B1732" s="3" t="s">
        <v>3166</v>
      </c>
      <c r="C1732" s="3" t="s">
        <v>6342</v>
      </c>
      <c r="D1732" s="3" t="s">
        <v>6343</v>
      </c>
      <c r="E1732" s="3">
        <v>89</v>
      </c>
      <c r="F1732" s="3" t="s">
        <v>6350</v>
      </c>
      <c r="G1732" s="3" t="s">
        <v>6743</v>
      </c>
      <c r="H1732" s="3" t="s">
        <v>6744</v>
      </c>
      <c r="I1732" s="3" t="s">
        <v>3172</v>
      </c>
      <c r="J1732" s="3">
        <v>643.96</v>
      </c>
    </row>
    <row r="1733" spans="2:10" x14ac:dyDescent="0.25">
      <c r="B1733" s="3" t="s">
        <v>3166</v>
      </c>
      <c r="C1733" s="3" t="s">
        <v>6342</v>
      </c>
      <c r="D1733" s="3" t="s">
        <v>6343</v>
      </c>
      <c r="E1733" s="3">
        <v>89</v>
      </c>
      <c r="F1733" s="3" t="s">
        <v>6350</v>
      </c>
      <c r="G1733" s="3" t="s">
        <v>6745</v>
      </c>
      <c r="H1733" s="3" t="s">
        <v>6746</v>
      </c>
      <c r="I1733" s="3" t="s">
        <v>3172</v>
      </c>
      <c r="J1733" s="3">
        <v>871.43</v>
      </c>
    </row>
    <row r="1734" spans="2:10" x14ac:dyDescent="0.25">
      <c r="B1734" s="3" t="s">
        <v>3166</v>
      </c>
      <c r="C1734" s="3" t="s">
        <v>6342</v>
      </c>
      <c r="D1734" s="3" t="s">
        <v>6343</v>
      </c>
      <c r="E1734" s="3">
        <v>89</v>
      </c>
      <c r="F1734" s="3" t="s">
        <v>6350</v>
      </c>
      <c r="G1734" s="3" t="s">
        <v>6747</v>
      </c>
      <c r="H1734" s="3" t="s">
        <v>6748</v>
      </c>
      <c r="I1734" s="3" t="s">
        <v>3172</v>
      </c>
      <c r="J1734" s="3">
        <v>618.07000000000005</v>
      </c>
    </row>
    <row r="1735" spans="2:10" x14ac:dyDescent="0.25">
      <c r="B1735" s="3" t="s">
        <v>3166</v>
      </c>
      <c r="C1735" s="3" t="s">
        <v>6342</v>
      </c>
      <c r="D1735" s="3" t="s">
        <v>6343</v>
      </c>
      <c r="E1735" s="3">
        <v>89</v>
      </c>
      <c r="F1735" s="3" t="s">
        <v>6350</v>
      </c>
      <c r="G1735" s="3" t="s">
        <v>6749</v>
      </c>
      <c r="H1735" s="3" t="s">
        <v>6750</v>
      </c>
      <c r="I1735" s="3" t="s">
        <v>3172</v>
      </c>
      <c r="J1735" s="3">
        <v>621.94000000000005</v>
      </c>
    </row>
    <row r="1736" spans="2:10" x14ac:dyDescent="0.25">
      <c r="B1736" s="3" t="s">
        <v>3166</v>
      </c>
      <c r="C1736" s="3" t="s">
        <v>6342</v>
      </c>
      <c r="D1736" s="3" t="s">
        <v>6343</v>
      </c>
      <c r="E1736" s="3">
        <v>89</v>
      </c>
      <c r="F1736" s="3" t="s">
        <v>6350</v>
      </c>
      <c r="G1736" s="3" t="s">
        <v>6751</v>
      </c>
      <c r="H1736" s="3" t="s">
        <v>6752</v>
      </c>
      <c r="I1736" s="3" t="s">
        <v>3172</v>
      </c>
      <c r="J1736" s="3">
        <v>1120.8800000000001</v>
      </c>
    </row>
    <row r="1737" spans="2:10" x14ac:dyDescent="0.25">
      <c r="B1737" s="3" t="s">
        <v>3166</v>
      </c>
      <c r="C1737" s="3" t="s">
        <v>6342</v>
      </c>
      <c r="D1737" s="3" t="s">
        <v>6343</v>
      </c>
      <c r="E1737" s="3">
        <v>89</v>
      </c>
      <c r="F1737" s="3" t="s">
        <v>6350</v>
      </c>
      <c r="G1737" s="3" t="s">
        <v>6753</v>
      </c>
      <c r="H1737" s="3" t="s">
        <v>6754</v>
      </c>
      <c r="I1737" s="3" t="s">
        <v>3172</v>
      </c>
      <c r="J1737" s="3">
        <v>1120.8800000000001</v>
      </c>
    </row>
    <row r="1738" spans="2:10" x14ac:dyDescent="0.25">
      <c r="B1738" s="3" t="s">
        <v>3166</v>
      </c>
      <c r="C1738" s="3" t="s">
        <v>6342</v>
      </c>
      <c r="D1738" s="3" t="s">
        <v>6343</v>
      </c>
      <c r="E1738" s="3">
        <v>89</v>
      </c>
      <c r="F1738" s="3" t="s">
        <v>6350</v>
      </c>
      <c r="G1738" s="3" t="s">
        <v>6755</v>
      </c>
      <c r="H1738" s="3" t="s">
        <v>6756</v>
      </c>
      <c r="I1738" s="3" t="s">
        <v>3172</v>
      </c>
      <c r="J1738" s="3">
        <v>1309.43</v>
      </c>
    </row>
    <row r="1739" spans="2:10" x14ac:dyDescent="0.25">
      <c r="B1739" s="3" t="s">
        <v>3166</v>
      </c>
      <c r="C1739" s="3" t="s">
        <v>6342</v>
      </c>
      <c r="D1739" s="3" t="s">
        <v>6343</v>
      </c>
      <c r="E1739" s="3">
        <v>89</v>
      </c>
      <c r="F1739" s="3" t="s">
        <v>6350</v>
      </c>
      <c r="G1739" s="3" t="s">
        <v>6757</v>
      </c>
      <c r="H1739" s="3" t="s">
        <v>6758</v>
      </c>
      <c r="I1739" s="3" t="s">
        <v>3172</v>
      </c>
      <c r="J1739" s="3">
        <v>953.53</v>
      </c>
    </row>
    <row r="1740" spans="2:10" x14ac:dyDescent="0.25">
      <c r="B1740" s="3" t="s">
        <v>3166</v>
      </c>
      <c r="C1740" s="3" t="s">
        <v>6342</v>
      </c>
      <c r="D1740" s="3" t="s">
        <v>6343</v>
      </c>
      <c r="E1740" s="3">
        <v>89</v>
      </c>
      <c r="F1740" s="3" t="s">
        <v>6350</v>
      </c>
      <c r="G1740" s="3" t="s">
        <v>6759</v>
      </c>
      <c r="H1740" s="3" t="s">
        <v>6760</v>
      </c>
      <c r="I1740" s="3" t="s">
        <v>3172</v>
      </c>
      <c r="J1740" s="3">
        <v>998.35</v>
      </c>
    </row>
    <row r="1741" spans="2:10" x14ac:dyDescent="0.25">
      <c r="B1741" s="3" t="s">
        <v>3166</v>
      </c>
      <c r="C1741" s="3" t="s">
        <v>6342</v>
      </c>
      <c r="D1741" s="3" t="s">
        <v>6343</v>
      </c>
      <c r="E1741" s="3">
        <v>89</v>
      </c>
      <c r="F1741" s="3" t="s">
        <v>6350</v>
      </c>
      <c r="G1741" s="3" t="s">
        <v>6761</v>
      </c>
      <c r="H1741" s="3" t="s">
        <v>6762</v>
      </c>
      <c r="I1741" s="3" t="s">
        <v>3172</v>
      </c>
      <c r="J1741" s="3">
        <v>1821.11</v>
      </c>
    </row>
    <row r="1742" spans="2:10" x14ac:dyDescent="0.25">
      <c r="B1742" s="3" t="s">
        <v>3166</v>
      </c>
      <c r="C1742" s="3" t="s">
        <v>6342</v>
      </c>
      <c r="D1742" s="3" t="s">
        <v>6343</v>
      </c>
      <c r="E1742" s="3">
        <v>89</v>
      </c>
      <c r="F1742" s="3" t="s">
        <v>6350</v>
      </c>
      <c r="G1742" s="3" t="s">
        <v>6763</v>
      </c>
      <c r="H1742" s="3" t="s">
        <v>6764</v>
      </c>
      <c r="I1742" s="3" t="s">
        <v>3172</v>
      </c>
      <c r="J1742" s="3">
        <v>1821.11</v>
      </c>
    </row>
    <row r="1743" spans="2:10" x14ac:dyDescent="0.25">
      <c r="B1743" s="3" t="s">
        <v>3166</v>
      </c>
      <c r="C1743" s="3" t="s">
        <v>6342</v>
      </c>
      <c r="D1743" s="3" t="s">
        <v>6343</v>
      </c>
      <c r="E1743" s="3">
        <v>89</v>
      </c>
      <c r="F1743" s="3" t="s">
        <v>6350</v>
      </c>
      <c r="G1743" s="3" t="s">
        <v>6765</v>
      </c>
      <c r="H1743" s="3" t="s">
        <v>6766</v>
      </c>
      <c r="I1743" s="3" t="s">
        <v>3172</v>
      </c>
      <c r="J1743" s="3">
        <v>2168.7199999999998</v>
      </c>
    </row>
    <row r="1744" spans="2:10" x14ac:dyDescent="0.25">
      <c r="B1744" s="3" t="s">
        <v>3166</v>
      </c>
      <c r="C1744" s="3" t="s">
        <v>6342</v>
      </c>
      <c r="D1744" s="3" t="s">
        <v>6343</v>
      </c>
      <c r="E1744" s="3">
        <v>89</v>
      </c>
      <c r="F1744" s="3" t="s">
        <v>6350</v>
      </c>
      <c r="G1744" s="3" t="s">
        <v>6767</v>
      </c>
      <c r="H1744" s="3" t="s">
        <v>6768</v>
      </c>
      <c r="I1744" s="3" t="s">
        <v>3172</v>
      </c>
      <c r="J1744" s="3">
        <v>1127.3499999999999</v>
      </c>
    </row>
    <row r="1745" spans="2:10" x14ac:dyDescent="0.25">
      <c r="B1745" s="3" t="s">
        <v>3166</v>
      </c>
      <c r="C1745" s="3" t="s">
        <v>6342</v>
      </c>
      <c r="D1745" s="3" t="s">
        <v>6343</v>
      </c>
      <c r="E1745" s="3">
        <v>89</v>
      </c>
      <c r="F1745" s="3" t="s">
        <v>6350</v>
      </c>
      <c r="G1745" s="3" t="s">
        <v>6769</v>
      </c>
      <c r="H1745" s="3" t="s">
        <v>6770</v>
      </c>
      <c r="I1745" s="3" t="s">
        <v>3172</v>
      </c>
      <c r="J1745" s="3">
        <v>1198.58</v>
      </c>
    </row>
    <row r="1746" spans="2:10" x14ac:dyDescent="0.25">
      <c r="B1746" s="3" t="s">
        <v>3166</v>
      </c>
      <c r="C1746" s="3" t="s">
        <v>6342</v>
      </c>
      <c r="D1746" s="3" t="s">
        <v>6343</v>
      </c>
      <c r="E1746" s="3">
        <v>89</v>
      </c>
      <c r="F1746" s="3" t="s">
        <v>6350</v>
      </c>
      <c r="G1746" s="3" t="s">
        <v>6771</v>
      </c>
      <c r="H1746" s="3" t="s">
        <v>6772</v>
      </c>
      <c r="I1746" s="3" t="s">
        <v>3172</v>
      </c>
      <c r="J1746" s="3">
        <v>2196.56</v>
      </c>
    </row>
    <row r="1747" spans="2:10" x14ac:dyDescent="0.25">
      <c r="B1747" s="3" t="s">
        <v>3166</v>
      </c>
      <c r="C1747" s="3" t="s">
        <v>6342</v>
      </c>
      <c r="D1747" s="3" t="s">
        <v>6343</v>
      </c>
      <c r="E1747" s="3">
        <v>89</v>
      </c>
      <c r="F1747" s="3" t="s">
        <v>6350</v>
      </c>
      <c r="G1747" s="3" t="s">
        <v>6773</v>
      </c>
      <c r="H1747" s="3" t="s">
        <v>6774</v>
      </c>
      <c r="I1747" s="3" t="s">
        <v>3172</v>
      </c>
      <c r="J1747" s="3">
        <v>2196.56</v>
      </c>
    </row>
    <row r="1748" spans="2:10" x14ac:dyDescent="0.25">
      <c r="B1748" s="3" t="s">
        <v>3166</v>
      </c>
      <c r="C1748" s="3" t="s">
        <v>6342</v>
      </c>
      <c r="D1748" s="3" t="s">
        <v>6343</v>
      </c>
      <c r="E1748" s="3">
        <v>89</v>
      </c>
      <c r="F1748" s="3" t="s">
        <v>6350</v>
      </c>
      <c r="G1748" s="3" t="s">
        <v>6775</v>
      </c>
      <c r="H1748" s="3" t="s">
        <v>6776</v>
      </c>
      <c r="I1748" s="3" t="s">
        <v>3172</v>
      </c>
      <c r="J1748" s="3">
        <v>2635.32</v>
      </c>
    </row>
    <row r="1749" spans="2:10" x14ac:dyDescent="0.25">
      <c r="B1749" s="3" t="s">
        <v>3166</v>
      </c>
      <c r="C1749" s="3" t="s">
        <v>6342</v>
      </c>
      <c r="D1749" s="3" t="s">
        <v>6343</v>
      </c>
      <c r="E1749" s="3">
        <v>89</v>
      </c>
      <c r="F1749" s="3" t="s">
        <v>6350</v>
      </c>
      <c r="G1749" s="3" t="s">
        <v>6777</v>
      </c>
      <c r="H1749" s="3" t="s">
        <v>6778</v>
      </c>
      <c r="I1749" s="3" t="s">
        <v>3172</v>
      </c>
      <c r="J1749" s="3">
        <v>1269.58</v>
      </c>
    </row>
    <row r="1750" spans="2:10" x14ac:dyDescent="0.25">
      <c r="B1750" s="3" t="s">
        <v>3166</v>
      </c>
      <c r="C1750" s="3" t="s">
        <v>6342</v>
      </c>
      <c r="D1750" s="3" t="s">
        <v>6343</v>
      </c>
      <c r="E1750" s="3">
        <v>89</v>
      </c>
      <c r="F1750" s="3" t="s">
        <v>6350</v>
      </c>
      <c r="G1750" s="3" t="s">
        <v>6779</v>
      </c>
      <c r="H1750" s="3" t="s">
        <v>6780</v>
      </c>
      <c r="I1750" s="3" t="s">
        <v>3172</v>
      </c>
      <c r="J1750" s="3">
        <v>1364.55</v>
      </c>
    </row>
    <row r="1751" spans="2:10" x14ac:dyDescent="0.25">
      <c r="B1751" s="3" t="s">
        <v>3166</v>
      </c>
      <c r="C1751" s="3" t="s">
        <v>6342</v>
      </c>
      <c r="D1751" s="3" t="s">
        <v>6343</v>
      </c>
      <c r="E1751" s="3">
        <v>89</v>
      </c>
      <c r="F1751" s="3" t="s">
        <v>6350</v>
      </c>
      <c r="G1751" s="3" t="s">
        <v>6781</v>
      </c>
      <c r="H1751" s="3" t="s">
        <v>6782</v>
      </c>
      <c r="I1751" s="3" t="s">
        <v>3172</v>
      </c>
      <c r="J1751" s="3">
        <v>2509.0100000000002</v>
      </c>
    </row>
    <row r="1752" spans="2:10" x14ac:dyDescent="0.25">
      <c r="B1752" s="3" t="s">
        <v>3166</v>
      </c>
      <c r="C1752" s="3" t="s">
        <v>6342</v>
      </c>
      <c r="D1752" s="3" t="s">
        <v>6343</v>
      </c>
      <c r="E1752" s="3">
        <v>89</v>
      </c>
      <c r="F1752" s="3" t="s">
        <v>6350</v>
      </c>
      <c r="G1752" s="3" t="s">
        <v>6783</v>
      </c>
      <c r="H1752" s="3" t="s">
        <v>6784</v>
      </c>
      <c r="I1752" s="3" t="s">
        <v>3172</v>
      </c>
      <c r="J1752" s="3">
        <v>2509.0100000000002</v>
      </c>
    </row>
    <row r="1753" spans="2:10" x14ac:dyDescent="0.25">
      <c r="B1753" s="3" t="s">
        <v>3166</v>
      </c>
      <c r="C1753" s="3" t="s">
        <v>6342</v>
      </c>
      <c r="D1753" s="3" t="s">
        <v>6343</v>
      </c>
      <c r="E1753" s="3">
        <v>89</v>
      </c>
      <c r="F1753" s="3" t="s">
        <v>6350</v>
      </c>
      <c r="G1753" s="3" t="s">
        <v>6785</v>
      </c>
      <c r="H1753" s="3" t="s">
        <v>6786</v>
      </c>
      <c r="I1753" s="3" t="s">
        <v>3172</v>
      </c>
      <c r="J1753" s="3">
        <v>3026.07</v>
      </c>
    </row>
    <row r="1754" spans="2:10" x14ac:dyDescent="0.25">
      <c r="B1754" s="3" t="s">
        <v>3166</v>
      </c>
      <c r="C1754" s="3" t="s">
        <v>6342</v>
      </c>
      <c r="D1754" s="3" t="s">
        <v>6343</v>
      </c>
      <c r="E1754" s="3">
        <v>89</v>
      </c>
      <c r="F1754" s="3" t="s">
        <v>6350</v>
      </c>
      <c r="G1754" s="3" t="s">
        <v>6787</v>
      </c>
      <c r="H1754" s="3" t="s">
        <v>6788</v>
      </c>
      <c r="I1754" s="3" t="s">
        <v>3172</v>
      </c>
      <c r="J1754" s="3">
        <v>1690.38</v>
      </c>
    </row>
    <row r="1755" spans="2:10" x14ac:dyDescent="0.25">
      <c r="B1755" s="3" t="s">
        <v>3166</v>
      </c>
      <c r="C1755" s="3" t="s">
        <v>6342</v>
      </c>
      <c r="D1755" s="3" t="s">
        <v>6343</v>
      </c>
      <c r="E1755" s="3">
        <v>89</v>
      </c>
      <c r="F1755" s="3" t="s">
        <v>6350</v>
      </c>
      <c r="G1755" s="3" t="s">
        <v>6789</v>
      </c>
      <c r="H1755" s="3" t="s">
        <v>6790</v>
      </c>
      <c r="I1755" s="3" t="s">
        <v>3172</v>
      </c>
      <c r="J1755" s="3">
        <v>1865.06</v>
      </c>
    </row>
    <row r="1756" spans="2:10" x14ac:dyDescent="0.25">
      <c r="B1756" s="3" t="s">
        <v>3166</v>
      </c>
      <c r="C1756" s="3" t="s">
        <v>6342</v>
      </c>
      <c r="D1756" s="3" t="s">
        <v>6343</v>
      </c>
      <c r="E1756" s="3">
        <v>89</v>
      </c>
      <c r="F1756" s="3" t="s">
        <v>6350</v>
      </c>
      <c r="G1756" s="3" t="s">
        <v>6791</v>
      </c>
      <c r="H1756" s="3" t="s">
        <v>6792</v>
      </c>
      <c r="I1756" s="3" t="s">
        <v>3172</v>
      </c>
      <c r="J1756" s="3">
        <v>3456.75</v>
      </c>
    </row>
    <row r="1757" spans="2:10" x14ac:dyDescent="0.25">
      <c r="B1757" s="3" t="s">
        <v>3166</v>
      </c>
      <c r="C1757" s="3" t="s">
        <v>6342</v>
      </c>
      <c r="D1757" s="3" t="s">
        <v>6343</v>
      </c>
      <c r="E1757" s="3">
        <v>89</v>
      </c>
      <c r="F1757" s="3" t="s">
        <v>6350</v>
      </c>
      <c r="G1757" s="3" t="s">
        <v>6793</v>
      </c>
      <c r="H1757" s="3" t="s">
        <v>6794</v>
      </c>
      <c r="I1757" s="3" t="s">
        <v>3172</v>
      </c>
      <c r="J1757" s="3">
        <v>3456.75</v>
      </c>
    </row>
    <row r="1758" spans="2:10" x14ac:dyDescent="0.25">
      <c r="B1758" s="3" t="s">
        <v>3166</v>
      </c>
      <c r="C1758" s="3" t="s">
        <v>6342</v>
      </c>
      <c r="D1758" s="3" t="s">
        <v>6343</v>
      </c>
      <c r="E1758" s="3">
        <v>89</v>
      </c>
      <c r="F1758" s="3" t="s">
        <v>6350</v>
      </c>
      <c r="G1758" s="3" t="s">
        <v>6795</v>
      </c>
      <c r="H1758" s="3" t="s">
        <v>6796</v>
      </c>
      <c r="I1758" s="3" t="s">
        <v>3172</v>
      </c>
      <c r="J1758" s="3">
        <v>4222.3500000000004</v>
      </c>
    </row>
    <row r="1759" spans="2:10" x14ac:dyDescent="0.25">
      <c r="B1759" s="3" t="s">
        <v>3166</v>
      </c>
      <c r="C1759" s="3" t="s">
        <v>6342</v>
      </c>
      <c r="D1759" s="3" t="s">
        <v>6343</v>
      </c>
      <c r="E1759" s="3">
        <v>89</v>
      </c>
      <c r="F1759" s="3" t="s">
        <v>6350</v>
      </c>
      <c r="G1759" s="3" t="s">
        <v>6797</v>
      </c>
      <c r="H1759" s="3" t="s">
        <v>6798</v>
      </c>
      <c r="I1759" s="3" t="s">
        <v>3172</v>
      </c>
      <c r="J1759" s="3">
        <v>2032.51</v>
      </c>
    </row>
    <row r="1760" spans="2:10" x14ac:dyDescent="0.25">
      <c r="B1760" s="3" t="s">
        <v>3166</v>
      </c>
      <c r="C1760" s="3" t="s">
        <v>6342</v>
      </c>
      <c r="D1760" s="3" t="s">
        <v>6343</v>
      </c>
      <c r="E1760" s="3">
        <v>89</v>
      </c>
      <c r="F1760" s="3" t="s">
        <v>6350</v>
      </c>
      <c r="G1760" s="3" t="s">
        <v>6799</v>
      </c>
      <c r="H1760" s="3" t="s">
        <v>6800</v>
      </c>
      <c r="I1760" s="3" t="s">
        <v>3172</v>
      </c>
      <c r="J1760" s="3">
        <v>2280.69</v>
      </c>
    </row>
    <row r="1761" spans="2:10" x14ac:dyDescent="0.25">
      <c r="B1761" s="3" t="s">
        <v>3166</v>
      </c>
      <c r="C1761" s="3" t="s">
        <v>6342</v>
      </c>
      <c r="D1761" s="3" t="s">
        <v>6343</v>
      </c>
      <c r="E1761" s="3">
        <v>89</v>
      </c>
      <c r="F1761" s="3" t="s">
        <v>6350</v>
      </c>
      <c r="G1761" s="3" t="s">
        <v>6801</v>
      </c>
      <c r="H1761" s="3" t="s">
        <v>6802</v>
      </c>
      <c r="I1761" s="3" t="s">
        <v>3172</v>
      </c>
      <c r="J1761" s="3">
        <v>3456.75</v>
      </c>
    </row>
    <row r="1762" spans="2:10" x14ac:dyDescent="0.25">
      <c r="B1762" s="3" t="s">
        <v>3166</v>
      </c>
      <c r="C1762" s="3" t="s">
        <v>6342</v>
      </c>
      <c r="D1762" s="3" t="s">
        <v>6343</v>
      </c>
      <c r="E1762" s="3">
        <v>89</v>
      </c>
      <c r="F1762" s="3" t="s">
        <v>6350</v>
      </c>
      <c r="G1762" s="3" t="s">
        <v>6803</v>
      </c>
      <c r="H1762" s="3" t="s">
        <v>6804</v>
      </c>
      <c r="I1762" s="3" t="s">
        <v>3172</v>
      </c>
      <c r="J1762" s="3">
        <v>3456.75</v>
      </c>
    </row>
    <row r="1763" spans="2:10" x14ac:dyDescent="0.25">
      <c r="B1763" s="3" t="s">
        <v>3166</v>
      </c>
      <c r="C1763" s="3" t="s">
        <v>6342</v>
      </c>
      <c r="D1763" s="3" t="s">
        <v>6343</v>
      </c>
      <c r="E1763" s="3">
        <v>89</v>
      </c>
      <c r="F1763" s="3" t="s">
        <v>6350</v>
      </c>
      <c r="G1763" s="3" t="s">
        <v>6805</v>
      </c>
      <c r="H1763" s="3" t="s">
        <v>6806</v>
      </c>
      <c r="I1763" s="3" t="s">
        <v>3172</v>
      </c>
      <c r="J1763" s="3">
        <v>5232.4399999999996</v>
      </c>
    </row>
    <row r="1764" spans="2:10" x14ac:dyDescent="0.25">
      <c r="B1764" s="3" t="s">
        <v>3166</v>
      </c>
      <c r="C1764" s="3" t="s">
        <v>6342</v>
      </c>
      <c r="D1764" s="3" t="s">
        <v>6343</v>
      </c>
      <c r="E1764" s="3">
        <v>89</v>
      </c>
      <c r="F1764" s="3" t="s">
        <v>6350</v>
      </c>
      <c r="G1764" s="3" t="s">
        <v>6807</v>
      </c>
      <c r="H1764" s="3" t="s">
        <v>6808</v>
      </c>
      <c r="I1764" s="3" t="s">
        <v>3172</v>
      </c>
      <c r="J1764" s="3">
        <v>556.04999999999995</v>
      </c>
    </row>
    <row r="1765" spans="2:10" x14ac:dyDescent="0.25">
      <c r="B1765" s="3" t="s">
        <v>3166</v>
      </c>
      <c r="C1765" s="3" t="s">
        <v>6342</v>
      </c>
      <c r="D1765" s="3" t="s">
        <v>6343</v>
      </c>
      <c r="E1765" s="3">
        <v>89</v>
      </c>
      <c r="F1765" s="3" t="s">
        <v>6350</v>
      </c>
      <c r="G1765" s="3" t="s">
        <v>6809</v>
      </c>
      <c r="H1765" s="3" t="s">
        <v>6810</v>
      </c>
      <c r="I1765" s="3" t="s">
        <v>3172</v>
      </c>
      <c r="J1765" s="3">
        <v>726.78</v>
      </c>
    </row>
    <row r="1766" spans="2:10" x14ac:dyDescent="0.25">
      <c r="B1766" s="3" t="s">
        <v>3166</v>
      </c>
      <c r="C1766" s="3" t="s">
        <v>6342</v>
      </c>
      <c r="D1766" s="3" t="s">
        <v>6343</v>
      </c>
      <c r="E1766" s="3">
        <v>89</v>
      </c>
      <c r="F1766" s="3" t="s">
        <v>6350</v>
      </c>
      <c r="G1766" s="3" t="s">
        <v>6811</v>
      </c>
      <c r="H1766" s="3" t="s">
        <v>6812</v>
      </c>
      <c r="I1766" s="3" t="s">
        <v>3172</v>
      </c>
      <c r="J1766" s="3">
        <v>871.43</v>
      </c>
    </row>
    <row r="1767" spans="2:10" x14ac:dyDescent="0.25">
      <c r="B1767" s="3" t="s">
        <v>3166</v>
      </c>
      <c r="C1767" s="3" t="s">
        <v>6342</v>
      </c>
      <c r="D1767" s="3" t="s">
        <v>6343</v>
      </c>
      <c r="E1767" s="3">
        <v>89</v>
      </c>
      <c r="F1767" s="3" t="s">
        <v>6350</v>
      </c>
      <c r="G1767" s="3" t="s">
        <v>6813</v>
      </c>
      <c r="H1767" s="3" t="s">
        <v>6814</v>
      </c>
      <c r="I1767" s="3" t="s">
        <v>3172</v>
      </c>
      <c r="J1767" s="3">
        <v>876.92</v>
      </c>
    </row>
    <row r="1768" spans="2:10" x14ac:dyDescent="0.25">
      <c r="B1768" s="3" t="s">
        <v>3166</v>
      </c>
      <c r="C1768" s="3" t="s">
        <v>6342</v>
      </c>
      <c r="D1768" s="3" t="s">
        <v>6343</v>
      </c>
      <c r="E1768" s="3">
        <v>89</v>
      </c>
      <c r="F1768" s="3" t="s">
        <v>6350</v>
      </c>
      <c r="G1768" s="3" t="s">
        <v>6815</v>
      </c>
      <c r="H1768" s="3" t="s">
        <v>6816</v>
      </c>
      <c r="I1768" s="3" t="s">
        <v>3172</v>
      </c>
      <c r="J1768" s="3">
        <v>534.41</v>
      </c>
    </row>
    <row r="1769" spans="2:10" x14ac:dyDescent="0.25">
      <c r="B1769" s="3" t="s">
        <v>3166</v>
      </c>
      <c r="C1769" s="3" t="s">
        <v>6342</v>
      </c>
      <c r="D1769" s="3" t="s">
        <v>6343</v>
      </c>
      <c r="E1769" s="3">
        <v>89</v>
      </c>
      <c r="F1769" s="3" t="s">
        <v>6350</v>
      </c>
      <c r="G1769" s="3" t="s">
        <v>6817</v>
      </c>
      <c r="H1769" s="3" t="s">
        <v>6818</v>
      </c>
      <c r="I1769" s="3" t="s">
        <v>3172</v>
      </c>
      <c r="J1769" s="3">
        <v>850.02</v>
      </c>
    </row>
    <row r="1770" spans="2:10" x14ac:dyDescent="0.25">
      <c r="B1770" s="3" t="s">
        <v>3166</v>
      </c>
      <c r="C1770" s="3" t="s">
        <v>6342</v>
      </c>
      <c r="D1770" s="3" t="s">
        <v>6343</v>
      </c>
      <c r="E1770" s="3">
        <v>89</v>
      </c>
      <c r="F1770" s="3" t="s">
        <v>6350</v>
      </c>
      <c r="G1770" s="3" t="s">
        <v>6819</v>
      </c>
      <c r="H1770" s="3" t="s">
        <v>6820</v>
      </c>
      <c r="I1770" s="3" t="s">
        <v>3172</v>
      </c>
      <c r="J1770" s="3">
        <v>1554.28</v>
      </c>
    </row>
    <row r="1771" spans="2:10" x14ac:dyDescent="0.25">
      <c r="B1771" s="3" t="s">
        <v>3166</v>
      </c>
      <c r="C1771" s="3" t="s">
        <v>6342</v>
      </c>
      <c r="D1771" s="3" t="s">
        <v>6343</v>
      </c>
      <c r="E1771" s="3">
        <v>89</v>
      </c>
      <c r="F1771" s="3" t="s">
        <v>6350</v>
      </c>
      <c r="G1771" s="3" t="s">
        <v>6821</v>
      </c>
      <c r="H1771" s="3" t="s">
        <v>6822</v>
      </c>
      <c r="I1771" s="3" t="s">
        <v>3172</v>
      </c>
      <c r="J1771" s="3">
        <v>1594.32</v>
      </c>
    </row>
    <row r="1772" spans="2:10" x14ac:dyDescent="0.25">
      <c r="B1772" s="3" t="s">
        <v>3166</v>
      </c>
      <c r="C1772" s="3" t="s">
        <v>6342</v>
      </c>
      <c r="D1772" s="3" t="s">
        <v>6343</v>
      </c>
      <c r="E1772" s="3">
        <v>89</v>
      </c>
      <c r="F1772" s="3" t="s">
        <v>6350</v>
      </c>
      <c r="G1772" s="3" t="s">
        <v>6823</v>
      </c>
      <c r="H1772" s="3" t="s">
        <v>6824</v>
      </c>
      <c r="I1772" s="3" t="s">
        <v>3172</v>
      </c>
      <c r="J1772" s="3">
        <v>730.43</v>
      </c>
    </row>
    <row r="1773" spans="2:10" x14ac:dyDescent="0.25">
      <c r="B1773" s="3" t="s">
        <v>3166</v>
      </c>
      <c r="C1773" s="3" t="s">
        <v>6342</v>
      </c>
      <c r="D1773" s="3" t="s">
        <v>6343</v>
      </c>
      <c r="E1773" s="3">
        <v>89</v>
      </c>
      <c r="F1773" s="3" t="s">
        <v>6350</v>
      </c>
      <c r="G1773" s="3" t="s">
        <v>6825</v>
      </c>
      <c r="H1773" s="3" t="s">
        <v>6826</v>
      </c>
      <c r="I1773" s="3" t="s">
        <v>3172</v>
      </c>
      <c r="J1773" s="3">
        <v>1035.45</v>
      </c>
    </row>
    <row r="1774" spans="2:10" x14ac:dyDescent="0.25">
      <c r="B1774" s="3" t="s">
        <v>3166</v>
      </c>
      <c r="C1774" s="3" t="s">
        <v>6342</v>
      </c>
      <c r="D1774" s="3" t="s">
        <v>6343</v>
      </c>
      <c r="E1774" s="3">
        <v>89</v>
      </c>
      <c r="F1774" s="3" t="s">
        <v>6350</v>
      </c>
      <c r="G1774" s="3" t="s">
        <v>6827</v>
      </c>
      <c r="H1774" s="3" t="s">
        <v>6828</v>
      </c>
      <c r="I1774" s="3" t="s">
        <v>3172</v>
      </c>
      <c r="J1774" s="3">
        <v>1888.68</v>
      </c>
    </row>
    <row r="1775" spans="2:10" x14ac:dyDescent="0.25">
      <c r="B1775" s="3" t="s">
        <v>3166</v>
      </c>
      <c r="C1775" s="3" t="s">
        <v>6342</v>
      </c>
      <c r="D1775" s="3" t="s">
        <v>6343</v>
      </c>
      <c r="E1775" s="3">
        <v>89</v>
      </c>
      <c r="F1775" s="3" t="s">
        <v>6350</v>
      </c>
      <c r="G1775" s="3" t="s">
        <v>6829</v>
      </c>
      <c r="H1775" s="3" t="s">
        <v>6830</v>
      </c>
      <c r="I1775" s="3" t="s">
        <v>3172</v>
      </c>
      <c r="J1775" s="3">
        <v>1035.45</v>
      </c>
    </row>
    <row r="1776" spans="2:10" x14ac:dyDescent="0.25">
      <c r="B1776" s="3" t="s">
        <v>3166</v>
      </c>
      <c r="C1776" s="3" t="s">
        <v>6342</v>
      </c>
      <c r="D1776" s="3" t="s">
        <v>6343</v>
      </c>
      <c r="E1776" s="3">
        <v>89</v>
      </c>
      <c r="F1776" s="3" t="s">
        <v>6350</v>
      </c>
      <c r="G1776" s="3" t="s">
        <v>6831</v>
      </c>
      <c r="H1776" s="3" t="s">
        <v>6832</v>
      </c>
      <c r="I1776" s="3" t="s">
        <v>3172</v>
      </c>
      <c r="J1776" s="3">
        <v>876.92</v>
      </c>
    </row>
    <row r="1777" spans="2:10" x14ac:dyDescent="0.25">
      <c r="B1777" s="3" t="s">
        <v>3166</v>
      </c>
      <c r="C1777" s="3" t="s">
        <v>6342</v>
      </c>
      <c r="D1777" s="3" t="s">
        <v>6343</v>
      </c>
      <c r="E1777" s="3">
        <v>89</v>
      </c>
      <c r="F1777" s="3" t="s">
        <v>6350</v>
      </c>
      <c r="G1777" s="3" t="s">
        <v>6833</v>
      </c>
      <c r="H1777" s="3" t="s">
        <v>6834</v>
      </c>
      <c r="I1777" s="3" t="s">
        <v>3172</v>
      </c>
      <c r="J1777" s="3">
        <v>1045.58</v>
      </c>
    </row>
    <row r="1778" spans="2:10" x14ac:dyDescent="0.25">
      <c r="B1778" s="3" t="s">
        <v>3166</v>
      </c>
      <c r="C1778" s="3" t="s">
        <v>6342</v>
      </c>
      <c r="D1778" s="3" t="s">
        <v>6343</v>
      </c>
      <c r="E1778" s="3">
        <v>89</v>
      </c>
      <c r="F1778" s="3" t="s">
        <v>6350</v>
      </c>
      <c r="G1778" s="3" t="s">
        <v>6835</v>
      </c>
      <c r="H1778" s="3" t="s">
        <v>6836</v>
      </c>
      <c r="I1778" s="3" t="s">
        <v>3172</v>
      </c>
      <c r="J1778" s="3">
        <v>2260</v>
      </c>
    </row>
    <row r="1779" spans="2:10" x14ac:dyDescent="0.25">
      <c r="B1779" s="3" t="s">
        <v>3166</v>
      </c>
      <c r="C1779" s="3" t="s">
        <v>6342</v>
      </c>
      <c r="D1779" s="3" t="s">
        <v>6343</v>
      </c>
      <c r="E1779" s="3">
        <v>89</v>
      </c>
      <c r="F1779" s="3" t="s">
        <v>6350</v>
      </c>
      <c r="G1779" s="3" t="s">
        <v>6837</v>
      </c>
      <c r="H1779" s="3" t="s">
        <v>6838</v>
      </c>
      <c r="I1779" s="3" t="s">
        <v>3172</v>
      </c>
      <c r="J1779" s="3">
        <v>1211.02</v>
      </c>
    </row>
    <row r="1780" spans="2:10" x14ac:dyDescent="0.25">
      <c r="B1780" s="3" t="s">
        <v>3166</v>
      </c>
      <c r="C1780" s="3" t="s">
        <v>6342</v>
      </c>
      <c r="D1780" s="3" t="s">
        <v>6343</v>
      </c>
      <c r="E1780" s="3">
        <v>89</v>
      </c>
      <c r="F1780" s="3" t="s">
        <v>6350</v>
      </c>
      <c r="G1780" s="3" t="s">
        <v>6839</v>
      </c>
      <c r="H1780" s="3" t="s">
        <v>6840</v>
      </c>
      <c r="I1780" s="3" t="s">
        <v>3172</v>
      </c>
      <c r="J1780" s="3">
        <v>1118.92</v>
      </c>
    </row>
    <row r="1781" spans="2:10" x14ac:dyDescent="0.25">
      <c r="B1781" s="3" t="s">
        <v>3166</v>
      </c>
      <c r="C1781" s="3" t="s">
        <v>6342</v>
      </c>
      <c r="D1781" s="3" t="s">
        <v>6343</v>
      </c>
      <c r="E1781" s="3">
        <v>89</v>
      </c>
      <c r="F1781" s="3" t="s">
        <v>6350</v>
      </c>
      <c r="G1781" s="3" t="s">
        <v>6841</v>
      </c>
      <c r="H1781" s="3" t="s">
        <v>6842</v>
      </c>
      <c r="I1781" s="3" t="s">
        <v>3172</v>
      </c>
      <c r="J1781" s="3">
        <v>1325.42</v>
      </c>
    </row>
    <row r="1782" spans="2:10" x14ac:dyDescent="0.25">
      <c r="B1782" s="3" t="s">
        <v>3166</v>
      </c>
      <c r="C1782" s="3" t="s">
        <v>6342</v>
      </c>
      <c r="D1782" s="3" t="s">
        <v>6343</v>
      </c>
      <c r="E1782" s="3">
        <v>89</v>
      </c>
      <c r="F1782" s="3" t="s">
        <v>6350</v>
      </c>
      <c r="G1782" s="3" t="s">
        <v>6843</v>
      </c>
      <c r="H1782" s="3" t="s">
        <v>6844</v>
      </c>
      <c r="I1782" s="3" t="s">
        <v>3172</v>
      </c>
      <c r="J1782" s="3">
        <v>1325.42</v>
      </c>
    </row>
    <row r="1783" spans="2:10" x14ac:dyDescent="0.25">
      <c r="B1783" s="3" t="s">
        <v>3166</v>
      </c>
      <c r="C1783" s="3" t="s">
        <v>6342</v>
      </c>
      <c r="D1783" s="3" t="s">
        <v>6343</v>
      </c>
      <c r="E1783" s="3">
        <v>89</v>
      </c>
      <c r="F1783" s="3" t="s">
        <v>6350</v>
      </c>
      <c r="G1783" s="3" t="s">
        <v>6845</v>
      </c>
      <c r="H1783" s="3" t="s">
        <v>6846</v>
      </c>
      <c r="I1783" s="3" t="s">
        <v>3172</v>
      </c>
      <c r="J1783" s="3">
        <v>2435.25</v>
      </c>
    </row>
    <row r="1784" spans="2:10" x14ac:dyDescent="0.25">
      <c r="B1784" s="3" t="s">
        <v>3166</v>
      </c>
      <c r="C1784" s="3" t="s">
        <v>6342</v>
      </c>
      <c r="D1784" s="3" t="s">
        <v>6343</v>
      </c>
      <c r="E1784" s="3">
        <v>89</v>
      </c>
      <c r="F1784" s="3" t="s">
        <v>6350</v>
      </c>
      <c r="G1784" s="3" t="s">
        <v>6847</v>
      </c>
      <c r="H1784" s="3" t="s">
        <v>6848</v>
      </c>
      <c r="I1784" s="3" t="s">
        <v>3172</v>
      </c>
      <c r="J1784" s="3">
        <v>2933.65</v>
      </c>
    </row>
    <row r="1785" spans="2:10" x14ac:dyDescent="0.25">
      <c r="B1785" s="3" t="s">
        <v>3166</v>
      </c>
      <c r="C1785" s="3" t="s">
        <v>6342</v>
      </c>
      <c r="D1785" s="3" t="s">
        <v>6343</v>
      </c>
      <c r="E1785" s="3">
        <v>89</v>
      </c>
      <c r="F1785" s="3" t="s">
        <v>6350</v>
      </c>
      <c r="G1785" s="3" t="s">
        <v>6849</v>
      </c>
      <c r="H1785" s="3" t="s">
        <v>6850</v>
      </c>
      <c r="I1785" s="3" t="s">
        <v>3172</v>
      </c>
      <c r="J1785" s="3">
        <v>1353.37</v>
      </c>
    </row>
    <row r="1786" spans="2:10" x14ac:dyDescent="0.25">
      <c r="B1786" s="3" t="s">
        <v>3166</v>
      </c>
      <c r="C1786" s="3" t="s">
        <v>6342</v>
      </c>
      <c r="D1786" s="3" t="s">
        <v>6343</v>
      </c>
      <c r="E1786" s="3">
        <v>91</v>
      </c>
      <c r="F1786" s="3" t="s">
        <v>6851</v>
      </c>
      <c r="G1786" s="3" t="s">
        <v>6852</v>
      </c>
      <c r="H1786" s="3" t="s">
        <v>6853</v>
      </c>
      <c r="I1786" s="3" t="s">
        <v>3172</v>
      </c>
      <c r="J1786" s="3">
        <v>789.45</v>
      </c>
    </row>
    <row r="1787" spans="2:10" x14ac:dyDescent="0.25">
      <c r="B1787" s="3" t="s">
        <v>3166</v>
      </c>
      <c r="C1787" s="3" t="s">
        <v>6342</v>
      </c>
      <c r="D1787" s="3" t="s">
        <v>6343</v>
      </c>
      <c r="E1787" s="3">
        <v>91</v>
      </c>
      <c r="F1787" s="3" t="s">
        <v>6851</v>
      </c>
      <c r="G1787" s="3" t="s">
        <v>6854</v>
      </c>
      <c r="H1787" s="3" t="s">
        <v>6855</v>
      </c>
      <c r="I1787" s="3" t="s">
        <v>3172</v>
      </c>
      <c r="J1787" s="3">
        <v>974.75</v>
      </c>
    </row>
    <row r="1788" spans="2:10" x14ac:dyDescent="0.25">
      <c r="B1788" s="3" t="s">
        <v>3166</v>
      </c>
      <c r="C1788" s="3" t="s">
        <v>6342</v>
      </c>
      <c r="D1788" s="3" t="s">
        <v>6343</v>
      </c>
      <c r="E1788" s="3">
        <v>91</v>
      </c>
      <c r="F1788" s="3" t="s">
        <v>6851</v>
      </c>
      <c r="G1788" s="3" t="s">
        <v>6856</v>
      </c>
      <c r="H1788" s="3" t="s">
        <v>6857</v>
      </c>
      <c r="I1788" s="3" t="s">
        <v>3172</v>
      </c>
      <c r="J1788" s="3">
        <v>1271.32</v>
      </c>
    </row>
    <row r="1789" spans="2:10" x14ac:dyDescent="0.25">
      <c r="B1789" s="3" t="s">
        <v>3166</v>
      </c>
      <c r="C1789" s="3" t="s">
        <v>6342</v>
      </c>
      <c r="D1789" s="3" t="s">
        <v>6343</v>
      </c>
      <c r="E1789" s="3">
        <v>91</v>
      </c>
      <c r="F1789" s="3" t="s">
        <v>6851</v>
      </c>
      <c r="G1789" s="3" t="s">
        <v>6858</v>
      </c>
      <c r="H1789" s="3" t="s">
        <v>6859</v>
      </c>
      <c r="I1789" s="3" t="s">
        <v>3172</v>
      </c>
      <c r="J1789" s="3">
        <v>1558.8</v>
      </c>
    </row>
    <row r="1790" spans="2:10" x14ac:dyDescent="0.25">
      <c r="B1790" s="3" t="s">
        <v>3166</v>
      </c>
      <c r="C1790" s="3" t="s">
        <v>6342</v>
      </c>
      <c r="D1790" s="3" t="s">
        <v>6343</v>
      </c>
      <c r="E1790" s="3">
        <v>91</v>
      </c>
      <c r="F1790" s="3" t="s">
        <v>6851</v>
      </c>
      <c r="G1790" s="3" t="s">
        <v>6860</v>
      </c>
      <c r="H1790" s="3" t="s">
        <v>6861</v>
      </c>
      <c r="I1790" s="3" t="s">
        <v>3172</v>
      </c>
      <c r="J1790" s="3">
        <v>1823.01</v>
      </c>
    </row>
    <row r="1791" spans="2:10" x14ac:dyDescent="0.25">
      <c r="B1791" s="3" t="s">
        <v>3166</v>
      </c>
      <c r="C1791" s="3" t="s">
        <v>6342</v>
      </c>
      <c r="D1791" s="3" t="s">
        <v>6343</v>
      </c>
      <c r="E1791" s="3">
        <v>91</v>
      </c>
      <c r="F1791" s="3" t="s">
        <v>6851</v>
      </c>
      <c r="G1791" s="3" t="s">
        <v>6862</v>
      </c>
      <c r="H1791" s="3" t="s">
        <v>6863</v>
      </c>
      <c r="I1791" s="3" t="s">
        <v>3172</v>
      </c>
      <c r="J1791" s="3">
        <v>2250.9</v>
      </c>
    </row>
    <row r="1792" spans="2:10" x14ac:dyDescent="0.25">
      <c r="B1792" s="3" t="s">
        <v>3166</v>
      </c>
      <c r="C1792" s="3" t="s">
        <v>6342</v>
      </c>
      <c r="D1792" s="3" t="s">
        <v>6343</v>
      </c>
      <c r="E1792" s="3">
        <v>91</v>
      </c>
      <c r="F1792" s="3" t="s">
        <v>6851</v>
      </c>
      <c r="G1792" s="3" t="s">
        <v>6864</v>
      </c>
      <c r="H1792" s="3" t="s">
        <v>6865</v>
      </c>
      <c r="I1792" s="3" t="s">
        <v>3172</v>
      </c>
      <c r="J1792" s="3">
        <v>3413.01</v>
      </c>
    </row>
    <row r="1793" spans="2:10" x14ac:dyDescent="0.25">
      <c r="B1793" s="3" t="s">
        <v>3166</v>
      </c>
      <c r="C1793" s="3" t="s">
        <v>6342</v>
      </c>
      <c r="D1793" s="3" t="s">
        <v>6343</v>
      </c>
      <c r="E1793" s="3">
        <v>91</v>
      </c>
      <c r="F1793" s="3" t="s">
        <v>6851</v>
      </c>
      <c r="G1793" s="3" t="s">
        <v>6866</v>
      </c>
      <c r="H1793" s="3" t="s">
        <v>6867</v>
      </c>
      <c r="I1793" s="3" t="s">
        <v>3172</v>
      </c>
      <c r="J1793" s="3">
        <v>4209.72</v>
      </c>
    </row>
    <row r="1794" spans="2:10" x14ac:dyDescent="0.25">
      <c r="B1794" s="3" t="s">
        <v>3166</v>
      </c>
      <c r="C1794" s="3" t="s">
        <v>6342</v>
      </c>
      <c r="D1794" s="3" t="s">
        <v>6343</v>
      </c>
      <c r="E1794" s="3">
        <v>90</v>
      </c>
      <c r="F1794" s="3" t="s">
        <v>6868</v>
      </c>
      <c r="G1794" s="3" t="s">
        <v>6869</v>
      </c>
      <c r="H1794" s="3" t="s">
        <v>6870</v>
      </c>
      <c r="I1794" s="3" t="s">
        <v>3172</v>
      </c>
      <c r="J1794" s="3">
        <v>448.51</v>
      </c>
    </row>
    <row r="1795" spans="2:10" x14ac:dyDescent="0.25">
      <c r="B1795" s="3" t="s">
        <v>3166</v>
      </c>
      <c r="C1795" s="3" t="s">
        <v>6342</v>
      </c>
      <c r="D1795" s="3" t="s">
        <v>6343</v>
      </c>
      <c r="E1795" s="3">
        <v>90</v>
      </c>
      <c r="F1795" s="3" t="s">
        <v>6868</v>
      </c>
      <c r="G1795" s="3" t="s">
        <v>6871</v>
      </c>
      <c r="H1795" s="3" t="s">
        <v>6872</v>
      </c>
      <c r="I1795" s="3" t="s">
        <v>3172</v>
      </c>
      <c r="J1795" s="3">
        <v>2044.51</v>
      </c>
    </row>
    <row r="1796" spans="2:10" x14ac:dyDescent="0.25">
      <c r="B1796" s="3" t="s">
        <v>3166</v>
      </c>
      <c r="C1796" s="3" t="s">
        <v>6342</v>
      </c>
      <c r="D1796" s="3" t="s">
        <v>6343</v>
      </c>
      <c r="E1796" s="3">
        <v>90</v>
      </c>
      <c r="F1796" s="3" t="s">
        <v>6868</v>
      </c>
      <c r="G1796" s="3" t="s">
        <v>6873</v>
      </c>
      <c r="H1796" s="3" t="s">
        <v>6874</v>
      </c>
      <c r="I1796" s="3" t="s">
        <v>3172</v>
      </c>
      <c r="J1796" s="3">
        <v>2044.51</v>
      </c>
    </row>
    <row r="1797" spans="2:10" x14ac:dyDescent="0.25">
      <c r="B1797" s="3" t="s">
        <v>3166</v>
      </c>
      <c r="C1797" s="3" t="s">
        <v>6342</v>
      </c>
      <c r="D1797" s="3" t="s">
        <v>6343</v>
      </c>
      <c r="E1797" s="3">
        <v>90</v>
      </c>
      <c r="F1797" s="3" t="s">
        <v>6868</v>
      </c>
      <c r="G1797" s="3" t="s">
        <v>6875</v>
      </c>
      <c r="H1797" s="3" t="s">
        <v>6876</v>
      </c>
      <c r="I1797" s="3" t="s">
        <v>3172</v>
      </c>
      <c r="J1797" s="3">
        <v>2229.44</v>
      </c>
    </row>
    <row r="1798" spans="2:10" x14ac:dyDescent="0.25">
      <c r="B1798" s="3" t="s">
        <v>3166</v>
      </c>
      <c r="C1798" s="3" t="s">
        <v>6342</v>
      </c>
      <c r="D1798" s="3" t="s">
        <v>6343</v>
      </c>
      <c r="E1798" s="3">
        <v>90</v>
      </c>
      <c r="F1798" s="3" t="s">
        <v>6868</v>
      </c>
      <c r="G1798" s="3" t="s">
        <v>6877</v>
      </c>
      <c r="H1798" s="3" t="s">
        <v>6878</v>
      </c>
      <c r="I1798" s="3" t="s">
        <v>3172</v>
      </c>
      <c r="J1798" s="3">
        <v>2229.44</v>
      </c>
    </row>
    <row r="1799" spans="2:10" x14ac:dyDescent="0.25">
      <c r="B1799" s="3" t="s">
        <v>3166</v>
      </c>
      <c r="C1799" s="3" t="s">
        <v>6342</v>
      </c>
      <c r="D1799" s="3" t="s">
        <v>6343</v>
      </c>
      <c r="E1799" s="3">
        <v>90</v>
      </c>
      <c r="F1799" s="3" t="s">
        <v>6868</v>
      </c>
      <c r="G1799" s="3" t="s">
        <v>6879</v>
      </c>
      <c r="H1799" s="3" t="s">
        <v>6880</v>
      </c>
      <c r="I1799" s="3" t="s">
        <v>3172</v>
      </c>
      <c r="J1799" s="3">
        <v>566.04999999999995</v>
      </c>
    </row>
    <row r="1800" spans="2:10" x14ac:dyDescent="0.25">
      <c r="B1800" s="3" t="s">
        <v>3166</v>
      </c>
      <c r="C1800" s="3" t="s">
        <v>6342</v>
      </c>
      <c r="D1800" s="3" t="s">
        <v>6343</v>
      </c>
      <c r="E1800" s="3">
        <v>90</v>
      </c>
      <c r="F1800" s="3" t="s">
        <v>6868</v>
      </c>
      <c r="G1800" s="3" t="s">
        <v>6881</v>
      </c>
      <c r="H1800" s="3" t="s">
        <v>6882</v>
      </c>
      <c r="I1800" s="3" t="s">
        <v>3172</v>
      </c>
      <c r="J1800" s="3">
        <v>2579.2199999999998</v>
      </c>
    </row>
    <row r="1801" spans="2:10" x14ac:dyDescent="0.25">
      <c r="B1801" s="3" t="s">
        <v>3166</v>
      </c>
      <c r="C1801" s="3" t="s">
        <v>6342</v>
      </c>
      <c r="D1801" s="3" t="s">
        <v>6343</v>
      </c>
      <c r="E1801" s="3">
        <v>90</v>
      </c>
      <c r="F1801" s="3" t="s">
        <v>6868</v>
      </c>
      <c r="G1801" s="3" t="s">
        <v>6883</v>
      </c>
      <c r="H1801" s="3" t="s">
        <v>6884</v>
      </c>
      <c r="I1801" s="3" t="s">
        <v>3172</v>
      </c>
      <c r="J1801" s="3">
        <v>2579.2199999999998</v>
      </c>
    </row>
    <row r="1802" spans="2:10" x14ac:dyDescent="0.25">
      <c r="B1802" s="3" t="s">
        <v>3166</v>
      </c>
      <c r="C1802" s="3" t="s">
        <v>6342</v>
      </c>
      <c r="D1802" s="3" t="s">
        <v>6343</v>
      </c>
      <c r="E1802" s="3">
        <v>90</v>
      </c>
      <c r="F1802" s="3" t="s">
        <v>6868</v>
      </c>
      <c r="G1802" s="3" t="s">
        <v>6885</v>
      </c>
      <c r="H1802" s="3" t="s">
        <v>6886</v>
      </c>
      <c r="I1802" s="3" t="s">
        <v>3172</v>
      </c>
      <c r="J1802" s="3">
        <v>2386.41</v>
      </c>
    </row>
    <row r="1803" spans="2:10" x14ac:dyDescent="0.25">
      <c r="B1803" s="3" t="s">
        <v>3166</v>
      </c>
      <c r="C1803" s="3" t="s">
        <v>6342</v>
      </c>
      <c r="D1803" s="3" t="s">
        <v>6343</v>
      </c>
      <c r="E1803" s="3">
        <v>90</v>
      </c>
      <c r="F1803" s="3" t="s">
        <v>6868</v>
      </c>
      <c r="G1803" s="3" t="s">
        <v>6887</v>
      </c>
      <c r="H1803" s="3" t="s">
        <v>6888</v>
      </c>
      <c r="I1803" s="3" t="s">
        <v>3172</v>
      </c>
      <c r="J1803" s="3">
        <v>2331.42</v>
      </c>
    </row>
    <row r="1804" spans="2:10" x14ac:dyDescent="0.25">
      <c r="B1804" s="3" t="s">
        <v>3166</v>
      </c>
      <c r="C1804" s="3" t="s">
        <v>6342</v>
      </c>
      <c r="D1804" s="3" t="s">
        <v>6343</v>
      </c>
      <c r="E1804" s="3">
        <v>90</v>
      </c>
      <c r="F1804" s="3" t="s">
        <v>6868</v>
      </c>
      <c r="G1804" s="3" t="s">
        <v>6889</v>
      </c>
      <c r="H1804" s="3" t="s">
        <v>6890</v>
      </c>
      <c r="I1804" s="3" t="s">
        <v>3172</v>
      </c>
      <c r="J1804" s="3">
        <v>8822.18</v>
      </c>
    </row>
    <row r="1805" spans="2:10" x14ac:dyDescent="0.25">
      <c r="B1805" s="3" t="s">
        <v>3166</v>
      </c>
      <c r="C1805" s="3" t="s">
        <v>6342</v>
      </c>
      <c r="D1805" s="3" t="s">
        <v>6343</v>
      </c>
      <c r="E1805" s="3">
        <v>90</v>
      </c>
      <c r="F1805" s="3" t="s">
        <v>6868</v>
      </c>
      <c r="G1805" s="3" t="s">
        <v>6891</v>
      </c>
      <c r="H1805" s="3" t="s">
        <v>6892</v>
      </c>
      <c r="I1805" s="3" t="s">
        <v>3172</v>
      </c>
      <c r="J1805" s="3">
        <v>8822.18</v>
      </c>
    </row>
    <row r="1806" spans="2:10" x14ac:dyDescent="0.25">
      <c r="B1806" s="3" t="s">
        <v>3166</v>
      </c>
      <c r="C1806" s="3" t="s">
        <v>6342</v>
      </c>
      <c r="D1806" s="3" t="s">
        <v>6343</v>
      </c>
      <c r="E1806" s="3">
        <v>90</v>
      </c>
      <c r="F1806" s="3" t="s">
        <v>6868</v>
      </c>
      <c r="G1806" s="3" t="s">
        <v>6893</v>
      </c>
      <c r="H1806" s="3" t="s">
        <v>6894</v>
      </c>
      <c r="I1806" s="3" t="s">
        <v>3172</v>
      </c>
      <c r="J1806" s="3">
        <v>5502.73</v>
      </c>
    </row>
    <row r="1807" spans="2:10" x14ac:dyDescent="0.25">
      <c r="B1807" s="3" t="s">
        <v>3166</v>
      </c>
      <c r="C1807" s="3" t="s">
        <v>6342</v>
      </c>
      <c r="D1807" s="3" t="s">
        <v>6343</v>
      </c>
      <c r="E1807" s="3">
        <v>90</v>
      </c>
      <c r="F1807" s="3" t="s">
        <v>6868</v>
      </c>
      <c r="G1807" s="3" t="s">
        <v>6895</v>
      </c>
      <c r="H1807" s="3" t="s">
        <v>6896</v>
      </c>
      <c r="I1807" s="3" t="s">
        <v>3172</v>
      </c>
      <c r="J1807" s="3">
        <v>7908.05</v>
      </c>
    </row>
    <row r="1808" spans="2:10" x14ac:dyDescent="0.25">
      <c r="B1808" s="3" t="s">
        <v>3166</v>
      </c>
      <c r="C1808" s="3" t="s">
        <v>6342</v>
      </c>
      <c r="D1808" s="3" t="s">
        <v>6343</v>
      </c>
      <c r="E1808" s="3">
        <v>90</v>
      </c>
      <c r="F1808" s="3" t="s">
        <v>6868</v>
      </c>
      <c r="G1808" s="3" t="s">
        <v>6897</v>
      </c>
      <c r="H1808" s="3" t="s">
        <v>6898</v>
      </c>
      <c r="I1808" s="3" t="s">
        <v>3172</v>
      </c>
      <c r="J1808" s="3">
        <v>7908.05</v>
      </c>
    </row>
    <row r="1809" spans="2:10" x14ac:dyDescent="0.25">
      <c r="B1809" s="3" t="s">
        <v>3166</v>
      </c>
      <c r="C1809" s="3" t="s">
        <v>6342</v>
      </c>
      <c r="D1809" s="3" t="s">
        <v>6343</v>
      </c>
      <c r="E1809" s="3">
        <v>90</v>
      </c>
      <c r="F1809" s="3" t="s">
        <v>6868</v>
      </c>
      <c r="G1809" s="3" t="s">
        <v>6899</v>
      </c>
      <c r="H1809" s="3" t="s">
        <v>6900</v>
      </c>
      <c r="I1809" s="3" t="s">
        <v>3172</v>
      </c>
      <c r="J1809" s="3">
        <v>8979.15</v>
      </c>
    </row>
    <row r="1810" spans="2:10" x14ac:dyDescent="0.25">
      <c r="B1810" s="3" t="s">
        <v>3166</v>
      </c>
      <c r="C1810" s="3" t="s">
        <v>6342</v>
      </c>
      <c r="D1810" s="3" t="s">
        <v>6343</v>
      </c>
      <c r="E1810" s="3">
        <v>90</v>
      </c>
      <c r="F1810" s="3" t="s">
        <v>6868</v>
      </c>
      <c r="G1810" s="3" t="s">
        <v>6901</v>
      </c>
      <c r="H1810" s="3" t="s">
        <v>6902</v>
      </c>
      <c r="I1810" s="3" t="s">
        <v>3172</v>
      </c>
      <c r="J1810" s="3">
        <v>8979.15</v>
      </c>
    </row>
    <row r="1811" spans="2:10" x14ac:dyDescent="0.25">
      <c r="B1811" s="3" t="s">
        <v>3166</v>
      </c>
      <c r="C1811" s="3" t="s">
        <v>6342</v>
      </c>
      <c r="D1811" s="3" t="s">
        <v>6343</v>
      </c>
      <c r="E1811" s="3">
        <v>90</v>
      </c>
      <c r="F1811" s="3" t="s">
        <v>6868</v>
      </c>
      <c r="G1811" s="3" t="s">
        <v>6903</v>
      </c>
      <c r="H1811" s="3" t="s">
        <v>6904</v>
      </c>
      <c r="I1811" s="3" t="s">
        <v>3172</v>
      </c>
      <c r="J1811" s="3">
        <v>6678.13</v>
      </c>
    </row>
    <row r="1812" spans="2:10" x14ac:dyDescent="0.25">
      <c r="B1812" s="3" t="s">
        <v>3166</v>
      </c>
      <c r="C1812" s="3" t="s">
        <v>6342</v>
      </c>
      <c r="D1812" s="3" t="s">
        <v>6343</v>
      </c>
      <c r="E1812" s="3">
        <v>90</v>
      </c>
      <c r="F1812" s="3" t="s">
        <v>6868</v>
      </c>
      <c r="G1812" s="3" t="s">
        <v>6905</v>
      </c>
      <c r="H1812" s="3" t="s">
        <v>6906</v>
      </c>
      <c r="I1812" s="3" t="s">
        <v>3172</v>
      </c>
      <c r="J1812" s="3">
        <v>9074.5499999999993</v>
      </c>
    </row>
    <row r="1813" spans="2:10" x14ac:dyDescent="0.25">
      <c r="B1813" s="3" t="s">
        <v>3166</v>
      </c>
      <c r="C1813" s="3" t="s">
        <v>6342</v>
      </c>
      <c r="D1813" s="3" t="s">
        <v>6343</v>
      </c>
      <c r="E1813" s="3">
        <v>90</v>
      </c>
      <c r="F1813" s="3" t="s">
        <v>6868</v>
      </c>
      <c r="G1813" s="3" t="s">
        <v>6907</v>
      </c>
      <c r="H1813" s="3" t="s">
        <v>6908</v>
      </c>
      <c r="I1813" s="3" t="s">
        <v>3172</v>
      </c>
      <c r="J1813" s="3">
        <v>9074.5499999999993</v>
      </c>
    </row>
    <row r="1814" spans="2:10" x14ac:dyDescent="0.25">
      <c r="B1814" s="3" t="s">
        <v>3166</v>
      </c>
      <c r="C1814" s="3" t="s">
        <v>6342</v>
      </c>
      <c r="D1814" s="3" t="s">
        <v>6343</v>
      </c>
      <c r="E1814" s="3">
        <v>90</v>
      </c>
      <c r="F1814" s="3" t="s">
        <v>6868</v>
      </c>
      <c r="G1814" s="3" t="s">
        <v>6909</v>
      </c>
      <c r="H1814" s="3" t="s">
        <v>6910</v>
      </c>
      <c r="I1814" s="3" t="s">
        <v>3172</v>
      </c>
      <c r="J1814" s="3">
        <v>801.13</v>
      </c>
    </row>
    <row r="1815" spans="2:10" x14ac:dyDescent="0.25">
      <c r="B1815" s="3" t="s">
        <v>3166</v>
      </c>
      <c r="C1815" s="3" t="s">
        <v>6342</v>
      </c>
      <c r="D1815" s="3" t="s">
        <v>6343</v>
      </c>
      <c r="E1815" s="3">
        <v>90</v>
      </c>
      <c r="F1815" s="3" t="s">
        <v>6868</v>
      </c>
      <c r="G1815" s="3" t="s">
        <v>6911</v>
      </c>
      <c r="H1815" s="3" t="s">
        <v>6912</v>
      </c>
      <c r="I1815" s="3" t="s">
        <v>3172</v>
      </c>
      <c r="J1815" s="3">
        <v>10548.85</v>
      </c>
    </row>
    <row r="1816" spans="2:10" x14ac:dyDescent="0.25">
      <c r="B1816" s="3" t="s">
        <v>3166</v>
      </c>
      <c r="C1816" s="3" t="s">
        <v>6342</v>
      </c>
      <c r="D1816" s="3" t="s">
        <v>6343</v>
      </c>
      <c r="E1816" s="3">
        <v>90</v>
      </c>
      <c r="F1816" s="3" t="s">
        <v>6868</v>
      </c>
      <c r="G1816" s="3" t="s">
        <v>6913</v>
      </c>
      <c r="H1816" s="3" t="s">
        <v>6914</v>
      </c>
      <c r="I1816" s="3" t="s">
        <v>3172</v>
      </c>
      <c r="J1816" s="3">
        <v>10548.85</v>
      </c>
    </row>
    <row r="1817" spans="2:10" x14ac:dyDescent="0.25">
      <c r="B1817" s="3" t="s">
        <v>3166</v>
      </c>
      <c r="C1817" s="3" t="s">
        <v>6342</v>
      </c>
      <c r="D1817" s="3" t="s">
        <v>6343</v>
      </c>
      <c r="E1817" s="3">
        <v>90</v>
      </c>
      <c r="F1817" s="3" t="s">
        <v>6868</v>
      </c>
      <c r="G1817" s="3" t="s">
        <v>6915</v>
      </c>
      <c r="H1817" s="3" t="s">
        <v>6916</v>
      </c>
      <c r="I1817" s="3" t="s">
        <v>3172</v>
      </c>
      <c r="J1817" s="3">
        <v>7265.83</v>
      </c>
    </row>
    <row r="1818" spans="2:10" x14ac:dyDescent="0.25">
      <c r="B1818" s="3" t="s">
        <v>3166</v>
      </c>
      <c r="C1818" s="3" t="s">
        <v>6342</v>
      </c>
      <c r="D1818" s="3" t="s">
        <v>6343</v>
      </c>
      <c r="E1818" s="3">
        <v>90</v>
      </c>
      <c r="F1818" s="3" t="s">
        <v>6868</v>
      </c>
      <c r="G1818" s="3" t="s">
        <v>6917</v>
      </c>
      <c r="H1818" s="3" t="s">
        <v>6918</v>
      </c>
      <c r="I1818" s="3" t="s">
        <v>3172</v>
      </c>
      <c r="J1818" s="3">
        <v>9657.7999999999993</v>
      </c>
    </row>
    <row r="1819" spans="2:10" x14ac:dyDescent="0.25">
      <c r="B1819" s="3" t="s">
        <v>3166</v>
      </c>
      <c r="C1819" s="3" t="s">
        <v>6342</v>
      </c>
      <c r="D1819" s="3" t="s">
        <v>6343</v>
      </c>
      <c r="E1819" s="3">
        <v>90</v>
      </c>
      <c r="F1819" s="3" t="s">
        <v>6868</v>
      </c>
      <c r="G1819" s="3" t="s">
        <v>6919</v>
      </c>
      <c r="H1819" s="3" t="s">
        <v>6920</v>
      </c>
      <c r="I1819" s="3" t="s">
        <v>3172</v>
      </c>
      <c r="J1819" s="3">
        <v>9657.7999999999993</v>
      </c>
    </row>
    <row r="1820" spans="2:10" x14ac:dyDescent="0.25">
      <c r="B1820" s="3" t="s">
        <v>3166</v>
      </c>
      <c r="C1820" s="3" t="s">
        <v>6342</v>
      </c>
      <c r="D1820" s="3" t="s">
        <v>6343</v>
      </c>
      <c r="E1820" s="3">
        <v>90</v>
      </c>
      <c r="F1820" s="3" t="s">
        <v>6868</v>
      </c>
      <c r="G1820" s="3" t="s">
        <v>6921</v>
      </c>
      <c r="H1820" s="3" t="s">
        <v>6922</v>
      </c>
      <c r="I1820" s="3" t="s">
        <v>3172</v>
      </c>
      <c r="J1820" s="3">
        <v>11333.7</v>
      </c>
    </row>
    <row r="1821" spans="2:10" x14ac:dyDescent="0.25">
      <c r="B1821" s="3" t="s">
        <v>3166</v>
      </c>
      <c r="C1821" s="3" t="s">
        <v>6342</v>
      </c>
      <c r="D1821" s="3" t="s">
        <v>6343</v>
      </c>
      <c r="E1821" s="3">
        <v>90</v>
      </c>
      <c r="F1821" s="3" t="s">
        <v>6868</v>
      </c>
      <c r="G1821" s="3" t="s">
        <v>6923</v>
      </c>
      <c r="H1821" s="3" t="s">
        <v>6924</v>
      </c>
      <c r="I1821" s="3" t="s">
        <v>3172</v>
      </c>
      <c r="J1821" s="3">
        <v>11333.7</v>
      </c>
    </row>
    <row r="1822" spans="2:10" x14ac:dyDescent="0.25">
      <c r="B1822" s="3" t="s">
        <v>3166</v>
      </c>
      <c r="C1822" s="3" t="s">
        <v>6342</v>
      </c>
      <c r="D1822" s="3" t="s">
        <v>6343</v>
      </c>
      <c r="E1822" s="3">
        <v>90</v>
      </c>
      <c r="F1822" s="3" t="s">
        <v>6868</v>
      </c>
      <c r="G1822" s="3" t="s">
        <v>6925</v>
      </c>
      <c r="H1822" s="3" t="s">
        <v>6926</v>
      </c>
      <c r="I1822" s="3" t="s">
        <v>3172</v>
      </c>
      <c r="J1822" s="3">
        <v>7618.45</v>
      </c>
    </row>
    <row r="1823" spans="2:10" x14ac:dyDescent="0.25">
      <c r="B1823" s="3" t="s">
        <v>3166</v>
      </c>
      <c r="C1823" s="3" t="s">
        <v>6342</v>
      </c>
      <c r="D1823" s="3" t="s">
        <v>6343</v>
      </c>
      <c r="E1823" s="3">
        <v>90</v>
      </c>
      <c r="F1823" s="3" t="s">
        <v>6868</v>
      </c>
      <c r="G1823" s="3" t="s">
        <v>6927</v>
      </c>
      <c r="H1823" s="3" t="s">
        <v>6928</v>
      </c>
      <c r="I1823" s="3" t="s">
        <v>3172</v>
      </c>
      <c r="J1823" s="3">
        <v>10007.75</v>
      </c>
    </row>
    <row r="1824" spans="2:10" x14ac:dyDescent="0.25">
      <c r="B1824" s="3" t="s">
        <v>3166</v>
      </c>
      <c r="C1824" s="3" t="s">
        <v>6342</v>
      </c>
      <c r="D1824" s="3" t="s">
        <v>6343</v>
      </c>
      <c r="E1824" s="3">
        <v>90</v>
      </c>
      <c r="F1824" s="3" t="s">
        <v>6868</v>
      </c>
      <c r="G1824" s="3" t="s">
        <v>6929</v>
      </c>
      <c r="H1824" s="3" t="s">
        <v>6930</v>
      </c>
      <c r="I1824" s="3" t="s">
        <v>3172</v>
      </c>
      <c r="J1824" s="3">
        <v>10007.75</v>
      </c>
    </row>
    <row r="1825" spans="2:10" x14ac:dyDescent="0.25">
      <c r="B1825" s="3" t="s">
        <v>3166</v>
      </c>
      <c r="C1825" s="3" t="s">
        <v>6342</v>
      </c>
      <c r="D1825" s="3" t="s">
        <v>6343</v>
      </c>
      <c r="E1825" s="3">
        <v>90</v>
      </c>
      <c r="F1825" s="3" t="s">
        <v>6868</v>
      </c>
      <c r="G1825" s="3" t="s">
        <v>6931</v>
      </c>
      <c r="H1825" s="3" t="s">
        <v>6932</v>
      </c>
      <c r="I1825" s="3" t="s">
        <v>3172</v>
      </c>
      <c r="J1825" s="3">
        <v>3242.05</v>
      </c>
    </row>
    <row r="1826" spans="2:10" x14ac:dyDescent="0.25">
      <c r="B1826" s="3" t="s">
        <v>3166</v>
      </c>
      <c r="C1826" s="3" t="s">
        <v>6342</v>
      </c>
      <c r="D1826" s="3" t="s">
        <v>6343</v>
      </c>
      <c r="E1826" s="3">
        <v>90</v>
      </c>
      <c r="F1826" s="3" t="s">
        <v>6868</v>
      </c>
      <c r="G1826" s="3" t="s">
        <v>6933</v>
      </c>
      <c r="H1826" s="3" t="s">
        <v>6934</v>
      </c>
      <c r="I1826" s="3" t="s">
        <v>3172</v>
      </c>
      <c r="J1826" s="3">
        <v>11804.61</v>
      </c>
    </row>
    <row r="1827" spans="2:10" x14ac:dyDescent="0.25">
      <c r="B1827" s="3" t="s">
        <v>3166</v>
      </c>
      <c r="C1827" s="3" t="s">
        <v>6342</v>
      </c>
      <c r="D1827" s="3" t="s">
        <v>6343</v>
      </c>
      <c r="E1827" s="3">
        <v>90</v>
      </c>
      <c r="F1827" s="3" t="s">
        <v>6868</v>
      </c>
      <c r="G1827" s="3" t="s">
        <v>6935</v>
      </c>
      <c r="H1827" s="3" t="s">
        <v>6936</v>
      </c>
      <c r="I1827" s="3" t="s">
        <v>3172</v>
      </c>
      <c r="J1827" s="3">
        <v>11804.61</v>
      </c>
    </row>
    <row r="1828" spans="2:10" x14ac:dyDescent="0.25">
      <c r="B1828" s="3" t="s">
        <v>3166</v>
      </c>
      <c r="C1828" s="3" t="s">
        <v>6342</v>
      </c>
      <c r="D1828" s="3" t="s">
        <v>6343</v>
      </c>
      <c r="E1828" s="3">
        <v>90</v>
      </c>
      <c r="F1828" s="3" t="s">
        <v>6868</v>
      </c>
      <c r="G1828" s="3" t="s">
        <v>6937</v>
      </c>
      <c r="H1828" s="3" t="s">
        <v>6938</v>
      </c>
      <c r="I1828" s="3" t="s">
        <v>3172</v>
      </c>
      <c r="J1828" s="3">
        <v>7735.99</v>
      </c>
    </row>
    <row r="1829" spans="2:10" x14ac:dyDescent="0.25">
      <c r="B1829" s="3" t="s">
        <v>3166</v>
      </c>
      <c r="C1829" s="3" t="s">
        <v>6342</v>
      </c>
      <c r="D1829" s="3" t="s">
        <v>6343</v>
      </c>
      <c r="E1829" s="3">
        <v>90</v>
      </c>
      <c r="F1829" s="3" t="s">
        <v>6868</v>
      </c>
      <c r="G1829" s="3" t="s">
        <v>6939</v>
      </c>
      <c r="H1829" s="3" t="s">
        <v>6940</v>
      </c>
      <c r="I1829" s="3" t="s">
        <v>3172</v>
      </c>
      <c r="J1829" s="3">
        <v>10124.4</v>
      </c>
    </row>
    <row r="1830" spans="2:10" x14ac:dyDescent="0.25">
      <c r="B1830" s="3" t="s">
        <v>3166</v>
      </c>
      <c r="C1830" s="3" t="s">
        <v>6342</v>
      </c>
      <c r="D1830" s="3" t="s">
        <v>6343</v>
      </c>
      <c r="E1830" s="3">
        <v>90</v>
      </c>
      <c r="F1830" s="3" t="s">
        <v>6868</v>
      </c>
      <c r="G1830" s="3" t="s">
        <v>6941</v>
      </c>
      <c r="H1830" s="3" t="s">
        <v>6942</v>
      </c>
      <c r="I1830" s="3" t="s">
        <v>3172</v>
      </c>
      <c r="J1830" s="3">
        <v>10124.4</v>
      </c>
    </row>
    <row r="1831" spans="2:10" x14ac:dyDescent="0.25">
      <c r="B1831" s="3" t="s">
        <v>3166</v>
      </c>
      <c r="C1831" s="3" t="s">
        <v>6342</v>
      </c>
      <c r="D1831" s="3" t="s">
        <v>6343</v>
      </c>
      <c r="E1831" s="3">
        <v>90</v>
      </c>
      <c r="F1831" s="3" t="s">
        <v>6868</v>
      </c>
      <c r="G1831" s="3" t="s">
        <v>6943</v>
      </c>
      <c r="H1831" s="3" t="s">
        <v>6944</v>
      </c>
      <c r="I1831" s="3" t="s">
        <v>3172</v>
      </c>
      <c r="J1831" s="3">
        <v>11961.58</v>
      </c>
    </row>
    <row r="1832" spans="2:10" x14ac:dyDescent="0.25">
      <c r="B1832" s="3" t="s">
        <v>3166</v>
      </c>
      <c r="C1832" s="3" t="s">
        <v>6342</v>
      </c>
      <c r="D1832" s="3" t="s">
        <v>6343</v>
      </c>
      <c r="E1832" s="3">
        <v>90</v>
      </c>
      <c r="F1832" s="3" t="s">
        <v>6868</v>
      </c>
      <c r="G1832" s="3" t="s">
        <v>6945</v>
      </c>
      <c r="H1832" s="3" t="s">
        <v>6946</v>
      </c>
      <c r="I1832" s="3" t="s">
        <v>3172</v>
      </c>
      <c r="J1832" s="3">
        <v>11961.58</v>
      </c>
    </row>
    <row r="1833" spans="2:10" x14ac:dyDescent="0.25">
      <c r="B1833" s="3" t="s">
        <v>3166</v>
      </c>
      <c r="C1833" s="3" t="s">
        <v>6342</v>
      </c>
      <c r="D1833" s="3" t="s">
        <v>6343</v>
      </c>
      <c r="E1833" s="3">
        <v>90</v>
      </c>
      <c r="F1833" s="3" t="s">
        <v>6868</v>
      </c>
      <c r="G1833" s="3" t="s">
        <v>6947</v>
      </c>
      <c r="H1833" s="3" t="s">
        <v>6948</v>
      </c>
      <c r="I1833" s="3" t="s">
        <v>3172</v>
      </c>
      <c r="J1833" s="3">
        <v>9028.93</v>
      </c>
    </row>
    <row r="1834" spans="2:10" x14ac:dyDescent="0.25">
      <c r="B1834" s="3" t="s">
        <v>3166</v>
      </c>
      <c r="C1834" s="3" t="s">
        <v>6342</v>
      </c>
      <c r="D1834" s="3" t="s">
        <v>6343</v>
      </c>
      <c r="E1834" s="3">
        <v>90</v>
      </c>
      <c r="F1834" s="3" t="s">
        <v>6868</v>
      </c>
      <c r="G1834" s="3" t="s">
        <v>6949</v>
      </c>
      <c r="H1834" s="3" t="s">
        <v>6950</v>
      </c>
      <c r="I1834" s="3" t="s">
        <v>3172</v>
      </c>
      <c r="J1834" s="3">
        <v>11407.55</v>
      </c>
    </row>
    <row r="1835" spans="2:10" x14ac:dyDescent="0.25">
      <c r="B1835" s="3" t="s">
        <v>3166</v>
      </c>
      <c r="C1835" s="3" t="s">
        <v>6342</v>
      </c>
      <c r="D1835" s="3" t="s">
        <v>6343</v>
      </c>
      <c r="E1835" s="3">
        <v>90</v>
      </c>
      <c r="F1835" s="3" t="s">
        <v>6868</v>
      </c>
      <c r="G1835" s="3" t="s">
        <v>6951</v>
      </c>
      <c r="H1835" s="3" t="s">
        <v>6952</v>
      </c>
      <c r="I1835" s="3" t="s">
        <v>3172</v>
      </c>
      <c r="J1835" s="3">
        <v>11407.55</v>
      </c>
    </row>
    <row r="1836" spans="2:10" x14ac:dyDescent="0.25">
      <c r="B1836" s="3" t="s">
        <v>3166</v>
      </c>
      <c r="C1836" s="3" t="s">
        <v>6342</v>
      </c>
      <c r="D1836" s="3" t="s">
        <v>6343</v>
      </c>
      <c r="E1836" s="3">
        <v>90</v>
      </c>
      <c r="F1836" s="3" t="s">
        <v>6868</v>
      </c>
      <c r="G1836" s="3" t="s">
        <v>6953</v>
      </c>
      <c r="H1836" s="3" t="s">
        <v>6954</v>
      </c>
      <c r="I1836" s="3" t="s">
        <v>3172</v>
      </c>
      <c r="J1836" s="3">
        <v>3242.05</v>
      </c>
    </row>
    <row r="1837" spans="2:10" x14ac:dyDescent="0.25">
      <c r="B1837" s="3" t="s">
        <v>3166</v>
      </c>
      <c r="C1837" s="3" t="s">
        <v>6342</v>
      </c>
      <c r="D1837" s="3" t="s">
        <v>6343</v>
      </c>
      <c r="E1837" s="3">
        <v>90</v>
      </c>
      <c r="F1837" s="3" t="s">
        <v>6868</v>
      </c>
      <c r="G1837" s="3" t="s">
        <v>6955</v>
      </c>
      <c r="H1837" s="3" t="s">
        <v>6956</v>
      </c>
      <c r="I1837" s="3" t="s">
        <v>3172</v>
      </c>
      <c r="J1837" s="3">
        <v>13688.25</v>
      </c>
    </row>
    <row r="1838" spans="2:10" x14ac:dyDescent="0.25">
      <c r="B1838" s="3" t="s">
        <v>3166</v>
      </c>
      <c r="C1838" s="3" t="s">
        <v>6342</v>
      </c>
      <c r="D1838" s="3" t="s">
        <v>6343</v>
      </c>
      <c r="E1838" s="3">
        <v>90</v>
      </c>
      <c r="F1838" s="3" t="s">
        <v>6868</v>
      </c>
      <c r="G1838" s="3" t="s">
        <v>6957</v>
      </c>
      <c r="H1838" s="3" t="s">
        <v>6958</v>
      </c>
      <c r="I1838" s="3" t="s">
        <v>3172</v>
      </c>
      <c r="J1838" s="3">
        <v>13688.25</v>
      </c>
    </row>
    <row r="1839" spans="2:10" x14ac:dyDescent="0.25">
      <c r="B1839" s="3" t="s">
        <v>3166</v>
      </c>
      <c r="C1839" s="3" t="s">
        <v>6342</v>
      </c>
      <c r="D1839" s="3" t="s">
        <v>6343</v>
      </c>
      <c r="E1839" s="3">
        <v>90</v>
      </c>
      <c r="F1839" s="3" t="s">
        <v>6868</v>
      </c>
      <c r="G1839" s="3" t="s">
        <v>6959</v>
      </c>
      <c r="H1839" s="3" t="s">
        <v>6960</v>
      </c>
      <c r="I1839" s="3" t="s">
        <v>3172</v>
      </c>
      <c r="J1839" s="3">
        <v>2700.35</v>
      </c>
    </row>
    <row r="1840" spans="2:10" x14ac:dyDescent="0.25">
      <c r="B1840" s="3" t="s">
        <v>3166</v>
      </c>
      <c r="C1840" s="3" t="s">
        <v>6342</v>
      </c>
      <c r="D1840" s="3" t="s">
        <v>6343</v>
      </c>
      <c r="E1840" s="3">
        <v>90</v>
      </c>
      <c r="F1840" s="3" t="s">
        <v>6868</v>
      </c>
      <c r="G1840" s="3" t="s">
        <v>6961</v>
      </c>
      <c r="H1840" s="3" t="s">
        <v>6962</v>
      </c>
      <c r="I1840" s="3" t="s">
        <v>3172</v>
      </c>
      <c r="J1840" s="3">
        <v>6090.43</v>
      </c>
    </row>
    <row r="1841" spans="2:10" x14ac:dyDescent="0.25">
      <c r="B1841" s="3" t="s">
        <v>3166</v>
      </c>
      <c r="C1841" s="3" t="s">
        <v>6342</v>
      </c>
      <c r="D1841" s="3" t="s">
        <v>6343</v>
      </c>
      <c r="E1841" s="3">
        <v>90</v>
      </c>
      <c r="F1841" s="3" t="s">
        <v>6868</v>
      </c>
      <c r="G1841" s="3" t="s">
        <v>6963</v>
      </c>
      <c r="H1841" s="3" t="s">
        <v>6964</v>
      </c>
      <c r="I1841" s="3" t="s">
        <v>3172</v>
      </c>
      <c r="J1841" s="3">
        <v>6938.54</v>
      </c>
    </row>
    <row r="1842" spans="2:10" x14ac:dyDescent="0.25">
      <c r="B1842" s="3" t="s">
        <v>3166</v>
      </c>
      <c r="C1842" s="3" t="s">
        <v>6342</v>
      </c>
      <c r="D1842" s="3" t="s">
        <v>6343</v>
      </c>
      <c r="E1842" s="3">
        <v>90</v>
      </c>
      <c r="F1842" s="3" t="s">
        <v>6868</v>
      </c>
      <c r="G1842" s="3" t="s">
        <v>6965</v>
      </c>
      <c r="H1842" s="3" t="s">
        <v>6966</v>
      </c>
      <c r="I1842" s="3" t="s">
        <v>3172</v>
      </c>
      <c r="J1842" s="3">
        <v>6938.54</v>
      </c>
    </row>
    <row r="1843" spans="2:10" x14ac:dyDescent="0.25">
      <c r="B1843" s="3" t="s">
        <v>3166</v>
      </c>
      <c r="C1843" s="3" t="s">
        <v>6342</v>
      </c>
      <c r="D1843" s="3" t="s">
        <v>6343</v>
      </c>
      <c r="E1843" s="3">
        <v>90</v>
      </c>
      <c r="F1843" s="3" t="s">
        <v>6868</v>
      </c>
      <c r="G1843" s="3" t="s">
        <v>6967</v>
      </c>
      <c r="H1843" s="3" t="s">
        <v>6968</v>
      </c>
      <c r="I1843" s="3" t="s">
        <v>3172</v>
      </c>
      <c r="J1843" s="3">
        <v>3974.71</v>
      </c>
    </row>
    <row r="1844" spans="2:10" x14ac:dyDescent="0.25">
      <c r="B1844" s="3" t="s">
        <v>3166</v>
      </c>
      <c r="C1844" s="3" t="s">
        <v>6342</v>
      </c>
      <c r="D1844" s="3" t="s">
        <v>6343</v>
      </c>
      <c r="E1844" s="3">
        <v>90</v>
      </c>
      <c r="F1844" s="3" t="s">
        <v>6868</v>
      </c>
      <c r="G1844" s="3" t="s">
        <v>6969</v>
      </c>
      <c r="H1844" s="3" t="s">
        <v>6970</v>
      </c>
      <c r="I1844" s="3" t="s">
        <v>3172</v>
      </c>
      <c r="J1844" s="3">
        <v>5054.8999999999996</v>
      </c>
    </row>
    <row r="1845" spans="2:10" x14ac:dyDescent="0.25">
      <c r="B1845" s="3" t="s">
        <v>3166</v>
      </c>
      <c r="C1845" s="3" t="s">
        <v>6342</v>
      </c>
      <c r="D1845" s="3" t="s">
        <v>6343</v>
      </c>
      <c r="E1845" s="3">
        <v>90</v>
      </c>
      <c r="F1845" s="3" t="s">
        <v>6868</v>
      </c>
      <c r="G1845" s="3" t="s">
        <v>6971</v>
      </c>
      <c r="H1845" s="3" t="s">
        <v>6972</v>
      </c>
      <c r="I1845" s="3" t="s">
        <v>3172</v>
      </c>
      <c r="J1845" s="3">
        <v>5054.8999999999996</v>
      </c>
    </row>
    <row r="1846" spans="2:10" x14ac:dyDescent="0.25">
      <c r="B1846" s="3" t="s">
        <v>3166</v>
      </c>
      <c r="C1846" s="3" t="s">
        <v>6342</v>
      </c>
      <c r="D1846" s="3" t="s">
        <v>6343</v>
      </c>
      <c r="E1846" s="3">
        <v>90</v>
      </c>
      <c r="F1846" s="3" t="s">
        <v>6868</v>
      </c>
      <c r="G1846" s="3" t="s">
        <v>6973</v>
      </c>
      <c r="H1846" s="3" t="s">
        <v>6974</v>
      </c>
      <c r="I1846" s="3" t="s">
        <v>3172</v>
      </c>
      <c r="J1846" s="3">
        <v>2399.2399999999998</v>
      </c>
    </row>
    <row r="1847" spans="2:10" x14ac:dyDescent="0.25">
      <c r="B1847" s="3" t="s">
        <v>3166</v>
      </c>
      <c r="C1847" s="3" t="s">
        <v>6342</v>
      </c>
      <c r="D1847" s="3" t="s">
        <v>6343</v>
      </c>
      <c r="E1847" s="3">
        <v>90</v>
      </c>
      <c r="F1847" s="3" t="s">
        <v>6868</v>
      </c>
      <c r="G1847" s="3" t="s">
        <v>6975</v>
      </c>
      <c r="H1847" s="3" t="s">
        <v>6976</v>
      </c>
      <c r="I1847" s="3" t="s">
        <v>3172</v>
      </c>
      <c r="J1847" s="3">
        <v>3485.2</v>
      </c>
    </row>
    <row r="1848" spans="2:10" x14ac:dyDescent="0.25">
      <c r="B1848" s="3" t="s">
        <v>3166</v>
      </c>
      <c r="C1848" s="3" t="s">
        <v>6342</v>
      </c>
      <c r="D1848" s="3" t="s">
        <v>6343</v>
      </c>
      <c r="E1848" s="3">
        <v>90</v>
      </c>
      <c r="F1848" s="3" t="s">
        <v>6868</v>
      </c>
      <c r="G1848" s="3" t="s">
        <v>6977</v>
      </c>
      <c r="H1848" s="3" t="s">
        <v>6978</v>
      </c>
      <c r="I1848" s="3" t="s">
        <v>3172</v>
      </c>
      <c r="J1848" s="3">
        <v>3485.2</v>
      </c>
    </row>
    <row r="1849" spans="2:10" x14ac:dyDescent="0.25">
      <c r="B1849" s="3" t="s">
        <v>3166</v>
      </c>
      <c r="C1849" s="3" t="s">
        <v>6342</v>
      </c>
      <c r="D1849" s="3" t="s">
        <v>6343</v>
      </c>
      <c r="E1849" s="3">
        <v>90</v>
      </c>
      <c r="F1849" s="3" t="s">
        <v>6868</v>
      </c>
      <c r="G1849" s="3" t="s">
        <v>6979</v>
      </c>
      <c r="H1849" s="3" t="s">
        <v>6980</v>
      </c>
      <c r="I1849" s="3" t="s">
        <v>3172</v>
      </c>
      <c r="J1849" s="3">
        <v>1543.92</v>
      </c>
    </row>
    <row r="1850" spans="2:10" x14ac:dyDescent="0.25">
      <c r="B1850" s="3" t="s">
        <v>3166</v>
      </c>
      <c r="C1850" s="3" t="s">
        <v>6342</v>
      </c>
      <c r="D1850" s="3" t="s">
        <v>6343</v>
      </c>
      <c r="E1850" s="3">
        <v>90</v>
      </c>
      <c r="F1850" s="3" t="s">
        <v>6868</v>
      </c>
      <c r="G1850" s="3" t="s">
        <v>6981</v>
      </c>
      <c r="H1850" s="3" t="s">
        <v>6982</v>
      </c>
      <c r="I1850" s="3" t="s">
        <v>3172</v>
      </c>
      <c r="J1850" s="3">
        <v>2700.35</v>
      </c>
    </row>
    <row r="1851" spans="2:10" x14ac:dyDescent="0.25">
      <c r="B1851" s="3" t="s">
        <v>3166</v>
      </c>
      <c r="C1851" s="3" t="s">
        <v>6342</v>
      </c>
      <c r="D1851" s="3" t="s">
        <v>6343</v>
      </c>
      <c r="E1851" s="3">
        <v>90</v>
      </c>
      <c r="F1851" s="3" t="s">
        <v>6868</v>
      </c>
      <c r="G1851" s="3" t="s">
        <v>6983</v>
      </c>
      <c r="H1851" s="3" t="s">
        <v>6984</v>
      </c>
      <c r="I1851" s="3" t="s">
        <v>3172</v>
      </c>
      <c r="J1851" s="3">
        <v>2700.35</v>
      </c>
    </row>
    <row r="1852" spans="2:10" x14ac:dyDescent="0.25">
      <c r="B1852" s="3" t="s">
        <v>3166</v>
      </c>
      <c r="C1852" s="3" t="s">
        <v>6342</v>
      </c>
      <c r="D1852" s="3" t="s">
        <v>6343</v>
      </c>
      <c r="E1852" s="3">
        <v>90</v>
      </c>
      <c r="F1852" s="3" t="s">
        <v>6868</v>
      </c>
      <c r="G1852" s="3" t="s">
        <v>6985</v>
      </c>
      <c r="H1852" s="3" t="s">
        <v>6986</v>
      </c>
      <c r="I1852" s="3" t="s">
        <v>3172</v>
      </c>
      <c r="J1852" s="3">
        <v>2700.35</v>
      </c>
    </row>
    <row r="1853" spans="2:10" x14ac:dyDescent="0.25">
      <c r="B1853" s="3" t="s">
        <v>3166</v>
      </c>
      <c r="C1853" s="3" t="s">
        <v>6342</v>
      </c>
      <c r="D1853" s="3" t="s">
        <v>6343</v>
      </c>
      <c r="E1853" s="3">
        <v>90</v>
      </c>
      <c r="F1853" s="3" t="s">
        <v>6868</v>
      </c>
      <c r="G1853" s="3" t="s">
        <v>6987</v>
      </c>
      <c r="H1853" s="3" t="s">
        <v>6988</v>
      </c>
      <c r="I1853" s="3" t="s">
        <v>3172</v>
      </c>
      <c r="J1853" s="3">
        <v>801.13</v>
      </c>
    </row>
    <row r="1854" spans="2:10" x14ac:dyDescent="0.25">
      <c r="B1854" s="3" t="s">
        <v>3166</v>
      </c>
      <c r="C1854" s="3" t="s">
        <v>6342</v>
      </c>
      <c r="D1854" s="3" t="s">
        <v>6343</v>
      </c>
      <c r="E1854" s="3">
        <v>90</v>
      </c>
      <c r="F1854" s="3" t="s">
        <v>6868</v>
      </c>
      <c r="G1854" s="3" t="s">
        <v>6989</v>
      </c>
      <c r="H1854" s="3" t="s">
        <v>6990</v>
      </c>
      <c r="I1854" s="3" t="s">
        <v>3172</v>
      </c>
      <c r="J1854" s="3">
        <v>1572.69</v>
      </c>
    </row>
    <row r="1855" spans="2:10" x14ac:dyDescent="0.25">
      <c r="B1855" s="3" t="s">
        <v>3166</v>
      </c>
      <c r="C1855" s="3" t="s">
        <v>6342</v>
      </c>
      <c r="D1855" s="3" t="s">
        <v>6343</v>
      </c>
      <c r="E1855" s="3">
        <v>90</v>
      </c>
      <c r="F1855" s="3" t="s">
        <v>6868</v>
      </c>
      <c r="G1855" s="3" t="s">
        <v>6991</v>
      </c>
      <c r="H1855" s="3" t="s">
        <v>6992</v>
      </c>
      <c r="I1855" s="3" t="s">
        <v>3172</v>
      </c>
      <c r="J1855" s="3">
        <v>2671.58</v>
      </c>
    </row>
    <row r="1856" spans="2:10" x14ac:dyDescent="0.25">
      <c r="B1856" s="3" t="s">
        <v>3166</v>
      </c>
      <c r="C1856" s="3" t="s">
        <v>6342</v>
      </c>
      <c r="D1856" s="3" t="s">
        <v>6343</v>
      </c>
      <c r="E1856" s="3">
        <v>90</v>
      </c>
      <c r="F1856" s="3" t="s">
        <v>6868</v>
      </c>
      <c r="G1856" s="3" t="s">
        <v>6993</v>
      </c>
      <c r="H1856" s="3" t="s">
        <v>6994</v>
      </c>
      <c r="I1856" s="3" t="s">
        <v>3172</v>
      </c>
      <c r="J1856" s="3">
        <v>2671.58</v>
      </c>
    </row>
    <row r="1857" spans="2:10" x14ac:dyDescent="0.25">
      <c r="B1857" s="3" t="s">
        <v>3166</v>
      </c>
      <c r="C1857" s="3" t="s">
        <v>6342</v>
      </c>
      <c r="D1857" s="3" t="s">
        <v>6343</v>
      </c>
      <c r="E1857" s="3">
        <v>90</v>
      </c>
      <c r="F1857" s="3" t="s">
        <v>6868</v>
      </c>
      <c r="G1857" s="3" t="s">
        <v>6995</v>
      </c>
      <c r="H1857" s="3" t="s">
        <v>6996</v>
      </c>
      <c r="I1857" s="3" t="s">
        <v>3172</v>
      </c>
      <c r="J1857" s="3">
        <v>448.51</v>
      </c>
    </row>
    <row r="1858" spans="2:10" x14ac:dyDescent="0.25">
      <c r="B1858" s="3" t="s">
        <v>3166</v>
      </c>
      <c r="C1858" s="3" t="s">
        <v>6342</v>
      </c>
      <c r="D1858" s="3" t="s">
        <v>6343</v>
      </c>
      <c r="E1858" s="3">
        <v>90</v>
      </c>
      <c r="F1858" s="3" t="s">
        <v>6868</v>
      </c>
      <c r="G1858" s="3" t="s">
        <v>6997</v>
      </c>
      <c r="H1858" s="3" t="s">
        <v>6998</v>
      </c>
      <c r="I1858" s="3" t="s">
        <v>3172</v>
      </c>
      <c r="J1858" s="3">
        <v>448.51</v>
      </c>
    </row>
    <row r="1859" spans="2:10" x14ac:dyDescent="0.25">
      <c r="B1859" s="3" t="s">
        <v>3166</v>
      </c>
      <c r="C1859" s="3" t="s">
        <v>6342</v>
      </c>
      <c r="D1859" s="3" t="s">
        <v>6343</v>
      </c>
      <c r="E1859" s="3">
        <v>90</v>
      </c>
      <c r="F1859" s="3" t="s">
        <v>6868</v>
      </c>
      <c r="G1859" s="3" t="s">
        <v>6999</v>
      </c>
      <c r="H1859" s="3" t="s">
        <v>7000</v>
      </c>
      <c r="I1859" s="3" t="s">
        <v>3172</v>
      </c>
      <c r="J1859" s="3">
        <v>2044.51</v>
      </c>
    </row>
    <row r="1860" spans="2:10" x14ac:dyDescent="0.25">
      <c r="B1860" s="3" t="s">
        <v>3166</v>
      </c>
      <c r="C1860" s="3" t="s">
        <v>6342</v>
      </c>
      <c r="D1860" s="3" t="s">
        <v>6343</v>
      </c>
      <c r="E1860" s="3">
        <v>90</v>
      </c>
      <c r="F1860" s="3" t="s">
        <v>6868</v>
      </c>
      <c r="G1860" s="3" t="s">
        <v>7001</v>
      </c>
      <c r="H1860" s="3" t="s">
        <v>7002</v>
      </c>
      <c r="I1860" s="3" t="s">
        <v>3172</v>
      </c>
      <c r="J1860" s="3">
        <v>2044.51</v>
      </c>
    </row>
    <row r="1861" spans="2:10" x14ac:dyDescent="0.25">
      <c r="B1861" s="3" t="s">
        <v>3166</v>
      </c>
      <c r="C1861" s="3" t="s">
        <v>6342</v>
      </c>
      <c r="D1861" s="3" t="s">
        <v>6343</v>
      </c>
      <c r="E1861" s="3">
        <v>90</v>
      </c>
      <c r="F1861" s="3" t="s">
        <v>6868</v>
      </c>
      <c r="G1861" s="3" t="s">
        <v>7003</v>
      </c>
      <c r="H1861" s="3" t="s">
        <v>7004</v>
      </c>
      <c r="I1861" s="3" t="s">
        <v>3172</v>
      </c>
      <c r="J1861" s="3">
        <v>1543.92</v>
      </c>
    </row>
    <row r="1862" spans="2:10" x14ac:dyDescent="0.25">
      <c r="B1862" s="3" t="s">
        <v>3166</v>
      </c>
      <c r="C1862" s="3" t="s">
        <v>6342</v>
      </c>
      <c r="D1862" s="3" t="s">
        <v>6343</v>
      </c>
      <c r="E1862" s="3">
        <v>90</v>
      </c>
      <c r="F1862" s="3" t="s">
        <v>6868</v>
      </c>
      <c r="G1862" s="3" t="s">
        <v>7005</v>
      </c>
      <c r="H1862" s="3" t="s">
        <v>7006</v>
      </c>
      <c r="I1862" s="3" t="s">
        <v>3172</v>
      </c>
      <c r="J1862" s="3">
        <v>2044.51</v>
      </c>
    </row>
    <row r="1863" spans="2:10" x14ac:dyDescent="0.25">
      <c r="B1863" s="3" t="s">
        <v>3166</v>
      </c>
      <c r="C1863" s="3" t="s">
        <v>6342</v>
      </c>
      <c r="D1863" s="3" t="s">
        <v>6343</v>
      </c>
      <c r="E1863" s="3">
        <v>90</v>
      </c>
      <c r="F1863" s="3" t="s">
        <v>6868</v>
      </c>
      <c r="G1863" s="3" t="s">
        <v>7007</v>
      </c>
      <c r="H1863" s="3" t="s">
        <v>7008</v>
      </c>
      <c r="I1863" s="3" t="s">
        <v>3172</v>
      </c>
      <c r="J1863" s="3">
        <v>2044.51</v>
      </c>
    </row>
    <row r="1864" spans="2:10" x14ac:dyDescent="0.25">
      <c r="B1864" s="3" t="s">
        <v>3166</v>
      </c>
      <c r="C1864" s="3" t="s">
        <v>6342</v>
      </c>
      <c r="D1864" s="3" t="s">
        <v>6343</v>
      </c>
      <c r="E1864" s="3">
        <v>90</v>
      </c>
      <c r="F1864" s="3" t="s">
        <v>6868</v>
      </c>
      <c r="G1864" s="3" t="s">
        <v>7009</v>
      </c>
      <c r="H1864" s="3" t="s">
        <v>7010</v>
      </c>
      <c r="I1864" s="3" t="s">
        <v>3172</v>
      </c>
      <c r="J1864" s="3">
        <v>2229.44</v>
      </c>
    </row>
    <row r="1865" spans="2:10" x14ac:dyDescent="0.25">
      <c r="B1865" s="3" t="s">
        <v>3166</v>
      </c>
      <c r="C1865" s="3" t="s">
        <v>6342</v>
      </c>
      <c r="D1865" s="3" t="s">
        <v>6343</v>
      </c>
      <c r="E1865" s="3">
        <v>90</v>
      </c>
      <c r="F1865" s="3" t="s">
        <v>6868</v>
      </c>
      <c r="G1865" s="3" t="s">
        <v>7011</v>
      </c>
      <c r="H1865" s="3" t="s">
        <v>7012</v>
      </c>
      <c r="I1865" s="3" t="s">
        <v>3172</v>
      </c>
      <c r="J1865" s="3">
        <v>2757.33</v>
      </c>
    </row>
    <row r="1866" spans="2:10" x14ac:dyDescent="0.25">
      <c r="B1866" s="3" t="s">
        <v>3166</v>
      </c>
      <c r="C1866" s="3" t="s">
        <v>6342</v>
      </c>
      <c r="D1866" s="3" t="s">
        <v>6343</v>
      </c>
      <c r="E1866" s="3">
        <v>90</v>
      </c>
      <c r="F1866" s="3" t="s">
        <v>6868</v>
      </c>
      <c r="G1866" s="3" t="s">
        <v>7013</v>
      </c>
      <c r="H1866" s="3" t="s">
        <v>7014</v>
      </c>
      <c r="I1866" s="3" t="s">
        <v>3172</v>
      </c>
      <c r="J1866" s="3">
        <v>2795.22</v>
      </c>
    </row>
    <row r="1867" spans="2:10" x14ac:dyDescent="0.25">
      <c r="B1867" s="3" t="s">
        <v>3166</v>
      </c>
      <c r="C1867" s="3" t="s">
        <v>6342</v>
      </c>
      <c r="D1867" s="3" t="s">
        <v>6343</v>
      </c>
      <c r="E1867" s="3">
        <v>90</v>
      </c>
      <c r="F1867" s="3" t="s">
        <v>6868</v>
      </c>
      <c r="G1867" s="3" t="s">
        <v>7015</v>
      </c>
      <c r="H1867" s="3" t="s">
        <v>7016</v>
      </c>
      <c r="I1867" s="3" t="s">
        <v>3172</v>
      </c>
      <c r="J1867" s="3">
        <v>566.04999999999995</v>
      </c>
    </row>
    <row r="1868" spans="2:10" x14ac:dyDescent="0.25">
      <c r="B1868" s="3" t="s">
        <v>3166</v>
      </c>
      <c r="C1868" s="3" t="s">
        <v>6342</v>
      </c>
      <c r="D1868" s="3" t="s">
        <v>6343</v>
      </c>
      <c r="E1868" s="3">
        <v>90</v>
      </c>
      <c r="F1868" s="3" t="s">
        <v>6868</v>
      </c>
      <c r="G1868" s="3" t="s">
        <v>7017</v>
      </c>
      <c r="H1868" s="3" t="s">
        <v>7018</v>
      </c>
      <c r="I1868" s="3" t="s">
        <v>3172</v>
      </c>
      <c r="J1868" s="3">
        <v>566.04999999999995</v>
      </c>
    </row>
    <row r="1869" spans="2:10" x14ac:dyDescent="0.25">
      <c r="B1869" s="3" t="s">
        <v>3166</v>
      </c>
      <c r="C1869" s="3" t="s">
        <v>6342</v>
      </c>
      <c r="D1869" s="3" t="s">
        <v>6343</v>
      </c>
      <c r="E1869" s="3">
        <v>90</v>
      </c>
      <c r="F1869" s="3" t="s">
        <v>6868</v>
      </c>
      <c r="G1869" s="3" t="s">
        <v>7019</v>
      </c>
      <c r="H1869" s="3" t="s">
        <v>7020</v>
      </c>
      <c r="I1869" s="3" t="s">
        <v>3172</v>
      </c>
      <c r="J1869" s="3">
        <v>2386.41</v>
      </c>
    </row>
    <row r="1870" spans="2:10" x14ac:dyDescent="0.25">
      <c r="B1870" s="3" t="s">
        <v>3166</v>
      </c>
      <c r="C1870" s="3" t="s">
        <v>6342</v>
      </c>
      <c r="D1870" s="3" t="s">
        <v>6343</v>
      </c>
      <c r="E1870" s="3">
        <v>90</v>
      </c>
      <c r="F1870" s="3" t="s">
        <v>6868</v>
      </c>
      <c r="G1870" s="3" t="s">
        <v>7021</v>
      </c>
      <c r="H1870" s="3" t="s">
        <v>7022</v>
      </c>
      <c r="I1870" s="3" t="s">
        <v>3172</v>
      </c>
      <c r="J1870" s="3">
        <v>3042.5</v>
      </c>
    </row>
    <row r="1871" spans="2:10" x14ac:dyDescent="0.25">
      <c r="B1871" s="3" t="s">
        <v>3166</v>
      </c>
      <c r="C1871" s="3" t="s">
        <v>6342</v>
      </c>
      <c r="D1871" s="3" t="s">
        <v>6343</v>
      </c>
      <c r="E1871" s="3">
        <v>90</v>
      </c>
      <c r="F1871" s="3" t="s">
        <v>6868</v>
      </c>
      <c r="G1871" s="3" t="s">
        <v>7023</v>
      </c>
      <c r="H1871" s="3" t="s">
        <v>7024</v>
      </c>
      <c r="I1871" s="3" t="s">
        <v>3172</v>
      </c>
      <c r="J1871" s="3">
        <v>3042.5</v>
      </c>
    </row>
    <row r="1872" spans="2:10" x14ac:dyDescent="0.25">
      <c r="B1872" s="3" t="s">
        <v>3166</v>
      </c>
      <c r="C1872" s="3" t="s">
        <v>6342</v>
      </c>
      <c r="D1872" s="3" t="s">
        <v>6343</v>
      </c>
      <c r="E1872" s="3">
        <v>90</v>
      </c>
      <c r="F1872" s="3" t="s">
        <v>6868</v>
      </c>
      <c r="G1872" s="3" t="s">
        <v>7025</v>
      </c>
      <c r="H1872" s="3" t="s">
        <v>7026</v>
      </c>
      <c r="I1872" s="3" t="s">
        <v>3172</v>
      </c>
      <c r="J1872" s="3">
        <v>3825.3</v>
      </c>
    </row>
    <row r="1873" spans="2:10" x14ac:dyDescent="0.25">
      <c r="B1873" s="3" t="s">
        <v>3166</v>
      </c>
      <c r="C1873" s="3" t="s">
        <v>6342</v>
      </c>
      <c r="D1873" s="3" t="s">
        <v>6343</v>
      </c>
      <c r="E1873" s="3">
        <v>90</v>
      </c>
      <c r="F1873" s="3" t="s">
        <v>6868</v>
      </c>
      <c r="G1873" s="3" t="s">
        <v>7027</v>
      </c>
      <c r="H1873" s="3" t="s">
        <v>7028</v>
      </c>
      <c r="I1873" s="3" t="s">
        <v>3172</v>
      </c>
      <c r="J1873" s="3">
        <v>801.13</v>
      </c>
    </row>
    <row r="1874" spans="2:10" x14ac:dyDescent="0.25">
      <c r="B1874" s="3" t="s">
        <v>3166</v>
      </c>
      <c r="C1874" s="3" t="s">
        <v>6342</v>
      </c>
      <c r="D1874" s="3" t="s">
        <v>6343</v>
      </c>
      <c r="E1874" s="3">
        <v>90</v>
      </c>
      <c r="F1874" s="3" t="s">
        <v>6868</v>
      </c>
      <c r="G1874" s="3" t="s">
        <v>7029</v>
      </c>
      <c r="H1874" s="3" t="s">
        <v>7030</v>
      </c>
      <c r="I1874" s="3" t="s">
        <v>3172</v>
      </c>
      <c r="J1874" s="3">
        <v>801.13</v>
      </c>
    </row>
    <row r="1875" spans="2:10" x14ac:dyDescent="0.25">
      <c r="B1875" s="3" t="s">
        <v>3166</v>
      </c>
      <c r="C1875" s="3" t="s">
        <v>6342</v>
      </c>
      <c r="D1875" s="3" t="s">
        <v>6343</v>
      </c>
      <c r="E1875" s="3">
        <v>90</v>
      </c>
      <c r="F1875" s="3" t="s">
        <v>6868</v>
      </c>
      <c r="G1875" s="3" t="s">
        <v>7031</v>
      </c>
      <c r="H1875" s="3" t="s">
        <v>7032</v>
      </c>
      <c r="I1875" s="3" t="s">
        <v>3172</v>
      </c>
      <c r="J1875" s="3">
        <v>3242.05</v>
      </c>
    </row>
    <row r="1876" spans="2:10" x14ac:dyDescent="0.25">
      <c r="B1876" s="3" t="s">
        <v>3166</v>
      </c>
      <c r="C1876" s="3" t="s">
        <v>6342</v>
      </c>
      <c r="D1876" s="3" t="s">
        <v>6343</v>
      </c>
      <c r="E1876" s="3">
        <v>90</v>
      </c>
      <c r="F1876" s="3" t="s">
        <v>6868</v>
      </c>
      <c r="G1876" s="3" t="s">
        <v>7033</v>
      </c>
      <c r="H1876" s="3" t="s">
        <v>7034</v>
      </c>
      <c r="I1876" s="3" t="s">
        <v>3172</v>
      </c>
      <c r="J1876" s="3">
        <v>3242.05</v>
      </c>
    </row>
    <row r="1877" spans="2:10" x14ac:dyDescent="0.25">
      <c r="B1877" s="3" t="s">
        <v>3166</v>
      </c>
      <c r="C1877" s="3" t="s">
        <v>6342</v>
      </c>
      <c r="D1877" s="3" t="s">
        <v>6343</v>
      </c>
      <c r="E1877" s="3">
        <v>90</v>
      </c>
      <c r="F1877" s="3" t="s">
        <v>6868</v>
      </c>
      <c r="G1877" s="3" t="s">
        <v>7035</v>
      </c>
      <c r="H1877" s="3" t="s">
        <v>7036</v>
      </c>
      <c r="I1877" s="3" t="s">
        <v>3172</v>
      </c>
      <c r="J1877" s="3">
        <v>2700.35</v>
      </c>
    </row>
    <row r="1878" spans="2:10" x14ac:dyDescent="0.25">
      <c r="B1878" s="3" t="s">
        <v>3166</v>
      </c>
      <c r="C1878" s="3" t="s">
        <v>6342</v>
      </c>
      <c r="D1878" s="3" t="s">
        <v>6343</v>
      </c>
      <c r="E1878" s="3">
        <v>90</v>
      </c>
      <c r="F1878" s="3" t="s">
        <v>6868</v>
      </c>
      <c r="G1878" s="3" t="s">
        <v>7037</v>
      </c>
      <c r="H1878" s="3" t="s">
        <v>7038</v>
      </c>
      <c r="I1878" s="3" t="s">
        <v>3172</v>
      </c>
      <c r="J1878" s="3">
        <v>918.67</v>
      </c>
    </row>
    <row r="1879" spans="2:10" x14ac:dyDescent="0.25">
      <c r="B1879" s="3" t="s">
        <v>3166</v>
      </c>
      <c r="C1879" s="3" t="s">
        <v>6342</v>
      </c>
      <c r="D1879" s="3" t="s">
        <v>6343</v>
      </c>
      <c r="E1879" s="3">
        <v>90</v>
      </c>
      <c r="F1879" s="3" t="s">
        <v>6868</v>
      </c>
      <c r="G1879" s="3" t="s">
        <v>7039</v>
      </c>
      <c r="H1879" s="3" t="s">
        <v>7040</v>
      </c>
      <c r="I1879" s="3" t="s">
        <v>3172</v>
      </c>
      <c r="J1879" s="3">
        <v>3358.7</v>
      </c>
    </row>
    <row r="1880" spans="2:10" x14ac:dyDescent="0.25">
      <c r="B1880" s="3" t="s">
        <v>3166</v>
      </c>
      <c r="C1880" s="3" t="s">
        <v>6342</v>
      </c>
      <c r="D1880" s="3" t="s">
        <v>6343</v>
      </c>
      <c r="E1880" s="3">
        <v>90</v>
      </c>
      <c r="F1880" s="3" t="s">
        <v>6868</v>
      </c>
      <c r="G1880" s="3" t="s">
        <v>7041</v>
      </c>
      <c r="H1880" s="3" t="s">
        <v>7042</v>
      </c>
      <c r="I1880" s="3" t="s">
        <v>3172</v>
      </c>
      <c r="J1880" s="3">
        <v>2857.32</v>
      </c>
    </row>
    <row r="1881" spans="2:10" x14ac:dyDescent="0.25">
      <c r="B1881" s="3" t="s">
        <v>3166</v>
      </c>
      <c r="C1881" s="3" t="s">
        <v>6342</v>
      </c>
      <c r="D1881" s="3" t="s">
        <v>6343</v>
      </c>
      <c r="E1881" s="3">
        <v>90</v>
      </c>
      <c r="F1881" s="3" t="s">
        <v>6868</v>
      </c>
      <c r="G1881" s="3" t="s">
        <v>7043</v>
      </c>
      <c r="H1881" s="3" t="s">
        <v>7044</v>
      </c>
      <c r="I1881" s="3" t="s">
        <v>3172</v>
      </c>
      <c r="J1881" s="3">
        <v>1083.23</v>
      </c>
    </row>
    <row r="1882" spans="2:10" x14ac:dyDescent="0.25">
      <c r="B1882" s="3" t="s">
        <v>3166</v>
      </c>
      <c r="C1882" s="3" t="s">
        <v>6342</v>
      </c>
      <c r="D1882" s="3" t="s">
        <v>6343</v>
      </c>
      <c r="E1882" s="3">
        <v>90</v>
      </c>
      <c r="F1882" s="3" t="s">
        <v>6868</v>
      </c>
      <c r="G1882" s="3" t="s">
        <v>7045</v>
      </c>
      <c r="H1882" s="3" t="s">
        <v>7046</v>
      </c>
      <c r="I1882" s="3" t="s">
        <v>3172</v>
      </c>
      <c r="J1882" s="3">
        <v>3522.01</v>
      </c>
    </row>
    <row r="1883" spans="2:10" x14ac:dyDescent="0.25">
      <c r="B1883" s="3" t="s">
        <v>3166</v>
      </c>
      <c r="C1883" s="3" t="s">
        <v>6342</v>
      </c>
      <c r="D1883" s="3" t="s">
        <v>6343</v>
      </c>
      <c r="E1883" s="3">
        <v>90</v>
      </c>
      <c r="F1883" s="3" t="s">
        <v>6868</v>
      </c>
      <c r="G1883" s="3" t="s">
        <v>7047</v>
      </c>
      <c r="H1883" s="3" t="s">
        <v>7048</v>
      </c>
      <c r="I1883" s="3" t="s">
        <v>3172</v>
      </c>
      <c r="J1883" s="3">
        <v>3825.3</v>
      </c>
    </row>
    <row r="1884" spans="2:10" x14ac:dyDescent="0.25">
      <c r="B1884" s="3" t="s">
        <v>3166</v>
      </c>
      <c r="C1884" s="3" t="s">
        <v>6342</v>
      </c>
      <c r="D1884" s="3" t="s">
        <v>6343</v>
      </c>
      <c r="E1884" s="3">
        <v>90</v>
      </c>
      <c r="F1884" s="3" t="s">
        <v>6868</v>
      </c>
      <c r="G1884" s="3" t="s">
        <v>7049</v>
      </c>
      <c r="H1884" s="3" t="s">
        <v>7050</v>
      </c>
      <c r="I1884" s="3" t="s">
        <v>3172</v>
      </c>
      <c r="J1884" s="3">
        <v>3522.01</v>
      </c>
    </row>
    <row r="1885" spans="2:10" x14ac:dyDescent="0.25">
      <c r="B1885" s="3" t="s">
        <v>3166</v>
      </c>
      <c r="C1885" s="3" t="s">
        <v>6342</v>
      </c>
      <c r="D1885" s="3" t="s">
        <v>6343</v>
      </c>
      <c r="E1885" s="3">
        <v>90</v>
      </c>
      <c r="F1885" s="3" t="s">
        <v>6868</v>
      </c>
      <c r="G1885" s="3" t="s">
        <v>7051</v>
      </c>
      <c r="H1885" s="3" t="s">
        <v>7052</v>
      </c>
      <c r="I1885" s="3" t="s">
        <v>3172</v>
      </c>
      <c r="J1885" s="3">
        <v>3077.08</v>
      </c>
    </row>
    <row r="1886" spans="2:10" x14ac:dyDescent="0.25">
      <c r="B1886" s="3" t="s">
        <v>3166</v>
      </c>
      <c r="C1886" s="3" t="s">
        <v>6342</v>
      </c>
      <c r="D1886" s="3" t="s">
        <v>6343</v>
      </c>
      <c r="E1886" s="3">
        <v>90</v>
      </c>
      <c r="F1886" s="3" t="s">
        <v>6868</v>
      </c>
      <c r="G1886" s="3" t="s">
        <v>7053</v>
      </c>
      <c r="H1886" s="3" t="s">
        <v>7054</v>
      </c>
      <c r="I1886" s="3" t="s">
        <v>3172</v>
      </c>
      <c r="J1886" s="3">
        <v>3703.3</v>
      </c>
    </row>
    <row r="1887" spans="2:10" x14ac:dyDescent="0.25">
      <c r="B1887" s="3" t="s">
        <v>3166</v>
      </c>
      <c r="C1887" s="3" t="s">
        <v>6342</v>
      </c>
      <c r="D1887" s="3" t="s">
        <v>6343</v>
      </c>
      <c r="E1887" s="3">
        <v>90</v>
      </c>
      <c r="F1887" s="3" t="s">
        <v>6868</v>
      </c>
      <c r="G1887" s="3" t="s">
        <v>7055</v>
      </c>
      <c r="H1887" s="3" t="s">
        <v>7056</v>
      </c>
      <c r="I1887" s="3" t="s">
        <v>3172</v>
      </c>
      <c r="J1887" s="3">
        <v>3660.7</v>
      </c>
    </row>
    <row r="1888" spans="2:10" x14ac:dyDescent="0.25">
      <c r="B1888" s="3" t="s">
        <v>3166</v>
      </c>
      <c r="C1888" s="3" t="s">
        <v>6342</v>
      </c>
      <c r="D1888" s="3" t="s">
        <v>6343</v>
      </c>
      <c r="E1888" s="3">
        <v>90</v>
      </c>
      <c r="F1888" s="3" t="s">
        <v>6868</v>
      </c>
      <c r="G1888" s="3" t="s">
        <v>7057</v>
      </c>
      <c r="H1888" s="3" t="s">
        <v>7058</v>
      </c>
      <c r="I1888" s="3" t="s">
        <v>3172</v>
      </c>
      <c r="J1888" s="3">
        <v>1543.92</v>
      </c>
    </row>
    <row r="1889" spans="2:10" x14ac:dyDescent="0.25">
      <c r="B1889" s="3" t="s">
        <v>3166</v>
      </c>
      <c r="C1889" s="3" t="s">
        <v>6342</v>
      </c>
      <c r="D1889" s="3" t="s">
        <v>6343</v>
      </c>
      <c r="E1889" s="3">
        <v>90</v>
      </c>
      <c r="F1889" s="3" t="s">
        <v>6868</v>
      </c>
      <c r="G1889" s="3" t="s">
        <v>7059</v>
      </c>
      <c r="H1889" s="3" t="s">
        <v>7060</v>
      </c>
      <c r="I1889" s="3" t="s">
        <v>3172</v>
      </c>
      <c r="J1889" s="3">
        <v>1543.92</v>
      </c>
    </row>
    <row r="1890" spans="2:10" x14ac:dyDescent="0.25">
      <c r="B1890" s="3" t="s">
        <v>3166</v>
      </c>
      <c r="C1890" s="3" t="s">
        <v>6342</v>
      </c>
      <c r="D1890" s="3" t="s">
        <v>6343</v>
      </c>
      <c r="E1890" s="3">
        <v>90</v>
      </c>
      <c r="F1890" s="3" t="s">
        <v>6868</v>
      </c>
      <c r="G1890" s="3" t="s">
        <v>7061</v>
      </c>
      <c r="H1890" s="3" t="s">
        <v>7062</v>
      </c>
      <c r="I1890" s="3" t="s">
        <v>3172</v>
      </c>
      <c r="J1890" s="3">
        <v>3825.3</v>
      </c>
    </row>
    <row r="1891" spans="2:10" x14ac:dyDescent="0.25">
      <c r="B1891" s="3" t="s">
        <v>3166</v>
      </c>
      <c r="C1891" s="3" t="s">
        <v>6342</v>
      </c>
      <c r="D1891" s="3" t="s">
        <v>6343</v>
      </c>
      <c r="E1891" s="3">
        <v>90</v>
      </c>
      <c r="F1891" s="3" t="s">
        <v>6868</v>
      </c>
      <c r="G1891" s="3" t="s">
        <v>7063</v>
      </c>
      <c r="H1891" s="3" t="s">
        <v>7064</v>
      </c>
      <c r="I1891" s="3" t="s">
        <v>3172</v>
      </c>
      <c r="J1891" s="3">
        <v>3485.2</v>
      </c>
    </row>
    <row r="1892" spans="2:10" x14ac:dyDescent="0.25">
      <c r="B1892" s="3" t="s">
        <v>3166</v>
      </c>
      <c r="C1892" s="3" t="s">
        <v>6342</v>
      </c>
      <c r="D1892" s="3" t="s">
        <v>6343</v>
      </c>
      <c r="E1892" s="3">
        <v>90</v>
      </c>
      <c r="F1892" s="3" t="s">
        <v>6868</v>
      </c>
      <c r="G1892" s="3" t="s">
        <v>7065</v>
      </c>
      <c r="H1892" s="3" t="s">
        <v>7066</v>
      </c>
      <c r="I1892" s="3" t="s">
        <v>3172</v>
      </c>
      <c r="J1892" s="3">
        <v>4278.8999999999996</v>
      </c>
    </row>
    <row r="1893" spans="2:10" x14ac:dyDescent="0.25">
      <c r="B1893" s="3" t="s">
        <v>3166</v>
      </c>
      <c r="C1893" s="3" t="s">
        <v>6342</v>
      </c>
      <c r="D1893" s="3" t="s">
        <v>6343</v>
      </c>
      <c r="E1893" s="3">
        <v>90</v>
      </c>
      <c r="F1893" s="3" t="s">
        <v>6868</v>
      </c>
      <c r="G1893" s="3" t="s">
        <v>7067</v>
      </c>
      <c r="H1893" s="3" t="s">
        <v>7068</v>
      </c>
      <c r="I1893" s="3" t="s">
        <v>3172</v>
      </c>
      <c r="J1893" s="3">
        <v>2034.26</v>
      </c>
    </row>
    <row r="1894" spans="2:10" x14ac:dyDescent="0.25">
      <c r="B1894" s="3" t="s">
        <v>3166</v>
      </c>
      <c r="C1894" s="3" t="s">
        <v>6342</v>
      </c>
      <c r="D1894" s="3" t="s">
        <v>6343</v>
      </c>
      <c r="E1894" s="3">
        <v>90</v>
      </c>
      <c r="F1894" s="3" t="s">
        <v>6868</v>
      </c>
      <c r="G1894" s="3" t="s">
        <v>7069</v>
      </c>
      <c r="H1894" s="3" t="s">
        <v>7070</v>
      </c>
      <c r="I1894" s="3" t="s">
        <v>3172</v>
      </c>
      <c r="J1894" s="3">
        <v>3204.67</v>
      </c>
    </row>
    <row r="1895" spans="2:10" x14ac:dyDescent="0.25">
      <c r="B1895" s="3" t="s">
        <v>3166</v>
      </c>
      <c r="C1895" s="3" t="s">
        <v>6342</v>
      </c>
      <c r="D1895" s="3" t="s">
        <v>6343</v>
      </c>
      <c r="E1895" s="3">
        <v>90</v>
      </c>
      <c r="F1895" s="3" t="s">
        <v>6868</v>
      </c>
      <c r="G1895" s="3" t="s">
        <v>7071</v>
      </c>
      <c r="H1895" s="3" t="s">
        <v>7072</v>
      </c>
      <c r="I1895" s="3" t="s">
        <v>3172</v>
      </c>
      <c r="J1895" s="3">
        <v>4408.55</v>
      </c>
    </row>
    <row r="1896" spans="2:10" x14ac:dyDescent="0.25">
      <c r="B1896" s="3" t="s">
        <v>3166</v>
      </c>
      <c r="C1896" s="3" t="s">
        <v>6342</v>
      </c>
      <c r="D1896" s="3" t="s">
        <v>6343</v>
      </c>
      <c r="E1896" s="3">
        <v>90</v>
      </c>
      <c r="F1896" s="3" t="s">
        <v>6868</v>
      </c>
      <c r="G1896" s="3" t="s">
        <v>7073</v>
      </c>
      <c r="H1896" s="3" t="s">
        <v>7074</v>
      </c>
      <c r="I1896" s="3" t="s">
        <v>3172</v>
      </c>
      <c r="J1896" s="3">
        <v>4408.55</v>
      </c>
    </row>
    <row r="1897" spans="2:10" x14ac:dyDescent="0.25">
      <c r="B1897" s="3" t="s">
        <v>3166</v>
      </c>
      <c r="C1897" s="3" t="s">
        <v>6342</v>
      </c>
      <c r="D1897" s="3" t="s">
        <v>6343</v>
      </c>
      <c r="E1897" s="3">
        <v>90</v>
      </c>
      <c r="F1897" s="3" t="s">
        <v>6868</v>
      </c>
      <c r="G1897" s="3" t="s">
        <v>7075</v>
      </c>
      <c r="H1897" s="3" t="s">
        <v>7076</v>
      </c>
      <c r="I1897" s="3" t="s">
        <v>3172</v>
      </c>
      <c r="J1897" s="3">
        <v>4408.55</v>
      </c>
    </row>
    <row r="1898" spans="2:10" x14ac:dyDescent="0.25">
      <c r="B1898" s="3" t="s">
        <v>3166</v>
      </c>
      <c r="C1898" s="3" t="s">
        <v>6342</v>
      </c>
      <c r="D1898" s="3" t="s">
        <v>6343</v>
      </c>
      <c r="E1898" s="3">
        <v>90</v>
      </c>
      <c r="F1898" s="3" t="s">
        <v>6868</v>
      </c>
      <c r="G1898" s="3" t="s">
        <v>7077</v>
      </c>
      <c r="H1898" s="3" t="s">
        <v>7078</v>
      </c>
      <c r="I1898" s="3" t="s">
        <v>3172</v>
      </c>
      <c r="J1898" s="3">
        <v>4408.55</v>
      </c>
    </row>
    <row r="1899" spans="2:10" x14ac:dyDescent="0.25">
      <c r="B1899" s="3" t="s">
        <v>3166</v>
      </c>
      <c r="C1899" s="3" t="s">
        <v>6342</v>
      </c>
      <c r="D1899" s="3" t="s">
        <v>6343</v>
      </c>
      <c r="E1899" s="3">
        <v>90</v>
      </c>
      <c r="F1899" s="3" t="s">
        <v>6868</v>
      </c>
      <c r="G1899" s="3" t="s">
        <v>7079</v>
      </c>
      <c r="H1899" s="3" t="s">
        <v>7080</v>
      </c>
      <c r="I1899" s="3" t="s">
        <v>3172</v>
      </c>
      <c r="J1899" s="3">
        <v>4270.05</v>
      </c>
    </row>
    <row r="1900" spans="2:10" x14ac:dyDescent="0.25">
      <c r="B1900" s="3" t="s">
        <v>3166</v>
      </c>
      <c r="C1900" s="3" t="s">
        <v>6342</v>
      </c>
      <c r="D1900" s="3" t="s">
        <v>6343</v>
      </c>
      <c r="E1900" s="3">
        <v>90</v>
      </c>
      <c r="F1900" s="3" t="s">
        <v>6868</v>
      </c>
      <c r="G1900" s="3" t="s">
        <v>7081</v>
      </c>
      <c r="H1900" s="3" t="s">
        <v>7082</v>
      </c>
      <c r="I1900" s="3" t="s">
        <v>3172</v>
      </c>
      <c r="J1900" s="3">
        <v>4402.54</v>
      </c>
    </row>
    <row r="1901" spans="2:10" x14ac:dyDescent="0.25">
      <c r="B1901" s="3" t="s">
        <v>3166</v>
      </c>
      <c r="C1901" s="3" t="s">
        <v>6342</v>
      </c>
      <c r="D1901" s="3" t="s">
        <v>6343</v>
      </c>
      <c r="E1901" s="3">
        <v>90</v>
      </c>
      <c r="F1901" s="3" t="s">
        <v>6868</v>
      </c>
      <c r="G1901" s="3" t="s">
        <v>7083</v>
      </c>
      <c r="H1901" s="3" t="s">
        <v>7084</v>
      </c>
      <c r="I1901" s="3" t="s">
        <v>3172</v>
      </c>
      <c r="J1901" s="3">
        <v>2094.0700000000002</v>
      </c>
    </row>
    <row r="1902" spans="2:10" x14ac:dyDescent="0.25">
      <c r="B1902" s="3" t="s">
        <v>3166</v>
      </c>
      <c r="C1902" s="3" t="s">
        <v>6342</v>
      </c>
      <c r="D1902" s="3" t="s">
        <v>6343</v>
      </c>
      <c r="E1902" s="3">
        <v>90</v>
      </c>
      <c r="F1902" s="3" t="s">
        <v>6868</v>
      </c>
      <c r="G1902" s="3" t="s">
        <v>7085</v>
      </c>
      <c r="H1902" s="3" t="s">
        <v>7086</v>
      </c>
      <c r="I1902" s="3" t="s">
        <v>3172</v>
      </c>
      <c r="J1902" s="3">
        <v>4525.2</v>
      </c>
    </row>
    <row r="1903" spans="2:10" x14ac:dyDescent="0.25">
      <c r="B1903" s="3" t="s">
        <v>3166</v>
      </c>
      <c r="C1903" s="3" t="s">
        <v>6342</v>
      </c>
      <c r="D1903" s="3" t="s">
        <v>6343</v>
      </c>
      <c r="E1903" s="3">
        <v>90</v>
      </c>
      <c r="F1903" s="3" t="s">
        <v>6868</v>
      </c>
      <c r="G1903" s="3" t="s">
        <v>7087</v>
      </c>
      <c r="H1903" s="3" t="s">
        <v>7088</v>
      </c>
      <c r="I1903" s="3" t="s">
        <v>3172</v>
      </c>
      <c r="J1903" s="3">
        <v>4525.2</v>
      </c>
    </row>
    <row r="1904" spans="2:10" x14ac:dyDescent="0.25">
      <c r="B1904" s="3" t="s">
        <v>3166</v>
      </c>
      <c r="C1904" s="3" t="s">
        <v>6342</v>
      </c>
      <c r="D1904" s="3" t="s">
        <v>6343</v>
      </c>
      <c r="E1904" s="3">
        <v>90</v>
      </c>
      <c r="F1904" s="3" t="s">
        <v>6868</v>
      </c>
      <c r="G1904" s="3" t="s">
        <v>7089</v>
      </c>
      <c r="H1904" s="3" t="s">
        <v>7090</v>
      </c>
      <c r="I1904" s="3" t="s">
        <v>3172</v>
      </c>
      <c r="J1904" s="3">
        <v>4427.0200000000004</v>
      </c>
    </row>
    <row r="1905" spans="2:10" x14ac:dyDescent="0.25">
      <c r="B1905" s="3" t="s">
        <v>3166</v>
      </c>
      <c r="C1905" s="3" t="s">
        <v>6342</v>
      </c>
      <c r="D1905" s="3" t="s">
        <v>6343</v>
      </c>
      <c r="E1905" s="3">
        <v>90</v>
      </c>
      <c r="F1905" s="3" t="s">
        <v>6868</v>
      </c>
      <c r="G1905" s="3" t="s">
        <v>7091</v>
      </c>
      <c r="H1905" s="3" t="s">
        <v>7092</v>
      </c>
      <c r="I1905" s="3" t="s">
        <v>3172</v>
      </c>
      <c r="J1905" s="3">
        <v>3485.2</v>
      </c>
    </row>
    <row r="1906" spans="2:10" x14ac:dyDescent="0.25">
      <c r="B1906" s="3" t="s">
        <v>3166</v>
      </c>
      <c r="C1906" s="3" t="s">
        <v>6342</v>
      </c>
      <c r="D1906" s="3" t="s">
        <v>6343</v>
      </c>
      <c r="E1906" s="3">
        <v>90</v>
      </c>
      <c r="F1906" s="3" t="s">
        <v>6868</v>
      </c>
      <c r="G1906" s="3" t="s">
        <v>7093</v>
      </c>
      <c r="H1906" s="3" t="s">
        <v>7094</v>
      </c>
      <c r="I1906" s="3" t="s">
        <v>3172</v>
      </c>
      <c r="J1906" s="3">
        <v>2329.15</v>
      </c>
    </row>
    <row r="1907" spans="2:10" x14ac:dyDescent="0.25">
      <c r="B1907" s="3" t="s">
        <v>3166</v>
      </c>
      <c r="C1907" s="3" t="s">
        <v>6342</v>
      </c>
      <c r="D1907" s="3" t="s">
        <v>6343</v>
      </c>
      <c r="E1907" s="3">
        <v>90</v>
      </c>
      <c r="F1907" s="3" t="s">
        <v>6868</v>
      </c>
      <c r="G1907" s="3" t="s">
        <v>7095</v>
      </c>
      <c r="H1907" s="3" t="s">
        <v>7096</v>
      </c>
      <c r="I1907" s="3" t="s">
        <v>3172</v>
      </c>
      <c r="J1907" s="3">
        <v>4758.5</v>
      </c>
    </row>
    <row r="1908" spans="2:10" x14ac:dyDescent="0.25">
      <c r="B1908" s="3" t="s">
        <v>3166</v>
      </c>
      <c r="C1908" s="3" t="s">
        <v>6342</v>
      </c>
      <c r="D1908" s="3" t="s">
        <v>6343</v>
      </c>
      <c r="E1908" s="3">
        <v>90</v>
      </c>
      <c r="F1908" s="3" t="s">
        <v>6868</v>
      </c>
      <c r="G1908" s="3" t="s">
        <v>7097</v>
      </c>
      <c r="H1908" s="3" t="s">
        <v>7098</v>
      </c>
      <c r="I1908" s="3" t="s">
        <v>3172</v>
      </c>
      <c r="J1908" s="3">
        <v>4758.5</v>
      </c>
    </row>
    <row r="1909" spans="2:10" x14ac:dyDescent="0.25">
      <c r="B1909" s="3" t="s">
        <v>3166</v>
      </c>
      <c r="C1909" s="3" t="s">
        <v>6342</v>
      </c>
      <c r="D1909" s="3" t="s">
        <v>6343</v>
      </c>
      <c r="E1909" s="3">
        <v>90</v>
      </c>
      <c r="F1909" s="3" t="s">
        <v>6868</v>
      </c>
      <c r="G1909" s="3" t="s">
        <v>7099</v>
      </c>
      <c r="H1909" s="3" t="s">
        <v>7100</v>
      </c>
      <c r="I1909" s="3" t="s">
        <v>3172</v>
      </c>
      <c r="J1909" s="3">
        <v>4758.5</v>
      </c>
    </row>
    <row r="1910" spans="2:10" x14ac:dyDescent="0.25">
      <c r="B1910" s="3" t="s">
        <v>3166</v>
      </c>
      <c r="C1910" s="3" t="s">
        <v>6342</v>
      </c>
      <c r="D1910" s="3" t="s">
        <v>6343</v>
      </c>
      <c r="E1910" s="3">
        <v>90</v>
      </c>
      <c r="F1910" s="3" t="s">
        <v>6868</v>
      </c>
      <c r="G1910" s="3" t="s">
        <v>7101</v>
      </c>
      <c r="H1910" s="3" t="s">
        <v>7102</v>
      </c>
      <c r="I1910" s="3" t="s">
        <v>3172</v>
      </c>
      <c r="J1910" s="3">
        <v>4740.96</v>
      </c>
    </row>
    <row r="1911" spans="2:10" x14ac:dyDescent="0.25">
      <c r="B1911" s="3" t="s">
        <v>3166</v>
      </c>
      <c r="C1911" s="3" t="s">
        <v>6342</v>
      </c>
      <c r="D1911" s="3" t="s">
        <v>6343</v>
      </c>
      <c r="E1911" s="3">
        <v>90</v>
      </c>
      <c r="F1911" s="3" t="s">
        <v>6868</v>
      </c>
      <c r="G1911" s="3" t="s">
        <v>7103</v>
      </c>
      <c r="H1911" s="3" t="s">
        <v>7104</v>
      </c>
      <c r="I1911" s="3" t="s">
        <v>3172</v>
      </c>
      <c r="J1911" s="3">
        <v>4897.1000000000004</v>
      </c>
    </row>
    <row r="1912" spans="2:10" x14ac:dyDescent="0.25">
      <c r="B1912" s="3" t="s">
        <v>3166</v>
      </c>
      <c r="C1912" s="3" t="s">
        <v>6342</v>
      </c>
      <c r="D1912" s="3" t="s">
        <v>6343</v>
      </c>
      <c r="E1912" s="3">
        <v>90</v>
      </c>
      <c r="F1912" s="3" t="s">
        <v>6868</v>
      </c>
      <c r="G1912" s="3" t="s">
        <v>7105</v>
      </c>
      <c r="H1912" s="3" t="s">
        <v>7106</v>
      </c>
      <c r="I1912" s="3" t="s">
        <v>3172</v>
      </c>
      <c r="J1912" s="3">
        <v>2399.2399999999998</v>
      </c>
    </row>
    <row r="1913" spans="2:10" x14ac:dyDescent="0.25">
      <c r="B1913" s="3" t="s">
        <v>3166</v>
      </c>
      <c r="C1913" s="3" t="s">
        <v>6342</v>
      </c>
      <c r="D1913" s="3" t="s">
        <v>6343</v>
      </c>
      <c r="E1913" s="3">
        <v>90</v>
      </c>
      <c r="F1913" s="3" t="s">
        <v>6868</v>
      </c>
      <c r="G1913" s="3" t="s">
        <v>7107</v>
      </c>
      <c r="H1913" s="3" t="s">
        <v>7108</v>
      </c>
      <c r="I1913" s="3" t="s">
        <v>3172</v>
      </c>
      <c r="J1913" s="3">
        <v>2399.2399999999998</v>
      </c>
    </row>
    <row r="1914" spans="2:10" x14ac:dyDescent="0.25">
      <c r="B1914" s="3" t="s">
        <v>3166</v>
      </c>
      <c r="C1914" s="3" t="s">
        <v>6342</v>
      </c>
      <c r="D1914" s="3" t="s">
        <v>6343</v>
      </c>
      <c r="E1914" s="3">
        <v>90</v>
      </c>
      <c r="F1914" s="3" t="s">
        <v>6868</v>
      </c>
      <c r="G1914" s="3" t="s">
        <v>7109</v>
      </c>
      <c r="H1914" s="3" t="s">
        <v>7110</v>
      </c>
      <c r="I1914" s="3" t="s">
        <v>3172</v>
      </c>
      <c r="J1914" s="3">
        <v>4991.8</v>
      </c>
    </row>
    <row r="1915" spans="2:10" x14ac:dyDescent="0.25">
      <c r="B1915" s="3" t="s">
        <v>3166</v>
      </c>
      <c r="C1915" s="3" t="s">
        <v>6342</v>
      </c>
      <c r="D1915" s="3" t="s">
        <v>6343</v>
      </c>
      <c r="E1915" s="3">
        <v>90</v>
      </c>
      <c r="F1915" s="3" t="s">
        <v>6868</v>
      </c>
      <c r="G1915" s="3" t="s">
        <v>7111</v>
      </c>
      <c r="H1915" s="3" t="s">
        <v>7112</v>
      </c>
      <c r="I1915" s="3" t="s">
        <v>3172</v>
      </c>
      <c r="J1915" s="3">
        <v>5054.8999999999996</v>
      </c>
    </row>
    <row r="1916" spans="2:10" x14ac:dyDescent="0.25">
      <c r="B1916" s="3" t="s">
        <v>3166</v>
      </c>
      <c r="C1916" s="3" t="s">
        <v>6342</v>
      </c>
      <c r="D1916" s="3" t="s">
        <v>6343</v>
      </c>
      <c r="E1916" s="3">
        <v>90</v>
      </c>
      <c r="F1916" s="3" t="s">
        <v>6868</v>
      </c>
      <c r="G1916" s="3" t="s">
        <v>7113</v>
      </c>
      <c r="H1916" s="3" t="s">
        <v>7114</v>
      </c>
      <c r="I1916" s="3" t="s">
        <v>3172</v>
      </c>
      <c r="J1916" s="3">
        <v>2034.26</v>
      </c>
    </row>
    <row r="1917" spans="2:10" x14ac:dyDescent="0.25">
      <c r="B1917" s="3" t="s">
        <v>3166</v>
      </c>
      <c r="C1917" s="3" t="s">
        <v>6342</v>
      </c>
      <c r="D1917" s="3" t="s">
        <v>6343</v>
      </c>
      <c r="E1917" s="3">
        <v>90</v>
      </c>
      <c r="F1917" s="3" t="s">
        <v>6868</v>
      </c>
      <c r="G1917" s="3" t="s">
        <v>7115</v>
      </c>
      <c r="H1917" s="3" t="s">
        <v>7116</v>
      </c>
      <c r="I1917" s="3" t="s">
        <v>3172</v>
      </c>
      <c r="J1917" s="3">
        <v>3151.93</v>
      </c>
    </row>
    <row r="1918" spans="2:10" x14ac:dyDescent="0.25">
      <c r="B1918" s="3" t="s">
        <v>3166</v>
      </c>
      <c r="C1918" s="3" t="s">
        <v>6342</v>
      </c>
      <c r="D1918" s="3" t="s">
        <v>6343</v>
      </c>
      <c r="E1918" s="3">
        <v>90</v>
      </c>
      <c r="F1918" s="3" t="s">
        <v>6868</v>
      </c>
      <c r="G1918" s="3" t="s">
        <v>7117</v>
      </c>
      <c r="H1918" s="3" t="s">
        <v>7118</v>
      </c>
      <c r="I1918" s="3" t="s">
        <v>3172</v>
      </c>
      <c r="J1918" s="3">
        <v>3151.93</v>
      </c>
    </row>
    <row r="1919" spans="2:10" x14ac:dyDescent="0.25">
      <c r="B1919" s="3" t="s">
        <v>3166</v>
      </c>
      <c r="C1919" s="3" t="s">
        <v>6342</v>
      </c>
      <c r="D1919" s="3" t="s">
        <v>6343</v>
      </c>
      <c r="E1919" s="3">
        <v>90</v>
      </c>
      <c r="F1919" s="3" t="s">
        <v>6868</v>
      </c>
      <c r="G1919" s="3" t="s">
        <v>7119</v>
      </c>
      <c r="H1919" s="3" t="s">
        <v>7120</v>
      </c>
      <c r="I1919" s="3" t="s">
        <v>4492</v>
      </c>
      <c r="J1919" s="3">
        <v>5575.05</v>
      </c>
    </row>
    <row r="1920" spans="2:10" x14ac:dyDescent="0.25">
      <c r="B1920" s="3" t="s">
        <v>3166</v>
      </c>
      <c r="C1920" s="3" t="s">
        <v>6342</v>
      </c>
      <c r="D1920" s="3" t="s">
        <v>6343</v>
      </c>
      <c r="E1920" s="3">
        <v>90</v>
      </c>
      <c r="F1920" s="3" t="s">
        <v>6868</v>
      </c>
      <c r="G1920" s="3" t="s">
        <v>7121</v>
      </c>
      <c r="H1920" s="3" t="s">
        <v>7122</v>
      </c>
      <c r="I1920" s="3" t="s">
        <v>3172</v>
      </c>
      <c r="J1920" s="3">
        <v>5575.05</v>
      </c>
    </row>
    <row r="1921" spans="2:10" x14ac:dyDescent="0.25">
      <c r="B1921" s="3" t="s">
        <v>3166</v>
      </c>
      <c r="C1921" s="3" t="s">
        <v>6342</v>
      </c>
      <c r="D1921" s="3" t="s">
        <v>6343</v>
      </c>
      <c r="E1921" s="3">
        <v>90</v>
      </c>
      <c r="F1921" s="3" t="s">
        <v>6868</v>
      </c>
      <c r="G1921" s="3" t="s">
        <v>7123</v>
      </c>
      <c r="H1921" s="3" t="s">
        <v>7124</v>
      </c>
      <c r="I1921" s="3" t="s">
        <v>3172</v>
      </c>
      <c r="J1921" s="3">
        <v>5839.75</v>
      </c>
    </row>
    <row r="1922" spans="2:10" x14ac:dyDescent="0.25">
      <c r="B1922" s="3" t="s">
        <v>3166</v>
      </c>
      <c r="C1922" s="3" t="s">
        <v>6342</v>
      </c>
      <c r="D1922" s="3" t="s">
        <v>6343</v>
      </c>
      <c r="E1922" s="3">
        <v>90</v>
      </c>
      <c r="F1922" s="3" t="s">
        <v>6868</v>
      </c>
      <c r="G1922" s="3" t="s">
        <v>7125</v>
      </c>
      <c r="H1922" s="3" t="s">
        <v>7126</v>
      </c>
      <c r="I1922" s="3" t="s">
        <v>3172</v>
      </c>
      <c r="J1922" s="3">
        <v>3739.63</v>
      </c>
    </row>
    <row r="1923" spans="2:10" x14ac:dyDescent="0.25">
      <c r="B1923" s="3" t="s">
        <v>3166</v>
      </c>
      <c r="C1923" s="3" t="s">
        <v>6342</v>
      </c>
      <c r="D1923" s="3" t="s">
        <v>6343</v>
      </c>
      <c r="E1923" s="3">
        <v>90</v>
      </c>
      <c r="F1923" s="3" t="s">
        <v>6868</v>
      </c>
      <c r="G1923" s="3" t="s">
        <v>7127</v>
      </c>
      <c r="H1923" s="3" t="s">
        <v>7128</v>
      </c>
      <c r="I1923" s="3" t="s">
        <v>3172</v>
      </c>
      <c r="J1923" s="3">
        <v>6158.3</v>
      </c>
    </row>
    <row r="1924" spans="2:10" x14ac:dyDescent="0.25">
      <c r="B1924" s="3" t="s">
        <v>3166</v>
      </c>
      <c r="C1924" s="3" t="s">
        <v>6342</v>
      </c>
      <c r="D1924" s="3" t="s">
        <v>6343</v>
      </c>
      <c r="E1924" s="3">
        <v>90</v>
      </c>
      <c r="F1924" s="3" t="s">
        <v>6868</v>
      </c>
      <c r="G1924" s="3" t="s">
        <v>7129</v>
      </c>
      <c r="H1924" s="3" t="s">
        <v>7130</v>
      </c>
      <c r="I1924" s="3" t="s">
        <v>3172</v>
      </c>
      <c r="J1924" s="3">
        <v>6624.6</v>
      </c>
    </row>
    <row r="1925" spans="2:10" x14ac:dyDescent="0.25">
      <c r="B1925" s="3" t="s">
        <v>3166</v>
      </c>
      <c r="C1925" s="3" t="s">
        <v>6342</v>
      </c>
      <c r="D1925" s="3" t="s">
        <v>6343</v>
      </c>
      <c r="E1925" s="3">
        <v>90</v>
      </c>
      <c r="F1925" s="3" t="s">
        <v>6868</v>
      </c>
      <c r="G1925" s="3" t="s">
        <v>7131</v>
      </c>
      <c r="H1925" s="3" t="s">
        <v>7132</v>
      </c>
      <c r="I1925" s="3" t="s">
        <v>3172</v>
      </c>
      <c r="J1925" s="3">
        <v>3974.71</v>
      </c>
    </row>
    <row r="1926" spans="2:10" x14ac:dyDescent="0.25">
      <c r="B1926" s="3" t="s">
        <v>3166</v>
      </c>
      <c r="C1926" s="3" t="s">
        <v>6342</v>
      </c>
      <c r="D1926" s="3" t="s">
        <v>6343</v>
      </c>
      <c r="E1926" s="3">
        <v>90</v>
      </c>
      <c r="F1926" s="3" t="s">
        <v>6868</v>
      </c>
      <c r="G1926" s="3" t="s">
        <v>7133</v>
      </c>
      <c r="H1926" s="3" t="s">
        <v>7134</v>
      </c>
      <c r="I1926" s="3" t="s">
        <v>3172</v>
      </c>
      <c r="J1926" s="3">
        <v>3974.71</v>
      </c>
    </row>
    <row r="1927" spans="2:10" x14ac:dyDescent="0.25">
      <c r="B1927" s="3" t="s">
        <v>3166</v>
      </c>
      <c r="C1927" s="3" t="s">
        <v>6342</v>
      </c>
      <c r="D1927" s="3" t="s">
        <v>6343</v>
      </c>
      <c r="E1927" s="3">
        <v>90</v>
      </c>
      <c r="F1927" s="3" t="s">
        <v>6868</v>
      </c>
      <c r="G1927" s="3" t="s">
        <v>7135</v>
      </c>
      <c r="H1927" s="3" t="s">
        <v>7136</v>
      </c>
      <c r="I1927" s="3" t="s">
        <v>3172</v>
      </c>
      <c r="J1927" s="3">
        <v>4408.55</v>
      </c>
    </row>
    <row r="1928" spans="2:10" x14ac:dyDescent="0.25">
      <c r="B1928" s="3" t="s">
        <v>3166</v>
      </c>
      <c r="C1928" s="3" t="s">
        <v>6342</v>
      </c>
      <c r="D1928" s="3" t="s">
        <v>6343</v>
      </c>
      <c r="E1928" s="3">
        <v>90</v>
      </c>
      <c r="F1928" s="3" t="s">
        <v>6868</v>
      </c>
      <c r="G1928" s="3" t="s">
        <v>7137</v>
      </c>
      <c r="H1928" s="3" t="s">
        <v>7138</v>
      </c>
      <c r="I1928" s="3" t="s">
        <v>3172</v>
      </c>
      <c r="J1928" s="3">
        <v>6391.6</v>
      </c>
    </row>
    <row r="1929" spans="2:10" x14ac:dyDescent="0.25">
      <c r="B1929" s="3" t="s">
        <v>3166</v>
      </c>
      <c r="C1929" s="3" t="s">
        <v>6342</v>
      </c>
      <c r="D1929" s="3" t="s">
        <v>6343</v>
      </c>
      <c r="E1929" s="3">
        <v>90</v>
      </c>
      <c r="F1929" s="3" t="s">
        <v>6868</v>
      </c>
      <c r="G1929" s="3" t="s">
        <v>7139</v>
      </c>
      <c r="H1929" s="3" t="s">
        <v>7140</v>
      </c>
      <c r="I1929" s="3" t="s">
        <v>3172</v>
      </c>
      <c r="J1929" s="3">
        <v>6391.6</v>
      </c>
    </row>
    <row r="1930" spans="2:10" x14ac:dyDescent="0.25">
      <c r="B1930" s="3" t="s">
        <v>3166</v>
      </c>
      <c r="C1930" s="3" t="s">
        <v>6342</v>
      </c>
      <c r="D1930" s="3" t="s">
        <v>6343</v>
      </c>
      <c r="E1930" s="3">
        <v>90</v>
      </c>
      <c r="F1930" s="3" t="s">
        <v>6868</v>
      </c>
      <c r="G1930" s="3" t="s">
        <v>7141</v>
      </c>
      <c r="H1930" s="3" t="s">
        <v>7142</v>
      </c>
      <c r="I1930" s="3" t="s">
        <v>3172</v>
      </c>
      <c r="J1930" s="3">
        <v>6938.54</v>
      </c>
    </row>
    <row r="1931" spans="2:10" x14ac:dyDescent="0.25">
      <c r="B1931" s="3" t="s">
        <v>3166</v>
      </c>
      <c r="C1931" s="3" t="s">
        <v>6342</v>
      </c>
      <c r="D1931" s="3" t="s">
        <v>6343</v>
      </c>
      <c r="E1931" s="3">
        <v>90</v>
      </c>
      <c r="F1931" s="3" t="s">
        <v>6868</v>
      </c>
      <c r="G1931" s="3" t="s">
        <v>7143</v>
      </c>
      <c r="H1931" s="3" t="s">
        <v>7144</v>
      </c>
      <c r="I1931" s="3" t="s">
        <v>3172</v>
      </c>
      <c r="J1931" s="3">
        <v>4327.33</v>
      </c>
    </row>
    <row r="1932" spans="2:10" x14ac:dyDescent="0.25">
      <c r="B1932" s="3" t="s">
        <v>3166</v>
      </c>
      <c r="C1932" s="3" t="s">
        <v>6342</v>
      </c>
      <c r="D1932" s="3" t="s">
        <v>6343</v>
      </c>
      <c r="E1932" s="3">
        <v>90</v>
      </c>
      <c r="F1932" s="3" t="s">
        <v>6868</v>
      </c>
      <c r="G1932" s="3" t="s">
        <v>7145</v>
      </c>
      <c r="H1932" s="3" t="s">
        <v>7146</v>
      </c>
      <c r="I1932" s="3" t="s">
        <v>3172</v>
      </c>
      <c r="J1932" s="3">
        <v>6741.55</v>
      </c>
    </row>
    <row r="1933" spans="2:10" x14ac:dyDescent="0.25">
      <c r="B1933" s="3" t="s">
        <v>3166</v>
      </c>
      <c r="C1933" s="3" t="s">
        <v>6342</v>
      </c>
      <c r="D1933" s="3" t="s">
        <v>6343</v>
      </c>
      <c r="E1933" s="3">
        <v>90</v>
      </c>
      <c r="F1933" s="3" t="s">
        <v>6868</v>
      </c>
      <c r="G1933" s="3" t="s">
        <v>7147</v>
      </c>
      <c r="H1933" s="3" t="s">
        <v>7148</v>
      </c>
      <c r="I1933" s="3" t="s">
        <v>3172</v>
      </c>
      <c r="J1933" s="3">
        <v>6741.55</v>
      </c>
    </row>
    <row r="1934" spans="2:10" x14ac:dyDescent="0.25">
      <c r="B1934" s="3" t="s">
        <v>3166</v>
      </c>
      <c r="C1934" s="3" t="s">
        <v>6342</v>
      </c>
      <c r="D1934" s="3" t="s">
        <v>6343</v>
      </c>
      <c r="E1934" s="3">
        <v>90</v>
      </c>
      <c r="F1934" s="3" t="s">
        <v>6868</v>
      </c>
      <c r="G1934" s="3" t="s">
        <v>7149</v>
      </c>
      <c r="H1934" s="3" t="s">
        <v>7150</v>
      </c>
      <c r="I1934" s="3" t="s">
        <v>3172</v>
      </c>
      <c r="J1934" s="3">
        <v>6766.6</v>
      </c>
    </row>
    <row r="1935" spans="2:10" x14ac:dyDescent="0.25">
      <c r="B1935" s="3" t="s">
        <v>3166</v>
      </c>
      <c r="C1935" s="3" t="s">
        <v>6342</v>
      </c>
      <c r="D1935" s="3" t="s">
        <v>6343</v>
      </c>
      <c r="E1935" s="3">
        <v>90</v>
      </c>
      <c r="F1935" s="3" t="s">
        <v>6868</v>
      </c>
      <c r="G1935" s="3" t="s">
        <v>7151</v>
      </c>
      <c r="H1935" s="3" t="s">
        <v>7152</v>
      </c>
      <c r="I1935" s="3" t="s">
        <v>3172</v>
      </c>
      <c r="J1935" s="3">
        <v>4834.6099999999997</v>
      </c>
    </row>
    <row r="1936" spans="2:10" x14ac:dyDescent="0.25">
      <c r="B1936" s="3" t="s">
        <v>3166</v>
      </c>
      <c r="C1936" s="3" t="s">
        <v>6342</v>
      </c>
      <c r="D1936" s="3" t="s">
        <v>6343</v>
      </c>
      <c r="E1936" s="3">
        <v>90</v>
      </c>
      <c r="F1936" s="3" t="s">
        <v>6868</v>
      </c>
      <c r="G1936" s="3" t="s">
        <v>7153</v>
      </c>
      <c r="H1936" s="3" t="s">
        <v>7154</v>
      </c>
      <c r="I1936" s="3" t="s">
        <v>3172</v>
      </c>
      <c r="J1936" s="3">
        <v>7324.8</v>
      </c>
    </row>
    <row r="1937" spans="2:10" x14ac:dyDescent="0.25">
      <c r="B1937" s="3" t="s">
        <v>3166</v>
      </c>
      <c r="C1937" s="3" t="s">
        <v>6342</v>
      </c>
      <c r="D1937" s="3" t="s">
        <v>6343</v>
      </c>
      <c r="E1937" s="3">
        <v>90</v>
      </c>
      <c r="F1937" s="3" t="s">
        <v>6868</v>
      </c>
      <c r="G1937" s="3" t="s">
        <v>7155</v>
      </c>
      <c r="H1937" s="3" t="s">
        <v>7156</v>
      </c>
      <c r="I1937" s="3" t="s">
        <v>3172</v>
      </c>
      <c r="J1937" s="3">
        <v>5385.19</v>
      </c>
    </row>
    <row r="1938" spans="2:10" x14ac:dyDescent="0.25">
      <c r="B1938" s="3" t="s">
        <v>3166</v>
      </c>
      <c r="C1938" s="3" t="s">
        <v>6342</v>
      </c>
      <c r="D1938" s="3" t="s">
        <v>6343</v>
      </c>
      <c r="E1938" s="3">
        <v>90</v>
      </c>
      <c r="F1938" s="3" t="s">
        <v>6868</v>
      </c>
      <c r="G1938" s="3" t="s">
        <v>7157</v>
      </c>
      <c r="H1938" s="3" t="s">
        <v>7158</v>
      </c>
      <c r="I1938" s="3" t="s">
        <v>3172</v>
      </c>
      <c r="J1938" s="3">
        <v>4408.55</v>
      </c>
    </row>
    <row r="1939" spans="2:10" x14ac:dyDescent="0.25">
      <c r="B1939" s="3" t="s">
        <v>3166</v>
      </c>
      <c r="C1939" s="3" t="s">
        <v>6342</v>
      </c>
      <c r="D1939" s="3" t="s">
        <v>6343</v>
      </c>
      <c r="E1939" s="3">
        <v>90</v>
      </c>
      <c r="F1939" s="3" t="s">
        <v>6868</v>
      </c>
      <c r="G1939" s="3" t="s">
        <v>7159</v>
      </c>
      <c r="H1939" s="3" t="s">
        <v>7160</v>
      </c>
      <c r="I1939" s="3" t="s">
        <v>3172</v>
      </c>
      <c r="J1939" s="3">
        <v>7791.4</v>
      </c>
    </row>
    <row r="1940" spans="2:10" x14ac:dyDescent="0.25">
      <c r="B1940" s="3" t="s">
        <v>3166</v>
      </c>
      <c r="C1940" s="3" t="s">
        <v>6342</v>
      </c>
      <c r="D1940" s="3" t="s">
        <v>6343</v>
      </c>
      <c r="E1940" s="3">
        <v>90</v>
      </c>
      <c r="F1940" s="3" t="s">
        <v>6868</v>
      </c>
      <c r="G1940" s="3" t="s">
        <v>7161</v>
      </c>
      <c r="H1940" s="3" t="s">
        <v>7162</v>
      </c>
      <c r="I1940" s="3" t="s">
        <v>3172</v>
      </c>
      <c r="J1940" s="3">
        <v>5502.73</v>
      </c>
    </row>
    <row r="1941" spans="2:10" x14ac:dyDescent="0.25">
      <c r="B1941" s="3" t="s">
        <v>3166</v>
      </c>
      <c r="C1941" s="3" t="s">
        <v>6342</v>
      </c>
      <c r="D1941" s="3" t="s">
        <v>6343</v>
      </c>
      <c r="E1941" s="3">
        <v>90</v>
      </c>
      <c r="F1941" s="3" t="s">
        <v>6868</v>
      </c>
      <c r="G1941" s="3" t="s">
        <v>7163</v>
      </c>
      <c r="H1941" s="3" t="s">
        <v>7164</v>
      </c>
      <c r="I1941" s="3" t="s">
        <v>3172</v>
      </c>
      <c r="J1941" s="3">
        <v>6090.43</v>
      </c>
    </row>
    <row r="1942" spans="2:10" x14ac:dyDescent="0.25">
      <c r="B1942" s="3" t="s">
        <v>3166</v>
      </c>
      <c r="C1942" s="3" t="s">
        <v>6342</v>
      </c>
      <c r="D1942" s="3" t="s">
        <v>6343</v>
      </c>
      <c r="E1942" s="3">
        <v>90</v>
      </c>
      <c r="F1942" s="3" t="s">
        <v>6868</v>
      </c>
      <c r="G1942" s="3" t="s">
        <v>7165</v>
      </c>
      <c r="H1942" s="3" t="s">
        <v>7166</v>
      </c>
      <c r="I1942" s="3" t="s">
        <v>3172</v>
      </c>
      <c r="J1942" s="3">
        <v>6090.43</v>
      </c>
    </row>
    <row r="1943" spans="2:10" x14ac:dyDescent="0.25">
      <c r="B1943" s="3" t="s">
        <v>3166</v>
      </c>
      <c r="C1943" s="3" t="s">
        <v>6342</v>
      </c>
      <c r="D1943" s="3" t="s">
        <v>6343</v>
      </c>
      <c r="E1943" s="3">
        <v>90</v>
      </c>
      <c r="F1943" s="3" t="s">
        <v>6868</v>
      </c>
      <c r="G1943" s="3" t="s">
        <v>7167</v>
      </c>
      <c r="H1943" s="3" t="s">
        <v>7168</v>
      </c>
      <c r="I1943" s="3" t="s">
        <v>3172</v>
      </c>
      <c r="J1943" s="3">
        <v>9764</v>
      </c>
    </row>
    <row r="1944" spans="2:10" x14ac:dyDescent="0.25">
      <c r="B1944" s="3" t="s">
        <v>3166</v>
      </c>
      <c r="C1944" s="3" t="s">
        <v>6342</v>
      </c>
      <c r="D1944" s="3" t="s">
        <v>6343</v>
      </c>
      <c r="E1944" s="3">
        <v>90</v>
      </c>
      <c r="F1944" s="3" t="s">
        <v>6868</v>
      </c>
      <c r="G1944" s="3" t="s">
        <v>7169</v>
      </c>
      <c r="H1944" s="3" t="s">
        <v>7170</v>
      </c>
      <c r="I1944" s="3" t="s">
        <v>3172</v>
      </c>
      <c r="J1944" s="3">
        <v>7265.83</v>
      </c>
    </row>
    <row r="1945" spans="2:10" x14ac:dyDescent="0.25">
      <c r="B1945" s="3" t="s">
        <v>3166</v>
      </c>
      <c r="C1945" s="3" t="s">
        <v>6342</v>
      </c>
      <c r="D1945" s="3" t="s">
        <v>6343</v>
      </c>
      <c r="E1945" s="3">
        <v>90</v>
      </c>
      <c r="F1945" s="3" t="s">
        <v>6868</v>
      </c>
      <c r="G1945" s="3" t="s">
        <v>7171</v>
      </c>
      <c r="H1945" s="3" t="s">
        <v>7172</v>
      </c>
      <c r="I1945" s="3" t="s">
        <v>3172</v>
      </c>
      <c r="J1945" s="3">
        <v>9217.24</v>
      </c>
    </row>
    <row r="1946" spans="2:10" x14ac:dyDescent="0.25">
      <c r="B1946" s="3" t="s">
        <v>3166</v>
      </c>
      <c r="C1946" s="3" t="s">
        <v>6342</v>
      </c>
      <c r="D1946" s="3" t="s">
        <v>6343</v>
      </c>
      <c r="E1946" s="3">
        <v>90</v>
      </c>
      <c r="F1946" s="3" t="s">
        <v>6868</v>
      </c>
      <c r="G1946" s="3" t="s">
        <v>7173</v>
      </c>
      <c r="H1946" s="3" t="s">
        <v>7174</v>
      </c>
      <c r="I1946" s="3" t="s">
        <v>3172</v>
      </c>
      <c r="J1946" s="3">
        <v>15055.88</v>
      </c>
    </row>
    <row r="1947" spans="2:10" x14ac:dyDescent="0.25">
      <c r="B1947" s="3" t="s">
        <v>3166</v>
      </c>
      <c r="C1947" s="3" t="s">
        <v>6342</v>
      </c>
      <c r="D1947" s="3" t="s">
        <v>6343</v>
      </c>
      <c r="E1947" s="3">
        <v>90</v>
      </c>
      <c r="F1947" s="3" t="s">
        <v>6868</v>
      </c>
      <c r="G1947" s="3" t="s">
        <v>7175</v>
      </c>
      <c r="H1947" s="3" t="s">
        <v>7176</v>
      </c>
      <c r="I1947" s="3" t="s">
        <v>3172</v>
      </c>
      <c r="J1947" s="3">
        <v>3192.75</v>
      </c>
    </row>
    <row r="1948" spans="2:10" x14ac:dyDescent="0.25">
      <c r="B1948" s="3" t="s">
        <v>3166</v>
      </c>
      <c r="C1948" s="3" t="s">
        <v>6342</v>
      </c>
      <c r="D1948" s="3" t="s">
        <v>6343</v>
      </c>
      <c r="E1948" s="3">
        <v>90</v>
      </c>
      <c r="F1948" s="3" t="s">
        <v>6868</v>
      </c>
      <c r="G1948" s="3" t="s">
        <v>7177</v>
      </c>
      <c r="H1948" s="3" t="s">
        <v>7178</v>
      </c>
      <c r="I1948" s="3" t="s">
        <v>3172</v>
      </c>
      <c r="J1948" s="3">
        <v>3242.05</v>
      </c>
    </row>
    <row r="1949" spans="2:10" x14ac:dyDescent="0.25">
      <c r="B1949" s="3" t="s">
        <v>3166</v>
      </c>
      <c r="C1949" s="3" t="s">
        <v>6342</v>
      </c>
      <c r="D1949" s="3" t="s">
        <v>6343</v>
      </c>
      <c r="E1949" s="3">
        <v>90</v>
      </c>
      <c r="F1949" s="3" t="s">
        <v>6868</v>
      </c>
      <c r="G1949" s="3" t="s">
        <v>7179</v>
      </c>
      <c r="H1949" s="3" t="s">
        <v>7180</v>
      </c>
      <c r="I1949" s="3" t="s">
        <v>3172</v>
      </c>
      <c r="J1949" s="3">
        <v>4270.05</v>
      </c>
    </row>
    <row r="1950" spans="2:10" x14ac:dyDescent="0.25">
      <c r="B1950" s="3" t="s">
        <v>3166</v>
      </c>
      <c r="C1950" s="3" t="s">
        <v>6342</v>
      </c>
      <c r="D1950" s="3" t="s">
        <v>6343</v>
      </c>
      <c r="E1950" s="3">
        <v>90</v>
      </c>
      <c r="F1950" s="3" t="s">
        <v>6868</v>
      </c>
      <c r="G1950" s="3" t="s">
        <v>7181</v>
      </c>
      <c r="H1950" s="3" t="s">
        <v>7182</v>
      </c>
      <c r="I1950" s="3" t="s">
        <v>3172</v>
      </c>
      <c r="J1950" s="3">
        <v>3242.05</v>
      </c>
    </row>
    <row r="1951" spans="2:10" x14ac:dyDescent="0.25">
      <c r="B1951" s="3" t="s">
        <v>3166</v>
      </c>
      <c r="C1951" s="3" t="s">
        <v>6342</v>
      </c>
      <c r="D1951" s="3" t="s">
        <v>6343</v>
      </c>
      <c r="E1951" s="3">
        <v>90</v>
      </c>
      <c r="F1951" s="3" t="s">
        <v>6868</v>
      </c>
      <c r="G1951" s="3" t="s">
        <v>7183</v>
      </c>
      <c r="H1951" s="3" t="s">
        <v>7184</v>
      </c>
      <c r="I1951" s="3" t="s">
        <v>3172</v>
      </c>
      <c r="J1951" s="3">
        <v>2700.35</v>
      </c>
    </row>
    <row r="1952" spans="2:10" x14ac:dyDescent="0.25">
      <c r="B1952" s="3" t="s">
        <v>3166</v>
      </c>
      <c r="C1952" s="3" t="s">
        <v>6342</v>
      </c>
      <c r="D1952" s="3" t="s">
        <v>6343</v>
      </c>
      <c r="E1952" s="3">
        <v>90</v>
      </c>
      <c r="F1952" s="3" t="s">
        <v>6868</v>
      </c>
      <c r="G1952" s="3" t="s">
        <v>7185</v>
      </c>
      <c r="H1952" s="3" t="s">
        <v>7186</v>
      </c>
      <c r="I1952" s="3" t="s">
        <v>3172</v>
      </c>
      <c r="J1952" s="3">
        <v>3703.3</v>
      </c>
    </row>
    <row r="1953" spans="2:10" x14ac:dyDescent="0.25">
      <c r="B1953" s="3" t="s">
        <v>3166</v>
      </c>
      <c r="C1953" s="3" t="s">
        <v>6342</v>
      </c>
      <c r="D1953" s="3" t="s">
        <v>6343</v>
      </c>
      <c r="E1953" s="3">
        <v>90</v>
      </c>
      <c r="F1953" s="3" t="s">
        <v>6868</v>
      </c>
      <c r="G1953" s="3" t="s">
        <v>7187</v>
      </c>
      <c r="H1953" s="3" t="s">
        <v>7188</v>
      </c>
      <c r="I1953" s="3" t="s">
        <v>3172</v>
      </c>
      <c r="J1953" s="3">
        <v>3703.3</v>
      </c>
    </row>
    <row r="1954" spans="2:10" x14ac:dyDescent="0.25">
      <c r="B1954" s="3" t="s">
        <v>3166</v>
      </c>
      <c r="C1954" s="3" t="s">
        <v>6342</v>
      </c>
      <c r="D1954" s="3" t="s">
        <v>6343</v>
      </c>
      <c r="E1954" s="3">
        <v>90</v>
      </c>
      <c r="F1954" s="3" t="s">
        <v>6868</v>
      </c>
      <c r="G1954" s="3" t="s">
        <v>7189</v>
      </c>
      <c r="H1954" s="3" t="s">
        <v>7190</v>
      </c>
      <c r="I1954" s="3" t="s">
        <v>3172</v>
      </c>
      <c r="J1954" s="3">
        <v>3660.7</v>
      </c>
    </row>
    <row r="1955" spans="2:10" x14ac:dyDescent="0.25">
      <c r="B1955" s="3" t="s">
        <v>3166</v>
      </c>
      <c r="C1955" s="3" t="s">
        <v>6342</v>
      </c>
      <c r="D1955" s="3" t="s">
        <v>6343</v>
      </c>
      <c r="E1955" s="3">
        <v>90</v>
      </c>
      <c r="F1955" s="3" t="s">
        <v>6868</v>
      </c>
      <c r="G1955" s="3" t="s">
        <v>7191</v>
      </c>
      <c r="H1955" s="3" t="s">
        <v>7192</v>
      </c>
      <c r="I1955" s="3" t="s">
        <v>3172</v>
      </c>
      <c r="J1955" s="3">
        <v>3825.3</v>
      </c>
    </row>
    <row r="1956" spans="2:10" x14ac:dyDescent="0.25">
      <c r="B1956" s="3" t="s">
        <v>3166</v>
      </c>
      <c r="C1956" s="3" t="s">
        <v>6342</v>
      </c>
      <c r="D1956" s="3" t="s">
        <v>6343</v>
      </c>
      <c r="E1956" s="3">
        <v>90</v>
      </c>
      <c r="F1956" s="3" t="s">
        <v>6868</v>
      </c>
      <c r="G1956" s="3" t="s">
        <v>7193</v>
      </c>
      <c r="H1956" s="3" t="s">
        <v>7194</v>
      </c>
      <c r="I1956" s="3" t="s">
        <v>3172</v>
      </c>
      <c r="J1956" s="3">
        <v>3485.2</v>
      </c>
    </row>
    <row r="1957" spans="2:10" x14ac:dyDescent="0.25">
      <c r="B1957" s="3" t="s">
        <v>3166</v>
      </c>
      <c r="C1957" s="3" t="s">
        <v>6342</v>
      </c>
      <c r="D1957" s="3" t="s">
        <v>6343</v>
      </c>
      <c r="E1957" s="3">
        <v>90</v>
      </c>
      <c r="F1957" s="3" t="s">
        <v>6868</v>
      </c>
      <c r="G1957" s="3" t="s">
        <v>7195</v>
      </c>
      <c r="H1957" s="3" t="s">
        <v>7196</v>
      </c>
      <c r="I1957" s="3" t="s">
        <v>3172</v>
      </c>
      <c r="J1957" s="3">
        <v>2399.2399999999998</v>
      </c>
    </row>
    <row r="1958" spans="2:10" x14ac:dyDescent="0.25">
      <c r="B1958" s="3" t="s">
        <v>3166</v>
      </c>
      <c r="C1958" s="3" t="s">
        <v>6342</v>
      </c>
      <c r="D1958" s="3" t="s">
        <v>6343</v>
      </c>
      <c r="E1958" s="3">
        <v>90</v>
      </c>
      <c r="F1958" s="3" t="s">
        <v>6868</v>
      </c>
      <c r="G1958" s="3" t="s">
        <v>7197</v>
      </c>
      <c r="H1958" s="3" t="s">
        <v>7198</v>
      </c>
      <c r="I1958" s="3" t="s">
        <v>3172</v>
      </c>
      <c r="J1958" s="3">
        <v>5054.8999999999996</v>
      </c>
    </row>
    <row r="1959" spans="2:10" x14ac:dyDescent="0.25">
      <c r="B1959" s="3" t="s">
        <v>3166</v>
      </c>
      <c r="C1959" s="3" t="s">
        <v>6342</v>
      </c>
      <c r="D1959" s="3" t="s">
        <v>6343</v>
      </c>
      <c r="E1959" s="3">
        <v>90</v>
      </c>
      <c r="F1959" s="3" t="s">
        <v>6868</v>
      </c>
      <c r="G1959" s="3" t="s">
        <v>7199</v>
      </c>
      <c r="H1959" s="3" t="s">
        <v>7200</v>
      </c>
      <c r="I1959" s="3" t="s">
        <v>3172</v>
      </c>
      <c r="J1959" s="3">
        <v>5054.8999999999996</v>
      </c>
    </row>
    <row r="1960" spans="2:10" x14ac:dyDescent="0.25">
      <c r="B1960" s="3" t="s">
        <v>3166</v>
      </c>
      <c r="C1960" s="3" t="s">
        <v>6342</v>
      </c>
      <c r="D1960" s="3" t="s">
        <v>6343</v>
      </c>
      <c r="E1960" s="3">
        <v>90</v>
      </c>
      <c r="F1960" s="3" t="s">
        <v>6868</v>
      </c>
      <c r="G1960" s="3" t="s">
        <v>7201</v>
      </c>
      <c r="H1960" s="3" t="s">
        <v>7202</v>
      </c>
      <c r="I1960" s="3" t="s">
        <v>3172</v>
      </c>
      <c r="J1960" s="3">
        <v>4270.05</v>
      </c>
    </row>
    <row r="1961" spans="2:10" x14ac:dyDescent="0.25">
      <c r="B1961" s="3" t="s">
        <v>3166</v>
      </c>
      <c r="C1961" s="3" t="s">
        <v>6342</v>
      </c>
      <c r="D1961" s="3" t="s">
        <v>6343</v>
      </c>
      <c r="E1961" s="3">
        <v>90</v>
      </c>
      <c r="F1961" s="3" t="s">
        <v>6868</v>
      </c>
      <c r="G1961" s="3" t="s">
        <v>7203</v>
      </c>
      <c r="H1961" s="3" t="s">
        <v>7204</v>
      </c>
      <c r="I1961" s="3" t="s">
        <v>3172</v>
      </c>
      <c r="J1961" s="3">
        <v>5234.95</v>
      </c>
    </row>
    <row r="1962" spans="2:10" x14ac:dyDescent="0.25">
      <c r="B1962" s="3" t="s">
        <v>3166</v>
      </c>
      <c r="C1962" s="3" t="s">
        <v>6342</v>
      </c>
      <c r="D1962" s="3" t="s">
        <v>6343</v>
      </c>
      <c r="E1962" s="3">
        <v>90</v>
      </c>
      <c r="F1962" s="3" t="s">
        <v>6868</v>
      </c>
      <c r="G1962" s="3" t="s">
        <v>7205</v>
      </c>
      <c r="H1962" s="3" t="s">
        <v>7206</v>
      </c>
      <c r="I1962" s="3" t="s">
        <v>3172</v>
      </c>
      <c r="J1962" s="3">
        <v>3151.93</v>
      </c>
    </row>
    <row r="1963" spans="2:10" x14ac:dyDescent="0.25">
      <c r="B1963" s="3" t="s">
        <v>3166</v>
      </c>
      <c r="C1963" s="3" t="s">
        <v>6342</v>
      </c>
      <c r="D1963" s="3" t="s">
        <v>6343</v>
      </c>
      <c r="E1963" s="3">
        <v>90</v>
      </c>
      <c r="F1963" s="3" t="s">
        <v>6868</v>
      </c>
      <c r="G1963" s="3" t="s">
        <v>7207</v>
      </c>
      <c r="H1963" s="3" t="s">
        <v>7208</v>
      </c>
      <c r="I1963" s="3" t="s">
        <v>3172</v>
      </c>
      <c r="J1963" s="3">
        <v>5745.5</v>
      </c>
    </row>
    <row r="1964" spans="2:10" x14ac:dyDescent="0.25">
      <c r="B1964" s="3" t="s">
        <v>3166</v>
      </c>
      <c r="C1964" s="3" t="s">
        <v>6342</v>
      </c>
      <c r="D1964" s="3" t="s">
        <v>6343</v>
      </c>
      <c r="E1964" s="3">
        <v>90</v>
      </c>
      <c r="F1964" s="3" t="s">
        <v>6868</v>
      </c>
      <c r="G1964" s="3" t="s">
        <v>7209</v>
      </c>
      <c r="H1964" s="3" t="s">
        <v>7210</v>
      </c>
      <c r="I1964" s="3" t="s">
        <v>3172</v>
      </c>
      <c r="J1964" s="3">
        <v>3739.63</v>
      </c>
    </row>
    <row r="1965" spans="2:10" x14ac:dyDescent="0.25">
      <c r="B1965" s="3" t="s">
        <v>3166</v>
      </c>
      <c r="C1965" s="3" t="s">
        <v>6342</v>
      </c>
      <c r="D1965" s="3" t="s">
        <v>6343</v>
      </c>
      <c r="E1965" s="3">
        <v>90</v>
      </c>
      <c r="F1965" s="3" t="s">
        <v>6868</v>
      </c>
      <c r="G1965" s="3" t="s">
        <v>7211</v>
      </c>
      <c r="H1965" s="3" t="s">
        <v>7212</v>
      </c>
      <c r="I1965" s="3" t="s">
        <v>3172</v>
      </c>
      <c r="J1965" s="3">
        <v>6938.54</v>
      </c>
    </row>
    <row r="1966" spans="2:10" x14ac:dyDescent="0.25">
      <c r="B1966" s="3" t="s">
        <v>3166</v>
      </c>
      <c r="C1966" s="3" t="s">
        <v>6342</v>
      </c>
      <c r="D1966" s="3" t="s">
        <v>6343</v>
      </c>
      <c r="E1966" s="3">
        <v>90</v>
      </c>
      <c r="F1966" s="3" t="s">
        <v>6868</v>
      </c>
      <c r="G1966" s="3" t="s">
        <v>7213</v>
      </c>
      <c r="H1966" s="3" t="s">
        <v>7214</v>
      </c>
      <c r="I1966" s="3" t="s">
        <v>3172</v>
      </c>
      <c r="J1966" s="3">
        <v>4834.6099999999997</v>
      </c>
    </row>
    <row r="1967" spans="2:10" x14ac:dyDescent="0.25">
      <c r="B1967" s="3" t="s">
        <v>3166</v>
      </c>
      <c r="C1967" s="3" t="s">
        <v>6342</v>
      </c>
      <c r="D1967" s="3" t="s">
        <v>6343</v>
      </c>
      <c r="E1967" s="3">
        <v>90</v>
      </c>
      <c r="F1967" s="3" t="s">
        <v>6868</v>
      </c>
      <c r="G1967" s="3" t="s">
        <v>7215</v>
      </c>
      <c r="H1967" s="3" t="s">
        <v>7216</v>
      </c>
      <c r="I1967" s="3" t="s">
        <v>3172</v>
      </c>
      <c r="J1967" s="3">
        <v>7791.4</v>
      </c>
    </row>
    <row r="1968" spans="2:10" x14ac:dyDescent="0.25">
      <c r="B1968" s="3" t="s">
        <v>3166</v>
      </c>
      <c r="C1968" s="3" t="s">
        <v>6342</v>
      </c>
      <c r="D1968" s="3" t="s">
        <v>6343</v>
      </c>
      <c r="E1968" s="3">
        <v>90</v>
      </c>
      <c r="F1968" s="3" t="s">
        <v>6868</v>
      </c>
      <c r="G1968" s="3" t="s">
        <v>7217</v>
      </c>
      <c r="H1968" s="3" t="s">
        <v>7218</v>
      </c>
      <c r="I1968" s="3" t="s">
        <v>3172</v>
      </c>
      <c r="J1968" s="3">
        <v>8491.2999999999993</v>
      </c>
    </row>
    <row r="1969" spans="2:10" x14ac:dyDescent="0.25">
      <c r="B1969" s="3" t="s">
        <v>3166</v>
      </c>
      <c r="C1969" s="3" t="s">
        <v>6342</v>
      </c>
      <c r="D1969" s="3" t="s">
        <v>6343</v>
      </c>
      <c r="E1969" s="3">
        <v>90</v>
      </c>
      <c r="F1969" s="3" t="s">
        <v>6868</v>
      </c>
      <c r="G1969" s="3" t="s">
        <v>7219</v>
      </c>
      <c r="H1969" s="3" t="s">
        <v>7220</v>
      </c>
      <c r="I1969" s="3" t="s">
        <v>3172</v>
      </c>
      <c r="J1969" s="3">
        <v>10548.85</v>
      </c>
    </row>
    <row r="1970" spans="2:10" x14ac:dyDescent="0.25">
      <c r="B1970" s="3" t="s">
        <v>3166</v>
      </c>
      <c r="C1970" s="3" t="s">
        <v>6342</v>
      </c>
      <c r="D1970" s="3" t="s">
        <v>6343</v>
      </c>
      <c r="E1970" s="3">
        <v>90</v>
      </c>
      <c r="F1970" s="3" t="s">
        <v>6868</v>
      </c>
      <c r="G1970" s="3" t="s">
        <v>7221</v>
      </c>
      <c r="H1970" s="3" t="s">
        <v>7222</v>
      </c>
      <c r="I1970" s="3" t="s">
        <v>3172</v>
      </c>
      <c r="J1970" s="3">
        <v>7265.83</v>
      </c>
    </row>
    <row r="1971" spans="2:10" x14ac:dyDescent="0.25">
      <c r="B1971" s="3" t="s">
        <v>3166</v>
      </c>
      <c r="C1971" s="3" t="s">
        <v>6342</v>
      </c>
      <c r="D1971" s="3" t="s">
        <v>6343</v>
      </c>
      <c r="E1971" s="3">
        <v>90</v>
      </c>
      <c r="F1971" s="3" t="s">
        <v>6868</v>
      </c>
      <c r="G1971" s="3" t="s">
        <v>7223</v>
      </c>
      <c r="H1971" s="3" t="s">
        <v>7224</v>
      </c>
      <c r="I1971" s="3" t="s">
        <v>3172</v>
      </c>
      <c r="J1971" s="3">
        <v>2399.2399999999998</v>
      </c>
    </row>
    <row r="1972" spans="2:10" x14ac:dyDescent="0.25">
      <c r="B1972" s="3" t="s">
        <v>3166</v>
      </c>
      <c r="C1972" s="3" t="s">
        <v>6342</v>
      </c>
      <c r="D1972" s="3" t="s">
        <v>6343</v>
      </c>
      <c r="E1972" s="3">
        <v>90</v>
      </c>
      <c r="F1972" s="3" t="s">
        <v>6868</v>
      </c>
      <c r="G1972" s="3" t="s">
        <v>7225</v>
      </c>
      <c r="H1972" s="3" t="s">
        <v>7226</v>
      </c>
      <c r="I1972" s="3" t="s">
        <v>3172</v>
      </c>
      <c r="J1972" s="3">
        <v>10007.75</v>
      </c>
    </row>
    <row r="1973" spans="2:10" x14ac:dyDescent="0.25">
      <c r="B1973" s="3" t="s">
        <v>3166</v>
      </c>
      <c r="C1973" s="3" t="s">
        <v>6342</v>
      </c>
      <c r="D1973" s="3" t="s">
        <v>6343</v>
      </c>
      <c r="E1973" s="3">
        <v>90</v>
      </c>
      <c r="F1973" s="3" t="s">
        <v>6868</v>
      </c>
      <c r="G1973" s="3" t="s">
        <v>7227</v>
      </c>
      <c r="H1973" s="3" t="s">
        <v>7228</v>
      </c>
      <c r="I1973" s="3" t="s">
        <v>3172</v>
      </c>
      <c r="J1973" s="3">
        <v>7735.99</v>
      </c>
    </row>
    <row r="1974" spans="2:10" x14ac:dyDescent="0.25">
      <c r="B1974" s="3" t="s">
        <v>3166</v>
      </c>
      <c r="C1974" s="3" t="s">
        <v>6342</v>
      </c>
      <c r="D1974" s="3" t="s">
        <v>6343</v>
      </c>
      <c r="E1974" s="3">
        <v>90</v>
      </c>
      <c r="F1974" s="3" t="s">
        <v>6868</v>
      </c>
      <c r="G1974" s="3" t="s">
        <v>7229</v>
      </c>
      <c r="H1974" s="3" t="s">
        <v>7230</v>
      </c>
      <c r="I1974" s="3" t="s">
        <v>3172</v>
      </c>
      <c r="J1974" s="3">
        <v>4991.8</v>
      </c>
    </row>
    <row r="1975" spans="2:10" x14ac:dyDescent="0.25">
      <c r="B1975" s="3" t="s">
        <v>3166</v>
      </c>
      <c r="C1975" s="3" t="s">
        <v>6342</v>
      </c>
      <c r="D1975" s="3" t="s">
        <v>6343</v>
      </c>
      <c r="E1975" s="3">
        <v>90</v>
      </c>
      <c r="F1975" s="3" t="s">
        <v>6868</v>
      </c>
      <c r="G1975" s="3" t="s">
        <v>7231</v>
      </c>
      <c r="H1975" s="3" t="s">
        <v>7232</v>
      </c>
      <c r="I1975" s="3" t="s">
        <v>3172</v>
      </c>
      <c r="J1975" s="3">
        <v>4991.8</v>
      </c>
    </row>
    <row r="1976" spans="2:10" x14ac:dyDescent="0.25">
      <c r="B1976" s="3" t="s">
        <v>3166</v>
      </c>
      <c r="C1976" s="3" t="s">
        <v>6342</v>
      </c>
      <c r="D1976" s="3" t="s">
        <v>6343</v>
      </c>
      <c r="E1976" s="3">
        <v>90</v>
      </c>
      <c r="F1976" s="3" t="s">
        <v>6868</v>
      </c>
      <c r="G1976" s="3" t="s">
        <v>7233</v>
      </c>
      <c r="H1976" s="3" t="s">
        <v>7234</v>
      </c>
      <c r="I1976" s="3" t="s">
        <v>3172</v>
      </c>
      <c r="J1976" s="3">
        <v>4724.3999999999996</v>
      </c>
    </row>
    <row r="1977" spans="2:10" x14ac:dyDescent="0.25">
      <c r="B1977" s="3" t="s">
        <v>3166</v>
      </c>
      <c r="C1977" s="3" t="s">
        <v>6342</v>
      </c>
      <c r="D1977" s="3" t="s">
        <v>6343</v>
      </c>
      <c r="E1977" s="3">
        <v>90</v>
      </c>
      <c r="F1977" s="3" t="s">
        <v>6868</v>
      </c>
      <c r="G1977" s="3" t="s">
        <v>7235</v>
      </c>
      <c r="H1977" s="3" t="s">
        <v>7236</v>
      </c>
      <c r="I1977" s="3" t="s">
        <v>3172</v>
      </c>
      <c r="J1977" s="3">
        <v>5054.8999999999996</v>
      </c>
    </row>
    <row r="1978" spans="2:10" x14ac:dyDescent="0.25">
      <c r="B1978" s="3" t="s">
        <v>3166</v>
      </c>
      <c r="C1978" s="3" t="s">
        <v>6342</v>
      </c>
      <c r="D1978" s="3" t="s">
        <v>6343</v>
      </c>
      <c r="E1978" s="3">
        <v>90</v>
      </c>
      <c r="F1978" s="3" t="s">
        <v>6868</v>
      </c>
      <c r="G1978" s="3" t="s">
        <v>7237</v>
      </c>
      <c r="H1978" s="3" t="s">
        <v>7238</v>
      </c>
      <c r="I1978" s="3" t="s">
        <v>3172</v>
      </c>
      <c r="J1978" s="3">
        <v>6158.3</v>
      </c>
    </row>
    <row r="1979" spans="2:10" x14ac:dyDescent="0.25">
      <c r="B1979" s="3" t="s">
        <v>3166</v>
      </c>
      <c r="C1979" s="3" t="s">
        <v>6342</v>
      </c>
      <c r="D1979" s="3" t="s">
        <v>6343</v>
      </c>
      <c r="E1979" s="3">
        <v>90</v>
      </c>
      <c r="F1979" s="3" t="s">
        <v>6868</v>
      </c>
      <c r="G1979" s="3" t="s">
        <v>7239</v>
      </c>
      <c r="H1979" s="3" t="s">
        <v>7240</v>
      </c>
      <c r="I1979" s="3" t="s">
        <v>3172</v>
      </c>
      <c r="J1979" s="3">
        <v>6158.3</v>
      </c>
    </row>
    <row r="1980" spans="2:10" x14ac:dyDescent="0.25">
      <c r="B1980" s="3" t="s">
        <v>3166</v>
      </c>
      <c r="C1980" s="3" t="s">
        <v>6342</v>
      </c>
      <c r="D1980" s="3" t="s">
        <v>6343</v>
      </c>
      <c r="E1980" s="3">
        <v>90</v>
      </c>
      <c r="F1980" s="3" t="s">
        <v>6868</v>
      </c>
      <c r="G1980" s="3" t="s">
        <v>7241</v>
      </c>
      <c r="H1980" s="3" t="s">
        <v>7242</v>
      </c>
      <c r="I1980" s="3" t="s">
        <v>3172</v>
      </c>
      <c r="J1980" s="3">
        <v>5745.5</v>
      </c>
    </row>
    <row r="1981" spans="2:10" x14ac:dyDescent="0.25">
      <c r="B1981" s="3" t="s">
        <v>3166</v>
      </c>
      <c r="C1981" s="3" t="s">
        <v>6342</v>
      </c>
      <c r="D1981" s="3" t="s">
        <v>6343</v>
      </c>
      <c r="E1981" s="3">
        <v>90</v>
      </c>
      <c r="F1981" s="3" t="s">
        <v>6868</v>
      </c>
      <c r="G1981" s="3" t="s">
        <v>7243</v>
      </c>
      <c r="H1981" s="3" t="s">
        <v>7244</v>
      </c>
      <c r="I1981" s="3" t="s">
        <v>3172</v>
      </c>
      <c r="J1981" s="3">
        <v>5949.72</v>
      </c>
    </row>
    <row r="1982" spans="2:10" x14ac:dyDescent="0.25">
      <c r="B1982" s="3" t="s">
        <v>3166</v>
      </c>
      <c r="C1982" s="3" t="s">
        <v>6342</v>
      </c>
      <c r="D1982" s="3" t="s">
        <v>6343</v>
      </c>
      <c r="E1982" s="3">
        <v>90</v>
      </c>
      <c r="F1982" s="3" t="s">
        <v>6868</v>
      </c>
      <c r="G1982" s="3" t="s">
        <v>7245</v>
      </c>
      <c r="H1982" s="3" t="s">
        <v>7246</v>
      </c>
      <c r="I1982" s="3" t="s">
        <v>3172</v>
      </c>
      <c r="J1982" s="3">
        <v>4991.8</v>
      </c>
    </row>
    <row r="1983" spans="2:10" x14ac:dyDescent="0.25">
      <c r="B1983" s="3" t="s">
        <v>3166</v>
      </c>
      <c r="C1983" s="3" t="s">
        <v>6342</v>
      </c>
      <c r="D1983" s="3" t="s">
        <v>6343</v>
      </c>
      <c r="E1983" s="3">
        <v>90</v>
      </c>
      <c r="F1983" s="3" t="s">
        <v>6868</v>
      </c>
      <c r="G1983" s="3" t="s">
        <v>7247</v>
      </c>
      <c r="H1983" s="3" t="s">
        <v>7248</v>
      </c>
      <c r="I1983" s="3" t="s">
        <v>3172</v>
      </c>
      <c r="J1983" s="3">
        <v>7324.8</v>
      </c>
    </row>
    <row r="1984" spans="2:10" x14ac:dyDescent="0.25">
      <c r="B1984" s="3" t="s">
        <v>3166</v>
      </c>
      <c r="C1984" s="3" t="s">
        <v>6342</v>
      </c>
      <c r="D1984" s="3" t="s">
        <v>6343</v>
      </c>
      <c r="E1984" s="3">
        <v>90</v>
      </c>
      <c r="F1984" s="3" t="s">
        <v>6868</v>
      </c>
      <c r="G1984" s="3" t="s">
        <v>7249</v>
      </c>
      <c r="H1984" s="3" t="s">
        <v>7250</v>
      </c>
      <c r="I1984" s="3" t="s">
        <v>3172</v>
      </c>
      <c r="J1984" s="3">
        <v>6766.6</v>
      </c>
    </row>
    <row r="1985" spans="2:10" x14ac:dyDescent="0.25">
      <c r="B1985" s="3" t="s">
        <v>3166</v>
      </c>
      <c r="C1985" s="3" t="s">
        <v>6342</v>
      </c>
      <c r="D1985" s="3" t="s">
        <v>6343</v>
      </c>
      <c r="E1985" s="3">
        <v>90</v>
      </c>
      <c r="F1985" s="3" t="s">
        <v>6868</v>
      </c>
      <c r="G1985" s="3" t="s">
        <v>7251</v>
      </c>
      <c r="H1985" s="3" t="s">
        <v>7252</v>
      </c>
      <c r="I1985" s="3" t="s">
        <v>3172</v>
      </c>
      <c r="J1985" s="3">
        <v>7175.04</v>
      </c>
    </row>
    <row r="1986" spans="2:10" x14ac:dyDescent="0.25">
      <c r="B1986" s="3" t="s">
        <v>3166</v>
      </c>
      <c r="C1986" s="3" t="s">
        <v>6342</v>
      </c>
      <c r="D1986" s="3" t="s">
        <v>6343</v>
      </c>
      <c r="E1986" s="3">
        <v>90</v>
      </c>
      <c r="F1986" s="3" t="s">
        <v>6868</v>
      </c>
      <c r="G1986" s="3" t="s">
        <v>7253</v>
      </c>
      <c r="H1986" s="3" t="s">
        <v>7254</v>
      </c>
      <c r="I1986" s="3" t="s">
        <v>3172</v>
      </c>
      <c r="J1986" s="3">
        <v>8491.2999999999993</v>
      </c>
    </row>
    <row r="1987" spans="2:10" x14ac:dyDescent="0.25">
      <c r="B1987" s="3" t="s">
        <v>3166</v>
      </c>
      <c r="C1987" s="3" t="s">
        <v>6342</v>
      </c>
      <c r="D1987" s="3" t="s">
        <v>6343</v>
      </c>
      <c r="E1987" s="3">
        <v>90</v>
      </c>
      <c r="F1987" s="3" t="s">
        <v>6868</v>
      </c>
      <c r="G1987" s="3" t="s">
        <v>7255</v>
      </c>
      <c r="H1987" s="3" t="s">
        <v>7256</v>
      </c>
      <c r="I1987" s="3" t="s">
        <v>3172</v>
      </c>
      <c r="J1987" s="3">
        <v>8491.2999999999993</v>
      </c>
    </row>
    <row r="1988" spans="2:10" x14ac:dyDescent="0.25">
      <c r="B1988" s="3" t="s">
        <v>3166</v>
      </c>
      <c r="C1988" s="3" t="s">
        <v>6342</v>
      </c>
      <c r="D1988" s="3" t="s">
        <v>6343</v>
      </c>
      <c r="E1988" s="3">
        <v>90</v>
      </c>
      <c r="F1988" s="3" t="s">
        <v>6868</v>
      </c>
      <c r="G1988" s="3" t="s">
        <v>7257</v>
      </c>
      <c r="H1988" s="3" t="s">
        <v>7258</v>
      </c>
      <c r="I1988" s="3" t="s">
        <v>3172</v>
      </c>
      <c r="J1988" s="3">
        <v>9764</v>
      </c>
    </row>
    <row r="1989" spans="2:10" x14ac:dyDescent="0.25">
      <c r="B1989" s="3" t="s">
        <v>3166</v>
      </c>
      <c r="C1989" s="3" t="s">
        <v>6342</v>
      </c>
      <c r="D1989" s="3" t="s">
        <v>6343</v>
      </c>
      <c r="E1989" s="3">
        <v>90</v>
      </c>
      <c r="F1989" s="3" t="s">
        <v>6868</v>
      </c>
      <c r="G1989" s="3" t="s">
        <v>7259</v>
      </c>
      <c r="H1989" s="3" t="s">
        <v>7260</v>
      </c>
      <c r="I1989" s="3" t="s">
        <v>3172</v>
      </c>
      <c r="J1989" s="3">
        <v>9657.7999999999993</v>
      </c>
    </row>
    <row r="1990" spans="2:10" x14ac:dyDescent="0.25">
      <c r="B1990" s="3" t="s">
        <v>3166</v>
      </c>
      <c r="C1990" s="3" t="s">
        <v>6342</v>
      </c>
      <c r="D1990" s="3" t="s">
        <v>6343</v>
      </c>
      <c r="E1990" s="3">
        <v>90</v>
      </c>
      <c r="F1990" s="3" t="s">
        <v>6868</v>
      </c>
      <c r="G1990" s="3" t="s">
        <v>7261</v>
      </c>
      <c r="H1990" s="3" t="s">
        <v>7262</v>
      </c>
      <c r="I1990" s="3" t="s">
        <v>3172</v>
      </c>
      <c r="J1990" s="3">
        <v>8808.7999999999993</v>
      </c>
    </row>
    <row r="1991" spans="2:10" x14ac:dyDescent="0.25">
      <c r="B1991" s="3" t="s">
        <v>3166</v>
      </c>
      <c r="C1991" s="3" t="s">
        <v>6342</v>
      </c>
      <c r="D1991" s="3" t="s">
        <v>6343</v>
      </c>
      <c r="E1991" s="3">
        <v>90</v>
      </c>
      <c r="F1991" s="3" t="s">
        <v>6868</v>
      </c>
      <c r="G1991" s="3" t="s">
        <v>7263</v>
      </c>
      <c r="H1991" s="3" t="s">
        <v>7264</v>
      </c>
      <c r="I1991" s="3" t="s">
        <v>3172</v>
      </c>
      <c r="J1991" s="3">
        <v>10007.75</v>
      </c>
    </row>
    <row r="1992" spans="2:10" x14ac:dyDescent="0.25">
      <c r="B1992" s="3" t="s">
        <v>3166</v>
      </c>
      <c r="C1992" s="3" t="s">
        <v>6342</v>
      </c>
      <c r="D1992" s="3" t="s">
        <v>6343</v>
      </c>
      <c r="E1992" s="3">
        <v>90</v>
      </c>
      <c r="F1992" s="3" t="s">
        <v>6868</v>
      </c>
      <c r="G1992" s="3" t="s">
        <v>7265</v>
      </c>
      <c r="H1992" s="3" t="s">
        <v>7266</v>
      </c>
      <c r="I1992" s="3" t="s">
        <v>3172</v>
      </c>
      <c r="J1992" s="3">
        <v>9217.24</v>
      </c>
    </row>
    <row r="1993" spans="2:10" x14ac:dyDescent="0.25">
      <c r="B1993" s="3" t="s">
        <v>3166</v>
      </c>
      <c r="C1993" s="3" t="s">
        <v>6342</v>
      </c>
      <c r="D1993" s="3" t="s">
        <v>6343</v>
      </c>
      <c r="E1993" s="3">
        <v>90</v>
      </c>
      <c r="F1993" s="3" t="s">
        <v>6868</v>
      </c>
      <c r="G1993" s="3" t="s">
        <v>7267</v>
      </c>
      <c r="H1993" s="3" t="s">
        <v>7268</v>
      </c>
      <c r="I1993" s="3" t="s">
        <v>3172</v>
      </c>
      <c r="J1993" s="3">
        <v>4991.8</v>
      </c>
    </row>
    <row r="1994" spans="2:10" x14ac:dyDescent="0.25">
      <c r="B1994" s="3" t="s">
        <v>3166</v>
      </c>
      <c r="C1994" s="3" t="s">
        <v>6342</v>
      </c>
      <c r="D1994" s="3" t="s">
        <v>6343</v>
      </c>
      <c r="E1994" s="3">
        <v>90</v>
      </c>
      <c r="F1994" s="3" t="s">
        <v>6868</v>
      </c>
      <c r="G1994" s="3" t="s">
        <v>7269</v>
      </c>
      <c r="H1994" s="3" t="s">
        <v>7270</v>
      </c>
      <c r="I1994" s="3" t="s">
        <v>3172</v>
      </c>
      <c r="J1994" s="3">
        <v>11990.8</v>
      </c>
    </row>
    <row r="1995" spans="2:10" x14ac:dyDescent="0.25">
      <c r="B1995" s="3" t="s">
        <v>3166</v>
      </c>
      <c r="C1995" s="3" t="s">
        <v>6342</v>
      </c>
      <c r="D1995" s="3" t="s">
        <v>6343</v>
      </c>
      <c r="E1995" s="3">
        <v>90</v>
      </c>
      <c r="F1995" s="3" t="s">
        <v>6868</v>
      </c>
      <c r="G1995" s="3" t="s">
        <v>7271</v>
      </c>
      <c r="H1995" s="3" t="s">
        <v>7272</v>
      </c>
      <c r="I1995" s="3" t="s">
        <v>3172</v>
      </c>
      <c r="J1995" s="3">
        <v>3825.3</v>
      </c>
    </row>
    <row r="1996" spans="2:10" x14ac:dyDescent="0.25">
      <c r="B1996" s="3" t="s">
        <v>3166</v>
      </c>
      <c r="C1996" s="3" t="s">
        <v>6342</v>
      </c>
      <c r="D1996" s="3" t="s">
        <v>6343</v>
      </c>
      <c r="E1996" s="3">
        <v>90</v>
      </c>
      <c r="F1996" s="3" t="s">
        <v>6868</v>
      </c>
      <c r="G1996" s="3" t="s">
        <v>7273</v>
      </c>
      <c r="H1996" s="3" t="s">
        <v>7274</v>
      </c>
      <c r="I1996" s="3" t="s">
        <v>3172</v>
      </c>
      <c r="J1996" s="3">
        <v>3485.2</v>
      </c>
    </row>
    <row r="1997" spans="2:10" x14ac:dyDescent="0.25">
      <c r="B1997" s="3" t="s">
        <v>3166</v>
      </c>
      <c r="C1997" s="3" t="s">
        <v>6342</v>
      </c>
      <c r="D1997" s="3" t="s">
        <v>6343</v>
      </c>
      <c r="E1997" s="3">
        <v>90</v>
      </c>
      <c r="F1997" s="3" t="s">
        <v>6868</v>
      </c>
      <c r="G1997" s="3" t="s">
        <v>7275</v>
      </c>
      <c r="H1997" s="3" t="s">
        <v>7276</v>
      </c>
      <c r="I1997" s="3" t="s">
        <v>3172</v>
      </c>
      <c r="J1997" s="3">
        <v>14323.8</v>
      </c>
    </row>
    <row r="1998" spans="2:10" x14ac:dyDescent="0.25">
      <c r="B1998" s="3" t="s">
        <v>3166</v>
      </c>
      <c r="C1998" s="3" t="s">
        <v>6342</v>
      </c>
      <c r="D1998" s="3" t="s">
        <v>6343</v>
      </c>
      <c r="E1998" s="3">
        <v>90</v>
      </c>
      <c r="F1998" s="3" t="s">
        <v>6868</v>
      </c>
      <c r="G1998" s="3" t="s">
        <v>7277</v>
      </c>
      <c r="H1998" s="3" t="s">
        <v>7278</v>
      </c>
      <c r="I1998" s="3" t="s">
        <v>3172</v>
      </c>
      <c r="J1998" s="3">
        <v>14323.8</v>
      </c>
    </row>
    <row r="1999" spans="2:10" x14ac:dyDescent="0.25">
      <c r="B1999" s="3" t="s">
        <v>3166</v>
      </c>
      <c r="C1999" s="3" t="s">
        <v>6342</v>
      </c>
      <c r="D1999" s="3" t="s">
        <v>6343</v>
      </c>
      <c r="E1999" s="3">
        <v>90</v>
      </c>
      <c r="F1999" s="3" t="s">
        <v>6868</v>
      </c>
      <c r="G1999" s="3" t="s">
        <v>7279</v>
      </c>
      <c r="H1999" s="3" t="s">
        <v>7280</v>
      </c>
      <c r="I1999" s="3" t="s">
        <v>3172</v>
      </c>
      <c r="J1999" s="3">
        <v>15490.3</v>
      </c>
    </row>
    <row r="2000" spans="2:10" x14ac:dyDescent="0.25">
      <c r="B2000" s="3" t="s">
        <v>3166</v>
      </c>
      <c r="C2000" s="3" t="s">
        <v>6342</v>
      </c>
      <c r="D2000" s="3" t="s">
        <v>6343</v>
      </c>
      <c r="E2000" s="3">
        <v>90</v>
      </c>
      <c r="F2000" s="3" t="s">
        <v>6868</v>
      </c>
      <c r="G2000" s="3" t="s">
        <v>7281</v>
      </c>
      <c r="H2000" s="3" t="s">
        <v>7282</v>
      </c>
      <c r="I2000" s="3" t="s">
        <v>3172</v>
      </c>
      <c r="J2000" s="3">
        <v>4525.2</v>
      </c>
    </row>
    <row r="2001" spans="2:10" x14ac:dyDescent="0.25">
      <c r="B2001" s="3" t="s">
        <v>3166</v>
      </c>
      <c r="C2001" s="3" t="s">
        <v>6342</v>
      </c>
      <c r="D2001" s="3" t="s">
        <v>6343</v>
      </c>
      <c r="E2001" s="3">
        <v>90</v>
      </c>
      <c r="F2001" s="3" t="s">
        <v>6868</v>
      </c>
      <c r="G2001" s="3" t="s">
        <v>7283</v>
      </c>
      <c r="H2001" s="3" t="s">
        <v>7284</v>
      </c>
      <c r="I2001" s="3" t="s">
        <v>3172</v>
      </c>
      <c r="J2001" s="3">
        <v>4525.2</v>
      </c>
    </row>
    <row r="2002" spans="2:10" x14ac:dyDescent="0.25">
      <c r="B2002" s="3" t="s">
        <v>3166</v>
      </c>
      <c r="C2002" s="3" t="s">
        <v>6342</v>
      </c>
      <c r="D2002" s="3" t="s">
        <v>6343</v>
      </c>
      <c r="E2002" s="3">
        <v>90</v>
      </c>
      <c r="F2002" s="3" t="s">
        <v>6868</v>
      </c>
      <c r="G2002" s="3" t="s">
        <v>7285</v>
      </c>
      <c r="H2002" s="3" t="s">
        <v>7286</v>
      </c>
      <c r="I2002" s="3" t="s">
        <v>3172</v>
      </c>
      <c r="J2002" s="3">
        <v>4315.96</v>
      </c>
    </row>
    <row r="2003" spans="2:10" x14ac:dyDescent="0.25">
      <c r="B2003" s="3" t="s">
        <v>3166</v>
      </c>
      <c r="C2003" s="3" t="s">
        <v>6342</v>
      </c>
      <c r="D2003" s="3" t="s">
        <v>6343</v>
      </c>
      <c r="E2003" s="3">
        <v>90</v>
      </c>
      <c r="F2003" s="3" t="s">
        <v>6868</v>
      </c>
      <c r="G2003" s="3" t="s">
        <v>7287</v>
      </c>
      <c r="H2003" s="3" t="s">
        <v>7288</v>
      </c>
      <c r="I2003" s="3" t="s">
        <v>3172</v>
      </c>
      <c r="J2003" s="3">
        <v>1572.69</v>
      </c>
    </row>
    <row r="2004" spans="2:10" x14ac:dyDescent="0.25">
      <c r="B2004" s="3" t="s">
        <v>3166</v>
      </c>
      <c r="C2004" s="3" t="s">
        <v>6342</v>
      </c>
      <c r="D2004" s="3" t="s">
        <v>6343</v>
      </c>
      <c r="E2004" s="3">
        <v>90</v>
      </c>
      <c r="F2004" s="3" t="s">
        <v>6868</v>
      </c>
      <c r="G2004" s="3" t="s">
        <v>7289</v>
      </c>
      <c r="H2004" s="3" t="s">
        <v>7290</v>
      </c>
      <c r="I2004" s="3" t="s">
        <v>3172</v>
      </c>
      <c r="J2004" s="3">
        <v>5054.8999999999996</v>
      </c>
    </row>
    <row r="2005" spans="2:10" x14ac:dyDescent="0.25">
      <c r="B2005" s="3" t="s">
        <v>3166</v>
      </c>
      <c r="C2005" s="3" t="s">
        <v>6342</v>
      </c>
      <c r="D2005" s="3" t="s">
        <v>6343</v>
      </c>
      <c r="E2005" s="3">
        <v>90</v>
      </c>
      <c r="F2005" s="3" t="s">
        <v>6868</v>
      </c>
      <c r="G2005" s="3" t="s">
        <v>7291</v>
      </c>
      <c r="H2005" s="3" t="s">
        <v>7292</v>
      </c>
      <c r="I2005" s="3" t="s">
        <v>3172</v>
      </c>
      <c r="J2005" s="3">
        <v>2671.58</v>
      </c>
    </row>
    <row r="2006" spans="2:10" x14ac:dyDescent="0.25">
      <c r="B2006" s="3" t="s">
        <v>3166</v>
      </c>
      <c r="C2006" s="3" t="s">
        <v>6342</v>
      </c>
      <c r="D2006" s="3" t="s">
        <v>6343</v>
      </c>
      <c r="E2006" s="3">
        <v>90</v>
      </c>
      <c r="F2006" s="3" t="s">
        <v>6868</v>
      </c>
      <c r="G2006" s="3" t="s">
        <v>7293</v>
      </c>
      <c r="H2006" s="3" t="s">
        <v>7294</v>
      </c>
      <c r="I2006" s="3" t="s">
        <v>3172</v>
      </c>
      <c r="J2006" s="3">
        <v>2671.58</v>
      </c>
    </row>
    <row r="2007" spans="2:10" x14ac:dyDescent="0.25">
      <c r="B2007" s="3" t="s">
        <v>3166</v>
      </c>
      <c r="C2007" s="3" t="s">
        <v>6342</v>
      </c>
      <c r="D2007" s="3" t="s">
        <v>6343</v>
      </c>
      <c r="E2007" s="3">
        <v>90</v>
      </c>
      <c r="F2007" s="3" t="s">
        <v>6868</v>
      </c>
      <c r="G2007" s="3" t="s">
        <v>7295</v>
      </c>
      <c r="H2007" s="3" t="s">
        <v>7296</v>
      </c>
      <c r="I2007" s="3" t="s">
        <v>3172</v>
      </c>
      <c r="J2007" s="3">
        <v>5234.95</v>
      </c>
    </row>
    <row r="2008" spans="2:10" x14ac:dyDescent="0.25">
      <c r="B2008" s="3" t="s">
        <v>3166</v>
      </c>
      <c r="C2008" s="3" t="s">
        <v>6342</v>
      </c>
      <c r="D2008" s="3" t="s">
        <v>6343</v>
      </c>
      <c r="E2008" s="3">
        <v>90</v>
      </c>
      <c r="F2008" s="3" t="s">
        <v>6868</v>
      </c>
      <c r="G2008" s="3" t="s">
        <v>7297</v>
      </c>
      <c r="H2008" s="3" t="s">
        <v>7298</v>
      </c>
      <c r="I2008" s="3" t="s">
        <v>3172</v>
      </c>
      <c r="J2008" s="3">
        <v>2757.33</v>
      </c>
    </row>
    <row r="2009" spans="2:10" x14ac:dyDescent="0.25">
      <c r="B2009" s="3" t="s">
        <v>3166</v>
      </c>
      <c r="C2009" s="3" t="s">
        <v>6342</v>
      </c>
      <c r="D2009" s="3" t="s">
        <v>6343</v>
      </c>
      <c r="E2009" s="3">
        <v>90</v>
      </c>
      <c r="F2009" s="3" t="s">
        <v>6868</v>
      </c>
      <c r="G2009" s="3" t="s">
        <v>7299</v>
      </c>
      <c r="H2009" s="3" t="s">
        <v>7300</v>
      </c>
      <c r="I2009" s="3" t="s">
        <v>3172</v>
      </c>
      <c r="J2009" s="3">
        <v>2795.22</v>
      </c>
    </row>
    <row r="2010" spans="2:10" x14ac:dyDescent="0.25">
      <c r="B2010" s="3" t="s">
        <v>3166</v>
      </c>
      <c r="C2010" s="3" t="s">
        <v>6342</v>
      </c>
      <c r="D2010" s="3" t="s">
        <v>6343</v>
      </c>
      <c r="E2010" s="3">
        <v>90</v>
      </c>
      <c r="F2010" s="3" t="s">
        <v>6868</v>
      </c>
      <c r="G2010" s="3" t="s">
        <v>7301</v>
      </c>
      <c r="H2010" s="3" t="s">
        <v>7302</v>
      </c>
      <c r="I2010" s="3" t="s">
        <v>3172</v>
      </c>
      <c r="J2010" s="3">
        <v>5745.5</v>
      </c>
    </row>
    <row r="2011" spans="2:10" x14ac:dyDescent="0.25">
      <c r="B2011" s="3" t="s">
        <v>3166</v>
      </c>
      <c r="C2011" s="3" t="s">
        <v>6342</v>
      </c>
      <c r="D2011" s="3" t="s">
        <v>6343</v>
      </c>
      <c r="E2011" s="3">
        <v>90</v>
      </c>
      <c r="F2011" s="3" t="s">
        <v>6868</v>
      </c>
      <c r="G2011" s="3" t="s">
        <v>7303</v>
      </c>
      <c r="H2011" s="3" t="s">
        <v>7304</v>
      </c>
      <c r="I2011" s="3" t="s">
        <v>3172</v>
      </c>
      <c r="J2011" s="3">
        <v>6133.5</v>
      </c>
    </row>
    <row r="2012" spans="2:10" x14ac:dyDescent="0.25">
      <c r="B2012" s="3" t="s">
        <v>3166</v>
      </c>
      <c r="C2012" s="3" t="s">
        <v>6342</v>
      </c>
      <c r="D2012" s="3" t="s">
        <v>6343</v>
      </c>
      <c r="E2012" s="3">
        <v>90</v>
      </c>
      <c r="F2012" s="3" t="s">
        <v>6868</v>
      </c>
      <c r="G2012" s="3" t="s">
        <v>7305</v>
      </c>
      <c r="H2012" s="3" t="s">
        <v>7306</v>
      </c>
      <c r="I2012" s="3" t="s">
        <v>3172</v>
      </c>
      <c r="J2012" s="3">
        <v>6256.05</v>
      </c>
    </row>
    <row r="2013" spans="2:10" x14ac:dyDescent="0.25">
      <c r="B2013" s="3" t="s">
        <v>3166</v>
      </c>
      <c r="C2013" s="3" t="s">
        <v>6342</v>
      </c>
      <c r="D2013" s="3" t="s">
        <v>6343</v>
      </c>
      <c r="E2013" s="3">
        <v>90</v>
      </c>
      <c r="F2013" s="3" t="s">
        <v>6868</v>
      </c>
      <c r="G2013" s="3" t="s">
        <v>7307</v>
      </c>
      <c r="H2013" s="3" t="s">
        <v>7308</v>
      </c>
      <c r="I2013" s="3" t="s">
        <v>3172</v>
      </c>
      <c r="J2013" s="3">
        <v>8194.2999999999993</v>
      </c>
    </row>
    <row r="2014" spans="2:10" x14ac:dyDescent="0.25">
      <c r="B2014" s="3" t="s">
        <v>3166</v>
      </c>
      <c r="C2014" s="3" t="s">
        <v>6342</v>
      </c>
      <c r="D2014" s="3" t="s">
        <v>6343</v>
      </c>
      <c r="E2014" s="3">
        <v>90</v>
      </c>
      <c r="F2014" s="3" t="s">
        <v>6868</v>
      </c>
      <c r="G2014" s="3" t="s">
        <v>7309</v>
      </c>
      <c r="H2014" s="3" t="s">
        <v>7310</v>
      </c>
      <c r="I2014" s="3" t="s">
        <v>3172</v>
      </c>
      <c r="J2014" s="3">
        <v>7908.05</v>
      </c>
    </row>
    <row r="2015" spans="2:10" x14ac:dyDescent="0.25">
      <c r="B2015" s="3" t="s">
        <v>3166</v>
      </c>
      <c r="C2015" s="3" t="s">
        <v>6342</v>
      </c>
      <c r="D2015" s="3" t="s">
        <v>6343</v>
      </c>
      <c r="E2015" s="3">
        <v>90</v>
      </c>
      <c r="F2015" s="3" t="s">
        <v>6868</v>
      </c>
      <c r="G2015" s="3" t="s">
        <v>7311</v>
      </c>
      <c r="H2015" s="3" t="s">
        <v>7312</v>
      </c>
      <c r="I2015" s="3" t="s">
        <v>3172</v>
      </c>
      <c r="J2015" s="3">
        <v>5054.8999999999996</v>
      </c>
    </row>
    <row r="2016" spans="2:10" x14ac:dyDescent="0.25">
      <c r="B2016" s="3" t="s">
        <v>3166</v>
      </c>
      <c r="C2016" s="3" t="s">
        <v>6342</v>
      </c>
      <c r="D2016" s="3" t="s">
        <v>6343</v>
      </c>
      <c r="E2016" s="3">
        <v>90</v>
      </c>
      <c r="F2016" s="3" t="s">
        <v>6868</v>
      </c>
      <c r="G2016" s="3" t="s">
        <v>7313</v>
      </c>
      <c r="H2016" s="3" t="s">
        <v>6902</v>
      </c>
      <c r="I2016" s="3" t="s">
        <v>3172</v>
      </c>
      <c r="J2016" s="3">
        <v>8979.15</v>
      </c>
    </row>
    <row r="2017" spans="2:10" x14ac:dyDescent="0.25">
      <c r="B2017" s="3" t="s">
        <v>3166</v>
      </c>
      <c r="C2017" s="3" t="s">
        <v>6342</v>
      </c>
      <c r="D2017" s="3" t="s">
        <v>6343</v>
      </c>
      <c r="E2017" s="3">
        <v>90</v>
      </c>
      <c r="F2017" s="3" t="s">
        <v>6868</v>
      </c>
      <c r="G2017" s="3" t="s">
        <v>7314</v>
      </c>
      <c r="H2017" s="3" t="s">
        <v>7315</v>
      </c>
      <c r="I2017" s="3" t="s">
        <v>3172</v>
      </c>
      <c r="J2017" s="3">
        <v>3192.75</v>
      </c>
    </row>
    <row r="2018" spans="2:10" x14ac:dyDescent="0.25">
      <c r="B2018" s="3" t="s">
        <v>3166</v>
      </c>
      <c r="C2018" s="3" t="s">
        <v>6342</v>
      </c>
      <c r="D2018" s="3" t="s">
        <v>6343</v>
      </c>
      <c r="E2018" s="3">
        <v>90</v>
      </c>
      <c r="F2018" s="3" t="s">
        <v>6868</v>
      </c>
      <c r="G2018" s="3" t="s">
        <v>7316</v>
      </c>
      <c r="H2018" s="3" t="s">
        <v>7317</v>
      </c>
      <c r="I2018" s="3" t="s">
        <v>3172</v>
      </c>
      <c r="J2018" s="3">
        <v>3294.86</v>
      </c>
    </row>
    <row r="2019" spans="2:10" x14ac:dyDescent="0.25">
      <c r="B2019" s="3" t="s">
        <v>3166</v>
      </c>
      <c r="C2019" s="3" t="s">
        <v>6342</v>
      </c>
      <c r="D2019" s="3" t="s">
        <v>6343</v>
      </c>
      <c r="E2019" s="3">
        <v>90</v>
      </c>
      <c r="F2019" s="3" t="s">
        <v>6868</v>
      </c>
      <c r="G2019" s="3" t="s">
        <v>7318</v>
      </c>
      <c r="H2019" s="3" t="s">
        <v>7319</v>
      </c>
      <c r="I2019" s="3" t="s">
        <v>3172</v>
      </c>
      <c r="J2019" s="3">
        <v>8808.7999999999993</v>
      </c>
    </row>
    <row r="2020" spans="2:10" x14ac:dyDescent="0.25">
      <c r="B2020" s="3" t="s">
        <v>3166</v>
      </c>
      <c r="C2020" s="3" t="s">
        <v>6342</v>
      </c>
      <c r="D2020" s="3" t="s">
        <v>6343</v>
      </c>
      <c r="E2020" s="3">
        <v>90</v>
      </c>
      <c r="F2020" s="3" t="s">
        <v>6868</v>
      </c>
      <c r="G2020" s="3" t="s">
        <v>7320</v>
      </c>
      <c r="H2020" s="3" t="s">
        <v>7321</v>
      </c>
      <c r="I2020" s="3" t="s">
        <v>3172</v>
      </c>
      <c r="J2020" s="3">
        <v>10124.4</v>
      </c>
    </row>
    <row r="2021" spans="2:10" x14ac:dyDescent="0.25">
      <c r="B2021" s="3" t="s">
        <v>3166</v>
      </c>
      <c r="C2021" s="3" t="s">
        <v>6342</v>
      </c>
      <c r="D2021" s="3" t="s">
        <v>6343</v>
      </c>
      <c r="E2021" s="3">
        <v>90</v>
      </c>
      <c r="F2021" s="3" t="s">
        <v>6868</v>
      </c>
      <c r="G2021" s="3" t="s">
        <v>7322</v>
      </c>
      <c r="H2021" s="3" t="s">
        <v>7323</v>
      </c>
      <c r="I2021" s="3" t="s">
        <v>3172</v>
      </c>
      <c r="J2021" s="3">
        <v>10124.4</v>
      </c>
    </row>
    <row r="2022" spans="2:10" x14ac:dyDescent="0.25">
      <c r="B2022" s="3" t="s">
        <v>3166</v>
      </c>
      <c r="C2022" s="3" t="s">
        <v>6342</v>
      </c>
      <c r="D2022" s="3" t="s">
        <v>6343</v>
      </c>
      <c r="E2022" s="3">
        <v>90</v>
      </c>
      <c r="F2022" s="3" t="s">
        <v>6868</v>
      </c>
      <c r="G2022" s="3" t="s">
        <v>7324</v>
      </c>
      <c r="H2022" s="3" t="s">
        <v>7325</v>
      </c>
      <c r="I2022" s="3" t="s">
        <v>3172</v>
      </c>
      <c r="J2022" s="3">
        <v>3592</v>
      </c>
    </row>
    <row r="2023" spans="2:10" x14ac:dyDescent="0.25">
      <c r="B2023" s="3" t="s">
        <v>3166</v>
      </c>
      <c r="C2023" s="3" t="s">
        <v>6342</v>
      </c>
      <c r="D2023" s="3" t="s">
        <v>6343</v>
      </c>
      <c r="E2023" s="3">
        <v>90</v>
      </c>
      <c r="F2023" s="3" t="s">
        <v>6868</v>
      </c>
      <c r="G2023" s="3" t="s">
        <v>7326</v>
      </c>
      <c r="H2023" s="3" t="s">
        <v>7327</v>
      </c>
      <c r="I2023" s="3" t="s">
        <v>3172</v>
      </c>
      <c r="J2023" s="3">
        <v>3592</v>
      </c>
    </row>
    <row r="2024" spans="2:10" x14ac:dyDescent="0.25">
      <c r="B2024" s="3" t="s">
        <v>3166</v>
      </c>
      <c r="C2024" s="3" t="s">
        <v>6342</v>
      </c>
      <c r="D2024" s="3" t="s">
        <v>6343</v>
      </c>
      <c r="E2024" s="3">
        <v>90</v>
      </c>
      <c r="F2024" s="3" t="s">
        <v>6868</v>
      </c>
      <c r="G2024" s="3" t="s">
        <v>7328</v>
      </c>
      <c r="H2024" s="3" t="s">
        <v>7329</v>
      </c>
      <c r="I2024" s="3" t="s">
        <v>3172</v>
      </c>
      <c r="J2024" s="3">
        <v>3499.08</v>
      </c>
    </row>
    <row r="2025" spans="2:10" x14ac:dyDescent="0.25">
      <c r="B2025" s="3" t="s">
        <v>3166</v>
      </c>
      <c r="C2025" s="3" t="s">
        <v>6342</v>
      </c>
      <c r="D2025" s="3" t="s">
        <v>6343</v>
      </c>
      <c r="E2025" s="3">
        <v>90</v>
      </c>
      <c r="F2025" s="3" t="s">
        <v>6868</v>
      </c>
      <c r="G2025" s="3" t="s">
        <v>7330</v>
      </c>
      <c r="H2025" s="3" t="s">
        <v>7331</v>
      </c>
      <c r="I2025" s="3" t="s">
        <v>3172</v>
      </c>
      <c r="J2025" s="3">
        <v>3171.26</v>
      </c>
    </row>
    <row r="2026" spans="2:10" x14ac:dyDescent="0.25">
      <c r="B2026" s="3" t="s">
        <v>3166</v>
      </c>
      <c r="C2026" s="3" t="s">
        <v>6342</v>
      </c>
      <c r="D2026" s="3" t="s">
        <v>6343</v>
      </c>
      <c r="E2026" s="3">
        <v>90</v>
      </c>
      <c r="F2026" s="3" t="s">
        <v>6868</v>
      </c>
      <c r="G2026" s="3" t="s">
        <v>7332</v>
      </c>
      <c r="H2026" s="3" t="s">
        <v>7333</v>
      </c>
      <c r="I2026" s="3" t="s">
        <v>3172</v>
      </c>
      <c r="J2026" s="3">
        <v>3974.71</v>
      </c>
    </row>
    <row r="2027" spans="2:10" x14ac:dyDescent="0.25">
      <c r="B2027" s="3" t="s">
        <v>3166</v>
      </c>
      <c r="C2027" s="3" t="s">
        <v>6342</v>
      </c>
      <c r="D2027" s="3" t="s">
        <v>6343</v>
      </c>
      <c r="E2027" s="3">
        <v>90</v>
      </c>
      <c r="F2027" s="3" t="s">
        <v>6868</v>
      </c>
      <c r="G2027" s="3" t="s">
        <v>7334</v>
      </c>
      <c r="H2027" s="3" t="s">
        <v>7335</v>
      </c>
      <c r="I2027" s="3" t="s">
        <v>3172</v>
      </c>
      <c r="J2027" s="3">
        <v>3171.26</v>
      </c>
    </row>
    <row r="2028" spans="2:10" x14ac:dyDescent="0.25">
      <c r="B2028" s="3" t="s">
        <v>3166</v>
      </c>
      <c r="C2028" s="3" t="s">
        <v>6342</v>
      </c>
      <c r="D2028" s="3" t="s">
        <v>6343</v>
      </c>
      <c r="E2028" s="3">
        <v>90</v>
      </c>
      <c r="F2028" s="3" t="s">
        <v>6868</v>
      </c>
      <c r="G2028" s="3" t="s">
        <v>7336</v>
      </c>
      <c r="H2028" s="3" t="s">
        <v>7337</v>
      </c>
      <c r="I2028" s="3" t="s">
        <v>3172</v>
      </c>
      <c r="J2028" s="3">
        <v>3703.3</v>
      </c>
    </row>
    <row r="2029" spans="2:10" x14ac:dyDescent="0.25">
      <c r="B2029" s="3" t="s">
        <v>3166</v>
      </c>
      <c r="C2029" s="3" t="s">
        <v>6342</v>
      </c>
      <c r="D2029" s="3" t="s">
        <v>6343</v>
      </c>
      <c r="E2029" s="3">
        <v>90</v>
      </c>
      <c r="F2029" s="3" t="s">
        <v>6868</v>
      </c>
      <c r="G2029" s="3" t="s">
        <v>7338</v>
      </c>
      <c r="H2029" s="3" t="s">
        <v>7339</v>
      </c>
      <c r="I2029" s="3" t="s">
        <v>3172</v>
      </c>
      <c r="J2029" s="3">
        <v>3485.2</v>
      </c>
    </row>
    <row r="2030" spans="2:10" x14ac:dyDescent="0.25">
      <c r="B2030" s="3" t="s">
        <v>3166</v>
      </c>
      <c r="C2030" s="3" t="s">
        <v>6342</v>
      </c>
      <c r="D2030" s="3" t="s">
        <v>6343</v>
      </c>
      <c r="E2030" s="3">
        <v>90</v>
      </c>
      <c r="F2030" s="3" t="s">
        <v>6868</v>
      </c>
      <c r="G2030" s="3" t="s">
        <v>7340</v>
      </c>
      <c r="H2030" s="3" t="s">
        <v>7341</v>
      </c>
      <c r="I2030" s="3" t="s">
        <v>3172</v>
      </c>
      <c r="J2030" s="3">
        <v>4213.8500000000004</v>
      </c>
    </row>
    <row r="2031" spans="2:10" x14ac:dyDescent="0.25">
      <c r="B2031" s="3" t="s">
        <v>3166</v>
      </c>
      <c r="C2031" s="3" t="s">
        <v>6342</v>
      </c>
      <c r="D2031" s="3" t="s">
        <v>6343</v>
      </c>
      <c r="E2031" s="3">
        <v>90</v>
      </c>
      <c r="F2031" s="3" t="s">
        <v>6868</v>
      </c>
      <c r="G2031" s="3" t="s">
        <v>7342</v>
      </c>
      <c r="H2031" s="3" t="s">
        <v>7343</v>
      </c>
      <c r="I2031" s="3" t="s">
        <v>3172</v>
      </c>
      <c r="J2031" s="3">
        <v>4213.8500000000004</v>
      </c>
    </row>
    <row r="2032" spans="2:10" x14ac:dyDescent="0.25">
      <c r="B2032" s="3" t="s">
        <v>3166</v>
      </c>
      <c r="C2032" s="3" t="s">
        <v>6342</v>
      </c>
      <c r="D2032" s="3" t="s">
        <v>6343</v>
      </c>
      <c r="E2032" s="3">
        <v>90</v>
      </c>
      <c r="F2032" s="3" t="s">
        <v>6868</v>
      </c>
      <c r="G2032" s="3" t="s">
        <v>7344</v>
      </c>
      <c r="H2032" s="3" t="s">
        <v>7345</v>
      </c>
      <c r="I2032" s="3" t="s">
        <v>3172</v>
      </c>
      <c r="J2032" s="3">
        <v>4213.8500000000004</v>
      </c>
    </row>
    <row r="2033" spans="2:10" x14ac:dyDescent="0.25">
      <c r="B2033" s="3" t="s">
        <v>3166</v>
      </c>
      <c r="C2033" s="3" t="s">
        <v>6342</v>
      </c>
      <c r="D2033" s="3" t="s">
        <v>6343</v>
      </c>
      <c r="E2033" s="3">
        <v>90</v>
      </c>
      <c r="F2033" s="3" t="s">
        <v>6868</v>
      </c>
      <c r="G2033" s="3" t="s">
        <v>7346</v>
      </c>
      <c r="H2033" s="3" t="s">
        <v>7347</v>
      </c>
      <c r="I2033" s="3" t="s">
        <v>3172</v>
      </c>
      <c r="J2033" s="3">
        <v>4525.2</v>
      </c>
    </row>
    <row r="2034" spans="2:10" x14ac:dyDescent="0.25">
      <c r="B2034" s="3" t="s">
        <v>3166</v>
      </c>
      <c r="C2034" s="3" t="s">
        <v>6342</v>
      </c>
      <c r="D2034" s="3" t="s">
        <v>6343</v>
      </c>
      <c r="E2034" s="3">
        <v>90</v>
      </c>
      <c r="F2034" s="3" t="s">
        <v>6868</v>
      </c>
      <c r="G2034" s="3" t="s">
        <v>7348</v>
      </c>
      <c r="H2034" s="3" t="s">
        <v>7349</v>
      </c>
      <c r="I2034" s="3" t="s">
        <v>3172</v>
      </c>
      <c r="J2034" s="3">
        <v>4315.96</v>
      </c>
    </row>
    <row r="2035" spans="2:10" x14ac:dyDescent="0.25">
      <c r="B2035" s="3" t="s">
        <v>3166</v>
      </c>
      <c r="C2035" s="3" t="s">
        <v>6342</v>
      </c>
      <c r="D2035" s="3" t="s">
        <v>6343</v>
      </c>
      <c r="E2035" s="3">
        <v>90</v>
      </c>
      <c r="F2035" s="3" t="s">
        <v>6868</v>
      </c>
      <c r="G2035" s="3" t="s">
        <v>7350</v>
      </c>
      <c r="H2035" s="3" t="s">
        <v>7351</v>
      </c>
      <c r="I2035" s="3" t="s">
        <v>3172</v>
      </c>
      <c r="J2035" s="3">
        <v>4315.96</v>
      </c>
    </row>
    <row r="2036" spans="2:10" x14ac:dyDescent="0.25">
      <c r="B2036" s="3" t="s">
        <v>3166</v>
      </c>
      <c r="C2036" s="3" t="s">
        <v>6342</v>
      </c>
      <c r="D2036" s="3" t="s">
        <v>6343</v>
      </c>
      <c r="E2036" s="3">
        <v>90</v>
      </c>
      <c r="F2036" s="3" t="s">
        <v>6868</v>
      </c>
      <c r="G2036" s="3" t="s">
        <v>7352</v>
      </c>
      <c r="H2036" s="3" t="s">
        <v>7353</v>
      </c>
      <c r="I2036" s="3" t="s">
        <v>3172</v>
      </c>
      <c r="J2036" s="3">
        <v>4520.18</v>
      </c>
    </row>
    <row r="2037" spans="2:10" x14ac:dyDescent="0.25">
      <c r="B2037" s="3" t="s">
        <v>3166</v>
      </c>
      <c r="C2037" s="3" t="s">
        <v>6342</v>
      </c>
      <c r="D2037" s="3" t="s">
        <v>6343</v>
      </c>
      <c r="E2037" s="3">
        <v>90</v>
      </c>
      <c r="F2037" s="3" t="s">
        <v>6868</v>
      </c>
      <c r="G2037" s="3" t="s">
        <v>7354</v>
      </c>
      <c r="H2037" s="3" t="s">
        <v>7355</v>
      </c>
      <c r="I2037" s="3" t="s">
        <v>3172</v>
      </c>
      <c r="J2037" s="3">
        <v>6391.6</v>
      </c>
    </row>
    <row r="2038" spans="2:10" x14ac:dyDescent="0.25">
      <c r="B2038" s="3" t="s">
        <v>3166</v>
      </c>
      <c r="C2038" s="3" t="s">
        <v>6342</v>
      </c>
      <c r="D2038" s="3" t="s">
        <v>6343</v>
      </c>
      <c r="E2038" s="3">
        <v>90</v>
      </c>
      <c r="F2038" s="3" t="s">
        <v>6868</v>
      </c>
      <c r="G2038" s="3" t="s">
        <v>7356</v>
      </c>
      <c r="H2038" s="3" t="s">
        <v>7357</v>
      </c>
      <c r="I2038" s="3" t="s">
        <v>3172</v>
      </c>
      <c r="J2038" s="3">
        <v>4520.18</v>
      </c>
    </row>
    <row r="2039" spans="2:10" x14ac:dyDescent="0.25">
      <c r="B2039" s="3" t="s">
        <v>3166</v>
      </c>
      <c r="C2039" s="3" t="s">
        <v>6342</v>
      </c>
      <c r="D2039" s="3" t="s">
        <v>6343</v>
      </c>
      <c r="E2039" s="3">
        <v>90</v>
      </c>
      <c r="F2039" s="3" t="s">
        <v>6868</v>
      </c>
      <c r="G2039" s="3" t="s">
        <v>7358</v>
      </c>
      <c r="H2039" s="3" t="s">
        <v>7359</v>
      </c>
      <c r="I2039" s="3" t="s">
        <v>3172</v>
      </c>
      <c r="J2039" s="3">
        <v>4649.82</v>
      </c>
    </row>
    <row r="2040" spans="2:10" x14ac:dyDescent="0.25">
      <c r="B2040" s="3" t="s">
        <v>3166</v>
      </c>
      <c r="C2040" s="3" t="s">
        <v>6342</v>
      </c>
      <c r="D2040" s="3" t="s">
        <v>6343</v>
      </c>
      <c r="E2040" s="3">
        <v>90</v>
      </c>
      <c r="F2040" s="3" t="s">
        <v>6868</v>
      </c>
      <c r="G2040" s="3" t="s">
        <v>7360</v>
      </c>
      <c r="H2040" s="3" t="s">
        <v>7361</v>
      </c>
      <c r="I2040" s="3" t="s">
        <v>3172</v>
      </c>
      <c r="J2040" s="3">
        <v>4724.3999999999996</v>
      </c>
    </row>
    <row r="2041" spans="2:10" x14ac:dyDescent="0.25">
      <c r="B2041" s="3" t="s">
        <v>3166</v>
      </c>
      <c r="C2041" s="3" t="s">
        <v>6342</v>
      </c>
      <c r="D2041" s="3" t="s">
        <v>6343</v>
      </c>
      <c r="E2041" s="3">
        <v>90</v>
      </c>
      <c r="F2041" s="3" t="s">
        <v>6868</v>
      </c>
      <c r="G2041" s="3" t="s">
        <v>7362</v>
      </c>
      <c r="H2041" s="3" t="s">
        <v>7363</v>
      </c>
      <c r="I2041" s="3" t="s">
        <v>3172</v>
      </c>
      <c r="J2041" s="3">
        <v>4724.3999999999996</v>
      </c>
    </row>
    <row r="2042" spans="2:10" x14ac:dyDescent="0.25">
      <c r="B2042" s="3" t="s">
        <v>3166</v>
      </c>
      <c r="C2042" s="3" t="s">
        <v>6342</v>
      </c>
      <c r="D2042" s="3" t="s">
        <v>6343</v>
      </c>
      <c r="E2042" s="3">
        <v>90</v>
      </c>
      <c r="F2042" s="3" t="s">
        <v>6868</v>
      </c>
      <c r="G2042" s="3" t="s">
        <v>7364</v>
      </c>
      <c r="H2042" s="3" t="s">
        <v>7365</v>
      </c>
      <c r="I2042" s="3" t="s">
        <v>3172</v>
      </c>
      <c r="J2042" s="3">
        <v>4724.3999999999996</v>
      </c>
    </row>
    <row r="2043" spans="2:10" x14ac:dyDescent="0.25">
      <c r="B2043" s="3" t="s">
        <v>3166</v>
      </c>
      <c r="C2043" s="3" t="s">
        <v>6342</v>
      </c>
      <c r="D2043" s="3" t="s">
        <v>6343</v>
      </c>
      <c r="E2043" s="3">
        <v>90</v>
      </c>
      <c r="F2043" s="3" t="s">
        <v>6868</v>
      </c>
      <c r="G2043" s="3" t="s">
        <v>7366</v>
      </c>
      <c r="H2043" s="3" t="s">
        <v>7367</v>
      </c>
      <c r="I2043" s="3" t="s">
        <v>3172</v>
      </c>
      <c r="J2043" s="3">
        <v>5054.8999999999996</v>
      </c>
    </row>
    <row r="2044" spans="2:10" x14ac:dyDescent="0.25">
      <c r="B2044" s="3" t="s">
        <v>3166</v>
      </c>
      <c r="C2044" s="3" t="s">
        <v>6342</v>
      </c>
      <c r="D2044" s="3" t="s">
        <v>6343</v>
      </c>
      <c r="E2044" s="3">
        <v>90</v>
      </c>
      <c r="F2044" s="3" t="s">
        <v>6868</v>
      </c>
      <c r="G2044" s="3" t="s">
        <v>7368</v>
      </c>
      <c r="H2044" s="3" t="s">
        <v>7369</v>
      </c>
      <c r="I2044" s="3" t="s">
        <v>3172</v>
      </c>
      <c r="J2044" s="3">
        <v>4897.1000000000004</v>
      </c>
    </row>
    <row r="2045" spans="2:10" x14ac:dyDescent="0.25">
      <c r="B2045" s="3" t="s">
        <v>3166</v>
      </c>
      <c r="C2045" s="3" t="s">
        <v>6342</v>
      </c>
      <c r="D2045" s="3" t="s">
        <v>6343</v>
      </c>
      <c r="E2045" s="3">
        <v>90</v>
      </c>
      <c r="F2045" s="3" t="s">
        <v>6868</v>
      </c>
      <c r="G2045" s="3" t="s">
        <v>7370</v>
      </c>
      <c r="H2045" s="3" t="s">
        <v>7371</v>
      </c>
      <c r="I2045" s="3" t="s">
        <v>3172</v>
      </c>
      <c r="J2045" s="3">
        <v>4897.1000000000004</v>
      </c>
    </row>
    <row r="2046" spans="2:10" x14ac:dyDescent="0.25">
      <c r="B2046" s="3" t="s">
        <v>3166</v>
      </c>
      <c r="C2046" s="3" t="s">
        <v>6342</v>
      </c>
      <c r="D2046" s="3" t="s">
        <v>6343</v>
      </c>
      <c r="E2046" s="3">
        <v>90</v>
      </c>
      <c r="F2046" s="3" t="s">
        <v>6868</v>
      </c>
      <c r="G2046" s="3" t="s">
        <v>7372</v>
      </c>
      <c r="H2046" s="3" t="s">
        <v>7373</v>
      </c>
      <c r="I2046" s="3" t="s">
        <v>3172</v>
      </c>
      <c r="J2046" s="3">
        <v>5949.72</v>
      </c>
    </row>
    <row r="2047" spans="2:10" x14ac:dyDescent="0.25">
      <c r="B2047" s="3" t="s">
        <v>3166</v>
      </c>
      <c r="C2047" s="3" t="s">
        <v>6342</v>
      </c>
      <c r="D2047" s="3" t="s">
        <v>6343</v>
      </c>
      <c r="E2047" s="3">
        <v>90</v>
      </c>
      <c r="F2047" s="3" t="s">
        <v>6868</v>
      </c>
      <c r="G2047" s="3" t="s">
        <v>7374</v>
      </c>
      <c r="H2047" s="3" t="s">
        <v>7375</v>
      </c>
      <c r="I2047" s="3" t="s">
        <v>3172</v>
      </c>
      <c r="J2047" s="3">
        <v>5949.72</v>
      </c>
    </row>
    <row r="2048" spans="2:10" x14ac:dyDescent="0.25">
      <c r="B2048" s="3" t="s">
        <v>3166</v>
      </c>
      <c r="C2048" s="3" t="s">
        <v>6342</v>
      </c>
      <c r="D2048" s="3" t="s">
        <v>6343</v>
      </c>
      <c r="E2048" s="3">
        <v>90</v>
      </c>
      <c r="F2048" s="3" t="s">
        <v>6868</v>
      </c>
      <c r="G2048" s="3" t="s">
        <v>7376</v>
      </c>
      <c r="H2048" s="3" t="s">
        <v>7377</v>
      </c>
      <c r="I2048" s="3" t="s">
        <v>3172</v>
      </c>
      <c r="J2048" s="3">
        <v>6391.6</v>
      </c>
    </row>
    <row r="2049" spans="2:10" x14ac:dyDescent="0.25">
      <c r="B2049" s="3" t="s">
        <v>3166</v>
      </c>
      <c r="C2049" s="3" t="s">
        <v>6342</v>
      </c>
      <c r="D2049" s="3" t="s">
        <v>6343</v>
      </c>
      <c r="E2049" s="3">
        <v>90</v>
      </c>
      <c r="F2049" s="3" t="s">
        <v>6868</v>
      </c>
      <c r="G2049" s="3" t="s">
        <v>7378</v>
      </c>
      <c r="H2049" s="3" t="s">
        <v>7379</v>
      </c>
      <c r="I2049" s="3" t="s">
        <v>3172</v>
      </c>
      <c r="J2049" s="3">
        <v>5949.72</v>
      </c>
    </row>
    <row r="2050" spans="2:10" x14ac:dyDescent="0.25">
      <c r="B2050" s="3" t="s">
        <v>3166</v>
      </c>
      <c r="C2050" s="3" t="s">
        <v>6342</v>
      </c>
      <c r="D2050" s="3" t="s">
        <v>6343</v>
      </c>
      <c r="E2050" s="3">
        <v>90</v>
      </c>
      <c r="F2050" s="3" t="s">
        <v>6868</v>
      </c>
      <c r="G2050" s="3" t="s">
        <v>7380</v>
      </c>
      <c r="H2050" s="3" t="s">
        <v>7381</v>
      </c>
      <c r="I2050" s="3" t="s">
        <v>3172</v>
      </c>
      <c r="J2050" s="3">
        <v>8491.2999999999993</v>
      </c>
    </row>
    <row r="2051" spans="2:10" x14ac:dyDescent="0.25">
      <c r="B2051" s="3" t="s">
        <v>3166</v>
      </c>
      <c r="C2051" s="3" t="s">
        <v>6342</v>
      </c>
      <c r="D2051" s="3" t="s">
        <v>6343</v>
      </c>
      <c r="E2051" s="3">
        <v>90</v>
      </c>
      <c r="F2051" s="3" t="s">
        <v>6868</v>
      </c>
      <c r="G2051" s="3" t="s">
        <v>7382</v>
      </c>
      <c r="H2051" s="3" t="s">
        <v>7383</v>
      </c>
      <c r="I2051" s="3" t="s">
        <v>3172</v>
      </c>
      <c r="J2051" s="3">
        <v>8491.2999999999993</v>
      </c>
    </row>
    <row r="2052" spans="2:10" x14ac:dyDescent="0.25">
      <c r="B2052" s="3" t="s">
        <v>3166</v>
      </c>
      <c r="C2052" s="3" t="s">
        <v>6342</v>
      </c>
      <c r="D2052" s="3" t="s">
        <v>6343</v>
      </c>
      <c r="E2052" s="3">
        <v>90</v>
      </c>
      <c r="F2052" s="3" t="s">
        <v>6868</v>
      </c>
      <c r="G2052" s="3" t="s">
        <v>7384</v>
      </c>
      <c r="H2052" s="3" t="s">
        <v>7385</v>
      </c>
      <c r="I2052" s="3" t="s">
        <v>3172</v>
      </c>
      <c r="J2052" s="3">
        <v>7787.7</v>
      </c>
    </row>
    <row r="2053" spans="2:10" x14ac:dyDescent="0.25">
      <c r="B2053" s="3" t="s">
        <v>3166</v>
      </c>
      <c r="C2053" s="3" t="s">
        <v>6342</v>
      </c>
      <c r="D2053" s="3" t="s">
        <v>6343</v>
      </c>
      <c r="E2053" s="3">
        <v>90</v>
      </c>
      <c r="F2053" s="3" t="s">
        <v>6868</v>
      </c>
      <c r="G2053" s="3" t="s">
        <v>7386</v>
      </c>
      <c r="H2053" s="3" t="s">
        <v>7387</v>
      </c>
      <c r="I2053" s="3" t="s">
        <v>3172</v>
      </c>
      <c r="J2053" s="3">
        <v>10851</v>
      </c>
    </row>
    <row r="2054" spans="2:10" x14ac:dyDescent="0.25">
      <c r="B2054" s="3" t="s">
        <v>3166</v>
      </c>
      <c r="C2054" s="3" t="s">
        <v>6342</v>
      </c>
      <c r="D2054" s="3" t="s">
        <v>6343</v>
      </c>
      <c r="E2054" s="3">
        <v>90</v>
      </c>
      <c r="F2054" s="3" t="s">
        <v>6868</v>
      </c>
      <c r="G2054" s="3" t="s">
        <v>7388</v>
      </c>
      <c r="H2054" s="3" t="s">
        <v>7389</v>
      </c>
      <c r="I2054" s="3" t="s">
        <v>3172</v>
      </c>
      <c r="J2054" s="3">
        <v>3974.71</v>
      </c>
    </row>
    <row r="2055" spans="2:10" x14ac:dyDescent="0.25">
      <c r="B2055" s="3" t="s">
        <v>3166</v>
      </c>
      <c r="C2055" s="3" t="s">
        <v>6342</v>
      </c>
      <c r="D2055" s="3" t="s">
        <v>6343</v>
      </c>
      <c r="E2055" s="3">
        <v>90</v>
      </c>
      <c r="F2055" s="3" t="s">
        <v>6868</v>
      </c>
      <c r="G2055" s="3" t="s">
        <v>7390</v>
      </c>
      <c r="H2055" s="3" t="s">
        <v>7391</v>
      </c>
      <c r="I2055" s="3" t="s">
        <v>3172</v>
      </c>
      <c r="J2055" s="3">
        <v>4834.6099999999997</v>
      </c>
    </row>
    <row r="2056" spans="2:10" x14ac:dyDescent="0.25">
      <c r="B2056" s="3" t="s">
        <v>3166</v>
      </c>
      <c r="C2056" s="3" t="s">
        <v>6342</v>
      </c>
      <c r="D2056" s="3" t="s">
        <v>6343</v>
      </c>
      <c r="E2056" s="3">
        <v>90</v>
      </c>
      <c r="F2056" s="3" t="s">
        <v>6868</v>
      </c>
      <c r="G2056" s="3" t="s">
        <v>7392</v>
      </c>
      <c r="H2056" s="3" t="s">
        <v>7393</v>
      </c>
      <c r="I2056" s="3" t="s">
        <v>3172</v>
      </c>
      <c r="J2056" s="3">
        <v>5385.19</v>
      </c>
    </row>
    <row r="2057" spans="2:10" x14ac:dyDescent="0.25">
      <c r="B2057" s="3" t="s">
        <v>3166</v>
      </c>
      <c r="C2057" s="3" t="s">
        <v>6342</v>
      </c>
      <c r="D2057" s="3" t="s">
        <v>6343</v>
      </c>
      <c r="E2057" s="3">
        <v>90</v>
      </c>
      <c r="F2057" s="3" t="s">
        <v>6868</v>
      </c>
      <c r="G2057" s="3" t="s">
        <v>7394</v>
      </c>
      <c r="H2057" s="3" t="s">
        <v>7395</v>
      </c>
      <c r="I2057" s="3" t="s">
        <v>3172</v>
      </c>
      <c r="J2057" s="3">
        <v>6090.43</v>
      </c>
    </row>
    <row r="2058" spans="2:10" x14ac:dyDescent="0.25">
      <c r="B2058" s="3" t="s">
        <v>3166</v>
      </c>
      <c r="C2058" s="3" t="s">
        <v>6342</v>
      </c>
      <c r="D2058" s="3" t="s">
        <v>6343</v>
      </c>
      <c r="E2058" s="3">
        <v>90</v>
      </c>
      <c r="F2058" s="3" t="s">
        <v>6868</v>
      </c>
      <c r="G2058" s="3" t="s">
        <v>7396</v>
      </c>
      <c r="H2058" s="3" t="s">
        <v>7397</v>
      </c>
      <c r="I2058" s="3" t="s">
        <v>3172</v>
      </c>
      <c r="J2058" s="3">
        <v>8441.23</v>
      </c>
    </row>
    <row r="2059" spans="2:10" x14ac:dyDescent="0.25">
      <c r="B2059" s="3" t="s">
        <v>3166</v>
      </c>
      <c r="C2059" s="3" t="s">
        <v>6342</v>
      </c>
      <c r="D2059" s="3" t="s">
        <v>6343</v>
      </c>
      <c r="E2059" s="3">
        <v>90</v>
      </c>
      <c r="F2059" s="3" t="s">
        <v>6868</v>
      </c>
      <c r="G2059" s="3" t="s">
        <v>7398</v>
      </c>
      <c r="H2059" s="3" t="s">
        <v>7399</v>
      </c>
      <c r="I2059" s="3" t="s">
        <v>3172</v>
      </c>
      <c r="J2059" s="3">
        <v>6938.54</v>
      </c>
    </row>
    <row r="2060" spans="2:10" x14ac:dyDescent="0.25">
      <c r="B2060" s="3" t="s">
        <v>3166</v>
      </c>
      <c r="C2060" s="3" t="s">
        <v>6342</v>
      </c>
      <c r="D2060" s="3" t="s">
        <v>6343</v>
      </c>
      <c r="E2060" s="3">
        <v>90</v>
      </c>
      <c r="F2060" s="3" t="s">
        <v>6868</v>
      </c>
      <c r="G2060" s="3" t="s">
        <v>7400</v>
      </c>
      <c r="H2060" s="3" t="s">
        <v>7401</v>
      </c>
      <c r="I2060" s="3" t="s">
        <v>3172</v>
      </c>
      <c r="J2060" s="3">
        <v>9616.6299999999992</v>
      </c>
    </row>
    <row r="2061" spans="2:10" x14ac:dyDescent="0.25">
      <c r="B2061" s="3" t="s">
        <v>3166</v>
      </c>
      <c r="C2061" s="3" t="s">
        <v>6342</v>
      </c>
      <c r="D2061" s="3" t="s">
        <v>6343</v>
      </c>
      <c r="E2061" s="3">
        <v>90</v>
      </c>
      <c r="F2061" s="3" t="s">
        <v>6868</v>
      </c>
      <c r="G2061" s="3" t="s">
        <v>7402</v>
      </c>
      <c r="H2061" s="3" t="s">
        <v>7403</v>
      </c>
      <c r="I2061" s="3" t="s">
        <v>3172</v>
      </c>
      <c r="J2061" s="3">
        <v>11497.27</v>
      </c>
    </row>
    <row r="2062" spans="2:10" x14ac:dyDescent="0.25">
      <c r="B2062" s="3" t="s">
        <v>3166</v>
      </c>
      <c r="C2062" s="3" t="s">
        <v>6342</v>
      </c>
      <c r="D2062" s="3" t="s">
        <v>6343</v>
      </c>
      <c r="E2062" s="3">
        <v>90</v>
      </c>
      <c r="F2062" s="3" t="s">
        <v>6868</v>
      </c>
      <c r="G2062" s="3" t="s">
        <v>7404</v>
      </c>
      <c r="H2062" s="3" t="s">
        <v>7405</v>
      </c>
      <c r="I2062" s="3" t="s">
        <v>3172</v>
      </c>
      <c r="J2062" s="3">
        <v>3508.35</v>
      </c>
    </row>
    <row r="2063" spans="2:10" x14ac:dyDescent="0.25">
      <c r="B2063" s="3" t="s">
        <v>3166</v>
      </c>
      <c r="C2063" s="3" t="s">
        <v>6342</v>
      </c>
      <c r="D2063" s="3" t="s">
        <v>6343</v>
      </c>
      <c r="E2063" s="3">
        <v>90</v>
      </c>
      <c r="F2063" s="3" t="s">
        <v>6868</v>
      </c>
      <c r="G2063" s="3" t="s">
        <v>7406</v>
      </c>
      <c r="H2063" s="3" t="s">
        <v>7407</v>
      </c>
      <c r="I2063" s="3" t="s">
        <v>3172</v>
      </c>
      <c r="J2063" s="3">
        <v>11967.43</v>
      </c>
    </row>
    <row r="2064" spans="2:10" x14ac:dyDescent="0.25">
      <c r="B2064" s="3" t="s">
        <v>3166</v>
      </c>
      <c r="C2064" s="3" t="s">
        <v>6342</v>
      </c>
      <c r="D2064" s="3" t="s">
        <v>6343</v>
      </c>
      <c r="E2064" s="3">
        <v>90</v>
      </c>
      <c r="F2064" s="3" t="s">
        <v>6868</v>
      </c>
      <c r="G2064" s="3" t="s">
        <v>7408</v>
      </c>
      <c r="H2064" s="3" t="s">
        <v>7409</v>
      </c>
      <c r="I2064" s="3" t="s">
        <v>3172</v>
      </c>
      <c r="J2064" s="3">
        <v>13142.83</v>
      </c>
    </row>
    <row r="2065" spans="2:10" x14ac:dyDescent="0.25">
      <c r="B2065" s="3" t="s">
        <v>3166</v>
      </c>
      <c r="C2065" s="3" t="s">
        <v>6342</v>
      </c>
      <c r="D2065" s="3" t="s">
        <v>6343</v>
      </c>
      <c r="E2065" s="3">
        <v>90</v>
      </c>
      <c r="F2065" s="3" t="s">
        <v>6868</v>
      </c>
      <c r="G2065" s="3" t="s">
        <v>7410</v>
      </c>
      <c r="H2065" s="3" t="s">
        <v>7411</v>
      </c>
      <c r="I2065" s="3" t="s">
        <v>3172</v>
      </c>
      <c r="J2065" s="3">
        <v>16669.03</v>
      </c>
    </row>
    <row r="2066" spans="2:10" x14ac:dyDescent="0.25">
      <c r="B2066" s="3" t="s">
        <v>3166</v>
      </c>
      <c r="C2066" s="3" t="s">
        <v>6342</v>
      </c>
      <c r="D2066" s="3" t="s">
        <v>6343</v>
      </c>
      <c r="E2066" s="3">
        <v>90</v>
      </c>
      <c r="F2066" s="3" t="s">
        <v>6868</v>
      </c>
      <c r="G2066" s="3" t="s">
        <v>7412</v>
      </c>
      <c r="H2066" s="3" t="s">
        <v>7413</v>
      </c>
      <c r="I2066" s="3" t="s">
        <v>3172</v>
      </c>
      <c r="J2066" s="3">
        <v>2094.0700000000002</v>
      </c>
    </row>
    <row r="2067" spans="2:10" x14ac:dyDescent="0.25">
      <c r="B2067" s="3" t="s">
        <v>3166</v>
      </c>
      <c r="C2067" s="3" t="s">
        <v>6342</v>
      </c>
      <c r="D2067" s="3" t="s">
        <v>6343</v>
      </c>
      <c r="E2067" s="3">
        <v>90</v>
      </c>
      <c r="F2067" s="3" t="s">
        <v>6868</v>
      </c>
      <c r="G2067" s="3" t="s">
        <v>7414</v>
      </c>
      <c r="H2067" s="3" t="s">
        <v>7415</v>
      </c>
      <c r="I2067" s="3" t="s">
        <v>3172</v>
      </c>
      <c r="J2067" s="3">
        <v>1924.74</v>
      </c>
    </row>
    <row r="2068" spans="2:10" x14ac:dyDescent="0.25">
      <c r="B2068" s="3" t="s">
        <v>3166</v>
      </c>
      <c r="C2068" s="3" t="s">
        <v>6342</v>
      </c>
      <c r="D2068" s="3" t="s">
        <v>6343</v>
      </c>
      <c r="E2068" s="3">
        <v>90</v>
      </c>
      <c r="F2068" s="3" t="s">
        <v>6868</v>
      </c>
      <c r="G2068" s="3" t="s">
        <v>7416</v>
      </c>
      <c r="H2068" s="3" t="s">
        <v>7417</v>
      </c>
      <c r="I2068" s="3" t="s">
        <v>3172</v>
      </c>
      <c r="J2068" s="3">
        <v>5477.03</v>
      </c>
    </row>
    <row r="2069" spans="2:10" x14ac:dyDescent="0.25">
      <c r="B2069" s="3" t="s">
        <v>3166</v>
      </c>
      <c r="C2069" s="3" t="s">
        <v>6342</v>
      </c>
      <c r="D2069" s="3" t="s">
        <v>6343</v>
      </c>
      <c r="E2069" s="3">
        <v>90</v>
      </c>
      <c r="F2069" s="3" t="s">
        <v>6868</v>
      </c>
      <c r="G2069" s="3" t="s">
        <v>7418</v>
      </c>
      <c r="H2069" s="3" t="s">
        <v>7419</v>
      </c>
      <c r="I2069" s="3" t="s">
        <v>3172</v>
      </c>
      <c r="J2069" s="3">
        <v>5477.03</v>
      </c>
    </row>
    <row r="2070" spans="2:10" x14ac:dyDescent="0.25">
      <c r="B2070" s="3" t="s">
        <v>3166</v>
      </c>
      <c r="C2070" s="3" t="s">
        <v>6342</v>
      </c>
      <c r="D2070" s="3" t="s">
        <v>6343</v>
      </c>
      <c r="E2070" s="3">
        <v>90</v>
      </c>
      <c r="F2070" s="3" t="s">
        <v>6868</v>
      </c>
      <c r="G2070" s="3" t="s">
        <v>7420</v>
      </c>
      <c r="H2070" s="3" t="s">
        <v>7421</v>
      </c>
      <c r="I2070" s="3" t="s">
        <v>3172</v>
      </c>
      <c r="J2070" s="3">
        <v>6938.54</v>
      </c>
    </row>
    <row r="2071" spans="2:10" x14ac:dyDescent="0.25">
      <c r="B2071" s="3" t="s">
        <v>3166</v>
      </c>
      <c r="C2071" s="3" t="s">
        <v>6342</v>
      </c>
      <c r="D2071" s="3" t="s">
        <v>6343</v>
      </c>
      <c r="E2071" s="3">
        <v>90</v>
      </c>
      <c r="F2071" s="3" t="s">
        <v>6868</v>
      </c>
      <c r="G2071" s="3" t="s">
        <v>7422</v>
      </c>
      <c r="H2071" s="3" t="s">
        <v>7423</v>
      </c>
      <c r="I2071" s="3" t="s">
        <v>3172</v>
      </c>
      <c r="J2071" s="3">
        <v>566.04999999999995</v>
      </c>
    </row>
    <row r="2072" spans="2:10" x14ac:dyDescent="0.25">
      <c r="B2072" s="3" t="s">
        <v>3166</v>
      </c>
      <c r="C2072" s="3" t="s">
        <v>6342</v>
      </c>
      <c r="D2072" s="3" t="s">
        <v>6343</v>
      </c>
      <c r="E2072" s="3">
        <v>90</v>
      </c>
      <c r="F2072" s="3" t="s">
        <v>6868</v>
      </c>
      <c r="G2072" s="3" t="s">
        <v>7424</v>
      </c>
      <c r="H2072" s="3" t="s">
        <v>7425</v>
      </c>
      <c r="I2072" s="3" t="s">
        <v>3172</v>
      </c>
      <c r="J2072" s="3">
        <v>2589.64</v>
      </c>
    </row>
    <row r="2073" spans="2:10" x14ac:dyDescent="0.25">
      <c r="B2073" s="3" t="s">
        <v>3166</v>
      </c>
      <c r="C2073" s="3" t="s">
        <v>6342</v>
      </c>
      <c r="D2073" s="3" t="s">
        <v>6343</v>
      </c>
      <c r="E2073" s="3">
        <v>90</v>
      </c>
      <c r="F2073" s="3" t="s">
        <v>6868</v>
      </c>
      <c r="G2073" s="3" t="s">
        <v>7426</v>
      </c>
      <c r="H2073" s="3" t="s">
        <v>7427</v>
      </c>
      <c r="I2073" s="3" t="s">
        <v>3172</v>
      </c>
      <c r="J2073" s="3">
        <v>6133.25</v>
      </c>
    </row>
    <row r="2074" spans="2:10" x14ac:dyDescent="0.25">
      <c r="B2074" s="3" t="s">
        <v>3166</v>
      </c>
      <c r="C2074" s="3" t="s">
        <v>6342</v>
      </c>
      <c r="D2074" s="3" t="s">
        <v>6343</v>
      </c>
      <c r="E2074" s="3">
        <v>90</v>
      </c>
      <c r="F2074" s="3" t="s">
        <v>6868</v>
      </c>
      <c r="G2074" s="3" t="s">
        <v>7428</v>
      </c>
      <c r="H2074" s="3" t="s">
        <v>7429</v>
      </c>
      <c r="I2074" s="3" t="s">
        <v>3172</v>
      </c>
      <c r="J2074" s="3">
        <v>4834.6099999999997</v>
      </c>
    </row>
    <row r="2075" spans="2:10" x14ac:dyDescent="0.25">
      <c r="B2075" s="3" t="s">
        <v>3166</v>
      </c>
      <c r="C2075" s="3" t="s">
        <v>6342</v>
      </c>
      <c r="D2075" s="3" t="s">
        <v>6343</v>
      </c>
      <c r="E2075" s="3">
        <v>90</v>
      </c>
      <c r="F2075" s="3" t="s">
        <v>6868</v>
      </c>
      <c r="G2075" s="3" t="s">
        <v>7430</v>
      </c>
      <c r="H2075" s="3" t="s">
        <v>7431</v>
      </c>
      <c r="I2075" s="3" t="s">
        <v>3172</v>
      </c>
      <c r="J2075" s="3">
        <v>8101.93</v>
      </c>
    </row>
    <row r="2076" spans="2:10" x14ac:dyDescent="0.25">
      <c r="B2076" s="3" t="s">
        <v>3166</v>
      </c>
      <c r="C2076" s="3" t="s">
        <v>6342</v>
      </c>
      <c r="D2076" s="3" t="s">
        <v>6343</v>
      </c>
      <c r="E2076" s="3">
        <v>90</v>
      </c>
      <c r="F2076" s="3" t="s">
        <v>6868</v>
      </c>
      <c r="G2076" s="3" t="s">
        <v>7432</v>
      </c>
      <c r="H2076" s="3" t="s">
        <v>7433</v>
      </c>
      <c r="I2076" s="3" t="s">
        <v>3172</v>
      </c>
      <c r="J2076" s="3">
        <v>2852.13</v>
      </c>
    </row>
    <row r="2077" spans="2:10" x14ac:dyDescent="0.25">
      <c r="B2077" s="3" t="s">
        <v>3166</v>
      </c>
      <c r="C2077" s="3" t="s">
        <v>6342</v>
      </c>
      <c r="D2077" s="3" t="s">
        <v>6343</v>
      </c>
      <c r="E2077" s="3">
        <v>90</v>
      </c>
      <c r="F2077" s="3" t="s">
        <v>6868</v>
      </c>
      <c r="G2077" s="3" t="s">
        <v>7434</v>
      </c>
      <c r="H2077" s="3" t="s">
        <v>7435</v>
      </c>
      <c r="I2077" s="3" t="s">
        <v>3172</v>
      </c>
      <c r="J2077" s="3">
        <v>6678.13</v>
      </c>
    </row>
    <row r="2078" spans="2:10" x14ac:dyDescent="0.25">
      <c r="B2078" s="3" t="s">
        <v>3166</v>
      </c>
      <c r="C2078" s="3" t="s">
        <v>6342</v>
      </c>
      <c r="D2078" s="3" t="s">
        <v>6343</v>
      </c>
      <c r="E2078" s="3">
        <v>90</v>
      </c>
      <c r="F2078" s="3" t="s">
        <v>6868</v>
      </c>
      <c r="G2078" s="3" t="s">
        <v>7436</v>
      </c>
      <c r="H2078" s="3" t="s">
        <v>7437</v>
      </c>
      <c r="I2078" s="3" t="s">
        <v>3172</v>
      </c>
      <c r="J2078" s="3">
        <v>2983.37</v>
      </c>
    </row>
    <row r="2079" spans="2:10" x14ac:dyDescent="0.25">
      <c r="B2079" s="3" t="s">
        <v>3166</v>
      </c>
      <c r="C2079" s="3" t="s">
        <v>6342</v>
      </c>
      <c r="D2079" s="3" t="s">
        <v>6343</v>
      </c>
      <c r="E2079" s="3">
        <v>90</v>
      </c>
      <c r="F2079" s="3" t="s">
        <v>6868</v>
      </c>
      <c r="G2079" s="3" t="s">
        <v>7438</v>
      </c>
      <c r="H2079" s="3" t="s">
        <v>7439</v>
      </c>
      <c r="I2079" s="3" t="s">
        <v>3172</v>
      </c>
      <c r="J2079" s="3">
        <v>2983.37</v>
      </c>
    </row>
    <row r="2080" spans="2:10" x14ac:dyDescent="0.25">
      <c r="B2080" s="3" t="s">
        <v>3166</v>
      </c>
      <c r="C2080" s="3" t="s">
        <v>6342</v>
      </c>
      <c r="D2080" s="3" t="s">
        <v>6343</v>
      </c>
      <c r="E2080" s="3">
        <v>90</v>
      </c>
      <c r="F2080" s="3" t="s">
        <v>6868</v>
      </c>
      <c r="G2080" s="3" t="s">
        <v>7440</v>
      </c>
      <c r="H2080" s="3" t="s">
        <v>7441</v>
      </c>
      <c r="I2080" s="3" t="s">
        <v>3172</v>
      </c>
      <c r="J2080" s="3">
        <v>7735.99</v>
      </c>
    </row>
    <row r="2081" spans="2:10" x14ac:dyDescent="0.25">
      <c r="B2081" s="3" t="s">
        <v>3166</v>
      </c>
      <c r="C2081" s="3" t="s">
        <v>6342</v>
      </c>
      <c r="D2081" s="3" t="s">
        <v>6343</v>
      </c>
      <c r="E2081" s="3">
        <v>90</v>
      </c>
      <c r="F2081" s="3" t="s">
        <v>6868</v>
      </c>
      <c r="G2081" s="3" t="s">
        <v>7442</v>
      </c>
      <c r="H2081" s="3" t="s">
        <v>7443</v>
      </c>
      <c r="I2081" s="3" t="s">
        <v>3172</v>
      </c>
      <c r="J2081" s="3">
        <v>6090.43</v>
      </c>
    </row>
    <row r="2082" spans="2:10" x14ac:dyDescent="0.25">
      <c r="B2082" s="3" t="s">
        <v>3166</v>
      </c>
      <c r="C2082" s="3" t="s">
        <v>6342</v>
      </c>
      <c r="D2082" s="3" t="s">
        <v>6343</v>
      </c>
      <c r="E2082" s="3">
        <v>90</v>
      </c>
      <c r="F2082" s="3" t="s">
        <v>6868</v>
      </c>
      <c r="G2082" s="3" t="s">
        <v>7444</v>
      </c>
      <c r="H2082" s="3" t="s">
        <v>7445</v>
      </c>
      <c r="I2082" s="3" t="s">
        <v>3172</v>
      </c>
      <c r="J2082" s="3">
        <v>9028.93</v>
      </c>
    </row>
    <row r="2083" spans="2:10" x14ac:dyDescent="0.25">
      <c r="B2083" s="3" t="s">
        <v>3166</v>
      </c>
      <c r="C2083" s="3" t="s">
        <v>6342</v>
      </c>
      <c r="D2083" s="3" t="s">
        <v>6343</v>
      </c>
      <c r="E2083" s="3">
        <v>90</v>
      </c>
      <c r="F2083" s="3" t="s">
        <v>6868</v>
      </c>
      <c r="G2083" s="3" t="s">
        <v>7446</v>
      </c>
      <c r="H2083" s="3" t="s">
        <v>7447</v>
      </c>
      <c r="I2083" s="3" t="s">
        <v>3172</v>
      </c>
      <c r="J2083" s="3">
        <v>1153.75</v>
      </c>
    </row>
    <row r="2084" spans="2:10" x14ac:dyDescent="0.25">
      <c r="B2084" s="3" t="s">
        <v>3166</v>
      </c>
      <c r="C2084" s="3" t="s">
        <v>6342</v>
      </c>
      <c r="D2084" s="3" t="s">
        <v>6343</v>
      </c>
      <c r="E2084" s="3">
        <v>90</v>
      </c>
      <c r="F2084" s="3" t="s">
        <v>6868</v>
      </c>
      <c r="G2084" s="3" t="s">
        <v>7448</v>
      </c>
      <c r="H2084" s="3" t="s">
        <v>7449</v>
      </c>
      <c r="I2084" s="3" t="s">
        <v>3172</v>
      </c>
      <c r="J2084" s="3">
        <v>3825.3</v>
      </c>
    </row>
    <row r="2085" spans="2:10" x14ac:dyDescent="0.25">
      <c r="B2085" s="3" t="s">
        <v>3166</v>
      </c>
      <c r="C2085" s="3" t="s">
        <v>6342</v>
      </c>
      <c r="D2085" s="3" t="s">
        <v>6343</v>
      </c>
      <c r="E2085" s="3">
        <v>90</v>
      </c>
      <c r="F2085" s="3" t="s">
        <v>6868</v>
      </c>
      <c r="G2085" s="3" t="s">
        <v>7450</v>
      </c>
      <c r="H2085" s="3" t="s">
        <v>7451</v>
      </c>
      <c r="I2085" s="3" t="s">
        <v>3172</v>
      </c>
      <c r="J2085" s="3">
        <v>3825.3</v>
      </c>
    </row>
    <row r="2086" spans="2:10" x14ac:dyDescent="0.25">
      <c r="B2086" s="3" t="s">
        <v>3166</v>
      </c>
      <c r="C2086" s="3" t="s">
        <v>6342</v>
      </c>
      <c r="D2086" s="3" t="s">
        <v>6343</v>
      </c>
      <c r="E2086" s="3">
        <v>90</v>
      </c>
      <c r="F2086" s="3" t="s">
        <v>6868</v>
      </c>
      <c r="G2086" s="3" t="s">
        <v>7452</v>
      </c>
      <c r="H2086" s="3" t="s">
        <v>7453</v>
      </c>
      <c r="I2086" s="3" t="s">
        <v>3172</v>
      </c>
      <c r="J2086" s="3">
        <v>3508.35</v>
      </c>
    </row>
    <row r="2087" spans="2:10" x14ac:dyDescent="0.25">
      <c r="B2087" s="3" t="s">
        <v>3166</v>
      </c>
      <c r="C2087" s="3" t="s">
        <v>6342</v>
      </c>
      <c r="D2087" s="3" t="s">
        <v>6343</v>
      </c>
      <c r="E2087" s="3">
        <v>90</v>
      </c>
      <c r="F2087" s="3" t="s">
        <v>6868</v>
      </c>
      <c r="G2087" s="3" t="s">
        <v>7454</v>
      </c>
      <c r="H2087" s="3" t="s">
        <v>7455</v>
      </c>
      <c r="I2087" s="3" t="s">
        <v>3172</v>
      </c>
      <c r="J2087" s="3">
        <v>3508.35</v>
      </c>
    </row>
    <row r="2088" spans="2:10" x14ac:dyDescent="0.25">
      <c r="B2088" s="3" t="s">
        <v>3166</v>
      </c>
      <c r="C2088" s="3" t="s">
        <v>6342</v>
      </c>
      <c r="D2088" s="3" t="s">
        <v>6343</v>
      </c>
      <c r="E2088" s="3">
        <v>90</v>
      </c>
      <c r="F2088" s="3" t="s">
        <v>6868</v>
      </c>
      <c r="G2088" s="3" t="s">
        <v>7456</v>
      </c>
      <c r="H2088" s="3" t="s">
        <v>7457</v>
      </c>
      <c r="I2088" s="3" t="s">
        <v>3172</v>
      </c>
      <c r="J2088" s="3">
        <v>4390.68</v>
      </c>
    </row>
    <row r="2089" spans="2:10" x14ac:dyDescent="0.25">
      <c r="B2089" s="3" t="s">
        <v>3166</v>
      </c>
      <c r="C2089" s="3" t="s">
        <v>6342</v>
      </c>
      <c r="D2089" s="3" t="s">
        <v>6343</v>
      </c>
      <c r="E2089" s="3">
        <v>90</v>
      </c>
      <c r="F2089" s="3" t="s">
        <v>6868</v>
      </c>
      <c r="G2089" s="3" t="s">
        <v>7458</v>
      </c>
      <c r="H2089" s="3" t="s">
        <v>7459</v>
      </c>
      <c r="I2089" s="3" t="s">
        <v>3172</v>
      </c>
      <c r="J2089" s="3">
        <v>4390.68</v>
      </c>
    </row>
    <row r="2090" spans="2:10" x14ac:dyDescent="0.25">
      <c r="B2090" s="3" t="s">
        <v>3166</v>
      </c>
      <c r="C2090" s="3" t="s">
        <v>6342</v>
      </c>
      <c r="D2090" s="3" t="s">
        <v>6343</v>
      </c>
      <c r="E2090" s="3">
        <v>90</v>
      </c>
      <c r="F2090" s="3" t="s">
        <v>6868</v>
      </c>
      <c r="G2090" s="3" t="s">
        <v>7460</v>
      </c>
      <c r="H2090" s="3" t="s">
        <v>7461</v>
      </c>
      <c r="I2090" s="3" t="s">
        <v>3172</v>
      </c>
      <c r="J2090" s="3">
        <v>4390.68</v>
      </c>
    </row>
    <row r="2091" spans="2:10" x14ac:dyDescent="0.25">
      <c r="B2091" s="3" t="s">
        <v>3166</v>
      </c>
      <c r="C2091" s="3" t="s">
        <v>6342</v>
      </c>
      <c r="D2091" s="3" t="s">
        <v>6343</v>
      </c>
      <c r="E2091" s="3">
        <v>90</v>
      </c>
      <c r="F2091" s="3" t="s">
        <v>6868</v>
      </c>
      <c r="G2091" s="3" t="s">
        <v>7462</v>
      </c>
      <c r="H2091" s="3" t="s">
        <v>7463</v>
      </c>
      <c r="I2091" s="3" t="s">
        <v>3172</v>
      </c>
      <c r="J2091" s="3">
        <v>4525.2</v>
      </c>
    </row>
    <row r="2092" spans="2:10" x14ac:dyDescent="0.25">
      <c r="B2092" s="3" t="s">
        <v>3166</v>
      </c>
      <c r="C2092" s="3" t="s">
        <v>6342</v>
      </c>
      <c r="D2092" s="3" t="s">
        <v>6343</v>
      </c>
      <c r="E2092" s="3">
        <v>90</v>
      </c>
      <c r="F2092" s="3" t="s">
        <v>6868</v>
      </c>
      <c r="G2092" s="3" t="s">
        <v>7464</v>
      </c>
      <c r="H2092" s="3" t="s">
        <v>7465</v>
      </c>
      <c r="I2092" s="3" t="s">
        <v>3172</v>
      </c>
      <c r="J2092" s="3">
        <v>8491.2999999999993</v>
      </c>
    </row>
    <row r="2093" spans="2:10" x14ac:dyDescent="0.25">
      <c r="B2093" s="3" t="s">
        <v>3166</v>
      </c>
      <c r="C2093" s="3" t="s">
        <v>6342</v>
      </c>
      <c r="D2093" s="3" t="s">
        <v>6343</v>
      </c>
      <c r="E2093" s="3">
        <v>90</v>
      </c>
      <c r="F2093" s="3" t="s">
        <v>6868</v>
      </c>
      <c r="G2093" s="3" t="s">
        <v>7466</v>
      </c>
      <c r="H2093" s="3" t="s">
        <v>7467</v>
      </c>
      <c r="I2093" s="3" t="s">
        <v>3172</v>
      </c>
      <c r="J2093" s="3">
        <v>4295.82</v>
      </c>
    </row>
    <row r="2094" spans="2:10" x14ac:dyDescent="0.25">
      <c r="B2094" s="3" t="s">
        <v>3166</v>
      </c>
      <c r="C2094" s="3" t="s">
        <v>6342</v>
      </c>
      <c r="D2094" s="3" t="s">
        <v>6343</v>
      </c>
      <c r="E2094" s="3">
        <v>90</v>
      </c>
      <c r="F2094" s="3" t="s">
        <v>6868</v>
      </c>
      <c r="G2094" s="3" t="s">
        <v>7468</v>
      </c>
      <c r="H2094" s="3" t="s">
        <v>7469</v>
      </c>
      <c r="I2094" s="3" t="s">
        <v>3172</v>
      </c>
      <c r="J2094" s="3">
        <v>4295.82</v>
      </c>
    </row>
    <row r="2095" spans="2:10" x14ac:dyDescent="0.25">
      <c r="B2095" s="3" t="s">
        <v>3166</v>
      </c>
      <c r="C2095" s="3" t="s">
        <v>6342</v>
      </c>
      <c r="D2095" s="3" t="s">
        <v>6343</v>
      </c>
      <c r="E2095" s="3">
        <v>90</v>
      </c>
      <c r="F2095" s="3" t="s">
        <v>6868</v>
      </c>
      <c r="G2095" s="3" t="s">
        <v>7470</v>
      </c>
      <c r="H2095" s="3" t="s">
        <v>7471</v>
      </c>
      <c r="I2095" s="3" t="s">
        <v>3172</v>
      </c>
      <c r="J2095" s="3">
        <v>4558.3100000000004</v>
      </c>
    </row>
    <row r="2096" spans="2:10" x14ac:dyDescent="0.25">
      <c r="B2096" s="3" t="s">
        <v>3166</v>
      </c>
      <c r="C2096" s="3" t="s">
        <v>6342</v>
      </c>
      <c r="D2096" s="3" t="s">
        <v>6343</v>
      </c>
      <c r="E2096" s="3">
        <v>90</v>
      </c>
      <c r="F2096" s="3" t="s">
        <v>6868</v>
      </c>
      <c r="G2096" s="3" t="s">
        <v>7472</v>
      </c>
      <c r="H2096" s="3" t="s">
        <v>7473</v>
      </c>
      <c r="I2096" s="3" t="s">
        <v>3172</v>
      </c>
      <c r="J2096" s="3">
        <v>4558.3100000000004</v>
      </c>
    </row>
    <row r="2097" spans="2:10" x14ac:dyDescent="0.25">
      <c r="B2097" s="3" t="s">
        <v>3166</v>
      </c>
      <c r="C2097" s="3" t="s">
        <v>6342</v>
      </c>
      <c r="D2097" s="3" t="s">
        <v>6343</v>
      </c>
      <c r="E2097" s="3">
        <v>90</v>
      </c>
      <c r="F2097" s="3" t="s">
        <v>6868</v>
      </c>
      <c r="G2097" s="3" t="s">
        <v>7474</v>
      </c>
      <c r="H2097" s="3" t="s">
        <v>7475</v>
      </c>
      <c r="I2097" s="3" t="s">
        <v>3172</v>
      </c>
      <c r="J2097" s="3">
        <v>2399.2399999999998</v>
      </c>
    </row>
    <row r="2098" spans="2:10" x14ac:dyDescent="0.25">
      <c r="B2098" s="3" t="s">
        <v>3166</v>
      </c>
      <c r="C2098" s="3" t="s">
        <v>6342</v>
      </c>
      <c r="D2098" s="3" t="s">
        <v>6343</v>
      </c>
      <c r="E2098" s="3">
        <v>90</v>
      </c>
      <c r="F2098" s="3" t="s">
        <v>6868</v>
      </c>
      <c r="G2098" s="3" t="s">
        <v>7476</v>
      </c>
      <c r="H2098" s="3" t="s">
        <v>7477</v>
      </c>
      <c r="I2098" s="3" t="s">
        <v>3172</v>
      </c>
      <c r="J2098" s="3">
        <v>4991.8</v>
      </c>
    </row>
    <row r="2099" spans="2:10" x14ac:dyDescent="0.25">
      <c r="B2099" s="3" t="s">
        <v>3166</v>
      </c>
      <c r="C2099" s="3" t="s">
        <v>6342</v>
      </c>
      <c r="D2099" s="3" t="s">
        <v>6343</v>
      </c>
      <c r="E2099" s="3">
        <v>90</v>
      </c>
      <c r="F2099" s="3" t="s">
        <v>6868</v>
      </c>
      <c r="G2099" s="3" t="s">
        <v>7478</v>
      </c>
      <c r="H2099" s="3" t="s">
        <v>7479</v>
      </c>
      <c r="I2099" s="3" t="s">
        <v>3172</v>
      </c>
      <c r="J2099" s="3">
        <v>4991.8</v>
      </c>
    </row>
    <row r="2100" spans="2:10" x14ac:dyDescent="0.25">
      <c r="B2100" s="3" t="s">
        <v>3166</v>
      </c>
      <c r="C2100" s="3" t="s">
        <v>6342</v>
      </c>
      <c r="D2100" s="3" t="s">
        <v>6343</v>
      </c>
      <c r="E2100" s="3">
        <v>90</v>
      </c>
      <c r="F2100" s="3" t="s">
        <v>6868</v>
      </c>
      <c r="G2100" s="3" t="s">
        <v>7480</v>
      </c>
      <c r="H2100" s="3" t="s">
        <v>7481</v>
      </c>
      <c r="I2100" s="3" t="s">
        <v>3172</v>
      </c>
      <c r="J2100" s="3">
        <v>4820.8</v>
      </c>
    </row>
    <row r="2101" spans="2:10" x14ac:dyDescent="0.25">
      <c r="B2101" s="3" t="s">
        <v>3166</v>
      </c>
      <c r="C2101" s="3" t="s">
        <v>6342</v>
      </c>
      <c r="D2101" s="3" t="s">
        <v>6343</v>
      </c>
      <c r="E2101" s="3">
        <v>90</v>
      </c>
      <c r="F2101" s="3" t="s">
        <v>6868</v>
      </c>
      <c r="G2101" s="3" t="s">
        <v>7482</v>
      </c>
      <c r="H2101" s="3" t="s">
        <v>7483</v>
      </c>
      <c r="I2101" s="3" t="s">
        <v>3172</v>
      </c>
      <c r="J2101" s="3">
        <v>4820.8</v>
      </c>
    </row>
    <row r="2102" spans="2:10" x14ac:dyDescent="0.25">
      <c r="B2102" s="3" t="s">
        <v>3166</v>
      </c>
      <c r="C2102" s="3" t="s">
        <v>6342</v>
      </c>
      <c r="D2102" s="3" t="s">
        <v>6343</v>
      </c>
      <c r="E2102" s="3">
        <v>90</v>
      </c>
      <c r="F2102" s="3" t="s">
        <v>6868</v>
      </c>
      <c r="G2102" s="3" t="s">
        <v>7484</v>
      </c>
      <c r="H2102" s="3" t="s">
        <v>7485</v>
      </c>
      <c r="I2102" s="3" t="s">
        <v>3172</v>
      </c>
      <c r="J2102" s="3">
        <v>4820.8</v>
      </c>
    </row>
    <row r="2103" spans="2:10" x14ac:dyDescent="0.25">
      <c r="B2103" s="3" t="s">
        <v>3166</v>
      </c>
      <c r="C2103" s="3" t="s">
        <v>6342</v>
      </c>
      <c r="D2103" s="3" t="s">
        <v>6343</v>
      </c>
      <c r="E2103" s="3">
        <v>90</v>
      </c>
      <c r="F2103" s="3" t="s">
        <v>6868</v>
      </c>
      <c r="G2103" s="3" t="s">
        <v>7486</v>
      </c>
      <c r="H2103" s="3" t="s">
        <v>7487</v>
      </c>
      <c r="I2103" s="3" t="s">
        <v>3172</v>
      </c>
      <c r="J2103" s="3">
        <v>8491.2999999999993</v>
      </c>
    </row>
    <row r="2104" spans="2:10" x14ac:dyDescent="0.25">
      <c r="B2104" s="3" t="s">
        <v>3166</v>
      </c>
      <c r="C2104" s="3" t="s">
        <v>6342</v>
      </c>
      <c r="D2104" s="3" t="s">
        <v>6343</v>
      </c>
      <c r="E2104" s="3">
        <v>90</v>
      </c>
      <c r="F2104" s="3" t="s">
        <v>6868</v>
      </c>
      <c r="G2104" s="3" t="s">
        <v>7488</v>
      </c>
      <c r="H2104" s="3" t="s">
        <v>7489</v>
      </c>
      <c r="I2104" s="3" t="s">
        <v>3172</v>
      </c>
      <c r="J2104" s="3">
        <v>3974.71</v>
      </c>
    </row>
    <row r="2105" spans="2:10" x14ac:dyDescent="0.25">
      <c r="B2105" s="3" t="s">
        <v>3166</v>
      </c>
      <c r="C2105" s="3" t="s">
        <v>6342</v>
      </c>
      <c r="D2105" s="3" t="s">
        <v>6343</v>
      </c>
      <c r="E2105" s="3">
        <v>90</v>
      </c>
      <c r="F2105" s="3" t="s">
        <v>6868</v>
      </c>
      <c r="G2105" s="3" t="s">
        <v>7490</v>
      </c>
      <c r="H2105" s="3" t="s">
        <v>7491</v>
      </c>
      <c r="I2105" s="3" t="s">
        <v>3172</v>
      </c>
      <c r="J2105" s="3">
        <v>6395.74</v>
      </c>
    </row>
    <row r="2106" spans="2:10" x14ac:dyDescent="0.25">
      <c r="B2106" s="3" t="s">
        <v>3166</v>
      </c>
      <c r="C2106" s="3" t="s">
        <v>6342</v>
      </c>
      <c r="D2106" s="3" t="s">
        <v>6343</v>
      </c>
      <c r="E2106" s="3">
        <v>90</v>
      </c>
      <c r="F2106" s="3" t="s">
        <v>6868</v>
      </c>
      <c r="G2106" s="3" t="s">
        <v>7492</v>
      </c>
      <c r="H2106" s="3" t="s">
        <v>7493</v>
      </c>
      <c r="I2106" s="3" t="s">
        <v>3172</v>
      </c>
      <c r="J2106" s="3">
        <v>6090.43</v>
      </c>
    </row>
    <row r="2107" spans="2:10" x14ac:dyDescent="0.25">
      <c r="B2107" s="3" t="s">
        <v>3166</v>
      </c>
      <c r="C2107" s="3" t="s">
        <v>6342</v>
      </c>
      <c r="D2107" s="3" t="s">
        <v>6343</v>
      </c>
      <c r="E2107" s="3">
        <v>90</v>
      </c>
      <c r="F2107" s="3" t="s">
        <v>6868</v>
      </c>
      <c r="G2107" s="3" t="s">
        <v>7494</v>
      </c>
      <c r="H2107" s="3" t="s">
        <v>7495</v>
      </c>
      <c r="I2107" s="3" t="s">
        <v>3172</v>
      </c>
      <c r="J2107" s="3">
        <v>8758.15</v>
      </c>
    </row>
    <row r="2108" spans="2:10" x14ac:dyDescent="0.25">
      <c r="B2108" s="3" t="s">
        <v>3166</v>
      </c>
      <c r="C2108" s="3" t="s">
        <v>6342</v>
      </c>
      <c r="D2108" s="3" t="s">
        <v>6343</v>
      </c>
      <c r="E2108" s="3">
        <v>90</v>
      </c>
      <c r="F2108" s="3" t="s">
        <v>6868</v>
      </c>
      <c r="G2108" s="3" t="s">
        <v>7496</v>
      </c>
      <c r="H2108" s="3" t="s">
        <v>7497</v>
      </c>
      <c r="I2108" s="3" t="s">
        <v>3172</v>
      </c>
      <c r="J2108" s="3">
        <v>9616.6299999999992</v>
      </c>
    </row>
    <row r="2109" spans="2:10" x14ac:dyDescent="0.25">
      <c r="B2109" s="3" t="s">
        <v>3166</v>
      </c>
      <c r="C2109" s="3" t="s">
        <v>6342</v>
      </c>
      <c r="D2109" s="3" t="s">
        <v>6343</v>
      </c>
      <c r="E2109" s="3">
        <v>90</v>
      </c>
      <c r="F2109" s="3" t="s">
        <v>6868</v>
      </c>
      <c r="G2109" s="3" t="s">
        <v>7498</v>
      </c>
      <c r="H2109" s="3" t="s">
        <v>7499</v>
      </c>
      <c r="I2109" s="3" t="s">
        <v>3172</v>
      </c>
      <c r="J2109" s="3">
        <v>9028.93</v>
      </c>
    </row>
    <row r="2110" spans="2:10" x14ac:dyDescent="0.25">
      <c r="B2110" s="3" t="s">
        <v>3166</v>
      </c>
      <c r="C2110" s="3" t="s">
        <v>6342</v>
      </c>
      <c r="D2110" s="3" t="s">
        <v>6343</v>
      </c>
      <c r="E2110" s="3">
        <v>90</v>
      </c>
      <c r="F2110" s="3" t="s">
        <v>6868</v>
      </c>
      <c r="G2110" s="3" t="s">
        <v>7500</v>
      </c>
      <c r="H2110" s="3" t="s">
        <v>7501</v>
      </c>
      <c r="I2110" s="3" t="s">
        <v>3172</v>
      </c>
      <c r="J2110" s="3">
        <v>3522.01</v>
      </c>
    </row>
    <row r="2111" spans="2:10" x14ac:dyDescent="0.25">
      <c r="B2111" s="3" t="s">
        <v>3166</v>
      </c>
      <c r="C2111" s="3" t="s">
        <v>6342</v>
      </c>
      <c r="D2111" s="3" t="s">
        <v>6343</v>
      </c>
      <c r="E2111" s="3">
        <v>90</v>
      </c>
      <c r="F2111" s="3" t="s">
        <v>6868</v>
      </c>
      <c r="G2111" s="3" t="s">
        <v>7502</v>
      </c>
      <c r="H2111" s="3" t="s">
        <v>7503</v>
      </c>
      <c r="I2111" s="3" t="s">
        <v>3172</v>
      </c>
      <c r="J2111" s="3">
        <v>3339.24</v>
      </c>
    </row>
    <row r="2112" spans="2:10" x14ac:dyDescent="0.25">
      <c r="B2112" s="3" t="s">
        <v>3166</v>
      </c>
      <c r="C2112" s="3" t="s">
        <v>6342</v>
      </c>
      <c r="D2112" s="3" t="s">
        <v>6343</v>
      </c>
      <c r="E2112" s="3">
        <v>90</v>
      </c>
      <c r="F2112" s="3" t="s">
        <v>6868</v>
      </c>
      <c r="G2112" s="3" t="s">
        <v>7504</v>
      </c>
      <c r="H2112" s="3" t="s">
        <v>7505</v>
      </c>
      <c r="I2112" s="3" t="s">
        <v>3172</v>
      </c>
      <c r="J2112" s="3">
        <v>4649.82</v>
      </c>
    </row>
    <row r="2113" spans="2:10" x14ac:dyDescent="0.25">
      <c r="B2113" s="3" t="s">
        <v>3166</v>
      </c>
      <c r="C2113" s="3" t="s">
        <v>6342</v>
      </c>
      <c r="D2113" s="3" t="s">
        <v>6343</v>
      </c>
      <c r="E2113" s="3">
        <v>90</v>
      </c>
      <c r="F2113" s="3" t="s">
        <v>6868</v>
      </c>
      <c r="G2113" s="3" t="s">
        <v>7506</v>
      </c>
      <c r="H2113" s="3" t="s">
        <v>7507</v>
      </c>
      <c r="I2113" s="3" t="s">
        <v>3172</v>
      </c>
      <c r="J2113" s="3">
        <v>5515.3</v>
      </c>
    </row>
    <row r="2114" spans="2:10" x14ac:dyDescent="0.25">
      <c r="B2114" s="3" t="s">
        <v>3166</v>
      </c>
      <c r="C2114" s="3" t="s">
        <v>6342</v>
      </c>
      <c r="D2114" s="3" t="s">
        <v>6343</v>
      </c>
      <c r="E2114" s="3">
        <v>90</v>
      </c>
      <c r="F2114" s="3" t="s">
        <v>6868</v>
      </c>
      <c r="G2114" s="3" t="s">
        <v>7508</v>
      </c>
      <c r="H2114" s="3" t="s">
        <v>7509</v>
      </c>
      <c r="I2114" s="3" t="s">
        <v>3172</v>
      </c>
      <c r="J2114" s="3">
        <v>9764</v>
      </c>
    </row>
    <row r="2115" spans="2:10" x14ac:dyDescent="0.25">
      <c r="B2115" s="3" t="s">
        <v>3166</v>
      </c>
      <c r="C2115" s="3" t="s">
        <v>6342</v>
      </c>
      <c r="D2115" s="3" t="s">
        <v>6343</v>
      </c>
      <c r="E2115" s="3">
        <v>90</v>
      </c>
      <c r="F2115" s="3" t="s">
        <v>6868</v>
      </c>
      <c r="G2115" s="3" t="s">
        <v>7510</v>
      </c>
      <c r="H2115" s="3" t="s">
        <v>7511</v>
      </c>
      <c r="I2115" s="3" t="s">
        <v>3172</v>
      </c>
      <c r="J2115" s="3">
        <v>5515.3</v>
      </c>
    </row>
    <row r="2116" spans="2:10" x14ac:dyDescent="0.25">
      <c r="B2116" s="3" t="s">
        <v>3166</v>
      </c>
      <c r="C2116" s="3" t="s">
        <v>6342</v>
      </c>
      <c r="D2116" s="3" t="s">
        <v>6343</v>
      </c>
      <c r="E2116" s="3">
        <v>90</v>
      </c>
      <c r="F2116" s="3" t="s">
        <v>6868</v>
      </c>
      <c r="G2116" s="3" t="s">
        <v>7512</v>
      </c>
      <c r="H2116" s="3" t="s">
        <v>7513</v>
      </c>
      <c r="I2116" s="3" t="s">
        <v>3172</v>
      </c>
      <c r="J2116" s="3">
        <v>5515.3</v>
      </c>
    </row>
    <row r="2117" spans="2:10" x14ac:dyDescent="0.25">
      <c r="B2117" s="3" t="s">
        <v>3166</v>
      </c>
      <c r="C2117" s="3" t="s">
        <v>6342</v>
      </c>
      <c r="D2117" s="3" t="s">
        <v>6343</v>
      </c>
      <c r="E2117" s="3">
        <v>90</v>
      </c>
      <c r="F2117" s="3" t="s">
        <v>6868</v>
      </c>
      <c r="G2117" s="3" t="s">
        <v>7514</v>
      </c>
      <c r="H2117" s="3" t="s">
        <v>7515</v>
      </c>
      <c r="I2117" s="3" t="s">
        <v>3172</v>
      </c>
      <c r="J2117" s="3">
        <v>6133.5</v>
      </c>
    </row>
    <row r="2118" spans="2:10" x14ac:dyDescent="0.25">
      <c r="B2118" s="3" t="s">
        <v>3166</v>
      </c>
      <c r="C2118" s="3" t="s">
        <v>6342</v>
      </c>
      <c r="D2118" s="3" t="s">
        <v>6343</v>
      </c>
      <c r="E2118" s="3">
        <v>90</v>
      </c>
      <c r="F2118" s="3" t="s">
        <v>6868</v>
      </c>
      <c r="G2118" s="3" t="s">
        <v>7516</v>
      </c>
      <c r="H2118" s="3" t="s">
        <v>7517</v>
      </c>
      <c r="I2118" s="3" t="s">
        <v>3172</v>
      </c>
      <c r="J2118" s="3">
        <v>3166.14</v>
      </c>
    </row>
    <row r="2119" spans="2:10" x14ac:dyDescent="0.25">
      <c r="B2119" s="3" t="s">
        <v>3166</v>
      </c>
      <c r="C2119" s="3" t="s">
        <v>6342</v>
      </c>
      <c r="D2119" s="3" t="s">
        <v>6343</v>
      </c>
      <c r="E2119" s="3">
        <v>90</v>
      </c>
      <c r="F2119" s="3" t="s">
        <v>6868</v>
      </c>
      <c r="G2119" s="3" t="s">
        <v>7518</v>
      </c>
      <c r="H2119" s="3" t="s">
        <v>7519</v>
      </c>
      <c r="I2119" s="3" t="s">
        <v>3172</v>
      </c>
      <c r="J2119" s="3">
        <v>3339.24</v>
      </c>
    </row>
    <row r="2120" spans="2:10" x14ac:dyDescent="0.25">
      <c r="B2120" s="3" t="s">
        <v>3166</v>
      </c>
      <c r="C2120" s="3" t="s">
        <v>6342</v>
      </c>
      <c r="D2120" s="3" t="s">
        <v>6343</v>
      </c>
      <c r="E2120" s="3">
        <v>90</v>
      </c>
      <c r="F2120" s="3" t="s">
        <v>6868</v>
      </c>
      <c r="G2120" s="3" t="s">
        <v>7520</v>
      </c>
      <c r="H2120" s="3" t="s">
        <v>7521</v>
      </c>
      <c r="I2120" s="3" t="s">
        <v>3172</v>
      </c>
      <c r="J2120" s="3">
        <v>330.97</v>
      </c>
    </row>
    <row r="2121" spans="2:10" x14ac:dyDescent="0.25">
      <c r="B2121" s="3" t="s">
        <v>3166</v>
      </c>
      <c r="C2121" s="3" t="s">
        <v>6342</v>
      </c>
      <c r="D2121" s="3" t="s">
        <v>6343</v>
      </c>
      <c r="E2121" s="3">
        <v>90</v>
      </c>
      <c r="F2121" s="3" t="s">
        <v>6868</v>
      </c>
      <c r="G2121" s="3" t="s">
        <v>7522</v>
      </c>
      <c r="H2121" s="3" t="s">
        <v>7523</v>
      </c>
      <c r="I2121" s="3" t="s">
        <v>3172</v>
      </c>
      <c r="J2121" s="3">
        <v>330.97</v>
      </c>
    </row>
    <row r="2122" spans="2:10" x14ac:dyDescent="0.25">
      <c r="B2122" s="3" t="s">
        <v>3166</v>
      </c>
      <c r="C2122" s="3" t="s">
        <v>6342</v>
      </c>
      <c r="D2122" s="3" t="s">
        <v>6343</v>
      </c>
      <c r="E2122" s="3">
        <v>90</v>
      </c>
      <c r="F2122" s="3" t="s">
        <v>6868</v>
      </c>
      <c r="G2122" s="3" t="s">
        <v>7524</v>
      </c>
      <c r="H2122" s="3" t="s">
        <v>7525</v>
      </c>
      <c r="I2122" s="3" t="s">
        <v>3172</v>
      </c>
      <c r="J2122" s="3">
        <v>2072.4699999999998</v>
      </c>
    </row>
    <row r="2123" spans="2:10" x14ac:dyDescent="0.25">
      <c r="B2123" s="3" t="s">
        <v>3166</v>
      </c>
      <c r="C2123" s="3" t="s">
        <v>6342</v>
      </c>
      <c r="D2123" s="3" t="s">
        <v>6343</v>
      </c>
      <c r="E2123" s="3">
        <v>90</v>
      </c>
      <c r="F2123" s="3" t="s">
        <v>6868</v>
      </c>
      <c r="G2123" s="3" t="s">
        <v>7526</v>
      </c>
      <c r="H2123" s="3" t="s">
        <v>7527</v>
      </c>
      <c r="I2123" s="3" t="s">
        <v>3172</v>
      </c>
      <c r="J2123" s="3">
        <v>2072.4699999999998</v>
      </c>
    </row>
    <row r="2124" spans="2:10" x14ac:dyDescent="0.25">
      <c r="B2124" s="3" t="s">
        <v>3166</v>
      </c>
      <c r="C2124" s="3" t="s">
        <v>6342</v>
      </c>
      <c r="D2124" s="3" t="s">
        <v>6343</v>
      </c>
      <c r="E2124" s="3">
        <v>90</v>
      </c>
      <c r="F2124" s="3" t="s">
        <v>6868</v>
      </c>
      <c r="G2124" s="3" t="s">
        <v>7528</v>
      </c>
      <c r="H2124" s="3" t="s">
        <v>7529</v>
      </c>
      <c r="I2124" s="3" t="s">
        <v>3172</v>
      </c>
      <c r="J2124" s="3">
        <v>283.95</v>
      </c>
    </row>
    <row r="2125" spans="2:10" x14ac:dyDescent="0.25">
      <c r="B2125" s="3" t="s">
        <v>3166</v>
      </c>
      <c r="C2125" s="3" t="s">
        <v>6342</v>
      </c>
      <c r="D2125" s="3" t="s">
        <v>6343</v>
      </c>
      <c r="E2125" s="3">
        <v>90</v>
      </c>
      <c r="F2125" s="3" t="s">
        <v>6868</v>
      </c>
      <c r="G2125" s="3" t="s">
        <v>7530</v>
      </c>
      <c r="H2125" s="3" t="s">
        <v>7531</v>
      </c>
      <c r="I2125" s="3" t="s">
        <v>3172</v>
      </c>
      <c r="J2125" s="3">
        <v>9764</v>
      </c>
    </row>
    <row r="2126" spans="2:10" x14ac:dyDescent="0.25">
      <c r="B2126" s="3" t="s">
        <v>3166</v>
      </c>
      <c r="C2126" s="3" t="s">
        <v>6342</v>
      </c>
      <c r="D2126" s="3" t="s">
        <v>6343</v>
      </c>
      <c r="E2126" s="3">
        <v>90</v>
      </c>
      <c r="F2126" s="3" t="s">
        <v>6868</v>
      </c>
      <c r="G2126" s="3" t="s">
        <v>7532</v>
      </c>
      <c r="H2126" s="3" t="s">
        <v>7533</v>
      </c>
      <c r="I2126" s="3" t="s">
        <v>3172</v>
      </c>
      <c r="J2126" s="3">
        <v>283.95</v>
      </c>
    </row>
    <row r="2127" spans="2:10" x14ac:dyDescent="0.25">
      <c r="B2127" s="3" t="s">
        <v>3166</v>
      </c>
      <c r="C2127" s="3" t="s">
        <v>6342</v>
      </c>
      <c r="D2127" s="3" t="s">
        <v>6343</v>
      </c>
      <c r="E2127" s="3">
        <v>90</v>
      </c>
      <c r="F2127" s="3" t="s">
        <v>6868</v>
      </c>
      <c r="G2127" s="3" t="s">
        <v>7534</v>
      </c>
      <c r="H2127" s="3" t="s">
        <v>7535</v>
      </c>
      <c r="I2127" s="3" t="s">
        <v>3172</v>
      </c>
      <c r="J2127" s="3">
        <v>2009.68</v>
      </c>
    </row>
    <row r="2128" spans="2:10" x14ac:dyDescent="0.25">
      <c r="B2128" s="3" t="s">
        <v>3166</v>
      </c>
      <c r="C2128" s="3" t="s">
        <v>6342</v>
      </c>
      <c r="D2128" s="3" t="s">
        <v>6343</v>
      </c>
      <c r="E2128" s="3">
        <v>90</v>
      </c>
      <c r="F2128" s="3" t="s">
        <v>6868</v>
      </c>
      <c r="G2128" s="3" t="s">
        <v>7536</v>
      </c>
      <c r="H2128" s="3" t="s">
        <v>7537</v>
      </c>
      <c r="I2128" s="3" t="s">
        <v>3172</v>
      </c>
      <c r="J2128" s="3">
        <v>2009.68</v>
      </c>
    </row>
    <row r="2129" spans="2:10" x14ac:dyDescent="0.25">
      <c r="B2129" s="3" t="s">
        <v>3166</v>
      </c>
      <c r="C2129" s="3" t="s">
        <v>6342</v>
      </c>
      <c r="D2129" s="3" t="s">
        <v>6343</v>
      </c>
      <c r="E2129" s="3">
        <v>90</v>
      </c>
      <c r="F2129" s="3" t="s">
        <v>6868</v>
      </c>
      <c r="G2129" s="3" t="s">
        <v>7538</v>
      </c>
      <c r="H2129" s="3" t="s">
        <v>7539</v>
      </c>
      <c r="I2129" s="3" t="s">
        <v>3172</v>
      </c>
      <c r="J2129" s="3">
        <v>3413.42</v>
      </c>
    </row>
    <row r="2130" spans="2:10" x14ac:dyDescent="0.25">
      <c r="B2130" s="3" t="s">
        <v>3166</v>
      </c>
      <c r="C2130" s="3" t="s">
        <v>6342</v>
      </c>
      <c r="D2130" s="3" t="s">
        <v>6343</v>
      </c>
      <c r="E2130" s="3">
        <v>90</v>
      </c>
      <c r="F2130" s="3" t="s">
        <v>6868</v>
      </c>
      <c r="G2130" s="3" t="s">
        <v>7540</v>
      </c>
      <c r="H2130" s="3" t="s">
        <v>7541</v>
      </c>
      <c r="I2130" s="3" t="s">
        <v>3172</v>
      </c>
      <c r="J2130" s="3">
        <v>7265.83</v>
      </c>
    </row>
    <row r="2131" spans="2:10" x14ac:dyDescent="0.25">
      <c r="B2131" s="3" t="s">
        <v>3166</v>
      </c>
      <c r="C2131" s="3" t="s">
        <v>6342</v>
      </c>
      <c r="D2131" s="3" t="s">
        <v>6343</v>
      </c>
      <c r="E2131" s="3">
        <v>90</v>
      </c>
      <c r="F2131" s="3" t="s">
        <v>6868</v>
      </c>
      <c r="G2131" s="3" t="s">
        <v>7542</v>
      </c>
      <c r="H2131" s="3" t="s">
        <v>7543</v>
      </c>
      <c r="I2131" s="3" t="s">
        <v>3172</v>
      </c>
      <c r="J2131" s="3">
        <v>9028.93</v>
      </c>
    </row>
    <row r="2132" spans="2:10" x14ac:dyDescent="0.25">
      <c r="B2132" s="3" t="s">
        <v>3166</v>
      </c>
      <c r="C2132" s="3" t="s">
        <v>6342</v>
      </c>
      <c r="D2132" s="3" t="s">
        <v>6343</v>
      </c>
      <c r="E2132" s="3">
        <v>90</v>
      </c>
      <c r="F2132" s="3" t="s">
        <v>6868</v>
      </c>
      <c r="G2132" s="3" t="s">
        <v>7544</v>
      </c>
      <c r="H2132" s="3" t="s">
        <v>7545</v>
      </c>
      <c r="I2132" s="3" t="s">
        <v>3172</v>
      </c>
      <c r="J2132" s="3">
        <v>13688.25</v>
      </c>
    </row>
    <row r="2133" spans="2:10" x14ac:dyDescent="0.25">
      <c r="B2133" s="3" t="s">
        <v>3166</v>
      </c>
      <c r="C2133" s="3" t="s">
        <v>6342</v>
      </c>
      <c r="D2133" s="3" t="s">
        <v>6343</v>
      </c>
      <c r="E2133" s="3">
        <v>90</v>
      </c>
      <c r="F2133" s="3" t="s">
        <v>6868</v>
      </c>
      <c r="G2133" s="3" t="s">
        <v>7546</v>
      </c>
      <c r="H2133" s="3" t="s">
        <v>7547</v>
      </c>
      <c r="I2133" s="3" t="s">
        <v>3172</v>
      </c>
      <c r="J2133" s="3">
        <v>9616.6299999999992</v>
      </c>
    </row>
    <row r="2134" spans="2:10" x14ac:dyDescent="0.25">
      <c r="B2134" s="3" t="s">
        <v>3166</v>
      </c>
      <c r="C2134" s="3" t="s">
        <v>6342</v>
      </c>
      <c r="D2134" s="3" t="s">
        <v>6343</v>
      </c>
      <c r="E2134" s="3">
        <v>90</v>
      </c>
      <c r="F2134" s="3" t="s">
        <v>6868</v>
      </c>
      <c r="G2134" s="3" t="s">
        <v>7548</v>
      </c>
      <c r="H2134" s="3" t="s">
        <v>7549</v>
      </c>
      <c r="I2134" s="3" t="s">
        <v>3172</v>
      </c>
      <c r="J2134" s="3">
        <v>14473.1</v>
      </c>
    </row>
    <row r="2135" spans="2:10" x14ac:dyDescent="0.25">
      <c r="B2135" s="3" t="s">
        <v>3166</v>
      </c>
      <c r="C2135" s="3" t="s">
        <v>6342</v>
      </c>
      <c r="D2135" s="3" t="s">
        <v>6343</v>
      </c>
      <c r="E2135" s="3">
        <v>90</v>
      </c>
      <c r="F2135" s="3" t="s">
        <v>6868</v>
      </c>
      <c r="G2135" s="3" t="s">
        <v>7550</v>
      </c>
      <c r="H2135" s="3" t="s">
        <v>7551</v>
      </c>
      <c r="I2135" s="3" t="s">
        <v>3172</v>
      </c>
      <c r="J2135" s="3">
        <v>15055.88</v>
      </c>
    </row>
    <row r="2136" spans="2:10" x14ac:dyDescent="0.25">
      <c r="B2136" s="3" t="s">
        <v>3166</v>
      </c>
      <c r="C2136" s="3" t="s">
        <v>6342</v>
      </c>
      <c r="D2136" s="3" t="s">
        <v>6343</v>
      </c>
      <c r="E2136" s="3">
        <v>90</v>
      </c>
      <c r="F2136" s="3" t="s">
        <v>6868</v>
      </c>
      <c r="G2136" s="3" t="s">
        <v>7552</v>
      </c>
      <c r="H2136" s="3" t="s">
        <v>7553</v>
      </c>
      <c r="I2136" s="3" t="s">
        <v>3172</v>
      </c>
      <c r="J2136" s="3">
        <v>9616.6299999999992</v>
      </c>
    </row>
    <row r="2137" spans="2:10" x14ac:dyDescent="0.25">
      <c r="B2137" s="3" t="s">
        <v>3166</v>
      </c>
      <c r="C2137" s="3" t="s">
        <v>6342</v>
      </c>
      <c r="D2137" s="3" t="s">
        <v>6343</v>
      </c>
      <c r="E2137" s="3">
        <v>90</v>
      </c>
      <c r="F2137" s="3" t="s">
        <v>6868</v>
      </c>
      <c r="G2137" s="3" t="s">
        <v>7554</v>
      </c>
      <c r="H2137" s="3" t="s">
        <v>7555</v>
      </c>
      <c r="I2137" s="3" t="s">
        <v>3172</v>
      </c>
      <c r="J2137" s="3">
        <v>21693.72</v>
      </c>
    </row>
    <row r="2138" spans="2:10" x14ac:dyDescent="0.25">
      <c r="B2138" s="3" t="s">
        <v>3166</v>
      </c>
      <c r="C2138" s="3" t="s">
        <v>6342</v>
      </c>
      <c r="D2138" s="3" t="s">
        <v>6343</v>
      </c>
      <c r="E2138" s="3">
        <v>90</v>
      </c>
      <c r="F2138" s="3" t="s">
        <v>6868</v>
      </c>
      <c r="G2138" s="3" t="s">
        <v>7556</v>
      </c>
      <c r="H2138" s="3" t="s">
        <v>7557</v>
      </c>
      <c r="I2138" s="3" t="s">
        <v>3172</v>
      </c>
      <c r="J2138" s="3">
        <v>17612.5</v>
      </c>
    </row>
    <row r="2139" spans="2:10" x14ac:dyDescent="0.25">
      <c r="B2139" s="3" t="s">
        <v>3166</v>
      </c>
      <c r="C2139" s="3" t="s">
        <v>6342</v>
      </c>
      <c r="D2139" s="3" t="s">
        <v>6343</v>
      </c>
      <c r="E2139" s="3">
        <v>90</v>
      </c>
      <c r="F2139" s="3" t="s">
        <v>6868</v>
      </c>
      <c r="G2139" s="3" t="s">
        <v>7558</v>
      </c>
      <c r="H2139" s="3" t="s">
        <v>7559</v>
      </c>
      <c r="I2139" s="3" t="s">
        <v>3172</v>
      </c>
      <c r="J2139" s="3">
        <v>283.95</v>
      </c>
    </row>
    <row r="2140" spans="2:10" x14ac:dyDescent="0.25">
      <c r="B2140" s="3" t="s">
        <v>3166</v>
      </c>
      <c r="C2140" s="3" t="s">
        <v>6342</v>
      </c>
      <c r="D2140" s="3" t="s">
        <v>6343</v>
      </c>
      <c r="E2140" s="3">
        <v>90</v>
      </c>
      <c r="F2140" s="3" t="s">
        <v>6868</v>
      </c>
      <c r="G2140" s="3" t="s">
        <v>7560</v>
      </c>
      <c r="H2140" s="3" t="s">
        <v>7561</v>
      </c>
      <c r="I2140" s="3" t="s">
        <v>3172</v>
      </c>
      <c r="J2140" s="3">
        <v>11990.8</v>
      </c>
    </row>
    <row r="2141" spans="2:10" x14ac:dyDescent="0.25">
      <c r="B2141" s="3" t="s">
        <v>3166</v>
      </c>
      <c r="C2141" s="3" t="s">
        <v>6342</v>
      </c>
      <c r="D2141" s="3" t="s">
        <v>6343</v>
      </c>
      <c r="E2141" s="3">
        <v>90</v>
      </c>
      <c r="F2141" s="3" t="s">
        <v>6868</v>
      </c>
      <c r="G2141" s="3" t="s">
        <v>7562</v>
      </c>
      <c r="H2141" s="3" t="s">
        <v>7563</v>
      </c>
      <c r="I2141" s="3" t="s">
        <v>3172</v>
      </c>
      <c r="J2141" s="3">
        <v>11990.8</v>
      </c>
    </row>
    <row r="2142" spans="2:10" x14ac:dyDescent="0.25">
      <c r="B2142" s="3" t="s">
        <v>3166</v>
      </c>
      <c r="C2142" s="3" t="s">
        <v>6342</v>
      </c>
      <c r="D2142" s="3" t="s">
        <v>6343</v>
      </c>
      <c r="E2142" s="3">
        <v>90</v>
      </c>
      <c r="F2142" s="3" t="s">
        <v>6868</v>
      </c>
      <c r="G2142" s="3" t="s">
        <v>7564</v>
      </c>
      <c r="H2142" s="3" t="s">
        <v>7565</v>
      </c>
      <c r="I2142" s="3" t="s">
        <v>3172</v>
      </c>
      <c r="J2142" s="3">
        <v>14473.1</v>
      </c>
    </row>
    <row r="2143" spans="2:10" x14ac:dyDescent="0.25">
      <c r="B2143" s="3" t="s">
        <v>3166</v>
      </c>
      <c r="C2143" s="3" t="s">
        <v>6342</v>
      </c>
      <c r="D2143" s="3" t="s">
        <v>6343</v>
      </c>
      <c r="E2143" s="3">
        <v>90</v>
      </c>
      <c r="F2143" s="3" t="s">
        <v>6868</v>
      </c>
      <c r="G2143" s="3" t="s">
        <v>7566</v>
      </c>
      <c r="H2143" s="3" t="s">
        <v>7567</v>
      </c>
      <c r="I2143" s="3" t="s">
        <v>3172</v>
      </c>
      <c r="J2143" s="3">
        <v>14473.1</v>
      </c>
    </row>
    <row r="2144" spans="2:10" x14ac:dyDescent="0.25">
      <c r="B2144" s="3" t="s">
        <v>3166</v>
      </c>
      <c r="C2144" s="3" t="s">
        <v>6342</v>
      </c>
      <c r="D2144" s="3" t="s">
        <v>6343</v>
      </c>
      <c r="E2144" s="3">
        <v>90</v>
      </c>
      <c r="F2144" s="3" t="s">
        <v>6868</v>
      </c>
      <c r="G2144" s="3" t="s">
        <v>7568</v>
      </c>
      <c r="H2144" s="3" t="s">
        <v>7569</v>
      </c>
      <c r="I2144" s="3" t="s">
        <v>3172</v>
      </c>
      <c r="J2144" s="3">
        <v>15055.88</v>
      </c>
    </row>
    <row r="2145" spans="2:10" x14ac:dyDescent="0.25">
      <c r="B2145" s="3" t="s">
        <v>3166</v>
      </c>
      <c r="C2145" s="3" t="s">
        <v>6342</v>
      </c>
      <c r="D2145" s="3" t="s">
        <v>6343</v>
      </c>
      <c r="E2145" s="3">
        <v>90</v>
      </c>
      <c r="F2145" s="3" t="s">
        <v>6868</v>
      </c>
      <c r="G2145" s="3" t="s">
        <v>7570</v>
      </c>
      <c r="H2145" s="3" t="s">
        <v>7571</v>
      </c>
      <c r="I2145" s="3" t="s">
        <v>3172</v>
      </c>
      <c r="J2145" s="3">
        <v>17356.7</v>
      </c>
    </row>
    <row r="2146" spans="2:10" x14ac:dyDescent="0.25">
      <c r="B2146" s="3" t="s">
        <v>3166</v>
      </c>
      <c r="C2146" s="3" t="s">
        <v>6342</v>
      </c>
      <c r="D2146" s="3" t="s">
        <v>6343</v>
      </c>
      <c r="E2146" s="3">
        <v>90</v>
      </c>
      <c r="F2146" s="3" t="s">
        <v>6868</v>
      </c>
      <c r="G2146" s="3" t="s">
        <v>7572</v>
      </c>
      <c r="H2146" s="3" t="s">
        <v>7573</v>
      </c>
      <c r="I2146" s="3" t="s">
        <v>3172</v>
      </c>
      <c r="J2146" s="3">
        <v>17356.7</v>
      </c>
    </row>
    <row r="2147" spans="2:10" x14ac:dyDescent="0.25">
      <c r="B2147" s="3" t="s">
        <v>3166</v>
      </c>
      <c r="C2147" s="3" t="s">
        <v>6342</v>
      </c>
      <c r="D2147" s="3" t="s">
        <v>6343</v>
      </c>
      <c r="E2147" s="3">
        <v>90</v>
      </c>
      <c r="F2147" s="3" t="s">
        <v>6868</v>
      </c>
      <c r="G2147" s="3" t="s">
        <v>7574</v>
      </c>
      <c r="H2147" s="3" t="s">
        <v>7575</v>
      </c>
      <c r="I2147" s="3" t="s">
        <v>3172</v>
      </c>
      <c r="J2147" s="3">
        <v>21693.72</v>
      </c>
    </row>
    <row r="2148" spans="2:10" x14ac:dyDescent="0.25">
      <c r="B2148" s="3" t="s">
        <v>3166</v>
      </c>
      <c r="C2148" s="3" t="s">
        <v>6342</v>
      </c>
      <c r="D2148" s="3" t="s">
        <v>6343</v>
      </c>
      <c r="E2148" s="3">
        <v>90</v>
      </c>
      <c r="F2148" s="3" t="s">
        <v>6868</v>
      </c>
      <c r="G2148" s="3" t="s">
        <v>7576</v>
      </c>
      <c r="H2148" s="3" t="s">
        <v>7577</v>
      </c>
      <c r="I2148" s="3" t="s">
        <v>3172</v>
      </c>
      <c r="J2148" s="3">
        <v>21693.72</v>
      </c>
    </row>
    <row r="2149" spans="2:10" x14ac:dyDescent="0.25">
      <c r="B2149" s="3" t="s">
        <v>3166</v>
      </c>
      <c r="C2149" s="3" t="s">
        <v>6342</v>
      </c>
      <c r="D2149" s="3" t="s">
        <v>6343</v>
      </c>
      <c r="E2149" s="3">
        <v>90</v>
      </c>
      <c r="F2149" s="3" t="s">
        <v>6868</v>
      </c>
      <c r="G2149" s="3" t="s">
        <v>7578</v>
      </c>
      <c r="H2149" s="3" t="s">
        <v>7579</v>
      </c>
      <c r="I2149" s="3" t="s">
        <v>3172</v>
      </c>
      <c r="J2149" s="3">
        <v>918.67</v>
      </c>
    </row>
    <row r="2150" spans="2:10" x14ac:dyDescent="0.25">
      <c r="B2150" s="3" t="s">
        <v>3166</v>
      </c>
      <c r="C2150" s="3" t="s">
        <v>6342</v>
      </c>
      <c r="D2150" s="3" t="s">
        <v>6343</v>
      </c>
      <c r="E2150" s="3">
        <v>90</v>
      </c>
      <c r="F2150" s="3" t="s">
        <v>6868</v>
      </c>
      <c r="G2150" s="3" t="s">
        <v>7580</v>
      </c>
      <c r="H2150" s="3" t="s">
        <v>7581</v>
      </c>
      <c r="I2150" s="3" t="s">
        <v>3172</v>
      </c>
      <c r="J2150" s="3">
        <v>3358.7</v>
      </c>
    </row>
    <row r="2151" spans="2:10" x14ac:dyDescent="0.25">
      <c r="B2151" s="3" t="s">
        <v>3166</v>
      </c>
      <c r="C2151" s="3" t="s">
        <v>6342</v>
      </c>
      <c r="D2151" s="3" t="s">
        <v>6343</v>
      </c>
      <c r="E2151" s="3">
        <v>90</v>
      </c>
      <c r="F2151" s="3" t="s">
        <v>6868</v>
      </c>
      <c r="G2151" s="3" t="s">
        <v>7582</v>
      </c>
      <c r="H2151" s="3" t="s">
        <v>7583</v>
      </c>
      <c r="I2151" s="3" t="s">
        <v>3172</v>
      </c>
      <c r="J2151" s="3">
        <v>3358.7</v>
      </c>
    </row>
    <row r="2152" spans="2:10" x14ac:dyDescent="0.25">
      <c r="B2152" s="3" t="s">
        <v>3166</v>
      </c>
      <c r="C2152" s="3" t="s">
        <v>6342</v>
      </c>
      <c r="D2152" s="3" t="s">
        <v>6343</v>
      </c>
      <c r="E2152" s="3">
        <v>90</v>
      </c>
      <c r="F2152" s="3" t="s">
        <v>6868</v>
      </c>
      <c r="G2152" s="3" t="s">
        <v>7584</v>
      </c>
      <c r="H2152" s="3" t="s">
        <v>7585</v>
      </c>
      <c r="I2152" s="3" t="s">
        <v>3172</v>
      </c>
      <c r="J2152" s="3">
        <v>2857.32</v>
      </c>
    </row>
    <row r="2153" spans="2:10" x14ac:dyDescent="0.25">
      <c r="B2153" s="3" t="s">
        <v>3166</v>
      </c>
      <c r="C2153" s="3" t="s">
        <v>6342</v>
      </c>
      <c r="D2153" s="3" t="s">
        <v>6343</v>
      </c>
      <c r="E2153" s="3">
        <v>90</v>
      </c>
      <c r="F2153" s="3" t="s">
        <v>6868</v>
      </c>
      <c r="G2153" s="3" t="s">
        <v>7586</v>
      </c>
      <c r="H2153" s="3" t="s">
        <v>7587</v>
      </c>
      <c r="I2153" s="3" t="s">
        <v>3172</v>
      </c>
      <c r="J2153" s="3">
        <v>2857.32</v>
      </c>
    </row>
    <row r="2154" spans="2:10" x14ac:dyDescent="0.25">
      <c r="B2154" s="3" t="s">
        <v>3166</v>
      </c>
      <c r="C2154" s="3" t="s">
        <v>6342</v>
      </c>
      <c r="D2154" s="3" t="s">
        <v>6343</v>
      </c>
      <c r="E2154" s="3">
        <v>90</v>
      </c>
      <c r="F2154" s="3" t="s">
        <v>6868</v>
      </c>
      <c r="G2154" s="3" t="s">
        <v>7588</v>
      </c>
      <c r="H2154" s="3" t="s">
        <v>7589</v>
      </c>
      <c r="I2154" s="3" t="s">
        <v>3172</v>
      </c>
      <c r="J2154" s="3">
        <v>1083.23</v>
      </c>
    </row>
    <row r="2155" spans="2:10" x14ac:dyDescent="0.25">
      <c r="B2155" s="3" t="s">
        <v>3166</v>
      </c>
      <c r="C2155" s="3" t="s">
        <v>6342</v>
      </c>
      <c r="D2155" s="3" t="s">
        <v>6343</v>
      </c>
      <c r="E2155" s="3">
        <v>90</v>
      </c>
      <c r="F2155" s="3" t="s">
        <v>6868</v>
      </c>
      <c r="G2155" s="3" t="s">
        <v>7590</v>
      </c>
      <c r="H2155" s="3" t="s">
        <v>7591</v>
      </c>
      <c r="I2155" s="3" t="s">
        <v>3172</v>
      </c>
      <c r="J2155" s="3">
        <v>3522.01</v>
      </c>
    </row>
    <row r="2156" spans="2:10" x14ac:dyDescent="0.25">
      <c r="B2156" s="3" t="s">
        <v>3166</v>
      </c>
      <c r="C2156" s="3" t="s">
        <v>6342</v>
      </c>
      <c r="D2156" s="3" t="s">
        <v>6343</v>
      </c>
      <c r="E2156" s="3">
        <v>90</v>
      </c>
      <c r="F2156" s="3" t="s">
        <v>6868</v>
      </c>
      <c r="G2156" s="3" t="s">
        <v>7592</v>
      </c>
      <c r="H2156" s="3" t="s">
        <v>7593</v>
      </c>
      <c r="I2156" s="3" t="s">
        <v>3172</v>
      </c>
      <c r="J2156" s="3">
        <v>3522.01</v>
      </c>
    </row>
    <row r="2157" spans="2:10" x14ac:dyDescent="0.25">
      <c r="B2157" s="3" t="s">
        <v>3166</v>
      </c>
      <c r="C2157" s="3" t="s">
        <v>6342</v>
      </c>
      <c r="D2157" s="3" t="s">
        <v>6343</v>
      </c>
      <c r="E2157" s="3">
        <v>90</v>
      </c>
      <c r="F2157" s="3" t="s">
        <v>6868</v>
      </c>
      <c r="G2157" s="3" t="s">
        <v>7594</v>
      </c>
      <c r="H2157" s="3" t="s">
        <v>7595</v>
      </c>
      <c r="I2157" s="3" t="s">
        <v>3172</v>
      </c>
      <c r="J2157" s="3">
        <v>3077.08</v>
      </c>
    </row>
    <row r="2158" spans="2:10" x14ac:dyDescent="0.25">
      <c r="B2158" s="3" t="s">
        <v>3166</v>
      </c>
      <c r="C2158" s="3" t="s">
        <v>6342</v>
      </c>
      <c r="D2158" s="3" t="s">
        <v>6343</v>
      </c>
      <c r="E2158" s="3">
        <v>90</v>
      </c>
      <c r="F2158" s="3" t="s">
        <v>6868</v>
      </c>
      <c r="G2158" s="3" t="s">
        <v>7596</v>
      </c>
      <c r="H2158" s="3" t="s">
        <v>7597</v>
      </c>
      <c r="I2158" s="3" t="s">
        <v>3172</v>
      </c>
      <c r="J2158" s="3">
        <v>3077.08</v>
      </c>
    </row>
    <row r="2159" spans="2:10" x14ac:dyDescent="0.25">
      <c r="B2159" s="3" t="s">
        <v>3166</v>
      </c>
      <c r="C2159" s="3" t="s">
        <v>6342</v>
      </c>
      <c r="D2159" s="3" t="s">
        <v>6343</v>
      </c>
      <c r="E2159" s="3">
        <v>90</v>
      </c>
      <c r="F2159" s="3" t="s">
        <v>6868</v>
      </c>
      <c r="G2159" s="3" t="s">
        <v>7598</v>
      </c>
      <c r="H2159" s="3" t="s">
        <v>7599</v>
      </c>
      <c r="I2159" s="3" t="s">
        <v>3172</v>
      </c>
      <c r="J2159" s="3">
        <v>1153.75</v>
      </c>
    </row>
    <row r="2160" spans="2:10" x14ac:dyDescent="0.25">
      <c r="B2160" s="3" t="s">
        <v>3166</v>
      </c>
      <c r="C2160" s="3" t="s">
        <v>6342</v>
      </c>
      <c r="D2160" s="3" t="s">
        <v>6343</v>
      </c>
      <c r="E2160" s="3">
        <v>90</v>
      </c>
      <c r="F2160" s="3" t="s">
        <v>6868</v>
      </c>
      <c r="G2160" s="3" t="s">
        <v>7600</v>
      </c>
      <c r="H2160" s="3" t="s">
        <v>7601</v>
      </c>
      <c r="I2160" s="3" t="s">
        <v>3172</v>
      </c>
      <c r="J2160" s="3">
        <v>3592</v>
      </c>
    </row>
    <row r="2161" spans="2:10" x14ac:dyDescent="0.25">
      <c r="B2161" s="3" t="s">
        <v>3166</v>
      </c>
      <c r="C2161" s="3" t="s">
        <v>6342</v>
      </c>
      <c r="D2161" s="3" t="s">
        <v>6343</v>
      </c>
      <c r="E2161" s="3">
        <v>90</v>
      </c>
      <c r="F2161" s="3" t="s">
        <v>6868</v>
      </c>
      <c r="G2161" s="3" t="s">
        <v>7602</v>
      </c>
      <c r="H2161" s="3" t="s">
        <v>7603</v>
      </c>
      <c r="I2161" s="3" t="s">
        <v>3172</v>
      </c>
      <c r="J2161" s="3">
        <v>3592</v>
      </c>
    </row>
    <row r="2162" spans="2:10" x14ac:dyDescent="0.25">
      <c r="B2162" s="3" t="s">
        <v>3166</v>
      </c>
      <c r="C2162" s="3" t="s">
        <v>6342</v>
      </c>
      <c r="D2162" s="3" t="s">
        <v>6343</v>
      </c>
      <c r="E2162" s="3">
        <v>90</v>
      </c>
      <c r="F2162" s="3" t="s">
        <v>6868</v>
      </c>
      <c r="G2162" s="3" t="s">
        <v>7604</v>
      </c>
      <c r="H2162" s="3" t="s">
        <v>7605</v>
      </c>
      <c r="I2162" s="3" t="s">
        <v>3172</v>
      </c>
      <c r="J2162" s="3">
        <v>3171.26</v>
      </c>
    </row>
    <row r="2163" spans="2:10" x14ac:dyDescent="0.25">
      <c r="B2163" s="3" t="s">
        <v>3166</v>
      </c>
      <c r="C2163" s="3" t="s">
        <v>6342</v>
      </c>
      <c r="D2163" s="3" t="s">
        <v>6343</v>
      </c>
      <c r="E2163" s="3">
        <v>90</v>
      </c>
      <c r="F2163" s="3" t="s">
        <v>6868</v>
      </c>
      <c r="G2163" s="3" t="s">
        <v>7606</v>
      </c>
      <c r="H2163" s="3" t="s">
        <v>7607</v>
      </c>
      <c r="I2163" s="3" t="s">
        <v>3172</v>
      </c>
      <c r="J2163" s="3">
        <v>3171.26</v>
      </c>
    </row>
    <row r="2164" spans="2:10" x14ac:dyDescent="0.25">
      <c r="B2164" s="3" t="s">
        <v>3166</v>
      </c>
      <c r="C2164" s="3" t="s">
        <v>6342</v>
      </c>
      <c r="D2164" s="3" t="s">
        <v>6343</v>
      </c>
      <c r="E2164" s="3">
        <v>90</v>
      </c>
      <c r="F2164" s="3" t="s">
        <v>6868</v>
      </c>
      <c r="G2164" s="3" t="s">
        <v>7608</v>
      </c>
      <c r="H2164" s="3" t="s">
        <v>7609</v>
      </c>
      <c r="I2164" s="3" t="s">
        <v>3172</v>
      </c>
      <c r="J2164" s="3">
        <v>2094.0700000000002</v>
      </c>
    </row>
    <row r="2165" spans="2:10" x14ac:dyDescent="0.25">
      <c r="B2165" s="3" t="s">
        <v>3166</v>
      </c>
      <c r="C2165" s="3" t="s">
        <v>6342</v>
      </c>
      <c r="D2165" s="3" t="s">
        <v>6343</v>
      </c>
      <c r="E2165" s="3">
        <v>90</v>
      </c>
      <c r="F2165" s="3" t="s">
        <v>6868</v>
      </c>
      <c r="G2165" s="3" t="s">
        <v>7610</v>
      </c>
      <c r="H2165" s="3" t="s">
        <v>7611</v>
      </c>
      <c r="I2165" s="3" t="s">
        <v>3172</v>
      </c>
      <c r="J2165" s="3">
        <v>4525.2</v>
      </c>
    </row>
    <row r="2166" spans="2:10" x14ac:dyDescent="0.25">
      <c r="B2166" s="3" t="s">
        <v>3166</v>
      </c>
      <c r="C2166" s="3" t="s">
        <v>6342</v>
      </c>
      <c r="D2166" s="3" t="s">
        <v>6343</v>
      </c>
      <c r="E2166" s="3">
        <v>90</v>
      </c>
      <c r="F2166" s="3" t="s">
        <v>6868</v>
      </c>
      <c r="G2166" s="3" t="s">
        <v>7612</v>
      </c>
      <c r="H2166" s="3" t="s">
        <v>7613</v>
      </c>
      <c r="I2166" s="3" t="s">
        <v>3172</v>
      </c>
      <c r="J2166" s="3">
        <v>4525.2</v>
      </c>
    </row>
    <row r="2167" spans="2:10" x14ac:dyDescent="0.25">
      <c r="B2167" s="3" t="s">
        <v>3166</v>
      </c>
      <c r="C2167" s="3" t="s">
        <v>6342</v>
      </c>
      <c r="D2167" s="3" t="s">
        <v>6343</v>
      </c>
      <c r="E2167" s="3">
        <v>90</v>
      </c>
      <c r="F2167" s="3" t="s">
        <v>6868</v>
      </c>
      <c r="G2167" s="3" t="s">
        <v>7614</v>
      </c>
      <c r="H2167" s="3" t="s">
        <v>7615</v>
      </c>
      <c r="I2167" s="3" t="s">
        <v>3172</v>
      </c>
      <c r="J2167" s="3">
        <v>4427.0200000000004</v>
      </c>
    </row>
    <row r="2168" spans="2:10" x14ac:dyDescent="0.25">
      <c r="B2168" s="3" t="s">
        <v>3166</v>
      </c>
      <c r="C2168" s="3" t="s">
        <v>6342</v>
      </c>
      <c r="D2168" s="3" t="s">
        <v>6343</v>
      </c>
      <c r="E2168" s="3">
        <v>90</v>
      </c>
      <c r="F2168" s="3" t="s">
        <v>6868</v>
      </c>
      <c r="G2168" s="3" t="s">
        <v>7616</v>
      </c>
      <c r="H2168" s="3" t="s">
        <v>7617</v>
      </c>
      <c r="I2168" s="3" t="s">
        <v>3172</v>
      </c>
      <c r="J2168" s="3">
        <v>4427.0200000000004</v>
      </c>
    </row>
    <row r="2169" spans="2:10" x14ac:dyDescent="0.25">
      <c r="B2169" s="3" t="s">
        <v>3166</v>
      </c>
      <c r="C2169" s="3" t="s">
        <v>6342</v>
      </c>
      <c r="D2169" s="3" t="s">
        <v>6343</v>
      </c>
      <c r="E2169" s="3">
        <v>90</v>
      </c>
      <c r="F2169" s="3" t="s">
        <v>6868</v>
      </c>
      <c r="G2169" s="3" t="s">
        <v>7618</v>
      </c>
      <c r="H2169" s="3" t="s">
        <v>7619</v>
      </c>
      <c r="I2169" s="3" t="s">
        <v>3172</v>
      </c>
      <c r="J2169" s="3">
        <v>2329.15</v>
      </c>
    </row>
    <row r="2170" spans="2:10" x14ac:dyDescent="0.25">
      <c r="B2170" s="3" t="s">
        <v>3166</v>
      </c>
      <c r="C2170" s="3" t="s">
        <v>6342</v>
      </c>
      <c r="D2170" s="3" t="s">
        <v>6343</v>
      </c>
      <c r="E2170" s="3">
        <v>90</v>
      </c>
      <c r="F2170" s="3" t="s">
        <v>6868</v>
      </c>
      <c r="G2170" s="3" t="s">
        <v>7620</v>
      </c>
      <c r="H2170" s="3" t="s">
        <v>7621</v>
      </c>
      <c r="I2170" s="3" t="s">
        <v>3172</v>
      </c>
      <c r="J2170" s="3">
        <v>4758.5</v>
      </c>
    </row>
    <row r="2171" spans="2:10" x14ac:dyDescent="0.25">
      <c r="B2171" s="3" t="s">
        <v>3166</v>
      </c>
      <c r="C2171" s="3" t="s">
        <v>6342</v>
      </c>
      <c r="D2171" s="3" t="s">
        <v>6343</v>
      </c>
      <c r="E2171" s="3">
        <v>90</v>
      </c>
      <c r="F2171" s="3" t="s">
        <v>6868</v>
      </c>
      <c r="G2171" s="3" t="s">
        <v>7622</v>
      </c>
      <c r="H2171" s="3" t="s">
        <v>7623</v>
      </c>
      <c r="I2171" s="3" t="s">
        <v>3172</v>
      </c>
      <c r="J2171" s="3">
        <v>4758.5</v>
      </c>
    </row>
    <row r="2172" spans="2:10" x14ac:dyDescent="0.25">
      <c r="B2172" s="3" t="s">
        <v>3166</v>
      </c>
      <c r="C2172" s="3" t="s">
        <v>6342</v>
      </c>
      <c r="D2172" s="3" t="s">
        <v>6343</v>
      </c>
      <c r="E2172" s="3">
        <v>90</v>
      </c>
      <c r="F2172" s="3" t="s">
        <v>6868</v>
      </c>
      <c r="G2172" s="3" t="s">
        <v>7624</v>
      </c>
      <c r="H2172" s="3" t="s">
        <v>7625</v>
      </c>
      <c r="I2172" s="3" t="s">
        <v>3172</v>
      </c>
      <c r="J2172" s="3">
        <v>4740.96</v>
      </c>
    </row>
    <row r="2173" spans="2:10" x14ac:dyDescent="0.25">
      <c r="B2173" s="3" t="s">
        <v>3166</v>
      </c>
      <c r="C2173" s="3" t="s">
        <v>6342</v>
      </c>
      <c r="D2173" s="3" t="s">
        <v>6343</v>
      </c>
      <c r="E2173" s="3">
        <v>90</v>
      </c>
      <c r="F2173" s="3" t="s">
        <v>6868</v>
      </c>
      <c r="G2173" s="3" t="s">
        <v>7626</v>
      </c>
      <c r="H2173" s="3" t="s">
        <v>7627</v>
      </c>
      <c r="I2173" s="3" t="s">
        <v>3172</v>
      </c>
      <c r="J2173" s="3">
        <v>4740.96</v>
      </c>
    </row>
    <row r="2174" spans="2:10" x14ac:dyDescent="0.25">
      <c r="B2174" s="3" t="s">
        <v>3166</v>
      </c>
      <c r="C2174" s="3" t="s">
        <v>6342</v>
      </c>
      <c r="D2174" s="3" t="s">
        <v>6343</v>
      </c>
      <c r="E2174" s="3">
        <v>90</v>
      </c>
      <c r="F2174" s="3" t="s">
        <v>6868</v>
      </c>
      <c r="G2174" s="3" t="s">
        <v>7628</v>
      </c>
      <c r="H2174" s="3" t="s">
        <v>7629</v>
      </c>
      <c r="I2174" s="3" t="s">
        <v>3172</v>
      </c>
      <c r="J2174" s="3">
        <v>3151.93</v>
      </c>
    </row>
    <row r="2175" spans="2:10" x14ac:dyDescent="0.25">
      <c r="B2175" s="3" t="s">
        <v>3166</v>
      </c>
      <c r="C2175" s="3" t="s">
        <v>6342</v>
      </c>
      <c r="D2175" s="3" t="s">
        <v>6343</v>
      </c>
      <c r="E2175" s="3">
        <v>90</v>
      </c>
      <c r="F2175" s="3" t="s">
        <v>6868</v>
      </c>
      <c r="G2175" s="3" t="s">
        <v>7630</v>
      </c>
      <c r="H2175" s="3" t="s">
        <v>7631</v>
      </c>
      <c r="I2175" s="3" t="s">
        <v>3172</v>
      </c>
      <c r="J2175" s="3">
        <v>5575.05</v>
      </c>
    </row>
    <row r="2176" spans="2:10" x14ac:dyDescent="0.25">
      <c r="B2176" s="3" t="s">
        <v>3166</v>
      </c>
      <c r="C2176" s="3" t="s">
        <v>6342</v>
      </c>
      <c r="D2176" s="3" t="s">
        <v>6343</v>
      </c>
      <c r="E2176" s="3">
        <v>90</v>
      </c>
      <c r="F2176" s="3" t="s">
        <v>6868</v>
      </c>
      <c r="G2176" s="3" t="s">
        <v>7632</v>
      </c>
      <c r="H2176" s="3" t="s">
        <v>7633</v>
      </c>
      <c r="I2176" s="3" t="s">
        <v>3172</v>
      </c>
      <c r="J2176" s="3">
        <v>5575.05</v>
      </c>
    </row>
    <row r="2177" spans="2:10" x14ac:dyDescent="0.25">
      <c r="B2177" s="3" t="s">
        <v>3166</v>
      </c>
      <c r="C2177" s="3" t="s">
        <v>6342</v>
      </c>
      <c r="D2177" s="3" t="s">
        <v>6343</v>
      </c>
      <c r="E2177" s="3">
        <v>90</v>
      </c>
      <c r="F2177" s="3" t="s">
        <v>6868</v>
      </c>
      <c r="G2177" s="3" t="s">
        <v>7634</v>
      </c>
      <c r="H2177" s="3" t="s">
        <v>7635</v>
      </c>
      <c r="I2177" s="3" t="s">
        <v>3172</v>
      </c>
      <c r="J2177" s="3">
        <v>5839.75</v>
      </c>
    </row>
    <row r="2178" spans="2:10" x14ac:dyDescent="0.25">
      <c r="B2178" s="3" t="s">
        <v>3166</v>
      </c>
      <c r="C2178" s="3" t="s">
        <v>6342</v>
      </c>
      <c r="D2178" s="3" t="s">
        <v>6343</v>
      </c>
      <c r="E2178" s="3">
        <v>90</v>
      </c>
      <c r="F2178" s="3" t="s">
        <v>6868</v>
      </c>
      <c r="G2178" s="3" t="s">
        <v>7636</v>
      </c>
      <c r="H2178" s="3" t="s">
        <v>7637</v>
      </c>
      <c r="I2178" s="3" t="s">
        <v>3172</v>
      </c>
      <c r="J2178" s="3">
        <v>5839.75</v>
      </c>
    </row>
    <row r="2179" spans="2:10" x14ac:dyDescent="0.25">
      <c r="B2179" s="3" t="s">
        <v>3166</v>
      </c>
      <c r="C2179" s="3" t="s">
        <v>6342</v>
      </c>
      <c r="D2179" s="3" t="s">
        <v>6343</v>
      </c>
      <c r="E2179" s="3">
        <v>90</v>
      </c>
      <c r="F2179" s="3" t="s">
        <v>6868</v>
      </c>
      <c r="G2179" s="3" t="s">
        <v>7638</v>
      </c>
      <c r="H2179" s="3" t="s">
        <v>7639</v>
      </c>
      <c r="I2179" s="3" t="s">
        <v>3172</v>
      </c>
      <c r="J2179" s="3">
        <v>3739.63</v>
      </c>
    </row>
    <row r="2180" spans="2:10" x14ac:dyDescent="0.25">
      <c r="B2180" s="3" t="s">
        <v>3166</v>
      </c>
      <c r="C2180" s="3" t="s">
        <v>6342</v>
      </c>
      <c r="D2180" s="3" t="s">
        <v>6343</v>
      </c>
      <c r="E2180" s="3">
        <v>90</v>
      </c>
      <c r="F2180" s="3" t="s">
        <v>6868</v>
      </c>
      <c r="G2180" s="3" t="s">
        <v>7640</v>
      </c>
      <c r="H2180" s="3" t="s">
        <v>7641</v>
      </c>
      <c r="I2180" s="3" t="s">
        <v>3172</v>
      </c>
      <c r="J2180" s="3">
        <v>6158.3</v>
      </c>
    </row>
    <row r="2181" spans="2:10" x14ac:dyDescent="0.25">
      <c r="B2181" s="3" t="s">
        <v>3166</v>
      </c>
      <c r="C2181" s="3" t="s">
        <v>6342</v>
      </c>
      <c r="D2181" s="3" t="s">
        <v>6343</v>
      </c>
      <c r="E2181" s="3">
        <v>90</v>
      </c>
      <c r="F2181" s="3" t="s">
        <v>6868</v>
      </c>
      <c r="G2181" s="3" t="s">
        <v>7642</v>
      </c>
      <c r="H2181" s="3" t="s">
        <v>7643</v>
      </c>
      <c r="I2181" s="3" t="s">
        <v>3172</v>
      </c>
      <c r="J2181" s="3">
        <v>6158.3</v>
      </c>
    </row>
    <row r="2182" spans="2:10" x14ac:dyDescent="0.25">
      <c r="B2182" s="3" t="s">
        <v>3166</v>
      </c>
      <c r="C2182" s="3" t="s">
        <v>6342</v>
      </c>
      <c r="D2182" s="3" t="s">
        <v>6343</v>
      </c>
      <c r="E2182" s="3">
        <v>90</v>
      </c>
      <c r="F2182" s="3" t="s">
        <v>6868</v>
      </c>
      <c r="G2182" s="3" t="s">
        <v>7644</v>
      </c>
      <c r="H2182" s="3" t="s">
        <v>7645</v>
      </c>
      <c r="I2182" s="3" t="s">
        <v>3172</v>
      </c>
      <c r="J2182" s="3">
        <v>6624.6</v>
      </c>
    </row>
    <row r="2183" spans="2:10" x14ac:dyDescent="0.25">
      <c r="B2183" s="3" t="s">
        <v>3166</v>
      </c>
      <c r="C2183" s="3" t="s">
        <v>6342</v>
      </c>
      <c r="D2183" s="3" t="s">
        <v>6343</v>
      </c>
      <c r="E2183" s="3">
        <v>90</v>
      </c>
      <c r="F2183" s="3" t="s">
        <v>6868</v>
      </c>
      <c r="G2183" s="3" t="s">
        <v>7646</v>
      </c>
      <c r="H2183" s="3" t="s">
        <v>7647</v>
      </c>
      <c r="I2183" s="3" t="s">
        <v>3172</v>
      </c>
      <c r="J2183" s="3">
        <v>6624.6</v>
      </c>
    </row>
    <row r="2184" spans="2:10" x14ac:dyDescent="0.25">
      <c r="B2184" s="3" t="s">
        <v>3166</v>
      </c>
      <c r="C2184" s="3" t="s">
        <v>6342</v>
      </c>
      <c r="D2184" s="3" t="s">
        <v>6343</v>
      </c>
      <c r="E2184" s="3">
        <v>90</v>
      </c>
      <c r="F2184" s="3" t="s">
        <v>6868</v>
      </c>
      <c r="G2184" s="3" t="s">
        <v>7648</v>
      </c>
      <c r="H2184" s="3" t="s">
        <v>7649</v>
      </c>
      <c r="I2184" s="3" t="s">
        <v>3172</v>
      </c>
      <c r="J2184" s="3">
        <v>4327.33</v>
      </c>
    </row>
    <row r="2185" spans="2:10" x14ac:dyDescent="0.25">
      <c r="B2185" s="3" t="s">
        <v>3166</v>
      </c>
      <c r="C2185" s="3" t="s">
        <v>6342</v>
      </c>
      <c r="D2185" s="3" t="s">
        <v>6343</v>
      </c>
      <c r="E2185" s="3">
        <v>90</v>
      </c>
      <c r="F2185" s="3" t="s">
        <v>6868</v>
      </c>
      <c r="G2185" s="3" t="s">
        <v>7650</v>
      </c>
      <c r="H2185" s="3" t="s">
        <v>7651</v>
      </c>
      <c r="I2185" s="3" t="s">
        <v>3172</v>
      </c>
      <c r="J2185" s="3">
        <v>6741.55</v>
      </c>
    </row>
    <row r="2186" spans="2:10" x14ac:dyDescent="0.25">
      <c r="B2186" s="3" t="s">
        <v>3166</v>
      </c>
      <c r="C2186" s="3" t="s">
        <v>6342</v>
      </c>
      <c r="D2186" s="3" t="s">
        <v>6343</v>
      </c>
      <c r="E2186" s="3">
        <v>90</v>
      </c>
      <c r="F2186" s="3" t="s">
        <v>6868</v>
      </c>
      <c r="G2186" s="3" t="s">
        <v>7652</v>
      </c>
      <c r="H2186" s="3" t="s">
        <v>7653</v>
      </c>
      <c r="I2186" s="3" t="s">
        <v>3172</v>
      </c>
      <c r="J2186" s="3">
        <v>6741.55</v>
      </c>
    </row>
    <row r="2187" spans="2:10" x14ac:dyDescent="0.25">
      <c r="B2187" s="3" t="s">
        <v>3166</v>
      </c>
      <c r="C2187" s="3" t="s">
        <v>6342</v>
      </c>
      <c r="D2187" s="3" t="s">
        <v>6343</v>
      </c>
      <c r="E2187" s="3">
        <v>90</v>
      </c>
      <c r="F2187" s="3" t="s">
        <v>6868</v>
      </c>
      <c r="G2187" s="3" t="s">
        <v>7654</v>
      </c>
      <c r="H2187" s="3" t="s">
        <v>7655</v>
      </c>
      <c r="I2187" s="3" t="s">
        <v>3172</v>
      </c>
      <c r="J2187" s="3">
        <v>7409.45</v>
      </c>
    </row>
    <row r="2188" spans="2:10" x14ac:dyDescent="0.25">
      <c r="B2188" s="3" t="s">
        <v>3166</v>
      </c>
      <c r="C2188" s="3" t="s">
        <v>6342</v>
      </c>
      <c r="D2188" s="3" t="s">
        <v>6343</v>
      </c>
      <c r="E2188" s="3">
        <v>90</v>
      </c>
      <c r="F2188" s="3" t="s">
        <v>6868</v>
      </c>
      <c r="G2188" s="3" t="s">
        <v>7656</v>
      </c>
      <c r="H2188" s="3" t="s">
        <v>7657</v>
      </c>
      <c r="I2188" s="3" t="s">
        <v>3172</v>
      </c>
      <c r="J2188" s="3">
        <v>7409.45</v>
      </c>
    </row>
    <row r="2189" spans="2:10" x14ac:dyDescent="0.25">
      <c r="B2189" s="3" t="s">
        <v>3166</v>
      </c>
      <c r="C2189" s="3" t="s">
        <v>6342</v>
      </c>
      <c r="D2189" s="3" t="s">
        <v>6343</v>
      </c>
      <c r="E2189" s="3">
        <v>90</v>
      </c>
      <c r="F2189" s="3" t="s">
        <v>6868</v>
      </c>
      <c r="G2189" s="3" t="s">
        <v>7658</v>
      </c>
      <c r="H2189" s="3" t="s">
        <v>7659</v>
      </c>
      <c r="I2189" s="3" t="s">
        <v>3172</v>
      </c>
      <c r="J2189" s="3">
        <v>4834.6099999999997</v>
      </c>
    </row>
    <row r="2190" spans="2:10" x14ac:dyDescent="0.25">
      <c r="B2190" s="3" t="s">
        <v>3166</v>
      </c>
      <c r="C2190" s="3" t="s">
        <v>6342</v>
      </c>
      <c r="D2190" s="3" t="s">
        <v>6343</v>
      </c>
      <c r="E2190" s="3">
        <v>90</v>
      </c>
      <c r="F2190" s="3" t="s">
        <v>6868</v>
      </c>
      <c r="G2190" s="3" t="s">
        <v>7660</v>
      </c>
      <c r="H2190" s="3" t="s">
        <v>7661</v>
      </c>
      <c r="I2190" s="3" t="s">
        <v>3172</v>
      </c>
      <c r="J2190" s="3">
        <v>7324.8</v>
      </c>
    </row>
    <row r="2191" spans="2:10" x14ac:dyDescent="0.25">
      <c r="B2191" s="3" t="s">
        <v>3166</v>
      </c>
      <c r="C2191" s="3" t="s">
        <v>6342</v>
      </c>
      <c r="D2191" s="3" t="s">
        <v>6343</v>
      </c>
      <c r="E2191" s="3">
        <v>90</v>
      </c>
      <c r="F2191" s="3" t="s">
        <v>6868</v>
      </c>
      <c r="G2191" s="3" t="s">
        <v>7662</v>
      </c>
      <c r="H2191" s="3" t="s">
        <v>7663</v>
      </c>
      <c r="I2191" s="3" t="s">
        <v>3172</v>
      </c>
      <c r="J2191" s="3">
        <v>7324.8</v>
      </c>
    </row>
    <row r="2192" spans="2:10" x14ac:dyDescent="0.25">
      <c r="B2192" s="3" t="s">
        <v>3166</v>
      </c>
      <c r="C2192" s="3" t="s">
        <v>6342</v>
      </c>
      <c r="D2192" s="3" t="s">
        <v>6343</v>
      </c>
      <c r="E2192" s="3">
        <v>90</v>
      </c>
      <c r="F2192" s="3" t="s">
        <v>6868</v>
      </c>
      <c r="G2192" s="3" t="s">
        <v>7664</v>
      </c>
      <c r="H2192" s="3" t="s">
        <v>7665</v>
      </c>
      <c r="I2192" s="3" t="s">
        <v>3172</v>
      </c>
      <c r="J2192" s="3">
        <v>8194.2999999999993</v>
      </c>
    </row>
    <row r="2193" spans="2:10" x14ac:dyDescent="0.25">
      <c r="B2193" s="3" t="s">
        <v>3166</v>
      </c>
      <c r="C2193" s="3" t="s">
        <v>6342</v>
      </c>
      <c r="D2193" s="3" t="s">
        <v>6343</v>
      </c>
      <c r="E2193" s="3">
        <v>90</v>
      </c>
      <c r="F2193" s="3" t="s">
        <v>6868</v>
      </c>
      <c r="G2193" s="3" t="s">
        <v>7666</v>
      </c>
      <c r="H2193" s="3" t="s">
        <v>7667</v>
      </c>
      <c r="I2193" s="3" t="s">
        <v>3172</v>
      </c>
      <c r="J2193" s="3">
        <v>8194.2999999999993</v>
      </c>
    </row>
    <row r="2194" spans="2:10" x14ac:dyDescent="0.25">
      <c r="B2194" s="3" t="s">
        <v>3166</v>
      </c>
      <c r="C2194" s="3" t="s">
        <v>6342</v>
      </c>
      <c r="D2194" s="3" t="s">
        <v>6343</v>
      </c>
      <c r="E2194" s="3">
        <v>90</v>
      </c>
      <c r="F2194" s="3" t="s">
        <v>6868</v>
      </c>
      <c r="G2194" s="3" t="s">
        <v>7668</v>
      </c>
      <c r="H2194" s="3" t="s">
        <v>7669</v>
      </c>
      <c r="I2194" s="3" t="s">
        <v>3172</v>
      </c>
      <c r="J2194" s="3">
        <v>5385.19</v>
      </c>
    </row>
    <row r="2195" spans="2:10" x14ac:dyDescent="0.25">
      <c r="B2195" s="3" t="s">
        <v>3166</v>
      </c>
      <c r="C2195" s="3" t="s">
        <v>6342</v>
      </c>
      <c r="D2195" s="3" t="s">
        <v>6343</v>
      </c>
      <c r="E2195" s="3">
        <v>90</v>
      </c>
      <c r="F2195" s="3" t="s">
        <v>6868</v>
      </c>
      <c r="G2195" s="3" t="s">
        <v>7670</v>
      </c>
      <c r="H2195" s="3" t="s">
        <v>7671</v>
      </c>
      <c r="I2195" s="3" t="s">
        <v>3172</v>
      </c>
      <c r="J2195" s="3">
        <v>7791.4</v>
      </c>
    </row>
    <row r="2196" spans="2:10" x14ac:dyDescent="0.25">
      <c r="B2196" s="3" t="s">
        <v>3166</v>
      </c>
      <c r="C2196" s="3" t="s">
        <v>6342</v>
      </c>
      <c r="D2196" s="3" t="s">
        <v>6343</v>
      </c>
      <c r="E2196" s="3">
        <v>90</v>
      </c>
      <c r="F2196" s="3" t="s">
        <v>6868</v>
      </c>
      <c r="G2196" s="3" t="s">
        <v>7672</v>
      </c>
      <c r="H2196" s="3" t="s">
        <v>7673</v>
      </c>
      <c r="I2196" s="3" t="s">
        <v>3172</v>
      </c>
      <c r="J2196" s="3">
        <v>7791.4</v>
      </c>
    </row>
    <row r="2197" spans="2:10" x14ac:dyDescent="0.25">
      <c r="B2197" s="3" t="s">
        <v>3166</v>
      </c>
      <c r="C2197" s="3" t="s">
        <v>6342</v>
      </c>
      <c r="D2197" s="3" t="s">
        <v>6343</v>
      </c>
      <c r="E2197" s="3">
        <v>86</v>
      </c>
      <c r="F2197" s="3" t="s">
        <v>6347</v>
      </c>
      <c r="G2197" s="3" t="s">
        <v>7674</v>
      </c>
      <c r="H2197" s="3" t="s">
        <v>7675</v>
      </c>
      <c r="I2197" s="3" t="s">
        <v>3172</v>
      </c>
      <c r="J2197" s="3">
        <v>6080.43</v>
      </c>
    </row>
    <row r="2198" spans="2:10" x14ac:dyDescent="0.25">
      <c r="B2198" s="3" t="s">
        <v>3166</v>
      </c>
      <c r="C2198" s="3" t="s">
        <v>6342</v>
      </c>
      <c r="D2198" s="3" t="s">
        <v>6343</v>
      </c>
      <c r="E2198" s="3">
        <v>86</v>
      </c>
      <c r="F2198" s="3" t="s">
        <v>6347</v>
      </c>
      <c r="G2198" s="3" t="s">
        <v>7676</v>
      </c>
      <c r="H2198" s="3" t="s">
        <v>7677</v>
      </c>
      <c r="I2198" s="3" t="s">
        <v>3172</v>
      </c>
      <c r="J2198" s="3">
        <v>8757.7000000000007</v>
      </c>
    </row>
    <row r="2199" spans="2:10" x14ac:dyDescent="0.25">
      <c r="B2199" s="3" t="s">
        <v>3166</v>
      </c>
      <c r="C2199" s="3" t="s">
        <v>6342</v>
      </c>
      <c r="D2199" s="3" t="s">
        <v>6343</v>
      </c>
      <c r="E2199" s="3">
        <v>86</v>
      </c>
      <c r="F2199" s="3" t="s">
        <v>6347</v>
      </c>
      <c r="G2199" s="3" t="s">
        <v>7678</v>
      </c>
      <c r="H2199" s="3" t="s">
        <v>7679</v>
      </c>
      <c r="I2199" s="3" t="s">
        <v>3172</v>
      </c>
      <c r="J2199" s="3">
        <v>9931.16</v>
      </c>
    </row>
    <row r="2200" spans="2:10" x14ac:dyDescent="0.25">
      <c r="B2200" s="3" t="s">
        <v>3166</v>
      </c>
      <c r="C2200" s="3" t="s">
        <v>6342</v>
      </c>
      <c r="D2200" s="3" t="s">
        <v>6343</v>
      </c>
      <c r="E2200" s="3">
        <v>86</v>
      </c>
      <c r="F2200" s="3" t="s">
        <v>6347</v>
      </c>
      <c r="G2200" s="3" t="s">
        <v>7680</v>
      </c>
      <c r="H2200" s="3" t="s">
        <v>7681</v>
      </c>
      <c r="I2200" s="3" t="s">
        <v>3172</v>
      </c>
      <c r="J2200" s="3">
        <v>12883.62</v>
      </c>
    </row>
    <row r="2201" spans="2:10" x14ac:dyDescent="0.25">
      <c r="B2201" s="3" t="s">
        <v>3166</v>
      </c>
      <c r="C2201" s="3" t="s">
        <v>6342</v>
      </c>
      <c r="D2201" s="3" t="s">
        <v>6343</v>
      </c>
      <c r="E2201" s="3">
        <v>86</v>
      </c>
      <c r="F2201" s="3" t="s">
        <v>6347</v>
      </c>
      <c r="G2201" s="3" t="s">
        <v>7682</v>
      </c>
      <c r="H2201" s="3" t="s">
        <v>7683</v>
      </c>
      <c r="I2201" s="3" t="s">
        <v>3172</v>
      </c>
      <c r="J2201" s="3">
        <v>21845.38</v>
      </c>
    </row>
    <row r="2202" spans="2:10" x14ac:dyDescent="0.25">
      <c r="B2202" s="3" t="s">
        <v>3166</v>
      </c>
      <c r="C2202" s="3" t="s">
        <v>6342</v>
      </c>
      <c r="D2202" s="3" t="s">
        <v>6343</v>
      </c>
      <c r="E2202" s="3">
        <v>86</v>
      </c>
      <c r="F2202" s="3" t="s">
        <v>6347</v>
      </c>
      <c r="G2202" s="3" t="s">
        <v>7684</v>
      </c>
      <c r="H2202" s="3" t="s">
        <v>7685</v>
      </c>
      <c r="I2202" s="3" t="s">
        <v>3172</v>
      </c>
      <c r="J2202" s="3">
        <v>30749.040000000001</v>
      </c>
    </row>
    <row r="2203" spans="2:10" x14ac:dyDescent="0.25">
      <c r="B2203" s="3" t="s">
        <v>3166</v>
      </c>
      <c r="C2203" s="3" t="s">
        <v>6342</v>
      </c>
      <c r="D2203" s="3" t="s">
        <v>6343</v>
      </c>
      <c r="E2203" s="3">
        <v>86</v>
      </c>
      <c r="F2203" s="3" t="s">
        <v>6347</v>
      </c>
      <c r="G2203" s="3" t="s">
        <v>7686</v>
      </c>
      <c r="H2203" s="3" t="s">
        <v>7687</v>
      </c>
      <c r="I2203" s="3" t="s">
        <v>3172</v>
      </c>
      <c r="J2203" s="3">
        <v>5527.5</v>
      </c>
    </row>
    <row r="2204" spans="2:10" x14ac:dyDescent="0.25">
      <c r="B2204" s="3" t="s">
        <v>3166</v>
      </c>
      <c r="C2204" s="3" t="s">
        <v>6342</v>
      </c>
      <c r="D2204" s="3" t="s">
        <v>6343</v>
      </c>
      <c r="E2204" s="3">
        <v>86</v>
      </c>
      <c r="F2204" s="3" t="s">
        <v>6347</v>
      </c>
      <c r="G2204" s="3" t="s">
        <v>7688</v>
      </c>
      <c r="H2204" s="3" t="s">
        <v>7689</v>
      </c>
      <c r="I2204" s="3" t="s">
        <v>3172</v>
      </c>
      <c r="J2204" s="3">
        <v>7143.73</v>
      </c>
    </row>
    <row r="2205" spans="2:10" x14ac:dyDescent="0.25">
      <c r="B2205" s="3" t="s">
        <v>3166</v>
      </c>
      <c r="C2205" s="3" t="s">
        <v>6342</v>
      </c>
      <c r="D2205" s="3" t="s">
        <v>6343</v>
      </c>
      <c r="E2205" s="3">
        <v>86</v>
      </c>
      <c r="F2205" s="3" t="s">
        <v>6347</v>
      </c>
      <c r="G2205" s="3" t="s">
        <v>7690</v>
      </c>
      <c r="H2205" s="3" t="s">
        <v>7691</v>
      </c>
      <c r="I2205" s="3" t="s">
        <v>3172</v>
      </c>
      <c r="J2205" s="3">
        <v>8900.64</v>
      </c>
    </row>
    <row r="2206" spans="2:10" x14ac:dyDescent="0.25">
      <c r="B2206" s="3" t="s">
        <v>3166</v>
      </c>
      <c r="C2206" s="3" t="s">
        <v>6342</v>
      </c>
      <c r="D2206" s="3" t="s">
        <v>6343</v>
      </c>
      <c r="E2206" s="3">
        <v>86</v>
      </c>
      <c r="F2206" s="3" t="s">
        <v>6347</v>
      </c>
      <c r="G2206" s="3" t="s">
        <v>7692</v>
      </c>
      <c r="H2206" s="3" t="s">
        <v>7693</v>
      </c>
      <c r="I2206" s="3" t="s">
        <v>3172</v>
      </c>
      <c r="J2206" s="3">
        <v>10333.629999999999</v>
      </c>
    </row>
    <row r="2207" spans="2:10" x14ac:dyDescent="0.25">
      <c r="B2207" s="3" t="s">
        <v>3166</v>
      </c>
      <c r="C2207" s="3" t="s">
        <v>6342</v>
      </c>
      <c r="D2207" s="3" t="s">
        <v>6343</v>
      </c>
      <c r="E2207" s="3">
        <v>86</v>
      </c>
      <c r="F2207" s="3" t="s">
        <v>6347</v>
      </c>
      <c r="G2207" s="3" t="s">
        <v>7694</v>
      </c>
      <c r="H2207" s="3" t="s">
        <v>7695</v>
      </c>
      <c r="I2207" s="3" t="s">
        <v>3172</v>
      </c>
      <c r="J2207" s="3">
        <v>12460.24</v>
      </c>
    </row>
    <row r="2208" spans="2:10" x14ac:dyDescent="0.25">
      <c r="B2208" s="3" t="s">
        <v>3166</v>
      </c>
      <c r="C2208" s="3" t="s">
        <v>6342</v>
      </c>
      <c r="D2208" s="3" t="s">
        <v>6343</v>
      </c>
      <c r="E2208" s="3">
        <v>86</v>
      </c>
      <c r="F2208" s="3" t="s">
        <v>6347</v>
      </c>
      <c r="G2208" s="3" t="s">
        <v>7696</v>
      </c>
      <c r="H2208" s="3" t="s">
        <v>7697</v>
      </c>
      <c r="I2208" s="3" t="s">
        <v>3172</v>
      </c>
      <c r="J2208" s="3">
        <v>16713.45</v>
      </c>
    </row>
    <row r="2209" spans="2:10" x14ac:dyDescent="0.25">
      <c r="B2209" s="3" t="s">
        <v>3166</v>
      </c>
      <c r="C2209" s="3" t="s">
        <v>6342</v>
      </c>
      <c r="D2209" s="3" t="s">
        <v>6343</v>
      </c>
      <c r="E2209" s="3">
        <v>86</v>
      </c>
      <c r="F2209" s="3" t="s">
        <v>6347</v>
      </c>
      <c r="G2209" s="3" t="s">
        <v>7698</v>
      </c>
      <c r="H2209" s="3" t="s">
        <v>7699</v>
      </c>
      <c r="I2209" s="3" t="s">
        <v>3172</v>
      </c>
      <c r="J2209" s="3">
        <v>17351.43</v>
      </c>
    </row>
    <row r="2210" spans="2:10" x14ac:dyDescent="0.25">
      <c r="B2210" s="3" t="s">
        <v>3166</v>
      </c>
      <c r="C2210" s="3" t="s">
        <v>6342</v>
      </c>
      <c r="D2210" s="3" t="s">
        <v>6343</v>
      </c>
      <c r="E2210" s="3">
        <v>86</v>
      </c>
      <c r="F2210" s="3" t="s">
        <v>6347</v>
      </c>
      <c r="G2210" s="3" t="s">
        <v>7700</v>
      </c>
      <c r="H2210" s="3" t="s">
        <v>7701</v>
      </c>
      <c r="I2210" s="3" t="s">
        <v>3172</v>
      </c>
      <c r="J2210" s="3">
        <v>17564.09</v>
      </c>
    </row>
    <row r="2211" spans="2:10" x14ac:dyDescent="0.25">
      <c r="B2211" s="3" t="s">
        <v>3166</v>
      </c>
      <c r="C2211" s="3" t="s">
        <v>6342</v>
      </c>
      <c r="D2211" s="3" t="s">
        <v>6343</v>
      </c>
      <c r="E2211" s="3">
        <v>86</v>
      </c>
      <c r="F2211" s="3" t="s">
        <v>6347</v>
      </c>
      <c r="G2211" s="3" t="s">
        <v>7702</v>
      </c>
      <c r="H2211" s="3" t="s">
        <v>7703</v>
      </c>
      <c r="I2211" s="3" t="s">
        <v>3172</v>
      </c>
      <c r="J2211" s="3">
        <v>25219.87</v>
      </c>
    </row>
    <row r="2212" spans="2:10" x14ac:dyDescent="0.25">
      <c r="B2212" s="3" t="s">
        <v>3166</v>
      </c>
      <c r="C2212" s="3" t="s">
        <v>6342</v>
      </c>
      <c r="D2212" s="3" t="s">
        <v>6343</v>
      </c>
      <c r="E2212" s="3">
        <v>86</v>
      </c>
      <c r="F2212" s="3" t="s">
        <v>6347</v>
      </c>
      <c r="G2212" s="3" t="s">
        <v>7704</v>
      </c>
      <c r="H2212" s="3" t="s">
        <v>7705</v>
      </c>
      <c r="I2212" s="3" t="s">
        <v>3172</v>
      </c>
      <c r="J2212" s="3">
        <v>31174.36</v>
      </c>
    </row>
    <row r="2213" spans="2:10" x14ac:dyDescent="0.25">
      <c r="B2213" s="3" t="s">
        <v>3166</v>
      </c>
      <c r="C2213" s="3" t="s">
        <v>6342</v>
      </c>
      <c r="D2213" s="3" t="s">
        <v>6343</v>
      </c>
      <c r="E2213" s="3">
        <v>86</v>
      </c>
      <c r="F2213" s="3" t="s">
        <v>6347</v>
      </c>
      <c r="G2213" s="3" t="s">
        <v>7706</v>
      </c>
      <c r="H2213" s="3" t="s">
        <v>7707</v>
      </c>
      <c r="I2213" s="3" t="s">
        <v>3172</v>
      </c>
      <c r="J2213" s="3">
        <v>7073.66</v>
      </c>
    </row>
    <row r="2214" spans="2:10" x14ac:dyDescent="0.25">
      <c r="B2214" s="3" t="s">
        <v>3166</v>
      </c>
      <c r="C2214" s="3" t="s">
        <v>6342</v>
      </c>
      <c r="D2214" s="3" t="s">
        <v>6343</v>
      </c>
      <c r="E2214" s="3">
        <v>86</v>
      </c>
      <c r="F2214" s="3" t="s">
        <v>6347</v>
      </c>
      <c r="G2214" s="3" t="s">
        <v>7708</v>
      </c>
      <c r="H2214" s="3" t="s">
        <v>7709</v>
      </c>
      <c r="I2214" s="3" t="s">
        <v>3172</v>
      </c>
      <c r="J2214" s="3">
        <v>8671.7999999999993</v>
      </c>
    </row>
    <row r="2215" spans="2:10" x14ac:dyDescent="0.25">
      <c r="B2215" s="3" t="s">
        <v>3166</v>
      </c>
      <c r="C2215" s="3" t="s">
        <v>6342</v>
      </c>
      <c r="D2215" s="3" t="s">
        <v>6343</v>
      </c>
      <c r="E2215" s="3">
        <v>86</v>
      </c>
      <c r="F2215" s="3" t="s">
        <v>6347</v>
      </c>
      <c r="G2215" s="3" t="s">
        <v>7710</v>
      </c>
      <c r="H2215" s="3" t="s">
        <v>7711</v>
      </c>
      <c r="I2215" s="3" t="s">
        <v>3172</v>
      </c>
      <c r="J2215" s="3">
        <v>10569.16</v>
      </c>
    </row>
    <row r="2216" spans="2:10" x14ac:dyDescent="0.25">
      <c r="B2216" s="3" t="s">
        <v>3166</v>
      </c>
      <c r="C2216" s="3" t="s">
        <v>6342</v>
      </c>
      <c r="D2216" s="3" t="s">
        <v>6343</v>
      </c>
      <c r="E2216" s="3">
        <v>86</v>
      </c>
      <c r="F2216" s="3" t="s">
        <v>6347</v>
      </c>
      <c r="G2216" s="3" t="s">
        <v>7712</v>
      </c>
      <c r="H2216" s="3" t="s">
        <v>7713</v>
      </c>
      <c r="I2216" s="3" t="s">
        <v>3172</v>
      </c>
      <c r="J2216" s="3">
        <v>12757.25</v>
      </c>
    </row>
    <row r="2217" spans="2:10" x14ac:dyDescent="0.25">
      <c r="B2217" s="3" t="s">
        <v>3166</v>
      </c>
      <c r="C2217" s="3" t="s">
        <v>6342</v>
      </c>
      <c r="D2217" s="3" t="s">
        <v>6343</v>
      </c>
      <c r="E2217" s="3">
        <v>86</v>
      </c>
      <c r="F2217" s="3" t="s">
        <v>6347</v>
      </c>
      <c r="G2217" s="3" t="s">
        <v>7714</v>
      </c>
      <c r="H2217" s="3" t="s">
        <v>7715</v>
      </c>
      <c r="I2217" s="3" t="s">
        <v>3172</v>
      </c>
      <c r="J2217" s="3">
        <v>17391.8</v>
      </c>
    </row>
    <row r="2218" spans="2:10" x14ac:dyDescent="0.25">
      <c r="B2218" s="3" t="s">
        <v>3166</v>
      </c>
      <c r="C2218" s="3" t="s">
        <v>6342</v>
      </c>
      <c r="D2218" s="3" t="s">
        <v>6343</v>
      </c>
      <c r="E2218" s="3">
        <v>86</v>
      </c>
      <c r="F2218" s="3" t="s">
        <v>6347</v>
      </c>
      <c r="G2218" s="3" t="s">
        <v>7716</v>
      </c>
      <c r="H2218" s="3" t="s">
        <v>7717</v>
      </c>
      <c r="I2218" s="3" t="s">
        <v>3172</v>
      </c>
      <c r="J2218" s="3">
        <v>21631.1</v>
      </c>
    </row>
    <row r="2219" spans="2:10" x14ac:dyDescent="0.25">
      <c r="B2219" s="3" t="s">
        <v>3166</v>
      </c>
      <c r="C2219" s="3" t="s">
        <v>6342</v>
      </c>
      <c r="D2219" s="3" t="s">
        <v>6343</v>
      </c>
      <c r="E2219" s="3">
        <v>90</v>
      </c>
      <c r="F2219" s="3" t="s">
        <v>6868</v>
      </c>
      <c r="G2219" s="3" t="s">
        <v>7718</v>
      </c>
      <c r="H2219" s="3" t="s">
        <v>7719</v>
      </c>
      <c r="I2219" s="3" t="s">
        <v>3172</v>
      </c>
      <c r="J2219" s="3">
        <v>801.13</v>
      </c>
    </row>
    <row r="2220" spans="2:10" x14ac:dyDescent="0.25">
      <c r="B2220" s="3" t="s">
        <v>3166</v>
      </c>
      <c r="C2220" s="3" t="s">
        <v>6342</v>
      </c>
      <c r="D2220" s="3" t="s">
        <v>6343</v>
      </c>
      <c r="E2220" s="3">
        <v>90</v>
      </c>
      <c r="F2220" s="3" t="s">
        <v>6868</v>
      </c>
      <c r="G2220" s="3" t="s">
        <v>7720</v>
      </c>
      <c r="H2220" s="3" t="s">
        <v>7721</v>
      </c>
      <c r="I2220" s="3" t="s">
        <v>3172</v>
      </c>
      <c r="J2220" s="3">
        <v>1094.98</v>
      </c>
    </row>
    <row r="2221" spans="2:10" x14ac:dyDescent="0.25">
      <c r="B2221" s="3" t="s">
        <v>3166</v>
      </c>
      <c r="C2221" s="3" t="s">
        <v>6342</v>
      </c>
      <c r="D2221" s="3" t="s">
        <v>6343</v>
      </c>
      <c r="E2221" s="3">
        <v>90</v>
      </c>
      <c r="F2221" s="3" t="s">
        <v>6868</v>
      </c>
      <c r="G2221" s="3" t="s">
        <v>7722</v>
      </c>
      <c r="H2221" s="3" t="s">
        <v>7723</v>
      </c>
      <c r="I2221" s="3" t="s">
        <v>3172</v>
      </c>
      <c r="J2221" s="3">
        <v>1543.92</v>
      </c>
    </row>
    <row r="2222" spans="2:10" x14ac:dyDescent="0.25">
      <c r="B2222" s="3" t="s">
        <v>3166</v>
      </c>
      <c r="C2222" s="3" t="s">
        <v>6342</v>
      </c>
      <c r="D2222" s="3" t="s">
        <v>6343</v>
      </c>
      <c r="E2222" s="3">
        <v>90</v>
      </c>
      <c r="F2222" s="3" t="s">
        <v>6868</v>
      </c>
      <c r="G2222" s="3" t="s">
        <v>7724</v>
      </c>
      <c r="H2222" s="3" t="s">
        <v>7725</v>
      </c>
      <c r="I2222" s="3" t="s">
        <v>3172</v>
      </c>
      <c r="J2222" s="3">
        <v>2094.0700000000002</v>
      </c>
    </row>
    <row r="2223" spans="2:10" x14ac:dyDescent="0.25">
      <c r="B2223" s="3" t="s">
        <v>3166</v>
      </c>
      <c r="C2223" s="3" t="s">
        <v>6342</v>
      </c>
      <c r="D2223" s="3" t="s">
        <v>6343</v>
      </c>
      <c r="E2223" s="3">
        <v>90</v>
      </c>
      <c r="F2223" s="3" t="s">
        <v>6868</v>
      </c>
      <c r="G2223" s="3" t="s">
        <v>7726</v>
      </c>
      <c r="H2223" s="3" t="s">
        <v>7727</v>
      </c>
      <c r="I2223" s="3" t="s">
        <v>3172</v>
      </c>
      <c r="J2223" s="3">
        <v>2399.2399999999998</v>
      </c>
    </row>
    <row r="2224" spans="2:10" x14ac:dyDescent="0.25">
      <c r="B2224" s="3" t="s">
        <v>3166</v>
      </c>
      <c r="C2224" s="3" t="s">
        <v>6342</v>
      </c>
      <c r="D2224" s="3" t="s">
        <v>6343</v>
      </c>
      <c r="E2224" s="3">
        <v>90</v>
      </c>
      <c r="F2224" s="3" t="s">
        <v>6868</v>
      </c>
      <c r="G2224" s="3" t="s">
        <v>7728</v>
      </c>
      <c r="H2224" s="3" t="s">
        <v>7729</v>
      </c>
      <c r="I2224" s="3" t="s">
        <v>3172</v>
      </c>
      <c r="J2224" s="3">
        <v>3151.93</v>
      </c>
    </row>
    <row r="2225" spans="2:10" x14ac:dyDescent="0.25">
      <c r="B2225" s="3" t="s">
        <v>3166</v>
      </c>
      <c r="C2225" s="3" t="s">
        <v>6342</v>
      </c>
      <c r="D2225" s="3" t="s">
        <v>6343</v>
      </c>
      <c r="E2225" s="3">
        <v>90</v>
      </c>
      <c r="F2225" s="3" t="s">
        <v>6868</v>
      </c>
      <c r="G2225" s="3" t="s">
        <v>7730</v>
      </c>
      <c r="H2225" s="3" t="s">
        <v>7731</v>
      </c>
      <c r="I2225" s="3" t="s">
        <v>3172</v>
      </c>
      <c r="J2225" s="3">
        <v>3974.71</v>
      </c>
    </row>
    <row r="2226" spans="2:10" x14ac:dyDescent="0.25">
      <c r="B2226" s="3" t="s">
        <v>3166</v>
      </c>
      <c r="C2226" s="3" t="s">
        <v>6342</v>
      </c>
      <c r="D2226" s="3" t="s">
        <v>6343</v>
      </c>
      <c r="E2226" s="3">
        <v>90</v>
      </c>
      <c r="F2226" s="3" t="s">
        <v>6868</v>
      </c>
      <c r="G2226" s="3" t="s">
        <v>7732</v>
      </c>
      <c r="H2226" s="3" t="s">
        <v>7733</v>
      </c>
      <c r="I2226" s="3" t="s">
        <v>3172</v>
      </c>
      <c r="J2226" s="3">
        <v>4834.6099999999997</v>
      </c>
    </row>
    <row r="2227" spans="2:10" x14ac:dyDescent="0.25">
      <c r="B2227" s="3" t="s">
        <v>3166</v>
      </c>
      <c r="C2227" s="3" t="s">
        <v>6342</v>
      </c>
      <c r="D2227" s="3" t="s">
        <v>6343</v>
      </c>
      <c r="E2227" s="3">
        <v>90</v>
      </c>
      <c r="F2227" s="3" t="s">
        <v>6868</v>
      </c>
      <c r="G2227" s="3" t="s">
        <v>7734</v>
      </c>
      <c r="H2227" s="3" t="s">
        <v>7735</v>
      </c>
      <c r="I2227" s="3" t="s">
        <v>3172</v>
      </c>
      <c r="J2227" s="3">
        <v>6090.43</v>
      </c>
    </row>
    <row r="2228" spans="2:10" x14ac:dyDescent="0.25">
      <c r="B2228" s="3" t="s">
        <v>3166</v>
      </c>
      <c r="C2228" s="3" t="s">
        <v>6342</v>
      </c>
      <c r="D2228" s="3" t="s">
        <v>6343</v>
      </c>
      <c r="E2228" s="3">
        <v>90</v>
      </c>
      <c r="F2228" s="3" t="s">
        <v>6868</v>
      </c>
      <c r="G2228" s="3" t="s">
        <v>7736</v>
      </c>
      <c r="H2228" s="3" t="s">
        <v>7737</v>
      </c>
      <c r="I2228" s="3" t="s">
        <v>3172</v>
      </c>
      <c r="J2228" s="3">
        <v>2579.2199999999998</v>
      </c>
    </row>
    <row r="2229" spans="2:10" x14ac:dyDescent="0.25">
      <c r="B2229" s="3" t="s">
        <v>3166</v>
      </c>
      <c r="C2229" s="3" t="s">
        <v>6342</v>
      </c>
      <c r="D2229" s="3" t="s">
        <v>6343</v>
      </c>
      <c r="E2229" s="3">
        <v>90</v>
      </c>
      <c r="F2229" s="3" t="s">
        <v>6868</v>
      </c>
      <c r="G2229" s="3" t="s">
        <v>7738</v>
      </c>
      <c r="H2229" s="3" t="s">
        <v>7739</v>
      </c>
      <c r="I2229" s="3" t="s">
        <v>3172</v>
      </c>
      <c r="J2229" s="3">
        <v>2579.2199999999998</v>
      </c>
    </row>
    <row r="2230" spans="2:10" x14ac:dyDescent="0.25">
      <c r="B2230" s="3" t="s">
        <v>3166</v>
      </c>
      <c r="C2230" s="3" t="s">
        <v>6342</v>
      </c>
      <c r="D2230" s="3" t="s">
        <v>6343</v>
      </c>
      <c r="E2230" s="3">
        <v>90</v>
      </c>
      <c r="F2230" s="3" t="s">
        <v>6868</v>
      </c>
      <c r="G2230" s="3" t="s">
        <v>7740</v>
      </c>
      <c r="H2230" s="3" t="s">
        <v>7741</v>
      </c>
      <c r="I2230" s="3" t="s">
        <v>3172</v>
      </c>
      <c r="J2230" s="3">
        <v>3192.75</v>
      </c>
    </row>
    <row r="2231" spans="2:10" x14ac:dyDescent="0.25">
      <c r="B2231" s="3" t="s">
        <v>3166</v>
      </c>
      <c r="C2231" s="3" t="s">
        <v>6342</v>
      </c>
      <c r="D2231" s="3" t="s">
        <v>6343</v>
      </c>
      <c r="E2231" s="3">
        <v>90</v>
      </c>
      <c r="F2231" s="3" t="s">
        <v>6868</v>
      </c>
      <c r="G2231" s="3" t="s">
        <v>7742</v>
      </c>
      <c r="H2231" s="3" t="s">
        <v>7743</v>
      </c>
      <c r="I2231" s="3" t="s">
        <v>3172</v>
      </c>
      <c r="J2231" s="3">
        <v>3242.05</v>
      </c>
    </row>
    <row r="2232" spans="2:10" x14ac:dyDescent="0.25">
      <c r="B2232" s="3" t="s">
        <v>3166</v>
      </c>
      <c r="C2232" s="3" t="s">
        <v>6342</v>
      </c>
      <c r="D2232" s="3" t="s">
        <v>6343</v>
      </c>
      <c r="E2232" s="3">
        <v>90</v>
      </c>
      <c r="F2232" s="3" t="s">
        <v>6868</v>
      </c>
      <c r="G2232" s="3" t="s">
        <v>7744</v>
      </c>
      <c r="H2232" s="3" t="s">
        <v>7745</v>
      </c>
      <c r="I2232" s="3" t="s">
        <v>3172</v>
      </c>
      <c r="J2232" s="3">
        <v>3242.05</v>
      </c>
    </row>
    <row r="2233" spans="2:10" x14ac:dyDescent="0.25">
      <c r="B2233" s="3" t="s">
        <v>3166</v>
      </c>
      <c r="C2233" s="3" t="s">
        <v>6342</v>
      </c>
      <c r="D2233" s="3" t="s">
        <v>6343</v>
      </c>
      <c r="E2233" s="3">
        <v>90</v>
      </c>
      <c r="F2233" s="3" t="s">
        <v>6868</v>
      </c>
      <c r="G2233" s="3" t="s">
        <v>7746</v>
      </c>
      <c r="H2233" s="3" t="s">
        <v>7747</v>
      </c>
      <c r="I2233" s="3" t="s">
        <v>3172</v>
      </c>
      <c r="J2233" s="3">
        <v>3192.75</v>
      </c>
    </row>
    <row r="2234" spans="2:10" x14ac:dyDescent="0.25">
      <c r="B2234" s="3" t="s">
        <v>3166</v>
      </c>
      <c r="C2234" s="3" t="s">
        <v>6342</v>
      </c>
      <c r="D2234" s="3" t="s">
        <v>6343</v>
      </c>
      <c r="E2234" s="3">
        <v>90</v>
      </c>
      <c r="F2234" s="3" t="s">
        <v>6868</v>
      </c>
      <c r="G2234" s="3" t="s">
        <v>7748</v>
      </c>
      <c r="H2234" s="3" t="s">
        <v>7749</v>
      </c>
      <c r="I2234" s="3" t="s">
        <v>3172</v>
      </c>
      <c r="J2234" s="3">
        <v>3294.86</v>
      </c>
    </row>
    <row r="2235" spans="2:10" x14ac:dyDescent="0.25">
      <c r="B2235" s="3" t="s">
        <v>3166</v>
      </c>
      <c r="C2235" s="3" t="s">
        <v>6342</v>
      </c>
      <c r="D2235" s="3" t="s">
        <v>6343</v>
      </c>
      <c r="E2235" s="3">
        <v>90</v>
      </c>
      <c r="F2235" s="3" t="s">
        <v>6868</v>
      </c>
      <c r="G2235" s="3" t="s">
        <v>7750</v>
      </c>
      <c r="H2235" s="3" t="s">
        <v>7751</v>
      </c>
      <c r="I2235" s="3" t="s">
        <v>3172</v>
      </c>
      <c r="J2235" s="3">
        <v>3358.7</v>
      </c>
    </row>
    <row r="2236" spans="2:10" x14ac:dyDescent="0.25">
      <c r="B2236" s="3" t="s">
        <v>3166</v>
      </c>
      <c r="C2236" s="3" t="s">
        <v>6342</v>
      </c>
      <c r="D2236" s="3" t="s">
        <v>6343</v>
      </c>
      <c r="E2236" s="3">
        <v>90</v>
      </c>
      <c r="F2236" s="3" t="s">
        <v>6868</v>
      </c>
      <c r="G2236" s="3" t="s">
        <v>7752</v>
      </c>
      <c r="H2236" s="3" t="s">
        <v>7753</v>
      </c>
      <c r="I2236" s="3" t="s">
        <v>3172</v>
      </c>
      <c r="J2236" s="3">
        <v>918.67</v>
      </c>
    </row>
    <row r="2237" spans="2:10" x14ac:dyDescent="0.25">
      <c r="B2237" s="3" t="s">
        <v>3166</v>
      </c>
      <c r="C2237" s="3" t="s">
        <v>6342</v>
      </c>
      <c r="D2237" s="3" t="s">
        <v>6343</v>
      </c>
      <c r="E2237" s="3">
        <v>90</v>
      </c>
      <c r="F2237" s="3" t="s">
        <v>6868</v>
      </c>
      <c r="G2237" s="3" t="s">
        <v>7754</v>
      </c>
      <c r="H2237" s="3" t="s">
        <v>7755</v>
      </c>
      <c r="I2237" s="3" t="s">
        <v>3172</v>
      </c>
      <c r="J2237" s="3">
        <v>3437.81</v>
      </c>
    </row>
    <row r="2238" spans="2:10" x14ac:dyDescent="0.25">
      <c r="B2238" s="3" t="s">
        <v>3166</v>
      </c>
      <c r="C2238" s="3" t="s">
        <v>6342</v>
      </c>
      <c r="D2238" s="3" t="s">
        <v>6343</v>
      </c>
      <c r="E2238" s="3">
        <v>90</v>
      </c>
      <c r="F2238" s="3" t="s">
        <v>6868</v>
      </c>
      <c r="G2238" s="3" t="s">
        <v>7756</v>
      </c>
      <c r="H2238" s="3" t="s">
        <v>7757</v>
      </c>
      <c r="I2238" s="3" t="s">
        <v>3172</v>
      </c>
      <c r="J2238" s="3">
        <v>3339.24</v>
      </c>
    </row>
    <row r="2239" spans="2:10" x14ac:dyDescent="0.25">
      <c r="B2239" s="3" t="s">
        <v>3166</v>
      </c>
      <c r="C2239" s="3" t="s">
        <v>6342</v>
      </c>
      <c r="D2239" s="3" t="s">
        <v>6343</v>
      </c>
      <c r="E2239" s="3">
        <v>90</v>
      </c>
      <c r="F2239" s="3" t="s">
        <v>6868</v>
      </c>
      <c r="G2239" s="3" t="s">
        <v>7758</v>
      </c>
      <c r="H2239" s="3" t="s">
        <v>7759</v>
      </c>
      <c r="I2239" s="3" t="s">
        <v>3172</v>
      </c>
      <c r="J2239" s="3">
        <v>1083.23</v>
      </c>
    </row>
    <row r="2240" spans="2:10" x14ac:dyDescent="0.25">
      <c r="B2240" s="3" t="s">
        <v>3166</v>
      </c>
      <c r="C2240" s="3" t="s">
        <v>6342</v>
      </c>
      <c r="D2240" s="3" t="s">
        <v>6343</v>
      </c>
      <c r="E2240" s="3">
        <v>90</v>
      </c>
      <c r="F2240" s="3" t="s">
        <v>6868</v>
      </c>
      <c r="G2240" s="3" t="s">
        <v>7760</v>
      </c>
      <c r="H2240" s="3" t="s">
        <v>7761</v>
      </c>
      <c r="I2240" s="3" t="s">
        <v>3172</v>
      </c>
      <c r="J2240" s="3">
        <v>3522.01</v>
      </c>
    </row>
    <row r="2241" spans="2:10" x14ac:dyDescent="0.25">
      <c r="B2241" s="3" t="s">
        <v>3166</v>
      </c>
      <c r="C2241" s="3" t="s">
        <v>6342</v>
      </c>
      <c r="D2241" s="3" t="s">
        <v>6343</v>
      </c>
      <c r="E2241" s="3">
        <v>90</v>
      </c>
      <c r="F2241" s="3" t="s">
        <v>6868</v>
      </c>
      <c r="G2241" s="3" t="s">
        <v>7762</v>
      </c>
      <c r="H2241" s="3" t="s">
        <v>7763</v>
      </c>
      <c r="I2241" s="3" t="s">
        <v>3172</v>
      </c>
      <c r="J2241" s="3">
        <v>3522.01</v>
      </c>
    </row>
    <row r="2242" spans="2:10" x14ac:dyDescent="0.25">
      <c r="B2242" s="3" t="s">
        <v>3166</v>
      </c>
      <c r="C2242" s="3" t="s">
        <v>6342</v>
      </c>
      <c r="D2242" s="3" t="s">
        <v>6343</v>
      </c>
      <c r="E2242" s="3">
        <v>90</v>
      </c>
      <c r="F2242" s="3" t="s">
        <v>6868</v>
      </c>
      <c r="G2242" s="3" t="s">
        <v>7764</v>
      </c>
      <c r="H2242" s="3" t="s">
        <v>7765</v>
      </c>
      <c r="I2242" s="3" t="s">
        <v>3172</v>
      </c>
      <c r="J2242" s="3">
        <v>3437.81</v>
      </c>
    </row>
    <row r="2243" spans="2:10" x14ac:dyDescent="0.25">
      <c r="B2243" s="3" t="s">
        <v>3166</v>
      </c>
      <c r="C2243" s="3" t="s">
        <v>6342</v>
      </c>
      <c r="D2243" s="3" t="s">
        <v>6343</v>
      </c>
      <c r="E2243" s="3">
        <v>90</v>
      </c>
      <c r="F2243" s="3" t="s">
        <v>6868</v>
      </c>
      <c r="G2243" s="3" t="s">
        <v>7766</v>
      </c>
      <c r="H2243" s="3" t="s">
        <v>7767</v>
      </c>
      <c r="I2243" s="3" t="s">
        <v>3172</v>
      </c>
      <c r="J2243" s="3">
        <v>1153.75</v>
      </c>
    </row>
    <row r="2244" spans="2:10" x14ac:dyDescent="0.25">
      <c r="B2244" s="3" t="s">
        <v>3166</v>
      </c>
      <c r="C2244" s="3" t="s">
        <v>6342</v>
      </c>
      <c r="D2244" s="3" t="s">
        <v>6343</v>
      </c>
      <c r="E2244" s="3">
        <v>90</v>
      </c>
      <c r="F2244" s="3" t="s">
        <v>6868</v>
      </c>
      <c r="G2244" s="3" t="s">
        <v>7768</v>
      </c>
      <c r="H2244" s="3" t="s">
        <v>7769</v>
      </c>
      <c r="I2244" s="3" t="s">
        <v>3172</v>
      </c>
      <c r="J2244" s="3">
        <v>3592</v>
      </c>
    </row>
    <row r="2245" spans="2:10" x14ac:dyDescent="0.25">
      <c r="B2245" s="3" t="s">
        <v>3166</v>
      </c>
      <c r="C2245" s="3" t="s">
        <v>6342</v>
      </c>
      <c r="D2245" s="3" t="s">
        <v>6343</v>
      </c>
      <c r="E2245" s="3">
        <v>90</v>
      </c>
      <c r="F2245" s="3" t="s">
        <v>6868</v>
      </c>
      <c r="G2245" s="3" t="s">
        <v>7770</v>
      </c>
      <c r="H2245" s="3" t="s">
        <v>7771</v>
      </c>
      <c r="I2245" s="3" t="s">
        <v>3172</v>
      </c>
      <c r="J2245" s="3">
        <v>3703.3</v>
      </c>
    </row>
    <row r="2246" spans="2:10" x14ac:dyDescent="0.25">
      <c r="B2246" s="3" t="s">
        <v>3166</v>
      </c>
      <c r="C2246" s="3" t="s">
        <v>6342</v>
      </c>
      <c r="D2246" s="3" t="s">
        <v>6343</v>
      </c>
      <c r="E2246" s="3">
        <v>90</v>
      </c>
      <c r="F2246" s="3" t="s">
        <v>6868</v>
      </c>
      <c r="G2246" s="3" t="s">
        <v>7772</v>
      </c>
      <c r="H2246" s="3" t="s">
        <v>7773</v>
      </c>
      <c r="I2246" s="3" t="s">
        <v>3172</v>
      </c>
      <c r="J2246" s="3">
        <v>3660.7</v>
      </c>
    </row>
    <row r="2247" spans="2:10" x14ac:dyDescent="0.25">
      <c r="B2247" s="3" t="s">
        <v>3166</v>
      </c>
      <c r="C2247" s="3" t="s">
        <v>6342</v>
      </c>
      <c r="D2247" s="3" t="s">
        <v>6343</v>
      </c>
      <c r="E2247" s="3">
        <v>90</v>
      </c>
      <c r="F2247" s="3" t="s">
        <v>6868</v>
      </c>
      <c r="G2247" s="3" t="s">
        <v>7774</v>
      </c>
      <c r="H2247" s="3" t="s">
        <v>7775</v>
      </c>
      <c r="I2247" s="3" t="s">
        <v>3172</v>
      </c>
      <c r="J2247" s="3">
        <v>3825.3</v>
      </c>
    </row>
    <row r="2248" spans="2:10" x14ac:dyDescent="0.25">
      <c r="B2248" s="3" t="s">
        <v>3166</v>
      </c>
      <c r="C2248" s="3" t="s">
        <v>6342</v>
      </c>
      <c r="D2248" s="3" t="s">
        <v>6343</v>
      </c>
      <c r="E2248" s="3">
        <v>90</v>
      </c>
      <c r="F2248" s="3" t="s">
        <v>6868</v>
      </c>
      <c r="G2248" s="3" t="s">
        <v>7776</v>
      </c>
      <c r="H2248" s="3" t="s">
        <v>7777</v>
      </c>
      <c r="I2248" s="3" t="s">
        <v>3172</v>
      </c>
      <c r="J2248" s="3">
        <v>3825.3</v>
      </c>
    </row>
    <row r="2249" spans="2:10" x14ac:dyDescent="0.25">
      <c r="B2249" s="3" t="s">
        <v>3166</v>
      </c>
      <c r="C2249" s="3" t="s">
        <v>6342</v>
      </c>
      <c r="D2249" s="3" t="s">
        <v>6343</v>
      </c>
      <c r="E2249" s="3">
        <v>90</v>
      </c>
      <c r="F2249" s="3" t="s">
        <v>6868</v>
      </c>
      <c r="G2249" s="3" t="s">
        <v>7778</v>
      </c>
      <c r="H2249" s="3" t="s">
        <v>7779</v>
      </c>
      <c r="I2249" s="3" t="s">
        <v>3172</v>
      </c>
      <c r="J2249" s="3">
        <v>4278.8999999999996</v>
      </c>
    </row>
    <row r="2250" spans="2:10" x14ac:dyDescent="0.25">
      <c r="B2250" s="3" t="s">
        <v>3166</v>
      </c>
      <c r="C2250" s="3" t="s">
        <v>6342</v>
      </c>
      <c r="D2250" s="3" t="s">
        <v>6343</v>
      </c>
      <c r="E2250" s="3">
        <v>90</v>
      </c>
      <c r="F2250" s="3" t="s">
        <v>6868</v>
      </c>
      <c r="G2250" s="3" t="s">
        <v>7780</v>
      </c>
      <c r="H2250" s="3" t="s">
        <v>7781</v>
      </c>
      <c r="I2250" s="3" t="s">
        <v>3172</v>
      </c>
      <c r="J2250" s="3">
        <v>2034.26</v>
      </c>
    </row>
    <row r="2251" spans="2:10" x14ac:dyDescent="0.25">
      <c r="B2251" s="3" t="s">
        <v>3166</v>
      </c>
      <c r="C2251" s="3" t="s">
        <v>6342</v>
      </c>
      <c r="D2251" s="3" t="s">
        <v>6343</v>
      </c>
      <c r="E2251" s="3">
        <v>90</v>
      </c>
      <c r="F2251" s="3" t="s">
        <v>6868</v>
      </c>
      <c r="G2251" s="3" t="s">
        <v>7782</v>
      </c>
      <c r="H2251" s="3" t="s">
        <v>7783</v>
      </c>
      <c r="I2251" s="3" t="s">
        <v>3172</v>
      </c>
      <c r="J2251" s="3">
        <v>4408.55</v>
      </c>
    </row>
    <row r="2252" spans="2:10" x14ac:dyDescent="0.25">
      <c r="B2252" s="3" t="s">
        <v>3166</v>
      </c>
      <c r="C2252" s="3" t="s">
        <v>6342</v>
      </c>
      <c r="D2252" s="3" t="s">
        <v>6343</v>
      </c>
      <c r="E2252" s="3">
        <v>90</v>
      </c>
      <c r="F2252" s="3" t="s">
        <v>6868</v>
      </c>
      <c r="G2252" s="3" t="s">
        <v>7784</v>
      </c>
      <c r="H2252" s="3" t="s">
        <v>7785</v>
      </c>
      <c r="I2252" s="3" t="s">
        <v>3172</v>
      </c>
      <c r="J2252" s="3">
        <v>4315.96</v>
      </c>
    </row>
    <row r="2253" spans="2:10" x14ac:dyDescent="0.25">
      <c r="B2253" s="3" t="s">
        <v>3166</v>
      </c>
      <c r="C2253" s="3" t="s">
        <v>6342</v>
      </c>
      <c r="D2253" s="3" t="s">
        <v>6343</v>
      </c>
      <c r="E2253" s="3">
        <v>90</v>
      </c>
      <c r="F2253" s="3" t="s">
        <v>6868</v>
      </c>
      <c r="G2253" s="3" t="s">
        <v>7786</v>
      </c>
      <c r="H2253" s="3" t="s">
        <v>7787</v>
      </c>
      <c r="I2253" s="3" t="s">
        <v>3172</v>
      </c>
      <c r="J2253" s="3">
        <v>2094.0700000000002</v>
      </c>
    </row>
    <row r="2254" spans="2:10" x14ac:dyDescent="0.25">
      <c r="B2254" s="3" t="s">
        <v>3166</v>
      </c>
      <c r="C2254" s="3" t="s">
        <v>6342</v>
      </c>
      <c r="D2254" s="3" t="s">
        <v>6343</v>
      </c>
      <c r="E2254" s="3">
        <v>90</v>
      </c>
      <c r="F2254" s="3" t="s">
        <v>6868</v>
      </c>
      <c r="G2254" s="3" t="s">
        <v>7788</v>
      </c>
      <c r="H2254" s="3" t="s">
        <v>7789</v>
      </c>
      <c r="I2254" s="3" t="s">
        <v>3172</v>
      </c>
      <c r="J2254" s="3">
        <v>4525.2</v>
      </c>
    </row>
    <row r="2255" spans="2:10" x14ac:dyDescent="0.25">
      <c r="B2255" s="3" t="s">
        <v>3166</v>
      </c>
      <c r="C2255" s="3" t="s">
        <v>6342</v>
      </c>
      <c r="D2255" s="3" t="s">
        <v>6343</v>
      </c>
      <c r="E2255" s="3">
        <v>90</v>
      </c>
      <c r="F2255" s="3" t="s">
        <v>6868</v>
      </c>
      <c r="G2255" s="3" t="s">
        <v>7790</v>
      </c>
      <c r="H2255" s="3" t="s">
        <v>7791</v>
      </c>
      <c r="I2255" s="3" t="s">
        <v>3172</v>
      </c>
      <c r="J2255" s="3">
        <v>2329.15</v>
      </c>
    </row>
    <row r="2256" spans="2:10" x14ac:dyDescent="0.25">
      <c r="B2256" s="3" t="s">
        <v>3166</v>
      </c>
      <c r="C2256" s="3" t="s">
        <v>6342</v>
      </c>
      <c r="D2256" s="3" t="s">
        <v>6343</v>
      </c>
      <c r="E2256" s="3">
        <v>90</v>
      </c>
      <c r="F2256" s="3" t="s">
        <v>6868</v>
      </c>
      <c r="G2256" s="3" t="s">
        <v>7792</v>
      </c>
      <c r="H2256" s="3" t="s">
        <v>7793</v>
      </c>
      <c r="I2256" s="3" t="s">
        <v>3172</v>
      </c>
      <c r="J2256" s="3">
        <v>5234.95</v>
      </c>
    </row>
    <row r="2257" spans="2:10" x14ac:dyDescent="0.25">
      <c r="B2257" s="3" t="s">
        <v>3166</v>
      </c>
      <c r="C2257" s="3" t="s">
        <v>6342</v>
      </c>
      <c r="D2257" s="3" t="s">
        <v>6343</v>
      </c>
      <c r="E2257" s="3">
        <v>90</v>
      </c>
      <c r="F2257" s="3" t="s">
        <v>6868</v>
      </c>
      <c r="G2257" s="3" t="s">
        <v>7794</v>
      </c>
      <c r="H2257" s="3" t="s">
        <v>7795</v>
      </c>
      <c r="I2257" s="3" t="s">
        <v>3172</v>
      </c>
      <c r="J2257" s="3">
        <v>5575.05</v>
      </c>
    </row>
    <row r="2258" spans="2:10" x14ac:dyDescent="0.25">
      <c r="B2258" s="3" t="s">
        <v>3166</v>
      </c>
      <c r="C2258" s="3" t="s">
        <v>6342</v>
      </c>
      <c r="D2258" s="3" t="s">
        <v>6343</v>
      </c>
      <c r="E2258" s="3">
        <v>90</v>
      </c>
      <c r="F2258" s="3" t="s">
        <v>6868</v>
      </c>
      <c r="G2258" s="3" t="s">
        <v>7796</v>
      </c>
      <c r="H2258" s="3" t="s">
        <v>7797</v>
      </c>
      <c r="I2258" s="3" t="s">
        <v>3172</v>
      </c>
      <c r="J2258" s="3">
        <v>5745.5</v>
      </c>
    </row>
    <row r="2259" spans="2:10" x14ac:dyDescent="0.25">
      <c r="B2259" s="3" t="s">
        <v>3166</v>
      </c>
      <c r="C2259" s="3" t="s">
        <v>6342</v>
      </c>
      <c r="D2259" s="3" t="s">
        <v>6343</v>
      </c>
      <c r="E2259" s="3">
        <v>90</v>
      </c>
      <c r="F2259" s="3" t="s">
        <v>6868</v>
      </c>
      <c r="G2259" s="3" t="s">
        <v>7798</v>
      </c>
      <c r="H2259" s="3" t="s">
        <v>7799</v>
      </c>
      <c r="I2259" s="3" t="s">
        <v>3172</v>
      </c>
      <c r="J2259" s="3">
        <v>3739.63</v>
      </c>
    </row>
    <row r="2260" spans="2:10" x14ac:dyDescent="0.25">
      <c r="B2260" s="3" t="s">
        <v>3166</v>
      </c>
      <c r="C2260" s="3" t="s">
        <v>6342</v>
      </c>
      <c r="D2260" s="3" t="s">
        <v>6343</v>
      </c>
      <c r="E2260" s="3">
        <v>90</v>
      </c>
      <c r="F2260" s="3" t="s">
        <v>6868</v>
      </c>
      <c r="G2260" s="3" t="s">
        <v>7800</v>
      </c>
      <c r="H2260" s="3" t="s">
        <v>7801</v>
      </c>
      <c r="I2260" s="3" t="s">
        <v>3172</v>
      </c>
      <c r="J2260" s="3">
        <v>6158.3</v>
      </c>
    </row>
    <row r="2261" spans="2:10" x14ac:dyDescent="0.25">
      <c r="B2261" s="3" t="s">
        <v>3166</v>
      </c>
      <c r="C2261" s="3" t="s">
        <v>6342</v>
      </c>
      <c r="D2261" s="3" t="s">
        <v>6343</v>
      </c>
      <c r="E2261" s="3">
        <v>90</v>
      </c>
      <c r="F2261" s="3" t="s">
        <v>6868</v>
      </c>
      <c r="G2261" s="3" t="s">
        <v>7802</v>
      </c>
      <c r="H2261" s="3" t="s">
        <v>7803</v>
      </c>
      <c r="I2261" s="3" t="s">
        <v>3172</v>
      </c>
      <c r="J2261" s="3">
        <v>4327.33</v>
      </c>
    </row>
    <row r="2262" spans="2:10" x14ac:dyDescent="0.25">
      <c r="B2262" s="3" t="s">
        <v>3166</v>
      </c>
      <c r="C2262" s="3" t="s">
        <v>6342</v>
      </c>
      <c r="D2262" s="3" t="s">
        <v>6343</v>
      </c>
      <c r="E2262" s="3">
        <v>90</v>
      </c>
      <c r="F2262" s="3" t="s">
        <v>6868</v>
      </c>
      <c r="G2262" s="3" t="s">
        <v>7804</v>
      </c>
      <c r="H2262" s="3" t="s">
        <v>7805</v>
      </c>
      <c r="I2262" s="3" t="s">
        <v>3172</v>
      </c>
      <c r="J2262" s="3">
        <v>6766.6</v>
      </c>
    </row>
    <row r="2263" spans="2:10" x14ac:dyDescent="0.25">
      <c r="B2263" s="3" t="s">
        <v>3166</v>
      </c>
      <c r="C2263" s="3" t="s">
        <v>6342</v>
      </c>
      <c r="D2263" s="3" t="s">
        <v>6343</v>
      </c>
      <c r="E2263" s="3">
        <v>90</v>
      </c>
      <c r="F2263" s="3" t="s">
        <v>6868</v>
      </c>
      <c r="G2263" s="3" t="s">
        <v>7806</v>
      </c>
      <c r="H2263" s="3" t="s">
        <v>7807</v>
      </c>
      <c r="I2263" s="3" t="s">
        <v>3172</v>
      </c>
      <c r="J2263" s="3">
        <v>4834.6099999999997</v>
      </c>
    </row>
    <row r="2264" spans="2:10" x14ac:dyDescent="0.25">
      <c r="B2264" s="3" t="s">
        <v>3166</v>
      </c>
      <c r="C2264" s="3" t="s">
        <v>6342</v>
      </c>
      <c r="D2264" s="3" t="s">
        <v>6343</v>
      </c>
      <c r="E2264" s="3">
        <v>90</v>
      </c>
      <c r="F2264" s="3" t="s">
        <v>6868</v>
      </c>
      <c r="G2264" s="3" t="s">
        <v>7808</v>
      </c>
      <c r="H2264" s="3" t="s">
        <v>7809</v>
      </c>
      <c r="I2264" s="3" t="s">
        <v>3172</v>
      </c>
      <c r="J2264" s="3">
        <v>7324.8</v>
      </c>
    </row>
    <row r="2265" spans="2:10" x14ac:dyDescent="0.25">
      <c r="B2265" s="3" t="s">
        <v>3166</v>
      </c>
      <c r="C2265" s="3" t="s">
        <v>6342</v>
      </c>
      <c r="D2265" s="3" t="s">
        <v>6343</v>
      </c>
      <c r="E2265" s="3">
        <v>90</v>
      </c>
      <c r="F2265" s="3" t="s">
        <v>6868</v>
      </c>
      <c r="G2265" s="3" t="s">
        <v>7810</v>
      </c>
      <c r="H2265" s="3" t="s">
        <v>7811</v>
      </c>
      <c r="I2265" s="3" t="s">
        <v>3172</v>
      </c>
      <c r="J2265" s="3">
        <v>5385.19</v>
      </c>
    </row>
    <row r="2266" spans="2:10" x14ac:dyDescent="0.25">
      <c r="B2266" s="3" t="s">
        <v>3166</v>
      </c>
      <c r="C2266" s="3" t="s">
        <v>6342</v>
      </c>
      <c r="D2266" s="3" t="s">
        <v>6343</v>
      </c>
      <c r="E2266" s="3">
        <v>90</v>
      </c>
      <c r="F2266" s="3" t="s">
        <v>6868</v>
      </c>
      <c r="G2266" s="3" t="s">
        <v>7812</v>
      </c>
      <c r="H2266" s="3" t="s">
        <v>7813</v>
      </c>
      <c r="I2266" s="3" t="s">
        <v>3172</v>
      </c>
      <c r="J2266" s="3">
        <v>5502.73</v>
      </c>
    </row>
    <row r="2267" spans="2:10" x14ac:dyDescent="0.25">
      <c r="B2267" s="3" t="s">
        <v>3166</v>
      </c>
      <c r="C2267" s="3" t="s">
        <v>6342</v>
      </c>
      <c r="D2267" s="3" t="s">
        <v>6343</v>
      </c>
      <c r="E2267" s="3">
        <v>90</v>
      </c>
      <c r="F2267" s="3" t="s">
        <v>6868</v>
      </c>
      <c r="G2267" s="3" t="s">
        <v>7814</v>
      </c>
      <c r="H2267" s="3" t="s">
        <v>7815</v>
      </c>
      <c r="I2267" s="3" t="s">
        <v>3172</v>
      </c>
      <c r="J2267" s="3">
        <v>8491.2999999999993</v>
      </c>
    </row>
    <row r="2268" spans="2:10" x14ac:dyDescent="0.25">
      <c r="B2268" s="3" t="s">
        <v>3166</v>
      </c>
      <c r="C2268" s="3" t="s">
        <v>6342</v>
      </c>
      <c r="D2268" s="3" t="s">
        <v>6343</v>
      </c>
      <c r="E2268" s="3">
        <v>90</v>
      </c>
      <c r="F2268" s="3" t="s">
        <v>6868</v>
      </c>
      <c r="G2268" s="3" t="s">
        <v>7816</v>
      </c>
      <c r="H2268" s="3" t="s">
        <v>7817</v>
      </c>
      <c r="I2268" s="3" t="s">
        <v>3172</v>
      </c>
      <c r="J2268" s="3">
        <v>7618.45</v>
      </c>
    </row>
    <row r="2269" spans="2:10" x14ac:dyDescent="0.25">
      <c r="B2269" s="3" t="s">
        <v>3166</v>
      </c>
      <c r="C2269" s="3" t="s">
        <v>6342</v>
      </c>
      <c r="D2269" s="3" t="s">
        <v>6343</v>
      </c>
      <c r="E2269" s="3">
        <v>90</v>
      </c>
      <c r="F2269" s="3" t="s">
        <v>6868</v>
      </c>
      <c r="G2269" s="3" t="s">
        <v>7818</v>
      </c>
      <c r="H2269" s="3" t="s">
        <v>7819</v>
      </c>
      <c r="I2269" s="3" t="s">
        <v>3172</v>
      </c>
      <c r="J2269" s="3">
        <v>7618.45</v>
      </c>
    </row>
    <row r="2270" spans="2:10" x14ac:dyDescent="0.25">
      <c r="B2270" s="3" t="s">
        <v>3166</v>
      </c>
      <c r="C2270" s="3" t="s">
        <v>6342</v>
      </c>
      <c r="D2270" s="3" t="s">
        <v>6343</v>
      </c>
      <c r="E2270" s="3">
        <v>90</v>
      </c>
      <c r="F2270" s="3" t="s">
        <v>6868</v>
      </c>
      <c r="G2270" s="3" t="s">
        <v>7820</v>
      </c>
      <c r="H2270" s="3" t="s">
        <v>7821</v>
      </c>
      <c r="I2270" s="3" t="s">
        <v>3172</v>
      </c>
      <c r="J2270" s="3">
        <v>10007.75</v>
      </c>
    </row>
    <row r="2271" spans="2:10" x14ac:dyDescent="0.25">
      <c r="B2271" s="3" t="s">
        <v>3166</v>
      </c>
      <c r="C2271" s="3" t="s">
        <v>6342</v>
      </c>
      <c r="D2271" s="3" t="s">
        <v>6343</v>
      </c>
      <c r="E2271" s="3">
        <v>90</v>
      </c>
      <c r="F2271" s="3" t="s">
        <v>6868</v>
      </c>
      <c r="G2271" s="3" t="s">
        <v>7822</v>
      </c>
      <c r="H2271" s="3" t="s">
        <v>7823</v>
      </c>
      <c r="I2271" s="3" t="s">
        <v>3172</v>
      </c>
      <c r="J2271" s="3">
        <v>7735.99</v>
      </c>
    </row>
    <row r="2272" spans="2:10" x14ac:dyDescent="0.25">
      <c r="B2272" s="3" t="s">
        <v>3166</v>
      </c>
      <c r="C2272" s="3" t="s">
        <v>6342</v>
      </c>
      <c r="D2272" s="3" t="s">
        <v>6343</v>
      </c>
      <c r="E2272" s="3">
        <v>90</v>
      </c>
      <c r="F2272" s="3" t="s">
        <v>6868</v>
      </c>
      <c r="G2272" s="3" t="s">
        <v>7824</v>
      </c>
      <c r="H2272" s="3" t="s">
        <v>7825</v>
      </c>
      <c r="I2272" s="3" t="s">
        <v>3172</v>
      </c>
      <c r="J2272" s="3">
        <v>9616.6299999999992</v>
      </c>
    </row>
    <row r="2273" spans="2:10" x14ac:dyDescent="0.25">
      <c r="B2273" s="3" t="s">
        <v>3166</v>
      </c>
      <c r="C2273" s="3" t="s">
        <v>6342</v>
      </c>
      <c r="D2273" s="3" t="s">
        <v>6343</v>
      </c>
      <c r="E2273" s="3">
        <v>90</v>
      </c>
      <c r="F2273" s="3" t="s">
        <v>6868</v>
      </c>
      <c r="G2273" s="3" t="s">
        <v>7826</v>
      </c>
      <c r="H2273" s="3" t="s">
        <v>7827</v>
      </c>
      <c r="I2273" s="3" t="s">
        <v>3172</v>
      </c>
      <c r="J2273" s="3">
        <v>2757.33</v>
      </c>
    </row>
    <row r="2274" spans="2:10" x14ac:dyDescent="0.25">
      <c r="B2274" s="3" t="s">
        <v>3166</v>
      </c>
      <c r="C2274" s="3" t="s">
        <v>6342</v>
      </c>
      <c r="D2274" s="3" t="s">
        <v>6343</v>
      </c>
      <c r="E2274" s="3">
        <v>91</v>
      </c>
      <c r="F2274" s="3" t="s">
        <v>6851</v>
      </c>
      <c r="G2274" s="3" t="s">
        <v>7828</v>
      </c>
      <c r="H2274" s="3" t="s">
        <v>7829</v>
      </c>
      <c r="I2274" s="3" t="s">
        <v>3172</v>
      </c>
      <c r="J2274" s="3">
        <v>15956.5</v>
      </c>
    </row>
    <row r="2275" spans="2:10" x14ac:dyDescent="0.25">
      <c r="B2275" s="3" t="s">
        <v>3166</v>
      </c>
      <c r="C2275" s="3" t="s">
        <v>6342</v>
      </c>
      <c r="D2275" s="3" t="s">
        <v>6343</v>
      </c>
      <c r="E2275" s="3">
        <v>91</v>
      </c>
      <c r="F2275" s="3" t="s">
        <v>6851</v>
      </c>
      <c r="G2275" s="3" t="s">
        <v>7830</v>
      </c>
      <c r="H2275" s="3" t="s">
        <v>7831</v>
      </c>
      <c r="I2275" s="3" t="s">
        <v>3172</v>
      </c>
      <c r="J2275" s="3">
        <v>25146.400000000001</v>
      </c>
    </row>
    <row r="2276" spans="2:10" x14ac:dyDescent="0.25">
      <c r="B2276" s="3" t="s">
        <v>3166</v>
      </c>
      <c r="C2276" s="3" t="s">
        <v>6342</v>
      </c>
      <c r="D2276" s="3" t="s">
        <v>6343</v>
      </c>
      <c r="E2276" s="3">
        <v>91</v>
      </c>
      <c r="F2276" s="3" t="s">
        <v>6851</v>
      </c>
      <c r="G2276" s="3" t="s">
        <v>7832</v>
      </c>
      <c r="H2276" s="3" t="s">
        <v>7833</v>
      </c>
      <c r="I2276" s="3" t="s">
        <v>3172</v>
      </c>
      <c r="J2276" s="3">
        <v>96097.5</v>
      </c>
    </row>
    <row r="2277" spans="2:10" x14ac:dyDescent="0.25">
      <c r="B2277" s="3" t="s">
        <v>3166</v>
      </c>
      <c r="C2277" s="3" t="s">
        <v>6342</v>
      </c>
      <c r="D2277" s="3" t="s">
        <v>6343</v>
      </c>
      <c r="E2277" s="3">
        <v>87</v>
      </c>
      <c r="F2277" s="3" t="s">
        <v>7834</v>
      </c>
      <c r="G2277" s="3" t="s">
        <v>7835</v>
      </c>
      <c r="H2277" s="3" t="s">
        <v>7836</v>
      </c>
      <c r="I2277" s="3" t="s">
        <v>3172</v>
      </c>
      <c r="J2277" s="3">
        <v>9599.5</v>
      </c>
    </row>
    <row r="2278" spans="2:10" x14ac:dyDescent="0.25">
      <c r="B2278" s="3" t="s">
        <v>3166</v>
      </c>
      <c r="C2278" s="3" t="s">
        <v>6342</v>
      </c>
      <c r="D2278" s="3" t="s">
        <v>6343</v>
      </c>
      <c r="E2278" s="3">
        <v>87</v>
      </c>
      <c r="F2278" s="3" t="s">
        <v>7834</v>
      </c>
      <c r="G2278" s="3" t="s">
        <v>7837</v>
      </c>
      <c r="H2278" s="3" t="s">
        <v>7838</v>
      </c>
      <c r="I2278" s="3" t="s">
        <v>3172</v>
      </c>
      <c r="J2278" s="3">
        <v>10948</v>
      </c>
    </row>
    <row r="2279" spans="2:10" x14ac:dyDescent="0.25">
      <c r="B2279" s="3" t="s">
        <v>3166</v>
      </c>
      <c r="C2279" s="3" t="s">
        <v>6342</v>
      </c>
      <c r="D2279" s="3" t="s">
        <v>6343</v>
      </c>
      <c r="E2279" s="3">
        <v>87</v>
      </c>
      <c r="F2279" s="3" t="s">
        <v>7834</v>
      </c>
      <c r="G2279" s="3" t="s">
        <v>7839</v>
      </c>
      <c r="H2279" s="3" t="s">
        <v>7840</v>
      </c>
      <c r="I2279" s="3" t="s">
        <v>3172</v>
      </c>
      <c r="J2279" s="3">
        <v>12602.1</v>
      </c>
    </row>
    <row r="2280" spans="2:10" x14ac:dyDescent="0.25">
      <c r="B2280" s="3" t="s">
        <v>3166</v>
      </c>
      <c r="C2280" s="3" t="s">
        <v>6342</v>
      </c>
      <c r="D2280" s="3" t="s">
        <v>6343</v>
      </c>
      <c r="E2280" s="3">
        <v>87</v>
      </c>
      <c r="F2280" s="3" t="s">
        <v>7834</v>
      </c>
      <c r="G2280" s="3" t="s">
        <v>7841</v>
      </c>
      <c r="H2280" s="3" t="s">
        <v>7842</v>
      </c>
      <c r="I2280" s="3" t="s">
        <v>3172</v>
      </c>
      <c r="J2280" s="3">
        <v>13476</v>
      </c>
    </row>
    <row r="2281" spans="2:10" x14ac:dyDescent="0.25">
      <c r="B2281" s="3" t="s">
        <v>3166</v>
      </c>
      <c r="C2281" s="3" t="s">
        <v>6342</v>
      </c>
      <c r="D2281" s="3" t="s">
        <v>6343</v>
      </c>
      <c r="E2281" s="3">
        <v>87</v>
      </c>
      <c r="F2281" s="3" t="s">
        <v>7834</v>
      </c>
      <c r="G2281" s="3" t="s">
        <v>7843</v>
      </c>
      <c r="H2281" s="3" t="s">
        <v>7844</v>
      </c>
      <c r="I2281" s="3" t="s">
        <v>3172</v>
      </c>
      <c r="J2281" s="3">
        <v>18955.87</v>
      </c>
    </row>
    <row r="2282" spans="2:10" x14ac:dyDescent="0.25">
      <c r="B2282" s="3" t="s">
        <v>3166</v>
      </c>
      <c r="C2282" s="3" t="s">
        <v>6342</v>
      </c>
      <c r="D2282" s="3" t="s">
        <v>6343</v>
      </c>
      <c r="E2282" s="3">
        <v>87</v>
      </c>
      <c r="F2282" s="3" t="s">
        <v>7834</v>
      </c>
      <c r="G2282" s="3" t="s">
        <v>7845</v>
      </c>
      <c r="H2282" s="3" t="s">
        <v>7846</v>
      </c>
      <c r="I2282" s="3" t="s">
        <v>3172</v>
      </c>
      <c r="J2282" s="3">
        <v>8522.52</v>
      </c>
    </row>
    <row r="2283" spans="2:10" x14ac:dyDescent="0.25">
      <c r="B2283" s="3" t="s">
        <v>3166</v>
      </c>
      <c r="C2283" s="3" t="s">
        <v>6342</v>
      </c>
      <c r="D2283" s="3" t="s">
        <v>6343</v>
      </c>
      <c r="E2283" s="3">
        <v>87</v>
      </c>
      <c r="F2283" s="3" t="s">
        <v>7834</v>
      </c>
      <c r="G2283" s="3" t="s">
        <v>7847</v>
      </c>
      <c r="H2283" s="3" t="s">
        <v>7848</v>
      </c>
      <c r="I2283" s="3" t="s">
        <v>3172</v>
      </c>
      <c r="J2283" s="3">
        <v>8744.75</v>
      </c>
    </row>
    <row r="2284" spans="2:10" x14ac:dyDescent="0.25">
      <c r="B2284" s="3" t="s">
        <v>3166</v>
      </c>
      <c r="C2284" s="3" t="s">
        <v>6342</v>
      </c>
      <c r="D2284" s="3" t="s">
        <v>6343</v>
      </c>
      <c r="E2284" s="3">
        <v>87</v>
      </c>
      <c r="F2284" s="3" t="s">
        <v>7834</v>
      </c>
      <c r="G2284" s="3" t="s">
        <v>7849</v>
      </c>
      <c r="H2284" s="3" t="s">
        <v>7850</v>
      </c>
      <c r="I2284" s="3" t="s">
        <v>3172</v>
      </c>
      <c r="J2284" s="3">
        <v>9172.1299999999992</v>
      </c>
    </row>
    <row r="2285" spans="2:10" x14ac:dyDescent="0.25">
      <c r="B2285" s="3" t="s">
        <v>3166</v>
      </c>
      <c r="C2285" s="3" t="s">
        <v>6342</v>
      </c>
      <c r="D2285" s="3" t="s">
        <v>6343</v>
      </c>
      <c r="E2285" s="3">
        <v>87</v>
      </c>
      <c r="F2285" s="3" t="s">
        <v>7834</v>
      </c>
      <c r="G2285" s="3" t="s">
        <v>7851</v>
      </c>
      <c r="H2285" s="3" t="s">
        <v>7852</v>
      </c>
      <c r="I2285" s="3" t="s">
        <v>3172</v>
      </c>
      <c r="J2285" s="3">
        <v>9257.6</v>
      </c>
    </row>
    <row r="2286" spans="2:10" x14ac:dyDescent="0.25">
      <c r="B2286" s="3" t="s">
        <v>3166</v>
      </c>
      <c r="C2286" s="3" t="s">
        <v>6342</v>
      </c>
      <c r="D2286" s="3" t="s">
        <v>6343</v>
      </c>
      <c r="E2286" s="3">
        <v>87</v>
      </c>
      <c r="F2286" s="3" t="s">
        <v>7834</v>
      </c>
      <c r="G2286" s="3" t="s">
        <v>7853</v>
      </c>
      <c r="H2286" s="3" t="s">
        <v>7854</v>
      </c>
      <c r="I2286" s="3" t="s">
        <v>3172</v>
      </c>
      <c r="J2286" s="3">
        <v>9770.4500000000007</v>
      </c>
    </row>
    <row r="2287" spans="2:10" x14ac:dyDescent="0.25">
      <c r="B2287" s="3" t="s">
        <v>3166</v>
      </c>
      <c r="C2287" s="3" t="s">
        <v>6342</v>
      </c>
      <c r="D2287" s="3" t="s">
        <v>6343</v>
      </c>
      <c r="E2287" s="3">
        <v>87</v>
      </c>
      <c r="F2287" s="3" t="s">
        <v>7834</v>
      </c>
      <c r="G2287" s="3" t="s">
        <v>7855</v>
      </c>
      <c r="H2287" s="3" t="s">
        <v>7856</v>
      </c>
      <c r="I2287" s="3" t="s">
        <v>3172</v>
      </c>
      <c r="J2287" s="3">
        <v>10454.25</v>
      </c>
    </row>
    <row r="2288" spans="2:10" x14ac:dyDescent="0.25">
      <c r="B2288" s="3" t="s">
        <v>3166</v>
      </c>
      <c r="C2288" s="3" t="s">
        <v>6342</v>
      </c>
      <c r="D2288" s="3" t="s">
        <v>6343</v>
      </c>
      <c r="E2288" s="3">
        <v>87</v>
      </c>
      <c r="F2288" s="3" t="s">
        <v>7834</v>
      </c>
      <c r="G2288" s="3" t="s">
        <v>7857</v>
      </c>
      <c r="H2288" s="3" t="s">
        <v>7858</v>
      </c>
      <c r="I2288" s="3" t="s">
        <v>3172</v>
      </c>
      <c r="J2288" s="3">
        <v>11309</v>
      </c>
    </row>
    <row r="2289" spans="2:10" x14ac:dyDescent="0.25">
      <c r="B2289" s="3" t="s">
        <v>3166</v>
      </c>
      <c r="C2289" s="3" t="s">
        <v>6342</v>
      </c>
      <c r="D2289" s="3" t="s">
        <v>6343</v>
      </c>
      <c r="E2289" s="3">
        <v>87</v>
      </c>
      <c r="F2289" s="3" t="s">
        <v>7834</v>
      </c>
      <c r="G2289" s="3" t="s">
        <v>7859</v>
      </c>
      <c r="H2289" s="3" t="s">
        <v>7860</v>
      </c>
      <c r="I2289" s="3" t="s">
        <v>3172</v>
      </c>
      <c r="J2289" s="3">
        <v>13018.5</v>
      </c>
    </row>
    <row r="2290" spans="2:10" x14ac:dyDescent="0.25">
      <c r="B2290" s="3" t="s">
        <v>3166</v>
      </c>
      <c r="C2290" s="3" t="s">
        <v>6342</v>
      </c>
      <c r="D2290" s="3" t="s">
        <v>6343</v>
      </c>
      <c r="E2290" s="3">
        <v>87</v>
      </c>
      <c r="F2290" s="3" t="s">
        <v>7834</v>
      </c>
      <c r="G2290" s="3" t="s">
        <v>7861</v>
      </c>
      <c r="H2290" s="3" t="s">
        <v>7862</v>
      </c>
      <c r="I2290" s="3" t="s">
        <v>3172</v>
      </c>
      <c r="J2290" s="3">
        <v>13018.5</v>
      </c>
    </row>
    <row r="2291" spans="2:10" x14ac:dyDescent="0.25">
      <c r="B2291" s="3" t="s">
        <v>3166</v>
      </c>
      <c r="C2291" s="3" t="s">
        <v>6342</v>
      </c>
      <c r="D2291" s="3" t="s">
        <v>6343</v>
      </c>
      <c r="E2291" s="3">
        <v>87</v>
      </c>
      <c r="F2291" s="3" t="s">
        <v>7834</v>
      </c>
      <c r="G2291" s="3" t="s">
        <v>7863</v>
      </c>
      <c r="H2291" s="3" t="s">
        <v>7864</v>
      </c>
      <c r="I2291" s="3" t="s">
        <v>3172</v>
      </c>
      <c r="J2291" s="3">
        <v>13360.4</v>
      </c>
    </row>
    <row r="2292" spans="2:10" x14ac:dyDescent="0.25">
      <c r="B2292" s="3" t="s">
        <v>3166</v>
      </c>
      <c r="C2292" s="3" t="s">
        <v>6342</v>
      </c>
      <c r="D2292" s="3" t="s">
        <v>6343</v>
      </c>
      <c r="E2292" s="3">
        <v>87</v>
      </c>
      <c r="F2292" s="3" t="s">
        <v>7834</v>
      </c>
      <c r="G2292" s="3" t="s">
        <v>7865</v>
      </c>
      <c r="H2292" s="3" t="s">
        <v>7866</v>
      </c>
      <c r="I2292" s="3" t="s">
        <v>3172</v>
      </c>
      <c r="J2292" s="3">
        <v>16437.5</v>
      </c>
    </row>
    <row r="2293" spans="2:10" x14ac:dyDescent="0.25">
      <c r="B2293" s="3" t="s">
        <v>3166</v>
      </c>
      <c r="C2293" s="3" t="s">
        <v>6342</v>
      </c>
      <c r="D2293" s="3" t="s">
        <v>6343</v>
      </c>
      <c r="E2293" s="3">
        <v>87</v>
      </c>
      <c r="F2293" s="3" t="s">
        <v>7834</v>
      </c>
      <c r="G2293" s="3" t="s">
        <v>7867</v>
      </c>
      <c r="H2293" s="3" t="s">
        <v>7868</v>
      </c>
      <c r="I2293" s="3" t="s">
        <v>3172</v>
      </c>
      <c r="J2293" s="3">
        <v>18830.8</v>
      </c>
    </row>
    <row r="2294" spans="2:10" x14ac:dyDescent="0.25">
      <c r="B2294" s="3" t="s">
        <v>3166</v>
      </c>
      <c r="C2294" s="3" t="s">
        <v>6342</v>
      </c>
      <c r="D2294" s="3" t="s">
        <v>6343</v>
      </c>
      <c r="E2294" s="3">
        <v>87</v>
      </c>
      <c r="F2294" s="3" t="s">
        <v>7834</v>
      </c>
      <c r="G2294" s="3" t="s">
        <v>7869</v>
      </c>
      <c r="H2294" s="3" t="s">
        <v>7870</v>
      </c>
      <c r="I2294" s="3" t="s">
        <v>3172</v>
      </c>
      <c r="J2294" s="3">
        <v>8478.5</v>
      </c>
    </row>
    <row r="2295" spans="2:10" x14ac:dyDescent="0.25">
      <c r="B2295" s="3" t="s">
        <v>3166</v>
      </c>
      <c r="C2295" s="3" t="s">
        <v>6342</v>
      </c>
      <c r="D2295" s="3" t="s">
        <v>6343</v>
      </c>
      <c r="E2295" s="3">
        <v>87</v>
      </c>
      <c r="F2295" s="3" t="s">
        <v>7834</v>
      </c>
      <c r="G2295" s="3" t="s">
        <v>7871</v>
      </c>
      <c r="H2295" s="3" t="s">
        <v>7872</v>
      </c>
      <c r="I2295" s="3" t="s">
        <v>3172</v>
      </c>
      <c r="J2295" s="3">
        <v>9136.4</v>
      </c>
    </row>
    <row r="2296" spans="2:10" x14ac:dyDescent="0.25">
      <c r="B2296" s="3" t="s">
        <v>3166</v>
      </c>
      <c r="C2296" s="3" t="s">
        <v>6342</v>
      </c>
      <c r="D2296" s="3" t="s">
        <v>6343</v>
      </c>
      <c r="E2296" s="3">
        <v>87</v>
      </c>
      <c r="F2296" s="3" t="s">
        <v>7834</v>
      </c>
      <c r="G2296" s="3" t="s">
        <v>7873</v>
      </c>
      <c r="H2296" s="3" t="s">
        <v>7874</v>
      </c>
      <c r="I2296" s="3" t="s">
        <v>3172</v>
      </c>
      <c r="J2296" s="3">
        <v>9569.23</v>
      </c>
    </row>
    <row r="2297" spans="2:10" x14ac:dyDescent="0.25">
      <c r="B2297" s="3" t="s">
        <v>3166</v>
      </c>
      <c r="C2297" s="3" t="s">
        <v>6342</v>
      </c>
      <c r="D2297" s="3" t="s">
        <v>6343</v>
      </c>
      <c r="E2297" s="3">
        <v>87</v>
      </c>
      <c r="F2297" s="3" t="s">
        <v>7834</v>
      </c>
      <c r="G2297" s="3" t="s">
        <v>7875</v>
      </c>
      <c r="H2297" s="3" t="s">
        <v>7876</v>
      </c>
      <c r="I2297" s="3" t="s">
        <v>3172</v>
      </c>
      <c r="J2297" s="3">
        <v>10434.89</v>
      </c>
    </row>
    <row r="2298" spans="2:10" x14ac:dyDescent="0.25">
      <c r="B2298" s="3" t="s">
        <v>3166</v>
      </c>
      <c r="C2298" s="3" t="s">
        <v>6342</v>
      </c>
      <c r="D2298" s="3" t="s">
        <v>6343</v>
      </c>
      <c r="E2298" s="3">
        <v>87</v>
      </c>
      <c r="F2298" s="3" t="s">
        <v>7834</v>
      </c>
      <c r="G2298" s="3" t="s">
        <v>7877</v>
      </c>
      <c r="H2298" s="3" t="s">
        <v>7878</v>
      </c>
      <c r="I2298" s="3" t="s">
        <v>3172</v>
      </c>
      <c r="J2298" s="3">
        <v>10608.03</v>
      </c>
    </row>
    <row r="2299" spans="2:10" x14ac:dyDescent="0.25">
      <c r="B2299" s="3" t="s">
        <v>3166</v>
      </c>
      <c r="C2299" s="3" t="s">
        <v>6342</v>
      </c>
      <c r="D2299" s="3" t="s">
        <v>6343</v>
      </c>
      <c r="E2299" s="3">
        <v>87</v>
      </c>
      <c r="F2299" s="3" t="s">
        <v>7834</v>
      </c>
      <c r="G2299" s="3" t="s">
        <v>7879</v>
      </c>
      <c r="H2299" s="3" t="s">
        <v>7880</v>
      </c>
      <c r="I2299" s="3" t="s">
        <v>3172</v>
      </c>
      <c r="J2299" s="3">
        <v>11300.55</v>
      </c>
    </row>
    <row r="2300" spans="2:10" x14ac:dyDescent="0.25">
      <c r="B2300" s="3" t="s">
        <v>3166</v>
      </c>
      <c r="C2300" s="3" t="s">
        <v>6342</v>
      </c>
      <c r="D2300" s="3" t="s">
        <v>6343</v>
      </c>
      <c r="E2300" s="3">
        <v>87</v>
      </c>
      <c r="F2300" s="3" t="s">
        <v>7834</v>
      </c>
      <c r="G2300" s="3" t="s">
        <v>7881</v>
      </c>
      <c r="H2300" s="3" t="s">
        <v>7882</v>
      </c>
      <c r="I2300" s="3" t="s">
        <v>3172</v>
      </c>
      <c r="J2300" s="3">
        <v>11300.55</v>
      </c>
    </row>
    <row r="2301" spans="2:10" x14ac:dyDescent="0.25">
      <c r="B2301" s="3" t="s">
        <v>3166</v>
      </c>
      <c r="C2301" s="3" t="s">
        <v>6342</v>
      </c>
      <c r="D2301" s="3" t="s">
        <v>6343</v>
      </c>
      <c r="E2301" s="3">
        <v>87</v>
      </c>
      <c r="F2301" s="3" t="s">
        <v>7834</v>
      </c>
      <c r="G2301" s="3" t="s">
        <v>7883</v>
      </c>
      <c r="H2301" s="3" t="s">
        <v>7884</v>
      </c>
      <c r="I2301" s="3" t="s">
        <v>3172</v>
      </c>
      <c r="J2301" s="3">
        <v>11830.03</v>
      </c>
    </row>
    <row r="2302" spans="2:10" x14ac:dyDescent="0.25">
      <c r="B2302" s="3" t="s">
        <v>3166</v>
      </c>
      <c r="C2302" s="3" t="s">
        <v>6342</v>
      </c>
      <c r="D2302" s="3" t="s">
        <v>6343</v>
      </c>
      <c r="E2302" s="3">
        <v>87</v>
      </c>
      <c r="F2302" s="3" t="s">
        <v>7834</v>
      </c>
      <c r="G2302" s="3" t="s">
        <v>7885</v>
      </c>
      <c r="H2302" s="3" t="s">
        <v>7886</v>
      </c>
      <c r="I2302" s="3" t="s">
        <v>3172</v>
      </c>
      <c r="J2302" s="3">
        <v>13031.87</v>
      </c>
    </row>
    <row r="2303" spans="2:10" x14ac:dyDescent="0.25">
      <c r="B2303" s="3" t="s">
        <v>3166</v>
      </c>
      <c r="C2303" s="3" t="s">
        <v>6342</v>
      </c>
      <c r="D2303" s="3" t="s">
        <v>6343</v>
      </c>
      <c r="E2303" s="3">
        <v>87</v>
      </c>
      <c r="F2303" s="3" t="s">
        <v>7834</v>
      </c>
      <c r="G2303" s="3" t="s">
        <v>7887</v>
      </c>
      <c r="H2303" s="3" t="s">
        <v>7888</v>
      </c>
      <c r="I2303" s="3" t="s">
        <v>3172</v>
      </c>
      <c r="J2303" s="3">
        <v>13291.57</v>
      </c>
    </row>
    <row r="2304" spans="2:10" x14ac:dyDescent="0.25">
      <c r="B2304" s="3" t="s">
        <v>3166</v>
      </c>
      <c r="C2304" s="3" t="s">
        <v>6342</v>
      </c>
      <c r="D2304" s="3" t="s">
        <v>6343</v>
      </c>
      <c r="E2304" s="3">
        <v>87</v>
      </c>
      <c r="F2304" s="3" t="s">
        <v>7834</v>
      </c>
      <c r="G2304" s="3" t="s">
        <v>7889</v>
      </c>
      <c r="H2304" s="3" t="s">
        <v>7890</v>
      </c>
      <c r="I2304" s="3" t="s">
        <v>3172</v>
      </c>
      <c r="J2304" s="3">
        <v>13378.14</v>
      </c>
    </row>
    <row r="2305" spans="2:10" x14ac:dyDescent="0.25">
      <c r="B2305" s="3" t="s">
        <v>3166</v>
      </c>
      <c r="C2305" s="3" t="s">
        <v>6342</v>
      </c>
      <c r="D2305" s="3" t="s">
        <v>6343</v>
      </c>
      <c r="E2305" s="3">
        <v>87</v>
      </c>
      <c r="F2305" s="3" t="s">
        <v>7834</v>
      </c>
      <c r="G2305" s="3" t="s">
        <v>7891</v>
      </c>
      <c r="H2305" s="3" t="s">
        <v>7892</v>
      </c>
      <c r="I2305" s="3" t="s">
        <v>3172</v>
      </c>
      <c r="J2305" s="3">
        <v>15320.35</v>
      </c>
    </row>
    <row r="2306" spans="2:10" x14ac:dyDescent="0.25">
      <c r="B2306" s="3" t="s">
        <v>3166</v>
      </c>
      <c r="C2306" s="3" t="s">
        <v>6342</v>
      </c>
      <c r="D2306" s="3" t="s">
        <v>6343</v>
      </c>
      <c r="E2306" s="3">
        <v>87</v>
      </c>
      <c r="F2306" s="3" t="s">
        <v>7834</v>
      </c>
      <c r="G2306" s="3" t="s">
        <v>7893</v>
      </c>
      <c r="H2306" s="3" t="s">
        <v>7894</v>
      </c>
      <c r="I2306" s="3" t="s">
        <v>3172</v>
      </c>
      <c r="J2306" s="3">
        <v>16494.509999999998</v>
      </c>
    </row>
    <row r="2307" spans="2:10" x14ac:dyDescent="0.25">
      <c r="B2307" s="3" t="s">
        <v>3166</v>
      </c>
      <c r="C2307" s="3" t="s">
        <v>6342</v>
      </c>
      <c r="D2307" s="3" t="s">
        <v>6343</v>
      </c>
      <c r="E2307" s="3">
        <v>91</v>
      </c>
      <c r="F2307" s="3" t="s">
        <v>6851</v>
      </c>
      <c r="G2307" s="3" t="s">
        <v>7895</v>
      </c>
      <c r="H2307" s="3" t="s">
        <v>7896</v>
      </c>
      <c r="I2307" s="3" t="s">
        <v>3172</v>
      </c>
      <c r="J2307" s="3">
        <v>3368.43</v>
      </c>
    </row>
    <row r="2308" spans="2:10" x14ac:dyDescent="0.25">
      <c r="B2308" s="3" t="s">
        <v>3166</v>
      </c>
      <c r="C2308" s="3" t="s">
        <v>6342</v>
      </c>
      <c r="D2308" s="3" t="s">
        <v>6343</v>
      </c>
      <c r="E2308" s="3">
        <v>91</v>
      </c>
      <c r="F2308" s="3" t="s">
        <v>6851</v>
      </c>
      <c r="G2308" s="3" t="s">
        <v>7897</v>
      </c>
      <c r="H2308" s="3" t="s">
        <v>7898</v>
      </c>
      <c r="I2308" s="3" t="s">
        <v>3172</v>
      </c>
      <c r="J2308" s="3">
        <v>4098.45</v>
      </c>
    </row>
    <row r="2309" spans="2:10" x14ac:dyDescent="0.25">
      <c r="B2309" s="3" t="s">
        <v>3166</v>
      </c>
      <c r="C2309" s="3" t="s">
        <v>6342</v>
      </c>
      <c r="D2309" s="3" t="s">
        <v>6343</v>
      </c>
      <c r="E2309" s="3">
        <v>91</v>
      </c>
      <c r="F2309" s="3" t="s">
        <v>6851</v>
      </c>
      <c r="G2309" s="3" t="s">
        <v>7899</v>
      </c>
      <c r="H2309" s="3" t="s">
        <v>7900</v>
      </c>
      <c r="I2309" s="3" t="s">
        <v>3172</v>
      </c>
      <c r="J2309" s="3">
        <v>4974.4799999999996</v>
      </c>
    </row>
    <row r="2310" spans="2:10" x14ac:dyDescent="0.25">
      <c r="B2310" s="3" t="s">
        <v>3166</v>
      </c>
      <c r="C2310" s="3" t="s">
        <v>6342</v>
      </c>
      <c r="D2310" s="3" t="s">
        <v>6343</v>
      </c>
      <c r="E2310" s="3">
        <v>91</v>
      </c>
      <c r="F2310" s="3" t="s">
        <v>6851</v>
      </c>
      <c r="G2310" s="3" t="s">
        <v>7901</v>
      </c>
      <c r="H2310" s="3" t="s">
        <v>7902</v>
      </c>
      <c r="I2310" s="3" t="s">
        <v>3172</v>
      </c>
      <c r="J2310" s="3">
        <v>5558.5</v>
      </c>
    </row>
    <row r="2311" spans="2:10" x14ac:dyDescent="0.25">
      <c r="B2311" s="3" t="s">
        <v>3166</v>
      </c>
      <c r="C2311" s="3" t="s">
        <v>6342</v>
      </c>
      <c r="D2311" s="3" t="s">
        <v>6343</v>
      </c>
      <c r="E2311" s="3">
        <v>91</v>
      </c>
      <c r="F2311" s="3" t="s">
        <v>6851</v>
      </c>
      <c r="G2311" s="3" t="s">
        <v>7903</v>
      </c>
      <c r="H2311" s="3" t="s">
        <v>7904</v>
      </c>
      <c r="I2311" s="3" t="s">
        <v>3172</v>
      </c>
      <c r="J2311" s="3">
        <v>6288.53</v>
      </c>
    </row>
    <row r="2312" spans="2:10" x14ac:dyDescent="0.25">
      <c r="B2312" s="3" t="s">
        <v>3166</v>
      </c>
      <c r="C2312" s="3" t="s">
        <v>6342</v>
      </c>
      <c r="D2312" s="3" t="s">
        <v>6343</v>
      </c>
      <c r="E2312" s="3">
        <v>91</v>
      </c>
      <c r="F2312" s="3" t="s">
        <v>6851</v>
      </c>
      <c r="G2312" s="3" t="s">
        <v>7905</v>
      </c>
      <c r="H2312" s="3" t="s">
        <v>7906</v>
      </c>
      <c r="I2312" s="3" t="s">
        <v>3172</v>
      </c>
      <c r="J2312" s="3">
        <v>6239.69</v>
      </c>
    </row>
    <row r="2313" spans="2:10" x14ac:dyDescent="0.25">
      <c r="B2313" s="3" t="s">
        <v>3166</v>
      </c>
      <c r="C2313" s="3" t="s">
        <v>6342</v>
      </c>
      <c r="D2313" s="3" t="s">
        <v>6343</v>
      </c>
      <c r="E2313" s="3">
        <v>91</v>
      </c>
      <c r="F2313" s="3" t="s">
        <v>6851</v>
      </c>
      <c r="G2313" s="3" t="s">
        <v>7907</v>
      </c>
      <c r="H2313" s="3" t="s">
        <v>7908</v>
      </c>
      <c r="I2313" s="3" t="s">
        <v>3172</v>
      </c>
      <c r="J2313" s="3">
        <v>7018.55</v>
      </c>
    </row>
    <row r="2314" spans="2:10" x14ac:dyDescent="0.25">
      <c r="B2314" s="3" t="s">
        <v>3166</v>
      </c>
      <c r="C2314" s="3" t="s">
        <v>6342</v>
      </c>
      <c r="D2314" s="3" t="s">
        <v>6343</v>
      </c>
      <c r="E2314" s="3">
        <v>91</v>
      </c>
      <c r="F2314" s="3" t="s">
        <v>6851</v>
      </c>
      <c r="G2314" s="3" t="s">
        <v>7909</v>
      </c>
      <c r="H2314" s="3" t="s">
        <v>7910</v>
      </c>
      <c r="I2314" s="3" t="s">
        <v>3172</v>
      </c>
      <c r="J2314" s="3">
        <v>7310.56</v>
      </c>
    </row>
    <row r="2315" spans="2:10" x14ac:dyDescent="0.25">
      <c r="B2315" s="3" t="s">
        <v>3166</v>
      </c>
      <c r="C2315" s="3" t="s">
        <v>6342</v>
      </c>
      <c r="D2315" s="3" t="s">
        <v>6343</v>
      </c>
      <c r="E2315" s="3">
        <v>91</v>
      </c>
      <c r="F2315" s="3" t="s">
        <v>6851</v>
      </c>
      <c r="G2315" s="3" t="s">
        <v>7911</v>
      </c>
      <c r="H2315" s="3" t="s">
        <v>7912</v>
      </c>
      <c r="I2315" s="3" t="s">
        <v>3172</v>
      </c>
      <c r="J2315" s="3">
        <v>7646.45</v>
      </c>
    </row>
    <row r="2316" spans="2:10" x14ac:dyDescent="0.25">
      <c r="B2316" s="3" t="s">
        <v>3166</v>
      </c>
      <c r="C2316" s="3" t="s">
        <v>6342</v>
      </c>
      <c r="D2316" s="3" t="s">
        <v>6343</v>
      </c>
      <c r="E2316" s="3">
        <v>91</v>
      </c>
      <c r="F2316" s="3" t="s">
        <v>6851</v>
      </c>
      <c r="G2316" s="3" t="s">
        <v>7913</v>
      </c>
      <c r="H2316" s="3" t="s">
        <v>7914</v>
      </c>
      <c r="I2316" s="3" t="s">
        <v>3172</v>
      </c>
      <c r="J2316" s="3">
        <v>8478.6</v>
      </c>
    </row>
    <row r="2317" spans="2:10" x14ac:dyDescent="0.25">
      <c r="B2317" s="3" t="s">
        <v>3166</v>
      </c>
      <c r="C2317" s="3" t="s">
        <v>6342</v>
      </c>
      <c r="D2317" s="3" t="s">
        <v>6343</v>
      </c>
      <c r="E2317" s="3">
        <v>91</v>
      </c>
      <c r="F2317" s="3" t="s">
        <v>6851</v>
      </c>
      <c r="G2317" s="3" t="s">
        <v>7915</v>
      </c>
      <c r="H2317" s="3" t="s">
        <v>7916</v>
      </c>
      <c r="I2317" s="3" t="s">
        <v>3172</v>
      </c>
      <c r="J2317" s="3">
        <v>9062.6200000000008</v>
      </c>
    </row>
    <row r="2318" spans="2:10" x14ac:dyDescent="0.25">
      <c r="B2318" s="3" t="s">
        <v>3166</v>
      </c>
      <c r="C2318" s="3" t="s">
        <v>6342</v>
      </c>
      <c r="D2318" s="3" t="s">
        <v>6343</v>
      </c>
      <c r="E2318" s="3">
        <v>91</v>
      </c>
      <c r="F2318" s="3" t="s">
        <v>6851</v>
      </c>
      <c r="G2318" s="3" t="s">
        <v>7917</v>
      </c>
      <c r="H2318" s="3" t="s">
        <v>7918</v>
      </c>
      <c r="I2318" s="3" t="s">
        <v>3172</v>
      </c>
      <c r="J2318" s="3">
        <v>9938.65</v>
      </c>
    </row>
    <row r="2319" spans="2:10" x14ac:dyDescent="0.25">
      <c r="B2319" s="3" t="s">
        <v>3166</v>
      </c>
      <c r="C2319" s="3" t="s">
        <v>6342</v>
      </c>
      <c r="D2319" s="3" t="s">
        <v>6343</v>
      </c>
      <c r="E2319" s="3">
        <v>91</v>
      </c>
      <c r="F2319" s="3" t="s">
        <v>6851</v>
      </c>
      <c r="G2319" s="3" t="s">
        <v>7919</v>
      </c>
      <c r="H2319" s="3" t="s">
        <v>7920</v>
      </c>
      <c r="I2319" s="3" t="s">
        <v>3172</v>
      </c>
      <c r="J2319" s="3">
        <v>10668.68</v>
      </c>
    </row>
    <row r="2320" spans="2:10" x14ac:dyDescent="0.25">
      <c r="B2320" s="3" t="s">
        <v>3166</v>
      </c>
      <c r="C2320" s="3" t="s">
        <v>6342</v>
      </c>
      <c r="D2320" s="3" t="s">
        <v>6343</v>
      </c>
      <c r="E2320" s="3">
        <v>91</v>
      </c>
      <c r="F2320" s="3" t="s">
        <v>6851</v>
      </c>
      <c r="G2320" s="3" t="s">
        <v>7921</v>
      </c>
      <c r="H2320" s="3" t="s">
        <v>7922</v>
      </c>
      <c r="I2320" s="3" t="s">
        <v>3172</v>
      </c>
      <c r="J2320" s="3">
        <v>11398.7</v>
      </c>
    </row>
    <row r="2321" spans="2:10" x14ac:dyDescent="0.25">
      <c r="B2321" s="3" t="s">
        <v>3166</v>
      </c>
      <c r="C2321" s="3" t="s">
        <v>6342</v>
      </c>
      <c r="D2321" s="3" t="s">
        <v>6343</v>
      </c>
      <c r="E2321" s="3">
        <v>91</v>
      </c>
      <c r="F2321" s="3" t="s">
        <v>6851</v>
      </c>
      <c r="G2321" s="3" t="s">
        <v>7923</v>
      </c>
      <c r="H2321" s="3" t="s">
        <v>7924</v>
      </c>
      <c r="I2321" s="3" t="s">
        <v>3172</v>
      </c>
      <c r="J2321" s="3">
        <v>11836.72</v>
      </c>
    </row>
    <row r="2322" spans="2:10" x14ac:dyDescent="0.25">
      <c r="B2322" s="3" t="s">
        <v>3166</v>
      </c>
      <c r="C2322" s="3" t="s">
        <v>6342</v>
      </c>
      <c r="D2322" s="3" t="s">
        <v>6343</v>
      </c>
      <c r="E2322" s="3">
        <v>91</v>
      </c>
      <c r="F2322" s="3" t="s">
        <v>6851</v>
      </c>
      <c r="G2322" s="3" t="s">
        <v>7925</v>
      </c>
      <c r="H2322" s="3" t="s">
        <v>7926</v>
      </c>
      <c r="I2322" s="3" t="s">
        <v>3172</v>
      </c>
      <c r="J2322" s="3">
        <v>11982.72</v>
      </c>
    </row>
    <row r="2323" spans="2:10" x14ac:dyDescent="0.25">
      <c r="B2323" s="3" t="s">
        <v>3166</v>
      </c>
      <c r="C2323" s="3" t="s">
        <v>6342</v>
      </c>
      <c r="D2323" s="3" t="s">
        <v>6343</v>
      </c>
      <c r="E2323" s="3">
        <v>91</v>
      </c>
      <c r="F2323" s="3" t="s">
        <v>6851</v>
      </c>
      <c r="G2323" s="3" t="s">
        <v>7927</v>
      </c>
      <c r="H2323" s="3" t="s">
        <v>7928</v>
      </c>
      <c r="I2323" s="3" t="s">
        <v>3172</v>
      </c>
      <c r="J2323" s="3">
        <v>12858.75</v>
      </c>
    </row>
    <row r="2324" spans="2:10" x14ac:dyDescent="0.25">
      <c r="B2324" s="3" t="s">
        <v>3166</v>
      </c>
      <c r="C2324" s="3" t="s">
        <v>6342</v>
      </c>
      <c r="D2324" s="3" t="s">
        <v>6343</v>
      </c>
      <c r="E2324" s="3">
        <v>91</v>
      </c>
      <c r="F2324" s="3" t="s">
        <v>6851</v>
      </c>
      <c r="G2324" s="3" t="s">
        <v>7929</v>
      </c>
      <c r="H2324" s="3" t="s">
        <v>7930</v>
      </c>
      <c r="I2324" s="3" t="s">
        <v>3172</v>
      </c>
      <c r="J2324" s="3">
        <v>13588.78</v>
      </c>
    </row>
    <row r="2325" spans="2:10" x14ac:dyDescent="0.25">
      <c r="B2325" s="3" t="s">
        <v>3166</v>
      </c>
      <c r="C2325" s="3" t="s">
        <v>6342</v>
      </c>
      <c r="D2325" s="3" t="s">
        <v>6343</v>
      </c>
      <c r="E2325" s="3">
        <v>91</v>
      </c>
      <c r="F2325" s="3" t="s">
        <v>6851</v>
      </c>
      <c r="G2325" s="3" t="s">
        <v>7931</v>
      </c>
      <c r="H2325" s="3" t="s">
        <v>7932</v>
      </c>
      <c r="I2325" s="3" t="s">
        <v>3172</v>
      </c>
      <c r="J2325" s="3">
        <v>14318.8</v>
      </c>
    </row>
    <row r="2326" spans="2:10" x14ac:dyDescent="0.25">
      <c r="B2326" s="3" t="s">
        <v>3166</v>
      </c>
      <c r="C2326" s="3" t="s">
        <v>6342</v>
      </c>
      <c r="D2326" s="3" t="s">
        <v>6343</v>
      </c>
      <c r="E2326" s="3">
        <v>91</v>
      </c>
      <c r="F2326" s="3" t="s">
        <v>6851</v>
      </c>
      <c r="G2326" s="3" t="s">
        <v>7933</v>
      </c>
      <c r="H2326" s="3" t="s">
        <v>7934</v>
      </c>
      <c r="I2326" s="3" t="s">
        <v>3172</v>
      </c>
      <c r="J2326" s="3">
        <v>16654.88</v>
      </c>
    </row>
    <row r="2327" spans="2:10" x14ac:dyDescent="0.25">
      <c r="B2327" s="3" t="s">
        <v>3166</v>
      </c>
      <c r="C2327" s="3" t="s">
        <v>6342</v>
      </c>
      <c r="D2327" s="3" t="s">
        <v>6343</v>
      </c>
      <c r="E2327" s="3">
        <v>91</v>
      </c>
      <c r="F2327" s="3" t="s">
        <v>6851</v>
      </c>
      <c r="G2327" s="3" t="s">
        <v>7935</v>
      </c>
      <c r="H2327" s="3" t="s">
        <v>7936</v>
      </c>
      <c r="I2327" s="3" t="s">
        <v>3172</v>
      </c>
      <c r="J2327" s="3">
        <v>17238.900000000001</v>
      </c>
    </row>
    <row r="2328" spans="2:10" x14ac:dyDescent="0.25">
      <c r="B2328" s="3" t="s">
        <v>3166</v>
      </c>
      <c r="C2328" s="3" t="s">
        <v>6342</v>
      </c>
      <c r="D2328" s="3" t="s">
        <v>6343</v>
      </c>
      <c r="E2328" s="3">
        <v>91</v>
      </c>
      <c r="F2328" s="3" t="s">
        <v>6851</v>
      </c>
      <c r="G2328" s="3" t="s">
        <v>7937</v>
      </c>
      <c r="H2328" s="3" t="s">
        <v>7938</v>
      </c>
      <c r="I2328" s="3" t="s">
        <v>3172</v>
      </c>
      <c r="J2328" s="3">
        <v>18698.95</v>
      </c>
    </row>
    <row r="2329" spans="2:10" x14ac:dyDescent="0.25">
      <c r="B2329" s="3" t="s">
        <v>3166</v>
      </c>
      <c r="C2329" s="3" t="s">
        <v>6342</v>
      </c>
      <c r="D2329" s="3" t="s">
        <v>6343</v>
      </c>
      <c r="E2329" s="3">
        <v>91</v>
      </c>
      <c r="F2329" s="3" t="s">
        <v>6851</v>
      </c>
      <c r="G2329" s="3" t="s">
        <v>7939</v>
      </c>
      <c r="H2329" s="3" t="s">
        <v>7940</v>
      </c>
      <c r="I2329" s="3" t="s">
        <v>3172</v>
      </c>
      <c r="J2329" s="3">
        <v>21035.03</v>
      </c>
    </row>
    <row r="2330" spans="2:10" x14ac:dyDescent="0.25">
      <c r="B2330" s="3" t="s">
        <v>3166</v>
      </c>
      <c r="C2330" s="3" t="s">
        <v>6342</v>
      </c>
      <c r="D2330" s="3" t="s">
        <v>6343</v>
      </c>
      <c r="E2330" s="3">
        <v>91</v>
      </c>
      <c r="F2330" s="3" t="s">
        <v>6851</v>
      </c>
      <c r="G2330" s="3" t="s">
        <v>7941</v>
      </c>
      <c r="H2330" s="3" t="s">
        <v>7942</v>
      </c>
      <c r="I2330" s="3" t="s">
        <v>3172</v>
      </c>
      <c r="J2330" s="3">
        <v>21327.040000000001</v>
      </c>
    </row>
    <row r="2331" spans="2:10" x14ac:dyDescent="0.25">
      <c r="B2331" s="3" t="s">
        <v>3166</v>
      </c>
      <c r="C2331" s="3" t="s">
        <v>6342</v>
      </c>
      <c r="D2331" s="3" t="s">
        <v>6343</v>
      </c>
      <c r="E2331" s="3">
        <v>91</v>
      </c>
      <c r="F2331" s="3" t="s">
        <v>6851</v>
      </c>
      <c r="G2331" s="3" t="s">
        <v>7943</v>
      </c>
      <c r="H2331" s="3" t="s">
        <v>7944</v>
      </c>
      <c r="I2331" s="3" t="s">
        <v>3172</v>
      </c>
      <c r="J2331" s="3">
        <v>23079.1</v>
      </c>
    </row>
    <row r="2332" spans="2:10" x14ac:dyDescent="0.25">
      <c r="B2332" s="3" t="s">
        <v>3166</v>
      </c>
      <c r="C2332" s="3" t="s">
        <v>6342</v>
      </c>
      <c r="D2332" s="3" t="s">
        <v>6343</v>
      </c>
      <c r="E2332" s="3">
        <v>91</v>
      </c>
      <c r="F2332" s="3" t="s">
        <v>6851</v>
      </c>
      <c r="G2332" s="3" t="s">
        <v>7945</v>
      </c>
      <c r="H2332" s="3" t="s">
        <v>7946</v>
      </c>
      <c r="I2332" s="3" t="s">
        <v>3172</v>
      </c>
      <c r="J2332" s="3">
        <v>801.13</v>
      </c>
    </row>
    <row r="2333" spans="2:10" x14ac:dyDescent="0.25">
      <c r="B2333" s="3" t="s">
        <v>3166</v>
      </c>
      <c r="C2333" s="3" t="s">
        <v>6342</v>
      </c>
      <c r="D2333" s="3" t="s">
        <v>6343</v>
      </c>
      <c r="E2333" s="3">
        <v>91</v>
      </c>
      <c r="F2333" s="3" t="s">
        <v>6851</v>
      </c>
      <c r="G2333" s="3" t="s">
        <v>7947</v>
      </c>
      <c r="H2333" s="3" t="s">
        <v>7948</v>
      </c>
      <c r="I2333" s="3" t="s">
        <v>3172</v>
      </c>
      <c r="J2333" s="3">
        <v>3660.7</v>
      </c>
    </row>
    <row r="2334" spans="2:10" x14ac:dyDescent="0.25">
      <c r="B2334" s="3" t="s">
        <v>3166</v>
      </c>
      <c r="C2334" s="3" t="s">
        <v>6342</v>
      </c>
      <c r="D2334" s="3" t="s">
        <v>6343</v>
      </c>
      <c r="E2334" s="3">
        <v>91</v>
      </c>
      <c r="F2334" s="3" t="s">
        <v>6851</v>
      </c>
      <c r="G2334" s="3" t="s">
        <v>7949</v>
      </c>
      <c r="H2334" s="3" t="s">
        <v>7950</v>
      </c>
      <c r="I2334" s="3" t="s">
        <v>3172</v>
      </c>
      <c r="J2334" s="3">
        <v>4897.1000000000004</v>
      </c>
    </row>
    <row r="2335" spans="2:10" x14ac:dyDescent="0.25">
      <c r="B2335" s="3" t="s">
        <v>3166</v>
      </c>
      <c r="C2335" s="3" t="s">
        <v>6342</v>
      </c>
      <c r="D2335" s="3" t="s">
        <v>6343</v>
      </c>
      <c r="E2335" s="3">
        <v>91</v>
      </c>
      <c r="F2335" s="3" t="s">
        <v>6851</v>
      </c>
      <c r="G2335" s="3" t="s">
        <v>7951</v>
      </c>
      <c r="H2335" s="3" t="s">
        <v>7952</v>
      </c>
      <c r="I2335" s="3" t="s">
        <v>3172</v>
      </c>
      <c r="J2335" s="3">
        <v>2399.2399999999998</v>
      </c>
    </row>
    <row r="2336" spans="2:10" x14ac:dyDescent="0.25">
      <c r="B2336" s="3" t="s">
        <v>3166</v>
      </c>
      <c r="C2336" s="3" t="s">
        <v>6342</v>
      </c>
      <c r="D2336" s="3" t="s">
        <v>6343</v>
      </c>
      <c r="E2336" s="3">
        <v>91</v>
      </c>
      <c r="F2336" s="3" t="s">
        <v>6851</v>
      </c>
      <c r="G2336" s="3" t="s">
        <v>7953</v>
      </c>
      <c r="H2336" s="3" t="s">
        <v>7954</v>
      </c>
      <c r="I2336" s="3" t="s">
        <v>3172</v>
      </c>
      <c r="J2336" s="3">
        <v>2399.2399999999998</v>
      </c>
    </row>
    <row r="2337" spans="2:10" x14ac:dyDescent="0.25">
      <c r="B2337" s="3" t="s">
        <v>3166</v>
      </c>
      <c r="C2337" s="3" t="s">
        <v>6342</v>
      </c>
      <c r="D2337" s="3" t="s">
        <v>6343</v>
      </c>
      <c r="E2337" s="3">
        <v>91</v>
      </c>
      <c r="F2337" s="3" t="s">
        <v>6851</v>
      </c>
      <c r="G2337" s="3" t="s">
        <v>7955</v>
      </c>
      <c r="H2337" s="3" t="s">
        <v>7956</v>
      </c>
      <c r="I2337" s="3" t="s">
        <v>3172</v>
      </c>
      <c r="J2337" s="3">
        <v>3151.93</v>
      </c>
    </row>
    <row r="2338" spans="2:10" x14ac:dyDescent="0.25">
      <c r="B2338" s="3" t="s">
        <v>3166</v>
      </c>
      <c r="C2338" s="3" t="s">
        <v>6342</v>
      </c>
      <c r="D2338" s="3" t="s">
        <v>6343</v>
      </c>
      <c r="E2338" s="3">
        <v>91</v>
      </c>
      <c r="F2338" s="3" t="s">
        <v>6851</v>
      </c>
      <c r="G2338" s="3" t="s">
        <v>7957</v>
      </c>
      <c r="H2338" s="3" t="s">
        <v>7958</v>
      </c>
      <c r="I2338" s="3" t="s">
        <v>3172</v>
      </c>
      <c r="J2338" s="3">
        <v>3151.93</v>
      </c>
    </row>
    <row r="2339" spans="2:10" x14ac:dyDescent="0.25">
      <c r="B2339" s="3" t="s">
        <v>3166</v>
      </c>
      <c r="C2339" s="3" t="s">
        <v>6342</v>
      </c>
      <c r="D2339" s="3" t="s">
        <v>6343</v>
      </c>
      <c r="E2339" s="3">
        <v>91</v>
      </c>
      <c r="F2339" s="3" t="s">
        <v>6851</v>
      </c>
      <c r="G2339" s="3" t="s">
        <v>7959</v>
      </c>
      <c r="H2339" s="3" t="s">
        <v>7960</v>
      </c>
      <c r="I2339" s="3" t="s">
        <v>3172</v>
      </c>
      <c r="J2339" s="3">
        <v>6158.3</v>
      </c>
    </row>
    <row r="2340" spans="2:10" x14ac:dyDescent="0.25">
      <c r="B2340" s="3" t="s">
        <v>3166</v>
      </c>
      <c r="C2340" s="3" t="s">
        <v>6342</v>
      </c>
      <c r="D2340" s="3" t="s">
        <v>6343</v>
      </c>
      <c r="E2340" s="3">
        <v>91</v>
      </c>
      <c r="F2340" s="3" t="s">
        <v>6851</v>
      </c>
      <c r="G2340" s="3" t="s">
        <v>7961</v>
      </c>
      <c r="H2340" s="3" t="s">
        <v>7962</v>
      </c>
      <c r="I2340" s="3" t="s">
        <v>3172</v>
      </c>
      <c r="J2340" s="3">
        <v>3974.71</v>
      </c>
    </row>
    <row r="2341" spans="2:10" x14ac:dyDescent="0.25">
      <c r="B2341" s="3" t="s">
        <v>3166</v>
      </c>
      <c r="C2341" s="3" t="s">
        <v>6342</v>
      </c>
      <c r="D2341" s="3" t="s">
        <v>6343</v>
      </c>
      <c r="E2341" s="3">
        <v>91</v>
      </c>
      <c r="F2341" s="3" t="s">
        <v>6851</v>
      </c>
      <c r="G2341" s="3" t="s">
        <v>7963</v>
      </c>
      <c r="H2341" s="3" t="s">
        <v>7964</v>
      </c>
      <c r="I2341" s="3" t="s">
        <v>3172</v>
      </c>
      <c r="J2341" s="3">
        <v>3974.71</v>
      </c>
    </row>
    <row r="2342" spans="2:10" x14ac:dyDescent="0.25">
      <c r="B2342" s="3" t="s">
        <v>3166</v>
      </c>
      <c r="C2342" s="3" t="s">
        <v>6342</v>
      </c>
      <c r="D2342" s="3" t="s">
        <v>6343</v>
      </c>
      <c r="E2342" s="3">
        <v>91</v>
      </c>
      <c r="F2342" s="3" t="s">
        <v>6851</v>
      </c>
      <c r="G2342" s="3" t="s">
        <v>7965</v>
      </c>
      <c r="H2342" s="3" t="s">
        <v>7966</v>
      </c>
      <c r="I2342" s="3" t="s">
        <v>3172</v>
      </c>
      <c r="J2342" s="3">
        <v>4834.6099999999997</v>
      </c>
    </row>
    <row r="2343" spans="2:10" x14ac:dyDescent="0.25">
      <c r="B2343" s="3" t="s">
        <v>3166</v>
      </c>
      <c r="C2343" s="3" t="s">
        <v>6342</v>
      </c>
      <c r="D2343" s="3" t="s">
        <v>6343</v>
      </c>
      <c r="E2343" s="3">
        <v>91</v>
      </c>
      <c r="F2343" s="3" t="s">
        <v>6851</v>
      </c>
      <c r="G2343" s="3" t="s">
        <v>7967</v>
      </c>
      <c r="H2343" s="3" t="s">
        <v>7968</v>
      </c>
      <c r="I2343" s="3" t="s">
        <v>3172</v>
      </c>
      <c r="J2343" s="3">
        <v>7324.8</v>
      </c>
    </row>
    <row r="2344" spans="2:10" x14ac:dyDescent="0.25">
      <c r="B2344" s="3" t="s">
        <v>3166</v>
      </c>
      <c r="C2344" s="3" t="s">
        <v>6342</v>
      </c>
      <c r="D2344" s="3" t="s">
        <v>6343</v>
      </c>
      <c r="E2344" s="3">
        <v>91</v>
      </c>
      <c r="F2344" s="3" t="s">
        <v>6851</v>
      </c>
      <c r="G2344" s="3" t="s">
        <v>7969</v>
      </c>
      <c r="H2344" s="3" t="s">
        <v>7966</v>
      </c>
      <c r="I2344" s="3" t="s">
        <v>3172</v>
      </c>
      <c r="J2344" s="3">
        <v>4834.6099999999997</v>
      </c>
    </row>
    <row r="2345" spans="2:10" x14ac:dyDescent="0.25">
      <c r="B2345" s="3" t="s">
        <v>3166</v>
      </c>
      <c r="C2345" s="3" t="s">
        <v>6342</v>
      </c>
      <c r="D2345" s="3" t="s">
        <v>6343</v>
      </c>
      <c r="E2345" s="3">
        <v>91</v>
      </c>
      <c r="F2345" s="3" t="s">
        <v>6851</v>
      </c>
      <c r="G2345" s="3" t="s">
        <v>7970</v>
      </c>
      <c r="H2345" s="3" t="s">
        <v>7971</v>
      </c>
      <c r="I2345" s="3" t="s">
        <v>3172</v>
      </c>
      <c r="J2345" s="3">
        <v>5385.19</v>
      </c>
    </row>
    <row r="2346" spans="2:10" x14ac:dyDescent="0.25">
      <c r="B2346" s="3" t="s">
        <v>3166</v>
      </c>
      <c r="C2346" s="3" t="s">
        <v>6342</v>
      </c>
      <c r="D2346" s="3" t="s">
        <v>6343</v>
      </c>
      <c r="E2346" s="3">
        <v>91</v>
      </c>
      <c r="F2346" s="3" t="s">
        <v>6851</v>
      </c>
      <c r="G2346" s="3" t="s">
        <v>7972</v>
      </c>
      <c r="H2346" s="3" t="s">
        <v>7973</v>
      </c>
      <c r="I2346" s="3" t="s">
        <v>3172</v>
      </c>
      <c r="J2346" s="3">
        <v>6090.43</v>
      </c>
    </row>
    <row r="2347" spans="2:10" x14ac:dyDescent="0.25">
      <c r="B2347" s="3" t="s">
        <v>3166</v>
      </c>
      <c r="C2347" s="3" t="s">
        <v>6342</v>
      </c>
      <c r="D2347" s="3" t="s">
        <v>6343</v>
      </c>
      <c r="E2347" s="3">
        <v>91</v>
      </c>
      <c r="F2347" s="3" t="s">
        <v>6851</v>
      </c>
      <c r="G2347" s="3" t="s">
        <v>7974</v>
      </c>
      <c r="H2347" s="3" t="s">
        <v>7975</v>
      </c>
      <c r="I2347" s="3" t="s">
        <v>3172</v>
      </c>
      <c r="J2347" s="3">
        <v>6090.43</v>
      </c>
    </row>
    <row r="2348" spans="2:10" x14ac:dyDescent="0.25">
      <c r="B2348" s="3" t="s">
        <v>3166</v>
      </c>
      <c r="C2348" s="3" t="s">
        <v>6342</v>
      </c>
      <c r="D2348" s="3" t="s">
        <v>6343</v>
      </c>
      <c r="E2348" s="3">
        <v>91</v>
      </c>
      <c r="F2348" s="3" t="s">
        <v>6851</v>
      </c>
      <c r="G2348" s="3" t="s">
        <v>7976</v>
      </c>
      <c r="H2348" s="3" t="s">
        <v>7977</v>
      </c>
      <c r="I2348" s="3" t="s">
        <v>3172</v>
      </c>
      <c r="J2348" s="3">
        <v>7265.83</v>
      </c>
    </row>
    <row r="2349" spans="2:10" x14ac:dyDescent="0.25">
      <c r="B2349" s="3" t="s">
        <v>3166</v>
      </c>
      <c r="C2349" s="3" t="s">
        <v>6342</v>
      </c>
      <c r="D2349" s="3" t="s">
        <v>6343</v>
      </c>
      <c r="E2349" s="3">
        <v>91</v>
      </c>
      <c r="F2349" s="3" t="s">
        <v>6851</v>
      </c>
      <c r="G2349" s="3" t="s">
        <v>7978</v>
      </c>
      <c r="H2349" s="3" t="s">
        <v>7979</v>
      </c>
      <c r="I2349" s="3" t="s">
        <v>3172</v>
      </c>
      <c r="J2349" s="3">
        <v>7618.45</v>
      </c>
    </row>
    <row r="2350" spans="2:10" x14ac:dyDescent="0.25">
      <c r="B2350" s="3" t="s">
        <v>3166</v>
      </c>
      <c r="C2350" s="3" t="s">
        <v>6342</v>
      </c>
      <c r="D2350" s="3" t="s">
        <v>6343</v>
      </c>
      <c r="E2350" s="3">
        <v>91</v>
      </c>
      <c r="F2350" s="3" t="s">
        <v>6851</v>
      </c>
      <c r="G2350" s="3" t="s">
        <v>7980</v>
      </c>
      <c r="H2350" s="3" t="s">
        <v>7981</v>
      </c>
      <c r="I2350" s="3" t="s">
        <v>3172</v>
      </c>
      <c r="J2350" s="3">
        <v>7618.45</v>
      </c>
    </row>
    <row r="2351" spans="2:10" x14ac:dyDescent="0.25">
      <c r="B2351" s="3" t="s">
        <v>3166</v>
      </c>
      <c r="C2351" s="3" t="s">
        <v>6342</v>
      </c>
      <c r="D2351" s="3" t="s">
        <v>6343</v>
      </c>
      <c r="E2351" s="3">
        <v>91</v>
      </c>
      <c r="F2351" s="3" t="s">
        <v>6851</v>
      </c>
      <c r="G2351" s="3" t="s">
        <v>7982</v>
      </c>
      <c r="H2351" s="3" t="s">
        <v>7983</v>
      </c>
      <c r="I2351" s="3" t="s">
        <v>3172</v>
      </c>
      <c r="J2351" s="3">
        <v>9217.24</v>
      </c>
    </row>
    <row r="2352" spans="2:10" x14ac:dyDescent="0.25">
      <c r="B2352" s="3" t="s">
        <v>3166</v>
      </c>
      <c r="C2352" s="3" t="s">
        <v>6342</v>
      </c>
      <c r="D2352" s="3" t="s">
        <v>6343</v>
      </c>
      <c r="E2352" s="3">
        <v>91</v>
      </c>
      <c r="F2352" s="3" t="s">
        <v>6851</v>
      </c>
      <c r="G2352" s="3" t="s">
        <v>7984</v>
      </c>
      <c r="H2352" s="3" t="s">
        <v>7985</v>
      </c>
      <c r="I2352" s="3" t="s">
        <v>3172</v>
      </c>
      <c r="J2352" s="3">
        <v>7735.99</v>
      </c>
    </row>
    <row r="2353" spans="2:10" x14ac:dyDescent="0.25">
      <c r="B2353" s="3" t="s">
        <v>3166</v>
      </c>
      <c r="C2353" s="3" t="s">
        <v>6342</v>
      </c>
      <c r="D2353" s="3" t="s">
        <v>6343</v>
      </c>
      <c r="E2353" s="3">
        <v>91</v>
      </c>
      <c r="F2353" s="3" t="s">
        <v>6851</v>
      </c>
      <c r="G2353" s="3" t="s">
        <v>7986</v>
      </c>
      <c r="H2353" s="3" t="s">
        <v>7987</v>
      </c>
      <c r="I2353" s="3" t="s">
        <v>3172</v>
      </c>
      <c r="J2353" s="3">
        <v>7735.99</v>
      </c>
    </row>
    <row r="2354" spans="2:10" x14ac:dyDescent="0.25">
      <c r="B2354" s="3" t="s">
        <v>3166</v>
      </c>
      <c r="C2354" s="3" t="s">
        <v>6342</v>
      </c>
      <c r="D2354" s="3" t="s">
        <v>6343</v>
      </c>
      <c r="E2354" s="3">
        <v>91</v>
      </c>
      <c r="F2354" s="3" t="s">
        <v>6851</v>
      </c>
      <c r="G2354" s="3" t="s">
        <v>7988</v>
      </c>
      <c r="H2354" s="3" t="s">
        <v>7989</v>
      </c>
      <c r="I2354" s="3" t="s">
        <v>3172</v>
      </c>
      <c r="J2354" s="3">
        <v>8441.23</v>
      </c>
    </row>
    <row r="2355" spans="2:10" x14ac:dyDescent="0.25">
      <c r="B2355" s="3" t="s">
        <v>3166</v>
      </c>
      <c r="C2355" s="3" t="s">
        <v>6342</v>
      </c>
      <c r="D2355" s="3" t="s">
        <v>6343</v>
      </c>
      <c r="E2355" s="3">
        <v>91</v>
      </c>
      <c r="F2355" s="3" t="s">
        <v>6851</v>
      </c>
      <c r="G2355" s="3" t="s">
        <v>7990</v>
      </c>
      <c r="H2355" s="3" t="s">
        <v>7991</v>
      </c>
      <c r="I2355" s="3" t="s">
        <v>3172</v>
      </c>
      <c r="J2355" s="3">
        <v>9616.6299999999992</v>
      </c>
    </row>
    <row r="2356" spans="2:10" x14ac:dyDescent="0.25">
      <c r="B2356" s="3" t="s">
        <v>3166</v>
      </c>
      <c r="C2356" s="3" t="s">
        <v>6342</v>
      </c>
      <c r="D2356" s="3" t="s">
        <v>6343</v>
      </c>
      <c r="E2356" s="3">
        <v>91</v>
      </c>
      <c r="F2356" s="3" t="s">
        <v>6851</v>
      </c>
      <c r="G2356" s="3" t="s">
        <v>7992</v>
      </c>
      <c r="H2356" s="3" t="s">
        <v>7993</v>
      </c>
      <c r="I2356" s="3" t="s">
        <v>3172</v>
      </c>
      <c r="J2356" s="3">
        <v>9616.6299999999992</v>
      </c>
    </row>
    <row r="2357" spans="2:10" x14ac:dyDescent="0.25">
      <c r="B2357" s="3" t="s">
        <v>3166</v>
      </c>
      <c r="C2357" s="3" t="s">
        <v>6342</v>
      </c>
      <c r="D2357" s="3" t="s">
        <v>6343</v>
      </c>
      <c r="E2357" s="3">
        <v>91</v>
      </c>
      <c r="F2357" s="3" t="s">
        <v>6851</v>
      </c>
      <c r="G2357" s="3" t="s">
        <v>7994</v>
      </c>
      <c r="H2357" s="3" t="s">
        <v>7995</v>
      </c>
      <c r="I2357" s="3" t="s">
        <v>3172</v>
      </c>
      <c r="J2357" s="3">
        <v>11990.8</v>
      </c>
    </row>
    <row r="2358" spans="2:10" x14ac:dyDescent="0.25">
      <c r="B2358" s="3" t="s">
        <v>3166</v>
      </c>
      <c r="C2358" s="3" t="s">
        <v>6342</v>
      </c>
      <c r="D2358" s="3" t="s">
        <v>6343</v>
      </c>
      <c r="E2358" s="3">
        <v>91</v>
      </c>
      <c r="F2358" s="3" t="s">
        <v>6851</v>
      </c>
      <c r="G2358" s="3" t="s">
        <v>7996</v>
      </c>
      <c r="H2358" s="3" t="s">
        <v>7997</v>
      </c>
      <c r="I2358" s="3" t="s">
        <v>3172</v>
      </c>
      <c r="J2358" s="3">
        <v>11990.8</v>
      </c>
    </row>
    <row r="2359" spans="2:10" x14ac:dyDescent="0.25">
      <c r="B2359" s="3" t="s">
        <v>3166</v>
      </c>
      <c r="C2359" s="3" t="s">
        <v>6342</v>
      </c>
      <c r="D2359" s="3" t="s">
        <v>6343</v>
      </c>
      <c r="E2359" s="3">
        <v>91</v>
      </c>
      <c r="F2359" s="3" t="s">
        <v>6851</v>
      </c>
      <c r="G2359" s="3" t="s">
        <v>7998</v>
      </c>
      <c r="H2359" s="3" t="s">
        <v>7999</v>
      </c>
      <c r="I2359" s="3" t="s">
        <v>3172</v>
      </c>
      <c r="J2359" s="3">
        <v>11967.43</v>
      </c>
    </row>
    <row r="2360" spans="2:10" x14ac:dyDescent="0.25">
      <c r="B2360" s="3" t="s">
        <v>3166</v>
      </c>
      <c r="C2360" s="3" t="s">
        <v>6342</v>
      </c>
      <c r="D2360" s="3" t="s">
        <v>6343</v>
      </c>
      <c r="E2360" s="3">
        <v>91</v>
      </c>
      <c r="F2360" s="3" t="s">
        <v>6851</v>
      </c>
      <c r="G2360" s="3" t="s">
        <v>8000</v>
      </c>
      <c r="H2360" s="3" t="s">
        <v>8001</v>
      </c>
      <c r="I2360" s="3" t="s">
        <v>3172</v>
      </c>
      <c r="J2360" s="3">
        <v>11967.43</v>
      </c>
    </row>
    <row r="2361" spans="2:10" x14ac:dyDescent="0.25">
      <c r="B2361" s="3" t="s">
        <v>3166</v>
      </c>
      <c r="C2361" s="3" t="s">
        <v>6342</v>
      </c>
      <c r="D2361" s="3" t="s">
        <v>6343</v>
      </c>
      <c r="E2361" s="3">
        <v>91</v>
      </c>
      <c r="F2361" s="3" t="s">
        <v>6851</v>
      </c>
      <c r="G2361" s="3" t="s">
        <v>8002</v>
      </c>
      <c r="H2361" s="3" t="s">
        <v>8003</v>
      </c>
      <c r="I2361" s="3" t="s">
        <v>3172</v>
      </c>
      <c r="J2361" s="3">
        <v>13142.83</v>
      </c>
    </row>
    <row r="2362" spans="2:10" x14ac:dyDescent="0.25">
      <c r="B2362" s="3" t="s">
        <v>3166</v>
      </c>
      <c r="C2362" s="3" t="s">
        <v>6342</v>
      </c>
      <c r="D2362" s="3" t="s">
        <v>6343</v>
      </c>
      <c r="E2362" s="3">
        <v>91</v>
      </c>
      <c r="F2362" s="3" t="s">
        <v>6851</v>
      </c>
      <c r="G2362" s="3" t="s">
        <v>8004</v>
      </c>
      <c r="H2362" s="3" t="s">
        <v>8005</v>
      </c>
      <c r="I2362" s="3" t="s">
        <v>3172</v>
      </c>
      <c r="J2362" s="3">
        <v>15055.88</v>
      </c>
    </row>
    <row r="2363" spans="2:10" x14ac:dyDescent="0.25">
      <c r="B2363" s="3" t="s">
        <v>3166</v>
      </c>
      <c r="C2363" s="3" t="s">
        <v>6342</v>
      </c>
      <c r="D2363" s="3" t="s">
        <v>6343</v>
      </c>
      <c r="E2363" s="3">
        <v>91</v>
      </c>
      <c r="F2363" s="3" t="s">
        <v>6851</v>
      </c>
      <c r="G2363" s="3" t="s">
        <v>8006</v>
      </c>
      <c r="H2363" s="3" t="s">
        <v>8007</v>
      </c>
      <c r="I2363" s="3" t="s">
        <v>3172</v>
      </c>
      <c r="J2363" s="3">
        <v>15258.55</v>
      </c>
    </row>
    <row r="2364" spans="2:10" x14ac:dyDescent="0.25">
      <c r="B2364" s="3" t="s">
        <v>3166</v>
      </c>
      <c r="C2364" s="3" t="s">
        <v>6342</v>
      </c>
      <c r="D2364" s="3" t="s">
        <v>6343</v>
      </c>
      <c r="E2364" s="3">
        <v>91</v>
      </c>
      <c r="F2364" s="3" t="s">
        <v>6851</v>
      </c>
      <c r="G2364" s="3" t="s">
        <v>8008</v>
      </c>
      <c r="H2364" s="3" t="s">
        <v>8009</v>
      </c>
      <c r="I2364" s="3" t="s">
        <v>3172</v>
      </c>
      <c r="J2364" s="3">
        <v>3825.3</v>
      </c>
    </row>
    <row r="2365" spans="2:10" x14ac:dyDescent="0.25">
      <c r="B2365" s="3" t="s">
        <v>3166</v>
      </c>
      <c r="C2365" s="3" t="s">
        <v>6342</v>
      </c>
      <c r="D2365" s="3" t="s">
        <v>6343</v>
      </c>
      <c r="E2365" s="3">
        <v>91</v>
      </c>
      <c r="F2365" s="3" t="s">
        <v>6851</v>
      </c>
      <c r="G2365" s="3" t="s">
        <v>8010</v>
      </c>
      <c r="H2365" s="3" t="s">
        <v>8011</v>
      </c>
      <c r="I2365" s="3" t="s">
        <v>3172</v>
      </c>
      <c r="J2365" s="3">
        <v>4991.8</v>
      </c>
    </row>
    <row r="2366" spans="2:10" x14ac:dyDescent="0.25">
      <c r="B2366" s="3" t="s">
        <v>3166</v>
      </c>
      <c r="C2366" s="3" t="s">
        <v>6342</v>
      </c>
      <c r="D2366" s="3" t="s">
        <v>6343</v>
      </c>
      <c r="E2366" s="3">
        <v>91</v>
      </c>
      <c r="F2366" s="3" t="s">
        <v>6851</v>
      </c>
      <c r="G2366" s="3" t="s">
        <v>8012</v>
      </c>
      <c r="H2366" s="3" t="s">
        <v>8013</v>
      </c>
      <c r="I2366" s="3" t="s">
        <v>3172</v>
      </c>
      <c r="J2366" s="3">
        <v>4991.8</v>
      </c>
    </row>
    <row r="2367" spans="2:10" x14ac:dyDescent="0.25">
      <c r="B2367" s="3" t="s">
        <v>3166</v>
      </c>
      <c r="C2367" s="3" t="s">
        <v>6342</v>
      </c>
      <c r="D2367" s="3" t="s">
        <v>6343</v>
      </c>
      <c r="E2367" s="3">
        <v>91</v>
      </c>
      <c r="F2367" s="3" t="s">
        <v>6851</v>
      </c>
      <c r="G2367" s="3" t="s">
        <v>8014</v>
      </c>
      <c r="H2367" s="3" t="s">
        <v>8015</v>
      </c>
      <c r="I2367" s="3" t="s">
        <v>3172</v>
      </c>
      <c r="J2367" s="3">
        <v>5575.05</v>
      </c>
    </row>
    <row r="2368" spans="2:10" x14ac:dyDescent="0.25">
      <c r="B2368" s="3" t="s">
        <v>3166</v>
      </c>
      <c r="C2368" s="3" t="s">
        <v>6342</v>
      </c>
      <c r="D2368" s="3" t="s">
        <v>6343</v>
      </c>
      <c r="E2368" s="3">
        <v>91</v>
      </c>
      <c r="F2368" s="3" t="s">
        <v>6851</v>
      </c>
      <c r="G2368" s="3" t="s">
        <v>8016</v>
      </c>
      <c r="H2368" s="3" t="s">
        <v>8017</v>
      </c>
      <c r="I2368" s="3" t="s">
        <v>3172</v>
      </c>
      <c r="J2368" s="3">
        <v>6391.6</v>
      </c>
    </row>
    <row r="2369" spans="2:10" x14ac:dyDescent="0.25">
      <c r="B2369" s="3" t="s">
        <v>3166</v>
      </c>
      <c r="C2369" s="3" t="s">
        <v>6342</v>
      </c>
      <c r="D2369" s="3" t="s">
        <v>6343</v>
      </c>
      <c r="E2369" s="3">
        <v>91</v>
      </c>
      <c r="F2369" s="3" t="s">
        <v>6851</v>
      </c>
      <c r="G2369" s="3" t="s">
        <v>8018</v>
      </c>
      <c r="H2369" s="3" t="s">
        <v>8019</v>
      </c>
      <c r="I2369" s="3" t="s">
        <v>3172</v>
      </c>
      <c r="J2369" s="3">
        <v>6391.6</v>
      </c>
    </row>
    <row r="2370" spans="2:10" x14ac:dyDescent="0.25">
      <c r="B2370" s="3" t="s">
        <v>3166</v>
      </c>
      <c r="C2370" s="3" t="s">
        <v>6342</v>
      </c>
      <c r="D2370" s="3" t="s">
        <v>6343</v>
      </c>
      <c r="E2370" s="3">
        <v>91</v>
      </c>
      <c r="F2370" s="3" t="s">
        <v>6851</v>
      </c>
      <c r="G2370" s="3" t="s">
        <v>8020</v>
      </c>
      <c r="H2370" s="3" t="s">
        <v>8021</v>
      </c>
      <c r="I2370" s="3" t="s">
        <v>3172</v>
      </c>
      <c r="J2370" s="3">
        <v>4327.33</v>
      </c>
    </row>
    <row r="2371" spans="2:10" x14ac:dyDescent="0.25">
      <c r="B2371" s="3" t="s">
        <v>3166</v>
      </c>
      <c r="C2371" s="3" t="s">
        <v>6342</v>
      </c>
      <c r="D2371" s="3" t="s">
        <v>6343</v>
      </c>
      <c r="E2371" s="3">
        <v>91</v>
      </c>
      <c r="F2371" s="3" t="s">
        <v>6851</v>
      </c>
      <c r="G2371" s="3" t="s">
        <v>8022</v>
      </c>
      <c r="H2371" s="3" t="s">
        <v>8023</v>
      </c>
      <c r="I2371" s="3" t="s">
        <v>3172</v>
      </c>
      <c r="J2371" s="3">
        <v>8194.2999999999993</v>
      </c>
    </row>
    <row r="2372" spans="2:10" x14ac:dyDescent="0.25">
      <c r="B2372" s="3" t="s">
        <v>3166</v>
      </c>
      <c r="C2372" s="3" t="s">
        <v>6342</v>
      </c>
      <c r="D2372" s="3" t="s">
        <v>6343</v>
      </c>
      <c r="E2372" s="3">
        <v>91</v>
      </c>
      <c r="F2372" s="3" t="s">
        <v>6851</v>
      </c>
      <c r="G2372" s="3" t="s">
        <v>8024</v>
      </c>
      <c r="H2372" s="3" t="s">
        <v>8025</v>
      </c>
      <c r="I2372" s="3" t="s">
        <v>3172</v>
      </c>
      <c r="J2372" s="3">
        <v>8491.2999999999993</v>
      </c>
    </row>
    <row r="2373" spans="2:10" x14ac:dyDescent="0.25">
      <c r="B2373" s="3" t="s">
        <v>3166</v>
      </c>
      <c r="C2373" s="3" t="s">
        <v>6342</v>
      </c>
      <c r="D2373" s="3" t="s">
        <v>6343</v>
      </c>
      <c r="E2373" s="3">
        <v>91</v>
      </c>
      <c r="F2373" s="3" t="s">
        <v>6851</v>
      </c>
      <c r="G2373" s="3" t="s">
        <v>8026</v>
      </c>
      <c r="H2373" s="3" t="s">
        <v>8027</v>
      </c>
      <c r="I2373" s="3" t="s">
        <v>3172</v>
      </c>
      <c r="J2373" s="3">
        <v>9764</v>
      </c>
    </row>
    <row r="2374" spans="2:10" x14ac:dyDescent="0.25">
      <c r="B2374" s="3" t="s">
        <v>3166</v>
      </c>
      <c r="C2374" s="3" t="s">
        <v>6342</v>
      </c>
      <c r="D2374" s="3" t="s">
        <v>6343</v>
      </c>
      <c r="E2374" s="3">
        <v>91</v>
      </c>
      <c r="F2374" s="3" t="s">
        <v>6851</v>
      </c>
      <c r="G2374" s="3" t="s">
        <v>8028</v>
      </c>
      <c r="H2374" s="3" t="s">
        <v>8029</v>
      </c>
      <c r="I2374" s="3" t="s">
        <v>3172</v>
      </c>
      <c r="J2374" s="3">
        <v>7265.83</v>
      </c>
    </row>
    <row r="2375" spans="2:10" x14ac:dyDescent="0.25">
      <c r="B2375" s="3" t="s">
        <v>3166</v>
      </c>
      <c r="C2375" s="3" t="s">
        <v>6342</v>
      </c>
      <c r="D2375" s="3" t="s">
        <v>6343</v>
      </c>
      <c r="E2375" s="3">
        <v>91</v>
      </c>
      <c r="F2375" s="3" t="s">
        <v>6851</v>
      </c>
      <c r="G2375" s="3" t="s">
        <v>8030</v>
      </c>
      <c r="H2375" s="3" t="s">
        <v>8031</v>
      </c>
      <c r="I2375" s="3" t="s">
        <v>3172</v>
      </c>
      <c r="J2375" s="3">
        <v>11961.58</v>
      </c>
    </row>
    <row r="2376" spans="2:10" x14ac:dyDescent="0.25">
      <c r="B2376" s="3" t="s">
        <v>3166</v>
      </c>
      <c r="C2376" s="3" t="s">
        <v>6342</v>
      </c>
      <c r="D2376" s="3" t="s">
        <v>6343</v>
      </c>
      <c r="E2376" s="3">
        <v>91</v>
      </c>
      <c r="F2376" s="3" t="s">
        <v>6851</v>
      </c>
      <c r="G2376" s="3" t="s">
        <v>8032</v>
      </c>
      <c r="H2376" s="3" t="s">
        <v>8033</v>
      </c>
      <c r="I2376" s="3" t="s">
        <v>3172</v>
      </c>
      <c r="J2376" s="3">
        <v>12903.4</v>
      </c>
    </row>
    <row r="2377" spans="2:10" x14ac:dyDescent="0.25">
      <c r="B2377" s="3" t="s">
        <v>3166</v>
      </c>
      <c r="C2377" s="3" t="s">
        <v>6342</v>
      </c>
      <c r="D2377" s="3" t="s">
        <v>6343</v>
      </c>
      <c r="E2377" s="3">
        <v>91</v>
      </c>
      <c r="F2377" s="3" t="s">
        <v>6851</v>
      </c>
      <c r="G2377" s="3" t="s">
        <v>8034</v>
      </c>
      <c r="H2377" s="3" t="s">
        <v>8035</v>
      </c>
      <c r="I2377" s="3" t="s">
        <v>4492</v>
      </c>
      <c r="J2377" s="3">
        <v>9028.93</v>
      </c>
    </row>
    <row r="2378" spans="2:10" x14ac:dyDescent="0.25">
      <c r="B2378" s="3" t="s">
        <v>3166</v>
      </c>
      <c r="C2378" s="3" t="s">
        <v>6342</v>
      </c>
      <c r="D2378" s="3" t="s">
        <v>6343</v>
      </c>
      <c r="E2378" s="3">
        <v>91</v>
      </c>
      <c r="F2378" s="3" t="s">
        <v>6851</v>
      </c>
      <c r="G2378" s="3" t="s">
        <v>8036</v>
      </c>
      <c r="H2378" s="3" t="s">
        <v>8037</v>
      </c>
      <c r="I2378" s="3" t="s">
        <v>3172</v>
      </c>
      <c r="J2378" s="3">
        <v>14473.1</v>
      </c>
    </row>
    <row r="2379" spans="2:10" x14ac:dyDescent="0.25">
      <c r="B2379" s="3" t="s">
        <v>3166</v>
      </c>
      <c r="C2379" s="3" t="s">
        <v>6342</v>
      </c>
      <c r="D2379" s="3" t="s">
        <v>6343</v>
      </c>
      <c r="E2379" s="3">
        <v>91</v>
      </c>
      <c r="F2379" s="3" t="s">
        <v>6851</v>
      </c>
      <c r="G2379" s="3" t="s">
        <v>8038</v>
      </c>
      <c r="H2379" s="3" t="s">
        <v>8039</v>
      </c>
      <c r="I2379" s="3" t="s">
        <v>3172</v>
      </c>
      <c r="J2379" s="3">
        <v>17612.5</v>
      </c>
    </row>
    <row r="2380" spans="2:10" x14ac:dyDescent="0.25">
      <c r="B2380" s="3" t="s">
        <v>3166</v>
      </c>
      <c r="C2380" s="3" t="s">
        <v>6342</v>
      </c>
      <c r="D2380" s="3" t="s">
        <v>6343</v>
      </c>
      <c r="E2380" s="3">
        <v>91</v>
      </c>
      <c r="F2380" s="3" t="s">
        <v>6851</v>
      </c>
      <c r="G2380" s="3" t="s">
        <v>8040</v>
      </c>
      <c r="H2380" s="3" t="s">
        <v>8041</v>
      </c>
      <c r="I2380" s="3" t="s">
        <v>3172</v>
      </c>
      <c r="J2380" s="3">
        <v>19182.2</v>
      </c>
    </row>
    <row r="2381" spans="2:10" x14ac:dyDescent="0.25">
      <c r="B2381" s="3" t="s">
        <v>3166</v>
      </c>
      <c r="C2381" s="3" t="s">
        <v>6342</v>
      </c>
      <c r="D2381" s="3" t="s">
        <v>6343</v>
      </c>
      <c r="E2381" s="3">
        <v>91</v>
      </c>
      <c r="F2381" s="3" t="s">
        <v>6851</v>
      </c>
      <c r="G2381" s="3" t="s">
        <v>8042</v>
      </c>
      <c r="H2381" s="3" t="s">
        <v>8043</v>
      </c>
      <c r="I2381" s="3" t="s">
        <v>3172</v>
      </c>
      <c r="J2381" s="3">
        <v>15258.55</v>
      </c>
    </row>
    <row r="2382" spans="2:10" x14ac:dyDescent="0.25">
      <c r="B2382" s="3" t="s">
        <v>3166</v>
      </c>
      <c r="C2382" s="3" t="s">
        <v>6342</v>
      </c>
      <c r="D2382" s="3" t="s">
        <v>6343</v>
      </c>
      <c r="E2382" s="3">
        <v>91</v>
      </c>
      <c r="F2382" s="3" t="s">
        <v>6851</v>
      </c>
      <c r="G2382" s="3" t="s">
        <v>8044</v>
      </c>
      <c r="H2382" s="3" t="s">
        <v>8045</v>
      </c>
      <c r="I2382" s="3" t="s">
        <v>3172</v>
      </c>
      <c r="J2382" s="3">
        <v>15956.5</v>
      </c>
    </row>
    <row r="2383" spans="2:10" x14ac:dyDescent="0.25">
      <c r="B2383" s="3" t="s">
        <v>3166</v>
      </c>
      <c r="C2383" s="3" t="s">
        <v>6342</v>
      </c>
      <c r="D2383" s="3" t="s">
        <v>6343</v>
      </c>
      <c r="E2383" s="3">
        <v>91</v>
      </c>
      <c r="F2383" s="3" t="s">
        <v>6851</v>
      </c>
      <c r="G2383" s="3" t="s">
        <v>8046</v>
      </c>
      <c r="H2383" s="3" t="s">
        <v>8047</v>
      </c>
      <c r="I2383" s="3" t="s">
        <v>3172</v>
      </c>
      <c r="J2383" s="3">
        <v>16669.03</v>
      </c>
    </row>
    <row r="2384" spans="2:10" x14ac:dyDescent="0.25">
      <c r="B2384" s="3" t="s">
        <v>3166</v>
      </c>
      <c r="C2384" s="3" t="s">
        <v>6342</v>
      </c>
      <c r="D2384" s="3" t="s">
        <v>6343</v>
      </c>
      <c r="E2384" s="3">
        <v>91</v>
      </c>
      <c r="F2384" s="3" t="s">
        <v>6851</v>
      </c>
      <c r="G2384" s="3" t="s">
        <v>8048</v>
      </c>
      <c r="H2384" s="3" t="s">
        <v>8049</v>
      </c>
      <c r="I2384" s="3" t="s">
        <v>3172</v>
      </c>
      <c r="J2384" s="3">
        <v>18989.8</v>
      </c>
    </row>
    <row r="2385" spans="2:10" x14ac:dyDescent="0.25">
      <c r="B2385" s="3" t="s">
        <v>3166</v>
      </c>
      <c r="C2385" s="3" t="s">
        <v>6342</v>
      </c>
      <c r="D2385" s="3" t="s">
        <v>6343</v>
      </c>
      <c r="E2385" s="3">
        <v>91</v>
      </c>
      <c r="F2385" s="3" t="s">
        <v>6851</v>
      </c>
      <c r="G2385" s="3" t="s">
        <v>8050</v>
      </c>
      <c r="H2385" s="3" t="s">
        <v>8051</v>
      </c>
      <c r="I2385" s="3" t="s">
        <v>3172</v>
      </c>
      <c r="J2385" s="3">
        <v>23891.3</v>
      </c>
    </row>
    <row r="2386" spans="2:10" x14ac:dyDescent="0.25">
      <c r="B2386" s="3" t="s">
        <v>3166</v>
      </c>
      <c r="C2386" s="3" t="s">
        <v>6342</v>
      </c>
      <c r="D2386" s="3" t="s">
        <v>6343</v>
      </c>
      <c r="E2386" s="3">
        <v>91</v>
      </c>
      <c r="F2386" s="3" t="s">
        <v>6851</v>
      </c>
      <c r="G2386" s="3" t="s">
        <v>8052</v>
      </c>
      <c r="H2386" s="3" t="s">
        <v>8053</v>
      </c>
      <c r="I2386" s="3" t="s">
        <v>3172</v>
      </c>
      <c r="J2386" s="3">
        <v>96097.5</v>
      </c>
    </row>
    <row r="2387" spans="2:10" x14ac:dyDescent="0.25">
      <c r="B2387" s="3" t="s">
        <v>3166</v>
      </c>
      <c r="C2387" s="3" t="s">
        <v>6342</v>
      </c>
      <c r="D2387" s="3" t="s">
        <v>6343</v>
      </c>
      <c r="E2387" s="3">
        <v>91</v>
      </c>
      <c r="F2387" s="3" t="s">
        <v>6851</v>
      </c>
      <c r="G2387" s="3" t="s">
        <v>8054</v>
      </c>
      <c r="H2387" s="3" t="s">
        <v>8055</v>
      </c>
      <c r="I2387" s="3" t="s">
        <v>3172</v>
      </c>
      <c r="J2387" s="3">
        <v>2229.44</v>
      </c>
    </row>
    <row r="2388" spans="2:10" x14ac:dyDescent="0.25">
      <c r="B2388" s="3" t="s">
        <v>3166</v>
      </c>
      <c r="C2388" s="3" t="s">
        <v>6342</v>
      </c>
      <c r="D2388" s="3" t="s">
        <v>6343</v>
      </c>
      <c r="E2388" s="3">
        <v>91</v>
      </c>
      <c r="F2388" s="3" t="s">
        <v>6851</v>
      </c>
      <c r="G2388" s="3" t="s">
        <v>8056</v>
      </c>
      <c r="H2388" s="3" t="s">
        <v>8057</v>
      </c>
      <c r="I2388" s="3" t="s">
        <v>3172</v>
      </c>
      <c r="J2388" s="3">
        <v>4327.33</v>
      </c>
    </row>
    <row r="2389" spans="2:10" x14ac:dyDescent="0.25">
      <c r="B2389" s="3" t="s">
        <v>3166</v>
      </c>
      <c r="C2389" s="3" t="s">
        <v>6342</v>
      </c>
      <c r="D2389" s="3" t="s">
        <v>6343</v>
      </c>
      <c r="E2389" s="3">
        <v>91</v>
      </c>
      <c r="F2389" s="3" t="s">
        <v>6851</v>
      </c>
      <c r="G2389" s="3" t="s">
        <v>8058</v>
      </c>
      <c r="H2389" s="3" t="s">
        <v>8059</v>
      </c>
      <c r="I2389" s="3" t="s">
        <v>3172</v>
      </c>
      <c r="J2389" s="3">
        <v>6741.55</v>
      </c>
    </row>
    <row r="2390" spans="2:10" x14ac:dyDescent="0.25">
      <c r="B2390" s="3" t="s">
        <v>3166</v>
      </c>
      <c r="C2390" s="3" t="s">
        <v>6342</v>
      </c>
      <c r="D2390" s="3" t="s">
        <v>6343</v>
      </c>
      <c r="E2390" s="3">
        <v>91</v>
      </c>
      <c r="F2390" s="3" t="s">
        <v>6851</v>
      </c>
      <c r="G2390" s="3" t="s">
        <v>8060</v>
      </c>
      <c r="H2390" s="3" t="s">
        <v>8061</v>
      </c>
      <c r="I2390" s="3" t="s">
        <v>3172</v>
      </c>
      <c r="J2390" s="3">
        <v>9074.5499999999993</v>
      </c>
    </row>
    <row r="2391" spans="2:10" x14ac:dyDescent="0.25">
      <c r="B2391" s="3" t="s">
        <v>3166</v>
      </c>
      <c r="C2391" s="3" t="s">
        <v>6342</v>
      </c>
      <c r="D2391" s="3" t="s">
        <v>6343</v>
      </c>
      <c r="E2391" s="3">
        <v>91</v>
      </c>
      <c r="F2391" s="3" t="s">
        <v>6851</v>
      </c>
      <c r="G2391" s="3" t="s">
        <v>8062</v>
      </c>
      <c r="H2391" s="3" t="s">
        <v>8063</v>
      </c>
      <c r="I2391" s="3" t="s">
        <v>4492</v>
      </c>
      <c r="J2391" s="3">
        <v>9028.93</v>
      </c>
    </row>
    <row r="2392" spans="2:10" x14ac:dyDescent="0.25">
      <c r="B2392" s="3" t="s">
        <v>3166</v>
      </c>
      <c r="C2392" s="3" t="s">
        <v>6342</v>
      </c>
      <c r="D2392" s="3" t="s">
        <v>6343</v>
      </c>
      <c r="E2392" s="3">
        <v>91</v>
      </c>
      <c r="F2392" s="3" t="s">
        <v>6851</v>
      </c>
      <c r="G2392" s="3" t="s">
        <v>8064</v>
      </c>
      <c r="H2392" s="3" t="s">
        <v>8065</v>
      </c>
      <c r="I2392" s="3" t="s">
        <v>4492</v>
      </c>
      <c r="J2392" s="3">
        <v>11407.55</v>
      </c>
    </row>
    <row r="2393" spans="2:10" x14ac:dyDescent="0.25">
      <c r="B2393" s="3" t="s">
        <v>3166</v>
      </c>
      <c r="C2393" s="3" t="s">
        <v>6342</v>
      </c>
      <c r="D2393" s="3" t="s">
        <v>6343</v>
      </c>
      <c r="E2393" s="3">
        <v>91</v>
      </c>
      <c r="F2393" s="3" t="s">
        <v>6851</v>
      </c>
      <c r="G2393" s="3" t="s">
        <v>8066</v>
      </c>
      <c r="H2393" s="3" t="s">
        <v>8067</v>
      </c>
      <c r="I2393" s="3" t="s">
        <v>3172</v>
      </c>
      <c r="J2393" s="3">
        <v>15490.3</v>
      </c>
    </row>
    <row r="2394" spans="2:10" x14ac:dyDescent="0.25">
      <c r="B2394" s="3" t="s">
        <v>3166</v>
      </c>
      <c r="C2394" s="3" t="s">
        <v>6342</v>
      </c>
      <c r="D2394" s="3" t="s">
        <v>6343</v>
      </c>
      <c r="E2394" s="3">
        <v>91</v>
      </c>
      <c r="F2394" s="3" t="s">
        <v>6851</v>
      </c>
      <c r="G2394" s="3" t="s">
        <v>8068</v>
      </c>
      <c r="H2394" s="3" t="s">
        <v>8069</v>
      </c>
      <c r="I2394" s="3" t="s">
        <v>3172</v>
      </c>
      <c r="J2394" s="3">
        <v>21693.72</v>
      </c>
    </row>
    <row r="2395" spans="2:10" x14ac:dyDescent="0.25">
      <c r="B2395" s="3" t="s">
        <v>3166</v>
      </c>
      <c r="C2395" s="3" t="s">
        <v>6342</v>
      </c>
      <c r="D2395" s="3" t="s">
        <v>6343</v>
      </c>
      <c r="E2395" s="3">
        <v>91</v>
      </c>
      <c r="F2395" s="3" t="s">
        <v>6851</v>
      </c>
      <c r="G2395" s="3" t="s">
        <v>8070</v>
      </c>
      <c r="H2395" s="3" t="s">
        <v>8071</v>
      </c>
      <c r="I2395" s="3" t="s">
        <v>3172</v>
      </c>
      <c r="J2395" s="3">
        <v>6391.6</v>
      </c>
    </row>
    <row r="2396" spans="2:10" x14ac:dyDescent="0.25">
      <c r="B2396" s="3" t="s">
        <v>3166</v>
      </c>
      <c r="C2396" s="3" t="s">
        <v>6342</v>
      </c>
      <c r="D2396" s="3" t="s">
        <v>6343</v>
      </c>
      <c r="E2396" s="3">
        <v>91</v>
      </c>
      <c r="F2396" s="3" t="s">
        <v>6851</v>
      </c>
      <c r="G2396" s="3" t="s">
        <v>8072</v>
      </c>
      <c r="H2396" s="3" t="s">
        <v>8073</v>
      </c>
      <c r="I2396" s="3" t="s">
        <v>3172</v>
      </c>
      <c r="J2396" s="3">
        <v>7324.8</v>
      </c>
    </row>
    <row r="2397" spans="2:10" x14ac:dyDescent="0.25">
      <c r="B2397" s="3" t="s">
        <v>3166</v>
      </c>
      <c r="C2397" s="3" t="s">
        <v>6342</v>
      </c>
      <c r="D2397" s="3" t="s">
        <v>6343</v>
      </c>
      <c r="E2397" s="3">
        <v>91</v>
      </c>
      <c r="F2397" s="3" t="s">
        <v>6851</v>
      </c>
      <c r="G2397" s="3" t="s">
        <v>8074</v>
      </c>
      <c r="H2397" s="3" t="s">
        <v>8075</v>
      </c>
      <c r="I2397" s="3" t="s">
        <v>3172</v>
      </c>
      <c r="J2397" s="3">
        <v>10007.75</v>
      </c>
    </row>
    <row r="2398" spans="2:10" x14ac:dyDescent="0.25">
      <c r="B2398" s="3" t="s">
        <v>3166</v>
      </c>
      <c r="C2398" s="3" t="s">
        <v>6342</v>
      </c>
      <c r="D2398" s="3" t="s">
        <v>6343</v>
      </c>
      <c r="E2398" s="3">
        <v>91</v>
      </c>
      <c r="F2398" s="3" t="s">
        <v>6851</v>
      </c>
      <c r="G2398" s="3" t="s">
        <v>8076</v>
      </c>
      <c r="H2398" s="3" t="s">
        <v>8077</v>
      </c>
      <c r="I2398" s="3" t="s">
        <v>3172</v>
      </c>
      <c r="J2398" s="3">
        <v>5385.19</v>
      </c>
    </row>
    <row r="2399" spans="2:10" x14ac:dyDescent="0.25">
      <c r="B2399" s="3" t="s">
        <v>3166</v>
      </c>
      <c r="C2399" s="3" t="s">
        <v>6342</v>
      </c>
      <c r="D2399" s="3" t="s">
        <v>6343</v>
      </c>
      <c r="E2399" s="3">
        <v>91</v>
      </c>
      <c r="F2399" s="3" t="s">
        <v>6851</v>
      </c>
      <c r="G2399" s="3" t="s">
        <v>8078</v>
      </c>
      <c r="H2399" s="3" t="s">
        <v>8079</v>
      </c>
      <c r="I2399" s="3" t="s">
        <v>3172</v>
      </c>
      <c r="J2399" s="3">
        <v>7791.4</v>
      </c>
    </row>
    <row r="2400" spans="2:10" x14ac:dyDescent="0.25">
      <c r="B2400" s="3" t="s">
        <v>3166</v>
      </c>
      <c r="C2400" s="3" t="s">
        <v>6342</v>
      </c>
      <c r="D2400" s="3" t="s">
        <v>6343</v>
      </c>
      <c r="E2400" s="3">
        <v>91</v>
      </c>
      <c r="F2400" s="3" t="s">
        <v>6851</v>
      </c>
      <c r="G2400" s="3" t="s">
        <v>8080</v>
      </c>
      <c r="H2400" s="3" t="s">
        <v>8081</v>
      </c>
      <c r="I2400" s="3" t="s">
        <v>3172</v>
      </c>
      <c r="J2400" s="3">
        <v>16669.03</v>
      </c>
    </row>
    <row r="2401" spans="2:10" x14ac:dyDescent="0.25">
      <c r="B2401" s="3" t="s">
        <v>3166</v>
      </c>
      <c r="C2401" s="3" t="s">
        <v>6342</v>
      </c>
      <c r="D2401" s="3" t="s">
        <v>6343</v>
      </c>
      <c r="E2401" s="3">
        <v>91</v>
      </c>
      <c r="F2401" s="3" t="s">
        <v>6851</v>
      </c>
      <c r="G2401" s="3" t="s">
        <v>8082</v>
      </c>
      <c r="H2401" s="3" t="s">
        <v>8083</v>
      </c>
      <c r="I2401" s="3" t="s">
        <v>3172</v>
      </c>
      <c r="J2401" s="3">
        <v>23721.43</v>
      </c>
    </row>
    <row r="2402" spans="2:10" x14ac:dyDescent="0.25">
      <c r="B2402" s="3" t="s">
        <v>3166</v>
      </c>
      <c r="C2402" s="3" t="s">
        <v>6342</v>
      </c>
      <c r="D2402" s="3" t="s">
        <v>6343</v>
      </c>
      <c r="E2402" s="3">
        <v>91</v>
      </c>
      <c r="F2402" s="3" t="s">
        <v>6851</v>
      </c>
      <c r="G2402" s="3" t="s">
        <v>8084</v>
      </c>
      <c r="H2402" s="3" t="s">
        <v>8085</v>
      </c>
      <c r="I2402" s="3" t="s">
        <v>3172</v>
      </c>
      <c r="J2402" s="3">
        <v>23721.43</v>
      </c>
    </row>
    <row r="2403" spans="2:10" x14ac:dyDescent="0.25">
      <c r="B2403" s="3" t="s">
        <v>3166</v>
      </c>
      <c r="C2403" s="3" t="s">
        <v>6342</v>
      </c>
      <c r="D2403" s="3" t="s">
        <v>6343</v>
      </c>
      <c r="E2403" s="3">
        <v>91</v>
      </c>
      <c r="F2403" s="3" t="s">
        <v>6851</v>
      </c>
      <c r="G2403" s="3" t="s">
        <v>8086</v>
      </c>
      <c r="H2403" s="3" t="s">
        <v>8087</v>
      </c>
      <c r="I2403" s="3" t="s">
        <v>3172</v>
      </c>
      <c r="J2403" s="3">
        <v>23721.43</v>
      </c>
    </row>
    <row r="2404" spans="2:10" x14ac:dyDescent="0.25">
      <c r="B2404" s="3" t="s">
        <v>3166</v>
      </c>
      <c r="C2404" s="3" t="s">
        <v>6342</v>
      </c>
      <c r="D2404" s="3" t="s">
        <v>6343</v>
      </c>
      <c r="E2404" s="3">
        <v>91</v>
      </c>
      <c r="F2404" s="3" t="s">
        <v>6851</v>
      </c>
      <c r="G2404" s="3" t="s">
        <v>8088</v>
      </c>
      <c r="H2404" s="3" t="s">
        <v>8089</v>
      </c>
      <c r="I2404" s="3" t="s">
        <v>3172</v>
      </c>
      <c r="J2404" s="3">
        <v>5855.01</v>
      </c>
    </row>
  </sheetData>
  <autoFilter ref="B2:J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7"/>
  <sheetViews>
    <sheetView showGridLines="0" view="pageBreakPreview" zoomScaleNormal="100" zoomScaleSheetLayoutView="100" workbookViewId="0">
      <selection activeCell="B1" sqref="B1:L1"/>
    </sheetView>
  </sheetViews>
  <sheetFormatPr baseColWidth="10" defaultRowHeight="12" customHeight="1" x14ac:dyDescent="0.2"/>
  <cols>
    <col min="1" max="1" width="5.7109375" style="93" customWidth="1"/>
    <col min="2" max="2" width="7.42578125" style="9" customWidth="1"/>
    <col min="3" max="4" width="18" style="9" bestFit="1" customWidth="1"/>
    <col min="5" max="5" width="8" style="9" customWidth="1"/>
    <col min="6" max="6" width="12.28515625" style="9" customWidth="1"/>
    <col min="7" max="7" width="11.85546875" style="96" customWidth="1"/>
    <col min="8" max="8" width="13" style="96" customWidth="1"/>
    <col min="9" max="9" width="11.85546875" style="96" customWidth="1"/>
    <col min="10" max="10" width="14.5703125" style="96" customWidth="1"/>
    <col min="11" max="11" width="17.5703125" style="96" customWidth="1"/>
    <col min="12" max="12" width="12.42578125" style="9" customWidth="1"/>
    <col min="13" max="256" width="11.42578125" style="9"/>
    <col min="257" max="257" width="5.7109375" style="9" customWidth="1"/>
    <col min="258" max="258" width="7.42578125" style="9" customWidth="1"/>
    <col min="259" max="260" width="18" style="9" bestFit="1" customWidth="1"/>
    <col min="261" max="261" width="8" style="9" customWidth="1"/>
    <col min="262" max="262" width="12.28515625" style="9" customWidth="1"/>
    <col min="263" max="263" width="11.85546875" style="9" customWidth="1"/>
    <col min="264" max="264" width="13" style="9" customWidth="1"/>
    <col min="265" max="265" width="11.85546875" style="9" customWidth="1"/>
    <col min="266" max="266" width="14.5703125" style="9" customWidth="1"/>
    <col min="267" max="267" width="17.5703125" style="9" customWidth="1"/>
    <col min="268" max="268" width="12.42578125" style="9" customWidth="1"/>
    <col min="269" max="512" width="11.42578125" style="9"/>
    <col min="513" max="513" width="5.7109375" style="9" customWidth="1"/>
    <col min="514" max="514" width="7.42578125" style="9" customWidth="1"/>
    <col min="515" max="516" width="18" style="9" bestFit="1" customWidth="1"/>
    <col min="517" max="517" width="8" style="9" customWidth="1"/>
    <col min="518" max="518" width="12.28515625" style="9" customWidth="1"/>
    <col min="519" max="519" width="11.85546875" style="9" customWidth="1"/>
    <col min="520" max="520" width="13" style="9" customWidth="1"/>
    <col min="521" max="521" width="11.85546875" style="9" customWidth="1"/>
    <col min="522" max="522" width="14.5703125" style="9" customWidth="1"/>
    <col min="523" max="523" width="17.5703125" style="9" customWidth="1"/>
    <col min="524" max="524" width="12.42578125" style="9" customWidth="1"/>
    <col min="525" max="768" width="11.42578125" style="9"/>
    <col min="769" max="769" width="5.7109375" style="9" customWidth="1"/>
    <col min="770" max="770" width="7.42578125" style="9" customWidth="1"/>
    <col min="771" max="772" width="18" style="9" bestFit="1" customWidth="1"/>
    <col min="773" max="773" width="8" style="9" customWidth="1"/>
    <col min="774" max="774" width="12.28515625" style="9" customWidth="1"/>
    <col min="775" max="775" width="11.85546875" style="9" customWidth="1"/>
    <col min="776" max="776" width="13" style="9" customWidth="1"/>
    <col min="777" max="777" width="11.85546875" style="9" customWidth="1"/>
    <col min="778" max="778" width="14.5703125" style="9" customWidth="1"/>
    <col min="779" max="779" width="17.5703125" style="9" customWidth="1"/>
    <col min="780" max="780" width="12.42578125" style="9" customWidth="1"/>
    <col min="781" max="1024" width="11.42578125" style="9"/>
    <col min="1025" max="1025" width="5.7109375" style="9" customWidth="1"/>
    <col min="1026" max="1026" width="7.42578125" style="9" customWidth="1"/>
    <col min="1027" max="1028" width="18" style="9" bestFit="1" customWidth="1"/>
    <col min="1029" max="1029" width="8" style="9" customWidth="1"/>
    <col min="1030" max="1030" width="12.28515625" style="9" customWidth="1"/>
    <col min="1031" max="1031" width="11.85546875" style="9" customWidth="1"/>
    <col min="1032" max="1032" width="13" style="9" customWidth="1"/>
    <col min="1033" max="1033" width="11.85546875" style="9" customWidth="1"/>
    <col min="1034" max="1034" width="14.5703125" style="9" customWidth="1"/>
    <col min="1035" max="1035" width="17.5703125" style="9" customWidth="1"/>
    <col min="1036" max="1036" width="12.42578125" style="9" customWidth="1"/>
    <col min="1037" max="1280" width="11.42578125" style="9"/>
    <col min="1281" max="1281" width="5.7109375" style="9" customWidth="1"/>
    <col min="1282" max="1282" width="7.42578125" style="9" customWidth="1"/>
    <col min="1283" max="1284" width="18" style="9" bestFit="1" customWidth="1"/>
    <col min="1285" max="1285" width="8" style="9" customWidth="1"/>
    <col min="1286" max="1286" width="12.28515625" style="9" customWidth="1"/>
    <col min="1287" max="1287" width="11.85546875" style="9" customWidth="1"/>
    <col min="1288" max="1288" width="13" style="9" customWidth="1"/>
    <col min="1289" max="1289" width="11.85546875" style="9" customWidth="1"/>
    <col min="1290" max="1290" width="14.5703125" style="9" customWidth="1"/>
    <col min="1291" max="1291" width="17.5703125" style="9" customWidth="1"/>
    <col min="1292" max="1292" width="12.42578125" style="9" customWidth="1"/>
    <col min="1293" max="1536" width="11.42578125" style="9"/>
    <col min="1537" max="1537" width="5.7109375" style="9" customWidth="1"/>
    <col min="1538" max="1538" width="7.42578125" style="9" customWidth="1"/>
    <col min="1539" max="1540" width="18" style="9" bestFit="1" customWidth="1"/>
    <col min="1541" max="1541" width="8" style="9" customWidth="1"/>
    <col min="1542" max="1542" width="12.28515625" style="9" customWidth="1"/>
    <col min="1543" max="1543" width="11.85546875" style="9" customWidth="1"/>
    <col min="1544" max="1544" width="13" style="9" customWidth="1"/>
    <col min="1545" max="1545" width="11.85546875" style="9" customWidth="1"/>
    <col min="1546" max="1546" width="14.5703125" style="9" customWidth="1"/>
    <col min="1547" max="1547" width="17.5703125" style="9" customWidth="1"/>
    <col min="1548" max="1548" width="12.42578125" style="9" customWidth="1"/>
    <col min="1549" max="1792" width="11.42578125" style="9"/>
    <col min="1793" max="1793" width="5.7109375" style="9" customWidth="1"/>
    <col min="1794" max="1794" width="7.42578125" style="9" customWidth="1"/>
    <col min="1795" max="1796" width="18" style="9" bestFit="1" customWidth="1"/>
    <col min="1797" max="1797" width="8" style="9" customWidth="1"/>
    <col min="1798" max="1798" width="12.28515625" style="9" customWidth="1"/>
    <col min="1799" max="1799" width="11.85546875" style="9" customWidth="1"/>
    <col min="1800" max="1800" width="13" style="9" customWidth="1"/>
    <col min="1801" max="1801" width="11.85546875" style="9" customWidth="1"/>
    <col min="1802" max="1802" width="14.5703125" style="9" customWidth="1"/>
    <col min="1803" max="1803" width="17.5703125" style="9" customWidth="1"/>
    <col min="1804" max="1804" width="12.42578125" style="9" customWidth="1"/>
    <col min="1805" max="2048" width="11.42578125" style="9"/>
    <col min="2049" max="2049" width="5.7109375" style="9" customWidth="1"/>
    <col min="2050" max="2050" width="7.42578125" style="9" customWidth="1"/>
    <col min="2051" max="2052" width="18" style="9" bestFit="1" customWidth="1"/>
    <col min="2053" max="2053" width="8" style="9" customWidth="1"/>
    <col min="2054" max="2054" width="12.28515625" style="9" customWidth="1"/>
    <col min="2055" max="2055" width="11.85546875" style="9" customWidth="1"/>
    <col min="2056" max="2056" width="13" style="9" customWidth="1"/>
    <col min="2057" max="2057" width="11.85546875" style="9" customWidth="1"/>
    <col min="2058" max="2058" width="14.5703125" style="9" customWidth="1"/>
    <col min="2059" max="2059" width="17.5703125" style="9" customWidth="1"/>
    <col min="2060" max="2060" width="12.42578125" style="9" customWidth="1"/>
    <col min="2061" max="2304" width="11.42578125" style="9"/>
    <col min="2305" max="2305" width="5.7109375" style="9" customWidth="1"/>
    <col min="2306" max="2306" width="7.42578125" style="9" customWidth="1"/>
    <col min="2307" max="2308" width="18" style="9" bestFit="1" customWidth="1"/>
    <col min="2309" max="2309" width="8" style="9" customWidth="1"/>
    <col min="2310" max="2310" width="12.28515625" style="9" customWidth="1"/>
    <col min="2311" max="2311" width="11.85546875" style="9" customWidth="1"/>
    <col min="2312" max="2312" width="13" style="9" customWidth="1"/>
    <col min="2313" max="2313" width="11.85546875" style="9" customWidth="1"/>
    <col min="2314" max="2314" width="14.5703125" style="9" customWidth="1"/>
    <col min="2315" max="2315" width="17.5703125" style="9" customWidth="1"/>
    <col min="2316" max="2316" width="12.42578125" style="9" customWidth="1"/>
    <col min="2317" max="2560" width="11.42578125" style="9"/>
    <col min="2561" max="2561" width="5.7109375" style="9" customWidth="1"/>
    <col min="2562" max="2562" width="7.42578125" style="9" customWidth="1"/>
    <col min="2563" max="2564" width="18" style="9" bestFit="1" customWidth="1"/>
    <col min="2565" max="2565" width="8" style="9" customWidth="1"/>
    <col min="2566" max="2566" width="12.28515625" style="9" customWidth="1"/>
    <col min="2567" max="2567" width="11.85546875" style="9" customWidth="1"/>
    <col min="2568" max="2568" width="13" style="9" customWidth="1"/>
    <col min="2569" max="2569" width="11.85546875" style="9" customWidth="1"/>
    <col min="2570" max="2570" width="14.5703125" style="9" customWidth="1"/>
    <col min="2571" max="2571" width="17.5703125" style="9" customWidth="1"/>
    <col min="2572" max="2572" width="12.42578125" style="9" customWidth="1"/>
    <col min="2573" max="2816" width="11.42578125" style="9"/>
    <col min="2817" max="2817" width="5.7109375" style="9" customWidth="1"/>
    <col min="2818" max="2818" width="7.42578125" style="9" customWidth="1"/>
    <col min="2819" max="2820" width="18" style="9" bestFit="1" customWidth="1"/>
    <col min="2821" max="2821" width="8" style="9" customWidth="1"/>
    <col min="2822" max="2822" width="12.28515625" style="9" customWidth="1"/>
    <col min="2823" max="2823" width="11.85546875" style="9" customWidth="1"/>
    <col min="2824" max="2824" width="13" style="9" customWidth="1"/>
    <col min="2825" max="2825" width="11.85546875" style="9" customWidth="1"/>
    <col min="2826" max="2826" width="14.5703125" style="9" customWidth="1"/>
    <col min="2827" max="2827" width="17.5703125" style="9" customWidth="1"/>
    <col min="2828" max="2828" width="12.42578125" style="9" customWidth="1"/>
    <col min="2829" max="3072" width="11.42578125" style="9"/>
    <col min="3073" max="3073" width="5.7109375" style="9" customWidth="1"/>
    <col min="3074" max="3074" width="7.42578125" style="9" customWidth="1"/>
    <col min="3075" max="3076" width="18" style="9" bestFit="1" customWidth="1"/>
    <col min="3077" max="3077" width="8" style="9" customWidth="1"/>
    <col min="3078" max="3078" width="12.28515625" style="9" customWidth="1"/>
    <col min="3079" max="3079" width="11.85546875" style="9" customWidth="1"/>
    <col min="3080" max="3080" width="13" style="9" customWidth="1"/>
    <col min="3081" max="3081" width="11.85546875" style="9" customWidth="1"/>
    <col min="3082" max="3082" width="14.5703125" style="9" customWidth="1"/>
    <col min="3083" max="3083" width="17.5703125" style="9" customWidth="1"/>
    <col min="3084" max="3084" width="12.42578125" style="9" customWidth="1"/>
    <col min="3085" max="3328" width="11.42578125" style="9"/>
    <col min="3329" max="3329" width="5.7109375" style="9" customWidth="1"/>
    <col min="3330" max="3330" width="7.42578125" style="9" customWidth="1"/>
    <col min="3331" max="3332" width="18" style="9" bestFit="1" customWidth="1"/>
    <col min="3333" max="3333" width="8" style="9" customWidth="1"/>
    <col min="3334" max="3334" width="12.28515625" style="9" customWidth="1"/>
    <col min="3335" max="3335" width="11.85546875" style="9" customWidth="1"/>
    <col min="3336" max="3336" width="13" style="9" customWidth="1"/>
    <col min="3337" max="3337" width="11.85546875" style="9" customWidth="1"/>
    <col min="3338" max="3338" width="14.5703125" style="9" customWidth="1"/>
    <col min="3339" max="3339" width="17.5703125" style="9" customWidth="1"/>
    <col min="3340" max="3340" width="12.42578125" style="9" customWidth="1"/>
    <col min="3341" max="3584" width="11.42578125" style="9"/>
    <col min="3585" max="3585" width="5.7109375" style="9" customWidth="1"/>
    <col min="3586" max="3586" width="7.42578125" style="9" customWidth="1"/>
    <col min="3587" max="3588" width="18" style="9" bestFit="1" customWidth="1"/>
    <col min="3589" max="3589" width="8" style="9" customWidth="1"/>
    <col min="3590" max="3590" width="12.28515625" style="9" customWidth="1"/>
    <col min="3591" max="3591" width="11.85546875" style="9" customWidth="1"/>
    <col min="3592" max="3592" width="13" style="9" customWidth="1"/>
    <col min="3593" max="3593" width="11.85546875" style="9" customWidth="1"/>
    <col min="3594" max="3594" width="14.5703125" style="9" customWidth="1"/>
    <col min="3595" max="3595" width="17.5703125" style="9" customWidth="1"/>
    <col min="3596" max="3596" width="12.42578125" style="9" customWidth="1"/>
    <col min="3597" max="3840" width="11.42578125" style="9"/>
    <col min="3841" max="3841" width="5.7109375" style="9" customWidth="1"/>
    <col min="3842" max="3842" width="7.42578125" style="9" customWidth="1"/>
    <col min="3843" max="3844" width="18" style="9" bestFit="1" customWidth="1"/>
    <col min="3845" max="3845" width="8" style="9" customWidth="1"/>
    <col min="3846" max="3846" width="12.28515625" style="9" customWidth="1"/>
    <col min="3847" max="3847" width="11.85546875" style="9" customWidth="1"/>
    <col min="3848" max="3848" width="13" style="9" customWidth="1"/>
    <col min="3849" max="3849" width="11.85546875" style="9" customWidth="1"/>
    <col min="3850" max="3850" width="14.5703125" style="9" customWidth="1"/>
    <col min="3851" max="3851" width="17.5703125" style="9" customWidth="1"/>
    <col min="3852" max="3852" width="12.42578125" style="9" customWidth="1"/>
    <col min="3853" max="4096" width="11.42578125" style="9"/>
    <col min="4097" max="4097" width="5.7109375" style="9" customWidth="1"/>
    <col min="4098" max="4098" width="7.42578125" style="9" customWidth="1"/>
    <col min="4099" max="4100" width="18" style="9" bestFit="1" customWidth="1"/>
    <col min="4101" max="4101" width="8" style="9" customWidth="1"/>
    <col min="4102" max="4102" width="12.28515625" style="9" customWidth="1"/>
    <col min="4103" max="4103" width="11.85546875" style="9" customWidth="1"/>
    <col min="4104" max="4104" width="13" style="9" customWidth="1"/>
    <col min="4105" max="4105" width="11.85546875" style="9" customWidth="1"/>
    <col min="4106" max="4106" width="14.5703125" style="9" customWidth="1"/>
    <col min="4107" max="4107" width="17.5703125" style="9" customWidth="1"/>
    <col min="4108" max="4108" width="12.42578125" style="9" customWidth="1"/>
    <col min="4109" max="4352" width="11.42578125" style="9"/>
    <col min="4353" max="4353" width="5.7109375" style="9" customWidth="1"/>
    <col min="4354" max="4354" width="7.42578125" style="9" customWidth="1"/>
    <col min="4355" max="4356" width="18" style="9" bestFit="1" customWidth="1"/>
    <col min="4357" max="4357" width="8" style="9" customWidth="1"/>
    <col min="4358" max="4358" width="12.28515625" style="9" customWidth="1"/>
    <col min="4359" max="4359" width="11.85546875" style="9" customWidth="1"/>
    <col min="4360" max="4360" width="13" style="9" customWidth="1"/>
    <col min="4361" max="4361" width="11.85546875" style="9" customWidth="1"/>
    <col min="4362" max="4362" width="14.5703125" style="9" customWidth="1"/>
    <col min="4363" max="4363" width="17.5703125" style="9" customWidth="1"/>
    <col min="4364" max="4364" width="12.42578125" style="9" customWidth="1"/>
    <col min="4365" max="4608" width="11.42578125" style="9"/>
    <col min="4609" max="4609" width="5.7109375" style="9" customWidth="1"/>
    <col min="4610" max="4610" width="7.42578125" style="9" customWidth="1"/>
    <col min="4611" max="4612" width="18" style="9" bestFit="1" customWidth="1"/>
    <col min="4613" max="4613" width="8" style="9" customWidth="1"/>
    <col min="4614" max="4614" width="12.28515625" style="9" customWidth="1"/>
    <col min="4615" max="4615" width="11.85546875" style="9" customWidth="1"/>
    <col min="4616" max="4616" width="13" style="9" customWidth="1"/>
    <col min="4617" max="4617" width="11.85546875" style="9" customWidth="1"/>
    <col min="4618" max="4618" width="14.5703125" style="9" customWidth="1"/>
    <col min="4619" max="4619" width="17.5703125" style="9" customWidth="1"/>
    <col min="4620" max="4620" width="12.42578125" style="9" customWidth="1"/>
    <col min="4621" max="4864" width="11.42578125" style="9"/>
    <col min="4865" max="4865" width="5.7109375" style="9" customWidth="1"/>
    <col min="4866" max="4866" width="7.42578125" style="9" customWidth="1"/>
    <col min="4867" max="4868" width="18" style="9" bestFit="1" customWidth="1"/>
    <col min="4869" max="4869" width="8" style="9" customWidth="1"/>
    <col min="4870" max="4870" width="12.28515625" style="9" customWidth="1"/>
    <col min="4871" max="4871" width="11.85546875" style="9" customWidth="1"/>
    <col min="4872" max="4872" width="13" style="9" customWidth="1"/>
    <col min="4873" max="4873" width="11.85546875" style="9" customWidth="1"/>
    <col min="4874" max="4874" width="14.5703125" style="9" customWidth="1"/>
    <col min="4875" max="4875" width="17.5703125" style="9" customWidth="1"/>
    <col min="4876" max="4876" width="12.42578125" style="9" customWidth="1"/>
    <col min="4877" max="5120" width="11.42578125" style="9"/>
    <col min="5121" max="5121" width="5.7109375" style="9" customWidth="1"/>
    <col min="5122" max="5122" width="7.42578125" style="9" customWidth="1"/>
    <col min="5123" max="5124" width="18" style="9" bestFit="1" customWidth="1"/>
    <col min="5125" max="5125" width="8" style="9" customWidth="1"/>
    <col min="5126" max="5126" width="12.28515625" style="9" customWidth="1"/>
    <col min="5127" max="5127" width="11.85546875" style="9" customWidth="1"/>
    <col min="5128" max="5128" width="13" style="9" customWidth="1"/>
    <col min="5129" max="5129" width="11.85546875" style="9" customWidth="1"/>
    <col min="5130" max="5130" width="14.5703125" style="9" customWidth="1"/>
    <col min="5131" max="5131" width="17.5703125" style="9" customWidth="1"/>
    <col min="5132" max="5132" width="12.42578125" style="9" customWidth="1"/>
    <col min="5133" max="5376" width="11.42578125" style="9"/>
    <col min="5377" max="5377" width="5.7109375" style="9" customWidth="1"/>
    <col min="5378" max="5378" width="7.42578125" style="9" customWidth="1"/>
    <col min="5379" max="5380" width="18" style="9" bestFit="1" customWidth="1"/>
    <col min="5381" max="5381" width="8" style="9" customWidth="1"/>
    <col min="5382" max="5382" width="12.28515625" style="9" customWidth="1"/>
    <col min="5383" max="5383" width="11.85546875" style="9" customWidth="1"/>
    <col min="5384" max="5384" width="13" style="9" customWidth="1"/>
    <col min="5385" max="5385" width="11.85546875" style="9" customWidth="1"/>
    <col min="5386" max="5386" width="14.5703125" style="9" customWidth="1"/>
    <col min="5387" max="5387" width="17.5703125" style="9" customWidth="1"/>
    <col min="5388" max="5388" width="12.42578125" style="9" customWidth="1"/>
    <col min="5389" max="5632" width="11.42578125" style="9"/>
    <col min="5633" max="5633" width="5.7109375" style="9" customWidth="1"/>
    <col min="5634" max="5634" width="7.42578125" style="9" customWidth="1"/>
    <col min="5635" max="5636" width="18" style="9" bestFit="1" customWidth="1"/>
    <col min="5637" max="5637" width="8" style="9" customWidth="1"/>
    <col min="5638" max="5638" width="12.28515625" style="9" customWidth="1"/>
    <col min="5639" max="5639" width="11.85546875" style="9" customWidth="1"/>
    <col min="5640" max="5640" width="13" style="9" customWidth="1"/>
    <col min="5641" max="5641" width="11.85546875" style="9" customWidth="1"/>
    <col min="5642" max="5642" width="14.5703125" style="9" customWidth="1"/>
    <col min="5643" max="5643" width="17.5703125" style="9" customWidth="1"/>
    <col min="5644" max="5644" width="12.42578125" style="9" customWidth="1"/>
    <col min="5645" max="5888" width="11.42578125" style="9"/>
    <col min="5889" max="5889" width="5.7109375" style="9" customWidth="1"/>
    <col min="5890" max="5890" width="7.42578125" style="9" customWidth="1"/>
    <col min="5891" max="5892" width="18" style="9" bestFit="1" customWidth="1"/>
    <col min="5893" max="5893" width="8" style="9" customWidth="1"/>
    <col min="5894" max="5894" width="12.28515625" style="9" customWidth="1"/>
    <col min="5895" max="5895" width="11.85546875" style="9" customWidth="1"/>
    <col min="5896" max="5896" width="13" style="9" customWidth="1"/>
    <col min="5897" max="5897" width="11.85546875" style="9" customWidth="1"/>
    <col min="5898" max="5898" width="14.5703125" style="9" customWidth="1"/>
    <col min="5899" max="5899" width="17.5703125" style="9" customWidth="1"/>
    <col min="5900" max="5900" width="12.42578125" style="9" customWidth="1"/>
    <col min="5901" max="6144" width="11.42578125" style="9"/>
    <col min="6145" max="6145" width="5.7109375" style="9" customWidth="1"/>
    <col min="6146" max="6146" width="7.42578125" style="9" customWidth="1"/>
    <col min="6147" max="6148" width="18" style="9" bestFit="1" customWidth="1"/>
    <col min="6149" max="6149" width="8" style="9" customWidth="1"/>
    <col min="6150" max="6150" width="12.28515625" style="9" customWidth="1"/>
    <col min="6151" max="6151" width="11.85546875" style="9" customWidth="1"/>
    <col min="6152" max="6152" width="13" style="9" customWidth="1"/>
    <col min="6153" max="6153" width="11.85546875" style="9" customWidth="1"/>
    <col min="6154" max="6154" width="14.5703125" style="9" customWidth="1"/>
    <col min="6155" max="6155" width="17.5703125" style="9" customWidth="1"/>
    <col min="6156" max="6156" width="12.42578125" style="9" customWidth="1"/>
    <col min="6157" max="6400" width="11.42578125" style="9"/>
    <col min="6401" max="6401" width="5.7109375" style="9" customWidth="1"/>
    <col min="6402" max="6402" width="7.42578125" style="9" customWidth="1"/>
    <col min="6403" max="6404" width="18" style="9" bestFit="1" customWidth="1"/>
    <col min="6405" max="6405" width="8" style="9" customWidth="1"/>
    <col min="6406" max="6406" width="12.28515625" style="9" customWidth="1"/>
    <col min="6407" max="6407" width="11.85546875" style="9" customWidth="1"/>
    <col min="6408" max="6408" width="13" style="9" customWidth="1"/>
    <col min="6409" max="6409" width="11.85546875" style="9" customWidth="1"/>
    <col min="6410" max="6410" width="14.5703125" style="9" customWidth="1"/>
    <col min="6411" max="6411" width="17.5703125" style="9" customWidth="1"/>
    <col min="6412" max="6412" width="12.42578125" style="9" customWidth="1"/>
    <col min="6413" max="6656" width="11.42578125" style="9"/>
    <col min="6657" max="6657" width="5.7109375" style="9" customWidth="1"/>
    <col min="6658" max="6658" width="7.42578125" style="9" customWidth="1"/>
    <col min="6659" max="6660" width="18" style="9" bestFit="1" customWidth="1"/>
    <col min="6661" max="6661" width="8" style="9" customWidth="1"/>
    <col min="6662" max="6662" width="12.28515625" style="9" customWidth="1"/>
    <col min="6663" max="6663" width="11.85546875" style="9" customWidth="1"/>
    <col min="6664" max="6664" width="13" style="9" customWidth="1"/>
    <col min="6665" max="6665" width="11.85546875" style="9" customWidth="1"/>
    <col min="6666" max="6666" width="14.5703125" style="9" customWidth="1"/>
    <col min="6667" max="6667" width="17.5703125" style="9" customWidth="1"/>
    <col min="6668" max="6668" width="12.42578125" style="9" customWidth="1"/>
    <col min="6669" max="6912" width="11.42578125" style="9"/>
    <col min="6913" max="6913" width="5.7109375" style="9" customWidth="1"/>
    <col min="6914" max="6914" width="7.42578125" style="9" customWidth="1"/>
    <col min="6915" max="6916" width="18" style="9" bestFit="1" customWidth="1"/>
    <col min="6917" max="6917" width="8" style="9" customWidth="1"/>
    <col min="6918" max="6918" width="12.28515625" style="9" customWidth="1"/>
    <col min="6919" max="6919" width="11.85546875" style="9" customWidth="1"/>
    <col min="6920" max="6920" width="13" style="9" customWidth="1"/>
    <col min="6921" max="6921" width="11.85546875" style="9" customWidth="1"/>
    <col min="6922" max="6922" width="14.5703125" style="9" customWidth="1"/>
    <col min="6923" max="6923" width="17.5703125" style="9" customWidth="1"/>
    <col min="6924" max="6924" width="12.42578125" style="9" customWidth="1"/>
    <col min="6925" max="7168" width="11.42578125" style="9"/>
    <col min="7169" max="7169" width="5.7109375" style="9" customWidth="1"/>
    <col min="7170" max="7170" width="7.42578125" style="9" customWidth="1"/>
    <col min="7171" max="7172" width="18" style="9" bestFit="1" customWidth="1"/>
    <col min="7173" max="7173" width="8" style="9" customWidth="1"/>
    <col min="7174" max="7174" width="12.28515625" style="9" customWidth="1"/>
    <col min="7175" max="7175" width="11.85546875" style="9" customWidth="1"/>
    <col min="7176" max="7176" width="13" style="9" customWidth="1"/>
    <col min="7177" max="7177" width="11.85546875" style="9" customWidth="1"/>
    <col min="7178" max="7178" width="14.5703125" style="9" customWidth="1"/>
    <col min="7179" max="7179" width="17.5703125" style="9" customWidth="1"/>
    <col min="7180" max="7180" width="12.42578125" style="9" customWidth="1"/>
    <col min="7181" max="7424" width="11.42578125" style="9"/>
    <col min="7425" max="7425" width="5.7109375" style="9" customWidth="1"/>
    <col min="7426" max="7426" width="7.42578125" style="9" customWidth="1"/>
    <col min="7427" max="7428" width="18" style="9" bestFit="1" customWidth="1"/>
    <col min="7429" max="7429" width="8" style="9" customWidth="1"/>
    <col min="7430" max="7430" width="12.28515625" style="9" customWidth="1"/>
    <col min="7431" max="7431" width="11.85546875" style="9" customWidth="1"/>
    <col min="7432" max="7432" width="13" style="9" customWidth="1"/>
    <col min="7433" max="7433" width="11.85546875" style="9" customWidth="1"/>
    <col min="7434" max="7434" width="14.5703125" style="9" customWidth="1"/>
    <col min="7435" max="7435" width="17.5703125" style="9" customWidth="1"/>
    <col min="7436" max="7436" width="12.42578125" style="9" customWidth="1"/>
    <col min="7437" max="7680" width="11.42578125" style="9"/>
    <col min="7681" max="7681" width="5.7109375" style="9" customWidth="1"/>
    <col min="7682" max="7682" width="7.42578125" style="9" customWidth="1"/>
    <col min="7683" max="7684" width="18" style="9" bestFit="1" customWidth="1"/>
    <col min="7685" max="7685" width="8" style="9" customWidth="1"/>
    <col min="7686" max="7686" width="12.28515625" style="9" customWidth="1"/>
    <col min="7687" max="7687" width="11.85546875" style="9" customWidth="1"/>
    <col min="7688" max="7688" width="13" style="9" customWidth="1"/>
    <col min="7689" max="7689" width="11.85546875" style="9" customWidth="1"/>
    <col min="7690" max="7690" width="14.5703125" style="9" customWidth="1"/>
    <col min="7691" max="7691" width="17.5703125" style="9" customWidth="1"/>
    <col min="7692" max="7692" width="12.42578125" style="9" customWidth="1"/>
    <col min="7693" max="7936" width="11.42578125" style="9"/>
    <col min="7937" max="7937" width="5.7109375" style="9" customWidth="1"/>
    <col min="7938" max="7938" width="7.42578125" style="9" customWidth="1"/>
    <col min="7939" max="7940" width="18" style="9" bestFit="1" customWidth="1"/>
    <col min="7941" max="7941" width="8" style="9" customWidth="1"/>
    <col min="7942" max="7942" width="12.28515625" style="9" customWidth="1"/>
    <col min="7943" max="7943" width="11.85546875" style="9" customWidth="1"/>
    <col min="7944" max="7944" width="13" style="9" customWidth="1"/>
    <col min="7945" max="7945" width="11.85546875" style="9" customWidth="1"/>
    <col min="7946" max="7946" width="14.5703125" style="9" customWidth="1"/>
    <col min="7947" max="7947" width="17.5703125" style="9" customWidth="1"/>
    <col min="7948" max="7948" width="12.42578125" style="9" customWidth="1"/>
    <col min="7949" max="8192" width="11.42578125" style="9"/>
    <col min="8193" max="8193" width="5.7109375" style="9" customWidth="1"/>
    <col min="8194" max="8194" width="7.42578125" style="9" customWidth="1"/>
    <col min="8195" max="8196" width="18" style="9" bestFit="1" customWidth="1"/>
    <col min="8197" max="8197" width="8" style="9" customWidth="1"/>
    <col min="8198" max="8198" width="12.28515625" style="9" customWidth="1"/>
    <col min="8199" max="8199" width="11.85546875" style="9" customWidth="1"/>
    <col min="8200" max="8200" width="13" style="9" customWidth="1"/>
    <col min="8201" max="8201" width="11.85546875" style="9" customWidth="1"/>
    <col min="8202" max="8202" width="14.5703125" style="9" customWidth="1"/>
    <col min="8203" max="8203" width="17.5703125" style="9" customWidth="1"/>
    <col min="8204" max="8204" width="12.42578125" style="9" customWidth="1"/>
    <col min="8205" max="8448" width="11.42578125" style="9"/>
    <col min="8449" max="8449" width="5.7109375" style="9" customWidth="1"/>
    <col min="8450" max="8450" width="7.42578125" style="9" customWidth="1"/>
    <col min="8451" max="8452" width="18" style="9" bestFit="1" customWidth="1"/>
    <col min="8453" max="8453" width="8" style="9" customWidth="1"/>
    <col min="8454" max="8454" width="12.28515625" style="9" customWidth="1"/>
    <col min="8455" max="8455" width="11.85546875" style="9" customWidth="1"/>
    <col min="8456" max="8456" width="13" style="9" customWidth="1"/>
    <col min="8457" max="8457" width="11.85546875" style="9" customWidth="1"/>
    <col min="8458" max="8458" width="14.5703125" style="9" customWidth="1"/>
    <col min="8459" max="8459" width="17.5703125" style="9" customWidth="1"/>
    <col min="8460" max="8460" width="12.42578125" style="9" customWidth="1"/>
    <col min="8461" max="8704" width="11.42578125" style="9"/>
    <col min="8705" max="8705" width="5.7109375" style="9" customWidth="1"/>
    <col min="8706" max="8706" width="7.42578125" style="9" customWidth="1"/>
    <col min="8707" max="8708" width="18" style="9" bestFit="1" customWidth="1"/>
    <col min="8709" max="8709" width="8" style="9" customWidth="1"/>
    <col min="8710" max="8710" width="12.28515625" style="9" customWidth="1"/>
    <col min="8711" max="8711" width="11.85546875" style="9" customWidth="1"/>
    <col min="8712" max="8712" width="13" style="9" customWidth="1"/>
    <col min="8713" max="8713" width="11.85546875" style="9" customWidth="1"/>
    <col min="8714" max="8714" width="14.5703125" style="9" customWidth="1"/>
    <col min="8715" max="8715" width="17.5703125" style="9" customWidth="1"/>
    <col min="8716" max="8716" width="12.42578125" style="9" customWidth="1"/>
    <col min="8717" max="8960" width="11.42578125" style="9"/>
    <col min="8961" max="8961" width="5.7109375" style="9" customWidth="1"/>
    <col min="8962" max="8962" width="7.42578125" style="9" customWidth="1"/>
    <col min="8963" max="8964" width="18" style="9" bestFit="1" customWidth="1"/>
    <col min="8965" max="8965" width="8" style="9" customWidth="1"/>
    <col min="8966" max="8966" width="12.28515625" style="9" customWidth="1"/>
    <col min="8967" max="8967" width="11.85546875" style="9" customWidth="1"/>
    <col min="8968" max="8968" width="13" style="9" customWidth="1"/>
    <col min="8969" max="8969" width="11.85546875" style="9" customWidth="1"/>
    <col min="8970" max="8970" width="14.5703125" style="9" customWidth="1"/>
    <col min="8971" max="8971" width="17.5703125" style="9" customWidth="1"/>
    <col min="8972" max="8972" width="12.42578125" style="9" customWidth="1"/>
    <col min="8973" max="9216" width="11.42578125" style="9"/>
    <col min="9217" max="9217" width="5.7109375" style="9" customWidth="1"/>
    <col min="9218" max="9218" width="7.42578125" style="9" customWidth="1"/>
    <col min="9219" max="9220" width="18" style="9" bestFit="1" customWidth="1"/>
    <col min="9221" max="9221" width="8" style="9" customWidth="1"/>
    <col min="9222" max="9222" width="12.28515625" style="9" customWidth="1"/>
    <col min="9223" max="9223" width="11.85546875" style="9" customWidth="1"/>
    <col min="9224" max="9224" width="13" style="9" customWidth="1"/>
    <col min="9225" max="9225" width="11.85546875" style="9" customWidth="1"/>
    <col min="9226" max="9226" width="14.5703125" style="9" customWidth="1"/>
    <col min="9227" max="9227" width="17.5703125" style="9" customWidth="1"/>
    <col min="9228" max="9228" width="12.42578125" style="9" customWidth="1"/>
    <col min="9229" max="9472" width="11.42578125" style="9"/>
    <col min="9473" max="9473" width="5.7109375" style="9" customWidth="1"/>
    <col min="9474" max="9474" width="7.42578125" style="9" customWidth="1"/>
    <col min="9475" max="9476" width="18" style="9" bestFit="1" customWidth="1"/>
    <col min="9477" max="9477" width="8" style="9" customWidth="1"/>
    <col min="9478" max="9478" width="12.28515625" style="9" customWidth="1"/>
    <col min="9479" max="9479" width="11.85546875" style="9" customWidth="1"/>
    <col min="9480" max="9480" width="13" style="9" customWidth="1"/>
    <col min="9481" max="9481" width="11.85546875" style="9" customWidth="1"/>
    <col min="9482" max="9482" width="14.5703125" style="9" customWidth="1"/>
    <col min="9483" max="9483" width="17.5703125" style="9" customWidth="1"/>
    <col min="9484" max="9484" width="12.42578125" style="9" customWidth="1"/>
    <col min="9485" max="9728" width="11.42578125" style="9"/>
    <col min="9729" max="9729" width="5.7109375" style="9" customWidth="1"/>
    <col min="9730" max="9730" width="7.42578125" style="9" customWidth="1"/>
    <col min="9731" max="9732" width="18" style="9" bestFit="1" customWidth="1"/>
    <col min="9733" max="9733" width="8" style="9" customWidth="1"/>
    <col min="9734" max="9734" width="12.28515625" style="9" customWidth="1"/>
    <col min="9735" max="9735" width="11.85546875" style="9" customWidth="1"/>
    <col min="9736" max="9736" width="13" style="9" customWidth="1"/>
    <col min="9737" max="9737" width="11.85546875" style="9" customWidth="1"/>
    <col min="9738" max="9738" width="14.5703125" style="9" customWidth="1"/>
    <col min="9739" max="9739" width="17.5703125" style="9" customWidth="1"/>
    <col min="9740" max="9740" width="12.42578125" style="9" customWidth="1"/>
    <col min="9741" max="9984" width="11.42578125" style="9"/>
    <col min="9985" max="9985" width="5.7109375" style="9" customWidth="1"/>
    <col min="9986" max="9986" width="7.42578125" style="9" customWidth="1"/>
    <col min="9987" max="9988" width="18" style="9" bestFit="1" customWidth="1"/>
    <col min="9989" max="9989" width="8" style="9" customWidth="1"/>
    <col min="9990" max="9990" width="12.28515625" style="9" customWidth="1"/>
    <col min="9991" max="9991" width="11.85546875" style="9" customWidth="1"/>
    <col min="9992" max="9992" width="13" style="9" customWidth="1"/>
    <col min="9993" max="9993" width="11.85546875" style="9" customWidth="1"/>
    <col min="9994" max="9994" width="14.5703125" style="9" customWidth="1"/>
    <col min="9995" max="9995" width="17.5703125" style="9" customWidth="1"/>
    <col min="9996" max="9996" width="12.42578125" style="9" customWidth="1"/>
    <col min="9997" max="10240" width="11.42578125" style="9"/>
    <col min="10241" max="10241" width="5.7109375" style="9" customWidth="1"/>
    <col min="10242" max="10242" width="7.42578125" style="9" customWidth="1"/>
    <col min="10243" max="10244" width="18" style="9" bestFit="1" customWidth="1"/>
    <col min="10245" max="10245" width="8" style="9" customWidth="1"/>
    <col min="10246" max="10246" width="12.28515625" style="9" customWidth="1"/>
    <col min="10247" max="10247" width="11.85546875" style="9" customWidth="1"/>
    <col min="10248" max="10248" width="13" style="9" customWidth="1"/>
    <col min="10249" max="10249" width="11.85546875" style="9" customWidth="1"/>
    <col min="10250" max="10250" width="14.5703125" style="9" customWidth="1"/>
    <col min="10251" max="10251" width="17.5703125" style="9" customWidth="1"/>
    <col min="10252" max="10252" width="12.42578125" style="9" customWidth="1"/>
    <col min="10253" max="10496" width="11.42578125" style="9"/>
    <col min="10497" max="10497" width="5.7109375" style="9" customWidth="1"/>
    <col min="10498" max="10498" width="7.42578125" style="9" customWidth="1"/>
    <col min="10499" max="10500" width="18" style="9" bestFit="1" customWidth="1"/>
    <col min="10501" max="10501" width="8" style="9" customWidth="1"/>
    <col min="10502" max="10502" width="12.28515625" style="9" customWidth="1"/>
    <col min="10503" max="10503" width="11.85546875" style="9" customWidth="1"/>
    <col min="10504" max="10504" width="13" style="9" customWidth="1"/>
    <col min="10505" max="10505" width="11.85546875" style="9" customWidth="1"/>
    <col min="10506" max="10506" width="14.5703125" style="9" customWidth="1"/>
    <col min="10507" max="10507" width="17.5703125" style="9" customWidth="1"/>
    <col min="10508" max="10508" width="12.42578125" style="9" customWidth="1"/>
    <col min="10509" max="10752" width="11.42578125" style="9"/>
    <col min="10753" max="10753" width="5.7109375" style="9" customWidth="1"/>
    <col min="10754" max="10754" width="7.42578125" style="9" customWidth="1"/>
    <col min="10755" max="10756" width="18" style="9" bestFit="1" customWidth="1"/>
    <col min="10757" max="10757" width="8" style="9" customWidth="1"/>
    <col min="10758" max="10758" width="12.28515625" style="9" customWidth="1"/>
    <col min="10759" max="10759" width="11.85546875" style="9" customWidth="1"/>
    <col min="10760" max="10760" width="13" style="9" customWidth="1"/>
    <col min="10761" max="10761" width="11.85546875" style="9" customWidth="1"/>
    <col min="10762" max="10762" width="14.5703125" style="9" customWidth="1"/>
    <col min="10763" max="10763" width="17.5703125" style="9" customWidth="1"/>
    <col min="10764" max="10764" width="12.42578125" style="9" customWidth="1"/>
    <col min="10765" max="11008" width="11.42578125" style="9"/>
    <col min="11009" max="11009" width="5.7109375" style="9" customWidth="1"/>
    <col min="11010" max="11010" width="7.42578125" style="9" customWidth="1"/>
    <col min="11011" max="11012" width="18" style="9" bestFit="1" customWidth="1"/>
    <col min="11013" max="11013" width="8" style="9" customWidth="1"/>
    <col min="11014" max="11014" width="12.28515625" style="9" customWidth="1"/>
    <col min="11015" max="11015" width="11.85546875" style="9" customWidth="1"/>
    <col min="11016" max="11016" width="13" style="9" customWidth="1"/>
    <col min="11017" max="11017" width="11.85546875" style="9" customWidth="1"/>
    <col min="11018" max="11018" width="14.5703125" style="9" customWidth="1"/>
    <col min="11019" max="11019" width="17.5703125" style="9" customWidth="1"/>
    <col min="11020" max="11020" width="12.42578125" style="9" customWidth="1"/>
    <col min="11021" max="11264" width="11.42578125" style="9"/>
    <col min="11265" max="11265" width="5.7109375" style="9" customWidth="1"/>
    <col min="11266" max="11266" width="7.42578125" style="9" customWidth="1"/>
    <col min="11267" max="11268" width="18" style="9" bestFit="1" customWidth="1"/>
    <col min="11269" max="11269" width="8" style="9" customWidth="1"/>
    <col min="11270" max="11270" width="12.28515625" style="9" customWidth="1"/>
    <col min="11271" max="11271" width="11.85546875" style="9" customWidth="1"/>
    <col min="11272" max="11272" width="13" style="9" customWidth="1"/>
    <col min="11273" max="11273" width="11.85546875" style="9" customWidth="1"/>
    <col min="11274" max="11274" width="14.5703125" style="9" customWidth="1"/>
    <col min="11275" max="11275" width="17.5703125" style="9" customWidth="1"/>
    <col min="11276" max="11276" width="12.42578125" style="9" customWidth="1"/>
    <col min="11277" max="11520" width="11.42578125" style="9"/>
    <col min="11521" max="11521" width="5.7109375" style="9" customWidth="1"/>
    <col min="11522" max="11522" width="7.42578125" style="9" customWidth="1"/>
    <col min="11523" max="11524" width="18" style="9" bestFit="1" customWidth="1"/>
    <col min="11525" max="11525" width="8" style="9" customWidth="1"/>
    <col min="11526" max="11526" width="12.28515625" style="9" customWidth="1"/>
    <col min="11527" max="11527" width="11.85546875" style="9" customWidth="1"/>
    <col min="11528" max="11528" width="13" style="9" customWidth="1"/>
    <col min="11529" max="11529" width="11.85546875" style="9" customWidth="1"/>
    <col min="11530" max="11530" width="14.5703125" style="9" customWidth="1"/>
    <col min="11531" max="11531" width="17.5703125" style="9" customWidth="1"/>
    <col min="11532" max="11532" width="12.42578125" style="9" customWidth="1"/>
    <col min="11533" max="11776" width="11.42578125" style="9"/>
    <col min="11777" max="11777" width="5.7109375" style="9" customWidth="1"/>
    <col min="11778" max="11778" width="7.42578125" style="9" customWidth="1"/>
    <col min="11779" max="11780" width="18" style="9" bestFit="1" customWidth="1"/>
    <col min="11781" max="11781" width="8" style="9" customWidth="1"/>
    <col min="11782" max="11782" width="12.28515625" style="9" customWidth="1"/>
    <col min="11783" max="11783" width="11.85546875" style="9" customWidth="1"/>
    <col min="11784" max="11784" width="13" style="9" customWidth="1"/>
    <col min="11785" max="11785" width="11.85546875" style="9" customWidth="1"/>
    <col min="11786" max="11786" width="14.5703125" style="9" customWidth="1"/>
    <col min="11787" max="11787" width="17.5703125" style="9" customWidth="1"/>
    <col min="11788" max="11788" width="12.42578125" style="9" customWidth="1"/>
    <col min="11789" max="12032" width="11.42578125" style="9"/>
    <col min="12033" max="12033" width="5.7109375" style="9" customWidth="1"/>
    <col min="12034" max="12034" width="7.42578125" style="9" customWidth="1"/>
    <col min="12035" max="12036" width="18" style="9" bestFit="1" customWidth="1"/>
    <col min="12037" max="12037" width="8" style="9" customWidth="1"/>
    <col min="12038" max="12038" width="12.28515625" style="9" customWidth="1"/>
    <col min="12039" max="12039" width="11.85546875" style="9" customWidth="1"/>
    <col min="12040" max="12040" width="13" style="9" customWidth="1"/>
    <col min="12041" max="12041" width="11.85546875" style="9" customWidth="1"/>
    <col min="12042" max="12042" width="14.5703125" style="9" customWidth="1"/>
    <col min="12043" max="12043" width="17.5703125" style="9" customWidth="1"/>
    <col min="12044" max="12044" width="12.42578125" style="9" customWidth="1"/>
    <col min="12045" max="12288" width="11.42578125" style="9"/>
    <col min="12289" max="12289" width="5.7109375" style="9" customWidth="1"/>
    <col min="12290" max="12290" width="7.42578125" style="9" customWidth="1"/>
    <col min="12291" max="12292" width="18" style="9" bestFit="1" customWidth="1"/>
    <col min="12293" max="12293" width="8" style="9" customWidth="1"/>
    <col min="12294" max="12294" width="12.28515625" style="9" customWidth="1"/>
    <col min="12295" max="12295" width="11.85546875" style="9" customWidth="1"/>
    <col min="12296" max="12296" width="13" style="9" customWidth="1"/>
    <col min="12297" max="12297" width="11.85546875" style="9" customWidth="1"/>
    <col min="12298" max="12298" width="14.5703125" style="9" customWidth="1"/>
    <col min="12299" max="12299" width="17.5703125" style="9" customWidth="1"/>
    <col min="12300" max="12300" width="12.42578125" style="9" customWidth="1"/>
    <col min="12301" max="12544" width="11.42578125" style="9"/>
    <col min="12545" max="12545" width="5.7109375" style="9" customWidth="1"/>
    <col min="12546" max="12546" width="7.42578125" style="9" customWidth="1"/>
    <col min="12547" max="12548" width="18" style="9" bestFit="1" customWidth="1"/>
    <col min="12549" max="12549" width="8" style="9" customWidth="1"/>
    <col min="12550" max="12550" width="12.28515625" style="9" customWidth="1"/>
    <col min="12551" max="12551" width="11.85546875" style="9" customWidth="1"/>
    <col min="12552" max="12552" width="13" style="9" customWidth="1"/>
    <col min="12553" max="12553" width="11.85546875" style="9" customWidth="1"/>
    <col min="12554" max="12554" width="14.5703125" style="9" customWidth="1"/>
    <col min="12555" max="12555" width="17.5703125" style="9" customWidth="1"/>
    <col min="12556" max="12556" width="12.42578125" style="9" customWidth="1"/>
    <col min="12557" max="12800" width="11.42578125" style="9"/>
    <col min="12801" max="12801" width="5.7109375" style="9" customWidth="1"/>
    <col min="12802" max="12802" width="7.42578125" style="9" customWidth="1"/>
    <col min="12803" max="12804" width="18" style="9" bestFit="1" customWidth="1"/>
    <col min="12805" max="12805" width="8" style="9" customWidth="1"/>
    <col min="12806" max="12806" width="12.28515625" style="9" customWidth="1"/>
    <col min="12807" max="12807" width="11.85546875" style="9" customWidth="1"/>
    <col min="12808" max="12808" width="13" style="9" customWidth="1"/>
    <col min="12809" max="12809" width="11.85546875" style="9" customWidth="1"/>
    <col min="12810" max="12810" width="14.5703125" style="9" customWidth="1"/>
    <col min="12811" max="12811" width="17.5703125" style="9" customWidth="1"/>
    <col min="12812" max="12812" width="12.42578125" style="9" customWidth="1"/>
    <col min="12813" max="13056" width="11.42578125" style="9"/>
    <col min="13057" max="13057" width="5.7109375" style="9" customWidth="1"/>
    <col min="13058" max="13058" width="7.42578125" style="9" customWidth="1"/>
    <col min="13059" max="13060" width="18" style="9" bestFit="1" customWidth="1"/>
    <col min="13061" max="13061" width="8" style="9" customWidth="1"/>
    <col min="13062" max="13062" width="12.28515625" style="9" customWidth="1"/>
    <col min="13063" max="13063" width="11.85546875" style="9" customWidth="1"/>
    <col min="13064" max="13064" width="13" style="9" customWidth="1"/>
    <col min="13065" max="13065" width="11.85546875" style="9" customWidth="1"/>
    <col min="13066" max="13066" width="14.5703125" style="9" customWidth="1"/>
    <col min="13067" max="13067" width="17.5703125" style="9" customWidth="1"/>
    <col min="13068" max="13068" width="12.42578125" style="9" customWidth="1"/>
    <col min="13069" max="13312" width="11.42578125" style="9"/>
    <col min="13313" max="13313" width="5.7109375" style="9" customWidth="1"/>
    <col min="13314" max="13314" width="7.42578125" style="9" customWidth="1"/>
    <col min="13315" max="13316" width="18" style="9" bestFit="1" customWidth="1"/>
    <col min="13317" max="13317" width="8" style="9" customWidth="1"/>
    <col min="13318" max="13318" width="12.28515625" style="9" customWidth="1"/>
    <col min="13319" max="13319" width="11.85546875" style="9" customWidth="1"/>
    <col min="13320" max="13320" width="13" style="9" customWidth="1"/>
    <col min="13321" max="13321" width="11.85546875" style="9" customWidth="1"/>
    <col min="13322" max="13322" width="14.5703125" style="9" customWidth="1"/>
    <col min="13323" max="13323" width="17.5703125" style="9" customWidth="1"/>
    <col min="13324" max="13324" width="12.42578125" style="9" customWidth="1"/>
    <col min="13325" max="13568" width="11.42578125" style="9"/>
    <col min="13569" max="13569" width="5.7109375" style="9" customWidth="1"/>
    <col min="13570" max="13570" width="7.42578125" style="9" customWidth="1"/>
    <col min="13571" max="13572" width="18" style="9" bestFit="1" customWidth="1"/>
    <col min="13573" max="13573" width="8" style="9" customWidth="1"/>
    <col min="13574" max="13574" width="12.28515625" style="9" customWidth="1"/>
    <col min="13575" max="13575" width="11.85546875" style="9" customWidth="1"/>
    <col min="13576" max="13576" width="13" style="9" customWidth="1"/>
    <col min="13577" max="13577" width="11.85546875" style="9" customWidth="1"/>
    <col min="13578" max="13578" width="14.5703125" style="9" customWidth="1"/>
    <col min="13579" max="13579" width="17.5703125" style="9" customWidth="1"/>
    <col min="13580" max="13580" width="12.42578125" style="9" customWidth="1"/>
    <col min="13581" max="13824" width="11.42578125" style="9"/>
    <col min="13825" max="13825" width="5.7109375" style="9" customWidth="1"/>
    <col min="13826" max="13826" width="7.42578125" style="9" customWidth="1"/>
    <col min="13827" max="13828" width="18" style="9" bestFit="1" customWidth="1"/>
    <col min="13829" max="13829" width="8" style="9" customWidth="1"/>
    <col min="13830" max="13830" width="12.28515625" style="9" customWidth="1"/>
    <col min="13831" max="13831" width="11.85546875" style="9" customWidth="1"/>
    <col min="13832" max="13832" width="13" style="9" customWidth="1"/>
    <col min="13833" max="13833" width="11.85546875" style="9" customWidth="1"/>
    <col min="13834" max="13834" width="14.5703125" style="9" customWidth="1"/>
    <col min="13835" max="13835" width="17.5703125" style="9" customWidth="1"/>
    <col min="13836" max="13836" width="12.42578125" style="9" customWidth="1"/>
    <col min="13837" max="14080" width="11.42578125" style="9"/>
    <col min="14081" max="14081" width="5.7109375" style="9" customWidth="1"/>
    <col min="14082" max="14082" width="7.42578125" style="9" customWidth="1"/>
    <col min="14083" max="14084" width="18" style="9" bestFit="1" customWidth="1"/>
    <col min="14085" max="14085" width="8" style="9" customWidth="1"/>
    <col min="14086" max="14086" width="12.28515625" style="9" customWidth="1"/>
    <col min="14087" max="14087" width="11.85546875" style="9" customWidth="1"/>
    <col min="14088" max="14088" width="13" style="9" customWidth="1"/>
    <col min="14089" max="14089" width="11.85546875" style="9" customWidth="1"/>
    <col min="14090" max="14090" width="14.5703125" style="9" customWidth="1"/>
    <col min="14091" max="14091" width="17.5703125" style="9" customWidth="1"/>
    <col min="14092" max="14092" width="12.42578125" style="9" customWidth="1"/>
    <col min="14093" max="14336" width="11.42578125" style="9"/>
    <col min="14337" max="14337" width="5.7109375" style="9" customWidth="1"/>
    <col min="14338" max="14338" width="7.42578125" style="9" customWidth="1"/>
    <col min="14339" max="14340" width="18" style="9" bestFit="1" customWidth="1"/>
    <col min="14341" max="14341" width="8" style="9" customWidth="1"/>
    <col min="14342" max="14342" width="12.28515625" style="9" customWidth="1"/>
    <col min="14343" max="14343" width="11.85546875" style="9" customWidth="1"/>
    <col min="14344" max="14344" width="13" style="9" customWidth="1"/>
    <col min="14345" max="14345" width="11.85546875" style="9" customWidth="1"/>
    <col min="14346" max="14346" width="14.5703125" style="9" customWidth="1"/>
    <col min="14347" max="14347" width="17.5703125" style="9" customWidth="1"/>
    <col min="14348" max="14348" width="12.42578125" style="9" customWidth="1"/>
    <col min="14349" max="14592" width="11.42578125" style="9"/>
    <col min="14593" max="14593" width="5.7109375" style="9" customWidth="1"/>
    <col min="14594" max="14594" width="7.42578125" style="9" customWidth="1"/>
    <col min="14595" max="14596" width="18" style="9" bestFit="1" customWidth="1"/>
    <col min="14597" max="14597" width="8" style="9" customWidth="1"/>
    <col min="14598" max="14598" width="12.28515625" style="9" customWidth="1"/>
    <col min="14599" max="14599" width="11.85546875" style="9" customWidth="1"/>
    <col min="14600" max="14600" width="13" style="9" customWidth="1"/>
    <col min="14601" max="14601" width="11.85546875" style="9" customWidth="1"/>
    <col min="14602" max="14602" width="14.5703125" style="9" customWidth="1"/>
    <col min="14603" max="14603" width="17.5703125" style="9" customWidth="1"/>
    <col min="14604" max="14604" width="12.42578125" style="9" customWidth="1"/>
    <col min="14605" max="14848" width="11.42578125" style="9"/>
    <col min="14849" max="14849" width="5.7109375" style="9" customWidth="1"/>
    <col min="14850" max="14850" width="7.42578125" style="9" customWidth="1"/>
    <col min="14851" max="14852" width="18" style="9" bestFit="1" customWidth="1"/>
    <col min="14853" max="14853" width="8" style="9" customWidth="1"/>
    <col min="14854" max="14854" width="12.28515625" style="9" customWidth="1"/>
    <col min="14855" max="14855" width="11.85546875" style="9" customWidth="1"/>
    <col min="14856" max="14856" width="13" style="9" customWidth="1"/>
    <col min="14857" max="14857" width="11.85546875" style="9" customWidth="1"/>
    <col min="14858" max="14858" width="14.5703125" style="9" customWidth="1"/>
    <col min="14859" max="14859" width="17.5703125" style="9" customWidth="1"/>
    <col min="14860" max="14860" width="12.42578125" style="9" customWidth="1"/>
    <col min="14861" max="15104" width="11.42578125" style="9"/>
    <col min="15105" max="15105" width="5.7109375" style="9" customWidth="1"/>
    <col min="15106" max="15106" width="7.42578125" style="9" customWidth="1"/>
    <col min="15107" max="15108" width="18" style="9" bestFit="1" customWidth="1"/>
    <col min="15109" max="15109" width="8" style="9" customWidth="1"/>
    <col min="15110" max="15110" width="12.28515625" style="9" customWidth="1"/>
    <col min="15111" max="15111" width="11.85546875" style="9" customWidth="1"/>
    <col min="15112" max="15112" width="13" style="9" customWidth="1"/>
    <col min="15113" max="15113" width="11.85546875" style="9" customWidth="1"/>
    <col min="15114" max="15114" width="14.5703125" style="9" customWidth="1"/>
    <col min="15115" max="15115" width="17.5703125" style="9" customWidth="1"/>
    <col min="15116" max="15116" width="12.42578125" style="9" customWidth="1"/>
    <col min="15117" max="15360" width="11.42578125" style="9"/>
    <col min="15361" max="15361" width="5.7109375" style="9" customWidth="1"/>
    <col min="15362" max="15362" width="7.42578125" style="9" customWidth="1"/>
    <col min="15363" max="15364" width="18" style="9" bestFit="1" customWidth="1"/>
    <col min="15365" max="15365" width="8" style="9" customWidth="1"/>
    <col min="15366" max="15366" width="12.28515625" style="9" customWidth="1"/>
    <col min="15367" max="15367" width="11.85546875" style="9" customWidth="1"/>
    <col min="15368" max="15368" width="13" style="9" customWidth="1"/>
    <col min="15369" max="15369" width="11.85546875" style="9" customWidth="1"/>
    <col min="15370" max="15370" width="14.5703125" style="9" customWidth="1"/>
    <col min="15371" max="15371" width="17.5703125" style="9" customWidth="1"/>
    <col min="15372" max="15372" width="12.42578125" style="9" customWidth="1"/>
    <col min="15373" max="15616" width="11.42578125" style="9"/>
    <col min="15617" max="15617" width="5.7109375" style="9" customWidth="1"/>
    <col min="15618" max="15618" width="7.42578125" style="9" customWidth="1"/>
    <col min="15619" max="15620" width="18" style="9" bestFit="1" customWidth="1"/>
    <col min="15621" max="15621" width="8" style="9" customWidth="1"/>
    <col min="15622" max="15622" width="12.28515625" style="9" customWidth="1"/>
    <col min="15623" max="15623" width="11.85546875" style="9" customWidth="1"/>
    <col min="15624" max="15624" width="13" style="9" customWidth="1"/>
    <col min="15625" max="15625" width="11.85546875" style="9" customWidth="1"/>
    <col min="15626" max="15626" width="14.5703125" style="9" customWidth="1"/>
    <col min="15627" max="15627" width="17.5703125" style="9" customWidth="1"/>
    <col min="15628" max="15628" width="12.42578125" style="9" customWidth="1"/>
    <col min="15629" max="15872" width="11.42578125" style="9"/>
    <col min="15873" max="15873" width="5.7109375" style="9" customWidth="1"/>
    <col min="15874" max="15874" width="7.42578125" style="9" customWidth="1"/>
    <col min="15875" max="15876" width="18" style="9" bestFit="1" customWidth="1"/>
    <col min="15877" max="15877" width="8" style="9" customWidth="1"/>
    <col min="15878" max="15878" width="12.28515625" style="9" customWidth="1"/>
    <col min="15879" max="15879" width="11.85546875" style="9" customWidth="1"/>
    <col min="15880" max="15880" width="13" style="9" customWidth="1"/>
    <col min="15881" max="15881" width="11.85546875" style="9" customWidth="1"/>
    <col min="15882" max="15882" width="14.5703125" style="9" customWidth="1"/>
    <col min="15883" max="15883" width="17.5703125" style="9" customWidth="1"/>
    <col min="15884" max="15884" width="12.42578125" style="9" customWidth="1"/>
    <col min="15885" max="16128" width="11.42578125" style="9"/>
    <col min="16129" max="16129" width="5.7109375" style="9" customWidth="1"/>
    <col min="16130" max="16130" width="7.42578125" style="9" customWidth="1"/>
    <col min="16131" max="16132" width="18" style="9" bestFit="1" customWidth="1"/>
    <col min="16133" max="16133" width="8" style="9" customWidth="1"/>
    <col min="16134" max="16134" width="12.28515625" style="9" customWidth="1"/>
    <col min="16135" max="16135" width="11.85546875" style="9" customWidth="1"/>
    <col min="16136" max="16136" width="13" style="9" customWidth="1"/>
    <col min="16137" max="16137" width="11.85546875" style="9" customWidth="1"/>
    <col min="16138" max="16138" width="14.5703125" style="9" customWidth="1"/>
    <col min="16139" max="16139" width="17.5703125" style="9" customWidth="1"/>
    <col min="16140" max="16140" width="12.42578125" style="9" customWidth="1"/>
    <col min="16141" max="16384" width="11.42578125" style="9"/>
  </cols>
  <sheetData>
    <row r="1" spans="1:12" ht="24" customHeight="1" x14ac:dyDescent="0.3">
      <c r="B1" s="239" t="s">
        <v>8229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</row>
    <row r="3" spans="1:12" ht="16.5" customHeight="1" x14ac:dyDescent="0.25">
      <c r="C3" s="94" t="s">
        <v>8230</v>
      </c>
      <c r="D3" s="95">
        <v>3.7212673803224283</v>
      </c>
      <c r="E3" s="9" t="s">
        <v>8231</v>
      </c>
    </row>
    <row r="4" spans="1:12" ht="12" customHeight="1" x14ac:dyDescent="0.25">
      <c r="K4" s="97"/>
    </row>
    <row r="5" spans="1:12" ht="36.75" customHeight="1" x14ac:dyDescent="0.2">
      <c r="A5" s="98"/>
      <c r="B5" s="8" t="s">
        <v>40</v>
      </c>
      <c r="C5" s="8" t="s">
        <v>8232</v>
      </c>
      <c r="D5" s="8" t="s">
        <v>41</v>
      </c>
      <c r="E5" s="8" t="s">
        <v>8233</v>
      </c>
      <c r="F5" s="155" t="s">
        <v>8234</v>
      </c>
      <c r="G5" s="155" t="s">
        <v>8235</v>
      </c>
      <c r="H5" s="8" t="s">
        <v>4927</v>
      </c>
      <c r="I5" s="8" t="s">
        <v>8236</v>
      </c>
      <c r="J5" s="155" t="s">
        <v>8237</v>
      </c>
      <c r="K5" s="155" t="s">
        <v>8238</v>
      </c>
      <c r="L5" s="155" t="s">
        <v>8239</v>
      </c>
    </row>
    <row r="6" spans="1:12" ht="12" customHeight="1" x14ac:dyDescent="0.2">
      <c r="B6" s="99">
        <v>1</v>
      </c>
      <c r="C6" s="100" t="s">
        <v>2039</v>
      </c>
      <c r="D6" s="101" t="s">
        <v>8270</v>
      </c>
      <c r="E6" s="99">
        <v>1</v>
      </c>
      <c r="F6" s="102">
        <v>1415</v>
      </c>
      <c r="G6" s="103">
        <v>5265.5933431562362</v>
      </c>
      <c r="H6" s="103">
        <v>52.65593343156236</v>
      </c>
      <c r="I6" s="104">
        <v>5318.2492765877987</v>
      </c>
      <c r="J6" s="104">
        <v>52.65593343156236</v>
      </c>
      <c r="K6" s="104">
        <v>5265.5933431562362</v>
      </c>
      <c r="L6" s="104">
        <v>1415</v>
      </c>
    </row>
    <row r="7" spans="1:12" ht="12" customHeight="1" x14ac:dyDescent="0.2">
      <c r="B7" s="105">
        <v>2</v>
      </c>
      <c r="C7" s="106" t="s">
        <v>2040</v>
      </c>
      <c r="D7" s="107" t="s">
        <v>8271</v>
      </c>
      <c r="E7" s="105">
        <v>1</v>
      </c>
      <c r="F7" s="108">
        <v>3707</v>
      </c>
      <c r="G7" s="109">
        <v>13794.738178855241</v>
      </c>
      <c r="H7" s="109">
        <v>137.94738178855241</v>
      </c>
      <c r="I7" s="110">
        <v>13932.685560643793</v>
      </c>
      <c r="J7" s="110">
        <v>137.94738178855241</v>
      </c>
      <c r="K7" s="110">
        <v>13794.738178855241</v>
      </c>
      <c r="L7" s="110">
        <v>3707</v>
      </c>
    </row>
    <row r="8" spans="1:12" ht="12" customHeight="1" x14ac:dyDescent="0.2">
      <c r="B8" s="105">
        <v>3</v>
      </c>
      <c r="C8" s="106" t="s">
        <v>2041</v>
      </c>
      <c r="D8" s="107" t="s">
        <v>8272</v>
      </c>
      <c r="E8" s="105">
        <v>1</v>
      </c>
      <c r="F8" s="108">
        <v>5136</v>
      </c>
      <c r="G8" s="109">
        <v>19112.429265335992</v>
      </c>
      <c r="H8" s="109">
        <v>191.12429265335993</v>
      </c>
      <c r="I8" s="110">
        <v>19303.553557989351</v>
      </c>
      <c r="J8" s="110">
        <v>191.12429265335993</v>
      </c>
      <c r="K8" s="110">
        <v>19112.429265335992</v>
      </c>
      <c r="L8" s="110">
        <v>5136</v>
      </c>
    </row>
    <row r="9" spans="1:12" ht="12" customHeight="1" x14ac:dyDescent="0.2">
      <c r="B9" s="105">
        <v>4</v>
      </c>
      <c r="C9" s="106" t="s">
        <v>2042</v>
      </c>
      <c r="D9" s="107" t="s">
        <v>8273</v>
      </c>
      <c r="E9" s="105">
        <v>1</v>
      </c>
      <c r="F9" s="108">
        <v>6305</v>
      </c>
      <c r="G9" s="109">
        <v>23462.59083293291</v>
      </c>
      <c r="H9" s="109">
        <v>234.62590832932912</v>
      </c>
      <c r="I9" s="110">
        <v>23697.21674126224</v>
      </c>
      <c r="J9" s="110">
        <v>234.62590832932912</v>
      </c>
      <c r="K9" s="110">
        <v>23462.59083293291</v>
      </c>
      <c r="L9" s="110">
        <v>6305</v>
      </c>
    </row>
    <row r="10" spans="1:12" ht="12" customHeight="1" x14ac:dyDescent="0.2">
      <c r="B10" s="105">
        <v>5</v>
      </c>
      <c r="C10" s="106" t="s">
        <v>2043</v>
      </c>
      <c r="D10" s="107" t="s">
        <v>8274</v>
      </c>
      <c r="E10" s="105">
        <v>1</v>
      </c>
      <c r="F10" s="108">
        <v>1535</v>
      </c>
      <c r="G10" s="109">
        <v>5712.1454287949273</v>
      </c>
      <c r="H10" s="109">
        <v>57.121454287949277</v>
      </c>
      <c r="I10" s="110">
        <v>5769.2668830828761</v>
      </c>
      <c r="J10" s="110">
        <v>57.121454287949277</v>
      </c>
      <c r="K10" s="110">
        <v>5712.1454287949273</v>
      </c>
      <c r="L10" s="110">
        <v>1535</v>
      </c>
    </row>
    <row r="11" spans="1:12" ht="12" customHeight="1" x14ac:dyDescent="0.2">
      <c r="B11" s="105">
        <v>6</v>
      </c>
      <c r="C11" s="106" t="s">
        <v>2044</v>
      </c>
      <c r="D11" s="107" t="s">
        <v>8275</v>
      </c>
      <c r="E11" s="105">
        <v>1</v>
      </c>
      <c r="F11" s="108">
        <v>4201</v>
      </c>
      <c r="G11" s="109">
        <v>15633.044264734521</v>
      </c>
      <c r="H11" s="109">
        <v>156.33044264734522</v>
      </c>
      <c r="I11" s="110">
        <v>15789.374707381867</v>
      </c>
      <c r="J11" s="110">
        <v>156.33044264734522</v>
      </c>
      <c r="K11" s="110">
        <v>15633.044264734521</v>
      </c>
      <c r="L11" s="110">
        <v>4201</v>
      </c>
    </row>
    <row r="12" spans="1:12" ht="12" customHeight="1" x14ac:dyDescent="0.2">
      <c r="B12" s="105">
        <v>7</v>
      </c>
      <c r="C12" s="106" t="s">
        <v>2045</v>
      </c>
      <c r="D12" s="107" t="s">
        <v>8276</v>
      </c>
      <c r="E12" s="105">
        <v>1</v>
      </c>
      <c r="F12" s="108">
        <v>5846</v>
      </c>
      <c r="G12" s="109">
        <v>21754.529105364916</v>
      </c>
      <c r="H12" s="109">
        <v>217.54529105364918</v>
      </c>
      <c r="I12" s="110">
        <v>21972.074396418564</v>
      </c>
      <c r="J12" s="110">
        <v>217.54529105364918</v>
      </c>
      <c r="K12" s="110">
        <v>21754.529105364916</v>
      </c>
      <c r="L12" s="110">
        <v>5846</v>
      </c>
    </row>
    <row r="13" spans="1:12" ht="12" customHeight="1" x14ac:dyDescent="0.2">
      <c r="B13" s="105">
        <v>8</v>
      </c>
      <c r="C13" s="106" t="s">
        <v>2046</v>
      </c>
      <c r="D13" s="107" t="s">
        <v>8277</v>
      </c>
      <c r="E13" s="105">
        <v>1</v>
      </c>
      <c r="F13" s="108">
        <v>7210</v>
      </c>
      <c r="G13" s="109">
        <v>26830.337812124708</v>
      </c>
      <c r="H13" s="109">
        <v>268.30337812124708</v>
      </c>
      <c r="I13" s="110">
        <v>27098.641190245955</v>
      </c>
      <c r="J13" s="110">
        <v>268.30337812124708</v>
      </c>
      <c r="K13" s="110">
        <v>26830.337812124708</v>
      </c>
      <c r="L13" s="110">
        <v>7210</v>
      </c>
    </row>
    <row r="14" spans="1:12" ht="12" customHeight="1" x14ac:dyDescent="0.2">
      <c r="B14" s="105">
        <v>9</v>
      </c>
      <c r="C14" s="106" t="s">
        <v>2047</v>
      </c>
      <c r="D14" s="107" t="s">
        <v>8278</v>
      </c>
      <c r="E14" s="105">
        <v>1</v>
      </c>
      <c r="F14" s="108">
        <v>1353</v>
      </c>
      <c r="G14" s="109">
        <v>5034.8747655762454</v>
      </c>
      <c r="H14" s="109">
        <v>50.348747655762452</v>
      </c>
      <c r="I14" s="110">
        <v>5085.2235132320075</v>
      </c>
      <c r="J14" s="110">
        <v>50.348747655762452</v>
      </c>
      <c r="K14" s="110">
        <v>5034.8747655762454</v>
      </c>
      <c r="L14" s="110">
        <v>1353</v>
      </c>
    </row>
    <row r="15" spans="1:12" ht="12" customHeight="1" x14ac:dyDescent="0.2">
      <c r="B15" s="105">
        <v>10</v>
      </c>
      <c r="C15" s="106" t="s">
        <v>2048</v>
      </c>
      <c r="D15" s="107" t="s">
        <v>8279</v>
      </c>
      <c r="E15" s="105">
        <v>1</v>
      </c>
      <c r="F15" s="108">
        <v>3634</v>
      </c>
      <c r="G15" s="109">
        <v>13523.085660091705</v>
      </c>
      <c r="H15" s="109">
        <v>135.23085660091706</v>
      </c>
      <c r="I15" s="110">
        <v>13658.316516692623</v>
      </c>
      <c r="J15" s="110">
        <v>135.23085660091706</v>
      </c>
      <c r="K15" s="110">
        <v>13523.085660091705</v>
      </c>
      <c r="L15" s="110">
        <v>3634</v>
      </c>
    </row>
    <row r="16" spans="1:12" ht="12" customHeight="1" x14ac:dyDescent="0.2">
      <c r="B16" s="105">
        <v>11</v>
      </c>
      <c r="C16" s="106" t="s">
        <v>2049</v>
      </c>
      <c r="D16" s="107" t="s">
        <v>8280</v>
      </c>
      <c r="E16" s="105">
        <v>1</v>
      </c>
      <c r="F16" s="108">
        <v>5349</v>
      </c>
      <c r="G16" s="109">
        <v>19905.059217344668</v>
      </c>
      <c r="H16" s="109">
        <v>199.05059217344669</v>
      </c>
      <c r="I16" s="110">
        <v>20104.109809518115</v>
      </c>
      <c r="J16" s="110">
        <v>199.05059217344669</v>
      </c>
      <c r="K16" s="110">
        <v>19905.059217344668</v>
      </c>
      <c r="L16" s="110">
        <v>5349</v>
      </c>
    </row>
    <row r="17" spans="1:12" ht="12" customHeight="1" x14ac:dyDescent="0.2">
      <c r="B17" s="105">
        <v>12</v>
      </c>
      <c r="C17" s="106" t="s">
        <v>2050</v>
      </c>
      <c r="D17" s="107" t="s">
        <v>8281</v>
      </c>
      <c r="E17" s="105">
        <v>1</v>
      </c>
      <c r="F17" s="108">
        <v>6731</v>
      </c>
      <c r="G17" s="109">
        <v>25047.850736950266</v>
      </c>
      <c r="H17" s="109">
        <v>250.47850736950267</v>
      </c>
      <c r="I17" s="110">
        <v>25298.329244319768</v>
      </c>
      <c r="J17" s="110">
        <v>250.47850736950267</v>
      </c>
      <c r="K17" s="110">
        <v>25047.850736950266</v>
      </c>
      <c r="L17" s="110">
        <v>6731</v>
      </c>
    </row>
    <row r="18" spans="1:12" ht="12" customHeight="1" x14ac:dyDescent="0.2">
      <c r="B18" s="105">
        <v>13</v>
      </c>
      <c r="C18" s="106" t="s">
        <v>2051</v>
      </c>
      <c r="D18" s="107" t="s">
        <v>8282</v>
      </c>
      <c r="E18" s="105">
        <v>1</v>
      </c>
      <c r="F18" s="108">
        <v>1593</v>
      </c>
      <c r="G18" s="109">
        <v>5927.9789368536285</v>
      </c>
      <c r="H18" s="109">
        <v>59.279789368536285</v>
      </c>
      <c r="I18" s="110">
        <v>5987.258726222165</v>
      </c>
      <c r="J18" s="110">
        <v>59.279789368536285</v>
      </c>
      <c r="K18" s="110">
        <v>5927.9789368536285</v>
      </c>
      <c r="L18" s="110">
        <v>1593</v>
      </c>
    </row>
    <row r="19" spans="1:12" ht="12" customHeight="1" x14ac:dyDescent="0.2">
      <c r="B19" s="105">
        <v>14</v>
      </c>
      <c r="C19" s="106" t="s">
        <v>2052</v>
      </c>
      <c r="D19" s="107" t="s">
        <v>8283</v>
      </c>
      <c r="E19" s="105">
        <v>1</v>
      </c>
      <c r="F19" s="108">
        <v>4633</v>
      </c>
      <c r="G19" s="109">
        <v>17240.631773033809</v>
      </c>
      <c r="H19" s="109">
        <v>172.40631773033809</v>
      </c>
      <c r="I19" s="110">
        <v>17413.038090764148</v>
      </c>
      <c r="J19" s="110">
        <v>172.40631773033809</v>
      </c>
      <c r="K19" s="110">
        <v>17240.631773033809</v>
      </c>
      <c r="L19" s="110">
        <v>4633</v>
      </c>
    </row>
    <row r="20" spans="1:12" ht="12" customHeight="1" x14ac:dyDescent="0.2">
      <c r="B20" s="105">
        <v>15</v>
      </c>
      <c r="C20" s="106" t="s">
        <v>2053</v>
      </c>
      <c r="D20" s="107" t="s">
        <v>8284</v>
      </c>
      <c r="E20" s="105">
        <v>1</v>
      </c>
      <c r="F20" s="108">
        <v>6484</v>
      </c>
      <c r="G20" s="109">
        <v>24128.697694010625</v>
      </c>
      <c r="H20" s="109">
        <v>241.28697694010626</v>
      </c>
      <c r="I20" s="110">
        <v>24369.984670950733</v>
      </c>
      <c r="J20" s="110">
        <v>241.28697694010626</v>
      </c>
      <c r="K20" s="110">
        <v>24128.697694010625</v>
      </c>
      <c r="L20" s="110">
        <v>6484</v>
      </c>
    </row>
    <row r="21" spans="1:12" ht="12" customHeight="1" x14ac:dyDescent="0.2">
      <c r="B21" s="105">
        <v>16</v>
      </c>
      <c r="C21" s="106" t="s">
        <v>2054</v>
      </c>
      <c r="D21" s="107" t="s">
        <v>8285</v>
      </c>
      <c r="E21" s="105">
        <v>1</v>
      </c>
      <c r="F21" s="108">
        <v>8016</v>
      </c>
      <c r="G21" s="109">
        <v>29829.679320664585</v>
      </c>
      <c r="H21" s="109">
        <v>298.29679320664587</v>
      </c>
      <c r="I21" s="110">
        <v>30127.976113871231</v>
      </c>
      <c r="J21" s="110">
        <v>298.29679320664587</v>
      </c>
      <c r="K21" s="110">
        <v>29829.679320664585</v>
      </c>
      <c r="L21" s="110">
        <v>8016</v>
      </c>
    </row>
    <row r="22" spans="1:12" ht="12" customHeight="1" x14ac:dyDescent="0.2">
      <c r="B22" s="105">
        <v>17</v>
      </c>
      <c r="C22" s="106" t="s">
        <v>2055</v>
      </c>
      <c r="D22" s="107" t="s">
        <v>8286</v>
      </c>
      <c r="E22" s="105">
        <v>1</v>
      </c>
      <c r="F22" s="108">
        <v>2290</v>
      </c>
      <c r="G22" s="109">
        <v>8521.7023009383611</v>
      </c>
      <c r="H22" s="109">
        <v>85.21702300938361</v>
      </c>
      <c r="I22" s="110">
        <v>8606.9193239477445</v>
      </c>
      <c r="J22" s="110">
        <v>85.21702300938361</v>
      </c>
      <c r="K22" s="110">
        <v>8521.7023009383611</v>
      </c>
      <c r="L22" s="110">
        <v>2290</v>
      </c>
    </row>
    <row r="23" spans="1:12" ht="12" customHeight="1" x14ac:dyDescent="0.2">
      <c r="B23" s="105">
        <v>18</v>
      </c>
      <c r="C23" s="106" t="s">
        <v>2056</v>
      </c>
      <c r="D23" s="107" t="s">
        <v>8287</v>
      </c>
      <c r="E23" s="105">
        <v>1</v>
      </c>
      <c r="F23" s="108">
        <v>5657</v>
      </c>
      <c r="G23" s="109">
        <v>21051.209570483978</v>
      </c>
      <c r="H23" s="109">
        <v>210.51209570483979</v>
      </c>
      <c r="I23" s="110">
        <v>21261.721666188816</v>
      </c>
      <c r="J23" s="110">
        <v>210.51209570483979</v>
      </c>
      <c r="K23" s="110">
        <v>21051.209570483978</v>
      </c>
      <c r="L23" s="110">
        <v>5657</v>
      </c>
    </row>
    <row r="24" spans="1:12" ht="12" customHeight="1" x14ac:dyDescent="0.2">
      <c r="B24" s="105">
        <v>19</v>
      </c>
      <c r="C24" s="106" t="s">
        <v>2057</v>
      </c>
      <c r="D24" s="107" t="s">
        <v>8288</v>
      </c>
      <c r="E24" s="105">
        <v>2</v>
      </c>
      <c r="F24" s="108">
        <v>5375</v>
      </c>
      <c r="G24" s="109">
        <v>40003.624338466107</v>
      </c>
      <c r="H24" s="109">
        <v>400.03624338466108</v>
      </c>
      <c r="I24" s="110">
        <v>40403.660581850767</v>
      </c>
      <c r="J24" s="110">
        <v>400.03624338466108</v>
      </c>
      <c r="K24" s="110">
        <v>40003.624338466107</v>
      </c>
      <c r="L24" s="110">
        <v>10750</v>
      </c>
    </row>
    <row r="25" spans="1:12" ht="12" customHeight="1" x14ac:dyDescent="0.2">
      <c r="A25" s="9"/>
      <c r="B25" s="105">
        <v>20</v>
      </c>
      <c r="C25" s="106" t="s">
        <v>2058</v>
      </c>
      <c r="D25" s="107" t="s">
        <v>8289</v>
      </c>
      <c r="E25" s="105">
        <v>2</v>
      </c>
      <c r="F25" s="108">
        <v>7349</v>
      </c>
      <c r="G25" s="109">
        <v>54695.187955979054</v>
      </c>
      <c r="H25" s="109">
        <v>546.95187955979054</v>
      </c>
      <c r="I25" s="110">
        <v>55242.139835538845</v>
      </c>
      <c r="J25" s="110">
        <v>546.95187955979054</v>
      </c>
      <c r="K25" s="110">
        <v>54695.187955979054</v>
      </c>
      <c r="L25" s="110">
        <v>14698</v>
      </c>
    </row>
    <row r="26" spans="1:12" ht="12" customHeight="1" x14ac:dyDescent="0.2">
      <c r="A26" s="9"/>
      <c r="B26" s="105">
        <v>21</v>
      </c>
      <c r="C26" s="106" t="s">
        <v>2059</v>
      </c>
      <c r="D26" s="107" t="s">
        <v>8290</v>
      </c>
      <c r="E26" s="105">
        <v>1</v>
      </c>
      <c r="F26" s="108">
        <v>2522</v>
      </c>
      <c r="G26" s="109">
        <v>9385.0363331731642</v>
      </c>
      <c r="H26" s="109">
        <v>93.850363331731643</v>
      </c>
      <c r="I26" s="110">
        <v>9478.8866965048965</v>
      </c>
      <c r="J26" s="110">
        <v>93.850363331731643</v>
      </c>
      <c r="K26" s="110">
        <v>9385.0363331731642</v>
      </c>
      <c r="L26" s="110">
        <v>2522</v>
      </c>
    </row>
    <row r="27" spans="1:12" ht="12" customHeight="1" x14ac:dyDescent="0.2">
      <c r="A27" s="9"/>
      <c r="B27" s="105">
        <v>22</v>
      </c>
      <c r="C27" s="106" t="s">
        <v>2060</v>
      </c>
      <c r="D27" s="107" t="s">
        <v>8291</v>
      </c>
      <c r="E27" s="105">
        <v>1</v>
      </c>
      <c r="F27" s="108">
        <v>6432</v>
      </c>
      <c r="G27" s="109">
        <v>23935.191790233857</v>
      </c>
      <c r="H27" s="109">
        <v>239.35191790233858</v>
      </c>
      <c r="I27" s="110">
        <v>24174.543708136196</v>
      </c>
      <c r="J27" s="110">
        <v>239.35191790233858</v>
      </c>
      <c r="K27" s="110">
        <v>23935.191790233857</v>
      </c>
      <c r="L27" s="110">
        <v>6432</v>
      </c>
    </row>
    <row r="28" spans="1:12" ht="12" customHeight="1" x14ac:dyDescent="0.2">
      <c r="A28" s="9"/>
      <c r="B28" s="105">
        <v>23</v>
      </c>
      <c r="C28" s="106" t="s">
        <v>2061</v>
      </c>
      <c r="D28" s="107" t="s">
        <v>8292</v>
      </c>
      <c r="E28" s="105">
        <v>2</v>
      </c>
      <c r="F28" s="108">
        <v>6140</v>
      </c>
      <c r="G28" s="109">
        <v>45697.163430359418</v>
      </c>
      <c r="H28" s="109">
        <v>456.97163430359421</v>
      </c>
      <c r="I28" s="110">
        <v>46154.135064663009</v>
      </c>
      <c r="J28" s="110">
        <v>456.97163430359421</v>
      </c>
      <c r="K28" s="110">
        <v>45697.163430359418</v>
      </c>
      <c r="L28" s="110">
        <v>12280</v>
      </c>
    </row>
    <row r="29" spans="1:12" ht="12" customHeight="1" x14ac:dyDescent="0.2">
      <c r="A29" s="9"/>
      <c r="B29" s="105">
        <v>24</v>
      </c>
      <c r="C29" s="106" t="s">
        <v>2062</v>
      </c>
      <c r="D29" s="107" t="s">
        <v>8293</v>
      </c>
      <c r="E29" s="105">
        <v>2</v>
      </c>
      <c r="F29" s="108">
        <v>8385</v>
      </c>
      <c r="G29" s="109">
        <v>62405.653968007122</v>
      </c>
      <c r="H29" s="109">
        <v>624.05653968007118</v>
      </c>
      <c r="I29" s="110">
        <v>63029.710507687196</v>
      </c>
      <c r="J29" s="110">
        <v>624.05653968007118</v>
      </c>
      <c r="K29" s="110">
        <v>62405.653968007122</v>
      </c>
      <c r="L29" s="110">
        <v>16770</v>
      </c>
    </row>
    <row r="30" spans="1:12" ht="12" customHeight="1" x14ac:dyDescent="0.2">
      <c r="A30" s="9"/>
      <c r="B30" s="105">
        <v>25</v>
      </c>
      <c r="C30" s="106" t="s">
        <v>2063</v>
      </c>
      <c r="D30" s="107" t="s">
        <v>8286</v>
      </c>
      <c r="E30" s="105">
        <v>1</v>
      </c>
      <c r="F30" s="108">
        <v>2290</v>
      </c>
      <c r="G30" s="109">
        <v>8521.7023009383611</v>
      </c>
      <c r="H30" s="109">
        <v>85.21702300938361</v>
      </c>
      <c r="I30" s="110">
        <v>8606.9193239477445</v>
      </c>
      <c r="J30" s="110">
        <v>85.21702300938361</v>
      </c>
      <c r="K30" s="110">
        <v>8521.7023009383611</v>
      </c>
      <c r="L30" s="110">
        <v>2290</v>
      </c>
    </row>
    <row r="31" spans="1:12" ht="12" customHeight="1" x14ac:dyDescent="0.2">
      <c r="A31" s="9"/>
      <c r="B31" s="105">
        <v>26</v>
      </c>
      <c r="C31" s="106" t="s">
        <v>2064</v>
      </c>
      <c r="D31" s="107" t="s">
        <v>8294</v>
      </c>
      <c r="E31" s="105">
        <v>1</v>
      </c>
      <c r="F31" s="108">
        <v>5964</v>
      </c>
      <c r="G31" s="109">
        <v>22193.638656242962</v>
      </c>
      <c r="H31" s="109">
        <v>221.93638656242962</v>
      </c>
      <c r="I31" s="110">
        <v>22415.575042805391</v>
      </c>
      <c r="J31" s="110">
        <v>221.93638656242962</v>
      </c>
      <c r="K31" s="110">
        <v>22193.638656242962</v>
      </c>
      <c r="L31" s="110">
        <v>5964</v>
      </c>
    </row>
    <row r="32" spans="1:12" ht="12" customHeight="1" x14ac:dyDescent="0.2">
      <c r="A32" s="9"/>
      <c r="B32" s="105">
        <v>27</v>
      </c>
      <c r="C32" s="106" t="s">
        <v>2065</v>
      </c>
      <c r="D32" s="107" t="s">
        <v>8295</v>
      </c>
      <c r="E32" s="105">
        <v>2</v>
      </c>
      <c r="F32" s="108">
        <v>6339</v>
      </c>
      <c r="G32" s="109">
        <v>47178.227847727743</v>
      </c>
      <c r="H32" s="109">
        <v>471.78227847727743</v>
      </c>
      <c r="I32" s="110">
        <v>47650.010126205023</v>
      </c>
      <c r="J32" s="110">
        <v>471.78227847727743</v>
      </c>
      <c r="K32" s="110">
        <v>47178.227847727743</v>
      </c>
      <c r="L32" s="110">
        <v>12678</v>
      </c>
    </row>
    <row r="33" spans="1:12" ht="12" customHeight="1" x14ac:dyDescent="0.2">
      <c r="A33" s="9"/>
      <c r="B33" s="105">
        <v>28</v>
      </c>
      <c r="C33" s="106" t="s">
        <v>2066</v>
      </c>
      <c r="D33" s="107" t="s">
        <v>8296</v>
      </c>
      <c r="E33" s="105">
        <v>2</v>
      </c>
      <c r="F33" s="108">
        <v>8113</v>
      </c>
      <c r="G33" s="109">
        <v>60381.284513111721</v>
      </c>
      <c r="H33" s="109">
        <v>603.81284513111723</v>
      </c>
      <c r="I33" s="110">
        <v>60985.097358242841</v>
      </c>
      <c r="J33" s="110">
        <v>603.81284513111723</v>
      </c>
      <c r="K33" s="110">
        <v>60381.284513111721</v>
      </c>
      <c r="L33" s="110">
        <v>16226</v>
      </c>
    </row>
    <row r="34" spans="1:12" ht="12" customHeight="1" x14ac:dyDescent="0.2">
      <c r="A34" s="9"/>
      <c r="B34" s="105">
        <v>29</v>
      </c>
      <c r="C34" s="106" t="s">
        <v>2067</v>
      </c>
      <c r="D34" s="107" t="s">
        <v>8297</v>
      </c>
      <c r="E34" s="105">
        <v>1</v>
      </c>
      <c r="F34" s="108">
        <v>2689</v>
      </c>
      <c r="G34" s="109">
        <v>10006.48798568701</v>
      </c>
      <c r="H34" s="109">
        <v>100.06487985687011</v>
      </c>
      <c r="I34" s="110">
        <v>10106.552865543881</v>
      </c>
      <c r="J34" s="110">
        <v>100.06487985687011</v>
      </c>
      <c r="K34" s="110">
        <v>10006.48798568701</v>
      </c>
      <c r="L34" s="110">
        <v>2689</v>
      </c>
    </row>
    <row r="35" spans="1:12" ht="12" customHeight="1" x14ac:dyDescent="0.2">
      <c r="A35" s="9"/>
      <c r="B35" s="105">
        <v>30</v>
      </c>
      <c r="C35" s="106" t="s">
        <v>2068</v>
      </c>
      <c r="D35" s="107" t="s">
        <v>8298</v>
      </c>
      <c r="E35" s="105">
        <v>1</v>
      </c>
      <c r="F35" s="108">
        <v>7106</v>
      </c>
      <c r="G35" s="109">
        <v>26443.326004571176</v>
      </c>
      <c r="H35" s="109">
        <v>264.43326004571179</v>
      </c>
      <c r="I35" s="110">
        <v>26707.759264616889</v>
      </c>
      <c r="J35" s="110">
        <v>264.43326004571179</v>
      </c>
      <c r="K35" s="110">
        <v>26443.326004571176</v>
      </c>
      <c r="L35" s="110">
        <v>7106</v>
      </c>
    </row>
    <row r="36" spans="1:12" ht="12" customHeight="1" x14ac:dyDescent="0.2">
      <c r="A36" s="9"/>
      <c r="B36" s="105">
        <v>31</v>
      </c>
      <c r="C36" s="106" t="s">
        <v>2069</v>
      </c>
      <c r="D36" s="107" t="s">
        <v>8299</v>
      </c>
      <c r="E36" s="105">
        <v>2</v>
      </c>
      <c r="F36" s="108">
        <v>6802</v>
      </c>
      <c r="G36" s="109">
        <v>50624.121441906318</v>
      </c>
      <c r="H36" s="109">
        <v>506.24121441906317</v>
      </c>
      <c r="I36" s="110">
        <v>51130.362656325378</v>
      </c>
      <c r="J36" s="110">
        <v>506.24121441906317</v>
      </c>
      <c r="K36" s="110">
        <v>50624.121441906318</v>
      </c>
      <c r="L36" s="110">
        <v>13604</v>
      </c>
    </row>
    <row r="37" spans="1:12" ht="12" customHeight="1" x14ac:dyDescent="0.2">
      <c r="A37" s="9"/>
      <c r="B37" s="105">
        <v>32</v>
      </c>
      <c r="C37" s="106" t="s">
        <v>2070</v>
      </c>
      <c r="D37" s="107" t="s">
        <v>8300</v>
      </c>
      <c r="E37" s="105">
        <v>2</v>
      </c>
      <c r="F37" s="108">
        <v>9331</v>
      </c>
      <c r="G37" s="109">
        <v>69446.29185157716</v>
      </c>
      <c r="H37" s="109">
        <v>694.46291851577166</v>
      </c>
      <c r="I37" s="110">
        <v>70140.754770092928</v>
      </c>
      <c r="J37" s="110">
        <v>694.46291851577166</v>
      </c>
      <c r="K37" s="110">
        <v>69446.29185157716</v>
      </c>
      <c r="L37" s="110">
        <v>18662</v>
      </c>
    </row>
    <row r="38" spans="1:12" ht="12" customHeight="1" x14ac:dyDescent="0.2">
      <c r="A38" s="9"/>
      <c r="B38" s="105">
        <v>33</v>
      </c>
      <c r="C38" s="106" t="s">
        <v>2071</v>
      </c>
      <c r="D38" s="107" t="s">
        <v>8301</v>
      </c>
      <c r="E38" s="105">
        <v>1</v>
      </c>
      <c r="F38" s="108">
        <v>1706</v>
      </c>
      <c r="G38" s="109">
        <v>6348.4821508300629</v>
      </c>
      <c r="H38" s="109">
        <v>63.484821508300634</v>
      </c>
      <c r="I38" s="110">
        <v>6411.9669723383631</v>
      </c>
      <c r="J38" s="110">
        <v>63.484821508300634</v>
      </c>
      <c r="K38" s="110">
        <v>6348.4821508300629</v>
      </c>
      <c r="L38" s="110">
        <v>1706</v>
      </c>
    </row>
    <row r="39" spans="1:12" ht="12" customHeight="1" x14ac:dyDescent="0.2">
      <c r="A39" s="9"/>
      <c r="B39" s="105">
        <v>34</v>
      </c>
      <c r="C39" s="106" t="s">
        <v>2072</v>
      </c>
      <c r="D39" s="107" t="s">
        <v>8302</v>
      </c>
      <c r="E39" s="105">
        <v>1</v>
      </c>
      <c r="F39" s="108">
        <v>4028</v>
      </c>
      <c r="G39" s="109">
        <v>14989.26500793874</v>
      </c>
      <c r="H39" s="109">
        <v>149.89265007938741</v>
      </c>
      <c r="I39" s="110">
        <v>15139.157658018128</v>
      </c>
      <c r="J39" s="110">
        <v>149.89265007938741</v>
      </c>
      <c r="K39" s="110">
        <v>14989.26500793874</v>
      </c>
      <c r="L39" s="110">
        <v>4028</v>
      </c>
    </row>
    <row r="40" spans="1:12" ht="12" customHeight="1" x14ac:dyDescent="0.2">
      <c r="A40" s="9"/>
      <c r="B40" s="105">
        <v>35</v>
      </c>
      <c r="C40" s="106" t="s">
        <v>2073</v>
      </c>
      <c r="D40" s="107" t="s">
        <v>8303</v>
      </c>
      <c r="E40" s="105">
        <v>1</v>
      </c>
      <c r="F40" s="108">
        <v>5527</v>
      </c>
      <c r="G40" s="109">
        <v>20567.44481104206</v>
      </c>
      <c r="H40" s="109">
        <v>205.6744481104206</v>
      </c>
      <c r="I40" s="110">
        <v>20773.119259152481</v>
      </c>
      <c r="J40" s="110">
        <v>205.6744481104206</v>
      </c>
      <c r="K40" s="110">
        <v>20567.44481104206</v>
      </c>
      <c r="L40" s="110">
        <v>5527</v>
      </c>
    </row>
    <row r="41" spans="1:12" ht="12" customHeight="1" x14ac:dyDescent="0.2">
      <c r="A41" s="9"/>
      <c r="B41" s="105">
        <v>36</v>
      </c>
      <c r="C41" s="106" t="s">
        <v>2074</v>
      </c>
      <c r="D41" s="107" t="s">
        <v>8304</v>
      </c>
      <c r="E41" s="105">
        <v>1</v>
      </c>
      <c r="F41" s="108">
        <v>6777</v>
      </c>
      <c r="G41" s="109">
        <v>25219.029036445096</v>
      </c>
      <c r="H41" s="109">
        <v>252.19029036445096</v>
      </c>
      <c r="I41" s="110">
        <v>25471.219326809547</v>
      </c>
      <c r="J41" s="110">
        <v>252.19029036445096</v>
      </c>
      <c r="K41" s="110">
        <v>25219.029036445096</v>
      </c>
      <c r="L41" s="110">
        <v>6777</v>
      </c>
    </row>
    <row r="42" spans="1:12" ht="12" customHeight="1" x14ac:dyDescent="0.2">
      <c r="A42" s="9"/>
      <c r="B42" s="105">
        <v>37</v>
      </c>
      <c r="C42" s="106" t="s">
        <v>2075</v>
      </c>
      <c r="D42" s="107" t="s">
        <v>8305</v>
      </c>
      <c r="E42" s="105">
        <v>1</v>
      </c>
      <c r="F42" s="108">
        <v>1815</v>
      </c>
      <c r="G42" s="109">
        <v>6754.1002952852077</v>
      </c>
      <c r="H42" s="109">
        <v>67.541002952852082</v>
      </c>
      <c r="I42" s="110">
        <v>6821.6412982380598</v>
      </c>
      <c r="J42" s="110">
        <v>67.541002952852082</v>
      </c>
      <c r="K42" s="110">
        <v>6754.1002952852077</v>
      </c>
      <c r="L42" s="110">
        <v>1815</v>
      </c>
    </row>
    <row r="43" spans="1:12" ht="12" customHeight="1" x14ac:dyDescent="0.2">
      <c r="A43" s="9"/>
      <c r="B43" s="105">
        <v>38</v>
      </c>
      <c r="C43" s="106" t="s">
        <v>2076</v>
      </c>
      <c r="D43" s="107" t="s">
        <v>8306</v>
      </c>
      <c r="E43" s="105">
        <v>1</v>
      </c>
      <c r="F43" s="108">
        <v>4436</v>
      </c>
      <c r="G43" s="109">
        <v>16507.542099110291</v>
      </c>
      <c r="H43" s="109">
        <v>165.0754209911029</v>
      </c>
      <c r="I43" s="110">
        <v>16672.617520101394</v>
      </c>
      <c r="J43" s="110">
        <v>165.0754209911029</v>
      </c>
      <c r="K43" s="110">
        <v>16507.542099110291</v>
      </c>
      <c r="L43" s="110">
        <v>4436</v>
      </c>
    </row>
    <row r="44" spans="1:12" ht="12" customHeight="1" x14ac:dyDescent="0.2">
      <c r="A44" s="9"/>
      <c r="B44" s="105">
        <v>39</v>
      </c>
      <c r="C44" s="106" t="s">
        <v>2077</v>
      </c>
      <c r="D44" s="107" t="s">
        <v>8307</v>
      </c>
      <c r="E44" s="105">
        <v>1</v>
      </c>
      <c r="F44" s="108">
        <v>6100</v>
      </c>
      <c r="G44" s="109">
        <v>22699.731019966814</v>
      </c>
      <c r="H44" s="109">
        <v>226.99731019966814</v>
      </c>
      <c r="I44" s="110">
        <v>22926.728330166483</v>
      </c>
      <c r="J44" s="110">
        <v>226.99731019966814</v>
      </c>
      <c r="K44" s="110">
        <v>22699.731019966814</v>
      </c>
      <c r="L44" s="110">
        <v>6100</v>
      </c>
    </row>
    <row r="45" spans="1:12" ht="12" customHeight="1" x14ac:dyDescent="0.2">
      <c r="A45" s="9"/>
      <c r="B45" s="105">
        <v>40</v>
      </c>
      <c r="C45" s="106" t="s">
        <v>2078</v>
      </c>
      <c r="D45" s="107" t="s">
        <v>8308</v>
      </c>
      <c r="E45" s="105">
        <v>1</v>
      </c>
      <c r="F45" s="108">
        <v>7499</v>
      </c>
      <c r="G45" s="109">
        <v>27905.784085037889</v>
      </c>
      <c r="H45" s="109">
        <v>279.05784085037891</v>
      </c>
      <c r="I45" s="110">
        <v>28184.841925888268</v>
      </c>
      <c r="J45" s="110">
        <v>279.05784085037891</v>
      </c>
      <c r="K45" s="110">
        <v>27905.784085037889</v>
      </c>
      <c r="L45" s="110">
        <v>7499</v>
      </c>
    </row>
    <row r="46" spans="1:12" ht="12" customHeight="1" x14ac:dyDescent="0.2">
      <c r="A46" s="9"/>
      <c r="B46" s="105">
        <v>41</v>
      </c>
      <c r="C46" s="106" t="s">
        <v>2079</v>
      </c>
      <c r="D46" s="107" t="s">
        <v>8309</v>
      </c>
      <c r="E46" s="105">
        <v>1</v>
      </c>
      <c r="F46" s="108">
        <v>1921</v>
      </c>
      <c r="G46" s="109">
        <v>7148.5546375993845</v>
      </c>
      <c r="H46" s="109">
        <v>71.485546375993849</v>
      </c>
      <c r="I46" s="110">
        <v>7220.0401839753786</v>
      </c>
      <c r="J46" s="110">
        <v>71.485546375993849</v>
      </c>
      <c r="K46" s="110">
        <v>7148.5546375993845</v>
      </c>
      <c r="L46" s="110">
        <v>1921</v>
      </c>
    </row>
    <row r="47" spans="1:12" ht="12" customHeight="1" x14ac:dyDescent="0.2">
      <c r="A47" s="9"/>
      <c r="B47" s="105">
        <v>42</v>
      </c>
      <c r="C47" s="106" t="s">
        <v>2080</v>
      </c>
      <c r="D47" s="107" t="s">
        <v>8310</v>
      </c>
      <c r="E47" s="105">
        <v>1</v>
      </c>
      <c r="F47" s="108">
        <v>4793</v>
      </c>
      <c r="G47" s="109">
        <v>17836.034553885398</v>
      </c>
      <c r="H47" s="109">
        <v>178.36034553885398</v>
      </c>
      <c r="I47" s="110">
        <v>18014.394899424253</v>
      </c>
      <c r="J47" s="110">
        <v>178.36034553885398</v>
      </c>
      <c r="K47" s="110">
        <v>17836.034553885398</v>
      </c>
      <c r="L47" s="110">
        <v>4793</v>
      </c>
    </row>
    <row r="48" spans="1:12" ht="12" customHeight="1" x14ac:dyDescent="0.2">
      <c r="A48" s="9"/>
      <c r="B48" s="105">
        <v>43</v>
      </c>
      <c r="C48" s="106" t="s">
        <v>2081</v>
      </c>
      <c r="D48" s="107" t="s">
        <v>8311</v>
      </c>
      <c r="E48" s="105">
        <v>1</v>
      </c>
      <c r="F48" s="108">
        <v>6619</v>
      </c>
      <c r="G48" s="109">
        <v>24631.068790354155</v>
      </c>
      <c r="H48" s="109">
        <v>246.31068790354155</v>
      </c>
      <c r="I48" s="110">
        <v>24877.379478257695</v>
      </c>
      <c r="J48" s="110">
        <v>246.31068790354155</v>
      </c>
      <c r="K48" s="110">
        <v>24631.068790354155</v>
      </c>
      <c r="L48" s="110">
        <v>6619</v>
      </c>
    </row>
    <row r="49" spans="1:12" ht="12" customHeight="1" x14ac:dyDescent="0.2">
      <c r="A49" s="9"/>
      <c r="B49" s="105">
        <v>44</v>
      </c>
      <c r="C49" s="106" t="s">
        <v>2082</v>
      </c>
      <c r="D49" s="107" t="s">
        <v>8312</v>
      </c>
      <c r="E49" s="105">
        <v>1</v>
      </c>
      <c r="F49" s="108">
        <v>8143</v>
      </c>
      <c r="G49" s="109">
        <v>30302.280277965532</v>
      </c>
      <c r="H49" s="109">
        <v>303.02280277965531</v>
      </c>
      <c r="I49" s="110">
        <v>30605.303080745187</v>
      </c>
      <c r="J49" s="110">
        <v>303.02280277965531</v>
      </c>
      <c r="K49" s="110">
        <v>30302.280277965532</v>
      </c>
      <c r="L49" s="110">
        <v>8143</v>
      </c>
    </row>
    <row r="50" spans="1:12" ht="12" customHeight="1" x14ac:dyDescent="0.2">
      <c r="A50" s="9"/>
      <c r="B50" s="105">
        <v>45</v>
      </c>
      <c r="C50" s="106" t="s">
        <v>2083</v>
      </c>
      <c r="D50" s="107" t="s">
        <v>8297</v>
      </c>
      <c r="E50" s="105">
        <v>1</v>
      </c>
      <c r="F50" s="108">
        <v>2689</v>
      </c>
      <c r="G50" s="109">
        <v>10006.48798568701</v>
      </c>
      <c r="H50" s="109">
        <v>100.06487985687011</v>
      </c>
      <c r="I50" s="110">
        <v>10106.552865543881</v>
      </c>
      <c r="J50" s="110">
        <v>100.06487985687011</v>
      </c>
      <c r="K50" s="110">
        <v>10006.48798568701</v>
      </c>
      <c r="L50" s="110">
        <v>2689</v>
      </c>
    </row>
    <row r="51" spans="1:12" ht="12" customHeight="1" x14ac:dyDescent="0.2">
      <c r="A51" s="9"/>
      <c r="B51" s="105">
        <v>46</v>
      </c>
      <c r="C51" s="106" t="s">
        <v>2084</v>
      </c>
      <c r="D51" s="107" t="s">
        <v>8313</v>
      </c>
      <c r="E51" s="105">
        <v>1</v>
      </c>
      <c r="F51" s="108">
        <v>5810</v>
      </c>
      <c r="G51" s="109">
        <v>21620.56347967331</v>
      </c>
      <c r="H51" s="109">
        <v>216.20563479673311</v>
      </c>
      <c r="I51" s="110">
        <v>21836.769114470044</v>
      </c>
      <c r="J51" s="110">
        <v>216.20563479673311</v>
      </c>
      <c r="K51" s="110">
        <v>21620.56347967331</v>
      </c>
      <c r="L51" s="110">
        <v>5810</v>
      </c>
    </row>
    <row r="52" spans="1:12" ht="12" customHeight="1" x14ac:dyDescent="0.2">
      <c r="A52" s="9"/>
      <c r="B52" s="105">
        <v>47</v>
      </c>
      <c r="C52" s="106" t="s">
        <v>2085</v>
      </c>
      <c r="D52" s="107" t="s">
        <v>8314</v>
      </c>
      <c r="E52" s="105">
        <v>2</v>
      </c>
      <c r="F52" s="108">
        <v>5780</v>
      </c>
      <c r="G52" s="109">
        <v>43017.85091652727</v>
      </c>
      <c r="H52" s="109">
        <v>430.17850916527271</v>
      </c>
      <c r="I52" s="110">
        <v>43448.029425692541</v>
      </c>
      <c r="J52" s="110">
        <v>430.17850916527271</v>
      </c>
      <c r="K52" s="110">
        <v>43017.85091652727</v>
      </c>
      <c r="L52" s="110">
        <v>11560</v>
      </c>
    </row>
    <row r="53" spans="1:12" ht="12" customHeight="1" x14ac:dyDescent="0.2">
      <c r="A53" s="9"/>
      <c r="B53" s="105">
        <v>48</v>
      </c>
      <c r="C53" s="106" t="s">
        <v>2086</v>
      </c>
      <c r="D53" s="107" t="s">
        <v>8315</v>
      </c>
      <c r="E53" s="105">
        <v>2</v>
      </c>
      <c r="F53" s="108">
        <v>7824</v>
      </c>
      <c r="G53" s="109">
        <v>58230.391967285359</v>
      </c>
      <c r="H53" s="109">
        <v>582.30391967285357</v>
      </c>
      <c r="I53" s="110">
        <v>58812.695886958216</v>
      </c>
      <c r="J53" s="110">
        <v>582.30391967285357</v>
      </c>
      <c r="K53" s="110">
        <v>58230.391967285359</v>
      </c>
      <c r="L53" s="110">
        <v>15648</v>
      </c>
    </row>
    <row r="54" spans="1:12" ht="12" customHeight="1" x14ac:dyDescent="0.2">
      <c r="A54" s="9"/>
      <c r="B54" s="105">
        <v>49</v>
      </c>
      <c r="C54" s="106" t="s">
        <v>2087</v>
      </c>
      <c r="D54" s="107" t="s">
        <v>8316</v>
      </c>
      <c r="E54" s="105">
        <v>1</v>
      </c>
      <c r="F54" s="108">
        <v>2903</v>
      </c>
      <c r="G54" s="109">
        <v>10802.839205076009</v>
      </c>
      <c r="H54" s="109">
        <v>108.02839205076009</v>
      </c>
      <c r="I54" s="110">
        <v>10910.867597126769</v>
      </c>
      <c r="J54" s="110">
        <v>108.02839205076009</v>
      </c>
      <c r="K54" s="110">
        <v>10802.839205076009</v>
      </c>
      <c r="L54" s="110">
        <v>2903</v>
      </c>
    </row>
    <row r="55" spans="1:12" ht="12" customHeight="1" x14ac:dyDescent="0.2">
      <c r="A55" s="9"/>
      <c r="B55" s="105">
        <v>50</v>
      </c>
      <c r="C55" s="106" t="s">
        <v>2088</v>
      </c>
      <c r="D55" s="107" t="s">
        <v>8317</v>
      </c>
      <c r="E55" s="105">
        <v>1</v>
      </c>
      <c r="F55" s="108">
        <v>6461</v>
      </c>
      <c r="G55" s="109">
        <v>24043.10854426321</v>
      </c>
      <c r="H55" s="109">
        <v>240.43108544263211</v>
      </c>
      <c r="I55" s="110">
        <v>24283.539629705843</v>
      </c>
      <c r="J55" s="110">
        <v>240.43108544263211</v>
      </c>
      <c r="K55" s="110">
        <v>24043.10854426321</v>
      </c>
      <c r="L55" s="110">
        <v>6461</v>
      </c>
    </row>
    <row r="56" spans="1:12" ht="12" customHeight="1" x14ac:dyDescent="0.2">
      <c r="A56" s="9"/>
      <c r="B56" s="105">
        <v>51</v>
      </c>
      <c r="C56" s="106" t="s">
        <v>2089</v>
      </c>
      <c r="D56" s="107" t="s">
        <v>8318</v>
      </c>
      <c r="E56" s="105">
        <v>2</v>
      </c>
      <c r="F56" s="108">
        <v>6375</v>
      </c>
      <c r="G56" s="109">
        <v>47446.159099110962</v>
      </c>
      <c r="H56" s="109">
        <v>474.46159099110963</v>
      </c>
      <c r="I56" s="110">
        <v>47920.620690102071</v>
      </c>
      <c r="J56" s="110">
        <v>474.46159099110963</v>
      </c>
      <c r="K56" s="110">
        <v>47446.159099110962</v>
      </c>
      <c r="L56" s="110">
        <v>12750</v>
      </c>
    </row>
    <row r="57" spans="1:12" ht="12" customHeight="1" x14ac:dyDescent="0.2">
      <c r="A57" s="9"/>
      <c r="B57" s="105">
        <v>52</v>
      </c>
      <c r="C57" s="106" t="s">
        <v>2090</v>
      </c>
      <c r="D57" s="107" t="s">
        <v>8319</v>
      </c>
      <c r="E57" s="105">
        <v>2</v>
      </c>
      <c r="F57" s="108">
        <v>8682</v>
      </c>
      <c r="G57" s="109">
        <v>64616.086791918642</v>
      </c>
      <c r="H57" s="109">
        <v>646.16086791918644</v>
      </c>
      <c r="I57" s="110">
        <v>65262.247659837827</v>
      </c>
      <c r="J57" s="110">
        <v>646.16086791918644</v>
      </c>
      <c r="K57" s="110">
        <v>64616.086791918642</v>
      </c>
      <c r="L57" s="110">
        <v>17364</v>
      </c>
    </row>
    <row r="58" spans="1:12" ht="12" customHeight="1" x14ac:dyDescent="0.2">
      <c r="A58" s="9"/>
      <c r="B58" s="105">
        <v>53</v>
      </c>
      <c r="C58" s="106" t="s">
        <v>2091</v>
      </c>
      <c r="D58" s="107" t="s">
        <v>8320</v>
      </c>
      <c r="E58" s="105">
        <v>1</v>
      </c>
      <c r="F58" s="108">
        <v>3108</v>
      </c>
      <c r="G58" s="109">
        <v>11565.699018042107</v>
      </c>
      <c r="H58" s="109">
        <v>115.65699018042108</v>
      </c>
      <c r="I58" s="110">
        <v>11681.356008222529</v>
      </c>
      <c r="J58" s="110">
        <v>115.65699018042108</v>
      </c>
      <c r="K58" s="110">
        <v>11565.699018042107</v>
      </c>
      <c r="L58" s="110">
        <v>3108</v>
      </c>
    </row>
    <row r="59" spans="1:12" ht="12" customHeight="1" x14ac:dyDescent="0.2">
      <c r="A59" s="9"/>
      <c r="B59" s="105">
        <v>54</v>
      </c>
      <c r="C59" s="106" t="s">
        <v>2092</v>
      </c>
      <c r="D59" s="107" t="s">
        <v>8321</v>
      </c>
      <c r="E59" s="105">
        <v>1</v>
      </c>
      <c r="F59" s="108">
        <v>7023</v>
      </c>
      <c r="G59" s="109">
        <v>26134.460812004414</v>
      </c>
      <c r="H59" s="109">
        <v>261.34460812004414</v>
      </c>
      <c r="I59" s="110">
        <v>26395.805420124459</v>
      </c>
      <c r="J59" s="110">
        <v>261.34460812004414</v>
      </c>
      <c r="K59" s="110">
        <v>26134.460812004414</v>
      </c>
      <c r="L59" s="110">
        <v>7023</v>
      </c>
    </row>
    <row r="60" spans="1:12" ht="12" customHeight="1" x14ac:dyDescent="0.2">
      <c r="A60" s="9"/>
      <c r="B60" s="105">
        <v>55</v>
      </c>
      <c r="C60" s="106" t="s">
        <v>2093</v>
      </c>
      <c r="D60" s="107" t="s">
        <v>8322</v>
      </c>
      <c r="E60" s="105">
        <v>2</v>
      </c>
      <c r="F60" s="108">
        <v>6941</v>
      </c>
      <c r="G60" s="109">
        <v>51658.633773635949</v>
      </c>
      <c r="H60" s="109">
        <v>516.5863377363595</v>
      </c>
      <c r="I60" s="110">
        <v>52175.220111372306</v>
      </c>
      <c r="J60" s="110">
        <v>516.5863377363595</v>
      </c>
      <c r="K60" s="110">
        <v>51658.633773635949</v>
      </c>
      <c r="L60" s="110">
        <v>13882</v>
      </c>
    </row>
    <row r="61" spans="1:12" ht="12" customHeight="1" x14ac:dyDescent="0.2">
      <c r="A61" s="9"/>
      <c r="B61" s="105">
        <v>56</v>
      </c>
      <c r="C61" s="106" t="s">
        <v>2094</v>
      </c>
      <c r="D61" s="107" t="s">
        <v>8323</v>
      </c>
      <c r="E61" s="105">
        <v>2</v>
      </c>
      <c r="F61" s="108">
        <v>9425</v>
      </c>
      <c r="G61" s="109">
        <v>70145.890119077769</v>
      </c>
      <c r="H61" s="109">
        <v>701.45890119077774</v>
      </c>
      <c r="I61" s="110">
        <v>70847.34902026855</v>
      </c>
      <c r="J61" s="110">
        <v>701.45890119077774</v>
      </c>
      <c r="K61" s="110">
        <v>70145.890119077769</v>
      </c>
      <c r="L61" s="110">
        <v>18850</v>
      </c>
    </row>
    <row r="62" spans="1:12" ht="12" customHeight="1" x14ac:dyDescent="0.2">
      <c r="A62" s="9"/>
      <c r="B62" s="105">
        <v>57</v>
      </c>
      <c r="C62" s="106" t="s">
        <v>2095</v>
      </c>
      <c r="D62" s="107" t="s">
        <v>8301</v>
      </c>
      <c r="E62" s="105">
        <v>1</v>
      </c>
      <c r="F62" s="108">
        <v>1706</v>
      </c>
      <c r="G62" s="109">
        <v>6348.4821508300629</v>
      </c>
      <c r="H62" s="109">
        <v>63.484821508300634</v>
      </c>
      <c r="I62" s="110">
        <v>6411.9669723383631</v>
      </c>
      <c r="J62" s="110">
        <v>63.484821508300634</v>
      </c>
      <c r="K62" s="110">
        <v>6348.4821508300629</v>
      </c>
      <c r="L62" s="110">
        <v>1706</v>
      </c>
    </row>
    <row r="63" spans="1:12" ht="12" customHeight="1" x14ac:dyDescent="0.2">
      <c r="A63" s="9"/>
      <c r="B63" s="105">
        <v>58</v>
      </c>
      <c r="C63" s="106" t="s">
        <v>2096</v>
      </c>
      <c r="D63" s="107" t="s">
        <v>8306</v>
      </c>
      <c r="E63" s="105">
        <v>1</v>
      </c>
      <c r="F63" s="108">
        <v>4436</v>
      </c>
      <c r="G63" s="109">
        <v>16507.542099110291</v>
      </c>
      <c r="H63" s="109">
        <v>165.0754209911029</v>
      </c>
      <c r="I63" s="110">
        <v>16672.617520101394</v>
      </c>
      <c r="J63" s="110">
        <v>165.0754209911029</v>
      </c>
      <c r="K63" s="110">
        <v>16507.542099110291</v>
      </c>
      <c r="L63" s="110">
        <v>4436</v>
      </c>
    </row>
    <row r="64" spans="1:12" ht="12" customHeight="1" x14ac:dyDescent="0.2">
      <c r="A64" s="9"/>
      <c r="B64" s="105">
        <v>59</v>
      </c>
      <c r="C64" s="106" t="s">
        <v>2097</v>
      </c>
      <c r="D64" s="107" t="s">
        <v>8324</v>
      </c>
      <c r="E64" s="105">
        <v>1</v>
      </c>
      <c r="F64" s="108">
        <v>6183</v>
      </c>
      <c r="G64" s="109">
        <v>23008.596212533575</v>
      </c>
      <c r="H64" s="109">
        <v>230.08596212533575</v>
      </c>
      <c r="I64" s="110">
        <v>23238.682174658912</v>
      </c>
      <c r="J64" s="110">
        <v>230.08596212533575</v>
      </c>
      <c r="K64" s="110">
        <v>23008.596212533575</v>
      </c>
      <c r="L64" s="110">
        <v>6183</v>
      </c>
    </row>
    <row r="65" spans="1:12" ht="12" customHeight="1" x14ac:dyDescent="0.2">
      <c r="A65" s="9"/>
      <c r="B65" s="105">
        <v>60</v>
      </c>
      <c r="C65" s="106" t="s">
        <v>2098</v>
      </c>
      <c r="D65" s="107" t="s">
        <v>8325</v>
      </c>
      <c r="E65" s="105">
        <v>1</v>
      </c>
      <c r="F65" s="108">
        <v>7630</v>
      </c>
      <c r="G65" s="109">
        <v>28393.270111860129</v>
      </c>
      <c r="H65" s="109">
        <v>283.9327011186013</v>
      </c>
      <c r="I65" s="110">
        <v>28677.202812978729</v>
      </c>
      <c r="J65" s="110">
        <v>283.9327011186013</v>
      </c>
      <c r="K65" s="110">
        <v>28393.270111860129</v>
      </c>
      <c r="L65" s="110">
        <v>7630</v>
      </c>
    </row>
    <row r="66" spans="1:12" ht="12" customHeight="1" x14ac:dyDescent="0.2">
      <c r="A66" s="9"/>
      <c r="B66" s="105">
        <v>61</v>
      </c>
      <c r="C66" s="106" t="s">
        <v>2099</v>
      </c>
      <c r="D66" s="107" t="s">
        <v>8305</v>
      </c>
      <c r="E66" s="105">
        <v>1</v>
      </c>
      <c r="F66" s="108">
        <v>1815</v>
      </c>
      <c r="G66" s="109">
        <v>6754.1002952852077</v>
      </c>
      <c r="H66" s="109">
        <v>67.541002952852082</v>
      </c>
      <c r="I66" s="110">
        <v>6821.6412982380598</v>
      </c>
      <c r="J66" s="110">
        <v>67.541002952852082</v>
      </c>
      <c r="K66" s="110">
        <v>6754.1002952852077</v>
      </c>
      <c r="L66" s="110">
        <v>1815</v>
      </c>
    </row>
    <row r="67" spans="1:12" ht="12" customHeight="1" x14ac:dyDescent="0.2">
      <c r="A67" s="9"/>
      <c r="B67" s="105">
        <v>62</v>
      </c>
      <c r="C67" s="106" t="s">
        <v>2100</v>
      </c>
      <c r="D67" s="107" t="s">
        <v>8326</v>
      </c>
      <c r="E67" s="105">
        <v>1</v>
      </c>
      <c r="F67" s="108">
        <v>4888</v>
      </c>
      <c r="G67" s="109">
        <v>18189.554955016029</v>
      </c>
      <c r="H67" s="109">
        <v>181.8955495501603</v>
      </c>
      <c r="I67" s="110">
        <v>18371.45050456619</v>
      </c>
      <c r="J67" s="110">
        <v>181.8955495501603</v>
      </c>
      <c r="K67" s="110">
        <v>18189.554955016029</v>
      </c>
      <c r="L67" s="110">
        <v>4888</v>
      </c>
    </row>
    <row r="68" spans="1:12" ht="12" customHeight="1" x14ac:dyDescent="0.2">
      <c r="A68" s="9"/>
      <c r="B68" s="105">
        <v>63</v>
      </c>
      <c r="C68" s="106" t="s">
        <v>2101</v>
      </c>
      <c r="D68" s="107" t="s">
        <v>8327</v>
      </c>
      <c r="E68" s="105">
        <v>1</v>
      </c>
      <c r="F68" s="108">
        <v>6857</v>
      </c>
      <c r="G68" s="109">
        <v>25516.73042687089</v>
      </c>
      <c r="H68" s="109">
        <v>255.1673042687089</v>
      </c>
      <c r="I68" s="110">
        <v>25771.897731139601</v>
      </c>
      <c r="J68" s="110">
        <v>255.1673042687089</v>
      </c>
      <c r="K68" s="110">
        <v>25516.73042687089</v>
      </c>
      <c r="L68" s="110">
        <v>6857</v>
      </c>
    </row>
    <row r="69" spans="1:12" ht="12" customHeight="1" x14ac:dyDescent="0.2">
      <c r="A69" s="9"/>
      <c r="B69" s="105">
        <v>64</v>
      </c>
      <c r="C69" s="106" t="s">
        <v>2102</v>
      </c>
      <c r="D69" s="107" t="s">
        <v>8328</v>
      </c>
      <c r="E69" s="105">
        <v>1</v>
      </c>
      <c r="F69" s="108">
        <v>8475</v>
      </c>
      <c r="G69" s="109">
        <v>31537.741048232579</v>
      </c>
      <c r="H69" s="109">
        <v>315.37741048232579</v>
      </c>
      <c r="I69" s="110">
        <v>31853.118458714904</v>
      </c>
      <c r="J69" s="110">
        <v>315.37741048232579</v>
      </c>
      <c r="K69" s="110">
        <v>31537.741048232579</v>
      </c>
      <c r="L69" s="110">
        <v>8475</v>
      </c>
    </row>
    <row r="70" spans="1:12" ht="12" customHeight="1" x14ac:dyDescent="0.2">
      <c r="A70" s="9"/>
      <c r="B70" s="105">
        <v>65</v>
      </c>
      <c r="C70" s="106" t="s">
        <v>2103</v>
      </c>
      <c r="D70" s="107" t="s">
        <v>8309</v>
      </c>
      <c r="E70" s="105">
        <v>1</v>
      </c>
      <c r="F70" s="108">
        <v>1921</v>
      </c>
      <c r="G70" s="109">
        <v>7148.5546375993845</v>
      </c>
      <c r="H70" s="109">
        <v>71.485546375993849</v>
      </c>
      <c r="I70" s="110">
        <v>7220.0401839753786</v>
      </c>
      <c r="J70" s="110">
        <v>71.485546375993849</v>
      </c>
      <c r="K70" s="110">
        <v>7148.5546375993845</v>
      </c>
      <c r="L70" s="110">
        <v>1921</v>
      </c>
    </row>
    <row r="71" spans="1:12" ht="12" customHeight="1" x14ac:dyDescent="0.2">
      <c r="A71" s="9"/>
      <c r="B71" s="105">
        <v>66</v>
      </c>
      <c r="C71" s="106" t="s">
        <v>2104</v>
      </c>
      <c r="D71" s="107" t="s">
        <v>8329</v>
      </c>
      <c r="E71" s="105">
        <v>1</v>
      </c>
      <c r="F71" s="108">
        <v>5288</v>
      </c>
      <c r="G71" s="109">
        <v>19678.061907145002</v>
      </c>
      <c r="H71" s="109">
        <v>196.78061907145002</v>
      </c>
      <c r="I71" s="110">
        <v>19874.842526216453</v>
      </c>
      <c r="J71" s="110">
        <v>196.78061907145002</v>
      </c>
      <c r="K71" s="110">
        <v>19678.061907145002</v>
      </c>
      <c r="L71" s="110">
        <v>5288</v>
      </c>
    </row>
    <row r="72" spans="1:12" ht="12" customHeight="1" x14ac:dyDescent="0.2">
      <c r="A72" s="9"/>
      <c r="B72" s="105">
        <v>67</v>
      </c>
      <c r="C72" s="106" t="s">
        <v>2105</v>
      </c>
      <c r="D72" s="107" t="s">
        <v>8330</v>
      </c>
      <c r="E72" s="105">
        <v>1</v>
      </c>
      <c r="F72" s="108">
        <v>7396</v>
      </c>
      <c r="G72" s="109">
        <v>27522.493544864679</v>
      </c>
      <c r="H72" s="109">
        <v>275.22493544864682</v>
      </c>
      <c r="I72" s="110">
        <v>27797.718480313328</v>
      </c>
      <c r="J72" s="110">
        <v>275.22493544864682</v>
      </c>
      <c r="K72" s="110">
        <v>27522.493544864679</v>
      </c>
      <c r="L72" s="110">
        <v>7396</v>
      </c>
    </row>
    <row r="73" spans="1:12" ht="12" customHeight="1" x14ac:dyDescent="0.2">
      <c r="A73" s="9"/>
      <c r="B73" s="105">
        <v>68</v>
      </c>
      <c r="C73" s="106" t="s">
        <v>2106</v>
      </c>
      <c r="D73" s="107" t="s">
        <v>8331</v>
      </c>
      <c r="E73" s="105">
        <v>1</v>
      </c>
      <c r="F73" s="108">
        <v>9179</v>
      </c>
      <c r="G73" s="109">
        <v>34157.51328397957</v>
      </c>
      <c r="H73" s="109">
        <v>341.57513283979569</v>
      </c>
      <c r="I73" s="110">
        <v>34499.088416819366</v>
      </c>
      <c r="J73" s="110">
        <v>341.57513283979569</v>
      </c>
      <c r="K73" s="110">
        <v>34157.51328397957</v>
      </c>
      <c r="L73" s="110">
        <v>9179</v>
      </c>
    </row>
    <row r="74" spans="1:12" ht="12" customHeight="1" x14ac:dyDescent="0.2">
      <c r="A74" s="9"/>
      <c r="B74" s="105">
        <v>69</v>
      </c>
      <c r="C74" s="106" t="s">
        <v>2107</v>
      </c>
      <c r="D74" s="107" t="s">
        <v>8332</v>
      </c>
      <c r="E74" s="105">
        <v>1</v>
      </c>
      <c r="F74" s="108">
        <v>2743</v>
      </c>
      <c r="G74" s="109">
        <v>10207.436424224421</v>
      </c>
      <c r="H74" s="109">
        <v>102.07436424224422</v>
      </c>
      <c r="I74" s="110">
        <v>10309.510788466665</v>
      </c>
      <c r="J74" s="110">
        <v>102.07436424224422</v>
      </c>
      <c r="K74" s="110">
        <v>10207.436424224421</v>
      </c>
      <c r="L74" s="110">
        <v>2743</v>
      </c>
    </row>
    <row r="75" spans="1:12" ht="12" customHeight="1" x14ac:dyDescent="0.2">
      <c r="A75" s="9"/>
      <c r="B75" s="105">
        <v>70</v>
      </c>
      <c r="C75" s="106" t="s">
        <v>2108</v>
      </c>
      <c r="D75" s="107" t="s">
        <v>8291</v>
      </c>
      <c r="E75" s="105">
        <v>1</v>
      </c>
      <c r="F75" s="108">
        <v>6432</v>
      </c>
      <c r="G75" s="109">
        <v>23935.191790233857</v>
      </c>
      <c r="H75" s="109">
        <v>239.35191790233858</v>
      </c>
      <c r="I75" s="110">
        <v>24174.543708136196</v>
      </c>
      <c r="J75" s="110">
        <v>239.35191790233858</v>
      </c>
      <c r="K75" s="110">
        <v>23935.191790233857</v>
      </c>
      <c r="L75" s="110">
        <v>6432</v>
      </c>
    </row>
    <row r="76" spans="1:12" ht="12" customHeight="1" x14ac:dyDescent="0.2">
      <c r="A76" s="9"/>
      <c r="B76" s="105">
        <v>71</v>
      </c>
      <c r="C76" s="106" t="s">
        <v>2109</v>
      </c>
      <c r="D76" s="107" t="s">
        <v>8333</v>
      </c>
      <c r="E76" s="105">
        <v>2</v>
      </c>
      <c r="F76" s="108">
        <v>6490</v>
      </c>
      <c r="G76" s="109">
        <v>48302.050596585119</v>
      </c>
      <c r="H76" s="109">
        <v>483.02050596585121</v>
      </c>
      <c r="I76" s="110">
        <v>48785.071102550974</v>
      </c>
      <c r="J76" s="110">
        <v>483.02050596585121</v>
      </c>
      <c r="K76" s="110">
        <v>48302.050596585119</v>
      </c>
      <c r="L76" s="110">
        <v>12980</v>
      </c>
    </row>
    <row r="77" spans="1:12" ht="12" customHeight="1" x14ac:dyDescent="0.2">
      <c r="A77" s="9"/>
      <c r="B77" s="105">
        <v>72</v>
      </c>
      <c r="C77" s="106" t="s">
        <v>2110</v>
      </c>
      <c r="D77" s="107" t="s">
        <v>8334</v>
      </c>
      <c r="E77" s="105">
        <v>2</v>
      </c>
      <c r="F77" s="108">
        <v>8828</v>
      </c>
      <c r="G77" s="109">
        <v>65702.696866972794</v>
      </c>
      <c r="H77" s="109">
        <v>657.02696866972792</v>
      </c>
      <c r="I77" s="110">
        <v>66359.723835642522</v>
      </c>
      <c r="J77" s="110">
        <v>657.02696866972792</v>
      </c>
      <c r="K77" s="110">
        <v>65702.696866972794</v>
      </c>
      <c r="L77" s="110">
        <v>17656</v>
      </c>
    </row>
    <row r="78" spans="1:12" ht="12" customHeight="1" x14ac:dyDescent="0.2">
      <c r="A78" s="9"/>
      <c r="B78" s="105">
        <v>73</v>
      </c>
      <c r="C78" s="106" t="s">
        <v>2111</v>
      </c>
      <c r="D78" s="107" t="s">
        <v>8335</v>
      </c>
      <c r="E78" s="105">
        <v>1</v>
      </c>
      <c r="F78" s="108">
        <v>2955</v>
      </c>
      <c r="G78" s="109">
        <v>10996.345108852776</v>
      </c>
      <c r="H78" s="109">
        <v>109.96345108852776</v>
      </c>
      <c r="I78" s="110">
        <v>11106.308559941304</v>
      </c>
      <c r="J78" s="110">
        <v>109.96345108852776</v>
      </c>
      <c r="K78" s="110">
        <v>10996.345108852776</v>
      </c>
      <c r="L78" s="110">
        <v>2955</v>
      </c>
    </row>
    <row r="79" spans="1:12" ht="12" customHeight="1" x14ac:dyDescent="0.2">
      <c r="A79" s="9"/>
      <c r="B79" s="105">
        <v>74</v>
      </c>
      <c r="C79" s="106" t="s">
        <v>2112</v>
      </c>
      <c r="D79" s="107" t="s">
        <v>8336</v>
      </c>
      <c r="E79" s="105">
        <v>1</v>
      </c>
      <c r="F79" s="108">
        <v>7160</v>
      </c>
      <c r="G79" s="109">
        <v>26644.274443108588</v>
      </c>
      <c r="H79" s="109">
        <v>266.44274443108588</v>
      </c>
      <c r="I79" s="110">
        <v>26910.717187539674</v>
      </c>
      <c r="J79" s="110">
        <v>266.44274443108588</v>
      </c>
      <c r="K79" s="110">
        <v>26644.274443108588</v>
      </c>
      <c r="L79" s="110">
        <v>7160</v>
      </c>
    </row>
    <row r="80" spans="1:12" ht="12" customHeight="1" x14ac:dyDescent="0.2">
      <c r="A80" s="9"/>
      <c r="B80" s="105">
        <v>75</v>
      </c>
      <c r="C80" s="106" t="s">
        <v>2113</v>
      </c>
      <c r="D80" s="107" t="s">
        <v>8336</v>
      </c>
      <c r="E80" s="105">
        <v>2</v>
      </c>
      <c r="F80" s="108">
        <v>7160</v>
      </c>
      <c r="G80" s="109">
        <v>53288.548886217177</v>
      </c>
      <c r="H80" s="109">
        <v>532.88548886217177</v>
      </c>
      <c r="I80" s="110">
        <v>53821.434375079349</v>
      </c>
      <c r="J80" s="110">
        <v>532.88548886217177</v>
      </c>
      <c r="K80" s="110">
        <v>53288.548886217177</v>
      </c>
      <c r="L80" s="110">
        <v>14320</v>
      </c>
    </row>
    <row r="81" spans="1:12" ht="12" customHeight="1" x14ac:dyDescent="0.2">
      <c r="A81" s="9"/>
      <c r="B81" s="105">
        <v>76</v>
      </c>
      <c r="C81" s="106" t="s">
        <v>2114</v>
      </c>
      <c r="D81" s="107" t="s">
        <v>8337</v>
      </c>
      <c r="E81" s="105">
        <v>2</v>
      </c>
      <c r="F81" s="108">
        <v>9797</v>
      </c>
      <c r="G81" s="109">
        <v>72914.513050037654</v>
      </c>
      <c r="H81" s="109">
        <v>729.14513050037658</v>
      </c>
      <c r="I81" s="110">
        <v>73643.658180538026</v>
      </c>
      <c r="J81" s="110">
        <v>729.14513050037658</v>
      </c>
      <c r="K81" s="110">
        <v>72914.513050037654</v>
      </c>
      <c r="L81" s="110">
        <v>19594</v>
      </c>
    </row>
    <row r="82" spans="1:12" ht="12" customHeight="1" x14ac:dyDescent="0.2">
      <c r="A82" s="9"/>
      <c r="B82" s="105">
        <v>77</v>
      </c>
      <c r="C82" s="106" t="s">
        <v>2115</v>
      </c>
      <c r="D82" s="107" t="s">
        <v>8320</v>
      </c>
      <c r="E82" s="105">
        <v>1</v>
      </c>
      <c r="F82" s="108">
        <v>3108</v>
      </c>
      <c r="G82" s="109">
        <v>11565.699018042107</v>
      </c>
      <c r="H82" s="109">
        <v>115.65699018042108</v>
      </c>
      <c r="I82" s="110">
        <v>11681.356008222529</v>
      </c>
      <c r="J82" s="110">
        <v>115.65699018042108</v>
      </c>
      <c r="K82" s="110">
        <v>11565.699018042107</v>
      </c>
      <c r="L82" s="110">
        <v>3108</v>
      </c>
    </row>
    <row r="83" spans="1:12" ht="12" customHeight="1" x14ac:dyDescent="0.2">
      <c r="A83" s="9"/>
      <c r="B83" s="105">
        <v>78</v>
      </c>
      <c r="C83" s="106" t="s">
        <v>2116</v>
      </c>
      <c r="D83" s="107" t="s">
        <v>8315</v>
      </c>
      <c r="E83" s="105">
        <v>1</v>
      </c>
      <c r="F83" s="108">
        <v>7824</v>
      </c>
      <c r="G83" s="109">
        <v>29115.195983642679</v>
      </c>
      <c r="H83" s="109">
        <v>291.15195983642678</v>
      </c>
      <c r="I83" s="110">
        <v>29406.347943479108</v>
      </c>
      <c r="J83" s="110">
        <v>291.15195983642678</v>
      </c>
      <c r="K83" s="110">
        <v>29115.195983642679</v>
      </c>
      <c r="L83" s="110">
        <v>7824</v>
      </c>
    </row>
    <row r="84" spans="1:12" ht="12" customHeight="1" x14ac:dyDescent="0.2">
      <c r="A84" s="9"/>
      <c r="B84" s="105">
        <v>79</v>
      </c>
      <c r="C84" s="106" t="s">
        <v>2117</v>
      </c>
      <c r="D84" s="107" t="s">
        <v>8338</v>
      </c>
      <c r="E84" s="105">
        <v>2</v>
      </c>
      <c r="F84" s="108">
        <v>7798</v>
      </c>
      <c r="G84" s="109">
        <v>58036.886063508595</v>
      </c>
      <c r="H84" s="109">
        <v>580.36886063508598</v>
      </c>
      <c r="I84" s="110">
        <v>58617.254924143679</v>
      </c>
      <c r="J84" s="110">
        <v>580.36886063508598</v>
      </c>
      <c r="K84" s="110">
        <v>58036.886063508595</v>
      </c>
      <c r="L84" s="110">
        <v>15596</v>
      </c>
    </row>
    <row r="85" spans="1:12" ht="12" customHeight="1" x14ac:dyDescent="0.2">
      <c r="A85" s="9"/>
      <c r="B85" s="105">
        <v>80</v>
      </c>
      <c r="C85" s="106" t="s">
        <v>2118</v>
      </c>
      <c r="D85" s="107" t="s">
        <v>8339</v>
      </c>
      <c r="E85" s="105">
        <v>2</v>
      </c>
      <c r="F85" s="108">
        <v>10673</v>
      </c>
      <c r="G85" s="109">
        <v>79434.173500362551</v>
      </c>
      <c r="H85" s="109">
        <v>794.34173500362556</v>
      </c>
      <c r="I85" s="110">
        <v>80228.515235366183</v>
      </c>
      <c r="J85" s="110">
        <v>794.34173500362556</v>
      </c>
      <c r="K85" s="110">
        <v>79434.173500362551</v>
      </c>
      <c r="L85" s="110">
        <v>21346</v>
      </c>
    </row>
    <row r="86" spans="1:12" ht="12" customHeight="1" x14ac:dyDescent="0.2">
      <c r="A86" s="9"/>
      <c r="B86" s="105">
        <v>81</v>
      </c>
      <c r="C86" s="106" t="s">
        <v>2119</v>
      </c>
      <c r="D86" s="107" t="s">
        <v>8274</v>
      </c>
      <c r="E86" s="105">
        <v>1</v>
      </c>
      <c r="F86" s="108">
        <v>1535</v>
      </c>
      <c r="G86" s="109">
        <v>5712.1454287949273</v>
      </c>
      <c r="H86" s="109">
        <v>57.121454287949277</v>
      </c>
      <c r="I86" s="110">
        <v>5769.2668830828761</v>
      </c>
      <c r="J86" s="110">
        <v>57.121454287949277</v>
      </c>
      <c r="K86" s="110">
        <v>5712.1454287949273</v>
      </c>
      <c r="L86" s="110">
        <v>1535</v>
      </c>
    </row>
    <row r="87" spans="1:12" ht="12" customHeight="1" x14ac:dyDescent="0.2">
      <c r="A87" s="9"/>
      <c r="B87" s="105">
        <v>82</v>
      </c>
      <c r="C87" s="106" t="s">
        <v>2120</v>
      </c>
      <c r="D87" s="107" t="s">
        <v>8340</v>
      </c>
      <c r="E87" s="105">
        <v>1</v>
      </c>
      <c r="F87" s="108">
        <v>4235</v>
      </c>
      <c r="G87" s="109">
        <v>15759.567355665484</v>
      </c>
      <c r="H87" s="109">
        <v>157.59567355665484</v>
      </c>
      <c r="I87" s="110">
        <v>15917.163029222138</v>
      </c>
      <c r="J87" s="110">
        <v>157.59567355665484</v>
      </c>
      <c r="K87" s="110">
        <v>15759.567355665484</v>
      </c>
      <c r="L87" s="110">
        <v>4235</v>
      </c>
    </row>
    <row r="88" spans="1:12" ht="12" customHeight="1" x14ac:dyDescent="0.2">
      <c r="A88" s="9"/>
      <c r="B88" s="105">
        <v>83</v>
      </c>
      <c r="C88" s="106" t="s">
        <v>2121</v>
      </c>
      <c r="D88" s="107" t="s">
        <v>8341</v>
      </c>
      <c r="E88" s="105">
        <v>1</v>
      </c>
      <c r="F88" s="108">
        <v>5959</v>
      </c>
      <c r="G88" s="109">
        <v>22175.03231934135</v>
      </c>
      <c r="H88" s="109">
        <v>221.75032319341349</v>
      </c>
      <c r="I88" s="110">
        <v>22396.782642534763</v>
      </c>
      <c r="J88" s="110">
        <v>221.75032319341349</v>
      </c>
      <c r="K88" s="110">
        <v>22175.03231934135</v>
      </c>
      <c r="L88" s="110">
        <v>5959</v>
      </c>
    </row>
    <row r="89" spans="1:12" ht="12" customHeight="1" x14ac:dyDescent="0.2">
      <c r="A89" s="9"/>
      <c r="B89" s="105">
        <v>84</v>
      </c>
      <c r="C89" s="106" t="s">
        <v>2122</v>
      </c>
      <c r="D89" s="107" t="s">
        <v>8342</v>
      </c>
      <c r="E89" s="105">
        <v>1</v>
      </c>
      <c r="F89" s="108">
        <v>7389</v>
      </c>
      <c r="G89" s="109">
        <v>27496.444673202423</v>
      </c>
      <c r="H89" s="109">
        <v>274.96444673202421</v>
      </c>
      <c r="I89" s="110">
        <v>27771.409119934448</v>
      </c>
      <c r="J89" s="110">
        <v>274.96444673202421</v>
      </c>
      <c r="K89" s="110">
        <v>27496.444673202423</v>
      </c>
      <c r="L89" s="110">
        <v>7389</v>
      </c>
    </row>
    <row r="90" spans="1:12" ht="12" customHeight="1" x14ac:dyDescent="0.2">
      <c r="A90" s="9"/>
      <c r="B90" s="105">
        <v>85</v>
      </c>
      <c r="C90" s="106" t="s">
        <v>2123</v>
      </c>
      <c r="D90" s="107" t="s">
        <v>8343</v>
      </c>
      <c r="E90" s="105">
        <v>1</v>
      </c>
      <c r="F90" s="108">
        <v>1650</v>
      </c>
      <c r="G90" s="109">
        <v>6140.0911775320064</v>
      </c>
      <c r="H90" s="109">
        <v>61.400911775320068</v>
      </c>
      <c r="I90" s="110">
        <v>6201.4920893073268</v>
      </c>
      <c r="J90" s="110">
        <v>61.400911775320068</v>
      </c>
      <c r="K90" s="110">
        <v>6140.0911775320064</v>
      </c>
      <c r="L90" s="110">
        <v>1650</v>
      </c>
    </row>
    <row r="91" spans="1:12" ht="12" customHeight="1" x14ac:dyDescent="0.2">
      <c r="A91" s="9"/>
      <c r="B91" s="105">
        <v>86</v>
      </c>
      <c r="C91" s="106" t="s">
        <v>2124</v>
      </c>
      <c r="D91" s="107" t="s">
        <v>8344</v>
      </c>
      <c r="E91" s="105">
        <v>1</v>
      </c>
      <c r="F91" s="108">
        <v>4697</v>
      </c>
      <c r="G91" s="109">
        <v>17478.792885374445</v>
      </c>
      <c r="H91" s="109">
        <v>174.78792885374446</v>
      </c>
      <c r="I91" s="110">
        <v>17653.580814228189</v>
      </c>
      <c r="J91" s="110">
        <v>174.78792885374446</v>
      </c>
      <c r="K91" s="110">
        <v>17478.792885374445</v>
      </c>
      <c r="L91" s="110">
        <v>4697</v>
      </c>
    </row>
    <row r="92" spans="1:12" ht="12" customHeight="1" x14ac:dyDescent="0.2">
      <c r="A92" s="9"/>
      <c r="B92" s="105">
        <v>87</v>
      </c>
      <c r="C92" s="106" t="s">
        <v>2125</v>
      </c>
      <c r="D92" s="107" t="s">
        <v>8345</v>
      </c>
      <c r="E92" s="105">
        <v>1</v>
      </c>
      <c r="F92" s="108">
        <v>6645</v>
      </c>
      <c r="G92" s="109">
        <v>24727.821742242537</v>
      </c>
      <c r="H92" s="109">
        <v>247.27821742242537</v>
      </c>
      <c r="I92" s="110">
        <v>24975.099959664964</v>
      </c>
      <c r="J92" s="110">
        <v>247.27821742242537</v>
      </c>
      <c r="K92" s="110">
        <v>24727.821742242537</v>
      </c>
      <c r="L92" s="110">
        <v>6645</v>
      </c>
    </row>
    <row r="93" spans="1:12" ht="12" customHeight="1" x14ac:dyDescent="0.2">
      <c r="A93" s="9"/>
      <c r="B93" s="105">
        <v>88</v>
      </c>
      <c r="C93" s="106" t="s">
        <v>2126</v>
      </c>
      <c r="D93" s="107" t="s">
        <v>8346</v>
      </c>
      <c r="E93" s="105">
        <v>1</v>
      </c>
      <c r="F93" s="108">
        <v>8248</v>
      </c>
      <c r="G93" s="109">
        <v>30693.01335289939</v>
      </c>
      <c r="H93" s="109">
        <v>306.93013352899391</v>
      </c>
      <c r="I93" s="110">
        <v>30999.943486428383</v>
      </c>
      <c r="J93" s="110">
        <v>306.93013352899391</v>
      </c>
      <c r="K93" s="110">
        <v>30693.01335289939</v>
      </c>
      <c r="L93" s="110">
        <v>8248</v>
      </c>
    </row>
    <row r="94" spans="1:12" ht="12" customHeight="1" x14ac:dyDescent="0.2">
      <c r="A94" s="9"/>
      <c r="B94" s="105">
        <v>89</v>
      </c>
      <c r="C94" s="106" t="s">
        <v>2127</v>
      </c>
      <c r="D94" s="107" t="s">
        <v>8301</v>
      </c>
      <c r="E94" s="105">
        <v>1</v>
      </c>
      <c r="F94" s="108">
        <v>1706</v>
      </c>
      <c r="G94" s="109">
        <v>6348.4821508300629</v>
      </c>
      <c r="H94" s="109">
        <v>63.484821508300634</v>
      </c>
      <c r="I94" s="110">
        <v>6411.9669723383631</v>
      </c>
      <c r="J94" s="110">
        <v>63.484821508300634</v>
      </c>
      <c r="K94" s="110">
        <v>6348.4821508300629</v>
      </c>
      <c r="L94" s="110">
        <v>1706</v>
      </c>
    </row>
    <row r="95" spans="1:12" ht="12" customHeight="1" x14ac:dyDescent="0.2">
      <c r="A95" s="9"/>
      <c r="B95" s="105">
        <v>90</v>
      </c>
      <c r="C95" s="106" t="s">
        <v>2128</v>
      </c>
      <c r="D95" s="107" t="s">
        <v>8272</v>
      </c>
      <c r="E95" s="105">
        <v>1</v>
      </c>
      <c r="F95" s="108">
        <v>5136</v>
      </c>
      <c r="G95" s="109">
        <v>19112.429265335992</v>
      </c>
      <c r="H95" s="109">
        <v>191.12429265335993</v>
      </c>
      <c r="I95" s="110">
        <v>19303.553557989351</v>
      </c>
      <c r="J95" s="110">
        <v>191.12429265335993</v>
      </c>
      <c r="K95" s="110">
        <v>19112.429265335992</v>
      </c>
      <c r="L95" s="110">
        <v>5136</v>
      </c>
    </row>
    <row r="96" spans="1:12" ht="12" customHeight="1" x14ac:dyDescent="0.2">
      <c r="A96" s="9"/>
      <c r="B96" s="105">
        <v>91</v>
      </c>
      <c r="C96" s="106" t="s">
        <v>2129</v>
      </c>
      <c r="D96" s="107" t="s">
        <v>8347</v>
      </c>
      <c r="E96" s="105">
        <v>1</v>
      </c>
      <c r="F96" s="108">
        <v>7244</v>
      </c>
      <c r="G96" s="109">
        <v>26956.860903055669</v>
      </c>
      <c r="H96" s="109">
        <v>269.56860903055667</v>
      </c>
      <c r="I96" s="110">
        <v>27226.429512086226</v>
      </c>
      <c r="J96" s="110">
        <v>269.56860903055667</v>
      </c>
      <c r="K96" s="110">
        <v>26956.860903055669</v>
      </c>
      <c r="L96" s="110">
        <v>7244</v>
      </c>
    </row>
    <row r="97" spans="1:12" ht="12" customHeight="1" x14ac:dyDescent="0.2">
      <c r="A97" s="9"/>
      <c r="B97" s="105">
        <v>92</v>
      </c>
      <c r="C97" s="106" t="s">
        <v>2130</v>
      </c>
      <c r="D97" s="107" t="s">
        <v>8348</v>
      </c>
      <c r="E97" s="105">
        <v>1</v>
      </c>
      <c r="F97" s="108">
        <v>9021</v>
      </c>
      <c r="G97" s="109">
        <v>33569.553037888625</v>
      </c>
      <c r="H97" s="109">
        <v>335.69553037888625</v>
      </c>
      <c r="I97" s="110">
        <v>33905.248568267511</v>
      </c>
      <c r="J97" s="110">
        <v>335.69553037888625</v>
      </c>
      <c r="K97" s="110">
        <v>33569.553037888625</v>
      </c>
      <c r="L97" s="110">
        <v>9021</v>
      </c>
    </row>
    <row r="98" spans="1:12" ht="12" customHeight="1" x14ac:dyDescent="0.2">
      <c r="A98" s="9"/>
      <c r="B98" s="105">
        <v>93</v>
      </c>
      <c r="C98" s="106" t="s">
        <v>2131</v>
      </c>
      <c r="D98" s="107" t="s">
        <v>8349</v>
      </c>
      <c r="E98" s="105">
        <v>1</v>
      </c>
      <c r="F98" s="108">
        <v>2408</v>
      </c>
      <c r="G98" s="109">
        <v>8960.8118518164065</v>
      </c>
      <c r="H98" s="109">
        <v>89.608118518164062</v>
      </c>
      <c r="I98" s="110">
        <v>9050.4199703345712</v>
      </c>
      <c r="J98" s="110">
        <v>89.608118518164062</v>
      </c>
      <c r="K98" s="110">
        <v>8960.8118518164065</v>
      </c>
      <c r="L98" s="110">
        <v>2408</v>
      </c>
    </row>
    <row r="99" spans="1:12" ht="12" customHeight="1" x14ac:dyDescent="0.2">
      <c r="A99" s="9"/>
      <c r="B99" s="105">
        <v>94</v>
      </c>
      <c r="C99" s="106" t="s">
        <v>2132</v>
      </c>
      <c r="D99" s="107" t="s">
        <v>8292</v>
      </c>
      <c r="E99" s="105">
        <v>1</v>
      </c>
      <c r="F99" s="108">
        <v>6140</v>
      </c>
      <c r="G99" s="109">
        <v>22848.581715179709</v>
      </c>
      <c r="H99" s="109">
        <v>228.48581715179711</v>
      </c>
      <c r="I99" s="110">
        <v>23077.067532331504</v>
      </c>
      <c r="J99" s="110">
        <v>228.48581715179711</v>
      </c>
      <c r="K99" s="110">
        <v>22848.581715179709</v>
      </c>
      <c r="L99" s="110">
        <v>6140</v>
      </c>
    </row>
    <row r="100" spans="1:12" ht="12" customHeight="1" x14ac:dyDescent="0.2">
      <c r="A100" s="9"/>
      <c r="B100" s="105">
        <v>95</v>
      </c>
      <c r="C100" s="106" t="s">
        <v>2133</v>
      </c>
      <c r="D100" s="107" t="s">
        <v>8350</v>
      </c>
      <c r="E100" s="105">
        <v>2</v>
      </c>
      <c r="F100" s="108">
        <v>6229</v>
      </c>
      <c r="G100" s="109">
        <v>46359.549024056811</v>
      </c>
      <c r="H100" s="109">
        <v>463.5954902405681</v>
      </c>
      <c r="I100" s="110">
        <v>46823.144514297375</v>
      </c>
      <c r="J100" s="110">
        <v>463.5954902405681</v>
      </c>
      <c r="K100" s="110">
        <v>46359.549024056811</v>
      </c>
      <c r="L100" s="110">
        <v>12458</v>
      </c>
    </row>
    <row r="101" spans="1:12" ht="12" customHeight="1" x14ac:dyDescent="0.2">
      <c r="A101" s="9"/>
      <c r="B101" s="105">
        <v>96</v>
      </c>
      <c r="C101" s="106" t="s">
        <v>2134</v>
      </c>
      <c r="D101" s="107" t="s">
        <v>8351</v>
      </c>
      <c r="E101" s="105">
        <v>2</v>
      </c>
      <c r="F101" s="108">
        <v>8534</v>
      </c>
      <c r="G101" s="109">
        <v>63514.591647343208</v>
      </c>
      <c r="H101" s="109">
        <v>635.14591647343207</v>
      </c>
      <c r="I101" s="110">
        <v>64149.737563816641</v>
      </c>
      <c r="J101" s="110">
        <v>635.14591647343207</v>
      </c>
      <c r="K101" s="110">
        <v>63514.591647343208</v>
      </c>
      <c r="L101" s="110">
        <v>17068</v>
      </c>
    </row>
    <row r="102" spans="1:12" ht="12" customHeight="1" x14ac:dyDescent="0.2">
      <c r="A102" s="9"/>
      <c r="B102" s="105">
        <v>97</v>
      </c>
      <c r="C102" s="106" t="s">
        <v>2135</v>
      </c>
      <c r="D102" s="107" t="s">
        <v>8352</v>
      </c>
      <c r="E102" s="105">
        <v>1</v>
      </c>
      <c r="F102" s="108">
        <v>2634</v>
      </c>
      <c r="G102" s="109">
        <v>9801.8182797692771</v>
      </c>
      <c r="H102" s="109">
        <v>98.018182797692774</v>
      </c>
      <c r="I102" s="110">
        <v>9899.8364625669692</v>
      </c>
      <c r="J102" s="110">
        <v>98.018182797692774</v>
      </c>
      <c r="K102" s="110">
        <v>9801.8182797692771</v>
      </c>
      <c r="L102" s="110">
        <v>2634</v>
      </c>
    </row>
    <row r="103" spans="1:12" ht="12" customHeight="1" x14ac:dyDescent="0.2">
      <c r="A103" s="9"/>
      <c r="B103" s="105">
        <v>98</v>
      </c>
      <c r="C103" s="106" t="s">
        <v>2136</v>
      </c>
      <c r="D103" s="107" t="s">
        <v>8353</v>
      </c>
      <c r="E103" s="105">
        <v>1</v>
      </c>
      <c r="F103" s="108">
        <v>6885</v>
      </c>
      <c r="G103" s="109">
        <v>25620.925913519917</v>
      </c>
      <c r="H103" s="109">
        <v>256.2092591351992</v>
      </c>
      <c r="I103" s="110">
        <v>25877.135172655115</v>
      </c>
      <c r="J103" s="110">
        <v>256.2092591351992</v>
      </c>
      <c r="K103" s="110">
        <v>25620.925913519917</v>
      </c>
      <c r="L103" s="110">
        <v>6885</v>
      </c>
    </row>
    <row r="104" spans="1:12" ht="12" customHeight="1" x14ac:dyDescent="0.2">
      <c r="A104" s="9"/>
      <c r="B104" s="105">
        <v>99</v>
      </c>
      <c r="C104" s="106" t="s">
        <v>2137</v>
      </c>
      <c r="D104" s="107" t="s">
        <v>8322</v>
      </c>
      <c r="E104" s="105">
        <v>2</v>
      </c>
      <c r="F104" s="108">
        <v>6941</v>
      </c>
      <c r="G104" s="109">
        <v>51658.633773635949</v>
      </c>
      <c r="H104" s="109">
        <v>516.5863377363595</v>
      </c>
      <c r="I104" s="110">
        <v>52175.220111372306</v>
      </c>
      <c r="J104" s="110">
        <v>516.5863377363595</v>
      </c>
      <c r="K104" s="110">
        <v>51658.633773635949</v>
      </c>
      <c r="L104" s="110">
        <v>13882</v>
      </c>
    </row>
    <row r="105" spans="1:12" ht="12" customHeight="1" x14ac:dyDescent="0.2">
      <c r="A105" s="9"/>
      <c r="B105" s="105">
        <v>100</v>
      </c>
      <c r="C105" s="106" t="s">
        <v>2138</v>
      </c>
      <c r="D105" s="107" t="s">
        <v>8354</v>
      </c>
      <c r="E105" s="105">
        <v>2</v>
      </c>
      <c r="F105" s="108">
        <v>9542</v>
      </c>
      <c r="G105" s="109">
        <v>71016.666686073222</v>
      </c>
      <c r="H105" s="109">
        <v>710.16666686073222</v>
      </c>
      <c r="I105" s="110">
        <v>71726.833352933958</v>
      </c>
      <c r="J105" s="110">
        <v>710.16666686073222</v>
      </c>
      <c r="K105" s="110">
        <v>71016.666686073222</v>
      </c>
      <c r="L105" s="110">
        <v>19084</v>
      </c>
    </row>
    <row r="106" spans="1:12" ht="12" customHeight="1" x14ac:dyDescent="0.2">
      <c r="A106" s="9"/>
      <c r="B106" s="105">
        <v>101</v>
      </c>
      <c r="C106" s="106" t="s">
        <v>2139</v>
      </c>
      <c r="D106" s="107" t="s">
        <v>8355</v>
      </c>
      <c r="E106" s="105">
        <v>1</v>
      </c>
      <c r="F106" s="108">
        <v>2797</v>
      </c>
      <c r="G106" s="109">
        <v>10408.384862761832</v>
      </c>
      <c r="H106" s="109">
        <v>104.08384862761832</v>
      </c>
      <c r="I106" s="110">
        <v>10512.468711389451</v>
      </c>
      <c r="J106" s="110">
        <v>104.08384862761832</v>
      </c>
      <c r="K106" s="110">
        <v>10408.384862761832</v>
      </c>
      <c r="L106" s="110">
        <v>2797</v>
      </c>
    </row>
    <row r="107" spans="1:12" ht="12" customHeight="1" x14ac:dyDescent="0.2">
      <c r="A107" s="9"/>
      <c r="B107" s="105">
        <v>102</v>
      </c>
      <c r="C107" s="106" t="s">
        <v>2140</v>
      </c>
      <c r="D107" s="107" t="s">
        <v>8356</v>
      </c>
      <c r="E107" s="105">
        <v>1</v>
      </c>
      <c r="F107" s="108">
        <v>7589</v>
      </c>
      <c r="G107" s="109">
        <v>28240.698149266907</v>
      </c>
      <c r="H107" s="109">
        <v>282.4069814926691</v>
      </c>
      <c r="I107" s="110">
        <v>28523.105130759577</v>
      </c>
      <c r="J107" s="110">
        <v>282.4069814926691</v>
      </c>
      <c r="K107" s="110">
        <v>28240.698149266907</v>
      </c>
      <c r="L107" s="110">
        <v>7589</v>
      </c>
    </row>
    <row r="108" spans="1:12" ht="12" customHeight="1" x14ac:dyDescent="0.2">
      <c r="A108" s="9"/>
      <c r="B108" s="105">
        <v>103</v>
      </c>
      <c r="C108" s="106" t="s">
        <v>2141</v>
      </c>
      <c r="D108" s="107" t="s">
        <v>8356</v>
      </c>
      <c r="E108" s="105">
        <v>2</v>
      </c>
      <c r="F108" s="108">
        <v>7589</v>
      </c>
      <c r="G108" s="109">
        <v>56481.396298533815</v>
      </c>
      <c r="H108" s="109">
        <v>564.81396298533821</v>
      </c>
      <c r="I108" s="110">
        <v>57046.210261519154</v>
      </c>
      <c r="J108" s="110">
        <v>564.81396298533821</v>
      </c>
      <c r="K108" s="110">
        <v>56481.396298533815</v>
      </c>
      <c r="L108" s="110">
        <v>15178</v>
      </c>
    </row>
    <row r="109" spans="1:12" ht="12" customHeight="1" x14ac:dyDescent="0.2">
      <c r="A109" s="9"/>
      <c r="B109" s="105">
        <v>104</v>
      </c>
      <c r="C109" s="106" t="s">
        <v>2142</v>
      </c>
      <c r="D109" s="107" t="s">
        <v>8357</v>
      </c>
      <c r="E109" s="105">
        <v>2</v>
      </c>
      <c r="F109" s="108">
        <v>10430</v>
      </c>
      <c r="G109" s="109">
        <v>77625.637553525856</v>
      </c>
      <c r="H109" s="109">
        <v>776.2563755352586</v>
      </c>
      <c r="I109" s="110">
        <v>78401.893929061116</v>
      </c>
      <c r="J109" s="110">
        <v>776.2563755352586</v>
      </c>
      <c r="K109" s="110">
        <v>77625.637553525856</v>
      </c>
      <c r="L109" s="110">
        <v>20860</v>
      </c>
    </row>
    <row r="110" spans="1:12" ht="12" customHeight="1" x14ac:dyDescent="0.2">
      <c r="A110" s="9"/>
      <c r="B110" s="105">
        <v>105</v>
      </c>
      <c r="C110" s="106" t="s">
        <v>2143</v>
      </c>
      <c r="D110" s="107" t="s">
        <v>8203</v>
      </c>
      <c r="E110" s="105">
        <v>1</v>
      </c>
      <c r="F110" s="108">
        <v>4812.5</v>
      </c>
      <c r="G110" s="109">
        <v>2648.8468763567694</v>
      </c>
      <c r="H110" s="109">
        <v>26.488468763567695</v>
      </c>
      <c r="I110" s="110">
        <v>2675.335345120337</v>
      </c>
      <c r="J110" s="110">
        <v>2675.335345120337</v>
      </c>
      <c r="K110" s="110">
        <v>0</v>
      </c>
      <c r="L110" s="110">
        <v>4812.5</v>
      </c>
    </row>
    <row r="111" spans="1:12" ht="12" customHeight="1" x14ac:dyDescent="0.2">
      <c r="A111" s="9"/>
      <c r="B111" s="105">
        <v>106</v>
      </c>
      <c r="C111" s="106" t="s">
        <v>2144</v>
      </c>
      <c r="D111" s="107" t="s">
        <v>8358</v>
      </c>
      <c r="E111" s="105">
        <v>1</v>
      </c>
      <c r="F111" s="108">
        <v>2209</v>
      </c>
      <c r="G111" s="109">
        <v>8220.279643132244</v>
      </c>
      <c r="H111" s="109">
        <v>82.20279643132244</v>
      </c>
      <c r="I111" s="110">
        <v>8302.482439563566</v>
      </c>
      <c r="J111" s="110">
        <v>82.20279643132244</v>
      </c>
      <c r="K111" s="110">
        <v>8220.279643132244</v>
      </c>
      <c r="L111" s="110">
        <v>2209</v>
      </c>
    </row>
    <row r="112" spans="1:12" ht="12" customHeight="1" x14ac:dyDescent="0.2">
      <c r="A112" s="9"/>
      <c r="B112" s="105">
        <v>107</v>
      </c>
      <c r="C112" s="106" t="s">
        <v>2145</v>
      </c>
      <c r="D112" s="107" t="s">
        <v>8359</v>
      </c>
      <c r="E112" s="105">
        <v>1</v>
      </c>
      <c r="F112" s="108">
        <v>3079</v>
      </c>
      <c r="G112" s="109">
        <v>11457.782264012756</v>
      </c>
      <c r="H112" s="109">
        <v>114.57782264012756</v>
      </c>
      <c r="I112" s="110">
        <v>11572.360086652883</v>
      </c>
      <c r="J112" s="110">
        <v>114.57782264012756</v>
      </c>
      <c r="K112" s="110">
        <v>11457.782264012756</v>
      </c>
      <c r="L112" s="110">
        <v>3079</v>
      </c>
    </row>
    <row r="113" spans="1:12" ht="12" customHeight="1" x14ac:dyDescent="0.2">
      <c r="A113" s="9"/>
      <c r="B113" s="105">
        <v>108</v>
      </c>
      <c r="C113" s="106" t="s">
        <v>2146</v>
      </c>
      <c r="D113" s="107" t="s">
        <v>8360</v>
      </c>
      <c r="E113" s="105">
        <v>1</v>
      </c>
      <c r="F113" s="108">
        <v>3802</v>
      </c>
      <c r="G113" s="109">
        <v>14148.258579985872</v>
      </c>
      <c r="H113" s="109">
        <v>141.48258579985873</v>
      </c>
      <c r="I113" s="110">
        <v>14289.74116578573</v>
      </c>
      <c r="J113" s="110">
        <v>141.48258579985873</v>
      </c>
      <c r="K113" s="110">
        <v>14148.258579985872</v>
      </c>
      <c r="L113" s="110">
        <v>3802</v>
      </c>
    </row>
    <row r="114" spans="1:12" ht="12" customHeight="1" x14ac:dyDescent="0.2">
      <c r="A114" s="9"/>
      <c r="B114" s="105">
        <v>109</v>
      </c>
      <c r="C114" s="106" t="s">
        <v>2147</v>
      </c>
      <c r="D114" s="107" t="s">
        <v>8202</v>
      </c>
      <c r="E114" s="105">
        <v>1</v>
      </c>
      <c r="F114" s="108">
        <v>4774</v>
      </c>
      <c r="G114" s="109">
        <v>2610.007766071993</v>
      </c>
      <c r="H114" s="109">
        <v>26.100077660719933</v>
      </c>
      <c r="I114" s="110">
        <v>2636.1078437327128</v>
      </c>
      <c r="J114" s="110">
        <v>2636.1078437327128</v>
      </c>
      <c r="K114" s="110">
        <v>0</v>
      </c>
      <c r="L114" s="110">
        <v>4774</v>
      </c>
    </row>
    <row r="115" spans="1:12" ht="12" customHeight="1" x14ac:dyDescent="0.2">
      <c r="A115" s="9"/>
      <c r="B115" s="105">
        <v>110</v>
      </c>
      <c r="C115" s="106" t="s">
        <v>2148</v>
      </c>
      <c r="D115" s="107" t="s">
        <v>8361</v>
      </c>
      <c r="E115" s="105">
        <v>1</v>
      </c>
      <c r="F115" s="108">
        <v>2460</v>
      </c>
      <c r="G115" s="109">
        <v>9154.3177555931743</v>
      </c>
      <c r="H115" s="109">
        <v>91.543177555931749</v>
      </c>
      <c r="I115" s="110">
        <v>9245.8609331491061</v>
      </c>
      <c r="J115" s="110">
        <v>91.543177555931749</v>
      </c>
      <c r="K115" s="110">
        <v>9154.3177555931743</v>
      </c>
      <c r="L115" s="110">
        <v>2460</v>
      </c>
    </row>
    <row r="116" spans="1:12" ht="12" customHeight="1" x14ac:dyDescent="0.2">
      <c r="A116" s="9"/>
      <c r="B116" s="105">
        <v>111</v>
      </c>
      <c r="C116" s="106" t="s">
        <v>2149</v>
      </c>
      <c r="D116" s="107" t="s">
        <v>8362</v>
      </c>
      <c r="E116" s="105">
        <v>1</v>
      </c>
      <c r="F116" s="108">
        <v>3467</v>
      </c>
      <c r="G116" s="109">
        <v>12901.634007577859</v>
      </c>
      <c r="H116" s="109">
        <v>129.0163400757786</v>
      </c>
      <c r="I116" s="110">
        <v>13030.650347653638</v>
      </c>
      <c r="J116" s="110">
        <v>129.0163400757786</v>
      </c>
      <c r="K116" s="110">
        <v>12901.634007577859</v>
      </c>
      <c r="L116" s="110">
        <v>3467</v>
      </c>
    </row>
    <row r="117" spans="1:12" ht="12" customHeight="1" x14ac:dyDescent="0.2">
      <c r="A117" s="9"/>
      <c r="B117" s="105">
        <v>112</v>
      </c>
      <c r="C117" s="106" t="s">
        <v>2150</v>
      </c>
      <c r="D117" s="107" t="s">
        <v>8363</v>
      </c>
      <c r="E117" s="105">
        <v>1</v>
      </c>
      <c r="F117" s="108">
        <v>4302</v>
      </c>
      <c r="G117" s="109">
        <v>16008.892270147087</v>
      </c>
      <c r="H117" s="109">
        <v>160.08892270147086</v>
      </c>
      <c r="I117" s="110">
        <v>16168.981192848558</v>
      </c>
      <c r="J117" s="110">
        <v>160.08892270147086</v>
      </c>
      <c r="K117" s="110">
        <v>16008.892270147087</v>
      </c>
      <c r="L117" s="110">
        <v>4302</v>
      </c>
    </row>
    <row r="118" spans="1:12" ht="12" customHeight="1" x14ac:dyDescent="0.2">
      <c r="A118" s="9"/>
      <c r="B118" s="105">
        <v>113</v>
      </c>
      <c r="C118" s="106" t="s">
        <v>2151</v>
      </c>
      <c r="D118" s="107" t="s">
        <v>8203</v>
      </c>
      <c r="E118" s="105">
        <v>1</v>
      </c>
      <c r="F118" s="108">
        <v>4812.5</v>
      </c>
      <c r="G118" s="109">
        <v>2648.8468763567694</v>
      </c>
      <c r="H118" s="109">
        <v>26.488468763567695</v>
      </c>
      <c r="I118" s="110">
        <v>2675.335345120337</v>
      </c>
      <c r="J118" s="110">
        <v>2675.335345120337</v>
      </c>
      <c r="K118" s="110">
        <v>0</v>
      </c>
      <c r="L118" s="110">
        <v>4812.5</v>
      </c>
    </row>
    <row r="119" spans="1:12" ht="12" customHeight="1" x14ac:dyDescent="0.2">
      <c r="A119" s="9"/>
      <c r="B119" s="105">
        <v>114</v>
      </c>
      <c r="C119" s="106" t="s">
        <v>2152</v>
      </c>
      <c r="D119" s="107" t="s">
        <v>8364</v>
      </c>
      <c r="E119" s="105">
        <v>1</v>
      </c>
      <c r="F119" s="108">
        <v>2891</v>
      </c>
      <c r="G119" s="109">
        <v>10758.18399651214</v>
      </c>
      <c r="H119" s="109">
        <v>107.5818399651214</v>
      </c>
      <c r="I119" s="110">
        <v>10865.765836477261</v>
      </c>
      <c r="J119" s="110">
        <v>107.5818399651214</v>
      </c>
      <c r="K119" s="110">
        <v>10758.18399651214</v>
      </c>
      <c r="L119" s="110">
        <v>2891</v>
      </c>
    </row>
    <row r="120" spans="1:12" ht="12" customHeight="1" x14ac:dyDescent="0.2">
      <c r="A120" s="9"/>
      <c r="B120" s="105">
        <v>115</v>
      </c>
      <c r="C120" s="106" t="s">
        <v>2153</v>
      </c>
      <c r="D120" s="107" t="s">
        <v>8365</v>
      </c>
      <c r="E120" s="105">
        <v>1</v>
      </c>
      <c r="F120" s="108">
        <v>4101</v>
      </c>
      <c r="G120" s="109">
        <v>15260.917526702278</v>
      </c>
      <c r="H120" s="109">
        <v>152.60917526702278</v>
      </c>
      <c r="I120" s="110">
        <v>15413.526701969302</v>
      </c>
      <c r="J120" s="110">
        <v>152.60917526702278</v>
      </c>
      <c r="K120" s="110">
        <v>15260.917526702278</v>
      </c>
      <c r="L120" s="110">
        <v>4101</v>
      </c>
    </row>
    <row r="121" spans="1:12" ht="12" customHeight="1" x14ac:dyDescent="0.2">
      <c r="A121" s="9"/>
      <c r="B121" s="105">
        <v>116</v>
      </c>
      <c r="C121" s="106" t="s">
        <v>2154</v>
      </c>
      <c r="D121" s="107" t="s">
        <v>8366</v>
      </c>
      <c r="E121" s="105">
        <v>1</v>
      </c>
      <c r="F121" s="108">
        <v>5120</v>
      </c>
      <c r="G121" s="109">
        <v>19052.888987250833</v>
      </c>
      <c r="H121" s="109">
        <v>190.52888987250833</v>
      </c>
      <c r="I121" s="110">
        <v>19243.417877123342</v>
      </c>
      <c r="J121" s="110">
        <v>190.52888987250833</v>
      </c>
      <c r="K121" s="110">
        <v>19052.888987250833</v>
      </c>
      <c r="L121" s="110">
        <v>5120</v>
      </c>
    </row>
    <row r="122" spans="1:12" ht="12" customHeight="1" x14ac:dyDescent="0.2">
      <c r="A122" s="9"/>
      <c r="B122" s="105">
        <v>117</v>
      </c>
      <c r="C122" s="106" t="s">
        <v>2155</v>
      </c>
      <c r="D122" s="107" t="s">
        <v>8367</v>
      </c>
      <c r="E122" s="105">
        <v>1</v>
      </c>
      <c r="F122" s="108">
        <v>1238</v>
      </c>
      <c r="G122" s="109">
        <v>4606.9290168391663</v>
      </c>
      <c r="H122" s="109">
        <v>46.06929016839166</v>
      </c>
      <c r="I122" s="110">
        <v>4652.9983070075577</v>
      </c>
      <c r="J122" s="110">
        <v>46.06929016839166</v>
      </c>
      <c r="K122" s="110">
        <v>4606.9290168391663</v>
      </c>
      <c r="L122" s="110">
        <v>1238</v>
      </c>
    </row>
    <row r="123" spans="1:12" ht="12" customHeight="1" x14ac:dyDescent="0.2">
      <c r="A123" s="9"/>
      <c r="B123" s="105">
        <v>118</v>
      </c>
      <c r="C123" s="106" t="s">
        <v>2156</v>
      </c>
      <c r="D123" s="107" t="s">
        <v>8368</v>
      </c>
      <c r="E123" s="105">
        <v>1</v>
      </c>
      <c r="F123" s="108">
        <v>3261</v>
      </c>
      <c r="G123" s="109">
        <v>12135.052927231438</v>
      </c>
      <c r="H123" s="109">
        <v>121.35052927231438</v>
      </c>
      <c r="I123" s="110">
        <v>12256.403456503753</v>
      </c>
      <c r="J123" s="110">
        <v>121.35052927231438</v>
      </c>
      <c r="K123" s="110">
        <v>12135.052927231438</v>
      </c>
      <c r="L123" s="110">
        <v>3261</v>
      </c>
    </row>
    <row r="124" spans="1:12" ht="12" customHeight="1" x14ac:dyDescent="0.2">
      <c r="A124" s="9"/>
      <c r="B124" s="105">
        <v>119</v>
      </c>
      <c r="C124" s="106" t="s">
        <v>2157</v>
      </c>
      <c r="D124" s="107" t="s">
        <v>8359</v>
      </c>
      <c r="E124" s="105">
        <v>2</v>
      </c>
      <c r="F124" s="108">
        <v>3079</v>
      </c>
      <c r="G124" s="109">
        <v>22915.564528025512</v>
      </c>
      <c r="H124" s="109">
        <v>229.15564528025513</v>
      </c>
      <c r="I124" s="110">
        <v>23144.720173305766</v>
      </c>
      <c r="J124" s="110">
        <v>229.15564528025513</v>
      </c>
      <c r="K124" s="110">
        <v>22915.564528025512</v>
      </c>
      <c r="L124" s="110">
        <v>6158</v>
      </c>
    </row>
    <row r="125" spans="1:12" ht="12" customHeight="1" x14ac:dyDescent="0.2">
      <c r="A125" s="9"/>
      <c r="B125" s="105">
        <v>120</v>
      </c>
      <c r="C125" s="106" t="s">
        <v>2158</v>
      </c>
      <c r="D125" s="107" t="s">
        <v>8360</v>
      </c>
      <c r="E125" s="105">
        <v>2</v>
      </c>
      <c r="F125" s="108">
        <v>3802</v>
      </c>
      <c r="G125" s="109">
        <v>28296.517159971743</v>
      </c>
      <c r="H125" s="109">
        <v>282.96517159971745</v>
      </c>
      <c r="I125" s="110">
        <v>28579.48233157146</v>
      </c>
      <c r="J125" s="110">
        <v>282.96517159971745</v>
      </c>
      <c r="K125" s="110">
        <v>28296.517159971743</v>
      </c>
      <c r="L125" s="110">
        <v>7604</v>
      </c>
    </row>
    <row r="126" spans="1:12" ht="12" customHeight="1" x14ac:dyDescent="0.2">
      <c r="A126" s="9"/>
      <c r="B126" s="105">
        <v>121</v>
      </c>
      <c r="C126" s="106" t="s">
        <v>2159</v>
      </c>
      <c r="D126" s="107" t="s">
        <v>8369</v>
      </c>
      <c r="E126" s="105">
        <v>1</v>
      </c>
      <c r="F126" s="108">
        <v>1337</v>
      </c>
      <c r="G126" s="109">
        <v>4975.3344874910863</v>
      </c>
      <c r="H126" s="109">
        <v>49.753344874910866</v>
      </c>
      <c r="I126" s="110">
        <v>5025.0878323659972</v>
      </c>
      <c r="J126" s="110">
        <v>49.753344874910866</v>
      </c>
      <c r="K126" s="110">
        <v>4975.3344874910863</v>
      </c>
      <c r="L126" s="110">
        <v>1337</v>
      </c>
    </row>
    <row r="127" spans="1:12" ht="12" customHeight="1" x14ac:dyDescent="0.2">
      <c r="A127" s="9"/>
      <c r="B127" s="105">
        <v>122</v>
      </c>
      <c r="C127" s="106" t="s">
        <v>2160</v>
      </c>
      <c r="D127" s="107" t="s">
        <v>8370</v>
      </c>
      <c r="E127" s="105">
        <v>1</v>
      </c>
      <c r="F127" s="108">
        <v>3666</v>
      </c>
      <c r="G127" s="109">
        <v>13642.166216262021</v>
      </c>
      <c r="H127" s="109">
        <v>136.42166216262021</v>
      </c>
      <c r="I127" s="110">
        <v>13778.587878424642</v>
      </c>
      <c r="J127" s="110">
        <v>136.42166216262021</v>
      </c>
      <c r="K127" s="110">
        <v>13642.166216262021</v>
      </c>
      <c r="L127" s="110">
        <v>3666</v>
      </c>
    </row>
    <row r="128" spans="1:12" ht="12" customHeight="1" x14ac:dyDescent="0.2">
      <c r="A128" s="9"/>
      <c r="B128" s="105">
        <v>123</v>
      </c>
      <c r="C128" s="106" t="s">
        <v>2161</v>
      </c>
      <c r="D128" s="107" t="s">
        <v>8362</v>
      </c>
      <c r="E128" s="105">
        <v>2</v>
      </c>
      <c r="F128" s="108">
        <v>3467</v>
      </c>
      <c r="G128" s="109">
        <v>25803.268015155718</v>
      </c>
      <c r="H128" s="109">
        <v>258.0326801515572</v>
      </c>
      <c r="I128" s="110">
        <v>26061.300695307276</v>
      </c>
      <c r="J128" s="110">
        <v>258.0326801515572</v>
      </c>
      <c r="K128" s="110">
        <v>25803.268015155718</v>
      </c>
      <c r="L128" s="110">
        <v>6934</v>
      </c>
    </row>
    <row r="129" spans="1:12" ht="12" customHeight="1" x14ac:dyDescent="0.2">
      <c r="A129" s="9"/>
      <c r="B129" s="105">
        <v>124</v>
      </c>
      <c r="C129" s="106" t="s">
        <v>2162</v>
      </c>
      <c r="D129" s="107" t="s">
        <v>8363</v>
      </c>
      <c r="E129" s="105">
        <v>2</v>
      </c>
      <c r="F129" s="108">
        <v>4302</v>
      </c>
      <c r="G129" s="109">
        <v>32017.784540294175</v>
      </c>
      <c r="H129" s="109">
        <v>320.17784540294173</v>
      </c>
      <c r="I129" s="110">
        <v>32337.962385697116</v>
      </c>
      <c r="J129" s="110">
        <v>320.17784540294173</v>
      </c>
      <c r="K129" s="110">
        <v>32017.784540294175</v>
      </c>
      <c r="L129" s="110">
        <v>8604</v>
      </c>
    </row>
    <row r="130" spans="1:12" ht="12" customHeight="1" x14ac:dyDescent="0.2">
      <c r="A130" s="9"/>
      <c r="B130" s="105">
        <v>125</v>
      </c>
      <c r="C130" s="106" t="s">
        <v>2163</v>
      </c>
      <c r="D130" s="107" t="s">
        <v>8371</v>
      </c>
      <c r="E130" s="105">
        <v>1</v>
      </c>
      <c r="F130" s="108">
        <v>1523</v>
      </c>
      <c r="G130" s="109">
        <v>5667.4902202310586</v>
      </c>
      <c r="H130" s="109">
        <v>56.674902202310591</v>
      </c>
      <c r="I130" s="110">
        <v>5724.1651224333691</v>
      </c>
      <c r="J130" s="110">
        <v>56.674902202310591</v>
      </c>
      <c r="K130" s="110">
        <v>5667.4902202310586</v>
      </c>
      <c r="L130" s="110">
        <v>1523</v>
      </c>
    </row>
    <row r="131" spans="1:12" ht="12" customHeight="1" x14ac:dyDescent="0.2">
      <c r="A131" s="9"/>
      <c r="B131" s="105">
        <v>126</v>
      </c>
      <c r="C131" s="106" t="s">
        <v>2164</v>
      </c>
      <c r="D131" s="107" t="s">
        <v>8372</v>
      </c>
      <c r="E131" s="105">
        <v>1</v>
      </c>
      <c r="F131" s="108">
        <v>4309</v>
      </c>
      <c r="G131" s="109">
        <v>16034.941141809344</v>
      </c>
      <c r="H131" s="109">
        <v>160.34941141809344</v>
      </c>
      <c r="I131" s="110">
        <v>16195.290553227438</v>
      </c>
      <c r="J131" s="110">
        <v>160.34941141809344</v>
      </c>
      <c r="K131" s="110">
        <v>16034.941141809344</v>
      </c>
      <c r="L131" s="110">
        <v>4309</v>
      </c>
    </row>
    <row r="132" spans="1:12" ht="12" customHeight="1" x14ac:dyDescent="0.2">
      <c r="A132" s="9"/>
      <c r="B132" s="105">
        <v>127</v>
      </c>
      <c r="C132" s="106" t="s">
        <v>2165</v>
      </c>
      <c r="D132" s="107" t="s">
        <v>8365</v>
      </c>
      <c r="E132" s="105">
        <v>2</v>
      </c>
      <c r="F132" s="108">
        <v>4101</v>
      </c>
      <c r="G132" s="109">
        <v>30521.835053404557</v>
      </c>
      <c r="H132" s="109">
        <v>305.21835053404556</v>
      </c>
      <c r="I132" s="110">
        <v>30827.053403938604</v>
      </c>
      <c r="J132" s="110">
        <v>305.21835053404556</v>
      </c>
      <c r="K132" s="110">
        <v>30521.835053404557</v>
      </c>
      <c r="L132" s="110">
        <v>8202</v>
      </c>
    </row>
    <row r="133" spans="1:12" ht="12" customHeight="1" x14ac:dyDescent="0.2">
      <c r="A133" s="9"/>
      <c r="B133" s="105">
        <v>128</v>
      </c>
      <c r="C133" s="106" t="s">
        <v>2166</v>
      </c>
      <c r="D133" s="107" t="s">
        <v>8366</v>
      </c>
      <c r="E133" s="105">
        <v>2</v>
      </c>
      <c r="F133" s="108">
        <v>5120</v>
      </c>
      <c r="G133" s="109">
        <v>38105.777974501667</v>
      </c>
      <c r="H133" s="109">
        <v>381.05777974501666</v>
      </c>
      <c r="I133" s="110">
        <v>38486.835754246684</v>
      </c>
      <c r="J133" s="110">
        <v>381.05777974501666</v>
      </c>
      <c r="K133" s="110">
        <v>38105.777974501667</v>
      </c>
      <c r="L133" s="110">
        <v>10240</v>
      </c>
    </row>
    <row r="134" spans="1:12" ht="12" customHeight="1" x14ac:dyDescent="0.2">
      <c r="A134" s="9"/>
      <c r="B134" s="105">
        <v>129</v>
      </c>
      <c r="C134" s="106" t="s">
        <v>2167</v>
      </c>
      <c r="D134" s="107" t="s">
        <v>8193</v>
      </c>
      <c r="E134" s="105">
        <v>1</v>
      </c>
      <c r="F134" s="108">
        <v>5975</v>
      </c>
      <c r="G134" s="109">
        <v>3821.5862453451577</v>
      </c>
      <c r="H134" s="109">
        <v>38.215862453451578</v>
      </c>
      <c r="I134" s="110">
        <v>3859.8021077986095</v>
      </c>
      <c r="J134" s="110">
        <v>3859.8021077986095</v>
      </c>
      <c r="K134" s="110">
        <v>0</v>
      </c>
      <c r="L134" s="110">
        <v>5975</v>
      </c>
    </row>
    <row r="135" spans="1:12" ht="12" customHeight="1" x14ac:dyDescent="0.2">
      <c r="A135" s="9"/>
      <c r="B135" s="105">
        <v>130</v>
      </c>
      <c r="C135" s="106" t="s">
        <v>2168</v>
      </c>
      <c r="D135" s="107" t="s">
        <v>8373</v>
      </c>
      <c r="E135" s="105">
        <v>1</v>
      </c>
      <c r="F135" s="108">
        <v>2973</v>
      </c>
      <c r="G135" s="109">
        <v>11063.327921698579</v>
      </c>
      <c r="H135" s="109">
        <v>110.6332792169858</v>
      </c>
      <c r="I135" s="110">
        <v>11173.961200915564</v>
      </c>
      <c r="J135" s="110">
        <v>110.6332792169858</v>
      </c>
      <c r="K135" s="110">
        <v>11063.327921698579</v>
      </c>
      <c r="L135" s="110">
        <v>2973</v>
      </c>
    </row>
    <row r="136" spans="1:12" ht="12" customHeight="1" x14ac:dyDescent="0.2">
      <c r="A136" s="9"/>
      <c r="B136" s="105">
        <v>131</v>
      </c>
      <c r="C136" s="106" t="s">
        <v>2169</v>
      </c>
      <c r="D136" s="107" t="s">
        <v>8374</v>
      </c>
      <c r="E136" s="105">
        <v>1</v>
      </c>
      <c r="F136" s="108">
        <v>4132</v>
      </c>
      <c r="G136" s="109">
        <v>15376.276815492274</v>
      </c>
      <c r="H136" s="109">
        <v>153.76276815492275</v>
      </c>
      <c r="I136" s="110">
        <v>15530.039583647196</v>
      </c>
      <c r="J136" s="110">
        <v>153.76276815492275</v>
      </c>
      <c r="K136" s="110">
        <v>15376.276815492274</v>
      </c>
      <c r="L136" s="110">
        <v>4132</v>
      </c>
    </row>
    <row r="137" spans="1:12" ht="12" customHeight="1" x14ac:dyDescent="0.2">
      <c r="A137" s="9"/>
      <c r="B137" s="105">
        <v>132</v>
      </c>
      <c r="C137" s="106" t="s">
        <v>2170</v>
      </c>
      <c r="D137" s="107" t="s">
        <v>8303</v>
      </c>
      <c r="E137" s="105">
        <v>1</v>
      </c>
      <c r="F137" s="108">
        <v>5527</v>
      </c>
      <c r="G137" s="109">
        <v>20567.44481104206</v>
      </c>
      <c r="H137" s="109">
        <v>205.6744481104206</v>
      </c>
      <c r="I137" s="110">
        <v>20773.119259152481</v>
      </c>
      <c r="J137" s="110">
        <v>205.6744481104206</v>
      </c>
      <c r="K137" s="110">
        <v>20567.44481104206</v>
      </c>
      <c r="L137" s="110">
        <v>5527</v>
      </c>
    </row>
    <row r="138" spans="1:12" ht="12" customHeight="1" x14ac:dyDescent="0.2">
      <c r="A138" s="9"/>
      <c r="B138" s="105">
        <v>133</v>
      </c>
      <c r="C138" s="106" t="s">
        <v>2171</v>
      </c>
      <c r="D138" s="107" t="s">
        <v>8192</v>
      </c>
      <c r="E138" s="105">
        <v>1</v>
      </c>
      <c r="F138" s="108">
        <v>6142</v>
      </c>
      <c r="G138" s="109">
        <v>3990.0571912557475</v>
      </c>
      <c r="H138" s="109">
        <v>39.900571912557474</v>
      </c>
      <c r="I138" s="110">
        <v>4029.9577631683051</v>
      </c>
      <c r="J138" s="110">
        <v>4029.9577631683051</v>
      </c>
      <c r="K138" s="110">
        <v>0</v>
      </c>
      <c r="L138" s="110">
        <v>6142</v>
      </c>
    </row>
    <row r="139" spans="1:12" ht="12" customHeight="1" x14ac:dyDescent="0.2">
      <c r="A139" s="9"/>
      <c r="B139" s="105">
        <v>134</v>
      </c>
      <c r="C139" s="106" t="s">
        <v>2172</v>
      </c>
      <c r="D139" s="107" t="s">
        <v>8375</v>
      </c>
      <c r="E139" s="105">
        <v>1</v>
      </c>
      <c r="F139" s="108">
        <v>3215</v>
      </c>
      <c r="G139" s="109">
        <v>11963.874627736606</v>
      </c>
      <c r="H139" s="109">
        <v>119.63874627736607</v>
      </c>
      <c r="I139" s="110">
        <v>12083.513374013972</v>
      </c>
      <c r="J139" s="110">
        <v>119.63874627736607</v>
      </c>
      <c r="K139" s="110">
        <v>11963.874627736606</v>
      </c>
      <c r="L139" s="110">
        <v>3215</v>
      </c>
    </row>
    <row r="140" spans="1:12" ht="12" customHeight="1" x14ac:dyDescent="0.2">
      <c r="A140" s="9"/>
      <c r="B140" s="105">
        <v>135</v>
      </c>
      <c r="C140" s="106" t="s">
        <v>2173</v>
      </c>
      <c r="D140" s="107" t="s">
        <v>8376</v>
      </c>
      <c r="E140" s="105">
        <v>1</v>
      </c>
      <c r="F140" s="108">
        <v>4469</v>
      </c>
      <c r="G140" s="109">
        <v>16630.343922660933</v>
      </c>
      <c r="H140" s="109">
        <v>166.30343922660933</v>
      </c>
      <c r="I140" s="110">
        <v>16796.647361887543</v>
      </c>
      <c r="J140" s="110">
        <v>166.30343922660933</v>
      </c>
      <c r="K140" s="110">
        <v>16630.343922660933</v>
      </c>
      <c r="L140" s="110">
        <v>4469</v>
      </c>
    </row>
    <row r="141" spans="1:12" ht="12" customHeight="1" x14ac:dyDescent="0.2">
      <c r="A141" s="9"/>
      <c r="B141" s="105">
        <v>136</v>
      </c>
      <c r="C141" s="106" t="s">
        <v>2174</v>
      </c>
      <c r="D141" s="107" t="s">
        <v>8377</v>
      </c>
      <c r="E141" s="105">
        <v>1</v>
      </c>
      <c r="F141" s="108">
        <v>6044</v>
      </c>
      <c r="G141" s="109">
        <v>22491.340046668756</v>
      </c>
      <c r="H141" s="109">
        <v>224.91340046668756</v>
      </c>
      <c r="I141" s="110">
        <v>22716.253447135445</v>
      </c>
      <c r="J141" s="110">
        <v>224.91340046668756</v>
      </c>
      <c r="K141" s="110">
        <v>22491.340046668756</v>
      </c>
      <c r="L141" s="110">
        <v>6044</v>
      </c>
    </row>
    <row r="142" spans="1:12" ht="12" customHeight="1" x14ac:dyDescent="0.2">
      <c r="A142" s="9"/>
      <c r="B142" s="105">
        <v>137</v>
      </c>
      <c r="C142" s="106" t="s">
        <v>2175</v>
      </c>
      <c r="D142" s="107" t="s">
        <v>8191</v>
      </c>
      <c r="E142" s="105">
        <v>1</v>
      </c>
      <c r="F142" s="108">
        <v>6261</v>
      </c>
      <c r="G142" s="109">
        <v>4110.1053503177845</v>
      </c>
      <c r="H142" s="109">
        <v>41.101053503177845</v>
      </c>
      <c r="I142" s="110">
        <v>4151.2064038209628</v>
      </c>
      <c r="J142" s="110">
        <v>4151.2064038209628</v>
      </c>
      <c r="K142" s="110">
        <v>0</v>
      </c>
      <c r="L142" s="110">
        <v>6261</v>
      </c>
    </row>
    <row r="143" spans="1:12" ht="12" customHeight="1" x14ac:dyDescent="0.2">
      <c r="A143" s="9"/>
      <c r="B143" s="105">
        <v>138</v>
      </c>
      <c r="C143" s="106" t="s">
        <v>2176</v>
      </c>
      <c r="D143" s="107" t="s">
        <v>8279</v>
      </c>
      <c r="E143" s="105">
        <v>1</v>
      </c>
      <c r="F143" s="108">
        <v>3634</v>
      </c>
      <c r="G143" s="109">
        <v>13523.085660091705</v>
      </c>
      <c r="H143" s="109">
        <v>135.23085660091706</v>
      </c>
      <c r="I143" s="110">
        <v>13658.316516692623</v>
      </c>
      <c r="J143" s="110">
        <v>135.23085660091706</v>
      </c>
      <c r="K143" s="110">
        <v>13523.085660091705</v>
      </c>
      <c r="L143" s="110">
        <v>3634</v>
      </c>
    </row>
    <row r="144" spans="1:12" ht="12" customHeight="1" x14ac:dyDescent="0.2">
      <c r="A144" s="9"/>
      <c r="B144" s="105">
        <v>139</v>
      </c>
      <c r="C144" s="106" t="s">
        <v>2177</v>
      </c>
      <c r="D144" s="107" t="s">
        <v>8378</v>
      </c>
      <c r="E144" s="105">
        <v>1</v>
      </c>
      <c r="F144" s="108">
        <v>5075</v>
      </c>
      <c r="G144" s="109">
        <v>18885.431955136322</v>
      </c>
      <c r="H144" s="109">
        <v>188.85431955136323</v>
      </c>
      <c r="I144" s="110">
        <v>19074.286274687685</v>
      </c>
      <c r="J144" s="110">
        <v>188.85431955136323</v>
      </c>
      <c r="K144" s="110">
        <v>18885.431955136322</v>
      </c>
      <c r="L144" s="110">
        <v>5075</v>
      </c>
    </row>
    <row r="145" spans="1:12" ht="12" customHeight="1" x14ac:dyDescent="0.2">
      <c r="A145" s="9"/>
      <c r="B145" s="105">
        <v>140</v>
      </c>
      <c r="C145" s="106" t="s">
        <v>2178</v>
      </c>
      <c r="D145" s="107" t="s">
        <v>8327</v>
      </c>
      <c r="E145" s="105">
        <v>1</v>
      </c>
      <c r="F145" s="108">
        <v>6857</v>
      </c>
      <c r="G145" s="109">
        <v>25516.73042687089</v>
      </c>
      <c r="H145" s="109">
        <v>255.1673042687089</v>
      </c>
      <c r="I145" s="110">
        <v>25771.897731139601</v>
      </c>
      <c r="J145" s="110">
        <v>255.1673042687089</v>
      </c>
      <c r="K145" s="110">
        <v>25516.73042687089</v>
      </c>
      <c r="L145" s="110">
        <v>6857</v>
      </c>
    </row>
    <row r="146" spans="1:12" ht="12" customHeight="1" x14ac:dyDescent="0.2">
      <c r="A146" s="9"/>
      <c r="B146" s="105">
        <v>141</v>
      </c>
      <c r="C146" s="106" t="s">
        <v>2179</v>
      </c>
      <c r="D146" s="107" t="s">
        <v>8305</v>
      </c>
      <c r="E146" s="105">
        <v>1</v>
      </c>
      <c r="F146" s="108">
        <v>1815</v>
      </c>
      <c r="G146" s="109">
        <v>6754.1002952852077</v>
      </c>
      <c r="H146" s="109">
        <v>67.541002952852082</v>
      </c>
      <c r="I146" s="110">
        <v>6821.6412982380598</v>
      </c>
      <c r="J146" s="110">
        <v>67.541002952852082</v>
      </c>
      <c r="K146" s="110">
        <v>6754.1002952852077</v>
      </c>
      <c r="L146" s="110">
        <v>1815</v>
      </c>
    </row>
    <row r="147" spans="1:12" ht="12" customHeight="1" x14ac:dyDescent="0.2">
      <c r="A147" s="9"/>
      <c r="B147" s="105">
        <v>142</v>
      </c>
      <c r="C147" s="106" t="s">
        <v>2180</v>
      </c>
      <c r="D147" s="107" t="s">
        <v>8379</v>
      </c>
      <c r="E147" s="105">
        <v>1</v>
      </c>
      <c r="F147" s="108">
        <v>4098</v>
      </c>
      <c r="G147" s="109">
        <v>15249.753724561311</v>
      </c>
      <c r="H147" s="109">
        <v>152.4975372456131</v>
      </c>
      <c r="I147" s="110">
        <v>15402.251261806925</v>
      </c>
      <c r="J147" s="110">
        <v>152.4975372456131</v>
      </c>
      <c r="K147" s="110">
        <v>15249.753724561311</v>
      </c>
      <c r="L147" s="110">
        <v>4098</v>
      </c>
    </row>
    <row r="148" spans="1:12" ht="12" customHeight="1" x14ac:dyDescent="0.2">
      <c r="A148" s="9"/>
      <c r="B148" s="105">
        <v>143</v>
      </c>
      <c r="C148" s="106" t="s">
        <v>2181</v>
      </c>
      <c r="D148" s="107" t="s">
        <v>8374</v>
      </c>
      <c r="E148" s="105">
        <v>2</v>
      </c>
      <c r="F148" s="108">
        <v>4132</v>
      </c>
      <c r="G148" s="109">
        <v>30752.553630984548</v>
      </c>
      <c r="H148" s="109">
        <v>307.52553630984551</v>
      </c>
      <c r="I148" s="110">
        <v>31060.079167294392</v>
      </c>
      <c r="J148" s="110">
        <v>307.52553630984551</v>
      </c>
      <c r="K148" s="110">
        <v>30752.553630984548</v>
      </c>
      <c r="L148" s="110">
        <v>8264</v>
      </c>
    </row>
    <row r="149" spans="1:12" ht="12" customHeight="1" x14ac:dyDescent="0.2">
      <c r="A149" s="9"/>
      <c r="B149" s="105">
        <v>144</v>
      </c>
      <c r="C149" s="106" t="s">
        <v>2182</v>
      </c>
      <c r="D149" s="107" t="s">
        <v>8303</v>
      </c>
      <c r="E149" s="105">
        <v>2</v>
      </c>
      <c r="F149" s="108">
        <v>5527</v>
      </c>
      <c r="G149" s="109">
        <v>41134.88962208412</v>
      </c>
      <c r="H149" s="109">
        <v>411.3488962208412</v>
      </c>
      <c r="I149" s="110">
        <v>41546.238518304963</v>
      </c>
      <c r="J149" s="110">
        <v>411.3488962208412</v>
      </c>
      <c r="K149" s="110">
        <v>41134.88962208412</v>
      </c>
      <c r="L149" s="110">
        <v>11054</v>
      </c>
    </row>
    <row r="150" spans="1:12" ht="12" customHeight="1" x14ac:dyDescent="0.2">
      <c r="A150" s="9"/>
      <c r="B150" s="105">
        <v>145</v>
      </c>
      <c r="C150" s="106" t="s">
        <v>2183</v>
      </c>
      <c r="D150" s="107" t="s">
        <v>8309</v>
      </c>
      <c r="E150" s="105">
        <v>1</v>
      </c>
      <c r="F150" s="108">
        <v>1921</v>
      </c>
      <c r="G150" s="109">
        <v>7148.5546375993845</v>
      </c>
      <c r="H150" s="109">
        <v>71.485546375993849</v>
      </c>
      <c r="I150" s="110">
        <v>7220.0401839753786</v>
      </c>
      <c r="J150" s="110">
        <v>71.485546375993849</v>
      </c>
      <c r="K150" s="110">
        <v>7148.5546375993845</v>
      </c>
      <c r="L150" s="110">
        <v>1921</v>
      </c>
    </row>
    <row r="151" spans="1:12" ht="12" customHeight="1" x14ac:dyDescent="0.2">
      <c r="A151" s="9"/>
      <c r="B151" s="105">
        <v>146</v>
      </c>
      <c r="C151" s="106" t="s">
        <v>2184</v>
      </c>
      <c r="D151" s="107" t="s">
        <v>8380</v>
      </c>
      <c r="E151" s="105">
        <v>1</v>
      </c>
      <c r="F151" s="108">
        <v>4502</v>
      </c>
      <c r="G151" s="109">
        <v>16753.145746211572</v>
      </c>
      <c r="H151" s="109">
        <v>167.53145746211572</v>
      </c>
      <c r="I151" s="110">
        <v>16920.677203673687</v>
      </c>
      <c r="J151" s="110">
        <v>167.53145746211572</v>
      </c>
      <c r="K151" s="110">
        <v>16753.145746211572</v>
      </c>
      <c r="L151" s="110">
        <v>4502</v>
      </c>
    </row>
    <row r="152" spans="1:12" ht="12" customHeight="1" x14ac:dyDescent="0.2">
      <c r="A152" s="9"/>
      <c r="B152" s="105">
        <v>147</v>
      </c>
      <c r="C152" s="106" t="s">
        <v>2185</v>
      </c>
      <c r="D152" s="107" t="s">
        <v>8376</v>
      </c>
      <c r="E152" s="105">
        <v>2</v>
      </c>
      <c r="F152" s="108">
        <v>4469</v>
      </c>
      <c r="G152" s="109">
        <v>33260.687845321867</v>
      </c>
      <c r="H152" s="109">
        <v>332.60687845321866</v>
      </c>
      <c r="I152" s="110">
        <v>33593.294723775085</v>
      </c>
      <c r="J152" s="110">
        <v>332.60687845321866</v>
      </c>
      <c r="K152" s="110">
        <v>33260.687845321867</v>
      </c>
      <c r="L152" s="110">
        <v>8938</v>
      </c>
    </row>
    <row r="153" spans="1:12" ht="12" customHeight="1" x14ac:dyDescent="0.2">
      <c r="A153" s="9"/>
      <c r="B153" s="105">
        <v>148</v>
      </c>
      <c r="C153" s="106" t="s">
        <v>2186</v>
      </c>
      <c r="D153" s="107" t="s">
        <v>8377</v>
      </c>
      <c r="E153" s="105">
        <v>2</v>
      </c>
      <c r="F153" s="108">
        <v>6044</v>
      </c>
      <c r="G153" s="109">
        <v>44982.680093337513</v>
      </c>
      <c r="H153" s="109">
        <v>449.82680093337513</v>
      </c>
      <c r="I153" s="110">
        <v>45432.506894270889</v>
      </c>
      <c r="J153" s="110">
        <v>449.82680093337513</v>
      </c>
      <c r="K153" s="110">
        <v>44982.680093337513</v>
      </c>
      <c r="L153" s="110">
        <v>12088</v>
      </c>
    </row>
    <row r="154" spans="1:12" ht="12" customHeight="1" x14ac:dyDescent="0.2">
      <c r="A154" s="9"/>
      <c r="B154" s="105">
        <v>149</v>
      </c>
      <c r="C154" s="106" t="s">
        <v>2187</v>
      </c>
      <c r="D154" s="107" t="s">
        <v>8381</v>
      </c>
      <c r="E154" s="105">
        <v>1</v>
      </c>
      <c r="F154" s="108">
        <v>2123</v>
      </c>
      <c r="G154" s="109">
        <v>7900.250648424515</v>
      </c>
      <c r="H154" s="109">
        <v>79.002506484245146</v>
      </c>
      <c r="I154" s="110">
        <v>7979.2531549087598</v>
      </c>
      <c r="J154" s="110">
        <v>79.002506484245146</v>
      </c>
      <c r="K154" s="110">
        <v>7900.250648424515</v>
      </c>
      <c r="L154" s="110">
        <v>2123</v>
      </c>
    </row>
    <row r="155" spans="1:12" ht="12" customHeight="1" x14ac:dyDescent="0.2">
      <c r="A155" s="9"/>
      <c r="B155" s="105">
        <v>150</v>
      </c>
      <c r="C155" s="106" t="s">
        <v>2188</v>
      </c>
      <c r="D155" s="107" t="s">
        <v>8272</v>
      </c>
      <c r="E155" s="105">
        <v>1</v>
      </c>
      <c r="F155" s="108">
        <v>5136</v>
      </c>
      <c r="G155" s="109">
        <v>19112.429265335992</v>
      </c>
      <c r="H155" s="109">
        <v>191.12429265335993</v>
      </c>
      <c r="I155" s="110">
        <v>19303.553557989351</v>
      </c>
      <c r="J155" s="110">
        <v>191.12429265335993</v>
      </c>
      <c r="K155" s="110">
        <v>19112.429265335992</v>
      </c>
      <c r="L155" s="110">
        <v>5136</v>
      </c>
    </row>
    <row r="156" spans="1:12" ht="12" customHeight="1" x14ac:dyDescent="0.2">
      <c r="A156" s="9"/>
      <c r="B156" s="105">
        <v>151</v>
      </c>
      <c r="C156" s="106" t="s">
        <v>2189</v>
      </c>
      <c r="D156" s="107" t="s">
        <v>8378</v>
      </c>
      <c r="E156" s="105">
        <v>2</v>
      </c>
      <c r="F156" s="108">
        <v>5075</v>
      </c>
      <c r="G156" s="109">
        <v>37770.863910272645</v>
      </c>
      <c r="H156" s="109">
        <v>377.70863910272647</v>
      </c>
      <c r="I156" s="110">
        <v>38148.572549375371</v>
      </c>
      <c r="J156" s="110">
        <v>377.70863910272647</v>
      </c>
      <c r="K156" s="110">
        <v>37770.863910272645</v>
      </c>
      <c r="L156" s="110">
        <v>10150</v>
      </c>
    </row>
    <row r="157" spans="1:12" ht="12" customHeight="1" x14ac:dyDescent="0.2">
      <c r="A157" s="9"/>
      <c r="B157" s="105">
        <v>152</v>
      </c>
      <c r="C157" s="106" t="s">
        <v>2190</v>
      </c>
      <c r="D157" s="107" t="s">
        <v>8327</v>
      </c>
      <c r="E157" s="105">
        <v>2</v>
      </c>
      <c r="F157" s="108">
        <v>6857</v>
      </c>
      <c r="G157" s="109">
        <v>51033.460853741781</v>
      </c>
      <c r="H157" s="109">
        <v>510.33460853741781</v>
      </c>
      <c r="I157" s="110">
        <v>51543.795462279202</v>
      </c>
      <c r="J157" s="110">
        <v>510.33460853741781</v>
      </c>
      <c r="K157" s="110">
        <v>51033.460853741781</v>
      </c>
      <c r="L157" s="110">
        <v>13714</v>
      </c>
    </row>
    <row r="158" spans="1:12" ht="12" customHeight="1" x14ac:dyDescent="0.2">
      <c r="A158" s="9"/>
      <c r="B158" s="105">
        <v>153</v>
      </c>
      <c r="C158" s="106" t="s">
        <v>2191</v>
      </c>
      <c r="D158" s="107" t="s">
        <v>8194</v>
      </c>
      <c r="E158" s="105">
        <v>1</v>
      </c>
      <c r="F158" s="108">
        <v>6006</v>
      </c>
      <c r="G158" s="109">
        <v>3852.8592951848482</v>
      </c>
      <c r="H158" s="109">
        <v>38.528592951848481</v>
      </c>
      <c r="I158" s="110">
        <v>3891.3878881366968</v>
      </c>
      <c r="J158" s="110">
        <v>3891.3878881366968</v>
      </c>
      <c r="K158" s="110">
        <v>0</v>
      </c>
      <c r="L158" s="110">
        <v>6006</v>
      </c>
    </row>
    <row r="159" spans="1:12" ht="12" customHeight="1" x14ac:dyDescent="0.2">
      <c r="A159" s="9"/>
      <c r="B159" s="105">
        <v>154</v>
      </c>
      <c r="C159" s="106" t="s">
        <v>2192</v>
      </c>
      <c r="D159" s="107" t="s">
        <v>8382</v>
      </c>
      <c r="E159" s="105">
        <v>1</v>
      </c>
      <c r="F159" s="108">
        <v>3055</v>
      </c>
      <c r="G159" s="109">
        <v>11368.471846885019</v>
      </c>
      <c r="H159" s="109">
        <v>113.68471846885019</v>
      </c>
      <c r="I159" s="110">
        <v>11482.156565353869</v>
      </c>
      <c r="J159" s="110">
        <v>113.68471846885019</v>
      </c>
      <c r="K159" s="110">
        <v>11368.471846885019</v>
      </c>
      <c r="L159" s="110">
        <v>3055</v>
      </c>
    </row>
    <row r="160" spans="1:12" ht="12" customHeight="1" x14ac:dyDescent="0.2">
      <c r="A160" s="9"/>
      <c r="B160" s="105">
        <v>155</v>
      </c>
      <c r="C160" s="106" t="s">
        <v>2193</v>
      </c>
      <c r="D160" s="107" t="s">
        <v>8383</v>
      </c>
      <c r="E160" s="105">
        <v>1</v>
      </c>
      <c r="F160" s="108">
        <v>4336</v>
      </c>
      <c r="G160" s="109">
        <v>16135.415361078049</v>
      </c>
      <c r="H160" s="109">
        <v>161.35415361078049</v>
      </c>
      <c r="I160" s="110">
        <v>16296.769514688829</v>
      </c>
      <c r="J160" s="110">
        <v>161.35415361078049</v>
      </c>
      <c r="K160" s="110">
        <v>16135.415361078049</v>
      </c>
      <c r="L160" s="110">
        <v>4336</v>
      </c>
    </row>
    <row r="161" spans="1:12" ht="12" customHeight="1" x14ac:dyDescent="0.2">
      <c r="A161" s="9"/>
      <c r="B161" s="105">
        <v>156</v>
      </c>
      <c r="C161" s="106" t="s">
        <v>2194</v>
      </c>
      <c r="D161" s="107" t="s">
        <v>8384</v>
      </c>
      <c r="E161" s="105">
        <v>1</v>
      </c>
      <c r="F161" s="108">
        <v>5903</v>
      </c>
      <c r="G161" s="109">
        <v>21966.641346043296</v>
      </c>
      <c r="H161" s="109">
        <v>219.66641346043298</v>
      </c>
      <c r="I161" s="110">
        <v>22186.307759503728</v>
      </c>
      <c r="J161" s="110">
        <v>219.66641346043298</v>
      </c>
      <c r="K161" s="110">
        <v>21966.641346043296</v>
      </c>
      <c r="L161" s="110">
        <v>5903</v>
      </c>
    </row>
    <row r="162" spans="1:12" ht="12" customHeight="1" x14ac:dyDescent="0.2">
      <c r="A162" s="9"/>
      <c r="B162" s="105">
        <v>157</v>
      </c>
      <c r="C162" s="106" t="s">
        <v>2195</v>
      </c>
      <c r="D162" s="107" t="s">
        <v>8193</v>
      </c>
      <c r="E162" s="105">
        <v>1</v>
      </c>
      <c r="F162" s="108">
        <v>5975</v>
      </c>
      <c r="G162" s="109">
        <v>3821.5862453451577</v>
      </c>
      <c r="H162" s="109">
        <v>38.215862453451578</v>
      </c>
      <c r="I162" s="110">
        <v>3859.8021077986095</v>
      </c>
      <c r="J162" s="110">
        <v>3859.8021077986095</v>
      </c>
      <c r="K162" s="110">
        <v>0</v>
      </c>
      <c r="L162" s="110">
        <v>5975</v>
      </c>
    </row>
    <row r="163" spans="1:12" ht="12" customHeight="1" x14ac:dyDescent="0.2">
      <c r="A163" s="9"/>
      <c r="B163" s="105">
        <v>158</v>
      </c>
      <c r="C163" s="106" t="s">
        <v>2196</v>
      </c>
      <c r="D163" s="107" t="s">
        <v>8385</v>
      </c>
      <c r="E163" s="105">
        <v>1</v>
      </c>
      <c r="F163" s="108">
        <v>3332</v>
      </c>
      <c r="G163" s="109">
        <v>12399.262911234331</v>
      </c>
      <c r="H163" s="109">
        <v>123.99262911234331</v>
      </c>
      <c r="I163" s="110">
        <v>12523.255540346674</v>
      </c>
      <c r="J163" s="110">
        <v>123.99262911234331</v>
      </c>
      <c r="K163" s="110">
        <v>12399.262911234331</v>
      </c>
      <c r="L163" s="110">
        <v>3332</v>
      </c>
    </row>
    <row r="164" spans="1:12" ht="12" customHeight="1" x14ac:dyDescent="0.2">
      <c r="A164" s="9"/>
      <c r="B164" s="105">
        <v>159</v>
      </c>
      <c r="C164" s="106" t="s">
        <v>2197</v>
      </c>
      <c r="D164" s="107" t="s">
        <v>8386</v>
      </c>
      <c r="E164" s="105">
        <v>1</v>
      </c>
      <c r="F164" s="108">
        <v>4761</v>
      </c>
      <c r="G164" s="109">
        <v>17716.953997715082</v>
      </c>
      <c r="H164" s="109">
        <v>177.16953997715083</v>
      </c>
      <c r="I164" s="110">
        <v>17894.123537692234</v>
      </c>
      <c r="J164" s="110">
        <v>177.16953997715083</v>
      </c>
      <c r="K164" s="110">
        <v>17716.953997715082</v>
      </c>
      <c r="L164" s="110">
        <v>4761</v>
      </c>
    </row>
    <row r="165" spans="1:12" ht="12" customHeight="1" x14ac:dyDescent="0.2">
      <c r="A165" s="9"/>
      <c r="B165" s="105">
        <v>160</v>
      </c>
      <c r="C165" s="106" t="s">
        <v>2198</v>
      </c>
      <c r="D165" s="107" t="s">
        <v>8284</v>
      </c>
      <c r="E165" s="105">
        <v>1</v>
      </c>
      <c r="F165" s="108">
        <v>6484</v>
      </c>
      <c r="G165" s="109">
        <v>24128.697694010625</v>
      </c>
      <c r="H165" s="109">
        <v>241.28697694010626</v>
      </c>
      <c r="I165" s="110">
        <v>24369.984670950733</v>
      </c>
      <c r="J165" s="110">
        <v>241.28697694010626</v>
      </c>
      <c r="K165" s="110">
        <v>24128.697694010625</v>
      </c>
      <c r="L165" s="110">
        <v>6484</v>
      </c>
    </row>
    <row r="166" spans="1:12" ht="12" customHeight="1" x14ac:dyDescent="0.2">
      <c r="A166" s="9"/>
      <c r="B166" s="105">
        <v>161</v>
      </c>
      <c r="C166" s="106" t="s">
        <v>2199</v>
      </c>
      <c r="D166" s="107" t="s">
        <v>8192</v>
      </c>
      <c r="E166" s="105">
        <v>1</v>
      </c>
      <c r="F166" s="108">
        <v>6142</v>
      </c>
      <c r="G166" s="109">
        <v>3990.0571912557475</v>
      </c>
      <c r="H166" s="109">
        <v>39.900571912557474</v>
      </c>
      <c r="I166" s="110">
        <v>4029.9577631683051</v>
      </c>
      <c r="J166" s="110">
        <v>4029.9577631683051</v>
      </c>
      <c r="K166" s="110">
        <v>0</v>
      </c>
      <c r="L166" s="110">
        <v>6142</v>
      </c>
    </row>
    <row r="167" spans="1:12" ht="12" customHeight="1" x14ac:dyDescent="0.2">
      <c r="A167" s="9"/>
      <c r="B167" s="105">
        <v>162</v>
      </c>
      <c r="C167" s="106" t="s">
        <v>2200</v>
      </c>
      <c r="D167" s="107" t="s">
        <v>8387</v>
      </c>
      <c r="E167" s="105">
        <v>1</v>
      </c>
      <c r="F167" s="108">
        <v>3816</v>
      </c>
      <c r="G167" s="109">
        <v>14200.356323310387</v>
      </c>
      <c r="H167" s="109">
        <v>142.00356323310388</v>
      </c>
      <c r="I167" s="110">
        <v>14342.359886543491</v>
      </c>
      <c r="J167" s="110">
        <v>142.00356323310388</v>
      </c>
      <c r="K167" s="110">
        <v>14200.356323310387</v>
      </c>
      <c r="L167" s="110">
        <v>3816</v>
      </c>
    </row>
    <row r="168" spans="1:12" ht="12" customHeight="1" x14ac:dyDescent="0.2">
      <c r="A168" s="9"/>
      <c r="B168" s="105">
        <v>163</v>
      </c>
      <c r="C168" s="106" t="s">
        <v>2201</v>
      </c>
      <c r="D168" s="107" t="s">
        <v>8388</v>
      </c>
      <c r="E168" s="105">
        <v>1</v>
      </c>
      <c r="F168" s="108">
        <v>5468</v>
      </c>
      <c r="G168" s="109">
        <v>20347.890035603039</v>
      </c>
      <c r="H168" s="109">
        <v>203.47890035603041</v>
      </c>
      <c r="I168" s="110">
        <v>20551.368935959068</v>
      </c>
      <c r="J168" s="110">
        <v>203.47890035603041</v>
      </c>
      <c r="K168" s="110">
        <v>20347.890035603039</v>
      </c>
      <c r="L168" s="110">
        <v>5468</v>
      </c>
    </row>
    <row r="169" spans="1:12" ht="12" customHeight="1" x14ac:dyDescent="0.2">
      <c r="A169" s="9"/>
      <c r="B169" s="105">
        <v>164</v>
      </c>
      <c r="C169" s="106" t="s">
        <v>2202</v>
      </c>
      <c r="D169" s="107" t="s">
        <v>8389</v>
      </c>
      <c r="E169" s="105">
        <v>1</v>
      </c>
      <c r="F169" s="108">
        <v>7471</v>
      </c>
      <c r="G169" s="109">
        <v>27801.588598388862</v>
      </c>
      <c r="H169" s="109">
        <v>278.01588598388861</v>
      </c>
      <c r="I169" s="110">
        <v>28079.60448437275</v>
      </c>
      <c r="J169" s="110">
        <v>278.01588598388861</v>
      </c>
      <c r="K169" s="110">
        <v>27801.588598388862</v>
      </c>
      <c r="L169" s="110">
        <v>7471</v>
      </c>
    </row>
    <row r="170" spans="1:12" ht="12" customHeight="1" x14ac:dyDescent="0.2">
      <c r="A170" s="9"/>
      <c r="B170" s="105">
        <v>165</v>
      </c>
      <c r="C170" s="106" t="s">
        <v>2203</v>
      </c>
      <c r="D170" s="107" t="s">
        <v>8282</v>
      </c>
      <c r="E170" s="105">
        <v>1</v>
      </c>
      <c r="F170" s="108">
        <v>1593</v>
      </c>
      <c r="G170" s="109">
        <v>5927.9789368536285</v>
      </c>
      <c r="H170" s="109">
        <v>59.279789368536285</v>
      </c>
      <c r="I170" s="110">
        <v>5987.258726222165</v>
      </c>
      <c r="J170" s="110">
        <v>59.279789368536285</v>
      </c>
      <c r="K170" s="110">
        <v>5927.9789368536285</v>
      </c>
      <c r="L170" s="110">
        <v>1593</v>
      </c>
    </row>
    <row r="171" spans="1:12" ht="12" customHeight="1" x14ac:dyDescent="0.2">
      <c r="A171" s="9"/>
      <c r="B171" s="105">
        <v>166</v>
      </c>
      <c r="C171" s="106" t="s">
        <v>2204</v>
      </c>
      <c r="D171" s="107" t="s">
        <v>8340</v>
      </c>
      <c r="E171" s="105">
        <v>1</v>
      </c>
      <c r="F171" s="108">
        <v>4235</v>
      </c>
      <c r="G171" s="109">
        <v>15759.567355665484</v>
      </c>
      <c r="H171" s="109">
        <v>157.59567355665484</v>
      </c>
      <c r="I171" s="110">
        <v>15917.163029222138</v>
      </c>
      <c r="J171" s="110">
        <v>157.59567355665484</v>
      </c>
      <c r="K171" s="110">
        <v>15759.567355665484</v>
      </c>
      <c r="L171" s="110">
        <v>4235</v>
      </c>
    </row>
    <row r="172" spans="1:12" ht="12" customHeight="1" x14ac:dyDescent="0.2">
      <c r="A172" s="9"/>
      <c r="B172" s="105">
        <v>167</v>
      </c>
      <c r="C172" s="106" t="s">
        <v>2205</v>
      </c>
      <c r="D172" s="107" t="s">
        <v>8383</v>
      </c>
      <c r="E172" s="105">
        <v>2</v>
      </c>
      <c r="F172" s="108">
        <v>4336</v>
      </c>
      <c r="G172" s="109">
        <v>32270.830722156097</v>
      </c>
      <c r="H172" s="109">
        <v>322.70830722156097</v>
      </c>
      <c r="I172" s="110">
        <v>32593.539029377658</v>
      </c>
      <c r="J172" s="110">
        <v>322.70830722156097</v>
      </c>
      <c r="K172" s="110">
        <v>32270.830722156097</v>
      </c>
      <c r="L172" s="110">
        <v>8672</v>
      </c>
    </row>
    <row r="173" spans="1:12" ht="12" customHeight="1" x14ac:dyDescent="0.2">
      <c r="A173" s="9"/>
      <c r="B173" s="105">
        <v>168</v>
      </c>
      <c r="C173" s="106" t="s">
        <v>2206</v>
      </c>
      <c r="D173" s="107" t="s">
        <v>8384</v>
      </c>
      <c r="E173" s="105">
        <v>2</v>
      </c>
      <c r="F173" s="108">
        <v>5903</v>
      </c>
      <c r="G173" s="109">
        <v>43933.282692086592</v>
      </c>
      <c r="H173" s="109">
        <v>439.33282692086595</v>
      </c>
      <c r="I173" s="110">
        <v>44372.615519007457</v>
      </c>
      <c r="J173" s="110">
        <v>439.33282692086595</v>
      </c>
      <c r="K173" s="110">
        <v>43933.282692086592</v>
      </c>
      <c r="L173" s="110">
        <v>11806</v>
      </c>
    </row>
    <row r="174" spans="1:12" ht="12" customHeight="1" x14ac:dyDescent="0.2">
      <c r="A174" s="9"/>
      <c r="B174" s="105">
        <v>169</v>
      </c>
      <c r="C174" s="106" t="s">
        <v>2207</v>
      </c>
      <c r="D174" s="107" t="s">
        <v>8301</v>
      </c>
      <c r="E174" s="105">
        <v>1</v>
      </c>
      <c r="F174" s="108">
        <v>1706</v>
      </c>
      <c r="G174" s="109">
        <v>6348.4821508300629</v>
      </c>
      <c r="H174" s="109">
        <v>63.484821508300634</v>
      </c>
      <c r="I174" s="110">
        <v>6411.9669723383631</v>
      </c>
      <c r="J174" s="110">
        <v>63.484821508300634</v>
      </c>
      <c r="K174" s="110">
        <v>6348.4821508300629</v>
      </c>
      <c r="L174" s="110">
        <v>1706</v>
      </c>
    </row>
    <row r="175" spans="1:12" ht="12" customHeight="1" x14ac:dyDescent="0.2">
      <c r="A175" s="9"/>
      <c r="B175" s="105">
        <v>170</v>
      </c>
      <c r="C175" s="106" t="s">
        <v>2208</v>
      </c>
      <c r="D175" s="107" t="s">
        <v>8344</v>
      </c>
      <c r="E175" s="105">
        <v>1</v>
      </c>
      <c r="F175" s="108">
        <v>4697</v>
      </c>
      <c r="G175" s="109">
        <v>17478.792885374445</v>
      </c>
      <c r="H175" s="109">
        <v>174.78792885374446</v>
      </c>
      <c r="I175" s="110">
        <v>17653.580814228189</v>
      </c>
      <c r="J175" s="110">
        <v>174.78792885374446</v>
      </c>
      <c r="K175" s="110">
        <v>17478.792885374445</v>
      </c>
      <c r="L175" s="110">
        <v>4697</v>
      </c>
    </row>
    <row r="176" spans="1:12" ht="12" customHeight="1" x14ac:dyDescent="0.2">
      <c r="A176" s="9"/>
      <c r="B176" s="105">
        <v>171</v>
      </c>
      <c r="C176" s="106" t="s">
        <v>2209</v>
      </c>
      <c r="D176" s="107" t="s">
        <v>8386</v>
      </c>
      <c r="E176" s="105">
        <v>2</v>
      </c>
      <c r="F176" s="108">
        <v>4761</v>
      </c>
      <c r="G176" s="109">
        <v>35433.907995430163</v>
      </c>
      <c r="H176" s="109">
        <v>354.33907995430167</v>
      </c>
      <c r="I176" s="110">
        <v>35788.247075384468</v>
      </c>
      <c r="J176" s="110">
        <v>354.33907995430167</v>
      </c>
      <c r="K176" s="110">
        <v>35433.907995430163</v>
      </c>
      <c r="L176" s="110">
        <v>9522</v>
      </c>
    </row>
    <row r="177" spans="1:12" ht="12" customHeight="1" x14ac:dyDescent="0.2">
      <c r="A177" s="9"/>
      <c r="B177" s="105">
        <v>172</v>
      </c>
      <c r="C177" s="106" t="s">
        <v>2210</v>
      </c>
      <c r="D177" s="107" t="s">
        <v>8284</v>
      </c>
      <c r="E177" s="105">
        <v>2</v>
      </c>
      <c r="F177" s="108">
        <v>6484</v>
      </c>
      <c r="G177" s="109">
        <v>48257.39538802125</v>
      </c>
      <c r="H177" s="109">
        <v>482.57395388021251</v>
      </c>
      <c r="I177" s="110">
        <v>48739.969341901466</v>
      </c>
      <c r="J177" s="110">
        <v>482.57395388021251</v>
      </c>
      <c r="K177" s="110">
        <v>48257.39538802125</v>
      </c>
      <c r="L177" s="110">
        <v>12968</v>
      </c>
    </row>
    <row r="178" spans="1:12" ht="12" customHeight="1" x14ac:dyDescent="0.2">
      <c r="A178" s="9"/>
      <c r="B178" s="105">
        <v>173</v>
      </c>
      <c r="C178" s="106" t="s">
        <v>2211</v>
      </c>
      <c r="D178" s="107" t="s">
        <v>8390</v>
      </c>
      <c r="E178" s="105">
        <v>1</v>
      </c>
      <c r="F178" s="108">
        <v>1868</v>
      </c>
      <c r="G178" s="109">
        <v>6951.3274664422961</v>
      </c>
      <c r="H178" s="109">
        <v>69.513274664422966</v>
      </c>
      <c r="I178" s="110">
        <v>7020.8407411067192</v>
      </c>
      <c r="J178" s="110">
        <v>69.513274664422966</v>
      </c>
      <c r="K178" s="110">
        <v>6951.3274664422961</v>
      </c>
      <c r="L178" s="110">
        <v>1868</v>
      </c>
    </row>
    <row r="179" spans="1:12" ht="12" customHeight="1" x14ac:dyDescent="0.2">
      <c r="A179" s="9"/>
      <c r="B179" s="105">
        <v>174</v>
      </c>
      <c r="C179" s="106" t="s">
        <v>2212</v>
      </c>
      <c r="D179" s="107" t="s">
        <v>8391</v>
      </c>
      <c r="E179" s="105">
        <v>1</v>
      </c>
      <c r="F179" s="108">
        <v>5438</v>
      </c>
      <c r="G179" s="109">
        <v>20236.252014193364</v>
      </c>
      <c r="H179" s="109">
        <v>202.36252014193363</v>
      </c>
      <c r="I179" s="110">
        <v>20438.614534335298</v>
      </c>
      <c r="J179" s="110">
        <v>202.36252014193363</v>
      </c>
      <c r="K179" s="110">
        <v>20236.252014193364</v>
      </c>
      <c r="L179" s="110">
        <v>5438</v>
      </c>
    </row>
    <row r="180" spans="1:12" ht="12" customHeight="1" x14ac:dyDescent="0.2">
      <c r="A180" s="9"/>
      <c r="B180" s="105">
        <v>175</v>
      </c>
      <c r="C180" s="106" t="s">
        <v>2213</v>
      </c>
      <c r="D180" s="107" t="s">
        <v>8388</v>
      </c>
      <c r="E180" s="105">
        <v>2</v>
      </c>
      <c r="F180" s="108">
        <v>5468</v>
      </c>
      <c r="G180" s="109">
        <v>40695.780071206078</v>
      </c>
      <c r="H180" s="109">
        <v>406.95780071206082</v>
      </c>
      <c r="I180" s="110">
        <v>41102.737871918136</v>
      </c>
      <c r="J180" s="110">
        <v>406.95780071206082</v>
      </c>
      <c r="K180" s="110">
        <v>40695.780071206078</v>
      </c>
      <c r="L180" s="110">
        <v>10936</v>
      </c>
    </row>
    <row r="181" spans="1:12" ht="12" customHeight="1" x14ac:dyDescent="0.2">
      <c r="A181" s="9"/>
      <c r="B181" s="105">
        <v>176</v>
      </c>
      <c r="C181" s="106" t="s">
        <v>2214</v>
      </c>
      <c r="D181" s="107" t="s">
        <v>8389</v>
      </c>
      <c r="E181" s="105">
        <v>2</v>
      </c>
      <c r="F181" s="108">
        <v>7471</v>
      </c>
      <c r="G181" s="109">
        <v>55603.177196777724</v>
      </c>
      <c r="H181" s="109">
        <v>556.03177196777722</v>
      </c>
      <c r="I181" s="110">
        <v>56159.208968745501</v>
      </c>
      <c r="J181" s="110">
        <v>556.03177196777722</v>
      </c>
      <c r="K181" s="110">
        <v>55603.177196777724</v>
      </c>
      <c r="L181" s="110">
        <v>14942</v>
      </c>
    </row>
    <row r="182" spans="1:12" ht="12" customHeight="1" x14ac:dyDescent="0.2">
      <c r="A182" s="9"/>
      <c r="B182" s="105">
        <v>177</v>
      </c>
      <c r="C182" s="106" t="s">
        <v>2215</v>
      </c>
      <c r="D182" s="107" t="s">
        <v>8211</v>
      </c>
      <c r="E182" s="105">
        <v>1</v>
      </c>
      <c r="F182" s="108">
        <v>3638.25</v>
      </c>
      <c r="G182" s="109">
        <v>1464.2540126710796</v>
      </c>
      <c r="H182" s="109">
        <v>14.642540126710797</v>
      </c>
      <c r="I182" s="110">
        <v>1478.8965527977905</v>
      </c>
      <c r="J182" s="110">
        <v>1478.8965527977905</v>
      </c>
      <c r="K182" s="110">
        <v>0</v>
      </c>
      <c r="L182" s="110">
        <v>3638.25</v>
      </c>
    </row>
    <row r="183" spans="1:12" ht="12" customHeight="1" x14ac:dyDescent="0.2">
      <c r="A183" s="9"/>
      <c r="B183" s="105">
        <v>178</v>
      </c>
      <c r="C183" s="106" t="s">
        <v>2216</v>
      </c>
      <c r="D183" s="107" t="s">
        <v>8392</v>
      </c>
      <c r="E183" s="105">
        <v>1</v>
      </c>
      <c r="F183" s="108">
        <v>1041</v>
      </c>
      <c r="G183" s="109">
        <v>3873.8393429156481</v>
      </c>
      <c r="H183" s="109">
        <v>38.738393429156481</v>
      </c>
      <c r="I183" s="110">
        <v>3912.5777363448046</v>
      </c>
      <c r="J183" s="110">
        <v>38.738393429156481</v>
      </c>
      <c r="K183" s="110">
        <v>3873.8393429156481</v>
      </c>
      <c r="L183" s="110">
        <v>1041</v>
      </c>
    </row>
    <row r="184" spans="1:12" ht="12" customHeight="1" x14ac:dyDescent="0.2">
      <c r="A184" s="9"/>
      <c r="B184" s="105">
        <v>179</v>
      </c>
      <c r="C184" s="106" t="s">
        <v>2217</v>
      </c>
      <c r="D184" s="107" t="s">
        <v>8393</v>
      </c>
      <c r="E184" s="105">
        <v>1</v>
      </c>
      <c r="F184" s="108">
        <v>1525</v>
      </c>
      <c r="G184" s="109">
        <v>5674.9327549917034</v>
      </c>
      <c r="H184" s="109">
        <v>56.749327549917034</v>
      </c>
      <c r="I184" s="110">
        <v>5731.6820825416207</v>
      </c>
      <c r="J184" s="110">
        <v>56.749327549917034</v>
      </c>
      <c r="K184" s="110">
        <v>5674.9327549917034</v>
      </c>
      <c r="L184" s="110">
        <v>1525</v>
      </c>
    </row>
    <row r="185" spans="1:12" ht="12" customHeight="1" x14ac:dyDescent="0.2">
      <c r="A185" s="9"/>
      <c r="B185" s="105">
        <v>180</v>
      </c>
      <c r="C185" s="106" t="s">
        <v>2218</v>
      </c>
      <c r="D185" s="107" t="s">
        <v>8394</v>
      </c>
      <c r="E185" s="105">
        <v>1</v>
      </c>
      <c r="F185" s="108">
        <v>1902</v>
      </c>
      <c r="G185" s="109">
        <v>7077.8505573732591</v>
      </c>
      <c r="H185" s="109">
        <v>70.778505573732588</v>
      </c>
      <c r="I185" s="110">
        <v>7148.6290629469913</v>
      </c>
      <c r="J185" s="110">
        <v>70.778505573732588</v>
      </c>
      <c r="K185" s="110">
        <v>7077.8505573732591</v>
      </c>
      <c r="L185" s="110">
        <v>1902</v>
      </c>
    </row>
    <row r="186" spans="1:12" ht="12" customHeight="1" x14ac:dyDescent="0.2">
      <c r="A186" s="9"/>
      <c r="B186" s="105">
        <v>181</v>
      </c>
      <c r="C186" s="106" t="s">
        <v>2219</v>
      </c>
      <c r="D186" s="107" t="s">
        <v>8210</v>
      </c>
      <c r="E186" s="105">
        <v>1</v>
      </c>
      <c r="F186" s="108">
        <v>3696</v>
      </c>
      <c r="G186" s="109">
        <v>1522.5126780982446</v>
      </c>
      <c r="H186" s="109">
        <v>15.225126780982446</v>
      </c>
      <c r="I186" s="110">
        <v>1537.737804879227</v>
      </c>
      <c r="J186" s="110">
        <v>1537.737804879227</v>
      </c>
      <c r="K186" s="110">
        <v>0</v>
      </c>
      <c r="L186" s="110">
        <v>3696</v>
      </c>
    </row>
    <row r="187" spans="1:12" ht="12" customHeight="1" x14ac:dyDescent="0.2">
      <c r="A187" s="9"/>
      <c r="B187" s="105">
        <v>182</v>
      </c>
      <c r="C187" s="106" t="s">
        <v>2220</v>
      </c>
      <c r="D187" s="107" t="s">
        <v>8395</v>
      </c>
      <c r="E187" s="105">
        <v>1</v>
      </c>
      <c r="F187" s="108">
        <v>1372</v>
      </c>
      <c r="G187" s="109">
        <v>5105.5788458023717</v>
      </c>
      <c r="H187" s="109">
        <v>51.05578845802372</v>
      </c>
      <c r="I187" s="110">
        <v>5156.6346342603956</v>
      </c>
      <c r="J187" s="110">
        <v>51.05578845802372</v>
      </c>
      <c r="K187" s="110">
        <v>5105.5788458023717</v>
      </c>
      <c r="L187" s="110">
        <v>1372</v>
      </c>
    </row>
    <row r="188" spans="1:12" ht="12" customHeight="1" x14ac:dyDescent="0.2">
      <c r="A188" s="9"/>
      <c r="B188" s="105">
        <v>183</v>
      </c>
      <c r="C188" s="106" t="s">
        <v>2221</v>
      </c>
      <c r="D188" s="107" t="s">
        <v>8396</v>
      </c>
      <c r="E188" s="105">
        <v>1</v>
      </c>
      <c r="F188" s="108">
        <v>2015</v>
      </c>
      <c r="G188" s="109">
        <v>7498.3537713496935</v>
      </c>
      <c r="H188" s="109">
        <v>74.983537713496943</v>
      </c>
      <c r="I188" s="110">
        <v>7573.3373090631903</v>
      </c>
      <c r="J188" s="110">
        <v>74.983537713496943</v>
      </c>
      <c r="K188" s="110">
        <v>7498.3537713496935</v>
      </c>
      <c r="L188" s="110">
        <v>2015</v>
      </c>
    </row>
    <row r="189" spans="1:12" ht="12" customHeight="1" x14ac:dyDescent="0.2">
      <c r="A189" s="9"/>
      <c r="B189" s="105">
        <v>184</v>
      </c>
      <c r="C189" s="106" t="s">
        <v>2222</v>
      </c>
      <c r="D189" s="107" t="s">
        <v>8397</v>
      </c>
      <c r="E189" s="105">
        <v>1</v>
      </c>
      <c r="F189" s="108">
        <v>2562</v>
      </c>
      <c r="G189" s="109">
        <v>9533.8870283860615</v>
      </c>
      <c r="H189" s="109">
        <v>95.338870283860615</v>
      </c>
      <c r="I189" s="110">
        <v>9629.2258986699217</v>
      </c>
      <c r="J189" s="110">
        <v>95.338870283860615</v>
      </c>
      <c r="K189" s="110">
        <v>9533.8870283860615</v>
      </c>
      <c r="L189" s="110">
        <v>2562</v>
      </c>
    </row>
    <row r="190" spans="1:12" ht="12" customHeight="1" x14ac:dyDescent="0.2">
      <c r="A190" s="9"/>
      <c r="B190" s="105">
        <v>185</v>
      </c>
      <c r="C190" s="106" t="s">
        <v>2223</v>
      </c>
      <c r="D190" s="107" t="s">
        <v>8195</v>
      </c>
      <c r="E190" s="105">
        <v>1</v>
      </c>
      <c r="F190" s="108">
        <v>6408</v>
      </c>
      <c r="G190" s="109">
        <v>4258.4001350414783</v>
      </c>
      <c r="H190" s="109">
        <v>42.584001350414781</v>
      </c>
      <c r="I190" s="110">
        <v>4300.9841363918931</v>
      </c>
      <c r="J190" s="110">
        <v>4300.9841363918931</v>
      </c>
      <c r="K190" s="110">
        <v>0</v>
      </c>
      <c r="L190" s="110">
        <v>6408</v>
      </c>
    </row>
    <row r="191" spans="1:12" ht="12" customHeight="1" x14ac:dyDescent="0.2">
      <c r="A191" s="9"/>
      <c r="B191" s="105">
        <v>186</v>
      </c>
      <c r="C191" s="106" t="s">
        <v>2224</v>
      </c>
      <c r="D191" s="107" t="s">
        <v>8398</v>
      </c>
      <c r="E191" s="105">
        <v>1</v>
      </c>
      <c r="F191" s="108">
        <v>2468</v>
      </c>
      <c r="G191" s="109">
        <v>9184.0878946357534</v>
      </c>
      <c r="H191" s="109">
        <v>91.840878946357535</v>
      </c>
      <c r="I191" s="110">
        <v>9275.9287735821108</v>
      </c>
      <c r="J191" s="110">
        <v>91.840878946357535</v>
      </c>
      <c r="K191" s="110">
        <v>9184.0878946357534</v>
      </c>
      <c r="L191" s="110">
        <v>2468</v>
      </c>
    </row>
    <row r="192" spans="1:12" ht="12" customHeight="1" x14ac:dyDescent="0.2">
      <c r="A192" s="9"/>
      <c r="B192" s="105">
        <v>187</v>
      </c>
      <c r="C192" s="106" t="s">
        <v>2225</v>
      </c>
      <c r="D192" s="107" t="s">
        <v>8399</v>
      </c>
      <c r="E192" s="105">
        <v>1</v>
      </c>
      <c r="F192" s="108">
        <v>3852</v>
      </c>
      <c r="G192" s="109">
        <v>14334.321949001995</v>
      </c>
      <c r="H192" s="109">
        <v>143.34321949001995</v>
      </c>
      <c r="I192" s="110">
        <v>14477.665168492014</v>
      </c>
      <c r="J192" s="110">
        <v>143.34321949001995</v>
      </c>
      <c r="K192" s="110">
        <v>14334.321949001995</v>
      </c>
      <c r="L192" s="110">
        <v>3852</v>
      </c>
    </row>
    <row r="193" spans="1:12" ht="12" customHeight="1" x14ac:dyDescent="0.2">
      <c r="A193" s="9"/>
      <c r="B193" s="105">
        <v>188</v>
      </c>
      <c r="C193" s="106" t="s">
        <v>2226</v>
      </c>
      <c r="D193" s="107" t="s">
        <v>8400</v>
      </c>
      <c r="E193" s="105">
        <v>1</v>
      </c>
      <c r="F193" s="108">
        <v>4926</v>
      </c>
      <c r="G193" s="109">
        <v>18330.963115468283</v>
      </c>
      <c r="H193" s="109">
        <v>183.30963115468282</v>
      </c>
      <c r="I193" s="110">
        <v>18514.272746622966</v>
      </c>
      <c r="J193" s="110">
        <v>183.30963115468282</v>
      </c>
      <c r="K193" s="110">
        <v>18330.963115468283</v>
      </c>
      <c r="L193" s="110">
        <v>4926</v>
      </c>
    </row>
    <row r="194" spans="1:12" ht="12" customHeight="1" x14ac:dyDescent="0.2">
      <c r="A194" s="9"/>
      <c r="B194" s="105">
        <v>189</v>
      </c>
      <c r="C194" s="106" t="s">
        <v>2227</v>
      </c>
      <c r="D194" s="107" t="s">
        <v>8187</v>
      </c>
      <c r="E194" s="105">
        <v>1</v>
      </c>
      <c r="F194" s="108">
        <v>3850</v>
      </c>
      <c r="G194" s="109">
        <v>1677.8691192373517</v>
      </c>
      <c r="H194" s="109">
        <v>16.778691192373518</v>
      </c>
      <c r="I194" s="110">
        <v>1694.6478104297253</v>
      </c>
      <c r="J194" s="110">
        <v>1694.6478104297253</v>
      </c>
      <c r="K194" s="110">
        <v>0</v>
      </c>
      <c r="L194" s="110">
        <v>3850</v>
      </c>
    </row>
    <row r="195" spans="1:12" ht="12" customHeight="1" x14ac:dyDescent="0.2">
      <c r="A195" s="9"/>
      <c r="B195" s="105">
        <v>190</v>
      </c>
      <c r="C195" s="106" t="s">
        <v>2228</v>
      </c>
      <c r="D195" s="107" t="s">
        <v>8401</v>
      </c>
      <c r="E195" s="105">
        <v>1</v>
      </c>
      <c r="F195" s="108">
        <v>1987</v>
      </c>
      <c r="G195" s="109">
        <v>7394.1582847006648</v>
      </c>
      <c r="H195" s="109">
        <v>73.941582847006643</v>
      </c>
      <c r="I195" s="110">
        <v>7468.0998675476712</v>
      </c>
      <c r="J195" s="110">
        <v>73.941582847006643</v>
      </c>
      <c r="K195" s="110">
        <v>7394.1582847006648</v>
      </c>
      <c r="L195" s="110">
        <v>1987</v>
      </c>
    </row>
    <row r="196" spans="1:12" ht="12" customHeight="1" x14ac:dyDescent="0.2">
      <c r="A196" s="9"/>
      <c r="B196" s="105">
        <v>191</v>
      </c>
      <c r="C196" s="106" t="s">
        <v>2229</v>
      </c>
      <c r="D196" s="107" t="s">
        <v>8402</v>
      </c>
      <c r="E196" s="105">
        <v>1</v>
      </c>
      <c r="F196" s="108">
        <v>2992</v>
      </c>
      <c r="G196" s="109">
        <v>11134.032001924705</v>
      </c>
      <c r="H196" s="109">
        <v>111.34032001924705</v>
      </c>
      <c r="I196" s="110">
        <v>11245.372321943953</v>
      </c>
      <c r="J196" s="110">
        <v>111.34032001924705</v>
      </c>
      <c r="K196" s="110">
        <v>11134.032001924705</v>
      </c>
      <c r="L196" s="110">
        <v>2992</v>
      </c>
    </row>
    <row r="197" spans="1:12" ht="12" customHeight="1" x14ac:dyDescent="0.2">
      <c r="A197" s="9"/>
      <c r="B197" s="105">
        <v>192</v>
      </c>
      <c r="C197" s="106" t="s">
        <v>2230</v>
      </c>
      <c r="D197" s="107" t="s">
        <v>8403</v>
      </c>
      <c r="E197" s="105">
        <v>1</v>
      </c>
      <c r="F197" s="108">
        <v>4053</v>
      </c>
      <c r="G197" s="109">
        <v>15082.296692446802</v>
      </c>
      <c r="H197" s="109">
        <v>150.82296692446803</v>
      </c>
      <c r="I197" s="110">
        <v>15233.11965937127</v>
      </c>
      <c r="J197" s="110">
        <v>150.82296692446803</v>
      </c>
      <c r="K197" s="110">
        <v>15082.296692446802</v>
      </c>
      <c r="L197" s="110">
        <v>4053</v>
      </c>
    </row>
    <row r="198" spans="1:12" ht="12" customHeight="1" x14ac:dyDescent="0.2">
      <c r="A198" s="9"/>
      <c r="B198" s="105">
        <v>193</v>
      </c>
      <c r="C198" s="106" t="s">
        <v>2231</v>
      </c>
      <c r="D198" s="107" t="s">
        <v>8187</v>
      </c>
      <c r="E198" s="105">
        <v>1</v>
      </c>
      <c r="F198" s="108">
        <v>3850</v>
      </c>
      <c r="G198" s="109">
        <v>1677.8691192373517</v>
      </c>
      <c r="H198" s="109">
        <v>16.778691192373518</v>
      </c>
      <c r="I198" s="110">
        <v>1694.6478104297253</v>
      </c>
      <c r="J198" s="110">
        <v>1694.6478104297253</v>
      </c>
      <c r="K198" s="110">
        <v>0</v>
      </c>
      <c r="L198" s="110">
        <v>3850</v>
      </c>
    </row>
    <row r="199" spans="1:12" ht="12" customHeight="1" x14ac:dyDescent="0.2">
      <c r="A199" s="9"/>
      <c r="B199" s="105">
        <v>194</v>
      </c>
      <c r="C199" s="106" t="s">
        <v>2232</v>
      </c>
      <c r="D199" s="107" t="s">
        <v>8404</v>
      </c>
      <c r="E199" s="105">
        <v>1</v>
      </c>
      <c r="F199" s="108">
        <v>2206</v>
      </c>
      <c r="G199" s="109">
        <v>8209.1158409912769</v>
      </c>
      <c r="H199" s="109">
        <v>82.091158409912765</v>
      </c>
      <c r="I199" s="110">
        <v>8291.206999401189</v>
      </c>
      <c r="J199" s="110">
        <v>82.091158409912765</v>
      </c>
      <c r="K199" s="110">
        <v>8209.1158409912769</v>
      </c>
      <c r="L199" s="110">
        <v>2206</v>
      </c>
    </row>
    <row r="200" spans="1:12" ht="12" customHeight="1" x14ac:dyDescent="0.2">
      <c r="A200" s="9"/>
      <c r="B200" s="105">
        <v>195</v>
      </c>
      <c r="C200" s="106" t="s">
        <v>2233</v>
      </c>
      <c r="D200" s="107" t="s">
        <v>8405</v>
      </c>
      <c r="E200" s="105">
        <v>1</v>
      </c>
      <c r="F200" s="108">
        <v>3350</v>
      </c>
      <c r="G200" s="109">
        <v>12466.245724080134</v>
      </c>
      <c r="H200" s="109">
        <v>124.66245724080134</v>
      </c>
      <c r="I200" s="110">
        <v>12590.908181320936</v>
      </c>
      <c r="J200" s="110">
        <v>124.66245724080134</v>
      </c>
      <c r="K200" s="110">
        <v>12466.245724080134</v>
      </c>
      <c r="L200" s="110">
        <v>3350</v>
      </c>
    </row>
    <row r="201" spans="1:12" ht="12" customHeight="1" x14ac:dyDescent="0.2">
      <c r="A201" s="9"/>
      <c r="B201" s="105">
        <v>196</v>
      </c>
      <c r="C201" s="106" t="s">
        <v>2234</v>
      </c>
      <c r="D201" s="107" t="s">
        <v>8114</v>
      </c>
      <c r="E201" s="105">
        <v>1</v>
      </c>
      <c r="F201" s="108">
        <v>4579</v>
      </c>
      <c r="G201" s="109">
        <v>17039.6833344964</v>
      </c>
      <c r="H201" s="109">
        <v>170.39683334496399</v>
      </c>
      <c r="I201" s="110">
        <v>17210.080167841363</v>
      </c>
      <c r="J201" s="110">
        <v>170.39683334496399</v>
      </c>
      <c r="K201" s="110">
        <v>17039.6833344964</v>
      </c>
      <c r="L201" s="110">
        <v>4579</v>
      </c>
    </row>
    <row r="202" spans="1:12" ht="12" customHeight="1" x14ac:dyDescent="0.2">
      <c r="A202" s="9"/>
      <c r="B202" s="105">
        <v>197</v>
      </c>
      <c r="C202" s="106" t="s">
        <v>2235</v>
      </c>
      <c r="D202" s="107" t="s">
        <v>8208</v>
      </c>
      <c r="E202" s="105">
        <v>1</v>
      </c>
      <c r="F202" s="108">
        <v>3903</v>
      </c>
      <c r="G202" s="109">
        <v>1731.3359463826287</v>
      </c>
      <c r="H202" s="109">
        <v>17.313359463826288</v>
      </c>
      <c r="I202" s="110">
        <v>1748.649305846455</v>
      </c>
      <c r="J202" s="110">
        <v>1748.649305846455</v>
      </c>
      <c r="K202" s="110">
        <v>0</v>
      </c>
      <c r="L202" s="110">
        <v>3903</v>
      </c>
    </row>
    <row r="203" spans="1:12" ht="12" customHeight="1" x14ac:dyDescent="0.2">
      <c r="A203" s="9"/>
      <c r="B203" s="105">
        <v>198</v>
      </c>
      <c r="C203" s="106" t="s">
        <v>2236</v>
      </c>
      <c r="D203" s="107" t="s">
        <v>8406</v>
      </c>
      <c r="E203" s="105">
        <v>1</v>
      </c>
      <c r="F203" s="108">
        <v>2611</v>
      </c>
      <c r="G203" s="109">
        <v>9716.2291300218603</v>
      </c>
      <c r="H203" s="109">
        <v>97.162291300218612</v>
      </c>
      <c r="I203" s="110">
        <v>9813.3914213220796</v>
      </c>
      <c r="J203" s="110">
        <v>97.162291300218612</v>
      </c>
      <c r="K203" s="110">
        <v>9716.2291300218603</v>
      </c>
      <c r="L203" s="110">
        <v>2611</v>
      </c>
    </row>
    <row r="204" spans="1:12" ht="12" customHeight="1" x14ac:dyDescent="0.2">
      <c r="A204" s="9"/>
      <c r="B204" s="105">
        <v>199</v>
      </c>
      <c r="C204" s="106" t="s">
        <v>2237</v>
      </c>
      <c r="D204" s="107" t="s">
        <v>8407</v>
      </c>
      <c r="E204" s="105">
        <v>1</v>
      </c>
      <c r="F204" s="108">
        <v>3969</v>
      </c>
      <c r="G204" s="109">
        <v>14769.710232499718</v>
      </c>
      <c r="H204" s="109">
        <v>147.69710232499719</v>
      </c>
      <c r="I204" s="110">
        <v>14917.407334824715</v>
      </c>
      <c r="J204" s="110">
        <v>147.69710232499719</v>
      </c>
      <c r="K204" s="110">
        <v>14769.710232499718</v>
      </c>
      <c r="L204" s="110">
        <v>3969</v>
      </c>
    </row>
    <row r="205" spans="1:12" ht="12" customHeight="1" x14ac:dyDescent="0.2">
      <c r="A205" s="9"/>
      <c r="B205" s="105">
        <v>200</v>
      </c>
      <c r="C205" s="106" t="s">
        <v>2238</v>
      </c>
      <c r="D205" s="107" t="s">
        <v>8408</v>
      </c>
      <c r="E205" s="105">
        <v>1</v>
      </c>
      <c r="F205" s="108">
        <v>5437</v>
      </c>
      <c r="G205" s="109">
        <v>20232.530746813041</v>
      </c>
      <c r="H205" s="109">
        <v>202.3253074681304</v>
      </c>
      <c r="I205" s="110">
        <v>20434.856054281172</v>
      </c>
      <c r="J205" s="110">
        <v>202.3253074681304</v>
      </c>
      <c r="K205" s="110">
        <v>20232.530746813041</v>
      </c>
      <c r="L205" s="110">
        <v>5437</v>
      </c>
    </row>
    <row r="206" spans="1:12" ht="12" customHeight="1" x14ac:dyDescent="0.2">
      <c r="A206" s="9"/>
      <c r="B206" s="105">
        <v>201</v>
      </c>
      <c r="C206" s="106" t="s">
        <v>2239</v>
      </c>
      <c r="D206" s="107" t="s">
        <v>8209</v>
      </c>
      <c r="E206" s="105">
        <v>1</v>
      </c>
      <c r="F206" s="108">
        <v>3819.2</v>
      </c>
      <c r="G206" s="109">
        <v>1646.79783100953</v>
      </c>
      <c r="H206" s="109">
        <v>16.467978310095301</v>
      </c>
      <c r="I206" s="110">
        <v>1663.2658093196253</v>
      </c>
      <c r="J206" s="110">
        <v>1663.2658093196253</v>
      </c>
      <c r="K206" s="110">
        <v>0</v>
      </c>
      <c r="L206" s="110">
        <v>3819.2</v>
      </c>
    </row>
    <row r="207" spans="1:12" ht="12" customHeight="1" x14ac:dyDescent="0.2">
      <c r="A207" s="9"/>
      <c r="B207" s="105">
        <v>202</v>
      </c>
      <c r="C207" s="106" t="s">
        <v>2240</v>
      </c>
      <c r="D207" s="107" t="s">
        <v>8409</v>
      </c>
      <c r="E207" s="105">
        <v>1</v>
      </c>
      <c r="F207" s="108">
        <v>1629</v>
      </c>
      <c r="G207" s="109">
        <v>6061.9445625452354</v>
      </c>
      <c r="H207" s="109">
        <v>60.619445625452357</v>
      </c>
      <c r="I207" s="110">
        <v>6122.5640081706879</v>
      </c>
      <c r="J207" s="110">
        <v>60.619445625452357</v>
      </c>
      <c r="K207" s="110">
        <v>6061.9445625452354</v>
      </c>
      <c r="L207" s="110">
        <v>1629</v>
      </c>
    </row>
    <row r="208" spans="1:12" ht="12" customHeight="1" x14ac:dyDescent="0.2">
      <c r="A208" s="9"/>
      <c r="B208" s="105">
        <v>203</v>
      </c>
      <c r="C208" s="106" t="s">
        <v>2241</v>
      </c>
      <c r="D208" s="107" t="s">
        <v>8393</v>
      </c>
      <c r="E208" s="105">
        <v>2</v>
      </c>
      <c r="F208" s="108">
        <v>1525</v>
      </c>
      <c r="G208" s="109">
        <v>11349.865509983407</v>
      </c>
      <c r="H208" s="109">
        <v>113.49865509983407</v>
      </c>
      <c r="I208" s="110">
        <v>11463.364165083241</v>
      </c>
      <c r="J208" s="110">
        <v>113.49865509983407</v>
      </c>
      <c r="K208" s="110">
        <v>11349.865509983407</v>
      </c>
      <c r="L208" s="110">
        <v>3050</v>
      </c>
    </row>
    <row r="209" spans="1:12" ht="12" customHeight="1" x14ac:dyDescent="0.2">
      <c r="A209" s="9"/>
      <c r="B209" s="105">
        <v>204</v>
      </c>
      <c r="C209" s="106" t="s">
        <v>2242</v>
      </c>
      <c r="D209" s="107" t="s">
        <v>8394</v>
      </c>
      <c r="E209" s="105">
        <v>2</v>
      </c>
      <c r="F209" s="108">
        <v>1902</v>
      </c>
      <c r="G209" s="109">
        <v>14155.701114746518</v>
      </c>
      <c r="H209" s="109">
        <v>141.55701114746518</v>
      </c>
      <c r="I209" s="110">
        <v>14297.258125893983</v>
      </c>
      <c r="J209" s="110">
        <v>141.55701114746518</v>
      </c>
      <c r="K209" s="110">
        <v>14155.701114746518</v>
      </c>
      <c r="L209" s="110">
        <v>3804</v>
      </c>
    </row>
    <row r="210" spans="1:12" ht="12" customHeight="1" x14ac:dyDescent="0.2">
      <c r="A210" s="9"/>
      <c r="B210" s="105">
        <v>205</v>
      </c>
      <c r="C210" s="106" t="s">
        <v>2243</v>
      </c>
      <c r="D210" s="107" t="s">
        <v>8208</v>
      </c>
      <c r="E210" s="105">
        <v>1</v>
      </c>
      <c r="F210" s="108">
        <v>3903</v>
      </c>
      <c r="G210" s="109">
        <v>1731.3359463826287</v>
      </c>
      <c r="H210" s="109">
        <v>17.313359463826288</v>
      </c>
      <c r="I210" s="110">
        <v>1748.649305846455</v>
      </c>
      <c r="J210" s="110">
        <v>1748.649305846455</v>
      </c>
      <c r="K210" s="110">
        <v>0</v>
      </c>
      <c r="L210" s="110">
        <v>3903</v>
      </c>
    </row>
    <row r="211" spans="1:12" ht="12" customHeight="1" x14ac:dyDescent="0.2">
      <c r="A211" s="9"/>
      <c r="B211" s="105">
        <v>206</v>
      </c>
      <c r="C211" s="106" t="s">
        <v>2244</v>
      </c>
      <c r="D211" s="107" t="s">
        <v>8410</v>
      </c>
      <c r="E211" s="105">
        <v>1</v>
      </c>
      <c r="F211" s="108">
        <v>2164</v>
      </c>
      <c r="G211" s="109">
        <v>8052.8226110177347</v>
      </c>
      <c r="H211" s="109">
        <v>80.528226110177343</v>
      </c>
      <c r="I211" s="110">
        <v>8133.3508371279122</v>
      </c>
      <c r="J211" s="110">
        <v>80.528226110177343</v>
      </c>
      <c r="K211" s="110">
        <v>8052.8226110177347</v>
      </c>
      <c r="L211" s="110">
        <v>2164</v>
      </c>
    </row>
    <row r="212" spans="1:12" ht="12" customHeight="1" x14ac:dyDescent="0.2">
      <c r="A212" s="9"/>
      <c r="B212" s="105">
        <v>207</v>
      </c>
      <c r="C212" s="106" t="s">
        <v>2245</v>
      </c>
      <c r="D212" s="107" t="s">
        <v>8396</v>
      </c>
      <c r="E212" s="105">
        <v>2</v>
      </c>
      <c r="F212" s="108">
        <v>2015</v>
      </c>
      <c r="G212" s="109">
        <v>14996.707542699387</v>
      </c>
      <c r="H212" s="109">
        <v>149.96707542699389</v>
      </c>
      <c r="I212" s="110">
        <v>15146.674618126381</v>
      </c>
      <c r="J212" s="110">
        <v>149.96707542699389</v>
      </c>
      <c r="K212" s="110">
        <v>14996.707542699387</v>
      </c>
      <c r="L212" s="110">
        <v>4030</v>
      </c>
    </row>
    <row r="213" spans="1:12" ht="12" customHeight="1" x14ac:dyDescent="0.2">
      <c r="A213" s="9"/>
      <c r="B213" s="105">
        <v>208</v>
      </c>
      <c r="C213" s="106" t="s">
        <v>2246</v>
      </c>
      <c r="D213" s="107" t="s">
        <v>8397</v>
      </c>
      <c r="E213" s="105">
        <v>2</v>
      </c>
      <c r="F213" s="108">
        <v>2562</v>
      </c>
      <c r="G213" s="109">
        <v>19067.774056772123</v>
      </c>
      <c r="H213" s="109">
        <v>190.67774056772123</v>
      </c>
      <c r="I213" s="110">
        <v>19258.451797339843</v>
      </c>
      <c r="J213" s="110">
        <v>190.67774056772123</v>
      </c>
      <c r="K213" s="110">
        <v>19067.774056772123</v>
      </c>
      <c r="L213" s="110">
        <v>5124</v>
      </c>
    </row>
    <row r="214" spans="1:12" ht="12" customHeight="1" x14ac:dyDescent="0.2">
      <c r="A214" s="9"/>
      <c r="B214" s="105">
        <v>209</v>
      </c>
      <c r="C214" s="106" t="s">
        <v>2247</v>
      </c>
      <c r="D214" s="107" t="s">
        <v>8186</v>
      </c>
      <c r="E214" s="105">
        <v>1</v>
      </c>
      <c r="F214" s="108">
        <v>7849</v>
      </c>
      <c r="G214" s="109">
        <v>5712.0925485574062</v>
      </c>
      <c r="H214" s="109">
        <v>57.120925485574062</v>
      </c>
      <c r="I214" s="110">
        <v>5769.2134740429801</v>
      </c>
      <c r="J214" s="110">
        <v>5769.2134740429801</v>
      </c>
      <c r="K214" s="110">
        <v>0</v>
      </c>
      <c r="L214" s="110">
        <v>7849</v>
      </c>
    </row>
    <row r="215" spans="1:12" ht="12" customHeight="1" x14ac:dyDescent="0.2">
      <c r="A215" s="9"/>
      <c r="B215" s="105">
        <v>210</v>
      </c>
      <c r="C215" s="106" t="s">
        <v>2248</v>
      </c>
      <c r="D215" s="107" t="s">
        <v>8411</v>
      </c>
      <c r="E215" s="105">
        <v>1</v>
      </c>
      <c r="F215" s="108">
        <v>4501</v>
      </c>
      <c r="G215" s="109">
        <v>16749.42447883125</v>
      </c>
      <c r="H215" s="109">
        <v>167.4942447883125</v>
      </c>
      <c r="I215" s="110">
        <v>16916.918723619561</v>
      </c>
      <c r="J215" s="110">
        <v>167.4942447883125</v>
      </c>
      <c r="K215" s="110">
        <v>16749.42447883125</v>
      </c>
      <c r="L215" s="110">
        <v>4501</v>
      </c>
    </row>
    <row r="216" spans="1:12" ht="12" customHeight="1" x14ac:dyDescent="0.2">
      <c r="A216" s="9"/>
      <c r="B216" s="105">
        <v>211</v>
      </c>
      <c r="C216" s="106" t="s">
        <v>2249</v>
      </c>
      <c r="D216" s="107" t="s">
        <v>8412</v>
      </c>
      <c r="E216" s="105">
        <v>2</v>
      </c>
      <c r="F216" s="108">
        <v>3962</v>
      </c>
      <c r="G216" s="109">
        <v>29487.322721674922</v>
      </c>
      <c r="H216" s="109">
        <v>294.87322721674923</v>
      </c>
      <c r="I216" s="110">
        <v>29782.195948891673</v>
      </c>
      <c r="J216" s="110">
        <v>294.87322721674923</v>
      </c>
      <c r="K216" s="110">
        <v>29487.322721674922</v>
      </c>
      <c r="L216" s="110">
        <v>7924</v>
      </c>
    </row>
    <row r="217" spans="1:12" ht="12" customHeight="1" x14ac:dyDescent="0.2">
      <c r="A217" s="9"/>
      <c r="B217" s="105">
        <v>212</v>
      </c>
      <c r="C217" s="106" t="s">
        <v>2250</v>
      </c>
      <c r="D217" s="107" t="s">
        <v>8413</v>
      </c>
      <c r="E217" s="105">
        <v>2</v>
      </c>
      <c r="F217" s="108">
        <v>5066</v>
      </c>
      <c r="G217" s="109">
        <v>37703.881097426842</v>
      </c>
      <c r="H217" s="109">
        <v>377.03881097426842</v>
      </c>
      <c r="I217" s="110">
        <v>38080.919908401112</v>
      </c>
      <c r="J217" s="110">
        <v>377.03881097426842</v>
      </c>
      <c r="K217" s="110">
        <v>37703.881097426842</v>
      </c>
      <c r="L217" s="110">
        <v>10132</v>
      </c>
    </row>
    <row r="218" spans="1:12" ht="12" customHeight="1" x14ac:dyDescent="0.2">
      <c r="A218" s="9"/>
      <c r="B218" s="105">
        <v>213</v>
      </c>
      <c r="C218" s="106" t="s">
        <v>2251</v>
      </c>
      <c r="D218" s="107" t="s">
        <v>8207</v>
      </c>
      <c r="E218" s="105">
        <v>1</v>
      </c>
      <c r="F218" s="108">
        <v>4123.04</v>
      </c>
      <c r="G218" s="109">
        <v>1953.314071760869</v>
      </c>
      <c r="H218" s="109">
        <v>19.533140717608688</v>
      </c>
      <c r="I218" s="110">
        <v>1972.8472124784776</v>
      </c>
      <c r="J218" s="110">
        <v>1972.8472124784776</v>
      </c>
      <c r="K218" s="110">
        <v>0</v>
      </c>
      <c r="L218" s="110">
        <v>4123.04</v>
      </c>
    </row>
    <row r="219" spans="1:12" ht="12" customHeight="1" x14ac:dyDescent="0.2">
      <c r="A219" s="9"/>
      <c r="B219" s="105">
        <v>214</v>
      </c>
      <c r="C219" s="106" t="s">
        <v>2252</v>
      </c>
      <c r="D219" s="107" t="s">
        <v>8414</v>
      </c>
      <c r="E219" s="105">
        <v>1</v>
      </c>
      <c r="F219" s="108">
        <v>3162</v>
      </c>
      <c r="G219" s="109">
        <v>11766.647456579518</v>
      </c>
      <c r="H219" s="109">
        <v>117.66647456579518</v>
      </c>
      <c r="I219" s="110">
        <v>11884.313931145312</v>
      </c>
      <c r="J219" s="110">
        <v>117.66647456579518</v>
      </c>
      <c r="K219" s="110">
        <v>11766.647456579518</v>
      </c>
      <c r="L219" s="110">
        <v>3162</v>
      </c>
    </row>
    <row r="220" spans="1:12" ht="12" customHeight="1" x14ac:dyDescent="0.2">
      <c r="A220" s="9"/>
      <c r="B220" s="105">
        <v>215</v>
      </c>
      <c r="C220" s="106" t="s">
        <v>2253</v>
      </c>
      <c r="D220" s="107" t="s">
        <v>8402</v>
      </c>
      <c r="E220" s="105">
        <v>2</v>
      </c>
      <c r="F220" s="108">
        <v>2992</v>
      </c>
      <c r="G220" s="109">
        <v>22268.064003849409</v>
      </c>
      <c r="H220" s="109">
        <v>222.68064003849409</v>
      </c>
      <c r="I220" s="110">
        <v>22490.744643887905</v>
      </c>
      <c r="J220" s="110">
        <v>222.68064003849409</v>
      </c>
      <c r="K220" s="110">
        <v>22268.064003849409</v>
      </c>
      <c r="L220" s="110">
        <v>5984</v>
      </c>
    </row>
    <row r="221" spans="1:12" ht="12" customHeight="1" x14ac:dyDescent="0.2">
      <c r="A221" s="9"/>
      <c r="B221" s="105">
        <v>216</v>
      </c>
      <c r="C221" s="106" t="s">
        <v>2254</v>
      </c>
      <c r="D221" s="107" t="s">
        <v>8403</v>
      </c>
      <c r="E221" s="105">
        <v>2</v>
      </c>
      <c r="F221" s="108">
        <v>4053</v>
      </c>
      <c r="G221" s="109">
        <v>30164.593384893604</v>
      </c>
      <c r="H221" s="109">
        <v>301.64593384893607</v>
      </c>
      <c r="I221" s="110">
        <v>30466.23931874254</v>
      </c>
      <c r="J221" s="110">
        <v>301.64593384893607</v>
      </c>
      <c r="K221" s="110">
        <v>30164.593384893604</v>
      </c>
      <c r="L221" s="110">
        <v>8106</v>
      </c>
    </row>
    <row r="222" spans="1:12" ht="12" customHeight="1" x14ac:dyDescent="0.2">
      <c r="A222" s="9"/>
      <c r="B222" s="105">
        <v>217</v>
      </c>
      <c r="C222" s="106" t="s">
        <v>2255</v>
      </c>
      <c r="D222" s="107" t="s">
        <v>8113</v>
      </c>
      <c r="E222" s="105">
        <v>1</v>
      </c>
      <c r="F222" s="108">
        <v>4518.424343909126</v>
      </c>
      <c r="G222" s="109">
        <v>2352.1809844351715</v>
      </c>
      <c r="H222" s="109">
        <v>23.521809844351715</v>
      </c>
      <c r="I222" s="110">
        <v>2375.702794279523</v>
      </c>
      <c r="J222" s="110">
        <v>2375.702794279523</v>
      </c>
      <c r="K222" s="110">
        <v>0</v>
      </c>
      <c r="L222" s="110">
        <v>4518.424343909126</v>
      </c>
    </row>
    <row r="223" spans="1:12" ht="12" customHeight="1" x14ac:dyDescent="0.2">
      <c r="A223" s="9"/>
      <c r="B223" s="105">
        <v>218</v>
      </c>
      <c r="C223" s="106" t="s">
        <v>2256</v>
      </c>
      <c r="D223" s="107" t="s">
        <v>8415</v>
      </c>
      <c r="E223" s="105">
        <v>1</v>
      </c>
      <c r="F223" s="108">
        <v>3533</v>
      </c>
      <c r="G223" s="109">
        <v>13147.237654679138</v>
      </c>
      <c r="H223" s="109">
        <v>131.47237654679139</v>
      </c>
      <c r="I223" s="110">
        <v>13278.71003122593</v>
      </c>
      <c r="J223" s="110">
        <v>131.47237654679139</v>
      </c>
      <c r="K223" s="110">
        <v>13147.237654679138</v>
      </c>
      <c r="L223" s="110">
        <v>3533</v>
      </c>
    </row>
    <row r="224" spans="1:12" ht="12" customHeight="1" x14ac:dyDescent="0.2">
      <c r="A224" s="9"/>
      <c r="B224" s="105">
        <v>219</v>
      </c>
      <c r="C224" s="106" t="s">
        <v>2257</v>
      </c>
      <c r="D224" s="107" t="s">
        <v>8405</v>
      </c>
      <c r="E224" s="105">
        <v>2</v>
      </c>
      <c r="F224" s="108">
        <v>3350</v>
      </c>
      <c r="G224" s="109">
        <v>24932.491448160268</v>
      </c>
      <c r="H224" s="109">
        <v>249.32491448160269</v>
      </c>
      <c r="I224" s="110">
        <v>25181.816362641872</v>
      </c>
      <c r="J224" s="110">
        <v>249.32491448160269</v>
      </c>
      <c r="K224" s="110">
        <v>24932.491448160268</v>
      </c>
      <c r="L224" s="110">
        <v>6700</v>
      </c>
    </row>
    <row r="225" spans="1:12" ht="12" customHeight="1" x14ac:dyDescent="0.2">
      <c r="A225" s="9"/>
      <c r="B225" s="105">
        <v>220</v>
      </c>
      <c r="C225" s="106" t="s">
        <v>2258</v>
      </c>
      <c r="D225" s="107" t="s">
        <v>8114</v>
      </c>
      <c r="E225" s="105">
        <v>2</v>
      </c>
      <c r="F225" s="108">
        <v>4579</v>
      </c>
      <c r="G225" s="109">
        <v>34079.3666689928</v>
      </c>
      <c r="H225" s="109">
        <v>340.79366668992799</v>
      </c>
      <c r="I225" s="110">
        <v>34420.160335682725</v>
      </c>
      <c r="J225" s="110">
        <v>340.79366668992799</v>
      </c>
      <c r="K225" s="110">
        <v>34079.3666689928</v>
      </c>
      <c r="L225" s="110">
        <v>9158</v>
      </c>
    </row>
    <row r="226" spans="1:12" ht="12" customHeight="1" x14ac:dyDescent="0.2">
      <c r="A226" s="9"/>
      <c r="B226" s="105">
        <v>221</v>
      </c>
      <c r="C226" s="106" t="s">
        <v>2259</v>
      </c>
      <c r="D226" s="107" t="s">
        <v>8206</v>
      </c>
      <c r="E226" s="105">
        <v>1</v>
      </c>
      <c r="F226" s="108">
        <v>4328.09</v>
      </c>
      <c r="G226" s="109">
        <v>2160.1701643295314</v>
      </c>
      <c r="H226" s="109">
        <v>21.601701643295314</v>
      </c>
      <c r="I226" s="110">
        <v>2181.7718659728266</v>
      </c>
      <c r="J226" s="110">
        <v>2181.7718659728266</v>
      </c>
      <c r="K226" s="110">
        <v>0</v>
      </c>
      <c r="L226" s="110">
        <v>4328.09</v>
      </c>
    </row>
    <row r="227" spans="1:12" ht="12" customHeight="1" x14ac:dyDescent="0.2">
      <c r="A227" s="9"/>
      <c r="B227" s="105">
        <v>222</v>
      </c>
      <c r="C227" s="106" t="s">
        <v>2260</v>
      </c>
      <c r="D227" s="107" t="s">
        <v>8416</v>
      </c>
      <c r="E227" s="105">
        <v>1</v>
      </c>
      <c r="F227" s="108">
        <v>4177</v>
      </c>
      <c r="G227" s="109">
        <v>15543.733847606783</v>
      </c>
      <c r="H227" s="109">
        <v>155.43733847606785</v>
      </c>
      <c r="I227" s="110">
        <v>15699.171186082851</v>
      </c>
      <c r="J227" s="110">
        <v>155.43733847606785</v>
      </c>
      <c r="K227" s="110">
        <v>15543.733847606783</v>
      </c>
      <c r="L227" s="110">
        <v>4177</v>
      </c>
    </row>
    <row r="228" spans="1:12" ht="12" customHeight="1" x14ac:dyDescent="0.2">
      <c r="A228" s="9"/>
      <c r="B228" s="105">
        <v>223</v>
      </c>
      <c r="C228" s="106" t="s">
        <v>2261</v>
      </c>
      <c r="D228" s="107" t="s">
        <v>8407</v>
      </c>
      <c r="E228" s="105">
        <v>2</v>
      </c>
      <c r="F228" s="108">
        <v>3969</v>
      </c>
      <c r="G228" s="109">
        <v>29539.420464999435</v>
      </c>
      <c r="H228" s="109">
        <v>295.39420464999438</v>
      </c>
      <c r="I228" s="110">
        <v>29834.81466964943</v>
      </c>
      <c r="J228" s="110">
        <v>295.39420464999438</v>
      </c>
      <c r="K228" s="110">
        <v>29539.420464999435</v>
      </c>
      <c r="L228" s="110">
        <v>7938</v>
      </c>
    </row>
    <row r="229" spans="1:12" ht="12" customHeight="1" x14ac:dyDescent="0.2">
      <c r="B229" s="105">
        <v>224</v>
      </c>
      <c r="C229" s="106" t="s">
        <v>2262</v>
      </c>
      <c r="D229" s="107" t="s">
        <v>8408</v>
      </c>
      <c r="E229" s="105">
        <v>2</v>
      </c>
      <c r="F229" s="108">
        <v>5437</v>
      </c>
      <c r="G229" s="109">
        <v>40465.061493626083</v>
      </c>
      <c r="H229" s="109">
        <v>404.65061493626081</v>
      </c>
      <c r="I229" s="110">
        <v>40869.712108562344</v>
      </c>
      <c r="J229" s="110">
        <v>404.65061493626081</v>
      </c>
      <c r="K229" s="110">
        <v>40465.061493626083</v>
      </c>
      <c r="L229" s="110">
        <v>10874</v>
      </c>
    </row>
    <row r="230" spans="1:12" ht="12" customHeight="1" x14ac:dyDescent="0.2">
      <c r="B230" s="105">
        <v>225</v>
      </c>
      <c r="C230" s="106" t="s">
        <v>2263</v>
      </c>
      <c r="D230" s="107" t="s">
        <v>8205</v>
      </c>
      <c r="E230" s="105">
        <v>1</v>
      </c>
      <c r="F230" s="108">
        <v>4397.8887878787882</v>
      </c>
      <c r="G230" s="109">
        <v>2230.5837440741539</v>
      </c>
      <c r="H230" s="109">
        <v>22.305837440741538</v>
      </c>
      <c r="I230" s="110">
        <v>2252.8895815148953</v>
      </c>
      <c r="J230" s="110">
        <v>2252.8895815148953</v>
      </c>
      <c r="K230" s="110">
        <v>0</v>
      </c>
      <c r="L230" s="110">
        <v>4397.8887878787882</v>
      </c>
    </row>
    <row r="231" spans="1:12" ht="12" customHeight="1" x14ac:dyDescent="0.2">
      <c r="B231" s="105">
        <v>226</v>
      </c>
      <c r="C231" s="106" t="s">
        <v>2264</v>
      </c>
      <c r="D231" s="107" t="s">
        <v>8417</v>
      </c>
      <c r="E231" s="105">
        <v>1</v>
      </c>
      <c r="F231" s="108">
        <v>4715</v>
      </c>
      <c r="G231" s="109">
        <v>17545.775698220248</v>
      </c>
      <c r="H231" s="109">
        <v>175.45775698220248</v>
      </c>
      <c r="I231" s="110">
        <v>17721.233455202451</v>
      </c>
      <c r="J231" s="110">
        <v>175.45775698220248</v>
      </c>
      <c r="K231" s="110">
        <v>17545.775698220248</v>
      </c>
      <c r="L231" s="110">
        <v>4715</v>
      </c>
    </row>
    <row r="232" spans="1:12" ht="12" customHeight="1" x14ac:dyDescent="0.2">
      <c r="B232" s="105">
        <v>227</v>
      </c>
      <c r="C232" s="106" t="s">
        <v>2265</v>
      </c>
      <c r="D232" s="107" t="s">
        <v>8418</v>
      </c>
      <c r="E232" s="105">
        <v>2</v>
      </c>
      <c r="F232" s="108">
        <v>4500</v>
      </c>
      <c r="G232" s="109">
        <v>33491.406422901855</v>
      </c>
      <c r="H232" s="109">
        <v>334.91406422901855</v>
      </c>
      <c r="I232" s="110">
        <v>33826.32048713087</v>
      </c>
      <c r="J232" s="110">
        <v>334.91406422901855</v>
      </c>
      <c r="K232" s="110">
        <v>33491.406422901855</v>
      </c>
      <c r="L232" s="110">
        <v>9000</v>
      </c>
    </row>
    <row r="233" spans="1:12" ht="12" customHeight="1" x14ac:dyDescent="0.2">
      <c r="B233" s="105">
        <v>228</v>
      </c>
      <c r="C233" s="106" t="s">
        <v>2266</v>
      </c>
      <c r="D233" s="107" t="s">
        <v>8419</v>
      </c>
      <c r="E233" s="105">
        <v>2</v>
      </c>
      <c r="F233" s="108">
        <v>6195</v>
      </c>
      <c r="G233" s="109">
        <v>46106.502842194888</v>
      </c>
      <c r="H233" s="109">
        <v>461.06502842194891</v>
      </c>
      <c r="I233" s="110">
        <v>46567.56787061684</v>
      </c>
      <c r="J233" s="110">
        <v>461.06502842194891</v>
      </c>
      <c r="K233" s="110">
        <v>46106.502842194888</v>
      </c>
      <c r="L233" s="110">
        <v>12390</v>
      </c>
    </row>
    <row r="234" spans="1:12" ht="12" customHeight="1" x14ac:dyDescent="0.2">
      <c r="B234" s="105">
        <v>229</v>
      </c>
      <c r="C234" s="106" t="s">
        <v>2267</v>
      </c>
      <c r="D234" s="107" t="s">
        <v>8203</v>
      </c>
      <c r="E234" s="105">
        <v>1</v>
      </c>
      <c r="F234" s="108">
        <v>4812.5</v>
      </c>
      <c r="G234" s="109">
        <v>2648.8468763567694</v>
      </c>
      <c r="H234" s="109">
        <v>26.488468763567695</v>
      </c>
      <c r="I234" s="110">
        <v>2675.335345120337</v>
      </c>
      <c r="J234" s="110">
        <v>2675.335345120337</v>
      </c>
      <c r="K234" s="110">
        <v>0</v>
      </c>
      <c r="L234" s="110">
        <v>4812.5</v>
      </c>
    </row>
    <row r="235" spans="1:12" ht="12" customHeight="1" x14ac:dyDescent="0.2">
      <c r="B235" s="105">
        <v>230</v>
      </c>
      <c r="C235" s="106" t="s">
        <v>2268</v>
      </c>
      <c r="D235" s="107" t="s">
        <v>8420</v>
      </c>
      <c r="E235" s="105">
        <v>1</v>
      </c>
      <c r="F235" s="108">
        <v>1697</v>
      </c>
      <c r="G235" s="109">
        <v>6314.9907444071605</v>
      </c>
      <c r="H235" s="109">
        <v>63.149907444071609</v>
      </c>
      <c r="I235" s="110">
        <v>6378.1406518512322</v>
      </c>
      <c r="J235" s="110">
        <v>63.149907444071609</v>
      </c>
      <c r="K235" s="110">
        <v>6314.9907444071605</v>
      </c>
      <c r="L235" s="110">
        <v>1697</v>
      </c>
    </row>
    <row r="236" spans="1:12" ht="12" customHeight="1" x14ac:dyDescent="0.2">
      <c r="B236" s="105">
        <v>231</v>
      </c>
      <c r="C236" s="106" t="s">
        <v>2269</v>
      </c>
      <c r="D236" s="107" t="s">
        <v>8421</v>
      </c>
      <c r="E236" s="105">
        <v>1</v>
      </c>
      <c r="F236" s="108">
        <v>2354</v>
      </c>
      <c r="G236" s="109">
        <v>8759.8634132789957</v>
      </c>
      <c r="H236" s="109">
        <v>87.598634132789954</v>
      </c>
      <c r="I236" s="110">
        <v>8847.4620474117855</v>
      </c>
      <c r="J236" s="110">
        <v>87.598634132789954</v>
      </c>
      <c r="K236" s="110">
        <v>8759.8634132789957</v>
      </c>
      <c r="L236" s="110">
        <v>2354</v>
      </c>
    </row>
    <row r="237" spans="1:12" ht="12" customHeight="1" x14ac:dyDescent="0.2">
      <c r="B237" s="105">
        <v>232</v>
      </c>
      <c r="C237" s="106" t="s">
        <v>2270</v>
      </c>
      <c r="D237" s="107" t="s">
        <v>8422</v>
      </c>
      <c r="E237" s="105">
        <v>1</v>
      </c>
      <c r="F237" s="108">
        <v>3110</v>
      </c>
      <c r="G237" s="109">
        <v>11573.141552802752</v>
      </c>
      <c r="H237" s="109">
        <v>115.73141552802753</v>
      </c>
      <c r="I237" s="110">
        <v>11688.872968330779</v>
      </c>
      <c r="J237" s="110">
        <v>115.73141552802753</v>
      </c>
      <c r="K237" s="110">
        <v>11573.141552802752</v>
      </c>
      <c r="L237" s="110">
        <v>3110</v>
      </c>
    </row>
    <row r="238" spans="1:12" ht="12" customHeight="1" x14ac:dyDescent="0.2">
      <c r="B238" s="105">
        <v>233</v>
      </c>
      <c r="C238" s="106" t="s">
        <v>2271</v>
      </c>
      <c r="D238" s="107" t="s">
        <v>8202</v>
      </c>
      <c r="E238" s="105">
        <v>1</v>
      </c>
      <c r="F238" s="108">
        <v>4774</v>
      </c>
      <c r="G238" s="109">
        <v>2610.007766071993</v>
      </c>
      <c r="H238" s="109">
        <v>26.100077660719933</v>
      </c>
      <c r="I238" s="110">
        <v>2636.1078437327128</v>
      </c>
      <c r="J238" s="110">
        <v>2636.1078437327128</v>
      </c>
      <c r="K238" s="110">
        <v>0</v>
      </c>
      <c r="L238" s="110">
        <v>4774</v>
      </c>
    </row>
    <row r="239" spans="1:12" ht="12" customHeight="1" x14ac:dyDescent="0.2">
      <c r="B239" s="105">
        <v>234</v>
      </c>
      <c r="C239" s="106" t="s">
        <v>2272</v>
      </c>
      <c r="D239" s="107" t="s">
        <v>8423</v>
      </c>
      <c r="E239" s="105">
        <v>1</v>
      </c>
      <c r="F239" s="108">
        <v>1982</v>
      </c>
      <c r="G239" s="109">
        <v>7375.5519477990529</v>
      </c>
      <c r="H239" s="109">
        <v>73.755519477990532</v>
      </c>
      <c r="I239" s="110">
        <v>7449.3074672770435</v>
      </c>
      <c r="J239" s="110">
        <v>73.755519477990532</v>
      </c>
      <c r="K239" s="110">
        <v>7375.5519477990529</v>
      </c>
      <c r="L239" s="110">
        <v>1982</v>
      </c>
    </row>
    <row r="240" spans="1:12" ht="12" customHeight="1" x14ac:dyDescent="0.2">
      <c r="B240" s="105">
        <v>235</v>
      </c>
      <c r="C240" s="106" t="s">
        <v>2273</v>
      </c>
      <c r="D240" s="107" t="s">
        <v>8424</v>
      </c>
      <c r="E240" s="105">
        <v>1</v>
      </c>
      <c r="F240" s="108">
        <v>2762</v>
      </c>
      <c r="G240" s="109">
        <v>10278.140504450546</v>
      </c>
      <c r="H240" s="109">
        <v>102.78140504450546</v>
      </c>
      <c r="I240" s="110">
        <v>10380.921909495051</v>
      </c>
      <c r="J240" s="110">
        <v>102.78140504450546</v>
      </c>
      <c r="K240" s="110">
        <v>10278.140504450546</v>
      </c>
      <c r="L240" s="110">
        <v>2762</v>
      </c>
    </row>
    <row r="241" spans="1:12" ht="12" customHeight="1" x14ac:dyDescent="0.2">
      <c r="B241" s="105">
        <v>236</v>
      </c>
      <c r="C241" s="106" t="s">
        <v>2274</v>
      </c>
      <c r="D241" s="107" t="s">
        <v>8425</v>
      </c>
      <c r="E241" s="105">
        <v>1</v>
      </c>
      <c r="F241" s="108">
        <v>3694</v>
      </c>
      <c r="G241" s="109">
        <v>13746.36170291105</v>
      </c>
      <c r="H241" s="109">
        <v>137.46361702911051</v>
      </c>
      <c r="I241" s="110">
        <v>13883.825319940161</v>
      </c>
      <c r="J241" s="110">
        <v>137.46361702911051</v>
      </c>
      <c r="K241" s="110">
        <v>13746.36170291105</v>
      </c>
      <c r="L241" s="110">
        <v>3694</v>
      </c>
    </row>
    <row r="242" spans="1:12" ht="12" customHeight="1" x14ac:dyDescent="0.2">
      <c r="B242" s="105">
        <v>237</v>
      </c>
      <c r="C242" s="106" t="s">
        <v>2275</v>
      </c>
      <c r="D242" s="107" t="s">
        <v>8201</v>
      </c>
      <c r="E242" s="105">
        <v>1</v>
      </c>
      <c r="F242" s="108">
        <v>5043.5</v>
      </c>
      <c r="G242" s="109">
        <v>2881.88153806543</v>
      </c>
      <c r="H242" s="109">
        <v>28.8188153806543</v>
      </c>
      <c r="I242" s="110">
        <v>2910.7003534460841</v>
      </c>
      <c r="J242" s="110">
        <v>2910.7003534460841</v>
      </c>
      <c r="K242" s="110">
        <v>0</v>
      </c>
      <c r="L242" s="110">
        <v>5043.5</v>
      </c>
    </row>
    <row r="243" spans="1:12" ht="12" customHeight="1" x14ac:dyDescent="0.2">
      <c r="B243" s="105">
        <v>238</v>
      </c>
      <c r="C243" s="106" t="s">
        <v>2276</v>
      </c>
      <c r="D243" s="107" t="s">
        <v>8426</v>
      </c>
      <c r="E243" s="105">
        <v>1</v>
      </c>
      <c r="F243" s="108">
        <v>2529</v>
      </c>
      <c r="G243" s="109">
        <v>9411.0852048354209</v>
      </c>
      <c r="H243" s="109">
        <v>94.110852048354204</v>
      </c>
      <c r="I243" s="110">
        <v>9505.1960568837749</v>
      </c>
      <c r="J243" s="110">
        <v>94.110852048354204</v>
      </c>
      <c r="K243" s="110">
        <v>9411.0852048354209</v>
      </c>
      <c r="L243" s="110">
        <v>2529</v>
      </c>
    </row>
    <row r="244" spans="1:12" ht="12" customHeight="1" x14ac:dyDescent="0.2">
      <c r="B244" s="105">
        <v>239</v>
      </c>
      <c r="C244" s="106" t="s">
        <v>2277</v>
      </c>
      <c r="D244" s="107" t="s">
        <v>8427</v>
      </c>
      <c r="E244" s="105">
        <v>1</v>
      </c>
      <c r="F244" s="108">
        <v>3553</v>
      </c>
      <c r="G244" s="109">
        <v>13221.663002285588</v>
      </c>
      <c r="H244" s="109">
        <v>132.2166300228559</v>
      </c>
      <c r="I244" s="110">
        <v>13353.879632308444</v>
      </c>
      <c r="J244" s="110">
        <v>132.2166300228559</v>
      </c>
      <c r="K244" s="110">
        <v>13221.663002285588</v>
      </c>
      <c r="L244" s="110">
        <v>3553</v>
      </c>
    </row>
    <row r="245" spans="1:12" ht="12" customHeight="1" x14ac:dyDescent="0.2">
      <c r="A245" s="9"/>
      <c r="B245" s="105">
        <v>240</v>
      </c>
      <c r="C245" s="106" t="s">
        <v>2278</v>
      </c>
      <c r="D245" s="107" t="s">
        <v>8428</v>
      </c>
      <c r="E245" s="105">
        <v>1</v>
      </c>
      <c r="F245" s="108">
        <v>4783</v>
      </c>
      <c r="G245" s="109">
        <v>17798.821880082174</v>
      </c>
      <c r="H245" s="109">
        <v>177.98821880082176</v>
      </c>
      <c r="I245" s="110">
        <v>17976.810098882997</v>
      </c>
      <c r="J245" s="110">
        <v>177.98821880082176</v>
      </c>
      <c r="K245" s="110">
        <v>17798.821880082174</v>
      </c>
      <c r="L245" s="110">
        <v>4783</v>
      </c>
    </row>
    <row r="246" spans="1:12" ht="12" customHeight="1" x14ac:dyDescent="0.2">
      <c r="A246" s="9"/>
      <c r="B246" s="105">
        <v>241</v>
      </c>
      <c r="C246" s="106" t="s">
        <v>2279</v>
      </c>
      <c r="D246" s="107" t="s">
        <v>8201</v>
      </c>
      <c r="E246" s="105">
        <v>1</v>
      </c>
      <c r="F246" s="108">
        <v>5043.5</v>
      </c>
      <c r="G246" s="109">
        <v>2881.88153806543</v>
      </c>
      <c r="H246" s="109">
        <v>28.8188153806543</v>
      </c>
      <c r="I246" s="110">
        <v>2910.7003534460841</v>
      </c>
      <c r="J246" s="110">
        <v>2910.7003534460841</v>
      </c>
      <c r="K246" s="110">
        <v>0</v>
      </c>
      <c r="L246" s="110">
        <v>5043.5</v>
      </c>
    </row>
    <row r="247" spans="1:12" ht="12" customHeight="1" x14ac:dyDescent="0.2">
      <c r="A247" s="9"/>
      <c r="B247" s="105">
        <v>242</v>
      </c>
      <c r="C247" s="106" t="s">
        <v>2280</v>
      </c>
      <c r="D247" s="107" t="s">
        <v>8358</v>
      </c>
      <c r="E247" s="105">
        <v>1</v>
      </c>
      <c r="F247" s="108">
        <v>2209</v>
      </c>
      <c r="G247" s="109">
        <v>8220.279643132244</v>
      </c>
      <c r="H247" s="109">
        <v>82.20279643132244</v>
      </c>
      <c r="I247" s="110">
        <v>8302.482439563566</v>
      </c>
      <c r="J247" s="110">
        <v>82.20279643132244</v>
      </c>
      <c r="K247" s="110">
        <v>8220.279643132244</v>
      </c>
      <c r="L247" s="110">
        <v>2209</v>
      </c>
    </row>
    <row r="248" spans="1:12" ht="12" customHeight="1" x14ac:dyDescent="0.2">
      <c r="A248" s="9"/>
      <c r="B248" s="105">
        <v>243</v>
      </c>
      <c r="C248" s="106" t="s">
        <v>2281</v>
      </c>
      <c r="D248" s="107" t="s">
        <v>8421</v>
      </c>
      <c r="E248" s="105">
        <v>2</v>
      </c>
      <c r="F248" s="108">
        <v>2354</v>
      </c>
      <c r="G248" s="109">
        <v>17519.726826557991</v>
      </c>
      <c r="H248" s="109">
        <v>175.19726826557991</v>
      </c>
      <c r="I248" s="110">
        <v>17694.924094823571</v>
      </c>
      <c r="J248" s="110">
        <v>175.19726826557991</v>
      </c>
      <c r="K248" s="110">
        <v>17519.726826557991</v>
      </c>
      <c r="L248" s="110">
        <v>4708</v>
      </c>
    </row>
    <row r="249" spans="1:12" ht="12" customHeight="1" x14ac:dyDescent="0.2">
      <c r="A249" s="9"/>
      <c r="B249" s="105">
        <v>244</v>
      </c>
      <c r="C249" s="106" t="s">
        <v>2282</v>
      </c>
      <c r="D249" s="107" t="s">
        <v>8422</v>
      </c>
      <c r="E249" s="105">
        <v>2</v>
      </c>
      <c r="F249" s="108">
        <v>3110</v>
      </c>
      <c r="G249" s="109">
        <v>23146.283105605504</v>
      </c>
      <c r="H249" s="109">
        <v>231.46283105605505</v>
      </c>
      <c r="I249" s="110">
        <v>23377.745936661559</v>
      </c>
      <c r="J249" s="110">
        <v>231.46283105605505</v>
      </c>
      <c r="K249" s="110">
        <v>23146.283105605504</v>
      </c>
      <c r="L249" s="110">
        <v>6220</v>
      </c>
    </row>
    <row r="250" spans="1:12" ht="12" customHeight="1" x14ac:dyDescent="0.2">
      <c r="A250" s="9"/>
      <c r="B250" s="105">
        <v>245</v>
      </c>
      <c r="C250" s="106" t="s">
        <v>2283</v>
      </c>
      <c r="D250" s="107" t="s">
        <v>8200</v>
      </c>
      <c r="E250" s="105">
        <v>1</v>
      </c>
      <c r="F250" s="108">
        <v>4918</v>
      </c>
      <c r="G250" s="109">
        <v>2755.2761266176517</v>
      </c>
      <c r="H250" s="109">
        <v>27.552761266176518</v>
      </c>
      <c r="I250" s="110">
        <v>2782.8288878838284</v>
      </c>
      <c r="J250" s="110">
        <v>2782.8288878838284</v>
      </c>
      <c r="K250" s="110">
        <v>0</v>
      </c>
      <c r="L250" s="110">
        <v>4918</v>
      </c>
    </row>
    <row r="251" spans="1:12" ht="12" customHeight="1" x14ac:dyDescent="0.2">
      <c r="A251" s="9"/>
      <c r="B251" s="105">
        <v>246</v>
      </c>
      <c r="C251" s="106" t="s">
        <v>2284</v>
      </c>
      <c r="D251" s="107" t="s">
        <v>8429</v>
      </c>
      <c r="E251" s="105">
        <v>1</v>
      </c>
      <c r="F251" s="108">
        <v>2697</v>
      </c>
      <c r="G251" s="109">
        <v>10036.258124729589</v>
      </c>
      <c r="H251" s="109">
        <v>100.36258124729589</v>
      </c>
      <c r="I251" s="110">
        <v>10136.620705976886</v>
      </c>
      <c r="J251" s="110">
        <v>100.36258124729589</v>
      </c>
      <c r="K251" s="110">
        <v>10036.258124729589</v>
      </c>
      <c r="L251" s="110">
        <v>2697</v>
      </c>
    </row>
    <row r="252" spans="1:12" ht="12" customHeight="1" x14ac:dyDescent="0.2">
      <c r="A252" s="9"/>
      <c r="B252" s="105">
        <v>247</v>
      </c>
      <c r="C252" s="106" t="s">
        <v>2285</v>
      </c>
      <c r="D252" s="107" t="s">
        <v>8424</v>
      </c>
      <c r="E252" s="105">
        <v>2</v>
      </c>
      <c r="F252" s="108">
        <v>2762</v>
      </c>
      <c r="G252" s="109">
        <v>20556.281008901093</v>
      </c>
      <c r="H252" s="109">
        <v>205.56281008901092</v>
      </c>
      <c r="I252" s="110">
        <v>20761.843818990103</v>
      </c>
      <c r="J252" s="110">
        <v>205.56281008901092</v>
      </c>
      <c r="K252" s="110">
        <v>20556.281008901093</v>
      </c>
      <c r="L252" s="110">
        <v>5524</v>
      </c>
    </row>
    <row r="253" spans="1:12" ht="12" customHeight="1" x14ac:dyDescent="0.2">
      <c r="A253" s="9"/>
      <c r="B253" s="105">
        <v>248</v>
      </c>
      <c r="C253" s="106" t="s">
        <v>2286</v>
      </c>
      <c r="D253" s="107" t="s">
        <v>8425</v>
      </c>
      <c r="E253" s="105">
        <v>2</v>
      </c>
      <c r="F253" s="108">
        <v>3694</v>
      </c>
      <c r="G253" s="109">
        <v>27492.7234058221</v>
      </c>
      <c r="H253" s="109">
        <v>274.92723405822102</v>
      </c>
      <c r="I253" s="110">
        <v>27767.650639880321</v>
      </c>
      <c r="J253" s="110">
        <v>274.92723405822102</v>
      </c>
      <c r="K253" s="110">
        <v>27492.7234058221</v>
      </c>
      <c r="L253" s="110">
        <v>7388</v>
      </c>
    </row>
    <row r="254" spans="1:12" ht="12" customHeight="1" x14ac:dyDescent="0.2">
      <c r="A254" s="9"/>
      <c r="B254" s="105">
        <v>249</v>
      </c>
      <c r="C254" s="106" t="s">
        <v>2287</v>
      </c>
      <c r="D254" s="107" t="s">
        <v>8198</v>
      </c>
      <c r="E254" s="105">
        <v>1</v>
      </c>
      <c r="F254" s="108">
        <v>5064.9904761904754</v>
      </c>
      <c r="G254" s="109">
        <v>2903.5613036455402</v>
      </c>
      <c r="H254" s="109">
        <v>29.035613036455402</v>
      </c>
      <c r="I254" s="110">
        <v>2932.5969166819955</v>
      </c>
      <c r="J254" s="110">
        <v>2932.5969166819955</v>
      </c>
      <c r="K254" s="110">
        <v>0</v>
      </c>
      <c r="L254" s="110">
        <v>5064.9904761904754</v>
      </c>
    </row>
    <row r="255" spans="1:12" ht="12" customHeight="1" x14ac:dyDescent="0.2">
      <c r="A255" s="9"/>
      <c r="B255" s="105">
        <v>250</v>
      </c>
      <c r="C255" s="106" t="s">
        <v>2288</v>
      </c>
      <c r="D255" s="107" t="s">
        <v>8427</v>
      </c>
      <c r="E255" s="105">
        <v>1</v>
      </c>
      <c r="F255" s="108">
        <v>3553</v>
      </c>
      <c r="G255" s="109">
        <v>13221.663002285588</v>
      </c>
      <c r="H255" s="109">
        <v>132.2166300228559</v>
      </c>
      <c r="I255" s="110">
        <v>13353.879632308444</v>
      </c>
      <c r="J255" s="110">
        <v>132.2166300228559</v>
      </c>
      <c r="K255" s="110">
        <v>13221.663002285588</v>
      </c>
      <c r="L255" s="110">
        <v>3553</v>
      </c>
    </row>
    <row r="256" spans="1:12" ht="12" customHeight="1" x14ac:dyDescent="0.2">
      <c r="A256" s="9"/>
      <c r="B256" s="105">
        <v>251</v>
      </c>
      <c r="C256" s="106" t="s">
        <v>2289</v>
      </c>
      <c r="D256" s="107" t="s">
        <v>8427</v>
      </c>
      <c r="E256" s="105">
        <v>2</v>
      </c>
      <c r="F256" s="108">
        <v>3553</v>
      </c>
      <c r="G256" s="109">
        <v>26443.326004571176</v>
      </c>
      <c r="H256" s="109">
        <v>264.43326004571179</v>
      </c>
      <c r="I256" s="110">
        <v>26707.759264616889</v>
      </c>
      <c r="J256" s="110">
        <v>264.43326004571179</v>
      </c>
      <c r="K256" s="110">
        <v>26443.326004571176</v>
      </c>
      <c r="L256" s="110">
        <v>7106</v>
      </c>
    </row>
    <row r="257" spans="1:12" ht="12" customHeight="1" x14ac:dyDescent="0.2">
      <c r="A257" s="9"/>
      <c r="B257" s="105">
        <v>252</v>
      </c>
      <c r="C257" s="106" t="s">
        <v>2290</v>
      </c>
      <c r="D257" s="107" t="s">
        <v>8428</v>
      </c>
      <c r="E257" s="105">
        <v>2</v>
      </c>
      <c r="F257" s="108">
        <v>4783</v>
      </c>
      <c r="G257" s="109">
        <v>35597.643760164348</v>
      </c>
      <c r="H257" s="109">
        <v>355.97643760164351</v>
      </c>
      <c r="I257" s="110">
        <v>35953.620197765995</v>
      </c>
      <c r="J257" s="110">
        <v>355.97643760164351</v>
      </c>
      <c r="K257" s="110">
        <v>35597.643760164348</v>
      </c>
      <c r="L257" s="110">
        <v>9566</v>
      </c>
    </row>
    <row r="258" spans="1:12" ht="12" customHeight="1" x14ac:dyDescent="0.2">
      <c r="A258" s="9"/>
      <c r="B258" s="105">
        <v>253</v>
      </c>
      <c r="C258" s="106" t="s">
        <v>2291</v>
      </c>
      <c r="D258" s="107" t="s">
        <v>8204</v>
      </c>
      <c r="E258" s="105">
        <v>1</v>
      </c>
      <c r="F258" s="108">
        <v>4697</v>
      </c>
      <c r="G258" s="109">
        <v>2532.3295455024395</v>
      </c>
      <c r="H258" s="109">
        <v>25.323295455024397</v>
      </c>
      <c r="I258" s="110">
        <v>2557.6528409574639</v>
      </c>
      <c r="J258" s="110">
        <v>2557.6528409574639</v>
      </c>
      <c r="K258" s="110">
        <v>0</v>
      </c>
      <c r="L258" s="110">
        <v>4697</v>
      </c>
    </row>
    <row r="259" spans="1:12" ht="12" customHeight="1" x14ac:dyDescent="0.2">
      <c r="A259" s="9"/>
      <c r="B259" s="105">
        <v>254</v>
      </c>
      <c r="C259" s="106" t="s">
        <v>2292</v>
      </c>
      <c r="D259" s="107" t="s">
        <v>8420</v>
      </c>
      <c r="E259" s="105">
        <v>1</v>
      </c>
      <c r="F259" s="108">
        <v>1643</v>
      </c>
      <c r="G259" s="109">
        <v>6114.0423058697497</v>
      </c>
      <c r="H259" s="109">
        <v>61.1404230586975</v>
      </c>
      <c r="I259" s="110">
        <v>6175.1827289284474</v>
      </c>
      <c r="J259" s="110">
        <v>61.1404230586975</v>
      </c>
      <c r="K259" s="110">
        <v>6114.0423058697497</v>
      </c>
      <c r="L259" s="110">
        <v>1643</v>
      </c>
    </row>
    <row r="260" spans="1:12" ht="12" customHeight="1" x14ac:dyDescent="0.2">
      <c r="A260" s="9"/>
      <c r="B260" s="105">
        <v>255</v>
      </c>
      <c r="C260" s="106" t="s">
        <v>2293</v>
      </c>
      <c r="D260" s="107" t="s">
        <v>8421</v>
      </c>
      <c r="E260" s="105">
        <v>1</v>
      </c>
      <c r="F260" s="108">
        <v>2279</v>
      </c>
      <c r="G260" s="109">
        <v>8480.7683597548148</v>
      </c>
      <c r="H260" s="109">
        <v>84.807683597548149</v>
      </c>
      <c r="I260" s="110">
        <v>8565.5760433523628</v>
      </c>
      <c r="J260" s="110">
        <v>84.807683597548149</v>
      </c>
      <c r="K260" s="110">
        <v>8480.7683597548148</v>
      </c>
      <c r="L260" s="110">
        <v>2279</v>
      </c>
    </row>
    <row r="261" spans="1:12" ht="12" customHeight="1" x14ac:dyDescent="0.2">
      <c r="A261" s="9"/>
      <c r="B261" s="105">
        <v>256</v>
      </c>
      <c r="C261" s="106" t="s">
        <v>2294</v>
      </c>
      <c r="D261" s="107" t="s">
        <v>8430</v>
      </c>
      <c r="E261" s="105">
        <v>1</v>
      </c>
      <c r="F261" s="108">
        <v>3099</v>
      </c>
      <c r="G261" s="109">
        <v>11532.207611619206</v>
      </c>
      <c r="H261" s="109">
        <v>115.32207611619206</v>
      </c>
      <c r="I261" s="110">
        <v>11647.529687735398</v>
      </c>
      <c r="J261" s="110">
        <v>115.32207611619206</v>
      </c>
      <c r="K261" s="110">
        <v>11532.207611619206</v>
      </c>
      <c r="L261" s="110">
        <v>3099</v>
      </c>
    </row>
    <row r="262" spans="1:12" ht="12" customHeight="1" x14ac:dyDescent="0.2">
      <c r="A262" s="9"/>
      <c r="B262" s="105">
        <v>257</v>
      </c>
      <c r="C262" s="106" t="s">
        <v>2295</v>
      </c>
      <c r="D262" s="107" t="s">
        <v>8203</v>
      </c>
      <c r="E262" s="105">
        <v>1</v>
      </c>
      <c r="F262" s="108">
        <v>4812.5</v>
      </c>
      <c r="G262" s="109">
        <v>2648.8468763567694</v>
      </c>
      <c r="H262" s="109">
        <v>26.488468763567695</v>
      </c>
      <c r="I262" s="110">
        <v>2675.335345120337</v>
      </c>
      <c r="J262" s="110">
        <v>2675.335345120337</v>
      </c>
      <c r="K262" s="110">
        <v>0</v>
      </c>
      <c r="L262" s="110">
        <v>4812.5</v>
      </c>
    </row>
    <row r="263" spans="1:12" ht="12" customHeight="1" x14ac:dyDescent="0.2">
      <c r="A263" s="9"/>
      <c r="B263" s="105">
        <v>258</v>
      </c>
      <c r="C263" s="106" t="s">
        <v>2296</v>
      </c>
      <c r="D263" s="107" t="s">
        <v>8423</v>
      </c>
      <c r="E263" s="105">
        <v>1</v>
      </c>
      <c r="F263" s="108">
        <v>1919</v>
      </c>
      <c r="G263" s="109">
        <v>7141.1121028387397</v>
      </c>
      <c r="H263" s="109">
        <v>71.411121028387399</v>
      </c>
      <c r="I263" s="110">
        <v>7212.5232238671269</v>
      </c>
      <c r="J263" s="110">
        <v>71.411121028387399</v>
      </c>
      <c r="K263" s="110">
        <v>7141.1121028387397</v>
      </c>
      <c r="L263" s="110">
        <v>1919</v>
      </c>
    </row>
    <row r="264" spans="1:12" ht="12" customHeight="1" x14ac:dyDescent="0.2">
      <c r="A264" s="9"/>
      <c r="B264" s="105">
        <v>259</v>
      </c>
      <c r="C264" s="106" t="s">
        <v>2297</v>
      </c>
      <c r="D264" s="107" t="s">
        <v>8431</v>
      </c>
      <c r="E264" s="105">
        <v>1</v>
      </c>
      <c r="F264" s="108">
        <v>2737</v>
      </c>
      <c r="G264" s="109">
        <v>10185.108819942487</v>
      </c>
      <c r="H264" s="109">
        <v>101.85108819942486</v>
      </c>
      <c r="I264" s="110">
        <v>10286.959908141911</v>
      </c>
      <c r="J264" s="110">
        <v>101.85108819942486</v>
      </c>
      <c r="K264" s="110">
        <v>10185.108819942487</v>
      </c>
      <c r="L264" s="110">
        <v>2737</v>
      </c>
    </row>
    <row r="265" spans="1:12" ht="12" customHeight="1" x14ac:dyDescent="0.2">
      <c r="A265" s="9"/>
      <c r="B265" s="105">
        <v>260</v>
      </c>
      <c r="C265" s="106" t="s">
        <v>2298</v>
      </c>
      <c r="D265" s="107" t="s">
        <v>8432</v>
      </c>
      <c r="E265" s="105">
        <v>1</v>
      </c>
      <c r="F265" s="108">
        <v>3709</v>
      </c>
      <c r="G265" s="109">
        <v>13802.180713615886</v>
      </c>
      <c r="H265" s="109">
        <v>138.02180713615886</v>
      </c>
      <c r="I265" s="110">
        <v>13940.202520752046</v>
      </c>
      <c r="J265" s="110">
        <v>138.02180713615886</v>
      </c>
      <c r="K265" s="110">
        <v>13802.180713615886</v>
      </c>
      <c r="L265" s="110">
        <v>3709</v>
      </c>
    </row>
    <row r="266" spans="1:12" ht="12" customHeight="1" x14ac:dyDescent="0.2">
      <c r="A266" s="9"/>
      <c r="B266" s="105">
        <v>261</v>
      </c>
      <c r="C266" s="106" t="s">
        <v>2299</v>
      </c>
      <c r="D266" s="107" t="s">
        <v>8202</v>
      </c>
      <c r="E266" s="105">
        <v>1</v>
      </c>
      <c r="F266" s="108">
        <v>4774</v>
      </c>
      <c r="G266" s="109">
        <v>2610.007766071993</v>
      </c>
      <c r="H266" s="109">
        <v>26.100077660719933</v>
      </c>
      <c r="I266" s="110">
        <v>2636.1078437327128</v>
      </c>
      <c r="J266" s="110">
        <v>2636.1078437327128</v>
      </c>
      <c r="K266" s="110">
        <v>0</v>
      </c>
      <c r="L266" s="110">
        <v>4774</v>
      </c>
    </row>
    <row r="267" spans="1:12" ht="12" customHeight="1" x14ac:dyDescent="0.2">
      <c r="A267" s="9"/>
      <c r="B267" s="105">
        <v>262</v>
      </c>
      <c r="C267" s="106" t="s">
        <v>2300</v>
      </c>
      <c r="D267" s="107" t="s">
        <v>8433</v>
      </c>
      <c r="E267" s="105">
        <v>1</v>
      </c>
      <c r="F267" s="108">
        <v>2513</v>
      </c>
      <c r="G267" s="109">
        <v>9351.5449267502627</v>
      </c>
      <c r="H267" s="109">
        <v>93.515449267502632</v>
      </c>
      <c r="I267" s="110">
        <v>9445.0603760177655</v>
      </c>
      <c r="J267" s="110">
        <v>93.515449267502632</v>
      </c>
      <c r="K267" s="110">
        <v>9351.5449267502627</v>
      </c>
      <c r="L267" s="110">
        <v>2513</v>
      </c>
    </row>
    <row r="268" spans="1:12" ht="12" customHeight="1" x14ac:dyDescent="0.2">
      <c r="A268" s="9"/>
      <c r="B268" s="105">
        <v>263</v>
      </c>
      <c r="C268" s="106" t="s">
        <v>2301</v>
      </c>
      <c r="D268" s="107" t="s">
        <v>8434</v>
      </c>
      <c r="E268" s="105">
        <v>1</v>
      </c>
      <c r="F268" s="108">
        <v>3603</v>
      </c>
      <c r="G268" s="109">
        <v>13407.726371301709</v>
      </c>
      <c r="H268" s="109">
        <v>134.07726371301709</v>
      </c>
      <c r="I268" s="110">
        <v>13541.803635014727</v>
      </c>
      <c r="J268" s="110">
        <v>134.07726371301709</v>
      </c>
      <c r="K268" s="110">
        <v>13407.726371301709</v>
      </c>
      <c r="L268" s="110">
        <v>3603</v>
      </c>
    </row>
    <row r="269" spans="1:12" ht="12" customHeight="1" x14ac:dyDescent="0.2">
      <c r="A269" s="9"/>
      <c r="B269" s="105">
        <v>264</v>
      </c>
      <c r="C269" s="106" t="s">
        <v>2302</v>
      </c>
      <c r="D269" s="107" t="s">
        <v>8435</v>
      </c>
      <c r="E269" s="105">
        <v>1</v>
      </c>
      <c r="F269" s="108">
        <v>4908</v>
      </c>
      <c r="G269" s="109">
        <v>18263.98030262248</v>
      </c>
      <c r="H269" s="109">
        <v>182.6398030262248</v>
      </c>
      <c r="I269" s="110">
        <v>18446.620105648704</v>
      </c>
      <c r="J269" s="110">
        <v>182.6398030262248</v>
      </c>
      <c r="K269" s="110">
        <v>18263.98030262248</v>
      </c>
      <c r="L269" s="110">
        <v>4908</v>
      </c>
    </row>
    <row r="270" spans="1:12" ht="12" customHeight="1" x14ac:dyDescent="0.2">
      <c r="A270" s="9"/>
      <c r="B270" s="105">
        <v>265</v>
      </c>
      <c r="C270" s="106" t="s">
        <v>2303</v>
      </c>
      <c r="D270" s="107" t="s">
        <v>8203</v>
      </c>
      <c r="E270" s="105">
        <v>1</v>
      </c>
      <c r="F270" s="108">
        <v>4812.5</v>
      </c>
      <c r="G270" s="109">
        <v>2648.8468763567694</v>
      </c>
      <c r="H270" s="109">
        <v>26.488468763567695</v>
      </c>
      <c r="I270" s="110">
        <v>2675.335345120337</v>
      </c>
      <c r="J270" s="110">
        <v>2675.335345120337</v>
      </c>
      <c r="K270" s="110">
        <v>0</v>
      </c>
      <c r="L270" s="110">
        <v>4812.5</v>
      </c>
    </row>
    <row r="271" spans="1:12" ht="12" customHeight="1" x14ac:dyDescent="0.2">
      <c r="A271" s="9"/>
      <c r="B271" s="105">
        <v>266</v>
      </c>
      <c r="C271" s="106" t="s">
        <v>2304</v>
      </c>
      <c r="D271" s="107" t="s">
        <v>8436</v>
      </c>
      <c r="E271" s="105">
        <v>1</v>
      </c>
      <c r="F271" s="108">
        <v>2067</v>
      </c>
      <c r="G271" s="109">
        <v>7691.8596751264595</v>
      </c>
      <c r="H271" s="109">
        <v>76.918596751264602</v>
      </c>
      <c r="I271" s="110">
        <v>7768.7782718777244</v>
      </c>
      <c r="J271" s="110">
        <v>76.918596751264602</v>
      </c>
      <c r="K271" s="110">
        <v>7691.8596751264595</v>
      </c>
      <c r="L271" s="110">
        <v>2067</v>
      </c>
    </row>
    <row r="272" spans="1:12" ht="12" customHeight="1" x14ac:dyDescent="0.2">
      <c r="A272" s="9"/>
      <c r="B272" s="105">
        <v>267</v>
      </c>
      <c r="C272" s="106" t="s">
        <v>2305</v>
      </c>
      <c r="D272" s="107" t="s">
        <v>8421</v>
      </c>
      <c r="E272" s="105">
        <v>2</v>
      </c>
      <c r="F272" s="108">
        <v>2279</v>
      </c>
      <c r="G272" s="109">
        <v>16961.53671950963</v>
      </c>
      <c r="H272" s="109">
        <v>169.6153671950963</v>
      </c>
      <c r="I272" s="110">
        <v>17131.152086704726</v>
      </c>
      <c r="J272" s="110">
        <v>169.6153671950963</v>
      </c>
      <c r="K272" s="110">
        <v>16961.53671950963</v>
      </c>
      <c r="L272" s="110">
        <v>4558</v>
      </c>
    </row>
    <row r="273" spans="1:12" ht="12" customHeight="1" x14ac:dyDescent="0.2">
      <c r="A273" s="9"/>
      <c r="B273" s="105">
        <v>268</v>
      </c>
      <c r="C273" s="106" t="s">
        <v>2306</v>
      </c>
      <c r="D273" s="107" t="s">
        <v>8430</v>
      </c>
      <c r="E273" s="105">
        <v>2</v>
      </c>
      <c r="F273" s="108">
        <v>3099</v>
      </c>
      <c r="G273" s="109">
        <v>23064.415223238411</v>
      </c>
      <c r="H273" s="109">
        <v>230.64415223238413</v>
      </c>
      <c r="I273" s="110">
        <v>23295.059375470795</v>
      </c>
      <c r="J273" s="110">
        <v>230.64415223238413</v>
      </c>
      <c r="K273" s="110">
        <v>23064.415223238411</v>
      </c>
      <c r="L273" s="110">
        <v>6198</v>
      </c>
    </row>
    <row r="274" spans="1:12" ht="12" customHeight="1" x14ac:dyDescent="0.2">
      <c r="A274" s="9"/>
      <c r="B274" s="105">
        <v>269</v>
      </c>
      <c r="C274" s="106" t="s">
        <v>2307</v>
      </c>
      <c r="D274" s="107" t="s">
        <v>8201</v>
      </c>
      <c r="E274" s="105">
        <v>1</v>
      </c>
      <c r="F274" s="108">
        <v>5043.5</v>
      </c>
      <c r="G274" s="109">
        <v>2881.88153806543</v>
      </c>
      <c r="H274" s="109">
        <v>28.8188153806543</v>
      </c>
      <c r="I274" s="110">
        <v>2910.7003534460841</v>
      </c>
      <c r="J274" s="110">
        <v>2910.7003534460841</v>
      </c>
      <c r="K274" s="110">
        <v>0</v>
      </c>
      <c r="L274" s="110">
        <v>5043.5</v>
      </c>
    </row>
    <row r="275" spans="1:12" ht="12" customHeight="1" x14ac:dyDescent="0.2">
      <c r="A275" s="9"/>
      <c r="B275" s="105">
        <v>270</v>
      </c>
      <c r="C275" s="106" t="s">
        <v>2308</v>
      </c>
      <c r="D275" s="107" t="s">
        <v>8437</v>
      </c>
      <c r="E275" s="105">
        <v>1</v>
      </c>
      <c r="F275" s="108">
        <v>2578</v>
      </c>
      <c r="G275" s="109">
        <v>9593.4273064712197</v>
      </c>
      <c r="H275" s="109">
        <v>95.934273064712201</v>
      </c>
      <c r="I275" s="110">
        <v>9689.361579535931</v>
      </c>
      <c r="J275" s="110">
        <v>95.934273064712201</v>
      </c>
      <c r="K275" s="110">
        <v>9593.4273064712197</v>
      </c>
      <c r="L275" s="110">
        <v>2578</v>
      </c>
    </row>
    <row r="276" spans="1:12" ht="12" customHeight="1" x14ac:dyDescent="0.2">
      <c r="A276" s="9"/>
      <c r="B276" s="105">
        <v>271</v>
      </c>
      <c r="C276" s="106" t="s">
        <v>2309</v>
      </c>
      <c r="D276" s="107" t="s">
        <v>8431</v>
      </c>
      <c r="E276" s="105">
        <v>2</v>
      </c>
      <c r="F276" s="108">
        <v>2737</v>
      </c>
      <c r="G276" s="109">
        <v>20370.217639884973</v>
      </c>
      <c r="H276" s="109">
        <v>203.70217639884973</v>
      </c>
      <c r="I276" s="110">
        <v>20573.919816283822</v>
      </c>
      <c r="J276" s="110">
        <v>203.70217639884973</v>
      </c>
      <c r="K276" s="110">
        <v>20370.217639884973</v>
      </c>
      <c r="L276" s="110">
        <v>5474</v>
      </c>
    </row>
    <row r="277" spans="1:12" ht="12" customHeight="1" x14ac:dyDescent="0.2">
      <c r="A277" s="9"/>
      <c r="B277" s="105">
        <v>272</v>
      </c>
      <c r="C277" s="106" t="s">
        <v>2310</v>
      </c>
      <c r="D277" s="107" t="s">
        <v>8432</v>
      </c>
      <c r="E277" s="105">
        <v>2</v>
      </c>
      <c r="F277" s="108">
        <v>3709</v>
      </c>
      <c r="G277" s="109">
        <v>27604.361427231772</v>
      </c>
      <c r="H277" s="109">
        <v>276.04361427231771</v>
      </c>
      <c r="I277" s="110">
        <v>27880.405041504091</v>
      </c>
      <c r="J277" s="110">
        <v>276.04361427231771</v>
      </c>
      <c r="K277" s="110">
        <v>27604.361427231772</v>
      </c>
      <c r="L277" s="110">
        <v>7418</v>
      </c>
    </row>
    <row r="278" spans="1:12" ht="12" customHeight="1" x14ac:dyDescent="0.2">
      <c r="A278" s="9"/>
      <c r="B278" s="105">
        <v>273</v>
      </c>
      <c r="C278" s="106" t="s">
        <v>2311</v>
      </c>
      <c r="D278" s="107" t="s">
        <v>8199</v>
      </c>
      <c r="E278" s="105">
        <v>1</v>
      </c>
      <c r="F278" s="108">
        <v>4954.9333333333325</v>
      </c>
      <c r="G278" s="109">
        <v>2792.5347709427874</v>
      </c>
      <c r="H278" s="109">
        <v>27.925347709427875</v>
      </c>
      <c r="I278" s="110">
        <v>2820.4601186522154</v>
      </c>
      <c r="J278" s="110">
        <v>2820.4601186522154</v>
      </c>
      <c r="K278" s="110">
        <v>0</v>
      </c>
      <c r="L278" s="110">
        <v>4954.9333333333325</v>
      </c>
    </row>
    <row r="279" spans="1:12" ht="12" customHeight="1" x14ac:dyDescent="0.2">
      <c r="A279" s="9"/>
      <c r="B279" s="105">
        <v>274</v>
      </c>
      <c r="C279" s="106" t="s">
        <v>2312</v>
      </c>
      <c r="D279" s="107" t="s">
        <v>8438</v>
      </c>
      <c r="E279" s="105">
        <v>1</v>
      </c>
      <c r="F279" s="108">
        <v>3521</v>
      </c>
      <c r="G279" s="109">
        <v>13102.58244611527</v>
      </c>
      <c r="H279" s="109">
        <v>131.02582446115269</v>
      </c>
      <c r="I279" s="110">
        <v>13233.608270576422</v>
      </c>
      <c r="J279" s="110">
        <v>131.02582446115269</v>
      </c>
      <c r="K279" s="110">
        <v>13102.58244611527</v>
      </c>
      <c r="L279" s="110">
        <v>3521</v>
      </c>
    </row>
    <row r="280" spans="1:12" ht="12" customHeight="1" x14ac:dyDescent="0.2">
      <c r="A280" s="9"/>
      <c r="B280" s="105">
        <v>275</v>
      </c>
      <c r="C280" s="106" t="s">
        <v>2313</v>
      </c>
      <c r="D280" s="107" t="s">
        <v>8434</v>
      </c>
      <c r="E280" s="105">
        <v>2</v>
      </c>
      <c r="F280" s="108">
        <v>3603</v>
      </c>
      <c r="G280" s="109">
        <v>26815.452742603418</v>
      </c>
      <c r="H280" s="109">
        <v>268.15452742603418</v>
      </c>
      <c r="I280" s="110">
        <v>27083.607270029454</v>
      </c>
      <c r="J280" s="110">
        <v>268.15452742603418</v>
      </c>
      <c r="K280" s="110">
        <v>26815.452742603418</v>
      </c>
      <c r="L280" s="110">
        <v>7206</v>
      </c>
    </row>
    <row r="281" spans="1:12" ht="12" customHeight="1" x14ac:dyDescent="0.2">
      <c r="A281" s="9"/>
      <c r="B281" s="105">
        <v>276</v>
      </c>
      <c r="C281" s="106" t="s">
        <v>2314</v>
      </c>
      <c r="D281" s="107" t="s">
        <v>8435</v>
      </c>
      <c r="E281" s="105">
        <v>2</v>
      </c>
      <c r="F281" s="108">
        <v>4908</v>
      </c>
      <c r="G281" s="109">
        <v>36527.96060524496</v>
      </c>
      <c r="H281" s="109">
        <v>365.27960605244959</v>
      </c>
      <c r="I281" s="110">
        <v>36893.240211297409</v>
      </c>
      <c r="J281" s="110">
        <v>365.27960605244959</v>
      </c>
      <c r="K281" s="110">
        <v>36527.96060524496</v>
      </c>
      <c r="L281" s="110">
        <v>9816</v>
      </c>
    </row>
    <row r="282" spans="1:12" ht="12" customHeight="1" x14ac:dyDescent="0.2">
      <c r="A282" s="9"/>
      <c r="B282" s="105">
        <v>277</v>
      </c>
      <c r="C282" s="106" t="s">
        <v>2315</v>
      </c>
      <c r="D282" s="107" t="s">
        <v>8228</v>
      </c>
      <c r="E282" s="105">
        <v>1</v>
      </c>
      <c r="F282" s="108">
        <v>2695</v>
      </c>
      <c r="G282" s="109">
        <v>512.69581069404967</v>
      </c>
      <c r="H282" s="109">
        <v>5.1269581069404966</v>
      </c>
      <c r="I282" s="110">
        <v>517.82276880099016</v>
      </c>
      <c r="J282" s="110">
        <v>517.82276880099016</v>
      </c>
      <c r="K282" s="110">
        <v>0</v>
      </c>
      <c r="L282" s="110">
        <v>2695</v>
      </c>
    </row>
    <row r="283" spans="1:12" ht="12" customHeight="1" x14ac:dyDescent="0.2">
      <c r="A283" s="9"/>
      <c r="B283" s="105">
        <v>278</v>
      </c>
      <c r="C283" s="106" t="s">
        <v>2316</v>
      </c>
      <c r="D283" s="107" t="s">
        <v>8439</v>
      </c>
      <c r="E283" s="105">
        <v>1</v>
      </c>
      <c r="F283" s="108">
        <v>704</v>
      </c>
      <c r="G283" s="109">
        <v>2619.7722357469897</v>
      </c>
      <c r="H283" s="109">
        <v>26.1977223574699</v>
      </c>
      <c r="I283" s="110">
        <v>2645.9699581044597</v>
      </c>
      <c r="J283" s="110">
        <v>26.1977223574699</v>
      </c>
      <c r="K283" s="110">
        <v>2619.7722357469897</v>
      </c>
      <c r="L283" s="110">
        <v>704</v>
      </c>
    </row>
    <row r="284" spans="1:12" ht="12" customHeight="1" x14ac:dyDescent="0.2">
      <c r="A284" s="9"/>
      <c r="B284" s="105">
        <v>279</v>
      </c>
      <c r="C284" s="106" t="s">
        <v>2317</v>
      </c>
      <c r="D284" s="107" t="s">
        <v>8440</v>
      </c>
      <c r="E284" s="105">
        <v>1</v>
      </c>
      <c r="F284" s="108">
        <v>883</v>
      </c>
      <c r="G284" s="109">
        <v>3285.879096824704</v>
      </c>
      <c r="H284" s="109">
        <v>32.858790968247042</v>
      </c>
      <c r="I284" s="110">
        <v>3318.7378877929509</v>
      </c>
      <c r="J284" s="110">
        <v>32.858790968247042</v>
      </c>
      <c r="K284" s="110">
        <v>3285.879096824704</v>
      </c>
      <c r="L284" s="110">
        <v>883</v>
      </c>
    </row>
    <row r="285" spans="1:12" ht="12" customHeight="1" x14ac:dyDescent="0.2">
      <c r="A285" s="9"/>
      <c r="B285" s="105">
        <v>280</v>
      </c>
      <c r="C285" s="106" t="s">
        <v>2318</v>
      </c>
      <c r="D285" s="107" t="s">
        <v>8441</v>
      </c>
      <c r="E285" s="105">
        <v>1</v>
      </c>
      <c r="F285" s="108">
        <v>1163</v>
      </c>
      <c r="G285" s="109">
        <v>4327.8339633149844</v>
      </c>
      <c r="H285" s="109">
        <v>43.278339633149848</v>
      </c>
      <c r="I285" s="110">
        <v>4371.1123029481341</v>
      </c>
      <c r="J285" s="110">
        <v>43.278339633149848</v>
      </c>
      <c r="K285" s="110">
        <v>4327.8339633149844</v>
      </c>
      <c r="L285" s="110">
        <v>1163</v>
      </c>
    </row>
    <row r="286" spans="1:12" ht="12" customHeight="1" x14ac:dyDescent="0.2">
      <c r="A286" s="9"/>
      <c r="B286" s="105">
        <v>281</v>
      </c>
      <c r="C286" s="106" t="s">
        <v>2319</v>
      </c>
      <c r="D286" s="107" t="s">
        <v>8228</v>
      </c>
      <c r="E286" s="105">
        <v>1</v>
      </c>
      <c r="F286" s="108">
        <v>2695</v>
      </c>
      <c r="G286" s="109">
        <v>512.69581069404967</v>
      </c>
      <c r="H286" s="109">
        <v>5.1269581069404966</v>
      </c>
      <c r="I286" s="110">
        <v>517.82276880099016</v>
      </c>
      <c r="J286" s="110">
        <v>517.82276880099016</v>
      </c>
      <c r="K286" s="110">
        <v>0</v>
      </c>
      <c r="L286" s="110">
        <v>2695</v>
      </c>
    </row>
    <row r="287" spans="1:12" ht="12" customHeight="1" x14ac:dyDescent="0.2">
      <c r="A287" s="9"/>
      <c r="B287" s="105">
        <v>282</v>
      </c>
      <c r="C287" s="106" t="s">
        <v>2320</v>
      </c>
      <c r="D287" s="107" t="s">
        <v>8442</v>
      </c>
      <c r="E287" s="105">
        <v>1</v>
      </c>
      <c r="F287" s="108">
        <v>848</v>
      </c>
      <c r="G287" s="109">
        <v>3155.6347385134191</v>
      </c>
      <c r="H287" s="109">
        <v>31.556347385134192</v>
      </c>
      <c r="I287" s="110">
        <v>3187.1910858985534</v>
      </c>
      <c r="J287" s="110">
        <v>31.556347385134192</v>
      </c>
      <c r="K287" s="110">
        <v>3155.6347385134191</v>
      </c>
      <c r="L287" s="110">
        <v>848</v>
      </c>
    </row>
    <row r="288" spans="1:12" ht="12" customHeight="1" x14ac:dyDescent="0.2">
      <c r="A288" s="9"/>
      <c r="B288" s="105">
        <v>283</v>
      </c>
      <c r="C288" s="106" t="s">
        <v>2321</v>
      </c>
      <c r="D288" s="107" t="s">
        <v>8443</v>
      </c>
      <c r="E288" s="105">
        <v>1</v>
      </c>
      <c r="F288" s="108">
        <v>1074</v>
      </c>
      <c r="G288" s="109">
        <v>3996.6411664662878</v>
      </c>
      <c r="H288" s="109">
        <v>39.966411664662878</v>
      </c>
      <c r="I288" s="110">
        <v>4036.6075781309505</v>
      </c>
      <c r="J288" s="110">
        <v>39.966411664662878</v>
      </c>
      <c r="K288" s="110">
        <v>3996.6411664662878</v>
      </c>
      <c r="L288" s="110">
        <v>1074</v>
      </c>
    </row>
    <row r="289" spans="1:12" ht="12" customHeight="1" x14ac:dyDescent="0.2">
      <c r="A289" s="9"/>
      <c r="B289" s="105">
        <v>284</v>
      </c>
      <c r="C289" s="106" t="s">
        <v>2322</v>
      </c>
      <c r="D289" s="107" t="s">
        <v>8444</v>
      </c>
      <c r="E289" s="105">
        <v>1</v>
      </c>
      <c r="F289" s="108">
        <v>1411</v>
      </c>
      <c r="G289" s="109">
        <v>5250.7082736349466</v>
      </c>
      <c r="H289" s="109">
        <v>52.507082736349467</v>
      </c>
      <c r="I289" s="110">
        <v>5303.2153563712964</v>
      </c>
      <c r="J289" s="110">
        <v>52.507082736349467</v>
      </c>
      <c r="K289" s="110">
        <v>5250.7082736349466</v>
      </c>
      <c r="L289" s="110">
        <v>1411</v>
      </c>
    </row>
    <row r="290" spans="1:12" ht="12" customHeight="1" x14ac:dyDescent="0.2">
      <c r="A290" s="9"/>
      <c r="B290" s="105">
        <v>285</v>
      </c>
      <c r="C290" s="106" t="s">
        <v>2323</v>
      </c>
      <c r="D290" s="107" t="s">
        <v>8228</v>
      </c>
      <c r="E290" s="105">
        <v>1</v>
      </c>
      <c r="F290" s="108">
        <v>2695</v>
      </c>
      <c r="G290" s="109">
        <v>512.69581069404967</v>
      </c>
      <c r="H290" s="109">
        <v>5.1269581069404966</v>
      </c>
      <c r="I290" s="110">
        <v>517.82276880099016</v>
      </c>
      <c r="J290" s="110">
        <v>517.82276880099016</v>
      </c>
      <c r="K290" s="110">
        <v>0</v>
      </c>
      <c r="L290" s="110">
        <v>2695</v>
      </c>
    </row>
    <row r="291" spans="1:12" ht="12" customHeight="1" x14ac:dyDescent="0.2">
      <c r="A291" s="9"/>
      <c r="B291" s="105">
        <v>286</v>
      </c>
      <c r="C291" s="106" t="s">
        <v>2324</v>
      </c>
      <c r="D291" s="107" t="s">
        <v>8445</v>
      </c>
      <c r="E291" s="105">
        <v>1</v>
      </c>
      <c r="F291" s="108">
        <v>949</v>
      </c>
      <c r="G291" s="109">
        <v>3531.4827439259843</v>
      </c>
      <c r="H291" s="109">
        <v>35.314827439259844</v>
      </c>
      <c r="I291" s="110">
        <v>3566.797571365244</v>
      </c>
      <c r="J291" s="110">
        <v>35.314827439259844</v>
      </c>
      <c r="K291" s="110">
        <v>3531.4827439259843</v>
      </c>
      <c r="L291" s="110">
        <v>949</v>
      </c>
    </row>
    <row r="292" spans="1:12" ht="12" customHeight="1" x14ac:dyDescent="0.2">
      <c r="A292" s="9"/>
      <c r="B292" s="105">
        <v>287</v>
      </c>
      <c r="C292" s="106" t="s">
        <v>2325</v>
      </c>
      <c r="D292" s="107" t="s">
        <v>8446</v>
      </c>
      <c r="E292" s="105">
        <v>1</v>
      </c>
      <c r="F292" s="108">
        <v>1221</v>
      </c>
      <c r="G292" s="109">
        <v>4543.6674713736847</v>
      </c>
      <c r="H292" s="109">
        <v>45.436674713736849</v>
      </c>
      <c r="I292" s="110">
        <v>4589.1041460874212</v>
      </c>
      <c r="J292" s="110">
        <v>45.436674713736849</v>
      </c>
      <c r="K292" s="110">
        <v>4543.6674713736847</v>
      </c>
      <c r="L292" s="110">
        <v>1221</v>
      </c>
    </row>
    <row r="293" spans="1:12" ht="12" customHeight="1" x14ac:dyDescent="0.2">
      <c r="A293" s="9"/>
      <c r="B293" s="105">
        <v>288</v>
      </c>
      <c r="C293" s="106" t="s">
        <v>2326</v>
      </c>
      <c r="D293" s="107" t="s">
        <v>8447</v>
      </c>
      <c r="E293" s="105">
        <v>1</v>
      </c>
      <c r="F293" s="108">
        <v>1613</v>
      </c>
      <c r="G293" s="109">
        <v>6002.4042844600772</v>
      </c>
      <c r="H293" s="109">
        <v>60.024042844600771</v>
      </c>
      <c r="I293" s="110">
        <v>6062.4283273046776</v>
      </c>
      <c r="J293" s="110">
        <v>60.024042844600771</v>
      </c>
      <c r="K293" s="110">
        <v>6002.4042844600772</v>
      </c>
      <c r="L293" s="110">
        <v>1613</v>
      </c>
    </row>
    <row r="294" spans="1:12" ht="12" customHeight="1" x14ac:dyDescent="0.2">
      <c r="A294" s="9"/>
      <c r="B294" s="105">
        <v>289</v>
      </c>
      <c r="C294" s="106" t="s">
        <v>2327</v>
      </c>
      <c r="D294" s="107" t="s">
        <v>8227</v>
      </c>
      <c r="E294" s="105">
        <v>1</v>
      </c>
      <c r="F294" s="108">
        <v>2772</v>
      </c>
      <c r="G294" s="109">
        <v>590.37403126360323</v>
      </c>
      <c r="H294" s="109">
        <v>5.9037403126360326</v>
      </c>
      <c r="I294" s="110">
        <v>596.27777157623927</v>
      </c>
      <c r="J294" s="110">
        <v>596.27777157623927</v>
      </c>
      <c r="K294" s="110">
        <v>0</v>
      </c>
      <c r="L294" s="110">
        <v>2772</v>
      </c>
    </row>
    <row r="295" spans="1:12" ht="12" customHeight="1" x14ac:dyDescent="0.2">
      <c r="A295" s="9"/>
      <c r="B295" s="105">
        <v>290</v>
      </c>
      <c r="C295" s="106" t="s">
        <v>2328</v>
      </c>
      <c r="D295" s="107" t="s">
        <v>8448</v>
      </c>
      <c r="E295" s="105">
        <v>1</v>
      </c>
      <c r="F295" s="108">
        <v>1277</v>
      </c>
      <c r="G295" s="109">
        <v>4752.0584446717412</v>
      </c>
      <c r="H295" s="109">
        <v>47.520584446717415</v>
      </c>
      <c r="I295" s="110">
        <v>4799.5790291184585</v>
      </c>
      <c r="J295" s="110">
        <v>47.520584446717415</v>
      </c>
      <c r="K295" s="110">
        <v>4752.0584446717412</v>
      </c>
      <c r="L295" s="110">
        <v>1277</v>
      </c>
    </row>
    <row r="296" spans="1:12" ht="12" customHeight="1" x14ac:dyDescent="0.2">
      <c r="A296" s="9"/>
      <c r="B296" s="105">
        <v>291</v>
      </c>
      <c r="C296" s="106" t="s">
        <v>2329</v>
      </c>
      <c r="D296" s="107" t="s">
        <v>8447</v>
      </c>
      <c r="E296" s="105">
        <v>1</v>
      </c>
      <c r="F296" s="108">
        <v>1613</v>
      </c>
      <c r="G296" s="109">
        <v>6002.4042844600772</v>
      </c>
      <c r="H296" s="109">
        <v>60.024042844600771</v>
      </c>
      <c r="I296" s="110">
        <v>6062.4283273046776</v>
      </c>
      <c r="J296" s="110">
        <v>60.024042844600771</v>
      </c>
      <c r="K296" s="110">
        <v>6002.4042844600772</v>
      </c>
      <c r="L296" s="110">
        <v>1613</v>
      </c>
    </row>
    <row r="297" spans="1:12" ht="12" customHeight="1" x14ac:dyDescent="0.2">
      <c r="A297" s="9"/>
      <c r="B297" s="105">
        <v>292</v>
      </c>
      <c r="C297" s="106" t="s">
        <v>2330</v>
      </c>
      <c r="D297" s="107" t="s">
        <v>8449</v>
      </c>
      <c r="E297" s="105">
        <v>1</v>
      </c>
      <c r="F297" s="108">
        <v>2194</v>
      </c>
      <c r="G297" s="109">
        <v>8164.4606324274073</v>
      </c>
      <c r="H297" s="109">
        <v>81.644606324274079</v>
      </c>
      <c r="I297" s="110">
        <v>8246.1052387516811</v>
      </c>
      <c r="J297" s="110">
        <v>81.644606324274079</v>
      </c>
      <c r="K297" s="110">
        <v>8164.4606324274073</v>
      </c>
      <c r="L297" s="110">
        <v>2194</v>
      </c>
    </row>
    <row r="298" spans="1:12" ht="12" customHeight="1" x14ac:dyDescent="0.2">
      <c r="A298" s="9"/>
      <c r="B298" s="105">
        <v>293</v>
      </c>
      <c r="C298" s="106" t="s">
        <v>2331</v>
      </c>
      <c r="D298" s="107" t="s">
        <v>8226</v>
      </c>
      <c r="E298" s="105">
        <v>1</v>
      </c>
      <c r="F298" s="108">
        <v>2849</v>
      </c>
      <c r="G298" s="109">
        <v>668.05225183315679</v>
      </c>
      <c r="H298" s="109">
        <v>6.6805225183315677</v>
      </c>
      <c r="I298" s="110">
        <v>674.73277435148839</v>
      </c>
      <c r="J298" s="110">
        <v>674.73277435148839</v>
      </c>
      <c r="K298" s="110">
        <v>0</v>
      </c>
      <c r="L298" s="110">
        <v>2849</v>
      </c>
    </row>
    <row r="299" spans="1:12" ht="12" customHeight="1" x14ac:dyDescent="0.2">
      <c r="A299" s="9"/>
      <c r="B299" s="105">
        <v>294</v>
      </c>
      <c r="C299" s="106" t="s">
        <v>2332</v>
      </c>
      <c r="D299" s="107" t="s">
        <v>8450</v>
      </c>
      <c r="E299" s="105">
        <v>1</v>
      </c>
      <c r="F299" s="108">
        <v>1437</v>
      </c>
      <c r="G299" s="109">
        <v>5347.4612255233296</v>
      </c>
      <c r="H299" s="109">
        <v>53.474612255233296</v>
      </c>
      <c r="I299" s="110">
        <v>5400.9358377785629</v>
      </c>
      <c r="J299" s="110">
        <v>53.474612255233296</v>
      </c>
      <c r="K299" s="110">
        <v>5347.4612255233296</v>
      </c>
      <c r="L299" s="110">
        <v>1437</v>
      </c>
    </row>
    <row r="300" spans="1:12" ht="12" customHeight="1" x14ac:dyDescent="0.2">
      <c r="A300" s="9"/>
      <c r="B300" s="105">
        <v>295</v>
      </c>
      <c r="C300" s="106" t="s">
        <v>2333</v>
      </c>
      <c r="D300" s="107" t="s">
        <v>8451</v>
      </c>
      <c r="E300" s="105">
        <v>1</v>
      </c>
      <c r="F300" s="108">
        <v>1848</v>
      </c>
      <c r="G300" s="109">
        <v>6876.9021188358474</v>
      </c>
      <c r="H300" s="109">
        <v>68.769021188358479</v>
      </c>
      <c r="I300" s="110">
        <v>6945.6711400242057</v>
      </c>
      <c r="J300" s="110">
        <v>68.769021188358479</v>
      </c>
      <c r="K300" s="110">
        <v>6876.9021188358474</v>
      </c>
      <c r="L300" s="110">
        <v>1848</v>
      </c>
    </row>
    <row r="301" spans="1:12" ht="12" customHeight="1" x14ac:dyDescent="0.2">
      <c r="A301" s="9"/>
      <c r="B301" s="105">
        <v>296</v>
      </c>
      <c r="C301" s="106" t="s">
        <v>2334</v>
      </c>
      <c r="D301" s="107" t="s">
        <v>8452</v>
      </c>
      <c r="E301" s="105">
        <v>1</v>
      </c>
      <c r="F301" s="108">
        <v>2493</v>
      </c>
      <c r="G301" s="109">
        <v>9277.1195791438131</v>
      </c>
      <c r="H301" s="109">
        <v>92.771195791438132</v>
      </c>
      <c r="I301" s="110">
        <v>9369.8907749352511</v>
      </c>
      <c r="J301" s="110">
        <v>92.771195791438132</v>
      </c>
      <c r="K301" s="110">
        <v>9277.1195791438131</v>
      </c>
      <c r="L301" s="110">
        <v>2493</v>
      </c>
    </row>
    <row r="302" spans="1:12" ht="12" customHeight="1" x14ac:dyDescent="0.2">
      <c r="A302" s="9"/>
      <c r="B302" s="105">
        <v>297</v>
      </c>
      <c r="C302" s="106" t="s">
        <v>2335</v>
      </c>
      <c r="D302" s="107" t="s">
        <v>8227</v>
      </c>
      <c r="E302" s="105">
        <v>1</v>
      </c>
      <c r="F302" s="108">
        <v>2772</v>
      </c>
      <c r="G302" s="109">
        <v>590.37403126360323</v>
      </c>
      <c r="H302" s="109">
        <v>5.9037403126360326</v>
      </c>
      <c r="I302" s="110">
        <v>596.27777157623927</v>
      </c>
      <c r="J302" s="110">
        <v>596.27777157623927</v>
      </c>
      <c r="K302" s="110">
        <v>0</v>
      </c>
      <c r="L302" s="110">
        <v>2772</v>
      </c>
    </row>
    <row r="303" spans="1:12" ht="12" customHeight="1" x14ac:dyDescent="0.2">
      <c r="A303" s="9"/>
      <c r="B303" s="105">
        <v>298</v>
      </c>
      <c r="C303" s="106" t="s">
        <v>2336</v>
      </c>
      <c r="D303" s="107" t="s">
        <v>8439</v>
      </c>
      <c r="E303" s="105">
        <v>2</v>
      </c>
      <c r="F303" s="108">
        <v>704</v>
      </c>
      <c r="G303" s="109">
        <v>5239.5444714939795</v>
      </c>
      <c r="H303" s="109">
        <v>52.395444714939799</v>
      </c>
      <c r="I303" s="110">
        <v>5291.9399162089194</v>
      </c>
      <c r="J303" s="110">
        <v>52.395444714939799</v>
      </c>
      <c r="K303" s="110">
        <v>5239.5444714939795</v>
      </c>
      <c r="L303" s="110">
        <v>1408</v>
      </c>
    </row>
    <row r="304" spans="1:12" ht="12" customHeight="1" x14ac:dyDescent="0.2">
      <c r="A304" s="9"/>
      <c r="B304" s="105">
        <v>299</v>
      </c>
      <c r="C304" s="106" t="s">
        <v>2337</v>
      </c>
      <c r="D304" s="107" t="s">
        <v>8440</v>
      </c>
      <c r="E304" s="105">
        <v>2</v>
      </c>
      <c r="F304" s="108">
        <v>883</v>
      </c>
      <c r="G304" s="109">
        <v>6571.758193649408</v>
      </c>
      <c r="H304" s="109">
        <v>65.717581936494085</v>
      </c>
      <c r="I304" s="110">
        <v>6637.4757755859018</v>
      </c>
      <c r="J304" s="110">
        <v>65.717581936494085</v>
      </c>
      <c r="K304" s="110">
        <v>6571.758193649408</v>
      </c>
      <c r="L304" s="110">
        <v>1766</v>
      </c>
    </row>
    <row r="305" spans="1:12" ht="12" customHeight="1" x14ac:dyDescent="0.2">
      <c r="A305" s="9"/>
      <c r="B305" s="105">
        <v>300</v>
      </c>
      <c r="C305" s="106" t="s">
        <v>2338</v>
      </c>
      <c r="D305" s="107" t="s">
        <v>8441</v>
      </c>
      <c r="E305" s="105">
        <v>2</v>
      </c>
      <c r="F305" s="108">
        <v>1163</v>
      </c>
      <c r="G305" s="109">
        <v>8655.6679266299689</v>
      </c>
      <c r="H305" s="109">
        <v>86.556679266299696</v>
      </c>
      <c r="I305" s="110">
        <v>8742.2246058962683</v>
      </c>
      <c r="J305" s="110">
        <v>86.556679266299696</v>
      </c>
      <c r="K305" s="110">
        <v>8655.6679266299689</v>
      </c>
      <c r="L305" s="110">
        <v>2326</v>
      </c>
    </row>
    <row r="306" spans="1:12" ht="12" customHeight="1" x14ac:dyDescent="0.2">
      <c r="A306" s="9"/>
      <c r="B306" s="105">
        <v>301</v>
      </c>
      <c r="C306" s="106" t="s">
        <v>2339</v>
      </c>
      <c r="D306" s="107" t="s">
        <v>8227</v>
      </c>
      <c r="E306" s="105">
        <v>1</v>
      </c>
      <c r="F306" s="108">
        <v>2772</v>
      </c>
      <c r="G306" s="109">
        <v>590.37403126360323</v>
      </c>
      <c r="H306" s="109">
        <v>5.9037403126360326</v>
      </c>
      <c r="I306" s="110">
        <v>596.27777157623927</v>
      </c>
      <c r="J306" s="110">
        <v>596.27777157623927</v>
      </c>
      <c r="K306" s="110">
        <v>0</v>
      </c>
      <c r="L306" s="110">
        <v>2772</v>
      </c>
    </row>
    <row r="307" spans="1:12" ht="12" customHeight="1" x14ac:dyDescent="0.2">
      <c r="A307" s="9"/>
      <c r="B307" s="105">
        <v>302</v>
      </c>
      <c r="C307" s="106" t="s">
        <v>2340</v>
      </c>
      <c r="D307" s="107" t="s">
        <v>8453</v>
      </c>
      <c r="E307" s="105">
        <v>2</v>
      </c>
      <c r="F307" s="108">
        <v>814</v>
      </c>
      <c r="G307" s="109">
        <v>6058.223295164913</v>
      </c>
      <c r="H307" s="109">
        <v>60.582232951649132</v>
      </c>
      <c r="I307" s="110">
        <v>6118.8055281165625</v>
      </c>
      <c r="J307" s="110">
        <v>60.582232951649132</v>
      </c>
      <c r="K307" s="110">
        <v>6058.223295164913</v>
      </c>
      <c r="L307" s="110">
        <v>1628</v>
      </c>
    </row>
    <row r="308" spans="1:12" ht="12" customHeight="1" x14ac:dyDescent="0.2">
      <c r="A308" s="9"/>
      <c r="B308" s="105">
        <v>303</v>
      </c>
      <c r="C308" s="106" t="s">
        <v>2341</v>
      </c>
      <c r="D308" s="107" t="s">
        <v>8443</v>
      </c>
      <c r="E308" s="105">
        <v>2</v>
      </c>
      <c r="F308" s="108">
        <v>1074</v>
      </c>
      <c r="G308" s="109">
        <v>7993.2823329325756</v>
      </c>
      <c r="H308" s="109">
        <v>79.932823329325757</v>
      </c>
      <c r="I308" s="110">
        <v>8073.215156261901</v>
      </c>
      <c r="J308" s="110">
        <v>79.932823329325757</v>
      </c>
      <c r="K308" s="110">
        <v>7993.2823329325756</v>
      </c>
      <c r="L308" s="110">
        <v>2148</v>
      </c>
    </row>
    <row r="309" spans="1:12" ht="12" customHeight="1" x14ac:dyDescent="0.2">
      <c r="A309" s="9"/>
      <c r="B309" s="105">
        <v>304</v>
      </c>
      <c r="C309" s="106" t="s">
        <v>2342</v>
      </c>
      <c r="D309" s="107" t="s">
        <v>8444</v>
      </c>
      <c r="E309" s="105">
        <v>2</v>
      </c>
      <c r="F309" s="108">
        <v>1411</v>
      </c>
      <c r="G309" s="109">
        <v>10501.416547269893</v>
      </c>
      <c r="H309" s="109">
        <v>105.01416547269893</v>
      </c>
      <c r="I309" s="110">
        <v>10606.430712742593</v>
      </c>
      <c r="J309" s="110">
        <v>105.01416547269893</v>
      </c>
      <c r="K309" s="110">
        <v>10501.416547269893</v>
      </c>
      <c r="L309" s="110">
        <v>2822</v>
      </c>
    </row>
    <row r="310" spans="1:12" ht="12" customHeight="1" x14ac:dyDescent="0.2">
      <c r="A310" s="9"/>
      <c r="B310" s="105">
        <v>305</v>
      </c>
      <c r="C310" s="106" t="s">
        <v>2343</v>
      </c>
      <c r="D310" s="107" t="s">
        <v>8226</v>
      </c>
      <c r="E310" s="105">
        <v>1</v>
      </c>
      <c r="F310" s="108">
        <v>2849</v>
      </c>
      <c r="G310" s="109">
        <v>668.05225183315679</v>
      </c>
      <c r="H310" s="109">
        <v>6.6805225183315677</v>
      </c>
      <c r="I310" s="110">
        <v>674.73277435148839</v>
      </c>
      <c r="J310" s="110">
        <v>674.73277435148839</v>
      </c>
      <c r="K310" s="110">
        <v>0</v>
      </c>
      <c r="L310" s="110">
        <v>2849</v>
      </c>
    </row>
    <row r="311" spans="1:12" ht="12" customHeight="1" x14ac:dyDescent="0.2">
      <c r="A311" s="9"/>
      <c r="B311" s="105">
        <v>306</v>
      </c>
      <c r="C311" s="106" t="s">
        <v>2344</v>
      </c>
      <c r="D311" s="107" t="s">
        <v>8445</v>
      </c>
      <c r="E311" s="105">
        <v>2</v>
      </c>
      <c r="F311" s="108">
        <v>949</v>
      </c>
      <c r="G311" s="109">
        <v>7062.9654878519686</v>
      </c>
      <c r="H311" s="109">
        <v>70.629654878519688</v>
      </c>
      <c r="I311" s="110">
        <v>7133.5951427304881</v>
      </c>
      <c r="J311" s="110">
        <v>70.629654878519688</v>
      </c>
      <c r="K311" s="110">
        <v>7062.9654878519686</v>
      </c>
      <c r="L311" s="110">
        <v>1898</v>
      </c>
    </row>
    <row r="312" spans="1:12" ht="12" customHeight="1" x14ac:dyDescent="0.2">
      <c r="A312" s="9"/>
      <c r="B312" s="105">
        <v>307</v>
      </c>
      <c r="C312" s="106" t="s">
        <v>2345</v>
      </c>
      <c r="D312" s="107" t="s">
        <v>8446</v>
      </c>
      <c r="E312" s="105">
        <v>2</v>
      </c>
      <c r="F312" s="108">
        <v>1221</v>
      </c>
      <c r="G312" s="109">
        <v>9087.3349427473695</v>
      </c>
      <c r="H312" s="109">
        <v>90.873349427473698</v>
      </c>
      <c r="I312" s="110">
        <v>9178.2082921748424</v>
      </c>
      <c r="J312" s="110">
        <v>90.873349427473698</v>
      </c>
      <c r="K312" s="110">
        <v>9087.3349427473695</v>
      </c>
      <c r="L312" s="110">
        <v>2442</v>
      </c>
    </row>
    <row r="313" spans="1:12" ht="12" customHeight="1" x14ac:dyDescent="0.2">
      <c r="A313" s="9"/>
      <c r="B313" s="105">
        <v>308</v>
      </c>
      <c r="C313" s="106" t="s">
        <v>2346</v>
      </c>
      <c r="D313" s="107" t="s">
        <v>8447</v>
      </c>
      <c r="E313" s="105">
        <v>2</v>
      </c>
      <c r="F313" s="108">
        <v>1613</v>
      </c>
      <c r="G313" s="109">
        <v>12004.808568920154</v>
      </c>
      <c r="H313" s="109">
        <v>120.04808568920154</v>
      </c>
      <c r="I313" s="110">
        <v>12124.856654609355</v>
      </c>
      <c r="J313" s="110">
        <v>120.04808568920154</v>
      </c>
      <c r="K313" s="110">
        <v>12004.808568920154</v>
      </c>
      <c r="L313" s="110">
        <v>3226</v>
      </c>
    </row>
    <row r="314" spans="1:12" ht="12" customHeight="1" x14ac:dyDescent="0.2">
      <c r="A314" s="9"/>
      <c r="B314" s="105">
        <v>309</v>
      </c>
      <c r="C314" s="106" t="s">
        <v>2347</v>
      </c>
      <c r="D314" s="107" t="s">
        <v>8224</v>
      </c>
      <c r="E314" s="105">
        <v>1</v>
      </c>
      <c r="F314" s="108">
        <v>3003</v>
      </c>
      <c r="G314" s="109">
        <v>823.40869297226345</v>
      </c>
      <c r="H314" s="109">
        <v>8.2340869297226345</v>
      </c>
      <c r="I314" s="110">
        <v>831.64277990198605</v>
      </c>
      <c r="J314" s="110">
        <v>831.64277990198605</v>
      </c>
      <c r="K314" s="110">
        <v>0</v>
      </c>
      <c r="L314" s="110">
        <v>3003</v>
      </c>
    </row>
    <row r="315" spans="1:12" ht="12" customHeight="1" x14ac:dyDescent="0.2">
      <c r="A315" s="9"/>
      <c r="B315" s="105">
        <v>310</v>
      </c>
      <c r="C315" s="106" t="s">
        <v>2348</v>
      </c>
      <c r="D315" s="107" t="s">
        <v>8454</v>
      </c>
      <c r="E315" s="105">
        <v>2</v>
      </c>
      <c r="F315" s="108">
        <v>1249</v>
      </c>
      <c r="G315" s="109">
        <v>9295.725916045425</v>
      </c>
      <c r="H315" s="109">
        <v>92.957259160454257</v>
      </c>
      <c r="I315" s="110">
        <v>9388.6831752058788</v>
      </c>
      <c r="J315" s="110">
        <v>92.957259160454257</v>
      </c>
      <c r="K315" s="110">
        <v>9295.725916045425</v>
      </c>
      <c r="L315" s="110">
        <v>2498</v>
      </c>
    </row>
    <row r="316" spans="1:12" ht="12" customHeight="1" x14ac:dyDescent="0.2">
      <c r="A316" s="9"/>
      <c r="B316" s="105">
        <v>311</v>
      </c>
      <c r="C316" s="106" t="s">
        <v>2349</v>
      </c>
      <c r="D316" s="107" t="s">
        <v>8447</v>
      </c>
      <c r="E316" s="105">
        <v>2</v>
      </c>
      <c r="F316" s="108">
        <v>1613</v>
      </c>
      <c r="G316" s="109">
        <v>12004.808568920154</v>
      </c>
      <c r="H316" s="109">
        <v>120.04808568920154</v>
      </c>
      <c r="I316" s="110">
        <v>12124.856654609355</v>
      </c>
      <c r="J316" s="110">
        <v>120.04808568920154</v>
      </c>
      <c r="K316" s="110">
        <v>12004.808568920154</v>
      </c>
      <c r="L316" s="110">
        <v>3226</v>
      </c>
    </row>
    <row r="317" spans="1:12" ht="12" customHeight="1" x14ac:dyDescent="0.2">
      <c r="A317" s="9"/>
      <c r="B317" s="105">
        <v>312</v>
      </c>
      <c r="C317" s="106" t="s">
        <v>2350</v>
      </c>
      <c r="D317" s="107" t="s">
        <v>8449</v>
      </c>
      <c r="E317" s="105">
        <v>2</v>
      </c>
      <c r="F317" s="108">
        <v>2194</v>
      </c>
      <c r="G317" s="109">
        <v>16328.921264854815</v>
      </c>
      <c r="H317" s="109">
        <v>163.28921264854816</v>
      </c>
      <c r="I317" s="110">
        <v>16492.210477503362</v>
      </c>
      <c r="J317" s="110">
        <v>163.28921264854816</v>
      </c>
      <c r="K317" s="110">
        <v>16328.921264854815</v>
      </c>
      <c r="L317" s="110">
        <v>4388</v>
      </c>
    </row>
    <row r="318" spans="1:12" ht="12" customHeight="1" x14ac:dyDescent="0.2">
      <c r="A318" s="9"/>
      <c r="B318" s="105">
        <v>313</v>
      </c>
      <c r="C318" s="106" t="s">
        <v>2351</v>
      </c>
      <c r="D318" s="107" t="s">
        <v>8223</v>
      </c>
      <c r="E318" s="105">
        <v>1</v>
      </c>
      <c r="F318" s="108">
        <v>3080</v>
      </c>
      <c r="G318" s="109">
        <v>901.08691354181701</v>
      </c>
      <c r="H318" s="109">
        <v>9.0108691354181705</v>
      </c>
      <c r="I318" s="110">
        <v>910.09778267723516</v>
      </c>
      <c r="J318" s="110">
        <v>910.09778267723516</v>
      </c>
      <c r="K318" s="110">
        <v>0</v>
      </c>
      <c r="L318" s="110">
        <v>3080</v>
      </c>
    </row>
    <row r="319" spans="1:12" ht="12" customHeight="1" x14ac:dyDescent="0.2">
      <c r="A319" s="9"/>
      <c r="B319" s="105">
        <v>314</v>
      </c>
      <c r="C319" s="106" t="s">
        <v>2352</v>
      </c>
      <c r="D319" s="107" t="s">
        <v>8455</v>
      </c>
      <c r="E319" s="105">
        <v>2</v>
      </c>
      <c r="F319" s="108">
        <v>1385</v>
      </c>
      <c r="G319" s="109">
        <v>10307.910643493127</v>
      </c>
      <c r="H319" s="109">
        <v>103.07910643493128</v>
      </c>
      <c r="I319" s="110">
        <v>10410.989749928058</v>
      </c>
      <c r="J319" s="110">
        <v>103.07910643493128</v>
      </c>
      <c r="K319" s="110">
        <v>10307.910643493127</v>
      </c>
      <c r="L319" s="110">
        <v>2770</v>
      </c>
    </row>
    <row r="320" spans="1:12" ht="12" customHeight="1" x14ac:dyDescent="0.2">
      <c r="A320" s="9"/>
      <c r="B320" s="105">
        <v>315</v>
      </c>
      <c r="C320" s="106" t="s">
        <v>2353</v>
      </c>
      <c r="D320" s="107" t="s">
        <v>8451</v>
      </c>
      <c r="E320" s="105">
        <v>2</v>
      </c>
      <c r="F320" s="108">
        <v>1848</v>
      </c>
      <c r="G320" s="109">
        <v>13753.804237671695</v>
      </c>
      <c r="H320" s="109">
        <v>137.53804237671696</v>
      </c>
      <c r="I320" s="110">
        <v>13891.342280048411</v>
      </c>
      <c r="J320" s="110">
        <v>137.53804237671696</v>
      </c>
      <c r="K320" s="110">
        <v>13753.804237671695</v>
      </c>
      <c r="L320" s="110">
        <v>3696</v>
      </c>
    </row>
    <row r="321" spans="1:12" ht="12" customHeight="1" x14ac:dyDescent="0.2">
      <c r="A321" s="9"/>
      <c r="B321" s="105">
        <v>316</v>
      </c>
      <c r="C321" s="106" t="s">
        <v>2354</v>
      </c>
      <c r="D321" s="107" t="s">
        <v>8452</v>
      </c>
      <c r="E321" s="105">
        <v>2</v>
      </c>
      <c r="F321" s="108">
        <v>2493</v>
      </c>
      <c r="G321" s="109">
        <v>18554.239158287626</v>
      </c>
      <c r="H321" s="109">
        <v>185.54239158287626</v>
      </c>
      <c r="I321" s="110">
        <v>18739.781549870502</v>
      </c>
      <c r="J321" s="110">
        <v>185.54239158287626</v>
      </c>
      <c r="K321" s="110">
        <v>18554.239158287626</v>
      </c>
      <c r="L321" s="110">
        <v>4986</v>
      </c>
    </row>
    <row r="322" spans="1:12" ht="12" customHeight="1" x14ac:dyDescent="0.2">
      <c r="A322" s="9"/>
      <c r="B322" s="105">
        <v>317</v>
      </c>
      <c r="C322" s="106" t="s">
        <v>2355</v>
      </c>
      <c r="D322" s="107" t="s">
        <v>8219</v>
      </c>
      <c r="E322" s="105">
        <v>1</v>
      </c>
      <c r="F322" s="108">
        <v>3003</v>
      </c>
      <c r="G322" s="109">
        <v>823.40869297226345</v>
      </c>
      <c r="H322" s="109">
        <v>8.2340869297226345</v>
      </c>
      <c r="I322" s="110">
        <v>831.64277990198605</v>
      </c>
      <c r="J322" s="110">
        <v>831.64277990198605</v>
      </c>
      <c r="K322" s="110">
        <v>0</v>
      </c>
      <c r="L322" s="110">
        <v>3003</v>
      </c>
    </row>
    <row r="323" spans="1:12" ht="12" customHeight="1" x14ac:dyDescent="0.2">
      <c r="A323" s="9"/>
      <c r="B323" s="105">
        <v>318</v>
      </c>
      <c r="C323" s="106" t="s">
        <v>2356</v>
      </c>
      <c r="D323" s="107" t="s">
        <v>8456</v>
      </c>
      <c r="E323" s="105">
        <v>1</v>
      </c>
      <c r="F323" s="108">
        <v>790</v>
      </c>
      <c r="G323" s="109">
        <v>2939.8012304547183</v>
      </c>
      <c r="H323" s="109">
        <v>29.398012304547184</v>
      </c>
      <c r="I323" s="110">
        <v>2969.1992427592654</v>
      </c>
      <c r="J323" s="110">
        <v>29.398012304547184</v>
      </c>
      <c r="K323" s="110">
        <v>2939.8012304547183</v>
      </c>
      <c r="L323" s="110">
        <v>790</v>
      </c>
    </row>
    <row r="324" spans="1:12" ht="12" customHeight="1" x14ac:dyDescent="0.2">
      <c r="A324" s="9"/>
      <c r="B324" s="105">
        <v>319</v>
      </c>
      <c r="C324" s="106" t="s">
        <v>2357</v>
      </c>
      <c r="D324" s="107" t="s">
        <v>8457</v>
      </c>
      <c r="E324" s="105">
        <v>1</v>
      </c>
      <c r="F324" s="108">
        <v>977</v>
      </c>
      <c r="G324" s="109">
        <v>3635.6782305750125</v>
      </c>
      <c r="H324" s="109">
        <v>36.356782305750123</v>
      </c>
      <c r="I324" s="110">
        <v>3672.0350128807627</v>
      </c>
      <c r="J324" s="110">
        <v>36.356782305750123</v>
      </c>
      <c r="K324" s="110">
        <v>3635.6782305750125</v>
      </c>
      <c r="L324" s="110">
        <v>977</v>
      </c>
    </row>
    <row r="325" spans="1:12" ht="12" customHeight="1" x14ac:dyDescent="0.2">
      <c r="A325" s="9"/>
      <c r="B325" s="105">
        <v>320</v>
      </c>
      <c r="C325" s="106" t="s">
        <v>2358</v>
      </c>
      <c r="D325" s="107" t="s">
        <v>8458</v>
      </c>
      <c r="E325" s="105">
        <v>1</v>
      </c>
      <c r="F325" s="108">
        <v>1271</v>
      </c>
      <c r="G325" s="109">
        <v>4729.730840389806</v>
      </c>
      <c r="H325" s="109">
        <v>47.297308403898057</v>
      </c>
      <c r="I325" s="110">
        <v>4777.0281487937036</v>
      </c>
      <c r="J325" s="110">
        <v>47.297308403898057</v>
      </c>
      <c r="K325" s="110">
        <v>4729.730840389806</v>
      </c>
      <c r="L325" s="110">
        <v>1271</v>
      </c>
    </row>
    <row r="326" spans="1:12" ht="12" customHeight="1" x14ac:dyDescent="0.2">
      <c r="A326" s="9"/>
      <c r="B326" s="105">
        <v>321</v>
      </c>
      <c r="C326" s="106" t="s">
        <v>2359</v>
      </c>
      <c r="D326" s="107" t="s">
        <v>8219</v>
      </c>
      <c r="E326" s="105">
        <v>1</v>
      </c>
      <c r="F326" s="108">
        <v>3003</v>
      </c>
      <c r="G326" s="109">
        <v>823.40869297226345</v>
      </c>
      <c r="H326" s="109">
        <v>8.2340869297226345</v>
      </c>
      <c r="I326" s="110">
        <v>831.64277990198605</v>
      </c>
      <c r="J326" s="110">
        <v>831.64277990198605</v>
      </c>
      <c r="K326" s="110">
        <v>0</v>
      </c>
      <c r="L326" s="110">
        <v>3003</v>
      </c>
    </row>
    <row r="327" spans="1:12" ht="12" customHeight="1" x14ac:dyDescent="0.2">
      <c r="A327" s="9"/>
      <c r="B327" s="105">
        <v>322</v>
      </c>
      <c r="C327" s="106" t="s">
        <v>2360</v>
      </c>
      <c r="D327" s="107" t="s">
        <v>8459</v>
      </c>
      <c r="E327" s="105">
        <v>1</v>
      </c>
      <c r="F327" s="108">
        <v>941</v>
      </c>
      <c r="G327" s="109">
        <v>3501.7126048834052</v>
      </c>
      <c r="H327" s="109">
        <v>35.017126048834051</v>
      </c>
      <c r="I327" s="110">
        <v>3536.7297309322394</v>
      </c>
      <c r="J327" s="110">
        <v>35.017126048834051</v>
      </c>
      <c r="K327" s="110">
        <v>3501.7126048834052</v>
      </c>
      <c r="L327" s="110">
        <v>941</v>
      </c>
    </row>
    <row r="328" spans="1:12" ht="12" customHeight="1" x14ac:dyDescent="0.2">
      <c r="A328" s="9"/>
      <c r="B328" s="105">
        <v>323</v>
      </c>
      <c r="C328" s="106" t="s">
        <v>2361</v>
      </c>
      <c r="D328" s="107" t="s">
        <v>8460</v>
      </c>
      <c r="E328" s="105">
        <v>1</v>
      </c>
      <c r="F328" s="108">
        <v>1145</v>
      </c>
      <c r="G328" s="109">
        <v>4260.8511504691805</v>
      </c>
      <c r="H328" s="109">
        <v>42.608511504691805</v>
      </c>
      <c r="I328" s="110">
        <v>4303.4596619738722</v>
      </c>
      <c r="J328" s="110">
        <v>42.608511504691805</v>
      </c>
      <c r="K328" s="110">
        <v>4260.8511504691805</v>
      </c>
      <c r="L328" s="110">
        <v>1145</v>
      </c>
    </row>
    <row r="329" spans="1:12" ht="12" customHeight="1" x14ac:dyDescent="0.2">
      <c r="A329" s="9"/>
      <c r="B329" s="105">
        <v>324</v>
      </c>
      <c r="C329" s="106" t="s">
        <v>2362</v>
      </c>
      <c r="D329" s="107" t="s">
        <v>8461</v>
      </c>
      <c r="E329" s="105">
        <v>1</v>
      </c>
      <c r="F329" s="108">
        <v>1505</v>
      </c>
      <c r="G329" s="109">
        <v>5600.5074073852547</v>
      </c>
      <c r="H329" s="109">
        <v>56.005074073852548</v>
      </c>
      <c r="I329" s="110">
        <v>5656.5124814591072</v>
      </c>
      <c r="J329" s="110">
        <v>56.005074073852548</v>
      </c>
      <c r="K329" s="110">
        <v>5600.5074073852547</v>
      </c>
      <c r="L329" s="110">
        <v>1505</v>
      </c>
    </row>
    <row r="330" spans="1:12" ht="12" customHeight="1" x14ac:dyDescent="0.2">
      <c r="A330" s="9"/>
      <c r="B330" s="105">
        <v>325</v>
      </c>
      <c r="C330" s="106" t="s">
        <v>2363</v>
      </c>
      <c r="D330" s="107" t="s">
        <v>8218</v>
      </c>
      <c r="E330" s="105">
        <v>1</v>
      </c>
      <c r="F330" s="108">
        <v>3080</v>
      </c>
      <c r="G330" s="109">
        <v>901.08691354181701</v>
      </c>
      <c r="H330" s="109">
        <v>9.0108691354181705</v>
      </c>
      <c r="I330" s="110">
        <v>910.09778267723516</v>
      </c>
      <c r="J330" s="110">
        <v>910.09778267723516</v>
      </c>
      <c r="K330" s="110">
        <v>0</v>
      </c>
      <c r="L330" s="110">
        <v>3080</v>
      </c>
    </row>
    <row r="331" spans="1:12" ht="12" customHeight="1" x14ac:dyDescent="0.2">
      <c r="A331" s="9"/>
      <c r="B331" s="105">
        <v>326</v>
      </c>
      <c r="C331" s="106" t="s">
        <v>2364</v>
      </c>
      <c r="D331" s="107" t="s">
        <v>8462</v>
      </c>
      <c r="E331" s="105">
        <v>1</v>
      </c>
      <c r="F331" s="108">
        <v>1012</v>
      </c>
      <c r="G331" s="109">
        <v>3765.9225888862975</v>
      </c>
      <c r="H331" s="109">
        <v>37.659225888862977</v>
      </c>
      <c r="I331" s="110">
        <v>3803.5818147751606</v>
      </c>
      <c r="J331" s="110">
        <v>37.659225888862977</v>
      </c>
      <c r="K331" s="110">
        <v>3765.9225888862975</v>
      </c>
      <c r="L331" s="110">
        <v>1012</v>
      </c>
    </row>
    <row r="332" spans="1:12" ht="12" customHeight="1" x14ac:dyDescent="0.2">
      <c r="A332" s="9"/>
      <c r="B332" s="105">
        <v>327</v>
      </c>
      <c r="C332" s="106" t="s">
        <v>2365</v>
      </c>
      <c r="D332" s="107" t="s">
        <v>8458</v>
      </c>
      <c r="E332" s="105">
        <v>1</v>
      </c>
      <c r="F332" s="108">
        <v>1271</v>
      </c>
      <c r="G332" s="109">
        <v>4729.730840389806</v>
      </c>
      <c r="H332" s="109">
        <v>47.297308403898057</v>
      </c>
      <c r="I332" s="110">
        <v>4777.0281487937036</v>
      </c>
      <c r="J332" s="110">
        <v>47.297308403898057</v>
      </c>
      <c r="K332" s="110">
        <v>4729.730840389806</v>
      </c>
      <c r="L332" s="110">
        <v>1271</v>
      </c>
    </row>
    <row r="333" spans="1:12" ht="12" customHeight="1" x14ac:dyDescent="0.2">
      <c r="A333" s="9"/>
      <c r="B333" s="105">
        <v>328</v>
      </c>
      <c r="C333" s="106" t="s">
        <v>2366</v>
      </c>
      <c r="D333" s="107" t="s">
        <v>8463</v>
      </c>
      <c r="E333" s="105">
        <v>1</v>
      </c>
      <c r="F333" s="108">
        <v>1694</v>
      </c>
      <c r="G333" s="109">
        <v>6303.8269422661933</v>
      </c>
      <c r="H333" s="109">
        <v>63.038269422661934</v>
      </c>
      <c r="I333" s="110">
        <v>6366.8652116888552</v>
      </c>
      <c r="J333" s="110">
        <v>63.038269422661934</v>
      </c>
      <c r="K333" s="110">
        <v>6303.8269422661933</v>
      </c>
      <c r="L333" s="110">
        <v>1694</v>
      </c>
    </row>
    <row r="334" spans="1:12" ht="12" customHeight="1" x14ac:dyDescent="0.2">
      <c r="A334" s="9"/>
      <c r="B334" s="105">
        <v>329</v>
      </c>
      <c r="C334" s="106" t="s">
        <v>2367</v>
      </c>
      <c r="D334" s="107" t="s">
        <v>8217</v>
      </c>
      <c r="E334" s="105">
        <v>1</v>
      </c>
      <c r="F334" s="108">
        <v>3157</v>
      </c>
      <c r="G334" s="109">
        <v>978.76513411137057</v>
      </c>
      <c r="H334" s="109">
        <v>9.7876513411137065</v>
      </c>
      <c r="I334" s="110">
        <v>988.55278545248427</v>
      </c>
      <c r="J334" s="110">
        <v>988.55278545248427</v>
      </c>
      <c r="K334" s="110">
        <v>0</v>
      </c>
      <c r="L334" s="110">
        <v>3157</v>
      </c>
    </row>
    <row r="335" spans="1:12" ht="12" customHeight="1" x14ac:dyDescent="0.2">
      <c r="A335" s="9"/>
      <c r="B335" s="105">
        <v>330</v>
      </c>
      <c r="C335" s="106" t="s">
        <v>2368</v>
      </c>
      <c r="D335" s="107" t="s">
        <v>8464</v>
      </c>
      <c r="E335" s="105">
        <v>1</v>
      </c>
      <c r="F335" s="108">
        <v>1331</v>
      </c>
      <c r="G335" s="109">
        <v>4953.006883209152</v>
      </c>
      <c r="H335" s="109">
        <v>49.530068832091523</v>
      </c>
      <c r="I335" s="110">
        <v>5002.5369520412432</v>
      </c>
      <c r="J335" s="110">
        <v>49.530068832091523</v>
      </c>
      <c r="K335" s="110">
        <v>4953.006883209152</v>
      </c>
      <c r="L335" s="110">
        <v>1331</v>
      </c>
    </row>
    <row r="336" spans="1:12" ht="12" customHeight="1" x14ac:dyDescent="0.2">
      <c r="A336" s="9"/>
      <c r="B336" s="105">
        <v>331</v>
      </c>
      <c r="C336" s="106" t="s">
        <v>2369</v>
      </c>
      <c r="D336" s="107" t="s">
        <v>8465</v>
      </c>
      <c r="E336" s="105">
        <v>1</v>
      </c>
      <c r="F336" s="108">
        <v>1668</v>
      </c>
      <c r="G336" s="109">
        <v>6207.0739903778103</v>
      </c>
      <c r="H336" s="109">
        <v>62.070739903778104</v>
      </c>
      <c r="I336" s="110">
        <v>6269.1447302815886</v>
      </c>
      <c r="J336" s="110">
        <v>62.070739903778104</v>
      </c>
      <c r="K336" s="110">
        <v>6207.0739903778103</v>
      </c>
      <c r="L336" s="110">
        <v>1668</v>
      </c>
    </row>
    <row r="337" spans="1:12" ht="12" customHeight="1" x14ac:dyDescent="0.2">
      <c r="A337" s="9"/>
      <c r="B337" s="105">
        <v>332</v>
      </c>
      <c r="C337" s="106" t="s">
        <v>2370</v>
      </c>
      <c r="D337" s="107" t="s">
        <v>8466</v>
      </c>
      <c r="E337" s="105">
        <v>1</v>
      </c>
      <c r="F337" s="108">
        <v>2227</v>
      </c>
      <c r="G337" s="109">
        <v>8287.262455978047</v>
      </c>
      <c r="H337" s="109">
        <v>82.872624559780476</v>
      </c>
      <c r="I337" s="110">
        <v>8370.1350805378279</v>
      </c>
      <c r="J337" s="110">
        <v>82.872624559780476</v>
      </c>
      <c r="K337" s="110">
        <v>8287.262455978047</v>
      </c>
      <c r="L337" s="110">
        <v>2227</v>
      </c>
    </row>
    <row r="338" spans="1:12" ht="12" customHeight="1" x14ac:dyDescent="0.2">
      <c r="A338" s="9"/>
      <c r="B338" s="105">
        <v>333</v>
      </c>
      <c r="C338" s="106" t="s">
        <v>2371</v>
      </c>
      <c r="D338" s="107" t="s">
        <v>8217</v>
      </c>
      <c r="E338" s="105">
        <v>1</v>
      </c>
      <c r="F338" s="108">
        <v>3157</v>
      </c>
      <c r="G338" s="109">
        <v>978.76513411137057</v>
      </c>
      <c r="H338" s="109">
        <v>9.7876513411137065</v>
      </c>
      <c r="I338" s="110">
        <v>988.55278545248427</v>
      </c>
      <c r="J338" s="110">
        <v>988.55278545248427</v>
      </c>
      <c r="K338" s="110">
        <v>0</v>
      </c>
      <c r="L338" s="110">
        <v>3157</v>
      </c>
    </row>
    <row r="339" spans="1:12" ht="12" customHeight="1" x14ac:dyDescent="0.2">
      <c r="A339" s="9"/>
      <c r="B339" s="105">
        <v>334</v>
      </c>
      <c r="C339" s="106" t="s">
        <v>2372</v>
      </c>
      <c r="D339" s="107" t="s">
        <v>8467</v>
      </c>
      <c r="E339" s="105">
        <v>1</v>
      </c>
      <c r="F339" s="108">
        <v>1477</v>
      </c>
      <c r="G339" s="109">
        <v>5496.311920736227</v>
      </c>
      <c r="H339" s="109">
        <v>54.963119207362269</v>
      </c>
      <c r="I339" s="110">
        <v>5551.275039943589</v>
      </c>
      <c r="J339" s="110">
        <v>54.963119207362269</v>
      </c>
      <c r="K339" s="110">
        <v>5496.311920736227</v>
      </c>
      <c r="L339" s="110">
        <v>1477</v>
      </c>
    </row>
    <row r="340" spans="1:12" ht="12" customHeight="1" x14ac:dyDescent="0.2">
      <c r="A340" s="9"/>
      <c r="B340" s="105">
        <v>335</v>
      </c>
      <c r="C340" s="106" t="s">
        <v>2373</v>
      </c>
      <c r="D340" s="107" t="s">
        <v>8468</v>
      </c>
      <c r="E340" s="105">
        <v>1</v>
      </c>
      <c r="F340" s="108">
        <v>1848</v>
      </c>
      <c r="G340" s="109">
        <v>6876.9021188358474</v>
      </c>
      <c r="H340" s="109">
        <v>68.769021188358479</v>
      </c>
      <c r="I340" s="110">
        <v>6945.6711400242057</v>
      </c>
      <c r="J340" s="110">
        <v>68.769021188358479</v>
      </c>
      <c r="K340" s="110">
        <v>6876.9021188358474</v>
      </c>
      <c r="L340" s="110">
        <v>1848</v>
      </c>
    </row>
    <row r="341" spans="1:12" ht="12" customHeight="1" x14ac:dyDescent="0.2">
      <c r="A341" s="9"/>
      <c r="B341" s="105">
        <v>336</v>
      </c>
      <c r="C341" s="106" t="s">
        <v>2374</v>
      </c>
      <c r="D341" s="107" t="s">
        <v>8469</v>
      </c>
      <c r="E341" s="105">
        <v>1</v>
      </c>
      <c r="F341" s="108">
        <v>2491</v>
      </c>
      <c r="G341" s="109">
        <v>9269.6770443831683</v>
      </c>
      <c r="H341" s="109">
        <v>92.696770443831682</v>
      </c>
      <c r="I341" s="110">
        <v>9362.3738148270004</v>
      </c>
      <c r="J341" s="110">
        <v>92.696770443831682</v>
      </c>
      <c r="K341" s="110">
        <v>9269.6770443831683</v>
      </c>
      <c r="L341" s="110">
        <v>2491</v>
      </c>
    </row>
    <row r="342" spans="1:12" ht="12" customHeight="1" x14ac:dyDescent="0.2">
      <c r="A342" s="9"/>
      <c r="B342" s="105">
        <v>337</v>
      </c>
      <c r="C342" s="106" t="s">
        <v>2375</v>
      </c>
      <c r="D342" s="107" t="s">
        <v>8216</v>
      </c>
      <c r="E342" s="105">
        <v>1</v>
      </c>
      <c r="F342" s="108">
        <v>3234</v>
      </c>
      <c r="G342" s="109">
        <v>1056.4433546809237</v>
      </c>
      <c r="H342" s="109">
        <v>10.564433546809237</v>
      </c>
      <c r="I342" s="110">
        <v>1067.0077882277328</v>
      </c>
      <c r="J342" s="110">
        <v>1067.0077882277328</v>
      </c>
      <c r="K342" s="110">
        <v>0</v>
      </c>
      <c r="L342" s="110">
        <v>3234</v>
      </c>
    </row>
    <row r="343" spans="1:12" ht="12" customHeight="1" x14ac:dyDescent="0.2">
      <c r="A343" s="9"/>
      <c r="B343" s="105">
        <v>338</v>
      </c>
      <c r="C343" s="106" t="s">
        <v>2376</v>
      </c>
      <c r="D343" s="107" t="s">
        <v>8470</v>
      </c>
      <c r="E343" s="105">
        <v>1</v>
      </c>
      <c r="F343" s="108">
        <v>1614</v>
      </c>
      <c r="G343" s="109">
        <v>6006.1255518403996</v>
      </c>
      <c r="H343" s="109">
        <v>60.061255518403996</v>
      </c>
      <c r="I343" s="110">
        <v>6066.1868073588039</v>
      </c>
      <c r="J343" s="110">
        <v>60.061255518403996</v>
      </c>
      <c r="K343" s="110">
        <v>6006.1255518403996</v>
      </c>
      <c r="L343" s="110">
        <v>1614</v>
      </c>
    </row>
    <row r="344" spans="1:12" ht="12" customHeight="1" x14ac:dyDescent="0.2">
      <c r="A344" s="9"/>
      <c r="B344" s="105">
        <v>339</v>
      </c>
      <c r="C344" s="106" t="s">
        <v>2377</v>
      </c>
      <c r="D344" s="107" t="s">
        <v>8471</v>
      </c>
      <c r="E344" s="105">
        <v>1</v>
      </c>
      <c r="F344" s="108">
        <v>2066</v>
      </c>
      <c r="G344" s="109">
        <v>7688.1384077461371</v>
      </c>
      <c r="H344" s="109">
        <v>76.881384077461377</v>
      </c>
      <c r="I344" s="110">
        <v>7765.0197918235981</v>
      </c>
      <c r="J344" s="110">
        <v>76.881384077461377</v>
      </c>
      <c r="K344" s="110">
        <v>7688.1384077461371</v>
      </c>
      <c r="L344" s="110">
        <v>2066</v>
      </c>
    </row>
    <row r="345" spans="1:12" ht="12" customHeight="1" x14ac:dyDescent="0.2">
      <c r="A345" s="9"/>
      <c r="B345" s="105">
        <v>340</v>
      </c>
      <c r="C345" s="106" t="s">
        <v>2378</v>
      </c>
      <c r="D345" s="107" t="s">
        <v>8472</v>
      </c>
      <c r="E345" s="105">
        <v>1</v>
      </c>
      <c r="F345" s="108">
        <v>2760</v>
      </c>
      <c r="G345" s="109">
        <v>10270.697969689902</v>
      </c>
      <c r="H345" s="109">
        <v>102.70697969689901</v>
      </c>
      <c r="I345" s="110">
        <v>10373.404949386801</v>
      </c>
      <c r="J345" s="110">
        <v>102.70697969689901</v>
      </c>
      <c r="K345" s="110">
        <v>10270.697969689902</v>
      </c>
      <c r="L345" s="110">
        <v>2760</v>
      </c>
    </row>
    <row r="346" spans="1:12" ht="12" customHeight="1" x14ac:dyDescent="0.2">
      <c r="A346" s="9"/>
      <c r="B346" s="105">
        <v>341</v>
      </c>
      <c r="C346" s="106" t="s">
        <v>2379</v>
      </c>
      <c r="D346" s="107" t="s">
        <v>8215</v>
      </c>
      <c r="E346" s="105">
        <v>1</v>
      </c>
      <c r="F346" s="108">
        <v>3311</v>
      </c>
      <c r="G346" s="109">
        <v>1134.1215752504772</v>
      </c>
      <c r="H346" s="109">
        <v>11.341215752504773</v>
      </c>
      <c r="I346" s="110">
        <v>1145.4627910029819</v>
      </c>
      <c r="J346" s="110">
        <v>1145.4627910029819</v>
      </c>
      <c r="K346" s="110">
        <v>0</v>
      </c>
      <c r="L346" s="110">
        <v>3311</v>
      </c>
    </row>
    <row r="347" spans="1:12" ht="12" customHeight="1" x14ac:dyDescent="0.2">
      <c r="A347" s="9"/>
      <c r="B347" s="105">
        <v>342</v>
      </c>
      <c r="C347" s="106" t="s">
        <v>2380</v>
      </c>
      <c r="D347" s="107" t="s">
        <v>8473</v>
      </c>
      <c r="E347" s="105">
        <v>1</v>
      </c>
      <c r="F347" s="108">
        <v>2042</v>
      </c>
      <c r="G347" s="109">
        <v>7598.8279906183989</v>
      </c>
      <c r="H347" s="109">
        <v>75.98827990618399</v>
      </c>
      <c r="I347" s="110">
        <v>7674.8162705245832</v>
      </c>
      <c r="J347" s="110">
        <v>75.98827990618399</v>
      </c>
      <c r="K347" s="110">
        <v>7598.8279906183989</v>
      </c>
      <c r="L347" s="110">
        <v>2042</v>
      </c>
    </row>
    <row r="348" spans="1:12" ht="12" customHeight="1" x14ac:dyDescent="0.2">
      <c r="A348" s="9"/>
      <c r="B348" s="105">
        <v>343</v>
      </c>
      <c r="C348" s="106" t="s">
        <v>2381</v>
      </c>
      <c r="D348" s="107" t="s">
        <v>8474</v>
      </c>
      <c r="E348" s="105">
        <v>1</v>
      </c>
      <c r="F348" s="108">
        <v>2637</v>
      </c>
      <c r="G348" s="109">
        <v>9812.9820819102442</v>
      </c>
      <c r="H348" s="109">
        <v>98.129820819102449</v>
      </c>
      <c r="I348" s="110">
        <v>9911.1119027293462</v>
      </c>
      <c r="J348" s="110">
        <v>98.129820819102449</v>
      </c>
      <c r="K348" s="110">
        <v>9812.9820819102442</v>
      </c>
      <c r="L348" s="110">
        <v>2637</v>
      </c>
    </row>
    <row r="349" spans="1:12" ht="12" customHeight="1" x14ac:dyDescent="0.2">
      <c r="A349" s="9"/>
      <c r="B349" s="105">
        <v>344</v>
      </c>
      <c r="C349" s="106" t="s">
        <v>2382</v>
      </c>
      <c r="D349" s="107" t="s">
        <v>8475</v>
      </c>
      <c r="E349" s="105">
        <v>1</v>
      </c>
      <c r="F349" s="108">
        <v>3566</v>
      </c>
      <c r="G349" s="109">
        <v>13270.039478229779</v>
      </c>
      <c r="H349" s="109">
        <v>132.70039478229779</v>
      </c>
      <c r="I349" s="110">
        <v>13402.739873012077</v>
      </c>
      <c r="J349" s="110">
        <v>132.70039478229779</v>
      </c>
      <c r="K349" s="110">
        <v>13270.039478229779</v>
      </c>
      <c r="L349" s="110">
        <v>3566</v>
      </c>
    </row>
    <row r="350" spans="1:12" ht="12" customHeight="1" x14ac:dyDescent="0.2">
      <c r="A350" s="9"/>
      <c r="B350" s="105">
        <v>345</v>
      </c>
      <c r="C350" s="106" t="s">
        <v>2383</v>
      </c>
      <c r="D350" s="107" t="s">
        <v>8217</v>
      </c>
      <c r="E350" s="105">
        <v>1</v>
      </c>
      <c r="F350" s="108">
        <v>3157</v>
      </c>
      <c r="G350" s="109">
        <v>978.76513411137057</v>
      </c>
      <c r="H350" s="109">
        <v>9.7876513411137065</v>
      </c>
      <c r="I350" s="110">
        <v>988.55278545248427</v>
      </c>
      <c r="J350" s="110">
        <v>988.55278545248427</v>
      </c>
      <c r="K350" s="110">
        <v>0</v>
      </c>
      <c r="L350" s="110">
        <v>3157</v>
      </c>
    </row>
    <row r="351" spans="1:12" ht="12" customHeight="1" x14ac:dyDescent="0.2">
      <c r="A351" s="9"/>
      <c r="B351" s="105">
        <v>346</v>
      </c>
      <c r="C351" s="106" t="s">
        <v>2384</v>
      </c>
      <c r="D351" s="107" t="s">
        <v>8456</v>
      </c>
      <c r="E351" s="105">
        <v>2</v>
      </c>
      <c r="F351" s="108">
        <v>790</v>
      </c>
      <c r="G351" s="109">
        <v>5879.6024609094366</v>
      </c>
      <c r="H351" s="109">
        <v>58.796024609094367</v>
      </c>
      <c r="I351" s="110">
        <v>5938.3984855185308</v>
      </c>
      <c r="J351" s="110">
        <v>58.796024609094367</v>
      </c>
      <c r="K351" s="110">
        <v>5879.6024609094366</v>
      </c>
      <c r="L351" s="110">
        <v>1580</v>
      </c>
    </row>
    <row r="352" spans="1:12" ht="12" customHeight="1" x14ac:dyDescent="0.2">
      <c r="A352" s="9"/>
      <c r="B352" s="105">
        <v>347</v>
      </c>
      <c r="C352" s="106" t="s">
        <v>2385</v>
      </c>
      <c r="D352" s="107" t="s">
        <v>8457</v>
      </c>
      <c r="E352" s="105">
        <v>2</v>
      </c>
      <c r="F352" s="108">
        <v>977</v>
      </c>
      <c r="G352" s="109">
        <v>7271.3564611500251</v>
      </c>
      <c r="H352" s="109">
        <v>72.713564611500246</v>
      </c>
      <c r="I352" s="110">
        <v>7344.0700257615254</v>
      </c>
      <c r="J352" s="110">
        <v>72.713564611500246</v>
      </c>
      <c r="K352" s="110">
        <v>7271.3564611500251</v>
      </c>
      <c r="L352" s="110">
        <v>1954</v>
      </c>
    </row>
    <row r="353" spans="1:12" ht="12" customHeight="1" x14ac:dyDescent="0.2">
      <c r="A353" s="9"/>
      <c r="B353" s="105">
        <v>348</v>
      </c>
      <c r="C353" s="106" t="s">
        <v>2386</v>
      </c>
      <c r="D353" s="107" t="s">
        <v>8458</v>
      </c>
      <c r="E353" s="105">
        <v>2</v>
      </c>
      <c r="F353" s="108">
        <v>1271</v>
      </c>
      <c r="G353" s="109">
        <v>9459.4616807796119</v>
      </c>
      <c r="H353" s="109">
        <v>94.594616807796115</v>
      </c>
      <c r="I353" s="110">
        <v>9554.0562975874072</v>
      </c>
      <c r="J353" s="110">
        <v>94.594616807796115</v>
      </c>
      <c r="K353" s="110">
        <v>9459.4616807796119</v>
      </c>
      <c r="L353" s="110">
        <v>2542</v>
      </c>
    </row>
    <row r="354" spans="1:12" ht="12" customHeight="1" x14ac:dyDescent="0.2">
      <c r="A354" s="9"/>
      <c r="B354" s="105">
        <v>349</v>
      </c>
      <c r="C354" s="106" t="s">
        <v>2387</v>
      </c>
      <c r="D354" s="107" t="s">
        <v>8217</v>
      </c>
      <c r="E354" s="105">
        <v>1</v>
      </c>
      <c r="F354" s="108">
        <v>3157</v>
      </c>
      <c r="G354" s="109">
        <v>978.76513411137057</v>
      </c>
      <c r="H354" s="109">
        <v>9.7876513411137065</v>
      </c>
      <c r="I354" s="110">
        <v>988.55278545248427</v>
      </c>
      <c r="J354" s="110">
        <v>988.55278545248427</v>
      </c>
      <c r="K354" s="110">
        <v>0</v>
      </c>
      <c r="L354" s="110">
        <v>3157</v>
      </c>
    </row>
    <row r="355" spans="1:12" ht="12" customHeight="1" x14ac:dyDescent="0.2">
      <c r="A355" s="9"/>
      <c r="B355" s="105">
        <v>350</v>
      </c>
      <c r="C355" s="106" t="s">
        <v>2388</v>
      </c>
      <c r="D355" s="107" t="s">
        <v>8476</v>
      </c>
      <c r="E355" s="105">
        <v>2</v>
      </c>
      <c r="F355" s="108">
        <v>905</v>
      </c>
      <c r="G355" s="109">
        <v>6735.4939583835949</v>
      </c>
      <c r="H355" s="109">
        <v>67.354939583835943</v>
      </c>
      <c r="I355" s="110">
        <v>6802.8488979674312</v>
      </c>
      <c r="J355" s="110">
        <v>67.354939583835943</v>
      </c>
      <c r="K355" s="110">
        <v>6735.4939583835949</v>
      </c>
      <c r="L355" s="110">
        <v>1810</v>
      </c>
    </row>
    <row r="356" spans="1:12" ht="12" customHeight="1" x14ac:dyDescent="0.2">
      <c r="A356" s="9"/>
      <c r="B356" s="105">
        <v>351</v>
      </c>
      <c r="C356" s="106" t="s">
        <v>2389</v>
      </c>
      <c r="D356" s="107" t="s">
        <v>8460</v>
      </c>
      <c r="E356" s="105">
        <v>2</v>
      </c>
      <c r="F356" s="108">
        <v>1145</v>
      </c>
      <c r="G356" s="109">
        <v>8521.7023009383611</v>
      </c>
      <c r="H356" s="109">
        <v>85.21702300938361</v>
      </c>
      <c r="I356" s="110">
        <v>8606.9193239477445</v>
      </c>
      <c r="J356" s="110">
        <v>85.21702300938361</v>
      </c>
      <c r="K356" s="110">
        <v>8521.7023009383611</v>
      </c>
      <c r="L356" s="110">
        <v>2290</v>
      </c>
    </row>
    <row r="357" spans="1:12" ht="12" customHeight="1" x14ac:dyDescent="0.2">
      <c r="A357" s="9"/>
      <c r="B357" s="105">
        <v>352</v>
      </c>
      <c r="C357" s="106" t="s">
        <v>2390</v>
      </c>
      <c r="D357" s="107" t="s">
        <v>8461</v>
      </c>
      <c r="E357" s="105">
        <v>2</v>
      </c>
      <c r="F357" s="108">
        <v>1505</v>
      </c>
      <c r="G357" s="109">
        <v>11201.014814770509</v>
      </c>
      <c r="H357" s="109">
        <v>112.0101481477051</v>
      </c>
      <c r="I357" s="110">
        <v>11313.024962918214</v>
      </c>
      <c r="J357" s="110">
        <v>112.0101481477051</v>
      </c>
      <c r="K357" s="110">
        <v>11201.014814770509</v>
      </c>
      <c r="L357" s="110">
        <v>3010</v>
      </c>
    </row>
    <row r="358" spans="1:12" ht="12" customHeight="1" x14ac:dyDescent="0.2">
      <c r="A358" s="9"/>
      <c r="B358" s="105">
        <v>353</v>
      </c>
      <c r="C358" s="106" t="s">
        <v>2391</v>
      </c>
      <c r="D358" s="107" t="s">
        <v>8216</v>
      </c>
      <c r="E358" s="105">
        <v>1</v>
      </c>
      <c r="F358" s="108">
        <v>3234</v>
      </c>
      <c r="G358" s="109">
        <v>1056.4433546809237</v>
      </c>
      <c r="H358" s="109">
        <v>10.564433546809237</v>
      </c>
      <c r="I358" s="110">
        <v>1067.0077882277328</v>
      </c>
      <c r="J358" s="110">
        <v>1067.0077882277328</v>
      </c>
      <c r="K358" s="110">
        <v>0</v>
      </c>
      <c r="L358" s="110">
        <v>3234</v>
      </c>
    </row>
    <row r="359" spans="1:12" ht="12" customHeight="1" x14ac:dyDescent="0.2">
      <c r="A359" s="9"/>
      <c r="B359" s="105">
        <v>354</v>
      </c>
      <c r="C359" s="106" t="s">
        <v>2392</v>
      </c>
      <c r="D359" s="107" t="s">
        <v>8462</v>
      </c>
      <c r="E359" s="105">
        <v>2</v>
      </c>
      <c r="F359" s="108">
        <v>1012</v>
      </c>
      <c r="G359" s="109">
        <v>7531.845177772595</v>
      </c>
      <c r="H359" s="109">
        <v>75.318451777725954</v>
      </c>
      <c r="I359" s="110">
        <v>7607.1636295503213</v>
      </c>
      <c r="J359" s="110">
        <v>75.318451777725954</v>
      </c>
      <c r="K359" s="110">
        <v>7531.845177772595</v>
      </c>
      <c r="L359" s="110">
        <v>2024</v>
      </c>
    </row>
    <row r="360" spans="1:12" ht="12" customHeight="1" x14ac:dyDescent="0.2">
      <c r="A360" s="9"/>
      <c r="B360" s="105">
        <v>355</v>
      </c>
      <c r="C360" s="106" t="s">
        <v>2393</v>
      </c>
      <c r="D360" s="107" t="s">
        <v>8458</v>
      </c>
      <c r="E360" s="105">
        <v>2</v>
      </c>
      <c r="F360" s="108">
        <v>1271</v>
      </c>
      <c r="G360" s="109">
        <v>9459.4616807796119</v>
      </c>
      <c r="H360" s="109">
        <v>94.594616807796115</v>
      </c>
      <c r="I360" s="110">
        <v>9554.0562975874072</v>
      </c>
      <c r="J360" s="110">
        <v>94.594616807796115</v>
      </c>
      <c r="K360" s="110">
        <v>9459.4616807796119</v>
      </c>
      <c r="L360" s="110">
        <v>2542</v>
      </c>
    </row>
    <row r="361" spans="1:12" ht="12" customHeight="1" x14ac:dyDescent="0.2">
      <c r="A361" s="9"/>
      <c r="B361" s="105">
        <v>356</v>
      </c>
      <c r="C361" s="106" t="s">
        <v>2394</v>
      </c>
      <c r="D361" s="107" t="s">
        <v>8463</v>
      </c>
      <c r="E361" s="105">
        <v>2</v>
      </c>
      <c r="F361" s="108">
        <v>1694</v>
      </c>
      <c r="G361" s="109">
        <v>12607.653884532387</v>
      </c>
      <c r="H361" s="109">
        <v>126.07653884532387</v>
      </c>
      <c r="I361" s="110">
        <v>12733.73042337771</v>
      </c>
      <c r="J361" s="110">
        <v>126.07653884532387</v>
      </c>
      <c r="K361" s="110">
        <v>12607.653884532387</v>
      </c>
      <c r="L361" s="110">
        <v>3388</v>
      </c>
    </row>
    <row r="362" spans="1:12" ht="12" customHeight="1" x14ac:dyDescent="0.2">
      <c r="A362" s="9"/>
      <c r="B362" s="105">
        <v>357</v>
      </c>
      <c r="C362" s="106" t="s">
        <v>2395</v>
      </c>
      <c r="D362" s="107" t="s">
        <v>8214</v>
      </c>
      <c r="E362" s="105">
        <v>1</v>
      </c>
      <c r="F362" s="108">
        <v>3388</v>
      </c>
      <c r="G362" s="109">
        <v>1211.7997958200308</v>
      </c>
      <c r="H362" s="109">
        <v>12.117997958200307</v>
      </c>
      <c r="I362" s="110">
        <v>1223.917793778231</v>
      </c>
      <c r="J362" s="110">
        <v>1223.917793778231</v>
      </c>
      <c r="K362" s="110">
        <v>0</v>
      </c>
      <c r="L362" s="110">
        <v>3388</v>
      </c>
    </row>
    <row r="363" spans="1:12" ht="12" customHeight="1" x14ac:dyDescent="0.2">
      <c r="A363" s="9"/>
      <c r="B363" s="105">
        <v>358</v>
      </c>
      <c r="C363" s="106" t="s">
        <v>2396</v>
      </c>
      <c r="D363" s="107" t="s">
        <v>8477</v>
      </c>
      <c r="E363" s="105">
        <v>2</v>
      </c>
      <c r="F363" s="108">
        <v>1301</v>
      </c>
      <c r="G363" s="109">
        <v>9682.7377235989588</v>
      </c>
      <c r="H363" s="109">
        <v>96.827377235989587</v>
      </c>
      <c r="I363" s="110">
        <v>9779.5651008349487</v>
      </c>
      <c r="J363" s="110">
        <v>96.827377235989587</v>
      </c>
      <c r="K363" s="110">
        <v>9682.7377235989588</v>
      </c>
      <c r="L363" s="110">
        <v>2602</v>
      </c>
    </row>
    <row r="364" spans="1:12" ht="12" customHeight="1" x14ac:dyDescent="0.2">
      <c r="A364" s="9"/>
      <c r="B364" s="105">
        <v>359</v>
      </c>
      <c r="C364" s="106" t="s">
        <v>2397</v>
      </c>
      <c r="D364" s="107" t="s">
        <v>8465</v>
      </c>
      <c r="E364" s="105">
        <v>2</v>
      </c>
      <c r="F364" s="108">
        <v>1668</v>
      </c>
      <c r="G364" s="109">
        <v>12414.147980755621</v>
      </c>
      <c r="H364" s="109">
        <v>124.14147980755621</v>
      </c>
      <c r="I364" s="110">
        <v>12538.289460563177</v>
      </c>
      <c r="J364" s="110">
        <v>124.14147980755621</v>
      </c>
      <c r="K364" s="110">
        <v>12414.147980755621</v>
      </c>
      <c r="L364" s="110">
        <v>3336</v>
      </c>
    </row>
    <row r="365" spans="1:12" ht="12" customHeight="1" x14ac:dyDescent="0.2">
      <c r="A365" s="9"/>
      <c r="B365" s="105">
        <v>360</v>
      </c>
      <c r="C365" s="106" t="s">
        <v>2398</v>
      </c>
      <c r="D365" s="107" t="s">
        <v>8466</v>
      </c>
      <c r="E365" s="105">
        <v>2</v>
      </c>
      <c r="F365" s="108">
        <v>2227</v>
      </c>
      <c r="G365" s="109">
        <v>16574.524911956094</v>
      </c>
      <c r="H365" s="109">
        <v>165.74524911956095</v>
      </c>
      <c r="I365" s="110">
        <v>16740.270161075656</v>
      </c>
      <c r="J365" s="110">
        <v>165.74524911956095</v>
      </c>
      <c r="K365" s="110">
        <v>16574.524911956094</v>
      </c>
      <c r="L365" s="110">
        <v>4454</v>
      </c>
    </row>
    <row r="366" spans="1:12" ht="12" customHeight="1" x14ac:dyDescent="0.2">
      <c r="A366" s="9"/>
      <c r="B366" s="105">
        <v>361</v>
      </c>
      <c r="C366" s="106" t="s">
        <v>2399</v>
      </c>
      <c r="D366" s="107" t="s">
        <v>8213</v>
      </c>
      <c r="E366" s="105">
        <v>1</v>
      </c>
      <c r="F366" s="108">
        <v>3465</v>
      </c>
      <c r="G366" s="109">
        <v>1289.4780163895844</v>
      </c>
      <c r="H366" s="109">
        <v>12.894780163895843</v>
      </c>
      <c r="I366" s="110">
        <v>1302.3727965534802</v>
      </c>
      <c r="J366" s="110">
        <v>1302.3727965534802</v>
      </c>
      <c r="K366" s="110">
        <v>0</v>
      </c>
      <c r="L366" s="110">
        <v>3465</v>
      </c>
    </row>
    <row r="367" spans="1:12" ht="12" customHeight="1" x14ac:dyDescent="0.2">
      <c r="A367" s="9"/>
      <c r="B367" s="105">
        <v>362</v>
      </c>
      <c r="C367" s="106" t="s">
        <v>2400</v>
      </c>
      <c r="D367" s="107" t="s">
        <v>8478</v>
      </c>
      <c r="E367" s="105">
        <v>2</v>
      </c>
      <c r="F367" s="108">
        <v>1419</v>
      </c>
      <c r="G367" s="109">
        <v>10560.956825355051</v>
      </c>
      <c r="H367" s="109">
        <v>105.60956825355052</v>
      </c>
      <c r="I367" s="110">
        <v>10666.566393608602</v>
      </c>
      <c r="J367" s="110">
        <v>105.60956825355052</v>
      </c>
      <c r="K367" s="110">
        <v>10560.956825355051</v>
      </c>
      <c r="L367" s="110">
        <v>2838</v>
      </c>
    </row>
    <row r="368" spans="1:12" ht="12" customHeight="1" x14ac:dyDescent="0.2">
      <c r="A368" s="9"/>
      <c r="B368" s="105">
        <v>363</v>
      </c>
      <c r="C368" s="106" t="s">
        <v>2401</v>
      </c>
      <c r="D368" s="107" t="s">
        <v>8468</v>
      </c>
      <c r="E368" s="105">
        <v>2</v>
      </c>
      <c r="F368" s="108">
        <v>1848</v>
      </c>
      <c r="G368" s="109">
        <v>13753.804237671695</v>
      </c>
      <c r="H368" s="109">
        <v>137.53804237671696</v>
      </c>
      <c r="I368" s="110">
        <v>13891.342280048411</v>
      </c>
      <c r="J368" s="110">
        <v>137.53804237671696</v>
      </c>
      <c r="K368" s="110">
        <v>13753.804237671695</v>
      </c>
      <c r="L368" s="110">
        <v>3696</v>
      </c>
    </row>
    <row r="369" spans="1:12" ht="12" customHeight="1" x14ac:dyDescent="0.2">
      <c r="A369" s="9"/>
      <c r="B369" s="105">
        <v>364</v>
      </c>
      <c r="C369" s="106" t="s">
        <v>2402</v>
      </c>
      <c r="D369" s="107" t="s">
        <v>8469</v>
      </c>
      <c r="E369" s="105">
        <v>2</v>
      </c>
      <c r="F369" s="108">
        <v>2491</v>
      </c>
      <c r="G369" s="109">
        <v>18539.354088766337</v>
      </c>
      <c r="H369" s="109">
        <v>185.39354088766336</v>
      </c>
      <c r="I369" s="110">
        <v>18724.747629654001</v>
      </c>
      <c r="J369" s="110">
        <v>185.39354088766336</v>
      </c>
      <c r="K369" s="110">
        <v>18539.354088766337</v>
      </c>
      <c r="L369" s="110">
        <v>4982</v>
      </c>
    </row>
    <row r="370" spans="1:12" ht="12" customHeight="1" x14ac:dyDescent="0.2">
      <c r="A370" s="9"/>
      <c r="B370" s="105">
        <v>365</v>
      </c>
      <c r="C370" s="106" t="s">
        <v>2403</v>
      </c>
      <c r="D370" s="107" t="s">
        <v>8212</v>
      </c>
      <c r="E370" s="105">
        <v>1</v>
      </c>
      <c r="F370" s="108">
        <v>3542</v>
      </c>
      <c r="G370" s="109">
        <v>1367.1562369591375</v>
      </c>
      <c r="H370" s="109">
        <v>13.671562369591374</v>
      </c>
      <c r="I370" s="110">
        <v>1380.8277993287288</v>
      </c>
      <c r="J370" s="110">
        <v>1380.8277993287288</v>
      </c>
      <c r="K370" s="110">
        <v>0</v>
      </c>
      <c r="L370" s="110">
        <v>3542</v>
      </c>
    </row>
    <row r="371" spans="1:12" ht="12" customHeight="1" x14ac:dyDescent="0.2">
      <c r="A371" s="9"/>
      <c r="B371" s="105">
        <v>366</v>
      </c>
      <c r="C371" s="106" t="s">
        <v>2404</v>
      </c>
      <c r="D371" s="107" t="s">
        <v>8479</v>
      </c>
      <c r="E371" s="105">
        <v>2</v>
      </c>
      <c r="F371" s="108">
        <v>1587</v>
      </c>
      <c r="G371" s="109">
        <v>11811.302665143388</v>
      </c>
      <c r="H371" s="109">
        <v>118.11302665143388</v>
      </c>
      <c r="I371" s="110">
        <v>11929.415691794822</v>
      </c>
      <c r="J371" s="110">
        <v>118.11302665143388</v>
      </c>
      <c r="K371" s="110">
        <v>11811.302665143388</v>
      </c>
      <c r="L371" s="110">
        <v>3174</v>
      </c>
    </row>
    <row r="372" spans="1:12" ht="12" customHeight="1" x14ac:dyDescent="0.2">
      <c r="A372" s="9"/>
      <c r="B372" s="105">
        <v>367</v>
      </c>
      <c r="C372" s="106" t="s">
        <v>2405</v>
      </c>
      <c r="D372" s="107" t="s">
        <v>8471</v>
      </c>
      <c r="E372" s="105">
        <v>2</v>
      </c>
      <c r="F372" s="108">
        <v>2066</v>
      </c>
      <c r="G372" s="109">
        <v>15376.276815492274</v>
      </c>
      <c r="H372" s="109">
        <v>153.76276815492275</v>
      </c>
      <c r="I372" s="110">
        <v>15530.039583647196</v>
      </c>
      <c r="J372" s="110">
        <v>153.76276815492275</v>
      </c>
      <c r="K372" s="110">
        <v>15376.276815492274</v>
      </c>
      <c r="L372" s="110">
        <v>4132</v>
      </c>
    </row>
    <row r="373" spans="1:12" ht="12" customHeight="1" x14ac:dyDescent="0.2">
      <c r="A373" s="9"/>
      <c r="B373" s="105">
        <v>368</v>
      </c>
      <c r="C373" s="106" t="s">
        <v>2406</v>
      </c>
      <c r="D373" s="107" t="s">
        <v>8472</v>
      </c>
      <c r="E373" s="105">
        <v>2</v>
      </c>
      <c r="F373" s="108">
        <v>2760</v>
      </c>
      <c r="G373" s="109">
        <v>20541.395939379803</v>
      </c>
      <c r="H373" s="109">
        <v>205.41395939379802</v>
      </c>
      <c r="I373" s="110">
        <v>20746.809898773601</v>
      </c>
      <c r="J373" s="110">
        <v>205.41395939379802</v>
      </c>
      <c r="K373" s="110">
        <v>20541.395939379803</v>
      </c>
      <c r="L373" s="110">
        <v>5520</v>
      </c>
    </row>
    <row r="374" spans="1:12" ht="12" customHeight="1" x14ac:dyDescent="0.2">
      <c r="A374" s="9"/>
      <c r="B374" s="105">
        <v>369</v>
      </c>
      <c r="C374" s="106" t="s">
        <v>2407</v>
      </c>
      <c r="D374" s="107" t="s">
        <v>8219</v>
      </c>
      <c r="E374" s="105">
        <v>1</v>
      </c>
      <c r="F374" s="108">
        <v>3003</v>
      </c>
      <c r="G374" s="109">
        <v>823.40869297226345</v>
      </c>
      <c r="H374" s="109">
        <v>8.2340869297226345</v>
      </c>
      <c r="I374" s="110">
        <v>831.64277990198605</v>
      </c>
      <c r="J374" s="110">
        <v>831.64277990198605</v>
      </c>
      <c r="K374" s="110">
        <v>0</v>
      </c>
      <c r="L374" s="110">
        <v>3003</v>
      </c>
    </row>
    <row r="375" spans="1:12" ht="12" customHeight="1" x14ac:dyDescent="0.2">
      <c r="A375" s="9"/>
      <c r="B375" s="105">
        <v>370</v>
      </c>
      <c r="C375" s="106" t="s">
        <v>2408</v>
      </c>
      <c r="D375" s="107" t="s">
        <v>8480</v>
      </c>
      <c r="E375" s="105">
        <v>1</v>
      </c>
      <c r="F375" s="108">
        <v>750</v>
      </c>
      <c r="G375" s="109">
        <v>2790.9505352418214</v>
      </c>
      <c r="H375" s="109">
        <v>27.909505352418215</v>
      </c>
      <c r="I375" s="110">
        <v>2818.8600405942398</v>
      </c>
      <c r="J375" s="110">
        <v>27.909505352418215</v>
      </c>
      <c r="K375" s="110">
        <v>2790.9505352418214</v>
      </c>
      <c r="L375" s="110">
        <v>750</v>
      </c>
    </row>
    <row r="376" spans="1:12" ht="12" customHeight="1" x14ac:dyDescent="0.2">
      <c r="A376" s="9"/>
      <c r="B376" s="105">
        <v>371</v>
      </c>
      <c r="C376" s="106" t="s">
        <v>2409</v>
      </c>
      <c r="D376" s="107" t="s">
        <v>8459</v>
      </c>
      <c r="E376" s="105">
        <v>1</v>
      </c>
      <c r="F376" s="108">
        <v>941</v>
      </c>
      <c r="G376" s="109">
        <v>3501.7126048834052</v>
      </c>
      <c r="H376" s="109">
        <v>35.017126048834051</v>
      </c>
      <c r="I376" s="110">
        <v>3536.7297309322394</v>
      </c>
      <c r="J376" s="110">
        <v>35.017126048834051</v>
      </c>
      <c r="K376" s="110">
        <v>3501.7126048834052</v>
      </c>
      <c r="L376" s="110">
        <v>941</v>
      </c>
    </row>
    <row r="377" spans="1:12" ht="12" customHeight="1" x14ac:dyDescent="0.2">
      <c r="A377" s="9"/>
      <c r="B377" s="105">
        <v>372</v>
      </c>
      <c r="C377" s="106" t="s">
        <v>2410</v>
      </c>
      <c r="D377" s="107" t="s">
        <v>8481</v>
      </c>
      <c r="E377" s="105">
        <v>1</v>
      </c>
      <c r="F377" s="108">
        <v>1209</v>
      </c>
      <c r="G377" s="109">
        <v>4499.0122628098161</v>
      </c>
      <c r="H377" s="109">
        <v>44.990122628098163</v>
      </c>
      <c r="I377" s="110">
        <v>4544.0023854379142</v>
      </c>
      <c r="J377" s="110">
        <v>44.990122628098163</v>
      </c>
      <c r="K377" s="110">
        <v>4499.0122628098161</v>
      </c>
      <c r="L377" s="110">
        <v>1209</v>
      </c>
    </row>
    <row r="378" spans="1:12" ht="12" customHeight="1" x14ac:dyDescent="0.2">
      <c r="A378" s="9"/>
      <c r="B378" s="105">
        <v>373</v>
      </c>
      <c r="C378" s="106" t="s">
        <v>2411</v>
      </c>
      <c r="D378" s="107" t="s">
        <v>8219</v>
      </c>
      <c r="E378" s="105">
        <v>1</v>
      </c>
      <c r="F378" s="108">
        <v>3003</v>
      </c>
      <c r="G378" s="109">
        <v>823.40869297226345</v>
      </c>
      <c r="H378" s="109">
        <v>8.2340869297226345</v>
      </c>
      <c r="I378" s="110">
        <v>831.64277990198605</v>
      </c>
      <c r="J378" s="110">
        <v>831.64277990198605</v>
      </c>
      <c r="K378" s="110">
        <v>0</v>
      </c>
      <c r="L378" s="110">
        <v>3003</v>
      </c>
    </row>
    <row r="379" spans="1:12" ht="12" customHeight="1" x14ac:dyDescent="0.2">
      <c r="A379" s="9"/>
      <c r="B379" s="105">
        <v>374</v>
      </c>
      <c r="C379" s="106" t="s">
        <v>2412</v>
      </c>
      <c r="D379" s="107" t="s">
        <v>8476</v>
      </c>
      <c r="E379" s="105">
        <v>1</v>
      </c>
      <c r="F379" s="108">
        <v>905</v>
      </c>
      <c r="G379" s="109">
        <v>3367.7469791917974</v>
      </c>
      <c r="H379" s="109">
        <v>33.677469791917972</v>
      </c>
      <c r="I379" s="110">
        <v>3401.4244489837156</v>
      </c>
      <c r="J379" s="110">
        <v>33.677469791917972</v>
      </c>
      <c r="K379" s="110">
        <v>3367.7469791917974</v>
      </c>
      <c r="L379" s="110">
        <v>905</v>
      </c>
    </row>
    <row r="380" spans="1:12" ht="12" customHeight="1" x14ac:dyDescent="0.2">
      <c r="A380" s="9"/>
      <c r="B380" s="105">
        <v>375</v>
      </c>
      <c r="C380" s="106" t="s">
        <v>2413</v>
      </c>
      <c r="D380" s="107" t="s">
        <v>8482</v>
      </c>
      <c r="E380" s="105">
        <v>1</v>
      </c>
      <c r="F380" s="108">
        <v>1113</v>
      </c>
      <c r="G380" s="109">
        <v>4141.7705942988623</v>
      </c>
      <c r="H380" s="109">
        <v>41.417705942988626</v>
      </c>
      <c r="I380" s="110">
        <v>4183.1883002418508</v>
      </c>
      <c r="J380" s="110">
        <v>41.417705942988626</v>
      </c>
      <c r="K380" s="110">
        <v>4141.7705942988623</v>
      </c>
      <c r="L380" s="110">
        <v>1113</v>
      </c>
    </row>
    <row r="381" spans="1:12" ht="12" customHeight="1" x14ac:dyDescent="0.2">
      <c r="A381" s="9"/>
      <c r="B381" s="105">
        <v>376</v>
      </c>
      <c r="C381" s="106" t="s">
        <v>2414</v>
      </c>
      <c r="D381" s="107" t="s">
        <v>8467</v>
      </c>
      <c r="E381" s="105">
        <v>1</v>
      </c>
      <c r="F381" s="108">
        <v>1477</v>
      </c>
      <c r="G381" s="109">
        <v>5496.311920736227</v>
      </c>
      <c r="H381" s="109">
        <v>54.963119207362269</v>
      </c>
      <c r="I381" s="110">
        <v>5551.275039943589</v>
      </c>
      <c r="J381" s="110">
        <v>54.963119207362269</v>
      </c>
      <c r="K381" s="110">
        <v>5496.311920736227</v>
      </c>
      <c r="L381" s="110">
        <v>1477</v>
      </c>
    </row>
    <row r="382" spans="1:12" ht="12" customHeight="1" x14ac:dyDescent="0.2">
      <c r="A382" s="9"/>
      <c r="B382" s="105">
        <v>377</v>
      </c>
      <c r="C382" s="106" t="s">
        <v>2415</v>
      </c>
      <c r="D382" s="107" t="s">
        <v>8219</v>
      </c>
      <c r="E382" s="105">
        <v>1</v>
      </c>
      <c r="F382" s="108">
        <v>3003</v>
      </c>
      <c r="G382" s="109">
        <v>823.40869297226345</v>
      </c>
      <c r="H382" s="109">
        <v>8.2340869297226345</v>
      </c>
      <c r="I382" s="110">
        <v>831.64277990198605</v>
      </c>
      <c r="J382" s="110">
        <v>831.64277990198605</v>
      </c>
      <c r="K382" s="110">
        <v>0</v>
      </c>
      <c r="L382" s="110">
        <v>3003</v>
      </c>
    </row>
    <row r="383" spans="1:12" ht="12" customHeight="1" x14ac:dyDescent="0.2">
      <c r="A383" s="9"/>
      <c r="B383" s="105">
        <v>378</v>
      </c>
      <c r="C383" s="106" t="s">
        <v>2416</v>
      </c>
      <c r="D383" s="107" t="s">
        <v>8462</v>
      </c>
      <c r="E383" s="105">
        <v>1</v>
      </c>
      <c r="F383" s="108">
        <v>1012</v>
      </c>
      <c r="G383" s="109">
        <v>3765.9225888862975</v>
      </c>
      <c r="H383" s="109">
        <v>37.659225888862977</v>
      </c>
      <c r="I383" s="110">
        <v>3803.5818147751606</v>
      </c>
      <c r="J383" s="110">
        <v>37.659225888862977</v>
      </c>
      <c r="K383" s="110">
        <v>3765.9225888862975</v>
      </c>
      <c r="L383" s="110">
        <v>1012</v>
      </c>
    </row>
    <row r="384" spans="1:12" ht="12" customHeight="1" x14ac:dyDescent="0.2">
      <c r="A384" s="9"/>
      <c r="B384" s="105">
        <v>379</v>
      </c>
      <c r="C384" s="106" t="s">
        <v>2417</v>
      </c>
      <c r="D384" s="107" t="s">
        <v>8458</v>
      </c>
      <c r="E384" s="105">
        <v>1</v>
      </c>
      <c r="F384" s="108">
        <v>1271</v>
      </c>
      <c r="G384" s="109">
        <v>4729.730840389806</v>
      </c>
      <c r="H384" s="109">
        <v>47.297308403898057</v>
      </c>
      <c r="I384" s="110">
        <v>4777.0281487937036</v>
      </c>
      <c r="J384" s="110">
        <v>47.297308403898057</v>
      </c>
      <c r="K384" s="110">
        <v>4729.730840389806</v>
      </c>
      <c r="L384" s="110">
        <v>1271</v>
      </c>
    </row>
    <row r="385" spans="1:12" ht="12" customHeight="1" x14ac:dyDescent="0.2">
      <c r="A385" s="9"/>
      <c r="B385" s="105">
        <v>380</v>
      </c>
      <c r="C385" s="106" t="s">
        <v>2418</v>
      </c>
      <c r="D385" s="107" t="s">
        <v>8463</v>
      </c>
      <c r="E385" s="105">
        <v>1</v>
      </c>
      <c r="F385" s="108">
        <v>1694</v>
      </c>
      <c r="G385" s="109">
        <v>6303.8269422661933</v>
      </c>
      <c r="H385" s="109">
        <v>63.038269422661934</v>
      </c>
      <c r="I385" s="110">
        <v>6366.8652116888552</v>
      </c>
      <c r="J385" s="110">
        <v>63.038269422661934</v>
      </c>
      <c r="K385" s="110">
        <v>6303.8269422661933</v>
      </c>
      <c r="L385" s="110">
        <v>1694</v>
      </c>
    </row>
    <row r="386" spans="1:12" ht="12" customHeight="1" x14ac:dyDescent="0.2">
      <c r="A386" s="9"/>
      <c r="B386" s="105">
        <v>381</v>
      </c>
      <c r="C386" s="106" t="s">
        <v>2419</v>
      </c>
      <c r="D386" s="107" t="s">
        <v>8218</v>
      </c>
      <c r="E386" s="105">
        <v>1</v>
      </c>
      <c r="F386" s="108">
        <v>3080</v>
      </c>
      <c r="G386" s="109">
        <v>901.08691354181701</v>
      </c>
      <c r="H386" s="109">
        <v>9.0108691354181705</v>
      </c>
      <c r="I386" s="110">
        <v>910.09778267723516</v>
      </c>
      <c r="J386" s="110">
        <v>910.09778267723516</v>
      </c>
      <c r="K386" s="110">
        <v>0</v>
      </c>
      <c r="L386" s="110">
        <v>3080</v>
      </c>
    </row>
    <row r="387" spans="1:12" ht="12" customHeight="1" x14ac:dyDescent="0.2">
      <c r="A387" s="9"/>
      <c r="B387" s="105">
        <v>382</v>
      </c>
      <c r="C387" s="106" t="s">
        <v>2420</v>
      </c>
      <c r="D387" s="107" t="s">
        <v>8464</v>
      </c>
      <c r="E387" s="105">
        <v>1</v>
      </c>
      <c r="F387" s="108">
        <v>1331</v>
      </c>
      <c r="G387" s="109">
        <v>4953.006883209152</v>
      </c>
      <c r="H387" s="109">
        <v>49.530068832091523</v>
      </c>
      <c r="I387" s="110">
        <v>5002.5369520412432</v>
      </c>
      <c r="J387" s="110">
        <v>49.530068832091523</v>
      </c>
      <c r="K387" s="110">
        <v>4953.006883209152</v>
      </c>
      <c r="L387" s="110">
        <v>1331</v>
      </c>
    </row>
    <row r="388" spans="1:12" ht="12" customHeight="1" x14ac:dyDescent="0.2">
      <c r="A388" s="9"/>
      <c r="B388" s="105">
        <v>383</v>
      </c>
      <c r="C388" s="106" t="s">
        <v>2421</v>
      </c>
      <c r="D388" s="107" t="s">
        <v>8463</v>
      </c>
      <c r="E388" s="105">
        <v>1</v>
      </c>
      <c r="F388" s="108">
        <v>1694</v>
      </c>
      <c r="G388" s="109">
        <v>6303.8269422661933</v>
      </c>
      <c r="H388" s="109">
        <v>63.038269422661934</v>
      </c>
      <c r="I388" s="110">
        <v>6366.8652116888552</v>
      </c>
      <c r="J388" s="110">
        <v>63.038269422661934</v>
      </c>
      <c r="K388" s="110">
        <v>6303.8269422661933</v>
      </c>
      <c r="L388" s="110">
        <v>1694</v>
      </c>
    </row>
    <row r="389" spans="1:12" ht="12" customHeight="1" x14ac:dyDescent="0.2">
      <c r="A389" s="9"/>
      <c r="B389" s="105">
        <v>384</v>
      </c>
      <c r="C389" s="106" t="s">
        <v>2422</v>
      </c>
      <c r="D389" s="107" t="s">
        <v>8483</v>
      </c>
      <c r="E389" s="105">
        <v>1</v>
      </c>
      <c r="F389" s="108">
        <v>2295</v>
      </c>
      <c r="G389" s="109">
        <v>8540.308637839973</v>
      </c>
      <c r="H389" s="109">
        <v>85.403086378399735</v>
      </c>
      <c r="I389" s="110">
        <v>8625.7117242183722</v>
      </c>
      <c r="J389" s="110">
        <v>85.403086378399735</v>
      </c>
      <c r="K389" s="110">
        <v>8540.308637839973</v>
      </c>
      <c r="L389" s="110">
        <v>2295</v>
      </c>
    </row>
    <row r="390" spans="1:12" ht="12" customHeight="1" x14ac:dyDescent="0.2">
      <c r="A390" s="9"/>
      <c r="B390" s="105">
        <v>385</v>
      </c>
      <c r="C390" s="106" t="s">
        <v>2423</v>
      </c>
      <c r="D390" s="107" t="s">
        <v>8217</v>
      </c>
      <c r="E390" s="105">
        <v>1</v>
      </c>
      <c r="F390" s="108">
        <v>3157</v>
      </c>
      <c r="G390" s="109">
        <v>978.76513411137057</v>
      </c>
      <c r="H390" s="109">
        <v>9.7876513411137065</v>
      </c>
      <c r="I390" s="110">
        <v>988.55278545248427</v>
      </c>
      <c r="J390" s="110">
        <v>988.55278545248427</v>
      </c>
      <c r="K390" s="110">
        <v>0</v>
      </c>
      <c r="L390" s="110">
        <v>3157</v>
      </c>
    </row>
    <row r="391" spans="1:12" ht="12" customHeight="1" x14ac:dyDescent="0.2">
      <c r="A391" s="9"/>
      <c r="B391" s="105">
        <v>386</v>
      </c>
      <c r="C391" s="106" t="s">
        <v>2424</v>
      </c>
      <c r="D391" s="107" t="s">
        <v>8461</v>
      </c>
      <c r="E391" s="105">
        <v>1</v>
      </c>
      <c r="F391" s="108">
        <v>1505</v>
      </c>
      <c r="G391" s="109">
        <v>5600.5074073852547</v>
      </c>
      <c r="H391" s="109">
        <v>56.005074073852548</v>
      </c>
      <c r="I391" s="110">
        <v>5656.5124814591072</v>
      </c>
      <c r="J391" s="110">
        <v>56.005074073852548</v>
      </c>
      <c r="K391" s="110">
        <v>5600.5074073852547</v>
      </c>
      <c r="L391" s="110">
        <v>1505</v>
      </c>
    </row>
    <row r="392" spans="1:12" ht="12" customHeight="1" x14ac:dyDescent="0.2">
      <c r="A392" s="9"/>
      <c r="B392" s="105">
        <v>387</v>
      </c>
      <c r="C392" s="106" t="s">
        <v>2425</v>
      </c>
      <c r="D392" s="107" t="s">
        <v>8484</v>
      </c>
      <c r="E392" s="105">
        <v>1</v>
      </c>
      <c r="F392" s="108">
        <v>1922</v>
      </c>
      <c r="G392" s="109">
        <v>7152.2759049797069</v>
      </c>
      <c r="H392" s="109">
        <v>71.522759049797074</v>
      </c>
      <c r="I392" s="110">
        <v>7223.7986640295039</v>
      </c>
      <c r="J392" s="110">
        <v>71.522759049797074</v>
      </c>
      <c r="K392" s="110">
        <v>7152.2759049797069</v>
      </c>
      <c r="L392" s="110">
        <v>1922</v>
      </c>
    </row>
    <row r="393" spans="1:12" ht="12" customHeight="1" x14ac:dyDescent="0.2">
      <c r="A393" s="9"/>
      <c r="B393" s="105">
        <v>388</v>
      </c>
      <c r="C393" s="106" t="s">
        <v>2426</v>
      </c>
      <c r="D393" s="107" t="s">
        <v>8485</v>
      </c>
      <c r="E393" s="105">
        <v>1</v>
      </c>
      <c r="F393" s="108">
        <v>2617</v>
      </c>
      <c r="G393" s="109">
        <v>9738.5567343037947</v>
      </c>
      <c r="H393" s="109">
        <v>97.385567343037948</v>
      </c>
      <c r="I393" s="110">
        <v>9835.9423016468318</v>
      </c>
      <c r="J393" s="110">
        <v>97.385567343037948</v>
      </c>
      <c r="K393" s="110">
        <v>9738.5567343037947</v>
      </c>
      <c r="L393" s="110">
        <v>2617</v>
      </c>
    </row>
    <row r="394" spans="1:12" ht="12" customHeight="1" x14ac:dyDescent="0.2">
      <c r="A394" s="9"/>
      <c r="B394" s="105">
        <v>389</v>
      </c>
      <c r="C394" s="106" t="s">
        <v>2427</v>
      </c>
      <c r="D394" s="107" t="s">
        <v>8218</v>
      </c>
      <c r="E394" s="105">
        <v>1</v>
      </c>
      <c r="F394" s="108">
        <v>3080</v>
      </c>
      <c r="G394" s="109">
        <v>901.08691354181701</v>
      </c>
      <c r="H394" s="109">
        <v>9.0108691354181705</v>
      </c>
      <c r="I394" s="110">
        <v>910.09778267723516</v>
      </c>
      <c r="J394" s="110">
        <v>910.09778267723516</v>
      </c>
      <c r="K394" s="110">
        <v>0</v>
      </c>
      <c r="L394" s="110">
        <v>3080</v>
      </c>
    </row>
    <row r="395" spans="1:12" ht="12" customHeight="1" x14ac:dyDescent="0.2">
      <c r="A395" s="9"/>
      <c r="B395" s="105">
        <v>390</v>
      </c>
      <c r="C395" s="106" t="s">
        <v>2428</v>
      </c>
      <c r="D395" s="107" t="s">
        <v>8480</v>
      </c>
      <c r="E395" s="105">
        <v>2</v>
      </c>
      <c r="F395" s="108">
        <v>750</v>
      </c>
      <c r="G395" s="109">
        <v>5581.9010704836428</v>
      </c>
      <c r="H395" s="109">
        <v>55.81901070483643</v>
      </c>
      <c r="I395" s="110">
        <v>5637.7200811884795</v>
      </c>
      <c r="J395" s="110">
        <v>55.81901070483643</v>
      </c>
      <c r="K395" s="110">
        <v>5581.9010704836428</v>
      </c>
      <c r="L395" s="110">
        <v>1500</v>
      </c>
    </row>
    <row r="396" spans="1:12" ht="12" customHeight="1" x14ac:dyDescent="0.2">
      <c r="A396" s="9"/>
      <c r="B396" s="105">
        <v>391</v>
      </c>
      <c r="C396" s="106" t="s">
        <v>2429</v>
      </c>
      <c r="D396" s="107" t="s">
        <v>8459</v>
      </c>
      <c r="E396" s="105">
        <v>2</v>
      </c>
      <c r="F396" s="108">
        <v>941</v>
      </c>
      <c r="G396" s="109">
        <v>7003.4252097668104</v>
      </c>
      <c r="H396" s="109">
        <v>70.034252097668102</v>
      </c>
      <c r="I396" s="110">
        <v>7073.4594618644787</v>
      </c>
      <c r="J396" s="110">
        <v>70.034252097668102</v>
      </c>
      <c r="K396" s="110">
        <v>7003.4252097668104</v>
      </c>
      <c r="L396" s="110">
        <v>1882</v>
      </c>
    </row>
    <row r="397" spans="1:12" ht="12" customHeight="1" x14ac:dyDescent="0.2">
      <c r="A397" s="9"/>
      <c r="B397" s="105">
        <v>392</v>
      </c>
      <c r="C397" s="106" t="s">
        <v>2430</v>
      </c>
      <c r="D397" s="107" t="s">
        <v>8481</v>
      </c>
      <c r="E397" s="105">
        <v>2</v>
      </c>
      <c r="F397" s="108">
        <v>1209</v>
      </c>
      <c r="G397" s="109">
        <v>8998.0245256196322</v>
      </c>
      <c r="H397" s="109">
        <v>89.980245256196326</v>
      </c>
      <c r="I397" s="110">
        <v>9088.0047708758284</v>
      </c>
      <c r="J397" s="110">
        <v>89.980245256196326</v>
      </c>
      <c r="K397" s="110">
        <v>8998.0245256196322</v>
      </c>
      <c r="L397" s="110">
        <v>2418</v>
      </c>
    </row>
    <row r="398" spans="1:12" ht="12" customHeight="1" x14ac:dyDescent="0.2">
      <c r="A398" s="9"/>
      <c r="B398" s="105">
        <v>393</v>
      </c>
      <c r="C398" s="106" t="s">
        <v>2431</v>
      </c>
      <c r="D398" s="107" t="s">
        <v>8217</v>
      </c>
      <c r="E398" s="105">
        <v>1</v>
      </c>
      <c r="F398" s="108">
        <v>3157</v>
      </c>
      <c r="G398" s="109">
        <v>978.76513411137057</v>
      </c>
      <c r="H398" s="109">
        <v>9.7876513411137065</v>
      </c>
      <c r="I398" s="110">
        <v>988.55278545248427</v>
      </c>
      <c r="J398" s="110">
        <v>988.55278545248427</v>
      </c>
      <c r="K398" s="110">
        <v>0</v>
      </c>
      <c r="L398" s="110">
        <v>3157</v>
      </c>
    </row>
    <row r="399" spans="1:12" ht="12" customHeight="1" x14ac:dyDescent="0.2">
      <c r="A399" s="9"/>
      <c r="B399" s="105">
        <v>394</v>
      </c>
      <c r="C399" s="106" t="s">
        <v>2432</v>
      </c>
      <c r="D399" s="107" t="s">
        <v>8486</v>
      </c>
      <c r="E399" s="105">
        <v>2</v>
      </c>
      <c r="F399" s="108">
        <v>867</v>
      </c>
      <c r="G399" s="109">
        <v>6452.6776374790907</v>
      </c>
      <c r="H399" s="109">
        <v>64.526776374790913</v>
      </c>
      <c r="I399" s="110">
        <v>6517.2044138538813</v>
      </c>
      <c r="J399" s="110">
        <v>64.526776374790913</v>
      </c>
      <c r="K399" s="110">
        <v>6452.6776374790907</v>
      </c>
      <c r="L399" s="110">
        <v>1734</v>
      </c>
    </row>
    <row r="400" spans="1:12" ht="12" customHeight="1" x14ac:dyDescent="0.2">
      <c r="A400" s="9"/>
      <c r="B400" s="105">
        <v>395</v>
      </c>
      <c r="C400" s="106" t="s">
        <v>2433</v>
      </c>
      <c r="D400" s="107" t="s">
        <v>8482</v>
      </c>
      <c r="E400" s="105">
        <v>2</v>
      </c>
      <c r="F400" s="108">
        <v>1113</v>
      </c>
      <c r="G400" s="109">
        <v>8283.5411885977246</v>
      </c>
      <c r="H400" s="109">
        <v>82.835411885977251</v>
      </c>
      <c r="I400" s="110">
        <v>8366.3766004837016</v>
      </c>
      <c r="J400" s="110">
        <v>82.835411885977251</v>
      </c>
      <c r="K400" s="110">
        <v>8283.5411885977246</v>
      </c>
      <c r="L400" s="110">
        <v>2226</v>
      </c>
    </row>
    <row r="401" spans="1:12" ht="12" customHeight="1" x14ac:dyDescent="0.2">
      <c r="A401" s="9"/>
      <c r="B401" s="105">
        <v>396</v>
      </c>
      <c r="C401" s="106" t="s">
        <v>2434</v>
      </c>
      <c r="D401" s="107" t="s">
        <v>8467</v>
      </c>
      <c r="E401" s="105">
        <v>2</v>
      </c>
      <c r="F401" s="108">
        <v>1477</v>
      </c>
      <c r="G401" s="109">
        <v>10992.623841472454</v>
      </c>
      <c r="H401" s="109">
        <v>109.92623841472454</v>
      </c>
      <c r="I401" s="110">
        <v>11102.550079887178</v>
      </c>
      <c r="J401" s="110">
        <v>109.92623841472454</v>
      </c>
      <c r="K401" s="110">
        <v>10992.623841472454</v>
      </c>
      <c r="L401" s="110">
        <v>2954</v>
      </c>
    </row>
    <row r="402" spans="1:12" ht="12" customHeight="1" x14ac:dyDescent="0.2">
      <c r="A402" s="9"/>
      <c r="B402" s="105">
        <v>397</v>
      </c>
      <c r="C402" s="106" t="s">
        <v>2435</v>
      </c>
      <c r="D402" s="107" t="s">
        <v>8217</v>
      </c>
      <c r="E402" s="105">
        <v>1</v>
      </c>
      <c r="F402" s="108">
        <v>3157</v>
      </c>
      <c r="G402" s="109">
        <v>978.76513411137057</v>
      </c>
      <c r="H402" s="109">
        <v>9.7876513411137065</v>
      </c>
      <c r="I402" s="110">
        <v>988.55278545248427</v>
      </c>
      <c r="J402" s="110">
        <v>988.55278545248427</v>
      </c>
      <c r="K402" s="110">
        <v>0</v>
      </c>
      <c r="L402" s="110">
        <v>3157</v>
      </c>
    </row>
    <row r="403" spans="1:12" ht="12" customHeight="1" x14ac:dyDescent="0.2">
      <c r="A403" s="9"/>
      <c r="B403" s="105">
        <v>398</v>
      </c>
      <c r="C403" s="106" t="s">
        <v>2436</v>
      </c>
      <c r="D403" s="107" t="s">
        <v>8457</v>
      </c>
      <c r="E403" s="105">
        <v>2</v>
      </c>
      <c r="F403" s="108">
        <v>977</v>
      </c>
      <c r="G403" s="109">
        <v>7271.3564611500251</v>
      </c>
      <c r="H403" s="109">
        <v>72.713564611500246</v>
      </c>
      <c r="I403" s="110">
        <v>7344.0700257615254</v>
      </c>
      <c r="J403" s="110">
        <v>72.713564611500246</v>
      </c>
      <c r="K403" s="110">
        <v>7271.3564611500251</v>
      </c>
      <c r="L403" s="110">
        <v>1954</v>
      </c>
    </row>
    <row r="404" spans="1:12" ht="12" customHeight="1" x14ac:dyDescent="0.2">
      <c r="A404" s="9"/>
      <c r="B404" s="105">
        <v>399</v>
      </c>
      <c r="C404" s="106" t="s">
        <v>2437</v>
      </c>
      <c r="D404" s="107" t="s">
        <v>8458</v>
      </c>
      <c r="E404" s="105">
        <v>2</v>
      </c>
      <c r="F404" s="108">
        <v>1271</v>
      </c>
      <c r="G404" s="109">
        <v>9459.4616807796119</v>
      </c>
      <c r="H404" s="109">
        <v>94.594616807796115</v>
      </c>
      <c r="I404" s="110">
        <v>9554.0562975874072</v>
      </c>
      <c r="J404" s="110">
        <v>94.594616807796115</v>
      </c>
      <c r="K404" s="110">
        <v>9459.4616807796119</v>
      </c>
      <c r="L404" s="110">
        <v>2542</v>
      </c>
    </row>
    <row r="405" spans="1:12" ht="12" customHeight="1" x14ac:dyDescent="0.2">
      <c r="A405" s="9"/>
      <c r="B405" s="105">
        <v>400</v>
      </c>
      <c r="C405" s="106" t="s">
        <v>2438</v>
      </c>
      <c r="D405" s="107" t="s">
        <v>8463</v>
      </c>
      <c r="E405" s="105">
        <v>2</v>
      </c>
      <c r="F405" s="108">
        <v>1694</v>
      </c>
      <c r="G405" s="109">
        <v>12607.653884532387</v>
      </c>
      <c r="H405" s="109">
        <v>126.07653884532387</v>
      </c>
      <c r="I405" s="110">
        <v>12733.73042337771</v>
      </c>
      <c r="J405" s="110">
        <v>126.07653884532387</v>
      </c>
      <c r="K405" s="110">
        <v>12607.653884532387</v>
      </c>
      <c r="L405" s="110">
        <v>3388</v>
      </c>
    </row>
    <row r="406" spans="1:12" ht="12" customHeight="1" x14ac:dyDescent="0.2">
      <c r="A406" s="9"/>
      <c r="B406" s="105">
        <v>401</v>
      </c>
      <c r="C406" s="106" t="s">
        <v>2439</v>
      </c>
      <c r="D406" s="107" t="s">
        <v>8215</v>
      </c>
      <c r="E406" s="105">
        <v>1</v>
      </c>
      <c r="F406" s="108">
        <v>3311</v>
      </c>
      <c r="G406" s="109">
        <v>1134.1215752504772</v>
      </c>
      <c r="H406" s="109">
        <v>11.341215752504773</v>
      </c>
      <c r="I406" s="110">
        <v>1145.4627910029819</v>
      </c>
      <c r="J406" s="110">
        <v>1145.4627910029819</v>
      </c>
      <c r="K406" s="110">
        <v>0</v>
      </c>
      <c r="L406" s="110">
        <v>3311</v>
      </c>
    </row>
    <row r="407" spans="1:12" ht="12" customHeight="1" x14ac:dyDescent="0.2">
      <c r="A407" s="9"/>
      <c r="B407" s="105">
        <v>402</v>
      </c>
      <c r="C407" s="106" t="s">
        <v>2440</v>
      </c>
      <c r="D407" s="107" t="s">
        <v>8477</v>
      </c>
      <c r="E407" s="105">
        <v>2</v>
      </c>
      <c r="F407" s="108">
        <v>1301</v>
      </c>
      <c r="G407" s="109">
        <v>9682.7377235989588</v>
      </c>
      <c r="H407" s="109">
        <v>96.827377235989587</v>
      </c>
      <c r="I407" s="110">
        <v>9779.5651008349487</v>
      </c>
      <c r="J407" s="110">
        <v>96.827377235989587</v>
      </c>
      <c r="K407" s="110">
        <v>9682.7377235989588</v>
      </c>
      <c r="L407" s="110">
        <v>2602</v>
      </c>
    </row>
    <row r="408" spans="1:12" ht="12" customHeight="1" x14ac:dyDescent="0.2">
      <c r="A408" s="9"/>
      <c r="B408" s="105">
        <v>403</v>
      </c>
      <c r="C408" s="106" t="s">
        <v>2441</v>
      </c>
      <c r="D408" s="107" t="s">
        <v>8463</v>
      </c>
      <c r="E408" s="105">
        <v>2</v>
      </c>
      <c r="F408" s="108">
        <v>1694</v>
      </c>
      <c r="G408" s="109">
        <v>12607.653884532387</v>
      </c>
      <c r="H408" s="109">
        <v>126.07653884532387</v>
      </c>
      <c r="I408" s="110">
        <v>12733.73042337771</v>
      </c>
      <c r="J408" s="110">
        <v>126.07653884532387</v>
      </c>
      <c r="K408" s="110">
        <v>12607.653884532387</v>
      </c>
      <c r="L408" s="110">
        <v>3388</v>
      </c>
    </row>
    <row r="409" spans="1:12" ht="12" customHeight="1" x14ac:dyDescent="0.2">
      <c r="A409" s="9"/>
      <c r="B409" s="105">
        <v>404</v>
      </c>
      <c r="C409" s="106" t="s">
        <v>2442</v>
      </c>
      <c r="D409" s="107" t="s">
        <v>8483</v>
      </c>
      <c r="E409" s="105">
        <v>2</v>
      </c>
      <c r="F409" s="108">
        <v>2295</v>
      </c>
      <c r="G409" s="109">
        <v>17080.617275679946</v>
      </c>
      <c r="H409" s="109">
        <v>170.80617275679947</v>
      </c>
      <c r="I409" s="110">
        <v>17251.423448436744</v>
      </c>
      <c r="J409" s="110">
        <v>170.80617275679947</v>
      </c>
      <c r="K409" s="110">
        <v>17080.617275679946</v>
      </c>
      <c r="L409" s="110">
        <v>4590</v>
      </c>
    </row>
    <row r="410" spans="1:12" ht="12" customHeight="1" x14ac:dyDescent="0.2">
      <c r="A410" s="9"/>
      <c r="B410" s="105">
        <v>405</v>
      </c>
      <c r="C410" s="111" t="s">
        <v>2443</v>
      </c>
      <c r="D410" s="107" t="s">
        <v>8214</v>
      </c>
      <c r="E410" s="105">
        <v>1</v>
      </c>
      <c r="F410" s="108">
        <v>3388</v>
      </c>
      <c r="G410" s="109">
        <v>1211.7997958200308</v>
      </c>
      <c r="H410" s="109">
        <v>12.117997958200307</v>
      </c>
      <c r="I410" s="110">
        <v>1223.917793778231</v>
      </c>
      <c r="J410" s="110">
        <v>1223.917793778231</v>
      </c>
      <c r="K410" s="110">
        <v>0</v>
      </c>
      <c r="L410" s="110">
        <v>3388</v>
      </c>
    </row>
    <row r="411" spans="1:12" ht="12" customHeight="1" x14ac:dyDescent="0.2">
      <c r="A411" s="9"/>
      <c r="B411" s="105">
        <v>406</v>
      </c>
      <c r="C411" s="111" t="s">
        <v>2444</v>
      </c>
      <c r="D411" s="107" t="s">
        <v>8487</v>
      </c>
      <c r="E411" s="105">
        <v>2</v>
      </c>
      <c r="F411" s="108">
        <v>1448</v>
      </c>
      <c r="G411" s="109">
        <v>10776.790333413752</v>
      </c>
      <c r="H411" s="109">
        <v>107.76790333413751</v>
      </c>
      <c r="I411" s="110">
        <v>10884.558236747889</v>
      </c>
      <c r="J411" s="110">
        <v>107.76790333413751</v>
      </c>
      <c r="K411" s="110">
        <v>10776.790333413752</v>
      </c>
      <c r="L411" s="110">
        <v>2896</v>
      </c>
    </row>
    <row r="412" spans="1:12" ht="12" customHeight="1" x14ac:dyDescent="0.2">
      <c r="A412" s="9"/>
      <c r="B412" s="105">
        <v>407</v>
      </c>
      <c r="C412" s="111" t="s">
        <v>2445</v>
      </c>
      <c r="D412" s="107" t="s">
        <v>8484</v>
      </c>
      <c r="E412" s="105">
        <v>2</v>
      </c>
      <c r="F412" s="108">
        <v>1922</v>
      </c>
      <c r="G412" s="109">
        <v>14304.551809959414</v>
      </c>
      <c r="H412" s="109">
        <v>143.04551809959415</v>
      </c>
      <c r="I412" s="110">
        <v>14447.597328059008</v>
      </c>
      <c r="J412" s="110">
        <v>143.04551809959415</v>
      </c>
      <c r="K412" s="110">
        <v>14304.551809959414</v>
      </c>
      <c r="L412" s="110">
        <v>3844</v>
      </c>
    </row>
    <row r="413" spans="1:12" ht="12" customHeight="1" x14ac:dyDescent="0.2">
      <c r="A413" s="9"/>
      <c r="B413" s="105">
        <v>408</v>
      </c>
      <c r="C413" s="111" t="s">
        <v>2446</v>
      </c>
      <c r="D413" s="107" t="s">
        <v>8485</v>
      </c>
      <c r="E413" s="105">
        <v>2</v>
      </c>
      <c r="F413" s="108">
        <v>2617</v>
      </c>
      <c r="G413" s="109">
        <v>19477.113468607589</v>
      </c>
      <c r="H413" s="109">
        <v>194.7711346860759</v>
      </c>
      <c r="I413" s="110">
        <v>19671.884603293664</v>
      </c>
      <c r="J413" s="110">
        <v>194.7711346860759</v>
      </c>
      <c r="K413" s="110">
        <v>19477.113468607589</v>
      </c>
      <c r="L413" s="110">
        <v>5234</v>
      </c>
    </row>
    <row r="414" spans="1:12" ht="12" customHeight="1" x14ac:dyDescent="0.2">
      <c r="A414" s="9"/>
      <c r="B414" s="105">
        <v>409</v>
      </c>
      <c r="C414" s="112" t="s">
        <v>2447</v>
      </c>
      <c r="D414" s="107" t="s">
        <v>8194</v>
      </c>
      <c r="E414" s="105">
        <v>1</v>
      </c>
      <c r="F414" s="108">
        <v>6006</v>
      </c>
      <c r="G414" s="109">
        <v>3852.8592951848482</v>
      </c>
      <c r="H414" s="109">
        <v>38.528592951848481</v>
      </c>
      <c r="I414" s="110">
        <v>3891.3878881366968</v>
      </c>
      <c r="J414" s="110">
        <v>3891.3878881366968</v>
      </c>
      <c r="K414" s="110">
        <v>0</v>
      </c>
      <c r="L414" s="110">
        <v>6006</v>
      </c>
    </row>
    <row r="415" spans="1:12" ht="12" customHeight="1" x14ac:dyDescent="0.2">
      <c r="A415" s="9"/>
      <c r="B415" s="105">
        <v>410</v>
      </c>
      <c r="C415" s="112" t="s">
        <v>2448</v>
      </c>
      <c r="D415" s="107" t="s">
        <v>8193</v>
      </c>
      <c r="E415" s="105">
        <v>1</v>
      </c>
      <c r="F415" s="108">
        <v>5975</v>
      </c>
      <c r="G415" s="109">
        <v>3821.5862453451577</v>
      </c>
      <c r="H415" s="109">
        <v>38.215862453451578</v>
      </c>
      <c r="I415" s="110">
        <v>3859.8021077986095</v>
      </c>
      <c r="J415" s="110">
        <v>3859.8021077986095</v>
      </c>
      <c r="K415" s="110">
        <v>0</v>
      </c>
      <c r="L415" s="110">
        <v>5975</v>
      </c>
    </row>
    <row r="416" spans="1:12" ht="12" customHeight="1" x14ac:dyDescent="0.2">
      <c r="A416" s="9"/>
      <c r="B416" s="105">
        <v>411</v>
      </c>
      <c r="C416" s="112" t="s">
        <v>2449</v>
      </c>
      <c r="D416" s="107" t="s">
        <v>8193</v>
      </c>
      <c r="E416" s="105">
        <v>1</v>
      </c>
      <c r="F416" s="108">
        <v>5975</v>
      </c>
      <c r="G416" s="109">
        <v>3821.5862453451577</v>
      </c>
      <c r="H416" s="109">
        <v>38.215862453451578</v>
      </c>
      <c r="I416" s="110">
        <v>3859.8021077986095</v>
      </c>
      <c r="J416" s="110">
        <v>3859.8021077986095</v>
      </c>
      <c r="K416" s="110">
        <v>0</v>
      </c>
      <c r="L416" s="110">
        <v>5975</v>
      </c>
    </row>
    <row r="417" spans="1:12" ht="12" customHeight="1" x14ac:dyDescent="0.2">
      <c r="A417" s="9"/>
      <c r="B417" s="105">
        <v>412</v>
      </c>
      <c r="C417" s="112" t="s">
        <v>2450</v>
      </c>
      <c r="D417" s="107" t="s">
        <v>8190</v>
      </c>
      <c r="E417" s="105">
        <v>1</v>
      </c>
      <c r="F417" s="108">
        <v>6380</v>
      </c>
      <c r="G417" s="109">
        <v>4230.1535093798229</v>
      </c>
      <c r="H417" s="109">
        <v>42.301535093798229</v>
      </c>
      <c r="I417" s="110">
        <v>4272.4550444736215</v>
      </c>
      <c r="J417" s="110">
        <v>4272.4550444736215</v>
      </c>
      <c r="K417" s="110">
        <v>0</v>
      </c>
      <c r="L417" s="110">
        <v>6380</v>
      </c>
    </row>
    <row r="418" spans="1:12" ht="12" customHeight="1" x14ac:dyDescent="0.2">
      <c r="A418" s="9"/>
      <c r="B418" s="105">
        <v>413</v>
      </c>
      <c r="C418" s="112" t="s">
        <v>2451</v>
      </c>
      <c r="D418" s="107" t="s">
        <v>8193</v>
      </c>
      <c r="E418" s="105">
        <v>1</v>
      </c>
      <c r="F418" s="108">
        <v>5975</v>
      </c>
      <c r="G418" s="109">
        <v>3821.5862453451577</v>
      </c>
      <c r="H418" s="109">
        <v>38.215862453451578</v>
      </c>
      <c r="I418" s="110">
        <v>3859.8021077986095</v>
      </c>
      <c r="J418" s="110">
        <v>3859.8021077986095</v>
      </c>
      <c r="K418" s="110">
        <v>0</v>
      </c>
      <c r="L418" s="110">
        <v>5975</v>
      </c>
    </row>
    <row r="419" spans="1:12" ht="12" customHeight="1" x14ac:dyDescent="0.2">
      <c r="A419" s="9"/>
      <c r="B419" s="105">
        <v>414</v>
      </c>
      <c r="C419" s="112" t="s">
        <v>2452</v>
      </c>
      <c r="D419" s="107" t="s">
        <v>8193</v>
      </c>
      <c r="E419" s="105">
        <v>1</v>
      </c>
      <c r="F419" s="108">
        <v>5975</v>
      </c>
      <c r="G419" s="109">
        <v>3821.5862453451577</v>
      </c>
      <c r="H419" s="109">
        <v>38.215862453451578</v>
      </c>
      <c r="I419" s="110">
        <v>3859.8021077986095</v>
      </c>
      <c r="J419" s="110">
        <v>3859.8021077986095</v>
      </c>
      <c r="K419" s="110">
        <v>0</v>
      </c>
      <c r="L419" s="110">
        <v>5975</v>
      </c>
    </row>
    <row r="420" spans="1:12" ht="12" customHeight="1" x14ac:dyDescent="0.2">
      <c r="A420" s="9"/>
      <c r="B420" s="105">
        <v>415</v>
      </c>
      <c r="C420" s="112" t="s">
        <v>2453</v>
      </c>
      <c r="D420" s="107" t="s">
        <v>8190</v>
      </c>
      <c r="E420" s="105">
        <v>1</v>
      </c>
      <c r="F420" s="108">
        <v>6380</v>
      </c>
      <c r="G420" s="109">
        <v>4230.1535093798229</v>
      </c>
      <c r="H420" s="109">
        <v>42.301535093798229</v>
      </c>
      <c r="I420" s="110">
        <v>4272.4550444736215</v>
      </c>
      <c r="J420" s="110">
        <v>4272.4550444736215</v>
      </c>
      <c r="K420" s="110">
        <v>0</v>
      </c>
      <c r="L420" s="110">
        <v>6380</v>
      </c>
    </row>
    <row r="421" spans="1:12" ht="12" customHeight="1" x14ac:dyDescent="0.2">
      <c r="A421" s="9"/>
      <c r="B421" s="105">
        <v>416</v>
      </c>
      <c r="C421" s="112" t="s">
        <v>2454</v>
      </c>
      <c r="D421" s="107" t="s">
        <v>8190</v>
      </c>
      <c r="E421" s="105">
        <v>1</v>
      </c>
      <c r="F421" s="108">
        <v>6380</v>
      </c>
      <c r="G421" s="109">
        <v>4230.1535093798229</v>
      </c>
      <c r="H421" s="109">
        <v>42.301535093798229</v>
      </c>
      <c r="I421" s="110">
        <v>4272.4550444736215</v>
      </c>
      <c r="J421" s="110">
        <v>4272.4550444736215</v>
      </c>
      <c r="K421" s="110">
        <v>0</v>
      </c>
      <c r="L421" s="110">
        <v>6380</v>
      </c>
    </row>
    <row r="422" spans="1:12" ht="12" customHeight="1" x14ac:dyDescent="0.2">
      <c r="A422" s="9"/>
      <c r="B422" s="105">
        <v>417</v>
      </c>
      <c r="C422" s="112" t="s">
        <v>2455</v>
      </c>
      <c r="D422" s="107" t="s">
        <v>8193</v>
      </c>
      <c r="E422" s="105">
        <v>1</v>
      </c>
      <c r="F422" s="108">
        <v>5975</v>
      </c>
      <c r="G422" s="109">
        <v>3821.5862453451577</v>
      </c>
      <c r="H422" s="109">
        <v>38.215862453451578</v>
      </c>
      <c r="I422" s="110">
        <v>3859.8021077986095</v>
      </c>
      <c r="J422" s="110">
        <v>3859.8021077986095</v>
      </c>
      <c r="K422" s="110">
        <v>0</v>
      </c>
      <c r="L422" s="110">
        <v>5975</v>
      </c>
    </row>
    <row r="423" spans="1:12" ht="12" customHeight="1" x14ac:dyDescent="0.2">
      <c r="A423" s="9"/>
      <c r="B423" s="105">
        <v>418</v>
      </c>
      <c r="C423" s="112" t="s">
        <v>2456</v>
      </c>
      <c r="D423" s="107" t="s">
        <v>8191</v>
      </c>
      <c r="E423" s="105">
        <v>1</v>
      </c>
      <c r="F423" s="108">
        <v>6261</v>
      </c>
      <c r="G423" s="109">
        <v>4110.1053503177845</v>
      </c>
      <c r="H423" s="109">
        <v>41.101053503177845</v>
      </c>
      <c r="I423" s="110">
        <v>4151.2064038209628</v>
      </c>
      <c r="J423" s="110">
        <v>4151.2064038209628</v>
      </c>
      <c r="K423" s="110">
        <v>0</v>
      </c>
      <c r="L423" s="110">
        <v>6261</v>
      </c>
    </row>
    <row r="424" spans="1:12" ht="12" customHeight="1" x14ac:dyDescent="0.2">
      <c r="A424" s="9"/>
      <c r="B424" s="105">
        <v>419</v>
      </c>
      <c r="C424" s="112" t="s">
        <v>2457</v>
      </c>
      <c r="D424" s="107" t="s">
        <v>8190</v>
      </c>
      <c r="E424" s="105">
        <v>1</v>
      </c>
      <c r="F424" s="108">
        <v>6380</v>
      </c>
      <c r="G424" s="109">
        <v>4230.1535093798229</v>
      </c>
      <c r="H424" s="109">
        <v>42.301535093798229</v>
      </c>
      <c r="I424" s="110">
        <v>4272.4550444736215</v>
      </c>
      <c r="J424" s="110">
        <v>4272.4550444736215</v>
      </c>
      <c r="K424" s="110">
        <v>0</v>
      </c>
      <c r="L424" s="110">
        <v>6380</v>
      </c>
    </row>
    <row r="425" spans="1:12" ht="12" customHeight="1" x14ac:dyDescent="0.2">
      <c r="A425" s="9"/>
      <c r="B425" s="105">
        <v>420</v>
      </c>
      <c r="C425" s="112" t="s">
        <v>2458</v>
      </c>
      <c r="D425" s="107" t="s">
        <v>8188</v>
      </c>
      <c r="E425" s="105">
        <v>1</v>
      </c>
      <c r="F425" s="108">
        <v>6599.9285714285716</v>
      </c>
      <c r="G425" s="109">
        <v>4452.0192247171653</v>
      </c>
      <c r="H425" s="109">
        <v>44.520192247171657</v>
      </c>
      <c r="I425" s="110">
        <v>4496.5394169643369</v>
      </c>
      <c r="J425" s="110">
        <v>4496.5394169643369</v>
      </c>
      <c r="K425" s="110">
        <v>0</v>
      </c>
      <c r="L425" s="110">
        <v>6599.9285714285716</v>
      </c>
    </row>
    <row r="426" spans="1:12" ht="12" customHeight="1" x14ac:dyDescent="0.2">
      <c r="A426" s="9"/>
      <c r="B426" s="105">
        <v>421</v>
      </c>
      <c r="C426" s="112" t="s">
        <v>2459</v>
      </c>
      <c r="D426" s="107" t="s">
        <v>8204</v>
      </c>
      <c r="E426" s="105">
        <v>1</v>
      </c>
      <c r="F426" s="108">
        <v>4697</v>
      </c>
      <c r="G426" s="109">
        <v>2532.3295455024395</v>
      </c>
      <c r="H426" s="109">
        <v>25.323295455024397</v>
      </c>
      <c r="I426" s="110">
        <v>2557.6528409574639</v>
      </c>
      <c r="J426" s="110">
        <v>2557.6528409574639</v>
      </c>
      <c r="K426" s="110">
        <v>0</v>
      </c>
      <c r="L426" s="110">
        <v>4697</v>
      </c>
    </row>
    <row r="427" spans="1:12" ht="12" customHeight="1" x14ac:dyDescent="0.2">
      <c r="A427" s="9"/>
      <c r="B427" s="105">
        <v>422</v>
      </c>
      <c r="C427" s="112" t="s">
        <v>2460</v>
      </c>
      <c r="D427" s="107" t="s">
        <v>8202</v>
      </c>
      <c r="E427" s="105">
        <v>1</v>
      </c>
      <c r="F427" s="108">
        <v>4774</v>
      </c>
      <c r="G427" s="109">
        <v>2610.007766071993</v>
      </c>
      <c r="H427" s="109">
        <v>26.100077660719933</v>
      </c>
      <c r="I427" s="110">
        <v>2636.1078437327128</v>
      </c>
      <c r="J427" s="110">
        <v>2636.1078437327128</v>
      </c>
      <c r="K427" s="110">
        <v>0</v>
      </c>
      <c r="L427" s="110">
        <v>4774</v>
      </c>
    </row>
    <row r="428" spans="1:12" ht="12" customHeight="1" x14ac:dyDescent="0.2">
      <c r="A428" s="9"/>
      <c r="B428" s="105">
        <v>423</v>
      </c>
      <c r="C428" s="112" t="s">
        <v>2461</v>
      </c>
      <c r="D428" s="107" t="s">
        <v>8201</v>
      </c>
      <c r="E428" s="105">
        <v>1</v>
      </c>
      <c r="F428" s="108">
        <v>5043.5</v>
      </c>
      <c r="G428" s="109">
        <v>2881.88153806543</v>
      </c>
      <c r="H428" s="109">
        <v>28.8188153806543</v>
      </c>
      <c r="I428" s="110">
        <v>2910.7003534460841</v>
      </c>
      <c r="J428" s="110">
        <v>2910.7003534460841</v>
      </c>
      <c r="K428" s="110">
        <v>0</v>
      </c>
      <c r="L428" s="110">
        <v>5043.5</v>
      </c>
    </row>
    <row r="429" spans="1:12" ht="12" customHeight="1" x14ac:dyDescent="0.2">
      <c r="A429" s="9"/>
      <c r="B429" s="105">
        <v>424</v>
      </c>
      <c r="C429" s="112" t="s">
        <v>2462</v>
      </c>
      <c r="D429" s="107" t="s">
        <v>8198</v>
      </c>
      <c r="E429" s="105">
        <v>1</v>
      </c>
      <c r="F429" s="108">
        <v>5064.9904761904754</v>
      </c>
      <c r="G429" s="109">
        <v>2903.5613036455402</v>
      </c>
      <c r="H429" s="109">
        <v>29.035613036455402</v>
      </c>
      <c r="I429" s="110">
        <v>2932.5969166819955</v>
      </c>
      <c r="J429" s="110">
        <v>2932.5969166819955</v>
      </c>
      <c r="K429" s="110">
        <v>0</v>
      </c>
      <c r="L429" s="110">
        <v>5064.9904761904754</v>
      </c>
    </row>
    <row r="430" spans="1:12" ht="12" customHeight="1" x14ac:dyDescent="0.2">
      <c r="A430" s="9"/>
      <c r="B430" s="105">
        <v>425</v>
      </c>
      <c r="C430" s="112" t="s">
        <v>2463</v>
      </c>
      <c r="D430" s="107" t="s">
        <v>8204</v>
      </c>
      <c r="E430" s="105">
        <v>1</v>
      </c>
      <c r="F430" s="108">
        <v>4697</v>
      </c>
      <c r="G430" s="109">
        <v>2532.3295455024395</v>
      </c>
      <c r="H430" s="109">
        <v>25.323295455024397</v>
      </c>
      <c r="I430" s="110">
        <v>2557.6528409574639</v>
      </c>
      <c r="J430" s="110">
        <v>2557.6528409574639</v>
      </c>
      <c r="K430" s="110">
        <v>0</v>
      </c>
      <c r="L430" s="110">
        <v>4697</v>
      </c>
    </row>
    <row r="431" spans="1:12" ht="12" customHeight="1" x14ac:dyDescent="0.2">
      <c r="A431" s="9"/>
      <c r="B431" s="105">
        <v>426</v>
      </c>
      <c r="C431" s="112" t="s">
        <v>2464</v>
      </c>
      <c r="D431" s="107" t="s">
        <v>8189</v>
      </c>
      <c r="E431" s="105">
        <v>1</v>
      </c>
      <c r="F431" s="108">
        <v>5009.9619047619035</v>
      </c>
      <c r="G431" s="109">
        <v>2848.0480372941634</v>
      </c>
      <c r="H431" s="109">
        <v>28.480480372941635</v>
      </c>
      <c r="I431" s="110">
        <v>2876.528517667105</v>
      </c>
      <c r="J431" s="110">
        <v>2876.528517667105</v>
      </c>
      <c r="K431" s="110">
        <v>0</v>
      </c>
      <c r="L431" s="110">
        <v>5009.9619047619035</v>
      </c>
    </row>
    <row r="432" spans="1:12" ht="12" customHeight="1" x14ac:dyDescent="0.2">
      <c r="A432" s="9"/>
      <c r="B432" s="105">
        <v>427</v>
      </c>
      <c r="C432" s="112" t="s">
        <v>2465</v>
      </c>
      <c r="D432" s="107" t="s">
        <v>8201</v>
      </c>
      <c r="E432" s="105">
        <v>1</v>
      </c>
      <c r="F432" s="108">
        <v>5043.5</v>
      </c>
      <c r="G432" s="109">
        <v>2881.88153806543</v>
      </c>
      <c r="H432" s="109">
        <v>28.8188153806543</v>
      </c>
      <c r="I432" s="110">
        <v>2910.7003534460841</v>
      </c>
      <c r="J432" s="110">
        <v>2910.7003534460841</v>
      </c>
      <c r="K432" s="110">
        <v>0</v>
      </c>
      <c r="L432" s="110">
        <v>5043.5</v>
      </c>
    </row>
    <row r="433" spans="1:12" ht="12" customHeight="1" x14ac:dyDescent="0.2">
      <c r="A433" s="9"/>
      <c r="B433" s="105">
        <v>428</v>
      </c>
      <c r="C433" s="112" t="s">
        <v>2466</v>
      </c>
      <c r="D433" s="107" t="s">
        <v>8197</v>
      </c>
      <c r="E433" s="105">
        <v>1</v>
      </c>
      <c r="F433" s="108">
        <v>5175.0476190476184</v>
      </c>
      <c r="G433" s="109">
        <v>3014.5878363482939</v>
      </c>
      <c r="H433" s="109">
        <v>30.145878363482939</v>
      </c>
      <c r="I433" s="110">
        <v>3044.7337147117769</v>
      </c>
      <c r="J433" s="110">
        <v>3044.7337147117769</v>
      </c>
      <c r="K433" s="110">
        <v>0</v>
      </c>
      <c r="L433" s="110">
        <v>5175.0476190476184</v>
      </c>
    </row>
    <row r="434" spans="1:12" ht="12" customHeight="1" x14ac:dyDescent="0.2">
      <c r="A434" s="9"/>
      <c r="B434" s="105">
        <v>429</v>
      </c>
      <c r="C434" s="112" t="s">
        <v>2467</v>
      </c>
      <c r="D434" s="107" t="s">
        <v>8202</v>
      </c>
      <c r="E434" s="105">
        <v>1</v>
      </c>
      <c r="F434" s="108">
        <v>4774</v>
      </c>
      <c r="G434" s="109">
        <v>2610.007766071993</v>
      </c>
      <c r="H434" s="109">
        <v>26.100077660719933</v>
      </c>
      <c r="I434" s="110">
        <v>2636.1078437327128</v>
      </c>
      <c r="J434" s="110">
        <v>2636.1078437327128</v>
      </c>
      <c r="K434" s="110">
        <v>0</v>
      </c>
      <c r="L434" s="110">
        <v>4774</v>
      </c>
    </row>
    <row r="435" spans="1:12" ht="12" customHeight="1" x14ac:dyDescent="0.2">
      <c r="A435" s="9"/>
      <c r="B435" s="105">
        <v>430</v>
      </c>
      <c r="C435" s="112" t="s">
        <v>2468</v>
      </c>
      <c r="D435" s="107" t="s">
        <v>8202</v>
      </c>
      <c r="E435" s="105">
        <v>1</v>
      </c>
      <c r="F435" s="108">
        <v>4774</v>
      </c>
      <c r="G435" s="109">
        <v>2610.007766071993</v>
      </c>
      <c r="H435" s="109">
        <v>26.100077660719933</v>
      </c>
      <c r="I435" s="110">
        <v>2636.1078437327128</v>
      </c>
      <c r="J435" s="110">
        <v>2636.1078437327128</v>
      </c>
      <c r="K435" s="110">
        <v>0</v>
      </c>
      <c r="L435" s="110">
        <v>4774</v>
      </c>
    </row>
    <row r="436" spans="1:12" ht="12" customHeight="1" x14ac:dyDescent="0.2">
      <c r="A436" s="9"/>
      <c r="B436" s="105">
        <v>431</v>
      </c>
      <c r="C436" s="112" t="s">
        <v>2469</v>
      </c>
      <c r="D436" s="107" t="s">
        <v>8200</v>
      </c>
      <c r="E436" s="105">
        <v>1</v>
      </c>
      <c r="F436" s="108">
        <v>4918</v>
      </c>
      <c r="G436" s="109">
        <v>2755.2761266176517</v>
      </c>
      <c r="H436" s="109">
        <v>27.552761266176518</v>
      </c>
      <c r="I436" s="110">
        <v>2782.8288878838284</v>
      </c>
      <c r="J436" s="110">
        <v>2782.8288878838284</v>
      </c>
      <c r="K436" s="110">
        <v>0</v>
      </c>
      <c r="L436" s="110">
        <v>4918</v>
      </c>
    </row>
    <row r="437" spans="1:12" ht="12" customHeight="1" x14ac:dyDescent="0.2">
      <c r="A437" s="9"/>
      <c r="B437" s="105">
        <v>432</v>
      </c>
      <c r="C437" s="112" t="s">
        <v>2470</v>
      </c>
      <c r="D437" s="107" t="s">
        <v>8199</v>
      </c>
      <c r="E437" s="105">
        <v>1</v>
      </c>
      <c r="F437" s="108">
        <v>4954.9333333333325</v>
      </c>
      <c r="G437" s="109">
        <v>2792.5347709427874</v>
      </c>
      <c r="H437" s="109">
        <v>27.925347709427875</v>
      </c>
      <c r="I437" s="110">
        <v>2820.4601186522154</v>
      </c>
      <c r="J437" s="110">
        <v>2820.4601186522154</v>
      </c>
      <c r="K437" s="110">
        <v>0</v>
      </c>
      <c r="L437" s="110">
        <v>4954.9333333333325</v>
      </c>
    </row>
    <row r="438" spans="1:12" ht="12" customHeight="1" x14ac:dyDescent="0.2">
      <c r="A438" s="9"/>
      <c r="B438" s="105">
        <v>433</v>
      </c>
      <c r="C438" s="113" t="s">
        <v>2471</v>
      </c>
      <c r="D438" s="107" t="s">
        <v>8202</v>
      </c>
      <c r="E438" s="105">
        <v>1</v>
      </c>
      <c r="F438" s="108">
        <v>4774</v>
      </c>
      <c r="G438" s="109">
        <v>2610.007766071993</v>
      </c>
      <c r="H438" s="109">
        <v>26.100077660719933</v>
      </c>
      <c r="I438" s="110">
        <v>2636.1078437327128</v>
      </c>
      <c r="J438" s="110">
        <v>2636.1078437327128</v>
      </c>
      <c r="K438" s="110">
        <v>0</v>
      </c>
      <c r="L438" s="110">
        <v>4774</v>
      </c>
    </row>
    <row r="439" spans="1:12" ht="12" customHeight="1" x14ac:dyDescent="0.2">
      <c r="A439" s="9"/>
      <c r="B439" s="105">
        <v>434</v>
      </c>
      <c r="C439" s="113" t="s">
        <v>2472</v>
      </c>
      <c r="D439" s="107" t="s">
        <v>8200</v>
      </c>
      <c r="E439" s="105">
        <v>1</v>
      </c>
      <c r="F439" s="108">
        <v>4918</v>
      </c>
      <c r="G439" s="109">
        <v>2755.2761266176517</v>
      </c>
      <c r="H439" s="109">
        <v>27.552761266176518</v>
      </c>
      <c r="I439" s="110">
        <v>2782.8288878838284</v>
      </c>
      <c r="J439" s="110">
        <v>2782.8288878838284</v>
      </c>
      <c r="K439" s="110">
        <v>0</v>
      </c>
      <c r="L439" s="110">
        <v>4918</v>
      </c>
    </row>
    <row r="440" spans="1:12" ht="12" customHeight="1" x14ac:dyDescent="0.2">
      <c r="A440" s="9"/>
      <c r="B440" s="105">
        <v>435</v>
      </c>
      <c r="C440" s="113" t="s">
        <v>2473</v>
      </c>
      <c r="D440" s="107" t="s">
        <v>8198</v>
      </c>
      <c r="E440" s="105">
        <v>1</v>
      </c>
      <c r="F440" s="108">
        <v>5064.9904761904754</v>
      </c>
      <c r="G440" s="109">
        <v>2903.5613036455402</v>
      </c>
      <c r="H440" s="109">
        <v>29.035613036455402</v>
      </c>
      <c r="I440" s="110">
        <v>2932.5969166819955</v>
      </c>
      <c r="J440" s="110">
        <v>2932.5969166819955</v>
      </c>
      <c r="K440" s="110">
        <v>0</v>
      </c>
      <c r="L440" s="110">
        <v>5064.9904761904754</v>
      </c>
    </row>
    <row r="441" spans="1:12" ht="12" customHeight="1" x14ac:dyDescent="0.2">
      <c r="A441" s="9"/>
      <c r="B441" s="105">
        <v>436</v>
      </c>
      <c r="C441" s="113" t="s">
        <v>2474</v>
      </c>
      <c r="D441" s="107" t="s">
        <v>8196</v>
      </c>
      <c r="E441" s="105">
        <v>1</v>
      </c>
      <c r="F441" s="108">
        <v>5262.6681096681095</v>
      </c>
      <c r="G441" s="109">
        <v>3102.9800934499949</v>
      </c>
      <c r="H441" s="109">
        <v>31.029800934499949</v>
      </c>
      <c r="I441" s="110">
        <v>3134.0098943844951</v>
      </c>
      <c r="J441" s="110">
        <v>3134.0098943844951</v>
      </c>
      <c r="K441" s="110">
        <v>0</v>
      </c>
      <c r="L441" s="110">
        <v>5262.6681096681095</v>
      </c>
    </row>
    <row r="442" spans="1:12" ht="12" customHeight="1" x14ac:dyDescent="0.2">
      <c r="A442" s="9"/>
      <c r="B442" s="105">
        <v>437</v>
      </c>
      <c r="C442" s="112" t="s">
        <v>2475</v>
      </c>
      <c r="D442" s="107" t="s">
        <v>8203</v>
      </c>
      <c r="E442" s="105">
        <v>1</v>
      </c>
      <c r="F442" s="108">
        <v>4812.5</v>
      </c>
      <c r="G442" s="109">
        <v>2648.8468763567694</v>
      </c>
      <c r="H442" s="109">
        <v>26.488468763567695</v>
      </c>
      <c r="I442" s="110">
        <v>2675.335345120337</v>
      </c>
      <c r="J442" s="110">
        <v>2675.335345120337</v>
      </c>
      <c r="K442" s="110">
        <v>0</v>
      </c>
      <c r="L442" s="110">
        <v>4812.5</v>
      </c>
    </row>
    <row r="443" spans="1:12" ht="12" customHeight="1" x14ac:dyDescent="0.2">
      <c r="A443" s="9"/>
      <c r="B443" s="105">
        <v>438</v>
      </c>
      <c r="C443" s="112" t="s">
        <v>2476</v>
      </c>
      <c r="D443" s="107" t="s">
        <v>8201</v>
      </c>
      <c r="E443" s="105">
        <v>1</v>
      </c>
      <c r="F443" s="108">
        <v>5043.5</v>
      </c>
      <c r="G443" s="109">
        <v>2881.88153806543</v>
      </c>
      <c r="H443" s="109">
        <v>28.8188153806543</v>
      </c>
      <c r="I443" s="110">
        <v>2910.7003534460841</v>
      </c>
      <c r="J443" s="110">
        <v>2910.7003534460841</v>
      </c>
      <c r="K443" s="110">
        <v>0</v>
      </c>
      <c r="L443" s="110">
        <v>5043.5</v>
      </c>
    </row>
    <row r="444" spans="1:12" ht="12" customHeight="1" x14ac:dyDescent="0.2">
      <c r="A444" s="9"/>
      <c r="B444" s="105">
        <v>439</v>
      </c>
      <c r="C444" s="112" t="s">
        <v>2477</v>
      </c>
      <c r="D444" s="107" t="s">
        <v>8199</v>
      </c>
      <c r="E444" s="105">
        <v>2</v>
      </c>
      <c r="F444" s="108">
        <v>4954.9333333333325</v>
      </c>
      <c r="G444" s="109">
        <v>2792.5347709427874</v>
      </c>
      <c r="H444" s="109">
        <v>27.925347709427875</v>
      </c>
      <c r="I444" s="110">
        <v>2820.4601186522154</v>
      </c>
      <c r="J444" s="110">
        <v>2820.4601186522154</v>
      </c>
      <c r="K444" s="110">
        <v>0</v>
      </c>
      <c r="L444" s="110">
        <v>9909.866666666665</v>
      </c>
    </row>
    <row r="445" spans="1:12" ht="12" customHeight="1" x14ac:dyDescent="0.2">
      <c r="A445" s="9"/>
      <c r="B445" s="105">
        <v>440</v>
      </c>
      <c r="C445" s="112" t="s">
        <v>2478</v>
      </c>
      <c r="D445" s="107" t="s">
        <v>8198</v>
      </c>
      <c r="E445" s="105">
        <v>2</v>
      </c>
      <c r="F445" s="108">
        <v>5064.9904761904754</v>
      </c>
      <c r="G445" s="109">
        <v>2903.5613036455402</v>
      </c>
      <c r="H445" s="109">
        <v>29.035613036455402</v>
      </c>
      <c r="I445" s="110">
        <v>2932.5969166819955</v>
      </c>
      <c r="J445" s="110">
        <v>2932.5969166819955</v>
      </c>
      <c r="K445" s="110">
        <v>0</v>
      </c>
      <c r="L445" s="110">
        <v>10129.980952380951</v>
      </c>
    </row>
    <row r="446" spans="1:12" ht="12" customHeight="1" x14ac:dyDescent="0.2">
      <c r="A446" s="9"/>
      <c r="B446" s="105">
        <v>441</v>
      </c>
      <c r="C446" s="112" t="s">
        <v>2479</v>
      </c>
      <c r="D446" s="107" t="s">
        <v>8201</v>
      </c>
      <c r="E446" s="105">
        <v>1</v>
      </c>
      <c r="F446" s="108">
        <v>5043.5</v>
      </c>
      <c r="G446" s="109">
        <v>2881.88153806543</v>
      </c>
      <c r="H446" s="109">
        <v>28.8188153806543</v>
      </c>
      <c r="I446" s="110">
        <v>2910.7003534460841</v>
      </c>
      <c r="J446" s="110">
        <v>2910.7003534460841</v>
      </c>
      <c r="K446" s="110">
        <v>0</v>
      </c>
      <c r="L446" s="110">
        <v>5043.5</v>
      </c>
    </row>
    <row r="447" spans="1:12" ht="12" customHeight="1" x14ac:dyDescent="0.2">
      <c r="A447" s="9"/>
      <c r="B447" s="105">
        <v>442</v>
      </c>
      <c r="C447" s="112" t="s">
        <v>2480</v>
      </c>
      <c r="D447" s="107" t="s">
        <v>8199</v>
      </c>
      <c r="E447" s="105">
        <v>1</v>
      </c>
      <c r="F447" s="108">
        <v>4954.9333333333325</v>
      </c>
      <c r="G447" s="109">
        <v>2792.5347709427874</v>
      </c>
      <c r="H447" s="109">
        <v>27.925347709427875</v>
      </c>
      <c r="I447" s="110">
        <v>2820.4601186522154</v>
      </c>
      <c r="J447" s="110">
        <v>2820.4601186522154</v>
      </c>
      <c r="K447" s="110">
        <v>0</v>
      </c>
      <c r="L447" s="110">
        <v>4954.9333333333325</v>
      </c>
    </row>
    <row r="448" spans="1:12" ht="12" customHeight="1" x14ac:dyDescent="0.2">
      <c r="A448" s="9"/>
      <c r="B448" s="105">
        <v>443</v>
      </c>
      <c r="C448" s="112" t="s">
        <v>2481</v>
      </c>
      <c r="D448" s="107" t="s">
        <v>8199</v>
      </c>
      <c r="E448" s="105">
        <v>2</v>
      </c>
      <c r="F448" s="108">
        <v>4954.9333333333325</v>
      </c>
      <c r="G448" s="109">
        <v>2792.5347709427874</v>
      </c>
      <c r="H448" s="109">
        <v>27.925347709427875</v>
      </c>
      <c r="I448" s="110">
        <v>2820.4601186522154</v>
      </c>
      <c r="J448" s="110">
        <v>2820.4601186522154</v>
      </c>
      <c r="K448" s="110">
        <v>0</v>
      </c>
      <c r="L448" s="110">
        <v>9909.866666666665</v>
      </c>
    </row>
    <row r="449" spans="1:12" ht="12" customHeight="1" x14ac:dyDescent="0.2">
      <c r="A449" s="9"/>
      <c r="B449" s="105">
        <v>444</v>
      </c>
      <c r="C449" s="112" t="s">
        <v>2482</v>
      </c>
      <c r="D449" s="107" t="s">
        <v>8197</v>
      </c>
      <c r="E449" s="105">
        <v>2</v>
      </c>
      <c r="F449" s="108">
        <v>5175.0476190476184</v>
      </c>
      <c r="G449" s="109">
        <v>3014.5878363482939</v>
      </c>
      <c r="H449" s="109">
        <v>30.145878363482939</v>
      </c>
      <c r="I449" s="110">
        <v>3044.7337147117769</v>
      </c>
      <c r="J449" s="110">
        <v>3044.7337147117769</v>
      </c>
      <c r="K449" s="110">
        <v>0</v>
      </c>
      <c r="L449" s="110">
        <v>10350.095238095237</v>
      </c>
    </row>
    <row r="450" spans="1:12" ht="12" customHeight="1" x14ac:dyDescent="0.2">
      <c r="A450" s="9"/>
      <c r="B450" s="105">
        <v>445</v>
      </c>
      <c r="C450" s="112" t="s">
        <v>2483</v>
      </c>
      <c r="D450" s="107" t="s">
        <v>8199</v>
      </c>
      <c r="E450" s="105">
        <v>1</v>
      </c>
      <c r="F450" s="108">
        <v>4954.9333333333325</v>
      </c>
      <c r="G450" s="109">
        <v>2792.5347709427874</v>
      </c>
      <c r="H450" s="109">
        <v>27.925347709427875</v>
      </c>
      <c r="I450" s="110">
        <v>2820.4601186522154</v>
      </c>
      <c r="J450" s="110">
        <v>2820.4601186522154</v>
      </c>
      <c r="K450" s="110">
        <v>0</v>
      </c>
      <c r="L450" s="110">
        <v>4954.9333333333325</v>
      </c>
    </row>
    <row r="451" spans="1:12" ht="12" customHeight="1" x14ac:dyDescent="0.2">
      <c r="A451" s="9"/>
      <c r="B451" s="105">
        <v>446</v>
      </c>
      <c r="C451" s="112" t="s">
        <v>2484</v>
      </c>
      <c r="D451" s="107" t="s">
        <v>8189</v>
      </c>
      <c r="E451" s="105">
        <v>1</v>
      </c>
      <c r="F451" s="108">
        <v>5009.9619047619035</v>
      </c>
      <c r="G451" s="109">
        <v>2848.0480372941634</v>
      </c>
      <c r="H451" s="109">
        <v>28.480480372941635</v>
      </c>
      <c r="I451" s="110">
        <v>2876.528517667105</v>
      </c>
      <c r="J451" s="110">
        <v>2876.528517667105</v>
      </c>
      <c r="K451" s="110">
        <v>0</v>
      </c>
      <c r="L451" s="110">
        <v>5009.9619047619035</v>
      </c>
    </row>
    <row r="452" spans="1:12" ht="12" customHeight="1" x14ac:dyDescent="0.2">
      <c r="A452" s="9"/>
      <c r="B452" s="105">
        <v>447</v>
      </c>
      <c r="C452" s="112" t="s">
        <v>2485</v>
      </c>
      <c r="D452" s="107" t="s">
        <v>8189</v>
      </c>
      <c r="E452" s="105">
        <v>2</v>
      </c>
      <c r="F452" s="108">
        <v>5009.9619047619035</v>
      </c>
      <c r="G452" s="109">
        <v>2848.0480372941634</v>
      </c>
      <c r="H452" s="109">
        <v>28.480480372941635</v>
      </c>
      <c r="I452" s="110">
        <v>2876.528517667105</v>
      </c>
      <c r="J452" s="110">
        <v>2876.528517667105</v>
      </c>
      <c r="K452" s="110">
        <v>0</v>
      </c>
      <c r="L452" s="110">
        <v>10019.923809523807</v>
      </c>
    </row>
    <row r="453" spans="1:12" ht="12" customHeight="1" x14ac:dyDescent="0.2">
      <c r="A453" s="9"/>
      <c r="B453" s="105">
        <v>448</v>
      </c>
      <c r="C453" s="112" t="s">
        <v>2486</v>
      </c>
      <c r="D453" s="107" t="s">
        <v>8198</v>
      </c>
      <c r="E453" s="105">
        <v>2</v>
      </c>
      <c r="F453" s="108">
        <v>5064.9904761904754</v>
      </c>
      <c r="G453" s="109">
        <v>2903.5613036455402</v>
      </c>
      <c r="H453" s="109">
        <v>29.035613036455402</v>
      </c>
      <c r="I453" s="110">
        <v>2932.5969166819955</v>
      </c>
      <c r="J453" s="110">
        <v>2932.5969166819955</v>
      </c>
      <c r="K453" s="110">
        <v>0</v>
      </c>
      <c r="L453" s="110">
        <v>10129.980952380951</v>
      </c>
    </row>
    <row r="454" spans="1:12" ht="12" customHeight="1" x14ac:dyDescent="0.2">
      <c r="A454" s="9"/>
      <c r="B454" s="105">
        <v>449</v>
      </c>
      <c r="C454" s="112" t="s">
        <v>2487</v>
      </c>
      <c r="D454" s="107" t="s">
        <v>8227</v>
      </c>
      <c r="E454" s="105">
        <v>1</v>
      </c>
      <c r="F454" s="108">
        <v>2772</v>
      </c>
      <c r="G454" s="109">
        <v>590.37403126360323</v>
      </c>
      <c r="H454" s="109">
        <v>5.9037403126360326</v>
      </c>
      <c r="I454" s="110">
        <v>596.27777157623927</v>
      </c>
      <c r="J454" s="110">
        <v>596.27777157623927</v>
      </c>
      <c r="K454" s="110">
        <v>0</v>
      </c>
      <c r="L454" s="110">
        <v>2772</v>
      </c>
    </row>
    <row r="455" spans="1:12" ht="12" customHeight="1" x14ac:dyDescent="0.2">
      <c r="A455" s="9"/>
      <c r="B455" s="105">
        <v>450</v>
      </c>
      <c r="C455" s="112" t="s">
        <v>2488</v>
      </c>
      <c r="D455" s="107" t="s">
        <v>8227</v>
      </c>
      <c r="E455" s="105">
        <v>1</v>
      </c>
      <c r="F455" s="108">
        <v>2772</v>
      </c>
      <c r="G455" s="109">
        <v>590.37403126360323</v>
      </c>
      <c r="H455" s="109">
        <v>5.9037403126360326</v>
      </c>
      <c r="I455" s="110">
        <v>596.27777157623927</v>
      </c>
      <c r="J455" s="110">
        <v>596.27777157623927</v>
      </c>
      <c r="K455" s="110">
        <v>0</v>
      </c>
      <c r="L455" s="110">
        <v>2772</v>
      </c>
    </row>
    <row r="456" spans="1:12" ht="12" customHeight="1" x14ac:dyDescent="0.2">
      <c r="A456" s="9"/>
      <c r="B456" s="105">
        <v>451</v>
      </c>
      <c r="C456" s="112" t="s">
        <v>2489</v>
      </c>
      <c r="D456" s="107" t="s">
        <v>8227</v>
      </c>
      <c r="E456" s="105">
        <v>1</v>
      </c>
      <c r="F456" s="108">
        <v>2772</v>
      </c>
      <c r="G456" s="109">
        <v>590.37403126360323</v>
      </c>
      <c r="H456" s="109">
        <v>5.9037403126360326</v>
      </c>
      <c r="I456" s="110">
        <v>596.27777157623927</v>
      </c>
      <c r="J456" s="110">
        <v>596.27777157623927</v>
      </c>
      <c r="K456" s="110">
        <v>0</v>
      </c>
      <c r="L456" s="110">
        <v>2772</v>
      </c>
    </row>
    <row r="457" spans="1:12" ht="12" customHeight="1" x14ac:dyDescent="0.2">
      <c r="A457" s="9"/>
      <c r="B457" s="105">
        <v>452</v>
      </c>
      <c r="C457" s="112" t="s">
        <v>2490</v>
      </c>
      <c r="D457" s="107" t="s">
        <v>8227</v>
      </c>
      <c r="E457" s="105">
        <v>1</v>
      </c>
      <c r="F457" s="108">
        <v>2772</v>
      </c>
      <c r="G457" s="109">
        <v>590.37403126360323</v>
      </c>
      <c r="H457" s="109">
        <v>5.9037403126360326</v>
      </c>
      <c r="I457" s="110">
        <v>596.27777157623927</v>
      </c>
      <c r="J457" s="110">
        <v>596.27777157623927</v>
      </c>
      <c r="K457" s="110">
        <v>0</v>
      </c>
      <c r="L457" s="110">
        <v>2772</v>
      </c>
    </row>
    <row r="458" spans="1:12" ht="12" customHeight="1" x14ac:dyDescent="0.2">
      <c r="A458" s="9"/>
      <c r="B458" s="105">
        <v>453</v>
      </c>
      <c r="C458" s="112" t="s">
        <v>2491</v>
      </c>
      <c r="D458" s="107" t="s">
        <v>8227</v>
      </c>
      <c r="E458" s="105">
        <v>1</v>
      </c>
      <c r="F458" s="108">
        <v>2772</v>
      </c>
      <c r="G458" s="109">
        <v>590.37403126360323</v>
      </c>
      <c r="H458" s="109">
        <v>5.9037403126360326</v>
      </c>
      <c r="I458" s="110">
        <v>596.27777157623927</v>
      </c>
      <c r="J458" s="110">
        <v>596.27777157623927</v>
      </c>
      <c r="K458" s="110">
        <v>0</v>
      </c>
      <c r="L458" s="110">
        <v>2772</v>
      </c>
    </row>
    <row r="459" spans="1:12" ht="12" customHeight="1" x14ac:dyDescent="0.2">
      <c r="A459" s="9"/>
      <c r="B459" s="105">
        <v>454</v>
      </c>
      <c r="C459" s="112" t="s">
        <v>2492</v>
      </c>
      <c r="D459" s="107" t="s">
        <v>8226</v>
      </c>
      <c r="E459" s="105">
        <v>1</v>
      </c>
      <c r="F459" s="108">
        <v>2849</v>
      </c>
      <c r="G459" s="109">
        <v>668.05225183315679</v>
      </c>
      <c r="H459" s="109">
        <v>6.6805225183315677</v>
      </c>
      <c r="I459" s="110">
        <v>674.73277435148839</v>
      </c>
      <c r="J459" s="110">
        <v>674.73277435148839</v>
      </c>
      <c r="K459" s="110">
        <v>0</v>
      </c>
      <c r="L459" s="110">
        <v>2849</v>
      </c>
    </row>
    <row r="460" spans="1:12" ht="12" customHeight="1" x14ac:dyDescent="0.2">
      <c r="A460" s="9"/>
      <c r="B460" s="105">
        <v>455</v>
      </c>
      <c r="C460" s="112" t="s">
        <v>2493</v>
      </c>
      <c r="D460" s="107" t="s">
        <v>8226</v>
      </c>
      <c r="E460" s="105">
        <v>1</v>
      </c>
      <c r="F460" s="108">
        <v>2849</v>
      </c>
      <c r="G460" s="109">
        <v>668.05225183315679</v>
      </c>
      <c r="H460" s="109">
        <v>6.6805225183315677</v>
      </c>
      <c r="I460" s="110">
        <v>674.73277435148839</v>
      </c>
      <c r="J460" s="110">
        <v>674.73277435148839</v>
      </c>
      <c r="K460" s="110">
        <v>0</v>
      </c>
      <c r="L460" s="110">
        <v>2849</v>
      </c>
    </row>
    <row r="461" spans="1:12" ht="12" customHeight="1" x14ac:dyDescent="0.2">
      <c r="A461" s="9"/>
      <c r="B461" s="105">
        <v>456</v>
      </c>
      <c r="C461" s="112" t="s">
        <v>2494</v>
      </c>
      <c r="D461" s="107" t="s">
        <v>8224</v>
      </c>
      <c r="E461" s="105">
        <v>1</v>
      </c>
      <c r="F461" s="108">
        <v>3003</v>
      </c>
      <c r="G461" s="109">
        <v>823.40869297226345</v>
      </c>
      <c r="H461" s="109">
        <v>8.2340869297226345</v>
      </c>
      <c r="I461" s="110">
        <v>831.64277990198605</v>
      </c>
      <c r="J461" s="110">
        <v>831.64277990198605</v>
      </c>
      <c r="K461" s="110">
        <v>0</v>
      </c>
      <c r="L461" s="110">
        <v>3003</v>
      </c>
    </row>
    <row r="462" spans="1:12" ht="12" customHeight="1" x14ac:dyDescent="0.2">
      <c r="A462" s="9"/>
      <c r="B462" s="105">
        <v>457</v>
      </c>
      <c r="C462" s="112" t="s">
        <v>2495</v>
      </c>
      <c r="D462" s="107" t="s">
        <v>8227</v>
      </c>
      <c r="E462" s="105">
        <v>1</v>
      </c>
      <c r="F462" s="108">
        <v>2772</v>
      </c>
      <c r="G462" s="109">
        <v>590.37403126360323</v>
      </c>
      <c r="H462" s="109">
        <v>5.9037403126360326</v>
      </c>
      <c r="I462" s="110">
        <v>596.27777157623927</v>
      </c>
      <c r="J462" s="110">
        <v>596.27777157623927</v>
      </c>
      <c r="K462" s="110">
        <v>0</v>
      </c>
      <c r="L462" s="110">
        <v>2772</v>
      </c>
    </row>
    <row r="463" spans="1:12" ht="12" customHeight="1" x14ac:dyDescent="0.2">
      <c r="A463" s="9"/>
      <c r="B463" s="105">
        <v>458</v>
      </c>
      <c r="C463" s="112" t="s">
        <v>2496</v>
      </c>
      <c r="D463" s="107" t="s">
        <v>8225</v>
      </c>
      <c r="E463" s="105">
        <v>1</v>
      </c>
      <c r="F463" s="108">
        <v>2926</v>
      </c>
      <c r="G463" s="109">
        <v>745.73047240270989</v>
      </c>
      <c r="H463" s="109">
        <v>7.4573047240270993</v>
      </c>
      <c r="I463" s="110">
        <v>753.18777712673705</v>
      </c>
      <c r="J463" s="110">
        <v>753.18777712673705</v>
      </c>
      <c r="K463" s="110">
        <v>0</v>
      </c>
      <c r="L463" s="110">
        <v>2926</v>
      </c>
    </row>
    <row r="464" spans="1:12" ht="12" customHeight="1" x14ac:dyDescent="0.2">
      <c r="A464" s="9"/>
      <c r="B464" s="105">
        <v>459</v>
      </c>
      <c r="C464" s="112" t="s">
        <v>2497</v>
      </c>
      <c r="D464" s="107" t="s">
        <v>8223</v>
      </c>
      <c r="E464" s="105">
        <v>1</v>
      </c>
      <c r="F464" s="108">
        <v>3080</v>
      </c>
      <c r="G464" s="109">
        <v>901.08691354181701</v>
      </c>
      <c r="H464" s="109">
        <v>9.0108691354181705</v>
      </c>
      <c r="I464" s="110">
        <v>910.09778267723516</v>
      </c>
      <c r="J464" s="110">
        <v>910.09778267723516</v>
      </c>
      <c r="K464" s="110">
        <v>0</v>
      </c>
      <c r="L464" s="110">
        <v>3080</v>
      </c>
    </row>
    <row r="465" spans="1:12" ht="12" customHeight="1" x14ac:dyDescent="0.2">
      <c r="A465" s="9"/>
      <c r="B465" s="105">
        <v>460</v>
      </c>
      <c r="C465" s="112" t="s">
        <v>2498</v>
      </c>
      <c r="D465" s="107" t="s">
        <v>8221</v>
      </c>
      <c r="E465" s="105">
        <v>1</v>
      </c>
      <c r="F465" s="108">
        <v>3255.5</v>
      </c>
      <c r="G465" s="109">
        <v>1078.1327279568382</v>
      </c>
      <c r="H465" s="109">
        <v>10.781327279568382</v>
      </c>
      <c r="I465" s="110">
        <v>1088.9140552364065</v>
      </c>
      <c r="J465" s="110">
        <v>1088.9140552364065</v>
      </c>
      <c r="K465" s="110">
        <v>0</v>
      </c>
      <c r="L465" s="110">
        <v>3255.5</v>
      </c>
    </row>
    <row r="466" spans="1:12" ht="12" customHeight="1" x14ac:dyDescent="0.2">
      <c r="A466" s="9"/>
      <c r="B466" s="105">
        <v>461</v>
      </c>
      <c r="C466" s="112" t="s">
        <v>2499</v>
      </c>
      <c r="D466" s="107" t="s">
        <v>8227</v>
      </c>
      <c r="E466" s="105">
        <v>1</v>
      </c>
      <c r="F466" s="108">
        <v>2772</v>
      </c>
      <c r="G466" s="109">
        <v>590.37403126360323</v>
      </c>
      <c r="H466" s="109">
        <v>5.9037403126360326</v>
      </c>
      <c r="I466" s="110">
        <v>596.27777157623927</v>
      </c>
      <c r="J466" s="110">
        <v>596.27777157623927</v>
      </c>
      <c r="K466" s="110">
        <v>0</v>
      </c>
      <c r="L466" s="110">
        <v>2772</v>
      </c>
    </row>
    <row r="467" spans="1:12" ht="12" customHeight="1" x14ac:dyDescent="0.2">
      <c r="A467" s="9"/>
      <c r="B467" s="105">
        <v>462</v>
      </c>
      <c r="C467" s="112" t="s">
        <v>2500</v>
      </c>
      <c r="D467" s="107" t="s">
        <v>8222</v>
      </c>
      <c r="E467" s="105">
        <v>1</v>
      </c>
      <c r="F467" s="108">
        <v>3200</v>
      </c>
      <c r="G467" s="109">
        <v>1022.1438806631991</v>
      </c>
      <c r="H467" s="109">
        <v>10.221438806631991</v>
      </c>
      <c r="I467" s="110">
        <v>1032.3653194698311</v>
      </c>
      <c r="J467" s="110">
        <v>1032.3653194698311</v>
      </c>
      <c r="K467" s="110">
        <v>0</v>
      </c>
      <c r="L467" s="110">
        <v>3200</v>
      </c>
    </row>
    <row r="468" spans="1:12" ht="12" customHeight="1" x14ac:dyDescent="0.2">
      <c r="A468" s="9"/>
      <c r="B468" s="105">
        <v>463</v>
      </c>
      <c r="C468" s="112" t="s">
        <v>2501</v>
      </c>
      <c r="D468" s="107" t="s">
        <v>8221</v>
      </c>
      <c r="E468" s="105">
        <v>1</v>
      </c>
      <c r="F468" s="108">
        <v>3255.5</v>
      </c>
      <c r="G468" s="109">
        <v>1078.1327279568382</v>
      </c>
      <c r="H468" s="109">
        <v>10.781327279568382</v>
      </c>
      <c r="I468" s="110">
        <v>1088.9140552364065</v>
      </c>
      <c r="J468" s="110">
        <v>1088.9140552364065</v>
      </c>
      <c r="K468" s="110">
        <v>0</v>
      </c>
      <c r="L468" s="110">
        <v>3255.5</v>
      </c>
    </row>
    <row r="469" spans="1:12" ht="12" customHeight="1" x14ac:dyDescent="0.2">
      <c r="A469" s="9"/>
      <c r="B469" s="105">
        <v>464</v>
      </c>
      <c r="C469" s="112" t="s">
        <v>2502</v>
      </c>
      <c r="D469" s="107" t="s">
        <v>8220</v>
      </c>
      <c r="E469" s="105">
        <v>1</v>
      </c>
      <c r="F469" s="108">
        <v>3513.0508658008657</v>
      </c>
      <c r="G469" s="109">
        <v>1337.9521170679955</v>
      </c>
      <c r="H469" s="109">
        <v>13.379521170679954</v>
      </c>
      <c r="I469" s="110">
        <v>1351.3316382386754</v>
      </c>
      <c r="J469" s="110">
        <v>1351.3316382386754</v>
      </c>
      <c r="K469" s="110">
        <v>0</v>
      </c>
      <c r="L469" s="110">
        <v>3513.0508658008657</v>
      </c>
    </row>
    <row r="470" spans="1:12" ht="12" customHeight="1" x14ac:dyDescent="0.2">
      <c r="A470" s="9"/>
      <c r="B470" s="105">
        <v>465</v>
      </c>
      <c r="C470" s="112" t="s">
        <v>2503</v>
      </c>
      <c r="D470" s="107" t="s">
        <v>8227</v>
      </c>
      <c r="E470" s="105">
        <v>1</v>
      </c>
      <c r="F470" s="108">
        <v>2772</v>
      </c>
      <c r="G470" s="109">
        <v>590.37403126360323</v>
      </c>
      <c r="H470" s="109">
        <v>5.9037403126360326</v>
      </c>
      <c r="I470" s="110">
        <v>596.27777157623927</v>
      </c>
      <c r="J470" s="110">
        <v>596.27777157623927</v>
      </c>
      <c r="K470" s="110">
        <v>0</v>
      </c>
      <c r="L470" s="110">
        <v>2772</v>
      </c>
    </row>
    <row r="471" spans="1:12" ht="12" customHeight="1" x14ac:dyDescent="0.2">
      <c r="A471" s="9"/>
      <c r="B471" s="105">
        <v>466</v>
      </c>
      <c r="C471" s="112" t="s">
        <v>2504</v>
      </c>
      <c r="D471" s="107" t="s">
        <v>8223</v>
      </c>
      <c r="E471" s="105">
        <v>1</v>
      </c>
      <c r="F471" s="108">
        <v>3080</v>
      </c>
      <c r="G471" s="109">
        <v>901.08691354181701</v>
      </c>
      <c r="H471" s="109">
        <v>9.0108691354181705</v>
      </c>
      <c r="I471" s="110">
        <v>910.09778267723516</v>
      </c>
      <c r="J471" s="110">
        <v>910.09778267723516</v>
      </c>
      <c r="K471" s="110">
        <v>0</v>
      </c>
      <c r="L471" s="110">
        <v>3080</v>
      </c>
    </row>
    <row r="472" spans="1:12" ht="12" customHeight="1" x14ac:dyDescent="0.2">
      <c r="A472" s="9"/>
      <c r="B472" s="105">
        <v>467</v>
      </c>
      <c r="C472" s="112" t="s">
        <v>2505</v>
      </c>
      <c r="D472" s="107" t="s">
        <v>8221</v>
      </c>
      <c r="E472" s="105">
        <v>1</v>
      </c>
      <c r="F472" s="108">
        <v>3255.5</v>
      </c>
      <c r="G472" s="109">
        <v>1078.1327279568382</v>
      </c>
      <c r="H472" s="109">
        <v>10.781327279568382</v>
      </c>
      <c r="I472" s="110">
        <v>1088.9140552364065</v>
      </c>
      <c r="J472" s="110">
        <v>1088.9140552364065</v>
      </c>
      <c r="K472" s="110">
        <v>0</v>
      </c>
      <c r="L472" s="110">
        <v>3255.5</v>
      </c>
    </row>
    <row r="473" spans="1:12" ht="12" customHeight="1" x14ac:dyDescent="0.2">
      <c r="A473" s="9"/>
      <c r="B473" s="105">
        <v>468</v>
      </c>
      <c r="C473" s="112" t="s">
        <v>2506</v>
      </c>
      <c r="D473" s="107" t="s">
        <v>8222</v>
      </c>
      <c r="E473" s="105">
        <v>1</v>
      </c>
      <c r="F473" s="108">
        <v>3200</v>
      </c>
      <c r="G473" s="109">
        <v>1022.1438806631991</v>
      </c>
      <c r="H473" s="109">
        <v>10.221438806631991</v>
      </c>
      <c r="I473" s="110">
        <v>1032.3653194698311</v>
      </c>
      <c r="J473" s="110">
        <v>1032.3653194698311</v>
      </c>
      <c r="K473" s="110">
        <v>0</v>
      </c>
      <c r="L473" s="110">
        <v>3200</v>
      </c>
    </row>
    <row r="474" spans="1:12" ht="12" customHeight="1" x14ac:dyDescent="0.2">
      <c r="A474" s="9"/>
      <c r="B474" s="105">
        <v>469</v>
      </c>
      <c r="C474" s="112" t="s">
        <v>2507</v>
      </c>
      <c r="D474" s="107" t="s">
        <v>8227</v>
      </c>
      <c r="E474" s="105">
        <v>1</v>
      </c>
      <c r="F474" s="108">
        <v>2772</v>
      </c>
      <c r="G474" s="109">
        <v>590.37403126360323</v>
      </c>
      <c r="H474" s="109">
        <v>5.9037403126360326</v>
      </c>
      <c r="I474" s="110">
        <v>596.27777157623927</v>
      </c>
      <c r="J474" s="110">
        <v>596.27777157623927</v>
      </c>
      <c r="K474" s="110">
        <v>0</v>
      </c>
      <c r="L474" s="110">
        <v>2772</v>
      </c>
    </row>
    <row r="475" spans="1:12" ht="12" customHeight="1" x14ac:dyDescent="0.2">
      <c r="A475" s="9"/>
      <c r="B475" s="105">
        <v>470</v>
      </c>
      <c r="C475" s="112" t="s">
        <v>2508</v>
      </c>
      <c r="D475" s="107" t="s">
        <v>8227</v>
      </c>
      <c r="E475" s="105">
        <v>2</v>
      </c>
      <c r="F475" s="108">
        <v>2772</v>
      </c>
      <c r="G475" s="109">
        <v>590.37403126360323</v>
      </c>
      <c r="H475" s="109">
        <v>5.9037403126360326</v>
      </c>
      <c r="I475" s="110">
        <v>596.27777157623927</v>
      </c>
      <c r="J475" s="110">
        <v>596.27777157623927</v>
      </c>
      <c r="K475" s="110">
        <v>0</v>
      </c>
      <c r="L475" s="110">
        <v>5544</v>
      </c>
    </row>
    <row r="476" spans="1:12" ht="12" customHeight="1" x14ac:dyDescent="0.2">
      <c r="A476" s="9"/>
      <c r="B476" s="105">
        <v>471</v>
      </c>
      <c r="C476" s="112" t="s">
        <v>2509</v>
      </c>
      <c r="D476" s="107" t="s">
        <v>8226</v>
      </c>
      <c r="E476" s="105">
        <v>2</v>
      </c>
      <c r="F476" s="108">
        <v>2849</v>
      </c>
      <c r="G476" s="109">
        <v>668.05225183315679</v>
      </c>
      <c r="H476" s="109">
        <v>6.6805225183315677</v>
      </c>
      <c r="I476" s="110">
        <v>674.73277435148839</v>
      </c>
      <c r="J476" s="110">
        <v>674.73277435148839</v>
      </c>
      <c r="K476" s="110">
        <v>0</v>
      </c>
      <c r="L476" s="110">
        <v>5698</v>
      </c>
    </row>
    <row r="477" spans="1:12" ht="12" customHeight="1" x14ac:dyDescent="0.2">
      <c r="A477" s="9"/>
      <c r="B477" s="105">
        <v>472</v>
      </c>
      <c r="C477" s="112" t="s">
        <v>2510</v>
      </c>
      <c r="D477" s="107" t="s">
        <v>8225</v>
      </c>
      <c r="E477" s="105">
        <v>2</v>
      </c>
      <c r="F477" s="108">
        <v>2926</v>
      </c>
      <c r="G477" s="109">
        <v>745.73047240270989</v>
      </c>
      <c r="H477" s="109">
        <v>7.4573047240270993</v>
      </c>
      <c r="I477" s="110">
        <v>753.18777712673705</v>
      </c>
      <c r="J477" s="110">
        <v>753.18777712673705</v>
      </c>
      <c r="K477" s="110">
        <v>0</v>
      </c>
      <c r="L477" s="110">
        <v>5852</v>
      </c>
    </row>
    <row r="478" spans="1:12" ht="12" customHeight="1" x14ac:dyDescent="0.2">
      <c r="A478" s="9"/>
      <c r="B478" s="105">
        <v>473</v>
      </c>
      <c r="C478" s="112" t="s">
        <v>2511</v>
      </c>
      <c r="D478" s="107" t="s">
        <v>8226</v>
      </c>
      <c r="E478" s="105">
        <v>1</v>
      </c>
      <c r="F478" s="108">
        <v>2849</v>
      </c>
      <c r="G478" s="109">
        <v>668.05225183315679</v>
      </c>
      <c r="H478" s="109">
        <v>6.6805225183315677</v>
      </c>
      <c r="I478" s="110">
        <v>674.73277435148839</v>
      </c>
      <c r="J478" s="110">
        <v>674.73277435148839</v>
      </c>
      <c r="K478" s="110">
        <v>0</v>
      </c>
      <c r="L478" s="110">
        <v>2849</v>
      </c>
    </row>
    <row r="479" spans="1:12" ht="12" customHeight="1" x14ac:dyDescent="0.2">
      <c r="A479" s="9"/>
      <c r="B479" s="105">
        <v>474</v>
      </c>
      <c r="C479" s="112" t="s">
        <v>2512</v>
      </c>
      <c r="D479" s="107" t="s">
        <v>8226</v>
      </c>
      <c r="E479" s="105">
        <v>2</v>
      </c>
      <c r="F479" s="108">
        <v>2849</v>
      </c>
      <c r="G479" s="109">
        <v>668.05225183315679</v>
      </c>
      <c r="H479" s="109">
        <v>6.6805225183315677</v>
      </c>
      <c r="I479" s="110">
        <v>674.73277435148839</v>
      </c>
      <c r="J479" s="110">
        <v>674.73277435148839</v>
      </c>
      <c r="K479" s="110">
        <v>0</v>
      </c>
      <c r="L479" s="110">
        <v>5698</v>
      </c>
    </row>
    <row r="480" spans="1:12" ht="12" customHeight="1" x14ac:dyDescent="0.2">
      <c r="A480" s="9"/>
      <c r="B480" s="105">
        <v>475</v>
      </c>
      <c r="C480" s="112" t="s">
        <v>2513</v>
      </c>
      <c r="D480" s="107" t="s">
        <v>8224</v>
      </c>
      <c r="E480" s="105">
        <v>2</v>
      </c>
      <c r="F480" s="108">
        <v>3003</v>
      </c>
      <c r="G480" s="109">
        <v>823.40869297226345</v>
      </c>
      <c r="H480" s="109">
        <v>8.2340869297226345</v>
      </c>
      <c r="I480" s="110">
        <v>831.64277990198605</v>
      </c>
      <c r="J480" s="110">
        <v>831.64277990198605</v>
      </c>
      <c r="K480" s="110">
        <v>0</v>
      </c>
      <c r="L480" s="110">
        <v>6006</v>
      </c>
    </row>
    <row r="481" spans="1:12" ht="12" customHeight="1" x14ac:dyDescent="0.2">
      <c r="A481" s="9"/>
      <c r="B481" s="105">
        <v>476</v>
      </c>
      <c r="C481" s="112" t="s">
        <v>2514</v>
      </c>
      <c r="D481" s="107" t="s">
        <v>8222</v>
      </c>
      <c r="E481" s="105">
        <v>2</v>
      </c>
      <c r="F481" s="108">
        <v>3200</v>
      </c>
      <c r="G481" s="109">
        <v>1022.1438806631991</v>
      </c>
      <c r="H481" s="109">
        <v>10.221438806631991</v>
      </c>
      <c r="I481" s="110">
        <v>1032.3653194698311</v>
      </c>
      <c r="J481" s="110">
        <v>1032.3653194698311</v>
      </c>
      <c r="K481" s="110">
        <v>0</v>
      </c>
      <c r="L481" s="110">
        <v>6400</v>
      </c>
    </row>
    <row r="482" spans="1:12" ht="12" customHeight="1" x14ac:dyDescent="0.2">
      <c r="A482" s="9"/>
      <c r="B482" s="105">
        <v>477</v>
      </c>
      <c r="C482" s="112" t="s">
        <v>2515</v>
      </c>
      <c r="D482" s="107" t="s">
        <v>8226</v>
      </c>
      <c r="E482" s="105">
        <v>1</v>
      </c>
      <c r="F482" s="108">
        <v>2849</v>
      </c>
      <c r="G482" s="109">
        <v>668.05225183315679</v>
      </c>
      <c r="H482" s="109">
        <v>6.6805225183315677</v>
      </c>
      <c r="I482" s="110">
        <v>674.73277435148839</v>
      </c>
      <c r="J482" s="110">
        <v>674.73277435148839</v>
      </c>
      <c r="K482" s="110">
        <v>0</v>
      </c>
      <c r="L482" s="110">
        <v>2849</v>
      </c>
    </row>
    <row r="483" spans="1:12" ht="12" customHeight="1" x14ac:dyDescent="0.2">
      <c r="A483" s="9"/>
      <c r="B483" s="105">
        <v>478</v>
      </c>
      <c r="C483" s="112" t="s">
        <v>2516</v>
      </c>
      <c r="D483" s="107" t="s">
        <v>8224</v>
      </c>
      <c r="E483" s="105">
        <v>2</v>
      </c>
      <c r="F483" s="108">
        <v>3003</v>
      </c>
      <c r="G483" s="109">
        <v>823.40869297226345</v>
      </c>
      <c r="H483" s="109">
        <v>8.2340869297226345</v>
      </c>
      <c r="I483" s="110">
        <v>831.64277990198605</v>
      </c>
      <c r="J483" s="110">
        <v>831.64277990198605</v>
      </c>
      <c r="K483" s="110">
        <v>0</v>
      </c>
      <c r="L483" s="110">
        <v>6006</v>
      </c>
    </row>
    <row r="484" spans="1:12" ht="12" customHeight="1" x14ac:dyDescent="0.2">
      <c r="A484" s="9"/>
      <c r="B484" s="105">
        <v>479</v>
      </c>
      <c r="C484" s="112" t="s">
        <v>2517</v>
      </c>
      <c r="D484" s="107" t="s">
        <v>8223</v>
      </c>
      <c r="E484" s="105">
        <v>2</v>
      </c>
      <c r="F484" s="108">
        <v>3080</v>
      </c>
      <c r="G484" s="109">
        <v>901.08691354181701</v>
      </c>
      <c r="H484" s="109">
        <v>9.0108691354181705</v>
      </c>
      <c r="I484" s="110">
        <v>910.09778267723516</v>
      </c>
      <c r="J484" s="110">
        <v>910.09778267723516</v>
      </c>
      <c r="K484" s="110">
        <v>0</v>
      </c>
      <c r="L484" s="110">
        <v>6160</v>
      </c>
    </row>
    <row r="485" spans="1:12" ht="12" customHeight="1" x14ac:dyDescent="0.2">
      <c r="A485" s="9"/>
      <c r="B485" s="105">
        <v>480</v>
      </c>
      <c r="C485" s="112" t="s">
        <v>2518</v>
      </c>
      <c r="D485" s="107" t="s">
        <v>8221</v>
      </c>
      <c r="E485" s="105">
        <v>2</v>
      </c>
      <c r="F485" s="108">
        <v>3255.5</v>
      </c>
      <c r="G485" s="109">
        <v>1078.1327279568382</v>
      </c>
      <c r="H485" s="109">
        <v>10.781327279568382</v>
      </c>
      <c r="I485" s="110">
        <v>1088.9140552364065</v>
      </c>
      <c r="J485" s="110">
        <v>1088.9140552364065</v>
      </c>
      <c r="K485" s="110">
        <v>0</v>
      </c>
      <c r="L485" s="110">
        <v>6511</v>
      </c>
    </row>
    <row r="486" spans="1:12" ht="12" customHeight="1" x14ac:dyDescent="0.2">
      <c r="A486" s="9"/>
      <c r="B486" s="105">
        <v>481</v>
      </c>
      <c r="C486" s="112" t="s">
        <v>2519</v>
      </c>
      <c r="D486" s="107" t="s">
        <v>8224</v>
      </c>
      <c r="E486" s="105">
        <v>1</v>
      </c>
      <c r="F486" s="108">
        <v>3003</v>
      </c>
      <c r="G486" s="109">
        <v>823.40869297226345</v>
      </c>
      <c r="H486" s="109">
        <v>8.2340869297226345</v>
      </c>
      <c r="I486" s="110">
        <v>831.64277990198605</v>
      </c>
      <c r="J486" s="110">
        <v>831.64277990198605</v>
      </c>
      <c r="K486" s="110">
        <v>0</v>
      </c>
      <c r="L486" s="110">
        <v>3003</v>
      </c>
    </row>
    <row r="487" spans="1:12" ht="12" customHeight="1" x14ac:dyDescent="0.2">
      <c r="A487" s="9"/>
      <c r="B487" s="105">
        <v>482</v>
      </c>
      <c r="C487" s="112" t="s">
        <v>2520</v>
      </c>
      <c r="D487" s="107" t="s">
        <v>8222</v>
      </c>
      <c r="E487" s="105">
        <v>2</v>
      </c>
      <c r="F487" s="108">
        <v>3200</v>
      </c>
      <c r="G487" s="109">
        <v>1022.1438806631991</v>
      </c>
      <c r="H487" s="109">
        <v>10.221438806631991</v>
      </c>
      <c r="I487" s="110">
        <v>1032.3653194698311</v>
      </c>
      <c r="J487" s="110">
        <v>1032.3653194698311</v>
      </c>
      <c r="K487" s="110">
        <v>0</v>
      </c>
      <c r="L487" s="110">
        <v>6400</v>
      </c>
    </row>
    <row r="488" spans="1:12" ht="12" customHeight="1" x14ac:dyDescent="0.2">
      <c r="A488" s="9"/>
      <c r="B488" s="105">
        <v>483</v>
      </c>
      <c r="C488" s="112" t="s">
        <v>2521</v>
      </c>
      <c r="D488" s="107" t="s">
        <v>8221</v>
      </c>
      <c r="E488" s="105">
        <v>2</v>
      </c>
      <c r="F488" s="108">
        <v>3255.5</v>
      </c>
      <c r="G488" s="109">
        <v>1078.1327279568382</v>
      </c>
      <c r="H488" s="109">
        <v>10.781327279568382</v>
      </c>
      <c r="I488" s="110">
        <v>1088.9140552364065</v>
      </c>
      <c r="J488" s="110">
        <v>1088.9140552364065</v>
      </c>
      <c r="K488" s="110">
        <v>0</v>
      </c>
      <c r="L488" s="110">
        <v>6511</v>
      </c>
    </row>
    <row r="489" spans="1:12" ht="12" customHeight="1" x14ac:dyDescent="0.2">
      <c r="A489" s="9"/>
      <c r="B489" s="105">
        <v>484</v>
      </c>
      <c r="C489" s="112" t="s">
        <v>2522</v>
      </c>
      <c r="D489" s="107" t="s">
        <v>8220</v>
      </c>
      <c r="E489" s="105">
        <v>2</v>
      </c>
      <c r="F489" s="108">
        <v>3513.0508658008657</v>
      </c>
      <c r="G489" s="109">
        <v>1337.9521170679955</v>
      </c>
      <c r="H489" s="109">
        <v>13.379521170679954</v>
      </c>
      <c r="I489" s="110">
        <v>1351.3316382386754</v>
      </c>
      <c r="J489" s="110">
        <v>1351.3316382386754</v>
      </c>
      <c r="K489" s="110">
        <v>0</v>
      </c>
      <c r="L489" s="110">
        <v>7026.1017316017314</v>
      </c>
    </row>
    <row r="490" spans="1:12" ht="12" customHeight="1" x14ac:dyDescent="0.2">
      <c r="A490" s="9"/>
      <c r="B490" s="105">
        <v>485</v>
      </c>
      <c r="C490" s="112" t="s">
        <v>2523</v>
      </c>
      <c r="D490" s="107" t="s">
        <v>8223</v>
      </c>
      <c r="E490" s="105">
        <v>1</v>
      </c>
      <c r="F490" s="108">
        <v>3080</v>
      </c>
      <c r="G490" s="109">
        <v>901.08691354181701</v>
      </c>
      <c r="H490" s="109">
        <v>9.0108691354181705</v>
      </c>
      <c r="I490" s="110">
        <v>910.09778267723516</v>
      </c>
      <c r="J490" s="110">
        <v>910.09778267723516</v>
      </c>
      <c r="K490" s="110">
        <v>0</v>
      </c>
      <c r="L490" s="110">
        <v>3080</v>
      </c>
    </row>
    <row r="491" spans="1:12" ht="12" customHeight="1" x14ac:dyDescent="0.2">
      <c r="A491" s="9"/>
      <c r="B491" s="105">
        <v>486</v>
      </c>
      <c r="C491" s="112" t="s">
        <v>2524</v>
      </c>
      <c r="D491" s="107" t="s">
        <v>8225</v>
      </c>
      <c r="E491" s="105">
        <v>2</v>
      </c>
      <c r="F491" s="108">
        <v>2926</v>
      </c>
      <c r="G491" s="109">
        <v>745.73047240270989</v>
      </c>
      <c r="H491" s="109">
        <v>7.4573047240270993</v>
      </c>
      <c r="I491" s="110">
        <v>753.18777712673705</v>
      </c>
      <c r="J491" s="110">
        <v>753.18777712673705</v>
      </c>
      <c r="K491" s="110">
        <v>0</v>
      </c>
      <c r="L491" s="110">
        <v>5852</v>
      </c>
    </row>
    <row r="492" spans="1:12" ht="12" customHeight="1" x14ac:dyDescent="0.2">
      <c r="A492" s="9"/>
      <c r="B492" s="105">
        <v>487</v>
      </c>
      <c r="C492" s="112" t="s">
        <v>2525</v>
      </c>
      <c r="D492" s="107" t="s">
        <v>8227</v>
      </c>
      <c r="E492" s="105">
        <v>2</v>
      </c>
      <c r="F492" s="108">
        <v>2772</v>
      </c>
      <c r="G492" s="109">
        <v>590.37403126360323</v>
      </c>
      <c r="H492" s="109">
        <v>5.9037403126360326</v>
      </c>
      <c r="I492" s="110">
        <v>596.27777157623927</v>
      </c>
      <c r="J492" s="110">
        <v>596.27777157623927</v>
      </c>
      <c r="K492" s="110">
        <v>0</v>
      </c>
      <c r="L492" s="110">
        <v>5544</v>
      </c>
    </row>
    <row r="493" spans="1:12" ht="12" customHeight="1" x14ac:dyDescent="0.2">
      <c r="A493" s="9"/>
      <c r="B493" s="105">
        <v>488</v>
      </c>
      <c r="C493" s="112" t="s">
        <v>2526</v>
      </c>
      <c r="D493" s="107" t="s">
        <v>8226</v>
      </c>
      <c r="E493" s="105">
        <v>2</v>
      </c>
      <c r="F493" s="108">
        <v>2849</v>
      </c>
      <c r="G493" s="109">
        <v>668.05225183315679</v>
      </c>
      <c r="H493" s="109">
        <v>6.6805225183315677</v>
      </c>
      <c r="I493" s="110">
        <v>674.73277435148839</v>
      </c>
      <c r="J493" s="110">
        <v>674.73277435148839</v>
      </c>
      <c r="K493" s="110">
        <v>0</v>
      </c>
      <c r="L493" s="110">
        <v>5698</v>
      </c>
    </row>
    <row r="494" spans="1:12" ht="12" customHeight="1" x14ac:dyDescent="0.2">
      <c r="A494" s="9"/>
      <c r="B494" s="105">
        <v>489</v>
      </c>
      <c r="C494" s="112" t="s">
        <v>2527</v>
      </c>
      <c r="D494" s="107" t="s">
        <v>8218</v>
      </c>
      <c r="E494" s="105">
        <v>1</v>
      </c>
      <c r="F494" s="108">
        <v>3080</v>
      </c>
      <c r="G494" s="109">
        <v>901.08691354181701</v>
      </c>
      <c r="H494" s="109">
        <v>9.0108691354181705</v>
      </c>
      <c r="I494" s="110">
        <v>910.09778267723516</v>
      </c>
      <c r="J494" s="110">
        <v>910.09778267723516</v>
      </c>
      <c r="K494" s="110">
        <v>0</v>
      </c>
      <c r="L494" s="110">
        <v>3080</v>
      </c>
    </row>
    <row r="495" spans="1:12" ht="12" customHeight="1" x14ac:dyDescent="0.2">
      <c r="A495" s="9"/>
      <c r="B495" s="105">
        <v>490</v>
      </c>
      <c r="C495" s="112" t="s">
        <v>2528</v>
      </c>
      <c r="D495" s="107" t="s">
        <v>8218</v>
      </c>
      <c r="E495" s="105">
        <v>1</v>
      </c>
      <c r="F495" s="108">
        <v>3080</v>
      </c>
      <c r="G495" s="109">
        <v>901.08691354181701</v>
      </c>
      <c r="H495" s="109">
        <v>9.0108691354181705</v>
      </c>
      <c r="I495" s="110">
        <v>910.09778267723516</v>
      </c>
      <c r="J495" s="110">
        <v>910.09778267723516</v>
      </c>
      <c r="K495" s="110">
        <v>0</v>
      </c>
      <c r="L495" s="110">
        <v>3080</v>
      </c>
    </row>
    <row r="496" spans="1:12" ht="12" customHeight="1" x14ac:dyDescent="0.2">
      <c r="A496" s="9"/>
      <c r="B496" s="105">
        <v>491</v>
      </c>
      <c r="C496" s="112" t="s">
        <v>2529</v>
      </c>
      <c r="D496" s="107" t="s">
        <v>8218</v>
      </c>
      <c r="E496" s="105">
        <v>1</v>
      </c>
      <c r="F496" s="108">
        <v>3080</v>
      </c>
      <c r="G496" s="109">
        <v>901.08691354181701</v>
      </c>
      <c r="H496" s="109">
        <v>9.0108691354181705</v>
      </c>
      <c r="I496" s="110">
        <v>910.09778267723516</v>
      </c>
      <c r="J496" s="110">
        <v>910.09778267723516</v>
      </c>
      <c r="K496" s="110">
        <v>0</v>
      </c>
      <c r="L496" s="110">
        <v>3080</v>
      </c>
    </row>
    <row r="497" spans="1:12" ht="12" customHeight="1" x14ac:dyDescent="0.2">
      <c r="A497" s="9"/>
      <c r="B497" s="105">
        <v>492</v>
      </c>
      <c r="C497" s="112" t="s">
        <v>2530</v>
      </c>
      <c r="D497" s="107" t="s">
        <v>8218</v>
      </c>
      <c r="E497" s="105">
        <v>1</v>
      </c>
      <c r="F497" s="108">
        <v>3080</v>
      </c>
      <c r="G497" s="109">
        <v>901.08691354181701</v>
      </c>
      <c r="H497" s="109">
        <v>9.0108691354181705</v>
      </c>
      <c r="I497" s="110">
        <v>910.09778267723516</v>
      </c>
      <c r="J497" s="110">
        <v>910.09778267723516</v>
      </c>
      <c r="K497" s="110">
        <v>0</v>
      </c>
      <c r="L497" s="110">
        <v>3080</v>
      </c>
    </row>
    <row r="498" spans="1:12" ht="12" customHeight="1" x14ac:dyDescent="0.2">
      <c r="A498" s="9"/>
      <c r="B498" s="105">
        <v>493</v>
      </c>
      <c r="C498" s="112" t="s">
        <v>2531</v>
      </c>
      <c r="D498" s="107" t="s">
        <v>8218</v>
      </c>
      <c r="E498" s="105">
        <v>1</v>
      </c>
      <c r="F498" s="108">
        <v>3080</v>
      </c>
      <c r="G498" s="109">
        <v>901.08691354181701</v>
      </c>
      <c r="H498" s="109">
        <v>9.0108691354181705</v>
      </c>
      <c r="I498" s="110">
        <v>910.09778267723516</v>
      </c>
      <c r="J498" s="110">
        <v>910.09778267723516</v>
      </c>
      <c r="K498" s="110">
        <v>0</v>
      </c>
      <c r="L498" s="110">
        <v>3080</v>
      </c>
    </row>
    <row r="499" spans="1:12" ht="12" customHeight="1" x14ac:dyDescent="0.2">
      <c r="A499" s="9"/>
      <c r="B499" s="105">
        <v>494</v>
      </c>
      <c r="C499" s="112" t="s">
        <v>2532</v>
      </c>
      <c r="D499" s="107" t="s">
        <v>8217</v>
      </c>
      <c r="E499" s="105">
        <v>1</v>
      </c>
      <c r="F499" s="108">
        <v>3157</v>
      </c>
      <c r="G499" s="109">
        <v>978.76513411137057</v>
      </c>
      <c r="H499" s="109">
        <v>9.7876513411137065</v>
      </c>
      <c r="I499" s="110">
        <v>988.55278545248427</v>
      </c>
      <c r="J499" s="110">
        <v>988.55278545248427</v>
      </c>
      <c r="K499" s="110">
        <v>0</v>
      </c>
      <c r="L499" s="110">
        <v>3157</v>
      </c>
    </row>
    <row r="500" spans="1:12" ht="12" customHeight="1" x14ac:dyDescent="0.2">
      <c r="A500" s="9"/>
      <c r="B500" s="105">
        <v>495</v>
      </c>
      <c r="C500" s="112" t="s">
        <v>2533</v>
      </c>
      <c r="D500" s="107" t="s">
        <v>8218</v>
      </c>
      <c r="E500" s="105">
        <v>1</v>
      </c>
      <c r="F500" s="108">
        <v>3080</v>
      </c>
      <c r="G500" s="109">
        <v>901.08691354181701</v>
      </c>
      <c r="H500" s="109">
        <v>9.0108691354181705</v>
      </c>
      <c r="I500" s="110">
        <v>910.09778267723516</v>
      </c>
      <c r="J500" s="110">
        <v>910.09778267723516</v>
      </c>
      <c r="K500" s="110">
        <v>0</v>
      </c>
      <c r="L500" s="110">
        <v>3080</v>
      </c>
    </row>
    <row r="501" spans="1:12" ht="12" customHeight="1" x14ac:dyDescent="0.2">
      <c r="A501" s="9"/>
      <c r="B501" s="105">
        <v>496</v>
      </c>
      <c r="C501" s="112" t="s">
        <v>2534</v>
      </c>
      <c r="D501" s="107" t="s">
        <v>8217</v>
      </c>
      <c r="E501" s="105">
        <v>1</v>
      </c>
      <c r="F501" s="108">
        <v>3157</v>
      </c>
      <c r="G501" s="109">
        <v>978.76513411137057</v>
      </c>
      <c r="H501" s="109">
        <v>9.7876513411137065</v>
      </c>
      <c r="I501" s="110">
        <v>988.55278545248427</v>
      </c>
      <c r="J501" s="110">
        <v>988.55278545248427</v>
      </c>
      <c r="K501" s="110">
        <v>0</v>
      </c>
      <c r="L501" s="110">
        <v>3157</v>
      </c>
    </row>
    <row r="502" spans="1:12" ht="12" customHeight="1" x14ac:dyDescent="0.2">
      <c r="A502" s="9"/>
      <c r="B502" s="105">
        <v>497</v>
      </c>
      <c r="C502" s="112" t="s">
        <v>2535</v>
      </c>
      <c r="D502" s="107" t="s">
        <v>8218</v>
      </c>
      <c r="E502" s="105">
        <v>1</v>
      </c>
      <c r="F502" s="108">
        <v>3080</v>
      </c>
      <c r="G502" s="109">
        <v>901.08691354181701</v>
      </c>
      <c r="H502" s="109">
        <v>9.0108691354181705</v>
      </c>
      <c r="I502" s="110">
        <v>910.09778267723516</v>
      </c>
      <c r="J502" s="110">
        <v>910.09778267723516</v>
      </c>
      <c r="K502" s="110">
        <v>0</v>
      </c>
      <c r="L502" s="110">
        <v>3080</v>
      </c>
    </row>
    <row r="503" spans="1:12" ht="12" customHeight="1" x14ac:dyDescent="0.2">
      <c r="A503" s="9"/>
      <c r="B503" s="105">
        <v>498</v>
      </c>
      <c r="C503" s="112" t="s">
        <v>2536</v>
      </c>
      <c r="D503" s="107" t="s">
        <v>8217</v>
      </c>
      <c r="E503" s="105">
        <v>1</v>
      </c>
      <c r="F503" s="108">
        <v>3157</v>
      </c>
      <c r="G503" s="109">
        <v>978.76513411137057</v>
      </c>
      <c r="H503" s="109">
        <v>9.7876513411137065</v>
      </c>
      <c r="I503" s="110">
        <v>988.55278545248427</v>
      </c>
      <c r="J503" s="110">
        <v>988.55278545248427</v>
      </c>
      <c r="K503" s="110">
        <v>0</v>
      </c>
      <c r="L503" s="110">
        <v>3157</v>
      </c>
    </row>
    <row r="504" spans="1:12" ht="12" customHeight="1" x14ac:dyDescent="0.2">
      <c r="A504" s="9"/>
      <c r="B504" s="105">
        <v>499</v>
      </c>
      <c r="C504" s="112" t="s">
        <v>2537</v>
      </c>
      <c r="D504" s="107" t="s">
        <v>8217</v>
      </c>
      <c r="E504" s="105">
        <v>1</v>
      </c>
      <c r="F504" s="108">
        <v>3157</v>
      </c>
      <c r="G504" s="109">
        <v>978.76513411137057</v>
      </c>
      <c r="H504" s="109">
        <v>9.7876513411137065</v>
      </c>
      <c r="I504" s="110">
        <v>988.55278545248427</v>
      </c>
      <c r="J504" s="110">
        <v>988.55278545248427</v>
      </c>
      <c r="K504" s="110">
        <v>0</v>
      </c>
      <c r="L504" s="110">
        <v>3157</v>
      </c>
    </row>
    <row r="505" spans="1:12" ht="12" customHeight="1" x14ac:dyDescent="0.2">
      <c r="A505" s="9"/>
      <c r="B505" s="105">
        <v>500</v>
      </c>
      <c r="C505" s="112" t="s">
        <v>2538</v>
      </c>
      <c r="D505" s="107" t="s">
        <v>8216</v>
      </c>
      <c r="E505" s="105">
        <v>1</v>
      </c>
      <c r="F505" s="108">
        <v>3234</v>
      </c>
      <c r="G505" s="109">
        <v>1056.4433546809237</v>
      </c>
      <c r="H505" s="109">
        <v>10.564433546809237</v>
      </c>
      <c r="I505" s="110">
        <v>1067.0077882277328</v>
      </c>
      <c r="J505" s="110">
        <v>1067.0077882277328</v>
      </c>
      <c r="K505" s="110">
        <v>0</v>
      </c>
      <c r="L505" s="110">
        <v>3234</v>
      </c>
    </row>
    <row r="506" spans="1:12" ht="12" customHeight="1" x14ac:dyDescent="0.2">
      <c r="A506" s="9"/>
      <c r="B506" s="105">
        <v>501</v>
      </c>
      <c r="C506" s="112" t="s">
        <v>2539</v>
      </c>
      <c r="D506" s="107" t="s">
        <v>8217</v>
      </c>
      <c r="E506" s="105">
        <v>1</v>
      </c>
      <c r="F506" s="108">
        <v>3157</v>
      </c>
      <c r="G506" s="109">
        <v>978.76513411137057</v>
      </c>
      <c r="H506" s="109">
        <v>9.7876513411137065</v>
      </c>
      <c r="I506" s="110">
        <v>988.55278545248427</v>
      </c>
      <c r="J506" s="110">
        <v>988.55278545248427</v>
      </c>
      <c r="K506" s="110">
        <v>0</v>
      </c>
      <c r="L506" s="110">
        <v>3157</v>
      </c>
    </row>
    <row r="507" spans="1:12" ht="12" customHeight="1" x14ac:dyDescent="0.2">
      <c r="A507" s="9"/>
      <c r="B507" s="105">
        <v>502</v>
      </c>
      <c r="C507" s="112" t="s">
        <v>2540</v>
      </c>
      <c r="D507" s="107" t="s">
        <v>8218</v>
      </c>
      <c r="E507" s="105">
        <v>1</v>
      </c>
      <c r="F507" s="108">
        <v>3080</v>
      </c>
      <c r="G507" s="109">
        <v>901.08691354181701</v>
      </c>
      <c r="H507" s="109">
        <v>9.0108691354181705</v>
      </c>
      <c r="I507" s="110">
        <v>910.09778267723516</v>
      </c>
      <c r="J507" s="110">
        <v>910.09778267723516</v>
      </c>
      <c r="K507" s="110">
        <v>0</v>
      </c>
      <c r="L507" s="110">
        <v>3080</v>
      </c>
    </row>
    <row r="508" spans="1:12" ht="12" customHeight="1" x14ac:dyDescent="0.2">
      <c r="A508" s="9"/>
      <c r="B508" s="105">
        <v>503</v>
      </c>
      <c r="C508" s="112" t="s">
        <v>2541</v>
      </c>
      <c r="D508" s="107" t="s">
        <v>8218</v>
      </c>
      <c r="E508" s="105">
        <v>1</v>
      </c>
      <c r="F508" s="108">
        <v>3080</v>
      </c>
      <c r="G508" s="109">
        <v>901.08691354181701</v>
      </c>
      <c r="H508" s="109">
        <v>9.0108691354181705</v>
      </c>
      <c r="I508" s="110">
        <v>910.09778267723516</v>
      </c>
      <c r="J508" s="110">
        <v>910.09778267723516</v>
      </c>
      <c r="K508" s="110">
        <v>0</v>
      </c>
      <c r="L508" s="110">
        <v>3080</v>
      </c>
    </row>
    <row r="509" spans="1:12" ht="12" customHeight="1" x14ac:dyDescent="0.2">
      <c r="A509" s="9"/>
      <c r="B509" s="105">
        <v>504</v>
      </c>
      <c r="C509" s="112" t="s">
        <v>2542</v>
      </c>
      <c r="D509" s="107" t="s">
        <v>8216</v>
      </c>
      <c r="E509" s="105">
        <v>1</v>
      </c>
      <c r="F509" s="108">
        <v>3234</v>
      </c>
      <c r="G509" s="109">
        <v>1056.4433546809237</v>
      </c>
      <c r="H509" s="109">
        <v>10.564433546809237</v>
      </c>
      <c r="I509" s="110">
        <v>1067.0077882277328</v>
      </c>
      <c r="J509" s="110">
        <v>1067.0077882277328</v>
      </c>
      <c r="K509" s="110">
        <v>0</v>
      </c>
      <c r="L509" s="110">
        <v>3234</v>
      </c>
    </row>
    <row r="510" spans="1:12" ht="12" customHeight="1" x14ac:dyDescent="0.2">
      <c r="A510" s="9"/>
      <c r="B510" s="105">
        <v>505</v>
      </c>
      <c r="C510" s="112" t="s">
        <v>2543</v>
      </c>
      <c r="D510" s="107" t="s">
        <v>8217</v>
      </c>
      <c r="E510" s="105">
        <v>1</v>
      </c>
      <c r="F510" s="108">
        <v>3157</v>
      </c>
      <c r="G510" s="109">
        <v>978.76513411137057</v>
      </c>
      <c r="H510" s="109">
        <v>9.7876513411137065</v>
      </c>
      <c r="I510" s="110">
        <v>988.55278545248427</v>
      </c>
      <c r="J510" s="110">
        <v>988.55278545248427</v>
      </c>
      <c r="K510" s="110">
        <v>0</v>
      </c>
      <c r="L510" s="110">
        <v>3157</v>
      </c>
    </row>
    <row r="511" spans="1:12" ht="12" customHeight="1" x14ac:dyDescent="0.2">
      <c r="A511" s="9"/>
      <c r="B511" s="105">
        <v>506</v>
      </c>
      <c r="C511" s="112" t="s">
        <v>2544</v>
      </c>
      <c r="D511" s="107" t="s">
        <v>8215</v>
      </c>
      <c r="E511" s="105">
        <v>1</v>
      </c>
      <c r="F511" s="108">
        <v>3311</v>
      </c>
      <c r="G511" s="109">
        <v>1134.1215752504772</v>
      </c>
      <c r="H511" s="109">
        <v>11.341215752504773</v>
      </c>
      <c r="I511" s="110">
        <v>1145.4627910029819</v>
      </c>
      <c r="J511" s="110">
        <v>1145.4627910029819</v>
      </c>
      <c r="K511" s="110">
        <v>0</v>
      </c>
      <c r="L511" s="110">
        <v>3311</v>
      </c>
    </row>
    <row r="512" spans="1:12" ht="12" customHeight="1" x14ac:dyDescent="0.2">
      <c r="A512" s="9"/>
      <c r="B512" s="105">
        <v>507</v>
      </c>
      <c r="C512" s="112" t="s">
        <v>2545</v>
      </c>
      <c r="D512" s="107" t="s">
        <v>8216</v>
      </c>
      <c r="E512" s="105">
        <v>1</v>
      </c>
      <c r="F512" s="108">
        <v>3234</v>
      </c>
      <c r="G512" s="109">
        <v>1056.4433546809237</v>
      </c>
      <c r="H512" s="109">
        <v>10.564433546809237</v>
      </c>
      <c r="I512" s="110">
        <v>1067.0077882277328</v>
      </c>
      <c r="J512" s="110">
        <v>1067.0077882277328</v>
      </c>
      <c r="K512" s="110">
        <v>0</v>
      </c>
      <c r="L512" s="110">
        <v>3234</v>
      </c>
    </row>
    <row r="513" spans="1:12" ht="12" customHeight="1" x14ac:dyDescent="0.2">
      <c r="A513" s="9"/>
      <c r="B513" s="105">
        <v>508</v>
      </c>
      <c r="C513" s="112" t="s">
        <v>2546</v>
      </c>
      <c r="D513" s="107" t="s">
        <v>8216</v>
      </c>
      <c r="E513" s="105">
        <v>1</v>
      </c>
      <c r="F513" s="108">
        <v>3234</v>
      </c>
      <c r="G513" s="109">
        <v>1056.4433546809237</v>
      </c>
      <c r="H513" s="109">
        <v>10.564433546809237</v>
      </c>
      <c r="I513" s="110">
        <v>1067.0077882277328</v>
      </c>
      <c r="J513" s="110">
        <v>1067.0077882277328</v>
      </c>
      <c r="K513" s="110">
        <v>0</v>
      </c>
      <c r="L513" s="110">
        <v>3234</v>
      </c>
    </row>
    <row r="514" spans="1:12" ht="12" customHeight="1" x14ac:dyDescent="0.2">
      <c r="A514" s="9"/>
      <c r="B514" s="105">
        <v>509</v>
      </c>
      <c r="C514" s="112" t="s">
        <v>2547</v>
      </c>
      <c r="D514" s="107" t="s">
        <v>8218</v>
      </c>
      <c r="E514" s="105">
        <v>1</v>
      </c>
      <c r="F514" s="108">
        <v>3080</v>
      </c>
      <c r="G514" s="109">
        <v>901.08691354181701</v>
      </c>
      <c r="H514" s="109">
        <v>9.0108691354181705</v>
      </c>
      <c r="I514" s="110">
        <v>910.09778267723516</v>
      </c>
      <c r="J514" s="110">
        <v>910.09778267723516</v>
      </c>
      <c r="K514" s="110">
        <v>0</v>
      </c>
      <c r="L514" s="110">
        <v>3080</v>
      </c>
    </row>
    <row r="515" spans="1:12" ht="12" customHeight="1" x14ac:dyDescent="0.2">
      <c r="A515" s="9"/>
      <c r="B515" s="105">
        <v>510</v>
      </c>
      <c r="C515" s="112" t="s">
        <v>2548</v>
      </c>
      <c r="D515" s="107" t="s">
        <v>8218</v>
      </c>
      <c r="E515" s="105">
        <v>2</v>
      </c>
      <c r="F515" s="108">
        <v>3080</v>
      </c>
      <c r="G515" s="109">
        <v>901.08691354181701</v>
      </c>
      <c r="H515" s="109">
        <v>9.0108691354181705</v>
      </c>
      <c r="I515" s="110">
        <v>910.09778267723516</v>
      </c>
      <c r="J515" s="110">
        <v>910.09778267723516</v>
      </c>
      <c r="K515" s="110">
        <v>0</v>
      </c>
      <c r="L515" s="110">
        <v>6160</v>
      </c>
    </row>
    <row r="516" spans="1:12" ht="12" customHeight="1" x14ac:dyDescent="0.2">
      <c r="A516" s="9"/>
      <c r="B516" s="105">
        <v>511</v>
      </c>
      <c r="C516" s="112" t="s">
        <v>2549</v>
      </c>
      <c r="D516" s="107" t="s">
        <v>8218</v>
      </c>
      <c r="E516" s="105">
        <v>2</v>
      </c>
      <c r="F516" s="108">
        <v>3080</v>
      </c>
      <c r="G516" s="109">
        <v>901.08691354181701</v>
      </c>
      <c r="H516" s="109">
        <v>9.0108691354181705</v>
      </c>
      <c r="I516" s="110">
        <v>910.09778267723516</v>
      </c>
      <c r="J516" s="110">
        <v>910.09778267723516</v>
      </c>
      <c r="K516" s="110">
        <v>0</v>
      </c>
      <c r="L516" s="110">
        <v>6160</v>
      </c>
    </row>
    <row r="517" spans="1:12" ht="12" customHeight="1" x14ac:dyDescent="0.2">
      <c r="A517" s="9"/>
      <c r="B517" s="105">
        <v>512</v>
      </c>
      <c r="C517" s="112" t="s">
        <v>2550</v>
      </c>
      <c r="D517" s="107" t="s">
        <v>8218</v>
      </c>
      <c r="E517" s="105">
        <v>2</v>
      </c>
      <c r="F517" s="108">
        <v>3080</v>
      </c>
      <c r="G517" s="109">
        <v>901.08691354181701</v>
      </c>
      <c r="H517" s="109">
        <v>9.0108691354181705</v>
      </c>
      <c r="I517" s="110">
        <v>910.09778267723516</v>
      </c>
      <c r="J517" s="110">
        <v>910.09778267723516</v>
      </c>
      <c r="K517" s="110">
        <v>0</v>
      </c>
      <c r="L517" s="110">
        <v>6160</v>
      </c>
    </row>
    <row r="518" spans="1:12" ht="12" customHeight="1" x14ac:dyDescent="0.2">
      <c r="A518" s="9"/>
      <c r="B518" s="105">
        <v>513</v>
      </c>
      <c r="C518" s="112" t="s">
        <v>2551</v>
      </c>
      <c r="D518" s="107" t="s">
        <v>8217</v>
      </c>
      <c r="E518" s="105">
        <v>1</v>
      </c>
      <c r="F518" s="108">
        <v>3157</v>
      </c>
      <c r="G518" s="109">
        <v>978.76513411137057</v>
      </c>
      <c r="H518" s="109">
        <v>9.7876513411137065</v>
      </c>
      <c r="I518" s="110">
        <v>988.55278545248427</v>
      </c>
      <c r="J518" s="110">
        <v>988.55278545248427</v>
      </c>
      <c r="K518" s="110">
        <v>0</v>
      </c>
      <c r="L518" s="110">
        <v>3157</v>
      </c>
    </row>
    <row r="519" spans="1:12" ht="12" customHeight="1" x14ac:dyDescent="0.2">
      <c r="A519" s="9"/>
      <c r="B519" s="105">
        <v>514</v>
      </c>
      <c r="C519" s="112" t="s">
        <v>2552</v>
      </c>
      <c r="D519" s="107" t="s">
        <v>8218</v>
      </c>
      <c r="E519" s="105">
        <v>2</v>
      </c>
      <c r="F519" s="108">
        <v>3080</v>
      </c>
      <c r="G519" s="109">
        <v>901.08691354181701</v>
      </c>
      <c r="H519" s="109">
        <v>9.0108691354181705</v>
      </c>
      <c r="I519" s="110">
        <v>910.09778267723516</v>
      </c>
      <c r="J519" s="110">
        <v>910.09778267723516</v>
      </c>
      <c r="K519" s="110">
        <v>0</v>
      </c>
      <c r="L519" s="110">
        <v>6160</v>
      </c>
    </row>
    <row r="520" spans="1:12" ht="12" customHeight="1" x14ac:dyDescent="0.2">
      <c r="A520" s="9"/>
      <c r="B520" s="105">
        <v>515</v>
      </c>
      <c r="C520" s="112" t="s">
        <v>2553</v>
      </c>
      <c r="D520" s="107" t="s">
        <v>8216</v>
      </c>
      <c r="E520" s="105">
        <v>2</v>
      </c>
      <c r="F520" s="108">
        <v>3234</v>
      </c>
      <c r="G520" s="109">
        <v>1056.4433546809237</v>
      </c>
      <c r="H520" s="109">
        <v>10.564433546809237</v>
      </c>
      <c r="I520" s="110">
        <v>1067.0077882277328</v>
      </c>
      <c r="J520" s="110">
        <v>1067.0077882277328</v>
      </c>
      <c r="K520" s="110">
        <v>0</v>
      </c>
      <c r="L520" s="110">
        <v>6468</v>
      </c>
    </row>
    <row r="521" spans="1:12" ht="12" customHeight="1" x14ac:dyDescent="0.2">
      <c r="A521" s="9"/>
      <c r="B521" s="105">
        <v>516</v>
      </c>
      <c r="C521" s="112" t="s">
        <v>2554</v>
      </c>
      <c r="D521" s="107" t="s">
        <v>8215</v>
      </c>
      <c r="E521" s="105">
        <v>2</v>
      </c>
      <c r="F521" s="108">
        <v>3311</v>
      </c>
      <c r="G521" s="109">
        <v>1134.1215752504772</v>
      </c>
      <c r="H521" s="109">
        <v>11.341215752504773</v>
      </c>
      <c r="I521" s="110">
        <v>1145.4627910029819</v>
      </c>
      <c r="J521" s="110">
        <v>1145.4627910029819</v>
      </c>
      <c r="K521" s="110">
        <v>0</v>
      </c>
      <c r="L521" s="110">
        <v>6622</v>
      </c>
    </row>
    <row r="522" spans="1:12" ht="12" customHeight="1" x14ac:dyDescent="0.2">
      <c r="A522" s="9"/>
      <c r="B522" s="105">
        <v>517</v>
      </c>
      <c r="C522" s="112" t="s">
        <v>2555</v>
      </c>
      <c r="D522" s="107" t="s">
        <v>8216</v>
      </c>
      <c r="E522" s="105">
        <v>1</v>
      </c>
      <c r="F522" s="108">
        <v>3234</v>
      </c>
      <c r="G522" s="109">
        <v>1056.4433546809237</v>
      </c>
      <c r="H522" s="109">
        <v>10.564433546809237</v>
      </c>
      <c r="I522" s="110">
        <v>1067.0077882277328</v>
      </c>
      <c r="J522" s="110">
        <v>1067.0077882277328</v>
      </c>
      <c r="K522" s="110">
        <v>0</v>
      </c>
      <c r="L522" s="110">
        <v>3234</v>
      </c>
    </row>
    <row r="523" spans="1:12" ht="12" customHeight="1" x14ac:dyDescent="0.2">
      <c r="A523" s="9"/>
      <c r="B523" s="105">
        <v>518</v>
      </c>
      <c r="C523" s="112" t="s">
        <v>2556</v>
      </c>
      <c r="D523" s="107" t="s">
        <v>8216</v>
      </c>
      <c r="E523" s="105">
        <v>2</v>
      </c>
      <c r="F523" s="108">
        <v>3234</v>
      </c>
      <c r="G523" s="109">
        <v>1056.4433546809237</v>
      </c>
      <c r="H523" s="109">
        <v>10.564433546809237</v>
      </c>
      <c r="I523" s="110">
        <v>1067.0077882277328</v>
      </c>
      <c r="J523" s="110">
        <v>1067.0077882277328</v>
      </c>
      <c r="K523" s="110">
        <v>0</v>
      </c>
      <c r="L523" s="110">
        <v>6468</v>
      </c>
    </row>
    <row r="524" spans="1:12" ht="12" customHeight="1" x14ac:dyDescent="0.2">
      <c r="A524" s="9"/>
      <c r="B524" s="105">
        <v>519</v>
      </c>
      <c r="C524" s="112" t="s">
        <v>2557</v>
      </c>
      <c r="D524" s="107" t="s">
        <v>8216</v>
      </c>
      <c r="E524" s="105">
        <v>2</v>
      </c>
      <c r="F524" s="108">
        <v>3234</v>
      </c>
      <c r="G524" s="109">
        <v>1056.4433546809237</v>
      </c>
      <c r="H524" s="109">
        <v>10.564433546809237</v>
      </c>
      <c r="I524" s="110">
        <v>1067.0077882277328</v>
      </c>
      <c r="J524" s="110">
        <v>1067.0077882277328</v>
      </c>
      <c r="K524" s="110">
        <v>0</v>
      </c>
      <c r="L524" s="110">
        <v>6468</v>
      </c>
    </row>
    <row r="525" spans="1:12" ht="12" customHeight="1" x14ac:dyDescent="0.2">
      <c r="A525" s="9"/>
      <c r="B525" s="105">
        <v>520</v>
      </c>
      <c r="C525" s="112" t="s">
        <v>2558</v>
      </c>
      <c r="D525" s="107" t="s">
        <v>8215</v>
      </c>
      <c r="E525" s="105">
        <v>2</v>
      </c>
      <c r="F525" s="108">
        <v>3311</v>
      </c>
      <c r="G525" s="109">
        <v>1134.1215752504772</v>
      </c>
      <c r="H525" s="109">
        <v>11.341215752504773</v>
      </c>
      <c r="I525" s="110">
        <v>1145.4627910029819</v>
      </c>
      <c r="J525" s="110">
        <v>1145.4627910029819</v>
      </c>
      <c r="K525" s="110">
        <v>0</v>
      </c>
      <c r="L525" s="110">
        <v>6622</v>
      </c>
    </row>
    <row r="526" spans="1:12" ht="12" customHeight="1" x14ac:dyDescent="0.2">
      <c r="A526" s="9"/>
      <c r="B526" s="105">
        <v>521</v>
      </c>
      <c r="C526" s="112" t="s">
        <v>2559</v>
      </c>
      <c r="D526" s="107" t="s">
        <v>8214</v>
      </c>
      <c r="E526" s="105">
        <v>1</v>
      </c>
      <c r="F526" s="108">
        <v>3388</v>
      </c>
      <c r="G526" s="109">
        <v>1211.7997958200308</v>
      </c>
      <c r="H526" s="109">
        <v>12.117997958200307</v>
      </c>
      <c r="I526" s="110">
        <v>1223.917793778231</v>
      </c>
      <c r="J526" s="110">
        <v>1223.917793778231</v>
      </c>
      <c r="K526" s="110">
        <v>0</v>
      </c>
      <c r="L526" s="110">
        <v>3388</v>
      </c>
    </row>
    <row r="527" spans="1:12" ht="12" customHeight="1" x14ac:dyDescent="0.2">
      <c r="A527" s="9"/>
      <c r="B527" s="105">
        <v>522</v>
      </c>
      <c r="C527" s="112" t="s">
        <v>2560</v>
      </c>
      <c r="D527" s="107" t="s">
        <v>8215</v>
      </c>
      <c r="E527" s="105">
        <v>2</v>
      </c>
      <c r="F527" s="108">
        <v>3311</v>
      </c>
      <c r="G527" s="109">
        <v>1134.1215752504772</v>
      </c>
      <c r="H527" s="109">
        <v>11.341215752504773</v>
      </c>
      <c r="I527" s="110">
        <v>1145.4627910029819</v>
      </c>
      <c r="J527" s="110">
        <v>1145.4627910029819</v>
      </c>
      <c r="K527" s="110">
        <v>0</v>
      </c>
      <c r="L527" s="110">
        <v>6622</v>
      </c>
    </row>
    <row r="528" spans="1:12" ht="12" customHeight="1" x14ac:dyDescent="0.2">
      <c r="A528" s="9"/>
      <c r="B528" s="105">
        <v>523</v>
      </c>
      <c r="C528" s="112" t="s">
        <v>2561</v>
      </c>
      <c r="D528" s="107" t="s">
        <v>8216</v>
      </c>
      <c r="E528" s="105">
        <v>2</v>
      </c>
      <c r="F528" s="108">
        <v>3234</v>
      </c>
      <c r="G528" s="109">
        <v>1056.4433546809237</v>
      </c>
      <c r="H528" s="109">
        <v>10.564433546809237</v>
      </c>
      <c r="I528" s="110">
        <v>1067.0077882277328</v>
      </c>
      <c r="J528" s="110">
        <v>1067.0077882277328</v>
      </c>
      <c r="K528" s="110">
        <v>0</v>
      </c>
      <c r="L528" s="110">
        <v>6468</v>
      </c>
    </row>
    <row r="529" spans="1:12" ht="12" customHeight="1" x14ac:dyDescent="0.2">
      <c r="A529" s="9"/>
      <c r="B529" s="105">
        <v>524</v>
      </c>
      <c r="C529" s="112" t="s">
        <v>2562</v>
      </c>
      <c r="D529" s="107" t="s">
        <v>8213</v>
      </c>
      <c r="E529" s="105">
        <v>2</v>
      </c>
      <c r="F529" s="108">
        <v>3465</v>
      </c>
      <c r="G529" s="109">
        <v>1289.4780163895844</v>
      </c>
      <c r="H529" s="109">
        <v>12.894780163895843</v>
      </c>
      <c r="I529" s="110">
        <v>1302.3727965534802</v>
      </c>
      <c r="J529" s="110">
        <v>1302.3727965534802</v>
      </c>
      <c r="K529" s="110">
        <v>0</v>
      </c>
      <c r="L529" s="110">
        <v>6930</v>
      </c>
    </row>
    <row r="530" spans="1:12" ht="12" customHeight="1" x14ac:dyDescent="0.2">
      <c r="A530" s="9"/>
      <c r="B530" s="105">
        <v>525</v>
      </c>
      <c r="C530" s="112" t="s">
        <v>2563</v>
      </c>
      <c r="D530" s="107" t="s">
        <v>8213</v>
      </c>
      <c r="E530" s="105">
        <v>1</v>
      </c>
      <c r="F530" s="108">
        <v>3465</v>
      </c>
      <c r="G530" s="109">
        <v>1289.4780163895844</v>
      </c>
      <c r="H530" s="109">
        <v>12.894780163895843</v>
      </c>
      <c r="I530" s="110">
        <v>1302.3727965534802</v>
      </c>
      <c r="J530" s="110">
        <v>1302.3727965534802</v>
      </c>
      <c r="K530" s="110">
        <v>0</v>
      </c>
      <c r="L530" s="110">
        <v>3465</v>
      </c>
    </row>
    <row r="531" spans="1:12" ht="12" customHeight="1" x14ac:dyDescent="0.2">
      <c r="A531" s="9"/>
      <c r="B531" s="105">
        <v>526</v>
      </c>
      <c r="C531" s="112" t="s">
        <v>2564</v>
      </c>
      <c r="D531" s="107" t="s">
        <v>8214</v>
      </c>
      <c r="E531" s="105">
        <v>2</v>
      </c>
      <c r="F531" s="108">
        <v>3388</v>
      </c>
      <c r="G531" s="109">
        <v>1211.7997958200308</v>
      </c>
      <c r="H531" s="109">
        <v>12.117997958200307</v>
      </c>
      <c r="I531" s="110">
        <v>1223.917793778231</v>
      </c>
      <c r="J531" s="110">
        <v>1223.917793778231</v>
      </c>
      <c r="K531" s="110">
        <v>0</v>
      </c>
      <c r="L531" s="110">
        <v>6776</v>
      </c>
    </row>
    <row r="532" spans="1:12" ht="12" customHeight="1" x14ac:dyDescent="0.2">
      <c r="A532" s="9"/>
      <c r="B532" s="105">
        <v>527</v>
      </c>
      <c r="C532" s="112" t="s">
        <v>2565</v>
      </c>
      <c r="D532" s="107" t="s">
        <v>8215</v>
      </c>
      <c r="E532" s="105">
        <v>2</v>
      </c>
      <c r="F532" s="108">
        <v>3311</v>
      </c>
      <c r="G532" s="109">
        <v>1134.1215752504772</v>
      </c>
      <c r="H532" s="109">
        <v>11.341215752504773</v>
      </c>
      <c r="I532" s="110">
        <v>1145.4627910029819</v>
      </c>
      <c r="J532" s="110">
        <v>1145.4627910029819</v>
      </c>
      <c r="K532" s="110">
        <v>0</v>
      </c>
      <c r="L532" s="110">
        <v>6622</v>
      </c>
    </row>
    <row r="533" spans="1:12" ht="12" customHeight="1" x14ac:dyDescent="0.2">
      <c r="A533" s="9"/>
      <c r="B533" s="105">
        <v>528</v>
      </c>
      <c r="C533" s="112" t="s">
        <v>2566</v>
      </c>
      <c r="D533" s="107" t="s">
        <v>8213</v>
      </c>
      <c r="E533" s="105">
        <v>2</v>
      </c>
      <c r="F533" s="108">
        <v>3465</v>
      </c>
      <c r="G533" s="109">
        <v>1289.4780163895844</v>
      </c>
      <c r="H533" s="109">
        <v>12.894780163895843</v>
      </c>
      <c r="I533" s="110">
        <v>1302.3727965534802</v>
      </c>
      <c r="J533" s="110">
        <v>1302.3727965534802</v>
      </c>
      <c r="K533" s="110">
        <v>0</v>
      </c>
      <c r="L533" s="110">
        <v>6930</v>
      </c>
    </row>
    <row r="534" spans="1:12" ht="12" customHeight="1" x14ac:dyDescent="0.2">
      <c r="A534" s="9"/>
      <c r="B534" s="105">
        <v>529</v>
      </c>
      <c r="C534" s="112" t="s">
        <v>2567</v>
      </c>
      <c r="D534" s="107" t="s">
        <v>8219</v>
      </c>
      <c r="E534" s="105">
        <v>1</v>
      </c>
      <c r="F534" s="108">
        <v>3003</v>
      </c>
      <c r="G534" s="109">
        <v>823.40869297226345</v>
      </c>
      <c r="H534" s="109">
        <v>8.2340869297226345</v>
      </c>
      <c r="I534" s="110">
        <v>831.64277990198605</v>
      </c>
      <c r="J534" s="110">
        <v>831.64277990198605</v>
      </c>
      <c r="K534" s="110">
        <v>0</v>
      </c>
      <c r="L534" s="110">
        <v>3003</v>
      </c>
    </row>
    <row r="535" spans="1:12" ht="12" customHeight="1" x14ac:dyDescent="0.2">
      <c r="A535" s="9"/>
      <c r="B535" s="105">
        <v>530</v>
      </c>
      <c r="C535" s="112" t="s">
        <v>2568</v>
      </c>
      <c r="D535" s="107" t="s">
        <v>8219</v>
      </c>
      <c r="E535" s="105">
        <v>1</v>
      </c>
      <c r="F535" s="108">
        <v>3003</v>
      </c>
      <c r="G535" s="109">
        <v>823.40869297226345</v>
      </c>
      <c r="H535" s="109">
        <v>8.2340869297226345</v>
      </c>
      <c r="I535" s="110">
        <v>831.64277990198605</v>
      </c>
      <c r="J535" s="110">
        <v>831.64277990198605</v>
      </c>
      <c r="K535" s="110">
        <v>0</v>
      </c>
      <c r="L535" s="110">
        <v>3003</v>
      </c>
    </row>
    <row r="536" spans="1:12" ht="12" customHeight="1" x14ac:dyDescent="0.2">
      <c r="A536" s="9"/>
      <c r="B536" s="105">
        <v>531</v>
      </c>
      <c r="C536" s="112" t="s">
        <v>2569</v>
      </c>
      <c r="D536" s="107" t="s">
        <v>8218</v>
      </c>
      <c r="E536" s="105">
        <v>1</v>
      </c>
      <c r="F536" s="108">
        <v>3080</v>
      </c>
      <c r="G536" s="109">
        <v>901.08691354181701</v>
      </c>
      <c r="H536" s="109">
        <v>9.0108691354181705</v>
      </c>
      <c r="I536" s="110">
        <v>910.09778267723516</v>
      </c>
      <c r="J536" s="110">
        <v>910.09778267723516</v>
      </c>
      <c r="K536" s="110">
        <v>0</v>
      </c>
      <c r="L536" s="110">
        <v>3080</v>
      </c>
    </row>
    <row r="537" spans="1:12" ht="12" customHeight="1" x14ac:dyDescent="0.2">
      <c r="A537" s="9"/>
      <c r="B537" s="105">
        <v>532</v>
      </c>
      <c r="C537" s="112" t="s">
        <v>2570</v>
      </c>
      <c r="D537" s="107" t="s">
        <v>8219</v>
      </c>
      <c r="E537" s="105">
        <v>1</v>
      </c>
      <c r="F537" s="108">
        <v>3003</v>
      </c>
      <c r="G537" s="109">
        <v>823.40869297226345</v>
      </c>
      <c r="H537" s="109">
        <v>8.2340869297226345</v>
      </c>
      <c r="I537" s="110">
        <v>831.64277990198605</v>
      </c>
      <c r="J537" s="110">
        <v>831.64277990198605</v>
      </c>
      <c r="K537" s="110">
        <v>0</v>
      </c>
      <c r="L537" s="110">
        <v>3003</v>
      </c>
    </row>
    <row r="538" spans="1:12" ht="12" customHeight="1" x14ac:dyDescent="0.2">
      <c r="A538" s="9"/>
      <c r="B538" s="105">
        <v>533</v>
      </c>
      <c r="C538" s="112" t="s">
        <v>2571</v>
      </c>
      <c r="D538" s="107" t="s">
        <v>8219</v>
      </c>
      <c r="E538" s="105">
        <v>1</v>
      </c>
      <c r="F538" s="108">
        <v>3003</v>
      </c>
      <c r="G538" s="109">
        <v>823.40869297226345</v>
      </c>
      <c r="H538" s="109">
        <v>8.2340869297226345</v>
      </c>
      <c r="I538" s="110">
        <v>831.64277990198605</v>
      </c>
      <c r="J538" s="110">
        <v>831.64277990198605</v>
      </c>
      <c r="K538" s="110">
        <v>0</v>
      </c>
      <c r="L538" s="110">
        <v>3003</v>
      </c>
    </row>
    <row r="539" spans="1:12" ht="12" customHeight="1" x14ac:dyDescent="0.2">
      <c r="A539" s="9"/>
      <c r="B539" s="105">
        <v>534</v>
      </c>
      <c r="C539" s="112" t="s">
        <v>2572</v>
      </c>
      <c r="D539" s="107" t="s">
        <v>8218</v>
      </c>
      <c r="E539" s="105">
        <v>1</v>
      </c>
      <c r="F539" s="108">
        <v>3080</v>
      </c>
      <c r="G539" s="109">
        <v>901.08691354181701</v>
      </c>
      <c r="H539" s="109">
        <v>9.0108691354181705</v>
      </c>
      <c r="I539" s="110">
        <v>910.09778267723516</v>
      </c>
      <c r="J539" s="110">
        <v>910.09778267723516</v>
      </c>
      <c r="K539" s="110">
        <v>0</v>
      </c>
      <c r="L539" s="110">
        <v>3080</v>
      </c>
    </row>
    <row r="540" spans="1:12" ht="12" customHeight="1" x14ac:dyDescent="0.2">
      <c r="A540" s="9"/>
      <c r="B540" s="105">
        <v>535</v>
      </c>
      <c r="C540" s="112" t="s">
        <v>2573</v>
      </c>
      <c r="D540" s="107" t="s">
        <v>8218</v>
      </c>
      <c r="E540" s="105">
        <v>1</v>
      </c>
      <c r="F540" s="108">
        <v>3080</v>
      </c>
      <c r="G540" s="109">
        <v>901.08691354181701</v>
      </c>
      <c r="H540" s="109">
        <v>9.0108691354181705</v>
      </c>
      <c r="I540" s="110">
        <v>910.09778267723516</v>
      </c>
      <c r="J540" s="110">
        <v>910.09778267723516</v>
      </c>
      <c r="K540" s="110">
        <v>0</v>
      </c>
      <c r="L540" s="110">
        <v>3080</v>
      </c>
    </row>
    <row r="541" spans="1:12" ht="12" customHeight="1" x14ac:dyDescent="0.2">
      <c r="A541" s="9"/>
      <c r="B541" s="105">
        <v>536</v>
      </c>
      <c r="C541" s="112" t="s">
        <v>2574</v>
      </c>
      <c r="D541" s="107" t="s">
        <v>8217</v>
      </c>
      <c r="E541" s="105">
        <v>1</v>
      </c>
      <c r="F541" s="108">
        <v>3157</v>
      </c>
      <c r="G541" s="109">
        <v>978.76513411137057</v>
      </c>
      <c r="H541" s="109">
        <v>9.7876513411137065</v>
      </c>
      <c r="I541" s="110">
        <v>988.55278545248427</v>
      </c>
      <c r="J541" s="110">
        <v>988.55278545248427</v>
      </c>
      <c r="K541" s="110">
        <v>0</v>
      </c>
      <c r="L541" s="110">
        <v>3157</v>
      </c>
    </row>
    <row r="542" spans="1:12" ht="12" customHeight="1" x14ac:dyDescent="0.2">
      <c r="A542" s="9"/>
      <c r="B542" s="105">
        <v>537</v>
      </c>
      <c r="C542" s="112" t="s">
        <v>2575</v>
      </c>
      <c r="D542" s="107" t="s">
        <v>8219</v>
      </c>
      <c r="E542" s="105">
        <v>1</v>
      </c>
      <c r="F542" s="108">
        <v>3003</v>
      </c>
      <c r="G542" s="109">
        <v>823.40869297226345</v>
      </c>
      <c r="H542" s="109">
        <v>8.2340869297226345</v>
      </c>
      <c r="I542" s="110">
        <v>831.64277990198605</v>
      </c>
      <c r="J542" s="110">
        <v>831.64277990198605</v>
      </c>
      <c r="K542" s="110">
        <v>0</v>
      </c>
      <c r="L542" s="110">
        <v>3003</v>
      </c>
    </row>
    <row r="543" spans="1:12" ht="12" customHeight="1" x14ac:dyDescent="0.2">
      <c r="A543" s="9"/>
      <c r="B543" s="105">
        <v>538</v>
      </c>
      <c r="C543" s="112" t="s">
        <v>2576</v>
      </c>
      <c r="D543" s="107" t="s">
        <v>8217</v>
      </c>
      <c r="E543" s="105">
        <v>1</v>
      </c>
      <c r="F543" s="108">
        <v>3157</v>
      </c>
      <c r="G543" s="109">
        <v>978.76513411137057</v>
      </c>
      <c r="H543" s="109">
        <v>9.7876513411137065</v>
      </c>
      <c r="I543" s="110">
        <v>988.55278545248427</v>
      </c>
      <c r="J543" s="110">
        <v>988.55278545248427</v>
      </c>
      <c r="K543" s="110">
        <v>0</v>
      </c>
      <c r="L543" s="110">
        <v>3157</v>
      </c>
    </row>
    <row r="544" spans="1:12" ht="12" customHeight="1" x14ac:dyDescent="0.2">
      <c r="A544" s="9"/>
      <c r="B544" s="105">
        <v>539</v>
      </c>
      <c r="C544" s="112" t="s">
        <v>2577</v>
      </c>
      <c r="D544" s="107" t="s">
        <v>8217</v>
      </c>
      <c r="E544" s="105">
        <v>1</v>
      </c>
      <c r="F544" s="108">
        <v>3157</v>
      </c>
      <c r="G544" s="109">
        <v>978.76513411137057</v>
      </c>
      <c r="H544" s="109">
        <v>9.7876513411137065</v>
      </c>
      <c r="I544" s="110">
        <v>988.55278545248427</v>
      </c>
      <c r="J544" s="110">
        <v>988.55278545248427</v>
      </c>
      <c r="K544" s="110">
        <v>0</v>
      </c>
      <c r="L544" s="110">
        <v>3157</v>
      </c>
    </row>
    <row r="545" spans="1:12" ht="12" customHeight="1" x14ac:dyDescent="0.2">
      <c r="A545" s="9"/>
      <c r="B545" s="105">
        <v>540</v>
      </c>
      <c r="C545" s="112" t="s">
        <v>2578</v>
      </c>
      <c r="D545" s="107" t="s">
        <v>8216</v>
      </c>
      <c r="E545" s="105">
        <v>1</v>
      </c>
      <c r="F545" s="108">
        <v>3234</v>
      </c>
      <c r="G545" s="109">
        <v>1056.4433546809237</v>
      </c>
      <c r="H545" s="109">
        <v>10.564433546809237</v>
      </c>
      <c r="I545" s="110">
        <v>1067.0077882277328</v>
      </c>
      <c r="J545" s="110">
        <v>1067.0077882277328</v>
      </c>
      <c r="K545" s="110">
        <v>0</v>
      </c>
      <c r="L545" s="110">
        <v>3234</v>
      </c>
    </row>
    <row r="546" spans="1:12" ht="12" customHeight="1" x14ac:dyDescent="0.2">
      <c r="A546" s="9"/>
      <c r="B546" s="105">
        <v>541</v>
      </c>
      <c r="C546" s="112" t="s">
        <v>2579</v>
      </c>
      <c r="D546" s="107" t="s">
        <v>8219</v>
      </c>
      <c r="E546" s="105">
        <v>1</v>
      </c>
      <c r="F546" s="108">
        <v>3003</v>
      </c>
      <c r="G546" s="109">
        <v>823.40869297226345</v>
      </c>
      <c r="H546" s="109">
        <v>8.2340869297226345</v>
      </c>
      <c r="I546" s="110">
        <v>831.64277990198605</v>
      </c>
      <c r="J546" s="110">
        <v>831.64277990198605</v>
      </c>
      <c r="K546" s="110">
        <v>0</v>
      </c>
      <c r="L546" s="110">
        <v>3003</v>
      </c>
    </row>
    <row r="547" spans="1:12" ht="12" customHeight="1" x14ac:dyDescent="0.2">
      <c r="A547" s="9"/>
      <c r="B547" s="105">
        <v>542</v>
      </c>
      <c r="C547" s="112" t="s">
        <v>2580</v>
      </c>
      <c r="D547" s="107" t="s">
        <v>8215</v>
      </c>
      <c r="E547" s="105">
        <v>1</v>
      </c>
      <c r="F547" s="108">
        <v>3311</v>
      </c>
      <c r="G547" s="109">
        <v>1134.1215752504772</v>
      </c>
      <c r="H547" s="109">
        <v>11.341215752504773</v>
      </c>
      <c r="I547" s="110">
        <v>1145.4627910029819</v>
      </c>
      <c r="J547" s="110">
        <v>1145.4627910029819</v>
      </c>
      <c r="K547" s="110">
        <v>0</v>
      </c>
      <c r="L547" s="110">
        <v>3311</v>
      </c>
    </row>
    <row r="548" spans="1:12" ht="12" customHeight="1" x14ac:dyDescent="0.2">
      <c r="A548" s="9"/>
      <c r="B548" s="105">
        <v>543</v>
      </c>
      <c r="C548" s="112" t="s">
        <v>2581</v>
      </c>
      <c r="D548" s="107" t="s">
        <v>8213</v>
      </c>
      <c r="E548" s="105">
        <v>1</v>
      </c>
      <c r="F548" s="108">
        <v>3465</v>
      </c>
      <c r="G548" s="109">
        <v>1289.4780163895844</v>
      </c>
      <c r="H548" s="109">
        <v>12.894780163895843</v>
      </c>
      <c r="I548" s="110">
        <v>1302.3727965534802</v>
      </c>
      <c r="J548" s="110">
        <v>1302.3727965534802</v>
      </c>
      <c r="K548" s="110">
        <v>0</v>
      </c>
      <c r="L548" s="110">
        <v>3465</v>
      </c>
    </row>
    <row r="549" spans="1:12" ht="12" customHeight="1" x14ac:dyDescent="0.2">
      <c r="A549" s="9"/>
      <c r="B549" s="105">
        <v>544</v>
      </c>
      <c r="C549" s="112" t="s">
        <v>2582</v>
      </c>
      <c r="D549" s="107" t="s">
        <v>8216</v>
      </c>
      <c r="E549" s="105">
        <v>1</v>
      </c>
      <c r="F549" s="108">
        <v>3234</v>
      </c>
      <c r="G549" s="109">
        <v>1056.4433546809237</v>
      </c>
      <c r="H549" s="109">
        <v>10.564433546809237</v>
      </c>
      <c r="I549" s="110">
        <v>1067.0077882277328</v>
      </c>
      <c r="J549" s="110">
        <v>1067.0077882277328</v>
      </c>
      <c r="K549" s="110">
        <v>0</v>
      </c>
      <c r="L549" s="110">
        <v>3234</v>
      </c>
    </row>
    <row r="550" spans="1:12" ht="12" customHeight="1" x14ac:dyDescent="0.2">
      <c r="A550" s="9"/>
      <c r="B550" s="105">
        <v>545</v>
      </c>
      <c r="C550" s="112" t="s">
        <v>2583</v>
      </c>
      <c r="D550" s="107" t="s">
        <v>8218</v>
      </c>
      <c r="E550" s="105">
        <v>1</v>
      </c>
      <c r="F550" s="108">
        <v>3080</v>
      </c>
      <c r="G550" s="109">
        <v>901.08691354181701</v>
      </c>
      <c r="H550" s="109">
        <v>9.0108691354181705</v>
      </c>
      <c r="I550" s="110">
        <v>910.09778267723516</v>
      </c>
      <c r="J550" s="110">
        <v>910.09778267723516</v>
      </c>
      <c r="K550" s="110">
        <v>0</v>
      </c>
      <c r="L550" s="110">
        <v>3080</v>
      </c>
    </row>
    <row r="551" spans="1:12" ht="12" customHeight="1" x14ac:dyDescent="0.2">
      <c r="A551" s="9"/>
      <c r="B551" s="105">
        <v>546</v>
      </c>
      <c r="C551" s="112" t="s">
        <v>2584</v>
      </c>
      <c r="D551" s="107" t="s">
        <v>8217</v>
      </c>
      <c r="E551" s="105">
        <v>1</v>
      </c>
      <c r="F551" s="108">
        <v>3157</v>
      </c>
      <c r="G551" s="109">
        <v>978.76513411137057</v>
      </c>
      <c r="H551" s="109">
        <v>9.7876513411137065</v>
      </c>
      <c r="I551" s="110">
        <v>988.55278545248427</v>
      </c>
      <c r="J551" s="110">
        <v>988.55278545248427</v>
      </c>
      <c r="K551" s="110">
        <v>0</v>
      </c>
      <c r="L551" s="110">
        <v>3157</v>
      </c>
    </row>
    <row r="552" spans="1:12" ht="12" customHeight="1" x14ac:dyDescent="0.2">
      <c r="A552" s="9"/>
      <c r="B552" s="105">
        <v>547</v>
      </c>
      <c r="C552" s="112" t="s">
        <v>2585</v>
      </c>
      <c r="D552" s="107" t="s">
        <v>8218</v>
      </c>
      <c r="E552" s="105">
        <v>1</v>
      </c>
      <c r="F552" s="108">
        <v>3080</v>
      </c>
      <c r="G552" s="109">
        <v>901.08691354181701</v>
      </c>
      <c r="H552" s="109">
        <v>9.0108691354181705</v>
      </c>
      <c r="I552" s="110">
        <v>910.09778267723516</v>
      </c>
      <c r="J552" s="110">
        <v>910.09778267723516</v>
      </c>
      <c r="K552" s="110">
        <v>0</v>
      </c>
      <c r="L552" s="110">
        <v>3080</v>
      </c>
    </row>
    <row r="553" spans="1:12" ht="12" customHeight="1" x14ac:dyDescent="0.2">
      <c r="A553" s="9"/>
      <c r="B553" s="105">
        <v>548</v>
      </c>
      <c r="C553" s="112" t="s">
        <v>2586</v>
      </c>
      <c r="D553" s="107" t="s">
        <v>8214</v>
      </c>
      <c r="E553" s="105">
        <v>1</v>
      </c>
      <c r="F553" s="108">
        <v>3388</v>
      </c>
      <c r="G553" s="109">
        <v>1211.7997958200308</v>
      </c>
      <c r="H553" s="109">
        <v>12.117997958200307</v>
      </c>
      <c r="I553" s="110">
        <v>1223.917793778231</v>
      </c>
      <c r="J553" s="110">
        <v>1223.917793778231</v>
      </c>
      <c r="K553" s="110">
        <v>0</v>
      </c>
      <c r="L553" s="110">
        <v>3388</v>
      </c>
    </row>
    <row r="554" spans="1:12" ht="12" customHeight="1" x14ac:dyDescent="0.2">
      <c r="A554" s="9"/>
      <c r="B554" s="105">
        <v>549</v>
      </c>
      <c r="C554" s="112" t="s">
        <v>2587</v>
      </c>
      <c r="D554" s="107" t="s">
        <v>8218</v>
      </c>
      <c r="E554" s="105">
        <v>1</v>
      </c>
      <c r="F554" s="108">
        <v>3080</v>
      </c>
      <c r="G554" s="109">
        <v>901.08691354181701</v>
      </c>
      <c r="H554" s="109">
        <v>9.0108691354181705</v>
      </c>
      <c r="I554" s="110">
        <v>910.09778267723516</v>
      </c>
      <c r="J554" s="110">
        <v>910.09778267723516</v>
      </c>
      <c r="K554" s="110">
        <v>0</v>
      </c>
      <c r="L554" s="110">
        <v>3080</v>
      </c>
    </row>
    <row r="555" spans="1:12" ht="12" customHeight="1" x14ac:dyDescent="0.2">
      <c r="A555" s="9"/>
      <c r="B555" s="105">
        <v>550</v>
      </c>
      <c r="C555" s="112" t="s">
        <v>2588</v>
      </c>
      <c r="D555" s="107" t="s">
        <v>8214</v>
      </c>
      <c r="E555" s="105">
        <v>1</v>
      </c>
      <c r="F555" s="108">
        <v>3388</v>
      </c>
      <c r="G555" s="109">
        <v>1211.7997958200308</v>
      </c>
      <c r="H555" s="109">
        <v>12.117997958200307</v>
      </c>
      <c r="I555" s="110">
        <v>1223.917793778231</v>
      </c>
      <c r="J555" s="110">
        <v>1223.917793778231</v>
      </c>
      <c r="K555" s="110">
        <v>0</v>
      </c>
      <c r="L555" s="110">
        <v>3388</v>
      </c>
    </row>
    <row r="556" spans="1:12" ht="12" customHeight="1" x14ac:dyDescent="0.2">
      <c r="A556" s="9"/>
      <c r="B556" s="105">
        <v>551</v>
      </c>
      <c r="C556" s="112" t="s">
        <v>2589</v>
      </c>
      <c r="D556" s="107" t="s">
        <v>8214</v>
      </c>
      <c r="E556" s="105">
        <v>1</v>
      </c>
      <c r="F556" s="108">
        <v>3388</v>
      </c>
      <c r="G556" s="109">
        <v>1211.7997958200308</v>
      </c>
      <c r="H556" s="109">
        <v>12.117997958200307</v>
      </c>
      <c r="I556" s="110">
        <v>1223.917793778231</v>
      </c>
      <c r="J556" s="110">
        <v>1223.917793778231</v>
      </c>
      <c r="K556" s="110">
        <v>0</v>
      </c>
      <c r="L556" s="110">
        <v>3388</v>
      </c>
    </row>
    <row r="557" spans="1:12" ht="12" customHeight="1" x14ac:dyDescent="0.2">
      <c r="A557" s="9"/>
      <c r="B557" s="105">
        <v>552</v>
      </c>
      <c r="C557" s="112" t="s">
        <v>2590</v>
      </c>
      <c r="D557" s="107" t="s">
        <v>8214</v>
      </c>
      <c r="E557" s="105">
        <v>1</v>
      </c>
      <c r="F557" s="108">
        <v>3388</v>
      </c>
      <c r="G557" s="109">
        <v>1211.7997958200308</v>
      </c>
      <c r="H557" s="109">
        <v>12.117997958200307</v>
      </c>
      <c r="I557" s="110">
        <v>1223.917793778231</v>
      </c>
      <c r="J557" s="110">
        <v>1223.917793778231</v>
      </c>
      <c r="K557" s="110">
        <v>0</v>
      </c>
      <c r="L557" s="110">
        <v>3388</v>
      </c>
    </row>
    <row r="558" spans="1:12" ht="12" customHeight="1" x14ac:dyDescent="0.2">
      <c r="A558" s="9"/>
      <c r="B558" s="105">
        <v>553</v>
      </c>
      <c r="C558" s="112" t="s">
        <v>2591</v>
      </c>
      <c r="D558" s="107" t="s">
        <v>8219</v>
      </c>
      <c r="E558" s="105">
        <v>1</v>
      </c>
      <c r="F558" s="108">
        <v>3003</v>
      </c>
      <c r="G558" s="109">
        <v>823.40869297226345</v>
      </c>
      <c r="H558" s="109">
        <v>8.2340869297226345</v>
      </c>
      <c r="I558" s="110">
        <v>831.64277990198605</v>
      </c>
      <c r="J558" s="110">
        <v>831.64277990198605</v>
      </c>
      <c r="K558" s="110">
        <v>0</v>
      </c>
      <c r="L558" s="110">
        <v>3003</v>
      </c>
    </row>
    <row r="559" spans="1:12" ht="12" customHeight="1" x14ac:dyDescent="0.2">
      <c r="A559" s="9"/>
      <c r="B559" s="105">
        <v>554</v>
      </c>
      <c r="C559" s="112" t="s">
        <v>2592</v>
      </c>
      <c r="D559" s="107" t="s">
        <v>8219</v>
      </c>
      <c r="E559" s="105">
        <v>2</v>
      </c>
      <c r="F559" s="108">
        <v>3003</v>
      </c>
      <c r="G559" s="109">
        <v>823.40869297226345</v>
      </c>
      <c r="H559" s="109">
        <v>8.2340869297226345</v>
      </c>
      <c r="I559" s="110">
        <v>831.64277990198605</v>
      </c>
      <c r="J559" s="110">
        <v>831.64277990198605</v>
      </c>
      <c r="K559" s="110">
        <v>0</v>
      </c>
      <c r="L559" s="110">
        <v>6006</v>
      </c>
    </row>
    <row r="560" spans="1:12" ht="12" customHeight="1" x14ac:dyDescent="0.2">
      <c r="A560" s="9"/>
      <c r="B560" s="105">
        <v>555</v>
      </c>
      <c r="C560" s="112" t="s">
        <v>2593</v>
      </c>
      <c r="D560" s="107" t="s">
        <v>8219</v>
      </c>
      <c r="E560" s="105">
        <v>2</v>
      </c>
      <c r="F560" s="108">
        <v>3003</v>
      </c>
      <c r="G560" s="109">
        <v>823.40869297226345</v>
      </c>
      <c r="H560" s="109">
        <v>8.2340869297226345</v>
      </c>
      <c r="I560" s="110">
        <v>831.64277990198605</v>
      </c>
      <c r="J560" s="110">
        <v>831.64277990198605</v>
      </c>
      <c r="K560" s="110">
        <v>0</v>
      </c>
      <c r="L560" s="110">
        <v>6006</v>
      </c>
    </row>
    <row r="561" spans="1:12" ht="12" customHeight="1" x14ac:dyDescent="0.2">
      <c r="A561" s="9"/>
      <c r="B561" s="105">
        <v>556</v>
      </c>
      <c r="C561" s="112" t="s">
        <v>2594</v>
      </c>
      <c r="D561" s="107" t="s">
        <v>8219</v>
      </c>
      <c r="E561" s="105">
        <v>2</v>
      </c>
      <c r="F561" s="108">
        <v>3003</v>
      </c>
      <c r="G561" s="109">
        <v>823.40869297226345</v>
      </c>
      <c r="H561" s="109">
        <v>8.2340869297226345</v>
      </c>
      <c r="I561" s="110">
        <v>831.64277990198605</v>
      </c>
      <c r="J561" s="110">
        <v>831.64277990198605</v>
      </c>
      <c r="K561" s="110">
        <v>0</v>
      </c>
      <c r="L561" s="110">
        <v>6006</v>
      </c>
    </row>
    <row r="562" spans="1:12" ht="12" customHeight="1" x14ac:dyDescent="0.2">
      <c r="A562" s="9"/>
      <c r="B562" s="105">
        <v>557</v>
      </c>
      <c r="C562" s="112" t="s">
        <v>2595</v>
      </c>
      <c r="D562" s="107" t="s">
        <v>8218</v>
      </c>
      <c r="E562" s="105">
        <v>1</v>
      </c>
      <c r="F562" s="108">
        <v>3080</v>
      </c>
      <c r="G562" s="109">
        <v>901.08691354181701</v>
      </c>
      <c r="H562" s="109">
        <v>9.0108691354181705</v>
      </c>
      <c r="I562" s="110">
        <v>910.09778267723516</v>
      </c>
      <c r="J562" s="110">
        <v>910.09778267723516</v>
      </c>
      <c r="K562" s="110">
        <v>0</v>
      </c>
      <c r="L562" s="110">
        <v>3080</v>
      </c>
    </row>
    <row r="563" spans="1:12" ht="12" customHeight="1" x14ac:dyDescent="0.2">
      <c r="A563" s="9"/>
      <c r="B563" s="105">
        <v>558</v>
      </c>
      <c r="C563" s="112" t="s">
        <v>2596</v>
      </c>
      <c r="D563" s="107" t="s">
        <v>8218</v>
      </c>
      <c r="E563" s="105">
        <v>2</v>
      </c>
      <c r="F563" s="108">
        <v>3080</v>
      </c>
      <c r="G563" s="109">
        <v>901.08691354181701</v>
      </c>
      <c r="H563" s="109">
        <v>9.0108691354181705</v>
      </c>
      <c r="I563" s="110">
        <v>910.09778267723516</v>
      </c>
      <c r="J563" s="110">
        <v>910.09778267723516</v>
      </c>
      <c r="K563" s="110">
        <v>0</v>
      </c>
      <c r="L563" s="110">
        <v>6160</v>
      </c>
    </row>
    <row r="564" spans="1:12" ht="12" customHeight="1" x14ac:dyDescent="0.2">
      <c r="A564" s="9"/>
      <c r="B564" s="105">
        <v>559</v>
      </c>
      <c r="C564" s="112" t="s">
        <v>2597</v>
      </c>
      <c r="D564" s="107" t="s">
        <v>8216</v>
      </c>
      <c r="E564" s="105">
        <v>2</v>
      </c>
      <c r="F564" s="108">
        <v>3234</v>
      </c>
      <c r="G564" s="109">
        <v>1056.4433546809237</v>
      </c>
      <c r="H564" s="109">
        <v>10.564433546809237</v>
      </c>
      <c r="I564" s="110">
        <v>1067.0077882277328</v>
      </c>
      <c r="J564" s="110">
        <v>1067.0077882277328</v>
      </c>
      <c r="K564" s="110">
        <v>0</v>
      </c>
      <c r="L564" s="110">
        <v>6468</v>
      </c>
    </row>
    <row r="565" spans="1:12" ht="12" customHeight="1" x14ac:dyDescent="0.2">
      <c r="A565" s="9"/>
      <c r="B565" s="105">
        <v>560</v>
      </c>
      <c r="C565" s="112" t="s">
        <v>2598</v>
      </c>
      <c r="D565" s="107" t="s">
        <v>8216</v>
      </c>
      <c r="E565" s="105">
        <v>2</v>
      </c>
      <c r="F565" s="108">
        <v>3234</v>
      </c>
      <c r="G565" s="109">
        <v>1056.4433546809237</v>
      </c>
      <c r="H565" s="109">
        <v>10.564433546809237</v>
      </c>
      <c r="I565" s="110">
        <v>1067.0077882277328</v>
      </c>
      <c r="J565" s="110">
        <v>1067.0077882277328</v>
      </c>
      <c r="K565" s="110">
        <v>0</v>
      </c>
      <c r="L565" s="110">
        <v>6468</v>
      </c>
    </row>
    <row r="566" spans="1:12" ht="12" customHeight="1" x14ac:dyDescent="0.2">
      <c r="A566" s="9"/>
      <c r="B566" s="105">
        <v>561</v>
      </c>
      <c r="C566" s="112" t="s">
        <v>2599</v>
      </c>
      <c r="D566" s="107" t="s">
        <v>8217</v>
      </c>
      <c r="E566" s="105">
        <v>1</v>
      </c>
      <c r="F566" s="108">
        <v>3157</v>
      </c>
      <c r="G566" s="109">
        <v>978.76513411137057</v>
      </c>
      <c r="H566" s="109">
        <v>9.7876513411137065</v>
      </c>
      <c r="I566" s="110">
        <v>988.55278545248427</v>
      </c>
      <c r="J566" s="110">
        <v>988.55278545248427</v>
      </c>
      <c r="K566" s="110">
        <v>0</v>
      </c>
      <c r="L566" s="110">
        <v>3157</v>
      </c>
    </row>
    <row r="567" spans="1:12" ht="12" customHeight="1" x14ac:dyDescent="0.2">
      <c r="A567" s="9"/>
      <c r="B567" s="105">
        <v>562</v>
      </c>
      <c r="C567" s="112" t="s">
        <v>2600</v>
      </c>
      <c r="D567" s="107" t="s">
        <v>8217</v>
      </c>
      <c r="E567" s="105">
        <v>2</v>
      </c>
      <c r="F567" s="108">
        <v>3157</v>
      </c>
      <c r="G567" s="109">
        <v>978.76513411137057</v>
      </c>
      <c r="H567" s="109">
        <v>9.7876513411137065</v>
      </c>
      <c r="I567" s="110">
        <v>988.55278545248427</v>
      </c>
      <c r="J567" s="110">
        <v>988.55278545248427</v>
      </c>
      <c r="K567" s="110">
        <v>0</v>
      </c>
      <c r="L567" s="110">
        <v>6314</v>
      </c>
    </row>
    <row r="568" spans="1:12" ht="12" customHeight="1" x14ac:dyDescent="0.2">
      <c r="A568" s="9"/>
      <c r="B568" s="105">
        <v>563</v>
      </c>
      <c r="C568" s="112" t="s">
        <v>2601</v>
      </c>
      <c r="D568" s="107" t="s">
        <v>8216</v>
      </c>
      <c r="E568" s="105">
        <v>2</v>
      </c>
      <c r="F568" s="108">
        <v>3234</v>
      </c>
      <c r="G568" s="109">
        <v>1056.4433546809237</v>
      </c>
      <c r="H568" s="109">
        <v>10.564433546809237</v>
      </c>
      <c r="I568" s="110">
        <v>1067.0077882277328</v>
      </c>
      <c r="J568" s="110">
        <v>1067.0077882277328</v>
      </c>
      <c r="K568" s="110">
        <v>0</v>
      </c>
      <c r="L568" s="110">
        <v>6468</v>
      </c>
    </row>
    <row r="569" spans="1:12" ht="12" customHeight="1" x14ac:dyDescent="0.2">
      <c r="A569" s="9"/>
      <c r="B569" s="105">
        <v>564</v>
      </c>
      <c r="C569" s="112" t="s">
        <v>2602</v>
      </c>
      <c r="D569" s="107" t="s">
        <v>8215</v>
      </c>
      <c r="E569" s="105">
        <v>2</v>
      </c>
      <c r="F569" s="108">
        <v>3311</v>
      </c>
      <c r="G569" s="109">
        <v>1134.1215752504772</v>
      </c>
      <c r="H569" s="109">
        <v>11.341215752504773</v>
      </c>
      <c r="I569" s="110">
        <v>1145.4627910029819</v>
      </c>
      <c r="J569" s="110">
        <v>1145.4627910029819</v>
      </c>
      <c r="K569" s="110">
        <v>0</v>
      </c>
      <c r="L569" s="110">
        <v>6622</v>
      </c>
    </row>
    <row r="570" spans="1:12" ht="12" customHeight="1" x14ac:dyDescent="0.2">
      <c r="A570" s="9"/>
      <c r="B570" s="105">
        <v>565</v>
      </c>
      <c r="C570" s="112" t="s">
        <v>2603</v>
      </c>
      <c r="D570" s="107" t="s">
        <v>8216</v>
      </c>
      <c r="E570" s="105">
        <v>1</v>
      </c>
      <c r="F570" s="108">
        <v>3234</v>
      </c>
      <c r="G570" s="109">
        <v>1056.4433546809237</v>
      </c>
      <c r="H570" s="109">
        <v>10.564433546809237</v>
      </c>
      <c r="I570" s="110">
        <v>1067.0077882277328</v>
      </c>
      <c r="J570" s="110">
        <v>1067.0077882277328</v>
      </c>
      <c r="K570" s="110">
        <v>0</v>
      </c>
      <c r="L570" s="110">
        <v>3234</v>
      </c>
    </row>
    <row r="571" spans="1:12" ht="12" customHeight="1" x14ac:dyDescent="0.2">
      <c r="A571" s="9"/>
      <c r="B571" s="105">
        <v>566</v>
      </c>
      <c r="C571" s="112" t="s">
        <v>2604</v>
      </c>
      <c r="D571" s="107" t="s">
        <v>8215</v>
      </c>
      <c r="E571" s="105">
        <v>2</v>
      </c>
      <c r="F571" s="108">
        <v>3311</v>
      </c>
      <c r="G571" s="109">
        <v>1134.1215752504772</v>
      </c>
      <c r="H571" s="109">
        <v>11.341215752504773</v>
      </c>
      <c r="I571" s="110">
        <v>1145.4627910029819</v>
      </c>
      <c r="J571" s="110">
        <v>1145.4627910029819</v>
      </c>
      <c r="K571" s="110">
        <v>0</v>
      </c>
      <c r="L571" s="110">
        <v>6622</v>
      </c>
    </row>
    <row r="572" spans="1:12" ht="12" customHeight="1" x14ac:dyDescent="0.2">
      <c r="A572" s="9"/>
      <c r="B572" s="105">
        <v>567</v>
      </c>
      <c r="C572" s="112" t="s">
        <v>2605</v>
      </c>
      <c r="D572" s="107" t="s">
        <v>8215</v>
      </c>
      <c r="E572" s="105">
        <v>2</v>
      </c>
      <c r="F572" s="108">
        <v>3311</v>
      </c>
      <c r="G572" s="109">
        <v>1134.1215752504772</v>
      </c>
      <c r="H572" s="109">
        <v>11.341215752504773</v>
      </c>
      <c r="I572" s="110">
        <v>1145.4627910029819</v>
      </c>
      <c r="J572" s="110">
        <v>1145.4627910029819</v>
      </c>
      <c r="K572" s="110">
        <v>0</v>
      </c>
      <c r="L572" s="110">
        <v>6622</v>
      </c>
    </row>
    <row r="573" spans="1:12" ht="12" customHeight="1" x14ac:dyDescent="0.2">
      <c r="A573" s="9"/>
      <c r="B573" s="105">
        <v>568</v>
      </c>
      <c r="C573" s="112" t="s">
        <v>2606</v>
      </c>
      <c r="D573" s="107" t="s">
        <v>8213</v>
      </c>
      <c r="E573" s="105">
        <v>2</v>
      </c>
      <c r="F573" s="108">
        <v>3465</v>
      </c>
      <c r="G573" s="109">
        <v>1289.4780163895844</v>
      </c>
      <c r="H573" s="109">
        <v>12.894780163895843</v>
      </c>
      <c r="I573" s="110">
        <v>1302.3727965534802</v>
      </c>
      <c r="J573" s="110">
        <v>1302.3727965534802</v>
      </c>
      <c r="K573" s="110">
        <v>0</v>
      </c>
      <c r="L573" s="110">
        <v>6930</v>
      </c>
    </row>
    <row r="574" spans="1:12" ht="12" customHeight="1" x14ac:dyDescent="0.2">
      <c r="A574" s="9"/>
      <c r="B574" s="105">
        <v>569</v>
      </c>
      <c r="C574" s="112" t="s">
        <v>2607</v>
      </c>
      <c r="D574" s="107" t="s">
        <v>8215</v>
      </c>
      <c r="E574" s="105">
        <v>1</v>
      </c>
      <c r="F574" s="108">
        <v>3311</v>
      </c>
      <c r="G574" s="109">
        <v>1134.1215752504772</v>
      </c>
      <c r="H574" s="109">
        <v>11.341215752504773</v>
      </c>
      <c r="I574" s="110">
        <v>1145.4627910029819</v>
      </c>
      <c r="J574" s="110">
        <v>1145.4627910029819</v>
      </c>
      <c r="K574" s="110">
        <v>0</v>
      </c>
      <c r="L574" s="110">
        <v>3311</v>
      </c>
    </row>
    <row r="575" spans="1:12" ht="12" customHeight="1" x14ac:dyDescent="0.2">
      <c r="A575" s="9"/>
      <c r="B575" s="105">
        <v>570</v>
      </c>
      <c r="C575" s="112" t="s">
        <v>2608</v>
      </c>
      <c r="D575" s="107" t="s">
        <v>8214</v>
      </c>
      <c r="E575" s="105">
        <v>2</v>
      </c>
      <c r="F575" s="108">
        <v>3388</v>
      </c>
      <c r="G575" s="109">
        <v>1211.7997958200308</v>
      </c>
      <c r="H575" s="109">
        <v>12.117997958200307</v>
      </c>
      <c r="I575" s="110">
        <v>1223.917793778231</v>
      </c>
      <c r="J575" s="110">
        <v>1223.917793778231</v>
      </c>
      <c r="K575" s="110">
        <v>0</v>
      </c>
      <c r="L575" s="110">
        <v>6776</v>
      </c>
    </row>
    <row r="576" spans="1:12" ht="12" customHeight="1" x14ac:dyDescent="0.2">
      <c r="A576" s="9"/>
      <c r="B576" s="105">
        <v>571</v>
      </c>
      <c r="C576" s="112" t="s">
        <v>2609</v>
      </c>
      <c r="D576" s="107" t="s">
        <v>8214</v>
      </c>
      <c r="E576" s="105">
        <v>2</v>
      </c>
      <c r="F576" s="108">
        <v>3388</v>
      </c>
      <c r="G576" s="109">
        <v>1211.7997958200308</v>
      </c>
      <c r="H576" s="109">
        <v>12.117997958200307</v>
      </c>
      <c r="I576" s="110">
        <v>1223.917793778231</v>
      </c>
      <c r="J576" s="110">
        <v>1223.917793778231</v>
      </c>
      <c r="K576" s="110">
        <v>0</v>
      </c>
      <c r="L576" s="110">
        <v>6776</v>
      </c>
    </row>
    <row r="577" spans="1:12" ht="12" customHeight="1" x14ac:dyDescent="0.2">
      <c r="A577" s="9"/>
      <c r="B577" s="105">
        <v>572</v>
      </c>
      <c r="C577" s="114" t="s">
        <v>2610</v>
      </c>
      <c r="D577" s="107" t="s">
        <v>8213</v>
      </c>
      <c r="E577" s="105">
        <v>2</v>
      </c>
      <c r="F577" s="108">
        <v>3465</v>
      </c>
      <c r="G577" s="115">
        <v>1289.4780163895844</v>
      </c>
      <c r="H577" s="115">
        <v>12.894780163895843</v>
      </c>
      <c r="I577" s="116">
        <v>1302.3727965534802</v>
      </c>
      <c r="J577" s="116">
        <v>1302.3727965534802</v>
      </c>
      <c r="K577" s="116">
        <v>0</v>
      </c>
      <c r="L577" s="116">
        <v>6930</v>
      </c>
    </row>
  </sheetData>
  <mergeCells count="1">
    <mergeCell ref="B1:L1"/>
  </mergeCells>
  <pageMargins left="0.75" right="0.75" top="1" bottom="1" header="0" footer="0"/>
  <pageSetup scale="74" orientation="landscape" horizontalDpi="204" verticalDpi="196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3"/>
  <sheetViews>
    <sheetView showGridLines="0" zoomScaleNormal="100" zoomScaleSheetLayoutView="85" workbookViewId="0">
      <selection activeCell="B1" sqref="B1"/>
    </sheetView>
  </sheetViews>
  <sheetFormatPr baseColWidth="10" defaultRowHeight="12" customHeight="1" x14ac:dyDescent="0.2"/>
  <cols>
    <col min="1" max="1" width="10.5703125" style="93" bestFit="1" customWidth="1"/>
    <col min="2" max="2" width="7.42578125" style="9" customWidth="1"/>
    <col min="3" max="3" width="14.42578125" style="9" customWidth="1"/>
    <col min="4" max="4" width="12.140625" style="9" customWidth="1"/>
    <col min="5" max="5" width="8" style="9" customWidth="1"/>
    <col min="6" max="6" width="12.28515625" style="9" customWidth="1"/>
    <col min="7" max="7" width="5.28515625" style="96" customWidth="1"/>
    <col min="8" max="8" width="10.7109375" style="96" customWidth="1"/>
    <col min="9" max="9" width="4.42578125" style="96" customWidth="1"/>
    <col min="10" max="10" width="10.28515625" style="9" customWidth="1"/>
    <col min="11" max="11" width="5" style="96" customWidth="1"/>
    <col min="12" max="12" width="9.5703125" style="9" customWidth="1"/>
    <col min="13" max="13" width="5" style="96" customWidth="1"/>
    <col min="14" max="14" width="10.140625" style="9" customWidth="1"/>
    <col min="15" max="15" width="5.42578125" style="96" customWidth="1"/>
    <col min="16" max="16" width="14.85546875" style="9" customWidth="1"/>
    <col min="17" max="17" width="11.85546875" style="96" customWidth="1"/>
    <col min="18" max="18" width="12.28515625" style="96" customWidth="1"/>
    <col min="19" max="19" width="12.42578125" style="96" customWidth="1"/>
    <col min="20" max="25" width="11.42578125" style="9"/>
    <col min="26" max="26" width="11" style="9" customWidth="1"/>
    <col min="27" max="258" width="11.42578125" style="9"/>
    <col min="259" max="259" width="10.5703125" style="9" bestFit="1" customWidth="1"/>
    <col min="260" max="260" width="7.42578125" style="9" customWidth="1"/>
    <col min="261" max="261" width="14.42578125" style="9" customWidth="1"/>
    <col min="262" max="262" width="12.140625" style="9" customWidth="1"/>
    <col min="263" max="263" width="8" style="9" customWidth="1"/>
    <col min="264" max="264" width="12.28515625" style="9" customWidth="1"/>
    <col min="265" max="265" width="5.28515625" style="9" customWidth="1"/>
    <col min="266" max="266" width="10.7109375" style="9" customWidth="1"/>
    <col min="267" max="267" width="4.42578125" style="9" customWidth="1"/>
    <col min="268" max="268" width="10.28515625" style="9" customWidth="1"/>
    <col min="269" max="269" width="5" style="9" customWidth="1"/>
    <col min="270" max="270" width="9.5703125" style="9" customWidth="1"/>
    <col min="271" max="271" width="5" style="9" customWidth="1"/>
    <col min="272" max="272" width="10.140625" style="9" customWidth="1"/>
    <col min="273" max="273" width="5.42578125" style="9" customWidth="1"/>
    <col min="274" max="274" width="14.85546875" style="9" customWidth="1"/>
    <col min="275" max="275" width="11.85546875" style="9" customWidth="1"/>
    <col min="276" max="276" width="12.28515625" style="9" customWidth="1"/>
    <col min="277" max="277" width="12.42578125" style="9" customWidth="1"/>
    <col min="278" max="514" width="11.42578125" style="9"/>
    <col min="515" max="515" width="10.5703125" style="9" bestFit="1" customWidth="1"/>
    <col min="516" max="516" width="7.42578125" style="9" customWidth="1"/>
    <col min="517" max="517" width="14.42578125" style="9" customWidth="1"/>
    <col min="518" max="518" width="12.140625" style="9" customWidth="1"/>
    <col min="519" max="519" width="8" style="9" customWidth="1"/>
    <col min="520" max="520" width="12.28515625" style="9" customWidth="1"/>
    <col min="521" max="521" width="5.28515625" style="9" customWidth="1"/>
    <col min="522" max="522" width="10.7109375" style="9" customWidth="1"/>
    <col min="523" max="523" width="4.42578125" style="9" customWidth="1"/>
    <col min="524" max="524" width="10.28515625" style="9" customWidth="1"/>
    <col min="525" max="525" width="5" style="9" customWidth="1"/>
    <col min="526" max="526" width="9.5703125" style="9" customWidth="1"/>
    <col min="527" max="527" width="5" style="9" customWidth="1"/>
    <col min="528" max="528" width="10.140625" style="9" customWidth="1"/>
    <col min="529" max="529" width="5.42578125" style="9" customWidth="1"/>
    <col min="530" max="530" width="14.85546875" style="9" customWidth="1"/>
    <col min="531" max="531" width="11.85546875" style="9" customWidth="1"/>
    <col min="532" max="532" width="12.28515625" style="9" customWidth="1"/>
    <col min="533" max="533" width="12.42578125" style="9" customWidth="1"/>
    <col min="534" max="770" width="11.42578125" style="9"/>
    <col min="771" max="771" width="10.5703125" style="9" bestFit="1" customWidth="1"/>
    <col min="772" max="772" width="7.42578125" style="9" customWidth="1"/>
    <col min="773" max="773" width="14.42578125" style="9" customWidth="1"/>
    <col min="774" max="774" width="12.140625" style="9" customWidth="1"/>
    <col min="775" max="775" width="8" style="9" customWidth="1"/>
    <col min="776" max="776" width="12.28515625" style="9" customWidth="1"/>
    <col min="777" max="777" width="5.28515625" style="9" customWidth="1"/>
    <col min="778" max="778" width="10.7109375" style="9" customWidth="1"/>
    <col min="779" max="779" width="4.42578125" style="9" customWidth="1"/>
    <col min="780" max="780" width="10.28515625" style="9" customWidth="1"/>
    <col min="781" max="781" width="5" style="9" customWidth="1"/>
    <col min="782" max="782" width="9.5703125" style="9" customWidth="1"/>
    <col min="783" max="783" width="5" style="9" customWidth="1"/>
    <col min="784" max="784" width="10.140625" style="9" customWidth="1"/>
    <col min="785" max="785" width="5.42578125" style="9" customWidth="1"/>
    <col min="786" max="786" width="14.85546875" style="9" customWidth="1"/>
    <col min="787" max="787" width="11.85546875" style="9" customWidth="1"/>
    <col min="788" max="788" width="12.28515625" style="9" customWidth="1"/>
    <col min="789" max="789" width="12.42578125" style="9" customWidth="1"/>
    <col min="790" max="1026" width="11.42578125" style="9"/>
    <col min="1027" max="1027" width="10.5703125" style="9" bestFit="1" customWidth="1"/>
    <col min="1028" max="1028" width="7.42578125" style="9" customWidth="1"/>
    <col min="1029" max="1029" width="14.42578125" style="9" customWidth="1"/>
    <col min="1030" max="1030" width="12.140625" style="9" customWidth="1"/>
    <col min="1031" max="1031" width="8" style="9" customWidth="1"/>
    <col min="1032" max="1032" width="12.28515625" style="9" customWidth="1"/>
    <col min="1033" max="1033" width="5.28515625" style="9" customWidth="1"/>
    <col min="1034" max="1034" width="10.7109375" style="9" customWidth="1"/>
    <col min="1035" max="1035" width="4.42578125" style="9" customWidth="1"/>
    <col min="1036" max="1036" width="10.28515625" style="9" customWidth="1"/>
    <col min="1037" max="1037" width="5" style="9" customWidth="1"/>
    <col min="1038" max="1038" width="9.5703125" style="9" customWidth="1"/>
    <col min="1039" max="1039" width="5" style="9" customWidth="1"/>
    <col min="1040" max="1040" width="10.140625" style="9" customWidth="1"/>
    <col min="1041" max="1041" width="5.42578125" style="9" customWidth="1"/>
    <col min="1042" max="1042" width="14.85546875" style="9" customWidth="1"/>
    <col min="1043" max="1043" width="11.85546875" style="9" customWidth="1"/>
    <col min="1044" max="1044" width="12.28515625" style="9" customWidth="1"/>
    <col min="1045" max="1045" width="12.42578125" style="9" customWidth="1"/>
    <col min="1046" max="1282" width="11.42578125" style="9"/>
    <col min="1283" max="1283" width="10.5703125" style="9" bestFit="1" customWidth="1"/>
    <col min="1284" max="1284" width="7.42578125" style="9" customWidth="1"/>
    <col min="1285" max="1285" width="14.42578125" style="9" customWidth="1"/>
    <col min="1286" max="1286" width="12.140625" style="9" customWidth="1"/>
    <col min="1287" max="1287" width="8" style="9" customWidth="1"/>
    <col min="1288" max="1288" width="12.28515625" style="9" customWidth="1"/>
    <col min="1289" max="1289" width="5.28515625" style="9" customWidth="1"/>
    <col min="1290" max="1290" width="10.7109375" style="9" customWidth="1"/>
    <col min="1291" max="1291" width="4.42578125" style="9" customWidth="1"/>
    <col min="1292" max="1292" width="10.28515625" style="9" customWidth="1"/>
    <col min="1293" max="1293" width="5" style="9" customWidth="1"/>
    <col min="1294" max="1294" width="9.5703125" style="9" customWidth="1"/>
    <col min="1295" max="1295" width="5" style="9" customWidth="1"/>
    <col min="1296" max="1296" width="10.140625" style="9" customWidth="1"/>
    <col min="1297" max="1297" width="5.42578125" style="9" customWidth="1"/>
    <col min="1298" max="1298" width="14.85546875" style="9" customWidth="1"/>
    <col min="1299" max="1299" width="11.85546875" style="9" customWidth="1"/>
    <col min="1300" max="1300" width="12.28515625" style="9" customWidth="1"/>
    <col min="1301" max="1301" width="12.42578125" style="9" customWidth="1"/>
    <col min="1302" max="1538" width="11.42578125" style="9"/>
    <col min="1539" max="1539" width="10.5703125" style="9" bestFit="1" customWidth="1"/>
    <col min="1540" max="1540" width="7.42578125" style="9" customWidth="1"/>
    <col min="1541" max="1541" width="14.42578125" style="9" customWidth="1"/>
    <col min="1542" max="1542" width="12.140625" style="9" customWidth="1"/>
    <col min="1543" max="1543" width="8" style="9" customWidth="1"/>
    <col min="1544" max="1544" width="12.28515625" style="9" customWidth="1"/>
    <col min="1545" max="1545" width="5.28515625" style="9" customWidth="1"/>
    <col min="1546" max="1546" width="10.7109375" style="9" customWidth="1"/>
    <col min="1547" max="1547" width="4.42578125" style="9" customWidth="1"/>
    <col min="1548" max="1548" width="10.28515625" style="9" customWidth="1"/>
    <col min="1549" max="1549" width="5" style="9" customWidth="1"/>
    <col min="1550" max="1550" width="9.5703125" style="9" customWidth="1"/>
    <col min="1551" max="1551" width="5" style="9" customWidth="1"/>
    <col min="1552" max="1552" width="10.140625" style="9" customWidth="1"/>
    <col min="1553" max="1553" width="5.42578125" style="9" customWidth="1"/>
    <col min="1554" max="1554" width="14.85546875" style="9" customWidth="1"/>
    <col min="1555" max="1555" width="11.85546875" style="9" customWidth="1"/>
    <col min="1556" max="1556" width="12.28515625" style="9" customWidth="1"/>
    <col min="1557" max="1557" width="12.42578125" style="9" customWidth="1"/>
    <col min="1558" max="1794" width="11.42578125" style="9"/>
    <col min="1795" max="1795" width="10.5703125" style="9" bestFit="1" customWidth="1"/>
    <col min="1796" max="1796" width="7.42578125" style="9" customWidth="1"/>
    <col min="1797" max="1797" width="14.42578125" style="9" customWidth="1"/>
    <col min="1798" max="1798" width="12.140625" style="9" customWidth="1"/>
    <col min="1799" max="1799" width="8" style="9" customWidth="1"/>
    <col min="1800" max="1800" width="12.28515625" style="9" customWidth="1"/>
    <col min="1801" max="1801" width="5.28515625" style="9" customWidth="1"/>
    <col min="1802" max="1802" width="10.7109375" style="9" customWidth="1"/>
    <col min="1803" max="1803" width="4.42578125" style="9" customWidth="1"/>
    <col min="1804" max="1804" width="10.28515625" style="9" customWidth="1"/>
    <col min="1805" max="1805" width="5" style="9" customWidth="1"/>
    <col min="1806" max="1806" width="9.5703125" style="9" customWidth="1"/>
    <col min="1807" max="1807" width="5" style="9" customWidth="1"/>
    <col min="1808" max="1808" width="10.140625" style="9" customWidth="1"/>
    <col min="1809" max="1809" width="5.42578125" style="9" customWidth="1"/>
    <col min="1810" max="1810" width="14.85546875" style="9" customWidth="1"/>
    <col min="1811" max="1811" width="11.85546875" style="9" customWidth="1"/>
    <col min="1812" max="1812" width="12.28515625" style="9" customWidth="1"/>
    <col min="1813" max="1813" width="12.42578125" style="9" customWidth="1"/>
    <col min="1814" max="2050" width="11.42578125" style="9"/>
    <col min="2051" max="2051" width="10.5703125" style="9" bestFit="1" customWidth="1"/>
    <col min="2052" max="2052" width="7.42578125" style="9" customWidth="1"/>
    <col min="2053" max="2053" width="14.42578125" style="9" customWidth="1"/>
    <col min="2054" max="2054" width="12.140625" style="9" customWidth="1"/>
    <col min="2055" max="2055" width="8" style="9" customWidth="1"/>
    <col min="2056" max="2056" width="12.28515625" style="9" customWidth="1"/>
    <col min="2057" max="2057" width="5.28515625" style="9" customWidth="1"/>
    <col min="2058" max="2058" width="10.7109375" style="9" customWidth="1"/>
    <col min="2059" max="2059" width="4.42578125" style="9" customWidth="1"/>
    <col min="2060" max="2060" width="10.28515625" style="9" customWidth="1"/>
    <col min="2061" max="2061" width="5" style="9" customWidth="1"/>
    <col min="2062" max="2062" width="9.5703125" style="9" customWidth="1"/>
    <col min="2063" max="2063" width="5" style="9" customWidth="1"/>
    <col min="2064" max="2064" width="10.140625" style="9" customWidth="1"/>
    <col min="2065" max="2065" width="5.42578125" style="9" customWidth="1"/>
    <col min="2066" max="2066" width="14.85546875" style="9" customWidth="1"/>
    <col min="2067" max="2067" width="11.85546875" style="9" customWidth="1"/>
    <col min="2068" max="2068" width="12.28515625" style="9" customWidth="1"/>
    <col min="2069" max="2069" width="12.42578125" style="9" customWidth="1"/>
    <col min="2070" max="2306" width="11.42578125" style="9"/>
    <col min="2307" max="2307" width="10.5703125" style="9" bestFit="1" customWidth="1"/>
    <col min="2308" max="2308" width="7.42578125" style="9" customWidth="1"/>
    <col min="2309" max="2309" width="14.42578125" style="9" customWidth="1"/>
    <col min="2310" max="2310" width="12.140625" style="9" customWidth="1"/>
    <col min="2311" max="2311" width="8" style="9" customWidth="1"/>
    <col min="2312" max="2312" width="12.28515625" style="9" customWidth="1"/>
    <col min="2313" max="2313" width="5.28515625" style="9" customWidth="1"/>
    <col min="2314" max="2314" width="10.7109375" style="9" customWidth="1"/>
    <col min="2315" max="2315" width="4.42578125" style="9" customWidth="1"/>
    <col min="2316" max="2316" width="10.28515625" style="9" customWidth="1"/>
    <col min="2317" max="2317" width="5" style="9" customWidth="1"/>
    <col min="2318" max="2318" width="9.5703125" style="9" customWidth="1"/>
    <col min="2319" max="2319" width="5" style="9" customWidth="1"/>
    <col min="2320" max="2320" width="10.140625" style="9" customWidth="1"/>
    <col min="2321" max="2321" width="5.42578125" style="9" customWidth="1"/>
    <col min="2322" max="2322" width="14.85546875" style="9" customWidth="1"/>
    <col min="2323" max="2323" width="11.85546875" style="9" customWidth="1"/>
    <col min="2324" max="2324" width="12.28515625" style="9" customWidth="1"/>
    <col min="2325" max="2325" width="12.42578125" style="9" customWidth="1"/>
    <col min="2326" max="2562" width="11.42578125" style="9"/>
    <col min="2563" max="2563" width="10.5703125" style="9" bestFit="1" customWidth="1"/>
    <col min="2564" max="2564" width="7.42578125" style="9" customWidth="1"/>
    <col min="2565" max="2565" width="14.42578125" style="9" customWidth="1"/>
    <col min="2566" max="2566" width="12.140625" style="9" customWidth="1"/>
    <col min="2567" max="2567" width="8" style="9" customWidth="1"/>
    <col min="2568" max="2568" width="12.28515625" style="9" customWidth="1"/>
    <col min="2569" max="2569" width="5.28515625" style="9" customWidth="1"/>
    <col min="2570" max="2570" width="10.7109375" style="9" customWidth="1"/>
    <col min="2571" max="2571" width="4.42578125" style="9" customWidth="1"/>
    <col min="2572" max="2572" width="10.28515625" style="9" customWidth="1"/>
    <col min="2573" max="2573" width="5" style="9" customWidth="1"/>
    <col min="2574" max="2574" width="9.5703125" style="9" customWidth="1"/>
    <col min="2575" max="2575" width="5" style="9" customWidth="1"/>
    <col min="2576" max="2576" width="10.140625" style="9" customWidth="1"/>
    <col min="2577" max="2577" width="5.42578125" style="9" customWidth="1"/>
    <col min="2578" max="2578" width="14.85546875" style="9" customWidth="1"/>
    <col min="2579" max="2579" width="11.85546875" style="9" customWidth="1"/>
    <col min="2580" max="2580" width="12.28515625" style="9" customWidth="1"/>
    <col min="2581" max="2581" width="12.42578125" style="9" customWidth="1"/>
    <col min="2582" max="2818" width="11.42578125" style="9"/>
    <col min="2819" max="2819" width="10.5703125" style="9" bestFit="1" customWidth="1"/>
    <col min="2820" max="2820" width="7.42578125" style="9" customWidth="1"/>
    <col min="2821" max="2821" width="14.42578125" style="9" customWidth="1"/>
    <col min="2822" max="2822" width="12.140625" style="9" customWidth="1"/>
    <col min="2823" max="2823" width="8" style="9" customWidth="1"/>
    <col min="2824" max="2824" width="12.28515625" style="9" customWidth="1"/>
    <col min="2825" max="2825" width="5.28515625" style="9" customWidth="1"/>
    <col min="2826" max="2826" width="10.7109375" style="9" customWidth="1"/>
    <col min="2827" max="2827" width="4.42578125" style="9" customWidth="1"/>
    <col min="2828" max="2828" width="10.28515625" style="9" customWidth="1"/>
    <col min="2829" max="2829" width="5" style="9" customWidth="1"/>
    <col min="2830" max="2830" width="9.5703125" style="9" customWidth="1"/>
    <col min="2831" max="2831" width="5" style="9" customWidth="1"/>
    <col min="2832" max="2832" width="10.140625" style="9" customWidth="1"/>
    <col min="2833" max="2833" width="5.42578125" style="9" customWidth="1"/>
    <col min="2834" max="2834" width="14.85546875" style="9" customWidth="1"/>
    <col min="2835" max="2835" width="11.85546875" style="9" customWidth="1"/>
    <col min="2836" max="2836" width="12.28515625" style="9" customWidth="1"/>
    <col min="2837" max="2837" width="12.42578125" style="9" customWidth="1"/>
    <col min="2838" max="3074" width="11.42578125" style="9"/>
    <col min="3075" max="3075" width="10.5703125" style="9" bestFit="1" customWidth="1"/>
    <col min="3076" max="3076" width="7.42578125" style="9" customWidth="1"/>
    <col min="3077" max="3077" width="14.42578125" style="9" customWidth="1"/>
    <col min="3078" max="3078" width="12.140625" style="9" customWidth="1"/>
    <col min="3079" max="3079" width="8" style="9" customWidth="1"/>
    <col min="3080" max="3080" width="12.28515625" style="9" customWidth="1"/>
    <col min="3081" max="3081" width="5.28515625" style="9" customWidth="1"/>
    <col min="3082" max="3082" width="10.7109375" style="9" customWidth="1"/>
    <col min="3083" max="3083" width="4.42578125" style="9" customWidth="1"/>
    <col min="3084" max="3084" width="10.28515625" style="9" customWidth="1"/>
    <col min="3085" max="3085" width="5" style="9" customWidth="1"/>
    <col min="3086" max="3086" width="9.5703125" style="9" customWidth="1"/>
    <col min="3087" max="3087" width="5" style="9" customWidth="1"/>
    <col min="3088" max="3088" width="10.140625" style="9" customWidth="1"/>
    <col min="3089" max="3089" width="5.42578125" style="9" customWidth="1"/>
    <col min="3090" max="3090" width="14.85546875" style="9" customWidth="1"/>
    <col min="3091" max="3091" width="11.85546875" style="9" customWidth="1"/>
    <col min="3092" max="3092" width="12.28515625" style="9" customWidth="1"/>
    <col min="3093" max="3093" width="12.42578125" style="9" customWidth="1"/>
    <col min="3094" max="3330" width="11.42578125" style="9"/>
    <col min="3331" max="3331" width="10.5703125" style="9" bestFit="1" customWidth="1"/>
    <col min="3332" max="3332" width="7.42578125" style="9" customWidth="1"/>
    <col min="3333" max="3333" width="14.42578125" style="9" customWidth="1"/>
    <col min="3334" max="3334" width="12.140625" style="9" customWidth="1"/>
    <col min="3335" max="3335" width="8" style="9" customWidth="1"/>
    <col min="3336" max="3336" width="12.28515625" style="9" customWidth="1"/>
    <col min="3337" max="3337" width="5.28515625" style="9" customWidth="1"/>
    <col min="3338" max="3338" width="10.7109375" style="9" customWidth="1"/>
    <col min="3339" max="3339" width="4.42578125" style="9" customWidth="1"/>
    <col min="3340" max="3340" width="10.28515625" style="9" customWidth="1"/>
    <col min="3341" max="3341" width="5" style="9" customWidth="1"/>
    <col min="3342" max="3342" width="9.5703125" style="9" customWidth="1"/>
    <col min="3343" max="3343" width="5" style="9" customWidth="1"/>
    <col min="3344" max="3344" width="10.140625" style="9" customWidth="1"/>
    <col min="3345" max="3345" width="5.42578125" style="9" customWidth="1"/>
    <col min="3346" max="3346" width="14.85546875" style="9" customWidth="1"/>
    <col min="3347" max="3347" width="11.85546875" style="9" customWidth="1"/>
    <col min="3348" max="3348" width="12.28515625" style="9" customWidth="1"/>
    <col min="3349" max="3349" width="12.42578125" style="9" customWidth="1"/>
    <col min="3350" max="3586" width="11.42578125" style="9"/>
    <col min="3587" max="3587" width="10.5703125" style="9" bestFit="1" customWidth="1"/>
    <col min="3588" max="3588" width="7.42578125" style="9" customWidth="1"/>
    <col min="3589" max="3589" width="14.42578125" style="9" customWidth="1"/>
    <col min="3590" max="3590" width="12.140625" style="9" customWidth="1"/>
    <col min="3591" max="3591" width="8" style="9" customWidth="1"/>
    <col min="3592" max="3592" width="12.28515625" style="9" customWidth="1"/>
    <col min="3593" max="3593" width="5.28515625" style="9" customWidth="1"/>
    <col min="3594" max="3594" width="10.7109375" style="9" customWidth="1"/>
    <col min="3595" max="3595" width="4.42578125" style="9" customWidth="1"/>
    <col min="3596" max="3596" width="10.28515625" style="9" customWidth="1"/>
    <col min="3597" max="3597" width="5" style="9" customWidth="1"/>
    <col min="3598" max="3598" width="9.5703125" style="9" customWidth="1"/>
    <col min="3599" max="3599" width="5" style="9" customWidth="1"/>
    <col min="3600" max="3600" width="10.140625" style="9" customWidth="1"/>
    <col min="3601" max="3601" width="5.42578125" style="9" customWidth="1"/>
    <col min="3602" max="3602" width="14.85546875" style="9" customWidth="1"/>
    <col min="3603" max="3603" width="11.85546875" style="9" customWidth="1"/>
    <col min="3604" max="3604" width="12.28515625" style="9" customWidth="1"/>
    <col min="3605" max="3605" width="12.42578125" style="9" customWidth="1"/>
    <col min="3606" max="3842" width="11.42578125" style="9"/>
    <col min="3843" max="3843" width="10.5703125" style="9" bestFit="1" customWidth="1"/>
    <col min="3844" max="3844" width="7.42578125" style="9" customWidth="1"/>
    <col min="3845" max="3845" width="14.42578125" style="9" customWidth="1"/>
    <col min="3846" max="3846" width="12.140625" style="9" customWidth="1"/>
    <col min="3847" max="3847" width="8" style="9" customWidth="1"/>
    <col min="3848" max="3848" width="12.28515625" style="9" customWidth="1"/>
    <col min="3849" max="3849" width="5.28515625" style="9" customWidth="1"/>
    <col min="3850" max="3850" width="10.7109375" style="9" customWidth="1"/>
    <col min="3851" max="3851" width="4.42578125" style="9" customWidth="1"/>
    <col min="3852" max="3852" width="10.28515625" style="9" customWidth="1"/>
    <col min="3853" max="3853" width="5" style="9" customWidth="1"/>
    <col min="3854" max="3854" width="9.5703125" style="9" customWidth="1"/>
    <col min="3855" max="3855" width="5" style="9" customWidth="1"/>
    <col min="3856" max="3856" width="10.140625" style="9" customWidth="1"/>
    <col min="3857" max="3857" width="5.42578125" style="9" customWidth="1"/>
    <col min="3858" max="3858" width="14.85546875" style="9" customWidth="1"/>
    <col min="3859" max="3859" width="11.85546875" style="9" customWidth="1"/>
    <col min="3860" max="3860" width="12.28515625" style="9" customWidth="1"/>
    <col min="3861" max="3861" width="12.42578125" style="9" customWidth="1"/>
    <col min="3862" max="4098" width="11.42578125" style="9"/>
    <col min="4099" max="4099" width="10.5703125" style="9" bestFit="1" customWidth="1"/>
    <col min="4100" max="4100" width="7.42578125" style="9" customWidth="1"/>
    <col min="4101" max="4101" width="14.42578125" style="9" customWidth="1"/>
    <col min="4102" max="4102" width="12.140625" style="9" customWidth="1"/>
    <col min="4103" max="4103" width="8" style="9" customWidth="1"/>
    <col min="4104" max="4104" width="12.28515625" style="9" customWidth="1"/>
    <col min="4105" max="4105" width="5.28515625" style="9" customWidth="1"/>
    <col min="4106" max="4106" width="10.7109375" style="9" customWidth="1"/>
    <col min="4107" max="4107" width="4.42578125" style="9" customWidth="1"/>
    <col min="4108" max="4108" width="10.28515625" style="9" customWidth="1"/>
    <col min="4109" max="4109" width="5" style="9" customWidth="1"/>
    <col min="4110" max="4110" width="9.5703125" style="9" customWidth="1"/>
    <col min="4111" max="4111" width="5" style="9" customWidth="1"/>
    <col min="4112" max="4112" width="10.140625" style="9" customWidth="1"/>
    <col min="4113" max="4113" width="5.42578125" style="9" customWidth="1"/>
    <col min="4114" max="4114" width="14.85546875" style="9" customWidth="1"/>
    <col min="4115" max="4115" width="11.85546875" style="9" customWidth="1"/>
    <col min="4116" max="4116" width="12.28515625" style="9" customWidth="1"/>
    <col min="4117" max="4117" width="12.42578125" style="9" customWidth="1"/>
    <col min="4118" max="4354" width="11.42578125" style="9"/>
    <col min="4355" max="4355" width="10.5703125" style="9" bestFit="1" customWidth="1"/>
    <col min="4356" max="4356" width="7.42578125" style="9" customWidth="1"/>
    <col min="4357" max="4357" width="14.42578125" style="9" customWidth="1"/>
    <col min="4358" max="4358" width="12.140625" style="9" customWidth="1"/>
    <col min="4359" max="4359" width="8" style="9" customWidth="1"/>
    <col min="4360" max="4360" width="12.28515625" style="9" customWidth="1"/>
    <col min="4361" max="4361" width="5.28515625" style="9" customWidth="1"/>
    <col min="4362" max="4362" width="10.7109375" style="9" customWidth="1"/>
    <col min="4363" max="4363" width="4.42578125" style="9" customWidth="1"/>
    <col min="4364" max="4364" width="10.28515625" style="9" customWidth="1"/>
    <col min="4365" max="4365" width="5" style="9" customWidth="1"/>
    <col min="4366" max="4366" width="9.5703125" style="9" customWidth="1"/>
    <col min="4367" max="4367" width="5" style="9" customWidth="1"/>
    <col min="4368" max="4368" width="10.140625" style="9" customWidth="1"/>
    <col min="4369" max="4369" width="5.42578125" style="9" customWidth="1"/>
    <col min="4370" max="4370" width="14.85546875" style="9" customWidth="1"/>
    <col min="4371" max="4371" width="11.85546875" style="9" customWidth="1"/>
    <col min="4372" max="4372" width="12.28515625" style="9" customWidth="1"/>
    <col min="4373" max="4373" width="12.42578125" style="9" customWidth="1"/>
    <col min="4374" max="4610" width="11.42578125" style="9"/>
    <col min="4611" max="4611" width="10.5703125" style="9" bestFit="1" customWidth="1"/>
    <col min="4612" max="4612" width="7.42578125" style="9" customWidth="1"/>
    <col min="4613" max="4613" width="14.42578125" style="9" customWidth="1"/>
    <col min="4614" max="4614" width="12.140625" style="9" customWidth="1"/>
    <col min="4615" max="4615" width="8" style="9" customWidth="1"/>
    <col min="4616" max="4616" width="12.28515625" style="9" customWidth="1"/>
    <col min="4617" max="4617" width="5.28515625" style="9" customWidth="1"/>
    <col min="4618" max="4618" width="10.7109375" style="9" customWidth="1"/>
    <col min="4619" max="4619" width="4.42578125" style="9" customWidth="1"/>
    <col min="4620" max="4620" width="10.28515625" style="9" customWidth="1"/>
    <col min="4621" max="4621" width="5" style="9" customWidth="1"/>
    <col min="4622" max="4622" width="9.5703125" style="9" customWidth="1"/>
    <col min="4623" max="4623" width="5" style="9" customWidth="1"/>
    <col min="4624" max="4624" width="10.140625" style="9" customWidth="1"/>
    <col min="4625" max="4625" width="5.42578125" style="9" customWidth="1"/>
    <col min="4626" max="4626" width="14.85546875" style="9" customWidth="1"/>
    <col min="4627" max="4627" width="11.85546875" style="9" customWidth="1"/>
    <col min="4628" max="4628" width="12.28515625" style="9" customWidth="1"/>
    <col min="4629" max="4629" width="12.42578125" style="9" customWidth="1"/>
    <col min="4630" max="4866" width="11.42578125" style="9"/>
    <col min="4867" max="4867" width="10.5703125" style="9" bestFit="1" customWidth="1"/>
    <col min="4868" max="4868" width="7.42578125" style="9" customWidth="1"/>
    <col min="4869" max="4869" width="14.42578125" style="9" customWidth="1"/>
    <col min="4870" max="4870" width="12.140625" style="9" customWidth="1"/>
    <col min="4871" max="4871" width="8" style="9" customWidth="1"/>
    <col min="4872" max="4872" width="12.28515625" style="9" customWidth="1"/>
    <col min="4873" max="4873" width="5.28515625" style="9" customWidth="1"/>
    <col min="4874" max="4874" width="10.7109375" style="9" customWidth="1"/>
    <col min="4875" max="4875" width="4.42578125" style="9" customWidth="1"/>
    <col min="4876" max="4876" width="10.28515625" style="9" customWidth="1"/>
    <col min="4877" max="4877" width="5" style="9" customWidth="1"/>
    <col min="4878" max="4878" width="9.5703125" style="9" customWidth="1"/>
    <col min="4879" max="4879" width="5" style="9" customWidth="1"/>
    <col min="4880" max="4880" width="10.140625" style="9" customWidth="1"/>
    <col min="4881" max="4881" width="5.42578125" style="9" customWidth="1"/>
    <col min="4882" max="4882" width="14.85546875" style="9" customWidth="1"/>
    <col min="4883" max="4883" width="11.85546875" style="9" customWidth="1"/>
    <col min="4884" max="4884" width="12.28515625" style="9" customWidth="1"/>
    <col min="4885" max="4885" width="12.42578125" style="9" customWidth="1"/>
    <col min="4886" max="5122" width="11.42578125" style="9"/>
    <col min="5123" max="5123" width="10.5703125" style="9" bestFit="1" customWidth="1"/>
    <col min="5124" max="5124" width="7.42578125" style="9" customWidth="1"/>
    <col min="5125" max="5125" width="14.42578125" style="9" customWidth="1"/>
    <col min="5126" max="5126" width="12.140625" style="9" customWidth="1"/>
    <col min="5127" max="5127" width="8" style="9" customWidth="1"/>
    <col min="5128" max="5128" width="12.28515625" style="9" customWidth="1"/>
    <col min="5129" max="5129" width="5.28515625" style="9" customWidth="1"/>
    <col min="5130" max="5130" width="10.7109375" style="9" customWidth="1"/>
    <col min="5131" max="5131" width="4.42578125" style="9" customWidth="1"/>
    <col min="5132" max="5132" width="10.28515625" style="9" customWidth="1"/>
    <col min="5133" max="5133" width="5" style="9" customWidth="1"/>
    <col min="5134" max="5134" width="9.5703125" style="9" customWidth="1"/>
    <col min="5135" max="5135" width="5" style="9" customWidth="1"/>
    <col min="5136" max="5136" width="10.140625" style="9" customWidth="1"/>
    <col min="5137" max="5137" width="5.42578125" style="9" customWidth="1"/>
    <col min="5138" max="5138" width="14.85546875" style="9" customWidth="1"/>
    <col min="5139" max="5139" width="11.85546875" style="9" customWidth="1"/>
    <col min="5140" max="5140" width="12.28515625" style="9" customWidth="1"/>
    <col min="5141" max="5141" width="12.42578125" style="9" customWidth="1"/>
    <col min="5142" max="5378" width="11.42578125" style="9"/>
    <col min="5379" max="5379" width="10.5703125" style="9" bestFit="1" customWidth="1"/>
    <col min="5380" max="5380" width="7.42578125" style="9" customWidth="1"/>
    <col min="5381" max="5381" width="14.42578125" style="9" customWidth="1"/>
    <col min="5382" max="5382" width="12.140625" style="9" customWidth="1"/>
    <col min="5383" max="5383" width="8" style="9" customWidth="1"/>
    <col min="5384" max="5384" width="12.28515625" style="9" customWidth="1"/>
    <col min="5385" max="5385" width="5.28515625" style="9" customWidth="1"/>
    <col min="5386" max="5386" width="10.7109375" style="9" customWidth="1"/>
    <col min="5387" max="5387" width="4.42578125" style="9" customWidth="1"/>
    <col min="5388" max="5388" width="10.28515625" style="9" customWidth="1"/>
    <col min="5389" max="5389" width="5" style="9" customWidth="1"/>
    <col min="5390" max="5390" width="9.5703125" style="9" customWidth="1"/>
    <col min="5391" max="5391" width="5" style="9" customWidth="1"/>
    <col min="5392" max="5392" width="10.140625" style="9" customWidth="1"/>
    <col min="5393" max="5393" width="5.42578125" style="9" customWidth="1"/>
    <col min="5394" max="5394" width="14.85546875" style="9" customWidth="1"/>
    <col min="5395" max="5395" width="11.85546875" style="9" customWidth="1"/>
    <col min="5396" max="5396" width="12.28515625" style="9" customWidth="1"/>
    <col min="5397" max="5397" width="12.42578125" style="9" customWidth="1"/>
    <col min="5398" max="5634" width="11.42578125" style="9"/>
    <col min="5635" max="5635" width="10.5703125" style="9" bestFit="1" customWidth="1"/>
    <col min="5636" max="5636" width="7.42578125" style="9" customWidth="1"/>
    <col min="5637" max="5637" width="14.42578125" style="9" customWidth="1"/>
    <col min="5638" max="5638" width="12.140625" style="9" customWidth="1"/>
    <col min="5639" max="5639" width="8" style="9" customWidth="1"/>
    <col min="5640" max="5640" width="12.28515625" style="9" customWidth="1"/>
    <col min="5641" max="5641" width="5.28515625" style="9" customWidth="1"/>
    <col min="5642" max="5642" width="10.7109375" style="9" customWidth="1"/>
    <col min="5643" max="5643" width="4.42578125" style="9" customWidth="1"/>
    <col min="5644" max="5644" width="10.28515625" style="9" customWidth="1"/>
    <col min="5645" max="5645" width="5" style="9" customWidth="1"/>
    <col min="5646" max="5646" width="9.5703125" style="9" customWidth="1"/>
    <col min="5647" max="5647" width="5" style="9" customWidth="1"/>
    <col min="5648" max="5648" width="10.140625" style="9" customWidth="1"/>
    <col min="5649" max="5649" width="5.42578125" style="9" customWidth="1"/>
    <col min="5650" max="5650" width="14.85546875" style="9" customWidth="1"/>
    <col min="5651" max="5651" width="11.85546875" style="9" customWidth="1"/>
    <col min="5652" max="5652" width="12.28515625" style="9" customWidth="1"/>
    <col min="5653" max="5653" width="12.42578125" style="9" customWidth="1"/>
    <col min="5654" max="5890" width="11.42578125" style="9"/>
    <col min="5891" max="5891" width="10.5703125" style="9" bestFit="1" customWidth="1"/>
    <col min="5892" max="5892" width="7.42578125" style="9" customWidth="1"/>
    <col min="5893" max="5893" width="14.42578125" style="9" customWidth="1"/>
    <col min="5894" max="5894" width="12.140625" style="9" customWidth="1"/>
    <col min="5895" max="5895" width="8" style="9" customWidth="1"/>
    <col min="5896" max="5896" width="12.28515625" style="9" customWidth="1"/>
    <col min="5897" max="5897" width="5.28515625" style="9" customWidth="1"/>
    <col min="5898" max="5898" width="10.7109375" style="9" customWidth="1"/>
    <col min="5899" max="5899" width="4.42578125" style="9" customWidth="1"/>
    <col min="5900" max="5900" width="10.28515625" style="9" customWidth="1"/>
    <col min="5901" max="5901" width="5" style="9" customWidth="1"/>
    <col min="5902" max="5902" width="9.5703125" style="9" customWidth="1"/>
    <col min="5903" max="5903" width="5" style="9" customWidth="1"/>
    <col min="5904" max="5904" width="10.140625" style="9" customWidth="1"/>
    <col min="5905" max="5905" width="5.42578125" style="9" customWidth="1"/>
    <col min="5906" max="5906" width="14.85546875" style="9" customWidth="1"/>
    <col min="5907" max="5907" width="11.85546875" style="9" customWidth="1"/>
    <col min="5908" max="5908" width="12.28515625" style="9" customWidth="1"/>
    <col min="5909" max="5909" width="12.42578125" style="9" customWidth="1"/>
    <col min="5910" max="6146" width="11.42578125" style="9"/>
    <col min="6147" max="6147" width="10.5703125" style="9" bestFit="1" customWidth="1"/>
    <col min="6148" max="6148" width="7.42578125" style="9" customWidth="1"/>
    <col min="6149" max="6149" width="14.42578125" style="9" customWidth="1"/>
    <col min="6150" max="6150" width="12.140625" style="9" customWidth="1"/>
    <col min="6151" max="6151" width="8" style="9" customWidth="1"/>
    <col min="6152" max="6152" width="12.28515625" style="9" customWidth="1"/>
    <col min="6153" max="6153" width="5.28515625" style="9" customWidth="1"/>
    <col min="6154" max="6154" width="10.7109375" style="9" customWidth="1"/>
    <col min="6155" max="6155" width="4.42578125" style="9" customWidth="1"/>
    <col min="6156" max="6156" width="10.28515625" style="9" customWidth="1"/>
    <col min="6157" max="6157" width="5" style="9" customWidth="1"/>
    <col min="6158" max="6158" width="9.5703125" style="9" customWidth="1"/>
    <col min="6159" max="6159" width="5" style="9" customWidth="1"/>
    <col min="6160" max="6160" width="10.140625" style="9" customWidth="1"/>
    <col min="6161" max="6161" width="5.42578125" style="9" customWidth="1"/>
    <col min="6162" max="6162" width="14.85546875" style="9" customWidth="1"/>
    <col min="6163" max="6163" width="11.85546875" style="9" customWidth="1"/>
    <col min="6164" max="6164" width="12.28515625" style="9" customWidth="1"/>
    <col min="6165" max="6165" width="12.42578125" style="9" customWidth="1"/>
    <col min="6166" max="6402" width="11.42578125" style="9"/>
    <col min="6403" max="6403" width="10.5703125" style="9" bestFit="1" customWidth="1"/>
    <col min="6404" max="6404" width="7.42578125" style="9" customWidth="1"/>
    <col min="6405" max="6405" width="14.42578125" style="9" customWidth="1"/>
    <col min="6406" max="6406" width="12.140625" style="9" customWidth="1"/>
    <col min="6407" max="6407" width="8" style="9" customWidth="1"/>
    <col min="6408" max="6408" width="12.28515625" style="9" customWidth="1"/>
    <col min="6409" max="6409" width="5.28515625" style="9" customWidth="1"/>
    <col min="6410" max="6410" width="10.7109375" style="9" customWidth="1"/>
    <col min="6411" max="6411" width="4.42578125" style="9" customWidth="1"/>
    <col min="6412" max="6412" width="10.28515625" style="9" customWidth="1"/>
    <col min="6413" max="6413" width="5" style="9" customWidth="1"/>
    <col min="6414" max="6414" width="9.5703125" style="9" customWidth="1"/>
    <col min="6415" max="6415" width="5" style="9" customWidth="1"/>
    <col min="6416" max="6416" width="10.140625" style="9" customWidth="1"/>
    <col min="6417" max="6417" width="5.42578125" style="9" customWidth="1"/>
    <col min="6418" max="6418" width="14.85546875" style="9" customWidth="1"/>
    <col min="6419" max="6419" width="11.85546875" style="9" customWidth="1"/>
    <col min="6420" max="6420" width="12.28515625" style="9" customWidth="1"/>
    <col min="6421" max="6421" width="12.42578125" style="9" customWidth="1"/>
    <col min="6422" max="6658" width="11.42578125" style="9"/>
    <col min="6659" max="6659" width="10.5703125" style="9" bestFit="1" customWidth="1"/>
    <col min="6660" max="6660" width="7.42578125" style="9" customWidth="1"/>
    <col min="6661" max="6661" width="14.42578125" style="9" customWidth="1"/>
    <col min="6662" max="6662" width="12.140625" style="9" customWidth="1"/>
    <col min="6663" max="6663" width="8" style="9" customWidth="1"/>
    <col min="6664" max="6664" width="12.28515625" style="9" customWidth="1"/>
    <col min="6665" max="6665" width="5.28515625" style="9" customWidth="1"/>
    <col min="6666" max="6666" width="10.7109375" style="9" customWidth="1"/>
    <col min="6667" max="6667" width="4.42578125" style="9" customWidth="1"/>
    <col min="6668" max="6668" width="10.28515625" style="9" customWidth="1"/>
    <col min="6669" max="6669" width="5" style="9" customWidth="1"/>
    <col min="6670" max="6670" width="9.5703125" style="9" customWidth="1"/>
    <col min="6671" max="6671" width="5" style="9" customWidth="1"/>
    <col min="6672" max="6672" width="10.140625" style="9" customWidth="1"/>
    <col min="6673" max="6673" width="5.42578125" style="9" customWidth="1"/>
    <col min="6674" max="6674" width="14.85546875" style="9" customWidth="1"/>
    <col min="6675" max="6675" width="11.85546875" style="9" customWidth="1"/>
    <col min="6676" max="6676" width="12.28515625" style="9" customWidth="1"/>
    <col min="6677" max="6677" width="12.42578125" style="9" customWidth="1"/>
    <col min="6678" max="6914" width="11.42578125" style="9"/>
    <col min="6915" max="6915" width="10.5703125" style="9" bestFit="1" customWidth="1"/>
    <col min="6916" max="6916" width="7.42578125" style="9" customWidth="1"/>
    <col min="6917" max="6917" width="14.42578125" style="9" customWidth="1"/>
    <col min="6918" max="6918" width="12.140625" style="9" customWidth="1"/>
    <col min="6919" max="6919" width="8" style="9" customWidth="1"/>
    <col min="6920" max="6920" width="12.28515625" style="9" customWidth="1"/>
    <col min="6921" max="6921" width="5.28515625" style="9" customWidth="1"/>
    <col min="6922" max="6922" width="10.7109375" style="9" customWidth="1"/>
    <col min="6923" max="6923" width="4.42578125" style="9" customWidth="1"/>
    <col min="6924" max="6924" width="10.28515625" style="9" customWidth="1"/>
    <col min="6925" max="6925" width="5" style="9" customWidth="1"/>
    <col min="6926" max="6926" width="9.5703125" style="9" customWidth="1"/>
    <col min="6927" max="6927" width="5" style="9" customWidth="1"/>
    <col min="6928" max="6928" width="10.140625" style="9" customWidth="1"/>
    <col min="6929" max="6929" width="5.42578125" style="9" customWidth="1"/>
    <col min="6930" max="6930" width="14.85546875" style="9" customWidth="1"/>
    <col min="6931" max="6931" width="11.85546875" style="9" customWidth="1"/>
    <col min="6932" max="6932" width="12.28515625" style="9" customWidth="1"/>
    <col min="6933" max="6933" width="12.42578125" style="9" customWidth="1"/>
    <col min="6934" max="7170" width="11.42578125" style="9"/>
    <col min="7171" max="7171" width="10.5703125" style="9" bestFit="1" customWidth="1"/>
    <col min="7172" max="7172" width="7.42578125" style="9" customWidth="1"/>
    <col min="7173" max="7173" width="14.42578125" style="9" customWidth="1"/>
    <col min="7174" max="7174" width="12.140625" style="9" customWidth="1"/>
    <col min="7175" max="7175" width="8" style="9" customWidth="1"/>
    <col min="7176" max="7176" width="12.28515625" style="9" customWidth="1"/>
    <col min="7177" max="7177" width="5.28515625" style="9" customWidth="1"/>
    <col min="7178" max="7178" width="10.7109375" style="9" customWidth="1"/>
    <col min="7179" max="7179" width="4.42578125" style="9" customWidth="1"/>
    <col min="7180" max="7180" width="10.28515625" style="9" customWidth="1"/>
    <col min="7181" max="7181" width="5" style="9" customWidth="1"/>
    <col min="7182" max="7182" width="9.5703125" style="9" customWidth="1"/>
    <col min="7183" max="7183" width="5" style="9" customWidth="1"/>
    <col min="7184" max="7184" width="10.140625" style="9" customWidth="1"/>
    <col min="7185" max="7185" width="5.42578125" style="9" customWidth="1"/>
    <col min="7186" max="7186" width="14.85546875" style="9" customWidth="1"/>
    <col min="7187" max="7187" width="11.85546875" style="9" customWidth="1"/>
    <col min="7188" max="7188" width="12.28515625" style="9" customWidth="1"/>
    <col min="7189" max="7189" width="12.42578125" style="9" customWidth="1"/>
    <col min="7190" max="7426" width="11.42578125" style="9"/>
    <col min="7427" max="7427" width="10.5703125" style="9" bestFit="1" customWidth="1"/>
    <col min="7428" max="7428" width="7.42578125" style="9" customWidth="1"/>
    <col min="7429" max="7429" width="14.42578125" style="9" customWidth="1"/>
    <col min="7430" max="7430" width="12.140625" style="9" customWidth="1"/>
    <col min="7431" max="7431" width="8" style="9" customWidth="1"/>
    <col min="7432" max="7432" width="12.28515625" style="9" customWidth="1"/>
    <col min="7433" max="7433" width="5.28515625" style="9" customWidth="1"/>
    <col min="7434" max="7434" width="10.7109375" style="9" customWidth="1"/>
    <col min="7435" max="7435" width="4.42578125" style="9" customWidth="1"/>
    <col min="7436" max="7436" width="10.28515625" style="9" customWidth="1"/>
    <col min="7437" max="7437" width="5" style="9" customWidth="1"/>
    <col min="7438" max="7438" width="9.5703125" style="9" customWidth="1"/>
    <col min="7439" max="7439" width="5" style="9" customWidth="1"/>
    <col min="7440" max="7440" width="10.140625" style="9" customWidth="1"/>
    <col min="7441" max="7441" width="5.42578125" style="9" customWidth="1"/>
    <col min="7442" max="7442" width="14.85546875" style="9" customWidth="1"/>
    <col min="7443" max="7443" width="11.85546875" style="9" customWidth="1"/>
    <col min="7444" max="7444" width="12.28515625" style="9" customWidth="1"/>
    <col min="7445" max="7445" width="12.42578125" style="9" customWidth="1"/>
    <col min="7446" max="7682" width="11.42578125" style="9"/>
    <col min="7683" max="7683" width="10.5703125" style="9" bestFit="1" customWidth="1"/>
    <col min="7684" max="7684" width="7.42578125" style="9" customWidth="1"/>
    <col min="7685" max="7685" width="14.42578125" style="9" customWidth="1"/>
    <col min="7686" max="7686" width="12.140625" style="9" customWidth="1"/>
    <col min="7687" max="7687" width="8" style="9" customWidth="1"/>
    <col min="7688" max="7688" width="12.28515625" style="9" customWidth="1"/>
    <col min="7689" max="7689" width="5.28515625" style="9" customWidth="1"/>
    <col min="7690" max="7690" width="10.7109375" style="9" customWidth="1"/>
    <col min="7691" max="7691" width="4.42578125" style="9" customWidth="1"/>
    <col min="7692" max="7692" width="10.28515625" style="9" customWidth="1"/>
    <col min="7693" max="7693" width="5" style="9" customWidth="1"/>
    <col min="7694" max="7694" width="9.5703125" style="9" customWidth="1"/>
    <col min="7695" max="7695" width="5" style="9" customWidth="1"/>
    <col min="7696" max="7696" width="10.140625" style="9" customWidth="1"/>
    <col min="7697" max="7697" width="5.42578125" style="9" customWidth="1"/>
    <col min="7698" max="7698" width="14.85546875" style="9" customWidth="1"/>
    <col min="7699" max="7699" width="11.85546875" style="9" customWidth="1"/>
    <col min="7700" max="7700" width="12.28515625" style="9" customWidth="1"/>
    <col min="7701" max="7701" width="12.42578125" style="9" customWidth="1"/>
    <col min="7702" max="7938" width="11.42578125" style="9"/>
    <col min="7939" max="7939" width="10.5703125" style="9" bestFit="1" customWidth="1"/>
    <col min="7940" max="7940" width="7.42578125" style="9" customWidth="1"/>
    <col min="7941" max="7941" width="14.42578125" style="9" customWidth="1"/>
    <col min="7942" max="7942" width="12.140625" style="9" customWidth="1"/>
    <col min="7943" max="7943" width="8" style="9" customWidth="1"/>
    <col min="7944" max="7944" width="12.28515625" style="9" customWidth="1"/>
    <col min="7945" max="7945" width="5.28515625" style="9" customWidth="1"/>
    <col min="7946" max="7946" width="10.7109375" style="9" customWidth="1"/>
    <col min="7947" max="7947" width="4.42578125" style="9" customWidth="1"/>
    <col min="7948" max="7948" width="10.28515625" style="9" customWidth="1"/>
    <col min="7949" max="7949" width="5" style="9" customWidth="1"/>
    <col min="7950" max="7950" width="9.5703125" style="9" customWidth="1"/>
    <col min="7951" max="7951" width="5" style="9" customWidth="1"/>
    <col min="7952" max="7952" width="10.140625" style="9" customWidth="1"/>
    <col min="7953" max="7953" width="5.42578125" style="9" customWidth="1"/>
    <col min="7954" max="7954" width="14.85546875" style="9" customWidth="1"/>
    <col min="7955" max="7955" width="11.85546875" style="9" customWidth="1"/>
    <col min="7956" max="7956" width="12.28515625" style="9" customWidth="1"/>
    <col min="7957" max="7957" width="12.42578125" style="9" customWidth="1"/>
    <col min="7958" max="8194" width="11.42578125" style="9"/>
    <col min="8195" max="8195" width="10.5703125" style="9" bestFit="1" customWidth="1"/>
    <col min="8196" max="8196" width="7.42578125" style="9" customWidth="1"/>
    <col min="8197" max="8197" width="14.42578125" style="9" customWidth="1"/>
    <col min="8198" max="8198" width="12.140625" style="9" customWidth="1"/>
    <col min="8199" max="8199" width="8" style="9" customWidth="1"/>
    <col min="8200" max="8200" width="12.28515625" style="9" customWidth="1"/>
    <col min="8201" max="8201" width="5.28515625" style="9" customWidth="1"/>
    <col min="8202" max="8202" width="10.7109375" style="9" customWidth="1"/>
    <col min="8203" max="8203" width="4.42578125" style="9" customWidth="1"/>
    <col min="8204" max="8204" width="10.28515625" style="9" customWidth="1"/>
    <col min="8205" max="8205" width="5" style="9" customWidth="1"/>
    <col min="8206" max="8206" width="9.5703125" style="9" customWidth="1"/>
    <col min="8207" max="8207" width="5" style="9" customWidth="1"/>
    <col min="8208" max="8208" width="10.140625" style="9" customWidth="1"/>
    <col min="8209" max="8209" width="5.42578125" style="9" customWidth="1"/>
    <col min="8210" max="8210" width="14.85546875" style="9" customWidth="1"/>
    <col min="8211" max="8211" width="11.85546875" style="9" customWidth="1"/>
    <col min="8212" max="8212" width="12.28515625" style="9" customWidth="1"/>
    <col min="8213" max="8213" width="12.42578125" style="9" customWidth="1"/>
    <col min="8214" max="8450" width="11.42578125" style="9"/>
    <col min="8451" max="8451" width="10.5703125" style="9" bestFit="1" customWidth="1"/>
    <col min="8452" max="8452" width="7.42578125" style="9" customWidth="1"/>
    <col min="8453" max="8453" width="14.42578125" style="9" customWidth="1"/>
    <col min="8454" max="8454" width="12.140625" style="9" customWidth="1"/>
    <col min="8455" max="8455" width="8" style="9" customWidth="1"/>
    <col min="8456" max="8456" width="12.28515625" style="9" customWidth="1"/>
    <col min="8457" max="8457" width="5.28515625" style="9" customWidth="1"/>
    <col min="8458" max="8458" width="10.7109375" style="9" customWidth="1"/>
    <col min="8459" max="8459" width="4.42578125" style="9" customWidth="1"/>
    <col min="8460" max="8460" width="10.28515625" style="9" customWidth="1"/>
    <col min="8461" max="8461" width="5" style="9" customWidth="1"/>
    <col min="8462" max="8462" width="9.5703125" style="9" customWidth="1"/>
    <col min="8463" max="8463" width="5" style="9" customWidth="1"/>
    <col min="8464" max="8464" width="10.140625" style="9" customWidth="1"/>
    <col min="8465" max="8465" width="5.42578125" style="9" customWidth="1"/>
    <col min="8466" max="8466" width="14.85546875" style="9" customWidth="1"/>
    <col min="8467" max="8467" width="11.85546875" style="9" customWidth="1"/>
    <col min="8468" max="8468" width="12.28515625" style="9" customWidth="1"/>
    <col min="8469" max="8469" width="12.42578125" style="9" customWidth="1"/>
    <col min="8470" max="8706" width="11.42578125" style="9"/>
    <col min="8707" max="8707" width="10.5703125" style="9" bestFit="1" customWidth="1"/>
    <col min="8708" max="8708" width="7.42578125" style="9" customWidth="1"/>
    <col min="8709" max="8709" width="14.42578125" style="9" customWidth="1"/>
    <col min="8710" max="8710" width="12.140625" style="9" customWidth="1"/>
    <col min="8711" max="8711" width="8" style="9" customWidth="1"/>
    <col min="8712" max="8712" width="12.28515625" style="9" customWidth="1"/>
    <col min="8713" max="8713" width="5.28515625" style="9" customWidth="1"/>
    <col min="8714" max="8714" width="10.7109375" style="9" customWidth="1"/>
    <col min="8715" max="8715" width="4.42578125" style="9" customWidth="1"/>
    <col min="8716" max="8716" width="10.28515625" style="9" customWidth="1"/>
    <col min="8717" max="8717" width="5" style="9" customWidth="1"/>
    <col min="8718" max="8718" width="9.5703125" style="9" customWidth="1"/>
    <col min="8719" max="8719" width="5" style="9" customWidth="1"/>
    <col min="8720" max="8720" width="10.140625" style="9" customWidth="1"/>
    <col min="8721" max="8721" width="5.42578125" style="9" customWidth="1"/>
    <col min="8722" max="8722" width="14.85546875" style="9" customWidth="1"/>
    <col min="8723" max="8723" width="11.85546875" style="9" customWidth="1"/>
    <col min="8724" max="8724" width="12.28515625" style="9" customWidth="1"/>
    <col min="8725" max="8725" width="12.42578125" style="9" customWidth="1"/>
    <col min="8726" max="8962" width="11.42578125" style="9"/>
    <col min="8963" max="8963" width="10.5703125" style="9" bestFit="1" customWidth="1"/>
    <col min="8964" max="8964" width="7.42578125" style="9" customWidth="1"/>
    <col min="8965" max="8965" width="14.42578125" style="9" customWidth="1"/>
    <col min="8966" max="8966" width="12.140625" style="9" customWidth="1"/>
    <col min="8967" max="8967" width="8" style="9" customWidth="1"/>
    <col min="8968" max="8968" width="12.28515625" style="9" customWidth="1"/>
    <col min="8969" max="8969" width="5.28515625" style="9" customWidth="1"/>
    <col min="8970" max="8970" width="10.7109375" style="9" customWidth="1"/>
    <col min="8971" max="8971" width="4.42578125" style="9" customWidth="1"/>
    <col min="8972" max="8972" width="10.28515625" style="9" customWidth="1"/>
    <col min="8973" max="8973" width="5" style="9" customWidth="1"/>
    <col min="8974" max="8974" width="9.5703125" style="9" customWidth="1"/>
    <col min="8975" max="8975" width="5" style="9" customWidth="1"/>
    <col min="8976" max="8976" width="10.140625" style="9" customWidth="1"/>
    <col min="8977" max="8977" width="5.42578125" style="9" customWidth="1"/>
    <col min="8978" max="8978" width="14.85546875" style="9" customWidth="1"/>
    <col min="8979" max="8979" width="11.85546875" style="9" customWidth="1"/>
    <col min="8980" max="8980" width="12.28515625" style="9" customWidth="1"/>
    <col min="8981" max="8981" width="12.42578125" style="9" customWidth="1"/>
    <col min="8982" max="9218" width="11.42578125" style="9"/>
    <col min="9219" max="9219" width="10.5703125" style="9" bestFit="1" customWidth="1"/>
    <col min="9220" max="9220" width="7.42578125" style="9" customWidth="1"/>
    <col min="9221" max="9221" width="14.42578125" style="9" customWidth="1"/>
    <col min="9222" max="9222" width="12.140625" style="9" customWidth="1"/>
    <col min="9223" max="9223" width="8" style="9" customWidth="1"/>
    <col min="9224" max="9224" width="12.28515625" style="9" customWidth="1"/>
    <col min="9225" max="9225" width="5.28515625" style="9" customWidth="1"/>
    <col min="9226" max="9226" width="10.7109375" style="9" customWidth="1"/>
    <col min="9227" max="9227" width="4.42578125" style="9" customWidth="1"/>
    <col min="9228" max="9228" width="10.28515625" style="9" customWidth="1"/>
    <col min="9229" max="9229" width="5" style="9" customWidth="1"/>
    <col min="9230" max="9230" width="9.5703125" style="9" customWidth="1"/>
    <col min="9231" max="9231" width="5" style="9" customWidth="1"/>
    <col min="9232" max="9232" width="10.140625" style="9" customWidth="1"/>
    <col min="9233" max="9233" width="5.42578125" style="9" customWidth="1"/>
    <col min="9234" max="9234" width="14.85546875" style="9" customWidth="1"/>
    <col min="9235" max="9235" width="11.85546875" style="9" customWidth="1"/>
    <col min="9236" max="9236" width="12.28515625" style="9" customWidth="1"/>
    <col min="9237" max="9237" width="12.42578125" style="9" customWidth="1"/>
    <col min="9238" max="9474" width="11.42578125" style="9"/>
    <col min="9475" max="9475" width="10.5703125" style="9" bestFit="1" customWidth="1"/>
    <col min="9476" max="9476" width="7.42578125" style="9" customWidth="1"/>
    <col min="9477" max="9477" width="14.42578125" style="9" customWidth="1"/>
    <col min="9478" max="9478" width="12.140625" style="9" customWidth="1"/>
    <col min="9479" max="9479" width="8" style="9" customWidth="1"/>
    <col min="9480" max="9480" width="12.28515625" style="9" customWidth="1"/>
    <col min="9481" max="9481" width="5.28515625" style="9" customWidth="1"/>
    <col min="9482" max="9482" width="10.7109375" style="9" customWidth="1"/>
    <col min="9483" max="9483" width="4.42578125" style="9" customWidth="1"/>
    <col min="9484" max="9484" width="10.28515625" style="9" customWidth="1"/>
    <col min="9485" max="9485" width="5" style="9" customWidth="1"/>
    <col min="9486" max="9486" width="9.5703125" style="9" customWidth="1"/>
    <col min="9487" max="9487" width="5" style="9" customWidth="1"/>
    <col min="9488" max="9488" width="10.140625" style="9" customWidth="1"/>
    <col min="9489" max="9489" width="5.42578125" style="9" customWidth="1"/>
    <col min="9490" max="9490" width="14.85546875" style="9" customWidth="1"/>
    <col min="9491" max="9491" width="11.85546875" style="9" customWidth="1"/>
    <col min="9492" max="9492" width="12.28515625" style="9" customWidth="1"/>
    <col min="9493" max="9493" width="12.42578125" style="9" customWidth="1"/>
    <col min="9494" max="9730" width="11.42578125" style="9"/>
    <col min="9731" max="9731" width="10.5703125" style="9" bestFit="1" customWidth="1"/>
    <col min="9732" max="9732" width="7.42578125" style="9" customWidth="1"/>
    <col min="9733" max="9733" width="14.42578125" style="9" customWidth="1"/>
    <col min="9734" max="9734" width="12.140625" style="9" customWidth="1"/>
    <col min="9735" max="9735" width="8" style="9" customWidth="1"/>
    <col min="9736" max="9736" width="12.28515625" style="9" customWidth="1"/>
    <col min="9737" max="9737" width="5.28515625" style="9" customWidth="1"/>
    <col min="9738" max="9738" width="10.7109375" style="9" customWidth="1"/>
    <col min="9739" max="9739" width="4.42578125" style="9" customWidth="1"/>
    <col min="9740" max="9740" width="10.28515625" style="9" customWidth="1"/>
    <col min="9741" max="9741" width="5" style="9" customWidth="1"/>
    <col min="9742" max="9742" width="9.5703125" style="9" customWidth="1"/>
    <col min="9743" max="9743" width="5" style="9" customWidth="1"/>
    <col min="9744" max="9744" width="10.140625" style="9" customWidth="1"/>
    <col min="9745" max="9745" width="5.42578125" style="9" customWidth="1"/>
    <col min="9746" max="9746" width="14.85546875" style="9" customWidth="1"/>
    <col min="9747" max="9747" width="11.85546875" style="9" customWidth="1"/>
    <col min="9748" max="9748" width="12.28515625" style="9" customWidth="1"/>
    <col min="9749" max="9749" width="12.42578125" style="9" customWidth="1"/>
    <col min="9750" max="9986" width="11.42578125" style="9"/>
    <col min="9987" max="9987" width="10.5703125" style="9" bestFit="1" customWidth="1"/>
    <col min="9988" max="9988" width="7.42578125" style="9" customWidth="1"/>
    <col min="9989" max="9989" width="14.42578125" style="9" customWidth="1"/>
    <col min="9990" max="9990" width="12.140625" style="9" customWidth="1"/>
    <col min="9991" max="9991" width="8" style="9" customWidth="1"/>
    <col min="9992" max="9992" width="12.28515625" style="9" customWidth="1"/>
    <col min="9993" max="9993" width="5.28515625" style="9" customWidth="1"/>
    <col min="9994" max="9994" width="10.7109375" style="9" customWidth="1"/>
    <col min="9995" max="9995" width="4.42578125" style="9" customWidth="1"/>
    <col min="9996" max="9996" width="10.28515625" style="9" customWidth="1"/>
    <col min="9997" max="9997" width="5" style="9" customWidth="1"/>
    <col min="9998" max="9998" width="9.5703125" style="9" customWidth="1"/>
    <col min="9999" max="9999" width="5" style="9" customWidth="1"/>
    <col min="10000" max="10000" width="10.140625" style="9" customWidth="1"/>
    <col min="10001" max="10001" width="5.42578125" style="9" customWidth="1"/>
    <col min="10002" max="10002" width="14.85546875" style="9" customWidth="1"/>
    <col min="10003" max="10003" width="11.85546875" style="9" customWidth="1"/>
    <col min="10004" max="10004" width="12.28515625" style="9" customWidth="1"/>
    <col min="10005" max="10005" width="12.42578125" style="9" customWidth="1"/>
    <col min="10006" max="10242" width="11.42578125" style="9"/>
    <col min="10243" max="10243" width="10.5703125" style="9" bestFit="1" customWidth="1"/>
    <col min="10244" max="10244" width="7.42578125" style="9" customWidth="1"/>
    <col min="10245" max="10245" width="14.42578125" style="9" customWidth="1"/>
    <col min="10246" max="10246" width="12.140625" style="9" customWidth="1"/>
    <col min="10247" max="10247" width="8" style="9" customWidth="1"/>
    <col min="10248" max="10248" width="12.28515625" style="9" customWidth="1"/>
    <col min="10249" max="10249" width="5.28515625" style="9" customWidth="1"/>
    <col min="10250" max="10250" width="10.7109375" style="9" customWidth="1"/>
    <col min="10251" max="10251" width="4.42578125" style="9" customWidth="1"/>
    <col min="10252" max="10252" width="10.28515625" style="9" customWidth="1"/>
    <col min="10253" max="10253" width="5" style="9" customWidth="1"/>
    <col min="10254" max="10254" width="9.5703125" style="9" customWidth="1"/>
    <col min="10255" max="10255" width="5" style="9" customWidth="1"/>
    <col min="10256" max="10256" width="10.140625" style="9" customWidth="1"/>
    <col min="10257" max="10257" width="5.42578125" style="9" customWidth="1"/>
    <col min="10258" max="10258" width="14.85546875" style="9" customWidth="1"/>
    <col min="10259" max="10259" width="11.85546875" style="9" customWidth="1"/>
    <col min="10260" max="10260" width="12.28515625" style="9" customWidth="1"/>
    <col min="10261" max="10261" width="12.42578125" style="9" customWidth="1"/>
    <col min="10262" max="10498" width="11.42578125" style="9"/>
    <col min="10499" max="10499" width="10.5703125" style="9" bestFit="1" customWidth="1"/>
    <col min="10500" max="10500" width="7.42578125" style="9" customWidth="1"/>
    <col min="10501" max="10501" width="14.42578125" style="9" customWidth="1"/>
    <col min="10502" max="10502" width="12.140625" style="9" customWidth="1"/>
    <col min="10503" max="10503" width="8" style="9" customWidth="1"/>
    <col min="10504" max="10504" width="12.28515625" style="9" customWidth="1"/>
    <col min="10505" max="10505" width="5.28515625" style="9" customWidth="1"/>
    <col min="10506" max="10506" width="10.7109375" style="9" customWidth="1"/>
    <col min="10507" max="10507" width="4.42578125" style="9" customWidth="1"/>
    <col min="10508" max="10508" width="10.28515625" style="9" customWidth="1"/>
    <col min="10509" max="10509" width="5" style="9" customWidth="1"/>
    <col min="10510" max="10510" width="9.5703125" style="9" customWidth="1"/>
    <col min="10511" max="10511" width="5" style="9" customWidth="1"/>
    <col min="10512" max="10512" width="10.140625" style="9" customWidth="1"/>
    <col min="10513" max="10513" width="5.42578125" style="9" customWidth="1"/>
    <col min="10514" max="10514" width="14.85546875" style="9" customWidth="1"/>
    <col min="10515" max="10515" width="11.85546875" style="9" customWidth="1"/>
    <col min="10516" max="10516" width="12.28515625" style="9" customWidth="1"/>
    <col min="10517" max="10517" width="12.42578125" style="9" customWidth="1"/>
    <col min="10518" max="10754" width="11.42578125" style="9"/>
    <col min="10755" max="10755" width="10.5703125" style="9" bestFit="1" customWidth="1"/>
    <col min="10756" max="10756" width="7.42578125" style="9" customWidth="1"/>
    <col min="10757" max="10757" width="14.42578125" style="9" customWidth="1"/>
    <col min="10758" max="10758" width="12.140625" style="9" customWidth="1"/>
    <col min="10759" max="10759" width="8" style="9" customWidth="1"/>
    <col min="10760" max="10760" width="12.28515625" style="9" customWidth="1"/>
    <col min="10761" max="10761" width="5.28515625" style="9" customWidth="1"/>
    <col min="10762" max="10762" width="10.7109375" style="9" customWidth="1"/>
    <col min="10763" max="10763" width="4.42578125" style="9" customWidth="1"/>
    <col min="10764" max="10764" width="10.28515625" style="9" customWidth="1"/>
    <col min="10765" max="10765" width="5" style="9" customWidth="1"/>
    <col min="10766" max="10766" width="9.5703125" style="9" customWidth="1"/>
    <col min="10767" max="10767" width="5" style="9" customWidth="1"/>
    <col min="10768" max="10768" width="10.140625" style="9" customWidth="1"/>
    <col min="10769" max="10769" width="5.42578125" style="9" customWidth="1"/>
    <col min="10770" max="10770" width="14.85546875" style="9" customWidth="1"/>
    <col min="10771" max="10771" width="11.85546875" style="9" customWidth="1"/>
    <col min="10772" max="10772" width="12.28515625" style="9" customWidth="1"/>
    <col min="10773" max="10773" width="12.42578125" style="9" customWidth="1"/>
    <col min="10774" max="11010" width="11.42578125" style="9"/>
    <col min="11011" max="11011" width="10.5703125" style="9" bestFit="1" customWidth="1"/>
    <col min="11012" max="11012" width="7.42578125" style="9" customWidth="1"/>
    <col min="11013" max="11013" width="14.42578125" style="9" customWidth="1"/>
    <col min="11014" max="11014" width="12.140625" style="9" customWidth="1"/>
    <col min="11015" max="11015" width="8" style="9" customWidth="1"/>
    <col min="11016" max="11016" width="12.28515625" style="9" customWidth="1"/>
    <col min="11017" max="11017" width="5.28515625" style="9" customWidth="1"/>
    <col min="11018" max="11018" width="10.7109375" style="9" customWidth="1"/>
    <col min="11019" max="11019" width="4.42578125" style="9" customWidth="1"/>
    <col min="11020" max="11020" width="10.28515625" style="9" customWidth="1"/>
    <col min="11021" max="11021" width="5" style="9" customWidth="1"/>
    <col min="11022" max="11022" width="9.5703125" style="9" customWidth="1"/>
    <col min="11023" max="11023" width="5" style="9" customWidth="1"/>
    <col min="11024" max="11024" width="10.140625" style="9" customWidth="1"/>
    <col min="11025" max="11025" width="5.42578125" style="9" customWidth="1"/>
    <col min="11026" max="11026" width="14.85546875" style="9" customWidth="1"/>
    <col min="11027" max="11027" width="11.85546875" style="9" customWidth="1"/>
    <col min="11028" max="11028" width="12.28515625" style="9" customWidth="1"/>
    <col min="11029" max="11029" width="12.42578125" style="9" customWidth="1"/>
    <col min="11030" max="11266" width="11.42578125" style="9"/>
    <col min="11267" max="11267" width="10.5703125" style="9" bestFit="1" customWidth="1"/>
    <col min="11268" max="11268" width="7.42578125" style="9" customWidth="1"/>
    <col min="11269" max="11269" width="14.42578125" style="9" customWidth="1"/>
    <col min="11270" max="11270" width="12.140625" style="9" customWidth="1"/>
    <col min="11271" max="11271" width="8" style="9" customWidth="1"/>
    <col min="11272" max="11272" width="12.28515625" style="9" customWidth="1"/>
    <col min="11273" max="11273" width="5.28515625" style="9" customWidth="1"/>
    <col min="11274" max="11274" width="10.7109375" style="9" customWidth="1"/>
    <col min="11275" max="11275" width="4.42578125" style="9" customWidth="1"/>
    <col min="11276" max="11276" width="10.28515625" style="9" customWidth="1"/>
    <col min="11277" max="11277" width="5" style="9" customWidth="1"/>
    <col min="11278" max="11278" width="9.5703125" style="9" customWidth="1"/>
    <col min="11279" max="11279" width="5" style="9" customWidth="1"/>
    <col min="11280" max="11280" width="10.140625" style="9" customWidth="1"/>
    <col min="11281" max="11281" width="5.42578125" style="9" customWidth="1"/>
    <col min="11282" max="11282" width="14.85546875" style="9" customWidth="1"/>
    <col min="11283" max="11283" width="11.85546875" style="9" customWidth="1"/>
    <col min="11284" max="11284" width="12.28515625" style="9" customWidth="1"/>
    <col min="11285" max="11285" width="12.42578125" style="9" customWidth="1"/>
    <col min="11286" max="11522" width="11.42578125" style="9"/>
    <col min="11523" max="11523" width="10.5703125" style="9" bestFit="1" customWidth="1"/>
    <col min="11524" max="11524" width="7.42578125" style="9" customWidth="1"/>
    <col min="11525" max="11525" width="14.42578125" style="9" customWidth="1"/>
    <col min="11526" max="11526" width="12.140625" style="9" customWidth="1"/>
    <col min="11527" max="11527" width="8" style="9" customWidth="1"/>
    <col min="11528" max="11528" width="12.28515625" style="9" customWidth="1"/>
    <col min="11529" max="11529" width="5.28515625" style="9" customWidth="1"/>
    <col min="11530" max="11530" width="10.7109375" style="9" customWidth="1"/>
    <col min="11531" max="11531" width="4.42578125" style="9" customWidth="1"/>
    <col min="11532" max="11532" width="10.28515625" style="9" customWidth="1"/>
    <col min="11533" max="11533" width="5" style="9" customWidth="1"/>
    <col min="11534" max="11534" width="9.5703125" style="9" customWidth="1"/>
    <col min="11535" max="11535" width="5" style="9" customWidth="1"/>
    <col min="11536" max="11536" width="10.140625" style="9" customWidth="1"/>
    <col min="11537" max="11537" width="5.42578125" style="9" customWidth="1"/>
    <col min="11538" max="11538" width="14.85546875" style="9" customWidth="1"/>
    <col min="11539" max="11539" width="11.85546875" style="9" customWidth="1"/>
    <col min="11540" max="11540" width="12.28515625" style="9" customWidth="1"/>
    <col min="11541" max="11541" width="12.42578125" style="9" customWidth="1"/>
    <col min="11542" max="11778" width="11.42578125" style="9"/>
    <col min="11779" max="11779" width="10.5703125" style="9" bestFit="1" customWidth="1"/>
    <col min="11780" max="11780" width="7.42578125" style="9" customWidth="1"/>
    <col min="11781" max="11781" width="14.42578125" style="9" customWidth="1"/>
    <col min="11782" max="11782" width="12.140625" style="9" customWidth="1"/>
    <col min="11783" max="11783" width="8" style="9" customWidth="1"/>
    <col min="11784" max="11784" width="12.28515625" style="9" customWidth="1"/>
    <col min="11785" max="11785" width="5.28515625" style="9" customWidth="1"/>
    <col min="11786" max="11786" width="10.7109375" style="9" customWidth="1"/>
    <col min="11787" max="11787" width="4.42578125" style="9" customWidth="1"/>
    <col min="11788" max="11788" width="10.28515625" style="9" customWidth="1"/>
    <col min="11789" max="11789" width="5" style="9" customWidth="1"/>
    <col min="11790" max="11790" width="9.5703125" style="9" customWidth="1"/>
    <col min="11791" max="11791" width="5" style="9" customWidth="1"/>
    <col min="11792" max="11792" width="10.140625" style="9" customWidth="1"/>
    <col min="11793" max="11793" width="5.42578125" style="9" customWidth="1"/>
    <col min="11794" max="11794" width="14.85546875" style="9" customWidth="1"/>
    <col min="11795" max="11795" width="11.85546875" style="9" customWidth="1"/>
    <col min="11796" max="11796" width="12.28515625" style="9" customWidth="1"/>
    <col min="11797" max="11797" width="12.42578125" style="9" customWidth="1"/>
    <col min="11798" max="12034" width="11.42578125" style="9"/>
    <col min="12035" max="12035" width="10.5703125" style="9" bestFit="1" customWidth="1"/>
    <col min="12036" max="12036" width="7.42578125" style="9" customWidth="1"/>
    <col min="12037" max="12037" width="14.42578125" style="9" customWidth="1"/>
    <col min="12038" max="12038" width="12.140625" style="9" customWidth="1"/>
    <col min="12039" max="12039" width="8" style="9" customWidth="1"/>
    <col min="12040" max="12040" width="12.28515625" style="9" customWidth="1"/>
    <col min="12041" max="12041" width="5.28515625" style="9" customWidth="1"/>
    <col min="12042" max="12042" width="10.7109375" style="9" customWidth="1"/>
    <col min="12043" max="12043" width="4.42578125" style="9" customWidth="1"/>
    <col min="12044" max="12044" width="10.28515625" style="9" customWidth="1"/>
    <col min="12045" max="12045" width="5" style="9" customWidth="1"/>
    <col min="12046" max="12046" width="9.5703125" style="9" customWidth="1"/>
    <col min="12047" max="12047" width="5" style="9" customWidth="1"/>
    <col min="12048" max="12048" width="10.140625" style="9" customWidth="1"/>
    <col min="12049" max="12049" width="5.42578125" style="9" customWidth="1"/>
    <col min="12050" max="12050" width="14.85546875" style="9" customWidth="1"/>
    <col min="12051" max="12051" width="11.85546875" style="9" customWidth="1"/>
    <col min="12052" max="12052" width="12.28515625" style="9" customWidth="1"/>
    <col min="12053" max="12053" width="12.42578125" style="9" customWidth="1"/>
    <col min="12054" max="12290" width="11.42578125" style="9"/>
    <col min="12291" max="12291" width="10.5703125" style="9" bestFit="1" customWidth="1"/>
    <col min="12292" max="12292" width="7.42578125" style="9" customWidth="1"/>
    <col min="12293" max="12293" width="14.42578125" style="9" customWidth="1"/>
    <col min="12294" max="12294" width="12.140625" style="9" customWidth="1"/>
    <col min="12295" max="12295" width="8" style="9" customWidth="1"/>
    <col min="12296" max="12296" width="12.28515625" style="9" customWidth="1"/>
    <col min="12297" max="12297" width="5.28515625" style="9" customWidth="1"/>
    <col min="12298" max="12298" width="10.7109375" style="9" customWidth="1"/>
    <col min="12299" max="12299" width="4.42578125" style="9" customWidth="1"/>
    <col min="12300" max="12300" width="10.28515625" style="9" customWidth="1"/>
    <col min="12301" max="12301" width="5" style="9" customWidth="1"/>
    <col min="12302" max="12302" width="9.5703125" style="9" customWidth="1"/>
    <col min="12303" max="12303" width="5" style="9" customWidth="1"/>
    <col min="12304" max="12304" width="10.140625" style="9" customWidth="1"/>
    <col min="12305" max="12305" width="5.42578125" style="9" customWidth="1"/>
    <col min="12306" max="12306" width="14.85546875" style="9" customWidth="1"/>
    <col min="12307" max="12307" width="11.85546875" style="9" customWidth="1"/>
    <col min="12308" max="12308" width="12.28515625" style="9" customWidth="1"/>
    <col min="12309" max="12309" width="12.42578125" style="9" customWidth="1"/>
    <col min="12310" max="12546" width="11.42578125" style="9"/>
    <col min="12547" max="12547" width="10.5703125" style="9" bestFit="1" customWidth="1"/>
    <col min="12548" max="12548" width="7.42578125" style="9" customWidth="1"/>
    <col min="12549" max="12549" width="14.42578125" style="9" customWidth="1"/>
    <col min="12550" max="12550" width="12.140625" style="9" customWidth="1"/>
    <col min="12551" max="12551" width="8" style="9" customWidth="1"/>
    <col min="12552" max="12552" width="12.28515625" style="9" customWidth="1"/>
    <col min="12553" max="12553" width="5.28515625" style="9" customWidth="1"/>
    <col min="12554" max="12554" width="10.7109375" style="9" customWidth="1"/>
    <col min="12555" max="12555" width="4.42578125" style="9" customWidth="1"/>
    <col min="12556" max="12556" width="10.28515625" style="9" customWidth="1"/>
    <col min="12557" max="12557" width="5" style="9" customWidth="1"/>
    <col min="12558" max="12558" width="9.5703125" style="9" customWidth="1"/>
    <col min="12559" max="12559" width="5" style="9" customWidth="1"/>
    <col min="12560" max="12560" width="10.140625" style="9" customWidth="1"/>
    <col min="12561" max="12561" width="5.42578125" style="9" customWidth="1"/>
    <col min="12562" max="12562" width="14.85546875" style="9" customWidth="1"/>
    <col min="12563" max="12563" width="11.85546875" style="9" customWidth="1"/>
    <col min="12564" max="12564" width="12.28515625" style="9" customWidth="1"/>
    <col min="12565" max="12565" width="12.42578125" style="9" customWidth="1"/>
    <col min="12566" max="12802" width="11.42578125" style="9"/>
    <col min="12803" max="12803" width="10.5703125" style="9" bestFit="1" customWidth="1"/>
    <col min="12804" max="12804" width="7.42578125" style="9" customWidth="1"/>
    <col min="12805" max="12805" width="14.42578125" style="9" customWidth="1"/>
    <col min="12806" max="12806" width="12.140625" style="9" customWidth="1"/>
    <col min="12807" max="12807" width="8" style="9" customWidth="1"/>
    <col min="12808" max="12808" width="12.28515625" style="9" customWidth="1"/>
    <col min="12809" max="12809" width="5.28515625" style="9" customWidth="1"/>
    <col min="12810" max="12810" width="10.7109375" style="9" customWidth="1"/>
    <col min="12811" max="12811" width="4.42578125" style="9" customWidth="1"/>
    <col min="12812" max="12812" width="10.28515625" style="9" customWidth="1"/>
    <col min="12813" max="12813" width="5" style="9" customWidth="1"/>
    <col min="12814" max="12814" width="9.5703125" style="9" customWidth="1"/>
    <col min="12815" max="12815" width="5" style="9" customWidth="1"/>
    <col min="12816" max="12816" width="10.140625" style="9" customWidth="1"/>
    <col min="12817" max="12817" width="5.42578125" style="9" customWidth="1"/>
    <col min="12818" max="12818" width="14.85546875" style="9" customWidth="1"/>
    <col min="12819" max="12819" width="11.85546875" style="9" customWidth="1"/>
    <col min="12820" max="12820" width="12.28515625" style="9" customWidth="1"/>
    <col min="12821" max="12821" width="12.42578125" style="9" customWidth="1"/>
    <col min="12822" max="13058" width="11.42578125" style="9"/>
    <col min="13059" max="13059" width="10.5703125" style="9" bestFit="1" customWidth="1"/>
    <col min="13060" max="13060" width="7.42578125" style="9" customWidth="1"/>
    <col min="13061" max="13061" width="14.42578125" style="9" customWidth="1"/>
    <col min="13062" max="13062" width="12.140625" style="9" customWidth="1"/>
    <col min="13063" max="13063" width="8" style="9" customWidth="1"/>
    <col min="13064" max="13064" width="12.28515625" style="9" customWidth="1"/>
    <col min="13065" max="13065" width="5.28515625" style="9" customWidth="1"/>
    <col min="13066" max="13066" width="10.7109375" style="9" customWidth="1"/>
    <col min="13067" max="13067" width="4.42578125" style="9" customWidth="1"/>
    <col min="13068" max="13068" width="10.28515625" style="9" customWidth="1"/>
    <col min="13069" max="13069" width="5" style="9" customWidth="1"/>
    <col min="13070" max="13070" width="9.5703125" style="9" customWidth="1"/>
    <col min="13071" max="13071" width="5" style="9" customWidth="1"/>
    <col min="13072" max="13072" width="10.140625" style="9" customWidth="1"/>
    <col min="13073" max="13073" width="5.42578125" style="9" customWidth="1"/>
    <col min="13074" max="13074" width="14.85546875" style="9" customWidth="1"/>
    <col min="13075" max="13075" width="11.85546875" style="9" customWidth="1"/>
    <col min="13076" max="13076" width="12.28515625" style="9" customWidth="1"/>
    <col min="13077" max="13077" width="12.42578125" style="9" customWidth="1"/>
    <col min="13078" max="13314" width="11.42578125" style="9"/>
    <col min="13315" max="13315" width="10.5703125" style="9" bestFit="1" customWidth="1"/>
    <col min="13316" max="13316" width="7.42578125" style="9" customWidth="1"/>
    <col min="13317" max="13317" width="14.42578125" style="9" customWidth="1"/>
    <col min="13318" max="13318" width="12.140625" style="9" customWidth="1"/>
    <col min="13319" max="13319" width="8" style="9" customWidth="1"/>
    <col min="13320" max="13320" width="12.28515625" style="9" customWidth="1"/>
    <col min="13321" max="13321" width="5.28515625" style="9" customWidth="1"/>
    <col min="13322" max="13322" width="10.7109375" style="9" customWidth="1"/>
    <col min="13323" max="13323" width="4.42578125" style="9" customWidth="1"/>
    <col min="13324" max="13324" width="10.28515625" style="9" customWidth="1"/>
    <col min="13325" max="13325" width="5" style="9" customWidth="1"/>
    <col min="13326" max="13326" width="9.5703125" style="9" customWidth="1"/>
    <col min="13327" max="13327" width="5" style="9" customWidth="1"/>
    <col min="13328" max="13328" width="10.140625" style="9" customWidth="1"/>
    <col min="13329" max="13329" width="5.42578125" style="9" customWidth="1"/>
    <col min="13330" max="13330" width="14.85546875" style="9" customWidth="1"/>
    <col min="13331" max="13331" width="11.85546875" style="9" customWidth="1"/>
    <col min="13332" max="13332" width="12.28515625" style="9" customWidth="1"/>
    <col min="13333" max="13333" width="12.42578125" style="9" customWidth="1"/>
    <col min="13334" max="13570" width="11.42578125" style="9"/>
    <col min="13571" max="13571" width="10.5703125" style="9" bestFit="1" customWidth="1"/>
    <col min="13572" max="13572" width="7.42578125" style="9" customWidth="1"/>
    <col min="13573" max="13573" width="14.42578125" style="9" customWidth="1"/>
    <col min="13574" max="13574" width="12.140625" style="9" customWidth="1"/>
    <col min="13575" max="13575" width="8" style="9" customWidth="1"/>
    <col min="13576" max="13576" width="12.28515625" style="9" customWidth="1"/>
    <col min="13577" max="13577" width="5.28515625" style="9" customWidth="1"/>
    <col min="13578" max="13578" width="10.7109375" style="9" customWidth="1"/>
    <col min="13579" max="13579" width="4.42578125" style="9" customWidth="1"/>
    <col min="13580" max="13580" width="10.28515625" style="9" customWidth="1"/>
    <col min="13581" max="13581" width="5" style="9" customWidth="1"/>
    <col min="13582" max="13582" width="9.5703125" style="9" customWidth="1"/>
    <col min="13583" max="13583" width="5" style="9" customWidth="1"/>
    <col min="13584" max="13584" width="10.140625" style="9" customWidth="1"/>
    <col min="13585" max="13585" width="5.42578125" style="9" customWidth="1"/>
    <col min="13586" max="13586" width="14.85546875" style="9" customWidth="1"/>
    <col min="13587" max="13587" width="11.85546875" style="9" customWidth="1"/>
    <col min="13588" max="13588" width="12.28515625" style="9" customWidth="1"/>
    <col min="13589" max="13589" width="12.42578125" style="9" customWidth="1"/>
    <col min="13590" max="13826" width="11.42578125" style="9"/>
    <col min="13827" max="13827" width="10.5703125" style="9" bestFit="1" customWidth="1"/>
    <col min="13828" max="13828" width="7.42578125" style="9" customWidth="1"/>
    <col min="13829" max="13829" width="14.42578125" style="9" customWidth="1"/>
    <col min="13830" max="13830" width="12.140625" style="9" customWidth="1"/>
    <col min="13831" max="13831" width="8" style="9" customWidth="1"/>
    <col min="13832" max="13832" width="12.28515625" style="9" customWidth="1"/>
    <col min="13833" max="13833" width="5.28515625" style="9" customWidth="1"/>
    <col min="13834" max="13834" width="10.7109375" style="9" customWidth="1"/>
    <col min="13835" max="13835" width="4.42578125" style="9" customWidth="1"/>
    <col min="13836" max="13836" width="10.28515625" style="9" customWidth="1"/>
    <col min="13837" max="13837" width="5" style="9" customWidth="1"/>
    <col min="13838" max="13838" width="9.5703125" style="9" customWidth="1"/>
    <col min="13839" max="13839" width="5" style="9" customWidth="1"/>
    <col min="13840" max="13840" width="10.140625" style="9" customWidth="1"/>
    <col min="13841" max="13841" width="5.42578125" style="9" customWidth="1"/>
    <col min="13842" max="13842" width="14.85546875" style="9" customWidth="1"/>
    <col min="13843" max="13843" width="11.85546875" style="9" customWidth="1"/>
    <col min="13844" max="13844" width="12.28515625" style="9" customWidth="1"/>
    <col min="13845" max="13845" width="12.42578125" style="9" customWidth="1"/>
    <col min="13846" max="14082" width="11.42578125" style="9"/>
    <col min="14083" max="14083" width="10.5703125" style="9" bestFit="1" customWidth="1"/>
    <col min="14084" max="14084" width="7.42578125" style="9" customWidth="1"/>
    <col min="14085" max="14085" width="14.42578125" style="9" customWidth="1"/>
    <col min="14086" max="14086" width="12.140625" style="9" customWidth="1"/>
    <col min="14087" max="14087" width="8" style="9" customWidth="1"/>
    <col min="14088" max="14088" width="12.28515625" style="9" customWidth="1"/>
    <col min="14089" max="14089" width="5.28515625" style="9" customWidth="1"/>
    <col min="14090" max="14090" width="10.7109375" style="9" customWidth="1"/>
    <col min="14091" max="14091" width="4.42578125" style="9" customWidth="1"/>
    <col min="14092" max="14092" width="10.28515625" style="9" customWidth="1"/>
    <col min="14093" max="14093" width="5" style="9" customWidth="1"/>
    <col min="14094" max="14094" width="9.5703125" style="9" customWidth="1"/>
    <col min="14095" max="14095" width="5" style="9" customWidth="1"/>
    <col min="14096" max="14096" width="10.140625" style="9" customWidth="1"/>
    <col min="14097" max="14097" width="5.42578125" style="9" customWidth="1"/>
    <col min="14098" max="14098" width="14.85546875" style="9" customWidth="1"/>
    <col min="14099" max="14099" width="11.85546875" style="9" customWidth="1"/>
    <col min="14100" max="14100" width="12.28515625" style="9" customWidth="1"/>
    <col min="14101" max="14101" width="12.42578125" style="9" customWidth="1"/>
    <col min="14102" max="14338" width="11.42578125" style="9"/>
    <col min="14339" max="14339" width="10.5703125" style="9" bestFit="1" customWidth="1"/>
    <col min="14340" max="14340" width="7.42578125" style="9" customWidth="1"/>
    <col min="14341" max="14341" width="14.42578125" style="9" customWidth="1"/>
    <col min="14342" max="14342" width="12.140625" style="9" customWidth="1"/>
    <col min="14343" max="14343" width="8" style="9" customWidth="1"/>
    <col min="14344" max="14344" width="12.28515625" style="9" customWidth="1"/>
    <col min="14345" max="14345" width="5.28515625" style="9" customWidth="1"/>
    <col min="14346" max="14346" width="10.7109375" style="9" customWidth="1"/>
    <col min="14347" max="14347" width="4.42578125" style="9" customWidth="1"/>
    <col min="14348" max="14348" width="10.28515625" style="9" customWidth="1"/>
    <col min="14349" max="14349" width="5" style="9" customWidth="1"/>
    <col min="14350" max="14350" width="9.5703125" style="9" customWidth="1"/>
    <col min="14351" max="14351" width="5" style="9" customWidth="1"/>
    <col min="14352" max="14352" width="10.140625" style="9" customWidth="1"/>
    <col min="14353" max="14353" width="5.42578125" style="9" customWidth="1"/>
    <col min="14354" max="14354" width="14.85546875" style="9" customWidth="1"/>
    <col min="14355" max="14355" width="11.85546875" style="9" customWidth="1"/>
    <col min="14356" max="14356" width="12.28515625" style="9" customWidth="1"/>
    <col min="14357" max="14357" width="12.42578125" style="9" customWidth="1"/>
    <col min="14358" max="14594" width="11.42578125" style="9"/>
    <col min="14595" max="14595" width="10.5703125" style="9" bestFit="1" customWidth="1"/>
    <col min="14596" max="14596" width="7.42578125" style="9" customWidth="1"/>
    <col min="14597" max="14597" width="14.42578125" style="9" customWidth="1"/>
    <col min="14598" max="14598" width="12.140625" style="9" customWidth="1"/>
    <col min="14599" max="14599" width="8" style="9" customWidth="1"/>
    <col min="14600" max="14600" width="12.28515625" style="9" customWidth="1"/>
    <col min="14601" max="14601" width="5.28515625" style="9" customWidth="1"/>
    <col min="14602" max="14602" width="10.7109375" style="9" customWidth="1"/>
    <col min="14603" max="14603" width="4.42578125" style="9" customWidth="1"/>
    <col min="14604" max="14604" width="10.28515625" style="9" customWidth="1"/>
    <col min="14605" max="14605" width="5" style="9" customWidth="1"/>
    <col min="14606" max="14606" width="9.5703125" style="9" customWidth="1"/>
    <col min="14607" max="14607" width="5" style="9" customWidth="1"/>
    <col min="14608" max="14608" width="10.140625" style="9" customWidth="1"/>
    <col min="14609" max="14609" width="5.42578125" style="9" customWidth="1"/>
    <col min="14610" max="14610" width="14.85546875" style="9" customWidth="1"/>
    <col min="14611" max="14611" width="11.85546875" style="9" customWidth="1"/>
    <col min="14612" max="14612" width="12.28515625" style="9" customWidth="1"/>
    <col min="14613" max="14613" width="12.42578125" style="9" customWidth="1"/>
    <col min="14614" max="14850" width="11.42578125" style="9"/>
    <col min="14851" max="14851" width="10.5703125" style="9" bestFit="1" customWidth="1"/>
    <col min="14852" max="14852" width="7.42578125" style="9" customWidth="1"/>
    <col min="14853" max="14853" width="14.42578125" style="9" customWidth="1"/>
    <col min="14854" max="14854" width="12.140625" style="9" customWidth="1"/>
    <col min="14855" max="14855" width="8" style="9" customWidth="1"/>
    <col min="14856" max="14856" width="12.28515625" style="9" customWidth="1"/>
    <col min="14857" max="14857" width="5.28515625" style="9" customWidth="1"/>
    <col min="14858" max="14858" width="10.7109375" style="9" customWidth="1"/>
    <col min="14859" max="14859" width="4.42578125" style="9" customWidth="1"/>
    <col min="14860" max="14860" width="10.28515625" style="9" customWidth="1"/>
    <col min="14861" max="14861" width="5" style="9" customWidth="1"/>
    <col min="14862" max="14862" width="9.5703125" style="9" customWidth="1"/>
    <col min="14863" max="14863" width="5" style="9" customWidth="1"/>
    <col min="14864" max="14864" width="10.140625" style="9" customWidth="1"/>
    <col min="14865" max="14865" width="5.42578125" style="9" customWidth="1"/>
    <col min="14866" max="14866" width="14.85546875" style="9" customWidth="1"/>
    <col min="14867" max="14867" width="11.85546875" style="9" customWidth="1"/>
    <col min="14868" max="14868" width="12.28515625" style="9" customWidth="1"/>
    <col min="14869" max="14869" width="12.42578125" style="9" customWidth="1"/>
    <col min="14870" max="15106" width="11.42578125" style="9"/>
    <col min="15107" max="15107" width="10.5703125" style="9" bestFit="1" customWidth="1"/>
    <col min="15108" max="15108" width="7.42578125" style="9" customWidth="1"/>
    <col min="15109" max="15109" width="14.42578125" style="9" customWidth="1"/>
    <col min="15110" max="15110" width="12.140625" style="9" customWidth="1"/>
    <col min="15111" max="15111" width="8" style="9" customWidth="1"/>
    <col min="15112" max="15112" width="12.28515625" style="9" customWidth="1"/>
    <col min="15113" max="15113" width="5.28515625" style="9" customWidth="1"/>
    <col min="15114" max="15114" width="10.7109375" style="9" customWidth="1"/>
    <col min="15115" max="15115" width="4.42578125" style="9" customWidth="1"/>
    <col min="15116" max="15116" width="10.28515625" style="9" customWidth="1"/>
    <col min="15117" max="15117" width="5" style="9" customWidth="1"/>
    <col min="15118" max="15118" width="9.5703125" style="9" customWidth="1"/>
    <col min="15119" max="15119" width="5" style="9" customWidth="1"/>
    <col min="15120" max="15120" width="10.140625" style="9" customWidth="1"/>
    <col min="15121" max="15121" width="5.42578125" style="9" customWidth="1"/>
    <col min="15122" max="15122" width="14.85546875" style="9" customWidth="1"/>
    <col min="15123" max="15123" width="11.85546875" style="9" customWidth="1"/>
    <col min="15124" max="15124" width="12.28515625" style="9" customWidth="1"/>
    <col min="15125" max="15125" width="12.42578125" style="9" customWidth="1"/>
    <col min="15126" max="15362" width="11.42578125" style="9"/>
    <col min="15363" max="15363" width="10.5703125" style="9" bestFit="1" customWidth="1"/>
    <col min="15364" max="15364" width="7.42578125" style="9" customWidth="1"/>
    <col min="15365" max="15365" width="14.42578125" style="9" customWidth="1"/>
    <col min="15366" max="15366" width="12.140625" style="9" customWidth="1"/>
    <col min="15367" max="15367" width="8" style="9" customWidth="1"/>
    <col min="15368" max="15368" width="12.28515625" style="9" customWidth="1"/>
    <col min="15369" max="15369" width="5.28515625" style="9" customWidth="1"/>
    <col min="15370" max="15370" width="10.7109375" style="9" customWidth="1"/>
    <col min="15371" max="15371" width="4.42578125" style="9" customWidth="1"/>
    <col min="15372" max="15372" width="10.28515625" style="9" customWidth="1"/>
    <col min="15373" max="15373" width="5" style="9" customWidth="1"/>
    <col min="15374" max="15374" width="9.5703125" style="9" customWidth="1"/>
    <col min="15375" max="15375" width="5" style="9" customWidth="1"/>
    <col min="15376" max="15376" width="10.140625" style="9" customWidth="1"/>
    <col min="15377" max="15377" width="5.42578125" style="9" customWidth="1"/>
    <col min="15378" max="15378" width="14.85546875" style="9" customWidth="1"/>
    <col min="15379" max="15379" width="11.85546875" style="9" customWidth="1"/>
    <col min="15380" max="15380" width="12.28515625" style="9" customWidth="1"/>
    <col min="15381" max="15381" width="12.42578125" style="9" customWidth="1"/>
    <col min="15382" max="15618" width="11.42578125" style="9"/>
    <col min="15619" max="15619" width="10.5703125" style="9" bestFit="1" customWidth="1"/>
    <col min="15620" max="15620" width="7.42578125" style="9" customWidth="1"/>
    <col min="15621" max="15621" width="14.42578125" style="9" customWidth="1"/>
    <col min="15622" max="15622" width="12.140625" style="9" customWidth="1"/>
    <col min="15623" max="15623" width="8" style="9" customWidth="1"/>
    <col min="15624" max="15624" width="12.28515625" style="9" customWidth="1"/>
    <col min="15625" max="15625" width="5.28515625" style="9" customWidth="1"/>
    <col min="15626" max="15626" width="10.7109375" style="9" customWidth="1"/>
    <col min="15627" max="15627" width="4.42578125" style="9" customWidth="1"/>
    <col min="15628" max="15628" width="10.28515625" style="9" customWidth="1"/>
    <col min="15629" max="15629" width="5" style="9" customWidth="1"/>
    <col min="15630" max="15630" width="9.5703125" style="9" customWidth="1"/>
    <col min="15631" max="15631" width="5" style="9" customWidth="1"/>
    <col min="15632" max="15632" width="10.140625" style="9" customWidth="1"/>
    <col min="15633" max="15633" width="5.42578125" style="9" customWidth="1"/>
    <col min="15634" max="15634" width="14.85546875" style="9" customWidth="1"/>
    <col min="15635" max="15635" width="11.85546875" style="9" customWidth="1"/>
    <col min="15636" max="15636" width="12.28515625" style="9" customWidth="1"/>
    <col min="15637" max="15637" width="12.42578125" style="9" customWidth="1"/>
    <col min="15638" max="15874" width="11.42578125" style="9"/>
    <col min="15875" max="15875" width="10.5703125" style="9" bestFit="1" customWidth="1"/>
    <col min="15876" max="15876" width="7.42578125" style="9" customWidth="1"/>
    <col min="15877" max="15877" width="14.42578125" style="9" customWidth="1"/>
    <col min="15878" max="15878" width="12.140625" style="9" customWidth="1"/>
    <col min="15879" max="15879" width="8" style="9" customWidth="1"/>
    <col min="15880" max="15880" width="12.28515625" style="9" customWidth="1"/>
    <col min="15881" max="15881" width="5.28515625" style="9" customWidth="1"/>
    <col min="15882" max="15882" width="10.7109375" style="9" customWidth="1"/>
    <col min="15883" max="15883" width="4.42578125" style="9" customWidth="1"/>
    <col min="15884" max="15884" width="10.28515625" style="9" customWidth="1"/>
    <col min="15885" max="15885" width="5" style="9" customWidth="1"/>
    <col min="15886" max="15886" width="9.5703125" style="9" customWidth="1"/>
    <col min="15887" max="15887" width="5" style="9" customWidth="1"/>
    <col min="15888" max="15888" width="10.140625" style="9" customWidth="1"/>
    <col min="15889" max="15889" width="5.42578125" style="9" customWidth="1"/>
    <col min="15890" max="15890" width="14.85546875" style="9" customWidth="1"/>
    <col min="15891" max="15891" width="11.85546875" style="9" customWidth="1"/>
    <col min="15892" max="15892" width="12.28515625" style="9" customWidth="1"/>
    <col min="15893" max="15893" width="12.42578125" style="9" customWidth="1"/>
    <col min="15894" max="16130" width="11.42578125" style="9"/>
    <col min="16131" max="16131" width="10.5703125" style="9" bestFit="1" customWidth="1"/>
    <col min="16132" max="16132" width="7.42578125" style="9" customWidth="1"/>
    <col min="16133" max="16133" width="14.42578125" style="9" customWidth="1"/>
    <col min="16134" max="16134" width="12.140625" style="9" customWidth="1"/>
    <col min="16135" max="16135" width="8" style="9" customWidth="1"/>
    <col min="16136" max="16136" width="12.28515625" style="9" customWidth="1"/>
    <col min="16137" max="16137" width="5.28515625" style="9" customWidth="1"/>
    <col min="16138" max="16138" width="10.7109375" style="9" customWidth="1"/>
    <col min="16139" max="16139" width="4.42578125" style="9" customWidth="1"/>
    <col min="16140" max="16140" width="10.28515625" style="9" customWidth="1"/>
    <col min="16141" max="16141" width="5" style="9" customWidth="1"/>
    <col min="16142" max="16142" width="9.5703125" style="9" customWidth="1"/>
    <col min="16143" max="16143" width="5" style="9" customWidth="1"/>
    <col min="16144" max="16144" width="10.140625" style="9" customWidth="1"/>
    <col min="16145" max="16145" width="5.42578125" style="9" customWidth="1"/>
    <col min="16146" max="16146" width="14.85546875" style="9" customWidth="1"/>
    <col min="16147" max="16147" width="11.85546875" style="9" customWidth="1"/>
    <col min="16148" max="16148" width="12.28515625" style="9" customWidth="1"/>
    <col min="16149" max="16149" width="12.42578125" style="9" customWidth="1"/>
    <col min="16150" max="16384" width="11.42578125" style="9"/>
  </cols>
  <sheetData>
    <row r="1" spans="1:38" ht="24" customHeight="1" x14ac:dyDescent="0.3">
      <c r="B1" s="124" t="s">
        <v>8492</v>
      </c>
      <c r="C1" s="125"/>
      <c r="D1" s="125"/>
      <c r="E1" s="125"/>
      <c r="F1" s="125"/>
      <c r="G1" s="125"/>
      <c r="H1" s="154"/>
      <c r="I1" s="125"/>
      <c r="J1" s="125"/>
      <c r="K1" s="125"/>
      <c r="L1" s="125"/>
      <c r="M1" s="125"/>
      <c r="N1" s="125"/>
      <c r="O1" s="125"/>
      <c r="P1" s="125"/>
      <c r="Q1" s="125"/>
    </row>
    <row r="3" spans="1:38" ht="18.75" customHeight="1" x14ac:dyDescent="0.2">
      <c r="D3" s="126" t="s">
        <v>8493</v>
      </c>
      <c r="E3" s="127"/>
      <c r="F3" s="126" t="s">
        <v>8494</v>
      </c>
      <c r="G3" s="126"/>
      <c r="H3" s="128" t="s">
        <v>8495</v>
      </c>
      <c r="I3" s="126"/>
      <c r="J3" s="126" t="s">
        <v>8496</v>
      </c>
      <c r="K3" s="127"/>
      <c r="L3" s="126" t="s">
        <v>8497</v>
      </c>
      <c r="M3" s="126"/>
      <c r="N3" s="126" t="s">
        <v>8498</v>
      </c>
      <c r="O3" s="127"/>
      <c r="P3" s="129" t="s">
        <v>8499</v>
      </c>
      <c r="Q3" s="10"/>
      <c r="R3" s="130" t="s">
        <v>8500</v>
      </c>
      <c r="S3" s="130"/>
      <c r="T3" s="130"/>
      <c r="U3" s="131"/>
      <c r="V3" s="131"/>
      <c r="W3" s="131"/>
      <c r="X3" s="132"/>
      <c r="Y3" s="240" t="s">
        <v>8501</v>
      </c>
      <c r="Z3" s="240" t="s">
        <v>8237</v>
      </c>
      <c r="AA3" s="240" t="s">
        <v>8238</v>
      </c>
      <c r="AB3" s="240" t="s">
        <v>8239</v>
      </c>
    </row>
    <row r="4" spans="1:38" ht="18.75" customHeight="1" x14ac:dyDescent="0.2">
      <c r="A4" s="98"/>
      <c r="B4" s="8" t="s">
        <v>40</v>
      </c>
      <c r="C4" s="8" t="s">
        <v>8232</v>
      </c>
      <c r="D4" s="8" t="s">
        <v>41</v>
      </c>
      <c r="E4" s="8" t="s">
        <v>8233</v>
      </c>
      <c r="F4" s="8" t="s">
        <v>41</v>
      </c>
      <c r="G4" s="8" t="s">
        <v>8233</v>
      </c>
      <c r="H4" s="8" t="s">
        <v>41</v>
      </c>
      <c r="I4" s="8" t="s">
        <v>8233</v>
      </c>
      <c r="J4" s="8" t="s">
        <v>41</v>
      </c>
      <c r="K4" s="8" t="s">
        <v>8233</v>
      </c>
      <c r="L4" s="8" t="s">
        <v>41</v>
      </c>
      <c r="M4" s="8" t="s">
        <v>8233</v>
      </c>
      <c r="N4" s="8" t="s">
        <v>41</v>
      </c>
      <c r="O4" s="8" t="s">
        <v>8233</v>
      </c>
      <c r="P4" s="8" t="s">
        <v>41</v>
      </c>
      <c r="Q4" s="8" t="s">
        <v>8502</v>
      </c>
      <c r="R4" s="133" t="s">
        <v>8493</v>
      </c>
      <c r="S4" s="133" t="s">
        <v>8503</v>
      </c>
      <c r="T4" s="133" t="s">
        <v>8504</v>
      </c>
      <c r="U4" s="128" t="s">
        <v>8496</v>
      </c>
      <c r="V4" s="128" t="s">
        <v>8497</v>
      </c>
      <c r="W4" s="128" t="s">
        <v>8498</v>
      </c>
      <c r="X4" s="128" t="s">
        <v>8505</v>
      </c>
      <c r="Y4" s="240"/>
      <c r="Z4" s="240"/>
      <c r="AA4" s="240"/>
      <c r="AB4" s="240"/>
      <c r="AD4" s="144"/>
      <c r="AG4" s="144"/>
      <c r="AH4" s="144"/>
      <c r="AI4" s="144"/>
      <c r="AJ4" s="144"/>
      <c r="AK4" s="144"/>
      <c r="AL4" s="144"/>
    </row>
    <row r="5" spans="1:38" ht="12" customHeight="1" x14ac:dyDescent="0.2">
      <c r="A5" s="98"/>
      <c r="B5" s="10">
        <v>1</v>
      </c>
      <c r="C5" s="11" t="s">
        <v>2612</v>
      </c>
      <c r="D5" s="134" t="s">
        <v>8255</v>
      </c>
      <c r="E5" s="135" t="s">
        <v>9366</v>
      </c>
      <c r="F5" s="11" t="s">
        <v>8259</v>
      </c>
      <c r="G5" s="10">
        <v>4</v>
      </c>
      <c r="H5" s="10"/>
      <c r="I5" s="10"/>
      <c r="J5" s="11" t="s">
        <v>8267</v>
      </c>
      <c r="K5" s="10">
        <v>1</v>
      </c>
      <c r="L5" s="11"/>
      <c r="M5" s="10"/>
      <c r="N5" s="11"/>
      <c r="O5" s="10"/>
      <c r="P5" s="11" t="s">
        <v>8506</v>
      </c>
      <c r="Q5" s="135">
        <v>0.01</v>
      </c>
      <c r="R5" s="136">
        <v>3758.5691548048308</v>
      </c>
      <c r="S5" s="136">
        <v>2025</v>
      </c>
      <c r="T5" s="136">
        <v>0</v>
      </c>
      <c r="U5" s="136">
        <v>442.37114845938373</v>
      </c>
      <c r="V5" s="136">
        <v>0</v>
      </c>
      <c r="W5" s="136">
        <v>0</v>
      </c>
      <c r="X5" s="137">
        <v>62.259403032642147</v>
      </c>
      <c r="Y5" s="137">
        <v>6288.1997062968567</v>
      </c>
      <c r="Z5" s="137">
        <v>62.259403032642147</v>
      </c>
      <c r="AA5" s="138">
        <v>6225.9403032642149</v>
      </c>
      <c r="AB5" s="139">
        <v>6351.9669528066861</v>
      </c>
      <c r="AD5" s="142"/>
      <c r="AG5" s="142"/>
      <c r="AH5" s="142"/>
      <c r="AI5" s="142"/>
      <c r="AJ5" s="142"/>
      <c r="AK5" s="142"/>
      <c r="AL5" s="143"/>
    </row>
    <row r="6" spans="1:38" ht="12" customHeight="1" x14ac:dyDescent="0.2">
      <c r="A6" s="98"/>
      <c r="B6" s="10">
        <v>2</v>
      </c>
      <c r="C6" s="11" t="s">
        <v>2613</v>
      </c>
      <c r="D6" s="134" t="s">
        <v>8254</v>
      </c>
      <c r="E6" s="135" t="s">
        <v>9366</v>
      </c>
      <c r="F6" s="11" t="s">
        <v>8259</v>
      </c>
      <c r="G6" s="10">
        <v>4</v>
      </c>
      <c r="H6" s="10"/>
      <c r="I6" s="10"/>
      <c r="J6" s="11" t="s">
        <v>8267</v>
      </c>
      <c r="K6" s="10">
        <v>1</v>
      </c>
      <c r="L6" s="11"/>
      <c r="M6" s="10"/>
      <c r="N6" s="11"/>
      <c r="O6" s="10"/>
      <c r="P6" s="11" t="s">
        <v>8506</v>
      </c>
      <c r="Q6" s="135">
        <v>0.01</v>
      </c>
      <c r="R6" s="136">
        <v>4233.020635423336</v>
      </c>
      <c r="S6" s="136">
        <v>2025</v>
      </c>
      <c r="T6" s="136">
        <v>0</v>
      </c>
      <c r="U6" s="136">
        <v>442.37114845938373</v>
      </c>
      <c r="V6" s="136">
        <v>0</v>
      </c>
      <c r="W6" s="136">
        <v>0</v>
      </c>
      <c r="X6" s="137">
        <v>67.003917838827206</v>
      </c>
      <c r="Y6" s="137">
        <v>6767.3957017215471</v>
      </c>
      <c r="Z6" s="137">
        <v>67.003917838827206</v>
      </c>
      <c r="AA6" s="138">
        <v>6700.3917838827201</v>
      </c>
      <c r="AB6" s="139">
        <v>7006.1601572926666</v>
      </c>
      <c r="AD6" s="142"/>
      <c r="AG6" s="142"/>
      <c r="AH6" s="142"/>
      <c r="AI6" s="142"/>
      <c r="AJ6" s="142"/>
      <c r="AK6" s="142"/>
      <c r="AL6" s="143"/>
    </row>
    <row r="7" spans="1:38" ht="12" customHeight="1" x14ac:dyDescent="0.2">
      <c r="A7" s="98" t="s">
        <v>2614</v>
      </c>
      <c r="B7" s="10">
        <v>3</v>
      </c>
      <c r="C7" s="11" t="s">
        <v>2615</v>
      </c>
      <c r="D7" s="134" t="s">
        <v>8256</v>
      </c>
      <c r="E7" s="135" t="s">
        <v>9366</v>
      </c>
      <c r="F7" s="11" t="s">
        <v>8259</v>
      </c>
      <c r="G7" s="10">
        <v>2</v>
      </c>
      <c r="H7" s="10"/>
      <c r="I7" s="10"/>
      <c r="J7" s="11" t="s">
        <v>8267</v>
      </c>
      <c r="K7" s="10">
        <v>1</v>
      </c>
      <c r="L7" s="11"/>
      <c r="M7" s="10"/>
      <c r="N7" s="11"/>
      <c r="O7" s="10"/>
      <c r="P7" s="11" t="s">
        <v>8506</v>
      </c>
      <c r="Q7" s="135">
        <v>0.01</v>
      </c>
      <c r="R7" s="136">
        <v>3312.3606988691104</v>
      </c>
      <c r="S7" s="136">
        <v>1012.5</v>
      </c>
      <c r="T7" s="136">
        <v>0</v>
      </c>
      <c r="U7" s="136">
        <v>442.37114845938373</v>
      </c>
      <c r="V7" s="136">
        <v>0</v>
      </c>
      <c r="W7" s="136">
        <v>0</v>
      </c>
      <c r="X7" s="137">
        <v>47.672318473284939</v>
      </c>
      <c r="Y7" s="137">
        <v>4814.9041658017786</v>
      </c>
      <c r="Z7" s="137">
        <v>47.672318473284939</v>
      </c>
      <c r="AA7" s="138">
        <v>4767.231847328494</v>
      </c>
      <c r="AB7" s="139">
        <v>5213.4179167234006</v>
      </c>
      <c r="AD7" s="142"/>
      <c r="AG7" s="142"/>
      <c r="AH7" s="142"/>
      <c r="AI7" s="142"/>
      <c r="AJ7" s="142"/>
      <c r="AK7" s="142"/>
      <c r="AL7" s="143"/>
    </row>
    <row r="8" spans="1:38" ht="12" customHeight="1" x14ac:dyDescent="0.2">
      <c r="A8" s="98"/>
      <c r="B8" s="10">
        <v>4</v>
      </c>
      <c r="C8" s="11" t="s">
        <v>2616</v>
      </c>
      <c r="D8" s="134" t="s">
        <v>8257</v>
      </c>
      <c r="E8" s="135" t="s">
        <v>9366</v>
      </c>
      <c r="F8" s="11" t="s">
        <v>8259</v>
      </c>
      <c r="G8" s="10">
        <v>2</v>
      </c>
      <c r="H8" s="10"/>
      <c r="I8" s="10"/>
      <c r="J8" s="11" t="s">
        <v>8267</v>
      </c>
      <c r="K8" s="10">
        <v>1</v>
      </c>
      <c r="L8" s="11"/>
      <c r="M8" s="10"/>
      <c r="N8" s="11"/>
      <c r="O8" s="10"/>
      <c r="P8" s="11" t="s">
        <v>8506</v>
      </c>
      <c r="Q8" s="135">
        <v>0.01</v>
      </c>
      <c r="R8" s="136">
        <v>2935.8078781451604</v>
      </c>
      <c r="S8" s="136">
        <v>1012.5</v>
      </c>
      <c r="T8" s="136">
        <v>0</v>
      </c>
      <c r="U8" s="136">
        <v>442.37114845938373</v>
      </c>
      <c r="V8" s="136">
        <v>0</v>
      </c>
      <c r="W8" s="136">
        <v>0</v>
      </c>
      <c r="X8" s="137">
        <v>43.906790266045448</v>
      </c>
      <c r="Y8" s="137">
        <v>4434.58581687059</v>
      </c>
      <c r="Z8" s="137">
        <v>43.906790266045448</v>
      </c>
      <c r="AA8" s="138">
        <v>4390.6790266045446</v>
      </c>
      <c r="AB8" s="139">
        <v>4694.2114087649816</v>
      </c>
      <c r="AD8" s="142"/>
      <c r="AG8" s="142"/>
      <c r="AH8" s="142"/>
      <c r="AI8" s="142"/>
      <c r="AJ8" s="142"/>
      <c r="AK8" s="142"/>
      <c r="AL8" s="143"/>
    </row>
    <row r="9" spans="1:38" ht="12" customHeight="1" x14ac:dyDescent="0.2">
      <c r="A9" s="98" t="s">
        <v>2625</v>
      </c>
      <c r="B9" s="10">
        <v>5</v>
      </c>
      <c r="C9" s="11" t="s">
        <v>2614</v>
      </c>
      <c r="D9" s="134" t="s">
        <v>8258</v>
      </c>
      <c r="E9" s="135" t="s">
        <v>9366</v>
      </c>
      <c r="F9" s="11" t="s">
        <v>8259</v>
      </c>
      <c r="G9" s="10">
        <v>4</v>
      </c>
      <c r="H9" s="10"/>
      <c r="I9" s="10"/>
      <c r="J9" s="11" t="s">
        <v>8267</v>
      </c>
      <c r="K9" s="10">
        <v>1</v>
      </c>
      <c r="L9" s="11"/>
      <c r="M9" s="10"/>
      <c r="N9" s="11"/>
      <c r="O9" s="10"/>
      <c r="P9" s="11" t="s">
        <v>8506</v>
      </c>
      <c r="Q9" s="135">
        <v>0.01</v>
      </c>
      <c r="R9" s="136">
        <v>2411.8878466279352</v>
      </c>
      <c r="S9" s="136">
        <v>2025</v>
      </c>
      <c r="T9" s="136">
        <v>0</v>
      </c>
      <c r="U9" s="136">
        <v>442.37114845938373</v>
      </c>
      <c r="V9" s="136">
        <v>0</v>
      </c>
      <c r="W9" s="136">
        <v>0</v>
      </c>
      <c r="X9" s="137">
        <v>48.792589950873193</v>
      </c>
      <c r="Y9" s="137">
        <v>4928.0515850381917</v>
      </c>
      <c r="Z9" s="137">
        <v>48.792589950873193</v>
      </c>
      <c r="AA9" s="138">
        <v>4879.2589950873189</v>
      </c>
      <c r="AB9" s="139">
        <v>4495.107407824049</v>
      </c>
      <c r="AD9" s="142"/>
      <c r="AG9" s="142"/>
      <c r="AH9" s="142"/>
      <c r="AI9" s="142"/>
      <c r="AJ9" s="142"/>
      <c r="AK9" s="142"/>
      <c r="AL9" s="143"/>
    </row>
    <row r="10" spans="1:38" ht="12" customHeight="1" x14ac:dyDescent="0.2">
      <c r="A10" s="98"/>
      <c r="B10" s="10">
        <v>6</v>
      </c>
      <c r="C10" s="11" t="s">
        <v>2617</v>
      </c>
      <c r="D10" s="134" t="s">
        <v>8248</v>
      </c>
      <c r="E10" s="135" t="s">
        <v>9366</v>
      </c>
      <c r="F10" s="11" t="s">
        <v>8259</v>
      </c>
      <c r="G10" s="10">
        <v>4</v>
      </c>
      <c r="H10" s="10"/>
      <c r="I10" s="10"/>
      <c r="J10" s="11" t="s">
        <v>8267</v>
      </c>
      <c r="K10" s="10">
        <v>1</v>
      </c>
      <c r="L10" s="11"/>
      <c r="M10" s="10"/>
      <c r="N10" s="11"/>
      <c r="O10" s="10"/>
      <c r="P10" s="11" t="s">
        <v>8506</v>
      </c>
      <c r="Q10" s="135">
        <v>0.01</v>
      </c>
      <c r="R10" s="136">
        <v>2103.0266358513754</v>
      </c>
      <c r="S10" s="136">
        <v>2025</v>
      </c>
      <c r="T10" s="136">
        <v>0</v>
      </c>
      <c r="U10" s="136">
        <v>442.37114845938373</v>
      </c>
      <c r="V10" s="136">
        <v>0</v>
      </c>
      <c r="W10" s="136">
        <v>0</v>
      </c>
      <c r="X10" s="137">
        <v>45.703977843107594</v>
      </c>
      <c r="Y10" s="137">
        <v>4616.1017621538667</v>
      </c>
      <c r="Z10" s="137">
        <v>45.703977843107594</v>
      </c>
      <c r="AA10" s="138">
        <v>4570.3977843107596</v>
      </c>
      <c r="AB10" s="139">
        <v>4069.2368742218882</v>
      </c>
      <c r="AD10" s="142"/>
      <c r="AG10" s="142"/>
      <c r="AH10" s="142"/>
      <c r="AI10" s="142"/>
      <c r="AJ10" s="142"/>
      <c r="AK10" s="142"/>
      <c r="AL10" s="143"/>
    </row>
    <row r="11" spans="1:38" ht="12" customHeight="1" x14ac:dyDescent="0.2">
      <c r="A11" s="98"/>
      <c r="B11" s="10">
        <v>7</v>
      </c>
      <c r="C11" s="11" t="s">
        <v>2618</v>
      </c>
      <c r="D11" s="134" t="s">
        <v>8251</v>
      </c>
      <c r="E11" s="135" t="s">
        <v>9366</v>
      </c>
      <c r="F11" s="11" t="s">
        <v>8259</v>
      </c>
      <c r="G11" s="10">
        <v>4</v>
      </c>
      <c r="H11" s="10"/>
      <c r="I11" s="10"/>
      <c r="J11" s="11" t="s">
        <v>8267</v>
      </c>
      <c r="K11" s="10">
        <v>1</v>
      </c>
      <c r="L11" s="11"/>
      <c r="M11" s="10"/>
      <c r="N11" s="11"/>
      <c r="O11" s="10"/>
      <c r="P11" s="11" t="s">
        <v>8506</v>
      </c>
      <c r="Q11" s="135">
        <v>0.01</v>
      </c>
      <c r="R11" s="136">
        <v>2662.5159571220815</v>
      </c>
      <c r="S11" s="136">
        <v>2025</v>
      </c>
      <c r="T11" s="136">
        <v>0</v>
      </c>
      <c r="U11" s="136">
        <v>442.37114845938373</v>
      </c>
      <c r="V11" s="136">
        <v>0</v>
      </c>
      <c r="W11" s="136">
        <v>0</v>
      </c>
      <c r="X11" s="137">
        <v>51.298871055814651</v>
      </c>
      <c r="Y11" s="137">
        <v>5181.18597663728</v>
      </c>
      <c r="Z11" s="137">
        <v>51.298871055814651</v>
      </c>
      <c r="AA11" s="138">
        <v>5129.8871055814652</v>
      </c>
      <c r="AB11" s="139">
        <v>4840.683749001636</v>
      </c>
      <c r="AD11" s="142"/>
      <c r="AG11" s="142"/>
      <c r="AH11" s="142"/>
      <c r="AI11" s="142"/>
      <c r="AJ11" s="142"/>
      <c r="AK11" s="142"/>
      <c r="AL11" s="143"/>
    </row>
    <row r="12" spans="1:38" ht="12" customHeight="1" x14ac:dyDescent="0.2">
      <c r="A12" s="98"/>
      <c r="B12" s="10">
        <v>8</v>
      </c>
      <c r="C12" s="11" t="s">
        <v>2619</v>
      </c>
      <c r="D12" s="134" t="s">
        <v>8252</v>
      </c>
      <c r="E12" s="135" t="s">
        <v>9366</v>
      </c>
      <c r="F12" s="11" t="s">
        <v>8260</v>
      </c>
      <c r="G12" s="10">
        <v>4</v>
      </c>
      <c r="H12" s="10"/>
      <c r="I12" s="10"/>
      <c r="J12" s="11" t="s">
        <v>8268</v>
      </c>
      <c r="K12" s="10">
        <v>1</v>
      </c>
      <c r="L12" s="11"/>
      <c r="M12" s="10"/>
      <c r="N12" s="11"/>
      <c r="O12" s="10"/>
      <c r="P12" s="11" t="s">
        <v>8506</v>
      </c>
      <c r="Q12" s="135">
        <v>0.01</v>
      </c>
      <c r="R12" s="136">
        <v>2298.9001550891689</v>
      </c>
      <c r="S12" s="136">
        <v>1870</v>
      </c>
      <c r="T12" s="136">
        <v>0</v>
      </c>
      <c r="U12" s="136">
        <v>285.57727272727271</v>
      </c>
      <c r="V12" s="136">
        <v>0</v>
      </c>
      <c r="W12" s="136">
        <v>0</v>
      </c>
      <c r="X12" s="137">
        <v>44.544774278164418</v>
      </c>
      <c r="Y12" s="137">
        <v>4499.0222020946057</v>
      </c>
      <c r="Z12" s="137">
        <v>44.544774278164418</v>
      </c>
      <c r="AA12" s="138">
        <v>4454.4774278164414</v>
      </c>
      <c r="AB12" s="139">
        <v>4041.982158427893</v>
      </c>
      <c r="AD12" s="142"/>
      <c r="AG12" s="142"/>
      <c r="AH12" s="142"/>
      <c r="AI12" s="142"/>
      <c r="AJ12" s="142"/>
      <c r="AK12" s="142"/>
      <c r="AL12" s="143"/>
    </row>
    <row r="13" spans="1:38" ht="12" customHeight="1" x14ac:dyDescent="0.2">
      <c r="A13" s="98"/>
      <c r="B13" s="10">
        <v>9</v>
      </c>
      <c r="C13" s="11" t="s">
        <v>2623</v>
      </c>
      <c r="D13" s="134" t="s">
        <v>8246</v>
      </c>
      <c r="E13" s="135" t="s">
        <v>9366</v>
      </c>
      <c r="F13" s="11" t="s">
        <v>8260</v>
      </c>
      <c r="G13" s="140">
        <v>4</v>
      </c>
      <c r="H13" s="10"/>
      <c r="I13" s="10"/>
      <c r="J13" s="11" t="s">
        <v>8268</v>
      </c>
      <c r="K13" s="10">
        <v>1</v>
      </c>
      <c r="L13" s="11"/>
      <c r="M13" s="10"/>
      <c r="N13" s="11"/>
      <c r="O13" s="10"/>
      <c r="P13" s="11" t="s">
        <v>8506</v>
      </c>
      <c r="Q13" s="135">
        <v>0.01</v>
      </c>
      <c r="R13" s="136">
        <v>1916.0211113838959</v>
      </c>
      <c r="S13" s="136">
        <v>1870</v>
      </c>
      <c r="T13" s="136">
        <v>0</v>
      </c>
      <c r="U13" s="136">
        <v>285.57727272727271</v>
      </c>
      <c r="V13" s="136">
        <v>0</v>
      </c>
      <c r="W13" s="136">
        <v>0</v>
      </c>
      <c r="X13" s="137">
        <v>40.715983841111687</v>
      </c>
      <c r="Y13" s="137">
        <v>4112.3143679522809</v>
      </c>
      <c r="Z13" s="137">
        <v>40.715983841111687</v>
      </c>
      <c r="AA13" s="138">
        <v>4071.5983841111688</v>
      </c>
      <c r="AB13" s="139">
        <v>3514.0527941743476</v>
      </c>
      <c r="AD13" s="142"/>
      <c r="AG13" s="142"/>
      <c r="AH13" s="142"/>
      <c r="AI13" s="142"/>
      <c r="AJ13" s="142"/>
      <c r="AK13" s="142"/>
      <c r="AL13" s="143"/>
    </row>
    <row r="14" spans="1:38" ht="12" customHeight="1" x14ac:dyDescent="0.2">
      <c r="A14" s="98"/>
      <c r="B14" s="10">
        <v>10</v>
      </c>
      <c r="C14" s="11" t="s">
        <v>2624</v>
      </c>
      <c r="D14" s="134" t="s">
        <v>8247</v>
      </c>
      <c r="E14" s="135" t="s">
        <v>9366</v>
      </c>
      <c r="F14" s="11" t="s">
        <v>8260</v>
      </c>
      <c r="G14" s="140">
        <v>4</v>
      </c>
      <c r="H14" s="10"/>
      <c r="I14" s="10"/>
      <c r="J14" s="11" t="s">
        <v>8268</v>
      </c>
      <c r="K14" s="10">
        <v>1</v>
      </c>
      <c r="L14" s="11"/>
      <c r="M14" s="10"/>
      <c r="N14" s="11"/>
      <c r="O14" s="10"/>
      <c r="P14" s="11" t="s">
        <v>8506</v>
      </c>
      <c r="Q14" s="135">
        <v>0.01</v>
      </c>
      <c r="R14" s="136">
        <v>1640.1954770575644</v>
      </c>
      <c r="S14" s="136">
        <v>1870</v>
      </c>
      <c r="T14" s="136">
        <v>0</v>
      </c>
      <c r="U14" s="136">
        <v>285.57727272727271</v>
      </c>
      <c r="V14" s="136">
        <v>0</v>
      </c>
      <c r="W14" s="136">
        <v>0</v>
      </c>
      <c r="X14" s="137">
        <v>37.957727497848374</v>
      </c>
      <c r="Y14" s="137">
        <v>3833.7304772826856</v>
      </c>
      <c r="Z14" s="137">
        <v>37.957727497848374</v>
      </c>
      <c r="AA14" s="138">
        <v>3795.7727497848373</v>
      </c>
      <c r="AB14" s="139">
        <v>3133.7330713565552</v>
      </c>
      <c r="AD14" s="142"/>
      <c r="AG14" s="142"/>
      <c r="AH14" s="142"/>
      <c r="AI14" s="142"/>
      <c r="AJ14" s="142"/>
      <c r="AK14" s="142"/>
      <c r="AL14" s="143"/>
    </row>
    <row r="15" spans="1:38" ht="12" customHeight="1" x14ac:dyDescent="0.2">
      <c r="A15" s="9"/>
      <c r="B15" s="10">
        <v>11</v>
      </c>
      <c r="C15" s="11" t="s">
        <v>2619</v>
      </c>
      <c r="D15" s="134" t="s">
        <v>8252</v>
      </c>
      <c r="E15" s="135" t="s">
        <v>9366</v>
      </c>
      <c r="F15" s="11" t="s">
        <v>8265</v>
      </c>
      <c r="G15" s="10">
        <v>2</v>
      </c>
      <c r="H15" s="10"/>
      <c r="I15" s="10"/>
      <c r="J15" s="11" t="s">
        <v>8267</v>
      </c>
      <c r="K15" s="10">
        <v>1</v>
      </c>
      <c r="L15" s="11"/>
      <c r="M15" s="10"/>
      <c r="N15" s="11"/>
      <c r="O15" s="10"/>
      <c r="P15" s="11" t="s">
        <v>8506</v>
      </c>
      <c r="Q15" s="135">
        <v>0.01</v>
      </c>
      <c r="R15" s="136">
        <v>2298.9001550891689</v>
      </c>
      <c r="S15" s="136">
        <v>680.5</v>
      </c>
      <c r="T15" s="136">
        <v>0</v>
      </c>
      <c r="U15" s="136">
        <v>442.37114845938373</v>
      </c>
      <c r="V15" s="136">
        <v>0</v>
      </c>
      <c r="W15" s="136">
        <v>0</v>
      </c>
      <c r="X15" s="137">
        <v>34.217713035485524</v>
      </c>
      <c r="Y15" s="137">
        <v>3455.9890165840379</v>
      </c>
      <c r="Z15" s="137">
        <v>34.217713035485524</v>
      </c>
      <c r="AA15" s="138">
        <v>3421.7713035485526</v>
      </c>
      <c r="AB15" s="139">
        <v>3593.6150073341432</v>
      </c>
      <c r="AD15" s="142"/>
      <c r="AG15" s="142"/>
      <c r="AH15" s="142"/>
      <c r="AI15" s="142"/>
      <c r="AJ15" s="142"/>
      <c r="AK15" s="142"/>
      <c r="AL15" s="143"/>
    </row>
    <row r="16" spans="1:38" ht="12" customHeight="1" x14ac:dyDescent="0.2">
      <c r="A16" s="9"/>
      <c r="B16" s="10">
        <v>12</v>
      </c>
      <c r="C16" s="11" t="s">
        <v>2622</v>
      </c>
      <c r="D16" s="134" t="s">
        <v>8242</v>
      </c>
      <c r="E16" s="135" t="s">
        <v>9366</v>
      </c>
      <c r="F16" s="11" t="s">
        <v>8265</v>
      </c>
      <c r="G16" s="10">
        <v>2</v>
      </c>
      <c r="H16" s="10"/>
      <c r="I16" s="10"/>
      <c r="J16" s="11" t="s">
        <v>8267</v>
      </c>
      <c r="K16" s="10">
        <v>1</v>
      </c>
      <c r="L16" s="11"/>
      <c r="M16" s="10"/>
      <c r="N16" s="11"/>
      <c r="O16" s="10"/>
      <c r="P16" s="11" t="s">
        <v>8506</v>
      </c>
      <c r="Q16" s="135">
        <v>0.01</v>
      </c>
      <c r="R16" s="136">
        <v>1160.7813529303314</v>
      </c>
      <c r="S16" s="136">
        <v>680.5</v>
      </c>
      <c r="T16" s="136">
        <v>0</v>
      </c>
      <c r="U16" s="136">
        <v>442.37114845938373</v>
      </c>
      <c r="V16" s="136">
        <v>0</v>
      </c>
      <c r="W16" s="136">
        <v>0</v>
      </c>
      <c r="X16" s="137">
        <v>22.836525013897155</v>
      </c>
      <c r="Y16" s="137">
        <v>2306.4890264036126</v>
      </c>
      <c r="Z16" s="137">
        <v>22.836525013897155</v>
      </c>
      <c r="AA16" s="138">
        <v>2283.6525013897153</v>
      </c>
      <c r="AB16" s="139">
        <v>2024.330018910405</v>
      </c>
      <c r="AD16" s="142"/>
      <c r="AG16" s="142"/>
      <c r="AH16" s="142"/>
      <c r="AI16" s="142"/>
      <c r="AJ16" s="142"/>
      <c r="AK16" s="142"/>
      <c r="AL16" s="143"/>
    </row>
    <row r="17" spans="1:38" ht="12" customHeight="1" x14ac:dyDescent="0.2">
      <c r="A17" s="9"/>
      <c r="B17" s="10">
        <v>13</v>
      </c>
      <c r="C17" s="11" t="s">
        <v>2621</v>
      </c>
      <c r="D17" s="134" t="s">
        <v>8241</v>
      </c>
      <c r="E17" s="135" t="s">
        <v>9366</v>
      </c>
      <c r="F17" s="11" t="s">
        <v>8265</v>
      </c>
      <c r="G17" s="10">
        <v>2</v>
      </c>
      <c r="H17" s="10"/>
      <c r="I17" s="10"/>
      <c r="J17" s="11" t="s">
        <v>8267</v>
      </c>
      <c r="K17" s="10">
        <v>1</v>
      </c>
      <c r="L17" s="11"/>
      <c r="M17" s="10"/>
      <c r="N17" s="11"/>
      <c r="O17" s="10"/>
      <c r="P17" s="11" t="s">
        <v>8506</v>
      </c>
      <c r="Q17" s="135">
        <v>0.01</v>
      </c>
      <c r="R17" s="136">
        <v>1358.9889793091936</v>
      </c>
      <c r="S17" s="136">
        <v>680.5</v>
      </c>
      <c r="T17" s="136">
        <v>0</v>
      </c>
      <c r="U17" s="136">
        <v>442.37114845938373</v>
      </c>
      <c r="V17" s="136">
        <v>0</v>
      </c>
      <c r="W17" s="136">
        <v>0</v>
      </c>
      <c r="X17" s="137">
        <v>24.818601277685776</v>
      </c>
      <c r="Y17" s="137">
        <v>2506.6787290462635</v>
      </c>
      <c r="Z17" s="137">
        <v>24.818601277685776</v>
      </c>
      <c r="AA17" s="138">
        <v>2481.8601277685775</v>
      </c>
      <c r="AB17" s="139">
        <v>2297.6268417705892</v>
      </c>
      <c r="AD17" s="142"/>
      <c r="AG17" s="142"/>
      <c r="AH17" s="142"/>
      <c r="AI17" s="142"/>
      <c r="AJ17" s="142"/>
      <c r="AK17" s="142"/>
      <c r="AL17" s="143"/>
    </row>
    <row r="18" spans="1:38" ht="12" customHeight="1" x14ac:dyDescent="0.2">
      <c r="A18" s="9"/>
      <c r="B18" s="10">
        <v>14</v>
      </c>
      <c r="C18" s="11" t="s">
        <v>2620</v>
      </c>
      <c r="D18" s="134" t="s">
        <v>8240</v>
      </c>
      <c r="E18" s="135" t="s">
        <v>9366</v>
      </c>
      <c r="F18" s="11" t="s">
        <v>8265</v>
      </c>
      <c r="G18" s="10">
        <v>2</v>
      </c>
      <c r="H18" s="10"/>
      <c r="I18" s="10"/>
      <c r="J18" s="11" t="s">
        <v>8267</v>
      </c>
      <c r="K18" s="10">
        <v>1</v>
      </c>
      <c r="L18" s="11"/>
      <c r="M18" s="10"/>
      <c r="N18" s="11"/>
      <c r="O18" s="10"/>
      <c r="P18" s="11" t="s">
        <v>8506</v>
      </c>
      <c r="Q18" s="135">
        <v>0.01</v>
      </c>
      <c r="R18" s="136">
        <v>1571.2390016198219</v>
      </c>
      <c r="S18" s="136">
        <v>680.5</v>
      </c>
      <c r="T18" s="136">
        <v>0</v>
      </c>
      <c r="U18" s="136">
        <v>442.37114845938373</v>
      </c>
      <c r="V18" s="136">
        <v>0</v>
      </c>
      <c r="W18" s="136">
        <v>0</v>
      </c>
      <c r="X18" s="137">
        <v>26.941101500792058</v>
      </c>
      <c r="Y18" s="137">
        <v>2721.0512515799978</v>
      </c>
      <c r="Z18" s="137">
        <v>26.941101500792058</v>
      </c>
      <c r="AA18" s="138">
        <v>2694.1101500792056</v>
      </c>
      <c r="AB18" s="139">
        <v>2590.2858973743359</v>
      </c>
      <c r="AD18" s="142"/>
      <c r="AG18" s="142"/>
      <c r="AH18" s="142"/>
      <c r="AI18" s="142"/>
      <c r="AJ18" s="142"/>
      <c r="AK18" s="142"/>
      <c r="AL18" s="143"/>
    </row>
    <row r="19" spans="1:38" ht="12" customHeight="1" x14ac:dyDescent="0.2">
      <c r="A19" s="9"/>
      <c r="B19" s="10">
        <v>15</v>
      </c>
      <c r="C19" s="11" t="s">
        <v>2626</v>
      </c>
      <c r="D19" s="134" t="s">
        <v>8257</v>
      </c>
      <c r="E19" s="135" t="s">
        <v>9367</v>
      </c>
      <c r="F19" s="11" t="s">
        <v>8261</v>
      </c>
      <c r="G19" s="10">
        <v>3</v>
      </c>
      <c r="H19" s="10"/>
      <c r="I19" s="10"/>
      <c r="J19" s="11"/>
      <c r="K19" s="10"/>
      <c r="L19" s="11"/>
      <c r="M19" s="10"/>
      <c r="N19" s="11" t="s">
        <v>8269</v>
      </c>
      <c r="O19" s="10">
        <v>3</v>
      </c>
      <c r="P19" s="11" t="s">
        <v>8506</v>
      </c>
      <c r="Q19" s="135">
        <v>0.01</v>
      </c>
      <c r="R19" s="136">
        <v>1467.9039390725802</v>
      </c>
      <c r="S19" s="136">
        <v>1012.5</v>
      </c>
      <c r="T19" s="136">
        <v>0</v>
      </c>
      <c r="U19" s="136">
        <v>442.37114845938373</v>
      </c>
      <c r="V19" s="136">
        <v>0</v>
      </c>
      <c r="W19" s="136">
        <v>0</v>
      </c>
      <c r="X19" s="137">
        <v>14.548711484593838</v>
      </c>
      <c r="Y19" s="137">
        <v>1469.4198599439776</v>
      </c>
      <c r="Z19" s="137">
        <v>14.548711484593838</v>
      </c>
      <c r="AA19" s="138">
        <v>1454.8711484593837</v>
      </c>
      <c r="AB19" s="139">
        <v>5042.337135058403</v>
      </c>
      <c r="AD19" s="142"/>
      <c r="AG19" s="142"/>
      <c r="AH19" s="142"/>
      <c r="AI19" s="142"/>
      <c r="AJ19" s="142"/>
      <c r="AK19" s="142"/>
      <c r="AL19" s="143"/>
    </row>
    <row r="20" spans="1:38" ht="12" customHeight="1" x14ac:dyDescent="0.2">
      <c r="A20" s="9"/>
      <c r="B20" s="10">
        <v>16</v>
      </c>
      <c r="C20" s="11" t="s">
        <v>2627</v>
      </c>
      <c r="D20" s="134" t="s">
        <v>8256</v>
      </c>
      <c r="E20" s="135" t="s">
        <v>9367</v>
      </c>
      <c r="F20" s="11" t="s">
        <v>8261</v>
      </c>
      <c r="G20" s="10">
        <v>3</v>
      </c>
      <c r="H20" s="10"/>
      <c r="I20" s="10"/>
      <c r="J20" s="11"/>
      <c r="K20" s="10"/>
      <c r="L20" s="11"/>
      <c r="M20" s="10"/>
      <c r="N20" s="11" t="s">
        <v>8269</v>
      </c>
      <c r="O20" s="10">
        <v>3</v>
      </c>
      <c r="P20" s="11" t="s">
        <v>8506</v>
      </c>
      <c r="Q20" s="135">
        <v>0.01</v>
      </c>
      <c r="R20" s="136">
        <v>1656.1803494345552</v>
      </c>
      <c r="S20" s="136">
        <v>1012.5</v>
      </c>
      <c r="T20" s="136">
        <v>0</v>
      </c>
      <c r="U20" s="136">
        <v>442.37114845938373</v>
      </c>
      <c r="V20" s="136">
        <v>0</v>
      </c>
      <c r="W20" s="136">
        <v>0</v>
      </c>
      <c r="X20" s="137">
        <v>14.548711484593838</v>
      </c>
      <c r="Y20" s="137">
        <v>1469.4198599439776</v>
      </c>
      <c r="Z20" s="137">
        <v>14.548711484593838</v>
      </c>
      <c r="AA20" s="138">
        <v>1454.8711484593837</v>
      </c>
      <c r="AB20" s="139">
        <v>5042.337135058403</v>
      </c>
      <c r="AD20" s="142"/>
      <c r="AG20" s="142"/>
      <c r="AH20" s="142"/>
      <c r="AI20" s="142"/>
      <c r="AJ20" s="142"/>
      <c r="AK20" s="142"/>
      <c r="AL20" s="143"/>
    </row>
    <row r="21" spans="1:38" ht="12" customHeight="1" x14ac:dyDescent="0.2">
      <c r="A21" s="9"/>
      <c r="B21" s="10">
        <v>17</v>
      </c>
      <c r="C21" s="11" t="s">
        <v>2628</v>
      </c>
      <c r="D21" s="134" t="s">
        <v>8249</v>
      </c>
      <c r="E21" s="135" t="s">
        <v>9367</v>
      </c>
      <c r="F21" s="11" t="s">
        <v>8261</v>
      </c>
      <c r="G21" s="10">
        <v>3</v>
      </c>
      <c r="H21" s="10"/>
      <c r="I21" s="10"/>
      <c r="J21" s="11"/>
      <c r="K21" s="10"/>
      <c r="L21" s="11"/>
      <c r="M21" s="10"/>
      <c r="N21" s="11"/>
      <c r="O21" s="10"/>
      <c r="P21" s="11" t="s">
        <v>8506</v>
      </c>
      <c r="Q21" s="135">
        <v>0.01</v>
      </c>
      <c r="R21" s="136">
        <v>910.38666176300706</v>
      </c>
      <c r="S21" s="136">
        <v>678.375</v>
      </c>
      <c r="T21" s="136">
        <v>0</v>
      </c>
      <c r="U21" s="136">
        <v>0</v>
      </c>
      <c r="V21" s="136">
        <v>0</v>
      </c>
      <c r="W21" s="136">
        <v>0</v>
      </c>
      <c r="X21" s="137">
        <v>15.887616617630069</v>
      </c>
      <c r="Y21" s="137">
        <v>1604.649278380637</v>
      </c>
      <c r="Z21" s="137">
        <v>15.887616617630069</v>
      </c>
      <c r="AA21" s="138">
        <v>1588.7616617630069</v>
      </c>
      <c r="AB21" s="139">
        <v>1524.4919464310262</v>
      </c>
      <c r="AD21" s="142"/>
      <c r="AG21" s="142"/>
      <c r="AH21" s="142"/>
      <c r="AI21" s="142"/>
      <c r="AJ21" s="142"/>
      <c r="AK21" s="142"/>
      <c r="AL21" s="143"/>
    </row>
    <row r="22" spans="1:38" ht="12" customHeight="1" x14ac:dyDescent="0.2">
      <c r="A22" s="9"/>
      <c r="B22" s="10">
        <v>18</v>
      </c>
      <c r="C22" s="11" t="s">
        <v>2629</v>
      </c>
      <c r="D22" s="134" t="s">
        <v>8247</v>
      </c>
      <c r="E22" s="135" t="s">
        <v>9367</v>
      </c>
      <c r="F22" s="11" t="s">
        <v>8261</v>
      </c>
      <c r="G22" s="10">
        <v>3</v>
      </c>
      <c r="H22" s="10"/>
      <c r="I22" s="10"/>
      <c r="J22" s="11"/>
      <c r="K22" s="10"/>
      <c r="L22" s="11"/>
      <c r="M22" s="10"/>
      <c r="N22" s="11"/>
      <c r="O22" s="10"/>
      <c r="P22" s="11" t="s">
        <v>8506</v>
      </c>
      <c r="Q22" s="135">
        <v>0.01</v>
      </c>
      <c r="R22" s="136">
        <v>820.0977385287822</v>
      </c>
      <c r="S22" s="136">
        <v>678.375</v>
      </c>
      <c r="T22" s="136">
        <v>0</v>
      </c>
      <c r="U22" s="136">
        <v>0</v>
      </c>
      <c r="V22" s="136">
        <v>0</v>
      </c>
      <c r="W22" s="136">
        <v>0</v>
      </c>
      <c r="X22" s="137">
        <v>14.984727385287822</v>
      </c>
      <c r="Y22" s="137">
        <v>1513.4574659140701</v>
      </c>
      <c r="Z22" s="137">
        <v>14.984727385287822</v>
      </c>
      <c r="AA22" s="138">
        <v>1498.4727385287822</v>
      </c>
      <c r="AB22" s="139">
        <v>1399.9978676198778</v>
      </c>
      <c r="AD22" s="142"/>
      <c r="AG22" s="142"/>
      <c r="AH22" s="142"/>
      <c r="AI22" s="142"/>
      <c r="AJ22" s="142"/>
      <c r="AK22" s="142"/>
      <c r="AL22" s="143"/>
    </row>
    <row r="23" spans="1:38" ht="12" customHeight="1" x14ac:dyDescent="0.2">
      <c r="A23" s="9"/>
      <c r="B23" s="10">
        <v>19</v>
      </c>
      <c r="C23" s="11" t="s">
        <v>2625</v>
      </c>
      <c r="D23" s="134" t="s">
        <v>8258</v>
      </c>
      <c r="E23" s="135" t="s">
        <v>9367</v>
      </c>
      <c r="F23" s="11" t="s">
        <v>8260</v>
      </c>
      <c r="G23" s="10">
        <v>2</v>
      </c>
      <c r="H23" s="10"/>
      <c r="I23" s="10"/>
      <c r="J23" s="11" t="s">
        <v>8268</v>
      </c>
      <c r="K23" s="10">
        <v>1</v>
      </c>
      <c r="L23" s="11"/>
      <c r="M23" s="10"/>
      <c r="N23" s="11"/>
      <c r="O23" s="10"/>
      <c r="P23" s="11" t="s">
        <v>8506</v>
      </c>
      <c r="Q23" s="135">
        <v>0.01</v>
      </c>
      <c r="R23" s="136">
        <v>1205.9439233139676</v>
      </c>
      <c r="S23" s="136">
        <v>935</v>
      </c>
      <c r="T23" s="136">
        <v>0</v>
      </c>
      <c r="U23" s="136">
        <v>285.57727272727271</v>
      </c>
      <c r="V23" s="136">
        <v>0</v>
      </c>
      <c r="W23" s="136">
        <v>0</v>
      </c>
      <c r="X23" s="137">
        <v>24.265211960412405</v>
      </c>
      <c r="Y23" s="137">
        <v>2450.7864080016525</v>
      </c>
      <c r="Z23" s="137">
        <v>24.265211960412405</v>
      </c>
      <c r="AA23" s="138">
        <v>2426.5211960412403</v>
      </c>
      <c r="AB23" s="139">
        <v>2142.4953222713993</v>
      </c>
      <c r="AD23" s="142"/>
      <c r="AG23" s="142"/>
      <c r="AH23" s="142"/>
      <c r="AI23" s="142"/>
      <c r="AJ23" s="142"/>
      <c r="AK23" s="142"/>
      <c r="AL23" s="143"/>
    </row>
    <row r="24" spans="1:38" ht="12" customHeight="1" x14ac:dyDescent="0.2">
      <c r="A24" s="9"/>
      <c r="B24" s="10">
        <v>20</v>
      </c>
      <c r="C24" s="11" t="s">
        <v>2630</v>
      </c>
      <c r="D24" s="134" t="s">
        <v>8251</v>
      </c>
      <c r="E24" s="135" t="s">
        <v>9367</v>
      </c>
      <c r="F24" s="11" t="s">
        <v>8260</v>
      </c>
      <c r="G24" s="10">
        <v>2</v>
      </c>
      <c r="H24" s="10"/>
      <c r="I24" s="10"/>
      <c r="J24" s="11" t="s">
        <v>8268</v>
      </c>
      <c r="K24" s="10">
        <v>1</v>
      </c>
      <c r="L24" s="11"/>
      <c r="M24" s="10"/>
      <c r="N24" s="11"/>
      <c r="O24" s="10"/>
      <c r="P24" s="11" t="s">
        <v>8506</v>
      </c>
      <c r="Q24" s="135">
        <v>0.01</v>
      </c>
      <c r="R24" s="136">
        <v>1331.2579785610408</v>
      </c>
      <c r="S24" s="136">
        <v>935</v>
      </c>
      <c r="T24" s="136">
        <v>0</v>
      </c>
      <c r="U24" s="136">
        <v>285.57727272727271</v>
      </c>
      <c r="V24" s="136">
        <v>0</v>
      </c>
      <c r="W24" s="136">
        <v>0</v>
      </c>
      <c r="X24" s="137">
        <v>25.518352512883133</v>
      </c>
      <c r="Y24" s="137">
        <v>2577.3536038011966</v>
      </c>
      <c r="Z24" s="137">
        <v>25.518352512883133</v>
      </c>
      <c r="AA24" s="138">
        <v>2551.8352512883134</v>
      </c>
      <c r="AB24" s="139">
        <v>2315.2834928601928</v>
      </c>
      <c r="AD24" s="142"/>
      <c r="AG24" s="142"/>
      <c r="AH24" s="142"/>
      <c r="AI24" s="142"/>
      <c r="AJ24" s="142"/>
      <c r="AK24" s="142"/>
      <c r="AL24" s="143"/>
    </row>
    <row r="25" spans="1:38" ht="12" customHeight="1" x14ac:dyDescent="0.2">
      <c r="A25" s="9"/>
      <c r="B25" s="10">
        <v>21</v>
      </c>
      <c r="C25" s="11" t="s">
        <v>2631</v>
      </c>
      <c r="D25" s="134" t="s">
        <v>8250</v>
      </c>
      <c r="E25" s="135" t="s">
        <v>9367</v>
      </c>
      <c r="F25" s="11" t="s">
        <v>8260</v>
      </c>
      <c r="G25" s="10">
        <v>2</v>
      </c>
      <c r="H25" s="10"/>
      <c r="I25" s="10"/>
      <c r="J25" s="11" t="s">
        <v>8268</v>
      </c>
      <c r="K25" s="10">
        <v>1</v>
      </c>
      <c r="L25" s="11"/>
      <c r="M25" s="10"/>
      <c r="N25" s="11"/>
      <c r="O25" s="10"/>
      <c r="P25" s="11" t="s">
        <v>8506</v>
      </c>
      <c r="Q25" s="135">
        <v>0.01</v>
      </c>
      <c r="R25" s="136">
        <v>1526.8837056126272</v>
      </c>
      <c r="S25" s="136">
        <v>935</v>
      </c>
      <c r="T25" s="136">
        <v>0</v>
      </c>
      <c r="U25" s="136">
        <v>285.57727272727271</v>
      </c>
      <c r="V25" s="136">
        <v>0</v>
      </c>
      <c r="W25" s="136">
        <v>0</v>
      </c>
      <c r="X25" s="137">
        <v>27.474609783399</v>
      </c>
      <c r="Y25" s="137">
        <v>2774.9355881232991</v>
      </c>
      <c r="Z25" s="137">
        <v>27.474609783399</v>
      </c>
      <c r="AA25" s="138">
        <v>2747.4609783399001</v>
      </c>
      <c r="AB25" s="139">
        <v>2585.0202867952516</v>
      </c>
      <c r="AD25" s="142"/>
      <c r="AG25" s="142"/>
      <c r="AH25" s="142"/>
      <c r="AI25" s="142"/>
      <c r="AJ25" s="142"/>
      <c r="AK25" s="142"/>
      <c r="AL25" s="143"/>
    </row>
    <row r="26" spans="1:38" ht="12" customHeight="1" x14ac:dyDescent="0.2">
      <c r="A26" s="9"/>
      <c r="B26" s="10">
        <v>22</v>
      </c>
      <c r="C26" s="11" t="s">
        <v>2632</v>
      </c>
      <c r="D26" s="134" t="s">
        <v>8253</v>
      </c>
      <c r="E26" s="135" t="s">
        <v>9367</v>
      </c>
      <c r="F26" s="11" t="s">
        <v>8260</v>
      </c>
      <c r="G26" s="10">
        <v>2</v>
      </c>
      <c r="H26" s="10"/>
      <c r="I26" s="10"/>
      <c r="J26" s="11" t="s">
        <v>8268</v>
      </c>
      <c r="K26" s="10">
        <v>1</v>
      </c>
      <c r="L26" s="11"/>
      <c r="M26" s="10"/>
      <c r="N26" s="11"/>
      <c r="O26" s="10"/>
      <c r="P26" s="11" t="s">
        <v>8506</v>
      </c>
      <c r="Q26" s="135">
        <v>0.01</v>
      </c>
      <c r="R26" s="136">
        <v>1001.481657581322</v>
      </c>
      <c r="S26" s="136">
        <v>935</v>
      </c>
      <c r="T26" s="136">
        <v>0</v>
      </c>
      <c r="U26" s="136">
        <v>285.57727272727271</v>
      </c>
      <c r="V26" s="136">
        <v>0</v>
      </c>
      <c r="W26" s="136">
        <v>0</v>
      </c>
      <c r="X26" s="137">
        <v>22.220589303085948</v>
      </c>
      <c r="Y26" s="137">
        <v>2244.2795196116808</v>
      </c>
      <c r="Z26" s="137">
        <v>22.220589303085948</v>
      </c>
      <c r="AA26" s="138">
        <v>2222.0589303085949</v>
      </c>
      <c r="AB26" s="139">
        <v>1860.5743455642889</v>
      </c>
      <c r="AD26" s="142"/>
      <c r="AG26" s="142"/>
      <c r="AH26" s="142"/>
      <c r="AI26" s="142"/>
      <c r="AJ26" s="142"/>
      <c r="AK26" s="142"/>
      <c r="AL26" s="143"/>
    </row>
    <row r="27" spans="1:38" ht="12" customHeight="1" x14ac:dyDescent="0.2">
      <c r="A27" s="9"/>
      <c r="B27" s="10">
        <v>23</v>
      </c>
      <c r="C27" s="11" t="s">
        <v>2633</v>
      </c>
      <c r="D27" s="134" t="s">
        <v>8245</v>
      </c>
      <c r="E27" s="135" t="s">
        <v>9367</v>
      </c>
      <c r="F27" s="11" t="s">
        <v>8261</v>
      </c>
      <c r="G27" s="10">
        <v>3</v>
      </c>
      <c r="H27" s="10"/>
      <c r="I27" s="10"/>
      <c r="J27" s="11"/>
      <c r="K27" s="10"/>
      <c r="L27" s="11"/>
      <c r="M27" s="10"/>
      <c r="N27" s="11"/>
      <c r="O27" s="10"/>
      <c r="P27" s="11" t="s">
        <v>8506</v>
      </c>
      <c r="Q27" s="135">
        <v>0.01</v>
      </c>
      <c r="R27" s="136">
        <v>1098.731685056553</v>
      </c>
      <c r="S27" s="136">
        <v>678.375</v>
      </c>
      <c r="T27" s="136">
        <v>0</v>
      </c>
      <c r="U27" s="136">
        <v>0</v>
      </c>
      <c r="V27" s="136">
        <v>0</v>
      </c>
      <c r="W27" s="136">
        <v>0</v>
      </c>
      <c r="X27" s="137">
        <v>17.771066850565532</v>
      </c>
      <c r="Y27" s="137">
        <v>1794.8777519071186</v>
      </c>
      <c r="Z27" s="137">
        <v>17.771066850565532</v>
      </c>
      <c r="AA27" s="138">
        <v>1777.106685056553</v>
      </c>
      <c r="AB27" s="139">
        <v>1784.1898067407194</v>
      </c>
      <c r="AD27" s="142"/>
      <c r="AG27" s="142"/>
      <c r="AH27" s="142"/>
      <c r="AI27" s="142"/>
      <c r="AJ27" s="142"/>
      <c r="AK27" s="142"/>
      <c r="AL27" s="143"/>
    </row>
    <row r="28" spans="1:38" ht="12" customHeight="1" x14ac:dyDescent="0.2">
      <c r="A28" s="98"/>
      <c r="B28" s="10">
        <v>24</v>
      </c>
      <c r="C28" s="11" t="s">
        <v>2637</v>
      </c>
      <c r="D28" s="134" t="s">
        <v>8244</v>
      </c>
      <c r="E28" s="135" t="s">
        <v>9367</v>
      </c>
      <c r="F28" s="11" t="s">
        <v>8260</v>
      </c>
      <c r="G28" s="10">
        <v>2</v>
      </c>
      <c r="H28" s="10"/>
      <c r="I28" s="10"/>
      <c r="J28" s="11" t="s">
        <v>8268</v>
      </c>
      <c r="K28" s="10">
        <v>1</v>
      </c>
      <c r="L28" s="11"/>
      <c r="M28" s="10"/>
      <c r="N28" s="11"/>
      <c r="O28" s="10"/>
      <c r="P28" s="11" t="s">
        <v>8506</v>
      </c>
      <c r="Q28" s="135">
        <v>0.01</v>
      </c>
      <c r="R28" s="136">
        <v>1265.3536115182137</v>
      </c>
      <c r="S28" s="136">
        <v>935</v>
      </c>
      <c r="T28" s="136">
        <v>0</v>
      </c>
      <c r="U28" s="136">
        <v>285.57727272727271</v>
      </c>
      <c r="V28" s="136">
        <v>0</v>
      </c>
      <c r="W28" s="136">
        <v>0</v>
      </c>
      <c r="X28" s="137">
        <v>24.859308842454865</v>
      </c>
      <c r="Y28" s="137">
        <v>2510.7901930879416</v>
      </c>
      <c r="Z28" s="137">
        <v>24.859308842454865</v>
      </c>
      <c r="AA28" s="138">
        <v>2485.9308842454866</v>
      </c>
      <c r="AB28" s="139">
        <v>2224.4118424879298</v>
      </c>
      <c r="AD28" s="142"/>
      <c r="AG28" s="142"/>
      <c r="AH28" s="142"/>
      <c r="AI28" s="142"/>
      <c r="AJ28" s="142"/>
      <c r="AK28" s="142"/>
      <c r="AL28" s="143"/>
    </row>
    <row r="29" spans="1:38" ht="12" customHeight="1" x14ac:dyDescent="0.2">
      <c r="A29" s="9"/>
      <c r="B29" s="10">
        <v>25</v>
      </c>
      <c r="C29" s="11" t="s">
        <v>2634</v>
      </c>
      <c r="D29" s="134" t="s">
        <v>8242</v>
      </c>
      <c r="E29" s="135" t="s">
        <v>9367</v>
      </c>
      <c r="F29" s="11" t="s">
        <v>8261</v>
      </c>
      <c r="G29" s="10">
        <v>3</v>
      </c>
      <c r="H29" s="10"/>
      <c r="I29" s="10"/>
      <c r="J29" s="11"/>
      <c r="K29" s="10"/>
      <c r="L29" s="11"/>
      <c r="M29" s="10"/>
      <c r="N29" s="11"/>
      <c r="O29" s="10"/>
      <c r="P29" s="11" t="s">
        <v>8506</v>
      </c>
      <c r="Q29" s="135">
        <v>0.01</v>
      </c>
      <c r="R29" s="136">
        <v>580.39067646516571</v>
      </c>
      <c r="S29" s="136">
        <v>678.375</v>
      </c>
      <c r="T29" s="136">
        <v>0</v>
      </c>
      <c r="U29" s="136">
        <v>0</v>
      </c>
      <c r="V29" s="136">
        <v>0</v>
      </c>
      <c r="W29" s="136">
        <v>0</v>
      </c>
      <c r="X29" s="137">
        <v>12.587656764651657</v>
      </c>
      <c r="Y29" s="137">
        <v>1271.3533332298173</v>
      </c>
      <c r="Z29" s="137">
        <v>12.587656764651657</v>
      </c>
      <c r="AA29" s="138">
        <v>1258.7656764651656</v>
      </c>
      <c r="AB29" s="139">
        <v>1069.4799169436776</v>
      </c>
      <c r="AD29" s="142"/>
      <c r="AG29" s="142"/>
      <c r="AH29" s="142"/>
      <c r="AI29" s="142"/>
      <c r="AJ29" s="142"/>
      <c r="AK29" s="142"/>
      <c r="AL29" s="143"/>
    </row>
    <row r="30" spans="1:38" ht="12" customHeight="1" x14ac:dyDescent="0.2">
      <c r="A30" s="9"/>
      <c r="B30" s="10">
        <v>26</v>
      </c>
      <c r="C30" s="11" t="s">
        <v>2635</v>
      </c>
      <c r="D30" s="134" t="s">
        <v>8241</v>
      </c>
      <c r="E30" s="135" t="s">
        <v>9367</v>
      </c>
      <c r="F30" s="11" t="s">
        <v>8261</v>
      </c>
      <c r="G30" s="10">
        <v>3</v>
      </c>
      <c r="H30" s="10"/>
      <c r="I30" s="10"/>
      <c r="J30" s="11"/>
      <c r="K30" s="10"/>
      <c r="L30" s="11"/>
      <c r="M30" s="10"/>
      <c r="N30" s="11"/>
      <c r="O30" s="10"/>
      <c r="P30" s="11" t="s">
        <v>8506</v>
      </c>
      <c r="Q30" s="135">
        <v>0.01</v>
      </c>
      <c r="R30" s="136">
        <v>679.4944896545968</v>
      </c>
      <c r="S30" s="136">
        <v>678.375</v>
      </c>
      <c r="T30" s="136">
        <v>0</v>
      </c>
      <c r="U30" s="136">
        <v>0</v>
      </c>
      <c r="V30" s="136">
        <v>0</v>
      </c>
      <c r="W30" s="136">
        <v>0</v>
      </c>
      <c r="X30" s="137">
        <v>13.578694896545967</v>
      </c>
      <c r="Y30" s="137">
        <v>1371.4481845511427</v>
      </c>
      <c r="Z30" s="137">
        <v>13.578694896545967</v>
      </c>
      <c r="AA30" s="138">
        <v>1357.8694896545967</v>
      </c>
      <c r="AB30" s="139">
        <v>1206.1283283737696</v>
      </c>
      <c r="AD30" s="142"/>
      <c r="AG30" s="142"/>
      <c r="AH30" s="142"/>
      <c r="AI30" s="142"/>
      <c r="AJ30" s="142"/>
      <c r="AK30" s="142"/>
      <c r="AL30" s="143"/>
    </row>
    <row r="31" spans="1:38" ht="12" customHeight="1" x14ac:dyDescent="0.2">
      <c r="A31" s="98"/>
      <c r="B31" s="10">
        <v>27</v>
      </c>
      <c r="C31" s="11" t="s">
        <v>2636</v>
      </c>
      <c r="D31" s="134" t="s">
        <v>8111</v>
      </c>
      <c r="E31" s="135" t="s">
        <v>9367</v>
      </c>
      <c r="F31" s="11" t="s">
        <v>8260</v>
      </c>
      <c r="G31" s="10">
        <v>2</v>
      </c>
      <c r="H31" s="10"/>
      <c r="I31" s="10"/>
      <c r="J31" s="11" t="s">
        <v>8268</v>
      </c>
      <c r="K31" s="10">
        <v>1</v>
      </c>
      <c r="L31" s="11"/>
      <c r="M31" s="10"/>
      <c r="N31" s="11"/>
      <c r="O31" s="10"/>
      <c r="P31" s="11" t="s">
        <v>8506</v>
      </c>
      <c r="Q31" s="135">
        <v>0.01</v>
      </c>
      <c r="R31" s="136">
        <v>899.78196942008594</v>
      </c>
      <c r="S31" s="136">
        <v>935</v>
      </c>
      <c r="T31" s="136">
        <v>0</v>
      </c>
      <c r="U31" s="136">
        <v>285.57727272727271</v>
      </c>
      <c r="V31" s="136">
        <v>0</v>
      </c>
      <c r="W31" s="136">
        <v>0</v>
      </c>
      <c r="X31" s="137">
        <v>21.203592421473587</v>
      </c>
      <c r="Y31" s="137">
        <v>2141.5628345688324</v>
      </c>
      <c r="Z31" s="137">
        <v>21.203592421473587</v>
      </c>
      <c r="AA31" s="138">
        <v>2120.3592421473586</v>
      </c>
      <c r="AB31" s="139">
        <v>1720.3466350159047</v>
      </c>
      <c r="AD31" s="142"/>
      <c r="AG31" s="142"/>
      <c r="AH31" s="142"/>
      <c r="AI31" s="142"/>
      <c r="AJ31" s="142"/>
      <c r="AK31" s="142"/>
      <c r="AL31" s="143"/>
    </row>
    <row r="32" spans="1:38" ht="12" customHeight="1" x14ac:dyDescent="0.2">
      <c r="A32" s="98"/>
      <c r="B32" s="10">
        <v>28</v>
      </c>
      <c r="C32" s="11" t="s">
        <v>2638</v>
      </c>
      <c r="D32" s="134" t="s">
        <v>8252</v>
      </c>
      <c r="E32" s="135" t="s">
        <v>9367</v>
      </c>
      <c r="F32" s="11" t="s">
        <v>8261</v>
      </c>
      <c r="G32" s="10">
        <v>3</v>
      </c>
      <c r="H32" s="10"/>
      <c r="I32" s="10"/>
      <c r="J32" s="11"/>
      <c r="K32" s="10"/>
      <c r="L32" s="11"/>
      <c r="M32" s="10"/>
      <c r="N32" s="11"/>
      <c r="O32" s="10"/>
      <c r="P32" s="11" t="s">
        <v>8506</v>
      </c>
      <c r="Q32" s="135">
        <v>0.01</v>
      </c>
      <c r="R32" s="136">
        <v>1149.4500775445845</v>
      </c>
      <c r="S32" s="136">
        <v>678.375</v>
      </c>
      <c r="T32" s="136">
        <v>0</v>
      </c>
      <c r="U32" s="136">
        <v>0</v>
      </c>
      <c r="V32" s="136">
        <v>0</v>
      </c>
      <c r="W32" s="136">
        <v>0</v>
      </c>
      <c r="X32" s="137">
        <v>18.278250775445844</v>
      </c>
      <c r="Y32" s="137">
        <v>1846.1033283200304</v>
      </c>
      <c r="Z32" s="137">
        <v>18.278250775445844</v>
      </c>
      <c r="AA32" s="138">
        <v>1827.8250775445845</v>
      </c>
      <c r="AB32" s="139">
        <v>1854.1224111555466</v>
      </c>
      <c r="AD32" s="142"/>
      <c r="AG32" s="142"/>
      <c r="AH32" s="142"/>
      <c r="AI32" s="142"/>
      <c r="AJ32" s="142"/>
      <c r="AK32" s="142"/>
      <c r="AL32" s="143"/>
    </row>
    <row r="33" spans="1:38" ht="12" customHeight="1" x14ac:dyDescent="0.2">
      <c r="A33" s="98"/>
      <c r="B33" s="10">
        <v>29</v>
      </c>
      <c r="C33" s="11" t="s">
        <v>2639</v>
      </c>
      <c r="D33" s="134" t="s">
        <v>8255</v>
      </c>
      <c r="E33" s="135" t="s">
        <v>9366</v>
      </c>
      <c r="F33" s="11" t="s">
        <v>8263</v>
      </c>
      <c r="G33" s="10">
        <v>2</v>
      </c>
      <c r="H33" s="10"/>
      <c r="I33" s="10"/>
      <c r="J33" s="11" t="s">
        <v>8267</v>
      </c>
      <c r="K33" s="10">
        <v>2</v>
      </c>
      <c r="L33" s="11"/>
      <c r="M33" s="10"/>
      <c r="N33" s="11"/>
      <c r="O33" s="10"/>
      <c r="P33" s="11" t="s">
        <v>8506</v>
      </c>
      <c r="Q33" s="135">
        <v>0.01</v>
      </c>
      <c r="R33" s="136">
        <v>3758.5691548048308</v>
      </c>
      <c r="S33" s="136">
        <v>2987.6071951474582</v>
      </c>
      <c r="T33" s="136">
        <v>0</v>
      </c>
      <c r="U33" s="136">
        <v>884.74229691876747</v>
      </c>
      <c r="V33" s="136">
        <v>0</v>
      </c>
      <c r="W33" s="136">
        <v>0</v>
      </c>
      <c r="X33" s="137">
        <v>76.309186468710564</v>
      </c>
      <c r="Y33" s="137">
        <v>7707.2278333397671</v>
      </c>
      <c r="Z33" s="137">
        <v>76.309186468710564</v>
      </c>
      <c r="AA33" s="138">
        <v>7630.9186468710568</v>
      </c>
      <c r="AB33" s="139">
        <v>5975.8461739004351</v>
      </c>
      <c r="AD33" s="142"/>
      <c r="AG33" s="142"/>
      <c r="AH33" s="142"/>
      <c r="AI33" s="142"/>
      <c r="AJ33" s="142"/>
      <c r="AK33" s="142"/>
      <c r="AL33" s="143"/>
    </row>
    <row r="34" spans="1:38" ht="12" customHeight="1" x14ac:dyDescent="0.2">
      <c r="A34" s="98"/>
      <c r="B34" s="10">
        <v>30</v>
      </c>
      <c r="C34" s="11" t="s">
        <v>2640</v>
      </c>
      <c r="D34" s="134" t="s">
        <v>8254</v>
      </c>
      <c r="E34" s="135" t="s">
        <v>9366</v>
      </c>
      <c r="F34" s="11" t="s">
        <v>8263</v>
      </c>
      <c r="G34" s="10">
        <v>2</v>
      </c>
      <c r="H34" s="10"/>
      <c r="I34" s="10"/>
      <c r="J34" s="11" t="s">
        <v>8267</v>
      </c>
      <c r="K34" s="10">
        <v>2</v>
      </c>
      <c r="L34" s="11"/>
      <c r="M34" s="10"/>
      <c r="N34" s="11"/>
      <c r="O34" s="10"/>
      <c r="P34" s="11" t="s">
        <v>8506</v>
      </c>
      <c r="Q34" s="135">
        <v>0.01</v>
      </c>
      <c r="R34" s="136">
        <v>4233.020635423336</v>
      </c>
      <c r="S34" s="136">
        <v>2987.6071951474582</v>
      </c>
      <c r="T34" s="136">
        <v>0</v>
      </c>
      <c r="U34" s="136">
        <v>884.74229691876747</v>
      </c>
      <c r="V34" s="136">
        <v>0</v>
      </c>
      <c r="W34" s="136">
        <v>0</v>
      </c>
      <c r="X34" s="137">
        <v>81.053701274895616</v>
      </c>
      <c r="Y34" s="137">
        <v>8186.4238287644575</v>
      </c>
      <c r="Z34" s="137">
        <v>81.053701274895616</v>
      </c>
      <c r="AA34" s="138">
        <v>8105.370127489562</v>
      </c>
      <c r="AB34" s="139">
        <v>6630.0393783864156</v>
      </c>
      <c r="AD34" s="142"/>
      <c r="AG34" s="142"/>
      <c r="AH34" s="142"/>
      <c r="AI34" s="142"/>
      <c r="AJ34" s="142"/>
      <c r="AK34" s="142"/>
      <c r="AL34" s="143"/>
    </row>
    <row r="35" spans="1:38" ht="12" customHeight="1" x14ac:dyDescent="0.2">
      <c r="A35" s="98"/>
      <c r="B35" s="10">
        <v>31</v>
      </c>
      <c r="C35" s="11" t="s">
        <v>2641</v>
      </c>
      <c r="D35" s="134" t="s">
        <v>8244</v>
      </c>
      <c r="E35" s="135" t="s">
        <v>9366</v>
      </c>
      <c r="F35" s="11" t="s">
        <v>8263</v>
      </c>
      <c r="G35" s="10">
        <v>2</v>
      </c>
      <c r="H35" s="10"/>
      <c r="I35" s="10"/>
      <c r="J35" s="11" t="s">
        <v>8267</v>
      </c>
      <c r="K35" s="10">
        <v>2</v>
      </c>
      <c r="L35" s="11"/>
      <c r="M35" s="10"/>
      <c r="N35" s="11"/>
      <c r="O35" s="10"/>
      <c r="P35" s="11" t="s">
        <v>8506</v>
      </c>
      <c r="Q35" s="135">
        <v>0.01</v>
      </c>
      <c r="R35" s="136">
        <v>2530.7072230364274</v>
      </c>
      <c r="S35" s="136">
        <v>2987.6071951474582</v>
      </c>
      <c r="T35" s="136">
        <v>0</v>
      </c>
      <c r="U35" s="136">
        <v>884.74229691876747</v>
      </c>
      <c r="V35" s="136">
        <v>0</v>
      </c>
      <c r="W35" s="136">
        <v>0</v>
      </c>
      <c r="X35" s="137">
        <v>64.030567151026531</v>
      </c>
      <c r="Y35" s="137">
        <v>6467.0872822536794</v>
      </c>
      <c r="Z35" s="137">
        <v>64.030567151026531</v>
      </c>
      <c r="AA35" s="138">
        <v>6403.0567151026526</v>
      </c>
      <c r="AB35" s="139">
        <v>4282.8196693508598</v>
      </c>
      <c r="AD35" s="142"/>
      <c r="AG35" s="142"/>
      <c r="AH35" s="142"/>
      <c r="AI35" s="142"/>
      <c r="AJ35" s="142"/>
      <c r="AK35" s="142"/>
      <c r="AL35" s="143"/>
    </row>
    <row r="36" spans="1:38" ht="12" customHeight="1" x14ac:dyDescent="0.2">
      <c r="A36" s="98"/>
      <c r="B36" s="10">
        <v>32</v>
      </c>
      <c r="C36" s="11" t="s">
        <v>2642</v>
      </c>
      <c r="D36" s="134" t="s">
        <v>8256</v>
      </c>
      <c r="E36" s="135" t="s">
        <v>9366</v>
      </c>
      <c r="F36" s="11" t="s">
        <v>8263</v>
      </c>
      <c r="G36" s="10">
        <v>2</v>
      </c>
      <c r="H36" s="10"/>
      <c r="I36" s="10"/>
      <c r="J36" s="11" t="s">
        <v>8267</v>
      </c>
      <c r="K36" s="10">
        <v>2</v>
      </c>
      <c r="L36" s="11"/>
      <c r="M36" s="10"/>
      <c r="N36" s="11"/>
      <c r="O36" s="10"/>
      <c r="P36" s="11" t="s">
        <v>8506</v>
      </c>
      <c r="Q36" s="135">
        <v>0.01</v>
      </c>
      <c r="R36" s="136">
        <v>3312.3606988691104</v>
      </c>
      <c r="S36" s="136">
        <v>2987.6071951474582</v>
      </c>
      <c r="T36" s="136">
        <v>0</v>
      </c>
      <c r="U36" s="136">
        <v>884.74229691876747</v>
      </c>
      <c r="V36" s="136">
        <v>0</v>
      </c>
      <c r="W36" s="136">
        <v>0</v>
      </c>
      <c r="X36" s="137">
        <v>71.847101909353356</v>
      </c>
      <c r="Y36" s="137">
        <v>7256.5572928446891</v>
      </c>
      <c r="Z36" s="137">
        <v>71.847101909353356</v>
      </c>
      <c r="AA36" s="138">
        <v>7184.710190935336</v>
      </c>
      <c r="AB36" s="139">
        <v>5360.5956128171501</v>
      </c>
      <c r="AD36" s="142"/>
      <c r="AG36" s="142"/>
      <c r="AH36" s="142"/>
      <c r="AI36" s="142"/>
      <c r="AJ36" s="142"/>
      <c r="AK36" s="142"/>
      <c r="AL36" s="143"/>
    </row>
    <row r="37" spans="1:38" ht="12" customHeight="1" x14ac:dyDescent="0.2">
      <c r="A37" s="98"/>
      <c r="B37" s="10">
        <v>33</v>
      </c>
      <c r="C37" s="11" t="s">
        <v>2643</v>
      </c>
      <c r="D37" s="134" t="s">
        <v>8257</v>
      </c>
      <c r="E37" s="135" t="s">
        <v>9366</v>
      </c>
      <c r="F37" s="11" t="s">
        <v>8263</v>
      </c>
      <c r="G37" s="10">
        <v>2</v>
      </c>
      <c r="H37" s="10"/>
      <c r="I37" s="10"/>
      <c r="J37" s="11" t="s">
        <v>8267</v>
      </c>
      <c r="K37" s="10">
        <v>2</v>
      </c>
      <c r="L37" s="11"/>
      <c r="M37" s="10"/>
      <c r="N37" s="11"/>
      <c r="O37" s="10"/>
      <c r="P37" s="11" t="s">
        <v>8506</v>
      </c>
      <c r="Q37" s="135">
        <v>0.01</v>
      </c>
      <c r="R37" s="136">
        <v>2935.8078781451604</v>
      </c>
      <c r="S37" s="136">
        <v>2987.6071951474582</v>
      </c>
      <c r="T37" s="136">
        <v>0</v>
      </c>
      <c r="U37" s="136">
        <v>884.74229691876747</v>
      </c>
      <c r="V37" s="136">
        <v>0</v>
      </c>
      <c r="W37" s="136">
        <v>0</v>
      </c>
      <c r="X37" s="137">
        <v>68.081573702113872</v>
      </c>
      <c r="Y37" s="137">
        <v>6876.2389439135004</v>
      </c>
      <c r="Z37" s="137">
        <v>68.081573702113872</v>
      </c>
      <c r="AA37" s="138">
        <v>6808.1573702113865</v>
      </c>
      <c r="AB37" s="139">
        <v>4841.3891048587311</v>
      </c>
      <c r="AD37" s="142"/>
      <c r="AG37" s="142"/>
      <c r="AH37" s="142"/>
      <c r="AI37" s="142"/>
      <c r="AJ37" s="142"/>
      <c r="AK37" s="142"/>
      <c r="AL37" s="143"/>
    </row>
    <row r="38" spans="1:38" ht="12" customHeight="1" x14ac:dyDescent="0.2">
      <c r="A38" s="98"/>
      <c r="B38" s="10">
        <v>34</v>
      </c>
      <c r="C38" s="11" t="s">
        <v>2644</v>
      </c>
      <c r="D38" s="134" t="s">
        <v>8246</v>
      </c>
      <c r="E38" s="135" t="s">
        <v>9367</v>
      </c>
      <c r="F38" s="11" t="s">
        <v>8261</v>
      </c>
      <c r="G38" s="10">
        <v>3</v>
      </c>
      <c r="H38" s="10"/>
      <c r="I38" s="10"/>
      <c r="J38" s="11"/>
      <c r="K38" s="10"/>
      <c r="L38" s="11"/>
      <c r="M38" s="10"/>
      <c r="N38" s="11" t="s">
        <v>8269</v>
      </c>
      <c r="O38" s="10">
        <v>3</v>
      </c>
      <c r="P38" s="11" t="s">
        <v>8506</v>
      </c>
      <c r="Q38" s="135">
        <v>0.01</v>
      </c>
      <c r="R38" s="136">
        <v>958.01055569194796</v>
      </c>
      <c r="S38" s="136">
        <v>678.375</v>
      </c>
      <c r="T38" s="136">
        <v>0</v>
      </c>
      <c r="U38" s="136">
        <v>0</v>
      </c>
      <c r="V38" s="136">
        <v>0</v>
      </c>
      <c r="W38" s="136">
        <v>111</v>
      </c>
      <c r="X38" s="137">
        <v>17.473855556919482</v>
      </c>
      <c r="Y38" s="137">
        <v>1764.8594112488674</v>
      </c>
      <c r="Z38" s="137">
        <v>17.473855556919482</v>
      </c>
      <c r="AA38" s="138">
        <v>1747.385555691948</v>
      </c>
      <c r="AB38" s="139">
        <v>1620.1577290287739</v>
      </c>
      <c r="AD38" s="142"/>
      <c r="AG38" s="142"/>
      <c r="AH38" s="142"/>
      <c r="AI38" s="142"/>
      <c r="AJ38" s="142"/>
      <c r="AK38" s="142"/>
      <c r="AL38" s="143"/>
    </row>
    <row r="39" spans="1:38" ht="12" customHeight="1" x14ac:dyDescent="0.2">
      <c r="A39" s="98"/>
      <c r="B39" s="10">
        <v>35</v>
      </c>
      <c r="C39" s="11" t="s">
        <v>2645</v>
      </c>
      <c r="D39" s="134" t="s">
        <v>8243</v>
      </c>
      <c r="E39" s="135" t="s">
        <v>9366</v>
      </c>
      <c r="F39" s="11" t="s">
        <v>8263</v>
      </c>
      <c r="G39" s="10">
        <v>2</v>
      </c>
      <c r="H39" s="10"/>
      <c r="I39" s="10"/>
      <c r="J39" s="11" t="s">
        <v>8267</v>
      </c>
      <c r="K39" s="10">
        <v>2</v>
      </c>
      <c r="L39" s="11"/>
      <c r="M39" s="10"/>
      <c r="N39" s="11"/>
      <c r="O39" s="10"/>
      <c r="P39" s="11" t="s">
        <v>8506</v>
      </c>
      <c r="Q39" s="135">
        <v>0.01</v>
      </c>
      <c r="R39" s="136">
        <v>1470.9195122661908</v>
      </c>
      <c r="S39" s="136">
        <v>2987.6071951474582</v>
      </c>
      <c r="T39" s="136">
        <v>0</v>
      </c>
      <c r="U39" s="136">
        <v>884.74229691876747</v>
      </c>
      <c r="V39" s="136">
        <v>0</v>
      </c>
      <c r="W39" s="136">
        <v>0</v>
      </c>
      <c r="X39" s="137">
        <v>53.432690043324165</v>
      </c>
      <c r="Y39" s="137">
        <v>5396.7016943757408</v>
      </c>
      <c r="Z39" s="137">
        <v>53.432690043324165</v>
      </c>
      <c r="AA39" s="138">
        <v>5343.2690043324164</v>
      </c>
      <c r="AB39" s="139">
        <v>2821.5408096456808</v>
      </c>
      <c r="AD39" s="142"/>
      <c r="AG39" s="142"/>
      <c r="AH39" s="142"/>
      <c r="AI39" s="142"/>
      <c r="AJ39" s="142"/>
      <c r="AK39" s="142"/>
      <c r="AL39" s="143"/>
    </row>
    <row r="40" spans="1:38" ht="12" customHeight="1" x14ac:dyDescent="0.2">
      <c r="A40" s="98"/>
      <c r="B40" s="10">
        <v>36</v>
      </c>
      <c r="C40" s="11" t="s">
        <v>2646</v>
      </c>
      <c r="D40" s="134" t="s">
        <v>8247</v>
      </c>
      <c r="E40" s="135" t="s">
        <v>9366</v>
      </c>
      <c r="F40" s="11" t="s">
        <v>8263</v>
      </c>
      <c r="G40" s="10">
        <v>2</v>
      </c>
      <c r="H40" s="10"/>
      <c r="I40" s="10"/>
      <c r="J40" s="11" t="s">
        <v>8267</v>
      </c>
      <c r="K40" s="10">
        <v>2</v>
      </c>
      <c r="L40" s="11"/>
      <c r="M40" s="10"/>
      <c r="N40" s="11"/>
      <c r="O40" s="10"/>
      <c r="P40" s="11" t="s">
        <v>8506</v>
      </c>
      <c r="Q40" s="135">
        <v>0.01</v>
      </c>
      <c r="R40" s="136">
        <v>1640.1954770575644</v>
      </c>
      <c r="S40" s="136">
        <v>2987.6071951474582</v>
      </c>
      <c r="T40" s="136">
        <v>0</v>
      </c>
      <c r="U40" s="136">
        <v>884.74229691876747</v>
      </c>
      <c r="V40" s="136">
        <v>0</v>
      </c>
      <c r="W40" s="136">
        <v>0</v>
      </c>
      <c r="X40" s="137">
        <v>55.125449691237904</v>
      </c>
      <c r="Y40" s="137">
        <v>5567.6704188150279</v>
      </c>
      <c r="Z40" s="137">
        <v>55.125449691237904</v>
      </c>
      <c r="AA40" s="138">
        <v>5512.54496912379</v>
      </c>
      <c r="AB40" s="139">
        <v>3054.9454682315554</v>
      </c>
      <c r="AD40" s="142"/>
      <c r="AG40" s="142"/>
      <c r="AH40" s="142"/>
      <c r="AI40" s="142"/>
      <c r="AJ40" s="142"/>
      <c r="AK40" s="142"/>
      <c r="AL40" s="143"/>
    </row>
    <row r="41" spans="1:38" ht="12" customHeight="1" x14ac:dyDescent="0.2">
      <c r="A41" s="98"/>
      <c r="B41" s="10">
        <v>37</v>
      </c>
      <c r="C41" s="11" t="s">
        <v>2647</v>
      </c>
      <c r="D41" s="134" t="s">
        <v>8246</v>
      </c>
      <c r="E41" s="135" t="s">
        <v>9366</v>
      </c>
      <c r="F41" s="11" t="s">
        <v>8263</v>
      </c>
      <c r="G41" s="10">
        <v>2</v>
      </c>
      <c r="H41" s="10"/>
      <c r="I41" s="10"/>
      <c r="J41" s="11" t="s">
        <v>8267</v>
      </c>
      <c r="K41" s="10">
        <v>2</v>
      </c>
      <c r="L41" s="11"/>
      <c r="M41" s="10"/>
      <c r="N41" s="11"/>
      <c r="O41" s="10"/>
      <c r="P41" s="11" t="s">
        <v>8506</v>
      </c>
      <c r="Q41" s="135">
        <v>0.01</v>
      </c>
      <c r="R41" s="136">
        <v>1916.0211113838959</v>
      </c>
      <c r="S41" s="136">
        <v>2987.6071951474582</v>
      </c>
      <c r="T41" s="136">
        <v>0</v>
      </c>
      <c r="U41" s="136">
        <v>884.74229691876747</v>
      </c>
      <c r="V41" s="136">
        <v>0</v>
      </c>
      <c r="W41" s="136">
        <v>0</v>
      </c>
      <c r="X41" s="137">
        <v>57.883706034501223</v>
      </c>
      <c r="Y41" s="137">
        <v>5846.2543094846233</v>
      </c>
      <c r="Z41" s="137">
        <v>57.883706034501223</v>
      </c>
      <c r="AA41" s="138">
        <v>5788.370603450122</v>
      </c>
      <c r="AB41" s="139">
        <v>3435.2651910493478</v>
      </c>
      <c r="AD41" s="142"/>
      <c r="AG41" s="142"/>
      <c r="AH41" s="142"/>
      <c r="AI41" s="142"/>
      <c r="AJ41" s="142"/>
      <c r="AK41" s="142"/>
      <c r="AL41" s="143"/>
    </row>
    <row r="42" spans="1:38" ht="12" customHeight="1" x14ac:dyDescent="0.2">
      <c r="A42" s="98"/>
      <c r="B42" s="10">
        <v>38</v>
      </c>
      <c r="C42" s="11" t="s">
        <v>2648</v>
      </c>
      <c r="D42" s="134" t="s">
        <v>8252</v>
      </c>
      <c r="E42" s="135" t="s">
        <v>9366</v>
      </c>
      <c r="F42" s="11" t="s">
        <v>8263</v>
      </c>
      <c r="G42" s="10">
        <v>2</v>
      </c>
      <c r="H42" s="10"/>
      <c r="I42" s="10"/>
      <c r="J42" s="11" t="s">
        <v>8267</v>
      </c>
      <c r="K42" s="10">
        <v>2</v>
      </c>
      <c r="L42" s="11"/>
      <c r="M42" s="10"/>
      <c r="N42" s="11"/>
      <c r="O42" s="10"/>
      <c r="P42" s="11" t="s">
        <v>8506</v>
      </c>
      <c r="Q42" s="135">
        <v>0.01</v>
      </c>
      <c r="R42" s="136">
        <v>2298.9001550891689</v>
      </c>
      <c r="S42" s="136">
        <v>2987.6071951474582</v>
      </c>
      <c r="T42" s="136">
        <v>0</v>
      </c>
      <c r="U42" s="136">
        <v>884.74229691876747</v>
      </c>
      <c r="V42" s="136">
        <v>0</v>
      </c>
      <c r="W42" s="136">
        <v>0</v>
      </c>
      <c r="X42" s="137">
        <v>61.712496471553941</v>
      </c>
      <c r="Y42" s="137">
        <v>6232.9621436269481</v>
      </c>
      <c r="Z42" s="137">
        <v>61.712496471553941</v>
      </c>
      <c r="AA42" s="138">
        <v>6171.2496471553941</v>
      </c>
      <c r="AB42" s="139">
        <v>3963.1945553028931</v>
      </c>
      <c r="AD42" s="142"/>
      <c r="AG42" s="142"/>
      <c r="AH42" s="142"/>
      <c r="AI42" s="142"/>
      <c r="AJ42" s="142"/>
      <c r="AK42" s="142"/>
      <c r="AL42" s="143"/>
    </row>
    <row r="43" spans="1:38" ht="12" customHeight="1" x14ac:dyDescent="0.2">
      <c r="A43" s="98"/>
      <c r="B43" s="10">
        <v>39</v>
      </c>
      <c r="C43" s="11" t="s">
        <v>2649</v>
      </c>
      <c r="D43" s="134" t="s">
        <v>8248</v>
      </c>
      <c r="E43" s="135" t="s">
        <v>9366</v>
      </c>
      <c r="F43" s="11" t="s">
        <v>8263</v>
      </c>
      <c r="G43" s="10">
        <v>2</v>
      </c>
      <c r="H43" s="10"/>
      <c r="I43" s="10"/>
      <c r="J43" s="11" t="s">
        <v>8267</v>
      </c>
      <c r="K43" s="10">
        <v>2</v>
      </c>
      <c r="L43" s="11"/>
      <c r="M43" s="10"/>
      <c r="N43" s="11"/>
      <c r="O43" s="10"/>
      <c r="P43" s="11" t="s">
        <v>8506</v>
      </c>
      <c r="Q43" s="135">
        <v>0.01</v>
      </c>
      <c r="R43" s="136">
        <v>2103.0266358513754</v>
      </c>
      <c r="S43" s="136">
        <v>2987.6071951474582</v>
      </c>
      <c r="T43" s="136">
        <v>0</v>
      </c>
      <c r="U43" s="136">
        <v>884.74229691876747</v>
      </c>
      <c r="V43" s="136">
        <v>0</v>
      </c>
      <c r="W43" s="136">
        <v>0</v>
      </c>
      <c r="X43" s="137">
        <v>59.753761279176004</v>
      </c>
      <c r="Y43" s="137">
        <v>6035.1298891967763</v>
      </c>
      <c r="Z43" s="137">
        <v>59.753761279176004</v>
      </c>
      <c r="AA43" s="138">
        <v>5975.3761279176006</v>
      </c>
      <c r="AB43" s="139">
        <v>3693.1160953156382</v>
      </c>
      <c r="AD43" s="142"/>
      <c r="AG43" s="142"/>
      <c r="AH43" s="142"/>
      <c r="AI43" s="142"/>
      <c r="AJ43" s="142"/>
      <c r="AK43" s="142"/>
      <c r="AL43" s="143"/>
    </row>
    <row r="44" spans="1:38" ht="12" customHeight="1" x14ac:dyDescent="0.2">
      <c r="A44" s="98"/>
      <c r="B44" s="10">
        <v>40</v>
      </c>
      <c r="C44" s="11" t="s">
        <v>2650</v>
      </c>
      <c r="D44" s="134" t="s">
        <v>8251</v>
      </c>
      <c r="E44" s="135" t="s">
        <v>9366</v>
      </c>
      <c r="F44" s="11" t="s">
        <v>8263</v>
      </c>
      <c r="G44" s="10">
        <v>2</v>
      </c>
      <c r="H44" s="10"/>
      <c r="I44" s="10"/>
      <c r="J44" s="11" t="s">
        <v>8267</v>
      </c>
      <c r="K44" s="10">
        <v>2</v>
      </c>
      <c r="L44" s="11"/>
      <c r="M44" s="10"/>
      <c r="N44" s="11"/>
      <c r="O44" s="10"/>
      <c r="P44" s="11" t="s">
        <v>8506</v>
      </c>
      <c r="Q44" s="135">
        <v>0.01</v>
      </c>
      <c r="R44" s="136">
        <v>2662.5159571220815</v>
      </c>
      <c r="S44" s="136">
        <v>2987.6071951474582</v>
      </c>
      <c r="T44" s="136">
        <v>0</v>
      </c>
      <c r="U44" s="136">
        <v>884.74229691876747</v>
      </c>
      <c r="V44" s="136">
        <v>0</v>
      </c>
      <c r="W44" s="136">
        <v>0</v>
      </c>
      <c r="X44" s="137">
        <v>65.348654491883067</v>
      </c>
      <c r="Y44" s="137">
        <v>6600.2141036801904</v>
      </c>
      <c r="Z44" s="137">
        <v>65.348654491883067</v>
      </c>
      <c r="AA44" s="138">
        <v>6534.8654491883071</v>
      </c>
      <c r="AB44" s="139">
        <v>4464.5629700953859</v>
      </c>
      <c r="AD44" s="142"/>
      <c r="AG44" s="142"/>
      <c r="AH44" s="142"/>
      <c r="AI44" s="142"/>
      <c r="AJ44" s="142"/>
      <c r="AK44" s="142"/>
      <c r="AL44" s="143"/>
    </row>
    <row r="45" spans="1:38" ht="12" customHeight="1" x14ac:dyDescent="0.2">
      <c r="A45" s="98"/>
      <c r="B45" s="10">
        <v>41</v>
      </c>
      <c r="C45" s="11" t="s">
        <v>2651</v>
      </c>
      <c r="D45" s="134" t="s">
        <v>8245</v>
      </c>
      <c r="E45" s="135" t="s">
        <v>9366</v>
      </c>
      <c r="F45" s="11" t="s">
        <v>8263</v>
      </c>
      <c r="G45" s="10">
        <v>2</v>
      </c>
      <c r="H45" s="10"/>
      <c r="I45" s="10"/>
      <c r="J45" s="11" t="s">
        <v>8267</v>
      </c>
      <c r="K45" s="10">
        <v>2</v>
      </c>
      <c r="L45" s="11"/>
      <c r="M45" s="10"/>
      <c r="N45" s="11"/>
      <c r="O45" s="10"/>
      <c r="P45" s="11" t="s">
        <v>8506</v>
      </c>
      <c r="Q45" s="135">
        <v>0.01</v>
      </c>
      <c r="R45" s="136">
        <v>2197.4633701131061</v>
      </c>
      <c r="S45" s="136">
        <v>2987.6071951474582</v>
      </c>
      <c r="T45" s="136">
        <v>0</v>
      </c>
      <c r="U45" s="136">
        <v>884.74229691876747</v>
      </c>
      <c r="V45" s="136">
        <v>0</v>
      </c>
      <c r="W45" s="136">
        <v>0</v>
      </c>
      <c r="X45" s="137">
        <v>60.698128621793323</v>
      </c>
      <c r="Y45" s="137">
        <v>6130.5109908011254</v>
      </c>
      <c r="Z45" s="137">
        <v>60.698128621793323</v>
      </c>
      <c r="AA45" s="138">
        <v>6069.8128621793321</v>
      </c>
      <c r="AB45" s="139">
        <v>3823.3293464732387</v>
      </c>
      <c r="AD45" s="142"/>
      <c r="AG45" s="142"/>
      <c r="AH45" s="142"/>
      <c r="AI45" s="142"/>
      <c r="AJ45" s="142"/>
      <c r="AK45" s="142"/>
      <c r="AL45" s="143"/>
    </row>
    <row r="46" spans="1:38" ht="12" customHeight="1" x14ac:dyDescent="0.2">
      <c r="A46" s="98"/>
      <c r="B46" s="10">
        <v>42</v>
      </c>
      <c r="C46" s="11" t="s">
        <v>2652</v>
      </c>
      <c r="D46" s="134" t="s">
        <v>8257</v>
      </c>
      <c r="E46" s="135">
        <v>1</v>
      </c>
      <c r="F46" s="11" t="s">
        <v>8262</v>
      </c>
      <c r="G46" s="10">
        <v>1</v>
      </c>
      <c r="H46" s="10" t="s">
        <v>8261</v>
      </c>
      <c r="I46" s="10">
        <v>1</v>
      </c>
      <c r="J46" s="11"/>
      <c r="K46" s="10"/>
      <c r="L46" s="11"/>
      <c r="M46" s="10"/>
      <c r="N46" s="11"/>
      <c r="O46" s="10"/>
      <c r="P46" s="11" t="s">
        <v>8506</v>
      </c>
      <c r="Q46" s="135">
        <v>0.01</v>
      </c>
      <c r="R46" s="136">
        <v>1467.9039390725802</v>
      </c>
      <c r="S46" s="136">
        <v>141.59</v>
      </c>
      <c r="T46" s="136">
        <v>226.125</v>
      </c>
      <c r="U46" s="136">
        <v>0</v>
      </c>
      <c r="V46" s="136">
        <v>0</v>
      </c>
      <c r="W46" s="136">
        <v>0</v>
      </c>
      <c r="X46" s="137">
        <v>18.356189390725802</v>
      </c>
      <c r="Y46" s="137">
        <v>1853.975128463306</v>
      </c>
      <c r="Z46" s="137">
        <v>18.356189390725802</v>
      </c>
      <c r="AA46" s="138">
        <v>1835.6189390725801</v>
      </c>
      <c r="AB46" s="139">
        <v>2174.5040571345658</v>
      </c>
      <c r="AD46" s="142"/>
      <c r="AG46" s="142"/>
      <c r="AH46" s="142"/>
      <c r="AI46" s="142"/>
      <c r="AJ46" s="142"/>
      <c r="AK46" s="142"/>
      <c r="AL46" s="143"/>
    </row>
    <row r="47" spans="1:38" ht="12" customHeight="1" x14ac:dyDescent="0.2">
      <c r="A47" s="98"/>
      <c r="B47" s="10">
        <v>43</v>
      </c>
      <c r="C47" s="11" t="s">
        <v>2653</v>
      </c>
      <c r="D47" s="134" t="s">
        <v>8256</v>
      </c>
      <c r="E47" s="135">
        <v>1</v>
      </c>
      <c r="F47" s="11" t="s">
        <v>8262</v>
      </c>
      <c r="G47" s="10">
        <v>1</v>
      </c>
      <c r="H47" s="10" t="s">
        <v>8261</v>
      </c>
      <c r="I47" s="10">
        <v>1</v>
      </c>
      <c r="J47" s="11"/>
      <c r="K47" s="10"/>
      <c r="L47" s="11"/>
      <c r="M47" s="10"/>
      <c r="N47" s="11"/>
      <c r="O47" s="10"/>
      <c r="P47" s="11" t="s">
        <v>8506</v>
      </c>
      <c r="Q47" s="135">
        <v>0.01</v>
      </c>
      <c r="R47" s="136">
        <v>1656.1803494345552</v>
      </c>
      <c r="S47" s="136">
        <v>141.59</v>
      </c>
      <c r="T47" s="136">
        <v>226.125</v>
      </c>
      <c r="U47" s="136">
        <v>0</v>
      </c>
      <c r="V47" s="136">
        <v>0</v>
      </c>
      <c r="W47" s="136">
        <v>0</v>
      </c>
      <c r="X47" s="137">
        <v>20.238953494345552</v>
      </c>
      <c r="Y47" s="137">
        <v>2044.1343029289008</v>
      </c>
      <c r="Z47" s="137">
        <v>20.238953494345552</v>
      </c>
      <c r="AA47" s="138">
        <v>2023.8953494345551</v>
      </c>
      <c r="AB47" s="139">
        <v>2434.1073111137753</v>
      </c>
      <c r="AD47" s="142"/>
      <c r="AG47" s="142"/>
      <c r="AH47" s="142"/>
      <c r="AI47" s="142"/>
      <c r="AJ47" s="142"/>
      <c r="AK47" s="142"/>
      <c r="AL47" s="143"/>
    </row>
    <row r="48" spans="1:38" ht="12" customHeight="1" x14ac:dyDescent="0.2">
      <c r="A48" s="98"/>
      <c r="B48" s="10">
        <v>44</v>
      </c>
      <c r="C48" s="11" t="s">
        <v>2654</v>
      </c>
      <c r="D48" s="134" t="s">
        <v>8251</v>
      </c>
      <c r="E48" s="135" t="s">
        <v>9367</v>
      </c>
      <c r="F48" s="11" t="s">
        <v>8261</v>
      </c>
      <c r="G48" s="10">
        <v>3</v>
      </c>
      <c r="H48" s="10"/>
      <c r="I48" s="10"/>
      <c r="J48" s="11"/>
      <c r="K48" s="10"/>
      <c r="L48" s="11"/>
      <c r="M48" s="10"/>
      <c r="N48" s="11" t="s">
        <v>8269</v>
      </c>
      <c r="O48" s="10">
        <v>3</v>
      </c>
      <c r="P48" s="11" t="s">
        <v>8506</v>
      </c>
      <c r="Q48" s="135">
        <v>0.01</v>
      </c>
      <c r="R48" s="136">
        <v>1331.2579785610408</v>
      </c>
      <c r="S48" s="136">
        <v>678.375</v>
      </c>
      <c r="T48" s="136">
        <v>0</v>
      </c>
      <c r="U48" s="136">
        <v>0</v>
      </c>
      <c r="V48" s="136">
        <v>0</v>
      </c>
      <c r="W48" s="136">
        <v>111</v>
      </c>
      <c r="X48" s="137">
        <v>21.206329785610407</v>
      </c>
      <c r="Y48" s="137">
        <v>2141.8393083466508</v>
      </c>
      <c r="Z48" s="137">
        <v>21.206329785610407</v>
      </c>
      <c r="AA48" s="138">
        <v>2120.6329785610405</v>
      </c>
      <c r="AB48" s="139">
        <v>2134.8066185517928</v>
      </c>
      <c r="AD48" s="142"/>
      <c r="AG48" s="142"/>
      <c r="AH48" s="142"/>
      <c r="AI48" s="142"/>
      <c r="AJ48" s="142"/>
      <c r="AK48" s="142"/>
      <c r="AL48" s="143"/>
    </row>
    <row r="49" spans="1:38" ht="12" customHeight="1" x14ac:dyDescent="0.2">
      <c r="A49" s="98"/>
      <c r="B49" s="10">
        <v>45</v>
      </c>
      <c r="C49" s="11" t="s">
        <v>2655</v>
      </c>
      <c r="D49" s="134" t="s">
        <v>8250</v>
      </c>
      <c r="E49" s="135" t="s">
        <v>9367</v>
      </c>
      <c r="F49" s="11" t="s">
        <v>8261</v>
      </c>
      <c r="G49" s="10">
        <v>3</v>
      </c>
      <c r="H49" s="10"/>
      <c r="I49" s="10"/>
      <c r="J49" s="11"/>
      <c r="K49" s="10"/>
      <c r="L49" s="11"/>
      <c r="M49" s="10"/>
      <c r="N49" s="11" t="s">
        <v>8269</v>
      </c>
      <c r="O49" s="10">
        <v>3</v>
      </c>
      <c r="P49" s="11" t="s">
        <v>8506</v>
      </c>
      <c r="Q49" s="135">
        <v>0.01</v>
      </c>
      <c r="R49" s="136">
        <v>1526.8837056126272</v>
      </c>
      <c r="S49" s="136">
        <v>678.375</v>
      </c>
      <c r="T49" s="136">
        <v>0</v>
      </c>
      <c r="U49" s="136">
        <v>0</v>
      </c>
      <c r="V49" s="136">
        <v>0</v>
      </c>
      <c r="W49" s="136">
        <v>111</v>
      </c>
      <c r="X49" s="137">
        <v>23.162587056126274</v>
      </c>
      <c r="Y49" s="137">
        <v>2339.4212926687533</v>
      </c>
      <c r="Z49" s="137">
        <v>23.162587056126274</v>
      </c>
      <c r="AA49" s="138">
        <v>2316.2587056126272</v>
      </c>
      <c r="AB49" s="139">
        <v>2404.5434124868516</v>
      </c>
      <c r="AD49" s="142"/>
      <c r="AG49" s="142"/>
      <c r="AH49" s="142"/>
      <c r="AI49" s="142"/>
      <c r="AJ49" s="142"/>
      <c r="AK49" s="142"/>
      <c r="AL49" s="143"/>
    </row>
    <row r="50" spans="1:38" ht="12" customHeight="1" x14ac:dyDescent="0.2">
      <c r="A50" s="98"/>
      <c r="B50" s="10">
        <v>46</v>
      </c>
      <c r="C50" s="11" t="s">
        <v>2656</v>
      </c>
      <c r="D50" s="134" t="s">
        <v>8253</v>
      </c>
      <c r="E50" s="135" t="s">
        <v>9367</v>
      </c>
      <c r="F50" s="11" t="s">
        <v>8261</v>
      </c>
      <c r="G50" s="10">
        <v>3</v>
      </c>
      <c r="H50" s="10"/>
      <c r="I50" s="10"/>
      <c r="J50" s="11"/>
      <c r="K50" s="10"/>
      <c r="L50" s="11"/>
      <c r="M50" s="10"/>
      <c r="N50" s="11" t="s">
        <v>8269</v>
      </c>
      <c r="O50" s="10">
        <v>3</v>
      </c>
      <c r="P50" s="11" t="s">
        <v>8506</v>
      </c>
      <c r="Q50" s="135">
        <v>0.01</v>
      </c>
      <c r="R50" s="136">
        <v>1001.481657581322</v>
      </c>
      <c r="S50" s="136">
        <v>678.375</v>
      </c>
      <c r="T50" s="136">
        <v>0</v>
      </c>
      <c r="U50" s="136">
        <v>0</v>
      </c>
      <c r="V50" s="136">
        <v>0</v>
      </c>
      <c r="W50" s="136">
        <v>111</v>
      </c>
      <c r="X50" s="137">
        <v>17.908566575813222</v>
      </c>
      <c r="Y50" s="137">
        <v>1808.7652241571352</v>
      </c>
      <c r="Z50" s="137">
        <v>17.908566575813222</v>
      </c>
      <c r="AA50" s="138">
        <v>1790.856657581322</v>
      </c>
      <c r="AB50" s="139">
        <v>1680.0974712558891</v>
      </c>
      <c r="AD50" s="142"/>
      <c r="AG50" s="142"/>
      <c r="AH50" s="142"/>
      <c r="AI50" s="142"/>
      <c r="AJ50" s="142"/>
      <c r="AK50" s="142"/>
      <c r="AL50" s="143"/>
    </row>
    <row r="51" spans="1:38" ht="12" customHeight="1" x14ac:dyDescent="0.2">
      <c r="A51" s="98"/>
      <c r="B51" s="10">
        <v>47</v>
      </c>
      <c r="C51" s="11" t="s">
        <v>2657</v>
      </c>
      <c r="D51" s="134" t="s">
        <v>8252</v>
      </c>
      <c r="E51" s="135">
        <v>1</v>
      </c>
      <c r="F51" s="11" t="s">
        <v>8262</v>
      </c>
      <c r="G51" s="10">
        <v>1</v>
      </c>
      <c r="H51" s="10" t="s">
        <v>8261</v>
      </c>
      <c r="I51" s="10">
        <v>1</v>
      </c>
      <c r="J51" s="11"/>
      <c r="K51" s="10"/>
      <c r="L51" s="11"/>
      <c r="M51" s="10"/>
      <c r="N51" s="11"/>
      <c r="O51" s="10"/>
      <c r="P51" s="11" t="s">
        <v>8506</v>
      </c>
      <c r="Q51" s="135">
        <v>0.01</v>
      </c>
      <c r="R51" s="136">
        <v>1149.4500775445845</v>
      </c>
      <c r="S51" s="136">
        <v>141.59</v>
      </c>
      <c r="T51" s="136">
        <v>226.125</v>
      </c>
      <c r="U51" s="136">
        <v>0</v>
      </c>
      <c r="V51" s="136">
        <v>0</v>
      </c>
      <c r="W51" s="136">
        <v>0</v>
      </c>
      <c r="X51" s="137">
        <v>15.171650775445844</v>
      </c>
      <c r="Y51" s="137">
        <v>1532.3367283200303</v>
      </c>
      <c r="Z51" s="137">
        <v>15.171650775445844</v>
      </c>
      <c r="AA51" s="138">
        <v>1517.1650775445844</v>
      </c>
      <c r="AB51" s="139">
        <v>1735.4067823566465</v>
      </c>
      <c r="AD51" s="142"/>
      <c r="AG51" s="142"/>
      <c r="AH51" s="142"/>
      <c r="AI51" s="142"/>
      <c r="AJ51" s="142"/>
      <c r="AK51" s="142"/>
      <c r="AL51" s="143"/>
    </row>
    <row r="52" spans="1:38" ht="12" customHeight="1" x14ac:dyDescent="0.2">
      <c r="A52" s="98"/>
      <c r="B52" s="10">
        <v>48</v>
      </c>
      <c r="C52" s="11" t="s">
        <v>2658</v>
      </c>
      <c r="D52" s="134" t="s">
        <v>8244</v>
      </c>
      <c r="E52" s="135">
        <v>1</v>
      </c>
      <c r="F52" s="11" t="s">
        <v>8261</v>
      </c>
      <c r="G52" s="10">
        <v>3</v>
      </c>
      <c r="H52" s="10"/>
      <c r="I52" s="10"/>
      <c r="J52" s="11"/>
      <c r="K52" s="10"/>
      <c r="L52" s="11"/>
      <c r="M52" s="10"/>
      <c r="N52" s="11" t="s">
        <v>8269</v>
      </c>
      <c r="O52" s="10">
        <v>3</v>
      </c>
      <c r="P52" s="11" t="s">
        <v>8506</v>
      </c>
      <c r="Q52" s="135">
        <v>0.01</v>
      </c>
      <c r="R52" s="136">
        <v>1265.3536115182137</v>
      </c>
      <c r="S52" s="136">
        <v>678.375</v>
      </c>
      <c r="T52" s="136">
        <v>0</v>
      </c>
      <c r="U52" s="136">
        <v>0</v>
      </c>
      <c r="V52" s="136">
        <v>0</v>
      </c>
      <c r="W52" s="136">
        <v>111</v>
      </c>
      <c r="X52" s="137">
        <v>20.547286115182139</v>
      </c>
      <c r="Y52" s="137">
        <v>2075.2758976333957</v>
      </c>
      <c r="Z52" s="137">
        <v>20.547286115182139</v>
      </c>
      <c r="AA52" s="138">
        <v>2054.7286115182137</v>
      </c>
      <c r="AB52" s="139">
        <v>2043.93496817953</v>
      </c>
      <c r="AD52" s="142"/>
      <c r="AG52" s="142"/>
      <c r="AH52" s="142"/>
      <c r="AI52" s="142"/>
      <c r="AJ52" s="142"/>
      <c r="AK52" s="142"/>
      <c r="AL52" s="143"/>
    </row>
    <row r="53" spans="1:38" ht="12" customHeight="1" x14ac:dyDescent="0.2">
      <c r="A53" s="98"/>
      <c r="B53" s="10">
        <v>49</v>
      </c>
      <c r="C53" s="11" t="s">
        <v>2659</v>
      </c>
      <c r="D53" s="134" t="s">
        <v>8245</v>
      </c>
      <c r="E53" s="135" t="s">
        <v>9367</v>
      </c>
      <c r="F53" s="11" t="s">
        <v>8261</v>
      </c>
      <c r="G53" s="10">
        <v>3</v>
      </c>
      <c r="H53" s="10"/>
      <c r="I53" s="10"/>
      <c r="J53" s="11"/>
      <c r="K53" s="10"/>
      <c r="L53" s="11"/>
      <c r="M53" s="10"/>
      <c r="N53" s="11" t="s">
        <v>8269</v>
      </c>
      <c r="O53" s="10">
        <v>3</v>
      </c>
      <c r="P53" s="11" t="s">
        <v>8506</v>
      </c>
      <c r="Q53" s="135">
        <v>0.01</v>
      </c>
      <c r="R53" s="136">
        <v>1098.731685056553</v>
      </c>
      <c r="S53" s="136">
        <v>678.375</v>
      </c>
      <c r="T53" s="136">
        <v>0</v>
      </c>
      <c r="U53" s="136">
        <v>0</v>
      </c>
      <c r="V53" s="136">
        <v>0</v>
      </c>
      <c r="W53" s="136">
        <v>111</v>
      </c>
      <c r="X53" s="137">
        <v>18.881066850565531</v>
      </c>
      <c r="Y53" s="137">
        <v>1906.9877519071185</v>
      </c>
      <c r="Z53" s="137">
        <v>18.881066850565531</v>
      </c>
      <c r="AA53" s="138">
        <v>1888.106685056553</v>
      </c>
      <c r="AB53" s="139">
        <v>1814.1898067407194</v>
      </c>
      <c r="AD53" s="142"/>
      <c r="AG53" s="142"/>
      <c r="AH53" s="142"/>
      <c r="AI53" s="142"/>
      <c r="AJ53" s="142"/>
      <c r="AK53" s="142"/>
      <c r="AL53" s="143"/>
    </row>
    <row r="54" spans="1:38" ht="12" customHeight="1" x14ac:dyDescent="0.2">
      <c r="A54" s="98"/>
      <c r="B54" s="10">
        <v>50</v>
      </c>
      <c r="C54" s="11" t="s">
        <v>2660</v>
      </c>
      <c r="D54" s="134" t="s">
        <v>8249</v>
      </c>
      <c r="E54" s="135" t="s">
        <v>9367</v>
      </c>
      <c r="F54" s="11" t="s">
        <v>8261</v>
      </c>
      <c r="G54" s="10">
        <v>3</v>
      </c>
      <c r="H54" s="10"/>
      <c r="I54" s="10"/>
      <c r="J54" s="11"/>
      <c r="K54" s="10"/>
      <c r="L54" s="11"/>
      <c r="M54" s="10"/>
      <c r="N54" s="11" t="s">
        <v>8269</v>
      </c>
      <c r="O54" s="10">
        <v>3</v>
      </c>
      <c r="P54" s="11" t="s">
        <v>8506</v>
      </c>
      <c r="Q54" s="135">
        <v>0.01</v>
      </c>
      <c r="R54" s="136">
        <v>910.38666176300706</v>
      </c>
      <c r="S54" s="136">
        <v>678.375</v>
      </c>
      <c r="T54" s="136">
        <v>0</v>
      </c>
      <c r="U54" s="136">
        <v>0</v>
      </c>
      <c r="V54" s="136">
        <v>0</v>
      </c>
      <c r="W54" s="136">
        <v>111</v>
      </c>
      <c r="X54" s="137">
        <v>16.997616617630069</v>
      </c>
      <c r="Y54" s="137">
        <v>1716.7592783806369</v>
      </c>
      <c r="Z54" s="137">
        <v>16.997616617630069</v>
      </c>
      <c r="AA54" s="138">
        <v>1699.7616617630069</v>
      </c>
      <c r="AB54" s="139">
        <v>1554.4919464310262</v>
      </c>
      <c r="AD54" s="142"/>
      <c r="AG54" s="142"/>
      <c r="AH54" s="142"/>
      <c r="AI54" s="142"/>
      <c r="AJ54" s="142"/>
      <c r="AK54" s="142"/>
      <c r="AL54" s="143"/>
    </row>
    <row r="55" spans="1:38" ht="12" customHeight="1" x14ac:dyDescent="0.2">
      <c r="A55" s="98"/>
      <c r="B55" s="10">
        <v>51</v>
      </c>
      <c r="C55" s="11" t="s">
        <v>2661</v>
      </c>
      <c r="D55" s="134" t="s">
        <v>8247</v>
      </c>
      <c r="E55" s="135" t="s">
        <v>9367</v>
      </c>
      <c r="F55" s="11" t="s">
        <v>8261</v>
      </c>
      <c r="G55" s="10">
        <v>3</v>
      </c>
      <c r="H55" s="10"/>
      <c r="I55" s="10"/>
      <c r="J55" s="11"/>
      <c r="K55" s="10"/>
      <c r="L55" s="11"/>
      <c r="M55" s="10"/>
      <c r="N55" s="11" t="s">
        <v>8269</v>
      </c>
      <c r="O55" s="10">
        <v>3</v>
      </c>
      <c r="P55" s="11" t="s">
        <v>8506</v>
      </c>
      <c r="Q55" s="135">
        <v>0.01</v>
      </c>
      <c r="R55" s="136">
        <v>820.0977385287822</v>
      </c>
      <c r="S55" s="136">
        <v>678.375</v>
      </c>
      <c r="T55" s="136">
        <v>0</v>
      </c>
      <c r="U55" s="136">
        <v>0</v>
      </c>
      <c r="V55" s="136">
        <v>0</v>
      </c>
      <c r="W55" s="136">
        <v>111</v>
      </c>
      <c r="X55" s="137">
        <v>16.094727385287822</v>
      </c>
      <c r="Y55" s="137">
        <v>1625.56746591407</v>
      </c>
      <c r="Z55" s="137">
        <v>16.094727385287822</v>
      </c>
      <c r="AA55" s="138">
        <v>1609.4727385287822</v>
      </c>
      <c r="AB55" s="139">
        <v>1429.9978676198778</v>
      </c>
      <c r="AD55" s="142"/>
      <c r="AG55" s="142"/>
      <c r="AH55" s="142"/>
      <c r="AI55" s="142"/>
      <c r="AJ55" s="142"/>
      <c r="AK55" s="142"/>
      <c r="AL55" s="143"/>
    </row>
    <row r="56" spans="1:38" ht="12" customHeight="1" x14ac:dyDescent="0.2">
      <c r="A56" s="98"/>
      <c r="B56" s="10">
        <v>52</v>
      </c>
      <c r="C56" s="11" t="s">
        <v>2662</v>
      </c>
      <c r="D56" s="134" t="s">
        <v>8251</v>
      </c>
      <c r="E56" s="135" t="s">
        <v>9368</v>
      </c>
      <c r="F56" s="11"/>
      <c r="G56" s="10"/>
      <c r="H56" s="10"/>
      <c r="I56" s="10"/>
      <c r="J56" s="11"/>
      <c r="K56" s="10"/>
      <c r="L56" s="11"/>
      <c r="M56" s="10"/>
      <c r="N56" s="11" t="s">
        <v>8269</v>
      </c>
      <c r="O56" s="10">
        <v>6</v>
      </c>
      <c r="P56" s="11" t="s">
        <v>8506</v>
      </c>
      <c r="Q56" s="135">
        <v>0.01</v>
      </c>
      <c r="R56" s="136">
        <v>3993.7739356831225</v>
      </c>
      <c r="S56" s="136">
        <v>0</v>
      </c>
      <c r="T56" s="136">
        <v>0</v>
      </c>
      <c r="U56" s="136">
        <v>0</v>
      </c>
      <c r="V56" s="136">
        <v>0</v>
      </c>
      <c r="W56" s="136">
        <v>222</v>
      </c>
      <c r="X56" s="137">
        <v>42.157739356831229</v>
      </c>
      <c r="Y56" s="137">
        <v>4257.9316750399539</v>
      </c>
      <c r="Z56" s="137">
        <v>42.157739356831229</v>
      </c>
      <c r="AA56" s="138">
        <v>4215.7739356831225</v>
      </c>
      <c r="AB56" s="139">
        <v>5566.7796723305792</v>
      </c>
      <c r="AD56" s="142"/>
      <c r="AG56" s="142"/>
      <c r="AH56" s="142"/>
      <c r="AI56" s="142"/>
      <c r="AJ56" s="142"/>
      <c r="AK56" s="142"/>
      <c r="AL56" s="143"/>
    </row>
    <row r="57" spans="1:38" ht="12" customHeight="1" x14ac:dyDescent="0.2">
      <c r="A57" s="98"/>
      <c r="B57" s="10">
        <v>53</v>
      </c>
      <c r="C57" s="11" t="s">
        <v>2663</v>
      </c>
      <c r="D57" s="134" t="s">
        <v>8252</v>
      </c>
      <c r="E57" s="135" t="s">
        <v>9368</v>
      </c>
      <c r="F57" s="11"/>
      <c r="G57" s="10"/>
      <c r="H57" s="10"/>
      <c r="I57" s="10"/>
      <c r="J57" s="11"/>
      <c r="K57" s="10"/>
      <c r="L57" s="11"/>
      <c r="M57" s="10"/>
      <c r="N57" s="11" t="s">
        <v>8269</v>
      </c>
      <c r="O57" s="10">
        <v>6</v>
      </c>
      <c r="P57" s="11" t="s">
        <v>8506</v>
      </c>
      <c r="Q57" s="135">
        <v>0.01</v>
      </c>
      <c r="R57" s="136">
        <v>3448.3502326337534</v>
      </c>
      <c r="S57" s="136">
        <v>0</v>
      </c>
      <c r="T57" s="136">
        <v>0</v>
      </c>
      <c r="U57" s="136">
        <v>0</v>
      </c>
      <c r="V57" s="136">
        <v>0</v>
      </c>
      <c r="W57" s="136">
        <v>222</v>
      </c>
      <c r="X57" s="137">
        <v>36.703502326337535</v>
      </c>
      <c r="Y57" s="137">
        <v>3707.0537349600909</v>
      </c>
      <c r="Z57" s="137">
        <v>36.703502326337535</v>
      </c>
      <c r="AA57" s="138">
        <v>3670.3502326337534</v>
      </c>
      <c r="AB57" s="139">
        <v>4814.7270501418398</v>
      </c>
      <c r="AD57" s="142"/>
      <c r="AG57" s="142"/>
      <c r="AH57" s="142"/>
      <c r="AI57" s="142"/>
      <c r="AJ57" s="142"/>
      <c r="AK57" s="142"/>
      <c r="AL57" s="143"/>
    </row>
    <row r="58" spans="1:38" ht="12" customHeight="1" x14ac:dyDescent="0.2">
      <c r="A58" s="98"/>
      <c r="B58" s="10">
        <v>54</v>
      </c>
      <c r="C58" s="11" t="s">
        <v>2664</v>
      </c>
      <c r="D58" s="134" t="s">
        <v>8246</v>
      </c>
      <c r="E58" s="135" t="s">
        <v>9366</v>
      </c>
      <c r="F58" s="11"/>
      <c r="G58" s="10"/>
      <c r="H58" s="10"/>
      <c r="I58" s="10"/>
      <c r="J58" s="11"/>
      <c r="K58" s="10"/>
      <c r="L58" s="11"/>
      <c r="M58" s="10"/>
      <c r="N58" s="11" t="s">
        <v>8269</v>
      </c>
      <c r="O58" s="10">
        <v>3</v>
      </c>
      <c r="P58" s="11" t="s">
        <v>8506</v>
      </c>
      <c r="Q58" s="135">
        <v>0.01</v>
      </c>
      <c r="R58" s="136">
        <v>1916.0211113838959</v>
      </c>
      <c r="S58" s="136">
        <v>0</v>
      </c>
      <c r="T58" s="136">
        <v>0</v>
      </c>
      <c r="U58" s="136">
        <v>0</v>
      </c>
      <c r="V58" s="136">
        <v>0</v>
      </c>
      <c r="W58" s="136">
        <v>111</v>
      </c>
      <c r="X58" s="137">
        <v>20.270211113838961</v>
      </c>
      <c r="Y58" s="137">
        <v>2047.2913224977349</v>
      </c>
      <c r="Z58" s="137">
        <v>20.270211113838961</v>
      </c>
      <c r="AA58" s="138">
        <v>2027.0211113838959</v>
      </c>
      <c r="AB58" s="139">
        <v>2671.8886691743478</v>
      </c>
      <c r="AD58" s="142"/>
      <c r="AG58" s="142"/>
      <c r="AH58" s="142"/>
      <c r="AI58" s="142"/>
      <c r="AJ58" s="142"/>
      <c r="AK58" s="142"/>
      <c r="AL58" s="143"/>
    </row>
    <row r="59" spans="1:38" ht="12" customHeight="1" x14ac:dyDescent="0.2">
      <c r="A59" s="98"/>
      <c r="B59" s="10">
        <v>55</v>
      </c>
      <c r="C59" s="11" t="s">
        <v>2666</v>
      </c>
      <c r="D59" s="134" t="s">
        <v>8247</v>
      </c>
      <c r="E59" s="135" t="s">
        <v>9366</v>
      </c>
      <c r="F59" s="11"/>
      <c r="G59" s="10"/>
      <c r="H59" s="10"/>
      <c r="I59" s="10"/>
      <c r="J59" s="11"/>
      <c r="K59" s="10"/>
      <c r="L59" s="11"/>
      <c r="M59" s="10"/>
      <c r="N59" s="11" t="s">
        <v>8269</v>
      </c>
      <c r="O59" s="10">
        <v>6</v>
      </c>
      <c r="P59" s="11" t="s">
        <v>8506</v>
      </c>
      <c r="Q59" s="135">
        <v>0.01</v>
      </c>
      <c r="R59" s="136">
        <v>1640.1954770575644</v>
      </c>
      <c r="S59" s="136">
        <v>0</v>
      </c>
      <c r="T59" s="136">
        <v>0</v>
      </c>
      <c r="U59" s="136">
        <v>0</v>
      </c>
      <c r="V59" s="136">
        <v>0</v>
      </c>
      <c r="W59" s="136">
        <v>222</v>
      </c>
      <c r="X59" s="137">
        <v>18.621954770575645</v>
      </c>
      <c r="Y59" s="137">
        <v>1880.8174318281401</v>
      </c>
      <c r="Z59" s="137">
        <v>18.621954770575645</v>
      </c>
      <c r="AA59" s="138">
        <v>1862.1954770575644</v>
      </c>
      <c r="AB59" s="139">
        <v>2321.5689463565554</v>
      </c>
      <c r="AD59" s="142"/>
      <c r="AG59" s="142"/>
      <c r="AH59" s="142"/>
      <c r="AI59" s="142"/>
      <c r="AJ59" s="142"/>
      <c r="AK59" s="142"/>
      <c r="AL59" s="143"/>
    </row>
    <row r="60" spans="1:38" ht="12" customHeight="1" x14ac:dyDescent="0.2">
      <c r="A60" s="98"/>
      <c r="B60" s="10">
        <v>56</v>
      </c>
      <c r="C60" s="11" t="s">
        <v>2665</v>
      </c>
      <c r="D60" s="134" t="s">
        <v>8243</v>
      </c>
      <c r="E60" s="135" t="s">
        <v>9366</v>
      </c>
      <c r="F60" s="11"/>
      <c r="G60" s="10"/>
      <c r="H60" s="10"/>
      <c r="I60" s="10"/>
      <c r="J60" s="11"/>
      <c r="K60" s="10"/>
      <c r="L60" s="11"/>
      <c r="M60" s="10"/>
      <c r="N60" s="11" t="s">
        <v>8269</v>
      </c>
      <c r="O60" s="10">
        <v>6</v>
      </c>
      <c r="P60" s="11" t="s">
        <v>8506</v>
      </c>
      <c r="Q60" s="135">
        <v>0.01</v>
      </c>
      <c r="R60" s="136">
        <v>1470.9195122661908</v>
      </c>
      <c r="S60" s="136">
        <v>0</v>
      </c>
      <c r="T60" s="136">
        <v>0</v>
      </c>
      <c r="U60" s="136">
        <v>0</v>
      </c>
      <c r="V60" s="136">
        <v>0</v>
      </c>
      <c r="W60" s="136">
        <v>222</v>
      </c>
      <c r="X60" s="137">
        <v>16.929195122661909</v>
      </c>
      <c r="Y60" s="137">
        <v>1709.8487073888527</v>
      </c>
      <c r="Z60" s="137">
        <v>16.929195122661909</v>
      </c>
      <c r="AA60" s="138">
        <v>1692.9195122661908</v>
      </c>
      <c r="AB60" s="139">
        <v>2088.1642877706809</v>
      </c>
      <c r="AD60" s="142"/>
      <c r="AG60" s="142"/>
      <c r="AH60" s="142"/>
      <c r="AI60" s="142"/>
      <c r="AJ60" s="142"/>
      <c r="AK60" s="142"/>
      <c r="AL60" s="143"/>
    </row>
    <row r="61" spans="1:38" ht="12" customHeight="1" x14ac:dyDescent="0.2">
      <c r="A61" s="98"/>
      <c r="B61" s="10">
        <v>57</v>
      </c>
      <c r="C61" s="11" t="s">
        <v>2667</v>
      </c>
      <c r="D61" s="134" t="s">
        <v>8257</v>
      </c>
      <c r="E61" s="135" t="s">
        <v>9366</v>
      </c>
      <c r="F61" s="11"/>
      <c r="G61" s="10"/>
      <c r="H61" s="10"/>
      <c r="I61" s="10"/>
      <c r="J61" s="11"/>
      <c r="K61" s="10"/>
      <c r="L61" s="11"/>
      <c r="M61" s="10"/>
      <c r="N61" s="11" t="s">
        <v>8269</v>
      </c>
      <c r="O61" s="10">
        <v>6</v>
      </c>
      <c r="P61" s="11" t="s">
        <v>8506</v>
      </c>
      <c r="Q61" s="135">
        <v>0.01</v>
      </c>
      <c r="R61" s="136">
        <v>2935.8078781451604</v>
      </c>
      <c r="S61" s="136">
        <v>0</v>
      </c>
      <c r="T61" s="136">
        <v>0</v>
      </c>
      <c r="U61" s="136">
        <v>0</v>
      </c>
      <c r="V61" s="136">
        <v>0</v>
      </c>
      <c r="W61" s="136">
        <v>222</v>
      </c>
      <c r="X61" s="137">
        <v>31.578078781451605</v>
      </c>
      <c r="Y61" s="137">
        <v>3189.3859569266119</v>
      </c>
      <c r="Z61" s="137">
        <v>31.578078781451605</v>
      </c>
      <c r="AA61" s="138">
        <v>3157.8078781451604</v>
      </c>
      <c r="AB61" s="139">
        <v>4108.0125829837316</v>
      </c>
      <c r="AD61" s="142"/>
      <c r="AG61" s="142"/>
      <c r="AH61" s="142"/>
      <c r="AI61" s="142"/>
      <c r="AJ61" s="142"/>
      <c r="AK61" s="142"/>
      <c r="AL61" s="143"/>
    </row>
    <row r="62" spans="1:38" ht="12" customHeight="1" x14ac:dyDescent="0.2">
      <c r="A62" s="98"/>
      <c r="B62" s="10">
        <v>58</v>
      </c>
      <c r="C62" s="11" t="s">
        <v>2668</v>
      </c>
      <c r="D62" s="134" t="s">
        <v>8256</v>
      </c>
      <c r="E62" s="135" t="s">
        <v>9366</v>
      </c>
      <c r="F62" s="11"/>
      <c r="G62" s="10"/>
      <c r="H62" s="10"/>
      <c r="I62" s="10"/>
      <c r="J62" s="11"/>
      <c r="K62" s="10"/>
      <c r="L62" s="11"/>
      <c r="M62" s="10"/>
      <c r="N62" s="11" t="s">
        <v>8269</v>
      </c>
      <c r="O62" s="10">
        <v>6</v>
      </c>
      <c r="P62" s="11" t="s">
        <v>8506</v>
      </c>
      <c r="Q62" s="135">
        <v>0.01</v>
      </c>
      <c r="R62" s="136">
        <v>3312.3606988691104</v>
      </c>
      <c r="S62" s="136">
        <v>0</v>
      </c>
      <c r="T62" s="136">
        <v>0</v>
      </c>
      <c r="U62" s="136">
        <v>0</v>
      </c>
      <c r="V62" s="136">
        <v>0</v>
      </c>
      <c r="W62" s="136">
        <v>222</v>
      </c>
      <c r="X62" s="137">
        <v>35.343606988691107</v>
      </c>
      <c r="Y62" s="137">
        <v>3569.7043058578015</v>
      </c>
      <c r="Z62" s="137">
        <v>35.343606988691107</v>
      </c>
      <c r="AA62" s="138">
        <v>3534.3606988691104</v>
      </c>
      <c r="AB62" s="139">
        <v>4627.2190909421506</v>
      </c>
      <c r="AD62" s="142"/>
      <c r="AG62" s="142"/>
      <c r="AH62" s="142"/>
      <c r="AI62" s="142"/>
      <c r="AJ62" s="142"/>
      <c r="AK62" s="142"/>
      <c r="AL62" s="143"/>
    </row>
    <row r="63" spans="1:38" ht="12" customHeight="1" x14ac:dyDescent="0.2">
      <c r="A63" s="98"/>
      <c r="B63" s="10">
        <v>59</v>
      </c>
      <c r="C63" s="11" t="s">
        <v>2669</v>
      </c>
      <c r="D63" s="134" t="s">
        <v>8252</v>
      </c>
      <c r="E63" s="135" t="s">
        <v>9366</v>
      </c>
      <c r="F63" s="11"/>
      <c r="G63" s="10"/>
      <c r="H63" s="10"/>
      <c r="I63" s="10"/>
      <c r="J63" s="11"/>
      <c r="K63" s="10"/>
      <c r="L63" s="11"/>
      <c r="M63" s="10"/>
      <c r="N63" s="11" t="s">
        <v>8269</v>
      </c>
      <c r="O63" s="10">
        <v>6</v>
      </c>
      <c r="P63" s="11" t="s">
        <v>8506</v>
      </c>
      <c r="Q63" s="135">
        <v>0.01</v>
      </c>
      <c r="R63" s="136">
        <v>2298.9001550891689</v>
      </c>
      <c r="S63" s="136">
        <v>0</v>
      </c>
      <c r="T63" s="136">
        <v>0</v>
      </c>
      <c r="U63" s="136">
        <v>0</v>
      </c>
      <c r="V63" s="136">
        <v>0</v>
      </c>
      <c r="W63" s="136">
        <v>222</v>
      </c>
      <c r="X63" s="137">
        <v>25.209001550891688</v>
      </c>
      <c r="Y63" s="137">
        <v>2546.1091566400605</v>
      </c>
      <c r="Z63" s="137">
        <v>25.209001550891688</v>
      </c>
      <c r="AA63" s="138">
        <v>2520.9001550891689</v>
      </c>
      <c r="AB63" s="139">
        <v>3229.8180334278932</v>
      </c>
      <c r="AD63" s="142"/>
      <c r="AG63" s="142"/>
      <c r="AH63" s="142"/>
      <c r="AI63" s="142"/>
      <c r="AJ63" s="142"/>
      <c r="AK63" s="142"/>
      <c r="AL63" s="143"/>
    </row>
    <row r="64" spans="1:38" ht="12" customHeight="1" x14ac:dyDescent="0.2">
      <c r="A64" s="98"/>
      <c r="B64" s="10">
        <v>60</v>
      </c>
      <c r="C64" s="11" t="s">
        <v>2670</v>
      </c>
      <c r="D64" s="134" t="s">
        <v>8248</v>
      </c>
      <c r="E64" s="135" t="s">
        <v>9366</v>
      </c>
      <c r="F64" s="11"/>
      <c r="G64" s="10"/>
      <c r="H64" s="10"/>
      <c r="I64" s="10"/>
      <c r="J64" s="11"/>
      <c r="K64" s="10"/>
      <c r="L64" s="11"/>
      <c r="M64" s="10"/>
      <c r="N64" s="11" t="s">
        <v>8269</v>
      </c>
      <c r="O64" s="10">
        <v>6</v>
      </c>
      <c r="P64" s="11" t="s">
        <v>8506</v>
      </c>
      <c r="Q64" s="135">
        <v>0.01</v>
      </c>
      <c r="R64" s="136">
        <v>2103.0266358513754</v>
      </c>
      <c r="S64" s="136">
        <v>0</v>
      </c>
      <c r="T64" s="136">
        <v>0</v>
      </c>
      <c r="U64" s="136">
        <v>0</v>
      </c>
      <c r="V64" s="136">
        <v>0</v>
      </c>
      <c r="W64" s="136">
        <v>222</v>
      </c>
      <c r="X64" s="137">
        <v>23.250266358513755</v>
      </c>
      <c r="Y64" s="137">
        <v>2348.2769022098892</v>
      </c>
      <c r="Z64" s="137">
        <v>23.250266358513755</v>
      </c>
      <c r="AA64" s="138">
        <v>2325.0266358513754</v>
      </c>
      <c r="AB64" s="139">
        <v>2959.7395734406382</v>
      </c>
      <c r="AD64" s="142"/>
      <c r="AG64" s="142"/>
      <c r="AH64" s="142"/>
      <c r="AI64" s="142"/>
      <c r="AJ64" s="142"/>
      <c r="AK64" s="142"/>
      <c r="AL64" s="143"/>
    </row>
    <row r="65" spans="1:38" ht="12" customHeight="1" x14ac:dyDescent="0.2">
      <c r="A65" s="98"/>
      <c r="B65" s="10">
        <v>61</v>
      </c>
      <c r="C65" s="11" t="s">
        <v>2671</v>
      </c>
      <c r="D65" s="134" t="s">
        <v>8251</v>
      </c>
      <c r="E65" s="135" t="s">
        <v>9366</v>
      </c>
      <c r="F65" s="11" t="s">
        <v>8264</v>
      </c>
      <c r="G65" s="10">
        <v>2</v>
      </c>
      <c r="H65" s="10"/>
      <c r="I65" s="10"/>
      <c r="J65" s="11" t="s">
        <v>8267</v>
      </c>
      <c r="K65" s="10">
        <v>2</v>
      </c>
      <c r="L65" s="11"/>
      <c r="M65" s="10"/>
      <c r="N65" s="11"/>
      <c r="O65" s="10"/>
      <c r="P65" s="11" t="s">
        <v>8506</v>
      </c>
      <c r="Q65" s="135">
        <v>0.01</v>
      </c>
      <c r="R65" s="136">
        <v>2662.5159571220815</v>
      </c>
      <c r="S65" s="136">
        <v>950.76470588235293</v>
      </c>
      <c r="T65" s="136">
        <v>0</v>
      </c>
      <c r="U65" s="136">
        <v>884.74229691876747</v>
      </c>
      <c r="V65" s="136">
        <v>0</v>
      </c>
      <c r="W65" s="136">
        <v>0</v>
      </c>
      <c r="X65" s="137">
        <v>44.980229599232018</v>
      </c>
      <c r="Y65" s="137">
        <v>4543.0031895224338</v>
      </c>
      <c r="Z65" s="137">
        <v>44.980229599232018</v>
      </c>
      <c r="AA65" s="138">
        <v>4498.0229599232016</v>
      </c>
      <c r="AB65" s="139">
        <v>4654.3892544703858</v>
      </c>
      <c r="AD65" s="142"/>
      <c r="AG65" s="142"/>
      <c r="AH65" s="142"/>
      <c r="AI65" s="142"/>
      <c r="AJ65" s="142"/>
      <c r="AK65" s="142"/>
      <c r="AL65" s="143"/>
    </row>
    <row r="66" spans="1:38" ht="12" customHeight="1" x14ac:dyDescent="0.2">
      <c r="A66" s="98"/>
      <c r="B66" s="10">
        <v>62</v>
      </c>
      <c r="C66" s="11" t="s">
        <v>2672</v>
      </c>
      <c r="D66" s="134" t="s">
        <v>8245</v>
      </c>
      <c r="E66" s="135" t="s">
        <v>9366</v>
      </c>
      <c r="F66" s="11"/>
      <c r="G66" s="10"/>
      <c r="H66" s="10"/>
      <c r="I66" s="10"/>
      <c r="J66" s="11"/>
      <c r="K66" s="10"/>
      <c r="L66" s="11"/>
      <c r="M66" s="10"/>
      <c r="N66" s="11" t="s">
        <v>8269</v>
      </c>
      <c r="O66" s="10">
        <v>6</v>
      </c>
      <c r="P66" s="11" t="s">
        <v>8506</v>
      </c>
      <c r="Q66" s="135">
        <v>0.01</v>
      </c>
      <c r="R66" s="136">
        <v>2197.4633701131061</v>
      </c>
      <c r="S66" s="136">
        <v>0</v>
      </c>
      <c r="T66" s="136">
        <v>0</v>
      </c>
      <c r="U66" s="136">
        <v>0</v>
      </c>
      <c r="V66" s="136">
        <v>0</v>
      </c>
      <c r="W66" s="136">
        <v>222</v>
      </c>
      <c r="X66" s="137">
        <v>24.19463370113106</v>
      </c>
      <c r="Y66" s="137">
        <v>2443.658003814237</v>
      </c>
      <c r="Z66" s="137">
        <v>24.19463370113106</v>
      </c>
      <c r="AA66" s="138">
        <v>2419.4633701131061</v>
      </c>
      <c r="AB66" s="139">
        <v>3089.9528245982387</v>
      </c>
      <c r="AD66" s="142"/>
      <c r="AG66" s="142"/>
      <c r="AH66" s="142"/>
      <c r="AI66" s="142"/>
      <c r="AJ66" s="142"/>
      <c r="AK66" s="142"/>
      <c r="AL66" s="143"/>
    </row>
    <row r="67" spans="1:38" ht="12" customHeight="1" x14ac:dyDescent="0.2">
      <c r="A67" s="98"/>
      <c r="B67" s="10">
        <v>63</v>
      </c>
      <c r="C67" s="11" t="s">
        <v>2673</v>
      </c>
      <c r="D67" s="134" t="s">
        <v>8244</v>
      </c>
      <c r="E67" s="135" t="s">
        <v>9366</v>
      </c>
      <c r="F67" s="11"/>
      <c r="G67" s="10"/>
      <c r="H67" s="10"/>
      <c r="I67" s="10"/>
      <c r="J67" s="11"/>
      <c r="K67" s="10"/>
      <c r="L67" s="11"/>
      <c r="M67" s="10"/>
      <c r="N67" s="11" t="s">
        <v>8269</v>
      </c>
      <c r="O67" s="10">
        <v>6</v>
      </c>
      <c r="P67" s="11" t="s">
        <v>8506</v>
      </c>
      <c r="Q67" s="135">
        <v>0.01</v>
      </c>
      <c r="R67" s="136">
        <v>2530.7072230364274</v>
      </c>
      <c r="S67" s="136">
        <v>0</v>
      </c>
      <c r="T67" s="136">
        <v>0</v>
      </c>
      <c r="U67" s="136">
        <v>0</v>
      </c>
      <c r="V67" s="136">
        <v>0</v>
      </c>
      <c r="W67" s="136">
        <v>222</v>
      </c>
      <c r="X67" s="137">
        <v>27.527072230364276</v>
      </c>
      <c r="Y67" s="137">
        <v>2780.2342952667918</v>
      </c>
      <c r="Z67" s="137">
        <v>27.527072230364276</v>
      </c>
      <c r="AA67" s="138">
        <v>2752.7072230364274</v>
      </c>
      <c r="AB67" s="139">
        <v>3549.4431474758599</v>
      </c>
      <c r="AD67" s="142"/>
      <c r="AG67" s="142"/>
      <c r="AH67" s="142"/>
      <c r="AI67" s="142"/>
      <c r="AJ67" s="142"/>
      <c r="AK67" s="142"/>
      <c r="AL67" s="143"/>
    </row>
    <row r="68" spans="1:38" ht="12" customHeight="1" x14ac:dyDescent="0.2">
      <c r="A68" s="98"/>
      <c r="B68" s="10">
        <v>64</v>
      </c>
      <c r="C68" s="11" t="s">
        <v>2674</v>
      </c>
      <c r="D68" s="134" t="s">
        <v>8244</v>
      </c>
      <c r="E68" s="135">
        <v>2</v>
      </c>
      <c r="F68" s="11"/>
      <c r="G68" s="10"/>
      <c r="H68" s="10"/>
      <c r="I68" s="10"/>
      <c r="J68" s="11"/>
      <c r="K68" s="10"/>
      <c r="L68" s="11"/>
      <c r="M68" s="10"/>
      <c r="N68" s="11" t="s">
        <v>8269</v>
      </c>
      <c r="O68" s="10">
        <v>6</v>
      </c>
      <c r="P68" s="11" t="s">
        <v>8506</v>
      </c>
      <c r="Q68" s="135">
        <v>0.01</v>
      </c>
      <c r="R68" s="136">
        <v>2530.7072230364274</v>
      </c>
      <c r="S68" s="136">
        <v>0</v>
      </c>
      <c r="T68" s="136">
        <v>0</v>
      </c>
      <c r="U68" s="136">
        <v>0</v>
      </c>
      <c r="V68" s="136">
        <v>0</v>
      </c>
      <c r="W68" s="136">
        <v>222</v>
      </c>
      <c r="X68" s="137">
        <v>27.527072230364276</v>
      </c>
      <c r="Y68" s="137">
        <v>2780.2342952667918</v>
      </c>
      <c r="Z68" s="137">
        <v>27.527072230364276</v>
      </c>
      <c r="AA68" s="138">
        <v>2752.7072230364274</v>
      </c>
      <c r="AB68" s="139">
        <v>3549.4431474758599</v>
      </c>
      <c r="AD68" s="142"/>
      <c r="AG68" s="142"/>
      <c r="AH68" s="142"/>
      <c r="AI68" s="142"/>
      <c r="AJ68" s="142"/>
      <c r="AK68" s="142"/>
      <c r="AL68" s="143"/>
    </row>
    <row r="69" spans="1:38" ht="12" customHeight="1" x14ac:dyDescent="0.2">
      <c r="A69" s="98"/>
      <c r="B69" s="10">
        <v>65</v>
      </c>
      <c r="C69" s="11" t="s">
        <v>2675</v>
      </c>
      <c r="D69" s="134" t="s">
        <v>8252</v>
      </c>
      <c r="E69" s="135" t="s">
        <v>9367</v>
      </c>
      <c r="F69" s="11"/>
      <c r="G69" s="10"/>
      <c r="H69" s="10"/>
      <c r="I69" s="10"/>
      <c r="J69" s="11"/>
      <c r="K69" s="10"/>
      <c r="L69" s="11"/>
      <c r="M69" s="10"/>
      <c r="N69" s="11" t="s">
        <v>8269</v>
      </c>
      <c r="O69" s="10">
        <v>3</v>
      </c>
      <c r="P69" s="11" t="s">
        <v>8506</v>
      </c>
      <c r="Q69" s="135">
        <v>0.01</v>
      </c>
      <c r="R69" s="136">
        <v>1149.4500775445845</v>
      </c>
      <c r="S69" s="136">
        <v>0</v>
      </c>
      <c r="T69" s="136">
        <v>0</v>
      </c>
      <c r="U69" s="136">
        <v>0</v>
      </c>
      <c r="V69" s="136">
        <v>0</v>
      </c>
      <c r="W69" s="136">
        <v>111</v>
      </c>
      <c r="X69" s="137">
        <v>12.604500775445844</v>
      </c>
      <c r="Y69" s="137">
        <v>1273.0545783200303</v>
      </c>
      <c r="Z69" s="137">
        <v>12.604500775445844</v>
      </c>
      <c r="AA69" s="138">
        <v>1260.4500775445845</v>
      </c>
      <c r="AB69" s="139">
        <v>1614.9090167139466</v>
      </c>
      <c r="AD69" s="142"/>
      <c r="AG69" s="142"/>
      <c r="AH69" s="142"/>
      <c r="AI69" s="142"/>
      <c r="AJ69" s="142"/>
      <c r="AK69" s="142"/>
      <c r="AL69" s="143"/>
    </row>
    <row r="70" spans="1:38" ht="12" customHeight="1" x14ac:dyDescent="0.2">
      <c r="A70" s="98"/>
      <c r="B70" s="10">
        <v>66</v>
      </c>
      <c r="C70" s="11" t="s">
        <v>2676</v>
      </c>
      <c r="D70" s="134" t="s">
        <v>8250</v>
      </c>
      <c r="E70" s="135" t="s">
        <v>9367</v>
      </c>
      <c r="F70" s="11"/>
      <c r="G70" s="10"/>
      <c r="H70" s="10"/>
      <c r="I70" s="10"/>
      <c r="J70" s="11"/>
      <c r="K70" s="10"/>
      <c r="L70" s="11"/>
      <c r="M70" s="10"/>
      <c r="N70" s="11" t="s">
        <v>8269</v>
      </c>
      <c r="O70" s="10">
        <v>3</v>
      </c>
      <c r="P70" s="11" t="s">
        <v>8506</v>
      </c>
      <c r="Q70" s="135">
        <v>0.01</v>
      </c>
      <c r="R70" s="136">
        <v>1526.8837056126272</v>
      </c>
      <c r="S70" s="136">
        <v>0</v>
      </c>
      <c r="T70" s="136">
        <v>0</v>
      </c>
      <c r="U70" s="136">
        <v>0</v>
      </c>
      <c r="V70" s="136">
        <v>0</v>
      </c>
      <c r="W70" s="136">
        <v>111</v>
      </c>
      <c r="X70" s="137">
        <v>16.378837056126272</v>
      </c>
      <c r="Y70" s="137">
        <v>1654.2625426687534</v>
      </c>
      <c r="Z70" s="137">
        <v>16.378837056126272</v>
      </c>
      <c r="AA70" s="138">
        <v>1637.8837056126272</v>
      </c>
      <c r="AB70" s="139">
        <v>2135.3300180452516</v>
      </c>
      <c r="AD70" s="142"/>
      <c r="AG70" s="142"/>
      <c r="AH70" s="142"/>
      <c r="AI70" s="142"/>
      <c r="AJ70" s="142"/>
      <c r="AK70" s="142"/>
      <c r="AL70" s="143"/>
    </row>
    <row r="71" spans="1:38" ht="12" customHeight="1" x14ac:dyDescent="0.2">
      <c r="A71" s="98"/>
      <c r="B71" s="10">
        <v>67</v>
      </c>
      <c r="C71" s="11" t="s">
        <v>2677</v>
      </c>
      <c r="D71" s="134" t="s">
        <v>8253</v>
      </c>
      <c r="E71" s="135" t="s">
        <v>9367</v>
      </c>
      <c r="F71" s="11"/>
      <c r="G71" s="10"/>
      <c r="H71" s="10"/>
      <c r="I71" s="10"/>
      <c r="J71" s="11"/>
      <c r="K71" s="10"/>
      <c r="L71" s="11"/>
      <c r="M71" s="10"/>
      <c r="N71" s="11" t="s">
        <v>8269</v>
      </c>
      <c r="O71" s="10">
        <v>3</v>
      </c>
      <c r="P71" s="11" t="s">
        <v>8506</v>
      </c>
      <c r="Q71" s="135">
        <v>0.01</v>
      </c>
      <c r="R71" s="136">
        <v>1001.481657581322</v>
      </c>
      <c r="S71" s="136">
        <v>0</v>
      </c>
      <c r="T71" s="136">
        <v>0</v>
      </c>
      <c r="U71" s="136">
        <v>0</v>
      </c>
      <c r="V71" s="136">
        <v>0</v>
      </c>
      <c r="W71" s="136">
        <v>111</v>
      </c>
      <c r="X71" s="137">
        <v>11.12481657581322</v>
      </c>
      <c r="Y71" s="137">
        <v>1123.6064741571352</v>
      </c>
      <c r="Z71" s="137">
        <v>11.12481657581322</v>
      </c>
      <c r="AA71" s="138">
        <v>1112.481657581322</v>
      </c>
      <c r="AB71" s="139">
        <v>1410.8840768142891</v>
      </c>
      <c r="AD71" s="142"/>
      <c r="AG71" s="142"/>
      <c r="AH71" s="142"/>
      <c r="AI71" s="142"/>
      <c r="AJ71" s="142"/>
      <c r="AK71" s="142"/>
      <c r="AL71" s="143"/>
    </row>
    <row r="72" spans="1:38" ht="12" customHeight="1" x14ac:dyDescent="0.2">
      <c r="A72" s="98"/>
      <c r="B72" s="10">
        <v>68</v>
      </c>
      <c r="C72" s="11" t="s">
        <v>2678</v>
      </c>
      <c r="D72" s="134" t="s">
        <v>8251</v>
      </c>
      <c r="E72" s="135" t="s">
        <v>9367</v>
      </c>
      <c r="F72" s="11"/>
      <c r="G72" s="10"/>
      <c r="H72" s="10"/>
      <c r="I72" s="10"/>
      <c r="J72" s="11"/>
      <c r="K72" s="10"/>
      <c r="L72" s="11"/>
      <c r="M72" s="10"/>
      <c r="N72" s="11" t="s">
        <v>8269</v>
      </c>
      <c r="O72" s="10">
        <v>3</v>
      </c>
      <c r="P72" s="11" t="s">
        <v>8506</v>
      </c>
      <c r="Q72" s="135">
        <v>0.01</v>
      </c>
      <c r="R72" s="136">
        <v>1331.2579785610408</v>
      </c>
      <c r="S72" s="136">
        <v>0</v>
      </c>
      <c r="T72" s="136">
        <v>0</v>
      </c>
      <c r="U72" s="136">
        <v>0</v>
      </c>
      <c r="V72" s="136">
        <v>0</v>
      </c>
      <c r="W72" s="136">
        <v>111</v>
      </c>
      <c r="X72" s="137">
        <v>14.422579785610408</v>
      </c>
      <c r="Y72" s="137">
        <v>1456.6805583466512</v>
      </c>
      <c r="Z72" s="137">
        <v>14.422579785610408</v>
      </c>
      <c r="AA72" s="138">
        <v>1442.2579785610408</v>
      </c>
      <c r="AB72" s="139">
        <v>1865.593224110193</v>
      </c>
      <c r="AD72" s="142"/>
      <c r="AG72" s="142"/>
      <c r="AH72" s="142"/>
      <c r="AI72" s="142"/>
      <c r="AJ72" s="142"/>
      <c r="AK72" s="142"/>
      <c r="AL72" s="143"/>
    </row>
    <row r="73" spans="1:38" ht="12" customHeight="1" x14ac:dyDescent="0.2">
      <c r="A73" s="98"/>
      <c r="B73" s="10">
        <v>69</v>
      </c>
      <c r="C73" s="11" t="s">
        <v>2679</v>
      </c>
      <c r="D73" s="134" t="s">
        <v>8245</v>
      </c>
      <c r="E73" s="135" t="s">
        <v>9367</v>
      </c>
      <c r="F73" s="11"/>
      <c r="G73" s="10"/>
      <c r="H73" s="10"/>
      <c r="I73" s="10"/>
      <c r="J73" s="11"/>
      <c r="K73" s="10"/>
      <c r="L73" s="11"/>
      <c r="M73" s="10"/>
      <c r="N73" s="11" t="s">
        <v>8269</v>
      </c>
      <c r="O73" s="10">
        <v>3</v>
      </c>
      <c r="P73" s="11" t="s">
        <v>8506</v>
      </c>
      <c r="Q73" s="135">
        <v>0.01</v>
      </c>
      <c r="R73" s="136">
        <v>1098.731685056553</v>
      </c>
      <c r="S73" s="136">
        <v>0</v>
      </c>
      <c r="T73" s="136">
        <v>0</v>
      </c>
      <c r="U73" s="136">
        <v>0</v>
      </c>
      <c r="V73" s="136">
        <v>0</v>
      </c>
      <c r="W73" s="136">
        <v>111</v>
      </c>
      <c r="X73" s="137">
        <v>12.09731685056553</v>
      </c>
      <c r="Y73" s="137">
        <v>1221.8290019071185</v>
      </c>
      <c r="Z73" s="137">
        <v>12.09731685056553</v>
      </c>
      <c r="AA73" s="138">
        <v>1209.731685056553</v>
      </c>
      <c r="AB73" s="139">
        <v>1544.9764122991194</v>
      </c>
      <c r="AD73" s="142"/>
      <c r="AG73" s="142"/>
      <c r="AH73" s="142"/>
      <c r="AI73" s="142"/>
      <c r="AJ73" s="142"/>
      <c r="AK73" s="142"/>
      <c r="AL73" s="143"/>
    </row>
    <row r="74" spans="1:38" ht="12" customHeight="1" x14ac:dyDescent="0.2">
      <c r="A74" s="98"/>
      <c r="B74" s="10">
        <v>70</v>
      </c>
      <c r="C74" s="11" t="s">
        <v>2674</v>
      </c>
      <c r="D74" s="134" t="s">
        <v>8244</v>
      </c>
      <c r="E74" s="135" t="s">
        <v>9367</v>
      </c>
      <c r="F74" s="11"/>
      <c r="G74" s="10"/>
      <c r="H74" s="10"/>
      <c r="I74" s="10"/>
      <c r="J74" s="11"/>
      <c r="K74" s="10"/>
      <c r="L74" s="11"/>
      <c r="M74" s="10"/>
      <c r="N74" s="11" t="s">
        <v>8269</v>
      </c>
      <c r="O74" s="10">
        <v>3</v>
      </c>
      <c r="P74" s="11" t="s">
        <v>8506</v>
      </c>
      <c r="Q74" s="135">
        <v>0.01</v>
      </c>
      <c r="R74" s="136">
        <v>1265.3536115182137</v>
      </c>
      <c r="S74" s="136">
        <v>0</v>
      </c>
      <c r="T74" s="136">
        <v>0</v>
      </c>
      <c r="U74" s="136">
        <v>0</v>
      </c>
      <c r="V74" s="136">
        <v>0</v>
      </c>
      <c r="W74" s="136">
        <v>111</v>
      </c>
      <c r="X74" s="137">
        <v>13.763536115182138</v>
      </c>
      <c r="Y74" s="137">
        <v>1390.1171476333959</v>
      </c>
      <c r="Z74" s="137">
        <v>13.763536115182138</v>
      </c>
      <c r="AA74" s="138">
        <v>1376.3536115182137</v>
      </c>
      <c r="AB74" s="139">
        <v>1774.7215737379299</v>
      </c>
      <c r="AD74" s="142"/>
      <c r="AG74" s="142"/>
      <c r="AH74" s="142"/>
      <c r="AI74" s="142"/>
      <c r="AJ74" s="142"/>
      <c r="AK74" s="142"/>
      <c r="AL74" s="143"/>
    </row>
    <row r="75" spans="1:38" ht="12" customHeight="1" x14ac:dyDescent="0.2">
      <c r="A75" s="98"/>
      <c r="B75" s="10">
        <v>71</v>
      </c>
      <c r="C75" s="11" t="s">
        <v>2680</v>
      </c>
      <c r="D75" s="134" t="s">
        <v>8249</v>
      </c>
      <c r="E75" s="135" t="s">
        <v>9367</v>
      </c>
      <c r="F75" s="11"/>
      <c r="G75" s="10"/>
      <c r="H75" s="10"/>
      <c r="I75" s="10"/>
      <c r="J75" s="11"/>
      <c r="K75" s="10"/>
      <c r="L75" s="11"/>
      <c r="M75" s="10"/>
      <c r="N75" s="11" t="s">
        <v>8269</v>
      </c>
      <c r="O75" s="10">
        <v>3</v>
      </c>
      <c r="P75" s="11" t="s">
        <v>8506</v>
      </c>
      <c r="Q75" s="135">
        <v>0.01</v>
      </c>
      <c r="R75" s="136">
        <v>910.38666176300706</v>
      </c>
      <c r="S75" s="136">
        <v>0</v>
      </c>
      <c r="T75" s="136">
        <v>0</v>
      </c>
      <c r="U75" s="136">
        <v>0</v>
      </c>
      <c r="V75" s="136">
        <v>0</v>
      </c>
      <c r="W75" s="136">
        <v>111</v>
      </c>
      <c r="X75" s="137">
        <v>10.213866617630071</v>
      </c>
      <c r="Y75" s="137">
        <v>1031.6005283806371</v>
      </c>
      <c r="Z75" s="137">
        <v>10.213866617630071</v>
      </c>
      <c r="AA75" s="138">
        <v>1021.3866617630071</v>
      </c>
      <c r="AB75" s="139">
        <v>1285.2785519894262</v>
      </c>
      <c r="AD75" s="142"/>
      <c r="AG75" s="142"/>
      <c r="AH75" s="142"/>
      <c r="AI75" s="142"/>
      <c r="AJ75" s="142"/>
      <c r="AK75" s="142"/>
      <c r="AL75" s="143"/>
    </row>
    <row r="76" spans="1:38" ht="12" customHeight="1" x14ac:dyDescent="0.2">
      <c r="A76" s="98"/>
      <c r="B76" s="10">
        <v>72</v>
      </c>
      <c r="C76" s="11" t="s">
        <v>2681</v>
      </c>
      <c r="D76" s="134" t="s">
        <v>8247</v>
      </c>
      <c r="E76" s="135" t="s">
        <v>9367</v>
      </c>
      <c r="F76" s="11"/>
      <c r="G76" s="10"/>
      <c r="H76" s="10"/>
      <c r="I76" s="10"/>
      <c r="J76" s="11"/>
      <c r="K76" s="10"/>
      <c r="L76" s="11"/>
      <c r="M76" s="10"/>
      <c r="N76" s="11" t="s">
        <v>8269</v>
      </c>
      <c r="O76" s="10">
        <v>3</v>
      </c>
      <c r="P76" s="11" t="s">
        <v>8506</v>
      </c>
      <c r="Q76" s="135">
        <v>0.01</v>
      </c>
      <c r="R76" s="136">
        <v>820.0977385287822</v>
      </c>
      <c r="S76" s="136">
        <v>0</v>
      </c>
      <c r="T76" s="136">
        <v>0</v>
      </c>
      <c r="U76" s="136">
        <v>0</v>
      </c>
      <c r="V76" s="136">
        <v>0</v>
      </c>
      <c r="W76" s="136">
        <v>111</v>
      </c>
      <c r="X76" s="137">
        <v>9.3109773852878224</v>
      </c>
      <c r="Y76" s="137">
        <v>940.40871591407006</v>
      </c>
      <c r="Z76" s="137">
        <v>9.3109773852878224</v>
      </c>
      <c r="AA76" s="138">
        <v>931.0977385287822</v>
      </c>
      <c r="AB76" s="139">
        <v>1160.7844731782777</v>
      </c>
      <c r="AD76" s="142"/>
      <c r="AG76" s="142"/>
      <c r="AH76" s="142"/>
      <c r="AI76" s="142"/>
      <c r="AJ76" s="142"/>
      <c r="AK76" s="142"/>
      <c r="AL76" s="143"/>
    </row>
    <row r="77" spans="1:38" ht="12" customHeight="1" x14ac:dyDescent="0.2">
      <c r="A77" s="98"/>
      <c r="B77" s="10">
        <v>73</v>
      </c>
      <c r="C77" s="11" t="s">
        <v>2682</v>
      </c>
      <c r="D77" s="134" t="s">
        <v>8257</v>
      </c>
      <c r="E77" s="135" t="s">
        <v>9366</v>
      </c>
      <c r="F77" s="11" t="s">
        <v>8261</v>
      </c>
      <c r="G77" s="10">
        <v>8</v>
      </c>
      <c r="H77" s="10"/>
      <c r="I77" s="10"/>
      <c r="J77" s="11"/>
      <c r="K77" s="10"/>
      <c r="L77" s="11"/>
      <c r="M77" s="10"/>
      <c r="N77" s="11" t="s">
        <v>8269</v>
      </c>
      <c r="O77" s="10">
        <v>4</v>
      </c>
      <c r="P77" s="11" t="s">
        <v>8506</v>
      </c>
      <c r="Q77" s="135">
        <v>0.01</v>
      </c>
      <c r="R77" s="136">
        <v>2935.8078781451604</v>
      </c>
      <c r="S77" s="136">
        <v>1809</v>
      </c>
      <c r="T77" s="136">
        <v>0</v>
      </c>
      <c r="U77" s="136">
        <v>0</v>
      </c>
      <c r="V77" s="136">
        <v>0</v>
      </c>
      <c r="W77" s="136">
        <v>148</v>
      </c>
      <c r="X77" s="137">
        <v>48.928078781451603</v>
      </c>
      <c r="Y77" s="137">
        <v>4941.7359569266118</v>
      </c>
      <c r="Z77" s="137">
        <v>48.928078781451603</v>
      </c>
      <c r="AA77" s="138">
        <v>4892.8078781451604</v>
      </c>
      <c r="AB77" s="139">
        <v>4805.9149681613317</v>
      </c>
      <c r="AD77" s="142"/>
      <c r="AG77" s="142"/>
      <c r="AH77" s="142"/>
      <c r="AI77" s="142"/>
      <c r="AJ77" s="142"/>
      <c r="AK77" s="142"/>
      <c r="AL77" s="143"/>
    </row>
    <row r="78" spans="1:38" ht="12" customHeight="1" x14ac:dyDescent="0.2">
      <c r="A78" s="98"/>
      <c r="B78" s="10">
        <v>74</v>
      </c>
      <c r="C78" s="11" t="s">
        <v>2683</v>
      </c>
      <c r="D78" s="134" t="s">
        <v>8256</v>
      </c>
      <c r="E78" s="135" t="s">
        <v>9366</v>
      </c>
      <c r="F78" s="11" t="s">
        <v>8261</v>
      </c>
      <c r="G78" s="10">
        <v>8</v>
      </c>
      <c r="H78" s="10"/>
      <c r="I78" s="10"/>
      <c r="J78" s="11"/>
      <c r="K78" s="10"/>
      <c r="L78" s="11"/>
      <c r="M78" s="10"/>
      <c r="N78" s="11" t="s">
        <v>8269</v>
      </c>
      <c r="O78" s="10">
        <v>4</v>
      </c>
      <c r="P78" s="11" t="s">
        <v>8506</v>
      </c>
      <c r="Q78" s="135">
        <v>0.01</v>
      </c>
      <c r="R78" s="136">
        <v>3312.3606988691104</v>
      </c>
      <c r="S78" s="136">
        <v>1809</v>
      </c>
      <c r="T78" s="136">
        <v>0</v>
      </c>
      <c r="U78" s="136">
        <v>0</v>
      </c>
      <c r="V78" s="136">
        <v>0</v>
      </c>
      <c r="W78" s="136">
        <v>148</v>
      </c>
      <c r="X78" s="137">
        <v>52.693606988691101</v>
      </c>
      <c r="Y78" s="137">
        <v>5322.0543058578014</v>
      </c>
      <c r="Z78" s="137">
        <v>52.693606988691101</v>
      </c>
      <c r="AA78" s="138">
        <v>5269.3606988691099</v>
      </c>
      <c r="AB78" s="139">
        <v>5325.1214761197507</v>
      </c>
      <c r="AD78" s="142"/>
      <c r="AG78" s="142"/>
      <c r="AH78" s="142"/>
      <c r="AI78" s="142"/>
      <c r="AJ78" s="142"/>
      <c r="AK78" s="142"/>
      <c r="AL78" s="143"/>
    </row>
    <row r="79" spans="1:38" ht="12" customHeight="1" x14ac:dyDescent="0.2">
      <c r="A79" s="98"/>
      <c r="B79" s="10">
        <v>75</v>
      </c>
      <c r="C79" s="11" t="s">
        <v>2684</v>
      </c>
      <c r="D79" s="134" t="s">
        <v>8252</v>
      </c>
      <c r="E79" s="135" t="s">
        <v>9366</v>
      </c>
      <c r="F79" s="11" t="s">
        <v>8261</v>
      </c>
      <c r="G79" s="10">
        <v>8</v>
      </c>
      <c r="H79" s="10"/>
      <c r="I79" s="10"/>
      <c r="J79" s="11"/>
      <c r="K79" s="10"/>
      <c r="L79" s="11"/>
      <c r="M79" s="10"/>
      <c r="N79" s="11" t="s">
        <v>8269</v>
      </c>
      <c r="O79" s="10">
        <v>4</v>
      </c>
      <c r="P79" s="11" t="s">
        <v>8506</v>
      </c>
      <c r="Q79" s="135">
        <v>0.01</v>
      </c>
      <c r="R79" s="136">
        <v>2298.9001550891689</v>
      </c>
      <c r="S79" s="136">
        <v>1809</v>
      </c>
      <c r="T79" s="136">
        <v>0</v>
      </c>
      <c r="U79" s="136">
        <v>0</v>
      </c>
      <c r="V79" s="136">
        <v>0</v>
      </c>
      <c r="W79" s="136">
        <v>148</v>
      </c>
      <c r="X79" s="137">
        <v>42.559001550891693</v>
      </c>
      <c r="Y79" s="137">
        <v>4298.4591566400604</v>
      </c>
      <c r="Z79" s="137">
        <v>42.559001550891693</v>
      </c>
      <c r="AA79" s="138">
        <v>4255.9001550891689</v>
      </c>
      <c r="AB79" s="139">
        <v>3927.7204186054933</v>
      </c>
      <c r="AD79" s="142"/>
      <c r="AG79" s="142"/>
      <c r="AH79" s="142"/>
      <c r="AI79" s="142"/>
      <c r="AJ79" s="142"/>
      <c r="AK79" s="142"/>
      <c r="AL79" s="143"/>
    </row>
    <row r="80" spans="1:38" ht="12" customHeight="1" x14ac:dyDescent="0.2">
      <c r="A80" s="98"/>
      <c r="B80" s="10">
        <v>76</v>
      </c>
      <c r="C80" s="11" t="s">
        <v>2685</v>
      </c>
      <c r="D80" s="134" t="s">
        <v>8248</v>
      </c>
      <c r="E80" s="135" t="s">
        <v>9366</v>
      </c>
      <c r="F80" s="11" t="s">
        <v>8261</v>
      </c>
      <c r="G80" s="10">
        <v>8</v>
      </c>
      <c r="H80" s="10"/>
      <c r="I80" s="10"/>
      <c r="J80" s="11"/>
      <c r="K80" s="10"/>
      <c r="L80" s="11"/>
      <c r="M80" s="10"/>
      <c r="N80" s="11" t="s">
        <v>8269</v>
      </c>
      <c r="O80" s="10">
        <v>4</v>
      </c>
      <c r="P80" s="11" t="s">
        <v>8506</v>
      </c>
      <c r="Q80" s="135">
        <v>0.01</v>
      </c>
      <c r="R80" s="136">
        <v>2103.0266358513754</v>
      </c>
      <c r="S80" s="136">
        <v>1809</v>
      </c>
      <c r="T80" s="136">
        <v>0</v>
      </c>
      <c r="U80" s="136">
        <v>0</v>
      </c>
      <c r="V80" s="136">
        <v>0</v>
      </c>
      <c r="W80" s="136">
        <v>148</v>
      </c>
      <c r="X80" s="137">
        <v>40.600266358513757</v>
      </c>
      <c r="Y80" s="137">
        <v>4100.6269022098895</v>
      </c>
      <c r="Z80" s="137">
        <v>40.600266358513757</v>
      </c>
      <c r="AA80" s="138">
        <v>4060.0266358513754</v>
      </c>
      <c r="AB80" s="139">
        <v>3657.6419586182383</v>
      </c>
      <c r="AD80" s="142"/>
      <c r="AG80" s="142"/>
      <c r="AH80" s="142"/>
      <c r="AI80" s="142"/>
      <c r="AJ80" s="142"/>
      <c r="AK80" s="142"/>
      <c r="AL80" s="143"/>
    </row>
    <row r="81" spans="1:38" ht="12" customHeight="1" x14ac:dyDescent="0.2">
      <c r="A81" s="98"/>
      <c r="B81" s="10">
        <v>77</v>
      </c>
      <c r="C81" s="11" t="s">
        <v>2686</v>
      </c>
      <c r="D81" s="134" t="s">
        <v>8251</v>
      </c>
      <c r="E81" s="135" t="s">
        <v>9366</v>
      </c>
      <c r="F81" s="11" t="s">
        <v>8261</v>
      </c>
      <c r="G81" s="10">
        <v>8</v>
      </c>
      <c r="H81" s="10"/>
      <c r="I81" s="10"/>
      <c r="J81" s="11"/>
      <c r="K81" s="10"/>
      <c r="L81" s="11"/>
      <c r="M81" s="10"/>
      <c r="N81" s="11" t="s">
        <v>8269</v>
      </c>
      <c r="O81" s="10">
        <v>4</v>
      </c>
      <c r="P81" s="11" t="s">
        <v>8506</v>
      </c>
      <c r="Q81" s="135">
        <v>0.01</v>
      </c>
      <c r="R81" s="136">
        <v>2662.5159571220815</v>
      </c>
      <c r="S81" s="136">
        <v>1809</v>
      </c>
      <c r="T81" s="136">
        <v>0</v>
      </c>
      <c r="U81" s="136">
        <v>0</v>
      </c>
      <c r="V81" s="136">
        <v>0</v>
      </c>
      <c r="W81" s="136">
        <v>148</v>
      </c>
      <c r="X81" s="137">
        <v>46.195159571220813</v>
      </c>
      <c r="Y81" s="137">
        <v>4665.7111166933018</v>
      </c>
      <c r="Z81" s="137">
        <v>46.195159571220813</v>
      </c>
      <c r="AA81" s="138">
        <v>4619.5159571220811</v>
      </c>
      <c r="AB81" s="139">
        <v>4429.0888333979856</v>
      </c>
      <c r="AD81" s="142"/>
      <c r="AG81" s="142"/>
      <c r="AH81" s="142"/>
      <c r="AI81" s="142"/>
      <c r="AJ81" s="142"/>
      <c r="AK81" s="142"/>
      <c r="AL81" s="143"/>
    </row>
    <row r="82" spans="1:38" ht="12" customHeight="1" x14ac:dyDescent="0.2">
      <c r="A82" s="98"/>
      <c r="B82" s="10">
        <v>78</v>
      </c>
      <c r="C82" s="11" t="s">
        <v>2687</v>
      </c>
      <c r="D82" s="134" t="s">
        <v>8245</v>
      </c>
      <c r="E82" s="135" t="s">
        <v>9366</v>
      </c>
      <c r="F82" s="11" t="s">
        <v>8261</v>
      </c>
      <c r="G82" s="10">
        <v>8</v>
      </c>
      <c r="H82" s="10"/>
      <c r="I82" s="10"/>
      <c r="J82" s="11"/>
      <c r="K82" s="10"/>
      <c r="L82" s="11"/>
      <c r="M82" s="10"/>
      <c r="N82" s="11" t="s">
        <v>8269</v>
      </c>
      <c r="O82" s="10">
        <v>4</v>
      </c>
      <c r="P82" s="11" t="s">
        <v>8506</v>
      </c>
      <c r="Q82" s="135">
        <v>0.01</v>
      </c>
      <c r="R82" s="136">
        <v>2197.4633701131061</v>
      </c>
      <c r="S82" s="136">
        <v>1809</v>
      </c>
      <c r="T82" s="136">
        <v>1809</v>
      </c>
      <c r="U82" s="136">
        <v>0</v>
      </c>
      <c r="V82" s="136">
        <v>0</v>
      </c>
      <c r="W82" s="136">
        <v>148</v>
      </c>
      <c r="X82" s="137">
        <v>59.634633701131065</v>
      </c>
      <c r="Y82" s="137">
        <v>6023.098003814237</v>
      </c>
      <c r="Z82" s="137">
        <v>59.634633701131065</v>
      </c>
      <c r="AA82" s="138">
        <v>5963.4633701131061</v>
      </c>
      <c r="AB82" s="139">
        <v>3787.8552097758388</v>
      </c>
      <c r="AD82" s="142"/>
      <c r="AG82" s="142"/>
      <c r="AH82" s="142"/>
      <c r="AI82" s="142"/>
      <c r="AJ82" s="142"/>
      <c r="AK82" s="142"/>
      <c r="AL82" s="143"/>
    </row>
    <row r="83" spans="1:38" ht="12" customHeight="1" x14ac:dyDescent="0.2">
      <c r="A83" s="98"/>
      <c r="B83" s="10">
        <v>79</v>
      </c>
      <c r="C83" s="11" t="s">
        <v>2688</v>
      </c>
      <c r="D83" s="134" t="s">
        <v>8244</v>
      </c>
      <c r="E83" s="135" t="s">
        <v>9366</v>
      </c>
      <c r="F83" s="11" t="s">
        <v>8261</v>
      </c>
      <c r="G83" s="10">
        <v>8</v>
      </c>
      <c r="H83" s="10"/>
      <c r="I83" s="10"/>
      <c r="J83" s="11"/>
      <c r="K83" s="10"/>
      <c r="L83" s="11"/>
      <c r="M83" s="10"/>
      <c r="N83" s="11" t="s">
        <v>8269</v>
      </c>
      <c r="O83" s="10">
        <v>4</v>
      </c>
      <c r="P83" s="11" t="s">
        <v>8506</v>
      </c>
      <c r="Q83" s="135">
        <v>0.01</v>
      </c>
      <c r="R83" s="136">
        <v>2530.7072230364274</v>
      </c>
      <c r="S83" s="136">
        <v>1809</v>
      </c>
      <c r="T83" s="136">
        <v>1809</v>
      </c>
      <c r="U83" s="136">
        <v>0</v>
      </c>
      <c r="V83" s="136">
        <v>0</v>
      </c>
      <c r="W83" s="136">
        <v>148</v>
      </c>
      <c r="X83" s="137">
        <v>62.967072230364273</v>
      </c>
      <c r="Y83" s="137">
        <v>6359.6742952667919</v>
      </c>
      <c r="Z83" s="137">
        <v>62.967072230364273</v>
      </c>
      <c r="AA83" s="138">
        <v>6296.7072230364274</v>
      </c>
      <c r="AB83" s="139">
        <v>4247.3455326534595</v>
      </c>
      <c r="AD83" s="142"/>
      <c r="AG83" s="142"/>
      <c r="AH83" s="142"/>
      <c r="AI83" s="142"/>
      <c r="AJ83" s="142"/>
      <c r="AK83" s="142"/>
      <c r="AL83" s="143"/>
    </row>
    <row r="84" spans="1:38" ht="12" customHeight="1" x14ac:dyDescent="0.2">
      <c r="A84" s="98"/>
      <c r="B84" s="10">
        <v>80</v>
      </c>
      <c r="C84" s="11" t="s">
        <v>2689</v>
      </c>
      <c r="D84" s="134" t="s">
        <v>8246</v>
      </c>
      <c r="E84" s="135" t="s">
        <v>9366</v>
      </c>
      <c r="F84" s="11" t="s">
        <v>8261</v>
      </c>
      <c r="G84" s="10">
        <v>8</v>
      </c>
      <c r="H84" s="10"/>
      <c r="I84" s="10"/>
      <c r="J84" s="11"/>
      <c r="K84" s="10"/>
      <c r="L84" s="11"/>
      <c r="M84" s="10"/>
      <c r="N84" s="11" t="s">
        <v>8269</v>
      </c>
      <c r="O84" s="10">
        <v>4</v>
      </c>
      <c r="P84" s="11" t="s">
        <v>8506</v>
      </c>
      <c r="Q84" s="135">
        <v>0.01</v>
      </c>
      <c r="R84" s="136">
        <v>1916.0211113838959</v>
      </c>
      <c r="S84" s="136">
        <v>1809</v>
      </c>
      <c r="T84" s="136">
        <v>0</v>
      </c>
      <c r="U84" s="136">
        <v>0</v>
      </c>
      <c r="V84" s="136">
        <v>0</v>
      </c>
      <c r="W84" s="136">
        <v>148</v>
      </c>
      <c r="X84" s="137">
        <v>38.730211113838962</v>
      </c>
      <c r="Y84" s="137">
        <v>3911.7513224977347</v>
      </c>
      <c r="Z84" s="137">
        <v>38.730211113838962</v>
      </c>
      <c r="AA84" s="138">
        <v>3873.0211113838959</v>
      </c>
      <c r="AB84" s="139">
        <v>3399.7910543519479</v>
      </c>
      <c r="AD84" s="142"/>
      <c r="AG84" s="142"/>
      <c r="AH84" s="142"/>
      <c r="AI84" s="142"/>
      <c r="AJ84" s="142"/>
      <c r="AK84" s="142"/>
      <c r="AL84" s="143"/>
    </row>
    <row r="85" spans="1:38" ht="12" customHeight="1" x14ac:dyDescent="0.2">
      <c r="A85" s="98"/>
      <c r="B85" s="10">
        <v>81</v>
      </c>
      <c r="C85" s="141" t="s">
        <v>2690</v>
      </c>
      <c r="D85" s="134" t="s">
        <v>8252</v>
      </c>
      <c r="E85" s="135" t="s">
        <v>9367</v>
      </c>
      <c r="F85" s="11" t="s">
        <v>8262</v>
      </c>
      <c r="G85" s="140">
        <v>2</v>
      </c>
      <c r="H85" s="10" t="s">
        <v>8261</v>
      </c>
      <c r="I85" s="10">
        <v>2</v>
      </c>
      <c r="J85" s="11"/>
      <c r="K85" s="10"/>
      <c r="L85" s="11"/>
      <c r="M85" s="10"/>
      <c r="N85" s="11" t="s">
        <v>8269</v>
      </c>
      <c r="O85" s="10">
        <v>2</v>
      </c>
      <c r="P85" s="11" t="s">
        <v>8506</v>
      </c>
      <c r="Q85" s="135">
        <v>0.01</v>
      </c>
      <c r="R85" s="136">
        <v>1149.4500775445845</v>
      </c>
      <c r="S85" s="136">
        <v>283.18</v>
      </c>
      <c r="T85" s="136">
        <v>452.25</v>
      </c>
      <c r="U85" s="136">
        <v>0</v>
      </c>
      <c r="V85" s="136">
        <v>0</v>
      </c>
      <c r="W85" s="136">
        <v>74</v>
      </c>
      <c r="X85" s="137">
        <v>19.588800775445847</v>
      </c>
      <c r="Y85" s="137">
        <v>1978.4688783200304</v>
      </c>
      <c r="Z85" s="137">
        <v>19.588800775445847</v>
      </c>
      <c r="AA85" s="138">
        <v>1958.8800775445845</v>
      </c>
      <c r="AB85" s="139">
        <v>1905.9045479993465</v>
      </c>
      <c r="AD85" s="142"/>
      <c r="AG85" s="142"/>
      <c r="AH85" s="142"/>
      <c r="AI85" s="142"/>
      <c r="AJ85" s="142"/>
      <c r="AK85" s="142"/>
      <c r="AL85" s="143"/>
    </row>
    <row r="86" spans="1:38" ht="12" customHeight="1" x14ac:dyDescent="0.2">
      <c r="A86" s="98"/>
      <c r="B86" s="10">
        <v>82</v>
      </c>
      <c r="C86" s="141" t="s">
        <v>2691</v>
      </c>
      <c r="D86" s="134" t="s">
        <v>8250</v>
      </c>
      <c r="E86" s="135" t="s">
        <v>9367</v>
      </c>
      <c r="F86" s="11" t="s">
        <v>8262</v>
      </c>
      <c r="G86" s="140">
        <v>2</v>
      </c>
      <c r="H86" s="10" t="s">
        <v>8261</v>
      </c>
      <c r="I86" s="10">
        <v>2</v>
      </c>
      <c r="J86" s="11"/>
      <c r="K86" s="10"/>
      <c r="L86" s="11"/>
      <c r="M86" s="10"/>
      <c r="N86" s="11" t="s">
        <v>8269</v>
      </c>
      <c r="O86" s="10">
        <v>2</v>
      </c>
      <c r="P86" s="11" t="s">
        <v>8506</v>
      </c>
      <c r="Q86" s="135">
        <v>0.01</v>
      </c>
      <c r="R86" s="136">
        <v>1526.8837056126272</v>
      </c>
      <c r="S86" s="136">
        <v>283.18</v>
      </c>
      <c r="T86" s="136">
        <v>452.25</v>
      </c>
      <c r="U86" s="136">
        <v>0</v>
      </c>
      <c r="V86" s="136">
        <v>0</v>
      </c>
      <c r="W86" s="136">
        <v>74</v>
      </c>
      <c r="X86" s="137">
        <v>23.36313705612627</v>
      </c>
      <c r="Y86" s="137">
        <v>2359.6768426687531</v>
      </c>
      <c r="Z86" s="137">
        <v>23.36313705612627</v>
      </c>
      <c r="AA86" s="138">
        <v>2336.313705612627</v>
      </c>
      <c r="AB86" s="139">
        <v>2426.3255493306515</v>
      </c>
      <c r="AD86" s="142"/>
      <c r="AG86" s="142"/>
      <c r="AH86" s="142"/>
      <c r="AI86" s="142"/>
      <c r="AJ86" s="142"/>
      <c r="AK86" s="142"/>
      <c r="AL86" s="143"/>
    </row>
    <row r="87" spans="1:38" ht="12" customHeight="1" x14ac:dyDescent="0.2">
      <c r="A87" s="98"/>
      <c r="B87" s="10">
        <v>83</v>
      </c>
      <c r="C87" s="141" t="s">
        <v>2692</v>
      </c>
      <c r="D87" s="134" t="s">
        <v>8253</v>
      </c>
      <c r="E87" s="135" t="s">
        <v>9367</v>
      </c>
      <c r="F87" s="11" t="s">
        <v>8262</v>
      </c>
      <c r="G87" s="140">
        <v>2</v>
      </c>
      <c r="H87" s="10" t="s">
        <v>8261</v>
      </c>
      <c r="I87" s="10">
        <v>2</v>
      </c>
      <c r="J87" s="11"/>
      <c r="K87" s="10"/>
      <c r="L87" s="11"/>
      <c r="M87" s="10"/>
      <c r="N87" s="11" t="s">
        <v>8269</v>
      </c>
      <c r="O87" s="10">
        <v>2</v>
      </c>
      <c r="P87" s="11" t="s">
        <v>8506</v>
      </c>
      <c r="Q87" s="135">
        <v>0.01</v>
      </c>
      <c r="R87" s="136">
        <v>1001.481657581322</v>
      </c>
      <c r="S87" s="136">
        <v>283.18</v>
      </c>
      <c r="T87" s="136">
        <v>452.25</v>
      </c>
      <c r="U87" s="136">
        <v>0</v>
      </c>
      <c r="V87" s="136">
        <v>0</v>
      </c>
      <c r="W87" s="136">
        <v>74</v>
      </c>
      <c r="X87" s="137">
        <v>18.109116575813221</v>
      </c>
      <c r="Y87" s="137">
        <v>1829.0207741571353</v>
      </c>
      <c r="Z87" s="137">
        <v>18.109116575813221</v>
      </c>
      <c r="AA87" s="138">
        <v>1810.9116575813221</v>
      </c>
      <c r="AB87" s="139">
        <v>1701.879608099689</v>
      </c>
      <c r="AD87" s="142"/>
      <c r="AG87" s="142"/>
      <c r="AH87" s="142"/>
      <c r="AI87" s="142"/>
      <c r="AJ87" s="142"/>
      <c r="AK87" s="142"/>
      <c r="AL87" s="143"/>
    </row>
    <row r="88" spans="1:38" ht="12" customHeight="1" x14ac:dyDescent="0.2">
      <c r="A88" s="98"/>
      <c r="B88" s="10">
        <v>84</v>
      </c>
      <c r="C88" s="141" t="s">
        <v>2693</v>
      </c>
      <c r="D88" s="134" t="s">
        <v>8251</v>
      </c>
      <c r="E88" s="135" t="s">
        <v>9367</v>
      </c>
      <c r="F88" s="11" t="s">
        <v>8262</v>
      </c>
      <c r="G88" s="140">
        <v>2</v>
      </c>
      <c r="H88" s="10" t="s">
        <v>8261</v>
      </c>
      <c r="I88" s="10">
        <v>2</v>
      </c>
      <c r="J88" s="11"/>
      <c r="K88" s="10"/>
      <c r="L88" s="11"/>
      <c r="M88" s="10"/>
      <c r="N88" s="11" t="s">
        <v>8269</v>
      </c>
      <c r="O88" s="10">
        <v>2</v>
      </c>
      <c r="P88" s="11" t="s">
        <v>8506</v>
      </c>
      <c r="Q88" s="135">
        <v>0.01</v>
      </c>
      <c r="R88" s="136">
        <v>1331.2579785610408</v>
      </c>
      <c r="S88" s="136">
        <v>283.18</v>
      </c>
      <c r="T88" s="136">
        <v>452.25</v>
      </c>
      <c r="U88" s="136">
        <v>0</v>
      </c>
      <c r="V88" s="136">
        <v>0</v>
      </c>
      <c r="W88" s="136">
        <v>74</v>
      </c>
      <c r="X88" s="137">
        <v>21.40687978561041</v>
      </c>
      <c r="Y88" s="137">
        <v>2162.0948583466511</v>
      </c>
      <c r="Z88" s="137">
        <v>21.40687978561041</v>
      </c>
      <c r="AA88" s="138">
        <v>2140.6879785610408</v>
      </c>
      <c r="AB88" s="139">
        <v>2156.5887553955931</v>
      </c>
      <c r="AD88" s="142"/>
      <c r="AG88" s="142"/>
      <c r="AH88" s="142"/>
      <c r="AI88" s="142"/>
      <c r="AJ88" s="142"/>
      <c r="AK88" s="142"/>
      <c r="AL88" s="143"/>
    </row>
    <row r="89" spans="1:38" ht="12" customHeight="1" x14ac:dyDescent="0.2">
      <c r="A89" s="98"/>
      <c r="B89" s="10">
        <v>85</v>
      </c>
      <c r="C89" s="141" t="s">
        <v>2694</v>
      </c>
      <c r="D89" s="134" t="s">
        <v>8245</v>
      </c>
      <c r="E89" s="135" t="s">
        <v>9367</v>
      </c>
      <c r="F89" s="11" t="s">
        <v>8262</v>
      </c>
      <c r="G89" s="140">
        <v>2</v>
      </c>
      <c r="H89" s="10" t="s">
        <v>8261</v>
      </c>
      <c r="I89" s="10">
        <v>2</v>
      </c>
      <c r="J89" s="11"/>
      <c r="K89" s="10"/>
      <c r="L89" s="11"/>
      <c r="M89" s="10"/>
      <c r="N89" s="11" t="s">
        <v>8269</v>
      </c>
      <c r="O89" s="10">
        <v>2</v>
      </c>
      <c r="P89" s="11" t="s">
        <v>8506</v>
      </c>
      <c r="Q89" s="135">
        <v>0.01</v>
      </c>
      <c r="R89" s="136">
        <v>1098.731685056553</v>
      </c>
      <c r="S89" s="136">
        <v>283.18</v>
      </c>
      <c r="T89" s="136">
        <v>452.25</v>
      </c>
      <c r="U89" s="136">
        <v>0</v>
      </c>
      <c r="V89" s="136">
        <v>0</v>
      </c>
      <c r="W89" s="136">
        <v>74</v>
      </c>
      <c r="X89" s="137">
        <v>19.081616850565531</v>
      </c>
      <c r="Y89" s="137">
        <v>1927.2433019071186</v>
      </c>
      <c r="Z89" s="137">
        <v>19.081616850565531</v>
      </c>
      <c r="AA89" s="138">
        <v>1908.1616850565531</v>
      </c>
      <c r="AB89" s="139">
        <v>1835.9719435845195</v>
      </c>
      <c r="AD89" s="142"/>
      <c r="AG89" s="142"/>
      <c r="AH89" s="142"/>
      <c r="AI89" s="142"/>
      <c r="AJ89" s="142"/>
      <c r="AK89" s="142"/>
      <c r="AL89" s="143"/>
    </row>
    <row r="90" spans="1:38" ht="12" customHeight="1" x14ac:dyDescent="0.2">
      <c r="A90" s="98"/>
      <c r="B90" s="10">
        <v>86</v>
      </c>
      <c r="C90" s="141" t="s">
        <v>2695</v>
      </c>
      <c r="D90" s="134" t="s">
        <v>8244</v>
      </c>
      <c r="E90" s="135" t="s">
        <v>9367</v>
      </c>
      <c r="F90" s="11" t="s">
        <v>8261</v>
      </c>
      <c r="G90" s="140">
        <v>8</v>
      </c>
      <c r="H90" s="10"/>
      <c r="I90" s="10"/>
      <c r="J90" s="11"/>
      <c r="K90" s="10"/>
      <c r="L90" s="11"/>
      <c r="M90" s="10"/>
      <c r="N90" s="11" t="s">
        <v>8269</v>
      </c>
      <c r="O90" s="10">
        <v>4</v>
      </c>
      <c r="P90" s="11" t="s">
        <v>8506</v>
      </c>
      <c r="Q90" s="135">
        <v>0.01</v>
      </c>
      <c r="R90" s="136">
        <v>1265.3536115182137</v>
      </c>
      <c r="S90" s="136">
        <v>1809</v>
      </c>
      <c r="T90" s="136">
        <v>0</v>
      </c>
      <c r="U90" s="136">
        <v>0</v>
      </c>
      <c r="V90" s="136">
        <v>0</v>
      </c>
      <c r="W90" s="136">
        <v>148</v>
      </c>
      <c r="X90" s="137">
        <v>32.223536115182135</v>
      </c>
      <c r="Y90" s="137">
        <v>3254.5771476333957</v>
      </c>
      <c r="Z90" s="137">
        <v>32.223536115182135</v>
      </c>
      <c r="AA90" s="138">
        <v>3222.3536115182137</v>
      </c>
      <c r="AB90" s="139">
        <v>2502.6239589155298</v>
      </c>
      <c r="AD90" s="142"/>
      <c r="AG90" s="142"/>
      <c r="AH90" s="142"/>
      <c r="AI90" s="142"/>
      <c r="AJ90" s="142"/>
      <c r="AK90" s="142"/>
      <c r="AL90" s="143"/>
    </row>
    <row r="91" spans="1:38" ht="12" customHeight="1" x14ac:dyDescent="0.2">
      <c r="A91" s="98"/>
      <c r="B91" s="10">
        <v>87</v>
      </c>
      <c r="C91" s="141" t="s">
        <v>2697</v>
      </c>
      <c r="D91" s="134" t="s">
        <v>8249</v>
      </c>
      <c r="E91" s="135" t="s">
        <v>9367</v>
      </c>
      <c r="F91" s="11" t="s">
        <v>8262</v>
      </c>
      <c r="G91" s="140">
        <v>1</v>
      </c>
      <c r="H91" s="10" t="s">
        <v>8261</v>
      </c>
      <c r="I91" s="10">
        <v>2</v>
      </c>
      <c r="J91" s="11"/>
      <c r="K91" s="10"/>
      <c r="L91" s="11"/>
      <c r="M91" s="10"/>
      <c r="N91" s="11"/>
      <c r="O91" s="10"/>
      <c r="P91" s="11" t="s">
        <v>8506</v>
      </c>
      <c r="Q91" s="135">
        <v>0.01</v>
      </c>
      <c r="R91" s="136">
        <v>910.38666176300706</v>
      </c>
      <c r="S91" s="136">
        <v>141.59</v>
      </c>
      <c r="T91" s="136">
        <v>452.25</v>
      </c>
      <c r="U91" s="136">
        <v>0</v>
      </c>
      <c r="V91" s="136">
        <v>0</v>
      </c>
      <c r="W91" s="136">
        <v>0</v>
      </c>
      <c r="X91" s="137">
        <v>15.042266617630071</v>
      </c>
      <c r="Y91" s="137">
        <v>1519.2689283806371</v>
      </c>
      <c r="Z91" s="137">
        <v>15.042266617630071</v>
      </c>
      <c r="AA91" s="138">
        <v>1504.2266617630071</v>
      </c>
      <c r="AB91" s="139">
        <v>1495.5141157793262</v>
      </c>
      <c r="AD91" s="142"/>
      <c r="AG91" s="142"/>
      <c r="AH91" s="142"/>
      <c r="AI91" s="142"/>
      <c r="AJ91" s="142"/>
      <c r="AK91" s="142"/>
      <c r="AL91" s="143"/>
    </row>
    <row r="92" spans="1:38" ht="12" customHeight="1" x14ac:dyDescent="0.2">
      <c r="A92" s="98"/>
      <c r="B92" s="10">
        <v>88</v>
      </c>
      <c r="C92" s="141" t="s">
        <v>2696</v>
      </c>
      <c r="D92" s="134" t="s">
        <v>8247</v>
      </c>
      <c r="E92" s="135" t="s">
        <v>9367</v>
      </c>
      <c r="F92" s="11" t="s">
        <v>8262</v>
      </c>
      <c r="G92" s="140">
        <v>1</v>
      </c>
      <c r="H92" s="10" t="s">
        <v>8261</v>
      </c>
      <c r="I92" s="10">
        <v>2</v>
      </c>
      <c r="J92" s="11"/>
      <c r="K92" s="10"/>
      <c r="L92" s="11"/>
      <c r="M92" s="10"/>
      <c r="N92" s="11"/>
      <c r="O92" s="10"/>
      <c r="P92" s="11" t="s">
        <v>8506</v>
      </c>
      <c r="Q92" s="135">
        <v>0.01</v>
      </c>
      <c r="R92" s="136">
        <v>820.0977385287822</v>
      </c>
      <c r="S92" s="136">
        <v>141.59</v>
      </c>
      <c r="T92" s="136">
        <v>452.25</v>
      </c>
      <c r="U92" s="136">
        <v>0</v>
      </c>
      <c r="V92" s="136">
        <v>0</v>
      </c>
      <c r="W92" s="136">
        <v>0</v>
      </c>
      <c r="X92" s="137">
        <v>14.139377385287821</v>
      </c>
      <c r="Y92" s="137">
        <v>1428.07711591407</v>
      </c>
      <c r="Z92" s="137">
        <v>14.139377385287821</v>
      </c>
      <c r="AA92" s="138">
        <v>1413.9377385287821</v>
      </c>
      <c r="AB92" s="139">
        <v>1371.0200369681777</v>
      </c>
      <c r="AD92" s="142"/>
      <c r="AG92" s="142"/>
      <c r="AH92" s="142"/>
      <c r="AI92" s="142"/>
      <c r="AJ92" s="142"/>
      <c r="AK92" s="142"/>
      <c r="AL92" s="143"/>
    </row>
    <row r="93" spans="1:38" ht="12" customHeight="1" x14ac:dyDescent="0.2">
      <c r="A93" s="98"/>
      <c r="B93" s="10">
        <v>89</v>
      </c>
      <c r="C93" s="141" t="s">
        <v>2698</v>
      </c>
      <c r="D93" s="134" t="s">
        <v>8255</v>
      </c>
      <c r="E93" s="135" t="s">
        <v>9369</v>
      </c>
      <c r="F93" s="11"/>
      <c r="G93" s="140"/>
      <c r="H93" s="10"/>
      <c r="I93" s="10"/>
      <c r="J93" s="11"/>
      <c r="K93" s="10"/>
      <c r="L93" s="11"/>
      <c r="M93" s="10"/>
      <c r="N93" s="11" t="s">
        <v>8269</v>
      </c>
      <c r="O93" s="10">
        <v>6</v>
      </c>
      <c r="P93" s="11" t="s">
        <v>8506</v>
      </c>
      <c r="Q93" s="135">
        <v>0.01</v>
      </c>
      <c r="R93" s="136">
        <v>11275.707464414492</v>
      </c>
      <c r="S93" s="136">
        <v>0</v>
      </c>
      <c r="T93" s="136">
        <v>0</v>
      </c>
      <c r="U93" s="136">
        <v>0</v>
      </c>
      <c r="V93" s="136">
        <v>0</v>
      </c>
      <c r="W93" s="136">
        <v>222</v>
      </c>
      <c r="X93" s="137">
        <v>114.97707464414492</v>
      </c>
      <c r="Y93" s="137">
        <v>11612.684539058637</v>
      </c>
      <c r="Z93" s="137">
        <v>114.97707464414492</v>
      </c>
      <c r="AA93" s="138">
        <v>11497.707464414492</v>
      </c>
      <c r="AB93" s="139">
        <v>15607.408956076306</v>
      </c>
      <c r="AD93" s="142"/>
      <c r="AG93" s="142"/>
      <c r="AH93" s="142"/>
      <c r="AI93" s="142"/>
      <c r="AJ93" s="142"/>
      <c r="AK93" s="142"/>
      <c r="AL93" s="143"/>
    </row>
    <row r="94" spans="1:38" ht="12" customHeight="1" x14ac:dyDescent="0.2">
      <c r="A94" s="98"/>
      <c r="B94" s="10">
        <v>90</v>
      </c>
      <c r="C94" s="141" t="s">
        <v>2699</v>
      </c>
      <c r="D94" s="134" t="s">
        <v>8254</v>
      </c>
      <c r="E94" s="135" t="s">
        <v>9369</v>
      </c>
      <c r="F94" s="11"/>
      <c r="G94" s="140"/>
      <c r="H94" s="10"/>
      <c r="I94" s="10"/>
      <c r="J94" s="11"/>
      <c r="K94" s="10"/>
      <c r="L94" s="11"/>
      <c r="M94" s="10"/>
      <c r="N94" s="11" t="s">
        <v>8269</v>
      </c>
      <c r="O94" s="10">
        <v>6</v>
      </c>
      <c r="P94" s="11" t="s">
        <v>8506</v>
      </c>
      <c r="Q94" s="135">
        <v>0.01</v>
      </c>
      <c r="R94" s="136">
        <v>12699.061906270008</v>
      </c>
      <c r="S94" s="136">
        <v>0</v>
      </c>
      <c r="T94" s="136">
        <v>0</v>
      </c>
      <c r="U94" s="136">
        <v>0</v>
      </c>
      <c r="V94" s="136">
        <v>0</v>
      </c>
      <c r="W94" s="136">
        <v>222</v>
      </c>
      <c r="X94" s="137">
        <v>129.21061906270009</v>
      </c>
      <c r="Y94" s="137">
        <v>13050.272525332708</v>
      </c>
      <c r="Z94" s="137">
        <v>129.21061906270009</v>
      </c>
      <c r="AA94" s="138">
        <v>12921.061906270008</v>
      </c>
      <c r="AB94" s="139">
        <v>17569.988569534249</v>
      </c>
      <c r="AD94" s="142"/>
      <c r="AG94" s="142"/>
      <c r="AH94" s="142"/>
      <c r="AI94" s="142"/>
      <c r="AJ94" s="142"/>
      <c r="AK94" s="142"/>
      <c r="AL94" s="143"/>
    </row>
    <row r="95" spans="1:38" ht="12" customHeight="1" x14ac:dyDescent="0.2">
      <c r="A95" s="98"/>
      <c r="B95" s="10">
        <v>91</v>
      </c>
      <c r="C95" s="141" t="s">
        <v>2700</v>
      </c>
      <c r="D95" s="134" t="s">
        <v>8256</v>
      </c>
      <c r="E95" s="135" t="s">
        <v>9369</v>
      </c>
      <c r="F95" s="11"/>
      <c r="G95" s="140"/>
      <c r="H95" s="10"/>
      <c r="I95" s="10"/>
      <c r="J95" s="11"/>
      <c r="K95" s="10"/>
      <c r="L95" s="11" t="s">
        <v>8266</v>
      </c>
      <c r="M95" s="10">
        <v>6</v>
      </c>
      <c r="N95" s="11" t="s">
        <v>8269</v>
      </c>
      <c r="O95" s="10">
        <v>6</v>
      </c>
      <c r="P95" s="11" t="s">
        <v>8506</v>
      </c>
      <c r="Q95" s="135">
        <v>0.01</v>
      </c>
      <c r="R95" s="136">
        <v>9937.0820966073316</v>
      </c>
      <c r="S95" s="136">
        <v>0</v>
      </c>
      <c r="T95" s="136">
        <v>0</v>
      </c>
      <c r="U95" s="136">
        <v>0</v>
      </c>
      <c r="V95" s="136">
        <v>460.66666666666663</v>
      </c>
      <c r="W95" s="136">
        <v>222</v>
      </c>
      <c r="X95" s="137">
        <v>106.19748763273998</v>
      </c>
      <c r="Y95" s="137">
        <v>10725.946250906738</v>
      </c>
      <c r="Z95" s="137">
        <v>106.19748763273998</v>
      </c>
      <c r="AA95" s="138">
        <v>10619.748763273998</v>
      </c>
      <c r="AB95" s="139">
        <v>13941.155297826452</v>
      </c>
      <c r="AD95" s="142"/>
      <c r="AG95" s="142"/>
      <c r="AH95" s="142"/>
      <c r="AI95" s="142"/>
      <c r="AJ95" s="142"/>
      <c r="AK95" s="142"/>
      <c r="AL95" s="143"/>
    </row>
    <row r="96" spans="1:38" ht="12" customHeight="1" x14ac:dyDescent="0.2">
      <c r="A96" s="98"/>
      <c r="B96" s="10">
        <v>92</v>
      </c>
      <c r="C96" s="141" t="s">
        <v>2702</v>
      </c>
      <c r="D96" s="134" t="s">
        <v>8252</v>
      </c>
      <c r="E96" s="135" t="s">
        <v>9366</v>
      </c>
      <c r="F96" s="11"/>
      <c r="G96" s="140"/>
      <c r="H96" s="10"/>
      <c r="I96" s="10"/>
      <c r="J96" s="11"/>
      <c r="K96" s="10"/>
      <c r="L96" s="11" t="s">
        <v>8266</v>
      </c>
      <c r="M96" s="10">
        <v>6</v>
      </c>
      <c r="N96" s="11" t="s">
        <v>8269</v>
      </c>
      <c r="O96" s="10">
        <v>6</v>
      </c>
      <c r="P96" s="11" t="s">
        <v>8506</v>
      </c>
      <c r="Q96" s="135">
        <v>0.01</v>
      </c>
      <c r="R96" s="136">
        <v>2298.9001550891689</v>
      </c>
      <c r="S96" s="136">
        <v>0</v>
      </c>
      <c r="T96" s="136">
        <v>0</v>
      </c>
      <c r="U96" s="136">
        <v>0</v>
      </c>
      <c r="V96" s="136">
        <v>460.66666666666663</v>
      </c>
      <c r="W96" s="136">
        <v>222</v>
      </c>
      <c r="X96" s="137">
        <v>29.815668217558354</v>
      </c>
      <c r="Y96" s="137">
        <v>3011.3824899733936</v>
      </c>
      <c r="Z96" s="137">
        <v>29.815668217558354</v>
      </c>
      <c r="AA96" s="138">
        <v>2981.5668217558355</v>
      </c>
      <c r="AB96" s="139">
        <v>3409.316058427893</v>
      </c>
      <c r="AD96" s="142"/>
      <c r="AG96" s="142"/>
      <c r="AH96" s="142"/>
      <c r="AI96" s="142"/>
      <c r="AJ96" s="142"/>
      <c r="AK96" s="142"/>
      <c r="AL96" s="143"/>
    </row>
    <row r="97" spans="1:38" ht="12" customHeight="1" x14ac:dyDescent="0.2">
      <c r="A97" s="98"/>
      <c r="B97" s="10">
        <v>93</v>
      </c>
      <c r="C97" s="141" t="s">
        <v>2704</v>
      </c>
      <c r="D97" s="134" t="s">
        <v>8251</v>
      </c>
      <c r="E97" s="135" t="s">
        <v>9368</v>
      </c>
      <c r="F97" s="11"/>
      <c r="G97" s="140"/>
      <c r="H97" s="10"/>
      <c r="I97" s="10"/>
      <c r="J97" s="11"/>
      <c r="K97" s="10"/>
      <c r="L97" s="11" t="s">
        <v>8266</v>
      </c>
      <c r="M97" s="10">
        <v>3</v>
      </c>
      <c r="N97" s="11" t="s">
        <v>8269</v>
      </c>
      <c r="O97" s="10">
        <v>3</v>
      </c>
      <c r="P97" s="11" t="s">
        <v>8506</v>
      </c>
      <c r="Q97" s="135">
        <v>0.01</v>
      </c>
      <c r="R97" s="136">
        <v>3993.7739356831225</v>
      </c>
      <c r="S97" s="136">
        <v>0</v>
      </c>
      <c r="T97" s="136">
        <v>0</v>
      </c>
      <c r="U97" s="136">
        <v>0</v>
      </c>
      <c r="V97" s="136">
        <v>230.33333333333331</v>
      </c>
      <c r="W97" s="136">
        <v>111</v>
      </c>
      <c r="X97" s="137">
        <v>43.351072690164557</v>
      </c>
      <c r="Y97" s="137">
        <v>4378.4583417066206</v>
      </c>
      <c r="Z97" s="137">
        <v>43.351072690164557</v>
      </c>
      <c r="AA97" s="138">
        <v>4335.1072690164556</v>
      </c>
      <c r="AB97" s="139">
        <v>5626.5286848305796</v>
      </c>
      <c r="AD97" s="142"/>
      <c r="AG97" s="142"/>
      <c r="AH97" s="142"/>
      <c r="AI97" s="142"/>
      <c r="AJ97" s="142"/>
      <c r="AK97" s="142"/>
      <c r="AL97" s="143"/>
    </row>
    <row r="98" spans="1:38" ht="12" customHeight="1" x14ac:dyDescent="0.2">
      <c r="A98" s="98"/>
      <c r="B98" s="10">
        <v>94</v>
      </c>
      <c r="C98" s="141" t="s">
        <v>2703</v>
      </c>
      <c r="D98" s="134" t="s">
        <v>8248</v>
      </c>
      <c r="E98" s="135" t="s">
        <v>9366</v>
      </c>
      <c r="F98" s="11"/>
      <c r="G98" s="140"/>
      <c r="H98" s="10"/>
      <c r="I98" s="10"/>
      <c r="J98" s="11"/>
      <c r="K98" s="10"/>
      <c r="L98" s="11"/>
      <c r="M98" s="10"/>
      <c r="N98" s="11" t="s">
        <v>8269</v>
      </c>
      <c r="O98" s="10">
        <v>6</v>
      </c>
      <c r="P98" s="11" t="s">
        <v>8506</v>
      </c>
      <c r="Q98" s="135">
        <v>0.01</v>
      </c>
      <c r="R98" s="136">
        <v>2103.0266358513754</v>
      </c>
      <c r="S98" s="136">
        <v>0</v>
      </c>
      <c r="T98" s="136">
        <v>0</v>
      </c>
      <c r="U98" s="136">
        <v>0</v>
      </c>
      <c r="V98" s="136">
        <v>0</v>
      </c>
      <c r="W98" s="136">
        <v>222</v>
      </c>
      <c r="X98" s="137">
        <v>23.250266358513755</v>
      </c>
      <c r="Y98" s="137">
        <v>2348.2769022098892</v>
      </c>
      <c r="Z98" s="137">
        <v>23.250266358513755</v>
      </c>
      <c r="AA98" s="138">
        <v>2325.0266358513754</v>
      </c>
      <c r="AB98" s="139">
        <v>2959.7395734406382</v>
      </c>
      <c r="AD98" s="142"/>
      <c r="AG98" s="142"/>
      <c r="AH98" s="142"/>
      <c r="AI98" s="142"/>
      <c r="AJ98" s="142"/>
      <c r="AK98" s="142"/>
      <c r="AL98" s="143"/>
    </row>
    <row r="99" spans="1:38" ht="12" customHeight="1" x14ac:dyDescent="0.2">
      <c r="A99" s="98"/>
      <c r="B99" s="10">
        <v>95</v>
      </c>
      <c r="C99" s="141" t="s">
        <v>2705</v>
      </c>
      <c r="D99" s="134" t="s">
        <v>8251</v>
      </c>
      <c r="E99" s="135" t="s">
        <v>9369</v>
      </c>
      <c r="F99" s="11"/>
      <c r="G99" s="140"/>
      <c r="H99" s="10"/>
      <c r="I99" s="10"/>
      <c r="J99" s="11"/>
      <c r="K99" s="10"/>
      <c r="L99" s="11"/>
      <c r="M99" s="10"/>
      <c r="N99" s="11" t="s">
        <v>8269</v>
      </c>
      <c r="O99" s="10">
        <v>6</v>
      </c>
      <c r="P99" s="11" t="s">
        <v>8506</v>
      </c>
      <c r="Q99" s="135">
        <v>0.01</v>
      </c>
      <c r="R99" s="136">
        <v>7987.5478713662451</v>
      </c>
      <c r="S99" s="136">
        <v>0</v>
      </c>
      <c r="T99" s="136">
        <v>0</v>
      </c>
      <c r="U99" s="136">
        <v>0</v>
      </c>
      <c r="V99" s="136">
        <v>0</v>
      </c>
      <c r="W99" s="136">
        <v>222</v>
      </c>
      <c r="X99" s="137">
        <v>82.095478713662459</v>
      </c>
      <c r="Y99" s="137">
        <v>8291.6433500799067</v>
      </c>
      <c r="Z99" s="137">
        <v>82.095478713662459</v>
      </c>
      <c r="AA99" s="138">
        <v>8209.5478713662451</v>
      </c>
      <c r="AB99" s="139">
        <v>11073.559344661158</v>
      </c>
      <c r="AD99" s="142"/>
      <c r="AG99" s="142"/>
      <c r="AH99" s="142"/>
      <c r="AI99" s="142"/>
      <c r="AJ99" s="142"/>
      <c r="AK99" s="142"/>
      <c r="AL99" s="143"/>
    </row>
    <row r="100" spans="1:38" ht="12" customHeight="1" x14ac:dyDescent="0.2">
      <c r="A100" s="98"/>
      <c r="B100" s="10">
        <v>96</v>
      </c>
      <c r="C100" s="141" t="s">
        <v>2700</v>
      </c>
      <c r="D100" s="134" t="s">
        <v>8256</v>
      </c>
      <c r="E100" s="135" t="s">
        <v>9369</v>
      </c>
      <c r="F100" s="11"/>
      <c r="G100" s="140"/>
      <c r="H100" s="10"/>
      <c r="I100" s="10"/>
      <c r="J100" s="11"/>
      <c r="K100" s="10"/>
      <c r="L100" s="11"/>
      <c r="M100" s="10"/>
      <c r="N100" s="11" t="s">
        <v>8269</v>
      </c>
      <c r="O100" s="10">
        <v>6</v>
      </c>
      <c r="P100" s="11" t="s">
        <v>8506</v>
      </c>
      <c r="Q100" s="135">
        <v>0.01</v>
      </c>
      <c r="R100" s="136">
        <v>9937.0820966073316</v>
      </c>
      <c r="S100" s="136">
        <v>0</v>
      </c>
      <c r="T100" s="136">
        <v>0</v>
      </c>
      <c r="U100" s="136">
        <v>0</v>
      </c>
      <c r="V100" s="136">
        <v>0</v>
      </c>
      <c r="W100" s="136">
        <v>222</v>
      </c>
      <c r="X100" s="137">
        <v>101.59082096607332</v>
      </c>
      <c r="Y100" s="137">
        <v>10260.672917573405</v>
      </c>
      <c r="Z100" s="137">
        <v>101.59082096607332</v>
      </c>
      <c r="AA100" s="138">
        <v>10159.082096607332</v>
      </c>
      <c r="AB100" s="139">
        <v>13761.657272826451</v>
      </c>
      <c r="AD100" s="142"/>
      <c r="AG100" s="142"/>
      <c r="AH100" s="142"/>
      <c r="AI100" s="142"/>
      <c r="AJ100" s="142"/>
      <c r="AK100" s="142"/>
      <c r="AL100" s="143"/>
    </row>
    <row r="101" spans="1:38" ht="12" customHeight="1" x14ac:dyDescent="0.2">
      <c r="A101" s="98"/>
      <c r="B101" s="10">
        <v>97</v>
      </c>
      <c r="C101" s="141" t="s">
        <v>2701</v>
      </c>
      <c r="D101" s="134" t="s">
        <v>8257</v>
      </c>
      <c r="E101" s="135" t="s">
        <v>9369</v>
      </c>
      <c r="F101" s="11"/>
      <c r="G101" s="140"/>
      <c r="H101" s="10"/>
      <c r="I101" s="10"/>
      <c r="J101" s="11"/>
      <c r="K101" s="10"/>
      <c r="L101" s="11"/>
      <c r="M101" s="10"/>
      <c r="N101" s="11" t="s">
        <v>8269</v>
      </c>
      <c r="O101" s="10">
        <v>6</v>
      </c>
      <c r="P101" s="11" t="s">
        <v>8506</v>
      </c>
      <c r="Q101" s="135">
        <v>0.01</v>
      </c>
      <c r="R101" s="136">
        <v>8807.4236344354813</v>
      </c>
      <c r="S101" s="136">
        <v>0</v>
      </c>
      <c r="T101" s="136">
        <v>0</v>
      </c>
      <c r="U101" s="136">
        <v>0</v>
      </c>
      <c r="V101" s="136">
        <v>0</v>
      </c>
      <c r="W101" s="136">
        <v>222</v>
      </c>
      <c r="X101" s="137">
        <v>90.294236344354815</v>
      </c>
      <c r="Y101" s="137">
        <v>9119.7178707798357</v>
      </c>
      <c r="Z101" s="137">
        <v>90.294236344354815</v>
      </c>
      <c r="AA101" s="138">
        <v>9029.4236344354813</v>
      </c>
      <c r="AB101" s="139">
        <v>12204.037748951196</v>
      </c>
      <c r="AD101" s="142"/>
      <c r="AG101" s="142"/>
      <c r="AH101" s="142"/>
      <c r="AI101" s="142"/>
      <c r="AJ101" s="142"/>
      <c r="AK101" s="142"/>
      <c r="AL101" s="143"/>
    </row>
    <row r="102" spans="1:38" ht="12" customHeight="1" x14ac:dyDescent="0.2">
      <c r="A102" s="98"/>
      <c r="B102" s="10">
        <v>98</v>
      </c>
      <c r="C102" s="141" t="s">
        <v>2706</v>
      </c>
      <c r="D102" s="134" t="s">
        <v>8257</v>
      </c>
      <c r="E102" s="135" t="s">
        <v>9366</v>
      </c>
      <c r="F102" s="11"/>
      <c r="G102" s="140"/>
      <c r="H102" s="10"/>
      <c r="I102" s="10"/>
      <c r="J102" s="11"/>
      <c r="K102" s="10"/>
      <c r="L102" s="11"/>
      <c r="M102" s="10"/>
      <c r="N102" s="11"/>
      <c r="O102" s="10"/>
      <c r="P102" s="11" t="s">
        <v>8506</v>
      </c>
      <c r="Q102" s="135">
        <v>0.01</v>
      </c>
      <c r="R102" s="136">
        <v>2935.8078781451604</v>
      </c>
      <c r="S102" s="136">
        <v>0</v>
      </c>
      <c r="T102" s="136">
        <v>0</v>
      </c>
      <c r="U102" s="136">
        <v>0</v>
      </c>
      <c r="V102" s="136">
        <v>0</v>
      </c>
      <c r="W102" s="136">
        <v>0</v>
      </c>
      <c r="X102" s="137">
        <v>29.358078781451606</v>
      </c>
      <c r="Y102" s="137">
        <v>2965.1659569266121</v>
      </c>
      <c r="Z102" s="137">
        <v>29.358078781451606</v>
      </c>
      <c r="AA102" s="138">
        <v>2935.8078781451604</v>
      </c>
      <c r="AB102" s="139">
        <v>4048.0125829837316</v>
      </c>
      <c r="AD102" s="142"/>
      <c r="AG102" s="142"/>
      <c r="AH102" s="142"/>
      <c r="AI102" s="142"/>
      <c r="AJ102" s="142"/>
      <c r="AK102" s="142"/>
      <c r="AL102" s="143"/>
    </row>
    <row r="103" spans="1:38" ht="12" customHeight="1" x14ac:dyDescent="0.2">
      <c r="A103" s="98"/>
      <c r="B103" s="10">
        <v>99</v>
      </c>
      <c r="C103" s="141" t="s">
        <v>2707</v>
      </c>
      <c r="D103" s="134" t="s">
        <v>8256</v>
      </c>
      <c r="E103" s="135" t="s">
        <v>9366</v>
      </c>
      <c r="F103" s="11"/>
      <c r="G103" s="140"/>
      <c r="H103" s="10"/>
      <c r="I103" s="10"/>
      <c r="J103" s="11"/>
      <c r="K103" s="10"/>
      <c r="L103" s="11"/>
      <c r="M103" s="10"/>
      <c r="N103" s="11"/>
      <c r="O103" s="10"/>
      <c r="P103" s="11" t="s">
        <v>8506</v>
      </c>
      <c r="Q103" s="135">
        <v>0.01</v>
      </c>
      <c r="R103" s="136">
        <v>3312.3606988691104</v>
      </c>
      <c r="S103" s="136">
        <v>0</v>
      </c>
      <c r="T103" s="136">
        <v>0</v>
      </c>
      <c r="U103" s="136">
        <v>0</v>
      </c>
      <c r="V103" s="136">
        <v>0</v>
      </c>
      <c r="W103" s="136">
        <v>0</v>
      </c>
      <c r="X103" s="137">
        <v>33.123606988691101</v>
      </c>
      <c r="Y103" s="137">
        <v>3345.4843058578012</v>
      </c>
      <c r="Z103" s="137">
        <v>33.123606988691101</v>
      </c>
      <c r="AA103" s="138">
        <v>3312.3606988691104</v>
      </c>
      <c r="AB103" s="139">
        <v>4567.2190909421506</v>
      </c>
      <c r="AD103" s="142"/>
      <c r="AG103" s="142"/>
      <c r="AH103" s="142"/>
      <c r="AI103" s="142"/>
      <c r="AJ103" s="142"/>
      <c r="AK103" s="142"/>
      <c r="AL103" s="143"/>
    </row>
    <row r="104" spans="1:38" ht="12" customHeight="1" x14ac:dyDescent="0.2">
      <c r="A104" s="98"/>
      <c r="B104" s="10">
        <v>100</v>
      </c>
      <c r="C104" s="141" t="s">
        <v>2708</v>
      </c>
      <c r="D104" s="134" t="s">
        <v>8251</v>
      </c>
      <c r="E104" s="135" t="s">
        <v>9366</v>
      </c>
      <c r="F104" s="11"/>
      <c r="G104" s="140"/>
      <c r="H104" s="10"/>
      <c r="I104" s="10"/>
      <c r="J104" s="11"/>
      <c r="K104" s="10"/>
      <c r="L104" s="11"/>
      <c r="M104" s="10"/>
      <c r="N104" s="11"/>
      <c r="O104" s="10"/>
      <c r="P104" s="11" t="s">
        <v>8506</v>
      </c>
      <c r="Q104" s="135">
        <v>0.01</v>
      </c>
      <c r="R104" s="136">
        <v>2662.5159571220815</v>
      </c>
      <c r="S104" s="136">
        <v>0</v>
      </c>
      <c r="T104" s="136">
        <v>0</v>
      </c>
      <c r="U104" s="136">
        <v>0</v>
      </c>
      <c r="V104" s="136">
        <v>0</v>
      </c>
      <c r="W104" s="136">
        <v>0</v>
      </c>
      <c r="X104" s="137">
        <v>26.625159571220816</v>
      </c>
      <c r="Y104" s="137">
        <v>2689.1411166933021</v>
      </c>
      <c r="Z104" s="137">
        <v>26.625159571220816</v>
      </c>
      <c r="AA104" s="138">
        <v>2662.5159571220815</v>
      </c>
      <c r="AB104" s="139">
        <v>3671.186448220386</v>
      </c>
      <c r="AD104" s="142"/>
      <c r="AG104" s="142"/>
      <c r="AH104" s="142"/>
      <c r="AI104" s="142"/>
      <c r="AJ104" s="142"/>
      <c r="AK104" s="142"/>
      <c r="AL104" s="143"/>
    </row>
    <row r="105" spans="1:38" ht="12" customHeight="1" x14ac:dyDescent="0.2">
      <c r="A105" s="98"/>
      <c r="B105" s="10">
        <v>101</v>
      </c>
      <c r="C105" s="141" t="s">
        <v>2709</v>
      </c>
      <c r="D105" s="134" t="s">
        <v>8252</v>
      </c>
      <c r="E105" s="135" t="s">
        <v>9368</v>
      </c>
      <c r="F105" s="11"/>
      <c r="G105" s="140"/>
      <c r="H105" s="10"/>
      <c r="I105" s="10"/>
      <c r="J105" s="11"/>
      <c r="K105" s="10"/>
      <c r="L105" s="11"/>
      <c r="M105" s="10"/>
      <c r="N105" s="11" t="s">
        <v>8269</v>
      </c>
      <c r="O105" s="10">
        <v>3</v>
      </c>
      <c r="P105" s="11" t="s">
        <v>8506</v>
      </c>
      <c r="Q105" s="135">
        <v>0.01</v>
      </c>
      <c r="R105" s="136">
        <v>3448.3502326337534</v>
      </c>
      <c r="S105" s="136">
        <v>0</v>
      </c>
      <c r="T105" s="136">
        <v>0</v>
      </c>
      <c r="U105" s="136">
        <v>0</v>
      </c>
      <c r="V105" s="136">
        <v>0</v>
      </c>
      <c r="W105" s="136">
        <v>111</v>
      </c>
      <c r="X105" s="137">
        <v>35.593502326337536</v>
      </c>
      <c r="Y105" s="137">
        <v>3594.9437349600908</v>
      </c>
      <c r="Z105" s="137">
        <v>35.593502326337536</v>
      </c>
      <c r="AA105" s="138">
        <v>3559.3502326337534</v>
      </c>
      <c r="AB105" s="139">
        <v>4784.7270501418398</v>
      </c>
      <c r="AD105" s="142"/>
      <c r="AG105" s="142"/>
      <c r="AH105" s="142"/>
      <c r="AI105" s="142"/>
      <c r="AJ105" s="142"/>
      <c r="AK105" s="142"/>
      <c r="AL105" s="143"/>
    </row>
    <row r="106" spans="1:38" ht="12" customHeight="1" x14ac:dyDescent="0.2">
      <c r="A106" s="98"/>
      <c r="B106" s="10">
        <v>102</v>
      </c>
      <c r="C106" s="141" t="s">
        <v>2704</v>
      </c>
      <c r="D106" s="134" t="s">
        <v>8251</v>
      </c>
      <c r="E106" s="135" t="s">
        <v>9368</v>
      </c>
      <c r="F106" s="11"/>
      <c r="G106" s="140"/>
      <c r="H106" s="10"/>
      <c r="I106" s="10"/>
      <c r="J106" s="11"/>
      <c r="K106" s="10"/>
      <c r="L106" s="11"/>
      <c r="M106" s="10"/>
      <c r="N106" s="11" t="s">
        <v>8269</v>
      </c>
      <c r="O106" s="10">
        <v>3</v>
      </c>
      <c r="P106" s="11" t="s">
        <v>8506</v>
      </c>
      <c r="Q106" s="135">
        <v>0.01</v>
      </c>
      <c r="R106" s="136">
        <v>3993.7739356831225</v>
      </c>
      <c r="S106" s="136">
        <v>0</v>
      </c>
      <c r="T106" s="136">
        <v>0</v>
      </c>
      <c r="U106" s="136">
        <v>0</v>
      </c>
      <c r="V106" s="136">
        <v>0</v>
      </c>
      <c r="W106" s="136">
        <v>111</v>
      </c>
      <c r="X106" s="137">
        <v>41.047739356831229</v>
      </c>
      <c r="Y106" s="137">
        <v>4145.8216750399533</v>
      </c>
      <c r="Z106" s="137">
        <v>41.047739356831229</v>
      </c>
      <c r="AA106" s="138">
        <v>4104.7739356831225</v>
      </c>
      <c r="AB106" s="139">
        <v>5536.7796723305792</v>
      </c>
      <c r="AD106" s="142"/>
      <c r="AG106" s="142"/>
      <c r="AH106" s="142"/>
      <c r="AI106" s="142"/>
      <c r="AJ106" s="142"/>
      <c r="AK106" s="142"/>
      <c r="AL106" s="143"/>
    </row>
    <row r="107" spans="1:38" ht="12" customHeight="1" x14ac:dyDescent="0.2">
      <c r="A107" s="98"/>
      <c r="B107" s="10">
        <v>103</v>
      </c>
      <c r="C107" s="141" t="s">
        <v>2710</v>
      </c>
      <c r="D107" s="134" t="s">
        <v>8245</v>
      </c>
      <c r="E107" s="135" t="s">
        <v>9366</v>
      </c>
      <c r="F107" s="11"/>
      <c r="G107" s="140"/>
      <c r="H107" s="10"/>
      <c r="I107" s="10"/>
      <c r="J107" s="11"/>
      <c r="K107" s="10"/>
      <c r="L107" s="11"/>
      <c r="M107" s="10"/>
      <c r="N107" s="11"/>
      <c r="O107" s="10"/>
      <c r="P107" s="11" t="s">
        <v>8506</v>
      </c>
      <c r="Q107" s="135">
        <v>0.01</v>
      </c>
      <c r="R107" s="136">
        <v>2197.4633701131061</v>
      </c>
      <c r="S107" s="136">
        <v>0</v>
      </c>
      <c r="T107" s="136">
        <v>0</v>
      </c>
      <c r="U107" s="136">
        <v>0</v>
      </c>
      <c r="V107" s="136">
        <v>0</v>
      </c>
      <c r="W107" s="136">
        <v>0</v>
      </c>
      <c r="X107" s="137">
        <v>21.974633701131062</v>
      </c>
      <c r="Y107" s="137">
        <v>2219.4380038142372</v>
      </c>
      <c r="Z107" s="137">
        <v>21.974633701131062</v>
      </c>
      <c r="AA107" s="138">
        <v>2197.4633701131061</v>
      </c>
      <c r="AB107" s="139">
        <v>3029.9528245982387</v>
      </c>
      <c r="AD107" s="142"/>
      <c r="AG107" s="142"/>
      <c r="AH107" s="142"/>
      <c r="AI107" s="142"/>
      <c r="AJ107" s="142"/>
      <c r="AK107" s="142"/>
      <c r="AL107" s="143"/>
    </row>
    <row r="108" spans="1:38" ht="12" customHeight="1" x14ac:dyDescent="0.2">
      <c r="A108" s="98"/>
      <c r="B108" s="10">
        <v>104</v>
      </c>
      <c r="C108" s="141" t="s">
        <v>2711</v>
      </c>
      <c r="D108" s="134" t="s">
        <v>8246</v>
      </c>
      <c r="E108" s="135" t="s">
        <v>9366</v>
      </c>
      <c r="F108" s="11"/>
      <c r="G108" s="140"/>
      <c r="H108" s="10"/>
      <c r="I108" s="10"/>
      <c r="J108" s="11"/>
      <c r="K108" s="10"/>
      <c r="L108" s="11"/>
      <c r="M108" s="10"/>
      <c r="N108" s="11"/>
      <c r="O108" s="10"/>
      <c r="P108" s="11" t="s">
        <v>8506</v>
      </c>
      <c r="Q108" s="135">
        <v>0.01</v>
      </c>
      <c r="R108" s="136">
        <v>1916.0211113838959</v>
      </c>
      <c r="S108" s="136">
        <v>0</v>
      </c>
      <c r="T108" s="136">
        <v>0</v>
      </c>
      <c r="U108" s="136">
        <v>0</v>
      </c>
      <c r="V108" s="136">
        <v>0</v>
      </c>
      <c r="W108" s="136">
        <v>0</v>
      </c>
      <c r="X108" s="137">
        <v>19.160211113838958</v>
      </c>
      <c r="Y108" s="137">
        <v>1935.181322497735</v>
      </c>
      <c r="Z108" s="137">
        <v>19.160211113838958</v>
      </c>
      <c r="AA108" s="138">
        <v>1916.0211113838959</v>
      </c>
      <c r="AB108" s="139">
        <v>2641.8886691743478</v>
      </c>
      <c r="AD108" s="142"/>
      <c r="AG108" s="142"/>
      <c r="AH108" s="142"/>
      <c r="AI108" s="142"/>
      <c r="AJ108" s="142"/>
      <c r="AK108" s="142"/>
      <c r="AL108" s="143"/>
    </row>
    <row r="109" spans="1:38" ht="12" customHeight="1" x14ac:dyDescent="0.2">
      <c r="A109" s="98"/>
      <c r="B109" s="10">
        <v>105</v>
      </c>
      <c r="C109" s="141" t="s">
        <v>2712</v>
      </c>
      <c r="D109" s="134" t="s">
        <v>8244</v>
      </c>
      <c r="E109" s="135" t="s">
        <v>9366</v>
      </c>
      <c r="F109" s="11"/>
      <c r="G109" s="140"/>
      <c r="H109" s="10"/>
      <c r="I109" s="10"/>
      <c r="J109" s="11"/>
      <c r="K109" s="10"/>
      <c r="L109" s="11"/>
      <c r="M109" s="10"/>
      <c r="N109" s="11"/>
      <c r="O109" s="10"/>
      <c r="P109" s="11" t="s">
        <v>8506</v>
      </c>
      <c r="Q109" s="135">
        <v>0.01</v>
      </c>
      <c r="R109" s="136">
        <v>2530.7072230364274</v>
      </c>
      <c r="S109" s="136">
        <v>0</v>
      </c>
      <c r="T109" s="136">
        <v>0</v>
      </c>
      <c r="U109" s="136">
        <v>0</v>
      </c>
      <c r="V109" s="136">
        <v>0</v>
      </c>
      <c r="W109" s="136">
        <v>0</v>
      </c>
      <c r="X109" s="137">
        <v>25.307072230364273</v>
      </c>
      <c r="Y109" s="137">
        <v>2556.0142952667916</v>
      </c>
      <c r="Z109" s="137">
        <v>25.307072230364273</v>
      </c>
      <c r="AA109" s="138">
        <v>2530.7072230364274</v>
      </c>
      <c r="AB109" s="139">
        <v>3489.4431474758599</v>
      </c>
      <c r="AD109" s="142"/>
      <c r="AG109" s="142"/>
      <c r="AH109" s="142"/>
      <c r="AI109" s="142"/>
      <c r="AJ109" s="142"/>
      <c r="AK109" s="142"/>
      <c r="AL109" s="143"/>
    </row>
    <row r="110" spans="1:38" ht="12" customHeight="1" x14ac:dyDescent="0.2">
      <c r="A110" s="98"/>
      <c r="B110" s="10">
        <v>106</v>
      </c>
      <c r="C110" s="141" t="s">
        <v>2713</v>
      </c>
      <c r="D110" s="134" t="s">
        <v>8247</v>
      </c>
      <c r="E110" s="135" t="s">
        <v>9366</v>
      </c>
      <c r="F110" s="11"/>
      <c r="G110" s="140"/>
      <c r="H110" s="10"/>
      <c r="I110" s="10"/>
      <c r="J110" s="11"/>
      <c r="K110" s="10"/>
      <c r="L110" s="11"/>
      <c r="M110" s="10"/>
      <c r="N110" s="11"/>
      <c r="O110" s="10"/>
      <c r="P110" s="11" t="s">
        <v>8506</v>
      </c>
      <c r="Q110" s="135">
        <v>0.01</v>
      </c>
      <c r="R110" s="136">
        <v>1640.1954770575644</v>
      </c>
      <c r="S110" s="136">
        <v>0</v>
      </c>
      <c r="T110" s="136">
        <v>0</v>
      </c>
      <c r="U110" s="136">
        <v>0</v>
      </c>
      <c r="V110" s="136">
        <v>0</v>
      </c>
      <c r="W110" s="136">
        <v>0</v>
      </c>
      <c r="X110" s="137">
        <v>16.401954770575646</v>
      </c>
      <c r="Y110" s="137">
        <v>1656.5974318281401</v>
      </c>
      <c r="Z110" s="137">
        <v>16.401954770575646</v>
      </c>
      <c r="AA110" s="138">
        <v>1640.1954770575644</v>
      </c>
      <c r="AB110" s="139">
        <v>2261.5689463565554</v>
      </c>
      <c r="AD110" s="142"/>
      <c r="AG110" s="142"/>
      <c r="AH110" s="142"/>
      <c r="AI110" s="142"/>
      <c r="AJ110" s="142"/>
      <c r="AK110" s="142"/>
      <c r="AL110" s="143"/>
    </row>
    <row r="111" spans="1:38" ht="12" customHeight="1" x14ac:dyDescent="0.2">
      <c r="A111" s="98"/>
      <c r="B111" s="10">
        <v>107</v>
      </c>
      <c r="C111" s="141" t="s">
        <v>2714</v>
      </c>
      <c r="D111" s="134" t="s">
        <v>8243</v>
      </c>
      <c r="E111" s="135" t="s">
        <v>9366</v>
      </c>
      <c r="F111" s="11"/>
      <c r="G111" s="140"/>
      <c r="H111" s="10"/>
      <c r="I111" s="10"/>
      <c r="J111" s="11"/>
      <c r="K111" s="10"/>
      <c r="L111" s="11"/>
      <c r="M111" s="10"/>
      <c r="N111" s="11"/>
      <c r="O111" s="10"/>
      <c r="P111" s="11" t="s">
        <v>8506</v>
      </c>
      <c r="Q111" s="135">
        <v>0.01</v>
      </c>
      <c r="R111" s="136">
        <v>1470.9195122661908</v>
      </c>
      <c r="S111" s="136">
        <v>0</v>
      </c>
      <c r="T111" s="136">
        <v>0</v>
      </c>
      <c r="U111" s="136">
        <v>0</v>
      </c>
      <c r="V111" s="136">
        <v>0</v>
      </c>
      <c r="W111" s="136">
        <v>0</v>
      </c>
      <c r="X111" s="137">
        <v>14.709195122661908</v>
      </c>
      <c r="Y111" s="137">
        <v>1485.6287073888527</v>
      </c>
      <c r="Z111" s="137">
        <v>14.709195122661908</v>
      </c>
      <c r="AA111" s="138">
        <v>1470.9195122661908</v>
      </c>
      <c r="AB111" s="139">
        <v>2028.1642877706809</v>
      </c>
      <c r="AD111" s="142"/>
      <c r="AG111" s="142"/>
      <c r="AH111" s="142"/>
      <c r="AI111" s="142"/>
      <c r="AJ111" s="142"/>
      <c r="AK111" s="142"/>
      <c r="AL111" s="143"/>
    </row>
    <row r="112" spans="1:38" ht="12" customHeight="1" x14ac:dyDescent="0.2">
      <c r="A112" s="98"/>
      <c r="B112" s="10">
        <v>108</v>
      </c>
      <c r="C112" s="141" t="s">
        <v>2715</v>
      </c>
      <c r="D112" s="134" t="s">
        <v>8252</v>
      </c>
      <c r="E112" s="135" t="s">
        <v>9367</v>
      </c>
      <c r="F112" s="11"/>
      <c r="G112" s="140"/>
      <c r="H112" s="10"/>
      <c r="I112" s="10"/>
      <c r="J112" s="11"/>
      <c r="K112" s="10"/>
      <c r="L112" s="11"/>
      <c r="M112" s="10"/>
      <c r="N112" s="11"/>
      <c r="O112" s="10"/>
      <c r="P112" s="11" t="s">
        <v>8506</v>
      </c>
      <c r="Q112" s="135">
        <v>0.01</v>
      </c>
      <c r="R112" s="136">
        <v>1149.4500775445845</v>
      </c>
      <c r="S112" s="136">
        <v>0</v>
      </c>
      <c r="T112" s="136">
        <v>0</v>
      </c>
      <c r="U112" s="136">
        <v>0</v>
      </c>
      <c r="V112" s="136">
        <v>0</v>
      </c>
      <c r="W112" s="136">
        <v>0</v>
      </c>
      <c r="X112" s="137">
        <v>11.494500775445845</v>
      </c>
      <c r="Y112" s="137">
        <v>1160.9445783200304</v>
      </c>
      <c r="Z112" s="137">
        <v>11.494500775445845</v>
      </c>
      <c r="AA112" s="138">
        <v>1149.4500775445845</v>
      </c>
      <c r="AB112" s="139">
        <v>1584.9090167139466</v>
      </c>
      <c r="AD112" s="142"/>
      <c r="AG112" s="142"/>
      <c r="AH112" s="142"/>
      <c r="AI112" s="142"/>
      <c r="AJ112" s="142"/>
      <c r="AK112" s="142"/>
      <c r="AL112" s="143"/>
    </row>
    <row r="113" spans="1:38" ht="12" customHeight="1" x14ac:dyDescent="0.2">
      <c r="A113" s="98"/>
      <c r="B113" s="10">
        <v>109</v>
      </c>
      <c r="C113" s="141" t="s">
        <v>2716</v>
      </c>
      <c r="D113" s="134" t="s">
        <v>8250</v>
      </c>
      <c r="E113" s="135" t="s">
        <v>9367</v>
      </c>
      <c r="F113" s="11"/>
      <c r="G113" s="140"/>
      <c r="H113" s="10"/>
      <c r="I113" s="10"/>
      <c r="J113" s="11"/>
      <c r="K113" s="10"/>
      <c r="L113" s="11"/>
      <c r="M113" s="10"/>
      <c r="N113" s="11"/>
      <c r="O113" s="10"/>
      <c r="P113" s="11" t="s">
        <v>8506</v>
      </c>
      <c r="Q113" s="135">
        <v>0.01</v>
      </c>
      <c r="R113" s="136">
        <v>1526.8837056126272</v>
      </c>
      <c r="S113" s="136">
        <v>0</v>
      </c>
      <c r="T113" s="136">
        <v>0</v>
      </c>
      <c r="U113" s="136">
        <v>0</v>
      </c>
      <c r="V113" s="136">
        <v>0</v>
      </c>
      <c r="W113" s="136">
        <v>0</v>
      </c>
      <c r="X113" s="137">
        <v>15.268837056126273</v>
      </c>
      <c r="Y113" s="137">
        <v>1542.1525426687535</v>
      </c>
      <c r="Z113" s="137">
        <v>15.268837056126273</v>
      </c>
      <c r="AA113" s="138">
        <v>1526.8837056126272</v>
      </c>
      <c r="AB113" s="139">
        <v>2105.3300180452516</v>
      </c>
      <c r="AD113" s="142"/>
      <c r="AG113" s="142"/>
      <c r="AH113" s="142"/>
      <c r="AI113" s="142"/>
      <c r="AJ113" s="142"/>
      <c r="AK113" s="142"/>
      <c r="AL113" s="143"/>
    </row>
    <row r="114" spans="1:38" ht="12" customHeight="1" x14ac:dyDescent="0.2">
      <c r="A114" s="98"/>
      <c r="B114" s="10">
        <v>110</v>
      </c>
      <c r="C114" s="141" t="s">
        <v>2717</v>
      </c>
      <c r="D114" s="134" t="s">
        <v>8253</v>
      </c>
      <c r="E114" s="135" t="s">
        <v>9367</v>
      </c>
      <c r="F114" s="11"/>
      <c r="G114" s="140"/>
      <c r="H114" s="10"/>
      <c r="I114" s="10"/>
      <c r="J114" s="11"/>
      <c r="K114" s="10"/>
      <c r="L114" s="11"/>
      <c r="M114" s="10"/>
      <c r="N114" s="11"/>
      <c r="O114" s="10"/>
      <c r="P114" s="11" t="s">
        <v>8506</v>
      </c>
      <c r="Q114" s="135">
        <v>0.01</v>
      </c>
      <c r="R114" s="136">
        <v>1001.481657581322</v>
      </c>
      <c r="S114" s="136">
        <v>0</v>
      </c>
      <c r="T114" s="136">
        <v>0</v>
      </c>
      <c r="U114" s="136">
        <v>0</v>
      </c>
      <c r="V114" s="136">
        <v>0</v>
      </c>
      <c r="W114" s="136">
        <v>0</v>
      </c>
      <c r="X114" s="137">
        <v>10.014816575813221</v>
      </c>
      <c r="Y114" s="137">
        <v>1011.4964741571353</v>
      </c>
      <c r="Z114" s="137">
        <v>10.014816575813221</v>
      </c>
      <c r="AA114" s="138">
        <v>1001.481657581322</v>
      </c>
      <c r="AB114" s="139">
        <v>1380.8840768142891</v>
      </c>
      <c r="AD114" s="142"/>
      <c r="AG114" s="142"/>
      <c r="AH114" s="142"/>
      <c r="AI114" s="142"/>
      <c r="AJ114" s="142"/>
      <c r="AK114" s="142"/>
      <c r="AL114" s="143"/>
    </row>
    <row r="115" spans="1:38" ht="12" customHeight="1" x14ac:dyDescent="0.2">
      <c r="A115" s="98"/>
      <c r="B115" s="10">
        <v>111</v>
      </c>
      <c r="C115" s="141" t="s">
        <v>2718</v>
      </c>
      <c r="D115" s="134" t="s">
        <v>8251</v>
      </c>
      <c r="E115" s="135" t="s">
        <v>9367</v>
      </c>
      <c r="F115" s="11"/>
      <c r="G115" s="140"/>
      <c r="H115" s="10"/>
      <c r="I115" s="10"/>
      <c r="J115" s="11"/>
      <c r="K115" s="10"/>
      <c r="L115" s="11"/>
      <c r="M115" s="10"/>
      <c r="N115" s="11"/>
      <c r="O115" s="10"/>
      <c r="P115" s="11" t="s">
        <v>8506</v>
      </c>
      <c r="Q115" s="135">
        <v>0.01</v>
      </c>
      <c r="R115" s="136">
        <v>1331.2579785610408</v>
      </c>
      <c r="S115" s="136">
        <v>0</v>
      </c>
      <c r="T115" s="136">
        <v>0</v>
      </c>
      <c r="U115" s="136">
        <v>0</v>
      </c>
      <c r="V115" s="136">
        <v>0</v>
      </c>
      <c r="W115" s="136">
        <v>0</v>
      </c>
      <c r="X115" s="137">
        <v>13.312579785610408</v>
      </c>
      <c r="Y115" s="137">
        <v>1344.5705583466511</v>
      </c>
      <c r="Z115" s="137">
        <v>13.312579785610408</v>
      </c>
      <c r="AA115" s="138">
        <v>1331.2579785610408</v>
      </c>
      <c r="AB115" s="139">
        <v>1835.593224110193</v>
      </c>
      <c r="AD115" s="142"/>
      <c r="AG115" s="142"/>
      <c r="AH115" s="142"/>
      <c r="AI115" s="142"/>
      <c r="AJ115" s="142"/>
      <c r="AK115" s="142"/>
      <c r="AL115" s="143"/>
    </row>
    <row r="116" spans="1:38" ht="12" customHeight="1" x14ac:dyDescent="0.2">
      <c r="A116" s="98"/>
      <c r="B116" s="10">
        <v>112</v>
      </c>
      <c r="C116" s="141" t="s">
        <v>2719</v>
      </c>
      <c r="D116" s="134" t="s">
        <v>8245</v>
      </c>
      <c r="E116" s="135" t="s">
        <v>9367</v>
      </c>
      <c r="F116" s="11"/>
      <c r="G116" s="140"/>
      <c r="H116" s="10"/>
      <c r="I116" s="10"/>
      <c r="J116" s="11"/>
      <c r="K116" s="10"/>
      <c r="L116" s="11"/>
      <c r="M116" s="10"/>
      <c r="N116" s="11"/>
      <c r="O116" s="10"/>
      <c r="P116" s="11" t="s">
        <v>8506</v>
      </c>
      <c r="Q116" s="135">
        <v>0.01</v>
      </c>
      <c r="R116" s="136">
        <v>1098.731685056553</v>
      </c>
      <c r="S116" s="136">
        <v>0</v>
      </c>
      <c r="T116" s="136">
        <v>0</v>
      </c>
      <c r="U116" s="136">
        <v>0</v>
      </c>
      <c r="V116" s="136">
        <v>0</v>
      </c>
      <c r="W116" s="136">
        <v>0</v>
      </c>
      <c r="X116" s="137">
        <v>10.987316850565531</v>
      </c>
      <c r="Y116" s="137">
        <v>1109.7190019071186</v>
      </c>
      <c r="Z116" s="137">
        <v>10.987316850565531</v>
      </c>
      <c r="AA116" s="138">
        <v>1098.731685056553</v>
      </c>
      <c r="AB116" s="139">
        <v>1514.9764122991194</v>
      </c>
      <c r="AD116" s="142"/>
      <c r="AG116" s="142"/>
      <c r="AH116" s="142"/>
      <c r="AI116" s="142"/>
      <c r="AJ116" s="142"/>
      <c r="AK116" s="142"/>
      <c r="AL116" s="143"/>
    </row>
    <row r="117" spans="1:38" ht="12" customHeight="1" x14ac:dyDescent="0.2">
      <c r="A117" s="98"/>
      <c r="B117" s="10">
        <v>113</v>
      </c>
      <c r="C117" s="141" t="s">
        <v>2720</v>
      </c>
      <c r="D117" s="134" t="s">
        <v>8244</v>
      </c>
      <c r="E117" s="135" t="s">
        <v>9367</v>
      </c>
      <c r="F117" s="11"/>
      <c r="G117" s="140"/>
      <c r="H117" s="10"/>
      <c r="I117" s="10"/>
      <c r="J117" s="11"/>
      <c r="K117" s="10"/>
      <c r="L117" s="11"/>
      <c r="M117" s="10"/>
      <c r="N117" s="11"/>
      <c r="O117" s="10"/>
      <c r="P117" s="11" t="s">
        <v>8506</v>
      </c>
      <c r="Q117" s="135">
        <v>0.01</v>
      </c>
      <c r="R117" s="136">
        <v>1265.3536115182137</v>
      </c>
      <c r="S117" s="136">
        <v>0</v>
      </c>
      <c r="T117" s="136">
        <v>0</v>
      </c>
      <c r="U117" s="136">
        <v>0</v>
      </c>
      <c r="V117" s="136">
        <v>0</v>
      </c>
      <c r="W117" s="136">
        <v>0</v>
      </c>
      <c r="X117" s="137">
        <v>12.653536115182137</v>
      </c>
      <c r="Y117" s="137">
        <v>1278.0071476333958</v>
      </c>
      <c r="Z117" s="137">
        <v>12.653536115182137</v>
      </c>
      <c r="AA117" s="138">
        <v>1265.3536115182137</v>
      </c>
      <c r="AB117" s="139">
        <v>1744.7215737379299</v>
      </c>
      <c r="AD117" s="142"/>
      <c r="AG117" s="142"/>
      <c r="AH117" s="142"/>
      <c r="AI117" s="142"/>
      <c r="AJ117" s="142"/>
      <c r="AK117" s="142"/>
      <c r="AL117" s="143"/>
    </row>
    <row r="118" spans="1:38" ht="12" customHeight="1" x14ac:dyDescent="0.2">
      <c r="A118" s="98"/>
      <c r="B118" s="10">
        <v>114</v>
      </c>
      <c r="C118" s="141" t="s">
        <v>2721</v>
      </c>
      <c r="D118" s="134" t="s">
        <v>8249</v>
      </c>
      <c r="E118" s="135" t="s">
        <v>9367</v>
      </c>
      <c r="F118" s="11"/>
      <c r="G118" s="140"/>
      <c r="H118" s="10"/>
      <c r="I118" s="10"/>
      <c r="J118" s="11"/>
      <c r="K118" s="10"/>
      <c r="L118" s="11"/>
      <c r="M118" s="10"/>
      <c r="N118" s="11"/>
      <c r="O118" s="10"/>
      <c r="P118" s="11" t="s">
        <v>8506</v>
      </c>
      <c r="Q118" s="135">
        <v>0.01</v>
      </c>
      <c r="R118" s="136">
        <v>910.38666176300706</v>
      </c>
      <c r="S118" s="136">
        <v>0</v>
      </c>
      <c r="T118" s="136">
        <v>0</v>
      </c>
      <c r="U118" s="136">
        <v>0</v>
      </c>
      <c r="V118" s="136">
        <v>0</v>
      </c>
      <c r="W118" s="136">
        <v>0</v>
      </c>
      <c r="X118" s="137">
        <v>9.1038666176300715</v>
      </c>
      <c r="Y118" s="137">
        <v>919.4905283806371</v>
      </c>
      <c r="Z118" s="137">
        <v>9.1038666176300715</v>
      </c>
      <c r="AA118" s="138">
        <v>910.38666176300706</v>
      </c>
      <c r="AB118" s="139">
        <v>1255.2785519894262</v>
      </c>
      <c r="AD118" s="142"/>
      <c r="AG118" s="142"/>
      <c r="AH118" s="142"/>
      <c r="AI118" s="142"/>
      <c r="AJ118" s="142"/>
      <c r="AK118" s="142"/>
      <c r="AL118" s="143"/>
    </row>
    <row r="119" spans="1:38" ht="12" customHeight="1" x14ac:dyDescent="0.2">
      <c r="A119" s="98"/>
      <c r="B119" s="10">
        <v>115</v>
      </c>
      <c r="C119" s="141" t="s">
        <v>2722</v>
      </c>
      <c r="D119" s="134" t="s">
        <v>8247</v>
      </c>
      <c r="E119" s="135" t="s">
        <v>9367</v>
      </c>
      <c r="F119" s="11"/>
      <c r="G119" s="140"/>
      <c r="H119" s="10"/>
      <c r="I119" s="10"/>
      <c r="J119" s="11"/>
      <c r="K119" s="10"/>
      <c r="L119" s="11"/>
      <c r="M119" s="10"/>
      <c r="N119" s="11"/>
      <c r="O119" s="10"/>
      <c r="P119" s="11" t="s">
        <v>8506</v>
      </c>
      <c r="Q119" s="135">
        <v>0.01</v>
      </c>
      <c r="R119" s="136">
        <v>820.0977385287822</v>
      </c>
      <c r="S119" s="136">
        <v>0</v>
      </c>
      <c r="T119" s="136">
        <v>0</v>
      </c>
      <c r="U119" s="136">
        <v>0</v>
      </c>
      <c r="V119" s="136">
        <v>0</v>
      </c>
      <c r="W119" s="136">
        <v>0</v>
      </c>
      <c r="X119" s="137">
        <v>8.2009773852878229</v>
      </c>
      <c r="Y119" s="137">
        <v>828.29871591407004</v>
      </c>
      <c r="Z119" s="137">
        <v>8.2009773852878229</v>
      </c>
      <c r="AA119" s="138">
        <v>820.0977385287822</v>
      </c>
      <c r="AB119" s="139">
        <v>1130.7844731782777</v>
      </c>
      <c r="AD119" s="142"/>
      <c r="AG119" s="142"/>
      <c r="AH119" s="142"/>
      <c r="AI119" s="142"/>
      <c r="AJ119" s="142"/>
      <c r="AK119" s="142"/>
      <c r="AL119" s="143"/>
    </row>
    <row r="120" spans="1:38" ht="12" customHeight="1" x14ac:dyDescent="0.2">
      <c r="A120" s="98"/>
      <c r="B120" s="10">
        <v>116</v>
      </c>
      <c r="C120" s="141" t="s">
        <v>2723</v>
      </c>
      <c r="D120" s="134" t="s">
        <v>8245</v>
      </c>
      <c r="E120" s="135" t="s">
        <v>9366</v>
      </c>
      <c r="F120" s="11" t="s">
        <v>8265</v>
      </c>
      <c r="G120" s="140">
        <v>2</v>
      </c>
      <c r="H120" s="10"/>
      <c r="I120" s="10"/>
      <c r="J120" s="11" t="s">
        <v>8268</v>
      </c>
      <c r="K120" s="10">
        <v>1</v>
      </c>
      <c r="L120" s="11"/>
      <c r="M120" s="10"/>
      <c r="N120" s="11"/>
      <c r="O120" s="10"/>
      <c r="P120" s="11" t="s">
        <v>8506</v>
      </c>
      <c r="Q120" s="135">
        <v>0.01</v>
      </c>
      <c r="R120" s="136">
        <v>2197.4633701131061</v>
      </c>
      <c r="S120" s="136">
        <v>680.5</v>
      </c>
      <c r="T120" s="136">
        <v>0</v>
      </c>
      <c r="U120" s="136">
        <v>285.57727272727271</v>
      </c>
      <c r="V120" s="136">
        <v>0</v>
      </c>
      <c r="W120" s="136">
        <v>0</v>
      </c>
      <c r="X120" s="137">
        <v>31.63540642840379</v>
      </c>
      <c r="Y120" s="137">
        <v>3195.1760492687827</v>
      </c>
      <c r="Z120" s="137">
        <v>31.63540642840379</v>
      </c>
      <c r="AA120" s="138">
        <v>3163.540642840379</v>
      </c>
      <c r="AB120" s="139">
        <v>3418.0658602232388</v>
      </c>
      <c r="AD120" s="142"/>
      <c r="AG120" s="142"/>
      <c r="AH120" s="142"/>
      <c r="AI120" s="142"/>
      <c r="AJ120" s="142"/>
      <c r="AK120" s="142"/>
      <c r="AL120" s="143"/>
    </row>
    <row r="121" spans="1:38" ht="12" customHeight="1" x14ac:dyDescent="0.2">
      <c r="A121" s="98"/>
      <c r="B121" s="10">
        <v>117</v>
      </c>
      <c r="C121" s="141" t="s">
        <v>2724</v>
      </c>
      <c r="D121" s="134" t="s">
        <v>8244</v>
      </c>
      <c r="E121" s="135" t="s">
        <v>9366</v>
      </c>
      <c r="F121" s="11" t="s">
        <v>8265</v>
      </c>
      <c r="G121" s="140">
        <v>2</v>
      </c>
      <c r="H121" s="10"/>
      <c r="I121" s="10"/>
      <c r="J121" s="11" t="s">
        <v>8268</v>
      </c>
      <c r="K121" s="10">
        <v>1</v>
      </c>
      <c r="L121" s="11"/>
      <c r="M121" s="10"/>
      <c r="N121" s="11"/>
      <c r="O121" s="10"/>
      <c r="P121" s="11" t="s">
        <v>8506</v>
      </c>
      <c r="Q121" s="135">
        <v>0.01</v>
      </c>
      <c r="R121" s="136">
        <v>2530.7072230364274</v>
      </c>
      <c r="S121" s="136">
        <v>680.5</v>
      </c>
      <c r="T121" s="136">
        <v>0</v>
      </c>
      <c r="U121" s="136">
        <v>285.57727272727271</v>
      </c>
      <c r="V121" s="136">
        <v>0</v>
      </c>
      <c r="W121" s="136">
        <v>0</v>
      </c>
      <c r="X121" s="137">
        <v>34.967844957637006</v>
      </c>
      <c r="Y121" s="137">
        <v>3531.7523407213375</v>
      </c>
      <c r="Z121" s="137">
        <v>34.967844957637006</v>
      </c>
      <c r="AA121" s="138">
        <v>3496.7844957637003</v>
      </c>
      <c r="AB121" s="139">
        <v>3877.5561831008599</v>
      </c>
      <c r="AD121" s="142"/>
      <c r="AG121" s="142"/>
      <c r="AH121" s="142"/>
      <c r="AI121" s="142"/>
      <c r="AJ121" s="142"/>
      <c r="AK121" s="142"/>
      <c r="AL121" s="143"/>
    </row>
    <row r="122" spans="1:38" ht="12" customHeight="1" x14ac:dyDescent="0.2">
      <c r="A122" s="98"/>
      <c r="B122" s="10">
        <v>118</v>
      </c>
      <c r="C122" s="141" t="s">
        <v>2725</v>
      </c>
      <c r="D122" s="134" t="s">
        <v>8243</v>
      </c>
      <c r="E122" s="135" t="s">
        <v>9366</v>
      </c>
      <c r="F122" s="11" t="s">
        <v>8265</v>
      </c>
      <c r="G122" s="140">
        <v>2</v>
      </c>
      <c r="H122" s="10"/>
      <c r="I122" s="10"/>
      <c r="J122" s="11" t="s">
        <v>8268</v>
      </c>
      <c r="K122" s="10">
        <v>1</v>
      </c>
      <c r="L122" s="11"/>
      <c r="M122" s="10"/>
      <c r="N122" s="11"/>
      <c r="O122" s="10"/>
      <c r="P122" s="11" t="s">
        <v>8506</v>
      </c>
      <c r="Q122" s="135">
        <v>0.01</v>
      </c>
      <c r="R122" s="136">
        <v>1470.9195122661908</v>
      </c>
      <c r="S122" s="136">
        <v>680.5</v>
      </c>
      <c r="T122" s="136">
        <v>0</v>
      </c>
      <c r="U122" s="136">
        <v>285.57727272727271</v>
      </c>
      <c r="V122" s="136">
        <v>0</v>
      </c>
      <c r="W122" s="136">
        <v>0</v>
      </c>
      <c r="X122" s="137">
        <v>24.369967849934639</v>
      </c>
      <c r="Y122" s="137">
        <v>2461.3667528433984</v>
      </c>
      <c r="Z122" s="137">
        <v>24.369967849934639</v>
      </c>
      <c r="AA122" s="138">
        <v>2436.9967849934637</v>
      </c>
      <c r="AB122" s="139">
        <v>2416.2773233956809</v>
      </c>
      <c r="AD122" s="142"/>
      <c r="AL122" s="143"/>
    </row>
    <row r="123" spans="1:38" ht="12" customHeight="1" x14ac:dyDescent="0.2">
      <c r="AD123" s="142"/>
    </row>
  </sheetData>
  <autoFilter ref="A3:R84"/>
  <mergeCells count="4">
    <mergeCell ref="Y3:Y4"/>
    <mergeCell ref="Z3:Z4"/>
    <mergeCell ref="AA3:AA4"/>
    <mergeCell ref="AB3:AB4"/>
  </mergeCells>
  <pageMargins left="0.75" right="0.75" top="1" bottom="1" header="0" footer="0"/>
  <pageSetup scale="73" orientation="landscape" horizontalDpi="204" verticalDpi="196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71"/>
  <sheetViews>
    <sheetView showGridLines="0" view="pageBreakPreview" zoomScaleNormal="80" zoomScaleSheetLayoutView="100" workbookViewId="0">
      <selection activeCell="B1" sqref="B1:G1"/>
    </sheetView>
  </sheetViews>
  <sheetFormatPr baseColWidth="10" defaultRowHeight="12.75" x14ac:dyDescent="0.2"/>
  <cols>
    <col min="1" max="1" width="10.140625" style="7" bestFit="1" customWidth="1"/>
    <col min="2" max="2" width="11.7109375" style="7" customWidth="1"/>
    <col min="3" max="3" width="23.28515625" style="6" bestFit="1" customWidth="1"/>
    <col min="4" max="4" width="67.28515625" style="6" customWidth="1"/>
    <col min="5" max="5" width="8.7109375" style="6" customWidth="1"/>
    <col min="6" max="6" width="10.140625" style="6" customWidth="1"/>
    <col min="7" max="7" width="13.140625" style="164" customWidth="1"/>
    <col min="8" max="8" width="10.140625" style="164" customWidth="1"/>
    <col min="9" max="9" width="3.140625" style="164" customWidth="1"/>
    <col min="10" max="10" width="11.140625" style="184" bestFit="1" customWidth="1"/>
    <col min="11" max="11" width="7.85546875" style="6" customWidth="1"/>
    <col min="12" max="12" width="11.28515625" style="6" customWidth="1"/>
    <col min="13" max="13" width="14.85546875" style="7" customWidth="1"/>
    <col min="14" max="256" width="11.42578125" style="7"/>
    <col min="257" max="257" width="10.140625" style="7" bestFit="1" customWidth="1"/>
    <col min="258" max="258" width="11.7109375" style="7" customWidth="1"/>
    <col min="259" max="259" width="23.28515625" style="7" bestFit="1" customWidth="1"/>
    <col min="260" max="260" width="67.28515625" style="7" customWidth="1"/>
    <col min="261" max="261" width="8.7109375" style="7" customWidth="1"/>
    <col min="262" max="262" width="10.140625" style="7" customWidth="1"/>
    <col min="263" max="263" width="13.140625" style="7" customWidth="1"/>
    <col min="264" max="264" width="10.140625" style="7" customWidth="1"/>
    <col min="265" max="265" width="3.140625" style="7" customWidth="1"/>
    <col min="266" max="266" width="11.140625" style="7" bestFit="1" customWidth="1"/>
    <col min="267" max="267" width="7.85546875" style="7" customWidth="1"/>
    <col min="268" max="268" width="11.28515625" style="7" customWidth="1"/>
    <col min="269" max="269" width="14.85546875" style="7" customWidth="1"/>
    <col min="270" max="512" width="11.42578125" style="7"/>
    <col min="513" max="513" width="10.140625" style="7" bestFit="1" customWidth="1"/>
    <col min="514" max="514" width="11.7109375" style="7" customWidth="1"/>
    <col min="515" max="515" width="23.28515625" style="7" bestFit="1" customWidth="1"/>
    <col min="516" max="516" width="67.28515625" style="7" customWidth="1"/>
    <col min="517" max="517" width="8.7109375" style="7" customWidth="1"/>
    <col min="518" max="518" width="10.140625" style="7" customWidth="1"/>
    <col min="519" max="519" width="13.140625" style="7" customWidth="1"/>
    <col min="520" max="520" width="10.140625" style="7" customWidth="1"/>
    <col min="521" max="521" width="3.140625" style="7" customWidth="1"/>
    <col min="522" max="522" width="11.140625" style="7" bestFit="1" customWidth="1"/>
    <col min="523" max="523" width="7.85546875" style="7" customWidth="1"/>
    <col min="524" max="524" width="11.28515625" style="7" customWidth="1"/>
    <col min="525" max="525" width="14.85546875" style="7" customWidth="1"/>
    <col min="526" max="768" width="11.42578125" style="7"/>
    <col min="769" max="769" width="10.140625" style="7" bestFit="1" customWidth="1"/>
    <col min="770" max="770" width="11.7109375" style="7" customWidth="1"/>
    <col min="771" max="771" width="23.28515625" style="7" bestFit="1" customWidth="1"/>
    <col min="772" max="772" width="67.28515625" style="7" customWidth="1"/>
    <col min="773" max="773" width="8.7109375" style="7" customWidth="1"/>
    <col min="774" max="774" width="10.140625" style="7" customWidth="1"/>
    <col min="775" max="775" width="13.140625" style="7" customWidth="1"/>
    <col min="776" max="776" width="10.140625" style="7" customWidth="1"/>
    <col min="777" max="777" width="3.140625" style="7" customWidth="1"/>
    <col min="778" max="778" width="11.140625" style="7" bestFit="1" customWidth="1"/>
    <col min="779" max="779" width="7.85546875" style="7" customWidth="1"/>
    <col min="780" max="780" width="11.28515625" style="7" customWidth="1"/>
    <col min="781" max="781" width="14.85546875" style="7" customWidth="1"/>
    <col min="782" max="1024" width="11.42578125" style="7"/>
    <col min="1025" max="1025" width="10.140625" style="7" bestFit="1" customWidth="1"/>
    <col min="1026" max="1026" width="11.7109375" style="7" customWidth="1"/>
    <col min="1027" max="1027" width="23.28515625" style="7" bestFit="1" customWidth="1"/>
    <col min="1028" max="1028" width="67.28515625" style="7" customWidth="1"/>
    <col min="1029" max="1029" width="8.7109375" style="7" customWidth="1"/>
    <col min="1030" max="1030" width="10.140625" style="7" customWidth="1"/>
    <col min="1031" max="1031" width="13.140625" style="7" customWidth="1"/>
    <col min="1032" max="1032" width="10.140625" style="7" customWidth="1"/>
    <col min="1033" max="1033" width="3.140625" style="7" customWidth="1"/>
    <col min="1034" max="1034" width="11.140625" style="7" bestFit="1" customWidth="1"/>
    <col min="1035" max="1035" width="7.85546875" style="7" customWidth="1"/>
    <col min="1036" max="1036" width="11.28515625" style="7" customWidth="1"/>
    <col min="1037" max="1037" width="14.85546875" style="7" customWidth="1"/>
    <col min="1038" max="1280" width="11.42578125" style="7"/>
    <col min="1281" max="1281" width="10.140625" style="7" bestFit="1" customWidth="1"/>
    <col min="1282" max="1282" width="11.7109375" style="7" customWidth="1"/>
    <col min="1283" max="1283" width="23.28515625" style="7" bestFit="1" customWidth="1"/>
    <col min="1284" max="1284" width="67.28515625" style="7" customWidth="1"/>
    <col min="1285" max="1285" width="8.7109375" style="7" customWidth="1"/>
    <col min="1286" max="1286" width="10.140625" style="7" customWidth="1"/>
    <col min="1287" max="1287" width="13.140625" style="7" customWidth="1"/>
    <col min="1288" max="1288" width="10.140625" style="7" customWidth="1"/>
    <col min="1289" max="1289" width="3.140625" style="7" customWidth="1"/>
    <col min="1290" max="1290" width="11.140625" style="7" bestFit="1" customWidth="1"/>
    <col min="1291" max="1291" width="7.85546875" style="7" customWidth="1"/>
    <col min="1292" max="1292" width="11.28515625" style="7" customWidth="1"/>
    <col min="1293" max="1293" width="14.85546875" style="7" customWidth="1"/>
    <col min="1294" max="1536" width="11.42578125" style="7"/>
    <col min="1537" max="1537" width="10.140625" style="7" bestFit="1" customWidth="1"/>
    <col min="1538" max="1538" width="11.7109375" style="7" customWidth="1"/>
    <col min="1539" max="1539" width="23.28515625" style="7" bestFit="1" customWidth="1"/>
    <col min="1540" max="1540" width="67.28515625" style="7" customWidth="1"/>
    <col min="1541" max="1541" width="8.7109375" style="7" customWidth="1"/>
    <col min="1542" max="1542" width="10.140625" style="7" customWidth="1"/>
    <col min="1543" max="1543" width="13.140625" style="7" customWidth="1"/>
    <col min="1544" max="1544" width="10.140625" style="7" customWidth="1"/>
    <col min="1545" max="1545" width="3.140625" style="7" customWidth="1"/>
    <col min="1546" max="1546" width="11.140625" style="7" bestFit="1" customWidth="1"/>
    <col min="1547" max="1547" width="7.85546875" style="7" customWidth="1"/>
    <col min="1548" max="1548" width="11.28515625" style="7" customWidth="1"/>
    <col min="1549" max="1549" width="14.85546875" style="7" customWidth="1"/>
    <col min="1550" max="1792" width="11.42578125" style="7"/>
    <col min="1793" max="1793" width="10.140625" style="7" bestFit="1" customWidth="1"/>
    <col min="1794" max="1794" width="11.7109375" style="7" customWidth="1"/>
    <col min="1795" max="1795" width="23.28515625" style="7" bestFit="1" customWidth="1"/>
    <col min="1796" max="1796" width="67.28515625" style="7" customWidth="1"/>
    <col min="1797" max="1797" width="8.7109375" style="7" customWidth="1"/>
    <col min="1798" max="1798" width="10.140625" style="7" customWidth="1"/>
    <col min="1799" max="1799" width="13.140625" style="7" customWidth="1"/>
    <col min="1800" max="1800" width="10.140625" style="7" customWidth="1"/>
    <col min="1801" max="1801" width="3.140625" style="7" customWidth="1"/>
    <col min="1802" max="1802" width="11.140625" style="7" bestFit="1" customWidth="1"/>
    <col min="1803" max="1803" width="7.85546875" style="7" customWidth="1"/>
    <col min="1804" max="1804" width="11.28515625" style="7" customWidth="1"/>
    <col min="1805" max="1805" width="14.85546875" style="7" customWidth="1"/>
    <col min="1806" max="2048" width="11.42578125" style="7"/>
    <col min="2049" max="2049" width="10.140625" style="7" bestFit="1" customWidth="1"/>
    <col min="2050" max="2050" width="11.7109375" style="7" customWidth="1"/>
    <col min="2051" max="2051" width="23.28515625" style="7" bestFit="1" customWidth="1"/>
    <col min="2052" max="2052" width="67.28515625" style="7" customWidth="1"/>
    <col min="2053" max="2053" width="8.7109375" style="7" customWidth="1"/>
    <col min="2054" max="2054" width="10.140625" style="7" customWidth="1"/>
    <col min="2055" max="2055" width="13.140625" style="7" customWidth="1"/>
    <col min="2056" max="2056" width="10.140625" style="7" customWidth="1"/>
    <col min="2057" max="2057" width="3.140625" style="7" customWidth="1"/>
    <col min="2058" max="2058" width="11.140625" style="7" bestFit="1" customWidth="1"/>
    <col min="2059" max="2059" width="7.85546875" style="7" customWidth="1"/>
    <col min="2060" max="2060" width="11.28515625" style="7" customWidth="1"/>
    <col min="2061" max="2061" width="14.85546875" style="7" customWidth="1"/>
    <col min="2062" max="2304" width="11.42578125" style="7"/>
    <col min="2305" max="2305" width="10.140625" style="7" bestFit="1" customWidth="1"/>
    <col min="2306" max="2306" width="11.7109375" style="7" customWidth="1"/>
    <col min="2307" max="2307" width="23.28515625" style="7" bestFit="1" customWidth="1"/>
    <col min="2308" max="2308" width="67.28515625" style="7" customWidth="1"/>
    <col min="2309" max="2309" width="8.7109375" style="7" customWidth="1"/>
    <col min="2310" max="2310" width="10.140625" style="7" customWidth="1"/>
    <col min="2311" max="2311" width="13.140625" style="7" customWidth="1"/>
    <col min="2312" max="2312" width="10.140625" style="7" customWidth="1"/>
    <col min="2313" max="2313" width="3.140625" style="7" customWidth="1"/>
    <col min="2314" max="2314" width="11.140625" style="7" bestFit="1" customWidth="1"/>
    <col min="2315" max="2315" width="7.85546875" style="7" customWidth="1"/>
    <col min="2316" max="2316" width="11.28515625" style="7" customWidth="1"/>
    <col min="2317" max="2317" width="14.85546875" style="7" customWidth="1"/>
    <col min="2318" max="2560" width="11.42578125" style="7"/>
    <col min="2561" max="2561" width="10.140625" style="7" bestFit="1" customWidth="1"/>
    <col min="2562" max="2562" width="11.7109375" style="7" customWidth="1"/>
    <col min="2563" max="2563" width="23.28515625" style="7" bestFit="1" customWidth="1"/>
    <col min="2564" max="2564" width="67.28515625" style="7" customWidth="1"/>
    <col min="2565" max="2565" width="8.7109375" style="7" customWidth="1"/>
    <col min="2566" max="2566" width="10.140625" style="7" customWidth="1"/>
    <col min="2567" max="2567" width="13.140625" style="7" customWidth="1"/>
    <col min="2568" max="2568" width="10.140625" style="7" customWidth="1"/>
    <col min="2569" max="2569" width="3.140625" style="7" customWidth="1"/>
    <col min="2570" max="2570" width="11.140625" style="7" bestFit="1" customWidth="1"/>
    <col min="2571" max="2571" width="7.85546875" style="7" customWidth="1"/>
    <col min="2572" max="2572" width="11.28515625" style="7" customWidth="1"/>
    <col min="2573" max="2573" width="14.85546875" style="7" customWidth="1"/>
    <col min="2574" max="2816" width="11.42578125" style="7"/>
    <col min="2817" max="2817" width="10.140625" style="7" bestFit="1" customWidth="1"/>
    <col min="2818" max="2818" width="11.7109375" style="7" customWidth="1"/>
    <col min="2819" max="2819" width="23.28515625" style="7" bestFit="1" customWidth="1"/>
    <col min="2820" max="2820" width="67.28515625" style="7" customWidth="1"/>
    <col min="2821" max="2821" width="8.7109375" style="7" customWidth="1"/>
    <col min="2822" max="2822" width="10.140625" style="7" customWidth="1"/>
    <col min="2823" max="2823" width="13.140625" style="7" customWidth="1"/>
    <col min="2824" max="2824" width="10.140625" style="7" customWidth="1"/>
    <col min="2825" max="2825" width="3.140625" style="7" customWidth="1"/>
    <col min="2826" max="2826" width="11.140625" style="7" bestFit="1" customWidth="1"/>
    <col min="2827" max="2827" width="7.85546875" style="7" customWidth="1"/>
    <col min="2828" max="2828" width="11.28515625" style="7" customWidth="1"/>
    <col min="2829" max="2829" width="14.85546875" style="7" customWidth="1"/>
    <col min="2830" max="3072" width="11.42578125" style="7"/>
    <col min="3073" max="3073" width="10.140625" style="7" bestFit="1" customWidth="1"/>
    <col min="3074" max="3074" width="11.7109375" style="7" customWidth="1"/>
    <col min="3075" max="3075" width="23.28515625" style="7" bestFit="1" customWidth="1"/>
    <col min="3076" max="3076" width="67.28515625" style="7" customWidth="1"/>
    <col min="3077" max="3077" width="8.7109375" style="7" customWidth="1"/>
    <col min="3078" max="3078" width="10.140625" style="7" customWidth="1"/>
    <col min="3079" max="3079" width="13.140625" style="7" customWidth="1"/>
    <col min="3080" max="3080" width="10.140625" style="7" customWidth="1"/>
    <col min="3081" max="3081" width="3.140625" style="7" customWidth="1"/>
    <col min="3082" max="3082" width="11.140625" style="7" bestFit="1" customWidth="1"/>
    <col min="3083" max="3083" width="7.85546875" style="7" customWidth="1"/>
    <col min="3084" max="3084" width="11.28515625" style="7" customWidth="1"/>
    <col min="3085" max="3085" width="14.85546875" style="7" customWidth="1"/>
    <col min="3086" max="3328" width="11.42578125" style="7"/>
    <col min="3329" max="3329" width="10.140625" style="7" bestFit="1" customWidth="1"/>
    <col min="3330" max="3330" width="11.7109375" style="7" customWidth="1"/>
    <col min="3331" max="3331" width="23.28515625" style="7" bestFit="1" customWidth="1"/>
    <col min="3332" max="3332" width="67.28515625" style="7" customWidth="1"/>
    <col min="3333" max="3333" width="8.7109375" style="7" customWidth="1"/>
    <col min="3334" max="3334" width="10.140625" style="7" customWidth="1"/>
    <col min="3335" max="3335" width="13.140625" style="7" customWidth="1"/>
    <col min="3336" max="3336" width="10.140625" style="7" customWidth="1"/>
    <col min="3337" max="3337" width="3.140625" style="7" customWidth="1"/>
    <col min="3338" max="3338" width="11.140625" style="7" bestFit="1" customWidth="1"/>
    <col min="3339" max="3339" width="7.85546875" style="7" customWidth="1"/>
    <col min="3340" max="3340" width="11.28515625" style="7" customWidth="1"/>
    <col min="3341" max="3341" width="14.85546875" style="7" customWidth="1"/>
    <col min="3342" max="3584" width="11.42578125" style="7"/>
    <col min="3585" max="3585" width="10.140625" style="7" bestFit="1" customWidth="1"/>
    <col min="3586" max="3586" width="11.7109375" style="7" customWidth="1"/>
    <col min="3587" max="3587" width="23.28515625" style="7" bestFit="1" customWidth="1"/>
    <col min="3588" max="3588" width="67.28515625" style="7" customWidth="1"/>
    <col min="3589" max="3589" width="8.7109375" style="7" customWidth="1"/>
    <col min="3590" max="3590" width="10.140625" style="7" customWidth="1"/>
    <col min="3591" max="3591" width="13.140625" style="7" customWidth="1"/>
    <col min="3592" max="3592" width="10.140625" style="7" customWidth="1"/>
    <col min="3593" max="3593" width="3.140625" style="7" customWidth="1"/>
    <col min="3594" max="3594" width="11.140625" style="7" bestFit="1" customWidth="1"/>
    <col min="3595" max="3595" width="7.85546875" style="7" customWidth="1"/>
    <col min="3596" max="3596" width="11.28515625" style="7" customWidth="1"/>
    <col min="3597" max="3597" width="14.85546875" style="7" customWidth="1"/>
    <col min="3598" max="3840" width="11.42578125" style="7"/>
    <col min="3841" max="3841" width="10.140625" style="7" bestFit="1" customWidth="1"/>
    <col min="3842" max="3842" width="11.7109375" style="7" customWidth="1"/>
    <col min="3843" max="3843" width="23.28515625" style="7" bestFit="1" customWidth="1"/>
    <col min="3844" max="3844" width="67.28515625" style="7" customWidth="1"/>
    <col min="3845" max="3845" width="8.7109375" style="7" customWidth="1"/>
    <col min="3846" max="3846" width="10.140625" style="7" customWidth="1"/>
    <col min="3847" max="3847" width="13.140625" style="7" customWidth="1"/>
    <col min="3848" max="3848" width="10.140625" style="7" customWidth="1"/>
    <col min="3849" max="3849" width="3.140625" style="7" customWidth="1"/>
    <col min="3850" max="3850" width="11.140625" style="7" bestFit="1" customWidth="1"/>
    <col min="3851" max="3851" width="7.85546875" style="7" customWidth="1"/>
    <col min="3852" max="3852" width="11.28515625" style="7" customWidth="1"/>
    <col min="3853" max="3853" width="14.85546875" style="7" customWidth="1"/>
    <col min="3854" max="4096" width="11.42578125" style="7"/>
    <col min="4097" max="4097" width="10.140625" style="7" bestFit="1" customWidth="1"/>
    <col min="4098" max="4098" width="11.7109375" style="7" customWidth="1"/>
    <col min="4099" max="4099" width="23.28515625" style="7" bestFit="1" customWidth="1"/>
    <col min="4100" max="4100" width="67.28515625" style="7" customWidth="1"/>
    <col min="4101" max="4101" width="8.7109375" style="7" customWidth="1"/>
    <col min="4102" max="4102" width="10.140625" style="7" customWidth="1"/>
    <col min="4103" max="4103" width="13.140625" style="7" customWidth="1"/>
    <col min="4104" max="4104" width="10.140625" style="7" customWidth="1"/>
    <col min="4105" max="4105" width="3.140625" style="7" customWidth="1"/>
    <col min="4106" max="4106" width="11.140625" style="7" bestFit="1" customWidth="1"/>
    <col min="4107" max="4107" width="7.85546875" style="7" customWidth="1"/>
    <col min="4108" max="4108" width="11.28515625" style="7" customWidth="1"/>
    <col min="4109" max="4109" width="14.85546875" style="7" customWidth="1"/>
    <col min="4110" max="4352" width="11.42578125" style="7"/>
    <col min="4353" max="4353" width="10.140625" style="7" bestFit="1" customWidth="1"/>
    <col min="4354" max="4354" width="11.7109375" style="7" customWidth="1"/>
    <col min="4355" max="4355" width="23.28515625" style="7" bestFit="1" customWidth="1"/>
    <col min="4356" max="4356" width="67.28515625" style="7" customWidth="1"/>
    <col min="4357" max="4357" width="8.7109375" style="7" customWidth="1"/>
    <col min="4358" max="4358" width="10.140625" style="7" customWidth="1"/>
    <col min="4359" max="4359" width="13.140625" style="7" customWidth="1"/>
    <col min="4360" max="4360" width="10.140625" style="7" customWidth="1"/>
    <col min="4361" max="4361" width="3.140625" style="7" customWidth="1"/>
    <col min="4362" max="4362" width="11.140625" style="7" bestFit="1" customWidth="1"/>
    <col min="4363" max="4363" width="7.85546875" style="7" customWidth="1"/>
    <col min="4364" max="4364" width="11.28515625" style="7" customWidth="1"/>
    <col min="4365" max="4365" width="14.85546875" style="7" customWidth="1"/>
    <col min="4366" max="4608" width="11.42578125" style="7"/>
    <col min="4609" max="4609" width="10.140625" style="7" bestFit="1" customWidth="1"/>
    <col min="4610" max="4610" width="11.7109375" style="7" customWidth="1"/>
    <col min="4611" max="4611" width="23.28515625" style="7" bestFit="1" customWidth="1"/>
    <col min="4612" max="4612" width="67.28515625" style="7" customWidth="1"/>
    <col min="4613" max="4613" width="8.7109375" style="7" customWidth="1"/>
    <col min="4614" max="4614" width="10.140625" style="7" customWidth="1"/>
    <col min="4615" max="4615" width="13.140625" style="7" customWidth="1"/>
    <col min="4616" max="4616" width="10.140625" style="7" customWidth="1"/>
    <col min="4617" max="4617" width="3.140625" style="7" customWidth="1"/>
    <col min="4618" max="4618" width="11.140625" style="7" bestFit="1" customWidth="1"/>
    <col min="4619" max="4619" width="7.85546875" style="7" customWidth="1"/>
    <col min="4620" max="4620" width="11.28515625" style="7" customWidth="1"/>
    <col min="4621" max="4621" width="14.85546875" style="7" customWidth="1"/>
    <col min="4622" max="4864" width="11.42578125" style="7"/>
    <col min="4865" max="4865" width="10.140625" style="7" bestFit="1" customWidth="1"/>
    <col min="4866" max="4866" width="11.7109375" style="7" customWidth="1"/>
    <col min="4867" max="4867" width="23.28515625" style="7" bestFit="1" customWidth="1"/>
    <col min="4868" max="4868" width="67.28515625" style="7" customWidth="1"/>
    <col min="4869" max="4869" width="8.7109375" style="7" customWidth="1"/>
    <col min="4870" max="4870" width="10.140625" style="7" customWidth="1"/>
    <col min="4871" max="4871" width="13.140625" style="7" customWidth="1"/>
    <col min="4872" max="4872" width="10.140625" style="7" customWidth="1"/>
    <col min="4873" max="4873" width="3.140625" style="7" customWidth="1"/>
    <col min="4874" max="4874" width="11.140625" style="7" bestFit="1" customWidth="1"/>
    <col min="4875" max="4875" width="7.85546875" style="7" customWidth="1"/>
    <col min="4876" max="4876" width="11.28515625" style="7" customWidth="1"/>
    <col min="4877" max="4877" width="14.85546875" style="7" customWidth="1"/>
    <col min="4878" max="5120" width="11.42578125" style="7"/>
    <col min="5121" max="5121" width="10.140625" style="7" bestFit="1" customWidth="1"/>
    <col min="5122" max="5122" width="11.7109375" style="7" customWidth="1"/>
    <col min="5123" max="5123" width="23.28515625" style="7" bestFit="1" customWidth="1"/>
    <col min="5124" max="5124" width="67.28515625" style="7" customWidth="1"/>
    <col min="5125" max="5125" width="8.7109375" style="7" customWidth="1"/>
    <col min="5126" max="5126" width="10.140625" style="7" customWidth="1"/>
    <col min="5127" max="5127" width="13.140625" style="7" customWidth="1"/>
    <col min="5128" max="5128" width="10.140625" style="7" customWidth="1"/>
    <col min="5129" max="5129" width="3.140625" style="7" customWidth="1"/>
    <col min="5130" max="5130" width="11.140625" style="7" bestFit="1" customWidth="1"/>
    <col min="5131" max="5131" width="7.85546875" style="7" customWidth="1"/>
    <col min="5132" max="5132" width="11.28515625" style="7" customWidth="1"/>
    <col min="5133" max="5133" width="14.85546875" style="7" customWidth="1"/>
    <col min="5134" max="5376" width="11.42578125" style="7"/>
    <col min="5377" max="5377" width="10.140625" style="7" bestFit="1" customWidth="1"/>
    <col min="5378" max="5378" width="11.7109375" style="7" customWidth="1"/>
    <col min="5379" max="5379" width="23.28515625" style="7" bestFit="1" customWidth="1"/>
    <col min="5380" max="5380" width="67.28515625" style="7" customWidth="1"/>
    <col min="5381" max="5381" width="8.7109375" style="7" customWidth="1"/>
    <col min="5382" max="5382" width="10.140625" style="7" customWidth="1"/>
    <col min="5383" max="5383" width="13.140625" style="7" customWidth="1"/>
    <col min="5384" max="5384" width="10.140625" style="7" customWidth="1"/>
    <col min="5385" max="5385" width="3.140625" style="7" customWidth="1"/>
    <col min="5386" max="5386" width="11.140625" style="7" bestFit="1" customWidth="1"/>
    <col min="5387" max="5387" width="7.85546875" style="7" customWidth="1"/>
    <col min="5388" max="5388" width="11.28515625" style="7" customWidth="1"/>
    <col min="5389" max="5389" width="14.85546875" style="7" customWidth="1"/>
    <col min="5390" max="5632" width="11.42578125" style="7"/>
    <col min="5633" max="5633" width="10.140625" style="7" bestFit="1" customWidth="1"/>
    <col min="5634" max="5634" width="11.7109375" style="7" customWidth="1"/>
    <col min="5635" max="5635" width="23.28515625" style="7" bestFit="1" customWidth="1"/>
    <col min="5636" max="5636" width="67.28515625" style="7" customWidth="1"/>
    <col min="5637" max="5637" width="8.7109375" style="7" customWidth="1"/>
    <col min="5638" max="5638" width="10.140625" style="7" customWidth="1"/>
    <col min="5639" max="5639" width="13.140625" style="7" customWidth="1"/>
    <col min="5640" max="5640" width="10.140625" style="7" customWidth="1"/>
    <col min="5641" max="5641" width="3.140625" style="7" customWidth="1"/>
    <col min="5642" max="5642" width="11.140625" style="7" bestFit="1" customWidth="1"/>
    <col min="5643" max="5643" width="7.85546875" style="7" customWidth="1"/>
    <col min="5644" max="5644" width="11.28515625" style="7" customWidth="1"/>
    <col min="5645" max="5645" width="14.85546875" style="7" customWidth="1"/>
    <col min="5646" max="5888" width="11.42578125" style="7"/>
    <col min="5889" max="5889" width="10.140625" style="7" bestFit="1" customWidth="1"/>
    <col min="5890" max="5890" width="11.7109375" style="7" customWidth="1"/>
    <col min="5891" max="5891" width="23.28515625" style="7" bestFit="1" customWidth="1"/>
    <col min="5892" max="5892" width="67.28515625" style="7" customWidth="1"/>
    <col min="5893" max="5893" width="8.7109375" style="7" customWidth="1"/>
    <col min="5894" max="5894" width="10.140625" style="7" customWidth="1"/>
    <col min="5895" max="5895" width="13.140625" style="7" customWidth="1"/>
    <col min="5896" max="5896" width="10.140625" style="7" customWidth="1"/>
    <col min="5897" max="5897" width="3.140625" style="7" customWidth="1"/>
    <col min="5898" max="5898" width="11.140625" style="7" bestFit="1" customWidth="1"/>
    <col min="5899" max="5899" width="7.85546875" style="7" customWidth="1"/>
    <col min="5900" max="5900" width="11.28515625" style="7" customWidth="1"/>
    <col min="5901" max="5901" width="14.85546875" style="7" customWidth="1"/>
    <col min="5902" max="6144" width="11.42578125" style="7"/>
    <col min="6145" max="6145" width="10.140625" style="7" bestFit="1" customWidth="1"/>
    <col min="6146" max="6146" width="11.7109375" style="7" customWidth="1"/>
    <col min="6147" max="6147" width="23.28515625" style="7" bestFit="1" customWidth="1"/>
    <col min="6148" max="6148" width="67.28515625" style="7" customWidth="1"/>
    <col min="6149" max="6149" width="8.7109375" style="7" customWidth="1"/>
    <col min="6150" max="6150" width="10.140625" style="7" customWidth="1"/>
    <col min="6151" max="6151" width="13.140625" style="7" customWidth="1"/>
    <col min="6152" max="6152" width="10.140625" style="7" customWidth="1"/>
    <col min="6153" max="6153" width="3.140625" style="7" customWidth="1"/>
    <col min="6154" max="6154" width="11.140625" style="7" bestFit="1" customWidth="1"/>
    <col min="6155" max="6155" width="7.85546875" style="7" customWidth="1"/>
    <col min="6156" max="6156" width="11.28515625" style="7" customWidth="1"/>
    <col min="6157" max="6157" width="14.85546875" style="7" customWidth="1"/>
    <col min="6158" max="6400" width="11.42578125" style="7"/>
    <col min="6401" max="6401" width="10.140625" style="7" bestFit="1" customWidth="1"/>
    <col min="6402" max="6402" width="11.7109375" style="7" customWidth="1"/>
    <col min="6403" max="6403" width="23.28515625" style="7" bestFit="1" customWidth="1"/>
    <col min="6404" max="6404" width="67.28515625" style="7" customWidth="1"/>
    <col min="6405" max="6405" width="8.7109375" style="7" customWidth="1"/>
    <col min="6406" max="6406" width="10.140625" style="7" customWidth="1"/>
    <col min="6407" max="6407" width="13.140625" style="7" customWidth="1"/>
    <col min="6408" max="6408" width="10.140625" style="7" customWidth="1"/>
    <col min="6409" max="6409" width="3.140625" style="7" customWidth="1"/>
    <col min="6410" max="6410" width="11.140625" style="7" bestFit="1" customWidth="1"/>
    <col min="6411" max="6411" width="7.85546875" style="7" customWidth="1"/>
    <col min="6412" max="6412" width="11.28515625" style="7" customWidth="1"/>
    <col min="6413" max="6413" width="14.85546875" style="7" customWidth="1"/>
    <col min="6414" max="6656" width="11.42578125" style="7"/>
    <col min="6657" max="6657" width="10.140625" style="7" bestFit="1" customWidth="1"/>
    <col min="6658" max="6658" width="11.7109375" style="7" customWidth="1"/>
    <col min="6659" max="6659" width="23.28515625" style="7" bestFit="1" customWidth="1"/>
    <col min="6660" max="6660" width="67.28515625" style="7" customWidth="1"/>
    <col min="6661" max="6661" width="8.7109375" style="7" customWidth="1"/>
    <col min="6662" max="6662" width="10.140625" style="7" customWidth="1"/>
    <col min="6663" max="6663" width="13.140625" style="7" customWidth="1"/>
    <col min="6664" max="6664" width="10.140625" style="7" customWidth="1"/>
    <col min="6665" max="6665" width="3.140625" style="7" customWidth="1"/>
    <col min="6666" max="6666" width="11.140625" style="7" bestFit="1" customWidth="1"/>
    <col min="6667" max="6667" width="7.85546875" style="7" customWidth="1"/>
    <col min="6668" max="6668" width="11.28515625" style="7" customWidth="1"/>
    <col min="6669" max="6669" width="14.85546875" style="7" customWidth="1"/>
    <col min="6670" max="6912" width="11.42578125" style="7"/>
    <col min="6913" max="6913" width="10.140625" style="7" bestFit="1" customWidth="1"/>
    <col min="6914" max="6914" width="11.7109375" style="7" customWidth="1"/>
    <col min="6915" max="6915" width="23.28515625" style="7" bestFit="1" customWidth="1"/>
    <col min="6916" max="6916" width="67.28515625" style="7" customWidth="1"/>
    <col min="6917" max="6917" width="8.7109375" style="7" customWidth="1"/>
    <col min="6918" max="6918" width="10.140625" style="7" customWidth="1"/>
    <col min="6919" max="6919" width="13.140625" style="7" customWidth="1"/>
    <col min="6920" max="6920" width="10.140625" style="7" customWidth="1"/>
    <col min="6921" max="6921" width="3.140625" style="7" customWidth="1"/>
    <col min="6922" max="6922" width="11.140625" style="7" bestFit="1" customWidth="1"/>
    <col min="6923" max="6923" width="7.85546875" style="7" customWidth="1"/>
    <col min="6924" max="6924" width="11.28515625" style="7" customWidth="1"/>
    <col min="6925" max="6925" width="14.85546875" style="7" customWidth="1"/>
    <col min="6926" max="7168" width="11.42578125" style="7"/>
    <col min="7169" max="7169" width="10.140625" style="7" bestFit="1" customWidth="1"/>
    <col min="7170" max="7170" width="11.7109375" style="7" customWidth="1"/>
    <col min="7171" max="7171" width="23.28515625" style="7" bestFit="1" customWidth="1"/>
    <col min="7172" max="7172" width="67.28515625" style="7" customWidth="1"/>
    <col min="7173" max="7173" width="8.7109375" style="7" customWidth="1"/>
    <col min="7174" max="7174" width="10.140625" style="7" customWidth="1"/>
    <col min="7175" max="7175" width="13.140625" style="7" customWidth="1"/>
    <col min="7176" max="7176" width="10.140625" style="7" customWidth="1"/>
    <col min="7177" max="7177" width="3.140625" style="7" customWidth="1"/>
    <col min="7178" max="7178" width="11.140625" style="7" bestFit="1" customWidth="1"/>
    <col min="7179" max="7179" width="7.85546875" style="7" customWidth="1"/>
    <col min="7180" max="7180" width="11.28515625" style="7" customWidth="1"/>
    <col min="7181" max="7181" width="14.85546875" style="7" customWidth="1"/>
    <col min="7182" max="7424" width="11.42578125" style="7"/>
    <col min="7425" max="7425" width="10.140625" style="7" bestFit="1" customWidth="1"/>
    <col min="7426" max="7426" width="11.7109375" style="7" customWidth="1"/>
    <col min="7427" max="7427" width="23.28515625" style="7" bestFit="1" customWidth="1"/>
    <col min="7428" max="7428" width="67.28515625" style="7" customWidth="1"/>
    <col min="7429" max="7429" width="8.7109375" style="7" customWidth="1"/>
    <col min="7430" max="7430" width="10.140625" style="7" customWidth="1"/>
    <col min="7431" max="7431" width="13.140625" style="7" customWidth="1"/>
    <col min="7432" max="7432" width="10.140625" style="7" customWidth="1"/>
    <col min="7433" max="7433" width="3.140625" style="7" customWidth="1"/>
    <col min="7434" max="7434" width="11.140625" style="7" bestFit="1" customWidth="1"/>
    <col min="7435" max="7435" width="7.85546875" style="7" customWidth="1"/>
    <col min="7436" max="7436" width="11.28515625" style="7" customWidth="1"/>
    <col min="7437" max="7437" width="14.85546875" style="7" customWidth="1"/>
    <col min="7438" max="7680" width="11.42578125" style="7"/>
    <col min="7681" max="7681" width="10.140625" style="7" bestFit="1" customWidth="1"/>
    <col min="7682" max="7682" width="11.7109375" style="7" customWidth="1"/>
    <col min="7683" max="7683" width="23.28515625" style="7" bestFit="1" customWidth="1"/>
    <col min="7684" max="7684" width="67.28515625" style="7" customWidth="1"/>
    <col min="7685" max="7685" width="8.7109375" style="7" customWidth="1"/>
    <col min="7686" max="7686" width="10.140625" style="7" customWidth="1"/>
    <col min="7687" max="7687" width="13.140625" style="7" customWidth="1"/>
    <col min="7688" max="7688" width="10.140625" style="7" customWidth="1"/>
    <col min="7689" max="7689" width="3.140625" style="7" customWidth="1"/>
    <col min="7690" max="7690" width="11.140625" style="7" bestFit="1" customWidth="1"/>
    <col min="7691" max="7691" width="7.85546875" style="7" customWidth="1"/>
    <col min="7692" max="7692" width="11.28515625" style="7" customWidth="1"/>
    <col min="7693" max="7693" width="14.85546875" style="7" customWidth="1"/>
    <col min="7694" max="7936" width="11.42578125" style="7"/>
    <col min="7937" max="7937" width="10.140625" style="7" bestFit="1" customWidth="1"/>
    <col min="7938" max="7938" width="11.7109375" style="7" customWidth="1"/>
    <col min="7939" max="7939" width="23.28515625" style="7" bestFit="1" customWidth="1"/>
    <col min="7940" max="7940" width="67.28515625" style="7" customWidth="1"/>
    <col min="7941" max="7941" width="8.7109375" style="7" customWidth="1"/>
    <col min="7942" max="7942" width="10.140625" style="7" customWidth="1"/>
    <col min="7943" max="7943" width="13.140625" style="7" customWidth="1"/>
    <col min="7944" max="7944" width="10.140625" style="7" customWidth="1"/>
    <col min="7945" max="7945" width="3.140625" style="7" customWidth="1"/>
    <col min="7946" max="7946" width="11.140625" style="7" bestFit="1" customWidth="1"/>
    <col min="7947" max="7947" width="7.85546875" style="7" customWidth="1"/>
    <col min="7948" max="7948" width="11.28515625" style="7" customWidth="1"/>
    <col min="7949" max="7949" width="14.85546875" style="7" customWidth="1"/>
    <col min="7950" max="8192" width="11.42578125" style="7"/>
    <col min="8193" max="8193" width="10.140625" style="7" bestFit="1" customWidth="1"/>
    <col min="8194" max="8194" width="11.7109375" style="7" customWidth="1"/>
    <col min="8195" max="8195" width="23.28515625" style="7" bestFit="1" customWidth="1"/>
    <col min="8196" max="8196" width="67.28515625" style="7" customWidth="1"/>
    <col min="8197" max="8197" width="8.7109375" style="7" customWidth="1"/>
    <col min="8198" max="8198" width="10.140625" style="7" customWidth="1"/>
    <col min="8199" max="8199" width="13.140625" style="7" customWidth="1"/>
    <col min="8200" max="8200" width="10.140625" style="7" customWidth="1"/>
    <col min="8201" max="8201" width="3.140625" style="7" customWidth="1"/>
    <col min="8202" max="8202" width="11.140625" style="7" bestFit="1" customWidth="1"/>
    <col min="8203" max="8203" width="7.85546875" style="7" customWidth="1"/>
    <col min="8204" max="8204" width="11.28515625" style="7" customWidth="1"/>
    <col min="8205" max="8205" width="14.85546875" style="7" customWidth="1"/>
    <col min="8206" max="8448" width="11.42578125" style="7"/>
    <col min="8449" max="8449" width="10.140625" style="7" bestFit="1" customWidth="1"/>
    <col min="8450" max="8450" width="11.7109375" style="7" customWidth="1"/>
    <col min="8451" max="8451" width="23.28515625" style="7" bestFit="1" customWidth="1"/>
    <col min="8452" max="8452" width="67.28515625" style="7" customWidth="1"/>
    <col min="8453" max="8453" width="8.7109375" style="7" customWidth="1"/>
    <col min="8454" max="8454" width="10.140625" style="7" customWidth="1"/>
    <col min="8455" max="8455" width="13.140625" style="7" customWidth="1"/>
    <col min="8456" max="8456" width="10.140625" style="7" customWidth="1"/>
    <col min="8457" max="8457" width="3.140625" style="7" customWidth="1"/>
    <col min="8458" max="8458" width="11.140625" style="7" bestFit="1" customWidth="1"/>
    <col min="8459" max="8459" width="7.85546875" style="7" customWidth="1"/>
    <col min="8460" max="8460" width="11.28515625" style="7" customWidth="1"/>
    <col min="8461" max="8461" width="14.85546875" style="7" customWidth="1"/>
    <col min="8462" max="8704" width="11.42578125" style="7"/>
    <col min="8705" max="8705" width="10.140625" style="7" bestFit="1" customWidth="1"/>
    <col min="8706" max="8706" width="11.7109375" style="7" customWidth="1"/>
    <col min="8707" max="8707" width="23.28515625" style="7" bestFit="1" customWidth="1"/>
    <col min="8708" max="8708" width="67.28515625" style="7" customWidth="1"/>
    <col min="8709" max="8709" width="8.7109375" style="7" customWidth="1"/>
    <col min="8710" max="8710" width="10.140625" style="7" customWidth="1"/>
    <col min="8711" max="8711" width="13.140625" style="7" customWidth="1"/>
    <col min="8712" max="8712" width="10.140625" style="7" customWidth="1"/>
    <col min="8713" max="8713" width="3.140625" style="7" customWidth="1"/>
    <col min="8714" max="8714" width="11.140625" style="7" bestFit="1" customWidth="1"/>
    <col min="8715" max="8715" width="7.85546875" style="7" customWidth="1"/>
    <col min="8716" max="8716" width="11.28515625" style="7" customWidth="1"/>
    <col min="8717" max="8717" width="14.85546875" style="7" customWidth="1"/>
    <col min="8718" max="8960" width="11.42578125" style="7"/>
    <col min="8961" max="8961" width="10.140625" style="7" bestFit="1" customWidth="1"/>
    <col min="8962" max="8962" width="11.7109375" style="7" customWidth="1"/>
    <col min="8963" max="8963" width="23.28515625" style="7" bestFit="1" customWidth="1"/>
    <col min="8964" max="8964" width="67.28515625" style="7" customWidth="1"/>
    <col min="8965" max="8965" width="8.7109375" style="7" customWidth="1"/>
    <col min="8966" max="8966" width="10.140625" style="7" customWidth="1"/>
    <col min="8967" max="8967" width="13.140625" style="7" customWidth="1"/>
    <col min="8968" max="8968" width="10.140625" style="7" customWidth="1"/>
    <col min="8969" max="8969" width="3.140625" style="7" customWidth="1"/>
    <col min="8970" max="8970" width="11.140625" style="7" bestFit="1" customWidth="1"/>
    <col min="8971" max="8971" width="7.85546875" style="7" customWidth="1"/>
    <col min="8972" max="8972" width="11.28515625" style="7" customWidth="1"/>
    <col min="8973" max="8973" width="14.85546875" style="7" customWidth="1"/>
    <col min="8974" max="9216" width="11.42578125" style="7"/>
    <col min="9217" max="9217" width="10.140625" style="7" bestFit="1" customWidth="1"/>
    <col min="9218" max="9218" width="11.7109375" style="7" customWidth="1"/>
    <col min="9219" max="9219" width="23.28515625" style="7" bestFit="1" customWidth="1"/>
    <col min="9220" max="9220" width="67.28515625" style="7" customWidth="1"/>
    <col min="9221" max="9221" width="8.7109375" style="7" customWidth="1"/>
    <col min="9222" max="9222" width="10.140625" style="7" customWidth="1"/>
    <col min="9223" max="9223" width="13.140625" style="7" customWidth="1"/>
    <col min="9224" max="9224" width="10.140625" style="7" customWidth="1"/>
    <col min="9225" max="9225" width="3.140625" style="7" customWidth="1"/>
    <col min="9226" max="9226" width="11.140625" style="7" bestFit="1" customWidth="1"/>
    <col min="9227" max="9227" width="7.85546875" style="7" customWidth="1"/>
    <col min="9228" max="9228" width="11.28515625" style="7" customWidth="1"/>
    <col min="9229" max="9229" width="14.85546875" style="7" customWidth="1"/>
    <col min="9230" max="9472" width="11.42578125" style="7"/>
    <col min="9473" max="9473" width="10.140625" style="7" bestFit="1" customWidth="1"/>
    <col min="9474" max="9474" width="11.7109375" style="7" customWidth="1"/>
    <col min="9475" max="9475" width="23.28515625" style="7" bestFit="1" customWidth="1"/>
    <col min="9476" max="9476" width="67.28515625" style="7" customWidth="1"/>
    <col min="9477" max="9477" width="8.7109375" style="7" customWidth="1"/>
    <col min="9478" max="9478" width="10.140625" style="7" customWidth="1"/>
    <col min="9479" max="9479" width="13.140625" style="7" customWidth="1"/>
    <col min="9480" max="9480" width="10.140625" style="7" customWidth="1"/>
    <col min="9481" max="9481" width="3.140625" style="7" customWidth="1"/>
    <col min="9482" max="9482" width="11.140625" style="7" bestFit="1" customWidth="1"/>
    <col min="9483" max="9483" width="7.85546875" style="7" customWidth="1"/>
    <col min="9484" max="9484" width="11.28515625" style="7" customWidth="1"/>
    <col min="9485" max="9485" width="14.85546875" style="7" customWidth="1"/>
    <col min="9486" max="9728" width="11.42578125" style="7"/>
    <col min="9729" max="9729" width="10.140625" style="7" bestFit="1" customWidth="1"/>
    <col min="9730" max="9730" width="11.7109375" style="7" customWidth="1"/>
    <col min="9731" max="9731" width="23.28515625" style="7" bestFit="1" customWidth="1"/>
    <col min="9732" max="9732" width="67.28515625" style="7" customWidth="1"/>
    <col min="9733" max="9733" width="8.7109375" style="7" customWidth="1"/>
    <col min="9734" max="9734" width="10.140625" style="7" customWidth="1"/>
    <col min="9735" max="9735" width="13.140625" style="7" customWidth="1"/>
    <col min="9736" max="9736" width="10.140625" style="7" customWidth="1"/>
    <col min="9737" max="9737" width="3.140625" style="7" customWidth="1"/>
    <col min="9738" max="9738" width="11.140625" style="7" bestFit="1" customWidth="1"/>
    <col min="9739" max="9739" width="7.85546875" style="7" customWidth="1"/>
    <col min="9740" max="9740" width="11.28515625" style="7" customWidth="1"/>
    <col min="9741" max="9741" width="14.85546875" style="7" customWidth="1"/>
    <col min="9742" max="9984" width="11.42578125" style="7"/>
    <col min="9985" max="9985" width="10.140625" style="7" bestFit="1" customWidth="1"/>
    <col min="9986" max="9986" width="11.7109375" style="7" customWidth="1"/>
    <col min="9987" max="9987" width="23.28515625" style="7" bestFit="1" customWidth="1"/>
    <col min="9988" max="9988" width="67.28515625" style="7" customWidth="1"/>
    <col min="9989" max="9989" width="8.7109375" style="7" customWidth="1"/>
    <col min="9990" max="9990" width="10.140625" style="7" customWidth="1"/>
    <col min="9991" max="9991" width="13.140625" style="7" customWidth="1"/>
    <col min="9992" max="9992" width="10.140625" style="7" customWidth="1"/>
    <col min="9993" max="9993" width="3.140625" style="7" customWidth="1"/>
    <col min="9994" max="9994" width="11.140625" style="7" bestFit="1" customWidth="1"/>
    <col min="9995" max="9995" width="7.85546875" style="7" customWidth="1"/>
    <col min="9996" max="9996" width="11.28515625" style="7" customWidth="1"/>
    <col min="9997" max="9997" width="14.85546875" style="7" customWidth="1"/>
    <col min="9998" max="10240" width="11.42578125" style="7"/>
    <col min="10241" max="10241" width="10.140625" style="7" bestFit="1" customWidth="1"/>
    <col min="10242" max="10242" width="11.7109375" style="7" customWidth="1"/>
    <col min="10243" max="10243" width="23.28515625" style="7" bestFit="1" customWidth="1"/>
    <col min="10244" max="10244" width="67.28515625" style="7" customWidth="1"/>
    <col min="10245" max="10245" width="8.7109375" style="7" customWidth="1"/>
    <col min="10246" max="10246" width="10.140625" style="7" customWidth="1"/>
    <col min="10247" max="10247" width="13.140625" style="7" customWidth="1"/>
    <col min="10248" max="10248" width="10.140625" style="7" customWidth="1"/>
    <col min="10249" max="10249" width="3.140625" style="7" customWidth="1"/>
    <col min="10250" max="10250" width="11.140625" style="7" bestFit="1" customWidth="1"/>
    <col min="10251" max="10251" width="7.85546875" style="7" customWidth="1"/>
    <col min="10252" max="10252" width="11.28515625" style="7" customWidth="1"/>
    <col min="10253" max="10253" width="14.85546875" style="7" customWidth="1"/>
    <col min="10254" max="10496" width="11.42578125" style="7"/>
    <col min="10497" max="10497" width="10.140625" style="7" bestFit="1" customWidth="1"/>
    <col min="10498" max="10498" width="11.7109375" style="7" customWidth="1"/>
    <col min="10499" max="10499" width="23.28515625" style="7" bestFit="1" customWidth="1"/>
    <col min="10500" max="10500" width="67.28515625" style="7" customWidth="1"/>
    <col min="10501" max="10501" width="8.7109375" style="7" customWidth="1"/>
    <col min="10502" max="10502" width="10.140625" style="7" customWidth="1"/>
    <col min="10503" max="10503" width="13.140625" style="7" customWidth="1"/>
    <col min="10504" max="10504" width="10.140625" style="7" customWidth="1"/>
    <col min="10505" max="10505" width="3.140625" style="7" customWidth="1"/>
    <col min="10506" max="10506" width="11.140625" style="7" bestFit="1" customWidth="1"/>
    <col min="10507" max="10507" width="7.85546875" style="7" customWidth="1"/>
    <col min="10508" max="10508" width="11.28515625" style="7" customWidth="1"/>
    <col min="10509" max="10509" width="14.85546875" style="7" customWidth="1"/>
    <col min="10510" max="10752" width="11.42578125" style="7"/>
    <col min="10753" max="10753" width="10.140625" style="7" bestFit="1" customWidth="1"/>
    <col min="10754" max="10754" width="11.7109375" style="7" customWidth="1"/>
    <col min="10755" max="10755" width="23.28515625" style="7" bestFit="1" customWidth="1"/>
    <col min="10756" max="10756" width="67.28515625" style="7" customWidth="1"/>
    <col min="10757" max="10757" width="8.7109375" style="7" customWidth="1"/>
    <col min="10758" max="10758" width="10.140625" style="7" customWidth="1"/>
    <col min="10759" max="10759" width="13.140625" style="7" customWidth="1"/>
    <col min="10760" max="10760" width="10.140625" style="7" customWidth="1"/>
    <col min="10761" max="10761" width="3.140625" style="7" customWidth="1"/>
    <col min="10762" max="10762" width="11.140625" style="7" bestFit="1" customWidth="1"/>
    <col min="10763" max="10763" width="7.85546875" style="7" customWidth="1"/>
    <col min="10764" max="10764" width="11.28515625" style="7" customWidth="1"/>
    <col min="10765" max="10765" width="14.85546875" style="7" customWidth="1"/>
    <col min="10766" max="11008" width="11.42578125" style="7"/>
    <col min="11009" max="11009" width="10.140625" style="7" bestFit="1" customWidth="1"/>
    <col min="11010" max="11010" width="11.7109375" style="7" customWidth="1"/>
    <col min="11011" max="11011" width="23.28515625" style="7" bestFit="1" customWidth="1"/>
    <col min="11012" max="11012" width="67.28515625" style="7" customWidth="1"/>
    <col min="11013" max="11013" width="8.7109375" style="7" customWidth="1"/>
    <col min="11014" max="11014" width="10.140625" style="7" customWidth="1"/>
    <col min="11015" max="11015" width="13.140625" style="7" customWidth="1"/>
    <col min="11016" max="11016" width="10.140625" style="7" customWidth="1"/>
    <col min="11017" max="11017" width="3.140625" style="7" customWidth="1"/>
    <col min="11018" max="11018" width="11.140625" style="7" bestFit="1" customWidth="1"/>
    <col min="11019" max="11019" width="7.85546875" style="7" customWidth="1"/>
    <col min="11020" max="11020" width="11.28515625" style="7" customWidth="1"/>
    <col min="11021" max="11021" width="14.85546875" style="7" customWidth="1"/>
    <col min="11022" max="11264" width="11.42578125" style="7"/>
    <col min="11265" max="11265" width="10.140625" style="7" bestFit="1" customWidth="1"/>
    <col min="11266" max="11266" width="11.7109375" style="7" customWidth="1"/>
    <col min="11267" max="11267" width="23.28515625" style="7" bestFit="1" customWidth="1"/>
    <col min="11268" max="11268" width="67.28515625" style="7" customWidth="1"/>
    <col min="11269" max="11269" width="8.7109375" style="7" customWidth="1"/>
    <col min="11270" max="11270" width="10.140625" style="7" customWidth="1"/>
    <col min="11271" max="11271" width="13.140625" style="7" customWidth="1"/>
    <col min="11272" max="11272" width="10.140625" style="7" customWidth="1"/>
    <col min="11273" max="11273" width="3.140625" style="7" customWidth="1"/>
    <col min="11274" max="11274" width="11.140625" style="7" bestFit="1" customWidth="1"/>
    <col min="11275" max="11275" width="7.85546875" style="7" customWidth="1"/>
    <col min="11276" max="11276" width="11.28515625" style="7" customWidth="1"/>
    <col min="11277" max="11277" width="14.85546875" style="7" customWidth="1"/>
    <col min="11278" max="11520" width="11.42578125" style="7"/>
    <col min="11521" max="11521" width="10.140625" style="7" bestFit="1" customWidth="1"/>
    <col min="11522" max="11522" width="11.7109375" style="7" customWidth="1"/>
    <col min="11523" max="11523" width="23.28515625" style="7" bestFit="1" customWidth="1"/>
    <col min="11524" max="11524" width="67.28515625" style="7" customWidth="1"/>
    <col min="11525" max="11525" width="8.7109375" style="7" customWidth="1"/>
    <col min="11526" max="11526" width="10.140625" style="7" customWidth="1"/>
    <col min="11527" max="11527" width="13.140625" style="7" customWidth="1"/>
    <col min="11528" max="11528" width="10.140625" style="7" customWidth="1"/>
    <col min="11529" max="11529" width="3.140625" style="7" customWidth="1"/>
    <col min="11530" max="11530" width="11.140625" style="7" bestFit="1" customWidth="1"/>
    <col min="11531" max="11531" width="7.85546875" style="7" customWidth="1"/>
    <col min="11532" max="11532" width="11.28515625" style="7" customWidth="1"/>
    <col min="11533" max="11533" width="14.85546875" style="7" customWidth="1"/>
    <col min="11534" max="11776" width="11.42578125" style="7"/>
    <col min="11777" max="11777" width="10.140625" style="7" bestFit="1" customWidth="1"/>
    <col min="11778" max="11778" width="11.7109375" style="7" customWidth="1"/>
    <col min="11779" max="11779" width="23.28515625" style="7" bestFit="1" customWidth="1"/>
    <col min="11780" max="11780" width="67.28515625" style="7" customWidth="1"/>
    <col min="11781" max="11781" width="8.7109375" style="7" customWidth="1"/>
    <col min="11782" max="11782" width="10.140625" style="7" customWidth="1"/>
    <col min="11783" max="11783" width="13.140625" style="7" customWidth="1"/>
    <col min="11784" max="11784" width="10.140625" style="7" customWidth="1"/>
    <col min="11785" max="11785" width="3.140625" style="7" customWidth="1"/>
    <col min="11786" max="11786" width="11.140625" style="7" bestFit="1" customWidth="1"/>
    <col min="11787" max="11787" width="7.85546875" style="7" customWidth="1"/>
    <col min="11788" max="11788" width="11.28515625" style="7" customWidth="1"/>
    <col min="11789" max="11789" width="14.85546875" style="7" customWidth="1"/>
    <col min="11790" max="12032" width="11.42578125" style="7"/>
    <col min="12033" max="12033" width="10.140625" style="7" bestFit="1" customWidth="1"/>
    <col min="12034" max="12034" width="11.7109375" style="7" customWidth="1"/>
    <col min="12035" max="12035" width="23.28515625" style="7" bestFit="1" customWidth="1"/>
    <col min="12036" max="12036" width="67.28515625" style="7" customWidth="1"/>
    <col min="12037" max="12037" width="8.7109375" style="7" customWidth="1"/>
    <col min="12038" max="12038" width="10.140625" style="7" customWidth="1"/>
    <col min="12039" max="12039" width="13.140625" style="7" customWidth="1"/>
    <col min="12040" max="12040" width="10.140625" style="7" customWidth="1"/>
    <col min="12041" max="12041" width="3.140625" style="7" customWidth="1"/>
    <col min="12042" max="12042" width="11.140625" style="7" bestFit="1" customWidth="1"/>
    <col min="12043" max="12043" width="7.85546875" style="7" customWidth="1"/>
    <col min="12044" max="12044" width="11.28515625" style="7" customWidth="1"/>
    <col min="12045" max="12045" width="14.85546875" style="7" customWidth="1"/>
    <col min="12046" max="12288" width="11.42578125" style="7"/>
    <col min="12289" max="12289" width="10.140625" style="7" bestFit="1" customWidth="1"/>
    <col min="12290" max="12290" width="11.7109375" style="7" customWidth="1"/>
    <col min="12291" max="12291" width="23.28515625" style="7" bestFit="1" customWidth="1"/>
    <col min="12292" max="12292" width="67.28515625" style="7" customWidth="1"/>
    <col min="12293" max="12293" width="8.7109375" style="7" customWidth="1"/>
    <col min="12294" max="12294" width="10.140625" style="7" customWidth="1"/>
    <col min="12295" max="12295" width="13.140625" style="7" customWidth="1"/>
    <col min="12296" max="12296" width="10.140625" style="7" customWidth="1"/>
    <col min="12297" max="12297" width="3.140625" style="7" customWidth="1"/>
    <col min="12298" max="12298" width="11.140625" style="7" bestFit="1" customWidth="1"/>
    <col min="12299" max="12299" width="7.85546875" style="7" customWidth="1"/>
    <col min="12300" max="12300" width="11.28515625" style="7" customWidth="1"/>
    <col min="12301" max="12301" width="14.85546875" style="7" customWidth="1"/>
    <col min="12302" max="12544" width="11.42578125" style="7"/>
    <col min="12545" max="12545" width="10.140625" style="7" bestFit="1" customWidth="1"/>
    <col min="12546" max="12546" width="11.7109375" style="7" customWidth="1"/>
    <col min="12547" max="12547" width="23.28515625" style="7" bestFit="1" customWidth="1"/>
    <col min="12548" max="12548" width="67.28515625" style="7" customWidth="1"/>
    <col min="12549" max="12549" width="8.7109375" style="7" customWidth="1"/>
    <col min="12550" max="12550" width="10.140625" style="7" customWidth="1"/>
    <col min="12551" max="12551" width="13.140625" style="7" customWidth="1"/>
    <col min="12552" max="12552" width="10.140625" style="7" customWidth="1"/>
    <col min="12553" max="12553" width="3.140625" style="7" customWidth="1"/>
    <col min="12554" max="12554" width="11.140625" style="7" bestFit="1" customWidth="1"/>
    <col min="12555" max="12555" width="7.85546875" style="7" customWidth="1"/>
    <col min="12556" max="12556" width="11.28515625" style="7" customWidth="1"/>
    <col min="12557" max="12557" width="14.85546875" style="7" customWidth="1"/>
    <col min="12558" max="12800" width="11.42578125" style="7"/>
    <col min="12801" max="12801" width="10.140625" style="7" bestFit="1" customWidth="1"/>
    <col min="12802" max="12802" width="11.7109375" style="7" customWidth="1"/>
    <col min="12803" max="12803" width="23.28515625" style="7" bestFit="1" customWidth="1"/>
    <col min="12804" max="12804" width="67.28515625" style="7" customWidth="1"/>
    <col min="12805" max="12805" width="8.7109375" style="7" customWidth="1"/>
    <col min="12806" max="12806" width="10.140625" style="7" customWidth="1"/>
    <col min="12807" max="12807" width="13.140625" style="7" customWidth="1"/>
    <col min="12808" max="12808" width="10.140625" style="7" customWidth="1"/>
    <col min="12809" max="12809" width="3.140625" style="7" customWidth="1"/>
    <col min="12810" max="12810" width="11.140625" style="7" bestFit="1" customWidth="1"/>
    <col min="12811" max="12811" width="7.85546875" style="7" customWidth="1"/>
    <col min="12812" max="12812" width="11.28515625" style="7" customWidth="1"/>
    <col min="12813" max="12813" width="14.85546875" style="7" customWidth="1"/>
    <col min="12814" max="13056" width="11.42578125" style="7"/>
    <col min="13057" max="13057" width="10.140625" style="7" bestFit="1" customWidth="1"/>
    <col min="13058" max="13058" width="11.7109375" style="7" customWidth="1"/>
    <col min="13059" max="13059" width="23.28515625" style="7" bestFit="1" customWidth="1"/>
    <col min="13060" max="13060" width="67.28515625" style="7" customWidth="1"/>
    <col min="13061" max="13061" width="8.7109375" style="7" customWidth="1"/>
    <col min="13062" max="13062" width="10.140625" style="7" customWidth="1"/>
    <col min="13063" max="13063" width="13.140625" style="7" customWidth="1"/>
    <col min="13064" max="13064" width="10.140625" style="7" customWidth="1"/>
    <col min="13065" max="13065" width="3.140625" style="7" customWidth="1"/>
    <col min="13066" max="13066" width="11.140625" style="7" bestFit="1" customWidth="1"/>
    <col min="13067" max="13067" width="7.85546875" style="7" customWidth="1"/>
    <col min="13068" max="13068" width="11.28515625" style="7" customWidth="1"/>
    <col min="13069" max="13069" width="14.85546875" style="7" customWidth="1"/>
    <col min="13070" max="13312" width="11.42578125" style="7"/>
    <col min="13313" max="13313" width="10.140625" style="7" bestFit="1" customWidth="1"/>
    <col min="13314" max="13314" width="11.7109375" style="7" customWidth="1"/>
    <col min="13315" max="13315" width="23.28515625" style="7" bestFit="1" customWidth="1"/>
    <col min="13316" max="13316" width="67.28515625" style="7" customWidth="1"/>
    <col min="13317" max="13317" width="8.7109375" style="7" customWidth="1"/>
    <col min="13318" max="13318" width="10.140625" style="7" customWidth="1"/>
    <col min="13319" max="13319" width="13.140625" style="7" customWidth="1"/>
    <col min="13320" max="13320" width="10.140625" style="7" customWidth="1"/>
    <col min="13321" max="13321" width="3.140625" style="7" customWidth="1"/>
    <col min="13322" max="13322" width="11.140625" style="7" bestFit="1" customWidth="1"/>
    <col min="13323" max="13323" width="7.85546875" style="7" customWidth="1"/>
    <col min="13324" max="13324" width="11.28515625" style="7" customWidth="1"/>
    <col min="13325" max="13325" width="14.85546875" style="7" customWidth="1"/>
    <col min="13326" max="13568" width="11.42578125" style="7"/>
    <col min="13569" max="13569" width="10.140625" style="7" bestFit="1" customWidth="1"/>
    <col min="13570" max="13570" width="11.7109375" style="7" customWidth="1"/>
    <col min="13571" max="13571" width="23.28515625" style="7" bestFit="1" customWidth="1"/>
    <col min="13572" max="13572" width="67.28515625" style="7" customWidth="1"/>
    <col min="13573" max="13573" width="8.7109375" style="7" customWidth="1"/>
    <col min="13574" max="13574" width="10.140625" style="7" customWidth="1"/>
    <col min="13575" max="13575" width="13.140625" style="7" customWidth="1"/>
    <col min="13576" max="13576" width="10.140625" style="7" customWidth="1"/>
    <col min="13577" max="13577" width="3.140625" style="7" customWidth="1"/>
    <col min="13578" max="13578" width="11.140625" style="7" bestFit="1" customWidth="1"/>
    <col min="13579" max="13579" width="7.85546875" style="7" customWidth="1"/>
    <col min="13580" max="13580" width="11.28515625" style="7" customWidth="1"/>
    <col min="13581" max="13581" width="14.85546875" style="7" customWidth="1"/>
    <col min="13582" max="13824" width="11.42578125" style="7"/>
    <col min="13825" max="13825" width="10.140625" style="7" bestFit="1" customWidth="1"/>
    <col min="13826" max="13826" width="11.7109375" style="7" customWidth="1"/>
    <col min="13827" max="13827" width="23.28515625" style="7" bestFit="1" customWidth="1"/>
    <col min="13828" max="13828" width="67.28515625" style="7" customWidth="1"/>
    <col min="13829" max="13829" width="8.7109375" style="7" customWidth="1"/>
    <col min="13830" max="13830" width="10.140625" style="7" customWidth="1"/>
    <col min="13831" max="13831" width="13.140625" style="7" customWidth="1"/>
    <col min="13832" max="13832" width="10.140625" style="7" customWidth="1"/>
    <col min="13833" max="13833" width="3.140625" style="7" customWidth="1"/>
    <col min="13834" max="13834" width="11.140625" style="7" bestFit="1" customWidth="1"/>
    <col min="13835" max="13835" width="7.85546875" style="7" customWidth="1"/>
    <col min="13836" max="13836" width="11.28515625" style="7" customWidth="1"/>
    <col min="13837" max="13837" width="14.85546875" style="7" customWidth="1"/>
    <col min="13838" max="14080" width="11.42578125" style="7"/>
    <col min="14081" max="14081" width="10.140625" style="7" bestFit="1" customWidth="1"/>
    <col min="14082" max="14082" width="11.7109375" style="7" customWidth="1"/>
    <col min="14083" max="14083" width="23.28515625" style="7" bestFit="1" customWidth="1"/>
    <col min="14084" max="14084" width="67.28515625" style="7" customWidth="1"/>
    <col min="14085" max="14085" width="8.7109375" style="7" customWidth="1"/>
    <col min="14086" max="14086" width="10.140625" style="7" customWidth="1"/>
    <col min="14087" max="14087" width="13.140625" style="7" customWidth="1"/>
    <col min="14088" max="14088" width="10.140625" style="7" customWidth="1"/>
    <col min="14089" max="14089" width="3.140625" style="7" customWidth="1"/>
    <col min="14090" max="14090" width="11.140625" style="7" bestFit="1" customWidth="1"/>
    <col min="14091" max="14091" width="7.85546875" style="7" customWidth="1"/>
    <col min="14092" max="14092" width="11.28515625" style="7" customWidth="1"/>
    <col min="14093" max="14093" width="14.85546875" style="7" customWidth="1"/>
    <col min="14094" max="14336" width="11.42578125" style="7"/>
    <col min="14337" max="14337" width="10.140625" style="7" bestFit="1" customWidth="1"/>
    <col min="14338" max="14338" width="11.7109375" style="7" customWidth="1"/>
    <col min="14339" max="14339" width="23.28515625" style="7" bestFit="1" customWidth="1"/>
    <col min="14340" max="14340" width="67.28515625" style="7" customWidth="1"/>
    <col min="14341" max="14341" width="8.7109375" style="7" customWidth="1"/>
    <col min="14342" max="14342" width="10.140625" style="7" customWidth="1"/>
    <col min="14343" max="14343" width="13.140625" style="7" customWidth="1"/>
    <col min="14344" max="14344" width="10.140625" style="7" customWidth="1"/>
    <col min="14345" max="14345" width="3.140625" style="7" customWidth="1"/>
    <col min="14346" max="14346" width="11.140625" style="7" bestFit="1" customWidth="1"/>
    <col min="14347" max="14347" width="7.85546875" style="7" customWidth="1"/>
    <col min="14348" max="14348" width="11.28515625" style="7" customWidth="1"/>
    <col min="14349" max="14349" width="14.85546875" style="7" customWidth="1"/>
    <col min="14350" max="14592" width="11.42578125" style="7"/>
    <col min="14593" max="14593" width="10.140625" style="7" bestFit="1" customWidth="1"/>
    <col min="14594" max="14594" width="11.7109375" style="7" customWidth="1"/>
    <col min="14595" max="14595" width="23.28515625" style="7" bestFit="1" customWidth="1"/>
    <col min="14596" max="14596" width="67.28515625" style="7" customWidth="1"/>
    <col min="14597" max="14597" width="8.7109375" style="7" customWidth="1"/>
    <col min="14598" max="14598" width="10.140625" style="7" customWidth="1"/>
    <col min="14599" max="14599" width="13.140625" style="7" customWidth="1"/>
    <col min="14600" max="14600" width="10.140625" style="7" customWidth="1"/>
    <col min="14601" max="14601" width="3.140625" style="7" customWidth="1"/>
    <col min="14602" max="14602" width="11.140625" style="7" bestFit="1" customWidth="1"/>
    <col min="14603" max="14603" width="7.85546875" style="7" customWidth="1"/>
    <col min="14604" max="14604" width="11.28515625" style="7" customWidth="1"/>
    <col min="14605" max="14605" width="14.85546875" style="7" customWidth="1"/>
    <col min="14606" max="14848" width="11.42578125" style="7"/>
    <col min="14849" max="14849" width="10.140625" style="7" bestFit="1" customWidth="1"/>
    <col min="14850" max="14850" width="11.7109375" style="7" customWidth="1"/>
    <col min="14851" max="14851" width="23.28515625" style="7" bestFit="1" customWidth="1"/>
    <col min="14852" max="14852" width="67.28515625" style="7" customWidth="1"/>
    <col min="14853" max="14853" width="8.7109375" style="7" customWidth="1"/>
    <col min="14854" max="14854" width="10.140625" style="7" customWidth="1"/>
    <col min="14855" max="14855" width="13.140625" style="7" customWidth="1"/>
    <col min="14856" max="14856" width="10.140625" style="7" customWidth="1"/>
    <col min="14857" max="14857" width="3.140625" style="7" customWidth="1"/>
    <col min="14858" max="14858" width="11.140625" style="7" bestFit="1" customWidth="1"/>
    <col min="14859" max="14859" width="7.85546875" style="7" customWidth="1"/>
    <col min="14860" max="14860" width="11.28515625" style="7" customWidth="1"/>
    <col min="14861" max="14861" width="14.85546875" style="7" customWidth="1"/>
    <col min="14862" max="15104" width="11.42578125" style="7"/>
    <col min="15105" max="15105" width="10.140625" style="7" bestFit="1" customWidth="1"/>
    <col min="15106" max="15106" width="11.7109375" style="7" customWidth="1"/>
    <col min="15107" max="15107" width="23.28515625" style="7" bestFit="1" customWidth="1"/>
    <col min="15108" max="15108" width="67.28515625" style="7" customWidth="1"/>
    <col min="15109" max="15109" width="8.7109375" style="7" customWidth="1"/>
    <col min="15110" max="15110" width="10.140625" style="7" customWidth="1"/>
    <col min="15111" max="15111" width="13.140625" style="7" customWidth="1"/>
    <col min="15112" max="15112" width="10.140625" style="7" customWidth="1"/>
    <col min="15113" max="15113" width="3.140625" style="7" customWidth="1"/>
    <col min="15114" max="15114" width="11.140625" style="7" bestFit="1" customWidth="1"/>
    <col min="15115" max="15115" width="7.85546875" style="7" customWidth="1"/>
    <col min="15116" max="15116" width="11.28515625" style="7" customWidth="1"/>
    <col min="15117" max="15117" width="14.85546875" style="7" customWidth="1"/>
    <col min="15118" max="15360" width="11.42578125" style="7"/>
    <col min="15361" max="15361" width="10.140625" style="7" bestFit="1" customWidth="1"/>
    <col min="15362" max="15362" width="11.7109375" style="7" customWidth="1"/>
    <col min="15363" max="15363" width="23.28515625" style="7" bestFit="1" customWidth="1"/>
    <col min="15364" max="15364" width="67.28515625" style="7" customWidth="1"/>
    <col min="15365" max="15365" width="8.7109375" style="7" customWidth="1"/>
    <col min="15366" max="15366" width="10.140625" style="7" customWidth="1"/>
    <col min="15367" max="15367" width="13.140625" style="7" customWidth="1"/>
    <col min="15368" max="15368" width="10.140625" style="7" customWidth="1"/>
    <col min="15369" max="15369" width="3.140625" style="7" customWidth="1"/>
    <col min="15370" max="15370" width="11.140625" style="7" bestFit="1" customWidth="1"/>
    <col min="15371" max="15371" width="7.85546875" style="7" customWidth="1"/>
    <col min="15372" max="15372" width="11.28515625" style="7" customWidth="1"/>
    <col min="15373" max="15373" width="14.85546875" style="7" customWidth="1"/>
    <col min="15374" max="15616" width="11.42578125" style="7"/>
    <col min="15617" max="15617" width="10.140625" style="7" bestFit="1" customWidth="1"/>
    <col min="15618" max="15618" width="11.7109375" style="7" customWidth="1"/>
    <col min="15619" max="15619" width="23.28515625" style="7" bestFit="1" customWidth="1"/>
    <col min="15620" max="15620" width="67.28515625" style="7" customWidth="1"/>
    <col min="15621" max="15621" width="8.7109375" style="7" customWidth="1"/>
    <col min="15622" max="15622" width="10.140625" style="7" customWidth="1"/>
    <col min="15623" max="15623" width="13.140625" style="7" customWidth="1"/>
    <col min="15624" max="15624" width="10.140625" style="7" customWidth="1"/>
    <col min="15625" max="15625" width="3.140625" style="7" customWidth="1"/>
    <col min="15626" max="15626" width="11.140625" style="7" bestFit="1" customWidth="1"/>
    <col min="15627" max="15627" width="7.85546875" style="7" customWidth="1"/>
    <col min="15628" max="15628" width="11.28515625" style="7" customWidth="1"/>
    <col min="15629" max="15629" width="14.85546875" style="7" customWidth="1"/>
    <col min="15630" max="15872" width="11.42578125" style="7"/>
    <col min="15873" max="15873" width="10.140625" style="7" bestFit="1" customWidth="1"/>
    <col min="15874" max="15874" width="11.7109375" style="7" customWidth="1"/>
    <col min="15875" max="15875" width="23.28515625" style="7" bestFit="1" customWidth="1"/>
    <col min="15876" max="15876" width="67.28515625" style="7" customWidth="1"/>
    <col min="15877" max="15877" width="8.7109375" style="7" customWidth="1"/>
    <col min="15878" max="15878" width="10.140625" style="7" customWidth="1"/>
    <col min="15879" max="15879" width="13.140625" style="7" customWidth="1"/>
    <col min="15880" max="15880" width="10.140625" style="7" customWidth="1"/>
    <col min="15881" max="15881" width="3.140625" style="7" customWidth="1"/>
    <col min="15882" max="15882" width="11.140625" style="7" bestFit="1" customWidth="1"/>
    <col min="15883" max="15883" width="7.85546875" style="7" customWidth="1"/>
    <col min="15884" max="15884" width="11.28515625" style="7" customWidth="1"/>
    <col min="15885" max="15885" width="14.85546875" style="7" customWidth="1"/>
    <col min="15886" max="16128" width="11.42578125" style="7"/>
    <col min="16129" max="16129" width="10.140625" style="7" bestFit="1" customWidth="1"/>
    <col min="16130" max="16130" width="11.7109375" style="7" customWidth="1"/>
    <col min="16131" max="16131" width="23.28515625" style="7" bestFit="1" customWidth="1"/>
    <col min="16132" max="16132" width="67.28515625" style="7" customWidth="1"/>
    <col min="16133" max="16133" width="8.7109375" style="7" customWidth="1"/>
    <col min="16134" max="16134" width="10.140625" style="7" customWidth="1"/>
    <col min="16135" max="16135" width="13.140625" style="7" customWidth="1"/>
    <col min="16136" max="16136" width="10.140625" style="7" customWidth="1"/>
    <col min="16137" max="16137" width="3.140625" style="7" customWidth="1"/>
    <col min="16138" max="16138" width="11.140625" style="7" bestFit="1" customWidth="1"/>
    <col min="16139" max="16139" width="7.85546875" style="7" customWidth="1"/>
    <col min="16140" max="16140" width="11.28515625" style="7" customWidth="1"/>
    <col min="16141" max="16141" width="14.85546875" style="7" customWidth="1"/>
    <col min="16142" max="16384" width="11.42578125" style="7"/>
  </cols>
  <sheetData>
    <row r="1" spans="2:18" ht="23.25" x14ac:dyDescent="0.35">
      <c r="B1" s="241" t="s">
        <v>20</v>
      </c>
      <c r="C1" s="241"/>
      <c r="D1" s="241"/>
      <c r="E1" s="241"/>
      <c r="F1" s="241"/>
      <c r="G1" s="241"/>
      <c r="H1" s="4"/>
      <c r="I1" s="4"/>
      <c r="J1" s="5"/>
    </row>
    <row r="2" spans="2:18" ht="26.25" x14ac:dyDescent="0.4">
      <c r="B2" s="213"/>
      <c r="C2" s="213"/>
      <c r="D2" s="213"/>
      <c r="E2" s="213"/>
      <c r="F2" s="213"/>
      <c r="G2" s="213"/>
      <c r="H2" s="213"/>
      <c r="I2" s="213"/>
      <c r="J2" s="5"/>
    </row>
    <row r="3" spans="2:18" x14ac:dyDescent="0.2">
      <c r="E3" s="5"/>
      <c r="F3" s="5"/>
      <c r="G3" s="214"/>
      <c r="H3" s="214"/>
      <c r="I3" s="214"/>
      <c r="J3" s="5"/>
    </row>
    <row r="4" spans="2:18" ht="15.75" x14ac:dyDescent="0.25">
      <c r="B4" s="215" t="s">
        <v>21</v>
      </c>
      <c r="E4" s="5"/>
      <c r="F4" s="5"/>
      <c r="G4" s="214"/>
      <c r="H4" s="214"/>
      <c r="I4" s="214"/>
      <c r="J4" s="5"/>
    </row>
    <row r="5" spans="2:18" ht="18" x14ac:dyDescent="0.25">
      <c r="B5" s="216" t="s">
        <v>22</v>
      </c>
      <c r="C5" s="217"/>
      <c r="D5" s="216" t="s">
        <v>23</v>
      </c>
      <c r="E5" s="218" t="s">
        <v>24</v>
      </c>
      <c r="F5" s="5"/>
      <c r="G5" s="214"/>
      <c r="H5" s="214"/>
      <c r="I5" s="214"/>
      <c r="J5" s="5"/>
    </row>
    <row r="6" spans="2:18" ht="18" x14ac:dyDescent="0.25">
      <c r="B6" s="216" t="s">
        <v>25</v>
      </c>
      <c r="C6" s="217"/>
      <c r="D6" s="218" t="s">
        <v>26</v>
      </c>
      <c r="E6" s="218" t="s">
        <v>27</v>
      </c>
      <c r="F6" s="5"/>
      <c r="G6" s="214"/>
      <c r="H6" s="214"/>
      <c r="I6" s="214"/>
      <c r="J6" s="5"/>
    </row>
    <row r="7" spans="2:18" ht="18" x14ac:dyDescent="0.25">
      <c r="B7" s="216" t="s">
        <v>28</v>
      </c>
      <c r="C7" s="217"/>
      <c r="D7" s="219" t="s">
        <v>29</v>
      </c>
      <c r="E7" s="5"/>
      <c r="F7" s="5"/>
      <c r="G7" s="214"/>
      <c r="H7" s="214"/>
      <c r="I7" s="214"/>
      <c r="J7" s="5"/>
    </row>
    <row r="8" spans="2:18" ht="18" x14ac:dyDescent="0.25">
      <c r="B8" s="216" t="s">
        <v>30</v>
      </c>
      <c r="C8" s="217"/>
      <c r="D8" s="218" t="s">
        <v>31</v>
      </c>
      <c r="E8" s="5"/>
      <c r="F8" s="5"/>
      <c r="G8" s="214"/>
      <c r="H8" s="214"/>
      <c r="I8" s="214"/>
      <c r="J8" s="5"/>
    </row>
    <row r="9" spans="2:18" ht="18" x14ac:dyDescent="0.25">
      <c r="B9" s="216" t="s">
        <v>32</v>
      </c>
      <c r="C9" s="217"/>
      <c r="D9" s="218" t="s">
        <v>33</v>
      </c>
      <c r="E9" s="5"/>
      <c r="F9" s="5"/>
      <c r="G9" s="214"/>
      <c r="H9" s="214"/>
      <c r="I9" s="214"/>
      <c r="J9" s="5"/>
    </row>
    <row r="10" spans="2:18" ht="18" x14ac:dyDescent="0.25">
      <c r="C10" s="217"/>
      <c r="E10" s="5"/>
      <c r="F10" s="5"/>
      <c r="G10" s="214"/>
      <c r="H10" s="214"/>
      <c r="I10" s="214"/>
      <c r="J10" s="5"/>
    </row>
    <row r="11" spans="2:18" ht="18" x14ac:dyDescent="0.25">
      <c r="B11" s="182" t="s">
        <v>34</v>
      </c>
      <c r="C11" s="217"/>
      <c r="D11" s="5"/>
      <c r="E11" s="5"/>
      <c r="F11" s="5"/>
      <c r="G11" s="214"/>
      <c r="H11" s="214"/>
      <c r="I11" s="214"/>
      <c r="J11" s="5"/>
    </row>
    <row r="12" spans="2:18" ht="18" x14ac:dyDescent="0.25">
      <c r="C12" s="217"/>
      <c r="D12" s="5"/>
      <c r="E12" s="5"/>
      <c r="F12" s="5"/>
      <c r="G12" s="214"/>
      <c r="H12" s="214"/>
      <c r="I12" s="214"/>
      <c r="J12" s="5"/>
    </row>
    <row r="13" spans="2:18" ht="25.5" x14ac:dyDescent="0.2">
      <c r="C13" s="220" t="s">
        <v>35</v>
      </c>
      <c r="D13" s="5"/>
      <c r="E13" s="170" t="s">
        <v>36</v>
      </c>
      <c r="F13" s="186" t="s">
        <v>37</v>
      </c>
      <c r="G13" s="221">
        <v>1</v>
      </c>
      <c r="H13" s="214"/>
      <c r="I13" s="214"/>
      <c r="J13" s="5"/>
    </row>
    <row r="14" spans="2:18" x14ac:dyDescent="0.2">
      <c r="B14" s="222" t="s">
        <v>38</v>
      </c>
      <c r="C14" s="223">
        <v>1.198550266561776</v>
      </c>
      <c r="D14" s="5"/>
      <c r="E14" s="170"/>
      <c r="F14" s="186" t="s">
        <v>39</v>
      </c>
      <c r="G14" s="221">
        <v>0</v>
      </c>
      <c r="H14" s="214"/>
      <c r="I14" s="214"/>
      <c r="J14" s="5"/>
    </row>
    <row r="15" spans="2:18" x14ac:dyDescent="0.2">
      <c r="D15" s="178"/>
      <c r="E15" s="195"/>
      <c r="F15" s="195"/>
      <c r="G15" s="194"/>
      <c r="H15" s="194"/>
      <c r="I15" s="194"/>
      <c r="J15" s="196"/>
      <c r="M15" s="6"/>
      <c r="N15" s="6"/>
      <c r="O15" s="6"/>
      <c r="P15" s="6"/>
      <c r="Q15" s="6"/>
      <c r="R15" s="6"/>
    </row>
    <row r="16" spans="2:18" ht="33.75" x14ac:dyDescent="0.2">
      <c r="B16" s="8" t="s">
        <v>40</v>
      </c>
      <c r="C16" s="8" t="s">
        <v>41</v>
      </c>
      <c r="D16" s="8" t="s">
        <v>18</v>
      </c>
      <c r="E16" s="8" t="s">
        <v>42</v>
      </c>
      <c r="F16" s="155" t="s">
        <v>43</v>
      </c>
      <c r="G16" s="155" t="s">
        <v>17</v>
      </c>
      <c r="H16" s="174"/>
      <c r="I16" s="175"/>
      <c r="J16" s="155" t="s">
        <v>44</v>
      </c>
    </row>
    <row r="17" spans="1:18" x14ac:dyDescent="0.2">
      <c r="A17" s="9"/>
      <c r="B17" s="10">
        <v>1</v>
      </c>
      <c r="C17" s="160" t="s">
        <v>45</v>
      </c>
      <c r="D17" s="11" t="s">
        <v>8507</v>
      </c>
      <c r="E17" s="161" t="s">
        <v>46</v>
      </c>
      <c r="F17" s="162">
        <v>0</v>
      </c>
      <c r="G17" s="163">
        <v>5149.1659037107047</v>
      </c>
      <c r="H17" s="168"/>
      <c r="I17" s="169"/>
      <c r="J17" s="165">
        <v>4296.1618276402132</v>
      </c>
      <c r="L17" s="165"/>
      <c r="N17" s="6"/>
      <c r="O17" s="6"/>
      <c r="P17" s="6"/>
      <c r="Q17" s="6"/>
      <c r="R17" s="6"/>
    </row>
    <row r="18" spans="1:18" x14ac:dyDescent="0.2">
      <c r="A18" s="9"/>
      <c r="B18" s="10">
        <v>2</v>
      </c>
      <c r="C18" s="160" t="s">
        <v>47</v>
      </c>
      <c r="D18" s="11" t="s">
        <v>8508</v>
      </c>
      <c r="E18" s="161" t="s">
        <v>46</v>
      </c>
      <c r="F18" s="162">
        <v>0</v>
      </c>
      <c r="G18" s="163">
        <v>5891.3880159572918</v>
      </c>
      <c r="H18" s="168"/>
      <c r="I18" s="169"/>
      <c r="J18" s="165">
        <v>4915.4283973901538</v>
      </c>
      <c r="N18" s="6"/>
      <c r="O18" s="6"/>
      <c r="P18" s="6"/>
      <c r="Q18" s="6"/>
      <c r="R18" s="6"/>
    </row>
    <row r="19" spans="1:18" x14ac:dyDescent="0.2">
      <c r="A19" s="9"/>
      <c r="B19" s="10">
        <v>3</v>
      </c>
      <c r="C19" s="160" t="s">
        <v>48</v>
      </c>
      <c r="D19" s="11" t="s">
        <v>8509</v>
      </c>
      <c r="E19" s="161" t="s">
        <v>46</v>
      </c>
      <c r="F19" s="162">
        <v>0</v>
      </c>
      <c r="G19" s="163">
        <v>6626.9831450588217</v>
      </c>
      <c r="H19" s="168"/>
      <c r="I19" s="169"/>
      <c r="J19" s="165">
        <v>5529.165801338756</v>
      </c>
      <c r="N19" s="6"/>
      <c r="O19" s="6"/>
      <c r="P19" s="6"/>
      <c r="Q19" s="6"/>
      <c r="R19" s="6"/>
    </row>
    <row r="20" spans="1:18" x14ac:dyDescent="0.2">
      <c r="A20" s="9"/>
      <c r="B20" s="10">
        <v>4</v>
      </c>
      <c r="C20" s="160" t="s">
        <v>49</v>
      </c>
      <c r="D20" s="11" t="s">
        <v>8510</v>
      </c>
      <c r="E20" s="161" t="s">
        <v>46</v>
      </c>
      <c r="F20" s="162">
        <v>0</v>
      </c>
      <c r="G20" s="163">
        <v>7355.9512910152926</v>
      </c>
      <c r="H20" s="168"/>
      <c r="I20" s="169"/>
      <c r="J20" s="165">
        <v>6137.3740394860197</v>
      </c>
      <c r="N20" s="6"/>
      <c r="O20" s="6"/>
      <c r="P20" s="6"/>
      <c r="Q20" s="6"/>
      <c r="R20" s="6"/>
    </row>
    <row r="21" spans="1:18" x14ac:dyDescent="0.2">
      <c r="A21" s="9"/>
      <c r="B21" s="10">
        <v>5</v>
      </c>
      <c r="C21" s="160" t="s">
        <v>50</v>
      </c>
      <c r="D21" s="11" t="s">
        <v>8511</v>
      </c>
      <c r="E21" s="161" t="s">
        <v>46</v>
      </c>
      <c r="F21" s="162">
        <v>0</v>
      </c>
      <c r="G21" s="163">
        <v>8084.9194369717625</v>
      </c>
      <c r="H21" s="168"/>
      <c r="I21" s="169"/>
      <c r="J21" s="165">
        <v>6745.5822776332825</v>
      </c>
      <c r="N21" s="6"/>
      <c r="O21" s="6"/>
      <c r="P21" s="6"/>
      <c r="Q21" s="6"/>
      <c r="R21" s="6"/>
    </row>
    <row r="22" spans="1:18" x14ac:dyDescent="0.2">
      <c r="A22" s="9"/>
      <c r="B22" s="10">
        <v>6</v>
      </c>
      <c r="C22" s="160" t="s">
        <v>51</v>
      </c>
      <c r="D22" s="11" t="s">
        <v>8512</v>
      </c>
      <c r="E22" s="161" t="s">
        <v>46</v>
      </c>
      <c r="F22" s="162">
        <v>0</v>
      </c>
      <c r="G22" s="163">
        <v>9063.8441331935628</v>
      </c>
      <c r="H22" s="168"/>
      <c r="I22" s="169"/>
      <c r="J22" s="165">
        <v>7562.3395914754419</v>
      </c>
      <c r="N22" s="6"/>
      <c r="O22" s="6"/>
      <c r="P22" s="6"/>
      <c r="Q22" s="6"/>
      <c r="R22" s="6"/>
    </row>
    <row r="23" spans="1:18" x14ac:dyDescent="0.2">
      <c r="A23" s="9"/>
      <c r="B23" s="10">
        <v>7</v>
      </c>
      <c r="C23" s="160" t="s">
        <v>52</v>
      </c>
      <c r="D23" s="11" t="s">
        <v>8513</v>
      </c>
      <c r="E23" s="161" t="s">
        <v>46</v>
      </c>
      <c r="F23" s="162">
        <v>0</v>
      </c>
      <c r="G23" s="163">
        <v>10059.760414199292</v>
      </c>
      <c r="H23" s="168"/>
      <c r="I23" s="169"/>
      <c r="J23" s="165">
        <v>8393.2736864322324</v>
      </c>
      <c r="N23" s="6"/>
      <c r="O23" s="6"/>
      <c r="P23" s="6"/>
      <c r="Q23" s="6"/>
      <c r="R23" s="6"/>
    </row>
    <row r="24" spans="1:18" x14ac:dyDescent="0.2">
      <c r="A24" s="9"/>
      <c r="B24" s="10">
        <v>8</v>
      </c>
      <c r="C24" s="160" t="s">
        <v>53</v>
      </c>
      <c r="D24" s="11" t="s">
        <v>8514</v>
      </c>
      <c r="E24" s="161" t="s">
        <v>46</v>
      </c>
      <c r="F24" s="162">
        <v>0</v>
      </c>
      <c r="G24" s="163">
        <v>11055.676695205022</v>
      </c>
      <c r="H24" s="168"/>
      <c r="I24" s="169"/>
      <c r="J24" s="165">
        <v>9224.2077813890228</v>
      </c>
      <c r="N24" s="6"/>
      <c r="O24" s="6"/>
      <c r="P24" s="6"/>
      <c r="Q24" s="6"/>
      <c r="R24" s="6"/>
    </row>
    <row r="25" spans="1:18" x14ac:dyDescent="0.2">
      <c r="A25" s="9"/>
      <c r="B25" s="10">
        <v>9</v>
      </c>
      <c r="C25" s="160" t="s">
        <v>54</v>
      </c>
      <c r="D25" s="11" t="s">
        <v>8515</v>
      </c>
      <c r="E25" s="161" t="s">
        <v>46</v>
      </c>
      <c r="F25" s="162">
        <v>0</v>
      </c>
      <c r="G25" s="163">
        <v>12231.582209541608</v>
      </c>
      <c r="H25" s="168"/>
      <c r="I25" s="169"/>
      <c r="J25" s="165">
        <v>10205.314329143461</v>
      </c>
      <c r="N25" s="6"/>
      <c r="O25" s="6"/>
      <c r="P25" s="6"/>
      <c r="Q25" s="6"/>
      <c r="R25" s="6"/>
    </row>
    <row r="26" spans="1:18" x14ac:dyDescent="0.2">
      <c r="A26" s="9"/>
      <c r="B26" s="10">
        <v>10</v>
      </c>
      <c r="C26" s="160" t="s">
        <v>55</v>
      </c>
      <c r="D26" s="11" t="s">
        <v>8516</v>
      </c>
      <c r="E26" s="161" t="s">
        <v>46</v>
      </c>
      <c r="F26" s="162">
        <v>0</v>
      </c>
      <c r="G26" s="163">
        <v>13620.915600825843</v>
      </c>
      <c r="H26" s="168"/>
      <c r="I26" s="169"/>
      <c r="J26" s="165">
        <v>11364.492571429244</v>
      </c>
      <c r="N26" s="6"/>
      <c r="O26" s="6"/>
      <c r="P26" s="6"/>
      <c r="Q26" s="6"/>
      <c r="R26" s="6"/>
    </row>
    <row r="27" spans="1:18" x14ac:dyDescent="0.2">
      <c r="A27" s="9"/>
      <c r="B27" s="10">
        <v>11</v>
      </c>
      <c r="C27" s="160" t="s">
        <v>56</v>
      </c>
      <c r="D27" s="11" t="s">
        <v>8517</v>
      </c>
      <c r="E27" s="161" t="s">
        <v>46</v>
      </c>
      <c r="F27" s="162">
        <v>0</v>
      </c>
      <c r="G27" s="163">
        <v>15255.425472924946</v>
      </c>
      <c r="H27" s="168"/>
      <c r="I27" s="169"/>
      <c r="J27" s="165">
        <v>12728.231680000754</v>
      </c>
      <c r="N27" s="6"/>
      <c r="O27" s="6"/>
      <c r="P27" s="6"/>
      <c r="Q27" s="6"/>
      <c r="R27" s="6"/>
    </row>
    <row r="28" spans="1:18" x14ac:dyDescent="0.2">
      <c r="A28" s="9"/>
      <c r="B28" s="10">
        <v>12</v>
      </c>
      <c r="C28" s="160" t="s">
        <v>57</v>
      </c>
      <c r="D28" s="11" t="s">
        <v>8518</v>
      </c>
      <c r="E28" s="161" t="s">
        <v>46</v>
      </c>
      <c r="F28" s="162">
        <v>0</v>
      </c>
      <c r="G28" s="163">
        <v>15748.952107889667</v>
      </c>
      <c r="H28" s="168"/>
      <c r="I28" s="169"/>
      <c r="J28" s="165">
        <v>13140.001339341348</v>
      </c>
      <c r="N28" s="6"/>
      <c r="O28" s="6"/>
      <c r="P28" s="6"/>
      <c r="Q28" s="6"/>
      <c r="R28" s="6"/>
    </row>
    <row r="29" spans="1:18" x14ac:dyDescent="0.2">
      <c r="A29" s="9"/>
      <c r="B29" s="10">
        <v>13</v>
      </c>
      <c r="C29" s="160" t="s">
        <v>58</v>
      </c>
      <c r="D29" s="11" t="s">
        <v>8519</v>
      </c>
      <c r="E29" s="161" t="s">
        <v>46</v>
      </c>
      <c r="F29" s="162">
        <v>0</v>
      </c>
      <c r="G29" s="163">
        <v>17557.36020946451</v>
      </c>
      <c r="H29" s="168"/>
      <c r="I29" s="169"/>
      <c r="J29" s="165">
        <v>14648.830924572294</v>
      </c>
      <c r="N29" s="6"/>
      <c r="O29" s="6"/>
      <c r="P29" s="6"/>
      <c r="Q29" s="6"/>
      <c r="R29" s="6"/>
    </row>
    <row r="30" spans="1:18" x14ac:dyDescent="0.2">
      <c r="A30" s="9"/>
      <c r="B30" s="10">
        <v>14</v>
      </c>
      <c r="C30" s="160" t="s">
        <v>59</v>
      </c>
      <c r="D30" s="11" t="s">
        <v>8520</v>
      </c>
      <c r="E30" s="161" t="s">
        <v>46</v>
      </c>
      <c r="F30" s="162">
        <v>0</v>
      </c>
      <c r="G30" s="163">
        <v>19365.768311039355</v>
      </c>
      <c r="H30" s="168"/>
      <c r="I30" s="169"/>
      <c r="J30" s="165">
        <v>16157.66050980324</v>
      </c>
      <c r="N30" s="6"/>
      <c r="O30" s="6"/>
      <c r="P30" s="6"/>
      <c r="Q30" s="6"/>
      <c r="R30" s="6"/>
    </row>
    <row r="31" spans="1:18" x14ac:dyDescent="0.2">
      <c r="A31" s="9"/>
      <c r="B31" s="10">
        <v>15</v>
      </c>
      <c r="C31" s="160" t="s">
        <v>60</v>
      </c>
      <c r="D31" s="11" t="s">
        <v>8521</v>
      </c>
      <c r="E31" s="161" t="s">
        <v>46</v>
      </c>
      <c r="F31" s="162">
        <v>0</v>
      </c>
      <c r="G31" s="163">
        <v>5798.0132918253194</v>
      </c>
      <c r="H31" s="168"/>
      <c r="I31" s="169"/>
      <c r="J31" s="165">
        <v>4837.5220076983533</v>
      </c>
      <c r="N31" s="6"/>
      <c r="O31" s="6"/>
      <c r="P31" s="6"/>
      <c r="Q31" s="6"/>
      <c r="R31" s="6"/>
    </row>
    <row r="32" spans="1:18" x14ac:dyDescent="0.2">
      <c r="A32" s="9"/>
      <c r="B32" s="10">
        <v>16</v>
      </c>
      <c r="C32" s="160" t="s">
        <v>61</v>
      </c>
      <c r="D32" s="11" t="s">
        <v>8522</v>
      </c>
      <c r="E32" s="161" t="s">
        <v>46</v>
      </c>
      <c r="F32" s="162">
        <v>0</v>
      </c>
      <c r="G32" s="163">
        <v>6633.7629555118519</v>
      </c>
      <c r="H32" s="168"/>
      <c r="I32" s="169"/>
      <c r="J32" s="165">
        <v>5534.8224772764943</v>
      </c>
      <c r="N32" s="6"/>
      <c r="O32" s="6"/>
      <c r="P32" s="6"/>
      <c r="Q32" s="6"/>
      <c r="R32" s="6"/>
    </row>
    <row r="33" spans="1:18" x14ac:dyDescent="0.2">
      <c r="A33" s="9"/>
      <c r="B33" s="10">
        <v>17</v>
      </c>
      <c r="C33" s="160" t="s">
        <v>62</v>
      </c>
      <c r="D33" s="11" t="s">
        <v>8523</v>
      </c>
      <c r="E33" s="161" t="s">
        <v>46</v>
      </c>
      <c r="F33" s="162">
        <v>0</v>
      </c>
      <c r="G33" s="163">
        <v>7462.0505686297538</v>
      </c>
      <c r="H33" s="168"/>
      <c r="I33" s="169"/>
      <c r="J33" s="165">
        <v>6225.8970498048302</v>
      </c>
      <c r="N33" s="6"/>
      <c r="O33" s="6"/>
      <c r="P33" s="6"/>
      <c r="Q33" s="6"/>
      <c r="R33" s="6"/>
    </row>
    <row r="34" spans="1:18" x14ac:dyDescent="0.2">
      <c r="A34" s="9"/>
      <c r="B34" s="10">
        <v>18</v>
      </c>
      <c r="C34" s="160" t="s">
        <v>63</v>
      </c>
      <c r="D34" s="11" t="s">
        <v>8524</v>
      </c>
      <c r="E34" s="161" t="s">
        <v>46</v>
      </c>
      <c r="F34" s="162">
        <v>0</v>
      </c>
      <c r="G34" s="163">
        <v>8282.8761311790277</v>
      </c>
      <c r="H34" s="168"/>
      <c r="I34" s="169"/>
      <c r="J34" s="165">
        <v>6910.7457252833619</v>
      </c>
      <c r="N34" s="6"/>
      <c r="O34" s="6"/>
      <c r="P34" s="6"/>
      <c r="Q34" s="6"/>
      <c r="R34" s="6"/>
    </row>
    <row r="35" spans="1:18" x14ac:dyDescent="0.2">
      <c r="A35" s="9"/>
      <c r="B35" s="10">
        <v>19</v>
      </c>
      <c r="C35" s="160" t="s">
        <v>64</v>
      </c>
      <c r="D35" s="11" t="s">
        <v>8525</v>
      </c>
      <c r="E35" s="161" t="s">
        <v>46</v>
      </c>
      <c r="F35" s="162">
        <v>0</v>
      </c>
      <c r="G35" s="163">
        <v>9103.7016937283006</v>
      </c>
      <c r="H35" s="168"/>
      <c r="I35" s="169"/>
      <c r="J35" s="165">
        <v>7595.5944007618928</v>
      </c>
      <c r="N35" s="6"/>
      <c r="O35" s="6"/>
      <c r="P35" s="6"/>
      <c r="Q35" s="6"/>
      <c r="R35" s="6"/>
    </row>
    <row r="36" spans="1:18" x14ac:dyDescent="0.2">
      <c r="A36" s="9"/>
      <c r="B36" s="10">
        <v>20</v>
      </c>
      <c r="C36" s="160" t="s">
        <v>65</v>
      </c>
      <c r="D36" s="11" t="s">
        <v>8526</v>
      </c>
      <c r="E36" s="161" t="s">
        <v>46</v>
      </c>
      <c r="F36" s="162">
        <v>0</v>
      </c>
      <c r="G36" s="163">
        <v>10205.980879625149</v>
      </c>
      <c r="H36" s="168"/>
      <c r="I36" s="169"/>
      <c r="J36" s="165">
        <v>8515.2714611649626</v>
      </c>
      <c r="N36" s="6"/>
      <c r="O36" s="6"/>
      <c r="P36" s="6"/>
      <c r="Q36" s="6"/>
      <c r="R36" s="6"/>
    </row>
    <row r="37" spans="1:18" x14ac:dyDescent="0.2">
      <c r="A37" s="9"/>
      <c r="B37" s="10">
        <v>21</v>
      </c>
      <c r="C37" s="160" t="s">
        <v>66</v>
      </c>
      <c r="D37" s="11" t="s">
        <v>8527</v>
      </c>
      <c r="E37" s="161" t="s">
        <v>46</v>
      </c>
      <c r="F37" s="162">
        <v>0</v>
      </c>
      <c r="G37" s="163">
        <v>11327.392763179967</v>
      </c>
      <c r="H37" s="168"/>
      <c r="I37" s="169"/>
      <c r="J37" s="165">
        <v>9450.9117216037321</v>
      </c>
      <c r="N37" s="6"/>
      <c r="O37" s="6"/>
      <c r="P37" s="6"/>
      <c r="Q37" s="6"/>
      <c r="R37" s="6"/>
    </row>
    <row r="38" spans="1:18" x14ac:dyDescent="0.2">
      <c r="A38" s="9"/>
      <c r="B38" s="10">
        <v>22</v>
      </c>
      <c r="C38" s="160" t="s">
        <v>67</v>
      </c>
      <c r="D38" s="11" t="s">
        <v>8528</v>
      </c>
      <c r="E38" s="161" t="s">
        <v>46</v>
      </c>
      <c r="F38" s="162">
        <v>0</v>
      </c>
      <c r="G38" s="163">
        <v>12448.804646734783</v>
      </c>
      <c r="H38" s="168"/>
      <c r="I38" s="169"/>
      <c r="J38" s="165">
        <v>10386.551982042502</v>
      </c>
      <c r="N38" s="6"/>
      <c r="O38" s="6"/>
      <c r="P38" s="6"/>
      <c r="Q38" s="6"/>
      <c r="R38" s="6"/>
    </row>
    <row r="39" spans="1:18" x14ac:dyDescent="0.2">
      <c r="A39" s="9"/>
      <c r="B39" s="10">
        <v>23</v>
      </c>
      <c r="C39" s="160" t="s">
        <v>68</v>
      </c>
      <c r="D39" s="11" t="s">
        <v>8529</v>
      </c>
      <c r="E39" s="161" t="s">
        <v>46</v>
      </c>
      <c r="F39" s="162">
        <v>0</v>
      </c>
      <c r="G39" s="163">
        <v>13772.886241608418</v>
      </c>
      <c r="H39" s="168"/>
      <c r="I39" s="169"/>
      <c r="J39" s="165">
        <v>11491.287955004207</v>
      </c>
      <c r="N39" s="6"/>
      <c r="O39" s="6"/>
      <c r="P39" s="6"/>
      <c r="Q39" s="6"/>
      <c r="R39" s="6"/>
    </row>
    <row r="40" spans="1:18" x14ac:dyDescent="0.2">
      <c r="A40" s="9"/>
      <c r="B40" s="10">
        <v>24</v>
      </c>
      <c r="C40" s="160" t="s">
        <v>69</v>
      </c>
      <c r="D40" s="11" t="s">
        <v>8530</v>
      </c>
      <c r="E40" s="161" t="s">
        <v>46</v>
      </c>
      <c r="F40" s="162">
        <v>0</v>
      </c>
      <c r="G40" s="163">
        <v>15337.289801345676</v>
      </c>
      <c r="H40" s="168"/>
      <c r="I40" s="169"/>
      <c r="J40" s="165">
        <v>12796.534471051455</v>
      </c>
      <c r="N40" s="6"/>
      <c r="O40" s="6"/>
      <c r="P40" s="6"/>
      <c r="Q40" s="6"/>
      <c r="R40" s="6"/>
    </row>
    <row r="41" spans="1:18" x14ac:dyDescent="0.2">
      <c r="A41" s="9"/>
      <c r="B41" s="10">
        <v>25</v>
      </c>
      <c r="C41" s="160" t="s">
        <v>70</v>
      </c>
      <c r="D41" s="11" t="s">
        <v>8531</v>
      </c>
      <c r="E41" s="161" t="s">
        <v>46</v>
      </c>
      <c r="F41" s="162">
        <v>0</v>
      </c>
      <c r="G41" s="163">
        <v>17177.764577507161</v>
      </c>
      <c r="H41" s="168"/>
      <c r="I41" s="169"/>
      <c r="J41" s="165">
        <v>14332.118607577631</v>
      </c>
      <c r="N41" s="6"/>
      <c r="O41" s="6"/>
      <c r="P41" s="6"/>
      <c r="Q41" s="6"/>
      <c r="R41" s="6"/>
    </row>
    <row r="42" spans="1:18" x14ac:dyDescent="0.2">
      <c r="A42" s="9"/>
      <c r="B42" s="10">
        <v>26</v>
      </c>
      <c r="C42" s="160" t="s">
        <v>71</v>
      </c>
      <c r="D42" s="11" t="s">
        <v>8532</v>
      </c>
      <c r="E42" s="161" t="s">
        <v>46</v>
      </c>
      <c r="F42" s="162">
        <v>0</v>
      </c>
      <c r="G42" s="163">
        <v>17733.480598879316</v>
      </c>
      <c r="H42" s="168"/>
      <c r="I42" s="169"/>
      <c r="J42" s="165">
        <v>14795.775441067237</v>
      </c>
      <c r="N42" s="6"/>
      <c r="O42" s="6"/>
      <c r="P42" s="6"/>
      <c r="Q42" s="6"/>
      <c r="R42" s="6"/>
    </row>
    <row r="43" spans="1:18" x14ac:dyDescent="0.2">
      <c r="A43" s="9"/>
      <c r="B43" s="10">
        <v>27</v>
      </c>
      <c r="C43" s="160" t="s">
        <v>72</v>
      </c>
      <c r="D43" s="11" t="s">
        <v>8533</v>
      </c>
      <c r="E43" s="161" t="s">
        <v>46</v>
      </c>
      <c r="F43" s="162">
        <v>0</v>
      </c>
      <c r="G43" s="163">
        <v>19769.766553934576</v>
      </c>
      <c r="H43" s="168"/>
      <c r="I43" s="169"/>
      <c r="J43" s="165">
        <v>16494.732933185325</v>
      </c>
      <c r="N43" s="6"/>
      <c r="O43" s="6"/>
      <c r="P43" s="6"/>
      <c r="Q43" s="6"/>
      <c r="R43" s="6"/>
    </row>
    <row r="44" spans="1:18" x14ac:dyDescent="0.2">
      <c r="A44" s="9"/>
      <c r="B44" s="10">
        <v>28</v>
      </c>
      <c r="C44" s="160" t="s">
        <v>73</v>
      </c>
      <c r="D44" s="11" t="s">
        <v>8534</v>
      </c>
      <c r="E44" s="161" t="s">
        <v>46</v>
      </c>
      <c r="F44" s="162">
        <v>0</v>
      </c>
      <c r="G44" s="163">
        <v>21806.052508989836</v>
      </c>
      <c r="H44" s="168"/>
      <c r="I44" s="169"/>
      <c r="J44" s="165">
        <v>18193.690425303412</v>
      </c>
      <c r="N44" s="6"/>
      <c r="O44" s="6"/>
      <c r="P44" s="6"/>
      <c r="Q44" s="6"/>
      <c r="R44" s="6"/>
    </row>
    <row r="45" spans="1:18" x14ac:dyDescent="0.2">
      <c r="A45" s="9"/>
      <c r="B45" s="10">
        <v>29</v>
      </c>
      <c r="C45" s="160" t="s">
        <v>74</v>
      </c>
      <c r="D45" s="11" t="s">
        <v>8521</v>
      </c>
      <c r="E45" s="161" t="s">
        <v>46</v>
      </c>
      <c r="F45" s="162">
        <v>0</v>
      </c>
      <c r="G45" s="163">
        <v>5292.416748697935</v>
      </c>
      <c r="H45" s="168"/>
      <c r="I45" s="169"/>
      <c r="J45" s="165">
        <v>4415.6819253647482</v>
      </c>
      <c r="N45" s="6"/>
      <c r="O45" s="6"/>
      <c r="P45" s="6"/>
      <c r="Q45" s="6"/>
      <c r="R45" s="6"/>
    </row>
    <row r="46" spans="1:18" x14ac:dyDescent="0.2">
      <c r="A46" s="9"/>
      <c r="B46" s="10">
        <v>30</v>
      </c>
      <c r="C46" s="160" t="s">
        <v>75</v>
      </c>
      <c r="D46" s="11" t="s">
        <v>8522</v>
      </c>
      <c r="E46" s="161" t="s">
        <v>46</v>
      </c>
      <c r="F46" s="162">
        <v>0</v>
      </c>
      <c r="G46" s="163">
        <v>6055.2876313931329</v>
      </c>
      <c r="H46" s="168"/>
      <c r="I46" s="169"/>
      <c r="J46" s="165">
        <v>5052.1766173092165</v>
      </c>
      <c r="N46" s="6"/>
      <c r="O46" s="6"/>
      <c r="P46" s="6"/>
      <c r="Q46" s="6"/>
      <c r="R46" s="6"/>
    </row>
    <row r="47" spans="1:18" x14ac:dyDescent="0.2">
      <c r="A47" s="9"/>
      <c r="B47" s="10">
        <v>31</v>
      </c>
      <c r="C47" s="160" t="s">
        <v>76</v>
      </c>
      <c r="D47" s="11" t="s">
        <v>8523</v>
      </c>
      <c r="E47" s="161" t="s">
        <v>46</v>
      </c>
      <c r="F47" s="162">
        <v>0</v>
      </c>
      <c r="G47" s="163">
        <v>6811.3471669214096</v>
      </c>
      <c r="H47" s="168"/>
      <c r="I47" s="169"/>
      <c r="J47" s="165">
        <v>5682.9883209327518</v>
      </c>
      <c r="N47" s="6"/>
      <c r="O47" s="6"/>
      <c r="P47" s="6"/>
      <c r="Q47" s="6"/>
      <c r="R47" s="6"/>
    </row>
    <row r="48" spans="1:18" x14ac:dyDescent="0.2">
      <c r="A48" s="9"/>
      <c r="B48" s="10">
        <v>32</v>
      </c>
      <c r="C48" s="160" t="s">
        <v>77</v>
      </c>
      <c r="D48" s="11" t="s">
        <v>8524</v>
      </c>
      <c r="E48" s="161" t="s">
        <v>46</v>
      </c>
      <c r="F48" s="162">
        <v>0</v>
      </c>
      <c r="G48" s="163">
        <v>7560.595355282765</v>
      </c>
      <c r="H48" s="168"/>
      <c r="I48" s="169"/>
      <c r="J48" s="165">
        <v>6308.117036235355</v>
      </c>
      <c r="N48" s="6"/>
      <c r="O48" s="6"/>
      <c r="P48" s="6"/>
      <c r="Q48" s="6"/>
      <c r="R48" s="6"/>
    </row>
    <row r="49" spans="1:18" x14ac:dyDescent="0.2">
      <c r="A49" s="9"/>
      <c r="B49" s="10">
        <v>33</v>
      </c>
      <c r="C49" s="160" t="s">
        <v>78</v>
      </c>
      <c r="D49" s="11" t="s">
        <v>8525</v>
      </c>
      <c r="E49" s="161" t="s">
        <v>46</v>
      </c>
      <c r="F49" s="162">
        <v>0</v>
      </c>
      <c r="G49" s="163">
        <v>8309.8435436441196</v>
      </c>
      <c r="H49" s="168"/>
      <c r="I49" s="169"/>
      <c r="J49" s="165">
        <v>6933.2457515379574</v>
      </c>
      <c r="N49" s="6"/>
      <c r="O49" s="6"/>
      <c r="P49" s="6"/>
      <c r="Q49" s="6"/>
      <c r="R49" s="6"/>
    </row>
    <row r="50" spans="1:18" x14ac:dyDescent="0.2">
      <c r="A50" s="9"/>
      <c r="B50" s="10">
        <v>34</v>
      </c>
      <c r="C50" s="160" t="s">
        <v>79</v>
      </c>
      <c r="D50" s="11" t="s">
        <v>8526</v>
      </c>
      <c r="E50" s="161" t="s">
        <v>46</v>
      </c>
      <c r="F50" s="162">
        <v>0</v>
      </c>
      <c r="G50" s="163">
        <v>9316.0021244474156</v>
      </c>
      <c r="H50" s="168"/>
      <c r="I50" s="169"/>
      <c r="J50" s="165">
        <v>7772.7254203295015</v>
      </c>
      <c r="N50" s="6"/>
      <c r="O50" s="6"/>
      <c r="P50" s="6"/>
      <c r="Q50" s="6"/>
      <c r="R50" s="6"/>
    </row>
    <row r="51" spans="1:18" x14ac:dyDescent="0.2">
      <c r="A51" s="9"/>
      <c r="B51" s="10">
        <v>35</v>
      </c>
      <c r="C51" s="160" t="s">
        <v>80</v>
      </c>
      <c r="D51" s="11" t="s">
        <v>8527</v>
      </c>
      <c r="E51" s="161" t="s">
        <v>46</v>
      </c>
      <c r="F51" s="162">
        <v>0</v>
      </c>
      <c r="G51" s="163">
        <v>10339.624999386699</v>
      </c>
      <c r="H51" s="168"/>
      <c r="I51" s="169"/>
      <c r="J51" s="165">
        <v>8626.7762711759169</v>
      </c>
      <c r="N51" s="6"/>
      <c r="O51" s="6"/>
      <c r="P51" s="6"/>
      <c r="Q51" s="6"/>
      <c r="R51" s="6"/>
    </row>
    <row r="52" spans="1:18" x14ac:dyDescent="0.2">
      <c r="A52" s="9"/>
      <c r="B52" s="10">
        <v>36</v>
      </c>
      <c r="C52" s="160" t="s">
        <v>81</v>
      </c>
      <c r="D52" s="11" t="s">
        <v>8528</v>
      </c>
      <c r="E52" s="161" t="s">
        <v>46</v>
      </c>
      <c r="F52" s="162">
        <v>0</v>
      </c>
      <c r="G52" s="163">
        <v>11363.247874325982</v>
      </c>
      <c r="H52" s="168"/>
      <c r="I52" s="169"/>
      <c r="J52" s="165">
        <v>9480.8271220223323</v>
      </c>
      <c r="N52" s="6"/>
      <c r="O52" s="6"/>
      <c r="P52" s="6"/>
      <c r="Q52" s="6"/>
      <c r="R52" s="6"/>
    </row>
    <row r="53" spans="1:18" x14ac:dyDescent="0.2">
      <c r="A53" s="9"/>
      <c r="B53" s="10">
        <v>37</v>
      </c>
      <c r="C53" s="160" t="s">
        <v>82</v>
      </c>
      <c r="D53" s="11" t="s">
        <v>8529</v>
      </c>
      <c r="E53" s="161" t="s">
        <v>46</v>
      </c>
      <c r="F53" s="162">
        <v>0</v>
      </c>
      <c r="G53" s="163">
        <v>12571.867319754292</v>
      </c>
      <c r="H53" s="168"/>
      <c r="I53" s="169"/>
      <c r="J53" s="165">
        <v>10489.228253912628</v>
      </c>
      <c r="N53" s="6"/>
      <c r="O53" s="6"/>
      <c r="P53" s="6"/>
      <c r="Q53" s="6"/>
      <c r="R53" s="6"/>
    </row>
    <row r="54" spans="1:18" x14ac:dyDescent="0.2">
      <c r="A54" s="9"/>
      <c r="B54" s="10">
        <v>38</v>
      </c>
      <c r="C54" s="160" t="s">
        <v>83</v>
      </c>
      <c r="D54" s="11" t="s">
        <v>8530</v>
      </c>
      <c r="E54" s="161" t="s">
        <v>46</v>
      </c>
      <c r="F54" s="162">
        <v>0</v>
      </c>
      <c r="G54" s="163">
        <v>13999.852249169591</v>
      </c>
      <c r="H54" s="168"/>
      <c r="I54" s="169"/>
      <c r="J54" s="165">
        <v>11680.655071172192</v>
      </c>
      <c r="N54" s="6"/>
      <c r="O54" s="6"/>
      <c r="P54" s="6"/>
      <c r="Q54" s="6"/>
      <c r="R54" s="6"/>
    </row>
    <row r="55" spans="1:18" x14ac:dyDescent="0.2">
      <c r="A55" s="9"/>
      <c r="B55" s="10">
        <v>39</v>
      </c>
      <c r="C55" s="160" t="s">
        <v>84</v>
      </c>
      <c r="D55" s="11" t="s">
        <v>8531</v>
      </c>
      <c r="E55" s="161" t="s">
        <v>46</v>
      </c>
      <c r="F55" s="162">
        <v>0</v>
      </c>
      <c r="G55" s="163">
        <v>15679.834519069944</v>
      </c>
      <c r="H55" s="168"/>
      <c r="I55" s="169"/>
      <c r="J55" s="165">
        <v>13082.333679712856</v>
      </c>
      <c r="N55" s="6"/>
      <c r="O55" s="6"/>
      <c r="P55" s="6"/>
      <c r="Q55" s="6"/>
      <c r="R55" s="6"/>
    </row>
    <row r="56" spans="1:18" x14ac:dyDescent="0.2">
      <c r="A56" s="9"/>
      <c r="B56" s="10">
        <v>40</v>
      </c>
      <c r="C56" s="160" t="s">
        <v>85</v>
      </c>
      <c r="D56" s="11" t="s">
        <v>8532</v>
      </c>
      <c r="E56" s="161" t="s">
        <v>46</v>
      </c>
      <c r="F56" s="162">
        <v>0</v>
      </c>
      <c r="G56" s="163">
        <v>16187.091165614105</v>
      </c>
      <c r="H56" s="168"/>
      <c r="I56" s="169"/>
      <c r="J56" s="165">
        <v>13505.558854906638</v>
      </c>
      <c r="N56" s="6"/>
      <c r="O56" s="6"/>
      <c r="P56" s="6"/>
      <c r="Q56" s="6"/>
      <c r="R56" s="6"/>
    </row>
    <row r="57" spans="1:18" x14ac:dyDescent="0.2">
      <c r="A57" s="9"/>
      <c r="B57" s="10">
        <v>41</v>
      </c>
      <c r="C57" s="160" t="s">
        <v>86</v>
      </c>
      <c r="D57" s="11" t="s">
        <v>8533</v>
      </c>
      <c r="E57" s="161" t="s">
        <v>46</v>
      </c>
      <c r="F57" s="162">
        <v>0</v>
      </c>
      <c r="G57" s="163">
        <v>18045.809549179605</v>
      </c>
      <c r="H57" s="168"/>
      <c r="I57" s="169"/>
      <c r="J57" s="165">
        <v>15056.364386740956</v>
      </c>
      <c r="N57" s="6"/>
      <c r="O57" s="6"/>
      <c r="P57" s="6"/>
      <c r="Q57" s="6"/>
      <c r="R57" s="6"/>
    </row>
    <row r="58" spans="1:18" x14ac:dyDescent="0.2">
      <c r="A58" s="9"/>
      <c r="B58" s="10">
        <v>42</v>
      </c>
      <c r="C58" s="160" t="s">
        <v>87</v>
      </c>
      <c r="D58" s="11" t="s">
        <v>8534</v>
      </c>
      <c r="E58" s="161" t="s">
        <v>46</v>
      </c>
      <c r="F58" s="162">
        <v>0</v>
      </c>
      <c r="G58" s="163">
        <v>19904.527932745103</v>
      </c>
      <c r="H58" s="168"/>
      <c r="I58" s="169"/>
      <c r="J58" s="165">
        <v>16607.169918575273</v>
      </c>
      <c r="N58" s="6"/>
      <c r="O58" s="6"/>
      <c r="P58" s="6"/>
      <c r="Q58" s="6"/>
      <c r="R58" s="6"/>
    </row>
    <row r="59" spans="1:18" x14ac:dyDescent="0.2">
      <c r="A59" s="9"/>
      <c r="B59" s="10">
        <v>43</v>
      </c>
      <c r="C59" s="160" t="s">
        <v>88</v>
      </c>
      <c r="D59" s="11" t="s">
        <v>8507</v>
      </c>
      <c r="E59" s="161" t="s">
        <v>46</v>
      </c>
      <c r="F59" s="162">
        <v>0</v>
      </c>
      <c r="G59" s="163">
        <v>7778.4296542306001</v>
      </c>
      <c r="H59" s="168"/>
      <c r="I59" s="169"/>
      <c r="J59" s="165">
        <v>6489.86519067257</v>
      </c>
      <c r="N59" s="6"/>
      <c r="O59" s="6"/>
      <c r="P59" s="6"/>
      <c r="Q59" s="6"/>
      <c r="R59" s="6"/>
    </row>
    <row r="60" spans="1:18" x14ac:dyDescent="0.2">
      <c r="A60" s="9"/>
      <c r="B60" s="10">
        <v>44</v>
      </c>
      <c r="C60" s="160" t="s">
        <v>89</v>
      </c>
      <c r="D60" s="11" t="s">
        <v>8508</v>
      </c>
      <c r="E60" s="161" t="s">
        <v>46</v>
      </c>
      <c r="F60" s="162">
        <v>0</v>
      </c>
      <c r="G60" s="163">
        <v>8899.6447395250998</v>
      </c>
      <c r="H60" s="168"/>
      <c r="I60" s="169"/>
      <c r="J60" s="165">
        <v>7425.3412541929401</v>
      </c>
      <c r="N60" s="6"/>
      <c r="O60" s="6"/>
      <c r="P60" s="6"/>
      <c r="Q60" s="6"/>
      <c r="R60" s="6"/>
    </row>
    <row r="61" spans="1:18" x14ac:dyDescent="0.2">
      <c r="A61" s="9"/>
      <c r="B61" s="10">
        <v>45</v>
      </c>
      <c r="C61" s="160" t="s">
        <v>90</v>
      </c>
      <c r="D61" s="11" t="s">
        <v>8509</v>
      </c>
      <c r="E61" s="161" t="s">
        <v>46</v>
      </c>
      <c r="F61" s="162">
        <v>0</v>
      </c>
      <c r="G61" s="163">
        <v>10010.848975843757</v>
      </c>
      <c r="H61" s="168"/>
      <c r="I61" s="169"/>
      <c r="J61" s="165">
        <v>8352.4648528604503</v>
      </c>
      <c r="N61" s="6"/>
      <c r="O61" s="6"/>
      <c r="P61" s="6"/>
      <c r="Q61" s="6"/>
      <c r="R61" s="6"/>
    </row>
    <row r="62" spans="1:18" x14ac:dyDescent="0.2">
      <c r="A62" s="9"/>
      <c r="B62" s="10">
        <v>46</v>
      </c>
      <c r="C62" s="160" t="s">
        <v>91</v>
      </c>
      <c r="D62" s="11" t="s">
        <v>8510</v>
      </c>
      <c r="E62" s="161" t="s">
        <v>46</v>
      </c>
      <c r="F62" s="162">
        <v>0</v>
      </c>
      <c r="G62" s="163">
        <v>11112.042363186572</v>
      </c>
      <c r="H62" s="168"/>
      <c r="I62" s="169"/>
      <c r="J62" s="165">
        <v>9271.2359866751012</v>
      </c>
      <c r="N62" s="6"/>
      <c r="O62" s="6"/>
      <c r="P62" s="6"/>
      <c r="Q62" s="6"/>
      <c r="R62" s="6"/>
    </row>
    <row r="63" spans="1:18" x14ac:dyDescent="0.2">
      <c r="A63" s="9"/>
      <c r="B63" s="10">
        <v>47</v>
      </c>
      <c r="C63" s="160" t="s">
        <v>92</v>
      </c>
      <c r="D63" s="11" t="s">
        <v>8511</v>
      </c>
      <c r="E63" s="161" t="s">
        <v>46</v>
      </c>
      <c r="F63" s="162">
        <v>0</v>
      </c>
      <c r="G63" s="163">
        <v>12213.235750529384</v>
      </c>
      <c r="H63" s="168"/>
      <c r="I63" s="169"/>
      <c r="J63" s="165">
        <v>10190.007120489749</v>
      </c>
      <c r="N63" s="6"/>
      <c r="O63" s="6"/>
      <c r="P63" s="6"/>
      <c r="Q63" s="6"/>
      <c r="R63" s="6"/>
    </row>
    <row r="64" spans="1:18" x14ac:dyDescent="0.2">
      <c r="A64" s="9"/>
      <c r="B64" s="10">
        <v>48</v>
      </c>
      <c r="C64" s="160" t="s">
        <v>93</v>
      </c>
      <c r="D64" s="11" t="s">
        <v>8512</v>
      </c>
      <c r="E64" s="161" t="s">
        <v>46</v>
      </c>
      <c r="F64" s="162">
        <v>0</v>
      </c>
      <c r="G64" s="163">
        <v>13692.018339543072</v>
      </c>
      <c r="H64" s="168"/>
      <c r="I64" s="169"/>
      <c r="J64" s="165">
        <v>11423.81652362459</v>
      </c>
      <c r="N64" s="6"/>
      <c r="O64" s="6"/>
      <c r="P64" s="6"/>
      <c r="Q64" s="6"/>
      <c r="R64" s="6"/>
    </row>
    <row r="65" spans="1:18" x14ac:dyDescent="0.2">
      <c r="A65" s="9"/>
      <c r="B65" s="10">
        <v>49</v>
      </c>
      <c r="C65" s="160" t="s">
        <v>94</v>
      </c>
      <c r="D65" s="11" t="s">
        <v>8513</v>
      </c>
      <c r="E65" s="161" t="s">
        <v>46</v>
      </c>
      <c r="F65" s="162">
        <v>0</v>
      </c>
      <c r="G65" s="163">
        <v>15196.468745330823</v>
      </c>
      <c r="H65" s="168"/>
      <c r="I65" s="169"/>
      <c r="J65" s="165">
        <v>12679.041646642163</v>
      </c>
      <c r="N65" s="6"/>
      <c r="O65" s="6"/>
      <c r="P65" s="6"/>
      <c r="Q65" s="6"/>
      <c r="R65" s="6"/>
    </row>
    <row r="66" spans="1:18" x14ac:dyDescent="0.2">
      <c r="A66" s="9"/>
      <c r="B66" s="10">
        <v>50</v>
      </c>
      <c r="C66" s="160" t="s">
        <v>95</v>
      </c>
      <c r="D66" s="11" t="s">
        <v>8514</v>
      </c>
      <c r="E66" s="161" t="s">
        <v>46</v>
      </c>
      <c r="F66" s="162">
        <v>0</v>
      </c>
      <c r="G66" s="163">
        <v>16700.919151118575</v>
      </c>
      <c r="H66" s="168"/>
      <c r="I66" s="169"/>
      <c r="J66" s="165">
        <v>13934.266769659736</v>
      </c>
      <c r="N66" s="6"/>
      <c r="O66" s="6"/>
      <c r="P66" s="6"/>
      <c r="Q66" s="6"/>
      <c r="R66" s="6"/>
    </row>
    <row r="67" spans="1:18" x14ac:dyDescent="0.2">
      <c r="A67" s="9"/>
      <c r="B67" s="10">
        <v>51</v>
      </c>
      <c r="C67" s="160" t="s">
        <v>96</v>
      </c>
      <c r="D67" s="11" t="s">
        <v>8515</v>
      </c>
      <c r="E67" s="161" t="s">
        <v>46</v>
      </c>
      <c r="F67" s="162">
        <v>0</v>
      </c>
      <c r="G67" s="163">
        <v>18477.264775697786</v>
      </c>
      <c r="H67" s="168"/>
      <c r="I67" s="169"/>
      <c r="J67" s="165">
        <v>15416.345305819033</v>
      </c>
      <c r="N67" s="6"/>
      <c r="O67" s="6"/>
      <c r="P67" s="6"/>
      <c r="Q67" s="6"/>
      <c r="R67" s="6"/>
    </row>
    <row r="68" spans="1:18" x14ac:dyDescent="0.2">
      <c r="A68" s="9"/>
      <c r="B68" s="10">
        <v>52</v>
      </c>
      <c r="C68" s="160" t="s">
        <v>97</v>
      </c>
      <c r="D68" s="11" t="s">
        <v>8516</v>
      </c>
      <c r="E68" s="161" t="s">
        <v>46</v>
      </c>
      <c r="F68" s="162">
        <v>0</v>
      </c>
      <c r="G68" s="163">
        <v>20576.018681177935</v>
      </c>
      <c r="H68" s="168"/>
      <c r="I68" s="169"/>
      <c r="J68" s="165">
        <v>17167.422389553489</v>
      </c>
      <c r="N68" s="6"/>
      <c r="O68" s="6"/>
      <c r="P68" s="6"/>
      <c r="Q68" s="6"/>
      <c r="R68" s="6"/>
    </row>
    <row r="69" spans="1:18" x14ac:dyDescent="0.2">
      <c r="A69" s="9"/>
      <c r="B69" s="10">
        <v>53</v>
      </c>
      <c r="C69" s="160" t="s">
        <v>98</v>
      </c>
      <c r="D69" s="11" t="s">
        <v>8517</v>
      </c>
      <c r="E69" s="161" t="s">
        <v>46</v>
      </c>
      <c r="F69" s="162">
        <v>0</v>
      </c>
      <c r="G69" s="163">
        <v>23045.14092291929</v>
      </c>
      <c r="H69" s="168"/>
      <c r="I69" s="169"/>
      <c r="J69" s="165">
        <v>19227.513076299911</v>
      </c>
      <c r="N69" s="6"/>
      <c r="O69" s="6"/>
      <c r="P69" s="6"/>
      <c r="Q69" s="6"/>
      <c r="R69" s="6"/>
    </row>
    <row r="70" spans="1:18" x14ac:dyDescent="0.2">
      <c r="A70" s="9"/>
      <c r="B70" s="10">
        <v>54</v>
      </c>
      <c r="C70" s="160" t="s">
        <v>99</v>
      </c>
      <c r="D70" s="11" t="s">
        <v>8518</v>
      </c>
      <c r="E70" s="161" t="s">
        <v>46</v>
      </c>
      <c r="F70" s="162">
        <v>0</v>
      </c>
      <c r="G70" s="163">
        <v>23790.671807794406</v>
      </c>
      <c r="H70" s="168"/>
      <c r="I70" s="169"/>
      <c r="J70" s="165">
        <v>19849.540291740599</v>
      </c>
      <c r="N70" s="6"/>
      <c r="O70" s="6"/>
      <c r="P70" s="6"/>
      <c r="Q70" s="6"/>
      <c r="R70" s="6"/>
    </row>
    <row r="71" spans="1:18" x14ac:dyDescent="0.2">
      <c r="A71" s="9"/>
      <c r="B71" s="10">
        <v>55</v>
      </c>
      <c r="C71" s="160" t="s">
        <v>100</v>
      </c>
      <c r="D71" s="11" t="s">
        <v>8519</v>
      </c>
      <c r="E71" s="161" t="s">
        <v>46</v>
      </c>
      <c r="F71" s="162">
        <v>0</v>
      </c>
      <c r="G71" s="163">
        <v>26522.488080038358</v>
      </c>
      <c r="H71" s="168"/>
      <c r="I71" s="169"/>
      <c r="J71" s="165">
        <v>22128.807460134445</v>
      </c>
      <c r="N71" s="6"/>
      <c r="O71" s="6"/>
      <c r="P71" s="6"/>
      <c r="Q71" s="6"/>
      <c r="R71" s="6"/>
    </row>
    <row r="72" spans="1:18" x14ac:dyDescent="0.2">
      <c r="A72" s="9"/>
      <c r="B72" s="10">
        <v>56</v>
      </c>
      <c r="C72" s="160" t="s">
        <v>101</v>
      </c>
      <c r="D72" s="11" t="s">
        <v>8520</v>
      </c>
      <c r="E72" s="161" t="s">
        <v>46</v>
      </c>
      <c r="F72" s="162">
        <v>0</v>
      </c>
      <c r="G72" s="163">
        <v>29254.304352282306</v>
      </c>
      <c r="H72" s="168"/>
      <c r="I72" s="169"/>
      <c r="J72" s="165">
        <v>24408.074628528291</v>
      </c>
      <c r="N72" s="6"/>
      <c r="O72" s="6"/>
      <c r="P72" s="6"/>
      <c r="Q72" s="6"/>
      <c r="R72" s="6"/>
    </row>
    <row r="73" spans="1:18" x14ac:dyDescent="0.2">
      <c r="A73" s="9"/>
      <c r="B73" s="10">
        <v>57</v>
      </c>
      <c r="C73" s="160" t="s">
        <v>102</v>
      </c>
      <c r="D73" s="11" t="s">
        <v>8507</v>
      </c>
      <c r="E73" s="161" t="s">
        <v>46</v>
      </c>
      <c r="F73" s="162">
        <v>0</v>
      </c>
      <c r="G73" s="163">
        <v>7101.1066003226642</v>
      </c>
      <c r="H73" s="168"/>
      <c r="I73" s="169"/>
      <c r="J73" s="165">
        <v>5924.7465863015241</v>
      </c>
      <c r="N73" s="6"/>
      <c r="O73" s="6"/>
      <c r="P73" s="6"/>
      <c r="Q73" s="6"/>
      <c r="R73" s="6"/>
    </row>
    <row r="74" spans="1:18" x14ac:dyDescent="0.2">
      <c r="A74" s="9"/>
      <c r="B74" s="10">
        <v>58</v>
      </c>
      <c r="C74" s="160" t="s">
        <v>103</v>
      </c>
      <c r="D74" s="11" t="s">
        <v>8508</v>
      </c>
      <c r="E74" s="161" t="s">
        <v>46</v>
      </c>
      <c r="F74" s="162">
        <v>0</v>
      </c>
      <c r="G74" s="163">
        <v>8124.6895337025071</v>
      </c>
      <c r="H74" s="168"/>
      <c r="I74" s="169"/>
      <c r="J74" s="165">
        <v>6778.7641122548966</v>
      </c>
      <c r="N74" s="6"/>
      <c r="O74" s="6"/>
      <c r="P74" s="6"/>
      <c r="Q74" s="6"/>
      <c r="R74" s="6"/>
    </row>
    <row r="75" spans="1:18" x14ac:dyDescent="0.2">
      <c r="A75" s="9"/>
      <c r="B75" s="10">
        <v>59</v>
      </c>
      <c r="C75" s="160" t="s">
        <v>104</v>
      </c>
      <c r="D75" s="11" t="s">
        <v>8509</v>
      </c>
      <c r="E75" s="161" t="s">
        <v>46</v>
      </c>
      <c r="F75" s="162">
        <v>0</v>
      </c>
      <c r="G75" s="163">
        <v>9139.1333337486012</v>
      </c>
      <c r="H75" s="168"/>
      <c r="I75" s="169"/>
      <c r="J75" s="165">
        <v>7625.1564817265426</v>
      </c>
      <c r="N75" s="6"/>
      <c r="O75" s="6"/>
      <c r="P75" s="6"/>
      <c r="Q75" s="6"/>
      <c r="R75" s="6"/>
    </row>
    <row r="76" spans="1:18" x14ac:dyDescent="0.2">
      <c r="A76" s="9"/>
      <c r="B76" s="10">
        <v>60</v>
      </c>
      <c r="C76" s="160" t="s">
        <v>105</v>
      </c>
      <c r="D76" s="11" t="s">
        <v>8510</v>
      </c>
      <c r="E76" s="161" t="s">
        <v>46</v>
      </c>
      <c r="F76" s="162">
        <v>0</v>
      </c>
      <c r="G76" s="163">
        <v>10144.438000460948</v>
      </c>
      <c r="H76" s="168"/>
      <c r="I76" s="169"/>
      <c r="J76" s="165">
        <v>8463.9236947164627</v>
      </c>
      <c r="N76" s="6"/>
      <c r="O76" s="6"/>
      <c r="P76" s="6"/>
      <c r="Q76" s="6"/>
      <c r="R76" s="6"/>
    </row>
    <row r="77" spans="1:18" x14ac:dyDescent="0.2">
      <c r="A77" s="9"/>
      <c r="B77" s="10">
        <v>61</v>
      </c>
      <c r="C77" s="160" t="s">
        <v>106</v>
      </c>
      <c r="D77" s="11" t="s">
        <v>8511</v>
      </c>
      <c r="E77" s="161" t="s">
        <v>46</v>
      </c>
      <c r="F77" s="162">
        <v>0</v>
      </c>
      <c r="G77" s="163">
        <v>11149.742667173294</v>
      </c>
      <c r="H77" s="168"/>
      <c r="I77" s="169"/>
      <c r="J77" s="165">
        <v>9302.690907706381</v>
      </c>
      <c r="N77" s="6"/>
      <c r="O77" s="6"/>
      <c r="P77" s="6"/>
      <c r="Q77" s="6"/>
      <c r="R77" s="6"/>
    </row>
    <row r="78" spans="1:18" x14ac:dyDescent="0.2">
      <c r="A78" s="9"/>
      <c r="B78" s="10">
        <v>62</v>
      </c>
      <c r="C78" s="160" t="s">
        <v>107</v>
      </c>
      <c r="D78" s="11" t="s">
        <v>8512</v>
      </c>
      <c r="E78" s="161" t="s">
        <v>46</v>
      </c>
      <c r="F78" s="162">
        <v>0</v>
      </c>
      <c r="G78" s="163">
        <v>12499.75716496797</v>
      </c>
      <c r="H78" s="168"/>
      <c r="I78" s="169"/>
      <c r="J78" s="165">
        <v>10429.063772874064</v>
      </c>
      <c r="N78" s="6"/>
      <c r="O78" s="6"/>
      <c r="P78" s="6"/>
      <c r="Q78" s="6"/>
      <c r="R78" s="6"/>
    </row>
    <row r="79" spans="1:18" x14ac:dyDescent="0.2">
      <c r="A79" s="9"/>
      <c r="B79" s="10">
        <v>63</v>
      </c>
      <c r="C79" s="160" t="s">
        <v>108</v>
      </c>
      <c r="D79" s="11" t="s">
        <v>8513</v>
      </c>
      <c r="E79" s="161" t="s">
        <v>46</v>
      </c>
      <c r="F79" s="162">
        <v>0</v>
      </c>
      <c r="G79" s="163">
        <v>13873.204400630377</v>
      </c>
      <c r="H79" s="168"/>
      <c r="I79" s="169"/>
      <c r="J79" s="165">
        <v>11574.987539260892</v>
      </c>
      <c r="N79" s="6"/>
      <c r="O79" s="6"/>
      <c r="P79" s="6"/>
      <c r="Q79" s="6"/>
      <c r="R79" s="6"/>
    </row>
    <row r="80" spans="1:18" x14ac:dyDescent="0.2">
      <c r="A80" s="9"/>
      <c r="B80" s="10">
        <v>64</v>
      </c>
      <c r="C80" s="160" t="s">
        <v>109</v>
      </c>
      <c r="D80" s="11" t="s">
        <v>8514</v>
      </c>
      <c r="E80" s="161" t="s">
        <v>46</v>
      </c>
      <c r="F80" s="162">
        <v>0</v>
      </c>
      <c r="G80" s="163">
        <v>15246.651636292785</v>
      </c>
      <c r="H80" s="168"/>
      <c r="I80" s="169"/>
      <c r="J80" s="165">
        <v>12720.91130564772</v>
      </c>
      <c r="N80" s="6"/>
      <c r="O80" s="6"/>
      <c r="P80" s="6"/>
      <c r="Q80" s="6"/>
      <c r="R80" s="6"/>
    </row>
    <row r="81" spans="1:18" x14ac:dyDescent="0.2">
      <c r="A81" s="9"/>
      <c r="B81" s="10">
        <v>65</v>
      </c>
      <c r="C81" s="160" t="s">
        <v>110</v>
      </c>
      <c r="D81" s="11" t="s">
        <v>8515</v>
      </c>
      <c r="E81" s="161" t="s">
        <v>46</v>
      </c>
      <c r="F81" s="162">
        <v>0</v>
      </c>
      <c r="G81" s="163">
        <v>16868.318245091272</v>
      </c>
      <c r="H81" s="168"/>
      <c r="I81" s="169"/>
      <c r="J81" s="165">
        <v>14073.934749087006</v>
      </c>
      <c r="N81" s="6"/>
      <c r="O81" s="6"/>
      <c r="P81" s="6"/>
      <c r="Q81" s="6"/>
      <c r="R81" s="6"/>
    </row>
    <row r="82" spans="1:18" x14ac:dyDescent="0.2">
      <c r="A82" s="9"/>
      <c r="B82" s="10">
        <v>66</v>
      </c>
      <c r="C82" s="160" t="s">
        <v>111</v>
      </c>
      <c r="D82" s="11" t="s">
        <v>8516</v>
      </c>
      <c r="E82" s="161" t="s">
        <v>46</v>
      </c>
      <c r="F82" s="162">
        <v>0</v>
      </c>
      <c r="G82" s="163">
        <v>18784.31875845353</v>
      </c>
      <c r="H82" s="168"/>
      <c r="I82" s="169"/>
      <c r="J82" s="165">
        <v>15672.533128159248</v>
      </c>
      <c r="N82" s="6"/>
      <c r="O82" s="6"/>
      <c r="P82" s="6"/>
      <c r="Q82" s="6"/>
      <c r="R82" s="6"/>
    </row>
    <row r="83" spans="1:18" x14ac:dyDescent="0.2">
      <c r="A83" s="9"/>
      <c r="B83" s="10">
        <v>67</v>
      </c>
      <c r="C83" s="160" t="s">
        <v>112</v>
      </c>
      <c r="D83" s="11" t="s">
        <v>8517</v>
      </c>
      <c r="E83" s="161" t="s">
        <v>46</v>
      </c>
      <c r="F83" s="162">
        <v>0</v>
      </c>
      <c r="G83" s="163">
        <v>21038.437009467958</v>
      </c>
      <c r="H83" s="168"/>
      <c r="I83" s="169"/>
      <c r="J83" s="165">
        <v>17553.237103538358</v>
      </c>
      <c r="N83" s="6"/>
      <c r="O83" s="6"/>
      <c r="P83" s="6"/>
      <c r="Q83" s="6"/>
      <c r="R83" s="6"/>
    </row>
    <row r="84" spans="1:18" x14ac:dyDescent="0.2">
      <c r="A84" s="9"/>
      <c r="B84" s="10">
        <v>68</v>
      </c>
      <c r="C84" s="160" t="s">
        <v>113</v>
      </c>
      <c r="D84" s="11" t="s">
        <v>8518</v>
      </c>
      <c r="E84" s="161" t="s">
        <v>46</v>
      </c>
      <c r="F84" s="162">
        <v>0</v>
      </c>
      <c r="G84" s="163">
        <v>21719.049231043002</v>
      </c>
      <c r="H84" s="168"/>
      <c r="I84" s="169"/>
      <c r="J84" s="165">
        <v>18121.099996370951</v>
      </c>
      <c r="N84" s="6"/>
      <c r="O84" s="6"/>
      <c r="P84" s="6"/>
      <c r="Q84" s="6"/>
      <c r="R84" s="6"/>
    </row>
    <row r="85" spans="1:18" x14ac:dyDescent="0.2">
      <c r="A85" s="9"/>
      <c r="B85" s="10">
        <v>69</v>
      </c>
      <c r="C85" s="160" t="s">
        <v>114</v>
      </c>
      <c r="D85" s="11" t="s">
        <v>8519</v>
      </c>
      <c r="E85" s="161" t="s">
        <v>46</v>
      </c>
      <c r="F85" s="162">
        <v>0</v>
      </c>
      <c r="G85" s="163">
        <v>24212.9868796466</v>
      </c>
      <c r="H85" s="168"/>
      <c r="I85" s="169"/>
      <c r="J85" s="165">
        <v>20201.895202197269</v>
      </c>
      <c r="N85" s="6"/>
      <c r="O85" s="6"/>
      <c r="P85" s="6"/>
      <c r="Q85" s="6"/>
      <c r="R85" s="6"/>
    </row>
    <row r="86" spans="1:18" x14ac:dyDescent="0.2">
      <c r="A86" s="9"/>
      <c r="B86" s="10">
        <v>70</v>
      </c>
      <c r="C86" s="160" t="s">
        <v>115</v>
      </c>
      <c r="D86" s="11" t="s">
        <v>8520</v>
      </c>
      <c r="E86" s="161" t="s">
        <v>46</v>
      </c>
      <c r="F86" s="162">
        <v>0</v>
      </c>
      <c r="G86" s="163">
        <v>26706.924528250198</v>
      </c>
      <c r="H86" s="168"/>
      <c r="I86" s="169"/>
      <c r="J86" s="165">
        <v>22282.690408023587</v>
      </c>
      <c r="N86" s="6"/>
      <c r="O86" s="6"/>
      <c r="P86" s="6"/>
      <c r="Q86" s="6"/>
      <c r="R86" s="6"/>
    </row>
    <row r="87" spans="1:18" x14ac:dyDescent="0.2">
      <c r="A87" s="9"/>
      <c r="B87" s="10">
        <v>71</v>
      </c>
      <c r="C87" s="160" t="s">
        <v>116</v>
      </c>
      <c r="D87" s="11" t="s">
        <v>8521</v>
      </c>
      <c r="E87" s="161" t="s">
        <v>46</v>
      </c>
      <c r="F87" s="162">
        <v>0</v>
      </c>
      <c r="G87" s="163">
        <v>5527.8791891273877</v>
      </c>
      <c r="H87" s="168"/>
      <c r="I87" s="169"/>
      <c r="J87" s="165">
        <v>4612.1379664658962</v>
      </c>
      <c r="N87" s="6"/>
      <c r="O87" s="6"/>
      <c r="P87" s="6"/>
      <c r="Q87" s="6"/>
      <c r="R87" s="6"/>
    </row>
    <row r="88" spans="1:18" x14ac:dyDescent="0.2">
      <c r="A88" s="9"/>
      <c r="B88" s="10">
        <v>72</v>
      </c>
      <c r="C88" s="160" t="s">
        <v>117</v>
      </c>
      <c r="D88" s="11" t="s">
        <v>8522</v>
      </c>
      <c r="E88" s="161" t="s">
        <v>46</v>
      </c>
      <c r="F88" s="162">
        <v>0</v>
      </c>
      <c r="G88" s="163">
        <v>6324.6906037763802</v>
      </c>
      <c r="H88" s="168"/>
      <c r="I88" s="169"/>
      <c r="J88" s="165">
        <v>5276.9506463168364</v>
      </c>
      <c r="N88" s="6"/>
      <c r="O88" s="6"/>
      <c r="P88" s="6"/>
      <c r="Q88" s="6"/>
      <c r="R88" s="6"/>
    </row>
    <row r="89" spans="1:18" x14ac:dyDescent="0.2">
      <c r="A89" s="9"/>
      <c r="B89" s="10">
        <v>73</v>
      </c>
      <c r="C89" s="160" t="s">
        <v>118</v>
      </c>
      <c r="D89" s="11" t="s">
        <v>8523</v>
      </c>
      <c r="E89" s="161" t="s">
        <v>46</v>
      </c>
      <c r="F89" s="162">
        <v>0</v>
      </c>
      <c r="G89" s="163">
        <v>7114.3876307945775</v>
      </c>
      <c r="H89" s="168"/>
      <c r="I89" s="169"/>
      <c r="J89" s="165">
        <v>5935.8274986691067</v>
      </c>
      <c r="N89" s="6"/>
      <c r="O89" s="6"/>
      <c r="P89" s="6"/>
      <c r="Q89" s="6"/>
      <c r="R89" s="6"/>
    </row>
    <row r="90" spans="1:18" x14ac:dyDescent="0.2">
      <c r="A90" s="9"/>
      <c r="B90" s="10">
        <v>74</v>
      </c>
      <c r="C90" s="160" t="s">
        <v>119</v>
      </c>
      <c r="D90" s="11" t="s">
        <v>8524</v>
      </c>
      <c r="E90" s="161" t="s">
        <v>46</v>
      </c>
      <c r="F90" s="162">
        <v>0</v>
      </c>
      <c r="G90" s="163">
        <v>7896.9702701819824</v>
      </c>
      <c r="H90" s="168"/>
      <c r="I90" s="169"/>
      <c r="J90" s="165">
        <v>6588.7685235227091</v>
      </c>
      <c r="N90" s="6"/>
      <c r="O90" s="6"/>
      <c r="P90" s="6"/>
      <c r="Q90" s="6"/>
      <c r="R90" s="6"/>
    </row>
    <row r="91" spans="1:18" x14ac:dyDescent="0.2">
      <c r="A91" s="9"/>
      <c r="B91" s="10">
        <v>75</v>
      </c>
      <c r="C91" s="160" t="s">
        <v>120</v>
      </c>
      <c r="D91" s="11" t="s">
        <v>8525</v>
      </c>
      <c r="E91" s="161" t="s">
        <v>46</v>
      </c>
      <c r="F91" s="162">
        <v>0</v>
      </c>
      <c r="G91" s="163">
        <v>8679.5529095693837</v>
      </c>
      <c r="H91" s="168"/>
      <c r="I91" s="169"/>
      <c r="J91" s="165">
        <v>7241.7095483763096</v>
      </c>
      <c r="N91" s="6"/>
      <c r="O91" s="6"/>
      <c r="P91" s="6"/>
      <c r="Q91" s="6"/>
      <c r="R91" s="6"/>
    </row>
    <row r="92" spans="1:18" x14ac:dyDescent="0.2">
      <c r="A92" s="9"/>
      <c r="B92" s="10">
        <v>76</v>
      </c>
      <c r="C92" s="160" t="s">
        <v>121</v>
      </c>
      <c r="D92" s="11" t="s">
        <v>8526</v>
      </c>
      <c r="E92" s="161" t="s">
        <v>46</v>
      </c>
      <c r="F92" s="162">
        <v>0</v>
      </c>
      <c r="G92" s="163">
        <v>9730.4760216150989</v>
      </c>
      <c r="H92" s="168"/>
      <c r="I92" s="169"/>
      <c r="J92" s="165">
        <v>8118.5381148247134</v>
      </c>
      <c r="N92" s="6"/>
      <c r="O92" s="6"/>
      <c r="P92" s="6"/>
      <c r="Q92" s="6"/>
      <c r="R92" s="6"/>
    </row>
    <row r="93" spans="1:18" x14ac:dyDescent="0.2">
      <c r="A93" s="9"/>
      <c r="B93" s="10">
        <v>77</v>
      </c>
      <c r="C93" s="160" t="s">
        <v>122</v>
      </c>
      <c r="D93" s="11" t="s">
        <v>8527</v>
      </c>
      <c r="E93" s="161" t="s">
        <v>46</v>
      </c>
      <c r="F93" s="162">
        <v>0</v>
      </c>
      <c r="G93" s="163">
        <v>10799.640423546169</v>
      </c>
      <c r="H93" s="168"/>
      <c r="I93" s="169"/>
      <c r="J93" s="165">
        <v>9010.5861429797042</v>
      </c>
      <c r="N93" s="6"/>
      <c r="O93" s="6"/>
      <c r="P93" s="6"/>
      <c r="Q93" s="6"/>
      <c r="R93" s="6"/>
    </row>
    <row r="94" spans="1:18" x14ac:dyDescent="0.2">
      <c r="A94" s="9"/>
      <c r="B94" s="10">
        <v>78</v>
      </c>
      <c r="C94" s="160" t="s">
        <v>123</v>
      </c>
      <c r="D94" s="11" t="s">
        <v>8528</v>
      </c>
      <c r="E94" s="161" t="s">
        <v>46</v>
      </c>
      <c r="F94" s="162">
        <v>0</v>
      </c>
      <c r="G94" s="163">
        <v>11868.804825477238</v>
      </c>
      <c r="H94" s="168"/>
      <c r="I94" s="169"/>
      <c r="J94" s="165">
        <v>9902.634171134694</v>
      </c>
      <c r="N94" s="6"/>
      <c r="O94" s="6"/>
      <c r="P94" s="6"/>
      <c r="Q94" s="6"/>
      <c r="R94" s="6"/>
    </row>
    <row r="95" spans="1:18" x14ac:dyDescent="0.2">
      <c r="A95" s="9"/>
      <c r="B95" s="10">
        <v>79</v>
      </c>
      <c r="C95" s="160" t="s">
        <v>124</v>
      </c>
      <c r="D95" s="11" t="s">
        <v>8529</v>
      </c>
      <c r="E95" s="161" t="s">
        <v>46</v>
      </c>
      <c r="F95" s="162">
        <v>0</v>
      </c>
      <c r="G95" s="163">
        <v>13131.196393866399</v>
      </c>
      <c r="H95" s="168"/>
      <c r="I95" s="169"/>
      <c r="J95" s="165">
        <v>10955.899606559879</v>
      </c>
      <c r="N95" s="6"/>
      <c r="O95" s="6"/>
      <c r="P95" s="6"/>
      <c r="Q95" s="6"/>
      <c r="R95" s="6"/>
    </row>
    <row r="96" spans="1:18" x14ac:dyDescent="0.2">
      <c r="A96" s="9"/>
      <c r="B96" s="10">
        <v>80</v>
      </c>
      <c r="C96" s="160" t="s">
        <v>125</v>
      </c>
      <c r="D96" s="11" t="s">
        <v>8530</v>
      </c>
      <c r="E96" s="161" t="s">
        <v>46</v>
      </c>
      <c r="F96" s="162">
        <v>0</v>
      </c>
      <c r="G96" s="163">
        <v>14622.713133481515</v>
      </c>
      <c r="H96" s="168"/>
      <c r="I96" s="169"/>
      <c r="J96" s="165">
        <v>12200.33363759452</v>
      </c>
      <c r="N96" s="6"/>
      <c r="O96" s="6"/>
      <c r="P96" s="6"/>
      <c r="Q96" s="6"/>
      <c r="R96" s="6"/>
    </row>
    <row r="97" spans="1:18" x14ac:dyDescent="0.2">
      <c r="A97" s="9"/>
      <c r="B97" s="10">
        <v>81</v>
      </c>
      <c r="C97" s="160" t="s">
        <v>126</v>
      </c>
      <c r="D97" s="11" t="s">
        <v>8531</v>
      </c>
      <c r="E97" s="161" t="s">
        <v>46</v>
      </c>
      <c r="F97" s="162">
        <v>0</v>
      </c>
      <c r="G97" s="163">
        <v>16377.438709499298</v>
      </c>
      <c r="H97" s="168"/>
      <c r="I97" s="169"/>
      <c r="J97" s="165">
        <v>13664.373674105864</v>
      </c>
      <c r="N97" s="6"/>
      <c r="O97" s="6"/>
      <c r="P97" s="6"/>
      <c r="Q97" s="6"/>
      <c r="R97" s="6"/>
    </row>
    <row r="98" spans="1:18" x14ac:dyDescent="0.2">
      <c r="A98" s="9"/>
      <c r="B98" s="10">
        <v>82</v>
      </c>
      <c r="C98" s="160" t="s">
        <v>127</v>
      </c>
      <c r="D98" s="11" t="s">
        <v>8532</v>
      </c>
      <c r="E98" s="161" t="s">
        <v>46</v>
      </c>
      <c r="F98" s="162">
        <v>0</v>
      </c>
      <c r="G98" s="163">
        <v>16907.263474464729</v>
      </c>
      <c r="H98" s="168"/>
      <c r="I98" s="169"/>
      <c r="J98" s="165">
        <v>14106.428362796823</v>
      </c>
      <c r="N98" s="6"/>
      <c r="O98" s="6"/>
      <c r="P98" s="6"/>
      <c r="Q98" s="6"/>
      <c r="R98" s="6"/>
    </row>
    <row r="99" spans="1:18" x14ac:dyDescent="0.2">
      <c r="A99" s="9"/>
      <c r="B99" s="10">
        <v>83</v>
      </c>
      <c r="C99" s="160" t="s">
        <v>128</v>
      </c>
      <c r="D99" s="11" t="s">
        <v>8533</v>
      </c>
      <c r="E99" s="161" t="s">
        <v>46</v>
      </c>
      <c r="F99" s="162">
        <v>0</v>
      </c>
      <c r="G99" s="163">
        <v>18848.67722905767</v>
      </c>
      <c r="H99" s="168"/>
      <c r="I99" s="169"/>
      <c r="J99" s="165">
        <v>15726.230058859335</v>
      </c>
      <c r="N99" s="6"/>
      <c r="O99" s="6"/>
      <c r="P99" s="6"/>
      <c r="Q99" s="6"/>
      <c r="R99" s="6"/>
    </row>
    <row r="100" spans="1:18" x14ac:dyDescent="0.2">
      <c r="A100" s="9"/>
      <c r="B100" s="10">
        <v>84</v>
      </c>
      <c r="C100" s="160" t="s">
        <v>129</v>
      </c>
      <c r="D100" s="11" t="s">
        <v>8534</v>
      </c>
      <c r="E100" s="161" t="s">
        <v>46</v>
      </c>
      <c r="F100" s="162">
        <v>0</v>
      </c>
      <c r="G100" s="163">
        <v>20790.090983650607</v>
      </c>
      <c r="H100" s="168"/>
      <c r="I100" s="169"/>
      <c r="J100" s="165">
        <v>17346.031754921845</v>
      </c>
      <c r="N100" s="6"/>
      <c r="O100" s="6"/>
      <c r="P100" s="6"/>
      <c r="Q100" s="6"/>
      <c r="R100" s="6"/>
    </row>
    <row r="101" spans="1:18" x14ac:dyDescent="0.2">
      <c r="A101" s="9"/>
      <c r="B101" s="10">
        <v>85</v>
      </c>
      <c r="C101" s="160" t="s">
        <v>130</v>
      </c>
      <c r="D101" s="11" t="s">
        <v>8521</v>
      </c>
      <c r="E101" s="161" t="s">
        <v>46</v>
      </c>
      <c r="F101" s="162">
        <v>0</v>
      </c>
      <c r="G101" s="163">
        <v>5040.6902355777684</v>
      </c>
      <c r="H101" s="168"/>
      <c r="I101" s="169"/>
      <c r="J101" s="165">
        <v>4205.6560965421631</v>
      </c>
      <c r="N101" s="6"/>
      <c r="O101" s="6"/>
      <c r="P101" s="6"/>
      <c r="Q101" s="6"/>
      <c r="R101" s="6"/>
    </row>
    <row r="102" spans="1:18" x14ac:dyDescent="0.2">
      <c r="A102" s="9"/>
      <c r="B102" s="10">
        <v>86</v>
      </c>
      <c r="C102" s="160" t="s">
        <v>131</v>
      </c>
      <c r="D102" s="11" t="s">
        <v>8522</v>
      </c>
      <c r="E102" s="161" t="s">
        <v>46</v>
      </c>
      <c r="F102" s="162">
        <v>0</v>
      </c>
      <c r="G102" s="163">
        <v>5767.2762154808697</v>
      </c>
      <c r="H102" s="168"/>
      <c r="I102" s="169"/>
      <c r="J102" s="165">
        <v>4811.8767951428354</v>
      </c>
      <c r="N102" s="6"/>
      <c r="O102" s="6"/>
      <c r="P102" s="6"/>
      <c r="Q102" s="6"/>
      <c r="R102" s="6"/>
    </row>
    <row r="103" spans="1:18" x14ac:dyDescent="0.2">
      <c r="A103" s="9"/>
      <c r="B103" s="10">
        <v>87</v>
      </c>
      <c r="C103" s="160" t="s">
        <v>132</v>
      </c>
      <c r="D103" s="11" t="s">
        <v>8523</v>
      </c>
      <c r="E103" s="161" t="s">
        <v>46</v>
      </c>
      <c r="F103" s="162">
        <v>0</v>
      </c>
      <c r="G103" s="163">
        <v>6487.3748205634083</v>
      </c>
      <c r="H103" s="168"/>
      <c r="I103" s="169"/>
      <c r="J103" s="165">
        <v>5412.6848089345731</v>
      </c>
      <c r="N103" s="6"/>
      <c r="O103" s="6"/>
      <c r="P103" s="6"/>
      <c r="Q103" s="6"/>
      <c r="R103" s="6"/>
    </row>
    <row r="104" spans="1:18" x14ac:dyDescent="0.2">
      <c r="A104" s="9"/>
      <c r="B104" s="10">
        <v>88</v>
      </c>
      <c r="C104" s="160" t="s">
        <v>133</v>
      </c>
      <c r="D104" s="11" t="s">
        <v>8524</v>
      </c>
      <c r="E104" s="161" t="s">
        <v>46</v>
      </c>
      <c r="F104" s="162">
        <v>0</v>
      </c>
      <c r="G104" s="163">
        <v>7200.9860508253832</v>
      </c>
      <c r="H104" s="168"/>
      <c r="I104" s="169"/>
      <c r="J104" s="165">
        <v>6008.0801379173763</v>
      </c>
      <c r="N104" s="6"/>
      <c r="O104" s="6"/>
      <c r="P104" s="6"/>
      <c r="Q104" s="6"/>
      <c r="R104" s="6"/>
    </row>
    <row r="105" spans="1:18" x14ac:dyDescent="0.2">
      <c r="A105" s="9"/>
      <c r="B105" s="10">
        <v>89</v>
      </c>
      <c r="C105" s="160" t="s">
        <v>134</v>
      </c>
      <c r="D105" s="11" t="s">
        <v>8525</v>
      </c>
      <c r="E105" s="161" t="s">
        <v>46</v>
      </c>
      <c r="F105" s="162">
        <v>0</v>
      </c>
      <c r="G105" s="163">
        <v>7914.5972810873573</v>
      </c>
      <c r="H105" s="168"/>
      <c r="I105" s="169"/>
      <c r="J105" s="165">
        <v>6603.4754669001786</v>
      </c>
      <c r="N105" s="6"/>
      <c r="O105" s="6"/>
      <c r="P105" s="6"/>
      <c r="Q105" s="6"/>
      <c r="R105" s="6"/>
    </row>
    <row r="106" spans="1:18" x14ac:dyDescent="0.2">
      <c r="A106" s="9"/>
      <c r="B106" s="10">
        <v>90</v>
      </c>
      <c r="C106" s="160" t="s">
        <v>135</v>
      </c>
      <c r="D106" s="11" t="s">
        <v>8526</v>
      </c>
      <c r="E106" s="161" t="s">
        <v>46</v>
      </c>
      <c r="F106" s="162">
        <v>0</v>
      </c>
      <c r="G106" s="163">
        <v>8872.8993148313439</v>
      </c>
      <c r="H106" s="168"/>
      <c r="I106" s="169"/>
      <c r="J106" s="165">
        <v>7403.0264415063775</v>
      </c>
      <c r="N106" s="6"/>
      <c r="O106" s="6"/>
      <c r="P106" s="6"/>
      <c r="Q106" s="6"/>
      <c r="R106" s="6"/>
    </row>
    <row r="107" spans="1:18" x14ac:dyDescent="0.2">
      <c r="A107" s="9"/>
      <c r="B107" s="10">
        <v>91</v>
      </c>
      <c r="C107" s="160" t="s">
        <v>136</v>
      </c>
      <c r="D107" s="11" t="s">
        <v>8527</v>
      </c>
      <c r="E107" s="161" t="s">
        <v>46</v>
      </c>
      <c r="F107" s="162">
        <v>0</v>
      </c>
      <c r="G107" s="163">
        <v>9847.8349776152536</v>
      </c>
      <c r="H107" s="168"/>
      <c r="I107" s="169"/>
      <c r="J107" s="165">
        <v>8216.4555399626825</v>
      </c>
      <c r="N107" s="6"/>
      <c r="O107" s="6"/>
      <c r="P107" s="6"/>
      <c r="Q107" s="6"/>
      <c r="R107" s="6"/>
    </row>
    <row r="108" spans="1:18" x14ac:dyDescent="0.2">
      <c r="A108" s="9"/>
      <c r="B108" s="10">
        <v>92</v>
      </c>
      <c r="C108" s="160" t="s">
        <v>137</v>
      </c>
      <c r="D108" s="11" t="s">
        <v>8528</v>
      </c>
      <c r="E108" s="161" t="s">
        <v>46</v>
      </c>
      <c r="F108" s="162">
        <v>0</v>
      </c>
      <c r="G108" s="163">
        <v>10822.770640399163</v>
      </c>
      <c r="H108" s="168"/>
      <c r="I108" s="169"/>
      <c r="J108" s="165">
        <v>9029.8846384189874</v>
      </c>
      <c r="N108" s="6"/>
      <c r="O108" s="6"/>
      <c r="P108" s="6"/>
      <c r="Q108" s="6"/>
      <c r="R108" s="6"/>
    </row>
    <row r="109" spans="1:18" x14ac:dyDescent="0.2">
      <c r="A109" s="9"/>
      <c r="B109" s="10">
        <v>93</v>
      </c>
      <c r="C109" s="160" t="s">
        <v>138</v>
      </c>
      <c r="D109" s="11" t="s">
        <v>8529</v>
      </c>
      <c r="E109" s="161" t="s">
        <v>46</v>
      </c>
      <c r="F109" s="162">
        <v>0</v>
      </c>
      <c r="G109" s="163">
        <v>11973.903766602569</v>
      </c>
      <c r="H109" s="168"/>
      <c r="I109" s="169"/>
      <c r="J109" s="165">
        <v>9990.322559396307</v>
      </c>
      <c r="N109" s="6"/>
      <c r="O109" s="6"/>
      <c r="P109" s="6"/>
      <c r="Q109" s="6"/>
      <c r="R109" s="6"/>
    </row>
    <row r="110" spans="1:18" x14ac:dyDescent="0.2">
      <c r="A110" s="9"/>
      <c r="B110" s="10">
        <v>94</v>
      </c>
      <c r="C110" s="160" t="s">
        <v>139</v>
      </c>
      <c r="D110" s="11" t="s">
        <v>8530</v>
      </c>
      <c r="E110" s="161" t="s">
        <v>46</v>
      </c>
      <c r="F110" s="162">
        <v>0</v>
      </c>
      <c r="G110" s="163">
        <v>13333.968559691055</v>
      </c>
      <c r="H110" s="168"/>
      <c r="I110" s="169"/>
      <c r="J110" s="165">
        <v>11125.080801109472</v>
      </c>
      <c r="N110" s="6"/>
      <c r="O110" s="6"/>
      <c r="P110" s="6"/>
      <c r="Q110" s="6"/>
      <c r="R110" s="6"/>
    </row>
    <row r="111" spans="1:18" x14ac:dyDescent="0.2">
      <c r="A111" s="9"/>
      <c r="B111" s="10">
        <v>95</v>
      </c>
      <c r="C111" s="160" t="s">
        <v>140</v>
      </c>
      <c r="D111" s="11" t="s">
        <v>8531</v>
      </c>
      <c r="E111" s="161" t="s">
        <v>46</v>
      </c>
      <c r="F111" s="162">
        <v>0</v>
      </c>
      <c r="G111" s="163">
        <v>14934.044786853983</v>
      </c>
      <c r="H111" s="168"/>
      <c r="I111" s="169"/>
      <c r="J111" s="165">
        <v>12460.090497242611</v>
      </c>
      <c r="N111" s="6"/>
      <c r="O111" s="6"/>
      <c r="P111" s="6"/>
      <c r="Q111" s="6"/>
      <c r="R111" s="6"/>
    </row>
    <row r="112" spans="1:18" x14ac:dyDescent="0.2">
      <c r="A112" s="9"/>
      <c r="B112" s="10">
        <v>96</v>
      </c>
      <c r="C112" s="160" t="s">
        <v>141</v>
      </c>
      <c r="D112" s="11" t="s">
        <v>8532</v>
      </c>
      <c r="E112" s="161" t="s">
        <v>46</v>
      </c>
      <c r="F112" s="162">
        <v>0</v>
      </c>
      <c r="G112" s="163">
        <v>15417.174469677266</v>
      </c>
      <c r="H112" s="168"/>
      <c r="I112" s="169"/>
      <c r="J112" s="165">
        <v>12863.185549909207</v>
      </c>
      <c r="N112" s="6"/>
      <c r="O112" s="6"/>
      <c r="P112" s="6"/>
      <c r="Q112" s="6"/>
      <c r="R112" s="6"/>
    </row>
    <row r="113" spans="1:18" x14ac:dyDescent="0.2">
      <c r="A113" s="9"/>
      <c r="B113" s="10">
        <v>97</v>
      </c>
      <c r="C113" s="160" t="s">
        <v>142</v>
      </c>
      <c r="D113" s="11" t="s">
        <v>8533</v>
      </c>
      <c r="E113" s="161" t="s">
        <v>46</v>
      </c>
      <c r="F113" s="162">
        <v>0</v>
      </c>
      <c r="G113" s="163">
        <v>17187.485473441768</v>
      </c>
      <c r="H113" s="168"/>
      <c r="I113" s="169"/>
      <c r="J113" s="165">
        <v>14340.229152630109</v>
      </c>
      <c r="N113" s="6"/>
      <c r="O113" s="6"/>
      <c r="P113" s="6"/>
      <c r="Q113" s="6"/>
      <c r="R113" s="6"/>
    </row>
    <row r="114" spans="1:18" x14ac:dyDescent="0.2">
      <c r="A114" s="9"/>
      <c r="B114" s="10">
        <v>98</v>
      </c>
      <c r="C114" s="160" t="s">
        <v>143</v>
      </c>
      <c r="D114" s="11" t="s">
        <v>8534</v>
      </c>
      <c r="E114" s="161" t="s">
        <v>46</v>
      </c>
      <c r="F114" s="162">
        <v>0</v>
      </c>
      <c r="G114" s="163">
        <v>18957.79647720627</v>
      </c>
      <c r="H114" s="168"/>
      <c r="I114" s="169"/>
      <c r="J114" s="165">
        <v>15817.27275535101</v>
      </c>
      <c r="N114" s="6"/>
      <c r="O114" s="6"/>
      <c r="P114" s="6"/>
      <c r="Q114" s="6"/>
      <c r="R114" s="6"/>
    </row>
    <row r="115" spans="1:18" x14ac:dyDescent="0.2">
      <c r="A115" s="9"/>
      <c r="B115" s="10">
        <v>99</v>
      </c>
      <c r="C115" s="160" t="s">
        <v>144</v>
      </c>
      <c r="D115" s="11" t="s">
        <v>8521</v>
      </c>
      <c r="E115" s="161" t="s">
        <v>46</v>
      </c>
      <c r="F115" s="162">
        <v>0</v>
      </c>
      <c r="G115" s="163">
        <v>6199.9357034117111</v>
      </c>
      <c r="H115" s="168"/>
      <c r="I115" s="169"/>
      <c r="J115" s="165">
        <v>5172.8624792660312</v>
      </c>
      <c r="N115" s="6"/>
      <c r="O115" s="6"/>
      <c r="P115" s="6"/>
      <c r="Q115" s="6"/>
      <c r="R115" s="6"/>
    </row>
    <row r="116" spans="1:18" x14ac:dyDescent="0.2">
      <c r="A116" s="9"/>
      <c r="B116" s="10">
        <v>100</v>
      </c>
      <c r="C116" s="160" t="s">
        <v>145</v>
      </c>
      <c r="D116" s="11" t="s">
        <v>8522</v>
      </c>
      <c r="E116" s="161" t="s">
        <v>46</v>
      </c>
      <c r="F116" s="162">
        <v>0</v>
      </c>
      <c r="G116" s="163">
        <v>7093.6201291287152</v>
      </c>
      <c r="H116" s="168"/>
      <c r="I116" s="169"/>
      <c r="J116" s="165">
        <v>5918.5003141151892</v>
      </c>
      <c r="N116" s="6"/>
      <c r="O116" s="6"/>
      <c r="P116" s="6"/>
      <c r="Q116" s="6"/>
      <c r="R116" s="6"/>
    </row>
    <row r="117" spans="1:18" x14ac:dyDescent="0.2">
      <c r="A117" s="9"/>
      <c r="B117" s="10">
        <v>101</v>
      </c>
      <c r="C117" s="160" t="s">
        <v>146</v>
      </c>
      <c r="D117" s="11" t="s">
        <v>8523</v>
      </c>
      <c r="E117" s="161" t="s">
        <v>46</v>
      </c>
      <c r="F117" s="162">
        <v>0</v>
      </c>
      <c r="G117" s="163">
        <v>7979.3252296161018</v>
      </c>
      <c r="H117" s="168"/>
      <c r="I117" s="169"/>
      <c r="J117" s="165">
        <v>6657.4806682960507</v>
      </c>
      <c r="N117" s="6"/>
      <c r="O117" s="6"/>
      <c r="P117" s="6"/>
      <c r="Q117" s="6"/>
      <c r="R117" s="6"/>
    </row>
    <row r="118" spans="1:18" x14ac:dyDescent="0.2">
      <c r="A118" s="9"/>
      <c r="B118" s="10">
        <v>102</v>
      </c>
      <c r="C118" s="160" t="s">
        <v>147</v>
      </c>
      <c r="D118" s="11" t="s">
        <v>8524</v>
      </c>
      <c r="E118" s="161" t="s">
        <v>46</v>
      </c>
      <c r="F118" s="162">
        <v>0</v>
      </c>
      <c r="G118" s="163">
        <v>8857.0510048738743</v>
      </c>
      <c r="H118" s="168"/>
      <c r="I118" s="169"/>
      <c r="J118" s="165">
        <v>7389.8035418086165</v>
      </c>
      <c r="N118" s="6"/>
      <c r="O118" s="6"/>
      <c r="P118" s="6"/>
      <c r="Q118" s="6"/>
      <c r="R118" s="6"/>
    </row>
    <row r="119" spans="1:18" x14ac:dyDescent="0.2">
      <c r="A119" s="9"/>
      <c r="B119" s="10">
        <v>103</v>
      </c>
      <c r="C119" s="160" t="s">
        <v>148</v>
      </c>
      <c r="D119" s="11" t="s">
        <v>8525</v>
      </c>
      <c r="E119" s="161" t="s">
        <v>46</v>
      </c>
      <c r="F119" s="162">
        <v>0</v>
      </c>
      <c r="G119" s="163">
        <v>9734.776780131644</v>
      </c>
      <c r="H119" s="168"/>
      <c r="I119" s="169"/>
      <c r="J119" s="165">
        <v>8122.1264153211814</v>
      </c>
      <c r="N119" s="6"/>
      <c r="O119" s="6"/>
      <c r="P119" s="6"/>
      <c r="Q119" s="6"/>
      <c r="R119" s="6"/>
    </row>
    <row r="120" spans="1:18" x14ac:dyDescent="0.2">
      <c r="A120" s="9"/>
      <c r="B120" s="10">
        <v>104</v>
      </c>
      <c r="C120" s="160" t="s">
        <v>149</v>
      </c>
      <c r="D120" s="11" t="s">
        <v>8526</v>
      </c>
      <c r="E120" s="161" t="s">
        <v>46</v>
      </c>
      <c r="F120" s="162">
        <v>0</v>
      </c>
      <c r="G120" s="163">
        <v>10913.466744400075</v>
      </c>
      <c r="H120" s="168"/>
      <c r="I120" s="169"/>
      <c r="J120" s="165">
        <v>9105.5561446805368</v>
      </c>
      <c r="N120" s="6"/>
      <c r="O120" s="6"/>
      <c r="P120" s="6"/>
      <c r="Q120" s="6"/>
      <c r="R120" s="6"/>
    </row>
    <row r="121" spans="1:18" x14ac:dyDescent="0.2">
      <c r="A121" s="9"/>
      <c r="B121" s="10">
        <v>105</v>
      </c>
      <c r="C121" s="160" t="s">
        <v>150</v>
      </c>
      <c r="D121" s="11" t="s">
        <v>8527</v>
      </c>
      <c r="E121" s="161" t="s">
        <v>46</v>
      </c>
      <c r="F121" s="162">
        <v>0</v>
      </c>
      <c r="G121" s="163">
        <v>12112.615698557243</v>
      </c>
      <c r="H121" s="168"/>
      <c r="I121" s="169"/>
      <c r="J121" s="165">
        <v>10106.055654473405</v>
      </c>
      <c r="N121" s="6"/>
      <c r="O121" s="6"/>
      <c r="P121" s="6"/>
      <c r="Q121" s="6"/>
      <c r="R121" s="6"/>
    </row>
    <row r="122" spans="1:18" x14ac:dyDescent="0.2">
      <c r="A122" s="9"/>
      <c r="B122" s="10">
        <v>106</v>
      </c>
      <c r="C122" s="160" t="s">
        <v>151</v>
      </c>
      <c r="D122" s="11" t="s">
        <v>8528</v>
      </c>
      <c r="E122" s="161" t="s">
        <v>46</v>
      </c>
      <c r="F122" s="162">
        <v>0</v>
      </c>
      <c r="G122" s="163">
        <v>13311.76465271441</v>
      </c>
      <c r="H122" s="168"/>
      <c r="I122" s="169"/>
      <c r="J122" s="165">
        <v>11106.555164266272</v>
      </c>
      <c r="N122" s="6"/>
      <c r="O122" s="6"/>
      <c r="P122" s="6"/>
      <c r="Q122" s="6"/>
      <c r="R122" s="6"/>
    </row>
    <row r="123" spans="1:18" x14ac:dyDescent="0.2">
      <c r="A123" s="9"/>
      <c r="B123" s="10">
        <v>107</v>
      </c>
      <c r="C123" s="160" t="s">
        <v>152</v>
      </c>
      <c r="D123" s="11" t="s">
        <v>8529</v>
      </c>
      <c r="E123" s="161" t="s">
        <v>46</v>
      </c>
      <c r="F123" s="162">
        <v>0</v>
      </c>
      <c r="G123" s="163">
        <v>14727.632526950163</v>
      </c>
      <c r="H123" s="168"/>
      <c r="I123" s="169"/>
      <c r="J123" s="165">
        <v>12287.872221828977</v>
      </c>
      <c r="N123" s="6"/>
      <c r="O123" s="6"/>
      <c r="P123" s="6"/>
      <c r="Q123" s="6"/>
      <c r="R123" s="6"/>
    </row>
    <row r="124" spans="1:18" x14ac:dyDescent="0.2">
      <c r="A124" s="9"/>
      <c r="B124" s="10">
        <v>108</v>
      </c>
      <c r="C124" s="160" t="s">
        <v>153</v>
      </c>
      <c r="D124" s="11" t="s">
        <v>8530</v>
      </c>
      <c r="E124" s="161" t="s">
        <v>46</v>
      </c>
      <c r="F124" s="162">
        <v>0</v>
      </c>
      <c r="G124" s="163">
        <v>16400.481655846506</v>
      </c>
      <c r="H124" s="168"/>
      <c r="I124" s="169"/>
      <c r="J124" s="165">
        <v>13683.59935615699</v>
      </c>
      <c r="N124" s="6"/>
      <c r="O124" s="6"/>
      <c r="P124" s="6"/>
      <c r="Q124" s="6"/>
      <c r="R124" s="6"/>
    </row>
    <row r="125" spans="1:18" x14ac:dyDescent="0.2">
      <c r="A125" s="9"/>
      <c r="B125" s="10">
        <v>109</v>
      </c>
      <c r="C125" s="160" t="s">
        <v>154</v>
      </c>
      <c r="D125" s="11" t="s">
        <v>8531</v>
      </c>
      <c r="E125" s="161" t="s">
        <v>46</v>
      </c>
      <c r="F125" s="162">
        <v>0</v>
      </c>
      <c r="G125" s="163">
        <v>18368.539454548089</v>
      </c>
      <c r="H125" s="168"/>
      <c r="I125" s="169"/>
      <c r="J125" s="165">
        <v>15325.631278895831</v>
      </c>
      <c r="N125" s="6"/>
      <c r="O125" s="6"/>
      <c r="P125" s="6"/>
      <c r="Q125" s="6"/>
      <c r="R125" s="6"/>
    </row>
    <row r="126" spans="1:18" x14ac:dyDescent="0.2">
      <c r="A126" s="9"/>
      <c r="B126" s="10">
        <v>110</v>
      </c>
      <c r="C126" s="160" t="s">
        <v>155</v>
      </c>
      <c r="D126" s="11" t="s">
        <v>8532</v>
      </c>
      <c r="E126" s="161" t="s">
        <v>46</v>
      </c>
      <c r="F126" s="162">
        <v>0</v>
      </c>
      <c r="G126" s="163">
        <v>18962.778106384372</v>
      </c>
      <c r="H126" s="168"/>
      <c r="I126" s="169"/>
      <c r="J126" s="165">
        <v>15821.429134367463</v>
      </c>
      <c r="N126" s="6"/>
      <c r="O126" s="6"/>
      <c r="P126" s="6"/>
      <c r="Q126" s="6"/>
      <c r="R126" s="6"/>
    </row>
    <row r="127" spans="1:18" x14ac:dyDescent="0.2">
      <c r="A127" s="9"/>
      <c r="B127" s="10">
        <v>111</v>
      </c>
      <c r="C127" s="160" t="s">
        <v>156</v>
      </c>
      <c r="D127" s="11" t="s">
        <v>8533</v>
      </c>
      <c r="E127" s="161" t="s">
        <v>46</v>
      </c>
      <c r="F127" s="162">
        <v>0</v>
      </c>
      <c r="G127" s="163">
        <v>21140.220854386145</v>
      </c>
      <c r="H127" s="168"/>
      <c r="I127" s="169"/>
      <c r="J127" s="165">
        <v>17638.159570086358</v>
      </c>
      <c r="N127" s="6"/>
      <c r="O127" s="6"/>
      <c r="P127" s="6"/>
      <c r="Q127" s="6"/>
      <c r="R127" s="6"/>
    </row>
    <row r="128" spans="1:18" x14ac:dyDescent="0.2">
      <c r="A128" s="9"/>
      <c r="B128" s="10">
        <v>112</v>
      </c>
      <c r="C128" s="160" t="s">
        <v>157</v>
      </c>
      <c r="D128" s="11" t="s">
        <v>8534</v>
      </c>
      <c r="E128" s="161" t="s">
        <v>46</v>
      </c>
      <c r="F128" s="162">
        <v>0</v>
      </c>
      <c r="G128" s="163">
        <v>23317.663602387918</v>
      </c>
      <c r="H128" s="168"/>
      <c r="I128" s="169"/>
      <c r="J128" s="165">
        <v>19454.890005805253</v>
      </c>
      <c r="N128" s="6"/>
      <c r="O128" s="6"/>
      <c r="P128" s="6"/>
      <c r="Q128" s="6"/>
      <c r="R128" s="6"/>
    </row>
    <row r="129" spans="1:18" x14ac:dyDescent="0.2">
      <c r="A129" s="9"/>
      <c r="B129" s="10">
        <v>113</v>
      </c>
      <c r="C129" s="160" t="s">
        <v>158</v>
      </c>
      <c r="D129" s="11" t="s">
        <v>8521</v>
      </c>
      <c r="E129" s="161" t="s">
        <v>46</v>
      </c>
      <c r="F129" s="162">
        <v>0</v>
      </c>
      <c r="G129" s="163">
        <v>5724.6384828803975</v>
      </c>
      <c r="H129" s="168"/>
      <c r="I129" s="169"/>
      <c r="J129" s="165">
        <v>4776.3023734518829</v>
      </c>
      <c r="N129" s="6"/>
      <c r="O129" s="6"/>
      <c r="P129" s="6"/>
      <c r="Q129" s="6"/>
      <c r="R129" s="6"/>
    </row>
    <row r="130" spans="1:18" x14ac:dyDescent="0.2">
      <c r="A130" s="9"/>
      <c r="B130" s="10">
        <v>114</v>
      </c>
      <c r="C130" s="160" t="s">
        <v>159</v>
      </c>
      <c r="D130" s="11" t="s">
        <v>8522</v>
      </c>
      <c r="E130" s="161" t="s">
        <v>46</v>
      </c>
      <c r="F130" s="162">
        <v>0</v>
      </c>
      <c r="G130" s="163">
        <v>6549.8115975298233</v>
      </c>
      <c r="H130" s="168"/>
      <c r="I130" s="169"/>
      <c r="J130" s="165">
        <v>5464.7783912467485</v>
      </c>
      <c r="N130" s="6"/>
      <c r="O130" s="6"/>
      <c r="P130" s="6"/>
      <c r="Q130" s="6"/>
      <c r="R130" s="6"/>
    </row>
    <row r="131" spans="1:18" x14ac:dyDescent="0.2">
      <c r="A131" s="9"/>
      <c r="B131" s="10">
        <v>115</v>
      </c>
      <c r="C131" s="160" t="s">
        <v>160</v>
      </c>
      <c r="D131" s="11" t="s">
        <v>8523</v>
      </c>
      <c r="E131" s="161" t="s">
        <v>46</v>
      </c>
      <c r="F131" s="162">
        <v>0</v>
      </c>
      <c r="G131" s="163">
        <v>7367.617095084167</v>
      </c>
      <c r="H131" s="168"/>
      <c r="I131" s="169"/>
      <c r="J131" s="165">
        <v>6147.1073017398749</v>
      </c>
      <c r="N131" s="6"/>
      <c r="O131" s="6"/>
      <c r="P131" s="6"/>
      <c r="Q131" s="6"/>
      <c r="R131" s="6"/>
    </row>
    <row r="132" spans="1:18" x14ac:dyDescent="0.2">
      <c r="A132" s="9"/>
      <c r="B132" s="10">
        <v>116</v>
      </c>
      <c r="C132" s="160" t="s">
        <v>161</v>
      </c>
      <c r="D132" s="11" t="s">
        <v>8524</v>
      </c>
      <c r="E132" s="161" t="s">
        <v>46</v>
      </c>
      <c r="F132" s="162">
        <v>0</v>
      </c>
      <c r="G132" s="163">
        <v>8178.0549755434258</v>
      </c>
      <c r="H132" s="168"/>
      <c r="I132" s="169"/>
      <c r="J132" s="165">
        <v>6823.289104931262</v>
      </c>
      <c r="N132" s="6"/>
      <c r="O132" s="6"/>
      <c r="P132" s="6"/>
      <c r="Q132" s="6"/>
      <c r="R132" s="6"/>
    </row>
    <row r="133" spans="1:18" x14ac:dyDescent="0.2">
      <c r="A133" s="9"/>
      <c r="B133" s="10">
        <v>117</v>
      </c>
      <c r="C133" s="160" t="s">
        <v>162</v>
      </c>
      <c r="D133" s="11" t="s">
        <v>8525</v>
      </c>
      <c r="E133" s="161" t="s">
        <v>46</v>
      </c>
      <c r="F133" s="162">
        <v>0</v>
      </c>
      <c r="G133" s="163">
        <v>8988.4928560026838</v>
      </c>
      <c r="H133" s="168"/>
      <c r="I133" s="169"/>
      <c r="J133" s="165">
        <v>7499.4709081226474</v>
      </c>
      <c r="N133" s="6"/>
      <c r="O133" s="6"/>
      <c r="P133" s="6"/>
      <c r="Q133" s="6"/>
      <c r="R133" s="6"/>
    </row>
    <row r="134" spans="1:18" x14ac:dyDescent="0.2">
      <c r="A134" s="9"/>
      <c r="B134" s="10">
        <v>118</v>
      </c>
      <c r="C134" s="160" t="s">
        <v>163</v>
      </c>
      <c r="D134" s="11" t="s">
        <v>8526</v>
      </c>
      <c r="E134" s="161" t="s">
        <v>46</v>
      </c>
      <c r="F134" s="162">
        <v>0</v>
      </c>
      <c r="G134" s="163">
        <v>10076.822518054329</v>
      </c>
      <c r="H134" s="168"/>
      <c r="I134" s="169"/>
      <c r="J134" s="165">
        <v>8407.5093045210597</v>
      </c>
      <c r="N134" s="6"/>
      <c r="O134" s="6"/>
      <c r="P134" s="6"/>
      <c r="Q134" s="6"/>
      <c r="R134" s="6"/>
    </row>
    <row r="135" spans="1:18" x14ac:dyDescent="0.2">
      <c r="A135" s="9"/>
      <c r="B135" s="10">
        <v>119</v>
      </c>
      <c r="C135" s="160" t="s">
        <v>164</v>
      </c>
      <c r="D135" s="11" t="s">
        <v>8527</v>
      </c>
      <c r="E135" s="161" t="s">
        <v>46</v>
      </c>
      <c r="F135" s="162">
        <v>0</v>
      </c>
      <c r="G135" s="163">
        <v>11184.042750337767</v>
      </c>
      <c r="H135" s="168"/>
      <c r="I135" s="169"/>
      <c r="J135" s="165">
        <v>9331.308884041131</v>
      </c>
      <c r="N135" s="6"/>
      <c r="O135" s="6"/>
      <c r="P135" s="6"/>
      <c r="Q135" s="6"/>
      <c r="R135" s="6"/>
    </row>
    <row r="136" spans="1:18" x14ac:dyDescent="0.2">
      <c r="A136" s="9"/>
      <c r="B136" s="10">
        <v>120</v>
      </c>
      <c r="C136" s="160" t="s">
        <v>165</v>
      </c>
      <c r="D136" s="11" t="s">
        <v>8528</v>
      </c>
      <c r="E136" s="161" t="s">
        <v>46</v>
      </c>
      <c r="F136" s="162">
        <v>0</v>
      </c>
      <c r="G136" s="163">
        <v>12291.262982621203</v>
      </c>
      <c r="H136" s="168"/>
      <c r="I136" s="169"/>
      <c r="J136" s="165">
        <v>10255.108463561202</v>
      </c>
      <c r="N136" s="6"/>
      <c r="O136" s="6"/>
      <c r="P136" s="6"/>
      <c r="Q136" s="6"/>
      <c r="R136" s="6"/>
    </row>
    <row r="137" spans="1:18" x14ac:dyDescent="0.2">
      <c r="A137" s="9"/>
      <c r="B137" s="10">
        <v>121</v>
      </c>
      <c r="C137" s="160" t="s">
        <v>166</v>
      </c>
      <c r="D137" s="11" t="s">
        <v>8529</v>
      </c>
      <c r="E137" s="161" t="s">
        <v>46</v>
      </c>
      <c r="F137" s="162">
        <v>0</v>
      </c>
      <c r="G137" s="163">
        <v>13598.588107793688</v>
      </c>
      <c r="H137" s="168"/>
      <c r="I137" s="169"/>
      <c r="J137" s="165">
        <v>11345.863821634541</v>
      </c>
      <c r="N137" s="6"/>
      <c r="O137" s="6"/>
      <c r="P137" s="6"/>
      <c r="Q137" s="6"/>
      <c r="R137" s="6"/>
    </row>
    <row r="138" spans="1:18" x14ac:dyDescent="0.2">
      <c r="A138" s="9"/>
      <c r="B138" s="10">
        <v>122</v>
      </c>
      <c r="C138" s="160" t="s">
        <v>167</v>
      </c>
      <c r="D138" s="11" t="s">
        <v>8530</v>
      </c>
      <c r="E138" s="161" t="s">
        <v>46</v>
      </c>
      <c r="F138" s="162">
        <v>0</v>
      </c>
      <c r="G138" s="163">
        <v>15143.193883957336</v>
      </c>
      <c r="H138" s="168"/>
      <c r="I138" s="169"/>
      <c r="J138" s="165">
        <v>12634.592228991693</v>
      </c>
      <c r="N138" s="6"/>
      <c r="O138" s="6"/>
      <c r="P138" s="6"/>
      <c r="Q138" s="6"/>
      <c r="R138" s="6"/>
    </row>
    <row r="139" spans="1:18" x14ac:dyDescent="0.2">
      <c r="A139" s="9"/>
      <c r="B139" s="10">
        <v>123</v>
      </c>
      <c r="C139" s="160" t="s">
        <v>168</v>
      </c>
      <c r="D139" s="11" t="s">
        <v>8531</v>
      </c>
      <c r="E139" s="161" t="s">
        <v>46</v>
      </c>
      <c r="F139" s="162">
        <v>0</v>
      </c>
      <c r="G139" s="163">
        <v>16960.377150032218</v>
      </c>
      <c r="H139" s="168"/>
      <c r="I139" s="169"/>
      <c r="J139" s="165">
        <v>14150.743296470697</v>
      </c>
      <c r="N139" s="6"/>
      <c r="O139" s="6"/>
      <c r="P139" s="6"/>
      <c r="Q139" s="6"/>
      <c r="R139" s="6"/>
    </row>
    <row r="140" spans="1:18" x14ac:dyDescent="0.2">
      <c r="A140" s="9"/>
      <c r="B140" s="10">
        <v>124</v>
      </c>
      <c r="C140" s="160" t="s">
        <v>169</v>
      </c>
      <c r="D140" s="11" t="s">
        <v>8532</v>
      </c>
      <c r="E140" s="161" t="s">
        <v>46</v>
      </c>
      <c r="F140" s="162">
        <v>0</v>
      </c>
      <c r="G140" s="163">
        <v>17509.060494029643</v>
      </c>
      <c r="H140" s="168"/>
      <c r="I140" s="169"/>
      <c r="J140" s="165">
        <v>14608.532476703751</v>
      </c>
      <c r="N140" s="6"/>
      <c r="O140" s="6"/>
      <c r="P140" s="6"/>
      <c r="Q140" s="6"/>
      <c r="R140" s="6"/>
    </row>
    <row r="141" spans="1:18" x14ac:dyDescent="0.2">
      <c r="A141" s="9"/>
      <c r="B141" s="10">
        <v>125</v>
      </c>
      <c r="C141" s="160" t="s">
        <v>170</v>
      </c>
      <c r="D141" s="11" t="s">
        <v>8533</v>
      </c>
      <c r="E141" s="161" t="s">
        <v>46</v>
      </c>
      <c r="F141" s="162">
        <v>0</v>
      </c>
      <c r="G141" s="163">
        <v>19519.576916421007</v>
      </c>
      <c r="H141" s="168"/>
      <c r="I141" s="169"/>
      <c r="J141" s="165">
        <v>16285.98938317029</v>
      </c>
      <c r="N141" s="6"/>
      <c r="O141" s="6"/>
      <c r="P141" s="6"/>
      <c r="Q141" s="6"/>
      <c r="R141" s="6"/>
    </row>
    <row r="142" spans="1:18" x14ac:dyDescent="0.2">
      <c r="A142" s="9"/>
      <c r="B142" s="10">
        <v>126</v>
      </c>
      <c r="C142" s="160" t="s">
        <v>171</v>
      </c>
      <c r="D142" s="11" t="s">
        <v>8534</v>
      </c>
      <c r="E142" s="161" t="s">
        <v>46</v>
      </c>
      <c r="F142" s="162">
        <v>0</v>
      </c>
      <c r="G142" s="163">
        <v>21530.09333881237</v>
      </c>
      <c r="H142" s="168"/>
      <c r="I142" s="169"/>
      <c r="J142" s="165">
        <v>17963.446289636831</v>
      </c>
      <c r="N142" s="6"/>
      <c r="O142" s="6"/>
      <c r="P142" s="6"/>
      <c r="Q142" s="6"/>
      <c r="R142" s="6"/>
    </row>
    <row r="143" spans="1:18" x14ac:dyDescent="0.2">
      <c r="A143" s="9"/>
      <c r="B143" s="10">
        <v>127</v>
      </c>
      <c r="C143" s="160" t="s">
        <v>172</v>
      </c>
      <c r="D143" s="11" t="s">
        <v>8507</v>
      </c>
      <c r="E143" s="161" t="s">
        <v>46</v>
      </c>
      <c r="F143" s="162">
        <v>0</v>
      </c>
      <c r="G143" s="163">
        <v>7432.9440914934721</v>
      </c>
      <c r="H143" s="168"/>
      <c r="I143" s="169"/>
      <c r="J143" s="165">
        <v>6201.6123135294147</v>
      </c>
      <c r="N143" s="6"/>
      <c r="O143" s="6"/>
      <c r="P143" s="6"/>
      <c r="Q143" s="6"/>
      <c r="R143" s="6"/>
    </row>
    <row r="144" spans="1:18" x14ac:dyDescent="0.2">
      <c r="A144" s="9"/>
      <c r="B144" s="10">
        <v>128</v>
      </c>
      <c r="C144" s="160" t="s">
        <v>173</v>
      </c>
      <c r="D144" s="11" t="s">
        <v>8508</v>
      </c>
      <c r="E144" s="161" t="s">
        <v>46</v>
      </c>
      <c r="F144" s="162">
        <v>0</v>
      </c>
      <c r="G144" s="163">
        <v>8504.3594560330712</v>
      </c>
      <c r="H144" s="168"/>
      <c r="I144" s="169"/>
      <c r="J144" s="165">
        <v>7095.5384127768975</v>
      </c>
      <c r="N144" s="6"/>
      <c r="O144" s="6"/>
      <c r="P144" s="6"/>
      <c r="Q144" s="6"/>
      <c r="R144" s="6"/>
    </row>
    <row r="145" spans="1:18" x14ac:dyDescent="0.2">
      <c r="A145" s="9"/>
      <c r="B145" s="10">
        <v>129</v>
      </c>
      <c r="C145" s="160" t="s">
        <v>174</v>
      </c>
      <c r="D145" s="11" t="s">
        <v>8509</v>
      </c>
      <c r="E145" s="161" t="s">
        <v>46</v>
      </c>
      <c r="F145" s="162">
        <v>0</v>
      </c>
      <c r="G145" s="163">
        <v>9566.2086119607102</v>
      </c>
      <c r="H145" s="168"/>
      <c r="I145" s="169"/>
      <c r="J145" s="165">
        <v>7981.4830289953852</v>
      </c>
      <c r="N145" s="6"/>
      <c r="O145" s="6"/>
      <c r="P145" s="6"/>
      <c r="Q145" s="6"/>
      <c r="R145" s="6"/>
    </row>
    <row r="146" spans="1:18" x14ac:dyDescent="0.2">
      <c r="A146" s="9"/>
      <c r="B146" s="10">
        <v>130</v>
      </c>
      <c r="C146" s="160" t="s">
        <v>175</v>
      </c>
      <c r="D146" s="11" t="s">
        <v>8510</v>
      </c>
      <c r="E146" s="161" t="s">
        <v>46</v>
      </c>
      <c r="F146" s="162">
        <v>0</v>
      </c>
      <c r="G146" s="163">
        <v>10618.49155927639</v>
      </c>
      <c r="H146" s="168"/>
      <c r="I146" s="169"/>
      <c r="J146" s="165">
        <v>8859.4461621848786</v>
      </c>
      <c r="N146" s="6"/>
      <c r="O146" s="6"/>
      <c r="P146" s="6"/>
      <c r="Q146" s="6"/>
      <c r="R146" s="6"/>
    </row>
    <row r="147" spans="1:18" x14ac:dyDescent="0.2">
      <c r="A147" s="9"/>
      <c r="B147" s="10">
        <v>131</v>
      </c>
      <c r="C147" s="160" t="s">
        <v>176</v>
      </c>
      <c r="D147" s="11" t="s">
        <v>8511</v>
      </c>
      <c r="E147" s="161" t="s">
        <v>46</v>
      </c>
      <c r="F147" s="162">
        <v>0</v>
      </c>
      <c r="G147" s="163">
        <v>11670.774506592066</v>
      </c>
      <c r="H147" s="168"/>
      <c r="I147" s="169"/>
      <c r="J147" s="165">
        <v>9737.4092953743693</v>
      </c>
      <c r="N147" s="6"/>
      <c r="O147" s="6"/>
      <c r="P147" s="6"/>
      <c r="Q147" s="6"/>
      <c r="R147" s="6"/>
    </row>
    <row r="148" spans="1:18" x14ac:dyDescent="0.2">
      <c r="A148" s="9"/>
      <c r="B148" s="10">
        <v>132</v>
      </c>
      <c r="C148" s="160" t="s">
        <v>177</v>
      </c>
      <c r="D148" s="11" t="s">
        <v>8512</v>
      </c>
      <c r="E148" s="161" t="s">
        <v>46</v>
      </c>
      <c r="F148" s="162">
        <v>0</v>
      </c>
      <c r="G148" s="163">
        <v>13083.875710333677</v>
      </c>
      <c r="H148" s="168"/>
      <c r="I148" s="169"/>
      <c r="J148" s="165">
        <v>10916.418005451509</v>
      </c>
      <c r="N148" s="6"/>
      <c r="O148" s="6"/>
      <c r="P148" s="6"/>
      <c r="Q148" s="6"/>
      <c r="R148" s="6"/>
    </row>
    <row r="149" spans="1:18" x14ac:dyDescent="0.2">
      <c r="A149" s="9"/>
      <c r="B149" s="10">
        <v>133</v>
      </c>
      <c r="C149" s="160" t="s">
        <v>178</v>
      </c>
      <c r="D149" s="11" t="s">
        <v>8513</v>
      </c>
      <c r="E149" s="161" t="s">
        <v>46</v>
      </c>
      <c r="F149" s="162">
        <v>0</v>
      </c>
      <c r="G149" s="163">
        <v>14521.504672956356</v>
      </c>
      <c r="H149" s="168"/>
      <c r="I149" s="169"/>
      <c r="J149" s="165">
        <v>12115.891238014994</v>
      </c>
      <c r="N149" s="6"/>
      <c r="O149" s="6"/>
      <c r="P149" s="6"/>
      <c r="Q149" s="6"/>
      <c r="R149" s="6"/>
    </row>
    <row r="150" spans="1:18" x14ac:dyDescent="0.2">
      <c r="A150" s="9"/>
      <c r="B150" s="10">
        <v>134</v>
      </c>
      <c r="C150" s="160" t="s">
        <v>179</v>
      </c>
      <c r="D150" s="11" t="s">
        <v>8514</v>
      </c>
      <c r="E150" s="161" t="s">
        <v>46</v>
      </c>
      <c r="F150" s="162">
        <v>0</v>
      </c>
      <c r="G150" s="163">
        <v>15959.133635579037</v>
      </c>
      <c r="H150" s="168"/>
      <c r="I150" s="169"/>
      <c r="J150" s="165">
        <v>13315.364470578479</v>
      </c>
      <c r="N150" s="6"/>
      <c r="O150" s="6"/>
      <c r="P150" s="6"/>
      <c r="Q150" s="6"/>
      <c r="R150" s="6"/>
    </row>
    <row r="151" spans="1:18" x14ac:dyDescent="0.2">
      <c r="A151" s="9"/>
      <c r="B151" s="10">
        <v>135</v>
      </c>
      <c r="C151" s="160" t="s">
        <v>180</v>
      </c>
      <c r="D151" s="11" t="s">
        <v>8515</v>
      </c>
      <c r="E151" s="161" t="s">
        <v>46</v>
      </c>
      <c r="F151" s="162">
        <v>0</v>
      </c>
      <c r="G151" s="163">
        <v>17656.58135981025</v>
      </c>
      <c r="H151" s="168"/>
      <c r="I151" s="169"/>
      <c r="J151" s="165">
        <v>14731.615229172527</v>
      </c>
      <c r="N151" s="6"/>
      <c r="O151" s="6"/>
      <c r="P151" s="6"/>
      <c r="Q151" s="6"/>
      <c r="R151" s="6"/>
    </row>
    <row r="152" spans="1:18" x14ac:dyDescent="0.2">
      <c r="A152" s="9"/>
      <c r="B152" s="10">
        <v>136</v>
      </c>
      <c r="C152" s="160" t="s">
        <v>181</v>
      </c>
      <c r="D152" s="11" t="s">
        <v>8516</v>
      </c>
      <c r="E152" s="161" t="s">
        <v>46</v>
      </c>
      <c r="F152" s="162">
        <v>0</v>
      </c>
      <c r="G152" s="163">
        <v>19662.117327182907</v>
      </c>
      <c r="H152" s="168"/>
      <c r="I152" s="169"/>
      <c r="J152" s="165">
        <v>16404.916736272302</v>
      </c>
      <c r="N152" s="6"/>
      <c r="O152" s="6"/>
      <c r="P152" s="6"/>
      <c r="Q152" s="6"/>
      <c r="R152" s="6"/>
    </row>
    <row r="153" spans="1:18" x14ac:dyDescent="0.2">
      <c r="A153" s="9"/>
      <c r="B153" s="10">
        <v>137</v>
      </c>
      <c r="C153" s="160" t="s">
        <v>182</v>
      </c>
      <c r="D153" s="11" t="s">
        <v>8517</v>
      </c>
      <c r="E153" s="161" t="s">
        <v>46</v>
      </c>
      <c r="F153" s="162">
        <v>0</v>
      </c>
      <c r="G153" s="163">
        <v>22021.571406444862</v>
      </c>
      <c r="H153" s="168"/>
      <c r="I153" s="169"/>
      <c r="J153" s="165">
        <v>18373.506744624981</v>
      </c>
      <c r="N153" s="6"/>
      <c r="O153" s="6"/>
      <c r="P153" s="6"/>
      <c r="Q153" s="6"/>
      <c r="R153" s="6"/>
    </row>
    <row r="154" spans="1:18" x14ac:dyDescent="0.2">
      <c r="A154" s="9"/>
      <c r="B154" s="10">
        <v>138</v>
      </c>
      <c r="C154" s="160" t="s">
        <v>183</v>
      </c>
      <c r="D154" s="11" t="s">
        <v>8518</v>
      </c>
      <c r="E154" s="161" t="s">
        <v>46</v>
      </c>
      <c r="F154" s="162">
        <v>0</v>
      </c>
      <c r="G154" s="163">
        <v>22733.988903560676</v>
      </c>
      <c r="H154" s="168"/>
      <c r="I154" s="169"/>
      <c r="J154" s="165">
        <v>18967.906092730333</v>
      </c>
      <c r="N154" s="6"/>
      <c r="O154" s="6"/>
      <c r="P154" s="6"/>
      <c r="Q154" s="6"/>
      <c r="R154" s="6"/>
    </row>
    <row r="155" spans="1:18" x14ac:dyDescent="0.2">
      <c r="A155" s="9"/>
      <c r="B155" s="10">
        <v>139</v>
      </c>
      <c r="C155" s="160" t="s">
        <v>184</v>
      </c>
      <c r="D155" s="11" t="s">
        <v>8519</v>
      </c>
      <c r="E155" s="161" t="s">
        <v>46</v>
      </c>
      <c r="F155" s="162">
        <v>0</v>
      </c>
      <c r="G155" s="163">
        <v>25344.469234738764</v>
      </c>
      <c r="H155" s="168"/>
      <c r="I155" s="169"/>
      <c r="J155" s="165">
        <v>21145.937673054996</v>
      </c>
      <c r="N155" s="6"/>
      <c r="O155" s="6"/>
      <c r="P155" s="6"/>
      <c r="Q155" s="6"/>
      <c r="R155" s="6"/>
    </row>
    <row r="156" spans="1:18" x14ac:dyDescent="0.2">
      <c r="A156" s="9"/>
      <c r="B156" s="10">
        <v>140</v>
      </c>
      <c r="C156" s="160" t="s">
        <v>185</v>
      </c>
      <c r="D156" s="11" t="s">
        <v>8520</v>
      </c>
      <c r="E156" s="161" t="s">
        <v>46</v>
      </c>
      <c r="F156" s="162">
        <v>0</v>
      </c>
      <c r="G156" s="163">
        <v>27954.949565916857</v>
      </c>
      <c r="H156" s="168"/>
      <c r="I156" s="169"/>
      <c r="J156" s="165">
        <v>23323.969253379659</v>
      </c>
      <c r="N156" s="6"/>
      <c r="O156" s="6"/>
      <c r="P156" s="6"/>
      <c r="Q156" s="6"/>
      <c r="R156" s="6"/>
    </row>
    <row r="157" spans="1:18" x14ac:dyDescent="0.2">
      <c r="A157" s="9"/>
      <c r="B157" s="10">
        <v>141</v>
      </c>
      <c r="C157" s="160" t="s">
        <v>186</v>
      </c>
      <c r="D157" s="11" t="s">
        <v>8507</v>
      </c>
      <c r="E157" s="161" t="s">
        <v>46</v>
      </c>
      <c r="F157" s="162">
        <v>0</v>
      </c>
      <c r="G157" s="163">
        <v>6772.8100176614171</v>
      </c>
      <c r="H157" s="168"/>
      <c r="I157" s="169"/>
      <c r="J157" s="165">
        <v>5650.8351853195563</v>
      </c>
      <c r="N157" s="6"/>
      <c r="O157" s="6"/>
      <c r="P157" s="6"/>
      <c r="Q157" s="6"/>
      <c r="R157" s="6"/>
    </row>
    <row r="158" spans="1:18" x14ac:dyDescent="0.2">
      <c r="A158" s="9"/>
      <c r="B158" s="10">
        <v>142</v>
      </c>
      <c r="C158" s="160" t="s">
        <v>187</v>
      </c>
      <c r="D158" s="11" t="s">
        <v>8508</v>
      </c>
      <c r="E158" s="161" t="s">
        <v>46</v>
      </c>
      <c r="F158" s="162">
        <v>0</v>
      </c>
      <c r="G158" s="163">
        <v>7749.0709211081075</v>
      </c>
      <c r="H158" s="168"/>
      <c r="I158" s="169"/>
      <c r="J158" s="165">
        <v>6465.3699868070598</v>
      </c>
      <c r="N158" s="6"/>
      <c r="O158" s="6"/>
      <c r="P158" s="6"/>
      <c r="Q158" s="6"/>
      <c r="R158" s="6"/>
    </row>
    <row r="159" spans="1:18" x14ac:dyDescent="0.2">
      <c r="A159" s="9"/>
      <c r="B159" s="10">
        <v>143</v>
      </c>
      <c r="C159" s="160" t="s">
        <v>188</v>
      </c>
      <c r="D159" s="11" t="s">
        <v>8509</v>
      </c>
      <c r="E159" s="161" t="s">
        <v>46</v>
      </c>
      <c r="F159" s="162">
        <v>0</v>
      </c>
      <c r="G159" s="163">
        <v>8716.615209345453</v>
      </c>
      <c r="H159" s="168"/>
      <c r="I159" s="169"/>
      <c r="J159" s="165">
        <v>7272.6321561384248</v>
      </c>
      <c r="N159" s="6"/>
      <c r="O159" s="6"/>
      <c r="P159" s="6"/>
      <c r="Q159" s="6"/>
      <c r="R159" s="6"/>
    </row>
    <row r="160" spans="1:18" x14ac:dyDescent="0.2">
      <c r="A160" s="9"/>
      <c r="B160" s="10">
        <v>144</v>
      </c>
      <c r="C160" s="160" t="s">
        <v>189</v>
      </c>
      <c r="D160" s="11" t="s">
        <v>8510</v>
      </c>
      <c r="E160" s="161" t="s">
        <v>46</v>
      </c>
      <c r="F160" s="162">
        <v>0</v>
      </c>
      <c r="G160" s="163">
        <v>9675.4428823734524</v>
      </c>
      <c r="H160" s="168"/>
      <c r="I160" s="169"/>
      <c r="J160" s="165">
        <v>8072.621693313652</v>
      </c>
      <c r="N160" s="6"/>
      <c r="O160" s="6"/>
      <c r="P160" s="6"/>
      <c r="Q160" s="6"/>
      <c r="R160" s="6"/>
    </row>
    <row r="161" spans="1:18" x14ac:dyDescent="0.2">
      <c r="A161" s="9"/>
      <c r="B161" s="10">
        <v>145</v>
      </c>
      <c r="C161" s="160" t="s">
        <v>190</v>
      </c>
      <c r="D161" s="11" t="s">
        <v>8511</v>
      </c>
      <c r="E161" s="161" t="s">
        <v>46</v>
      </c>
      <c r="F161" s="162">
        <v>0</v>
      </c>
      <c r="G161" s="163">
        <v>10634.270555401452</v>
      </c>
      <c r="H161" s="168"/>
      <c r="I161" s="169"/>
      <c r="J161" s="165">
        <v>8872.6112304888775</v>
      </c>
      <c r="N161" s="6"/>
      <c r="O161" s="6"/>
      <c r="P161" s="6"/>
      <c r="Q161" s="6"/>
      <c r="R161" s="6"/>
    </row>
    <row r="162" spans="1:18" x14ac:dyDescent="0.2">
      <c r="A162" s="9"/>
      <c r="B162" s="10">
        <v>146</v>
      </c>
      <c r="C162" s="160" t="s">
        <v>191</v>
      </c>
      <c r="D162" s="11" t="s">
        <v>8512</v>
      </c>
      <c r="E162" s="161" t="s">
        <v>46</v>
      </c>
      <c r="F162" s="162">
        <v>0</v>
      </c>
      <c r="G162" s="163">
        <v>11921.871520895544</v>
      </c>
      <c r="H162" s="168"/>
      <c r="I162" s="169"/>
      <c r="J162" s="165">
        <v>9946.9099073293346</v>
      </c>
      <c r="N162" s="6"/>
      <c r="O162" s="6"/>
      <c r="P162" s="6"/>
      <c r="Q162" s="6"/>
      <c r="R162" s="6"/>
    </row>
    <row r="163" spans="1:18" x14ac:dyDescent="0.2">
      <c r="A163" s="9"/>
      <c r="B163" s="10">
        <v>147</v>
      </c>
      <c r="C163" s="160" t="s">
        <v>192</v>
      </c>
      <c r="D163" s="11" t="s">
        <v>8513</v>
      </c>
      <c r="E163" s="161" t="s">
        <v>46</v>
      </c>
      <c r="F163" s="162">
        <v>0</v>
      </c>
      <c r="G163" s="163">
        <v>13231.821887786398</v>
      </c>
      <c r="H163" s="168"/>
      <c r="I163" s="169"/>
      <c r="J163" s="165">
        <v>11039.85561301813</v>
      </c>
      <c r="N163" s="6"/>
      <c r="O163" s="6"/>
      <c r="P163" s="6"/>
      <c r="Q163" s="6"/>
      <c r="R163" s="6"/>
    </row>
    <row r="164" spans="1:18" x14ac:dyDescent="0.2">
      <c r="A164" s="9"/>
      <c r="B164" s="10">
        <v>148</v>
      </c>
      <c r="C164" s="160" t="s">
        <v>193</v>
      </c>
      <c r="D164" s="11" t="s">
        <v>8514</v>
      </c>
      <c r="E164" s="161" t="s">
        <v>46</v>
      </c>
      <c r="F164" s="162">
        <v>0</v>
      </c>
      <c r="G164" s="163">
        <v>14541.772254677251</v>
      </c>
      <c r="H164" s="168"/>
      <c r="I164" s="169"/>
      <c r="J164" s="165">
        <v>12132.801318706925</v>
      </c>
      <c r="N164" s="6"/>
      <c r="O164" s="6"/>
      <c r="P164" s="6"/>
      <c r="Q164" s="6"/>
      <c r="R164" s="6"/>
    </row>
    <row r="165" spans="1:18" x14ac:dyDescent="0.2">
      <c r="A165" s="9"/>
      <c r="B165" s="10">
        <v>149</v>
      </c>
      <c r="C165" s="160" t="s">
        <v>194</v>
      </c>
      <c r="D165" s="11" t="s">
        <v>8515</v>
      </c>
      <c r="E165" s="161" t="s">
        <v>46</v>
      </c>
      <c r="F165" s="162">
        <v>0</v>
      </c>
      <c r="G165" s="163">
        <v>16088.466378784382</v>
      </c>
      <c r="H165" s="168"/>
      <c r="I165" s="169"/>
      <c r="J165" s="165">
        <v>13423.272121023841</v>
      </c>
      <c r="N165" s="6"/>
      <c r="O165" s="6"/>
      <c r="P165" s="6"/>
      <c r="Q165" s="6"/>
      <c r="R165" s="6"/>
    </row>
    <row r="166" spans="1:18" x14ac:dyDescent="0.2">
      <c r="A166" s="9"/>
      <c r="B166" s="10">
        <v>150</v>
      </c>
      <c r="C166" s="160" t="s">
        <v>195</v>
      </c>
      <c r="D166" s="11" t="s">
        <v>8516</v>
      </c>
      <c r="E166" s="161" t="s">
        <v>46</v>
      </c>
      <c r="F166" s="162">
        <v>0</v>
      </c>
      <c r="G166" s="163">
        <v>17915.886836062782</v>
      </c>
      <c r="H166" s="168"/>
      <c r="I166" s="169"/>
      <c r="J166" s="165">
        <v>14947.964500026548</v>
      </c>
      <c r="N166" s="6"/>
      <c r="O166" s="6"/>
      <c r="P166" s="6"/>
      <c r="Q166" s="6"/>
      <c r="R166" s="6"/>
    </row>
    <row r="167" spans="1:18" x14ac:dyDescent="0.2">
      <c r="A167" s="9"/>
      <c r="B167" s="10">
        <v>151</v>
      </c>
      <c r="C167" s="160" t="s">
        <v>196</v>
      </c>
      <c r="D167" s="11" t="s">
        <v>8517</v>
      </c>
      <c r="E167" s="161" t="s">
        <v>46</v>
      </c>
      <c r="F167" s="162">
        <v>0</v>
      </c>
      <c r="G167" s="163">
        <v>20065.79325639032</v>
      </c>
      <c r="H167" s="168"/>
      <c r="I167" s="169"/>
      <c r="J167" s="165">
        <v>16741.720240029736</v>
      </c>
      <c r="N167" s="6"/>
      <c r="O167" s="6"/>
      <c r="P167" s="6"/>
      <c r="Q167" s="6"/>
      <c r="R167" s="6"/>
    </row>
    <row r="168" spans="1:18" x14ac:dyDescent="0.2">
      <c r="A168" s="9"/>
      <c r="B168" s="10">
        <v>152</v>
      </c>
      <c r="C168" s="160" t="s">
        <v>197</v>
      </c>
      <c r="D168" s="11" t="s">
        <v>8518</v>
      </c>
      <c r="E168" s="161" t="s">
        <v>46</v>
      </c>
      <c r="F168" s="162">
        <v>0</v>
      </c>
      <c r="G168" s="163">
        <v>20714.939584121381</v>
      </c>
      <c r="H168" s="168"/>
      <c r="I168" s="169"/>
      <c r="J168" s="165">
        <v>17283.329837759196</v>
      </c>
      <c r="N168" s="6"/>
      <c r="O168" s="6"/>
      <c r="P168" s="6"/>
      <c r="Q168" s="6"/>
      <c r="R168" s="6"/>
    </row>
    <row r="169" spans="1:18" x14ac:dyDescent="0.2">
      <c r="A169" s="9"/>
      <c r="B169" s="10">
        <v>153</v>
      </c>
      <c r="C169" s="160" t="s">
        <v>198</v>
      </c>
      <c r="D169" s="11" t="s">
        <v>8519</v>
      </c>
      <c r="E169" s="161" t="s">
        <v>46</v>
      </c>
      <c r="F169" s="162">
        <v>0</v>
      </c>
      <c r="G169" s="163">
        <v>23093.578131684928</v>
      </c>
      <c r="H169" s="168"/>
      <c r="I169" s="169"/>
      <c r="J169" s="165">
        <v>19267.92624053422</v>
      </c>
      <c r="N169" s="6"/>
      <c r="O169" s="6"/>
      <c r="P169" s="6"/>
      <c r="Q169" s="6"/>
      <c r="R169" s="6"/>
    </row>
    <row r="170" spans="1:18" x14ac:dyDescent="0.2">
      <c r="A170" s="9"/>
      <c r="B170" s="10">
        <v>154</v>
      </c>
      <c r="C170" s="160" t="s">
        <v>199</v>
      </c>
      <c r="D170" s="11" t="s">
        <v>8520</v>
      </c>
      <c r="E170" s="161" t="s">
        <v>46</v>
      </c>
      <c r="F170" s="162">
        <v>0</v>
      </c>
      <c r="G170" s="163">
        <v>25472.216679248475</v>
      </c>
      <c r="H170" s="168"/>
      <c r="I170" s="169"/>
      <c r="J170" s="165">
        <v>21252.522643309243</v>
      </c>
      <c r="N170" s="6"/>
      <c r="O170" s="6"/>
      <c r="P170" s="6"/>
      <c r="Q170" s="6"/>
      <c r="R170" s="6"/>
    </row>
    <row r="171" spans="1:18" x14ac:dyDescent="0.2">
      <c r="A171" s="9"/>
      <c r="B171" s="10">
        <v>155</v>
      </c>
      <c r="C171" s="160" t="s">
        <v>200</v>
      </c>
      <c r="D171" s="11" t="s">
        <v>8507</v>
      </c>
      <c r="E171" s="161" t="s">
        <v>46</v>
      </c>
      <c r="F171" s="162">
        <v>0</v>
      </c>
      <c r="G171" s="163">
        <v>8049.0619193141374</v>
      </c>
      <c r="H171" s="168"/>
      <c r="I171" s="169"/>
      <c r="J171" s="165">
        <v>6715.6648693626321</v>
      </c>
      <c r="N171" s="6"/>
      <c r="O171" s="6"/>
      <c r="P171" s="6"/>
      <c r="Q171" s="6"/>
      <c r="R171" s="6"/>
    </row>
    <row r="172" spans="1:18" x14ac:dyDescent="0.2">
      <c r="A172" s="9"/>
      <c r="B172" s="10">
        <v>156</v>
      </c>
      <c r="C172" s="160" t="s">
        <v>201</v>
      </c>
      <c r="D172" s="11" t="s">
        <v>8508</v>
      </c>
      <c r="E172" s="161" t="s">
        <v>46</v>
      </c>
      <c r="F172" s="162">
        <v>0</v>
      </c>
      <c r="G172" s="163">
        <v>9209.2870608368958</v>
      </c>
      <c r="H172" s="168"/>
      <c r="I172" s="169"/>
      <c r="J172" s="165">
        <v>7683.6886343158039</v>
      </c>
      <c r="N172" s="6"/>
      <c r="O172" s="6"/>
      <c r="P172" s="6"/>
      <c r="Q172" s="6"/>
      <c r="R172" s="6"/>
    </row>
    <row r="173" spans="1:18" x14ac:dyDescent="0.2">
      <c r="A173" s="9"/>
      <c r="B173" s="10">
        <v>157</v>
      </c>
      <c r="C173" s="160" t="s">
        <v>202</v>
      </c>
      <c r="D173" s="11" t="s">
        <v>8509</v>
      </c>
      <c r="E173" s="161" t="s">
        <v>46</v>
      </c>
      <c r="F173" s="162">
        <v>0</v>
      </c>
      <c r="G173" s="163">
        <v>10359.153049310344</v>
      </c>
      <c r="H173" s="168"/>
      <c r="I173" s="169"/>
      <c r="J173" s="165">
        <v>8643.0693299390368</v>
      </c>
      <c r="N173" s="6"/>
      <c r="O173" s="6"/>
      <c r="P173" s="6"/>
      <c r="Q173" s="6"/>
      <c r="R173" s="6"/>
    </row>
    <row r="174" spans="1:18" x14ac:dyDescent="0.2">
      <c r="A174" s="9"/>
      <c r="B174" s="10">
        <v>158</v>
      </c>
      <c r="C174" s="160" t="s">
        <v>203</v>
      </c>
      <c r="D174" s="11" t="s">
        <v>8510</v>
      </c>
      <c r="E174" s="161" t="s">
        <v>46</v>
      </c>
      <c r="F174" s="162">
        <v>0</v>
      </c>
      <c r="G174" s="163">
        <v>11498.659884734483</v>
      </c>
      <c r="H174" s="168"/>
      <c r="I174" s="169"/>
      <c r="J174" s="165">
        <v>9593.8069562323326</v>
      </c>
      <c r="N174" s="6"/>
      <c r="O174" s="6"/>
      <c r="P174" s="6"/>
      <c r="Q174" s="6"/>
      <c r="R174" s="6"/>
    </row>
    <row r="175" spans="1:18" x14ac:dyDescent="0.2">
      <c r="A175" s="9"/>
      <c r="B175" s="10">
        <v>159</v>
      </c>
      <c r="C175" s="160" t="s">
        <v>204</v>
      </c>
      <c r="D175" s="11" t="s">
        <v>8511</v>
      </c>
      <c r="E175" s="161" t="s">
        <v>46</v>
      </c>
      <c r="F175" s="162">
        <v>0</v>
      </c>
      <c r="G175" s="163">
        <v>12638.166720158619</v>
      </c>
      <c r="H175" s="168"/>
      <c r="I175" s="169"/>
      <c r="J175" s="165">
        <v>10544.544582525625</v>
      </c>
      <c r="N175" s="6"/>
      <c r="O175" s="6"/>
      <c r="P175" s="6"/>
      <c r="Q175" s="6"/>
      <c r="R175" s="6"/>
    </row>
    <row r="176" spans="1:18" x14ac:dyDescent="0.2">
      <c r="A176" s="9"/>
      <c r="B176" s="10">
        <v>160</v>
      </c>
      <c r="C176" s="160" t="s">
        <v>205</v>
      </c>
      <c r="D176" s="11" t="s">
        <v>8512</v>
      </c>
      <c r="E176" s="161" t="s">
        <v>46</v>
      </c>
      <c r="F176" s="162">
        <v>0</v>
      </c>
      <c r="G176" s="163">
        <v>14168.400090296644</v>
      </c>
      <c r="H176" s="168"/>
      <c r="I176" s="169"/>
      <c r="J176" s="165">
        <v>11821.281497805559</v>
      </c>
      <c r="N176" s="6"/>
      <c r="O176" s="6"/>
      <c r="P176" s="6"/>
      <c r="Q176" s="6"/>
      <c r="R176" s="6"/>
    </row>
    <row r="177" spans="1:18" x14ac:dyDescent="0.2">
      <c r="A177" s="9"/>
      <c r="B177" s="10">
        <v>161</v>
      </c>
      <c r="C177" s="160" t="s">
        <v>206</v>
      </c>
      <c r="D177" s="11" t="s">
        <v>8513</v>
      </c>
      <c r="E177" s="161" t="s">
        <v>46</v>
      </c>
      <c r="F177" s="162">
        <v>0</v>
      </c>
      <c r="G177" s="163">
        <v>15725.194328853102</v>
      </c>
      <c r="H177" s="168"/>
      <c r="I177" s="169"/>
      <c r="J177" s="165">
        <v>13120.179242847458</v>
      </c>
      <c r="N177" s="6"/>
      <c r="O177" s="6"/>
      <c r="P177" s="6"/>
      <c r="Q177" s="6"/>
      <c r="R177" s="6"/>
    </row>
    <row r="178" spans="1:18" x14ac:dyDescent="0.2">
      <c r="A178" s="9"/>
      <c r="B178" s="10">
        <v>162</v>
      </c>
      <c r="C178" s="160" t="s">
        <v>207</v>
      </c>
      <c r="D178" s="11" t="s">
        <v>8514</v>
      </c>
      <c r="E178" s="161" t="s">
        <v>46</v>
      </c>
      <c r="F178" s="162">
        <v>0</v>
      </c>
      <c r="G178" s="163">
        <v>17281.98856740956</v>
      </c>
      <c r="H178" s="168"/>
      <c r="I178" s="169"/>
      <c r="J178" s="165">
        <v>14419.076987889357</v>
      </c>
      <c r="N178" s="6"/>
      <c r="O178" s="6"/>
      <c r="P178" s="6"/>
      <c r="Q178" s="6"/>
      <c r="R178" s="6"/>
    </row>
    <row r="179" spans="1:18" x14ac:dyDescent="0.2">
      <c r="A179" s="9"/>
      <c r="B179" s="10">
        <v>163</v>
      </c>
      <c r="C179" s="160" t="s">
        <v>208</v>
      </c>
      <c r="D179" s="11" t="s">
        <v>8515</v>
      </c>
      <c r="E179" s="161" t="s">
        <v>46</v>
      </c>
      <c r="F179" s="162">
        <v>0</v>
      </c>
      <c r="G179" s="163">
        <v>19120.137982897857</v>
      </c>
      <c r="H179" s="168"/>
      <c r="I179" s="169"/>
      <c r="J179" s="165">
        <v>15952.720979944284</v>
      </c>
      <c r="N179" s="6"/>
      <c r="O179" s="6"/>
      <c r="P179" s="6"/>
      <c r="Q179" s="6"/>
      <c r="R179" s="6"/>
    </row>
    <row r="180" spans="1:18" x14ac:dyDescent="0.2">
      <c r="A180" s="9"/>
      <c r="B180" s="10">
        <v>164</v>
      </c>
      <c r="C180" s="160" t="s">
        <v>209</v>
      </c>
      <c r="D180" s="11" t="s">
        <v>8516</v>
      </c>
      <c r="E180" s="161" t="s">
        <v>46</v>
      </c>
      <c r="F180" s="162">
        <v>0</v>
      </c>
      <c r="G180" s="163">
        <v>21291.913121267102</v>
      </c>
      <c r="H180" s="168"/>
      <c r="I180" s="169"/>
      <c r="J180" s="165">
        <v>17764.72269481546</v>
      </c>
      <c r="N180" s="6"/>
      <c r="O180" s="6"/>
      <c r="P180" s="6"/>
      <c r="Q180" s="6"/>
      <c r="R180" s="6"/>
    </row>
    <row r="181" spans="1:18" x14ac:dyDescent="0.2">
      <c r="A181" s="9"/>
      <c r="B181" s="10">
        <v>165</v>
      </c>
      <c r="C181" s="160" t="s">
        <v>210</v>
      </c>
      <c r="D181" s="11" t="s">
        <v>8517</v>
      </c>
      <c r="E181" s="161" t="s">
        <v>46</v>
      </c>
      <c r="F181" s="162">
        <v>0</v>
      </c>
      <c r="G181" s="163">
        <v>23846.942695819154</v>
      </c>
      <c r="H181" s="168"/>
      <c r="I181" s="169"/>
      <c r="J181" s="165">
        <v>19896.489418193316</v>
      </c>
      <c r="N181" s="6"/>
      <c r="O181" s="6"/>
      <c r="P181" s="6"/>
      <c r="Q181" s="6"/>
      <c r="R181" s="6"/>
    </row>
    <row r="182" spans="1:18" x14ac:dyDescent="0.2">
      <c r="A182" s="9"/>
      <c r="B182" s="10">
        <v>166</v>
      </c>
      <c r="C182" s="160" t="s">
        <v>211</v>
      </c>
      <c r="D182" s="11" t="s">
        <v>8518</v>
      </c>
      <c r="E182" s="161" t="s">
        <v>46</v>
      </c>
      <c r="F182" s="162">
        <v>0</v>
      </c>
      <c r="G182" s="163">
        <v>24618.412583942023</v>
      </c>
      <c r="H182" s="168"/>
      <c r="I182" s="169"/>
      <c r="J182" s="165">
        <v>20540.158615594562</v>
      </c>
      <c r="N182" s="6"/>
      <c r="O182" s="6"/>
      <c r="P182" s="6"/>
      <c r="Q182" s="6"/>
      <c r="R182" s="6"/>
    </row>
    <row r="183" spans="1:18" x14ac:dyDescent="0.2">
      <c r="A183" s="9"/>
      <c r="B183" s="10">
        <v>167</v>
      </c>
      <c r="C183" s="160" t="s">
        <v>212</v>
      </c>
      <c r="D183" s="11" t="s">
        <v>8519</v>
      </c>
      <c r="E183" s="161" t="s">
        <v>46</v>
      </c>
      <c r="F183" s="162">
        <v>0</v>
      </c>
      <c r="G183" s="163">
        <v>27445.276013313291</v>
      </c>
      <c r="H183" s="168"/>
      <c r="I183" s="169"/>
      <c r="J183" s="165">
        <v>22898.727553617126</v>
      </c>
      <c r="N183" s="6"/>
      <c r="O183" s="6"/>
      <c r="P183" s="6"/>
      <c r="Q183" s="6"/>
      <c r="R183" s="6"/>
    </row>
    <row r="184" spans="1:18" x14ac:dyDescent="0.2">
      <c r="A184" s="9"/>
      <c r="B184" s="10">
        <v>168</v>
      </c>
      <c r="C184" s="160" t="s">
        <v>213</v>
      </c>
      <c r="D184" s="11" t="s">
        <v>8520</v>
      </c>
      <c r="E184" s="161" t="s">
        <v>46</v>
      </c>
      <c r="F184" s="162">
        <v>0</v>
      </c>
      <c r="G184" s="163">
        <v>30272.139442684558</v>
      </c>
      <c r="H184" s="168"/>
      <c r="I184" s="169"/>
      <c r="J184" s="165">
        <v>25257.296491639689</v>
      </c>
      <c r="N184" s="6"/>
      <c r="O184" s="6"/>
      <c r="P184" s="6"/>
      <c r="Q184" s="6"/>
      <c r="R184" s="6"/>
    </row>
    <row r="185" spans="1:18" x14ac:dyDescent="0.2">
      <c r="A185" s="9"/>
      <c r="B185" s="10">
        <v>169</v>
      </c>
      <c r="C185" s="160" t="s">
        <v>214</v>
      </c>
      <c r="D185" s="11" t="s">
        <v>8507</v>
      </c>
      <c r="E185" s="161" t="s">
        <v>46</v>
      </c>
      <c r="F185" s="162">
        <v>0</v>
      </c>
      <c r="G185" s="163">
        <v>7404.2975940526212</v>
      </c>
      <c r="H185" s="168"/>
      <c r="I185" s="169"/>
      <c r="J185" s="165">
        <v>6177.7113573158485</v>
      </c>
      <c r="N185" s="6"/>
      <c r="O185" s="6"/>
      <c r="P185" s="6"/>
      <c r="Q185" s="6"/>
      <c r="R185" s="6"/>
    </row>
    <row r="186" spans="1:18" x14ac:dyDescent="0.2">
      <c r="A186" s="9"/>
      <c r="B186" s="10">
        <v>170</v>
      </c>
      <c r="C186" s="160" t="s">
        <v>215</v>
      </c>
      <c r="D186" s="11" t="s">
        <v>8508</v>
      </c>
      <c r="E186" s="161" t="s">
        <v>46</v>
      </c>
      <c r="F186" s="162">
        <v>0</v>
      </c>
      <c r="G186" s="163">
        <v>8471.5837337358826</v>
      </c>
      <c r="H186" s="168"/>
      <c r="I186" s="169"/>
      <c r="J186" s="165">
        <v>7068.1922736857005</v>
      </c>
      <c r="N186" s="6"/>
      <c r="O186" s="6"/>
      <c r="P186" s="6"/>
      <c r="Q186" s="6"/>
      <c r="R186" s="6"/>
    </row>
    <row r="187" spans="1:18" x14ac:dyDescent="0.2">
      <c r="A187" s="9"/>
      <c r="B187" s="10">
        <v>171</v>
      </c>
      <c r="C187" s="160" t="s">
        <v>216</v>
      </c>
      <c r="D187" s="11" t="s">
        <v>8509</v>
      </c>
      <c r="E187" s="161" t="s">
        <v>46</v>
      </c>
      <c r="F187" s="162">
        <v>0</v>
      </c>
      <c r="G187" s="163">
        <v>9529.3405328862555</v>
      </c>
      <c r="H187" s="168"/>
      <c r="I187" s="169"/>
      <c r="J187" s="165">
        <v>7950.7224675879643</v>
      </c>
      <c r="N187" s="6"/>
      <c r="O187" s="6"/>
      <c r="P187" s="6"/>
      <c r="Q187" s="6"/>
      <c r="R187" s="6"/>
    </row>
    <row r="188" spans="1:18" x14ac:dyDescent="0.2">
      <c r="A188" s="9"/>
      <c r="B188" s="10">
        <v>172</v>
      </c>
      <c r="C188" s="160" t="s">
        <v>217</v>
      </c>
      <c r="D188" s="11" t="s">
        <v>8510</v>
      </c>
      <c r="E188" s="161" t="s">
        <v>46</v>
      </c>
      <c r="F188" s="162">
        <v>0</v>
      </c>
      <c r="G188" s="163">
        <v>10577.567991503745</v>
      </c>
      <c r="H188" s="168"/>
      <c r="I188" s="169"/>
      <c r="J188" s="165">
        <v>8825.3019390226418</v>
      </c>
      <c r="N188" s="6"/>
      <c r="O188" s="6"/>
      <c r="P188" s="6"/>
      <c r="Q188" s="6"/>
      <c r="R188" s="6"/>
    </row>
    <row r="189" spans="1:18" x14ac:dyDescent="0.2">
      <c r="A189" s="9"/>
      <c r="B189" s="10">
        <v>173</v>
      </c>
      <c r="C189" s="160" t="s">
        <v>218</v>
      </c>
      <c r="D189" s="11" t="s">
        <v>8511</v>
      </c>
      <c r="E189" s="161" t="s">
        <v>46</v>
      </c>
      <c r="F189" s="162">
        <v>0</v>
      </c>
      <c r="G189" s="163">
        <v>11625.795450121232</v>
      </c>
      <c r="H189" s="168"/>
      <c r="I189" s="169"/>
      <c r="J189" s="165">
        <v>9699.8814104573157</v>
      </c>
      <c r="N189" s="6"/>
      <c r="O189" s="6"/>
      <c r="P189" s="6"/>
      <c r="Q189" s="6"/>
      <c r="R189" s="6"/>
    </row>
    <row r="190" spans="1:18" x14ac:dyDescent="0.2">
      <c r="A190" s="9"/>
      <c r="B190" s="10">
        <v>174</v>
      </c>
      <c r="C190" s="160" t="s">
        <v>219</v>
      </c>
      <c r="D190" s="11" t="s">
        <v>8512</v>
      </c>
      <c r="E190" s="161" t="s">
        <v>46</v>
      </c>
      <c r="F190" s="162">
        <v>0</v>
      </c>
      <c r="G190" s="163">
        <v>13033.450574958124</v>
      </c>
      <c r="H190" s="168"/>
      <c r="I190" s="169"/>
      <c r="J190" s="165">
        <v>10874.346231924475</v>
      </c>
      <c r="N190" s="6"/>
      <c r="O190" s="6"/>
      <c r="P190" s="6"/>
      <c r="Q190" s="6"/>
      <c r="R190" s="6"/>
    </row>
    <row r="191" spans="1:18" x14ac:dyDescent="0.2">
      <c r="A191" s="9"/>
      <c r="B191" s="10">
        <v>175</v>
      </c>
      <c r="C191" s="160" t="s">
        <v>220</v>
      </c>
      <c r="D191" s="11" t="s">
        <v>8513</v>
      </c>
      <c r="E191" s="161" t="s">
        <v>46</v>
      </c>
      <c r="F191" s="162">
        <v>0</v>
      </c>
      <c r="G191" s="163">
        <v>14465.538928921336</v>
      </c>
      <c r="H191" s="168"/>
      <c r="I191" s="169"/>
      <c r="J191" s="165">
        <v>12069.196705798529</v>
      </c>
      <c r="N191" s="6"/>
      <c r="O191" s="6"/>
      <c r="P191" s="6"/>
      <c r="Q191" s="6"/>
      <c r="R191" s="6"/>
    </row>
    <row r="192" spans="1:18" x14ac:dyDescent="0.2">
      <c r="A192" s="9"/>
      <c r="B192" s="10">
        <v>176</v>
      </c>
      <c r="C192" s="160" t="s">
        <v>221</v>
      </c>
      <c r="D192" s="11" t="s">
        <v>8514</v>
      </c>
      <c r="E192" s="161" t="s">
        <v>46</v>
      </c>
      <c r="F192" s="162">
        <v>0</v>
      </c>
      <c r="G192" s="163">
        <v>15897.627282884549</v>
      </c>
      <c r="H192" s="168"/>
      <c r="I192" s="169"/>
      <c r="J192" s="165">
        <v>13264.047179672583</v>
      </c>
      <c r="N192" s="6"/>
      <c r="O192" s="6"/>
      <c r="P192" s="6"/>
      <c r="Q192" s="6"/>
      <c r="R192" s="6"/>
    </row>
    <row r="193" spans="1:18" x14ac:dyDescent="0.2">
      <c r="A193" s="9"/>
      <c r="B193" s="10">
        <v>177</v>
      </c>
      <c r="C193" s="160" t="s">
        <v>222</v>
      </c>
      <c r="D193" s="11" t="s">
        <v>8515</v>
      </c>
      <c r="E193" s="161" t="s">
        <v>46</v>
      </c>
      <c r="F193" s="162">
        <v>0</v>
      </c>
      <c r="G193" s="163">
        <v>17588.533059364025</v>
      </c>
      <c r="H193" s="168"/>
      <c r="I193" s="169"/>
      <c r="J193" s="165">
        <v>14674.839721006787</v>
      </c>
      <c r="N193" s="6"/>
      <c r="O193" s="6"/>
      <c r="P193" s="6"/>
      <c r="Q193" s="6"/>
      <c r="R193" s="6"/>
    </row>
    <row r="194" spans="1:18" x14ac:dyDescent="0.2">
      <c r="A194" s="9"/>
      <c r="B194" s="10">
        <v>178</v>
      </c>
      <c r="C194" s="160" t="s">
        <v>223</v>
      </c>
      <c r="D194" s="11" t="s">
        <v>8516</v>
      </c>
      <c r="E194" s="161" t="s">
        <v>46</v>
      </c>
      <c r="F194" s="162">
        <v>0</v>
      </c>
      <c r="G194" s="163">
        <v>19586.33970975949</v>
      </c>
      <c r="H194" s="168"/>
      <c r="I194" s="169"/>
      <c r="J194" s="165">
        <v>16341.69233965121</v>
      </c>
      <c r="N194" s="6"/>
      <c r="O194" s="6"/>
      <c r="P194" s="6"/>
      <c r="Q194" s="6"/>
      <c r="R194" s="6"/>
    </row>
    <row r="195" spans="1:18" x14ac:dyDescent="0.2">
      <c r="A195" s="9"/>
      <c r="B195" s="10">
        <v>179</v>
      </c>
      <c r="C195" s="160" t="s">
        <v>224</v>
      </c>
      <c r="D195" s="11" t="s">
        <v>8517</v>
      </c>
      <c r="E195" s="161" t="s">
        <v>46</v>
      </c>
      <c r="F195" s="162">
        <v>0</v>
      </c>
      <c r="G195" s="163">
        <v>21936.700474930629</v>
      </c>
      <c r="H195" s="168"/>
      <c r="I195" s="169"/>
      <c r="J195" s="165">
        <v>18302.695420409356</v>
      </c>
      <c r="N195" s="6"/>
      <c r="O195" s="6"/>
      <c r="P195" s="6"/>
      <c r="Q195" s="6"/>
      <c r="R195" s="6"/>
    </row>
    <row r="196" spans="1:18" x14ac:dyDescent="0.2">
      <c r="A196" s="9"/>
      <c r="B196" s="10">
        <v>180</v>
      </c>
      <c r="C196" s="160" t="s">
        <v>225</v>
      </c>
      <c r="D196" s="11" t="s">
        <v>8518</v>
      </c>
      <c r="E196" s="161" t="s">
        <v>46</v>
      </c>
      <c r="F196" s="162">
        <v>0</v>
      </c>
      <c r="G196" s="163">
        <v>22646.372321634342</v>
      </c>
      <c r="H196" s="168"/>
      <c r="I196" s="169"/>
      <c r="J196" s="165">
        <v>18894.803958951936</v>
      </c>
      <c r="N196" s="6"/>
      <c r="O196" s="6"/>
      <c r="P196" s="6"/>
      <c r="Q196" s="6"/>
      <c r="R196" s="6"/>
    </row>
    <row r="197" spans="1:18" x14ac:dyDescent="0.2">
      <c r="A197" s="9"/>
      <c r="B197" s="10">
        <v>181</v>
      </c>
      <c r="C197" s="160" t="s">
        <v>226</v>
      </c>
      <c r="D197" s="11" t="s">
        <v>8519</v>
      </c>
      <c r="E197" s="161" t="s">
        <v>46</v>
      </c>
      <c r="F197" s="162">
        <v>0</v>
      </c>
      <c r="G197" s="163">
        <v>25246.791885879982</v>
      </c>
      <c r="H197" s="168"/>
      <c r="I197" s="169"/>
      <c r="J197" s="165">
        <v>21064.441425810408</v>
      </c>
      <c r="N197" s="6"/>
      <c r="O197" s="6"/>
      <c r="P197" s="6"/>
      <c r="Q197" s="6"/>
      <c r="R197" s="6"/>
    </row>
    <row r="198" spans="1:18" x14ac:dyDescent="0.2">
      <c r="A198" s="9"/>
      <c r="B198" s="10">
        <v>182</v>
      </c>
      <c r="C198" s="160" t="s">
        <v>227</v>
      </c>
      <c r="D198" s="11" t="s">
        <v>8520</v>
      </c>
      <c r="E198" s="161" t="s">
        <v>46</v>
      </c>
      <c r="F198" s="162">
        <v>0</v>
      </c>
      <c r="G198" s="163">
        <v>27847.211450125618</v>
      </c>
      <c r="H198" s="168"/>
      <c r="I198" s="169"/>
      <c r="J198" s="165">
        <v>23234.07889266888</v>
      </c>
      <c r="N198" s="6"/>
      <c r="O198" s="6"/>
      <c r="P198" s="6"/>
      <c r="Q198" s="6"/>
      <c r="R198" s="6"/>
    </row>
    <row r="199" spans="1:18" x14ac:dyDescent="0.2">
      <c r="A199" s="9"/>
      <c r="B199" s="10">
        <v>183</v>
      </c>
      <c r="C199" s="160" t="s">
        <v>228</v>
      </c>
      <c r="D199" s="11" t="s">
        <v>8521</v>
      </c>
      <c r="E199" s="161" t="s">
        <v>46</v>
      </c>
      <c r="F199" s="162">
        <v>0</v>
      </c>
      <c r="G199" s="163">
        <v>4983.9323718420474</v>
      </c>
      <c r="H199" s="168"/>
      <c r="I199" s="169"/>
      <c r="J199" s="165">
        <v>4158.3006661366126</v>
      </c>
      <c r="N199" s="6"/>
      <c r="O199" s="6"/>
      <c r="P199" s="6"/>
      <c r="Q199" s="6"/>
      <c r="R199" s="6"/>
    </row>
    <row r="200" spans="1:18" x14ac:dyDescent="0.2">
      <c r="A200" s="9"/>
      <c r="B200" s="10">
        <v>184</v>
      </c>
      <c r="C200" s="160" t="s">
        <v>229</v>
      </c>
      <c r="D200" s="11" t="s">
        <v>8522</v>
      </c>
      <c r="E200" s="161" t="s">
        <v>46</v>
      </c>
      <c r="F200" s="162">
        <v>0</v>
      </c>
      <c r="G200" s="163">
        <v>5702.3370380535143</v>
      </c>
      <c r="H200" s="168"/>
      <c r="I200" s="169"/>
      <c r="J200" s="165">
        <v>4757.695356750899</v>
      </c>
      <c r="N200" s="6"/>
      <c r="O200" s="6"/>
      <c r="P200" s="6"/>
      <c r="Q200" s="6"/>
      <c r="R200" s="6"/>
    </row>
    <row r="201" spans="1:18" x14ac:dyDescent="0.2">
      <c r="A201" s="9"/>
      <c r="B201" s="10">
        <v>185</v>
      </c>
      <c r="C201" s="160" t="s">
        <v>230</v>
      </c>
      <c r="D201" s="11" t="s">
        <v>8523</v>
      </c>
      <c r="E201" s="161" t="s">
        <v>46</v>
      </c>
      <c r="F201" s="162">
        <v>0</v>
      </c>
      <c r="G201" s="163">
        <v>6414.3273768880917</v>
      </c>
      <c r="H201" s="168"/>
      <c r="I201" s="169"/>
      <c r="J201" s="165">
        <v>5351.7383090561289</v>
      </c>
      <c r="N201" s="6"/>
      <c r="O201" s="6"/>
      <c r="P201" s="6"/>
      <c r="Q201" s="6"/>
      <c r="R201" s="6"/>
    </row>
    <row r="202" spans="1:18" x14ac:dyDescent="0.2">
      <c r="A202" s="9"/>
      <c r="B202" s="10">
        <v>186</v>
      </c>
      <c r="C202" s="160" t="s">
        <v>231</v>
      </c>
      <c r="D202" s="11" t="s">
        <v>8524</v>
      </c>
      <c r="E202" s="161" t="s">
        <v>46</v>
      </c>
      <c r="F202" s="162">
        <v>0</v>
      </c>
      <c r="G202" s="163">
        <v>7119.9033883457823</v>
      </c>
      <c r="H202" s="168"/>
      <c r="I202" s="169"/>
      <c r="J202" s="165">
        <v>5940.4295230523039</v>
      </c>
      <c r="N202" s="6"/>
      <c r="O202" s="6"/>
      <c r="P202" s="6"/>
      <c r="Q202" s="6"/>
      <c r="R202" s="6"/>
    </row>
    <row r="203" spans="1:18" x14ac:dyDescent="0.2">
      <c r="A203" s="9"/>
      <c r="B203" s="10">
        <v>187</v>
      </c>
      <c r="C203" s="160" t="s">
        <v>232</v>
      </c>
      <c r="D203" s="11" t="s">
        <v>8525</v>
      </c>
      <c r="E203" s="161" t="s">
        <v>46</v>
      </c>
      <c r="F203" s="162">
        <v>0</v>
      </c>
      <c r="G203" s="163">
        <v>7825.479399803472</v>
      </c>
      <c r="H203" s="168"/>
      <c r="I203" s="169"/>
      <c r="J203" s="165">
        <v>6529.1207370484772</v>
      </c>
      <c r="N203" s="6"/>
      <c r="O203" s="6"/>
      <c r="P203" s="6"/>
      <c r="Q203" s="6"/>
      <c r="R203" s="6"/>
    </row>
    <row r="204" spans="1:18" x14ac:dyDescent="0.2">
      <c r="A204" s="9"/>
      <c r="B204" s="10">
        <v>188</v>
      </c>
      <c r="C204" s="160" t="s">
        <v>233</v>
      </c>
      <c r="D204" s="11" t="s">
        <v>8526</v>
      </c>
      <c r="E204" s="161" t="s">
        <v>46</v>
      </c>
      <c r="F204" s="162">
        <v>0</v>
      </c>
      <c r="G204" s="163">
        <v>8772.9910112626276</v>
      </c>
      <c r="H204" s="168"/>
      <c r="I204" s="169"/>
      <c r="J204" s="165">
        <v>7319.6688165856312</v>
      </c>
      <c r="N204" s="6"/>
      <c r="O204" s="6"/>
      <c r="P204" s="6"/>
      <c r="Q204" s="6"/>
      <c r="R204" s="6"/>
    </row>
    <row r="205" spans="1:18" x14ac:dyDescent="0.2">
      <c r="A205" s="9"/>
      <c r="B205" s="10">
        <v>189</v>
      </c>
      <c r="C205" s="160" t="s">
        <v>234</v>
      </c>
      <c r="D205" s="11" t="s">
        <v>8527</v>
      </c>
      <c r="E205" s="161" t="s">
        <v>46</v>
      </c>
      <c r="F205" s="162">
        <v>0</v>
      </c>
      <c r="G205" s="163">
        <v>9736.9489581161233</v>
      </c>
      <c r="H205" s="168"/>
      <c r="I205" s="169"/>
      <c r="J205" s="165">
        <v>8123.9387531472039</v>
      </c>
      <c r="N205" s="6"/>
      <c r="O205" s="6"/>
      <c r="P205" s="6"/>
      <c r="Q205" s="6"/>
      <c r="R205" s="6"/>
    </row>
    <row r="206" spans="1:18" x14ac:dyDescent="0.2">
      <c r="A206" s="9"/>
      <c r="B206" s="10">
        <v>190</v>
      </c>
      <c r="C206" s="160" t="s">
        <v>235</v>
      </c>
      <c r="D206" s="11" t="s">
        <v>8528</v>
      </c>
      <c r="E206" s="161" t="s">
        <v>46</v>
      </c>
      <c r="F206" s="162">
        <v>0</v>
      </c>
      <c r="G206" s="163">
        <v>10700.906904969619</v>
      </c>
      <c r="H206" s="168"/>
      <c r="I206" s="169"/>
      <c r="J206" s="165">
        <v>8928.2086897087775</v>
      </c>
      <c r="N206" s="6"/>
      <c r="O206" s="6"/>
      <c r="P206" s="6"/>
      <c r="Q206" s="6"/>
      <c r="R206" s="6"/>
    </row>
    <row r="207" spans="1:18" x14ac:dyDescent="0.2">
      <c r="A207" s="9"/>
      <c r="B207" s="10">
        <v>191</v>
      </c>
      <c r="C207" s="160" t="s">
        <v>236</v>
      </c>
      <c r="D207" s="11" t="s">
        <v>8529</v>
      </c>
      <c r="E207" s="161" t="s">
        <v>46</v>
      </c>
      <c r="F207" s="162">
        <v>0</v>
      </c>
      <c r="G207" s="163">
        <v>11839.078342581732</v>
      </c>
      <c r="H207" s="168"/>
      <c r="I207" s="169"/>
      <c r="J207" s="165">
        <v>9877.8321384416613</v>
      </c>
      <c r="N207" s="6"/>
      <c r="O207" s="6"/>
      <c r="P207" s="6"/>
      <c r="Q207" s="6"/>
      <c r="R207" s="6"/>
    </row>
    <row r="208" spans="1:18" x14ac:dyDescent="0.2">
      <c r="A208" s="9"/>
      <c r="B208" s="10">
        <v>192</v>
      </c>
      <c r="C208" s="160" t="s">
        <v>237</v>
      </c>
      <c r="D208" s="11" t="s">
        <v>8530</v>
      </c>
      <c r="E208" s="161" t="s">
        <v>46</v>
      </c>
      <c r="F208" s="162">
        <v>0</v>
      </c>
      <c r="G208" s="163">
        <v>13183.828889289232</v>
      </c>
      <c r="H208" s="168"/>
      <c r="I208" s="169"/>
      <c r="J208" s="165">
        <v>10999.813071761315</v>
      </c>
      <c r="N208" s="6"/>
      <c r="O208" s="6"/>
      <c r="P208" s="6"/>
      <c r="Q208" s="6"/>
      <c r="R208" s="6"/>
    </row>
    <row r="209" spans="1:18" x14ac:dyDescent="0.2">
      <c r="A209" s="9"/>
      <c r="B209" s="10">
        <v>193</v>
      </c>
      <c r="C209" s="160" t="s">
        <v>238</v>
      </c>
      <c r="D209" s="11" t="s">
        <v>8531</v>
      </c>
      <c r="E209" s="161" t="s">
        <v>46</v>
      </c>
      <c r="F209" s="162">
        <v>0</v>
      </c>
      <c r="G209" s="163">
        <v>14765.888356003941</v>
      </c>
      <c r="H209" s="168"/>
      <c r="I209" s="169"/>
      <c r="J209" s="165">
        <v>12319.790640372674</v>
      </c>
      <c r="N209" s="6"/>
      <c r="O209" s="6"/>
      <c r="P209" s="6"/>
      <c r="Q209" s="6"/>
      <c r="R209" s="6"/>
    </row>
    <row r="210" spans="1:18" x14ac:dyDescent="0.2">
      <c r="A210" s="9"/>
      <c r="B210" s="10">
        <v>194</v>
      </c>
      <c r="C210" s="160" t="s">
        <v>239</v>
      </c>
      <c r="D210" s="11" t="s">
        <v>8532</v>
      </c>
      <c r="E210" s="161" t="s">
        <v>46</v>
      </c>
      <c r="F210" s="162">
        <v>0</v>
      </c>
      <c r="G210" s="163">
        <v>15243.578028149554</v>
      </c>
      <c r="H210" s="168"/>
      <c r="I210" s="169"/>
      <c r="J210" s="165">
        <v>12718.346867401799</v>
      </c>
      <c r="N210" s="6"/>
      <c r="O210" s="6"/>
      <c r="P210" s="6"/>
      <c r="Q210" s="6"/>
      <c r="R210" s="6"/>
    </row>
    <row r="211" spans="1:18" x14ac:dyDescent="0.2">
      <c r="A211" s="9"/>
      <c r="B211" s="10">
        <v>195</v>
      </c>
      <c r="C211" s="160" t="s">
        <v>240</v>
      </c>
      <c r="D211" s="11" t="s">
        <v>8533</v>
      </c>
      <c r="E211" s="161" t="s">
        <v>46</v>
      </c>
      <c r="F211" s="162">
        <v>0</v>
      </c>
      <c r="G211" s="163">
        <v>16993.955438293819</v>
      </c>
      <c r="H211" s="168"/>
      <c r="I211" s="169"/>
      <c r="J211" s="165">
        <v>14178.759049500333</v>
      </c>
      <c r="N211" s="6"/>
      <c r="O211" s="6"/>
      <c r="P211" s="6"/>
      <c r="Q211" s="6"/>
      <c r="R211" s="6"/>
    </row>
    <row r="212" spans="1:18" x14ac:dyDescent="0.2">
      <c r="A212" s="9"/>
      <c r="B212" s="10">
        <v>196</v>
      </c>
      <c r="C212" s="160" t="s">
        <v>241</v>
      </c>
      <c r="D212" s="11" t="s">
        <v>8534</v>
      </c>
      <c r="E212" s="161" t="s">
        <v>46</v>
      </c>
      <c r="F212" s="162">
        <v>0</v>
      </c>
      <c r="G212" s="163">
        <v>18744.33284843808</v>
      </c>
      <c r="H212" s="168"/>
      <c r="I212" s="169"/>
      <c r="J212" s="165">
        <v>15639.171231598868</v>
      </c>
      <c r="N212" s="6"/>
      <c r="O212" s="6"/>
      <c r="P212" s="6"/>
      <c r="Q212" s="6"/>
      <c r="R212" s="6"/>
    </row>
    <row r="213" spans="1:18" x14ac:dyDescent="0.2">
      <c r="A213" s="9"/>
      <c r="B213" s="10">
        <v>197</v>
      </c>
      <c r="C213" s="160" t="s">
        <v>242</v>
      </c>
      <c r="D213" s="11" t="s">
        <v>8521</v>
      </c>
      <c r="E213" s="161" t="s">
        <v>46</v>
      </c>
      <c r="F213" s="162">
        <v>0</v>
      </c>
      <c r="G213" s="163">
        <v>4626.397421099372</v>
      </c>
      <c r="H213" s="168"/>
      <c r="I213" s="169"/>
      <c r="J213" s="165">
        <v>3859.9944868152238</v>
      </c>
      <c r="N213" s="6"/>
      <c r="O213" s="6"/>
      <c r="P213" s="6"/>
      <c r="Q213" s="6"/>
      <c r="R213" s="6"/>
    </row>
    <row r="214" spans="1:18" x14ac:dyDescent="0.2">
      <c r="A214" s="9"/>
      <c r="B214" s="10">
        <v>198</v>
      </c>
      <c r="C214" s="160" t="s">
        <v>243</v>
      </c>
      <c r="D214" s="11" t="s">
        <v>8522</v>
      </c>
      <c r="E214" s="161" t="s">
        <v>46</v>
      </c>
      <c r="F214" s="162">
        <v>0</v>
      </c>
      <c r="G214" s="163">
        <v>5293.2655178344166</v>
      </c>
      <c r="H214" s="168"/>
      <c r="I214" s="169"/>
      <c r="J214" s="165">
        <v>4416.3900885183193</v>
      </c>
      <c r="N214" s="6"/>
      <c r="O214" s="6"/>
      <c r="P214" s="6"/>
      <c r="Q214" s="6"/>
      <c r="R214" s="6"/>
    </row>
    <row r="215" spans="1:18" x14ac:dyDescent="0.2">
      <c r="A215" s="9"/>
      <c r="B215" s="10">
        <v>199</v>
      </c>
      <c r="C215" s="160" t="s">
        <v>244</v>
      </c>
      <c r="D215" s="11" t="s">
        <v>8523</v>
      </c>
      <c r="E215" s="161" t="s">
        <v>46</v>
      </c>
      <c r="F215" s="162">
        <v>0</v>
      </c>
      <c r="G215" s="163">
        <v>5954.1794351343269</v>
      </c>
      <c r="H215" s="168"/>
      <c r="I215" s="169"/>
      <c r="J215" s="165">
        <v>4967.8178723490655</v>
      </c>
      <c r="N215" s="6"/>
      <c r="O215" s="6"/>
      <c r="P215" s="6"/>
      <c r="Q215" s="6"/>
      <c r="R215" s="6"/>
    </row>
    <row r="216" spans="1:18" x14ac:dyDescent="0.2">
      <c r="A216" s="9"/>
      <c r="B216" s="10">
        <v>200</v>
      </c>
      <c r="C216" s="160" t="s">
        <v>245</v>
      </c>
      <c r="D216" s="11" t="s">
        <v>8524</v>
      </c>
      <c r="E216" s="161" t="s">
        <v>46</v>
      </c>
      <c r="F216" s="162">
        <v>0</v>
      </c>
      <c r="G216" s="163">
        <v>6609.1391729991037</v>
      </c>
      <c r="H216" s="168"/>
      <c r="I216" s="169"/>
      <c r="J216" s="165">
        <v>5514.2778383074628</v>
      </c>
      <c r="N216" s="6"/>
      <c r="O216" s="6"/>
      <c r="P216" s="6"/>
      <c r="Q216" s="6"/>
      <c r="R216" s="6"/>
    </row>
    <row r="217" spans="1:18" x14ac:dyDescent="0.2">
      <c r="A217" s="9"/>
      <c r="B217" s="10">
        <v>201</v>
      </c>
      <c r="C217" s="160" t="s">
        <v>246</v>
      </c>
      <c r="D217" s="11" t="s">
        <v>8525</v>
      </c>
      <c r="E217" s="161" t="s">
        <v>46</v>
      </c>
      <c r="F217" s="162">
        <v>0</v>
      </c>
      <c r="G217" s="163">
        <v>7264.0989108638796</v>
      </c>
      <c r="H217" s="168"/>
      <c r="I217" s="169"/>
      <c r="J217" s="165">
        <v>6060.7378042658602</v>
      </c>
      <c r="N217" s="6"/>
      <c r="O217" s="6"/>
      <c r="P217" s="6"/>
      <c r="Q217" s="6"/>
      <c r="R217" s="6"/>
    </row>
    <row r="218" spans="1:18" x14ac:dyDescent="0.2">
      <c r="A218" s="9"/>
      <c r="B218" s="10">
        <v>202</v>
      </c>
      <c r="C218" s="160" t="s">
        <v>247</v>
      </c>
      <c r="D218" s="11" t="s">
        <v>8526</v>
      </c>
      <c r="E218" s="161" t="s">
        <v>46</v>
      </c>
      <c r="F218" s="162">
        <v>0</v>
      </c>
      <c r="G218" s="163">
        <v>8143.638388663052</v>
      </c>
      <c r="H218" s="168"/>
      <c r="I218" s="169"/>
      <c r="J218" s="165">
        <v>6794.5739247335196</v>
      </c>
      <c r="N218" s="6"/>
      <c r="O218" s="6"/>
      <c r="P218" s="6"/>
      <c r="Q218" s="6"/>
      <c r="R218" s="6"/>
    </row>
    <row r="219" spans="1:18" x14ac:dyDescent="0.2">
      <c r="A219" s="9"/>
      <c r="B219" s="10">
        <v>203</v>
      </c>
      <c r="C219" s="160" t="s">
        <v>248</v>
      </c>
      <c r="D219" s="11" t="s">
        <v>8527</v>
      </c>
      <c r="E219" s="161" t="s">
        <v>46</v>
      </c>
      <c r="F219" s="162">
        <v>0</v>
      </c>
      <c r="G219" s="163">
        <v>9038.4443825339094</v>
      </c>
      <c r="H219" s="168"/>
      <c r="I219" s="169"/>
      <c r="J219" s="165">
        <v>7541.1475302258814</v>
      </c>
      <c r="N219" s="6"/>
      <c r="O219" s="6"/>
      <c r="P219" s="6"/>
      <c r="Q219" s="6"/>
      <c r="R219" s="6"/>
    </row>
    <row r="220" spans="1:18" x14ac:dyDescent="0.2">
      <c r="A220" s="9"/>
      <c r="B220" s="10">
        <v>204</v>
      </c>
      <c r="C220" s="160" t="s">
        <v>249</v>
      </c>
      <c r="D220" s="11" t="s">
        <v>8528</v>
      </c>
      <c r="E220" s="161" t="s">
        <v>46</v>
      </c>
      <c r="F220" s="162">
        <v>0</v>
      </c>
      <c r="G220" s="163">
        <v>9933.2503764047669</v>
      </c>
      <c r="H220" s="168"/>
      <c r="I220" s="169"/>
      <c r="J220" s="165">
        <v>8287.7211357182441</v>
      </c>
      <c r="N220" s="6"/>
      <c r="O220" s="6"/>
      <c r="P220" s="6"/>
      <c r="Q220" s="6"/>
      <c r="R220" s="6"/>
    </row>
    <row r="221" spans="1:18" x14ac:dyDescent="0.2">
      <c r="A221" s="9"/>
      <c r="B221" s="10">
        <v>205</v>
      </c>
      <c r="C221" s="160" t="s">
        <v>250</v>
      </c>
      <c r="D221" s="11" t="s">
        <v>8529</v>
      </c>
      <c r="E221" s="161" t="s">
        <v>46</v>
      </c>
      <c r="F221" s="162">
        <v>0</v>
      </c>
      <c r="G221" s="163">
        <v>10989.77221716792</v>
      </c>
      <c r="H221" s="168"/>
      <c r="I221" s="169"/>
      <c r="J221" s="165">
        <v>9169.220952821408</v>
      </c>
      <c r="N221" s="6"/>
      <c r="O221" s="6"/>
      <c r="P221" s="6"/>
      <c r="Q221" s="6"/>
      <c r="R221" s="6"/>
    </row>
    <row r="222" spans="1:18" x14ac:dyDescent="0.2">
      <c r="A222" s="9"/>
      <c r="B222" s="10">
        <v>206</v>
      </c>
      <c r="C222" s="160" t="s">
        <v>251</v>
      </c>
      <c r="D222" s="11" t="s">
        <v>8530</v>
      </c>
      <c r="E222" s="161" t="s">
        <v>46</v>
      </c>
      <c r="F222" s="162">
        <v>0</v>
      </c>
      <c r="G222" s="163">
        <v>12238.053693950913</v>
      </c>
      <c r="H222" s="168"/>
      <c r="I222" s="169"/>
      <c r="J222" s="165">
        <v>10210.713755925844</v>
      </c>
      <c r="N222" s="6"/>
      <c r="O222" s="6"/>
      <c r="P222" s="6"/>
      <c r="Q222" s="6"/>
      <c r="R222" s="6"/>
    </row>
    <row r="223" spans="1:18" x14ac:dyDescent="0.2">
      <c r="A223" s="9"/>
      <c r="B223" s="10">
        <v>207</v>
      </c>
      <c r="C223" s="160" t="s">
        <v>252</v>
      </c>
      <c r="D223" s="11" t="s">
        <v>8531</v>
      </c>
      <c r="E223" s="161" t="s">
        <v>46</v>
      </c>
      <c r="F223" s="162">
        <v>0</v>
      </c>
      <c r="G223" s="163">
        <v>13706.620137225025</v>
      </c>
      <c r="H223" s="168"/>
      <c r="I223" s="169"/>
      <c r="J223" s="165">
        <v>11435.999406636947</v>
      </c>
      <c r="N223" s="6"/>
      <c r="O223" s="6"/>
      <c r="P223" s="6"/>
      <c r="Q223" s="6"/>
      <c r="R223" s="6"/>
    </row>
    <row r="224" spans="1:18" x14ac:dyDescent="0.2">
      <c r="A224" s="9"/>
      <c r="B224" s="10">
        <v>208</v>
      </c>
      <c r="C224" s="160" t="s">
        <v>253</v>
      </c>
      <c r="D224" s="11" t="s">
        <v>8532</v>
      </c>
      <c r="E224" s="161" t="s">
        <v>46</v>
      </c>
      <c r="F224" s="162">
        <v>0</v>
      </c>
      <c r="G224" s="163">
        <v>14150.041536717947</v>
      </c>
      <c r="H224" s="168"/>
      <c r="I224" s="169"/>
      <c r="J224" s="165">
        <v>11805.964198155407</v>
      </c>
      <c r="N224" s="6"/>
      <c r="O224" s="6"/>
      <c r="P224" s="6"/>
      <c r="Q224" s="6"/>
      <c r="R224" s="6"/>
    </row>
    <row r="225" spans="1:18" x14ac:dyDescent="0.2">
      <c r="A225" s="9"/>
      <c r="B225" s="10">
        <v>209</v>
      </c>
      <c r="C225" s="160" t="s">
        <v>254</v>
      </c>
      <c r="D225" s="11" t="s">
        <v>8533</v>
      </c>
      <c r="E225" s="161" t="s">
        <v>46</v>
      </c>
      <c r="F225" s="162">
        <v>0</v>
      </c>
      <c r="G225" s="163">
        <v>15774.851211502726</v>
      </c>
      <c r="H225" s="168"/>
      <c r="I225" s="169"/>
      <c r="J225" s="165">
        <v>13161.610031388413</v>
      </c>
      <c r="N225" s="6"/>
      <c r="O225" s="6"/>
      <c r="P225" s="6"/>
      <c r="Q225" s="6"/>
      <c r="R225" s="6"/>
    </row>
    <row r="226" spans="1:18" x14ac:dyDescent="0.2">
      <c r="A226" s="9"/>
      <c r="B226" s="10">
        <v>210</v>
      </c>
      <c r="C226" s="160" t="s">
        <v>255</v>
      </c>
      <c r="D226" s="11" t="s">
        <v>8534</v>
      </c>
      <c r="E226" s="161" t="s">
        <v>46</v>
      </c>
      <c r="F226" s="162">
        <v>0</v>
      </c>
      <c r="G226" s="163">
        <v>17399.660886287507</v>
      </c>
      <c r="H226" s="168"/>
      <c r="I226" s="169"/>
      <c r="J226" s="165">
        <v>14517.255864621418</v>
      </c>
      <c r="N226" s="6"/>
      <c r="O226" s="6"/>
      <c r="P226" s="6"/>
      <c r="Q226" s="6"/>
      <c r="R226" s="6"/>
    </row>
    <row r="227" spans="1:18" x14ac:dyDescent="0.2">
      <c r="A227" s="9"/>
      <c r="B227" s="10">
        <v>211</v>
      </c>
      <c r="C227" s="160" t="s">
        <v>256</v>
      </c>
      <c r="D227" s="11" t="s">
        <v>8521</v>
      </c>
      <c r="E227" s="161" t="s">
        <v>46</v>
      </c>
      <c r="F227" s="162">
        <v>0</v>
      </c>
      <c r="G227" s="163">
        <v>5693.2362302654383</v>
      </c>
      <c r="H227" s="168"/>
      <c r="I227" s="169"/>
      <c r="J227" s="165">
        <v>4750.1021768551718</v>
      </c>
      <c r="N227" s="6"/>
      <c r="O227" s="6"/>
      <c r="P227" s="6"/>
      <c r="Q227" s="6"/>
      <c r="R227" s="6"/>
    </row>
    <row r="228" spans="1:18" x14ac:dyDescent="0.2">
      <c r="A228" s="9"/>
      <c r="B228" s="10">
        <v>212</v>
      </c>
      <c r="C228" s="160" t="s">
        <v>257</v>
      </c>
      <c r="D228" s="11" t="s">
        <v>8522</v>
      </c>
      <c r="E228" s="161" t="s">
        <v>46</v>
      </c>
      <c r="F228" s="162">
        <v>0</v>
      </c>
      <c r="G228" s="163">
        <v>6513.8828940874828</v>
      </c>
      <c r="H228" s="168"/>
      <c r="I228" s="169"/>
      <c r="J228" s="165">
        <v>5434.8015897351961</v>
      </c>
      <c r="N228" s="6"/>
      <c r="O228" s="6"/>
      <c r="P228" s="6"/>
      <c r="Q228" s="6"/>
      <c r="R228" s="6"/>
    </row>
    <row r="229" spans="1:18" x14ac:dyDescent="0.2">
      <c r="A229" s="9"/>
      <c r="B229" s="10">
        <v>213</v>
      </c>
      <c r="C229" s="160" t="s">
        <v>258</v>
      </c>
      <c r="D229" s="11" t="s">
        <v>8523</v>
      </c>
      <c r="E229" s="161" t="s">
        <v>46</v>
      </c>
      <c r="F229" s="162">
        <v>0</v>
      </c>
      <c r="G229" s="163">
        <v>7327.2023555539745</v>
      </c>
      <c r="H229" s="168"/>
      <c r="I229" s="169"/>
      <c r="J229" s="165">
        <v>6113.3876150002206</v>
      </c>
      <c r="N229" s="6"/>
      <c r="O229" s="6"/>
      <c r="P229" s="6"/>
      <c r="Q229" s="6"/>
      <c r="R229" s="6"/>
    </row>
    <row r="230" spans="1:18" x14ac:dyDescent="0.2">
      <c r="A230" s="9"/>
      <c r="B230" s="10">
        <v>214</v>
      </c>
      <c r="C230" s="160" t="s">
        <v>259</v>
      </c>
      <c r="D230" s="11" t="s">
        <v>8524</v>
      </c>
      <c r="E230" s="161" t="s">
        <v>46</v>
      </c>
      <c r="F230" s="162">
        <v>0</v>
      </c>
      <c r="G230" s="163">
        <v>8133.1946146649125</v>
      </c>
      <c r="H230" s="168"/>
      <c r="I230" s="169"/>
      <c r="J230" s="165">
        <v>6785.8602526502455</v>
      </c>
      <c r="N230" s="6"/>
      <c r="O230" s="6"/>
      <c r="P230" s="6"/>
      <c r="Q230" s="6"/>
      <c r="R230" s="6"/>
    </row>
    <row r="231" spans="1:18" x14ac:dyDescent="0.2">
      <c r="A231" s="9"/>
      <c r="B231" s="10">
        <v>215</v>
      </c>
      <c r="C231" s="160" t="s">
        <v>260</v>
      </c>
      <c r="D231" s="11" t="s">
        <v>8525</v>
      </c>
      <c r="E231" s="161" t="s">
        <v>46</v>
      </c>
      <c r="F231" s="162">
        <v>0</v>
      </c>
      <c r="G231" s="163">
        <v>8939.1868737758487</v>
      </c>
      <c r="H231" s="168"/>
      <c r="I231" s="169"/>
      <c r="J231" s="165">
        <v>7458.3328903002694</v>
      </c>
      <c r="N231" s="6"/>
      <c r="O231" s="6"/>
      <c r="P231" s="6"/>
      <c r="Q231" s="6"/>
      <c r="R231" s="6"/>
    </row>
    <row r="232" spans="1:18" x14ac:dyDescent="0.2">
      <c r="A232" s="9"/>
      <c r="B232" s="10">
        <v>216</v>
      </c>
      <c r="C232" s="160" t="s">
        <v>261</v>
      </c>
      <c r="D232" s="11" t="s">
        <v>8526</v>
      </c>
      <c r="E232" s="161" t="s">
        <v>46</v>
      </c>
      <c r="F232" s="162">
        <v>0</v>
      </c>
      <c r="G232" s="163">
        <v>10021.546551333571</v>
      </c>
      <c r="H232" s="168"/>
      <c r="I232" s="169"/>
      <c r="J232" s="165">
        <v>8361.3902820128715</v>
      </c>
      <c r="N232" s="6"/>
      <c r="O232" s="6"/>
      <c r="P232" s="6"/>
      <c r="Q232" s="6"/>
      <c r="R232" s="6"/>
    </row>
    <row r="233" spans="1:18" x14ac:dyDescent="0.2">
      <c r="A233" s="9"/>
      <c r="B233" s="10">
        <v>217</v>
      </c>
      <c r="C233" s="160" t="s">
        <v>262</v>
      </c>
      <c r="D233" s="11" t="s">
        <v>8527</v>
      </c>
      <c r="E233" s="161" t="s">
        <v>46</v>
      </c>
      <c r="F233" s="162">
        <v>0</v>
      </c>
      <c r="G233" s="163">
        <v>11122.693175730934</v>
      </c>
      <c r="H233" s="168"/>
      <c r="I233" s="169"/>
      <c r="J233" s="165">
        <v>9280.1223995703349</v>
      </c>
      <c r="N233" s="6"/>
      <c r="O233" s="6"/>
      <c r="P233" s="6"/>
      <c r="Q233" s="6"/>
      <c r="R233" s="6"/>
    </row>
    <row r="234" spans="1:18" x14ac:dyDescent="0.2">
      <c r="A234" s="9"/>
      <c r="B234" s="10">
        <v>218</v>
      </c>
      <c r="C234" s="160" t="s">
        <v>263</v>
      </c>
      <c r="D234" s="11" t="s">
        <v>8528</v>
      </c>
      <c r="E234" s="161" t="s">
        <v>46</v>
      </c>
      <c r="F234" s="162">
        <v>0</v>
      </c>
      <c r="G234" s="163">
        <v>12223.839800128297</v>
      </c>
      <c r="H234" s="168"/>
      <c r="I234" s="169"/>
      <c r="J234" s="165">
        <v>10198.854517127798</v>
      </c>
      <c r="N234" s="6"/>
      <c r="O234" s="6"/>
      <c r="P234" s="6"/>
      <c r="Q234" s="6"/>
      <c r="R234" s="6"/>
    </row>
    <row r="235" spans="1:18" x14ac:dyDescent="0.2">
      <c r="A235" s="9"/>
      <c r="B235" s="10">
        <v>219</v>
      </c>
      <c r="C235" s="160" t="s">
        <v>264</v>
      </c>
      <c r="D235" s="11" t="s">
        <v>8529</v>
      </c>
      <c r="E235" s="161" t="s">
        <v>46</v>
      </c>
      <c r="F235" s="162">
        <v>0</v>
      </c>
      <c r="G235" s="163">
        <v>13523.993650825838</v>
      </c>
      <c r="H235" s="168"/>
      <c r="I235" s="169"/>
      <c r="J235" s="165">
        <v>11283.626584658376</v>
      </c>
      <c r="N235" s="6"/>
      <c r="O235" s="6"/>
      <c r="P235" s="6"/>
      <c r="Q235" s="6"/>
      <c r="R235" s="6"/>
    </row>
    <row r="236" spans="1:18" x14ac:dyDescent="0.2">
      <c r="A236" s="9"/>
      <c r="B236" s="10">
        <v>220</v>
      </c>
      <c r="C236" s="160" t="s">
        <v>265</v>
      </c>
      <c r="D236" s="11" t="s">
        <v>8530</v>
      </c>
      <c r="E236" s="161" t="s">
        <v>46</v>
      </c>
      <c r="F236" s="162">
        <v>0</v>
      </c>
      <c r="G236" s="163">
        <v>15060.126559939685</v>
      </c>
      <c r="H236" s="168"/>
      <c r="I236" s="169"/>
      <c r="J236" s="165">
        <v>12565.285729018235</v>
      </c>
      <c r="N236" s="6"/>
      <c r="O236" s="6"/>
      <c r="P236" s="6"/>
      <c r="Q236" s="6"/>
      <c r="R236" s="6"/>
    </row>
    <row r="237" spans="1:18" x14ac:dyDescent="0.2">
      <c r="A237" s="9"/>
      <c r="B237" s="10">
        <v>221</v>
      </c>
      <c r="C237" s="160" t="s">
        <v>266</v>
      </c>
      <c r="D237" s="11" t="s">
        <v>8531</v>
      </c>
      <c r="E237" s="161" t="s">
        <v>46</v>
      </c>
      <c r="F237" s="162">
        <v>0</v>
      </c>
      <c r="G237" s="163">
        <v>16867.34174713245</v>
      </c>
      <c r="H237" s="168"/>
      <c r="I237" s="169"/>
      <c r="J237" s="165">
        <v>14073.120016500425</v>
      </c>
      <c r="N237" s="6"/>
      <c r="O237" s="6"/>
      <c r="P237" s="6"/>
      <c r="Q237" s="6"/>
      <c r="R237" s="6"/>
    </row>
    <row r="238" spans="1:18" x14ac:dyDescent="0.2">
      <c r="A238" s="9"/>
      <c r="B238" s="10">
        <v>222</v>
      </c>
      <c r="C238" s="160" t="s">
        <v>267</v>
      </c>
      <c r="D238" s="11" t="s">
        <v>8532</v>
      </c>
      <c r="E238" s="161" t="s">
        <v>46</v>
      </c>
      <c r="F238" s="162">
        <v>0</v>
      </c>
      <c r="G238" s="163">
        <v>17413.015312778742</v>
      </c>
      <c r="H238" s="168"/>
      <c r="I238" s="169"/>
      <c r="J238" s="165">
        <v>14528.398014319941</v>
      </c>
      <c r="N238" s="6"/>
      <c r="O238" s="6"/>
      <c r="P238" s="6"/>
      <c r="Q238" s="6"/>
      <c r="R238" s="6"/>
    </row>
    <row r="239" spans="1:18" x14ac:dyDescent="0.2">
      <c r="A239" s="9"/>
      <c r="B239" s="10">
        <v>223</v>
      </c>
      <c r="C239" s="160" t="s">
        <v>268</v>
      </c>
      <c r="D239" s="11" t="s">
        <v>8533</v>
      </c>
      <c r="E239" s="161" t="s">
        <v>46</v>
      </c>
      <c r="F239" s="162">
        <v>0</v>
      </c>
      <c r="G239" s="163">
        <v>19412.503135762254</v>
      </c>
      <c r="H239" s="168"/>
      <c r="I239" s="169"/>
      <c r="J239" s="165">
        <v>16196.653304704503</v>
      </c>
      <c r="N239" s="6"/>
      <c r="O239" s="6"/>
      <c r="P239" s="6"/>
      <c r="Q239" s="6"/>
      <c r="R239" s="6"/>
    </row>
    <row r="240" spans="1:18" x14ac:dyDescent="0.2">
      <c r="A240" s="9"/>
      <c r="B240" s="10">
        <v>224</v>
      </c>
      <c r="C240" s="160" t="s">
        <v>269</v>
      </c>
      <c r="D240" s="11" t="s">
        <v>8534</v>
      </c>
      <c r="E240" s="161" t="s">
        <v>46</v>
      </c>
      <c r="F240" s="162">
        <v>0</v>
      </c>
      <c r="G240" s="163">
        <v>21411.990958745762</v>
      </c>
      <c r="H240" s="168"/>
      <c r="I240" s="169"/>
      <c r="J240" s="165">
        <v>17864.908595089066</v>
      </c>
      <c r="N240" s="6"/>
      <c r="O240" s="6"/>
      <c r="P240" s="6"/>
      <c r="Q240" s="6"/>
      <c r="R240" s="6"/>
    </row>
    <row r="241" spans="1:18" x14ac:dyDescent="0.2">
      <c r="A241" s="9"/>
      <c r="B241" s="10">
        <v>225</v>
      </c>
      <c r="C241" s="160" t="s">
        <v>270</v>
      </c>
      <c r="D241" s="11" t="s">
        <v>8521</v>
      </c>
      <c r="E241" s="161" t="s">
        <v>46</v>
      </c>
      <c r="F241" s="162">
        <v>0</v>
      </c>
      <c r="G241" s="163">
        <v>5343.4599537278136</v>
      </c>
      <c r="H241" s="168"/>
      <c r="I241" s="169"/>
      <c r="J241" s="165">
        <v>4458.2693799370991</v>
      </c>
      <c r="N241" s="6"/>
      <c r="O241" s="6"/>
      <c r="P241" s="6"/>
      <c r="Q241" s="6"/>
      <c r="R241" s="6"/>
    </row>
    <row r="242" spans="1:18" x14ac:dyDescent="0.2">
      <c r="A242" s="9"/>
      <c r="B242" s="10">
        <v>226</v>
      </c>
      <c r="C242" s="160" t="s">
        <v>271</v>
      </c>
      <c r="D242" s="11" t="s">
        <v>8522</v>
      </c>
      <c r="E242" s="161" t="s">
        <v>46</v>
      </c>
      <c r="F242" s="162">
        <v>0</v>
      </c>
      <c r="G242" s="163">
        <v>6113.688415526417</v>
      </c>
      <c r="H242" s="168"/>
      <c r="I242" s="169"/>
      <c r="J242" s="165">
        <v>5100.902804072176</v>
      </c>
      <c r="N242" s="6"/>
      <c r="O242" s="6"/>
      <c r="P242" s="6"/>
      <c r="Q242" s="6"/>
      <c r="R242" s="6"/>
    </row>
    <row r="243" spans="1:18" x14ac:dyDescent="0.2">
      <c r="A243" s="9"/>
      <c r="B243" s="10">
        <v>227</v>
      </c>
      <c r="C243" s="160" t="s">
        <v>272</v>
      </c>
      <c r="D243" s="11" t="s">
        <v>8523</v>
      </c>
      <c r="E243" s="161" t="s">
        <v>46</v>
      </c>
      <c r="F243" s="162">
        <v>0</v>
      </c>
      <c r="G243" s="163">
        <v>6877.0398374875331</v>
      </c>
      <c r="H243" s="168"/>
      <c r="I243" s="169"/>
      <c r="J243" s="165">
        <v>5737.7984297774756</v>
      </c>
      <c r="N243" s="6"/>
      <c r="O243" s="6"/>
      <c r="P243" s="6"/>
      <c r="Q243" s="6"/>
      <c r="R243" s="6"/>
    </row>
    <row r="244" spans="1:18" x14ac:dyDescent="0.2">
      <c r="A244" s="9"/>
      <c r="B244" s="10">
        <v>228</v>
      </c>
      <c r="C244" s="160" t="s">
        <v>273</v>
      </c>
      <c r="D244" s="11" t="s">
        <v>8524</v>
      </c>
      <c r="E244" s="161" t="s">
        <v>46</v>
      </c>
      <c r="F244" s="162">
        <v>0</v>
      </c>
      <c r="G244" s="163">
        <v>7633.5142196111628</v>
      </c>
      <c r="H244" s="168"/>
      <c r="I244" s="169"/>
      <c r="J244" s="165">
        <v>6368.9562570529988</v>
      </c>
      <c r="N244" s="6"/>
      <c r="O244" s="6"/>
      <c r="P244" s="6"/>
      <c r="Q244" s="6"/>
      <c r="R244" s="6"/>
    </row>
    <row r="245" spans="1:18" x14ac:dyDescent="0.2">
      <c r="A245" s="9"/>
      <c r="B245" s="10">
        <v>229</v>
      </c>
      <c r="C245" s="160" t="s">
        <v>274</v>
      </c>
      <c r="D245" s="11" t="s">
        <v>8525</v>
      </c>
      <c r="E245" s="161" t="s">
        <v>46</v>
      </c>
      <c r="F245" s="162">
        <v>0</v>
      </c>
      <c r="G245" s="163">
        <v>8389.9886017347908</v>
      </c>
      <c r="H245" s="168"/>
      <c r="I245" s="169"/>
      <c r="J245" s="165">
        <v>7000.1140843285202</v>
      </c>
      <c r="N245" s="6"/>
      <c r="O245" s="6"/>
      <c r="P245" s="6"/>
      <c r="Q245" s="6"/>
      <c r="R245" s="6"/>
    </row>
    <row r="246" spans="1:18" x14ac:dyDescent="0.2">
      <c r="A246" s="9"/>
      <c r="B246" s="10">
        <v>230</v>
      </c>
      <c r="C246" s="160" t="s">
        <v>275</v>
      </c>
      <c r="D246" s="11" t="s">
        <v>8526</v>
      </c>
      <c r="E246" s="161" t="s">
        <v>46</v>
      </c>
      <c r="F246" s="162">
        <v>0</v>
      </c>
      <c r="G246" s="163">
        <v>9405.8511724487744</v>
      </c>
      <c r="H246" s="168"/>
      <c r="I246" s="169"/>
      <c r="J246" s="165">
        <v>7847.6901927783902</v>
      </c>
      <c r="N246" s="6"/>
      <c r="O246" s="6"/>
      <c r="P246" s="6"/>
      <c r="Q246" s="6"/>
      <c r="R246" s="6"/>
    </row>
    <row r="247" spans="1:18" x14ac:dyDescent="0.2">
      <c r="A247" s="9"/>
      <c r="B247" s="10">
        <v>231</v>
      </c>
      <c r="C247" s="160" t="s">
        <v>276</v>
      </c>
      <c r="D247" s="11" t="s">
        <v>8527</v>
      </c>
      <c r="E247" s="161" t="s">
        <v>46</v>
      </c>
      <c r="F247" s="162">
        <v>0</v>
      </c>
      <c r="G247" s="163">
        <v>10439.346473306075</v>
      </c>
      <c r="H247" s="168"/>
      <c r="I247" s="169"/>
      <c r="J247" s="165">
        <v>8709.9780164022086</v>
      </c>
      <c r="N247" s="6"/>
      <c r="O247" s="6"/>
      <c r="P247" s="6"/>
      <c r="Q247" s="6"/>
      <c r="R247" s="6"/>
    </row>
    <row r="248" spans="1:18" x14ac:dyDescent="0.2">
      <c r="A248" s="9"/>
      <c r="B248" s="10">
        <v>232</v>
      </c>
      <c r="C248" s="160" t="s">
        <v>277</v>
      </c>
      <c r="D248" s="11" t="s">
        <v>8528</v>
      </c>
      <c r="E248" s="161" t="s">
        <v>46</v>
      </c>
      <c r="F248" s="162">
        <v>0</v>
      </c>
      <c r="G248" s="163">
        <v>11472.841774163378</v>
      </c>
      <c r="H248" s="168"/>
      <c r="I248" s="169"/>
      <c r="J248" s="165">
        <v>9572.2658400260279</v>
      </c>
      <c r="N248" s="6"/>
      <c r="O248" s="6"/>
      <c r="P248" s="6"/>
      <c r="Q248" s="6"/>
      <c r="R248" s="6"/>
    </row>
    <row r="249" spans="1:18" x14ac:dyDescent="0.2">
      <c r="A249" s="9"/>
      <c r="B249" s="10">
        <v>233</v>
      </c>
      <c r="C249" s="160" t="s">
        <v>278</v>
      </c>
      <c r="D249" s="11" t="s">
        <v>8529</v>
      </c>
      <c r="E249" s="161" t="s">
        <v>46</v>
      </c>
      <c r="F249" s="162">
        <v>0</v>
      </c>
      <c r="G249" s="163">
        <v>12693.117862121073</v>
      </c>
      <c r="H249" s="168"/>
      <c r="I249" s="169"/>
      <c r="J249" s="165">
        <v>10590.392590319316</v>
      </c>
      <c r="N249" s="6"/>
      <c r="O249" s="6"/>
      <c r="P249" s="6"/>
      <c r="Q249" s="6"/>
      <c r="R249" s="6"/>
    </row>
    <row r="250" spans="1:18" x14ac:dyDescent="0.2">
      <c r="A250" s="9"/>
      <c r="B250" s="10">
        <v>234</v>
      </c>
      <c r="C250" s="160" t="s">
        <v>279</v>
      </c>
      <c r="D250" s="11" t="s">
        <v>8530</v>
      </c>
      <c r="E250" s="161" t="s">
        <v>46</v>
      </c>
      <c r="F250" s="162">
        <v>0</v>
      </c>
      <c r="G250" s="163">
        <v>14134.875124856428</v>
      </c>
      <c r="H250" s="168"/>
      <c r="I250" s="169"/>
      <c r="J250" s="165">
        <v>11793.310234208591</v>
      </c>
      <c r="N250" s="6"/>
      <c r="O250" s="6"/>
      <c r="P250" s="6"/>
      <c r="Q250" s="6"/>
      <c r="R250" s="6"/>
    </row>
    <row r="251" spans="1:18" x14ac:dyDescent="0.2">
      <c r="A251" s="9"/>
      <c r="B251" s="10">
        <v>235</v>
      </c>
      <c r="C251" s="160" t="s">
        <v>280</v>
      </c>
      <c r="D251" s="11" t="s">
        <v>8531</v>
      </c>
      <c r="E251" s="161" t="s">
        <v>46</v>
      </c>
      <c r="F251" s="162">
        <v>0</v>
      </c>
      <c r="G251" s="163">
        <v>15831.060139839201</v>
      </c>
      <c r="H251" s="168"/>
      <c r="I251" s="169"/>
      <c r="J251" s="165">
        <v>13208.507462313624</v>
      </c>
      <c r="N251" s="6"/>
      <c r="O251" s="6"/>
      <c r="P251" s="6"/>
      <c r="Q251" s="6"/>
      <c r="R251" s="6"/>
    </row>
    <row r="252" spans="1:18" x14ac:dyDescent="0.2">
      <c r="A252" s="9"/>
      <c r="B252" s="10">
        <v>236</v>
      </c>
      <c r="C252" s="160" t="s">
        <v>281</v>
      </c>
      <c r="D252" s="11" t="s">
        <v>8532</v>
      </c>
      <c r="E252" s="161" t="s">
        <v>46</v>
      </c>
      <c r="F252" s="162">
        <v>0</v>
      </c>
      <c r="G252" s="163">
        <v>16343.209070238121</v>
      </c>
      <c r="H252" s="168"/>
      <c r="I252" s="169"/>
      <c r="J252" s="165">
        <v>13635.8144720297</v>
      </c>
      <c r="N252" s="6"/>
      <c r="O252" s="6"/>
      <c r="P252" s="6"/>
      <c r="Q252" s="6"/>
      <c r="R252" s="6"/>
    </row>
    <row r="253" spans="1:18" x14ac:dyDescent="0.2">
      <c r="A253" s="9"/>
      <c r="B253" s="10">
        <v>237</v>
      </c>
      <c r="C253" s="160" t="s">
        <v>282</v>
      </c>
      <c r="D253" s="11" t="s">
        <v>8533</v>
      </c>
      <c r="E253" s="161" t="s">
        <v>46</v>
      </c>
      <c r="F253" s="162">
        <v>0</v>
      </c>
      <c r="G253" s="163">
        <v>18219.854035939934</v>
      </c>
      <c r="H253" s="168"/>
      <c r="I253" s="169"/>
      <c r="J253" s="165">
        <v>15201.576891894872</v>
      </c>
      <c r="N253" s="6"/>
      <c r="O253" s="6"/>
      <c r="P253" s="6"/>
      <c r="Q253" s="6"/>
      <c r="R253" s="6"/>
    </row>
    <row r="254" spans="1:18" x14ac:dyDescent="0.2">
      <c r="A254" s="9"/>
      <c r="B254" s="10">
        <v>238</v>
      </c>
      <c r="C254" s="160" t="s">
        <v>283</v>
      </c>
      <c r="D254" s="11" t="s">
        <v>8534</v>
      </c>
      <c r="E254" s="161" t="s">
        <v>46</v>
      </c>
      <c r="F254" s="162">
        <v>0</v>
      </c>
      <c r="G254" s="163">
        <v>20096.499001641743</v>
      </c>
      <c r="H254" s="168"/>
      <c r="I254" s="169"/>
      <c r="J254" s="165">
        <v>16767.339311760043</v>
      </c>
      <c r="N254" s="6"/>
      <c r="O254" s="6"/>
      <c r="P254" s="6"/>
      <c r="Q254" s="6"/>
      <c r="R254" s="6"/>
    </row>
    <row r="255" spans="1:18" x14ac:dyDescent="0.2">
      <c r="A255" s="9"/>
      <c r="B255" s="10">
        <v>239</v>
      </c>
      <c r="C255" s="160" t="s">
        <v>284</v>
      </c>
      <c r="D255" s="11" t="s">
        <v>8507</v>
      </c>
      <c r="E255" s="161" t="s">
        <v>46</v>
      </c>
      <c r="F255" s="162">
        <v>0</v>
      </c>
      <c r="G255" s="163">
        <v>7266.4070380562371</v>
      </c>
      <c r="H255" s="168"/>
      <c r="I255" s="169"/>
      <c r="J255" s="165">
        <v>6062.6635701321338</v>
      </c>
      <c r="N255" s="6"/>
      <c r="O255" s="6"/>
      <c r="P255" s="6"/>
      <c r="Q255" s="6"/>
      <c r="R255" s="6"/>
    </row>
    <row r="256" spans="1:18" x14ac:dyDescent="0.2">
      <c r="A256" s="9"/>
      <c r="B256" s="10">
        <v>240</v>
      </c>
      <c r="C256" s="160" t="s">
        <v>285</v>
      </c>
      <c r="D256" s="11" t="s">
        <v>8508</v>
      </c>
      <c r="E256" s="161" t="s">
        <v>46</v>
      </c>
      <c r="F256" s="162">
        <v>0</v>
      </c>
      <c r="G256" s="163">
        <v>8313.8170615598392</v>
      </c>
      <c r="H256" s="168"/>
      <c r="I256" s="169"/>
      <c r="J256" s="165">
        <v>6936.5610216827117</v>
      </c>
      <c r="N256" s="6"/>
      <c r="O256" s="6"/>
      <c r="P256" s="6"/>
      <c r="Q256" s="6"/>
      <c r="R256" s="6"/>
    </row>
    <row r="257" spans="1:18" x14ac:dyDescent="0.2">
      <c r="A257" s="9"/>
      <c r="B257" s="10">
        <v>241</v>
      </c>
      <c r="C257" s="160" t="s">
        <v>286</v>
      </c>
      <c r="D257" s="11" t="s">
        <v>8509</v>
      </c>
      <c r="E257" s="161" t="s">
        <v>46</v>
      </c>
      <c r="F257" s="162">
        <v>0</v>
      </c>
      <c r="G257" s="163">
        <v>9351.8752098535879</v>
      </c>
      <c r="H257" s="168"/>
      <c r="I257" s="169"/>
      <c r="J257" s="165">
        <v>7802.6558174158736</v>
      </c>
      <c r="N257" s="6"/>
      <c r="O257" s="6"/>
      <c r="P257" s="6"/>
      <c r="Q257" s="6"/>
      <c r="R257" s="6"/>
    </row>
    <row r="258" spans="1:18" x14ac:dyDescent="0.2">
      <c r="A258" s="9"/>
      <c r="B258" s="10">
        <v>242</v>
      </c>
      <c r="C258" s="160" t="s">
        <v>287</v>
      </c>
      <c r="D258" s="11" t="s">
        <v>8510</v>
      </c>
      <c r="E258" s="161" t="s">
        <v>46</v>
      </c>
      <c r="F258" s="162">
        <v>0</v>
      </c>
      <c r="G258" s="163">
        <v>10380.581482937483</v>
      </c>
      <c r="H258" s="168"/>
      <c r="I258" s="169"/>
      <c r="J258" s="165">
        <v>8660.9479573316203</v>
      </c>
      <c r="N258" s="6"/>
      <c r="O258" s="6"/>
      <c r="P258" s="6"/>
      <c r="Q258" s="6"/>
      <c r="R258" s="6"/>
    </row>
    <row r="259" spans="1:18" x14ac:dyDescent="0.2">
      <c r="A259" s="9"/>
      <c r="B259" s="10">
        <v>243</v>
      </c>
      <c r="C259" s="160" t="s">
        <v>288</v>
      </c>
      <c r="D259" s="11" t="s">
        <v>8511</v>
      </c>
      <c r="E259" s="161" t="s">
        <v>46</v>
      </c>
      <c r="F259" s="162">
        <v>0</v>
      </c>
      <c r="G259" s="163">
        <v>11409.287756021376</v>
      </c>
      <c r="H259" s="168"/>
      <c r="I259" s="169"/>
      <c r="J259" s="165">
        <v>9519.2400972473661</v>
      </c>
      <c r="N259" s="6"/>
      <c r="O259" s="6"/>
      <c r="P259" s="6"/>
      <c r="Q259" s="6"/>
      <c r="R259" s="6"/>
    </row>
    <row r="260" spans="1:18" x14ac:dyDescent="0.2">
      <c r="A260" s="9"/>
      <c r="B260" s="10">
        <v>244</v>
      </c>
      <c r="C260" s="160" t="s">
        <v>289</v>
      </c>
      <c r="D260" s="11" t="s">
        <v>8512</v>
      </c>
      <c r="E260" s="161" t="s">
        <v>46</v>
      </c>
      <c r="F260" s="162">
        <v>0</v>
      </c>
      <c r="G260" s="163">
        <v>12790.72805827053</v>
      </c>
      <c r="H260" s="168"/>
      <c r="I260" s="169"/>
      <c r="J260" s="165">
        <v>10671.832809284404</v>
      </c>
      <c r="N260" s="6"/>
      <c r="O260" s="6"/>
      <c r="P260" s="6"/>
      <c r="Q260" s="6"/>
      <c r="R260" s="6"/>
    </row>
    <row r="261" spans="1:18" x14ac:dyDescent="0.2">
      <c r="A261" s="9"/>
      <c r="B261" s="10">
        <v>245</v>
      </c>
      <c r="C261" s="160" t="s">
        <v>290</v>
      </c>
      <c r="D261" s="11" t="s">
        <v>8513</v>
      </c>
      <c r="E261" s="161" t="s">
        <v>46</v>
      </c>
      <c r="F261" s="162">
        <v>0</v>
      </c>
      <c r="G261" s="163">
        <v>14196.146568557746</v>
      </c>
      <c r="H261" s="168"/>
      <c r="I261" s="169"/>
      <c r="J261" s="165">
        <v>11844.431530837297</v>
      </c>
      <c r="N261" s="6"/>
      <c r="O261" s="6"/>
      <c r="P261" s="6"/>
      <c r="Q261" s="6"/>
      <c r="R261" s="6"/>
    </row>
    <row r="262" spans="1:18" x14ac:dyDescent="0.2">
      <c r="A262" s="9"/>
      <c r="B262" s="10">
        <v>246</v>
      </c>
      <c r="C262" s="160" t="s">
        <v>291</v>
      </c>
      <c r="D262" s="11" t="s">
        <v>8514</v>
      </c>
      <c r="E262" s="161" t="s">
        <v>46</v>
      </c>
      <c r="F262" s="162">
        <v>0</v>
      </c>
      <c r="G262" s="163">
        <v>15601.565078844964</v>
      </c>
      <c r="H262" s="168"/>
      <c r="I262" s="169"/>
      <c r="J262" s="165">
        <v>13017.03025239019</v>
      </c>
      <c r="N262" s="6"/>
      <c r="O262" s="6"/>
      <c r="P262" s="6"/>
      <c r="Q262" s="6"/>
      <c r="R262" s="6"/>
    </row>
    <row r="263" spans="1:18" x14ac:dyDescent="0.2">
      <c r="A263" s="9"/>
      <c r="B263" s="10">
        <v>247</v>
      </c>
      <c r="C263" s="160" t="s">
        <v>292</v>
      </c>
      <c r="D263" s="11" t="s">
        <v>8515</v>
      </c>
      <c r="E263" s="161" t="s">
        <v>46</v>
      </c>
      <c r="F263" s="162">
        <v>0</v>
      </c>
      <c r="G263" s="163">
        <v>17260.981043536816</v>
      </c>
      <c r="H263" s="168"/>
      <c r="I263" s="169"/>
      <c r="J263" s="165">
        <v>14401.549542892824</v>
      </c>
      <c r="N263" s="6"/>
      <c r="O263" s="6"/>
      <c r="P263" s="6"/>
      <c r="Q263" s="6"/>
      <c r="R263" s="6"/>
    </row>
    <row r="264" spans="1:18" x14ac:dyDescent="0.2">
      <c r="A264" s="9"/>
      <c r="B264" s="10">
        <v>248</v>
      </c>
      <c r="C264" s="160" t="s">
        <v>293</v>
      </c>
      <c r="D264" s="11" t="s">
        <v>8516</v>
      </c>
      <c r="E264" s="161" t="s">
        <v>46</v>
      </c>
      <c r="F264" s="162">
        <v>0</v>
      </c>
      <c r="G264" s="163">
        <v>19221.582453827192</v>
      </c>
      <c r="H264" s="168"/>
      <c r="I264" s="169"/>
      <c r="J264" s="165">
        <v>16037.360292753701</v>
      </c>
      <c r="N264" s="6"/>
      <c r="O264" s="6"/>
      <c r="P264" s="6"/>
      <c r="Q264" s="6"/>
      <c r="R264" s="6"/>
    </row>
    <row r="265" spans="1:18" x14ac:dyDescent="0.2">
      <c r="A265" s="9"/>
      <c r="B265" s="10">
        <v>249</v>
      </c>
      <c r="C265" s="160" t="s">
        <v>294</v>
      </c>
      <c r="D265" s="11" t="s">
        <v>8517</v>
      </c>
      <c r="E265" s="161" t="s">
        <v>46</v>
      </c>
      <c r="F265" s="162">
        <v>0</v>
      </c>
      <c r="G265" s="163">
        <v>21528.172348286455</v>
      </c>
      <c r="H265" s="168"/>
      <c r="I265" s="169"/>
      <c r="J265" s="165">
        <v>17961.843527884146</v>
      </c>
      <c r="N265" s="6"/>
      <c r="O265" s="6"/>
      <c r="P265" s="6"/>
      <c r="Q265" s="6"/>
      <c r="R265" s="6"/>
    </row>
    <row r="266" spans="1:18" x14ac:dyDescent="0.2">
      <c r="A266" s="9"/>
      <c r="B266" s="10">
        <v>250</v>
      </c>
      <c r="C266" s="160" t="s">
        <v>295</v>
      </c>
      <c r="D266" s="11" t="s">
        <v>8518</v>
      </c>
      <c r="E266" s="161" t="s">
        <v>46</v>
      </c>
      <c r="F266" s="162">
        <v>0</v>
      </c>
      <c r="G266" s="163">
        <v>22224.627945335971</v>
      </c>
      <c r="H266" s="168"/>
      <c r="I266" s="169"/>
      <c r="J266" s="165">
        <v>18542.925203371487</v>
      </c>
      <c r="N266" s="6"/>
      <c r="O266" s="6"/>
      <c r="P266" s="6"/>
      <c r="Q266" s="6"/>
      <c r="R266" s="6"/>
    </row>
    <row r="267" spans="1:18" x14ac:dyDescent="0.2">
      <c r="A267" s="9"/>
      <c r="B267" s="10">
        <v>251</v>
      </c>
      <c r="C267" s="160" t="s">
        <v>296</v>
      </c>
      <c r="D267" s="11" t="s">
        <v>8519</v>
      </c>
      <c r="E267" s="161" t="s">
        <v>46</v>
      </c>
      <c r="F267" s="162">
        <v>0</v>
      </c>
      <c r="G267" s="163">
        <v>24776.619782983245</v>
      </c>
      <c r="H267" s="168"/>
      <c r="I267" s="169"/>
      <c r="J267" s="165">
        <v>20672.157417359518</v>
      </c>
      <c r="N267" s="6"/>
      <c r="O267" s="6"/>
      <c r="P267" s="6"/>
      <c r="Q267" s="6"/>
      <c r="R267" s="6"/>
    </row>
    <row r="268" spans="1:18" x14ac:dyDescent="0.2">
      <c r="A268" s="9"/>
      <c r="B268" s="10">
        <v>252</v>
      </c>
      <c r="C268" s="160" t="s">
        <v>297</v>
      </c>
      <c r="D268" s="11" t="s">
        <v>8520</v>
      </c>
      <c r="E268" s="161" t="s">
        <v>46</v>
      </c>
      <c r="F268" s="162">
        <v>0</v>
      </c>
      <c r="G268" s="163">
        <v>27328.61162063052</v>
      </c>
      <c r="H268" s="168"/>
      <c r="I268" s="169"/>
      <c r="J268" s="165">
        <v>22801.389631347549</v>
      </c>
      <c r="N268" s="6"/>
      <c r="O268" s="6"/>
      <c r="P268" s="6"/>
      <c r="Q268" s="6"/>
      <c r="R268" s="6"/>
    </row>
    <row r="269" spans="1:18" x14ac:dyDescent="0.2">
      <c r="A269" s="9"/>
      <c r="B269" s="10">
        <v>253</v>
      </c>
      <c r="C269" s="160" t="s">
        <v>298</v>
      </c>
      <c r="D269" s="11" t="s">
        <v>8507</v>
      </c>
      <c r="E269" s="161" t="s">
        <v>46</v>
      </c>
      <c r="F269" s="162">
        <v>0</v>
      </c>
      <c r="G269" s="163">
        <v>6631.5058759823787</v>
      </c>
      <c r="H269" s="168"/>
      <c r="I269" s="169"/>
      <c r="J269" s="165">
        <v>5532.9393025841655</v>
      </c>
      <c r="N269" s="6"/>
      <c r="O269" s="6"/>
      <c r="P269" s="6"/>
      <c r="Q269" s="6"/>
      <c r="R269" s="6"/>
    </row>
    <row r="270" spans="1:18" x14ac:dyDescent="0.2">
      <c r="A270" s="9"/>
      <c r="B270" s="10">
        <v>254</v>
      </c>
      <c r="C270" s="160" t="s">
        <v>299</v>
      </c>
      <c r="D270" s="11" t="s">
        <v>8508</v>
      </c>
      <c r="E270" s="161" t="s">
        <v>46</v>
      </c>
      <c r="F270" s="162">
        <v>0</v>
      </c>
      <c r="G270" s="163">
        <v>7587.3986148627218</v>
      </c>
      <c r="H270" s="168"/>
      <c r="I270" s="169"/>
      <c r="J270" s="165">
        <v>6330.4801029566579</v>
      </c>
      <c r="N270" s="6"/>
      <c r="O270" s="6"/>
      <c r="P270" s="6"/>
      <c r="Q270" s="6"/>
      <c r="R270" s="6"/>
    </row>
    <row r="271" spans="1:18" x14ac:dyDescent="0.2">
      <c r="A271" s="9"/>
      <c r="B271" s="10">
        <v>255</v>
      </c>
      <c r="C271" s="160" t="s">
        <v>300</v>
      </c>
      <c r="D271" s="11" t="s">
        <v>8509</v>
      </c>
      <c r="E271" s="161" t="s">
        <v>46</v>
      </c>
      <c r="F271" s="162">
        <v>0</v>
      </c>
      <c r="G271" s="163">
        <v>8534.7565971459189</v>
      </c>
      <c r="H271" s="168"/>
      <c r="I271" s="169"/>
      <c r="J271" s="165">
        <v>7120.9000033258244</v>
      </c>
      <c r="N271" s="6"/>
      <c r="O271" s="6"/>
      <c r="P271" s="6"/>
      <c r="Q271" s="6"/>
      <c r="R271" s="6"/>
    </row>
    <row r="272" spans="1:18" x14ac:dyDescent="0.2">
      <c r="A272" s="9"/>
      <c r="B272" s="10">
        <v>256</v>
      </c>
      <c r="C272" s="160" t="s">
        <v>301</v>
      </c>
      <c r="D272" s="11" t="s">
        <v>8510</v>
      </c>
      <c r="E272" s="161" t="s">
        <v>46</v>
      </c>
      <c r="F272" s="162">
        <v>0</v>
      </c>
      <c r="G272" s="163">
        <v>9473.5798228319709</v>
      </c>
      <c r="H272" s="168"/>
      <c r="I272" s="169"/>
      <c r="J272" s="165">
        <v>7904.1990036916659</v>
      </c>
      <c r="N272" s="6"/>
      <c r="O272" s="6"/>
      <c r="P272" s="6"/>
      <c r="Q272" s="6"/>
      <c r="R272" s="6"/>
    </row>
    <row r="273" spans="1:18" x14ac:dyDescent="0.2">
      <c r="A273" s="9"/>
      <c r="B273" s="10">
        <v>257</v>
      </c>
      <c r="C273" s="160" t="s">
        <v>302</v>
      </c>
      <c r="D273" s="11" t="s">
        <v>8511</v>
      </c>
      <c r="E273" s="161" t="s">
        <v>46</v>
      </c>
      <c r="F273" s="162">
        <v>0</v>
      </c>
      <c r="G273" s="163">
        <v>10412.403048518021</v>
      </c>
      <c r="H273" s="168"/>
      <c r="I273" s="169"/>
      <c r="J273" s="165">
        <v>8687.4980040575065</v>
      </c>
      <c r="N273" s="6"/>
      <c r="O273" s="6"/>
      <c r="P273" s="6"/>
      <c r="Q273" s="6"/>
      <c r="R273" s="6"/>
    </row>
    <row r="274" spans="1:18" x14ac:dyDescent="0.2">
      <c r="A274" s="9"/>
      <c r="B274" s="10">
        <v>258</v>
      </c>
      <c r="C274" s="160" t="s">
        <v>303</v>
      </c>
      <c r="D274" s="11" t="s">
        <v>8512</v>
      </c>
      <c r="E274" s="161" t="s">
        <v>46</v>
      </c>
      <c r="F274" s="162">
        <v>0</v>
      </c>
      <c r="G274" s="163">
        <v>11673.14022353522</v>
      </c>
      <c r="H274" s="168"/>
      <c r="I274" s="169"/>
      <c r="J274" s="165">
        <v>9739.3831107487895</v>
      </c>
      <c r="N274" s="6"/>
      <c r="O274" s="6"/>
      <c r="P274" s="6"/>
      <c r="Q274" s="6"/>
      <c r="R274" s="6"/>
    </row>
    <row r="275" spans="1:18" x14ac:dyDescent="0.2">
      <c r="A275" s="9"/>
      <c r="B275" s="10">
        <v>259</v>
      </c>
      <c r="C275" s="160" t="s">
        <v>304</v>
      </c>
      <c r="D275" s="11" t="s">
        <v>8513</v>
      </c>
      <c r="E275" s="161" t="s">
        <v>46</v>
      </c>
      <c r="F275" s="162">
        <v>0</v>
      </c>
      <c r="G275" s="163">
        <v>12955.760514467504</v>
      </c>
      <c r="H275" s="168"/>
      <c r="I275" s="169"/>
      <c r="J275" s="165">
        <v>10809.526205048602</v>
      </c>
      <c r="N275" s="6"/>
      <c r="O275" s="6"/>
      <c r="P275" s="6"/>
      <c r="Q275" s="6"/>
      <c r="R275" s="6"/>
    </row>
    <row r="276" spans="1:18" x14ac:dyDescent="0.2">
      <c r="A276" s="9"/>
      <c r="B276" s="10">
        <v>260</v>
      </c>
      <c r="C276" s="160" t="s">
        <v>305</v>
      </c>
      <c r="D276" s="11" t="s">
        <v>8514</v>
      </c>
      <c r="E276" s="161" t="s">
        <v>46</v>
      </c>
      <c r="F276" s="162">
        <v>0</v>
      </c>
      <c r="G276" s="163">
        <v>14238.380805399787</v>
      </c>
      <c r="H276" s="168"/>
      <c r="I276" s="169"/>
      <c r="J276" s="165">
        <v>11879.669299348414</v>
      </c>
      <c r="N276" s="6"/>
      <c r="O276" s="6"/>
      <c r="P276" s="6"/>
      <c r="Q276" s="6"/>
      <c r="R276" s="6"/>
    </row>
    <row r="277" spans="1:18" x14ac:dyDescent="0.2">
      <c r="A277" s="9"/>
      <c r="B277" s="10">
        <v>261</v>
      </c>
      <c r="C277" s="160" t="s">
        <v>306</v>
      </c>
      <c r="D277" s="11" t="s">
        <v>8515</v>
      </c>
      <c r="E277" s="161" t="s">
        <v>46</v>
      </c>
      <c r="F277" s="162">
        <v>0</v>
      </c>
      <c r="G277" s="163">
        <v>15752.805563456925</v>
      </c>
      <c r="H277" s="168"/>
      <c r="I277" s="169"/>
      <c r="J277" s="165">
        <v>13143.216436508956</v>
      </c>
      <c r="N277" s="6"/>
      <c r="O277" s="6"/>
      <c r="P277" s="6"/>
      <c r="Q277" s="6"/>
      <c r="R277" s="6"/>
    </row>
    <row r="278" spans="1:18" x14ac:dyDescent="0.2">
      <c r="A278" s="9"/>
      <c r="B278" s="10">
        <v>262</v>
      </c>
      <c r="C278" s="160" t="s">
        <v>307</v>
      </c>
      <c r="D278" s="11" t="s">
        <v>8516</v>
      </c>
      <c r="E278" s="161" t="s">
        <v>46</v>
      </c>
      <c r="F278" s="162">
        <v>0</v>
      </c>
      <c r="G278" s="163">
        <v>17542.099736589</v>
      </c>
      <c r="H278" s="168"/>
      <c r="I278" s="169"/>
      <c r="J278" s="165">
        <v>14636.098481635807</v>
      </c>
      <c r="N278" s="6"/>
      <c r="O278" s="6"/>
      <c r="P278" s="6"/>
      <c r="Q278" s="6"/>
      <c r="R278" s="6"/>
    </row>
    <row r="279" spans="1:18" x14ac:dyDescent="0.2">
      <c r="A279" s="9"/>
      <c r="B279" s="10">
        <v>263</v>
      </c>
      <c r="C279" s="160" t="s">
        <v>308</v>
      </c>
      <c r="D279" s="11" t="s">
        <v>8517</v>
      </c>
      <c r="E279" s="161" t="s">
        <v>46</v>
      </c>
      <c r="F279" s="162">
        <v>0</v>
      </c>
      <c r="G279" s="163">
        <v>19647.151704979682</v>
      </c>
      <c r="H279" s="168"/>
      <c r="I279" s="169"/>
      <c r="J279" s="165">
        <v>16392.430299432104</v>
      </c>
      <c r="N279" s="6"/>
      <c r="O279" s="6"/>
      <c r="P279" s="6"/>
      <c r="Q279" s="6"/>
      <c r="R279" s="6"/>
    </row>
    <row r="280" spans="1:18" x14ac:dyDescent="0.2">
      <c r="A280" s="9"/>
      <c r="B280" s="10">
        <v>264</v>
      </c>
      <c r="C280" s="160" t="s">
        <v>309</v>
      </c>
      <c r="D280" s="11" t="s">
        <v>8518</v>
      </c>
      <c r="E280" s="161" t="s">
        <v>46</v>
      </c>
      <c r="F280" s="162">
        <v>0</v>
      </c>
      <c r="G280" s="163">
        <v>20282.754604735506</v>
      </c>
      <c r="H280" s="168"/>
      <c r="I280" s="169"/>
      <c r="J280" s="165">
        <v>16922.740055717211</v>
      </c>
      <c r="N280" s="6"/>
      <c r="O280" s="6"/>
      <c r="P280" s="6"/>
      <c r="Q280" s="6"/>
      <c r="R280" s="6"/>
    </row>
    <row r="281" spans="1:18" x14ac:dyDescent="0.2">
      <c r="A281" s="9"/>
      <c r="B281" s="10">
        <v>265</v>
      </c>
      <c r="C281" s="160" t="s">
        <v>310</v>
      </c>
      <c r="D281" s="11" t="s">
        <v>8519</v>
      </c>
      <c r="E281" s="161" t="s">
        <v>46</v>
      </c>
      <c r="F281" s="162">
        <v>0</v>
      </c>
      <c r="G281" s="163">
        <v>22611.76656046322</v>
      </c>
      <c r="H281" s="168"/>
      <c r="I281" s="169"/>
      <c r="J281" s="165">
        <v>18865.930942828552</v>
      </c>
      <c r="N281" s="6"/>
      <c r="O281" s="6"/>
      <c r="P281" s="6"/>
      <c r="Q281" s="6"/>
      <c r="R281" s="6"/>
    </row>
    <row r="282" spans="1:18" x14ac:dyDescent="0.2">
      <c r="A282" s="9"/>
      <c r="B282" s="10">
        <v>266</v>
      </c>
      <c r="C282" s="160" t="s">
        <v>311</v>
      </c>
      <c r="D282" s="11" t="s">
        <v>8520</v>
      </c>
      <c r="E282" s="161" t="s">
        <v>46</v>
      </c>
      <c r="F282" s="162">
        <v>0</v>
      </c>
      <c r="G282" s="163">
        <v>24940.778516190931</v>
      </c>
      <c r="H282" s="168"/>
      <c r="I282" s="169"/>
      <c r="J282" s="165">
        <v>20809.121829939893</v>
      </c>
      <c r="N282" s="6"/>
      <c r="O282" s="6"/>
      <c r="P282" s="6"/>
      <c r="Q282" s="6"/>
      <c r="R282" s="6"/>
    </row>
    <row r="283" spans="1:18" x14ac:dyDescent="0.2">
      <c r="A283" s="9"/>
      <c r="B283" s="10">
        <v>267</v>
      </c>
      <c r="C283" s="160" t="s">
        <v>312</v>
      </c>
      <c r="D283" s="11" t="s">
        <v>8507</v>
      </c>
      <c r="E283" s="161" t="s">
        <v>46</v>
      </c>
      <c r="F283" s="162">
        <v>0</v>
      </c>
      <c r="G283" s="163">
        <v>7929.1066284844765</v>
      </c>
      <c r="H283" s="168"/>
      <c r="I283" s="169"/>
      <c r="J283" s="165">
        <v>6615.5812148207406</v>
      </c>
      <c r="N283" s="6"/>
      <c r="O283" s="6"/>
      <c r="P283" s="6"/>
      <c r="Q283" s="6"/>
      <c r="R283" s="6"/>
    </row>
    <row r="284" spans="1:18" x14ac:dyDescent="0.2">
      <c r="A284" s="9"/>
      <c r="B284" s="10">
        <v>268</v>
      </c>
      <c r="C284" s="160" t="s">
        <v>313</v>
      </c>
      <c r="D284" s="11" t="s">
        <v>8508</v>
      </c>
      <c r="E284" s="161" t="s">
        <v>46</v>
      </c>
      <c r="F284" s="162">
        <v>0</v>
      </c>
      <c r="G284" s="163">
        <v>9072.0409172750315</v>
      </c>
      <c r="H284" s="168"/>
      <c r="I284" s="169"/>
      <c r="J284" s="165">
        <v>7569.1785070471533</v>
      </c>
      <c r="N284" s="6"/>
      <c r="O284" s="6"/>
      <c r="P284" s="6"/>
      <c r="Q284" s="6"/>
      <c r="R284" s="6"/>
    </row>
    <row r="285" spans="1:18" x14ac:dyDescent="0.2">
      <c r="A285" s="9"/>
      <c r="B285" s="10">
        <v>269</v>
      </c>
      <c r="C285" s="160" t="s">
        <v>314</v>
      </c>
      <c r="D285" s="11" t="s">
        <v>8509</v>
      </c>
      <c r="E285" s="161" t="s">
        <v>46</v>
      </c>
      <c r="F285" s="162">
        <v>0</v>
      </c>
      <c r="G285" s="163">
        <v>10204.770435629956</v>
      </c>
      <c r="H285" s="168"/>
      <c r="I285" s="169"/>
      <c r="J285" s="165">
        <v>8514.2615377358306</v>
      </c>
      <c r="N285" s="6"/>
      <c r="O285" s="6"/>
      <c r="P285" s="6"/>
      <c r="Q285" s="6"/>
      <c r="R285" s="6"/>
    </row>
    <row r="286" spans="1:18" x14ac:dyDescent="0.2">
      <c r="A286" s="9"/>
      <c r="B286" s="10">
        <v>270</v>
      </c>
      <c r="C286" s="160" t="s">
        <v>315</v>
      </c>
      <c r="D286" s="11" t="s">
        <v>8510</v>
      </c>
      <c r="E286" s="161" t="s">
        <v>46</v>
      </c>
      <c r="F286" s="162">
        <v>0</v>
      </c>
      <c r="G286" s="163">
        <v>11327.295183549253</v>
      </c>
      <c r="H286" s="168"/>
      <c r="I286" s="169"/>
      <c r="J286" s="165">
        <v>9450.8303068867735</v>
      </c>
      <c r="N286" s="6"/>
      <c r="O286" s="6"/>
      <c r="P286" s="6"/>
      <c r="Q286" s="6"/>
      <c r="R286" s="6"/>
    </row>
    <row r="287" spans="1:18" x14ac:dyDescent="0.2">
      <c r="A287" s="9"/>
      <c r="B287" s="10">
        <v>271</v>
      </c>
      <c r="C287" s="160" t="s">
        <v>316</v>
      </c>
      <c r="D287" s="11" t="s">
        <v>8511</v>
      </c>
      <c r="E287" s="161" t="s">
        <v>46</v>
      </c>
      <c r="F287" s="162">
        <v>0</v>
      </c>
      <c r="G287" s="163">
        <v>12449.819931468546</v>
      </c>
      <c r="H287" s="168"/>
      <c r="I287" s="169"/>
      <c r="J287" s="165">
        <v>10387.399076037713</v>
      </c>
      <c r="N287" s="6"/>
      <c r="O287" s="6"/>
      <c r="P287" s="6"/>
      <c r="Q287" s="6"/>
      <c r="R287" s="6"/>
    </row>
    <row r="288" spans="1:18" x14ac:dyDescent="0.2">
      <c r="A288" s="9"/>
      <c r="B288" s="10">
        <v>272</v>
      </c>
      <c r="C288" s="160" t="s">
        <v>317</v>
      </c>
      <c r="D288" s="11" t="s">
        <v>8512</v>
      </c>
      <c r="E288" s="161" t="s">
        <v>46</v>
      </c>
      <c r="F288" s="162">
        <v>0</v>
      </c>
      <c r="G288" s="163">
        <v>13957.248210678934</v>
      </c>
      <c r="H288" s="168"/>
      <c r="I288" s="169"/>
      <c r="J288" s="165">
        <v>11645.108761868976</v>
      </c>
      <c r="N288" s="6"/>
      <c r="O288" s="6"/>
      <c r="P288" s="6"/>
      <c r="Q288" s="6"/>
      <c r="R288" s="6"/>
    </row>
    <row r="289" spans="1:18" x14ac:dyDescent="0.2">
      <c r="A289" s="9"/>
      <c r="B289" s="10">
        <v>273</v>
      </c>
      <c r="C289" s="160" t="s">
        <v>318</v>
      </c>
      <c r="D289" s="11" t="s">
        <v>8513</v>
      </c>
      <c r="E289" s="161" t="s">
        <v>46</v>
      </c>
      <c r="F289" s="162">
        <v>0</v>
      </c>
      <c r="G289" s="163">
        <v>15490.841521286275</v>
      </c>
      <c r="H289" s="168"/>
      <c r="I289" s="169"/>
      <c r="J289" s="165">
        <v>12924.649014282992</v>
      </c>
      <c r="N289" s="6"/>
      <c r="O289" s="6"/>
      <c r="P289" s="6"/>
      <c r="Q289" s="6"/>
      <c r="R289" s="6"/>
    </row>
    <row r="290" spans="1:18" x14ac:dyDescent="0.2">
      <c r="A290" s="9"/>
      <c r="B290" s="10">
        <v>274</v>
      </c>
      <c r="C290" s="160" t="s">
        <v>319</v>
      </c>
      <c r="D290" s="11" t="s">
        <v>8514</v>
      </c>
      <c r="E290" s="161" t="s">
        <v>46</v>
      </c>
      <c r="F290" s="162">
        <v>0</v>
      </c>
      <c r="G290" s="163">
        <v>17024.434831893614</v>
      </c>
      <c r="H290" s="168"/>
      <c r="I290" s="169"/>
      <c r="J290" s="165">
        <v>14204.189266697007</v>
      </c>
      <c r="N290" s="6"/>
      <c r="O290" s="6"/>
      <c r="P290" s="6"/>
      <c r="Q290" s="6"/>
      <c r="R290" s="6"/>
    </row>
    <row r="291" spans="1:18" x14ac:dyDescent="0.2">
      <c r="A291" s="9"/>
      <c r="B291" s="10">
        <v>275</v>
      </c>
      <c r="C291" s="160" t="s">
        <v>320</v>
      </c>
      <c r="D291" s="11" t="s">
        <v>8515</v>
      </c>
      <c r="E291" s="161" t="s">
        <v>46</v>
      </c>
      <c r="F291" s="162">
        <v>0</v>
      </c>
      <c r="G291" s="163">
        <v>18835.190278999813</v>
      </c>
      <c r="H291" s="168"/>
      <c r="I291" s="169"/>
      <c r="J291" s="165">
        <v>15714.977339274576</v>
      </c>
      <c r="N291" s="6"/>
      <c r="O291" s="6"/>
      <c r="P291" s="6"/>
      <c r="Q291" s="6"/>
      <c r="R291" s="6"/>
    </row>
    <row r="292" spans="1:18" x14ac:dyDescent="0.2">
      <c r="A292" s="9"/>
      <c r="B292" s="10">
        <v>276</v>
      </c>
      <c r="C292" s="160" t="s">
        <v>321</v>
      </c>
      <c r="D292" s="11" t="s">
        <v>8516</v>
      </c>
      <c r="E292" s="161" t="s">
        <v>46</v>
      </c>
      <c r="F292" s="162">
        <v>0</v>
      </c>
      <c r="G292" s="163">
        <v>20974.599419821618</v>
      </c>
      <c r="H292" s="168"/>
      <c r="I292" s="169"/>
      <c r="J292" s="165">
        <v>17499.974765339171</v>
      </c>
      <c r="N292" s="6"/>
      <c r="O292" s="6"/>
      <c r="P292" s="6"/>
      <c r="Q292" s="6"/>
      <c r="R292" s="6"/>
    </row>
    <row r="293" spans="1:18" x14ac:dyDescent="0.2">
      <c r="A293" s="9"/>
      <c r="B293" s="10">
        <v>277</v>
      </c>
      <c r="C293" s="160" t="s">
        <v>322</v>
      </c>
      <c r="D293" s="11" t="s">
        <v>8517</v>
      </c>
      <c r="E293" s="161" t="s">
        <v>46</v>
      </c>
      <c r="F293" s="162">
        <v>0</v>
      </c>
      <c r="G293" s="163">
        <v>23491.55135020021</v>
      </c>
      <c r="H293" s="168"/>
      <c r="I293" s="169"/>
      <c r="J293" s="165">
        <v>19599.971737179872</v>
      </c>
      <c r="N293" s="6"/>
      <c r="O293" s="6"/>
      <c r="P293" s="6"/>
      <c r="Q293" s="6"/>
      <c r="R293" s="6"/>
    </row>
    <row r="294" spans="1:18" x14ac:dyDescent="0.2">
      <c r="A294" s="9"/>
      <c r="B294" s="10">
        <v>278</v>
      </c>
      <c r="C294" s="160" t="s">
        <v>323</v>
      </c>
      <c r="D294" s="11" t="s">
        <v>8518</v>
      </c>
      <c r="E294" s="161" t="s">
        <v>46</v>
      </c>
      <c r="F294" s="162">
        <v>0</v>
      </c>
      <c r="G294" s="163">
        <v>24251.524010978606</v>
      </c>
      <c r="H294" s="168"/>
      <c r="I294" s="169"/>
      <c r="J294" s="165">
        <v>20234.048322852406</v>
      </c>
      <c r="N294" s="6"/>
      <c r="O294" s="6"/>
      <c r="P294" s="6"/>
      <c r="Q294" s="6"/>
      <c r="R294" s="6"/>
    </row>
    <row r="295" spans="1:18" x14ac:dyDescent="0.2">
      <c r="A295" s="9"/>
      <c r="B295" s="10">
        <v>279</v>
      </c>
      <c r="C295" s="160" t="s">
        <v>324</v>
      </c>
      <c r="D295" s="11" t="s">
        <v>8519</v>
      </c>
      <c r="E295" s="161" t="s">
        <v>46</v>
      </c>
      <c r="F295" s="162">
        <v>0</v>
      </c>
      <c r="G295" s="163">
        <v>27036.258652150063</v>
      </c>
      <c r="H295" s="168"/>
      <c r="I295" s="169"/>
      <c r="J295" s="165">
        <v>22557.467472522192</v>
      </c>
      <c r="N295" s="6"/>
      <c r="O295" s="6"/>
      <c r="P295" s="6"/>
      <c r="Q295" s="6"/>
      <c r="R295" s="6"/>
    </row>
    <row r="296" spans="1:18" x14ac:dyDescent="0.2">
      <c r="A296" s="9"/>
      <c r="B296" s="10">
        <v>280</v>
      </c>
      <c r="C296" s="160" t="s">
        <v>325</v>
      </c>
      <c r="D296" s="11" t="s">
        <v>8520</v>
      </c>
      <c r="E296" s="161" t="s">
        <v>46</v>
      </c>
      <c r="F296" s="162">
        <v>0</v>
      </c>
      <c r="G296" s="163">
        <v>29820.99329332152</v>
      </c>
      <c r="H296" s="168"/>
      <c r="I296" s="169"/>
      <c r="J296" s="165">
        <v>24880.886622191978</v>
      </c>
      <c r="N296" s="6"/>
      <c r="O296" s="6"/>
      <c r="P296" s="6"/>
      <c r="Q296" s="6"/>
      <c r="R296" s="6"/>
    </row>
    <row r="297" spans="1:18" x14ac:dyDescent="0.2">
      <c r="A297" s="9"/>
      <c r="B297" s="10">
        <v>281</v>
      </c>
      <c r="C297" s="160" t="s">
        <v>326</v>
      </c>
      <c r="D297" s="11" t="s">
        <v>8507</v>
      </c>
      <c r="E297" s="161" t="s">
        <v>46</v>
      </c>
      <c r="F297" s="162">
        <v>0</v>
      </c>
      <c r="G297" s="163">
        <v>7289.2625211727718</v>
      </c>
      <c r="H297" s="168"/>
      <c r="I297" s="169"/>
      <c r="J297" s="165">
        <v>6081.7328438657241</v>
      </c>
      <c r="N297" s="6"/>
      <c r="O297" s="6"/>
      <c r="P297" s="6"/>
      <c r="Q297" s="6"/>
      <c r="R297" s="6"/>
    </row>
    <row r="298" spans="1:18" x14ac:dyDescent="0.2">
      <c r="A298" s="9"/>
      <c r="B298" s="10">
        <v>282</v>
      </c>
      <c r="C298" s="160" t="s">
        <v>327</v>
      </c>
      <c r="D298" s="11" t="s">
        <v>8508</v>
      </c>
      <c r="E298" s="161" t="s">
        <v>46</v>
      </c>
      <c r="F298" s="162">
        <v>0</v>
      </c>
      <c r="G298" s="163">
        <v>8339.9670287292083</v>
      </c>
      <c r="H298" s="168"/>
      <c r="I298" s="169"/>
      <c r="J298" s="165">
        <v>6958.3790195580814</v>
      </c>
      <c r="N298" s="6"/>
      <c r="O298" s="6"/>
      <c r="P298" s="6"/>
      <c r="Q298" s="6"/>
      <c r="R298" s="6"/>
    </row>
    <row r="299" spans="1:18" x14ac:dyDescent="0.2">
      <c r="A299" s="9"/>
      <c r="B299" s="10">
        <v>283</v>
      </c>
      <c r="C299" s="160" t="s">
        <v>328</v>
      </c>
      <c r="D299" s="11" t="s">
        <v>8509</v>
      </c>
      <c r="E299" s="161" t="s">
        <v>46</v>
      </c>
      <c r="F299" s="162">
        <v>0</v>
      </c>
      <c r="G299" s="163">
        <v>9381.2902460396035</v>
      </c>
      <c r="H299" s="168"/>
      <c r="I299" s="169"/>
      <c r="J299" s="165">
        <v>7827.1979972531844</v>
      </c>
      <c r="N299" s="6"/>
      <c r="O299" s="6"/>
      <c r="P299" s="6"/>
      <c r="Q299" s="6"/>
      <c r="R299" s="6"/>
    </row>
    <row r="300" spans="1:18" x14ac:dyDescent="0.2">
      <c r="A300" s="9"/>
      <c r="B300" s="10">
        <v>284</v>
      </c>
      <c r="C300" s="160" t="s">
        <v>329</v>
      </c>
      <c r="D300" s="11" t="s">
        <v>8510</v>
      </c>
      <c r="E300" s="161" t="s">
        <v>46</v>
      </c>
      <c r="F300" s="162">
        <v>0</v>
      </c>
      <c r="G300" s="163">
        <v>10413.232173103961</v>
      </c>
      <c r="H300" s="168"/>
      <c r="I300" s="169"/>
      <c r="J300" s="165">
        <v>8688.189776951036</v>
      </c>
      <c r="N300" s="6"/>
      <c r="O300" s="6"/>
      <c r="P300" s="6"/>
      <c r="Q300" s="6"/>
      <c r="R300" s="6"/>
    </row>
    <row r="301" spans="1:18" x14ac:dyDescent="0.2">
      <c r="A301" s="9"/>
      <c r="B301" s="10">
        <v>285</v>
      </c>
      <c r="C301" s="160" t="s">
        <v>330</v>
      </c>
      <c r="D301" s="11" t="s">
        <v>8511</v>
      </c>
      <c r="E301" s="161" t="s">
        <v>46</v>
      </c>
      <c r="F301" s="162">
        <v>0</v>
      </c>
      <c r="G301" s="163">
        <v>11445.174100168315</v>
      </c>
      <c r="H301" s="168"/>
      <c r="I301" s="169"/>
      <c r="J301" s="165">
        <v>9549.181556648884</v>
      </c>
      <c r="N301" s="6"/>
      <c r="O301" s="6"/>
      <c r="P301" s="6"/>
      <c r="Q301" s="6"/>
      <c r="R301" s="6"/>
    </row>
    <row r="302" spans="1:18" x14ac:dyDescent="0.2">
      <c r="A302" s="9"/>
      <c r="B302" s="10">
        <v>286</v>
      </c>
      <c r="C302" s="160" t="s">
        <v>331</v>
      </c>
      <c r="D302" s="11" t="s">
        <v>8512</v>
      </c>
      <c r="E302" s="161" t="s">
        <v>46</v>
      </c>
      <c r="F302" s="162">
        <v>0</v>
      </c>
      <c r="G302" s="163">
        <v>12830.959532732793</v>
      </c>
      <c r="H302" s="168"/>
      <c r="I302" s="169"/>
      <c r="J302" s="165">
        <v>10705.399590407131</v>
      </c>
      <c r="N302" s="6"/>
      <c r="O302" s="6"/>
      <c r="P302" s="6"/>
      <c r="Q302" s="6"/>
      <c r="R302" s="6"/>
    </row>
    <row r="303" spans="1:18" x14ac:dyDescent="0.2">
      <c r="A303" s="9"/>
      <c r="B303" s="10">
        <v>287</v>
      </c>
      <c r="C303" s="160" t="s">
        <v>332</v>
      </c>
      <c r="D303" s="11" t="s">
        <v>8513</v>
      </c>
      <c r="E303" s="161" t="s">
        <v>46</v>
      </c>
      <c r="F303" s="162">
        <v>0</v>
      </c>
      <c r="G303" s="163">
        <v>14240.798593488118</v>
      </c>
      <c r="H303" s="168"/>
      <c r="I303" s="169"/>
      <c r="J303" s="165">
        <v>11881.686559830334</v>
      </c>
      <c r="N303" s="6"/>
      <c r="O303" s="6"/>
      <c r="P303" s="6"/>
      <c r="Q303" s="6"/>
      <c r="R303" s="6"/>
    </row>
    <row r="304" spans="1:18" x14ac:dyDescent="0.2">
      <c r="A304" s="9"/>
      <c r="B304" s="10">
        <v>288</v>
      </c>
      <c r="C304" s="160" t="s">
        <v>333</v>
      </c>
      <c r="D304" s="11" t="s">
        <v>8514</v>
      </c>
      <c r="E304" s="161" t="s">
        <v>46</v>
      </c>
      <c r="F304" s="162">
        <v>0</v>
      </c>
      <c r="G304" s="163">
        <v>15650.637654243441</v>
      </c>
      <c r="H304" s="168"/>
      <c r="I304" s="169"/>
      <c r="J304" s="165">
        <v>13057.973529253537</v>
      </c>
      <c r="N304" s="6"/>
      <c r="O304" s="6"/>
      <c r="P304" s="6"/>
      <c r="Q304" s="6"/>
      <c r="R304" s="6"/>
    </row>
    <row r="305" spans="1:18" x14ac:dyDescent="0.2">
      <c r="A305" s="9"/>
      <c r="B305" s="10">
        <v>289</v>
      </c>
      <c r="C305" s="160" t="s">
        <v>334</v>
      </c>
      <c r="D305" s="11" t="s">
        <v>8515</v>
      </c>
      <c r="E305" s="161" t="s">
        <v>46</v>
      </c>
      <c r="F305" s="162">
        <v>0</v>
      </c>
      <c r="G305" s="163">
        <v>17315.273083433458</v>
      </c>
      <c r="H305" s="168"/>
      <c r="I305" s="169"/>
      <c r="J305" s="165">
        <v>14446.847634605227</v>
      </c>
      <c r="N305" s="6"/>
      <c r="O305" s="6"/>
      <c r="P305" s="6"/>
      <c r="Q305" s="6"/>
      <c r="R305" s="6"/>
    </row>
    <row r="306" spans="1:18" x14ac:dyDescent="0.2">
      <c r="A306" s="9"/>
      <c r="B306" s="10">
        <v>290</v>
      </c>
      <c r="C306" s="160" t="s">
        <v>335</v>
      </c>
      <c r="D306" s="11" t="s">
        <v>8516</v>
      </c>
      <c r="E306" s="161" t="s">
        <v>46</v>
      </c>
      <c r="F306" s="162">
        <v>0</v>
      </c>
      <c r="G306" s="163">
        <v>19282.041295582912</v>
      </c>
      <c r="H306" s="168"/>
      <c r="I306" s="169"/>
      <c r="J306" s="165">
        <v>16087.803602010274</v>
      </c>
      <c r="N306" s="6"/>
      <c r="O306" s="6"/>
      <c r="P306" s="6"/>
      <c r="Q306" s="6"/>
      <c r="R306" s="6"/>
    </row>
    <row r="307" spans="1:18" x14ac:dyDescent="0.2">
      <c r="A307" s="9"/>
      <c r="B307" s="10">
        <v>291</v>
      </c>
      <c r="C307" s="160" t="s">
        <v>336</v>
      </c>
      <c r="D307" s="11" t="s">
        <v>8517</v>
      </c>
      <c r="E307" s="161" t="s">
        <v>46</v>
      </c>
      <c r="F307" s="162">
        <v>0</v>
      </c>
      <c r="G307" s="163">
        <v>21595.886251052867</v>
      </c>
      <c r="H307" s="168"/>
      <c r="I307" s="169"/>
      <c r="J307" s="165">
        <v>18018.340034251509</v>
      </c>
      <c r="N307" s="6"/>
      <c r="O307" s="6"/>
      <c r="P307" s="6"/>
      <c r="Q307" s="6"/>
      <c r="R307" s="6"/>
    </row>
    <row r="308" spans="1:18" x14ac:dyDescent="0.2">
      <c r="A308" s="9"/>
      <c r="B308" s="10">
        <v>292</v>
      </c>
      <c r="C308" s="160" t="s">
        <v>337</v>
      </c>
      <c r="D308" s="11" t="s">
        <v>8518</v>
      </c>
      <c r="E308" s="161" t="s">
        <v>46</v>
      </c>
      <c r="F308" s="162">
        <v>0</v>
      </c>
      <c r="G308" s="163">
        <v>22294.532453315715</v>
      </c>
      <c r="H308" s="168"/>
      <c r="I308" s="169"/>
      <c r="J308" s="165">
        <v>18601.249422163142</v>
      </c>
      <c r="N308" s="6"/>
      <c r="O308" s="6"/>
      <c r="P308" s="6"/>
      <c r="Q308" s="6"/>
      <c r="R308" s="6"/>
    </row>
    <row r="309" spans="1:18" x14ac:dyDescent="0.2">
      <c r="A309" s="9"/>
      <c r="B309" s="10">
        <v>293</v>
      </c>
      <c r="C309" s="160" t="s">
        <v>338</v>
      </c>
      <c r="D309" s="11" t="s">
        <v>8519</v>
      </c>
      <c r="E309" s="161" t="s">
        <v>46</v>
      </c>
      <c r="F309" s="162">
        <v>0</v>
      </c>
      <c r="G309" s="163">
        <v>24854.551230006375</v>
      </c>
      <c r="H309" s="168"/>
      <c r="I309" s="169"/>
      <c r="J309" s="165">
        <v>20737.178842991241</v>
      </c>
      <c r="N309" s="6"/>
      <c r="O309" s="6"/>
      <c r="P309" s="6"/>
      <c r="Q309" s="6"/>
      <c r="R309" s="6"/>
    </row>
    <row r="310" spans="1:18" x14ac:dyDescent="0.2">
      <c r="A310" s="9"/>
      <c r="B310" s="10">
        <v>294</v>
      </c>
      <c r="C310" s="160" t="s">
        <v>339</v>
      </c>
      <c r="D310" s="11" t="s">
        <v>8520</v>
      </c>
      <c r="E310" s="161" t="s">
        <v>46</v>
      </c>
      <c r="F310" s="162">
        <v>0</v>
      </c>
      <c r="G310" s="163">
        <v>27414.570006697031</v>
      </c>
      <c r="H310" s="168"/>
      <c r="I310" s="169"/>
      <c r="J310" s="165">
        <v>22873.10826381934</v>
      </c>
      <c r="N310" s="6"/>
      <c r="O310" s="6"/>
      <c r="P310" s="6"/>
      <c r="Q310" s="6"/>
      <c r="R310" s="6"/>
    </row>
    <row r="311" spans="1:18" x14ac:dyDescent="0.2">
      <c r="A311" s="9"/>
      <c r="B311" s="10">
        <v>295</v>
      </c>
      <c r="C311" s="160" t="s">
        <v>340</v>
      </c>
      <c r="D311" s="11" t="s">
        <v>8521</v>
      </c>
      <c r="E311" s="161" t="s">
        <v>46</v>
      </c>
      <c r="F311" s="162">
        <v>0</v>
      </c>
      <c r="G311" s="163">
        <v>4248.5228758545509</v>
      </c>
      <c r="H311" s="168"/>
      <c r="I311" s="169"/>
      <c r="J311" s="165">
        <v>3544.7181435636285</v>
      </c>
      <c r="N311" s="6"/>
      <c r="O311" s="6"/>
      <c r="P311" s="6"/>
      <c r="Q311" s="6"/>
      <c r="R311" s="6"/>
    </row>
    <row r="312" spans="1:18" x14ac:dyDescent="0.2">
      <c r="A312" s="9"/>
      <c r="B312" s="10">
        <v>296</v>
      </c>
      <c r="C312" s="160" t="s">
        <v>341</v>
      </c>
      <c r="D312" s="11" t="s">
        <v>8522</v>
      </c>
      <c r="E312" s="161" t="s">
        <v>46</v>
      </c>
      <c r="F312" s="162">
        <v>0</v>
      </c>
      <c r="G312" s="163">
        <v>4860.9225696714229</v>
      </c>
      <c r="H312" s="168"/>
      <c r="I312" s="169"/>
      <c r="J312" s="165">
        <v>4055.6685065998272</v>
      </c>
      <c r="N312" s="6"/>
      <c r="O312" s="6"/>
      <c r="P312" s="6"/>
      <c r="Q312" s="6"/>
      <c r="R312" s="6"/>
    </row>
    <row r="313" spans="1:18" x14ac:dyDescent="0.2">
      <c r="A313" s="9"/>
      <c r="B313" s="10">
        <v>297</v>
      </c>
      <c r="C313" s="160" t="s">
        <v>342</v>
      </c>
      <c r="D313" s="11" t="s">
        <v>8523</v>
      </c>
      <c r="E313" s="161" t="s">
        <v>46</v>
      </c>
      <c r="F313" s="162">
        <v>0</v>
      </c>
      <c r="G313" s="163">
        <v>5467.8544090792157</v>
      </c>
      <c r="H313" s="168"/>
      <c r="I313" s="169"/>
      <c r="J313" s="165">
        <v>4562.0568128232026</v>
      </c>
      <c r="N313" s="6"/>
      <c r="O313" s="6"/>
      <c r="P313" s="6"/>
      <c r="Q313" s="6"/>
      <c r="R313" s="6"/>
    </row>
    <row r="314" spans="1:18" x14ac:dyDescent="0.2">
      <c r="A314" s="9"/>
      <c r="B314" s="10">
        <v>298</v>
      </c>
      <c r="C314" s="160" t="s">
        <v>343</v>
      </c>
      <c r="D314" s="11" t="s">
        <v>8524</v>
      </c>
      <c r="E314" s="161" t="s">
        <v>46</v>
      </c>
      <c r="F314" s="162">
        <v>0</v>
      </c>
      <c r="G314" s="163">
        <v>6069.31839407793</v>
      </c>
      <c r="H314" s="168"/>
      <c r="I314" s="169"/>
      <c r="J314" s="165">
        <v>5063.8830622337555</v>
      </c>
      <c r="N314" s="6"/>
      <c r="O314" s="6"/>
      <c r="P314" s="6"/>
      <c r="Q314" s="6"/>
      <c r="R314" s="6"/>
    </row>
    <row r="315" spans="1:18" x14ac:dyDescent="0.2">
      <c r="A315" s="9"/>
      <c r="B315" s="10">
        <v>299</v>
      </c>
      <c r="C315" s="160" t="s">
        <v>344</v>
      </c>
      <c r="D315" s="11" t="s">
        <v>8525</v>
      </c>
      <c r="E315" s="161" t="s">
        <v>46</v>
      </c>
      <c r="F315" s="162">
        <v>0</v>
      </c>
      <c r="G315" s="163">
        <v>6670.7823790766424</v>
      </c>
      <c r="H315" s="168"/>
      <c r="I315" s="169"/>
      <c r="J315" s="165">
        <v>5565.7093116443066</v>
      </c>
      <c r="N315" s="6"/>
      <c r="O315" s="6"/>
      <c r="P315" s="6"/>
      <c r="Q315" s="6"/>
      <c r="R315" s="6"/>
    </row>
    <row r="316" spans="1:18" x14ac:dyDescent="0.2">
      <c r="A316" s="9"/>
      <c r="B316" s="10">
        <v>300</v>
      </c>
      <c r="C316" s="160" t="s">
        <v>345</v>
      </c>
      <c r="D316" s="11" t="s">
        <v>8526</v>
      </c>
      <c r="E316" s="161" t="s">
        <v>46</v>
      </c>
      <c r="F316" s="162">
        <v>0</v>
      </c>
      <c r="G316" s="163">
        <v>7478.4828966770065</v>
      </c>
      <c r="H316" s="168"/>
      <c r="I316" s="169"/>
      <c r="J316" s="165">
        <v>6239.6072199209248</v>
      </c>
      <c r="N316" s="6"/>
      <c r="O316" s="6"/>
      <c r="P316" s="6"/>
      <c r="Q316" s="6"/>
      <c r="R316" s="6"/>
    </row>
    <row r="317" spans="1:18" x14ac:dyDescent="0.2">
      <c r="A317" s="9"/>
      <c r="B317" s="10">
        <v>301</v>
      </c>
      <c r="C317" s="160" t="s">
        <v>346</v>
      </c>
      <c r="D317" s="11" t="s">
        <v>8527</v>
      </c>
      <c r="E317" s="161" t="s">
        <v>46</v>
      </c>
      <c r="F317" s="162">
        <v>0</v>
      </c>
      <c r="G317" s="163">
        <v>8300.2029929822493</v>
      </c>
      <c r="H317" s="168"/>
      <c r="I317" s="169"/>
      <c r="J317" s="165">
        <v>6925.2022418656215</v>
      </c>
      <c r="N317" s="6"/>
      <c r="O317" s="6"/>
      <c r="P317" s="6"/>
      <c r="Q317" s="6"/>
      <c r="R317" s="6"/>
    </row>
    <row r="318" spans="1:18" x14ac:dyDescent="0.2">
      <c r="A318" s="9"/>
      <c r="B318" s="10">
        <v>302</v>
      </c>
      <c r="C318" s="160" t="s">
        <v>347</v>
      </c>
      <c r="D318" s="11" t="s">
        <v>8528</v>
      </c>
      <c r="E318" s="161" t="s">
        <v>46</v>
      </c>
      <c r="F318" s="162">
        <v>0</v>
      </c>
      <c r="G318" s="163">
        <v>9121.923089287493</v>
      </c>
      <c r="H318" s="168"/>
      <c r="I318" s="169"/>
      <c r="J318" s="165">
        <v>7610.7972638103183</v>
      </c>
      <c r="N318" s="6"/>
      <c r="O318" s="6"/>
      <c r="P318" s="6"/>
      <c r="Q318" s="6"/>
      <c r="R318" s="6"/>
    </row>
    <row r="319" spans="1:18" x14ac:dyDescent="0.2">
      <c r="A319" s="9"/>
      <c r="B319" s="10">
        <v>303</v>
      </c>
      <c r="C319" s="160" t="s">
        <v>348</v>
      </c>
      <c r="D319" s="11" t="s">
        <v>8529</v>
      </c>
      <c r="E319" s="161" t="s">
        <v>46</v>
      </c>
      <c r="F319" s="162">
        <v>0</v>
      </c>
      <c r="G319" s="163">
        <v>10092.150417543175</v>
      </c>
      <c r="H319" s="168"/>
      <c r="I319" s="169"/>
      <c r="J319" s="165">
        <v>8420.2980042664749</v>
      </c>
      <c r="N319" s="6"/>
      <c r="O319" s="6"/>
      <c r="P319" s="6"/>
      <c r="Q319" s="6"/>
      <c r="R319" s="6"/>
    </row>
    <row r="320" spans="1:18" x14ac:dyDescent="0.2">
      <c r="A320" s="9"/>
      <c r="B320" s="10">
        <v>304</v>
      </c>
      <c r="C320" s="160" t="s">
        <v>349</v>
      </c>
      <c r="D320" s="11" t="s">
        <v>8530</v>
      </c>
      <c r="E320" s="161" t="s">
        <v>46</v>
      </c>
      <c r="F320" s="162">
        <v>0</v>
      </c>
      <c r="G320" s="163">
        <v>11238.474852497968</v>
      </c>
      <c r="H320" s="168"/>
      <c r="I320" s="169"/>
      <c r="J320" s="165">
        <v>9376.7238354860528</v>
      </c>
      <c r="N320" s="6"/>
      <c r="O320" s="6"/>
      <c r="P320" s="6"/>
      <c r="Q320" s="6"/>
      <c r="R320" s="6"/>
    </row>
    <row r="321" spans="1:18" x14ac:dyDescent="0.2">
      <c r="A321" s="9"/>
      <c r="B321" s="10">
        <v>305</v>
      </c>
      <c r="C321" s="160" t="s">
        <v>350</v>
      </c>
      <c r="D321" s="11" t="s">
        <v>8531</v>
      </c>
      <c r="E321" s="161" t="s">
        <v>46</v>
      </c>
      <c r="F321" s="162">
        <v>0</v>
      </c>
      <c r="G321" s="163">
        <v>12587.091834797724</v>
      </c>
      <c r="H321" s="168"/>
      <c r="I321" s="169"/>
      <c r="J321" s="165">
        <v>10501.930695744381</v>
      </c>
      <c r="N321" s="6"/>
      <c r="O321" s="6"/>
      <c r="P321" s="6"/>
      <c r="Q321" s="6"/>
      <c r="R321" s="6"/>
    </row>
    <row r="322" spans="1:18" x14ac:dyDescent="0.2">
      <c r="A322" s="9"/>
      <c r="B322" s="10">
        <v>306</v>
      </c>
      <c r="C322" s="160" t="s">
        <v>351</v>
      </c>
      <c r="D322" s="11" t="s">
        <v>8532</v>
      </c>
      <c r="E322" s="161" t="s">
        <v>46</v>
      </c>
      <c r="F322" s="162">
        <v>0</v>
      </c>
      <c r="G322" s="163">
        <v>12994.295494128281</v>
      </c>
      <c r="H322" s="168"/>
      <c r="I322" s="169"/>
      <c r="J322" s="165">
        <v>10841.677530475545</v>
      </c>
      <c r="N322" s="6"/>
      <c r="O322" s="6"/>
      <c r="P322" s="6"/>
      <c r="Q322" s="6"/>
      <c r="R322" s="6"/>
    </row>
    <row r="323" spans="1:18" x14ac:dyDescent="0.2">
      <c r="A323" s="9"/>
      <c r="B323" s="10">
        <v>307</v>
      </c>
      <c r="C323" s="160" t="s">
        <v>352</v>
      </c>
      <c r="D323" s="11" t="s">
        <v>8533</v>
      </c>
      <c r="E323" s="161" t="s">
        <v>46</v>
      </c>
      <c r="F323" s="162">
        <v>0</v>
      </c>
      <c r="G323" s="163">
        <v>14486.39408486988</v>
      </c>
      <c r="H323" s="168"/>
      <c r="I323" s="169"/>
      <c r="J323" s="165">
        <v>12086.597023941522</v>
      </c>
      <c r="N323" s="6"/>
      <c r="O323" s="6"/>
      <c r="P323" s="6"/>
      <c r="Q323" s="6"/>
      <c r="R323" s="6"/>
    </row>
    <row r="324" spans="1:18" x14ac:dyDescent="0.2">
      <c r="A324" s="9"/>
      <c r="B324" s="10">
        <v>308</v>
      </c>
      <c r="C324" s="160" t="s">
        <v>353</v>
      </c>
      <c r="D324" s="11" t="s">
        <v>8534</v>
      </c>
      <c r="E324" s="161" t="s">
        <v>46</v>
      </c>
      <c r="F324" s="162">
        <v>0</v>
      </c>
      <c r="G324" s="163">
        <v>15978.492675611478</v>
      </c>
      <c r="H324" s="168"/>
      <c r="I324" s="169"/>
      <c r="J324" s="165">
        <v>13331.516517407499</v>
      </c>
      <c r="N324" s="6"/>
      <c r="O324" s="6"/>
      <c r="P324" s="6"/>
      <c r="Q324" s="6"/>
      <c r="R324" s="6"/>
    </row>
    <row r="325" spans="1:18" x14ac:dyDescent="0.2">
      <c r="A325" s="9"/>
      <c r="B325" s="10">
        <v>309</v>
      </c>
      <c r="C325" s="160" t="s">
        <v>354</v>
      </c>
      <c r="D325" s="11" t="s">
        <v>8521</v>
      </c>
      <c r="E325" s="161" t="s">
        <v>46</v>
      </c>
      <c r="F325" s="162">
        <v>0</v>
      </c>
      <c r="G325" s="163">
        <v>3934.355842968132</v>
      </c>
      <c r="H325" s="168"/>
      <c r="I325" s="169"/>
      <c r="J325" s="165">
        <v>3282.5956096563486</v>
      </c>
      <c r="N325" s="6"/>
      <c r="O325" s="6"/>
      <c r="P325" s="6"/>
      <c r="Q325" s="6"/>
      <c r="R325" s="6"/>
    </row>
    <row r="326" spans="1:18" x14ac:dyDescent="0.2">
      <c r="A326" s="9"/>
      <c r="B326" s="10">
        <v>310</v>
      </c>
      <c r="C326" s="160" t="s">
        <v>355</v>
      </c>
      <c r="D326" s="11" t="s">
        <v>8522</v>
      </c>
      <c r="E326" s="161" t="s">
        <v>46</v>
      </c>
      <c r="F326" s="162">
        <v>0</v>
      </c>
      <c r="G326" s="163">
        <v>4501.4701987112858</v>
      </c>
      <c r="H326" s="168"/>
      <c r="I326" s="169"/>
      <c r="J326" s="165">
        <v>3755.7625443815878</v>
      </c>
      <c r="N326" s="6"/>
      <c r="O326" s="6"/>
      <c r="P326" s="6"/>
      <c r="Q326" s="6"/>
      <c r="R326" s="6"/>
    </row>
    <row r="327" spans="1:18" x14ac:dyDescent="0.2">
      <c r="A327" s="9"/>
      <c r="B327" s="10">
        <v>311</v>
      </c>
      <c r="C327" s="160" t="s">
        <v>356</v>
      </c>
      <c r="D327" s="11" t="s">
        <v>8523</v>
      </c>
      <c r="E327" s="161" t="s">
        <v>46</v>
      </c>
      <c r="F327" s="162">
        <v>0</v>
      </c>
      <c r="G327" s="163">
        <v>5063.5210334210196</v>
      </c>
      <c r="H327" s="168"/>
      <c r="I327" s="169"/>
      <c r="J327" s="165">
        <v>4224.7047743324947</v>
      </c>
      <c r="N327" s="6"/>
      <c r="O327" s="6"/>
      <c r="P327" s="6"/>
      <c r="Q327" s="6"/>
      <c r="R327" s="6"/>
    </row>
    <row r="328" spans="1:18" x14ac:dyDescent="0.2">
      <c r="A328" s="9"/>
      <c r="B328" s="10">
        <v>312</v>
      </c>
      <c r="C328" s="160" t="s">
        <v>357</v>
      </c>
      <c r="D328" s="11" t="s">
        <v>8524</v>
      </c>
      <c r="E328" s="161" t="s">
        <v>46</v>
      </c>
      <c r="F328" s="162">
        <v>0</v>
      </c>
      <c r="G328" s="163">
        <v>5620.5083470973314</v>
      </c>
      <c r="H328" s="168"/>
      <c r="I328" s="169"/>
      <c r="J328" s="165">
        <v>4689.4222995090695</v>
      </c>
      <c r="N328" s="6"/>
      <c r="O328" s="6"/>
      <c r="P328" s="6"/>
      <c r="Q328" s="6"/>
      <c r="R328" s="6"/>
    </row>
    <row r="329" spans="1:18" x14ac:dyDescent="0.2">
      <c r="A329" s="9"/>
      <c r="B329" s="10">
        <v>313</v>
      </c>
      <c r="C329" s="160" t="s">
        <v>358</v>
      </c>
      <c r="D329" s="11" t="s">
        <v>8525</v>
      </c>
      <c r="E329" s="161" t="s">
        <v>46</v>
      </c>
      <c r="F329" s="162">
        <v>0</v>
      </c>
      <c r="G329" s="163">
        <v>6177.4956607736431</v>
      </c>
      <c r="H329" s="168"/>
      <c r="I329" s="169"/>
      <c r="J329" s="165">
        <v>5154.1398246856434</v>
      </c>
      <c r="N329" s="6"/>
      <c r="O329" s="6"/>
      <c r="P329" s="6"/>
      <c r="Q329" s="6"/>
      <c r="R329" s="6"/>
    </row>
    <row r="330" spans="1:18" x14ac:dyDescent="0.2">
      <c r="A330" s="9"/>
      <c r="B330" s="10">
        <v>314</v>
      </c>
      <c r="C330" s="160" t="s">
        <v>359</v>
      </c>
      <c r="D330" s="11" t="s">
        <v>8526</v>
      </c>
      <c r="E330" s="161" t="s">
        <v>46</v>
      </c>
      <c r="F330" s="162">
        <v>0</v>
      </c>
      <c r="G330" s="163">
        <v>6925.4688607885309</v>
      </c>
      <c r="H330" s="168"/>
      <c r="I330" s="169"/>
      <c r="J330" s="165">
        <v>5778.2047645404919</v>
      </c>
      <c r="N330" s="6"/>
      <c r="O330" s="6"/>
      <c r="P330" s="6"/>
      <c r="Q330" s="6"/>
      <c r="R330" s="6"/>
    </row>
    <row r="331" spans="1:18" x14ac:dyDescent="0.2">
      <c r="A331" s="9"/>
      <c r="B331" s="10">
        <v>315</v>
      </c>
      <c r="C331" s="160" t="s">
        <v>360</v>
      </c>
      <c r="D331" s="11" t="s">
        <v>8527</v>
      </c>
      <c r="E331" s="161" t="s">
        <v>46</v>
      </c>
      <c r="F331" s="162">
        <v>0</v>
      </c>
      <c r="G331" s="163">
        <v>7686.4249287331077</v>
      </c>
      <c r="H331" s="168"/>
      <c r="I331" s="169"/>
      <c r="J331" s="165">
        <v>6413.1018474367274</v>
      </c>
      <c r="N331" s="6"/>
      <c r="O331" s="6"/>
      <c r="P331" s="6"/>
      <c r="Q331" s="6"/>
      <c r="R331" s="6"/>
    </row>
    <row r="332" spans="1:18" x14ac:dyDescent="0.2">
      <c r="A332" s="9"/>
      <c r="B332" s="10">
        <v>316</v>
      </c>
      <c r="C332" s="160" t="s">
        <v>361</v>
      </c>
      <c r="D332" s="11" t="s">
        <v>8528</v>
      </c>
      <c r="E332" s="161" t="s">
        <v>46</v>
      </c>
      <c r="F332" s="162">
        <v>0</v>
      </c>
      <c r="G332" s="163">
        <v>8447.3809966776844</v>
      </c>
      <c r="H332" s="168"/>
      <c r="I332" s="169"/>
      <c r="J332" s="165">
        <v>7047.998930332963</v>
      </c>
      <c r="N332" s="6"/>
      <c r="O332" s="6"/>
      <c r="P332" s="6"/>
      <c r="Q332" s="6"/>
      <c r="R332" s="6"/>
    </row>
    <row r="333" spans="1:18" x14ac:dyDescent="0.2">
      <c r="A333" s="9"/>
      <c r="B333" s="10">
        <v>317</v>
      </c>
      <c r="C333" s="160" t="s">
        <v>362</v>
      </c>
      <c r="D333" s="11" t="s">
        <v>8529</v>
      </c>
      <c r="E333" s="161" t="s">
        <v>46</v>
      </c>
      <c r="F333" s="162">
        <v>0</v>
      </c>
      <c r="G333" s="163">
        <v>9345.8625794471573</v>
      </c>
      <c r="H333" s="168"/>
      <c r="I333" s="169"/>
      <c r="J333" s="165">
        <v>7797.6392314835384</v>
      </c>
      <c r="N333" s="6"/>
      <c r="O333" s="6"/>
      <c r="P333" s="6"/>
      <c r="Q333" s="6"/>
      <c r="R333" s="6"/>
    </row>
    <row r="334" spans="1:18" x14ac:dyDescent="0.2">
      <c r="A334" s="9"/>
      <c r="B334" s="10">
        <v>318</v>
      </c>
      <c r="C334" s="160" t="s">
        <v>363</v>
      </c>
      <c r="D334" s="11" t="s">
        <v>8530</v>
      </c>
      <c r="E334" s="161" t="s">
        <v>46</v>
      </c>
      <c r="F334" s="162">
        <v>0</v>
      </c>
      <c r="G334" s="163">
        <v>10407.419353504629</v>
      </c>
      <c r="H334" s="168"/>
      <c r="I334" s="169"/>
      <c r="J334" s="165">
        <v>8683.33990142933</v>
      </c>
      <c r="N334" s="6"/>
      <c r="O334" s="6"/>
      <c r="P334" s="6"/>
      <c r="Q334" s="6"/>
      <c r="R334" s="6"/>
    </row>
    <row r="335" spans="1:18" x14ac:dyDescent="0.2">
      <c r="A335" s="9"/>
      <c r="B335" s="10">
        <v>319</v>
      </c>
      <c r="C335" s="160" t="s">
        <v>364</v>
      </c>
      <c r="D335" s="11" t="s">
        <v>8531</v>
      </c>
      <c r="E335" s="161" t="s">
        <v>46</v>
      </c>
      <c r="F335" s="162">
        <v>0</v>
      </c>
      <c r="G335" s="163">
        <v>11656.309675925186</v>
      </c>
      <c r="H335" s="168"/>
      <c r="I335" s="169"/>
      <c r="J335" s="165">
        <v>9725.340689600851</v>
      </c>
      <c r="N335" s="6"/>
      <c r="O335" s="6"/>
      <c r="P335" s="6"/>
      <c r="Q335" s="6"/>
      <c r="R335" s="6"/>
    </row>
    <row r="336" spans="1:18" x14ac:dyDescent="0.2">
      <c r="A336" s="9"/>
      <c r="B336" s="10">
        <v>320</v>
      </c>
      <c r="C336" s="160" t="s">
        <v>365</v>
      </c>
      <c r="D336" s="11" t="s">
        <v>8532</v>
      </c>
      <c r="E336" s="161" t="s">
        <v>46</v>
      </c>
      <c r="F336" s="162">
        <v>0</v>
      </c>
      <c r="G336" s="163">
        <v>12033.401701360717</v>
      </c>
      <c r="H336" s="168"/>
      <c r="I336" s="169"/>
      <c r="J336" s="165">
        <v>10039.964144249338</v>
      </c>
      <c r="N336" s="6"/>
      <c r="O336" s="6"/>
      <c r="P336" s="6"/>
      <c r="Q336" s="6"/>
      <c r="R336" s="6"/>
    </row>
    <row r="337" spans="1:18" x14ac:dyDescent="0.2">
      <c r="A337" s="9"/>
      <c r="B337" s="10">
        <v>321</v>
      </c>
      <c r="C337" s="160" t="s">
        <v>366</v>
      </c>
      <c r="D337" s="11" t="s">
        <v>8533</v>
      </c>
      <c r="E337" s="161" t="s">
        <v>46</v>
      </c>
      <c r="F337" s="162">
        <v>0</v>
      </c>
      <c r="G337" s="163">
        <v>13415.163546667465</v>
      </c>
      <c r="H337" s="168"/>
      <c r="I337" s="169"/>
      <c r="J337" s="165">
        <v>11192.825132942406</v>
      </c>
      <c r="N337" s="6"/>
      <c r="O337" s="6"/>
      <c r="P337" s="6"/>
      <c r="Q337" s="6"/>
      <c r="R337" s="6"/>
    </row>
    <row r="338" spans="1:18" x14ac:dyDescent="0.2">
      <c r="A338" s="9"/>
      <c r="B338" s="10">
        <v>322</v>
      </c>
      <c r="C338" s="160" t="s">
        <v>367</v>
      </c>
      <c r="D338" s="11" t="s">
        <v>8534</v>
      </c>
      <c r="E338" s="161" t="s">
        <v>46</v>
      </c>
      <c r="F338" s="162">
        <v>0</v>
      </c>
      <c r="G338" s="163">
        <v>14796.925391974215</v>
      </c>
      <c r="H338" s="168"/>
      <c r="I338" s="169"/>
      <c r="J338" s="165">
        <v>12345.686121635474</v>
      </c>
      <c r="N338" s="6"/>
      <c r="O338" s="6"/>
      <c r="P338" s="6"/>
      <c r="Q338" s="6"/>
      <c r="R338" s="6"/>
    </row>
    <row r="339" spans="1:18" x14ac:dyDescent="0.2">
      <c r="A339" s="9"/>
      <c r="B339" s="10">
        <v>323</v>
      </c>
      <c r="C339" s="160" t="s">
        <v>368</v>
      </c>
      <c r="D339" s="11" t="s">
        <v>8521</v>
      </c>
      <c r="E339" s="161" t="s">
        <v>46</v>
      </c>
      <c r="F339" s="162">
        <v>0</v>
      </c>
      <c r="G339" s="163">
        <v>4562.8910810882844</v>
      </c>
      <c r="H339" s="168"/>
      <c r="I339" s="169"/>
      <c r="J339" s="165">
        <v>3807.0085238707861</v>
      </c>
      <c r="N339" s="6"/>
      <c r="O339" s="6"/>
      <c r="P339" s="6"/>
      <c r="Q339" s="6"/>
      <c r="R339" s="6"/>
    </row>
    <row r="340" spans="1:18" x14ac:dyDescent="0.2">
      <c r="A340" s="9"/>
      <c r="B340" s="10">
        <v>324</v>
      </c>
      <c r="C340" s="160" t="s">
        <v>369</v>
      </c>
      <c r="D340" s="11" t="s">
        <v>8522</v>
      </c>
      <c r="E340" s="161" t="s">
        <v>46</v>
      </c>
      <c r="F340" s="162">
        <v>0</v>
      </c>
      <c r="G340" s="163">
        <v>5220.6051107947033</v>
      </c>
      <c r="H340" s="168"/>
      <c r="I340" s="169"/>
      <c r="J340" s="165">
        <v>4355.7665092936022</v>
      </c>
      <c r="N340" s="6"/>
      <c r="O340" s="6"/>
      <c r="P340" s="6"/>
      <c r="Q340" s="6"/>
      <c r="R340" s="6"/>
    </row>
    <row r="341" spans="1:18" x14ac:dyDescent="0.2">
      <c r="A341" s="9"/>
      <c r="B341" s="10">
        <v>325</v>
      </c>
      <c r="C341" s="160" t="s">
        <v>370</v>
      </c>
      <c r="D341" s="11" t="s">
        <v>8523</v>
      </c>
      <c r="E341" s="161" t="s">
        <v>46</v>
      </c>
      <c r="F341" s="162">
        <v>0</v>
      </c>
      <c r="G341" s="163">
        <v>5872.4466938073156</v>
      </c>
      <c r="H341" s="168"/>
      <c r="I341" s="169"/>
      <c r="J341" s="165">
        <v>4899.6248698465715</v>
      </c>
      <c r="N341" s="6"/>
      <c r="O341" s="6"/>
      <c r="P341" s="6"/>
      <c r="Q341" s="6"/>
      <c r="R341" s="6"/>
    </row>
    <row r="342" spans="1:18" x14ac:dyDescent="0.2">
      <c r="A342" s="9"/>
      <c r="B342" s="10">
        <v>326</v>
      </c>
      <c r="C342" s="160" t="s">
        <v>371</v>
      </c>
      <c r="D342" s="11" t="s">
        <v>8524</v>
      </c>
      <c r="E342" s="161" t="s">
        <v>46</v>
      </c>
      <c r="F342" s="162">
        <v>0</v>
      </c>
      <c r="G342" s="163">
        <v>6518.4158301261205</v>
      </c>
      <c r="H342" s="168"/>
      <c r="I342" s="169"/>
      <c r="J342" s="165">
        <v>5438.583605529695</v>
      </c>
      <c r="N342" s="6"/>
      <c r="O342" s="6"/>
      <c r="P342" s="6"/>
      <c r="Q342" s="6"/>
      <c r="R342" s="6"/>
    </row>
    <row r="343" spans="1:18" x14ac:dyDescent="0.2">
      <c r="A343" s="9"/>
      <c r="B343" s="10">
        <v>327</v>
      </c>
      <c r="C343" s="160" t="s">
        <v>372</v>
      </c>
      <c r="D343" s="11" t="s">
        <v>8525</v>
      </c>
      <c r="E343" s="161" t="s">
        <v>46</v>
      </c>
      <c r="F343" s="162">
        <v>0</v>
      </c>
      <c r="G343" s="163">
        <v>7164.3849664449253</v>
      </c>
      <c r="H343" s="168"/>
      <c r="I343" s="169"/>
      <c r="J343" s="165">
        <v>5977.5423412128175</v>
      </c>
      <c r="N343" s="6"/>
      <c r="O343" s="6"/>
      <c r="P343" s="6"/>
      <c r="Q343" s="6"/>
      <c r="R343" s="6"/>
    </row>
    <row r="344" spans="1:18" x14ac:dyDescent="0.2">
      <c r="A344" s="9"/>
      <c r="B344" s="10">
        <v>328</v>
      </c>
      <c r="C344" s="160" t="s">
        <v>373</v>
      </c>
      <c r="D344" s="11" t="s">
        <v>8526</v>
      </c>
      <c r="E344" s="161" t="s">
        <v>46</v>
      </c>
      <c r="F344" s="162">
        <v>0</v>
      </c>
      <c r="G344" s="163">
        <v>8031.8510471607533</v>
      </c>
      <c r="H344" s="168"/>
      <c r="I344" s="169"/>
      <c r="J344" s="165">
        <v>6701.3051277368131</v>
      </c>
      <c r="N344" s="6"/>
      <c r="O344" s="6"/>
      <c r="P344" s="6"/>
      <c r="Q344" s="6"/>
      <c r="R344" s="6"/>
    </row>
    <row r="345" spans="1:18" x14ac:dyDescent="0.2">
      <c r="A345" s="9"/>
      <c r="B345" s="10">
        <v>329</v>
      </c>
      <c r="C345" s="160" t="s">
        <v>374</v>
      </c>
      <c r="D345" s="11" t="s">
        <v>8527</v>
      </c>
      <c r="E345" s="161" t="s">
        <v>46</v>
      </c>
      <c r="F345" s="162">
        <v>0</v>
      </c>
      <c r="G345" s="163">
        <v>8914.3740811995049</v>
      </c>
      <c r="H345" s="168"/>
      <c r="I345" s="169"/>
      <c r="J345" s="165">
        <v>7437.6305524270956</v>
      </c>
      <c r="N345" s="6"/>
      <c r="O345" s="6"/>
      <c r="P345" s="6"/>
      <c r="Q345" s="6"/>
      <c r="R345" s="6"/>
    </row>
    <row r="346" spans="1:18" x14ac:dyDescent="0.2">
      <c r="A346" s="9"/>
      <c r="B346" s="10">
        <v>330</v>
      </c>
      <c r="C346" s="160" t="s">
        <v>375</v>
      </c>
      <c r="D346" s="11" t="s">
        <v>8528</v>
      </c>
      <c r="E346" s="161" t="s">
        <v>46</v>
      </c>
      <c r="F346" s="162">
        <v>0</v>
      </c>
      <c r="G346" s="163">
        <v>9796.8971152382564</v>
      </c>
      <c r="H346" s="168"/>
      <c r="I346" s="169"/>
      <c r="J346" s="165">
        <v>8173.9559771173781</v>
      </c>
      <c r="N346" s="6"/>
      <c r="O346" s="6"/>
      <c r="P346" s="6"/>
      <c r="Q346" s="6"/>
      <c r="R346" s="6"/>
    </row>
    <row r="347" spans="1:18" x14ac:dyDescent="0.2">
      <c r="A347" s="9"/>
      <c r="B347" s="10">
        <v>331</v>
      </c>
      <c r="C347" s="160" t="s">
        <v>376</v>
      </c>
      <c r="D347" s="11" t="s">
        <v>8529</v>
      </c>
      <c r="E347" s="161" t="s">
        <v>46</v>
      </c>
      <c r="F347" s="162">
        <v>0</v>
      </c>
      <c r="G347" s="163">
        <v>10838.916130337828</v>
      </c>
      <c r="H347" s="168"/>
      <c r="I347" s="169"/>
      <c r="J347" s="165">
        <v>9043.3554876516864</v>
      </c>
      <c r="N347" s="6"/>
      <c r="O347" s="6"/>
      <c r="P347" s="6"/>
      <c r="Q347" s="6"/>
      <c r="R347" s="6"/>
    </row>
    <row r="348" spans="1:18" x14ac:dyDescent="0.2">
      <c r="A348" s="9"/>
      <c r="B348" s="10">
        <v>332</v>
      </c>
      <c r="C348" s="160" t="s">
        <v>377</v>
      </c>
      <c r="D348" s="11" t="s">
        <v>8530</v>
      </c>
      <c r="E348" s="161" t="s">
        <v>46</v>
      </c>
      <c r="F348" s="162">
        <v>0</v>
      </c>
      <c r="G348" s="163">
        <v>12070.06250594413</v>
      </c>
      <c r="H348" s="168"/>
      <c r="I348" s="169"/>
      <c r="J348" s="165">
        <v>10070.551767986288</v>
      </c>
      <c r="N348" s="6"/>
      <c r="O348" s="6"/>
      <c r="P348" s="6"/>
      <c r="Q348" s="6"/>
      <c r="R348" s="6"/>
    </row>
    <row r="349" spans="1:18" x14ac:dyDescent="0.2">
      <c r="A349" s="9"/>
      <c r="B349" s="10">
        <v>333</v>
      </c>
      <c r="C349" s="160" t="s">
        <v>378</v>
      </c>
      <c r="D349" s="11" t="s">
        <v>8531</v>
      </c>
      <c r="E349" s="161" t="s">
        <v>46</v>
      </c>
      <c r="F349" s="162">
        <v>0</v>
      </c>
      <c r="G349" s="163">
        <v>13518.470006657426</v>
      </c>
      <c r="H349" s="168"/>
      <c r="I349" s="169"/>
      <c r="J349" s="165">
        <v>11279.017980144643</v>
      </c>
      <c r="N349" s="6"/>
      <c r="O349" s="6"/>
      <c r="P349" s="6"/>
      <c r="Q349" s="6"/>
      <c r="R349" s="6"/>
    </row>
    <row r="350" spans="1:18" x14ac:dyDescent="0.2">
      <c r="A350" s="9"/>
      <c r="B350" s="10">
        <v>334</v>
      </c>
      <c r="C350" s="160" t="s">
        <v>379</v>
      </c>
      <c r="D350" s="11" t="s">
        <v>8532</v>
      </c>
      <c r="E350" s="161" t="s">
        <v>46</v>
      </c>
      <c r="F350" s="162">
        <v>0</v>
      </c>
      <c r="G350" s="163">
        <v>13955.804581435297</v>
      </c>
      <c r="H350" s="168"/>
      <c r="I350" s="169"/>
      <c r="J350" s="165">
        <v>11643.904282354088</v>
      </c>
      <c r="N350" s="6"/>
      <c r="O350" s="6"/>
      <c r="P350" s="6"/>
      <c r="Q350" s="6"/>
      <c r="R350" s="6"/>
    </row>
    <row r="351" spans="1:18" x14ac:dyDescent="0.2">
      <c r="A351" s="9"/>
      <c r="B351" s="10">
        <v>335</v>
      </c>
      <c r="C351" s="160" t="s">
        <v>380</v>
      </c>
      <c r="D351" s="11" t="s">
        <v>8533</v>
      </c>
      <c r="E351" s="161" t="s">
        <v>46</v>
      </c>
      <c r="F351" s="162">
        <v>0</v>
      </c>
      <c r="G351" s="163">
        <v>15558.310570161981</v>
      </c>
      <c r="H351" s="168"/>
      <c r="I351" s="169"/>
      <c r="J351" s="165">
        <v>12980.941228934324</v>
      </c>
      <c r="N351" s="6"/>
      <c r="O351" s="6"/>
      <c r="P351" s="6"/>
      <c r="Q351" s="6"/>
      <c r="R351" s="6"/>
    </row>
    <row r="352" spans="1:18" x14ac:dyDescent="0.2">
      <c r="A352" s="9"/>
      <c r="B352" s="10">
        <v>336</v>
      </c>
      <c r="C352" s="160" t="s">
        <v>381</v>
      </c>
      <c r="D352" s="11" t="s">
        <v>8534</v>
      </c>
      <c r="E352" s="161" t="s">
        <v>46</v>
      </c>
      <c r="F352" s="162">
        <v>0</v>
      </c>
      <c r="G352" s="163">
        <v>17160.816558888666</v>
      </c>
      <c r="H352" s="168"/>
      <c r="I352" s="169"/>
      <c r="J352" s="165">
        <v>14317.97817551456</v>
      </c>
      <c r="N352" s="6"/>
      <c r="O352" s="6"/>
      <c r="P352" s="6"/>
      <c r="Q352" s="6"/>
      <c r="R352" s="6"/>
    </row>
    <row r="353" spans="1:18" x14ac:dyDescent="0.2">
      <c r="A353" s="9"/>
      <c r="B353" s="10">
        <v>337</v>
      </c>
      <c r="C353" s="160" t="s">
        <v>382</v>
      </c>
      <c r="D353" s="11" t="s">
        <v>8521</v>
      </c>
      <c r="E353" s="161" t="s">
        <v>46</v>
      </c>
      <c r="F353" s="162">
        <v>0</v>
      </c>
      <c r="G353" s="163">
        <v>4887.381546542807</v>
      </c>
      <c r="H353" s="168"/>
      <c r="I353" s="169"/>
      <c r="J353" s="165">
        <v>4077.7443240349071</v>
      </c>
      <c r="N353" s="6"/>
      <c r="O353" s="6"/>
      <c r="P353" s="6"/>
      <c r="Q353" s="6"/>
      <c r="R353" s="6"/>
    </row>
    <row r="354" spans="1:18" x14ac:dyDescent="0.2">
      <c r="A354" s="9"/>
      <c r="B354" s="10">
        <v>338</v>
      </c>
      <c r="C354" s="160" t="s">
        <v>383</v>
      </c>
      <c r="D354" s="11" t="s">
        <v>8522</v>
      </c>
      <c r="E354" s="161" t="s">
        <v>46</v>
      </c>
      <c r="F354" s="162">
        <v>0</v>
      </c>
      <c r="G354" s="163">
        <v>5591.868976675104</v>
      </c>
      <c r="H354" s="168"/>
      <c r="I354" s="169"/>
      <c r="J354" s="165">
        <v>4665.5272896615606</v>
      </c>
      <c r="N354" s="6"/>
      <c r="O354" s="6"/>
      <c r="P354" s="6"/>
      <c r="Q354" s="6"/>
      <c r="R354" s="6"/>
    </row>
    <row r="355" spans="1:18" x14ac:dyDescent="0.2">
      <c r="A355" s="9"/>
      <c r="B355" s="10">
        <v>339</v>
      </c>
      <c r="C355" s="160" t="s">
        <v>384</v>
      </c>
      <c r="D355" s="11" t="s">
        <v>8523</v>
      </c>
      <c r="E355" s="161" t="s">
        <v>46</v>
      </c>
      <c r="F355" s="162">
        <v>0</v>
      </c>
      <c r="G355" s="163">
        <v>6290.0663404669331</v>
      </c>
      <c r="H355" s="168"/>
      <c r="I355" s="169"/>
      <c r="J355" s="165">
        <v>5248.0621930951183</v>
      </c>
      <c r="N355" s="6"/>
      <c r="O355" s="6"/>
      <c r="P355" s="6"/>
      <c r="Q355" s="6"/>
      <c r="R355" s="6"/>
    </row>
    <row r="356" spans="1:18" x14ac:dyDescent="0.2">
      <c r="A356" s="9"/>
      <c r="B356" s="10">
        <v>340</v>
      </c>
      <c r="C356" s="160" t="s">
        <v>385</v>
      </c>
      <c r="D356" s="11" t="s">
        <v>8524</v>
      </c>
      <c r="E356" s="161" t="s">
        <v>46</v>
      </c>
      <c r="F356" s="162">
        <v>0</v>
      </c>
      <c r="G356" s="163">
        <v>6981.9736379182959</v>
      </c>
      <c r="H356" s="168"/>
      <c r="I356" s="169"/>
      <c r="J356" s="165">
        <v>5825.3490343355816</v>
      </c>
      <c r="N356" s="6"/>
      <c r="O356" s="6"/>
      <c r="P356" s="6"/>
      <c r="Q356" s="6"/>
      <c r="R356" s="6"/>
    </row>
    <row r="357" spans="1:18" x14ac:dyDescent="0.2">
      <c r="A357" s="9"/>
      <c r="B357" s="10">
        <v>341</v>
      </c>
      <c r="C357" s="160" t="s">
        <v>386</v>
      </c>
      <c r="D357" s="11" t="s">
        <v>8525</v>
      </c>
      <c r="E357" s="161" t="s">
        <v>46</v>
      </c>
      <c r="F357" s="162">
        <v>0</v>
      </c>
      <c r="G357" s="163">
        <v>7673.880935369657</v>
      </c>
      <c r="H357" s="168"/>
      <c r="I357" s="169"/>
      <c r="J357" s="165">
        <v>6402.6358755760439</v>
      </c>
      <c r="N357" s="6"/>
      <c r="O357" s="6"/>
      <c r="P357" s="6"/>
      <c r="Q357" s="6"/>
      <c r="R357" s="6"/>
    </row>
    <row r="358" spans="1:18" x14ac:dyDescent="0.2">
      <c r="A358" s="9"/>
      <c r="B358" s="10">
        <v>342</v>
      </c>
      <c r="C358" s="160" t="s">
        <v>387</v>
      </c>
      <c r="D358" s="11" t="s">
        <v>8526</v>
      </c>
      <c r="E358" s="161" t="s">
        <v>46</v>
      </c>
      <c r="F358" s="162">
        <v>0</v>
      </c>
      <c r="G358" s="163">
        <v>8603.036955050753</v>
      </c>
      <c r="H358" s="168"/>
      <c r="I358" s="169"/>
      <c r="J358" s="165">
        <v>7177.8691266156693</v>
      </c>
      <c r="N358" s="6"/>
      <c r="O358" s="6"/>
      <c r="P358" s="6"/>
      <c r="Q358" s="6"/>
      <c r="R358" s="6"/>
    </row>
    <row r="359" spans="1:18" x14ac:dyDescent="0.2">
      <c r="A359" s="9"/>
      <c r="B359" s="10">
        <v>343</v>
      </c>
      <c r="C359" s="160" t="s">
        <v>388</v>
      </c>
      <c r="D359" s="11" t="s">
        <v>8527</v>
      </c>
      <c r="E359" s="161" t="s">
        <v>46</v>
      </c>
      <c r="F359" s="162">
        <v>0</v>
      </c>
      <c r="G359" s="163">
        <v>9548.3207048288041</v>
      </c>
      <c r="H359" s="168"/>
      <c r="I359" s="169"/>
      <c r="J359" s="165">
        <v>7966.55840911839</v>
      </c>
      <c r="N359" s="6"/>
      <c r="O359" s="6"/>
      <c r="P359" s="6"/>
      <c r="Q359" s="6"/>
      <c r="R359" s="6"/>
    </row>
    <row r="360" spans="1:18" x14ac:dyDescent="0.2">
      <c r="A360" s="9"/>
      <c r="B360" s="10">
        <v>344</v>
      </c>
      <c r="C360" s="160" t="s">
        <v>389</v>
      </c>
      <c r="D360" s="11" t="s">
        <v>8528</v>
      </c>
      <c r="E360" s="161" t="s">
        <v>46</v>
      </c>
      <c r="F360" s="162">
        <v>0</v>
      </c>
      <c r="G360" s="163">
        <v>10493.604454606857</v>
      </c>
      <c r="H360" s="168"/>
      <c r="I360" s="169"/>
      <c r="J360" s="165">
        <v>8755.2476916211108</v>
      </c>
      <c r="N360" s="6"/>
      <c r="O360" s="6"/>
      <c r="P360" s="6"/>
      <c r="Q360" s="6"/>
      <c r="R360" s="6"/>
    </row>
    <row r="361" spans="1:18" x14ac:dyDescent="0.2">
      <c r="A361" s="9"/>
      <c r="B361" s="10">
        <v>345</v>
      </c>
      <c r="C361" s="160" t="s">
        <v>390</v>
      </c>
      <c r="D361" s="11" t="s">
        <v>8529</v>
      </c>
      <c r="E361" s="161" t="s">
        <v>46</v>
      </c>
      <c r="F361" s="162">
        <v>0</v>
      </c>
      <c r="G361" s="163">
        <v>11609.726758435707</v>
      </c>
      <c r="H361" s="168"/>
      <c r="I361" s="169"/>
      <c r="J361" s="165">
        <v>9686.4746371797792</v>
      </c>
      <c r="N361" s="6"/>
      <c r="O361" s="6"/>
      <c r="P361" s="6"/>
      <c r="Q361" s="6"/>
      <c r="R361" s="6"/>
    </row>
    <row r="362" spans="1:18" x14ac:dyDescent="0.2">
      <c r="A362" s="9"/>
      <c r="B362" s="10">
        <v>346</v>
      </c>
      <c r="C362" s="160" t="s">
        <v>391</v>
      </c>
      <c r="D362" s="11" t="s">
        <v>8530</v>
      </c>
      <c r="E362" s="161" t="s">
        <v>46</v>
      </c>
      <c r="F362" s="162">
        <v>0</v>
      </c>
      <c r="G362" s="163">
        <v>12928.426234338202</v>
      </c>
      <c r="H362" s="168"/>
      <c r="I362" s="169"/>
      <c r="J362" s="165">
        <v>10786.720085946301</v>
      </c>
      <c r="N362" s="6"/>
      <c r="O362" s="6"/>
      <c r="P362" s="6"/>
      <c r="Q362" s="6"/>
      <c r="R362" s="6"/>
    </row>
    <row r="363" spans="1:18" x14ac:dyDescent="0.2">
      <c r="A363" s="9"/>
      <c r="B363" s="10">
        <v>347</v>
      </c>
      <c r="C363" s="160" t="s">
        <v>392</v>
      </c>
      <c r="D363" s="11" t="s">
        <v>8531</v>
      </c>
      <c r="E363" s="161" t="s">
        <v>46</v>
      </c>
      <c r="F363" s="162">
        <v>0</v>
      </c>
      <c r="G363" s="163">
        <v>14479.837382458787</v>
      </c>
      <c r="H363" s="168"/>
      <c r="I363" s="169"/>
      <c r="J363" s="165">
        <v>12081.126496259858</v>
      </c>
      <c r="N363" s="6"/>
      <c r="O363" s="6"/>
      <c r="P363" s="6"/>
      <c r="Q363" s="6"/>
      <c r="R363" s="6"/>
    </row>
    <row r="364" spans="1:18" x14ac:dyDescent="0.2">
      <c r="A364" s="9"/>
      <c r="B364" s="10">
        <v>348</v>
      </c>
      <c r="C364" s="160" t="s">
        <v>393</v>
      </c>
      <c r="D364" s="11" t="s">
        <v>8532</v>
      </c>
      <c r="E364" s="161" t="s">
        <v>46</v>
      </c>
      <c r="F364" s="162">
        <v>0</v>
      </c>
      <c r="G364" s="163">
        <v>14948.273050207561</v>
      </c>
      <c r="H364" s="168"/>
      <c r="I364" s="169"/>
      <c r="J364" s="165">
        <v>12471.961725133948</v>
      </c>
      <c r="N364" s="6"/>
      <c r="O364" s="6"/>
      <c r="P364" s="6"/>
      <c r="Q364" s="6"/>
      <c r="R364" s="6"/>
    </row>
    <row r="365" spans="1:18" x14ac:dyDescent="0.2">
      <c r="A365" s="9"/>
      <c r="B365" s="10">
        <v>349</v>
      </c>
      <c r="C365" s="160" t="s">
        <v>394</v>
      </c>
      <c r="D365" s="11" t="s">
        <v>8533</v>
      </c>
      <c r="E365" s="161" t="s">
        <v>46</v>
      </c>
      <c r="F365" s="162">
        <v>0</v>
      </c>
      <c r="G365" s="163">
        <v>16664.741416061941</v>
      </c>
      <c r="H365" s="168"/>
      <c r="I365" s="169"/>
      <c r="J365" s="165">
        <v>13904.08219078478</v>
      </c>
      <c r="N365" s="6"/>
      <c r="O365" s="6"/>
      <c r="P365" s="6"/>
      <c r="Q365" s="6"/>
      <c r="R365" s="6"/>
    </row>
    <row r="366" spans="1:18" x14ac:dyDescent="0.2">
      <c r="A366" s="9"/>
      <c r="B366" s="10">
        <v>350</v>
      </c>
      <c r="C366" s="160" t="s">
        <v>395</v>
      </c>
      <c r="D366" s="11" t="s">
        <v>8534</v>
      </c>
      <c r="E366" s="161" t="s">
        <v>46</v>
      </c>
      <c r="F366" s="162">
        <v>0</v>
      </c>
      <c r="G366" s="163">
        <v>18381.209781916321</v>
      </c>
      <c r="H366" s="168"/>
      <c r="I366" s="169"/>
      <c r="J366" s="165">
        <v>15336.202656435613</v>
      </c>
      <c r="N366" s="6"/>
      <c r="O366" s="6"/>
      <c r="P366" s="6"/>
      <c r="Q366" s="6"/>
      <c r="R366" s="6"/>
    </row>
    <row r="367" spans="1:18" x14ac:dyDescent="0.2">
      <c r="A367" s="9"/>
      <c r="B367" s="10">
        <v>351</v>
      </c>
      <c r="C367" s="160" t="s">
        <v>396</v>
      </c>
      <c r="D367" s="11" t="s">
        <v>8521</v>
      </c>
      <c r="E367" s="161" t="s">
        <v>46</v>
      </c>
      <c r="F367" s="162">
        <v>0</v>
      </c>
      <c r="G367" s="163">
        <v>4590.9806001630286</v>
      </c>
      <c r="H367" s="168"/>
      <c r="I367" s="169"/>
      <c r="J367" s="165">
        <v>3830.4447700245028</v>
      </c>
      <c r="N367" s="6"/>
      <c r="O367" s="6"/>
      <c r="P367" s="6"/>
      <c r="Q367" s="6"/>
      <c r="R367" s="6"/>
    </row>
    <row r="368" spans="1:18" x14ac:dyDescent="0.2">
      <c r="A368" s="9"/>
      <c r="B368" s="10">
        <v>352</v>
      </c>
      <c r="C368" s="160" t="s">
        <v>397</v>
      </c>
      <c r="D368" s="11" t="s">
        <v>8522</v>
      </c>
      <c r="E368" s="161" t="s">
        <v>46</v>
      </c>
      <c r="F368" s="162">
        <v>0</v>
      </c>
      <c r="G368" s="163">
        <v>5252.743569555897</v>
      </c>
      <c r="H368" s="168"/>
      <c r="I368" s="169"/>
      <c r="J368" s="165">
        <v>4382.5809530910974</v>
      </c>
      <c r="N368" s="6"/>
      <c r="O368" s="6"/>
      <c r="P368" s="6"/>
      <c r="Q368" s="6"/>
      <c r="R368" s="6"/>
    </row>
    <row r="369" spans="1:18" x14ac:dyDescent="0.2">
      <c r="A369" s="9"/>
      <c r="B369" s="10">
        <v>353</v>
      </c>
      <c r="C369" s="160" t="s">
        <v>398</v>
      </c>
      <c r="D369" s="11" t="s">
        <v>8523</v>
      </c>
      <c r="E369" s="161" t="s">
        <v>46</v>
      </c>
      <c r="F369" s="162">
        <v>0</v>
      </c>
      <c r="G369" s="163">
        <v>5908.597941007758</v>
      </c>
      <c r="H369" s="168"/>
      <c r="I369" s="169"/>
      <c r="J369" s="165">
        <v>4929.7873488088835</v>
      </c>
      <c r="N369" s="6"/>
      <c r="O369" s="6"/>
      <c r="P369" s="6"/>
      <c r="Q369" s="6"/>
      <c r="R369" s="6"/>
    </row>
    <row r="370" spans="1:18" x14ac:dyDescent="0.2">
      <c r="A370" s="9"/>
      <c r="B370" s="10">
        <v>354</v>
      </c>
      <c r="C370" s="160" t="s">
        <v>399</v>
      </c>
      <c r="D370" s="11" t="s">
        <v>8524</v>
      </c>
      <c r="E370" s="161" t="s">
        <v>46</v>
      </c>
      <c r="F370" s="162">
        <v>0</v>
      </c>
      <c r="G370" s="163">
        <v>6558.5437145186124</v>
      </c>
      <c r="H370" s="168"/>
      <c r="I370" s="169"/>
      <c r="J370" s="165">
        <v>5472.0639571778611</v>
      </c>
      <c r="N370" s="6"/>
      <c r="O370" s="6"/>
      <c r="P370" s="6"/>
      <c r="Q370" s="6"/>
      <c r="R370" s="6"/>
    </row>
    <row r="371" spans="1:18" x14ac:dyDescent="0.2">
      <c r="A371" s="9"/>
      <c r="B371" s="10">
        <v>355</v>
      </c>
      <c r="C371" s="160" t="s">
        <v>400</v>
      </c>
      <c r="D371" s="11" t="s">
        <v>8525</v>
      </c>
      <c r="E371" s="161" t="s">
        <v>46</v>
      </c>
      <c r="F371" s="162">
        <v>0</v>
      </c>
      <c r="G371" s="163">
        <v>7208.4894880294651</v>
      </c>
      <c r="H371" s="168"/>
      <c r="I371" s="169"/>
      <c r="J371" s="165">
        <v>6014.3405655468378</v>
      </c>
      <c r="N371" s="6"/>
      <c r="O371" s="6"/>
      <c r="P371" s="6"/>
      <c r="Q371" s="6"/>
      <c r="R371" s="6"/>
    </row>
    <row r="372" spans="1:18" x14ac:dyDescent="0.2">
      <c r="A372" s="9"/>
      <c r="B372" s="10">
        <v>356</v>
      </c>
      <c r="C372" s="160" t="s">
        <v>401</v>
      </c>
      <c r="D372" s="11" t="s">
        <v>8526</v>
      </c>
      <c r="E372" s="161" t="s">
        <v>46</v>
      </c>
      <c r="F372" s="162">
        <v>0</v>
      </c>
      <c r="G372" s="163">
        <v>8081.29575867925</v>
      </c>
      <c r="H372" s="168"/>
      <c r="I372" s="169"/>
      <c r="J372" s="165">
        <v>6742.558893138189</v>
      </c>
      <c r="N372" s="6"/>
      <c r="O372" s="6"/>
      <c r="P372" s="6"/>
      <c r="Q372" s="6"/>
      <c r="R372" s="6"/>
    </row>
    <row r="373" spans="1:18" x14ac:dyDescent="0.2">
      <c r="A373" s="9"/>
      <c r="B373" s="10">
        <v>357</v>
      </c>
      <c r="C373" s="160" t="s">
        <v>402</v>
      </c>
      <c r="D373" s="11" t="s">
        <v>8527</v>
      </c>
      <c r="E373" s="161" t="s">
        <v>46</v>
      </c>
      <c r="F373" s="162">
        <v>0</v>
      </c>
      <c r="G373" s="163">
        <v>8969.2516744497771</v>
      </c>
      <c r="H373" s="168"/>
      <c r="I373" s="169"/>
      <c r="J373" s="165">
        <v>7483.4171954918856</v>
      </c>
      <c r="N373" s="6"/>
      <c r="O373" s="6"/>
      <c r="P373" s="6"/>
      <c r="Q373" s="6"/>
      <c r="R373" s="6"/>
    </row>
    <row r="374" spans="1:18" x14ac:dyDescent="0.2">
      <c r="A374" s="9"/>
      <c r="B374" s="10">
        <v>358</v>
      </c>
      <c r="C374" s="160" t="s">
        <v>403</v>
      </c>
      <c r="D374" s="11" t="s">
        <v>8528</v>
      </c>
      <c r="E374" s="161" t="s">
        <v>46</v>
      </c>
      <c r="F374" s="162">
        <v>0</v>
      </c>
      <c r="G374" s="163">
        <v>9857.2075902203051</v>
      </c>
      <c r="H374" s="168"/>
      <c r="I374" s="169"/>
      <c r="J374" s="165">
        <v>8224.2754978455814</v>
      </c>
      <c r="N374" s="6"/>
      <c r="O374" s="6"/>
      <c r="P374" s="6"/>
      <c r="Q374" s="6"/>
      <c r="R374" s="6"/>
    </row>
    <row r="375" spans="1:18" x14ac:dyDescent="0.2">
      <c r="A375" s="9"/>
      <c r="B375" s="10">
        <v>359</v>
      </c>
      <c r="C375" s="160" t="s">
        <v>404</v>
      </c>
      <c r="D375" s="11" t="s">
        <v>8529</v>
      </c>
      <c r="E375" s="161" t="s">
        <v>46</v>
      </c>
      <c r="F375" s="162">
        <v>0</v>
      </c>
      <c r="G375" s="163">
        <v>10905.641356950089</v>
      </c>
      <c r="H375" s="168"/>
      <c r="I375" s="169"/>
      <c r="J375" s="165">
        <v>9099.0271006610201</v>
      </c>
      <c r="N375" s="6"/>
      <c r="O375" s="6"/>
      <c r="P375" s="6"/>
      <c r="Q375" s="6"/>
      <c r="R375" s="6"/>
    </row>
    <row r="376" spans="1:18" x14ac:dyDescent="0.2">
      <c r="A376" s="9"/>
      <c r="B376" s="10">
        <v>360</v>
      </c>
      <c r="C376" s="160" t="s">
        <v>405</v>
      </c>
      <c r="D376" s="11" t="s">
        <v>8530</v>
      </c>
      <c r="E376" s="161" t="s">
        <v>46</v>
      </c>
      <c r="F376" s="162">
        <v>0</v>
      </c>
      <c r="G376" s="163">
        <v>12144.366767205</v>
      </c>
      <c r="H376" s="168"/>
      <c r="I376" s="169"/>
      <c r="J376" s="165">
        <v>10132.546882696013</v>
      </c>
      <c r="N376" s="6"/>
      <c r="O376" s="6"/>
      <c r="P376" s="6"/>
      <c r="Q376" s="6"/>
      <c r="R376" s="6"/>
    </row>
    <row r="377" spans="1:18" x14ac:dyDescent="0.2">
      <c r="A377" s="9"/>
      <c r="B377" s="10">
        <v>361</v>
      </c>
      <c r="C377" s="160" t="s">
        <v>406</v>
      </c>
      <c r="D377" s="11" t="s">
        <v>8531</v>
      </c>
      <c r="E377" s="161" t="s">
        <v>46</v>
      </c>
      <c r="F377" s="162">
        <v>0</v>
      </c>
      <c r="G377" s="163">
        <v>13601.6907792696</v>
      </c>
      <c r="H377" s="168"/>
      <c r="I377" s="169"/>
      <c r="J377" s="165">
        <v>11348.452508619535</v>
      </c>
      <c r="N377" s="6"/>
      <c r="O377" s="6"/>
      <c r="P377" s="6"/>
      <c r="Q377" s="6"/>
      <c r="R377" s="6"/>
    </row>
    <row r="378" spans="1:18" x14ac:dyDescent="0.2">
      <c r="A378" s="9"/>
      <c r="B378" s="10">
        <v>362</v>
      </c>
      <c r="C378" s="160" t="s">
        <v>407</v>
      </c>
      <c r="D378" s="11" t="s">
        <v>8532</v>
      </c>
      <c r="E378" s="161" t="s">
        <v>46</v>
      </c>
      <c r="F378" s="162">
        <v>0</v>
      </c>
      <c r="G378" s="163">
        <v>14041.717620345737</v>
      </c>
      <c r="H378" s="168"/>
      <c r="I378" s="169"/>
      <c r="J378" s="165">
        <v>11715.585079820259</v>
      </c>
      <c r="N378" s="6"/>
      <c r="O378" s="6"/>
      <c r="P378" s="6"/>
      <c r="Q378" s="6"/>
      <c r="R378" s="6"/>
    </row>
    <row r="379" spans="1:18" x14ac:dyDescent="0.2">
      <c r="A379" s="9"/>
      <c r="B379" s="10">
        <v>363</v>
      </c>
      <c r="C379" s="160" t="s">
        <v>408</v>
      </c>
      <c r="D379" s="11" t="s">
        <v>8533</v>
      </c>
      <c r="E379" s="161" t="s">
        <v>46</v>
      </c>
      <c r="F379" s="162">
        <v>0</v>
      </c>
      <c r="G379" s="163">
        <v>15654.088762927242</v>
      </c>
      <c r="H379" s="168"/>
      <c r="I379" s="169"/>
      <c r="J379" s="165">
        <v>13060.85293179516</v>
      </c>
      <c r="N379" s="6"/>
      <c r="O379" s="6"/>
      <c r="P379" s="6"/>
      <c r="Q379" s="6"/>
      <c r="R379" s="6"/>
    </row>
    <row r="380" spans="1:18" x14ac:dyDescent="0.2">
      <c r="A380" s="9"/>
      <c r="B380" s="10">
        <v>364</v>
      </c>
      <c r="C380" s="160" t="s">
        <v>409</v>
      </c>
      <c r="D380" s="11" t="s">
        <v>8534</v>
      </c>
      <c r="E380" s="161" t="s">
        <v>46</v>
      </c>
      <c r="F380" s="162">
        <v>0</v>
      </c>
      <c r="G380" s="163">
        <v>17266.459905508746</v>
      </c>
      <c r="H380" s="168"/>
      <c r="I380" s="169"/>
      <c r="J380" s="165">
        <v>14406.12078377006</v>
      </c>
      <c r="N380" s="6"/>
      <c r="O380" s="6"/>
      <c r="P380" s="6"/>
      <c r="Q380" s="6"/>
      <c r="R380" s="6"/>
    </row>
    <row r="381" spans="1:18" x14ac:dyDescent="0.2">
      <c r="A381" s="9"/>
      <c r="B381" s="10">
        <v>365</v>
      </c>
      <c r="C381" s="160" t="s">
        <v>410</v>
      </c>
      <c r="D381" s="11" t="s">
        <v>8521</v>
      </c>
      <c r="E381" s="161" t="s">
        <v>46</v>
      </c>
      <c r="F381" s="162">
        <v>0</v>
      </c>
      <c r="G381" s="163">
        <v>4880.8545917986976</v>
      </c>
      <c r="H381" s="168"/>
      <c r="I381" s="169"/>
      <c r="J381" s="165">
        <v>4072.2986160606952</v>
      </c>
      <c r="N381" s="6"/>
      <c r="O381" s="6"/>
      <c r="P381" s="6"/>
      <c r="Q381" s="6"/>
      <c r="R381" s="6"/>
    </row>
    <row r="382" spans="1:18" x14ac:dyDescent="0.2">
      <c r="A382" s="9"/>
      <c r="B382" s="10">
        <v>366</v>
      </c>
      <c r="C382" s="160" t="s">
        <v>411</v>
      </c>
      <c r="D382" s="11" t="s">
        <v>8522</v>
      </c>
      <c r="E382" s="161" t="s">
        <v>46</v>
      </c>
      <c r="F382" s="162">
        <v>0</v>
      </c>
      <c r="G382" s="163">
        <v>5584.4011996255376</v>
      </c>
      <c r="H382" s="168"/>
      <c r="I382" s="169"/>
      <c r="J382" s="165">
        <v>4659.2966147721472</v>
      </c>
      <c r="N382" s="6"/>
      <c r="O382" s="6"/>
      <c r="P382" s="6"/>
      <c r="Q382" s="6"/>
      <c r="R382" s="6"/>
    </row>
    <row r="383" spans="1:18" x14ac:dyDescent="0.2">
      <c r="A383" s="9"/>
      <c r="B383" s="10">
        <v>367</v>
      </c>
      <c r="C383" s="160" t="s">
        <v>412</v>
      </c>
      <c r="D383" s="11" t="s">
        <v>8523</v>
      </c>
      <c r="E383" s="161" t="s">
        <v>46</v>
      </c>
      <c r="F383" s="162">
        <v>0</v>
      </c>
      <c r="G383" s="163">
        <v>6281.6661413110651</v>
      </c>
      <c r="H383" s="168"/>
      <c r="I383" s="169"/>
      <c r="J383" s="165">
        <v>5241.0535599236746</v>
      </c>
      <c r="N383" s="6"/>
      <c r="O383" s="6"/>
      <c r="P383" s="6"/>
      <c r="Q383" s="6"/>
      <c r="R383" s="6"/>
    </row>
    <row r="384" spans="1:18" x14ac:dyDescent="0.2">
      <c r="A384" s="9"/>
      <c r="B384" s="10">
        <v>368</v>
      </c>
      <c r="C384" s="160" t="s">
        <v>413</v>
      </c>
      <c r="D384" s="11" t="s">
        <v>8524</v>
      </c>
      <c r="E384" s="161" t="s">
        <v>46</v>
      </c>
      <c r="F384" s="162">
        <v>0</v>
      </c>
      <c r="G384" s="163">
        <v>6972.6494168552827</v>
      </c>
      <c r="H384" s="168"/>
      <c r="I384" s="169"/>
      <c r="J384" s="165">
        <v>5817.5694515152791</v>
      </c>
      <c r="N384" s="6"/>
      <c r="O384" s="6"/>
      <c r="P384" s="6"/>
      <c r="Q384" s="6"/>
      <c r="R384" s="6"/>
    </row>
    <row r="385" spans="1:18" x14ac:dyDescent="0.2">
      <c r="A385" s="9"/>
      <c r="B385" s="10">
        <v>369</v>
      </c>
      <c r="C385" s="160" t="s">
        <v>414</v>
      </c>
      <c r="D385" s="11" t="s">
        <v>8525</v>
      </c>
      <c r="E385" s="161" t="s">
        <v>46</v>
      </c>
      <c r="F385" s="162">
        <v>0</v>
      </c>
      <c r="G385" s="163">
        <v>7663.6326923994993</v>
      </c>
      <c r="H385" s="168"/>
      <c r="I385" s="169"/>
      <c r="J385" s="165">
        <v>6394.0853431068826</v>
      </c>
      <c r="N385" s="6"/>
      <c r="O385" s="6"/>
      <c r="P385" s="6"/>
      <c r="Q385" s="6"/>
      <c r="R385" s="6"/>
    </row>
    <row r="386" spans="1:18" x14ac:dyDescent="0.2">
      <c r="A386" s="9"/>
      <c r="B386" s="10">
        <v>370</v>
      </c>
      <c r="C386" s="160" t="s">
        <v>415</v>
      </c>
      <c r="D386" s="11" t="s">
        <v>8526</v>
      </c>
      <c r="E386" s="161" t="s">
        <v>46</v>
      </c>
      <c r="F386" s="162">
        <v>0</v>
      </c>
      <c r="G386" s="163">
        <v>8591.5478514616862</v>
      </c>
      <c r="H386" s="168"/>
      <c r="I386" s="169"/>
      <c r="J386" s="165">
        <v>7168.283292871688</v>
      </c>
      <c r="N386" s="6"/>
      <c r="O386" s="6"/>
      <c r="P386" s="6"/>
      <c r="Q386" s="6"/>
      <c r="R386" s="6"/>
    </row>
    <row r="387" spans="1:18" x14ac:dyDescent="0.2">
      <c r="A387" s="9"/>
      <c r="B387" s="10">
        <v>371</v>
      </c>
      <c r="C387" s="160" t="s">
        <v>416</v>
      </c>
      <c r="D387" s="11" t="s">
        <v>8527</v>
      </c>
      <c r="E387" s="161" t="s">
        <v>46</v>
      </c>
      <c r="F387" s="162">
        <v>0</v>
      </c>
      <c r="G387" s="163">
        <v>9535.5692025101962</v>
      </c>
      <c r="H387" s="168"/>
      <c r="I387" s="169"/>
      <c r="J387" s="165">
        <v>7955.9193039641377</v>
      </c>
      <c r="N387" s="6"/>
      <c r="O387" s="6"/>
      <c r="P387" s="6"/>
      <c r="Q387" s="6"/>
      <c r="R387" s="6"/>
    </row>
    <row r="388" spans="1:18" x14ac:dyDescent="0.2">
      <c r="A388" s="9"/>
      <c r="B388" s="10">
        <v>372</v>
      </c>
      <c r="C388" s="160" t="s">
        <v>417</v>
      </c>
      <c r="D388" s="11" t="s">
        <v>8528</v>
      </c>
      <c r="E388" s="161" t="s">
        <v>46</v>
      </c>
      <c r="F388" s="162">
        <v>0</v>
      </c>
      <c r="G388" s="163">
        <v>10479.590553558704</v>
      </c>
      <c r="H388" s="168"/>
      <c r="I388" s="169"/>
      <c r="J388" s="165">
        <v>8743.5553150565866</v>
      </c>
      <c r="N388" s="6"/>
      <c r="O388" s="6"/>
      <c r="P388" s="6"/>
      <c r="Q388" s="6"/>
      <c r="R388" s="6"/>
    </row>
    <row r="389" spans="1:18" x14ac:dyDescent="0.2">
      <c r="A389" s="9"/>
      <c r="B389" s="10">
        <v>373</v>
      </c>
      <c r="C389" s="160" t="s">
        <v>418</v>
      </c>
      <c r="D389" s="11" t="s">
        <v>8529</v>
      </c>
      <c r="E389" s="161" t="s">
        <v>46</v>
      </c>
      <c r="F389" s="162">
        <v>0</v>
      </c>
      <c r="G389" s="163">
        <v>11594.222308778528</v>
      </c>
      <c r="H389" s="168"/>
      <c r="I389" s="169"/>
      <c r="J389" s="165">
        <v>9673.538634335564</v>
      </c>
      <c r="N389" s="6"/>
      <c r="O389" s="6"/>
      <c r="P389" s="6"/>
      <c r="Q389" s="6"/>
      <c r="R389" s="6"/>
    </row>
    <row r="390" spans="1:18" x14ac:dyDescent="0.2">
      <c r="A390" s="9"/>
      <c r="B390" s="10">
        <v>374</v>
      </c>
      <c r="C390" s="160" t="s">
        <v>419</v>
      </c>
      <c r="D390" s="11" t="s">
        <v>8530</v>
      </c>
      <c r="E390" s="161" t="s">
        <v>46</v>
      </c>
      <c r="F390" s="162">
        <v>0</v>
      </c>
      <c r="G390" s="163">
        <v>12911.160700198807</v>
      </c>
      <c r="H390" s="168"/>
      <c r="I390" s="169"/>
      <c r="J390" s="165">
        <v>10772.314737567443</v>
      </c>
      <c r="N390" s="6"/>
      <c r="O390" s="6"/>
      <c r="P390" s="6"/>
      <c r="Q390" s="6"/>
      <c r="R390" s="6"/>
    </row>
    <row r="391" spans="1:18" x14ac:dyDescent="0.2">
      <c r="A391" s="9"/>
      <c r="B391" s="10">
        <v>375</v>
      </c>
      <c r="C391" s="160" t="s">
        <v>420</v>
      </c>
      <c r="D391" s="11" t="s">
        <v>8531</v>
      </c>
      <c r="E391" s="161" t="s">
        <v>46</v>
      </c>
      <c r="F391" s="162">
        <v>0</v>
      </c>
      <c r="G391" s="163">
        <v>14460.499984222666</v>
      </c>
      <c r="H391" s="168"/>
      <c r="I391" s="169"/>
      <c r="J391" s="165">
        <v>12064.992506075538</v>
      </c>
      <c r="N391" s="6"/>
      <c r="O391" s="6"/>
      <c r="P391" s="6"/>
      <c r="Q391" s="6"/>
      <c r="R391" s="6"/>
    </row>
    <row r="392" spans="1:18" x14ac:dyDescent="0.2">
      <c r="A392" s="9"/>
      <c r="B392" s="10">
        <v>376</v>
      </c>
      <c r="C392" s="160" t="s">
        <v>421</v>
      </c>
      <c r="D392" s="11" t="s">
        <v>8532</v>
      </c>
      <c r="E392" s="161" t="s">
        <v>46</v>
      </c>
      <c r="F392" s="162">
        <v>0</v>
      </c>
      <c r="G392" s="163">
        <v>14928.310069872969</v>
      </c>
      <c r="H392" s="168"/>
      <c r="I392" s="169"/>
      <c r="J392" s="165">
        <v>12455.305785961818</v>
      </c>
      <c r="N392" s="6"/>
      <c r="O392" s="6"/>
      <c r="P392" s="6"/>
      <c r="Q392" s="6"/>
      <c r="R392" s="6"/>
    </row>
    <row r="393" spans="1:18" x14ac:dyDescent="0.2">
      <c r="A393" s="9"/>
      <c r="B393" s="10">
        <v>377</v>
      </c>
      <c r="C393" s="160" t="s">
        <v>422</v>
      </c>
      <c r="D393" s="11" t="s">
        <v>8533</v>
      </c>
      <c r="E393" s="161" t="s">
        <v>46</v>
      </c>
      <c r="F393" s="162">
        <v>0</v>
      </c>
      <c r="G393" s="163">
        <v>16642.486142556263</v>
      </c>
      <c r="H393" s="168"/>
      <c r="I393" s="169"/>
      <c r="J393" s="165">
        <v>13885.513696724434</v>
      </c>
      <c r="N393" s="6"/>
      <c r="O393" s="6"/>
      <c r="P393" s="6"/>
      <c r="Q393" s="6"/>
      <c r="R393" s="6"/>
    </row>
    <row r="394" spans="1:18" x14ac:dyDescent="0.2">
      <c r="A394" s="9"/>
      <c r="B394" s="10">
        <v>378</v>
      </c>
      <c r="C394" s="160" t="s">
        <v>423</v>
      </c>
      <c r="D394" s="11" t="s">
        <v>8534</v>
      </c>
      <c r="E394" s="161" t="s">
        <v>46</v>
      </c>
      <c r="F394" s="162">
        <v>0</v>
      </c>
      <c r="G394" s="163">
        <v>18356.662215239558</v>
      </c>
      <c r="H394" s="168"/>
      <c r="I394" s="169"/>
      <c r="J394" s="165">
        <v>15315.72160748705</v>
      </c>
      <c r="N394" s="6"/>
      <c r="O394" s="6"/>
      <c r="P394" s="6"/>
      <c r="Q394" s="6"/>
      <c r="R394" s="6"/>
    </row>
    <row r="395" spans="1:18" x14ac:dyDescent="0.2">
      <c r="A395" s="9"/>
      <c r="B395" s="10">
        <v>379</v>
      </c>
      <c r="C395" s="160" t="s">
        <v>424</v>
      </c>
      <c r="D395" s="11" t="s">
        <v>8521</v>
      </c>
      <c r="E395" s="161" t="s">
        <v>46</v>
      </c>
      <c r="F395" s="162">
        <v>0</v>
      </c>
      <c r="G395" s="163">
        <v>4573.8951009056636</v>
      </c>
      <c r="H395" s="168"/>
      <c r="I395" s="169"/>
      <c r="J395" s="165">
        <v>3816.1896321850386</v>
      </c>
      <c r="N395" s="6"/>
      <c r="O395" s="6"/>
      <c r="P395" s="6"/>
      <c r="Q395" s="6"/>
      <c r="R395" s="6"/>
    </row>
    <row r="396" spans="1:18" x14ac:dyDescent="0.2">
      <c r="A396" s="9"/>
      <c r="B396" s="10">
        <v>380</v>
      </c>
      <c r="C396" s="160" t="s">
        <v>425</v>
      </c>
      <c r="D396" s="11" t="s">
        <v>8522</v>
      </c>
      <c r="E396" s="161" t="s">
        <v>46</v>
      </c>
      <c r="F396" s="162">
        <v>0</v>
      </c>
      <c r="G396" s="163">
        <v>5233.195295630805</v>
      </c>
      <c r="H396" s="168"/>
      <c r="I396" s="169"/>
      <c r="J396" s="165">
        <v>4366.2710206081074</v>
      </c>
      <c r="N396" s="6"/>
      <c r="O396" s="6"/>
      <c r="P396" s="6"/>
      <c r="Q396" s="6"/>
      <c r="R396" s="6"/>
    </row>
    <row r="397" spans="1:18" x14ac:dyDescent="0.2">
      <c r="A397" s="9"/>
      <c r="B397" s="10">
        <v>381</v>
      </c>
      <c r="C397" s="160" t="s">
        <v>426</v>
      </c>
      <c r="D397" s="11" t="s">
        <v>8523</v>
      </c>
      <c r="E397" s="161" t="s">
        <v>46</v>
      </c>
      <c r="F397" s="162">
        <v>0</v>
      </c>
      <c r="G397" s="163">
        <v>5886.6088814744708</v>
      </c>
      <c r="H397" s="168"/>
      <c r="I397" s="169"/>
      <c r="J397" s="165">
        <v>4911.4409680631125</v>
      </c>
      <c r="N397" s="6"/>
      <c r="O397" s="6"/>
      <c r="P397" s="6"/>
      <c r="Q397" s="6"/>
      <c r="R397" s="6"/>
    </row>
    <row r="398" spans="1:18" x14ac:dyDescent="0.2">
      <c r="A398" s="9"/>
      <c r="B398" s="10">
        <v>382</v>
      </c>
      <c r="C398" s="160" t="s">
        <v>427</v>
      </c>
      <c r="D398" s="11" t="s">
        <v>8524</v>
      </c>
      <c r="E398" s="161" t="s">
        <v>46</v>
      </c>
      <c r="F398" s="162">
        <v>0</v>
      </c>
      <c r="G398" s="163">
        <v>6534.1358584366626</v>
      </c>
      <c r="H398" s="168"/>
      <c r="I398" s="169"/>
      <c r="J398" s="165">
        <v>5451.6994745500551</v>
      </c>
      <c r="N398" s="6"/>
      <c r="O398" s="6"/>
      <c r="P398" s="6"/>
      <c r="Q398" s="6"/>
      <c r="R398" s="6"/>
    </row>
    <row r="399" spans="1:18" x14ac:dyDescent="0.2">
      <c r="A399" s="9"/>
      <c r="B399" s="10">
        <v>383</v>
      </c>
      <c r="C399" s="160" t="s">
        <v>428</v>
      </c>
      <c r="D399" s="11" t="s">
        <v>8525</v>
      </c>
      <c r="E399" s="161" t="s">
        <v>46</v>
      </c>
      <c r="F399" s="162">
        <v>0</v>
      </c>
      <c r="G399" s="163">
        <v>7181.6628353988535</v>
      </c>
      <c r="H399" s="168"/>
      <c r="I399" s="169"/>
      <c r="J399" s="165">
        <v>5991.9579810369969</v>
      </c>
      <c r="N399" s="6"/>
      <c r="O399" s="6"/>
      <c r="P399" s="6"/>
      <c r="Q399" s="6"/>
      <c r="R399" s="6"/>
    </row>
    <row r="400" spans="1:18" x14ac:dyDescent="0.2">
      <c r="A400" s="9"/>
      <c r="B400" s="10">
        <v>384</v>
      </c>
      <c r="C400" s="160" t="s">
        <v>429</v>
      </c>
      <c r="D400" s="11" t="s">
        <v>8526</v>
      </c>
      <c r="E400" s="161" t="s">
        <v>46</v>
      </c>
      <c r="F400" s="162">
        <v>0</v>
      </c>
      <c r="G400" s="163">
        <v>8051.2209261525004</v>
      </c>
      <c r="H400" s="168"/>
      <c r="I400" s="169"/>
      <c r="J400" s="165">
        <v>6717.4662179573443</v>
      </c>
      <c r="N400" s="6"/>
      <c r="O400" s="6"/>
      <c r="P400" s="6"/>
      <c r="Q400" s="6"/>
      <c r="R400" s="6"/>
    </row>
    <row r="401" spans="1:18" x14ac:dyDescent="0.2">
      <c r="A401" s="9"/>
      <c r="B401" s="10">
        <v>385</v>
      </c>
      <c r="C401" s="160" t="s">
        <v>430</v>
      </c>
      <c r="D401" s="11" t="s">
        <v>8527</v>
      </c>
      <c r="E401" s="161" t="s">
        <v>46</v>
      </c>
      <c r="F401" s="162">
        <v>0</v>
      </c>
      <c r="G401" s="163">
        <v>8935.8722820782459</v>
      </c>
      <c r="H401" s="168"/>
      <c r="I401" s="169"/>
      <c r="J401" s="165">
        <v>7455.5673895198051</v>
      </c>
      <c r="N401" s="6"/>
      <c r="O401" s="6"/>
      <c r="P401" s="6"/>
      <c r="Q401" s="6"/>
      <c r="R401" s="6"/>
    </row>
    <row r="402" spans="1:18" x14ac:dyDescent="0.2">
      <c r="A402" s="9"/>
      <c r="B402" s="10">
        <v>386</v>
      </c>
      <c r="C402" s="160" t="s">
        <v>431</v>
      </c>
      <c r="D402" s="11" t="s">
        <v>8528</v>
      </c>
      <c r="E402" s="161" t="s">
        <v>46</v>
      </c>
      <c r="F402" s="162">
        <v>0</v>
      </c>
      <c r="G402" s="163">
        <v>9820.5236380039933</v>
      </c>
      <c r="H402" s="168"/>
      <c r="I402" s="169"/>
      <c r="J402" s="165">
        <v>8193.668561082266</v>
      </c>
      <c r="N402" s="6"/>
      <c r="O402" s="6"/>
      <c r="P402" s="6"/>
      <c r="Q402" s="6"/>
      <c r="R402" s="6"/>
    </row>
    <row r="403" spans="1:18" x14ac:dyDescent="0.2">
      <c r="A403" s="9"/>
      <c r="B403" s="10">
        <v>387</v>
      </c>
      <c r="C403" s="160" t="s">
        <v>432</v>
      </c>
      <c r="D403" s="11" t="s">
        <v>8529</v>
      </c>
      <c r="E403" s="161" t="s">
        <v>46</v>
      </c>
      <c r="F403" s="162">
        <v>0</v>
      </c>
      <c r="G403" s="163">
        <v>10865.055620800686</v>
      </c>
      <c r="H403" s="168"/>
      <c r="I403" s="169"/>
      <c r="J403" s="165">
        <v>9065.1647443780166</v>
      </c>
      <c r="N403" s="6"/>
      <c r="O403" s="6"/>
      <c r="P403" s="6"/>
      <c r="Q403" s="6"/>
      <c r="R403" s="6"/>
    </row>
    <row r="404" spans="1:18" x14ac:dyDescent="0.2">
      <c r="A404" s="9"/>
      <c r="B404" s="10">
        <v>388</v>
      </c>
      <c r="C404" s="160" t="s">
        <v>433</v>
      </c>
      <c r="D404" s="11" t="s">
        <v>8530</v>
      </c>
      <c r="E404" s="161" t="s">
        <v>46</v>
      </c>
      <c r="F404" s="162">
        <v>0</v>
      </c>
      <c r="G404" s="163">
        <v>12099.171069933947</v>
      </c>
      <c r="H404" s="168"/>
      <c r="I404" s="169"/>
      <c r="J404" s="165">
        <v>10094.838245409817</v>
      </c>
      <c r="N404" s="6"/>
      <c r="O404" s="6"/>
      <c r="P404" s="6"/>
      <c r="Q404" s="6"/>
      <c r="R404" s="6"/>
    </row>
    <row r="405" spans="1:18" x14ac:dyDescent="0.2">
      <c r="A405" s="9"/>
      <c r="B405" s="10">
        <v>389</v>
      </c>
      <c r="C405" s="160" t="s">
        <v>434</v>
      </c>
      <c r="D405" s="11" t="s">
        <v>8531</v>
      </c>
      <c r="E405" s="161" t="s">
        <v>46</v>
      </c>
      <c r="F405" s="162">
        <v>0</v>
      </c>
      <c r="G405" s="163">
        <v>13551.071598326023</v>
      </c>
      <c r="H405" s="168"/>
      <c r="I405" s="169"/>
      <c r="J405" s="165">
        <v>11306.218834858997</v>
      </c>
      <c r="N405" s="6"/>
      <c r="O405" s="6"/>
      <c r="P405" s="6"/>
      <c r="Q405" s="6"/>
      <c r="R405" s="6"/>
    </row>
    <row r="406" spans="1:18" x14ac:dyDescent="0.2">
      <c r="A406" s="9"/>
      <c r="B406" s="10">
        <v>390</v>
      </c>
      <c r="C406" s="160" t="s">
        <v>435</v>
      </c>
      <c r="D406" s="11" t="s">
        <v>8532</v>
      </c>
      <c r="E406" s="161" t="s">
        <v>46</v>
      </c>
      <c r="F406" s="162">
        <v>0</v>
      </c>
      <c r="G406" s="163">
        <v>13989.460863702938</v>
      </c>
      <c r="H406" s="168"/>
      <c r="I406" s="169"/>
      <c r="J406" s="165">
        <v>11671.985109004929</v>
      </c>
      <c r="N406" s="6"/>
      <c r="O406" s="6"/>
      <c r="P406" s="6"/>
      <c r="Q406" s="6"/>
      <c r="R406" s="6"/>
    </row>
    <row r="407" spans="1:18" x14ac:dyDescent="0.2">
      <c r="A407" s="9"/>
      <c r="B407" s="10">
        <v>391</v>
      </c>
      <c r="C407" s="160" t="s">
        <v>436</v>
      </c>
      <c r="D407" s="11" t="s">
        <v>8533</v>
      </c>
      <c r="E407" s="161" t="s">
        <v>46</v>
      </c>
      <c r="F407" s="162">
        <v>0</v>
      </c>
      <c r="G407" s="163">
        <v>15595.831509144859</v>
      </c>
      <c r="H407" s="168"/>
      <c r="I407" s="169"/>
      <c r="J407" s="165">
        <v>13012.246498333254</v>
      </c>
      <c r="N407" s="6"/>
      <c r="O407" s="6"/>
      <c r="P407" s="6"/>
      <c r="Q407" s="6"/>
      <c r="R407" s="6"/>
    </row>
    <row r="408" spans="1:18" x14ac:dyDescent="0.2">
      <c r="A408" s="9"/>
      <c r="B408" s="10">
        <v>392</v>
      </c>
      <c r="C408" s="160" t="s">
        <v>437</v>
      </c>
      <c r="D408" s="11" t="s">
        <v>8534</v>
      </c>
      <c r="E408" s="161" t="s">
        <v>46</v>
      </c>
      <c r="F408" s="162">
        <v>0</v>
      </c>
      <c r="G408" s="163">
        <v>17202.202154586779</v>
      </c>
      <c r="H408" s="168"/>
      <c r="I408" s="169"/>
      <c r="J408" s="165">
        <v>14352.507887661579</v>
      </c>
      <c r="N408" s="6"/>
      <c r="O408" s="6"/>
      <c r="P408" s="6"/>
      <c r="Q408" s="6"/>
      <c r="R408" s="6"/>
    </row>
    <row r="409" spans="1:18" x14ac:dyDescent="0.2">
      <c r="A409" s="9"/>
      <c r="B409" s="10">
        <v>393</v>
      </c>
      <c r="C409" s="160" t="s">
        <v>438</v>
      </c>
      <c r="D409" s="11" t="s">
        <v>8521</v>
      </c>
      <c r="E409" s="161" t="s">
        <v>46</v>
      </c>
      <c r="F409" s="162">
        <v>0</v>
      </c>
      <c r="G409" s="163">
        <v>4268.1599318365534</v>
      </c>
      <c r="H409" s="168"/>
      <c r="I409" s="169"/>
      <c r="J409" s="165">
        <v>3561.1021505843223</v>
      </c>
      <c r="N409" s="6"/>
      <c r="O409" s="6"/>
      <c r="P409" s="6"/>
      <c r="Q409" s="6"/>
      <c r="R409" s="6"/>
    </row>
    <row r="410" spans="1:18" x14ac:dyDescent="0.2">
      <c r="A410" s="9"/>
      <c r="B410" s="10">
        <v>394</v>
      </c>
      <c r="C410" s="160" t="s">
        <v>439</v>
      </c>
      <c r="D410" s="11" t="s">
        <v>8522</v>
      </c>
      <c r="E410" s="161" t="s">
        <v>46</v>
      </c>
      <c r="F410" s="162">
        <v>0</v>
      </c>
      <c r="G410" s="163">
        <v>4883.3901922814621</v>
      </c>
      <c r="H410" s="168"/>
      <c r="I410" s="169"/>
      <c r="J410" s="165">
        <v>4074.4141722901709</v>
      </c>
      <c r="N410" s="6"/>
      <c r="O410" s="6"/>
      <c r="P410" s="6"/>
      <c r="Q410" s="6"/>
      <c r="R410" s="6"/>
    </row>
    <row r="411" spans="1:18" x14ac:dyDescent="0.2">
      <c r="A411" s="9"/>
      <c r="B411" s="10">
        <v>395</v>
      </c>
      <c r="C411" s="160" t="s">
        <v>440</v>
      </c>
      <c r="D411" s="11" t="s">
        <v>8523</v>
      </c>
      <c r="E411" s="161" t="s">
        <v>46</v>
      </c>
      <c r="F411" s="162">
        <v>0</v>
      </c>
      <c r="G411" s="163">
        <v>5493.1273254009693</v>
      </c>
      <c r="H411" s="168"/>
      <c r="I411" s="169"/>
      <c r="J411" s="165">
        <v>4583.1430509450738</v>
      </c>
      <c r="N411" s="6"/>
      <c r="O411" s="6"/>
      <c r="P411" s="6"/>
      <c r="Q411" s="6"/>
      <c r="R411" s="6"/>
    </row>
    <row r="412" spans="1:18" x14ac:dyDescent="0.2">
      <c r="A412" s="9"/>
      <c r="B412" s="10">
        <v>396</v>
      </c>
      <c r="C412" s="160" t="s">
        <v>441</v>
      </c>
      <c r="D412" s="11" t="s">
        <v>8524</v>
      </c>
      <c r="E412" s="161" t="s">
        <v>46</v>
      </c>
      <c r="F412" s="162">
        <v>0</v>
      </c>
      <c r="G412" s="163">
        <v>6097.371331195076</v>
      </c>
      <c r="H412" s="168"/>
      <c r="I412" s="169"/>
      <c r="J412" s="165">
        <v>5087.288786549032</v>
      </c>
      <c r="N412" s="6"/>
      <c r="O412" s="6"/>
      <c r="P412" s="6"/>
      <c r="Q412" s="6"/>
      <c r="R412" s="6"/>
    </row>
    <row r="413" spans="1:18" x14ac:dyDescent="0.2">
      <c r="A413" s="9"/>
      <c r="B413" s="10">
        <v>397</v>
      </c>
      <c r="C413" s="160" t="s">
        <v>442</v>
      </c>
      <c r="D413" s="11" t="s">
        <v>8525</v>
      </c>
      <c r="E413" s="161" t="s">
        <v>46</v>
      </c>
      <c r="F413" s="162">
        <v>0</v>
      </c>
      <c r="G413" s="163">
        <v>6701.6153369891827</v>
      </c>
      <c r="H413" s="168"/>
      <c r="I413" s="169"/>
      <c r="J413" s="165">
        <v>5591.4345221529902</v>
      </c>
      <c r="N413" s="6"/>
      <c r="O413" s="6"/>
      <c r="P413" s="6"/>
      <c r="Q413" s="6"/>
      <c r="R413" s="6"/>
    </row>
    <row r="414" spans="1:18" x14ac:dyDescent="0.2">
      <c r="A414" s="9"/>
      <c r="B414" s="10">
        <v>398</v>
      </c>
      <c r="C414" s="160" t="s">
        <v>443</v>
      </c>
      <c r="D414" s="11" t="s">
        <v>8526</v>
      </c>
      <c r="E414" s="161" t="s">
        <v>46</v>
      </c>
      <c r="F414" s="162">
        <v>0</v>
      </c>
      <c r="G414" s="163">
        <v>7513.0491192427635</v>
      </c>
      <c r="H414" s="168"/>
      <c r="I414" s="169"/>
      <c r="J414" s="165">
        <v>6268.4472473524947</v>
      </c>
      <c r="N414" s="6"/>
      <c r="O414" s="6"/>
      <c r="P414" s="6"/>
      <c r="Q414" s="6"/>
      <c r="R414" s="6"/>
    </row>
    <row r="415" spans="1:18" x14ac:dyDescent="0.2">
      <c r="A415" s="9"/>
      <c r="B415" s="10">
        <v>399</v>
      </c>
      <c r="C415" s="160" t="s">
        <v>444</v>
      </c>
      <c r="D415" s="11" t="s">
        <v>8527</v>
      </c>
      <c r="E415" s="161" t="s">
        <v>46</v>
      </c>
      <c r="F415" s="162">
        <v>0</v>
      </c>
      <c r="G415" s="163">
        <v>8338.5672799586719</v>
      </c>
      <c r="H415" s="168"/>
      <c r="I415" s="169"/>
      <c r="J415" s="165">
        <v>6957.2111513346217</v>
      </c>
      <c r="N415" s="6"/>
      <c r="O415" s="6"/>
      <c r="P415" s="6"/>
      <c r="Q415" s="6"/>
      <c r="R415" s="6"/>
    </row>
    <row r="416" spans="1:18" x14ac:dyDescent="0.2">
      <c r="A416" s="9"/>
      <c r="B416" s="10">
        <v>400</v>
      </c>
      <c r="C416" s="160" t="s">
        <v>445</v>
      </c>
      <c r="D416" s="11" t="s">
        <v>8528</v>
      </c>
      <c r="E416" s="161" t="s">
        <v>46</v>
      </c>
      <c r="F416" s="162">
        <v>0</v>
      </c>
      <c r="G416" s="163">
        <v>9164.0854406745784</v>
      </c>
      <c r="H416" s="168"/>
      <c r="I416" s="169"/>
      <c r="J416" s="165">
        <v>7645.9750553167487</v>
      </c>
      <c r="N416" s="6"/>
      <c r="O416" s="6"/>
      <c r="P416" s="6"/>
      <c r="Q416" s="6"/>
      <c r="R416" s="6"/>
    </row>
    <row r="417" spans="1:18" x14ac:dyDescent="0.2">
      <c r="A417" s="9"/>
      <c r="B417" s="10">
        <v>401</v>
      </c>
      <c r="C417" s="160" t="s">
        <v>446</v>
      </c>
      <c r="D417" s="11" t="s">
        <v>8529</v>
      </c>
      <c r="E417" s="161" t="s">
        <v>46</v>
      </c>
      <c r="F417" s="162">
        <v>0</v>
      </c>
      <c r="G417" s="163">
        <v>10138.797247163508</v>
      </c>
      <c r="H417" s="168"/>
      <c r="I417" s="169"/>
      <c r="J417" s="165">
        <v>8459.2173812185556</v>
      </c>
      <c r="N417" s="6"/>
      <c r="O417" s="6"/>
      <c r="P417" s="6"/>
      <c r="Q417" s="6"/>
      <c r="R417" s="6"/>
    </row>
    <row r="418" spans="1:18" x14ac:dyDescent="0.2">
      <c r="A418" s="9"/>
      <c r="B418" s="10">
        <v>402</v>
      </c>
      <c r="C418" s="160" t="s">
        <v>447</v>
      </c>
      <c r="D418" s="11" t="s">
        <v>8530</v>
      </c>
      <c r="E418" s="161" t="s">
        <v>46</v>
      </c>
      <c r="F418" s="162">
        <v>0</v>
      </c>
      <c r="G418" s="163">
        <v>11290.420097064041</v>
      </c>
      <c r="H418" s="168"/>
      <c r="I418" s="169"/>
      <c r="J418" s="165">
        <v>9420.0638989070776</v>
      </c>
      <c r="N418" s="6"/>
      <c r="O418" s="6"/>
      <c r="P418" s="6"/>
      <c r="Q418" s="6"/>
      <c r="R418" s="6"/>
    </row>
    <row r="419" spans="1:18" x14ac:dyDescent="0.2">
      <c r="A419" s="9"/>
      <c r="B419" s="10">
        <v>403</v>
      </c>
      <c r="C419" s="160" t="s">
        <v>448</v>
      </c>
      <c r="D419" s="11" t="s">
        <v>8531</v>
      </c>
      <c r="E419" s="161" t="s">
        <v>46</v>
      </c>
      <c r="F419" s="162">
        <v>0</v>
      </c>
      <c r="G419" s="163">
        <v>12645.270508711727</v>
      </c>
      <c r="H419" s="168"/>
      <c r="I419" s="169"/>
      <c r="J419" s="165">
        <v>10550.471566775928</v>
      </c>
      <c r="N419" s="6"/>
      <c r="O419" s="6"/>
      <c r="P419" s="6"/>
      <c r="Q419" s="6"/>
      <c r="R419" s="6"/>
    </row>
    <row r="420" spans="1:18" x14ac:dyDescent="0.2">
      <c r="A420" s="9"/>
      <c r="B420" s="10">
        <v>404</v>
      </c>
      <c r="C420" s="160" t="s">
        <v>449</v>
      </c>
      <c r="D420" s="11" t="s">
        <v>8532</v>
      </c>
      <c r="E420" s="161" t="s">
        <v>46</v>
      </c>
      <c r="F420" s="162">
        <v>0</v>
      </c>
      <c r="G420" s="163">
        <v>13054.356300088646</v>
      </c>
      <c r="H420" s="168"/>
      <c r="I420" s="169"/>
      <c r="J420" s="165">
        <v>10891.788742025026</v>
      </c>
      <c r="N420" s="6"/>
      <c r="O420" s="6"/>
      <c r="P420" s="6"/>
      <c r="Q420" s="6"/>
      <c r="R420" s="6"/>
    </row>
    <row r="421" spans="1:18" x14ac:dyDescent="0.2">
      <c r="A421" s="9"/>
      <c r="B421" s="10">
        <v>405</v>
      </c>
      <c r="C421" s="160" t="s">
        <v>450</v>
      </c>
      <c r="D421" s="11" t="s">
        <v>8533</v>
      </c>
      <c r="E421" s="161" t="s">
        <v>46</v>
      </c>
      <c r="F421" s="162">
        <v>0</v>
      </c>
      <c r="G421" s="163">
        <v>14553.351505115548</v>
      </c>
      <c r="H421" s="168"/>
      <c r="I421" s="169"/>
      <c r="J421" s="165">
        <v>12142.462365691223</v>
      </c>
      <c r="N421" s="6"/>
      <c r="O421" s="6"/>
      <c r="P421" s="6"/>
      <c r="Q421" s="6"/>
      <c r="R421" s="6"/>
    </row>
    <row r="422" spans="1:18" x14ac:dyDescent="0.2">
      <c r="A422" s="9"/>
      <c r="B422" s="10">
        <v>406</v>
      </c>
      <c r="C422" s="160" t="s">
        <v>451</v>
      </c>
      <c r="D422" s="11" t="s">
        <v>8534</v>
      </c>
      <c r="E422" s="161" t="s">
        <v>46</v>
      </c>
      <c r="F422" s="162">
        <v>0</v>
      </c>
      <c r="G422" s="163">
        <v>16052.34671014245</v>
      </c>
      <c r="H422" s="168"/>
      <c r="I422" s="169"/>
      <c r="J422" s="165">
        <v>13393.135989357419</v>
      </c>
      <c r="N422" s="6"/>
      <c r="O422" s="6"/>
      <c r="P422" s="6"/>
      <c r="Q422" s="6"/>
      <c r="R422" s="6"/>
    </row>
    <row r="423" spans="1:18" x14ac:dyDescent="0.2">
      <c r="A423" s="9"/>
      <c r="B423" s="10">
        <v>407</v>
      </c>
      <c r="C423" s="160" t="s">
        <v>452</v>
      </c>
      <c r="D423" s="11" t="s">
        <v>8507</v>
      </c>
      <c r="E423" s="161" t="s">
        <v>46</v>
      </c>
      <c r="F423" s="162">
        <v>0</v>
      </c>
      <c r="G423" s="163">
        <v>6070.7260840888403</v>
      </c>
      <c r="H423" s="168"/>
      <c r="I423" s="169"/>
      <c r="J423" s="165">
        <v>5065.0575561621145</v>
      </c>
      <c r="N423" s="6"/>
      <c r="O423" s="6"/>
      <c r="P423" s="6"/>
      <c r="Q423" s="6"/>
      <c r="R423" s="6"/>
    </row>
    <row r="424" spans="1:18" x14ac:dyDescent="0.2">
      <c r="A424" s="9"/>
      <c r="B424" s="10">
        <v>408</v>
      </c>
      <c r="C424" s="160" t="s">
        <v>453</v>
      </c>
      <c r="D424" s="11" t="s">
        <v>8508</v>
      </c>
      <c r="E424" s="161" t="s">
        <v>46</v>
      </c>
      <c r="F424" s="162">
        <v>0</v>
      </c>
      <c r="G424" s="163">
        <v>6945.7856998133566</v>
      </c>
      <c r="H424" s="168"/>
      <c r="I424" s="169"/>
      <c r="J424" s="165">
        <v>5795.1559426359318</v>
      </c>
      <c r="N424" s="6"/>
      <c r="O424" s="6"/>
      <c r="P424" s="6"/>
      <c r="Q424" s="6"/>
      <c r="R424" s="6"/>
    </row>
    <row r="425" spans="1:18" x14ac:dyDescent="0.2">
      <c r="A425" s="9"/>
      <c r="B425" s="10">
        <v>409</v>
      </c>
      <c r="C425" s="160" t="s">
        <v>454</v>
      </c>
      <c r="D425" s="11" t="s">
        <v>8509</v>
      </c>
      <c r="E425" s="161" t="s">
        <v>46</v>
      </c>
      <c r="F425" s="162">
        <v>0</v>
      </c>
      <c r="G425" s="163">
        <v>7813.032283254619</v>
      </c>
      <c r="H425" s="168"/>
      <c r="I425" s="169"/>
      <c r="J425" s="165">
        <v>6518.7355935162341</v>
      </c>
      <c r="N425" s="6"/>
      <c r="O425" s="6"/>
      <c r="P425" s="6"/>
      <c r="Q425" s="6"/>
      <c r="R425" s="6"/>
    </row>
    <row r="426" spans="1:18" x14ac:dyDescent="0.2">
      <c r="A426" s="9"/>
      <c r="B426" s="10">
        <v>410</v>
      </c>
      <c r="C426" s="160" t="s">
        <v>455</v>
      </c>
      <c r="D426" s="11" t="s">
        <v>8510</v>
      </c>
      <c r="E426" s="161" t="s">
        <v>46</v>
      </c>
      <c r="F426" s="162">
        <v>0</v>
      </c>
      <c r="G426" s="163">
        <v>8672.4658344126292</v>
      </c>
      <c r="H426" s="168"/>
      <c r="I426" s="169"/>
      <c r="J426" s="165">
        <v>7235.7965088030205</v>
      </c>
      <c r="N426" s="6"/>
      <c r="O426" s="6"/>
      <c r="P426" s="6"/>
      <c r="Q426" s="6"/>
      <c r="R426" s="6"/>
    </row>
    <row r="427" spans="1:18" x14ac:dyDescent="0.2">
      <c r="A427" s="9"/>
      <c r="B427" s="10">
        <v>411</v>
      </c>
      <c r="C427" s="160" t="s">
        <v>456</v>
      </c>
      <c r="D427" s="11" t="s">
        <v>8511</v>
      </c>
      <c r="E427" s="161" t="s">
        <v>46</v>
      </c>
      <c r="F427" s="162">
        <v>0</v>
      </c>
      <c r="G427" s="163">
        <v>9531.8993855706358</v>
      </c>
      <c r="H427" s="168"/>
      <c r="I427" s="169"/>
      <c r="J427" s="165">
        <v>7952.8574240898051</v>
      </c>
      <c r="N427" s="6"/>
      <c r="O427" s="6"/>
      <c r="P427" s="6"/>
      <c r="Q427" s="6"/>
      <c r="R427" s="6"/>
    </row>
    <row r="428" spans="1:18" x14ac:dyDescent="0.2">
      <c r="A428" s="9"/>
      <c r="B428" s="10">
        <v>412</v>
      </c>
      <c r="C428" s="160" t="s">
        <v>457</v>
      </c>
      <c r="D428" s="11" t="s">
        <v>8512</v>
      </c>
      <c r="E428" s="161" t="s">
        <v>46</v>
      </c>
      <c r="F428" s="162">
        <v>0</v>
      </c>
      <c r="G428" s="163">
        <v>10686.024888388441</v>
      </c>
      <c r="H428" s="168"/>
      <c r="I428" s="169"/>
      <c r="J428" s="165">
        <v>8915.7920084928373</v>
      </c>
      <c r="N428" s="6"/>
      <c r="O428" s="6"/>
      <c r="P428" s="6"/>
      <c r="Q428" s="6"/>
      <c r="R428" s="6"/>
    </row>
    <row r="429" spans="1:18" x14ac:dyDescent="0.2">
      <c r="A429" s="9"/>
      <c r="B429" s="10">
        <v>413</v>
      </c>
      <c r="C429" s="160" t="s">
        <v>458</v>
      </c>
      <c r="D429" s="11" t="s">
        <v>8513</v>
      </c>
      <c r="E429" s="161" t="s">
        <v>46</v>
      </c>
      <c r="F429" s="162">
        <v>0</v>
      </c>
      <c r="G429" s="163">
        <v>11860.183005980514</v>
      </c>
      <c r="H429" s="168"/>
      <c r="I429" s="169"/>
      <c r="J429" s="165">
        <v>9895.4406309576443</v>
      </c>
      <c r="N429" s="6"/>
      <c r="O429" s="6"/>
      <c r="P429" s="6"/>
      <c r="Q429" s="6"/>
      <c r="R429" s="6"/>
    </row>
    <row r="430" spans="1:18" x14ac:dyDescent="0.2">
      <c r="A430" s="9"/>
      <c r="B430" s="10">
        <v>414</v>
      </c>
      <c r="C430" s="160" t="s">
        <v>459</v>
      </c>
      <c r="D430" s="11" t="s">
        <v>8514</v>
      </c>
      <c r="E430" s="161" t="s">
        <v>46</v>
      </c>
      <c r="F430" s="162">
        <v>0</v>
      </c>
      <c r="G430" s="163">
        <v>13034.341123572585</v>
      </c>
      <c r="H430" s="168"/>
      <c r="I430" s="169"/>
      <c r="J430" s="165">
        <v>10875.089253422451</v>
      </c>
      <c r="N430" s="6"/>
      <c r="O430" s="6"/>
      <c r="P430" s="6"/>
      <c r="Q430" s="6"/>
      <c r="R430" s="6"/>
    </row>
    <row r="431" spans="1:18" x14ac:dyDescent="0.2">
      <c r="A431" s="9"/>
      <c r="B431" s="10">
        <v>415</v>
      </c>
      <c r="C431" s="160" t="s">
        <v>460</v>
      </c>
      <c r="D431" s="11" t="s">
        <v>8515</v>
      </c>
      <c r="E431" s="161" t="s">
        <v>46</v>
      </c>
      <c r="F431" s="162">
        <v>0</v>
      </c>
      <c r="G431" s="163">
        <v>14420.701635507659</v>
      </c>
      <c r="H431" s="168"/>
      <c r="I431" s="169"/>
      <c r="J431" s="165">
        <v>12031.787099656352</v>
      </c>
      <c r="N431" s="6"/>
      <c r="O431" s="6"/>
      <c r="P431" s="6"/>
      <c r="Q431" s="6"/>
      <c r="R431" s="6"/>
    </row>
    <row r="432" spans="1:18" x14ac:dyDescent="0.2">
      <c r="A432" s="9"/>
      <c r="B432" s="10">
        <v>416</v>
      </c>
      <c r="C432" s="160" t="s">
        <v>461</v>
      </c>
      <c r="D432" s="11" t="s">
        <v>8516</v>
      </c>
      <c r="E432" s="161" t="s">
        <v>46</v>
      </c>
      <c r="F432" s="162">
        <v>0</v>
      </c>
      <c r="G432" s="163">
        <v>16058.687790097616</v>
      </c>
      <c r="H432" s="168"/>
      <c r="I432" s="169"/>
      <c r="J432" s="165">
        <v>13398.426614316651</v>
      </c>
      <c r="N432" s="6"/>
      <c r="O432" s="6"/>
      <c r="P432" s="6"/>
      <c r="Q432" s="6"/>
      <c r="R432" s="6"/>
    </row>
    <row r="433" spans="1:18" x14ac:dyDescent="0.2">
      <c r="A433" s="9"/>
      <c r="B433" s="10">
        <v>417</v>
      </c>
      <c r="C433" s="160" t="s">
        <v>462</v>
      </c>
      <c r="D433" s="11" t="s">
        <v>8517</v>
      </c>
      <c r="E433" s="161" t="s">
        <v>46</v>
      </c>
      <c r="F433" s="162">
        <v>0</v>
      </c>
      <c r="G433" s="163">
        <v>17985.730324909331</v>
      </c>
      <c r="H433" s="168"/>
      <c r="I433" s="169"/>
      <c r="J433" s="165">
        <v>15006.237808034652</v>
      </c>
      <c r="N433" s="6"/>
      <c r="O433" s="6"/>
      <c r="P433" s="6"/>
      <c r="Q433" s="6"/>
      <c r="R433" s="6"/>
    </row>
    <row r="434" spans="1:18" x14ac:dyDescent="0.2">
      <c r="A434" s="9"/>
      <c r="B434" s="10">
        <v>418</v>
      </c>
      <c r="C434" s="160" t="s">
        <v>463</v>
      </c>
      <c r="D434" s="11" t="s">
        <v>8518</v>
      </c>
      <c r="E434" s="161" t="s">
        <v>46</v>
      </c>
      <c r="F434" s="162">
        <v>0</v>
      </c>
      <c r="G434" s="163">
        <v>18567.584759607937</v>
      </c>
      <c r="H434" s="168"/>
      <c r="I434" s="169"/>
      <c r="J434" s="165">
        <v>15491.702999551184</v>
      </c>
      <c r="N434" s="6"/>
      <c r="O434" s="6"/>
      <c r="P434" s="6"/>
      <c r="Q434" s="6"/>
      <c r="R434" s="6"/>
    </row>
    <row r="435" spans="1:18" x14ac:dyDescent="0.2">
      <c r="A435" s="9"/>
      <c r="B435" s="10">
        <v>419</v>
      </c>
      <c r="C435" s="160" t="s">
        <v>464</v>
      </c>
      <c r="D435" s="11" t="s">
        <v>8519</v>
      </c>
      <c r="E435" s="161" t="s">
        <v>46</v>
      </c>
      <c r="F435" s="162">
        <v>0</v>
      </c>
      <c r="G435" s="163">
        <v>20699.648561435824</v>
      </c>
      <c r="H435" s="168"/>
      <c r="I435" s="169"/>
      <c r="J435" s="165">
        <v>17270.571905854162</v>
      </c>
      <c r="N435" s="6"/>
      <c r="O435" s="6"/>
      <c r="P435" s="6"/>
      <c r="Q435" s="6"/>
      <c r="R435" s="6"/>
    </row>
    <row r="436" spans="1:18" x14ac:dyDescent="0.2">
      <c r="A436" s="9"/>
      <c r="B436" s="10">
        <v>420</v>
      </c>
      <c r="C436" s="160" t="s">
        <v>465</v>
      </c>
      <c r="D436" s="11" t="s">
        <v>8520</v>
      </c>
      <c r="E436" s="161" t="s">
        <v>46</v>
      </c>
      <c r="F436" s="162">
        <v>0</v>
      </c>
      <c r="G436" s="163">
        <v>22831.712363263716</v>
      </c>
      <c r="H436" s="168"/>
      <c r="I436" s="169"/>
      <c r="J436" s="165">
        <v>19049.44081215714</v>
      </c>
      <c r="N436" s="6"/>
      <c r="O436" s="6"/>
      <c r="P436" s="6"/>
      <c r="Q436" s="6"/>
      <c r="R436" s="6"/>
    </row>
    <row r="437" spans="1:18" x14ac:dyDescent="0.2">
      <c r="A437" s="9"/>
      <c r="B437" s="10">
        <v>421</v>
      </c>
      <c r="C437" s="160" t="s">
        <v>466</v>
      </c>
      <c r="D437" s="11" t="s">
        <v>8521</v>
      </c>
      <c r="E437" s="161" t="s">
        <v>46</v>
      </c>
      <c r="F437" s="162">
        <v>0</v>
      </c>
      <c r="G437" s="163">
        <v>5192.1243464656372</v>
      </c>
      <c r="H437" s="168"/>
      <c r="I437" s="169"/>
      <c r="J437" s="165">
        <v>4332.0038310617019</v>
      </c>
      <c r="N437" s="6"/>
      <c r="O437" s="6"/>
      <c r="P437" s="6"/>
      <c r="Q437" s="6"/>
      <c r="R437" s="6"/>
    </row>
    <row r="438" spans="1:18" x14ac:dyDescent="0.2">
      <c r="A438" s="9"/>
      <c r="B438" s="10">
        <v>422</v>
      </c>
      <c r="C438" s="160" t="s">
        <v>467</v>
      </c>
      <c r="D438" s="11" t="s">
        <v>8522</v>
      </c>
      <c r="E438" s="161" t="s">
        <v>46</v>
      </c>
      <c r="F438" s="162">
        <v>0</v>
      </c>
      <c r="G438" s="163">
        <v>5940.5386666769</v>
      </c>
      <c r="H438" s="168"/>
      <c r="I438" s="169"/>
      <c r="J438" s="165">
        <v>4956.4368157192439</v>
      </c>
      <c r="N438" s="6"/>
      <c r="O438" s="6"/>
      <c r="P438" s="6"/>
      <c r="Q438" s="6"/>
      <c r="R438" s="6"/>
    </row>
    <row r="439" spans="1:18" x14ac:dyDescent="0.2">
      <c r="A439" s="9"/>
      <c r="B439" s="10">
        <v>423</v>
      </c>
      <c r="C439" s="160" t="s">
        <v>468</v>
      </c>
      <c r="D439" s="11" t="s">
        <v>8523</v>
      </c>
      <c r="E439" s="161" t="s">
        <v>46</v>
      </c>
      <c r="F439" s="162">
        <v>0</v>
      </c>
      <c r="G439" s="163">
        <v>6682.2707161719909</v>
      </c>
      <c r="H439" s="168"/>
      <c r="I439" s="169"/>
      <c r="J439" s="165">
        <v>5575.2945058709156</v>
      </c>
      <c r="N439" s="6"/>
      <c r="O439" s="6"/>
      <c r="P439" s="6"/>
      <c r="Q439" s="6"/>
      <c r="R439" s="6"/>
    </row>
    <row r="440" spans="1:18" x14ac:dyDescent="0.2">
      <c r="A440" s="9"/>
      <c r="B440" s="10">
        <v>424</v>
      </c>
      <c r="C440" s="160" t="s">
        <v>469</v>
      </c>
      <c r="D440" s="11" t="s">
        <v>8524</v>
      </c>
      <c r="E440" s="161" t="s">
        <v>46</v>
      </c>
      <c r="F440" s="162">
        <v>0</v>
      </c>
      <c r="G440" s="163">
        <v>7417.3204949509109</v>
      </c>
      <c r="H440" s="168"/>
      <c r="I440" s="169"/>
      <c r="J440" s="165">
        <v>6188.576901516717</v>
      </c>
      <c r="N440" s="6"/>
      <c r="O440" s="6"/>
      <c r="P440" s="6"/>
      <c r="Q440" s="6"/>
      <c r="R440" s="6"/>
    </row>
    <row r="441" spans="1:18" x14ac:dyDescent="0.2">
      <c r="A441" s="9"/>
      <c r="B441" s="10">
        <v>425</v>
      </c>
      <c r="C441" s="160" t="s">
        <v>470</v>
      </c>
      <c r="D441" s="11" t="s">
        <v>8525</v>
      </c>
      <c r="E441" s="161" t="s">
        <v>46</v>
      </c>
      <c r="F441" s="162">
        <v>0</v>
      </c>
      <c r="G441" s="163">
        <v>8152.370273729829</v>
      </c>
      <c r="H441" s="168"/>
      <c r="I441" s="169"/>
      <c r="J441" s="165">
        <v>6801.8592971625167</v>
      </c>
      <c r="N441" s="6"/>
      <c r="O441" s="6"/>
      <c r="P441" s="6"/>
      <c r="Q441" s="6"/>
      <c r="R441" s="6"/>
    </row>
    <row r="442" spans="1:18" x14ac:dyDescent="0.2">
      <c r="A442" s="9"/>
      <c r="B442" s="10">
        <v>426</v>
      </c>
      <c r="C442" s="160" t="s">
        <v>471</v>
      </c>
      <c r="D442" s="11" t="s">
        <v>8526</v>
      </c>
      <c r="E442" s="161" t="s">
        <v>46</v>
      </c>
      <c r="F442" s="162">
        <v>0</v>
      </c>
      <c r="G442" s="163">
        <v>9139.4619393813246</v>
      </c>
      <c r="H442" s="168"/>
      <c r="I442" s="169"/>
      <c r="J442" s="165">
        <v>7625.4306509807584</v>
      </c>
      <c r="N442" s="6"/>
      <c r="O442" s="6"/>
      <c r="P442" s="6"/>
      <c r="Q442" s="6"/>
      <c r="R442" s="6"/>
    </row>
    <row r="443" spans="1:18" x14ac:dyDescent="0.2">
      <c r="A443" s="9"/>
      <c r="B443" s="10">
        <v>427</v>
      </c>
      <c r="C443" s="160" t="s">
        <v>472</v>
      </c>
      <c r="D443" s="11" t="s">
        <v>8527</v>
      </c>
      <c r="E443" s="161" t="s">
        <v>46</v>
      </c>
      <c r="F443" s="162">
        <v>0</v>
      </c>
      <c r="G443" s="163">
        <v>10143.686947149083</v>
      </c>
      <c r="H443" s="168"/>
      <c r="I443" s="169"/>
      <c r="J443" s="165">
        <v>8463.2970599120508</v>
      </c>
      <c r="N443" s="6"/>
      <c r="O443" s="6"/>
      <c r="P443" s="6"/>
      <c r="Q443" s="6"/>
      <c r="R443" s="6"/>
    </row>
    <row r="444" spans="1:18" x14ac:dyDescent="0.2">
      <c r="A444" s="9"/>
      <c r="B444" s="10">
        <v>428</v>
      </c>
      <c r="C444" s="160" t="s">
        <v>473</v>
      </c>
      <c r="D444" s="11" t="s">
        <v>8528</v>
      </c>
      <c r="E444" s="161" t="s">
        <v>46</v>
      </c>
      <c r="F444" s="162">
        <v>0</v>
      </c>
      <c r="G444" s="163">
        <v>11147.911954916843</v>
      </c>
      <c r="H444" s="168"/>
      <c r="I444" s="169"/>
      <c r="J444" s="165">
        <v>9301.1634688433442</v>
      </c>
      <c r="N444" s="6"/>
      <c r="O444" s="6"/>
      <c r="P444" s="6"/>
      <c r="Q444" s="6"/>
      <c r="R444" s="6"/>
    </row>
    <row r="445" spans="1:18" x14ac:dyDescent="0.2">
      <c r="A445" s="9"/>
      <c r="B445" s="10">
        <v>429</v>
      </c>
      <c r="C445" s="160" t="s">
        <v>474</v>
      </c>
      <c r="D445" s="11" t="s">
        <v>8529</v>
      </c>
      <c r="E445" s="161" t="s">
        <v>46</v>
      </c>
      <c r="F445" s="162">
        <v>0</v>
      </c>
      <c r="G445" s="163">
        <v>12333.627809542993</v>
      </c>
      <c r="H445" s="168"/>
      <c r="I445" s="169"/>
      <c r="J445" s="165">
        <v>10290.455188770584</v>
      </c>
      <c r="N445" s="6"/>
      <c r="O445" s="6"/>
      <c r="P445" s="6"/>
      <c r="Q445" s="6"/>
      <c r="R445" s="6"/>
    </row>
    <row r="446" spans="1:18" x14ac:dyDescent="0.2">
      <c r="A446" s="9"/>
      <c r="B446" s="10">
        <v>430</v>
      </c>
      <c r="C446" s="160" t="s">
        <v>475</v>
      </c>
      <c r="D446" s="11" t="s">
        <v>8530</v>
      </c>
      <c r="E446" s="161" t="s">
        <v>46</v>
      </c>
      <c r="F446" s="162">
        <v>0</v>
      </c>
      <c r="G446" s="163">
        <v>13734.552126439859</v>
      </c>
      <c r="H446" s="168"/>
      <c r="I446" s="169"/>
      <c r="J446" s="165">
        <v>11459.304219120917</v>
      </c>
      <c r="N446" s="6"/>
      <c r="O446" s="6"/>
      <c r="P446" s="6"/>
      <c r="Q446" s="6"/>
      <c r="R446" s="6"/>
    </row>
    <row r="447" spans="1:18" x14ac:dyDescent="0.2">
      <c r="A447" s="9"/>
      <c r="B447" s="10">
        <v>431</v>
      </c>
      <c r="C447" s="160" t="s">
        <v>476</v>
      </c>
      <c r="D447" s="11" t="s">
        <v>8531</v>
      </c>
      <c r="E447" s="161" t="s">
        <v>46</v>
      </c>
      <c r="F447" s="162">
        <v>0</v>
      </c>
      <c r="G447" s="163">
        <v>15382.698381612643</v>
      </c>
      <c r="H447" s="168"/>
      <c r="I447" s="169"/>
      <c r="J447" s="165">
        <v>12834.420725415428</v>
      </c>
      <c r="N447" s="6"/>
      <c r="O447" s="6"/>
      <c r="P447" s="6"/>
      <c r="Q447" s="6"/>
      <c r="R447" s="6"/>
    </row>
    <row r="448" spans="1:18" x14ac:dyDescent="0.2">
      <c r="A448" s="9"/>
      <c r="B448" s="10">
        <v>432</v>
      </c>
      <c r="C448" s="160" t="s">
        <v>477</v>
      </c>
      <c r="D448" s="11" t="s">
        <v>8532</v>
      </c>
      <c r="E448" s="161" t="s">
        <v>46</v>
      </c>
      <c r="F448" s="162">
        <v>0</v>
      </c>
      <c r="G448" s="163">
        <v>15880.342408809936</v>
      </c>
      <c r="H448" s="168"/>
      <c r="I448" s="169"/>
      <c r="J448" s="165">
        <v>13249.625695186834</v>
      </c>
      <c r="N448" s="6"/>
      <c r="O448" s="6"/>
      <c r="P448" s="6"/>
      <c r="Q448" s="6"/>
      <c r="R448" s="6"/>
    </row>
    <row r="449" spans="1:18" x14ac:dyDescent="0.2">
      <c r="A449" s="9"/>
      <c r="B449" s="10">
        <v>433</v>
      </c>
      <c r="C449" s="160" t="s">
        <v>478</v>
      </c>
      <c r="D449" s="11" t="s">
        <v>8533</v>
      </c>
      <c r="E449" s="161" t="s">
        <v>46</v>
      </c>
      <c r="F449" s="162">
        <v>0</v>
      </c>
      <c r="G449" s="163">
        <v>17703.837690980978</v>
      </c>
      <c r="H449" s="168"/>
      <c r="I449" s="169"/>
      <c r="J449" s="165">
        <v>14771.043138446861</v>
      </c>
      <c r="N449" s="6"/>
      <c r="O449" s="6"/>
      <c r="P449" s="6"/>
      <c r="Q449" s="6"/>
      <c r="R449" s="6"/>
    </row>
    <row r="450" spans="1:18" x14ac:dyDescent="0.2">
      <c r="A450" s="9"/>
      <c r="B450" s="10">
        <v>434</v>
      </c>
      <c r="C450" s="160" t="s">
        <v>479</v>
      </c>
      <c r="D450" s="11" t="s">
        <v>8534</v>
      </c>
      <c r="E450" s="161" t="s">
        <v>46</v>
      </c>
      <c r="F450" s="162">
        <v>0</v>
      </c>
      <c r="G450" s="163">
        <v>19527.332973152017</v>
      </c>
      <c r="H450" s="168"/>
      <c r="I450" s="169"/>
      <c r="J450" s="165">
        <v>16292.460581706888</v>
      </c>
      <c r="N450" s="6"/>
      <c r="O450" s="6"/>
      <c r="P450" s="6"/>
      <c r="Q450" s="6"/>
      <c r="R450" s="6"/>
    </row>
    <row r="451" spans="1:18" x14ac:dyDescent="0.2">
      <c r="A451" s="9"/>
      <c r="B451" s="10">
        <v>435</v>
      </c>
      <c r="C451" s="160" t="s">
        <v>480</v>
      </c>
      <c r="D451" s="11" t="s">
        <v>8535</v>
      </c>
      <c r="E451" s="161" t="s">
        <v>46</v>
      </c>
      <c r="F451" s="162">
        <v>0</v>
      </c>
      <c r="G451" s="163">
        <v>4464.8242404391258</v>
      </c>
      <c r="H451" s="168"/>
      <c r="I451" s="169"/>
      <c r="J451" s="165">
        <v>3725.1873075354233</v>
      </c>
      <c r="N451" s="6"/>
      <c r="O451" s="6"/>
      <c r="P451" s="6"/>
      <c r="Q451" s="6"/>
      <c r="R451" s="6"/>
    </row>
    <row r="452" spans="1:18" x14ac:dyDescent="0.2">
      <c r="A452" s="9"/>
      <c r="B452" s="10">
        <v>436</v>
      </c>
      <c r="C452" s="160" t="s">
        <v>481</v>
      </c>
      <c r="D452" s="11" t="s">
        <v>8536</v>
      </c>
      <c r="E452" s="161" t="s">
        <v>46</v>
      </c>
      <c r="F452" s="162">
        <v>0</v>
      </c>
      <c r="G452" s="163">
        <v>5108.4025093312521</v>
      </c>
      <c r="H452" s="168"/>
      <c r="I452" s="169"/>
      <c r="J452" s="165">
        <v>4262.1512437567453</v>
      </c>
      <c r="N452" s="6"/>
      <c r="O452" s="6"/>
      <c r="P452" s="6"/>
      <c r="Q452" s="6"/>
      <c r="R452" s="6"/>
    </row>
    <row r="453" spans="1:18" x14ac:dyDescent="0.2">
      <c r="A453" s="9"/>
      <c r="B453" s="10">
        <v>437</v>
      </c>
      <c r="C453" s="160" t="s">
        <v>482</v>
      </c>
      <c r="D453" s="11" t="s">
        <v>8537</v>
      </c>
      <c r="E453" s="161" t="s">
        <v>46</v>
      </c>
      <c r="F453" s="162">
        <v>0</v>
      </c>
      <c r="G453" s="163">
        <v>5746.2345436796986</v>
      </c>
      <c r="H453" s="168"/>
      <c r="I453" s="169"/>
      <c r="J453" s="165">
        <v>4794.3208591189486</v>
      </c>
      <c r="N453" s="6"/>
      <c r="O453" s="6"/>
      <c r="P453" s="6"/>
      <c r="Q453" s="6"/>
      <c r="R453" s="6"/>
    </row>
    <row r="454" spans="1:18" x14ac:dyDescent="0.2">
      <c r="A454" s="9"/>
      <c r="B454" s="10">
        <v>438</v>
      </c>
      <c r="C454" s="160" t="s">
        <v>483</v>
      </c>
      <c r="D454" s="11" t="s">
        <v>8538</v>
      </c>
      <c r="E454" s="161" t="s">
        <v>46</v>
      </c>
      <c r="F454" s="162">
        <v>0</v>
      </c>
      <c r="G454" s="163">
        <v>6378.3203434844663</v>
      </c>
      <c r="H454" s="168"/>
      <c r="I454" s="169"/>
      <c r="J454" s="165">
        <v>5321.6961536220333</v>
      </c>
      <c r="N454" s="6"/>
      <c r="O454" s="6"/>
      <c r="P454" s="6"/>
      <c r="Q454" s="6"/>
      <c r="R454" s="6"/>
    </row>
    <row r="455" spans="1:18" x14ac:dyDescent="0.2">
      <c r="A455" s="9"/>
      <c r="B455" s="10">
        <v>439</v>
      </c>
      <c r="C455" s="160" t="s">
        <v>484</v>
      </c>
      <c r="D455" s="11" t="s">
        <v>8539</v>
      </c>
      <c r="E455" s="161" t="s">
        <v>46</v>
      </c>
      <c r="F455" s="162">
        <v>0</v>
      </c>
      <c r="G455" s="163">
        <v>7010.4061432892322</v>
      </c>
      <c r="H455" s="168"/>
      <c r="I455" s="169"/>
      <c r="J455" s="165">
        <v>5849.0714481251171</v>
      </c>
      <c r="N455" s="6"/>
      <c r="O455" s="6"/>
      <c r="P455" s="6"/>
      <c r="Q455" s="6"/>
      <c r="R455" s="6"/>
    </row>
    <row r="456" spans="1:18" x14ac:dyDescent="0.2">
      <c r="A456" s="9"/>
      <c r="B456" s="10">
        <v>440</v>
      </c>
      <c r="C456" s="160" t="s">
        <v>485</v>
      </c>
      <c r="D456" s="11" t="s">
        <v>8540</v>
      </c>
      <c r="E456" s="161" t="s">
        <v>46</v>
      </c>
      <c r="F456" s="162">
        <v>0</v>
      </c>
      <c r="G456" s="163">
        <v>7859.2284176125104</v>
      </c>
      <c r="H456" s="168"/>
      <c r="I456" s="169"/>
      <c r="J456" s="165">
        <v>6557.2789367924506</v>
      </c>
      <c r="N456" s="6"/>
      <c r="O456" s="6"/>
      <c r="P456" s="6"/>
      <c r="Q456" s="6"/>
      <c r="R456" s="6"/>
    </row>
    <row r="457" spans="1:18" x14ac:dyDescent="0.2">
      <c r="A457" s="9"/>
      <c r="B457" s="10">
        <v>441</v>
      </c>
      <c r="C457" s="160" t="s">
        <v>486</v>
      </c>
      <c r="D457" s="11" t="s">
        <v>8541</v>
      </c>
      <c r="E457" s="161" t="s">
        <v>46</v>
      </c>
      <c r="F457" s="162">
        <v>0</v>
      </c>
      <c r="G457" s="163">
        <v>8722.7840373057825</v>
      </c>
      <c r="H457" s="168"/>
      <c r="I457" s="169"/>
      <c r="J457" s="165">
        <v>7277.7790641425645</v>
      </c>
      <c r="N457" s="6"/>
      <c r="O457" s="6"/>
      <c r="P457" s="6"/>
      <c r="Q457" s="6"/>
      <c r="R457" s="6"/>
    </row>
    <row r="458" spans="1:18" x14ac:dyDescent="0.2">
      <c r="A458" s="9"/>
      <c r="B458" s="10">
        <v>442</v>
      </c>
      <c r="C458" s="160" t="s">
        <v>487</v>
      </c>
      <c r="D458" s="11" t="s">
        <v>8542</v>
      </c>
      <c r="E458" s="161" t="s">
        <v>46</v>
      </c>
      <c r="F458" s="162">
        <v>0</v>
      </c>
      <c r="G458" s="163">
        <v>9586.3396569990564</v>
      </c>
      <c r="H458" s="168"/>
      <c r="I458" s="169"/>
      <c r="J458" s="165">
        <v>7998.2791914926784</v>
      </c>
      <c r="N458" s="6"/>
      <c r="O458" s="6"/>
      <c r="P458" s="6"/>
      <c r="Q458" s="6"/>
      <c r="R458" s="6"/>
    </row>
    <row r="459" spans="1:18" x14ac:dyDescent="0.2">
      <c r="A459" s="9"/>
      <c r="B459" s="10">
        <v>443</v>
      </c>
      <c r="C459" s="160" t="s">
        <v>488</v>
      </c>
      <c r="D459" s="11" t="s">
        <v>8543</v>
      </c>
      <c r="E459" s="161" t="s">
        <v>46</v>
      </c>
      <c r="F459" s="162">
        <v>0</v>
      </c>
      <c r="G459" s="163">
        <v>10605.963328687803</v>
      </c>
      <c r="H459" s="168"/>
      <c r="I459" s="169"/>
      <c r="J459" s="165">
        <v>8848.9933418584314</v>
      </c>
      <c r="N459" s="6"/>
      <c r="O459" s="6"/>
      <c r="P459" s="6"/>
      <c r="Q459" s="6"/>
      <c r="R459" s="6"/>
    </row>
    <row r="460" spans="1:18" x14ac:dyDescent="0.2">
      <c r="A460" s="9"/>
      <c r="B460" s="10">
        <v>444</v>
      </c>
      <c r="C460" s="160" t="s">
        <v>489</v>
      </c>
      <c r="D460" s="11" t="s">
        <v>8544</v>
      </c>
      <c r="E460" s="161" t="s">
        <v>46</v>
      </c>
      <c r="F460" s="162">
        <v>0</v>
      </c>
      <c r="G460" s="163">
        <v>11810.649586512032</v>
      </c>
      <c r="H460" s="168"/>
      <c r="I460" s="169"/>
      <c r="J460" s="165">
        <v>9854.1128528490335</v>
      </c>
      <c r="N460" s="6"/>
      <c r="O460" s="6"/>
      <c r="P460" s="6"/>
      <c r="Q460" s="6"/>
      <c r="R460" s="6"/>
    </row>
    <row r="461" spans="1:18" x14ac:dyDescent="0.2">
      <c r="A461" s="9"/>
      <c r="B461" s="10">
        <v>445</v>
      </c>
      <c r="C461" s="160" t="s">
        <v>490</v>
      </c>
      <c r="D461" s="11" t="s">
        <v>8545</v>
      </c>
      <c r="E461" s="161" t="s">
        <v>46</v>
      </c>
      <c r="F461" s="162">
        <v>0</v>
      </c>
      <c r="G461" s="163">
        <v>13227.927536893476</v>
      </c>
      <c r="H461" s="168"/>
      <c r="I461" s="169"/>
      <c r="J461" s="165">
        <v>11036.606395190918</v>
      </c>
      <c r="N461" s="6"/>
      <c r="O461" s="6"/>
      <c r="P461" s="6"/>
      <c r="Q461" s="6"/>
      <c r="R461" s="6"/>
    </row>
    <row r="462" spans="1:18" x14ac:dyDescent="0.2">
      <c r="A462" s="9"/>
      <c r="B462" s="10">
        <v>446</v>
      </c>
      <c r="C462" s="160" t="s">
        <v>491</v>
      </c>
      <c r="D462" s="11" t="s">
        <v>8546</v>
      </c>
      <c r="E462" s="161" t="s">
        <v>46</v>
      </c>
      <c r="F462" s="162">
        <v>0</v>
      </c>
      <c r="G462" s="163">
        <v>13655.862803361568</v>
      </c>
      <c r="H462" s="168"/>
      <c r="I462" s="169"/>
      <c r="J462" s="165">
        <v>11393.650466188197</v>
      </c>
      <c r="N462" s="6"/>
      <c r="O462" s="6"/>
      <c r="P462" s="6"/>
      <c r="Q462" s="6"/>
      <c r="R462" s="6"/>
    </row>
    <row r="463" spans="1:18" x14ac:dyDescent="0.2">
      <c r="A463" s="9"/>
      <c r="B463" s="10">
        <v>447</v>
      </c>
      <c r="C463" s="160" t="s">
        <v>492</v>
      </c>
      <c r="D463" s="11" t="s">
        <v>8547</v>
      </c>
      <c r="E463" s="161" t="s">
        <v>46</v>
      </c>
      <c r="F463" s="162">
        <v>0</v>
      </c>
      <c r="G463" s="163">
        <v>15223.92731701401</v>
      </c>
      <c r="H463" s="168"/>
      <c r="I463" s="169"/>
      <c r="J463" s="165">
        <v>12701.951467322404</v>
      </c>
      <c r="N463" s="6"/>
      <c r="O463" s="6"/>
      <c r="P463" s="6"/>
      <c r="Q463" s="6"/>
      <c r="R463" s="6"/>
    </row>
    <row r="464" spans="1:18" x14ac:dyDescent="0.2">
      <c r="A464" s="9"/>
      <c r="B464" s="10">
        <v>448</v>
      </c>
      <c r="C464" s="160" t="s">
        <v>493</v>
      </c>
      <c r="D464" s="11" t="s">
        <v>8548</v>
      </c>
      <c r="E464" s="161" t="s">
        <v>46</v>
      </c>
      <c r="F464" s="162">
        <v>0</v>
      </c>
      <c r="G464" s="163">
        <v>16791.991830666451</v>
      </c>
      <c r="H464" s="168"/>
      <c r="I464" s="169"/>
      <c r="J464" s="165">
        <v>14010.252468456611</v>
      </c>
      <c r="N464" s="6"/>
      <c r="O464" s="6"/>
      <c r="P464" s="6"/>
      <c r="Q464" s="6"/>
      <c r="R464" s="6"/>
    </row>
    <row r="465" spans="1:18" x14ac:dyDescent="0.2">
      <c r="A465" s="9"/>
      <c r="B465" s="10">
        <v>449</v>
      </c>
      <c r="C465" s="160" t="s">
        <v>494</v>
      </c>
      <c r="D465" s="11" t="s">
        <v>8535</v>
      </c>
      <c r="E465" s="161" t="s">
        <v>46</v>
      </c>
      <c r="F465" s="162">
        <v>0</v>
      </c>
      <c r="G465" s="163">
        <v>4114.8611732747931</v>
      </c>
      <c r="H465" s="168"/>
      <c r="I465" s="169"/>
      <c r="J465" s="165">
        <v>3433.1986634810901</v>
      </c>
      <c r="N465" s="6"/>
      <c r="O465" s="6"/>
      <c r="P465" s="6"/>
      <c r="Q465" s="6"/>
      <c r="R465" s="6"/>
    </row>
    <row r="466" spans="1:18" x14ac:dyDescent="0.2">
      <c r="A466" s="9"/>
      <c r="B466" s="10">
        <v>450</v>
      </c>
      <c r="C466" s="160" t="s">
        <v>495</v>
      </c>
      <c r="D466" s="11" t="s">
        <v>8536</v>
      </c>
      <c r="E466" s="161" t="s">
        <v>46</v>
      </c>
      <c r="F466" s="162">
        <v>0</v>
      </c>
      <c r="G466" s="163">
        <v>4707.9943153684571</v>
      </c>
      <c r="H466" s="168"/>
      <c r="I466" s="169"/>
      <c r="J466" s="165">
        <v>3928.0741465053911</v>
      </c>
      <c r="N466" s="6"/>
      <c r="O466" s="6"/>
      <c r="P466" s="6"/>
      <c r="Q466" s="6"/>
      <c r="R466" s="6"/>
    </row>
    <row r="467" spans="1:18" x14ac:dyDescent="0.2">
      <c r="A467" s="9"/>
      <c r="B467" s="10">
        <v>451</v>
      </c>
      <c r="C467" s="160" t="s">
        <v>496</v>
      </c>
      <c r="D467" s="11" t="s">
        <v>8537</v>
      </c>
      <c r="E467" s="161" t="s">
        <v>46</v>
      </c>
      <c r="F467" s="162">
        <v>0</v>
      </c>
      <c r="G467" s="163">
        <v>5295.8316258362847</v>
      </c>
      <c r="H467" s="168"/>
      <c r="I467" s="169"/>
      <c r="J467" s="165">
        <v>4418.5310984312609</v>
      </c>
      <c r="N467" s="6"/>
      <c r="O467" s="6"/>
      <c r="P467" s="6"/>
      <c r="Q467" s="6"/>
      <c r="R467" s="6"/>
    </row>
    <row r="468" spans="1:18" x14ac:dyDescent="0.2">
      <c r="A468" s="9"/>
      <c r="B468" s="10">
        <v>452</v>
      </c>
      <c r="C468" s="160" t="s">
        <v>497</v>
      </c>
      <c r="D468" s="11" t="s">
        <v>8538</v>
      </c>
      <c r="E468" s="161" t="s">
        <v>46</v>
      </c>
      <c r="F468" s="162">
        <v>0</v>
      </c>
      <c r="G468" s="163">
        <v>5878.3731046782768</v>
      </c>
      <c r="H468" s="168"/>
      <c r="I468" s="169"/>
      <c r="J468" s="165">
        <v>4904.5695192587</v>
      </c>
      <c r="N468" s="6"/>
      <c r="O468" s="6"/>
      <c r="P468" s="6"/>
      <c r="Q468" s="6"/>
      <c r="R468" s="6"/>
    </row>
    <row r="469" spans="1:18" x14ac:dyDescent="0.2">
      <c r="A469" s="9"/>
      <c r="B469" s="10">
        <v>453</v>
      </c>
      <c r="C469" s="160" t="s">
        <v>498</v>
      </c>
      <c r="D469" s="11" t="s">
        <v>8539</v>
      </c>
      <c r="E469" s="161" t="s">
        <v>46</v>
      </c>
      <c r="F469" s="162">
        <v>0</v>
      </c>
      <c r="G469" s="163">
        <v>6460.9145835202671</v>
      </c>
      <c r="H469" s="168"/>
      <c r="I469" s="169"/>
      <c r="J469" s="165">
        <v>5390.6079400861381</v>
      </c>
      <c r="N469" s="6"/>
      <c r="O469" s="6"/>
      <c r="P469" s="6"/>
      <c r="Q469" s="6"/>
      <c r="R469" s="6"/>
    </row>
    <row r="470" spans="1:18" x14ac:dyDescent="0.2">
      <c r="A470" s="9"/>
      <c r="B470" s="10">
        <v>454</v>
      </c>
      <c r="C470" s="160" t="s">
        <v>499</v>
      </c>
      <c r="D470" s="11" t="s">
        <v>8540</v>
      </c>
      <c r="E470" s="161" t="s">
        <v>46</v>
      </c>
      <c r="F470" s="162">
        <v>0</v>
      </c>
      <c r="G470" s="163">
        <v>7243.2042396255511</v>
      </c>
      <c r="H470" s="168"/>
      <c r="I470" s="169"/>
      <c r="J470" s="165">
        <v>6043.3045168842073</v>
      </c>
      <c r="N470" s="6"/>
      <c r="O470" s="6"/>
      <c r="P470" s="6"/>
      <c r="Q470" s="6"/>
      <c r="R470" s="6"/>
    </row>
    <row r="471" spans="1:18" x14ac:dyDescent="0.2">
      <c r="A471" s="9"/>
      <c r="B471" s="10">
        <v>455</v>
      </c>
      <c r="C471" s="160" t="s">
        <v>500</v>
      </c>
      <c r="D471" s="11" t="s">
        <v>8541</v>
      </c>
      <c r="E471" s="161" t="s">
        <v>46</v>
      </c>
      <c r="F471" s="162">
        <v>0</v>
      </c>
      <c r="G471" s="163">
        <v>8039.0724080194805</v>
      </c>
      <c r="H471" s="168"/>
      <c r="I471" s="169"/>
      <c r="J471" s="165">
        <v>6707.330207418654</v>
      </c>
      <c r="N471" s="6"/>
      <c r="O471" s="6"/>
      <c r="P471" s="6"/>
      <c r="Q471" s="6"/>
      <c r="R471" s="6"/>
    </row>
    <row r="472" spans="1:18" x14ac:dyDescent="0.2">
      <c r="A472" s="9"/>
      <c r="B472" s="10">
        <v>456</v>
      </c>
      <c r="C472" s="160" t="s">
        <v>501</v>
      </c>
      <c r="D472" s="11" t="s">
        <v>8542</v>
      </c>
      <c r="E472" s="161" t="s">
        <v>46</v>
      </c>
      <c r="F472" s="162">
        <v>0</v>
      </c>
      <c r="G472" s="163">
        <v>8834.9405764134081</v>
      </c>
      <c r="H472" s="168"/>
      <c r="I472" s="169"/>
      <c r="J472" s="165">
        <v>7371.3558979531008</v>
      </c>
      <c r="N472" s="6"/>
      <c r="O472" s="6"/>
      <c r="P472" s="6"/>
      <c r="Q472" s="6"/>
      <c r="R472" s="6"/>
    </row>
    <row r="473" spans="1:18" x14ac:dyDescent="0.2">
      <c r="A473" s="9"/>
      <c r="B473" s="10">
        <v>457</v>
      </c>
      <c r="C473" s="160" t="s">
        <v>502</v>
      </c>
      <c r="D473" s="11" t="s">
        <v>8543</v>
      </c>
      <c r="E473" s="161" t="s">
        <v>46</v>
      </c>
      <c r="F473" s="162">
        <v>0</v>
      </c>
      <c r="G473" s="163">
        <v>9774.643828331622</v>
      </c>
      <c r="H473" s="168"/>
      <c r="I473" s="169"/>
      <c r="J473" s="165">
        <v>8155.3891405586828</v>
      </c>
      <c r="N473" s="6"/>
      <c r="O473" s="6"/>
      <c r="P473" s="6"/>
      <c r="Q473" s="6"/>
      <c r="R473" s="6"/>
    </row>
    <row r="474" spans="1:18" x14ac:dyDescent="0.2">
      <c r="A474" s="9"/>
      <c r="B474" s="10">
        <v>458</v>
      </c>
      <c r="C474" s="160" t="s">
        <v>503</v>
      </c>
      <c r="D474" s="11" t="s">
        <v>8544</v>
      </c>
      <c r="E474" s="161" t="s">
        <v>46</v>
      </c>
      <c r="F474" s="162">
        <v>0</v>
      </c>
      <c r="G474" s="163">
        <v>10884.904040458377</v>
      </c>
      <c r="H474" s="168"/>
      <c r="I474" s="169"/>
      <c r="J474" s="165">
        <v>9081.7251008448584</v>
      </c>
      <c r="N474" s="6"/>
      <c r="O474" s="6"/>
      <c r="P474" s="6"/>
      <c r="Q474" s="6"/>
      <c r="R474" s="6"/>
    </row>
    <row r="475" spans="1:18" x14ac:dyDescent="0.2">
      <c r="A475" s="9"/>
      <c r="B475" s="10">
        <v>459</v>
      </c>
      <c r="C475" s="160" t="s">
        <v>504</v>
      </c>
      <c r="D475" s="11" t="s">
        <v>8545</v>
      </c>
      <c r="E475" s="161" t="s">
        <v>46</v>
      </c>
      <c r="F475" s="162">
        <v>0</v>
      </c>
      <c r="G475" s="163">
        <v>12191.092525313385</v>
      </c>
      <c r="H475" s="168"/>
      <c r="I475" s="169"/>
      <c r="J475" s="165">
        <v>10171.532112946243</v>
      </c>
      <c r="N475" s="6"/>
      <c r="O475" s="6"/>
      <c r="P475" s="6"/>
      <c r="Q475" s="6"/>
      <c r="R475" s="6"/>
    </row>
    <row r="476" spans="1:18" x14ac:dyDescent="0.2">
      <c r="A476" s="9"/>
      <c r="B476" s="10">
        <v>460</v>
      </c>
      <c r="C476" s="160" t="s">
        <v>505</v>
      </c>
      <c r="D476" s="11" t="s">
        <v>8546</v>
      </c>
      <c r="E476" s="161" t="s">
        <v>46</v>
      </c>
      <c r="F476" s="162">
        <v>0</v>
      </c>
      <c r="G476" s="163">
        <v>12585.485253411309</v>
      </c>
      <c r="H476" s="168"/>
      <c r="I476" s="169"/>
      <c r="J476" s="165">
        <v>10500.590258525152</v>
      </c>
      <c r="N476" s="6"/>
      <c r="O476" s="6"/>
      <c r="P476" s="6"/>
      <c r="Q476" s="6"/>
      <c r="R476" s="6"/>
    </row>
    <row r="477" spans="1:18" x14ac:dyDescent="0.2">
      <c r="A477" s="9"/>
      <c r="B477" s="10">
        <v>461</v>
      </c>
      <c r="C477" s="160" t="s">
        <v>506</v>
      </c>
      <c r="D477" s="11" t="s">
        <v>8547</v>
      </c>
      <c r="E477" s="161" t="s">
        <v>46</v>
      </c>
      <c r="F477" s="162">
        <v>0</v>
      </c>
      <c r="G477" s="163">
        <v>14030.641308150847</v>
      </c>
      <c r="H477" s="168"/>
      <c r="I477" s="169"/>
      <c r="J477" s="165">
        <v>11706.343654989021</v>
      </c>
      <c r="N477" s="6"/>
      <c r="O477" s="6"/>
      <c r="P477" s="6"/>
      <c r="Q477" s="6"/>
      <c r="R477" s="6"/>
    </row>
    <row r="478" spans="1:18" x14ac:dyDescent="0.2">
      <c r="A478" s="9"/>
      <c r="B478" s="10">
        <v>462</v>
      </c>
      <c r="C478" s="160" t="s">
        <v>507</v>
      </c>
      <c r="D478" s="11" t="s">
        <v>8548</v>
      </c>
      <c r="E478" s="161" t="s">
        <v>46</v>
      </c>
      <c r="F478" s="162">
        <v>0</v>
      </c>
      <c r="G478" s="163">
        <v>15475.797362890384</v>
      </c>
      <c r="H478" s="168"/>
      <c r="I478" s="169"/>
      <c r="J478" s="165">
        <v>12912.097051452891</v>
      </c>
      <c r="N478" s="6"/>
      <c r="O478" s="6"/>
      <c r="P478" s="6"/>
      <c r="Q478" s="6"/>
      <c r="R478" s="6"/>
    </row>
    <row r="479" spans="1:18" x14ac:dyDescent="0.2">
      <c r="A479" s="9"/>
      <c r="B479" s="10">
        <v>463</v>
      </c>
      <c r="C479" s="160" t="s">
        <v>508</v>
      </c>
      <c r="D479" s="11" t="s">
        <v>8549</v>
      </c>
      <c r="E479" s="161" t="s">
        <v>46</v>
      </c>
      <c r="F479" s="162">
        <v>0</v>
      </c>
      <c r="G479" s="163">
        <v>6175.3447989398483</v>
      </c>
      <c r="H479" s="168"/>
      <c r="I479" s="169"/>
      <c r="J479" s="165">
        <v>5152.3452718047156</v>
      </c>
      <c r="N479" s="6"/>
      <c r="O479" s="6"/>
      <c r="P479" s="6"/>
      <c r="Q479" s="6"/>
      <c r="R479" s="6"/>
    </row>
    <row r="480" spans="1:18" x14ac:dyDescent="0.2">
      <c r="A480" s="9"/>
      <c r="B480" s="10">
        <v>464</v>
      </c>
      <c r="C480" s="160" t="s">
        <v>509</v>
      </c>
      <c r="D480" s="11" t="s">
        <v>8550</v>
      </c>
      <c r="E480" s="161" t="s">
        <v>46</v>
      </c>
      <c r="F480" s="162">
        <v>0</v>
      </c>
      <c r="G480" s="163">
        <v>7065.4845897780242</v>
      </c>
      <c r="H480" s="168"/>
      <c r="I480" s="169"/>
      <c r="J480" s="165">
        <v>5895.025671344134</v>
      </c>
      <c r="N480" s="6"/>
      <c r="O480" s="6"/>
      <c r="P480" s="6"/>
      <c r="Q480" s="6"/>
      <c r="R480" s="6"/>
    </row>
    <row r="481" spans="1:18" x14ac:dyDescent="0.2">
      <c r="A481" s="9"/>
      <c r="B481" s="10">
        <v>465</v>
      </c>
      <c r="C481" s="160" t="s">
        <v>510</v>
      </c>
      <c r="D481" s="11" t="s">
        <v>8551</v>
      </c>
      <c r="E481" s="161" t="s">
        <v>46</v>
      </c>
      <c r="F481" s="162">
        <v>0</v>
      </c>
      <c r="G481" s="163">
        <v>7947.6767039122888</v>
      </c>
      <c r="H481" s="168"/>
      <c r="I481" s="169"/>
      <c r="J481" s="165">
        <v>6631.074995887665</v>
      </c>
      <c r="N481" s="6"/>
      <c r="O481" s="6"/>
      <c r="P481" s="6"/>
      <c r="Q481" s="6"/>
      <c r="R481" s="6"/>
    </row>
    <row r="482" spans="1:18" x14ac:dyDescent="0.2">
      <c r="A482" s="9"/>
      <c r="B482" s="10">
        <v>466</v>
      </c>
      <c r="C482" s="160" t="s">
        <v>511</v>
      </c>
      <c r="D482" s="11" t="s">
        <v>8552</v>
      </c>
      <c r="E482" s="161" t="s">
        <v>46</v>
      </c>
      <c r="F482" s="162">
        <v>0</v>
      </c>
      <c r="G482" s="163">
        <v>8821.9211413426401</v>
      </c>
      <c r="H482" s="168"/>
      <c r="I482" s="169"/>
      <c r="J482" s="165">
        <v>7360.4932454353084</v>
      </c>
      <c r="N482" s="6"/>
      <c r="O482" s="6"/>
      <c r="P482" s="6"/>
      <c r="Q482" s="6"/>
      <c r="R482" s="6"/>
    </row>
    <row r="483" spans="1:18" x14ac:dyDescent="0.2">
      <c r="A483" s="9"/>
      <c r="B483" s="10">
        <v>467</v>
      </c>
      <c r="C483" s="160" t="s">
        <v>512</v>
      </c>
      <c r="D483" s="11" t="s">
        <v>8553</v>
      </c>
      <c r="E483" s="161" t="s">
        <v>46</v>
      </c>
      <c r="F483" s="162">
        <v>0</v>
      </c>
      <c r="G483" s="163">
        <v>9696.1655787729924</v>
      </c>
      <c r="H483" s="168"/>
      <c r="I483" s="169"/>
      <c r="J483" s="165">
        <v>8089.9114949829509</v>
      </c>
      <c r="N483" s="6"/>
      <c r="O483" s="6"/>
      <c r="P483" s="6"/>
      <c r="Q483" s="6"/>
      <c r="R483" s="6"/>
    </row>
    <row r="484" spans="1:18" x14ac:dyDescent="0.2">
      <c r="A484" s="9"/>
      <c r="B484" s="10">
        <v>468</v>
      </c>
      <c r="C484" s="160" t="s">
        <v>513</v>
      </c>
      <c r="D484" s="11" t="s">
        <v>8554</v>
      </c>
      <c r="E484" s="161" t="s">
        <v>46</v>
      </c>
      <c r="F484" s="162">
        <v>0</v>
      </c>
      <c r="G484" s="163">
        <v>10870.180486121508</v>
      </c>
      <c r="H484" s="168"/>
      <c r="I484" s="169"/>
      <c r="J484" s="165">
        <v>9069.440631225485</v>
      </c>
      <c r="N484" s="6"/>
      <c r="O484" s="6"/>
      <c r="P484" s="6"/>
      <c r="Q484" s="6"/>
      <c r="R484" s="6"/>
    </row>
    <row r="485" spans="1:18" x14ac:dyDescent="0.2">
      <c r="A485" s="9"/>
      <c r="B485" s="10">
        <v>469</v>
      </c>
      <c r="C485" s="160" t="s">
        <v>514</v>
      </c>
      <c r="D485" s="11" t="s">
        <v>8555</v>
      </c>
      <c r="E485" s="161" t="s">
        <v>46</v>
      </c>
      <c r="F485" s="162">
        <v>0</v>
      </c>
      <c r="G485" s="163">
        <v>12064.573236538854</v>
      </c>
      <c r="H485" s="168"/>
      <c r="I485" s="169"/>
      <c r="J485" s="165">
        <v>10065.971843757476</v>
      </c>
      <c r="N485" s="6"/>
      <c r="O485" s="6"/>
      <c r="P485" s="6"/>
      <c r="Q485" s="6"/>
      <c r="R485" s="6"/>
    </row>
    <row r="486" spans="1:18" x14ac:dyDescent="0.2">
      <c r="A486" s="9"/>
      <c r="B486" s="10">
        <v>470</v>
      </c>
      <c r="C486" s="160" t="s">
        <v>515</v>
      </c>
      <c r="D486" s="11" t="s">
        <v>8556</v>
      </c>
      <c r="E486" s="161" t="s">
        <v>46</v>
      </c>
      <c r="F486" s="162">
        <v>0</v>
      </c>
      <c r="G486" s="163">
        <v>13258.965986956202</v>
      </c>
      <c r="H486" s="168"/>
      <c r="I486" s="169"/>
      <c r="J486" s="165">
        <v>11062.503056289466</v>
      </c>
      <c r="N486" s="6"/>
      <c r="O486" s="6"/>
      <c r="P486" s="6"/>
      <c r="Q486" s="6"/>
      <c r="R486" s="6"/>
    </row>
    <row r="487" spans="1:18" x14ac:dyDescent="0.2">
      <c r="A487" s="9"/>
      <c r="B487" s="10">
        <v>471</v>
      </c>
      <c r="C487" s="160" t="s">
        <v>516</v>
      </c>
      <c r="D487" s="11" t="s">
        <v>8557</v>
      </c>
      <c r="E487" s="161" t="s">
        <v>46</v>
      </c>
      <c r="F487" s="162">
        <v>0</v>
      </c>
      <c r="G487" s="163">
        <v>14669.218081721701</v>
      </c>
      <c r="H487" s="168"/>
      <c r="I487" s="169"/>
      <c r="J487" s="165">
        <v>12239.134637049965</v>
      </c>
      <c r="N487" s="6"/>
      <c r="O487" s="6"/>
      <c r="P487" s="6"/>
      <c r="Q487" s="6"/>
      <c r="R487" s="6"/>
    </row>
    <row r="488" spans="1:18" x14ac:dyDescent="0.2">
      <c r="A488" s="9"/>
      <c r="B488" s="10">
        <v>472</v>
      </c>
      <c r="C488" s="160" t="s">
        <v>517</v>
      </c>
      <c r="D488" s="11" t="s">
        <v>8558</v>
      </c>
      <c r="E488" s="161" t="s">
        <v>46</v>
      </c>
      <c r="F488" s="162">
        <v>0</v>
      </c>
      <c r="G488" s="163">
        <v>16335.43216227361</v>
      </c>
      <c r="H488" s="168"/>
      <c r="I488" s="169"/>
      <c r="J488" s="165">
        <v>13629.325876447623</v>
      </c>
      <c r="N488" s="6"/>
      <c r="O488" s="6"/>
      <c r="P488" s="6"/>
      <c r="Q488" s="6"/>
      <c r="R488" s="6"/>
    </row>
    <row r="489" spans="1:18" x14ac:dyDescent="0.2">
      <c r="A489" s="9"/>
      <c r="B489" s="10">
        <v>473</v>
      </c>
      <c r="C489" s="160" t="s">
        <v>518</v>
      </c>
      <c r="D489" s="11" t="s">
        <v>8559</v>
      </c>
      <c r="E489" s="161" t="s">
        <v>46</v>
      </c>
      <c r="F489" s="162">
        <v>0</v>
      </c>
      <c r="G489" s="163">
        <v>18295.684021746445</v>
      </c>
      <c r="H489" s="168"/>
      <c r="I489" s="169"/>
      <c r="J489" s="165">
        <v>15264.84498162134</v>
      </c>
      <c r="N489" s="6"/>
      <c r="O489" s="6"/>
      <c r="P489" s="6"/>
      <c r="Q489" s="6"/>
      <c r="R489" s="6"/>
    </row>
    <row r="490" spans="1:18" x14ac:dyDescent="0.2">
      <c r="A490" s="9"/>
      <c r="B490" s="10">
        <v>474</v>
      </c>
      <c r="C490" s="160" t="s">
        <v>519</v>
      </c>
      <c r="D490" s="11" t="s">
        <v>8560</v>
      </c>
      <c r="E490" s="161" t="s">
        <v>46</v>
      </c>
      <c r="F490" s="162">
        <v>0</v>
      </c>
      <c r="G490" s="163">
        <v>18887.565735282104</v>
      </c>
      <c r="H490" s="168"/>
      <c r="I490" s="169"/>
      <c r="J490" s="165">
        <v>15758.676346102664</v>
      </c>
      <c r="N490" s="6"/>
      <c r="O490" s="6"/>
      <c r="P490" s="6"/>
      <c r="Q490" s="6"/>
      <c r="R490" s="6"/>
    </row>
    <row r="491" spans="1:18" x14ac:dyDescent="0.2">
      <c r="A491" s="9"/>
      <c r="B491" s="10">
        <v>475</v>
      </c>
      <c r="C491" s="160" t="s">
        <v>520</v>
      </c>
      <c r="D491" s="11" t="s">
        <v>8561</v>
      </c>
      <c r="E491" s="161" t="s">
        <v>46</v>
      </c>
      <c r="F491" s="162">
        <v>0</v>
      </c>
      <c r="G491" s="163">
        <v>21056.37205717068</v>
      </c>
      <c r="H491" s="168"/>
      <c r="I491" s="169"/>
      <c r="J491" s="165">
        <v>17568.201054740985</v>
      </c>
      <c r="N491" s="6"/>
      <c r="O491" s="6"/>
      <c r="P491" s="6"/>
      <c r="Q491" s="6"/>
      <c r="R491" s="6"/>
    </row>
    <row r="492" spans="1:18" x14ac:dyDescent="0.2">
      <c r="A492" s="9"/>
      <c r="B492" s="10">
        <v>476</v>
      </c>
      <c r="C492" s="160" t="s">
        <v>521</v>
      </c>
      <c r="D492" s="11" t="s">
        <v>8562</v>
      </c>
      <c r="E492" s="161" t="s">
        <v>46</v>
      </c>
      <c r="F492" s="162">
        <v>0</v>
      </c>
      <c r="G492" s="163">
        <v>23225.17837905926</v>
      </c>
      <c r="H492" s="168"/>
      <c r="I492" s="169"/>
      <c r="J492" s="165">
        <v>19377.725763379305</v>
      </c>
      <c r="N492" s="6"/>
      <c r="O492" s="6"/>
      <c r="P492" s="6"/>
      <c r="Q492" s="6"/>
      <c r="R492" s="6"/>
    </row>
    <row r="493" spans="1:18" x14ac:dyDescent="0.2">
      <c r="A493" s="9"/>
      <c r="B493" s="10">
        <v>477</v>
      </c>
      <c r="C493" s="160" t="s">
        <v>522</v>
      </c>
      <c r="D493" s="11" t="s">
        <v>8549</v>
      </c>
      <c r="E493" s="161" t="s">
        <v>46</v>
      </c>
      <c r="F493" s="162">
        <v>0</v>
      </c>
      <c r="G493" s="163">
        <v>5662.2749503505147</v>
      </c>
      <c r="H493" s="168"/>
      <c r="I493" s="169"/>
      <c r="J493" s="165">
        <v>4724.269901998865</v>
      </c>
      <c r="N493" s="6"/>
      <c r="O493" s="6"/>
      <c r="P493" s="6"/>
      <c r="Q493" s="6"/>
      <c r="R493" s="6"/>
    </row>
    <row r="494" spans="1:18" x14ac:dyDescent="0.2">
      <c r="A494" s="9"/>
      <c r="B494" s="10">
        <v>478</v>
      </c>
      <c r="C494" s="160" t="s">
        <v>523</v>
      </c>
      <c r="D494" s="11" t="s">
        <v>8550</v>
      </c>
      <c r="E494" s="161" t="s">
        <v>46</v>
      </c>
      <c r="F494" s="162">
        <v>0</v>
      </c>
      <c r="G494" s="163">
        <v>6478.4587269776166</v>
      </c>
      <c r="H494" s="168"/>
      <c r="I494" s="169"/>
      <c r="J494" s="165">
        <v>5405.2457437284311</v>
      </c>
      <c r="N494" s="6"/>
      <c r="O494" s="6"/>
      <c r="P494" s="6"/>
      <c r="Q494" s="6"/>
      <c r="R494" s="6"/>
    </row>
    <row r="495" spans="1:18" x14ac:dyDescent="0.2">
      <c r="A495" s="9"/>
      <c r="B495" s="10">
        <v>479</v>
      </c>
      <c r="C495" s="160" t="s">
        <v>524</v>
      </c>
      <c r="D495" s="11" t="s">
        <v>8551</v>
      </c>
      <c r="E495" s="161" t="s">
        <v>46</v>
      </c>
      <c r="F495" s="162">
        <v>0</v>
      </c>
      <c r="G495" s="163">
        <v>7287.3551484562613</v>
      </c>
      <c r="H495" s="168"/>
      <c r="I495" s="169"/>
      <c r="J495" s="165">
        <v>6080.1414440139833</v>
      </c>
      <c r="N495" s="6"/>
      <c r="O495" s="6"/>
      <c r="P495" s="6"/>
      <c r="Q495" s="6"/>
      <c r="R495" s="6"/>
    </row>
    <row r="496" spans="1:18" x14ac:dyDescent="0.2">
      <c r="A496" s="9"/>
      <c r="B496" s="10">
        <v>480</v>
      </c>
      <c r="C496" s="160" t="s">
        <v>525</v>
      </c>
      <c r="D496" s="11" t="s">
        <v>8552</v>
      </c>
      <c r="E496" s="161" t="s">
        <v>46</v>
      </c>
      <c r="F496" s="162">
        <v>0</v>
      </c>
      <c r="G496" s="163">
        <v>8088.9642147864506</v>
      </c>
      <c r="H496" s="168"/>
      <c r="I496" s="169"/>
      <c r="J496" s="165">
        <v>6748.9570028555218</v>
      </c>
      <c r="N496" s="6"/>
      <c r="O496" s="6"/>
      <c r="P496" s="6"/>
      <c r="Q496" s="6"/>
      <c r="R496" s="6"/>
    </row>
    <row r="497" spans="1:18" x14ac:dyDescent="0.2">
      <c r="A497" s="9"/>
      <c r="B497" s="10">
        <v>481</v>
      </c>
      <c r="C497" s="160" t="s">
        <v>526</v>
      </c>
      <c r="D497" s="11" t="s">
        <v>8553</v>
      </c>
      <c r="E497" s="161" t="s">
        <v>46</v>
      </c>
      <c r="F497" s="162">
        <v>0</v>
      </c>
      <c r="G497" s="163">
        <v>8890.5732811166381</v>
      </c>
      <c r="H497" s="168"/>
      <c r="I497" s="169"/>
      <c r="J497" s="165">
        <v>7417.7725616970592</v>
      </c>
      <c r="N497" s="6"/>
      <c r="O497" s="6"/>
      <c r="P497" s="6"/>
      <c r="Q497" s="6"/>
      <c r="R497" s="6"/>
    </row>
    <row r="498" spans="1:18" x14ac:dyDescent="0.2">
      <c r="A498" s="9"/>
      <c r="B498" s="10">
        <v>482</v>
      </c>
      <c r="C498" s="160" t="s">
        <v>527</v>
      </c>
      <c r="D498" s="11" t="s">
        <v>8554</v>
      </c>
      <c r="E498" s="161" t="s">
        <v>46</v>
      </c>
      <c r="F498" s="162">
        <v>0</v>
      </c>
      <c r="G498" s="163">
        <v>9967.0468089363021</v>
      </c>
      <c r="H498" s="168"/>
      <c r="I498" s="169"/>
      <c r="J498" s="165">
        <v>8315.9188955239188</v>
      </c>
      <c r="N498" s="6"/>
      <c r="O498" s="6"/>
      <c r="P498" s="6"/>
      <c r="Q498" s="6"/>
      <c r="R498" s="6"/>
    </row>
    <row r="499" spans="1:18" x14ac:dyDescent="0.2">
      <c r="A499" s="9"/>
      <c r="B499" s="10">
        <v>483</v>
      </c>
      <c r="C499" s="160" t="s">
        <v>528</v>
      </c>
      <c r="D499" s="11" t="s">
        <v>8555</v>
      </c>
      <c r="E499" s="161" t="s">
        <v>46</v>
      </c>
      <c r="F499" s="162">
        <v>0</v>
      </c>
      <c r="G499" s="163">
        <v>11062.205115356604</v>
      </c>
      <c r="H499" s="168"/>
      <c r="I499" s="169"/>
      <c r="J499" s="165">
        <v>9229.6547120132273</v>
      </c>
      <c r="N499" s="6"/>
      <c r="O499" s="6"/>
      <c r="P499" s="6"/>
      <c r="Q499" s="6"/>
      <c r="R499" s="6"/>
    </row>
    <row r="500" spans="1:18" x14ac:dyDescent="0.2">
      <c r="A500" s="9"/>
      <c r="B500" s="10">
        <v>484</v>
      </c>
      <c r="C500" s="160" t="s">
        <v>529</v>
      </c>
      <c r="D500" s="11" t="s">
        <v>8556</v>
      </c>
      <c r="E500" s="161" t="s">
        <v>46</v>
      </c>
      <c r="F500" s="162">
        <v>0</v>
      </c>
      <c r="G500" s="163">
        <v>12157.363421776909</v>
      </c>
      <c r="H500" s="168"/>
      <c r="I500" s="169"/>
      <c r="J500" s="165">
        <v>10143.390528502536</v>
      </c>
      <c r="N500" s="6"/>
      <c r="O500" s="6"/>
      <c r="P500" s="6"/>
      <c r="Q500" s="6"/>
      <c r="R500" s="6"/>
    </row>
    <row r="501" spans="1:18" x14ac:dyDescent="0.2">
      <c r="A501" s="9"/>
      <c r="B501" s="10">
        <v>485</v>
      </c>
      <c r="C501" s="160" t="s">
        <v>530</v>
      </c>
      <c r="D501" s="11" t="s">
        <v>8557</v>
      </c>
      <c r="E501" s="161" t="s">
        <v>46</v>
      </c>
      <c r="F501" s="162">
        <v>0</v>
      </c>
      <c r="G501" s="163">
        <v>13450.446702121175</v>
      </c>
      <c r="H501" s="168"/>
      <c r="I501" s="169"/>
      <c r="J501" s="165">
        <v>11222.263327099188</v>
      </c>
      <c r="N501" s="6"/>
      <c r="O501" s="6"/>
      <c r="P501" s="6"/>
      <c r="Q501" s="6"/>
      <c r="R501" s="6"/>
    </row>
    <row r="502" spans="1:18" x14ac:dyDescent="0.2">
      <c r="A502" s="9"/>
      <c r="B502" s="10">
        <v>486</v>
      </c>
      <c r="C502" s="160" t="s">
        <v>531</v>
      </c>
      <c r="D502" s="11" t="s">
        <v>8558</v>
      </c>
      <c r="E502" s="161" t="s">
        <v>46</v>
      </c>
      <c r="F502" s="162">
        <v>0</v>
      </c>
      <c r="G502" s="163">
        <v>14978.225726192844</v>
      </c>
      <c r="H502" s="168"/>
      <c r="I502" s="169"/>
      <c r="J502" s="165">
        <v>12496.952480065911</v>
      </c>
      <c r="N502" s="6"/>
      <c r="O502" s="6"/>
      <c r="P502" s="6"/>
      <c r="Q502" s="6"/>
      <c r="R502" s="6"/>
    </row>
    <row r="503" spans="1:18" x14ac:dyDescent="0.2">
      <c r="A503" s="9"/>
      <c r="B503" s="10">
        <v>487</v>
      </c>
      <c r="C503" s="160" t="s">
        <v>532</v>
      </c>
      <c r="D503" s="11" t="s">
        <v>8559</v>
      </c>
      <c r="E503" s="161" t="s">
        <v>46</v>
      </c>
      <c r="F503" s="162">
        <v>0</v>
      </c>
      <c r="G503" s="163">
        <v>16775.612813335989</v>
      </c>
      <c r="H503" s="168"/>
      <c r="I503" s="169"/>
      <c r="J503" s="165">
        <v>13996.586777673821</v>
      </c>
      <c r="N503" s="6"/>
      <c r="O503" s="6"/>
      <c r="P503" s="6"/>
      <c r="Q503" s="6"/>
      <c r="R503" s="6"/>
    </row>
    <row r="504" spans="1:18" x14ac:dyDescent="0.2">
      <c r="A504" s="9"/>
      <c r="B504" s="10">
        <v>488</v>
      </c>
      <c r="C504" s="160" t="s">
        <v>533</v>
      </c>
      <c r="D504" s="11" t="s">
        <v>8560</v>
      </c>
      <c r="E504" s="161" t="s">
        <v>46</v>
      </c>
      <c r="F504" s="162">
        <v>0</v>
      </c>
      <c r="G504" s="163">
        <v>17318.318866073132</v>
      </c>
      <c r="H504" s="168"/>
      <c r="I504" s="169"/>
      <c r="J504" s="165">
        <v>14449.388856884048</v>
      </c>
      <c r="N504" s="6"/>
      <c r="O504" s="6"/>
      <c r="P504" s="6"/>
      <c r="Q504" s="6"/>
      <c r="R504" s="6"/>
    </row>
    <row r="505" spans="1:18" x14ac:dyDescent="0.2">
      <c r="A505" s="9"/>
      <c r="B505" s="10">
        <v>489</v>
      </c>
      <c r="C505" s="160" t="s">
        <v>534</v>
      </c>
      <c r="D505" s="11" t="s">
        <v>8561</v>
      </c>
      <c r="E505" s="161" t="s">
        <v>46</v>
      </c>
      <c r="F505" s="162">
        <v>0</v>
      </c>
      <c r="G505" s="163">
        <v>19306.932961062575</v>
      </c>
      <c r="H505" s="168"/>
      <c r="I505" s="169"/>
      <c r="J505" s="165">
        <v>16108.571746804959</v>
      </c>
      <c r="N505" s="6"/>
      <c r="O505" s="6"/>
      <c r="P505" s="6"/>
      <c r="Q505" s="6"/>
      <c r="R505" s="6"/>
    </row>
    <row r="506" spans="1:18" x14ac:dyDescent="0.2">
      <c r="A506" s="9"/>
      <c r="B506" s="10">
        <v>490</v>
      </c>
      <c r="C506" s="160" t="s">
        <v>535</v>
      </c>
      <c r="D506" s="11" t="s">
        <v>8562</v>
      </c>
      <c r="E506" s="161" t="s">
        <v>46</v>
      </c>
      <c r="F506" s="162">
        <v>0</v>
      </c>
      <c r="G506" s="163">
        <v>21295.547056052023</v>
      </c>
      <c r="H506" s="168"/>
      <c r="I506" s="169"/>
      <c r="J506" s="165">
        <v>17767.754636725869</v>
      </c>
      <c r="N506" s="6"/>
      <c r="O506" s="6"/>
      <c r="P506" s="6"/>
      <c r="Q506" s="6"/>
      <c r="R506" s="6"/>
    </row>
    <row r="507" spans="1:18" x14ac:dyDescent="0.2">
      <c r="A507" s="9"/>
      <c r="B507" s="10">
        <v>491</v>
      </c>
      <c r="C507" s="160" t="s">
        <v>536</v>
      </c>
      <c r="D507" s="11" t="s">
        <v>8535</v>
      </c>
      <c r="E507" s="161" t="s">
        <v>46</v>
      </c>
      <c r="F507" s="162">
        <v>0</v>
      </c>
      <c r="G507" s="163">
        <v>3853.6220018093545</v>
      </c>
      <c r="H507" s="168"/>
      <c r="I507" s="169"/>
      <c r="J507" s="165">
        <v>3215.2360308291918</v>
      </c>
      <c r="N507" s="6"/>
      <c r="O507" s="6"/>
      <c r="P507" s="6"/>
      <c r="Q507" s="6"/>
      <c r="R507" s="6"/>
    </row>
    <row r="508" spans="1:18" x14ac:dyDescent="0.2">
      <c r="A508" s="9"/>
      <c r="B508" s="10">
        <v>492</v>
      </c>
      <c r="C508" s="160" t="s">
        <v>537</v>
      </c>
      <c r="D508" s="11" t="s">
        <v>8536</v>
      </c>
      <c r="E508" s="161" t="s">
        <v>46</v>
      </c>
      <c r="F508" s="162">
        <v>0</v>
      </c>
      <c r="G508" s="163">
        <v>4409.0990471152072</v>
      </c>
      <c r="H508" s="168"/>
      <c r="I508" s="169"/>
      <c r="J508" s="165">
        <v>3678.6934767144803</v>
      </c>
      <c r="N508" s="6"/>
      <c r="O508" s="6"/>
      <c r="P508" s="6"/>
      <c r="Q508" s="6"/>
      <c r="R508" s="6"/>
    </row>
    <row r="509" spans="1:18" x14ac:dyDescent="0.2">
      <c r="A509" s="9"/>
      <c r="B509" s="10">
        <v>493</v>
      </c>
      <c r="C509" s="160" t="s">
        <v>538</v>
      </c>
      <c r="D509" s="11" t="s">
        <v>8537</v>
      </c>
      <c r="E509" s="161" t="s">
        <v>46</v>
      </c>
      <c r="F509" s="162">
        <v>0</v>
      </c>
      <c r="G509" s="163">
        <v>4959.6164759451149</v>
      </c>
      <c r="H509" s="168"/>
      <c r="I509" s="169"/>
      <c r="J509" s="165">
        <v>4138.0129096900791</v>
      </c>
      <c r="N509" s="6"/>
      <c r="O509" s="6"/>
      <c r="P509" s="6"/>
      <c r="Q509" s="6"/>
      <c r="R509" s="6"/>
    </row>
    <row r="510" spans="1:18" x14ac:dyDescent="0.2">
      <c r="A510" s="9"/>
      <c r="B510" s="10">
        <v>494</v>
      </c>
      <c r="C510" s="160" t="s">
        <v>539</v>
      </c>
      <c r="D510" s="11" t="s">
        <v>8538</v>
      </c>
      <c r="E510" s="161" t="s">
        <v>46</v>
      </c>
      <c r="F510" s="162">
        <v>0</v>
      </c>
      <c r="G510" s="163">
        <v>5505.1742882990775</v>
      </c>
      <c r="H510" s="168"/>
      <c r="I510" s="169"/>
      <c r="J510" s="165">
        <v>4593.1943297559883</v>
      </c>
      <c r="N510" s="6"/>
      <c r="O510" s="6"/>
      <c r="P510" s="6"/>
      <c r="Q510" s="6"/>
      <c r="R510" s="6"/>
    </row>
    <row r="511" spans="1:18" x14ac:dyDescent="0.2">
      <c r="A511" s="9"/>
      <c r="B511" s="10">
        <v>495</v>
      </c>
      <c r="C511" s="160" t="s">
        <v>540</v>
      </c>
      <c r="D511" s="11" t="s">
        <v>8539</v>
      </c>
      <c r="E511" s="161" t="s">
        <v>46</v>
      </c>
      <c r="F511" s="162">
        <v>0</v>
      </c>
      <c r="G511" s="163">
        <v>6050.7321006530401</v>
      </c>
      <c r="H511" s="168"/>
      <c r="I511" s="169"/>
      <c r="J511" s="165">
        <v>5048.3757498218965</v>
      </c>
      <c r="N511" s="6"/>
      <c r="O511" s="6"/>
      <c r="P511" s="6"/>
      <c r="Q511" s="6"/>
      <c r="R511" s="6"/>
    </row>
    <row r="512" spans="1:18" x14ac:dyDescent="0.2">
      <c r="A512" s="9"/>
      <c r="B512" s="10">
        <v>496</v>
      </c>
      <c r="C512" s="160" t="s">
        <v>541</v>
      </c>
      <c r="D512" s="11" t="s">
        <v>8540</v>
      </c>
      <c r="E512" s="161" t="s">
        <v>46</v>
      </c>
      <c r="F512" s="162">
        <v>0</v>
      </c>
      <c r="G512" s="163">
        <v>6783.3567272467008</v>
      </c>
      <c r="H512" s="168"/>
      <c r="I512" s="169"/>
      <c r="J512" s="165">
        <v>5659.6347408154961</v>
      </c>
      <c r="N512" s="6"/>
      <c r="O512" s="6"/>
      <c r="P512" s="6"/>
      <c r="Q512" s="6"/>
      <c r="R512" s="6"/>
    </row>
    <row r="513" spans="1:18" x14ac:dyDescent="0.2">
      <c r="A513" s="9"/>
      <c r="B513" s="10">
        <v>497</v>
      </c>
      <c r="C513" s="160" t="s">
        <v>542</v>
      </c>
      <c r="D513" s="11" t="s">
        <v>8541</v>
      </c>
      <c r="E513" s="161" t="s">
        <v>46</v>
      </c>
      <c r="F513" s="162">
        <v>0</v>
      </c>
      <c r="G513" s="163">
        <v>7528.6978104846849</v>
      </c>
      <c r="H513" s="168"/>
      <c r="I513" s="169"/>
      <c r="J513" s="165">
        <v>6281.5035969095406</v>
      </c>
      <c r="N513" s="6"/>
      <c r="O513" s="6"/>
      <c r="P513" s="6"/>
      <c r="Q513" s="6"/>
      <c r="R513" s="6"/>
    </row>
    <row r="514" spans="1:18" x14ac:dyDescent="0.2">
      <c r="A514" s="9"/>
      <c r="B514" s="10">
        <v>498</v>
      </c>
      <c r="C514" s="160" t="s">
        <v>543</v>
      </c>
      <c r="D514" s="11" t="s">
        <v>8542</v>
      </c>
      <c r="E514" s="161" t="s">
        <v>46</v>
      </c>
      <c r="F514" s="162">
        <v>0</v>
      </c>
      <c r="G514" s="163">
        <v>8274.0388937226689</v>
      </c>
      <c r="H514" s="168"/>
      <c r="I514" s="169"/>
      <c r="J514" s="165">
        <v>6903.3724530035852</v>
      </c>
      <c r="N514" s="6"/>
      <c r="O514" s="6"/>
      <c r="P514" s="6"/>
      <c r="Q514" s="6"/>
      <c r="R514" s="6"/>
    </row>
    <row r="515" spans="1:18" x14ac:dyDescent="0.2">
      <c r="A515" s="9"/>
      <c r="B515" s="10">
        <v>499</v>
      </c>
      <c r="C515" s="160" t="s">
        <v>544</v>
      </c>
      <c r="D515" s="11" t="s">
        <v>8543</v>
      </c>
      <c r="E515" s="161" t="s">
        <v>46</v>
      </c>
      <c r="F515" s="162">
        <v>0</v>
      </c>
      <c r="G515" s="163">
        <v>9154.083438185844</v>
      </c>
      <c r="H515" s="168"/>
      <c r="I515" s="169"/>
      <c r="J515" s="165">
        <v>7637.6299714535353</v>
      </c>
      <c r="N515" s="6"/>
      <c r="O515" s="6"/>
      <c r="P515" s="6"/>
      <c r="Q515" s="6"/>
      <c r="R515" s="6"/>
    </row>
    <row r="516" spans="1:18" x14ac:dyDescent="0.2">
      <c r="A516" s="9"/>
      <c r="B516" s="10">
        <v>500</v>
      </c>
      <c r="C516" s="160" t="s">
        <v>545</v>
      </c>
      <c r="D516" s="11" t="s">
        <v>8544</v>
      </c>
      <c r="E516" s="161" t="s">
        <v>46</v>
      </c>
      <c r="F516" s="162">
        <v>0</v>
      </c>
      <c r="G516" s="163">
        <v>10193.856835396264</v>
      </c>
      <c r="H516" s="168"/>
      <c r="I516" s="169"/>
      <c r="J516" s="165">
        <v>8505.155870215518</v>
      </c>
      <c r="N516" s="6"/>
      <c r="O516" s="6"/>
      <c r="P516" s="6"/>
      <c r="Q516" s="6"/>
      <c r="R516" s="6"/>
    </row>
    <row r="517" spans="1:18" x14ac:dyDescent="0.2">
      <c r="A517" s="9"/>
      <c r="B517" s="10">
        <v>501</v>
      </c>
      <c r="C517" s="160" t="s">
        <v>546</v>
      </c>
      <c r="D517" s="11" t="s">
        <v>8545</v>
      </c>
      <c r="E517" s="161" t="s">
        <v>46</v>
      </c>
      <c r="F517" s="162">
        <v>0</v>
      </c>
      <c r="G517" s="163">
        <v>11417.119655643815</v>
      </c>
      <c r="H517" s="168"/>
      <c r="I517" s="169"/>
      <c r="J517" s="165">
        <v>9525.7745746413802</v>
      </c>
      <c r="N517" s="6"/>
      <c r="O517" s="6"/>
      <c r="P517" s="6"/>
      <c r="Q517" s="6"/>
      <c r="R517" s="6"/>
    </row>
    <row r="518" spans="1:18" x14ac:dyDescent="0.2">
      <c r="A518" s="9"/>
      <c r="B518" s="10">
        <v>502</v>
      </c>
      <c r="C518" s="160" t="s">
        <v>547</v>
      </c>
      <c r="D518" s="11" t="s">
        <v>8546</v>
      </c>
      <c r="E518" s="161" t="s">
        <v>46</v>
      </c>
      <c r="F518" s="162">
        <v>0</v>
      </c>
      <c r="G518" s="163">
        <v>11786.473670360727</v>
      </c>
      <c r="H518" s="168"/>
      <c r="I518" s="169"/>
      <c r="J518" s="165">
        <v>9833.9418872868991</v>
      </c>
      <c r="N518" s="6"/>
      <c r="O518" s="6"/>
      <c r="P518" s="6"/>
      <c r="Q518" s="6"/>
      <c r="R518" s="6"/>
    </row>
    <row r="519" spans="1:18" x14ac:dyDescent="0.2">
      <c r="A519" s="9"/>
      <c r="B519" s="10">
        <v>503</v>
      </c>
      <c r="C519" s="160" t="s">
        <v>548</v>
      </c>
      <c r="D519" s="11" t="s">
        <v>8547</v>
      </c>
      <c r="E519" s="161" t="s">
        <v>46</v>
      </c>
      <c r="F519" s="162">
        <v>0</v>
      </c>
      <c r="G519" s="163">
        <v>13139.881460825784</v>
      </c>
      <c r="H519" s="168"/>
      <c r="I519" s="169"/>
      <c r="J519" s="165">
        <v>10963.145916707803</v>
      </c>
      <c r="N519" s="6"/>
      <c r="O519" s="6"/>
      <c r="P519" s="6"/>
      <c r="Q519" s="6"/>
      <c r="R519" s="6"/>
    </row>
    <row r="520" spans="1:18" x14ac:dyDescent="0.2">
      <c r="A520" s="9"/>
      <c r="B520" s="10">
        <v>504</v>
      </c>
      <c r="C520" s="160" t="s">
        <v>549</v>
      </c>
      <c r="D520" s="11" t="s">
        <v>8548</v>
      </c>
      <c r="E520" s="161" t="s">
        <v>46</v>
      </c>
      <c r="F520" s="162">
        <v>0</v>
      </c>
      <c r="G520" s="163">
        <v>14493.289251290838</v>
      </c>
      <c r="H520" s="168"/>
      <c r="I520" s="169"/>
      <c r="J520" s="165">
        <v>12092.349946128707</v>
      </c>
      <c r="N520" s="6"/>
      <c r="O520" s="6"/>
      <c r="P520" s="6"/>
      <c r="Q520" s="6"/>
      <c r="R520" s="6"/>
    </row>
    <row r="521" spans="1:18" x14ac:dyDescent="0.2">
      <c r="A521" s="9"/>
      <c r="B521" s="10">
        <v>505</v>
      </c>
      <c r="C521" s="160" t="s">
        <v>550</v>
      </c>
      <c r="D521" s="11" t="s">
        <v>8535</v>
      </c>
      <c r="E521" s="161" t="s">
        <v>46</v>
      </c>
      <c r="F521" s="162">
        <v>0</v>
      </c>
      <c r="G521" s="163">
        <v>3502.5482840543013</v>
      </c>
      <c r="H521" s="168"/>
      <c r="I521" s="169"/>
      <c r="J521" s="165">
        <v>2922.3207251055851</v>
      </c>
      <c r="N521" s="6"/>
      <c r="O521" s="6"/>
      <c r="P521" s="6"/>
      <c r="Q521" s="6"/>
      <c r="R521" s="6"/>
    </row>
    <row r="522" spans="1:18" x14ac:dyDescent="0.2">
      <c r="A522" s="9"/>
      <c r="B522" s="10">
        <v>506</v>
      </c>
      <c r="C522" s="160" t="s">
        <v>551</v>
      </c>
      <c r="D522" s="11" t="s">
        <v>8536</v>
      </c>
      <c r="E522" s="161" t="s">
        <v>46</v>
      </c>
      <c r="F522" s="162">
        <v>0</v>
      </c>
      <c r="G522" s="163">
        <v>4007.4201087828496</v>
      </c>
      <c r="H522" s="168"/>
      <c r="I522" s="169"/>
      <c r="J522" s="165">
        <v>3343.5561449406246</v>
      </c>
      <c r="N522" s="6"/>
      <c r="O522" s="6"/>
      <c r="P522" s="6"/>
      <c r="Q522" s="6"/>
      <c r="R522" s="6"/>
    </row>
    <row r="523" spans="1:18" x14ac:dyDescent="0.2">
      <c r="A523" s="9"/>
      <c r="B523" s="10">
        <v>507</v>
      </c>
      <c r="C523" s="160" t="s">
        <v>552</v>
      </c>
      <c r="D523" s="11" t="s">
        <v>8537</v>
      </c>
      <c r="E523" s="161" t="s">
        <v>46</v>
      </c>
      <c r="F523" s="162">
        <v>0</v>
      </c>
      <c r="G523" s="163">
        <v>4507.7841493620354</v>
      </c>
      <c r="H523" s="168"/>
      <c r="I523" s="169"/>
      <c r="J523" s="165">
        <v>3761.0305342414222</v>
      </c>
      <c r="N523" s="6"/>
      <c r="O523" s="6"/>
      <c r="P523" s="6"/>
      <c r="Q523" s="6"/>
      <c r="R523" s="6"/>
    </row>
    <row r="524" spans="1:18" x14ac:dyDescent="0.2">
      <c r="A524" s="9"/>
      <c r="B524" s="10">
        <v>508</v>
      </c>
      <c r="C524" s="160" t="s">
        <v>553</v>
      </c>
      <c r="D524" s="11" t="s">
        <v>8538</v>
      </c>
      <c r="E524" s="161" t="s">
        <v>46</v>
      </c>
      <c r="F524" s="162">
        <v>0</v>
      </c>
      <c r="G524" s="163">
        <v>5003.6404057918598</v>
      </c>
      <c r="H524" s="168"/>
      <c r="I524" s="169"/>
      <c r="J524" s="165">
        <v>4174.7438930079788</v>
      </c>
      <c r="N524" s="6"/>
      <c r="O524" s="6"/>
      <c r="P524" s="6"/>
      <c r="Q524" s="6"/>
      <c r="R524" s="6"/>
    </row>
    <row r="525" spans="1:18" x14ac:dyDescent="0.2">
      <c r="A525" s="9"/>
      <c r="B525" s="10">
        <v>509</v>
      </c>
      <c r="C525" s="160" t="s">
        <v>554</v>
      </c>
      <c r="D525" s="11" t="s">
        <v>8539</v>
      </c>
      <c r="E525" s="161" t="s">
        <v>46</v>
      </c>
      <c r="F525" s="162">
        <v>0</v>
      </c>
      <c r="G525" s="163">
        <v>5499.4966622216825</v>
      </c>
      <c r="H525" s="168"/>
      <c r="I525" s="169"/>
      <c r="J525" s="165">
        <v>4588.4572517745346</v>
      </c>
      <c r="N525" s="6"/>
      <c r="O525" s="6"/>
      <c r="P525" s="6"/>
      <c r="Q525" s="6"/>
      <c r="R525" s="6"/>
    </row>
    <row r="526" spans="1:18" x14ac:dyDescent="0.2">
      <c r="A526" s="9"/>
      <c r="B526" s="10">
        <v>510</v>
      </c>
      <c r="C526" s="160" t="s">
        <v>555</v>
      </c>
      <c r="D526" s="11" t="s">
        <v>8540</v>
      </c>
      <c r="E526" s="161" t="s">
        <v>46</v>
      </c>
      <c r="F526" s="162">
        <v>0</v>
      </c>
      <c r="G526" s="163">
        <v>6165.3775211971442</v>
      </c>
      <c r="H526" s="168"/>
      <c r="I526" s="169"/>
      <c r="J526" s="165">
        <v>5144.0291602316092</v>
      </c>
      <c r="N526" s="6"/>
      <c r="O526" s="6"/>
      <c r="P526" s="6"/>
      <c r="Q526" s="6"/>
      <c r="R526" s="6"/>
    </row>
    <row r="527" spans="1:18" x14ac:dyDescent="0.2">
      <c r="A527" s="9"/>
      <c r="B527" s="10">
        <v>511</v>
      </c>
      <c r="C527" s="160" t="s">
        <v>556</v>
      </c>
      <c r="D527" s="11" t="s">
        <v>8541</v>
      </c>
      <c r="E527" s="161" t="s">
        <v>46</v>
      </c>
      <c r="F527" s="162">
        <v>0</v>
      </c>
      <c r="G527" s="163">
        <v>6842.8163387315699</v>
      </c>
      <c r="H527" s="168"/>
      <c r="I527" s="169"/>
      <c r="J527" s="165">
        <v>5709.2443509784789</v>
      </c>
      <c r="N527" s="6"/>
      <c r="O527" s="6"/>
      <c r="P527" s="6"/>
      <c r="Q527" s="6"/>
      <c r="R527" s="6"/>
    </row>
    <row r="528" spans="1:18" x14ac:dyDescent="0.2">
      <c r="A528" s="9"/>
      <c r="B528" s="10">
        <v>512</v>
      </c>
      <c r="C528" s="160" t="s">
        <v>557</v>
      </c>
      <c r="D528" s="11" t="s">
        <v>8542</v>
      </c>
      <c r="E528" s="161" t="s">
        <v>46</v>
      </c>
      <c r="F528" s="162">
        <v>0</v>
      </c>
      <c r="G528" s="163">
        <v>7520.2551562659955</v>
      </c>
      <c r="H528" s="168"/>
      <c r="I528" s="169"/>
      <c r="J528" s="165">
        <v>6274.4595417253486</v>
      </c>
      <c r="N528" s="6"/>
      <c r="O528" s="6"/>
      <c r="P528" s="6"/>
      <c r="Q528" s="6"/>
      <c r="R528" s="6"/>
    </row>
    <row r="529" spans="1:18" x14ac:dyDescent="0.2">
      <c r="A529" s="9"/>
      <c r="B529" s="10">
        <v>513</v>
      </c>
      <c r="C529" s="160" t="s">
        <v>558</v>
      </c>
      <c r="D529" s="11" t="s">
        <v>8543</v>
      </c>
      <c r="E529" s="161" t="s">
        <v>46</v>
      </c>
      <c r="F529" s="162">
        <v>0</v>
      </c>
      <c r="G529" s="163">
        <v>8320.1256437330067</v>
      </c>
      <c r="H529" s="168"/>
      <c r="I529" s="169"/>
      <c r="J529" s="165">
        <v>6941.8245323999254</v>
      </c>
      <c r="N529" s="6"/>
      <c r="O529" s="6"/>
      <c r="P529" s="6"/>
      <c r="Q529" s="6"/>
      <c r="R529" s="6"/>
    </row>
    <row r="530" spans="1:18" x14ac:dyDescent="0.2">
      <c r="A530" s="9"/>
      <c r="B530" s="10">
        <v>514</v>
      </c>
      <c r="C530" s="160" t="s">
        <v>559</v>
      </c>
      <c r="D530" s="11" t="s">
        <v>8544</v>
      </c>
      <c r="E530" s="161" t="s">
        <v>46</v>
      </c>
      <c r="F530" s="162">
        <v>0</v>
      </c>
      <c r="G530" s="163">
        <v>9265.1733226425458</v>
      </c>
      <c r="H530" s="168"/>
      <c r="I530" s="169"/>
      <c r="J530" s="165">
        <v>7730.3168512248612</v>
      </c>
      <c r="N530" s="6"/>
      <c r="O530" s="6"/>
      <c r="P530" s="6"/>
      <c r="Q530" s="6"/>
      <c r="R530" s="6"/>
    </row>
    <row r="531" spans="1:18" x14ac:dyDescent="0.2">
      <c r="A531" s="9"/>
      <c r="B531" s="10">
        <v>515</v>
      </c>
      <c r="C531" s="160" t="s">
        <v>560</v>
      </c>
      <c r="D531" s="11" t="s">
        <v>8545</v>
      </c>
      <c r="E531" s="161" t="s">
        <v>46</v>
      </c>
      <c r="F531" s="162">
        <v>0</v>
      </c>
      <c r="G531" s="163">
        <v>10376.994121359654</v>
      </c>
      <c r="H531" s="168"/>
      <c r="I531" s="169"/>
      <c r="J531" s="165">
        <v>8657.9548733718457</v>
      </c>
      <c r="N531" s="6"/>
      <c r="O531" s="6"/>
      <c r="P531" s="6"/>
      <c r="Q531" s="6"/>
      <c r="R531" s="6"/>
    </row>
    <row r="532" spans="1:18" x14ac:dyDescent="0.2">
      <c r="A532" s="9"/>
      <c r="B532" s="10">
        <v>516</v>
      </c>
      <c r="C532" s="160" t="s">
        <v>561</v>
      </c>
      <c r="D532" s="11" t="s">
        <v>8546</v>
      </c>
      <c r="E532" s="161" t="s">
        <v>46</v>
      </c>
      <c r="F532" s="162">
        <v>0</v>
      </c>
      <c r="G532" s="163">
        <v>10712.699146358957</v>
      </c>
      <c r="H532" s="168"/>
      <c r="I532" s="169"/>
      <c r="J532" s="165">
        <v>8938.0474438422734</v>
      </c>
      <c r="N532" s="6"/>
      <c r="O532" s="6"/>
      <c r="P532" s="6"/>
      <c r="Q532" s="6"/>
      <c r="R532" s="6"/>
    </row>
    <row r="533" spans="1:18" x14ac:dyDescent="0.2">
      <c r="A533" s="9"/>
      <c r="B533" s="10">
        <v>517</v>
      </c>
      <c r="C533" s="160" t="s">
        <v>562</v>
      </c>
      <c r="D533" s="11" t="s">
        <v>8547</v>
      </c>
      <c r="E533" s="161" t="s">
        <v>46</v>
      </c>
      <c r="F533" s="162">
        <v>0</v>
      </c>
      <c r="G533" s="163">
        <v>11942.808412886241</v>
      </c>
      <c r="H533" s="168"/>
      <c r="I533" s="169"/>
      <c r="J533" s="165">
        <v>9964.3784212288447</v>
      </c>
      <c r="N533" s="6"/>
      <c r="O533" s="6"/>
      <c r="P533" s="6"/>
      <c r="Q533" s="6"/>
      <c r="R533" s="6"/>
    </row>
    <row r="534" spans="1:18" x14ac:dyDescent="0.2">
      <c r="A534" s="9"/>
      <c r="B534" s="10">
        <v>518</v>
      </c>
      <c r="C534" s="160" t="s">
        <v>563</v>
      </c>
      <c r="D534" s="11" t="s">
        <v>8548</v>
      </c>
      <c r="E534" s="161" t="s">
        <v>46</v>
      </c>
      <c r="F534" s="162">
        <v>0</v>
      </c>
      <c r="G534" s="163">
        <v>13172.917679413524</v>
      </c>
      <c r="H534" s="168"/>
      <c r="I534" s="169"/>
      <c r="J534" s="165">
        <v>10990.709398615416</v>
      </c>
      <c r="N534" s="6"/>
      <c r="O534" s="6"/>
      <c r="P534" s="6"/>
      <c r="Q534" s="6"/>
      <c r="R534" s="6"/>
    </row>
    <row r="535" spans="1:18" x14ac:dyDescent="0.2">
      <c r="A535" s="9"/>
      <c r="B535" s="10">
        <v>519</v>
      </c>
      <c r="C535" s="160" t="s">
        <v>564</v>
      </c>
      <c r="D535" s="11" t="s">
        <v>8535</v>
      </c>
      <c r="E535" s="161" t="s">
        <v>46</v>
      </c>
      <c r="F535" s="162">
        <v>0</v>
      </c>
      <c r="G535" s="163">
        <v>3288.2010264300261</v>
      </c>
      <c r="H535" s="168"/>
      <c r="I535" s="169"/>
      <c r="J535" s="165">
        <v>2743.4819532957358</v>
      </c>
      <c r="N535" s="6"/>
      <c r="O535" s="6"/>
      <c r="P535" s="6"/>
      <c r="Q535" s="6"/>
      <c r="R535" s="6"/>
    </row>
    <row r="536" spans="1:18" x14ac:dyDescent="0.2">
      <c r="A536" s="9"/>
      <c r="B536" s="10">
        <v>520</v>
      </c>
      <c r="C536" s="160" t="s">
        <v>565</v>
      </c>
      <c r="D536" s="11" t="s">
        <v>8536</v>
      </c>
      <c r="E536" s="161" t="s">
        <v>46</v>
      </c>
      <c r="F536" s="162">
        <v>0</v>
      </c>
      <c r="G536" s="163">
        <v>3762.1759491586781</v>
      </c>
      <c r="H536" s="168"/>
      <c r="I536" s="169"/>
      <c r="J536" s="165">
        <v>3138.9388114284543</v>
      </c>
      <c r="N536" s="6"/>
      <c r="O536" s="6"/>
      <c r="P536" s="6"/>
      <c r="Q536" s="6"/>
      <c r="R536" s="6"/>
    </row>
    <row r="537" spans="1:18" x14ac:dyDescent="0.2">
      <c r="A537" s="9"/>
      <c r="B537" s="10">
        <v>521</v>
      </c>
      <c r="C537" s="160" t="s">
        <v>566</v>
      </c>
      <c r="D537" s="11" t="s">
        <v>8537</v>
      </c>
      <c r="E537" s="161" t="s">
        <v>46</v>
      </c>
      <c r="F537" s="162">
        <v>0</v>
      </c>
      <c r="G537" s="163">
        <v>4231.9189529343967</v>
      </c>
      <c r="H537" s="168"/>
      <c r="I537" s="169"/>
      <c r="J537" s="165">
        <v>3530.8648047564166</v>
      </c>
      <c r="N537" s="6"/>
      <c r="O537" s="6"/>
      <c r="P537" s="6"/>
      <c r="Q537" s="6"/>
      <c r="R537" s="6"/>
    </row>
    <row r="538" spans="1:18" x14ac:dyDescent="0.2">
      <c r="A538" s="9"/>
      <c r="B538" s="10">
        <v>522</v>
      </c>
      <c r="C538" s="160" t="s">
        <v>567</v>
      </c>
      <c r="D538" s="11" t="s">
        <v>8538</v>
      </c>
      <c r="E538" s="161" t="s">
        <v>46</v>
      </c>
      <c r="F538" s="162">
        <v>0</v>
      </c>
      <c r="G538" s="163">
        <v>4697.4300377571799</v>
      </c>
      <c r="H538" s="168"/>
      <c r="I538" s="169"/>
      <c r="J538" s="165">
        <v>3919.2599332796226</v>
      </c>
      <c r="N538" s="6"/>
      <c r="O538" s="6"/>
      <c r="P538" s="6"/>
      <c r="Q538" s="6"/>
      <c r="R538" s="6"/>
    </row>
    <row r="539" spans="1:18" x14ac:dyDescent="0.2">
      <c r="A539" s="9"/>
      <c r="B539" s="10">
        <v>523</v>
      </c>
      <c r="C539" s="160" t="s">
        <v>568</v>
      </c>
      <c r="D539" s="11" t="s">
        <v>8539</v>
      </c>
      <c r="E539" s="161" t="s">
        <v>46</v>
      </c>
      <c r="F539" s="162">
        <v>0</v>
      </c>
      <c r="G539" s="163">
        <v>5162.9411225799631</v>
      </c>
      <c r="H539" s="168"/>
      <c r="I539" s="169"/>
      <c r="J539" s="165">
        <v>4307.6550618028277</v>
      </c>
      <c r="N539" s="6"/>
      <c r="O539" s="6"/>
      <c r="P539" s="6"/>
      <c r="Q539" s="6"/>
      <c r="R539" s="6"/>
    </row>
    <row r="540" spans="1:18" x14ac:dyDescent="0.2">
      <c r="A540" s="9"/>
      <c r="B540" s="10">
        <v>524</v>
      </c>
      <c r="C540" s="160" t="s">
        <v>569</v>
      </c>
      <c r="D540" s="11" t="s">
        <v>8540</v>
      </c>
      <c r="E540" s="161" t="s">
        <v>46</v>
      </c>
      <c r="F540" s="162">
        <v>0</v>
      </c>
      <c r="G540" s="163">
        <v>5788.0717264695268</v>
      </c>
      <c r="H540" s="168"/>
      <c r="I540" s="169"/>
      <c r="J540" s="165">
        <v>4829.2273490318366</v>
      </c>
      <c r="N540" s="6"/>
      <c r="O540" s="6"/>
      <c r="P540" s="6"/>
      <c r="Q540" s="6"/>
      <c r="R540" s="6"/>
    </row>
    <row r="541" spans="1:18" x14ac:dyDescent="0.2">
      <c r="A541" s="9"/>
      <c r="B541" s="10">
        <v>525</v>
      </c>
      <c r="C541" s="160" t="s">
        <v>570</v>
      </c>
      <c r="D541" s="11" t="s">
        <v>8541</v>
      </c>
      <c r="E541" s="161" t="s">
        <v>46</v>
      </c>
      <c r="F541" s="162">
        <v>0</v>
      </c>
      <c r="G541" s="163">
        <v>6424.0529705544132</v>
      </c>
      <c r="H541" s="168"/>
      <c r="I541" s="169"/>
      <c r="J541" s="165">
        <v>5359.8527736202404</v>
      </c>
      <c r="N541" s="6"/>
      <c r="O541" s="6"/>
      <c r="P541" s="6"/>
      <c r="Q541" s="6"/>
      <c r="R541" s="6"/>
    </row>
    <row r="542" spans="1:18" x14ac:dyDescent="0.2">
      <c r="A542" s="9"/>
      <c r="B542" s="10">
        <v>526</v>
      </c>
      <c r="C542" s="160" t="s">
        <v>571</v>
      </c>
      <c r="D542" s="11" t="s">
        <v>8542</v>
      </c>
      <c r="E542" s="161" t="s">
        <v>46</v>
      </c>
      <c r="F542" s="162">
        <v>0</v>
      </c>
      <c r="G542" s="163">
        <v>7060.0342146393004</v>
      </c>
      <c r="H542" s="168"/>
      <c r="I542" s="169"/>
      <c r="J542" s="165">
        <v>5890.4781982086442</v>
      </c>
      <c r="N542" s="6"/>
      <c r="O542" s="6"/>
      <c r="P542" s="6"/>
      <c r="Q542" s="6"/>
      <c r="R542" s="6"/>
    </row>
    <row r="543" spans="1:18" x14ac:dyDescent="0.2">
      <c r="A543" s="9"/>
      <c r="B543" s="10">
        <v>527</v>
      </c>
      <c r="C543" s="160" t="s">
        <v>572</v>
      </c>
      <c r="D543" s="11" t="s">
        <v>8543</v>
      </c>
      <c r="E543" s="161" t="s">
        <v>46</v>
      </c>
      <c r="F543" s="162">
        <v>0</v>
      </c>
      <c r="G543" s="163">
        <v>7810.9546144733486</v>
      </c>
      <c r="H543" s="168"/>
      <c r="I543" s="169"/>
      <c r="J543" s="165">
        <v>6517.0021086226625</v>
      </c>
      <c r="N543" s="6"/>
      <c r="O543" s="6"/>
      <c r="P543" s="6"/>
      <c r="Q543" s="6"/>
      <c r="R543" s="6"/>
    </row>
    <row r="544" spans="1:18" x14ac:dyDescent="0.2">
      <c r="A544" s="9"/>
      <c r="B544" s="10">
        <v>528</v>
      </c>
      <c r="C544" s="160" t="s">
        <v>573</v>
      </c>
      <c r="D544" s="11" t="s">
        <v>8544</v>
      </c>
      <c r="E544" s="161" t="s">
        <v>46</v>
      </c>
      <c r="F544" s="162">
        <v>0</v>
      </c>
      <c r="G544" s="163">
        <v>8698.1677221306763</v>
      </c>
      <c r="H544" s="168"/>
      <c r="I544" s="169"/>
      <c r="J544" s="165">
        <v>7257.2406554818062</v>
      </c>
      <c r="N544" s="6"/>
      <c r="O544" s="6"/>
      <c r="P544" s="6"/>
      <c r="Q544" s="6"/>
      <c r="R544" s="6"/>
    </row>
    <row r="545" spans="1:18" x14ac:dyDescent="0.2">
      <c r="A545" s="9"/>
      <c r="B545" s="10">
        <v>529</v>
      </c>
      <c r="C545" s="160" t="s">
        <v>574</v>
      </c>
      <c r="D545" s="11" t="s">
        <v>8545</v>
      </c>
      <c r="E545" s="161" t="s">
        <v>46</v>
      </c>
      <c r="F545" s="162">
        <v>0</v>
      </c>
      <c r="G545" s="163">
        <v>9741.9478487863598</v>
      </c>
      <c r="H545" s="168"/>
      <c r="I545" s="169"/>
      <c r="J545" s="165">
        <v>8128.109534139624</v>
      </c>
      <c r="N545" s="6"/>
      <c r="O545" s="6"/>
      <c r="P545" s="6"/>
      <c r="Q545" s="6"/>
      <c r="R545" s="6"/>
    </row>
    <row r="546" spans="1:18" x14ac:dyDescent="0.2">
      <c r="A546" s="9"/>
      <c r="B546" s="10">
        <v>530</v>
      </c>
      <c r="C546" s="160" t="s">
        <v>575</v>
      </c>
      <c r="D546" s="11" t="s">
        <v>8546</v>
      </c>
      <c r="E546" s="161" t="s">
        <v>46</v>
      </c>
      <c r="F546" s="162">
        <v>0</v>
      </c>
      <c r="G546" s="163">
        <v>10057.108559862318</v>
      </c>
      <c r="H546" s="168"/>
      <c r="I546" s="169"/>
      <c r="J546" s="165">
        <v>8391.0611348096936</v>
      </c>
      <c r="N546" s="6"/>
      <c r="O546" s="6"/>
      <c r="P546" s="6"/>
      <c r="Q546" s="6"/>
      <c r="R546" s="6"/>
    </row>
    <row r="547" spans="1:18" x14ac:dyDescent="0.2">
      <c r="A547" s="9"/>
      <c r="B547" s="10">
        <v>531</v>
      </c>
      <c r="C547" s="160" t="s">
        <v>576</v>
      </c>
      <c r="D547" s="11" t="s">
        <v>8547</v>
      </c>
      <c r="E547" s="161" t="s">
        <v>46</v>
      </c>
      <c r="F547" s="162">
        <v>0</v>
      </c>
      <c r="G547" s="163">
        <v>11211.938193826441</v>
      </c>
      <c r="H547" s="168"/>
      <c r="I547" s="169"/>
      <c r="J547" s="165">
        <v>9354.5832049160472</v>
      </c>
      <c r="N547" s="6"/>
      <c r="O547" s="6"/>
      <c r="P547" s="6"/>
      <c r="Q547" s="6"/>
      <c r="R547" s="6"/>
    </row>
    <row r="548" spans="1:18" x14ac:dyDescent="0.2">
      <c r="A548" s="9"/>
      <c r="B548" s="10">
        <v>532</v>
      </c>
      <c r="C548" s="160" t="s">
        <v>577</v>
      </c>
      <c r="D548" s="11" t="s">
        <v>8548</v>
      </c>
      <c r="E548" s="161" t="s">
        <v>46</v>
      </c>
      <c r="F548" s="162">
        <v>0</v>
      </c>
      <c r="G548" s="163">
        <v>12366.767827790565</v>
      </c>
      <c r="H548" s="168"/>
      <c r="I548" s="169"/>
      <c r="J548" s="165">
        <v>10318.105275022401</v>
      </c>
      <c r="N548" s="6"/>
      <c r="O548" s="6"/>
      <c r="P548" s="6"/>
      <c r="Q548" s="6"/>
      <c r="R548" s="6"/>
    </row>
    <row r="549" spans="1:18" x14ac:dyDescent="0.2">
      <c r="A549" s="9"/>
      <c r="B549" s="10">
        <v>533</v>
      </c>
      <c r="C549" s="160" t="s">
        <v>578</v>
      </c>
      <c r="D549" s="11" t="s">
        <v>8549</v>
      </c>
      <c r="E549" s="161" t="s">
        <v>46</v>
      </c>
      <c r="F549" s="162">
        <v>0</v>
      </c>
      <c r="G549" s="163">
        <v>5301.2861526418101</v>
      </c>
      <c r="H549" s="168"/>
      <c r="I549" s="169"/>
      <c r="J549" s="165">
        <v>4423.0820354738707</v>
      </c>
      <c r="N549" s="6"/>
      <c r="O549" s="6"/>
      <c r="P549" s="6"/>
      <c r="Q549" s="6"/>
      <c r="R549" s="6"/>
    </row>
    <row r="550" spans="1:18" x14ac:dyDescent="0.2">
      <c r="A550" s="9"/>
      <c r="B550" s="10">
        <v>534</v>
      </c>
      <c r="C550" s="160" t="s">
        <v>579</v>
      </c>
      <c r="D550" s="11" t="s">
        <v>8550</v>
      </c>
      <c r="E550" s="161" t="s">
        <v>46</v>
      </c>
      <c r="F550" s="162">
        <v>0</v>
      </c>
      <c r="G550" s="163">
        <v>6065.4355079775669</v>
      </c>
      <c r="H550" s="168"/>
      <c r="I550" s="169"/>
      <c r="J550" s="165">
        <v>5060.6434099565904</v>
      </c>
      <c r="N550" s="6"/>
      <c r="O550" s="6"/>
      <c r="P550" s="6"/>
      <c r="Q550" s="6"/>
      <c r="R550" s="6"/>
    </row>
    <row r="551" spans="1:18" x14ac:dyDescent="0.2">
      <c r="A551" s="9"/>
      <c r="B551" s="10">
        <v>535</v>
      </c>
      <c r="C551" s="160" t="s">
        <v>580</v>
      </c>
      <c r="D551" s="11" t="s">
        <v>8551</v>
      </c>
      <c r="E551" s="161" t="s">
        <v>46</v>
      </c>
      <c r="F551" s="162">
        <v>0</v>
      </c>
      <c r="G551" s="163">
        <v>6822.7621012121108</v>
      </c>
      <c r="H551" s="168"/>
      <c r="I551" s="169"/>
      <c r="J551" s="165">
        <v>5692.5122721671432</v>
      </c>
      <c r="N551" s="6"/>
      <c r="O551" s="6"/>
      <c r="P551" s="6"/>
      <c r="Q551" s="6"/>
      <c r="R551" s="6"/>
    </row>
    <row r="552" spans="1:18" x14ac:dyDescent="0.2">
      <c r="A552" s="9"/>
      <c r="B552" s="10">
        <v>536</v>
      </c>
      <c r="C552" s="160" t="s">
        <v>581</v>
      </c>
      <c r="D552" s="11" t="s">
        <v>8552</v>
      </c>
      <c r="E552" s="161" t="s">
        <v>46</v>
      </c>
      <c r="F552" s="162">
        <v>0</v>
      </c>
      <c r="G552" s="163">
        <v>7573.2659323454427</v>
      </c>
      <c r="H552" s="168"/>
      <c r="I552" s="169"/>
      <c r="J552" s="165">
        <v>6318.6886221055292</v>
      </c>
      <c r="N552" s="6"/>
      <c r="O552" s="6"/>
      <c r="P552" s="6"/>
      <c r="Q552" s="6"/>
      <c r="R552" s="6"/>
    </row>
    <row r="553" spans="1:18" x14ac:dyDescent="0.2">
      <c r="A553" s="9"/>
      <c r="B553" s="10">
        <v>537</v>
      </c>
      <c r="C553" s="160" t="s">
        <v>582</v>
      </c>
      <c r="D553" s="11" t="s">
        <v>8553</v>
      </c>
      <c r="E553" s="161" t="s">
        <v>46</v>
      </c>
      <c r="F553" s="162">
        <v>0</v>
      </c>
      <c r="G553" s="163">
        <v>8323.7697634787746</v>
      </c>
      <c r="H553" s="168"/>
      <c r="I553" s="169"/>
      <c r="J553" s="165">
        <v>6944.8649720439143</v>
      </c>
      <c r="N553" s="6"/>
      <c r="O553" s="6"/>
      <c r="P553" s="6"/>
      <c r="Q553" s="6"/>
      <c r="R553" s="6"/>
    </row>
    <row r="554" spans="1:18" x14ac:dyDescent="0.2">
      <c r="A554" s="9"/>
      <c r="B554" s="10">
        <v>538</v>
      </c>
      <c r="C554" s="160" t="s">
        <v>583</v>
      </c>
      <c r="D554" s="11" t="s">
        <v>8554</v>
      </c>
      <c r="E554" s="161" t="s">
        <v>46</v>
      </c>
      <c r="F554" s="162">
        <v>0</v>
      </c>
      <c r="G554" s="163">
        <v>9331.6145355456247</v>
      </c>
      <c r="H554" s="168"/>
      <c r="I554" s="169"/>
      <c r="J554" s="165">
        <v>7785.7514998639008</v>
      </c>
      <c r="N554" s="6"/>
      <c r="O554" s="6"/>
      <c r="P554" s="6"/>
      <c r="Q554" s="6"/>
      <c r="R554" s="6"/>
    </row>
    <row r="555" spans="1:18" x14ac:dyDescent="0.2">
      <c r="A555" s="9"/>
      <c r="B555" s="10">
        <v>539</v>
      </c>
      <c r="C555" s="160" t="s">
        <v>584</v>
      </c>
      <c r="D555" s="11" t="s">
        <v>8555</v>
      </c>
      <c r="E555" s="161" t="s">
        <v>46</v>
      </c>
      <c r="F555" s="162">
        <v>0</v>
      </c>
      <c r="G555" s="163">
        <v>10356.952869639983</v>
      </c>
      <c r="H555" s="168"/>
      <c r="I555" s="169"/>
      <c r="J555" s="165">
        <v>8641.2336291497231</v>
      </c>
      <c r="N555" s="6"/>
      <c r="O555" s="6"/>
      <c r="P555" s="6"/>
      <c r="Q555" s="6"/>
      <c r="R555" s="6"/>
    </row>
    <row r="556" spans="1:18" x14ac:dyDescent="0.2">
      <c r="A556" s="9"/>
      <c r="B556" s="10">
        <v>540</v>
      </c>
      <c r="C556" s="160" t="s">
        <v>585</v>
      </c>
      <c r="D556" s="11" t="s">
        <v>8556</v>
      </c>
      <c r="E556" s="161" t="s">
        <v>46</v>
      </c>
      <c r="F556" s="162">
        <v>0</v>
      </c>
      <c r="G556" s="163">
        <v>11382.291203734343</v>
      </c>
      <c r="H556" s="168"/>
      <c r="I556" s="169"/>
      <c r="J556" s="165">
        <v>9496.7157584355464</v>
      </c>
      <c r="N556" s="6"/>
      <c r="O556" s="6"/>
      <c r="P556" s="6"/>
      <c r="Q556" s="6"/>
      <c r="R556" s="6"/>
    </row>
    <row r="557" spans="1:18" x14ac:dyDescent="0.2">
      <c r="A557" s="9"/>
      <c r="B557" s="10">
        <v>541</v>
      </c>
      <c r="C557" s="160" t="s">
        <v>586</v>
      </c>
      <c r="D557" s="11" t="s">
        <v>8557</v>
      </c>
      <c r="E557" s="161" t="s">
        <v>46</v>
      </c>
      <c r="F557" s="162">
        <v>0</v>
      </c>
      <c r="G557" s="163">
        <v>12592.936138572299</v>
      </c>
      <c r="H557" s="168"/>
      <c r="I557" s="169"/>
      <c r="J557" s="165">
        <v>10506.806839814115</v>
      </c>
      <c r="N557" s="6"/>
      <c r="O557" s="6"/>
      <c r="P557" s="6"/>
      <c r="Q557" s="6"/>
      <c r="R557" s="6"/>
    </row>
    <row r="558" spans="1:18" x14ac:dyDescent="0.2">
      <c r="A558" s="9"/>
      <c r="B558" s="10">
        <v>542</v>
      </c>
      <c r="C558" s="160" t="s">
        <v>587</v>
      </c>
      <c r="D558" s="11" t="s">
        <v>8558</v>
      </c>
      <c r="E558" s="161" t="s">
        <v>46</v>
      </c>
      <c r="F558" s="162">
        <v>0</v>
      </c>
      <c r="G558" s="163">
        <v>14023.314185492538</v>
      </c>
      <c r="H558" s="168"/>
      <c r="I558" s="169"/>
      <c r="J558" s="165">
        <v>11700.230333868725</v>
      </c>
      <c r="N558" s="6"/>
      <c r="O558" s="6"/>
      <c r="P558" s="6"/>
      <c r="Q558" s="6"/>
      <c r="R558" s="6"/>
    </row>
    <row r="559" spans="1:18" x14ac:dyDescent="0.2">
      <c r="A559" s="9"/>
      <c r="B559" s="10">
        <v>543</v>
      </c>
      <c r="C559" s="160" t="s">
        <v>588</v>
      </c>
      <c r="D559" s="11" t="s">
        <v>8559</v>
      </c>
      <c r="E559" s="161" t="s">
        <v>46</v>
      </c>
      <c r="F559" s="162">
        <v>0</v>
      </c>
      <c r="G559" s="163">
        <v>15706.111887751644</v>
      </c>
      <c r="H559" s="168"/>
      <c r="I559" s="169"/>
      <c r="J559" s="165">
        <v>13104.257973932974</v>
      </c>
      <c r="N559" s="6"/>
      <c r="O559" s="6"/>
      <c r="P559" s="6"/>
      <c r="Q559" s="6"/>
      <c r="R559" s="6"/>
    </row>
    <row r="560" spans="1:18" x14ac:dyDescent="0.2">
      <c r="A560" s="9"/>
      <c r="B560" s="10">
        <v>544</v>
      </c>
      <c r="C560" s="160" t="s">
        <v>589</v>
      </c>
      <c r="D560" s="11" t="s">
        <v>8560</v>
      </c>
      <c r="E560" s="161" t="s">
        <v>46</v>
      </c>
      <c r="F560" s="162">
        <v>0</v>
      </c>
      <c r="G560" s="163">
        <v>16214.218630634594</v>
      </c>
      <c r="H560" s="168"/>
      <c r="I560" s="169"/>
      <c r="J560" s="165">
        <v>13528.192419620038</v>
      </c>
      <c r="N560" s="6"/>
      <c r="O560" s="6"/>
      <c r="P560" s="6"/>
      <c r="Q560" s="6"/>
      <c r="R560" s="6"/>
    </row>
    <row r="561" spans="1:18" x14ac:dyDescent="0.2">
      <c r="A561" s="9"/>
      <c r="B561" s="10">
        <v>545</v>
      </c>
      <c r="C561" s="160" t="s">
        <v>590</v>
      </c>
      <c r="D561" s="11" t="s">
        <v>8561</v>
      </c>
      <c r="E561" s="161" t="s">
        <v>46</v>
      </c>
      <c r="F561" s="162">
        <v>0</v>
      </c>
      <c r="G561" s="163">
        <v>18076.051985099879</v>
      </c>
      <c r="H561" s="168"/>
      <c r="I561" s="169"/>
      <c r="J561" s="165">
        <v>15081.596900356786</v>
      </c>
      <c r="N561" s="6"/>
      <c r="O561" s="6"/>
      <c r="P561" s="6"/>
      <c r="Q561" s="6"/>
      <c r="R561" s="6"/>
    </row>
    <row r="562" spans="1:18" x14ac:dyDescent="0.2">
      <c r="A562" s="9"/>
      <c r="B562" s="10">
        <v>546</v>
      </c>
      <c r="C562" s="160" t="s">
        <v>591</v>
      </c>
      <c r="D562" s="11" t="s">
        <v>8562</v>
      </c>
      <c r="E562" s="161" t="s">
        <v>46</v>
      </c>
      <c r="F562" s="162">
        <v>0</v>
      </c>
      <c r="G562" s="163">
        <v>19937.885339565168</v>
      </c>
      <c r="H562" s="168"/>
      <c r="I562" s="169"/>
      <c r="J562" s="165">
        <v>16635.001381093534</v>
      </c>
      <c r="N562" s="6"/>
      <c r="O562" s="6"/>
      <c r="P562" s="6"/>
      <c r="Q562" s="6"/>
      <c r="R562" s="6"/>
    </row>
    <row r="563" spans="1:18" x14ac:dyDescent="0.2">
      <c r="A563" s="9"/>
      <c r="B563" s="10">
        <v>547</v>
      </c>
      <c r="C563" s="160" t="s">
        <v>592</v>
      </c>
      <c r="D563" s="11" t="s">
        <v>8549</v>
      </c>
      <c r="E563" s="161" t="s">
        <v>46</v>
      </c>
      <c r="F563" s="162">
        <v>0</v>
      </c>
      <c r="G563" s="163">
        <v>4797.3008450310444</v>
      </c>
      <c r="H563" s="168"/>
      <c r="I563" s="169"/>
      <c r="J563" s="165">
        <v>4002.5862734925859</v>
      </c>
      <c r="N563" s="6"/>
      <c r="O563" s="6"/>
      <c r="P563" s="6"/>
      <c r="Q563" s="6"/>
      <c r="R563" s="6"/>
    </row>
    <row r="564" spans="1:18" x14ac:dyDescent="0.2">
      <c r="A564" s="9"/>
      <c r="B564" s="10">
        <v>548</v>
      </c>
      <c r="C564" s="160" t="s">
        <v>593</v>
      </c>
      <c r="D564" s="11" t="s">
        <v>8550</v>
      </c>
      <c r="E564" s="161" t="s">
        <v>46</v>
      </c>
      <c r="F564" s="162">
        <v>0</v>
      </c>
      <c r="G564" s="163">
        <v>5488.8036695400233</v>
      </c>
      <c r="H564" s="168"/>
      <c r="I564" s="169"/>
      <c r="J564" s="165">
        <v>4579.5356462482732</v>
      </c>
      <c r="N564" s="6"/>
      <c r="O564" s="6"/>
      <c r="P564" s="6"/>
      <c r="Q564" s="6"/>
      <c r="R564" s="6"/>
    </row>
    <row r="565" spans="1:18" x14ac:dyDescent="0.2">
      <c r="A565" s="9"/>
      <c r="B565" s="10">
        <v>549</v>
      </c>
      <c r="C565" s="160" t="s">
        <v>594</v>
      </c>
      <c r="D565" s="11" t="s">
        <v>8551</v>
      </c>
      <c r="E565" s="161" t="s">
        <v>46</v>
      </c>
      <c r="F565" s="162">
        <v>0</v>
      </c>
      <c r="G565" s="163">
        <v>6174.1323616873151</v>
      </c>
      <c r="H565" s="168"/>
      <c r="I565" s="169"/>
      <c r="J565" s="165">
        <v>5151.3336853186429</v>
      </c>
      <c r="N565" s="6"/>
      <c r="O565" s="6"/>
      <c r="P565" s="6"/>
      <c r="Q565" s="6"/>
      <c r="R565" s="6"/>
    </row>
    <row r="566" spans="1:18" x14ac:dyDescent="0.2">
      <c r="A566" s="9"/>
      <c r="B566" s="10">
        <v>550</v>
      </c>
      <c r="C566" s="160" t="s">
        <v>595</v>
      </c>
      <c r="D566" s="11" t="s">
        <v>8552</v>
      </c>
      <c r="E566" s="161" t="s">
        <v>46</v>
      </c>
      <c r="F566" s="162">
        <v>0</v>
      </c>
      <c r="G566" s="163">
        <v>6853.2869214729208</v>
      </c>
      <c r="H566" s="168"/>
      <c r="I566" s="169"/>
      <c r="J566" s="165">
        <v>5717.980390703694</v>
      </c>
      <c r="N566" s="6"/>
      <c r="O566" s="6"/>
      <c r="P566" s="6"/>
      <c r="Q566" s="6"/>
      <c r="R566" s="6"/>
    </row>
    <row r="567" spans="1:18" x14ac:dyDescent="0.2">
      <c r="A567" s="9"/>
      <c r="B567" s="10">
        <v>551</v>
      </c>
      <c r="C567" s="160" t="s">
        <v>596</v>
      </c>
      <c r="D567" s="11" t="s">
        <v>8553</v>
      </c>
      <c r="E567" s="161" t="s">
        <v>46</v>
      </c>
      <c r="F567" s="162">
        <v>0</v>
      </c>
      <c r="G567" s="163">
        <v>7532.4414812585246</v>
      </c>
      <c r="H567" s="168"/>
      <c r="I567" s="169"/>
      <c r="J567" s="165">
        <v>6284.6270960887441</v>
      </c>
      <c r="N567" s="6"/>
      <c r="O567" s="6"/>
      <c r="P567" s="6"/>
      <c r="Q567" s="6"/>
      <c r="R567" s="6"/>
    </row>
    <row r="568" spans="1:18" x14ac:dyDescent="0.2">
      <c r="A568" s="9"/>
      <c r="B568" s="10">
        <v>552</v>
      </c>
      <c r="C568" s="160" t="s">
        <v>597</v>
      </c>
      <c r="D568" s="11" t="s">
        <v>8554</v>
      </c>
      <c r="E568" s="161" t="s">
        <v>46</v>
      </c>
      <c r="F568" s="162">
        <v>0</v>
      </c>
      <c r="G568" s="163">
        <v>8444.4719654622513</v>
      </c>
      <c r="H568" s="168"/>
      <c r="I568" s="169"/>
      <c r="J568" s="165">
        <v>7045.5718054166437</v>
      </c>
      <c r="N568" s="6"/>
      <c r="O568" s="6"/>
      <c r="P568" s="6"/>
      <c r="Q568" s="6"/>
      <c r="R568" s="6"/>
    </row>
    <row r="569" spans="1:18" x14ac:dyDescent="0.2">
      <c r="A569" s="9"/>
      <c r="B569" s="10">
        <v>553</v>
      </c>
      <c r="C569" s="160" t="s">
        <v>598</v>
      </c>
      <c r="D569" s="11" t="s">
        <v>8555</v>
      </c>
      <c r="E569" s="161" t="s">
        <v>46</v>
      </c>
      <c r="F569" s="162">
        <v>0</v>
      </c>
      <c r="G569" s="163">
        <v>9372.3329250413444</v>
      </c>
      <c r="H569" s="168"/>
      <c r="I569" s="169"/>
      <c r="J569" s="165">
        <v>7819.7245343137001</v>
      </c>
      <c r="N569" s="6"/>
      <c r="O569" s="6"/>
      <c r="P569" s="6"/>
      <c r="Q569" s="6"/>
      <c r="R569" s="6"/>
    </row>
    <row r="570" spans="1:18" x14ac:dyDescent="0.2">
      <c r="A570" s="9"/>
      <c r="B570" s="10">
        <v>554</v>
      </c>
      <c r="C570" s="160" t="s">
        <v>599</v>
      </c>
      <c r="D570" s="11" t="s">
        <v>8556</v>
      </c>
      <c r="E570" s="161" t="s">
        <v>46</v>
      </c>
      <c r="F570" s="162">
        <v>0</v>
      </c>
      <c r="G570" s="163">
        <v>10300.193884620438</v>
      </c>
      <c r="H570" s="168"/>
      <c r="I570" s="169"/>
      <c r="J570" s="165">
        <v>8593.8772632107557</v>
      </c>
      <c r="N570" s="6"/>
      <c r="O570" s="6"/>
      <c r="P570" s="6"/>
      <c r="Q570" s="6"/>
      <c r="R570" s="6"/>
    </row>
    <row r="571" spans="1:18" x14ac:dyDescent="0.2">
      <c r="A571" s="9"/>
      <c r="B571" s="10">
        <v>555</v>
      </c>
      <c r="C571" s="160" t="s">
        <v>600</v>
      </c>
      <c r="D571" s="11" t="s">
        <v>8557</v>
      </c>
      <c r="E571" s="161" t="s">
        <v>46</v>
      </c>
      <c r="F571" s="162">
        <v>0</v>
      </c>
      <c r="G571" s="163">
        <v>11395.744624894372</v>
      </c>
      <c r="H571" s="168"/>
      <c r="I571" s="169"/>
      <c r="J571" s="165">
        <v>9507.9405034757547</v>
      </c>
      <c r="N571" s="6"/>
      <c r="O571" s="6"/>
      <c r="P571" s="6"/>
      <c r="Q571" s="6"/>
      <c r="R571" s="6"/>
    </row>
    <row r="572" spans="1:18" x14ac:dyDescent="0.2">
      <c r="A572" s="9"/>
      <c r="B572" s="10">
        <v>556</v>
      </c>
      <c r="C572" s="160" t="s">
        <v>601</v>
      </c>
      <c r="D572" s="11" t="s">
        <v>8558</v>
      </c>
      <c r="E572" s="161" t="s">
        <v>46</v>
      </c>
      <c r="F572" s="162">
        <v>0</v>
      </c>
      <c r="G572" s="163">
        <v>12690.138780505982</v>
      </c>
      <c r="H572" s="168"/>
      <c r="I572" s="169"/>
      <c r="J572" s="165">
        <v>10587.90701946075</v>
      </c>
      <c r="N572" s="6"/>
      <c r="O572" s="6"/>
      <c r="P572" s="6"/>
      <c r="Q572" s="6"/>
      <c r="R572" s="6"/>
    </row>
    <row r="573" spans="1:18" x14ac:dyDescent="0.2">
      <c r="A573" s="9"/>
      <c r="B573" s="10">
        <v>557</v>
      </c>
      <c r="C573" s="160" t="s">
        <v>602</v>
      </c>
      <c r="D573" s="11" t="s">
        <v>8559</v>
      </c>
      <c r="E573" s="161" t="s">
        <v>46</v>
      </c>
      <c r="F573" s="162">
        <v>0</v>
      </c>
      <c r="G573" s="163">
        <v>14212.955434166701</v>
      </c>
      <c r="H573" s="168"/>
      <c r="I573" s="169"/>
      <c r="J573" s="165">
        <v>11858.455861796041</v>
      </c>
      <c r="N573" s="6"/>
      <c r="O573" s="6"/>
      <c r="P573" s="6"/>
      <c r="Q573" s="6"/>
      <c r="R573" s="6"/>
    </row>
    <row r="574" spans="1:18" x14ac:dyDescent="0.2">
      <c r="A574" s="9"/>
      <c r="B574" s="10">
        <v>558</v>
      </c>
      <c r="C574" s="160" t="s">
        <v>603</v>
      </c>
      <c r="D574" s="11" t="s">
        <v>8560</v>
      </c>
      <c r="E574" s="161" t="s">
        <v>46</v>
      </c>
      <c r="F574" s="162">
        <v>0</v>
      </c>
      <c r="G574" s="163">
        <v>14672.75723260077</v>
      </c>
      <c r="H574" s="168"/>
      <c r="I574" s="169"/>
      <c r="J574" s="165">
        <v>12242.08749683216</v>
      </c>
      <c r="N574" s="6"/>
      <c r="O574" s="6"/>
      <c r="P574" s="6"/>
      <c r="Q574" s="6"/>
      <c r="R574" s="6"/>
    </row>
    <row r="575" spans="1:18" x14ac:dyDescent="0.2">
      <c r="A575" s="9"/>
      <c r="B575" s="10">
        <v>559</v>
      </c>
      <c r="C575" s="160" t="s">
        <v>604</v>
      </c>
      <c r="D575" s="11" t="s">
        <v>8561</v>
      </c>
      <c r="E575" s="161" t="s">
        <v>46</v>
      </c>
      <c r="F575" s="162">
        <v>0</v>
      </c>
      <c r="G575" s="163">
        <v>16357.588888072209</v>
      </c>
      <c r="H575" s="168"/>
      <c r="I575" s="169"/>
      <c r="J575" s="165">
        <v>13647.812148084906</v>
      </c>
      <c r="N575" s="6"/>
      <c r="O575" s="6"/>
      <c r="P575" s="6"/>
      <c r="Q575" s="6"/>
      <c r="R575" s="6"/>
    </row>
    <row r="576" spans="1:18" x14ac:dyDescent="0.2">
      <c r="A576" s="9"/>
      <c r="B576" s="10">
        <v>560</v>
      </c>
      <c r="C576" s="160" t="s">
        <v>605</v>
      </c>
      <c r="D576" s="11" t="s">
        <v>8562</v>
      </c>
      <c r="E576" s="161" t="s">
        <v>46</v>
      </c>
      <c r="F576" s="162">
        <v>0</v>
      </c>
      <c r="G576" s="163">
        <v>18042.420543543645</v>
      </c>
      <c r="H576" s="168"/>
      <c r="I576" s="169"/>
      <c r="J576" s="165">
        <v>15053.536799337651</v>
      </c>
      <c r="N576" s="6"/>
      <c r="O576" s="6"/>
      <c r="P576" s="6"/>
      <c r="Q576" s="6"/>
      <c r="R576" s="6"/>
    </row>
    <row r="577" spans="1:18" x14ac:dyDescent="0.2">
      <c r="A577" s="9"/>
      <c r="B577" s="10">
        <v>561</v>
      </c>
      <c r="C577" s="160" t="s">
        <v>606</v>
      </c>
      <c r="D577" s="11" t="s">
        <v>8549</v>
      </c>
      <c r="E577" s="161" t="s">
        <v>46</v>
      </c>
      <c r="F577" s="162">
        <v>0</v>
      </c>
      <c r="G577" s="163">
        <v>4486.3528755940315</v>
      </c>
      <c r="H577" s="168"/>
      <c r="I577" s="169"/>
      <c r="J577" s="165">
        <v>3743.1495372019881</v>
      </c>
      <c r="N577" s="6"/>
      <c r="O577" s="6"/>
      <c r="P577" s="6"/>
      <c r="Q577" s="6"/>
      <c r="R577" s="6"/>
    </row>
    <row r="578" spans="1:18" x14ac:dyDescent="0.2">
      <c r="A578" s="9"/>
      <c r="B578" s="10">
        <v>562</v>
      </c>
      <c r="C578" s="160" t="s">
        <v>607</v>
      </c>
      <c r="D578" s="11" t="s">
        <v>8550</v>
      </c>
      <c r="E578" s="161" t="s">
        <v>46</v>
      </c>
      <c r="F578" s="162">
        <v>0</v>
      </c>
      <c r="G578" s="163">
        <v>5133.034371175153</v>
      </c>
      <c r="H578" s="168"/>
      <c r="I578" s="169"/>
      <c r="J578" s="165">
        <v>4282.7026236455176</v>
      </c>
      <c r="N578" s="6"/>
      <c r="O578" s="6"/>
      <c r="P578" s="6"/>
      <c r="Q578" s="6"/>
      <c r="R578" s="6"/>
    </row>
    <row r="579" spans="1:18" x14ac:dyDescent="0.2">
      <c r="A579" s="9"/>
      <c r="B579" s="10">
        <v>563</v>
      </c>
      <c r="C579" s="160" t="s">
        <v>608</v>
      </c>
      <c r="D579" s="11" t="s">
        <v>8551</v>
      </c>
      <c r="E579" s="161" t="s">
        <v>46</v>
      </c>
      <c r="F579" s="162">
        <v>0</v>
      </c>
      <c r="G579" s="163">
        <v>5773.9419248314425</v>
      </c>
      <c r="H579" s="168"/>
      <c r="I579" s="169"/>
      <c r="J579" s="165">
        <v>4817.4382718172301</v>
      </c>
      <c r="N579" s="6"/>
      <c r="O579" s="6"/>
      <c r="P579" s="6"/>
      <c r="Q579" s="6"/>
      <c r="R579" s="6"/>
    </row>
    <row r="580" spans="1:18" x14ac:dyDescent="0.2">
      <c r="A580" s="9"/>
      <c r="B580" s="10">
        <v>564</v>
      </c>
      <c r="C580" s="160" t="s">
        <v>609</v>
      </c>
      <c r="D580" s="11" t="s">
        <v>8552</v>
      </c>
      <c r="E580" s="161" t="s">
        <v>46</v>
      </c>
      <c r="F580" s="162">
        <v>0</v>
      </c>
      <c r="G580" s="163">
        <v>6409.0755365629011</v>
      </c>
      <c r="H580" s="168"/>
      <c r="I580" s="169"/>
      <c r="J580" s="165">
        <v>5347.3564817171255</v>
      </c>
      <c r="N580" s="6"/>
      <c r="O580" s="6"/>
      <c r="P580" s="6"/>
      <c r="Q580" s="6"/>
      <c r="R580" s="6"/>
    </row>
    <row r="581" spans="1:18" x14ac:dyDescent="0.2">
      <c r="A581" s="9"/>
      <c r="B581" s="10">
        <v>565</v>
      </c>
      <c r="C581" s="160" t="s">
        <v>610</v>
      </c>
      <c r="D581" s="11" t="s">
        <v>8553</v>
      </c>
      <c r="E581" s="161" t="s">
        <v>46</v>
      </c>
      <c r="F581" s="162">
        <v>0</v>
      </c>
      <c r="G581" s="163">
        <v>7044.2091482943597</v>
      </c>
      <c r="H581" s="168"/>
      <c r="I581" s="169"/>
      <c r="J581" s="165">
        <v>5877.2746916170208</v>
      </c>
      <c r="N581" s="6"/>
      <c r="O581" s="6"/>
      <c r="P581" s="6"/>
      <c r="Q581" s="6"/>
      <c r="R581" s="6"/>
    </row>
    <row r="582" spans="1:18" x14ac:dyDescent="0.2">
      <c r="A582" s="9"/>
      <c r="B582" s="10">
        <v>566</v>
      </c>
      <c r="C582" s="160" t="s">
        <v>611</v>
      </c>
      <c r="D582" s="11" t="s">
        <v>8554</v>
      </c>
      <c r="E582" s="161" t="s">
        <v>46</v>
      </c>
      <c r="F582" s="162">
        <v>0</v>
      </c>
      <c r="G582" s="163">
        <v>7897.1243015466116</v>
      </c>
      <c r="H582" s="168"/>
      <c r="I582" s="169"/>
      <c r="J582" s="165">
        <v>6588.8970382533189</v>
      </c>
      <c r="N582" s="6"/>
      <c r="O582" s="6"/>
      <c r="P582" s="6"/>
      <c r="Q582" s="6"/>
      <c r="R582" s="6"/>
    </row>
    <row r="583" spans="1:18" x14ac:dyDescent="0.2">
      <c r="A583" s="9"/>
      <c r="B583" s="10">
        <v>567</v>
      </c>
      <c r="C583" s="160" t="s">
        <v>612</v>
      </c>
      <c r="D583" s="11" t="s">
        <v>8555</v>
      </c>
      <c r="E583" s="161" t="s">
        <v>46</v>
      </c>
      <c r="F583" s="162">
        <v>0</v>
      </c>
      <c r="G583" s="163">
        <v>8764.8438418941296</v>
      </c>
      <c r="H583" s="168"/>
      <c r="I583" s="169"/>
      <c r="J583" s="165">
        <v>7312.8712966185558</v>
      </c>
      <c r="N583" s="6"/>
      <c r="O583" s="6"/>
      <c r="P583" s="6"/>
      <c r="Q583" s="6"/>
      <c r="R583" s="6"/>
    </row>
    <row r="584" spans="1:18" x14ac:dyDescent="0.2">
      <c r="A584" s="9"/>
      <c r="B584" s="10">
        <v>568</v>
      </c>
      <c r="C584" s="160" t="s">
        <v>613</v>
      </c>
      <c r="D584" s="11" t="s">
        <v>8556</v>
      </c>
      <c r="E584" s="161" t="s">
        <v>46</v>
      </c>
      <c r="F584" s="162">
        <v>0</v>
      </c>
      <c r="G584" s="163">
        <v>9632.5633822416494</v>
      </c>
      <c r="H584" s="168"/>
      <c r="I584" s="169"/>
      <c r="J584" s="165">
        <v>8036.8455549837927</v>
      </c>
      <c r="N584" s="6"/>
      <c r="O584" s="6"/>
      <c r="P584" s="6"/>
      <c r="Q584" s="6"/>
      <c r="R584" s="6"/>
    </row>
    <row r="585" spans="1:18" x14ac:dyDescent="0.2">
      <c r="A585" s="9"/>
      <c r="B585" s="10">
        <v>569</v>
      </c>
      <c r="C585" s="160" t="s">
        <v>614</v>
      </c>
      <c r="D585" s="11" t="s">
        <v>8557</v>
      </c>
      <c r="E585" s="161" t="s">
        <v>46</v>
      </c>
      <c r="F585" s="162">
        <v>0</v>
      </c>
      <c r="G585" s="163">
        <v>10657.103508608338</v>
      </c>
      <c r="H585" s="168"/>
      <c r="I585" s="169"/>
      <c r="J585" s="165">
        <v>8891.6617065881292</v>
      </c>
      <c r="N585" s="6"/>
      <c r="O585" s="6"/>
      <c r="P585" s="6"/>
      <c r="Q585" s="6"/>
      <c r="R585" s="6"/>
    </row>
    <row r="586" spans="1:18" x14ac:dyDescent="0.2">
      <c r="A586" s="9"/>
      <c r="B586" s="10">
        <v>570</v>
      </c>
      <c r="C586" s="160" t="s">
        <v>615</v>
      </c>
      <c r="D586" s="11" t="s">
        <v>8558</v>
      </c>
      <c r="E586" s="161" t="s">
        <v>46</v>
      </c>
      <c r="F586" s="162">
        <v>0</v>
      </c>
      <c r="G586" s="163">
        <v>11867.598561924653</v>
      </c>
      <c r="H586" s="168"/>
      <c r="I586" s="169"/>
      <c r="J586" s="165">
        <v>9901.6277356215251</v>
      </c>
      <c r="N586" s="6"/>
      <c r="O586" s="6"/>
      <c r="P586" s="6"/>
      <c r="Q586" s="6"/>
      <c r="R586" s="6"/>
    </row>
    <row r="587" spans="1:18" x14ac:dyDescent="0.2">
      <c r="A587" s="9"/>
      <c r="B587" s="10">
        <v>571</v>
      </c>
      <c r="C587" s="160" t="s">
        <v>616</v>
      </c>
      <c r="D587" s="11" t="s">
        <v>8559</v>
      </c>
      <c r="E587" s="161" t="s">
        <v>46</v>
      </c>
      <c r="F587" s="162">
        <v>0</v>
      </c>
      <c r="G587" s="163">
        <v>13291.710389355612</v>
      </c>
      <c r="H587" s="168"/>
      <c r="I587" s="169"/>
      <c r="J587" s="165">
        <v>11089.823063896109</v>
      </c>
      <c r="N587" s="6"/>
      <c r="O587" s="6"/>
      <c r="P587" s="6"/>
      <c r="Q587" s="6"/>
      <c r="R587" s="6"/>
    </row>
    <row r="588" spans="1:18" x14ac:dyDescent="0.2">
      <c r="A588" s="9"/>
      <c r="B588" s="10">
        <v>572</v>
      </c>
      <c r="C588" s="160" t="s">
        <v>617</v>
      </c>
      <c r="D588" s="11" t="s">
        <v>8560</v>
      </c>
      <c r="E588" s="161" t="s">
        <v>46</v>
      </c>
      <c r="F588" s="162">
        <v>0</v>
      </c>
      <c r="G588" s="163">
        <v>13721.709088049827</v>
      </c>
      <c r="H588" s="168"/>
      <c r="I588" s="169"/>
      <c r="J588" s="165">
        <v>11448.588741640882</v>
      </c>
      <c r="N588" s="6"/>
      <c r="O588" s="6"/>
      <c r="P588" s="6"/>
      <c r="Q588" s="6"/>
      <c r="R588" s="6"/>
    </row>
    <row r="589" spans="1:18" x14ac:dyDescent="0.2">
      <c r="A589" s="9"/>
      <c r="B589" s="10">
        <v>573</v>
      </c>
      <c r="C589" s="160" t="s">
        <v>618</v>
      </c>
      <c r="D589" s="11" t="s">
        <v>8561</v>
      </c>
      <c r="E589" s="161" t="s">
        <v>46</v>
      </c>
      <c r="F589" s="162">
        <v>0</v>
      </c>
      <c r="G589" s="163">
        <v>15297.334546320877</v>
      </c>
      <c r="H589" s="168"/>
      <c r="I589" s="169"/>
      <c r="J589" s="165">
        <v>12763.198151216146</v>
      </c>
      <c r="N589" s="6"/>
      <c r="O589" s="6"/>
      <c r="P589" s="6"/>
      <c r="Q589" s="6"/>
      <c r="R589" s="6"/>
    </row>
    <row r="590" spans="1:18" x14ac:dyDescent="0.2">
      <c r="A590" s="9"/>
      <c r="B590" s="10">
        <v>574</v>
      </c>
      <c r="C590" s="160" t="s">
        <v>619</v>
      </c>
      <c r="D590" s="11" t="s">
        <v>8562</v>
      </c>
      <c r="E590" s="161" t="s">
        <v>46</v>
      </c>
      <c r="F590" s="162">
        <v>0</v>
      </c>
      <c r="G590" s="163">
        <v>16872.960004591929</v>
      </c>
      <c r="H590" s="168"/>
      <c r="I590" s="169"/>
      <c r="J590" s="165">
        <v>14077.807560791409</v>
      </c>
      <c r="N590" s="6"/>
      <c r="O590" s="6"/>
      <c r="P590" s="6"/>
      <c r="Q590" s="6"/>
      <c r="R590" s="6"/>
    </row>
    <row r="591" spans="1:18" x14ac:dyDescent="0.2">
      <c r="A591" s="9"/>
      <c r="B591" s="10">
        <v>575</v>
      </c>
      <c r="C591" s="160" t="s">
        <v>620</v>
      </c>
      <c r="D591" s="11" t="s">
        <v>8535</v>
      </c>
      <c r="E591" s="161" t="s">
        <v>46</v>
      </c>
      <c r="F591" s="162">
        <v>0</v>
      </c>
      <c r="G591" s="163">
        <v>4139.2166686203118</v>
      </c>
      <c r="H591" s="168"/>
      <c r="I591" s="169"/>
      <c r="J591" s="165">
        <v>3453.5194593834476</v>
      </c>
      <c r="N591" s="6"/>
      <c r="O591" s="6"/>
      <c r="P591" s="6"/>
      <c r="Q591" s="6"/>
      <c r="R591" s="6"/>
    </row>
    <row r="592" spans="1:18" x14ac:dyDescent="0.2">
      <c r="A592" s="9"/>
      <c r="B592" s="10">
        <v>576</v>
      </c>
      <c r="C592" s="160" t="s">
        <v>621</v>
      </c>
      <c r="D592" s="11" t="s">
        <v>8536</v>
      </c>
      <c r="E592" s="161" t="s">
        <v>46</v>
      </c>
      <c r="F592" s="162">
        <v>0</v>
      </c>
      <c r="G592" s="163">
        <v>4735.8605127457622</v>
      </c>
      <c r="H592" s="168"/>
      <c r="I592" s="169"/>
      <c r="J592" s="165">
        <v>3951.324066141422</v>
      </c>
      <c r="N592" s="6"/>
      <c r="O592" s="6"/>
      <c r="P592" s="6"/>
      <c r="Q592" s="6"/>
      <c r="R592" s="6"/>
    </row>
    <row r="593" spans="1:18" x14ac:dyDescent="0.2">
      <c r="A593" s="9"/>
      <c r="B593" s="10">
        <v>577</v>
      </c>
      <c r="C593" s="160" t="s">
        <v>622</v>
      </c>
      <c r="D593" s="11" t="s">
        <v>8537</v>
      </c>
      <c r="E593" s="161" t="s">
        <v>46</v>
      </c>
      <c r="F593" s="162">
        <v>0</v>
      </c>
      <c r="G593" s="163">
        <v>5327.1771796915209</v>
      </c>
      <c r="H593" s="168"/>
      <c r="I593" s="169"/>
      <c r="J593" s="165">
        <v>4444.6839889104858</v>
      </c>
      <c r="N593" s="6"/>
      <c r="O593" s="6"/>
      <c r="P593" s="6"/>
      <c r="Q593" s="6"/>
      <c r="R593" s="6"/>
    </row>
    <row r="594" spans="1:18" x14ac:dyDescent="0.2">
      <c r="A594" s="9"/>
      <c r="B594" s="10">
        <v>578</v>
      </c>
      <c r="C594" s="160" t="s">
        <v>623</v>
      </c>
      <c r="D594" s="11" t="s">
        <v>8538</v>
      </c>
      <c r="E594" s="161" t="s">
        <v>46</v>
      </c>
      <c r="F594" s="162">
        <v>0</v>
      </c>
      <c r="G594" s="163">
        <v>5913.1666694575888</v>
      </c>
      <c r="H594" s="168"/>
      <c r="I594" s="169"/>
      <c r="J594" s="165">
        <v>4933.59922769064</v>
      </c>
      <c r="N594" s="6"/>
      <c r="O594" s="6"/>
      <c r="P594" s="6"/>
      <c r="Q594" s="6"/>
      <c r="R594" s="6"/>
    </row>
    <row r="595" spans="1:18" x14ac:dyDescent="0.2">
      <c r="A595" s="9"/>
      <c r="B595" s="10">
        <v>579</v>
      </c>
      <c r="C595" s="160" t="s">
        <v>624</v>
      </c>
      <c r="D595" s="11" t="s">
        <v>8539</v>
      </c>
      <c r="E595" s="161" t="s">
        <v>46</v>
      </c>
      <c r="F595" s="162">
        <v>0</v>
      </c>
      <c r="G595" s="163">
        <v>6499.1561592236549</v>
      </c>
      <c r="H595" s="168"/>
      <c r="I595" s="169"/>
      <c r="J595" s="165">
        <v>5422.5144664707923</v>
      </c>
      <c r="N595" s="6"/>
      <c r="O595" s="6"/>
      <c r="P595" s="6"/>
      <c r="Q595" s="6"/>
      <c r="R595" s="6"/>
    </row>
    <row r="596" spans="1:18" x14ac:dyDescent="0.2">
      <c r="A596" s="9"/>
      <c r="B596" s="10">
        <v>580</v>
      </c>
      <c r="C596" s="160" t="s">
        <v>625</v>
      </c>
      <c r="D596" s="11" t="s">
        <v>8540</v>
      </c>
      <c r="E596" s="161" t="s">
        <v>46</v>
      </c>
      <c r="F596" s="162">
        <v>0</v>
      </c>
      <c r="G596" s="163">
        <v>7286.0761178533276</v>
      </c>
      <c r="H596" s="168"/>
      <c r="I596" s="169"/>
      <c r="J596" s="165">
        <v>6079.0742959446725</v>
      </c>
      <c r="N596" s="6"/>
      <c r="O596" s="6"/>
      <c r="P596" s="6"/>
      <c r="Q596" s="6"/>
      <c r="R596" s="6"/>
    </row>
    <row r="597" spans="1:18" x14ac:dyDescent="0.2">
      <c r="A597" s="9"/>
      <c r="B597" s="10">
        <v>581</v>
      </c>
      <c r="C597" s="160" t="s">
        <v>626</v>
      </c>
      <c r="D597" s="11" t="s">
        <v>8541</v>
      </c>
      <c r="E597" s="161" t="s">
        <v>46</v>
      </c>
      <c r="F597" s="162">
        <v>0</v>
      </c>
      <c r="G597" s="163">
        <v>8086.6549587717291</v>
      </c>
      <c r="H597" s="168"/>
      <c r="I597" s="169"/>
      <c r="J597" s="165">
        <v>6747.0302951661179</v>
      </c>
      <c r="N597" s="6"/>
      <c r="O597" s="6"/>
      <c r="P597" s="6"/>
      <c r="Q597" s="6"/>
      <c r="R597" s="6"/>
    </row>
    <row r="598" spans="1:18" x14ac:dyDescent="0.2">
      <c r="A598" s="9"/>
      <c r="B598" s="10">
        <v>582</v>
      </c>
      <c r="C598" s="160" t="s">
        <v>627</v>
      </c>
      <c r="D598" s="11" t="s">
        <v>8542</v>
      </c>
      <c r="E598" s="161" t="s">
        <v>46</v>
      </c>
      <c r="F598" s="162">
        <v>0</v>
      </c>
      <c r="G598" s="163">
        <v>8887.2337996901297</v>
      </c>
      <c r="H598" s="168"/>
      <c r="I598" s="169"/>
      <c r="J598" s="165">
        <v>7414.9862943875632</v>
      </c>
      <c r="N598" s="6"/>
      <c r="O598" s="6"/>
      <c r="P598" s="6"/>
      <c r="Q598" s="6"/>
      <c r="R598" s="6"/>
    </row>
    <row r="599" spans="1:18" x14ac:dyDescent="0.2">
      <c r="A599" s="9"/>
      <c r="B599" s="10">
        <v>583</v>
      </c>
      <c r="C599" s="160" t="s">
        <v>628</v>
      </c>
      <c r="D599" s="11" t="s">
        <v>8543</v>
      </c>
      <c r="E599" s="161" t="s">
        <v>46</v>
      </c>
      <c r="F599" s="162">
        <v>0</v>
      </c>
      <c r="G599" s="163">
        <v>9832.4990711308765</v>
      </c>
      <c r="H599" s="168"/>
      <c r="I599" s="169"/>
      <c r="J599" s="165">
        <v>8203.6601596501223</v>
      </c>
      <c r="N599" s="6"/>
      <c r="O599" s="6"/>
      <c r="P599" s="6"/>
      <c r="Q599" s="6"/>
      <c r="R599" s="6"/>
    </row>
    <row r="600" spans="1:18" x14ac:dyDescent="0.2">
      <c r="A600" s="9"/>
      <c r="B600" s="10">
        <v>584</v>
      </c>
      <c r="C600" s="160" t="s">
        <v>629</v>
      </c>
      <c r="D600" s="11" t="s">
        <v>8544</v>
      </c>
      <c r="E600" s="161" t="s">
        <v>46</v>
      </c>
      <c r="F600" s="162">
        <v>0</v>
      </c>
      <c r="G600" s="163">
        <v>10949.330814176921</v>
      </c>
      <c r="H600" s="168"/>
      <c r="I600" s="169"/>
      <c r="J600" s="165">
        <v>9135.4790196549238</v>
      </c>
      <c r="N600" s="6"/>
      <c r="O600" s="6"/>
      <c r="P600" s="6"/>
      <c r="Q600" s="6"/>
      <c r="R600" s="6"/>
    </row>
    <row r="601" spans="1:18" x14ac:dyDescent="0.2">
      <c r="A601" s="9"/>
      <c r="B601" s="10">
        <v>585</v>
      </c>
      <c r="C601" s="160" t="s">
        <v>630</v>
      </c>
      <c r="D601" s="11" t="s">
        <v>8545</v>
      </c>
      <c r="E601" s="161" t="s">
        <v>46</v>
      </c>
      <c r="F601" s="162">
        <v>0</v>
      </c>
      <c r="G601" s="163">
        <v>12263.250511878152</v>
      </c>
      <c r="H601" s="168"/>
      <c r="I601" s="169"/>
      <c r="J601" s="165">
        <v>10231.736502013515</v>
      </c>
      <c r="N601" s="6"/>
      <c r="O601" s="6"/>
      <c r="P601" s="6"/>
      <c r="Q601" s="6"/>
      <c r="R601" s="6"/>
    </row>
    <row r="602" spans="1:18" x14ac:dyDescent="0.2">
      <c r="A602" s="9"/>
      <c r="B602" s="10">
        <v>586</v>
      </c>
      <c r="C602" s="160" t="s">
        <v>631</v>
      </c>
      <c r="D602" s="11" t="s">
        <v>8546</v>
      </c>
      <c r="E602" s="161" t="s">
        <v>46</v>
      </c>
      <c r="F602" s="162">
        <v>0</v>
      </c>
      <c r="G602" s="163">
        <v>12659.977615268223</v>
      </c>
      <c r="H602" s="168"/>
      <c r="I602" s="169"/>
      <c r="J602" s="165">
        <v>10562.74231333267</v>
      </c>
      <c r="N602" s="6"/>
      <c r="O602" s="6"/>
      <c r="P602" s="6"/>
      <c r="Q602" s="6"/>
      <c r="R602" s="6"/>
    </row>
    <row r="603" spans="1:18" x14ac:dyDescent="0.2">
      <c r="A603" s="9"/>
      <c r="B603" s="10">
        <v>587</v>
      </c>
      <c r="C603" s="160" t="s">
        <v>632</v>
      </c>
      <c r="D603" s="11" t="s">
        <v>8547</v>
      </c>
      <c r="E603" s="161" t="s">
        <v>46</v>
      </c>
      <c r="F603" s="162">
        <v>0</v>
      </c>
      <c r="G603" s="163">
        <v>14113.68741947405</v>
      </c>
      <c r="H603" s="168"/>
      <c r="I603" s="169"/>
      <c r="J603" s="165">
        <v>11775.632456335195</v>
      </c>
      <c r="N603" s="6"/>
      <c r="O603" s="6"/>
      <c r="P603" s="6"/>
      <c r="Q603" s="6"/>
      <c r="R603" s="6"/>
    </row>
    <row r="604" spans="1:18" x14ac:dyDescent="0.2">
      <c r="A604" s="9"/>
      <c r="B604" s="10">
        <v>588</v>
      </c>
      <c r="C604" s="160" t="s">
        <v>633</v>
      </c>
      <c r="D604" s="11" t="s">
        <v>8548</v>
      </c>
      <c r="E604" s="161" t="s">
        <v>46</v>
      </c>
      <c r="F604" s="162">
        <v>0</v>
      </c>
      <c r="G604" s="163">
        <v>15567.397223679876</v>
      </c>
      <c r="H604" s="168"/>
      <c r="I604" s="169"/>
      <c r="J604" s="165">
        <v>12988.522599337721</v>
      </c>
      <c r="N604" s="6"/>
      <c r="O604" s="6"/>
      <c r="P604" s="6"/>
      <c r="Q604" s="6"/>
      <c r="R604" s="6"/>
    </row>
    <row r="605" spans="1:18" x14ac:dyDescent="0.2">
      <c r="A605" s="9"/>
      <c r="B605" s="10">
        <v>589</v>
      </c>
      <c r="C605" s="160" t="s">
        <v>634</v>
      </c>
      <c r="D605" s="11" t="s">
        <v>8535</v>
      </c>
      <c r="E605" s="161" t="s">
        <v>46</v>
      </c>
      <c r="F605" s="162">
        <v>0</v>
      </c>
      <c r="G605" s="163">
        <v>3768.5722415065115</v>
      </c>
      <c r="H605" s="168"/>
      <c r="I605" s="169"/>
      <c r="J605" s="165">
        <v>3144.2755023677355</v>
      </c>
      <c r="N605" s="6"/>
      <c r="O605" s="6"/>
      <c r="P605" s="6"/>
      <c r="Q605" s="6"/>
      <c r="R605" s="6"/>
    </row>
    <row r="606" spans="1:18" x14ac:dyDescent="0.2">
      <c r="A606" s="9"/>
      <c r="B606" s="10">
        <v>590</v>
      </c>
      <c r="C606" s="160" t="s">
        <v>635</v>
      </c>
      <c r="D606" s="11" t="s">
        <v>8536</v>
      </c>
      <c r="E606" s="161" t="s">
        <v>46</v>
      </c>
      <c r="F606" s="162">
        <v>0</v>
      </c>
      <c r="G606" s="163">
        <v>4311.7898619038469</v>
      </c>
      <c r="H606" s="168"/>
      <c r="I606" s="169"/>
      <c r="J606" s="165">
        <v>3597.5044036099316</v>
      </c>
      <c r="N606" s="6"/>
      <c r="O606" s="6"/>
      <c r="P606" s="6"/>
      <c r="Q606" s="6"/>
      <c r="R606" s="6"/>
    </row>
    <row r="607" spans="1:18" x14ac:dyDescent="0.2">
      <c r="A607" s="9"/>
      <c r="B607" s="10">
        <v>591</v>
      </c>
      <c r="C607" s="160" t="s">
        <v>636</v>
      </c>
      <c r="D607" s="11" t="s">
        <v>8537</v>
      </c>
      <c r="E607" s="161" t="s">
        <v>46</v>
      </c>
      <c r="F607" s="162">
        <v>0</v>
      </c>
      <c r="G607" s="163">
        <v>4850.157324976205</v>
      </c>
      <c r="H607" s="168"/>
      <c r="I607" s="169"/>
      <c r="J607" s="165">
        <v>4046.6866182338936</v>
      </c>
      <c r="N607" s="6"/>
      <c r="O607" s="6"/>
      <c r="P607" s="6"/>
      <c r="Q607" s="6"/>
      <c r="R607" s="6"/>
    </row>
    <row r="608" spans="1:18" x14ac:dyDescent="0.2">
      <c r="A608" s="9"/>
      <c r="B608" s="10">
        <v>592</v>
      </c>
      <c r="C608" s="160" t="s">
        <v>637</v>
      </c>
      <c r="D608" s="11" t="s">
        <v>8538</v>
      </c>
      <c r="E608" s="161" t="s">
        <v>46</v>
      </c>
      <c r="F608" s="162">
        <v>0</v>
      </c>
      <c r="G608" s="163">
        <v>5383.6746307235881</v>
      </c>
      <c r="H608" s="168"/>
      <c r="I608" s="169"/>
      <c r="J608" s="165">
        <v>4491.8221462396223</v>
      </c>
      <c r="N608" s="6"/>
      <c r="O608" s="6"/>
      <c r="P608" s="6"/>
      <c r="Q608" s="6"/>
      <c r="R608" s="6"/>
    </row>
    <row r="609" spans="1:18" x14ac:dyDescent="0.2">
      <c r="A609" s="9"/>
      <c r="B609" s="10">
        <v>593</v>
      </c>
      <c r="C609" s="160" t="s">
        <v>638</v>
      </c>
      <c r="D609" s="11" t="s">
        <v>8539</v>
      </c>
      <c r="E609" s="161" t="s">
        <v>46</v>
      </c>
      <c r="F609" s="162">
        <v>0</v>
      </c>
      <c r="G609" s="163">
        <v>5917.1919364709702</v>
      </c>
      <c r="H609" s="168"/>
      <c r="I609" s="169"/>
      <c r="J609" s="165">
        <v>4936.9576742453501</v>
      </c>
      <c r="N609" s="6"/>
      <c r="O609" s="6"/>
      <c r="P609" s="6"/>
      <c r="Q609" s="6"/>
      <c r="R609" s="6"/>
    </row>
    <row r="610" spans="1:18" x14ac:dyDescent="0.2">
      <c r="A610" s="9"/>
      <c r="B610" s="10">
        <v>594</v>
      </c>
      <c r="C610" s="160" t="s">
        <v>639</v>
      </c>
      <c r="D610" s="11" t="s">
        <v>8540</v>
      </c>
      <c r="E610" s="161" t="s">
        <v>46</v>
      </c>
      <c r="F610" s="162">
        <v>0</v>
      </c>
      <c r="G610" s="163">
        <v>6633.6474762018051</v>
      </c>
      <c r="H610" s="168"/>
      <c r="I610" s="169"/>
      <c r="J610" s="165">
        <v>5534.7261281176243</v>
      </c>
      <c r="N610" s="6"/>
      <c r="O610" s="6"/>
      <c r="P610" s="6"/>
      <c r="Q610" s="6"/>
      <c r="R610" s="6"/>
    </row>
    <row r="611" spans="1:18" x14ac:dyDescent="0.2">
      <c r="A611" s="9"/>
      <c r="B611" s="10">
        <v>595</v>
      </c>
      <c r="C611" s="160" t="s">
        <v>640</v>
      </c>
      <c r="D611" s="11" t="s">
        <v>8541</v>
      </c>
      <c r="E611" s="161" t="s">
        <v>46</v>
      </c>
      <c r="F611" s="162">
        <v>0</v>
      </c>
      <c r="G611" s="163">
        <v>7362.5388193138788</v>
      </c>
      <c r="H611" s="168"/>
      <c r="I611" s="169"/>
      <c r="J611" s="165">
        <v>6142.8702864790503</v>
      </c>
      <c r="N611" s="6"/>
      <c r="O611" s="6"/>
      <c r="P611" s="6"/>
      <c r="Q611" s="6"/>
      <c r="R611" s="6"/>
    </row>
    <row r="612" spans="1:18" x14ac:dyDescent="0.2">
      <c r="A612" s="9"/>
      <c r="B612" s="10">
        <v>596</v>
      </c>
      <c r="C612" s="160" t="s">
        <v>641</v>
      </c>
      <c r="D612" s="11" t="s">
        <v>8542</v>
      </c>
      <c r="E612" s="161" t="s">
        <v>46</v>
      </c>
      <c r="F612" s="162">
        <v>0</v>
      </c>
      <c r="G612" s="163">
        <v>8091.4301624259533</v>
      </c>
      <c r="H612" s="168"/>
      <c r="I612" s="169"/>
      <c r="J612" s="165">
        <v>6751.0144448404762</v>
      </c>
      <c r="N612" s="6"/>
      <c r="O612" s="6"/>
      <c r="P612" s="6"/>
      <c r="Q612" s="6"/>
      <c r="R612" s="6"/>
    </row>
    <row r="613" spans="1:18" x14ac:dyDescent="0.2">
      <c r="A613" s="9"/>
      <c r="B613" s="10">
        <v>597</v>
      </c>
      <c r="C613" s="160" t="s">
        <v>642</v>
      </c>
      <c r="D613" s="11" t="s">
        <v>8543</v>
      </c>
      <c r="E613" s="161" t="s">
        <v>46</v>
      </c>
      <c r="F613" s="162">
        <v>0</v>
      </c>
      <c r="G613" s="163">
        <v>8952.0520500931925</v>
      </c>
      <c r="H613" s="168"/>
      <c r="I613" s="169"/>
      <c r="J613" s="165">
        <v>7469.0668383675866</v>
      </c>
      <c r="N613" s="6"/>
      <c r="O613" s="6"/>
      <c r="P613" s="6"/>
      <c r="Q613" s="6"/>
      <c r="R613" s="6"/>
    </row>
    <row r="614" spans="1:18" x14ac:dyDescent="0.2">
      <c r="A614" s="9"/>
      <c r="B614" s="10">
        <v>598</v>
      </c>
      <c r="C614" s="160" t="s">
        <v>643</v>
      </c>
      <c r="D614" s="11" t="s">
        <v>8544</v>
      </c>
      <c r="E614" s="161" t="s">
        <v>46</v>
      </c>
      <c r="F614" s="162">
        <v>0</v>
      </c>
      <c r="G614" s="163">
        <v>9968.8775613509933</v>
      </c>
      <c r="H614" s="168"/>
      <c r="I614" s="169"/>
      <c r="J614" s="165">
        <v>8317.446367892635</v>
      </c>
      <c r="N614" s="6"/>
      <c r="O614" s="6"/>
      <c r="P614" s="6"/>
      <c r="Q614" s="6"/>
      <c r="R614" s="6"/>
    </row>
    <row r="615" spans="1:18" x14ac:dyDescent="0.2">
      <c r="A615" s="9"/>
      <c r="B615" s="10">
        <v>599</v>
      </c>
      <c r="C615" s="160" t="s">
        <v>644</v>
      </c>
      <c r="D615" s="11" t="s">
        <v>8545</v>
      </c>
      <c r="E615" s="161" t="s">
        <v>46</v>
      </c>
      <c r="F615" s="162">
        <v>0</v>
      </c>
      <c r="G615" s="163">
        <v>11165.142868713114</v>
      </c>
      <c r="H615" s="168"/>
      <c r="I615" s="169"/>
      <c r="J615" s="165">
        <v>9315.5399320397519</v>
      </c>
      <c r="N615" s="6"/>
      <c r="O615" s="6"/>
      <c r="P615" s="6"/>
      <c r="Q615" s="6"/>
      <c r="R615" s="6"/>
    </row>
    <row r="616" spans="1:18" x14ac:dyDescent="0.2">
      <c r="A616" s="9"/>
      <c r="B616" s="10">
        <v>600</v>
      </c>
      <c r="C616" s="160" t="s">
        <v>645</v>
      </c>
      <c r="D616" s="11" t="s">
        <v>8546</v>
      </c>
      <c r="E616" s="161" t="s">
        <v>46</v>
      </c>
      <c r="F616" s="162">
        <v>0</v>
      </c>
      <c r="G616" s="163">
        <v>11526.345209393541</v>
      </c>
      <c r="H616" s="168"/>
      <c r="I616" s="169"/>
      <c r="J616" s="165">
        <v>9616.9059662876043</v>
      </c>
      <c r="N616" s="6"/>
      <c r="O616" s="6"/>
      <c r="P616" s="6"/>
      <c r="Q616" s="6"/>
      <c r="R616" s="6"/>
    </row>
    <row r="617" spans="1:18" x14ac:dyDescent="0.2">
      <c r="A617" s="9"/>
      <c r="B617" s="10">
        <v>601</v>
      </c>
      <c r="C617" s="160" t="s">
        <v>646</v>
      </c>
      <c r="D617" s="11" t="s">
        <v>8547</v>
      </c>
      <c r="E617" s="161" t="s">
        <v>46</v>
      </c>
      <c r="F617" s="162">
        <v>0</v>
      </c>
      <c r="G617" s="163">
        <v>12849.883176581428</v>
      </c>
      <c r="H617" s="168"/>
      <c r="I617" s="169"/>
      <c r="J617" s="165">
        <v>10721.188368213605</v>
      </c>
      <c r="N617" s="6"/>
      <c r="O617" s="6"/>
      <c r="P617" s="6"/>
      <c r="Q617" s="6"/>
      <c r="R617" s="6"/>
    </row>
    <row r="618" spans="1:18" x14ac:dyDescent="0.2">
      <c r="A618" s="9"/>
      <c r="B618" s="10">
        <v>602</v>
      </c>
      <c r="C618" s="160" t="s">
        <v>647</v>
      </c>
      <c r="D618" s="11" t="s">
        <v>8548</v>
      </c>
      <c r="E618" s="161" t="s">
        <v>46</v>
      </c>
      <c r="F618" s="162">
        <v>0</v>
      </c>
      <c r="G618" s="163">
        <v>14173.421143769314</v>
      </c>
      <c r="H618" s="168"/>
      <c r="I618" s="169"/>
      <c r="J618" s="165">
        <v>11825.470770139606</v>
      </c>
      <c r="N618" s="6"/>
      <c r="O618" s="6"/>
      <c r="P618" s="6"/>
      <c r="Q618" s="6"/>
      <c r="R618" s="6"/>
    </row>
    <row r="619" spans="1:18" x14ac:dyDescent="0.2">
      <c r="A619" s="9"/>
      <c r="B619" s="10">
        <v>603</v>
      </c>
      <c r="C619" s="160" t="s">
        <v>648</v>
      </c>
      <c r="D619" s="11" t="s">
        <v>8535</v>
      </c>
      <c r="E619" s="161" t="s">
        <v>46</v>
      </c>
      <c r="F619" s="162">
        <v>0</v>
      </c>
      <c r="G619" s="163">
        <v>3542.4356090924562</v>
      </c>
      <c r="H619" s="168"/>
      <c r="I619" s="169"/>
      <c r="J619" s="165">
        <v>2955.6003681468214</v>
      </c>
      <c r="N619" s="6"/>
      <c r="O619" s="6"/>
      <c r="P619" s="6"/>
      <c r="Q619" s="6"/>
      <c r="R619" s="6"/>
    </row>
    <row r="620" spans="1:18" x14ac:dyDescent="0.2">
      <c r="A620" s="9"/>
      <c r="B620" s="10">
        <v>604</v>
      </c>
      <c r="C620" s="160" t="s">
        <v>649</v>
      </c>
      <c r="D620" s="11" t="s">
        <v>8536</v>
      </c>
      <c r="E620" s="161" t="s">
        <v>46</v>
      </c>
      <c r="F620" s="162">
        <v>0</v>
      </c>
      <c r="G620" s="163">
        <v>4053.056958150828</v>
      </c>
      <c r="H620" s="168"/>
      <c r="I620" s="169"/>
      <c r="J620" s="165">
        <v>3381.6328536454621</v>
      </c>
      <c r="N620" s="6"/>
      <c r="O620" s="6"/>
      <c r="P620" s="6"/>
      <c r="Q620" s="6"/>
      <c r="R620" s="6"/>
    </row>
    <row r="621" spans="1:18" x14ac:dyDescent="0.2">
      <c r="A621" s="9"/>
      <c r="B621" s="10">
        <v>605</v>
      </c>
      <c r="C621" s="160" t="s">
        <v>650</v>
      </c>
      <c r="D621" s="11" t="s">
        <v>8537</v>
      </c>
      <c r="E621" s="161" t="s">
        <v>46</v>
      </c>
      <c r="F621" s="162">
        <v>0</v>
      </c>
      <c r="G621" s="163">
        <v>4559.1191880211791</v>
      </c>
      <c r="H621" s="168"/>
      <c r="I621" s="169"/>
      <c r="J621" s="165">
        <v>3803.8614776664367</v>
      </c>
      <c r="N621" s="6"/>
      <c r="O621" s="6"/>
      <c r="P621" s="6"/>
      <c r="Q621" s="6"/>
      <c r="R621" s="6"/>
    </row>
    <row r="622" spans="1:18" x14ac:dyDescent="0.2">
      <c r="A622" s="9"/>
      <c r="B622" s="10">
        <v>606</v>
      </c>
      <c r="C622" s="160" t="s">
        <v>651</v>
      </c>
      <c r="D622" s="11" t="s">
        <v>8538</v>
      </c>
      <c r="E622" s="161" t="s">
        <v>46</v>
      </c>
      <c r="F622" s="162">
        <v>0</v>
      </c>
      <c r="G622" s="163">
        <v>5060.6222987035089</v>
      </c>
      <c r="H622" s="168"/>
      <c r="I622" s="169"/>
      <c r="J622" s="165">
        <v>4222.2862402097453</v>
      </c>
      <c r="N622" s="6"/>
      <c r="O622" s="6"/>
      <c r="P622" s="6"/>
      <c r="Q622" s="6"/>
      <c r="R622" s="6"/>
    </row>
    <row r="623" spans="1:18" x14ac:dyDescent="0.2">
      <c r="A623" s="9"/>
      <c r="B623" s="10">
        <v>607</v>
      </c>
      <c r="C623" s="160" t="s">
        <v>652</v>
      </c>
      <c r="D623" s="11" t="s">
        <v>8539</v>
      </c>
      <c r="E623" s="161" t="s">
        <v>46</v>
      </c>
      <c r="F623" s="162">
        <v>0</v>
      </c>
      <c r="G623" s="163">
        <v>5562.1254093858379</v>
      </c>
      <c r="H623" s="168"/>
      <c r="I623" s="169"/>
      <c r="J623" s="165">
        <v>4640.7110027530525</v>
      </c>
      <c r="N623" s="6"/>
      <c r="O623" s="6"/>
      <c r="P623" s="6"/>
      <c r="Q623" s="6"/>
      <c r="R623" s="6"/>
    </row>
    <row r="624" spans="1:18" x14ac:dyDescent="0.2">
      <c r="A624" s="9"/>
      <c r="B624" s="10">
        <v>608</v>
      </c>
      <c r="C624" s="160" t="s">
        <v>653</v>
      </c>
      <c r="D624" s="11" t="s">
        <v>8540</v>
      </c>
      <c r="E624" s="161" t="s">
        <v>46</v>
      </c>
      <c r="F624" s="162">
        <v>0</v>
      </c>
      <c r="G624" s="163">
        <v>6235.5893776019511</v>
      </c>
      <c r="H624" s="168"/>
      <c r="I624" s="169"/>
      <c r="J624" s="165">
        <v>5202.6098125109838</v>
      </c>
      <c r="N624" s="6"/>
      <c r="O624" s="6"/>
      <c r="P624" s="6"/>
      <c r="Q624" s="6"/>
      <c r="R624" s="6"/>
    </row>
    <row r="625" spans="1:18" x14ac:dyDescent="0.2">
      <c r="A625" s="9"/>
      <c r="B625" s="10">
        <v>609</v>
      </c>
      <c r="C625" s="160" t="s">
        <v>654</v>
      </c>
      <c r="D625" s="11" t="s">
        <v>8541</v>
      </c>
      <c r="E625" s="161" t="s">
        <v>46</v>
      </c>
      <c r="F625" s="162">
        <v>0</v>
      </c>
      <c r="G625" s="163">
        <v>6920.7429274161495</v>
      </c>
      <c r="H625" s="168"/>
      <c r="I625" s="169"/>
      <c r="J625" s="165">
        <v>5774.2617230976512</v>
      </c>
      <c r="N625" s="6"/>
      <c r="O625" s="6"/>
      <c r="P625" s="6"/>
      <c r="Q625" s="6"/>
      <c r="R625" s="6"/>
    </row>
    <row r="626" spans="1:18" x14ac:dyDescent="0.2">
      <c r="A626" s="9"/>
      <c r="B626" s="10">
        <v>610</v>
      </c>
      <c r="C626" s="160" t="s">
        <v>655</v>
      </c>
      <c r="D626" s="11" t="s">
        <v>8542</v>
      </c>
      <c r="E626" s="161" t="s">
        <v>46</v>
      </c>
      <c r="F626" s="162">
        <v>0</v>
      </c>
      <c r="G626" s="163">
        <v>7605.896477230348</v>
      </c>
      <c r="H626" s="168"/>
      <c r="I626" s="169"/>
      <c r="J626" s="165">
        <v>6345.9136336843185</v>
      </c>
      <c r="N626" s="6"/>
      <c r="O626" s="6"/>
      <c r="P626" s="6"/>
      <c r="Q626" s="6"/>
      <c r="R626" s="6"/>
    </row>
    <row r="627" spans="1:18" x14ac:dyDescent="0.2">
      <c r="A627" s="9"/>
      <c r="B627" s="10">
        <v>611</v>
      </c>
      <c r="C627" s="160" t="s">
        <v>656</v>
      </c>
      <c r="D627" s="11" t="s">
        <v>8543</v>
      </c>
      <c r="E627" s="161" t="s">
        <v>46</v>
      </c>
      <c r="F627" s="162">
        <v>0</v>
      </c>
      <c r="G627" s="163">
        <v>8414.8759595018782</v>
      </c>
      <c r="H627" s="168"/>
      <c r="I627" s="169"/>
      <c r="J627" s="165">
        <v>7020.8786350206501</v>
      </c>
      <c r="N627" s="6"/>
      <c r="O627" s="6"/>
      <c r="P627" s="6"/>
      <c r="Q627" s="6"/>
      <c r="R627" s="6"/>
    </row>
    <row r="628" spans="1:18" x14ac:dyDescent="0.2">
      <c r="A628" s="9"/>
      <c r="B628" s="10">
        <v>612</v>
      </c>
      <c r="C628" s="160" t="s">
        <v>657</v>
      </c>
      <c r="D628" s="11" t="s">
        <v>8544</v>
      </c>
      <c r="E628" s="161" t="s">
        <v>46</v>
      </c>
      <c r="F628" s="162">
        <v>0</v>
      </c>
      <c r="G628" s="163">
        <v>9370.6859237214685</v>
      </c>
      <c r="H628" s="168"/>
      <c r="I628" s="169"/>
      <c r="J628" s="165">
        <v>7818.3503730742204</v>
      </c>
      <c r="N628" s="6"/>
      <c r="O628" s="6"/>
      <c r="P628" s="6"/>
      <c r="Q628" s="6"/>
      <c r="R628" s="6"/>
    </row>
    <row r="629" spans="1:18" x14ac:dyDescent="0.2">
      <c r="A629" s="9"/>
      <c r="B629" s="10">
        <v>613</v>
      </c>
      <c r="C629" s="160" t="s">
        <v>658</v>
      </c>
      <c r="D629" s="11" t="s">
        <v>8545</v>
      </c>
      <c r="E629" s="161" t="s">
        <v>46</v>
      </c>
      <c r="F629" s="162">
        <v>0</v>
      </c>
      <c r="G629" s="163">
        <v>10495.168234568046</v>
      </c>
      <c r="H629" s="168"/>
      <c r="I629" s="169"/>
      <c r="J629" s="165">
        <v>8756.5524178431278</v>
      </c>
      <c r="N629" s="6"/>
      <c r="O629" s="6"/>
      <c r="P629" s="6"/>
      <c r="Q629" s="6"/>
      <c r="R629" s="6"/>
    </row>
    <row r="630" spans="1:18" x14ac:dyDescent="0.2">
      <c r="A630" s="9"/>
      <c r="B630" s="10">
        <v>614</v>
      </c>
      <c r="C630" s="160" t="s">
        <v>659</v>
      </c>
      <c r="D630" s="11" t="s">
        <v>8546</v>
      </c>
      <c r="E630" s="161" t="s">
        <v>46</v>
      </c>
      <c r="F630" s="162">
        <v>0</v>
      </c>
      <c r="G630" s="163">
        <v>10834.696297642242</v>
      </c>
      <c r="H630" s="168"/>
      <c r="I630" s="169"/>
      <c r="J630" s="165">
        <v>9039.834706910724</v>
      </c>
      <c r="N630" s="6"/>
      <c r="O630" s="6"/>
      <c r="P630" s="6"/>
      <c r="Q630" s="6"/>
      <c r="R630" s="6"/>
    </row>
    <row r="631" spans="1:18" x14ac:dyDescent="0.2">
      <c r="A631" s="9"/>
      <c r="B631" s="10">
        <v>615</v>
      </c>
      <c r="C631" s="160" t="s">
        <v>660</v>
      </c>
      <c r="D631" s="11" t="s">
        <v>8547</v>
      </c>
      <c r="E631" s="161" t="s">
        <v>46</v>
      </c>
      <c r="F631" s="162">
        <v>0</v>
      </c>
      <c r="G631" s="163">
        <v>12078.81415567697</v>
      </c>
      <c r="H631" s="168"/>
      <c r="I631" s="169"/>
      <c r="J631" s="165">
        <v>10077.853630892669</v>
      </c>
      <c r="N631" s="6"/>
      <c r="O631" s="6"/>
      <c r="P631" s="6"/>
      <c r="Q631" s="6"/>
      <c r="R631" s="6"/>
    </row>
    <row r="632" spans="1:18" x14ac:dyDescent="0.2">
      <c r="A632" s="9"/>
      <c r="B632" s="10">
        <v>616</v>
      </c>
      <c r="C632" s="160" t="s">
        <v>661</v>
      </c>
      <c r="D632" s="11" t="s">
        <v>8548</v>
      </c>
      <c r="E632" s="161" t="s">
        <v>46</v>
      </c>
      <c r="F632" s="162">
        <v>0</v>
      </c>
      <c r="G632" s="163">
        <v>13322.932013711697</v>
      </c>
      <c r="H632" s="168"/>
      <c r="I632" s="169"/>
      <c r="J632" s="165">
        <v>11115.872554874613</v>
      </c>
      <c r="N632" s="6"/>
      <c r="O632" s="6"/>
      <c r="P632" s="6"/>
      <c r="Q632" s="6"/>
      <c r="R632" s="6"/>
    </row>
    <row r="633" spans="1:18" x14ac:dyDescent="0.2">
      <c r="A633" s="9"/>
      <c r="B633" s="10">
        <v>617</v>
      </c>
      <c r="C633" s="160" t="s">
        <v>662</v>
      </c>
      <c r="D633" s="11" t="s">
        <v>8549</v>
      </c>
      <c r="E633" s="161" t="s">
        <v>46</v>
      </c>
      <c r="F633" s="162">
        <v>0</v>
      </c>
      <c r="G633" s="163">
        <v>5701.1790044778372</v>
      </c>
      <c r="H633" s="168"/>
      <c r="I633" s="169"/>
      <c r="J633" s="165">
        <v>4756.7291614998658</v>
      </c>
      <c r="N633" s="6"/>
      <c r="O633" s="6"/>
      <c r="P633" s="6"/>
      <c r="Q633" s="6"/>
      <c r="R633" s="6"/>
    </row>
    <row r="634" spans="1:18" x14ac:dyDescent="0.2">
      <c r="A634" s="9"/>
      <c r="B634" s="10">
        <v>618</v>
      </c>
      <c r="C634" s="160" t="s">
        <v>663</v>
      </c>
      <c r="D634" s="11" t="s">
        <v>8550</v>
      </c>
      <c r="E634" s="161" t="s">
        <v>46</v>
      </c>
      <c r="F634" s="162">
        <v>0</v>
      </c>
      <c r="G634" s="163">
        <v>6522.9705726908596</v>
      </c>
      <c r="H634" s="168"/>
      <c r="I634" s="169"/>
      <c r="J634" s="165">
        <v>5442.3838154097566</v>
      </c>
      <c r="N634" s="6"/>
      <c r="O634" s="6"/>
      <c r="P634" s="6"/>
      <c r="Q634" s="6"/>
      <c r="R634" s="6"/>
    </row>
    <row r="635" spans="1:18" x14ac:dyDescent="0.2">
      <c r="A635" s="9"/>
      <c r="B635" s="10">
        <v>619</v>
      </c>
      <c r="C635" s="160" t="s">
        <v>664</v>
      </c>
      <c r="D635" s="11" t="s">
        <v>8551</v>
      </c>
      <c r="E635" s="161" t="s">
        <v>46</v>
      </c>
      <c r="F635" s="162">
        <v>0</v>
      </c>
      <c r="G635" s="163">
        <v>7337.4247161876929</v>
      </c>
      <c r="H635" s="168"/>
      <c r="I635" s="169"/>
      <c r="J635" s="165">
        <v>6121.9165527668802</v>
      </c>
      <c r="N635" s="6"/>
      <c r="O635" s="6"/>
      <c r="P635" s="6"/>
      <c r="Q635" s="6"/>
      <c r="R635" s="6"/>
    </row>
    <row r="636" spans="1:18" x14ac:dyDescent="0.2">
      <c r="A636" s="9"/>
      <c r="B636" s="10">
        <v>620</v>
      </c>
      <c r="C636" s="160" t="s">
        <v>665</v>
      </c>
      <c r="D636" s="11" t="s">
        <v>8552</v>
      </c>
      <c r="E636" s="161" t="s">
        <v>46</v>
      </c>
      <c r="F636" s="162">
        <v>0</v>
      </c>
      <c r="G636" s="163">
        <v>8144.5414349683397</v>
      </c>
      <c r="H636" s="168"/>
      <c r="I636" s="169"/>
      <c r="J636" s="165">
        <v>6795.3273735712373</v>
      </c>
      <c r="N636" s="6"/>
      <c r="O636" s="6"/>
      <c r="P636" s="6"/>
      <c r="Q636" s="6"/>
      <c r="R636" s="6"/>
    </row>
    <row r="637" spans="1:18" x14ac:dyDescent="0.2">
      <c r="A637" s="9"/>
      <c r="B637" s="10">
        <v>621</v>
      </c>
      <c r="C637" s="160" t="s">
        <v>666</v>
      </c>
      <c r="D637" s="11" t="s">
        <v>8553</v>
      </c>
      <c r="E637" s="161" t="s">
        <v>46</v>
      </c>
      <c r="F637" s="162">
        <v>0</v>
      </c>
      <c r="G637" s="163">
        <v>8951.6581537489856</v>
      </c>
      <c r="H637" s="168"/>
      <c r="I637" s="169"/>
      <c r="J637" s="165">
        <v>7468.7381943755936</v>
      </c>
      <c r="N637" s="6"/>
      <c r="O637" s="6"/>
      <c r="P637" s="6"/>
      <c r="Q637" s="6"/>
      <c r="R637" s="6"/>
    </row>
    <row r="638" spans="1:18" x14ac:dyDescent="0.2">
      <c r="A638" s="9"/>
      <c r="B638" s="10">
        <v>622</v>
      </c>
      <c r="C638" s="160" t="s">
        <v>667</v>
      </c>
      <c r="D638" s="11" t="s">
        <v>8554</v>
      </c>
      <c r="E638" s="161" t="s">
        <v>46</v>
      </c>
      <c r="F638" s="162">
        <v>0</v>
      </c>
      <c r="G638" s="163">
        <v>10035.527857974799</v>
      </c>
      <c r="H638" s="168"/>
      <c r="I638" s="169"/>
      <c r="J638" s="165">
        <v>8373.0554637172118</v>
      </c>
      <c r="N638" s="6"/>
      <c r="O638" s="6"/>
      <c r="P638" s="6"/>
      <c r="Q638" s="6"/>
      <c r="R638" s="6"/>
    </row>
    <row r="639" spans="1:18" x14ac:dyDescent="0.2">
      <c r="A639" s="9"/>
      <c r="B639" s="10">
        <v>623</v>
      </c>
      <c r="C639" s="160" t="s">
        <v>668</v>
      </c>
      <c r="D639" s="11" t="s">
        <v>8555</v>
      </c>
      <c r="E639" s="161" t="s">
        <v>46</v>
      </c>
      <c r="F639" s="162">
        <v>0</v>
      </c>
      <c r="G639" s="163">
        <v>11138.210719172917</v>
      </c>
      <c r="H639" s="168"/>
      <c r="I639" s="169"/>
      <c r="J639" s="165">
        <v>9293.0693271001237</v>
      </c>
      <c r="N639" s="6"/>
      <c r="O639" s="6"/>
      <c r="P639" s="6"/>
      <c r="Q639" s="6"/>
      <c r="R639" s="6"/>
    </row>
    <row r="640" spans="1:18" x14ac:dyDescent="0.2">
      <c r="A640" s="9"/>
      <c r="B640" s="10">
        <v>624</v>
      </c>
      <c r="C640" s="160" t="s">
        <v>669</v>
      </c>
      <c r="D640" s="11" t="s">
        <v>8556</v>
      </c>
      <c r="E640" s="161" t="s">
        <v>46</v>
      </c>
      <c r="F640" s="162">
        <v>0</v>
      </c>
      <c r="G640" s="163">
        <v>12240.893580371036</v>
      </c>
      <c r="H640" s="168"/>
      <c r="I640" s="169"/>
      <c r="J640" s="165">
        <v>10213.083190483036</v>
      </c>
      <c r="N640" s="6"/>
      <c r="O640" s="6"/>
      <c r="P640" s="6"/>
      <c r="Q640" s="6"/>
      <c r="R640" s="6"/>
    </row>
    <row r="641" spans="1:18" x14ac:dyDescent="0.2">
      <c r="A641" s="9"/>
      <c r="B641" s="10">
        <v>625</v>
      </c>
      <c r="C641" s="160" t="s">
        <v>670</v>
      </c>
      <c r="D641" s="11" t="s">
        <v>8557</v>
      </c>
      <c r="E641" s="161" t="s">
        <v>46</v>
      </c>
      <c r="F641" s="162">
        <v>0</v>
      </c>
      <c r="G641" s="163">
        <v>13542.861307756601</v>
      </c>
      <c r="H641" s="168"/>
      <c r="I641" s="169"/>
      <c r="J641" s="165">
        <v>11299.368650266426</v>
      </c>
      <c r="N641" s="6"/>
      <c r="O641" s="6"/>
      <c r="P641" s="6"/>
      <c r="Q641" s="6"/>
      <c r="R641" s="6"/>
    </row>
    <row r="642" spans="1:18" x14ac:dyDescent="0.2">
      <c r="A642" s="9"/>
      <c r="B642" s="10">
        <v>626</v>
      </c>
      <c r="C642" s="160" t="s">
        <v>671</v>
      </c>
      <c r="D642" s="11" t="s">
        <v>8558</v>
      </c>
      <c r="E642" s="161" t="s">
        <v>46</v>
      </c>
      <c r="F642" s="162">
        <v>0</v>
      </c>
      <c r="G642" s="163">
        <v>15081.137313760133</v>
      </c>
      <c r="H642" s="168"/>
      <c r="I642" s="169"/>
      <c r="J642" s="165">
        <v>12582.815868893569</v>
      </c>
      <c r="N642" s="6"/>
      <c r="O642" s="6"/>
      <c r="P642" s="6"/>
      <c r="Q642" s="6"/>
      <c r="R642" s="6"/>
    </row>
    <row r="643" spans="1:18" x14ac:dyDescent="0.2">
      <c r="A643" s="9"/>
      <c r="B643" s="10">
        <v>627</v>
      </c>
      <c r="C643" s="160" t="s">
        <v>672</v>
      </c>
      <c r="D643" s="11" t="s">
        <v>8559</v>
      </c>
      <c r="E643" s="161" t="s">
        <v>46</v>
      </c>
      <c r="F643" s="162">
        <v>0</v>
      </c>
      <c r="G643" s="163">
        <v>16890.873791411352</v>
      </c>
      <c r="H643" s="168"/>
      <c r="I643" s="169"/>
      <c r="J643" s="165">
        <v>14092.753773160799</v>
      </c>
      <c r="N643" s="6"/>
      <c r="O643" s="6"/>
      <c r="P643" s="6"/>
      <c r="Q643" s="6"/>
      <c r="R643" s="6"/>
    </row>
    <row r="644" spans="1:18" x14ac:dyDescent="0.2">
      <c r="A644" s="9"/>
      <c r="B644" s="10">
        <v>628</v>
      </c>
      <c r="C644" s="160" t="s">
        <v>673</v>
      </c>
      <c r="D644" s="11" t="s">
        <v>8560</v>
      </c>
      <c r="E644" s="161" t="s">
        <v>46</v>
      </c>
      <c r="F644" s="162">
        <v>0</v>
      </c>
      <c r="G644" s="163">
        <v>17437.308639700819</v>
      </c>
      <c r="H644" s="168"/>
      <c r="I644" s="169"/>
      <c r="J644" s="165">
        <v>14548.666940538418</v>
      </c>
      <c r="N644" s="6"/>
      <c r="O644" s="6"/>
      <c r="P644" s="6"/>
      <c r="Q644" s="6"/>
      <c r="R644" s="6"/>
    </row>
    <row r="645" spans="1:18" x14ac:dyDescent="0.2">
      <c r="A645" s="9"/>
      <c r="B645" s="10">
        <v>629</v>
      </c>
      <c r="C645" s="160" t="s">
        <v>674</v>
      </c>
      <c r="D645" s="11" t="s">
        <v>8561</v>
      </c>
      <c r="E645" s="161" t="s">
        <v>46</v>
      </c>
      <c r="F645" s="162">
        <v>0</v>
      </c>
      <c r="G645" s="163">
        <v>19439.58599743681</v>
      </c>
      <c r="H645" s="168"/>
      <c r="I645" s="169"/>
      <c r="J645" s="165">
        <v>16219.24965500381</v>
      </c>
      <c r="N645" s="6"/>
      <c r="O645" s="6"/>
      <c r="P645" s="6"/>
      <c r="Q645" s="6"/>
      <c r="R645" s="6"/>
    </row>
    <row r="646" spans="1:18" x14ac:dyDescent="0.2">
      <c r="A646" s="9"/>
      <c r="B646" s="10">
        <v>630</v>
      </c>
      <c r="C646" s="160" t="s">
        <v>675</v>
      </c>
      <c r="D646" s="11" t="s">
        <v>8562</v>
      </c>
      <c r="E646" s="161" t="s">
        <v>46</v>
      </c>
      <c r="F646" s="162">
        <v>0</v>
      </c>
      <c r="G646" s="163">
        <v>21441.863355172798</v>
      </c>
      <c r="H646" s="168"/>
      <c r="I646" s="169"/>
      <c r="J646" s="165">
        <v>17889.832369469201</v>
      </c>
      <c r="N646" s="6"/>
      <c r="O646" s="6"/>
      <c r="P646" s="6"/>
      <c r="Q646" s="6"/>
      <c r="R646" s="6"/>
    </row>
    <row r="647" spans="1:18" x14ac:dyDescent="0.2">
      <c r="A647" s="9"/>
      <c r="B647" s="10">
        <v>631</v>
      </c>
      <c r="C647" s="160" t="s">
        <v>676</v>
      </c>
      <c r="D647" s="11" t="s">
        <v>8549</v>
      </c>
      <c r="E647" s="161" t="s">
        <v>46</v>
      </c>
      <c r="F647" s="162">
        <v>0</v>
      </c>
      <c r="G647" s="163">
        <v>5169.49808285174</v>
      </c>
      <c r="H647" s="168"/>
      <c r="I647" s="169"/>
      <c r="J647" s="165">
        <v>4313.1258046283137</v>
      </c>
      <c r="N647" s="6"/>
      <c r="O647" s="6"/>
      <c r="P647" s="6"/>
      <c r="Q647" s="6"/>
      <c r="R647" s="6"/>
    </row>
    <row r="648" spans="1:18" x14ac:dyDescent="0.2">
      <c r="A648" s="9"/>
      <c r="B648" s="10">
        <v>632</v>
      </c>
      <c r="C648" s="160" t="s">
        <v>677</v>
      </c>
      <c r="D648" s="11" t="s">
        <v>8550</v>
      </c>
      <c r="E648" s="161" t="s">
        <v>46</v>
      </c>
      <c r="F648" s="162">
        <v>0</v>
      </c>
      <c r="G648" s="163">
        <v>5914.6509596591977</v>
      </c>
      <c r="H648" s="168"/>
      <c r="I648" s="169"/>
      <c r="J648" s="165">
        <v>4934.8376323224848</v>
      </c>
      <c r="N648" s="6"/>
      <c r="O648" s="6"/>
      <c r="P648" s="6"/>
      <c r="Q648" s="6"/>
      <c r="R648" s="6"/>
    </row>
    <row r="649" spans="1:18" x14ac:dyDescent="0.2">
      <c r="A649" s="9"/>
      <c r="B649" s="10">
        <v>633</v>
      </c>
      <c r="C649" s="160" t="s">
        <v>678</v>
      </c>
      <c r="D649" s="11" t="s">
        <v>8551</v>
      </c>
      <c r="E649" s="161" t="s">
        <v>46</v>
      </c>
      <c r="F649" s="162">
        <v>0</v>
      </c>
      <c r="G649" s="163">
        <v>6653.1506857808745</v>
      </c>
      <c r="H649" s="168"/>
      <c r="I649" s="169"/>
      <c r="J649" s="165">
        <v>5550.9984615551011</v>
      </c>
      <c r="N649" s="6"/>
      <c r="O649" s="6"/>
      <c r="P649" s="6"/>
      <c r="Q649" s="6"/>
      <c r="R649" s="6"/>
    </row>
    <row r="650" spans="1:18" x14ac:dyDescent="0.2">
      <c r="A650" s="9"/>
      <c r="B650" s="10">
        <v>634</v>
      </c>
      <c r="C650" s="160" t="s">
        <v>679</v>
      </c>
      <c r="D650" s="11" t="s">
        <v>8552</v>
      </c>
      <c r="E650" s="161" t="s">
        <v>46</v>
      </c>
      <c r="F650" s="162">
        <v>0</v>
      </c>
      <c r="G650" s="163">
        <v>7384.9972612167721</v>
      </c>
      <c r="H650" s="168"/>
      <c r="I650" s="169"/>
      <c r="J650" s="165">
        <v>6161.6082923261629</v>
      </c>
      <c r="N650" s="6"/>
      <c r="O650" s="6"/>
      <c r="P650" s="6"/>
      <c r="Q650" s="6"/>
      <c r="R650" s="6"/>
    </row>
    <row r="651" spans="1:18" x14ac:dyDescent="0.2">
      <c r="A651" s="9"/>
      <c r="B651" s="10">
        <v>635</v>
      </c>
      <c r="C651" s="160" t="s">
        <v>680</v>
      </c>
      <c r="D651" s="11" t="s">
        <v>8553</v>
      </c>
      <c r="E651" s="161" t="s">
        <v>46</v>
      </c>
      <c r="F651" s="162">
        <v>0</v>
      </c>
      <c r="G651" s="163">
        <v>8116.8438366526671</v>
      </c>
      <c r="H651" s="168"/>
      <c r="I651" s="169"/>
      <c r="J651" s="165">
        <v>6772.2181230972228</v>
      </c>
      <c r="N651" s="6"/>
      <c r="O651" s="6"/>
      <c r="P651" s="6"/>
      <c r="Q651" s="6"/>
      <c r="R651" s="6"/>
    </row>
    <row r="652" spans="1:18" x14ac:dyDescent="0.2">
      <c r="A652" s="9"/>
      <c r="B652" s="10">
        <v>636</v>
      </c>
      <c r="C652" s="160" t="s">
        <v>681</v>
      </c>
      <c r="D652" s="11" t="s">
        <v>8554</v>
      </c>
      <c r="E652" s="161" t="s">
        <v>46</v>
      </c>
      <c r="F652" s="162">
        <v>0</v>
      </c>
      <c r="G652" s="163">
        <v>9099.6339496548462</v>
      </c>
      <c r="H652" s="168"/>
      <c r="I652" s="169"/>
      <c r="J652" s="165">
        <v>7592.2005138412196</v>
      </c>
      <c r="N652" s="6"/>
      <c r="O652" s="6"/>
      <c r="P652" s="6"/>
      <c r="Q652" s="6"/>
      <c r="R652" s="6"/>
    </row>
    <row r="653" spans="1:18" x14ac:dyDescent="0.2">
      <c r="A653" s="9"/>
      <c r="B653" s="10">
        <v>637</v>
      </c>
      <c r="C653" s="160" t="s">
        <v>682</v>
      </c>
      <c r="D653" s="11" t="s">
        <v>8555</v>
      </c>
      <c r="E653" s="161" t="s">
        <v>46</v>
      </c>
      <c r="F653" s="162">
        <v>0</v>
      </c>
      <c r="G653" s="163">
        <v>10099.482741015367</v>
      </c>
      <c r="H653" s="168"/>
      <c r="I653" s="169"/>
      <c r="J653" s="165">
        <v>8426.4156646406427</v>
      </c>
      <c r="N653" s="6"/>
      <c r="O653" s="6"/>
      <c r="P653" s="6"/>
      <c r="Q653" s="6"/>
      <c r="R653" s="6"/>
    </row>
    <row r="654" spans="1:18" x14ac:dyDescent="0.2">
      <c r="A654" s="9"/>
      <c r="B654" s="10">
        <v>638</v>
      </c>
      <c r="C654" s="160" t="s">
        <v>683</v>
      </c>
      <c r="D654" s="11" t="s">
        <v>8556</v>
      </c>
      <c r="E654" s="161" t="s">
        <v>46</v>
      </c>
      <c r="F654" s="162">
        <v>0</v>
      </c>
      <c r="G654" s="163">
        <v>11099.331532375889</v>
      </c>
      <c r="H654" s="168"/>
      <c r="I654" s="169"/>
      <c r="J654" s="165">
        <v>9260.6308154400667</v>
      </c>
      <c r="N654" s="6"/>
      <c r="O654" s="6"/>
      <c r="P654" s="6"/>
      <c r="Q654" s="6"/>
      <c r="R654" s="6"/>
    </row>
    <row r="655" spans="1:18" x14ac:dyDescent="0.2">
      <c r="A655" s="9"/>
      <c r="B655" s="10">
        <v>639</v>
      </c>
      <c r="C655" s="160" t="s">
        <v>684</v>
      </c>
      <c r="D655" s="11" t="s">
        <v>8557</v>
      </c>
      <c r="E655" s="161" t="s">
        <v>46</v>
      </c>
      <c r="F655" s="162">
        <v>0</v>
      </c>
      <c r="G655" s="163">
        <v>12279.880268938658</v>
      </c>
      <c r="H655" s="168"/>
      <c r="I655" s="169"/>
      <c r="J655" s="165">
        <v>10245.611395311242</v>
      </c>
      <c r="N655" s="6"/>
      <c r="O655" s="6"/>
      <c r="P655" s="6"/>
      <c r="Q655" s="6"/>
      <c r="R655" s="6"/>
    </row>
    <row r="656" spans="1:18" x14ac:dyDescent="0.2">
      <c r="A656" s="9"/>
      <c r="B656" s="10">
        <v>640</v>
      </c>
      <c r="C656" s="160" t="s">
        <v>685</v>
      </c>
      <c r="D656" s="11" t="s">
        <v>8558</v>
      </c>
      <c r="E656" s="161" t="s">
        <v>46</v>
      </c>
      <c r="F656" s="162">
        <v>0</v>
      </c>
      <c r="G656" s="163">
        <v>13674.699631334808</v>
      </c>
      <c r="H656" s="168"/>
      <c r="I656" s="169"/>
      <c r="J656" s="165">
        <v>11409.366809923431</v>
      </c>
      <c r="N656" s="6"/>
      <c r="O656" s="6"/>
      <c r="P656" s="6"/>
      <c r="Q656" s="6"/>
      <c r="R656" s="6"/>
    </row>
    <row r="657" spans="1:18" x14ac:dyDescent="0.2">
      <c r="A657" s="9"/>
      <c r="B657" s="10">
        <v>641</v>
      </c>
      <c r="C657" s="160" t="s">
        <v>686</v>
      </c>
      <c r="D657" s="11" t="s">
        <v>8559</v>
      </c>
      <c r="E657" s="161" t="s">
        <v>46</v>
      </c>
      <c r="F657" s="162">
        <v>0</v>
      </c>
      <c r="G657" s="163">
        <v>15315.663587094985</v>
      </c>
      <c r="H657" s="168"/>
      <c r="I657" s="169"/>
      <c r="J657" s="165">
        <v>12778.490827114243</v>
      </c>
      <c r="N657" s="6"/>
      <c r="O657" s="6"/>
      <c r="P657" s="6"/>
      <c r="Q657" s="6"/>
      <c r="R657" s="6"/>
    </row>
    <row r="658" spans="1:18" x14ac:dyDescent="0.2">
      <c r="A658" s="9"/>
      <c r="B658" s="10">
        <v>642</v>
      </c>
      <c r="C658" s="160" t="s">
        <v>687</v>
      </c>
      <c r="D658" s="11" t="s">
        <v>8560</v>
      </c>
      <c r="E658" s="161" t="s">
        <v>46</v>
      </c>
      <c r="F658" s="162">
        <v>0</v>
      </c>
      <c r="G658" s="163">
        <v>15811.138978837138</v>
      </c>
      <c r="H658" s="168"/>
      <c r="I658" s="169"/>
      <c r="J658" s="165">
        <v>13191.886414738197</v>
      </c>
      <c r="N658" s="6"/>
      <c r="O658" s="6"/>
      <c r="P658" s="6"/>
      <c r="Q658" s="6"/>
      <c r="R658" s="6"/>
    </row>
    <row r="659" spans="1:18" x14ac:dyDescent="0.2">
      <c r="A659" s="9"/>
      <c r="B659" s="10">
        <v>643</v>
      </c>
      <c r="C659" s="160" t="s">
        <v>688</v>
      </c>
      <c r="D659" s="11" t="s">
        <v>8561</v>
      </c>
      <c r="E659" s="161" t="s">
        <v>46</v>
      </c>
      <c r="F659" s="162">
        <v>0</v>
      </c>
      <c r="G659" s="163">
        <v>17626.687824790566</v>
      </c>
      <c r="H659" s="168"/>
      <c r="I659" s="169"/>
      <c r="J659" s="165">
        <v>14706.673817991301</v>
      </c>
      <c r="N659" s="6"/>
      <c r="O659" s="6"/>
      <c r="P659" s="6"/>
      <c r="Q659" s="6"/>
      <c r="R659" s="6"/>
    </row>
    <row r="660" spans="1:18" x14ac:dyDescent="0.2">
      <c r="A660" s="9"/>
      <c r="B660" s="10">
        <v>644</v>
      </c>
      <c r="C660" s="160" t="s">
        <v>689</v>
      </c>
      <c r="D660" s="11" t="s">
        <v>8562</v>
      </c>
      <c r="E660" s="161" t="s">
        <v>46</v>
      </c>
      <c r="F660" s="162">
        <v>0</v>
      </c>
      <c r="G660" s="163">
        <v>19442.236670743994</v>
      </c>
      <c r="H660" s="168"/>
      <c r="I660" s="169"/>
      <c r="J660" s="165">
        <v>16221.461221244404</v>
      </c>
      <c r="N660" s="6"/>
      <c r="O660" s="6"/>
      <c r="P660" s="6"/>
      <c r="Q660" s="6"/>
      <c r="R660" s="6"/>
    </row>
    <row r="661" spans="1:18" x14ac:dyDescent="0.2">
      <c r="A661" s="9"/>
      <c r="B661" s="10">
        <v>645</v>
      </c>
      <c r="C661" s="160" t="s">
        <v>690</v>
      </c>
      <c r="D661" s="11" t="s">
        <v>8549</v>
      </c>
      <c r="E661" s="161" t="s">
        <v>46</v>
      </c>
      <c r="F661" s="162">
        <v>0</v>
      </c>
      <c r="G661" s="163">
        <v>4841.7891601314141</v>
      </c>
      <c r="H661" s="168"/>
      <c r="I661" s="169"/>
      <c r="J661" s="165">
        <v>4039.7047126115317</v>
      </c>
      <c r="N661" s="6"/>
      <c r="O661" s="6"/>
      <c r="P661" s="6"/>
      <c r="Q661" s="6"/>
      <c r="R661" s="6"/>
    </row>
    <row r="662" spans="1:18" x14ac:dyDescent="0.2">
      <c r="A662" s="9"/>
      <c r="B662" s="10">
        <v>646</v>
      </c>
      <c r="C662" s="160" t="s">
        <v>691</v>
      </c>
      <c r="D662" s="11" t="s">
        <v>8550</v>
      </c>
      <c r="E662" s="161" t="s">
        <v>46</v>
      </c>
      <c r="F662" s="162">
        <v>0</v>
      </c>
      <c r="G662" s="163">
        <v>5539.7047147449512</v>
      </c>
      <c r="H662" s="168"/>
      <c r="I662" s="169"/>
      <c r="J662" s="165">
        <v>4622.0044910059869</v>
      </c>
      <c r="N662" s="6"/>
      <c r="O662" s="6"/>
      <c r="P662" s="6"/>
      <c r="Q662" s="6"/>
      <c r="R662" s="6"/>
    </row>
    <row r="663" spans="1:18" x14ac:dyDescent="0.2">
      <c r="A663" s="9"/>
      <c r="B663" s="10">
        <v>647</v>
      </c>
      <c r="C663" s="160" t="s">
        <v>692</v>
      </c>
      <c r="D663" s="11" t="s">
        <v>8551</v>
      </c>
      <c r="E663" s="161" t="s">
        <v>46</v>
      </c>
      <c r="F663" s="162">
        <v>0</v>
      </c>
      <c r="G663" s="163">
        <v>6231.3888804780099</v>
      </c>
      <c r="H663" s="168"/>
      <c r="I663" s="169"/>
      <c r="J663" s="165">
        <v>5199.1051642362054</v>
      </c>
      <c r="N663" s="6"/>
      <c r="O663" s="6"/>
      <c r="P663" s="6"/>
      <c r="Q663" s="6"/>
      <c r="R663" s="6"/>
    </row>
    <row r="664" spans="1:18" x14ac:dyDescent="0.2">
      <c r="A664" s="9"/>
      <c r="B664" s="10">
        <v>648</v>
      </c>
      <c r="C664" s="160" t="s">
        <v>693</v>
      </c>
      <c r="D664" s="11" t="s">
        <v>8552</v>
      </c>
      <c r="E664" s="161" t="s">
        <v>46</v>
      </c>
      <c r="F664" s="162">
        <v>0</v>
      </c>
      <c r="G664" s="163">
        <v>6916.8416573305922</v>
      </c>
      <c r="H664" s="168"/>
      <c r="I664" s="169"/>
      <c r="J664" s="165">
        <v>5771.0067323021885</v>
      </c>
      <c r="N664" s="6"/>
      <c r="O664" s="6"/>
      <c r="P664" s="6"/>
      <c r="Q664" s="6"/>
      <c r="R664" s="6"/>
    </row>
    <row r="665" spans="1:18" x14ac:dyDescent="0.2">
      <c r="A665" s="9"/>
      <c r="B665" s="10">
        <v>649</v>
      </c>
      <c r="C665" s="160" t="s">
        <v>694</v>
      </c>
      <c r="D665" s="11" t="s">
        <v>8553</v>
      </c>
      <c r="E665" s="161" t="s">
        <v>46</v>
      </c>
      <c r="F665" s="162">
        <v>0</v>
      </c>
      <c r="G665" s="163">
        <v>7602.2944341831726</v>
      </c>
      <c r="H665" s="168"/>
      <c r="I665" s="169"/>
      <c r="J665" s="165">
        <v>6342.9083003681708</v>
      </c>
      <c r="N665" s="6"/>
      <c r="O665" s="6"/>
      <c r="P665" s="6"/>
      <c r="Q665" s="6"/>
      <c r="R665" s="6"/>
    </row>
    <row r="666" spans="1:18" x14ac:dyDescent="0.2">
      <c r="A666" s="9"/>
      <c r="B666" s="10">
        <v>650</v>
      </c>
      <c r="C666" s="160" t="s">
        <v>695</v>
      </c>
      <c r="D666" s="11" t="s">
        <v>8554</v>
      </c>
      <c r="E666" s="161" t="s">
        <v>46</v>
      </c>
      <c r="F666" s="162">
        <v>0</v>
      </c>
      <c r="G666" s="163">
        <v>8522.7827368296221</v>
      </c>
      <c r="H666" s="168"/>
      <c r="I666" s="169"/>
      <c r="J666" s="165">
        <v>7110.9097170188143</v>
      </c>
      <c r="N666" s="6"/>
      <c r="O666" s="6"/>
      <c r="P666" s="6"/>
      <c r="Q666" s="6"/>
      <c r="R666" s="6"/>
    </row>
    <row r="667" spans="1:18" x14ac:dyDescent="0.2">
      <c r="A667" s="9"/>
      <c r="B667" s="10">
        <v>651</v>
      </c>
      <c r="C667" s="160" t="s">
        <v>696</v>
      </c>
      <c r="D667" s="11" t="s">
        <v>8555</v>
      </c>
      <c r="E667" s="161" t="s">
        <v>46</v>
      </c>
      <c r="F667" s="162">
        <v>0</v>
      </c>
      <c r="G667" s="163">
        <v>9459.248320565619</v>
      </c>
      <c r="H667" s="168"/>
      <c r="I667" s="169"/>
      <c r="J667" s="165">
        <v>7892.2416393105595</v>
      </c>
      <c r="N667" s="6"/>
      <c r="O667" s="6"/>
      <c r="P667" s="6"/>
      <c r="Q667" s="6"/>
      <c r="R667" s="6"/>
    </row>
    <row r="668" spans="1:18" x14ac:dyDescent="0.2">
      <c r="A668" s="9"/>
      <c r="B668" s="10">
        <v>652</v>
      </c>
      <c r="C668" s="160" t="s">
        <v>697</v>
      </c>
      <c r="D668" s="11" t="s">
        <v>8556</v>
      </c>
      <c r="E668" s="161" t="s">
        <v>46</v>
      </c>
      <c r="F668" s="162">
        <v>0</v>
      </c>
      <c r="G668" s="163">
        <v>10395.713904301616</v>
      </c>
      <c r="H668" s="168"/>
      <c r="I668" s="169"/>
      <c r="J668" s="165">
        <v>8673.5735616023048</v>
      </c>
      <c r="N668" s="6"/>
      <c r="O668" s="6"/>
      <c r="P668" s="6"/>
      <c r="Q668" s="6"/>
      <c r="R668" s="6"/>
    </row>
    <row r="669" spans="1:18" x14ac:dyDescent="0.2">
      <c r="A669" s="9"/>
      <c r="B669" s="10">
        <v>653</v>
      </c>
      <c r="C669" s="160" t="s">
        <v>698</v>
      </c>
      <c r="D669" s="11" t="s">
        <v>8557</v>
      </c>
      <c r="E669" s="161" t="s">
        <v>46</v>
      </c>
      <c r="F669" s="162">
        <v>0</v>
      </c>
      <c r="G669" s="163">
        <v>11501.424358989172</v>
      </c>
      <c r="H669" s="168"/>
      <c r="I669" s="169"/>
      <c r="J669" s="165">
        <v>9596.1134713045958</v>
      </c>
      <c r="N669" s="6"/>
      <c r="O669" s="6"/>
      <c r="P669" s="6"/>
      <c r="Q669" s="6"/>
      <c r="R669" s="6"/>
    </row>
    <row r="670" spans="1:18" x14ac:dyDescent="0.2">
      <c r="A670" s="9"/>
      <c r="B670" s="10">
        <v>654</v>
      </c>
      <c r="C670" s="160" t="s">
        <v>699</v>
      </c>
      <c r="D670" s="11" t="s">
        <v>8558</v>
      </c>
      <c r="E670" s="161" t="s">
        <v>46</v>
      </c>
      <c r="F670" s="162">
        <v>0</v>
      </c>
      <c r="G670" s="163">
        <v>12807.822226045848</v>
      </c>
      <c r="H670" s="168"/>
      <c r="I670" s="169"/>
      <c r="J670" s="165">
        <v>10686.095179626498</v>
      </c>
      <c r="N670" s="6"/>
      <c r="O670" s="6"/>
      <c r="P670" s="6"/>
      <c r="Q670" s="6"/>
      <c r="R670" s="6"/>
    </row>
    <row r="671" spans="1:18" x14ac:dyDescent="0.2">
      <c r="A671" s="9"/>
      <c r="B671" s="10">
        <v>655</v>
      </c>
      <c r="C671" s="160" t="s">
        <v>700</v>
      </c>
      <c r="D671" s="11" t="s">
        <v>8559</v>
      </c>
      <c r="E671" s="161" t="s">
        <v>46</v>
      </c>
      <c r="F671" s="162">
        <v>0</v>
      </c>
      <c r="G671" s="163">
        <v>14344.760893171353</v>
      </c>
      <c r="H671" s="168"/>
      <c r="I671" s="169"/>
      <c r="J671" s="165">
        <v>11968.42660118168</v>
      </c>
      <c r="N671" s="6"/>
      <c r="O671" s="6"/>
      <c r="P671" s="6"/>
      <c r="Q671" s="6"/>
      <c r="R671" s="6"/>
    </row>
    <row r="672" spans="1:18" x14ac:dyDescent="0.2">
      <c r="A672" s="9"/>
      <c r="B672" s="10">
        <v>656</v>
      </c>
      <c r="C672" s="160" t="s">
        <v>701</v>
      </c>
      <c r="D672" s="11" t="s">
        <v>8560</v>
      </c>
      <c r="E672" s="161" t="s">
        <v>46</v>
      </c>
      <c r="F672" s="162">
        <v>0</v>
      </c>
      <c r="G672" s="163">
        <v>14808.82671588767</v>
      </c>
      <c r="H672" s="168"/>
      <c r="I672" s="169"/>
      <c r="J672" s="165">
        <v>12355.615887825084</v>
      </c>
      <c r="N672" s="6"/>
      <c r="O672" s="6"/>
      <c r="P672" s="6"/>
      <c r="Q672" s="6"/>
      <c r="R672" s="6"/>
    </row>
    <row r="673" spans="1:18" x14ac:dyDescent="0.2">
      <c r="A673" s="9"/>
      <c r="B673" s="10">
        <v>657</v>
      </c>
      <c r="C673" s="160" t="s">
        <v>702</v>
      </c>
      <c r="D673" s="11" t="s">
        <v>8561</v>
      </c>
      <c r="E673" s="161" t="s">
        <v>46</v>
      </c>
      <c r="F673" s="162">
        <v>0</v>
      </c>
      <c r="G673" s="163">
        <v>16509.282849373099</v>
      </c>
      <c r="H673" s="168"/>
      <c r="I673" s="169"/>
      <c r="J673" s="165">
        <v>13774.376686538555</v>
      </c>
      <c r="N673" s="6"/>
      <c r="O673" s="6"/>
      <c r="P673" s="6"/>
      <c r="Q673" s="6"/>
      <c r="R673" s="6"/>
    </row>
    <row r="674" spans="1:18" x14ac:dyDescent="0.2">
      <c r="A674" s="9"/>
      <c r="B674" s="10">
        <v>658</v>
      </c>
      <c r="C674" s="160" t="s">
        <v>703</v>
      </c>
      <c r="D674" s="11" t="s">
        <v>8562</v>
      </c>
      <c r="E674" s="161" t="s">
        <v>46</v>
      </c>
      <c r="F674" s="162">
        <v>0</v>
      </c>
      <c r="G674" s="163">
        <v>18209.738982858526</v>
      </c>
      <c r="H674" s="168"/>
      <c r="I674" s="169"/>
      <c r="J674" s="165">
        <v>15193.137485252026</v>
      </c>
      <c r="N674" s="6"/>
      <c r="O674" s="6"/>
      <c r="P674" s="6"/>
      <c r="Q674" s="6"/>
      <c r="R674" s="6"/>
    </row>
    <row r="675" spans="1:18" x14ac:dyDescent="0.2">
      <c r="A675" s="9"/>
      <c r="B675" s="10">
        <v>659</v>
      </c>
      <c r="C675" s="160" t="s">
        <v>704</v>
      </c>
      <c r="D675" s="11" t="s">
        <v>8535</v>
      </c>
      <c r="E675" s="161" t="s">
        <v>46</v>
      </c>
      <c r="F675" s="162">
        <v>0</v>
      </c>
      <c r="G675" s="163">
        <v>3763.4785406795668</v>
      </c>
      <c r="H675" s="168"/>
      <c r="I675" s="169"/>
      <c r="J675" s="165">
        <v>3140.0256173449266</v>
      </c>
      <c r="N675" s="6"/>
      <c r="O675" s="6"/>
      <c r="P675" s="6"/>
      <c r="Q675" s="6"/>
      <c r="R675" s="6"/>
    </row>
    <row r="676" spans="1:18" x14ac:dyDescent="0.2">
      <c r="A676" s="9"/>
      <c r="B676" s="10">
        <v>660</v>
      </c>
      <c r="C676" s="160" t="s">
        <v>705</v>
      </c>
      <c r="D676" s="11" t="s">
        <v>8536</v>
      </c>
      <c r="E676" s="161" t="s">
        <v>46</v>
      </c>
      <c r="F676" s="162">
        <v>0</v>
      </c>
      <c r="G676" s="163">
        <v>4305.9619339306755</v>
      </c>
      <c r="H676" s="168"/>
      <c r="I676" s="169"/>
      <c r="J676" s="165">
        <v>3592.6419225477989</v>
      </c>
      <c r="N676" s="6"/>
      <c r="O676" s="6"/>
      <c r="P676" s="6"/>
      <c r="Q676" s="6"/>
      <c r="R676" s="6"/>
    </row>
    <row r="677" spans="1:18" x14ac:dyDescent="0.2">
      <c r="A677" s="9"/>
      <c r="B677" s="10">
        <v>661</v>
      </c>
      <c r="C677" s="160" t="s">
        <v>706</v>
      </c>
      <c r="D677" s="11" t="s">
        <v>8537</v>
      </c>
      <c r="E677" s="161" t="s">
        <v>46</v>
      </c>
      <c r="F677" s="162">
        <v>0</v>
      </c>
      <c r="G677" s="163">
        <v>4843.6017254563276</v>
      </c>
      <c r="H677" s="168"/>
      <c r="I677" s="169"/>
      <c r="J677" s="165">
        <v>4041.2170107399311</v>
      </c>
      <c r="N677" s="6"/>
      <c r="O677" s="6"/>
      <c r="P677" s="6"/>
      <c r="Q677" s="6"/>
      <c r="R677" s="6"/>
    </row>
    <row r="678" spans="1:18" x14ac:dyDescent="0.2">
      <c r="A678" s="9"/>
      <c r="B678" s="10">
        <v>662</v>
      </c>
      <c r="C678" s="160" t="s">
        <v>707</v>
      </c>
      <c r="D678" s="11" t="s">
        <v>8538</v>
      </c>
      <c r="E678" s="161" t="s">
        <v>46</v>
      </c>
      <c r="F678" s="162">
        <v>0</v>
      </c>
      <c r="G678" s="163">
        <v>5376.3979152565244</v>
      </c>
      <c r="H678" s="168"/>
      <c r="I678" s="169"/>
      <c r="J678" s="165">
        <v>4485.7508819213235</v>
      </c>
      <c r="N678" s="6"/>
      <c r="O678" s="6"/>
      <c r="P678" s="6"/>
      <c r="Q678" s="6"/>
      <c r="R678" s="6"/>
    </row>
    <row r="679" spans="1:18" x14ac:dyDescent="0.2">
      <c r="A679" s="9"/>
      <c r="B679" s="10">
        <v>663</v>
      </c>
      <c r="C679" s="160" t="s">
        <v>708</v>
      </c>
      <c r="D679" s="11" t="s">
        <v>8539</v>
      </c>
      <c r="E679" s="161" t="s">
        <v>46</v>
      </c>
      <c r="F679" s="162">
        <v>0</v>
      </c>
      <c r="G679" s="163">
        <v>5909.1941050567193</v>
      </c>
      <c r="H679" s="168"/>
      <c r="I679" s="169"/>
      <c r="J679" s="165">
        <v>4930.2847531027155</v>
      </c>
      <c r="N679" s="6"/>
      <c r="O679" s="6"/>
      <c r="P679" s="6"/>
      <c r="Q679" s="6"/>
      <c r="R679" s="6"/>
    </row>
    <row r="680" spans="1:18" x14ac:dyDescent="0.2">
      <c r="A680" s="9"/>
      <c r="B680" s="10">
        <v>664</v>
      </c>
      <c r="C680" s="160" t="s">
        <v>709</v>
      </c>
      <c r="D680" s="11" t="s">
        <v>8540</v>
      </c>
      <c r="E680" s="161" t="s">
        <v>46</v>
      </c>
      <c r="F680" s="162">
        <v>0</v>
      </c>
      <c r="G680" s="163">
        <v>6624.6812647376782</v>
      </c>
      <c r="H680" s="168"/>
      <c r="I680" s="169"/>
      <c r="J680" s="165">
        <v>5527.245247495197</v>
      </c>
      <c r="N680" s="6"/>
      <c r="O680" s="6"/>
      <c r="P680" s="6"/>
      <c r="Q680" s="6"/>
      <c r="R680" s="6"/>
    </row>
    <row r="681" spans="1:18" x14ac:dyDescent="0.2">
      <c r="A681" s="9"/>
      <c r="B681" s="10">
        <v>665</v>
      </c>
      <c r="C681" s="160" t="s">
        <v>710</v>
      </c>
      <c r="D681" s="11" t="s">
        <v>8541</v>
      </c>
      <c r="E681" s="161" t="s">
        <v>46</v>
      </c>
      <c r="F681" s="162">
        <v>0</v>
      </c>
      <c r="G681" s="163">
        <v>7352.5874192427063</v>
      </c>
      <c r="H681" s="168"/>
      <c r="I681" s="169"/>
      <c r="J681" s="165">
        <v>6134.5674223032156</v>
      </c>
      <c r="N681" s="6"/>
      <c r="O681" s="6"/>
      <c r="P681" s="6"/>
      <c r="Q681" s="6"/>
      <c r="R681" s="6"/>
    </row>
    <row r="682" spans="1:18" x14ac:dyDescent="0.2">
      <c r="A682" s="9"/>
      <c r="B682" s="10">
        <v>666</v>
      </c>
      <c r="C682" s="160" t="s">
        <v>711</v>
      </c>
      <c r="D682" s="11" t="s">
        <v>8542</v>
      </c>
      <c r="E682" s="161" t="s">
        <v>46</v>
      </c>
      <c r="F682" s="162">
        <v>0</v>
      </c>
      <c r="G682" s="163">
        <v>8080.4935737477344</v>
      </c>
      <c r="H682" s="168"/>
      <c r="I682" s="169"/>
      <c r="J682" s="165">
        <v>6741.8895971112343</v>
      </c>
      <c r="N682" s="6"/>
      <c r="O682" s="6"/>
      <c r="P682" s="6"/>
      <c r="Q682" s="6"/>
      <c r="R682" s="6"/>
    </row>
    <row r="683" spans="1:18" x14ac:dyDescent="0.2">
      <c r="A683" s="9"/>
      <c r="B683" s="10">
        <v>667</v>
      </c>
      <c r="C683" s="160" t="s">
        <v>712</v>
      </c>
      <c r="D683" s="11" t="s">
        <v>8543</v>
      </c>
      <c r="E683" s="161" t="s">
        <v>46</v>
      </c>
      <c r="F683" s="162">
        <v>0</v>
      </c>
      <c r="G683" s="163">
        <v>8939.9522223578515</v>
      </c>
      <c r="H683" s="168"/>
      <c r="I683" s="169"/>
      <c r="J683" s="165">
        <v>7458.9714522391014</v>
      </c>
      <c r="N683" s="6"/>
      <c r="O683" s="6"/>
      <c r="P683" s="6"/>
      <c r="Q683" s="6"/>
      <c r="R683" s="6"/>
    </row>
    <row r="684" spans="1:18" x14ac:dyDescent="0.2">
      <c r="A684" s="9"/>
      <c r="B684" s="10">
        <v>668</v>
      </c>
      <c r="C684" s="160" t="s">
        <v>713</v>
      </c>
      <c r="D684" s="11" t="s">
        <v>8544</v>
      </c>
      <c r="E684" s="161" t="s">
        <v>46</v>
      </c>
      <c r="F684" s="162">
        <v>0</v>
      </c>
      <c r="G684" s="163">
        <v>9955.4033656546235</v>
      </c>
      <c r="H684" s="168"/>
      <c r="I684" s="169"/>
      <c r="J684" s="165">
        <v>8306.2042897985539</v>
      </c>
      <c r="N684" s="6"/>
      <c r="O684" s="6"/>
      <c r="P684" s="6"/>
      <c r="Q684" s="6"/>
      <c r="R684" s="6"/>
    </row>
    <row r="685" spans="1:18" x14ac:dyDescent="0.2">
      <c r="A685" s="9"/>
      <c r="B685" s="10">
        <v>669</v>
      </c>
      <c r="C685" s="160" t="s">
        <v>714</v>
      </c>
      <c r="D685" s="11" t="s">
        <v>8545</v>
      </c>
      <c r="E685" s="161" t="s">
        <v>46</v>
      </c>
      <c r="F685" s="162">
        <v>0</v>
      </c>
      <c r="G685" s="163">
        <v>11150.05176953318</v>
      </c>
      <c r="H685" s="168"/>
      <c r="I685" s="169"/>
      <c r="J685" s="165">
        <v>9302.9488045743819</v>
      </c>
      <c r="N685" s="6"/>
      <c r="O685" s="6"/>
      <c r="P685" s="6"/>
      <c r="Q685" s="6"/>
      <c r="R685" s="6"/>
    </row>
    <row r="686" spans="1:18" x14ac:dyDescent="0.2">
      <c r="A686" s="9"/>
      <c r="B686" s="10">
        <v>670</v>
      </c>
      <c r="C686" s="160" t="s">
        <v>715</v>
      </c>
      <c r="D686" s="11" t="s">
        <v>8546</v>
      </c>
      <c r="E686" s="161" t="s">
        <v>46</v>
      </c>
      <c r="F686" s="162">
        <v>0</v>
      </c>
      <c r="G686" s="163">
        <v>11510.765899680944</v>
      </c>
      <c r="H686" s="168"/>
      <c r="I686" s="169"/>
      <c r="J686" s="165">
        <v>9603.9075046066519</v>
      </c>
      <c r="N686" s="6"/>
      <c r="O686" s="6"/>
      <c r="P686" s="6"/>
      <c r="Q686" s="6"/>
      <c r="R686" s="6"/>
    </row>
    <row r="687" spans="1:18" x14ac:dyDescent="0.2">
      <c r="A687" s="9"/>
      <c r="B687" s="10">
        <v>671</v>
      </c>
      <c r="C687" s="160" t="s">
        <v>716</v>
      </c>
      <c r="D687" s="11" t="s">
        <v>8547</v>
      </c>
      <c r="E687" s="161" t="s">
        <v>46</v>
      </c>
      <c r="F687" s="162">
        <v>0</v>
      </c>
      <c r="G687" s="163">
        <v>12832.51493832881</v>
      </c>
      <c r="H687" s="168"/>
      <c r="I687" s="169"/>
      <c r="J687" s="165">
        <v>10706.697329550336</v>
      </c>
      <c r="N687" s="6"/>
      <c r="O687" s="6"/>
      <c r="P687" s="6"/>
      <c r="Q687" s="6"/>
      <c r="R687" s="6"/>
    </row>
    <row r="688" spans="1:18" x14ac:dyDescent="0.2">
      <c r="A688" s="9"/>
      <c r="B688" s="10">
        <v>672</v>
      </c>
      <c r="C688" s="160" t="s">
        <v>717</v>
      </c>
      <c r="D688" s="11" t="s">
        <v>8548</v>
      </c>
      <c r="E688" s="161" t="s">
        <v>46</v>
      </c>
      <c r="F688" s="162">
        <v>0</v>
      </c>
      <c r="G688" s="163">
        <v>14154.263976976677</v>
      </c>
      <c r="H688" s="168"/>
      <c r="I688" s="169"/>
      <c r="J688" s="165">
        <v>11809.48715449402</v>
      </c>
      <c r="N688" s="6"/>
      <c r="O688" s="6"/>
      <c r="P688" s="6"/>
      <c r="Q688" s="6"/>
      <c r="R688" s="6"/>
    </row>
    <row r="689" spans="1:18" x14ac:dyDescent="0.2">
      <c r="A689" s="9"/>
      <c r="B689" s="10">
        <v>673</v>
      </c>
      <c r="C689" s="160" t="s">
        <v>718</v>
      </c>
      <c r="D689" s="11" t="s">
        <v>8535</v>
      </c>
      <c r="E689" s="161" t="s">
        <v>46</v>
      </c>
      <c r="F689" s="162">
        <v>0</v>
      </c>
      <c r="G689" s="163">
        <v>3643.8779991421839</v>
      </c>
      <c r="H689" s="168"/>
      <c r="I689" s="169"/>
      <c r="J689" s="165">
        <v>3040.2379447924222</v>
      </c>
      <c r="N689" s="6"/>
      <c r="O689" s="6"/>
      <c r="P689" s="6"/>
      <c r="Q689" s="6"/>
      <c r="R689" s="6"/>
    </row>
    <row r="690" spans="1:18" x14ac:dyDescent="0.2">
      <c r="A690" s="9"/>
      <c r="B690" s="10">
        <v>674</v>
      </c>
      <c r="C690" s="160" t="s">
        <v>719</v>
      </c>
      <c r="D690" s="11" t="s">
        <v>8536</v>
      </c>
      <c r="E690" s="161" t="s">
        <v>46</v>
      </c>
      <c r="F690" s="162">
        <v>0</v>
      </c>
      <c r="G690" s="163">
        <v>4169.12167469421</v>
      </c>
      <c r="H690" s="168"/>
      <c r="I690" s="169"/>
      <c r="J690" s="165">
        <v>3478.4704413390778</v>
      </c>
      <c r="N690" s="6"/>
      <c r="O690" s="6"/>
      <c r="P690" s="6"/>
      <c r="Q690" s="6"/>
      <c r="R690" s="6"/>
    </row>
    <row r="691" spans="1:18" x14ac:dyDescent="0.2">
      <c r="A691" s="9"/>
      <c r="B691" s="10">
        <v>675</v>
      </c>
      <c r="C691" s="160" t="s">
        <v>720</v>
      </c>
      <c r="D691" s="11" t="s">
        <v>8537</v>
      </c>
      <c r="E691" s="161" t="s">
        <v>46</v>
      </c>
      <c r="F691" s="162">
        <v>0</v>
      </c>
      <c r="G691" s="163">
        <v>4689.6756745716648</v>
      </c>
      <c r="H691" s="168"/>
      <c r="I691" s="169"/>
      <c r="J691" s="165">
        <v>3912.7901477379951</v>
      </c>
      <c r="N691" s="6"/>
      <c r="O691" s="6"/>
      <c r="P691" s="6"/>
      <c r="Q691" s="6"/>
      <c r="R691" s="6"/>
    </row>
    <row r="692" spans="1:18" x14ac:dyDescent="0.2">
      <c r="A692" s="9"/>
      <c r="B692" s="10">
        <v>676</v>
      </c>
      <c r="C692" s="160" t="s">
        <v>721</v>
      </c>
      <c r="D692" s="11" t="s">
        <v>8538</v>
      </c>
      <c r="E692" s="161" t="s">
        <v>46</v>
      </c>
      <c r="F692" s="162">
        <v>0</v>
      </c>
      <c r="G692" s="163">
        <v>5205.5399987745486</v>
      </c>
      <c r="H692" s="168"/>
      <c r="I692" s="169"/>
      <c r="J692" s="165">
        <v>4343.1970639891751</v>
      </c>
      <c r="N692" s="6"/>
      <c r="O692" s="6"/>
      <c r="P692" s="6"/>
      <c r="Q692" s="6"/>
      <c r="R692" s="6"/>
    </row>
    <row r="693" spans="1:18" x14ac:dyDescent="0.2">
      <c r="A693" s="9"/>
      <c r="B693" s="10">
        <v>677</v>
      </c>
      <c r="C693" s="160" t="s">
        <v>722</v>
      </c>
      <c r="D693" s="11" t="s">
        <v>8539</v>
      </c>
      <c r="E693" s="161" t="s">
        <v>46</v>
      </c>
      <c r="F693" s="162">
        <v>0</v>
      </c>
      <c r="G693" s="163">
        <v>5721.4043229774306</v>
      </c>
      <c r="H693" s="168"/>
      <c r="I693" s="169"/>
      <c r="J693" s="165">
        <v>4773.6039802403538</v>
      </c>
      <c r="N693" s="6"/>
      <c r="O693" s="6"/>
      <c r="P693" s="6"/>
      <c r="Q693" s="6"/>
      <c r="R693" s="6"/>
    </row>
    <row r="694" spans="1:18" x14ac:dyDescent="0.2">
      <c r="A694" s="9"/>
      <c r="B694" s="10">
        <v>678</v>
      </c>
      <c r="C694" s="160" t="s">
        <v>723</v>
      </c>
      <c r="D694" s="11" t="s">
        <v>8540</v>
      </c>
      <c r="E694" s="161" t="s">
        <v>46</v>
      </c>
      <c r="F694" s="162">
        <v>0</v>
      </c>
      <c r="G694" s="163">
        <v>6414.1538342738086</v>
      </c>
      <c r="H694" s="168"/>
      <c r="I694" s="169"/>
      <c r="J694" s="165">
        <v>5351.5935152839156</v>
      </c>
      <c r="N694" s="6"/>
      <c r="O694" s="6"/>
      <c r="P694" s="6"/>
      <c r="Q694" s="6"/>
      <c r="R694" s="6"/>
    </row>
    <row r="695" spans="1:18" x14ac:dyDescent="0.2">
      <c r="A695" s="9"/>
      <c r="B695" s="10">
        <v>679</v>
      </c>
      <c r="C695" s="160" t="s">
        <v>724</v>
      </c>
      <c r="D695" s="11" t="s">
        <v>8541</v>
      </c>
      <c r="E695" s="161" t="s">
        <v>46</v>
      </c>
      <c r="F695" s="162">
        <v>0</v>
      </c>
      <c r="G695" s="163">
        <v>7118.9276739997867</v>
      </c>
      <c r="H695" s="168"/>
      <c r="I695" s="169"/>
      <c r="J695" s="165">
        <v>5939.6154442662764</v>
      </c>
      <c r="N695" s="6"/>
      <c r="O695" s="6"/>
      <c r="P695" s="6"/>
      <c r="Q695" s="6"/>
      <c r="R695" s="6"/>
    </row>
    <row r="696" spans="1:18" x14ac:dyDescent="0.2">
      <c r="A696" s="9"/>
      <c r="B696" s="10">
        <v>680</v>
      </c>
      <c r="C696" s="160" t="s">
        <v>725</v>
      </c>
      <c r="D696" s="11" t="s">
        <v>8542</v>
      </c>
      <c r="E696" s="161" t="s">
        <v>46</v>
      </c>
      <c r="F696" s="162">
        <v>0</v>
      </c>
      <c r="G696" s="163">
        <v>7823.7015137257658</v>
      </c>
      <c r="H696" s="168"/>
      <c r="I696" s="169"/>
      <c r="J696" s="165">
        <v>6527.6373732486372</v>
      </c>
      <c r="N696" s="6"/>
      <c r="O696" s="6"/>
      <c r="P696" s="6"/>
      <c r="Q696" s="6"/>
      <c r="R696" s="6"/>
    </row>
    <row r="697" spans="1:18" x14ac:dyDescent="0.2">
      <c r="A697" s="9"/>
      <c r="B697" s="10">
        <v>681</v>
      </c>
      <c r="C697" s="160" t="s">
        <v>726</v>
      </c>
      <c r="D697" s="11" t="s">
        <v>8543</v>
      </c>
      <c r="E697" s="161" t="s">
        <v>46</v>
      </c>
      <c r="F697" s="162">
        <v>0</v>
      </c>
      <c r="G697" s="163">
        <v>8655.8472073949488</v>
      </c>
      <c r="H697" s="168"/>
      <c r="I697" s="169"/>
      <c r="J697" s="165">
        <v>7221.9309017598116</v>
      </c>
      <c r="N697" s="6"/>
      <c r="O697" s="6"/>
      <c r="P697" s="6"/>
      <c r="Q697" s="6"/>
      <c r="R697" s="6"/>
    </row>
    <row r="698" spans="1:18" x14ac:dyDescent="0.2">
      <c r="A698" s="9"/>
      <c r="B698" s="10">
        <v>682</v>
      </c>
      <c r="C698" s="160" t="s">
        <v>727</v>
      </c>
      <c r="D698" s="11" t="s">
        <v>8544</v>
      </c>
      <c r="E698" s="161" t="s">
        <v>46</v>
      </c>
      <c r="F698" s="162">
        <v>0</v>
      </c>
      <c r="G698" s="163">
        <v>9639.0280705957121</v>
      </c>
      <c r="H698" s="168"/>
      <c r="I698" s="169"/>
      <c r="J698" s="165">
        <v>8042.2393115365385</v>
      </c>
      <c r="N698" s="6"/>
      <c r="O698" s="6"/>
      <c r="P698" s="6"/>
      <c r="Q698" s="6"/>
      <c r="R698" s="6"/>
    </row>
    <row r="699" spans="1:18" x14ac:dyDescent="0.2">
      <c r="A699" s="9"/>
      <c r="B699" s="10">
        <v>683</v>
      </c>
      <c r="C699" s="160" t="s">
        <v>728</v>
      </c>
      <c r="D699" s="11" t="s">
        <v>8545</v>
      </c>
      <c r="E699" s="161" t="s">
        <v>46</v>
      </c>
      <c r="F699" s="162">
        <v>0</v>
      </c>
      <c r="G699" s="163">
        <v>10795.7114390672</v>
      </c>
      <c r="H699" s="168"/>
      <c r="I699" s="169"/>
      <c r="J699" s="165">
        <v>9007.3080289209247</v>
      </c>
      <c r="N699" s="6"/>
      <c r="O699" s="6"/>
      <c r="P699" s="6"/>
      <c r="Q699" s="6"/>
      <c r="R699" s="6"/>
    </row>
    <row r="700" spans="1:18" x14ac:dyDescent="0.2">
      <c r="A700" s="9"/>
      <c r="B700" s="10">
        <v>684</v>
      </c>
      <c r="C700" s="160" t="s">
        <v>729</v>
      </c>
      <c r="D700" s="11" t="s">
        <v>8546</v>
      </c>
      <c r="E700" s="161" t="s">
        <v>46</v>
      </c>
      <c r="F700" s="162">
        <v>0</v>
      </c>
      <c r="G700" s="163">
        <v>11144.962343149089</v>
      </c>
      <c r="H700" s="168"/>
      <c r="I700" s="169"/>
      <c r="J700" s="165">
        <v>9298.7024858958248</v>
      </c>
      <c r="N700" s="6"/>
      <c r="O700" s="6"/>
      <c r="P700" s="6"/>
      <c r="Q700" s="6"/>
      <c r="R700" s="6"/>
    </row>
    <row r="701" spans="1:18" x14ac:dyDescent="0.2">
      <c r="A701" s="9"/>
      <c r="B701" s="10">
        <v>685</v>
      </c>
      <c r="C701" s="160" t="s">
        <v>730</v>
      </c>
      <c r="D701" s="11" t="s">
        <v>8547</v>
      </c>
      <c r="E701" s="161" t="s">
        <v>46</v>
      </c>
      <c r="F701" s="162">
        <v>0</v>
      </c>
      <c r="G701" s="163">
        <v>12424.70718299787</v>
      </c>
      <c r="H701" s="168"/>
      <c r="I701" s="169"/>
      <c r="J701" s="165">
        <v>10366.446472570597</v>
      </c>
      <c r="N701" s="6"/>
      <c r="O701" s="6"/>
      <c r="P701" s="6"/>
      <c r="Q701" s="6"/>
      <c r="R701" s="6"/>
    </row>
    <row r="702" spans="1:18" x14ac:dyDescent="0.2">
      <c r="A702" s="9"/>
      <c r="B702" s="10">
        <v>686</v>
      </c>
      <c r="C702" s="160" t="s">
        <v>731</v>
      </c>
      <c r="D702" s="11" t="s">
        <v>8548</v>
      </c>
      <c r="E702" s="161" t="s">
        <v>46</v>
      </c>
      <c r="F702" s="162">
        <v>0</v>
      </c>
      <c r="G702" s="163">
        <v>13704.452022846652</v>
      </c>
      <c r="H702" s="168"/>
      <c r="I702" s="169"/>
      <c r="J702" s="165">
        <v>11434.190459245368</v>
      </c>
      <c r="N702" s="6"/>
      <c r="O702" s="6"/>
      <c r="P702" s="6"/>
      <c r="Q702" s="6"/>
      <c r="R702" s="6"/>
    </row>
    <row r="703" spans="1:18" x14ac:dyDescent="0.2">
      <c r="A703" s="9"/>
      <c r="B703" s="10">
        <v>687</v>
      </c>
      <c r="C703" s="160" t="s">
        <v>732</v>
      </c>
      <c r="D703" s="11" t="s">
        <v>8535</v>
      </c>
      <c r="E703" s="161" t="s">
        <v>46</v>
      </c>
      <c r="F703" s="162">
        <v>0</v>
      </c>
      <c r="G703" s="163">
        <v>3130.9107968075973</v>
      </c>
      <c r="H703" s="168"/>
      <c r="I703" s="169"/>
      <c r="J703" s="165">
        <v>2612.2482169972659</v>
      </c>
      <c r="N703" s="6"/>
      <c r="O703" s="6"/>
      <c r="P703" s="6"/>
      <c r="Q703" s="6"/>
      <c r="R703" s="6"/>
    </row>
    <row r="704" spans="1:18" x14ac:dyDescent="0.2">
      <c r="A704" s="9"/>
      <c r="B704" s="10">
        <v>688</v>
      </c>
      <c r="C704" s="160" t="s">
        <v>733</v>
      </c>
      <c r="D704" s="11" t="s">
        <v>8536</v>
      </c>
      <c r="E704" s="161" t="s">
        <v>46</v>
      </c>
      <c r="F704" s="162">
        <v>0</v>
      </c>
      <c r="G704" s="163">
        <v>3582.2132540050884</v>
      </c>
      <c r="H704" s="168"/>
      <c r="I704" s="169"/>
      <c r="J704" s="165">
        <v>2988.7885005284033</v>
      </c>
      <c r="N704" s="6"/>
      <c r="O704" s="6"/>
      <c r="P704" s="6"/>
      <c r="Q704" s="6"/>
      <c r="R704" s="6"/>
    </row>
    <row r="705" spans="1:18" x14ac:dyDescent="0.2">
      <c r="A705" s="9"/>
      <c r="B705" s="10">
        <v>689</v>
      </c>
      <c r="C705" s="160" t="s">
        <v>734</v>
      </c>
      <c r="D705" s="11" t="s">
        <v>8537</v>
      </c>
      <c r="E705" s="161" t="s">
        <v>46</v>
      </c>
      <c r="F705" s="162">
        <v>0</v>
      </c>
      <c r="G705" s="163">
        <v>4029.4862249776024</v>
      </c>
      <c r="H705" s="168"/>
      <c r="I705" s="169"/>
      <c r="J705" s="165">
        <v>3361.9668172422985</v>
      </c>
      <c r="N705" s="6"/>
      <c r="O705" s="6"/>
      <c r="P705" s="6"/>
      <c r="Q705" s="6"/>
      <c r="R705" s="6"/>
    </row>
    <row r="706" spans="1:18" x14ac:dyDescent="0.2">
      <c r="A706" s="9"/>
      <c r="B706" s="10">
        <v>690</v>
      </c>
      <c r="C706" s="160" t="s">
        <v>735</v>
      </c>
      <c r="D706" s="11" t="s">
        <v>8538</v>
      </c>
      <c r="E706" s="161" t="s">
        <v>46</v>
      </c>
      <c r="F706" s="162">
        <v>0</v>
      </c>
      <c r="G706" s="163">
        <v>4472.7297097251394</v>
      </c>
      <c r="H706" s="168"/>
      <c r="I706" s="169"/>
      <c r="J706" s="165">
        <v>3731.7831671389517</v>
      </c>
      <c r="N706" s="6"/>
      <c r="O706" s="6"/>
      <c r="P706" s="6"/>
      <c r="Q706" s="6"/>
      <c r="R706" s="6"/>
    </row>
    <row r="707" spans="1:18" x14ac:dyDescent="0.2">
      <c r="A707" s="9"/>
      <c r="B707" s="10">
        <v>691</v>
      </c>
      <c r="C707" s="160" t="s">
        <v>736</v>
      </c>
      <c r="D707" s="11" t="s">
        <v>8539</v>
      </c>
      <c r="E707" s="161" t="s">
        <v>46</v>
      </c>
      <c r="F707" s="162">
        <v>0</v>
      </c>
      <c r="G707" s="163">
        <v>4915.9731944726745</v>
      </c>
      <c r="H707" s="168"/>
      <c r="I707" s="169"/>
      <c r="J707" s="165">
        <v>4101.5995170356036</v>
      </c>
      <c r="N707" s="6"/>
      <c r="O707" s="6"/>
      <c r="P707" s="6"/>
      <c r="Q707" s="6"/>
      <c r="R707" s="6"/>
    </row>
    <row r="708" spans="1:18" x14ac:dyDescent="0.2">
      <c r="A708" s="9"/>
      <c r="B708" s="10">
        <v>692</v>
      </c>
      <c r="C708" s="160" t="s">
        <v>737</v>
      </c>
      <c r="D708" s="11" t="s">
        <v>8540</v>
      </c>
      <c r="E708" s="161" t="s">
        <v>46</v>
      </c>
      <c r="F708" s="162">
        <v>0</v>
      </c>
      <c r="G708" s="163">
        <v>5511.2008406539171</v>
      </c>
      <c r="H708" s="168"/>
      <c r="I708" s="169"/>
      <c r="J708" s="165">
        <v>4598.2225313450026</v>
      </c>
      <c r="N708" s="6"/>
      <c r="O708" s="6"/>
      <c r="P708" s="6"/>
      <c r="Q708" s="6"/>
      <c r="R708" s="6"/>
    </row>
    <row r="709" spans="1:18" x14ac:dyDescent="0.2">
      <c r="A709" s="9"/>
      <c r="B709" s="10">
        <v>693</v>
      </c>
      <c r="C709" s="160" t="s">
        <v>738</v>
      </c>
      <c r="D709" s="11" t="s">
        <v>8541</v>
      </c>
      <c r="E709" s="161" t="s">
        <v>46</v>
      </c>
      <c r="F709" s="162">
        <v>0</v>
      </c>
      <c r="G709" s="163">
        <v>6116.7600895160003</v>
      </c>
      <c r="H709" s="168"/>
      <c r="I709" s="169"/>
      <c r="J709" s="165">
        <v>5103.4656285738092</v>
      </c>
      <c r="N709" s="6"/>
      <c r="O709" s="6"/>
      <c r="P709" s="6"/>
      <c r="Q709" s="6"/>
      <c r="R709" s="6"/>
    </row>
    <row r="710" spans="1:18" x14ac:dyDescent="0.2">
      <c r="A710" s="9"/>
      <c r="B710" s="10">
        <v>694</v>
      </c>
      <c r="C710" s="160" t="s">
        <v>739</v>
      </c>
      <c r="D710" s="11" t="s">
        <v>8542</v>
      </c>
      <c r="E710" s="161" t="s">
        <v>46</v>
      </c>
      <c r="F710" s="162">
        <v>0</v>
      </c>
      <c r="G710" s="163">
        <v>6722.3193383780845</v>
      </c>
      <c r="H710" s="168"/>
      <c r="I710" s="169"/>
      <c r="J710" s="165">
        <v>5608.7087258026158</v>
      </c>
      <c r="N710" s="6"/>
      <c r="O710" s="6"/>
      <c r="P710" s="6"/>
      <c r="Q710" s="6"/>
      <c r="R710" s="6"/>
    </row>
    <row r="711" spans="1:18" x14ac:dyDescent="0.2">
      <c r="A711" s="9"/>
      <c r="B711" s="10">
        <v>695</v>
      </c>
      <c r="C711" s="160" t="s">
        <v>740</v>
      </c>
      <c r="D711" s="11" t="s">
        <v>8543</v>
      </c>
      <c r="E711" s="161" t="s">
        <v>46</v>
      </c>
      <c r="F711" s="162">
        <v>0</v>
      </c>
      <c r="G711" s="163">
        <v>7437.3196587617895</v>
      </c>
      <c r="H711" s="168"/>
      <c r="I711" s="169"/>
      <c r="J711" s="165">
        <v>6205.2630300578667</v>
      </c>
      <c r="N711" s="6"/>
      <c r="O711" s="6"/>
      <c r="P711" s="6"/>
      <c r="Q711" s="6"/>
      <c r="R711" s="6"/>
    </row>
    <row r="712" spans="1:18" x14ac:dyDescent="0.2">
      <c r="A712" s="9"/>
      <c r="B712" s="10">
        <v>696</v>
      </c>
      <c r="C712" s="160" t="s">
        <v>741</v>
      </c>
      <c r="D712" s="11" t="s">
        <v>8544</v>
      </c>
      <c r="E712" s="161" t="s">
        <v>46</v>
      </c>
      <c r="F712" s="162">
        <v>0</v>
      </c>
      <c r="G712" s="163">
        <v>8282.0931612046643</v>
      </c>
      <c r="H712" s="168"/>
      <c r="I712" s="169"/>
      <c r="J712" s="165">
        <v>6910.0924610889379</v>
      </c>
      <c r="N712" s="6"/>
      <c r="O712" s="6"/>
      <c r="P712" s="6"/>
      <c r="Q712" s="6"/>
      <c r="R712" s="6"/>
    </row>
    <row r="713" spans="1:18" x14ac:dyDescent="0.2">
      <c r="A713" s="9"/>
      <c r="B713" s="10">
        <v>697</v>
      </c>
      <c r="C713" s="160" t="s">
        <v>742</v>
      </c>
      <c r="D713" s="11" t="s">
        <v>8545</v>
      </c>
      <c r="E713" s="161" t="s">
        <v>46</v>
      </c>
      <c r="F713" s="162">
        <v>0</v>
      </c>
      <c r="G713" s="163">
        <v>9275.9443405492257</v>
      </c>
      <c r="H713" s="168"/>
      <c r="I713" s="169"/>
      <c r="J713" s="165">
        <v>7739.3035564196107</v>
      </c>
      <c r="N713" s="6"/>
      <c r="O713" s="6"/>
      <c r="P713" s="6"/>
      <c r="Q713" s="6"/>
      <c r="R713" s="6"/>
    </row>
    <row r="714" spans="1:18" x14ac:dyDescent="0.2">
      <c r="A714" s="9"/>
      <c r="B714" s="10">
        <v>698</v>
      </c>
      <c r="C714" s="160" t="s">
        <v>743</v>
      </c>
      <c r="D714" s="11" t="s">
        <v>8546</v>
      </c>
      <c r="E714" s="161" t="s">
        <v>46</v>
      </c>
      <c r="F714" s="162">
        <v>0</v>
      </c>
      <c r="G714" s="163">
        <v>9576.0294220591531</v>
      </c>
      <c r="H714" s="168"/>
      <c r="I714" s="169"/>
      <c r="J714" s="165">
        <v>7989.6769365622449</v>
      </c>
      <c r="N714" s="6"/>
      <c r="O714" s="6"/>
      <c r="P714" s="6"/>
      <c r="Q714" s="6"/>
      <c r="R714" s="6"/>
    </row>
    <row r="715" spans="1:18" x14ac:dyDescent="0.2">
      <c r="A715" s="9"/>
      <c r="B715" s="10">
        <v>699</v>
      </c>
      <c r="C715" s="160" t="s">
        <v>744</v>
      </c>
      <c r="D715" s="11" t="s">
        <v>8547</v>
      </c>
      <c r="E715" s="161" t="s">
        <v>46</v>
      </c>
      <c r="F715" s="162">
        <v>0</v>
      </c>
      <c r="G715" s="163">
        <v>10675.618084792812</v>
      </c>
      <c r="H715" s="168"/>
      <c r="I715" s="169"/>
      <c r="J715" s="165">
        <v>8907.10918234364</v>
      </c>
      <c r="N715" s="6"/>
      <c r="O715" s="6"/>
      <c r="P715" s="6"/>
      <c r="Q715" s="6"/>
      <c r="R715" s="6"/>
    </row>
    <row r="716" spans="1:18" x14ac:dyDescent="0.2">
      <c r="A716" s="9"/>
      <c r="B716" s="10">
        <v>700</v>
      </c>
      <c r="C716" s="160" t="s">
        <v>745</v>
      </c>
      <c r="D716" s="11" t="s">
        <v>8548</v>
      </c>
      <c r="E716" s="161" t="s">
        <v>46</v>
      </c>
      <c r="F716" s="162">
        <v>0</v>
      </c>
      <c r="G716" s="163">
        <v>11775.20674752647</v>
      </c>
      <c r="H716" s="168"/>
      <c r="I716" s="169"/>
      <c r="J716" s="165">
        <v>9824.5414281250341</v>
      </c>
      <c r="N716" s="6"/>
      <c r="O716" s="6"/>
      <c r="P716" s="6"/>
      <c r="Q716" s="6"/>
      <c r="R716" s="6"/>
    </row>
    <row r="717" spans="1:18" x14ac:dyDescent="0.2">
      <c r="A717" s="9"/>
      <c r="B717" s="10">
        <v>701</v>
      </c>
      <c r="C717" s="160" t="s">
        <v>746</v>
      </c>
      <c r="D717" s="11" t="s">
        <v>8563</v>
      </c>
      <c r="E717" s="161" t="s">
        <v>46</v>
      </c>
      <c r="F717" s="162">
        <v>0</v>
      </c>
      <c r="G717" s="163">
        <v>3229.4896514034372</v>
      </c>
      <c r="H717" s="168"/>
      <c r="I717" s="169"/>
      <c r="J717" s="165">
        <v>2694.4966277198537</v>
      </c>
      <c r="N717" s="6"/>
      <c r="O717" s="6"/>
      <c r="P717" s="6"/>
      <c r="Q717" s="6"/>
      <c r="R717" s="6"/>
    </row>
    <row r="718" spans="1:18" x14ac:dyDescent="0.2">
      <c r="A718" s="9"/>
      <c r="B718" s="10">
        <v>702</v>
      </c>
      <c r="C718" s="160" t="s">
        <v>747</v>
      </c>
      <c r="D718" s="11" t="s">
        <v>8564</v>
      </c>
      <c r="E718" s="161" t="s">
        <v>46</v>
      </c>
      <c r="F718" s="162">
        <v>0</v>
      </c>
      <c r="G718" s="163">
        <v>3695.0016732273562</v>
      </c>
      <c r="H718" s="168"/>
      <c r="I718" s="169"/>
      <c r="J718" s="165">
        <v>3082.8925380218147</v>
      </c>
      <c r="N718" s="6"/>
      <c r="O718" s="6"/>
      <c r="P718" s="6"/>
      <c r="Q718" s="6"/>
      <c r="R718" s="6"/>
    </row>
    <row r="719" spans="1:18" x14ac:dyDescent="0.2">
      <c r="A719" s="9"/>
      <c r="B719" s="10">
        <v>703</v>
      </c>
      <c r="C719" s="160" t="s">
        <v>748</v>
      </c>
      <c r="D719" s="11" t="s">
        <v>8565</v>
      </c>
      <c r="E719" s="161" t="s">
        <v>46</v>
      </c>
      <c r="F719" s="162">
        <v>0</v>
      </c>
      <c r="G719" s="163">
        <v>4156.3573377135617</v>
      </c>
      <c r="H719" s="168"/>
      <c r="I719" s="169"/>
      <c r="J719" s="165">
        <v>3467.8206276960796</v>
      </c>
      <c r="N719" s="6"/>
      <c r="O719" s="6"/>
      <c r="P719" s="6"/>
      <c r="Q719" s="6"/>
      <c r="R719" s="6"/>
    </row>
    <row r="720" spans="1:18" x14ac:dyDescent="0.2">
      <c r="A720" s="9"/>
      <c r="B720" s="10">
        <v>704</v>
      </c>
      <c r="C720" s="160" t="s">
        <v>749</v>
      </c>
      <c r="D720" s="11" t="s">
        <v>8566</v>
      </c>
      <c r="E720" s="161" t="s">
        <v>46</v>
      </c>
      <c r="F720" s="162">
        <v>0</v>
      </c>
      <c r="G720" s="163">
        <v>4613.5566448620539</v>
      </c>
      <c r="H720" s="168"/>
      <c r="I720" s="169"/>
      <c r="J720" s="165">
        <v>3849.2808967426486</v>
      </c>
      <c r="N720" s="6"/>
      <c r="O720" s="6"/>
      <c r="P720" s="6"/>
      <c r="Q720" s="6"/>
      <c r="R720" s="6"/>
    </row>
    <row r="721" spans="1:18" x14ac:dyDescent="0.2">
      <c r="A721" s="9"/>
      <c r="B721" s="10">
        <v>705</v>
      </c>
      <c r="C721" s="160" t="s">
        <v>750</v>
      </c>
      <c r="D721" s="11" t="s">
        <v>8567</v>
      </c>
      <c r="E721" s="161" t="s">
        <v>46</v>
      </c>
      <c r="F721" s="162">
        <v>0</v>
      </c>
      <c r="G721" s="163">
        <v>5070.7559520105451</v>
      </c>
      <c r="H721" s="168"/>
      <c r="I721" s="169"/>
      <c r="J721" s="165">
        <v>4230.7411657892171</v>
      </c>
      <c r="N721" s="6"/>
      <c r="O721" s="6"/>
      <c r="P721" s="6"/>
      <c r="Q721" s="6"/>
      <c r="R721" s="6"/>
    </row>
    <row r="722" spans="1:18" x14ac:dyDescent="0.2">
      <c r="A722" s="9"/>
      <c r="B722" s="10">
        <v>706</v>
      </c>
      <c r="C722" s="160" t="s">
        <v>751</v>
      </c>
      <c r="D722" s="11" t="s">
        <v>8568</v>
      </c>
      <c r="E722" s="161" t="s">
        <v>46</v>
      </c>
      <c r="F722" s="162">
        <v>0</v>
      </c>
      <c r="G722" s="163">
        <v>5684.7247452229167</v>
      </c>
      <c r="H722" s="168"/>
      <c r="I722" s="169"/>
      <c r="J722" s="165">
        <v>4743.0006932712267</v>
      </c>
      <c r="N722" s="6"/>
      <c r="O722" s="6"/>
      <c r="P722" s="6"/>
      <c r="Q722" s="6"/>
      <c r="R722" s="6"/>
    </row>
    <row r="723" spans="1:18" x14ac:dyDescent="0.2">
      <c r="A723" s="9"/>
      <c r="B723" s="10">
        <v>707</v>
      </c>
      <c r="C723" s="160" t="s">
        <v>752</v>
      </c>
      <c r="D723" s="11" t="s">
        <v>8569</v>
      </c>
      <c r="E723" s="161" t="s">
        <v>46</v>
      </c>
      <c r="F723" s="162">
        <v>0</v>
      </c>
      <c r="G723" s="163">
        <v>6309.3504386491859</v>
      </c>
      <c r="H723" s="168"/>
      <c r="I723" s="169"/>
      <c r="J723" s="165">
        <v>5264.1517128426485</v>
      </c>
      <c r="N723" s="6"/>
      <c r="O723" s="6"/>
      <c r="P723" s="6"/>
      <c r="Q723" s="6"/>
      <c r="R723" s="6"/>
    </row>
    <row r="724" spans="1:18" x14ac:dyDescent="0.2">
      <c r="A724" s="9"/>
      <c r="B724" s="10">
        <v>708</v>
      </c>
      <c r="C724" s="160" t="s">
        <v>753</v>
      </c>
      <c r="D724" s="11" t="s">
        <v>8570</v>
      </c>
      <c r="E724" s="161" t="s">
        <v>46</v>
      </c>
      <c r="F724" s="162">
        <v>0</v>
      </c>
      <c r="G724" s="163">
        <v>6933.9761320754551</v>
      </c>
      <c r="H724" s="168"/>
      <c r="I724" s="169"/>
      <c r="J724" s="165">
        <v>5785.3027324140703</v>
      </c>
      <c r="N724" s="6"/>
      <c r="O724" s="6"/>
      <c r="P724" s="6"/>
      <c r="Q724" s="6"/>
      <c r="R724" s="6"/>
    </row>
    <row r="725" spans="1:18" x14ac:dyDescent="0.2">
      <c r="A725" s="9"/>
      <c r="B725" s="10">
        <v>709</v>
      </c>
      <c r="C725" s="160" t="s">
        <v>754</v>
      </c>
      <c r="D725" s="11" t="s">
        <v>8571</v>
      </c>
      <c r="E725" s="161" t="s">
        <v>46</v>
      </c>
      <c r="F725" s="162">
        <v>0</v>
      </c>
      <c r="G725" s="163">
        <v>7671.4887235500373</v>
      </c>
      <c r="H725" s="168"/>
      <c r="I725" s="169"/>
      <c r="J725" s="165">
        <v>6400.6399544316746</v>
      </c>
      <c r="N725" s="6"/>
      <c r="O725" s="6"/>
      <c r="P725" s="6"/>
      <c r="Q725" s="6"/>
      <c r="R725" s="6"/>
    </row>
    <row r="726" spans="1:18" x14ac:dyDescent="0.2">
      <c r="A726" s="9"/>
      <c r="B726" s="10">
        <v>710</v>
      </c>
      <c r="C726" s="160" t="s">
        <v>755</v>
      </c>
      <c r="D726" s="11" t="s">
        <v>8572</v>
      </c>
      <c r="E726" s="161" t="s">
        <v>46</v>
      </c>
      <c r="F726" s="162">
        <v>0</v>
      </c>
      <c r="G726" s="163">
        <v>8542.8604939309989</v>
      </c>
      <c r="H726" s="168"/>
      <c r="I726" s="169"/>
      <c r="J726" s="165">
        <v>7127.6614191889466</v>
      </c>
      <c r="N726" s="6"/>
      <c r="O726" s="6"/>
      <c r="P726" s="6"/>
      <c r="Q726" s="6"/>
      <c r="R726" s="6"/>
    </row>
    <row r="727" spans="1:18" x14ac:dyDescent="0.2">
      <c r="A727" s="9"/>
      <c r="B727" s="10">
        <v>711</v>
      </c>
      <c r="C727" s="160" t="s">
        <v>756</v>
      </c>
      <c r="D727" s="11" t="s">
        <v>8573</v>
      </c>
      <c r="E727" s="161" t="s">
        <v>46</v>
      </c>
      <c r="F727" s="162">
        <v>0</v>
      </c>
      <c r="G727" s="163">
        <v>9568.00375320272</v>
      </c>
      <c r="H727" s="168"/>
      <c r="I727" s="169"/>
      <c r="J727" s="165">
        <v>7982.9807894916212</v>
      </c>
      <c r="N727" s="6"/>
      <c r="O727" s="6"/>
      <c r="P727" s="6"/>
      <c r="Q727" s="6"/>
      <c r="R727" s="6"/>
    </row>
    <row r="728" spans="1:18" x14ac:dyDescent="0.2">
      <c r="A728" s="9"/>
      <c r="B728" s="10">
        <v>712</v>
      </c>
      <c r="C728" s="160" t="s">
        <v>757</v>
      </c>
      <c r="D728" s="11" t="s">
        <v>8574</v>
      </c>
      <c r="E728" s="161" t="s">
        <v>46</v>
      </c>
      <c r="F728" s="162">
        <v>0</v>
      </c>
      <c r="G728" s="163">
        <v>9877.5372174793192</v>
      </c>
      <c r="H728" s="168"/>
      <c r="I728" s="169"/>
      <c r="J728" s="165">
        <v>8241.2373456930927</v>
      </c>
      <c r="N728" s="6"/>
      <c r="O728" s="6"/>
      <c r="P728" s="6"/>
      <c r="Q728" s="6"/>
      <c r="R728" s="6"/>
    </row>
    <row r="729" spans="1:18" x14ac:dyDescent="0.2">
      <c r="A729" s="9"/>
      <c r="B729" s="10">
        <v>713</v>
      </c>
      <c r="C729" s="160" t="s">
        <v>758</v>
      </c>
      <c r="D729" s="11" t="s">
        <v>8575</v>
      </c>
      <c r="E729" s="161" t="s">
        <v>46</v>
      </c>
      <c r="F729" s="162">
        <v>0</v>
      </c>
      <c r="G729" s="163">
        <v>11011.747176677058</v>
      </c>
      <c r="H729" s="168"/>
      <c r="I729" s="169"/>
      <c r="J729" s="165">
        <v>9187.5555693345523</v>
      </c>
      <c r="N729" s="6"/>
      <c r="O729" s="6"/>
      <c r="P729" s="6"/>
      <c r="Q729" s="6"/>
      <c r="R729" s="6"/>
    </row>
    <row r="730" spans="1:18" x14ac:dyDescent="0.2">
      <c r="A730" s="9"/>
      <c r="B730" s="10">
        <v>714</v>
      </c>
      <c r="C730" s="160" t="s">
        <v>759</v>
      </c>
      <c r="D730" s="11" t="s">
        <v>8576</v>
      </c>
      <c r="E730" s="161" t="s">
        <v>46</v>
      </c>
      <c r="F730" s="162">
        <v>0</v>
      </c>
      <c r="G730" s="163">
        <v>12145.957135874794</v>
      </c>
      <c r="H730" s="168"/>
      <c r="I730" s="169"/>
      <c r="J730" s="165">
        <v>10133.873792976012</v>
      </c>
      <c r="N730" s="6"/>
      <c r="O730" s="6"/>
      <c r="P730" s="6"/>
      <c r="Q730" s="6"/>
      <c r="R730" s="6"/>
    </row>
    <row r="731" spans="1:18" x14ac:dyDescent="0.2">
      <c r="A731" s="9"/>
      <c r="B731" s="10">
        <v>715</v>
      </c>
      <c r="C731" s="160" t="s">
        <v>760</v>
      </c>
      <c r="D731" s="11" t="s">
        <v>8577</v>
      </c>
      <c r="E731" s="161" t="s">
        <v>46</v>
      </c>
      <c r="F731" s="162">
        <v>0</v>
      </c>
      <c r="G731" s="163">
        <v>4369.0026315178593</v>
      </c>
      <c r="H731" s="168"/>
      <c r="I731" s="169"/>
      <c r="J731" s="165">
        <v>3645.2393807820918</v>
      </c>
      <c r="N731" s="6"/>
      <c r="O731" s="6"/>
      <c r="P731" s="6"/>
      <c r="Q731" s="6"/>
      <c r="R731" s="6"/>
    </row>
    <row r="732" spans="1:18" x14ac:dyDescent="0.2">
      <c r="A732" s="9"/>
      <c r="B732" s="10">
        <v>716</v>
      </c>
      <c r="C732" s="160" t="s">
        <v>761</v>
      </c>
      <c r="D732" s="11" t="s">
        <v>8578</v>
      </c>
      <c r="E732" s="161" t="s">
        <v>46</v>
      </c>
      <c r="F732" s="162">
        <v>0</v>
      </c>
      <c r="G732" s="163">
        <v>4998.7687766015151</v>
      </c>
      <c r="H732" s="168"/>
      <c r="I732" s="169"/>
      <c r="J732" s="165">
        <v>4170.6792915254564</v>
      </c>
      <c r="N732" s="6"/>
      <c r="O732" s="6"/>
      <c r="P732" s="6"/>
      <c r="Q732" s="6"/>
      <c r="R732" s="6"/>
    </row>
    <row r="733" spans="1:18" x14ac:dyDescent="0.2">
      <c r="A733" s="9"/>
      <c r="B733" s="10">
        <v>717</v>
      </c>
      <c r="C733" s="160" t="s">
        <v>762</v>
      </c>
      <c r="D733" s="11" t="s">
        <v>8579</v>
      </c>
      <c r="E733" s="161" t="s">
        <v>46</v>
      </c>
      <c r="F733" s="162">
        <v>0</v>
      </c>
      <c r="G733" s="163">
        <v>5622.9120096754941</v>
      </c>
      <c r="H733" s="168"/>
      <c r="I733" s="169"/>
      <c r="J733" s="165">
        <v>4691.4277744943265</v>
      </c>
      <c r="N733" s="6"/>
      <c r="O733" s="6"/>
      <c r="P733" s="6"/>
      <c r="Q733" s="6"/>
      <c r="R733" s="6"/>
    </row>
    <row r="734" spans="1:18" x14ac:dyDescent="0.2">
      <c r="A734" s="9"/>
      <c r="B734" s="10">
        <v>718</v>
      </c>
      <c r="C734" s="160" t="s">
        <v>763</v>
      </c>
      <c r="D734" s="11" t="s">
        <v>8580</v>
      </c>
      <c r="E734" s="161" t="s">
        <v>46</v>
      </c>
      <c r="F734" s="162">
        <v>0</v>
      </c>
      <c r="G734" s="163">
        <v>6241.4323307397999</v>
      </c>
      <c r="H734" s="168"/>
      <c r="I734" s="169"/>
      <c r="J734" s="165">
        <v>5207.484829688703</v>
      </c>
      <c r="N734" s="6"/>
      <c r="O734" s="6"/>
      <c r="P734" s="6"/>
      <c r="Q734" s="6"/>
      <c r="R734" s="6"/>
    </row>
    <row r="735" spans="1:18" x14ac:dyDescent="0.2">
      <c r="A735" s="9"/>
      <c r="B735" s="10">
        <v>719</v>
      </c>
      <c r="C735" s="160" t="s">
        <v>764</v>
      </c>
      <c r="D735" s="11" t="s">
        <v>8581</v>
      </c>
      <c r="E735" s="161" t="s">
        <v>46</v>
      </c>
      <c r="F735" s="162">
        <v>0</v>
      </c>
      <c r="G735" s="163">
        <v>6859.9526518041039</v>
      </c>
      <c r="H735" s="168"/>
      <c r="I735" s="169"/>
      <c r="J735" s="165">
        <v>5723.5418848830786</v>
      </c>
      <c r="N735" s="6"/>
      <c r="O735" s="6"/>
      <c r="P735" s="6"/>
      <c r="Q735" s="6"/>
      <c r="R735" s="6"/>
    </row>
    <row r="736" spans="1:18" x14ac:dyDescent="0.2">
      <c r="A736" s="9"/>
      <c r="B736" s="10">
        <v>720</v>
      </c>
      <c r="C736" s="160" t="s">
        <v>765</v>
      </c>
      <c r="D736" s="11" t="s">
        <v>8582</v>
      </c>
      <c r="E736" s="161" t="s">
        <v>46</v>
      </c>
      <c r="F736" s="162">
        <v>0</v>
      </c>
      <c r="G736" s="163">
        <v>7690.5579680493474</v>
      </c>
      <c r="H736" s="168"/>
      <c r="I736" s="169"/>
      <c r="J736" s="165">
        <v>6416.5502128758308</v>
      </c>
      <c r="N736" s="6"/>
      <c r="O736" s="6"/>
      <c r="P736" s="6"/>
      <c r="Q736" s="6"/>
      <c r="R736" s="6"/>
    </row>
    <row r="737" spans="1:18" x14ac:dyDescent="0.2">
      <c r="A737" s="9"/>
      <c r="B737" s="10">
        <v>721</v>
      </c>
      <c r="C737" s="160" t="s">
        <v>766</v>
      </c>
      <c r="D737" s="11" t="s">
        <v>8583</v>
      </c>
      <c r="E737" s="161" t="s">
        <v>46</v>
      </c>
      <c r="F737" s="162">
        <v>0</v>
      </c>
      <c r="G737" s="163">
        <v>8535.5804306873997</v>
      </c>
      <c r="H737" s="168"/>
      <c r="I737" s="169"/>
      <c r="J737" s="165">
        <v>7121.5873616823874</v>
      </c>
      <c r="N737" s="6"/>
      <c r="O737" s="6"/>
      <c r="P737" s="6"/>
      <c r="Q737" s="6"/>
      <c r="R737" s="6"/>
    </row>
    <row r="738" spans="1:18" x14ac:dyDescent="0.2">
      <c r="A738" s="9"/>
      <c r="B738" s="10">
        <v>722</v>
      </c>
      <c r="C738" s="160" t="s">
        <v>767</v>
      </c>
      <c r="D738" s="11" t="s">
        <v>8584</v>
      </c>
      <c r="E738" s="161" t="s">
        <v>46</v>
      </c>
      <c r="F738" s="162">
        <v>0</v>
      </c>
      <c r="G738" s="163">
        <v>9380.6028933254529</v>
      </c>
      <c r="H738" s="168"/>
      <c r="I738" s="169"/>
      <c r="J738" s="165">
        <v>7826.624510488944</v>
      </c>
      <c r="N738" s="6"/>
      <c r="O738" s="6"/>
      <c r="P738" s="6"/>
      <c r="Q738" s="6"/>
      <c r="R738" s="6"/>
    </row>
    <row r="739" spans="1:18" x14ac:dyDescent="0.2">
      <c r="A739" s="9"/>
      <c r="B739" s="10">
        <v>723</v>
      </c>
      <c r="C739" s="160" t="s">
        <v>768</v>
      </c>
      <c r="D739" s="11" t="s">
        <v>8585</v>
      </c>
      <c r="E739" s="161" t="s">
        <v>46</v>
      </c>
      <c r="F739" s="162">
        <v>0</v>
      </c>
      <c r="G739" s="163">
        <v>10378.343961029366</v>
      </c>
      <c r="H739" s="168"/>
      <c r="I739" s="169"/>
      <c r="J739" s="165">
        <v>8659.0811003707222</v>
      </c>
      <c r="N739" s="6"/>
      <c r="O739" s="6"/>
      <c r="P739" s="6"/>
      <c r="Q739" s="6"/>
      <c r="R739" s="6"/>
    </row>
    <row r="740" spans="1:18" x14ac:dyDescent="0.2">
      <c r="A740" s="9"/>
      <c r="B740" s="10">
        <v>724</v>
      </c>
      <c r="C740" s="160" t="s">
        <v>769</v>
      </c>
      <c r="D740" s="11" t="s">
        <v>8586</v>
      </c>
      <c r="E740" s="161" t="s">
        <v>46</v>
      </c>
      <c r="F740" s="162">
        <v>0</v>
      </c>
      <c r="G740" s="163">
        <v>11557.175903150741</v>
      </c>
      <c r="H740" s="168"/>
      <c r="I740" s="169"/>
      <c r="J740" s="165">
        <v>9642.629287717953</v>
      </c>
      <c r="N740" s="6"/>
      <c r="O740" s="6"/>
      <c r="P740" s="6"/>
      <c r="Q740" s="6"/>
      <c r="R740" s="6"/>
    </row>
    <row r="741" spans="1:18" x14ac:dyDescent="0.2">
      <c r="A741" s="9"/>
      <c r="B741" s="10">
        <v>725</v>
      </c>
      <c r="C741" s="160" t="s">
        <v>770</v>
      </c>
      <c r="D741" s="11" t="s">
        <v>8587</v>
      </c>
      <c r="E741" s="161" t="s">
        <v>46</v>
      </c>
      <c r="F741" s="162">
        <v>0</v>
      </c>
      <c r="G741" s="163">
        <v>12944.03701152883</v>
      </c>
      <c r="H741" s="168"/>
      <c r="I741" s="169"/>
      <c r="J741" s="165">
        <v>10799.744802244108</v>
      </c>
      <c r="N741" s="6"/>
      <c r="O741" s="6"/>
      <c r="P741" s="6"/>
      <c r="Q741" s="6"/>
      <c r="R741" s="6"/>
    </row>
    <row r="742" spans="1:18" x14ac:dyDescent="0.2">
      <c r="A742" s="9"/>
      <c r="B742" s="10">
        <v>726</v>
      </c>
      <c r="C742" s="160" t="s">
        <v>771</v>
      </c>
      <c r="D742" s="11" t="s">
        <v>8588</v>
      </c>
      <c r="E742" s="161" t="s">
        <v>46</v>
      </c>
      <c r="F742" s="162">
        <v>0</v>
      </c>
      <c r="G742" s="163">
        <v>13362.788166027691</v>
      </c>
      <c r="H742" s="168"/>
      <c r="I742" s="169"/>
      <c r="J742" s="165">
        <v>11149.126189225992</v>
      </c>
      <c r="N742" s="6"/>
      <c r="O742" s="6"/>
      <c r="P742" s="6"/>
      <c r="Q742" s="6"/>
      <c r="R742" s="6"/>
    </row>
    <row r="743" spans="1:18" x14ac:dyDescent="0.2">
      <c r="A743" s="9"/>
      <c r="B743" s="10">
        <v>727</v>
      </c>
      <c r="C743" s="160" t="s">
        <v>772</v>
      </c>
      <c r="D743" s="11" t="s">
        <v>8589</v>
      </c>
      <c r="E743" s="161" t="s">
        <v>46</v>
      </c>
      <c r="F743" s="162">
        <v>0</v>
      </c>
      <c r="G743" s="163">
        <v>14897.199739161304</v>
      </c>
      <c r="H743" s="168"/>
      <c r="I743" s="169"/>
      <c r="J743" s="165">
        <v>12429.34915186844</v>
      </c>
      <c r="N743" s="6"/>
      <c r="O743" s="6"/>
      <c r="P743" s="6"/>
      <c r="Q743" s="6"/>
      <c r="R743" s="6"/>
    </row>
    <row r="744" spans="1:18" x14ac:dyDescent="0.2">
      <c r="A744" s="9"/>
      <c r="B744" s="10">
        <v>728</v>
      </c>
      <c r="C744" s="160" t="s">
        <v>773</v>
      </c>
      <c r="D744" s="11" t="s">
        <v>8590</v>
      </c>
      <c r="E744" s="161" t="s">
        <v>46</v>
      </c>
      <c r="F744" s="162">
        <v>0</v>
      </c>
      <c r="G744" s="163">
        <v>16431.611312294917</v>
      </c>
      <c r="H744" s="168"/>
      <c r="I744" s="169"/>
      <c r="J744" s="165">
        <v>13709.572114510889</v>
      </c>
      <c r="N744" s="6"/>
      <c r="O744" s="6"/>
      <c r="P744" s="6"/>
      <c r="Q744" s="6"/>
      <c r="R744" s="6"/>
    </row>
    <row r="745" spans="1:18" x14ac:dyDescent="0.2">
      <c r="A745" s="9"/>
      <c r="B745" s="10">
        <v>729</v>
      </c>
      <c r="C745" s="160" t="s">
        <v>774</v>
      </c>
      <c r="D745" s="11" t="s">
        <v>8563</v>
      </c>
      <c r="E745" s="161" t="s">
        <v>46</v>
      </c>
      <c r="F745" s="162">
        <v>0</v>
      </c>
      <c r="G745" s="163">
        <v>2196.4970451082263</v>
      </c>
      <c r="H745" s="168"/>
      <c r="I745" s="169"/>
      <c r="J745" s="165">
        <v>1832.6282229357078</v>
      </c>
      <c r="N745" s="6"/>
      <c r="O745" s="6"/>
      <c r="P745" s="6"/>
      <c r="Q745" s="6"/>
      <c r="R745" s="6"/>
    </row>
    <row r="746" spans="1:18" x14ac:dyDescent="0.2">
      <c r="A746" s="9"/>
      <c r="B746" s="10">
        <v>730</v>
      </c>
      <c r="C746" s="160" t="s">
        <v>775</v>
      </c>
      <c r="D746" s="11" t="s">
        <v>8564</v>
      </c>
      <c r="E746" s="161" t="s">
        <v>46</v>
      </c>
      <c r="F746" s="162">
        <v>0</v>
      </c>
      <c r="G746" s="163">
        <v>2513.1092317904931</v>
      </c>
      <c r="H746" s="168"/>
      <c r="I746" s="169"/>
      <c r="J746" s="165">
        <v>2096.7908496651789</v>
      </c>
      <c r="N746" s="6"/>
      <c r="O746" s="6"/>
      <c r="P746" s="6"/>
      <c r="Q746" s="6"/>
      <c r="R746" s="6"/>
    </row>
    <row r="747" spans="1:18" x14ac:dyDescent="0.2">
      <c r="A747" s="9"/>
      <c r="B747" s="10">
        <v>731</v>
      </c>
      <c r="C747" s="160" t="s">
        <v>776</v>
      </c>
      <c r="D747" s="11" t="s">
        <v>8565</v>
      </c>
      <c r="E747" s="161" t="s">
        <v>46</v>
      </c>
      <c r="F747" s="162">
        <v>0</v>
      </c>
      <c r="G747" s="163">
        <v>2826.8945239488112</v>
      </c>
      <c r="H747" s="168"/>
      <c r="I747" s="169"/>
      <c r="J747" s="165">
        <v>2358.5948815131374</v>
      </c>
      <c r="N747" s="6"/>
      <c r="O747" s="6"/>
      <c r="P747" s="6"/>
      <c r="Q747" s="6"/>
      <c r="R747" s="6"/>
    </row>
    <row r="748" spans="1:18" x14ac:dyDescent="0.2">
      <c r="A748" s="9"/>
      <c r="B748" s="10">
        <v>732</v>
      </c>
      <c r="C748" s="160" t="s">
        <v>777</v>
      </c>
      <c r="D748" s="11" t="s">
        <v>8566</v>
      </c>
      <c r="E748" s="161" t="s">
        <v>46</v>
      </c>
      <c r="F748" s="162">
        <v>0</v>
      </c>
      <c r="G748" s="163">
        <v>3137.8529215831809</v>
      </c>
      <c r="H748" s="168"/>
      <c r="I748" s="169"/>
      <c r="J748" s="165">
        <v>2618.0403184795828</v>
      </c>
      <c r="N748" s="6"/>
      <c r="O748" s="6"/>
      <c r="P748" s="6"/>
      <c r="Q748" s="6"/>
      <c r="R748" s="6"/>
    </row>
    <row r="749" spans="1:18" x14ac:dyDescent="0.2">
      <c r="A749" s="9"/>
      <c r="B749" s="10">
        <v>733</v>
      </c>
      <c r="C749" s="160" t="s">
        <v>778</v>
      </c>
      <c r="D749" s="11" t="s">
        <v>8567</v>
      </c>
      <c r="E749" s="161" t="s">
        <v>46</v>
      </c>
      <c r="F749" s="162">
        <v>0</v>
      </c>
      <c r="G749" s="163">
        <v>3448.8113192175497</v>
      </c>
      <c r="H749" s="168"/>
      <c r="I749" s="169"/>
      <c r="J749" s="165">
        <v>2877.4857554460277</v>
      </c>
      <c r="N749" s="6"/>
      <c r="O749" s="6"/>
      <c r="P749" s="6"/>
      <c r="Q749" s="6"/>
      <c r="R749" s="6"/>
    </row>
    <row r="750" spans="1:18" x14ac:dyDescent="0.2">
      <c r="A750" s="9"/>
      <c r="B750" s="10">
        <v>734</v>
      </c>
      <c r="C750" s="160" t="s">
        <v>779</v>
      </c>
      <c r="D750" s="11" t="s">
        <v>8568</v>
      </c>
      <c r="E750" s="161" t="s">
        <v>46</v>
      </c>
      <c r="F750" s="162">
        <v>0</v>
      </c>
      <c r="G750" s="163">
        <v>3866.39452450622</v>
      </c>
      <c r="H750" s="168"/>
      <c r="I750" s="169"/>
      <c r="J750" s="165">
        <v>3225.8926741533851</v>
      </c>
      <c r="N750" s="6"/>
      <c r="O750" s="6"/>
      <c r="P750" s="6"/>
      <c r="Q750" s="6"/>
      <c r="R750" s="6"/>
    </row>
    <row r="751" spans="1:18" x14ac:dyDescent="0.2">
      <c r="A751" s="9"/>
      <c r="B751" s="10">
        <v>735</v>
      </c>
      <c r="C751" s="160" t="s">
        <v>780</v>
      </c>
      <c r="D751" s="11" t="s">
        <v>8569</v>
      </c>
      <c r="E751" s="161" t="s">
        <v>46</v>
      </c>
      <c r="F751" s="162">
        <v>0</v>
      </c>
      <c r="G751" s="163">
        <v>4291.2258873542951</v>
      </c>
      <c r="H751" s="168"/>
      <c r="I751" s="169"/>
      <c r="J751" s="165">
        <v>3580.3470301369425</v>
      </c>
      <c r="N751" s="6"/>
      <c r="O751" s="6"/>
      <c r="P751" s="6"/>
      <c r="Q751" s="6"/>
      <c r="R751" s="6"/>
    </row>
    <row r="752" spans="1:18" x14ac:dyDescent="0.2">
      <c r="A752" s="9"/>
      <c r="B752" s="10">
        <v>736</v>
      </c>
      <c r="C752" s="160" t="s">
        <v>781</v>
      </c>
      <c r="D752" s="11" t="s">
        <v>8570</v>
      </c>
      <c r="E752" s="161" t="s">
        <v>46</v>
      </c>
      <c r="F752" s="162">
        <v>0</v>
      </c>
      <c r="G752" s="163">
        <v>4716.0572502023706</v>
      </c>
      <c r="H752" s="168"/>
      <c r="I752" s="169"/>
      <c r="J752" s="165">
        <v>3934.8013861205</v>
      </c>
      <c r="N752" s="6"/>
      <c r="O752" s="6"/>
      <c r="P752" s="6"/>
      <c r="Q752" s="6"/>
      <c r="R752" s="6"/>
    </row>
    <row r="753" spans="1:18" x14ac:dyDescent="0.2">
      <c r="A753" s="9"/>
      <c r="B753" s="10">
        <v>737</v>
      </c>
      <c r="C753" s="160" t="s">
        <v>782</v>
      </c>
      <c r="D753" s="11" t="s">
        <v>8571</v>
      </c>
      <c r="E753" s="161" t="s">
        <v>46</v>
      </c>
      <c r="F753" s="162">
        <v>0</v>
      </c>
      <c r="G753" s="163">
        <v>5217.6672266269898</v>
      </c>
      <c r="H753" s="168"/>
      <c r="I753" s="169"/>
      <c r="J753" s="165">
        <v>4353.3153111672682</v>
      </c>
      <c r="N753" s="6"/>
      <c r="O753" s="6"/>
      <c r="P753" s="6"/>
      <c r="Q753" s="6"/>
      <c r="R753" s="6"/>
    </row>
    <row r="754" spans="1:18" x14ac:dyDescent="0.2">
      <c r="A754" s="9"/>
      <c r="B754" s="10">
        <v>738</v>
      </c>
      <c r="C754" s="160" t="s">
        <v>783</v>
      </c>
      <c r="D754" s="11" t="s">
        <v>8572</v>
      </c>
      <c r="E754" s="161" t="s">
        <v>46</v>
      </c>
      <c r="F754" s="162">
        <v>0</v>
      </c>
      <c r="G754" s="163">
        <v>5810.3198514777168</v>
      </c>
      <c r="H754" s="168"/>
      <c r="I754" s="169"/>
      <c r="J754" s="165">
        <v>4847.7898788054208</v>
      </c>
      <c r="N754" s="6"/>
      <c r="O754" s="6"/>
      <c r="P754" s="6"/>
      <c r="Q754" s="6"/>
      <c r="R754" s="6"/>
    </row>
    <row r="755" spans="1:18" x14ac:dyDescent="0.2">
      <c r="A755" s="9"/>
      <c r="B755" s="10">
        <v>739</v>
      </c>
      <c r="C755" s="160" t="s">
        <v>784</v>
      </c>
      <c r="D755" s="11" t="s">
        <v>8573</v>
      </c>
      <c r="E755" s="161" t="s">
        <v>46</v>
      </c>
      <c r="F755" s="162">
        <v>0</v>
      </c>
      <c r="G755" s="163">
        <v>6507.5582336550433</v>
      </c>
      <c r="H755" s="168"/>
      <c r="I755" s="169"/>
      <c r="J755" s="165">
        <v>5429.5246642620714</v>
      </c>
      <c r="N755" s="6"/>
      <c r="O755" s="6"/>
      <c r="P755" s="6"/>
      <c r="Q755" s="6"/>
      <c r="R755" s="6"/>
    </row>
    <row r="756" spans="1:18" x14ac:dyDescent="0.2">
      <c r="A756" s="9"/>
      <c r="B756" s="10">
        <v>740</v>
      </c>
      <c r="C756" s="160" t="s">
        <v>785</v>
      </c>
      <c r="D756" s="11" t="s">
        <v>8574</v>
      </c>
      <c r="E756" s="161" t="s">
        <v>46</v>
      </c>
      <c r="F756" s="162">
        <v>0</v>
      </c>
      <c r="G756" s="163">
        <v>6718.0835528336347</v>
      </c>
      <c r="H756" s="168"/>
      <c r="I756" s="169"/>
      <c r="J756" s="165">
        <v>5605.1746349408277</v>
      </c>
      <c r="N756" s="6"/>
      <c r="O756" s="6"/>
      <c r="P756" s="6"/>
      <c r="Q756" s="6"/>
      <c r="R756" s="6"/>
    </row>
    <row r="757" spans="1:18" x14ac:dyDescent="0.2">
      <c r="A757" s="9"/>
      <c r="B757" s="10">
        <v>741</v>
      </c>
      <c r="C757" s="160" t="s">
        <v>786</v>
      </c>
      <c r="D757" s="11" t="s">
        <v>8575</v>
      </c>
      <c r="E757" s="161" t="s">
        <v>46</v>
      </c>
      <c r="F757" s="162">
        <v>0</v>
      </c>
      <c r="G757" s="163">
        <v>7489.502288554776</v>
      </c>
      <c r="H757" s="168"/>
      <c r="I757" s="169"/>
      <c r="J757" s="165">
        <v>6248.8011537801867</v>
      </c>
      <c r="N757" s="6"/>
      <c r="O757" s="6"/>
      <c r="P757" s="6"/>
      <c r="Q757" s="6"/>
      <c r="R757" s="6"/>
    </row>
    <row r="758" spans="1:18" x14ac:dyDescent="0.2">
      <c r="A758" s="9"/>
      <c r="B758" s="10">
        <v>742</v>
      </c>
      <c r="C758" s="160" t="s">
        <v>787</v>
      </c>
      <c r="D758" s="11" t="s">
        <v>8576</v>
      </c>
      <c r="E758" s="161" t="s">
        <v>46</v>
      </c>
      <c r="F758" s="162">
        <v>0</v>
      </c>
      <c r="G758" s="163">
        <v>8260.9210242759182</v>
      </c>
      <c r="H758" s="168"/>
      <c r="I758" s="169"/>
      <c r="J758" s="165">
        <v>6892.4276726195458</v>
      </c>
      <c r="N758" s="6"/>
      <c r="O758" s="6"/>
      <c r="P758" s="6"/>
      <c r="Q758" s="6"/>
      <c r="R758" s="6"/>
    </row>
    <row r="759" spans="1:18" x14ac:dyDescent="0.2">
      <c r="A759" s="9"/>
      <c r="B759" s="10">
        <v>743</v>
      </c>
      <c r="C759" s="160" t="s">
        <v>788</v>
      </c>
      <c r="D759" s="11" t="s">
        <v>8577</v>
      </c>
      <c r="E759" s="161" t="s">
        <v>46</v>
      </c>
      <c r="F759" s="162">
        <v>0</v>
      </c>
      <c r="G759" s="163">
        <v>2723.0612149706499</v>
      </c>
      <c r="H759" s="168"/>
      <c r="I759" s="169"/>
      <c r="J759" s="165">
        <v>2271.9624624356939</v>
      </c>
      <c r="N759" s="6"/>
      <c r="O759" s="6"/>
      <c r="P759" s="6"/>
      <c r="Q759" s="6"/>
      <c r="R759" s="6"/>
    </row>
    <row r="760" spans="1:18" x14ac:dyDescent="0.2">
      <c r="A760" s="9"/>
      <c r="B760" s="10">
        <v>744</v>
      </c>
      <c r="C760" s="160" t="s">
        <v>789</v>
      </c>
      <c r="D760" s="11" t="s">
        <v>8578</v>
      </c>
      <c r="E760" s="161" t="s">
        <v>46</v>
      </c>
      <c r="F760" s="162">
        <v>0</v>
      </c>
      <c r="G760" s="163">
        <v>3115.5745432547074</v>
      </c>
      <c r="H760" s="168"/>
      <c r="I760" s="169"/>
      <c r="J760" s="165">
        <v>2599.4525471111092</v>
      </c>
      <c r="N760" s="6"/>
      <c r="O760" s="6"/>
      <c r="P760" s="6"/>
      <c r="Q760" s="6"/>
      <c r="R760" s="6"/>
    </row>
    <row r="761" spans="1:18" x14ac:dyDescent="0.2">
      <c r="A761" s="9"/>
      <c r="B761" s="10">
        <v>745</v>
      </c>
      <c r="C761" s="160" t="s">
        <v>790</v>
      </c>
      <c r="D761" s="11" t="s">
        <v>8579</v>
      </c>
      <c r="E761" s="161" t="s">
        <v>46</v>
      </c>
      <c r="F761" s="162">
        <v>0</v>
      </c>
      <c r="G761" s="163">
        <v>3504.5832882505147</v>
      </c>
      <c r="H761" s="168"/>
      <c r="I761" s="169"/>
      <c r="J761" s="165">
        <v>2924.0186131733512</v>
      </c>
      <c r="N761" s="6"/>
      <c r="O761" s="6"/>
      <c r="P761" s="6"/>
      <c r="Q761" s="6"/>
      <c r="R761" s="6"/>
    </row>
    <row r="762" spans="1:18" x14ac:dyDescent="0.2">
      <c r="A762" s="9"/>
      <c r="B762" s="10">
        <v>746</v>
      </c>
      <c r="C762" s="160" t="s">
        <v>791</v>
      </c>
      <c r="D762" s="11" t="s">
        <v>8580</v>
      </c>
      <c r="E762" s="161" t="s">
        <v>46</v>
      </c>
      <c r="F762" s="162">
        <v>0</v>
      </c>
      <c r="G762" s="163">
        <v>3890.0874499580714</v>
      </c>
      <c r="H762" s="168"/>
      <c r="I762" s="169"/>
      <c r="J762" s="165">
        <v>3245.66066062242</v>
      </c>
      <c r="N762" s="6"/>
      <c r="O762" s="6"/>
      <c r="P762" s="6"/>
      <c r="Q762" s="6"/>
      <c r="R762" s="6"/>
    </row>
    <row r="763" spans="1:18" x14ac:dyDescent="0.2">
      <c r="A763" s="9"/>
      <c r="B763" s="10">
        <v>747</v>
      </c>
      <c r="C763" s="160" t="s">
        <v>792</v>
      </c>
      <c r="D763" s="11" t="s">
        <v>8581</v>
      </c>
      <c r="E763" s="161" t="s">
        <v>46</v>
      </c>
      <c r="F763" s="162">
        <v>0</v>
      </c>
      <c r="G763" s="163">
        <v>4275.5916116656272</v>
      </c>
      <c r="H763" s="168"/>
      <c r="I763" s="169"/>
      <c r="J763" s="165">
        <v>3567.3027080714883</v>
      </c>
      <c r="N763" s="6"/>
      <c r="O763" s="6"/>
      <c r="P763" s="6"/>
      <c r="Q763" s="6"/>
      <c r="R763" s="6"/>
    </row>
    <row r="764" spans="1:18" x14ac:dyDescent="0.2">
      <c r="A764" s="9"/>
      <c r="B764" s="10">
        <v>748</v>
      </c>
      <c r="C764" s="160" t="s">
        <v>793</v>
      </c>
      <c r="D764" s="11" t="s">
        <v>8582</v>
      </c>
      <c r="E764" s="161" t="s">
        <v>46</v>
      </c>
      <c r="F764" s="162">
        <v>0</v>
      </c>
      <c r="G764" s="163">
        <v>4793.2816458394173</v>
      </c>
      <c r="H764" s="168"/>
      <c r="I764" s="169"/>
      <c r="J764" s="165">
        <v>3999.2328895722294</v>
      </c>
      <c r="N764" s="6"/>
      <c r="O764" s="6"/>
      <c r="P764" s="6"/>
      <c r="Q764" s="6"/>
      <c r="R764" s="6"/>
    </row>
    <row r="765" spans="1:18" x14ac:dyDescent="0.2">
      <c r="A765" s="9"/>
      <c r="B765" s="10">
        <v>749</v>
      </c>
      <c r="C765" s="160" t="s">
        <v>794</v>
      </c>
      <c r="D765" s="11" t="s">
        <v>8583</v>
      </c>
      <c r="E765" s="161" t="s">
        <v>46</v>
      </c>
      <c r="F765" s="162">
        <v>0</v>
      </c>
      <c r="G765" s="163">
        <v>5319.9574315642813</v>
      </c>
      <c r="H765" s="168"/>
      <c r="I765" s="169"/>
      <c r="J765" s="165">
        <v>4438.660254797147</v>
      </c>
      <c r="N765" s="6"/>
      <c r="O765" s="6"/>
      <c r="P765" s="6"/>
      <c r="Q765" s="6"/>
      <c r="R765" s="6"/>
    </row>
    <row r="766" spans="1:18" x14ac:dyDescent="0.2">
      <c r="A766" s="9"/>
      <c r="B766" s="10">
        <v>750</v>
      </c>
      <c r="C766" s="160" t="s">
        <v>795</v>
      </c>
      <c r="D766" s="11" t="s">
        <v>8584</v>
      </c>
      <c r="E766" s="161" t="s">
        <v>46</v>
      </c>
      <c r="F766" s="162">
        <v>0</v>
      </c>
      <c r="G766" s="163">
        <v>5846.6332172891453</v>
      </c>
      <c r="H766" s="168"/>
      <c r="I766" s="169"/>
      <c r="J766" s="165">
        <v>4878.0876200220646</v>
      </c>
      <c r="N766" s="6"/>
      <c r="O766" s="6"/>
      <c r="P766" s="6"/>
      <c r="Q766" s="6"/>
      <c r="R766" s="6"/>
    </row>
    <row r="767" spans="1:18" x14ac:dyDescent="0.2">
      <c r="A767" s="9"/>
      <c r="B767" s="10">
        <v>751</v>
      </c>
      <c r="C767" s="160" t="s">
        <v>796</v>
      </c>
      <c r="D767" s="11" t="s">
        <v>8585</v>
      </c>
      <c r="E767" s="161" t="s">
        <v>46</v>
      </c>
      <c r="F767" s="162">
        <v>0</v>
      </c>
      <c r="G767" s="163">
        <v>6468.4936813795575</v>
      </c>
      <c r="H767" s="168"/>
      <c r="I767" s="169"/>
      <c r="J767" s="165">
        <v>5396.9314945258129</v>
      </c>
      <c r="N767" s="6"/>
      <c r="O767" s="6"/>
      <c r="P767" s="6"/>
      <c r="Q767" s="6"/>
      <c r="R767" s="6"/>
    </row>
    <row r="768" spans="1:18" x14ac:dyDescent="0.2">
      <c r="A768" s="9"/>
      <c r="B768" s="10">
        <v>752</v>
      </c>
      <c r="C768" s="160" t="s">
        <v>797</v>
      </c>
      <c r="D768" s="11" t="s">
        <v>8586</v>
      </c>
      <c r="E768" s="161" t="s">
        <v>46</v>
      </c>
      <c r="F768" s="162">
        <v>0</v>
      </c>
      <c r="G768" s="163">
        <v>7203.2223623380369</v>
      </c>
      <c r="H768" s="168"/>
      <c r="I768" s="169"/>
      <c r="J768" s="165">
        <v>6009.9459849953373</v>
      </c>
      <c r="N768" s="6"/>
      <c r="O768" s="6"/>
      <c r="P768" s="6"/>
      <c r="Q768" s="6"/>
      <c r="R768" s="6"/>
    </row>
    <row r="769" spans="1:18" x14ac:dyDescent="0.2">
      <c r="A769" s="9"/>
      <c r="B769" s="10">
        <v>753</v>
      </c>
      <c r="C769" s="160" t="s">
        <v>798</v>
      </c>
      <c r="D769" s="11" t="s">
        <v>8587</v>
      </c>
      <c r="E769" s="161" t="s">
        <v>46</v>
      </c>
      <c r="F769" s="162">
        <v>0</v>
      </c>
      <c r="G769" s="163">
        <v>8067.6090458186027</v>
      </c>
      <c r="H769" s="168"/>
      <c r="I769" s="169"/>
      <c r="J769" s="165">
        <v>6731.1395031947786</v>
      </c>
      <c r="N769" s="6"/>
      <c r="O769" s="6"/>
      <c r="P769" s="6"/>
      <c r="Q769" s="6"/>
      <c r="R769" s="6"/>
    </row>
    <row r="770" spans="1:18" x14ac:dyDescent="0.2">
      <c r="A770" s="9"/>
      <c r="B770" s="10">
        <v>754</v>
      </c>
      <c r="C770" s="160" t="s">
        <v>799</v>
      </c>
      <c r="D770" s="11" t="s">
        <v>8588</v>
      </c>
      <c r="E770" s="161" t="s">
        <v>46</v>
      </c>
      <c r="F770" s="162">
        <v>0</v>
      </c>
      <c r="G770" s="163">
        <v>8328.6034016731955</v>
      </c>
      <c r="H770" s="168"/>
      <c r="I770" s="169"/>
      <c r="J770" s="165">
        <v>6948.8978760691143</v>
      </c>
      <c r="N770" s="6"/>
      <c r="O770" s="6"/>
      <c r="P770" s="6"/>
      <c r="Q770" s="6"/>
      <c r="R770" s="6"/>
    </row>
    <row r="771" spans="1:18" x14ac:dyDescent="0.2">
      <c r="A771" s="9"/>
      <c r="B771" s="10">
        <v>755</v>
      </c>
      <c r="C771" s="160" t="s">
        <v>800</v>
      </c>
      <c r="D771" s="11" t="s">
        <v>8589</v>
      </c>
      <c r="E771" s="161" t="s">
        <v>46</v>
      </c>
      <c r="F771" s="162">
        <v>0</v>
      </c>
      <c r="G771" s="163">
        <v>9284.9536250537294</v>
      </c>
      <c r="H771" s="168"/>
      <c r="I771" s="169"/>
      <c r="J771" s="165">
        <v>7746.8203746589897</v>
      </c>
      <c r="N771" s="6"/>
      <c r="O771" s="6"/>
      <c r="P771" s="6"/>
      <c r="Q771" s="6"/>
      <c r="R771" s="6"/>
    </row>
    <row r="772" spans="1:18" x14ac:dyDescent="0.2">
      <c r="A772" s="9"/>
      <c r="B772" s="10">
        <v>756</v>
      </c>
      <c r="C772" s="160" t="s">
        <v>801</v>
      </c>
      <c r="D772" s="11" t="s">
        <v>8590</v>
      </c>
      <c r="E772" s="161" t="s">
        <v>46</v>
      </c>
      <c r="F772" s="162">
        <v>0</v>
      </c>
      <c r="G772" s="163">
        <v>10241.303848434263</v>
      </c>
      <c r="H772" s="168"/>
      <c r="I772" s="169"/>
      <c r="J772" s="165">
        <v>8544.7428732488661</v>
      </c>
      <c r="N772" s="6"/>
      <c r="O772" s="6"/>
      <c r="P772" s="6"/>
      <c r="Q772" s="6"/>
      <c r="R772" s="6"/>
    </row>
    <row r="773" spans="1:18" x14ac:dyDescent="0.2">
      <c r="A773" s="9"/>
      <c r="B773" s="10">
        <v>757</v>
      </c>
      <c r="C773" s="160" t="s">
        <v>802</v>
      </c>
      <c r="D773" s="11" t="s">
        <v>8563</v>
      </c>
      <c r="E773" s="161" t="s">
        <v>46</v>
      </c>
      <c r="F773" s="162">
        <v>0</v>
      </c>
      <c r="G773" s="163">
        <v>2814.4607044149066</v>
      </c>
      <c r="H773" s="168"/>
      <c r="I773" s="169"/>
      <c r="J773" s="165">
        <v>2348.2208322297702</v>
      </c>
      <c r="N773" s="6"/>
      <c r="O773" s="6"/>
      <c r="P773" s="6"/>
      <c r="Q773" s="6"/>
      <c r="R773" s="6"/>
    </row>
    <row r="774" spans="1:18" x14ac:dyDescent="0.2">
      <c r="A774" s="9"/>
      <c r="B774" s="10">
        <v>758</v>
      </c>
      <c r="C774" s="160" t="s">
        <v>803</v>
      </c>
      <c r="D774" s="11" t="s">
        <v>8564</v>
      </c>
      <c r="E774" s="161" t="s">
        <v>46</v>
      </c>
      <c r="F774" s="162">
        <v>0</v>
      </c>
      <c r="G774" s="163">
        <v>3220.148733880118</v>
      </c>
      <c r="H774" s="168"/>
      <c r="I774" s="169"/>
      <c r="J774" s="165">
        <v>2686.7031143529803</v>
      </c>
      <c r="N774" s="6"/>
      <c r="O774" s="6"/>
      <c r="P774" s="6"/>
      <c r="Q774" s="6"/>
      <c r="R774" s="6"/>
    </row>
    <row r="775" spans="1:18" x14ac:dyDescent="0.2">
      <c r="A775" s="9"/>
      <c r="B775" s="10">
        <v>759</v>
      </c>
      <c r="C775" s="160" t="s">
        <v>804</v>
      </c>
      <c r="D775" s="11" t="s">
        <v>8565</v>
      </c>
      <c r="E775" s="161" t="s">
        <v>46</v>
      </c>
      <c r="F775" s="162">
        <v>0</v>
      </c>
      <c r="G775" s="163">
        <v>3622.2145487965336</v>
      </c>
      <c r="H775" s="168"/>
      <c r="I775" s="169"/>
      <c r="J775" s="165">
        <v>3022.1632332429476</v>
      </c>
      <c r="N775" s="6"/>
      <c r="O775" s="6"/>
      <c r="P775" s="6"/>
      <c r="Q775" s="6"/>
      <c r="R775" s="6"/>
    </row>
    <row r="776" spans="1:18" x14ac:dyDescent="0.2">
      <c r="A776" s="9"/>
      <c r="B776" s="10">
        <v>760</v>
      </c>
      <c r="C776" s="160" t="s">
        <v>805</v>
      </c>
      <c r="D776" s="11" t="s">
        <v>8566</v>
      </c>
      <c r="E776" s="161" t="s">
        <v>46</v>
      </c>
      <c r="F776" s="162">
        <v>0</v>
      </c>
      <c r="G776" s="163">
        <v>4020.6581491641527</v>
      </c>
      <c r="H776" s="168"/>
      <c r="I776" s="169"/>
      <c r="J776" s="165">
        <v>3354.6011888996723</v>
      </c>
      <c r="N776" s="6"/>
      <c r="O776" s="6"/>
      <c r="P776" s="6"/>
      <c r="Q776" s="6"/>
      <c r="R776" s="6"/>
    </row>
    <row r="777" spans="1:18" x14ac:dyDescent="0.2">
      <c r="A777" s="9"/>
      <c r="B777" s="10">
        <v>761</v>
      </c>
      <c r="C777" s="160" t="s">
        <v>806</v>
      </c>
      <c r="D777" s="11" t="s">
        <v>8567</v>
      </c>
      <c r="E777" s="161" t="s">
        <v>46</v>
      </c>
      <c r="F777" s="162">
        <v>0</v>
      </c>
      <c r="G777" s="163">
        <v>4419.101749531771</v>
      </c>
      <c r="H777" s="168"/>
      <c r="I777" s="169"/>
      <c r="J777" s="165">
        <v>3687.039144556396</v>
      </c>
      <c r="N777" s="6"/>
      <c r="O777" s="6"/>
      <c r="P777" s="6"/>
      <c r="Q777" s="6"/>
      <c r="R777" s="6"/>
    </row>
    <row r="778" spans="1:18" x14ac:dyDescent="0.2">
      <c r="A778" s="9"/>
      <c r="B778" s="10">
        <v>762</v>
      </c>
      <c r="C778" s="160" t="s">
        <v>807</v>
      </c>
      <c r="D778" s="11" t="s">
        <v>8568</v>
      </c>
      <c r="E778" s="161" t="s">
        <v>46</v>
      </c>
      <c r="F778" s="162">
        <v>0</v>
      </c>
      <c r="G778" s="163">
        <v>4954.1680382508976</v>
      </c>
      <c r="H778" s="168"/>
      <c r="I778" s="169"/>
      <c r="J778" s="165">
        <v>4133.4670530445783</v>
      </c>
      <c r="N778" s="6"/>
      <c r="O778" s="6"/>
      <c r="P778" s="6"/>
      <c r="Q778" s="6"/>
      <c r="R778" s="6"/>
    </row>
    <row r="779" spans="1:18" x14ac:dyDescent="0.2">
      <c r="A779" s="9"/>
      <c r="B779" s="10">
        <v>763</v>
      </c>
      <c r="C779" s="160" t="s">
        <v>808</v>
      </c>
      <c r="D779" s="11" t="s">
        <v>8569</v>
      </c>
      <c r="E779" s="161" t="s">
        <v>46</v>
      </c>
      <c r="F779" s="162">
        <v>0</v>
      </c>
      <c r="G779" s="163">
        <v>5498.5216850731385</v>
      </c>
      <c r="H779" s="168"/>
      <c r="I779" s="169"/>
      <c r="J779" s="165">
        <v>4587.6437880627946</v>
      </c>
      <c r="N779" s="6"/>
      <c r="O779" s="6"/>
      <c r="P779" s="6"/>
      <c r="Q779" s="6"/>
      <c r="R779" s="6"/>
    </row>
    <row r="780" spans="1:18" x14ac:dyDescent="0.2">
      <c r="A780" s="9"/>
      <c r="B780" s="10">
        <v>764</v>
      </c>
      <c r="C780" s="160" t="s">
        <v>809</v>
      </c>
      <c r="D780" s="11" t="s">
        <v>8570</v>
      </c>
      <c r="E780" s="161" t="s">
        <v>46</v>
      </c>
      <c r="F780" s="162">
        <v>0</v>
      </c>
      <c r="G780" s="163">
        <v>6042.8753318953786</v>
      </c>
      <c r="H780" s="168"/>
      <c r="I780" s="169"/>
      <c r="J780" s="165">
        <v>5041.8205230810108</v>
      </c>
      <c r="N780" s="6"/>
      <c r="O780" s="6"/>
      <c r="P780" s="6"/>
      <c r="Q780" s="6"/>
      <c r="R780" s="6"/>
    </row>
    <row r="781" spans="1:18" x14ac:dyDescent="0.2">
      <c r="A781" s="9"/>
      <c r="B781" s="10">
        <v>765</v>
      </c>
      <c r="C781" s="160" t="s">
        <v>810</v>
      </c>
      <c r="D781" s="11" t="s">
        <v>8571</v>
      </c>
      <c r="E781" s="161" t="s">
        <v>46</v>
      </c>
      <c r="F781" s="162">
        <v>0</v>
      </c>
      <c r="G781" s="163">
        <v>6685.6085287069482</v>
      </c>
      <c r="H781" s="168"/>
      <c r="I781" s="169"/>
      <c r="J781" s="165">
        <v>5578.0793807552473</v>
      </c>
      <c r="N781" s="6"/>
      <c r="O781" s="6"/>
      <c r="P781" s="6"/>
      <c r="Q781" s="6"/>
      <c r="R781" s="6"/>
    </row>
    <row r="782" spans="1:18" x14ac:dyDescent="0.2">
      <c r="A782" s="9"/>
      <c r="B782" s="10">
        <v>766</v>
      </c>
      <c r="C782" s="160" t="s">
        <v>811</v>
      </c>
      <c r="D782" s="11" t="s">
        <v>8572</v>
      </c>
      <c r="E782" s="161" t="s">
        <v>46</v>
      </c>
      <c r="F782" s="162">
        <v>0</v>
      </c>
      <c r="G782" s="163">
        <v>7444.9983615890296</v>
      </c>
      <c r="H782" s="168"/>
      <c r="I782" s="169"/>
      <c r="J782" s="165">
        <v>6211.669689037024</v>
      </c>
      <c r="N782" s="6"/>
      <c r="O782" s="6"/>
      <c r="P782" s="6"/>
      <c r="Q782" s="6"/>
      <c r="R782" s="6"/>
    </row>
    <row r="783" spans="1:18" x14ac:dyDescent="0.2">
      <c r="A783" s="9"/>
      <c r="B783" s="10">
        <v>767</v>
      </c>
      <c r="C783" s="160" t="s">
        <v>812</v>
      </c>
      <c r="D783" s="11" t="s">
        <v>8573</v>
      </c>
      <c r="E783" s="161" t="s">
        <v>46</v>
      </c>
      <c r="F783" s="162">
        <v>0</v>
      </c>
      <c r="G783" s="163">
        <v>8338.3981649797133</v>
      </c>
      <c r="H783" s="168"/>
      <c r="I783" s="169"/>
      <c r="J783" s="165">
        <v>6957.0700517214673</v>
      </c>
      <c r="N783" s="6"/>
      <c r="O783" s="6"/>
      <c r="P783" s="6"/>
      <c r="Q783" s="6"/>
      <c r="R783" s="6"/>
    </row>
    <row r="784" spans="1:18" x14ac:dyDescent="0.2">
      <c r="A784" s="9"/>
      <c r="B784" s="10">
        <v>768</v>
      </c>
      <c r="C784" s="160" t="s">
        <v>813</v>
      </c>
      <c r="D784" s="11" t="s">
        <v>8574</v>
      </c>
      <c r="E784" s="161" t="s">
        <v>46</v>
      </c>
      <c r="F784" s="162">
        <v>0</v>
      </c>
      <c r="G784" s="163">
        <v>8608.1527906151678</v>
      </c>
      <c r="H784" s="168"/>
      <c r="I784" s="169"/>
      <c r="J784" s="165">
        <v>7182.1374795643451</v>
      </c>
      <c r="N784" s="6"/>
      <c r="O784" s="6"/>
      <c r="P784" s="6"/>
      <c r="Q784" s="6"/>
      <c r="R784" s="6"/>
    </row>
    <row r="785" spans="1:18" x14ac:dyDescent="0.2">
      <c r="A785" s="9"/>
      <c r="B785" s="10">
        <v>769</v>
      </c>
      <c r="C785" s="160" t="s">
        <v>814</v>
      </c>
      <c r="D785" s="11" t="s">
        <v>8575</v>
      </c>
      <c r="E785" s="161" t="s">
        <v>46</v>
      </c>
      <c r="F785" s="162">
        <v>0</v>
      </c>
      <c r="G785" s="163">
        <v>9596.6028880882586</v>
      </c>
      <c r="H785" s="168"/>
      <c r="I785" s="169"/>
      <c r="J785" s="165">
        <v>8006.8422291687239</v>
      </c>
      <c r="N785" s="6"/>
      <c r="O785" s="6"/>
      <c r="P785" s="6"/>
      <c r="Q785" s="6"/>
      <c r="R785" s="6"/>
    </row>
    <row r="786" spans="1:18" x14ac:dyDescent="0.2">
      <c r="A786" s="9"/>
      <c r="B786" s="10">
        <v>770</v>
      </c>
      <c r="C786" s="160" t="s">
        <v>815</v>
      </c>
      <c r="D786" s="11" t="s">
        <v>8576</v>
      </c>
      <c r="E786" s="161" t="s">
        <v>46</v>
      </c>
      <c r="F786" s="162">
        <v>0</v>
      </c>
      <c r="G786" s="163">
        <v>10585.052985561348</v>
      </c>
      <c r="H786" s="168"/>
      <c r="I786" s="169"/>
      <c r="J786" s="165">
        <v>8831.5469787731017</v>
      </c>
      <c r="N786" s="6"/>
      <c r="O786" s="6"/>
      <c r="P786" s="6"/>
      <c r="Q786" s="6"/>
      <c r="R786" s="6"/>
    </row>
    <row r="787" spans="1:18" x14ac:dyDescent="0.2">
      <c r="A787" s="9"/>
      <c r="B787" s="10">
        <v>771</v>
      </c>
      <c r="C787" s="160" t="s">
        <v>816</v>
      </c>
      <c r="D787" s="11" t="s">
        <v>8563</v>
      </c>
      <c r="E787" s="161" t="s">
        <v>46</v>
      </c>
      <c r="F787" s="162">
        <v>0</v>
      </c>
      <c r="G787" s="163">
        <v>2441.4050048623835</v>
      </c>
      <c r="H787" s="168"/>
      <c r="I787" s="169"/>
      <c r="J787" s="165">
        <v>2036.9650510077695</v>
      </c>
      <c r="N787" s="6"/>
      <c r="O787" s="6"/>
      <c r="P787" s="6"/>
      <c r="Q787" s="6"/>
      <c r="R787" s="6"/>
    </row>
    <row r="788" spans="1:18" x14ac:dyDescent="0.2">
      <c r="A788" s="9"/>
      <c r="B788" s="10">
        <v>772</v>
      </c>
      <c r="C788" s="160" t="s">
        <v>817</v>
      </c>
      <c r="D788" s="11" t="s">
        <v>8564</v>
      </c>
      <c r="E788" s="161" t="s">
        <v>46</v>
      </c>
      <c r="F788" s="162">
        <v>0</v>
      </c>
      <c r="G788" s="163">
        <v>2793.3192397975022</v>
      </c>
      <c r="H788" s="168"/>
      <c r="I788" s="169"/>
      <c r="J788" s="165">
        <v>2330.5816349368174</v>
      </c>
      <c r="N788" s="6"/>
      <c r="O788" s="6"/>
      <c r="P788" s="6"/>
      <c r="Q788" s="6"/>
      <c r="R788" s="6"/>
    </row>
    <row r="789" spans="1:18" x14ac:dyDescent="0.2">
      <c r="A789" s="9"/>
      <c r="B789" s="10">
        <v>773</v>
      </c>
      <c r="C789" s="160" t="s">
        <v>818</v>
      </c>
      <c r="D789" s="11" t="s">
        <v>8565</v>
      </c>
      <c r="E789" s="161" t="s">
        <v>46</v>
      </c>
      <c r="F789" s="162">
        <v>0</v>
      </c>
      <c r="G789" s="163">
        <v>3142.0913833492714</v>
      </c>
      <c r="H789" s="168"/>
      <c r="I789" s="169"/>
      <c r="J789" s="165">
        <v>2621.5766422236416</v>
      </c>
      <c r="N789" s="6"/>
      <c r="O789" s="6"/>
      <c r="P789" s="6"/>
      <c r="Q789" s="6"/>
      <c r="R789" s="6"/>
    </row>
    <row r="790" spans="1:18" x14ac:dyDescent="0.2">
      <c r="A790" s="9"/>
      <c r="B790" s="10">
        <v>774</v>
      </c>
      <c r="C790" s="160" t="s">
        <v>819</v>
      </c>
      <c r="D790" s="11" t="s">
        <v>8566</v>
      </c>
      <c r="E790" s="161" t="s">
        <v>46</v>
      </c>
      <c r="F790" s="162">
        <v>0</v>
      </c>
      <c r="G790" s="163">
        <v>3487.7214355176916</v>
      </c>
      <c r="H790" s="168"/>
      <c r="I790" s="169"/>
      <c r="J790" s="165">
        <v>2909.9500728682424</v>
      </c>
      <c r="N790" s="6"/>
      <c r="O790" s="6"/>
      <c r="P790" s="6"/>
      <c r="Q790" s="6"/>
      <c r="R790" s="6"/>
    </row>
    <row r="791" spans="1:18" x14ac:dyDescent="0.2">
      <c r="A791" s="9"/>
      <c r="B791" s="10">
        <v>775</v>
      </c>
      <c r="C791" s="160" t="s">
        <v>820</v>
      </c>
      <c r="D791" s="11" t="s">
        <v>8567</v>
      </c>
      <c r="E791" s="161" t="s">
        <v>46</v>
      </c>
      <c r="F791" s="162">
        <v>0</v>
      </c>
      <c r="G791" s="163">
        <v>3833.3514876861109</v>
      </c>
      <c r="H791" s="168"/>
      <c r="I791" s="169"/>
      <c r="J791" s="165">
        <v>3198.3235035128428</v>
      </c>
      <c r="N791" s="6"/>
      <c r="O791" s="6"/>
      <c r="P791" s="6"/>
      <c r="Q791" s="6"/>
      <c r="R791" s="6"/>
    </row>
    <row r="792" spans="1:18" x14ac:dyDescent="0.2">
      <c r="A792" s="9"/>
      <c r="B792" s="10">
        <v>776</v>
      </c>
      <c r="C792" s="160" t="s">
        <v>821</v>
      </c>
      <c r="D792" s="11" t="s">
        <v>8568</v>
      </c>
      <c r="E792" s="161" t="s">
        <v>46</v>
      </c>
      <c r="F792" s="162">
        <v>0</v>
      </c>
      <c r="G792" s="163">
        <v>4297.4949426516987</v>
      </c>
      <c r="H792" s="168"/>
      <c r="I792" s="169"/>
      <c r="J792" s="165">
        <v>3585.5775619488345</v>
      </c>
      <c r="N792" s="6"/>
      <c r="O792" s="6"/>
      <c r="P792" s="6"/>
      <c r="Q792" s="6"/>
      <c r="R792" s="6"/>
    </row>
    <row r="793" spans="1:18" x14ac:dyDescent="0.2">
      <c r="A793" s="9"/>
      <c r="B793" s="10">
        <v>777</v>
      </c>
      <c r="C793" s="160" t="s">
        <v>822</v>
      </c>
      <c r="D793" s="11" t="s">
        <v>8569</v>
      </c>
      <c r="E793" s="161" t="s">
        <v>46</v>
      </c>
      <c r="F793" s="162">
        <v>0</v>
      </c>
      <c r="G793" s="163">
        <v>4769.6947199241931</v>
      </c>
      <c r="H793" s="168"/>
      <c r="I793" s="169"/>
      <c r="J793" s="165">
        <v>3979.5533428954877</v>
      </c>
      <c r="N793" s="6"/>
      <c r="O793" s="6"/>
      <c r="P793" s="6"/>
      <c r="Q793" s="6"/>
      <c r="R793" s="6"/>
    </row>
    <row r="794" spans="1:18" x14ac:dyDescent="0.2">
      <c r="A794" s="9"/>
      <c r="B794" s="10">
        <v>778</v>
      </c>
      <c r="C794" s="160" t="s">
        <v>823</v>
      </c>
      <c r="D794" s="11" t="s">
        <v>8570</v>
      </c>
      <c r="E794" s="161" t="s">
        <v>46</v>
      </c>
      <c r="F794" s="162">
        <v>0</v>
      </c>
      <c r="G794" s="163">
        <v>5241.8944971966885</v>
      </c>
      <c r="H794" s="168"/>
      <c r="I794" s="169"/>
      <c r="J794" s="165">
        <v>4373.5291238421405</v>
      </c>
      <c r="N794" s="6"/>
      <c r="O794" s="6"/>
      <c r="P794" s="6"/>
      <c r="Q794" s="6"/>
      <c r="R794" s="6"/>
    </row>
    <row r="795" spans="1:18" x14ac:dyDescent="0.2">
      <c r="A795" s="9"/>
      <c r="B795" s="10">
        <v>779</v>
      </c>
      <c r="C795" s="160" t="s">
        <v>824</v>
      </c>
      <c r="D795" s="11" t="s">
        <v>8571</v>
      </c>
      <c r="E795" s="161" t="s">
        <v>46</v>
      </c>
      <c r="F795" s="162">
        <v>0</v>
      </c>
      <c r="G795" s="163">
        <v>5799.4336523980683</v>
      </c>
      <c r="H795" s="168"/>
      <c r="I795" s="169"/>
      <c r="J795" s="165">
        <v>4838.7070731998811</v>
      </c>
      <c r="N795" s="6"/>
      <c r="O795" s="6"/>
      <c r="P795" s="6"/>
      <c r="Q795" s="6"/>
      <c r="R795" s="6"/>
    </row>
    <row r="796" spans="1:18" x14ac:dyDescent="0.2">
      <c r="A796" s="9"/>
      <c r="B796" s="10">
        <v>780</v>
      </c>
      <c r="C796" s="160" t="s">
        <v>825</v>
      </c>
      <c r="D796" s="11" t="s">
        <v>8572</v>
      </c>
      <c r="E796" s="161" t="s">
        <v>46</v>
      </c>
      <c r="F796" s="162">
        <v>0</v>
      </c>
      <c r="G796" s="163">
        <v>6458.166650777358</v>
      </c>
      <c r="H796" s="168"/>
      <c r="I796" s="169"/>
      <c r="J796" s="165">
        <v>5388.3152262804906</v>
      </c>
      <c r="N796" s="6"/>
      <c r="O796" s="6"/>
      <c r="P796" s="6"/>
      <c r="Q796" s="6"/>
      <c r="R796" s="6"/>
    </row>
    <row r="797" spans="1:18" x14ac:dyDescent="0.2">
      <c r="A797" s="9"/>
      <c r="B797" s="10">
        <v>781</v>
      </c>
      <c r="C797" s="160" t="s">
        <v>826</v>
      </c>
      <c r="D797" s="11" t="s">
        <v>8573</v>
      </c>
      <c r="E797" s="161" t="s">
        <v>46</v>
      </c>
      <c r="F797" s="162">
        <v>0</v>
      </c>
      <c r="G797" s="163">
        <v>7233.1466488706419</v>
      </c>
      <c r="H797" s="168"/>
      <c r="I797" s="169"/>
      <c r="J797" s="165">
        <v>6034.9130534341502</v>
      </c>
      <c r="N797" s="6"/>
      <c r="O797" s="6"/>
      <c r="P797" s="6"/>
      <c r="Q797" s="6"/>
      <c r="R797" s="6"/>
    </row>
    <row r="798" spans="1:18" x14ac:dyDescent="0.2">
      <c r="A798" s="9"/>
      <c r="B798" s="10">
        <v>782</v>
      </c>
      <c r="C798" s="160" t="s">
        <v>827</v>
      </c>
      <c r="D798" s="11" t="s">
        <v>8574</v>
      </c>
      <c r="E798" s="161" t="s">
        <v>46</v>
      </c>
      <c r="F798" s="162">
        <v>0</v>
      </c>
      <c r="G798" s="163">
        <v>7467.1454011282567</v>
      </c>
      <c r="H798" s="168"/>
      <c r="I798" s="169"/>
      <c r="J798" s="165">
        <v>6230.1478790279698</v>
      </c>
      <c r="N798" s="6"/>
      <c r="O798" s="6"/>
      <c r="P798" s="6"/>
      <c r="Q798" s="6"/>
      <c r="R798" s="6"/>
    </row>
    <row r="799" spans="1:18" x14ac:dyDescent="0.2">
      <c r="A799" s="9"/>
      <c r="B799" s="10">
        <v>783</v>
      </c>
      <c r="C799" s="160" t="s">
        <v>828</v>
      </c>
      <c r="D799" s="11" t="s">
        <v>8575</v>
      </c>
      <c r="E799" s="161" t="s">
        <v>46</v>
      </c>
      <c r="F799" s="162">
        <v>0</v>
      </c>
      <c r="G799" s="163">
        <v>8324.576812852014</v>
      </c>
      <c r="H799" s="168"/>
      <c r="I799" s="169"/>
      <c r="J799" s="165">
        <v>6945.5383266755516</v>
      </c>
      <c r="N799" s="6"/>
      <c r="O799" s="6"/>
      <c r="P799" s="6"/>
      <c r="Q799" s="6"/>
      <c r="R799" s="6"/>
    </row>
    <row r="800" spans="1:18" x14ac:dyDescent="0.2">
      <c r="A800" s="9"/>
      <c r="B800" s="10">
        <v>784</v>
      </c>
      <c r="C800" s="160" t="s">
        <v>829</v>
      </c>
      <c r="D800" s="11" t="s">
        <v>8576</v>
      </c>
      <c r="E800" s="161" t="s">
        <v>46</v>
      </c>
      <c r="F800" s="162">
        <v>0</v>
      </c>
      <c r="G800" s="163">
        <v>9182.0082245757712</v>
      </c>
      <c r="H800" s="168"/>
      <c r="I800" s="169"/>
      <c r="J800" s="165">
        <v>7660.9287743231334</v>
      </c>
      <c r="N800" s="6"/>
      <c r="O800" s="6"/>
      <c r="P800" s="6"/>
      <c r="Q800" s="6"/>
      <c r="R800" s="6"/>
    </row>
    <row r="801" spans="1:18" x14ac:dyDescent="0.2">
      <c r="A801" s="9"/>
      <c r="B801" s="10">
        <v>785</v>
      </c>
      <c r="C801" s="160" t="s">
        <v>830</v>
      </c>
      <c r="D801" s="11" t="s">
        <v>8577</v>
      </c>
      <c r="E801" s="161" t="s">
        <v>46</v>
      </c>
      <c r="F801" s="162">
        <v>0</v>
      </c>
      <c r="G801" s="163">
        <v>3838.7662022109434</v>
      </c>
      <c r="H801" s="168"/>
      <c r="I801" s="169"/>
      <c r="J801" s="165">
        <v>3202.8412235250084</v>
      </c>
      <c r="N801" s="6"/>
      <c r="O801" s="6"/>
      <c r="P801" s="6"/>
      <c r="Q801" s="6"/>
      <c r="R801" s="6"/>
    </row>
    <row r="802" spans="1:18" x14ac:dyDescent="0.2">
      <c r="A802" s="9"/>
      <c r="B802" s="10">
        <v>786</v>
      </c>
      <c r="C802" s="160" t="s">
        <v>831</v>
      </c>
      <c r="D802" s="11" t="s">
        <v>8578</v>
      </c>
      <c r="E802" s="161" t="s">
        <v>46</v>
      </c>
      <c r="F802" s="162">
        <v>0</v>
      </c>
      <c r="G802" s="163">
        <v>4392.1018709981063</v>
      </c>
      <c r="H802" s="168"/>
      <c r="I802" s="169"/>
      <c r="J802" s="165">
        <v>3664.5120305196037</v>
      </c>
      <c r="N802" s="6"/>
      <c r="O802" s="6"/>
      <c r="P802" s="6"/>
      <c r="Q802" s="6"/>
      <c r="R802" s="6"/>
    </row>
    <row r="803" spans="1:18" x14ac:dyDescent="0.2">
      <c r="A803" s="9"/>
      <c r="B803" s="10">
        <v>787</v>
      </c>
      <c r="C803" s="160" t="s">
        <v>832</v>
      </c>
      <c r="D803" s="11" t="s">
        <v>8579</v>
      </c>
      <c r="E803" s="161" t="s">
        <v>46</v>
      </c>
      <c r="F803" s="162">
        <v>0</v>
      </c>
      <c r="G803" s="163">
        <v>4940.4970427425269</v>
      </c>
      <c r="H803" s="168"/>
      <c r="I803" s="169"/>
      <c r="J803" s="165">
        <v>4122.0607767374622</v>
      </c>
      <c r="N803" s="6"/>
      <c r="O803" s="6"/>
      <c r="P803" s="6"/>
      <c r="Q803" s="6"/>
      <c r="R803" s="6"/>
    </row>
    <row r="804" spans="1:18" x14ac:dyDescent="0.2">
      <c r="A804" s="9"/>
      <c r="B804" s="10">
        <v>788</v>
      </c>
      <c r="C804" s="160" t="s">
        <v>833</v>
      </c>
      <c r="D804" s="11" t="s">
        <v>8580</v>
      </c>
      <c r="E804" s="161" t="s">
        <v>46</v>
      </c>
      <c r="F804" s="162">
        <v>0</v>
      </c>
      <c r="G804" s="163">
        <v>5483.9517174442053</v>
      </c>
      <c r="H804" s="168"/>
      <c r="I804" s="169"/>
      <c r="J804" s="165">
        <v>4575.4874621785839</v>
      </c>
      <c r="N804" s="6"/>
      <c r="O804" s="6"/>
      <c r="P804" s="6"/>
      <c r="Q804" s="6"/>
      <c r="R804" s="6"/>
    </row>
    <row r="805" spans="1:18" x14ac:dyDescent="0.2">
      <c r="A805" s="9"/>
      <c r="B805" s="10">
        <v>789</v>
      </c>
      <c r="C805" s="160" t="s">
        <v>834</v>
      </c>
      <c r="D805" s="11" t="s">
        <v>8581</v>
      </c>
      <c r="E805" s="161" t="s">
        <v>46</v>
      </c>
      <c r="F805" s="162">
        <v>0</v>
      </c>
      <c r="G805" s="163">
        <v>6027.4063921458828</v>
      </c>
      <c r="H805" s="168"/>
      <c r="I805" s="169"/>
      <c r="J805" s="165">
        <v>5028.9141476197037</v>
      </c>
      <c r="N805" s="6"/>
      <c r="O805" s="6"/>
      <c r="P805" s="6"/>
      <c r="Q805" s="6"/>
      <c r="R805" s="6"/>
    </row>
    <row r="806" spans="1:18" x14ac:dyDescent="0.2">
      <c r="A806" s="9"/>
      <c r="B806" s="10">
        <v>790</v>
      </c>
      <c r="C806" s="160" t="s">
        <v>835</v>
      </c>
      <c r="D806" s="11" t="s">
        <v>8582</v>
      </c>
      <c r="E806" s="161" t="s">
        <v>46</v>
      </c>
      <c r="F806" s="162">
        <v>0</v>
      </c>
      <c r="G806" s="163">
        <v>6757.2067343057242</v>
      </c>
      <c r="H806" s="168"/>
      <c r="I806" s="169"/>
      <c r="J806" s="165">
        <v>5637.8167214378091</v>
      </c>
      <c r="N806" s="6"/>
      <c r="O806" s="6"/>
      <c r="P806" s="6"/>
      <c r="Q806" s="6"/>
      <c r="R806" s="6"/>
    </row>
    <row r="807" spans="1:18" x14ac:dyDescent="0.2">
      <c r="A807" s="9"/>
      <c r="B807" s="10">
        <v>791</v>
      </c>
      <c r="C807" s="160" t="s">
        <v>836</v>
      </c>
      <c r="D807" s="11" t="s">
        <v>8583</v>
      </c>
      <c r="E807" s="161" t="s">
        <v>46</v>
      </c>
      <c r="F807" s="162">
        <v>0</v>
      </c>
      <c r="G807" s="163">
        <v>7499.6745108831556</v>
      </c>
      <c r="H807" s="168"/>
      <c r="I807" s="169"/>
      <c r="J807" s="165">
        <v>6257.2882590874678</v>
      </c>
      <c r="N807" s="6"/>
      <c r="O807" s="6"/>
      <c r="P807" s="6"/>
      <c r="Q807" s="6"/>
      <c r="R807" s="6"/>
    </row>
    <row r="808" spans="1:18" x14ac:dyDescent="0.2">
      <c r="A808" s="9"/>
      <c r="B808" s="10">
        <v>792</v>
      </c>
      <c r="C808" s="160" t="s">
        <v>837</v>
      </c>
      <c r="D808" s="11" t="s">
        <v>8584</v>
      </c>
      <c r="E808" s="161" t="s">
        <v>46</v>
      </c>
      <c r="F808" s="162">
        <v>0</v>
      </c>
      <c r="G808" s="163">
        <v>8242.1422874605869</v>
      </c>
      <c r="H808" s="168"/>
      <c r="I808" s="169"/>
      <c r="J808" s="165">
        <v>6876.7597967371266</v>
      </c>
      <c r="N808" s="6"/>
      <c r="O808" s="6"/>
      <c r="P808" s="6"/>
      <c r="Q808" s="6"/>
      <c r="R808" s="6"/>
    </row>
    <row r="809" spans="1:18" x14ac:dyDescent="0.2">
      <c r="A809" s="9"/>
      <c r="B809" s="10">
        <v>793</v>
      </c>
      <c r="C809" s="160" t="s">
        <v>838</v>
      </c>
      <c r="D809" s="11" t="s">
        <v>8585</v>
      </c>
      <c r="E809" s="161" t="s">
        <v>46</v>
      </c>
      <c r="F809" s="162">
        <v>0</v>
      </c>
      <c r="G809" s="163">
        <v>9118.7942403867437</v>
      </c>
      <c r="H809" s="168"/>
      <c r="I809" s="169"/>
      <c r="J809" s="165">
        <v>7608.1867359183807</v>
      </c>
      <c r="N809" s="6"/>
      <c r="O809" s="6"/>
      <c r="P809" s="6"/>
      <c r="Q809" s="6"/>
      <c r="R809" s="6"/>
    </row>
    <row r="810" spans="1:18" x14ac:dyDescent="0.2">
      <c r="A810" s="9"/>
      <c r="B810" s="10">
        <v>794</v>
      </c>
      <c r="C810" s="160" t="s">
        <v>839</v>
      </c>
      <c r="D810" s="11" t="s">
        <v>8586</v>
      </c>
      <c r="E810" s="161" t="s">
        <v>46</v>
      </c>
      <c r="F810" s="162">
        <v>0</v>
      </c>
      <c r="G810" s="163">
        <v>10154.559287735794</v>
      </c>
      <c r="H810" s="168"/>
      <c r="I810" s="169"/>
      <c r="J810" s="165">
        <v>8472.3683028044325</v>
      </c>
      <c r="N810" s="6"/>
      <c r="O810" s="6"/>
      <c r="P810" s="6"/>
      <c r="Q810" s="6"/>
      <c r="R810" s="6"/>
    </row>
    <row r="811" spans="1:18" x14ac:dyDescent="0.2">
      <c r="A811" s="9"/>
      <c r="B811" s="10">
        <v>795</v>
      </c>
      <c r="C811" s="160" t="s">
        <v>840</v>
      </c>
      <c r="D811" s="11" t="s">
        <v>8587</v>
      </c>
      <c r="E811" s="161" t="s">
        <v>46</v>
      </c>
      <c r="F811" s="162">
        <v>0</v>
      </c>
      <c r="G811" s="163">
        <v>11373.106402264091</v>
      </c>
      <c r="H811" s="168"/>
      <c r="I811" s="169"/>
      <c r="J811" s="165">
        <v>9489.0524991409657</v>
      </c>
      <c r="N811" s="6"/>
      <c r="O811" s="6"/>
      <c r="P811" s="6"/>
      <c r="Q811" s="6"/>
      <c r="R811" s="6"/>
    </row>
    <row r="812" spans="1:18" x14ac:dyDescent="0.2">
      <c r="A812" s="9"/>
      <c r="B812" s="10">
        <v>796</v>
      </c>
      <c r="C812" s="160" t="s">
        <v>841</v>
      </c>
      <c r="D812" s="11" t="s">
        <v>8588</v>
      </c>
      <c r="E812" s="161" t="s">
        <v>46</v>
      </c>
      <c r="F812" s="162">
        <v>0</v>
      </c>
      <c r="G812" s="163">
        <v>11741.03654893662</v>
      </c>
      <c r="H812" s="168"/>
      <c r="I812" s="169"/>
      <c r="J812" s="165">
        <v>9796.0318198564764</v>
      </c>
      <c r="N812" s="6"/>
      <c r="O812" s="6"/>
      <c r="P812" s="6"/>
      <c r="Q812" s="6"/>
      <c r="R812" s="6"/>
    </row>
    <row r="813" spans="1:18" x14ac:dyDescent="0.2">
      <c r="A813" s="9"/>
      <c r="B813" s="10">
        <v>797</v>
      </c>
      <c r="C813" s="160" t="s">
        <v>842</v>
      </c>
      <c r="D813" s="11" t="s">
        <v>8589</v>
      </c>
      <c r="E813" s="161" t="s">
        <v>46</v>
      </c>
      <c r="F813" s="162">
        <v>0</v>
      </c>
      <c r="G813" s="163">
        <v>13089.226921891437</v>
      </c>
      <c r="H813" s="168"/>
      <c r="I813" s="169"/>
      <c r="J813" s="165">
        <v>10920.882742314912</v>
      </c>
      <c r="N813" s="6"/>
      <c r="O813" s="6"/>
      <c r="P813" s="6"/>
      <c r="Q813" s="6"/>
      <c r="R813" s="6"/>
    </row>
    <row r="814" spans="1:18" x14ac:dyDescent="0.2">
      <c r="A814" s="9"/>
      <c r="B814" s="10">
        <v>798</v>
      </c>
      <c r="C814" s="160" t="s">
        <v>843</v>
      </c>
      <c r="D814" s="11" t="s">
        <v>8590</v>
      </c>
      <c r="E814" s="161" t="s">
        <v>46</v>
      </c>
      <c r="F814" s="162">
        <v>0</v>
      </c>
      <c r="G814" s="163">
        <v>14437.417294846255</v>
      </c>
      <c r="H814" s="168"/>
      <c r="I814" s="169"/>
      <c r="J814" s="165">
        <v>12045.733664773348</v>
      </c>
      <c r="N814" s="6"/>
      <c r="O814" s="6"/>
      <c r="P814" s="6"/>
      <c r="Q814" s="6"/>
      <c r="R814" s="6"/>
    </row>
    <row r="815" spans="1:18" x14ac:dyDescent="0.2">
      <c r="A815" s="9"/>
      <c r="B815" s="10">
        <v>799</v>
      </c>
      <c r="C815" s="160" t="s">
        <v>844</v>
      </c>
      <c r="D815" s="11" t="s">
        <v>8577</v>
      </c>
      <c r="E815" s="161" t="s">
        <v>46</v>
      </c>
      <c r="F815" s="162">
        <v>0</v>
      </c>
      <c r="G815" s="163">
        <v>3089.9327387742487</v>
      </c>
      <c r="H815" s="168"/>
      <c r="I815" s="169"/>
      <c r="J815" s="165">
        <v>2578.058530359508</v>
      </c>
      <c r="N815" s="6"/>
      <c r="O815" s="6"/>
      <c r="P815" s="6"/>
      <c r="Q815" s="6"/>
      <c r="R815" s="6"/>
    </row>
    <row r="816" spans="1:18" x14ac:dyDescent="0.2">
      <c r="A816" s="9"/>
      <c r="B816" s="10">
        <v>800</v>
      </c>
      <c r="C816" s="160" t="s">
        <v>845</v>
      </c>
      <c r="D816" s="11" t="s">
        <v>8578</v>
      </c>
      <c r="E816" s="161" t="s">
        <v>46</v>
      </c>
      <c r="F816" s="162">
        <v>0</v>
      </c>
      <c r="G816" s="163">
        <v>3535.3284488678346</v>
      </c>
      <c r="H816" s="168"/>
      <c r="I816" s="169"/>
      <c r="J816" s="165">
        <v>2949.6705707716897</v>
      </c>
      <c r="N816" s="6"/>
      <c r="O816" s="6"/>
      <c r="P816" s="6"/>
      <c r="Q816" s="6"/>
      <c r="R816" s="6"/>
    </row>
    <row r="817" spans="1:18" x14ac:dyDescent="0.2">
      <c r="A817" s="9"/>
      <c r="B817" s="10">
        <v>801</v>
      </c>
      <c r="C817" s="160" t="s">
        <v>846</v>
      </c>
      <c r="D817" s="11" t="s">
        <v>8579</v>
      </c>
      <c r="E817" s="161" t="s">
        <v>46</v>
      </c>
      <c r="F817" s="162">
        <v>0</v>
      </c>
      <c r="G817" s="163">
        <v>3976.7474115498699</v>
      </c>
      <c r="H817" s="168"/>
      <c r="I817" s="169"/>
      <c r="J817" s="165">
        <v>3317.9646465373335</v>
      </c>
      <c r="N817" s="6"/>
      <c r="O817" s="6"/>
      <c r="P817" s="6"/>
      <c r="Q817" s="6"/>
      <c r="R817" s="6"/>
    </row>
    <row r="818" spans="1:18" x14ac:dyDescent="0.2">
      <c r="A818" s="9"/>
      <c r="B818" s="10">
        <v>802</v>
      </c>
      <c r="C818" s="160" t="s">
        <v>847</v>
      </c>
      <c r="D818" s="11" t="s">
        <v>8580</v>
      </c>
      <c r="E818" s="161" t="s">
        <v>46</v>
      </c>
      <c r="F818" s="162">
        <v>0</v>
      </c>
      <c r="G818" s="163">
        <v>4414.1896268203554</v>
      </c>
      <c r="H818" s="168"/>
      <c r="I818" s="169"/>
      <c r="J818" s="165">
        <v>3682.9407576564404</v>
      </c>
      <c r="N818" s="6"/>
      <c r="O818" s="6"/>
      <c r="P818" s="6"/>
      <c r="Q818" s="6"/>
      <c r="R818" s="6"/>
    </row>
    <row r="819" spans="1:18" x14ac:dyDescent="0.2">
      <c r="A819" s="9"/>
      <c r="B819" s="10">
        <v>803</v>
      </c>
      <c r="C819" s="160" t="s">
        <v>848</v>
      </c>
      <c r="D819" s="11" t="s">
        <v>8581</v>
      </c>
      <c r="E819" s="161" t="s">
        <v>46</v>
      </c>
      <c r="F819" s="162">
        <v>0</v>
      </c>
      <c r="G819" s="163">
        <v>4851.631842090841</v>
      </c>
      <c r="H819" s="168"/>
      <c r="I819" s="169"/>
      <c r="J819" s="165">
        <v>4047.9168687755468</v>
      </c>
      <c r="N819" s="6"/>
      <c r="O819" s="6"/>
      <c r="P819" s="6"/>
      <c r="Q819" s="6"/>
      <c r="R819" s="6"/>
    </row>
    <row r="820" spans="1:18" x14ac:dyDescent="0.2">
      <c r="A820" s="9"/>
      <c r="B820" s="10">
        <v>804</v>
      </c>
      <c r="C820" s="160" t="s">
        <v>849</v>
      </c>
      <c r="D820" s="11" t="s">
        <v>8582</v>
      </c>
      <c r="E820" s="161" t="s">
        <v>46</v>
      </c>
      <c r="F820" s="162">
        <v>0</v>
      </c>
      <c r="G820" s="163">
        <v>5439.0690162301653</v>
      </c>
      <c r="H820" s="168"/>
      <c r="I820" s="169"/>
      <c r="J820" s="165">
        <v>4538.0399704327492</v>
      </c>
      <c r="N820" s="6"/>
      <c r="O820" s="6"/>
      <c r="P820" s="6"/>
      <c r="Q820" s="6"/>
      <c r="R820" s="6"/>
    </row>
    <row r="821" spans="1:18" x14ac:dyDescent="0.2">
      <c r="A821" s="9"/>
      <c r="B821" s="10">
        <v>805</v>
      </c>
      <c r="C821" s="160" t="s">
        <v>850</v>
      </c>
      <c r="D821" s="11" t="s">
        <v>8583</v>
      </c>
      <c r="E821" s="161" t="s">
        <v>46</v>
      </c>
      <c r="F821" s="162">
        <v>0</v>
      </c>
      <c r="G821" s="163">
        <v>6036.702570732703</v>
      </c>
      <c r="H821" s="168"/>
      <c r="I821" s="169"/>
      <c r="J821" s="165">
        <v>5036.6703334436725</v>
      </c>
      <c r="N821" s="6"/>
      <c r="O821" s="6"/>
      <c r="P821" s="6"/>
      <c r="Q821" s="6"/>
      <c r="R821" s="6"/>
    </row>
    <row r="822" spans="1:18" x14ac:dyDescent="0.2">
      <c r="A822" s="9"/>
      <c r="B822" s="10">
        <v>806</v>
      </c>
      <c r="C822" s="160" t="s">
        <v>851</v>
      </c>
      <c r="D822" s="11" t="s">
        <v>8584</v>
      </c>
      <c r="E822" s="161" t="s">
        <v>46</v>
      </c>
      <c r="F822" s="162">
        <v>0</v>
      </c>
      <c r="G822" s="163">
        <v>6634.3361252352397</v>
      </c>
      <c r="H822" s="168"/>
      <c r="I822" s="169"/>
      <c r="J822" s="165">
        <v>5535.3006964545957</v>
      </c>
      <c r="N822" s="6"/>
      <c r="O822" s="6"/>
      <c r="P822" s="6"/>
      <c r="Q822" s="6"/>
      <c r="R822" s="6"/>
    </row>
    <row r="823" spans="1:18" x14ac:dyDescent="0.2">
      <c r="A823" s="9"/>
      <c r="B823" s="10">
        <v>807</v>
      </c>
      <c r="C823" s="160" t="s">
        <v>852</v>
      </c>
      <c r="D823" s="11" t="s">
        <v>8585</v>
      </c>
      <c r="E823" s="161" t="s">
        <v>46</v>
      </c>
      <c r="F823" s="162">
        <v>0</v>
      </c>
      <c r="G823" s="163">
        <v>7339.9783621333281</v>
      </c>
      <c r="H823" s="224"/>
      <c r="I823" s="169"/>
      <c r="J823" s="165">
        <v>6124.0471650714944</v>
      </c>
      <c r="N823" s="6"/>
      <c r="O823" s="6"/>
      <c r="P823" s="6"/>
      <c r="Q823" s="6"/>
      <c r="R823" s="6"/>
    </row>
    <row r="824" spans="1:18" x14ac:dyDescent="0.2">
      <c r="A824" s="9"/>
      <c r="B824" s="10">
        <v>808</v>
      </c>
      <c r="C824" s="160" t="s">
        <v>853</v>
      </c>
      <c r="D824" s="11" t="s">
        <v>8586</v>
      </c>
      <c r="E824" s="161" t="s">
        <v>46</v>
      </c>
      <c r="F824" s="162">
        <v>0</v>
      </c>
      <c r="G824" s="163">
        <v>8173.69528077208</v>
      </c>
      <c r="H824" s="224"/>
      <c r="I824" s="169"/>
      <c r="J824" s="165">
        <v>6819.6516314827331</v>
      </c>
      <c r="N824" s="6"/>
      <c r="O824" s="6"/>
      <c r="P824" s="6"/>
      <c r="Q824" s="6"/>
      <c r="R824" s="6"/>
    </row>
    <row r="825" spans="1:18" x14ac:dyDescent="0.2">
      <c r="A825" s="9"/>
      <c r="B825" s="10">
        <v>809</v>
      </c>
      <c r="C825" s="160" t="s">
        <v>854</v>
      </c>
      <c r="D825" s="11" t="s">
        <v>8587</v>
      </c>
      <c r="E825" s="161" t="s">
        <v>46</v>
      </c>
      <c r="F825" s="162">
        <v>0</v>
      </c>
      <c r="G825" s="163">
        <v>9154.5387144647302</v>
      </c>
      <c r="H825" s="225"/>
      <c r="I825" s="169"/>
      <c r="J825" s="165">
        <v>7638.009827260662</v>
      </c>
      <c r="N825" s="6"/>
      <c r="O825" s="6"/>
      <c r="P825" s="6"/>
      <c r="Q825" s="6"/>
      <c r="R825" s="6"/>
    </row>
    <row r="826" spans="1:18" x14ac:dyDescent="0.2">
      <c r="A826" s="9"/>
      <c r="B826" s="10">
        <v>810</v>
      </c>
      <c r="C826" s="160" t="s">
        <v>855</v>
      </c>
      <c r="D826" s="11" t="s">
        <v>8588</v>
      </c>
      <c r="E826" s="161" t="s">
        <v>46</v>
      </c>
      <c r="F826" s="162">
        <v>0</v>
      </c>
      <c r="G826" s="163">
        <v>9450.6962155729434</v>
      </c>
      <c r="H826" s="226"/>
      <c r="I826" s="169"/>
      <c r="J826" s="165">
        <v>7885.1062648241741</v>
      </c>
      <c r="N826" s="6"/>
      <c r="O826" s="6"/>
      <c r="P826" s="6"/>
      <c r="Q826" s="6"/>
      <c r="R826" s="6"/>
    </row>
    <row r="827" spans="1:18" x14ac:dyDescent="0.2">
      <c r="A827" s="9"/>
      <c r="B827" s="10">
        <v>811</v>
      </c>
      <c r="C827" s="160" t="s">
        <v>856</v>
      </c>
      <c r="D827" s="11" t="s">
        <v>8589</v>
      </c>
      <c r="E827" s="161" t="s">
        <v>46</v>
      </c>
      <c r="F827" s="162">
        <v>0</v>
      </c>
      <c r="G827" s="163">
        <v>10535.89321691521</v>
      </c>
      <c r="H827" s="168"/>
      <c r="I827" s="169"/>
      <c r="J827" s="165">
        <v>8790.5309529812421</v>
      </c>
      <c r="N827" s="6"/>
      <c r="O827" s="6"/>
      <c r="P827" s="6"/>
      <c r="Q827" s="6"/>
      <c r="R827" s="6"/>
    </row>
    <row r="828" spans="1:18" x14ac:dyDescent="0.2">
      <c r="A828" s="9"/>
      <c r="B828" s="10">
        <v>812</v>
      </c>
      <c r="C828" s="160" t="s">
        <v>857</v>
      </c>
      <c r="D828" s="11" t="s">
        <v>8590</v>
      </c>
      <c r="E828" s="161" t="s">
        <v>46</v>
      </c>
      <c r="F828" s="162">
        <v>0</v>
      </c>
      <c r="G828" s="163">
        <v>11621.090218257475</v>
      </c>
      <c r="H828" s="168"/>
      <c r="I828" s="169"/>
      <c r="J828" s="165">
        <v>9695.9556411383091</v>
      </c>
      <c r="N828" s="6"/>
      <c r="O828" s="6"/>
      <c r="P828" s="6"/>
      <c r="Q828" s="6"/>
      <c r="R828" s="6"/>
    </row>
    <row r="829" spans="1:18" x14ac:dyDescent="0.2">
      <c r="A829" s="9"/>
      <c r="B829" s="10">
        <v>813</v>
      </c>
      <c r="C829" s="160" t="s">
        <v>858</v>
      </c>
      <c r="D829" s="11" t="s">
        <v>8563</v>
      </c>
      <c r="E829" s="161" t="s">
        <v>46</v>
      </c>
      <c r="F829" s="162">
        <v>0</v>
      </c>
      <c r="G829" s="163">
        <v>3022.1156475051444</v>
      </c>
      <c r="H829" s="167"/>
      <c r="I829" s="169"/>
      <c r="J829" s="165">
        <v>2521.4759295615891</v>
      </c>
      <c r="N829" s="6"/>
      <c r="O829" s="6"/>
      <c r="P829" s="6"/>
      <c r="Q829" s="6"/>
      <c r="R829" s="6"/>
    </row>
    <row r="830" spans="1:18" x14ac:dyDescent="0.2">
      <c r="A830" s="9"/>
      <c r="B830" s="10">
        <v>814</v>
      </c>
      <c r="C830" s="160" t="s">
        <v>859</v>
      </c>
      <c r="D830" s="11" t="s">
        <v>8564</v>
      </c>
      <c r="E830" s="161" t="s">
        <v>46</v>
      </c>
      <c r="F830" s="162">
        <v>0</v>
      </c>
      <c r="G830" s="163">
        <v>3457.7359210193995</v>
      </c>
      <c r="H830" s="167"/>
      <c r="I830" s="169"/>
      <c r="J830" s="165">
        <v>2884.9319194083046</v>
      </c>
      <c r="N830" s="6"/>
      <c r="O830" s="6"/>
      <c r="P830" s="6"/>
      <c r="Q830" s="6"/>
      <c r="R830" s="6"/>
    </row>
    <row r="831" spans="1:18" x14ac:dyDescent="0.2">
      <c r="A831" s="9"/>
      <c r="B831" s="10">
        <v>815</v>
      </c>
      <c r="C831" s="160" t="s">
        <v>860</v>
      </c>
      <c r="D831" s="11" t="s">
        <v>8565</v>
      </c>
      <c r="E831" s="161" t="s">
        <v>46</v>
      </c>
      <c r="F831" s="162">
        <v>0</v>
      </c>
      <c r="G831" s="163">
        <v>3889.4667278058487</v>
      </c>
      <c r="H831" s="167"/>
      <c r="I831" s="169"/>
      <c r="J831" s="165">
        <v>3245.1427664885314</v>
      </c>
      <c r="N831" s="6"/>
      <c r="O831" s="6"/>
      <c r="P831" s="6"/>
      <c r="Q831" s="6"/>
      <c r="R831" s="6"/>
    </row>
    <row r="832" spans="1:18" x14ac:dyDescent="0.2">
      <c r="A832" s="9"/>
      <c r="B832" s="10">
        <v>816</v>
      </c>
      <c r="C832" s="160" t="s">
        <v>861</v>
      </c>
      <c r="D832" s="11" t="s">
        <v>8566</v>
      </c>
      <c r="E832" s="161" t="s">
        <v>46</v>
      </c>
      <c r="F832" s="162">
        <v>0</v>
      </c>
      <c r="G832" s="163">
        <v>4317.3080678644919</v>
      </c>
      <c r="H832" s="167"/>
      <c r="I832" s="169"/>
      <c r="J832" s="165">
        <v>3602.1084708022699</v>
      </c>
      <c r="N832" s="6"/>
      <c r="O832" s="6"/>
      <c r="P832" s="6"/>
      <c r="Q832" s="6"/>
      <c r="R832" s="6"/>
    </row>
    <row r="833" spans="1:18" x14ac:dyDescent="0.2">
      <c r="A833" s="9"/>
      <c r="B833" s="10">
        <v>817</v>
      </c>
      <c r="C833" s="160" t="s">
        <v>862</v>
      </c>
      <c r="D833" s="11" t="s">
        <v>8567</v>
      </c>
      <c r="E833" s="161" t="s">
        <v>46</v>
      </c>
      <c r="F833" s="162">
        <v>0</v>
      </c>
      <c r="G833" s="163">
        <v>4745.1494079231352</v>
      </c>
      <c r="H833" s="167"/>
      <c r="I833" s="169"/>
      <c r="J833" s="165">
        <v>3959.0741751160081</v>
      </c>
      <c r="N833" s="6"/>
      <c r="O833" s="6"/>
      <c r="P833" s="6"/>
      <c r="Q833" s="6"/>
      <c r="R833" s="6"/>
    </row>
    <row r="834" spans="1:18" x14ac:dyDescent="0.2">
      <c r="A834" s="9"/>
      <c r="B834" s="10">
        <v>818</v>
      </c>
      <c r="C834" s="160" t="s">
        <v>863</v>
      </c>
      <c r="D834" s="11" t="s">
        <v>8568</v>
      </c>
      <c r="E834" s="161" t="s">
        <v>46</v>
      </c>
      <c r="F834" s="162">
        <v>0</v>
      </c>
      <c r="G834" s="163">
        <v>5319.6936540211591</v>
      </c>
      <c r="H834" s="167"/>
      <c r="I834" s="169"/>
      <c r="J834" s="165">
        <v>4438.4401742961609</v>
      </c>
      <c r="N834" s="6"/>
      <c r="O834" s="6"/>
      <c r="P834" s="6"/>
      <c r="Q834" s="6"/>
      <c r="R834" s="6"/>
    </row>
    <row r="835" spans="1:18" x14ac:dyDescent="0.2">
      <c r="A835" s="9"/>
      <c r="B835" s="10">
        <v>819</v>
      </c>
      <c r="C835" s="160" t="s">
        <v>864</v>
      </c>
      <c r="D835" s="11" t="s">
        <v>8569</v>
      </c>
      <c r="E835" s="161" t="s">
        <v>46</v>
      </c>
      <c r="F835" s="162">
        <v>0</v>
      </c>
      <c r="G835" s="163">
        <v>5904.2104928092776</v>
      </c>
      <c r="H835" s="167"/>
      <c r="I835" s="169"/>
      <c r="J835" s="165">
        <v>4926.1267195295904</v>
      </c>
      <c r="N835" s="6"/>
      <c r="O835" s="6"/>
      <c r="P835" s="6"/>
      <c r="Q835" s="6"/>
      <c r="R835" s="6"/>
    </row>
    <row r="836" spans="1:18" x14ac:dyDescent="0.2">
      <c r="A836" s="9"/>
      <c r="B836" s="10">
        <v>820</v>
      </c>
      <c r="C836" s="160" t="s">
        <v>865</v>
      </c>
      <c r="D836" s="11" t="s">
        <v>8570</v>
      </c>
      <c r="E836" s="161" t="s">
        <v>46</v>
      </c>
      <c r="F836" s="162">
        <v>0</v>
      </c>
      <c r="G836" s="163">
        <v>6488.7273315973962</v>
      </c>
      <c r="H836" s="167"/>
      <c r="I836" s="169"/>
      <c r="J836" s="165">
        <v>5413.81326476302</v>
      </c>
      <c r="N836" s="6"/>
      <c r="O836" s="6"/>
      <c r="P836" s="6"/>
      <c r="Q836" s="6"/>
      <c r="R836" s="6"/>
    </row>
    <row r="837" spans="1:18" x14ac:dyDescent="0.2">
      <c r="A837" s="9"/>
      <c r="B837" s="10">
        <v>821</v>
      </c>
      <c r="C837" s="160" t="s">
        <v>866</v>
      </c>
      <c r="D837" s="11" t="s">
        <v>8571</v>
      </c>
      <c r="E837" s="161" t="s">
        <v>46</v>
      </c>
      <c r="F837" s="162">
        <v>0</v>
      </c>
      <c r="G837" s="163">
        <v>7178.8823045228592</v>
      </c>
      <c r="H837" s="167"/>
      <c r="I837" s="169"/>
      <c r="J837" s="165">
        <v>5989.6380692622733</v>
      </c>
      <c r="N837" s="6"/>
      <c r="O837" s="6"/>
      <c r="P837" s="6"/>
      <c r="Q837" s="6"/>
      <c r="R837" s="6"/>
    </row>
    <row r="838" spans="1:18" x14ac:dyDescent="0.2">
      <c r="A838" s="9"/>
      <c r="B838" s="10">
        <v>822</v>
      </c>
      <c r="C838" s="160" t="s">
        <v>867</v>
      </c>
      <c r="D838" s="11" t="s">
        <v>8572</v>
      </c>
      <c r="E838" s="161" t="s">
        <v>46</v>
      </c>
      <c r="F838" s="162">
        <v>0</v>
      </c>
      <c r="G838" s="163">
        <v>7994.3010072637626</v>
      </c>
      <c r="H838" s="167"/>
      <c r="I838" s="169"/>
      <c r="J838" s="165">
        <v>6669.9755782430657</v>
      </c>
      <c r="N838" s="6"/>
      <c r="O838" s="6"/>
      <c r="P838" s="6"/>
      <c r="Q838" s="6"/>
      <c r="R838" s="6"/>
    </row>
    <row r="839" spans="1:18" x14ac:dyDescent="0.2">
      <c r="A839" s="9"/>
      <c r="B839" s="10">
        <v>823</v>
      </c>
      <c r="C839" s="160" t="s">
        <v>868</v>
      </c>
      <c r="D839" s="11" t="s">
        <v>8573</v>
      </c>
      <c r="E839" s="161" t="s">
        <v>46</v>
      </c>
      <c r="F839" s="162">
        <v>0</v>
      </c>
      <c r="G839" s="163">
        <v>8953.6171281354145</v>
      </c>
      <c r="H839" s="167"/>
      <c r="I839" s="169"/>
      <c r="J839" s="165">
        <v>7470.3726476322345</v>
      </c>
      <c r="N839" s="6"/>
      <c r="O839" s="6"/>
      <c r="P839" s="6"/>
      <c r="Q839" s="6"/>
      <c r="R839" s="6"/>
    </row>
    <row r="840" spans="1:18" x14ac:dyDescent="0.2">
      <c r="A840" s="9"/>
      <c r="B840" s="10">
        <v>824</v>
      </c>
      <c r="C840" s="160" t="s">
        <v>869</v>
      </c>
      <c r="D840" s="11" t="s">
        <v>8574</v>
      </c>
      <c r="E840" s="161" t="s">
        <v>46</v>
      </c>
      <c r="F840" s="162">
        <v>0</v>
      </c>
      <c r="G840" s="163">
        <v>9243.2746365316016</v>
      </c>
      <c r="H840" s="167"/>
      <c r="I840" s="169"/>
      <c r="J840" s="165">
        <v>7712.0458727587147</v>
      </c>
      <c r="N840" s="6"/>
      <c r="O840" s="6"/>
      <c r="P840" s="6"/>
      <c r="Q840" s="6"/>
      <c r="R840" s="6"/>
    </row>
    <row r="841" spans="1:18" x14ac:dyDescent="0.2">
      <c r="A841" s="9"/>
      <c r="B841" s="10">
        <v>825</v>
      </c>
      <c r="C841" s="160" t="s">
        <v>870</v>
      </c>
      <c r="D841" s="11" t="s">
        <v>8575</v>
      </c>
      <c r="E841" s="161" t="s">
        <v>46</v>
      </c>
      <c r="F841" s="162">
        <v>0</v>
      </c>
      <c r="G841" s="163">
        <v>10304.65399836299</v>
      </c>
      <c r="H841" s="167"/>
      <c r="I841" s="169"/>
      <c r="J841" s="165">
        <v>8597.5985203553118</v>
      </c>
      <c r="N841" s="6"/>
      <c r="O841" s="6"/>
      <c r="P841" s="6"/>
      <c r="Q841" s="6"/>
      <c r="R841" s="6"/>
    </row>
    <row r="842" spans="1:18" x14ac:dyDescent="0.2">
      <c r="A842" s="9"/>
      <c r="B842" s="10">
        <v>826</v>
      </c>
      <c r="C842" s="160" t="s">
        <v>871</v>
      </c>
      <c r="D842" s="11" t="s">
        <v>8576</v>
      </c>
      <c r="E842" s="161" t="s">
        <v>46</v>
      </c>
      <c r="F842" s="162">
        <v>0</v>
      </c>
      <c r="G842" s="163">
        <v>11366.033360194377</v>
      </c>
      <c r="H842" s="167"/>
      <c r="I842" s="169"/>
      <c r="J842" s="165">
        <v>9483.1511679519081</v>
      </c>
      <c r="N842" s="6"/>
      <c r="O842" s="6"/>
      <c r="P842" s="6"/>
      <c r="Q842" s="6"/>
      <c r="R842" s="6"/>
    </row>
    <row r="843" spans="1:18" x14ac:dyDescent="0.2">
      <c r="A843" s="9"/>
      <c r="B843" s="10">
        <v>827</v>
      </c>
      <c r="C843" s="160" t="s">
        <v>872</v>
      </c>
      <c r="D843" s="11" t="s">
        <v>8563</v>
      </c>
      <c r="E843" s="161" t="s">
        <v>46</v>
      </c>
      <c r="F843" s="162">
        <v>0</v>
      </c>
      <c r="G843" s="163">
        <v>3023.7996883451451</v>
      </c>
      <c r="H843" s="167"/>
      <c r="I843" s="169"/>
      <c r="J843" s="165">
        <v>2522.8809944028258</v>
      </c>
      <c r="N843" s="6"/>
      <c r="O843" s="6"/>
      <c r="P843" s="6"/>
      <c r="Q843" s="6"/>
      <c r="R843" s="6"/>
    </row>
    <row r="844" spans="1:18" x14ac:dyDescent="0.2">
      <c r="A844" s="9"/>
      <c r="B844" s="10">
        <v>828</v>
      </c>
      <c r="C844" s="160" t="s">
        <v>873</v>
      </c>
      <c r="D844" s="11" t="s">
        <v>8564</v>
      </c>
      <c r="E844" s="161" t="s">
        <v>46</v>
      </c>
      <c r="F844" s="162">
        <v>0</v>
      </c>
      <c r="G844" s="163">
        <v>3459.6627064849858</v>
      </c>
      <c r="H844" s="167"/>
      <c r="I844" s="169"/>
      <c r="J844" s="165">
        <v>2886.5395161185484</v>
      </c>
      <c r="N844" s="6"/>
      <c r="O844" s="6"/>
      <c r="P844" s="6"/>
      <c r="Q844" s="6"/>
      <c r="R844" s="6"/>
    </row>
    <row r="845" spans="1:18" x14ac:dyDescent="0.2">
      <c r="A845" s="9"/>
      <c r="B845" s="10">
        <v>829</v>
      </c>
      <c r="C845" s="160" t="s">
        <v>874</v>
      </c>
      <c r="D845" s="11" t="s">
        <v>8565</v>
      </c>
      <c r="E845" s="161" t="s">
        <v>46</v>
      </c>
      <c r="F845" s="162">
        <v>0</v>
      </c>
      <c r="G845" s="163">
        <v>3891.6340905342922</v>
      </c>
      <c r="H845" s="167"/>
      <c r="I845" s="169"/>
      <c r="J845" s="165">
        <v>3246.9510867475233</v>
      </c>
      <c r="N845" s="6"/>
      <c r="O845" s="6"/>
      <c r="P845" s="6"/>
      <c r="Q845" s="6"/>
      <c r="R845" s="6"/>
    </row>
    <row r="846" spans="1:18" x14ac:dyDescent="0.2">
      <c r="A846" s="9"/>
      <c r="B846" s="10">
        <v>830</v>
      </c>
      <c r="C846" s="160" t="s">
        <v>875</v>
      </c>
      <c r="D846" s="11" t="s">
        <v>8566</v>
      </c>
      <c r="E846" s="161" t="s">
        <v>46</v>
      </c>
      <c r="F846" s="162">
        <v>0</v>
      </c>
      <c r="G846" s="163">
        <v>4319.7138404930647</v>
      </c>
      <c r="H846" s="167"/>
      <c r="I846" s="169"/>
      <c r="J846" s="165">
        <v>3604.115706289751</v>
      </c>
      <c r="N846" s="6"/>
      <c r="O846" s="6"/>
      <c r="P846" s="6"/>
      <c r="Q846" s="6"/>
      <c r="R846" s="6"/>
    </row>
    <row r="847" spans="1:18" x14ac:dyDescent="0.2">
      <c r="A847" s="9"/>
      <c r="B847" s="10">
        <v>831</v>
      </c>
      <c r="C847" s="160" t="s">
        <v>876</v>
      </c>
      <c r="D847" s="11" t="s">
        <v>8567</v>
      </c>
      <c r="E847" s="161" t="s">
        <v>46</v>
      </c>
      <c r="F847" s="162">
        <v>0</v>
      </c>
      <c r="G847" s="163">
        <v>4747.7935904518363</v>
      </c>
      <c r="H847" s="167"/>
      <c r="I847" s="169"/>
      <c r="J847" s="165">
        <v>3961.2803258319782</v>
      </c>
      <c r="N847" s="6"/>
      <c r="O847" s="6"/>
      <c r="P847" s="6"/>
      <c r="Q847" s="6"/>
      <c r="R847" s="6"/>
    </row>
    <row r="848" spans="1:18" x14ac:dyDescent="0.2">
      <c r="A848" s="9"/>
      <c r="B848" s="10">
        <v>832</v>
      </c>
      <c r="C848" s="160" t="s">
        <v>877</v>
      </c>
      <c r="D848" s="11" t="s">
        <v>8568</v>
      </c>
      <c r="E848" s="161" t="s">
        <v>46</v>
      </c>
      <c r="F848" s="162">
        <v>0</v>
      </c>
      <c r="G848" s="163">
        <v>5322.6579950373816</v>
      </c>
      <c r="H848" s="167"/>
      <c r="I848" s="169"/>
      <c r="J848" s="165">
        <v>4440.9134464641493</v>
      </c>
      <c r="N848" s="6"/>
      <c r="O848" s="6"/>
      <c r="P848" s="6"/>
      <c r="Q848" s="6"/>
      <c r="R848" s="6"/>
    </row>
    <row r="849" spans="1:18" x14ac:dyDescent="0.2">
      <c r="A849" s="9"/>
      <c r="B849" s="10">
        <v>833</v>
      </c>
      <c r="C849" s="160" t="s">
        <v>878</v>
      </c>
      <c r="D849" s="11" t="s">
        <v>8569</v>
      </c>
      <c r="E849" s="161" t="s">
        <v>46</v>
      </c>
      <c r="F849" s="162">
        <v>0</v>
      </c>
      <c r="G849" s="163">
        <v>5907.5005494310553</v>
      </c>
      <c r="H849" s="167"/>
      <c r="I849" s="169"/>
      <c r="J849" s="165">
        <v>4928.8717496827403</v>
      </c>
      <c r="N849" s="6"/>
      <c r="O849" s="6"/>
      <c r="P849" s="6"/>
      <c r="Q849" s="6"/>
      <c r="R849" s="6"/>
    </row>
    <row r="850" spans="1:18" x14ac:dyDescent="0.2">
      <c r="A850" s="9"/>
      <c r="B850" s="10">
        <v>834</v>
      </c>
      <c r="C850" s="160" t="s">
        <v>879</v>
      </c>
      <c r="D850" s="11" t="s">
        <v>8570</v>
      </c>
      <c r="E850" s="161" t="s">
        <v>46</v>
      </c>
      <c r="F850" s="162">
        <v>0</v>
      </c>
      <c r="G850" s="163">
        <v>6492.34310382473</v>
      </c>
      <c r="H850" s="167"/>
      <c r="I850" s="169"/>
      <c r="J850" s="165">
        <v>5416.8300529013313</v>
      </c>
      <c r="N850" s="6"/>
      <c r="O850" s="6"/>
      <c r="P850" s="6"/>
      <c r="Q850" s="6"/>
      <c r="R850" s="6"/>
    </row>
    <row r="851" spans="1:18" x14ac:dyDescent="0.2">
      <c r="A851" s="9"/>
      <c r="B851" s="10">
        <v>835</v>
      </c>
      <c r="C851" s="160" t="s">
        <v>880</v>
      </c>
      <c r="D851" s="11" t="s">
        <v>8571</v>
      </c>
      <c r="E851" s="161" t="s">
        <v>46</v>
      </c>
      <c r="F851" s="162">
        <v>0</v>
      </c>
      <c r="G851" s="163">
        <v>7182.8826580488258</v>
      </c>
      <c r="H851" s="167"/>
      <c r="I851" s="169"/>
      <c r="J851" s="165">
        <v>5992.9757294652472</v>
      </c>
      <c r="N851" s="6"/>
      <c r="O851" s="6"/>
      <c r="P851" s="6"/>
      <c r="Q851" s="6"/>
      <c r="R851" s="6"/>
    </row>
    <row r="852" spans="1:18" x14ac:dyDescent="0.2">
      <c r="A852" s="9"/>
      <c r="B852" s="10">
        <v>836</v>
      </c>
      <c r="C852" s="160" t="s">
        <v>881</v>
      </c>
      <c r="D852" s="11" t="s">
        <v>8572</v>
      </c>
      <c r="E852" s="161" t="s">
        <v>46</v>
      </c>
      <c r="F852" s="162">
        <v>0</v>
      </c>
      <c r="G852" s="163">
        <v>7998.7557439296506</v>
      </c>
      <c r="H852" s="167"/>
      <c r="I852" s="169"/>
      <c r="J852" s="165">
        <v>6673.6923490704312</v>
      </c>
      <c r="N852" s="6"/>
      <c r="O852" s="6"/>
      <c r="P852" s="6"/>
      <c r="Q852" s="6"/>
      <c r="R852" s="6"/>
    </row>
    <row r="853" spans="1:18" x14ac:dyDescent="0.2">
      <c r="A853" s="9"/>
      <c r="B853" s="10">
        <v>837</v>
      </c>
      <c r="C853" s="160" t="s">
        <v>882</v>
      </c>
      <c r="D853" s="11" t="s">
        <v>8573</v>
      </c>
      <c r="E853" s="161" t="s">
        <v>46</v>
      </c>
      <c r="F853" s="162">
        <v>0</v>
      </c>
      <c r="G853" s="163">
        <v>8958.6064332012102</v>
      </c>
      <c r="H853" s="167"/>
      <c r="I853" s="169"/>
      <c r="J853" s="165">
        <v>7474.5354309588838</v>
      </c>
      <c r="N853" s="6"/>
      <c r="O853" s="6"/>
      <c r="P853" s="6"/>
      <c r="Q853" s="6"/>
      <c r="R853" s="6"/>
    </row>
    <row r="854" spans="1:18" x14ac:dyDescent="0.2">
      <c r="A854" s="9"/>
      <c r="B854" s="10">
        <v>838</v>
      </c>
      <c r="C854" s="160" t="s">
        <v>883</v>
      </c>
      <c r="D854" s="11" t="s">
        <v>8574</v>
      </c>
      <c r="E854" s="161" t="s">
        <v>46</v>
      </c>
      <c r="F854" s="162">
        <v>0</v>
      </c>
      <c r="G854" s="163">
        <v>9248.4253500710111</v>
      </c>
      <c r="H854" s="167"/>
      <c r="I854" s="169"/>
      <c r="J854" s="165">
        <v>7716.3433258427522</v>
      </c>
      <c r="N854" s="6"/>
      <c r="O854" s="6"/>
      <c r="P854" s="6"/>
      <c r="Q854" s="6"/>
      <c r="R854" s="6"/>
    </row>
    <row r="855" spans="1:18" x14ac:dyDescent="0.2">
      <c r="A855" s="9"/>
      <c r="B855" s="10">
        <v>839</v>
      </c>
      <c r="C855" s="160" t="s">
        <v>884</v>
      </c>
      <c r="D855" s="11" t="s">
        <v>8575</v>
      </c>
      <c r="E855" s="161" t="s">
        <v>46</v>
      </c>
      <c r="F855" s="162">
        <v>0</v>
      </c>
      <c r="G855" s="163">
        <v>10310.39615392532</v>
      </c>
      <c r="H855" s="167"/>
      <c r="I855" s="169"/>
      <c r="J855" s="165">
        <v>8602.389437951786</v>
      </c>
      <c r="N855" s="6"/>
      <c r="O855" s="6"/>
      <c r="P855" s="6"/>
      <c r="Q855" s="6"/>
      <c r="R855" s="6"/>
    </row>
    <row r="856" spans="1:18" x14ac:dyDescent="0.2">
      <c r="A856" s="9"/>
      <c r="B856" s="10">
        <v>840</v>
      </c>
      <c r="C856" s="160" t="s">
        <v>885</v>
      </c>
      <c r="D856" s="11" t="s">
        <v>8576</v>
      </c>
      <c r="E856" s="161" t="s">
        <v>46</v>
      </c>
      <c r="F856" s="162">
        <v>0</v>
      </c>
      <c r="G856" s="163">
        <v>11372.366957779628</v>
      </c>
      <c r="H856" s="167"/>
      <c r="I856" s="169"/>
      <c r="J856" s="165">
        <v>9488.4355500608199</v>
      </c>
      <c r="N856" s="6"/>
      <c r="O856" s="6"/>
      <c r="P856" s="6"/>
      <c r="Q856" s="6"/>
      <c r="R856" s="6"/>
    </row>
    <row r="857" spans="1:18" x14ac:dyDescent="0.2">
      <c r="A857" s="9"/>
      <c r="B857" s="10">
        <v>841</v>
      </c>
      <c r="C857" s="160" t="s">
        <v>886</v>
      </c>
      <c r="D857" s="11" t="s">
        <v>8563</v>
      </c>
      <c r="E857" s="161" t="s">
        <v>46</v>
      </c>
      <c r="F857" s="162">
        <v>0</v>
      </c>
      <c r="G857" s="163">
        <v>2487.5209312496613</v>
      </c>
      <c r="H857" s="167"/>
      <c r="I857" s="169"/>
      <c r="J857" s="165">
        <v>2075.4414734606785</v>
      </c>
      <c r="N857" s="6"/>
      <c r="O857" s="6"/>
      <c r="P857" s="6"/>
      <c r="Q857" s="6"/>
      <c r="R857" s="6"/>
    </row>
    <row r="858" spans="1:18" x14ac:dyDescent="0.2">
      <c r="A858" s="9"/>
      <c r="B858" s="10">
        <v>842</v>
      </c>
      <c r="C858" s="160" t="s">
        <v>887</v>
      </c>
      <c r="D858" s="11" t="s">
        <v>8564</v>
      </c>
      <c r="E858" s="161" t="s">
        <v>46</v>
      </c>
      <c r="F858" s="162">
        <v>0</v>
      </c>
      <c r="G858" s="163">
        <v>2846.0825069252883</v>
      </c>
      <c r="H858" s="167"/>
      <c r="I858" s="169"/>
      <c r="J858" s="165">
        <v>2374.6042083739294</v>
      </c>
      <c r="N858" s="6"/>
      <c r="O858" s="6"/>
      <c r="P858" s="6"/>
      <c r="Q858" s="6"/>
      <c r="R858" s="6"/>
    </row>
    <row r="859" spans="1:18" x14ac:dyDescent="0.2">
      <c r="A859" s="9"/>
      <c r="B859" s="10">
        <v>843</v>
      </c>
      <c r="C859" s="160" t="s">
        <v>888</v>
      </c>
      <c r="D859" s="11" t="s">
        <v>8565</v>
      </c>
      <c r="E859" s="161" t="s">
        <v>46</v>
      </c>
      <c r="F859" s="162">
        <v>0</v>
      </c>
      <c r="G859" s="163">
        <v>3201.4426399609542</v>
      </c>
      <c r="H859" s="167"/>
      <c r="I859" s="169"/>
      <c r="J859" s="165">
        <v>2671.0958474397407</v>
      </c>
      <c r="N859" s="6"/>
      <c r="O859" s="6"/>
      <c r="P859" s="6"/>
      <c r="Q859" s="6"/>
      <c r="R859" s="6"/>
    </row>
    <row r="860" spans="1:18" x14ac:dyDescent="0.2">
      <c r="A860" s="9"/>
      <c r="B860" s="10">
        <v>844</v>
      </c>
      <c r="C860" s="160" t="s">
        <v>889</v>
      </c>
      <c r="D860" s="11" t="s">
        <v>8566</v>
      </c>
      <c r="E860" s="161" t="s">
        <v>46</v>
      </c>
      <c r="F860" s="162">
        <v>0</v>
      </c>
      <c r="G860" s="163">
        <v>3553.6013303566597</v>
      </c>
      <c r="H860" s="167"/>
      <c r="I860" s="169"/>
      <c r="J860" s="165">
        <v>2964.9163906581125</v>
      </c>
      <c r="N860" s="6"/>
      <c r="O860" s="6"/>
      <c r="P860" s="6"/>
      <c r="Q860" s="6"/>
      <c r="R860" s="6"/>
    </row>
    <row r="861" spans="1:18" x14ac:dyDescent="0.2">
      <c r="A861" s="9"/>
      <c r="B861" s="10">
        <v>845</v>
      </c>
      <c r="C861" s="160" t="s">
        <v>890</v>
      </c>
      <c r="D861" s="11" t="s">
        <v>8567</v>
      </c>
      <c r="E861" s="161" t="s">
        <v>46</v>
      </c>
      <c r="F861" s="162">
        <v>0</v>
      </c>
      <c r="G861" s="163">
        <v>3905.7600207523642</v>
      </c>
      <c r="H861" s="167"/>
      <c r="I861" s="169"/>
      <c r="J861" s="165">
        <v>3258.7369338764838</v>
      </c>
      <c r="N861" s="6"/>
      <c r="O861" s="6"/>
      <c r="P861" s="6"/>
      <c r="Q861" s="6"/>
      <c r="R861" s="6"/>
    </row>
    <row r="862" spans="1:18" x14ac:dyDescent="0.2">
      <c r="A862" s="9"/>
      <c r="B862" s="10">
        <v>846</v>
      </c>
      <c r="C862" s="160" t="s">
        <v>891</v>
      </c>
      <c r="D862" s="11" t="s">
        <v>8568</v>
      </c>
      <c r="E862" s="161" t="s">
        <v>46</v>
      </c>
      <c r="F862" s="162">
        <v>0</v>
      </c>
      <c r="G862" s="163">
        <v>4378.6707246421165</v>
      </c>
      <c r="H862" s="167"/>
      <c r="I862" s="169"/>
      <c r="J862" s="165">
        <v>3653.3058702685876</v>
      </c>
      <c r="N862" s="6"/>
      <c r="O862" s="6"/>
      <c r="P862" s="6"/>
      <c r="Q862" s="6"/>
      <c r="R862" s="6"/>
    </row>
    <row r="863" spans="1:18" x14ac:dyDescent="0.2">
      <c r="A863" s="9"/>
      <c r="B863" s="10">
        <v>847</v>
      </c>
      <c r="C863" s="160" t="s">
        <v>892</v>
      </c>
      <c r="D863" s="11" t="s">
        <v>8569</v>
      </c>
      <c r="E863" s="161" t="s">
        <v>46</v>
      </c>
      <c r="F863" s="162">
        <v>0</v>
      </c>
      <c r="G863" s="163">
        <v>4859.789927460728</v>
      </c>
      <c r="H863" s="167"/>
      <c r="I863" s="169"/>
      <c r="J863" s="165">
        <v>4054.7234964135264</v>
      </c>
      <c r="N863" s="6"/>
      <c r="O863" s="6"/>
      <c r="P863" s="6"/>
      <c r="Q863" s="6"/>
      <c r="R863" s="6"/>
    </row>
    <row r="864" spans="1:18" x14ac:dyDescent="0.2">
      <c r="A864" s="9"/>
      <c r="B864" s="10">
        <v>848</v>
      </c>
      <c r="C864" s="160" t="s">
        <v>893</v>
      </c>
      <c r="D864" s="11" t="s">
        <v>8570</v>
      </c>
      <c r="E864" s="161" t="s">
        <v>46</v>
      </c>
      <c r="F864" s="162">
        <v>0</v>
      </c>
      <c r="G864" s="163">
        <v>5340.9091302793404</v>
      </c>
      <c r="H864" s="167"/>
      <c r="I864" s="169"/>
      <c r="J864" s="165">
        <v>4456.1411225584652</v>
      </c>
      <c r="N864" s="6"/>
      <c r="O864" s="6"/>
      <c r="P864" s="6"/>
      <c r="Q864" s="6"/>
      <c r="R864" s="6"/>
    </row>
    <row r="865" spans="1:18" x14ac:dyDescent="0.2">
      <c r="A865" s="9"/>
      <c r="B865" s="10">
        <v>849</v>
      </c>
      <c r="C865" s="160" t="s">
        <v>894</v>
      </c>
      <c r="D865" s="11" t="s">
        <v>8571</v>
      </c>
      <c r="E865" s="161" t="s">
        <v>46</v>
      </c>
      <c r="F865" s="162">
        <v>0</v>
      </c>
      <c r="G865" s="163">
        <v>5908.979694480081</v>
      </c>
      <c r="H865" s="167"/>
      <c r="I865" s="169"/>
      <c r="J865" s="165">
        <v>4930.1058615012362</v>
      </c>
      <c r="N865" s="6"/>
      <c r="O865" s="6"/>
      <c r="P865" s="6"/>
      <c r="Q865" s="6"/>
      <c r="R865" s="6"/>
    </row>
    <row r="866" spans="1:18" x14ac:dyDescent="0.2">
      <c r="A866" s="9"/>
      <c r="B866" s="10">
        <v>850</v>
      </c>
      <c r="C866" s="160" t="s">
        <v>895</v>
      </c>
      <c r="D866" s="11" t="s">
        <v>8572</v>
      </c>
      <c r="E866" s="161" t="s">
        <v>46</v>
      </c>
      <c r="F866" s="162">
        <v>0</v>
      </c>
      <c r="G866" s="163">
        <v>6580.1555617818276</v>
      </c>
      <c r="H866" s="167"/>
      <c r="I866" s="169"/>
      <c r="J866" s="165">
        <v>5490.0956141439156</v>
      </c>
      <c r="N866" s="6"/>
      <c r="O866" s="6"/>
      <c r="P866" s="6"/>
      <c r="Q866" s="6"/>
      <c r="R866" s="6"/>
    </row>
    <row r="867" spans="1:18" x14ac:dyDescent="0.2">
      <c r="A867" s="9"/>
      <c r="B867" s="10">
        <v>851</v>
      </c>
      <c r="C867" s="160" t="s">
        <v>896</v>
      </c>
      <c r="D867" s="11" t="s">
        <v>8573</v>
      </c>
      <c r="E867" s="161" t="s">
        <v>46</v>
      </c>
      <c r="F867" s="162">
        <v>0</v>
      </c>
      <c r="G867" s="163">
        <v>7369.7742291956465</v>
      </c>
      <c r="H867" s="167"/>
      <c r="I867" s="169"/>
      <c r="J867" s="165">
        <v>6148.9070878411858</v>
      </c>
      <c r="N867" s="6"/>
      <c r="O867" s="6"/>
      <c r="P867" s="6"/>
      <c r="Q867" s="6"/>
      <c r="R867" s="6"/>
    </row>
    <row r="868" spans="1:18" x14ac:dyDescent="0.2">
      <c r="A868" s="9"/>
      <c r="B868" s="10">
        <v>852</v>
      </c>
      <c r="C868" s="160" t="s">
        <v>897</v>
      </c>
      <c r="D868" s="11" t="s">
        <v>8574</v>
      </c>
      <c r="E868" s="161" t="s">
        <v>46</v>
      </c>
      <c r="F868" s="162">
        <v>0</v>
      </c>
      <c r="G868" s="163">
        <v>7608.1930056656875</v>
      </c>
      <c r="H868" s="167"/>
      <c r="I868" s="169"/>
      <c r="J868" s="165">
        <v>6347.8297222284618</v>
      </c>
      <c r="N868" s="6"/>
      <c r="O868" s="6"/>
      <c r="P868" s="6"/>
      <c r="Q868" s="6"/>
      <c r="R868" s="6"/>
    </row>
    <row r="869" spans="1:18" x14ac:dyDescent="0.2">
      <c r="A869" s="9"/>
      <c r="B869" s="10">
        <v>853</v>
      </c>
      <c r="C869" s="160" t="s">
        <v>898</v>
      </c>
      <c r="D869" s="11" t="s">
        <v>8575</v>
      </c>
      <c r="E869" s="161" t="s">
        <v>46</v>
      </c>
      <c r="F869" s="162">
        <v>0</v>
      </c>
      <c r="G869" s="163">
        <v>8481.8205191367742</v>
      </c>
      <c r="H869" s="167"/>
      <c r="I869" s="169"/>
      <c r="J869" s="165">
        <v>7076.7332466315065</v>
      </c>
      <c r="N869" s="6"/>
      <c r="O869" s="6"/>
      <c r="P869" s="6"/>
      <c r="Q869" s="6"/>
      <c r="R869" s="6"/>
    </row>
    <row r="870" spans="1:18" x14ac:dyDescent="0.2">
      <c r="A870" s="9"/>
      <c r="B870" s="10">
        <v>854</v>
      </c>
      <c r="C870" s="160" t="s">
        <v>899</v>
      </c>
      <c r="D870" s="11" t="s">
        <v>8576</v>
      </c>
      <c r="E870" s="161" t="s">
        <v>46</v>
      </c>
      <c r="F870" s="162">
        <v>0</v>
      </c>
      <c r="G870" s="163">
        <v>9355.448032607861</v>
      </c>
      <c r="H870" s="167"/>
      <c r="I870" s="169"/>
      <c r="J870" s="165">
        <v>7805.6367710345512</v>
      </c>
      <c r="N870" s="6"/>
      <c r="O870" s="6"/>
      <c r="P870" s="6"/>
      <c r="Q870" s="6"/>
      <c r="R870" s="6"/>
    </row>
    <row r="871" spans="1:18" x14ac:dyDescent="0.2">
      <c r="A871" s="9"/>
      <c r="B871" s="10">
        <v>855</v>
      </c>
      <c r="C871" s="160" t="s">
        <v>900</v>
      </c>
      <c r="D871" s="11" t="s">
        <v>8563</v>
      </c>
      <c r="E871" s="161" t="s">
        <v>46</v>
      </c>
      <c r="F871" s="162">
        <v>0</v>
      </c>
      <c r="G871" s="163">
        <v>2366.4327309724276</v>
      </c>
      <c r="H871" s="167"/>
      <c r="I871" s="169"/>
      <c r="J871" s="165">
        <v>1974.4125857657186</v>
      </c>
      <c r="N871" s="6"/>
      <c r="O871" s="6"/>
      <c r="P871" s="6"/>
      <c r="Q871" s="6"/>
      <c r="R871" s="6"/>
    </row>
    <row r="872" spans="1:18" x14ac:dyDescent="0.2">
      <c r="A872" s="9"/>
      <c r="B872" s="10">
        <v>856</v>
      </c>
      <c r="C872" s="160" t="s">
        <v>901</v>
      </c>
      <c r="D872" s="11" t="s">
        <v>8564</v>
      </c>
      <c r="E872" s="161" t="s">
        <v>46</v>
      </c>
      <c r="F872" s="162">
        <v>0</v>
      </c>
      <c r="G872" s="163">
        <v>2707.5401516531374</v>
      </c>
      <c r="H872" s="167"/>
      <c r="I872" s="169"/>
      <c r="J872" s="165">
        <v>2259.0125981283445</v>
      </c>
      <c r="N872" s="6"/>
      <c r="O872" s="6"/>
      <c r="P872" s="6"/>
      <c r="Q872" s="6"/>
      <c r="R872" s="6"/>
    </row>
    <row r="873" spans="1:18" x14ac:dyDescent="0.2">
      <c r="A873" s="9"/>
      <c r="B873" s="10">
        <v>857</v>
      </c>
      <c r="C873" s="160" t="s">
        <v>902</v>
      </c>
      <c r="D873" s="11" t="s">
        <v>8565</v>
      </c>
      <c r="E873" s="161" t="s">
        <v>46</v>
      </c>
      <c r="F873" s="162">
        <v>0</v>
      </c>
      <c r="G873" s="163">
        <v>3045.6019703634843</v>
      </c>
      <c r="H873" s="167"/>
      <c r="I873" s="169"/>
      <c r="J873" s="165">
        <v>2541.0715389520187</v>
      </c>
      <c r="N873" s="6"/>
      <c r="O873" s="6"/>
      <c r="P873" s="6"/>
      <c r="Q873" s="6"/>
      <c r="R873" s="6"/>
    </row>
    <row r="874" spans="1:18" x14ac:dyDescent="0.2">
      <c r="A874" s="9"/>
      <c r="B874" s="10">
        <v>858</v>
      </c>
      <c r="C874" s="160" t="s">
        <v>903</v>
      </c>
      <c r="D874" s="11" t="s">
        <v>8566</v>
      </c>
      <c r="E874" s="161" t="s">
        <v>46</v>
      </c>
      <c r="F874" s="162">
        <v>0</v>
      </c>
      <c r="G874" s="163">
        <v>3380.6181871034678</v>
      </c>
      <c r="H874" s="167"/>
      <c r="I874" s="169"/>
      <c r="J874" s="165">
        <v>2820.5894082367408</v>
      </c>
      <c r="N874" s="6"/>
      <c r="O874" s="6"/>
      <c r="P874" s="6"/>
      <c r="Q874" s="6"/>
      <c r="R874" s="6"/>
    </row>
    <row r="875" spans="1:18" x14ac:dyDescent="0.2">
      <c r="A875" s="9"/>
      <c r="B875" s="10">
        <v>859</v>
      </c>
      <c r="C875" s="160" t="s">
        <v>904</v>
      </c>
      <c r="D875" s="11" t="s">
        <v>8567</v>
      </c>
      <c r="E875" s="161" t="s">
        <v>46</v>
      </c>
      <c r="F875" s="162">
        <v>0</v>
      </c>
      <c r="G875" s="163">
        <v>3715.6344038434509</v>
      </c>
      <c r="H875" s="167"/>
      <c r="I875" s="169"/>
      <c r="J875" s="165">
        <v>3100.1072775214629</v>
      </c>
      <c r="N875" s="6"/>
      <c r="O875" s="6"/>
      <c r="P875" s="6"/>
      <c r="Q875" s="6"/>
      <c r="R875" s="6"/>
    </row>
    <row r="876" spans="1:18" x14ac:dyDescent="0.2">
      <c r="A876" s="9"/>
      <c r="B876" s="10">
        <v>860</v>
      </c>
      <c r="C876" s="160" t="s">
        <v>905</v>
      </c>
      <c r="D876" s="11" t="s">
        <v>8568</v>
      </c>
      <c r="E876" s="161" t="s">
        <v>46</v>
      </c>
      <c r="F876" s="162">
        <v>0</v>
      </c>
      <c r="G876" s="163">
        <v>4165.524635701604</v>
      </c>
      <c r="H876" s="167"/>
      <c r="I876" s="169"/>
      <c r="J876" s="165">
        <v>3475.4692831123771</v>
      </c>
      <c r="N876" s="6"/>
      <c r="O876" s="6"/>
      <c r="P876" s="6"/>
      <c r="Q876" s="6"/>
      <c r="R876" s="6"/>
    </row>
    <row r="877" spans="1:18" x14ac:dyDescent="0.2">
      <c r="A877" s="9"/>
      <c r="B877" s="10">
        <v>861</v>
      </c>
      <c r="C877" s="160" t="s">
        <v>906</v>
      </c>
      <c r="D877" s="11" t="s">
        <v>8569</v>
      </c>
      <c r="E877" s="161" t="s">
        <v>46</v>
      </c>
      <c r="F877" s="162">
        <v>0</v>
      </c>
      <c r="G877" s="163">
        <v>4623.2237910117692</v>
      </c>
      <c r="H877" s="167"/>
      <c r="I877" s="169"/>
      <c r="J877" s="165">
        <v>3857.3465961291645</v>
      </c>
      <c r="N877" s="6"/>
      <c r="O877" s="6"/>
      <c r="P877" s="6"/>
      <c r="Q877" s="6"/>
      <c r="R877" s="6"/>
    </row>
    <row r="878" spans="1:18" x14ac:dyDescent="0.2">
      <c r="A878" s="9"/>
      <c r="B878" s="10">
        <v>862</v>
      </c>
      <c r="C878" s="160" t="s">
        <v>907</v>
      </c>
      <c r="D878" s="11" t="s">
        <v>8570</v>
      </c>
      <c r="E878" s="161" t="s">
        <v>46</v>
      </c>
      <c r="F878" s="162">
        <v>0</v>
      </c>
      <c r="G878" s="163">
        <v>5080.9229463219344</v>
      </c>
      <c r="H878" s="167"/>
      <c r="I878" s="169"/>
      <c r="J878" s="165">
        <v>4239.2239091459514</v>
      </c>
      <c r="N878" s="6"/>
      <c r="O878" s="6"/>
      <c r="P878" s="6"/>
      <c r="Q878" s="6"/>
      <c r="R878" s="6"/>
    </row>
    <row r="879" spans="1:18" x14ac:dyDescent="0.2">
      <c r="A879" s="9"/>
      <c r="B879" s="10">
        <v>863</v>
      </c>
      <c r="C879" s="160" t="s">
        <v>908</v>
      </c>
      <c r="D879" s="11" t="s">
        <v>8571</v>
      </c>
      <c r="E879" s="161" t="s">
        <v>46</v>
      </c>
      <c r="F879" s="162">
        <v>0</v>
      </c>
      <c r="G879" s="163">
        <v>5621.3408217008828</v>
      </c>
      <c r="H879" s="167"/>
      <c r="I879" s="169"/>
      <c r="J879" s="165">
        <v>4690.1168674606824</v>
      </c>
      <c r="N879" s="6"/>
      <c r="O879" s="6"/>
      <c r="P879" s="6"/>
      <c r="Q879" s="6"/>
      <c r="R879" s="6"/>
    </row>
    <row r="880" spans="1:18" x14ac:dyDescent="0.2">
      <c r="A880" s="9"/>
      <c r="B880" s="10">
        <v>864</v>
      </c>
      <c r="C880" s="160" t="s">
        <v>909</v>
      </c>
      <c r="D880" s="11" t="s">
        <v>8572</v>
      </c>
      <c r="E880" s="161" t="s">
        <v>46</v>
      </c>
      <c r="F880" s="162">
        <v>0</v>
      </c>
      <c r="G880" s="163">
        <v>6259.8450130299361</v>
      </c>
      <c r="H880" s="167"/>
      <c r="I880" s="169"/>
      <c r="J880" s="165">
        <v>5222.8472911588888</v>
      </c>
      <c r="N880" s="6"/>
      <c r="O880" s="6"/>
      <c r="P880" s="6"/>
      <c r="Q880" s="6"/>
      <c r="R880" s="6"/>
    </row>
    <row r="881" spans="1:18" x14ac:dyDescent="0.2">
      <c r="A881" s="9"/>
      <c r="B881" s="10">
        <v>865</v>
      </c>
      <c r="C881" s="160" t="s">
        <v>910</v>
      </c>
      <c r="D881" s="11" t="s">
        <v>8573</v>
      </c>
      <c r="E881" s="161" t="s">
        <v>46</v>
      </c>
      <c r="F881" s="162">
        <v>0</v>
      </c>
      <c r="G881" s="163">
        <v>7011.026414593528</v>
      </c>
      <c r="H881" s="167"/>
      <c r="I881" s="169"/>
      <c r="J881" s="165">
        <v>5849.5889660979556</v>
      </c>
      <c r="N881" s="6"/>
      <c r="O881" s="6"/>
      <c r="P881" s="6"/>
      <c r="Q881" s="6"/>
      <c r="R881" s="6"/>
    </row>
    <row r="882" spans="1:18" x14ac:dyDescent="0.2">
      <c r="A882" s="9"/>
      <c r="B882" s="10">
        <v>866</v>
      </c>
      <c r="C882" s="160" t="s">
        <v>911</v>
      </c>
      <c r="D882" s="11" t="s">
        <v>8574</v>
      </c>
      <c r="E882" s="161" t="s">
        <v>46</v>
      </c>
      <c r="F882" s="162">
        <v>0</v>
      </c>
      <c r="G882" s="163">
        <v>7237.8393789506417</v>
      </c>
      <c r="H882" s="167"/>
      <c r="I882" s="169"/>
      <c r="J882" s="165">
        <v>6038.8283919985151</v>
      </c>
      <c r="N882" s="6"/>
      <c r="O882" s="6"/>
      <c r="P882" s="6"/>
      <c r="Q882" s="6"/>
      <c r="R882" s="6"/>
    </row>
    <row r="883" spans="1:18" x14ac:dyDescent="0.2">
      <c r="A883" s="9"/>
      <c r="B883" s="10">
        <v>867</v>
      </c>
      <c r="C883" s="160" t="s">
        <v>912</v>
      </c>
      <c r="D883" s="11" t="s">
        <v>8575</v>
      </c>
      <c r="E883" s="161" t="s">
        <v>46</v>
      </c>
      <c r="F883" s="162">
        <v>0</v>
      </c>
      <c r="G883" s="163">
        <v>8068.9402217955867</v>
      </c>
      <c r="H883" s="167"/>
      <c r="I883" s="169"/>
      <c r="J883" s="165">
        <v>6732.2501583038074</v>
      </c>
      <c r="N883" s="6"/>
      <c r="O883" s="6"/>
      <c r="P883" s="6"/>
      <c r="Q883" s="6"/>
      <c r="R883" s="6"/>
    </row>
    <row r="884" spans="1:18" x14ac:dyDescent="0.2">
      <c r="A884" s="9"/>
      <c r="B884" s="10">
        <v>868</v>
      </c>
      <c r="C884" s="160" t="s">
        <v>913</v>
      </c>
      <c r="D884" s="11" t="s">
        <v>8576</v>
      </c>
      <c r="E884" s="161" t="s">
        <v>46</v>
      </c>
      <c r="F884" s="162">
        <v>0</v>
      </c>
      <c r="G884" s="163">
        <v>8900.0410646405326</v>
      </c>
      <c r="H884" s="167"/>
      <c r="I884" s="169"/>
      <c r="J884" s="165">
        <v>7425.6719246090997</v>
      </c>
      <c r="N884" s="6"/>
      <c r="O884" s="6"/>
      <c r="P884" s="6"/>
      <c r="Q884" s="6"/>
      <c r="R884" s="6"/>
    </row>
    <row r="885" spans="1:18" x14ac:dyDescent="0.2">
      <c r="A885" s="9"/>
      <c r="B885" s="10">
        <v>869</v>
      </c>
      <c r="C885" s="160" t="s">
        <v>914</v>
      </c>
      <c r="D885" s="11" t="s">
        <v>8577</v>
      </c>
      <c r="E885" s="161" t="s">
        <v>46</v>
      </c>
      <c r="F885" s="162">
        <v>0</v>
      </c>
      <c r="G885" s="163">
        <v>4116.1003022070254</v>
      </c>
      <c r="H885" s="167"/>
      <c r="I885" s="169"/>
      <c r="J885" s="165">
        <v>3434.2325199381798</v>
      </c>
      <c r="N885" s="6"/>
      <c r="O885" s="6"/>
      <c r="P885" s="6"/>
      <c r="Q885" s="6"/>
      <c r="R885" s="6"/>
    </row>
    <row r="886" spans="1:18" x14ac:dyDescent="0.2">
      <c r="A886" s="9"/>
      <c r="B886" s="10">
        <v>870</v>
      </c>
      <c r="C886" s="160" t="s">
        <v>915</v>
      </c>
      <c r="D886" s="11" t="s">
        <v>8578</v>
      </c>
      <c r="E886" s="161" t="s">
        <v>46</v>
      </c>
      <c r="F886" s="162">
        <v>0</v>
      </c>
      <c r="G886" s="163">
        <v>4709.41205748011</v>
      </c>
      <c r="H886" s="167"/>
      <c r="I886" s="169"/>
      <c r="J886" s="165">
        <v>3929.2570273166561</v>
      </c>
      <c r="N886" s="6"/>
      <c r="O886" s="6"/>
      <c r="P886" s="6"/>
      <c r="Q886" s="6"/>
      <c r="R886" s="6"/>
    </row>
    <row r="887" spans="1:18" x14ac:dyDescent="0.2">
      <c r="A887" s="9"/>
      <c r="B887" s="10">
        <v>871</v>
      </c>
      <c r="C887" s="160" t="s">
        <v>916</v>
      </c>
      <c r="D887" s="11" t="s">
        <v>8579</v>
      </c>
      <c r="E887" s="161" t="s">
        <v>46</v>
      </c>
      <c r="F887" s="162">
        <v>0</v>
      </c>
      <c r="G887" s="163">
        <v>5297.4263863668275</v>
      </c>
      <c r="H887" s="167"/>
      <c r="I887" s="169"/>
      <c r="J887" s="165">
        <v>4419.8616730221102</v>
      </c>
      <c r="N887" s="6"/>
      <c r="O887" s="6"/>
      <c r="P887" s="6"/>
      <c r="Q887" s="6"/>
      <c r="R887" s="6"/>
    </row>
    <row r="888" spans="1:18" x14ac:dyDescent="0.2">
      <c r="A888" s="9"/>
      <c r="B888" s="10">
        <v>872</v>
      </c>
      <c r="C888" s="160" t="s">
        <v>917</v>
      </c>
      <c r="D888" s="11" t="s">
        <v>8580</v>
      </c>
      <c r="E888" s="161" t="s">
        <v>46</v>
      </c>
      <c r="F888" s="162">
        <v>0</v>
      </c>
      <c r="G888" s="163">
        <v>5880.1432888671789</v>
      </c>
      <c r="H888" s="167"/>
      <c r="I888" s="169"/>
      <c r="J888" s="165">
        <v>4906.0464570545428</v>
      </c>
      <c r="N888" s="6"/>
      <c r="O888" s="6"/>
      <c r="P888" s="6"/>
      <c r="Q888" s="6"/>
      <c r="R888" s="6"/>
    </row>
    <row r="889" spans="1:18" x14ac:dyDescent="0.2">
      <c r="A889" s="9"/>
      <c r="B889" s="10">
        <v>873</v>
      </c>
      <c r="C889" s="160" t="s">
        <v>918</v>
      </c>
      <c r="D889" s="11" t="s">
        <v>8581</v>
      </c>
      <c r="E889" s="161" t="s">
        <v>46</v>
      </c>
      <c r="F889" s="162">
        <v>0</v>
      </c>
      <c r="G889" s="163">
        <v>6462.8601913675293</v>
      </c>
      <c r="H889" s="167"/>
      <c r="I889" s="169"/>
      <c r="J889" s="165">
        <v>5392.2312410869745</v>
      </c>
      <c r="N889" s="6"/>
      <c r="O889" s="6"/>
      <c r="P889" s="6"/>
      <c r="Q889" s="6"/>
      <c r="R889" s="6"/>
    </row>
    <row r="890" spans="1:18" x14ac:dyDescent="0.2">
      <c r="A890" s="9"/>
      <c r="B890" s="10">
        <v>874</v>
      </c>
      <c r="C890" s="160" t="s">
        <v>919</v>
      </c>
      <c r="D890" s="11" t="s">
        <v>8582</v>
      </c>
      <c r="E890" s="161" t="s">
        <v>46</v>
      </c>
      <c r="F890" s="162">
        <v>0</v>
      </c>
      <c r="G890" s="163">
        <v>7245.3854223088647</v>
      </c>
      <c r="H890" s="167"/>
      <c r="I890" s="169"/>
      <c r="J890" s="165">
        <v>6045.1243677024549</v>
      </c>
      <c r="N890" s="6"/>
      <c r="O890" s="6"/>
      <c r="P890" s="6"/>
      <c r="Q890" s="6"/>
      <c r="R890" s="6"/>
    </row>
    <row r="891" spans="1:18" x14ac:dyDescent="0.2">
      <c r="A891" s="9"/>
      <c r="B891" s="10">
        <v>875</v>
      </c>
      <c r="C891" s="160" t="s">
        <v>920</v>
      </c>
      <c r="D891" s="11" t="s">
        <v>8583</v>
      </c>
      <c r="E891" s="161" t="s">
        <v>46</v>
      </c>
      <c r="F891" s="162">
        <v>0</v>
      </c>
      <c r="G891" s="163">
        <v>8041.4932545048441</v>
      </c>
      <c r="H891" s="167"/>
      <c r="I891" s="169"/>
      <c r="J891" s="165">
        <v>6709.3500196475634</v>
      </c>
      <c r="N891" s="6"/>
      <c r="O891" s="6"/>
      <c r="P891" s="6"/>
      <c r="Q891" s="6"/>
      <c r="R891" s="6"/>
    </row>
    <row r="892" spans="1:18" x14ac:dyDescent="0.2">
      <c r="A892" s="9"/>
      <c r="B892" s="10">
        <v>876</v>
      </c>
      <c r="C892" s="160" t="s">
        <v>921</v>
      </c>
      <c r="D892" s="11" t="s">
        <v>8584</v>
      </c>
      <c r="E892" s="161" t="s">
        <v>46</v>
      </c>
      <c r="F892" s="162">
        <v>0</v>
      </c>
      <c r="G892" s="163">
        <v>8837.6010867008226</v>
      </c>
      <c r="H892" s="167"/>
      <c r="I892" s="169"/>
      <c r="J892" s="165">
        <v>7373.5756715926718</v>
      </c>
      <c r="N892" s="6"/>
      <c r="O892" s="6"/>
      <c r="P892" s="6"/>
      <c r="Q892" s="6"/>
      <c r="R892" s="6"/>
    </row>
    <row r="893" spans="1:18" x14ac:dyDescent="0.2">
      <c r="A893" s="9"/>
      <c r="B893" s="10">
        <v>877</v>
      </c>
      <c r="C893" s="160" t="s">
        <v>922</v>
      </c>
      <c r="D893" s="11" t="s">
        <v>8585</v>
      </c>
      <c r="E893" s="161" t="s">
        <v>46</v>
      </c>
      <c r="F893" s="162">
        <v>0</v>
      </c>
      <c r="G893" s="163">
        <v>9777.5873162064054</v>
      </c>
      <c r="H893" s="167"/>
      <c r="I893" s="169"/>
      <c r="J893" s="165">
        <v>8157.8450140893165</v>
      </c>
      <c r="N893" s="6"/>
      <c r="O893" s="6"/>
      <c r="P893" s="6"/>
      <c r="Q893" s="6"/>
      <c r="R893" s="6"/>
    </row>
    <row r="894" spans="1:18" x14ac:dyDescent="0.2">
      <c r="A894" s="9"/>
      <c r="B894" s="10">
        <v>878</v>
      </c>
      <c r="C894" s="160" t="s">
        <v>923</v>
      </c>
      <c r="D894" s="11" t="s">
        <v>8586</v>
      </c>
      <c r="E894" s="161" t="s">
        <v>46</v>
      </c>
      <c r="F894" s="162">
        <v>0</v>
      </c>
      <c r="G894" s="163">
        <v>10888.18186659956</v>
      </c>
      <c r="H894" s="167"/>
      <c r="I894" s="169"/>
      <c r="J894" s="165">
        <v>9084.4599266028017</v>
      </c>
      <c r="N894" s="6"/>
      <c r="O894" s="6"/>
      <c r="P894" s="6"/>
      <c r="Q894" s="6"/>
      <c r="R894" s="6"/>
    </row>
    <row r="895" spans="1:18" x14ac:dyDescent="0.2">
      <c r="A895" s="9"/>
      <c r="B895" s="10">
        <v>879</v>
      </c>
      <c r="C895" s="160" t="s">
        <v>924</v>
      </c>
      <c r="D895" s="11" t="s">
        <v>8587</v>
      </c>
      <c r="E895" s="161" t="s">
        <v>46</v>
      </c>
      <c r="F895" s="162">
        <v>0</v>
      </c>
      <c r="G895" s="163">
        <v>12194.763690591508</v>
      </c>
      <c r="H895" s="167"/>
      <c r="I895" s="169"/>
      <c r="J895" s="165">
        <v>10174.595117795139</v>
      </c>
      <c r="N895" s="6"/>
      <c r="O895" s="6"/>
      <c r="P895" s="6"/>
      <c r="Q895" s="6"/>
      <c r="R895" s="6"/>
    </row>
    <row r="896" spans="1:18" x14ac:dyDescent="0.2">
      <c r="A896" s="9"/>
      <c r="B896" s="10">
        <v>880</v>
      </c>
      <c r="C896" s="160" t="s">
        <v>925</v>
      </c>
      <c r="D896" s="11" t="s">
        <v>8588</v>
      </c>
      <c r="E896" s="161" t="s">
        <v>46</v>
      </c>
      <c r="F896" s="162">
        <v>0</v>
      </c>
      <c r="G896" s="163">
        <v>12589.275184164009</v>
      </c>
      <c r="H896" s="167"/>
      <c r="I896" s="169"/>
      <c r="J896" s="165">
        <v>10503.752354315737</v>
      </c>
      <c r="N896" s="6"/>
      <c r="O896" s="6"/>
      <c r="P896" s="6"/>
      <c r="Q896" s="6"/>
      <c r="R896" s="6"/>
    </row>
    <row r="897" spans="1:18" x14ac:dyDescent="0.2">
      <c r="A897" s="9"/>
      <c r="B897" s="10">
        <v>881</v>
      </c>
      <c r="C897" s="160" t="s">
        <v>926</v>
      </c>
      <c r="D897" s="11" t="s">
        <v>8589</v>
      </c>
      <c r="E897" s="161" t="s">
        <v>46</v>
      </c>
      <c r="F897" s="162">
        <v>0</v>
      </c>
      <c r="G897" s="163">
        <v>14034.866426046832</v>
      </c>
      <c r="H897" s="167"/>
      <c r="I897" s="169"/>
      <c r="J897" s="165">
        <v>11709.868845391011</v>
      </c>
      <c r="N897" s="6"/>
      <c r="O897" s="6"/>
      <c r="P897" s="6"/>
      <c r="Q897" s="6"/>
      <c r="R897" s="6"/>
    </row>
    <row r="898" spans="1:18" x14ac:dyDescent="0.2">
      <c r="A898" s="9"/>
      <c r="B898" s="10">
        <v>882</v>
      </c>
      <c r="C898" s="160" t="s">
        <v>927</v>
      </c>
      <c r="D898" s="11" t="s">
        <v>8590</v>
      </c>
      <c r="E898" s="161" t="s">
        <v>46</v>
      </c>
      <c r="F898" s="162">
        <v>0</v>
      </c>
      <c r="G898" s="163">
        <v>15480.457667929655</v>
      </c>
      <c r="H898" s="167"/>
      <c r="I898" s="169"/>
      <c r="J898" s="165">
        <v>12915.985336466285</v>
      </c>
      <c r="N898" s="6"/>
      <c r="O898" s="6"/>
      <c r="P898" s="6"/>
      <c r="Q898" s="6"/>
      <c r="R898" s="6"/>
    </row>
    <row r="899" spans="1:18" x14ac:dyDescent="0.2">
      <c r="A899" s="9"/>
      <c r="B899" s="10">
        <v>883</v>
      </c>
      <c r="C899" s="160" t="s">
        <v>928</v>
      </c>
      <c r="D899" s="11" t="s">
        <v>8577</v>
      </c>
      <c r="E899" s="161" t="s">
        <v>46</v>
      </c>
      <c r="F899" s="162">
        <v>0</v>
      </c>
      <c r="G899" s="163">
        <v>3321.0650061342981</v>
      </c>
      <c r="H899" s="167"/>
      <c r="I899" s="169"/>
      <c r="J899" s="165">
        <v>2770.9017291876116</v>
      </c>
      <c r="N899" s="6"/>
      <c r="O899" s="6"/>
      <c r="P899" s="6"/>
      <c r="Q899" s="6"/>
      <c r="R899" s="6"/>
    </row>
    <row r="900" spans="1:18" x14ac:dyDescent="0.2">
      <c r="A900" s="9"/>
      <c r="B900" s="10">
        <v>884</v>
      </c>
      <c r="C900" s="160" t="s">
        <v>929</v>
      </c>
      <c r="D900" s="11" t="s">
        <v>8578</v>
      </c>
      <c r="E900" s="161" t="s">
        <v>46</v>
      </c>
      <c r="F900" s="162">
        <v>0</v>
      </c>
      <c r="G900" s="163">
        <v>3799.7770790905934</v>
      </c>
      <c r="H900" s="167"/>
      <c r="I900" s="169"/>
      <c r="J900" s="165">
        <v>3170.3109874488891</v>
      </c>
      <c r="N900" s="6"/>
      <c r="O900" s="6"/>
      <c r="P900" s="6"/>
      <c r="Q900" s="6"/>
      <c r="R900" s="6"/>
    </row>
    <row r="901" spans="1:18" x14ac:dyDescent="0.2">
      <c r="A901" s="9"/>
      <c r="B901" s="10">
        <v>885</v>
      </c>
      <c r="C901" s="160" t="s">
        <v>930</v>
      </c>
      <c r="D901" s="11" t="s">
        <v>8579</v>
      </c>
      <c r="E901" s="161" t="s">
        <v>46</v>
      </c>
      <c r="F901" s="162">
        <v>0</v>
      </c>
      <c r="G901" s="163">
        <v>4274.2149371097785</v>
      </c>
      <c r="H901" s="167"/>
      <c r="I901" s="169"/>
      <c r="J901" s="165">
        <v>3566.1540916185477</v>
      </c>
      <c r="N901" s="6"/>
      <c r="O901" s="6"/>
      <c r="P901" s="6"/>
      <c r="Q901" s="6"/>
      <c r="R901" s="6"/>
    </row>
    <row r="902" spans="1:18" x14ac:dyDescent="0.2">
      <c r="A902" s="9"/>
      <c r="B902" s="10">
        <v>886</v>
      </c>
      <c r="C902" s="160" t="s">
        <v>931</v>
      </c>
      <c r="D902" s="11" t="s">
        <v>8580</v>
      </c>
      <c r="E902" s="161" t="s">
        <v>46</v>
      </c>
      <c r="F902" s="162">
        <v>0</v>
      </c>
      <c r="G902" s="163">
        <v>4744.3785801918548</v>
      </c>
      <c r="H902" s="167"/>
      <c r="I902" s="169"/>
      <c r="J902" s="165">
        <v>3958.4310416965882</v>
      </c>
      <c r="N902" s="6"/>
      <c r="O902" s="6"/>
      <c r="P902" s="6"/>
      <c r="Q902" s="6"/>
      <c r="R902" s="6"/>
    </row>
    <row r="903" spans="1:18" x14ac:dyDescent="0.2">
      <c r="A903" s="9"/>
      <c r="B903" s="10">
        <v>887</v>
      </c>
      <c r="C903" s="160" t="s">
        <v>932</v>
      </c>
      <c r="D903" s="11" t="s">
        <v>8581</v>
      </c>
      <c r="E903" s="161" t="s">
        <v>46</v>
      </c>
      <c r="F903" s="162">
        <v>0</v>
      </c>
      <c r="G903" s="163">
        <v>5214.5422232739293</v>
      </c>
      <c r="H903" s="167"/>
      <c r="I903" s="169"/>
      <c r="J903" s="165">
        <v>4350.7079917746278</v>
      </c>
      <c r="N903" s="6"/>
      <c r="O903" s="6"/>
      <c r="P903" s="6"/>
      <c r="Q903" s="6"/>
      <c r="R903" s="6"/>
    </row>
    <row r="904" spans="1:18" x14ac:dyDescent="0.2">
      <c r="A904" s="9"/>
      <c r="B904" s="10">
        <v>888</v>
      </c>
      <c r="C904" s="160" t="s">
        <v>933</v>
      </c>
      <c r="D904" s="11" t="s">
        <v>8582</v>
      </c>
      <c r="E904" s="161" t="s">
        <v>46</v>
      </c>
      <c r="F904" s="162">
        <v>0</v>
      </c>
      <c r="G904" s="163">
        <v>5845.9207053539121</v>
      </c>
      <c r="H904" s="167"/>
      <c r="I904" s="169"/>
      <c r="J904" s="165">
        <v>4877.4931418803371</v>
      </c>
      <c r="N904" s="6"/>
      <c r="O904" s="6"/>
      <c r="P904" s="6"/>
      <c r="Q904" s="6"/>
      <c r="R904" s="6"/>
    </row>
    <row r="905" spans="1:18" x14ac:dyDescent="0.2">
      <c r="A905" s="9"/>
      <c r="B905" s="10">
        <v>889</v>
      </c>
      <c r="C905" s="160" t="s">
        <v>934</v>
      </c>
      <c r="D905" s="11" t="s">
        <v>8583</v>
      </c>
      <c r="E905" s="161" t="s">
        <v>46</v>
      </c>
      <c r="F905" s="162">
        <v>0</v>
      </c>
      <c r="G905" s="163">
        <v>6488.2582745326436</v>
      </c>
      <c r="H905" s="167"/>
      <c r="I905" s="169"/>
      <c r="J905" s="165">
        <v>5413.4219110769554</v>
      </c>
      <c r="N905" s="6"/>
      <c r="O905" s="6"/>
      <c r="P905" s="6"/>
      <c r="Q905" s="6"/>
      <c r="R905" s="6"/>
    </row>
    <row r="906" spans="1:18" x14ac:dyDescent="0.2">
      <c r="A906" s="9"/>
      <c r="B906" s="10">
        <v>890</v>
      </c>
      <c r="C906" s="160" t="s">
        <v>935</v>
      </c>
      <c r="D906" s="11" t="s">
        <v>8584</v>
      </c>
      <c r="E906" s="161" t="s">
        <v>46</v>
      </c>
      <c r="F906" s="162">
        <v>0</v>
      </c>
      <c r="G906" s="163">
        <v>7130.595843711375</v>
      </c>
      <c r="H906" s="167"/>
      <c r="I906" s="169"/>
      <c r="J906" s="165">
        <v>5949.3506802735737</v>
      </c>
      <c r="N906" s="6"/>
      <c r="O906" s="6"/>
      <c r="P906" s="6"/>
      <c r="Q906" s="6"/>
      <c r="R906" s="6"/>
    </row>
    <row r="907" spans="1:18" x14ac:dyDescent="0.2">
      <c r="A907" s="9"/>
      <c r="B907" s="10">
        <v>891</v>
      </c>
      <c r="C907" s="160" t="s">
        <v>936</v>
      </c>
      <c r="D907" s="11" t="s">
        <v>8585</v>
      </c>
      <c r="E907" s="161" t="s">
        <v>46</v>
      </c>
      <c r="F907" s="162">
        <v>0</v>
      </c>
      <c r="G907" s="163">
        <v>7889.0213299380457</v>
      </c>
      <c r="H907" s="167"/>
      <c r="I907" s="169"/>
      <c r="J907" s="165">
        <v>6582.136394303182</v>
      </c>
      <c r="N907" s="6"/>
      <c r="O907" s="6"/>
      <c r="P907" s="6"/>
      <c r="Q907" s="6"/>
      <c r="R907" s="6"/>
    </row>
    <row r="908" spans="1:18" x14ac:dyDescent="0.2">
      <c r="A908" s="9"/>
      <c r="B908" s="10">
        <v>892</v>
      </c>
      <c r="C908" s="160" t="s">
        <v>937</v>
      </c>
      <c r="D908" s="11" t="s">
        <v>8586</v>
      </c>
      <c r="E908" s="161" t="s">
        <v>46</v>
      </c>
      <c r="F908" s="162">
        <v>0</v>
      </c>
      <c r="G908" s="163">
        <v>8785.1017037172005</v>
      </c>
      <c r="H908" s="167"/>
      <c r="I908" s="169"/>
      <c r="J908" s="165">
        <v>7329.7732675981979</v>
      </c>
      <c r="N908" s="6"/>
      <c r="O908" s="6"/>
      <c r="P908" s="6"/>
      <c r="Q908" s="6"/>
      <c r="R908" s="6"/>
    </row>
    <row r="909" spans="1:18" x14ac:dyDescent="0.2">
      <c r="A909" s="9"/>
      <c r="B909" s="10">
        <v>893</v>
      </c>
      <c r="C909" s="160" t="s">
        <v>938</v>
      </c>
      <c r="D909" s="11" t="s">
        <v>8587</v>
      </c>
      <c r="E909" s="161" t="s">
        <v>46</v>
      </c>
      <c r="F909" s="162">
        <v>0</v>
      </c>
      <c r="G909" s="163">
        <v>9839.3139081632635</v>
      </c>
      <c r="H909" s="167"/>
      <c r="I909" s="169"/>
      <c r="J909" s="165">
        <v>8209.346059709982</v>
      </c>
      <c r="N909" s="6"/>
      <c r="O909" s="6"/>
      <c r="P909" s="6"/>
      <c r="Q909" s="6"/>
      <c r="R909" s="6"/>
    </row>
    <row r="910" spans="1:18" x14ac:dyDescent="0.2">
      <c r="A910" s="9"/>
      <c r="B910" s="10">
        <v>894</v>
      </c>
      <c r="C910" s="160" t="s">
        <v>939</v>
      </c>
      <c r="D910" s="11" t="s">
        <v>8588</v>
      </c>
      <c r="E910" s="161" t="s">
        <v>46</v>
      </c>
      <c r="F910" s="162">
        <v>0</v>
      </c>
      <c r="G910" s="163">
        <v>10157.624498194047</v>
      </c>
      <c r="H910" s="167"/>
      <c r="I910" s="169"/>
      <c r="J910" s="165">
        <v>8474.9257345148653</v>
      </c>
      <c r="N910" s="6"/>
      <c r="O910" s="6"/>
      <c r="P910" s="6"/>
      <c r="Q910" s="6"/>
      <c r="R910" s="6"/>
    </row>
    <row r="911" spans="1:18" x14ac:dyDescent="0.2">
      <c r="A911" s="9"/>
      <c r="B911" s="10">
        <v>895</v>
      </c>
      <c r="C911" s="160" t="s">
        <v>940</v>
      </c>
      <c r="D911" s="11" t="s">
        <v>8589</v>
      </c>
      <c r="E911" s="161" t="s">
        <v>46</v>
      </c>
      <c r="F911" s="162">
        <v>0</v>
      </c>
      <c r="G911" s="163">
        <v>11323.996096091469</v>
      </c>
      <c r="H911" s="167"/>
      <c r="I911" s="169"/>
      <c r="J911" s="165">
        <v>9448.0777419340757</v>
      </c>
      <c r="N911" s="6"/>
      <c r="O911" s="6"/>
      <c r="P911" s="6"/>
      <c r="Q911" s="6"/>
      <c r="R911" s="6"/>
    </row>
    <row r="912" spans="1:18" x14ac:dyDescent="0.2">
      <c r="A912" s="9"/>
      <c r="B912" s="10">
        <v>896</v>
      </c>
      <c r="C912" s="160" t="s">
        <v>941</v>
      </c>
      <c r="D912" s="11" t="s">
        <v>8590</v>
      </c>
      <c r="E912" s="161" t="s">
        <v>46</v>
      </c>
      <c r="F912" s="162">
        <v>0</v>
      </c>
      <c r="G912" s="163">
        <v>12490.36769398889</v>
      </c>
      <c r="H912" s="167"/>
      <c r="I912" s="169"/>
      <c r="J912" s="165">
        <v>10421.229749353286</v>
      </c>
      <c r="N912" s="6"/>
      <c r="O912" s="6"/>
      <c r="P912" s="6"/>
      <c r="Q912" s="6"/>
      <c r="R912" s="6"/>
    </row>
    <row r="913" spans="1:18" x14ac:dyDescent="0.2">
      <c r="A913" s="9"/>
      <c r="B913" s="10">
        <v>897</v>
      </c>
      <c r="C913" s="160" t="s">
        <v>942</v>
      </c>
      <c r="D913" s="11" t="s">
        <v>8577</v>
      </c>
      <c r="E913" s="161" t="s">
        <v>46</v>
      </c>
      <c r="F913" s="162">
        <v>0</v>
      </c>
      <c r="G913" s="163">
        <v>2938.2789798852564</v>
      </c>
      <c r="H913" s="167"/>
      <c r="I913" s="169"/>
      <c r="J913" s="165">
        <v>2451.5275344388829</v>
      </c>
      <c r="N913" s="6"/>
      <c r="O913" s="6"/>
      <c r="P913" s="6"/>
      <c r="Q913" s="6"/>
      <c r="R913" s="6"/>
    </row>
    <row r="914" spans="1:18" x14ac:dyDescent="0.2">
      <c r="A914" s="9"/>
      <c r="B914" s="10">
        <v>898</v>
      </c>
      <c r="C914" s="160" t="s">
        <v>943</v>
      </c>
      <c r="D914" s="11" t="s">
        <v>8578</v>
      </c>
      <c r="E914" s="161" t="s">
        <v>46</v>
      </c>
      <c r="F914" s="162">
        <v>0</v>
      </c>
      <c r="G914" s="163">
        <v>3361.8146886975455</v>
      </c>
      <c r="H914" s="167"/>
      <c r="I914" s="169"/>
      <c r="J914" s="165">
        <v>2804.9008727363794</v>
      </c>
      <c r="N914" s="6"/>
      <c r="O914" s="6"/>
      <c r="P914" s="6"/>
      <c r="Q914" s="6"/>
      <c r="R914" s="6"/>
    </row>
    <row r="915" spans="1:18" x14ac:dyDescent="0.2">
      <c r="A915" s="9"/>
      <c r="B915" s="10">
        <v>899</v>
      </c>
      <c r="C915" s="160" t="s">
        <v>944</v>
      </c>
      <c r="D915" s="11" t="s">
        <v>8579</v>
      </c>
      <c r="E915" s="161" t="s">
        <v>46</v>
      </c>
      <c r="F915" s="162">
        <v>0</v>
      </c>
      <c r="G915" s="163">
        <v>3781.5688286811537</v>
      </c>
      <c r="H915" s="167"/>
      <c r="I915" s="169"/>
      <c r="J915" s="165">
        <v>3155.1190919419341</v>
      </c>
      <c r="N915" s="6"/>
      <c r="O915" s="6"/>
      <c r="P915" s="6"/>
      <c r="Q915" s="6"/>
      <c r="R915" s="6"/>
    </row>
    <row r="916" spans="1:18" x14ac:dyDescent="0.2">
      <c r="A916" s="9"/>
      <c r="B916" s="10">
        <v>900</v>
      </c>
      <c r="C916" s="160" t="s">
        <v>945</v>
      </c>
      <c r="D916" s="11" t="s">
        <v>8580</v>
      </c>
      <c r="E916" s="161" t="s">
        <v>46</v>
      </c>
      <c r="F916" s="162">
        <v>0</v>
      </c>
      <c r="G916" s="163">
        <v>4197.5413998360809</v>
      </c>
      <c r="H916" s="167"/>
      <c r="I916" s="169"/>
      <c r="J916" s="165">
        <v>3502.1821920555471</v>
      </c>
      <c r="N916" s="6"/>
      <c r="O916" s="6"/>
      <c r="P916" s="6"/>
      <c r="Q916" s="6"/>
      <c r="R916" s="6"/>
    </row>
    <row r="917" spans="1:18" x14ac:dyDescent="0.2">
      <c r="A917" s="9"/>
      <c r="B917" s="10">
        <v>901</v>
      </c>
      <c r="C917" s="160" t="s">
        <v>946</v>
      </c>
      <c r="D917" s="11" t="s">
        <v>8581</v>
      </c>
      <c r="E917" s="161" t="s">
        <v>46</v>
      </c>
      <c r="F917" s="162">
        <v>0</v>
      </c>
      <c r="G917" s="163">
        <v>4613.5139709910072</v>
      </c>
      <c r="H917" s="167"/>
      <c r="I917" s="169"/>
      <c r="J917" s="165">
        <v>3849.2452921691597</v>
      </c>
      <c r="N917" s="6"/>
      <c r="O917" s="6"/>
      <c r="P917" s="6"/>
      <c r="Q917" s="6"/>
      <c r="R917" s="6"/>
    </row>
    <row r="918" spans="1:18" x14ac:dyDescent="0.2">
      <c r="A918" s="9"/>
      <c r="B918" s="10">
        <v>902</v>
      </c>
      <c r="C918" s="160" t="s">
        <v>947</v>
      </c>
      <c r="D918" s="11" t="s">
        <v>8582</v>
      </c>
      <c r="E918" s="161" t="s">
        <v>46</v>
      </c>
      <c r="F918" s="162">
        <v>0</v>
      </c>
      <c r="G918" s="163">
        <v>5172.1197552261301</v>
      </c>
      <c r="H918" s="167"/>
      <c r="I918" s="169"/>
      <c r="J918" s="165">
        <v>4315.3131741926381</v>
      </c>
      <c r="N918" s="6"/>
      <c r="O918" s="6"/>
      <c r="P918" s="6"/>
      <c r="Q918" s="6"/>
      <c r="R918" s="6"/>
    </row>
    <row r="919" spans="1:18" x14ac:dyDescent="0.2">
      <c r="A919" s="9"/>
      <c r="B919" s="10">
        <v>903</v>
      </c>
      <c r="C919" s="160" t="s">
        <v>948</v>
      </c>
      <c r="D919" s="11" t="s">
        <v>8583</v>
      </c>
      <c r="E919" s="161" t="s">
        <v>46</v>
      </c>
      <c r="F919" s="162">
        <v>0</v>
      </c>
      <c r="G919" s="163">
        <v>5740.4214819379913</v>
      </c>
      <c r="H919" s="167"/>
      <c r="I919" s="169"/>
      <c r="J919" s="165">
        <v>4789.4707815678557</v>
      </c>
      <c r="N919" s="6"/>
      <c r="O919" s="6"/>
      <c r="P919" s="6"/>
      <c r="Q919" s="6"/>
      <c r="R919" s="6"/>
    </row>
    <row r="920" spans="1:18" x14ac:dyDescent="0.2">
      <c r="A920" s="9"/>
      <c r="B920" s="10">
        <v>904</v>
      </c>
      <c r="C920" s="160" t="s">
        <v>949</v>
      </c>
      <c r="D920" s="11" t="s">
        <v>8584</v>
      </c>
      <c r="E920" s="161" t="s">
        <v>46</v>
      </c>
      <c r="F920" s="162">
        <v>0</v>
      </c>
      <c r="G920" s="163">
        <v>6308.7232086498525</v>
      </c>
      <c r="H920" s="167"/>
      <c r="I920" s="169"/>
      <c r="J920" s="165">
        <v>5263.6283889430733</v>
      </c>
      <c r="N920" s="6"/>
      <c r="O920" s="6"/>
      <c r="P920" s="6"/>
      <c r="Q920" s="6"/>
      <c r="R920" s="6"/>
    </row>
    <row r="921" spans="1:18" x14ac:dyDescent="0.2">
      <c r="A921" s="9"/>
      <c r="B921" s="10">
        <v>905</v>
      </c>
      <c r="C921" s="160" t="s">
        <v>950</v>
      </c>
      <c r="D921" s="11" t="s">
        <v>8585</v>
      </c>
      <c r="E921" s="161" t="s">
        <v>46</v>
      </c>
      <c r="F921" s="162">
        <v>0</v>
      </c>
      <c r="G921" s="163">
        <v>6979.7325565165484</v>
      </c>
      <c r="H921" s="167"/>
      <c r="I921" s="169"/>
      <c r="J921" s="165">
        <v>5823.4792075421037</v>
      </c>
      <c r="N921" s="6"/>
      <c r="O921" s="6"/>
      <c r="P921" s="6"/>
      <c r="Q921" s="6"/>
      <c r="R921" s="6"/>
    </row>
    <row r="922" spans="1:18" x14ac:dyDescent="0.2">
      <c r="A922" s="9"/>
      <c r="B922" s="10">
        <v>906</v>
      </c>
      <c r="C922" s="160" t="s">
        <v>951</v>
      </c>
      <c r="D922" s="11" t="s">
        <v>8586</v>
      </c>
      <c r="E922" s="161" t="s">
        <v>46</v>
      </c>
      <c r="F922" s="162">
        <v>0</v>
      </c>
      <c r="G922" s="163">
        <v>7772.5306865440407</v>
      </c>
      <c r="H922" s="167"/>
      <c r="I922" s="169"/>
      <c r="J922" s="165">
        <v>6484.9434382428772</v>
      </c>
      <c r="N922" s="6"/>
      <c r="O922" s="6"/>
      <c r="P922" s="6"/>
      <c r="Q922" s="6"/>
      <c r="R922" s="6"/>
    </row>
    <row r="923" spans="1:18" x14ac:dyDescent="0.2">
      <c r="A923" s="9"/>
      <c r="B923" s="10">
        <v>907</v>
      </c>
      <c r="C923" s="160" t="s">
        <v>952</v>
      </c>
      <c r="D923" s="11" t="s">
        <v>8587</v>
      </c>
      <c r="E923" s="161" t="s">
        <v>46</v>
      </c>
      <c r="F923" s="162">
        <v>0</v>
      </c>
      <c r="G923" s="163">
        <v>8705.2343689293266</v>
      </c>
      <c r="H923" s="167"/>
      <c r="I923" s="169"/>
      <c r="J923" s="165">
        <v>7263.1366508320234</v>
      </c>
      <c r="N923" s="6"/>
      <c r="O923" s="6"/>
      <c r="P923" s="6"/>
      <c r="Q923" s="6"/>
      <c r="R923" s="6"/>
    </row>
    <row r="924" spans="1:18" x14ac:dyDescent="0.2">
      <c r="A924" s="9"/>
      <c r="B924" s="10">
        <v>908</v>
      </c>
      <c r="C924" s="160" t="s">
        <v>953</v>
      </c>
      <c r="D924" s="11" t="s">
        <v>8588</v>
      </c>
      <c r="E924" s="161" t="s">
        <v>46</v>
      </c>
      <c r="F924" s="162">
        <v>0</v>
      </c>
      <c r="G924" s="163">
        <v>8986.8564732948762</v>
      </c>
      <c r="H924" s="167"/>
      <c r="I924" s="169"/>
      <c r="J924" s="165">
        <v>7498.1056064298764</v>
      </c>
      <c r="N924" s="6"/>
      <c r="O924" s="6"/>
      <c r="P924" s="6"/>
      <c r="Q924" s="6"/>
      <c r="R924" s="6"/>
    </row>
    <row r="925" spans="1:18" x14ac:dyDescent="0.2">
      <c r="A925" s="9"/>
      <c r="B925" s="10">
        <v>909</v>
      </c>
      <c r="C925" s="160" t="s">
        <v>954</v>
      </c>
      <c r="D925" s="11" t="s">
        <v>8589</v>
      </c>
      <c r="E925" s="161" t="s">
        <v>46</v>
      </c>
      <c r="F925" s="162">
        <v>0</v>
      </c>
      <c r="G925" s="163">
        <v>10018.792054955269</v>
      </c>
      <c r="H925" s="167"/>
      <c r="I925" s="169"/>
      <c r="J925" s="165">
        <v>8359.0920918950687</v>
      </c>
      <c r="N925" s="6"/>
      <c r="O925" s="6"/>
      <c r="P925" s="6"/>
      <c r="Q925" s="6"/>
      <c r="R925" s="6"/>
    </row>
    <row r="926" spans="1:18" x14ac:dyDescent="0.2">
      <c r="A926" s="9"/>
      <c r="B926" s="10">
        <v>910</v>
      </c>
      <c r="C926" s="160" t="s">
        <v>955</v>
      </c>
      <c r="D926" s="11" t="s">
        <v>8590</v>
      </c>
      <c r="E926" s="161" t="s">
        <v>46</v>
      </c>
      <c r="F926" s="162">
        <v>0</v>
      </c>
      <c r="G926" s="163">
        <v>11050.72763661566</v>
      </c>
      <c r="H926" s="167"/>
      <c r="I926" s="169"/>
      <c r="J926" s="165">
        <v>9220.0785773602602</v>
      </c>
      <c r="N926" s="6"/>
      <c r="O926" s="6"/>
      <c r="P926" s="6"/>
      <c r="Q926" s="6"/>
      <c r="R926" s="6"/>
    </row>
    <row r="927" spans="1:18" x14ac:dyDescent="0.2">
      <c r="A927" s="9"/>
      <c r="B927" s="10">
        <v>911</v>
      </c>
      <c r="C927" s="160" t="s">
        <v>956</v>
      </c>
      <c r="D927" s="11" t="s">
        <v>8563</v>
      </c>
      <c r="E927" s="161" t="s">
        <v>46</v>
      </c>
      <c r="F927" s="162">
        <v>0</v>
      </c>
      <c r="G927" s="163">
        <v>1597.996312810697</v>
      </c>
      <c r="H927" s="167"/>
      <c r="I927" s="169"/>
      <c r="J927" s="165">
        <v>1333.2743376669489</v>
      </c>
      <c r="N927" s="6"/>
      <c r="O927" s="6"/>
      <c r="P927" s="6"/>
      <c r="Q927" s="6"/>
      <c r="R927" s="6"/>
    </row>
    <row r="928" spans="1:18" x14ac:dyDescent="0.2">
      <c r="A928" s="9"/>
      <c r="B928" s="10">
        <v>912</v>
      </c>
      <c r="C928" s="160" t="s">
        <v>957</v>
      </c>
      <c r="D928" s="11" t="s">
        <v>8564</v>
      </c>
      <c r="E928" s="161" t="s">
        <v>46</v>
      </c>
      <c r="F928" s="162">
        <v>0</v>
      </c>
      <c r="G928" s="163">
        <v>1828.3381236662931</v>
      </c>
      <c r="H928" s="167"/>
      <c r="I928" s="169"/>
      <c r="J928" s="165">
        <v>1525.458025979302</v>
      </c>
      <c r="N928" s="6"/>
      <c r="O928" s="6"/>
      <c r="P928" s="6"/>
      <c r="Q928" s="6"/>
      <c r="R928" s="6"/>
    </row>
    <row r="929" spans="1:18" x14ac:dyDescent="0.2">
      <c r="A929" s="9"/>
      <c r="B929" s="10">
        <v>913</v>
      </c>
      <c r="C929" s="160" t="s">
        <v>958</v>
      </c>
      <c r="D929" s="11" t="s">
        <v>8565</v>
      </c>
      <c r="E929" s="161" t="s">
        <v>46</v>
      </c>
      <c r="F929" s="162">
        <v>0</v>
      </c>
      <c r="G929" s="163">
        <v>2056.6233112106784</v>
      </c>
      <c r="H929" s="167"/>
      <c r="I929" s="169"/>
      <c r="J929" s="165">
        <v>1715.9257885031518</v>
      </c>
      <c r="N929" s="6"/>
      <c r="O929" s="6"/>
      <c r="P929" s="6"/>
      <c r="Q929" s="6"/>
      <c r="R929" s="6"/>
    </row>
    <row r="930" spans="1:18" x14ac:dyDescent="0.2">
      <c r="A930" s="9"/>
      <c r="B930" s="10">
        <v>914</v>
      </c>
      <c r="C930" s="160" t="s">
        <v>959</v>
      </c>
      <c r="D930" s="11" t="s">
        <v>8566</v>
      </c>
      <c r="E930" s="161" t="s">
        <v>46</v>
      </c>
      <c r="F930" s="162">
        <v>0</v>
      </c>
      <c r="G930" s="163">
        <v>2282.8518754438528</v>
      </c>
      <c r="H930" s="167"/>
      <c r="I930" s="169"/>
      <c r="J930" s="165">
        <v>1904.6776252384986</v>
      </c>
      <c r="N930" s="6"/>
      <c r="O930" s="6"/>
      <c r="P930" s="6"/>
      <c r="Q930" s="6"/>
      <c r="R930" s="6"/>
    </row>
    <row r="931" spans="1:18" x14ac:dyDescent="0.2">
      <c r="A931" s="9"/>
      <c r="B931" s="10">
        <v>915</v>
      </c>
      <c r="C931" s="160" t="s">
        <v>960</v>
      </c>
      <c r="D931" s="11" t="s">
        <v>8567</v>
      </c>
      <c r="E931" s="161" t="s">
        <v>46</v>
      </c>
      <c r="F931" s="162">
        <v>0</v>
      </c>
      <c r="G931" s="163">
        <v>2509.0804396770277</v>
      </c>
      <c r="H931" s="167"/>
      <c r="I931" s="169"/>
      <c r="J931" s="165">
        <v>2093.4294619738453</v>
      </c>
      <c r="N931" s="6"/>
      <c r="O931" s="6"/>
      <c r="P931" s="6"/>
      <c r="Q931" s="6"/>
      <c r="R931" s="6"/>
    </row>
    <row r="932" spans="1:18" x14ac:dyDescent="0.2">
      <c r="A932" s="9"/>
      <c r="B932" s="10">
        <v>916</v>
      </c>
      <c r="C932" s="160" t="s">
        <v>961</v>
      </c>
      <c r="D932" s="11" t="s">
        <v>8568</v>
      </c>
      <c r="E932" s="161" t="s">
        <v>46</v>
      </c>
      <c r="F932" s="162">
        <v>0</v>
      </c>
      <c r="G932" s="163">
        <v>2812.8807219624464</v>
      </c>
      <c r="H932" s="167"/>
      <c r="I932" s="169"/>
      <c r="J932" s="165">
        <v>2346.9025875999537</v>
      </c>
      <c r="N932" s="6"/>
      <c r="O932" s="6"/>
      <c r="P932" s="6"/>
      <c r="Q932" s="6"/>
      <c r="R932" s="6"/>
    </row>
    <row r="933" spans="1:18" x14ac:dyDescent="0.2">
      <c r="A933" s="9"/>
      <c r="B933" s="10">
        <v>917</v>
      </c>
      <c r="C933" s="160" t="s">
        <v>962</v>
      </c>
      <c r="D933" s="11" t="s">
        <v>8569</v>
      </c>
      <c r="E933" s="161" t="s">
        <v>46</v>
      </c>
      <c r="F933" s="162">
        <v>0</v>
      </c>
      <c r="G933" s="163">
        <v>3121.9541864178095</v>
      </c>
      <c r="H933" s="167"/>
      <c r="I933" s="169"/>
      <c r="J933" s="165">
        <v>2604.7753469477843</v>
      </c>
      <c r="N933" s="6"/>
      <c r="O933" s="6"/>
      <c r="P933" s="6"/>
      <c r="Q933" s="6"/>
      <c r="R933" s="6"/>
    </row>
    <row r="934" spans="1:18" x14ac:dyDescent="0.2">
      <c r="A934" s="9"/>
      <c r="B934" s="10">
        <v>918</v>
      </c>
      <c r="C934" s="160" t="s">
        <v>963</v>
      </c>
      <c r="D934" s="11" t="s">
        <v>8570</v>
      </c>
      <c r="E934" s="161" t="s">
        <v>46</v>
      </c>
      <c r="F934" s="162">
        <v>0</v>
      </c>
      <c r="G934" s="163">
        <v>3431.0276508731727</v>
      </c>
      <c r="H934" s="167"/>
      <c r="I934" s="169"/>
      <c r="J934" s="165">
        <v>2862.648106295615</v>
      </c>
      <c r="N934" s="6"/>
      <c r="O934" s="6"/>
      <c r="P934" s="6"/>
      <c r="Q934" s="6"/>
      <c r="R934" s="6"/>
    </row>
    <row r="935" spans="1:18" x14ac:dyDescent="0.2">
      <c r="A935" s="9"/>
      <c r="B935" s="10">
        <v>919</v>
      </c>
      <c r="C935" s="160" t="s">
        <v>964</v>
      </c>
      <c r="D935" s="11" t="s">
        <v>8571</v>
      </c>
      <c r="E935" s="161" t="s">
        <v>46</v>
      </c>
      <c r="F935" s="162">
        <v>0</v>
      </c>
      <c r="G935" s="163">
        <v>3795.9591196319234</v>
      </c>
      <c r="H935" s="167"/>
      <c r="I935" s="169"/>
      <c r="J935" s="165">
        <v>3167.1255061510356</v>
      </c>
      <c r="N935" s="6"/>
      <c r="O935" s="6"/>
      <c r="P935" s="6"/>
      <c r="Q935" s="6"/>
      <c r="R935" s="6"/>
    </row>
    <row r="936" spans="1:18" x14ac:dyDescent="0.2">
      <c r="A936" s="9"/>
      <c r="B936" s="10">
        <v>920</v>
      </c>
      <c r="C936" s="160" t="s">
        <v>965</v>
      </c>
      <c r="D936" s="11" t="s">
        <v>8572</v>
      </c>
      <c r="E936" s="161" t="s">
        <v>46</v>
      </c>
      <c r="F936" s="162">
        <v>0</v>
      </c>
      <c r="G936" s="163">
        <v>4227.125968409714</v>
      </c>
      <c r="H936" s="167"/>
      <c r="I936" s="169"/>
      <c r="J936" s="165">
        <v>3526.8658197673003</v>
      </c>
      <c r="N936" s="6"/>
      <c r="O936" s="6"/>
      <c r="P936" s="6"/>
      <c r="Q936" s="6"/>
      <c r="R936" s="6"/>
    </row>
    <row r="937" spans="1:18" x14ac:dyDescent="0.2">
      <c r="A937" s="9"/>
      <c r="B937" s="10">
        <v>921</v>
      </c>
      <c r="C937" s="160" t="s">
        <v>966</v>
      </c>
      <c r="D937" s="11" t="s">
        <v>8573</v>
      </c>
      <c r="E937" s="161" t="s">
        <v>46</v>
      </c>
      <c r="F937" s="162">
        <v>0</v>
      </c>
      <c r="G937" s="163">
        <v>4734.3810846188808</v>
      </c>
      <c r="H937" s="167"/>
      <c r="I937" s="169"/>
      <c r="J937" s="165">
        <v>3950.0897181393766</v>
      </c>
      <c r="N937" s="6"/>
      <c r="O937" s="6"/>
      <c r="P937" s="6"/>
      <c r="Q937" s="6"/>
      <c r="R937" s="6"/>
    </row>
    <row r="938" spans="1:18" x14ac:dyDescent="0.2">
      <c r="A938" s="9"/>
      <c r="B938" s="10">
        <v>922</v>
      </c>
      <c r="C938" s="160" t="s">
        <v>967</v>
      </c>
      <c r="D938" s="11" t="s">
        <v>8574</v>
      </c>
      <c r="E938" s="161" t="s">
        <v>46</v>
      </c>
      <c r="F938" s="162">
        <v>0</v>
      </c>
      <c r="G938" s="163">
        <v>4887.5425398322686</v>
      </c>
      <c r="H938" s="167"/>
      <c r="I938" s="169"/>
      <c r="J938" s="165">
        <v>4077.8786473870045</v>
      </c>
      <c r="N938" s="6"/>
      <c r="O938" s="6"/>
      <c r="P938" s="6"/>
      <c r="Q938" s="6"/>
      <c r="R938" s="6"/>
    </row>
    <row r="939" spans="1:18" x14ac:dyDescent="0.2">
      <c r="A939" s="9"/>
      <c r="B939" s="10">
        <v>923</v>
      </c>
      <c r="C939" s="160" t="s">
        <v>968</v>
      </c>
      <c r="D939" s="11" t="s">
        <v>8575</v>
      </c>
      <c r="E939" s="161" t="s">
        <v>46</v>
      </c>
      <c r="F939" s="162">
        <v>0</v>
      </c>
      <c r="G939" s="163">
        <v>5448.7653732801209</v>
      </c>
      <c r="H939" s="167"/>
      <c r="I939" s="169"/>
      <c r="J939" s="165">
        <v>4546.1300416800495</v>
      </c>
      <c r="N939" s="6"/>
      <c r="O939" s="6"/>
      <c r="P939" s="6"/>
      <c r="Q939" s="6"/>
      <c r="R939" s="6"/>
    </row>
    <row r="940" spans="1:18" x14ac:dyDescent="0.2">
      <c r="A940" s="9"/>
      <c r="B940" s="10">
        <v>924</v>
      </c>
      <c r="C940" s="160" t="s">
        <v>969</v>
      </c>
      <c r="D940" s="11" t="s">
        <v>8576</v>
      </c>
      <c r="E940" s="161" t="s">
        <v>46</v>
      </c>
      <c r="F940" s="162">
        <v>0</v>
      </c>
      <c r="G940" s="163">
        <v>6009.9882067279741</v>
      </c>
      <c r="H940" s="167"/>
      <c r="I940" s="169"/>
      <c r="J940" s="165">
        <v>5014.381435973095</v>
      </c>
      <c r="N940" s="6"/>
      <c r="O940" s="6"/>
      <c r="P940" s="6"/>
      <c r="Q940" s="6"/>
      <c r="R940" s="6"/>
    </row>
    <row r="941" spans="1:18" x14ac:dyDescent="0.2">
      <c r="A941" s="9"/>
      <c r="B941" s="10">
        <v>925</v>
      </c>
      <c r="C941" s="160" t="s">
        <v>970</v>
      </c>
      <c r="D941" s="11" t="s">
        <v>8563</v>
      </c>
      <c r="E941" s="161" t="s">
        <v>46</v>
      </c>
      <c r="F941" s="162">
        <v>0</v>
      </c>
      <c r="G941" s="163">
        <v>2714.1321101668482</v>
      </c>
      <c r="H941" s="167"/>
      <c r="I941" s="169"/>
      <c r="J941" s="165">
        <v>2264.5125414328677</v>
      </c>
      <c r="N941" s="6"/>
      <c r="O941" s="6"/>
      <c r="P941" s="6"/>
      <c r="Q941" s="6"/>
      <c r="R941" s="6"/>
    </row>
    <row r="942" spans="1:18" x14ac:dyDescent="0.2">
      <c r="A942" s="9"/>
      <c r="B942" s="10">
        <v>926</v>
      </c>
      <c r="C942" s="160" t="s">
        <v>971</v>
      </c>
      <c r="D942" s="11" t="s">
        <v>8564</v>
      </c>
      <c r="E942" s="161" t="s">
        <v>46</v>
      </c>
      <c r="F942" s="162">
        <v>0</v>
      </c>
      <c r="G942" s="163">
        <v>3105.3583602809886</v>
      </c>
      <c r="H942" s="167"/>
      <c r="I942" s="169"/>
      <c r="J942" s="165">
        <v>2590.928763621389</v>
      </c>
      <c r="N942" s="6"/>
      <c r="O942" s="6"/>
      <c r="P942" s="6"/>
      <c r="Q942" s="6"/>
      <c r="R942" s="6"/>
    </row>
    <row r="943" spans="1:18" x14ac:dyDescent="0.2">
      <c r="A943" s="9"/>
      <c r="B943" s="10">
        <v>927</v>
      </c>
      <c r="C943" s="160" t="s">
        <v>972</v>
      </c>
      <c r="D943" s="11" t="s">
        <v>8565</v>
      </c>
      <c r="E943" s="161" t="s">
        <v>46</v>
      </c>
      <c r="F943" s="162">
        <v>0</v>
      </c>
      <c r="G943" s="163">
        <v>3493.0915188762524</v>
      </c>
      <c r="H943" s="167"/>
      <c r="I943" s="169"/>
      <c r="J943" s="165">
        <v>2914.4305552546557</v>
      </c>
      <c r="N943" s="6"/>
      <c r="O943" s="6"/>
      <c r="P943" s="6"/>
      <c r="Q943" s="6"/>
      <c r="R943" s="6"/>
    </row>
    <row r="944" spans="1:18" x14ac:dyDescent="0.2">
      <c r="A944" s="9"/>
      <c r="B944" s="10">
        <v>928</v>
      </c>
      <c r="C944" s="160" t="s">
        <v>973</v>
      </c>
      <c r="D944" s="11" t="s">
        <v>8566</v>
      </c>
      <c r="E944" s="161" t="s">
        <v>46</v>
      </c>
      <c r="F944" s="162">
        <v>0</v>
      </c>
      <c r="G944" s="163">
        <v>3877.3315859526401</v>
      </c>
      <c r="H944" s="167"/>
      <c r="I944" s="169"/>
      <c r="J944" s="165">
        <v>3235.0179163326679</v>
      </c>
      <c r="N944" s="6"/>
      <c r="O944" s="6"/>
      <c r="P944" s="6"/>
      <c r="Q944" s="6"/>
      <c r="R944" s="6"/>
    </row>
    <row r="945" spans="1:18" x14ac:dyDescent="0.2">
      <c r="A945" s="9"/>
      <c r="B945" s="10">
        <v>929</v>
      </c>
      <c r="C945" s="160" t="s">
        <v>974</v>
      </c>
      <c r="D945" s="11" t="s">
        <v>8567</v>
      </c>
      <c r="E945" s="161" t="s">
        <v>46</v>
      </c>
      <c r="F945" s="162">
        <v>0</v>
      </c>
      <c r="G945" s="163">
        <v>4261.5716530290274</v>
      </c>
      <c r="H945" s="167"/>
      <c r="I945" s="169"/>
      <c r="J945" s="165">
        <v>3555.6052774106797</v>
      </c>
      <c r="N945" s="6"/>
      <c r="O945" s="6"/>
      <c r="P945" s="6"/>
      <c r="Q945" s="6"/>
      <c r="R945" s="6"/>
    </row>
    <row r="946" spans="1:18" x14ac:dyDescent="0.2">
      <c r="A946" s="9"/>
      <c r="B946" s="10">
        <v>930</v>
      </c>
      <c r="C946" s="160" t="s">
        <v>975</v>
      </c>
      <c r="D946" s="11" t="s">
        <v>8568</v>
      </c>
      <c r="E946" s="161" t="s">
        <v>46</v>
      </c>
      <c r="F946" s="162">
        <v>0</v>
      </c>
      <c r="G946" s="163">
        <v>4777.5641460143906</v>
      </c>
      <c r="H946" s="167"/>
      <c r="I946" s="169"/>
      <c r="J946" s="165">
        <v>3986.1191301717872</v>
      </c>
      <c r="N946" s="6"/>
      <c r="O946" s="6"/>
      <c r="P946" s="6"/>
      <c r="Q946" s="6"/>
      <c r="R946" s="6"/>
    </row>
    <row r="947" spans="1:18" x14ac:dyDescent="0.2">
      <c r="A947" s="9"/>
      <c r="B947" s="10">
        <v>931</v>
      </c>
      <c r="C947" s="160" t="s">
        <v>976</v>
      </c>
      <c r="D947" s="11" t="s">
        <v>8569</v>
      </c>
      <c r="E947" s="161" t="s">
        <v>46</v>
      </c>
      <c r="F947" s="162">
        <v>0</v>
      </c>
      <c r="G947" s="163">
        <v>5302.5129256541513</v>
      </c>
      <c r="H947" s="167"/>
      <c r="I947" s="169"/>
      <c r="J947" s="165">
        <v>4424.1055828765675</v>
      </c>
      <c r="N947" s="6"/>
      <c r="O947" s="6"/>
      <c r="P947" s="6"/>
      <c r="Q947" s="6"/>
      <c r="R947" s="6"/>
    </row>
    <row r="948" spans="1:18" x14ac:dyDescent="0.2">
      <c r="A948" s="9"/>
      <c r="B948" s="10">
        <v>932</v>
      </c>
      <c r="C948" s="160" t="s">
        <v>977</v>
      </c>
      <c r="D948" s="11" t="s">
        <v>8570</v>
      </c>
      <c r="E948" s="161" t="s">
        <v>46</v>
      </c>
      <c r="F948" s="162">
        <v>0</v>
      </c>
      <c r="G948" s="163">
        <v>5827.461705293912</v>
      </c>
      <c r="H948" s="167"/>
      <c r="I948" s="169"/>
      <c r="J948" s="165">
        <v>4862.0920355813478</v>
      </c>
      <c r="N948" s="6"/>
      <c r="O948" s="6"/>
      <c r="P948" s="6"/>
      <c r="Q948" s="6"/>
      <c r="R948" s="6"/>
    </row>
    <row r="949" spans="1:18" x14ac:dyDescent="0.2">
      <c r="A949" s="9"/>
      <c r="B949" s="10">
        <v>933</v>
      </c>
      <c r="C949" s="160" t="s">
        <v>978</v>
      </c>
      <c r="D949" s="11" t="s">
        <v>8571</v>
      </c>
      <c r="E949" s="161" t="s">
        <v>46</v>
      </c>
      <c r="F949" s="162">
        <v>0</v>
      </c>
      <c r="G949" s="163">
        <v>6447.2830461994781</v>
      </c>
      <c r="H949" s="167"/>
      <c r="I949" s="169"/>
      <c r="J949" s="165">
        <v>5379.2345853749557</v>
      </c>
      <c r="N949" s="6"/>
      <c r="O949" s="6"/>
      <c r="P949" s="6"/>
      <c r="Q949" s="6"/>
      <c r="R949" s="6"/>
    </row>
    <row r="950" spans="1:18" x14ac:dyDescent="0.2">
      <c r="A950" s="9"/>
      <c r="B950" s="10">
        <v>934</v>
      </c>
      <c r="C950" s="160" t="s">
        <v>979</v>
      </c>
      <c r="D950" s="11" t="s">
        <v>8572</v>
      </c>
      <c r="E950" s="161" t="s">
        <v>46</v>
      </c>
      <c r="F950" s="162">
        <v>0</v>
      </c>
      <c r="G950" s="163">
        <v>7179.6025013357212</v>
      </c>
      <c r="H950" s="167"/>
      <c r="I950" s="169"/>
      <c r="J950" s="165">
        <v>5990.2389592148729</v>
      </c>
      <c r="N950" s="6"/>
      <c r="O950" s="6"/>
      <c r="P950" s="6"/>
      <c r="Q950" s="6"/>
      <c r="R950" s="6"/>
    </row>
    <row r="951" spans="1:18" x14ac:dyDescent="0.2">
      <c r="A951" s="9"/>
      <c r="B951" s="10">
        <v>935</v>
      </c>
      <c r="C951" s="160" t="s">
        <v>980</v>
      </c>
      <c r="D951" s="11" t="s">
        <v>8573</v>
      </c>
      <c r="E951" s="161" t="s">
        <v>46</v>
      </c>
      <c r="F951" s="162">
        <v>0</v>
      </c>
      <c r="G951" s="163">
        <v>8041.154801496009</v>
      </c>
      <c r="H951" s="167"/>
      <c r="I951" s="169"/>
      <c r="J951" s="165">
        <v>6709.0676343206587</v>
      </c>
      <c r="N951" s="6"/>
      <c r="O951" s="6"/>
      <c r="P951" s="6"/>
      <c r="Q951" s="6"/>
      <c r="R951" s="6"/>
    </row>
    <row r="952" spans="1:18" x14ac:dyDescent="0.2">
      <c r="A952" s="9"/>
      <c r="B952" s="10">
        <v>936</v>
      </c>
      <c r="C952" s="160" t="s">
        <v>981</v>
      </c>
      <c r="D952" s="11" t="s">
        <v>8574</v>
      </c>
      <c r="E952" s="161" t="s">
        <v>46</v>
      </c>
      <c r="F952" s="162">
        <v>0</v>
      </c>
      <c r="G952" s="163">
        <v>8301.2933389269056</v>
      </c>
      <c r="H952" s="167"/>
      <c r="I952" s="169"/>
      <c r="J952" s="165">
        <v>6926.1119625298898</v>
      </c>
      <c r="N952" s="6"/>
      <c r="O952" s="6"/>
      <c r="P952" s="6"/>
      <c r="Q952" s="6"/>
      <c r="R952" s="6"/>
    </row>
    <row r="953" spans="1:18" x14ac:dyDescent="0.2">
      <c r="A953" s="9"/>
      <c r="B953" s="10">
        <v>937</v>
      </c>
      <c r="C953" s="160" t="s">
        <v>982</v>
      </c>
      <c r="D953" s="11" t="s">
        <v>8575</v>
      </c>
      <c r="E953" s="161" t="s">
        <v>46</v>
      </c>
      <c r="F953" s="162">
        <v>0</v>
      </c>
      <c r="G953" s="163">
        <v>9254.5076242217438</v>
      </c>
      <c r="H953" s="167"/>
      <c r="I953" s="169"/>
      <c r="J953" s="165">
        <v>7721.4180184279703</v>
      </c>
      <c r="N953" s="6"/>
      <c r="O953" s="6"/>
      <c r="P953" s="6"/>
      <c r="Q953" s="6"/>
      <c r="R953" s="6"/>
    </row>
    <row r="954" spans="1:18" x14ac:dyDescent="0.2">
      <c r="A954" s="9"/>
      <c r="B954" s="10">
        <v>938</v>
      </c>
      <c r="C954" s="160" t="s">
        <v>983</v>
      </c>
      <c r="D954" s="11" t="s">
        <v>8576</v>
      </c>
      <c r="E954" s="161" t="s">
        <v>46</v>
      </c>
      <c r="F954" s="162">
        <v>0</v>
      </c>
      <c r="G954" s="163">
        <v>10207.721909516584</v>
      </c>
      <c r="H954" s="167"/>
      <c r="I954" s="169"/>
      <c r="J954" s="165">
        <v>8516.7240743260518</v>
      </c>
      <c r="N954" s="6"/>
      <c r="O954" s="6"/>
      <c r="P954" s="6"/>
      <c r="Q954" s="6"/>
      <c r="R954" s="6"/>
    </row>
    <row r="955" spans="1:18" x14ac:dyDescent="0.2">
      <c r="A955" s="9"/>
      <c r="B955" s="10">
        <v>939</v>
      </c>
      <c r="C955" s="160" t="s">
        <v>984</v>
      </c>
      <c r="D955" s="11" t="s">
        <v>8563</v>
      </c>
      <c r="E955" s="161" t="s">
        <v>46</v>
      </c>
      <c r="F955" s="162">
        <v>0</v>
      </c>
      <c r="G955" s="163">
        <v>2228.0250156300044</v>
      </c>
      <c r="H955" s="167"/>
      <c r="I955" s="169"/>
      <c r="J955" s="165">
        <v>1858.9333111755368</v>
      </c>
      <c r="N955" s="6"/>
      <c r="O955" s="6"/>
      <c r="P955" s="6"/>
      <c r="Q955" s="6"/>
      <c r="R955" s="6"/>
    </row>
    <row r="956" spans="1:18" x14ac:dyDescent="0.2">
      <c r="A956" s="9"/>
      <c r="B956" s="10">
        <v>940</v>
      </c>
      <c r="C956" s="160" t="s">
        <v>985</v>
      </c>
      <c r="D956" s="11" t="s">
        <v>8564</v>
      </c>
      <c r="E956" s="161" t="s">
        <v>46</v>
      </c>
      <c r="F956" s="162">
        <v>0</v>
      </c>
      <c r="G956" s="163">
        <v>2549.1817746397346</v>
      </c>
      <c r="H956" s="167"/>
      <c r="I956" s="169"/>
      <c r="J956" s="165">
        <v>2126.8876623359743</v>
      </c>
      <c r="N956" s="6"/>
      <c r="O956" s="6"/>
      <c r="P956" s="6"/>
      <c r="Q956" s="6"/>
      <c r="R956" s="6"/>
    </row>
    <row r="957" spans="1:18" x14ac:dyDescent="0.2">
      <c r="A957" s="9"/>
      <c r="B957" s="10">
        <v>941</v>
      </c>
      <c r="C957" s="160" t="s">
        <v>986</v>
      </c>
      <c r="D957" s="11" t="s">
        <v>8565</v>
      </c>
      <c r="E957" s="161" t="s">
        <v>46</v>
      </c>
      <c r="F957" s="162">
        <v>0</v>
      </c>
      <c r="G957" s="163">
        <v>2867.4710625868779</v>
      </c>
      <c r="H957" s="167"/>
      <c r="I957" s="169"/>
      <c r="J957" s="165">
        <v>2392.4495639324796</v>
      </c>
      <c r="N957" s="6"/>
      <c r="O957" s="6"/>
      <c r="P957" s="6"/>
      <c r="Q957" s="6"/>
      <c r="R957" s="6"/>
    </row>
    <row r="958" spans="1:18" x14ac:dyDescent="0.2">
      <c r="A958" s="9"/>
      <c r="B958" s="10">
        <v>942</v>
      </c>
      <c r="C958" s="160" t="s">
        <v>987</v>
      </c>
      <c r="D958" s="11" t="s">
        <v>8566</v>
      </c>
      <c r="E958" s="161" t="s">
        <v>46</v>
      </c>
      <c r="F958" s="162">
        <v>0</v>
      </c>
      <c r="G958" s="163">
        <v>3182.8928794714352</v>
      </c>
      <c r="H958" s="167"/>
      <c r="I958" s="169"/>
      <c r="J958" s="165">
        <v>2655.6190159650528</v>
      </c>
      <c r="N958" s="6"/>
      <c r="O958" s="6"/>
      <c r="P958" s="6"/>
      <c r="Q958" s="6"/>
      <c r="R958" s="6"/>
    </row>
    <row r="959" spans="1:18" x14ac:dyDescent="0.2">
      <c r="A959" s="9"/>
      <c r="B959" s="10">
        <v>943</v>
      </c>
      <c r="C959" s="160" t="s">
        <v>988</v>
      </c>
      <c r="D959" s="11" t="s">
        <v>8567</v>
      </c>
      <c r="E959" s="161" t="s">
        <v>46</v>
      </c>
      <c r="F959" s="162">
        <v>0</v>
      </c>
      <c r="G959" s="163">
        <v>3498.3146963559911</v>
      </c>
      <c r="H959" s="167"/>
      <c r="I959" s="169"/>
      <c r="J959" s="165">
        <v>2918.788467997625</v>
      </c>
      <c r="N959" s="6"/>
      <c r="O959" s="6"/>
      <c r="P959" s="6"/>
      <c r="Q959" s="6"/>
      <c r="R959" s="6"/>
    </row>
    <row r="960" spans="1:18" x14ac:dyDescent="0.2">
      <c r="A960" s="9"/>
      <c r="B960" s="10">
        <v>944</v>
      </c>
      <c r="C960" s="160" t="s">
        <v>989</v>
      </c>
      <c r="D960" s="11" t="s">
        <v>8568</v>
      </c>
      <c r="E960" s="161" t="s">
        <v>46</v>
      </c>
      <c r="F960" s="162">
        <v>0</v>
      </c>
      <c r="G960" s="163">
        <v>3921.8917867792002</v>
      </c>
      <c r="H960" s="167"/>
      <c r="I960" s="169"/>
      <c r="J960" s="165">
        <v>3272.1963326826035</v>
      </c>
      <c r="N960" s="6"/>
      <c r="O960" s="6"/>
      <c r="P960" s="6"/>
      <c r="Q960" s="6"/>
      <c r="R960" s="6"/>
    </row>
    <row r="961" spans="1:18" x14ac:dyDescent="0.2">
      <c r="A961" s="9"/>
      <c r="B961" s="10">
        <v>945</v>
      </c>
      <c r="C961" s="160" t="s">
        <v>990</v>
      </c>
      <c r="D961" s="11" t="s">
        <v>8569</v>
      </c>
      <c r="E961" s="161" t="s">
        <v>46</v>
      </c>
      <c r="F961" s="162">
        <v>0</v>
      </c>
      <c r="G961" s="163">
        <v>4352.8210730068813</v>
      </c>
      <c r="H961" s="167"/>
      <c r="I961" s="169"/>
      <c r="J961" s="165">
        <v>3631.7384380495041</v>
      </c>
      <c r="N961" s="6"/>
      <c r="O961" s="6"/>
      <c r="P961" s="6"/>
      <c r="Q961" s="6"/>
      <c r="R961" s="6"/>
    </row>
    <row r="962" spans="1:18" x14ac:dyDescent="0.2">
      <c r="A962" s="9"/>
      <c r="B962" s="10">
        <v>946</v>
      </c>
      <c r="C962" s="160" t="s">
        <v>991</v>
      </c>
      <c r="D962" s="11" t="s">
        <v>8570</v>
      </c>
      <c r="E962" s="161" t="s">
        <v>46</v>
      </c>
      <c r="F962" s="162">
        <v>0</v>
      </c>
      <c r="G962" s="163">
        <v>4783.750359234562</v>
      </c>
      <c r="H962" s="167"/>
      <c r="I962" s="169"/>
      <c r="J962" s="165">
        <v>3991.2805434164047</v>
      </c>
      <c r="N962" s="6"/>
      <c r="O962" s="6"/>
      <c r="P962" s="6"/>
      <c r="Q962" s="6"/>
      <c r="R962" s="6"/>
    </row>
    <row r="963" spans="1:18" x14ac:dyDescent="0.2">
      <c r="A963" s="9"/>
      <c r="B963" s="10">
        <v>947</v>
      </c>
      <c r="C963" s="160" t="s">
        <v>992</v>
      </c>
      <c r="D963" s="11" t="s">
        <v>8571</v>
      </c>
      <c r="E963" s="161" t="s">
        <v>46</v>
      </c>
      <c r="F963" s="162">
        <v>0</v>
      </c>
      <c r="G963" s="163">
        <v>5292.5603201004833</v>
      </c>
      <c r="H963" s="167"/>
      <c r="I963" s="169"/>
      <c r="J963" s="165">
        <v>4415.8017129168884</v>
      </c>
      <c r="N963" s="6"/>
      <c r="O963" s="6"/>
      <c r="P963" s="6"/>
      <c r="Q963" s="6"/>
      <c r="R963" s="6"/>
    </row>
    <row r="964" spans="1:18" x14ac:dyDescent="0.2">
      <c r="A964" s="9"/>
      <c r="B964" s="10">
        <v>948</v>
      </c>
      <c r="C964" s="160" t="s">
        <v>993</v>
      </c>
      <c r="D964" s="11" t="s">
        <v>8572</v>
      </c>
      <c r="E964" s="161" t="s">
        <v>46</v>
      </c>
      <c r="F964" s="162">
        <v>0</v>
      </c>
      <c r="G964" s="163">
        <v>5893.7197328513175</v>
      </c>
      <c r="H964" s="167"/>
      <c r="I964" s="169"/>
      <c r="J964" s="165">
        <v>4917.3738451190293</v>
      </c>
      <c r="N964" s="6"/>
      <c r="O964" s="6"/>
      <c r="P964" s="6"/>
      <c r="Q964" s="6"/>
      <c r="R964" s="6"/>
    </row>
    <row r="965" spans="1:18" x14ac:dyDescent="0.2">
      <c r="A965" s="9"/>
      <c r="B965" s="10">
        <v>949</v>
      </c>
      <c r="C965" s="160" t="s">
        <v>994</v>
      </c>
      <c r="D965" s="11" t="s">
        <v>8573</v>
      </c>
      <c r="E965" s="161" t="s">
        <v>46</v>
      </c>
      <c r="F965" s="162">
        <v>0</v>
      </c>
      <c r="G965" s="163">
        <v>6600.9661007934765</v>
      </c>
      <c r="H965" s="167"/>
      <c r="I965" s="169"/>
      <c r="J965" s="165">
        <v>5507.4587065333135</v>
      </c>
      <c r="N965" s="6"/>
      <c r="O965" s="6"/>
      <c r="P965" s="6"/>
      <c r="Q965" s="6"/>
      <c r="R965" s="6"/>
    </row>
    <row r="966" spans="1:18" x14ac:dyDescent="0.2">
      <c r="A966" s="9"/>
      <c r="B966" s="10">
        <v>950</v>
      </c>
      <c r="C966" s="160" t="s">
        <v>995</v>
      </c>
      <c r="D966" s="11" t="s">
        <v>8574</v>
      </c>
      <c r="E966" s="161" t="s">
        <v>46</v>
      </c>
      <c r="F966" s="162">
        <v>0</v>
      </c>
      <c r="G966" s="163">
        <v>6814.5132478738778</v>
      </c>
      <c r="H966" s="167"/>
      <c r="I966" s="169"/>
      <c r="J966" s="165">
        <v>5685.6299130635107</v>
      </c>
      <c r="N966" s="6"/>
      <c r="O966" s="6"/>
      <c r="P966" s="6"/>
      <c r="Q966" s="6"/>
      <c r="R966" s="6"/>
    </row>
    <row r="967" spans="1:18" x14ac:dyDescent="0.2">
      <c r="A967" s="9"/>
      <c r="B967" s="10">
        <v>951</v>
      </c>
      <c r="C967" s="160" t="s">
        <v>996</v>
      </c>
      <c r="D967" s="11" t="s">
        <v>8575</v>
      </c>
      <c r="E967" s="161" t="s">
        <v>46</v>
      </c>
      <c r="F967" s="162">
        <v>0</v>
      </c>
      <c r="G967" s="163">
        <v>7597.0047356453488</v>
      </c>
      <c r="H967" s="167"/>
      <c r="I967" s="169"/>
      <c r="J967" s="165">
        <v>6338.4948863584286</v>
      </c>
      <c r="N967" s="6"/>
      <c r="O967" s="6"/>
      <c r="P967" s="6"/>
      <c r="Q967" s="6"/>
      <c r="R967" s="6"/>
    </row>
    <row r="968" spans="1:18" x14ac:dyDescent="0.2">
      <c r="A968" s="9"/>
      <c r="B968" s="10">
        <v>952</v>
      </c>
      <c r="C968" s="160" t="s">
        <v>997</v>
      </c>
      <c r="D968" s="11" t="s">
        <v>8576</v>
      </c>
      <c r="E968" s="161" t="s">
        <v>46</v>
      </c>
      <c r="F968" s="162">
        <v>0</v>
      </c>
      <c r="G968" s="163">
        <v>8379.4962234168197</v>
      </c>
      <c r="H968" s="167"/>
      <c r="I968" s="169"/>
      <c r="J968" s="165">
        <v>6991.3598596533466</v>
      </c>
      <c r="N968" s="6"/>
      <c r="O968" s="6"/>
      <c r="P968" s="6"/>
      <c r="Q968" s="6"/>
      <c r="R968" s="6"/>
    </row>
    <row r="969" spans="1:18" x14ac:dyDescent="0.2">
      <c r="A969" s="9"/>
      <c r="B969" s="10">
        <v>953</v>
      </c>
      <c r="C969" s="160" t="s">
        <v>998</v>
      </c>
      <c r="D969" s="11" t="s">
        <v>8563</v>
      </c>
      <c r="E969" s="161" t="s">
        <v>46</v>
      </c>
      <c r="F969" s="162">
        <v>0</v>
      </c>
      <c r="G969" s="163">
        <v>1999.378922209929</v>
      </c>
      <c r="H969" s="167"/>
      <c r="I969" s="169"/>
      <c r="J969" s="165">
        <v>1668.1644299704276</v>
      </c>
      <c r="N969" s="6"/>
      <c r="O969" s="6"/>
      <c r="P969" s="6"/>
      <c r="Q969" s="6"/>
      <c r="R969" s="6"/>
    </row>
    <row r="970" spans="1:18" x14ac:dyDescent="0.2">
      <c r="A970" s="9"/>
      <c r="B970" s="10">
        <v>954</v>
      </c>
      <c r="C970" s="160" t="s">
        <v>999</v>
      </c>
      <c r="D970" s="11" t="s">
        <v>8564</v>
      </c>
      <c r="E970" s="161" t="s">
        <v>46</v>
      </c>
      <c r="F970" s="162">
        <v>0</v>
      </c>
      <c r="G970" s="163">
        <v>2287.5776857717206</v>
      </c>
      <c r="H970" s="167"/>
      <c r="I970" s="169"/>
      <c r="J970" s="165">
        <v>1908.6205640202188</v>
      </c>
      <c r="N970" s="6"/>
      <c r="O970" s="6"/>
      <c r="P970" s="6"/>
      <c r="Q970" s="6"/>
      <c r="R970" s="6"/>
    </row>
    <row r="971" spans="1:18" x14ac:dyDescent="0.2">
      <c r="A971" s="9"/>
      <c r="B971" s="10">
        <v>955</v>
      </c>
      <c r="C971" s="160" t="s">
        <v>1000</v>
      </c>
      <c r="D971" s="11" t="s">
        <v>8565</v>
      </c>
      <c r="E971" s="161" t="s">
        <v>46</v>
      </c>
      <c r="F971" s="162">
        <v>0</v>
      </c>
      <c r="G971" s="163">
        <v>2573.2032460874248</v>
      </c>
      <c r="H971" s="167"/>
      <c r="I971" s="169"/>
      <c r="J971" s="165">
        <v>2146.9297683017085</v>
      </c>
      <c r="N971" s="6"/>
      <c r="O971" s="6"/>
      <c r="P971" s="6"/>
      <c r="Q971" s="6"/>
      <c r="R971" s="6"/>
    </row>
    <row r="972" spans="1:18" x14ac:dyDescent="0.2">
      <c r="A972" s="9"/>
      <c r="B972" s="10">
        <v>956</v>
      </c>
      <c r="C972" s="160" t="s">
        <v>1001</v>
      </c>
      <c r="D972" s="11" t="s">
        <v>8566</v>
      </c>
      <c r="E972" s="161" t="s">
        <v>46</v>
      </c>
      <c r="F972" s="162">
        <v>0</v>
      </c>
      <c r="G972" s="163">
        <v>2856.2556031570416</v>
      </c>
      <c r="H972" s="167"/>
      <c r="I972" s="169"/>
      <c r="J972" s="165">
        <v>2383.0920428148966</v>
      </c>
      <c r="N972" s="6"/>
      <c r="O972" s="6"/>
      <c r="P972" s="6"/>
      <c r="Q972" s="6"/>
      <c r="R972" s="6"/>
    </row>
    <row r="973" spans="1:18" x14ac:dyDescent="0.2">
      <c r="A973" s="9"/>
      <c r="B973" s="10">
        <v>957</v>
      </c>
      <c r="C973" s="160" t="s">
        <v>1002</v>
      </c>
      <c r="D973" s="11" t="s">
        <v>8567</v>
      </c>
      <c r="E973" s="161" t="s">
        <v>46</v>
      </c>
      <c r="F973" s="162">
        <v>0</v>
      </c>
      <c r="G973" s="163">
        <v>3139.307960226658</v>
      </c>
      <c r="H973" s="167"/>
      <c r="I973" s="169"/>
      <c r="J973" s="165">
        <v>2619.2543173280842</v>
      </c>
      <c r="N973" s="6"/>
      <c r="O973" s="6"/>
      <c r="P973" s="6"/>
      <c r="Q973" s="6"/>
      <c r="R973" s="6"/>
    </row>
    <row r="974" spans="1:18" x14ac:dyDescent="0.2">
      <c r="A974" s="9"/>
      <c r="B974" s="10">
        <v>958</v>
      </c>
      <c r="C974" s="160" t="s">
        <v>1003</v>
      </c>
      <c r="D974" s="11" t="s">
        <v>8568</v>
      </c>
      <c r="E974" s="161" t="s">
        <v>46</v>
      </c>
      <c r="F974" s="162">
        <v>0</v>
      </c>
      <c r="G974" s="163">
        <v>3519.4163973322002</v>
      </c>
      <c r="H974" s="167"/>
      <c r="I974" s="169"/>
      <c r="J974" s="165">
        <v>2936.394488842076</v>
      </c>
      <c r="N974" s="6"/>
      <c r="O974" s="6"/>
      <c r="P974" s="6"/>
      <c r="Q974" s="6"/>
      <c r="R974" s="6"/>
    </row>
    <row r="975" spans="1:18" x14ac:dyDescent="0.2">
      <c r="A975" s="9"/>
      <c r="B975" s="10">
        <v>959</v>
      </c>
      <c r="C975" s="160" t="s">
        <v>1004</v>
      </c>
      <c r="D975" s="11" t="s">
        <v>8569</v>
      </c>
      <c r="E975" s="161" t="s">
        <v>46</v>
      </c>
      <c r="F975" s="162">
        <v>0</v>
      </c>
      <c r="G975" s="163">
        <v>3906.1225275607108</v>
      </c>
      <c r="H975" s="167"/>
      <c r="I975" s="169"/>
      <c r="J975" s="165">
        <v>3259.0393882819935</v>
      </c>
      <c r="N975" s="6"/>
      <c r="O975" s="6"/>
      <c r="P975" s="6"/>
      <c r="Q975" s="6"/>
      <c r="R975" s="6"/>
    </row>
    <row r="976" spans="1:18" x14ac:dyDescent="0.2">
      <c r="A976" s="9"/>
      <c r="B976" s="10">
        <v>960</v>
      </c>
      <c r="C976" s="160" t="s">
        <v>1005</v>
      </c>
      <c r="D976" s="11" t="s">
        <v>8570</v>
      </c>
      <c r="E976" s="161" t="s">
        <v>46</v>
      </c>
      <c r="F976" s="162">
        <v>0</v>
      </c>
      <c r="G976" s="163">
        <v>4292.8286577892213</v>
      </c>
      <c r="H976" s="167"/>
      <c r="I976" s="169"/>
      <c r="J976" s="165">
        <v>3581.684287721911</v>
      </c>
      <c r="N976" s="6"/>
      <c r="O976" s="6"/>
      <c r="P976" s="6"/>
      <c r="Q976" s="6"/>
      <c r="R976" s="6"/>
    </row>
    <row r="977" spans="1:18" x14ac:dyDescent="0.2">
      <c r="A977" s="9"/>
      <c r="B977" s="10">
        <v>961</v>
      </c>
      <c r="C977" s="160" t="s">
        <v>1006</v>
      </c>
      <c r="D977" s="11" t="s">
        <v>8571</v>
      </c>
      <c r="E977" s="161" t="s">
        <v>46</v>
      </c>
      <c r="F977" s="162">
        <v>0</v>
      </c>
      <c r="G977" s="163">
        <v>4749.4231322808482</v>
      </c>
      <c r="H977" s="167"/>
      <c r="I977" s="169"/>
      <c r="J977" s="165">
        <v>3962.6399198969698</v>
      </c>
      <c r="N977" s="6"/>
      <c r="O977" s="6"/>
      <c r="P977" s="6"/>
      <c r="Q977" s="6"/>
      <c r="R977" s="6"/>
    </row>
    <row r="978" spans="1:18" x14ac:dyDescent="0.2">
      <c r="A978" s="9"/>
      <c r="B978" s="10">
        <v>962</v>
      </c>
      <c r="C978" s="160" t="s">
        <v>1007</v>
      </c>
      <c r="D978" s="11" t="s">
        <v>8572</v>
      </c>
      <c r="E978" s="161" t="s">
        <v>46</v>
      </c>
      <c r="F978" s="162">
        <v>0</v>
      </c>
      <c r="G978" s="163">
        <v>5288.8899023172025</v>
      </c>
      <c r="H978" s="167"/>
      <c r="I978" s="169"/>
      <c r="J978" s="165">
        <v>4412.7393317338192</v>
      </c>
      <c r="N978" s="6"/>
      <c r="O978" s="6"/>
      <c r="P978" s="6"/>
      <c r="Q978" s="6"/>
      <c r="R978" s="6"/>
    </row>
    <row r="979" spans="1:18" x14ac:dyDescent="0.2">
      <c r="A979" s="9"/>
      <c r="B979" s="10">
        <v>963</v>
      </c>
      <c r="C979" s="160" t="s">
        <v>1008</v>
      </c>
      <c r="D979" s="11" t="s">
        <v>8573</v>
      </c>
      <c r="E979" s="161" t="s">
        <v>46</v>
      </c>
      <c r="F979" s="162">
        <v>0</v>
      </c>
      <c r="G979" s="163">
        <v>5923.5566905952674</v>
      </c>
      <c r="H979" s="167"/>
      <c r="I979" s="169"/>
      <c r="J979" s="165">
        <v>4942.2680515418779</v>
      </c>
      <c r="N979" s="6"/>
      <c r="O979" s="6"/>
      <c r="P979" s="6"/>
      <c r="Q979" s="6"/>
      <c r="R979" s="6"/>
    </row>
    <row r="980" spans="1:18" x14ac:dyDescent="0.2">
      <c r="A980" s="9"/>
      <c r="B980" s="10">
        <v>964</v>
      </c>
      <c r="C980" s="160" t="s">
        <v>1009</v>
      </c>
      <c r="D980" s="11" t="s">
        <v>8574</v>
      </c>
      <c r="E980" s="161" t="s">
        <v>46</v>
      </c>
      <c r="F980" s="162">
        <v>0</v>
      </c>
      <c r="G980" s="163">
        <v>6115.189038425925</v>
      </c>
      <c r="H980" s="167"/>
      <c r="I980" s="169"/>
      <c r="J980" s="165">
        <v>5102.1548357485881</v>
      </c>
      <c r="N980" s="6"/>
      <c r="O980" s="6"/>
      <c r="P980" s="6"/>
      <c r="Q980" s="6"/>
      <c r="R980" s="6"/>
    </row>
    <row r="981" spans="1:18" x14ac:dyDescent="0.2">
      <c r="A981" s="9"/>
      <c r="B981" s="10">
        <v>965</v>
      </c>
      <c r="C981" s="160" t="s">
        <v>1010</v>
      </c>
      <c r="D981" s="11" t="s">
        <v>8575</v>
      </c>
      <c r="E981" s="161" t="s">
        <v>46</v>
      </c>
      <c r="F981" s="162">
        <v>0</v>
      </c>
      <c r="G981" s="163">
        <v>6817.3790840868724</v>
      </c>
      <c r="H981" s="167"/>
      <c r="I981" s="169"/>
      <c r="J981" s="165">
        <v>5688.0209986048922</v>
      </c>
      <c r="N981" s="6"/>
      <c r="O981" s="6"/>
      <c r="P981" s="6"/>
      <c r="Q981" s="6"/>
      <c r="R981" s="6"/>
    </row>
    <row r="982" spans="1:18" x14ac:dyDescent="0.2">
      <c r="A982" s="9"/>
      <c r="B982" s="10">
        <v>966</v>
      </c>
      <c r="C982" s="160" t="s">
        <v>1011</v>
      </c>
      <c r="D982" s="11" t="s">
        <v>8576</v>
      </c>
      <c r="E982" s="161" t="s">
        <v>46</v>
      </c>
      <c r="F982" s="162">
        <v>0</v>
      </c>
      <c r="G982" s="163">
        <v>7519.5691297478206</v>
      </c>
      <c r="H982" s="167"/>
      <c r="I982" s="169"/>
      <c r="J982" s="165">
        <v>6273.8871614611962</v>
      </c>
      <c r="N982" s="6"/>
      <c r="P982" s="6"/>
      <c r="Q982" s="6"/>
      <c r="R982" s="6"/>
    </row>
    <row r="983" spans="1:18" x14ac:dyDescent="0.2">
      <c r="A983" s="9"/>
      <c r="B983" s="10">
        <v>967</v>
      </c>
      <c r="C983" s="160" t="s">
        <v>1012</v>
      </c>
      <c r="D983" s="11" t="s">
        <v>8577</v>
      </c>
      <c r="E983" s="161" t="s">
        <v>46</v>
      </c>
      <c r="F983" s="162">
        <v>0</v>
      </c>
      <c r="G983" s="163">
        <v>3441.2144309369264</v>
      </c>
      <c r="H983" s="167"/>
      <c r="I983" s="169"/>
      <c r="J983" s="165">
        <v>2871.1473577229049</v>
      </c>
      <c r="N983" s="6"/>
      <c r="P983" s="6"/>
      <c r="Q983" s="6"/>
      <c r="R983" s="6"/>
    </row>
    <row r="984" spans="1:18" x14ac:dyDescent="0.2">
      <c r="A984" s="9"/>
      <c r="B984" s="10">
        <v>968</v>
      </c>
      <c r="C984" s="160" t="s">
        <v>1013</v>
      </c>
      <c r="D984" s="11" t="s">
        <v>8578</v>
      </c>
      <c r="E984" s="161" t="s">
        <v>46</v>
      </c>
      <c r="F984" s="162">
        <v>0</v>
      </c>
      <c r="G984" s="163">
        <v>3937.2453399008077</v>
      </c>
      <c r="H984" s="167"/>
      <c r="I984" s="169"/>
      <c r="J984" s="165">
        <v>3285.0064363135939</v>
      </c>
      <c r="N984" s="6"/>
      <c r="O984" s="6"/>
      <c r="P984" s="6"/>
      <c r="Q984" s="6"/>
      <c r="R984" s="6"/>
    </row>
    <row r="985" spans="1:18" x14ac:dyDescent="0.2">
      <c r="A985" s="9"/>
      <c r="B985" s="10">
        <v>969</v>
      </c>
      <c r="C985" s="160" t="s">
        <v>1014</v>
      </c>
      <c r="D985" s="11" t="s">
        <v>8579</v>
      </c>
      <c r="E985" s="161" t="s">
        <v>46</v>
      </c>
      <c r="F985" s="162">
        <v>0</v>
      </c>
      <c r="G985" s="163">
        <v>4428.8474014632257</v>
      </c>
      <c r="H985" s="167"/>
      <c r="I985" s="169"/>
      <c r="J985" s="165">
        <v>3695.1703445597232</v>
      </c>
      <c r="N985" s="6"/>
      <c r="O985" s="6"/>
      <c r="P985" s="6"/>
      <c r="Q985" s="6"/>
      <c r="R985" s="6"/>
    </row>
    <row r="986" spans="1:18" x14ac:dyDescent="0.2">
      <c r="A986" s="9"/>
      <c r="B986" s="10">
        <v>970</v>
      </c>
      <c r="C986" s="160" t="s">
        <v>1015</v>
      </c>
      <c r="D986" s="11" t="s">
        <v>8580</v>
      </c>
      <c r="E986" s="161" t="s">
        <v>46</v>
      </c>
      <c r="F986" s="162">
        <v>0</v>
      </c>
      <c r="G986" s="163">
        <v>4916.0206156241802</v>
      </c>
      <c r="H986" s="167"/>
      <c r="I986" s="169"/>
      <c r="J986" s="165">
        <v>4101.6390824612927</v>
      </c>
      <c r="N986" s="6"/>
      <c r="O986" s="6"/>
      <c r="P986" s="6"/>
      <c r="Q986" s="6"/>
      <c r="R986" s="6"/>
    </row>
    <row r="987" spans="1:18" x14ac:dyDescent="0.2">
      <c r="A987" s="9"/>
      <c r="B987" s="10">
        <v>971</v>
      </c>
      <c r="C987" s="160" t="s">
        <v>1016</v>
      </c>
      <c r="D987" s="11" t="s">
        <v>8581</v>
      </c>
      <c r="E987" s="161" t="s">
        <v>46</v>
      </c>
      <c r="F987" s="162">
        <v>0</v>
      </c>
      <c r="G987" s="163">
        <v>5403.1938297851357</v>
      </c>
      <c r="H987" s="167"/>
      <c r="I987" s="169"/>
      <c r="J987" s="165">
        <v>4508.1078203628622</v>
      </c>
      <c r="N987" s="6"/>
      <c r="O987" s="6"/>
      <c r="P987" s="6"/>
      <c r="Q987" s="6"/>
      <c r="R987" s="6"/>
    </row>
    <row r="988" spans="1:18" x14ac:dyDescent="0.2">
      <c r="A988" s="9"/>
      <c r="B988" s="10">
        <v>972</v>
      </c>
      <c r="C988" s="160" t="s">
        <v>1017</v>
      </c>
      <c r="D988" s="11" t="s">
        <v>8582</v>
      </c>
      <c r="E988" s="161" t="s">
        <v>46</v>
      </c>
      <c r="F988" s="162">
        <v>0</v>
      </c>
      <c r="G988" s="163">
        <v>6057.4143102344806</v>
      </c>
      <c r="H988" s="167"/>
      <c r="I988" s="169"/>
      <c r="J988" s="165">
        <v>5053.9509933205354</v>
      </c>
      <c r="N988" s="6"/>
      <c r="O988" s="6"/>
      <c r="P988" s="6"/>
      <c r="Q988" s="6"/>
      <c r="R988" s="6"/>
    </row>
    <row r="989" spans="1:18" x14ac:dyDescent="0.2">
      <c r="A989" s="9"/>
      <c r="B989" s="10">
        <v>973</v>
      </c>
      <c r="C989" s="160" t="s">
        <v>1018</v>
      </c>
      <c r="D989" s="11" t="s">
        <v>8583</v>
      </c>
      <c r="E989" s="161" t="s">
        <v>46</v>
      </c>
      <c r="F989" s="162">
        <v>0</v>
      </c>
      <c r="G989" s="163">
        <v>6722.990355421176</v>
      </c>
      <c r="H989" s="167"/>
      <c r="I989" s="169"/>
      <c r="J989" s="165">
        <v>5609.2685830416594</v>
      </c>
      <c r="N989" s="6"/>
      <c r="O989" s="6"/>
      <c r="P989" s="6"/>
      <c r="Q989" s="6"/>
      <c r="R989" s="6"/>
    </row>
    <row r="990" spans="1:18" x14ac:dyDescent="0.2">
      <c r="A990" s="9"/>
      <c r="B990" s="10">
        <v>974</v>
      </c>
      <c r="C990" s="160" t="s">
        <v>1019</v>
      </c>
      <c r="D990" s="11" t="s">
        <v>8584</v>
      </c>
      <c r="E990" s="161" t="s">
        <v>46</v>
      </c>
      <c r="F990" s="162">
        <v>0</v>
      </c>
      <c r="G990" s="163">
        <v>7388.5664006078723</v>
      </c>
      <c r="H990" s="167"/>
      <c r="I990" s="169"/>
      <c r="J990" s="165">
        <v>6164.5861727627835</v>
      </c>
      <c r="N990" s="6"/>
      <c r="O990" s="6"/>
      <c r="P990" s="6"/>
      <c r="Q990" s="6"/>
      <c r="R990" s="6"/>
    </row>
    <row r="991" spans="1:18" x14ac:dyDescent="0.2">
      <c r="A991" s="9"/>
      <c r="B991" s="10">
        <v>975</v>
      </c>
      <c r="C991" s="160" t="s">
        <v>1020</v>
      </c>
      <c r="D991" s="11" t="s">
        <v>8585</v>
      </c>
      <c r="E991" s="161" t="s">
        <v>46</v>
      </c>
      <c r="F991" s="162">
        <v>0</v>
      </c>
      <c r="G991" s="163">
        <v>8174.4301892337653</v>
      </c>
      <c r="H991" s="167"/>
      <c r="I991" s="169"/>
      <c r="J991" s="165">
        <v>6820.2647959716896</v>
      </c>
      <c r="N991" s="6"/>
      <c r="O991" s="6"/>
      <c r="P991" s="6"/>
      <c r="Q991" s="6"/>
      <c r="R991" s="6"/>
    </row>
    <row r="992" spans="1:18" x14ac:dyDescent="0.2">
      <c r="A992" s="9"/>
      <c r="B992" s="10">
        <v>976</v>
      </c>
      <c r="C992" s="160" t="s">
        <v>1021</v>
      </c>
      <c r="D992" s="11" t="s">
        <v>8586</v>
      </c>
      <c r="E992" s="161" t="s">
        <v>46</v>
      </c>
      <c r="F992" s="162">
        <v>0</v>
      </c>
      <c r="G992" s="163">
        <v>9102.9289412402723</v>
      </c>
      <c r="H992" s="167"/>
      <c r="I992" s="169"/>
      <c r="J992" s="165">
        <v>7594.949661438407</v>
      </c>
      <c r="N992" s="6"/>
      <c r="O992" s="6"/>
      <c r="P992" s="6"/>
      <c r="Q992" s="6"/>
      <c r="R992" s="6"/>
    </row>
    <row r="993" spans="1:18" x14ac:dyDescent="0.2">
      <c r="A993" s="9"/>
      <c r="B993" s="10">
        <v>977</v>
      </c>
      <c r="C993" s="160" t="s">
        <v>1022</v>
      </c>
      <c r="D993" s="11" t="s">
        <v>8587</v>
      </c>
      <c r="E993" s="161" t="s">
        <v>46</v>
      </c>
      <c r="F993" s="162">
        <v>0</v>
      </c>
      <c r="G993" s="163">
        <v>10195.280414189107</v>
      </c>
      <c r="H993" s="167"/>
      <c r="I993" s="169"/>
      <c r="J993" s="165">
        <v>8506.3436208110161</v>
      </c>
      <c r="N993" s="6"/>
      <c r="O993" s="6"/>
      <c r="P993" s="6"/>
      <c r="Q993" s="6"/>
      <c r="R993" s="6"/>
    </row>
    <row r="994" spans="1:18" x14ac:dyDescent="0.2">
      <c r="A994" s="9"/>
      <c r="B994" s="10">
        <v>978</v>
      </c>
      <c r="C994" s="160" t="s">
        <v>1023</v>
      </c>
      <c r="D994" s="11" t="s">
        <v>8588</v>
      </c>
      <c r="E994" s="161" t="s">
        <v>46</v>
      </c>
      <c r="F994" s="162">
        <v>0</v>
      </c>
      <c r="G994" s="163">
        <v>10525.106838517066</v>
      </c>
      <c r="H994" s="167"/>
      <c r="I994" s="169"/>
      <c r="J994" s="165">
        <v>8781.5314318939145</v>
      </c>
      <c r="N994" s="6"/>
      <c r="O994" s="6"/>
      <c r="P994" s="6"/>
      <c r="Q994" s="6"/>
      <c r="R994" s="6"/>
    </row>
    <row r="995" spans="1:18" x14ac:dyDescent="0.2">
      <c r="A995" s="9"/>
      <c r="B995" s="10">
        <v>979</v>
      </c>
      <c r="C995" s="160" t="s">
        <v>1024</v>
      </c>
      <c r="D995" s="11" t="s">
        <v>8589</v>
      </c>
      <c r="E995" s="161" t="s">
        <v>46</v>
      </c>
      <c r="F995" s="162">
        <v>0</v>
      </c>
      <c r="G995" s="163">
        <v>11733.675405258713</v>
      </c>
      <c r="H995" s="167"/>
      <c r="I995" s="169"/>
      <c r="J995" s="165">
        <v>9789.8901135941069</v>
      </c>
      <c r="N995" s="6"/>
      <c r="O995" s="6"/>
      <c r="P995" s="6"/>
      <c r="Q995" s="6"/>
      <c r="R995" s="6"/>
    </row>
    <row r="996" spans="1:18" x14ac:dyDescent="0.2">
      <c r="A996" s="9"/>
      <c r="B996" s="10">
        <v>980</v>
      </c>
      <c r="C996" s="160" t="s">
        <v>1025</v>
      </c>
      <c r="D996" s="11" t="s">
        <v>8590</v>
      </c>
      <c r="E996" s="161" t="s">
        <v>46</v>
      </c>
      <c r="F996" s="162">
        <v>0</v>
      </c>
      <c r="G996" s="163">
        <v>12942.243972000359</v>
      </c>
      <c r="H996" s="167"/>
      <c r="I996" s="169"/>
      <c r="J996" s="165">
        <v>10798.248795294299</v>
      </c>
      <c r="N996" s="6"/>
      <c r="O996" s="6"/>
      <c r="P996" s="6"/>
      <c r="Q996" s="6"/>
      <c r="R996" s="6"/>
    </row>
    <row r="997" spans="1:18" x14ac:dyDescent="0.2">
      <c r="A997" s="9"/>
      <c r="B997" s="10">
        <v>981</v>
      </c>
      <c r="C997" s="160" t="s">
        <v>1026</v>
      </c>
      <c r="D997" s="11" t="s">
        <v>8577</v>
      </c>
      <c r="E997" s="161" t="s">
        <v>46</v>
      </c>
      <c r="F997" s="162">
        <v>0</v>
      </c>
      <c r="G997" s="163">
        <v>2763.2191774989851</v>
      </c>
      <c r="H997" s="167"/>
      <c r="I997" s="169"/>
      <c r="J997" s="165">
        <v>2305.4679095151346</v>
      </c>
      <c r="N997" s="6"/>
      <c r="O997" s="6"/>
      <c r="P997" s="6"/>
      <c r="Q997" s="6"/>
      <c r="R997" s="6"/>
    </row>
    <row r="998" spans="1:18" x14ac:dyDescent="0.2">
      <c r="A998" s="9"/>
      <c r="B998" s="10">
        <v>982</v>
      </c>
      <c r="C998" s="160" t="s">
        <v>1027</v>
      </c>
      <c r="D998" s="11" t="s">
        <v>8578</v>
      </c>
      <c r="E998" s="161" t="s">
        <v>46</v>
      </c>
      <c r="F998" s="162">
        <v>0</v>
      </c>
      <c r="G998" s="163">
        <v>3161.5210409222618</v>
      </c>
      <c r="H998" s="167"/>
      <c r="I998" s="169"/>
      <c r="J998" s="165">
        <v>2637.7876081839827</v>
      </c>
      <c r="N998" s="6"/>
      <c r="O998" s="6"/>
      <c r="P998" s="6"/>
      <c r="Q998" s="6"/>
      <c r="R998" s="6"/>
    </row>
    <row r="999" spans="1:18" x14ac:dyDescent="0.2">
      <c r="A999" s="9"/>
      <c r="B999" s="10">
        <v>983</v>
      </c>
      <c r="C999" s="160" t="s">
        <v>1028</v>
      </c>
      <c r="D999" s="11" t="s">
        <v>8579</v>
      </c>
      <c r="E999" s="161" t="s">
        <v>46</v>
      </c>
      <c r="F999" s="162">
        <v>0</v>
      </c>
      <c r="G999" s="163">
        <v>3556.2666377078313</v>
      </c>
      <c r="H999" s="167"/>
      <c r="I999" s="169"/>
      <c r="J999" s="165">
        <v>2967.1401666861448</v>
      </c>
      <c r="N999" s="6"/>
      <c r="O999" s="6"/>
      <c r="P999" s="6"/>
      <c r="Q999" s="6"/>
      <c r="R999" s="6"/>
    </row>
    <row r="1000" spans="1:18" x14ac:dyDescent="0.2">
      <c r="A1000" s="9"/>
      <c r="B1000" s="10">
        <v>984</v>
      </c>
      <c r="C1000" s="160" t="s">
        <v>1029</v>
      </c>
      <c r="D1000" s="11" t="s">
        <v>8580</v>
      </c>
      <c r="E1000" s="161" t="s">
        <v>46</v>
      </c>
      <c r="F1000" s="162">
        <v>0</v>
      </c>
      <c r="G1000" s="163">
        <v>3947.455967855693</v>
      </c>
      <c r="H1000" s="167"/>
      <c r="I1000" s="169"/>
      <c r="J1000" s="165">
        <v>3293.5255850216208</v>
      </c>
      <c r="N1000" s="6"/>
      <c r="O1000" s="6"/>
      <c r="P1000" s="6"/>
      <c r="Q1000" s="6"/>
      <c r="R1000" s="6"/>
    </row>
    <row r="1001" spans="1:18" x14ac:dyDescent="0.2">
      <c r="A1001" s="9"/>
      <c r="B1001" s="10">
        <v>985</v>
      </c>
      <c r="C1001" s="160" t="s">
        <v>1030</v>
      </c>
      <c r="D1001" s="11" t="s">
        <v>8581</v>
      </c>
      <c r="E1001" s="161" t="s">
        <v>46</v>
      </c>
      <c r="F1001" s="162">
        <v>0</v>
      </c>
      <c r="G1001" s="163">
        <v>4338.6452980035538</v>
      </c>
      <c r="H1001" s="167"/>
      <c r="I1001" s="169"/>
      <c r="J1001" s="165">
        <v>3619.9110033570964</v>
      </c>
      <c r="N1001" s="6"/>
      <c r="O1001" s="6"/>
      <c r="P1001" s="6"/>
      <c r="Q1001" s="6"/>
      <c r="R1001" s="6"/>
    </row>
    <row r="1002" spans="1:18" x14ac:dyDescent="0.2">
      <c r="A1002" s="9"/>
      <c r="B1002" s="10">
        <v>986</v>
      </c>
      <c r="C1002" s="160" t="s">
        <v>1031</v>
      </c>
      <c r="D1002" s="11" t="s">
        <v>8582</v>
      </c>
      <c r="E1002" s="161" t="s">
        <v>46</v>
      </c>
      <c r="F1002" s="162">
        <v>0</v>
      </c>
      <c r="G1002" s="163">
        <v>4863.9698931924804</v>
      </c>
      <c r="H1002" s="167"/>
      <c r="I1002" s="169"/>
      <c r="J1002" s="165">
        <v>4058.2110144996409</v>
      </c>
      <c r="N1002" s="6"/>
      <c r="O1002" s="6"/>
      <c r="P1002" s="6"/>
      <c r="Q1002" s="6"/>
      <c r="R1002" s="6"/>
    </row>
    <row r="1003" spans="1:18" x14ac:dyDescent="0.2">
      <c r="A1003" s="9"/>
      <c r="B1003" s="10">
        <v>987</v>
      </c>
      <c r="C1003" s="160" t="s">
        <v>1032</v>
      </c>
      <c r="D1003" s="11" t="s">
        <v>8583</v>
      </c>
      <c r="E1003" s="161" t="s">
        <v>46</v>
      </c>
      <c r="F1003" s="162">
        <v>0</v>
      </c>
      <c r="G1003" s="163">
        <v>5398.4127560404877</v>
      </c>
      <c r="H1003" s="167"/>
      <c r="I1003" s="169"/>
      <c r="J1003" s="165">
        <v>4504.1187730295678</v>
      </c>
      <c r="N1003" s="6"/>
      <c r="O1003" s="6"/>
      <c r="P1003" s="6"/>
      <c r="Q1003" s="6"/>
      <c r="R1003" s="6"/>
    </row>
    <row r="1004" spans="1:18" x14ac:dyDescent="0.2">
      <c r="A1004" s="9"/>
      <c r="B1004" s="10">
        <v>988</v>
      </c>
      <c r="C1004" s="160" t="s">
        <v>1033</v>
      </c>
      <c r="D1004" s="11" t="s">
        <v>8584</v>
      </c>
      <c r="E1004" s="161" t="s">
        <v>46</v>
      </c>
      <c r="F1004" s="162">
        <v>0</v>
      </c>
      <c r="G1004" s="163">
        <v>5932.8556188884968</v>
      </c>
      <c r="H1004" s="167"/>
      <c r="I1004" s="169"/>
      <c r="J1004" s="165">
        <v>4950.0265315594952</v>
      </c>
      <c r="N1004" s="6"/>
      <c r="O1004" s="6"/>
      <c r="P1004" s="6"/>
      <c r="Q1004" s="6"/>
      <c r="R1004" s="6"/>
    </row>
    <row r="1005" spans="1:18" x14ac:dyDescent="0.2">
      <c r="A1005" s="9"/>
      <c r="B1005" s="10">
        <v>989</v>
      </c>
      <c r="C1005" s="160" t="s">
        <v>1034</v>
      </c>
      <c r="D1005" s="11" t="s">
        <v>8585</v>
      </c>
      <c r="E1005" s="161" t="s">
        <v>46</v>
      </c>
      <c r="F1005" s="162">
        <v>0</v>
      </c>
      <c r="G1005" s="163">
        <v>6563.8868827675815</v>
      </c>
      <c r="H1005" s="167"/>
      <c r="I1005" s="169"/>
      <c r="J1005" s="165">
        <v>5476.521983176468</v>
      </c>
      <c r="N1005" s="6"/>
      <c r="O1005" s="6"/>
      <c r="P1005" s="6"/>
      <c r="Q1005" s="6"/>
      <c r="R1005" s="6"/>
    </row>
    <row r="1006" spans="1:18" x14ac:dyDescent="0.2">
      <c r="A1006" s="9"/>
      <c r="B1006" s="10">
        <v>990</v>
      </c>
      <c r="C1006" s="160" t="s">
        <v>1035</v>
      </c>
      <c r="D1006" s="11" t="s">
        <v>8586</v>
      </c>
      <c r="E1006" s="161" t="s">
        <v>46</v>
      </c>
      <c r="F1006" s="162">
        <v>0</v>
      </c>
      <c r="G1006" s="163">
        <v>7309.4508716788214</v>
      </c>
      <c r="H1006" s="167"/>
      <c r="I1006" s="169"/>
      <c r="J1006" s="165">
        <v>6098.5768186820351</v>
      </c>
      <c r="N1006" s="6"/>
      <c r="O1006" s="6"/>
      <c r="P1006" s="6"/>
      <c r="Q1006" s="6"/>
      <c r="R1006" s="6"/>
    </row>
    <row r="1007" spans="1:18" x14ac:dyDescent="0.2">
      <c r="A1007" s="9"/>
      <c r="B1007" s="10">
        <v>991</v>
      </c>
      <c r="C1007" s="160" t="s">
        <v>1036</v>
      </c>
      <c r="D1007" s="11" t="s">
        <v>8587</v>
      </c>
      <c r="E1007" s="161" t="s">
        <v>46</v>
      </c>
      <c r="F1007" s="162">
        <v>0</v>
      </c>
      <c r="G1007" s="163">
        <v>8186.58497628028</v>
      </c>
      <c r="H1007" s="167"/>
      <c r="I1007" s="169"/>
      <c r="J1007" s="165">
        <v>6830.4060369238796</v>
      </c>
      <c r="N1007" s="6"/>
      <c r="O1007" s="6"/>
      <c r="P1007" s="6"/>
      <c r="Q1007" s="6"/>
      <c r="R1007" s="6"/>
    </row>
    <row r="1008" spans="1:18" x14ac:dyDescent="0.2">
      <c r="A1008" s="9"/>
      <c r="B1008" s="10">
        <v>992</v>
      </c>
      <c r="C1008" s="160" t="s">
        <v>1037</v>
      </c>
      <c r="D1008" s="11" t="s">
        <v>8588</v>
      </c>
      <c r="E1008" s="161" t="s">
        <v>46</v>
      </c>
      <c r="F1008" s="162">
        <v>0</v>
      </c>
      <c r="G1008" s="163">
        <v>8451.4283097138177</v>
      </c>
      <c r="H1008" s="167"/>
      <c r="I1008" s="169"/>
      <c r="J1008" s="165">
        <v>7051.3757707951854</v>
      </c>
      <c r="N1008" s="6"/>
      <c r="O1008" s="6"/>
      <c r="P1008" s="6"/>
      <c r="Q1008" s="6"/>
      <c r="R1008" s="6"/>
    </row>
    <row r="1009" spans="1:18" x14ac:dyDescent="0.2">
      <c r="A1009" s="9"/>
      <c r="B1009" s="10">
        <v>993</v>
      </c>
      <c r="C1009" s="160" t="s">
        <v>1038</v>
      </c>
      <c r="D1009" s="11" t="s">
        <v>8589</v>
      </c>
      <c r="E1009" s="161" t="s">
        <v>46</v>
      </c>
      <c r="F1009" s="162">
        <v>0</v>
      </c>
      <c r="G1009" s="163">
        <v>9421.8821735940001</v>
      </c>
      <c r="H1009" s="167"/>
      <c r="I1009" s="169"/>
      <c r="J1009" s="165">
        <v>7861.0655192811428</v>
      </c>
      <c r="N1009" s="6"/>
      <c r="O1009" s="6"/>
      <c r="P1009" s="6"/>
      <c r="Q1009" s="6"/>
      <c r="R1009" s="6"/>
    </row>
    <row r="1010" spans="1:18" x14ac:dyDescent="0.2">
      <c r="A1010" s="9"/>
      <c r="B1010" s="10">
        <v>994</v>
      </c>
      <c r="C1010" s="160" t="s">
        <v>1039</v>
      </c>
      <c r="D1010" s="11" t="s">
        <v>8590</v>
      </c>
      <c r="E1010" s="161" t="s">
        <v>46</v>
      </c>
      <c r="F1010" s="162">
        <v>0</v>
      </c>
      <c r="G1010" s="163">
        <v>10392.336037474182</v>
      </c>
      <c r="H1010" s="167"/>
      <c r="I1010" s="169"/>
      <c r="J1010" s="165">
        <v>8670.755267767101</v>
      </c>
      <c r="N1010" s="6"/>
      <c r="O1010" s="6"/>
      <c r="P1010" s="6"/>
      <c r="Q1010" s="6"/>
      <c r="R1010" s="6"/>
    </row>
    <row r="1011" spans="1:18" x14ac:dyDescent="0.2">
      <c r="A1011" s="9"/>
      <c r="B1011" s="10">
        <v>995</v>
      </c>
      <c r="C1011" s="160" t="s">
        <v>1040</v>
      </c>
      <c r="D1011" s="11" t="s">
        <v>8577</v>
      </c>
      <c r="E1011" s="161" t="s">
        <v>46</v>
      </c>
      <c r="F1011" s="162">
        <v>0</v>
      </c>
      <c r="G1011" s="163">
        <v>2439.3362475417616</v>
      </c>
      <c r="H1011" s="167"/>
      <c r="I1011" s="169"/>
      <c r="J1011" s="165">
        <v>2035.2390013139534</v>
      </c>
      <c r="N1011" s="6"/>
      <c r="O1011" s="6"/>
      <c r="P1011" s="6"/>
      <c r="Q1011" s="6"/>
      <c r="R1011" s="6"/>
    </row>
    <row r="1012" spans="1:18" x14ac:dyDescent="0.2">
      <c r="A1012" s="9"/>
      <c r="B1012" s="10">
        <v>996</v>
      </c>
      <c r="C1012" s="160" t="s">
        <v>1041</v>
      </c>
      <c r="D1012" s="11" t="s">
        <v>8578</v>
      </c>
      <c r="E1012" s="161" t="s">
        <v>46</v>
      </c>
      <c r="F1012" s="162">
        <v>0</v>
      </c>
      <c r="G1012" s="163">
        <v>2790.952283223457</v>
      </c>
      <c r="H1012" s="167"/>
      <c r="I1012" s="169"/>
      <c r="J1012" s="165">
        <v>2328.6067852871361</v>
      </c>
      <c r="N1012" s="6"/>
      <c r="O1012" s="6"/>
      <c r="P1012" s="6"/>
      <c r="Q1012" s="6"/>
      <c r="R1012" s="6"/>
    </row>
    <row r="1013" spans="1:18" x14ac:dyDescent="0.2">
      <c r="A1013" s="9"/>
      <c r="B1013" s="10">
        <v>997</v>
      </c>
      <c r="C1013" s="160" t="s">
        <v>1042</v>
      </c>
      <c r="D1013" s="11" t="s">
        <v>8579</v>
      </c>
      <c r="E1013" s="161" t="s">
        <v>46</v>
      </c>
      <c r="F1013" s="162">
        <v>0</v>
      </c>
      <c r="G1013" s="163">
        <v>3139.4288900151373</v>
      </c>
      <c r="H1013" s="167"/>
      <c r="I1013" s="169"/>
      <c r="J1013" s="165">
        <v>2619.3552140462721</v>
      </c>
      <c r="N1013" s="6"/>
      <c r="O1013" s="6"/>
      <c r="P1013" s="6"/>
      <c r="Q1013" s="6"/>
      <c r="R1013" s="6"/>
    </row>
    <row r="1014" spans="1:18" x14ac:dyDescent="0.2">
      <c r="A1014" s="9"/>
      <c r="B1014" s="10">
        <v>998</v>
      </c>
      <c r="C1014" s="160" t="s">
        <v>1043</v>
      </c>
      <c r="D1014" s="11" t="s">
        <v>8580</v>
      </c>
      <c r="E1014" s="161" t="s">
        <v>46</v>
      </c>
      <c r="F1014" s="162">
        <v>0</v>
      </c>
      <c r="G1014" s="163">
        <v>3484.7660679168025</v>
      </c>
      <c r="H1014" s="167"/>
      <c r="I1014" s="169"/>
      <c r="J1014" s="165">
        <v>2907.4842875913623</v>
      </c>
      <c r="N1014" s="6"/>
      <c r="O1014" s="6"/>
      <c r="P1014" s="6"/>
      <c r="Q1014" s="6"/>
      <c r="R1014" s="6"/>
    </row>
    <row r="1015" spans="1:18" x14ac:dyDescent="0.2">
      <c r="A1015" s="9"/>
      <c r="B1015" s="10">
        <v>999</v>
      </c>
      <c r="C1015" s="160" t="s">
        <v>1044</v>
      </c>
      <c r="D1015" s="11" t="s">
        <v>8581</v>
      </c>
      <c r="E1015" s="161" t="s">
        <v>46</v>
      </c>
      <c r="F1015" s="162">
        <v>0</v>
      </c>
      <c r="G1015" s="163">
        <v>3830.1032458184673</v>
      </c>
      <c r="H1015" s="167"/>
      <c r="I1015" s="169"/>
      <c r="J1015" s="165">
        <v>3195.6133611364517</v>
      </c>
      <c r="N1015" s="6"/>
      <c r="O1015" s="6"/>
      <c r="P1015" s="6"/>
      <c r="Q1015" s="6"/>
      <c r="R1015" s="6"/>
    </row>
    <row r="1016" spans="1:18" x14ac:dyDescent="0.2">
      <c r="A1016" s="9"/>
      <c r="B1016" s="10">
        <v>1000</v>
      </c>
      <c r="C1016" s="160" t="s">
        <v>1045</v>
      </c>
      <c r="D1016" s="11" t="s">
        <v>8582</v>
      </c>
      <c r="E1016" s="161" t="s">
        <v>46</v>
      </c>
      <c r="F1016" s="162">
        <v>0</v>
      </c>
      <c r="G1016" s="163">
        <v>4293.8534025937233</v>
      </c>
      <c r="H1016" s="167"/>
      <c r="I1016" s="169"/>
      <c r="J1016" s="165">
        <v>3582.5392746449393</v>
      </c>
      <c r="N1016" s="6"/>
      <c r="O1016" s="6"/>
      <c r="P1016" s="6"/>
      <c r="Q1016" s="6"/>
      <c r="R1016" s="6"/>
    </row>
    <row r="1017" spans="1:18" x14ac:dyDescent="0.2">
      <c r="A1017" s="9"/>
      <c r="B1017" s="10">
        <v>1001</v>
      </c>
      <c r="C1017" s="160" t="s">
        <v>1046</v>
      </c>
      <c r="D1017" s="11" t="s">
        <v>8583</v>
      </c>
      <c r="E1017" s="161" t="s">
        <v>46</v>
      </c>
      <c r="F1017" s="162">
        <v>0</v>
      </c>
      <c r="G1017" s="163">
        <v>4765.6530550429779</v>
      </c>
      <c r="H1017" s="167"/>
      <c r="I1017" s="169"/>
      <c r="J1017" s="165">
        <v>3976.181214922241</v>
      </c>
      <c r="N1017" s="6"/>
      <c r="O1017" s="6"/>
      <c r="P1017" s="6"/>
      <c r="Q1017" s="6"/>
      <c r="R1017" s="6"/>
    </row>
    <row r="1018" spans="1:18" x14ac:dyDescent="0.2">
      <c r="A1018" s="9"/>
      <c r="B1018" s="10">
        <v>1002</v>
      </c>
      <c r="C1018" s="160" t="s">
        <v>1047</v>
      </c>
      <c r="D1018" s="11" t="s">
        <v>8584</v>
      </c>
      <c r="E1018" s="161" t="s">
        <v>46</v>
      </c>
      <c r="F1018" s="162">
        <v>0</v>
      </c>
      <c r="G1018" s="163">
        <v>5237.4527074922335</v>
      </c>
      <c r="H1018" s="167"/>
      <c r="I1018" s="169"/>
      <c r="J1018" s="165">
        <v>4369.8231551995432</v>
      </c>
      <c r="N1018" s="6"/>
      <c r="O1018" s="6"/>
      <c r="P1018" s="6"/>
      <c r="Q1018" s="6"/>
      <c r="R1018" s="6"/>
    </row>
    <row r="1019" spans="1:18" x14ac:dyDescent="0.2">
      <c r="A1019" s="9"/>
      <c r="B1019" s="10">
        <v>1003</v>
      </c>
      <c r="C1019" s="160" t="s">
        <v>1048</v>
      </c>
      <c r="D1019" s="11" t="s">
        <v>8585</v>
      </c>
      <c r="E1019" s="161" t="s">
        <v>46</v>
      </c>
      <c r="F1019" s="162">
        <v>0</v>
      </c>
      <c r="G1019" s="163">
        <v>5794.5194244023169</v>
      </c>
      <c r="H1019" s="167"/>
      <c r="I1019" s="169"/>
      <c r="J1019" s="165">
        <v>4834.6069297742333</v>
      </c>
      <c r="N1019" s="6"/>
      <c r="O1019" s="6"/>
      <c r="P1019" s="6"/>
      <c r="Q1019" s="6"/>
      <c r="R1019" s="6"/>
    </row>
    <row r="1020" spans="1:18" x14ac:dyDescent="0.2">
      <c r="A1020" s="9"/>
      <c r="B1020" s="10">
        <v>1004</v>
      </c>
      <c r="C1020" s="160" t="s">
        <v>1049</v>
      </c>
      <c r="D1020" s="11" t="s">
        <v>8586</v>
      </c>
      <c r="E1020" s="161" t="s">
        <v>46</v>
      </c>
      <c r="F1020" s="162">
        <v>0</v>
      </c>
      <c r="G1020" s="163">
        <v>6452.694236528193</v>
      </c>
      <c r="H1020" s="167"/>
      <c r="I1020" s="169"/>
      <c r="J1020" s="165">
        <v>5383.7493650047145</v>
      </c>
      <c r="N1020" s="6"/>
      <c r="O1020" s="6"/>
      <c r="P1020" s="6"/>
      <c r="Q1020" s="6"/>
      <c r="R1020" s="6"/>
    </row>
    <row r="1021" spans="1:18" x14ac:dyDescent="0.2">
      <c r="A1021" s="9"/>
      <c r="B1021" s="10">
        <v>1005</v>
      </c>
      <c r="C1021" s="160" t="s">
        <v>1050</v>
      </c>
      <c r="D1021" s="11" t="s">
        <v>8587</v>
      </c>
      <c r="E1021" s="161" t="s">
        <v>46</v>
      </c>
      <c r="F1021" s="162">
        <v>0</v>
      </c>
      <c r="G1021" s="163">
        <v>7227.0175449115759</v>
      </c>
      <c r="H1021" s="167"/>
      <c r="I1021" s="169"/>
      <c r="J1021" s="165">
        <v>6029.7992888052804</v>
      </c>
      <c r="N1021" s="6"/>
      <c r="O1021" s="6"/>
      <c r="P1021" s="6"/>
      <c r="Q1021" s="6"/>
      <c r="R1021" s="6"/>
    </row>
    <row r="1022" spans="1:18" x14ac:dyDescent="0.2">
      <c r="A1022" s="9"/>
      <c r="B1022" s="10">
        <v>1006</v>
      </c>
      <c r="C1022" s="160" t="s">
        <v>1051</v>
      </c>
      <c r="D1022" s="11" t="s">
        <v>8588</v>
      </c>
      <c r="E1022" s="161" t="s">
        <v>46</v>
      </c>
      <c r="F1022" s="162">
        <v>0</v>
      </c>
      <c r="G1022" s="163">
        <v>7460.8180151837014</v>
      </c>
      <c r="H1022" s="167"/>
      <c r="I1022" s="169"/>
      <c r="J1022" s="165">
        <v>6224.868679547496</v>
      </c>
      <c r="N1022" s="6"/>
      <c r="O1022" s="6"/>
      <c r="P1022" s="6"/>
      <c r="Q1022" s="6"/>
      <c r="R1022" s="6"/>
    </row>
    <row r="1023" spans="1:18" x14ac:dyDescent="0.2">
      <c r="A1023" s="9"/>
      <c r="B1023" s="10">
        <v>1007</v>
      </c>
      <c r="C1023" s="160" t="s">
        <v>1052</v>
      </c>
      <c r="D1023" s="11" t="s">
        <v>8589</v>
      </c>
      <c r="E1023" s="161" t="s">
        <v>46</v>
      </c>
      <c r="F1023" s="162">
        <v>0</v>
      </c>
      <c r="G1023" s="163">
        <v>8317.5228708848408</v>
      </c>
      <c r="H1023" s="167"/>
      <c r="I1023" s="169"/>
      <c r="J1023" s="165">
        <v>6939.6529314910767</v>
      </c>
      <c r="N1023" s="6"/>
      <c r="O1023" s="6"/>
      <c r="P1023" s="6"/>
      <c r="Q1023" s="6"/>
      <c r="R1023" s="6"/>
    </row>
    <row r="1024" spans="1:18" x14ac:dyDescent="0.2">
      <c r="A1024" s="9"/>
      <c r="B1024" s="10">
        <v>1008</v>
      </c>
      <c r="C1024" s="160" t="s">
        <v>1053</v>
      </c>
      <c r="D1024" s="11" t="s">
        <v>8590</v>
      </c>
      <c r="E1024" s="161" t="s">
        <v>46</v>
      </c>
      <c r="F1024" s="162">
        <v>0</v>
      </c>
      <c r="G1024" s="163">
        <v>9174.2277265859793</v>
      </c>
      <c r="H1024" s="167"/>
      <c r="I1024" s="169"/>
      <c r="J1024" s="165">
        <v>7654.4371834346575</v>
      </c>
      <c r="N1024" s="6"/>
      <c r="O1024" s="6"/>
      <c r="P1024" s="6"/>
      <c r="Q1024" s="6"/>
      <c r="R1024" s="6"/>
    </row>
    <row r="1025" spans="1:18" x14ac:dyDescent="0.2">
      <c r="A1025" s="9"/>
      <c r="B1025" s="10">
        <v>1009</v>
      </c>
      <c r="C1025" s="160" t="s">
        <v>1054</v>
      </c>
      <c r="D1025" s="11" t="s">
        <v>8521</v>
      </c>
      <c r="E1025" s="161" t="s">
        <v>46</v>
      </c>
      <c r="F1025" s="162">
        <v>0</v>
      </c>
      <c r="G1025" s="163">
        <v>8042.184257751318</v>
      </c>
      <c r="H1025" s="167"/>
      <c r="I1025" s="169"/>
      <c r="J1025" s="165">
        <v>6709.9265522017267</v>
      </c>
      <c r="N1025" s="6"/>
      <c r="O1025" s="6"/>
      <c r="P1025" s="6"/>
      <c r="Q1025" s="6"/>
      <c r="R1025" s="6"/>
    </row>
    <row r="1026" spans="1:18" x14ac:dyDescent="0.2">
      <c r="A1026" s="9"/>
      <c r="B1026" s="10">
        <v>1010</v>
      </c>
      <c r="C1026" s="160" t="s">
        <v>1055</v>
      </c>
      <c r="D1026" s="11" t="s">
        <v>8522</v>
      </c>
      <c r="E1026" s="161" t="s">
        <v>46</v>
      </c>
      <c r="F1026" s="162">
        <v>0</v>
      </c>
      <c r="G1026" s="163">
        <v>9201.4180246343894</v>
      </c>
      <c r="H1026" s="167"/>
      <c r="I1026" s="169"/>
      <c r="J1026" s="165">
        <v>7677.1231723389119</v>
      </c>
      <c r="N1026" s="6"/>
      <c r="O1026" s="6"/>
      <c r="P1026" s="6"/>
      <c r="Q1026" s="6"/>
      <c r="R1026" s="6"/>
    </row>
    <row r="1027" spans="1:18" x14ac:dyDescent="0.2">
      <c r="A1027" s="9"/>
      <c r="B1027" s="10">
        <v>1011</v>
      </c>
      <c r="C1027" s="160" t="s">
        <v>1056</v>
      </c>
      <c r="D1027" s="11" t="s">
        <v>8523</v>
      </c>
      <c r="E1027" s="161" t="s">
        <v>46</v>
      </c>
      <c r="F1027" s="162">
        <v>0</v>
      </c>
      <c r="G1027" s="163">
        <v>10350.301490027436</v>
      </c>
      <c r="H1027" s="167"/>
      <c r="I1027" s="169"/>
      <c r="J1027" s="165">
        <v>8635.68410836773</v>
      </c>
      <c r="N1027" s="6"/>
      <c r="O1027" s="6"/>
      <c r="P1027" s="6"/>
      <c r="Q1027" s="6"/>
      <c r="R1027" s="6"/>
    </row>
    <row r="1028" spans="1:18" x14ac:dyDescent="0.2">
      <c r="A1028" s="9"/>
      <c r="B1028" s="10">
        <v>1012</v>
      </c>
      <c r="C1028" s="160" t="s">
        <v>1057</v>
      </c>
      <c r="D1028" s="11" t="s">
        <v>8524</v>
      </c>
      <c r="E1028" s="161" t="s">
        <v>46</v>
      </c>
      <c r="F1028" s="162">
        <v>0</v>
      </c>
      <c r="G1028" s="163">
        <v>11488.834653930455</v>
      </c>
      <c r="H1028" s="167"/>
      <c r="I1028" s="169"/>
      <c r="J1028" s="165">
        <v>9585.6093602881811</v>
      </c>
      <c r="N1028" s="6"/>
      <c r="O1028" s="6"/>
      <c r="P1028" s="6"/>
      <c r="Q1028" s="6"/>
      <c r="R1028" s="6"/>
    </row>
    <row r="1029" spans="1:18" x14ac:dyDescent="0.2">
      <c r="A1029" s="9"/>
      <c r="B1029" s="10">
        <v>1013</v>
      </c>
      <c r="C1029" s="160" t="s">
        <v>1058</v>
      </c>
      <c r="D1029" s="11" t="s">
        <v>8525</v>
      </c>
      <c r="E1029" s="161" t="s">
        <v>46</v>
      </c>
      <c r="F1029" s="162">
        <v>0</v>
      </c>
      <c r="G1029" s="163">
        <v>12627.36781783347</v>
      </c>
      <c r="H1029" s="167"/>
      <c r="I1029" s="169"/>
      <c r="J1029" s="165">
        <v>10535.53461220863</v>
      </c>
      <c r="N1029" s="6"/>
      <c r="O1029" s="6"/>
      <c r="P1029" s="6"/>
      <c r="Q1029" s="6"/>
      <c r="R1029" s="6"/>
    </row>
    <row r="1030" spans="1:18" x14ac:dyDescent="0.2">
      <c r="A1030" s="9"/>
      <c r="B1030" s="10">
        <v>1014</v>
      </c>
      <c r="C1030" s="160" t="s">
        <v>1059</v>
      </c>
      <c r="D1030" s="11" t="s">
        <v>8526</v>
      </c>
      <c r="E1030" s="161" t="s">
        <v>46</v>
      </c>
      <c r="F1030" s="162">
        <v>0</v>
      </c>
      <c r="G1030" s="163">
        <v>14156.293653337345</v>
      </c>
      <c r="H1030" s="167"/>
      <c r="I1030" s="169"/>
      <c r="J1030" s="165">
        <v>11811.180597328495</v>
      </c>
      <c r="N1030" s="6"/>
      <c r="O1030" s="6"/>
      <c r="P1030" s="6"/>
      <c r="Q1030" s="6"/>
      <c r="R1030" s="6"/>
    </row>
    <row r="1031" spans="1:18" x14ac:dyDescent="0.2">
      <c r="A1031" s="9"/>
      <c r="B1031" s="10">
        <v>1015</v>
      </c>
      <c r="C1031" s="160" t="s">
        <v>1060</v>
      </c>
      <c r="D1031" s="11" t="s">
        <v>8527</v>
      </c>
      <c r="E1031" s="161" t="s">
        <v>46</v>
      </c>
      <c r="F1031" s="162">
        <v>0</v>
      </c>
      <c r="G1031" s="163">
        <v>15711.757661861648</v>
      </c>
      <c r="H1031" s="167"/>
      <c r="I1031" s="169"/>
      <c r="J1031" s="165">
        <v>13108.968476502214</v>
      </c>
      <c r="N1031" s="6"/>
      <c r="O1031" s="6"/>
      <c r="P1031" s="6"/>
      <c r="Q1031" s="6"/>
      <c r="R1031" s="6"/>
    </row>
    <row r="1032" spans="1:18" x14ac:dyDescent="0.2">
      <c r="A1032" s="9"/>
      <c r="B1032" s="10">
        <v>1016</v>
      </c>
      <c r="C1032" s="160" t="s">
        <v>1061</v>
      </c>
      <c r="D1032" s="11" t="s">
        <v>8528</v>
      </c>
      <c r="E1032" s="161" t="s">
        <v>46</v>
      </c>
      <c r="F1032" s="162">
        <v>0</v>
      </c>
      <c r="G1032" s="163">
        <v>17267.221670385949</v>
      </c>
      <c r="H1032" s="167"/>
      <c r="I1032" s="169"/>
      <c r="J1032" s="165">
        <v>14406.756355675932</v>
      </c>
      <c r="N1032" s="6"/>
      <c r="O1032" s="6"/>
      <c r="P1032" s="6"/>
      <c r="Q1032" s="6"/>
      <c r="R1032" s="6"/>
    </row>
    <row r="1033" spans="1:18" x14ac:dyDescent="0.2">
      <c r="A1033" s="9"/>
      <c r="B1033" s="10">
        <v>1017</v>
      </c>
      <c r="C1033" s="160" t="s">
        <v>1062</v>
      </c>
      <c r="D1033" s="11" t="s">
        <v>8529</v>
      </c>
      <c r="E1033" s="161" t="s">
        <v>46</v>
      </c>
      <c r="F1033" s="162">
        <v>0</v>
      </c>
      <c r="G1033" s="163">
        <v>19103.800446996283</v>
      </c>
      <c r="H1033" s="167"/>
      <c r="I1033" s="169"/>
      <c r="J1033" s="165">
        <v>15939.089898831231</v>
      </c>
      <c r="N1033" s="6"/>
      <c r="O1033" s="6"/>
      <c r="P1033" s="6"/>
      <c r="Q1033" s="6"/>
      <c r="R1033" s="6"/>
    </row>
    <row r="1034" spans="1:18" x14ac:dyDescent="0.2">
      <c r="A1034" s="9"/>
      <c r="B1034" s="10">
        <v>1018</v>
      </c>
      <c r="C1034" s="160" t="s">
        <v>1063</v>
      </c>
      <c r="D1034" s="11" t="s">
        <v>8530</v>
      </c>
      <c r="E1034" s="161" t="s">
        <v>46</v>
      </c>
      <c r="F1034" s="162">
        <v>0</v>
      </c>
      <c r="G1034" s="163">
        <v>21273.71987416067</v>
      </c>
      <c r="H1034" s="167"/>
      <c r="I1034" s="169"/>
      <c r="J1034" s="165">
        <v>17749.543317183998</v>
      </c>
      <c r="N1034" s="6"/>
      <c r="O1034" s="6"/>
      <c r="P1034" s="6"/>
      <c r="Q1034" s="6"/>
      <c r="R1034" s="6"/>
    </row>
    <row r="1035" spans="1:18" x14ac:dyDescent="0.2">
      <c r="A1035" s="9"/>
      <c r="B1035" s="10">
        <v>1019</v>
      </c>
      <c r="C1035" s="160" t="s">
        <v>1064</v>
      </c>
      <c r="D1035" s="11" t="s">
        <v>8531</v>
      </c>
      <c r="E1035" s="161" t="s">
        <v>46</v>
      </c>
      <c r="F1035" s="162">
        <v>0</v>
      </c>
      <c r="G1035" s="163">
        <v>23826.566259059953</v>
      </c>
      <c r="H1035" s="167"/>
      <c r="I1035" s="169"/>
      <c r="J1035" s="165">
        <v>19879.488515246081</v>
      </c>
      <c r="N1035" s="6"/>
      <c r="O1035" s="6"/>
      <c r="P1035" s="6"/>
      <c r="Q1035" s="6"/>
      <c r="R1035" s="6"/>
    </row>
    <row r="1036" spans="1:18" x14ac:dyDescent="0.2">
      <c r="A1036" s="9"/>
      <c r="B1036" s="10">
        <v>1020</v>
      </c>
      <c r="C1036" s="160" t="s">
        <v>1065</v>
      </c>
      <c r="D1036" s="11" t="s">
        <v>8532</v>
      </c>
      <c r="E1036" s="161" t="s">
        <v>46</v>
      </c>
      <c r="F1036" s="162">
        <v>0</v>
      </c>
      <c r="G1036" s="163">
        <v>24597.376951260412</v>
      </c>
      <c r="H1036" s="167"/>
      <c r="I1036" s="169"/>
      <c r="J1036" s="165">
        <v>20522.607718257605</v>
      </c>
      <c r="N1036" s="6"/>
      <c r="O1036" s="6"/>
      <c r="P1036" s="6"/>
      <c r="Q1036" s="6"/>
      <c r="R1036" s="6"/>
    </row>
    <row r="1037" spans="1:18" x14ac:dyDescent="0.2">
      <c r="A1037" s="9"/>
      <c r="B1037" s="10">
        <v>1021</v>
      </c>
      <c r="C1037" s="160" t="s">
        <v>1066</v>
      </c>
      <c r="D1037" s="11" t="s">
        <v>8533</v>
      </c>
      <c r="E1037" s="161" t="s">
        <v>46</v>
      </c>
      <c r="F1037" s="162">
        <v>0</v>
      </c>
      <c r="G1037" s="163">
        <v>27421.824917793103</v>
      </c>
      <c r="H1037" s="167"/>
      <c r="I1037" s="169"/>
      <c r="J1037" s="165">
        <v>22879.161335850171</v>
      </c>
      <c r="N1037" s="6"/>
      <c r="O1037" s="6"/>
      <c r="P1037" s="6"/>
      <c r="Q1037" s="6"/>
      <c r="R1037" s="6"/>
    </row>
    <row r="1038" spans="1:18" x14ac:dyDescent="0.2">
      <c r="A1038" s="9"/>
      <c r="B1038" s="10">
        <v>1022</v>
      </c>
      <c r="C1038" s="160" t="s">
        <v>1067</v>
      </c>
      <c r="D1038" s="11" t="s">
        <v>8534</v>
      </c>
      <c r="E1038" s="161" t="s">
        <v>46</v>
      </c>
      <c r="F1038" s="162">
        <v>0</v>
      </c>
      <c r="G1038" s="163">
        <v>30246.27288432579</v>
      </c>
      <c r="H1038" s="167"/>
      <c r="I1038" s="169"/>
      <c r="J1038" s="165">
        <v>25235.714953442737</v>
      </c>
      <c r="N1038" s="6"/>
      <c r="O1038" s="6"/>
      <c r="P1038" s="6"/>
      <c r="Q1038" s="6"/>
      <c r="R1038" s="6"/>
    </row>
    <row r="1039" spans="1:18" x14ac:dyDescent="0.2">
      <c r="A1039" s="9"/>
      <c r="B1039" s="10">
        <v>1023</v>
      </c>
      <c r="C1039" s="160" t="s">
        <v>1068</v>
      </c>
      <c r="D1039" s="11" t="s">
        <v>8521</v>
      </c>
      <c r="E1039" s="161" t="s">
        <v>46</v>
      </c>
      <c r="F1039" s="162">
        <v>0</v>
      </c>
      <c r="G1039" s="163">
        <v>7623.5024598875298</v>
      </c>
      <c r="H1039" s="167"/>
      <c r="I1039" s="169"/>
      <c r="J1039" s="165">
        <v>6360.6030323256346</v>
      </c>
      <c r="N1039" s="6"/>
      <c r="O1039" s="6"/>
      <c r="P1039" s="6"/>
      <c r="Q1039" s="6"/>
      <c r="R1039" s="6"/>
    </row>
    <row r="1040" spans="1:18" x14ac:dyDescent="0.2">
      <c r="A1040" s="9"/>
      <c r="B1040" s="10">
        <v>1024</v>
      </c>
      <c r="C1040" s="160" t="s">
        <v>1069</v>
      </c>
      <c r="D1040" s="11" t="s">
        <v>8522</v>
      </c>
      <c r="E1040" s="161" t="s">
        <v>46</v>
      </c>
      <c r="F1040" s="162">
        <v>0</v>
      </c>
      <c r="G1040" s="163">
        <v>8722.3856973487946</v>
      </c>
      <c r="H1040" s="167"/>
      <c r="I1040" s="169"/>
      <c r="J1040" s="165">
        <v>7277.4467126608606</v>
      </c>
      <c r="N1040" s="6"/>
      <c r="O1040" s="6"/>
      <c r="P1040" s="6"/>
      <c r="Q1040" s="6"/>
      <c r="R1040" s="6"/>
    </row>
    <row r="1041" spans="1:18" x14ac:dyDescent="0.2">
      <c r="A1041" s="9"/>
      <c r="B1041" s="10">
        <v>1025</v>
      </c>
      <c r="C1041" s="160" t="s">
        <v>1070</v>
      </c>
      <c r="D1041" s="11" t="s">
        <v>8523</v>
      </c>
      <c r="E1041" s="161" t="s">
        <v>46</v>
      </c>
      <c r="F1041" s="162">
        <v>0</v>
      </c>
      <c r="G1041" s="163">
        <v>9811.4574773327276</v>
      </c>
      <c r="H1041" s="167"/>
      <c r="I1041" s="169"/>
      <c r="J1041" s="165">
        <v>8186.10428870738</v>
      </c>
      <c r="N1041" s="6"/>
      <c r="O1041" s="6"/>
      <c r="P1041" s="6"/>
      <c r="Q1041" s="6"/>
      <c r="R1041" s="6"/>
    </row>
    <row r="1042" spans="1:18" x14ac:dyDescent="0.2">
      <c r="A1042" s="9"/>
      <c r="B1042" s="10">
        <v>1026</v>
      </c>
      <c r="C1042" s="160" t="s">
        <v>1071</v>
      </c>
      <c r="D1042" s="11" t="s">
        <v>8524</v>
      </c>
      <c r="E1042" s="161" t="s">
        <v>46</v>
      </c>
      <c r="F1042" s="162">
        <v>0</v>
      </c>
      <c r="G1042" s="163">
        <v>10890.717799839327</v>
      </c>
      <c r="H1042" s="167"/>
      <c r="I1042" s="169"/>
      <c r="J1042" s="165">
        <v>9086.5757604651917</v>
      </c>
      <c r="N1042" s="6"/>
      <c r="O1042" s="6"/>
      <c r="P1042" s="6"/>
      <c r="Q1042" s="6"/>
      <c r="R1042" s="6"/>
    </row>
    <row r="1043" spans="1:18" x14ac:dyDescent="0.2">
      <c r="A1043" s="9"/>
      <c r="B1043" s="10">
        <v>1027</v>
      </c>
      <c r="C1043" s="160" t="s">
        <v>1072</v>
      </c>
      <c r="D1043" s="11" t="s">
        <v>8525</v>
      </c>
      <c r="E1043" s="161" t="s">
        <v>46</v>
      </c>
      <c r="F1043" s="162">
        <v>0</v>
      </c>
      <c r="G1043" s="163">
        <v>11969.978122345929</v>
      </c>
      <c r="H1043" s="167"/>
      <c r="I1043" s="169"/>
      <c r="J1043" s="165">
        <v>9987.0472322230034</v>
      </c>
      <c r="N1043" s="6"/>
      <c r="O1043" s="6"/>
      <c r="P1043" s="6"/>
      <c r="Q1043" s="6"/>
      <c r="R1043" s="6"/>
    </row>
    <row r="1044" spans="1:18" x14ac:dyDescent="0.2">
      <c r="A1044" s="9"/>
      <c r="B1044" s="10">
        <v>1028</v>
      </c>
      <c r="C1044" s="160" t="s">
        <v>1073</v>
      </c>
      <c r="D1044" s="11" t="s">
        <v>8526</v>
      </c>
      <c r="E1044" s="161" t="s">
        <v>46</v>
      </c>
      <c r="F1044" s="162">
        <v>0</v>
      </c>
      <c r="G1044" s="163">
        <v>13419.306997982565</v>
      </c>
      <c r="H1044" s="167"/>
      <c r="I1044" s="169"/>
      <c r="J1044" s="165">
        <v>11196.282185542281</v>
      </c>
      <c r="N1044" s="6"/>
      <c r="O1044" s="6"/>
      <c r="P1044" s="6"/>
      <c r="Q1044" s="6"/>
      <c r="R1044" s="6"/>
    </row>
    <row r="1045" spans="1:18" x14ac:dyDescent="0.2">
      <c r="A1045" s="9"/>
      <c r="B1045" s="10">
        <v>1029</v>
      </c>
      <c r="C1045" s="160" t="s">
        <v>1074</v>
      </c>
      <c r="D1045" s="11" t="s">
        <v>8527</v>
      </c>
      <c r="E1045" s="161" t="s">
        <v>46</v>
      </c>
      <c r="F1045" s="162">
        <v>0</v>
      </c>
      <c r="G1045" s="163">
        <v>14893.79245059108</v>
      </c>
      <c r="H1045" s="167"/>
      <c r="I1045" s="169"/>
      <c r="J1045" s="165">
        <v>12426.506310257802</v>
      </c>
      <c r="N1045" s="6"/>
      <c r="O1045" s="6"/>
      <c r="P1045" s="6"/>
      <c r="Q1045" s="6"/>
      <c r="R1045" s="6"/>
    </row>
    <row r="1046" spans="1:18" x14ac:dyDescent="0.2">
      <c r="A1046" s="9"/>
      <c r="B1046" s="10">
        <v>1030</v>
      </c>
      <c r="C1046" s="160" t="s">
        <v>1075</v>
      </c>
      <c r="D1046" s="11" t="s">
        <v>8528</v>
      </c>
      <c r="E1046" s="161" t="s">
        <v>46</v>
      </c>
      <c r="F1046" s="162">
        <v>0</v>
      </c>
      <c r="G1046" s="163">
        <v>16368.277903199596</v>
      </c>
      <c r="H1046" s="167"/>
      <c r="I1046" s="169"/>
      <c r="J1046" s="165">
        <v>13656.730434973324</v>
      </c>
      <c r="N1046" s="6"/>
      <c r="O1046" s="6"/>
      <c r="P1046" s="6"/>
      <c r="Q1046" s="6"/>
      <c r="R1046" s="6"/>
    </row>
    <row r="1047" spans="1:18" x14ac:dyDescent="0.2">
      <c r="A1047" s="9"/>
      <c r="B1047" s="10">
        <v>1031</v>
      </c>
      <c r="C1047" s="160" t="s">
        <v>1076</v>
      </c>
      <c r="D1047" s="11" t="s">
        <v>8529</v>
      </c>
      <c r="E1047" s="161" t="s">
        <v>46</v>
      </c>
      <c r="F1047" s="162">
        <v>0</v>
      </c>
      <c r="G1047" s="163">
        <v>18109.24309033409</v>
      </c>
      <c r="H1047" s="167"/>
      <c r="I1047" s="169"/>
      <c r="J1047" s="165">
        <v>15109.289610591981</v>
      </c>
      <c r="N1047" s="6"/>
      <c r="O1047" s="6"/>
      <c r="P1047" s="6"/>
      <c r="Q1047" s="6"/>
      <c r="R1047" s="6"/>
    </row>
    <row r="1048" spans="1:18" x14ac:dyDescent="0.2">
      <c r="A1048" s="9"/>
      <c r="B1048" s="10">
        <v>1032</v>
      </c>
      <c r="C1048" s="160" t="s">
        <v>1077</v>
      </c>
      <c r="D1048" s="11" t="s">
        <v>8530</v>
      </c>
      <c r="E1048" s="161" t="s">
        <v>46</v>
      </c>
      <c r="F1048" s="162">
        <v>0</v>
      </c>
      <c r="G1048" s="163">
        <v>20166.194978100324</v>
      </c>
      <c r="H1048" s="167"/>
      <c r="I1048" s="169"/>
      <c r="J1048" s="165">
        <v>16825.489544089065</v>
      </c>
      <c r="N1048" s="6"/>
      <c r="O1048" s="6"/>
      <c r="P1048" s="6"/>
      <c r="Q1048" s="6"/>
      <c r="R1048" s="6"/>
    </row>
    <row r="1049" spans="1:18" x14ac:dyDescent="0.2">
      <c r="A1049" s="9"/>
      <c r="B1049" s="10">
        <v>1033</v>
      </c>
      <c r="C1049" s="160" t="s">
        <v>1078</v>
      </c>
      <c r="D1049" s="11" t="s">
        <v>8531</v>
      </c>
      <c r="E1049" s="161" t="s">
        <v>46</v>
      </c>
      <c r="F1049" s="162">
        <v>0</v>
      </c>
      <c r="G1049" s="163">
        <v>22586.138375472365</v>
      </c>
      <c r="H1049" s="167"/>
      <c r="I1049" s="169"/>
      <c r="J1049" s="165">
        <v>18844.548289379756</v>
      </c>
      <c r="N1049" s="6"/>
      <c r="O1049" s="6"/>
      <c r="P1049" s="6"/>
      <c r="Q1049" s="6"/>
      <c r="R1049" s="6"/>
    </row>
    <row r="1050" spans="1:18" x14ac:dyDescent="0.2">
      <c r="A1050" s="9"/>
      <c r="B1050" s="10">
        <v>1034</v>
      </c>
      <c r="C1050" s="160" t="s">
        <v>1079</v>
      </c>
      <c r="D1050" s="11" t="s">
        <v>8532</v>
      </c>
      <c r="E1050" s="161" t="s">
        <v>46</v>
      </c>
      <c r="F1050" s="162">
        <v>0</v>
      </c>
      <c r="G1050" s="163">
        <v>23316.820118113868</v>
      </c>
      <c r="H1050" s="167"/>
      <c r="I1050" s="169"/>
      <c r="J1050" s="165">
        <v>19454.18625203073</v>
      </c>
      <c r="N1050" s="6"/>
      <c r="O1050" s="6"/>
      <c r="P1050" s="6"/>
      <c r="Q1050" s="6"/>
      <c r="R1050" s="6"/>
    </row>
    <row r="1051" spans="1:18" x14ac:dyDescent="0.2">
      <c r="A1051" s="9"/>
      <c r="B1051" s="10">
        <v>1035</v>
      </c>
      <c r="C1051" s="160" t="s">
        <v>1080</v>
      </c>
      <c r="D1051" s="11" t="s">
        <v>8533</v>
      </c>
      <c r="E1051" s="161" t="s">
        <v>46</v>
      </c>
      <c r="F1051" s="162">
        <v>0</v>
      </c>
      <c r="G1051" s="163">
        <v>25994.225326771313</v>
      </c>
      <c r="H1051" s="167"/>
      <c r="I1051" s="169"/>
      <c r="J1051" s="165">
        <v>21688.056022330802</v>
      </c>
      <c r="N1051" s="6"/>
      <c r="O1051" s="6"/>
      <c r="P1051" s="6"/>
      <c r="Q1051" s="6"/>
      <c r="R1051" s="6"/>
    </row>
    <row r="1052" spans="1:18" x14ac:dyDescent="0.2">
      <c r="A1052" s="9"/>
      <c r="B1052" s="10">
        <v>1036</v>
      </c>
      <c r="C1052" s="160" t="s">
        <v>1081</v>
      </c>
      <c r="D1052" s="11" t="s">
        <v>8534</v>
      </c>
      <c r="E1052" s="161" t="s">
        <v>46</v>
      </c>
      <c r="F1052" s="162">
        <v>0</v>
      </c>
      <c r="G1052" s="163">
        <v>28671.630535428758</v>
      </c>
      <c r="H1052" s="167"/>
      <c r="I1052" s="169"/>
      <c r="J1052" s="165">
        <v>23921.925792630875</v>
      </c>
      <c r="N1052" s="6"/>
      <c r="O1052" s="6"/>
      <c r="P1052" s="6"/>
      <c r="Q1052" s="6"/>
      <c r="R1052" s="6"/>
    </row>
    <row r="1053" spans="1:18" x14ac:dyDescent="0.2">
      <c r="A1053" s="9"/>
      <c r="B1053" s="10">
        <v>1037</v>
      </c>
      <c r="C1053" s="160" t="s">
        <v>1082</v>
      </c>
      <c r="D1053" s="11" t="s">
        <v>8507</v>
      </c>
      <c r="E1053" s="161" t="s">
        <v>46</v>
      </c>
      <c r="F1053" s="162">
        <v>0</v>
      </c>
      <c r="G1053" s="163">
        <v>10408.056785676659</v>
      </c>
      <c r="H1053" s="167"/>
      <c r="I1053" s="169"/>
      <c r="J1053" s="165">
        <v>8683.8717374230418</v>
      </c>
      <c r="N1053" s="6"/>
      <c r="O1053" s="6"/>
      <c r="P1053" s="6"/>
      <c r="Q1053" s="6"/>
      <c r="R1053" s="6"/>
    </row>
    <row r="1054" spans="1:18" x14ac:dyDescent="0.2">
      <c r="A1054" s="9"/>
      <c r="B1054" s="10">
        <v>1038</v>
      </c>
      <c r="C1054" s="160" t="s">
        <v>1083</v>
      </c>
      <c r="D1054" s="11" t="s">
        <v>8508</v>
      </c>
      <c r="E1054" s="161" t="s">
        <v>46</v>
      </c>
      <c r="F1054" s="162">
        <v>0</v>
      </c>
      <c r="G1054" s="163">
        <v>11908.317223251674</v>
      </c>
      <c r="H1054" s="167"/>
      <c r="I1054" s="169"/>
      <c r="J1054" s="165">
        <v>9935.6009968714079</v>
      </c>
      <c r="N1054" s="6"/>
      <c r="O1054" s="6"/>
      <c r="P1054" s="6"/>
      <c r="Q1054" s="6"/>
      <c r="R1054" s="6"/>
    </row>
    <row r="1055" spans="1:18" x14ac:dyDescent="0.2">
      <c r="A1055" s="9"/>
      <c r="B1055" s="10">
        <v>1039</v>
      </c>
      <c r="C1055" s="160" t="s">
        <v>1084</v>
      </c>
      <c r="D1055" s="11" t="s">
        <v>8509</v>
      </c>
      <c r="E1055" s="161" t="s">
        <v>46</v>
      </c>
      <c r="F1055" s="162">
        <v>0</v>
      </c>
      <c r="G1055" s="163">
        <v>13395.182478348339</v>
      </c>
      <c r="H1055" s="167"/>
      <c r="I1055" s="169"/>
      <c r="J1055" s="165">
        <v>11176.154102217557</v>
      </c>
      <c r="N1055" s="6"/>
      <c r="O1055" s="6"/>
      <c r="P1055" s="6"/>
      <c r="Q1055" s="6"/>
      <c r="R1055" s="6"/>
    </row>
    <row r="1056" spans="1:18" x14ac:dyDescent="0.2">
      <c r="A1056" s="9"/>
      <c r="B1056" s="10">
        <v>1040</v>
      </c>
      <c r="C1056" s="160" t="s">
        <v>1085</v>
      </c>
      <c r="D1056" s="11" t="s">
        <v>8510</v>
      </c>
      <c r="E1056" s="161" t="s">
        <v>46</v>
      </c>
      <c r="F1056" s="162">
        <v>0</v>
      </c>
      <c r="G1056" s="163">
        <v>14868.652550966657</v>
      </c>
      <c r="H1056" s="167"/>
      <c r="I1056" s="169"/>
      <c r="J1056" s="165">
        <v>12405.531053461489</v>
      </c>
      <c r="N1056" s="6"/>
      <c r="O1056" s="6"/>
      <c r="P1056" s="6"/>
      <c r="Q1056" s="6"/>
      <c r="R1056" s="6"/>
    </row>
    <row r="1057" spans="1:18" x14ac:dyDescent="0.2">
      <c r="A1057" s="9"/>
      <c r="B1057" s="10">
        <v>1041</v>
      </c>
      <c r="C1057" s="160" t="s">
        <v>1086</v>
      </c>
      <c r="D1057" s="11" t="s">
        <v>8511</v>
      </c>
      <c r="E1057" s="161" t="s">
        <v>46</v>
      </c>
      <c r="F1057" s="162">
        <v>0</v>
      </c>
      <c r="G1057" s="163">
        <v>16342.122623584974</v>
      </c>
      <c r="H1057" s="167"/>
      <c r="I1057" s="169"/>
      <c r="J1057" s="165">
        <v>13634.908004705419</v>
      </c>
      <c r="N1057" s="6"/>
      <c r="O1057" s="6"/>
      <c r="P1057" s="6"/>
      <c r="Q1057" s="6"/>
      <c r="R1057" s="6"/>
    </row>
    <row r="1058" spans="1:18" x14ac:dyDescent="0.2">
      <c r="A1058" s="9"/>
      <c r="B1058" s="10">
        <v>1042</v>
      </c>
      <c r="C1058" s="160" t="s">
        <v>1087</v>
      </c>
      <c r="D1058" s="11" t="s">
        <v>8512</v>
      </c>
      <c r="E1058" s="161" t="s">
        <v>46</v>
      </c>
      <c r="F1058" s="162">
        <v>0</v>
      </c>
      <c r="G1058" s="163">
        <v>18320.832188921635</v>
      </c>
      <c r="H1058" s="167"/>
      <c r="I1058" s="169"/>
      <c r="J1058" s="165">
        <v>15285.827136376793</v>
      </c>
      <c r="N1058" s="6"/>
      <c r="O1058" s="6"/>
      <c r="P1058" s="6"/>
      <c r="Q1058" s="6"/>
      <c r="R1058" s="6"/>
    </row>
    <row r="1059" spans="1:18" x14ac:dyDescent="0.2">
      <c r="A1059" s="9"/>
      <c r="B1059" s="10">
        <v>1043</v>
      </c>
      <c r="C1059" s="160" t="s">
        <v>1088</v>
      </c>
      <c r="D1059" s="11" t="s">
        <v>8513</v>
      </c>
      <c r="E1059" s="161" t="s">
        <v>46</v>
      </c>
      <c r="F1059" s="162">
        <v>0</v>
      </c>
      <c r="G1059" s="163">
        <v>20333.887002132778</v>
      </c>
      <c r="H1059" s="167"/>
      <c r="I1059" s="169"/>
      <c r="J1059" s="165">
        <v>16965.401927166251</v>
      </c>
      <c r="N1059" s="6"/>
      <c r="O1059" s="6"/>
      <c r="P1059" s="6"/>
      <c r="Q1059" s="6"/>
      <c r="R1059" s="6"/>
    </row>
    <row r="1060" spans="1:18" x14ac:dyDescent="0.2">
      <c r="A1060" s="9"/>
      <c r="B1060" s="10">
        <v>1044</v>
      </c>
      <c r="C1060" s="160" t="s">
        <v>1089</v>
      </c>
      <c r="D1060" s="11" t="s">
        <v>8514</v>
      </c>
      <c r="E1060" s="161" t="s">
        <v>46</v>
      </c>
      <c r="F1060" s="162">
        <v>0</v>
      </c>
      <c r="G1060" s="163">
        <v>22346.941815343922</v>
      </c>
      <c r="H1060" s="167"/>
      <c r="I1060" s="169"/>
      <c r="J1060" s="165">
        <v>18644.976717955709</v>
      </c>
      <c r="N1060" s="6"/>
      <c r="O1060" s="6"/>
      <c r="P1060" s="6"/>
      <c r="Q1060" s="6"/>
      <c r="R1060" s="6"/>
    </row>
    <row r="1061" spans="1:18" x14ac:dyDescent="0.2">
      <c r="A1061" s="9"/>
      <c r="B1061" s="10">
        <v>1045</v>
      </c>
      <c r="C1061" s="160" t="s">
        <v>1090</v>
      </c>
      <c r="D1061" s="11" t="s">
        <v>8515</v>
      </c>
      <c r="E1061" s="161" t="s">
        <v>46</v>
      </c>
      <c r="F1061" s="162">
        <v>0</v>
      </c>
      <c r="G1061" s="163">
        <v>24723.810534797231</v>
      </c>
      <c r="H1061" s="167"/>
      <c r="I1061" s="169"/>
      <c r="J1061" s="165">
        <v>20628.09648002603</v>
      </c>
      <c r="N1061" s="6"/>
      <c r="O1061" s="6"/>
      <c r="P1061" s="6"/>
      <c r="Q1061" s="6"/>
      <c r="R1061" s="6"/>
    </row>
    <row r="1062" spans="1:18" x14ac:dyDescent="0.2">
      <c r="A1062" s="9"/>
      <c r="B1062" s="10">
        <v>1046</v>
      </c>
      <c r="C1062" s="160" t="s">
        <v>1091</v>
      </c>
      <c r="D1062" s="11" t="s">
        <v>8516</v>
      </c>
      <c r="E1062" s="161" t="s">
        <v>46</v>
      </c>
      <c r="F1062" s="162">
        <v>0</v>
      </c>
      <c r="G1062" s="163">
        <v>27532.083000887782</v>
      </c>
      <c r="H1062" s="167"/>
      <c r="I1062" s="169"/>
      <c r="J1062" s="165">
        <v>22971.154209383105</v>
      </c>
      <c r="N1062" s="6"/>
      <c r="O1062" s="6"/>
      <c r="P1062" s="6"/>
      <c r="Q1062" s="6"/>
      <c r="R1062" s="6"/>
    </row>
    <row r="1063" spans="1:18" x14ac:dyDescent="0.2">
      <c r="A1063" s="9"/>
      <c r="B1063" s="10">
        <v>1047</v>
      </c>
      <c r="C1063" s="160" t="s">
        <v>1092</v>
      </c>
      <c r="D1063" s="11" t="s">
        <v>8517</v>
      </c>
      <c r="E1063" s="161" t="s">
        <v>46</v>
      </c>
      <c r="F1063" s="162">
        <v>0</v>
      </c>
      <c r="G1063" s="163">
        <v>30835.93296099432</v>
      </c>
      <c r="H1063" s="167"/>
      <c r="I1063" s="169"/>
      <c r="J1063" s="165">
        <v>25727.692714509081</v>
      </c>
      <c r="N1063" s="6"/>
      <c r="O1063" s="6"/>
      <c r="P1063" s="6"/>
      <c r="Q1063" s="6"/>
      <c r="R1063" s="6"/>
    </row>
    <row r="1064" spans="1:18" x14ac:dyDescent="0.2">
      <c r="A1064" s="9"/>
      <c r="B1064" s="10">
        <v>1048</v>
      </c>
      <c r="C1064" s="160" t="s">
        <v>1093</v>
      </c>
      <c r="D1064" s="11" t="s">
        <v>8518</v>
      </c>
      <c r="E1064" s="161" t="s">
        <v>46</v>
      </c>
      <c r="F1064" s="162">
        <v>0</v>
      </c>
      <c r="G1064" s="163">
        <v>31833.502924365483</v>
      </c>
      <c r="H1064" s="167"/>
      <c r="I1064" s="169"/>
      <c r="J1064" s="165">
        <v>26560.006544977656</v>
      </c>
      <c r="N1064" s="6"/>
      <c r="O1064" s="6"/>
      <c r="P1064" s="6"/>
      <c r="Q1064" s="6"/>
      <c r="R1064" s="6"/>
    </row>
    <row r="1065" spans="1:18" x14ac:dyDescent="0.2">
      <c r="A1065" s="9"/>
      <c r="B1065" s="10">
        <v>1049</v>
      </c>
      <c r="C1065" s="160" t="s">
        <v>1094</v>
      </c>
      <c r="D1065" s="11" t="s">
        <v>8519</v>
      </c>
      <c r="E1065" s="161" t="s">
        <v>46</v>
      </c>
      <c r="F1065" s="162">
        <v>0</v>
      </c>
      <c r="G1065" s="163">
        <v>35488.854988144354</v>
      </c>
      <c r="H1065" s="167"/>
      <c r="I1065" s="169"/>
      <c r="J1065" s="165">
        <v>29609.817775894822</v>
      </c>
      <c r="N1065" s="6"/>
      <c r="O1065" s="6"/>
      <c r="P1065" s="6"/>
      <c r="Q1065" s="6"/>
      <c r="R1065" s="6"/>
    </row>
    <row r="1066" spans="1:18" x14ac:dyDescent="0.2">
      <c r="A1066" s="9"/>
      <c r="B1066" s="10">
        <v>1050</v>
      </c>
      <c r="C1066" s="160" t="s">
        <v>1095</v>
      </c>
      <c r="D1066" s="11" t="s">
        <v>8520</v>
      </c>
      <c r="E1066" s="161" t="s">
        <v>46</v>
      </c>
      <c r="F1066" s="162">
        <v>0</v>
      </c>
      <c r="G1066" s="163">
        <v>39144.207051923222</v>
      </c>
      <c r="H1066" s="167"/>
      <c r="I1066" s="169"/>
      <c r="J1066" s="165">
        <v>32659.629006811989</v>
      </c>
      <c r="N1066" s="6"/>
      <c r="O1066" s="6"/>
      <c r="P1066" s="6"/>
      <c r="Q1066" s="6"/>
      <c r="R1066" s="6"/>
    </row>
    <row r="1067" spans="1:18" x14ac:dyDescent="0.2">
      <c r="A1067" s="9"/>
      <c r="B1067" s="10">
        <v>1051</v>
      </c>
      <c r="C1067" s="160" t="s">
        <v>1096</v>
      </c>
      <c r="D1067" s="11" t="s">
        <v>8507</v>
      </c>
      <c r="E1067" s="161" t="s">
        <v>46</v>
      </c>
      <c r="F1067" s="162">
        <v>0</v>
      </c>
      <c r="G1067" s="163">
        <v>9775.2410769131311</v>
      </c>
      <c r="H1067" s="167"/>
      <c r="I1067" s="169"/>
      <c r="J1067" s="165">
        <v>8155.8874497228217</v>
      </c>
      <c r="N1067" s="6"/>
      <c r="O1067" s="6"/>
      <c r="P1067" s="6"/>
      <c r="Q1067" s="6"/>
      <c r="R1067" s="6"/>
    </row>
    <row r="1068" spans="1:18" x14ac:dyDescent="0.2">
      <c r="A1068" s="9"/>
      <c r="B1068" s="10">
        <v>1052</v>
      </c>
      <c r="C1068" s="160" t="s">
        <v>1097</v>
      </c>
      <c r="D1068" s="11" t="s">
        <v>8508</v>
      </c>
      <c r="E1068" s="161" t="s">
        <v>46</v>
      </c>
      <c r="F1068" s="162">
        <v>0</v>
      </c>
      <c r="G1068" s="163">
        <v>11184.284835747456</v>
      </c>
      <c r="H1068" s="167"/>
      <c r="I1068" s="169"/>
      <c r="J1068" s="165">
        <v>9331.510865899083</v>
      </c>
      <c r="N1068" s="6"/>
      <c r="O1068" s="6"/>
      <c r="P1068" s="6"/>
      <c r="Q1068" s="6"/>
      <c r="R1068" s="6"/>
    </row>
    <row r="1069" spans="1:18" x14ac:dyDescent="0.2">
      <c r="A1069" s="9"/>
      <c r="B1069" s="10">
        <v>1053</v>
      </c>
      <c r="C1069" s="160" t="s">
        <v>1098</v>
      </c>
      <c r="D1069" s="11" t="s">
        <v>8509</v>
      </c>
      <c r="E1069" s="161" t="s">
        <v>46</v>
      </c>
      <c r="F1069" s="162">
        <v>0</v>
      </c>
      <c r="G1069" s="163">
        <v>12580.747846735047</v>
      </c>
      <c r="H1069" s="167"/>
      <c r="I1069" s="169"/>
      <c r="J1069" s="165">
        <v>10496.637644430915</v>
      </c>
      <c r="N1069" s="6"/>
      <c r="O1069" s="6"/>
      <c r="P1069" s="6"/>
      <c r="Q1069" s="6"/>
      <c r="R1069" s="6"/>
    </row>
    <row r="1070" spans="1:18" x14ac:dyDescent="0.2">
      <c r="A1070" s="9"/>
      <c r="B1070" s="10">
        <v>1054</v>
      </c>
      <c r="C1070" s="160" t="s">
        <v>1099</v>
      </c>
      <c r="D1070" s="11" t="s">
        <v>8510</v>
      </c>
      <c r="E1070" s="161" t="s">
        <v>46</v>
      </c>
      <c r="F1070" s="162">
        <v>0</v>
      </c>
      <c r="G1070" s="163">
        <v>13964.630109875903</v>
      </c>
      <c r="H1070" s="167"/>
      <c r="I1070" s="169"/>
      <c r="J1070" s="165">
        <v>11651.267785318318</v>
      </c>
      <c r="N1070" s="6"/>
      <c r="O1070" s="6"/>
      <c r="P1070" s="6"/>
      <c r="Q1070" s="6"/>
      <c r="R1070" s="6"/>
    </row>
    <row r="1071" spans="1:18" x14ac:dyDescent="0.2">
      <c r="A1071" s="9"/>
      <c r="B1071" s="10">
        <v>1055</v>
      </c>
      <c r="C1071" s="160" t="s">
        <v>1100</v>
      </c>
      <c r="D1071" s="11" t="s">
        <v>8511</v>
      </c>
      <c r="E1071" s="161" t="s">
        <v>46</v>
      </c>
      <c r="F1071" s="162">
        <v>0</v>
      </c>
      <c r="G1071" s="163">
        <v>15348.512373016756</v>
      </c>
      <c r="H1071" s="167"/>
      <c r="I1071" s="169"/>
      <c r="J1071" s="165">
        <v>12805.897926205716</v>
      </c>
      <c r="N1071" s="6"/>
      <c r="O1071" s="6"/>
      <c r="P1071" s="6"/>
      <c r="Q1071" s="6"/>
      <c r="R1071" s="6"/>
    </row>
    <row r="1072" spans="1:18" x14ac:dyDescent="0.2">
      <c r="A1072" s="9"/>
      <c r="B1072" s="10">
        <v>1056</v>
      </c>
      <c r="C1072" s="160" t="s">
        <v>1101</v>
      </c>
      <c r="D1072" s="11" t="s">
        <v>8512</v>
      </c>
      <c r="E1072" s="161" t="s">
        <v>46</v>
      </c>
      <c r="F1072" s="162">
        <v>0</v>
      </c>
      <c r="G1072" s="163">
        <v>17206.915283440765</v>
      </c>
      <c r="H1072" s="167"/>
      <c r="I1072" s="169"/>
      <c r="J1072" s="165">
        <v>14356.440245765763</v>
      </c>
      <c r="N1072" s="6"/>
      <c r="O1072" s="6"/>
      <c r="P1072" s="6"/>
      <c r="Q1072" s="6"/>
      <c r="R1072" s="6"/>
    </row>
    <row r="1073" spans="1:18" x14ac:dyDescent="0.2">
      <c r="A1073" s="9"/>
      <c r="B1073" s="10">
        <v>1057</v>
      </c>
      <c r="C1073" s="160" t="s">
        <v>1102</v>
      </c>
      <c r="D1073" s="11" t="s">
        <v>8513</v>
      </c>
      <c r="E1073" s="161" t="s">
        <v>46</v>
      </c>
      <c r="F1073" s="162">
        <v>0</v>
      </c>
      <c r="G1073" s="163">
        <v>19097.575231343799</v>
      </c>
      <c r="H1073" s="167"/>
      <c r="I1073" s="169"/>
      <c r="J1073" s="165">
        <v>15933.895944246129</v>
      </c>
      <c r="N1073" s="6"/>
      <c r="O1073" s="6"/>
      <c r="P1073" s="6"/>
      <c r="Q1073" s="6"/>
      <c r="R1073" s="6"/>
    </row>
    <row r="1074" spans="1:18" x14ac:dyDescent="0.2">
      <c r="A1074" s="9"/>
      <c r="B1074" s="10">
        <v>1058</v>
      </c>
      <c r="C1074" s="160" t="s">
        <v>1103</v>
      </c>
      <c r="D1074" s="11" t="s">
        <v>8514</v>
      </c>
      <c r="E1074" s="161" t="s">
        <v>46</v>
      </c>
      <c r="F1074" s="162">
        <v>0</v>
      </c>
      <c r="G1074" s="163">
        <v>20988.235179246833</v>
      </c>
      <c r="H1074" s="167"/>
      <c r="I1074" s="169"/>
      <c r="J1074" s="165">
        <v>17511.351642726495</v>
      </c>
      <c r="N1074" s="6"/>
      <c r="O1074" s="6"/>
      <c r="P1074" s="6"/>
      <c r="Q1074" s="6"/>
      <c r="R1074" s="6"/>
    </row>
    <row r="1075" spans="1:18" x14ac:dyDescent="0.2">
      <c r="A1075" s="9"/>
      <c r="B1075" s="10">
        <v>1059</v>
      </c>
      <c r="C1075" s="160" t="s">
        <v>1104</v>
      </c>
      <c r="D1075" s="11" t="s">
        <v>8515</v>
      </c>
      <c r="E1075" s="161" t="s">
        <v>46</v>
      </c>
      <c r="F1075" s="162">
        <v>0</v>
      </c>
      <c r="G1075" s="163">
        <v>23220.588943189079</v>
      </c>
      <c r="H1075" s="167"/>
      <c r="I1075" s="169"/>
      <c r="J1075" s="165">
        <v>19373.896607441318</v>
      </c>
      <c r="N1075" s="6"/>
      <c r="O1075" s="6"/>
      <c r="P1075" s="6"/>
      <c r="Q1075" s="6"/>
      <c r="R1075" s="6"/>
    </row>
    <row r="1076" spans="1:18" x14ac:dyDescent="0.2">
      <c r="A1076" s="9"/>
      <c r="B1076" s="10">
        <v>1060</v>
      </c>
      <c r="C1076" s="160" t="s">
        <v>1105</v>
      </c>
      <c r="D1076" s="11" t="s">
        <v>8516</v>
      </c>
      <c r="E1076" s="161" t="s">
        <v>46</v>
      </c>
      <c r="F1076" s="162">
        <v>0</v>
      </c>
      <c r="G1076" s="163">
        <v>25858.116863239509</v>
      </c>
      <c r="H1076" s="167"/>
      <c r="I1076" s="169"/>
      <c r="J1076" s="165">
        <v>21574.495108509262</v>
      </c>
      <c r="N1076" s="6"/>
      <c r="O1076" s="6"/>
      <c r="P1076" s="6"/>
      <c r="Q1076" s="6"/>
      <c r="R1076" s="6"/>
    </row>
    <row r="1077" spans="1:18" x14ac:dyDescent="0.2">
      <c r="A1077" s="9"/>
      <c r="B1077" s="10">
        <v>1061</v>
      </c>
      <c r="C1077" s="160" t="s">
        <v>1106</v>
      </c>
      <c r="D1077" s="11" t="s">
        <v>8517</v>
      </c>
      <c r="E1077" s="161" t="s">
        <v>46</v>
      </c>
      <c r="F1077" s="162">
        <v>0</v>
      </c>
      <c r="G1077" s="163">
        <v>28961.090886828253</v>
      </c>
      <c r="H1077" s="167"/>
      <c r="I1077" s="169"/>
      <c r="J1077" s="165">
        <v>24163.434521530377</v>
      </c>
      <c r="N1077" s="6"/>
      <c r="O1077" s="6"/>
      <c r="P1077" s="6"/>
      <c r="Q1077" s="6"/>
      <c r="R1077" s="6"/>
    </row>
    <row r="1078" spans="1:18" x14ac:dyDescent="0.2">
      <c r="A1078" s="9"/>
      <c r="B1078" s="10">
        <v>1062</v>
      </c>
      <c r="C1078" s="160" t="s">
        <v>1107</v>
      </c>
      <c r="D1078" s="11" t="s">
        <v>8518</v>
      </c>
      <c r="E1078" s="161" t="s">
        <v>46</v>
      </c>
      <c r="F1078" s="162">
        <v>0</v>
      </c>
      <c r="G1078" s="163">
        <v>29898.008035134008</v>
      </c>
      <c r="H1078" s="167"/>
      <c r="I1078" s="169"/>
      <c r="J1078" s="165">
        <v>24945.143202796989</v>
      </c>
      <c r="N1078" s="6"/>
      <c r="O1078" s="6"/>
      <c r="P1078" s="6"/>
      <c r="Q1078" s="6"/>
      <c r="R1078" s="6"/>
    </row>
    <row r="1079" spans="1:18" x14ac:dyDescent="0.2">
      <c r="A1079" s="9"/>
      <c r="B1079" s="10">
        <v>1063</v>
      </c>
      <c r="C1079" s="160" t="s">
        <v>1108</v>
      </c>
      <c r="D1079" s="11" t="s">
        <v>8519</v>
      </c>
      <c r="E1079" s="161" t="s">
        <v>46</v>
      </c>
      <c r="F1079" s="162">
        <v>0</v>
      </c>
      <c r="G1079" s="163">
        <v>33331.112636715727</v>
      </c>
      <c r="H1079" s="167"/>
      <c r="I1079" s="169"/>
      <c r="J1079" s="165">
        <v>27809.524194868438</v>
      </c>
      <c r="N1079" s="6"/>
      <c r="O1079" s="6"/>
      <c r="P1079" s="6"/>
      <c r="Q1079" s="6"/>
      <c r="R1079" s="6"/>
    </row>
    <row r="1080" spans="1:18" x14ac:dyDescent="0.2">
      <c r="A1080" s="9"/>
      <c r="B1080" s="10">
        <v>1064</v>
      </c>
      <c r="C1080" s="160" t="s">
        <v>1109</v>
      </c>
      <c r="D1080" s="11" t="s">
        <v>8520</v>
      </c>
      <c r="E1080" s="161" t="s">
        <v>46</v>
      </c>
      <c r="F1080" s="162">
        <v>0</v>
      </c>
      <c r="G1080" s="163">
        <v>36764.217238297446</v>
      </c>
      <c r="H1080" s="167"/>
      <c r="I1080" s="169"/>
      <c r="J1080" s="165">
        <v>30673.905186939886</v>
      </c>
      <c r="N1080" s="6"/>
      <c r="O1080" s="6"/>
      <c r="P1080" s="6"/>
      <c r="Q1080" s="6"/>
      <c r="R1080" s="6"/>
    </row>
    <row r="1081" spans="1:18" x14ac:dyDescent="0.2">
      <c r="A1081" s="9"/>
      <c r="B1081" s="10">
        <v>1065</v>
      </c>
      <c r="C1081" s="160" t="s">
        <v>1110</v>
      </c>
      <c r="D1081" s="11" t="s">
        <v>8521</v>
      </c>
      <c r="E1081" s="161" t="s">
        <v>46</v>
      </c>
      <c r="F1081" s="162">
        <v>0</v>
      </c>
      <c r="G1081" s="163">
        <v>7539.9261883627714</v>
      </c>
      <c r="H1081" s="167"/>
      <c r="I1081" s="169"/>
      <c r="J1081" s="165">
        <v>6290.8718964221653</v>
      </c>
      <c r="N1081" s="6"/>
      <c r="O1081" s="6"/>
      <c r="P1081" s="6"/>
      <c r="Q1081" s="6"/>
      <c r="R1081" s="6"/>
    </row>
    <row r="1082" spans="1:18" x14ac:dyDescent="0.2">
      <c r="A1082" s="9"/>
      <c r="B1082" s="10">
        <v>1066</v>
      </c>
      <c r="C1082" s="160" t="s">
        <v>1111</v>
      </c>
      <c r="D1082" s="11" t="s">
        <v>8522</v>
      </c>
      <c r="E1082" s="161" t="s">
        <v>46</v>
      </c>
      <c r="F1082" s="162">
        <v>0</v>
      </c>
      <c r="G1082" s="163">
        <v>8626.7623956943426</v>
      </c>
      <c r="H1082" s="167"/>
      <c r="I1082" s="169"/>
      <c r="J1082" s="165">
        <v>7197.6642418523879</v>
      </c>
      <c r="N1082" s="6"/>
      <c r="O1082" s="6"/>
      <c r="P1082" s="6"/>
      <c r="Q1082" s="6"/>
      <c r="R1082" s="6"/>
    </row>
    <row r="1083" spans="1:18" x14ac:dyDescent="0.2">
      <c r="A1083" s="9"/>
      <c r="B1083" s="10">
        <v>1067</v>
      </c>
      <c r="C1083" s="160" t="s">
        <v>1112</v>
      </c>
      <c r="D1083" s="11" t="s">
        <v>8523</v>
      </c>
      <c r="E1083" s="161" t="s">
        <v>46</v>
      </c>
      <c r="F1083" s="162">
        <v>0</v>
      </c>
      <c r="G1083" s="163">
        <v>9703.8947083175954</v>
      </c>
      <c r="H1083" s="167"/>
      <c r="I1083" s="169"/>
      <c r="J1083" s="165">
        <v>8096.3602270555539</v>
      </c>
      <c r="N1083" s="6"/>
      <c r="O1083" s="6"/>
      <c r="P1083" s="6"/>
      <c r="Q1083" s="6"/>
      <c r="R1083" s="6"/>
    </row>
    <row r="1084" spans="1:18" x14ac:dyDescent="0.2">
      <c r="A1084" s="9"/>
      <c r="B1084" s="10">
        <v>1068</v>
      </c>
      <c r="C1084" s="160" t="s">
        <v>1113</v>
      </c>
      <c r="D1084" s="11" t="s">
        <v>8524</v>
      </c>
      <c r="E1084" s="161" t="s">
        <v>46</v>
      </c>
      <c r="F1084" s="162">
        <v>0</v>
      </c>
      <c r="G1084" s="163">
        <v>10771.323126232532</v>
      </c>
      <c r="H1084" s="167"/>
      <c r="I1084" s="169"/>
      <c r="J1084" s="165">
        <v>8986.9598520316649</v>
      </c>
      <c r="N1084" s="6"/>
      <c r="O1084" s="6"/>
      <c r="P1084" s="6"/>
      <c r="Q1084" s="6"/>
      <c r="R1084" s="6"/>
    </row>
    <row r="1085" spans="1:18" x14ac:dyDescent="0.2">
      <c r="A1085" s="9"/>
      <c r="B1085" s="10">
        <v>1069</v>
      </c>
      <c r="C1085" s="160" t="s">
        <v>1114</v>
      </c>
      <c r="D1085" s="11" t="s">
        <v>8525</v>
      </c>
      <c r="E1085" s="161" t="s">
        <v>46</v>
      </c>
      <c r="F1085" s="162">
        <v>0</v>
      </c>
      <c r="G1085" s="163">
        <v>11838.751544147466</v>
      </c>
      <c r="H1085" s="167"/>
      <c r="I1085" s="169"/>
      <c r="J1085" s="165">
        <v>9877.5594770077751</v>
      </c>
      <c r="N1085" s="6"/>
      <c r="O1085" s="6"/>
      <c r="P1085" s="6"/>
      <c r="Q1085" s="6"/>
      <c r="R1085" s="6"/>
    </row>
    <row r="1086" spans="1:18" x14ac:dyDescent="0.2">
      <c r="A1086" s="9"/>
      <c r="B1086" s="10">
        <v>1070</v>
      </c>
      <c r="C1086" s="160" t="s">
        <v>1115</v>
      </c>
      <c r="D1086" s="11" t="s">
        <v>8526</v>
      </c>
      <c r="E1086" s="161" t="s">
        <v>46</v>
      </c>
      <c r="F1086" s="162">
        <v>0</v>
      </c>
      <c r="G1086" s="163">
        <v>13272.191462670726</v>
      </c>
      <c r="H1086" s="167"/>
      <c r="I1086" s="169"/>
      <c r="J1086" s="165">
        <v>11073.537617027969</v>
      </c>
      <c r="N1086" s="6"/>
      <c r="O1086" s="6"/>
      <c r="P1086" s="6"/>
      <c r="Q1086" s="6"/>
      <c r="R1086" s="6"/>
    </row>
    <row r="1087" spans="1:18" x14ac:dyDescent="0.2">
      <c r="A1087" s="9"/>
      <c r="B1087" s="10">
        <v>1071</v>
      </c>
      <c r="C1087" s="160" t="s">
        <v>1116</v>
      </c>
      <c r="D1087" s="11" t="s">
        <v>8527</v>
      </c>
      <c r="E1087" s="161" t="s">
        <v>46</v>
      </c>
      <c r="F1087" s="162">
        <v>0</v>
      </c>
      <c r="G1087" s="163">
        <v>14730.512167226108</v>
      </c>
      <c r="H1087" s="167"/>
      <c r="I1087" s="169"/>
      <c r="J1087" s="165">
        <v>12290.27482467033</v>
      </c>
      <c r="N1087" s="6"/>
      <c r="O1087" s="6"/>
      <c r="P1087" s="6"/>
      <c r="Q1087" s="6"/>
      <c r="R1087" s="6"/>
    </row>
    <row r="1088" spans="1:18" x14ac:dyDescent="0.2">
      <c r="A1088" s="9"/>
      <c r="B1088" s="10">
        <v>1072</v>
      </c>
      <c r="C1088" s="160" t="s">
        <v>1117</v>
      </c>
      <c r="D1088" s="11" t="s">
        <v>8528</v>
      </c>
      <c r="E1088" s="161" t="s">
        <v>46</v>
      </c>
      <c r="F1088" s="162">
        <v>0</v>
      </c>
      <c r="G1088" s="163">
        <v>16188.832871781493</v>
      </c>
      <c r="H1088" s="167"/>
      <c r="I1088" s="169"/>
      <c r="J1088" s="165">
        <v>13507.012032312692</v>
      </c>
      <c r="N1088" s="6"/>
      <c r="O1088" s="6"/>
      <c r="P1088" s="6"/>
      <c r="Q1088" s="6"/>
      <c r="R1088" s="6"/>
    </row>
    <row r="1089" spans="1:18" x14ac:dyDescent="0.2">
      <c r="A1089" s="9"/>
      <c r="B1089" s="10">
        <v>1073</v>
      </c>
      <c r="C1089" s="160" t="s">
        <v>1118</v>
      </c>
      <c r="D1089" s="11" t="s">
        <v>8529</v>
      </c>
      <c r="E1089" s="161" t="s">
        <v>46</v>
      </c>
      <c r="F1089" s="162">
        <v>0</v>
      </c>
      <c r="G1089" s="163">
        <v>17910.711900032889</v>
      </c>
      <c r="H1089" s="167"/>
      <c r="I1089" s="169"/>
      <c r="J1089" s="165">
        <v>14943.646837118058</v>
      </c>
      <c r="N1089" s="6"/>
      <c r="O1089" s="6"/>
      <c r="P1089" s="6"/>
      <c r="Q1089" s="6"/>
      <c r="R1089" s="6"/>
    </row>
    <row r="1090" spans="1:18" x14ac:dyDescent="0.2">
      <c r="A1090" s="9"/>
      <c r="B1090" s="10">
        <v>1074</v>
      </c>
      <c r="C1090" s="160" t="s">
        <v>1119</v>
      </c>
      <c r="D1090" s="11" t="s">
        <v>8530</v>
      </c>
      <c r="E1090" s="161" t="s">
        <v>46</v>
      </c>
      <c r="F1090" s="162">
        <v>0</v>
      </c>
      <c r="G1090" s="163">
        <v>19945.113474424154</v>
      </c>
      <c r="H1090" s="167"/>
      <c r="I1090" s="169"/>
      <c r="J1090" s="165">
        <v>16641.032112603629</v>
      </c>
      <c r="N1090" s="6"/>
      <c r="O1090" s="6"/>
      <c r="P1090" s="6"/>
      <c r="Q1090" s="6"/>
      <c r="R1090" s="6"/>
    </row>
    <row r="1091" spans="1:18" x14ac:dyDescent="0.2">
      <c r="A1091" s="9"/>
      <c r="B1091" s="10">
        <v>1075</v>
      </c>
      <c r="C1091" s="160" t="s">
        <v>1120</v>
      </c>
      <c r="D1091" s="11" t="s">
        <v>8531</v>
      </c>
      <c r="E1091" s="161" t="s">
        <v>46</v>
      </c>
      <c r="F1091" s="162">
        <v>0</v>
      </c>
      <c r="G1091" s="163">
        <v>22338.527091355056</v>
      </c>
      <c r="H1091" s="167"/>
      <c r="I1091" s="169"/>
      <c r="J1091" s="165">
        <v>18637.955966116067</v>
      </c>
      <c r="N1091" s="6"/>
      <c r="O1091" s="6"/>
      <c r="P1091" s="6"/>
      <c r="Q1091" s="6"/>
      <c r="R1091" s="6"/>
    </row>
    <row r="1092" spans="1:18" x14ac:dyDescent="0.2">
      <c r="A1092" s="9"/>
      <c r="B1092" s="10">
        <v>1076</v>
      </c>
      <c r="C1092" s="160" t="s">
        <v>1121</v>
      </c>
      <c r="D1092" s="11" t="s">
        <v>8532</v>
      </c>
      <c r="E1092" s="161" t="s">
        <v>46</v>
      </c>
      <c r="F1092" s="162">
        <v>0</v>
      </c>
      <c r="G1092" s="163">
        <v>23061.198387873861</v>
      </c>
      <c r="H1092" s="167"/>
      <c r="I1092" s="169"/>
      <c r="J1092" s="165">
        <v>19240.910482652031</v>
      </c>
      <c r="N1092" s="6"/>
      <c r="O1092" s="6"/>
      <c r="P1092" s="6"/>
      <c r="Q1092" s="6"/>
      <c r="R1092" s="6"/>
    </row>
    <row r="1093" spans="1:18" x14ac:dyDescent="0.2">
      <c r="A1093" s="9"/>
      <c r="B1093" s="10">
        <v>1077</v>
      </c>
      <c r="C1093" s="160" t="s">
        <v>1122</v>
      </c>
      <c r="D1093" s="11" t="s">
        <v>8533</v>
      </c>
      <c r="E1093" s="161" t="s">
        <v>46</v>
      </c>
      <c r="F1093" s="162">
        <v>0</v>
      </c>
      <c r="G1093" s="163">
        <v>25709.251268532731</v>
      </c>
      <c r="H1093" s="167"/>
      <c r="I1093" s="169"/>
      <c r="J1093" s="165">
        <v>21450.290393146075</v>
      </c>
      <c r="N1093" s="6"/>
      <c r="O1093" s="6"/>
      <c r="P1093" s="6"/>
      <c r="Q1093" s="6"/>
      <c r="R1093" s="6"/>
    </row>
    <row r="1094" spans="1:18" x14ac:dyDescent="0.2">
      <c r="A1094" s="9"/>
      <c r="B1094" s="10">
        <v>1078</v>
      </c>
      <c r="C1094" s="160" t="s">
        <v>1123</v>
      </c>
      <c r="D1094" s="11" t="s">
        <v>8534</v>
      </c>
      <c r="E1094" s="161" t="s">
        <v>46</v>
      </c>
      <c r="F1094" s="162">
        <v>0</v>
      </c>
      <c r="G1094" s="163">
        <v>28357.304149191601</v>
      </c>
      <c r="H1094" s="167"/>
      <c r="I1094" s="169"/>
      <c r="J1094" s="165">
        <v>23659.67030364012</v>
      </c>
      <c r="N1094" s="6"/>
      <c r="O1094" s="6"/>
      <c r="P1094" s="6"/>
      <c r="Q1094" s="6"/>
      <c r="R1094" s="6"/>
    </row>
    <row r="1095" spans="1:18" x14ac:dyDescent="0.2">
      <c r="A1095" s="9"/>
      <c r="B1095" s="10">
        <v>1079</v>
      </c>
      <c r="C1095" s="160" t="s">
        <v>1124</v>
      </c>
      <c r="D1095" s="11" t="s">
        <v>8521</v>
      </c>
      <c r="E1095" s="161" t="s">
        <v>46</v>
      </c>
      <c r="F1095" s="162">
        <v>0</v>
      </c>
      <c r="G1095" s="163">
        <v>7102.5888791625548</v>
      </c>
      <c r="H1095" s="167"/>
      <c r="I1095" s="169"/>
      <c r="J1095" s="165">
        <v>5925.9833127711972</v>
      </c>
      <c r="N1095" s="6"/>
      <c r="O1095" s="6"/>
      <c r="P1095" s="6"/>
      <c r="Q1095" s="6"/>
      <c r="R1095" s="6"/>
    </row>
    <row r="1096" spans="1:18" x14ac:dyDescent="0.2">
      <c r="A1096" s="9"/>
      <c r="B1096" s="10">
        <v>1080</v>
      </c>
      <c r="C1096" s="160" t="s">
        <v>1125</v>
      </c>
      <c r="D1096" s="11" t="s">
        <v>8522</v>
      </c>
      <c r="E1096" s="161" t="s">
        <v>46</v>
      </c>
      <c r="F1096" s="162">
        <v>0</v>
      </c>
      <c r="G1096" s="163">
        <v>8126.3854743571574</v>
      </c>
      <c r="H1096" s="167"/>
      <c r="I1096" s="169"/>
      <c r="J1096" s="165">
        <v>6780.1791056030816</v>
      </c>
      <c r="N1096" s="6"/>
      <c r="O1096" s="6"/>
      <c r="P1096" s="6"/>
      <c r="Q1096" s="6"/>
      <c r="R1096" s="6"/>
    </row>
    <row r="1097" spans="1:18" x14ac:dyDescent="0.2">
      <c r="A1097" s="9"/>
      <c r="B1097" s="10">
        <v>1081</v>
      </c>
      <c r="C1097" s="160" t="s">
        <v>1126</v>
      </c>
      <c r="D1097" s="11" t="s">
        <v>8523</v>
      </c>
      <c r="E1097" s="161" t="s">
        <v>46</v>
      </c>
      <c r="F1097" s="162">
        <v>0</v>
      </c>
      <c r="G1097" s="163">
        <v>9141.0410285232374</v>
      </c>
      <c r="H1097" s="167"/>
      <c r="I1097" s="169"/>
      <c r="J1097" s="165">
        <v>7626.7481502846813</v>
      </c>
      <c r="N1097" s="6"/>
      <c r="O1097" s="6"/>
      <c r="P1097" s="6"/>
      <c r="Q1097" s="6"/>
      <c r="R1097" s="6"/>
    </row>
    <row r="1098" spans="1:18" x14ac:dyDescent="0.2">
      <c r="A1098" s="9"/>
      <c r="B1098" s="10">
        <v>1082</v>
      </c>
      <c r="C1098" s="160" t="s">
        <v>1127</v>
      </c>
      <c r="D1098" s="11" t="s">
        <v>8524</v>
      </c>
      <c r="E1098" s="161" t="s">
        <v>46</v>
      </c>
      <c r="F1098" s="162">
        <v>0</v>
      </c>
      <c r="G1098" s="163">
        <v>10146.555541660795</v>
      </c>
      <c r="H1098" s="167"/>
      <c r="I1098" s="169"/>
      <c r="J1098" s="165">
        <v>8465.6904468159973</v>
      </c>
      <c r="N1098" s="6"/>
      <c r="O1098" s="6"/>
      <c r="P1098" s="6"/>
      <c r="Q1098" s="6"/>
      <c r="R1098" s="6"/>
    </row>
    <row r="1099" spans="1:18" x14ac:dyDescent="0.2">
      <c r="A1099" s="9"/>
      <c r="B1099" s="10">
        <v>1083</v>
      </c>
      <c r="C1099" s="160" t="s">
        <v>1128</v>
      </c>
      <c r="D1099" s="11" t="s">
        <v>8525</v>
      </c>
      <c r="E1099" s="161" t="s">
        <v>46</v>
      </c>
      <c r="F1099" s="162">
        <v>0</v>
      </c>
      <c r="G1099" s="163">
        <v>11152.070054798349</v>
      </c>
      <c r="H1099" s="167"/>
      <c r="I1099" s="169"/>
      <c r="J1099" s="165">
        <v>9304.6327433473107</v>
      </c>
      <c r="N1099" s="6"/>
      <c r="O1099" s="6"/>
      <c r="P1099" s="6"/>
      <c r="Q1099" s="6"/>
      <c r="R1099" s="6"/>
    </row>
    <row r="1100" spans="1:18" x14ac:dyDescent="0.2">
      <c r="A1100" s="9"/>
      <c r="B1100" s="10">
        <v>1084</v>
      </c>
      <c r="C1100" s="160" t="s">
        <v>1129</v>
      </c>
      <c r="D1100" s="11" t="s">
        <v>8526</v>
      </c>
      <c r="E1100" s="161" t="s">
        <v>46</v>
      </c>
      <c r="F1100" s="162">
        <v>0</v>
      </c>
      <c r="G1100" s="163">
        <v>12502.366353449745</v>
      </c>
      <c r="H1100" s="167"/>
      <c r="I1100" s="169"/>
      <c r="J1100" s="165">
        <v>10431.240726611064</v>
      </c>
      <c r="N1100" s="6"/>
      <c r="O1100" s="6"/>
      <c r="P1100" s="6"/>
      <c r="Q1100" s="6"/>
      <c r="R1100" s="6"/>
    </row>
    <row r="1101" spans="1:18" x14ac:dyDescent="0.2">
      <c r="A1101" s="9"/>
      <c r="B1101" s="10">
        <v>1085</v>
      </c>
      <c r="C1101" s="160" t="s">
        <v>1130</v>
      </c>
      <c r="D1101" s="11" t="s">
        <v>8527</v>
      </c>
      <c r="E1101" s="161" t="s">
        <v>46</v>
      </c>
      <c r="F1101" s="162">
        <v>0</v>
      </c>
      <c r="G1101" s="163">
        <v>13876.100281298273</v>
      </c>
      <c r="H1101" s="167"/>
      <c r="I1101" s="169"/>
      <c r="J1101" s="165">
        <v>11577.403692132146</v>
      </c>
      <c r="N1101" s="6"/>
      <c r="O1101" s="6"/>
      <c r="P1101" s="6"/>
      <c r="Q1101" s="6"/>
      <c r="R1101" s="6"/>
    </row>
    <row r="1102" spans="1:18" x14ac:dyDescent="0.2">
      <c r="A1102" s="9"/>
      <c r="B1102" s="10">
        <v>1086</v>
      </c>
      <c r="C1102" s="160" t="s">
        <v>1131</v>
      </c>
      <c r="D1102" s="11" t="s">
        <v>8528</v>
      </c>
      <c r="E1102" s="161" t="s">
        <v>46</v>
      </c>
      <c r="F1102" s="162">
        <v>0</v>
      </c>
      <c r="G1102" s="163">
        <v>15249.8342091468</v>
      </c>
      <c r="H1102" s="167"/>
      <c r="I1102" s="169"/>
      <c r="J1102" s="165">
        <v>12723.566657653228</v>
      </c>
      <c r="N1102" s="6"/>
      <c r="O1102" s="6"/>
      <c r="P1102" s="6"/>
      <c r="Q1102" s="6"/>
      <c r="R1102" s="6"/>
    </row>
    <row r="1103" spans="1:18" x14ac:dyDescent="0.2">
      <c r="A1103" s="9"/>
      <c r="B1103" s="10">
        <v>1087</v>
      </c>
      <c r="C1103" s="160" t="s">
        <v>1132</v>
      </c>
      <c r="D1103" s="11" t="s">
        <v>8529</v>
      </c>
      <c r="E1103" s="161" t="s">
        <v>46</v>
      </c>
      <c r="F1103" s="162">
        <v>0</v>
      </c>
      <c r="G1103" s="163">
        <v>16871.83932322832</v>
      </c>
      <c r="H1103" s="167"/>
      <c r="I1103" s="169"/>
      <c r="J1103" s="165">
        <v>14076.872530033939</v>
      </c>
      <c r="N1103" s="6"/>
      <c r="O1103" s="6"/>
      <c r="P1103" s="6"/>
      <c r="Q1103" s="6"/>
      <c r="R1103" s="6"/>
    </row>
    <row r="1104" spans="1:18" x14ac:dyDescent="0.2">
      <c r="A1104" s="9"/>
      <c r="B1104" s="10">
        <v>1088</v>
      </c>
      <c r="C1104" s="160" t="s">
        <v>1133</v>
      </c>
      <c r="D1104" s="11" t="s">
        <v>8530</v>
      </c>
      <c r="E1104" s="161" t="s">
        <v>46</v>
      </c>
      <c r="F1104" s="162">
        <v>0</v>
      </c>
      <c r="G1104" s="163">
        <v>18788.239780877862</v>
      </c>
      <c r="H1104" s="167"/>
      <c r="I1104" s="169"/>
      <c r="J1104" s="165">
        <v>15675.804599146926</v>
      </c>
      <c r="N1104" s="6"/>
      <c r="O1104" s="6"/>
      <c r="P1104" s="6"/>
      <c r="Q1104" s="6"/>
      <c r="R1104" s="6"/>
    </row>
    <row r="1105" spans="1:18" x14ac:dyDescent="0.2">
      <c r="A1105" s="9"/>
      <c r="B1105" s="10">
        <v>1089</v>
      </c>
      <c r="C1105" s="160" t="s">
        <v>1134</v>
      </c>
      <c r="D1105" s="11" t="s">
        <v>8531</v>
      </c>
      <c r="E1105" s="161" t="s">
        <v>46</v>
      </c>
      <c r="F1105" s="162">
        <v>0</v>
      </c>
      <c r="G1105" s="163">
        <v>21042.828554583208</v>
      </c>
      <c r="H1105" s="167"/>
      <c r="I1105" s="169"/>
      <c r="J1105" s="165">
        <v>17556.90115104456</v>
      </c>
      <c r="N1105" s="6"/>
      <c r="O1105" s="6"/>
      <c r="P1105" s="6"/>
      <c r="Q1105" s="6"/>
      <c r="R1105" s="6"/>
    </row>
    <row r="1106" spans="1:18" x14ac:dyDescent="0.2">
      <c r="A1106" s="9"/>
      <c r="B1106" s="10">
        <v>1090</v>
      </c>
      <c r="C1106" s="160" t="s">
        <v>1135</v>
      </c>
      <c r="D1106" s="11" t="s">
        <v>8532</v>
      </c>
      <c r="E1106" s="161" t="s">
        <v>46</v>
      </c>
      <c r="F1106" s="162">
        <v>0</v>
      </c>
      <c r="G1106" s="163">
        <v>21723.58284656375</v>
      </c>
      <c r="H1106" s="167"/>
      <c r="I1106" s="169"/>
      <c r="J1106" s="165">
        <v>18124.882579085446</v>
      </c>
      <c r="N1106" s="6"/>
      <c r="O1106" s="6"/>
      <c r="P1106" s="6"/>
      <c r="Q1106" s="6"/>
      <c r="R1106" s="6"/>
    </row>
    <row r="1107" spans="1:18" x14ac:dyDescent="0.2">
      <c r="A1107" s="9"/>
      <c r="B1107" s="10">
        <v>1091</v>
      </c>
      <c r="C1107" s="160" t="s">
        <v>1136</v>
      </c>
      <c r="D1107" s="11" t="s">
        <v>8533</v>
      </c>
      <c r="E1107" s="161" t="s">
        <v>46</v>
      </c>
      <c r="F1107" s="162">
        <v>0</v>
      </c>
      <c r="G1107" s="163">
        <v>24218.041077551563</v>
      </c>
      <c r="H1107" s="167"/>
      <c r="I1107" s="169"/>
      <c r="J1107" s="165">
        <v>20206.112128300385</v>
      </c>
      <c r="N1107" s="6"/>
      <c r="O1107" s="6"/>
      <c r="P1107" s="6"/>
      <c r="Q1107" s="6"/>
      <c r="R1107" s="6"/>
    </row>
    <row r="1108" spans="1:18" x14ac:dyDescent="0.2">
      <c r="A1108" s="9"/>
      <c r="B1108" s="10">
        <v>1092</v>
      </c>
      <c r="C1108" s="160" t="s">
        <v>1137</v>
      </c>
      <c r="D1108" s="11" t="s">
        <v>8534</v>
      </c>
      <c r="E1108" s="161" t="s">
        <v>46</v>
      </c>
      <c r="F1108" s="162">
        <v>0</v>
      </c>
      <c r="G1108" s="163">
        <v>26712.499308539373</v>
      </c>
      <c r="H1108" s="167"/>
      <c r="I1108" s="169"/>
      <c r="J1108" s="165">
        <v>22287.341677515324</v>
      </c>
      <c r="N1108" s="6"/>
      <c r="O1108" s="6"/>
      <c r="P1108" s="6"/>
      <c r="Q1108" s="6"/>
      <c r="R1108" s="6"/>
    </row>
    <row r="1109" spans="1:18" x14ac:dyDescent="0.2">
      <c r="A1109" s="9"/>
      <c r="B1109" s="10">
        <v>1093</v>
      </c>
      <c r="C1109" s="160" t="s">
        <v>1138</v>
      </c>
      <c r="D1109" s="11" t="s">
        <v>8521</v>
      </c>
      <c r="E1109" s="161" t="s">
        <v>46</v>
      </c>
      <c r="F1109" s="162">
        <v>0</v>
      </c>
      <c r="G1109" s="163">
        <v>5991.821063766205</v>
      </c>
      <c r="H1109" s="167"/>
      <c r="I1109" s="169"/>
      <c r="J1109" s="165">
        <v>4999.2238381078969</v>
      </c>
      <c r="N1109" s="6"/>
      <c r="O1109" s="6"/>
      <c r="P1109" s="6"/>
      <c r="Q1109" s="6"/>
      <c r="R1109" s="6"/>
    </row>
    <row r="1110" spans="1:18" x14ac:dyDescent="0.2">
      <c r="A1110" s="9"/>
      <c r="B1110" s="10">
        <v>1094</v>
      </c>
      <c r="C1110" s="160" t="s">
        <v>1139</v>
      </c>
      <c r="D1110" s="11" t="s">
        <v>8522</v>
      </c>
      <c r="E1110" s="161" t="s">
        <v>46</v>
      </c>
      <c r="F1110" s="162">
        <v>0</v>
      </c>
      <c r="G1110" s="163">
        <v>6855.5069828676396</v>
      </c>
      <c r="H1110" s="167"/>
      <c r="I1110" s="169"/>
      <c r="J1110" s="165">
        <v>5719.8326796369629</v>
      </c>
      <c r="N1110" s="6"/>
      <c r="O1110" s="6"/>
      <c r="P1110" s="6"/>
      <c r="Q1110" s="6"/>
      <c r="R1110" s="6"/>
    </row>
    <row r="1111" spans="1:18" x14ac:dyDescent="0.2">
      <c r="A1111" s="9"/>
      <c r="B1111" s="10">
        <v>1095</v>
      </c>
      <c r="C1111" s="160" t="s">
        <v>1140</v>
      </c>
      <c r="D1111" s="11" t="s">
        <v>8523</v>
      </c>
      <c r="E1111" s="161" t="s">
        <v>46</v>
      </c>
      <c r="F1111" s="162">
        <v>0</v>
      </c>
      <c r="G1111" s="163">
        <v>7711.4814205485254</v>
      </c>
      <c r="H1111" s="167"/>
      <c r="I1111" s="169"/>
      <c r="J1111" s="165">
        <v>6434.0075136523765</v>
      </c>
      <c r="N1111" s="6"/>
      <c r="O1111" s="6"/>
      <c r="P1111" s="6"/>
      <c r="Q1111" s="6"/>
      <c r="R1111" s="6"/>
    </row>
    <row r="1112" spans="1:18" x14ac:dyDescent="0.2">
      <c r="A1112" s="9"/>
      <c r="B1112" s="10">
        <v>1096</v>
      </c>
      <c r="C1112" s="160" t="s">
        <v>1141</v>
      </c>
      <c r="D1112" s="11" t="s">
        <v>8524</v>
      </c>
      <c r="E1112" s="161" t="s">
        <v>46</v>
      </c>
      <c r="F1112" s="162">
        <v>0</v>
      </c>
      <c r="G1112" s="163">
        <v>8559.7443768088633</v>
      </c>
      <c r="H1112" s="167"/>
      <c r="I1112" s="169"/>
      <c r="J1112" s="165">
        <v>7141.7483401541385</v>
      </c>
      <c r="N1112" s="6"/>
      <c r="O1112" s="6"/>
      <c r="P1112" s="6"/>
      <c r="Q1112" s="6"/>
      <c r="R1112" s="6"/>
    </row>
    <row r="1113" spans="1:18" x14ac:dyDescent="0.2">
      <c r="A1113" s="9"/>
      <c r="B1113" s="10">
        <v>1097</v>
      </c>
      <c r="C1113" s="160" t="s">
        <v>1142</v>
      </c>
      <c r="D1113" s="11" t="s">
        <v>8525</v>
      </c>
      <c r="E1113" s="161" t="s">
        <v>46</v>
      </c>
      <c r="F1113" s="162">
        <v>0</v>
      </c>
      <c r="G1113" s="163">
        <v>9408.0073330692012</v>
      </c>
      <c r="H1113" s="167"/>
      <c r="I1113" s="169"/>
      <c r="J1113" s="165">
        <v>7849.4891666558988</v>
      </c>
      <c r="N1113" s="6"/>
      <c r="O1113" s="6"/>
      <c r="P1113" s="6"/>
      <c r="Q1113" s="6"/>
      <c r="R1113" s="6"/>
    </row>
    <row r="1114" spans="1:18" x14ac:dyDescent="0.2">
      <c r="A1114" s="9"/>
      <c r="B1114" s="10">
        <v>1098</v>
      </c>
      <c r="C1114" s="160" t="s">
        <v>1143</v>
      </c>
      <c r="D1114" s="11" t="s">
        <v>8526</v>
      </c>
      <c r="E1114" s="161" t="s">
        <v>46</v>
      </c>
      <c r="F1114" s="162">
        <v>0</v>
      </c>
      <c r="G1114" s="163">
        <v>10547.131945549789</v>
      </c>
      <c r="H1114" s="167"/>
      <c r="I1114" s="169"/>
      <c r="J1114" s="165">
        <v>8799.9078885576018</v>
      </c>
      <c r="N1114" s="6"/>
      <c r="O1114" s="6"/>
      <c r="P1114" s="6"/>
      <c r="Q1114" s="6"/>
      <c r="R1114" s="6"/>
    </row>
    <row r="1115" spans="1:18" x14ac:dyDescent="0.2">
      <c r="A1115" s="9"/>
      <c r="B1115" s="10">
        <v>1099</v>
      </c>
      <c r="C1115" s="160" t="s">
        <v>1144</v>
      </c>
      <c r="D1115" s="11" t="s">
        <v>8527</v>
      </c>
      <c r="E1115" s="161" t="s">
        <v>46</v>
      </c>
      <c r="F1115" s="162">
        <v>0</v>
      </c>
      <c r="G1115" s="163">
        <v>11706.028796392662</v>
      </c>
      <c r="H1115" s="167"/>
      <c r="I1115" s="169"/>
      <c r="J1115" s="165">
        <v>9766.823405724308</v>
      </c>
      <c r="N1115" s="6"/>
      <c r="O1115" s="6"/>
      <c r="P1115" s="6"/>
      <c r="Q1115" s="6"/>
      <c r="R1115" s="6"/>
    </row>
    <row r="1116" spans="1:18" x14ac:dyDescent="0.2">
      <c r="A1116" s="9"/>
      <c r="B1116" s="10">
        <v>1100</v>
      </c>
      <c r="C1116" s="160" t="s">
        <v>1145</v>
      </c>
      <c r="D1116" s="11" t="s">
        <v>8528</v>
      </c>
      <c r="E1116" s="161" t="s">
        <v>46</v>
      </c>
      <c r="F1116" s="162">
        <v>0</v>
      </c>
      <c r="G1116" s="163">
        <v>12864.925647235536</v>
      </c>
      <c r="H1116" s="167"/>
      <c r="I1116" s="169"/>
      <c r="J1116" s="165">
        <v>10733.738922891014</v>
      </c>
      <c r="N1116" s="6"/>
      <c r="O1116" s="6"/>
      <c r="P1116" s="6"/>
      <c r="Q1116" s="6"/>
      <c r="R1116" s="6"/>
    </row>
    <row r="1117" spans="1:18" x14ac:dyDescent="0.2">
      <c r="A1117" s="9"/>
      <c r="B1117" s="10">
        <v>1101</v>
      </c>
      <c r="C1117" s="160" t="s">
        <v>1146</v>
      </c>
      <c r="D1117" s="11" t="s">
        <v>8529</v>
      </c>
      <c r="E1117" s="161" t="s">
        <v>46</v>
      </c>
      <c r="F1117" s="162">
        <v>0</v>
      </c>
      <c r="G1117" s="163">
        <v>14233.266765303468</v>
      </c>
      <c r="H1117" s="167"/>
      <c r="I1117" s="169"/>
      <c r="J1117" s="165">
        <v>11875.402444432941</v>
      </c>
      <c r="N1117" s="6"/>
      <c r="O1117" s="6"/>
      <c r="P1117" s="6"/>
      <c r="Q1117" s="6"/>
      <c r="R1117" s="6"/>
    </row>
    <row r="1118" spans="1:18" x14ac:dyDescent="0.2">
      <c r="A1118" s="9"/>
      <c r="B1118" s="10">
        <v>1102</v>
      </c>
      <c r="C1118" s="160" t="s">
        <v>1147</v>
      </c>
      <c r="D1118" s="11" t="s">
        <v>8530</v>
      </c>
      <c r="E1118" s="161" t="s">
        <v>46</v>
      </c>
      <c r="F1118" s="162">
        <v>0</v>
      </c>
      <c r="G1118" s="163">
        <v>15849.962990315666</v>
      </c>
      <c r="H1118" s="167"/>
      <c r="I1118" s="169"/>
      <c r="J1118" s="165">
        <v>13224.278891350714</v>
      </c>
      <c r="N1118" s="6"/>
      <c r="O1118" s="6"/>
      <c r="P1118" s="6"/>
      <c r="Q1118" s="6"/>
      <c r="R1118" s="6"/>
    </row>
    <row r="1119" spans="1:18" x14ac:dyDescent="0.2">
      <c r="A1119" s="9"/>
      <c r="B1119" s="10">
        <v>1103</v>
      </c>
      <c r="C1119" s="160" t="s">
        <v>1148</v>
      </c>
      <c r="D1119" s="11" t="s">
        <v>8531</v>
      </c>
      <c r="E1119" s="161" t="s">
        <v>46</v>
      </c>
      <c r="F1119" s="162">
        <v>0</v>
      </c>
      <c r="G1119" s="163">
        <v>17751.958549153547</v>
      </c>
      <c r="H1119" s="167"/>
      <c r="I1119" s="169"/>
      <c r="J1119" s="165">
        <v>14811.192358312801</v>
      </c>
      <c r="N1119" s="6"/>
      <c r="O1119" s="6"/>
      <c r="P1119" s="6"/>
      <c r="Q1119" s="6"/>
      <c r="R1119" s="6"/>
    </row>
    <row r="1120" spans="1:18" x14ac:dyDescent="0.2">
      <c r="A1120" s="9"/>
      <c r="B1120" s="10">
        <v>1104</v>
      </c>
      <c r="C1120" s="160" t="s">
        <v>1149</v>
      </c>
      <c r="D1120" s="11" t="s">
        <v>8532</v>
      </c>
      <c r="E1120" s="161" t="s">
        <v>46</v>
      </c>
      <c r="F1120" s="162">
        <v>0</v>
      </c>
      <c r="G1120" s="163">
        <v>18326.250258181652</v>
      </c>
      <c r="H1120" s="167"/>
      <c r="I1120" s="169"/>
      <c r="J1120" s="165">
        <v>15290.34765538311</v>
      </c>
      <c r="N1120" s="6"/>
      <c r="O1120" s="6"/>
      <c r="P1120" s="6"/>
      <c r="Q1120" s="6"/>
      <c r="R1120" s="6"/>
    </row>
    <row r="1121" spans="1:18" x14ac:dyDescent="0.2">
      <c r="A1121" s="9"/>
      <c r="B1121" s="10">
        <v>1105</v>
      </c>
      <c r="C1121" s="160" t="s">
        <v>1150</v>
      </c>
      <c r="D1121" s="11" t="s">
        <v>8533</v>
      </c>
      <c r="E1121" s="161" t="s">
        <v>46</v>
      </c>
      <c r="F1121" s="162">
        <v>0</v>
      </c>
      <c r="G1121" s="163">
        <v>20430.602294516892</v>
      </c>
      <c r="H1121" s="167"/>
      <c r="I1121" s="169"/>
      <c r="J1121" s="165">
        <v>17046.095490951069</v>
      </c>
      <c r="N1121" s="6"/>
      <c r="O1121" s="6"/>
      <c r="P1121" s="6"/>
      <c r="Q1121" s="6"/>
      <c r="R1121" s="6"/>
    </row>
    <row r="1122" spans="1:18" x14ac:dyDescent="0.2">
      <c r="A1122" s="9"/>
      <c r="B1122" s="10">
        <v>1106</v>
      </c>
      <c r="C1122" s="160" t="s">
        <v>1151</v>
      </c>
      <c r="D1122" s="11" t="s">
        <v>8534</v>
      </c>
      <c r="E1122" s="161" t="s">
        <v>46</v>
      </c>
      <c r="F1122" s="162">
        <v>0</v>
      </c>
      <c r="G1122" s="163">
        <v>22534.954330852132</v>
      </c>
      <c r="H1122" s="167"/>
      <c r="I1122" s="169"/>
      <c r="J1122" s="165">
        <v>18801.843326519029</v>
      </c>
      <c r="N1122" s="6"/>
      <c r="O1122" s="6"/>
      <c r="P1122" s="6"/>
      <c r="Q1122" s="6"/>
      <c r="R1122" s="6"/>
    </row>
    <row r="1123" spans="1:18" x14ac:dyDescent="0.2">
      <c r="A1123" s="9"/>
      <c r="B1123" s="10">
        <v>1107</v>
      </c>
      <c r="C1123" s="160" t="s">
        <v>1152</v>
      </c>
      <c r="D1123" s="11" t="s">
        <v>8521</v>
      </c>
      <c r="E1123" s="161" t="s">
        <v>46</v>
      </c>
      <c r="F1123" s="162">
        <v>0</v>
      </c>
      <c r="G1123" s="163">
        <v>5538.5519473604791</v>
      </c>
      <c r="H1123" s="167"/>
      <c r="I1123" s="169"/>
      <c r="J1123" s="165">
        <v>4621.0426895558239</v>
      </c>
      <c r="N1123" s="6"/>
      <c r="O1123" s="6"/>
      <c r="P1123" s="6"/>
      <c r="Q1123" s="6"/>
      <c r="R1123" s="6"/>
    </row>
    <row r="1124" spans="1:18" x14ac:dyDescent="0.2">
      <c r="A1124" s="9"/>
      <c r="B1124" s="10">
        <v>1108</v>
      </c>
      <c r="C1124" s="160" t="s">
        <v>1153</v>
      </c>
      <c r="D1124" s="11" t="s">
        <v>8522</v>
      </c>
      <c r="E1124" s="161" t="s">
        <v>46</v>
      </c>
      <c r="F1124" s="162">
        <v>0</v>
      </c>
      <c r="G1124" s="163">
        <v>6336.9017776106375</v>
      </c>
      <c r="H1124" s="167"/>
      <c r="I1124" s="169"/>
      <c r="J1124" s="165">
        <v>5287.1389330954016</v>
      </c>
      <c r="N1124" s="6"/>
      <c r="O1124" s="6"/>
      <c r="P1124" s="6"/>
      <c r="Q1124" s="6"/>
      <c r="R1124" s="6"/>
    </row>
    <row r="1125" spans="1:18" x14ac:dyDescent="0.2">
      <c r="A1125" s="9"/>
      <c r="B1125" s="10">
        <v>1109</v>
      </c>
      <c r="C1125" s="160" t="s">
        <v>1154</v>
      </c>
      <c r="D1125" s="11" t="s">
        <v>8523</v>
      </c>
      <c r="E1125" s="161" t="s">
        <v>46</v>
      </c>
      <c r="F1125" s="162">
        <v>0</v>
      </c>
      <c r="G1125" s="163">
        <v>7128.1234843764205</v>
      </c>
      <c r="H1125" s="167"/>
      <c r="I1125" s="169"/>
      <c r="J1125" s="165">
        <v>5947.2878887462339</v>
      </c>
      <c r="N1125" s="6"/>
      <c r="O1125" s="6"/>
      <c r="P1125" s="6"/>
      <c r="Q1125" s="6"/>
      <c r="R1125" s="6"/>
    </row>
    <row r="1126" spans="1:18" x14ac:dyDescent="0.2">
      <c r="A1126" s="9"/>
      <c r="B1126" s="10">
        <v>1110</v>
      </c>
      <c r="C1126" s="160" t="s">
        <v>1155</v>
      </c>
      <c r="D1126" s="11" t="s">
        <v>8524</v>
      </c>
      <c r="E1126" s="161" t="s">
        <v>46</v>
      </c>
      <c r="F1126" s="162">
        <v>0</v>
      </c>
      <c r="G1126" s="163">
        <v>7912.2170676578271</v>
      </c>
      <c r="H1126" s="167"/>
      <c r="I1126" s="169"/>
      <c r="J1126" s="165">
        <v>6601.4895565083198</v>
      </c>
      <c r="N1126" s="6"/>
      <c r="O1126" s="6"/>
      <c r="P1126" s="6"/>
      <c r="Q1126" s="6"/>
      <c r="R1126" s="6"/>
    </row>
    <row r="1127" spans="1:18" x14ac:dyDescent="0.2">
      <c r="A1127" s="9"/>
      <c r="B1127" s="10">
        <v>1111</v>
      </c>
      <c r="C1127" s="160" t="s">
        <v>1156</v>
      </c>
      <c r="D1127" s="11" t="s">
        <v>8525</v>
      </c>
      <c r="E1127" s="161" t="s">
        <v>46</v>
      </c>
      <c r="F1127" s="162">
        <v>0</v>
      </c>
      <c r="G1127" s="163">
        <v>8696.3106509392328</v>
      </c>
      <c r="H1127" s="167"/>
      <c r="I1127" s="169"/>
      <c r="J1127" s="165">
        <v>7255.6912242704047</v>
      </c>
      <c r="N1127" s="6"/>
      <c r="O1127" s="6"/>
      <c r="P1127" s="6"/>
      <c r="Q1127" s="6"/>
      <c r="R1127" s="6"/>
    </row>
    <row r="1128" spans="1:18" x14ac:dyDescent="0.2">
      <c r="A1128" s="9"/>
      <c r="B1128" s="10">
        <v>1112</v>
      </c>
      <c r="C1128" s="160" t="s">
        <v>1157</v>
      </c>
      <c r="D1128" s="11" t="s">
        <v>8526</v>
      </c>
      <c r="E1128" s="161" t="s">
        <v>46</v>
      </c>
      <c r="F1128" s="162">
        <v>0</v>
      </c>
      <c r="G1128" s="163">
        <v>9749.2627958043486</v>
      </c>
      <c r="H1128" s="167"/>
      <c r="I1128" s="169"/>
      <c r="J1128" s="165">
        <v>8134.2126966202213</v>
      </c>
      <c r="N1128" s="6"/>
      <c r="O1128" s="6"/>
      <c r="P1128" s="6"/>
      <c r="Q1128" s="6"/>
      <c r="R1128" s="6"/>
    </row>
    <row r="1129" spans="1:18" x14ac:dyDescent="0.2">
      <c r="A1129" s="9"/>
      <c r="B1129" s="10">
        <v>1113</v>
      </c>
      <c r="C1129" s="160" t="s">
        <v>1158</v>
      </c>
      <c r="D1129" s="11" t="s">
        <v>8527</v>
      </c>
      <c r="E1129" s="161" t="s">
        <v>46</v>
      </c>
      <c r="F1129" s="162">
        <v>0</v>
      </c>
      <c r="G1129" s="163">
        <v>10820.491449283405</v>
      </c>
      <c r="H1129" s="167"/>
      <c r="I1129" s="169"/>
      <c r="J1129" s="165">
        <v>9027.9830151167826</v>
      </c>
      <c r="N1129" s="6"/>
      <c r="O1129" s="6"/>
      <c r="P1129" s="6"/>
      <c r="Q1129" s="6"/>
      <c r="R1129" s="6"/>
    </row>
    <row r="1130" spans="1:18" x14ac:dyDescent="0.2">
      <c r="A1130" s="9"/>
      <c r="B1130" s="10">
        <v>1114</v>
      </c>
      <c r="C1130" s="160" t="s">
        <v>1159</v>
      </c>
      <c r="D1130" s="11" t="s">
        <v>8528</v>
      </c>
      <c r="E1130" s="161" t="s">
        <v>46</v>
      </c>
      <c r="F1130" s="162">
        <v>0</v>
      </c>
      <c r="G1130" s="163">
        <v>11891.720102762463</v>
      </c>
      <c r="H1130" s="167"/>
      <c r="I1130" s="169"/>
      <c r="J1130" s="165">
        <v>9921.7533336133438</v>
      </c>
      <c r="N1130" s="6"/>
      <c r="O1130" s="6"/>
      <c r="P1130" s="6"/>
      <c r="Q1130" s="6"/>
      <c r="R1130" s="6"/>
    </row>
    <row r="1131" spans="1:18" x14ac:dyDescent="0.2">
      <c r="A1131" s="9"/>
      <c r="B1131" s="10">
        <v>1115</v>
      </c>
      <c r="C1131" s="160" t="s">
        <v>1160</v>
      </c>
      <c r="D1131" s="11" t="s">
        <v>8529</v>
      </c>
      <c r="E1131" s="161" t="s">
        <v>46</v>
      </c>
      <c r="F1131" s="162">
        <v>0</v>
      </c>
      <c r="G1131" s="163">
        <v>13156.5489892521</v>
      </c>
      <c r="H1131" s="167"/>
      <c r="I1131" s="169"/>
      <c r="J1131" s="165">
        <v>10977.052324216376</v>
      </c>
      <c r="N1131" s="6"/>
      <c r="O1131" s="6"/>
      <c r="P1131" s="6"/>
      <c r="Q1131" s="6"/>
      <c r="R1131" s="6"/>
    </row>
    <row r="1132" spans="1:18" x14ac:dyDescent="0.2">
      <c r="A1132" s="9"/>
      <c r="B1132" s="10">
        <v>1116</v>
      </c>
      <c r="C1132" s="160" t="s">
        <v>1161</v>
      </c>
      <c r="D1132" s="11" t="s">
        <v>8530</v>
      </c>
      <c r="E1132" s="161" t="s">
        <v>46</v>
      </c>
      <c r="F1132" s="162">
        <v>0</v>
      </c>
      <c r="G1132" s="163">
        <v>14650.945422329733</v>
      </c>
      <c r="H1132" s="167"/>
      <c r="I1132" s="169"/>
      <c r="J1132" s="165">
        <v>12223.889002468124</v>
      </c>
      <c r="N1132" s="6"/>
      <c r="O1132" s="6"/>
      <c r="P1132" s="6"/>
      <c r="Q1132" s="6"/>
      <c r="R1132" s="6"/>
    </row>
    <row r="1133" spans="1:18" x14ac:dyDescent="0.2">
      <c r="A1133" s="9"/>
      <c r="B1133" s="10">
        <v>1117</v>
      </c>
      <c r="C1133" s="160" t="s">
        <v>1162</v>
      </c>
      <c r="D1133" s="11" t="s">
        <v>8531</v>
      </c>
      <c r="E1133" s="161" t="s">
        <v>46</v>
      </c>
      <c r="F1133" s="162">
        <v>0</v>
      </c>
      <c r="G1133" s="163">
        <v>16409.0588730093</v>
      </c>
      <c r="H1133" s="167"/>
      <c r="I1133" s="169"/>
      <c r="J1133" s="165">
        <v>13690.7556827643</v>
      </c>
      <c r="N1133" s="6"/>
      <c r="O1133" s="6"/>
      <c r="P1133" s="6"/>
      <c r="Q1133" s="6"/>
      <c r="R1133" s="6"/>
    </row>
    <row r="1134" spans="1:18" x14ac:dyDescent="0.2">
      <c r="A1134" s="9"/>
      <c r="B1134" s="10">
        <v>1118</v>
      </c>
      <c r="C1134" s="160" t="s">
        <v>1163</v>
      </c>
      <c r="D1134" s="11" t="s">
        <v>8532</v>
      </c>
      <c r="E1134" s="161" t="s">
        <v>46</v>
      </c>
      <c r="F1134" s="162">
        <v>0</v>
      </c>
      <c r="G1134" s="163">
        <v>16939.906578496571</v>
      </c>
      <c r="H1134" s="167"/>
      <c r="I1134" s="169"/>
      <c r="J1134" s="165">
        <v>14133.663852990725</v>
      </c>
      <c r="N1134" s="6"/>
      <c r="O1134" s="6"/>
      <c r="P1134" s="6"/>
      <c r="Q1134" s="6"/>
      <c r="R1134" s="6"/>
    </row>
    <row r="1135" spans="1:18" x14ac:dyDescent="0.2">
      <c r="A1135" s="9"/>
      <c r="B1135" s="10">
        <v>1119</v>
      </c>
      <c r="C1135" s="160" t="s">
        <v>1164</v>
      </c>
      <c r="D1135" s="11" t="s">
        <v>8533</v>
      </c>
      <c r="E1135" s="161" t="s">
        <v>46</v>
      </c>
      <c r="F1135" s="162">
        <v>0</v>
      </c>
      <c r="G1135" s="163">
        <v>18885.068649383022</v>
      </c>
      <c r="H1135" s="167"/>
      <c r="I1135" s="169"/>
      <c r="J1135" s="165">
        <v>15756.59292418141</v>
      </c>
      <c r="N1135" s="6"/>
      <c r="O1135" s="6"/>
      <c r="P1135" s="6"/>
      <c r="Q1135" s="6"/>
      <c r="R1135" s="6"/>
    </row>
    <row r="1136" spans="1:18" x14ac:dyDescent="0.2">
      <c r="A1136" s="9"/>
      <c r="B1136" s="10">
        <v>1120</v>
      </c>
      <c r="C1136" s="160" t="s">
        <v>1165</v>
      </c>
      <c r="D1136" s="11" t="s">
        <v>8534</v>
      </c>
      <c r="E1136" s="161" t="s">
        <v>46</v>
      </c>
      <c r="F1136" s="162">
        <v>0</v>
      </c>
      <c r="G1136" s="163">
        <v>20830.230720269472</v>
      </c>
      <c r="H1136" s="167"/>
      <c r="I1136" s="169"/>
      <c r="J1136" s="165">
        <v>17379.521995372095</v>
      </c>
      <c r="N1136" s="6"/>
      <c r="O1136" s="6"/>
      <c r="P1136" s="6"/>
      <c r="Q1136" s="6"/>
      <c r="R1136" s="6"/>
    </row>
    <row r="1137" spans="1:18" x14ac:dyDescent="0.2">
      <c r="A1137" s="9"/>
      <c r="B1137" s="10">
        <v>1121</v>
      </c>
      <c r="C1137" s="160" t="s">
        <v>1166</v>
      </c>
      <c r="D1137" s="11" t="s">
        <v>8507</v>
      </c>
      <c r="E1137" s="161" t="s">
        <v>46</v>
      </c>
      <c r="F1137" s="162">
        <v>0</v>
      </c>
      <c r="G1137" s="163">
        <v>9806.1817512021771</v>
      </c>
      <c r="H1137" s="167"/>
      <c r="I1137" s="169"/>
      <c r="J1137" s="165">
        <v>8181.702532454231</v>
      </c>
      <c r="N1137" s="6"/>
      <c r="O1137" s="6"/>
      <c r="P1137" s="6"/>
      <c r="Q1137" s="6"/>
      <c r="R1137" s="6"/>
    </row>
    <row r="1138" spans="1:18" x14ac:dyDescent="0.2">
      <c r="A1138" s="9"/>
      <c r="B1138" s="10">
        <v>1122</v>
      </c>
      <c r="C1138" s="160" t="s">
        <v>1167</v>
      </c>
      <c r="D1138" s="11" t="s">
        <v>8508</v>
      </c>
      <c r="E1138" s="161" t="s">
        <v>46</v>
      </c>
      <c r="F1138" s="162">
        <v>0</v>
      </c>
      <c r="G1138" s="163">
        <v>11219.685427051138</v>
      </c>
      <c r="H1138" s="167"/>
      <c r="I1138" s="169"/>
      <c r="J1138" s="165">
        <v>9361.0470416368225</v>
      </c>
      <c r="N1138" s="6"/>
      <c r="O1138" s="6"/>
      <c r="P1138" s="6"/>
      <c r="Q1138" s="6"/>
      <c r="R1138" s="6"/>
    </row>
    <row r="1139" spans="1:18" x14ac:dyDescent="0.2">
      <c r="A1139" s="9"/>
      <c r="B1139" s="10">
        <v>1123</v>
      </c>
      <c r="C1139" s="160" t="s">
        <v>1168</v>
      </c>
      <c r="D1139" s="11" t="s">
        <v>8509</v>
      </c>
      <c r="E1139" s="161" t="s">
        <v>46</v>
      </c>
      <c r="F1139" s="162">
        <v>0</v>
      </c>
      <c r="G1139" s="163">
        <v>12620.568534365735</v>
      </c>
      <c r="H1139" s="167"/>
      <c r="I1139" s="169"/>
      <c r="J1139" s="165">
        <v>10529.861689130285</v>
      </c>
      <c r="N1139" s="6"/>
      <c r="O1139" s="6"/>
      <c r="P1139" s="6"/>
      <c r="Q1139" s="6"/>
      <c r="R1139" s="6"/>
    </row>
    <row r="1140" spans="1:18" x14ac:dyDescent="0.2">
      <c r="A1140" s="9"/>
      <c r="B1140" s="10">
        <v>1124</v>
      </c>
      <c r="C1140" s="160" t="s">
        <v>1169</v>
      </c>
      <c r="D1140" s="11" t="s">
        <v>8510</v>
      </c>
      <c r="E1140" s="161" t="s">
        <v>46</v>
      </c>
      <c r="F1140" s="162">
        <v>0</v>
      </c>
      <c r="G1140" s="163">
        <v>14008.831073145966</v>
      </c>
      <c r="H1140" s="167"/>
      <c r="I1140" s="169"/>
      <c r="J1140" s="165">
        <v>11688.146474934616</v>
      </c>
      <c r="N1140" s="6"/>
      <c r="O1140" s="6"/>
      <c r="P1140" s="6"/>
      <c r="Q1140" s="6"/>
      <c r="R1140" s="6"/>
    </row>
    <row r="1141" spans="1:18" x14ac:dyDescent="0.2">
      <c r="A1141" s="9"/>
      <c r="B1141" s="10">
        <v>1125</v>
      </c>
      <c r="C1141" s="160" t="s">
        <v>1170</v>
      </c>
      <c r="D1141" s="11" t="s">
        <v>8511</v>
      </c>
      <c r="E1141" s="161" t="s">
        <v>46</v>
      </c>
      <c r="F1141" s="162">
        <v>0</v>
      </c>
      <c r="G1141" s="163">
        <v>15397.093611926197</v>
      </c>
      <c r="H1141" s="167"/>
      <c r="I1141" s="169"/>
      <c r="J1141" s="165">
        <v>12846.431260738947</v>
      </c>
      <c r="N1141" s="6"/>
      <c r="O1141" s="6"/>
      <c r="P1141" s="6"/>
      <c r="Q1141" s="6"/>
      <c r="R1141" s="6"/>
    </row>
    <row r="1142" spans="1:18" x14ac:dyDescent="0.2">
      <c r="A1142" s="9"/>
      <c r="B1142" s="10">
        <v>1126</v>
      </c>
      <c r="C1142" s="160" t="s">
        <v>1171</v>
      </c>
      <c r="D1142" s="11" t="s">
        <v>8512</v>
      </c>
      <c r="E1142" s="161" t="s">
        <v>46</v>
      </c>
      <c r="F1142" s="162">
        <v>0</v>
      </c>
      <c r="G1142" s="163">
        <v>17261.378754685637</v>
      </c>
      <c r="H1142" s="167"/>
      <c r="I1142" s="169"/>
      <c r="J1142" s="165">
        <v>14401.881369733896</v>
      </c>
      <c r="N1142" s="6"/>
      <c r="O1142" s="6"/>
      <c r="P1142" s="6"/>
      <c r="Q1142" s="6"/>
      <c r="R1142" s="6"/>
    </row>
    <row r="1143" spans="1:18" x14ac:dyDescent="0.2">
      <c r="A1143" s="9"/>
      <c r="B1143" s="10">
        <v>1127</v>
      </c>
      <c r="C1143" s="160" t="s">
        <v>1172</v>
      </c>
      <c r="D1143" s="11" t="s">
        <v>8513</v>
      </c>
      <c r="E1143" s="161" t="s">
        <v>46</v>
      </c>
      <c r="F1143" s="162">
        <v>0</v>
      </c>
      <c r="G1143" s="163">
        <v>19158.023035167185</v>
      </c>
      <c r="H1143" s="167"/>
      <c r="I1143" s="169"/>
      <c r="J1143" s="165">
        <v>15984.330044099772</v>
      </c>
      <c r="N1143" s="6"/>
      <c r="O1143" s="6"/>
      <c r="P1143" s="6"/>
      <c r="Q1143" s="6"/>
      <c r="R1143" s="6"/>
    </row>
    <row r="1144" spans="1:18" x14ac:dyDescent="0.2">
      <c r="A1144" s="9"/>
      <c r="B1144" s="10">
        <v>1128</v>
      </c>
      <c r="C1144" s="160" t="s">
        <v>1173</v>
      </c>
      <c r="D1144" s="11" t="s">
        <v>8514</v>
      </c>
      <c r="E1144" s="161" t="s">
        <v>46</v>
      </c>
      <c r="F1144" s="162">
        <v>0</v>
      </c>
      <c r="G1144" s="163">
        <v>21054.667315648738</v>
      </c>
      <c r="H1144" s="167"/>
      <c r="I1144" s="169"/>
      <c r="J1144" s="165">
        <v>17566.778718465648</v>
      </c>
      <c r="N1144" s="6"/>
      <c r="O1144" s="6"/>
      <c r="P1144" s="6"/>
      <c r="Q1144" s="6"/>
      <c r="R1144" s="6"/>
    </row>
    <row r="1145" spans="1:18" x14ac:dyDescent="0.2">
      <c r="A1145" s="9"/>
      <c r="B1145" s="10">
        <v>1129</v>
      </c>
      <c r="C1145" s="160" t="s">
        <v>1174</v>
      </c>
      <c r="D1145" s="11" t="s">
        <v>8515</v>
      </c>
      <c r="E1145" s="161" t="s">
        <v>46</v>
      </c>
      <c r="F1145" s="162">
        <v>0</v>
      </c>
      <c r="G1145" s="163">
        <v>23294.086944275503</v>
      </c>
      <c r="H1145" s="167"/>
      <c r="I1145" s="169"/>
      <c r="J1145" s="165">
        <v>19435.219025980561</v>
      </c>
      <c r="N1145" s="6"/>
      <c r="O1145" s="6"/>
      <c r="P1145" s="6"/>
      <c r="Q1145" s="6"/>
      <c r="R1145" s="6"/>
    </row>
    <row r="1146" spans="1:18" x14ac:dyDescent="0.2">
      <c r="A1146" s="9"/>
      <c r="B1146" s="10">
        <v>1130</v>
      </c>
      <c r="C1146" s="160" t="s">
        <v>1175</v>
      </c>
      <c r="D1146" s="11" t="s">
        <v>8516</v>
      </c>
      <c r="E1146" s="161" t="s">
        <v>46</v>
      </c>
      <c r="F1146" s="162">
        <v>0</v>
      </c>
      <c r="G1146" s="163">
        <v>25939.96318961637</v>
      </c>
      <c r="H1146" s="167"/>
      <c r="I1146" s="169"/>
      <c r="J1146" s="165">
        <v>21642.782879711092</v>
      </c>
      <c r="N1146" s="6"/>
      <c r="O1146" s="6"/>
      <c r="P1146" s="6"/>
      <c r="Q1146" s="6"/>
      <c r="R1146" s="6"/>
    </row>
    <row r="1147" spans="1:18" x14ac:dyDescent="0.2">
      <c r="A1147" s="9"/>
      <c r="B1147" s="10">
        <v>1131</v>
      </c>
      <c r="C1147" s="160" t="s">
        <v>1176</v>
      </c>
      <c r="D1147" s="11" t="s">
        <v>8517</v>
      </c>
      <c r="E1147" s="161" t="s">
        <v>46</v>
      </c>
      <c r="F1147" s="162">
        <v>0</v>
      </c>
      <c r="G1147" s="163">
        <v>29052.758772370336</v>
      </c>
      <c r="H1147" s="167"/>
      <c r="I1147" s="169"/>
      <c r="J1147" s="165">
        <v>24239.916825276425</v>
      </c>
      <c r="N1147" s="6"/>
      <c r="O1147" s="6"/>
      <c r="P1147" s="6"/>
      <c r="Q1147" s="6"/>
      <c r="R1147" s="6"/>
    </row>
    <row r="1148" spans="1:18" x14ac:dyDescent="0.2">
      <c r="A1148" s="9"/>
      <c r="B1148" s="10">
        <v>1132</v>
      </c>
      <c r="C1148" s="160" t="s">
        <v>1177</v>
      </c>
      <c r="D1148" s="11" t="s">
        <v>8518</v>
      </c>
      <c r="E1148" s="161" t="s">
        <v>46</v>
      </c>
      <c r="F1148" s="162">
        <v>0</v>
      </c>
      <c r="G1148" s="163">
        <v>29992.64145861971</v>
      </c>
      <c r="H1148" s="167"/>
      <c r="I1148" s="169"/>
      <c r="J1148" s="165">
        <v>25024.099777356998</v>
      </c>
      <c r="N1148" s="6"/>
      <c r="O1148" s="6"/>
      <c r="P1148" s="6"/>
      <c r="Q1148" s="6"/>
      <c r="R1148" s="6"/>
    </row>
    <row r="1149" spans="1:18" x14ac:dyDescent="0.2">
      <c r="A1149" s="9"/>
      <c r="B1149" s="10">
        <v>1133</v>
      </c>
      <c r="C1149" s="160" t="s">
        <v>1178</v>
      </c>
      <c r="D1149" s="11" t="s">
        <v>8519</v>
      </c>
      <c r="E1149" s="161" t="s">
        <v>46</v>
      </c>
      <c r="F1149" s="162">
        <v>0</v>
      </c>
      <c r="G1149" s="163">
        <v>33436.612551415506</v>
      </c>
      <c r="H1149" s="167"/>
      <c r="I1149" s="169"/>
      <c r="J1149" s="165">
        <v>27897.547131947598</v>
      </c>
      <c r="N1149" s="6"/>
      <c r="O1149" s="6"/>
      <c r="P1149" s="6"/>
      <c r="Q1149" s="6"/>
      <c r="R1149" s="6"/>
    </row>
    <row r="1150" spans="1:18" x14ac:dyDescent="0.2">
      <c r="A1150" s="9"/>
      <c r="B1150" s="10">
        <v>1134</v>
      </c>
      <c r="C1150" s="160" t="s">
        <v>1179</v>
      </c>
      <c r="D1150" s="11" t="s">
        <v>8520</v>
      </c>
      <c r="E1150" s="161" t="s">
        <v>46</v>
      </c>
      <c r="F1150" s="162">
        <v>0</v>
      </c>
      <c r="G1150" s="163">
        <v>36880.5836442113</v>
      </c>
      <c r="H1150" s="167"/>
      <c r="I1150" s="169"/>
      <c r="J1150" s="165">
        <v>30770.994486538199</v>
      </c>
      <c r="N1150" s="6"/>
      <c r="O1150" s="6"/>
      <c r="P1150" s="6"/>
      <c r="Q1150" s="6"/>
      <c r="R1150" s="6"/>
    </row>
    <row r="1151" spans="1:18" x14ac:dyDescent="0.2">
      <c r="A1151" s="9"/>
      <c r="B1151" s="10">
        <v>1135</v>
      </c>
      <c r="C1151" s="160" t="s">
        <v>1180</v>
      </c>
      <c r="D1151" s="11" t="s">
        <v>8507</v>
      </c>
      <c r="E1151" s="161" t="s">
        <v>46</v>
      </c>
      <c r="F1151" s="162">
        <v>0</v>
      </c>
      <c r="G1151" s="163">
        <v>9196.0590809604528</v>
      </c>
      <c r="H1151" s="167"/>
      <c r="I1151" s="169"/>
      <c r="J1151" s="165">
        <v>7672.6519842515654</v>
      </c>
      <c r="N1151" s="6"/>
      <c r="O1151" s="6"/>
      <c r="P1151" s="6"/>
      <c r="Q1151" s="6"/>
      <c r="R1151" s="6"/>
    </row>
    <row r="1152" spans="1:18" x14ac:dyDescent="0.2">
      <c r="A1152" s="9"/>
      <c r="B1152" s="10">
        <v>1136</v>
      </c>
      <c r="C1152" s="160" t="s">
        <v>1181</v>
      </c>
      <c r="D1152" s="11" t="s">
        <v>8508</v>
      </c>
      <c r="E1152" s="161" t="s">
        <v>46</v>
      </c>
      <c r="F1152" s="162">
        <v>0</v>
      </c>
      <c r="G1152" s="163">
        <v>10521.617146684481</v>
      </c>
      <c r="H1152" s="167"/>
      <c r="I1152" s="169"/>
      <c r="J1152" s="165">
        <v>8778.6198378373756</v>
      </c>
      <c r="N1152" s="6"/>
      <c r="O1152" s="6"/>
      <c r="P1152" s="6"/>
      <c r="Q1152" s="6"/>
      <c r="R1152" s="6"/>
    </row>
    <row r="1153" spans="1:18" x14ac:dyDescent="0.2">
      <c r="A1153" s="9"/>
      <c r="B1153" s="10">
        <v>1137</v>
      </c>
      <c r="C1153" s="160" t="s">
        <v>1182</v>
      </c>
      <c r="D1153" s="11" t="s">
        <v>8509</v>
      </c>
      <c r="E1153" s="161" t="s">
        <v>46</v>
      </c>
      <c r="F1153" s="162">
        <v>0</v>
      </c>
      <c r="G1153" s="163">
        <v>11835.339872535975</v>
      </c>
      <c r="H1153" s="167"/>
      <c r="I1153" s="169"/>
      <c r="J1153" s="165">
        <v>9874.7129784447425</v>
      </c>
      <c r="N1153" s="6"/>
      <c r="O1153" s="6"/>
      <c r="P1153" s="6"/>
      <c r="Q1153" s="6"/>
      <c r="R1153" s="6"/>
    </row>
    <row r="1154" spans="1:18" x14ac:dyDescent="0.2">
      <c r="A1154" s="9"/>
      <c r="B1154" s="10">
        <v>1138</v>
      </c>
      <c r="C1154" s="160" t="s">
        <v>1183</v>
      </c>
      <c r="D1154" s="11" t="s">
        <v>8510</v>
      </c>
      <c r="E1154" s="161" t="s">
        <v>46</v>
      </c>
      <c r="F1154" s="162">
        <v>0</v>
      </c>
      <c r="G1154" s="163">
        <v>13137.227258514933</v>
      </c>
      <c r="H1154" s="167"/>
      <c r="I1154" s="169"/>
      <c r="J1154" s="165">
        <v>10960.931406073665</v>
      </c>
      <c r="N1154" s="6"/>
      <c r="O1154" s="6"/>
      <c r="P1154" s="6"/>
      <c r="Q1154" s="6"/>
      <c r="R1154" s="6"/>
    </row>
    <row r="1155" spans="1:18" x14ac:dyDescent="0.2">
      <c r="A1155" s="9"/>
      <c r="B1155" s="10">
        <v>1139</v>
      </c>
      <c r="C1155" s="160" t="s">
        <v>1184</v>
      </c>
      <c r="D1155" s="11" t="s">
        <v>8511</v>
      </c>
      <c r="E1155" s="161" t="s">
        <v>46</v>
      </c>
      <c r="F1155" s="162">
        <v>0</v>
      </c>
      <c r="G1155" s="163">
        <v>14439.11464449389</v>
      </c>
      <c r="H1155" s="167"/>
      <c r="I1155" s="169"/>
      <c r="J1155" s="165">
        <v>12047.149833702586</v>
      </c>
      <c r="N1155" s="6"/>
      <c r="O1155" s="6"/>
      <c r="P1155" s="6"/>
      <c r="Q1155" s="6"/>
      <c r="R1155" s="6"/>
    </row>
    <row r="1156" spans="1:18" x14ac:dyDescent="0.2">
      <c r="A1156" s="9"/>
      <c r="B1156" s="10">
        <v>1140</v>
      </c>
      <c r="C1156" s="160" t="s">
        <v>1185</v>
      </c>
      <c r="D1156" s="11" t="s">
        <v>8512</v>
      </c>
      <c r="E1156" s="161" t="s">
        <v>46</v>
      </c>
      <c r="F1156" s="162">
        <v>0</v>
      </c>
      <c r="G1156" s="163">
        <v>16187.407379785158</v>
      </c>
      <c r="H1156" s="167"/>
      <c r="I1156" s="169"/>
      <c r="J1156" s="165">
        <v>13505.822685452486</v>
      </c>
      <c r="N1156" s="6"/>
      <c r="O1156" s="6"/>
      <c r="P1156" s="6"/>
      <c r="Q1156" s="6"/>
      <c r="R1156" s="6"/>
    </row>
    <row r="1157" spans="1:18" x14ac:dyDescent="0.2">
      <c r="A1157" s="9"/>
      <c r="B1157" s="10">
        <v>1141</v>
      </c>
      <c r="C1157" s="160" t="s">
        <v>1186</v>
      </c>
      <c r="D1157" s="11" t="s">
        <v>8513</v>
      </c>
      <c r="E1157" s="161" t="s">
        <v>46</v>
      </c>
      <c r="F1157" s="162">
        <v>0</v>
      </c>
      <c r="G1157" s="163">
        <v>17966.045926509611</v>
      </c>
      <c r="H1157" s="167"/>
      <c r="I1157" s="169"/>
      <c r="J1157" s="165">
        <v>14989.814301279119</v>
      </c>
      <c r="N1157" s="6"/>
      <c r="O1157" s="6"/>
      <c r="P1157" s="6"/>
      <c r="Q1157" s="6"/>
      <c r="R1157" s="6"/>
    </row>
    <row r="1158" spans="1:18" x14ac:dyDescent="0.2">
      <c r="A1158" s="9"/>
      <c r="B1158" s="10">
        <v>1142</v>
      </c>
      <c r="C1158" s="160" t="s">
        <v>1187</v>
      </c>
      <c r="D1158" s="11" t="s">
        <v>8514</v>
      </c>
      <c r="E1158" s="161" t="s">
        <v>46</v>
      </c>
      <c r="F1158" s="162">
        <v>0</v>
      </c>
      <c r="G1158" s="163">
        <v>19744.684473234058</v>
      </c>
      <c r="H1158" s="167"/>
      <c r="I1158" s="169"/>
      <c r="J1158" s="165">
        <v>16473.80591710575</v>
      </c>
      <c r="N1158" s="6"/>
      <c r="O1158" s="6"/>
      <c r="P1158" s="6"/>
      <c r="Q1158" s="6"/>
      <c r="R1158" s="6"/>
    </row>
    <row r="1159" spans="1:18" x14ac:dyDescent="0.2">
      <c r="A1159" s="9"/>
      <c r="B1159" s="10">
        <v>1143</v>
      </c>
      <c r="C1159" s="160" t="s">
        <v>1188</v>
      </c>
      <c r="D1159" s="11" t="s">
        <v>8515</v>
      </c>
      <c r="E1159" s="161" t="s">
        <v>46</v>
      </c>
      <c r="F1159" s="162">
        <v>0</v>
      </c>
      <c r="G1159" s="163">
        <v>21844.771513675623</v>
      </c>
      <c r="H1159" s="167"/>
      <c r="I1159" s="169"/>
      <c r="J1159" s="165">
        <v>18225.995290410872</v>
      </c>
      <c r="N1159" s="6"/>
      <c r="O1159" s="6"/>
      <c r="P1159" s="6"/>
      <c r="Q1159" s="6"/>
      <c r="R1159" s="6"/>
    </row>
    <row r="1160" spans="1:18" x14ac:dyDescent="0.2">
      <c r="A1160" s="9"/>
      <c r="B1160" s="10">
        <v>1144</v>
      </c>
      <c r="C1160" s="160" t="s">
        <v>1189</v>
      </c>
      <c r="D1160" s="11" t="s">
        <v>8516</v>
      </c>
      <c r="E1160" s="161" t="s">
        <v>46</v>
      </c>
      <c r="F1160" s="162">
        <v>0</v>
      </c>
      <c r="G1160" s="163">
        <v>24326.026184494011</v>
      </c>
      <c r="H1160" s="167"/>
      <c r="I1160" s="169"/>
      <c r="J1160" s="165">
        <v>20296.208563931927</v>
      </c>
      <c r="N1160" s="6"/>
      <c r="O1160" s="6"/>
      <c r="P1160" s="6"/>
      <c r="Q1160" s="6"/>
      <c r="R1160" s="6"/>
    </row>
    <row r="1161" spans="1:18" x14ac:dyDescent="0.2">
      <c r="A1161" s="9"/>
      <c r="B1161" s="10">
        <v>1145</v>
      </c>
      <c r="C1161" s="160" t="s">
        <v>1190</v>
      </c>
      <c r="D1161" s="11" t="s">
        <v>8517</v>
      </c>
      <c r="E1161" s="161" t="s">
        <v>46</v>
      </c>
      <c r="F1161" s="162">
        <v>0</v>
      </c>
      <c r="G1161" s="163">
        <v>27245.149326633295</v>
      </c>
      <c r="H1161" s="167"/>
      <c r="I1161" s="169"/>
      <c r="J1161" s="165">
        <v>22731.75359160376</v>
      </c>
      <c r="N1161" s="6"/>
      <c r="O1161" s="6"/>
      <c r="P1161" s="6"/>
      <c r="Q1161" s="6"/>
      <c r="R1161" s="6"/>
    </row>
    <row r="1162" spans="1:18" x14ac:dyDescent="0.2">
      <c r="A1162" s="9"/>
      <c r="B1162" s="10">
        <v>1146</v>
      </c>
      <c r="C1162" s="160" t="s">
        <v>1191</v>
      </c>
      <c r="D1162" s="11" t="s">
        <v>8518</v>
      </c>
      <c r="E1162" s="161" t="s">
        <v>46</v>
      </c>
      <c r="F1162" s="162">
        <v>0</v>
      </c>
      <c r="G1162" s="163">
        <v>28126.554233376064</v>
      </c>
      <c r="H1162" s="167"/>
      <c r="I1162" s="169"/>
      <c r="J1162" s="165">
        <v>23467.146116500702</v>
      </c>
      <c r="N1162" s="6"/>
      <c r="O1162" s="6"/>
      <c r="P1162" s="6"/>
      <c r="Q1162" s="6"/>
      <c r="R1162" s="6"/>
    </row>
    <row r="1163" spans="1:18" x14ac:dyDescent="0.2">
      <c r="A1163" s="9"/>
      <c r="B1163" s="10">
        <v>1147</v>
      </c>
      <c r="C1163" s="160" t="s">
        <v>1192</v>
      </c>
      <c r="D1163" s="11" t="s">
        <v>8519</v>
      </c>
      <c r="E1163" s="161" t="s">
        <v>46</v>
      </c>
      <c r="F1163" s="162">
        <v>0</v>
      </c>
      <c r="G1163" s="163">
        <v>31356.247751812778</v>
      </c>
      <c r="H1163" s="167"/>
      <c r="I1163" s="169"/>
      <c r="J1163" s="165">
        <v>26161.812838908252</v>
      </c>
      <c r="N1163" s="6"/>
      <c r="O1163" s="6"/>
      <c r="P1163" s="6"/>
      <c r="Q1163" s="6"/>
      <c r="R1163" s="6"/>
    </row>
    <row r="1164" spans="1:18" x14ac:dyDescent="0.2">
      <c r="A1164" s="9"/>
      <c r="B1164" s="10">
        <v>1148</v>
      </c>
      <c r="C1164" s="160" t="s">
        <v>1193</v>
      </c>
      <c r="D1164" s="11" t="s">
        <v>8520</v>
      </c>
      <c r="E1164" s="161" t="s">
        <v>46</v>
      </c>
      <c r="F1164" s="162">
        <v>0</v>
      </c>
      <c r="G1164" s="163">
        <v>34585.941270249496</v>
      </c>
      <c r="H1164" s="167"/>
      <c r="I1164" s="169"/>
      <c r="J1164" s="165">
        <v>28856.479561315802</v>
      </c>
      <c r="N1164" s="6"/>
      <c r="O1164" s="6"/>
      <c r="P1164" s="6"/>
      <c r="Q1164" s="6"/>
      <c r="R1164" s="6"/>
    </row>
    <row r="1165" spans="1:18" x14ac:dyDescent="0.2">
      <c r="A1165" s="9"/>
      <c r="B1165" s="10">
        <v>1149</v>
      </c>
      <c r="C1165" s="160" t="s">
        <v>1194</v>
      </c>
      <c r="D1165" s="11" t="s">
        <v>8507</v>
      </c>
      <c r="E1165" s="161" t="s">
        <v>46</v>
      </c>
      <c r="F1165" s="162">
        <v>0</v>
      </c>
      <c r="G1165" s="163">
        <v>8208.0085533912461</v>
      </c>
      <c r="H1165" s="167"/>
      <c r="I1165" s="169"/>
      <c r="J1165" s="165">
        <v>6848.2806123243945</v>
      </c>
      <c r="N1165" s="6"/>
      <c r="O1165" s="6"/>
      <c r="P1165" s="6"/>
      <c r="Q1165" s="6"/>
      <c r="R1165" s="6"/>
    </row>
    <row r="1166" spans="1:18" x14ac:dyDescent="0.2">
      <c r="A1166" s="9"/>
      <c r="B1166" s="10">
        <v>1150</v>
      </c>
      <c r="C1166" s="160" t="s">
        <v>1195</v>
      </c>
      <c r="D1166" s="11" t="s">
        <v>8508</v>
      </c>
      <c r="E1166" s="161" t="s">
        <v>46</v>
      </c>
      <c r="F1166" s="162">
        <v>0</v>
      </c>
      <c r="G1166" s="163">
        <v>9391.1449214476415</v>
      </c>
      <c r="H1166" s="167"/>
      <c r="I1166" s="169"/>
      <c r="J1166" s="165">
        <v>7835.4201600468296</v>
      </c>
      <c r="N1166" s="6"/>
      <c r="O1166" s="6"/>
      <c r="P1166" s="6"/>
      <c r="Q1166" s="6"/>
      <c r="R1166" s="6"/>
    </row>
    <row r="1167" spans="1:18" x14ac:dyDescent="0.2">
      <c r="A1167" s="9"/>
      <c r="B1167" s="10">
        <v>1151</v>
      </c>
      <c r="C1167" s="160" t="s">
        <v>1196</v>
      </c>
      <c r="D1167" s="11" t="s">
        <v>8509</v>
      </c>
      <c r="E1167" s="161" t="s">
        <v>46</v>
      </c>
      <c r="F1167" s="162">
        <v>0</v>
      </c>
      <c r="G1167" s="163">
        <v>10563.717571932104</v>
      </c>
      <c r="H1167" s="167"/>
      <c r="I1167" s="169"/>
      <c r="J1167" s="165">
        <v>8813.7459618074572</v>
      </c>
      <c r="N1167" s="6"/>
      <c r="O1167" s="6"/>
      <c r="P1167" s="6"/>
      <c r="Q1167" s="6"/>
      <c r="R1167" s="6"/>
    </row>
    <row r="1168" spans="1:18" x14ac:dyDescent="0.2">
      <c r="A1168" s="9"/>
      <c r="B1168" s="10">
        <v>1152</v>
      </c>
      <c r="C1168" s="160" t="s">
        <v>1197</v>
      </c>
      <c r="D1168" s="11" t="s">
        <v>8510</v>
      </c>
      <c r="E1168" s="161" t="s">
        <v>46</v>
      </c>
      <c r="F1168" s="162">
        <v>0</v>
      </c>
      <c r="G1168" s="163">
        <v>11725.726504844637</v>
      </c>
      <c r="H1168" s="167"/>
      <c r="I1168" s="169"/>
      <c r="J1168" s="165">
        <v>9783.2580176062784</v>
      </c>
      <c r="N1168" s="6"/>
      <c r="O1168" s="6"/>
      <c r="P1168" s="6"/>
      <c r="Q1168" s="6"/>
      <c r="R1168" s="6"/>
    </row>
    <row r="1169" spans="1:18" x14ac:dyDescent="0.2">
      <c r="A1169" s="9"/>
      <c r="B1169" s="10">
        <v>1153</v>
      </c>
      <c r="C1169" s="160" t="s">
        <v>1198</v>
      </c>
      <c r="D1169" s="11" t="s">
        <v>8511</v>
      </c>
      <c r="E1169" s="161" t="s">
        <v>46</v>
      </c>
      <c r="F1169" s="162">
        <v>0</v>
      </c>
      <c r="G1169" s="163">
        <v>12887.735437757168</v>
      </c>
      <c r="H1169" s="167"/>
      <c r="I1169" s="169"/>
      <c r="J1169" s="165">
        <v>10752.770073405098</v>
      </c>
      <c r="N1169" s="6"/>
      <c r="O1169" s="6"/>
      <c r="P1169" s="6"/>
      <c r="Q1169" s="6"/>
      <c r="R1169" s="6"/>
    </row>
    <row r="1170" spans="1:18" x14ac:dyDescent="0.2">
      <c r="A1170" s="9"/>
      <c r="B1170" s="10">
        <v>1154</v>
      </c>
      <c r="C1170" s="160" t="s">
        <v>1199</v>
      </c>
      <c r="D1170" s="11" t="s">
        <v>8512</v>
      </c>
      <c r="E1170" s="161" t="s">
        <v>46</v>
      </c>
      <c r="F1170" s="162">
        <v>0</v>
      </c>
      <c r="G1170" s="163">
        <v>14448.186670047835</v>
      </c>
      <c r="H1170" s="167"/>
      <c r="I1170" s="169"/>
      <c r="J1170" s="165">
        <v>12054.718999391373</v>
      </c>
      <c r="N1170" s="6"/>
      <c r="O1170" s="6"/>
      <c r="P1170" s="6"/>
      <c r="Q1170" s="6"/>
      <c r="R1170" s="6"/>
    </row>
    <row r="1171" spans="1:18" x14ac:dyDescent="0.2">
      <c r="A1171" s="9"/>
      <c r="B1171" s="10">
        <v>1155</v>
      </c>
      <c r="C1171" s="160" t="s">
        <v>1200</v>
      </c>
      <c r="D1171" s="11" t="s">
        <v>8513</v>
      </c>
      <c r="E1171" s="161" t="s">
        <v>46</v>
      </c>
      <c r="F1171" s="162">
        <v>0</v>
      </c>
      <c r="G1171" s="163">
        <v>16035.723274192937</v>
      </c>
      <c r="H1171" s="167"/>
      <c r="I1171" s="169"/>
      <c r="J1171" s="165">
        <v>13379.266370023721</v>
      </c>
      <c r="N1171" s="6"/>
      <c r="O1171" s="6"/>
      <c r="P1171" s="6"/>
      <c r="Q1171" s="6"/>
      <c r="R1171" s="6"/>
    </row>
    <row r="1172" spans="1:18" x14ac:dyDescent="0.2">
      <c r="A1172" s="9"/>
      <c r="B1172" s="10">
        <v>1156</v>
      </c>
      <c r="C1172" s="160" t="s">
        <v>1201</v>
      </c>
      <c r="D1172" s="11" t="s">
        <v>8514</v>
      </c>
      <c r="E1172" s="161" t="s">
        <v>46</v>
      </c>
      <c r="F1172" s="162">
        <v>0</v>
      </c>
      <c r="G1172" s="163">
        <v>17623.259878338034</v>
      </c>
      <c r="H1172" s="167"/>
      <c r="I1172" s="169"/>
      <c r="J1172" s="165">
        <v>14703.813740656069</v>
      </c>
      <c r="N1172" s="6"/>
      <c r="O1172" s="6"/>
      <c r="P1172" s="6"/>
      <c r="Q1172" s="6"/>
      <c r="R1172" s="6"/>
    </row>
    <row r="1173" spans="1:18" x14ac:dyDescent="0.2">
      <c r="A1173" s="9"/>
      <c r="B1173" s="10">
        <v>1157</v>
      </c>
      <c r="C1173" s="160" t="s">
        <v>1202</v>
      </c>
      <c r="D1173" s="11" t="s">
        <v>8515</v>
      </c>
      <c r="E1173" s="161" t="s">
        <v>46</v>
      </c>
      <c r="F1173" s="162">
        <v>0</v>
      </c>
      <c r="G1173" s="163">
        <v>19497.707643304999</v>
      </c>
      <c r="H1173" s="167"/>
      <c r="I1173" s="169"/>
      <c r="J1173" s="165">
        <v>16267.742945180884</v>
      </c>
      <c r="N1173" s="6"/>
      <c r="O1173" s="6"/>
      <c r="P1173" s="6"/>
      <c r="Q1173" s="6"/>
      <c r="R1173" s="6"/>
    </row>
    <row r="1174" spans="1:18" x14ac:dyDescent="0.2">
      <c r="A1174" s="9"/>
      <c r="B1174" s="10">
        <v>1158</v>
      </c>
      <c r="C1174" s="160" t="s">
        <v>1203</v>
      </c>
      <c r="D1174" s="11" t="s">
        <v>8516</v>
      </c>
      <c r="E1174" s="161" t="s">
        <v>46</v>
      </c>
      <c r="F1174" s="162">
        <v>0</v>
      </c>
      <c r="G1174" s="163">
        <v>21712.369313257237</v>
      </c>
      <c r="H1174" s="167"/>
      <c r="I1174" s="169"/>
      <c r="J1174" s="165">
        <v>18115.526665012119</v>
      </c>
      <c r="N1174" s="6"/>
      <c r="O1174" s="6"/>
      <c r="P1174" s="6"/>
      <c r="Q1174" s="6"/>
      <c r="R1174" s="6"/>
    </row>
    <row r="1175" spans="1:18" x14ac:dyDescent="0.2">
      <c r="A1175" s="9"/>
      <c r="B1175" s="10">
        <v>1159</v>
      </c>
      <c r="C1175" s="160" t="s">
        <v>1204</v>
      </c>
      <c r="D1175" s="11" t="s">
        <v>8517</v>
      </c>
      <c r="E1175" s="161" t="s">
        <v>46</v>
      </c>
      <c r="F1175" s="162">
        <v>0</v>
      </c>
      <c r="G1175" s="163">
        <v>24317.853630848109</v>
      </c>
      <c r="H1175" s="167"/>
      <c r="I1175" s="169"/>
      <c r="J1175" s="165">
        <v>20289.389864813576</v>
      </c>
      <c r="N1175" s="6"/>
      <c r="O1175" s="6"/>
      <c r="P1175" s="6"/>
      <c r="Q1175" s="6"/>
      <c r="R1175" s="6"/>
    </row>
    <row r="1176" spans="1:18" x14ac:dyDescent="0.2">
      <c r="A1176" s="9"/>
      <c r="B1176" s="10">
        <v>1160</v>
      </c>
      <c r="C1176" s="160" t="s">
        <v>1205</v>
      </c>
      <c r="D1176" s="11" t="s">
        <v>8518</v>
      </c>
      <c r="E1176" s="161" t="s">
        <v>46</v>
      </c>
      <c r="F1176" s="162">
        <v>0</v>
      </c>
      <c r="G1176" s="163">
        <v>25104.557908175353</v>
      </c>
      <c r="H1176" s="167"/>
      <c r="I1176" s="169"/>
      <c r="J1176" s="165">
        <v>20945.769742466957</v>
      </c>
      <c r="N1176" s="6"/>
      <c r="O1176" s="6"/>
      <c r="P1176" s="6"/>
      <c r="Q1176" s="6"/>
      <c r="R1176" s="6"/>
    </row>
    <row r="1177" spans="1:18" x14ac:dyDescent="0.2">
      <c r="A1177" s="9"/>
      <c r="B1177" s="10">
        <v>1161</v>
      </c>
      <c r="C1177" s="160" t="s">
        <v>1206</v>
      </c>
      <c r="D1177" s="11" t="s">
        <v>8519</v>
      </c>
      <c r="E1177" s="161" t="s">
        <v>46</v>
      </c>
      <c r="F1177" s="162">
        <v>0</v>
      </c>
      <c r="G1177" s="163">
        <v>27987.244044788575</v>
      </c>
      <c r="H1177" s="167"/>
      <c r="I1177" s="169"/>
      <c r="J1177" s="165">
        <v>23350.913871200621</v>
      </c>
      <c r="N1177" s="6"/>
      <c r="O1177" s="6"/>
      <c r="P1177" s="6"/>
      <c r="Q1177" s="6"/>
      <c r="R1177" s="6"/>
    </row>
    <row r="1178" spans="1:18" x14ac:dyDescent="0.2">
      <c r="A1178" s="9"/>
      <c r="B1178" s="10">
        <v>1162</v>
      </c>
      <c r="C1178" s="160" t="s">
        <v>1207</v>
      </c>
      <c r="D1178" s="11" t="s">
        <v>8520</v>
      </c>
      <c r="E1178" s="161" t="s">
        <v>46</v>
      </c>
      <c r="F1178" s="162">
        <v>0</v>
      </c>
      <c r="G1178" s="163">
        <v>30869.9301814018</v>
      </c>
      <c r="H1178" s="167"/>
      <c r="I1178" s="169"/>
      <c r="J1178" s="165">
        <v>25756.057999934284</v>
      </c>
      <c r="N1178" s="6"/>
      <c r="O1178" s="6"/>
      <c r="P1178" s="6"/>
      <c r="Q1178" s="6"/>
      <c r="R1178" s="6"/>
    </row>
    <row r="1179" spans="1:18" x14ac:dyDescent="0.2">
      <c r="A1179" s="9"/>
      <c r="B1179" s="10">
        <v>1163</v>
      </c>
      <c r="C1179" s="160" t="s">
        <v>1208</v>
      </c>
      <c r="D1179" s="11" t="s">
        <v>8507</v>
      </c>
      <c r="E1179" s="161" t="s">
        <v>46</v>
      </c>
      <c r="F1179" s="162">
        <v>0</v>
      </c>
      <c r="G1179" s="163">
        <v>7561.9135097104181</v>
      </c>
      <c r="H1179" s="167"/>
      <c r="I1179" s="169"/>
      <c r="J1179" s="165">
        <v>6309.2168269278509</v>
      </c>
      <c r="N1179" s="6"/>
      <c r="O1179" s="6"/>
      <c r="P1179" s="6"/>
      <c r="Q1179" s="6"/>
      <c r="R1179" s="6"/>
    </row>
    <row r="1180" spans="1:18" x14ac:dyDescent="0.2">
      <c r="A1180" s="9"/>
      <c r="B1180" s="10">
        <v>1164</v>
      </c>
      <c r="C1180" s="160" t="s">
        <v>1209</v>
      </c>
      <c r="D1180" s="11" t="s">
        <v>8508</v>
      </c>
      <c r="E1180" s="161" t="s">
        <v>46</v>
      </c>
      <c r="F1180" s="162">
        <v>0</v>
      </c>
      <c r="G1180" s="163">
        <v>8651.9190606596676</v>
      </c>
      <c r="H1180" s="167"/>
      <c r="I1180" s="169"/>
      <c r="J1180" s="165">
        <v>7218.6534866651991</v>
      </c>
      <c r="N1180" s="6"/>
      <c r="O1180" s="6"/>
      <c r="P1180" s="6"/>
      <c r="Q1180" s="6"/>
      <c r="R1180" s="6"/>
    </row>
    <row r="1181" spans="1:18" x14ac:dyDescent="0.2">
      <c r="A1181" s="9"/>
      <c r="B1181" s="10">
        <v>1165</v>
      </c>
      <c r="C1181" s="160" t="s">
        <v>1210</v>
      </c>
      <c r="D1181" s="11" t="s">
        <v>8509</v>
      </c>
      <c r="E1181" s="161" t="s">
        <v>46</v>
      </c>
      <c r="F1181" s="162">
        <v>0</v>
      </c>
      <c r="G1181" s="163">
        <v>9732.1924191897269</v>
      </c>
      <c r="H1181" s="167"/>
      <c r="I1181" s="169"/>
      <c r="J1181" s="165">
        <v>8119.9701762263203</v>
      </c>
      <c r="N1181" s="6"/>
      <c r="O1181" s="6"/>
      <c r="P1181" s="6"/>
      <c r="Q1181" s="6"/>
      <c r="R1181" s="6"/>
    </row>
    <row r="1182" spans="1:18" x14ac:dyDescent="0.2">
      <c r="A1182" s="9"/>
      <c r="B1182" s="10">
        <v>1166</v>
      </c>
      <c r="C1182" s="160" t="s">
        <v>1211</v>
      </c>
      <c r="D1182" s="11" t="s">
        <v>8510</v>
      </c>
      <c r="E1182" s="161" t="s">
        <v>46</v>
      </c>
      <c r="F1182" s="162">
        <v>0</v>
      </c>
      <c r="G1182" s="163">
        <v>10802.733585300599</v>
      </c>
      <c r="H1182" s="167"/>
      <c r="I1182" s="169"/>
      <c r="J1182" s="165">
        <v>9013.1668956112171</v>
      </c>
      <c r="N1182" s="6"/>
      <c r="O1182" s="6"/>
      <c r="P1182" s="6"/>
      <c r="Q1182" s="6"/>
      <c r="R1182" s="6"/>
    </row>
    <row r="1183" spans="1:18" x14ac:dyDescent="0.2">
      <c r="A1183" s="9"/>
      <c r="B1183" s="10">
        <v>1167</v>
      </c>
      <c r="C1183" s="160" t="s">
        <v>1212</v>
      </c>
      <c r="D1183" s="11" t="s">
        <v>8511</v>
      </c>
      <c r="E1183" s="161" t="s">
        <v>46</v>
      </c>
      <c r="F1183" s="162">
        <v>0</v>
      </c>
      <c r="G1183" s="163">
        <v>11873.274751411467</v>
      </c>
      <c r="H1183" s="167"/>
      <c r="I1183" s="169"/>
      <c r="J1183" s="165">
        <v>9906.3636149961112</v>
      </c>
      <c r="N1183" s="6"/>
      <c r="O1183" s="6"/>
      <c r="P1183" s="6"/>
      <c r="Q1183" s="6"/>
      <c r="R1183" s="6"/>
    </row>
    <row r="1184" spans="1:18" x14ac:dyDescent="0.2">
      <c r="A1184" s="9"/>
      <c r="B1184" s="10">
        <v>1168</v>
      </c>
      <c r="C1184" s="160" t="s">
        <v>1213</v>
      </c>
      <c r="D1184" s="11" t="s">
        <v>8512</v>
      </c>
      <c r="E1184" s="161" t="s">
        <v>46</v>
      </c>
      <c r="F1184" s="162">
        <v>0</v>
      </c>
      <c r="G1184" s="163">
        <v>13310.894751189335</v>
      </c>
      <c r="H1184" s="167"/>
      <c r="I1184" s="169"/>
      <c r="J1184" s="165">
        <v>11105.82936948791</v>
      </c>
      <c r="N1184" s="6"/>
      <c r="O1184" s="6"/>
      <c r="P1184" s="6"/>
      <c r="Q1184" s="6"/>
      <c r="R1184" s="6"/>
    </row>
    <row r="1185" spans="1:18" x14ac:dyDescent="0.2">
      <c r="A1185" s="9"/>
      <c r="B1185" s="10">
        <v>1169</v>
      </c>
      <c r="C1185" s="160" t="s">
        <v>1214</v>
      </c>
      <c r="D1185" s="11" t="s">
        <v>8513</v>
      </c>
      <c r="E1185" s="161" t="s">
        <v>46</v>
      </c>
      <c r="F1185" s="162">
        <v>0</v>
      </c>
      <c r="G1185" s="163">
        <v>14773.468092330006</v>
      </c>
      <c r="H1185" s="167"/>
      <c r="I1185" s="169"/>
      <c r="J1185" s="165">
        <v>12326.114727511555</v>
      </c>
      <c r="N1185" s="6"/>
      <c r="O1185" s="6"/>
      <c r="P1185" s="6"/>
      <c r="Q1185" s="6"/>
      <c r="R1185" s="6"/>
    </row>
    <row r="1186" spans="1:18" x14ac:dyDescent="0.2">
      <c r="A1186" s="9"/>
      <c r="B1186" s="10">
        <v>1170</v>
      </c>
      <c r="C1186" s="160" t="s">
        <v>1215</v>
      </c>
      <c r="D1186" s="11" t="s">
        <v>8514</v>
      </c>
      <c r="E1186" s="161" t="s">
        <v>46</v>
      </c>
      <c r="F1186" s="162">
        <v>0</v>
      </c>
      <c r="G1186" s="163">
        <v>16236.041433470678</v>
      </c>
      <c r="H1186" s="167"/>
      <c r="I1186" s="169"/>
      <c r="J1186" s="165">
        <v>13546.400085535199</v>
      </c>
      <c r="N1186" s="6"/>
      <c r="O1186" s="6"/>
      <c r="P1186" s="6"/>
      <c r="Q1186" s="6"/>
      <c r="R1186" s="6"/>
    </row>
    <row r="1187" spans="1:18" x14ac:dyDescent="0.2">
      <c r="A1187" s="9"/>
      <c r="B1187" s="10">
        <v>1171</v>
      </c>
      <c r="C1187" s="160" t="s">
        <v>1216</v>
      </c>
      <c r="D1187" s="11" t="s">
        <v>8515</v>
      </c>
      <c r="E1187" s="161" t="s">
        <v>46</v>
      </c>
      <c r="F1187" s="162">
        <v>0</v>
      </c>
      <c r="G1187" s="163">
        <v>17962.941665719314</v>
      </c>
      <c r="H1187" s="167"/>
      <c r="I1187" s="169"/>
      <c r="J1187" s="165">
        <v>14987.224288263478</v>
      </c>
      <c r="N1187" s="6"/>
      <c r="O1187" s="6"/>
      <c r="P1187" s="6"/>
      <c r="Q1187" s="6"/>
      <c r="R1187" s="6"/>
    </row>
    <row r="1188" spans="1:18" x14ac:dyDescent="0.2">
      <c r="A1188" s="9"/>
      <c r="B1188" s="10">
        <v>1172</v>
      </c>
      <c r="C1188" s="160" t="s">
        <v>1217</v>
      </c>
      <c r="D1188" s="11" t="s">
        <v>8516</v>
      </c>
      <c r="E1188" s="161" t="s">
        <v>46</v>
      </c>
      <c r="F1188" s="162">
        <v>0</v>
      </c>
      <c r="G1188" s="163">
        <v>20003.275797014827</v>
      </c>
      <c r="H1188" s="167"/>
      <c r="I1188" s="169"/>
      <c r="J1188" s="165">
        <v>16689.559341050644</v>
      </c>
      <c r="N1188" s="6"/>
      <c r="O1188" s="6"/>
      <c r="P1188" s="6"/>
      <c r="Q1188" s="6"/>
      <c r="R1188" s="6"/>
    </row>
    <row r="1189" spans="1:18" x14ac:dyDescent="0.2">
      <c r="A1189" s="9"/>
      <c r="B1189" s="10">
        <v>1173</v>
      </c>
      <c r="C1189" s="160" t="s">
        <v>1218</v>
      </c>
      <c r="D1189" s="11" t="s">
        <v>8517</v>
      </c>
      <c r="E1189" s="161" t="s">
        <v>46</v>
      </c>
      <c r="F1189" s="162">
        <v>0</v>
      </c>
      <c r="G1189" s="163">
        <v>22403.668892656613</v>
      </c>
      <c r="H1189" s="167"/>
      <c r="I1189" s="169"/>
      <c r="J1189" s="165">
        <v>18692.306461976725</v>
      </c>
      <c r="N1189" s="6"/>
      <c r="O1189" s="6"/>
      <c r="P1189" s="6"/>
      <c r="Q1189" s="6"/>
      <c r="R1189" s="6"/>
    </row>
    <row r="1190" spans="1:18" x14ac:dyDescent="0.2">
      <c r="A1190" s="9"/>
      <c r="B1190" s="10">
        <v>1174</v>
      </c>
      <c r="C1190" s="160" t="s">
        <v>1219</v>
      </c>
      <c r="D1190" s="11" t="s">
        <v>8518</v>
      </c>
      <c r="E1190" s="161" t="s">
        <v>46</v>
      </c>
      <c r="F1190" s="162">
        <v>0</v>
      </c>
      <c r="G1190" s="163">
        <v>23128.447584609847</v>
      </c>
      <c r="H1190" s="167"/>
      <c r="I1190" s="169"/>
      <c r="J1190" s="165">
        <v>19297.01926558101</v>
      </c>
      <c r="N1190" s="6"/>
      <c r="O1190" s="6"/>
      <c r="P1190" s="6"/>
      <c r="Q1190" s="6"/>
      <c r="R1190" s="6"/>
    </row>
    <row r="1191" spans="1:18" x14ac:dyDescent="0.2">
      <c r="A1191" s="9"/>
      <c r="B1191" s="10">
        <v>1175</v>
      </c>
      <c r="C1191" s="160" t="s">
        <v>1220</v>
      </c>
      <c r="D1191" s="11" t="s">
        <v>8519</v>
      </c>
      <c r="E1191" s="161" t="s">
        <v>46</v>
      </c>
      <c r="F1191" s="162">
        <v>0</v>
      </c>
      <c r="G1191" s="163">
        <v>25784.222502352113</v>
      </c>
      <c r="H1191" s="167"/>
      <c r="I1191" s="169"/>
      <c r="J1191" s="165">
        <v>21512.841990614281</v>
      </c>
      <c r="N1191" s="6"/>
      <c r="O1191" s="6"/>
      <c r="P1191" s="6"/>
      <c r="Q1191" s="6"/>
      <c r="R1191" s="6"/>
    </row>
    <row r="1192" spans="1:18" x14ac:dyDescent="0.2">
      <c r="A1192" s="9"/>
      <c r="B1192" s="10">
        <v>1176</v>
      </c>
      <c r="C1192" s="160" t="s">
        <v>1221</v>
      </c>
      <c r="D1192" s="11" t="s">
        <v>8520</v>
      </c>
      <c r="E1192" s="161" t="s">
        <v>46</v>
      </c>
      <c r="F1192" s="162">
        <v>0</v>
      </c>
      <c r="G1192" s="163">
        <v>28439.997420094383</v>
      </c>
      <c r="H1192" s="167"/>
      <c r="I1192" s="169"/>
      <c r="J1192" s="165">
        <v>23728.664715647552</v>
      </c>
      <c r="N1192" s="6"/>
      <c r="O1192" s="6"/>
      <c r="P1192" s="6"/>
      <c r="Q1192" s="6"/>
      <c r="R1192" s="6"/>
    </row>
    <row r="1193" spans="1:18" x14ac:dyDescent="0.2">
      <c r="A1193" s="9"/>
      <c r="B1193" s="10">
        <v>1177</v>
      </c>
      <c r="C1193" s="160" t="s">
        <v>1222</v>
      </c>
      <c r="D1193" s="11" t="s">
        <v>8521</v>
      </c>
      <c r="E1193" s="161" t="s">
        <v>46</v>
      </c>
      <c r="F1193" s="162">
        <v>0</v>
      </c>
      <c r="G1193" s="163">
        <v>7165.4836133483104</v>
      </c>
      <c r="H1193" s="167"/>
      <c r="I1193" s="169"/>
      <c r="J1193" s="165">
        <v>5978.4589877098706</v>
      </c>
      <c r="N1193" s="6"/>
      <c r="O1193" s="6"/>
      <c r="P1193" s="6"/>
      <c r="Q1193" s="6"/>
      <c r="R1193" s="6"/>
    </row>
    <row r="1194" spans="1:18" x14ac:dyDescent="0.2">
      <c r="A1194" s="9"/>
      <c r="B1194" s="10">
        <v>1178</v>
      </c>
      <c r="C1194" s="160" t="s">
        <v>1223</v>
      </c>
      <c r="D1194" s="11" t="s">
        <v>8522</v>
      </c>
      <c r="E1194" s="161" t="s">
        <v>46</v>
      </c>
      <c r="F1194" s="162">
        <v>0</v>
      </c>
      <c r="G1194" s="163">
        <v>8198.3461161732939</v>
      </c>
      <c r="H1194" s="167"/>
      <c r="I1194" s="169"/>
      <c r="J1194" s="165">
        <v>6840.218841794177</v>
      </c>
      <c r="N1194" s="6"/>
      <c r="O1194" s="6"/>
      <c r="P1194" s="6"/>
      <c r="Q1194" s="6"/>
      <c r="R1194" s="6"/>
    </row>
    <row r="1195" spans="1:18" x14ac:dyDescent="0.2">
      <c r="A1195" s="9"/>
      <c r="B1195" s="10">
        <v>1179</v>
      </c>
      <c r="C1195" s="160" t="s">
        <v>1224</v>
      </c>
      <c r="D1195" s="11" t="s">
        <v>8523</v>
      </c>
      <c r="E1195" s="161" t="s">
        <v>46</v>
      </c>
      <c r="F1195" s="162">
        <v>0</v>
      </c>
      <c r="G1195" s="163">
        <v>9221.986632365908</v>
      </c>
      <c r="H1195" s="167"/>
      <c r="I1195" s="169"/>
      <c r="J1195" s="165">
        <v>7694.2844114670152</v>
      </c>
      <c r="N1195" s="6"/>
      <c r="O1195" s="6"/>
      <c r="P1195" s="6"/>
      <c r="Q1195" s="6"/>
      <c r="R1195" s="6"/>
    </row>
    <row r="1196" spans="1:18" x14ac:dyDescent="0.2">
      <c r="A1196" s="9"/>
      <c r="B1196" s="10">
        <v>1180</v>
      </c>
      <c r="C1196" s="160" t="s">
        <v>1225</v>
      </c>
      <c r="D1196" s="11" t="s">
        <v>8524</v>
      </c>
      <c r="E1196" s="161" t="s">
        <v>46</v>
      </c>
      <c r="F1196" s="162">
        <v>0</v>
      </c>
      <c r="G1196" s="163">
        <v>10236.405161926159</v>
      </c>
      <c r="H1196" s="167"/>
      <c r="I1196" s="169"/>
      <c r="J1196" s="165">
        <v>8540.6556967283868</v>
      </c>
      <c r="N1196" s="6"/>
      <c r="O1196" s="6"/>
      <c r="P1196" s="6"/>
      <c r="Q1196" s="6"/>
      <c r="R1196" s="6"/>
    </row>
    <row r="1197" spans="1:18" x14ac:dyDescent="0.2">
      <c r="A1197" s="9"/>
      <c r="B1197" s="10">
        <v>1181</v>
      </c>
      <c r="C1197" s="160" t="s">
        <v>1226</v>
      </c>
      <c r="D1197" s="11" t="s">
        <v>8525</v>
      </c>
      <c r="E1197" s="161" t="s">
        <v>46</v>
      </c>
      <c r="F1197" s="162">
        <v>0</v>
      </c>
      <c r="G1197" s="163">
        <v>11250.823691486408</v>
      </c>
      <c r="H1197" s="167"/>
      <c r="I1197" s="169"/>
      <c r="J1197" s="165">
        <v>9387.0269819897585</v>
      </c>
      <c r="N1197" s="6"/>
      <c r="O1197" s="6"/>
      <c r="P1197" s="6"/>
      <c r="Q1197" s="6"/>
      <c r="R1197" s="6"/>
    </row>
    <row r="1198" spans="1:18" x14ac:dyDescent="0.2">
      <c r="A1198" s="9"/>
      <c r="B1198" s="10">
        <v>1182</v>
      </c>
      <c r="C1198" s="160" t="s">
        <v>1227</v>
      </c>
      <c r="D1198" s="11" t="s">
        <v>8526</v>
      </c>
      <c r="E1198" s="161" t="s">
        <v>46</v>
      </c>
      <c r="F1198" s="162">
        <v>0</v>
      </c>
      <c r="G1198" s="163">
        <v>12613.077112846235</v>
      </c>
      <c r="H1198" s="167"/>
      <c r="I1198" s="169"/>
      <c r="J1198" s="165">
        <v>10523.611286682843</v>
      </c>
      <c r="N1198" s="6"/>
      <c r="O1198" s="6"/>
      <c r="P1198" s="6"/>
      <c r="Q1198" s="6"/>
      <c r="R1198" s="6"/>
    </row>
    <row r="1199" spans="1:18" x14ac:dyDescent="0.2">
      <c r="A1199" s="9"/>
      <c r="B1199" s="10">
        <v>1183</v>
      </c>
      <c r="C1199" s="160" t="s">
        <v>1228</v>
      </c>
      <c r="D1199" s="11" t="s">
        <v>8527</v>
      </c>
      <c r="E1199" s="161" t="s">
        <v>46</v>
      </c>
      <c r="F1199" s="162">
        <v>0</v>
      </c>
      <c r="G1199" s="163">
        <v>13998.975707931448</v>
      </c>
      <c r="H1199" s="167"/>
      <c r="I1199" s="169"/>
      <c r="J1199" s="165">
        <v>11679.923736606928</v>
      </c>
      <c r="N1199" s="6"/>
      <c r="O1199" s="6"/>
      <c r="P1199" s="6"/>
      <c r="Q1199" s="6"/>
      <c r="R1199" s="6"/>
    </row>
    <row r="1200" spans="1:18" x14ac:dyDescent="0.2">
      <c r="A1200" s="9"/>
      <c r="B1200" s="10">
        <v>1184</v>
      </c>
      <c r="C1200" s="160" t="s">
        <v>1229</v>
      </c>
      <c r="D1200" s="11" t="s">
        <v>8528</v>
      </c>
      <c r="E1200" s="161" t="s">
        <v>46</v>
      </c>
      <c r="F1200" s="162">
        <v>0</v>
      </c>
      <c r="G1200" s="163">
        <v>15384.874303016662</v>
      </c>
      <c r="H1200" s="167"/>
      <c r="I1200" s="169"/>
      <c r="J1200" s="165">
        <v>12836.236186531014</v>
      </c>
      <c r="N1200" s="6"/>
      <c r="O1200" s="6"/>
      <c r="P1200" s="6"/>
      <c r="Q1200" s="6"/>
      <c r="R1200" s="6"/>
    </row>
    <row r="1201" spans="1:18" x14ac:dyDescent="0.2">
      <c r="A1201" s="9"/>
      <c r="B1201" s="10">
        <v>1185</v>
      </c>
      <c r="C1201" s="160" t="s">
        <v>1230</v>
      </c>
      <c r="D1201" s="11" t="s">
        <v>8529</v>
      </c>
      <c r="E1201" s="161" t="s">
        <v>46</v>
      </c>
      <c r="F1201" s="162">
        <v>0</v>
      </c>
      <c r="G1201" s="163">
        <v>17021.242571468185</v>
      </c>
      <c r="H1201" s="167"/>
      <c r="I1201" s="169"/>
      <c r="J1201" s="165">
        <v>14201.525831950472</v>
      </c>
      <c r="N1201" s="6"/>
      <c r="O1201" s="6"/>
      <c r="P1201" s="6"/>
      <c r="Q1201" s="6"/>
      <c r="R1201" s="6"/>
    </row>
    <row r="1202" spans="1:18" x14ac:dyDescent="0.2">
      <c r="A1202" s="9"/>
      <c r="B1202" s="10">
        <v>1186</v>
      </c>
      <c r="C1202" s="160" t="s">
        <v>1231</v>
      </c>
      <c r="D1202" s="11" t="s">
        <v>8530</v>
      </c>
      <c r="E1202" s="161" t="s">
        <v>46</v>
      </c>
      <c r="F1202" s="162">
        <v>0</v>
      </c>
      <c r="G1202" s="163">
        <v>18954.613108539183</v>
      </c>
      <c r="H1202" s="167"/>
      <c r="I1202" s="169"/>
      <c r="J1202" s="165">
        <v>15814.616739365782</v>
      </c>
      <c r="N1202" s="6"/>
      <c r="O1202" s="6"/>
      <c r="P1202" s="6"/>
      <c r="Q1202" s="6"/>
      <c r="R1202" s="6"/>
    </row>
    <row r="1203" spans="1:18" x14ac:dyDescent="0.2">
      <c r="A1203" s="9"/>
      <c r="B1203" s="10">
        <v>1187</v>
      </c>
      <c r="C1203" s="160" t="s">
        <v>1232</v>
      </c>
      <c r="D1203" s="11" t="s">
        <v>8531</v>
      </c>
      <c r="E1203" s="161" t="s">
        <v>46</v>
      </c>
      <c r="F1203" s="162">
        <v>0</v>
      </c>
      <c r="G1203" s="163">
        <v>21229.166681563886</v>
      </c>
      <c r="H1203" s="167"/>
      <c r="I1203" s="169"/>
      <c r="J1203" s="165">
        <v>17712.370748089677</v>
      </c>
      <c r="N1203" s="6"/>
      <c r="O1203" s="6"/>
      <c r="P1203" s="6"/>
      <c r="Q1203" s="6"/>
      <c r="R1203" s="6"/>
    </row>
    <row r="1204" spans="1:18" x14ac:dyDescent="0.2">
      <c r="A1204" s="9"/>
      <c r="B1204" s="10">
        <v>1188</v>
      </c>
      <c r="C1204" s="160" t="s">
        <v>1233</v>
      </c>
      <c r="D1204" s="11" t="s">
        <v>8532</v>
      </c>
      <c r="E1204" s="161" t="s">
        <v>46</v>
      </c>
      <c r="F1204" s="162">
        <v>0</v>
      </c>
      <c r="G1204" s="163">
        <v>21915.949178325583</v>
      </c>
      <c r="H1204" s="167"/>
      <c r="I1204" s="169"/>
      <c r="J1204" s="165">
        <v>18285.381756407114</v>
      </c>
      <c r="N1204" s="6"/>
      <c r="O1204" s="6"/>
      <c r="P1204" s="6"/>
      <c r="Q1204" s="6"/>
      <c r="R1204" s="6"/>
    </row>
    <row r="1205" spans="1:18" x14ac:dyDescent="0.2">
      <c r="A1205" s="9"/>
      <c r="B1205" s="10">
        <v>1189</v>
      </c>
      <c r="C1205" s="160" t="s">
        <v>1234</v>
      </c>
      <c r="D1205" s="11" t="s">
        <v>8533</v>
      </c>
      <c r="E1205" s="161" t="s">
        <v>46</v>
      </c>
      <c r="F1205" s="162">
        <v>0</v>
      </c>
      <c r="G1205" s="163">
        <v>24432.496296907004</v>
      </c>
      <c r="H1205" s="167"/>
      <c r="I1205" s="169"/>
      <c r="J1205" s="165">
        <v>20385.040977042492</v>
      </c>
      <c r="N1205" s="6"/>
      <c r="O1205" s="6"/>
      <c r="P1205" s="6"/>
      <c r="Q1205" s="6"/>
      <c r="R1205" s="6"/>
    </row>
    <row r="1206" spans="1:18" x14ac:dyDescent="0.2">
      <c r="A1206" s="9"/>
      <c r="B1206" s="10">
        <v>1190</v>
      </c>
      <c r="C1206" s="160" t="s">
        <v>1235</v>
      </c>
      <c r="D1206" s="11" t="s">
        <v>8534</v>
      </c>
      <c r="E1206" s="161" t="s">
        <v>46</v>
      </c>
      <c r="F1206" s="162">
        <v>0</v>
      </c>
      <c r="G1206" s="163">
        <v>26949.043415488428</v>
      </c>
      <c r="H1206" s="167"/>
      <c r="I1206" s="169"/>
      <c r="J1206" s="165">
        <v>22484.70019767787</v>
      </c>
      <c r="N1206" s="6"/>
      <c r="O1206" s="6"/>
      <c r="P1206" s="6"/>
      <c r="Q1206" s="6"/>
      <c r="R1206" s="6"/>
    </row>
    <row r="1207" spans="1:18" x14ac:dyDescent="0.2">
      <c r="A1207" s="9"/>
      <c r="B1207" s="10">
        <v>1191</v>
      </c>
      <c r="C1207" s="160" t="s">
        <v>1236</v>
      </c>
      <c r="D1207" s="11" t="s">
        <v>8521</v>
      </c>
      <c r="E1207" s="161" t="s">
        <v>46</v>
      </c>
      <c r="F1207" s="162">
        <v>0</v>
      </c>
      <c r="G1207" s="163">
        <v>6859.3342663402864</v>
      </c>
      <c r="H1207" s="167"/>
      <c r="I1207" s="169"/>
      <c r="J1207" s="165">
        <v>5723.0259403448563</v>
      </c>
      <c r="N1207" s="6"/>
      <c r="O1207" s="6"/>
      <c r="P1207" s="6"/>
      <c r="Q1207" s="6"/>
      <c r="R1207" s="6"/>
    </row>
    <row r="1208" spans="1:18" x14ac:dyDescent="0.2">
      <c r="A1208" s="9"/>
      <c r="B1208" s="10">
        <v>1192</v>
      </c>
      <c r="C1208" s="160" t="s">
        <v>1237</v>
      </c>
      <c r="D1208" s="11" t="s">
        <v>8522</v>
      </c>
      <c r="E1208" s="161" t="s">
        <v>46</v>
      </c>
      <c r="F1208" s="162">
        <v>0</v>
      </c>
      <c r="G1208" s="163">
        <v>7848.0671335605075</v>
      </c>
      <c r="H1208" s="167"/>
      <c r="I1208" s="169"/>
      <c r="J1208" s="165">
        <v>6547.9666164306009</v>
      </c>
      <c r="N1208" s="6"/>
      <c r="O1208" s="6"/>
      <c r="P1208" s="6"/>
      <c r="Q1208" s="6"/>
      <c r="R1208" s="6"/>
    </row>
    <row r="1209" spans="1:18" x14ac:dyDescent="0.2">
      <c r="A1209" s="9"/>
      <c r="B1209" s="10">
        <v>1193</v>
      </c>
      <c r="C1209" s="160" t="s">
        <v>1238</v>
      </c>
      <c r="D1209" s="11" t="s">
        <v>8523</v>
      </c>
      <c r="E1209" s="161" t="s">
        <v>46</v>
      </c>
      <c r="F1209" s="162">
        <v>0</v>
      </c>
      <c r="G1209" s="163">
        <v>8827.9720287519758</v>
      </c>
      <c r="H1209" s="167"/>
      <c r="I1209" s="169"/>
      <c r="J1209" s="165">
        <v>7365.5417507655802</v>
      </c>
      <c r="N1209" s="6"/>
      <c r="O1209" s="6"/>
      <c r="P1209" s="6"/>
      <c r="Q1209" s="6"/>
      <c r="R1209" s="6"/>
    </row>
    <row r="1210" spans="1:18" x14ac:dyDescent="0.2">
      <c r="A1210" s="9"/>
      <c r="B1210" s="10">
        <v>1194</v>
      </c>
      <c r="C1210" s="160" t="s">
        <v>1239</v>
      </c>
      <c r="D1210" s="11" t="s">
        <v>8524</v>
      </c>
      <c r="E1210" s="161" t="s">
        <v>46</v>
      </c>
      <c r="F1210" s="162">
        <v>0</v>
      </c>
      <c r="G1210" s="163">
        <v>9799.0489519146959</v>
      </c>
      <c r="H1210" s="167"/>
      <c r="I1210" s="169"/>
      <c r="J1210" s="165">
        <v>8175.7513433497952</v>
      </c>
      <c r="N1210" s="6"/>
      <c r="O1210" s="6"/>
      <c r="P1210" s="6"/>
      <c r="Q1210" s="6"/>
      <c r="R1210" s="6"/>
    </row>
    <row r="1211" spans="1:18" x14ac:dyDescent="0.2">
      <c r="A1211" s="9"/>
      <c r="B1211" s="10">
        <v>1195</v>
      </c>
      <c r="C1211" s="160" t="s">
        <v>1240</v>
      </c>
      <c r="D1211" s="11" t="s">
        <v>8525</v>
      </c>
      <c r="E1211" s="161" t="s">
        <v>46</v>
      </c>
      <c r="F1211" s="162">
        <v>0</v>
      </c>
      <c r="G1211" s="163">
        <v>10770.125875077412</v>
      </c>
      <c r="H1211" s="167"/>
      <c r="I1211" s="169"/>
      <c r="J1211" s="165">
        <v>8985.9609359340084</v>
      </c>
      <c r="N1211" s="6"/>
      <c r="O1211" s="6"/>
      <c r="P1211" s="6"/>
      <c r="Q1211" s="6"/>
      <c r="R1211" s="6"/>
    </row>
    <row r="1212" spans="1:18" x14ac:dyDescent="0.2">
      <c r="A1212" s="9"/>
      <c r="B1212" s="10">
        <v>1196</v>
      </c>
      <c r="C1212" s="160" t="s">
        <v>1241</v>
      </c>
      <c r="D1212" s="11" t="s">
        <v>8526</v>
      </c>
      <c r="E1212" s="161" t="s">
        <v>46</v>
      </c>
      <c r="F1212" s="162">
        <v>0</v>
      </c>
      <c r="G1212" s="163">
        <v>12074.176247220596</v>
      </c>
      <c r="H1212" s="167"/>
      <c r="I1212" s="169"/>
      <c r="J1212" s="165">
        <v>10073.984032273598</v>
      </c>
      <c r="N1212" s="6"/>
      <c r="O1212" s="6"/>
      <c r="P1212" s="6"/>
      <c r="Q1212" s="6"/>
      <c r="R1212" s="6"/>
    </row>
    <row r="1213" spans="1:18" x14ac:dyDescent="0.2">
      <c r="A1213" s="9"/>
      <c r="B1213" s="10">
        <v>1197</v>
      </c>
      <c r="C1213" s="160" t="s">
        <v>1242</v>
      </c>
      <c r="D1213" s="11" t="s">
        <v>8527</v>
      </c>
      <c r="E1213" s="161" t="s">
        <v>46</v>
      </c>
      <c r="F1213" s="162">
        <v>0</v>
      </c>
      <c r="G1213" s="163">
        <v>13400.861539645501</v>
      </c>
      <c r="H1213" s="167"/>
      <c r="I1213" s="169"/>
      <c r="J1213" s="165">
        <v>11180.89237766215</v>
      </c>
      <c r="N1213" s="6"/>
      <c r="O1213" s="6"/>
      <c r="P1213" s="6"/>
      <c r="Q1213" s="6"/>
      <c r="R1213" s="6"/>
    </row>
    <row r="1214" spans="1:18" x14ac:dyDescent="0.2">
      <c r="A1214" s="9"/>
      <c r="B1214" s="10">
        <v>1198</v>
      </c>
      <c r="C1214" s="160" t="s">
        <v>1243</v>
      </c>
      <c r="D1214" s="11" t="s">
        <v>8528</v>
      </c>
      <c r="E1214" s="161" t="s">
        <v>46</v>
      </c>
      <c r="F1214" s="162">
        <v>0</v>
      </c>
      <c r="G1214" s="163">
        <v>14727.546832070404</v>
      </c>
      <c r="H1214" s="167"/>
      <c r="I1214" s="169"/>
      <c r="J1214" s="165">
        <v>12287.800723050703</v>
      </c>
      <c r="N1214" s="6"/>
      <c r="O1214" s="6"/>
      <c r="P1214" s="6"/>
      <c r="Q1214" s="6"/>
      <c r="R1214" s="6"/>
    </row>
    <row r="1215" spans="1:18" x14ac:dyDescent="0.2">
      <c r="A1215" s="9"/>
      <c r="B1215" s="10">
        <v>1199</v>
      </c>
      <c r="C1215" s="160" t="s">
        <v>1244</v>
      </c>
      <c r="D1215" s="11" t="s">
        <v>8529</v>
      </c>
      <c r="E1215" s="161" t="s">
        <v>46</v>
      </c>
      <c r="F1215" s="162">
        <v>0</v>
      </c>
      <c r="G1215" s="163">
        <v>16294.000339162649</v>
      </c>
      <c r="H1215" s="167"/>
      <c r="I1215" s="169"/>
      <c r="J1215" s="165">
        <v>13594.75759486039</v>
      </c>
      <c r="N1215" s="6"/>
      <c r="O1215" s="6"/>
      <c r="P1215" s="6"/>
      <c r="Q1215" s="6"/>
      <c r="R1215" s="6"/>
    </row>
    <row r="1216" spans="1:18" x14ac:dyDescent="0.2">
      <c r="A1216" s="9"/>
      <c r="B1216" s="10">
        <v>1200</v>
      </c>
      <c r="C1216" s="160" t="s">
        <v>1245</v>
      </c>
      <c r="D1216" s="11" t="s">
        <v>8530</v>
      </c>
      <c r="E1216" s="161" t="s">
        <v>46</v>
      </c>
      <c r="F1216" s="162">
        <v>0</v>
      </c>
      <c r="G1216" s="163">
        <v>18144.76652468001</v>
      </c>
      <c r="H1216" s="167"/>
      <c r="I1216" s="169"/>
      <c r="J1216" s="165">
        <v>15138.928279354554</v>
      </c>
      <c r="N1216" s="6"/>
      <c r="O1216" s="6"/>
      <c r="P1216" s="6"/>
      <c r="Q1216" s="6"/>
      <c r="R1216" s="6"/>
    </row>
    <row r="1217" spans="1:18" x14ac:dyDescent="0.2">
      <c r="A1217" s="9"/>
      <c r="B1217" s="10">
        <v>1201</v>
      </c>
      <c r="C1217" s="160" t="s">
        <v>1246</v>
      </c>
      <c r="D1217" s="11" t="s">
        <v>8531</v>
      </c>
      <c r="E1217" s="161" t="s">
        <v>46</v>
      </c>
      <c r="F1217" s="162">
        <v>0</v>
      </c>
      <c r="G1217" s="163">
        <v>20322.138507641612</v>
      </c>
      <c r="H1217" s="167"/>
      <c r="I1217" s="169"/>
      <c r="J1217" s="165">
        <v>16955.599672877102</v>
      </c>
      <c r="N1217" s="6"/>
      <c r="O1217" s="6"/>
      <c r="P1217" s="6"/>
      <c r="Q1217" s="6"/>
      <c r="R1217" s="6"/>
    </row>
    <row r="1218" spans="1:18" x14ac:dyDescent="0.2">
      <c r="A1218" s="9"/>
      <c r="B1218" s="10">
        <v>1202</v>
      </c>
      <c r="C1218" s="160" t="s">
        <v>1247</v>
      </c>
      <c r="D1218" s="11" t="s">
        <v>8532</v>
      </c>
      <c r="E1218" s="161" t="s">
        <v>46</v>
      </c>
      <c r="F1218" s="162">
        <v>0</v>
      </c>
      <c r="G1218" s="163">
        <v>20979.577833130341</v>
      </c>
      <c r="H1218" s="167"/>
      <c r="I1218" s="169"/>
      <c r="J1218" s="165">
        <v>17504.128461222954</v>
      </c>
      <c r="N1218" s="6"/>
      <c r="O1218" s="6"/>
      <c r="P1218" s="6"/>
      <c r="Q1218" s="6"/>
      <c r="R1218" s="6"/>
    </row>
    <row r="1219" spans="1:18" x14ac:dyDescent="0.2">
      <c r="A1219" s="9"/>
      <c r="B1219" s="10">
        <v>1203</v>
      </c>
      <c r="C1219" s="160" t="s">
        <v>1248</v>
      </c>
      <c r="D1219" s="11" t="s">
        <v>8533</v>
      </c>
      <c r="E1219" s="161" t="s">
        <v>46</v>
      </c>
      <c r="F1219" s="162">
        <v>0</v>
      </c>
      <c r="G1219" s="163">
        <v>23388.604050312533</v>
      </c>
      <c r="H1219" s="167"/>
      <c r="I1219" s="169"/>
      <c r="J1219" s="165">
        <v>19514.07855208802</v>
      </c>
      <c r="N1219" s="6"/>
      <c r="O1219" s="6"/>
      <c r="P1219" s="6"/>
      <c r="Q1219" s="6"/>
      <c r="R1219" s="6"/>
    </row>
    <row r="1220" spans="1:18" x14ac:dyDescent="0.2">
      <c r="A1220" s="9"/>
      <c r="B1220" s="10">
        <v>1204</v>
      </c>
      <c r="C1220" s="160" t="s">
        <v>1249</v>
      </c>
      <c r="D1220" s="11" t="s">
        <v>8534</v>
      </c>
      <c r="E1220" s="161" t="s">
        <v>46</v>
      </c>
      <c r="F1220" s="162">
        <v>0</v>
      </c>
      <c r="G1220" s="163">
        <v>25797.630267494722</v>
      </c>
      <c r="H1220" s="167"/>
      <c r="I1220" s="169"/>
      <c r="J1220" s="165">
        <v>21524.028642953086</v>
      </c>
      <c r="N1220" s="6"/>
      <c r="O1220" s="6"/>
      <c r="P1220" s="6"/>
      <c r="Q1220" s="6"/>
      <c r="R1220" s="6"/>
    </row>
    <row r="1221" spans="1:18" x14ac:dyDescent="0.2">
      <c r="A1221" s="9"/>
      <c r="B1221" s="10">
        <v>1205</v>
      </c>
      <c r="C1221" s="160" t="s">
        <v>1250</v>
      </c>
      <c r="D1221" s="11" t="s">
        <v>8521</v>
      </c>
      <c r="E1221" s="161" t="s">
        <v>46</v>
      </c>
      <c r="F1221" s="162">
        <v>0</v>
      </c>
      <c r="G1221" s="163">
        <v>5898.776021242722</v>
      </c>
      <c r="H1221" s="167"/>
      <c r="I1221" s="169"/>
      <c r="J1221" s="165">
        <v>4921.5925154013439</v>
      </c>
      <c r="N1221" s="6"/>
      <c r="O1221" s="6"/>
      <c r="P1221" s="6"/>
      <c r="Q1221" s="6"/>
      <c r="R1221" s="6"/>
    </row>
    <row r="1222" spans="1:18" x14ac:dyDescent="0.2">
      <c r="A1222" s="9"/>
      <c r="B1222" s="10">
        <v>1206</v>
      </c>
      <c r="C1222" s="160" t="s">
        <v>1251</v>
      </c>
      <c r="D1222" s="11" t="s">
        <v>8522</v>
      </c>
      <c r="E1222" s="161" t="s">
        <v>46</v>
      </c>
      <c r="F1222" s="162">
        <v>0</v>
      </c>
      <c r="G1222" s="163">
        <v>6749.050042322755</v>
      </c>
      <c r="H1222" s="167"/>
      <c r="I1222" s="169"/>
      <c r="J1222" s="165">
        <v>5631.0112563600969</v>
      </c>
      <c r="N1222" s="6"/>
      <c r="O1222" s="6"/>
      <c r="P1222" s="6"/>
      <c r="Q1222" s="6"/>
      <c r="R1222" s="6"/>
    </row>
    <row r="1223" spans="1:18" x14ac:dyDescent="0.2">
      <c r="A1223" s="9"/>
      <c r="B1223" s="10">
        <v>1207</v>
      </c>
      <c r="C1223" s="160" t="s">
        <v>1252</v>
      </c>
      <c r="D1223" s="11" t="s">
        <v>8523</v>
      </c>
      <c r="E1223" s="161" t="s">
        <v>46</v>
      </c>
      <c r="F1223" s="162">
        <v>0</v>
      </c>
      <c r="G1223" s="163">
        <v>7591.7323310717147</v>
      </c>
      <c r="H1223" s="167"/>
      <c r="I1223" s="169"/>
      <c r="J1223" s="165">
        <v>6334.0959014174314</v>
      </c>
      <c r="N1223" s="6"/>
      <c r="O1223" s="6"/>
      <c r="P1223" s="6"/>
      <c r="Q1223" s="6"/>
      <c r="R1223" s="6"/>
    </row>
    <row r="1224" spans="1:18" x14ac:dyDescent="0.2">
      <c r="A1224" s="9"/>
      <c r="B1224" s="10">
        <v>1208</v>
      </c>
      <c r="C1224" s="160" t="s">
        <v>1253</v>
      </c>
      <c r="D1224" s="11" t="s">
        <v>8524</v>
      </c>
      <c r="E1224" s="161" t="s">
        <v>46</v>
      </c>
      <c r="F1224" s="162">
        <v>0</v>
      </c>
      <c r="G1224" s="163">
        <v>8426.8228874896049</v>
      </c>
      <c r="H1224" s="167"/>
      <c r="I1224" s="169"/>
      <c r="J1224" s="165">
        <v>7030.8464505733491</v>
      </c>
      <c r="N1224" s="6"/>
      <c r="O1224" s="6"/>
      <c r="P1224" s="6"/>
      <c r="Q1224" s="6"/>
      <c r="R1224" s="6"/>
    </row>
    <row r="1225" spans="1:18" x14ac:dyDescent="0.2">
      <c r="A1225" s="9"/>
      <c r="B1225" s="10">
        <v>1209</v>
      </c>
      <c r="C1225" s="160" t="s">
        <v>1254</v>
      </c>
      <c r="D1225" s="11" t="s">
        <v>8525</v>
      </c>
      <c r="E1225" s="161" t="s">
        <v>46</v>
      </c>
      <c r="F1225" s="162">
        <v>0</v>
      </c>
      <c r="G1225" s="163">
        <v>9261.9134439074915</v>
      </c>
      <c r="H1225" s="167"/>
      <c r="I1225" s="169"/>
      <c r="J1225" s="165">
        <v>7727.5969997292659</v>
      </c>
      <c r="N1225" s="6"/>
      <c r="O1225" s="6"/>
      <c r="P1225" s="6"/>
      <c r="Q1225" s="6"/>
      <c r="R1225" s="6"/>
    </row>
    <row r="1226" spans="1:18" x14ac:dyDescent="0.2">
      <c r="A1226" s="9"/>
      <c r="B1226" s="10">
        <v>1210</v>
      </c>
      <c r="C1226" s="160" t="s">
        <v>1255</v>
      </c>
      <c r="D1226" s="11" t="s">
        <v>8526</v>
      </c>
      <c r="E1226" s="161" t="s">
        <v>46</v>
      </c>
      <c r="F1226" s="162">
        <v>0</v>
      </c>
      <c r="G1226" s="163">
        <v>10383.348960388743</v>
      </c>
      <c r="H1226" s="167"/>
      <c r="I1226" s="169"/>
      <c r="J1226" s="165">
        <v>8663.2569780948452</v>
      </c>
      <c r="N1226" s="6"/>
      <c r="O1226" s="6"/>
      <c r="P1226" s="6"/>
      <c r="Q1226" s="6"/>
      <c r="R1226" s="6"/>
    </row>
    <row r="1227" spans="1:18" x14ac:dyDescent="0.2">
      <c r="A1227" s="9"/>
      <c r="B1227" s="10">
        <v>1211</v>
      </c>
      <c r="C1227" s="160" t="s">
        <v>1256</v>
      </c>
      <c r="D1227" s="11" t="s">
        <v>8527</v>
      </c>
      <c r="E1227" s="161" t="s">
        <v>46</v>
      </c>
      <c r="F1227" s="162">
        <v>0</v>
      </c>
      <c r="G1227" s="163">
        <v>11524.249678566863</v>
      </c>
      <c r="H1227" s="167"/>
      <c r="I1227" s="169"/>
      <c r="J1227" s="165">
        <v>9615.15757835166</v>
      </c>
      <c r="N1227" s="6"/>
      <c r="O1227" s="6"/>
      <c r="P1227" s="6"/>
      <c r="Q1227" s="6"/>
      <c r="R1227" s="6"/>
    </row>
    <row r="1228" spans="1:18" x14ac:dyDescent="0.2">
      <c r="A1228" s="9"/>
      <c r="B1228" s="10">
        <v>1212</v>
      </c>
      <c r="C1228" s="160" t="s">
        <v>1257</v>
      </c>
      <c r="D1228" s="11" t="s">
        <v>8528</v>
      </c>
      <c r="E1228" s="161" t="s">
        <v>46</v>
      </c>
      <c r="F1228" s="162">
        <v>0</v>
      </c>
      <c r="G1228" s="163">
        <v>12665.150396744983</v>
      </c>
      <c r="H1228" s="167"/>
      <c r="I1228" s="169"/>
      <c r="J1228" s="165">
        <v>10567.058178608475</v>
      </c>
      <c r="N1228" s="6"/>
      <c r="O1228" s="6"/>
      <c r="P1228" s="6"/>
      <c r="Q1228" s="6"/>
      <c r="R1228" s="6"/>
    </row>
    <row r="1229" spans="1:18" x14ac:dyDescent="0.2">
      <c r="A1229" s="9"/>
      <c r="B1229" s="10">
        <v>1213</v>
      </c>
      <c r="C1229" s="160" t="s">
        <v>1258</v>
      </c>
      <c r="D1229" s="11" t="s">
        <v>8529</v>
      </c>
      <c r="E1229" s="161" t="s">
        <v>46</v>
      </c>
      <c r="F1229" s="162">
        <v>0</v>
      </c>
      <c r="G1229" s="163">
        <v>14012.242990172022</v>
      </c>
      <c r="H1229" s="167"/>
      <c r="I1229" s="169"/>
      <c r="J1229" s="165">
        <v>11690.993178257158</v>
      </c>
      <c r="N1229" s="6"/>
      <c r="O1229" s="6"/>
      <c r="P1229" s="6"/>
      <c r="Q1229" s="6"/>
      <c r="R1229" s="6"/>
    </row>
    <row r="1230" spans="1:18" x14ac:dyDescent="0.2">
      <c r="A1230" s="9"/>
      <c r="B1230" s="10">
        <v>1214</v>
      </c>
      <c r="C1230" s="160" t="s">
        <v>1259</v>
      </c>
      <c r="D1230" s="11" t="s">
        <v>8530</v>
      </c>
      <c r="E1230" s="161" t="s">
        <v>46</v>
      </c>
      <c r="F1230" s="162">
        <v>0</v>
      </c>
      <c r="G1230" s="163">
        <v>15603.834064779534</v>
      </c>
      <c r="H1230" s="167"/>
      <c r="I1230" s="169"/>
      <c r="J1230" s="165">
        <v>13018.923361088149</v>
      </c>
      <c r="N1230" s="6"/>
      <c r="O1230" s="6"/>
      <c r="P1230" s="6"/>
      <c r="Q1230" s="6"/>
      <c r="R1230" s="6"/>
    </row>
    <row r="1231" spans="1:18" x14ac:dyDescent="0.2">
      <c r="A1231" s="9"/>
      <c r="B1231" s="10">
        <v>1215</v>
      </c>
      <c r="C1231" s="160" t="s">
        <v>1260</v>
      </c>
      <c r="D1231" s="11" t="s">
        <v>8531</v>
      </c>
      <c r="E1231" s="161" t="s">
        <v>46</v>
      </c>
      <c r="F1231" s="162">
        <v>0</v>
      </c>
      <c r="G1231" s="163">
        <v>17476.29415255308</v>
      </c>
      <c r="H1231" s="167"/>
      <c r="I1231" s="169"/>
      <c r="J1231" s="165">
        <v>14581.194164418728</v>
      </c>
      <c r="N1231" s="6"/>
      <c r="O1231" s="6"/>
      <c r="P1231" s="6"/>
      <c r="Q1231" s="6"/>
      <c r="R1231" s="6"/>
    </row>
    <row r="1232" spans="1:18" x14ac:dyDescent="0.2">
      <c r="A1232" s="9"/>
      <c r="B1232" s="10">
        <v>1216</v>
      </c>
      <c r="C1232" s="160" t="s">
        <v>1261</v>
      </c>
      <c r="D1232" s="11" t="s">
        <v>8532</v>
      </c>
      <c r="E1232" s="161" t="s">
        <v>46</v>
      </c>
      <c r="F1232" s="162">
        <v>0</v>
      </c>
      <c r="G1232" s="163">
        <v>18041.667872222235</v>
      </c>
      <c r="H1232" s="167"/>
      <c r="I1232" s="169"/>
      <c r="J1232" s="165">
        <v>15052.908814561035</v>
      </c>
      <c r="N1232" s="6"/>
      <c r="O1232" s="6"/>
      <c r="P1232" s="6"/>
      <c r="Q1232" s="6"/>
      <c r="R1232" s="6"/>
    </row>
    <row r="1233" spans="1:18" x14ac:dyDescent="0.2">
      <c r="A1233" s="9"/>
      <c r="B1233" s="10">
        <v>1217</v>
      </c>
      <c r="C1233" s="160" t="s">
        <v>1262</v>
      </c>
      <c r="D1233" s="11" t="s">
        <v>8533</v>
      </c>
      <c r="E1233" s="161" t="s">
        <v>46</v>
      </c>
      <c r="F1233" s="162">
        <v>0</v>
      </c>
      <c r="G1233" s="163">
        <v>20113.34210950082</v>
      </c>
      <c r="H1233" s="167"/>
      <c r="I1233" s="169"/>
      <c r="J1233" s="165">
        <v>16781.392212442624</v>
      </c>
      <c r="N1233" s="6"/>
      <c r="O1233" s="6"/>
      <c r="P1233" s="6"/>
      <c r="Q1233" s="6"/>
      <c r="R1233" s="6"/>
    </row>
    <row r="1234" spans="1:18" x14ac:dyDescent="0.2">
      <c r="A1234" s="9"/>
      <c r="B1234" s="10">
        <v>1218</v>
      </c>
      <c r="C1234" s="160" t="s">
        <v>1263</v>
      </c>
      <c r="D1234" s="11" t="s">
        <v>8534</v>
      </c>
      <c r="E1234" s="161" t="s">
        <v>46</v>
      </c>
      <c r="F1234" s="162">
        <v>0</v>
      </c>
      <c r="G1234" s="163">
        <v>22185.016346779405</v>
      </c>
      <c r="H1234" s="167"/>
      <c r="I1234" s="169"/>
      <c r="J1234" s="165">
        <v>18509.875610324216</v>
      </c>
      <c r="N1234" s="6"/>
      <c r="O1234" s="6"/>
      <c r="P1234" s="6"/>
      <c r="Q1234" s="6"/>
      <c r="R1234" s="6"/>
    </row>
    <row r="1235" spans="1:18" x14ac:dyDescent="0.2">
      <c r="A1235" s="9"/>
      <c r="B1235" s="10">
        <v>1219</v>
      </c>
      <c r="C1235" s="160" t="s">
        <v>1264</v>
      </c>
      <c r="D1235" s="11" t="s">
        <v>8521</v>
      </c>
      <c r="E1235" s="161" t="s">
        <v>46</v>
      </c>
      <c r="F1235" s="162">
        <v>0</v>
      </c>
      <c r="G1235" s="163">
        <v>5564.069769994474</v>
      </c>
      <c r="H1235" s="167"/>
      <c r="I1235" s="169"/>
      <c r="J1235" s="165">
        <v>4642.3332631311787</v>
      </c>
      <c r="N1235" s="6"/>
      <c r="O1235" s="6"/>
      <c r="P1235" s="6"/>
      <c r="Q1235" s="6"/>
      <c r="R1235" s="6"/>
    </row>
    <row r="1236" spans="1:18" x14ac:dyDescent="0.2">
      <c r="A1236" s="9"/>
      <c r="B1236" s="10">
        <v>1220</v>
      </c>
      <c r="C1236" s="160" t="s">
        <v>1265</v>
      </c>
      <c r="D1236" s="11" t="s">
        <v>8522</v>
      </c>
      <c r="E1236" s="161" t="s">
        <v>46</v>
      </c>
      <c r="F1236" s="162">
        <v>0</v>
      </c>
      <c r="G1236" s="163">
        <v>6366.097844948632</v>
      </c>
      <c r="H1236" s="167"/>
      <c r="I1236" s="169"/>
      <c r="J1236" s="165">
        <v>5311.4984181771142</v>
      </c>
      <c r="N1236" s="6"/>
      <c r="O1236" s="6"/>
      <c r="P1236" s="6"/>
      <c r="Q1236" s="6"/>
      <c r="R1236" s="6"/>
    </row>
    <row r="1237" spans="1:18" x14ac:dyDescent="0.2">
      <c r="A1237" s="9"/>
      <c r="B1237" s="10">
        <v>1221</v>
      </c>
      <c r="C1237" s="160" t="s">
        <v>1266</v>
      </c>
      <c r="D1237" s="11" t="s">
        <v>8523</v>
      </c>
      <c r="E1237" s="161" t="s">
        <v>46</v>
      </c>
      <c r="F1237" s="162">
        <v>0</v>
      </c>
      <c r="G1237" s="163">
        <v>7160.9649549478427</v>
      </c>
      <c r="H1237" s="167"/>
      <c r="I1237" s="169"/>
      <c r="J1237" s="165">
        <v>5974.6888843387114</v>
      </c>
      <c r="N1237" s="6"/>
      <c r="O1237" s="6"/>
      <c r="P1237" s="6"/>
      <c r="Q1237" s="6"/>
      <c r="R1237" s="6"/>
    </row>
    <row r="1238" spans="1:18" x14ac:dyDescent="0.2">
      <c r="A1238" s="9"/>
      <c r="B1238" s="10">
        <v>1222</v>
      </c>
      <c r="C1238" s="160" t="s">
        <v>1267</v>
      </c>
      <c r="D1238" s="11" t="s">
        <v>8524</v>
      </c>
      <c r="E1238" s="161" t="s">
        <v>46</v>
      </c>
      <c r="F1238" s="162">
        <v>0</v>
      </c>
      <c r="G1238" s="163">
        <v>7948.6710999921061</v>
      </c>
      <c r="H1238" s="167"/>
      <c r="I1238" s="169"/>
      <c r="J1238" s="165">
        <v>6631.9046616159703</v>
      </c>
      <c r="N1238" s="6"/>
      <c r="O1238" s="6"/>
      <c r="P1238" s="6"/>
      <c r="Q1238" s="6"/>
      <c r="R1238" s="6"/>
    </row>
    <row r="1239" spans="1:18" x14ac:dyDescent="0.2">
      <c r="A1239" s="9"/>
      <c r="B1239" s="10">
        <v>1223</v>
      </c>
      <c r="C1239" s="160" t="s">
        <v>1268</v>
      </c>
      <c r="D1239" s="11" t="s">
        <v>8525</v>
      </c>
      <c r="E1239" s="161" t="s">
        <v>46</v>
      </c>
      <c r="F1239" s="162">
        <v>0</v>
      </c>
      <c r="G1239" s="163">
        <v>8736.3772450363667</v>
      </c>
      <c r="H1239" s="167"/>
      <c r="I1239" s="169"/>
      <c r="J1239" s="165">
        <v>7289.1204388932274</v>
      </c>
      <c r="N1239" s="6"/>
      <c r="O1239" s="6"/>
      <c r="P1239" s="6"/>
      <c r="Q1239" s="6"/>
      <c r="R1239" s="6"/>
    </row>
    <row r="1240" spans="1:18" x14ac:dyDescent="0.2">
      <c r="A1240" s="9"/>
      <c r="B1240" s="10">
        <v>1224</v>
      </c>
      <c r="C1240" s="160" t="s">
        <v>1269</v>
      </c>
      <c r="D1240" s="11" t="s">
        <v>8526</v>
      </c>
      <c r="E1240" s="161" t="s">
        <v>46</v>
      </c>
      <c r="F1240" s="162">
        <v>0</v>
      </c>
      <c r="G1240" s="163">
        <v>9794.1806662513536</v>
      </c>
      <c r="H1240" s="167"/>
      <c r="I1240" s="169"/>
      <c r="J1240" s="165">
        <v>8171.6895315099737</v>
      </c>
      <c r="N1240" s="6"/>
      <c r="O1240" s="6"/>
      <c r="P1240" s="6"/>
      <c r="Q1240" s="6"/>
      <c r="R1240" s="6"/>
    </row>
    <row r="1241" spans="1:18" x14ac:dyDescent="0.2">
      <c r="A1241" s="9"/>
      <c r="B1241" s="10">
        <v>1225</v>
      </c>
      <c r="C1241" s="160" t="s">
        <v>1270</v>
      </c>
      <c r="D1241" s="11" t="s">
        <v>8527</v>
      </c>
      <c r="E1241" s="161" t="s">
        <v>46</v>
      </c>
      <c r="F1241" s="162">
        <v>0</v>
      </c>
      <c r="G1241" s="163">
        <v>10870.344801610825</v>
      </c>
      <c r="H1241" s="167"/>
      <c r="I1241" s="169"/>
      <c r="J1241" s="165">
        <v>9069.5777264261633</v>
      </c>
      <c r="N1241" s="6"/>
      <c r="O1241" s="6"/>
      <c r="P1241" s="6"/>
      <c r="Q1241" s="6"/>
      <c r="R1241" s="6"/>
    </row>
    <row r="1242" spans="1:18" x14ac:dyDescent="0.2">
      <c r="A1242" s="9"/>
      <c r="B1242" s="10">
        <v>1226</v>
      </c>
      <c r="C1242" s="160" t="s">
        <v>1271</v>
      </c>
      <c r="D1242" s="11" t="s">
        <v>8528</v>
      </c>
      <c r="E1242" s="161" t="s">
        <v>46</v>
      </c>
      <c r="F1242" s="162">
        <v>0</v>
      </c>
      <c r="G1242" s="163">
        <v>11946.508936970295</v>
      </c>
      <c r="H1242" s="167"/>
      <c r="I1242" s="169"/>
      <c r="J1242" s="165">
        <v>9967.4659213423529</v>
      </c>
      <c r="N1242" s="6"/>
      <c r="O1242" s="6"/>
      <c r="P1242" s="6"/>
      <c r="Q1242" s="6"/>
      <c r="R1242" s="6"/>
    </row>
    <row r="1243" spans="1:18" x14ac:dyDescent="0.2">
      <c r="A1243" s="9"/>
      <c r="B1243" s="10">
        <v>1227</v>
      </c>
      <c r="C1243" s="160" t="s">
        <v>1272</v>
      </c>
      <c r="D1243" s="11" t="s">
        <v>8529</v>
      </c>
      <c r="E1243" s="161" t="s">
        <v>46</v>
      </c>
      <c r="F1243" s="162">
        <v>0</v>
      </c>
      <c r="G1243" s="163">
        <v>13217.165281520189</v>
      </c>
      <c r="H1243" s="167"/>
      <c r="I1243" s="169"/>
      <c r="J1243" s="165">
        <v>11027.627000939761</v>
      </c>
      <c r="N1243" s="6"/>
      <c r="O1243" s="6"/>
      <c r="P1243" s="6"/>
      <c r="Q1243" s="6"/>
      <c r="R1243" s="6"/>
    </row>
    <row r="1244" spans="1:18" x14ac:dyDescent="0.2">
      <c r="A1244" s="9"/>
      <c r="B1244" s="10">
        <v>1228</v>
      </c>
      <c r="C1244" s="160" t="s">
        <v>1273</v>
      </c>
      <c r="D1244" s="11" t="s">
        <v>8530</v>
      </c>
      <c r="E1244" s="161" t="s">
        <v>46</v>
      </c>
      <c r="F1244" s="162">
        <v>0</v>
      </c>
      <c r="G1244" s="163">
        <v>14718.446861381057</v>
      </c>
      <c r="H1244" s="167"/>
      <c r="I1244" s="169"/>
      <c r="J1244" s="165">
        <v>12280.208241581026</v>
      </c>
      <c r="N1244" s="6"/>
      <c r="O1244" s="6"/>
      <c r="P1244" s="6"/>
      <c r="Q1244" s="6"/>
      <c r="R1244" s="6"/>
    </row>
    <row r="1245" spans="1:18" x14ac:dyDescent="0.2">
      <c r="A1245" s="9"/>
      <c r="B1245" s="10">
        <v>1229</v>
      </c>
      <c r="C1245" s="160" t="s">
        <v>1274</v>
      </c>
      <c r="D1245" s="11" t="s">
        <v>8531</v>
      </c>
      <c r="E1245" s="161" t="s">
        <v>46</v>
      </c>
      <c r="F1245" s="162">
        <v>0</v>
      </c>
      <c r="G1245" s="163">
        <v>16484.660484746786</v>
      </c>
      <c r="H1245" s="167"/>
      <c r="I1245" s="169"/>
      <c r="J1245" s="165">
        <v>13753.83323057075</v>
      </c>
      <c r="N1245" s="6"/>
      <c r="O1245" s="6"/>
      <c r="P1245" s="6"/>
      <c r="Q1245" s="6"/>
      <c r="R1245" s="6"/>
    </row>
    <row r="1246" spans="1:18" x14ac:dyDescent="0.2">
      <c r="A1246" s="9"/>
      <c r="B1246" s="10">
        <v>1230</v>
      </c>
      <c r="C1246" s="160" t="s">
        <v>1275</v>
      </c>
      <c r="D1246" s="11" t="s">
        <v>8532</v>
      </c>
      <c r="E1246" s="161" t="s">
        <v>46</v>
      </c>
      <c r="F1246" s="162">
        <v>0</v>
      </c>
      <c r="G1246" s="163">
        <v>17017.953969875205</v>
      </c>
      <c r="H1246" s="167"/>
      <c r="I1246" s="169"/>
      <c r="J1246" s="165">
        <v>14198.782015787954</v>
      </c>
      <c r="N1246" s="6"/>
      <c r="O1246" s="6"/>
      <c r="P1246" s="6"/>
      <c r="Q1246" s="6"/>
      <c r="R1246" s="6"/>
    </row>
    <row r="1247" spans="1:18" x14ac:dyDescent="0.2">
      <c r="A1247" s="9"/>
      <c r="B1247" s="10">
        <v>1231</v>
      </c>
      <c r="C1247" s="160" t="s">
        <v>1276</v>
      </c>
      <c r="D1247" s="11" t="s">
        <v>8533</v>
      </c>
      <c r="E1247" s="161" t="s">
        <v>46</v>
      </c>
      <c r="F1247" s="162">
        <v>0</v>
      </c>
      <c r="G1247" s="163">
        <v>18972.078004320181</v>
      </c>
      <c r="H1247" s="167"/>
      <c r="I1247" s="169"/>
      <c r="J1247" s="165">
        <v>15829.188423397942</v>
      </c>
      <c r="N1247" s="6"/>
      <c r="O1247" s="6"/>
      <c r="P1247" s="6"/>
      <c r="Q1247" s="6"/>
      <c r="R1247" s="6"/>
    </row>
    <row r="1248" spans="1:18" x14ac:dyDescent="0.2">
      <c r="A1248" s="9"/>
      <c r="B1248" s="10">
        <v>1232</v>
      </c>
      <c r="C1248" s="160" t="s">
        <v>1277</v>
      </c>
      <c r="D1248" s="11" t="s">
        <v>8534</v>
      </c>
      <c r="E1248" s="161" t="s">
        <v>46</v>
      </c>
      <c r="F1248" s="162">
        <v>0</v>
      </c>
      <c r="G1248" s="163">
        <v>20926.202038765161</v>
      </c>
      <c r="H1248" s="167"/>
      <c r="I1248" s="169"/>
      <c r="J1248" s="165">
        <v>17459.594831007929</v>
      </c>
      <c r="N1248" s="6"/>
      <c r="O1248" s="6"/>
      <c r="P1248" s="6"/>
      <c r="Q1248" s="6"/>
      <c r="R1248" s="6"/>
    </row>
    <row r="1249" spans="1:18" x14ac:dyDescent="0.2">
      <c r="A1249" s="9"/>
      <c r="B1249" s="10">
        <v>1233</v>
      </c>
      <c r="C1249" s="160" t="s">
        <v>1278</v>
      </c>
      <c r="D1249" s="11" t="s">
        <v>8507</v>
      </c>
      <c r="E1249" s="161" t="s">
        <v>46</v>
      </c>
      <c r="F1249" s="162">
        <v>0</v>
      </c>
      <c r="G1249" s="163">
        <v>9781.3902581516577</v>
      </c>
      <c r="H1249" s="167"/>
      <c r="I1249" s="169"/>
      <c r="J1249" s="165">
        <v>8161.0179656553455</v>
      </c>
      <c r="N1249" s="6"/>
      <c r="O1249" s="6"/>
      <c r="P1249" s="6"/>
      <c r="Q1249" s="6"/>
      <c r="R1249" s="6"/>
    </row>
    <row r="1250" spans="1:18" x14ac:dyDescent="0.2">
      <c r="A1250" s="9"/>
      <c r="B1250" s="10">
        <v>1234</v>
      </c>
      <c r="C1250" s="160" t="s">
        <v>1279</v>
      </c>
      <c r="D1250" s="11" t="s">
        <v>8508</v>
      </c>
      <c r="E1250" s="161" t="s">
        <v>46</v>
      </c>
      <c r="F1250" s="162">
        <v>0</v>
      </c>
      <c r="G1250" s="163">
        <v>11191.320385452796</v>
      </c>
      <c r="H1250" s="167"/>
      <c r="I1250" s="169"/>
      <c r="J1250" s="165">
        <v>9337.3809156597199</v>
      </c>
      <c r="N1250" s="6"/>
      <c r="O1250" s="6"/>
      <c r="P1250" s="6"/>
      <c r="Q1250" s="6"/>
      <c r="R1250" s="6"/>
    </row>
    <row r="1251" spans="1:18" x14ac:dyDescent="0.2">
      <c r="A1251" s="9"/>
      <c r="B1251" s="10">
        <v>1235</v>
      </c>
      <c r="C1251" s="160" t="s">
        <v>1280</v>
      </c>
      <c r="D1251" s="11" t="s">
        <v>8509</v>
      </c>
      <c r="E1251" s="161" t="s">
        <v>46</v>
      </c>
      <c r="F1251" s="162">
        <v>0</v>
      </c>
      <c r="G1251" s="163">
        <v>12588.661850903032</v>
      </c>
      <c r="H1251" s="167"/>
      <c r="I1251" s="169"/>
      <c r="J1251" s="165">
        <v>10503.240625039054</v>
      </c>
      <c r="N1251" s="6"/>
      <c r="O1251" s="6"/>
      <c r="P1251" s="6"/>
      <c r="Q1251" s="6"/>
      <c r="R1251" s="6"/>
    </row>
    <row r="1252" spans="1:18" x14ac:dyDescent="0.2">
      <c r="A1252" s="9"/>
      <c r="B1252" s="10">
        <v>1236</v>
      </c>
      <c r="C1252" s="160" t="s">
        <v>1281</v>
      </c>
      <c r="D1252" s="11" t="s">
        <v>8510</v>
      </c>
      <c r="E1252" s="161" t="s">
        <v>46</v>
      </c>
      <c r="F1252" s="162">
        <v>0</v>
      </c>
      <c r="G1252" s="163">
        <v>13973.414654502367</v>
      </c>
      <c r="H1252" s="167"/>
      <c r="I1252" s="169"/>
      <c r="J1252" s="165">
        <v>11658.597093793351</v>
      </c>
      <c r="N1252" s="6"/>
      <c r="O1252" s="6"/>
      <c r="P1252" s="6"/>
      <c r="Q1252" s="6"/>
      <c r="R1252" s="6"/>
    </row>
    <row r="1253" spans="1:18" x14ac:dyDescent="0.2">
      <c r="A1253" s="9"/>
      <c r="B1253" s="10">
        <v>1237</v>
      </c>
      <c r="C1253" s="160" t="s">
        <v>1282</v>
      </c>
      <c r="D1253" s="11" t="s">
        <v>8511</v>
      </c>
      <c r="E1253" s="161" t="s">
        <v>46</v>
      </c>
      <c r="F1253" s="162">
        <v>0</v>
      </c>
      <c r="G1253" s="163">
        <v>15358.1674581017</v>
      </c>
      <c r="H1253" s="167"/>
      <c r="I1253" s="169"/>
      <c r="J1253" s="165">
        <v>12813.953562547646</v>
      </c>
      <c r="N1253" s="6"/>
      <c r="O1253" s="6"/>
      <c r="P1253" s="6"/>
      <c r="Q1253" s="6"/>
      <c r="R1253" s="6"/>
    </row>
    <row r="1254" spans="1:18" x14ac:dyDescent="0.2">
      <c r="A1254" s="9"/>
      <c r="B1254" s="10">
        <v>1238</v>
      </c>
      <c r="C1254" s="160" t="s">
        <v>1283</v>
      </c>
      <c r="D1254" s="11" t="s">
        <v>8512</v>
      </c>
      <c r="E1254" s="161" t="s">
        <v>46</v>
      </c>
      <c r="F1254" s="162">
        <v>0</v>
      </c>
      <c r="G1254" s="163">
        <v>17217.739409393394</v>
      </c>
      <c r="H1254" s="167"/>
      <c r="I1254" s="169"/>
      <c r="J1254" s="165">
        <v>14365.471261197166</v>
      </c>
      <c r="N1254" s="6"/>
      <c r="O1254" s="6"/>
      <c r="P1254" s="6"/>
      <c r="Q1254" s="6"/>
      <c r="R1254" s="6"/>
    </row>
    <row r="1255" spans="1:18" x14ac:dyDescent="0.2">
      <c r="A1255" s="9"/>
      <c r="B1255" s="10">
        <v>1239</v>
      </c>
      <c r="C1255" s="160" t="s">
        <v>1284</v>
      </c>
      <c r="D1255" s="11" t="s">
        <v>8513</v>
      </c>
      <c r="E1255" s="161" t="s">
        <v>46</v>
      </c>
      <c r="F1255" s="162">
        <v>0</v>
      </c>
      <c r="G1255" s="163">
        <v>19109.588689670803</v>
      </c>
      <c r="H1255" s="167"/>
      <c r="I1255" s="169"/>
      <c r="J1255" s="165">
        <v>15943.919268809284</v>
      </c>
      <c r="N1255" s="6"/>
      <c r="O1255" s="6"/>
      <c r="P1255" s="6"/>
      <c r="Q1255" s="6"/>
      <c r="R1255" s="6"/>
    </row>
    <row r="1256" spans="1:18" x14ac:dyDescent="0.2">
      <c r="A1256" s="9"/>
      <c r="B1256" s="10">
        <v>1240</v>
      </c>
      <c r="C1256" s="160" t="s">
        <v>1285</v>
      </c>
      <c r="D1256" s="11" t="s">
        <v>8514</v>
      </c>
      <c r="E1256" s="161" t="s">
        <v>46</v>
      </c>
      <c r="F1256" s="162">
        <v>0</v>
      </c>
      <c r="G1256" s="163">
        <v>21001.437969948212</v>
      </c>
      <c r="H1256" s="167"/>
      <c r="I1256" s="169"/>
      <c r="J1256" s="165">
        <v>17522.367276421402</v>
      </c>
      <c r="N1256" s="6"/>
      <c r="O1256" s="6"/>
      <c r="P1256" s="6"/>
      <c r="Q1256" s="6"/>
      <c r="R1256" s="6"/>
    </row>
    <row r="1257" spans="1:18" x14ac:dyDescent="0.2">
      <c r="A1257" s="9"/>
      <c r="B1257" s="10">
        <v>1241</v>
      </c>
      <c r="C1257" s="160" t="s">
        <v>1286</v>
      </c>
      <c r="D1257" s="11" t="s">
        <v>8515</v>
      </c>
      <c r="E1257" s="161" t="s">
        <v>46</v>
      </c>
      <c r="F1257" s="162">
        <v>0</v>
      </c>
      <c r="G1257" s="163">
        <v>23235.196011061216</v>
      </c>
      <c r="H1257" s="167"/>
      <c r="I1257" s="169"/>
      <c r="J1257" s="165">
        <v>19386.083887591059</v>
      </c>
      <c r="N1257" s="6"/>
      <c r="O1257" s="6"/>
      <c r="P1257" s="6"/>
      <c r="Q1257" s="6"/>
      <c r="R1257" s="6"/>
    </row>
    <row r="1258" spans="1:18" x14ac:dyDescent="0.2">
      <c r="A1258" s="9"/>
      <c r="B1258" s="10">
        <v>1242</v>
      </c>
      <c r="C1258" s="160" t="s">
        <v>1287</v>
      </c>
      <c r="D1258" s="11" t="s">
        <v>8516</v>
      </c>
      <c r="E1258" s="161" t="s">
        <v>46</v>
      </c>
      <c r="F1258" s="162">
        <v>0</v>
      </c>
      <c r="G1258" s="163">
        <v>25874.383085814268</v>
      </c>
      <c r="H1258" s="167"/>
      <c r="I1258" s="169"/>
      <c r="J1258" s="165">
        <v>21588.066689967771</v>
      </c>
      <c r="N1258" s="6"/>
      <c r="O1258" s="6"/>
      <c r="P1258" s="6"/>
      <c r="Q1258" s="6"/>
      <c r="R1258" s="6"/>
    </row>
    <row r="1259" spans="1:18" x14ac:dyDescent="0.2">
      <c r="A1259" s="9"/>
      <c r="B1259" s="10">
        <v>1243</v>
      </c>
      <c r="C1259" s="160" t="s">
        <v>1288</v>
      </c>
      <c r="D1259" s="11" t="s">
        <v>8517</v>
      </c>
      <c r="E1259" s="161" t="s">
        <v>46</v>
      </c>
      <c r="F1259" s="162">
        <v>0</v>
      </c>
      <c r="G1259" s="163">
        <v>28979.309056111986</v>
      </c>
      <c r="H1259" s="167"/>
      <c r="I1259" s="169"/>
      <c r="J1259" s="165">
        <v>24178.634692763906</v>
      </c>
      <c r="N1259" s="6"/>
      <c r="O1259" s="6"/>
      <c r="P1259" s="6"/>
      <c r="Q1259" s="6"/>
      <c r="R1259" s="6"/>
    </row>
    <row r="1260" spans="1:18" x14ac:dyDescent="0.2">
      <c r="A1260" s="9"/>
      <c r="B1260" s="10">
        <v>1244</v>
      </c>
      <c r="C1260" s="160" t="s">
        <v>1289</v>
      </c>
      <c r="D1260" s="11" t="s">
        <v>8518</v>
      </c>
      <c r="E1260" s="161" t="s">
        <v>46</v>
      </c>
      <c r="F1260" s="162">
        <v>0</v>
      </c>
      <c r="G1260" s="163">
        <v>29916.815578460293</v>
      </c>
      <c r="H1260" s="167"/>
      <c r="I1260" s="169"/>
      <c r="J1260" s="165">
        <v>24960.835113141507</v>
      </c>
      <c r="N1260" s="6"/>
      <c r="O1260" s="6"/>
      <c r="P1260" s="6"/>
      <c r="Q1260" s="6"/>
      <c r="R1260" s="6"/>
    </row>
    <row r="1261" spans="1:18" x14ac:dyDescent="0.2">
      <c r="A1261" s="9"/>
      <c r="B1261" s="10">
        <v>1245</v>
      </c>
      <c r="C1261" s="160" t="s">
        <v>1290</v>
      </c>
      <c r="D1261" s="11" t="s">
        <v>8519</v>
      </c>
      <c r="E1261" s="161" t="s">
        <v>46</v>
      </c>
      <c r="F1261" s="162">
        <v>0</v>
      </c>
      <c r="G1261" s="163">
        <v>33352.079797614591</v>
      </c>
      <c r="H1261" s="167"/>
      <c r="I1261" s="169"/>
      <c r="J1261" s="165">
        <v>27827.017963368457</v>
      </c>
      <c r="N1261" s="6"/>
      <c r="O1261" s="6"/>
      <c r="P1261" s="6"/>
      <c r="Q1261" s="6"/>
      <c r="R1261" s="6"/>
    </row>
    <row r="1262" spans="1:18" x14ac:dyDescent="0.2">
      <c r="A1262" s="9"/>
      <c r="B1262" s="10">
        <v>1246</v>
      </c>
      <c r="C1262" s="160" t="s">
        <v>1291</v>
      </c>
      <c r="D1262" s="11" t="s">
        <v>8520</v>
      </c>
      <c r="E1262" s="161" t="s">
        <v>46</v>
      </c>
      <c r="F1262" s="162">
        <v>0</v>
      </c>
      <c r="G1262" s="163">
        <v>36787.34401676889</v>
      </c>
      <c r="H1262" s="167"/>
      <c r="I1262" s="169"/>
      <c r="J1262" s="165">
        <v>30693.200813595406</v>
      </c>
      <c r="N1262" s="6"/>
      <c r="O1262" s="6"/>
      <c r="P1262" s="6"/>
      <c r="Q1262" s="6"/>
      <c r="R1262" s="6"/>
    </row>
    <row r="1263" spans="1:18" x14ac:dyDescent="0.2">
      <c r="A1263" s="9"/>
      <c r="B1263" s="10">
        <v>1247</v>
      </c>
      <c r="C1263" s="160" t="s">
        <v>1292</v>
      </c>
      <c r="D1263" s="11" t="s">
        <v>8507</v>
      </c>
      <c r="E1263" s="161" t="s">
        <v>46</v>
      </c>
      <c r="F1263" s="162">
        <v>0</v>
      </c>
      <c r="G1263" s="163">
        <v>9125.2527680658932</v>
      </c>
      <c r="H1263" s="167"/>
      <c r="I1263" s="169"/>
      <c r="J1263" s="165">
        <v>7613.5753523655467</v>
      </c>
      <c r="N1263" s="6"/>
      <c r="O1263" s="6"/>
      <c r="P1263" s="6"/>
      <c r="Q1263" s="6"/>
      <c r="R1263" s="6"/>
    </row>
    <row r="1264" spans="1:18" x14ac:dyDescent="0.2">
      <c r="A1264" s="9"/>
      <c r="B1264" s="10">
        <v>1248</v>
      </c>
      <c r="C1264" s="160" t="s">
        <v>1293</v>
      </c>
      <c r="D1264" s="11" t="s">
        <v>8508</v>
      </c>
      <c r="E1264" s="161" t="s">
        <v>46</v>
      </c>
      <c r="F1264" s="162">
        <v>0</v>
      </c>
      <c r="G1264" s="163">
        <v>10440.604518417733</v>
      </c>
      <c r="H1264" s="167"/>
      <c r="I1264" s="169"/>
      <c r="J1264" s="165">
        <v>8711.0276554092288</v>
      </c>
      <c r="N1264" s="6"/>
      <c r="O1264" s="6"/>
      <c r="P1264" s="6"/>
      <c r="Q1264" s="6"/>
      <c r="R1264" s="6"/>
    </row>
    <row r="1265" spans="1:18" x14ac:dyDescent="0.2">
      <c r="A1265" s="9"/>
      <c r="B1265" s="10">
        <v>1249</v>
      </c>
      <c r="C1265" s="160" t="s">
        <v>1294</v>
      </c>
      <c r="D1265" s="11" t="s">
        <v>8509</v>
      </c>
      <c r="E1265" s="161" t="s">
        <v>46</v>
      </c>
      <c r="F1265" s="162">
        <v>0</v>
      </c>
      <c r="G1265" s="163">
        <v>11744.212056712862</v>
      </c>
      <c r="H1265" s="167"/>
      <c r="I1265" s="169"/>
      <c r="J1265" s="165">
        <v>9798.6812771757359</v>
      </c>
      <c r="N1265" s="6"/>
      <c r="O1265" s="6"/>
      <c r="P1265" s="6"/>
      <c r="Q1265" s="6"/>
      <c r="R1265" s="6"/>
    </row>
    <row r="1266" spans="1:18" x14ac:dyDescent="0.2">
      <c r="A1266" s="9"/>
      <c r="B1266" s="10">
        <v>1250</v>
      </c>
      <c r="C1266" s="160" t="s">
        <v>1295</v>
      </c>
      <c r="D1266" s="11" t="s">
        <v>8510</v>
      </c>
      <c r="E1266" s="161" t="s">
        <v>46</v>
      </c>
      <c r="F1266" s="162">
        <v>0</v>
      </c>
      <c r="G1266" s="163">
        <v>13036.075382951276</v>
      </c>
      <c r="H1266" s="167"/>
      <c r="I1266" s="169"/>
      <c r="J1266" s="165">
        <v>10876.536217665067</v>
      </c>
      <c r="N1266" s="6"/>
      <c r="O1266" s="6"/>
      <c r="P1266" s="6"/>
      <c r="Q1266" s="6"/>
      <c r="R1266" s="6"/>
    </row>
    <row r="1267" spans="1:18" x14ac:dyDescent="0.2">
      <c r="A1267" s="9"/>
      <c r="B1267" s="10">
        <v>1251</v>
      </c>
      <c r="C1267" s="160" t="s">
        <v>1296</v>
      </c>
      <c r="D1267" s="11" t="s">
        <v>8511</v>
      </c>
      <c r="E1267" s="161" t="s">
        <v>46</v>
      </c>
      <c r="F1267" s="162">
        <v>0</v>
      </c>
      <c r="G1267" s="163">
        <v>14327.938709189692</v>
      </c>
      <c r="H1267" s="167"/>
      <c r="I1267" s="169"/>
      <c r="J1267" s="165">
        <v>11954.391158154398</v>
      </c>
      <c r="N1267" s="6"/>
      <c r="O1267" s="6"/>
      <c r="P1267" s="6"/>
      <c r="Q1267" s="6"/>
      <c r="R1267" s="6"/>
    </row>
    <row r="1268" spans="1:18" x14ac:dyDescent="0.2">
      <c r="A1268" s="9"/>
      <c r="B1268" s="10">
        <v>1252</v>
      </c>
      <c r="C1268" s="160" t="s">
        <v>1297</v>
      </c>
      <c r="D1268" s="11" t="s">
        <v>8512</v>
      </c>
      <c r="E1268" s="161" t="s">
        <v>46</v>
      </c>
      <c r="F1268" s="162">
        <v>0</v>
      </c>
      <c r="G1268" s="163">
        <v>16062.770225783201</v>
      </c>
      <c r="H1268" s="167"/>
      <c r="I1268" s="169"/>
      <c r="J1268" s="165">
        <v>13401.832759056242</v>
      </c>
      <c r="N1268" s="6"/>
      <c r="O1268" s="6"/>
      <c r="P1268" s="6"/>
      <c r="Q1268" s="6"/>
      <c r="R1268" s="6"/>
    </row>
    <row r="1269" spans="1:18" x14ac:dyDescent="0.2">
      <c r="A1269" s="9"/>
      <c r="B1269" s="10">
        <v>1253</v>
      </c>
      <c r="C1269" s="160" t="s">
        <v>1298</v>
      </c>
      <c r="D1269" s="11" t="s">
        <v>8513</v>
      </c>
      <c r="E1269" s="161" t="s">
        <v>46</v>
      </c>
      <c r="F1269" s="162">
        <v>0</v>
      </c>
      <c r="G1269" s="163">
        <v>17827.713902090123</v>
      </c>
      <c r="H1269" s="167"/>
      <c r="I1269" s="169"/>
      <c r="J1269" s="165">
        <v>14874.398178752766</v>
      </c>
      <c r="N1269" s="6"/>
      <c r="O1269" s="6"/>
      <c r="P1269" s="6"/>
      <c r="Q1269" s="6"/>
      <c r="R1269" s="6"/>
    </row>
    <row r="1270" spans="1:18" x14ac:dyDescent="0.2">
      <c r="A1270" s="9"/>
      <c r="B1270" s="10">
        <v>1254</v>
      </c>
      <c r="C1270" s="160" t="s">
        <v>1299</v>
      </c>
      <c r="D1270" s="11" t="s">
        <v>8514</v>
      </c>
      <c r="E1270" s="161" t="s">
        <v>46</v>
      </c>
      <c r="F1270" s="162">
        <v>0</v>
      </c>
      <c r="G1270" s="163">
        <v>19592.657578397047</v>
      </c>
      <c r="H1270" s="167"/>
      <c r="I1270" s="169"/>
      <c r="J1270" s="165">
        <v>16346.963598449291</v>
      </c>
      <c r="N1270" s="6"/>
      <c r="O1270" s="6"/>
      <c r="P1270" s="6"/>
      <c r="Q1270" s="6"/>
      <c r="R1270" s="6"/>
    </row>
    <row r="1271" spans="1:18" x14ac:dyDescent="0.2">
      <c r="A1271" s="9"/>
      <c r="B1271" s="10">
        <v>1255</v>
      </c>
      <c r="C1271" s="160" t="s">
        <v>1300</v>
      </c>
      <c r="D1271" s="11" t="s">
        <v>8515</v>
      </c>
      <c r="E1271" s="161" t="s">
        <v>46</v>
      </c>
      <c r="F1271" s="162">
        <v>0</v>
      </c>
      <c r="G1271" s="163">
        <v>21676.574711840167</v>
      </c>
      <c r="H1271" s="167"/>
      <c r="I1271" s="169"/>
      <c r="J1271" s="165">
        <v>18085.661750360061</v>
      </c>
      <c r="N1271" s="6"/>
      <c r="O1271" s="6"/>
      <c r="P1271" s="6"/>
      <c r="Q1271" s="6"/>
      <c r="R1271" s="6"/>
    </row>
    <row r="1272" spans="1:18" x14ac:dyDescent="0.2">
      <c r="A1272" s="9"/>
      <c r="B1272" s="10">
        <v>1256</v>
      </c>
      <c r="C1272" s="160" t="s">
        <v>1301</v>
      </c>
      <c r="D1272" s="11" t="s">
        <v>8516</v>
      </c>
      <c r="E1272" s="161" t="s">
        <v>46</v>
      </c>
      <c r="F1272" s="162">
        <v>0</v>
      </c>
      <c r="G1272" s="163">
        <v>24138.724623430029</v>
      </c>
      <c r="H1272" s="167"/>
      <c r="I1272" s="169"/>
      <c r="J1272" s="165">
        <v>20139.935134031246</v>
      </c>
      <c r="N1272" s="6"/>
      <c r="O1272" s="6"/>
      <c r="P1272" s="6"/>
      <c r="Q1272" s="6"/>
      <c r="R1272" s="6"/>
    </row>
    <row r="1273" spans="1:18" x14ac:dyDescent="0.2">
      <c r="A1273" s="9"/>
      <c r="B1273" s="10">
        <v>1257</v>
      </c>
      <c r="C1273" s="160" t="s">
        <v>1302</v>
      </c>
      <c r="D1273" s="11" t="s">
        <v>8517</v>
      </c>
      <c r="E1273" s="161" t="s">
        <v>46</v>
      </c>
      <c r="F1273" s="162">
        <v>0</v>
      </c>
      <c r="G1273" s="163">
        <v>27035.371578241633</v>
      </c>
      <c r="H1273" s="167"/>
      <c r="I1273" s="169"/>
      <c r="J1273" s="165">
        <v>22556.727350114998</v>
      </c>
      <c r="N1273" s="6"/>
      <c r="O1273" s="6"/>
      <c r="P1273" s="6"/>
      <c r="Q1273" s="6"/>
      <c r="R1273" s="6"/>
    </row>
    <row r="1274" spans="1:18" x14ac:dyDescent="0.2">
      <c r="A1274" s="9"/>
      <c r="B1274" s="10">
        <v>1258</v>
      </c>
      <c r="C1274" s="160" t="s">
        <v>1303</v>
      </c>
      <c r="D1274" s="11" t="s">
        <v>8518</v>
      </c>
      <c r="E1274" s="161" t="s">
        <v>46</v>
      </c>
      <c r="F1274" s="162">
        <v>0</v>
      </c>
      <c r="G1274" s="163">
        <v>27909.989987522371</v>
      </c>
      <c r="H1274" s="167"/>
      <c r="I1274" s="169"/>
      <c r="J1274" s="165">
        <v>23286.457619826349</v>
      </c>
      <c r="N1274" s="6"/>
      <c r="O1274" s="6"/>
      <c r="P1274" s="6"/>
      <c r="Q1274" s="6"/>
      <c r="R1274" s="6"/>
    </row>
    <row r="1275" spans="1:18" x14ac:dyDescent="0.2">
      <c r="A1275" s="9"/>
      <c r="B1275" s="10">
        <v>1259</v>
      </c>
      <c r="C1275" s="160" t="s">
        <v>1304</v>
      </c>
      <c r="D1275" s="11" t="s">
        <v>8519</v>
      </c>
      <c r="E1275" s="161" t="s">
        <v>46</v>
      </c>
      <c r="F1275" s="162">
        <v>0</v>
      </c>
      <c r="G1275" s="163">
        <v>31114.816039601305</v>
      </c>
      <c r="H1275" s="167"/>
      <c r="I1275" s="169"/>
      <c r="J1275" s="165">
        <v>25960.376387766275</v>
      </c>
      <c r="N1275" s="6"/>
      <c r="O1275" s="6"/>
      <c r="P1275" s="6"/>
      <c r="Q1275" s="6"/>
      <c r="R1275" s="6"/>
    </row>
    <row r="1276" spans="1:18" x14ac:dyDescent="0.2">
      <c r="A1276" s="9"/>
      <c r="B1276" s="10">
        <v>1260</v>
      </c>
      <c r="C1276" s="160" t="s">
        <v>1305</v>
      </c>
      <c r="D1276" s="11" t="s">
        <v>8520</v>
      </c>
      <c r="E1276" s="161" t="s">
        <v>46</v>
      </c>
      <c r="F1276" s="162">
        <v>0</v>
      </c>
      <c r="G1276" s="163">
        <v>34319.642091680238</v>
      </c>
      <c r="H1276" s="167"/>
      <c r="I1276" s="169"/>
      <c r="J1276" s="165">
        <v>28634.295155706201</v>
      </c>
      <c r="N1276" s="6"/>
      <c r="O1276" s="6"/>
      <c r="P1276" s="6"/>
      <c r="Q1276" s="6"/>
      <c r="R1276" s="6"/>
    </row>
    <row r="1277" spans="1:18" x14ac:dyDescent="0.2">
      <c r="A1277" s="9"/>
      <c r="B1277" s="10">
        <v>1261</v>
      </c>
      <c r="C1277" s="160" t="s">
        <v>1306</v>
      </c>
      <c r="D1277" s="11" t="s">
        <v>8507</v>
      </c>
      <c r="E1277" s="161" t="s">
        <v>46</v>
      </c>
      <c r="F1277" s="162">
        <v>0</v>
      </c>
      <c r="G1277" s="163">
        <v>8095.9613377863543</v>
      </c>
      <c r="H1277" s="167"/>
      <c r="I1277" s="169"/>
      <c r="J1277" s="165">
        <v>6754.7949916283887</v>
      </c>
      <c r="N1277" s="6"/>
      <c r="O1277" s="6"/>
      <c r="P1277" s="6"/>
      <c r="Q1277" s="6"/>
      <c r="R1277" s="6"/>
    </row>
    <row r="1278" spans="1:18" x14ac:dyDescent="0.2">
      <c r="A1278" s="9"/>
      <c r="B1278" s="10">
        <v>1262</v>
      </c>
      <c r="C1278" s="160" t="s">
        <v>1307</v>
      </c>
      <c r="D1278" s="11" t="s">
        <v>8508</v>
      </c>
      <c r="E1278" s="161" t="s">
        <v>46</v>
      </c>
      <c r="F1278" s="162">
        <v>0</v>
      </c>
      <c r="G1278" s="163">
        <v>9262.946755845649</v>
      </c>
      <c r="H1278" s="167"/>
      <c r="I1278" s="169"/>
      <c r="J1278" s="165">
        <v>7728.4591345658137</v>
      </c>
      <c r="N1278" s="6"/>
      <c r="O1278" s="6"/>
      <c r="P1278" s="6"/>
      <c r="Q1278" s="6"/>
      <c r="R1278" s="6"/>
    </row>
    <row r="1279" spans="1:18" x14ac:dyDescent="0.2">
      <c r="A1279" s="9"/>
      <c r="B1279" s="10">
        <v>1263</v>
      </c>
      <c r="C1279" s="160" t="s">
        <v>1308</v>
      </c>
      <c r="D1279" s="11" t="s">
        <v>8509</v>
      </c>
      <c r="E1279" s="161" t="s">
        <v>46</v>
      </c>
      <c r="F1279" s="162">
        <v>0</v>
      </c>
      <c r="G1279" s="163">
        <v>10419.5126612437</v>
      </c>
      <c r="H1279" s="167"/>
      <c r="I1279" s="169"/>
      <c r="J1279" s="165">
        <v>8693.4298476555832</v>
      </c>
      <c r="N1279" s="6"/>
      <c r="O1279" s="6"/>
      <c r="P1279" s="6"/>
      <c r="Q1279" s="6"/>
      <c r="R1279" s="6"/>
    </row>
    <row r="1280" spans="1:18" x14ac:dyDescent="0.2">
      <c r="A1280" s="9"/>
      <c r="B1280" s="10">
        <v>1264</v>
      </c>
      <c r="C1280" s="160" t="s">
        <v>1309</v>
      </c>
      <c r="D1280" s="11" t="s">
        <v>8510</v>
      </c>
      <c r="E1280" s="161" t="s">
        <v>46</v>
      </c>
      <c r="F1280" s="162">
        <v>0</v>
      </c>
      <c r="G1280" s="163">
        <v>11565.659053980506</v>
      </c>
      <c r="H1280" s="167"/>
      <c r="I1280" s="169"/>
      <c r="J1280" s="165">
        <v>9649.7071308976974</v>
      </c>
      <c r="N1280" s="6"/>
      <c r="O1280" s="6"/>
      <c r="P1280" s="6"/>
      <c r="Q1280" s="6"/>
      <c r="R1280" s="6"/>
    </row>
    <row r="1281" spans="1:18" x14ac:dyDescent="0.2">
      <c r="A1281" s="9"/>
      <c r="B1281" s="10">
        <v>1265</v>
      </c>
      <c r="C1281" s="160" t="s">
        <v>1310</v>
      </c>
      <c r="D1281" s="11" t="s">
        <v>8511</v>
      </c>
      <c r="E1281" s="161" t="s">
        <v>46</v>
      </c>
      <c r="F1281" s="162">
        <v>0</v>
      </c>
      <c r="G1281" s="163">
        <v>12711.805446717313</v>
      </c>
      <c r="H1281" s="167"/>
      <c r="I1281" s="169"/>
      <c r="J1281" s="165">
        <v>10605.984414139812</v>
      </c>
      <c r="N1281" s="6"/>
      <c r="O1281" s="6"/>
      <c r="P1281" s="6"/>
      <c r="Q1281" s="6"/>
      <c r="R1281" s="6"/>
    </row>
    <row r="1282" spans="1:18" x14ac:dyDescent="0.2">
      <c r="A1282" s="9"/>
      <c r="B1282" s="10">
        <v>1266</v>
      </c>
      <c r="C1282" s="160" t="s">
        <v>1311</v>
      </c>
      <c r="D1282" s="11" t="s">
        <v>8512</v>
      </c>
      <c r="E1282" s="161" t="s">
        <v>46</v>
      </c>
      <c r="F1282" s="162">
        <v>0</v>
      </c>
      <c r="G1282" s="163">
        <v>14250.955018010911</v>
      </c>
      <c r="H1282" s="167"/>
      <c r="I1282" s="169"/>
      <c r="J1282" s="165">
        <v>11890.1604843758</v>
      </c>
      <c r="N1282" s="6"/>
      <c r="O1282" s="6"/>
      <c r="P1282" s="6"/>
      <c r="Q1282" s="6"/>
      <c r="R1282" s="6"/>
    </row>
    <row r="1283" spans="1:18" x14ac:dyDescent="0.2">
      <c r="A1283" s="9"/>
      <c r="B1283" s="10">
        <v>1267</v>
      </c>
      <c r="C1283" s="160" t="s">
        <v>1312</v>
      </c>
      <c r="D1283" s="11" t="s">
        <v>8513</v>
      </c>
      <c r="E1283" s="161" t="s">
        <v>46</v>
      </c>
      <c r="F1283" s="162">
        <v>0</v>
      </c>
      <c r="G1283" s="163">
        <v>15816.820219767935</v>
      </c>
      <c r="H1283" s="167"/>
      <c r="I1283" s="169"/>
      <c r="J1283" s="165">
        <v>13196.626508741176</v>
      </c>
      <c r="N1283" s="6"/>
      <c r="O1283" s="6"/>
      <c r="P1283" s="6"/>
      <c r="Q1283" s="6"/>
      <c r="R1283" s="6"/>
    </row>
    <row r="1284" spans="1:18" x14ac:dyDescent="0.2">
      <c r="A1284" s="9"/>
      <c r="B1284" s="10">
        <v>1268</v>
      </c>
      <c r="C1284" s="160" t="s">
        <v>1313</v>
      </c>
      <c r="D1284" s="11" t="s">
        <v>8514</v>
      </c>
      <c r="E1284" s="161" t="s">
        <v>46</v>
      </c>
      <c r="F1284" s="162">
        <v>0</v>
      </c>
      <c r="G1284" s="163">
        <v>17382.685421524962</v>
      </c>
      <c r="H1284" s="167"/>
      <c r="I1284" s="169"/>
      <c r="J1284" s="165">
        <v>14503.092533106552</v>
      </c>
      <c r="N1284" s="6"/>
      <c r="O1284" s="6"/>
      <c r="P1284" s="6"/>
      <c r="Q1284" s="6"/>
      <c r="R1284" s="6"/>
    </row>
    <row r="1285" spans="1:18" x14ac:dyDescent="0.2">
      <c r="A1285" s="9"/>
      <c r="B1285" s="10">
        <v>1269</v>
      </c>
      <c r="C1285" s="160" t="s">
        <v>1314</v>
      </c>
      <c r="D1285" s="11" t="s">
        <v>8515</v>
      </c>
      <c r="E1285" s="161" t="s">
        <v>46</v>
      </c>
      <c r="F1285" s="162">
        <v>0</v>
      </c>
      <c r="G1285" s="163">
        <v>19231.545170654077</v>
      </c>
      <c r="H1285" s="167"/>
      <c r="I1285" s="169"/>
      <c r="J1285" s="165">
        <v>16045.672598966326</v>
      </c>
      <c r="N1285" s="6"/>
      <c r="O1285" s="6"/>
      <c r="P1285" s="6"/>
      <c r="Q1285" s="6"/>
      <c r="R1285" s="6"/>
    </row>
    <row r="1286" spans="1:18" x14ac:dyDescent="0.2">
      <c r="A1286" s="9"/>
      <c r="B1286" s="10">
        <v>1270</v>
      </c>
      <c r="C1286" s="160" t="s">
        <v>1315</v>
      </c>
      <c r="D1286" s="11" t="s">
        <v>8516</v>
      </c>
      <c r="E1286" s="161" t="s">
        <v>46</v>
      </c>
      <c r="F1286" s="162">
        <v>0</v>
      </c>
      <c r="G1286" s="163">
        <v>21415.974577565787</v>
      </c>
      <c r="H1286" s="167"/>
      <c r="I1286" s="169"/>
      <c r="J1286" s="165">
        <v>17868.232292835553</v>
      </c>
      <c r="N1286" s="6"/>
      <c r="O1286" s="6"/>
      <c r="P1286" s="6"/>
      <c r="Q1286" s="6"/>
      <c r="R1286" s="6"/>
    </row>
    <row r="1287" spans="1:18" x14ac:dyDescent="0.2">
      <c r="A1287" s="9"/>
      <c r="B1287" s="10">
        <v>1271</v>
      </c>
      <c r="C1287" s="160" t="s">
        <v>1316</v>
      </c>
      <c r="D1287" s="11" t="s">
        <v>8517</v>
      </c>
      <c r="E1287" s="161" t="s">
        <v>46</v>
      </c>
      <c r="F1287" s="162">
        <v>0</v>
      </c>
      <c r="G1287" s="163">
        <v>23985.891526873686</v>
      </c>
      <c r="H1287" s="167"/>
      <c r="I1287" s="169"/>
      <c r="J1287" s="165">
        <v>20012.420167975823</v>
      </c>
      <c r="N1287" s="6"/>
      <c r="O1287" s="6"/>
      <c r="P1287" s="6"/>
      <c r="Q1287" s="6"/>
      <c r="R1287" s="6"/>
    </row>
    <row r="1288" spans="1:18" x14ac:dyDescent="0.2">
      <c r="A1288" s="9"/>
      <c r="B1288" s="10">
        <v>1272</v>
      </c>
      <c r="C1288" s="160" t="s">
        <v>1317</v>
      </c>
      <c r="D1288" s="11" t="s">
        <v>8518</v>
      </c>
      <c r="E1288" s="161" t="s">
        <v>46</v>
      </c>
      <c r="F1288" s="162">
        <v>0</v>
      </c>
      <c r="G1288" s="163">
        <v>24761.856533742623</v>
      </c>
      <c r="H1288" s="167"/>
      <c r="I1288" s="169"/>
      <c r="J1288" s="165">
        <v>20659.839828642132</v>
      </c>
      <c r="N1288" s="6"/>
      <c r="O1288" s="6"/>
      <c r="P1288" s="6"/>
      <c r="Q1288" s="6"/>
      <c r="R1288" s="6"/>
    </row>
    <row r="1289" spans="1:18" x14ac:dyDescent="0.2">
      <c r="A1289" s="9"/>
      <c r="B1289" s="10">
        <v>1273</v>
      </c>
      <c r="C1289" s="160" t="s">
        <v>1318</v>
      </c>
      <c r="D1289" s="11" t="s">
        <v>8519</v>
      </c>
      <c r="E1289" s="161" t="s">
        <v>46</v>
      </c>
      <c r="F1289" s="162">
        <v>0</v>
      </c>
      <c r="G1289" s="163">
        <v>27605.191230482298</v>
      </c>
      <c r="H1289" s="167"/>
      <c r="I1289" s="169"/>
      <c r="J1289" s="165">
        <v>23032.151425465028</v>
      </c>
      <c r="N1289" s="6"/>
      <c r="O1289" s="6"/>
      <c r="P1289" s="6"/>
      <c r="Q1289" s="6"/>
      <c r="R1289" s="6"/>
    </row>
    <row r="1290" spans="1:18" x14ac:dyDescent="0.2">
      <c r="A1290" s="9"/>
      <c r="B1290" s="10">
        <v>1274</v>
      </c>
      <c r="C1290" s="160" t="s">
        <v>1319</v>
      </c>
      <c r="D1290" s="11" t="s">
        <v>8520</v>
      </c>
      <c r="E1290" s="161" t="s">
        <v>46</v>
      </c>
      <c r="F1290" s="162">
        <v>0</v>
      </c>
      <c r="G1290" s="163">
        <v>30448.525927221974</v>
      </c>
      <c r="H1290" s="167"/>
      <c r="I1290" s="169"/>
      <c r="J1290" s="165">
        <v>25404.463022287924</v>
      </c>
      <c r="N1290" s="6"/>
      <c r="O1290" s="6"/>
      <c r="P1290" s="6"/>
      <c r="Q1290" s="6"/>
      <c r="R1290" s="6"/>
    </row>
    <row r="1291" spans="1:18" x14ac:dyDescent="0.2">
      <c r="A1291" s="9"/>
      <c r="B1291" s="10">
        <v>1275</v>
      </c>
      <c r="C1291" s="160" t="s">
        <v>1320</v>
      </c>
      <c r="D1291" s="11" t="s">
        <v>8507</v>
      </c>
      <c r="E1291" s="161" t="s">
        <v>46</v>
      </c>
      <c r="F1291" s="162">
        <v>0</v>
      </c>
      <c r="G1291" s="163">
        <v>7448.8215538713966</v>
      </c>
      <c r="H1291" s="167"/>
      <c r="I1291" s="169"/>
      <c r="J1291" s="165">
        <v>6214.8595362958586</v>
      </c>
      <c r="N1291" s="6"/>
      <c r="O1291" s="6"/>
      <c r="P1291" s="6"/>
      <c r="Q1291" s="6"/>
      <c r="R1291" s="6"/>
    </row>
    <row r="1292" spans="1:18" x14ac:dyDescent="0.2">
      <c r="A1292" s="9"/>
      <c r="B1292" s="10">
        <v>1276</v>
      </c>
      <c r="C1292" s="160" t="s">
        <v>1321</v>
      </c>
      <c r="D1292" s="11" t="s">
        <v>8508</v>
      </c>
      <c r="E1292" s="161" t="s">
        <v>46</v>
      </c>
      <c r="F1292" s="162">
        <v>0</v>
      </c>
      <c r="G1292" s="163">
        <v>8522.525561636643</v>
      </c>
      <c r="H1292" s="167"/>
      <c r="I1292" s="169"/>
      <c r="J1292" s="165">
        <v>7110.6951451312971</v>
      </c>
      <c r="N1292" s="6"/>
      <c r="O1292" s="6"/>
      <c r="P1292" s="6"/>
      <c r="Q1292" s="6"/>
      <c r="R1292" s="6"/>
    </row>
    <row r="1293" spans="1:18" x14ac:dyDescent="0.2">
      <c r="A1293" s="9"/>
      <c r="B1293" s="10">
        <v>1277</v>
      </c>
      <c r="C1293" s="160" t="s">
        <v>1322</v>
      </c>
      <c r="D1293" s="11" t="s">
        <v>8509</v>
      </c>
      <c r="E1293" s="161" t="s">
        <v>46</v>
      </c>
      <c r="F1293" s="162">
        <v>0</v>
      </c>
      <c r="G1293" s="163">
        <v>9586.6429264754133</v>
      </c>
      <c r="H1293" s="167"/>
      <c r="I1293" s="169"/>
      <c r="J1293" s="165">
        <v>7998.5322217449911</v>
      </c>
      <c r="N1293" s="6"/>
      <c r="O1293" s="6"/>
      <c r="P1293" s="6"/>
      <c r="Q1293" s="6"/>
      <c r="R1293" s="6"/>
    </row>
    <row r="1294" spans="1:18" x14ac:dyDescent="0.2">
      <c r="A1294" s="9"/>
      <c r="B1294" s="10">
        <v>1278</v>
      </c>
      <c r="C1294" s="160" t="s">
        <v>1323</v>
      </c>
      <c r="D1294" s="11" t="s">
        <v>8510</v>
      </c>
      <c r="E1294" s="161" t="s">
        <v>46</v>
      </c>
      <c r="F1294" s="162">
        <v>0</v>
      </c>
      <c r="G1294" s="163">
        <v>10641.17364838771</v>
      </c>
      <c r="H1294" s="167"/>
      <c r="I1294" s="169"/>
      <c r="J1294" s="165">
        <v>8878.3707661369408</v>
      </c>
      <c r="N1294" s="6"/>
      <c r="O1294" s="6"/>
      <c r="P1294" s="6"/>
      <c r="Q1294" s="6"/>
      <c r="R1294" s="6"/>
    </row>
    <row r="1295" spans="1:18" x14ac:dyDescent="0.2">
      <c r="A1295" s="9"/>
      <c r="B1295" s="10">
        <v>1279</v>
      </c>
      <c r="C1295" s="160" t="s">
        <v>1324</v>
      </c>
      <c r="D1295" s="11" t="s">
        <v>8511</v>
      </c>
      <c r="E1295" s="161" t="s">
        <v>46</v>
      </c>
      <c r="F1295" s="162">
        <v>0</v>
      </c>
      <c r="G1295" s="163">
        <v>11695.704370300005</v>
      </c>
      <c r="H1295" s="167"/>
      <c r="I1295" s="169"/>
      <c r="J1295" s="165">
        <v>9758.2093105288895</v>
      </c>
      <c r="N1295" s="6"/>
      <c r="O1295" s="6"/>
      <c r="P1295" s="6"/>
      <c r="Q1295" s="6"/>
      <c r="R1295" s="6"/>
    </row>
    <row r="1296" spans="1:18" x14ac:dyDescent="0.2">
      <c r="A1296" s="9"/>
      <c r="B1296" s="10">
        <v>1280</v>
      </c>
      <c r="C1296" s="160" t="s">
        <v>1325</v>
      </c>
      <c r="D1296" s="11" t="s">
        <v>8512</v>
      </c>
      <c r="E1296" s="161" t="s">
        <v>46</v>
      </c>
      <c r="F1296" s="162">
        <v>0</v>
      </c>
      <c r="G1296" s="163">
        <v>13111.824090113099</v>
      </c>
      <c r="H1296" s="167"/>
      <c r="I1296" s="169"/>
      <c r="J1296" s="165">
        <v>10939.736493260616</v>
      </c>
      <c r="N1296" s="6"/>
      <c r="O1296" s="6"/>
      <c r="P1296" s="6"/>
      <c r="Q1296" s="6"/>
      <c r="R1296" s="6"/>
    </row>
    <row r="1297" spans="1:18" x14ac:dyDescent="0.2">
      <c r="A1297" s="9"/>
      <c r="B1297" s="10">
        <v>1281</v>
      </c>
      <c r="C1297" s="160" t="s">
        <v>1326</v>
      </c>
      <c r="D1297" s="11" t="s">
        <v>8513</v>
      </c>
      <c r="E1297" s="161" t="s">
        <v>46</v>
      </c>
      <c r="F1297" s="162">
        <v>0</v>
      </c>
      <c r="G1297" s="163">
        <v>14552.523962389678</v>
      </c>
      <c r="H1297" s="167"/>
      <c r="I1297" s="169"/>
      <c r="J1297" s="165">
        <v>12141.771912608896</v>
      </c>
      <c r="N1297" s="6"/>
      <c r="O1297" s="6"/>
      <c r="P1297" s="6"/>
      <c r="Q1297" s="6"/>
      <c r="R1297" s="6"/>
    </row>
    <row r="1298" spans="1:18" x14ac:dyDescent="0.2">
      <c r="A1298" s="9"/>
      <c r="B1298" s="10">
        <v>1282</v>
      </c>
      <c r="C1298" s="160" t="s">
        <v>1327</v>
      </c>
      <c r="D1298" s="11" t="s">
        <v>8514</v>
      </c>
      <c r="E1298" s="161" t="s">
        <v>46</v>
      </c>
      <c r="F1298" s="162">
        <v>0</v>
      </c>
      <c r="G1298" s="163">
        <v>15993.223834666254</v>
      </c>
      <c r="H1298" s="167"/>
      <c r="I1298" s="169"/>
      <c r="J1298" s="165">
        <v>13343.807331957176</v>
      </c>
      <c r="N1298" s="6"/>
      <c r="O1298" s="6"/>
      <c r="P1298" s="6"/>
      <c r="Q1298" s="6"/>
      <c r="R1298" s="6"/>
    </row>
    <row r="1299" spans="1:18" x14ac:dyDescent="0.2">
      <c r="A1299" s="9"/>
      <c r="B1299" s="10">
        <v>1283</v>
      </c>
      <c r="C1299" s="160" t="s">
        <v>1328</v>
      </c>
      <c r="D1299" s="11" t="s">
        <v>8515</v>
      </c>
      <c r="E1299" s="161" t="s">
        <v>46</v>
      </c>
      <c r="F1299" s="162">
        <v>0</v>
      </c>
      <c r="G1299" s="163">
        <v>17694.297465677908</v>
      </c>
      <c r="H1299" s="167"/>
      <c r="I1299" s="169"/>
      <c r="J1299" s="165">
        <v>14763.083334365856</v>
      </c>
      <c r="N1299" s="6"/>
      <c r="O1299" s="6"/>
      <c r="P1299" s="6"/>
      <c r="Q1299" s="6"/>
      <c r="R1299" s="6"/>
    </row>
    <row r="1300" spans="1:18" x14ac:dyDescent="0.2">
      <c r="A1300" s="9"/>
      <c r="B1300" s="10">
        <v>1284</v>
      </c>
      <c r="C1300" s="160" t="s">
        <v>1329</v>
      </c>
      <c r="D1300" s="11" t="s">
        <v>8516</v>
      </c>
      <c r="E1300" s="161" t="s">
        <v>46</v>
      </c>
      <c r="F1300" s="162">
        <v>0</v>
      </c>
      <c r="G1300" s="163">
        <v>19704.117445075623</v>
      </c>
      <c r="H1300" s="167"/>
      <c r="I1300" s="169"/>
      <c r="J1300" s="165">
        <v>16439.959169672446</v>
      </c>
      <c r="N1300" s="6"/>
      <c r="O1300" s="6"/>
      <c r="P1300" s="6"/>
      <c r="Q1300" s="6"/>
      <c r="R1300" s="6"/>
    </row>
    <row r="1301" spans="1:18" x14ac:dyDescent="0.2">
      <c r="A1301" s="9"/>
      <c r="B1301" s="10">
        <v>1285</v>
      </c>
      <c r="C1301" s="160" t="s">
        <v>1330</v>
      </c>
      <c r="D1301" s="11" t="s">
        <v>8517</v>
      </c>
      <c r="E1301" s="161" t="s">
        <v>46</v>
      </c>
      <c r="F1301" s="162">
        <v>0</v>
      </c>
      <c r="G1301" s="163">
        <v>22068.6115384847</v>
      </c>
      <c r="H1301" s="167"/>
      <c r="I1301" s="169"/>
      <c r="J1301" s="165">
        <v>18412.75427003314</v>
      </c>
      <c r="N1301" s="6"/>
      <c r="O1301" s="6"/>
      <c r="P1301" s="6"/>
      <c r="Q1301" s="6"/>
      <c r="R1301" s="6"/>
    </row>
    <row r="1302" spans="1:18" x14ac:dyDescent="0.2">
      <c r="A1302" s="9"/>
      <c r="B1302" s="10">
        <v>1286</v>
      </c>
      <c r="C1302" s="160" t="s">
        <v>1331</v>
      </c>
      <c r="D1302" s="11" t="s">
        <v>8518</v>
      </c>
      <c r="E1302" s="161" t="s">
        <v>46</v>
      </c>
      <c r="F1302" s="162">
        <v>0</v>
      </c>
      <c r="G1302" s="163">
        <v>22782.550825872124</v>
      </c>
      <c r="H1302" s="167"/>
      <c r="I1302" s="169"/>
      <c r="J1302" s="165">
        <v>19008.423310627881</v>
      </c>
      <c r="N1302" s="6"/>
      <c r="O1302" s="6"/>
      <c r="P1302" s="6"/>
      <c r="Q1302" s="6"/>
      <c r="R1302" s="6"/>
    </row>
    <row r="1303" spans="1:18" x14ac:dyDescent="0.2">
      <c r="A1303" s="9"/>
      <c r="B1303" s="10">
        <v>1287</v>
      </c>
      <c r="C1303" s="160" t="s">
        <v>1332</v>
      </c>
      <c r="D1303" s="11" t="s">
        <v>8519</v>
      </c>
      <c r="E1303" s="161" t="s">
        <v>46</v>
      </c>
      <c r="F1303" s="162">
        <v>0</v>
      </c>
      <c r="G1303" s="163">
        <v>25398.607386702475</v>
      </c>
      <c r="H1303" s="167"/>
      <c r="I1303" s="169"/>
      <c r="J1303" s="165">
        <v>21191.107369707781</v>
      </c>
      <c r="N1303" s="6"/>
      <c r="O1303" s="6"/>
      <c r="P1303" s="6"/>
      <c r="Q1303" s="6"/>
      <c r="R1303" s="6"/>
    </row>
    <row r="1304" spans="1:18" x14ac:dyDescent="0.2">
      <c r="A1304" s="9"/>
      <c r="B1304" s="10">
        <v>1288</v>
      </c>
      <c r="C1304" s="160" t="s">
        <v>1333</v>
      </c>
      <c r="D1304" s="11" t="s">
        <v>8520</v>
      </c>
      <c r="E1304" s="161" t="s">
        <v>46</v>
      </c>
      <c r="F1304" s="162">
        <v>0</v>
      </c>
      <c r="G1304" s="163">
        <v>28014.66394753283</v>
      </c>
      <c r="H1304" s="167"/>
      <c r="I1304" s="169"/>
      <c r="J1304" s="165">
        <v>23373.791428787681</v>
      </c>
      <c r="N1304" s="6"/>
      <c r="O1304" s="6"/>
      <c r="P1304" s="6"/>
      <c r="Q1304" s="6"/>
      <c r="R1304" s="6"/>
    </row>
    <row r="1305" spans="1:18" x14ac:dyDescent="0.2">
      <c r="A1305" s="9"/>
      <c r="B1305" s="10">
        <v>1289</v>
      </c>
      <c r="C1305" s="160" t="s">
        <v>1334</v>
      </c>
      <c r="D1305" s="11" t="s">
        <v>8521</v>
      </c>
      <c r="E1305" s="161" t="s">
        <v>46</v>
      </c>
      <c r="F1305" s="162">
        <v>0</v>
      </c>
      <c r="G1305" s="163">
        <v>6277.1606601371677</v>
      </c>
      <c r="H1305" s="167"/>
      <c r="I1305" s="169"/>
      <c r="J1305" s="165">
        <v>5237.2944508569999</v>
      </c>
      <c r="N1305" s="6"/>
      <c r="O1305" s="6"/>
      <c r="P1305" s="6"/>
      <c r="Q1305" s="6"/>
      <c r="R1305" s="6"/>
    </row>
    <row r="1306" spans="1:18" x14ac:dyDescent="0.2">
      <c r="A1306" s="9"/>
      <c r="B1306" s="10">
        <v>1290</v>
      </c>
      <c r="C1306" s="160" t="s">
        <v>1335</v>
      </c>
      <c r="D1306" s="11" t="s">
        <v>8522</v>
      </c>
      <c r="E1306" s="161" t="s">
        <v>46</v>
      </c>
      <c r="F1306" s="162">
        <v>0</v>
      </c>
      <c r="G1306" s="163">
        <v>7181.9766111479303</v>
      </c>
      <c r="H1306" s="167"/>
      <c r="I1306" s="169"/>
      <c r="J1306" s="165">
        <v>5992.2197771066576</v>
      </c>
      <c r="N1306" s="6"/>
      <c r="O1306" s="6"/>
      <c r="P1306" s="6"/>
      <c r="Q1306" s="6"/>
      <c r="R1306" s="6"/>
    </row>
    <row r="1307" spans="1:18" x14ac:dyDescent="0.2">
      <c r="A1307" s="9"/>
      <c r="B1307" s="10">
        <v>1291</v>
      </c>
      <c r="C1307" s="160" t="s">
        <v>1336</v>
      </c>
      <c r="D1307" s="11" t="s">
        <v>8523</v>
      </c>
      <c r="E1307" s="161" t="s">
        <v>46</v>
      </c>
      <c r="F1307" s="162">
        <v>0</v>
      </c>
      <c r="G1307" s="163">
        <v>8078.7138483103827</v>
      </c>
      <c r="H1307" s="167"/>
      <c r="I1307" s="169"/>
      <c r="J1307" s="165">
        <v>6740.4046986576577</v>
      </c>
      <c r="N1307" s="6"/>
      <c r="O1307" s="6"/>
      <c r="P1307" s="6"/>
      <c r="Q1307" s="6"/>
      <c r="R1307" s="6"/>
    </row>
    <row r="1308" spans="1:18" x14ac:dyDescent="0.2">
      <c r="A1308" s="9"/>
      <c r="B1308" s="10">
        <v>1292</v>
      </c>
      <c r="C1308" s="160" t="s">
        <v>1337</v>
      </c>
      <c r="D1308" s="11" t="s">
        <v>8524</v>
      </c>
      <c r="E1308" s="161" t="s">
        <v>46</v>
      </c>
      <c r="F1308" s="162">
        <v>0</v>
      </c>
      <c r="G1308" s="163">
        <v>8967.3723716245258</v>
      </c>
      <c r="H1308" s="167"/>
      <c r="I1308" s="169"/>
      <c r="J1308" s="165">
        <v>7481.8492155100012</v>
      </c>
      <c r="N1308" s="6"/>
      <c r="O1308" s="6"/>
      <c r="P1308" s="6"/>
      <c r="Q1308" s="6"/>
      <c r="R1308" s="6"/>
    </row>
    <row r="1309" spans="1:18" x14ac:dyDescent="0.2">
      <c r="A1309" s="9"/>
      <c r="B1309" s="10">
        <v>1293</v>
      </c>
      <c r="C1309" s="160" t="s">
        <v>1338</v>
      </c>
      <c r="D1309" s="11" t="s">
        <v>8525</v>
      </c>
      <c r="E1309" s="161" t="s">
        <v>46</v>
      </c>
      <c r="F1309" s="162">
        <v>0</v>
      </c>
      <c r="G1309" s="163">
        <v>9856.0308949386672</v>
      </c>
      <c r="H1309" s="167"/>
      <c r="I1309" s="169"/>
      <c r="J1309" s="165">
        <v>8223.2937323623428</v>
      </c>
      <c r="N1309" s="6"/>
      <c r="O1309" s="6"/>
      <c r="P1309" s="6"/>
      <c r="Q1309" s="6"/>
      <c r="R1309" s="6"/>
    </row>
    <row r="1310" spans="1:18" x14ac:dyDescent="0.2">
      <c r="A1310" s="9"/>
      <c r="B1310" s="10">
        <v>1294</v>
      </c>
      <c r="C1310" s="160" t="s">
        <v>1339</v>
      </c>
      <c r="D1310" s="11" t="s">
        <v>8526</v>
      </c>
      <c r="E1310" s="161" t="s">
        <v>46</v>
      </c>
      <c r="F1310" s="162">
        <v>0</v>
      </c>
      <c r="G1310" s="163">
        <v>11049.402347183381</v>
      </c>
      <c r="H1310" s="167"/>
      <c r="I1310" s="169"/>
      <c r="J1310" s="165">
        <v>9218.9728336386543</v>
      </c>
      <c r="N1310" s="6"/>
      <c r="O1310" s="6"/>
      <c r="P1310" s="6"/>
      <c r="Q1310" s="6"/>
      <c r="R1310" s="6"/>
    </row>
    <row r="1311" spans="1:18" x14ac:dyDescent="0.2">
      <c r="A1311" s="9"/>
      <c r="B1311" s="10">
        <v>1295</v>
      </c>
      <c r="C1311" s="160" t="s">
        <v>1340</v>
      </c>
      <c r="D1311" s="11" t="s">
        <v>8527</v>
      </c>
      <c r="E1311" s="161" t="s">
        <v>46</v>
      </c>
      <c r="F1311" s="162">
        <v>0</v>
      </c>
      <c r="G1311" s="163">
        <v>12263.487621735161</v>
      </c>
      <c r="H1311" s="167"/>
      <c r="I1311" s="169"/>
      <c r="J1311" s="165">
        <v>10231.934332562325</v>
      </c>
      <c r="N1311" s="6"/>
      <c r="O1311" s="6"/>
      <c r="P1311" s="6"/>
      <c r="Q1311" s="6"/>
      <c r="R1311" s="6"/>
    </row>
    <row r="1312" spans="1:18" x14ac:dyDescent="0.2">
      <c r="A1312" s="9"/>
      <c r="B1312" s="10">
        <v>1296</v>
      </c>
      <c r="C1312" s="160" t="s">
        <v>1341</v>
      </c>
      <c r="D1312" s="11" t="s">
        <v>8528</v>
      </c>
      <c r="E1312" s="161" t="s">
        <v>46</v>
      </c>
      <c r="F1312" s="162">
        <v>0</v>
      </c>
      <c r="G1312" s="163">
        <v>13477.572896286943</v>
      </c>
      <c r="H1312" s="167"/>
      <c r="I1312" s="169"/>
      <c r="J1312" s="165">
        <v>11244.895831485996</v>
      </c>
      <c r="N1312" s="6"/>
      <c r="O1312" s="6"/>
      <c r="P1312" s="6"/>
      <c r="Q1312" s="6"/>
      <c r="R1312" s="6"/>
    </row>
    <row r="1313" spans="1:18" x14ac:dyDescent="0.2">
      <c r="A1313" s="9"/>
      <c r="B1313" s="10">
        <v>1297</v>
      </c>
      <c r="C1313" s="160" t="s">
        <v>1342</v>
      </c>
      <c r="D1313" s="11" t="s">
        <v>8529</v>
      </c>
      <c r="E1313" s="161" t="s">
        <v>46</v>
      </c>
      <c r="F1313" s="162">
        <v>0</v>
      </c>
      <c r="G1313" s="163">
        <v>14911.076491366812</v>
      </c>
      <c r="H1313" s="167"/>
      <c r="I1313" s="169"/>
      <c r="J1313" s="165">
        <v>12440.927099487872</v>
      </c>
      <c r="N1313" s="6"/>
      <c r="O1313" s="6"/>
      <c r="P1313" s="6"/>
      <c r="Q1313" s="6"/>
      <c r="R1313" s="6"/>
    </row>
    <row r="1314" spans="1:18" x14ac:dyDescent="0.2">
      <c r="A1314" s="9"/>
      <c r="B1314" s="10">
        <v>1298</v>
      </c>
      <c r="C1314" s="160" t="s">
        <v>1343</v>
      </c>
      <c r="D1314" s="11" t="s">
        <v>8530</v>
      </c>
      <c r="E1314" s="161" t="s">
        <v>46</v>
      </c>
      <c r="F1314" s="162">
        <v>0</v>
      </c>
      <c r="G1314" s="163">
        <v>16604.762239829412</v>
      </c>
      <c r="H1314" s="167"/>
      <c r="I1314" s="169"/>
      <c r="J1314" s="165">
        <v>13854.039086289389</v>
      </c>
      <c r="N1314" s="6"/>
      <c r="O1314" s="6"/>
      <c r="P1314" s="6"/>
      <c r="Q1314" s="6"/>
      <c r="R1314" s="6"/>
    </row>
    <row r="1315" spans="1:18" x14ac:dyDescent="0.2">
      <c r="A1315" s="9"/>
      <c r="B1315" s="10">
        <v>1299</v>
      </c>
      <c r="C1315" s="160" t="s">
        <v>1344</v>
      </c>
      <c r="D1315" s="11" t="s">
        <v>8531</v>
      </c>
      <c r="E1315" s="161" t="s">
        <v>46</v>
      </c>
      <c r="F1315" s="162">
        <v>0</v>
      </c>
      <c r="G1315" s="163">
        <v>18597.333708608941</v>
      </c>
      <c r="H1315" s="167"/>
      <c r="I1315" s="169"/>
      <c r="J1315" s="165">
        <v>15516.523776644117</v>
      </c>
      <c r="N1315" s="6"/>
      <c r="O1315" s="6"/>
      <c r="P1315" s="6"/>
      <c r="Q1315" s="6"/>
      <c r="R1315" s="6"/>
    </row>
    <row r="1316" spans="1:18" x14ac:dyDescent="0.2">
      <c r="A1316" s="9"/>
      <c r="B1316" s="10">
        <v>1300</v>
      </c>
      <c r="C1316" s="160" t="s">
        <v>1345</v>
      </c>
      <c r="D1316" s="11" t="s">
        <v>8532</v>
      </c>
      <c r="E1316" s="161" t="s">
        <v>46</v>
      </c>
      <c r="F1316" s="162">
        <v>0</v>
      </c>
      <c r="G1316" s="163">
        <v>19198.97405884468</v>
      </c>
      <c r="H1316" s="167"/>
      <c r="I1316" s="169"/>
      <c r="J1316" s="165">
        <v>16018.497174857639</v>
      </c>
      <c r="N1316" s="6"/>
      <c r="O1316" s="6"/>
      <c r="P1316" s="6"/>
      <c r="Q1316" s="6"/>
      <c r="R1316" s="6"/>
    </row>
    <row r="1317" spans="1:18" x14ac:dyDescent="0.2">
      <c r="A1317" s="9"/>
      <c r="B1317" s="10">
        <v>1301</v>
      </c>
      <c r="C1317" s="160" t="s">
        <v>1346</v>
      </c>
      <c r="D1317" s="11" t="s">
        <v>8533</v>
      </c>
      <c r="E1317" s="161" t="s">
        <v>46</v>
      </c>
      <c r="F1317" s="162">
        <v>0</v>
      </c>
      <c r="G1317" s="163">
        <v>21403.53852714011</v>
      </c>
      <c r="H1317" s="167"/>
      <c r="I1317" s="169"/>
      <c r="J1317" s="165">
        <v>17857.856382227023</v>
      </c>
      <c r="N1317" s="6"/>
      <c r="O1317" s="6"/>
      <c r="P1317" s="6"/>
      <c r="Q1317" s="6"/>
      <c r="R1317" s="6"/>
    </row>
    <row r="1318" spans="1:18" x14ac:dyDescent="0.2">
      <c r="A1318" s="9"/>
      <c r="B1318" s="10">
        <v>1302</v>
      </c>
      <c r="C1318" s="160" t="s">
        <v>1347</v>
      </c>
      <c r="D1318" s="11" t="s">
        <v>8534</v>
      </c>
      <c r="E1318" s="161" t="s">
        <v>46</v>
      </c>
      <c r="F1318" s="162">
        <v>0</v>
      </c>
      <c r="G1318" s="163">
        <v>23608.102995435544</v>
      </c>
      <c r="H1318" s="167"/>
      <c r="I1318" s="169"/>
      <c r="J1318" s="165">
        <v>19697.215589596406</v>
      </c>
      <c r="N1318" s="6"/>
      <c r="O1318" s="6"/>
      <c r="P1318" s="6"/>
      <c r="Q1318" s="6"/>
      <c r="R1318" s="6"/>
    </row>
    <row r="1319" spans="1:18" x14ac:dyDescent="0.2">
      <c r="A1319" s="9"/>
      <c r="B1319" s="10">
        <v>1303</v>
      </c>
      <c r="C1319" s="160" t="s">
        <v>1348</v>
      </c>
      <c r="D1319" s="11" t="s">
        <v>8521</v>
      </c>
      <c r="E1319" s="161" t="s">
        <v>46</v>
      </c>
      <c r="F1319" s="162">
        <v>0</v>
      </c>
      <c r="G1319" s="163">
        <v>6046.8922590302018</v>
      </c>
      <c r="H1319" s="167"/>
      <c r="I1319" s="169"/>
      <c r="J1319" s="165">
        <v>5045.1720113305164</v>
      </c>
      <c r="N1319" s="6"/>
      <c r="O1319" s="6"/>
      <c r="P1319" s="6"/>
      <c r="Q1319" s="6"/>
      <c r="R1319" s="6"/>
    </row>
    <row r="1320" spans="1:18" x14ac:dyDescent="0.2">
      <c r="A1320" s="9"/>
      <c r="B1320" s="10">
        <v>1304</v>
      </c>
      <c r="C1320" s="160" t="s">
        <v>1349</v>
      </c>
      <c r="D1320" s="11" t="s">
        <v>8522</v>
      </c>
      <c r="E1320" s="161" t="s">
        <v>46</v>
      </c>
      <c r="F1320" s="162">
        <v>0</v>
      </c>
      <c r="G1320" s="163">
        <v>6918.5163684399613</v>
      </c>
      <c r="H1320" s="167"/>
      <c r="I1320" s="169"/>
      <c r="J1320" s="165">
        <v>5772.4040129637442</v>
      </c>
      <c r="N1320" s="6"/>
      <c r="O1320" s="6"/>
      <c r="P1320" s="6"/>
      <c r="Q1320" s="6"/>
      <c r="R1320" s="6"/>
    </row>
    <row r="1321" spans="1:18" x14ac:dyDescent="0.2">
      <c r="A1321" s="9"/>
      <c r="B1321" s="10">
        <v>1305</v>
      </c>
      <c r="C1321" s="160" t="s">
        <v>1350</v>
      </c>
      <c r="D1321" s="11" t="s">
        <v>8523</v>
      </c>
      <c r="E1321" s="161" t="s">
        <v>46</v>
      </c>
      <c r="F1321" s="162">
        <v>0</v>
      </c>
      <c r="G1321" s="163">
        <v>7782.35811972999</v>
      </c>
      <c r="H1321" s="167"/>
      <c r="I1321" s="169"/>
      <c r="J1321" s="165">
        <v>6493.1428717252466</v>
      </c>
      <c r="N1321" s="6"/>
      <c r="O1321" s="6"/>
      <c r="P1321" s="6"/>
      <c r="Q1321" s="6"/>
      <c r="R1321" s="6"/>
    </row>
    <row r="1322" spans="1:18" x14ac:dyDescent="0.2">
      <c r="A1322" s="9"/>
      <c r="B1322" s="10">
        <v>1306</v>
      </c>
      <c r="C1322" s="160" t="s">
        <v>1351</v>
      </c>
      <c r="D1322" s="11" t="s">
        <v>8524</v>
      </c>
      <c r="E1322" s="161" t="s">
        <v>46</v>
      </c>
      <c r="F1322" s="162">
        <v>0</v>
      </c>
      <c r="G1322" s="163">
        <v>8638.4175129002888</v>
      </c>
      <c r="H1322" s="167"/>
      <c r="I1322" s="169"/>
      <c r="J1322" s="165">
        <v>7207.3885876150243</v>
      </c>
      <c r="N1322" s="6"/>
      <c r="O1322" s="6"/>
      <c r="P1322" s="6"/>
      <c r="Q1322" s="6"/>
      <c r="R1322" s="6"/>
    </row>
    <row r="1323" spans="1:18" x14ac:dyDescent="0.2">
      <c r="A1323" s="9"/>
      <c r="B1323" s="10">
        <v>1307</v>
      </c>
      <c r="C1323" s="160" t="s">
        <v>1352</v>
      </c>
      <c r="D1323" s="11" t="s">
        <v>8525</v>
      </c>
      <c r="E1323" s="161" t="s">
        <v>46</v>
      </c>
      <c r="F1323" s="162">
        <v>0</v>
      </c>
      <c r="G1323" s="163">
        <v>9494.4769060705876</v>
      </c>
      <c r="H1323" s="167"/>
      <c r="I1323" s="169"/>
      <c r="J1323" s="165">
        <v>7921.6343035048003</v>
      </c>
      <c r="N1323" s="6"/>
      <c r="O1323" s="6"/>
      <c r="P1323" s="6"/>
      <c r="Q1323" s="6"/>
      <c r="R1323" s="6"/>
    </row>
    <row r="1324" spans="1:18" x14ac:dyDescent="0.2">
      <c r="A1324" s="9"/>
      <c r="B1324" s="10">
        <v>1308</v>
      </c>
      <c r="C1324" s="160" t="s">
        <v>1353</v>
      </c>
      <c r="D1324" s="11" t="s">
        <v>8526</v>
      </c>
      <c r="E1324" s="161" t="s">
        <v>46</v>
      </c>
      <c r="F1324" s="162">
        <v>0</v>
      </c>
      <c r="G1324" s="163">
        <v>10644.071282800864</v>
      </c>
      <c r="H1324" s="167"/>
      <c r="I1324" s="169"/>
      <c r="J1324" s="165">
        <v>8880.788382230312</v>
      </c>
      <c r="N1324" s="6"/>
      <c r="O1324" s="6"/>
      <c r="P1324" s="6"/>
      <c r="Q1324" s="6"/>
      <c r="R1324" s="6"/>
    </row>
    <row r="1325" spans="1:18" x14ac:dyDescent="0.2">
      <c r="A1325" s="9"/>
      <c r="B1325" s="10">
        <v>1309</v>
      </c>
      <c r="C1325" s="160" t="s">
        <v>1354</v>
      </c>
      <c r="D1325" s="11" t="s">
        <v>8527</v>
      </c>
      <c r="E1325" s="161" t="s">
        <v>46</v>
      </c>
      <c r="F1325" s="162">
        <v>0</v>
      </c>
      <c r="G1325" s="163">
        <v>11813.619625750125</v>
      </c>
      <c r="H1325" s="167"/>
      <c r="I1325" s="169"/>
      <c r="J1325" s="165">
        <v>9856.5908792789251</v>
      </c>
      <c r="N1325" s="6"/>
      <c r="O1325" s="6"/>
      <c r="P1325" s="6"/>
      <c r="Q1325" s="6"/>
      <c r="R1325" s="6"/>
    </row>
    <row r="1326" spans="1:18" x14ac:dyDescent="0.2">
      <c r="A1326" s="9"/>
      <c r="B1326" s="10">
        <v>1310</v>
      </c>
      <c r="C1326" s="160" t="s">
        <v>1355</v>
      </c>
      <c r="D1326" s="11" t="s">
        <v>8528</v>
      </c>
      <c r="E1326" s="161" t="s">
        <v>46</v>
      </c>
      <c r="F1326" s="162">
        <v>0</v>
      </c>
      <c r="G1326" s="163">
        <v>12983.167968699387</v>
      </c>
      <c r="H1326" s="167"/>
      <c r="I1326" s="169"/>
      <c r="J1326" s="165">
        <v>10832.393376327538</v>
      </c>
      <c r="N1326" s="6"/>
      <c r="O1326" s="6"/>
      <c r="P1326" s="6"/>
      <c r="Q1326" s="6"/>
      <c r="R1326" s="6"/>
    </row>
    <row r="1327" spans="1:18" x14ac:dyDescent="0.2">
      <c r="A1327" s="9"/>
      <c r="B1327" s="10">
        <v>1311</v>
      </c>
      <c r="C1327" s="160" t="s">
        <v>1356</v>
      </c>
      <c r="D1327" s="11" t="s">
        <v>8529</v>
      </c>
      <c r="E1327" s="161" t="s">
        <v>46</v>
      </c>
      <c r="F1327" s="162">
        <v>0</v>
      </c>
      <c r="G1327" s="163">
        <v>14364.085593992573</v>
      </c>
      <c r="H1327" s="167"/>
      <c r="I1327" s="169"/>
      <c r="J1327" s="165">
        <v>11984.549997388212</v>
      </c>
      <c r="N1327" s="6"/>
      <c r="O1327" s="6"/>
      <c r="P1327" s="6"/>
      <c r="Q1327" s="6"/>
      <c r="R1327" s="6"/>
    </row>
    <row r="1328" spans="1:18" x14ac:dyDescent="0.2">
      <c r="A1328" s="9"/>
      <c r="B1328" s="10">
        <v>1312</v>
      </c>
      <c r="C1328" s="160" t="s">
        <v>1357</v>
      </c>
      <c r="D1328" s="11" t="s">
        <v>8530</v>
      </c>
      <c r="E1328" s="161" t="s">
        <v>46</v>
      </c>
      <c r="F1328" s="162">
        <v>0</v>
      </c>
      <c r="G1328" s="163">
        <v>15995.640973265672</v>
      </c>
      <c r="H1328" s="167"/>
      <c r="I1328" s="169"/>
      <c r="J1328" s="165">
        <v>13345.824050543666</v>
      </c>
      <c r="N1328" s="6"/>
      <c r="O1328" s="6"/>
      <c r="P1328" s="6"/>
      <c r="Q1328" s="6"/>
      <c r="R1328" s="6"/>
    </row>
    <row r="1329" spans="1:18" x14ac:dyDescent="0.2">
      <c r="A1329" s="9"/>
      <c r="B1329" s="10">
        <v>1313</v>
      </c>
      <c r="C1329" s="160" t="s">
        <v>1358</v>
      </c>
      <c r="D1329" s="11" t="s">
        <v>8531</v>
      </c>
      <c r="E1329" s="161" t="s">
        <v>46</v>
      </c>
      <c r="F1329" s="162">
        <v>0</v>
      </c>
      <c r="G1329" s="163">
        <v>17915.117890057554</v>
      </c>
      <c r="H1329" s="167"/>
      <c r="I1329" s="169"/>
      <c r="J1329" s="165">
        <v>14947.322936608907</v>
      </c>
      <c r="N1329" s="6"/>
      <c r="O1329" s="6"/>
      <c r="P1329" s="6"/>
      <c r="Q1329" s="6"/>
      <c r="R1329" s="6"/>
    </row>
    <row r="1330" spans="1:18" x14ac:dyDescent="0.2">
      <c r="A1330" s="9"/>
      <c r="B1330" s="10">
        <v>1314</v>
      </c>
      <c r="C1330" s="160" t="s">
        <v>1359</v>
      </c>
      <c r="D1330" s="11" t="s">
        <v>8532</v>
      </c>
      <c r="E1330" s="161" t="s">
        <v>46</v>
      </c>
      <c r="F1330" s="162">
        <v>0</v>
      </c>
      <c r="G1330" s="163">
        <v>18494.68794944189</v>
      </c>
      <c r="H1330" s="167"/>
      <c r="I1330" s="169"/>
      <c r="J1330" s="165">
        <v>15430.882179432256</v>
      </c>
      <c r="N1330" s="6"/>
      <c r="O1330" s="6"/>
      <c r="P1330" s="6"/>
      <c r="Q1330" s="6"/>
      <c r="R1330" s="6"/>
    </row>
    <row r="1331" spans="1:18" x14ac:dyDescent="0.2">
      <c r="A1331" s="9"/>
      <c r="B1331" s="10">
        <v>1315</v>
      </c>
      <c r="C1331" s="160" t="s">
        <v>1360</v>
      </c>
      <c r="D1331" s="11" t="s">
        <v>8533</v>
      </c>
      <c r="E1331" s="161" t="s">
        <v>46</v>
      </c>
      <c r="F1331" s="162">
        <v>0</v>
      </c>
      <c r="G1331" s="163">
        <v>20618.381214539451</v>
      </c>
      <c r="H1331" s="167"/>
      <c r="I1331" s="169"/>
      <c r="J1331" s="165">
        <v>17202.767201150786</v>
      </c>
      <c r="N1331" s="6"/>
      <c r="O1331" s="6"/>
      <c r="P1331" s="6"/>
      <c r="Q1331" s="6"/>
      <c r="R1331" s="6"/>
    </row>
    <row r="1332" spans="1:18" x14ac:dyDescent="0.2">
      <c r="A1332" s="9"/>
      <c r="B1332" s="10">
        <v>1316</v>
      </c>
      <c r="C1332" s="160" t="s">
        <v>1361</v>
      </c>
      <c r="D1332" s="11" t="s">
        <v>8534</v>
      </c>
      <c r="E1332" s="161" t="s">
        <v>46</v>
      </c>
      <c r="F1332" s="162">
        <v>0</v>
      </c>
      <c r="G1332" s="163">
        <v>22742.074479637016</v>
      </c>
      <c r="H1332" s="167"/>
      <c r="I1332" s="169"/>
      <c r="J1332" s="165">
        <v>18974.652222869317</v>
      </c>
      <c r="N1332" s="6"/>
      <c r="O1332" s="6"/>
      <c r="P1332" s="6"/>
      <c r="Q1332" s="6"/>
      <c r="R1332" s="6"/>
    </row>
    <row r="1333" spans="1:18" x14ac:dyDescent="0.2">
      <c r="A1333" s="9"/>
      <c r="B1333" s="10">
        <v>1317</v>
      </c>
      <c r="C1333" s="160" t="s">
        <v>1362</v>
      </c>
      <c r="D1333" s="11" t="s">
        <v>8521</v>
      </c>
      <c r="E1333" s="161" t="s">
        <v>46</v>
      </c>
      <c r="F1333" s="162">
        <v>0</v>
      </c>
      <c r="G1333" s="163">
        <v>6521.6439343880475</v>
      </c>
      <c r="H1333" s="167"/>
      <c r="I1333" s="169"/>
      <c r="J1333" s="165">
        <v>5441.2769462697433</v>
      </c>
      <c r="N1333" s="6"/>
      <c r="O1333" s="6"/>
      <c r="P1333" s="6"/>
      <c r="Q1333" s="6"/>
      <c r="R1333" s="6"/>
    </row>
    <row r="1334" spans="1:18" x14ac:dyDescent="0.2">
      <c r="A1334" s="9"/>
      <c r="B1334" s="10">
        <v>1318</v>
      </c>
      <c r="C1334" s="160" t="s">
        <v>1363</v>
      </c>
      <c r="D1334" s="11" t="s">
        <v>8522</v>
      </c>
      <c r="E1334" s="161" t="s">
        <v>46</v>
      </c>
      <c r="F1334" s="162">
        <v>0</v>
      </c>
      <c r="G1334" s="163">
        <v>7461.7007177232617</v>
      </c>
      <c r="H1334" s="167"/>
      <c r="I1334" s="169"/>
      <c r="J1334" s="165">
        <v>6225.605154741058</v>
      </c>
      <c r="N1334" s="6"/>
      <c r="O1334" s="6"/>
      <c r="P1334" s="6"/>
      <c r="Q1334" s="6"/>
      <c r="R1334" s="6"/>
    </row>
    <row r="1335" spans="1:18" x14ac:dyDescent="0.2">
      <c r="A1335" s="9"/>
      <c r="B1335" s="10">
        <v>1319</v>
      </c>
      <c r="C1335" s="160" t="s">
        <v>1364</v>
      </c>
      <c r="D1335" s="11" t="s">
        <v>8523</v>
      </c>
      <c r="E1335" s="161" t="s">
        <v>46</v>
      </c>
      <c r="F1335" s="162">
        <v>0</v>
      </c>
      <c r="G1335" s="163">
        <v>8393.3641369215547</v>
      </c>
      <c r="H1335" s="167"/>
      <c r="I1335" s="169"/>
      <c r="J1335" s="165">
        <v>7002.9304327795926</v>
      </c>
      <c r="N1335" s="6"/>
      <c r="O1335" s="6"/>
      <c r="P1335" s="6"/>
      <c r="Q1335" s="6"/>
      <c r="R1335" s="6"/>
    </row>
    <row r="1336" spans="1:18" x14ac:dyDescent="0.2">
      <c r="A1336" s="9"/>
      <c r="B1336" s="10">
        <v>1320</v>
      </c>
      <c r="C1336" s="160" t="s">
        <v>1365</v>
      </c>
      <c r="D1336" s="11" t="s">
        <v>8524</v>
      </c>
      <c r="E1336" s="161" t="s">
        <v>46</v>
      </c>
      <c r="F1336" s="162">
        <v>0</v>
      </c>
      <c r="G1336" s="163">
        <v>9316.6341919829247</v>
      </c>
      <c r="H1336" s="167"/>
      <c r="I1336" s="169"/>
      <c r="J1336" s="165">
        <v>7773.2527803853482</v>
      </c>
      <c r="N1336" s="6"/>
      <c r="O1336" s="6"/>
      <c r="P1336" s="6"/>
      <c r="Q1336" s="6"/>
      <c r="R1336" s="6"/>
    </row>
    <row r="1337" spans="1:18" x14ac:dyDescent="0.2">
      <c r="A1337" s="9"/>
      <c r="B1337" s="10">
        <v>1321</v>
      </c>
      <c r="C1337" s="160" t="s">
        <v>1366</v>
      </c>
      <c r="D1337" s="11" t="s">
        <v>8525</v>
      </c>
      <c r="E1337" s="161" t="s">
        <v>46</v>
      </c>
      <c r="F1337" s="162">
        <v>0</v>
      </c>
      <c r="G1337" s="163">
        <v>10239.904247044295</v>
      </c>
      <c r="H1337" s="167"/>
      <c r="I1337" s="169"/>
      <c r="J1337" s="165">
        <v>8543.5751279911019</v>
      </c>
      <c r="N1337" s="6"/>
      <c r="O1337" s="6"/>
      <c r="P1337" s="6"/>
      <c r="Q1337" s="6"/>
      <c r="R1337" s="6"/>
    </row>
    <row r="1338" spans="1:18" x14ac:dyDescent="0.2">
      <c r="A1338" s="9"/>
      <c r="B1338" s="10">
        <v>1322</v>
      </c>
      <c r="C1338" s="160" t="s">
        <v>1367</v>
      </c>
      <c r="D1338" s="11" t="s">
        <v>8526</v>
      </c>
      <c r="E1338" s="161" t="s">
        <v>46</v>
      </c>
      <c r="F1338" s="162">
        <v>0</v>
      </c>
      <c r="G1338" s="163">
        <v>11479.755210622076</v>
      </c>
      <c r="H1338" s="167"/>
      <c r="I1338" s="169"/>
      <c r="J1338" s="165">
        <v>9578.03400566044</v>
      </c>
      <c r="N1338" s="6"/>
      <c r="O1338" s="6"/>
      <c r="P1338" s="6"/>
      <c r="Q1338" s="6"/>
      <c r="R1338" s="6"/>
    </row>
    <row r="1339" spans="1:18" x14ac:dyDescent="0.2">
      <c r="A1339" s="9"/>
      <c r="B1339" s="10">
        <v>1323</v>
      </c>
      <c r="C1339" s="160" t="s">
        <v>1368</v>
      </c>
      <c r="D1339" s="11" t="s">
        <v>8527</v>
      </c>
      <c r="E1339" s="161" t="s">
        <v>46</v>
      </c>
      <c r="F1339" s="162">
        <v>0</v>
      </c>
      <c r="G1339" s="163">
        <v>12741.12675984692</v>
      </c>
      <c r="H1339" s="167"/>
      <c r="I1339" s="169"/>
      <c r="J1339" s="165">
        <v>10630.448396959422</v>
      </c>
      <c r="N1339" s="6"/>
      <c r="O1339" s="6"/>
      <c r="P1339" s="6"/>
      <c r="Q1339" s="6"/>
      <c r="R1339" s="6"/>
    </row>
    <row r="1340" spans="1:18" x14ac:dyDescent="0.2">
      <c r="A1340" s="9"/>
      <c r="B1340" s="10">
        <v>1324</v>
      </c>
      <c r="C1340" s="160" t="s">
        <v>1369</v>
      </c>
      <c r="D1340" s="11" t="s">
        <v>8528</v>
      </c>
      <c r="E1340" s="161" t="s">
        <v>46</v>
      </c>
      <c r="F1340" s="162">
        <v>0</v>
      </c>
      <c r="G1340" s="163">
        <v>14002.498309071763</v>
      </c>
      <c r="H1340" s="167"/>
      <c r="I1340" s="169"/>
      <c r="J1340" s="165">
        <v>11682.862788258404</v>
      </c>
      <c r="N1340" s="6"/>
      <c r="O1340" s="6"/>
      <c r="P1340" s="6"/>
      <c r="Q1340" s="6"/>
      <c r="R1340" s="6"/>
    </row>
    <row r="1341" spans="1:18" x14ac:dyDescent="0.2">
      <c r="A1341" s="9"/>
      <c r="B1341" s="10">
        <v>1325</v>
      </c>
      <c r="C1341" s="160" t="s">
        <v>1370</v>
      </c>
      <c r="D1341" s="11" t="s">
        <v>8529</v>
      </c>
      <c r="E1341" s="161" t="s">
        <v>46</v>
      </c>
      <c r="F1341" s="162">
        <v>0</v>
      </c>
      <c r="G1341" s="163">
        <v>15491.834098283793</v>
      </c>
      <c r="H1341" s="167"/>
      <c r="I1341" s="169"/>
      <c r="J1341" s="165">
        <v>12925.477162275787</v>
      </c>
      <c r="N1341" s="6"/>
      <c r="O1341" s="6"/>
      <c r="P1341" s="6"/>
      <c r="Q1341" s="6"/>
      <c r="R1341" s="6"/>
    </row>
    <row r="1342" spans="1:18" x14ac:dyDescent="0.2">
      <c r="A1342" s="9"/>
      <c r="B1342" s="10">
        <v>1326</v>
      </c>
      <c r="C1342" s="160" t="s">
        <v>1371</v>
      </c>
      <c r="D1342" s="11" t="s">
        <v>8530</v>
      </c>
      <c r="E1342" s="161" t="s">
        <v>46</v>
      </c>
      <c r="F1342" s="162">
        <v>0</v>
      </c>
      <c r="G1342" s="163">
        <v>17251.48563283273</v>
      </c>
      <c r="H1342" s="167"/>
      <c r="I1342" s="169"/>
      <c r="J1342" s="165">
        <v>14393.627129483059</v>
      </c>
      <c r="N1342" s="6"/>
      <c r="O1342" s="6"/>
      <c r="P1342" s="6"/>
      <c r="Q1342" s="6"/>
      <c r="R1342" s="6"/>
    </row>
    <row r="1343" spans="1:18" x14ac:dyDescent="0.2">
      <c r="A1343" s="9"/>
      <c r="B1343" s="10">
        <v>1327</v>
      </c>
      <c r="C1343" s="160" t="s">
        <v>1372</v>
      </c>
      <c r="D1343" s="11" t="s">
        <v>8531</v>
      </c>
      <c r="E1343" s="161" t="s">
        <v>46</v>
      </c>
      <c r="F1343" s="162">
        <v>0</v>
      </c>
      <c r="G1343" s="163">
        <v>19321.663908772662</v>
      </c>
      <c r="H1343" s="167"/>
      <c r="I1343" s="169"/>
      <c r="J1343" s="165">
        <v>16120.862385021028</v>
      </c>
      <c r="N1343" s="6"/>
      <c r="O1343" s="6"/>
      <c r="P1343" s="6"/>
      <c r="Q1343" s="6"/>
      <c r="R1343" s="6"/>
    </row>
    <row r="1344" spans="1:18" x14ac:dyDescent="0.2">
      <c r="A1344" s="9"/>
      <c r="B1344" s="10">
        <v>1328</v>
      </c>
      <c r="C1344" s="160" t="s">
        <v>1373</v>
      </c>
      <c r="D1344" s="11" t="s">
        <v>8532</v>
      </c>
      <c r="E1344" s="161" t="s">
        <v>46</v>
      </c>
      <c r="F1344" s="162">
        <v>0</v>
      </c>
      <c r="G1344" s="163">
        <v>19946.736987707085</v>
      </c>
      <c r="H1344" s="167"/>
      <c r="I1344" s="169"/>
      <c r="J1344" s="165">
        <v>16642.386676803584</v>
      </c>
      <c r="N1344" s="6"/>
      <c r="O1344" s="6"/>
      <c r="P1344" s="6"/>
      <c r="Q1344" s="6"/>
      <c r="R1344" s="6"/>
    </row>
    <row r="1345" spans="1:18" x14ac:dyDescent="0.2">
      <c r="A1345" s="9"/>
      <c r="B1345" s="10">
        <v>1329</v>
      </c>
      <c r="C1345" s="160" t="s">
        <v>1374</v>
      </c>
      <c r="D1345" s="11" t="s">
        <v>8533</v>
      </c>
      <c r="E1345" s="161" t="s">
        <v>46</v>
      </c>
      <c r="F1345" s="162">
        <v>0</v>
      </c>
      <c r="G1345" s="163">
        <v>22237.164980721391</v>
      </c>
      <c r="H1345" s="167"/>
      <c r="I1345" s="169"/>
      <c r="J1345" s="165">
        <v>18553.385369903663</v>
      </c>
      <c r="N1345" s="6"/>
      <c r="O1345" s="6"/>
      <c r="P1345" s="6"/>
      <c r="Q1345" s="6"/>
      <c r="R1345" s="6"/>
    </row>
    <row r="1346" spans="1:18" x14ac:dyDescent="0.2">
      <c r="A1346" s="9"/>
      <c r="B1346" s="10">
        <v>1330</v>
      </c>
      <c r="C1346" s="160" t="s">
        <v>1375</v>
      </c>
      <c r="D1346" s="11" t="s">
        <v>8534</v>
      </c>
      <c r="E1346" s="161" t="s">
        <v>46</v>
      </c>
      <c r="F1346" s="162">
        <v>0</v>
      </c>
      <c r="G1346" s="163">
        <v>24527.592973735693</v>
      </c>
      <c r="H1346" s="167"/>
      <c r="I1346" s="169"/>
      <c r="J1346" s="165">
        <v>20464.384063003741</v>
      </c>
      <c r="N1346" s="6"/>
      <c r="O1346" s="6"/>
      <c r="P1346" s="6"/>
      <c r="Q1346" s="6"/>
      <c r="R1346" s="6"/>
    </row>
    <row r="1347" spans="1:18" x14ac:dyDescent="0.2">
      <c r="A1347" s="9"/>
      <c r="B1347" s="10">
        <v>1331</v>
      </c>
      <c r="C1347" s="160" t="s">
        <v>1376</v>
      </c>
      <c r="D1347" s="11" t="s">
        <v>8521</v>
      </c>
      <c r="E1347" s="161" t="s">
        <v>46</v>
      </c>
      <c r="F1347" s="162">
        <v>0</v>
      </c>
      <c r="G1347" s="163">
        <v>4732.9903186810225</v>
      </c>
      <c r="H1347" s="167"/>
      <c r="I1347" s="169"/>
      <c r="J1347" s="165">
        <v>3948.9293446643051</v>
      </c>
      <c r="N1347" s="6"/>
      <c r="O1347" s="6"/>
      <c r="P1347" s="6"/>
      <c r="Q1347" s="6"/>
      <c r="R1347" s="6"/>
    </row>
    <row r="1348" spans="1:18" x14ac:dyDescent="0.2">
      <c r="A1348" s="9"/>
      <c r="B1348" s="10">
        <v>1332</v>
      </c>
      <c r="C1348" s="160" t="s">
        <v>1377</v>
      </c>
      <c r="D1348" s="11" t="s">
        <v>8522</v>
      </c>
      <c r="E1348" s="161" t="s">
        <v>46</v>
      </c>
      <c r="F1348" s="162">
        <v>0</v>
      </c>
      <c r="G1348" s="163">
        <v>5415.2231574098178</v>
      </c>
      <c r="H1348" s="167"/>
      <c r="I1348" s="169"/>
      <c r="J1348" s="165">
        <v>4518.1443853366372</v>
      </c>
      <c r="N1348" s="6"/>
      <c r="O1348" s="6"/>
      <c r="P1348" s="6"/>
      <c r="Q1348" s="6"/>
      <c r="R1348" s="6"/>
    </row>
    <row r="1349" spans="1:18" x14ac:dyDescent="0.2">
      <c r="A1349" s="9"/>
      <c r="B1349" s="10">
        <v>1333</v>
      </c>
      <c r="C1349" s="160" t="s">
        <v>1378</v>
      </c>
      <c r="D1349" s="11" t="s">
        <v>8523</v>
      </c>
      <c r="E1349" s="161" t="s">
        <v>46</v>
      </c>
      <c r="F1349" s="162">
        <v>0</v>
      </c>
      <c r="G1349" s="163">
        <v>6091.3646315071064</v>
      </c>
      <c r="H1349" s="167"/>
      <c r="I1349" s="169"/>
      <c r="J1349" s="165">
        <v>5082.2771488601093</v>
      </c>
      <c r="N1349" s="6"/>
      <c r="O1349" s="6"/>
      <c r="P1349" s="6"/>
      <c r="Q1349" s="6"/>
      <c r="R1349" s="6"/>
    </row>
    <row r="1350" spans="1:18" x14ac:dyDescent="0.2">
      <c r="A1350" s="9"/>
      <c r="B1350" s="10">
        <v>1334</v>
      </c>
      <c r="C1350" s="160" t="s">
        <v>1379</v>
      </c>
      <c r="D1350" s="11" t="s">
        <v>8524</v>
      </c>
      <c r="E1350" s="161" t="s">
        <v>46</v>
      </c>
      <c r="F1350" s="162">
        <v>0</v>
      </c>
      <c r="G1350" s="163">
        <v>6761.4147409728894</v>
      </c>
      <c r="H1350" s="167"/>
      <c r="I1350" s="169"/>
      <c r="J1350" s="165">
        <v>5641.327635234722</v>
      </c>
      <c r="N1350" s="6"/>
      <c r="O1350" s="6"/>
      <c r="P1350" s="6"/>
      <c r="Q1350" s="6"/>
      <c r="R1350" s="6"/>
    </row>
    <row r="1351" spans="1:18" x14ac:dyDescent="0.2">
      <c r="A1351" s="9"/>
      <c r="B1351" s="10">
        <v>1335</v>
      </c>
      <c r="C1351" s="160" t="s">
        <v>1380</v>
      </c>
      <c r="D1351" s="11" t="s">
        <v>8525</v>
      </c>
      <c r="E1351" s="161" t="s">
        <v>46</v>
      </c>
      <c r="F1351" s="162">
        <v>0</v>
      </c>
      <c r="G1351" s="163">
        <v>7431.4648504386696</v>
      </c>
      <c r="H1351" s="167"/>
      <c r="I1351" s="169"/>
      <c r="J1351" s="165">
        <v>6200.378121609333</v>
      </c>
      <c r="N1351" s="6"/>
      <c r="O1351" s="6"/>
      <c r="P1351" s="6"/>
      <c r="Q1351" s="6"/>
      <c r="R1351" s="6"/>
    </row>
    <row r="1352" spans="1:18" x14ac:dyDescent="0.2">
      <c r="A1352" s="9"/>
      <c r="B1352" s="10">
        <v>1336</v>
      </c>
      <c r="C1352" s="160" t="s">
        <v>1381</v>
      </c>
      <c r="D1352" s="11" t="s">
        <v>8526</v>
      </c>
      <c r="E1352" s="161" t="s">
        <v>46</v>
      </c>
      <c r="F1352" s="162">
        <v>0</v>
      </c>
      <c r="G1352" s="163">
        <v>8331.2690510756383</v>
      </c>
      <c r="H1352" s="167"/>
      <c r="I1352" s="169"/>
      <c r="J1352" s="165">
        <v>6951.1219374846514</v>
      </c>
      <c r="N1352" s="6"/>
      <c r="O1352" s="6"/>
      <c r="P1352" s="6"/>
      <c r="Q1352" s="6"/>
      <c r="R1352" s="6"/>
    </row>
    <row r="1353" spans="1:18" x14ac:dyDescent="0.2">
      <c r="A1353" s="9"/>
      <c r="B1353" s="10">
        <v>1337</v>
      </c>
      <c r="C1353" s="160" t="s">
        <v>1382</v>
      </c>
      <c r="D1353" s="11" t="s">
        <v>8527</v>
      </c>
      <c r="E1353" s="161" t="s">
        <v>46</v>
      </c>
      <c r="F1353" s="162">
        <v>0</v>
      </c>
      <c r="G1353" s="163">
        <v>9246.6915106277884</v>
      </c>
      <c r="H1353" s="167"/>
      <c r="I1353" s="169"/>
      <c r="J1353" s="165">
        <v>7714.8967119696463</v>
      </c>
      <c r="N1353" s="6"/>
      <c r="O1353" s="6"/>
      <c r="P1353" s="6"/>
      <c r="Q1353" s="6"/>
      <c r="R1353" s="6"/>
    </row>
    <row r="1354" spans="1:18" x14ac:dyDescent="0.2">
      <c r="A1354" s="9"/>
      <c r="B1354" s="10">
        <v>1338</v>
      </c>
      <c r="C1354" s="160" t="s">
        <v>1383</v>
      </c>
      <c r="D1354" s="11" t="s">
        <v>8528</v>
      </c>
      <c r="E1354" s="161" t="s">
        <v>46</v>
      </c>
      <c r="F1354" s="162">
        <v>0</v>
      </c>
      <c r="G1354" s="163">
        <v>10162.11397017994</v>
      </c>
      <c r="H1354" s="167"/>
      <c r="I1354" s="169"/>
      <c r="J1354" s="165">
        <v>8478.6714864546411</v>
      </c>
      <c r="N1354" s="6"/>
      <c r="O1354" s="6"/>
      <c r="P1354" s="6"/>
      <c r="Q1354" s="6"/>
      <c r="R1354" s="6"/>
    </row>
    <row r="1355" spans="1:18" x14ac:dyDescent="0.2">
      <c r="A1355" s="9"/>
      <c r="B1355" s="10">
        <v>1339</v>
      </c>
      <c r="C1355" s="160" t="s">
        <v>1384</v>
      </c>
      <c r="D1355" s="11" t="s">
        <v>8529</v>
      </c>
      <c r="E1355" s="161" t="s">
        <v>46</v>
      </c>
      <c r="F1355" s="162">
        <v>0</v>
      </c>
      <c r="G1355" s="163">
        <v>11242.978234240245</v>
      </c>
      <c r="H1355" s="167"/>
      <c r="I1355" s="169"/>
      <c r="J1355" s="165">
        <v>9380.4811929101979</v>
      </c>
      <c r="N1355" s="6"/>
      <c r="O1355" s="6"/>
      <c r="P1355" s="6"/>
      <c r="Q1355" s="6"/>
      <c r="R1355" s="6"/>
    </row>
    <row r="1356" spans="1:18" x14ac:dyDescent="0.2">
      <c r="A1356" s="9"/>
      <c r="B1356" s="10">
        <v>1340</v>
      </c>
      <c r="C1356" s="160" t="s">
        <v>1385</v>
      </c>
      <c r="D1356" s="11" t="s">
        <v>8530</v>
      </c>
      <c r="E1356" s="161" t="s">
        <v>46</v>
      </c>
      <c r="F1356" s="162">
        <v>0</v>
      </c>
      <c r="G1356" s="163">
        <v>12520.020305390026</v>
      </c>
      <c r="H1356" s="167"/>
      <c r="I1356" s="169"/>
      <c r="J1356" s="165">
        <v>10445.970148006902</v>
      </c>
      <c r="N1356" s="6"/>
      <c r="O1356" s="6"/>
      <c r="P1356" s="6"/>
      <c r="Q1356" s="6"/>
      <c r="R1356" s="6"/>
    </row>
    <row r="1357" spans="1:18" x14ac:dyDescent="0.2">
      <c r="A1357" s="9"/>
      <c r="B1357" s="10">
        <v>1341</v>
      </c>
      <c r="C1357" s="160" t="s">
        <v>1386</v>
      </c>
      <c r="D1357" s="11" t="s">
        <v>8531</v>
      </c>
      <c r="E1357" s="161" t="s">
        <v>46</v>
      </c>
      <c r="F1357" s="162">
        <v>0</v>
      </c>
      <c r="G1357" s="163">
        <v>14022.422742036832</v>
      </c>
      <c r="H1357" s="167"/>
      <c r="I1357" s="169"/>
      <c r="J1357" s="165">
        <v>11699.486565767731</v>
      </c>
      <c r="N1357" s="6"/>
      <c r="O1357" s="6"/>
      <c r="P1357" s="6"/>
      <c r="Q1357" s="6"/>
      <c r="R1357" s="6"/>
    </row>
    <row r="1358" spans="1:18" x14ac:dyDescent="0.2">
      <c r="A1358" s="9"/>
      <c r="B1358" s="10">
        <v>1342</v>
      </c>
      <c r="C1358" s="160" t="s">
        <v>1387</v>
      </c>
      <c r="D1358" s="11" t="s">
        <v>8532</v>
      </c>
      <c r="E1358" s="161" t="s">
        <v>46</v>
      </c>
      <c r="F1358" s="162">
        <v>0</v>
      </c>
      <c r="G1358" s="163">
        <v>14476.060637762024</v>
      </c>
      <c r="H1358" s="167"/>
      <c r="I1358" s="169"/>
      <c r="J1358" s="165">
        <v>12077.975402140462</v>
      </c>
      <c r="N1358" s="6"/>
      <c r="O1358" s="6"/>
      <c r="P1358" s="6"/>
      <c r="Q1358" s="6"/>
      <c r="R1358" s="6"/>
    </row>
    <row r="1359" spans="1:18" x14ac:dyDescent="0.2">
      <c r="A1359" s="9"/>
      <c r="B1359" s="10">
        <v>1343</v>
      </c>
      <c r="C1359" s="160" t="s">
        <v>1388</v>
      </c>
      <c r="D1359" s="11" t="s">
        <v>8533</v>
      </c>
      <c r="E1359" s="161" t="s">
        <v>46</v>
      </c>
      <c r="F1359" s="162">
        <v>0</v>
      </c>
      <c r="G1359" s="163">
        <v>16138.306173647743</v>
      </c>
      <c r="H1359" s="167"/>
      <c r="I1359" s="169"/>
      <c r="J1359" s="165">
        <v>13464.855520780895</v>
      </c>
      <c r="N1359" s="6"/>
      <c r="O1359" s="6"/>
      <c r="P1359" s="6"/>
      <c r="Q1359" s="6"/>
      <c r="R1359" s="6"/>
    </row>
    <row r="1360" spans="1:18" x14ac:dyDescent="0.2">
      <c r="A1360" s="9"/>
      <c r="B1360" s="10">
        <v>1344</v>
      </c>
      <c r="C1360" s="160" t="s">
        <v>1389</v>
      </c>
      <c r="D1360" s="11" t="s">
        <v>8534</v>
      </c>
      <c r="E1360" s="161" t="s">
        <v>46</v>
      </c>
      <c r="F1360" s="162">
        <v>0</v>
      </c>
      <c r="G1360" s="163">
        <v>17800.551709533462</v>
      </c>
      <c r="H1360" s="167"/>
      <c r="I1360" s="169"/>
      <c r="J1360" s="165">
        <v>14851.735639421328</v>
      </c>
      <c r="N1360" s="6"/>
      <c r="O1360" s="6"/>
      <c r="P1360" s="6"/>
      <c r="Q1360" s="6"/>
      <c r="R1360" s="6"/>
    </row>
    <row r="1361" spans="1:18" x14ac:dyDescent="0.2">
      <c r="A1361" s="9"/>
      <c r="B1361" s="10">
        <v>1345</v>
      </c>
      <c r="C1361" s="160" t="s">
        <v>1390</v>
      </c>
      <c r="D1361" s="11" t="s">
        <v>8521</v>
      </c>
      <c r="E1361" s="161" t="s">
        <v>46</v>
      </c>
      <c r="F1361" s="162">
        <v>0</v>
      </c>
      <c r="G1361" s="163">
        <v>4762.7066932994776</v>
      </c>
      <c r="H1361" s="167"/>
      <c r="I1361" s="169"/>
      <c r="J1361" s="165">
        <v>3973.7229436042153</v>
      </c>
      <c r="N1361" s="6"/>
      <c r="O1361" s="6"/>
      <c r="P1361" s="6"/>
      <c r="Q1361" s="6"/>
      <c r="R1361" s="6"/>
    </row>
    <row r="1362" spans="1:18" x14ac:dyDescent="0.2">
      <c r="A1362" s="9"/>
      <c r="B1362" s="10">
        <v>1346</v>
      </c>
      <c r="C1362" s="160" t="s">
        <v>1391</v>
      </c>
      <c r="D1362" s="11" t="s">
        <v>8522</v>
      </c>
      <c r="E1362" s="161" t="s">
        <v>46</v>
      </c>
      <c r="F1362" s="162">
        <v>0</v>
      </c>
      <c r="G1362" s="163">
        <v>5449.2229734147168</v>
      </c>
      <c r="H1362" s="167"/>
      <c r="I1362" s="169"/>
      <c r="J1362" s="165">
        <v>4546.5118363759939</v>
      </c>
      <c r="N1362" s="6"/>
      <c r="O1362" s="6"/>
      <c r="P1362" s="6"/>
      <c r="Q1362" s="6"/>
      <c r="R1362" s="6"/>
    </row>
    <row r="1363" spans="1:18" x14ac:dyDescent="0.2">
      <c r="A1363" s="9"/>
      <c r="B1363" s="10">
        <v>1347</v>
      </c>
      <c r="C1363" s="160" t="s">
        <v>1392</v>
      </c>
      <c r="D1363" s="11" t="s">
        <v>8523</v>
      </c>
      <c r="E1363" s="161" t="s">
        <v>46</v>
      </c>
      <c r="F1363" s="162">
        <v>0</v>
      </c>
      <c r="G1363" s="163">
        <v>6129.6096438860704</v>
      </c>
      <c r="H1363" s="167"/>
      <c r="I1363" s="169"/>
      <c r="J1363" s="165">
        <v>5114.1865426051672</v>
      </c>
      <c r="N1363" s="6"/>
      <c r="O1363" s="6"/>
      <c r="P1363" s="6"/>
      <c r="Q1363" s="6"/>
      <c r="R1363" s="6"/>
    </row>
    <row r="1364" spans="1:18" x14ac:dyDescent="0.2">
      <c r="A1364" s="9"/>
      <c r="B1364" s="10">
        <v>1348</v>
      </c>
      <c r="C1364" s="160" t="s">
        <v>1393</v>
      </c>
      <c r="D1364" s="11" t="s">
        <v>8524</v>
      </c>
      <c r="E1364" s="161" t="s">
        <v>46</v>
      </c>
      <c r="F1364" s="162">
        <v>0</v>
      </c>
      <c r="G1364" s="163">
        <v>6803.8667047135395</v>
      </c>
      <c r="H1364" s="167"/>
      <c r="I1364" s="169"/>
      <c r="J1364" s="165">
        <v>5676.7470622917363</v>
      </c>
      <c r="N1364" s="6"/>
      <c r="O1364" s="6"/>
      <c r="P1364" s="6"/>
      <c r="Q1364" s="6"/>
      <c r="R1364" s="6"/>
    </row>
    <row r="1365" spans="1:18" x14ac:dyDescent="0.2">
      <c r="A1365" s="9"/>
      <c r="B1365" s="10">
        <v>1349</v>
      </c>
      <c r="C1365" s="160" t="s">
        <v>1394</v>
      </c>
      <c r="D1365" s="11" t="s">
        <v>8525</v>
      </c>
      <c r="E1365" s="161" t="s">
        <v>46</v>
      </c>
      <c r="F1365" s="162">
        <v>0</v>
      </c>
      <c r="G1365" s="163">
        <v>7478.1237655410059</v>
      </c>
      <c r="H1365" s="167"/>
      <c r="I1365" s="169"/>
      <c r="J1365" s="165">
        <v>6239.3075819783035</v>
      </c>
      <c r="N1365" s="6"/>
      <c r="O1365" s="6"/>
      <c r="P1365" s="6"/>
      <c r="Q1365" s="6"/>
      <c r="R1365" s="6"/>
    </row>
    <row r="1366" spans="1:18" x14ac:dyDescent="0.2">
      <c r="A1366" s="9"/>
      <c r="B1366" s="10">
        <v>1350</v>
      </c>
      <c r="C1366" s="160" t="s">
        <v>1395</v>
      </c>
      <c r="D1366" s="11" t="s">
        <v>8526</v>
      </c>
      <c r="E1366" s="161" t="s">
        <v>46</v>
      </c>
      <c r="F1366" s="162">
        <v>0</v>
      </c>
      <c r="G1366" s="163">
        <v>8383.5774429165685</v>
      </c>
      <c r="H1366" s="167"/>
      <c r="I1366" s="169"/>
      <c r="J1366" s="165">
        <v>6994.7649896788544</v>
      </c>
      <c r="N1366" s="6"/>
      <c r="O1366" s="6"/>
      <c r="P1366" s="6"/>
      <c r="Q1366" s="6"/>
      <c r="R1366" s="6"/>
    </row>
    <row r="1367" spans="1:18" x14ac:dyDescent="0.2">
      <c r="A1367" s="9"/>
      <c r="B1367" s="10">
        <v>1351</v>
      </c>
      <c r="C1367" s="160" t="s">
        <v>1396</v>
      </c>
      <c r="D1367" s="11" t="s">
        <v>8527</v>
      </c>
      <c r="E1367" s="161" t="s">
        <v>46</v>
      </c>
      <c r="F1367" s="162">
        <v>0</v>
      </c>
      <c r="G1367" s="163">
        <v>9304.7474394190558</v>
      </c>
      <c r="H1367" s="167"/>
      <c r="I1367" s="169"/>
      <c r="J1367" s="165">
        <v>7763.3351716746438</v>
      </c>
      <c r="N1367" s="6"/>
      <c r="O1367" s="6"/>
      <c r="P1367" s="6"/>
      <c r="Q1367" s="6"/>
      <c r="R1367" s="6"/>
    </row>
    <row r="1368" spans="1:18" x14ac:dyDescent="0.2">
      <c r="A1368" s="9"/>
      <c r="B1368" s="10">
        <v>1352</v>
      </c>
      <c r="C1368" s="160" t="s">
        <v>1397</v>
      </c>
      <c r="D1368" s="11" t="s">
        <v>8528</v>
      </c>
      <c r="E1368" s="161" t="s">
        <v>46</v>
      </c>
      <c r="F1368" s="162">
        <v>0</v>
      </c>
      <c r="G1368" s="163">
        <v>10225.917435921543</v>
      </c>
      <c r="H1368" s="167"/>
      <c r="I1368" s="169"/>
      <c r="J1368" s="165">
        <v>8531.9053536704341</v>
      </c>
      <c r="N1368" s="6"/>
      <c r="O1368" s="6"/>
      <c r="P1368" s="6"/>
      <c r="Q1368" s="6"/>
      <c r="R1368" s="6"/>
    </row>
    <row r="1369" spans="1:18" x14ac:dyDescent="0.2">
      <c r="A1369" s="9"/>
      <c r="B1369" s="10">
        <v>1353</v>
      </c>
      <c r="C1369" s="160" t="s">
        <v>1398</v>
      </c>
      <c r="D1369" s="11" t="s">
        <v>8529</v>
      </c>
      <c r="E1369" s="161" t="s">
        <v>46</v>
      </c>
      <c r="F1369" s="162">
        <v>0</v>
      </c>
      <c r="G1369" s="163">
        <v>11313.567973610114</v>
      </c>
      <c r="H1369" s="167"/>
      <c r="I1369" s="169"/>
      <c r="J1369" s="165">
        <v>9439.3771285578259</v>
      </c>
      <c r="N1369" s="6"/>
      <c r="O1369" s="6"/>
      <c r="P1369" s="6"/>
      <c r="Q1369" s="6"/>
      <c r="R1369" s="6"/>
    </row>
    <row r="1370" spans="1:18" x14ac:dyDescent="0.2">
      <c r="A1370" s="9"/>
      <c r="B1370" s="10">
        <v>1354</v>
      </c>
      <c r="C1370" s="160" t="s">
        <v>1399</v>
      </c>
      <c r="D1370" s="11" t="s">
        <v>8530</v>
      </c>
      <c r="E1370" s="161" t="s">
        <v>46</v>
      </c>
      <c r="F1370" s="162">
        <v>0</v>
      </c>
      <c r="G1370" s="163">
        <v>12598.628032973402</v>
      </c>
      <c r="H1370" s="167"/>
      <c r="I1370" s="169"/>
      <c r="J1370" s="165">
        <v>10511.555822447468</v>
      </c>
      <c r="N1370" s="6"/>
      <c r="O1370" s="6"/>
      <c r="P1370" s="6"/>
      <c r="Q1370" s="6"/>
      <c r="R1370" s="6"/>
    </row>
    <row r="1371" spans="1:18" x14ac:dyDescent="0.2">
      <c r="A1371" s="9"/>
      <c r="B1371" s="10">
        <v>1355</v>
      </c>
      <c r="C1371" s="160" t="s">
        <v>1400</v>
      </c>
      <c r="D1371" s="11" t="s">
        <v>8531</v>
      </c>
      <c r="E1371" s="161" t="s">
        <v>46</v>
      </c>
      <c r="F1371" s="162">
        <v>0</v>
      </c>
      <c r="G1371" s="163">
        <v>14110.46339693021</v>
      </c>
      <c r="H1371" s="167"/>
      <c r="I1371" s="169"/>
      <c r="J1371" s="165">
        <v>11772.942521141165</v>
      </c>
      <c r="N1371" s="6"/>
      <c r="O1371" s="6"/>
      <c r="P1371" s="6"/>
      <c r="Q1371" s="6"/>
      <c r="R1371" s="6"/>
    </row>
    <row r="1372" spans="1:18" x14ac:dyDescent="0.2">
      <c r="A1372" s="9"/>
      <c r="B1372" s="10">
        <v>1356</v>
      </c>
      <c r="C1372" s="160" t="s">
        <v>1401</v>
      </c>
      <c r="D1372" s="11" t="s">
        <v>8532</v>
      </c>
      <c r="E1372" s="161" t="s">
        <v>46</v>
      </c>
      <c r="F1372" s="162">
        <v>0</v>
      </c>
      <c r="G1372" s="163">
        <v>14566.949486448933</v>
      </c>
      <c r="H1372" s="167"/>
      <c r="I1372" s="169"/>
      <c r="J1372" s="165">
        <v>12153.807723255903</v>
      </c>
      <c r="N1372" s="6"/>
      <c r="O1372" s="6"/>
      <c r="P1372" s="6"/>
      <c r="Q1372" s="6"/>
      <c r="R1372" s="6"/>
    </row>
    <row r="1373" spans="1:18" x14ac:dyDescent="0.2">
      <c r="A1373" s="9"/>
      <c r="B1373" s="10">
        <v>1357</v>
      </c>
      <c r="C1373" s="160" t="s">
        <v>1402</v>
      </c>
      <c r="D1373" s="11" t="s">
        <v>8533</v>
      </c>
      <c r="E1373" s="161" t="s">
        <v>46</v>
      </c>
      <c r="F1373" s="162">
        <v>0</v>
      </c>
      <c r="G1373" s="163">
        <v>16239.631534502712</v>
      </c>
      <c r="H1373" s="167"/>
      <c r="I1373" s="169"/>
      <c r="J1373" s="165">
        <v>13549.395455134785</v>
      </c>
      <c r="N1373" s="6"/>
      <c r="O1373" s="6"/>
      <c r="P1373" s="6"/>
      <c r="Q1373" s="6"/>
      <c r="R1373" s="6"/>
    </row>
    <row r="1374" spans="1:18" x14ac:dyDescent="0.2">
      <c r="A1374" s="9"/>
      <c r="B1374" s="10">
        <v>1358</v>
      </c>
      <c r="C1374" s="160" t="s">
        <v>1403</v>
      </c>
      <c r="D1374" s="11" t="s">
        <v>8534</v>
      </c>
      <c r="E1374" s="161" t="s">
        <v>46</v>
      </c>
      <c r="F1374" s="162">
        <v>0</v>
      </c>
      <c r="G1374" s="163">
        <v>17912.313582556493</v>
      </c>
      <c r="H1374" s="167"/>
      <c r="I1374" s="169"/>
      <c r="J1374" s="165">
        <v>14944.983187013668</v>
      </c>
      <c r="N1374" s="6"/>
      <c r="O1374" s="6"/>
      <c r="P1374" s="6"/>
      <c r="Q1374" s="6"/>
      <c r="R1374" s="6"/>
    </row>
    <row r="1375" spans="1:18" x14ac:dyDescent="0.2">
      <c r="A1375" s="9"/>
      <c r="B1375" s="10">
        <v>1359</v>
      </c>
      <c r="C1375" s="160" t="s">
        <v>1404</v>
      </c>
      <c r="D1375" s="11" t="s">
        <v>8521</v>
      </c>
      <c r="E1375" s="161" t="s">
        <v>46</v>
      </c>
      <c r="F1375" s="162">
        <v>0</v>
      </c>
      <c r="G1375" s="163">
        <v>4972.0948036035297</v>
      </c>
      <c r="H1375" s="167"/>
      <c r="I1375" s="169"/>
      <c r="J1375" s="165">
        <v>4148.4240939403744</v>
      </c>
      <c r="N1375" s="6"/>
      <c r="O1375" s="6"/>
      <c r="P1375" s="6"/>
      <c r="Q1375" s="6"/>
      <c r="R1375" s="6"/>
    </row>
    <row r="1376" spans="1:18" x14ac:dyDescent="0.2">
      <c r="A1376" s="9"/>
      <c r="B1376" s="10">
        <v>1360</v>
      </c>
      <c r="C1376" s="160" t="s">
        <v>1405</v>
      </c>
      <c r="D1376" s="11" t="s">
        <v>8522</v>
      </c>
      <c r="E1376" s="161" t="s">
        <v>46</v>
      </c>
      <c r="F1376" s="162">
        <v>0</v>
      </c>
      <c r="G1376" s="163">
        <v>5688.7931536725082</v>
      </c>
      <c r="H1376" s="167"/>
      <c r="I1376" s="169"/>
      <c r="J1376" s="165">
        <v>4746.3951345083569</v>
      </c>
      <c r="N1376" s="6"/>
      <c r="O1376" s="6"/>
      <c r="P1376" s="6"/>
      <c r="Q1376" s="6"/>
      <c r="R1376" s="6"/>
    </row>
    <row r="1377" spans="1:18" x14ac:dyDescent="0.2">
      <c r="A1377" s="9"/>
      <c r="B1377" s="10">
        <v>1361</v>
      </c>
      <c r="C1377" s="160" t="s">
        <v>1406</v>
      </c>
      <c r="D1377" s="11" t="s">
        <v>8523</v>
      </c>
      <c r="E1377" s="161" t="s">
        <v>46</v>
      </c>
      <c r="F1377" s="162">
        <v>0</v>
      </c>
      <c r="G1377" s="163">
        <v>6399.0924113301544</v>
      </c>
      <c r="H1377" s="167"/>
      <c r="I1377" s="169"/>
      <c r="J1377" s="165">
        <v>5339.0271479284102</v>
      </c>
      <c r="N1377" s="6"/>
      <c r="O1377" s="6"/>
      <c r="P1377" s="6"/>
      <c r="Q1377" s="6"/>
      <c r="R1377" s="6"/>
    </row>
    <row r="1378" spans="1:18" x14ac:dyDescent="0.2">
      <c r="A1378" s="9"/>
      <c r="B1378" s="10">
        <v>1362</v>
      </c>
      <c r="C1378" s="160" t="s">
        <v>1407</v>
      </c>
      <c r="D1378" s="11" t="s">
        <v>8524</v>
      </c>
      <c r="E1378" s="161" t="s">
        <v>46</v>
      </c>
      <c r="F1378" s="162">
        <v>0</v>
      </c>
      <c r="G1378" s="163">
        <v>7102.9925765764719</v>
      </c>
      <c r="H1378" s="167"/>
      <c r="I1378" s="169"/>
      <c r="J1378" s="165">
        <v>5926.3201342005359</v>
      </c>
      <c r="N1378" s="6"/>
      <c r="O1378" s="6"/>
      <c r="P1378" s="6"/>
      <c r="Q1378" s="6"/>
      <c r="R1378" s="6"/>
    </row>
    <row r="1379" spans="1:18" x14ac:dyDescent="0.2">
      <c r="A1379" s="9"/>
      <c r="B1379" s="10">
        <v>1363</v>
      </c>
      <c r="C1379" s="160" t="s">
        <v>1408</v>
      </c>
      <c r="D1379" s="11" t="s">
        <v>8525</v>
      </c>
      <c r="E1379" s="161" t="s">
        <v>46</v>
      </c>
      <c r="F1379" s="162">
        <v>0</v>
      </c>
      <c r="G1379" s="163">
        <v>7806.8927418227877</v>
      </c>
      <c r="H1379" s="167"/>
      <c r="I1379" s="169"/>
      <c r="J1379" s="165">
        <v>6513.6131204726598</v>
      </c>
      <c r="N1379" s="6"/>
      <c r="O1379" s="6"/>
      <c r="P1379" s="6"/>
      <c r="Q1379" s="6"/>
      <c r="R1379" s="6"/>
    </row>
    <row r="1380" spans="1:18" x14ac:dyDescent="0.2">
      <c r="A1380" s="9"/>
      <c r="B1380" s="10">
        <v>1364</v>
      </c>
      <c r="C1380" s="160" t="s">
        <v>1409</v>
      </c>
      <c r="D1380" s="11" t="s">
        <v>8526</v>
      </c>
      <c r="E1380" s="161" t="s">
        <v>46</v>
      </c>
      <c r="F1380" s="162">
        <v>0</v>
      </c>
      <c r="G1380" s="163">
        <v>8752.1538746396564</v>
      </c>
      <c r="H1380" s="167"/>
      <c r="I1380" s="169"/>
      <c r="J1380" s="165">
        <v>7302.2835327103494</v>
      </c>
      <c r="N1380" s="6"/>
      <c r="O1380" s="6"/>
      <c r="P1380" s="6"/>
      <c r="Q1380" s="6"/>
      <c r="R1380" s="6"/>
    </row>
    <row r="1381" spans="1:18" x14ac:dyDescent="0.2">
      <c r="A1381" s="9"/>
      <c r="B1381" s="10">
        <v>1365</v>
      </c>
      <c r="C1381" s="160" t="s">
        <v>1410</v>
      </c>
      <c r="D1381" s="11" t="s">
        <v>8527</v>
      </c>
      <c r="E1381" s="161" t="s">
        <v>46</v>
      </c>
      <c r="F1381" s="162">
        <v>0</v>
      </c>
      <c r="G1381" s="163">
        <v>9713.8222803991757</v>
      </c>
      <c r="H1381" s="167"/>
      <c r="I1381" s="169"/>
      <c r="J1381" s="165">
        <v>8104.6432105553267</v>
      </c>
      <c r="N1381" s="6"/>
      <c r="O1381" s="6"/>
      <c r="P1381" s="6"/>
      <c r="Q1381" s="6"/>
      <c r="R1381" s="6"/>
    </row>
    <row r="1382" spans="1:18" x14ac:dyDescent="0.2">
      <c r="A1382" s="9"/>
      <c r="B1382" s="10">
        <v>1366</v>
      </c>
      <c r="C1382" s="160" t="s">
        <v>1411</v>
      </c>
      <c r="D1382" s="11" t="s">
        <v>8528</v>
      </c>
      <c r="E1382" s="161" t="s">
        <v>46</v>
      </c>
      <c r="F1382" s="162">
        <v>0</v>
      </c>
      <c r="G1382" s="163">
        <v>10675.490686158693</v>
      </c>
      <c r="H1382" s="167"/>
      <c r="I1382" s="169"/>
      <c r="J1382" s="165">
        <v>8907.0028884003041</v>
      </c>
      <c r="N1382" s="6"/>
      <c r="O1382" s="6"/>
      <c r="P1382" s="6"/>
      <c r="Q1382" s="6"/>
      <c r="R1382" s="6"/>
    </row>
    <row r="1383" spans="1:18" x14ac:dyDescent="0.2">
      <c r="A1383" s="9"/>
      <c r="B1383" s="10">
        <v>1367</v>
      </c>
      <c r="C1383" s="160" t="s">
        <v>1412</v>
      </c>
      <c r="D1383" s="11" t="s">
        <v>8529</v>
      </c>
      <c r="E1383" s="161" t="s">
        <v>46</v>
      </c>
      <c r="F1383" s="162">
        <v>0</v>
      </c>
      <c r="G1383" s="163">
        <v>11810.958800159115</v>
      </c>
      <c r="H1383" s="167"/>
      <c r="I1383" s="169"/>
      <c r="J1383" s="165">
        <v>9854.3708425685381</v>
      </c>
      <c r="N1383" s="6"/>
      <c r="O1383" s="6"/>
      <c r="P1383" s="6"/>
      <c r="Q1383" s="6"/>
      <c r="R1383" s="6"/>
    </row>
    <row r="1384" spans="1:18" x14ac:dyDescent="0.2">
      <c r="A1384" s="9"/>
      <c r="B1384" s="10">
        <v>1368</v>
      </c>
      <c r="C1384" s="160" t="s">
        <v>1413</v>
      </c>
      <c r="D1384" s="11" t="s">
        <v>8530</v>
      </c>
      <c r="E1384" s="161" t="s">
        <v>46</v>
      </c>
      <c r="F1384" s="162">
        <v>0</v>
      </c>
      <c r="G1384" s="163">
        <v>13152.515367660484</v>
      </c>
      <c r="H1384" s="167"/>
      <c r="I1384" s="169"/>
      <c r="J1384" s="165">
        <v>10973.686907091913</v>
      </c>
      <c r="N1384" s="6"/>
      <c r="O1384" s="6"/>
      <c r="P1384" s="6"/>
      <c r="Q1384" s="6"/>
      <c r="R1384" s="6"/>
    </row>
    <row r="1385" spans="1:18" x14ac:dyDescent="0.2">
      <c r="A1385" s="9"/>
      <c r="B1385" s="10">
        <v>1369</v>
      </c>
      <c r="C1385" s="160" t="s">
        <v>1414</v>
      </c>
      <c r="D1385" s="11" t="s">
        <v>8531</v>
      </c>
      <c r="E1385" s="161" t="s">
        <v>46</v>
      </c>
      <c r="F1385" s="162">
        <v>0</v>
      </c>
      <c r="G1385" s="163">
        <v>14730.817211779742</v>
      </c>
      <c r="H1385" s="167"/>
      <c r="I1385" s="169"/>
      <c r="J1385" s="165">
        <v>12290.529335942943</v>
      </c>
      <c r="N1385" s="6"/>
      <c r="O1385" s="6"/>
      <c r="P1385" s="6"/>
      <c r="Q1385" s="6"/>
      <c r="R1385" s="6"/>
    </row>
    <row r="1386" spans="1:18" x14ac:dyDescent="0.2">
      <c r="A1386" s="9"/>
      <c r="B1386" s="10">
        <v>1370</v>
      </c>
      <c r="C1386" s="160" t="s">
        <v>1415</v>
      </c>
      <c r="D1386" s="11" t="s">
        <v>8532</v>
      </c>
      <c r="E1386" s="161" t="s">
        <v>46</v>
      </c>
      <c r="F1386" s="162">
        <v>0</v>
      </c>
      <c r="G1386" s="163">
        <v>15207.372301096182</v>
      </c>
      <c r="H1386" s="167"/>
      <c r="I1386" s="169"/>
      <c r="J1386" s="165">
        <v>12688.138933647602</v>
      </c>
      <c r="N1386" s="6"/>
      <c r="O1386" s="6"/>
      <c r="P1386" s="6"/>
      <c r="Q1386" s="6"/>
      <c r="R1386" s="6"/>
    </row>
    <row r="1387" spans="1:18" x14ac:dyDescent="0.2">
      <c r="A1387" s="9"/>
      <c r="B1387" s="10">
        <v>1371</v>
      </c>
      <c r="C1387" s="160" t="s">
        <v>1416</v>
      </c>
      <c r="D1387" s="11" t="s">
        <v>8533</v>
      </c>
      <c r="E1387" s="161" t="s">
        <v>46</v>
      </c>
      <c r="F1387" s="162">
        <v>0</v>
      </c>
      <c r="G1387" s="163">
        <v>16953.592308914362</v>
      </c>
      <c r="H1387" s="167"/>
      <c r="I1387" s="169"/>
      <c r="J1387" s="165">
        <v>14145.082423241474</v>
      </c>
      <c r="N1387" s="6"/>
      <c r="O1387" s="6"/>
      <c r="P1387" s="6"/>
      <c r="Q1387" s="6"/>
      <c r="R1387" s="6"/>
    </row>
    <row r="1388" spans="1:18" x14ac:dyDescent="0.2">
      <c r="A1388" s="9"/>
      <c r="B1388" s="10">
        <v>1372</v>
      </c>
      <c r="C1388" s="160" t="s">
        <v>1417</v>
      </c>
      <c r="D1388" s="11" t="s">
        <v>8534</v>
      </c>
      <c r="E1388" s="161" t="s">
        <v>46</v>
      </c>
      <c r="F1388" s="162">
        <v>0</v>
      </c>
      <c r="G1388" s="163">
        <v>18699.812316732539</v>
      </c>
      <c r="H1388" s="167"/>
      <c r="I1388" s="169"/>
      <c r="J1388" s="165">
        <v>15602.025912835346</v>
      </c>
      <c r="N1388" s="6"/>
      <c r="O1388" s="6"/>
      <c r="P1388" s="6"/>
      <c r="Q1388" s="6"/>
      <c r="R1388" s="6"/>
    </row>
    <row r="1389" spans="1:18" x14ac:dyDescent="0.2">
      <c r="A1389" s="9"/>
      <c r="B1389" s="10">
        <v>1373</v>
      </c>
      <c r="C1389" s="160" t="s">
        <v>1418</v>
      </c>
      <c r="D1389" s="11" t="s">
        <v>8521</v>
      </c>
      <c r="E1389" s="161" t="s">
        <v>46</v>
      </c>
      <c r="F1389" s="162">
        <v>0</v>
      </c>
      <c r="G1389" s="163">
        <v>4671.1615848102492</v>
      </c>
      <c r="H1389" s="167"/>
      <c r="I1389" s="169"/>
      <c r="J1389" s="165">
        <v>3897.3430778253364</v>
      </c>
      <c r="N1389" s="6"/>
      <c r="O1389" s="6"/>
      <c r="P1389" s="6"/>
      <c r="Q1389" s="6"/>
      <c r="R1389" s="6"/>
    </row>
    <row r="1390" spans="1:18" x14ac:dyDescent="0.2">
      <c r="A1390" s="9"/>
      <c r="B1390" s="10">
        <v>1374</v>
      </c>
      <c r="C1390" s="160" t="s">
        <v>1419</v>
      </c>
      <c r="D1390" s="11" t="s">
        <v>8522</v>
      </c>
      <c r="E1390" s="161" t="s">
        <v>46</v>
      </c>
      <c r="F1390" s="162">
        <v>0</v>
      </c>
      <c r="G1390" s="163">
        <v>5344.4821736117274</v>
      </c>
      <c r="H1390" s="167"/>
      <c r="I1390" s="169"/>
      <c r="J1390" s="165">
        <v>4459.1222602145745</v>
      </c>
      <c r="N1390" s="6"/>
      <c r="O1390" s="6"/>
      <c r="P1390" s="6"/>
      <c r="Q1390" s="6"/>
      <c r="R1390" s="6"/>
    </row>
    <row r="1391" spans="1:18" x14ac:dyDescent="0.2">
      <c r="A1391" s="9"/>
      <c r="B1391" s="10">
        <v>1375</v>
      </c>
      <c r="C1391" s="160" t="s">
        <v>1420</v>
      </c>
      <c r="D1391" s="11" t="s">
        <v>8523</v>
      </c>
      <c r="E1391" s="161" t="s">
        <v>46</v>
      </c>
      <c r="F1391" s="162">
        <v>0</v>
      </c>
      <c r="G1391" s="163">
        <v>6011.7909714417619</v>
      </c>
      <c r="H1391" s="167"/>
      <c r="I1391" s="169"/>
      <c r="J1391" s="165">
        <v>5015.8855570467649</v>
      </c>
      <c r="N1391" s="6"/>
      <c r="O1391" s="6"/>
      <c r="P1391" s="6"/>
      <c r="Q1391" s="6"/>
      <c r="R1391" s="6"/>
    </row>
    <row r="1392" spans="1:18" x14ac:dyDescent="0.2">
      <c r="A1392" s="9"/>
      <c r="B1392" s="10">
        <v>1376</v>
      </c>
      <c r="C1392" s="160" t="s">
        <v>1421</v>
      </c>
      <c r="D1392" s="11" t="s">
        <v>8524</v>
      </c>
      <c r="E1392" s="161" t="s">
        <v>46</v>
      </c>
      <c r="F1392" s="162">
        <v>0</v>
      </c>
      <c r="G1392" s="163">
        <v>6673.0879783003566</v>
      </c>
      <c r="H1392" s="167"/>
      <c r="I1392" s="169"/>
      <c r="J1392" s="165">
        <v>5567.6329683219092</v>
      </c>
      <c r="N1392" s="6"/>
      <c r="O1392" s="6"/>
      <c r="P1392" s="6"/>
      <c r="Q1392" s="6"/>
      <c r="R1392" s="6"/>
    </row>
    <row r="1393" spans="1:18" x14ac:dyDescent="0.2">
      <c r="A1393" s="9"/>
      <c r="B1393" s="10">
        <v>1377</v>
      </c>
      <c r="C1393" s="160" t="s">
        <v>1422</v>
      </c>
      <c r="D1393" s="11" t="s">
        <v>8525</v>
      </c>
      <c r="E1393" s="161" t="s">
        <v>46</v>
      </c>
      <c r="F1393" s="162">
        <v>0</v>
      </c>
      <c r="G1393" s="163">
        <v>7334.3849851589503</v>
      </c>
      <c r="H1393" s="167"/>
      <c r="I1393" s="169"/>
      <c r="J1393" s="165">
        <v>6119.3803795970534</v>
      </c>
      <c r="N1393" s="6"/>
      <c r="O1393" s="6"/>
      <c r="P1393" s="6"/>
      <c r="Q1393" s="6"/>
      <c r="R1393" s="6"/>
    </row>
    <row r="1394" spans="1:18" x14ac:dyDescent="0.2">
      <c r="A1394" s="9"/>
      <c r="B1394" s="10">
        <v>1378</v>
      </c>
      <c r="C1394" s="160" t="s">
        <v>1423</v>
      </c>
      <c r="D1394" s="11" t="s">
        <v>8526</v>
      </c>
      <c r="E1394" s="161" t="s">
        <v>46</v>
      </c>
      <c r="F1394" s="162">
        <v>0</v>
      </c>
      <c r="G1394" s="163">
        <v>8222.4347238783848</v>
      </c>
      <c r="H1394" s="167"/>
      <c r="I1394" s="169"/>
      <c r="J1394" s="165">
        <v>6860.3169623128879</v>
      </c>
      <c r="N1394" s="6"/>
      <c r="O1394" s="6"/>
      <c r="P1394" s="6"/>
      <c r="Q1394" s="6"/>
      <c r="R1394" s="6"/>
    </row>
    <row r="1395" spans="1:18" x14ac:dyDescent="0.2">
      <c r="A1395" s="9"/>
      <c r="B1395" s="10">
        <v>1379</v>
      </c>
      <c r="C1395" s="160" t="s">
        <v>1424</v>
      </c>
      <c r="D1395" s="11" t="s">
        <v>8527</v>
      </c>
      <c r="E1395" s="161" t="s">
        <v>46</v>
      </c>
      <c r="F1395" s="162">
        <v>0</v>
      </c>
      <c r="G1395" s="163">
        <v>9125.8986946485948</v>
      </c>
      <c r="H1395" s="167"/>
      <c r="I1395" s="169"/>
      <c r="J1395" s="165">
        <v>7614.1142755969895</v>
      </c>
      <c r="N1395" s="6"/>
      <c r="O1395" s="6"/>
      <c r="P1395" s="6"/>
      <c r="Q1395" s="6"/>
      <c r="R1395" s="6"/>
    </row>
    <row r="1396" spans="1:18" x14ac:dyDescent="0.2">
      <c r="A1396" s="9"/>
      <c r="B1396" s="10">
        <v>1380</v>
      </c>
      <c r="C1396" s="160" t="s">
        <v>1425</v>
      </c>
      <c r="D1396" s="11" t="s">
        <v>8528</v>
      </c>
      <c r="E1396" s="161" t="s">
        <v>46</v>
      </c>
      <c r="F1396" s="162">
        <v>0</v>
      </c>
      <c r="G1396" s="163">
        <v>10029.362665418807</v>
      </c>
      <c r="H1396" s="167"/>
      <c r="I1396" s="169"/>
      <c r="J1396" s="165">
        <v>8367.911588881092</v>
      </c>
      <c r="N1396" s="6"/>
      <c r="O1396" s="6"/>
      <c r="P1396" s="6"/>
      <c r="Q1396" s="6"/>
      <c r="R1396" s="6"/>
    </row>
    <row r="1397" spans="1:18" x14ac:dyDescent="0.2">
      <c r="A1397" s="9"/>
      <c r="B1397" s="10">
        <v>1381</v>
      </c>
      <c r="C1397" s="160" t="s">
        <v>1426</v>
      </c>
      <c r="D1397" s="11" t="s">
        <v>8529</v>
      </c>
      <c r="E1397" s="161" t="s">
        <v>46</v>
      </c>
      <c r="F1397" s="162">
        <v>0</v>
      </c>
      <c r="G1397" s="163">
        <v>11096.107215633672</v>
      </c>
      <c r="H1397" s="167"/>
      <c r="I1397" s="169"/>
      <c r="J1397" s="165">
        <v>9257.9406347841759</v>
      </c>
      <c r="N1397" s="6"/>
      <c r="O1397" s="6"/>
      <c r="P1397" s="6"/>
      <c r="Q1397" s="6"/>
      <c r="R1397" s="6"/>
    </row>
    <row r="1398" spans="1:18" x14ac:dyDescent="0.2">
      <c r="A1398" s="9"/>
      <c r="B1398" s="10">
        <v>1382</v>
      </c>
      <c r="C1398" s="160" t="s">
        <v>1427</v>
      </c>
      <c r="D1398" s="11" t="s">
        <v>8530</v>
      </c>
      <c r="E1398" s="161" t="s">
        <v>46</v>
      </c>
      <c r="F1398" s="162">
        <v>0</v>
      </c>
      <c r="G1398" s="163">
        <v>12356.466832554199</v>
      </c>
      <c r="H1398" s="167"/>
      <c r="I1398" s="169"/>
      <c r="J1398" s="165">
        <v>10309.510729158324</v>
      </c>
      <c r="N1398" s="6"/>
      <c r="O1398" s="6"/>
      <c r="P1398" s="6"/>
      <c r="Q1398" s="6"/>
      <c r="R1398" s="6"/>
    </row>
    <row r="1399" spans="1:18" x14ac:dyDescent="0.2">
      <c r="A1399" s="9"/>
      <c r="B1399" s="10">
        <v>1383</v>
      </c>
      <c r="C1399" s="160" t="s">
        <v>1428</v>
      </c>
      <c r="D1399" s="11" t="s">
        <v>8531</v>
      </c>
      <c r="E1399" s="161" t="s">
        <v>46</v>
      </c>
      <c r="F1399" s="162">
        <v>0</v>
      </c>
      <c r="G1399" s="163">
        <v>13839.242852460704</v>
      </c>
      <c r="H1399" s="167"/>
      <c r="I1399" s="169"/>
      <c r="J1399" s="165">
        <v>11546.652016657325</v>
      </c>
      <c r="N1399" s="6"/>
      <c r="O1399" s="6"/>
      <c r="P1399" s="6"/>
      <c r="Q1399" s="6"/>
      <c r="R1399" s="6"/>
    </row>
    <row r="1400" spans="1:18" x14ac:dyDescent="0.2">
      <c r="A1400" s="9"/>
      <c r="B1400" s="10">
        <v>1384</v>
      </c>
      <c r="C1400" s="160" t="s">
        <v>1429</v>
      </c>
      <c r="D1400" s="11" t="s">
        <v>8532</v>
      </c>
      <c r="E1400" s="161" t="s">
        <v>46</v>
      </c>
      <c r="F1400" s="162">
        <v>0</v>
      </c>
      <c r="G1400" s="163">
        <v>14286.954715204638</v>
      </c>
      <c r="H1400" s="167"/>
      <c r="I1400" s="169"/>
      <c r="J1400" s="165">
        <v>11920.196518906916</v>
      </c>
      <c r="N1400" s="6"/>
      <c r="O1400" s="6"/>
      <c r="P1400" s="6"/>
      <c r="Q1400" s="6"/>
      <c r="R1400" s="6"/>
    </row>
    <row r="1401" spans="1:18" x14ac:dyDescent="0.2">
      <c r="A1401" s="9"/>
      <c r="B1401" s="10">
        <v>1385</v>
      </c>
      <c r="C1401" s="160" t="s">
        <v>1430</v>
      </c>
      <c r="D1401" s="11" t="s">
        <v>8533</v>
      </c>
      <c r="E1401" s="161" t="s">
        <v>46</v>
      </c>
      <c r="F1401" s="162">
        <v>0</v>
      </c>
      <c r="G1401" s="163">
        <v>15927.485747162362</v>
      </c>
      <c r="H1401" s="167"/>
      <c r="I1401" s="169"/>
      <c r="J1401" s="165">
        <v>13288.95932988508</v>
      </c>
      <c r="N1401" s="6"/>
      <c r="O1401" s="6"/>
      <c r="P1401" s="6"/>
      <c r="Q1401" s="6"/>
      <c r="R1401" s="6"/>
    </row>
    <row r="1402" spans="1:18" x14ac:dyDescent="0.2">
      <c r="A1402" s="9"/>
      <c r="B1402" s="10">
        <v>1386</v>
      </c>
      <c r="C1402" s="160" t="s">
        <v>1431</v>
      </c>
      <c r="D1402" s="11" t="s">
        <v>8534</v>
      </c>
      <c r="E1402" s="161" t="s">
        <v>46</v>
      </c>
      <c r="F1402" s="162">
        <v>0</v>
      </c>
      <c r="G1402" s="163">
        <v>17568.016779120087</v>
      </c>
      <c r="H1402" s="167"/>
      <c r="I1402" s="169"/>
      <c r="J1402" s="165">
        <v>14657.722140863243</v>
      </c>
      <c r="N1402" s="6"/>
      <c r="O1402" s="6"/>
      <c r="P1402" s="6"/>
      <c r="Q1402" s="6"/>
      <c r="R1402" s="6"/>
    </row>
    <row r="1403" spans="1:18" x14ac:dyDescent="0.2">
      <c r="A1403" s="9"/>
      <c r="B1403" s="10">
        <v>1387</v>
      </c>
      <c r="C1403" s="160" t="s">
        <v>1432</v>
      </c>
      <c r="D1403" s="11" t="s">
        <v>8521</v>
      </c>
      <c r="E1403" s="161" t="s">
        <v>46</v>
      </c>
      <c r="F1403" s="162">
        <v>0</v>
      </c>
      <c r="G1403" s="163">
        <v>4373.5904389499419</v>
      </c>
      <c r="H1403" s="167"/>
      <c r="I1403" s="169"/>
      <c r="J1403" s="165">
        <v>3649.067178046902</v>
      </c>
      <c r="N1403" s="6"/>
      <c r="O1403" s="6"/>
      <c r="P1403" s="6"/>
      <c r="Q1403" s="6"/>
      <c r="R1403" s="6"/>
    </row>
    <row r="1404" spans="1:18" x14ac:dyDescent="0.2">
      <c r="A1404" s="9"/>
      <c r="B1404" s="10">
        <v>1388</v>
      </c>
      <c r="C1404" s="160" t="s">
        <v>1433</v>
      </c>
      <c r="D1404" s="11" t="s">
        <v>8522</v>
      </c>
      <c r="E1404" s="161" t="s">
        <v>46</v>
      </c>
      <c r="F1404" s="162">
        <v>0</v>
      </c>
      <c r="G1404" s="163">
        <v>5004.017889609393</v>
      </c>
      <c r="H1404" s="167"/>
      <c r="I1404" s="169"/>
      <c r="J1404" s="165">
        <v>4175.0588433509602</v>
      </c>
      <c r="N1404" s="6"/>
      <c r="O1404" s="6"/>
      <c r="P1404" s="6"/>
      <c r="Q1404" s="6"/>
      <c r="R1404" s="6"/>
    </row>
    <row r="1405" spans="1:18" x14ac:dyDescent="0.2">
      <c r="A1405" s="9"/>
      <c r="B1405" s="10">
        <v>1389</v>
      </c>
      <c r="C1405" s="160" t="s">
        <v>1434</v>
      </c>
      <c r="D1405" s="11" t="s">
        <v>8523</v>
      </c>
      <c r="E1405" s="161" t="s">
        <v>46</v>
      </c>
      <c r="F1405" s="162">
        <v>0</v>
      </c>
      <c r="G1405" s="163">
        <v>5628.8165237450994</v>
      </c>
      <c r="H1405" s="167"/>
      <c r="I1405" s="169"/>
      <c r="J1405" s="165">
        <v>4696.3541545005173</v>
      </c>
      <c r="N1405" s="6"/>
      <c r="O1405" s="6"/>
      <c r="P1405" s="6"/>
      <c r="Q1405" s="6"/>
      <c r="R1405" s="6"/>
    </row>
    <row r="1406" spans="1:18" x14ac:dyDescent="0.2">
      <c r="A1406" s="9"/>
      <c r="B1406" s="10">
        <v>1390</v>
      </c>
      <c r="C1406" s="160" t="s">
        <v>1435</v>
      </c>
      <c r="D1406" s="11" t="s">
        <v>8524</v>
      </c>
      <c r="E1406" s="161" t="s">
        <v>46</v>
      </c>
      <c r="F1406" s="162">
        <v>0</v>
      </c>
      <c r="G1406" s="163">
        <v>6247.9863413570602</v>
      </c>
      <c r="H1406" s="167"/>
      <c r="I1406" s="169"/>
      <c r="J1406" s="165">
        <v>5212.9531114955744</v>
      </c>
      <c r="N1406" s="6"/>
      <c r="O1406" s="6"/>
      <c r="P1406" s="6"/>
      <c r="Q1406" s="6"/>
      <c r="R1406" s="6"/>
    </row>
    <row r="1407" spans="1:18" x14ac:dyDescent="0.2">
      <c r="A1407" s="9"/>
      <c r="B1407" s="10">
        <v>1391</v>
      </c>
      <c r="C1407" s="160" t="s">
        <v>1436</v>
      </c>
      <c r="D1407" s="11" t="s">
        <v>8525</v>
      </c>
      <c r="E1407" s="161" t="s">
        <v>46</v>
      </c>
      <c r="F1407" s="162">
        <v>0</v>
      </c>
      <c r="G1407" s="163">
        <v>6867.1561589690209</v>
      </c>
      <c r="H1407" s="167"/>
      <c r="I1407" s="169"/>
      <c r="J1407" s="165">
        <v>5729.5520684906314</v>
      </c>
      <c r="N1407" s="6"/>
      <c r="O1407" s="6"/>
      <c r="P1407" s="6"/>
      <c r="Q1407" s="6"/>
      <c r="R1407" s="6"/>
    </row>
    <row r="1408" spans="1:18" x14ac:dyDescent="0.2">
      <c r="A1408" s="9"/>
      <c r="B1408" s="10">
        <v>1392</v>
      </c>
      <c r="C1408" s="160" t="s">
        <v>1437</v>
      </c>
      <c r="D1408" s="11" t="s">
        <v>8526</v>
      </c>
      <c r="E1408" s="161" t="s">
        <v>46</v>
      </c>
      <c r="F1408" s="162">
        <v>0</v>
      </c>
      <c r="G1408" s="163">
        <v>7698.6336782236003</v>
      </c>
      <c r="H1408" s="167"/>
      <c r="I1408" s="169"/>
      <c r="J1408" s="165">
        <v>6423.2881114851389</v>
      </c>
      <c r="N1408" s="6"/>
      <c r="O1408" s="6"/>
      <c r="P1408" s="6"/>
      <c r="Q1408" s="6"/>
      <c r="R1408" s="6"/>
    </row>
    <row r="1409" spans="1:18" x14ac:dyDescent="0.2">
      <c r="A1409" s="9"/>
      <c r="B1409" s="10">
        <v>1393</v>
      </c>
      <c r="C1409" s="160" t="s">
        <v>1438</v>
      </c>
      <c r="D1409" s="11" t="s">
        <v>8527</v>
      </c>
      <c r="E1409" s="161" t="s">
        <v>46</v>
      </c>
      <c r="F1409" s="162">
        <v>0</v>
      </c>
      <c r="G1409" s="163">
        <v>8544.5434830450613</v>
      </c>
      <c r="H1409" s="167"/>
      <c r="I1409" s="169"/>
      <c r="J1409" s="165">
        <v>7129.0656065317853</v>
      </c>
      <c r="N1409" s="6"/>
      <c r="O1409" s="6"/>
      <c r="P1409" s="6"/>
      <c r="Q1409" s="6"/>
      <c r="R1409" s="6"/>
    </row>
    <row r="1410" spans="1:18" x14ac:dyDescent="0.2">
      <c r="A1410" s="9"/>
      <c r="B1410" s="10">
        <v>1394</v>
      </c>
      <c r="C1410" s="160" t="s">
        <v>1439</v>
      </c>
      <c r="D1410" s="11" t="s">
        <v>8528</v>
      </c>
      <c r="E1410" s="161" t="s">
        <v>46</v>
      </c>
      <c r="F1410" s="162">
        <v>0</v>
      </c>
      <c r="G1410" s="163">
        <v>9390.4532878665214</v>
      </c>
      <c r="H1410" s="167"/>
      <c r="I1410" s="169"/>
      <c r="J1410" s="165">
        <v>7834.8431015784317</v>
      </c>
      <c r="N1410" s="6"/>
      <c r="O1410" s="6"/>
      <c r="P1410" s="6"/>
      <c r="Q1410" s="6"/>
      <c r="R1410" s="6"/>
    </row>
    <row r="1411" spans="1:18" x14ac:dyDescent="0.2">
      <c r="A1411" s="9"/>
      <c r="B1411" s="10">
        <v>1395</v>
      </c>
      <c r="C1411" s="160" t="s">
        <v>1440</v>
      </c>
      <c r="D1411" s="11" t="s">
        <v>8529</v>
      </c>
      <c r="E1411" s="161" t="s">
        <v>46</v>
      </c>
      <c r="F1411" s="162">
        <v>0</v>
      </c>
      <c r="G1411" s="163">
        <v>10389.242064686625</v>
      </c>
      <c r="H1411" s="167"/>
      <c r="I1411" s="169"/>
      <c r="J1411" s="165">
        <v>8668.1738384571454</v>
      </c>
      <c r="N1411" s="6"/>
      <c r="O1411" s="6"/>
      <c r="P1411" s="6"/>
      <c r="Q1411" s="6"/>
      <c r="R1411" s="6"/>
    </row>
    <row r="1412" spans="1:18" x14ac:dyDescent="0.2">
      <c r="A1412" s="9"/>
      <c r="B1412" s="10">
        <v>1396</v>
      </c>
      <c r="C1412" s="160" t="s">
        <v>1441</v>
      </c>
      <c r="D1412" s="11" t="s">
        <v>8530</v>
      </c>
      <c r="E1412" s="161" t="s">
        <v>46</v>
      </c>
      <c r="F1412" s="162">
        <v>0</v>
      </c>
      <c r="G1412" s="163">
        <v>11569.311876043012</v>
      </c>
      <c r="H1412" s="167"/>
      <c r="I1412" s="169"/>
      <c r="J1412" s="165">
        <v>9652.7548312440376</v>
      </c>
      <c r="N1412" s="6"/>
      <c r="O1412" s="6"/>
      <c r="P1412" s="6"/>
      <c r="Q1412" s="6"/>
      <c r="R1412" s="6"/>
    </row>
    <row r="1413" spans="1:18" x14ac:dyDescent="0.2">
      <c r="A1413" s="9"/>
      <c r="B1413" s="10">
        <v>1397</v>
      </c>
      <c r="C1413" s="160" t="s">
        <v>1442</v>
      </c>
      <c r="D1413" s="11" t="s">
        <v>8531</v>
      </c>
      <c r="E1413" s="161" t="s">
        <v>46</v>
      </c>
      <c r="F1413" s="162">
        <v>0</v>
      </c>
      <c r="G1413" s="163">
        <v>12957.629301168174</v>
      </c>
      <c r="H1413" s="167"/>
      <c r="I1413" s="169"/>
      <c r="J1413" s="165">
        <v>10811.085410993323</v>
      </c>
      <c r="N1413" s="6"/>
      <c r="O1413" s="6"/>
      <c r="P1413" s="6"/>
      <c r="Q1413" s="6"/>
      <c r="R1413" s="6"/>
    </row>
    <row r="1414" spans="1:18" x14ac:dyDescent="0.2">
      <c r="A1414" s="9"/>
      <c r="B1414" s="10">
        <v>1398</v>
      </c>
      <c r="C1414" s="160" t="s">
        <v>1443</v>
      </c>
      <c r="D1414" s="11" t="s">
        <v>8532</v>
      </c>
      <c r="E1414" s="161" t="s">
        <v>46</v>
      </c>
      <c r="F1414" s="162">
        <v>0</v>
      </c>
      <c r="G1414" s="163">
        <v>13376.82017837284</v>
      </c>
      <c r="H1414" s="167"/>
      <c r="I1414" s="169"/>
      <c r="J1414" s="165">
        <v>11160.833676793787</v>
      </c>
      <c r="N1414" s="6"/>
      <c r="O1414" s="6"/>
      <c r="P1414" s="6"/>
      <c r="Q1414" s="6"/>
      <c r="R1414" s="6"/>
    </row>
    <row r="1415" spans="1:18" x14ac:dyDescent="0.2">
      <c r="A1415" s="9"/>
      <c r="B1415" s="10">
        <v>1399</v>
      </c>
      <c r="C1415" s="160" t="s">
        <v>1444</v>
      </c>
      <c r="D1415" s="11" t="s">
        <v>8533</v>
      </c>
      <c r="E1415" s="161" t="s">
        <v>46</v>
      </c>
      <c r="F1415" s="162">
        <v>0</v>
      </c>
      <c r="G1415" s="163">
        <v>14912.843008219443</v>
      </c>
      <c r="H1415" s="167"/>
      <c r="I1415" s="169"/>
      <c r="J1415" s="165">
        <v>12442.400977473564</v>
      </c>
      <c r="N1415" s="6"/>
      <c r="O1415" s="6"/>
      <c r="P1415" s="6"/>
      <c r="Q1415" s="6"/>
      <c r="R1415" s="6"/>
    </row>
    <row r="1416" spans="1:18" x14ac:dyDescent="0.2">
      <c r="A1416" s="9"/>
      <c r="B1416" s="10">
        <v>1400</v>
      </c>
      <c r="C1416" s="160" t="s">
        <v>1445</v>
      </c>
      <c r="D1416" s="11" t="s">
        <v>8534</v>
      </c>
      <c r="E1416" s="161" t="s">
        <v>46</v>
      </c>
      <c r="F1416" s="162">
        <v>0</v>
      </c>
      <c r="G1416" s="163">
        <v>16448.865838066045</v>
      </c>
      <c r="H1416" s="167"/>
      <c r="I1416" s="169"/>
      <c r="J1416" s="165">
        <v>13723.968278153341</v>
      </c>
      <c r="N1416" s="6"/>
      <c r="O1416" s="6"/>
      <c r="P1416" s="6"/>
      <c r="Q1416" s="6"/>
      <c r="R1416" s="6"/>
    </row>
    <row r="1417" spans="1:18" x14ac:dyDescent="0.2">
      <c r="A1417" s="9"/>
      <c r="B1417" s="10">
        <v>1401</v>
      </c>
      <c r="C1417" s="160" t="s">
        <v>1446</v>
      </c>
      <c r="D1417" s="11" t="s">
        <v>8507</v>
      </c>
      <c r="E1417" s="161" t="s">
        <v>46</v>
      </c>
      <c r="F1417" s="162">
        <v>0</v>
      </c>
      <c r="G1417" s="163">
        <v>8355.9807813442803</v>
      </c>
      <c r="H1417" s="167"/>
      <c r="I1417" s="169"/>
      <c r="J1417" s="165">
        <v>6971.7399548995836</v>
      </c>
      <c r="N1417" s="6"/>
      <c r="O1417" s="6"/>
      <c r="P1417" s="6"/>
      <c r="Q1417" s="6"/>
      <c r="R1417" s="6"/>
    </row>
    <row r="1418" spans="1:18" x14ac:dyDescent="0.2">
      <c r="A1418" s="9"/>
      <c r="B1418" s="10">
        <v>1402</v>
      </c>
      <c r="C1418" s="160" t="s">
        <v>1447</v>
      </c>
      <c r="D1418" s="11" t="s">
        <v>8508</v>
      </c>
      <c r="E1418" s="161" t="s">
        <v>46</v>
      </c>
      <c r="F1418" s="162">
        <v>0</v>
      </c>
      <c r="G1418" s="163">
        <v>9560.4464795560671</v>
      </c>
      <c r="H1418" s="167"/>
      <c r="I1418" s="169"/>
      <c r="J1418" s="165">
        <v>7976.675443894118</v>
      </c>
      <c r="N1418" s="6"/>
      <c r="O1418" s="6"/>
      <c r="P1418" s="6"/>
      <c r="Q1418" s="6"/>
      <c r="R1418" s="6"/>
    </row>
    <row r="1419" spans="1:18" x14ac:dyDescent="0.2">
      <c r="A1419" s="9"/>
      <c r="B1419" s="10">
        <v>1403</v>
      </c>
      <c r="C1419" s="160" t="s">
        <v>1448</v>
      </c>
      <c r="D1419" s="11" t="s">
        <v>8509</v>
      </c>
      <c r="E1419" s="161" t="s">
        <v>46</v>
      </c>
      <c r="F1419" s="162">
        <v>0</v>
      </c>
      <c r="G1419" s="163">
        <v>10754.158019748109</v>
      </c>
      <c r="H1419" s="167"/>
      <c r="I1419" s="169"/>
      <c r="J1419" s="165">
        <v>8972.6382945940586</v>
      </c>
      <c r="N1419" s="6"/>
      <c r="O1419" s="6"/>
      <c r="P1419" s="6"/>
      <c r="Q1419" s="6"/>
      <c r="R1419" s="6"/>
    </row>
    <row r="1420" spans="1:18" x14ac:dyDescent="0.2">
      <c r="A1420" s="9"/>
      <c r="B1420" s="10">
        <v>1404</v>
      </c>
      <c r="C1420" s="160" t="s">
        <v>1449</v>
      </c>
      <c r="D1420" s="11" t="s">
        <v>8510</v>
      </c>
      <c r="E1420" s="161" t="s">
        <v>46</v>
      </c>
      <c r="F1420" s="162">
        <v>0</v>
      </c>
      <c r="G1420" s="163">
        <v>11937.115401920402</v>
      </c>
      <c r="H1420" s="167"/>
      <c r="I1420" s="169"/>
      <c r="J1420" s="165">
        <v>9959.6285069994065</v>
      </c>
      <c r="N1420" s="6"/>
      <c r="O1420" s="6"/>
      <c r="P1420" s="6"/>
      <c r="Q1420" s="6"/>
      <c r="R1420" s="6"/>
    </row>
    <row r="1421" spans="1:18" x14ac:dyDescent="0.2">
      <c r="A1421" s="9"/>
      <c r="B1421" s="10">
        <v>1405</v>
      </c>
      <c r="C1421" s="160" t="s">
        <v>1450</v>
      </c>
      <c r="D1421" s="11" t="s">
        <v>8511</v>
      </c>
      <c r="E1421" s="161" t="s">
        <v>46</v>
      </c>
      <c r="F1421" s="162">
        <v>0</v>
      </c>
      <c r="G1421" s="163">
        <v>13120.07278409269</v>
      </c>
      <c r="H1421" s="167"/>
      <c r="I1421" s="169"/>
      <c r="J1421" s="165">
        <v>10946.618719404751</v>
      </c>
      <c r="N1421" s="6"/>
      <c r="O1421" s="6"/>
      <c r="P1421" s="6"/>
      <c r="Q1421" s="6"/>
      <c r="R1421" s="6"/>
    </row>
    <row r="1422" spans="1:18" x14ac:dyDescent="0.2">
      <c r="A1422" s="9"/>
      <c r="B1422" s="10">
        <v>1406</v>
      </c>
      <c r="C1422" s="160" t="s">
        <v>1451</v>
      </c>
      <c r="D1422" s="11" t="s">
        <v>8512</v>
      </c>
      <c r="E1422" s="161" t="s">
        <v>46</v>
      </c>
      <c r="F1422" s="162">
        <v>0</v>
      </c>
      <c r="G1422" s="163">
        <v>14708.655498453843</v>
      </c>
      <c r="H1422" s="167"/>
      <c r="I1422" s="169"/>
      <c r="J1422" s="165">
        <v>12272.038903005598</v>
      </c>
      <c r="N1422" s="6"/>
      <c r="O1422" s="6"/>
      <c r="P1422" s="6"/>
      <c r="Q1422" s="6"/>
      <c r="R1422" s="6"/>
    </row>
    <row r="1423" spans="1:18" x14ac:dyDescent="0.2">
      <c r="A1423" s="9"/>
      <c r="B1423" s="10">
        <v>1407</v>
      </c>
      <c r="C1423" s="160" t="s">
        <v>1452</v>
      </c>
      <c r="D1423" s="11" t="s">
        <v>8513</v>
      </c>
      <c r="E1423" s="161" t="s">
        <v>46</v>
      </c>
      <c r="F1423" s="162">
        <v>0</v>
      </c>
      <c r="G1423" s="163">
        <v>16324.811873977627</v>
      </c>
      <c r="H1423" s="167"/>
      <c r="I1423" s="169"/>
      <c r="J1423" s="165">
        <v>13620.464931193781</v>
      </c>
      <c r="N1423" s="6"/>
      <c r="O1423" s="6"/>
      <c r="P1423" s="6"/>
      <c r="Q1423" s="6"/>
      <c r="R1423" s="6"/>
    </row>
    <row r="1424" spans="1:18" x14ac:dyDescent="0.2">
      <c r="A1424" s="9"/>
      <c r="B1424" s="10">
        <v>1408</v>
      </c>
      <c r="C1424" s="160" t="s">
        <v>1453</v>
      </c>
      <c r="D1424" s="11" t="s">
        <v>8514</v>
      </c>
      <c r="E1424" s="161" t="s">
        <v>46</v>
      </c>
      <c r="F1424" s="162">
        <v>0</v>
      </c>
      <c r="G1424" s="163">
        <v>17940.968249501413</v>
      </c>
      <c r="H1424" s="167"/>
      <c r="I1424" s="169"/>
      <c r="J1424" s="165">
        <v>14968.890959381964</v>
      </c>
      <c r="N1424" s="6"/>
      <c r="O1424" s="6"/>
      <c r="P1424" s="6"/>
      <c r="Q1424" s="6"/>
      <c r="R1424" s="6"/>
    </row>
    <row r="1425" spans="1:18" x14ac:dyDescent="0.2">
      <c r="A1425" s="9"/>
      <c r="B1425" s="10">
        <v>1409</v>
      </c>
      <c r="C1425" s="160" t="s">
        <v>1454</v>
      </c>
      <c r="D1425" s="11" t="s">
        <v>8515</v>
      </c>
      <c r="E1425" s="161" t="s">
        <v>46</v>
      </c>
      <c r="F1425" s="162">
        <v>0</v>
      </c>
      <c r="G1425" s="163">
        <v>19849.208159074406</v>
      </c>
      <c r="H1425" s="167"/>
      <c r="I1425" s="169"/>
      <c r="J1425" s="165">
        <v>16561.014346119067</v>
      </c>
      <c r="N1425" s="6"/>
      <c r="O1425" s="6"/>
      <c r="P1425" s="6"/>
      <c r="Q1425" s="6"/>
      <c r="R1425" s="6"/>
    </row>
    <row r="1426" spans="1:18" x14ac:dyDescent="0.2">
      <c r="A1426" s="9"/>
      <c r="B1426" s="10">
        <v>1410</v>
      </c>
      <c r="C1426" s="160" t="s">
        <v>1455</v>
      </c>
      <c r="D1426" s="11" t="s">
        <v>8516</v>
      </c>
      <c r="E1426" s="161" t="s">
        <v>46</v>
      </c>
      <c r="F1426" s="162">
        <v>0</v>
      </c>
      <c r="G1426" s="163">
        <v>22103.795277365709</v>
      </c>
      <c r="H1426" s="167"/>
      <c r="I1426" s="169"/>
      <c r="J1426" s="165">
        <v>18442.109516836379</v>
      </c>
      <c r="N1426" s="6"/>
      <c r="O1426" s="6"/>
      <c r="P1426" s="6"/>
      <c r="Q1426" s="6"/>
      <c r="R1426" s="6"/>
    </row>
    <row r="1427" spans="1:18" x14ac:dyDescent="0.2">
      <c r="A1427" s="9"/>
      <c r="B1427" s="10">
        <v>1411</v>
      </c>
      <c r="C1427" s="160" t="s">
        <v>1456</v>
      </c>
      <c r="D1427" s="11" t="s">
        <v>8517</v>
      </c>
      <c r="E1427" s="161" t="s">
        <v>46</v>
      </c>
      <c r="F1427" s="162">
        <v>0</v>
      </c>
      <c r="G1427" s="163">
        <v>24756.250710649594</v>
      </c>
      <c r="H1427" s="167"/>
      <c r="I1427" s="169"/>
      <c r="J1427" s="165">
        <v>20655.162658856745</v>
      </c>
      <c r="N1427" s="6"/>
      <c r="O1427" s="6"/>
      <c r="P1427" s="6"/>
      <c r="Q1427" s="6"/>
      <c r="R1427" s="6"/>
    </row>
    <row r="1428" spans="1:18" x14ac:dyDescent="0.2">
      <c r="A1428" s="9"/>
      <c r="B1428" s="10">
        <v>1412</v>
      </c>
      <c r="C1428" s="160" t="s">
        <v>1457</v>
      </c>
      <c r="D1428" s="11" t="s">
        <v>8518</v>
      </c>
      <c r="E1428" s="161" t="s">
        <v>46</v>
      </c>
      <c r="F1428" s="162">
        <v>0</v>
      </c>
      <c r="G1428" s="163">
        <v>25557.137524934387</v>
      </c>
      <c r="H1428" s="167"/>
      <c r="I1428" s="169"/>
      <c r="J1428" s="165">
        <v>21323.375612980279</v>
      </c>
      <c r="N1428" s="6"/>
      <c r="O1428" s="6"/>
      <c r="P1428" s="6"/>
      <c r="Q1428" s="6"/>
      <c r="R1428" s="6"/>
    </row>
    <row r="1429" spans="1:18" x14ac:dyDescent="0.2">
      <c r="A1429" s="9"/>
      <c r="B1429" s="10">
        <v>1413</v>
      </c>
      <c r="C1429" s="160" t="s">
        <v>1458</v>
      </c>
      <c r="D1429" s="11" t="s">
        <v>8519</v>
      </c>
      <c r="E1429" s="161" t="s">
        <v>46</v>
      </c>
      <c r="F1429" s="162">
        <v>0</v>
      </c>
      <c r="G1429" s="163">
        <v>28491.792112524396</v>
      </c>
      <c r="H1429" s="167"/>
      <c r="I1429" s="169"/>
      <c r="J1429" s="165">
        <v>23771.879167202093</v>
      </c>
      <c r="N1429" s="6"/>
      <c r="O1429" s="6"/>
      <c r="P1429" s="6"/>
      <c r="Q1429" s="6"/>
      <c r="R1429" s="6"/>
    </row>
    <row r="1430" spans="1:18" x14ac:dyDescent="0.2">
      <c r="A1430" s="9"/>
      <c r="B1430" s="10">
        <v>1414</v>
      </c>
      <c r="C1430" s="160" t="s">
        <v>1459</v>
      </c>
      <c r="D1430" s="11" t="s">
        <v>8520</v>
      </c>
      <c r="E1430" s="161" t="s">
        <v>46</v>
      </c>
      <c r="F1430" s="162">
        <v>0</v>
      </c>
      <c r="G1430" s="163">
        <v>31426.446700114408</v>
      </c>
      <c r="H1430" s="167"/>
      <c r="I1430" s="169"/>
      <c r="J1430" s="165">
        <v>26220.382721423906</v>
      </c>
      <c r="N1430" s="6"/>
      <c r="O1430" s="6"/>
      <c r="P1430" s="6"/>
      <c r="Q1430" s="6"/>
      <c r="R1430" s="6"/>
    </row>
    <row r="1431" spans="1:18" x14ac:dyDescent="0.2">
      <c r="A1431" s="9"/>
      <c r="B1431" s="10">
        <v>1415</v>
      </c>
      <c r="C1431" s="160" t="s">
        <v>1460</v>
      </c>
      <c r="D1431" s="11" t="s">
        <v>8521</v>
      </c>
      <c r="E1431" s="161" t="s">
        <v>46</v>
      </c>
      <c r="F1431" s="162">
        <v>0</v>
      </c>
      <c r="G1431" s="163">
        <v>5008.6914839535384</v>
      </c>
      <c r="H1431" s="167"/>
      <c r="I1431" s="169"/>
      <c r="J1431" s="165">
        <v>4178.9582161803964</v>
      </c>
      <c r="N1431" s="6"/>
      <c r="O1431" s="6"/>
      <c r="P1431" s="6"/>
      <c r="Q1431" s="6"/>
      <c r="R1431" s="6"/>
    </row>
    <row r="1432" spans="1:18" x14ac:dyDescent="0.2">
      <c r="A1432" s="9"/>
      <c r="B1432" s="10">
        <v>1416</v>
      </c>
      <c r="C1432" s="160" t="s">
        <v>1461</v>
      </c>
      <c r="D1432" s="11" t="s">
        <v>8522</v>
      </c>
      <c r="E1432" s="161" t="s">
        <v>46</v>
      </c>
      <c r="F1432" s="162">
        <v>0</v>
      </c>
      <c r="G1432" s="163">
        <v>5730.6650311900839</v>
      </c>
      <c r="H1432" s="167"/>
      <c r="I1432" s="169"/>
      <c r="J1432" s="165">
        <v>4781.3305716658588</v>
      </c>
      <c r="N1432" s="6"/>
      <c r="O1432" s="6"/>
      <c r="P1432" s="6"/>
      <c r="Q1432" s="6"/>
      <c r="R1432" s="6"/>
    </row>
    <row r="1433" spans="1:18" x14ac:dyDescent="0.2">
      <c r="A1433" s="9"/>
      <c r="B1433" s="10">
        <v>1417</v>
      </c>
      <c r="C1433" s="160" t="s">
        <v>1462</v>
      </c>
      <c r="D1433" s="11" t="s">
        <v>8523</v>
      </c>
      <c r="E1433" s="161" t="s">
        <v>46</v>
      </c>
      <c r="F1433" s="162">
        <v>0</v>
      </c>
      <c r="G1433" s="163">
        <v>6446.1923860405886</v>
      </c>
      <c r="H1433" s="167"/>
      <c r="I1433" s="169"/>
      <c r="J1433" s="165">
        <v>5378.3246025487724</v>
      </c>
      <c r="N1433" s="6"/>
      <c r="O1433" s="6"/>
      <c r="P1433" s="6"/>
      <c r="Q1433" s="6"/>
      <c r="R1433" s="6"/>
    </row>
    <row r="1434" spans="1:18" x14ac:dyDescent="0.2">
      <c r="A1434" s="9"/>
      <c r="B1434" s="10">
        <v>1418</v>
      </c>
      <c r="C1434" s="160" t="s">
        <v>1463</v>
      </c>
      <c r="D1434" s="11" t="s">
        <v>8524</v>
      </c>
      <c r="E1434" s="161" t="s">
        <v>46</v>
      </c>
      <c r="F1434" s="162">
        <v>0</v>
      </c>
      <c r="G1434" s="163">
        <v>7155.2735485050553</v>
      </c>
      <c r="H1434" s="167"/>
      <c r="I1434" s="169"/>
      <c r="J1434" s="165">
        <v>5969.9403088291383</v>
      </c>
      <c r="N1434" s="6"/>
      <c r="O1434" s="6"/>
      <c r="P1434" s="6"/>
      <c r="Q1434" s="6"/>
      <c r="R1434" s="6"/>
    </row>
    <row r="1435" spans="1:18" x14ac:dyDescent="0.2">
      <c r="A1435" s="9"/>
      <c r="B1435" s="10">
        <v>1419</v>
      </c>
      <c r="C1435" s="160" t="s">
        <v>1464</v>
      </c>
      <c r="D1435" s="11" t="s">
        <v>8525</v>
      </c>
      <c r="E1435" s="161" t="s">
        <v>46</v>
      </c>
      <c r="F1435" s="162">
        <v>0</v>
      </c>
      <c r="G1435" s="163">
        <v>7864.3547109695191</v>
      </c>
      <c r="H1435" s="167"/>
      <c r="I1435" s="169"/>
      <c r="J1435" s="165">
        <v>6561.5560151095024</v>
      </c>
      <c r="N1435" s="6"/>
      <c r="O1435" s="6"/>
      <c r="P1435" s="6"/>
      <c r="Q1435" s="6"/>
      <c r="R1435" s="6"/>
    </row>
    <row r="1436" spans="1:18" x14ac:dyDescent="0.2">
      <c r="A1436" s="9"/>
      <c r="B1436" s="10">
        <v>1420</v>
      </c>
      <c r="C1436" s="160" t="s">
        <v>1465</v>
      </c>
      <c r="D1436" s="11" t="s">
        <v>8526</v>
      </c>
      <c r="E1436" s="161" t="s">
        <v>46</v>
      </c>
      <c r="F1436" s="162">
        <v>0</v>
      </c>
      <c r="G1436" s="163">
        <v>8816.5733578506624</v>
      </c>
      <c r="H1436" s="167"/>
      <c r="I1436" s="169"/>
      <c r="J1436" s="165">
        <v>7356.0313687488024</v>
      </c>
      <c r="N1436" s="6"/>
      <c r="O1436" s="6"/>
      <c r="P1436" s="6"/>
      <c r="Q1436" s="6"/>
      <c r="R1436" s="6"/>
    </row>
    <row r="1437" spans="1:18" x14ac:dyDescent="0.2">
      <c r="A1437" s="9"/>
      <c r="B1437" s="10">
        <v>1421</v>
      </c>
      <c r="C1437" s="160" t="s">
        <v>1466</v>
      </c>
      <c r="D1437" s="11" t="s">
        <v>8527</v>
      </c>
      <c r="E1437" s="161" t="s">
        <v>46</v>
      </c>
      <c r="F1437" s="162">
        <v>0</v>
      </c>
      <c r="G1437" s="163">
        <v>9785.3200420096146</v>
      </c>
      <c r="H1437" s="167"/>
      <c r="I1437" s="169"/>
      <c r="J1437" s="165">
        <v>8164.296746669037</v>
      </c>
      <c r="N1437" s="6"/>
      <c r="O1437" s="6"/>
      <c r="P1437" s="6"/>
      <c r="Q1437" s="6"/>
      <c r="R1437" s="6"/>
    </row>
    <row r="1438" spans="1:18" x14ac:dyDescent="0.2">
      <c r="A1438" s="9"/>
      <c r="B1438" s="10">
        <v>1422</v>
      </c>
      <c r="C1438" s="160" t="s">
        <v>1467</v>
      </c>
      <c r="D1438" s="11" t="s">
        <v>8528</v>
      </c>
      <c r="E1438" s="161" t="s">
        <v>46</v>
      </c>
      <c r="F1438" s="162">
        <v>0</v>
      </c>
      <c r="G1438" s="163">
        <v>10754.066726168565</v>
      </c>
      <c r="H1438" s="167"/>
      <c r="I1438" s="169"/>
      <c r="J1438" s="165">
        <v>8972.5621245892708</v>
      </c>
      <c r="N1438" s="6"/>
      <c r="O1438" s="6"/>
      <c r="P1438" s="6"/>
      <c r="Q1438" s="6"/>
      <c r="R1438" s="6"/>
    </row>
    <row r="1439" spans="1:18" x14ac:dyDescent="0.2">
      <c r="A1439" s="9"/>
      <c r="B1439" s="10">
        <v>1423</v>
      </c>
      <c r="C1439" s="160" t="s">
        <v>1468</v>
      </c>
      <c r="D1439" s="11" t="s">
        <v>8529</v>
      </c>
      <c r="E1439" s="161" t="s">
        <v>46</v>
      </c>
      <c r="F1439" s="162">
        <v>0</v>
      </c>
      <c r="G1439" s="163">
        <v>11897.892356519156</v>
      </c>
      <c r="H1439" s="167"/>
      <c r="I1439" s="169"/>
      <c r="J1439" s="165">
        <v>9926.9030999009101</v>
      </c>
      <c r="N1439" s="6"/>
      <c r="O1439" s="6"/>
      <c r="P1439" s="6"/>
      <c r="Q1439" s="6"/>
      <c r="R1439" s="6"/>
    </row>
    <row r="1440" spans="1:18" x14ac:dyDescent="0.2">
      <c r="A1440" s="9"/>
      <c r="B1440" s="10">
        <v>1424</v>
      </c>
      <c r="C1440" s="160" t="s">
        <v>1469</v>
      </c>
      <c r="D1440" s="11" t="s">
        <v>8530</v>
      </c>
      <c r="E1440" s="161" t="s">
        <v>46</v>
      </c>
      <c r="F1440" s="162">
        <v>0</v>
      </c>
      <c r="G1440" s="163">
        <v>13249.32333688102</v>
      </c>
      <c r="H1440" s="167"/>
      <c r="I1440" s="169"/>
      <c r="J1440" s="165">
        <v>11054.457794989878</v>
      </c>
      <c r="N1440" s="6"/>
      <c r="O1440" s="6"/>
      <c r="P1440" s="6"/>
      <c r="Q1440" s="6"/>
      <c r="R1440" s="6"/>
    </row>
    <row r="1441" spans="1:18" x14ac:dyDescent="0.2">
      <c r="A1441" s="9"/>
      <c r="B1441" s="10">
        <v>1425</v>
      </c>
      <c r="C1441" s="160" t="s">
        <v>1470</v>
      </c>
      <c r="D1441" s="11" t="s">
        <v>8531</v>
      </c>
      <c r="E1441" s="161" t="s">
        <v>46</v>
      </c>
      <c r="F1441" s="162">
        <v>0</v>
      </c>
      <c r="G1441" s="163">
        <v>14839.242137306743</v>
      </c>
      <c r="H1441" s="167"/>
      <c r="I1441" s="169"/>
      <c r="J1441" s="165">
        <v>12380.992730388663</v>
      </c>
      <c r="N1441" s="6"/>
      <c r="O1441" s="6"/>
      <c r="P1441" s="6"/>
      <c r="Q1441" s="6"/>
      <c r="R1441" s="6"/>
    </row>
    <row r="1442" spans="1:18" x14ac:dyDescent="0.2">
      <c r="A1442" s="9"/>
      <c r="B1442" s="10">
        <v>1426</v>
      </c>
      <c r="C1442" s="160" t="s">
        <v>1471</v>
      </c>
      <c r="D1442" s="11" t="s">
        <v>8532</v>
      </c>
      <c r="E1442" s="161" t="s">
        <v>46</v>
      </c>
      <c r="F1442" s="162">
        <v>0</v>
      </c>
      <c r="G1442" s="163">
        <v>15319.304869771953</v>
      </c>
      <c r="H1442" s="167"/>
      <c r="I1442" s="169"/>
      <c r="J1442" s="165">
        <v>12781.528899674531</v>
      </c>
      <c r="N1442" s="6"/>
      <c r="O1442" s="6"/>
      <c r="P1442" s="6"/>
      <c r="Q1442" s="6"/>
      <c r="R1442" s="6"/>
    </row>
    <row r="1443" spans="1:18" x14ac:dyDescent="0.2">
      <c r="A1443" s="9"/>
      <c r="B1443" s="10">
        <v>1427</v>
      </c>
      <c r="C1443" s="160" t="s">
        <v>1472</v>
      </c>
      <c r="D1443" s="11" t="s">
        <v>8533</v>
      </c>
      <c r="E1443" s="161" t="s">
        <v>46</v>
      </c>
      <c r="F1443" s="162">
        <v>0</v>
      </c>
      <c r="G1443" s="163">
        <v>17078.377781239633</v>
      </c>
      <c r="H1443" s="167"/>
      <c r="I1443" s="169"/>
      <c r="J1443" s="165">
        <v>14249.196097741951</v>
      </c>
      <c r="N1443" s="6"/>
      <c r="O1443" s="6"/>
      <c r="P1443" s="6"/>
      <c r="Q1443" s="6"/>
      <c r="R1443" s="6"/>
    </row>
    <row r="1444" spans="1:18" x14ac:dyDescent="0.2">
      <c r="A1444" s="9"/>
      <c r="B1444" s="10">
        <v>1428</v>
      </c>
      <c r="C1444" s="160" t="s">
        <v>1473</v>
      </c>
      <c r="D1444" s="11" t="s">
        <v>8534</v>
      </c>
      <c r="E1444" s="161" t="s">
        <v>46</v>
      </c>
      <c r="F1444" s="162">
        <v>0</v>
      </c>
      <c r="G1444" s="163">
        <v>18837.450692707316</v>
      </c>
      <c r="H1444" s="167"/>
      <c r="I1444" s="169"/>
      <c r="J1444" s="165">
        <v>15716.863295809371</v>
      </c>
      <c r="N1444" s="6"/>
      <c r="O1444" s="6"/>
      <c r="P1444" s="6"/>
      <c r="Q1444" s="6"/>
      <c r="R1444" s="6"/>
    </row>
    <row r="1445" spans="1:18" x14ac:dyDescent="0.2">
      <c r="A1445" s="9"/>
      <c r="B1445" s="10">
        <v>1429</v>
      </c>
      <c r="C1445" s="160" t="s">
        <v>1474</v>
      </c>
      <c r="D1445" s="11" t="s">
        <v>8535</v>
      </c>
      <c r="E1445" s="161" t="s">
        <v>46</v>
      </c>
      <c r="F1445" s="162">
        <v>0</v>
      </c>
      <c r="G1445" s="163">
        <v>5058.0756445089919</v>
      </c>
      <c r="H1445" s="167"/>
      <c r="I1445" s="169"/>
      <c r="J1445" s="165">
        <v>4220.1614614119208</v>
      </c>
      <c r="N1445" s="6"/>
      <c r="O1445" s="6"/>
      <c r="P1445" s="6"/>
      <c r="Q1445" s="6"/>
      <c r="R1445" s="6"/>
    </row>
    <row r="1446" spans="1:18" x14ac:dyDescent="0.2">
      <c r="A1446" s="9"/>
      <c r="B1446" s="10">
        <v>1430</v>
      </c>
      <c r="C1446" s="160" t="s">
        <v>1475</v>
      </c>
      <c r="D1446" s="11" t="s">
        <v>8536</v>
      </c>
      <c r="E1446" s="161" t="s">
        <v>46</v>
      </c>
      <c r="F1446" s="162">
        <v>0</v>
      </c>
      <c r="G1446" s="163">
        <v>5787.1676293030814</v>
      </c>
      <c r="H1446" s="167"/>
      <c r="I1446" s="169"/>
      <c r="J1446" s="165">
        <v>4828.473023417243</v>
      </c>
      <c r="N1446" s="6"/>
      <c r="O1446" s="6"/>
      <c r="P1446" s="6"/>
      <c r="Q1446" s="6"/>
      <c r="R1446" s="6"/>
    </row>
    <row r="1447" spans="1:18" x14ac:dyDescent="0.2">
      <c r="A1447" s="9"/>
      <c r="B1447" s="10">
        <v>1431</v>
      </c>
      <c r="C1447" s="160" t="s">
        <v>1476</v>
      </c>
      <c r="D1447" s="11" t="s">
        <v>8537</v>
      </c>
      <c r="E1447" s="161" t="s">
        <v>46</v>
      </c>
      <c r="F1447" s="162">
        <v>0</v>
      </c>
      <c r="G1447" s="163">
        <v>6509.7498642329365</v>
      </c>
      <c r="H1447" s="167"/>
      <c r="I1447" s="169"/>
      <c r="J1447" s="165">
        <v>5431.353232190374</v>
      </c>
      <c r="N1447" s="6"/>
      <c r="O1447" s="6"/>
      <c r="P1447" s="6"/>
      <c r="Q1447" s="6"/>
      <c r="R1447" s="6"/>
    </row>
    <row r="1448" spans="1:18" x14ac:dyDescent="0.2">
      <c r="A1448" s="9"/>
      <c r="B1448" s="10">
        <v>1432</v>
      </c>
      <c r="C1448" s="160" t="s">
        <v>1477</v>
      </c>
      <c r="D1448" s="11" t="s">
        <v>8538</v>
      </c>
      <c r="E1448" s="161" t="s">
        <v>46</v>
      </c>
      <c r="F1448" s="162">
        <v>0</v>
      </c>
      <c r="G1448" s="163">
        <v>7225.8223492985599</v>
      </c>
      <c r="H1448" s="167"/>
      <c r="I1448" s="169"/>
      <c r="J1448" s="165">
        <v>6028.8020877313156</v>
      </c>
      <c r="N1448" s="6"/>
      <c r="O1448" s="6"/>
      <c r="P1448" s="6"/>
      <c r="Q1448" s="6"/>
      <c r="R1448" s="6"/>
    </row>
    <row r="1449" spans="1:18" x14ac:dyDescent="0.2">
      <c r="A1449" s="9"/>
      <c r="B1449" s="10">
        <v>1433</v>
      </c>
      <c r="C1449" s="160" t="s">
        <v>1478</v>
      </c>
      <c r="D1449" s="11" t="s">
        <v>8539</v>
      </c>
      <c r="E1449" s="161" t="s">
        <v>46</v>
      </c>
      <c r="F1449" s="162">
        <v>0</v>
      </c>
      <c r="G1449" s="163">
        <v>7941.8948343641823</v>
      </c>
      <c r="H1449" s="167"/>
      <c r="I1449" s="169"/>
      <c r="J1449" s="165">
        <v>6626.2509432722563</v>
      </c>
      <c r="N1449" s="6"/>
      <c r="O1449" s="6"/>
      <c r="P1449" s="6"/>
      <c r="Q1449" s="6"/>
      <c r="R1449" s="6"/>
    </row>
    <row r="1450" spans="1:18" x14ac:dyDescent="0.2">
      <c r="A1450" s="9"/>
      <c r="B1450" s="10">
        <v>1434</v>
      </c>
      <c r="C1450" s="160" t="s">
        <v>1479</v>
      </c>
      <c r="D1450" s="11" t="s">
        <v>8540</v>
      </c>
      <c r="E1450" s="161" t="s">
        <v>46</v>
      </c>
      <c r="F1450" s="162">
        <v>0</v>
      </c>
      <c r="G1450" s="163">
        <v>8903.5020648089412</v>
      </c>
      <c r="H1450" s="167"/>
      <c r="I1450" s="169"/>
      <c r="J1450" s="165">
        <v>7428.559580024953</v>
      </c>
      <c r="N1450" s="6"/>
      <c r="O1450" s="6"/>
      <c r="P1450" s="6"/>
      <c r="Q1450" s="6"/>
      <c r="R1450" s="6"/>
    </row>
    <row r="1451" spans="1:18" x14ac:dyDescent="0.2">
      <c r="A1451" s="9"/>
      <c r="B1451" s="10">
        <v>1435</v>
      </c>
      <c r="C1451" s="160" t="s">
        <v>1480</v>
      </c>
      <c r="D1451" s="11" t="s">
        <v>8541</v>
      </c>
      <c r="E1451" s="161" t="s">
        <v>46</v>
      </c>
      <c r="F1451" s="162">
        <v>0</v>
      </c>
      <c r="G1451" s="163">
        <v>9881.8002939055968</v>
      </c>
      <c r="H1451" s="167"/>
      <c r="I1451" s="169"/>
      <c r="J1451" s="165">
        <v>8244.7942064649869</v>
      </c>
      <c r="N1451" s="6"/>
      <c r="O1451" s="6"/>
      <c r="P1451" s="6"/>
      <c r="Q1451" s="6"/>
      <c r="R1451" s="6"/>
    </row>
    <row r="1452" spans="1:18" x14ac:dyDescent="0.2">
      <c r="A1452" s="9"/>
      <c r="B1452" s="10">
        <v>1436</v>
      </c>
      <c r="C1452" s="160" t="s">
        <v>1481</v>
      </c>
      <c r="D1452" s="11" t="s">
        <v>8542</v>
      </c>
      <c r="E1452" s="161" t="s">
        <v>46</v>
      </c>
      <c r="F1452" s="162">
        <v>0</v>
      </c>
      <c r="G1452" s="163">
        <v>10860.098523002249</v>
      </c>
      <c r="H1452" s="167"/>
      <c r="I1452" s="169"/>
      <c r="J1452" s="165">
        <v>9061.02883290502</v>
      </c>
      <c r="N1452" s="6"/>
      <c r="O1452" s="6"/>
      <c r="P1452" s="6"/>
      <c r="Q1452" s="6"/>
      <c r="R1452" s="6"/>
    </row>
    <row r="1453" spans="1:18" x14ac:dyDescent="0.2">
      <c r="A1453" s="9"/>
      <c r="B1453" s="10">
        <v>1437</v>
      </c>
      <c r="C1453" s="160" t="s">
        <v>1482</v>
      </c>
      <c r="D1453" s="11" t="s">
        <v>8543</v>
      </c>
      <c r="E1453" s="161" t="s">
        <v>46</v>
      </c>
      <c r="F1453" s="162">
        <v>0</v>
      </c>
      <c r="G1453" s="163">
        <v>12015.201922957463</v>
      </c>
      <c r="H1453" s="167"/>
      <c r="I1453" s="169"/>
      <c r="J1453" s="165">
        <v>10024.779317287126</v>
      </c>
      <c r="N1453" s="6"/>
      <c r="O1453" s="6"/>
      <c r="P1453" s="6"/>
      <c r="Q1453" s="6"/>
      <c r="R1453" s="6"/>
    </row>
    <row r="1454" spans="1:18" x14ac:dyDescent="0.2">
      <c r="A1454" s="9"/>
      <c r="B1454" s="10">
        <v>1438</v>
      </c>
      <c r="C1454" s="160" t="s">
        <v>1483</v>
      </c>
      <c r="D1454" s="11" t="s">
        <v>8544</v>
      </c>
      <c r="E1454" s="161" t="s">
        <v>46</v>
      </c>
      <c r="F1454" s="162">
        <v>0</v>
      </c>
      <c r="G1454" s="163">
        <v>13379.957597948178</v>
      </c>
      <c r="H1454" s="167"/>
      <c r="I1454" s="169"/>
      <c r="J1454" s="165">
        <v>11163.451355553592</v>
      </c>
      <c r="N1454" s="6"/>
      <c r="O1454" s="6"/>
      <c r="P1454" s="6"/>
      <c r="Q1454" s="6"/>
      <c r="R1454" s="6"/>
    </row>
    <row r="1455" spans="1:18" x14ac:dyDescent="0.2">
      <c r="A1455" s="9"/>
      <c r="B1455" s="10">
        <v>1439</v>
      </c>
      <c r="C1455" s="160" t="s">
        <v>1484</v>
      </c>
      <c r="D1455" s="11" t="s">
        <v>8545</v>
      </c>
      <c r="E1455" s="161" t="s">
        <v>46</v>
      </c>
      <c r="F1455" s="162">
        <v>0</v>
      </c>
      <c r="G1455" s="163">
        <v>14985.55250970196</v>
      </c>
      <c r="H1455" s="167"/>
      <c r="I1455" s="169"/>
      <c r="J1455" s="165">
        <v>12503.065518220024</v>
      </c>
      <c r="N1455" s="6"/>
      <c r="O1455" s="6"/>
      <c r="P1455" s="6"/>
      <c r="Q1455" s="6"/>
      <c r="R1455" s="6"/>
    </row>
    <row r="1456" spans="1:18" x14ac:dyDescent="0.2">
      <c r="A1456" s="9"/>
      <c r="B1456" s="10">
        <v>1440</v>
      </c>
      <c r="C1456" s="160" t="s">
        <v>1485</v>
      </c>
      <c r="D1456" s="11" t="s">
        <v>8546</v>
      </c>
      <c r="E1456" s="161" t="s">
        <v>46</v>
      </c>
      <c r="F1456" s="162">
        <v>0</v>
      </c>
      <c r="G1456" s="163">
        <v>15470.348513348416</v>
      </c>
      <c r="H1456" s="167"/>
      <c r="I1456" s="169"/>
      <c r="J1456" s="165">
        <v>12907.550851185797</v>
      </c>
      <c r="N1456" s="6"/>
      <c r="O1456" s="6"/>
      <c r="P1456" s="6"/>
      <c r="Q1456" s="6"/>
      <c r="R1456" s="6"/>
    </row>
    <row r="1457" spans="1:18" x14ac:dyDescent="0.2">
      <c r="A1457" s="9"/>
      <c r="B1457" s="10">
        <v>1441</v>
      </c>
      <c r="C1457" s="160" t="s">
        <v>1486</v>
      </c>
      <c r="D1457" s="11" t="s">
        <v>8547</v>
      </c>
      <c r="E1457" s="161" t="s">
        <v>46</v>
      </c>
      <c r="F1457" s="162">
        <v>0</v>
      </c>
      <c r="G1457" s="163">
        <v>17246.7653437552</v>
      </c>
      <c r="H1457" s="167"/>
      <c r="I1457" s="169"/>
      <c r="J1457" s="165">
        <v>14389.68879730858</v>
      </c>
      <c r="N1457" s="6"/>
      <c r="O1457" s="6"/>
      <c r="P1457" s="6"/>
      <c r="Q1457" s="6"/>
      <c r="R1457" s="6"/>
    </row>
    <row r="1458" spans="1:18" x14ac:dyDescent="0.2">
      <c r="A1458" s="9"/>
      <c r="B1458" s="10">
        <v>1442</v>
      </c>
      <c r="C1458" s="160" t="s">
        <v>1487</v>
      </c>
      <c r="D1458" s="11" t="s">
        <v>8548</v>
      </c>
      <c r="E1458" s="161" t="s">
        <v>46</v>
      </c>
      <c r="F1458" s="162">
        <v>0</v>
      </c>
      <c r="G1458" s="163">
        <v>19023.182174161982</v>
      </c>
      <c r="H1458" s="167"/>
      <c r="I1458" s="169"/>
      <c r="J1458" s="165">
        <v>15871.826743431362</v>
      </c>
      <c r="N1458" s="6"/>
      <c r="O1458" s="6"/>
      <c r="P1458" s="6"/>
      <c r="Q1458" s="6"/>
      <c r="R1458" s="6"/>
    </row>
    <row r="1459" spans="1:18" x14ac:dyDescent="0.2">
      <c r="A1459" s="9"/>
      <c r="B1459" s="10">
        <v>1443</v>
      </c>
      <c r="C1459" s="160" t="s">
        <v>1488</v>
      </c>
      <c r="D1459" s="11" t="s">
        <v>8535</v>
      </c>
      <c r="E1459" s="161" t="s">
        <v>46</v>
      </c>
      <c r="F1459" s="162">
        <v>0</v>
      </c>
      <c r="G1459" s="163">
        <v>4735.5425671344819</v>
      </c>
      <c r="H1459" s="167"/>
      <c r="I1459" s="169"/>
      <c r="J1459" s="165">
        <v>3951.0587909834662</v>
      </c>
      <c r="N1459" s="6"/>
      <c r="O1459" s="6"/>
      <c r="P1459" s="6"/>
      <c r="Q1459" s="6"/>
      <c r="R1459" s="6"/>
    </row>
    <row r="1460" spans="1:18" x14ac:dyDescent="0.2">
      <c r="A1460" s="9"/>
      <c r="B1460" s="10">
        <v>1444</v>
      </c>
      <c r="C1460" s="160" t="s">
        <v>1489</v>
      </c>
      <c r="D1460" s="11" t="s">
        <v>8536</v>
      </c>
      <c r="E1460" s="161" t="s">
        <v>46</v>
      </c>
      <c r="F1460" s="162">
        <v>0</v>
      </c>
      <c r="G1460" s="163">
        <v>5418.1432975322459</v>
      </c>
      <c r="H1460" s="167"/>
      <c r="I1460" s="169"/>
      <c r="J1460" s="165">
        <v>4520.5807788729753</v>
      </c>
      <c r="N1460" s="6"/>
      <c r="O1460" s="6"/>
      <c r="P1460" s="6"/>
      <c r="Q1460" s="6"/>
      <c r="R1460" s="6"/>
    </row>
    <row r="1461" spans="1:18" x14ac:dyDescent="0.2">
      <c r="A1461" s="9"/>
      <c r="B1461" s="10">
        <v>1445</v>
      </c>
      <c r="C1461" s="160" t="s">
        <v>1490</v>
      </c>
      <c r="D1461" s="11" t="s">
        <v>8537</v>
      </c>
      <c r="E1461" s="161" t="s">
        <v>46</v>
      </c>
      <c r="F1461" s="162">
        <v>0</v>
      </c>
      <c r="G1461" s="163">
        <v>6094.6493785514567</v>
      </c>
      <c r="H1461" s="167"/>
      <c r="I1461" s="169"/>
      <c r="J1461" s="165">
        <v>5085.0177490134702</v>
      </c>
      <c r="N1461" s="6"/>
      <c r="O1461" s="6"/>
      <c r="P1461" s="6"/>
      <c r="Q1461" s="6"/>
      <c r="R1461" s="6"/>
    </row>
    <row r="1462" spans="1:18" x14ac:dyDescent="0.2">
      <c r="A1462" s="9"/>
      <c r="B1462" s="10">
        <v>1446</v>
      </c>
      <c r="C1462" s="160" t="s">
        <v>1491</v>
      </c>
      <c r="D1462" s="11" t="s">
        <v>8538</v>
      </c>
      <c r="E1462" s="161" t="s">
        <v>46</v>
      </c>
      <c r="F1462" s="162">
        <v>0</v>
      </c>
      <c r="G1462" s="163">
        <v>6765.0608101921171</v>
      </c>
      <c r="H1462" s="167"/>
      <c r="I1462" s="169"/>
      <c r="J1462" s="165">
        <v>5644.3697014049521</v>
      </c>
      <c r="N1462" s="6"/>
      <c r="O1462" s="6"/>
      <c r="P1462" s="6"/>
      <c r="Q1462" s="6"/>
      <c r="R1462" s="6"/>
    </row>
    <row r="1463" spans="1:18" x14ac:dyDescent="0.2">
      <c r="A1463" s="9"/>
      <c r="B1463" s="10">
        <v>1447</v>
      </c>
      <c r="C1463" s="160" t="s">
        <v>1492</v>
      </c>
      <c r="D1463" s="11" t="s">
        <v>8539</v>
      </c>
      <c r="E1463" s="161" t="s">
        <v>46</v>
      </c>
      <c r="F1463" s="162">
        <v>0</v>
      </c>
      <c r="G1463" s="163">
        <v>7435.4722418327765</v>
      </c>
      <c r="H1463" s="167"/>
      <c r="I1463" s="169"/>
      <c r="J1463" s="165">
        <v>6203.7216537964332</v>
      </c>
      <c r="N1463" s="6"/>
      <c r="O1463" s="6"/>
      <c r="P1463" s="6"/>
      <c r="Q1463" s="6"/>
      <c r="R1463" s="6"/>
    </row>
    <row r="1464" spans="1:18" x14ac:dyDescent="0.2">
      <c r="A1464" s="9"/>
      <c r="B1464" s="10">
        <v>1448</v>
      </c>
      <c r="C1464" s="160" t="s">
        <v>1493</v>
      </c>
      <c r="D1464" s="11" t="s">
        <v>8540</v>
      </c>
      <c r="E1464" s="161" t="s">
        <v>46</v>
      </c>
      <c r="F1464" s="162">
        <v>0</v>
      </c>
      <c r="G1464" s="163">
        <v>8335.7616587336415</v>
      </c>
      <c r="H1464" s="167"/>
      <c r="I1464" s="169"/>
      <c r="J1464" s="165">
        <v>6954.8703056452059</v>
      </c>
      <c r="N1464" s="6"/>
      <c r="O1464" s="6"/>
      <c r="P1464" s="6"/>
      <c r="Q1464" s="6"/>
      <c r="R1464" s="6"/>
    </row>
    <row r="1465" spans="1:18" x14ac:dyDescent="0.2">
      <c r="A1465" s="9"/>
      <c r="B1465" s="10">
        <v>1449</v>
      </c>
      <c r="C1465" s="160" t="s">
        <v>1494</v>
      </c>
      <c r="D1465" s="11" t="s">
        <v>8541</v>
      </c>
      <c r="E1465" s="161" t="s">
        <v>46</v>
      </c>
      <c r="F1465" s="162">
        <v>0</v>
      </c>
      <c r="G1465" s="163">
        <v>9251.677756641111</v>
      </c>
      <c r="H1465" s="167"/>
      <c r="I1465" s="169"/>
      <c r="J1465" s="165">
        <v>7719.056943002448</v>
      </c>
      <c r="N1465" s="6"/>
      <c r="O1465" s="6"/>
      <c r="P1465" s="6"/>
      <c r="Q1465" s="6"/>
      <c r="R1465" s="6"/>
    </row>
    <row r="1466" spans="1:18" x14ac:dyDescent="0.2">
      <c r="A1466" s="9"/>
      <c r="B1466" s="10">
        <v>1450</v>
      </c>
      <c r="C1466" s="160" t="s">
        <v>1495</v>
      </c>
      <c r="D1466" s="11" t="s">
        <v>8542</v>
      </c>
      <c r="E1466" s="161" t="s">
        <v>46</v>
      </c>
      <c r="F1466" s="162">
        <v>0</v>
      </c>
      <c r="G1466" s="163">
        <v>10167.593854548582</v>
      </c>
      <c r="H1466" s="167"/>
      <c r="I1466" s="169"/>
      <c r="J1466" s="165">
        <v>8483.2435803596909</v>
      </c>
      <c r="N1466" s="6"/>
      <c r="O1466" s="6"/>
      <c r="P1466" s="6"/>
      <c r="Q1466" s="6"/>
      <c r="R1466" s="6"/>
    </row>
    <row r="1467" spans="1:18" x14ac:dyDescent="0.2">
      <c r="A1467" s="9"/>
      <c r="B1467" s="10">
        <v>1451</v>
      </c>
      <c r="C1467" s="160" t="s">
        <v>1496</v>
      </c>
      <c r="D1467" s="11" t="s">
        <v>8543</v>
      </c>
      <c r="E1467" s="161" t="s">
        <v>46</v>
      </c>
      <c r="F1467" s="162">
        <v>0</v>
      </c>
      <c r="G1467" s="163">
        <v>11249.040970877875</v>
      </c>
      <c r="H1467" s="167"/>
      <c r="I1467" s="169"/>
      <c r="J1467" s="165">
        <v>9385.5395845411331</v>
      </c>
      <c r="N1467" s="6"/>
      <c r="O1467" s="6"/>
      <c r="P1467" s="6"/>
      <c r="Q1467" s="6"/>
      <c r="R1467" s="6"/>
    </row>
    <row r="1468" spans="1:18" x14ac:dyDescent="0.2">
      <c r="A1468" s="9"/>
      <c r="B1468" s="10">
        <v>1452</v>
      </c>
      <c r="C1468" s="160" t="s">
        <v>1497</v>
      </c>
      <c r="D1468" s="11" t="s">
        <v>8544</v>
      </c>
      <c r="E1468" s="161" t="s">
        <v>46</v>
      </c>
      <c r="F1468" s="162">
        <v>0</v>
      </c>
      <c r="G1468" s="163">
        <v>12526.771682492066</v>
      </c>
      <c r="H1468" s="167"/>
      <c r="I1468" s="169"/>
      <c r="J1468" s="165">
        <v>10451.603100825316</v>
      </c>
      <c r="N1468" s="6"/>
      <c r="O1468" s="6"/>
      <c r="P1468" s="6"/>
      <c r="Q1468" s="6"/>
      <c r="R1468" s="6"/>
    </row>
    <row r="1469" spans="1:18" x14ac:dyDescent="0.2">
      <c r="A1469" s="9"/>
      <c r="B1469" s="10">
        <v>1453</v>
      </c>
      <c r="C1469" s="160" t="s">
        <v>1498</v>
      </c>
      <c r="D1469" s="11" t="s">
        <v>8545</v>
      </c>
      <c r="E1469" s="161" t="s">
        <v>46</v>
      </c>
      <c r="F1469" s="162">
        <v>0</v>
      </c>
      <c r="G1469" s="163">
        <v>14029.984284391117</v>
      </c>
      <c r="H1469" s="167"/>
      <c r="I1469" s="169"/>
      <c r="J1469" s="165">
        <v>11705.795472924356</v>
      </c>
      <c r="N1469" s="6"/>
      <c r="O1469" s="6"/>
      <c r="P1469" s="6"/>
      <c r="Q1469" s="6"/>
      <c r="R1469" s="6"/>
    </row>
    <row r="1470" spans="1:18" x14ac:dyDescent="0.2">
      <c r="A1470" s="9"/>
      <c r="B1470" s="10">
        <v>1454</v>
      </c>
      <c r="C1470" s="160" t="s">
        <v>1499</v>
      </c>
      <c r="D1470" s="11" t="s">
        <v>8546</v>
      </c>
      <c r="E1470" s="161" t="s">
        <v>46</v>
      </c>
      <c r="F1470" s="162">
        <v>0</v>
      </c>
      <c r="G1470" s="163">
        <v>14483.86680276285</v>
      </c>
      <c r="H1470" s="167"/>
      <c r="I1470" s="169"/>
      <c r="J1470" s="165">
        <v>12084.488408076557</v>
      </c>
      <c r="N1470" s="6"/>
      <c r="O1470" s="6"/>
      <c r="P1470" s="6"/>
      <c r="Q1470" s="6"/>
      <c r="R1470" s="6"/>
    </row>
    <row r="1471" spans="1:18" x14ac:dyDescent="0.2">
      <c r="A1471" s="9"/>
      <c r="B1471" s="10">
        <v>1455</v>
      </c>
      <c r="C1471" s="160" t="s">
        <v>1500</v>
      </c>
      <c r="D1471" s="11" t="s">
        <v>8547</v>
      </c>
      <c r="E1471" s="161" t="s">
        <v>46</v>
      </c>
      <c r="F1471" s="162">
        <v>0</v>
      </c>
      <c r="G1471" s="163">
        <v>16147.008698732272</v>
      </c>
      <c r="H1471" s="167"/>
      <c r="I1471" s="169"/>
      <c r="J1471" s="165">
        <v>13472.116396963831</v>
      </c>
      <c r="N1471" s="6"/>
      <c r="O1471" s="6"/>
      <c r="P1471" s="6"/>
      <c r="Q1471" s="6"/>
      <c r="R1471" s="6"/>
    </row>
    <row r="1472" spans="1:18" x14ac:dyDescent="0.2">
      <c r="A1472" s="9"/>
      <c r="B1472" s="10">
        <v>1456</v>
      </c>
      <c r="C1472" s="160" t="s">
        <v>1501</v>
      </c>
      <c r="D1472" s="11" t="s">
        <v>8548</v>
      </c>
      <c r="E1472" s="161" t="s">
        <v>46</v>
      </c>
      <c r="F1472" s="162">
        <v>0</v>
      </c>
      <c r="G1472" s="163">
        <v>17810.150594701696</v>
      </c>
      <c r="H1472" s="167"/>
      <c r="I1472" s="169"/>
      <c r="J1472" s="165">
        <v>14859.744385851105</v>
      </c>
      <c r="N1472" s="6"/>
      <c r="O1472" s="6"/>
      <c r="P1472" s="6"/>
      <c r="Q1472" s="6"/>
      <c r="R1472" s="6"/>
    </row>
    <row r="1473" spans="1:18" x14ac:dyDescent="0.2">
      <c r="A1473" s="9"/>
      <c r="B1473" s="10">
        <v>1457</v>
      </c>
      <c r="C1473" s="160" t="s">
        <v>1502</v>
      </c>
      <c r="D1473" s="11" t="s">
        <v>8549</v>
      </c>
      <c r="E1473" s="161" t="s">
        <v>46</v>
      </c>
      <c r="F1473" s="162">
        <v>0</v>
      </c>
      <c r="G1473" s="163">
        <v>6336.1701918483031</v>
      </c>
      <c r="H1473" s="167"/>
      <c r="I1473" s="169"/>
      <c r="J1473" s="165">
        <v>5286.5285408717755</v>
      </c>
      <c r="N1473" s="6"/>
      <c r="O1473" s="6"/>
      <c r="P1473" s="6"/>
      <c r="Q1473" s="6"/>
      <c r="R1473" s="6"/>
    </row>
    <row r="1474" spans="1:18" x14ac:dyDescent="0.2">
      <c r="A1474" s="9"/>
      <c r="B1474" s="10">
        <v>1458</v>
      </c>
      <c r="C1474" s="160" t="s">
        <v>1503</v>
      </c>
      <c r="D1474" s="11" t="s">
        <v>8550</v>
      </c>
      <c r="E1474" s="161" t="s">
        <v>46</v>
      </c>
      <c r="F1474" s="162">
        <v>0</v>
      </c>
      <c r="G1474" s="163">
        <v>7249.492021303915</v>
      </c>
      <c r="H1474" s="167"/>
      <c r="I1474" s="169"/>
      <c r="J1474" s="165">
        <v>6048.5506728893288</v>
      </c>
      <c r="N1474" s="6"/>
      <c r="O1474" s="6"/>
      <c r="P1474" s="6"/>
      <c r="Q1474" s="6"/>
      <c r="R1474" s="6"/>
    </row>
    <row r="1475" spans="1:18" x14ac:dyDescent="0.2">
      <c r="A1475" s="9"/>
      <c r="B1475" s="10">
        <v>1459</v>
      </c>
      <c r="C1475" s="160" t="s">
        <v>1504</v>
      </c>
      <c r="D1475" s="11" t="s">
        <v>8551</v>
      </c>
      <c r="E1475" s="161" t="s">
        <v>46</v>
      </c>
      <c r="F1475" s="162">
        <v>0</v>
      </c>
      <c r="G1475" s="163">
        <v>8154.6591915679574</v>
      </c>
      <c r="H1475" s="167"/>
      <c r="I1475" s="169"/>
      <c r="J1475" s="165">
        <v>6803.7690358710106</v>
      </c>
      <c r="N1475" s="6"/>
      <c r="O1475" s="6"/>
      <c r="P1475" s="6"/>
      <c r="Q1475" s="6"/>
      <c r="R1475" s="6"/>
    </row>
    <row r="1476" spans="1:18" x14ac:dyDescent="0.2">
      <c r="A1476" s="9"/>
      <c r="B1476" s="10">
        <v>1460</v>
      </c>
      <c r="C1476" s="160" t="s">
        <v>1505</v>
      </c>
      <c r="D1476" s="11" t="s">
        <v>8552</v>
      </c>
      <c r="E1476" s="161" t="s">
        <v>46</v>
      </c>
      <c r="F1476" s="162">
        <v>0</v>
      </c>
      <c r="G1476" s="163">
        <v>9051.6717026404331</v>
      </c>
      <c r="H1476" s="167"/>
      <c r="I1476" s="169"/>
      <c r="J1476" s="165">
        <v>7552.1836298168228</v>
      </c>
      <c r="N1476" s="6"/>
      <c r="O1476" s="6"/>
      <c r="P1476" s="6"/>
      <c r="Q1476" s="6"/>
      <c r="R1476" s="6"/>
    </row>
    <row r="1477" spans="1:18" x14ac:dyDescent="0.2">
      <c r="A1477" s="9"/>
      <c r="B1477" s="10">
        <v>1461</v>
      </c>
      <c r="C1477" s="160" t="s">
        <v>1506</v>
      </c>
      <c r="D1477" s="11" t="s">
        <v>8553</v>
      </c>
      <c r="E1477" s="161" t="s">
        <v>46</v>
      </c>
      <c r="F1477" s="162">
        <v>0</v>
      </c>
      <c r="G1477" s="163">
        <v>9948.6842137129079</v>
      </c>
      <c r="H1477" s="167"/>
      <c r="I1477" s="169"/>
      <c r="J1477" s="165">
        <v>8300.5982237626322</v>
      </c>
      <c r="N1477" s="6"/>
      <c r="O1477" s="6"/>
      <c r="P1477" s="6"/>
      <c r="Q1477" s="6"/>
      <c r="R1477" s="6"/>
    </row>
    <row r="1478" spans="1:18" x14ac:dyDescent="0.2">
      <c r="A1478" s="9"/>
      <c r="B1478" s="10">
        <v>1462</v>
      </c>
      <c r="C1478" s="160" t="s">
        <v>1507</v>
      </c>
      <c r="D1478" s="11" t="s">
        <v>8554</v>
      </c>
      <c r="E1478" s="161" t="s">
        <v>46</v>
      </c>
      <c r="F1478" s="162">
        <v>0</v>
      </c>
      <c r="G1478" s="163">
        <v>11153.274160172943</v>
      </c>
      <c r="H1478" s="167"/>
      <c r="I1478" s="169"/>
      <c r="J1478" s="165">
        <v>9305.6373782034261</v>
      </c>
      <c r="N1478" s="6"/>
      <c r="O1478" s="6"/>
      <c r="P1478" s="6"/>
      <c r="Q1478" s="6"/>
      <c r="R1478" s="6"/>
    </row>
    <row r="1479" spans="1:18" x14ac:dyDescent="0.2">
      <c r="A1479" s="9"/>
      <c r="B1479" s="10">
        <v>1463</v>
      </c>
      <c r="C1479" s="160" t="s">
        <v>1508</v>
      </c>
      <c r="D1479" s="11" t="s">
        <v>8555</v>
      </c>
      <c r="E1479" s="161" t="s">
        <v>46</v>
      </c>
      <c r="F1479" s="162">
        <v>0</v>
      </c>
      <c r="G1479" s="163">
        <v>12378.772652800159</v>
      </c>
      <c r="H1479" s="167"/>
      <c r="I1479" s="169"/>
      <c r="J1479" s="165">
        <v>10328.121396452194</v>
      </c>
      <c r="N1479" s="6"/>
      <c r="O1479" s="6"/>
      <c r="P1479" s="6"/>
      <c r="Q1479" s="6"/>
      <c r="R1479" s="6"/>
    </row>
    <row r="1480" spans="1:18" x14ac:dyDescent="0.2">
      <c r="A1480" s="9"/>
      <c r="B1480" s="10">
        <v>1464</v>
      </c>
      <c r="C1480" s="160" t="s">
        <v>1509</v>
      </c>
      <c r="D1480" s="11" t="s">
        <v>8556</v>
      </c>
      <c r="E1480" s="161" t="s">
        <v>46</v>
      </c>
      <c r="F1480" s="162">
        <v>0</v>
      </c>
      <c r="G1480" s="163">
        <v>13604.271145427376</v>
      </c>
      <c r="H1480" s="167"/>
      <c r="I1480" s="169"/>
      <c r="J1480" s="165">
        <v>11350.605414700962</v>
      </c>
      <c r="N1480" s="6"/>
      <c r="O1480" s="6"/>
      <c r="P1480" s="6"/>
      <c r="Q1480" s="6"/>
      <c r="R1480" s="6"/>
    </row>
    <row r="1481" spans="1:18" x14ac:dyDescent="0.2">
      <c r="A1481" s="9"/>
      <c r="B1481" s="10">
        <v>1465</v>
      </c>
      <c r="C1481" s="160" t="s">
        <v>1510</v>
      </c>
      <c r="D1481" s="11" t="s">
        <v>8557</v>
      </c>
      <c r="E1481" s="161" t="s">
        <v>46</v>
      </c>
      <c r="F1481" s="162">
        <v>0</v>
      </c>
      <c r="G1481" s="163">
        <v>15051.250638358491</v>
      </c>
      <c r="H1481" s="167"/>
      <c r="I1481" s="169"/>
      <c r="J1481" s="165">
        <v>12557.880180975051</v>
      </c>
      <c r="N1481" s="6"/>
      <c r="O1481" s="6"/>
      <c r="P1481" s="6"/>
      <c r="Q1481" s="6"/>
      <c r="R1481" s="6"/>
    </row>
    <row r="1482" spans="1:18" x14ac:dyDescent="0.2">
      <c r="A1482" s="9"/>
      <c r="B1482" s="10">
        <v>1466</v>
      </c>
      <c r="C1482" s="160" t="s">
        <v>1511</v>
      </c>
      <c r="D1482" s="11" t="s">
        <v>8558</v>
      </c>
      <c r="E1482" s="161" t="s">
        <v>46</v>
      </c>
      <c r="F1482" s="162">
        <v>0</v>
      </c>
      <c r="G1482" s="163">
        <v>16760.858171891417</v>
      </c>
      <c r="H1482" s="167"/>
      <c r="I1482" s="169"/>
      <c r="J1482" s="165">
        <v>13984.276370796271</v>
      </c>
      <c r="N1482" s="6"/>
      <c r="O1482" s="6"/>
      <c r="P1482" s="6"/>
      <c r="Q1482" s="6"/>
      <c r="R1482" s="6"/>
    </row>
    <row r="1483" spans="1:18" x14ac:dyDescent="0.2">
      <c r="A1483" s="9"/>
      <c r="B1483" s="10">
        <v>1467</v>
      </c>
      <c r="C1483" s="160" t="s">
        <v>1512</v>
      </c>
      <c r="D1483" s="11" t="s">
        <v>8559</v>
      </c>
      <c r="E1483" s="161" t="s">
        <v>46</v>
      </c>
      <c r="F1483" s="162">
        <v>0</v>
      </c>
      <c r="G1483" s="163">
        <v>18772.161152518391</v>
      </c>
      <c r="H1483" s="167"/>
      <c r="I1483" s="169"/>
      <c r="J1483" s="165">
        <v>15662.389535291826</v>
      </c>
      <c r="N1483" s="6"/>
      <c r="O1483" s="6"/>
      <c r="P1483" s="6"/>
      <c r="Q1483" s="6"/>
      <c r="R1483" s="6"/>
    </row>
    <row r="1484" spans="1:18" x14ac:dyDescent="0.2">
      <c r="A1484" s="9"/>
      <c r="B1484" s="10">
        <v>1468</v>
      </c>
      <c r="C1484" s="160" t="s">
        <v>1513</v>
      </c>
      <c r="D1484" s="11" t="s">
        <v>8560</v>
      </c>
      <c r="E1484" s="161" t="s">
        <v>46</v>
      </c>
      <c r="F1484" s="162">
        <v>0</v>
      </c>
      <c r="G1484" s="163">
        <v>19379.457326660526</v>
      </c>
      <c r="H1484" s="167"/>
      <c r="I1484" s="169"/>
      <c r="J1484" s="165">
        <v>16169.081821034884</v>
      </c>
      <c r="N1484" s="6"/>
      <c r="O1484" s="6"/>
      <c r="P1484" s="6"/>
      <c r="Q1484" s="6"/>
      <c r="R1484" s="6"/>
    </row>
    <row r="1485" spans="1:18" x14ac:dyDescent="0.2">
      <c r="A1485" s="9"/>
      <c r="B1485" s="10">
        <v>1469</v>
      </c>
      <c r="C1485" s="160" t="s">
        <v>1514</v>
      </c>
      <c r="D1485" s="11" t="s">
        <v>8561</v>
      </c>
      <c r="E1485" s="161" t="s">
        <v>46</v>
      </c>
      <c r="F1485" s="162">
        <v>0</v>
      </c>
      <c r="G1485" s="163">
        <v>21604.746183568037</v>
      </c>
      <c r="H1485" s="167"/>
      <c r="I1485" s="169"/>
      <c r="J1485" s="165">
        <v>18025.732241956393</v>
      </c>
      <c r="N1485" s="6"/>
      <c r="O1485" s="6"/>
      <c r="P1485" s="6"/>
      <c r="Q1485" s="6"/>
      <c r="R1485" s="6"/>
    </row>
    <row r="1486" spans="1:18" x14ac:dyDescent="0.2">
      <c r="A1486" s="9"/>
      <c r="B1486" s="10">
        <v>1470</v>
      </c>
      <c r="C1486" s="160" t="s">
        <v>1515</v>
      </c>
      <c r="D1486" s="11" t="s">
        <v>8562</v>
      </c>
      <c r="E1486" s="161" t="s">
        <v>46</v>
      </c>
      <c r="F1486" s="162">
        <v>0</v>
      </c>
      <c r="G1486" s="163">
        <v>23830.035040475545</v>
      </c>
      <c r="H1486" s="167"/>
      <c r="I1486" s="169"/>
      <c r="J1486" s="165">
        <v>19882.382662877902</v>
      </c>
      <c r="N1486" s="6"/>
      <c r="O1486" s="6"/>
      <c r="P1486" s="6"/>
      <c r="Q1486" s="6"/>
      <c r="R1486" s="6"/>
    </row>
    <row r="1487" spans="1:18" x14ac:dyDescent="0.2">
      <c r="A1487" s="9"/>
      <c r="B1487" s="10">
        <v>1471</v>
      </c>
      <c r="C1487" s="160" t="s">
        <v>1516</v>
      </c>
      <c r="D1487" s="11" t="s">
        <v>8549</v>
      </c>
      <c r="E1487" s="161" t="s">
        <v>46</v>
      </c>
      <c r="F1487" s="162">
        <v>0</v>
      </c>
      <c r="G1487" s="163">
        <v>5857.6296745412592</v>
      </c>
      <c r="H1487" s="167"/>
      <c r="I1487" s="169"/>
      <c r="J1487" s="165">
        <v>4887.2624185757031</v>
      </c>
      <c r="N1487" s="6"/>
      <c r="O1487" s="6"/>
      <c r="P1487" s="6"/>
      <c r="Q1487" s="6"/>
      <c r="R1487" s="6"/>
    </row>
    <row r="1488" spans="1:18" x14ac:dyDescent="0.2">
      <c r="A1488" s="9"/>
      <c r="B1488" s="10">
        <v>1472</v>
      </c>
      <c r="C1488" s="160" t="s">
        <v>1517</v>
      </c>
      <c r="D1488" s="11" t="s">
        <v>8550</v>
      </c>
      <c r="E1488" s="161" t="s">
        <v>46</v>
      </c>
      <c r="F1488" s="162">
        <v>0</v>
      </c>
      <c r="G1488" s="163">
        <v>6701.9726906913502</v>
      </c>
      <c r="H1488" s="167"/>
      <c r="I1488" s="169"/>
      <c r="J1488" s="165">
        <v>5591.7326771091375</v>
      </c>
      <c r="N1488" s="6"/>
      <c r="O1488" s="6"/>
      <c r="P1488" s="6"/>
      <c r="Q1488" s="6"/>
      <c r="R1488" s="6"/>
    </row>
    <row r="1489" spans="1:18" x14ac:dyDescent="0.2">
      <c r="A1489" s="9"/>
      <c r="B1489" s="10">
        <v>1473</v>
      </c>
      <c r="C1489" s="160" t="s">
        <v>1518</v>
      </c>
      <c r="D1489" s="11" t="s">
        <v>8551</v>
      </c>
      <c r="E1489" s="161" t="s">
        <v>46</v>
      </c>
      <c r="F1489" s="162">
        <v>0</v>
      </c>
      <c r="G1489" s="163">
        <v>7538.7769299115298</v>
      </c>
      <c r="H1489" s="167"/>
      <c r="I1489" s="169"/>
      <c r="J1489" s="165">
        <v>6289.9130226199522</v>
      </c>
      <c r="N1489" s="6"/>
      <c r="O1489" s="6"/>
      <c r="P1489" s="6"/>
      <c r="Q1489" s="6"/>
      <c r="R1489" s="6"/>
    </row>
    <row r="1490" spans="1:18" x14ac:dyDescent="0.2">
      <c r="A1490" s="9"/>
      <c r="B1490" s="10">
        <v>1474</v>
      </c>
      <c r="C1490" s="160" t="s">
        <v>1519</v>
      </c>
      <c r="D1490" s="11" t="s">
        <v>8552</v>
      </c>
      <c r="E1490" s="161" t="s">
        <v>46</v>
      </c>
      <c r="F1490" s="162">
        <v>0</v>
      </c>
      <c r="G1490" s="163">
        <v>8368.0423922017981</v>
      </c>
      <c r="H1490" s="167"/>
      <c r="I1490" s="169"/>
      <c r="J1490" s="165">
        <v>6981.8034551081473</v>
      </c>
      <c r="N1490" s="6"/>
      <c r="O1490" s="6"/>
      <c r="P1490" s="6"/>
      <c r="Q1490" s="6"/>
      <c r="R1490" s="6"/>
    </row>
    <row r="1491" spans="1:18" x14ac:dyDescent="0.2">
      <c r="A1491" s="9"/>
      <c r="B1491" s="10">
        <v>1475</v>
      </c>
      <c r="C1491" s="160" t="s">
        <v>1520</v>
      </c>
      <c r="D1491" s="11" t="s">
        <v>8553</v>
      </c>
      <c r="E1491" s="161" t="s">
        <v>46</v>
      </c>
      <c r="F1491" s="162">
        <v>0</v>
      </c>
      <c r="G1491" s="163">
        <v>9197.3078544920663</v>
      </c>
      <c r="H1491" s="167"/>
      <c r="I1491" s="169"/>
      <c r="J1491" s="165">
        <v>7673.6938875963415</v>
      </c>
      <c r="N1491" s="6"/>
      <c r="O1491" s="6"/>
      <c r="P1491" s="6"/>
      <c r="Q1491" s="6"/>
      <c r="R1491" s="6"/>
    </row>
    <row r="1492" spans="1:18" x14ac:dyDescent="0.2">
      <c r="A1492" s="9"/>
      <c r="B1492" s="10">
        <v>1476</v>
      </c>
      <c r="C1492" s="160" t="s">
        <v>1521</v>
      </c>
      <c r="D1492" s="11" t="s">
        <v>8554</v>
      </c>
      <c r="E1492" s="161" t="s">
        <v>46</v>
      </c>
      <c r="F1492" s="162">
        <v>0</v>
      </c>
      <c r="G1492" s="163">
        <v>10310.920905024739</v>
      </c>
      <c r="H1492" s="167"/>
      <c r="I1492" s="169"/>
      <c r="J1492" s="165">
        <v>8602.8272594717164</v>
      </c>
      <c r="N1492" s="6"/>
      <c r="O1492" s="6"/>
      <c r="P1492" s="6"/>
      <c r="Q1492" s="6"/>
      <c r="R1492" s="6"/>
    </row>
    <row r="1493" spans="1:18" x14ac:dyDescent="0.2">
      <c r="A1493" s="9"/>
      <c r="B1493" s="10">
        <v>1477</v>
      </c>
      <c r="C1493" s="160" t="s">
        <v>1522</v>
      </c>
      <c r="D1493" s="11" t="s">
        <v>8555</v>
      </c>
      <c r="E1493" s="161" t="s">
        <v>46</v>
      </c>
      <c r="F1493" s="162">
        <v>0</v>
      </c>
      <c r="G1493" s="163">
        <v>11443.863379605702</v>
      </c>
      <c r="H1493" s="167"/>
      <c r="I1493" s="169"/>
      <c r="J1493" s="165">
        <v>9548.0879683370877</v>
      </c>
      <c r="N1493" s="6"/>
      <c r="O1493" s="6"/>
      <c r="P1493" s="6"/>
      <c r="Q1493" s="6"/>
      <c r="R1493" s="6"/>
    </row>
    <row r="1494" spans="1:18" x14ac:dyDescent="0.2">
      <c r="A1494" s="9"/>
      <c r="B1494" s="10">
        <v>1478</v>
      </c>
      <c r="C1494" s="160" t="s">
        <v>1523</v>
      </c>
      <c r="D1494" s="11" t="s">
        <v>8556</v>
      </c>
      <c r="E1494" s="161" t="s">
        <v>46</v>
      </c>
      <c r="F1494" s="162">
        <v>0</v>
      </c>
      <c r="G1494" s="163">
        <v>12576.805854186667</v>
      </c>
      <c r="H1494" s="167"/>
      <c r="I1494" s="169"/>
      <c r="J1494" s="165">
        <v>10493.348677202459</v>
      </c>
      <c r="N1494" s="6"/>
      <c r="O1494" s="6"/>
      <c r="P1494" s="6"/>
      <c r="Q1494" s="6"/>
      <c r="R1494" s="6"/>
    </row>
    <row r="1495" spans="1:18" x14ac:dyDescent="0.2">
      <c r="A1495" s="9"/>
      <c r="B1495" s="10">
        <v>1479</v>
      </c>
      <c r="C1495" s="160" t="s">
        <v>1524</v>
      </c>
      <c r="D1495" s="11" t="s">
        <v>8557</v>
      </c>
      <c r="E1495" s="161" t="s">
        <v>46</v>
      </c>
      <c r="F1495" s="162">
        <v>0</v>
      </c>
      <c r="G1495" s="163">
        <v>13914.501932355541</v>
      </c>
      <c r="H1495" s="167"/>
      <c r="I1495" s="169"/>
      <c r="J1495" s="165">
        <v>11609.443775997321</v>
      </c>
      <c r="N1495" s="6"/>
      <c r="O1495" s="6"/>
      <c r="P1495" s="6"/>
      <c r="Q1495" s="6"/>
      <c r="R1495" s="6"/>
    </row>
    <row r="1496" spans="1:18" x14ac:dyDescent="0.2">
      <c r="A1496" s="9"/>
      <c r="B1496" s="10">
        <v>1480</v>
      </c>
      <c r="C1496" s="160" t="s">
        <v>1525</v>
      </c>
      <c r="D1496" s="11" t="s">
        <v>8558</v>
      </c>
      <c r="E1496" s="161" t="s">
        <v>46</v>
      </c>
      <c r="F1496" s="162">
        <v>0</v>
      </c>
      <c r="G1496" s="163">
        <v>15494.991015986123</v>
      </c>
      <c r="H1496" s="167"/>
      <c r="I1496" s="169"/>
      <c r="J1496" s="165">
        <v>12928.111109128418</v>
      </c>
      <c r="N1496" s="6"/>
      <c r="O1496" s="6"/>
      <c r="P1496" s="6"/>
      <c r="Q1496" s="6"/>
      <c r="R1496" s="6"/>
    </row>
    <row r="1497" spans="1:18" x14ac:dyDescent="0.2">
      <c r="A1497" s="9"/>
      <c r="B1497" s="10">
        <v>1481</v>
      </c>
      <c r="C1497" s="160" t="s">
        <v>1526</v>
      </c>
      <c r="D1497" s="11" t="s">
        <v>8559</v>
      </c>
      <c r="E1497" s="161" t="s">
        <v>46</v>
      </c>
      <c r="F1497" s="162">
        <v>0</v>
      </c>
      <c r="G1497" s="163">
        <v>17354.38993790446</v>
      </c>
      <c r="H1497" s="167"/>
      <c r="I1497" s="169"/>
      <c r="J1497" s="165">
        <v>14479.484442223829</v>
      </c>
      <c r="N1497" s="6"/>
      <c r="O1497" s="6"/>
      <c r="P1497" s="6"/>
      <c r="Q1497" s="6"/>
      <c r="R1497" s="6"/>
    </row>
    <row r="1498" spans="1:18" x14ac:dyDescent="0.2">
      <c r="A1498" s="9"/>
      <c r="B1498" s="10">
        <v>1482</v>
      </c>
      <c r="C1498" s="160" t="s">
        <v>1527</v>
      </c>
      <c r="D1498" s="11" t="s">
        <v>8560</v>
      </c>
      <c r="E1498" s="161" t="s">
        <v>46</v>
      </c>
      <c r="F1498" s="162">
        <v>0</v>
      </c>
      <c r="G1498" s="163">
        <v>17915.819947386681</v>
      </c>
      <c r="H1498" s="167"/>
      <c r="I1498" s="169"/>
      <c r="J1498" s="165">
        <v>14947.908692040877</v>
      </c>
      <c r="N1498" s="6"/>
      <c r="O1498" s="6"/>
      <c r="P1498" s="6"/>
      <c r="Q1498" s="6"/>
      <c r="R1498" s="6"/>
    </row>
    <row r="1499" spans="1:18" x14ac:dyDescent="0.2">
      <c r="A1499" s="9"/>
      <c r="B1499" s="10">
        <v>1483</v>
      </c>
      <c r="C1499" s="160" t="s">
        <v>1528</v>
      </c>
      <c r="D1499" s="11" t="s">
        <v>8561</v>
      </c>
      <c r="E1499" s="161" t="s">
        <v>46</v>
      </c>
      <c r="F1499" s="162">
        <v>0</v>
      </c>
      <c r="G1499" s="163">
        <v>19973.043419606111</v>
      </c>
      <c r="H1499" s="167"/>
      <c r="I1499" s="169"/>
      <c r="J1499" s="165">
        <v>16664.335219666529</v>
      </c>
      <c r="N1499" s="6"/>
      <c r="O1499" s="6"/>
      <c r="P1499" s="6"/>
      <c r="Q1499" s="6"/>
      <c r="R1499" s="6"/>
    </row>
    <row r="1500" spans="1:18" x14ac:dyDescent="0.2">
      <c r="A1500" s="9"/>
      <c r="B1500" s="10">
        <v>1484</v>
      </c>
      <c r="C1500" s="160" t="s">
        <v>1529</v>
      </c>
      <c r="D1500" s="11" t="s">
        <v>8562</v>
      </c>
      <c r="E1500" s="161" t="s">
        <v>46</v>
      </c>
      <c r="F1500" s="162">
        <v>0</v>
      </c>
      <c r="G1500" s="163">
        <v>22030.26689182554</v>
      </c>
      <c r="H1500" s="167"/>
      <c r="I1500" s="169"/>
      <c r="J1500" s="165">
        <v>18380.761747292181</v>
      </c>
      <c r="N1500" s="6"/>
      <c r="O1500" s="6"/>
      <c r="P1500" s="6"/>
      <c r="Q1500" s="6"/>
      <c r="R1500" s="6"/>
    </row>
    <row r="1501" spans="1:18" x14ac:dyDescent="0.2">
      <c r="A1501" s="9"/>
      <c r="B1501" s="10">
        <v>1485</v>
      </c>
      <c r="C1501" s="160" t="s">
        <v>1530</v>
      </c>
      <c r="D1501" s="11" t="s">
        <v>8535</v>
      </c>
      <c r="E1501" s="161" t="s">
        <v>46</v>
      </c>
      <c r="F1501" s="162">
        <v>0</v>
      </c>
      <c r="G1501" s="163">
        <v>4356.0911061597635</v>
      </c>
      <c r="H1501" s="167"/>
      <c r="I1501" s="169"/>
      <c r="J1501" s="165">
        <v>3634.4667617953764</v>
      </c>
      <c r="N1501" s="6"/>
      <c r="O1501" s="6"/>
      <c r="P1501" s="6"/>
      <c r="Q1501" s="6"/>
      <c r="R1501" s="6"/>
    </row>
    <row r="1502" spans="1:18" x14ac:dyDescent="0.2">
      <c r="A1502" s="9"/>
      <c r="B1502" s="10">
        <v>1486</v>
      </c>
      <c r="C1502" s="160" t="s">
        <v>1531</v>
      </c>
      <c r="D1502" s="11" t="s">
        <v>8536</v>
      </c>
      <c r="E1502" s="161" t="s">
        <v>46</v>
      </c>
      <c r="F1502" s="162">
        <v>0</v>
      </c>
      <c r="G1502" s="163">
        <v>4983.9961304710796</v>
      </c>
      <c r="H1502" s="167"/>
      <c r="I1502" s="169"/>
      <c r="J1502" s="165">
        <v>4158.3538625947094</v>
      </c>
      <c r="N1502" s="6"/>
      <c r="O1502" s="6"/>
      <c r="P1502" s="6"/>
      <c r="Q1502" s="6"/>
      <c r="R1502" s="6"/>
    </row>
    <row r="1503" spans="1:18" x14ac:dyDescent="0.2">
      <c r="A1503" s="9"/>
      <c r="B1503" s="10">
        <v>1487</v>
      </c>
      <c r="C1503" s="160" t="s">
        <v>1532</v>
      </c>
      <c r="D1503" s="11" t="s">
        <v>8537</v>
      </c>
      <c r="E1503" s="161" t="s">
        <v>46</v>
      </c>
      <c r="F1503" s="162">
        <v>0</v>
      </c>
      <c r="G1503" s="163">
        <v>5606.2948599224746</v>
      </c>
      <c r="H1503" s="167"/>
      <c r="I1503" s="169"/>
      <c r="J1503" s="165">
        <v>4677.5633999940492</v>
      </c>
      <c r="N1503" s="6"/>
      <c r="O1503" s="6"/>
      <c r="P1503" s="6"/>
      <c r="Q1503" s="6"/>
      <c r="R1503" s="6"/>
    </row>
    <row r="1504" spans="1:18" x14ac:dyDescent="0.2">
      <c r="A1504" s="9"/>
      <c r="B1504" s="10">
        <v>1488</v>
      </c>
      <c r="C1504" s="160" t="s">
        <v>1533</v>
      </c>
      <c r="D1504" s="11" t="s">
        <v>8538</v>
      </c>
      <c r="E1504" s="161" t="s">
        <v>46</v>
      </c>
      <c r="F1504" s="162">
        <v>0</v>
      </c>
      <c r="G1504" s="163">
        <v>6222.9872945139477</v>
      </c>
      <c r="H1504" s="167"/>
      <c r="I1504" s="169"/>
      <c r="J1504" s="165">
        <v>5192.0953739933948</v>
      </c>
      <c r="N1504" s="6"/>
      <c r="O1504" s="6"/>
      <c r="P1504" s="6"/>
      <c r="Q1504" s="6"/>
      <c r="R1504" s="6"/>
    </row>
    <row r="1505" spans="1:18" x14ac:dyDescent="0.2">
      <c r="A1505" s="9"/>
      <c r="B1505" s="10">
        <v>1489</v>
      </c>
      <c r="C1505" s="160" t="s">
        <v>1534</v>
      </c>
      <c r="D1505" s="11" t="s">
        <v>8539</v>
      </c>
      <c r="E1505" s="161" t="s">
        <v>46</v>
      </c>
      <c r="F1505" s="162">
        <v>0</v>
      </c>
      <c r="G1505" s="163">
        <v>6839.679729105419</v>
      </c>
      <c r="H1505" s="167"/>
      <c r="I1505" s="169"/>
      <c r="J1505" s="165">
        <v>5706.6273479927395</v>
      </c>
      <c r="N1505" s="6"/>
      <c r="O1505" s="6"/>
      <c r="P1505" s="6"/>
      <c r="Q1505" s="6"/>
      <c r="R1505" s="6"/>
    </row>
    <row r="1506" spans="1:18" x14ac:dyDescent="0.2">
      <c r="A1506" s="9"/>
      <c r="B1506" s="10">
        <v>1490</v>
      </c>
      <c r="C1506" s="160" t="s">
        <v>1535</v>
      </c>
      <c r="D1506" s="11" t="s">
        <v>8540</v>
      </c>
      <c r="E1506" s="161" t="s">
        <v>46</v>
      </c>
      <c r="F1506" s="162">
        <v>0</v>
      </c>
      <c r="G1506" s="163">
        <v>7667.8303932234476</v>
      </c>
      <c r="H1506" s="167"/>
      <c r="I1506" s="169"/>
      <c r="J1506" s="165">
        <v>6397.5876583130612</v>
      </c>
      <c r="N1506" s="6"/>
      <c r="O1506" s="6"/>
      <c r="P1506" s="6"/>
      <c r="Q1506" s="6"/>
      <c r="R1506" s="6"/>
    </row>
    <row r="1507" spans="1:18" x14ac:dyDescent="0.2">
      <c r="A1507" s="9"/>
      <c r="B1507" s="10">
        <v>1491</v>
      </c>
      <c r="C1507" s="160" t="s">
        <v>1536</v>
      </c>
      <c r="D1507" s="11" t="s">
        <v>8541</v>
      </c>
      <c r="E1507" s="161" t="s">
        <v>46</v>
      </c>
      <c r="F1507" s="162">
        <v>0</v>
      </c>
      <c r="G1507" s="163">
        <v>8510.355597362317</v>
      </c>
      <c r="H1507" s="167"/>
      <c r="I1507" s="169"/>
      <c r="J1507" s="165">
        <v>7100.5412411909665</v>
      </c>
      <c r="N1507" s="6"/>
      <c r="O1507" s="6"/>
      <c r="P1507" s="6"/>
      <c r="Q1507" s="6"/>
      <c r="R1507" s="6"/>
    </row>
    <row r="1508" spans="1:18" x14ac:dyDescent="0.2">
      <c r="A1508" s="9"/>
      <c r="B1508" s="10">
        <v>1492</v>
      </c>
      <c r="C1508" s="160" t="s">
        <v>1537</v>
      </c>
      <c r="D1508" s="11" t="s">
        <v>8542</v>
      </c>
      <c r="E1508" s="161" t="s">
        <v>46</v>
      </c>
      <c r="F1508" s="162">
        <v>0</v>
      </c>
      <c r="G1508" s="163">
        <v>9352.8808015011855</v>
      </c>
      <c r="H1508" s="167"/>
      <c r="I1508" s="169"/>
      <c r="J1508" s="165">
        <v>7803.4948240688718</v>
      </c>
      <c r="N1508" s="6"/>
      <c r="O1508" s="6"/>
      <c r="P1508" s="6"/>
      <c r="Q1508" s="6"/>
      <c r="R1508" s="6"/>
    </row>
    <row r="1509" spans="1:18" x14ac:dyDescent="0.2">
      <c r="A1509" s="9"/>
      <c r="B1509" s="10">
        <v>1493</v>
      </c>
      <c r="C1509" s="160" t="s">
        <v>1538</v>
      </c>
      <c r="D1509" s="11" t="s">
        <v>8543</v>
      </c>
      <c r="E1509" s="161" t="s">
        <v>46</v>
      </c>
      <c r="F1509" s="162">
        <v>0</v>
      </c>
      <c r="G1509" s="163">
        <v>10347.673287988062</v>
      </c>
      <c r="H1509" s="167"/>
      <c r="I1509" s="169"/>
      <c r="J1509" s="165">
        <v>8633.4912908341666</v>
      </c>
      <c r="N1509" s="6"/>
      <c r="O1509" s="6"/>
      <c r="P1509" s="6"/>
      <c r="Q1509" s="6"/>
      <c r="R1509" s="6"/>
    </row>
    <row r="1510" spans="1:18" x14ac:dyDescent="0.2">
      <c r="A1510" s="9"/>
      <c r="B1510" s="10">
        <v>1494</v>
      </c>
      <c r="C1510" s="160" t="s">
        <v>1539</v>
      </c>
      <c r="D1510" s="11" t="s">
        <v>8544</v>
      </c>
      <c r="E1510" s="161" t="s">
        <v>46</v>
      </c>
      <c r="F1510" s="162">
        <v>0</v>
      </c>
      <c r="G1510" s="163">
        <v>11523.021478828578</v>
      </c>
      <c r="H1510" s="167"/>
      <c r="I1510" s="169"/>
      <c r="J1510" s="165">
        <v>9614.132840572569</v>
      </c>
      <c r="N1510" s="6"/>
      <c r="O1510" s="6"/>
      <c r="P1510" s="6"/>
      <c r="Q1510" s="6"/>
      <c r="R1510" s="6"/>
    </row>
    <row r="1511" spans="1:18" x14ac:dyDescent="0.2">
      <c r="A1511" s="9"/>
      <c r="B1511" s="10">
        <v>1495</v>
      </c>
      <c r="C1511" s="160" t="s">
        <v>1540</v>
      </c>
      <c r="D1511" s="11" t="s">
        <v>8545</v>
      </c>
      <c r="E1511" s="161" t="s">
        <v>46</v>
      </c>
      <c r="F1511" s="162">
        <v>0</v>
      </c>
      <c r="G1511" s="163">
        <v>12905.784056288006</v>
      </c>
      <c r="H1511" s="167"/>
      <c r="I1511" s="169"/>
      <c r="J1511" s="165">
        <v>10767.828781441278</v>
      </c>
      <c r="N1511" s="6"/>
      <c r="O1511" s="6"/>
      <c r="P1511" s="6"/>
      <c r="Q1511" s="6"/>
      <c r="R1511" s="6"/>
    </row>
    <row r="1512" spans="1:18" x14ac:dyDescent="0.2">
      <c r="A1512" s="9"/>
      <c r="B1512" s="10">
        <v>1496</v>
      </c>
      <c r="C1512" s="160" t="s">
        <v>1541</v>
      </c>
      <c r="D1512" s="11" t="s">
        <v>8546</v>
      </c>
      <c r="E1512" s="161" t="s">
        <v>46</v>
      </c>
      <c r="F1512" s="162">
        <v>0</v>
      </c>
      <c r="G1512" s="163">
        <v>13323.297693530401</v>
      </c>
      <c r="H1512" s="167"/>
      <c r="I1512" s="169"/>
      <c r="J1512" s="165">
        <v>11116.177656653743</v>
      </c>
      <c r="N1512" s="6"/>
      <c r="O1512" s="6"/>
      <c r="P1512" s="6"/>
      <c r="Q1512" s="6"/>
      <c r="R1512" s="6"/>
    </row>
    <row r="1513" spans="1:18" x14ac:dyDescent="0.2">
      <c r="A1513" s="9"/>
      <c r="B1513" s="10">
        <v>1497</v>
      </c>
      <c r="C1513" s="160" t="s">
        <v>1542</v>
      </c>
      <c r="D1513" s="11" t="s">
        <v>8547</v>
      </c>
      <c r="E1513" s="161" t="s">
        <v>46</v>
      </c>
      <c r="F1513" s="162">
        <v>0</v>
      </c>
      <c r="G1513" s="163">
        <v>14853.174686210035</v>
      </c>
      <c r="H1513" s="167"/>
      <c r="I1513" s="169"/>
      <c r="J1513" s="165">
        <v>12392.617231498041</v>
      </c>
      <c r="N1513" s="6"/>
      <c r="O1513" s="6"/>
      <c r="P1513" s="6"/>
      <c r="Q1513" s="6"/>
      <c r="R1513" s="6"/>
    </row>
    <row r="1514" spans="1:18" x14ac:dyDescent="0.2">
      <c r="A1514" s="9"/>
      <c r="B1514" s="10">
        <v>1498</v>
      </c>
      <c r="C1514" s="160" t="s">
        <v>1543</v>
      </c>
      <c r="D1514" s="11" t="s">
        <v>8548</v>
      </c>
      <c r="E1514" s="161" t="s">
        <v>46</v>
      </c>
      <c r="F1514" s="162">
        <v>0</v>
      </c>
      <c r="G1514" s="163">
        <v>16383.051678889669</v>
      </c>
      <c r="H1514" s="167"/>
      <c r="I1514" s="169"/>
      <c r="J1514" s="165">
        <v>13669.05680634234</v>
      </c>
      <c r="N1514" s="6"/>
      <c r="O1514" s="6"/>
      <c r="P1514" s="6"/>
      <c r="Q1514" s="6"/>
      <c r="R1514" s="6"/>
    </row>
    <row r="1515" spans="1:18" x14ac:dyDescent="0.2">
      <c r="A1515" s="9"/>
      <c r="B1515" s="10">
        <v>1499</v>
      </c>
      <c r="C1515" s="160" t="s">
        <v>1544</v>
      </c>
      <c r="D1515" s="11" t="s">
        <v>8535</v>
      </c>
      <c r="E1515" s="161" t="s">
        <v>46</v>
      </c>
      <c r="F1515" s="162">
        <v>0</v>
      </c>
      <c r="G1515" s="163">
        <v>4033.1720590814848</v>
      </c>
      <c r="H1515" s="167"/>
      <c r="I1515" s="169"/>
      <c r="J1515" s="165">
        <v>3365.0420608984996</v>
      </c>
      <c r="N1515" s="6"/>
      <c r="O1515" s="6"/>
      <c r="P1515" s="6"/>
      <c r="Q1515" s="6"/>
      <c r="R1515" s="6"/>
    </row>
    <row r="1516" spans="1:18" x14ac:dyDescent="0.2">
      <c r="A1516" s="9"/>
      <c r="B1516" s="10">
        <v>1500</v>
      </c>
      <c r="C1516" s="160" t="s">
        <v>1545</v>
      </c>
      <c r="D1516" s="11" t="s">
        <v>8536</v>
      </c>
      <c r="E1516" s="161" t="s">
        <v>46</v>
      </c>
      <c r="F1516" s="162">
        <v>0</v>
      </c>
      <c r="G1516" s="163">
        <v>4614.530193723861</v>
      </c>
      <c r="H1516" s="167"/>
      <c r="I1516" s="169"/>
      <c r="J1516" s="165">
        <v>3850.0931687757607</v>
      </c>
      <c r="N1516" s="6"/>
      <c r="O1516" s="6"/>
      <c r="P1516" s="6"/>
      <c r="Q1516" s="6"/>
      <c r="R1516" s="6"/>
    </row>
    <row r="1517" spans="1:18" x14ac:dyDescent="0.2">
      <c r="A1517" s="9"/>
      <c r="B1517" s="10">
        <v>1501</v>
      </c>
      <c r="C1517" s="160" t="s">
        <v>1546</v>
      </c>
      <c r="D1517" s="11" t="s">
        <v>8537</v>
      </c>
      <c r="E1517" s="161" t="s">
        <v>46</v>
      </c>
      <c r="F1517" s="162">
        <v>0</v>
      </c>
      <c r="G1517" s="163">
        <v>5190.6976307355017</v>
      </c>
      <c r="H1517" s="167"/>
      <c r="I1517" s="169"/>
      <c r="J1517" s="165">
        <v>4330.813463189832</v>
      </c>
      <c r="N1517" s="6"/>
      <c r="O1517" s="6"/>
      <c r="P1517" s="6"/>
      <c r="Q1517" s="6"/>
      <c r="R1517" s="6"/>
    </row>
    <row r="1518" spans="1:18" x14ac:dyDescent="0.2">
      <c r="A1518" s="9"/>
      <c r="B1518" s="10">
        <v>1502</v>
      </c>
      <c r="C1518" s="160" t="s">
        <v>1547</v>
      </c>
      <c r="D1518" s="11" t="s">
        <v>8538</v>
      </c>
      <c r="E1518" s="161" t="s">
        <v>46</v>
      </c>
      <c r="F1518" s="162">
        <v>0</v>
      </c>
      <c r="G1518" s="163">
        <v>5761.6743701164069</v>
      </c>
      <c r="H1518" s="167"/>
      <c r="I1518" s="169"/>
      <c r="J1518" s="165">
        <v>4807.202944140714</v>
      </c>
      <c r="N1518" s="6"/>
      <c r="O1518" s="6"/>
      <c r="P1518" s="6"/>
      <c r="Q1518" s="6"/>
      <c r="R1518" s="6"/>
    </row>
    <row r="1519" spans="1:18" x14ac:dyDescent="0.2">
      <c r="A1519" s="9"/>
      <c r="B1519" s="10">
        <v>1503</v>
      </c>
      <c r="C1519" s="160" t="s">
        <v>1548</v>
      </c>
      <c r="D1519" s="11" t="s">
        <v>8539</v>
      </c>
      <c r="E1519" s="161" t="s">
        <v>46</v>
      </c>
      <c r="F1519" s="162">
        <v>0</v>
      </c>
      <c r="G1519" s="163">
        <v>6332.6511094973121</v>
      </c>
      <c r="H1519" s="167"/>
      <c r="I1519" s="169"/>
      <c r="J1519" s="165">
        <v>5283.592425091595</v>
      </c>
      <c r="N1519" s="6"/>
      <c r="O1519" s="6"/>
      <c r="P1519" s="6"/>
      <c r="Q1519" s="6"/>
      <c r="R1519" s="6"/>
    </row>
    <row r="1520" spans="1:18" x14ac:dyDescent="0.2">
      <c r="A1520" s="9"/>
      <c r="B1520" s="10">
        <v>1504</v>
      </c>
      <c r="C1520" s="160" t="s">
        <v>1549</v>
      </c>
      <c r="D1520" s="11" t="s">
        <v>8540</v>
      </c>
      <c r="E1520" s="161" t="s">
        <v>46</v>
      </c>
      <c r="F1520" s="162">
        <v>0</v>
      </c>
      <c r="G1520" s="163">
        <v>7099.4105821142984</v>
      </c>
      <c r="H1520" s="167"/>
      <c r="I1520" s="169"/>
      <c r="J1520" s="165">
        <v>5923.3315282470703</v>
      </c>
      <c r="N1520" s="6"/>
      <c r="O1520" s="6"/>
      <c r="P1520" s="6"/>
      <c r="Q1520" s="6"/>
      <c r="R1520" s="6"/>
    </row>
    <row r="1521" spans="1:18" x14ac:dyDescent="0.2">
      <c r="A1521" s="9"/>
      <c r="B1521" s="10">
        <v>1505</v>
      </c>
      <c r="C1521" s="160" t="s">
        <v>1550</v>
      </c>
      <c r="D1521" s="11" t="s">
        <v>8541</v>
      </c>
      <c r="E1521" s="161" t="s">
        <v>46</v>
      </c>
      <c r="F1521" s="162">
        <v>0</v>
      </c>
      <c r="G1521" s="163">
        <v>7879.4790034564912</v>
      </c>
      <c r="H1521" s="167"/>
      <c r="I1521" s="169"/>
      <c r="J1521" s="165">
        <v>6574.1748371221647</v>
      </c>
      <c r="N1521" s="6"/>
      <c r="O1521" s="6"/>
      <c r="P1521" s="6"/>
      <c r="Q1521" s="6"/>
      <c r="R1521" s="6"/>
    </row>
    <row r="1522" spans="1:18" x14ac:dyDescent="0.2">
      <c r="A1522" s="9"/>
      <c r="B1522" s="10">
        <v>1506</v>
      </c>
      <c r="C1522" s="160" t="s">
        <v>1551</v>
      </c>
      <c r="D1522" s="11" t="s">
        <v>8542</v>
      </c>
      <c r="E1522" s="161" t="s">
        <v>46</v>
      </c>
      <c r="F1522" s="162">
        <v>0</v>
      </c>
      <c r="G1522" s="163">
        <v>8659.547424798684</v>
      </c>
      <c r="H1522" s="167"/>
      <c r="I1522" s="169"/>
      <c r="J1522" s="165">
        <v>7225.0181459972591</v>
      </c>
      <c r="N1522" s="6"/>
      <c r="O1522" s="6"/>
      <c r="P1522" s="6"/>
      <c r="Q1522" s="6"/>
      <c r="R1522" s="6"/>
    </row>
    <row r="1523" spans="1:18" x14ac:dyDescent="0.2">
      <c r="A1523" s="9"/>
      <c r="B1523" s="10">
        <v>1507</v>
      </c>
      <c r="C1523" s="160" t="s">
        <v>1552</v>
      </c>
      <c r="D1523" s="11" t="s">
        <v>8543</v>
      </c>
      <c r="E1523" s="161" t="s">
        <v>46</v>
      </c>
      <c r="F1523" s="162">
        <v>0</v>
      </c>
      <c r="G1523" s="163">
        <v>9580.5954844707212</v>
      </c>
      <c r="H1523" s="167"/>
      <c r="I1523" s="169"/>
      <c r="J1523" s="165">
        <v>7993.4865910581439</v>
      </c>
      <c r="N1523" s="6"/>
      <c r="O1523" s="6"/>
      <c r="P1523" s="6"/>
      <c r="Q1523" s="6"/>
      <c r="R1523" s="6"/>
    </row>
    <row r="1524" spans="1:18" x14ac:dyDescent="0.2">
      <c r="A1524" s="9"/>
      <c r="B1524" s="10">
        <v>1508</v>
      </c>
      <c r="C1524" s="160" t="s">
        <v>1553</v>
      </c>
      <c r="D1524" s="11" t="s">
        <v>8544</v>
      </c>
      <c r="E1524" s="161" t="s">
        <v>46</v>
      </c>
      <c r="F1524" s="162">
        <v>0</v>
      </c>
      <c r="G1524" s="163">
        <v>10668.81457068009</v>
      </c>
      <c r="H1524" s="167"/>
      <c r="I1524" s="169"/>
      <c r="J1524" s="165">
        <v>8901.4327294634113</v>
      </c>
      <c r="N1524" s="6"/>
      <c r="O1524" s="6"/>
      <c r="P1524" s="6"/>
      <c r="Q1524" s="6"/>
      <c r="R1524" s="6"/>
    </row>
    <row r="1525" spans="1:18" x14ac:dyDescent="0.2">
      <c r="A1525" s="9"/>
      <c r="B1525" s="10">
        <v>1509</v>
      </c>
      <c r="C1525" s="160" t="s">
        <v>1554</v>
      </c>
      <c r="D1525" s="11" t="s">
        <v>8545</v>
      </c>
      <c r="E1525" s="161" t="s">
        <v>46</v>
      </c>
      <c r="F1525" s="162">
        <v>0</v>
      </c>
      <c r="G1525" s="163">
        <v>11949.0723191617</v>
      </c>
      <c r="H1525" s="167"/>
      <c r="I1525" s="169"/>
      <c r="J1525" s="165">
        <v>9969.6046569990212</v>
      </c>
      <c r="N1525" s="6"/>
      <c r="O1525" s="6"/>
      <c r="P1525" s="6"/>
      <c r="Q1525" s="6"/>
      <c r="R1525" s="6"/>
    </row>
    <row r="1526" spans="1:18" x14ac:dyDescent="0.2">
      <c r="A1526" s="9"/>
      <c r="B1526" s="10">
        <v>1510</v>
      </c>
      <c r="C1526" s="160" t="s">
        <v>1555</v>
      </c>
      <c r="D1526" s="11" t="s">
        <v>8546</v>
      </c>
      <c r="E1526" s="161" t="s">
        <v>46</v>
      </c>
      <c r="F1526" s="162">
        <v>0</v>
      </c>
      <c r="G1526" s="163">
        <v>12335.63547750115</v>
      </c>
      <c r="H1526" s="167"/>
      <c r="I1526" s="169"/>
      <c r="J1526" s="165">
        <v>10292.130269085666</v>
      </c>
      <c r="N1526" s="6"/>
      <c r="O1526" s="6"/>
      <c r="P1526" s="6"/>
      <c r="Q1526" s="6"/>
      <c r="R1526" s="6"/>
    </row>
    <row r="1527" spans="1:18" x14ac:dyDescent="0.2">
      <c r="A1527" s="9"/>
      <c r="B1527" s="10">
        <v>1511</v>
      </c>
      <c r="C1527" s="160" t="s">
        <v>1556</v>
      </c>
      <c r="D1527" s="11" t="s">
        <v>8547</v>
      </c>
      <c r="E1527" s="161" t="s">
        <v>46</v>
      </c>
      <c r="F1527" s="162">
        <v>0</v>
      </c>
      <c r="G1527" s="163">
        <v>13752.101981606633</v>
      </c>
      <c r="H1527" s="167"/>
      <c r="I1527" s="169"/>
      <c r="J1527" s="165">
        <v>11473.946788278336</v>
      </c>
      <c r="N1527" s="6"/>
      <c r="O1527" s="6"/>
      <c r="P1527" s="6"/>
      <c r="Q1527" s="6"/>
      <c r="R1527" s="6"/>
    </row>
    <row r="1528" spans="1:18" x14ac:dyDescent="0.2">
      <c r="A1528" s="9"/>
      <c r="B1528" s="10">
        <v>1512</v>
      </c>
      <c r="C1528" s="160" t="s">
        <v>1557</v>
      </c>
      <c r="D1528" s="11" t="s">
        <v>8548</v>
      </c>
      <c r="E1528" s="161" t="s">
        <v>46</v>
      </c>
      <c r="F1528" s="162">
        <v>0</v>
      </c>
      <c r="G1528" s="163">
        <v>15168.568485712116</v>
      </c>
      <c r="H1528" s="167"/>
      <c r="I1528" s="169"/>
      <c r="J1528" s="165">
        <v>12655.763307471005</v>
      </c>
      <c r="N1528" s="6"/>
      <c r="O1528" s="6"/>
      <c r="P1528" s="6"/>
      <c r="Q1528" s="6"/>
      <c r="R1528" s="6"/>
    </row>
    <row r="1529" spans="1:18" x14ac:dyDescent="0.2">
      <c r="A1529" s="9"/>
      <c r="B1529" s="10">
        <v>1513</v>
      </c>
      <c r="C1529" s="160" t="s">
        <v>1558</v>
      </c>
      <c r="D1529" s="11" t="s">
        <v>8535</v>
      </c>
      <c r="E1529" s="161" t="s">
        <v>46</v>
      </c>
      <c r="F1529" s="162">
        <v>0</v>
      </c>
      <c r="G1529" s="163">
        <v>3837.9150365781634</v>
      </c>
      <c r="H1529" s="167"/>
      <c r="I1529" s="169"/>
      <c r="J1529" s="165">
        <v>3202.1310608755753</v>
      </c>
      <c r="N1529" s="6"/>
      <c r="O1529" s="6"/>
      <c r="P1529" s="6"/>
      <c r="Q1529" s="6"/>
      <c r="R1529" s="6"/>
    </row>
    <row r="1530" spans="1:18" x14ac:dyDescent="0.2">
      <c r="A1530" s="9"/>
      <c r="B1530" s="10">
        <v>1514</v>
      </c>
      <c r="C1530" s="160" t="s">
        <v>1559</v>
      </c>
      <c r="D1530" s="11" t="s">
        <v>8536</v>
      </c>
      <c r="E1530" s="161" t="s">
        <v>46</v>
      </c>
      <c r="F1530" s="162">
        <v>0</v>
      </c>
      <c r="G1530" s="163">
        <v>4391.1280148236647</v>
      </c>
      <c r="H1530" s="167"/>
      <c r="I1530" s="169"/>
      <c r="J1530" s="165">
        <v>3663.6995020828654</v>
      </c>
      <c r="N1530" s="6"/>
      <c r="O1530" s="6"/>
      <c r="P1530" s="6"/>
      <c r="Q1530" s="6"/>
      <c r="R1530" s="6"/>
    </row>
    <row r="1531" spans="1:18" x14ac:dyDescent="0.2">
      <c r="A1531" s="9"/>
      <c r="B1531" s="10">
        <v>1515</v>
      </c>
      <c r="C1531" s="160" t="s">
        <v>1560</v>
      </c>
      <c r="D1531" s="11" t="s">
        <v>8537</v>
      </c>
      <c r="E1531" s="161" t="s">
        <v>46</v>
      </c>
      <c r="F1531" s="162">
        <v>0</v>
      </c>
      <c r="G1531" s="163">
        <v>4939.4015914776874</v>
      </c>
      <c r="H1531" s="167"/>
      <c r="I1531" s="169"/>
      <c r="J1531" s="165">
        <v>4121.1467964936619</v>
      </c>
      <c r="N1531" s="6"/>
      <c r="O1531" s="6"/>
      <c r="P1531" s="6"/>
      <c r="Q1531" s="6"/>
      <c r="R1531" s="6"/>
    </row>
    <row r="1532" spans="1:18" x14ac:dyDescent="0.2">
      <c r="A1532" s="9"/>
      <c r="B1532" s="10">
        <v>1516</v>
      </c>
      <c r="C1532" s="160" t="s">
        <v>1561</v>
      </c>
      <c r="D1532" s="11" t="s">
        <v>8538</v>
      </c>
      <c r="E1532" s="161" t="s">
        <v>46</v>
      </c>
      <c r="F1532" s="162">
        <v>0</v>
      </c>
      <c r="G1532" s="163">
        <v>5482.7357665402342</v>
      </c>
      <c r="H1532" s="167"/>
      <c r="I1532" s="169"/>
      <c r="J1532" s="165">
        <v>4574.4729441079653</v>
      </c>
      <c r="N1532" s="6"/>
      <c r="O1532" s="6"/>
      <c r="P1532" s="6"/>
      <c r="Q1532" s="6"/>
      <c r="R1532" s="6"/>
    </row>
    <row r="1533" spans="1:18" x14ac:dyDescent="0.2">
      <c r="A1533" s="9"/>
      <c r="B1533" s="10">
        <v>1517</v>
      </c>
      <c r="C1533" s="160" t="s">
        <v>1562</v>
      </c>
      <c r="D1533" s="11" t="s">
        <v>8539</v>
      </c>
      <c r="E1533" s="161" t="s">
        <v>46</v>
      </c>
      <c r="F1533" s="162">
        <v>0</v>
      </c>
      <c r="G1533" s="163">
        <v>6026.0699416027792</v>
      </c>
      <c r="H1533" s="167"/>
      <c r="I1533" s="169"/>
      <c r="J1533" s="165">
        <v>5027.7990917222678</v>
      </c>
      <c r="N1533" s="6"/>
      <c r="O1533" s="6"/>
      <c r="P1533" s="6"/>
      <c r="Q1533" s="6"/>
      <c r="R1533" s="6"/>
    </row>
    <row r="1534" spans="1:18" x14ac:dyDescent="0.2">
      <c r="A1534" s="9"/>
      <c r="B1534" s="10">
        <v>1518</v>
      </c>
      <c r="C1534" s="160" t="s">
        <v>1563</v>
      </c>
      <c r="D1534" s="11" t="s">
        <v>8540</v>
      </c>
      <c r="E1534" s="161" t="s">
        <v>46</v>
      </c>
      <c r="F1534" s="162">
        <v>0</v>
      </c>
      <c r="G1534" s="163">
        <v>6755.7084658926797</v>
      </c>
      <c r="H1534" s="167"/>
      <c r="I1534" s="169"/>
      <c r="J1534" s="165">
        <v>5636.5666542067183</v>
      </c>
      <c r="N1534" s="6"/>
      <c r="O1534" s="6"/>
      <c r="P1534" s="6"/>
      <c r="Q1534" s="6"/>
      <c r="R1534" s="6"/>
    </row>
    <row r="1535" spans="1:18" x14ac:dyDescent="0.2">
      <c r="A1535" s="9"/>
      <c r="B1535" s="10">
        <v>1519</v>
      </c>
      <c r="C1535" s="160" t="s">
        <v>1564</v>
      </c>
      <c r="D1535" s="11" t="s">
        <v>8541</v>
      </c>
      <c r="E1535" s="161" t="s">
        <v>46</v>
      </c>
      <c r="F1535" s="162">
        <v>0</v>
      </c>
      <c r="G1535" s="163">
        <v>7498.0116158631299</v>
      </c>
      <c r="H1535" s="167"/>
      <c r="I1535" s="169"/>
      <c r="J1535" s="165">
        <v>6255.900837077379</v>
      </c>
      <c r="N1535" s="6"/>
      <c r="O1535" s="6"/>
      <c r="P1535" s="6"/>
      <c r="Q1535" s="6"/>
      <c r="R1535" s="6"/>
    </row>
    <row r="1536" spans="1:18" x14ac:dyDescent="0.2">
      <c r="A1536" s="9"/>
      <c r="B1536" s="10">
        <v>1520</v>
      </c>
      <c r="C1536" s="160" t="s">
        <v>1565</v>
      </c>
      <c r="D1536" s="11" t="s">
        <v>8542</v>
      </c>
      <c r="E1536" s="161" t="s">
        <v>46</v>
      </c>
      <c r="F1536" s="162">
        <v>0</v>
      </c>
      <c r="G1536" s="163">
        <v>8240.3147658335802</v>
      </c>
      <c r="H1536" s="167"/>
      <c r="I1536" s="169"/>
      <c r="J1536" s="165">
        <v>6875.2350199480397</v>
      </c>
      <c r="N1536" s="6"/>
      <c r="O1536" s="6"/>
      <c r="P1536" s="6"/>
      <c r="Q1536" s="6"/>
      <c r="R1536" s="6"/>
    </row>
    <row r="1537" spans="1:18" x14ac:dyDescent="0.2">
      <c r="A1537" s="9"/>
      <c r="B1537" s="10">
        <v>1521</v>
      </c>
      <c r="C1537" s="160" t="s">
        <v>1566</v>
      </c>
      <c r="D1537" s="11" t="s">
        <v>8543</v>
      </c>
      <c r="E1537" s="161" t="s">
        <v>46</v>
      </c>
      <c r="F1537" s="162">
        <v>0</v>
      </c>
      <c r="G1537" s="163">
        <v>9116.7723396350539</v>
      </c>
      <c r="H1537" s="167"/>
      <c r="I1537" s="169"/>
      <c r="J1537" s="165">
        <v>7606.4997805956891</v>
      </c>
      <c r="N1537" s="6"/>
      <c r="O1537" s="6"/>
      <c r="P1537" s="6"/>
      <c r="Q1537" s="6"/>
      <c r="R1537" s="6"/>
    </row>
    <row r="1538" spans="1:18" x14ac:dyDescent="0.2">
      <c r="A1538" s="9"/>
      <c r="B1538" s="10">
        <v>1522</v>
      </c>
      <c r="C1538" s="160" t="s">
        <v>1567</v>
      </c>
      <c r="D1538" s="11" t="s">
        <v>8544</v>
      </c>
      <c r="E1538" s="161" t="s">
        <v>46</v>
      </c>
      <c r="F1538" s="162">
        <v>0</v>
      </c>
      <c r="G1538" s="163">
        <v>10152.307727878679</v>
      </c>
      <c r="H1538" s="167"/>
      <c r="I1538" s="169"/>
      <c r="J1538" s="165">
        <v>8470.4897334027719</v>
      </c>
      <c r="N1538" s="6"/>
      <c r="O1538" s="6"/>
      <c r="P1538" s="6"/>
      <c r="Q1538" s="6"/>
      <c r="R1538" s="6"/>
    </row>
    <row r="1539" spans="1:18" x14ac:dyDescent="0.2">
      <c r="A1539" s="9"/>
      <c r="B1539" s="10">
        <v>1523</v>
      </c>
      <c r="C1539" s="160" t="s">
        <v>1568</v>
      </c>
      <c r="D1539" s="11" t="s">
        <v>8545</v>
      </c>
      <c r="E1539" s="161" t="s">
        <v>46</v>
      </c>
      <c r="F1539" s="162">
        <v>0</v>
      </c>
      <c r="G1539" s="163">
        <v>11370.584655224122</v>
      </c>
      <c r="H1539" s="167"/>
      <c r="I1539" s="169"/>
      <c r="J1539" s="165">
        <v>9486.9485014111051</v>
      </c>
      <c r="N1539" s="6"/>
      <c r="O1539" s="6"/>
      <c r="P1539" s="6"/>
      <c r="Q1539" s="6"/>
      <c r="R1539" s="6"/>
    </row>
    <row r="1540" spans="1:18" x14ac:dyDescent="0.2">
      <c r="A1540" s="9"/>
      <c r="B1540" s="10">
        <v>1524</v>
      </c>
      <c r="C1540" s="160" t="s">
        <v>1569</v>
      </c>
      <c r="D1540" s="11" t="s">
        <v>8546</v>
      </c>
      <c r="E1540" s="161" t="s">
        <v>46</v>
      </c>
      <c r="F1540" s="162">
        <v>0</v>
      </c>
      <c r="G1540" s="163">
        <v>11738.433221128349</v>
      </c>
      <c r="H1540" s="167"/>
      <c r="I1540" s="169"/>
      <c r="J1540" s="165">
        <v>9793.8597559214868</v>
      </c>
      <c r="N1540" s="6"/>
      <c r="O1540" s="6"/>
      <c r="P1540" s="6"/>
      <c r="Q1540" s="6"/>
      <c r="R1540" s="6"/>
    </row>
    <row r="1541" spans="1:18" x14ac:dyDescent="0.2">
      <c r="A1541" s="9"/>
      <c r="B1541" s="10">
        <v>1525</v>
      </c>
      <c r="C1541" s="160" t="s">
        <v>1570</v>
      </c>
      <c r="D1541" s="11" t="s">
        <v>8547</v>
      </c>
      <c r="E1541" s="161" t="s">
        <v>46</v>
      </c>
      <c r="F1541" s="162">
        <v>0</v>
      </c>
      <c r="G1541" s="163">
        <v>13086.324661235618</v>
      </c>
      <c r="H1541" s="167"/>
      <c r="I1541" s="169"/>
      <c r="J1541" s="165">
        <v>10918.461266356173</v>
      </c>
      <c r="N1541" s="6"/>
      <c r="O1541" s="6"/>
      <c r="P1541" s="6"/>
      <c r="Q1541" s="6"/>
      <c r="R1541" s="6"/>
    </row>
    <row r="1542" spans="1:18" x14ac:dyDescent="0.2">
      <c r="A1542" s="9"/>
      <c r="B1542" s="10">
        <v>1526</v>
      </c>
      <c r="C1542" s="160" t="s">
        <v>1571</v>
      </c>
      <c r="D1542" s="11" t="s">
        <v>8548</v>
      </c>
      <c r="E1542" s="161" t="s">
        <v>46</v>
      </c>
      <c r="F1542" s="162">
        <v>0</v>
      </c>
      <c r="G1542" s="163">
        <v>14434.216101342887</v>
      </c>
      <c r="H1542" s="167"/>
      <c r="I1542" s="169"/>
      <c r="J1542" s="165">
        <v>12043.062776790859</v>
      </c>
      <c r="N1542" s="6"/>
      <c r="O1542" s="6"/>
      <c r="P1542" s="6"/>
      <c r="Q1542" s="6"/>
      <c r="R1542" s="6"/>
    </row>
    <row r="1543" spans="1:18" x14ac:dyDescent="0.2">
      <c r="A1543" s="9"/>
      <c r="B1543" s="10">
        <v>1527</v>
      </c>
      <c r="C1543" s="160" t="s">
        <v>1572</v>
      </c>
      <c r="D1543" s="11" t="s">
        <v>8549</v>
      </c>
      <c r="E1543" s="161" t="s">
        <v>46</v>
      </c>
      <c r="F1543" s="162">
        <v>0</v>
      </c>
      <c r="G1543" s="163">
        <v>5802.1334548832774</v>
      </c>
      <c r="H1543" s="167"/>
      <c r="I1543" s="169"/>
      <c r="J1543" s="165">
        <v>4840.9596299432487</v>
      </c>
      <c r="N1543" s="6"/>
      <c r="O1543" s="6"/>
      <c r="P1543" s="6"/>
      <c r="Q1543" s="6"/>
      <c r="R1543" s="6"/>
    </row>
    <row r="1544" spans="1:18" x14ac:dyDescent="0.2">
      <c r="A1544" s="9"/>
      <c r="B1544" s="10">
        <v>1528</v>
      </c>
      <c r="C1544" s="160" t="s">
        <v>1573</v>
      </c>
      <c r="D1544" s="11" t="s">
        <v>8550</v>
      </c>
      <c r="E1544" s="161" t="s">
        <v>46</v>
      </c>
      <c r="F1544" s="162">
        <v>0</v>
      </c>
      <c r="G1544" s="163">
        <v>6638.4770159475338</v>
      </c>
      <c r="H1544" s="167"/>
      <c r="I1544" s="169"/>
      <c r="J1544" s="165">
        <v>5538.7556126377713</v>
      </c>
      <c r="N1544" s="6"/>
      <c r="O1544" s="6"/>
      <c r="P1544" s="6"/>
      <c r="Q1544" s="6"/>
      <c r="R1544" s="6"/>
    </row>
    <row r="1545" spans="1:18" x14ac:dyDescent="0.2">
      <c r="A1545" s="9"/>
      <c r="B1545" s="10">
        <v>1529</v>
      </c>
      <c r="C1545" s="160" t="s">
        <v>1574</v>
      </c>
      <c r="D1545" s="11" t="s">
        <v>8551</v>
      </c>
      <c r="E1545" s="161" t="s">
        <v>46</v>
      </c>
      <c r="F1545" s="162">
        <v>0</v>
      </c>
      <c r="G1545" s="163">
        <v>7467.3532237880008</v>
      </c>
      <c r="H1545" s="167"/>
      <c r="I1545" s="169"/>
      <c r="J1545" s="165">
        <v>6230.3212740582348</v>
      </c>
      <c r="N1545" s="6"/>
      <c r="O1545" s="6"/>
      <c r="P1545" s="6"/>
      <c r="Q1545" s="6"/>
      <c r="R1545" s="6"/>
    </row>
    <row r="1546" spans="1:18" x14ac:dyDescent="0.2">
      <c r="A1546" s="9"/>
      <c r="B1546" s="10">
        <v>1530</v>
      </c>
      <c r="C1546" s="160" t="s">
        <v>1575</v>
      </c>
      <c r="D1546" s="11" t="s">
        <v>8552</v>
      </c>
      <c r="E1546" s="161" t="s">
        <v>46</v>
      </c>
      <c r="F1546" s="162">
        <v>0</v>
      </c>
      <c r="G1546" s="163">
        <v>8288.7620784046812</v>
      </c>
      <c r="H1546" s="167"/>
      <c r="I1546" s="169"/>
      <c r="J1546" s="165">
        <v>6915.6566142046413</v>
      </c>
      <c r="N1546" s="6"/>
      <c r="O1546" s="6"/>
      <c r="P1546" s="6"/>
      <c r="Q1546" s="6"/>
      <c r="R1546" s="6"/>
    </row>
    <row r="1547" spans="1:18" x14ac:dyDescent="0.2">
      <c r="A1547" s="9"/>
      <c r="B1547" s="10">
        <v>1531</v>
      </c>
      <c r="C1547" s="160" t="s">
        <v>1576</v>
      </c>
      <c r="D1547" s="11" t="s">
        <v>8553</v>
      </c>
      <c r="E1547" s="161" t="s">
        <v>46</v>
      </c>
      <c r="F1547" s="162">
        <v>0</v>
      </c>
      <c r="G1547" s="163">
        <v>9110.1709330213616</v>
      </c>
      <c r="H1547" s="167"/>
      <c r="I1547" s="169"/>
      <c r="J1547" s="165">
        <v>7600.9919543510459</v>
      </c>
      <c r="N1547" s="6"/>
      <c r="O1547" s="6"/>
      <c r="P1547" s="6"/>
      <c r="Q1547" s="6"/>
      <c r="R1547" s="6"/>
    </row>
    <row r="1548" spans="1:18" x14ac:dyDescent="0.2">
      <c r="A1548" s="9"/>
      <c r="B1548" s="10">
        <v>1532</v>
      </c>
      <c r="C1548" s="160" t="s">
        <v>1577</v>
      </c>
      <c r="D1548" s="11" t="s">
        <v>8554</v>
      </c>
      <c r="E1548" s="161" t="s">
        <v>46</v>
      </c>
      <c r="F1548" s="162">
        <v>0</v>
      </c>
      <c r="G1548" s="163">
        <v>10213.233416532879</v>
      </c>
      <c r="H1548" s="167"/>
      <c r="I1548" s="169"/>
      <c r="J1548" s="165">
        <v>8521.322552312382</v>
      </c>
      <c r="N1548" s="6"/>
      <c r="O1548" s="6"/>
      <c r="P1548" s="6"/>
      <c r="Q1548" s="6"/>
      <c r="R1548" s="6"/>
    </row>
    <row r="1549" spans="1:18" x14ac:dyDescent="0.2">
      <c r="A1549" s="9"/>
      <c r="B1549" s="10">
        <v>1533</v>
      </c>
      <c r="C1549" s="160" t="s">
        <v>1578</v>
      </c>
      <c r="D1549" s="11" t="s">
        <v>8555</v>
      </c>
      <c r="E1549" s="161" t="s">
        <v>46</v>
      </c>
      <c r="F1549" s="162">
        <v>0</v>
      </c>
      <c r="G1549" s="163">
        <v>11335.442193710185</v>
      </c>
      <c r="H1549" s="167"/>
      <c r="I1549" s="169"/>
      <c r="J1549" s="165">
        <v>9457.6276940204007</v>
      </c>
      <c r="N1549" s="6"/>
      <c r="O1549" s="6"/>
      <c r="P1549" s="6"/>
      <c r="Q1549" s="6"/>
      <c r="R1549" s="6"/>
    </row>
    <row r="1550" spans="1:18" x14ac:dyDescent="0.2">
      <c r="A1550" s="9"/>
      <c r="B1550" s="10">
        <v>1534</v>
      </c>
      <c r="C1550" s="160" t="s">
        <v>1579</v>
      </c>
      <c r="D1550" s="11" t="s">
        <v>8556</v>
      </c>
      <c r="E1550" s="161" t="s">
        <v>46</v>
      </c>
      <c r="F1550" s="162">
        <v>0</v>
      </c>
      <c r="G1550" s="163">
        <v>12457.650970887493</v>
      </c>
      <c r="H1550" s="167"/>
      <c r="I1550" s="169"/>
      <c r="J1550" s="165">
        <v>10393.932835728419</v>
      </c>
      <c r="N1550" s="6"/>
      <c r="O1550" s="6"/>
      <c r="P1550" s="6"/>
      <c r="Q1550" s="6"/>
      <c r="R1550" s="6"/>
    </row>
    <row r="1551" spans="1:18" x14ac:dyDescent="0.2">
      <c r="A1551" s="9"/>
      <c r="B1551" s="10">
        <v>1535</v>
      </c>
      <c r="C1551" s="160" t="s">
        <v>1580</v>
      </c>
      <c r="D1551" s="11" t="s">
        <v>8557</v>
      </c>
      <c r="E1551" s="161" t="s">
        <v>46</v>
      </c>
      <c r="F1551" s="162">
        <v>0</v>
      </c>
      <c r="G1551" s="163">
        <v>13782.673479794666</v>
      </c>
      <c r="H1551" s="167"/>
      <c r="I1551" s="169"/>
      <c r="J1551" s="165">
        <v>11499.453852137854</v>
      </c>
      <c r="N1551" s="6"/>
      <c r="O1551" s="6"/>
      <c r="P1551" s="6"/>
      <c r="Q1551" s="6"/>
      <c r="R1551" s="6"/>
    </row>
    <row r="1552" spans="1:18" x14ac:dyDescent="0.2">
      <c r="A1552" s="9"/>
      <c r="B1552" s="10">
        <v>1536</v>
      </c>
      <c r="C1552" s="160" t="s">
        <v>1581</v>
      </c>
      <c r="D1552" s="11" t="s">
        <v>8558</v>
      </c>
      <c r="E1552" s="161" t="s">
        <v>46</v>
      </c>
      <c r="F1552" s="162">
        <v>0</v>
      </c>
      <c r="G1552" s="163">
        <v>15348.188730283593</v>
      </c>
      <c r="H1552" s="167"/>
      <c r="I1552" s="169"/>
      <c r="J1552" s="165">
        <v>12805.627897703624</v>
      </c>
      <c r="N1552" s="6"/>
      <c r="O1552" s="6"/>
      <c r="P1552" s="6"/>
      <c r="Q1552" s="6"/>
      <c r="R1552" s="6"/>
    </row>
    <row r="1553" spans="1:18" x14ac:dyDescent="0.2">
      <c r="A1553" s="9"/>
      <c r="B1553" s="10">
        <v>1537</v>
      </c>
      <c r="C1553" s="160" t="s">
        <v>1582</v>
      </c>
      <c r="D1553" s="11" t="s">
        <v>8559</v>
      </c>
      <c r="E1553" s="161" t="s">
        <v>46</v>
      </c>
      <c r="F1553" s="162">
        <v>0</v>
      </c>
      <c r="G1553" s="163">
        <v>17189.971377917627</v>
      </c>
      <c r="H1553" s="167"/>
      <c r="I1553" s="169"/>
      <c r="J1553" s="165">
        <v>14342.30324542806</v>
      </c>
      <c r="N1553" s="6"/>
      <c r="O1553" s="6"/>
      <c r="P1553" s="6"/>
      <c r="Q1553" s="6"/>
      <c r="R1553" s="6"/>
    </row>
    <row r="1554" spans="1:18" x14ac:dyDescent="0.2">
      <c r="A1554" s="9"/>
      <c r="B1554" s="10">
        <v>1538</v>
      </c>
      <c r="C1554" s="160" t="s">
        <v>1583</v>
      </c>
      <c r="D1554" s="11" t="s">
        <v>8560</v>
      </c>
      <c r="E1554" s="161" t="s">
        <v>46</v>
      </c>
      <c r="F1554" s="162">
        <v>0</v>
      </c>
      <c r="G1554" s="163">
        <v>17746.082300181992</v>
      </c>
      <c r="H1554" s="167"/>
      <c r="I1554" s="169"/>
      <c r="J1554" s="165">
        <v>14806.289561045554</v>
      </c>
      <c r="N1554" s="6"/>
      <c r="O1554" s="6"/>
      <c r="P1554" s="6"/>
      <c r="Q1554" s="6"/>
      <c r="R1554" s="6"/>
    </row>
    <row r="1555" spans="1:18" x14ac:dyDescent="0.2">
      <c r="A1555" s="9"/>
      <c r="B1555" s="10">
        <v>1539</v>
      </c>
      <c r="C1555" s="160" t="s">
        <v>1584</v>
      </c>
      <c r="D1555" s="11" t="s">
        <v>8561</v>
      </c>
      <c r="E1555" s="161" t="s">
        <v>46</v>
      </c>
      <c r="F1555" s="162">
        <v>0</v>
      </c>
      <c r="G1555" s="163">
        <v>19783.815273335553</v>
      </c>
      <c r="H1555" s="167"/>
      <c r="I1555" s="169"/>
      <c r="J1555" s="165">
        <v>16506.454360139971</v>
      </c>
      <c r="N1555" s="6"/>
      <c r="O1555" s="6"/>
      <c r="P1555" s="6"/>
      <c r="Q1555" s="6"/>
      <c r="R1555" s="6"/>
    </row>
    <row r="1556" spans="1:18" x14ac:dyDescent="0.2">
      <c r="A1556" s="9"/>
      <c r="B1556" s="10">
        <v>1540</v>
      </c>
      <c r="C1556" s="160" t="s">
        <v>1585</v>
      </c>
      <c r="D1556" s="11" t="s">
        <v>8562</v>
      </c>
      <c r="E1556" s="161" t="s">
        <v>46</v>
      </c>
      <c r="F1556" s="162">
        <v>0</v>
      </c>
      <c r="G1556" s="163">
        <v>21821.548246489114</v>
      </c>
      <c r="H1556" s="167"/>
      <c r="I1556" s="169"/>
      <c r="J1556" s="165">
        <v>18206.619159234389</v>
      </c>
      <c r="N1556" s="6"/>
      <c r="O1556" s="6"/>
      <c r="P1556" s="6"/>
      <c r="Q1556" s="6"/>
      <c r="R1556" s="6"/>
    </row>
    <row r="1557" spans="1:18" x14ac:dyDescent="0.2">
      <c r="A1557" s="9"/>
      <c r="B1557" s="10">
        <v>1541</v>
      </c>
      <c r="C1557" s="160" t="s">
        <v>1586</v>
      </c>
      <c r="D1557" s="11" t="s">
        <v>8549</v>
      </c>
      <c r="E1557" s="161" t="s">
        <v>46</v>
      </c>
      <c r="F1557" s="162">
        <v>0</v>
      </c>
      <c r="G1557" s="163">
        <v>5326.2738877983975</v>
      </c>
      <c r="H1557" s="167"/>
      <c r="I1557" s="169"/>
      <c r="J1557" s="165">
        <v>4443.9303351686913</v>
      </c>
      <c r="N1557" s="6"/>
      <c r="O1557" s="6"/>
      <c r="P1557" s="6"/>
      <c r="Q1557" s="6"/>
      <c r="R1557" s="6"/>
    </row>
    <row r="1558" spans="1:18" x14ac:dyDescent="0.2">
      <c r="A1558" s="9"/>
      <c r="B1558" s="10">
        <v>1542</v>
      </c>
      <c r="C1558" s="160" t="s">
        <v>1587</v>
      </c>
      <c r="D1558" s="11" t="s">
        <v>8550</v>
      </c>
      <c r="E1558" s="161" t="s">
        <v>46</v>
      </c>
      <c r="F1558" s="162">
        <v>0</v>
      </c>
      <c r="G1558" s="163">
        <v>6094.0250788324011</v>
      </c>
      <c r="H1558" s="167"/>
      <c r="I1558" s="169"/>
      <c r="J1558" s="165">
        <v>5084.496869967782</v>
      </c>
      <c r="N1558" s="6"/>
      <c r="O1558" s="6"/>
      <c r="P1558" s="6"/>
      <c r="Q1558" s="6"/>
      <c r="R1558" s="6"/>
    </row>
    <row r="1559" spans="1:18" x14ac:dyDescent="0.2">
      <c r="A1559" s="9"/>
      <c r="B1559" s="10">
        <v>1543</v>
      </c>
      <c r="C1559" s="160" t="s">
        <v>1588</v>
      </c>
      <c r="D1559" s="11" t="s">
        <v>8551</v>
      </c>
      <c r="E1559" s="161" t="s">
        <v>46</v>
      </c>
      <c r="F1559" s="162">
        <v>0</v>
      </c>
      <c r="G1559" s="163">
        <v>6854.9213485178861</v>
      </c>
      <c r="H1559" s="167"/>
      <c r="I1559" s="169"/>
      <c r="J1559" s="165">
        <v>5719.3440607061666</v>
      </c>
      <c r="N1559" s="6"/>
      <c r="O1559" s="6"/>
      <c r="P1559" s="6"/>
      <c r="Q1559" s="6"/>
      <c r="R1559" s="6"/>
    </row>
    <row r="1560" spans="1:18" x14ac:dyDescent="0.2">
      <c r="A1560" s="9"/>
      <c r="B1560" s="10">
        <v>1544</v>
      </c>
      <c r="C1560" s="160" t="s">
        <v>1589</v>
      </c>
      <c r="D1560" s="11" t="s">
        <v>8552</v>
      </c>
      <c r="E1560" s="161" t="s">
        <v>46</v>
      </c>
      <c r="F1560" s="162">
        <v>0</v>
      </c>
      <c r="G1560" s="163">
        <v>7608.9626968548537</v>
      </c>
      <c r="H1560" s="167"/>
      <c r="I1560" s="169"/>
      <c r="J1560" s="165">
        <v>6348.4719073838451</v>
      </c>
      <c r="N1560" s="6"/>
      <c r="O1560" s="6"/>
      <c r="P1560" s="6"/>
      <c r="Q1560" s="6"/>
      <c r="R1560" s="6"/>
    </row>
    <row r="1561" spans="1:18" x14ac:dyDescent="0.2">
      <c r="A1561" s="9"/>
      <c r="B1561" s="10">
        <v>1545</v>
      </c>
      <c r="C1561" s="160" t="s">
        <v>1590</v>
      </c>
      <c r="D1561" s="11" t="s">
        <v>8553</v>
      </c>
      <c r="E1561" s="161" t="s">
        <v>46</v>
      </c>
      <c r="F1561" s="162">
        <v>0</v>
      </c>
      <c r="G1561" s="163">
        <v>8363.0040451918212</v>
      </c>
      <c r="H1561" s="167"/>
      <c r="I1561" s="169"/>
      <c r="J1561" s="165">
        <v>6977.5997540615235</v>
      </c>
      <c r="N1561" s="6"/>
      <c r="O1561" s="6"/>
      <c r="P1561" s="6"/>
      <c r="Q1561" s="6"/>
      <c r="R1561" s="6"/>
    </row>
    <row r="1562" spans="1:18" x14ac:dyDescent="0.2">
      <c r="A1562" s="9"/>
      <c r="B1562" s="10">
        <v>1546</v>
      </c>
      <c r="C1562" s="160" t="s">
        <v>1591</v>
      </c>
      <c r="D1562" s="11" t="s">
        <v>8554</v>
      </c>
      <c r="E1562" s="161" t="s">
        <v>46</v>
      </c>
      <c r="F1562" s="162">
        <v>0</v>
      </c>
      <c r="G1562" s="163">
        <v>9375.5993169521862</v>
      </c>
      <c r="H1562" s="167"/>
      <c r="I1562" s="169"/>
      <c r="J1562" s="165">
        <v>7822.4498200209173</v>
      </c>
      <c r="N1562" s="6"/>
      <c r="O1562" s="6"/>
      <c r="P1562" s="6"/>
      <c r="Q1562" s="6"/>
      <c r="R1562" s="6"/>
    </row>
    <row r="1563" spans="1:18" x14ac:dyDescent="0.2">
      <c r="A1563" s="9"/>
      <c r="B1563" s="10">
        <v>1547</v>
      </c>
      <c r="C1563" s="160" t="s">
        <v>1592</v>
      </c>
      <c r="D1563" s="11" t="s">
        <v>8555</v>
      </c>
      <c r="E1563" s="161" t="s">
        <v>46</v>
      </c>
      <c r="F1563" s="162">
        <v>0</v>
      </c>
      <c r="G1563" s="163">
        <v>10405.770607050152</v>
      </c>
      <c r="H1563" s="167"/>
      <c r="I1563" s="169"/>
      <c r="J1563" s="165">
        <v>8681.9642841519617</v>
      </c>
      <c r="N1563" s="6"/>
      <c r="O1563" s="6"/>
      <c r="P1563" s="6"/>
      <c r="Q1563" s="6"/>
      <c r="R1563" s="6"/>
    </row>
    <row r="1564" spans="1:18" x14ac:dyDescent="0.2">
      <c r="A1564" s="9"/>
      <c r="B1564" s="10">
        <v>1548</v>
      </c>
      <c r="C1564" s="160" t="s">
        <v>1593</v>
      </c>
      <c r="D1564" s="11" t="s">
        <v>8556</v>
      </c>
      <c r="E1564" s="161" t="s">
        <v>46</v>
      </c>
      <c r="F1564" s="162">
        <v>0</v>
      </c>
      <c r="G1564" s="163">
        <v>11435.941897148117</v>
      </c>
      <c r="H1564" s="167"/>
      <c r="I1564" s="169"/>
      <c r="J1564" s="165">
        <v>9541.4787482830052</v>
      </c>
      <c r="N1564" s="6"/>
      <c r="O1564" s="6"/>
      <c r="P1564" s="6"/>
      <c r="Q1564" s="6"/>
      <c r="R1564" s="6"/>
    </row>
    <row r="1565" spans="1:18" x14ac:dyDescent="0.2">
      <c r="A1565" s="9"/>
      <c r="B1565" s="10">
        <v>1549</v>
      </c>
      <c r="C1565" s="160" t="s">
        <v>1594</v>
      </c>
      <c r="D1565" s="11" t="s">
        <v>8557</v>
      </c>
      <c r="E1565" s="161" t="s">
        <v>46</v>
      </c>
      <c r="F1565" s="162">
        <v>0</v>
      </c>
      <c r="G1565" s="163">
        <v>12652.293234947425</v>
      </c>
      <c r="H1565" s="167"/>
      <c r="I1565" s="169"/>
      <c r="J1565" s="165">
        <v>10556.330917386098</v>
      </c>
      <c r="N1565" s="6"/>
      <c r="O1565" s="6"/>
      <c r="P1565" s="6"/>
      <c r="Q1565" s="6"/>
      <c r="R1565" s="6"/>
    </row>
    <row r="1566" spans="1:18" x14ac:dyDescent="0.2">
      <c r="A1566" s="9"/>
      <c r="B1566" s="10">
        <v>1550</v>
      </c>
      <c r="C1566" s="160" t="s">
        <v>1595</v>
      </c>
      <c r="D1566" s="11" t="s">
        <v>8558</v>
      </c>
      <c r="E1566" s="161" t="s">
        <v>46</v>
      </c>
      <c r="F1566" s="162">
        <v>0</v>
      </c>
      <c r="G1566" s="163">
        <v>14089.413401945909</v>
      </c>
      <c r="H1566" s="167"/>
      <c r="I1566" s="169"/>
      <c r="J1566" s="165">
        <v>11755.379640741758</v>
      </c>
      <c r="N1566" s="6"/>
      <c r="O1566" s="6"/>
      <c r="P1566" s="6"/>
      <c r="Q1566" s="6"/>
      <c r="R1566" s="6"/>
    </row>
    <row r="1567" spans="1:18" x14ac:dyDescent="0.2">
      <c r="A1567" s="9"/>
      <c r="B1567" s="10">
        <v>1551</v>
      </c>
      <c r="C1567" s="160" t="s">
        <v>1596</v>
      </c>
      <c r="D1567" s="11" t="s">
        <v>8559</v>
      </c>
      <c r="E1567" s="161" t="s">
        <v>46</v>
      </c>
      <c r="F1567" s="162">
        <v>0</v>
      </c>
      <c r="G1567" s="163">
        <v>15780.143010179419</v>
      </c>
      <c r="H1567" s="167"/>
      <c r="I1567" s="169"/>
      <c r="J1567" s="165">
        <v>13166.02519763077</v>
      </c>
      <c r="N1567" s="6"/>
      <c r="O1567" s="6"/>
      <c r="P1567" s="6"/>
      <c r="Q1567" s="6"/>
      <c r="R1567" s="6"/>
    </row>
    <row r="1568" spans="1:18" x14ac:dyDescent="0.2">
      <c r="A1568" s="9"/>
      <c r="B1568" s="10">
        <v>1552</v>
      </c>
      <c r="C1568" s="160" t="s">
        <v>1597</v>
      </c>
      <c r="D1568" s="11" t="s">
        <v>8560</v>
      </c>
      <c r="E1568" s="161" t="s">
        <v>46</v>
      </c>
      <c r="F1568" s="162">
        <v>0</v>
      </c>
      <c r="G1568" s="163">
        <v>16290.644725972123</v>
      </c>
      <c r="H1568" s="167"/>
      <c r="I1568" s="169"/>
      <c r="J1568" s="165">
        <v>13591.957868153764</v>
      </c>
      <c r="N1568" s="6"/>
      <c r="O1568" s="6"/>
      <c r="P1568" s="6"/>
      <c r="Q1568" s="6"/>
      <c r="R1568" s="6"/>
    </row>
    <row r="1569" spans="1:18" x14ac:dyDescent="0.2">
      <c r="A1569" s="9"/>
      <c r="B1569" s="10">
        <v>1553</v>
      </c>
      <c r="C1569" s="160" t="s">
        <v>1598</v>
      </c>
      <c r="D1569" s="11" t="s">
        <v>8561</v>
      </c>
      <c r="E1569" s="161" t="s">
        <v>46</v>
      </c>
      <c r="F1569" s="162">
        <v>0</v>
      </c>
      <c r="G1569" s="163">
        <v>18161.253875108276</v>
      </c>
      <c r="H1569" s="167"/>
      <c r="I1569" s="169"/>
      <c r="J1569" s="165">
        <v>15152.684356916125</v>
      </c>
      <c r="N1569" s="6"/>
      <c r="O1569" s="6"/>
      <c r="P1569" s="6"/>
      <c r="Q1569" s="6"/>
      <c r="R1569" s="6"/>
    </row>
    <row r="1570" spans="1:18" x14ac:dyDescent="0.2">
      <c r="A1570" s="9"/>
      <c r="B1570" s="10">
        <v>1554</v>
      </c>
      <c r="C1570" s="160" t="s">
        <v>1599</v>
      </c>
      <c r="D1570" s="11" t="s">
        <v>8562</v>
      </c>
      <c r="E1570" s="161" t="s">
        <v>46</v>
      </c>
      <c r="F1570" s="162">
        <v>0</v>
      </c>
      <c r="G1570" s="163">
        <v>20031.863024244427</v>
      </c>
      <c r="H1570" s="167"/>
      <c r="I1570" s="169"/>
      <c r="J1570" s="165">
        <v>16713.410845678485</v>
      </c>
      <c r="N1570" s="6"/>
      <c r="O1570" s="6"/>
      <c r="P1570" s="6"/>
      <c r="Q1570" s="6"/>
      <c r="R1570" s="6"/>
    </row>
    <row r="1571" spans="1:18" x14ac:dyDescent="0.2">
      <c r="A1571" s="9"/>
      <c r="B1571" s="10">
        <v>1555</v>
      </c>
      <c r="C1571" s="160" t="s">
        <v>1600</v>
      </c>
      <c r="D1571" s="11" t="s">
        <v>8549</v>
      </c>
      <c r="E1571" s="161" t="s">
        <v>46</v>
      </c>
      <c r="F1571" s="162">
        <v>0</v>
      </c>
      <c r="G1571" s="163">
        <v>5034.5168958999193</v>
      </c>
      <c r="H1571" s="167"/>
      <c r="I1571" s="169"/>
      <c r="J1571" s="165">
        <v>4200.5054242257174</v>
      </c>
      <c r="N1571" s="6"/>
      <c r="O1571" s="6"/>
      <c r="P1571" s="6"/>
      <c r="Q1571" s="6"/>
      <c r="R1571" s="6"/>
    </row>
    <row r="1572" spans="1:18" x14ac:dyDescent="0.2">
      <c r="A1572" s="9"/>
      <c r="B1572" s="10">
        <v>1556</v>
      </c>
      <c r="C1572" s="160" t="s">
        <v>1601</v>
      </c>
      <c r="D1572" s="11" t="s">
        <v>8550</v>
      </c>
      <c r="E1572" s="161" t="s">
        <v>46</v>
      </c>
      <c r="F1572" s="162">
        <v>0</v>
      </c>
      <c r="G1572" s="163">
        <v>5760.2130250386454</v>
      </c>
      <c r="H1572" s="167"/>
      <c r="I1572" s="169"/>
      <c r="J1572" s="165">
        <v>4805.9836835735678</v>
      </c>
      <c r="N1572" s="6"/>
      <c r="O1572" s="6"/>
      <c r="P1572" s="6"/>
      <c r="Q1572" s="6"/>
      <c r="R1572" s="6"/>
    </row>
    <row r="1573" spans="1:18" x14ac:dyDescent="0.2">
      <c r="A1573" s="9"/>
      <c r="B1573" s="10">
        <v>1557</v>
      </c>
      <c r="C1573" s="160" t="s">
        <v>1602</v>
      </c>
      <c r="D1573" s="11" t="s">
        <v>8551</v>
      </c>
      <c r="E1573" s="161" t="s">
        <v>46</v>
      </c>
      <c r="F1573" s="162">
        <v>0</v>
      </c>
      <c r="G1573" s="163">
        <v>6479.4297244529198</v>
      </c>
      <c r="H1573" s="167"/>
      <c r="I1573" s="169"/>
      <c r="J1573" s="165">
        <v>5406.0558870343848</v>
      </c>
      <c r="N1573" s="6"/>
      <c r="O1573" s="6"/>
      <c r="P1573" s="6"/>
      <c r="Q1573" s="6"/>
      <c r="R1573" s="6"/>
    </row>
    <row r="1574" spans="1:18" x14ac:dyDescent="0.2">
      <c r="A1574" s="9"/>
      <c r="B1574" s="10">
        <v>1558</v>
      </c>
      <c r="C1574" s="160" t="s">
        <v>1603</v>
      </c>
      <c r="D1574" s="11" t="s">
        <v>8552</v>
      </c>
      <c r="E1574" s="161" t="s">
        <v>46</v>
      </c>
      <c r="F1574" s="162">
        <v>0</v>
      </c>
      <c r="G1574" s="163">
        <v>7192.1669941427417</v>
      </c>
      <c r="H1574" s="167"/>
      <c r="I1574" s="169"/>
      <c r="J1574" s="165">
        <v>6000.7220346081676</v>
      </c>
      <c r="N1574" s="6"/>
      <c r="O1574" s="6"/>
      <c r="P1574" s="6"/>
      <c r="Q1574" s="6"/>
      <c r="R1574" s="6"/>
    </row>
    <row r="1575" spans="1:18" x14ac:dyDescent="0.2">
      <c r="A1575" s="9"/>
      <c r="B1575" s="10">
        <v>1559</v>
      </c>
      <c r="C1575" s="160" t="s">
        <v>1604</v>
      </c>
      <c r="D1575" s="11" t="s">
        <v>8553</v>
      </c>
      <c r="E1575" s="161" t="s">
        <v>46</v>
      </c>
      <c r="F1575" s="162">
        <v>0</v>
      </c>
      <c r="G1575" s="163">
        <v>7904.9042638325627</v>
      </c>
      <c r="H1575" s="167"/>
      <c r="I1575" s="169"/>
      <c r="J1575" s="165">
        <v>6595.3881821819496</v>
      </c>
      <c r="N1575" s="6"/>
      <c r="O1575" s="6"/>
      <c r="P1575" s="6"/>
      <c r="Q1575" s="6"/>
      <c r="R1575" s="6"/>
    </row>
    <row r="1576" spans="1:18" x14ac:dyDescent="0.2">
      <c r="A1576" s="9"/>
      <c r="B1576" s="10">
        <v>1560</v>
      </c>
      <c r="C1576" s="160" t="s">
        <v>1605</v>
      </c>
      <c r="D1576" s="11" t="s">
        <v>8554</v>
      </c>
      <c r="E1576" s="161" t="s">
        <v>46</v>
      </c>
      <c r="F1576" s="162">
        <v>0</v>
      </c>
      <c r="G1576" s="163">
        <v>8862.0326638693004</v>
      </c>
      <c r="H1576" s="167"/>
      <c r="I1576" s="169"/>
      <c r="J1576" s="165">
        <v>7393.9599457028953</v>
      </c>
      <c r="N1576" s="6"/>
      <c r="O1576" s="6"/>
      <c r="P1576" s="6"/>
      <c r="Q1576" s="6"/>
      <c r="R1576" s="6"/>
    </row>
    <row r="1577" spans="1:18" x14ac:dyDescent="0.2">
      <c r="A1577" s="9"/>
      <c r="B1577" s="10">
        <v>1561</v>
      </c>
      <c r="C1577" s="160" t="s">
        <v>1606</v>
      </c>
      <c r="D1577" s="11" t="s">
        <v>8555</v>
      </c>
      <c r="E1577" s="161" t="s">
        <v>46</v>
      </c>
      <c r="F1577" s="162">
        <v>0</v>
      </c>
      <c r="G1577" s="163">
        <v>9835.774321719533</v>
      </c>
      <c r="H1577" s="167"/>
      <c r="I1577" s="169"/>
      <c r="J1577" s="165">
        <v>8206.3928365181964</v>
      </c>
      <c r="N1577" s="6"/>
      <c r="O1577" s="6"/>
      <c r="P1577" s="6"/>
      <c r="Q1577" s="6"/>
      <c r="R1577" s="6"/>
    </row>
    <row r="1578" spans="1:18" x14ac:dyDescent="0.2">
      <c r="A1578" s="9"/>
      <c r="B1578" s="10">
        <v>1562</v>
      </c>
      <c r="C1578" s="160" t="s">
        <v>1607</v>
      </c>
      <c r="D1578" s="11" t="s">
        <v>8556</v>
      </c>
      <c r="E1578" s="161" t="s">
        <v>46</v>
      </c>
      <c r="F1578" s="162">
        <v>0</v>
      </c>
      <c r="G1578" s="163">
        <v>10809.515979569767</v>
      </c>
      <c r="H1578" s="167"/>
      <c r="I1578" s="169"/>
      <c r="J1578" s="165">
        <v>9018.8257273334984</v>
      </c>
      <c r="N1578" s="6"/>
      <c r="O1578" s="6"/>
      <c r="P1578" s="6"/>
      <c r="Q1578" s="6"/>
      <c r="R1578" s="6"/>
    </row>
    <row r="1579" spans="1:18" x14ac:dyDescent="0.2">
      <c r="A1579" s="9"/>
      <c r="B1579" s="10">
        <v>1563</v>
      </c>
      <c r="C1579" s="160" t="s">
        <v>1608</v>
      </c>
      <c r="D1579" s="11" t="s">
        <v>8557</v>
      </c>
      <c r="E1579" s="161" t="s">
        <v>46</v>
      </c>
      <c r="F1579" s="162">
        <v>0</v>
      </c>
      <c r="G1579" s="163">
        <v>11959.239311584208</v>
      </c>
      <c r="H1579" s="167"/>
      <c r="I1579" s="169"/>
      <c r="J1579" s="165">
        <v>9978.0873987797841</v>
      </c>
      <c r="N1579" s="6"/>
      <c r="O1579" s="6"/>
      <c r="P1579" s="6"/>
      <c r="Q1579" s="6"/>
      <c r="R1579" s="6"/>
    </row>
    <row r="1580" spans="1:18" x14ac:dyDescent="0.2">
      <c r="A1580" s="9"/>
      <c r="B1580" s="10">
        <v>1564</v>
      </c>
      <c r="C1580" s="160" t="s">
        <v>1609</v>
      </c>
      <c r="D1580" s="11" t="s">
        <v>8558</v>
      </c>
      <c r="E1580" s="161" t="s">
        <v>46</v>
      </c>
      <c r="F1580" s="162">
        <v>0</v>
      </c>
      <c r="G1580" s="163">
        <v>13317.638431608249</v>
      </c>
      <c r="H1580" s="167"/>
      <c r="I1580" s="169"/>
      <c r="J1580" s="165">
        <v>11111.455900645638</v>
      </c>
      <c r="N1580" s="6"/>
      <c r="O1580" s="6"/>
      <c r="P1580" s="6"/>
      <c r="Q1580" s="6"/>
      <c r="R1580" s="6"/>
    </row>
    <row r="1581" spans="1:18" x14ac:dyDescent="0.2">
      <c r="A1581" s="9"/>
      <c r="B1581" s="10">
        <v>1565</v>
      </c>
      <c r="C1581" s="160" t="s">
        <v>1610</v>
      </c>
      <c r="D1581" s="11" t="s">
        <v>8559</v>
      </c>
      <c r="E1581" s="161" t="s">
        <v>46</v>
      </c>
      <c r="F1581" s="162">
        <v>0</v>
      </c>
      <c r="G1581" s="163">
        <v>14915.755043401239</v>
      </c>
      <c r="H1581" s="167"/>
      <c r="I1581" s="169"/>
      <c r="J1581" s="165">
        <v>12444.830608723116</v>
      </c>
      <c r="N1581" s="6"/>
      <c r="O1581" s="6"/>
      <c r="P1581" s="6"/>
      <c r="Q1581" s="6"/>
      <c r="R1581" s="6"/>
    </row>
    <row r="1582" spans="1:18" x14ac:dyDescent="0.2">
      <c r="A1582" s="9"/>
      <c r="B1582" s="10">
        <v>1566</v>
      </c>
      <c r="C1582" s="160" t="s">
        <v>1611</v>
      </c>
      <c r="D1582" s="11" t="s">
        <v>8560</v>
      </c>
      <c r="E1582" s="161" t="s">
        <v>46</v>
      </c>
      <c r="F1582" s="162">
        <v>0</v>
      </c>
      <c r="G1582" s="163">
        <v>15398.2930366937</v>
      </c>
      <c r="H1582" s="167"/>
      <c r="I1582" s="169"/>
      <c r="J1582" s="165">
        <v>12847.431990371208</v>
      </c>
      <c r="N1582" s="6"/>
      <c r="O1582" s="6"/>
      <c r="P1582" s="6"/>
      <c r="Q1582" s="6"/>
      <c r="R1582" s="6"/>
    </row>
    <row r="1583" spans="1:18" x14ac:dyDescent="0.2">
      <c r="A1583" s="9"/>
      <c r="B1583" s="10">
        <v>1567</v>
      </c>
      <c r="C1583" s="160" t="s">
        <v>1612</v>
      </c>
      <c r="D1583" s="11" t="s">
        <v>8561</v>
      </c>
      <c r="E1583" s="161" t="s">
        <v>46</v>
      </c>
      <c r="F1583" s="162">
        <v>0</v>
      </c>
      <c r="G1583" s="163">
        <v>17166.435938343031</v>
      </c>
      <c r="H1583" s="167"/>
      <c r="I1583" s="169"/>
      <c r="J1583" s="165">
        <v>14322.666655932228</v>
      </c>
      <c r="N1583" s="6"/>
      <c r="O1583" s="6"/>
      <c r="P1583" s="6"/>
      <c r="Q1583" s="6"/>
      <c r="R1583" s="6"/>
    </row>
    <row r="1584" spans="1:18" x14ac:dyDescent="0.2">
      <c r="A1584" s="9"/>
      <c r="B1584" s="10">
        <v>1568</v>
      </c>
      <c r="C1584" s="160" t="s">
        <v>1613</v>
      </c>
      <c r="D1584" s="11" t="s">
        <v>8562</v>
      </c>
      <c r="E1584" s="161" t="s">
        <v>46</v>
      </c>
      <c r="F1584" s="162">
        <v>0</v>
      </c>
      <c r="G1584" s="163">
        <v>18934.578839992366</v>
      </c>
      <c r="H1584" s="167"/>
      <c r="I1584" s="169"/>
      <c r="J1584" s="165">
        <v>15797.901321493247</v>
      </c>
      <c r="N1584" s="6"/>
      <c r="O1584" s="6"/>
      <c r="P1584" s="6"/>
      <c r="Q1584" s="6"/>
      <c r="R1584" s="6"/>
    </row>
    <row r="1585" spans="1:18" x14ac:dyDescent="0.2">
      <c r="A1585" s="9"/>
      <c r="B1585" s="10">
        <v>1569</v>
      </c>
      <c r="C1585" s="160" t="s">
        <v>1614</v>
      </c>
      <c r="D1585" s="11" t="s">
        <v>8535</v>
      </c>
      <c r="E1585" s="161" t="s">
        <v>46</v>
      </c>
      <c r="F1585" s="162">
        <v>0</v>
      </c>
      <c r="G1585" s="163">
        <v>4719.7969417215363</v>
      </c>
      <c r="H1585" s="167"/>
      <c r="I1585" s="169"/>
      <c r="J1585" s="165">
        <v>3937.921565243144</v>
      </c>
      <c r="N1585" s="6"/>
      <c r="O1585" s="6"/>
      <c r="P1585" s="6"/>
      <c r="Q1585" s="6"/>
      <c r="R1585" s="6"/>
    </row>
    <row r="1586" spans="1:18" x14ac:dyDescent="0.2">
      <c r="A1586" s="9"/>
      <c r="B1586" s="10">
        <v>1570</v>
      </c>
      <c r="C1586" s="160" t="s">
        <v>1615</v>
      </c>
      <c r="D1586" s="11" t="s">
        <v>8536</v>
      </c>
      <c r="E1586" s="161" t="s">
        <v>46</v>
      </c>
      <c r="F1586" s="162">
        <v>0</v>
      </c>
      <c r="G1586" s="163">
        <v>5400.1280324201362</v>
      </c>
      <c r="H1586" s="167"/>
      <c r="I1586" s="169"/>
      <c r="J1586" s="165">
        <v>4505.5498989718853</v>
      </c>
      <c r="N1586" s="6"/>
      <c r="O1586" s="6"/>
      <c r="P1586" s="6"/>
      <c r="Q1586" s="6"/>
      <c r="R1586" s="6"/>
    </row>
    <row r="1587" spans="1:18" x14ac:dyDescent="0.2">
      <c r="A1587" s="9"/>
      <c r="B1587" s="10">
        <v>1571</v>
      </c>
      <c r="C1587" s="160" t="s">
        <v>1616</v>
      </c>
      <c r="D1587" s="11" t="s">
        <v>8537</v>
      </c>
      <c r="E1587" s="161" t="s">
        <v>46</v>
      </c>
      <c r="F1587" s="162">
        <v>0</v>
      </c>
      <c r="G1587" s="163">
        <v>6074.384738380355</v>
      </c>
      <c r="H1587" s="167"/>
      <c r="I1587" s="169"/>
      <c r="J1587" s="165">
        <v>5068.1101225780485</v>
      </c>
      <c r="N1587" s="6"/>
      <c r="O1587" s="6"/>
      <c r="P1587" s="6"/>
      <c r="Q1587" s="6"/>
      <c r="R1587" s="6"/>
    </row>
    <row r="1588" spans="1:18" x14ac:dyDescent="0.2">
      <c r="A1588" s="9"/>
      <c r="B1588" s="10">
        <v>1572</v>
      </c>
      <c r="C1588" s="160" t="s">
        <v>1617</v>
      </c>
      <c r="D1588" s="11" t="s">
        <v>8538</v>
      </c>
      <c r="E1588" s="161" t="s">
        <v>46</v>
      </c>
      <c r="F1588" s="162">
        <v>0</v>
      </c>
      <c r="G1588" s="163">
        <v>6742.5670596021946</v>
      </c>
      <c r="H1588" s="167"/>
      <c r="I1588" s="169"/>
      <c r="J1588" s="165">
        <v>5625.6022360616344</v>
      </c>
      <c r="N1588" s="6"/>
      <c r="O1588" s="6"/>
      <c r="P1588" s="6"/>
      <c r="Q1588" s="6"/>
      <c r="R1588" s="6"/>
    </row>
    <row r="1589" spans="1:18" x14ac:dyDescent="0.2">
      <c r="A1589" s="9"/>
      <c r="B1589" s="10">
        <v>1573</v>
      </c>
      <c r="C1589" s="160" t="s">
        <v>1618</v>
      </c>
      <c r="D1589" s="11" t="s">
        <v>8539</v>
      </c>
      <c r="E1589" s="161" t="s">
        <v>46</v>
      </c>
      <c r="F1589" s="162">
        <v>0</v>
      </c>
      <c r="G1589" s="163">
        <v>7410.7493808240333</v>
      </c>
      <c r="H1589" s="167"/>
      <c r="I1589" s="169"/>
      <c r="J1589" s="165">
        <v>6183.0943495452193</v>
      </c>
      <c r="N1589" s="6"/>
      <c r="O1589" s="6"/>
      <c r="P1589" s="6"/>
      <c r="Q1589" s="6"/>
      <c r="R1589" s="6"/>
    </row>
    <row r="1590" spans="1:18" x14ac:dyDescent="0.2">
      <c r="A1590" s="9"/>
      <c r="B1590" s="10">
        <v>1574</v>
      </c>
      <c r="C1590" s="160" t="s">
        <v>1619</v>
      </c>
      <c r="D1590" s="11" t="s">
        <v>8540</v>
      </c>
      <c r="E1590" s="161" t="s">
        <v>46</v>
      </c>
      <c r="F1590" s="162">
        <v>0</v>
      </c>
      <c r="G1590" s="163">
        <v>8308.0453456081032</v>
      </c>
      <c r="H1590" s="167"/>
      <c r="I1590" s="169"/>
      <c r="J1590" s="165">
        <v>6931.7454406322031</v>
      </c>
      <c r="N1590" s="6"/>
      <c r="O1590" s="6"/>
      <c r="P1590" s="6"/>
      <c r="Q1590" s="6"/>
      <c r="R1590" s="6"/>
    </row>
    <row r="1591" spans="1:18" x14ac:dyDescent="0.2">
      <c r="A1591" s="9"/>
      <c r="B1591" s="10">
        <v>1575</v>
      </c>
      <c r="C1591" s="160" t="s">
        <v>1620</v>
      </c>
      <c r="D1591" s="11" t="s">
        <v>8541</v>
      </c>
      <c r="E1591" s="161" t="s">
        <v>46</v>
      </c>
      <c r="F1591" s="162">
        <v>0</v>
      </c>
      <c r="G1591" s="163">
        <v>9220.9160328613798</v>
      </c>
      <c r="H1591" s="167"/>
      <c r="I1591" s="169"/>
      <c r="J1591" s="165">
        <v>7693.3911660734775</v>
      </c>
      <c r="N1591" s="6"/>
      <c r="O1591" s="6"/>
      <c r="P1591" s="6"/>
      <c r="Q1591" s="6"/>
      <c r="R1591" s="6"/>
    </row>
    <row r="1592" spans="1:18" x14ac:dyDescent="0.2">
      <c r="A1592" s="9"/>
      <c r="B1592" s="10">
        <v>1576</v>
      </c>
      <c r="C1592" s="160" t="s">
        <v>1621</v>
      </c>
      <c r="D1592" s="11" t="s">
        <v>8542</v>
      </c>
      <c r="E1592" s="161" t="s">
        <v>46</v>
      </c>
      <c r="F1592" s="162">
        <v>0</v>
      </c>
      <c r="G1592" s="163">
        <v>10133.786720114656</v>
      </c>
      <c r="H1592" s="167"/>
      <c r="I1592" s="169"/>
      <c r="J1592" s="165">
        <v>8455.0368915147519</v>
      </c>
      <c r="N1592" s="6"/>
      <c r="O1592" s="6"/>
      <c r="P1592" s="6"/>
      <c r="Q1592" s="6"/>
      <c r="R1592" s="6"/>
    </row>
    <row r="1593" spans="1:18" x14ac:dyDescent="0.2">
      <c r="A1593" s="9"/>
      <c r="B1593" s="10">
        <v>1577</v>
      </c>
      <c r="C1593" s="160" t="s">
        <v>1622</v>
      </c>
      <c r="D1593" s="11" t="s">
        <v>8543</v>
      </c>
      <c r="E1593" s="161" t="s">
        <v>46</v>
      </c>
      <c r="F1593" s="162">
        <v>0</v>
      </c>
      <c r="G1593" s="163">
        <v>11211.638037027889</v>
      </c>
      <c r="H1593" s="167"/>
      <c r="I1593" s="169"/>
      <c r="J1593" s="165">
        <v>9354.3327716994136</v>
      </c>
      <c r="N1593" s="6"/>
      <c r="O1593" s="6"/>
      <c r="P1593" s="6"/>
      <c r="Q1593" s="6"/>
      <c r="R1593" s="6"/>
    </row>
    <row r="1594" spans="1:18" x14ac:dyDescent="0.2">
      <c r="A1594" s="9"/>
      <c r="B1594" s="10">
        <v>1578</v>
      </c>
      <c r="C1594" s="160" t="s">
        <v>1623</v>
      </c>
      <c r="D1594" s="11" t="s">
        <v>8544</v>
      </c>
      <c r="E1594" s="161" t="s">
        <v>46</v>
      </c>
      <c r="F1594" s="162">
        <v>0</v>
      </c>
      <c r="G1594" s="163">
        <v>12485.120308494308</v>
      </c>
      <c r="H1594" s="167"/>
      <c r="I1594" s="169"/>
      <c r="J1594" s="165">
        <v>10416.851638863489</v>
      </c>
      <c r="N1594" s="6"/>
      <c r="O1594" s="6"/>
      <c r="P1594" s="6"/>
      <c r="Q1594" s="6"/>
      <c r="R1594" s="6"/>
    </row>
    <row r="1595" spans="1:18" x14ac:dyDescent="0.2">
      <c r="A1595" s="9"/>
      <c r="B1595" s="10">
        <v>1579</v>
      </c>
      <c r="C1595" s="160" t="s">
        <v>1624</v>
      </c>
      <c r="D1595" s="11" t="s">
        <v>8545</v>
      </c>
      <c r="E1595" s="161" t="s">
        <v>46</v>
      </c>
      <c r="F1595" s="162">
        <v>0</v>
      </c>
      <c r="G1595" s="163">
        <v>13983.334745513626</v>
      </c>
      <c r="H1595" s="167"/>
      <c r="I1595" s="169"/>
      <c r="J1595" s="165">
        <v>11666.873835527109</v>
      </c>
      <c r="N1595" s="6"/>
      <c r="O1595" s="6"/>
      <c r="P1595" s="6"/>
      <c r="Q1595" s="6"/>
      <c r="R1595" s="6"/>
    </row>
    <row r="1596" spans="1:18" x14ac:dyDescent="0.2">
      <c r="A1596" s="9"/>
      <c r="B1596" s="10">
        <v>1580</v>
      </c>
      <c r="C1596" s="160" t="s">
        <v>1625</v>
      </c>
      <c r="D1596" s="11" t="s">
        <v>8546</v>
      </c>
      <c r="E1596" s="161" t="s">
        <v>46</v>
      </c>
      <c r="F1596" s="162">
        <v>0</v>
      </c>
      <c r="G1596" s="163">
        <v>14435.708109651297</v>
      </c>
      <c r="H1596" s="167"/>
      <c r="I1596" s="169"/>
      <c r="J1596" s="165">
        <v>12044.307620958047</v>
      </c>
      <c r="N1596" s="6"/>
      <c r="O1596" s="6"/>
      <c r="P1596" s="6"/>
      <c r="Q1596" s="6"/>
      <c r="R1596" s="6"/>
    </row>
    <row r="1597" spans="1:18" x14ac:dyDescent="0.2">
      <c r="A1597" s="9"/>
      <c r="B1597" s="10">
        <v>1581</v>
      </c>
      <c r="C1597" s="160" t="s">
        <v>1626</v>
      </c>
      <c r="D1597" s="11" t="s">
        <v>8547</v>
      </c>
      <c r="E1597" s="161" t="s">
        <v>46</v>
      </c>
      <c r="F1597" s="162">
        <v>0</v>
      </c>
      <c r="G1597" s="163">
        <v>16093.320077649161</v>
      </c>
      <c r="H1597" s="167"/>
      <c r="I1597" s="169"/>
      <c r="J1597" s="165">
        <v>13427.321762495036</v>
      </c>
      <c r="N1597" s="6"/>
      <c r="O1597" s="6"/>
      <c r="P1597" s="6"/>
      <c r="Q1597" s="6"/>
      <c r="R1597" s="6"/>
    </row>
    <row r="1598" spans="1:18" x14ac:dyDescent="0.2">
      <c r="A1598" s="9"/>
      <c r="B1598" s="10">
        <v>1582</v>
      </c>
      <c r="C1598" s="160" t="s">
        <v>1627</v>
      </c>
      <c r="D1598" s="11" t="s">
        <v>8548</v>
      </c>
      <c r="E1598" s="161" t="s">
        <v>46</v>
      </c>
      <c r="F1598" s="162">
        <v>0</v>
      </c>
      <c r="G1598" s="163">
        <v>17750.932045647023</v>
      </c>
      <c r="H1598" s="167"/>
      <c r="I1598" s="169"/>
      <c r="J1598" s="165">
        <v>14810.335904032025</v>
      </c>
      <c r="N1598" s="6"/>
      <c r="O1598" s="6"/>
      <c r="P1598" s="6"/>
      <c r="Q1598" s="6"/>
      <c r="R1598" s="6"/>
    </row>
    <row r="1599" spans="1:18" x14ac:dyDescent="0.2">
      <c r="A1599" s="9"/>
      <c r="B1599" s="10">
        <v>1583</v>
      </c>
      <c r="C1599" s="160" t="s">
        <v>1628</v>
      </c>
      <c r="D1599" s="11" t="s">
        <v>8535</v>
      </c>
      <c r="E1599" s="161" t="s">
        <v>46</v>
      </c>
      <c r="F1599" s="162">
        <v>0</v>
      </c>
      <c r="G1599" s="163">
        <v>4381.2466096732423</v>
      </c>
      <c r="H1599" s="167"/>
      <c r="I1599" s="169"/>
      <c r="J1599" s="165">
        <v>3655.4550375609324</v>
      </c>
      <c r="N1599" s="6"/>
      <c r="O1599" s="6"/>
      <c r="P1599" s="6"/>
      <c r="Q1599" s="6"/>
      <c r="R1599" s="6"/>
    </row>
    <row r="1600" spans="1:18" x14ac:dyDescent="0.2">
      <c r="A1600" s="9"/>
      <c r="B1600" s="10">
        <v>1584</v>
      </c>
      <c r="C1600" s="160" t="s">
        <v>1629</v>
      </c>
      <c r="D1600" s="11" t="s">
        <v>8536</v>
      </c>
      <c r="E1600" s="161" t="s">
        <v>46</v>
      </c>
      <c r="F1600" s="162">
        <v>0</v>
      </c>
      <c r="G1600" s="163">
        <v>5012.7776525090258</v>
      </c>
      <c r="H1600" s="167"/>
      <c r="I1600" s="169"/>
      <c r="J1600" s="165">
        <v>4182.3674754075537</v>
      </c>
      <c r="N1600" s="6"/>
      <c r="O1600" s="6"/>
      <c r="P1600" s="6"/>
      <c r="Q1600" s="6"/>
      <c r="R1600" s="6"/>
    </row>
    <row r="1601" spans="1:18" x14ac:dyDescent="0.2">
      <c r="A1601" s="9"/>
      <c r="B1601" s="10">
        <v>1585</v>
      </c>
      <c r="C1601" s="160" t="s">
        <v>1630</v>
      </c>
      <c r="D1601" s="11" t="s">
        <v>8537</v>
      </c>
      <c r="E1601" s="161" t="s">
        <v>46</v>
      </c>
      <c r="F1601" s="162">
        <v>0</v>
      </c>
      <c r="G1601" s="163">
        <v>5638.6700253194886</v>
      </c>
      <c r="H1601" s="167"/>
      <c r="I1601" s="169"/>
      <c r="J1601" s="165">
        <v>4704.5753379162579</v>
      </c>
      <c r="N1601" s="6"/>
      <c r="O1601" s="6"/>
      <c r="P1601" s="6"/>
      <c r="Q1601" s="6"/>
      <c r="R1601" s="6"/>
    </row>
    <row r="1602" spans="1:18" x14ac:dyDescent="0.2">
      <c r="A1602" s="9"/>
      <c r="B1602" s="10">
        <v>1586</v>
      </c>
      <c r="C1602" s="160" t="s">
        <v>1631</v>
      </c>
      <c r="D1602" s="11" t="s">
        <v>8538</v>
      </c>
      <c r="E1602" s="161" t="s">
        <v>46</v>
      </c>
      <c r="F1602" s="162">
        <v>0</v>
      </c>
      <c r="G1602" s="163">
        <v>6258.9237281046326</v>
      </c>
      <c r="H1602" s="167"/>
      <c r="I1602" s="169"/>
      <c r="J1602" s="165">
        <v>5222.0786250870469</v>
      </c>
      <c r="N1602" s="6"/>
      <c r="O1602" s="6"/>
      <c r="P1602" s="6"/>
      <c r="Q1602" s="6"/>
      <c r="R1602" s="6"/>
    </row>
    <row r="1603" spans="1:18" x14ac:dyDescent="0.2">
      <c r="A1603" s="9"/>
      <c r="B1603" s="10">
        <v>1587</v>
      </c>
      <c r="C1603" s="160" t="s">
        <v>1632</v>
      </c>
      <c r="D1603" s="11" t="s">
        <v>8539</v>
      </c>
      <c r="E1603" s="161" t="s">
        <v>46</v>
      </c>
      <c r="F1603" s="162">
        <v>0</v>
      </c>
      <c r="G1603" s="163">
        <v>6879.1774308897748</v>
      </c>
      <c r="H1603" s="167"/>
      <c r="I1603" s="169"/>
      <c r="J1603" s="165">
        <v>5739.5819122578341</v>
      </c>
      <c r="N1603" s="6"/>
      <c r="O1603" s="6"/>
      <c r="P1603" s="6"/>
      <c r="Q1603" s="6"/>
      <c r="R1603" s="6"/>
    </row>
    <row r="1604" spans="1:18" x14ac:dyDescent="0.2">
      <c r="A1604" s="9"/>
      <c r="B1604" s="10">
        <v>1588</v>
      </c>
      <c r="C1604" s="160" t="s">
        <v>1633</v>
      </c>
      <c r="D1604" s="11" t="s">
        <v>8540</v>
      </c>
      <c r="E1604" s="161" t="s">
        <v>46</v>
      </c>
      <c r="F1604" s="162">
        <v>0</v>
      </c>
      <c r="G1604" s="163">
        <v>7712.1104896899196</v>
      </c>
      <c r="H1604" s="167"/>
      <c r="I1604" s="169"/>
      <c r="J1604" s="165">
        <v>6434.5323720241486</v>
      </c>
      <c r="N1604" s="6"/>
      <c r="O1604" s="6"/>
      <c r="P1604" s="6"/>
      <c r="Q1604" s="6"/>
      <c r="R1604" s="6"/>
    </row>
    <row r="1605" spans="1:18" x14ac:dyDescent="0.2">
      <c r="A1605" s="9"/>
      <c r="B1605" s="10">
        <v>1589</v>
      </c>
      <c r="C1605" s="160" t="s">
        <v>1634</v>
      </c>
      <c r="D1605" s="11" t="s">
        <v>8541</v>
      </c>
      <c r="E1605" s="161" t="s">
        <v>46</v>
      </c>
      <c r="F1605" s="162">
        <v>0</v>
      </c>
      <c r="G1605" s="163">
        <v>8559.5010984349829</v>
      </c>
      <c r="H1605" s="167"/>
      <c r="I1605" s="169"/>
      <c r="J1605" s="165">
        <v>7141.5453629568792</v>
      </c>
      <c r="N1605" s="6"/>
      <c r="O1605" s="6"/>
      <c r="P1605" s="6"/>
      <c r="Q1605" s="6"/>
      <c r="R1605" s="6"/>
    </row>
    <row r="1606" spans="1:18" x14ac:dyDescent="0.2">
      <c r="A1606" s="9"/>
      <c r="B1606" s="10">
        <v>1590</v>
      </c>
      <c r="C1606" s="160" t="s">
        <v>1635</v>
      </c>
      <c r="D1606" s="11" t="s">
        <v>8542</v>
      </c>
      <c r="E1606" s="161" t="s">
        <v>46</v>
      </c>
      <c r="F1606" s="162">
        <v>0</v>
      </c>
      <c r="G1606" s="163">
        <v>9406.8917071800461</v>
      </c>
      <c r="H1606" s="167"/>
      <c r="I1606" s="169"/>
      <c r="J1606" s="165">
        <v>7848.5583538896099</v>
      </c>
      <c r="N1606" s="6"/>
      <c r="O1606" s="6"/>
      <c r="P1606" s="6"/>
      <c r="Q1606" s="6"/>
      <c r="R1606" s="6"/>
    </row>
    <row r="1607" spans="1:18" x14ac:dyDescent="0.2">
      <c r="A1607" s="9"/>
      <c r="B1607" s="10">
        <v>1591</v>
      </c>
      <c r="C1607" s="160" t="s">
        <v>1636</v>
      </c>
      <c r="D1607" s="11" t="s">
        <v>8543</v>
      </c>
      <c r="E1607" s="161" t="s">
        <v>46</v>
      </c>
      <c r="F1607" s="162">
        <v>0</v>
      </c>
      <c r="G1607" s="163">
        <v>10407.42890957831</v>
      </c>
      <c r="H1607" s="167"/>
      <c r="I1607" s="169"/>
      <c r="J1607" s="165">
        <v>8683.3478744563672</v>
      </c>
      <c r="N1607" s="6"/>
      <c r="O1607" s="6"/>
      <c r="P1607" s="6"/>
      <c r="Q1607" s="6"/>
      <c r="R1607" s="6"/>
    </row>
    <row r="1608" spans="1:18" x14ac:dyDescent="0.2">
      <c r="A1608" s="9"/>
      <c r="B1608" s="10">
        <v>1592</v>
      </c>
      <c r="C1608" s="160" t="s">
        <v>1637</v>
      </c>
      <c r="D1608" s="11" t="s">
        <v>8544</v>
      </c>
      <c r="E1608" s="161" t="s">
        <v>46</v>
      </c>
      <c r="F1608" s="162">
        <v>0</v>
      </c>
      <c r="G1608" s="163">
        <v>11589.564487280968</v>
      </c>
      <c r="H1608" s="167"/>
      <c r="I1608" s="169"/>
      <c r="J1608" s="165">
        <v>9669.6524214436158</v>
      </c>
      <c r="N1608" s="6"/>
      <c r="O1608" s="6"/>
      <c r="P1608" s="6"/>
      <c r="Q1608" s="6"/>
      <c r="R1608" s="6"/>
    </row>
    <row r="1609" spans="1:18" x14ac:dyDescent="0.2">
      <c r="A1609" s="9"/>
      <c r="B1609" s="10">
        <v>1593</v>
      </c>
      <c r="C1609" s="160" t="s">
        <v>1638</v>
      </c>
      <c r="D1609" s="11" t="s">
        <v>8545</v>
      </c>
      <c r="E1609" s="161" t="s">
        <v>46</v>
      </c>
      <c r="F1609" s="162">
        <v>0</v>
      </c>
      <c r="G1609" s="163">
        <v>12980.312225754686</v>
      </c>
      <c r="H1609" s="167"/>
      <c r="I1609" s="169"/>
      <c r="J1609" s="165">
        <v>10830.01071201685</v>
      </c>
      <c r="N1609" s="6"/>
      <c r="O1609" s="6"/>
      <c r="P1609" s="6"/>
      <c r="Q1609" s="6"/>
      <c r="R1609" s="6"/>
    </row>
    <row r="1610" spans="1:18" x14ac:dyDescent="0.2">
      <c r="A1610" s="9"/>
      <c r="B1610" s="10">
        <v>1594</v>
      </c>
      <c r="C1610" s="160" t="s">
        <v>1639</v>
      </c>
      <c r="D1610" s="11" t="s">
        <v>8546</v>
      </c>
      <c r="E1610" s="161" t="s">
        <v>46</v>
      </c>
      <c r="F1610" s="162">
        <v>0</v>
      </c>
      <c r="G1610" s="163">
        <v>13400.236915822336</v>
      </c>
      <c r="H1610" s="167"/>
      <c r="I1610" s="169"/>
      <c r="J1610" s="165">
        <v>11180.371228203016</v>
      </c>
      <c r="N1610" s="6"/>
      <c r="O1610" s="6"/>
      <c r="P1610" s="6"/>
      <c r="Q1610" s="6"/>
      <c r="R1610" s="6"/>
    </row>
    <row r="1611" spans="1:18" x14ac:dyDescent="0.2">
      <c r="A1611" s="9"/>
      <c r="B1611" s="10">
        <v>1595</v>
      </c>
      <c r="C1611" s="160" t="s">
        <v>1640</v>
      </c>
      <c r="D1611" s="11" t="s">
        <v>8547</v>
      </c>
      <c r="E1611" s="161" t="s">
        <v>46</v>
      </c>
      <c r="F1611" s="162">
        <v>0</v>
      </c>
      <c r="G1611" s="163">
        <v>14938.948624105167</v>
      </c>
      <c r="H1611" s="167"/>
      <c r="I1611" s="169"/>
      <c r="J1611" s="165">
        <v>12464.18197124082</v>
      </c>
      <c r="N1611" s="6"/>
      <c r="O1611" s="6"/>
      <c r="P1611" s="6"/>
      <c r="Q1611" s="6"/>
      <c r="R1611" s="6"/>
    </row>
    <row r="1612" spans="1:18" x14ac:dyDescent="0.2">
      <c r="A1612" s="9"/>
      <c r="B1612" s="10">
        <v>1596</v>
      </c>
      <c r="C1612" s="160" t="s">
        <v>1641</v>
      </c>
      <c r="D1612" s="11" t="s">
        <v>8548</v>
      </c>
      <c r="E1612" s="161" t="s">
        <v>46</v>
      </c>
      <c r="F1612" s="162">
        <v>0</v>
      </c>
      <c r="G1612" s="163">
        <v>16477.660332387997</v>
      </c>
      <c r="H1612" s="167"/>
      <c r="I1612" s="169"/>
      <c r="J1612" s="165">
        <v>13747.992714278624</v>
      </c>
      <c r="N1612" s="6"/>
      <c r="O1612" s="6"/>
      <c r="P1612" s="6"/>
      <c r="Q1612" s="6"/>
      <c r="R1612" s="6"/>
    </row>
    <row r="1613" spans="1:18" x14ac:dyDescent="0.2">
      <c r="A1613" s="9"/>
      <c r="B1613" s="10">
        <v>1597</v>
      </c>
      <c r="C1613" s="160" t="s">
        <v>1642</v>
      </c>
      <c r="D1613" s="11" t="s">
        <v>8535</v>
      </c>
      <c r="E1613" s="161" t="s">
        <v>46</v>
      </c>
      <c r="F1613" s="162">
        <v>0</v>
      </c>
      <c r="G1613" s="163">
        <v>4176.851033469532</v>
      </c>
      <c r="H1613" s="167"/>
      <c r="I1613" s="169"/>
      <c r="J1613" s="165">
        <v>3484.9193646683384</v>
      </c>
      <c r="N1613" s="6"/>
      <c r="O1613" s="6"/>
      <c r="P1613" s="6"/>
      <c r="Q1613" s="6"/>
      <c r="R1613" s="6"/>
    </row>
    <row r="1614" spans="1:18" x14ac:dyDescent="0.2">
      <c r="A1614" s="9"/>
      <c r="B1614" s="10">
        <v>1598</v>
      </c>
      <c r="C1614" s="160" t="s">
        <v>1643</v>
      </c>
      <c r="D1614" s="11" t="s">
        <v>8536</v>
      </c>
      <c r="E1614" s="161" t="s">
        <v>46</v>
      </c>
      <c r="F1614" s="162">
        <v>0</v>
      </c>
      <c r="G1614" s="163">
        <v>4778.9196509065814</v>
      </c>
      <c r="H1614" s="167"/>
      <c r="I1614" s="169"/>
      <c r="J1614" s="165">
        <v>3987.2500838998103</v>
      </c>
      <c r="N1614" s="6"/>
      <c r="O1614" s="6"/>
      <c r="P1614" s="6"/>
      <c r="Q1614" s="6"/>
      <c r="R1614" s="6"/>
    </row>
    <row r="1615" spans="1:18" x14ac:dyDescent="0.2">
      <c r="A1615" s="9"/>
      <c r="B1615" s="10">
        <v>1599</v>
      </c>
      <c r="C1615" s="160" t="s">
        <v>1644</v>
      </c>
      <c r="D1615" s="11" t="s">
        <v>8537</v>
      </c>
      <c r="E1615" s="161" t="s">
        <v>46</v>
      </c>
      <c r="F1615" s="162">
        <v>0</v>
      </c>
      <c r="G1615" s="163">
        <v>5375.6126556879426</v>
      </c>
      <c r="H1615" s="167"/>
      <c r="I1615" s="169"/>
      <c r="J1615" s="165">
        <v>4485.0957074238586</v>
      </c>
      <c r="N1615" s="6"/>
      <c r="O1615" s="6"/>
      <c r="P1615" s="6"/>
      <c r="Q1615" s="6"/>
      <c r="R1615" s="6"/>
    </row>
    <row r="1616" spans="1:18" x14ac:dyDescent="0.2">
      <c r="A1616" s="9"/>
      <c r="B1616" s="10">
        <v>1600</v>
      </c>
      <c r="C1616" s="160" t="s">
        <v>1645</v>
      </c>
      <c r="D1616" s="11" t="s">
        <v>8538</v>
      </c>
      <c r="E1616" s="161" t="s">
        <v>46</v>
      </c>
      <c r="F1616" s="162">
        <v>0</v>
      </c>
      <c r="G1616" s="163">
        <v>5966.9300478136174</v>
      </c>
      <c r="H1616" s="167"/>
      <c r="I1616" s="169"/>
      <c r="J1616" s="165">
        <v>4978.4562352404837</v>
      </c>
      <c r="N1616" s="6"/>
      <c r="O1616" s="6"/>
      <c r="P1616" s="6"/>
      <c r="Q1616" s="6"/>
      <c r="R1616" s="6"/>
    </row>
    <row r="1617" spans="1:18" x14ac:dyDescent="0.2">
      <c r="A1617" s="9"/>
      <c r="B1617" s="10">
        <v>1601</v>
      </c>
      <c r="C1617" s="160" t="s">
        <v>1646</v>
      </c>
      <c r="D1617" s="11" t="s">
        <v>8539</v>
      </c>
      <c r="E1617" s="161" t="s">
        <v>46</v>
      </c>
      <c r="F1617" s="162">
        <v>0</v>
      </c>
      <c r="G1617" s="163">
        <v>6558.2474399392895</v>
      </c>
      <c r="H1617" s="167"/>
      <c r="I1617" s="169"/>
      <c r="J1617" s="165">
        <v>5471.816763057107</v>
      </c>
      <c r="N1617" s="6"/>
      <c r="O1617" s="6"/>
      <c r="P1617" s="6"/>
      <c r="Q1617" s="6"/>
      <c r="R1617" s="6"/>
    </row>
    <row r="1618" spans="1:18" x14ac:dyDescent="0.2">
      <c r="A1618" s="9"/>
      <c r="B1618" s="10">
        <v>1602</v>
      </c>
      <c r="C1618" s="160" t="s">
        <v>1647</v>
      </c>
      <c r="D1618" s="11" t="s">
        <v>8540</v>
      </c>
      <c r="E1618" s="161" t="s">
        <v>46</v>
      </c>
      <c r="F1618" s="162">
        <v>0</v>
      </c>
      <c r="G1618" s="163">
        <v>7352.3221902122013</v>
      </c>
      <c r="H1618" s="167"/>
      <c r="I1618" s="169"/>
      <c r="J1618" s="165">
        <v>6134.3461307663447</v>
      </c>
      <c r="N1618" s="6"/>
      <c r="O1618" s="6"/>
      <c r="P1618" s="6"/>
      <c r="Q1618" s="6"/>
      <c r="R1618" s="6"/>
    </row>
    <row r="1619" spans="1:18" x14ac:dyDescent="0.2">
      <c r="A1619" s="9"/>
      <c r="B1619" s="10">
        <v>1603</v>
      </c>
      <c r="C1619" s="160" t="s">
        <v>1648</v>
      </c>
      <c r="D1619" s="11" t="s">
        <v>8541</v>
      </c>
      <c r="E1619" s="161" t="s">
        <v>46</v>
      </c>
      <c r="F1619" s="162">
        <v>0</v>
      </c>
      <c r="G1619" s="163">
        <v>8160.180011334297</v>
      </c>
      <c r="H1619" s="167"/>
      <c r="I1619" s="169"/>
      <c r="J1619" s="165">
        <v>6808.3752838694172</v>
      </c>
      <c r="N1619" s="6"/>
      <c r="O1619" s="6"/>
      <c r="P1619" s="6"/>
      <c r="Q1619" s="6"/>
      <c r="R1619" s="6"/>
    </row>
    <row r="1620" spans="1:18" x14ac:dyDescent="0.2">
      <c r="A1620" s="9"/>
      <c r="B1620" s="10">
        <v>1604</v>
      </c>
      <c r="C1620" s="160" t="s">
        <v>1649</v>
      </c>
      <c r="D1620" s="11" t="s">
        <v>8542</v>
      </c>
      <c r="E1620" s="161" t="s">
        <v>46</v>
      </c>
      <c r="F1620" s="162">
        <v>0</v>
      </c>
      <c r="G1620" s="163">
        <v>8968.0378324563935</v>
      </c>
      <c r="H1620" s="167"/>
      <c r="I1620" s="169"/>
      <c r="J1620" s="165">
        <v>7482.4044369724897</v>
      </c>
      <c r="N1620" s="6"/>
      <c r="O1620" s="6"/>
      <c r="P1620" s="6"/>
      <c r="Q1620" s="6"/>
      <c r="R1620" s="6"/>
    </row>
    <row r="1621" spans="1:18" x14ac:dyDescent="0.2">
      <c r="A1621" s="9"/>
      <c r="B1621" s="10">
        <v>1605</v>
      </c>
      <c r="C1621" s="160" t="s">
        <v>1650</v>
      </c>
      <c r="D1621" s="11" t="s">
        <v>8543</v>
      </c>
      <c r="E1621" s="161" t="s">
        <v>46</v>
      </c>
      <c r="F1621" s="162">
        <v>0</v>
      </c>
      <c r="G1621" s="163">
        <v>9921.8975943412806</v>
      </c>
      <c r="H1621" s="167"/>
      <c r="I1621" s="169"/>
      <c r="J1621" s="165">
        <v>8278.249040654553</v>
      </c>
      <c r="N1621" s="6"/>
      <c r="O1621" s="6"/>
      <c r="P1621" s="6"/>
      <c r="Q1621" s="6"/>
      <c r="R1621" s="6"/>
    </row>
    <row r="1622" spans="1:18" x14ac:dyDescent="0.2">
      <c r="A1622" s="9"/>
      <c r="B1622" s="10">
        <v>1606</v>
      </c>
      <c r="C1622" s="160" t="s">
        <v>1651</v>
      </c>
      <c r="D1622" s="11" t="s">
        <v>8544</v>
      </c>
      <c r="E1622" s="161" t="s">
        <v>46</v>
      </c>
      <c r="F1622" s="162">
        <v>0</v>
      </c>
      <c r="G1622" s="163">
        <v>11048.883735346639</v>
      </c>
      <c r="H1622" s="167"/>
      <c r="I1622" s="169"/>
      <c r="J1622" s="165">
        <v>9218.5401343591911</v>
      </c>
      <c r="N1622" s="6"/>
      <c r="O1622" s="6"/>
      <c r="P1622" s="6"/>
      <c r="Q1622" s="6"/>
      <c r="R1622" s="6"/>
    </row>
    <row r="1623" spans="1:18" x14ac:dyDescent="0.2">
      <c r="A1623" s="9"/>
      <c r="B1623" s="10">
        <v>1607</v>
      </c>
      <c r="C1623" s="160" t="s">
        <v>1652</v>
      </c>
      <c r="D1623" s="11" t="s">
        <v>8545</v>
      </c>
      <c r="E1623" s="161" t="s">
        <v>46</v>
      </c>
      <c r="F1623" s="162">
        <v>0</v>
      </c>
      <c r="G1623" s="163">
        <v>12374.749783588237</v>
      </c>
      <c r="H1623" s="167"/>
      <c r="I1623" s="169"/>
      <c r="J1623" s="165">
        <v>10324.764950482295</v>
      </c>
      <c r="N1623" s="6"/>
      <c r="O1623" s="6"/>
      <c r="P1623" s="6"/>
      <c r="Q1623" s="6"/>
      <c r="R1623" s="6"/>
    </row>
    <row r="1624" spans="1:18" x14ac:dyDescent="0.2">
      <c r="A1624" s="9"/>
      <c r="B1624" s="10">
        <v>1608</v>
      </c>
      <c r="C1624" s="160" t="s">
        <v>1653</v>
      </c>
      <c r="D1624" s="11" t="s">
        <v>8546</v>
      </c>
      <c r="E1624" s="161" t="s">
        <v>46</v>
      </c>
      <c r="F1624" s="162">
        <v>0</v>
      </c>
      <c r="G1624" s="163">
        <v>12775.083987971049</v>
      </c>
      <c r="H1624" s="167"/>
      <c r="I1624" s="169"/>
      <c r="J1624" s="165">
        <v>10658.78031517053</v>
      </c>
      <c r="N1624" s="6"/>
      <c r="O1624" s="6"/>
      <c r="P1624" s="6"/>
      <c r="Q1624" s="6"/>
      <c r="R1624" s="6"/>
    </row>
    <row r="1625" spans="1:18" x14ac:dyDescent="0.2">
      <c r="A1625" s="9"/>
      <c r="B1625" s="10">
        <v>1609</v>
      </c>
      <c r="C1625" s="160" t="s">
        <v>1654</v>
      </c>
      <c r="D1625" s="11" t="s">
        <v>8547</v>
      </c>
      <c r="E1625" s="161" t="s">
        <v>46</v>
      </c>
      <c r="F1625" s="162">
        <v>0</v>
      </c>
      <c r="G1625" s="163">
        <v>14242.011134861816</v>
      </c>
      <c r="H1625" s="167"/>
      <c r="I1625" s="169"/>
      <c r="J1625" s="165">
        <v>11882.698233188996</v>
      </c>
      <c r="N1625" s="6"/>
      <c r="O1625" s="6"/>
      <c r="P1625" s="6"/>
      <c r="Q1625" s="6"/>
      <c r="R1625" s="6"/>
    </row>
    <row r="1626" spans="1:18" x14ac:dyDescent="0.2">
      <c r="A1626" s="9"/>
      <c r="B1626" s="10">
        <v>1610</v>
      </c>
      <c r="C1626" s="160" t="s">
        <v>1655</v>
      </c>
      <c r="D1626" s="11" t="s">
        <v>8548</v>
      </c>
      <c r="E1626" s="161" t="s">
        <v>46</v>
      </c>
      <c r="F1626" s="162">
        <v>0</v>
      </c>
      <c r="G1626" s="163">
        <v>15708.938281752582</v>
      </c>
      <c r="H1626" s="167"/>
      <c r="I1626" s="169"/>
      <c r="J1626" s="165">
        <v>13106.616151207461</v>
      </c>
      <c r="N1626" s="6"/>
      <c r="O1626" s="6"/>
      <c r="P1626" s="6"/>
      <c r="Q1626" s="6"/>
      <c r="R1626" s="6"/>
    </row>
    <row r="1627" spans="1:18" x14ac:dyDescent="0.2">
      <c r="A1627" s="9"/>
      <c r="B1627" s="10">
        <v>1611</v>
      </c>
      <c r="C1627" s="160" t="s">
        <v>1656</v>
      </c>
      <c r="D1627" s="11" t="s">
        <v>8549</v>
      </c>
      <c r="E1627" s="161" t="s">
        <v>46</v>
      </c>
      <c r="F1627" s="162">
        <v>0</v>
      </c>
      <c r="G1627" s="163">
        <v>5861.9508136025715</v>
      </c>
      <c r="H1627" s="167"/>
      <c r="I1627" s="169"/>
      <c r="J1627" s="165">
        <v>4890.867723402599</v>
      </c>
      <c r="N1627" s="6"/>
      <c r="O1627" s="6"/>
      <c r="P1627" s="6"/>
      <c r="Q1627" s="6"/>
      <c r="R1627" s="6"/>
    </row>
    <row r="1628" spans="1:18" x14ac:dyDescent="0.2">
      <c r="A1628" s="9"/>
      <c r="B1628" s="10">
        <v>1612</v>
      </c>
      <c r="C1628" s="160" t="s">
        <v>1657</v>
      </c>
      <c r="D1628" s="11" t="s">
        <v>8550</v>
      </c>
      <c r="E1628" s="161" t="s">
        <v>46</v>
      </c>
      <c r="F1628" s="162">
        <v>0</v>
      </c>
      <c r="G1628" s="163">
        <v>6706.9166966443836</v>
      </c>
      <c r="H1628" s="167"/>
      <c r="I1628" s="169"/>
      <c r="J1628" s="165">
        <v>5595.8576655146853</v>
      </c>
      <c r="N1628" s="6"/>
      <c r="O1628" s="6"/>
      <c r="P1628" s="6"/>
      <c r="Q1628" s="6"/>
      <c r="R1628" s="6"/>
    </row>
    <row r="1629" spans="1:18" x14ac:dyDescent="0.2">
      <c r="A1629" s="9"/>
      <c r="B1629" s="10">
        <v>1613</v>
      </c>
      <c r="C1629" s="160" t="s">
        <v>1658</v>
      </c>
      <c r="D1629" s="11" t="s">
        <v>8551</v>
      </c>
      <c r="E1629" s="161" t="s">
        <v>46</v>
      </c>
      <c r="F1629" s="162">
        <v>0</v>
      </c>
      <c r="G1629" s="163">
        <v>7544.3382414447506</v>
      </c>
      <c r="H1629" s="167"/>
      <c r="I1629" s="169"/>
      <c r="J1629" s="165">
        <v>6294.5530545721995</v>
      </c>
      <c r="N1629" s="6"/>
      <c r="O1629" s="6"/>
      <c r="P1629" s="6"/>
      <c r="Q1629" s="6"/>
      <c r="R1629" s="6"/>
    </row>
    <row r="1630" spans="1:18" x14ac:dyDescent="0.2">
      <c r="A1630" s="9"/>
      <c r="B1630" s="10">
        <v>1614</v>
      </c>
      <c r="C1630" s="160" t="s">
        <v>1659</v>
      </c>
      <c r="D1630" s="11" t="s">
        <v>8552</v>
      </c>
      <c r="E1630" s="161" t="s">
        <v>46</v>
      </c>
      <c r="F1630" s="162">
        <v>0</v>
      </c>
      <c r="G1630" s="163">
        <v>8374.2154480036752</v>
      </c>
      <c r="H1630" s="167"/>
      <c r="I1630" s="169"/>
      <c r="J1630" s="165">
        <v>6986.9538905751424</v>
      </c>
      <c r="N1630" s="6"/>
      <c r="O1630" s="6"/>
      <c r="P1630" s="6"/>
      <c r="Q1630" s="6"/>
      <c r="R1630" s="6"/>
    </row>
    <row r="1631" spans="1:18" x14ac:dyDescent="0.2">
      <c r="A1631" s="9"/>
      <c r="B1631" s="10">
        <v>1615</v>
      </c>
      <c r="C1631" s="160" t="s">
        <v>1660</v>
      </c>
      <c r="D1631" s="11" t="s">
        <v>8553</v>
      </c>
      <c r="E1631" s="161" t="s">
        <v>46</v>
      </c>
      <c r="F1631" s="162">
        <v>0</v>
      </c>
      <c r="G1631" s="163">
        <v>9204.0926545625971</v>
      </c>
      <c r="H1631" s="167"/>
      <c r="I1631" s="169"/>
      <c r="J1631" s="165">
        <v>7679.3547265780835</v>
      </c>
      <c r="N1631" s="6"/>
      <c r="O1631" s="6"/>
      <c r="P1631" s="6"/>
      <c r="Q1631" s="6"/>
      <c r="R1631" s="6"/>
    </row>
    <row r="1632" spans="1:18" x14ac:dyDescent="0.2">
      <c r="A1632" s="9"/>
      <c r="B1632" s="10">
        <v>1616</v>
      </c>
      <c r="C1632" s="160" t="s">
        <v>1661</v>
      </c>
      <c r="D1632" s="11" t="s">
        <v>8554</v>
      </c>
      <c r="E1632" s="161" t="s">
        <v>46</v>
      </c>
      <c r="F1632" s="162">
        <v>0</v>
      </c>
      <c r="G1632" s="163">
        <v>10318.527210912333</v>
      </c>
      <c r="H1632" s="167"/>
      <c r="I1632" s="169"/>
      <c r="J1632" s="165">
        <v>8609.1735146933806</v>
      </c>
      <c r="N1632" s="6"/>
      <c r="O1632" s="6"/>
      <c r="P1632" s="6"/>
      <c r="Q1632" s="6"/>
      <c r="R1632" s="6"/>
    </row>
    <row r="1633" spans="1:18" x14ac:dyDescent="0.2">
      <c r="A1633" s="9"/>
      <c r="B1633" s="10">
        <v>1617</v>
      </c>
      <c r="C1633" s="160" t="s">
        <v>1662</v>
      </c>
      <c r="D1633" s="11" t="s">
        <v>8555</v>
      </c>
      <c r="E1633" s="161" t="s">
        <v>46</v>
      </c>
      <c r="F1633" s="162">
        <v>0</v>
      </c>
      <c r="G1633" s="163">
        <v>11452.305450513133</v>
      </c>
      <c r="H1633" s="167"/>
      <c r="I1633" s="169"/>
      <c r="J1633" s="165">
        <v>9555.1315368405994</v>
      </c>
      <c r="N1633" s="6"/>
      <c r="O1633" s="6"/>
      <c r="P1633" s="6"/>
      <c r="Q1633" s="6"/>
      <c r="R1633" s="6"/>
    </row>
    <row r="1634" spans="1:18" x14ac:dyDescent="0.2">
      <c r="A1634" s="9"/>
      <c r="B1634" s="10">
        <v>1618</v>
      </c>
      <c r="C1634" s="160" t="s">
        <v>1663</v>
      </c>
      <c r="D1634" s="11" t="s">
        <v>8556</v>
      </c>
      <c r="E1634" s="161" t="s">
        <v>46</v>
      </c>
      <c r="F1634" s="162">
        <v>0</v>
      </c>
      <c r="G1634" s="163">
        <v>12586.083690113932</v>
      </c>
      <c r="H1634" s="167"/>
      <c r="I1634" s="169"/>
      <c r="J1634" s="165">
        <v>10501.089558987818</v>
      </c>
      <c r="N1634" s="6"/>
      <c r="O1634" s="6"/>
      <c r="P1634" s="6"/>
      <c r="Q1634" s="6"/>
      <c r="R1634" s="6"/>
    </row>
    <row r="1635" spans="1:18" x14ac:dyDescent="0.2">
      <c r="A1635" s="9"/>
      <c r="B1635" s="10">
        <v>1619</v>
      </c>
      <c r="C1635" s="160" t="s">
        <v>1664</v>
      </c>
      <c r="D1635" s="11" t="s">
        <v>8557</v>
      </c>
      <c r="E1635" s="161" t="s">
        <v>46</v>
      </c>
      <c r="F1635" s="162">
        <v>0</v>
      </c>
      <c r="G1635" s="163">
        <v>13924.766578835315</v>
      </c>
      <c r="H1635" s="167"/>
      <c r="I1635" s="169"/>
      <c r="J1635" s="165">
        <v>11618.007994592192</v>
      </c>
      <c r="N1635" s="6"/>
      <c r="O1635" s="6"/>
      <c r="P1635" s="6"/>
      <c r="Q1635" s="6"/>
      <c r="R1635" s="6"/>
    </row>
    <row r="1636" spans="1:18" x14ac:dyDescent="0.2">
      <c r="A1636" s="9"/>
      <c r="B1636" s="10">
        <v>1620</v>
      </c>
      <c r="C1636" s="160" t="s">
        <v>1665</v>
      </c>
      <c r="D1636" s="11" t="s">
        <v>8558</v>
      </c>
      <c r="E1636" s="161" t="s">
        <v>46</v>
      </c>
      <c r="F1636" s="162">
        <v>0</v>
      </c>
      <c r="G1636" s="163">
        <v>15506.421579994781</v>
      </c>
      <c r="H1636" s="167"/>
      <c r="I1636" s="169"/>
      <c r="J1636" s="165">
        <v>12937.648100882172</v>
      </c>
      <c r="N1636" s="6"/>
      <c r="O1636" s="6"/>
      <c r="P1636" s="6"/>
      <c r="Q1636" s="6"/>
      <c r="R1636" s="6"/>
    </row>
    <row r="1637" spans="1:18" x14ac:dyDescent="0.2">
      <c r="A1637" s="9"/>
      <c r="B1637" s="10">
        <v>1621</v>
      </c>
      <c r="C1637" s="160" t="s">
        <v>1666</v>
      </c>
      <c r="D1637" s="11" t="s">
        <v>8559</v>
      </c>
      <c r="E1637" s="161" t="s">
        <v>46</v>
      </c>
      <c r="F1637" s="162">
        <v>0</v>
      </c>
      <c r="G1637" s="163">
        <v>17367.19216959416</v>
      </c>
      <c r="H1637" s="167"/>
      <c r="I1637" s="169"/>
      <c r="J1637" s="165">
        <v>14490.165872988035</v>
      </c>
      <c r="N1637" s="6"/>
      <c r="O1637" s="6"/>
      <c r="P1637" s="6"/>
      <c r="Q1637" s="6"/>
      <c r="R1637" s="6"/>
    </row>
    <row r="1638" spans="1:18" x14ac:dyDescent="0.2">
      <c r="A1638" s="9"/>
      <c r="B1638" s="10">
        <v>1622</v>
      </c>
      <c r="C1638" s="160" t="s">
        <v>1667</v>
      </c>
      <c r="D1638" s="11" t="s">
        <v>8560</v>
      </c>
      <c r="E1638" s="161" t="s">
        <v>46</v>
      </c>
      <c r="F1638" s="162">
        <v>0</v>
      </c>
      <c r="G1638" s="163">
        <v>17929.036342702108</v>
      </c>
      <c r="H1638" s="167"/>
      <c r="I1638" s="169"/>
      <c r="J1638" s="165">
        <v>14958.935676627298</v>
      </c>
      <c r="N1638" s="6"/>
      <c r="O1638" s="6"/>
      <c r="P1638" s="6"/>
      <c r="Q1638" s="6"/>
      <c r="R1638" s="6"/>
    </row>
    <row r="1639" spans="1:18" x14ac:dyDescent="0.2">
      <c r="A1639" s="9"/>
      <c r="B1639" s="10">
        <v>1623</v>
      </c>
      <c r="C1639" s="160" t="s">
        <v>1668</v>
      </c>
      <c r="D1639" s="11" t="s">
        <v>8561</v>
      </c>
      <c r="E1639" s="161" t="s">
        <v>46</v>
      </c>
      <c r="F1639" s="162">
        <v>0</v>
      </c>
      <c r="G1639" s="163">
        <v>19987.777416613277</v>
      </c>
      <c r="H1639" s="167"/>
      <c r="I1639" s="169"/>
      <c r="J1639" s="165">
        <v>16676.62840203712</v>
      </c>
      <c r="N1639" s="6"/>
      <c r="O1639" s="6"/>
      <c r="P1639" s="6"/>
      <c r="Q1639" s="6"/>
      <c r="R1639" s="6"/>
    </row>
    <row r="1640" spans="1:18" x14ac:dyDescent="0.2">
      <c r="A1640" s="9"/>
      <c r="B1640" s="10">
        <v>1624</v>
      </c>
      <c r="C1640" s="160" t="s">
        <v>1669</v>
      </c>
      <c r="D1640" s="11" t="s">
        <v>8562</v>
      </c>
      <c r="E1640" s="161" t="s">
        <v>46</v>
      </c>
      <c r="F1640" s="162">
        <v>0</v>
      </c>
      <c r="G1640" s="163">
        <v>22046.518490524442</v>
      </c>
      <c r="H1640" s="167"/>
      <c r="I1640" s="169"/>
      <c r="J1640" s="165">
        <v>18394.321127446943</v>
      </c>
      <c r="N1640" s="6"/>
      <c r="O1640" s="6"/>
      <c r="P1640" s="6"/>
      <c r="Q1640" s="6"/>
      <c r="R1640" s="6"/>
    </row>
    <row r="1641" spans="1:18" x14ac:dyDescent="0.2">
      <c r="A1641" s="9"/>
      <c r="B1641" s="10">
        <v>1625</v>
      </c>
      <c r="C1641" s="160" t="s">
        <v>1670</v>
      </c>
      <c r="D1641" s="11" t="s">
        <v>8549</v>
      </c>
      <c r="E1641" s="161" t="s">
        <v>46</v>
      </c>
      <c r="F1641" s="162">
        <v>0</v>
      </c>
      <c r="G1641" s="163">
        <v>5779.4634557669215</v>
      </c>
      <c r="H1641" s="167"/>
      <c r="I1641" s="169"/>
      <c r="J1641" s="165">
        <v>4822.045113173428</v>
      </c>
      <c r="N1641" s="6"/>
      <c r="O1641" s="6"/>
      <c r="P1641" s="6"/>
      <c r="Q1641" s="6"/>
      <c r="R1641" s="6"/>
    </row>
    <row r="1642" spans="1:18" x14ac:dyDescent="0.2">
      <c r="A1642" s="9"/>
      <c r="B1642" s="10">
        <v>1626</v>
      </c>
      <c r="C1642" s="160" t="s">
        <v>1671</v>
      </c>
      <c r="D1642" s="11" t="s">
        <v>8550</v>
      </c>
      <c r="E1642" s="161" t="s">
        <v>46</v>
      </c>
      <c r="F1642" s="162">
        <v>0</v>
      </c>
      <c r="G1642" s="163">
        <v>6612.5392692108016</v>
      </c>
      <c r="H1642" s="167"/>
      <c r="I1642" s="169"/>
      <c r="J1642" s="165">
        <v>5517.1146790362645</v>
      </c>
      <c r="N1642" s="6"/>
      <c r="O1642" s="6"/>
      <c r="P1642" s="6"/>
      <c r="Q1642" s="6"/>
      <c r="R1642" s="6"/>
    </row>
    <row r="1643" spans="1:18" x14ac:dyDescent="0.2">
      <c r="A1643" s="9"/>
      <c r="B1643" s="10">
        <v>1627</v>
      </c>
      <c r="C1643" s="160" t="s">
        <v>1672</v>
      </c>
      <c r="D1643" s="11" t="s">
        <v>8551</v>
      </c>
      <c r="E1643" s="161" t="s">
        <v>46</v>
      </c>
      <c r="F1643" s="162">
        <v>0</v>
      </c>
      <c r="G1643" s="163">
        <v>7438.1769057489328</v>
      </c>
      <c r="H1643" s="167"/>
      <c r="I1643" s="169"/>
      <c r="J1643" s="165">
        <v>6205.9782666324681</v>
      </c>
      <c r="N1643" s="6"/>
      <c r="O1643" s="6"/>
      <c r="P1643" s="6"/>
      <c r="Q1643" s="6"/>
      <c r="R1643" s="6"/>
    </row>
    <row r="1644" spans="1:18" x14ac:dyDescent="0.2">
      <c r="A1644" s="9"/>
      <c r="B1644" s="10">
        <v>1628</v>
      </c>
      <c r="C1644" s="160" t="s">
        <v>1673</v>
      </c>
      <c r="D1644" s="11" t="s">
        <v>8552</v>
      </c>
      <c r="E1644" s="161" t="s">
        <v>46</v>
      </c>
      <c r="F1644" s="162">
        <v>0</v>
      </c>
      <c r="G1644" s="163">
        <v>8256.3763653813166</v>
      </c>
      <c r="H1644" s="167"/>
      <c r="I1644" s="169"/>
      <c r="J1644" s="165">
        <v>6888.6358759620407</v>
      </c>
      <c r="N1644" s="6"/>
      <c r="O1644" s="6"/>
      <c r="P1644" s="6"/>
      <c r="Q1644" s="6"/>
      <c r="R1644" s="6"/>
    </row>
    <row r="1645" spans="1:18" x14ac:dyDescent="0.2">
      <c r="A1645" s="9"/>
      <c r="B1645" s="10">
        <v>1629</v>
      </c>
      <c r="C1645" s="160" t="s">
        <v>1674</v>
      </c>
      <c r="D1645" s="11" t="s">
        <v>8553</v>
      </c>
      <c r="E1645" s="161" t="s">
        <v>46</v>
      </c>
      <c r="F1645" s="162">
        <v>0</v>
      </c>
      <c r="G1645" s="163">
        <v>9074.5758250136969</v>
      </c>
      <c r="H1645" s="167"/>
      <c r="I1645" s="169"/>
      <c r="J1645" s="165">
        <v>7571.2934852916105</v>
      </c>
      <c r="N1645" s="6"/>
      <c r="O1645" s="6"/>
      <c r="P1645" s="6"/>
      <c r="Q1645" s="6"/>
      <c r="R1645" s="6"/>
    </row>
    <row r="1646" spans="1:18" x14ac:dyDescent="0.2">
      <c r="A1646" s="9"/>
      <c r="B1646" s="10">
        <v>1630</v>
      </c>
      <c r="C1646" s="160" t="s">
        <v>1675</v>
      </c>
      <c r="D1646" s="11" t="s">
        <v>8554</v>
      </c>
      <c r="E1646" s="161" t="s">
        <v>46</v>
      </c>
      <c r="F1646" s="162">
        <v>0</v>
      </c>
      <c r="G1646" s="163">
        <v>10173.32844117712</v>
      </c>
      <c r="H1646" s="167"/>
      <c r="I1646" s="169"/>
      <c r="J1646" s="165">
        <v>8488.0281828820262</v>
      </c>
      <c r="N1646" s="6"/>
      <c r="O1646" s="6"/>
      <c r="P1646" s="6"/>
      <c r="Q1646" s="6"/>
      <c r="R1646" s="6"/>
    </row>
    <row r="1647" spans="1:18" x14ac:dyDescent="0.2">
      <c r="A1647" s="9"/>
      <c r="B1647" s="10">
        <v>1631</v>
      </c>
      <c r="C1647" s="160" t="s">
        <v>1676</v>
      </c>
      <c r="D1647" s="11" t="s">
        <v>8555</v>
      </c>
      <c r="E1647" s="161" t="s">
        <v>46</v>
      </c>
      <c r="F1647" s="162">
        <v>0</v>
      </c>
      <c r="G1647" s="163">
        <v>11291.15254292688</v>
      </c>
      <c r="H1647" s="167"/>
      <c r="I1647" s="169"/>
      <c r="J1647" s="165">
        <v>9420.6750087480868</v>
      </c>
      <c r="N1647" s="6"/>
      <c r="O1647" s="6"/>
      <c r="P1647" s="6"/>
      <c r="Q1647" s="6"/>
      <c r="R1647" s="6"/>
    </row>
    <row r="1648" spans="1:18" x14ac:dyDescent="0.2">
      <c r="A1648" s="9"/>
      <c r="B1648" s="10">
        <v>1632</v>
      </c>
      <c r="C1648" s="160" t="s">
        <v>1677</v>
      </c>
      <c r="D1648" s="11" t="s">
        <v>8556</v>
      </c>
      <c r="E1648" s="161" t="s">
        <v>46</v>
      </c>
      <c r="F1648" s="162">
        <v>0</v>
      </c>
      <c r="G1648" s="163">
        <v>12408.976644676643</v>
      </c>
      <c r="H1648" s="167"/>
      <c r="I1648" s="169"/>
      <c r="J1648" s="165">
        <v>10353.321834614148</v>
      </c>
      <c r="N1648" s="6"/>
      <c r="O1648" s="6"/>
      <c r="P1648" s="6"/>
      <c r="Q1648" s="6"/>
      <c r="R1648" s="6"/>
    </row>
    <row r="1649" spans="1:18" x14ac:dyDescent="0.2">
      <c r="A1649" s="9"/>
      <c r="B1649" s="10">
        <v>1633</v>
      </c>
      <c r="C1649" s="160" t="s">
        <v>1678</v>
      </c>
      <c r="D1649" s="11" t="s">
        <v>8557</v>
      </c>
      <c r="E1649" s="161" t="s">
        <v>46</v>
      </c>
      <c r="F1649" s="162">
        <v>0</v>
      </c>
      <c r="G1649" s="163">
        <v>13728.822047724452</v>
      </c>
      <c r="H1649" s="167"/>
      <c r="I1649" s="169"/>
      <c r="J1649" s="165">
        <v>11454.52337773673</v>
      </c>
      <c r="N1649" s="6"/>
      <c r="O1649" s="6"/>
      <c r="P1649" s="6"/>
      <c r="Q1649" s="6"/>
      <c r="R1649" s="6"/>
    </row>
    <row r="1650" spans="1:18" x14ac:dyDescent="0.2">
      <c r="A1650" s="9"/>
      <c r="B1650" s="10">
        <v>1634</v>
      </c>
      <c r="C1650" s="160" t="s">
        <v>1679</v>
      </c>
      <c r="D1650" s="11" t="s">
        <v>8558</v>
      </c>
      <c r="E1650" s="161" t="s">
        <v>46</v>
      </c>
      <c r="F1650" s="162">
        <v>0</v>
      </c>
      <c r="G1650" s="163">
        <v>15288.220543122998</v>
      </c>
      <c r="H1650" s="167"/>
      <c r="I1650" s="169"/>
      <c r="J1650" s="165">
        <v>12755.59396184491</v>
      </c>
      <c r="N1650" s="6"/>
      <c r="O1650" s="6"/>
      <c r="P1650" s="6"/>
      <c r="Q1650" s="6"/>
      <c r="R1650" s="6"/>
    </row>
    <row r="1651" spans="1:18" x14ac:dyDescent="0.2">
      <c r="A1651" s="9"/>
      <c r="B1651" s="10">
        <v>1635</v>
      </c>
      <c r="C1651" s="160" t="s">
        <v>1680</v>
      </c>
      <c r="D1651" s="11" t="s">
        <v>8559</v>
      </c>
      <c r="E1651" s="161" t="s">
        <v>46</v>
      </c>
      <c r="F1651" s="162">
        <v>0</v>
      </c>
      <c r="G1651" s="163">
        <v>17122.807008297761</v>
      </c>
      <c r="H1651" s="167"/>
      <c r="I1651" s="169"/>
      <c r="J1651" s="165">
        <v>14286.265237266301</v>
      </c>
      <c r="N1651" s="6"/>
      <c r="O1651" s="6"/>
      <c r="P1651" s="6"/>
      <c r="Q1651" s="6"/>
      <c r="R1651" s="6"/>
    </row>
    <row r="1652" spans="1:18" x14ac:dyDescent="0.2">
      <c r="A1652" s="9"/>
      <c r="B1652" s="10">
        <v>1636</v>
      </c>
      <c r="C1652" s="160" t="s">
        <v>1681</v>
      </c>
      <c r="D1652" s="11" t="s">
        <v>8560</v>
      </c>
      <c r="E1652" s="161" t="s">
        <v>46</v>
      </c>
      <c r="F1652" s="162">
        <v>0</v>
      </c>
      <c r="G1652" s="163">
        <v>17676.745103236732</v>
      </c>
      <c r="H1652" s="167"/>
      <c r="I1652" s="169"/>
      <c r="J1652" s="165">
        <v>14748.438673285824</v>
      </c>
      <c r="N1652" s="6"/>
      <c r="O1652" s="6"/>
      <c r="P1652" s="6"/>
      <c r="Q1652" s="6"/>
      <c r="R1652" s="6"/>
    </row>
    <row r="1653" spans="1:18" x14ac:dyDescent="0.2">
      <c r="A1653" s="9"/>
      <c r="B1653" s="10">
        <v>1637</v>
      </c>
      <c r="C1653" s="160" t="s">
        <v>1682</v>
      </c>
      <c r="D1653" s="11" t="s">
        <v>8561</v>
      </c>
      <c r="E1653" s="161" t="s">
        <v>46</v>
      </c>
      <c r="F1653" s="162">
        <v>0</v>
      </c>
      <c r="G1653" s="163">
        <v>19706.51628008554</v>
      </c>
      <c r="H1653" s="167"/>
      <c r="I1653" s="169"/>
      <c r="J1653" s="165">
        <v>16441.960616818087</v>
      </c>
      <c r="N1653" s="6"/>
      <c r="O1653" s="6"/>
      <c r="P1653" s="6"/>
      <c r="Q1653" s="6"/>
      <c r="R1653" s="6"/>
    </row>
    <row r="1654" spans="1:18" x14ac:dyDescent="0.2">
      <c r="A1654" s="9"/>
      <c r="B1654" s="10">
        <v>1638</v>
      </c>
      <c r="C1654" s="160" t="s">
        <v>1683</v>
      </c>
      <c r="D1654" s="11" t="s">
        <v>8562</v>
      </c>
      <c r="E1654" s="161" t="s">
        <v>46</v>
      </c>
      <c r="F1654" s="162">
        <v>0</v>
      </c>
      <c r="G1654" s="163">
        <v>21736.287456934351</v>
      </c>
      <c r="H1654" s="167"/>
      <c r="I1654" s="169"/>
      <c r="J1654" s="165">
        <v>18135.482560350349</v>
      </c>
      <c r="N1654" s="6"/>
      <c r="O1654" s="6"/>
      <c r="P1654" s="6"/>
      <c r="Q1654" s="6"/>
      <c r="R1654" s="6"/>
    </row>
    <row r="1655" spans="1:18" x14ac:dyDescent="0.2">
      <c r="A1655" s="9"/>
      <c r="B1655" s="10">
        <v>1639</v>
      </c>
      <c r="C1655" s="160" t="s">
        <v>1684</v>
      </c>
      <c r="D1655" s="11" t="s">
        <v>8549</v>
      </c>
      <c r="E1655" s="161" t="s">
        <v>46</v>
      </c>
      <c r="F1655" s="162">
        <v>0</v>
      </c>
      <c r="G1655" s="163">
        <v>5473.746273380154</v>
      </c>
      <c r="H1655" s="167"/>
      <c r="I1655" s="169"/>
      <c r="J1655" s="165">
        <v>4566.9726386048278</v>
      </c>
      <c r="N1655" s="6"/>
      <c r="O1655" s="6"/>
      <c r="P1655" s="6"/>
      <c r="Q1655" s="6"/>
      <c r="R1655" s="6"/>
    </row>
    <row r="1656" spans="1:18" x14ac:dyDescent="0.2">
      <c r="A1656" s="9"/>
      <c r="B1656" s="10">
        <v>1640</v>
      </c>
      <c r="C1656" s="160" t="s">
        <v>1685</v>
      </c>
      <c r="D1656" s="11" t="s">
        <v>8550</v>
      </c>
      <c r="E1656" s="161" t="s">
        <v>46</v>
      </c>
      <c r="F1656" s="162">
        <v>0</v>
      </c>
      <c r="G1656" s="163">
        <v>6262.7547452187346</v>
      </c>
      <c r="H1656" s="167"/>
      <c r="I1656" s="169"/>
      <c r="J1656" s="165">
        <v>5225.2750009262445</v>
      </c>
      <c r="N1656" s="6"/>
      <c r="O1656" s="6"/>
      <c r="P1656" s="6"/>
      <c r="Q1656" s="6"/>
      <c r="R1656" s="6"/>
    </row>
    <row r="1657" spans="1:18" x14ac:dyDescent="0.2">
      <c r="A1657" s="9"/>
      <c r="B1657" s="10">
        <v>1641</v>
      </c>
      <c r="C1657" s="160" t="s">
        <v>1686</v>
      </c>
      <c r="D1657" s="11" t="s">
        <v>8551</v>
      </c>
      <c r="E1657" s="161" t="s">
        <v>46</v>
      </c>
      <c r="F1657" s="162">
        <v>0</v>
      </c>
      <c r="G1657" s="163">
        <v>7044.7184985587564</v>
      </c>
      <c r="H1657" s="167"/>
      <c r="I1657" s="169"/>
      <c r="J1657" s="165">
        <v>5877.6996635840769</v>
      </c>
      <c r="N1657" s="6"/>
      <c r="O1657" s="6"/>
      <c r="P1657" s="6"/>
      <c r="Q1657" s="6"/>
      <c r="R1657" s="6"/>
    </row>
    <row r="1658" spans="1:18" x14ac:dyDescent="0.2">
      <c r="A1658" s="9"/>
      <c r="B1658" s="10">
        <v>1642</v>
      </c>
      <c r="C1658" s="160" t="s">
        <v>1687</v>
      </c>
      <c r="D1658" s="11" t="s">
        <v>8552</v>
      </c>
      <c r="E1658" s="161" t="s">
        <v>46</v>
      </c>
      <c r="F1658" s="162">
        <v>0</v>
      </c>
      <c r="G1658" s="163">
        <v>7819.6375334002205</v>
      </c>
      <c r="H1658" s="167"/>
      <c r="I1658" s="169"/>
      <c r="J1658" s="165">
        <v>6524.246626578326</v>
      </c>
      <c r="N1658" s="6"/>
      <c r="O1658" s="6"/>
      <c r="P1658" s="6"/>
      <c r="Q1658" s="6"/>
      <c r="R1658" s="6"/>
    </row>
    <row r="1659" spans="1:18" x14ac:dyDescent="0.2">
      <c r="A1659" s="9"/>
      <c r="B1659" s="10">
        <v>1643</v>
      </c>
      <c r="C1659" s="160" t="s">
        <v>1688</v>
      </c>
      <c r="D1659" s="11" t="s">
        <v>8553</v>
      </c>
      <c r="E1659" s="161" t="s">
        <v>46</v>
      </c>
      <c r="F1659" s="162">
        <v>0</v>
      </c>
      <c r="G1659" s="163">
        <v>8594.5565682416836</v>
      </c>
      <c r="H1659" s="167"/>
      <c r="I1659" s="169"/>
      <c r="J1659" s="165">
        <v>7170.7935895725741</v>
      </c>
      <c r="N1659" s="6"/>
      <c r="O1659" s="6"/>
      <c r="P1659" s="6"/>
      <c r="Q1659" s="6"/>
      <c r="R1659" s="6"/>
    </row>
    <row r="1660" spans="1:18" x14ac:dyDescent="0.2">
      <c r="A1660" s="9"/>
      <c r="B1660" s="10">
        <v>1644</v>
      </c>
      <c r="C1660" s="160" t="s">
        <v>1689</v>
      </c>
      <c r="D1660" s="11" t="s">
        <v>8554</v>
      </c>
      <c r="E1660" s="161" t="s">
        <v>46</v>
      </c>
      <c r="F1660" s="162">
        <v>0</v>
      </c>
      <c r="G1660" s="163">
        <v>9635.1882954117846</v>
      </c>
      <c r="H1660" s="167"/>
      <c r="I1660" s="169"/>
      <c r="J1660" s="165">
        <v>8039.0356284778863</v>
      </c>
      <c r="N1660" s="6"/>
      <c r="O1660" s="6"/>
      <c r="P1660" s="6"/>
      <c r="Q1660" s="6"/>
      <c r="R1660" s="6"/>
    </row>
    <row r="1661" spans="1:18" x14ac:dyDescent="0.2">
      <c r="A1661" s="9"/>
      <c r="B1661" s="10">
        <v>1645</v>
      </c>
      <c r="C1661" s="160" t="s">
        <v>1690</v>
      </c>
      <c r="D1661" s="11" t="s">
        <v>8555</v>
      </c>
      <c r="E1661" s="161" t="s">
        <v>46</v>
      </c>
      <c r="F1661" s="162">
        <v>0</v>
      </c>
      <c r="G1661" s="163">
        <v>10693.882680812192</v>
      </c>
      <c r="H1661" s="167"/>
      <c r="I1661" s="169"/>
      <c r="J1661" s="165">
        <v>8922.3480893206288</v>
      </c>
      <c r="N1661" s="6"/>
      <c r="O1661" s="6"/>
      <c r="P1661" s="6"/>
      <c r="Q1661" s="6"/>
      <c r="R1661" s="6"/>
    </row>
    <row r="1662" spans="1:18" x14ac:dyDescent="0.2">
      <c r="A1662" s="9"/>
      <c r="B1662" s="10">
        <v>1646</v>
      </c>
      <c r="C1662" s="160" t="s">
        <v>1691</v>
      </c>
      <c r="D1662" s="11" t="s">
        <v>8556</v>
      </c>
      <c r="E1662" s="161" t="s">
        <v>46</v>
      </c>
      <c r="F1662" s="162">
        <v>0</v>
      </c>
      <c r="G1662" s="163">
        <v>11752.5770662126</v>
      </c>
      <c r="H1662" s="167"/>
      <c r="I1662" s="169"/>
      <c r="J1662" s="165">
        <v>9805.6605501633712</v>
      </c>
      <c r="N1662" s="6"/>
      <c r="O1662" s="6"/>
      <c r="P1662" s="6"/>
      <c r="Q1662" s="6"/>
      <c r="R1662" s="6"/>
    </row>
    <row r="1663" spans="1:18" x14ac:dyDescent="0.2">
      <c r="A1663" s="9"/>
      <c r="B1663" s="10">
        <v>1647</v>
      </c>
      <c r="C1663" s="160" t="s">
        <v>1692</v>
      </c>
      <c r="D1663" s="11" t="s">
        <v>8557</v>
      </c>
      <c r="E1663" s="161" t="s">
        <v>46</v>
      </c>
      <c r="F1663" s="162">
        <v>0</v>
      </c>
      <c r="G1663" s="163">
        <v>13002.606400538099</v>
      </c>
      <c r="H1663" s="167"/>
      <c r="I1663" s="169"/>
      <c r="J1663" s="165">
        <v>10848.61166302024</v>
      </c>
      <c r="N1663" s="6"/>
      <c r="O1663" s="6"/>
      <c r="P1663" s="6"/>
      <c r="Q1663" s="6"/>
      <c r="R1663" s="6"/>
    </row>
    <row r="1664" spans="1:18" x14ac:dyDescent="0.2">
      <c r="A1664" s="9"/>
      <c r="B1664" s="10">
        <v>1648</v>
      </c>
      <c r="C1664" s="160" t="s">
        <v>1693</v>
      </c>
      <c r="D1664" s="11" t="s">
        <v>8558</v>
      </c>
      <c r="E1664" s="161" t="s">
        <v>46</v>
      </c>
      <c r="F1664" s="162">
        <v>0</v>
      </c>
      <c r="G1664" s="163">
        <v>14479.517149819711</v>
      </c>
      <c r="H1664" s="167"/>
      <c r="I1664" s="169"/>
      <c r="J1664" s="165">
        <v>12080.859312940132</v>
      </c>
      <c r="N1664" s="6"/>
      <c r="O1664" s="6"/>
      <c r="P1664" s="6"/>
      <c r="Q1664" s="6"/>
      <c r="R1664" s="6"/>
    </row>
    <row r="1665" spans="1:18" x14ac:dyDescent="0.2">
      <c r="A1665" s="9"/>
      <c r="B1665" s="10">
        <v>1649</v>
      </c>
      <c r="C1665" s="160" t="s">
        <v>1694</v>
      </c>
      <c r="D1665" s="11" t="s">
        <v>8559</v>
      </c>
      <c r="E1665" s="161" t="s">
        <v>46</v>
      </c>
      <c r="F1665" s="162">
        <v>0</v>
      </c>
      <c r="G1665" s="163">
        <v>16217.059207798076</v>
      </c>
      <c r="H1665" s="167"/>
      <c r="I1665" s="169"/>
      <c r="J1665" s="165">
        <v>13530.56243049295</v>
      </c>
      <c r="N1665" s="6"/>
      <c r="O1665" s="6"/>
      <c r="P1665" s="6"/>
      <c r="Q1665" s="6"/>
      <c r="R1665" s="6"/>
    </row>
    <row r="1666" spans="1:18" x14ac:dyDescent="0.2">
      <c r="A1666" s="9"/>
      <c r="B1666" s="10">
        <v>1650</v>
      </c>
      <c r="C1666" s="160" t="s">
        <v>1695</v>
      </c>
      <c r="D1666" s="11" t="s">
        <v>8560</v>
      </c>
      <c r="E1666" s="161" t="s">
        <v>46</v>
      </c>
      <c r="F1666" s="162">
        <v>0</v>
      </c>
      <c r="G1666" s="163">
        <v>16741.695552687492</v>
      </c>
      <c r="H1666" s="167"/>
      <c r="I1666" s="169"/>
      <c r="J1666" s="165">
        <v>13968.288205978706</v>
      </c>
      <c r="N1666" s="6"/>
      <c r="O1666" s="6"/>
      <c r="P1666" s="6"/>
      <c r="Q1666" s="6"/>
      <c r="R1666" s="6"/>
    </row>
    <row r="1667" spans="1:18" x14ac:dyDescent="0.2">
      <c r="A1667" s="9"/>
      <c r="B1667" s="10">
        <v>1651</v>
      </c>
      <c r="C1667" s="160" t="s">
        <v>1696</v>
      </c>
      <c r="D1667" s="11" t="s">
        <v>8561</v>
      </c>
      <c r="E1667" s="161" t="s">
        <v>46</v>
      </c>
      <c r="F1667" s="162">
        <v>0</v>
      </c>
      <c r="G1667" s="163">
        <v>18664.097606117604</v>
      </c>
      <c r="H1667" s="167"/>
      <c r="I1667" s="169"/>
      <c r="J1667" s="165">
        <v>15572.227654379829</v>
      </c>
      <c r="N1667" s="6"/>
      <c r="O1667" s="6"/>
      <c r="P1667" s="6"/>
      <c r="Q1667" s="6"/>
      <c r="R1667" s="6"/>
    </row>
    <row r="1668" spans="1:18" x14ac:dyDescent="0.2">
      <c r="A1668" s="9"/>
      <c r="B1668" s="10">
        <v>1652</v>
      </c>
      <c r="C1668" s="160" t="s">
        <v>1697</v>
      </c>
      <c r="D1668" s="11" t="s">
        <v>8562</v>
      </c>
      <c r="E1668" s="161" t="s">
        <v>46</v>
      </c>
      <c r="F1668" s="162">
        <v>0</v>
      </c>
      <c r="G1668" s="163">
        <v>20586.499659547713</v>
      </c>
      <c r="H1668" s="167"/>
      <c r="I1668" s="169"/>
      <c r="J1668" s="165">
        <v>17176.16710278095</v>
      </c>
      <c r="N1668" s="6"/>
      <c r="O1668" s="6"/>
      <c r="P1668" s="6"/>
      <c r="Q1668" s="6"/>
      <c r="R1668" s="6"/>
    </row>
    <row r="1669" spans="1:18" x14ac:dyDescent="0.2">
      <c r="A1669" s="9"/>
      <c r="B1669" s="10">
        <v>1653</v>
      </c>
      <c r="C1669" s="160" t="s">
        <v>1698</v>
      </c>
      <c r="D1669" s="11" t="s">
        <v>8535</v>
      </c>
      <c r="E1669" s="161" t="s">
        <v>46</v>
      </c>
      <c r="F1669" s="162">
        <v>0</v>
      </c>
      <c r="G1669" s="163">
        <v>4280.5740697360279</v>
      </c>
      <c r="H1669" s="167"/>
      <c r="I1669" s="169"/>
      <c r="J1669" s="165">
        <v>3571.4597786670283</v>
      </c>
      <c r="N1669" s="6"/>
      <c r="O1669" s="6"/>
      <c r="P1669" s="6"/>
      <c r="Q1669" s="6"/>
      <c r="R1669" s="6"/>
    </row>
    <row r="1670" spans="1:18" x14ac:dyDescent="0.2">
      <c r="A1670" s="9"/>
      <c r="B1670" s="10">
        <v>1654</v>
      </c>
      <c r="C1670" s="160" t="s">
        <v>1699</v>
      </c>
      <c r="D1670" s="11" t="s">
        <v>8536</v>
      </c>
      <c r="E1670" s="161" t="s">
        <v>46</v>
      </c>
      <c r="F1670" s="162">
        <v>0</v>
      </c>
      <c r="G1670" s="163">
        <v>4897.5937554637439</v>
      </c>
      <c r="H1670" s="167"/>
      <c r="I1670" s="169"/>
      <c r="J1670" s="165">
        <v>4086.2647918082216</v>
      </c>
      <c r="N1670" s="6"/>
      <c r="O1670" s="6"/>
      <c r="P1670" s="6"/>
      <c r="Q1670" s="6"/>
      <c r="R1670" s="6"/>
    </row>
    <row r="1671" spans="1:18" x14ac:dyDescent="0.2">
      <c r="A1671" s="9"/>
      <c r="B1671" s="10">
        <v>1655</v>
      </c>
      <c r="C1671" s="160" t="s">
        <v>1700</v>
      </c>
      <c r="D1671" s="11" t="s">
        <v>8537</v>
      </c>
      <c r="E1671" s="161" t="s">
        <v>46</v>
      </c>
      <c r="F1671" s="162">
        <v>0</v>
      </c>
      <c r="G1671" s="163">
        <v>5509.1043368546052</v>
      </c>
      <c r="H1671" s="167"/>
      <c r="I1671" s="169"/>
      <c r="J1671" s="165">
        <v>4596.4733316177972</v>
      </c>
      <c r="N1671" s="6"/>
      <c r="O1671" s="6"/>
      <c r="P1671" s="6"/>
      <c r="Q1671" s="6"/>
      <c r="R1671" s="6"/>
    </row>
    <row r="1672" spans="1:18" x14ac:dyDescent="0.2">
      <c r="A1672" s="9"/>
      <c r="B1672" s="10">
        <v>1656</v>
      </c>
      <c r="C1672" s="160" t="s">
        <v>1701</v>
      </c>
      <c r="D1672" s="11" t="s">
        <v>8538</v>
      </c>
      <c r="E1672" s="161" t="s">
        <v>46</v>
      </c>
      <c r="F1672" s="162">
        <v>0</v>
      </c>
      <c r="G1672" s="163">
        <v>6115.1058139086126</v>
      </c>
      <c r="H1672" s="167"/>
      <c r="I1672" s="169"/>
      <c r="J1672" s="165">
        <v>5102.0853980957554</v>
      </c>
      <c r="N1672" s="6"/>
      <c r="O1672" s="6"/>
      <c r="P1672" s="6"/>
      <c r="Q1672" s="6"/>
      <c r="R1672" s="6"/>
    </row>
    <row r="1673" spans="1:18" x14ac:dyDescent="0.2">
      <c r="A1673" s="9"/>
      <c r="B1673" s="10">
        <v>1657</v>
      </c>
      <c r="C1673" s="160" t="s">
        <v>1702</v>
      </c>
      <c r="D1673" s="11" t="s">
        <v>8539</v>
      </c>
      <c r="E1673" s="161" t="s">
        <v>46</v>
      </c>
      <c r="F1673" s="162">
        <v>0</v>
      </c>
      <c r="G1673" s="163">
        <v>6721.1072909626191</v>
      </c>
      <c r="H1673" s="167"/>
      <c r="I1673" s="169"/>
      <c r="J1673" s="165">
        <v>5607.6974645737128</v>
      </c>
      <c r="N1673" s="6"/>
      <c r="O1673" s="6"/>
      <c r="P1673" s="6"/>
      <c r="Q1673" s="6"/>
      <c r="R1673" s="6"/>
    </row>
    <row r="1674" spans="1:18" x14ac:dyDescent="0.2">
      <c r="A1674" s="9"/>
      <c r="B1674" s="10">
        <v>1658</v>
      </c>
      <c r="C1674" s="160" t="s">
        <v>1703</v>
      </c>
      <c r="D1674" s="11" t="s">
        <v>8540</v>
      </c>
      <c r="E1674" s="161" t="s">
        <v>46</v>
      </c>
      <c r="F1674" s="162">
        <v>0</v>
      </c>
      <c r="G1674" s="163">
        <v>7534.901165394107</v>
      </c>
      <c r="H1674" s="167"/>
      <c r="I1674" s="169"/>
      <c r="J1674" s="165">
        <v>6286.67931217363</v>
      </c>
      <c r="N1674" s="6"/>
      <c r="O1674" s="6"/>
      <c r="P1674" s="6"/>
      <c r="Q1674" s="6"/>
      <c r="R1674" s="6"/>
    </row>
    <row r="1675" spans="1:18" x14ac:dyDescent="0.2">
      <c r="A1675" s="9"/>
      <c r="B1675" s="10">
        <v>1659</v>
      </c>
      <c r="C1675" s="160" t="s">
        <v>1704</v>
      </c>
      <c r="D1675" s="11" t="s">
        <v>8541</v>
      </c>
      <c r="E1675" s="161" t="s">
        <v>46</v>
      </c>
      <c r="F1675" s="162">
        <v>0</v>
      </c>
      <c r="G1675" s="163">
        <v>8362.8203833452917</v>
      </c>
      <c r="H1675" s="167"/>
      <c r="I1675" s="169"/>
      <c r="J1675" s="165">
        <v>6977.446517395816</v>
      </c>
      <c r="N1675" s="6"/>
      <c r="O1675" s="6"/>
      <c r="P1675" s="6"/>
      <c r="Q1675" s="6"/>
      <c r="R1675" s="6"/>
    </row>
    <row r="1676" spans="1:18" x14ac:dyDescent="0.2">
      <c r="A1676" s="9"/>
      <c r="B1676" s="10">
        <v>1660</v>
      </c>
      <c r="C1676" s="160" t="s">
        <v>1705</v>
      </c>
      <c r="D1676" s="11" t="s">
        <v>8542</v>
      </c>
      <c r="E1676" s="161" t="s">
        <v>46</v>
      </c>
      <c r="F1676" s="162">
        <v>0</v>
      </c>
      <c r="G1676" s="163">
        <v>9190.7396012964746</v>
      </c>
      <c r="H1676" s="167"/>
      <c r="I1676" s="169"/>
      <c r="J1676" s="165">
        <v>7668.2137226180021</v>
      </c>
      <c r="N1676" s="6"/>
      <c r="O1676" s="6"/>
      <c r="P1676" s="6"/>
      <c r="Q1676" s="6"/>
      <c r="R1676" s="6"/>
    </row>
    <row r="1677" spans="1:18" x14ac:dyDescent="0.2">
      <c r="A1677" s="9"/>
      <c r="B1677" s="10">
        <v>1661</v>
      </c>
      <c r="C1677" s="160" t="s">
        <v>1706</v>
      </c>
      <c r="D1677" s="11" t="s">
        <v>8543</v>
      </c>
      <c r="E1677" s="161" t="s">
        <v>46</v>
      </c>
      <c r="F1677" s="162">
        <v>0</v>
      </c>
      <c r="G1677" s="163">
        <v>10168.286401546475</v>
      </c>
      <c r="H1677" s="167"/>
      <c r="I1677" s="169"/>
      <c r="J1677" s="165">
        <v>8483.8214009294352</v>
      </c>
      <c r="N1677" s="6"/>
      <c r="O1677" s="6"/>
      <c r="P1677" s="6"/>
      <c r="Q1677" s="6"/>
      <c r="R1677" s="6"/>
    </row>
    <row r="1678" spans="1:18" x14ac:dyDescent="0.2">
      <c r="A1678" s="9"/>
      <c r="B1678" s="10">
        <v>1662</v>
      </c>
      <c r="C1678" s="160" t="s">
        <v>1707</v>
      </c>
      <c r="D1678" s="11" t="s">
        <v>8544</v>
      </c>
      <c r="E1678" s="161" t="s">
        <v>46</v>
      </c>
      <c r="F1678" s="162">
        <v>0</v>
      </c>
      <c r="G1678" s="163">
        <v>11323.258799049525</v>
      </c>
      <c r="H1678" s="167"/>
      <c r="I1678" s="169"/>
      <c r="J1678" s="165">
        <v>9447.4625845539358</v>
      </c>
      <c r="N1678" s="6"/>
      <c r="O1678" s="6"/>
      <c r="P1678" s="6"/>
      <c r="Q1678" s="6"/>
      <c r="R1678" s="6"/>
    </row>
    <row r="1679" spans="1:18" x14ac:dyDescent="0.2">
      <c r="A1679" s="9"/>
      <c r="B1679" s="10">
        <v>1663</v>
      </c>
      <c r="C1679" s="160" t="s">
        <v>1708</v>
      </c>
      <c r="D1679" s="11" t="s">
        <v>8545</v>
      </c>
      <c r="E1679" s="161" t="s">
        <v>46</v>
      </c>
      <c r="F1679" s="162">
        <v>0</v>
      </c>
      <c r="G1679" s="163">
        <v>12682.049854935469</v>
      </c>
      <c r="H1679" s="167"/>
      <c r="I1679" s="169"/>
      <c r="J1679" s="165">
        <v>10581.158094700409</v>
      </c>
      <c r="N1679" s="6"/>
      <c r="O1679" s="6"/>
      <c r="P1679" s="6"/>
      <c r="Q1679" s="6"/>
      <c r="R1679" s="6"/>
    </row>
    <row r="1680" spans="1:18" x14ac:dyDescent="0.2">
      <c r="A1680" s="9"/>
      <c r="B1680" s="10">
        <v>1664</v>
      </c>
      <c r="C1680" s="160" t="s">
        <v>1709</v>
      </c>
      <c r="D1680" s="11" t="s">
        <v>8546</v>
      </c>
      <c r="E1680" s="161" t="s">
        <v>46</v>
      </c>
      <c r="F1680" s="162">
        <v>0</v>
      </c>
      <c r="G1680" s="163">
        <v>13092.325491001429</v>
      </c>
      <c r="H1680" s="167"/>
      <c r="I1680" s="169"/>
      <c r="J1680" s="165">
        <v>10923.468006526551</v>
      </c>
      <c r="N1680" s="6"/>
      <c r="O1680" s="6"/>
      <c r="P1680" s="6"/>
      <c r="Q1680" s="6"/>
      <c r="R1680" s="6"/>
    </row>
    <row r="1681" spans="1:18" x14ac:dyDescent="0.2">
      <c r="A1681" s="9"/>
      <c r="B1681" s="10">
        <v>1665</v>
      </c>
      <c r="C1681" s="160" t="s">
        <v>1710</v>
      </c>
      <c r="D1681" s="11" t="s">
        <v>8547</v>
      </c>
      <c r="E1681" s="161" t="s">
        <v>46</v>
      </c>
      <c r="F1681" s="162">
        <v>0</v>
      </c>
      <c r="G1681" s="163">
        <v>14595.680591974837</v>
      </c>
      <c r="H1681" s="167"/>
      <c r="I1681" s="169"/>
      <c r="J1681" s="165">
        <v>12177.779271490022</v>
      </c>
      <c r="N1681" s="6"/>
      <c r="O1681" s="6"/>
      <c r="P1681" s="6"/>
      <c r="Q1681" s="6"/>
      <c r="R1681" s="6"/>
    </row>
    <row r="1682" spans="1:18" x14ac:dyDescent="0.2">
      <c r="A1682" s="9"/>
      <c r="B1682" s="10">
        <v>1666</v>
      </c>
      <c r="C1682" s="160" t="s">
        <v>1711</v>
      </c>
      <c r="D1682" s="11" t="s">
        <v>8548</v>
      </c>
      <c r="E1682" s="161" t="s">
        <v>46</v>
      </c>
      <c r="F1682" s="162">
        <v>0</v>
      </c>
      <c r="G1682" s="163">
        <v>16099.035692948244</v>
      </c>
      <c r="H1682" s="167"/>
      <c r="I1682" s="169"/>
      <c r="J1682" s="165">
        <v>13432.090536453494</v>
      </c>
      <c r="N1682" s="6"/>
      <c r="O1682" s="6"/>
      <c r="P1682" s="6"/>
      <c r="Q1682" s="6"/>
      <c r="R1682" s="6"/>
    </row>
    <row r="1683" spans="1:18" x14ac:dyDescent="0.2">
      <c r="A1683" s="9"/>
      <c r="B1683" s="10">
        <v>1667</v>
      </c>
      <c r="C1683" s="160" t="s">
        <v>1712</v>
      </c>
      <c r="D1683" s="11" t="s">
        <v>8535</v>
      </c>
      <c r="E1683" s="161" t="s">
        <v>46</v>
      </c>
      <c r="F1683" s="162">
        <v>0</v>
      </c>
      <c r="G1683" s="163">
        <v>4232.2313886008842</v>
      </c>
      <c r="H1683" s="167"/>
      <c r="I1683" s="169"/>
      <c r="J1683" s="165">
        <v>3531.1254827398143</v>
      </c>
      <c r="N1683" s="6"/>
      <c r="O1683" s="6"/>
      <c r="P1683" s="6"/>
      <c r="Q1683" s="6"/>
      <c r="R1683" s="6"/>
    </row>
    <row r="1684" spans="1:18" x14ac:dyDescent="0.2">
      <c r="A1684" s="9"/>
      <c r="B1684" s="10">
        <v>1668</v>
      </c>
      <c r="C1684" s="160" t="s">
        <v>1713</v>
      </c>
      <c r="D1684" s="11" t="s">
        <v>8536</v>
      </c>
      <c r="E1684" s="161" t="s">
        <v>46</v>
      </c>
      <c r="F1684" s="162">
        <v>0</v>
      </c>
      <c r="G1684" s="163">
        <v>4842.2827599307411</v>
      </c>
      <c r="H1684" s="167"/>
      <c r="I1684" s="169"/>
      <c r="J1684" s="165">
        <v>4040.1165433149226</v>
      </c>
      <c r="N1684" s="6"/>
      <c r="O1684" s="6"/>
      <c r="P1684" s="6"/>
      <c r="Q1684" s="6"/>
      <c r="R1684" s="6"/>
    </row>
    <row r="1685" spans="1:18" x14ac:dyDescent="0.2">
      <c r="A1685" s="9"/>
      <c r="B1685" s="10">
        <v>1669</v>
      </c>
      <c r="C1685" s="160" t="s">
        <v>1714</v>
      </c>
      <c r="D1685" s="11" t="s">
        <v>8537</v>
      </c>
      <c r="E1685" s="161" t="s">
        <v>46</v>
      </c>
      <c r="F1685" s="162">
        <v>0</v>
      </c>
      <c r="G1685" s="163">
        <v>5446.8872440165815</v>
      </c>
      <c r="H1685" s="167"/>
      <c r="I1685" s="169"/>
      <c r="J1685" s="165">
        <v>4544.5630408491816</v>
      </c>
      <c r="N1685" s="6"/>
      <c r="O1685" s="6"/>
      <c r="P1685" s="6"/>
      <c r="Q1685" s="6"/>
      <c r="R1685" s="6"/>
    </row>
    <row r="1686" spans="1:18" x14ac:dyDescent="0.2">
      <c r="A1686" s="9"/>
      <c r="B1686" s="10">
        <v>1670</v>
      </c>
      <c r="C1686" s="160" t="s">
        <v>1715</v>
      </c>
      <c r="D1686" s="11" t="s">
        <v>8538</v>
      </c>
      <c r="E1686" s="161" t="s">
        <v>46</v>
      </c>
      <c r="F1686" s="162">
        <v>0</v>
      </c>
      <c r="G1686" s="163">
        <v>6046.0448408584061</v>
      </c>
      <c r="H1686" s="167"/>
      <c r="I1686" s="169"/>
      <c r="J1686" s="165">
        <v>5044.464975342592</v>
      </c>
      <c r="N1686" s="6"/>
      <c r="O1686" s="6"/>
      <c r="P1686" s="6"/>
      <c r="Q1686" s="6"/>
      <c r="R1686" s="6"/>
    </row>
    <row r="1687" spans="1:18" x14ac:dyDescent="0.2">
      <c r="A1687" s="9"/>
      <c r="B1687" s="10">
        <v>1671</v>
      </c>
      <c r="C1687" s="160" t="s">
        <v>1716</v>
      </c>
      <c r="D1687" s="11" t="s">
        <v>8539</v>
      </c>
      <c r="E1687" s="161" t="s">
        <v>46</v>
      </c>
      <c r="F1687" s="162">
        <v>0</v>
      </c>
      <c r="G1687" s="163">
        <v>6645.2024377002299</v>
      </c>
      <c r="H1687" s="167"/>
      <c r="I1687" s="169"/>
      <c r="J1687" s="165">
        <v>5544.3669098360015</v>
      </c>
      <c r="N1687" s="6"/>
      <c r="O1687" s="6"/>
      <c r="P1687" s="6"/>
      <c r="Q1687" s="6"/>
      <c r="R1687" s="6"/>
    </row>
    <row r="1688" spans="1:18" x14ac:dyDescent="0.2">
      <c r="A1688" s="9"/>
      <c r="B1688" s="10">
        <v>1672</v>
      </c>
      <c r="C1688" s="160" t="s">
        <v>1717</v>
      </c>
      <c r="D1688" s="11" t="s">
        <v>8540</v>
      </c>
      <c r="E1688" s="161" t="s">
        <v>46</v>
      </c>
      <c r="F1688" s="162">
        <v>0</v>
      </c>
      <c r="G1688" s="163">
        <v>7449.8057276118707</v>
      </c>
      <c r="H1688" s="167"/>
      <c r="I1688" s="169"/>
      <c r="J1688" s="165">
        <v>6215.6806731041606</v>
      </c>
      <c r="N1688" s="6"/>
      <c r="O1688" s="6"/>
      <c r="P1688" s="6"/>
      <c r="Q1688" s="6"/>
      <c r="R1688" s="6"/>
    </row>
    <row r="1689" spans="1:18" x14ac:dyDescent="0.2">
      <c r="A1689" s="9"/>
      <c r="B1689" s="10">
        <v>1673</v>
      </c>
      <c r="C1689" s="160" t="s">
        <v>1718</v>
      </c>
      <c r="D1689" s="11" t="s">
        <v>8541</v>
      </c>
      <c r="E1689" s="161" t="s">
        <v>46</v>
      </c>
      <c r="F1689" s="162">
        <v>0</v>
      </c>
      <c r="G1689" s="163">
        <v>8268.3748364171715</v>
      </c>
      <c r="H1689" s="167"/>
      <c r="I1689" s="169"/>
      <c r="J1689" s="165">
        <v>6898.6466960090575</v>
      </c>
      <c r="N1689" s="6"/>
      <c r="O1689" s="6"/>
      <c r="P1689" s="6"/>
      <c r="Q1689" s="6"/>
      <c r="R1689" s="6"/>
    </row>
    <row r="1690" spans="1:18" x14ac:dyDescent="0.2">
      <c r="A1690" s="9"/>
      <c r="B1690" s="10">
        <v>1674</v>
      </c>
      <c r="C1690" s="160" t="s">
        <v>1719</v>
      </c>
      <c r="D1690" s="11" t="s">
        <v>8542</v>
      </c>
      <c r="E1690" s="161" t="s">
        <v>46</v>
      </c>
      <c r="F1690" s="162">
        <v>0</v>
      </c>
      <c r="G1690" s="163">
        <v>9086.9439452224706</v>
      </c>
      <c r="H1690" s="167"/>
      <c r="I1690" s="169"/>
      <c r="J1690" s="165">
        <v>7581.6127189139543</v>
      </c>
      <c r="N1690" s="6"/>
      <c r="O1690" s="6"/>
      <c r="P1690" s="6"/>
      <c r="Q1690" s="6"/>
      <c r="R1690" s="6"/>
    </row>
    <row r="1691" spans="1:18" x14ac:dyDescent="0.2">
      <c r="A1691" s="9"/>
      <c r="B1691" s="10">
        <v>1675</v>
      </c>
      <c r="C1691" s="160" t="s">
        <v>1720</v>
      </c>
      <c r="D1691" s="11" t="s">
        <v>8543</v>
      </c>
      <c r="E1691" s="161" t="s">
        <v>46</v>
      </c>
      <c r="F1691" s="162">
        <v>0</v>
      </c>
      <c r="G1691" s="163">
        <v>10053.450816600947</v>
      </c>
      <c r="H1691" s="167"/>
      <c r="I1691" s="169"/>
      <c r="J1691" s="165">
        <v>8388.0093285038456</v>
      </c>
      <c r="N1691" s="6"/>
      <c r="O1691" s="6"/>
      <c r="P1691" s="6"/>
      <c r="Q1691" s="6"/>
      <c r="R1691" s="6"/>
    </row>
    <row r="1692" spans="1:18" x14ac:dyDescent="0.2">
      <c r="A1692" s="9"/>
      <c r="B1692" s="10">
        <v>1676</v>
      </c>
      <c r="C1692" s="160" t="s">
        <v>1721</v>
      </c>
      <c r="D1692" s="11" t="s">
        <v>8544</v>
      </c>
      <c r="E1692" s="161" t="s">
        <v>46</v>
      </c>
      <c r="F1692" s="162">
        <v>0</v>
      </c>
      <c r="G1692" s="163">
        <v>11195.379528508849</v>
      </c>
      <c r="H1692" s="167"/>
      <c r="I1692" s="169"/>
      <c r="J1692" s="165">
        <v>9340.7676263962639</v>
      </c>
      <c r="N1692" s="6"/>
      <c r="O1692" s="6"/>
      <c r="P1692" s="6"/>
      <c r="Q1692" s="6"/>
      <c r="R1692" s="6"/>
    </row>
    <row r="1693" spans="1:18" x14ac:dyDescent="0.2">
      <c r="A1693" s="9"/>
      <c r="B1693" s="10">
        <v>1677</v>
      </c>
      <c r="C1693" s="160" t="s">
        <v>1722</v>
      </c>
      <c r="D1693" s="11" t="s">
        <v>8545</v>
      </c>
      <c r="E1693" s="161" t="s">
        <v>46</v>
      </c>
      <c r="F1693" s="162">
        <v>0</v>
      </c>
      <c r="G1693" s="163">
        <v>12538.825071929914</v>
      </c>
      <c r="H1693" s="167"/>
      <c r="I1693" s="169"/>
      <c r="J1693" s="165">
        <v>10461.659741563817</v>
      </c>
      <c r="N1693" s="6"/>
      <c r="O1693" s="6"/>
      <c r="P1693" s="6"/>
      <c r="Q1693" s="6"/>
      <c r="R1693" s="6"/>
    </row>
    <row r="1694" spans="1:18" x14ac:dyDescent="0.2">
      <c r="A1694" s="9"/>
      <c r="B1694" s="10">
        <v>1678</v>
      </c>
      <c r="C1694" s="160" t="s">
        <v>1723</v>
      </c>
      <c r="D1694" s="11" t="s">
        <v>8546</v>
      </c>
      <c r="E1694" s="161" t="s">
        <v>46</v>
      </c>
      <c r="F1694" s="162">
        <v>0</v>
      </c>
      <c r="G1694" s="163">
        <v>12944.467258386374</v>
      </c>
      <c r="H1694" s="167"/>
      <c r="I1694" s="169"/>
      <c r="J1694" s="165">
        <v>10800.103774971032</v>
      </c>
      <c r="N1694" s="6"/>
      <c r="O1694" s="6"/>
      <c r="P1694" s="6"/>
      <c r="Q1694" s="6"/>
      <c r="R1694" s="6"/>
    </row>
    <row r="1695" spans="1:18" x14ac:dyDescent="0.2">
      <c r="A1695" s="9"/>
      <c r="B1695" s="10">
        <v>1679</v>
      </c>
      <c r="C1695" s="160" t="s">
        <v>1724</v>
      </c>
      <c r="D1695" s="11" t="s">
        <v>8547</v>
      </c>
      <c r="E1695" s="161" t="s">
        <v>46</v>
      </c>
      <c r="F1695" s="162">
        <v>0</v>
      </c>
      <c r="G1695" s="163">
        <v>14430.844212247906</v>
      </c>
      <c r="H1695" s="167"/>
      <c r="I1695" s="169"/>
      <c r="J1695" s="165">
        <v>12040.249470424784</v>
      </c>
      <c r="N1695" s="6"/>
      <c r="O1695" s="6"/>
      <c r="P1695" s="6"/>
      <c r="Q1695" s="6"/>
      <c r="R1695" s="6"/>
    </row>
    <row r="1696" spans="1:18" x14ac:dyDescent="0.2">
      <c r="A1696" s="9"/>
      <c r="B1696" s="10">
        <v>1680</v>
      </c>
      <c r="C1696" s="160" t="s">
        <v>1725</v>
      </c>
      <c r="D1696" s="11" t="s">
        <v>8548</v>
      </c>
      <c r="E1696" s="161" t="s">
        <v>46</v>
      </c>
      <c r="F1696" s="162">
        <v>0</v>
      </c>
      <c r="G1696" s="163">
        <v>15917.221166109441</v>
      </c>
      <c r="H1696" s="167"/>
      <c r="I1696" s="169"/>
      <c r="J1696" s="165">
        <v>13280.395165878535</v>
      </c>
      <c r="N1696" s="6"/>
      <c r="O1696" s="6"/>
      <c r="P1696" s="6"/>
      <c r="Q1696" s="6"/>
      <c r="R1696" s="6"/>
    </row>
    <row r="1697" spans="1:18" x14ac:dyDescent="0.2">
      <c r="A1697" s="9"/>
      <c r="B1697" s="10">
        <v>1681</v>
      </c>
      <c r="C1697" s="160" t="s">
        <v>1726</v>
      </c>
      <c r="D1697" s="11" t="s">
        <v>8535</v>
      </c>
      <c r="E1697" s="161" t="s">
        <v>46</v>
      </c>
      <c r="F1697" s="162">
        <v>0</v>
      </c>
      <c r="G1697" s="163">
        <v>3686.6655246733571</v>
      </c>
      <c r="H1697" s="167"/>
      <c r="I1697" s="169"/>
      <c r="J1697" s="165">
        <v>3075.9373449134669</v>
      </c>
      <c r="N1697" s="6"/>
      <c r="O1697" s="6"/>
      <c r="P1697" s="6"/>
      <c r="Q1697" s="6"/>
      <c r="R1697" s="6"/>
    </row>
    <row r="1698" spans="1:18" x14ac:dyDescent="0.2">
      <c r="A1698" s="9"/>
      <c r="B1698" s="10">
        <v>1682</v>
      </c>
      <c r="C1698" s="160" t="s">
        <v>1727</v>
      </c>
      <c r="D1698" s="11" t="s">
        <v>8536</v>
      </c>
      <c r="E1698" s="161" t="s">
        <v>46</v>
      </c>
      <c r="F1698" s="162">
        <v>0</v>
      </c>
      <c r="G1698" s="163">
        <v>4218.076771473121</v>
      </c>
      <c r="H1698" s="167"/>
      <c r="I1698" s="169"/>
      <c r="J1698" s="165">
        <v>3519.3157009370298</v>
      </c>
      <c r="N1698" s="6"/>
      <c r="O1698" s="6"/>
      <c r="P1698" s="6"/>
      <c r="Q1698" s="6"/>
      <c r="R1698" s="6"/>
    </row>
    <row r="1699" spans="1:18" x14ac:dyDescent="0.2">
      <c r="A1699" s="9"/>
      <c r="B1699" s="10">
        <v>1683</v>
      </c>
      <c r="C1699" s="160" t="s">
        <v>1728</v>
      </c>
      <c r="D1699" s="11" t="s">
        <v>8537</v>
      </c>
      <c r="E1699" s="161" t="s">
        <v>46</v>
      </c>
      <c r="F1699" s="162">
        <v>0</v>
      </c>
      <c r="G1699" s="163">
        <v>4744.7432749978852</v>
      </c>
      <c r="H1699" s="167"/>
      <c r="I1699" s="169"/>
      <c r="J1699" s="165">
        <v>3958.7353216389533</v>
      </c>
      <c r="N1699" s="6"/>
      <c r="O1699" s="6"/>
      <c r="P1699" s="6"/>
      <c r="Q1699" s="6"/>
      <c r="R1699" s="6"/>
    </row>
    <row r="1700" spans="1:18" x14ac:dyDescent="0.2">
      <c r="A1700" s="9"/>
      <c r="B1700" s="10">
        <v>1684</v>
      </c>
      <c r="C1700" s="160" t="s">
        <v>1729</v>
      </c>
      <c r="D1700" s="11" t="s">
        <v>8538</v>
      </c>
      <c r="E1700" s="161" t="s">
        <v>46</v>
      </c>
      <c r="F1700" s="162">
        <v>0</v>
      </c>
      <c r="G1700" s="163">
        <v>5266.6650352476536</v>
      </c>
      <c r="H1700" s="167"/>
      <c r="I1700" s="169"/>
      <c r="J1700" s="165">
        <v>4394.1962070192385</v>
      </c>
      <c r="N1700" s="6"/>
      <c r="O1700" s="6"/>
      <c r="P1700" s="6"/>
      <c r="Q1700" s="6"/>
      <c r="R1700" s="6"/>
    </row>
    <row r="1701" spans="1:18" x14ac:dyDescent="0.2">
      <c r="A1701" s="9"/>
      <c r="B1701" s="10">
        <v>1685</v>
      </c>
      <c r="C1701" s="160" t="s">
        <v>1730</v>
      </c>
      <c r="D1701" s="11" t="s">
        <v>8539</v>
      </c>
      <c r="E1701" s="161" t="s">
        <v>46</v>
      </c>
      <c r="F1701" s="162">
        <v>0</v>
      </c>
      <c r="G1701" s="163">
        <v>5788.5867954974201</v>
      </c>
      <c r="H1701" s="167"/>
      <c r="I1701" s="169"/>
      <c r="J1701" s="165">
        <v>4829.6570923995232</v>
      </c>
      <c r="N1701" s="6"/>
      <c r="O1701" s="6"/>
      <c r="P1701" s="6"/>
      <c r="Q1701" s="6"/>
      <c r="R1701" s="6"/>
    </row>
    <row r="1702" spans="1:18" x14ac:dyDescent="0.2">
      <c r="A1702" s="9"/>
      <c r="B1702" s="10">
        <v>1686</v>
      </c>
      <c r="C1702" s="160" t="s">
        <v>1731</v>
      </c>
      <c r="D1702" s="11" t="s">
        <v>8540</v>
      </c>
      <c r="E1702" s="161" t="s">
        <v>46</v>
      </c>
      <c r="F1702" s="162">
        <v>0</v>
      </c>
      <c r="G1702" s="163">
        <v>6489.4707825935575</v>
      </c>
      <c r="H1702" s="167"/>
      <c r="I1702" s="169"/>
      <c r="J1702" s="165">
        <v>5414.4335566413856</v>
      </c>
      <c r="N1702" s="6"/>
      <c r="O1702" s="6"/>
      <c r="P1702" s="6"/>
      <c r="Q1702" s="6"/>
      <c r="R1702" s="6"/>
    </row>
    <row r="1703" spans="1:18" x14ac:dyDescent="0.2">
      <c r="A1703" s="9"/>
      <c r="B1703" s="10">
        <v>1687</v>
      </c>
      <c r="C1703" s="160" t="s">
        <v>1732</v>
      </c>
      <c r="D1703" s="11" t="s">
        <v>8541</v>
      </c>
      <c r="E1703" s="161" t="s">
        <v>46</v>
      </c>
      <c r="F1703" s="162">
        <v>0</v>
      </c>
      <c r="G1703" s="163">
        <v>7202.52029144679</v>
      </c>
      <c r="H1703" s="167"/>
      <c r="I1703" s="169"/>
      <c r="J1703" s="165">
        <v>6009.3602182479308</v>
      </c>
      <c r="N1703" s="6"/>
      <c r="O1703" s="6"/>
      <c r="P1703" s="6"/>
      <c r="Q1703" s="6"/>
      <c r="R1703" s="6"/>
    </row>
    <row r="1704" spans="1:18" x14ac:dyDescent="0.2">
      <c r="A1704" s="9"/>
      <c r="B1704" s="10">
        <v>1688</v>
      </c>
      <c r="C1704" s="160" t="s">
        <v>1733</v>
      </c>
      <c r="D1704" s="11" t="s">
        <v>8542</v>
      </c>
      <c r="E1704" s="161" t="s">
        <v>46</v>
      </c>
      <c r="F1704" s="162">
        <v>0</v>
      </c>
      <c r="G1704" s="163">
        <v>7915.5698003000216</v>
      </c>
      <c r="H1704" s="167"/>
      <c r="I1704" s="169"/>
      <c r="J1704" s="165">
        <v>6604.286879854476</v>
      </c>
      <c r="N1704" s="6"/>
      <c r="O1704" s="6"/>
      <c r="P1704" s="6"/>
      <c r="Q1704" s="6"/>
      <c r="R1704" s="6"/>
    </row>
    <row r="1705" spans="1:18" x14ac:dyDescent="0.2">
      <c r="A1705" s="9"/>
      <c r="B1705" s="10">
        <v>1689</v>
      </c>
      <c r="C1705" s="160" t="s">
        <v>1734</v>
      </c>
      <c r="D1705" s="11" t="s">
        <v>8543</v>
      </c>
      <c r="E1705" s="161" t="s">
        <v>46</v>
      </c>
      <c r="F1705" s="162">
        <v>0</v>
      </c>
      <c r="G1705" s="163">
        <v>8757.4868022078208</v>
      </c>
      <c r="H1705" s="167"/>
      <c r="I1705" s="169"/>
      <c r="J1705" s="165">
        <v>7306.7330144859134</v>
      </c>
      <c r="N1705" s="6"/>
      <c r="O1705" s="6"/>
      <c r="P1705" s="6"/>
      <c r="Q1705" s="6"/>
      <c r="R1705" s="6"/>
    </row>
    <row r="1706" spans="1:18" x14ac:dyDescent="0.2">
      <c r="A1706" s="9"/>
      <c r="B1706" s="10">
        <v>1690</v>
      </c>
      <c r="C1706" s="160" t="s">
        <v>1735</v>
      </c>
      <c r="D1706" s="11" t="s">
        <v>8544</v>
      </c>
      <c r="E1706" s="161" t="s">
        <v>46</v>
      </c>
      <c r="F1706" s="162">
        <v>0</v>
      </c>
      <c r="G1706" s="163">
        <v>9752.2124746189529</v>
      </c>
      <c r="H1706" s="167"/>
      <c r="I1706" s="169"/>
      <c r="J1706" s="165">
        <v>8136.6737355076984</v>
      </c>
      <c r="N1706" s="6"/>
      <c r="O1706" s="6"/>
      <c r="P1706" s="6"/>
      <c r="Q1706" s="6"/>
      <c r="R1706" s="6"/>
    </row>
    <row r="1707" spans="1:18" x14ac:dyDescent="0.2">
      <c r="A1707" s="9"/>
      <c r="B1707" s="10">
        <v>1691</v>
      </c>
      <c r="C1707" s="160" t="s">
        <v>1736</v>
      </c>
      <c r="D1707" s="11" t="s">
        <v>8545</v>
      </c>
      <c r="E1707" s="161" t="s">
        <v>46</v>
      </c>
      <c r="F1707" s="162">
        <v>0</v>
      </c>
      <c r="G1707" s="163">
        <v>10922.477971573229</v>
      </c>
      <c r="H1707" s="167"/>
      <c r="I1707" s="169"/>
      <c r="J1707" s="165">
        <v>9113.0745837686227</v>
      </c>
      <c r="N1707" s="6"/>
      <c r="O1707" s="6"/>
      <c r="P1707" s="6"/>
      <c r="Q1707" s="6"/>
      <c r="R1707" s="6"/>
    </row>
    <row r="1708" spans="1:18" x14ac:dyDescent="0.2">
      <c r="A1708" s="9"/>
      <c r="B1708" s="10">
        <v>1692</v>
      </c>
      <c r="C1708" s="160" t="s">
        <v>1737</v>
      </c>
      <c r="D1708" s="11" t="s">
        <v>8546</v>
      </c>
      <c r="E1708" s="161" t="s">
        <v>46</v>
      </c>
      <c r="F1708" s="162">
        <v>0</v>
      </c>
      <c r="G1708" s="163">
        <v>11275.829886166095</v>
      </c>
      <c r="H1708" s="167"/>
      <c r="I1708" s="169"/>
      <c r="J1708" s="165">
        <v>9407.8906832272714</v>
      </c>
      <c r="N1708" s="6"/>
      <c r="O1708" s="6"/>
      <c r="P1708" s="6"/>
      <c r="Q1708" s="6"/>
      <c r="R1708" s="6"/>
    </row>
    <row r="1709" spans="1:18" x14ac:dyDescent="0.2">
      <c r="A1709" s="9"/>
      <c r="B1709" s="10">
        <v>1693</v>
      </c>
      <c r="C1709" s="160" t="s">
        <v>1738</v>
      </c>
      <c r="D1709" s="11" t="s">
        <v>8547</v>
      </c>
      <c r="E1709" s="161" t="s">
        <v>46</v>
      </c>
      <c r="F1709" s="162">
        <v>0</v>
      </c>
      <c r="G1709" s="163">
        <v>12570.60187978383</v>
      </c>
      <c r="H1709" s="167"/>
      <c r="I1709" s="169"/>
      <c r="J1709" s="165">
        <v>10488.172445069422</v>
      </c>
      <c r="N1709" s="6"/>
      <c r="O1709" s="6"/>
      <c r="P1709" s="6"/>
      <c r="Q1709" s="6"/>
      <c r="R1709" s="6"/>
    </row>
    <row r="1710" spans="1:18" x14ac:dyDescent="0.2">
      <c r="A1710" s="9"/>
      <c r="B1710" s="10">
        <v>1694</v>
      </c>
      <c r="C1710" s="160" t="s">
        <v>1739</v>
      </c>
      <c r="D1710" s="11" t="s">
        <v>8548</v>
      </c>
      <c r="E1710" s="161" t="s">
        <v>46</v>
      </c>
      <c r="F1710" s="162">
        <v>0</v>
      </c>
      <c r="G1710" s="163">
        <v>13865.373873401564</v>
      </c>
      <c r="H1710" s="167"/>
      <c r="I1710" s="169"/>
      <c r="J1710" s="165">
        <v>11568.454206911572</v>
      </c>
      <c r="N1710" s="6"/>
      <c r="O1710" s="6"/>
      <c r="P1710" s="6"/>
      <c r="Q1710" s="6"/>
      <c r="R1710" s="6"/>
    </row>
    <row r="1711" spans="1:18" x14ac:dyDescent="0.2">
      <c r="A1711" s="9"/>
      <c r="B1711" s="10">
        <v>1695</v>
      </c>
      <c r="C1711" s="160" t="s">
        <v>1740</v>
      </c>
      <c r="D1711" s="11" t="s">
        <v>8563</v>
      </c>
      <c r="E1711" s="161" t="s">
        <v>46</v>
      </c>
      <c r="F1711" s="162">
        <v>0</v>
      </c>
      <c r="G1711" s="163">
        <v>3732.1424241737977</v>
      </c>
      <c r="H1711" s="167"/>
      <c r="I1711" s="169"/>
      <c r="J1711" s="165">
        <v>3113.8806008362226</v>
      </c>
      <c r="N1711" s="6"/>
      <c r="O1711" s="6"/>
      <c r="P1711" s="6"/>
      <c r="Q1711" s="6"/>
      <c r="R1711" s="6"/>
    </row>
    <row r="1712" spans="1:18" x14ac:dyDescent="0.2">
      <c r="A1712" s="9"/>
      <c r="B1712" s="10">
        <v>1696</v>
      </c>
      <c r="C1712" s="160" t="s">
        <v>1741</v>
      </c>
      <c r="D1712" s="11" t="s">
        <v>8564</v>
      </c>
      <c r="E1712" s="161" t="s">
        <v>46</v>
      </c>
      <c r="F1712" s="162">
        <v>0</v>
      </c>
      <c r="G1712" s="163">
        <v>4270.1088997303814</v>
      </c>
      <c r="H1712" s="167"/>
      <c r="I1712" s="169"/>
      <c r="J1712" s="165">
        <v>3562.7282550108134</v>
      </c>
      <c r="N1712" s="6"/>
      <c r="O1712" s="6"/>
      <c r="P1712" s="6"/>
      <c r="Q1712" s="6"/>
      <c r="R1712" s="6"/>
    </row>
    <row r="1713" spans="1:18" x14ac:dyDescent="0.2">
      <c r="A1713" s="9"/>
      <c r="B1713" s="10">
        <v>1697</v>
      </c>
      <c r="C1713" s="160" t="s">
        <v>1742</v>
      </c>
      <c r="D1713" s="11" t="s">
        <v>8565</v>
      </c>
      <c r="E1713" s="161" t="s">
        <v>46</v>
      </c>
      <c r="F1713" s="162">
        <v>0</v>
      </c>
      <c r="G1713" s="163">
        <v>4803.2721031837809</v>
      </c>
      <c r="H1713" s="167"/>
      <c r="I1713" s="169"/>
      <c r="J1713" s="165">
        <v>4007.5683408445593</v>
      </c>
      <c r="N1713" s="6"/>
      <c r="O1713" s="6"/>
      <c r="P1713" s="6"/>
      <c r="Q1713" s="6"/>
      <c r="R1713" s="6"/>
    </row>
    <row r="1714" spans="1:18" x14ac:dyDescent="0.2">
      <c r="A1714" s="9"/>
      <c r="B1714" s="10">
        <v>1698</v>
      </c>
      <c r="C1714" s="160" t="s">
        <v>1743</v>
      </c>
      <c r="D1714" s="11" t="s">
        <v>8566</v>
      </c>
      <c r="E1714" s="161" t="s">
        <v>46</v>
      </c>
      <c r="F1714" s="162">
        <v>0</v>
      </c>
      <c r="G1714" s="163">
        <v>5331.6320345339973</v>
      </c>
      <c r="H1714" s="167"/>
      <c r="I1714" s="169"/>
      <c r="J1714" s="165">
        <v>4448.4008583374616</v>
      </c>
      <c r="N1714" s="6"/>
      <c r="O1714" s="6"/>
      <c r="P1714" s="6"/>
      <c r="Q1714" s="6"/>
      <c r="R1714" s="6"/>
    </row>
    <row r="1715" spans="1:18" x14ac:dyDescent="0.2">
      <c r="A1715" s="9"/>
      <c r="B1715" s="10">
        <v>1699</v>
      </c>
      <c r="C1715" s="160" t="s">
        <v>1744</v>
      </c>
      <c r="D1715" s="11" t="s">
        <v>8567</v>
      </c>
      <c r="E1715" s="161" t="s">
        <v>46</v>
      </c>
      <c r="F1715" s="162">
        <v>0</v>
      </c>
      <c r="G1715" s="163">
        <v>5859.9919658842127</v>
      </c>
      <c r="H1715" s="167"/>
      <c r="I1715" s="169"/>
      <c r="J1715" s="165">
        <v>4889.2333758303621</v>
      </c>
      <c r="N1715" s="6"/>
      <c r="O1715" s="6"/>
      <c r="P1715" s="6"/>
      <c r="Q1715" s="6"/>
      <c r="R1715" s="6"/>
    </row>
    <row r="1716" spans="1:18" x14ac:dyDescent="0.2">
      <c r="A1716" s="9"/>
      <c r="B1716" s="10">
        <v>1700</v>
      </c>
      <c r="C1716" s="160" t="s">
        <v>1745</v>
      </c>
      <c r="D1716" s="11" t="s">
        <v>8568</v>
      </c>
      <c r="E1716" s="161" t="s">
        <v>46</v>
      </c>
      <c r="F1716" s="162">
        <v>0</v>
      </c>
      <c r="G1716" s="163">
        <v>6569.5217144223143</v>
      </c>
      <c r="H1716" s="167"/>
      <c r="I1716" s="169"/>
      <c r="J1716" s="165">
        <v>5481.2233560032391</v>
      </c>
      <c r="N1716" s="6"/>
      <c r="O1716" s="6"/>
      <c r="P1716" s="6"/>
      <c r="Q1716" s="6"/>
      <c r="R1716" s="6"/>
    </row>
    <row r="1717" spans="1:18" x14ac:dyDescent="0.2">
      <c r="A1717" s="9"/>
      <c r="B1717" s="10">
        <v>1701</v>
      </c>
      <c r="C1717" s="160" t="s">
        <v>1746</v>
      </c>
      <c r="D1717" s="11" t="s">
        <v>8569</v>
      </c>
      <c r="E1717" s="161" t="s">
        <v>46</v>
      </c>
      <c r="F1717" s="162">
        <v>0</v>
      </c>
      <c r="G1717" s="163">
        <v>7291.3670526329797</v>
      </c>
      <c r="H1717" s="167"/>
      <c r="I1717" s="169"/>
      <c r="J1717" s="165">
        <v>6083.4887414020413</v>
      </c>
      <c r="N1717" s="6"/>
      <c r="O1717" s="6"/>
      <c r="P1717" s="6"/>
      <c r="Q1717" s="6"/>
      <c r="R1717" s="6"/>
    </row>
    <row r="1718" spans="1:18" x14ac:dyDescent="0.2">
      <c r="A1718" s="9"/>
      <c r="B1718" s="10">
        <v>1702</v>
      </c>
      <c r="C1718" s="160" t="s">
        <v>1747</v>
      </c>
      <c r="D1718" s="11" t="s">
        <v>8570</v>
      </c>
      <c r="E1718" s="161" t="s">
        <v>46</v>
      </c>
      <c r="F1718" s="162">
        <v>0</v>
      </c>
      <c r="G1718" s="163">
        <v>8013.2123908436452</v>
      </c>
      <c r="H1718" s="167"/>
      <c r="I1718" s="169"/>
      <c r="J1718" s="165">
        <v>6685.7541268008436</v>
      </c>
      <c r="N1718" s="6"/>
      <c r="O1718" s="6"/>
      <c r="P1718" s="6"/>
      <c r="Q1718" s="6"/>
      <c r="R1718" s="6"/>
    </row>
    <row r="1719" spans="1:18" x14ac:dyDescent="0.2">
      <c r="A1719" s="9"/>
      <c r="B1719" s="10">
        <v>1703</v>
      </c>
      <c r="C1719" s="160" t="s">
        <v>1748</v>
      </c>
      <c r="D1719" s="11" t="s">
        <v>8571</v>
      </c>
      <c r="E1719" s="161" t="s">
        <v>46</v>
      </c>
      <c r="F1719" s="162">
        <v>0</v>
      </c>
      <c r="G1719" s="163">
        <v>8865.51486836002</v>
      </c>
      <c r="H1719" s="167"/>
      <c r="I1719" s="169"/>
      <c r="J1719" s="165">
        <v>7396.8652927608118</v>
      </c>
      <c r="N1719" s="6"/>
      <c r="O1719" s="6"/>
      <c r="P1719" s="6"/>
      <c r="Q1719" s="6"/>
      <c r="R1719" s="6"/>
    </row>
    <row r="1720" spans="1:18" x14ac:dyDescent="0.2">
      <c r="A1720" s="9"/>
      <c r="B1720" s="10">
        <v>1704</v>
      </c>
      <c r="C1720" s="160" t="s">
        <v>1749</v>
      </c>
      <c r="D1720" s="11" t="s">
        <v>8572</v>
      </c>
      <c r="E1720" s="161" t="s">
        <v>46</v>
      </c>
      <c r="F1720" s="162">
        <v>0</v>
      </c>
      <c r="G1720" s="163">
        <v>9872.5109892650562</v>
      </c>
      <c r="H1720" s="167"/>
      <c r="I1720" s="169"/>
      <c r="J1720" s="165">
        <v>8237.0437558583653</v>
      </c>
      <c r="N1720" s="6"/>
      <c r="O1720" s="6"/>
      <c r="P1720" s="6"/>
      <c r="Q1720" s="6"/>
      <c r="R1720" s="6"/>
    </row>
    <row r="1721" spans="1:18" x14ac:dyDescent="0.2">
      <c r="A1721" s="9"/>
      <c r="B1721" s="10">
        <v>1705</v>
      </c>
      <c r="C1721" s="160" t="s">
        <v>1750</v>
      </c>
      <c r="D1721" s="11" t="s">
        <v>8573</v>
      </c>
      <c r="E1721" s="161" t="s">
        <v>46</v>
      </c>
      <c r="F1721" s="162">
        <v>0</v>
      </c>
      <c r="G1721" s="163">
        <v>11057.212307976864</v>
      </c>
      <c r="H1721" s="167"/>
      <c r="I1721" s="169"/>
      <c r="J1721" s="165">
        <v>9225.4890065613708</v>
      </c>
      <c r="N1721" s="6"/>
      <c r="O1721" s="6"/>
      <c r="P1721" s="6"/>
      <c r="Q1721" s="6"/>
      <c r="R1721" s="6"/>
    </row>
    <row r="1722" spans="1:18" x14ac:dyDescent="0.2">
      <c r="A1722" s="9"/>
      <c r="B1722" s="10">
        <v>1706</v>
      </c>
      <c r="C1722" s="160" t="s">
        <v>1751</v>
      </c>
      <c r="D1722" s="11" t="s">
        <v>8574</v>
      </c>
      <c r="E1722" s="161" t="s">
        <v>46</v>
      </c>
      <c r="F1722" s="162">
        <v>0</v>
      </c>
      <c r="G1722" s="163">
        <v>11414.922998650904</v>
      </c>
      <c r="H1722" s="167"/>
      <c r="I1722" s="169"/>
      <c r="J1722" s="165">
        <v>9523.941812967385</v>
      </c>
      <c r="N1722" s="6"/>
      <c r="O1722" s="6"/>
      <c r="P1722" s="6"/>
      <c r="Q1722" s="6"/>
      <c r="R1722" s="6"/>
    </row>
    <row r="1723" spans="1:18" x14ac:dyDescent="0.2">
      <c r="A1723" s="9"/>
      <c r="B1723" s="10">
        <v>1707</v>
      </c>
      <c r="C1723" s="160" t="s">
        <v>1752</v>
      </c>
      <c r="D1723" s="11" t="s">
        <v>8575</v>
      </c>
      <c r="E1723" s="161" t="s">
        <v>46</v>
      </c>
      <c r="F1723" s="162">
        <v>0</v>
      </c>
      <c r="G1723" s="163">
        <v>12725.666665162656</v>
      </c>
      <c r="H1723" s="167"/>
      <c r="I1723" s="169"/>
      <c r="J1723" s="165">
        <v>10617.549401301432</v>
      </c>
      <c r="N1723" s="6"/>
      <c r="O1723" s="6"/>
      <c r="P1723" s="6"/>
      <c r="Q1723" s="6"/>
      <c r="R1723" s="6"/>
    </row>
    <row r="1724" spans="1:18" x14ac:dyDescent="0.2">
      <c r="A1724" s="9"/>
      <c r="B1724" s="10">
        <v>1708</v>
      </c>
      <c r="C1724" s="160" t="s">
        <v>1753</v>
      </c>
      <c r="D1724" s="11" t="s">
        <v>8576</v>
      </c>
      <c r="E1724" s="161" t="s">
        <v>46</v>
      </c>
      <c r="F1724" s="162">
        <v>0</v>
      </c>
      <c r="G1724" s="163">
        <v>14036.410331674409</v>
      </c>
      <c r="H1724" s="167"/>
      <c r="I1724" s="169"/>
      <c r="J1724" s="165">
        <v>11711.156989635479</v>
      </c>
      <c r="N1724" s="6"/>
      <c r="O1724" s="6"/>
      <c r="P1724" s="6"/>
      <c r="Q1724" s="6"/>
      <c r="R1724" s="6"/>
    </row>
    <row r="1725" spans="1:18" x14ac:dyDescent="0.2">
      <c r="A1725" s="9"/>
      <c r="B1725" s="10">
        <v>1709</v>
      </c>
      <c r="C1725" s="160" t="s">
        <v>1754</v>
      </c>
      <c r="D1725" s="11" t="s">
        <v>8577</v>
      </c>
      <c r="E1725" s="161" t="s">
        <v>46</v>
      </c>
      <c r="F1725" s="162">
        <v>0</v>
      </c>
      <c r="G1725" s="163">
        <v>4847.4937918441619</v>
      </c>
      <c r="H1725" s="167"/>
      <c r="I1725" s="169"/>
      <c r="J1725" s="165">
        <v>4044.4643225101745</v>
      </c>
      <c r="N1725" s="6"/>
      <c r="O1725" s="6"/>
      <c r="P1725" s="6"/>
      <c r="Q1725" s="6"/>
      <c r="R1725" s="6"/>
    </row>
    <row r="1726" spans="1:18" x14ac:dyDescent="0.2">
      <c r="A1726" s="9"/>
      <c r="B1726" s="10">
        <v>1710</v>
      </c>
      <c r="C1726" s="160" t="s">
        <v>1755</v>
      </c>
      <c r="D1726" s="11" t="s">
        <v>8578</v>
      </c>
      <c r="E1726" s="161" t="s">
        <v>46</v>
      </c>
      <c r="F1726" s="162">
        <v>0</v>
      </c>
      <c r="G1726" s="163">
        <v>5546.2316357135915</v>
      </c>
      <c r="H1726" s="167"/>
      <c r="I1726" s="169"/>
      <c r="J1726" s="165">
        <v>4627.4501707999298</v>
      </c>
      <c r="N1726" s="6"/>
      <c r="O1726" s="6"/>
      <c r="P1726" s="6"/>
      <c r="Q1726" s="6"/>
      <c r="R1726" s="6"/>
    </row>
    <row r="1727" spans="1:18" x14ac:dyDescent="0.2">
      <c r="A1727" s="9"/>
      <c r="B1727" s="10">
        <v>1711</v>
      </c>
      <c r="C1727" s="160" t="s">
        <v>1756</v>
      </c>
      <c r="D1727" s="11" t="s">
        <v>8579</v>
      </c>
      <c r="E1727" s="161" t="s">
        <v>46</v>
      </c>
      <c r="F1727" s="162">
        <v>0</v>
      </c>
      <c r="G1727" s="163">
        <v>6238.7307488341858</v>
      </c>
      <c r="H1727" s="167"/>
      <c r="I1727" s="169"/>
      <c r="J1727" s="165">
        <v>5205.2307883013827</v>
      </c>
      <c r="N1727" s="6"/>
      <c r="O1727" s="6"/>
      <c r="P1727" s="6"/>
      <c r="Q1727" s="6"/>
      <c r="R1727" s="6"/>
    </row>
    <row r="1728" spans="1:18" x14ac:dyDescent="0.2">
      <c r="A1728" s="9"/>
      <c r="B1728" s="10">
        <v>1712</v>
      </c>
      <c r="C1728" s="160" t="s">
        <v>1757</v>
      </c>
      <c r="D1728" s="11" t="s">
        <v>8580</v>
      </c>
      <c r="E1728" s="161" t="s">
        <v>46</v>
      </c>
      <c r="F1728" s="162">
        <v>0</v>
      </c>
      <c r="G1728" s="163">
        <v>6924.9911312059467</v>
      </c>
      <c r="H1728" s="167"/>
      <c r="I1728" s="169"/>
      <c r="J1728" s="165">
        <v>5777.8061750145353</v>
      </c>
      <c r="N1728" s="6"/>
      <c r="O1728" s="6"/>
      <c r="P1728" s="6"/>
      <c r="Q1728" s="6"/>
      <c r="R1728" s="6"/>
    </row>
    <row r="1729" spans="1:18" x14ac:dyDescent="0.2">
      <c r="A1729" s="9"/>
      <c r="B1729" s="10">
        <v>1713</v>
      </c>
      <c r="C1729" s="160" t="s">
        <v>1758</v>
      </c>
      <c r="D1729" s="11" t="s">
        <v>8581</v>
      </c>
      <c r="E1729" s="161" t="s">
        <v>46</v>
      </c>
      <c r="F1729" s="162">
        <v>0</v>
      </c>
      <c r="G1729" s="163">
        <v>7611.2515135777066</v>
      </c>
      <c r="H1729" s="167"/>
      <c r="I1729" s="169"/>
      <c r="J1729" s="165">
        <v>6350.3815617276869</v>
      </c>
      <c r="N1729" s="6"/>
      <c r="O1729" s="6"/>
      <c r="P1729" s="6"/>
      <c r="Q1729" s="6"/>
      <c r="R1729" s="6"/>
    </row>
    <row r="1730" spans="1:18" x14ac:dyDescent="0.2">
      <c r="A1730" s="9"/>
      <c r="B1730" s="10">
        <v>1714</v>
      </c>
      <c r="C1730" s="160" t="s">
        <v>1759</v>
      </c>
      <c r="D1730" s="11" t="s">
        <v>8582</v>
      </c>
      <c r="E1730" s="161" t="s">
        <v>46</v>
      </c>
      <c r="F1730" s="162">
        <v>0</v>
      </c>
      <c r="G1730" s="163">
        <v>8532.8243423339954</v>
      </c>
      <c r="H1730" s="167"/>
      <c r="I1730" s="169"/>
      <c r="J1730" s="165">
        <v>7119.2878433139913</v>
      </c>
      <c r="N1730" s="6"/>
      <c r="O1730" s="6"/>
      <c r="P1730" s="6"/>
      <c r="Q1730" s="6"/>
      <c r="R1730" s="6"/>
    </row>
    <row r="1731" spans="1:18" x14ac:dyDescent="0.2">
      <c r="A1731" s="9"/>
      <c r="B1731" s="10">
        <v>1715</v>
      </c>
      <c r="C1731" s="160" t="s">
        <v>1760</v>
      </c>
      <c r="D1731" s="11" t="s">
        <v>8583</v>
      </c>
      <c r="E1731" s="161" t="s">
        <v>46</v>
      </c>
      <c r="F1731" s="162">
        <v>0</v>
      </c>
      <c r="G1731" s="163">
        <v>9470.393276730294</v>
      </c>
      <c r="H1731" s="167"/>
      <c r="I1731" s="169"/>
      <c r="J1731" s="165">
        <v>7901.5403366414994</v>
      </c>
      <c r="N1731" s="6"/>
      <c r="O1731" s="6"/>
      <c r="P1731" s="6"/>
      <c r="Q1731" s="6"/>
      <c r="R1731" s="6"/>
    </row>
    <row r="1732" spans="1:18" x14ac:dyDescent="0.2">
      <c r="A1732" s="9"/>
      <c r="B1732" s="10">
        <v>1716</v>
      </c>
      <c r="C1732" s="160" t="s">
        <v>1761</v>
      </c>
      <c r="D1732" s="11" t="s">
        <v>8584</v>
      </c>
      <c r="E1732" s="161" t="s">
        <v>46</v>
      </c>
      <c r="F1732" s="162">
        <v>0</v>
      </c>
      <c r="G1732" s="163">
        <v>10407.962211126594</v>
      </c>
      <c r="H1732" s="167"/>
      <c r="I1732" s="169"/>
      <c r="J1732" s="165">
        <v>8683.7928299690084</v>
      </c>
      <c r="N1732" s="6"/>
      <c r="O1732" s="6"/>
      <c r="P1732" s="6"/>
      <c r="Q1732" s="6"/>
      <c r="R1732" s="6"/>
    </row>
    <row r="1733" spans="1:18" x14ac:dyDescent="0.2">
      <c r="A1733" s="9"/>
      <c r="B1733" s="10">
        <v>1717</v>
      </c>
      <c r="C1733" s="160" t="s">
        <v>1762</v>
      </c>
      <c r="D1733" s="11" t="s">
        <v>8585</v>
      </c>
      <c r="E1733" s="161" t="s">
        <v>46</v>
      </c>
      <c r="F1733" s="162">
        <v>0</v>
      </c>
      <c r="G1733" s="163">
        <v>11514.975422030151</v>
      </c>
      <c r="H1733" s="167"/>
      <c r="I1733" s="169"/>
      <c r="J1733" s="165">
        <v>9607.4196829997054</v>
      </c>
      <c r="N1733" s="6"/>
      <c r="O1733" s="6"/>
      <c r="P1733" s="6"/>
      <c r="Q1733" s="6"/>
      <c r="R1733" s="6"/>
    </row>
    <row r="1734" spans="1:18" x14ac:dyDescent="0.2">
      <c r="A1734" s="9"/>
      <c r="B1734" s="10">
        <v>1718</v>
      </c>
      <c r="C1734" s="160" t="s">
        <v>1763</v>
      </c>
      <c r="D1734" s="11" t="s">
        <v>8586</v>
      </c>
      <c r="E1734" s="161" t="s">
        <v>46</v>
      </c>
      <c r="F1734" s="162">
        <v>0</v>
      </c>
      <c r="G1734" s="163">
        <v>12822.912496692819</v>
      </c>
      <c r="H1734" s="167"/>
      <c r="I1734" s="169"/>
      <c r="J1734" s="165">
        <v>10698.68561581259</v>
      </c>
      <c r="N1734" s="6"/>
      <c r="O1734" s="6"/>
      <c r="P1734" s="6"/>
      <c r="Q1734" s="6"/>
      <c r="R1734" s="6"/>
    </row>
    <row r="1735" spans="1:18" x14ac:dyDescent="0.2">
      <c r="A1735" s="9"/>
      <c r="B1735" s="10">
        <v>1719</v>
      </c>
      <c r="C1735" s="160" t="s">
        <v>1764</v>
      </c>
      <c r="D1735" s="11" t="s">
        <v>8587</v>
      </c>
      <c r="E1735" s="161" t="s">
        <v>46</v>
      </c>
      <c r="F1735" s="162">
        <v>0</v>
      </c>
      <c r="G1735" s="163">
        <v>14361.661996295958</v>
      </c>
      <c r="H1735" s="167"/>
      <c r="I1735" s="169"/>
      <c r="J1735" s="165">
        <v>11982.527889710102</v>
      </c>
      <c r="N1735" s="6"/>
      <c r="O1735" s="6"/>
      <c r="P1735" s="6"/>
      <c r="Q1735" s="6"/>
      <c r="R1735" s="6"/>
    </row>
    <row r="1736" spans="1:18" x14ac:dyDescent="0.2">
      <c r="A1736" s="9"/>
      <c r="B1736" s="10">
        <v>1720</v>
      </c>
      <c r="C1736" s="160" t="s">
        <v>1765</v>
      </c>
      <c r="D1736" s="11" t="s">
        <v>8588</v>
      </c>
      <c r="E1736" s="161" t="s">
        <v>46</v>
      </c>
      <c r="F1736" s="162">
        <v>0</v>
      </c>
      <c r="G1736" s="163">
        <v>14826.274584788625</v>
      </c>
      <c r="H1736" s="167"/>
      <c r="I1736" s="169"/>
      <c r="J1736" s="165">
        <v>12370.173365627837</v>
      </c>
      <c r="N1736" s="6"/>
      <c r="O1736" s="6"/>
      <c r="P1736" s="6"/>
      <c r="Q1736" s="6"/>
      <c r="R1736" s="6"/>
    </row>
    <row r="1737" spans="1:18" x14ac:dyDescent="0.2">
      <c r="A1737" s="9"/>
      <c r="B1737" s="10">
        <v>1721</v>
      </c>
      <c r="C1737" s="160" t="s">
        <v>1766</v>
      </c>
      <c r="D1737" s="11" t="s">
        <v>8589</v>
      </c>
      <c r="E1737" s="161" t="s">
        <v>46</v>
      </c>
      <c r="F1737" s="162">
        <v>0</v>
      </c>
      <c r="G1737" s="163">
        <v>16528.734208237041</v>
      </c>
      <c r="H1737" s="167"/>
      <c r="I1737" s="169"/>
      <c r="J1737" s="165">
        <v>13790.605758782427</v>
      </c>
      <c r="N1737" s="6"/>
      <c r="O1737" s="6"/>
      <c r="P1737" s="6"/>
      <c r="Q1737" s="6"/>
      <c r="R1737" s="6"/>
    </row>
    <row r="1738" spans="1:18" x14ac:dyDescent="0.2">
      <c r="A1738" s="9"/>
      <c r="B1738" s="10">
        <v>1722</v>
      </c>
      <c r="C1738" s="160" t="s">
        <v>1767</v>
      </c>
      <c r="D1738" s="11" t="s">
        <v>8590</v>
      </c>
      <c r="E1738" s="161" t="s">
        <v>46</v>
      </c>
      <c r="F1738" s="162">
        <v>0</v>
      </c>
      <c r="G1738" s="163">
        <v>18231.193831685458</v>
      </c>
      <c r="H1738" s="167"/>
      <c r="I1738" s="169"/>
      <c r="J1738" s="165">
        <v>15211.038151937017</v>
      </c>
      <c r="N1738" s="6"/>
      <c r="O1738" s="6"/>
      <c r="P1738" s="6"/>
      <c r="Q1738" s="6"/>
      <c r="R1738" s="6"/>
    </row>
    <row r="1739" spans="1:18" x14ac:dyDescent="0.2">
      <c r="A1739" s="9"/>
      <c r="B1739" s="10">
        <v>1723</v>
      </c>
      <c r="C1739" s="160" t="s">
        <v>1768</v>
      </c>
      <c r="D1739" s="11" t="s">
        <v>8563</v>
      </c>
      <c r="E1739" s="161" t="s">
        <v>46</v>
      </c>
      <c r="F1739" s="162">
        <v>0</v>
      </c>
      <c r="G1739" s="163">
        <v>2640.5451259723627</v>
      </c>
      <c r="H1739" s="167"/>
      <c r="I1739" s="169"/>
      <c r="J1739" s="165">
        <v>2203.1158806106387</v>
      </c>
      <c r="N1739" s="6"/>
      <c r="O1739" s="6"/>
      <c r="P1739" s="6"/>
      <c r="Q1739" s="6"/>
      <c r="R1739" s="6"/>
    </row>
    <row r="1740" spans="1:18" x14ac:dyDescent="0.2">
      <c r="A1740" s="9"/>
      <c r="B1740" s="10">
        <v>1724</v>
      </c>
      <c r="C1740" s="160" t="s">
        <v>1769</v>
      </c>
      <c r="D1740" s="11" t="s">
        <v>8564</v>
      </c>
      <c r="E1740" s="161" t="s">
        <v>46</v>
      </c>
      <c r="F1740" s="162">
        <v>0</v>
      </c>
      <c r="G1740" s="163">
        <v>3021.1642432296403</v>
      </c>
      <c r="H1740" s="167"/>
      <c r="I1740" s="169"/>
      <c r="J1740" s="165">
        <v>2520.6821336716316</v>
      </c>
      <c r="N1740" s="6"/>
      <c r="O1740" s="6"/>
      <c r="P1740" s="6"/>
      <c r="Q1740" s="6"/>
      <c r="R1740" s="6"/>
    </row>
    <row r="1741" spans="1:18" x14ac:dyDescent="0.2">
      <c r="A1741" s="9"/>
      <c r="B1741" s="10">
        <v>1725</v>
      </c>
      <c r="C1741" s="160" t="s">
        <v>1770</v>
      </c>
      <c r="D1741" s="11" t="s">
        <v>8565</v>
      </c>
      <c r="E1741" s="161" t="s">
        <v>46</v>
      </c>
      <c r="F1741" s="162">
        <v>0</v>
      </c>
      <c r="G1741" s="163">
        <v>3398.3849755114061</v>
      </c>
      <c r="H1741" s="167"/>
      <c r="I1741" s="169"/>
      <c r="J1741" s="165">
        <v>2835.4129737588655</v>
      </c>
      <c r="N1741" s="6"/>
      <c r="O1741" s="6"/>
      <c r="P1741" s="6"/>
      <c r="Q1741" s="6"/>
      <c r="R1741" s="6"/>
    </row>
    <row r="1742" spans="1:18" x14ac:dyDescent="0.2">
      <c r="A1742" s="9"/>
      <c r="B1742" s="10">
        <v>1726</v>
      </c>
      <c r="C1742" s="160" t="s">
        <v>1771</v>
      </c>
      <c r="D1742" s="11" t="s">
        <v>8566</v>
      </c>
      <c r="E1742" s="161" t="s">
        <v>46</v>
      </c>
      <c r="F1742" s="162">
        <v>0</v>
      </c>
      <c r="G1742" s="163">
        <v>3772.207322817661</v>
      </c>
      <c r="H1742" s="167"/>
      <c r="I1742" s="169"/>
      <c r="J1742" s="165">
        <v>3147.3084008723408</v>
      </c>
      <c r="N1742" s="6"/>
      <c r="O1742" s="6"/>
      <c r="P1742" s="6"/>
      <c r="Q1742" s="6"/>
      <c r="R1742" s="6"/>
    </row>
    <row r="1743" spans="1:18" x14ac:dyDescent="0.2">
      <c r="A1743" s="9"/>
      <c r="B1743" s="10">
        <v>1727</v>
      </c>
      <c r="C1743" s="160" t="s">
        <v>1772</v>
      </c>
      <c r="D1743" s="11" t="s">
        <v>8567</v>
      </c>
      <c r="E1743" s="161" t="s">
        <v>46</v>
      </c>
      <c r="F1743" s="162">
        <v>0</v>
      </c>
      <c r="G1743" s="163">
        <v>4146.0296701239149</v>
      </c>
      <c r="H1743" s="167"/>
      <c r="I1743" s="169"/>
      <c r="J1743" s="165">
        <v>3459.2038279858157</v>
      </c>
      <c r="N1743" s="6"/>
      <c r="O1743" s="6"/>
      <c r="P1743" s="6"/>
      <c r="Q1743" s="6"/>
      <c r="R1743" s="6"/>
    </row>
    <row r="1744" spans="1:18" x14ac:dyDescent="0.2">
      <c r="A1744" s="9"/>
      <c r="B1744" s="10">
        <v>1728</v>
      </c>
      <c r="C1744" s="160" t="s">
        <v>1773</v>
      </c>
      <c r="D1744" s="11" t="s">
        <v>8568</v>
      </c>
      <c r="E1744" s="161" t="s">
        <v>46</v>
      </c>
      <c r="F1744" s="162">
        <v>0</v>
      </c>
      <c r="G1744" s="163">
        <v>4648.0323019365096</v>
      </c>
      <c r="H1744" s="167"/>
      <c r="I1744" s="169"/>
      <c r="J1744" s="165">
        <v>3878.0453616435284</v>
      </c>
      <c r="N1744" s="6"/>
      <c r="O1744" s="6"/>
      <c r="P1744" s="6"/>
      <c r="Q1744" s="6"/>
      <c r="R1744" s="6"/>
    </row>
    <row r="1745" spans="1:18" x14ac:dyDescent="0.2">
      <c r="A1745" s="9"/>
      <c r="B1745" s="10">
        <v>1729</v>
      </c>
      <c r="C1745" s="160" t="s">
        <v>1774</v>
      </c>
      <c r="D1745" s="11" t="s">
        <v>8569</v>
      </c>
      <c r="E1745" s="161" t="s">
        <v>46</v>
      </c>
      <c r="F1745" s="162">
        <v>0</v>
      </c>
      <c r="G1745" s="163">
        <v>5158.7483928263146</v>
      </c>
      <c r="H1745" s="167"/>
      <c r="I1745" s="169"/>
      <c r="J1745" s="165">
        <v>4304.156894165958</v>
      </c>
      <c r="N1745" s="6"/>
      <c r="O1745" s="6"/>
      <c r="P1745" s="6"/>
      <c r="Q1745" s="6"/>
      <c r="R1745" s="6"/>
    </row>
    <row r="1746" spans="1:18" x14ac:dyDescent="0.2">
      <c r="A1746" s="9"/>
      <c r="B1746" s="10">
        <v>1730</v>
      </c>
      <c r="C1746" s="160" t="s">
        <v>1775</v>
      </c>
      <c r="D1746" s="11" t="s">
        <v>8570</v>
      </c>
      <c r="E1746" s="161" t="s">
        <v>46</v>
      </c>
      <c r="F1746" s="162">
        <v>0</v>
      </c>
      <c r="G1746" s="163">
        <v>5669.4644837161204</v>
      </c>
      <c r="H1746" s="167"/>
      <c r="I1746" s="169"/>
      <c r="J1746" s="165">
        <v>4730.268426688388</v>
      </c>
      <c r="N1746" s="6"/>
      <c r="O1746" s="6"/>
      <c r="P1746" s="6"/>
      <c r="Q1746" s="6"/>
      <c r="R1746" s="6"/>
    </row>
    <row r="1747" spans="1:18" x14ac:dyDescent="0.2">
      <c r="A1747" s="9"/>
      <c r="B1747" s="10">
        <v>1731</v>
      </c>
      <c r="C1747" s="160" t="s">
        <v>1776</v>
      </c>
      <c r="D1747" s="11" t="s">
        <v>8571</v>
      </c>
      <c r="E1747" s="161" t="s">
        <v>46</v>
      </c>
      <c r="F1747" s="162">
        <v>0</v>
      </c>
      <c r="G1747" s="163">
        <v>6272.4809008503744</v>
      </c>
      <c r="H1747" s="167"/>
      <c r="I1747" s="169"/>
      <c r="J1747" s="165">
        <v>5233.3899343612356</v>
      </c>
      <c r="N1747" s="6"/>
      <c r="O1747" s="6"/>
      <c r="P1747" s="6"/>
      <c r="Q1747" s="6"/>
      <c r="R1747" s="6"/>
    </row>
    <row r="1748" spans="1:18" x14ac:dyDescent="0.2">
      <c r="A1748" s="9"/>
      <c r="B1748" s="10">
        <v>1732</v>
      </c>
      <c r="C1748" s="160" t="s">
        <v>1777</v>
      </c>
      <c r="D1748" s="11" t="s">
        <v>8572</v>
      </c>
      <c r="E1748" s="161" t="s">
        <v>46</v>
      </c>
      <c r="F1748" s="162">
        <v>0</v>
      </c>
      <c r="G1748" s="163">
        <v>6984.9453238868309</v>
      </c>
      <c r="H1748" s="167"/>
      <c r="I1748" s="169"/>
      <c r="J1748" s="165">
        <v>5827.8284347007075</v>
      </c>
      <c r="N1748" s="6"/>
      <c r="O1748" s="6"/>
      <c r="P1748" s="6"/>
      <c r="Q1748" s="6"/>
      <c r="R1748" s="6"/>
    </row>
    <row r="1749" spans="1:18" x14ac:dyDescent="0.2">
      <c r="A1749" s="9"/>
      <c r="B1749" s="10">
        <v>1733</v>
      </c>
      <c r="C1749" s="160" t="s">
        <v>1778</v>
      </c>
      <c r="D1749" s="11" t="s">
        <v>8573</v>
      </c>
      <c r="E1749" s="161" t="s">
        <v>46</v>
      </c>
      <c r="F1749" s="162">
        <v>0</v>
      </c>
      <c r="G1749" s="163">
        <v>7823.1387627532513</v>
      </c>
      <c r="H1749" s="167"/>
      <c r="I1749" s="169"/>
      <c r="J1749" s="165">
        <v>6527.1678468647933</v>
      </c>
      <c r="N1749" s="6"/>
      <c r="O1749" s="6"/>
      <c r="P1749" s="6"/>
      <c r="Q1749" s="6"/>
      <c r="R1749" s="6"/>
    </row>
    <row r="1750" spans="1:18" x14ac:dyDescent="0.2">
      <c r="A1750" s="9"/>
      <c r="B1750" s="10">
        <v>1734</v>
      </c>
      <c r="C1750" s="160" t="s">
        <v>1779</v>
      </c>
      <c r="D1750" s="11" t="s">
        <v>8574</v>
      </c>
      <c r="E1750" s="161" t="s">
        <v>46</v>
      </c>
      <c r="F1750" s="162">
        <v>0</v>
      </c>
      <c r="G1750" s="163">
        <v>8076.2242866736415</v>
      </c>
      <c r="H1750" s="167"/>
      <c r="I1750" s="169"/>
      <c r="J1750" s="165">
        <v>6738.3275545393026</v>
      </c>
      <c r="N1750" s="6"/>
      <c r="O1750" s="6"/>
      <c r="P1750" s="6"/>
      <c r="Q1750" s="6"/>
      <c r="R1750" s="6"/>
    </row>
    <row r="1751" spans="1:18" x14ac:dyDescent="0.2">
      <c r="A1751" s="9"/>
      <c r="B1751" s="10">
        <v>1735</v>
      </c>
      <c r="C1751" s="160" t="s">
        <v>1780</v>
      </c>
      <c r="D1751" s="11" t="s">
        <v>8575</v>
      </c>
      <c r="E1751" s="161" t="s">
        <v>46</v>
      </c>
      <c r="F1751" s="162">
        <v>0</v>
      </c>
      <c r="G1751" s="163">
        <v>9003.5945224901243</v>
      </c>
      <c r="H1751" s="167"/>
      <c r="I1751" s="169"/>
      <c r="J1751" s="165">
        <v>7512.0708523292114</v>
      </c>
      <c r="N1751" s="6"/>
      <c r="O1751" s="6"/>
      <c r="P1751" s="6"/>
      <c r="Q1751" s="6"/>
      <c r="R1751" s="6"/>
    </row>
    <row r="1752" spans="1:18" x14ac:dyDescent="0.2">
      <c r="A1752" s="9"/>
      <c r="B1752" s="10">
        <v>1736</v>
      </c>
      <c r="C1752" s="160" t="s">
        <v>1781</v>
      </c>
      <c r="D1752" s="11" t="s">
        <v>8576</v>
      </c>
      <c r="E1752" s="161" t="s">
        <v>46</v>
      </c>
      <c r="F1752" s="162">
        <v>0</v>
      </c>
      <c r="G1752" s="163">
        <v>9930.9647583066071</v>
      </c>
      <c r="H1752" s="167"/>
      <c r="I1752" s="169"/>
      <c r="J1752" s="165">
        <v>8285.8141501191203</v>
      </c>
      <c r="N1752" s="6"/>
      <c r="O1752" s="6"/>
      <c r="P1752" s="6"/>
      <c r="Q1752" s="6"/>
      <c r="R1752" s="6"/>
    </row>
    <row r="1753" spans="1:18" x14ac:dyDescent="0.2">
      <c r="A1753" s="9"/>
      <c r="B1753" s="10">
        <v>1737</v>
      </c>
      <c r="C1753" s="160" t="s">
        <v>1782</v>
      </c>
      <c r="D1753" s="11" t="s">
        <v>8577</v>
      </c>
      <c r="E1753" s="161" t="s">
        <v>46</v>
      </c>
      <c r="F1753" s="162">
        <v>0</v>
      </c>
      <c r="G1753" s="163">
        <v>3281.0912089547473</v>
      </c>
      <c r="H1753" s="167"/>
      <c r="I1753" s="169"/>
      <c r="J1753" s="165">
        <v>2737.5499388666085</v>
      </c>
      <c r="N1753" s="6"/>
      <c r="O1753" s="6"/>
      <c r="P1753" s="6"/>
      <c r="Q1753" s="6"/>
      <c r="R1753" s="6"/>
    </row>
    <row r="1754" spans="1:18" x14ac:dyDescent="0.2">
      <c r="A1754" s="9"/>
      <c r="B1754" s="10">
        <v>1738</v>
      </c>
      <c r="C1754" s="160" t="s">
        <v>1783</v>
      </c>
      <c r="D1754" s="11" t="s">
        <v>8578</v>
      </c>
      <c r="E1754" s="161" t="s">
        <v>46</v>
      </c>
      <c r="F1754" s="162">
        <v>0</v>
      </c>
      <c r="G1754" s="163">
        <v>3754.0412931284045</v>
      </c>
      <c r="H1754" s="167"/>
      <c r="I1754" s="169"/>
      <c r="J1754" s="165">
        <v>3132.1517318563901</v>
      </c>
      <c r="N1754" s="6"/>
      <c r="O1754" s="6"/>
      <c r="P1754" s="6"/>
      <c r="Q1754" s="6"/>
      <c r="R1754" s="6"/>
    </row>
    <row r="1755" spans="1:18" x14ac:dyDescent="0.2">
      <c r="A1755" s="9"/>
      <c r="B1755" s="10">
        <v>1739</v>
      </c>
      <c r="C1755" s="160" t="s">
        <v>1784</v>
      </c>
      <c r="D1755" s="11" t="s">
        <v>8579</v>
      </c>
      <c r="E1755" s="161" t="s">
        <v>46</v>
      </c>
      <c r="F1755" s="162">
        <v>0</v>
      </c>
      <c r="G1755" s="163">
        <v>4222.7686086933682</v>
      </c>
      <c r="H1755" s="167"/>
      <c r="I1755" s="169"/>
      <c r="J1755" s="165">
        <v>3523.2302945516199</v>
      </c>
      <c r="N1755" s="6"/>
      <c r="O1755" s="6"/>
      <c r="P1755" s="6"/>
      <c r="Q1755" s="6"/>
      <c r="R1755" s="6"/>
    </row>
    <row r="1756" spans="1:18" x14ac:dyDescent="0.2">
      <c r="A1756" s="9"/>
      <c r="B1756" s="10">
        <v>1740</v>
      </c>
      <c r="C1756" s="160" t="s">
        <v>1785</v>
      </c>
      <c r="D1756" s="11" t="s">
        <v>8580</v>
      </c>
      <c r="E1756" s="161" t="s">
        <v>46</v>
      </c>
      <c r="F1756" s="162">
        <v>0</v>
      </c>
      <c r="G1756" s="163">
        <v>4687.2731556496401</v>
      </c>
      <c r="H1756" s="167"/>
      <c r="I1756" s="169"/>
      <c r="J1756" s="165">
        <v>3910.7856269522986</v>
      </c>
      <c r="N1756" s="6"/>
      <c r="O1756" s="6"/>
      <c r="P1756" s="6"/>
      <c r="Q1756" s="6"/>
      <c r="R1756" s="6"/>
    </row>
    <row r="1757" spans="1:18" x14ac:dyDescent="0.2">
      <c r="A1757" s="9"/>
      <c r="B1757" s="10">
        <v>1741</v>
      </c>
      <c r="C1757" s="160" t="s">
        <v>1786</v>
      </c>
      <c r="D1757" s="11" t="s">
        <v>8581</v>
      </c>
      <c r="E1757" s="161" t="s">
        <v>46</v>
      </c>
      <c r="F1757" s="162">
        <v>0</v>
      </c>
      <c r="G1757" s="163">
        <v>5151.7777026059093</v>
      </c>
      <c r="H1757" s="167"/>
      <c r="I1757" s="169"/>
      <c r="J1757" s="165">
        <v>4298.3409593529759</v>
      </c>
      <c r="N1757" s="6"/>
      <c r="O1757" s="6"/>
      <c r="P1757" s="6"/>
      <c r="Q1757" s="6"/>
      <c r="R1757" s="6"/>
    </row>
    <row r="1758" spans="1:18" x14ac:dyDescent="0.2">
      <c r="A1758" s="9"/>
      <c r="B1758" s="10">
        <v>1742</v>
      </c>
      <c r="C1758" s="160" t="s">
        <v>1787</v>
      </c>
      <c r="D1758" s="11" t="s">
        <v>8582</v>
      </c>
      <c r="E1758" s="161" t="s">
        <v>46</v>
      </c>
      <c r="F1758" s="162">
        <v>0</v>
      </c>
      <c r="G1758" s="163">
        <v>5775.5566359448767</v>
      </c>
      <c r="H1758" s="167"/>
      <c r="I1758" s="169"/>
      <c r="J1758" s="165">
        <v>4818.7854920035525</v>
      </c>
      <c r="N1758" s="6"/>
      <c r="O1758" s="6"/>
      <c r="P1758" s="6"/>
      <c r="Q1758" s="6"/>
      <c r="R1758" s="6"/>
    </row>
    <row r="1759" spans="1:18" x14ac:dyDescent="0.2">
      <c r="A1759" s="9"/>
      <c r="B1759" s="10">
        <v>1743</v>
      </c>
      <c r="C1759" s="160" t="s">
        <v>1788</v>
      </c>
      <c r="D1759" s="11" t="s">
        <v>8583</v>
      </c>
      <c r="E1759" s="161" t="s">
        <v>46</v>
      </c>
      <c r="F1759" s="162">
        <v>0</v>
      </c>
      <c r="G1759" s="163">
        <v>6410.1627479965327</v>
      </c>
      <c r="H1759" s="167"/>
      <c r="I1759" s="169"/>
      <c r="J1759" s="165">
        <v>5348.2635871293587</v>
      </c>
      <c r="N1759" s="6"/>
      <c r="O1759" s="6"/>
      <c r="P1759" s="6"/>
      <c r="Q1759" s="6"/>
      <c r="R1759" s="6"/>
    </row>
    <row r="1760" spans="1:18" x14ac:dyDescent="0.2">
      <c r="A1760" s="9"/>
      <c r="B1760" s="10">
        <v>1744</v>
      </c>
      <c r="C1760" s="160" t="s">
        <v>1789</v>
      </c>
      <c r="D1760" s="11" t="s">
        <v>8584</v>
      </c>
      <c r="E1760" s="161" t="s">
        <v>46</v>
      </c>
      <c r="F1760" s="162">
        <v>0</v>
      </c>
      <c r="G1760" s="163">
        <v>7044.7688600481897</v>
      </c>
      <c r="H1760" s="167"/>
      <c r="I1760" s="169"/>
      <c r="J1760" s="165">
        <v>5877.741682255165</v>
      </c>
      <c r="N1760" s="6"/>
      <c r="O1760" s="6"/>
      <c r="P1760" s="6"/>
      <c r="Q1760" s="6"/>
      <c r="R1760" s="6"/>
    </row>
    <row r="1761" spans="1:18" x14ac:dyDescent="0.2">
      <c r="A1761" s="9"/>
      <c r="B1761" s="10">
        <v>1745</v>
      </c>
      <c r="C1761" s="160" t="s">
        <v>1790</v>
      </c>
      <c r="D1761" s="11" t="s">
        <v>8585</v>
      </c>
      <c r="E1761" s="161" t="s">
        <v>46</v>
      </c>
      <c r="F1761" s="162">
        <v>0</v>
      </c>
      <c r="G1761" s="163">
        <v>7794.0656039870009</v>
      </c>
      <c r="H1761" s="167"/>
      <c r="I1761" s="169"/>
      <c r="J1761" s="165">
        <v>6502.9109094818905</v>
      </c>
      <c r="N1761" s="6"/>
      <c r="O1761" s="6"/>
      <c r="P1761" s="6"/>
      <c r="Q1761" s="6"/>
      <c r="R1761" s="6"/>
    </row>
    <row r="1762" spans="1:18" x14ac:dyDescent="0.2">
      <c r="A1762" s="9"/>
      <c r="B1762" s="10">
        <v>1746</v>
      </c>
      <c r="C1762" s="160" t="s">
        <v>1791</v>
      </c>
      <c r="D1762" s="11" t="s">
        <v>8586</v>
      </c>
      <c r="E1762" s="161" t="s">
        <v>46</v>
      </c>
      <c r="F1762" s="162">
        <v>0</v>
      </c>
      <c r="G1762" s="163">
        <v>8679.3603607873065</v>
      </c>
      <c r="H1762" s="167"/>
      <c r="I1762" s="169"/>
      <c r="J1762" s="165">
        <v>7241.5488969731523</v>
      </c>
      <c r="N1762" s="6"/>
      <c r="O1762" s="6"/>
      <c r="P1762" s="6"/>
      <c r="Q1762" s="6"/>
      <c r="R1762" s="6"/>
    </row>
    <row r="1763" spans="1:18" x14ac:dyDescent="0.2">
      <c r="A1763" s="9"/>
      <c r="B1763" s="10">
        <v>1747</v>
      </c>
      <c r="C1763" s="160" t="s">
        <v>1792</v>
      </c>
      <c r="D1763" s="11" t="s">
        <v>8587</v>
      </c>
      <c r="E1763" s="161" t="s">
        <v>46</v>
      </c>
      <c r="F1763" s="162">
        <v>0</v>
      </c>
      <c r="G1763" s="163">
        <v>9720.8836040817841</v>
      </c>
      <c r="H1763" s="167"/>
      <c r="I1763" s="169"/>
      <c r="J1763" s="165">
        <v>8110.5347646099317</v>
      </c>
      <c r="N1763" s="6"/>
      <c r="O1763" s="6"/>
      <c r="P1763" s="6"/>
      <c r="Q1763" s="6"/>
      <c r="R1763" s="6"/>
    </row>
    <row r="1764" spans="1:18" x14ac:dyDescent="0.2">
      <c r="A1764" s="9"/>
      <c r="B1764" s="10">
        <v>1748</v>
      </c>
      <c r="C1764" s="160" t="s">
        <v>1793</v>
      </c>
      <c r="D1764" s="11" t="s">
        <v>8588</v>
      </c>
      <c r="E1764" s="161" t="s">
        <v>46</v>
      </c>
      <c r="F1764" s="162">
        <v>0</v>
      </c>
      <c r="G1764" s="163">
        <v>10035.362868034188</v>
      </c>
      <c r="H1764" s="167"/>
      <c r="I1764" s="169"/>
      <c r="J1764" s="165">
        <v>8372.9178057939571</v>
      </c>
      <c r="N1764" s="6"/>
      <c r="O1764" s="6"/>
      <c r="P1764" s="6"/>
      <c r="Q1764" s="6"/>
      <c r="R1764" s="6"/>
    </row>
    <row r="1765" spans="1:18" x14ac:dyDescent="0.2">
      <c r="A1765" s="9"/>
      <c r="B1765" s="10">
        <v>1749</v>
      </c>
      <c r="C1765" s="160" t="s">
        <v>1794</v>
      </c>
      <c r="D1765" s="11" t="s">
        <v>8589</v>
      </c>
      <c r="E1765" s="161" t="s">
        <v>46</v>
      </c>
      <c r="F1765" s="162">
        <v>0</v>
      </c>
      <c r="G1765" s="163">
        <v>11187.695505054837</v>
      </c>
      <c r="H1765" s="167"/>
      <c r="I1765" s="169"/>
      <c r="J1765" s="165">
        <v>9334.356528198392</v>
      </c>
      <c r="N1765" s="6"/>
      <c r="O1765" s="6"/>
      <c r="P1765" s="6"/>
      <c r="Q1765" s="6"/>
      <c r="R1765" s="6"/>
    </row>
    <row r="1766" spans="1:18" x14ac:dyDescent="0.2">
      <c r="A1766" s="9"/>
      <c r="B1766" s="10">
        <v>1750</v>
      </c>
      <c r="C1766" s="160" t="s">
        <v>1795</v>
      </c>
      <c r="D1766" s="11" t="s">
        <v>8590</v>
      </c>
      <c r="E1766" s="161" t="s">
        <v>46</v>
      </c>
      <c r="F1766" s="162">
        <v>0</v>
      </c>
      <c r="G1766" s="163">
        <v>12340.028142075485</v>
      </c>
      <c r="H1766" s="167"/>
      <c r="I1766" s="169"/>
      <c r="J1766" s="165">
        <v>10295.795250602827</v>
      </c>
      <c r="N1766" s="6"/>
      <c r="O1766" s="6"/>
      <c r="P1766" s="6"/>
      <c r="Q1766" s="6"/>
      <c r="R1766" s="6"/>
    </row>
    <row r="1767" spans="1:18" x14ac:dyDescent="0.2">
      <c r="A1767" s="9"/>
      <c r="B1767" s="10">
        <v>1751</v>
      </c>
      <c r="C1767" s="160" t="s">
        <v>1796</v>
      </c>
      <c r="D1767" s="11" t="s">
        <v>8563</v>
      </c>
      <c r="E1767" s="161" t="s">
        <v>46</v>
      </c>
      <c r="F1767" s="162">
        <v>0</v>
      </c>
      <c r="G1767" s="163">
        <v>3305.721243942477</v>
      </c>
      <c r="H1767" s="167"/>
      <c r="I1767" s="169"/>
      <c r="J1767" s="165">
        <v>2758.0997945338095</v>
      </c>
      <c r="N1767" s="6"/>
      <c r="O1767" s="6"/>
      <c r="P1767" s="6"/>
      <c r="Q1767" s="6"/>
      <c r="R1767" s="6"/>
    </row>
    <row r="1768" spans="1:18" x14ac:dyDescent="0.2">
      <c r="A1768" s="9"/>
      <c r="B1768" s="10">
        <v>1752</v>
      </c>
      <c r="C1768" s="160" t="s">
        <v>1797</v>
      </c>
      <c r="D1768" s="11" t="s">
        <v>8564</v>
      </c>
      <c r="E1768" s="161" t="s">
        <v>46</v>
      </c>
      <c r="F1768" s="162">
        <v>0</v>
      </c>
      <c r="G1768" s="163">
        <v>3782.2216034296807</v>
      </c>
      <c r="H1768" s="167"/>
      <c r="I1768" s="169"/>
      <c r="J1768" s="165">
        <v>3155.6637288810252</v>
      </c>
      <c r="N1768" s="6"/>
      <c r="O1768" s="6"/>
      <c r="P1768" s="6"/>
      <c r="Q1768" s="6"/>
      <c r="R1768" s="6"/>
    </row>
    <row r="1769" spans="1:18" x14ac:dyDescent="0.2">
      <c r="A1769" s="9"/>
      <c r="B1769" s="10">
        <v>1753</v>
      </c>
      <c r="C1769" s="160" t="s">
        <v>1798</v>
      </c>
      <c r="D1769" s="11" t="s">
        <v>8565</v>
      </c>
      <c r="E1769" s="161" t="s">
        <v>46</v>
      </c>
      <c r="F1769" s="162">
        <v>0</v>
      </c>
      <c r="G1769" s="163">
        <v>4254.4674954214634</v>
      </c>
      <c r="H1769" s="167"/>
      <c r="I1769" s="169"/>
      <c r="J1769" s="165">
        <v>3549.6779852429981</v>
      </c>
      <c r="N1769" s="6"/>
      <c r="O1769" s="6"/>
      <c r="P1769" s="6"/>
      <c r="Q1769" s="6"/>
      <c r="R1769" s="6"/>
    </row>
    <row r="1770" spans="1:18" x14ac:dyDescent="0.2">
      <c r="A1770" s="9"/>
      <c r="B1770" s="10">
        <v>1754</v>
      </c>
      <c r="C1770" s="160" t="s">
        <v>1799</v>
      </c>
      <c r="D1770" s="11" t="s">
        <v>8566</v>
      </c>
      <c r="E1770" s="161" t="s">
        <v>46</v>
      </c>
      <c r="F1770" s="162">
        <v>0</v>
      </c>
      <c r="G1770" s="163">
        <v>4722.4589199178245</v>
      </c>
      <c r="H1770" s="167"/>
      <c r="I1770" s="169"/>
      <c r="J1770" s="165">
        <v>3940.1425636197282</v>
      </c>
      <c r="N1770" s="6"/>
      <c r="O1770" s="6"/>
      <c r="P1770" s="6"/>
      <c r="Q1770" s="6"/>
      <c r="R1770" s="6"/>
    </row>
    <row r="1771" spans="1:18" x14ac:dyDescent="0.2">
      <c r="A1771" s="9"/>
      <c r="B1771" s="10">
        <v>1755</v>
      </c>
      <c r="C1771" s="160" t="s">
        <v>1800</v>
      </c>
      <c r="D1771" s="11" t="s">
        <v>8567</v>
      </c>
      <c r="E1771" s="161" t="s">
        <v>46</v>
      </c>
      <c r="F1771" s="162">
        <v>0</v>
      </c>
      <c r="G1771" s="163">
        <v>5190.4503444141847</v>
      </c>
      <c r="H1771" s="167"/>
      <c r="I1771" s="169"/>
      <c r="J1771" s="165">
        <v>4330.6071419964574</v>
      </c>
      <c r="N1771" s="6"/>
      <c r="O1771" s="6"/>
      <c r="P1771" s="6"/>
      <c r="Q1771" s="6"/>
      <c r="R1771" s="6"/>
    </row>
    <row r="1772" spans="1:18" x14ac:dyDescent="0.2">
      <c r="A1772" s="9"/>
      <c r="B1772" s="10">
        <v>1756</v>
      </c>
      <c r="C1772" s="160" t="s">
        <v>1801</v>
      </c>
      <c r="D1772" s="11" t="s">
        <v>8568</v>
      </c>
      <c r="E1772" s="161" t="s">
        <v>46</v>
      </c>
      <c r="F1772" s="162">
        <v>0</v>
      </c>
      <c r="G1772" s="163">
        <v>5818.9117739028525</v>
      </c>
      <c r="H1772" s="167"/>
      <c r="I1772" s="169"/>
      <c r="J1772" s="165">
        <v>4854.9584746205828</v>
      </c>
      <c r="N1772" s="6"/>
      <c r="O1772" s="6"/>
      <c r="P1772" s="6"/>
      <c r="Q1772" s="6"/>
      <c r="R1772" s="6"/>
    </row>
    <row r="1773" spans="1:18" x14ac:dyDescent="0.2">
      <c r="A1773" s="9"/>
      <c r="B1773" s="10">
        <v>1757</v>
      </c>
      <c r="C1773" s="160" t="s">
        <v>1802</v>
      </c>
      <c r="D1773" s="11" t="s">
        <v>8569</v>
      </c>
      <c r="E1773" s="161" t="s">
        <v>46</v>
      </c>
      <c r="F1773" s="162">
        <v>0</v>
      </c>
      <c r="G1773" s="163">
        <v>6458.2816580497811</v>
      </c>
      <c r="H1773" s="167"/>
      <c r="I1773" s="169"/>
      <c r="J1773" s="165">
        <v>5388.4111815988708</v>
      </c>
      <c r="N1773" s="6"/>
      <c r="O1773" s="6"/>
      <c r="P1773" s="6"/>
      <c r="Q1773" s="6"/>
      <c r="R1773" s="6"/>
    </row>
    <row r="1774" spans="1:18" x14ac:dyDescent="0.2">
      <c r="A1774" s="9"/>
      <c r="B1774" s="10">
        <v>1758</v>
      </c>
      <c r="C1774" s="160" t="s">
        <v>1803</v>
      </c>
      <c r="D1774" s="11" t="s">
        <v>8570</v>
      </c>
      <c r="E1774" s="161" t="s">
        <v>46</v>
      </c>
      <c r="F1774" s="162">
        <v>0</v>
      </c>
      <c r="G1774" s="163">
        <v>7097.6515421967088</v>
      </c>
      <c r="H1774" s="167"/>
      <c r="I1774" s="169"/>
      <c r="J1774" s="165">
        <v>5921.8638885771588</v>
      </c>
      <c r="N1774" s="6"/>
      <c r="O1774" s="6"/>
      <c r="P1774" s="6"/>
      <c r="Q1774" s="6"/>
      <c r="R1774" s="6"/>
    </row>
    <row r="1775" spans="1:18" x14ac:dyDescent="0.2">
      <c r="A1775" s="9"/>
      <c r="B1775" s="10">
        <v>1759</v>
      </c>
      <c r="C1775" s="160" t="s">
        <v>1804</v>
      </c>
      <c r="D1775" s="11" t="s">
        <v>8571</v>
      </c>
      <c r="E1775" s="161" t="s">
        <v>46</v>
      </c>
      <c r="F1775" s="162">
        <v>0</v>
      </c>
      <c r="G1775" s="163">
        <v>7852.573001769465</v>
      </c>
      <c r="H1775" s="167"/>
      <c r="I1775" s="169"/>
      <c r="J1775" s="165">
        <v>6551.7260484166145</v>
      </c>
      <c r="N1775" s="6"/>
      <c r="O1775" s="6"/>
      <c r="P1775" s="6"/>
      <c r="Q1775" s="6"/>
      <c r="R1775" s="6"/>
    </row>
    <row r="1776" spans="1:18" x14ac:dyDescent="0.2">
      <c r="A1776" s="9"/>
      <c r="B1776" s="10">
        <v>1760</v>
      </c>
      <c r="C1776" s="160" t="s">
        <v>1805</v>
      </c>
      <c r="D1776" s="11" t="s">
        <v>8572</v>
      </c>
      <c r="E1776" s="161" t="s">
        <v>46</v>
      </c>
      <c r="F1776" s="162">
        <v>0</v>
      </c>
      <c r="G1776" s="163">
        <v>8744.5133649994041</v>
      </c>
      <c r="H1776" s="167"/>
      <c r="I1776" s="169"/>
      <c r="J1776" s="165">
        <v>7295.9087398848715</v>
      </c>
      <c r="N1776" s="6"/>
      <c r="O1776" s="6"/>
      <c r="P1776" s="6"/>
      <c r="Q1776" s="6"/>
      <c r="R1776" s="6"/>
    </row>
    <row r="1777" spans="1:18" x14ac:dyDescent="0.2">
      <c r="A1777" s="9"/>
      <c r="B1777" s="10">
        <v>1761</v>
      </c>
      <c r="C1777" s="160" t="s">
        <v>1806</v>
      </c>
      <c r="D1777" s="11" t="s">
        <v>8573</v>
      </c>
      <c r="E1777" s="161" t="s">
        <v>46</v>
      </c>
      <c r="F1777" s="162">
        <v>0</v>
      </c>
      <c r="G1777" s="163">
        <v>9793.8549687993327</v>
      </c>
      <c r="H1777" s="167"/>
      <c r="I1777" s="169"/>
      <c r="J1777" s="165">
        <v>8171.4177886710568</v>
      </c>
      <c r="N1777" s="6"/>
      <c r="O1777" s="6"/>
      <c r="P1777" s="6"/>
      <c r="Q1777" s="6"/>
      <c r="R1777" s="6"/>
    </row>
    <row r="1778" spans="1:18" x14ac:dyDescent="0.2">
      <c r="A1778" s="9"/>
      <c r="B1778" s="10">
        <v>1762</v>
      </c>
      <c r="C1778" s="160" t="s">
        <v>1807</v>
      </c>
      <c r="D1778" s="11" t="s">
        <v>8574</v>
      </c>
      <c r="E1778" s="161" t="s">
        <v>46</v>
      </c>
      <c r="F1778" s="162">
        <v>0</v>
      </c>
      <c r="G1778" s="163">
        <v>10110.694921553355</v>
      </c>
      <c r="H1778" s="167"/>
      <c r="I1778" s="169"/>
      <c r="J1778" s="165">
        <v>8435.7704500433047</v>
      </c>
      <c r="N1778" s="6"/>
      <c r="O1778" s="6"/>
      <c r="P1778" s="6"/>
      <c r="Q1778" s="6"/>
      <c r="R1778" s="6"/>
    </row>
    <row r="1779" spans="1:18" x14ac:dyDescent="0.2">
      <c r="A1779" s="9"/>
      <c r="B1779" s="10">
        <v>1763</v>
      </c>
      <c r="C1779" s="160" t="s">
        <v>1808</v>
      </c>
      <c r="D1779" s="11" t="s">
        <v>8575</v>
      </c>
      <c r="E1779" s="161" t="s">
        <v>46</v>
      </c>
      <c r="F1779" s="162">
        <v>0</v>
      </c>
      <c r="G1779" s="163">
        <v>11271.677727484232</v>
      </c>
      <c r="H1779" s="167"/>
      <c r="I1779" s="169"/>
      <c r="J1779" s="165">
        <v>9404.4263657115989</v>
      </c>
      <c r="N1779" s="6"/>
      <c r="O1779" s="6"/>
      <c r="P1779" s="6"/>
      <c r="Q1779" s="6"/>
      <c r="R1779" s="6"/>
    </row>
    <row r="1780" spans="1:18" x14ac:dyDescent="0.2">
      <c r="A1780" s="9"/>
      <c r="B1780" s="10">
        <v>1764</v>
      </c>
      <c r="C1780" s="160" t="s">
        <v>1809</v>
      </c>
      <c r="D1780" s="11" t="s">
        <v>8576</v>
      </c>
      <c r="E1780" s="161" t="s">
        <v>46</v>
      </c>
      <c r="F1780" s="162">
        <v>0</v>
      </c>
      <c r="G1780" s="163">
        <v>12432.660533415106</v>
      </c>
      <c r="H1780" s="167"/>
      <c r="I1780" s="169"/>
      <c r="J1780" s="165">
        <v>10373.082281379893</v>
      </c>
      <c r="N1780" s="6"/>
      <c r="O1780" s="6"/>
      <c r="P1780" s="6"/>
      <c r="Q1780" s="6"/>
      <c r="R1780" s="6"/>
    </row>
    <row r="1781" spans="1:18" x14ac:dyDescent="0.2">
      <c r="A1781" s="9"/>
      <c r="B1781" s="10">
        <v>1765</v>
      </c>
      <c r="C1781" s="160" t="s">
        <v>1810</v>
      </c>
      <c r="D1781" s="11" t="s">
        <v>8563</v>
      </c>
      <c r="E1781" s="161" t="s">
        <v>46</v>
      </c>
      <c r="F1781" s="162">
        <v>0</v>
      </c>
      <c r="G1781" s="163">
        <v>2850.2860503524289</v>
      </c>
      <c r="H1781" s="167"/>
      <c r="I1781" s="169"/>
      <c r="J1781" s="165">
        <v>2378.1113983053115</v>
      </c>
      <c r="N1781" s="6"/>
      <c r="O1781" s="6"/>
      <c r="P1781" s="6"/>
      <c r="Q1781" s="6"/>
      <c r="R1781" s="6"/>
    </row>
    <row r="1782" spans="1:18" x14ac:dyDescent="0.2">
      <c r="A1782" s="9"/>
      <c r="B1782" s="10">
        <v>1766</v>
      </c>
      <c r="C1782" s="160" t="s">
        <v>1811</v>
      </c>
      <c r="D1782" s="11" t="s">
        <v>8564</v>
      </c>
      <c r="E1782" s="161" t="s">
        <v>46</v>
      </c>
      <c r="F1782" s="162">
        <v>0</v>
      </c>
      <c r="G1782" s="163">
        <v>3261.138093646473</v>
      </c>
      <c r="H1782" s="167"/>
      <c r="I1782" s="169"/>
      <c r="J1782" s="165">
        <v>2720.9022304934647</v>
      </c>
      <c r="N1782" s="6"/>
      <c r="O1782" s="6"/>
      <c r="P1782" s="6"/>
      <c r="Q1782" s="6"/>
      <c r="R1782" s="6"/>
    </row>
    <row r="1783" spans="1:18" x14ac:dyDescent="0.2">
      <c r="A1783" s="9"/>
      <c r="B1783" s="10">
        <v>1767</v>
      </c>
      <c r="C1783" s="160" t="s">
        <v>4</v>
      </c>
      <c r="D1783" s="11" t="s">
        <v>8565</v>
      </c>
      <c r="E1783" s="161" t="s">
        <v>46</v>
      </c>
      <c r="F1783" s="162">
        <v>0</v>
      </c>
      <c r="G1783" s="163">
        <v>3668.3218151253914</v>
      </c>
      <c r="H1783" s="167"/>
      <c r="I1783" s="169"/>
      <c r="J1783" s="165">
        <v>3060.6324302513663</v>
      </c>
      <c r="N1783" s="6"/>
      <c r="O1783" s="6"/>
      <c r="P1783" s="6"/>
      <c r="Q1783" s="6"/>
      <c r="R1783" s="6"/>
    </row>
    <row r="1784" spans="1:18" x14ac:dyDescent="0.2">
      <c r="A1784" s="9"/>
      <c r="B1784" s="10">
        <v>1768</v>
      </c>
      <c r="C1784" s="160" t="s">
        <v>1812</v>
      </c>
      <c r="D1784" s="11" t="s">
        <v>8566</v>
      </c>
      <c r="E1784" s="161" t="s">
        <v>46</v>
      </c>
      <c r="F1784" s="162">
        <v>0</v>
      </c>
      <c r="G1784" s="163">
        <v>4071.8372147891846</v>
      </c>
      <c r="H1784" s="167"/>
      <c r="I1784" s="169"/>
      <c r="J1784" s="165">
        <v>3397.3019975790166</v>
      </c>
      <c r="N1784" s="6"/>
      <c r="O1784" s="6"/>
      <c r="P1784" s="6"/>
      <c r="Q1784" s="6"/>
      <c r="R1784" s="6"/>
    </row>
    <row r="1785" spans="1:18" x14ac:dyDescent="0.2">
      <c r="A1785" s="9"/>
      <c r="B1785" s="10">
        <v>1769</v>
      </c>
      <c r="C1785" s="160" t="s">
        <v>5</v>
      </c>
      <c r="D1785" s="11" t="s">
        <v>8567</v>
      </c>
      <c r="E1785" s="161" t="s">
        <v>46</v>
      </c>
      <c r="F1785" s="162">
        <v>0</v>
      </c>
      <c r="G1785" s="163">
        <v>4475.3526144529769</v>
      </c>
      <c r="H1785" s="167"/>
      <c r="I1785" s="169"/>
      <c r="J1785" s="165">
        <v>3733.9715649066666</v>
      </c>
      <c r="N1785" s="6"/>
      <c r="O1785" s="6"/>
      <c r="P1785" s="6"/>
      <c r="Q1785" s="6"/>
      <c r="R1785" s="6"/>
    </row>
    <row r="1786" spans="1:18" x14ac:dyDescent="0.2">
      <c r="A1786" s="9"/>
      <c r="B1786" s="10">
        <v>1770</v>
      </c>
      <c r="C1786" s="160" t="s">
        <v>1813</v>
      </c>
      <c r="D1786" s="11" t="s">
        <v>8568</v>
      </c>
      <c r="E1786" s="161" t="s">
        <v>46</v>
      </c>
      <c r="F1786" s="162">
        <v>0</v>
      </c>
      <c r="G1786" s="163">
        <v>5017.2297763396691</v>
      </c>
      <c r="H1786" s="167"/>
      <c r="I1786" s="169"/>
      <c r="J1786" s="165">
        <v>4186.0820662385377</v>
      </c>
      <c r="N1786" s="6"/>
      <c r="O1786" s="6"/>
      <c r="P1786" s="6"/>
      <c r="Q1786" s="6"/>
      <c r="R1786" s="6"/>
    </row>
    <row r="1787" spans="1:18" x14ac:dyDescent="0.2">
      <c r="A1787" s="9"/>
      <c r="B1787" s="10">
        <v>1771</v>
      </c>
      <c r="C1787" s="160" t="s">
        <v>6</v>
      </c>
      <c r="D1787" s="11" t="s">
        <v>8569</v>
      </c>
      <c r="E1787" s="161" t="s">
        <v>46</v>
      </c>
      <c r="F1787" s="162">
        <v>0</v>
      </c>
      <c r="G1787" s="163">
        <v>5568.512515360344</v>
      </c>
      <c r="H1787" s="167"/>
      <c r="I1787" s="169"/>
      <c r="J1787" s="165">
        <v>4646.0400291215738</v>
      </c>
      <c r="N1787" s="6"/>
      <c r="O1787" s="6"/>
      <c r="P1787" s="6"/>
      <c r="Q1787" s="6"/>
      <c r="R1787" s="6"/>
    </row>
    <row r="1788" spans="1:18" x14ac:dyDescent="0.2">
      <c r="A1788" s="9"/>
      <c r="B1788" s="10">
        <v>1772</v>
      </c>
      <c r="C1788" s="160" t="s">
        <v>1814</v>
      </c>
      <c r="D1788" s="11" t="s">
        <v>8570</v>
      </c>
      <c r="E1788" s="161" t="s">
        <v>46</v>
      </c>
      <c r="F1788" s="162">
        <v>0</v>
      </c>
      <c r="G1788" s="163">
        <v>6119.7952543810179</v>
      </c>
      <c r="H1788" s="167"/>
      <c r="I1788" s="169"/>
      <c r="J1788" s="165">
        <v>5105.9979920046098</v>
      </c>
      <c r="N1788" s="6"/>
      <c r="O1788" s="6"/>
      <c r="P1788" s="6"/>
      <c r="Q1788" s="6"/>
      <c r="R1788" s="6"/>
    </row>
    <row r="1789" spans="1:18" x14ac:dyDescent="0.2">
      <c r="A1789" s="9"/>
      <c r="B1789" s="10">
        <v>1773</v>
      </c>
      <c r="C1789" s="160" t="s">
        <v>1815</v>
      </c>
      <c r="D1789" s="11" t="s">
        <v>8571</v>
      </c>
      <c r="E1789" s="161" t="s">
        <v>46</v>
      </c>
      <c r="F1789" s="162">
        <v>0</v>
      </c>
      <c r="G1789" s="163">
        <v>6770.7098193265192</v>
      </c>
      <c r="H1789" s="167"/>
      <c r="I1789" s="169"/>
      <c r="J1789" s="165">
        <v>5649.0829030886889</v>
      </c>
      <c r="N1789" s="6"/>
      <c r="O1789" s="6"/>
      <c r="P1789" s="6"/>
      <c r="Q1789" s="6"/>
      <c r="R1789" s="6"/>
    </row>
    <row r="1790" spans="1:18" x14ac:dyDescent="0.2">
      <c r="A1790" s="9"/>
      <c r="B1790" s="10">
        <v>1774</v>
      </c>
      <c r="C1790" s="160" t="s">
        <v>1816</v>
      </c>
      <c r="D1790" s="11" t="s">
        <v>8572</v>
      </c>
      <c r="E1790" s="161" t="s">
        <v>46</v>
      </c>
      <c r="F1790" s="162">
        <v>0</v>
      </c>
      <c r="G1790" s="163">
        <v>7539.7659457979062</v>
      </c>
      <c r="H1790" s="167"/>
      <c r="I1790" s="169"/>
      <c r="J1790" s="165">
        <v>6290.7381994306115</v>
      </c>
      <c r="N1790" s="6"/>
      <c r="O1790" s="6"/>
      <c r="P1790" s="6"/>
      <c r="Q1790" s="6"/>
      <c r="R1790" s="6"/>
    </row>
    <row r="1791" spans="1:18" x14ac:dyDescent="0.2">
      <c r="A1791" s="9"/>
      <c r="B1791" s="10">
        <v>1775</v>
      </c>
      <c r="C1791" s="160" t="s">
        <v>7</v>
      </c>
      <c r="D1791" s="11" t="s">
        <v>8573</v>
      </c>
      <c r="E1791" s="161" t="s">
        <v>46</v>
      </c>
      <c r="F1791" s="162">
        <v>0</v>
      </c>
      <c r="G1791" s="163">
        <v>8444.5378592936559</v>
      </c>
      <c r="H1791" s="167"/>
      <c r="I1791" s="169"/>
      <c r="J1791" s="165">
        <v>7045.626783362286</v>
      </c>
      <c r="N1791" s="6"/>
      <c r="O1791" s="6"/>
      <c r="P1791" s="6"/>
      <c r="Q1791" s="6"/>
      <c r="R1791" s="6"/>
    </row>
    <row r="1792" spans="1:18" x14ac:dyDescent="0.2">
      <c r="A1792" s="9"/>
      <c r="B1792" s="10">
        <v>1776</v>
      </c>
      <c r="C1792" s="160" t="s">
        <v>1817</v>
      </c>
      <c r="D1792" s="11" t="s">
        <v>8574</v>
      </c>
      <c r="E1792" s="161" t="s">
        <v>46</v>
      </c>
      <c r="F1792" s="162">
        <v>0</v>
      </c>
      <c r="G1792" s="163">
        <v>8717.7261988077498</v>
      </c>
      <c r="H1792" s="167"/>
      <c r="I1792" s="169"/>
      <c r="J1792" s="165">
        <v>7273.5591005422539</v>
      </c>
      <c r="N1792" s="6"/>
      <c r="O1792" s="6"/>
      <c r="P1792" s="6"/>
      <c r="Q1792" s="6"/>
      <c r="R1792" s="6"/>
    </row>
    <row r="1793" spans="1:18" x14ac:dyDescent="0.2">
      <c r="A1793" s="9"/>
      <c r="B1793" s="10">
        <v>1777</v>
      </c>
      <c r="C1793" s="160" t="s">
        <v>8</v>
      </c>
      <c r="D1793" s="11" t="s">
        <v>8575</v>
      </c>
      <c r="E1793" s="161" t="s">
        <v>46</v>
      </c>
      <c r="F1793" s="162">
        <v>0</v>
      </c>
      <c r="G1793" s="163">
        <v>9718.7583041335001</v>
      </c>
      <c r="H1793" s="167"/>
      <c r="I1793" s="169"/>
      <c r="J1793" s="165">
        <v>8108.7615390660576</v>
      </c>
      <c r="N1793" s="6"/>
      <c r="O1793" s="6"/>
      <c r="P1793" s="6"/>
      <c r="Q1793" s="6"/>
      <c r="R1793" s="6"/>
    </row>
    <row r="1794" spans="1:18" x14ac:dyDescent="0.2">
      <c r="A1794" s="9"/>
      <c r="B1794" s="10">
        <v>1778</v>
      </c>
      <c r="C1794" s="160" t="s">
        <v>1818</v>
      </c>
      <c r="D1794" s="11" t="s">
        <v>8576</v>
      </c>
      <c r="E1794" s="161" t="s">
        <v>46</v>
      </c>
      <c r="F1794" s="162">
        <v>0</v>
      </c>
      <c r="G1794" s="163">
        <v>10719.79040945925</v>
      </c>
      <c r="H1794" s="167"/>
      <c r="I1794" s="169"/>
      <c r="J1794" s="165">
        <v>8943.9639775898613</v>
      </c>
      <c r="N1794" s="6"/>
      <c r="O1794" s="6"/>
      <c r="P1794" s="6"/>
      <c r="Q1794" s="6"/>
      <c r="R1794" s="6"/>
    </row>
    <row r="1795" spans="1:18" x14ac:dyDescent="0.2">
      <c r="A1795" s="9"/>
      <c r="B1795" s="10">
        <v>1779</v>
      </c>
      <c r="C1795" s="160" t="s">
        <v>1819</v>
      </c>
      <c r="D1795" s="11" t="s">
        <v>8577</v>
      </c>
      <c r="E1795" s="161" t="s">
        <v>46</v>
      </c>
      <c r="F1795" s="162">
        <v>0</v>
      </c>
      <c r="G1795" s="163">
        <v>4326.6565795214046</v>
      </c>
      <c r="H1795" s="167"/>
      <c r="I1795" s="169"/>
      <c r="J1795" s="165">
        <v>3609.9083202685179</v>
      </c>
      <c r="N1795" s="6"/>
      <c r="O1795" s="6"/>
      <c r="P1795" s="6"/>
      <c r="Q1795" s="6"/>
      <c r="R1795" s="6"/>
    </row>
    <row r="1796" spans="1:18" x14ac:dyDescent="0.2">
      <c r="A1796" s="9"/>
      <c r="B1796" s="10">
        <v>1780</v>
      </c>
      <c r="C1796" s="160" t="s">
        <v>1820</v>
      </c>
      <c r="D1796" s="11" t="s">
        <v>8578</v>
      </c>
      <c r="E1796" s="161" t="s">
        <v>46</v>
      </c>
      <c r="F1796" s="162">
        <v>0</v>
      </c>
      <c r="G1796" s="163">
        <v>4950.3187891821481</v>
      </c>
      <c r="H1796" s="167"/>
      <c r="I1796" s="169"/>
      <c r="J1796" s="165">
        <v>4130.2554655324484</v>
      </c>
      <c r="N1796" s="6"/>
      <c r="O1796" s="6"/>
      <c r="P1796" s="6"/>
      <c r="Q1796" s="6"/>
      <c r="R1796" s="6"/>
    </row>
    <row r="1797" spans="1:18" x14ac:dyDescent="0.2">
      <c r="A1797" s="9"/>
      <c r="B1797" s="10">
        <v>1781</v>
      </c>
      <c r="C1797" s="160" t="s">
        <v>1821</v>
      </c>
      <c r="D1797" s="11" t="s">
        <v>8579</v>
      </c>
      <c r="E1797" s="161" t="s">
        <v>46</v>
      </c>
      <c r="F1797" s="162">
        <v>0</v>
      </c>
      <c r="G1797" s="163">
        <v>5568.4125862566343</v>
      </c>
      <c r="H1797" s="167"/>
      <c r="I1797" s="169"/>
      <c r="J1797" s="165">
        <v>4645.9566541422364</v>
      </c>
      <c r="N1797" s="6"/>
      <c r="O1797" s="6"/>
      <c r="P1797" s="6"/>
      <c r="Q1797" s="6"/>
      <c r="R1797" s="6"/>
    </row>
    <row r="1798" spans="1:18" x14ac:dyDescent="0.2">
      <c r="A1798" s="9"/>
      <c r="B1798" s="10">
        <v>1782</v>
      </c>
      <c r="C1798" s="160" t="s">
        <v>1822</v>
      </c>
      <c r="D1798" s="11" t="s">
        <v>8580</v>
      </c>
      <c r="E1798" s="161" t="s">
        <v>46</v>
      </c>
      <c r="F1798" s="162">
        <v>0</v>
      </c>
      <c r="G1798" s="163">
        <v>6180.9379707448643</v>
      </c>
      <c r="H1798" s="167"/>
      <c r="I1798" s="169"/>
      <c r="J1798" s="165">
        <v>5157.0118860978828</v>
      </c>
      <c r="N1798" s="6"/>
      <c r="O1798" s="6"/>
      <c r="P1798" s="6"/>
      <c r="Q1798" s="6"/>
      <c r="R1798" s="6"/>
    </row>
    <row r="1799" spans="1:18" x14ac:dyDescent="0.2">
      <c r="A1799" s="9"/>
      <c r="B1799" s="10">
        <v>1783</v>
      </c>
      <c r="C1799" s="160" t="s">
        <v>1823</v>
      </c>
      <c r="D1799" s="11" t="s">
        <v>8581</v>
      </c>
      <c r="E1799" s="161" t="s">
        <v>46</v>
      </c>
      <c r="F1799" s="162">
        <v>0</v>
      </c>
      <c r="G1799" s="163">
        <v>6793.4633552330934</v>
      </c>
      <c r="H1799" s="167"/>
      <c r="I1799" s="169"/>
      <c r="J1799" s="165">
        <v>5668.0671180535282</v>
      </c>
      <c r="N1799" s="6"/>
      <c r="O1799" s="6"/>
      <c r="P1799" s="6"/>
      <c r="Q1799" s="6"/>
      <c r="R1799" s="6"/>
    </row>
    <row r="1800" spans="1:18" x14ac:dyDescent="0.2">
      <c r="A1800" s="9"/>
      <c r="B1800" s="10">
        <v>1784</v>
      </c>
      <c r="C1800" s="160" t="s">
        <v>1824</v>
      </c>
      <c r="D1800" s="11" t="s">
        <v>8582</v>
      </c>
      <c r="E1800" s="161" t="s">
        <v>46</v>
      </c>
      <c r="F1800" s="162">
        <v>0</v>
      </c>
      <c r="G1800" s="163">
        <v>7616.0181256497526</v>
      </c>
      <c r="H1800" s="167"/>
      <c r="I1800" s="169"/>
      <c r="J1800" s="165">
        <v>6354.3585430901121</v>
      </c>
      <c r="N1800" s="6"/>
      <c r="O1800" s="6"/>
      <c r="P1800" s="6"/>
      <c r="Q1800" s="6"/>
      <c r="R1800" s="6"/>
    </row>
    <row r="1801" spans="1:18" x14ac:dyDescent="0.2">
      <c r="A1801" s="9"/>
      <c r="B1801" s="10">
        <v>1785</v>
      </c>
      <c r="C1801" s="160" t="s">
        <v>1825</v>
      </c>
      <c r="D1801" s="11" t="s">
        <v>8583</v>
      </c>
      <c r="E1801" s="161" t="s">
        <v>46</v>
      </c>
      <c r="F1801" s="162">
        <v>0</v>
      </c>
      <c r="G1801" s="163">
        <v>8452.8503059375707</v>
      </c>
      <c r="H1801" s="167"/>
      <c r="I1801" s="169"/>
      <c r="J1801" s="165">
        <v>7052.5622009879153</v>
      </c>
      <c r="N1801" s="6"/>
      <c r="O1801" s="6"/>
      <c r="P1801" s="6"/>
      <c r="Q1801" s="6"/>
      <c r="R1801" s="6"/>
    </row>
    <row r="1802" spans="1:18" x14ac:dyDescent="0.2">
      <c r="A1802" s="9"/>
      <c r="B1802" s="10">
        <v>1786</v>
      </c>
      <c r="C1802" s="160" t="s">
        <v>1826</v>
      </c>
      <c r="D1802" s="11" t="s">
        <v>8584</v>
      </c>
      <c r="E1802" s="161" t="s">
        <v>46</v>
      </c>
      <c r="F1802" s="162">
        <v>0</v>
      </c>
      <c r="G1802" s="163">
        <v>9289.6824862253907</v>
      </c>
      <c r="H1802" s="167"/>
      <c r="I1802" s="169"/>
      <c r="J1802" s="165">
        <v>7750.7658588857184</v>
      </c>
      <c r="N1802" s="6"/>
      <c r="O1802" s="6"/>
      <c r="P1802" s="6"/>
      <c r="Q1802" s="6"/>
      <c r="R1802" s="6"/>
    </row>
    <row r="1803" spans="1:18" x14ac:dyDescent="0.2">
      <c r="A1803" s="9"/>
      <c r="B1803" s="10">
        <v>1787</v>
      </c>
      <c r="C1803" s="160" t="s">
        <v>1827</v>
      </c>
      <c r="D1803" s="11" t="s">
        <v>8585</v>
      </c>
      <c r="E1803" s="161" t="s">
        <v>46</v>
      </c>
      <c r="F1803" s="162">
        <v>0</v>
      </c>
      <c r="G1803" s="163">
        <v>10277.753064187047</v>
      </c>
      <c r="H1803" s="167"/>
      <c r="I1803" s="169"/>
      <c r="J1803" s="165">
        <v>8575.1539596835992</v>
      </c>
      <c r="N1803" s="6"/>
      <c r="O1803" s="6"/>
      <c r="P1803" s="6"/>
      <c r="Q1803" s="6"/>
      <c r="R1803" s="6"/>
    </row>
    <row r="1804" spans="1:18" x14ac:dyDescent="0.2">
      <c r="A1804" s="9"/>
      <c r="B1804" s="10">
        <v>1788</v>
      </c>
      <c r="C1804" s="160" t="s">
        <v>1828</v>
      </c>
      <c r="D1804" s="11" t="s">
        <v>8586</v>
      </c>
      <c r="E1804" s="161" t="s">
        <v>46</v>
      </c>
      <c r="F1804" s="162">
        <v>0</v>
      </c>
      <c r="G1804" s="163">
        <v>11445.159314239472</v>
      </c>
      <c r="H1804" s="167"/>
      <c r="I1804" s="169"/>
      <c r="J1804" s="165">
        <v>9549.1692201376372</v>
      </c>
      <c r="N1804" s="6"/>
      <c r="O1804" s="6"/>
      <c r="P1804" s="6"/>
      <c r="Q1804" s="6"/>
      <c r="R1804" s="6"/>
    </row>
    <row r="1805" spans="1:18" x14ac:dyDescent="0.2">
      <c r="A1805" s="9"/>
      <c r="B1805" s="10">
        <v>1789</v>
      </c>
      <c r="C1805" s="160" t="s">
        <v>1829</v>
      </c>
      <c r="D1805" s="11" t="s">
        <v>8587</v>
      </c>
      <c r="E1805" s="161" t="s">
        <v>46</v>
      </c>
      <c r="F1805" s="162">
        <v>0</v>
      </c>
      <c r="G1805" s="163">
        <v>12818.57843194821</v>
      </c>
      <c r="H1805" s="167"/>
      <c r="I1805" s="169"/>
      <c r="J1805" s="165">
        <v>10695.069526554154</v>
      </c>
      <c r="N1805" s="6"/>
      <c r="O1805" s="6"/>
      <c r="P1805" s="6"/>
      <c r="Q1805" s="6"/>
      <c r="R1805" s="6"/>
    </row>
    <row r="1806" spans="1:18" x14ac:dyDescent="0.2">
      <c r="A1806" s="9"/>
      <c r="B1806" s="10">
        <v>1790</v>
      </c>
      <c r="C1806" s="160" t="s">
        <v>1830</v>
      </c>
      <c r="D1806" s="11" t="s">
        <v>8588</v>
      </c>
      <c r="E1806" s="161" t="s">
        <v>46</v>
      </c>
      <c r="F1806" s="162">
        <v>0</v>
      </c>
      <c r="G1806" s="163">
        <v>13233.270889381047</v>
      </c>
      <c r="H1806" s="167"/>
      <c r="I1806" s="169"/>
      <c r="J1806" s="165">
        <v>11041.064574907401</v>
      </c>
      <c r="N1806" s="6"/>
      <c r="O1806" s="6"/>
      <c r="P1806" s="6"/>
      <c r="Q1806" s="6"/>
      <c r="R1806" s="6"/>
    </row>
    <row r="1807" spans="1:18" x14ac:dyDescent="0.2">
      <c r="A1807" s="9"/>
      <c r="B1807" s="10">
        <v>1791</v>
      </c>
      <c r="C1807" s="160" t="s">
        <v>1831</v>
      </c>
      <c r="D1807" s="11" t="s">
        <v>8589</v>
      </c>
      <c r="E1807" s="161" t="s">
        <v>46</v>
      </c>
      <c r="F1807" s="162">
        <v>0</v>
      </c>
      <c r="G1807" s="163">
        <v>14752.810356054679</v>
      </c>
      <c r="H1807" s="167"/>
      <c r="I1807" s="169"/>
      <c r="J1807" s="165">
        <v>12308.879124757414</v>
      </c>
      <c r="N1807" s="6"/>
      <c r="O1807" s="6"/>
      <c r="P1807" s="6"/>
      <c r="Q1807" s="6"/>
      <c r="R1807" s="6"/>
    </row>
    <row r="1808" spans="1:18" x14ac:dyDescent="0.2">
      <c r="A1808" s="9"/>
      <c r="B1808" s="10">
        <v>1792</v>
      </c>
      <c r="C1808" s="160" t="s">
        <v>1832</v>
      </c>
      <c r="D1808" s="11" t="s">
        <v>8590</v>
      </c>
      <c r="E1808" s="161" t="s">
        <v>46</v>
      </c>
      <c r="F1808" s="162">
        <v>0</v>
      </c>
      <c r="G1808" s="163">
        <v>16272.349822728309</v>
      </c>
      <c r="H1808" s="167"/>
      <c r="I1808" s="169"/>
      <c r="J1808" s="165">
        <v>13576.693674607426</v>
      </c>
      <c r="N1808" s="6"/>
      <c r="O1808" s="6"/>
      <c r="P1808" s="6"/>
      <c r="Q1808" s="6"/>
      <c r="R1808" s="6"/>
    </row>
    <row r="1809" spans="1:18" x14ac:dyDescent="0.2">
      <c r="A1809" s="9"/>
      <c r="B1809" s="10">
        <v>1793</v>
      </c>
      <c r="C1809" s="160" t="s">
        <v>1833</v>
      </c>
      <c r="D1809" s="11" t="s">
        <v>8577</v>
      </c>
      <c r="E1809" s="161" t="s">
        <v>46</v>
      </c>
      <c r="F1809" s="162">
        <v>0</v>
      </c>
      <c r="G1809" s="163">
        <v>3618.5685431239417</v>
      </c>
      <c r="H1809" s="167"/>
      <c r="I1809" s="169"/>
      <c r="J1809" s="165">
        <v>3019.121220092301</v>
      </c>
      <c r="N1809" s="6"/>
      <c r="O1809" s="6"/>
      <c r="P1809" s="6"/>
      <c r="Q1809" s="6"/>
      <c r="R1809" s="6"/>
    </row>
    <row r="1810" spans="1:18" x14ac:dyDescent="0.2">
      <c r="A1810" s="9"/>
      <c r="B1810" s="10">
        <v>1794</v>
      </c>
      <c r="C1810" s="160" t="s">
        <v>1834</v>
      </c>
      <c r="D1810" s="11" t="s">
        <v>8578</v>
      </c>
      <c r="E1810" s="161" t="s">
        <v>46</v>
      </c>
      <c r="F1810" s="162">
        <v>0</v>
      </c>
      <c r="G1810" s="163">
        <v>4140.1640087994647</v>
      </c>
      <c r="H1810" s="167"/>
      <c r="I1810" s="169"/>
      <c r="J1810" s="165">
        <v>3454.3098644299298</v>
      </c>
      <c r="N1810" s="6"/>
      <c r="O1810" s="6"/>
      <c r="P1810" s="6"/>
      <c r="Q1810" s="6"/>
      <c r="R1810" s="6"/>
    </row>
    <row r="1811" spans="1:18" x14ac:dyDescent="0.2">
      <c r="A1811" s="9"/>
      <c r="B1811" s="10">
        <v>1795</v>
      </c>
      <c r="C1811" s="160" t="s">
        <v>9</v>
      </c>
      <c r="D1811" s="11" t="s">
        <v>8579</v>
      </c>
      <c r="E1811" s="161" t="s">
        <v>46</v>
      </c>
      <c r="F1811" s="162">
        <v>0</v>
      </c>
      <c r="G1811" s="163">
        <v>4657.1023721028851</v>
      </c>
      <c r="H1811" s="167"/>
      <c r="I1811" s="169"/>
      <c r="J1811" s="165">
        <v>3885.6128958716872</v>
      </c>
      <c r="N1811" s="6"/>
      <c r="O1811" s="6"/>
      <c r="P1811" s="6"/>
      <c r="Q1811" s="6"/>
      <c r="R1811" s="6"/>
    </row>
    <row r="1812" spans="1:18" x14ac:dyDescent="0.2">
      <c r="A1812" s="9"/>
      <c r="B1812" s="10">
        <v>1796</v>
      </c>
      <c r="C1812" s="160" t="s">
        <v>1835</v>
      </c>
      <c r="D1812" s="11" t="s">
        <v>8580</v>
      </c>
      <c r="E1812" s="161" t="s">
        <v>46</v>
      </c>
      <c r="F1812" s="162">
        <v>0</v>
      </c>
      <c r="G1812" s="163">
        <v>5169.3836330342028</v>
      </c>
      <c r="H1812" s="167"/>
      <c r="I1812" s="169"/>
      <c r="J1812" s="165">
        <v>4313.0303144175732</v>
      </c>
      <c r="N1812" s="6"/>
      <c r="O1812" s="6"/>
      <c r="P1812" s="6"/>
      <c r="Q1812" s="6"/>
      <c r="R1812" s="6"/>
    </row>
    <row r="1813" spans="1:18" x14ac:dyDescent="0.2">
      <c r="A1813" s="9"/>
      <c r="B1813" s="10">
        <v>1797</v>
      </c>
      <c r="C1813" s="160" t="s">
        <v>10</v>
      </c>
      <c r="D1813" s="11" t="s">
        <v>8581</v>
      </c>
      <c r="E1813" s="161" t="s">
        <v>46</v>
      </c>
      <c r="F1813" s="162">
        <v>0</v>
      </c>
      <c r="G1813" s="163">
        <v>5681.6648939655197</v>
      </c>
      <c r="H1813" s="167"/>
      <c r="I1813" s="169"/>
      <c r="J1813" s="165">
        <v>4740.4477329634583</v>
      </c>
      <c r="N1813" s="6"/>
      <c r="O1813" s="6"/>
      <c r="P1813" s="6"/>
      <c r="Q1813" s="6"/>
      <c r="R1813" s="6"/>
    </row>
    <row r="1814" spans="1:18" x14ac:dyDescent="0.2">
      <c r="A1814" s="9"/>
      <c r="B1814" s="10">
        <v>1798</v>
      </c>
      <c r="C1814" s="160" t="s">
        <v>1836</v>
      </c>
      <c r="D1814" s="11" t="s">
        <v>8582</v>
      </c>
      <c r="E1814" s="161" t="s">
        <v>46</v>
      </c>
      <c r="F1814" s="162">
        <v>0</v>
      </c>
      <c r="G1814" s="163">
        <v>6369.6027421678127</v>
      </c>
      <c r="H1814" s="167"/>
      <c r="I1814" s="169"/>
      <c r="J1814" s="165">
        <v>5314.4226987158318</v>
      </c>
      <c r="N1814" s="6"/>
      <c r="O1814" s="6"/>
      <c r="P1814" s="6"/>
      <c r="Q1814" s="6"/>
      <c r="R1814" s="6"/>
    </row>
    <row r="1815" spans="1:18" x14ac:dyDescent="0.2">
      <c r="A1815" s="9"/>
      <c r="B1815" s="10">
        <v>1799</v>
      </c>
      <c r="C1815" s="160" t="s">
        <v>11</v>
      </c>
      <c r="D1815" s="11" t="s">
        <v>8583</v>
      </c>
      <c r="E1815" s="161" t="s">
        <v>46</v>
      </c>
      <c r="F1815" s="162">
        <v>0</v>
      </c>
      <c r="G1815" s="163">
        <v>7069.4814008521789</v>
      </c>
      <c r="H1815" s="167"/>
      <c r="I1815" s="169"/>
      <c r="J1815" s="165">
        <v>5898.3603759332209</v>
      </c>
      <c r="N1815" s="6"/>
      <c r="O1815" s="6"/>
      <c r="P1815" s="6"/>
      <c r="Q1815" s="6"/>
      <c r="R1815" s="6"/>
    </row>
    <row r="1816" spans="1:18" x14ac:dyDescent="0.2">
      <c r="A1816" s="9"/>
      <c r="B1816" s="10">
        <v>1800</v>
      </c>
      <c r="C1816" s="160" t="s">
        <v>1837</v>
      </c>
      <c r="D1816" s="11" t="s">
        <v>8584</v>
      </c>
      <c r="E1816" s="161" t="s">
        <v>46</v>
      </c>
      <c r="F1816" s="162">
        <v>0</v>
      </c>
      <c r="G1816" s="163">
        <v>7769.3600595365451</v>
      </c>
      <c r="H1816" s="167"/>
      <c r="I1816" s="169"/>
      <c r="J1816" s="165">
        <v>6482.29805315061</v>
      </c>
      <c r="N1816" s="6"/>
      <c r="O1816" s="6"/>
      <c r="P1816" s="6"/>
      <c r="Q1816" s="6"/>
      <c r="R1816" s="6"/>
    </row>
    <row r="1817" spans="1:18" x14ac:dyDescent="0.2">
      <c r="A1817" s="9"/>
      <c r="B1817" s="10">
        <v>1801</v>
      </c>
      <c r="C1817" s="160" t="s">
        <v>1838</v>
      </c>
      <c r="D1817" s="11" t="s">
        <v>8585</v>
      </c>
      <c r="E1817" s="161" t="s">
        <v>46</v>
      </c>
      <c r="F1817" s="162">
        <v>0</v>
      </c>
      <c r="G1817" s="163">
        <v>8595.725879444959</v>
      </c>
      <c r="H1817" s="167"/>
      <c r="I1817" s="169"/>
      <c r="J1817" s="165">
        <v>7171.7691942141964</v>
      </c>
      <c r="N1817" s="6"/>
      <c r="O1817" s="6"/>
      <c r="P1817" s="6"/>
      <c r="Q1817" s="6"/>
      <c r="R1817" s="6"/>
    </row>
    <row r="1818" spans="1:18" x14ac:dyDescent="0.2">
      <c r="A1818" s="9"/>
      <c r="B1818" s="10">
        <v>1802</v>
      </c>
      <c r="C1818" s="160" t="s">
        <v>1839</v>
      </c>
      <c r="D1818" s="11" t="s">
        <v>8586</v>
      </c>
      <c r="E1818" s="161" t="s">
        <v>46</v>
      </c>
      <c r="F1818" s="162">
        <v>0</v>
      </c>
      <c r="G1818" s="163">
        <v>9572.0778167538519</v>
      </c>
      <c r="H1818" s="167"/>
      <c r="I1818" s="169"/>
      <c r="J1818" s="165">
        <v>7986.3799490135816</v>
      </c>
      <c r="N1818" s="6"/>
      <c r="O1818" s="6"/>
      <c r="P1818" s="6"/>
      <c r="Q1818" s="6"/>
      <c r="R1818" s="6"/>
    </row>
    <row r="1819" spans="1:18" x14ac:dyDescent="0.2">
      <c r="A1819" s="9"/>
      <c r="B1819" s="10">
        <v>1803</v>
      </c>
      <c r="C1819" s="160" t="s">
        <v>12</v>
      </c>
      <c r="D1819" s="11" t="s">
        <v>8587</v>
      </c>
      <c r="E1819" s="161" t="s">
        <v>46</v>
      </c>
      <c r="F1819" s="162">
        <v>0</v>
      </c>
      <c r="G1819" s="163">
        <v>10720.727154764314</v>
      </c>
      <c r="H1819" s="167"/>
      <c r="I1819" s="169"/>
      <c r="J1819" s="165">
        <v>8944.7455428952126</v>
      </c>
      <c r="N1819" s="6"/>
      <c r="O1819" s="6"/>
      <c r="P1819" s="6"/>
      <c r="Q1819" s="6"/>
      <c r="R1819" s="6"/>
    </row>
    <row r="1820" spans="1:18" x14ac:dyDescent="0.2">
      <c r="A1820" s="9"/>
      <c r="B1820" s="10">
        <v>1804</v>
      </c>
      <c r="C1820" s="160" t="s">
        <v>1840</v>
      </c>
      <c r="D1820" s="11" t="s">
        <v>8588</v>
      </c>
      <c r="E1820" s="161" t="s">
        <v>46</v>
      </c>
      <c r="F1820" s="162">
        <v>0</v>
      </c>
      <c r="G1820" s="163">
        <v>11067.552250298753</v>
      </c>
      <c r="H1820" s="167"/>
      <c r="I1820" s="169"/>
      <c r="J1820" s="165">
        <v>9234.1160475878187</v>
      </c>
      <c r="N1820" s="6"/>
      <c r="O1820" s="6"/>
      <c r="P1820" s="6"/>
      <c r="Q1820" s="6"/>
      <c r="R1820" s="6"/>
    </row>
    <row r="1821" spans="1:18" x14ac:dyDescent="0.2">
      <c r="A1821" s="9"/>
      <c r="B1821" s="10">
        <v>1805</v>
      </c>
      <c r="C1821" s="160" t="s">
        <v>13</v>
      </c>
      <c r="D1821" s="11" t="s">
        <v>8589</v>
      </c>
      <c r="E1821" s="161" t="s">
        <v>46</v>
      </c>
      <c r="F1821" s="162">
        <v>0</v>
      </c>
      <c r="G1821" s="163">
        <v>12338.408305795712</v>
      </c>
      <c r="H1821" s="167"/>
      <c r="I1821" s="169"/>
      <c r="J1821" s="165">
        <v>10294.443754278505</v>
      </c>
      <c r="N1821" s="6"/>
      <c r="O1821" s="6"/>
      <c r="P1821" s="6"/>
      <c r="Q1821" s="6"/>
      <c r="R1821" s="6"/>
    </row>
    <row r="1822" spans="1:18" x14ac:dyDescent="0.2">
      <c r="A1822" s="9"/>
      <c r="B1822" s="10">
        <v>1806</v>
      </c>
      <c r="C1822" s="160" t="s">
        <v>14</v>
      </c>
      <c r="D1822" s="11" t="s">
        <v>8590</v>
      </c>
      <c r="E1822" s="161" t="s">
        <v>46</v>
      </c>
      <c r="F1822" s="162">
        <v>0</v>
      </c>
      <c r="G1822" s="163">
        <v>13609.264361292671</v>
      </c>
      <c r="H1822" s="167"/>
      <c r="I1822" s="169"/>
      <c r="J1822" s="165">
        <v>11354.771460969192</v>
      </c>
      <c r="N1822" s="6"/>
      <c r="O1822" s="6"/>
      <c r="P1822" s="6"/>
      <c r="Q1822" s="6"/>
      <c r="R1822" s="6"/>
    </row>
    <row r="1823" spans="1:18" x14ac:dyDescent="0.2">
      <c r="A1823" s="9"/>
      <c r="B1823" s="10">
        <v>1807</v>
      </c>
      <c r="C1823" s="160" t="s">
        <v>1841</v>
      </c>
      <c r="D1823" s="11" t="s">
        <v>8563</v>
      </c>
      <c r="E1823" s="161" t="s">
        <v>46</v>
      </c>
      <c r="F1823" s="162">
        <v>0</v>
      </c>
      <c r="G1823" s="163">
        <v>3494.945371683059</v>
      </c>
      <c r="H1823" s="167"/>
      <c r="I1823" s="169"/>
      <c r="J1823" s="165">
        <v>2915.977301234801</v>
      </c>
      <c r="N1823" s="6"/>
      <c r="O1823" s="6"/>
      <c r="P1823" s="6"/>
      <c r="Q1823" s="6"/>
      <c r="R1823" s="6"/>
    </row>
    <row r="1824" spans="1:18" x14ac:dyDescent="0.2">
      <c r="A1824" s="9"/>
      <c r="B1824" s="10">
        <v>1808</v>
      </c>
      <c r="C1824" s="160" t="s">
        <v>1842</v>
      </c>
      <c r="D1824" s="11" t="s">
        <v>8564</v>
      </c>
      <c r="E1824" s="161" t="s">
        <v>46</v>
      </c>
      <c r="F1824" s="162">
        <v>0</v>
      </c>
      <c r="G1824" s="163">
        <v>3998.7212811148506</v>
      </c>
      <c r="H1824" s="167"/>
      <c r="I1824" s="169"/>
      <c r="J1824" s="165">
        <v>3336.2983536650422</v>
      </c>
      <c r="N1824" s="6"/>
      <c r="O1824" s="6"/>
      <c r="P1824" s="6"/>
      <c r="Q1824" s="6"/>
      <c r="R1824" s="6"/>
    </row>
    <row r="1825" spans="1:18" x14ac:dyDescent="0.2">
      <c r="A1825" s="9"/>
      <c r="B1825" s="10">
        <v>1809</v>
      </c>
      <c r="C1825" s="160" t="s">
        <v>1843</v>
      </c>
      <c r="D1825" s="11" t="s">
        <v>8565</v>
      </c>
      <c r="E1825" s="161" t="s">
        <v>46</v>
      </c>
      <c r="F1825" s="162">
        <v>0</v>
      </c>
      <c r="G1825" s="163">
        <v>4497.9991913552876</v>
      </c>
      <c r="H1825" s="167"/>
      <c r="I1825" s="169"/>
      <c r="J1825" s="165">
        <v>3752.8665395557282</v>
      </c>
      <c r="N1825" s="6"/>
      <c r="O1825" s="6"/>
      <c r="P1825" s="6"/>
      <c r="Q1825" s="6"/>
      <c r="R1825" s="6"/>
    </row>
    <row r="1826" spans="1:18" x14ac:dyDescent="0.2">
      <c r="A1826" s="9"/>
      <c r="B1826" s="10">
        <v>1810</v>
      </c>
      <c r="C1826" s="160" t="s">
        <v>1844</v>
      </c>
      <c r="D1826" s="11" t="s">
        <v>8566</v>
      </c>
      <c r="E1826" s="161" t="s">
        <v>46</v>
      </c>
      <c r="F1826" s="162">
        <v>0</v>
      </c>
      <c r="G1826" s="163">
        <v>4992.77910240437</v>
      </c>
      <c r="H1826" s="167"/>
      <c r="I1826" s="169"/>
      <c r="J1826" s="165">
        <v>4165.6818589068589</v>
      </c>
      <c r="N1826" s="6"/>
      <c r="O1826" s="6"/>
      <c r="P1826" s="6"/>
      <c r="Q1826" s="6"/>
      <c r="R1826" s="6"/>
    </row>
    <row r="1827" spans="1:18" x14ac:dyDescent="0.2">
      <c r="A1827" s="9"/>
      <c r="B1827" s="10">
        <v>1811</v>
      </c>
      <c r="C1827" s="160" t="s">
        <v>1845</v>
      </c>
      <c r="D1827" s="11" t="s">
        <v>8567</v>
      </c>
      <c r="E1827" s="161" t="s">
        <v>46</v>
      </c>
      <c r="F1827" s="162">
        <v>0</v>
      </c>
      <c r="G1827" s="163">
        <v>5487.5590134534514</v>
      </c>
      <c r="H1827" s="167"/>
      <c r="I1827" s="169"/>
      <c r="J1827" s="165">
        <v>4578.4971782579887</v>
      </c>
      <c r="N1827" s="6"/>
      <c r="O1827" s="6"/>
      <c r="P1827" s="6"/>
      <c r="Q1827" s="6"/>
      <c r="R1827" s="6"/>
    </row>
    <row r="1828" spans="1:18" x14ac:dyDescent="0.2">
      <c r="A1828" s="9"/>
      <c r="B1828" s="10">
        <v>1812</v>
      </c>
      <c r="C1828" s="160" t="s">
        <v>1846</v>
      </c>
      <c r="D1828" s="11" t="s">
        <v>8568</v>
      </c>
      <c r="E1828" s="161" t="s">
        <v>46</v>
      </c>
      <c r="F1828" s="162">
        <v>0</v>
      </c>
      <c r="G1828" s="163">
        <v>6151.994458002072</v>
      </c>
      <c r="H1828" s="167"/>
      <c r="I1828" s="169"/>
      <c r="J1828" s="165">
        <v>5132.863117748082</v>
      </c>
      <c r="N1828" s="6"/>
      <c r="O1828" s="6"/>
      <c r="P1828" s="6"/>
      <c r="Q1828" s="6"/>
      <c r="R1828" s="6"/>
    </row>
    <row r="1829" spans="1:18" x14ac:dyDescent="0.2">
      <c r="A1829" s="9"/>
      <c r="B1829" s="10">
        <v>1813</v>
      </c>
      <c r="C1829" s="160" t="s">
        <v>1847</v>
      </c>
      <c r="D1829" s="11" t="s">
        <v>8569</v>
      </c>
      <c r="E1829" s="161" t="s">
        <v>46</v>
      </c>
      <c r="F1829" s="162">
        <v>0</v>
      </c>
      <c r="G1829" s="163">
        <v>6827.9627724773272</v>
      </c>
      <c r="H1829" s="167"/>
      <c r="I1829" s="169"/>
      <c r="J1829" s="165">
        <v>5696.8514070455958</v>
      </c>
      <c r="N1829" s="6"/>
      <c r="O1829" s="6"/>
      <c r="P1829" s="6"/>
      <c r="Q1829" s="6"/>
      <c r="R1829" s="6"/>
    </row>
    <row r="1830" spans="1:18" x14ac:dyDescent="0.2">
      <c r="A1830" s="9"/>
      <c r="B1830" s="10">
        <v>1814</v>
      </c>
      <c r="C1830" s="160" t="s">
        <v>1848</v>
      </c>
      <c r="D1830" s="11" t="s">
        <v>8570</v>
      </c>
      <c r="E1830" s="161" t="s">
        <v>46</v>
      </c>
      <c r="F1830" s="162">
        <v>0</v>
      </c>
      <c r="G1830" s="163">
        <v>7503.9310869525825</v>
      </c>
      <c r="H1830" s="167"/>
      <c r="I1830" s="169"/>
      <c r="J1830" s="165">
        <v>6260.8396963431096</v>
      </c>
      <c r="N1830" s="6"/>
      <c r="O1830" s="6"/>
      <c r="P1830" s="6"/>
      <c r="Q1830" s="6"/>
      <c r="R1830" s="6"/>
    </row>
    <row r="1831" spans="1:18" x14ac:dyDescent="0.2">
      <c r="A1831" s="9"/>
      <c r="B1831" s="10">
        <v>1815</v>
      </c>
      <c r="C1831" s="160" t="s">
        <v>1849</v>
      </c>
      <c r="D1831" s="11" t="s">
        <v>8571</v>
      </c>
      <c r="E1831" s="161" t="s">
        <v>46</v>
      </c>
      <c r="F1831" s="162">
        <v>0</v>
      </c>
      <c r="G1831" s="163">
        <v>8302.0653113530043</v>
      </c>
      <c r="H1831" s="167"/>
      <c r="I1831" s="169"/>
      <c r="J1831" s="165">
        <v>6926.7560510154844</v>
      </c>
      <c r="N1831" s="6"/>
      <c r="O1831" s="6"/>
      <c r="P1831" s="6"/>
      <c r="Q1831" s="6"/>
      <c r="R1831" s="6"/>
    </row>
    <row r="1832" spans="1:18" x14ac:dyDescent="0.2">
      <c r="A1832" s="9"/>
      <c r="B1832" s="10">
        <v>1816</v>
      </c>
      <c r="C1832" s="160" t="s">
        <v>1850</v>
      </c>
      <c r="D1832" s="11" t="s">
        <v>8572</v>
      </c>
      <c r="E1832" s="161" t="s">
        <v>46</v>
      </c>
      <c r="F1832" s="162">
        <v>0</v>
      </c>
      <c r="G1832" s="163">
        <v>9245.0615939343024</v>
      </c>
      <c r="H1832" s="167"/>
      <c r="I1832" s="169"/>
      <c r="J1832" s="165">
        <v>7713.5368051397372</v>
      </c>
      <c r="N1832" s="6"/>
      <c r="O1832" s="6"/>
      <c r="P1832" s="6"/>
      <c r="Q1832" s="6"/>
      <c r="R1832" s="6"/>
    </row>
    <row r="1833" spans="1:18" x14ac:dyDescent="0.2">
      <c r="A1833" s="9"/>
      <c r="B1833" s="10">
        <v>1817</v>
      </c>
      <c r="C1833" s="160" t="s">
        <v>1851</v>
      </c>
      <c r="D1833" s="11" t="s">
        <v>8573</v>
      </c>
      <c r="E1833" s="161" t="s">
        <v>46</v>
      </c>
      <c r="F1833" s="162">
        <v>0</v>
      </c>
      <c r="G1833" s="163">
        <v>10354.46898520642</v>
      </c>
      <c r="H1833" s="167"/>
      <c r="I1833" s="169"/>
      <c r="J1833" s="165">
        <v>8639.1612217565071</v>
      </c>
      <c r="N1833" s="6"/>
      <c r="O1833" s="6"/>
      <c r="P1833" s="6"/>
      <c r="Q1833" s="6"/>
      <c r="R1833" s="6"/>
    </row>
    <row r="1834" spans="1:18" x14ac:dyDescent="0.2">
      <c r="A1834" s="9"/>
      <c r="B1834" s="10">
        <v>1818</v>
      </c>
      <c r="C1834" s="160" t="s">
        <v>1852</v>
      </c>
      <c r="D1834" s="11" t="s">
        <v>8574</v>
      </c>
      <c r="E1834" s="161" t="s">
        <v>46</v>
      </c>
      <c r="F1834" s="162">
        <v>0</v>
      </c>
      <c r="G1834" s="163">
        <v>10689.44530193944</v>
      </c>
      <c r="H1834" s="167"/>
      <c r="I1834" s="169"/>
      <c r="J1834" s="165">
        <v>8918.6458008171339</v>
      </c>
      <c r="N1834" s="6"/>
      <c r="O1834" s="6"/>
      <c r="P1834" s="6"/>
      <c r="Q1834" s="6"/>
      <c r="R1834" s="6"/>
    </row>
    <row r="1835" spans="1:18" x14ac:dyDescent="0.2">
      <c r="A1835" s="9"/>
      <c r="B1835" s="10">
        <v>1819</v>
      </c>
      <c r="C1835" s="160" t="s">
        <v>1853</v>
      </c>
      <c r="D1835" s="11" t="s">
        <v>8575</v>
      </c>
      <c r="E1835" s="161" t="s">
        <v>46</v>
      </c>
      <c r="F1835" s="162">
        <v>0</v>
      </c>
      <c r="G1835" s="163">
        <v>11916.884394581315</v>
      </c>
      <c r="H1835" s="167"/>
      <c r="I1835" s="169"/>
      <c r="J1835" s="165">
        <v>9942.7489418251207</v>
      </c>
      <c r="N1835" s="6"/>
      <c r="O1835" s="6"/>
      <c r="P1835" s="6"/>
      <c r="Q1835" s="6"/>
      <c r="R1835" s="6"/>
    </row>
    <row r="1836" spans="1:18" x14ac:dyDescent="0.2">
      <c r="A1836" s="9"/>
      <c r="B1836" s="10">
        <v>1820</v>
      </c>
      <c r="C1836" s="160" t="s">
        <v>1854</v>
      </c>
      <c r="D1836" s="11" t="s">
        <v>8576</v>
      </c>
      <c r="E1836" s="161" t="s">
        <v>46</v>
      </c>
      <c r="F1836" s="162">
        <v>0</v>
      </c>
      <c r="G1836" s="163">
        <v>13144.32348722319</v>
      </c>
      <c r="H1836" s="167"/>
      <c r="I1836" s="169"/>
      <c r="J1836" s="165">
        <v>10966.852082833107</v>
      </c>
      <c r="N1836" s="6"/>
      <c r="O1836" s="6"/>
      <c r="P1836" s="6"/>
      <c r="Q1836" s="6"/>
      <c r="R1836" s="6"/>
    </row>
    <row r="1837" spans="1:18" x14ac:dyDescent="0.2">
      <c r="A1837" s="9"/>
      <c r="B1837" s="10">
        <v>1821</v>
      </c>
      <c r="C1837" s="160" t="s">
        <v>1855</v>
      </c>
      <c r="D1837" s="11" t="s">
        <v>8563</v>
      </c>
      <c r="E1837" s="161" t="s">
        <v>46</v>
      </c>
      <c r="F1837" s="162">
        <v>0</v>
      </c>
      <c r="G1837" s="163">
        <v>3580.7377203306032</v>
      </c>
      <c r="H1837" s="167"/>
      <c r="I1837" s="169"/>
      <c r="J1837" s="165">
        <v>2987.5574018288735</v>
      </c>
      <c r="N1837" s="6"/>
      <c r="O1837" s="6"/>
      <c r="P1837" s="6"/>
      <c r="Q1837" s="6"/>
      <c r="R1837" s="6"/>
    </row>
    <row r="1838" spans="1:18" x14ac:dyDescent="0.2">
      <c r="A1838" s="9"/>
      <c r="B1838" s="10">
        <v>1822</v>
      </c>
      <c r="C1838" s="160" t="s">
        <v>1856</v>
      </c>
      <c r="D1838" s="11" t="s">
        <v>8564</v>
      </c>
      <c r="E1838" s="161" t="s">
        <v>46</v>
      </c>
      <c r="F1838" s="162">
        <v>0</v>
      </c>
      <c r="G1838" s="163">
        <v>4096.880094432312</v>
      </c>
      <c r="H1838" s="167"/>
      <c r="I1838" s="169"/>
      <c r="J1838" s="165">
        <v>3418.1963065969994</v>
      </c>
      <c r="N1838" s="6"/>
      <c r="O1838" s="6"/>
      <c r="P1838" s="6"/>
      <c r="Q1838" s="6"/>
      <c r="R1838" s="6"/>
    </row>
    <row r="1839" spans="1:18" x14ac:dyDescent="0.2">
      <c r="A1839" s="9"/>
      <c r="B1839" s="10">
        <v>1823</v>
      </c>
      <c r="C1839" s="160" t="s">
        <v>1857</v>
      </c>
      <c r="D1839" s="11" t="s">
        <v>8565</v>
      </c>
      <c r="E1839" s="161" t="s">
        <v>46</v>
      </c>
      <c r="F1839" s="162">
        <v>0</v>
      </c>
      <c r="G1839" s="163">
        <v>4608.4140544795409</v>
      </c>
      <c r="H1839" s="167"/>
      <c r="I1839" s="169"/>
      <c r="J1839" s="165">
        <v>3844.9902211439812</v>
      </c>
      <c r="N1839" s="6"/>
      <c r="O1839" s="6"/>
      <c r="P1839" s="6"/>
      <c r="Q1839" s="6"/>
      <c r="R1839" s="6"/>
    </row>
    <row r="1840" spans="1:18" x14ac:dyDescent="0.2">
      <c r="A1840" s="9"/>
      <c r="B1840" s="10">
        <v>1824</v>
      </c>
      <c r="C1840" s="160" t="s">
        <v>1858</v>
      </c>
      <c r="D1840" s="11" t="s">
        <v>8566</v>
      </c>
      <c r="E1840" s="161" t="s">
        <v>46</v>
      </c>
      <c r="F1840" s="162">
        <v>0</v>
      </c>
      <c r="G1840" s="163">
        <v>5115.3396004722908</v>
      </c>
      <c r="H1840" s="167"/>
      <c r="I1840" s="169"/>
      <c r="J1840" s="165">
        <v>4267.9391454698198</v>
      </c>
      <c r="N1840" s="6"/>
      <c r="O1840" s="6"/>
      <c r="P1840" s="6"/>
      <c r="Q1840" s="6"/>
      <c r="R1840" s="6"/>
    </row>
    <row r="1841" spans="1:18" x14ac:dyDescent="0.2">
      <c r="A1841" s="9"/>
      <c r="B1841" s="10">
        <v>1825</v>
      </c>
      <c r="C1841" s="160" t="s">
        <v>1859</v>
      </c>
      <c r="D1841" s="11" t="s">
        <v>8567</v>
      </c>
      <c r="E1841" s="161" t="s">
        <v>46</v>
      </c>
      <c r="F1841" s="162">
        <v>0</v>
      </c>
      <c r="G1841" s="163">
        <v>5622.2651464650398</v>
      </c>
      <c r="H1841" s="167"/>
      <c r="I1841" s="169"/>
      <c r="J1841" s="165">
        <v>4690.8880697956574</v>
      </c>
      <c r="N1841" s="6"/>
      <c r="O1841" s="6"/>
      <c r="P1841" s="6"/>
      <c r="Q1841" s="6"/>
      <c r="R1841" s="6"/>
    </row>
    <row r="1842" spans="1:18" x14ac:dyDescent="0.2">
      <c r="A1842" s="9"/>
      <c r="B1842" s="10">
        <v>1826</v>
      </c>
      <c r="C1842" s="160" t="s">
        <v>1860</v>
      </c>
      <c r="D1842" s="11" t="s">
        <v>8568</v>
      </c>
      <c r="E1842" s="161" t="s">
        <v>46</v>
      </c>
      <c r="F1842" s="162">
        <v>0</v>
      </c>
      <c r="G1842" s="163">
        <v>6303.0108537646483</v>
      </c>
      <c r="H1842" s="167"/>
      <c r="I1842" s="169"/>
      <c r="J1842" s="165">
        <v>5258.8623352826035</v>
      </c>
      <c r="N1842" s="6"/>
      <c r="O1842" s="6"/>
      <c r="P1842" s="6"/>
      <c r="Q1842" s="6"/>
      <c r="R1842" s="6"/>
    </row>
    <row r="1843" spans="1:18" x14ac:dyDescent="0.2">
      <c r="A1843" s="9"/>
      <c r="B1843" s="10">
        <v>1827</v>
      </c>
      <c r="C1843" s="160" t="s">
        <v>1861</v>
      </c>
      <c r="D1843" s="11" t="s">
        <v>8569</v>
      </c>
      <c r="E1843" s="161" t="s">
        <v>46</v>
      </c>
      <c r="F1843" s="162">
        <v>0</v>
      </c>
      <c r="G1843" s="163">
        <v>6995.5725346999425</v>
      </c>
      <c r="H1843" s="167"/>
      <c r="I1843" s="169"/>
      <c r="J1843" s="165">
        <v>5836.6951556965632</v>
      </c>
      <c r="N1843" s="6"/>
      <c r="O1843" s="6"/>
      <c r="P1843" s="6"/>
      <c r="Q1843" s="6"/>
      <c r="R1843" s="6"/>
    </row>
    <row r="1844" spans="1:18" x14ac:dyDescent="0.2">
      <c r="A1844" s="9"/>
      <c r="B1844" s="10">
        <v>1828</v>
      </c>
      <c r="C1844" s="160" t="s">
        <v>1862</v>
      </c>
      <c r="D1844" s="11" t="s">
        <v>8570</v>
      </c>
      <c r="E1844" s="161" t="s">
        <v>46</v>
      </c>
      <c r="F1844" s="162">
        <v>0</v>
      </c>
      <c r="G1844" s="163">
        <v>7688.1342156352366</v>
      </c>
      <c r="H1844" s="167"/>
      <c r="I1844" s="169"/>
      <c r="J1844" s="165">
        <v>6414.527976110523</v>
      </c>
      <c r="N1844" s="6"/>
      <c r="O1844" s="6"/>
      <c r="P1844" s="6"/>
      <c r="Q1844" s="6"/>
      <c r="R1844" s="6"/>
    </row>
    <row r="1845" spans="1:18" x14ac:dyDescent="0.2">
      <c r="A1845" s="9"/>
      <c r="B1845" s="10">
        <v>1829</v>
      </c>
      <c r="C1845" s="160" t="s">
        <v>1863</v>
      </c>
      <c r="D1845" s="11" t="s">
        <v>8571</v>
      </c>
      <c r="E1845" s="161" t="s">
        <v>46</v>
      </c>
      <c r="F1845" s="162">
        <v>0</v>
      </c>
      <c r="G1845" s="163">
        <v>8505.860680361382</v>
      </c>
      <c r="H1845" s="167"/>
      <c r="I1845" s="169"/>
      <c r="J1845" s="165">
        <v>7096.7909462502057</v>
      </c>
      <c r="N1845" s="6"/>
      <c r="O1845" s="6"/>
      <c r="P1845" s="6"/>
      <c r="Q1845" s="6"/>
      <c r="R1845" s="6"/>
    </row>
    <row r="1846" spans="1:18" x14ac:dyDescent="0.2">
      <c r="A1846" s="9"/>
      <c r="B1846" s="10">
        <v>1830</v>
      </c>
      <c r="C1846" s="160" t="s">
        <v>1864</v>
      </c>
      <c r="D1846" s="11" t="s">
        <v>8572</v>
      </c>
      <c r="E1846" s="161" t="s">
        <v>46</v>
      </c>
      <c r="F1846" s="162">
        <v>0</v>
      </c>
      <c r="G1846" s="163">
        <v>9472.0052119837219</v>
      </c>
      <c r="H1846" s="167"/>
      <c r="I1846" s="169"/>
      <c r="J1846" s="165">
        <v>7902.885240813147</v>
      </c>
      <c r="N1846" s="6"/>
      <c r="O1846" s="6"/>
      <c r="P1846" s="6"/>
      <c r="Q1846" s="6"/>
      <c r="R1846" s="6"/>
    </row>
    <row r="1847" spans="1:18" x14ac:dyDescent="0.2">
      <c r="A1847" s="9"/>
      <c r="B1847" s="10">
        <v>1831</v>
      </c>
      <c r="C1847" s="160" t="s">
        <v>1865</v>
      </c>
      <c r="D1847" s="11" t="s">
        <v>8573</v>
      </c>
      <c r="E1847" s="161" t="s">
        <v>46</v>
      </c>
      <c r="F1847" s="162">
        <v>0</v>
      </c>
      <c r="G1847" s="163">
        <v>10608.645837421769</v>
      </c>
      <c r="H1847" s="167"/>
      <c r="I1847" s="169"/>
      <c r="J1847" s="165">
        <v>8851.2314697107249</v>
      </c>
      <c r="N1847" s="6"/>
      <c r="O1847" s="6"/>
      <c r="P1847" s="6"/>
      <c r="Q1847" s="6"/>
      <c r="R1847" s="6"/>
    </row>
    <row r="1848" spans="1:18" x14ac:dyDescent="0.2">
      <c r="A1848" s="9"/>
      <c r="B1848" s="10">
        <v>1832</v>
      </c>
      <c r="C1848" s="160" t="s">
        <v>1866</v>
      </c>
      <c r="D1848" s="11" t="s">
        <v>8574</v>
      </c>
      <c r="E1848" s="161" t="s">
        <v>46</v>
      </c>
      <c r="F1848" s="162">
        <v>0</v>
      </c>
      <c r="G1848" s="163">
        <v>10951.845002267575</v>
      </c>
      <c r="H1848" s="167"/>
      <c r="I1848" s="169"/>
      <c r="J1848" s="165">
        <v>9137.5767106411076</v>
      </c>
      <c r="N1848" s="6"/>
      <c r="O1848" s="6"/>
      <c r="P1848" s="6"/>
      <c r="Q1848" s="6"/>
      <c r="R1848" s="6"/>
    </row>
    <row r="1849" spans="1:18" x14ac:dyDescent="0.2">
      <c r="A1849" s="9"/>
      <c r="B1849" s="10">
        <v>1833</v>
      </c>
      <c r="C1849" s="160" t="s">
        <v>1867</v>
      </c>
      <c r="D1849" s="11" t="s">
        <v>8575</v>
      </c>
      <c r="E1849" s="161" t="s">
        <v>46</v>
      </c>
      <c r="F1849" s="162">
        <v>0</v>
      </c>
      <c r="G1849" s="163">
        <v>12209.414718247019</v>
      </c>
      <c r="H1849" s="167"/>
      <c r="I1849" s="169"/>
      <c r="J1849" s="165">
        <v>10186.819075408146</v>
      </c>
      <c r="N1849" s="6"/>
      <c r="O1849" s="6"/>
      <c r="P1849" s="6"/>
      <c r="Q1849" s="6"/>
      <c r="R1849" s="6"/>
    </row>
    <row r="1850" spans="1:18" x14ac:dyDescent="0.2">
      <c r="A1850" s="9"/>
      <c r="B1850" s="10">
        <v>1834</v>
      </c>
      <c r="C1850" s="160" t="s">
        <v>1868</v>
      </c>
      <c r="D1850" s="11" t="s">
        <v>8576</v>
      </c>
      <c r="E1850" s="161" t="s">
        <v>46</v>
      </c>
      <c r="F1850" s="162">
        <v>0</v>
      </c>
      <c r="G1850" s="163">
        <v>13466.984434226461</v>
      </c>
      <c r="H1850" s="167"/>
      <c r="I1850" s="169"/>
      <c r="J1850" s="165">
        <v>11236.061440175185</v>
      </c>
      <c r="N1850" s="6"/>
      <c r="O1850" s="6"/>
      <c r="P1850" s="6"/>
      <c r="Q1850" s="6"/>
      <c r="R1850" s="6"/>
    </row>
    <row r="1851" spans="1:18" x14ac:dyDescent="0.2">
      <c r="A1851" s="9"/>
      <c r="B1851" s="10">
        <v>1835</v>
      </c>
      <c r="C1851" s="160" t="s">
        <v>1869</v>
      </c>
      <c r="D1851" s="11" t="s">
        <v>8563</v>
      </c>
      <c r="E1851" s="161" t="s">
        <v>46</v>
      </c>
      <c r="F1851" s="162">
        <v>0</v>
      </c>
      <c r="G1851" s="163">
        <v>3091.6990809219174</v>
      </c>
      <c r="H1851" s="167"/>
      <c r="I1851" s="169"/>
      <c r="J1851" s="165">
        <v>2579.5322625816329</v>
      </c>
      <c r="N1851" s="6"/>
      <c r="O1851" s="6"/>
      <c r="P1851" s="6"/>
      <c r="Q1851" s="6"/>
      <c r="R1851" s="6"/>
    </row>
    <row r="1852" spans="1:18" x14ac:dyDescent="0.2">
      <c r="A1852" s="9"/>
      <c r="B1852" s="10">
        <v>1836</v>
      </c>
      <c r="C1852" s="160" t="s">
        <v>1870</v>
      </c>
      <c r="D1852" s="11" t="s">
        <v>8564</v>
      </c>
      <c r="E1852" s="161" t="s">
        <v>46</v>
      </c>
      <c r="F1852" s="162">
        <v>0</v>
      </c>
      <c r="G1852" s="163">
        <v>3537.3493988926439</v>
      </c>
      <c r="H1852" s="167"/>
      <c r="I1852" s="169"/>
      <c r="J1852" s="165">
        <v>2951.35673286367</v>
      </c>
      <c r="N1852" s="6"/>
      <c r="O1852" s="6"/>
      <c r="P1852" s="6"/>
      <c r="Q1852" s="6"/>
      <c r="R1852" s="6"/>
    </row>
    <row r="1853" spans="1:18" x14ac:dyDescent="0.2">
      <c r="A1853" s="9"/>
      <c r="B1853" s="10">
        <v>1837</v>
      </c>
      <c r="C1853" s="160" t="s">
        <v>1871</v>
      </c>
      <c r="D1853" s="11" t="s">
        <v>8565</v>
      </c>
      <c r="E1853" s="161" t="s">
        <v>46</v>
      </c>
      <c r="F1853" s="162">
        <v>0</v>
      </c>
      <c r="G1853" s="163">
        <v>3979.0206961672034</v>
      </c>
      <c r="H1853" s="167"/>
      <c r="I1853" s="169"/>
      <c r="J1853" s="165">
        <v>3319.8613418039031</v>
      </c>
      <c r="N1853" s="6"/>
      <c r="O1853" s="6"/>
      <c r="P1853" s="6"/>
      <c r="Q1853" s="6"/>
      <c r="R1853" s="6"/>
    </row>
    <row r="1854" spans="1:18" x14ac:dyDescent="0.2">
      <c r="A1854" s="9"/>
      <c r="B1854" s="10">
        <v>1838</v>
      </c>
      <c r="C1854" s="160" t="s">
        <v>1872</v>
      </c>
      <c r="D1854" s="11" t="s">
        <v>8566</v>
      </c>
      <c r="E1854" s="161" t="s">
        <v>46</v>
      </c>
      <c r="F1854" s="162">
        <v>0</v>
      </c>
      <c r="G1854" s="163">
        <v>4416.7129727455958</v>
      </c>
      <c r="H1854" s="167"/>
      <c r="I1854" s="169"/>
      <c r="J1854" s="165">
        <v>3685.0460894023327</v>
      </c>
      <c r="N1854" s="6"/>
      <c r="O1854" s="6"/>
      <c r="P1854" s="6"/>
      <c r="Q1854" s="6"/>
      <c r="R1854" s="6"/>
    </row>
    <row r="1855" spans="1:18" x14ac:dyDescent="0.2">
      <c r="A1855" s="9"/>
      <c r="B1855" s="10">
        <v>1839</v>
      </c>
      <c r="C1855" s="160" t="s">
        <v>1873</v>
      </c>
      <c r="D1855" s="11" t="s">
        <v>8567</v>
      </c>
      <c r="E1855" s="161" t="s">
        <v>46</v>
      </c>
      <c r="F1855" s="162">
        <v>0</v>
      </c>
      <c r="G1855" s="163">
        <v>4854.4052493239878</v>
      </c>
      <c r="H1855" s="167"/>
      <c r="I1855" s="169"/>
      <c r="J1855" s="165">
        <v>4050.2308370007618</v>
      </c>
      <c r="N1855" s="6"/>
      <c r="O1855" s="6"/>
      <c r="P1855" s="6"/>
      <c r="Q1855" s="6"/>
      <c r="R1855" s="6"/>
    </row>
    <row r="1856" spans="1:18" x14ac:dyDescent="0.2">
      <c r="A1856" s="9"/>
      <c r="B1856" s="10">
        <v>1840</v>
      </c>
      <c r="C1856" s="160" t="s">
        <v>1874</v>
      </c>
      <c r="D1856" s="11" t="s">
        <v>8568</v>
      </c>
      <c r="E1856" s="161" t="s">
        <v>46</v>
      </c>
      <c r="F1856" s="162">
        <v>0</v>
      </c>
      <c r="G1856" s="163">
        <v>5442.1782285204154</v>
      </c>
      <c r="H1856" s="167"/>
      <c r="I1856" s="169"/>
      <c r="J1856" s="165">
        <v>4540.634114689351</v>
      </c>
      <c r="N1856" s="6"/>
      <c r="O1856" s="6"/>
      <c r="P1856" s="6"/>
      <c r="Q1856" s="6"/>
      <c r="R1856" s="6"/>
    </row>
    <row r="1857" spans="1:18" x14ac:dyDescent="0.2">
      <c r="A1857" s="9"/>
      <c r="B1857" s="10">
        <v>1841</v>
      </c>
      <c r="C1857" s="160" t="s">
        <v>1875</v>
      </c>
      <c r="D1857" s="11" t="s">
        <v>8569</v>
      </c>
      <c r="E1857" s="161" t="s">
        <v>46</v>
      </c>
      <c r="F1857" s="162">
        <v>0</v>
      </c>
      <c r="G1857" s="163">
        <v>6040.1534167818145</v>
      </c>
      <c r="H1857" s="167"/>
      <c r="I1857" s="169"/>
      <c r="J1857" s="165">
        <v>5039.5495168583248</v>
      </c>
      <c r="N1857" s="6"/>
      <c r="O1857" s="6"/>
      <c r="P1857" s="6"/>
      <c r="Q1857" s="6"/>
      <c r="R1857" s="6"/>
    </row>
    <row r="1858" spans="1:18" x14ac:dyDescent="0.2">
      <c r="A1858" s="9"/>
      <c r="B1858" s="10">
        <v>1842</v>
      </c>
      <c r="C1858" s="160" t="s">
        <v>1876</v>
      </c>
      <c r="D1858" s="11" t="s">
        <v>8570</v>
      </c>
      <c r="E1858" s="161" t="s">
        <v>46</v>
      </c>
      <c r="F1858" s="162">
        <v>0</v>
      </c>
      <c r="G1858" s="163">
        <v>6638.1286050432136</v>
      </c>
      <c r="H1858" s="167"/>
      <c r="I1858" s="169"/>
      <c r="J1858" s="165">
        <v>5538.4649190272985</v>
      </c>
      <c r="N1858" s="6"/>
      <c r="O1858" s="6"/>
      <c r="P1858" s="6"/>
      <c r="Q1858" s="6"/>
      <c r="R1858" s="6"/>
    </row>
    <row r="1859" spans="1:18" x14ac:dyDescent="0.2">
      <c r="A1859" s="9"/>
      <c r="B1859" s="10">
        <v>1843</v>
      </c>
      <c r="C1859" s="160" t="s">
        <v>1877</v>
      </c>
      <c r="D1859" s="11" t="s">
        <v>8571</v>
      </c>
      <c r="E1859" s="161" t="s">
        <v>46</v>
      </c>
      <c r="F1859" s="162">
        <v>0</v>
      </c>
      <c r="G1859" s="163">
        <v>7344.1742182376747</v>
      </c>
      <c r="H1859" s="167"/>
      <c r="I1859" s="169"/>
      <c r="J1859" s="165">
        <v>6127.5479411519027</v>
      </c>
      <c r="N1859" s="6"/>
      <c r="O1859" s="6"/>
      <c r="P1859" s="6"/>
      <c r="Q1859" s="6"/>
      <c r="R1859" s="6"/>
    </row>
    <row r="1860" spans="1:18" x14ac:dyDescent="0.2">
      <c r="A1860" s="9"/>
      <c r="B1860" s="10">
        <v>1844</v>
      </c>
      <c r="C1860" s="160" t="s">
        <v>1878</v>
      </c>
      <c r="D1860" s="11" t="s">
        <v>8572</v>
      </c>
      <c r="E1860" s="161" t="s">
        <v>46</v>
      </c>
      <c r="F1860" s="162">
        <v>0</v>
      </c>
      <c r="G1860" s="163">
        <v>8178.3677263225773</v>
      </c>
      <c r="H1860" s="167"/>
      <c r="I1860" s="169"/>
      <c r="J1860" s="165">
        <v>6823.5500458261722</v>
      </c>
      <c r="N1860" s="6"/>
      <c r="O1860" s="6"/>
      <c r="P1860" s="6"/>
      <c r="Q1860" s="6"/>
      <c r="R1860" s="6"/>
    </row>
    <row r="1861" spans="1:18" x14ac:dyDescent="0.2">
      <c r="A1861" s="9"/>
      <c r="B1861" s="10">
        <v>1845</v>
      </c>
      <c r="C1861" s="160" t="s">
        <v>1879</v>
      </c>
      <c r="D1861" s="11" t="s">
        <v>8573</v>
      </c>
      <c r="E1861" s="161" t="s">
        <v>46</v>
      </c>
      <c r="F1861" s="162">
        <v>0</v>
      </c>
      <c r="G1861" s="163">
        <v>9159.7718534812884</v>
      </c>
      <c r="H1861" s="167"/>
      <c r="I1861" s="169"/>
      <c r="J1861" s="165">
        <v>7642.3760513253137</v>
      </c>
      <c r="N1861" s="6"/>
      <c r="O1861" s="6"/>
      <c r="P1861" s="6"/>
      <c r="Q1861" s="6"/>
      <c r="R1861" s="6"/>
    </row>
    <row r="1862" spans="1:18" x14ac:dyDescent="0.2">
      <c r="A1862" s="9"/>
      <c r="B1862" s="10">
        <v>1846</v>
      </c>
      <c r="C1862" s="160" t="s">
        <v>1880</v>
      </c>
      <c r="D1862" s="11" t="s">
        <v>8574</v>
      </c>
      <c r="E1862" s="161" t="s">
        <v>46</v>
      </c>
      <c r="F1862" s="162">
        <v>0</v>
      </c>
      <c r="G1862" s="163">
        <v>9456.098651309132</v>
      </c>
      <c r="H1862" s="167"/>
      <c r="I1862" s="169"/>
      <c r="J1862" s="165">
        <v>7889.6137401357319</v>
      </c>
      <c r="N1862" s="6"/>
      <c r="O1862" s="6"/>
      <c r="P1862" s="6"/>
      <c r="Q1862" s="6"/>
      <c r="R1862" s="6"/>
    </row>
    <row r="1863" spans="1:18" x14ac:dyDescent="0.2">
      <c r="A1863" s="9"/>
      <c r="B1863" s="10">
        <v>1847</v>
      </c>
      <c r="C1863" s="160" t="s">
        <v>1881</v>
      </c>
      <c r="D1863" s="11" t="s">
        <v>8575</v>
      </c>
      <c r="E1863" s="161" t="s">
        <v>46</v>
      </c>
      <c r="F1863" s="162">
        <v>0</v>
      </c>
      <c r="G1863" s="163">
        <v>10541.915999229801</v>
      </c>
      <c r="H1863" s="167"/>
      <c r="I1863" s="169"/>
      <c r="J1863" s="165">
        <v>8795.5560090699346</v>
      </c>
      <c r="N1863" s="6"/>
      <c r="O1863" s="6"/>
      <c r="P1863" s="6"/>
      <c r="Q1863" s="6"/>
      <c r="R1863" s="6"/>
    </row>
    <row r="1864" spans="1:18" x14ac:dyDescent="0.2">
      <c r="A1864" s="9"/>
      <c r="B1864" s="10">
        <v>1848</v>
      </c>
      <c r="C1864" s="160" t="s">
        <v>1882</v>
      </c>
      <c r="D1864" s="11" t="s">
        <v>8576</v>
      </c>
      <c r="E1864" s="161" t="s">
        <v>46</v>
      </c>
      <c r="F1864" s="162">
        <v>0</v>
      </c>
      <c r="G1864" s="163">
        <v>11627.73334715047</v>
      </c>
      <c r="H1864" s="167"/>
      <c r="I1864" s="169"/>
      <c r="J1864" s="165">
        <v>9701.4982780041373</v>
      </c>
      <c r="N1864" s="6"/>
      <c r="O1864" s="6"/>
      <c r="P1864" s="6"/>
      <c r="Q1864" s="6"/>
      <c r="R1864" s="6"/>
    </row>
    <row r="1865" spans="1:18" x14ac:dyDescent="0.2">
      <c r="A1865" s="9"/>
      <c r="B1865" s="10">
        <v>1849</v>
      </c>
      <c r="C1865" s="160" t="s">
        <v>1883</v>
      </c>
      <c r="D1865" s="11" t="s">
        <v>8563</v>
      </c>
      <c r="E1865" s="161" t="s">
        <v>46</v>
      </c>
      <c r="F1865" s="162">
        <v>0</v>
      </c>
      <c r="G1865" s="163">
        <v>2874.0805782583006</v>
      </c>
      <c r="H1865" s="167"/>
      <c r="I1865" s="169"/>
      <c r="J1865" s="165">
        <v>2397.9641558989752</v>
      </c>
      <c r="N1865" s="6"/>
      <c r="O1865" s="6"/>
      <c r="P1865" s="6"/>
      <c r="Q1865" s="6"/>
      <c r="R1865" s="6"/>
    </row>
    <row r="1866" spans="1:18" x14ac:dyDescent="0.2">
      <c r="A1866" s="9"/>
      <c r="B1866" s="10">
        <v>1850</v>
      </c>
      <c r="C1866" s="160" t="s">
        <v>1884</v>
      </c>
      <c r="D1866" s="11" t="s">
        <v>8564</v>
      </c>
      <c r="E1866" s="161" t="s">
        <v>46</v>
      </c>
      <c r="F1866" s="162">
        <v>0</v>
      </c>
      <c r="G1866" s="163">
        <v>3288.3624634126504</v>
      </c>
      <c r="H1866" s="167"/>
      <c r="I1866" s="169"/>
      <c r="J1866" s="165">
        <v>2743.6166468393681</v>
      </c>
      <c r="N1866" s="6"/>
      <c r="O1866" s="6"/>
      <c r="P1866" s="6"/>
      <c r="Q1866" s="6"/>
      <c r="R1866" s="6"/>
    </row>
    <row r="1867" spans="1:18" x14ac:dyDescent="0.2">
      <c r="A1867" s="9"/>
      <c r="B1867" s="10">
        <v>1851</v>
      </c>
      <c r="C1867" s="160" t="s">
        <v>1885</v>
      </c>
      <c r="D1867" s="11" t="s">
        <v>8565</v>
      </c>
      <c r="E1867" s="161" t="s">
        <v>46</v>
      </c>
      <c r="F1867" s="162">
        <v>0</v>
      </c>
      <c r="G1867" s="163">
        <v>3698.9454031638361</v>
      </c>
      <c r="H1867" s="167"/>
      <c r="I1867" s="169"/>
      <c r="J1867" s="165">
        <v>3086.1829548249357</v>
      </c>
      <c r="N1867" s="6"/>
      <c r="O1867" s="6"/>
      <c r="P1867" s="6"/>
      <c r="Q1867" s="6"/>
      <c r="R1867" s="6"/>
    </row>
    <row r="1868" spans="1:18" x14ac:dyDescent="0.2">
      <c r="A1868" s="9"/>
      <c r="B1868" s="10">
        <v>1852</v>
      </c>
      <c r="C1868" s="160" t="s">
        <v>1886</v>
      </c>
      <c r="D1868" s="11" t="s">
        <v>8566</v>
      </c>
      <c r="E1868" s="161" t="s">
        <v>46</v>
      </c>
      <c r="F1868" s="162">
        <v>0</v>
      </c>
      <c r="G1868" s="163">
        <v>4105.8293975118586</v>
      </c>
      <c r="H1868" s="167"/>
      <c r="I1868" s="169"/>
      <c r="J1868" s="165">
        <v>3425.6630798556789</v>
      </c>
      <c r="N1868" s="6"/>
      <c r="O1868" s="6"/>
      <c r="P1868" s="6"/>
      <c r="Q1868" s="6"/>
      <c r="R1868" s="6"/>
    </row>
    <row r="1869" spans="1:18" x14ac:dyDescent="0.2">
      <c r="A1869" s="9"/>
      <c r="B1869" s="10">
        <v>1853</v>
      </c>
      <c r="C1869" s="160" t="s">
        <v>1887</v>
      </c>
      <c r="D1869" s="11" t="s">
        <v>8567</v>
      </c>
      <c r="E1869" s="161" t="s">
        <v>46</v>
      </c>
      <c r="F1869" s="162">
        <v>0</v>
      </c>
      <c r="G1869" s="163">
        <v>4512.7133918598802</v>
      </c>
      <c r="H1869" s="167"/>
      <c r="I1869" s="169"/>
      <c r="J1869" s="165">
        <v>3765.1432048864212</v>
      </c>
      <c r="N1869" s="6"/>
      <c r="O1869" s="6"/>
      <c r="P1869" s="6"/>
      <c r="Q1869" s="6"/>
      <c r="R1869" s="6"/>
    </row>
    <row r="1870" spans="1:18" x14ac:dyDescent="0.2">
      <c r="A1870" s="9"/>
      <c r="B1870" s="10">
        <v>1854</v>
      </c>
      <c r="C1870" s="160" t="s">
        <v>1888</v>
      </c>
      <c r="D1870" s="11" t="s">
        <v>8568</v>
      </c>
      <c r="E1870" s="161" t="s">
        <v>46</v>
      </c>
      <c r="F1870" s="162">
        <v>0</v>
      </c>
      <c r="G1870" s="163">
        <v>5059.1142089244358</v>
      </c>
      <c r="H1870" s="167"/>
      <c r="I1870" s="169"/>
      <c r="J1870" s="165">
        <v>4221.0279786072515</v>
      </c>
      <c r="N1870" s="6"/>
      <c r="O1870" s="6"/>
      <c r="P1870" s="6"/>
      <c r="Q1870" s="6"/>
      <c r="R1870" s="6"/>
    </row>
    <row r="1871" spans="1:18" x14ac:dyDescent="0.2">
      <c r="A1871" s="9"/>
      <c r="B1871" s="10">
        <v>1855</v>
      </c>
      <c r="C1871" s="160" t="s">
        <v>1889</v>
      </c>
      <c r="D1871" s="11" t="s">
        <v>8569</v>
      </c>
      <c r="E1871" s="161" t="s">
        <v>46</v>
      </c>
      <c r="F1871" s="162">
        <v>0</v>
      </c>
      <c r="G1871" s="163">
        <v>5614.9991220027032</v>
      </c>
      <c r="H1871" s="167"/>
      <c r="I1871" s="169"/>
      <c r="J1871" s="165">
        <v>4684.8257254242526</v>
      </c>
      <c r="N1871" s="6"/>
      <c r="O1871" s="6"/>
      <c r="P1871" s="6"/>
      <c r="Q1871" s="6"/>
      <c r="R1871" s="6"/>
    </row>
    <row r="1872" spans="1:18" x14ac:dyDescent="0.2">
      <c r="A1872" s="9"/>
      <c r="B1872" s="10">
        <v>1856</v>
      </c>
      <c r="C1872" s="160" t="s">
        <v>1890</v>
      </c>
      <c r="D1872" s="11" t="s">
        <v>8570</v>
      </c>
      <c r="E1872" s="161" t="s">
        <v>46</v>
      </c>
      <c r="F1872" s="162">
        <v>0</v>
      </c>
      <c r="G1872" s="163">
        <v>6170.8840350809714</v>
      </c>
      <c r="H1872" s="167"/>
      <c r="I1872" s="169"/>
      <c r="J1872" s="165">
        <v>5148.6234722412537</v>
      </c>
      <c r="N1872" s="6"/>
      <c r="O1872" s="6"/>
      <c r="P1872" s="6"/>
      <c r="Q1872" s="6"/>
      <c r="R1872" s="6"/>
    </row>
    <row r="1873" spans="1:18" x14ac:dyDescent="0.2">
      <c r="A1873" s="9"/>
      <c r="B1873" s="10">
        <v>1857</v>
      </c>
      <c r="C1873" s="160" t="s">
        <v>1891</v>
      </c>
      <c r="D1873" s="11" t="s">
        <v>8571</v>
      </c>
      <c r="E1873" s="161" t="s">
        <v>46</v>
      </c>
      <c r="F1873" s="162">
        <v>0</v>
      </c>
      <c r="G1873" s="163">
        <v>6827.2325124501122</v>
      </c>
      <c r="H1873" s="167"/>
      <c r="I1873" s="169"/>
      <c r="J1873" s="165">
        <v>5696.2421209375461</v>
      </c>
      <c r="N1873" s="6"/>
      <c r="O1873" s="6"/>
      <c r="P1873" s="6"/>
      <c r="Q1873" s="6"/>
      <c r="R1873" s="6"/>
    </row>
    <row r="1874" spans="1:18" x14ac:dyDescent="0.2">
      <c r="A1874" s="9"/>
      <c r="B1874" s="10">
        <v>1858</v>
      </c>
      <c r="C1874" s="160" t="s">
        <v>1892</v>
      </c>
      <c r="D1874" s="11" t="s">
        <v>8572</v>
      </c>
      <c r="E1874" s="161" t="s">
        <v>46</v>
      </c>
      <c r="F1874" s="162">
        <v>0</v>
      </c>
      <c r="G1874" s="163">
        <v>7602.708811191661</v>
      </c>
      <c r="H1874" s="167"/>
      <c r="I1874" s="169"/>
      <c r="J1874" s="165">
        <v>6343.2540322244386</v>
      </c>
      <c r="N1874" s="6"/>
      <c r="O1874" s="6"/>
      <c r="P1874" s="6"/>
      <c r="Q1874" s="6"/>
      <c r="R1874" s="6"/>
    </row>
    <row r="1875" spans="1:18" x14ac:dyDescent="0.2">
      <c r="A1875" s="9"/>
      <c r="B1875" s="10">
        <v>1859</v>
      </c>
      <c r="C1875" s="160" t="s">
        <v>1893</v>
      </c>
      <c r="D1875" s="11" t="s">
        <v>8573</v>
      </c>
      <c r="E1875" s="161" t="s">
        <v>46</v>
      </c>
      <c r="F1875" s="162">
        <v>0</v>
      </c>
      <c r="G1875" s="163">
        <v>8515.0338685346615</v>
      </c>
      <c r="H1875" s="167"/>
      <c r="I1875" s="169"/>
      <c r="J1875" s="165">
        <v>7104.444516091372</v>
      </c>
      <c r="N1875" s="6"/>
      <c r="O1875" s="6"/>
      <c r="P1875" s="6"/>
      <c r="Q1875" s="6"/>
      <c r="R1875" s="6"/>
    </row>
    <row r="1876" spans="1:18" x14ac:dyDescent="0.2">
      <c r="A1876" s="9"/>
      <c r="B1876" s="10">
        <v>1860</v>
      </c>
      <c r="C1876" s="160" t="s">
        <v>1894</v>
      </c>
      <c r="D1876" s="11" t="s">
        <v>8574</v>
      </c>
      <c r="E1876" s="161" t="s">
        <v>46</v>
      </c>
      <c r="F1876" s="162">
        <v>0</v>
      </c>
      <c r="G1876" s="163">
        <v>8790.5028168905683</v>
      </c>
      <c r="H1876" s="167"/>
      <c r="I1876" s="169"/>
      <c r="J1876" s="165">
        <v>7334.2796394409588</v>
      </c>
      <c r="N1876" s="6"/>
      <c r="O1876" s="6"/>
      <c r="P1876" s="6"/>
      <c r="Q1876" s="6"/>
      <c r="R1876" s="6"/>
    </row>
    <row r="1877" spans="1:18" x14ac:dyDescent="0.2">
      <c r="A1877" s="9"/>
      <c r="B1877" s="10">
        <v>1861</v>
      </c>
      <c r="C1877" s="160" t="s">
        <v>1895</v>
      </c>
      <c r="D1877" s="11" t="s">
        <v>8575</v>
      </c>
      <c r="E1877" s="161" t="s">
        <v>46</v>
      </c>
      <c r="F1877" s="162">
        <v>0</v>
      </c>
      <c r="G1877" s="163">
        <v>9799.8916576260508</v>
      </c>
      <c r="H1877" s="167"/>
      <c r="I1877" s="169"/>
      <c r="J1877" s="165">
        <v>8176.4544475373004</v>
      </c>
      <c r="N1877" s="6"/>
      <c r="O1877" s="6"/>
      <c r="P1877" s="6"/>
      <c r="Q1877" s="6"/>
      <c r="R1877" s="6"/>
    </row>
    <row r="1878" spans="1:18" x14ac:dyDescent="0.2">
      <c r="A1878" s="9"/>
      <c r="B1878" s="10">
        <v>1862</v>
      </c>
      <c r="C1878" s="160" t="s">
        <v>1896</v>
      </c>
      <c r="D1878" s="11" t="s">
        <v>8576</v>
      </c>
      <c r="E1878" s="161" t="s">
        <v>46</v>
      </c>
      <c r="F1878" s="162">
        <v>0</v>
      </c>
      <c r="G1878" s="163">
        <v>10809.280498361533</v>
      </c>
      <c r="H1878" s="167"/>
      <c r="I1878" s="169"/>
      <c r="J1878" s="165">
        <v>9018.629255633643</v>
      </c>
      <c r="N1878" s="6"/>
      <c r="O1878" s="6"/>
      <c r="P1878" s="6"/>
      <c r="Q1878" s="6"/>
      <c r="R1878" s="6"/>
    </row>
    <row r="1879" spans="1:18" x14ac:dyDescent="0.2">
      <c r="A1879" s="9"/>
      <c r="B1879" s="10">
        <v>1863</v>
      </c>
      <c r="C1879" s="160" t="s">
        <v>1897</v>
      </c>
      <c r="D1879" s="11" t="s">
        <v>8577</v>
      </c>
      <c r="E1879" s="161" t="s">
        <v>46</v>
      </c>
      <c r="F1879" s="162">
        <v>0</v>
      </c>
      <c r="G1879" s="163">
        <v>4666.5129174829262</v>
      </c>
      <c r="H1879" s="167"/>
      <c r="I1879" s="169"/>
      <c r="J1879" s="165">
        <v>3893.4645026357794</v>
      </c>
      <c r="N1879" s="6"/>
      <c r="O1879" s="6"/>
      <c r="P1879" s="6"/>
      <c r="Q1879" s="6"/>
      <c r="R1879" s="6"/>
    </row>
    <row r="1880" spans="1:18" x14ac:dyDescent="0.2">
      <c r="A1880" s="9"/>
      <c r="B1880" s="10">
        <v>1864</v>
      </c>
      <c r="C1880" s="160" t="s">
        <v>1898</v>
      </c>
      <c r="D1880" s="11" t="s">
        <v>8578</v>
      </c>
      <c r="E1880" s="161" t="s">
        <v>46</v>
      </c>
      <c r="F1880" s="162">
        <v>0</v>
      </c>
      <c r="G1880" s="163">
        <v>5339.1634281110946</v>
      </c>
      <c r="H1880" s="167"/>
      <c r="I1880" s="169"/>
      <c r="J1880" s="165">
        <v>4454.6846111238192</v>
      </c>
      <c r="N1880" s="6"/>
      <c r="O1880" s="6"/>
      <c r="P1880" s="6"/>
      <c r="Q1880" s="6"/>
      <c r="R1880" s="6"/>
    </row>
    <row r="1881" spans="1:18" x14ac:dyDescent="0.2">
      <c r="A1881" s="9"/>
      <c r="B1881" s="10">
        <v>1865</v>
      </c>
      <c r="C1881" s="160" t="s">
        <v>1899</v>
      </c>
      <c r="D1881" s="11" t="s">
        <v>8579</v>
      </c>
      <c r="E1881" s="161" t="s">
        <v>46</v>
      </c>
      <c r="F1881" s="162">
        <v>0</v>
      </c>
      <c r="G1881" s="163">
        <v>6005.808130608656</v>
      </c>
      <c r="H1881" s="167"/>
      <c r="I1881" s="169"/>
      <c r="J1881" s="165">
        <v>5010.8938257860736</v>
      </c>
      <c r="N1881" s="6"/>
      <c r="O1881" s="6"/>
      <c r="P1881" s="6"/>
      <c r="Q1881" s="6"/>
      <c r="R1881" s="6"/>
    </row>
    <row r="1882" spans="1:18" x14ac:dyDescent="0.2">
      <c r="A1882" s="9"/>
      <c r="B1882" s="10">
        <v>1866</v>
      </c>
      <c r="C1882" s="160" t="s">
        <v>1900</v>
      </c>
      <c r="D1882" s="11" t="s">
        <v>8580</v>
      </c>
      <c r="E1882" s="161" t="s">
        <v>46</v>
      </c>
      <c r="F1882" s="162">
        <v>0</v>
      </c>
      <c r="G1882" s="163">
        <v>6666.4470249756087</v>
      </c>
      <c r="H1882" s="167"/>
      <c r="I1882" s="169"/>
      <c r="J1882" s="165">
        <v>5562.0921466225418</v>
      </c>
      <c r="N1882" s="6"/>
      <c r="O1882" s="6"/>
      <c r="P1882" s="6"/>
      <c r="Q1882" s="6"/>
      <c r="R1882" s="6"/>
    </row>
    <row r="1883" spans="1:18" x14ac:dyDescent="0.2">
      <c r="A1883" s="9"/>
      <c r="B1883" s="10">
        <v>1867</v>
      </c>
      <c r="C1883" s="160" t="s">
        <v>1901</v>
      </c>
      <c r="D1883" s="11" t="s">
        <v>8581</v>
      </c>
      <c r="E1883" s="161" t="s">
        <v>46</v>
      </c>
      <c r="F1883" s="162">
        <v>0</v>
      </c>
      <c r="G1883" s="163">
        <v>7327.0859193425604</v>
      </c>
      <c r="H1883" s="167"/>
      <c r="I1883" s="169"/>
      <c r="J1883" s="165">
        <v>6113.29046745901</v>
      </c>
      <c r="N1883" s="6"/>
      <c r="O1883" s="6"/>
      <c r="P1883" s="6"/>
      <c r="Q1883" s="6"/>
      <c r="R1883" s="6"/>
    </row>
    <row r="1884" spans="1:18" x14ac:dyDescent="0.2">
      <c r="A1884" s="9"/>
      <c r="B1884" s="10">
        <v>1868</v>
      </c>
      <c r="C1884" s="160" t="s">
        <v>1902</v>
      </c>
      <c r="D1884" s="11" t="s">
        <v>8582</v>
      </c>
      <c r="E1884" s="161" t="s">
        <v>46</v>
      </c>
      <c r="F1884" s="162">
        <v>0</v>
      </c>
      <c r="G1884" s="163">
        <v>8214.251884779811</v>
      </c>
      <c r="H1884" s="167"/>
      <c r="I1884" s="169"/>
      <c r="J1884" s="165">
        <v>6853.4896816164774</v>
      </c>
      <c r="N1884" s="6"/>
      <c r="O1884" s="6"/>
      <c r="P1884" s="6"/>
      <c r="Q1884" s="6"/>
      <c r="R1884" s="6"/>
    </row>
    <row r="1885" spans="1:18" x14ac:dyDescent="0.2">
      <c r="A1885" s="9"/>
      <c r="B1885" s="10">
        <v>1869</v>
      </c>
      <c r="C1885" s="160" t="s">
        <v>1903</v>
      </c>
      <c r="D1885" s="11" t="s">
        <v>8583</v>
      </c>
      <c r="E1885" s="161" t="s">
        <v>46</v>
      </c>
      <c r="F1885" s="162">
        <v>0</v>
      </c>
      <c r="G1885" s="163">
        <v>9116.8167422639399</v>
      </c>
      <c r="H1885" s="167"/>
      <c r="I1885" s="169"/>
      <c r="J1885" s="165">
        <v>7606.5368275432602</v>
      </c>
      <c r="N1885" s="6"/>
      <c r="O1885" s="6"/>
      <c r="P1885" s="6"/>
      <c r="Q1885" s="6"/>
      <c r="R1885" s="6"/>
    </row>
    <row r="1886" spans="1:18" x14ac:dyDescent="0.2">
      <c r="A1886" s="9"/>
      <c r="B1886" s="10">
        <v>1870</v>
      </c>
      <c r="C1886" s="160" t="s">
        <v>1904</v>
      </c>
      <c r="D1886" s="11" t="s">
        <v>8584</v>
      </c>
      <c r="E1886" s="161" t="s">
        <v>46</v>
      </c>
      <c r="F1886" s="162">
        <v>0</v>
      </c>
      <c r="G1886" s="163">
        <v>10019.381599748069</v>
      </c>
      <c r="H1886" s="167"/>
      <c r="I1886" s="169"/>
      <c r="J1886" s="165">
        <v>8359.5839734700421</v>
      </c>
      <c r="N1886" s="6"/>
      <c r="O1886" s="6"/>
      <c r="P1886" s="6"/>
      <c r="Q1886" s="6"/>
      <c r="R1886" s="6"/>
    </row>
    <row r="1887" spans="1:18" x14ac:dyDescent="0.2">
      <c r="A1887" s="9"/>
      <c r="B1887" s="10">
        <v>1871</v>
      </c>
      <c r="C1887" s="160" t="s">
        <v>1905</v>
      </c>
      <c r="D1887" s="11" t="s">
        <v>8585</v>
      </c>
      <c r="E1887" s="161" t="s">
        <v>46</v>
      </c>
      <c r="F1887" s="162">
        <v>0</v>
      </c>
      <c r="G1887" s="163">
        <v>11085.064542384787</v>
      </c>
      <c r="H1887" s="167"/>
      <c r="I1887" s="169"/>
      <c r="J1887" s="165">
        <v>9248.7272763152305</v>
      </c>
      <c r="N1887" s="6"/>
      <c r="O1887" s="6"/>
      <c r="P1887" s="6"/>
      <c r="Q1887" s="6"/>
      <c r="R1887" s="6"/>
    </row>
    <row r="1888" spans="1:18" x14ac:dyDescent="0.2">
      <c r="A1888" s="9"/>
      <c r="B1888" s="10">
        <v>1872</v>
      </c>
      <c r="C1888" s="160" t="s">
        <v>1906</v>
      </c>
      <c r="D1888" s="11" t="s">
        <v>8586</v>
      </c>
      <c r="E1888" s="161" t="s">
        <v>46</v>
      </c>
      <c r="F1888" s="162">
        <v>0</v>
      </c>
      <c r="G1888" s="163">
        <v>12344.169869025376</v>
      </c>
      <c r="H1888" s="167"/>
      <c r="I1888" s="169"/>
      <c r="J1888" s="165">
        <v>10299.250864493575</v>
      </c>
      <c r="N1888" s="6"/>
      <c r="O1888" s="6"/>
      <c r="P1888" s="6"/>
      <c r="Q1888" s="6"/>
      <c r="R1888" s="6"/>
    </row>
    <row r="1889" spans="1:18" x14ac:dyDescent="0.2">
      <c r="A1889" s="9"/>
      <c r="B1889" s="10">
        <v>1873</v>
      </c>
      <c r="C1889" s="160" t="s">
        <v>1907</v>
      </c>
      <c r="D1889" s="11" t="s">
        <v>8587</v>
      </c>
      <c r="E1889" s="161" t="s">
        <v>46</v>
      </c>
      <c r="F1889" s="162">
        <v>0</v>
      </c>
      <c r="G1889" s="163">
        <v>13825.470253308424</v>
      </c>
      <c r="H1889" s="167"/>
      <c r="I1889" s="169"/>
      <c r="J1889" s="165">
        <v>11535.160968232805</v>
      </c>
      <c r="N1889" s="6"/>
      <c r="O1889" s="6"/>
      <c r="P1889" s="6"/>
      <c r="Q1889" s="6"/>
      <c r="R1889" s="6"/>
    </row>
    <row r="1890" spans="1:18" x14ac:dyDescent="0.2">
      <c r="A1890" s="9"/>
      <c r="B1890" s="10">
        <v>1874</v>
      </c>
      <c r="C1890" s="160" t="s">
        <v>1908</v>
      </c>
      <c r="D1890" s="11" t="s">
        <v>8588</v>
      </c>
      <c r="E1890" s="161" t="s">
        <v>46</v>
      </c>
      <c r="F1890" s="162">
        <v>0</v>
      </c>
      <c r="G1890" s="163">
        <v>14272.736560172818</v>
      </c>
      <c r="H1890" s="167"/>
      <c r="I1890" s="169"/>
      <c r="J1890" s="165">
        <v>11908.333724806</v>
      </c>
      <c r="N1890" s="6"/>
      <c r="O1890" s="6"/>
      <c r="P1890" s="6"/>
      <c r="Q1890" s="6"/>
      <c r="R1890" s="6"/>
    </row>
    <row r="1891" spans="1:18" x14ac:dyDescent="0.2">
      <c r="A1891" s="9"/>
      <c r="B1891" s="10">
        <v>1875</v>
      </c>
      <c r="C1891" s="160" t="s">
        <v>1909</v>
      </c>
      <c r="D1891" s="11" t="s">
        <v>8589</v>
      </c>
      <c r="E1891" s="161" t="s">
        <v>46</v>
      </c>
      <c r="F1891" s="162">
        <v>0</v>
      </c>
      <c r="G1891" s="163">
        <v>15911.63496117371</v>
      </c>
      <c r="H1891" s="167"/>
      <c r="I1891" s="169"/>
      <c r="J1891" s="165">
        <v>13275.734364332218</v>
      </c>
      <c r="N1891" s="6"/>
      <c r="O1891" s="6"/>
      <c r="P1891" s="6"/>
      <c r="Q1891" s="6"/>
      <c r="R1891" s="6"/>
    </row>
    <row r="1892" spans="1:18" x14ac:dyDescent="0.2">
      <c r="A1892" s="9"/>
      <c r="B1892" s="10">
        <v>1876</v>
      </c>
      <c r="C1892" s="160" t="s">
        <v>1910</v>
      </c>
      <c r="D1892" s="11" t="s">
        <v>8590</v>
      </c>
      <c r="E1892" s="161" t="s">
        <v>46</v>
      </c>
      <c r="F1892" s="162">
        <v>0</v>
      </c>
      <c r="G1892" s="163">
        <v>17550.533362174603</v>
      </c>
      <c r="H1892" s="167"/>
      <c r="I1892" s="169"/>
      <c r="J1892" s="165">
        <v>14643.135003858437</v>
      </c>
      <c r="N1892" s="6"/>
      <c r="O1892" s="6"/>
      <c r="P1892" s="6"/>
      <c r="Q1892" s="6"/>
      <c r="R1892" s="6"/>
    </row>
    <row r="1893" spans="1:18" x14ac:dyDescent="0.2">
      <c r="A1893" s="9"/>
      <c r="B1893" s="10">
        <v>1877</v>
      </c>
      <c r="C1893" s="160" t="s">
        <v>1911</v>
      </c>
      <c r="D1893" s="11" t="s">
        <v>8577</v>
      </c>
      <c r="E1893" s="161" t="s">
        <v>46</v>
      </c>
      <c r="F1893" s="162">
        <v>0</v>
      </c>
      <c r="G1893" s="163">
        <v>3914.388499213233</v>
      </c>
      <c r="H1893" s="167"/>
      <c r="I1893" s="169"/>
      <c r="J1893" s="165">
        <v>3265.9360299024024</v>
      </c>
      <c r="N1893" s="6"/>
      <c r="O1893" s="6"/>
      <c r="P1893" s="6"/>
      <c r="Q1893" s="6"/>
      <c r="R1893" s="6"/>
    </row>
    <row r="1894" spans="1:18" x14ac:dyDescent="0.2">
      <c r="A1894" s="9"/>
      <c r="B1894" s="10">
        <v>1878</v>
      </c>
      <c r="C1894" s="160" t="s">
        <v>1912</v>
      </c>
      <c r="D1894" s="11" t="s">
        <v>8578</v>
      </c>
      <c r="E1894" s="161" t="s">
        <v>46</v>
      </c>
      <c r="F1894" s="162">
        <v>0</v>
      </c>
      <c r="G1894" s="163">
        <v>4478.6246792800057</v>
      </c>
      <c r="H1894" s="167"/>
      <c r="I1894" s="169"/>
      <c r="J1894" s="165">
        <v>3736.7015837622084</v>
      </c>
      <c r="N1894" s="6"/>
      <c r="O1894" s="6"/>
      <c r="P1894" s="6"/>
      <c r="Q1894" s="6"/>
      <c r="R1894" s="6"/>
    </row>
    <row r="1895" spans="1:18" x14ac:dyDescent="0.2">
      <c r="A1895" s="9"/>
      <c r="B1895" s="10">
        <v>1879</v>
      </c>
      <c r="C1895" s="160" t="s">
        <v>1913</v>
      </c>
      <c r="D1895" s="11" t="s">
        <v>8579</v>
      </c>
      <c r="E1895" s="161" t="s">
        <v>46</v>
      </c>
      <c r="F1895" s="162">
        <v>0</v>
      </c>
      <c r="G1895" s="163">
        <v>5037.8230363104667</v>
      </c>
      <c r="H1895" s="167"/>
      <c r="I1895" s="169"/>
      <c r="J1895" s="165">
        <v>4203.2638737482657</v>
      </c>
      <c r="N1895" s="6"/>
      <c r="O1895" s="6"/>
      <c r="P1895" s="6"/>
      <c r="Q1895" s="6"/>
      <c r="R1895" s="6"/>
    </row>
    <row r="1896" spans="1:18" x14ac:dyDescent="0.2">
      <c r="A1896" s="9"/>
      <c r="B1896" s="10">
        <v>1880</v>
      </c>
      <c r="C1896" s="160" t="s">
        <v>1914</v>
      </c>
      <c r="D1896" s="11" t="s">
        <v>8580</v>
      </c>
      <c r="E1896" s="161" t="s">
        <v>46</v>
      </c>
      <c r="F1896" s="162">
        <v>0</v>
      </c>
      <c r="G1896" s="163">
        <v>5591.9835703046192</v>
      </c>
      <c r="H1896" s="167"/>
      <c r="I1896" s="169"/>
      <c r="J1896" s="165">
        <v>4665.6228998605757</v>
      </c>
      <c r="N1896" s="6"/>
      <c r="O1896" s="6"/>
      <c r="P1896" s="6"/>
      <c r="Q1896" s="6"/>
      <c r="R1896" s="6"/>
    </row>
    <row r="1897" spans="1:18" x14ac:dyDescent="0.2">
      <c r="A1897" s="9"/>
      <c r="B1897" s="10">
        <v>1881</v>
      </c>
      <c r="C1897" s="160" t="s">
        <v>1915</v>
      </c>
      <c r="D1897" s="11" t="s">
        <v>8581</v>
      </c>
      <c r="E1897" s="161" t="s">
        <v>46</v>
      </c>
      <c r="F1897" s="162">
        <v>0</v>
      </c>
      <c r="G1897" s="163">
        <v>6146.144104298769</v>
      </c>
      <c r="H1897" s="167"/>
      <c r="I1897" s="169"/>
      <c r="J1897" s="165">
        <v>5127.9819259728838</v>
      </c>
      <c r="N1897" s="6"/>
      <c r="O1897" s="6"/>
      <c r="P1897" s="6"/>
      <c r="Q1897" s="6"/>
      <c r="R1897" s="6"/>
    </row>
    <row r="1898" spans="1:18" x14ac:dyDescent="0.2">
      <c r="A1898" s="9"/>
      <c r="B1898" s="10">
        <v>1882</v>
      </c>
      <c r="C1898" s="160" t="s">
        <v>1916</v>
      </c>
      <c r="D1898" s="11" t="s">
        <v>8582</v>
      </c>
      <c r="E1898" s="161" t="s">
        <v>46</v>
      </c>
      <c r="F1898" s="162">
        <v>0</v>
      </c>
      <c r="G1898" s="163">
        <v>6890.3212475764803</v>
      </c>
      <c r="H1898" s="167"/>
      <c r="I1898" s="169"/>
      <c r="J1898" s="165">
        <v>5748.8796588752311</v>
      </c>
      <c r="N1898" s="6"/>
      <c r="O1898" s="6"/>
      <c r="P1898" s="6"/>
      <c r="Q1898" s="6"/>
      <c r="R1898" s="6"/>
    </row>
    <row r="1899" spans="1:18" x14ac:dyDescent="0.2">
      <c r="A1899" s="9"/>
      <c r="B1899" s="10">
        <v>1883</v>
      </c>
      <c r="C1899" s="160" t="s">
        <v>1917</v>
      </c>
      <c r="D1899" s="11" t="s">
        <v>8583</v>
      </c>
      <c r="E1899" s="161" t="s">
        <v>46</v>
      </c>
      <c r="F1899" s="162">
        <v>0</v>
      </c>
      <c r="G1899" s="163">
        <v>7647.4153691192896</v>
      </c>
      <c r="H1899" s="167"/>
      <c r="I1899" s="169"/>
      <c r="J1899" s="165">
        <v>6380.5545603498676</v>
      </c>
      <c r="N1899" s="6"/>
      <c r="O1899" s="6"/>
      <c r="P1899" s="6"/>
      <c r="Q1899" s="6"/>
      <c r="R1899" s="6"/>
    </row>
    <row r="1900" spans="1:18" x14ac:dyDescent="0.2">
      <c r="A1900" s="9"/>
      <c r="B1900" s="10">
        <v>1884</v>
      </c>
      <c r="C1900" s="160" t="s">
        <v>1918</v>
      </c>
      <c r="D1900" s="11" t="s">
        <v>8584</v>
      </c>
      <c r="E1900" s="161" t="s">
        <v>46</v>
      </c>
      <c r="F1900" s="162">
        <v>0</v>
      </c>
      <c r="G1900" s="163">
        <v>8404.509490662098</v>
      </c>
      <c r="H1900" s="167"/>
      <c r="I1900" s="169"/>
      <c r="J1900" s="165">
        <v>7012.2294618245041</v>
      </c>
      <c r="N1900" s="6"/>
      <c r="O1900" s="6"/>
      <c r="P1900" s="6"/>
      <c r="Q1900" s="6"/>
      <c r="R1900" s="6"/>
    </row>
    <row r="1901" spans="1:18" x14ac:dyDescent="0.2">
      <c r="A1901" s="9"/>
      <c r="B1901" s="10">
        <v>1885</v>
      </c>
      <c r="C1901" s="160" t="s">
        <v>1919</v>
      </c>
      <c r="D1901" s="11" t="s">
        <v>8585</v>
      </c>
      <c r="E1901" s="161" t="s">
        <v>46</v>
      </c>
      <c r="F1901" s="162">
        <v>0</v>
      </c>
      <c r="G1901" s="163">
        <v>9298.4311679891925</v>
      </c>
      <c r="H1901" s="167"/>
      <c r="I1901" s="169"/>
      <c r="J1901" s="165">
        <v>7758.0652454929223</v>
      </c>
      <c r="N1901" s="6"/>
      <c r="O1901" s="6"/>
      <c r="P1901" s="6"/>
      <c r="Q1901" s="6"/>
      <c r="R1901" s="6"/>
    </row>
    <row r="1902" spans="1:18" x14ac:dyDescent="0.2">
      <c r="A1902" s="9"/>
      <c r="B1902" s="10">
        <v>1886</v>
      </c>
      <c r="C1902" s="160" t="s">
        <v>1920</v>
      </c>
      <c r="D1902" s="11" t="s">
        <v>8586</v>
      </c>
      <c r="E1902" s="161" t="s">
        <v>46</v>
      </c>
      <c r="F1902" s="162">
        <v>0</v>
      </c>
      <c r="G1902" s="163">
        <v>10354.600409787519</v>
      </c>
      <c r="H1902" s="167"/>
      <c r="I1902" s="169"/>
      <c r="J1902" s="165">
        <v>8639.2708747137222</v>
      </c>
      <c r="N1902" s="6"/>
      <c r="O1902" s="6"/>
      <c r="P1902" s="6"/>
      <c r="Q1902" s="6"/>
      <c r="R1902" s="6"/>
    </row>
    <row r="1903" spans="1:18" x14ac:dyDescent="0.2">
      <c r="A1903" s="9"/>
      <c r="B1903" s="10">
        <v>1887</v>
      </c>
      <c r="C1903" s="160" t="s">
        <v>1921</v>
      </c>
      <c r="D1903" s="11" t="s">
        <v>8587</v>
      </c>
      <c r="E1903" s="161" t="s">
        <v>46</v>
      </c>
      <c r="F1903" s="162">
        <v>0</v>
      </c>
      <c r="G1903" s="163">
        <v>11597.152458962024</v>
      </c>
      <c r="H1903" s="167"/>
      <c r="I1903" s="169"/>
      <c r="J1903" s="165">
        <v>9675.98337967937</v>
      </c>
      <c r="N1903" s="6"/>
      <c r="O1903" s="6"/>
      <c r="P1903" s="6"/>
      <c r="Q1903" s="6"/>
      <c r="R1903" s="6"/>
    </row>
    <row r="1904" spans="1:18" x14ac:dyDescent="0.2">
      <c r="A1904" s="9"/>
      <c r="B1904" s="10">
        <v>1888</v>
      </c>
      <c r="C1904" s="160" t="s">
        <v>1922</v>
      </c>
      <c r="D1904" s="11" t="s">
        <v>8588</v>
      </c>
      <c r="E1904" s="161" t="s">
        <v>46</v>
      </c>
      <c r="F1904" s="162">
        <v>0</v>
      </c>
      <c r="G1904" s="163">
        <v>11972.330695609853</v>
      </c>
      <c r="H1904" s="167"/>
      <c r="I1904" s="169"/>
      <c r="J1904" s="165">
        <v>9989.0100812828714</v>
      </c>
      <c r="N1904" s="6"/>
      <c r="O1904" s="6"/>
      <c r="P1904" s="6"/>
      <c r="Q1904" s="6"/>
      <c r="R1904" s="6"/>
    </row>
    <row r="1905" spans="1:18" x14ac:dyDescent="0.2">
      <c r="A1905" s="9"/>
      <c r="B1905" s="10">
        <v>1889</v>
      </c>
      <c r="C1905" s="160" t="s">
        <v>1923</v>
      </c>
      <c r="D1905" s="11" t="s">
        <v>8589</v>
      </c>
      <c r="E1905" s="161" t="s">
        <v>46</v>
      </c>
      <c r="F1905" s="162">
        <v>0</v>
      </c>
      <c r="G1905" s="163">
        <v>13347.079928216112</v>
      </c>
      <c r="H1905" s="167"/>
      <c r="I1905" s="169"/>
      <c r="J1905" s="165">
        <v>11136.020157505987</v>
      </c>
      <c r="N1905" s="6"/>
      <c r="O1905" s="6"/>
      <c r="P1905" s="6"/>
      <c r="Q1905" s="6"/>
      <c r="R1905" s="6"/>
    </row>
    <row r="1906" spans="1:18" x14ac:dyDescent="0.2">
      <c r="A1906" s="9"/>
      <c r="B1906" s="10">
        <v>1890</v>
      </c>
      <c r="C1906" s="160" t="s">
        <v>1924</v>
      </c>
      <c r="D1906" s="11" t="s">
        <v>8590</v>
      </c>
      <c r="E1906" s="161" t="s">
        <v>46</v>
      </c>
      <c r="F1906" s="162">
        <v>0</v>
      </c>
      <c r="G1906" s="163">
        <v>14721.82916082237</v>
      </c>
      <c r="H1906" s="167"/>
      <c r="I1906" s="169"/>
      <c r="J1906" s="165">
        <v>12283.030233729103</v>
      </c>
      <c r="N1906" s="6"/>
      <c r="O1906" s="6"/>
      <c r="P1906" s="6"/>
      <c r="Q1906" s="6"/>
      <c r="R1906" s="6"/>
    </row>
    <row r="1907" spans="1:18" x14ac:dyDescent="0.2">
      <c r="A1907" s="9"/>
      <c r="B1907" s="10">
        <v>1891</v>
      </c>
      <c r="C1907" s="160" t="s">
        <v>1925</v>
      </c>
      <c r="D1907" s="11" t="s">
        <v>8577</v>
      </c>
      <c r="E1907" s="161" t="s">
        <v>46</v>
      </c>
      <c r="F1907" s="162">
        <v>0</v>
      </c>
      <c r="G1907" s="163">
        <v>3564.5197363446691</v>
      </c>
      <c r="H1907" s="167"/>
      <c r="I1907" s="169"/>
      <c r="J1907" s="165">
        <v>2974.0260678177788</v>
      </c>
      <c r="N1907" s="6"/>
      <c r="O1907" s="6"/>
      <c r="P1907" s="6"/>
      <c r="Q1907" s="6"/>
      <c r="R1907" s="6"/>
    </row>
    <row r="1908" spans="1:18" x14ac:dyDescent="0.2">
      <c r="A1908" s="9"/>
      <c r="B1908" s="10">
        <v>1892</v>
      </c>
      <c r="C1908" s="160" t="s">
        <v>1926</v>
      </c>
      <c r="D1908" s="11" t="s">
        <v>8578</v>
      </c>
      <c r="E1908" s="161" t="s">
        <v>46</v>
      </c>
      <c r="F1908" s="162">
        <v>0</v>
      </c>
      <c r="G1908" s="163">
        <v>4078.3243830249817</v>
      </c>
      <c r="H1908" s="167"/>
      <c r="I1908" s="169"/>
      <c r="J1908" s="165">
        <v>3402.7145100257467</v>
      </c>
      <c r="N1908" s="6"/>
      <c r="O1908" s="6"/>
      <c r="P1908" s="6"/>
      <c r="Q1908" s="6"/>
      <c r="R1908" s="6"/>
    </row>
    <row r="1909" spans="1:18" x14ac:dyDescent="0.2">
      <c r="A1909" s="9"/>
      <c r="B1909" s="10">
        <v>1893</v>
      </c>
      <c r="C1909" s="160" t="s">
        <v>1927</v>
      </c>
      <c r="D1909" s="11" t="s">
        <v>8579</v>
      </c>
      <c r="E1909" s="161" t="s">
        <v>46</v>
      </c>
      <c r="F1909" s="162">
        <v>0</v>
      </c>
      <c r="G1909" s="163">
        <v>4587.5414882170771</v>
      </c>
      <c r="H1909" s="167"/>
      <c r="I1909" s="169"/>
      <c r="J1909" s="165">
        <v>3827.5753768568579</v>
      </c>
      <c r="N1909" s="6"/>
      <c r="O1909" s="6"/>
      <c r="P1909" s="6"/>
      <c r="Q1909" s="6"/>
      <c r="R1909" s="6"/>
    </row>
    <row r="1910" spans="1:18" x14ac:dyDescent="0.2">
      <c r="A1910" s="9"/>
      <c r="B1910" s="10">
        <v>1894</v>
      </c>
      <c r="C1910" s="160" t="s">
        <v>1928</v>
      </c>
      <c r="D1910" s="11" t="s">
        <v>8580</v>
      </c>
      <c r="E1910" s="161" t="s">
        <v>46</v>
      </c>
      <c r="F1910" s="162">
        <v>0</v>
      </c>
      <c r="G1910" s="163">
        <v>5092.1710519209564</v>
      </c>
      <c r="H1910" s="167"/>
      <c r="I1910" s="169"/>
      <c r="J1910" s="165">
        <v>4248.6086683111125</v>
      </c>
      <c r="N1910" s="6"/>
      <c r="O1910" s="6"/>
      <c r="P1910" s="6"/>
      <c r="Q1910" s="6"/>
      <c r="R1910" s="6"/>
    </row>
    <row r="1911" spans="1:18" x14ac:dyDescent="0.2">
      <c r="A1911" s="9"/>
      <c r="B1911" s="10">
        <v>1895</v>
      </c>
      <c r="C1911" s="160" t="s">
        <v>1929</v>
      </c>
      <c r="D1911" s="11" t="s">
        <v>8581</v>
      </c>
      <c r="E1911" s="161" t="s">
        <v>46</v>
      </c>
      <c r="F1911" s="162">
        <v>0</v>
      </c>
      <c r="G1911" s="163">
        <v>5596.8006156248339</v>
      </c>
      <c r="H1911" s="167"/>
      <c r="I1911" s="169"/>
      <c r="J1911" s="165">
        <v>4669.6419597653667</v>
      </c>
      <c r="N1911" s="6"/>
      <c r="O1911" s="6"/>
      <c r="P1911" s="6"/>
      <c r="Q1911" s="6"/>
      <c r="R1911" s="6"/>
    </row>
    <row r="1912" spans="1:18" x14ac:dyDescent="0.2">
      <c r="A1912" s="9"/>
      <c r="B1912" s="10">
        <v>1896</v>
      </c>
      <c r="C1912" s="160" t="s">
        <v>1930</v>
      </c>
      <c r="D1912" s="11" t="s">
        <v>8582</v>
      </c>
      <c r="E1912" s="161" t="s">
        <v>46</v>
      </c>
      <c r="F1912" s="162">
        <v>0</v>
      </c>
      <c r="G1912" s="163">
        <v>6274.4630691812854</v>
      </c>
      <c r="H1912" s="167"/>
      <c r="I1912" s="169"/>
      <c r="J1912" s="165">
        <v>5235.0437392839085</v>
      </c>
      <c r="N1912" s="6"/>
      <c r="O1912" s="6"/>
      <c r="P1912" s="6"/>
      <c r="Q1912" s="6"/>
      <c r="R1912" s="6"/>
    </row>
    <row r="1913" spans="1:18" x14ac:dyDescent="0.2">
      <c r="A1913" s="9"/>
      <c r="B1913" s="10">
        <v>1897</v>
      </c>
      <c r="C1913" s="160" t="s">
        <v>1931</v>
      </c>
      <c r="D1913" s="11" t="s">
        <v>8583</v>
      </c>
      <c r="E1913" s="161" t="s">
        <v>46</v>
      </c>
      <c r="F1913" s="162">
        <v>0</v>
      </c>
      <c r="G1913" s="163">
        <v>6963.8879791135232</v>
      </c>
      <c r="H1913" s="167"/>
      <c r="I1913" s="169"/>
      <c r="J1913" s="165">
        <v>5810.2594220687106</v>
      </c>
      <c r="N1913" s="6"/>
      <c r="O1913" s="6"/>
      <c r="P1913" s="6"/>
      <c r="Q1913" s="6"/>
      <c r="R1913" s="6"/>
    </row>
    <row r="1914" spans="1:18" x14ac:dyDescent="0.2">
      <c r="A1914" s="9"/>
      <c r="B1914" s="10">
        <v>1898</v>
      </c>
      <c r="C1914" s="160" t="s">
        <v>1932</v>
      </c>
      <c r="D1914" s="11" t="s">
        <v>8584</v>
      </c>
      <c r="E1914" s="161" t="s">
        <v>46</v>
      </c>
      <c r="F1914" s="162">
        <v>0</v>
      </c>
      <c r="G1914" s="163">
        <v>7653.3128890457619</v>
      </c>
      <c r="H1914" s="167"/>
      <c r="I1914" s="169"/>
      <c r="J1914" s="165">
        <v>6385.4751048535127</v>
      </c>
      <c r="N1914" s="6"/>
      <c r="O1914" s="6"/>
      <c r="P1914" s="6"/>
      <c r="Q1914" s="6"/>
      <c r="R1914" s="6"/>
    </row>
    <row r="1915" spans="1:18" x14ac:dyDescent="0.2">
      <c r="A1915" s="9"/>
      <c r="B1915" s="10">
        <v>1899</v>
      </c>
      <c r="C1915" s="160" t="s">
        <v>1933</v>
      </c>
      <c r="D1915" s="11" t="s">
        <v>8585</v>
      </c>
      <c r="E1915" s="161" t="s">
        <v>46</v>
      </c>
      <c r="F1915" s="162">
        <v>0</v>
      </c>
      <c r="G1915" s="163">
        <v>8467.3356827003008</v>
      </c>
      <c r="H1915" s="167"/>
      <c r="I1915" s="169"/>
      <c r="J1915" s="165">
        <v>7064.6479492179687</v>
      </c>
      <c r="N1915" s="6"/>
      <c r="O1915" s="6"/>
      <c r="P1915" s="6"/>
      <c r="Q1915" s="6"/>
      <c r="R1915" s="6"/>
    </row>
    <row r="1916" spans="1:18" x14ac:dyDescent="0.2">
      <c r="A1916" s="9"/>
      <c r="B1916" s="10">
        <v>1900</v>
      </c>
      <c r="C1916" s="160" t="s">
        <v>1934</v>
      </c>
      <c r="D1916" s="11" t="s">
        <v>8586</v>
      </c>
      <c r="E1916" s="161" t="s">
        <v>46</v>
      </c>
      <c r="F1916" s="162">
        <v>0</v>
      </c>
      <c r="G1916" s="163">
        <v>9429.1043237197118</v>
      </c>
      <c r="H1916" s="167"/>
      <c r="I1916" s="169"/>
      <c r="J1916" s="165">
        <v>7867.0912574810345</v>
      </c>
      <c r="N1916" s="6"/>
      <c r="O1916" s="6"/>
      <c r="P1916" s="6"/>
      <c r="Q1916" s="6"/>
      <c r="R1916" s="6"/>
    </row>
    <row r="1917" spans="1:18" x14ac:dyDescent="0.2">
      <c r="A1917" s="9"/>
      <c r="B1917" s="10">
        <v>1901</v>
      </c>
      <c r="C1917" s="160" t="s">
        <v>1935</v>
      </c>
      <c r="D1917" s="11" t="s">
        <v>8587</v>
      </c>
      <c r="E1917" s="161" t="s">
        <v>46</v>
      </c>
      <c r="F1917" s="162">
        <v>0</v>
      </c>
      <c r="G1917" s="163">
        <v>10560.596842566079</v>
      </c>
      <c r="H1917" s="167"/>
      <c r="I1917" s="169"/>
      <c r="J1917" s="165">
        <v>8811.1422083787602</v>
      </c>
      <c r="N1917" s="6"/>
      <c r="O1917" s="6"/>
      <c r="P1917" s="6"/>
      <c r="Q1917" s="6"/>
      <c r="R1917" s="6"/>
    </row>
    <row r="1918" spans="1:18" x14ac:dyDescent="0.2">
      <c r="A1918" s="9"/>
      <c r="B1918" s="10">
        <v>1902</v>
      </c>
      <c r="C1918" s="160" t="s">
        <v>1936</v>
      </c>
      <c r="D1918" s="11" t="s">
        <v>8588</v>
      </c>
      <c r="E1918" s="161" t="s">
        <v>46</v>
      </c>
      <c r="F1918" s="162">
        <v>0</v>
      </c>
      <c r="G1918" s="163">
        <v>10902.241579527414</v>
      </c>
      <c r="H1918" s="167"/>
      <c r="I1918" s="169"/>
      <c r="J1918" s="165">
        <v>9096.1905259110699</v>
      </c>
      <c r="N1918" s="6"/>
      <c r="O1918" s="6"/>
      <c r="P1918" s="6"/>
      <c r="Q1918" s="6"/>
      <c r="R1918" s="6"/>
    </row>
    <row r="1919" spans="1:18" x14ac:dyDescent="0.2">
      <c r="A1919" s="9"/>
      <c r="B1919" s="10">
        <v>1903</v>
      </c>
      <c r="C1919" s="160" t="s">
        <v>1937</v>
      </c>
      <c r="D1919" s="11" t="s">
        <v>8589</v>
      </c>
      <c r="E1919" s="161" t="s">
        <v>46</v>
      </c>
      <c r="F1919" s="162">
        <v>0</v>
      </c>
      <c r="G1919" s="163">
        <v>12154.115473274707</v>
      </c>
      <c r="H1919" s="167"/>
      <c r="I1919" s="169"/>
      <c r="J1919" s="165">
        <v>10140.680630893054</v>
      </c>
      <c r="N1919" s="6"/>
      <c r="O1919" s="6"/>
      <c r="P1919" s="6"/>
      <c r="Q1919" s="6"/>
      <c r="R1919" s="6"/>
    </row>
    <row r="1920" spans="1:18" x14ac:dyDescent="0.2">
      <c r="A1920" s="9"/>
      <c r="B1920" s="10">
        <v>1904</v>
      </c>
      <c r="C1920" s="160" t="s">
        <v>1938</v>
      </c>
      <c r="D1920" s="11" t="s">
        <v>8590</v>
      </c>
      <c r="E1920" s="161" t="s">
        <v>46</v>
      </c>
      <c r="F1920" s="162">
        <v>0</v>
      </c>
      <c r="G1920" s="163">
        <v>13405.989367022003</v>
      </c>
      <c r="H1920" s="167"/>
      <c r="I1920" s="169"/>
      <c r="J1920" s="165">
        <v>11185.170735875037</v>
      </c>
      <c r="N1920" s="6"/>
      <c r="O1920" s="6"/>
      <c r="P1920" s="6"/>
      <c r="Q1920" s="6"/>
      <c r="R1920" s="6"/>
    </row>
    <row r="1921" spans="1:18" x14ac:dyDescent="0.2">
      <c r="A1921" s="9"/>
      <c r="B1921" s="10">
        <v>1905</v>
      </c>
      <c r="C1921" s="160" t="s">
        <v>1939</v>
      </c>
      <c r="D1921" s="11" t="s">
        <v>8563</v>
      </c>
      <c r="E1921" s="161" t="s">
        <v>46</v>
      </c>
      <c r="F1921" s="162">
        <v>0</v>
      </c>
      <c r="G1921" s="163">
        <v>2335.669286072085</v>
      </c>
      <c r="H1921" s="167"/>
      <c r="I1921" s="169"/>
      <c r="J1921" s="165">
        <v>1948.7453728347232</v>
      </c>
      <c r="N1921" s="6"/>
      <c r="O1921" s="6"/>
      <c r="P1921" s="6"/>
      <c r="Q1921" s="6"/>
      <c r="R1921" s="6"/>
    </row>
    <row r="1922" spans="1:18" x14ac:dyDescent="0.2">
      <c r="A1922" s="9"/>
      <c r="B1922" s="10">
        <v>1906</v>
      </c>
      <c r="C1922" s="160" t="s">
        <v>1940</v>
      </c>
      <c r="D1922" s="11" t="s">
        <v>8564</v>
      </c>
      <c r="E1922" s="161" t="s">
        <v>46</v>
      </c>
      <c r="F1922" s="162">
        <v>0</v>
      </c>
      <c r="G1922" s="163">
        <v>2672.3423363167099</v>
      </c>
      <c r="H1922" s="167"/>
      <c r="I1922" s="169"/>
      <c r="J1922" s="165">
        <v>2229.6456067568456</v>
      </c>
      <c r="N1922" s="6"/>
      <c r="O1922" s="6"/>
      <c r="P1922" s="6"/>
      <c r="Q1922" s="6"/>
      <c r="R1922" s="6"/>
    </row>
    <row r="1923" spans="1:18" x14ac:dyDescent="0.2">
      <c r="A1923" s="9"/>
      <c r="B1923" s="10">
        <v>1907</v>
      </c>
      <c r="C1923" s="160" t="s">
        <v>1941</v>
      </c>
      <c r="D1923" s="11" t="s">
        <v>8565</v>
      </c>
      <c r="E1923" s="161" t="s">
        <v>46</v>
      </c>
      <c r="F1923" s="162">
        <v>0</v>
      </c>
      <c r="G1923" s="163">
        <v>3006.0093771841503</v>
      </c>
      <c r="H1923" s="167"/>
      <c r="I1923" s="169"/>
      <c r="J1923" s="165">
        <v>2508.0378028760915</v>
      </c>
      <c r="N1923" s="6"/>
      <c r="O1923" s="6"/>
      <c r="P1923" s="6"/>
      <c r="Q1923" s="6"/>
      <c r="R1923" s="6"/>
    </row>
    <row r="1924" spans="1:18" x14ac:dyDescent="0.2">
      <c r="A1924" s="9"/>
      <c r="B1924" s="10">
        <v>1908</v>
      </c>
      <c r="C1924" s="160" t="s">
        <v>1942</v>
      </c>
      <c r="D1924" s="11" t="s">
        <v>8566</v>
      </c>
      <c r="E1924" s="161" t="s">
        <v>46</v>
      </c>
      <c r="F1924" s="162">
        <v>0</v>
      </c>
      <c r="G1924" s="163">
        <v>3336.6704086744071</v>
      </c>
      <c r="H1924" s="167"/>
      <c r="I1924" s="169"/>
      <c r="J1924" s="165">
        <v>2783.9219611924618</v>
      </c>
      <c r="N1924" s="6"/>
      <c r="O1924" s="6"/>
      <c r="P1924" s="6"/>
      <c r="Q1924" s="6"/>
      <c r="R1924" s="6"/>
    </row>
    <row r="1925" spans="1:18" x14ac:dyDescent="0.2">
      <c r="A1925" s="9"/>
      <c r="B1925" s="10">
        <v>1909</v>
      </c>
      <c r="C1925" s="160" t="s">
        <v>1943</v>
      </c>
      <c r="D1925" s="11" t="s">
        <v>8567</v>
      </c>
      <c r="E1925" s="161" t="s">
        <v>46</v>
      </c>
      <c r="F1925" s="162">
        <v>0</v>
      </c>
      <c r="G1925" s="163">
        <v>3667.3314401646635</v>
      </c>
      <c r="H1925" s="167"/>
      <c r="I1925" s="169"/>
      <c r="J1925" s="165">
        <v>3059.8061195088317</v>
      </c>
      <c r="N1925" s="6"/>
      <c r="O1925" s="6"/>
      <c r="P1925" s="6"/>
      <c r="Q1925" s="6"/>
      <c r="R1925" s="6"/>
    </row>
    <row r="1926" spans="1:18" x14ac:dyDescent="0.2">
      <c r="A1926" s="9"/>
      <c r="B1926" s="10">
        <v>1910</v>
      </c>
      <c r="C1926" s="160" t="s">
        <v>1944</v>
      </c>
      <c r="D1926" s="11" t="s">
        <v>8568</v>
      </c>
      <c r="E1926" s="161" t="s">
        <v>46</v>
      </c>
      <c r="F1926" s="162">
        <v>0</v>
      </c>
      <c r="G1926" s="163">
        <v>4111.3731333435526</v>
      </c>
      <c r="H1926" s="167"/>
      <c r="I1926" s="169"/>
      <c r="J1926" s="165">
        <v>3430.2884476740824</v>
      </c>
      <c r="N1926" s="6"/>
      <c r="O1926" s="6"/>
      <c r="P1926" s="6"/>
      <c r="Q1926" s="6"/>
      <c r="R1926" s="6"/>
    </row>
    <row r="1927" spans="1:18" x14ac:dyDescent="0.2">
      <c r="A1927" s="9"/>
      <c r="B1927" s="10">
        <v>1911</v>
      </c>
      <c r="C1927" s="160" t="s">
        <v>1945</v>
      </c>
      <c r="D1927" s="11" t="s">
        <v>8569</v>
      </c>
      <c r="E1927" s="161" t="s">
        <v>46</v>
      </c>
      <c r="F1927" s="162">
        <v>0</v>
      </c>
      <c r="G1927" s="163">
        <v>4563.1222345655406</v>
      </c>
      <c r="H1927" s="167"/>
      <c r="I1927" s="169"/>
      <c r="J1927" s="165">
        <v>3807.2013847659068</v>
      </c>
      <c r="N1927" s="6"/>
      <c r="O1927" s="6"/>
      <c r="P1927" s="6"/>
      <c r="Q1927" s="6"/>
      <c r="R1927" s="6"/>
    </row>
    <row r="1928" spans="1:18" x14ac:dyDescent="0.2">
      <c r="A1928" s="9"/>
      <c r="B1928" s="10">
        <v>1912</v>
      </c>
      <c r="C1928" s="160" t="s">
        <v>1946</v>
      </c>
      <c r="D1928" s="11" t="s">
        <v>8570</v>
      </c>
      <c r="E1928" s="161" t="s">
        <v>46</v>
      </c>
      <c r="F1928" s="162">
        <v>0</v>
      </c>
      <c r="G1928" s="163">
        <v>5014.8713357875286</v>
      </c>
      <c r="H1928" s="167"/>
      <c r="I1928" s="169"/>
      <c r="J1928" s="165">
        <v>4184.1143218577317</v>
      </c>
      <c r="N1928" s="6"/>
      <c r="O1928" s="6"/>
      <c r="P1928" s="6"/>
      <c r="Q1928" s="6"/>
      <c r="R1928" s="6"/>
    </row>
    <row r="1929" spans="1:18" x14ac:dyDescent="0.2">
      <c r="A1929" s="9"/>
      <c r="B1929" s="10">
        <v>1913</v>
      </c>
      <c r="C1929" s="160" t="s">
        <v>1947</v>
      </c>
      <c r="D1929" s="11" t="s">
        <v>8571</v>
      </c>
      <c r="E1929" s="161" t="s">
        <v>46</v>
      </c>
      <c r="F1929" s="162">
        <v>0</v>
      </c>
      <c r="G1929" s="163">
        <v>5548.2638200303636</v>
      </c>
      <c r="H1929" s="167"/>
      <c r="I1929" s="169"/>
      <c r="J1929" s="165">
        <v>4629.1457061257879</v>
      </c>
      <c r="N1929" s="6"/>
      <c r="O1929" s="6"/>
      <c r="P1929" s="6"/>
      <c r="Q1929" s="6"/>
      <c r="R1929" s="6"/>
    </row>
    <row r="1930" spans="1:18" x14ac:dyDescent="0.2">
      <c r="A1930" s="9"/>
      <c r="B1930" s="10">
        <v>1914</v>
      </c>
      <c r="C1930" s="160" t="s">
        <v>1948</v>
      </c>
      <c r="D1930" s="11" t="s">
        <v>8572</v>
      </c>
      <c r="E1930" s="161" t="s">
        <v>46</v>
      </c>
      <c r="F1930" s="162">
        <v>0</v>
      </c>
      <c r="G1930" s="163">
        <v>6178.4675056017422</v>
      </c>
      <c r="H1930" s="167"/>
      <c r="I1930" s="169"/>
      <c r="J1930" s="165">
        <v>5154.9506749730381</v>
      </c>
      <c r="N1930" s="6"/>
      <c r="O1930" s="6"/>
      <c r="P1930" s="6"/>
      <c r="Q1930" s="6"/>
      <c r="R1930" s="6"/>
    </row>
    <row r="1931" spans="1:18" x14ac:dyDescent="0.2">
      <c r="A1931" s="9"/>
      <c r="B1931" s="10">
        <v>1915</v>
      </c>
      <c r="C1931" s="160" t="s">
        <v>1949</v>
      </c>
      <c r="D1931" s="11" t="s">
        <v>8573</v>
      </c>
      <c r="E1931" s="161" t="s">
        <v>46</v>
      </c>
      <c r="F1931" s="162">
        <v>0</v>
      </c>
      <c r="G1931" s="163">
        <v>6919.883606273952</v>
      </c>
      <c r="H1931" s="167"/>
      <c r="I1931" s="169"/>
      <c r="J1931" s="165">
        <v>5773.5447559698032</v>
      </c>
      <c r="N1931" s="6"/>
      <c r="O1931" s="6"/>
      <c r="P1931" s="6"/>
      <c r="Q1931" s="6"/>
      <c r="R1931" s="6"/>
    </row>
    <row r="1932" spans="1:18" x14ac:dyDescent="0.2">
      <c r="A1932" s="9"/>
      <c r="B1932" s="10">
        <v>1916</v>
      </c>
      <c r="C1932" s="160" t="s">
        <v>1950</v>
      </c>
      <c r="D1932" s="11" t="s">
        <v>8574</v>
      </c>
      <c r="E1932" s="161" t="s">
        <v>46</v>
      </c>
      <c r="F1932" s="162">
        <v>0</v>
      </c>
      <c r="G1932" s="163">
        <v>7143.7480194044183</v>
      </c>
      <c r="H1932" s="167"/>
      <c r="I1932" s="169"/>
      <c r="J1932" s="165">
        <v>5960.3240837761005</v>
      </c>
      <c r="N1932" s="6"/>
      <c r="O1932" s="6"/>
      <c r="P1932" s="6"/>
      <c r="Q1932" s="6"/>
      <c r="R1932" s="6"/>
    </row>
    <row r="1933" spans="1:18" x14ac:dyDescent="0.2">
      <c r="A1933" s="9"/>
      <c r="B1933" s="10">
        <v>1917</v>
      </c>
      <c r="C1933" s="160" t="s">
        <v>1951</v>
      </c>
      <c r="D1933" s="11" t="s">
        <v>8575</v>
      </c>
      <c r="E1933" s="161" t="s">
        <v>46</v>
      </c>
      <c r="F1933" s="162">
        <v>0</v>
      </c>
      <c r="G1933" s="163">
        <v>7964.0446147206449</v>
      </c>
      <c r="H1933" s="167"/>
      <c r="I1933" s="169"/>
      <c r="J1933" s="165">
        <v>6644.7314200402461</v>
      </c>
      <c r="N1933" s="6"/>
      <c r="O1933" s="6"/>
      <c r="P1933" s="6"/>
      <c r="Q1933" s="6"/>
      <c r="R1933" s="6"/>
    </row>
    <row r="1934" spans="1:18" x14ac:dyDescent="0.2">
      <c r="A1934" s="9"/>
      <c r="B1934" s="10">
        <v>1918</v>
      </c>
      <c r="C1934" s="160" t="s">
        <v>1952</v>
      </c>
      <c r="D1934" s="11" t="s">
        <v>8576</v>
      </c>
      <c r="E1934" s="161" t="s">
        <v>46</v>
      </c>
      <c r="F1934" s="162">
        <v>0</v>
      </c>
      <c r="G1934" s="163">
        <v>8784.3412100368714</v>
      </c>
      <c r="H1934" s="167"/>
      <c r="I1934" s="169"/>
      <c r="J1934" s="165">
        <v>7329.1387563043918</v>
      </c>
      <c r="N1934" s="6"/>
      <c r="O1934" s="6"/>
      <c r="P1934" s="6"/>
      <c r="Q1934" s="6"/>
      <c r="R1934" s="6"/>
    </row>
    <row r="1935" spans="1:18" x14ac:dyDescent="0.2">
      <c r="A1935" s="9"/>
      <c r="B1935" s="10">
        <v>1919</v>
      </c>
      <c r="C1935" s="160" t="s">
        <v>1953</v>
      </c>
      <c r="D1935" s="11" t="s">
        <v>8563</v>
      </c>
      <c r="E1935" s="161" t="s">
        <v>46</v>
      </c>
      <c r="F1935" s="162">
        <v>0</v>
      </c>
      <c r="G1935" s="163">
        <v>2993.3693434029524</v>
      </c>
      <c r="H1935" s="167"/>
      <c r="I1935" s="169"/>
      <c r="J1935" s="165">
        <v>2497.4917005274115</v>
      </c>
      <c r="N1935" s="6"/>
      <c r="O1935" s="6"/>
      <c r="P1935" s="6"/>
      <c r="Q1935" s="6"/>
      <c r="R1935" s="6"/>
    </row>
    <row r="1936" spans="1:18" x14ac:dyDescent="0.2">
      <c r="A1936" s="9"/>
      <c r="B1936" s="10">
        <v>1920</v>
      </c>
      <c r="C1936" s="160" t="s">
        <v>1954</v>
      </c>
      <c r="D1936" s="11" t="s">
        <v>8564</v>
      </c>
      <c r="E1936" s="161" t="s">
        <v>46</v>
      </c>
      <c r="F1936" s="162">
        <v>0</v>
      </c>
      <c r="G1936" s="163">
        <v>3424.8460055150895</v>
      </c>
      <c r="H1936" s="167"/>
      <c r="I1936" s="169"/>
      <c r="J1936" s="165">
        <v>2857.4905042070382</v>
      </c>
      <c r="N1936" s="6"/>
      <c r="O1936" s="6"/>
      <c r="P1936" s="6"/>
      <c r="Q1936" s="6"/>
      <c r="R1936" s="6"/>
    </row>
    <row r="1937" spans="1:18" x14ac:dyDescent="0.2">
      <c r="A1937" s="9"/>
      <c r="B1937" s="10">
        <v>1921</v>
      </c>
      <c r="C1937" s="160" t="s">
        <v>1955</v>
      </c>
      <c r="D1937" s="11" t="s">
        <v>8565</v>
      </c>
      <c r="E1937" s="161" t="s">
        <v>46</v>
      </c>
      <c r="F1937" s="162">
        <v>0</v>
      </c>
      <c r="G1937" s="163">
        <v>3852.4701974297968</v>
      </c>
      <c r="H1937" s="167"/>
      <c r="I1937" s="169"/>
      <c r="J1937" s="165">
        <v>3214.2750328538114</v>
      </c>
      <c r="N1937" s="6"/>
      <c r="O1937" s="6"/>
      <c r="P1937" s="6"/>
      <c r="Q1937" s="6"/>
      <c r="R1937" s="6"/>
    </row>
    <row r="1938" spans="1:18" x14ac:dyDescent="0.2">
      <c r="A1938" s="9"/>
      <c r="B1938" s="10">
        <v>1922</v>
      </c>
      <c r="C1938" s="160" t="s">
        <v>1956</v>
      </c>
      <c r="D1938" s="11" t="s">
        <v>8566</v>
      </c>
      <c r="E1938" s="161" t="s">
        <v>46</v>
      </c>
      <c r="F1938" s="162">
        <v>0</v>
      </c>
      <c r="G1938" s="163">
        <v>4276.2419191470754</v>
      </c>
      <c r="H1938" s="167"/>
      <c r="I1938" s="169"/>
      <c r="J1938" s="165">
        <v>3567.8452864677311</v>
      </c>
      <c r="N1938" s="6"/>
      <c r="O1938" s="6"/>
      <c r="P1938" s="6"/>
      <c r="Q1938" s="6"/>
      <c r="R1938" s="6"/>
    </row>
    <row r="1939" spans="1:18" x14ac:dyDescent="0.2">
      <c r="A1939" s="9"/>
      <c r="B1939" s="10">
        <v>1923</v>
      </c>
      <c r="C1939" s="160" t="s">
        <v>1957</v>
      </c>
      <c r="D1939" s="11" t="s">
        <v>8567</v>
      </c>
      <c r="E1939" s="161" t="s">
        <v>46</v>
      </c>
      <c r="F1939" s="162">
        <v>0</v>
      </c>
      <c r="G1939" s="163">
        <v>4700.0136408643521</v>
      </c>
      <c r="H1939" s="167"/>
      <c r="I1939" s="169"/>
      <c r="J1939" s="165">
        <v>3921.4155400816499</v>
      </c>
      <c r="N1939" s="6"/>
      <c r="O1939" s="6"/>
      <c r="P1939" s="6"/>
      <c r="Q1939" s="6"/>
      <c r="R1939" s="6"/>
    </row>
    <row r="1940" spans="1:18" x14ac:dyDescent="0.2">
      <c r="A1940" s="9"/>
      <c r="B1940" s="10">
        <v>1924</v>
      </c>
      <c r="C1940" s="160" t="s">
        <v>1958</v>
      </c>
      <c r="D1940" s="11" t="s">
        <v>8568</v>
      </c>
      <c r="E1940" s="161" t="s">
        <v>46</v>
      </c>
      <c r="F1940" s="162">
        <v>0</v>
      </c>
      <c r="G1940" s="163">
        <v>5269.0928334882874</v>
      </c>
      <c r="H1940" s="167"/>
      <c r="I1940" s="169"/>
      <c r="J1940" s="165">
        <v>4396.2218193847493</v>
      </c>
      <c r="N1940" s="6"/>
      <c r="O1940" s="6"/>
      <c r="P1940" s="6"/>
      <c r="Q1940" s="6"/>
      <c r="R1940" s="6"/>
    </row>
    <row r="1941" spans="1:18" x14ac:dyDescent="0.2">
      <c r="A1941" s="9"/>
      <c r="B1941" s="10">
        <v>1925</v>
      </c>
      <c r="C1941" s="160" t="s">
        <v>1959</v>
      </c>
      <c r="D1941" s="11" t="s">
        <v>8569</v>
      </c>
      <c r="E1941" s="161" t="s">
        <v>46</v>
      </c>
      <c r="F1941" s="162">
        <v>0</v>
      </c>
      <c r="G1941" s="163">
        <v>5848.0497596984314</v>
      </c>
      <c r="H1941" s="167"/>
      <c r="I1941" s="169"/>
      <c r="J1941" s="165">
        <v>4879.2694998720854</v>
      </c>
      <c r="N1941" s="6"/>
      <c r="O1941" s="6"/>
      <c r="P1941" s="6"/>
      <c r="Q1941" s="6"/>
      <c r="R1941" s="6"/>
    </row>
    <row r="1942" spans="1:18" x14ac:dyDescent="0.2">
      <c r="A1942" s="9"/>
      <c r="B1942" s="10">
        <v>1926</v>
      </c>
      <c r="C1942" s="160" t="s">
        <v>1960</v>
      </c>
      <c r="D1942" s="11" t="s">
        <v>8570</v>
      </c>
      <c r="E1942" s="161" t="s">
        <v>46</v>
      </c>
      <c r="F1942" s="162">
        <v>0</v>
      </c>
      <c r="G1942" s="163">
        <v>6427.0066859085755</v>
      </c>
      <c r="H1942" s="167"/>
      <c r="I1942" s="169"/>
      <c r="J1942" s="165">
        <v>5362.3171803594214</v>
      </c>
      <c r="N1942" s="6"/>
      <c r="O1942" s="6"/>
      <c r="P1942" s="6"/>
      <c r="Q1942" s="6"/>
      <c r="R1942" s="6"/>
    </row>
    <row r="1943" spans="1:18" x14ac:dyDescent="0.2">
      <c r="A1943" s="9"/>
      <c r="B1943" s="10">
        <v>1927</v>
      </c>
      <c r="C1943" s="160" t="s">
        <v>1961</v>
      </c>
      <c r="D1943" s="11" t="s">
        <v>8571</v>
      </c>
      <c r="E1943" s="161" t="s">
        <v>46</v>
      </c>
      <c r="F1943" s="162">
        <v>0</v>
      </c>
      <c r="G1943" s="163">
        <v>7110.5969184192454</v>
      </c>
      <c r="H1943" s="167"/>
      <c r="I1943" s="169"/>
      <c r="J1943" s="165">
        <v>5932.6647507384696</v>
      </c>
      <c r="N1943" s="6"/>
      <c r="O1943" s="6"/>
      <c r="P1943" s="6"/>
      <c r="Q1943" s="6"/>
      <c r="R1943" s="6"/>
    </row>
    <row r="1944" spans="1:18" x14ac:dyDescent="0.2">
      <c r="A1944" s="9"/>
      <c r="B1944" s="10">
        <v>1928</v>
      </c>
      <c r="C1944" s="160" t="s">
        <v>1962</v>
      </c>
      <c r="D1944" s="11" t="s">
        <v>8572</v>
      </c>
      <c r="E1944" s="161" t="s">
        <v>46</v>
      </c>
      <c r="F1944" s="162">
        <v>0</v>
      </c>
      <c r="G1944" s="163">
        <v>7918.2593746316761</v>
      </c>
      <c r="H1944" s="167"/>
      <c r="I1944" s="169"/>
      <c r="J1944" s="165">
        <v>6606.5309028268039</v>
      </c>
      <c r="N1944" s="6"/>
      <c r="O1944" s="6"/>
      <c r="P1944" s="6"/>
      <c r="Q1944" s="6"/>
      <c r="R1944" s="6"/>
    </row>
    <row r="1945" spans="1:18" x14ac:dyDescent="0.2">
      <c r="A1945" s="9"/>
      <c r="B1945" s="10">
        <v>1929</v>
      </c>
      <c r="C1945" s="160" t="s">
        <v>1963</v>
      </c>
      <c r="D1945" s="11" t="s">
        <v>8573</v>
      </c>
      <c r="E1945" s="161" t="s">
        <v>46</v>
      </c>
      <c r="F1945" s="162">
        <v>0</v>
      </c>
      <c r="G1945" s="163">
        <v>8868.4504995874777</v>
      </c>
      <c r="H1945" s="167"/>
      <c r="I1945" s="169"/>
      <c r="J1945" s="165">
        <v>7399.3146111660208</v>
      </c>
      <c r="N1945" s="6"/>
      <c r="O1945" s="6"/>
      <c r="P1945" s="6"/>
      <c r="Q1945" s="6"/>
      <c r="R1945" s="6"/>
    </row>
    <row r="1946" spans="1:18" x14ac:dyDescent="0.2">
      <c r="A1946" s="9"/>
      <c r="B1946" s="10">
        <v>1930</v>
      </c>
      <c r="C1946" s="160" t="s">
        <v>1964</v>
      </c>
      <c r="D1946" s="11" t="s">
        <v>8574</v>
      </c>
      <c r="E1946" s="161" t="s">
        <v>46</v>
      </c>
      <c r="F1946" s="162">
        <v>0</v>
      </c>
      <c r="G1946" s="163">
        <v>9155.3527915085069</v>
      </c>
      <c r="H1946" s="167"/>
      <c r="I1946" s="169"/>
      <c r="J1946" s="165">
        <v>7638.6890453681435</v>
      </c>
      <c r="N1946" s="6"/>
      <c r="O1946" s="6"/>
      <c r="P1946" s="6"/>
      <c r="Q1946" s="6"/>
      <c r="R1946" s="6"/>
    </row>
    <row r="1947" spans="1:18" x14ac:dyDescent="0.2">
      <c r="A1947" s="9"/>
      <c r="B1947" s="10">
        <v>1931</v>
      </c>
      <c r="C1947" s="160" t="s">
        <v>1965</v>
      </c>
      <c r="D1947" s="11" t="s">
        <v>8575</v>
      </c>
      <c r="E1947" s="161" t="s">
        <v>46</v>
      </c>
      <c r="F1947" s="162">
        <v>0</v>
      </c>
      <c r="G1947" s="163">
        <v>10206.636333900229</v>
      </c>
      <c r="H1947" s="167"/>
      <c r="I1947" s="169"/>
      <c r="J1947" s="165">
        <v>8515.8183337437495</v>
      </c>
      <c r="N1947" s="6"/>
      <c r="O1947" s="6"/>
      <c r="P1947" s="6"/>
      <c r="Q1947" s="6"/>
      <c r="R1947" s="6"/>
    </row>
    <row r="1948" spans="1:18" x14ac:dyDescent="0.2">
      <c r="A1948" s="9"/>
      <c r="B1948" s="10">
        <v>1932</v>
      </c>
      <c r="C1948" s="160" t="s">
        <v>1966</v>
      </c>
      <c r="D1948" s="11" t="s">
        <v>8576</v>
      </c>
      <c r="E1948" s="161" t="s">
        <v>46</v>
      </c>
      <c r="F1948" s="162">
        <v>0</v>
      </c>
      <c r="G1948" s="163">
        <v>11257.919876291955</v>
      </c>
      <c r="H1948" s="167"/>
      <c r="I1948" s="169"/>
      <c r="J1948" s="165">
        <v>9392.9476221193563</v>
      </c>
      <c r="N1948" s="6"/>
      <c r="O1948" s="6"/>
      <c r="P1948" s="6"/>
      <c r="Q1948" s="6"/>
      <c r="R1948" s="6"/>
    </row>
    <row r="1949" spans="1:18" x14ac:dyDescent="0.2">
      <c r="A1949" s="9"/>
      <c r="B1949" s="10">
        <v>1933</v>
      </c>
      <c r="C1949" s="160" t="s">
        <v>1967</v>
      </c>
      <c r="D1949" s="11" t="s">
        <v>8563</v>
      </c>
      <c r="E1949" s="161" t="s">
        <v>46</v>
      </c>
      <c r="F1949" s="162">
        <v>0</v>
      </c>
      <c r="G1949" s="163">
        <v>2570.6993099019078</v>
      </c>
      <c r="H1949" s="167"/>
      <c r="I1949" s="169"/>
      <c r="J1949" s="165">
        <v>2144.8406309034917</v>
      </c>
      <c r="N1949" s="6"/>
      <c r="O1949" s="6"/>
      <c r="P1949" s="6"/>
      <c r="Q1949" s="6"/>
      <c r="R1949" s="6"/>
    </row>
    <row r="1950" spans="1:18" x14ac:dyDescent="0.2">
      <c r="A1950" s="9"/>
      <c r="B1950" s="10">
        <v>1934</v>
      </c>
      <c r="C1950" s="160" t="s">
        <v>1968</v>
      </c>
      <c r="D1950" s="11" t="s">
        <v>8564</v>
      </c>
      <c r="E1950" s="161" t="s">
        <v>46</v>
      </c>
      <c r="F1950" s="162">
        <v>0</v>
      </c>
      <c r="G1950" s="163">
        <v>2941.2505617796601</v>
      </c>
      <c r="H1950" s="167"/>
      <c r="I1950" s="169"/>
      <c r="J1950" s="165">
        <v>2454.0068479706615</v>
      </c>
      <c r="N1950" s="6"/>
      <c r="O1950" s="6"/>
      <c r="P1950" s="6"/>
      <c r="Q1950" s="6"/>
      <c r="R1950" s="6"/>
    </row>
    <row r="1951" spans="1:18" x14ac:dyDescent="0.2">
      <c r="A1951" s="9"/>
      <c r="B1951" s="10">
        <v>1935</v>
      </c>
      <c r="C1951" s="160" t="s">
        <v>1969</v>
      </c>
      <c r="D1951" s="11" t="s">
        <v>8565</v>
      </c>
      <c r="E1951" s="161" t="s">
        <v>46</v>
      </c>
      <c r="F1951" s="162">
        <v>0</v>
      </c>
      <c r="G1951" s="163">
        <v>3308.4933203370756</v>
      </c>
      <c r="H1951" s="167"/>
      <c r="I1951" s="169"/>
      <c r="J1951" s="165">
        <v>2760.4126523854461</v>
      </c>
      <c r="N1951" s="6"/>
      <c r="O1951" s="6"/>
      <c r="P1951" s="6"/>
      <c r="Q1951" s="6"/>
      <c r="R1951" s="6"/>
    </row>
    <row r="1952" spans="1:18" x14ac:dyDescent="0.2">
      <c r="A1952" s="9"/>
      <c r="B1952" s="10">
        <v>1936</v>
      </c>
      <c r="C1952" s="160" t="s">
        <v>1970</v>
      </c>
      <c r="D1952" s="11" t="s">
        <v>8566</v>
      </c>
      <c r="E1952" s="161" t="s">
        <v>46</v>
      </c>
      <c r="F1952" s="162">
        <v>0</v>
      </c>
      <c r="G1952" s="163">
        <v>3672.4275855741544</v>
      </c>
      <c r="H1952" s="167"/>
      <c r="I1952" s="169"/>
      <c r="J1952" s="165">
        <v>3064.0580441478455</v>
      </c>
      <c r="N1952" s="6"/>
      <c r="O1952" s="6"/>
      <c r="P1952" s="6"/>
      <c r="Q1952" s="6"/>
      <c r="R1952" s="6"/>
    </row>
    <row r="1953" spans="1:18" x14ac:dyDescent="0.2">
      <c r="A1953" s="9"/>
      <c r="B1953" s="10">
        <v>1937</v>
      </c>
      <c r="C1953" s="160" t="s">
        <v>1971</v>
      </c>
      <c r="D1953" s="11" t="s">
        <v>8567</v>
      </c>
      <c r="E1953" s="161" t="s">
        <v>46</v>
      </c>
      <c r="F1953" s="162">
        <v>0</v>
      </c>
      <c r="G1953" s="163">
        <v>4036.3618508112318</v>
      </c>
      <c r="H1953" s="167"/>
      <c r="I1953" s="169"/>
      <c r="J1953" s="165">
        <v>3367.703435910244</v>
      </c>
      <c r="N1953" s="6"/>
      <c r="O1953" s="6"/>
      <c r="P1953" s="6"/>
      <c r="Q1953" s="6"/>
      <c r="R1953" s="6"/>
    </row>
    <row r="1954" spans="1:18" x14ac:dyDescent="0.2">
      <c r="A1954" s="9"/>
      <c r="B1954" s="10">
        <v>1938</v>
      </c>
      <c r="C1954" s="160" t="s">
        <v>1972</v>
      </c>
      <c r="D1954" s="11" t="s">
        <v>8568</v>
      </c>
      <c r="E1954" s="161" t="s">
        <v>46</v>
      </c>
      <c r="F1954" s="162">
        <v>0</v>
      </c>
      <c r="G1954" s="163">
        <v>4525.0858671047845</v>
      </c>
      <c r="H1954" s="167"/>
      <c r="I1954" s="169"/>
      <c r="J1954" s="165">
        <v>3775.4660720953175</v>
      </c>
      <c r="N1954" s="6"/>
      <c r="O1954" s="6"/>
      <c r="P1954" s="6"/>
      <c r="Q1954" s="6"/>
      <c r="R1954" s="6"/>
    </row>
    <row r="1955" spans="1:18" x14ac:dyDescent="0.2">
      <c r="A1955" s="9"/>
      <c r="B1955" s="10">
        <v>1939</v>
      </c>
      <c r="C1955" s="160" t="s">
        <v>1973</v>
      </c>
      <c r="D1955" s="11" t="s">
        <v>8569</v>
      </c>
      <c r="E1955" s="161" t="s">
        <v>46</v>
      </c>
      <c r="F1955" s="162">
        <v>0</v>
      </c>
      <c r="G1955" s="163">
        <v>5022.2928602716802</v>
      </c>
      <c r="H1955" s="167"/>
      <c r="I1955" s="169"/>
      <c r="J1955" s="165">
        <v>4190.3064063211068</v>
      </c>
      <c r="N1955" s="6"/>
      <c r="O1955" s="6"/>
      <c r="P1955" s="6"/>
      <c r="Q1955" s="6"/>
      <c r="R1955" s="6"/>
    </row>
    <row r="1956" spans="1:18" x14ac:dyDescent="0.2">
      <c r="A1956" s="9"/>
      <c r="B1956" s="10">
        <v>1940</v>
      </c>
      <c r="C1956" s="160" t="s">
        <v>1974</v>
      </c>
      <c r="D1956" s="11" t="s">
        <v>8570</v>
      </c>
      <c r="E1956" s="161" t="s">
        <v>46</v>
      </c>
      <c r="F1956" s="162">
        <v>0</v>
      </c>
      <c r="G1956" s="163">
        <v>5519.4998534385768</v>
      </c>
      <c r="H1956" s="167"/>
      <c r="I1956" s="169"/>
      <c r="J1956" s="165">
        <v>4605.1467405468966</v>
      </c>
      <c r="N1956" s="6"/>
      <c r="O1956" s="6"/>
      <c r="P1956" s="6"/>
      <c r="Q1956" s="6"/>
      <c r="R1956" s="6"/>
    </row>
    <row r="1957" spans="1:18" x14ac:dyDescent="0.2">
      <c r="A1957" s="9"/>
      <c r="B1957" s="10">
        <v>1941</v>
      </c>
      <c r="C1957" s="160" t="s">
        <v>1975</v>
      </c>
      <c r="D1957" s="11" t="s">
        <v>8571</v>
      </c>
      <c r="E1957" s="161" t="s">
        <v>46</v>
      </c>
      <c r="F1957" s="162">
        <v>0</v>
      </c>
      <c r="G1957" s="163">
        <v>6106.5657104614547</v>
      </c>
      <c r="H1957" s="167"/>
      <c r="I1957" s="169"/>
      <c r="J1957" s="165">
        <v>5094.9600369945838</v>
      </c>
      <c r="N1957" s="6"/>
      <c r="O1957" s="6"/>
      <c r="P1957" s="6"/>
      <c r="Q1957" s="6"/>
      <c r="R1957" s="6"/>
    </row>
    <row r="1958" spans="1:18" x14ac:dyDescent="0.2">
      <c r="A1958" s="9"/>
      <c r="B1958" s="10">
        <v>1942</v>
      </c>
      <c r="C1958" s="160" t="s">
        <v>1976</v>
      </c>
      <c r="D1958" s="11" t="s">
        <v>8572</v>
      </c>
      <c r="E1958" s="161" t="s">
        <v>46</v>
      </c>
      <c r="F1958" s="162">
        <v>0</v>
      </c>
      <c r="G1958" s="163">
        <v>6800.1845328078552</v>
      </c>
      <c r="H1958" s="167"/>
      <c r="I1958" s="169"/>
      <c r="J1958" s="165">
        <v>5673.6748741587789</v>
      </c>
      <c r="N1958" s="6"/>
      <c r="O1958" s="6"/>
      <c r="P1958" s="6"/>
      <c r="Q1958" s="6"/>
      <c r="R1958" s="6"/>
    </row>
    <row r="1959" spans="1:18" x14ac:dyDescent="0.2">
      <c r="A1959" s="9"/>
      <c r="B1959" s="10">
        <v>1943</v>
      </c>
      <c r="C1959" s="160" t="s">
        <v>1977</v>
      </c>
      <c r="D1959" s="11" t="s">
        <v>8573</v>
      </c>
      <c r="E1959" s="161" t="s">
        <v>46</v>
      </c>
      <c r="F1959" s="162">
        <v>0</v>
      </c>
      <c r="G1959" s="163">
        <v>7616.2066767447986</v>
      </c>
      <c r="H1959" s="167"/>
      <c r="I1959" s="169"/>
      <c r="J1959" s="165">
        <v>6354.515859057833</v>
      </c>
      <c r="N1959" s="6"/>
      <c r="O1959" s="6"/>
      <c r="P1959" s="6"/>
      <c r="Q1959" s="6"/>
      <c r="R1959" s="6"/>
    </row>
    <row r="1960" spans="1:18" x14ac:dyDescent="0.2">
      <c r="A1960" s="9"/>
      <c r="B1960" s="10">
        <v>1944</v>
      </c>
      <c r="C1960" s="160" t="s">
        <v>1978</v>
      </c>
      <c r="D1960" s="11" t="s">
        <v>8574</v>
      </c>
      <c r="E1960" s="161" t="s">
        <v>46</v>
      </c>
      <c r="F1960" s="162">
        <v>0</v>
      </c>
      <c r="G1960" s="163">
        <v>7862.5977629220251</v>
      </c>
      <c r="H1960" s="167"/>
      <c r="I1960" s="169"/>
      <c r="J1960" s="165">
        <v>6560.0901207732277</v>
      </c>
      <c r="N1960" s="6"/>
      <c r="O1960" s="6"/>
      <c r="P1960" s="6"/>
      <c r="Q1960" s="6"/>
      <c r="R1960" s="6"/>
    </row>
    <row r="1961" spans="1:18" x14ac:dyDescent="0.2">
      <c r="A1961" s="9"/>
      <c r="B1961" s="10">
        <v>1945</v>
      </c>
      <c r="C1961" s="160" t="s">
        <v>1979</v>
      </c>
      <c r="D1961" s="11" t="s">
        <v>8575</v>
      </c>
      <c r="E1961" s="161" t="s">
        <v>46</v>
      </c>
      <c r="F1961" s="162">
        <v>0</v>
      </c>
      <c r="G1961" s="163">
        <v>8765.4378627893257</v>
      </c>
      <c r="H1961" s="167"/>
      <c r="I1961" s="169"/>
      <c r="J1961" s="165">
        <v>7313.366912790666</v>
      </c>
      <c r="N1961" s="6"/>
      <c r="O1961" s="6"/>
      <c r="P1961" s="6"/>
      <c r="Q1961" s="6"/>
      <c r="R1961" s="6"/>
    </row>
    <row r="1962" spans="1:18" x14ac:dyDescent="0.2">
      <c r="A1962" s="9"/>
      <c r="B1962" s="10">
        <v>1946</v>
      </c>
      <c r="C1962" s="160" t="s">
        <v>1980</v>
      </c>
      <c r="D1962" s="11" t="s">
        <v>8576</v>
      </c>
      <c r="E1962" s="161" t="s">
        <v>46</v>
      </c>
      <c r="F1962" s="162">
        <v>0</v>
      </c>
      <c r="G1962" s="163">
        <v>9668.2779626566262</v>
      </c>
      <c r="H1962" s="167"/>
      <c r="I1962" s="169"/>
      <c r="J1962" s="165">
        <v>8066.6437048081043</v>
      </c>
      <c r="N1962" s="6"/>
      <c r="O1962" s="6"/>
      <c r="P1962" s="6"/>
      <c r="Q1962" s="6"/>
      <c r="R1962" s="6"/>
    </row>
    <row r="1963" spans="1:18" x14ac:dyDescent="0.2">
      <c r="A1963" s="9"/>
      <c r="B1963" s="10">
        <v>1947</v>
      </c>
      <c r="C1963" s="160" t="s">
        <v>1981</v>
      </c>
      <c r="D1963" s="11" t="s">
        <v>8563</v>
      </c>
      <c r="E1963" s="161" t="s">
        <v>46</v>
      </c>
      <c r="F1963" s="162">
        <v>0</v>
      </c>
      <c r="G1963" s="163">
        <v>2379.6597106560912</v>
      </c>
      <c r="H1963" s="167"/>
      <c r="I1963" s="169"/>
      <c r="J1963" s="165">
        <v>1985.4484013278038</v>
      </c>
      <c r="N1963" s="6"/>
      <c r="O1963" s="6"/>
      <c r="P1963" s="6"/>
      <c r="Q1963" s="6"/>
      <c r="R1963" s="6"/>
    </row>
    <row r="1964" spans="1:18" x14ac:dyDescent="0.2">
      <c r="A1964" s="9"/>
      <c r="B1964" s="10">
        <v>1948</v>
      </c>
      <c r="C1964" s="160" t="s">
        <v>1982</v>
      </c>
      <c r="D1964" s="11" t="s">
        <v>8564</v>
      </c>
      <c r="E1964" s="161" t="s">
        <v>46</v>
      </c>
      <c r="F1964" s="162">
        <v>0</v>
      </c>
      <c r="G1964" s="163">
        <v>2722.6737230029153</v>
      </c>
      <c r="H1964" s="167"/>
      <c r="I1964" s="169"/>
      <c r="J1964" s="165">
        <v>2271.6391618795592</v>
      </c>
      <c r="N1964" s="6"/>
      <c r="O1964" s="6"/>
      <c r="P1964" s="6"/>
      <c r="Q1964" s="6"/>
      <c r="R1964" s="6"/>
    </row>
    <row r="1965" spans="1:18" x14ac:dyDescent="0.2">
      <c r="A1965" s="9"/>
      <c r="B1965" s="10">
        <v>1949</v>
      </c>
      <c r="C1965" s="160" t="s">
        <v>1983</v>
      </c>
      <c r="D1965" s="11" t="s">
        <v>8565</v>
      </c>
      <c r="E1965" s="161" t="s">
        <v>46</v>
      </c>
      <c r="F1965" s="162">
        <v>0</v>
      </c>
      <c r="G1965" s="163">
        <v>3062.6251102394995</v>
      </c>
      <c r="H1965" s="167"/>
      <c r="I1965" s="169"/>
      <c r="J1965" s="165">
        <v>2555.2746477835312</v>
      </c>
      <c r="N1965" s="6"/>
      <c r="O1965" s="6"/>
      <c r="P1965" s="6"/>
      <c r="Q1965" s="6"/>
      <c r="R1965" s="6"/>
    </row>
    <row r="1966" spans="1:18" x14ac:dyDescent="0.2">
      <c r="A1966" s="9"/>
      <c r="B1966" s="10">
        <v>1950</v>
      </c>
      <c r="C1966" s="160" t="s">
        <v>1984</v>
      </c>
      <c r="D1966" s="11" t="s">
        <v>8566</v>
      </c>
      <c r="E1966" s="161" t="s">
        <v>46</v>
      </c>
      <c r="F1966" s="162">
        <v>0</v>
      </c>
      <c r="G1966" s="163">
        <v>3399.5138723658447</v>
      </c>
      <c r="H1966" s="167"/>
      <c r="I1966" s="169"/>
      <c r="J1966" s="165">
        <v>2836.3548590397199</v>
      </c>
      <c r="N1966" s="6"/>
      <c r="O1966" s="6"/>
      <c r="P1966" s="6"/>
      <c r="Q1966" s="6"/>
      <c r="R1966" s="6"/>
    </row>
    <row r="1967" spans="1:18" x14ac:dyDescent="0.2">
      <c r="A1967" s="9"/>
      <c r="B1967" s="10">
        <v>1951</v>
      </c>
      <c r="C1967" s="160" t="s">
        <v>1985</v>
      </c>
      <c r="D1967" s="11" t="s">
        <v>8567</v>
      </c>
      <c r="E1967" s="161" t="s">
        <v>46</v>
      </c>
      <c r="F1967" s="162">
        <v>0</v>
      </c>
      <c r="G1967" s="163">
        <v>3736.4026344921895</v>
      </c>
      <c r="H1967" s="167"/>
      <c r="I1967" s="169"/>
      <c r="J1967" s="165">
        <v>3117.4350702959082</v>
      </c>
      <c r="N1967" s="6"/>
      <c r="O1967" s="6"/>
      <c r="P1967" s="6"/>
      <c r="Q1967" s="6"/>
      <c r="R1967" s="6"/>
    </row>
    <row r="1968" spans="1:18" x14ac:dyDescent="0.2">
      <c r="A1968" s="9"/>
      <c r="B1968" s="10">
        <v>1952</v>
      </c>
      <c r="C1968" s="160" t="s">
        <v>1986</v>
      </c>
      <c r="D1968" s="11" t="s">
        <v>8568</v>
      </c>
      <c r="E1968" s="161" t="s">
        <v>46</v>
      </c>
      <c r="F1968" s="162">
        <v>0</v>
      </c>
      <c r="G1968" s="163">
        <v>4188.8074905265476</v>
      </c>
      <c r="H1968" s="167"/>
      <c r="I1968" s="169"/>
      <c r="J1968" s="165">
        <v>3494.8951307171956</v>
      </c>
      <c r="N1968" s="6"/>
      <c r="O1968" s="6"/>
      <c r="P1968" s="6"/>
      <c r="Q1968" s="6"/>
      <c r="R1968" s="6"/>
    </row>
    <row r="1969" spans="1:18" x14ac:dyDescent="0.2">
      <c r="A1969" s="9"/>
      <c r="B1969" s="10">
        <v>1953</v>
      </c>
      <c r="C1969" s="160" t="s">
        <v>1987</v>
      </c>
      <c r="D1969" s="11" t="s">
        <v>8569</v>
      </c>
      <c r="E1969" s="161" t="s">
        <v>46</v>
      </c>
      <c r="F1969" s="162">
        <v>0</v>
      </c>
      <c r="G1969" s="163">
        <v>4649.0649173435604</v>
      </c>
      <c r="H1969" s="167"/>
      <c r="I1969" s="169"/>
      <c r="J1969" s="165">
        <v>3878.9069153354003</v>
      </c>
      <c r="N1969" s="6"/>
      <c r="O1969" s="6"/>
      <c r="P1969" s="6"/>
      <c r="Q1969" s="6"/>
      <c r="R1969" s="6"/>
    </row>
    <row r="1970" spans="1:18" x14ac:dyDescent="0.2">
      <c r="A1970" s="9"/>
      <c r="B1970" s="10">
        <v>1954</v>
      </c>
      <c r="C1970" s="160" t="s">
        <v>1988</v>
      </c>
      <c r="D1970" s="11" t="s">
        <v>8570</v>
      </c>
      <c r="E1970" s="161" t="s">
        <v>46</v>
      </c>
      <c r="F1970" s="162">
        <v>0</v>
      </c>
      <c r="G1970" s="163">
        <v>5109.3223441605733</v>
      </c>
      <c r="H1970" s="167"/>
      <c r="I1970" s="169"/>
      <c r="J1970" s="165">
        <v>4262.918699953605</v>
      </c>
      <c r="N1970" s="6"/>
      <c r="O1970" s="6"/>
      <c r="P1970" s="6"/>
      <c r="Q1970" s="6"/>
      <c r="R1970" s="6"/>
    </row>
    <row r="1971" spans="1:18" x14ac:dyDescent="0.2">
      <c r="A1971" s="9"/>
      <c r="B1971" s="10">
        <v>1955</v>
      </c>
      <c r="C1971" s="160" t="s">
        <v>1989</v>
      </c>
      <c r="D1971" s="11" t="s">
        <v>8571</v>
      </c>
      <c r="E1971" s="161" t="s">
        <v>46</v>
      </c>
      <c r="F1971" s="162">
        <v>0</v>
      </c>
      <c r="G1971" s="163">
        <v>5652.760840478697</v>
      </c>
      <c r="H1971" s="167"/>
      <c r="I1971" s="169"/>
      <c r="J1971" s="165">
        <v>4716.3318871009915</v>
      </c>
      <c r="N1971" s="6"/>
      <c r="O1971" s="6"/>
      <c r="P1971" s="6"/>
      <c r="Q1971" s="6"/>
      <c r="R1971" s="6"/>
    </row>
    <row r="1972" spans="1:18" x14ac:dyDescent="0.2">
      <c r="A1972" s="9"/>
      <c r="B1972" s="10">
        <v>1956</v>
      </c>
      <c r="C1972" s="160" t="s">
        <v>1990</v>
      </c>
      <c r="D1972" s="11" t="s">
        <v>8572</v>
      </c>
      <c r="E1972" s="161" t="s">
        <v>46</v>
      </c>
      <c r="F1972" s="162">
        <v>0</v>
      </c>
      <c r="G1972" s="163">
        <v>6294.8338980831813</v>
      </c>
      <c r="H1972" s="167"/>
      <c r="I1972" s="169"/>
      <c r="J1972" s="165">
        <v>5252.0399633641327</v>
      </c>
      <c r="N1972" s="6"/>
      <c r="O1972" s="6"/>
      <c r="P1972" s="6"/>
      <c r="Q1972" s="6"/>
      <c r="R1972" s="6"/>
    </row>
    <row r="1973" spans="1:18" x14ac:dyDescent="0.2">
      <c r="A1973" s="9"/>
      <c r="B1973" s="10">
        <v>1957</v>
      </c>
      <c r="C1973" s="160" t="s">
        <v>1991</v>
      </c>
      <c r="D1973" s="11" t="s">
        <v>8573</v>
      </c>
      <c r="E1973" s="161" t="s">
        <v>46</v>
      </c>
      <c r="F1973" s="162">
        <v>0</v>
      </c>
      <c r="G1973" s="163">
        <v>7050.2139658531642</v>
      </c>
      <c r="H1973" s="167"/>
      <c r="I1973" s="169"/>
      <c r="J1973" s="165">
        <v>5882.2847589678295</v>
      </c>
      <c r="N1973" s="6"/>
      <c r="O1973" s="6"/>
      <c r="P1973" s="6"/>
      <c r="Q1973" s="6"/>
      <c r="R1973" s="6"/>
    </row>
    <row r="1974" spans="1:18" x14ac:dyDescent="0.2">
      <c r="A1974" s="9"/>
      <c r="B1974" s="10">
        <v>1958</v>
      </c>
      <c r="C1974" s="160" t="s">
        <v>1992</v>
      </c>
      <c r="D1974" s="11" t="s">
        <v>8574</v>
      </c>
      <c r="E1974" s="161" t="s">
        <v>46</v>
      </c>
      <c r="F1974" s="162">
        <v>0</v>
      </c>
      <c r="G1974" s="163">
        <v>7278.2946824824112</v>
      </c>
      <c r="H1974" s="167"/>
      <c r="I1974" s="169"/>
      <c r="J1974" s="165">
        <v>6072.5819229604012</v>
      </c>
      <c r="N1974" s="6"/>
      <c r="O1974" s="6"/>
      <c r="P1974" s="6"/>
      <c r="Q1974" s="6"/>
      <c r="R1974" s="6"/>
    </row>
    <row r="1975" spans="1:18" x14ac:dyDescent="0.2">
      <c r="A1975" s="9"/>
      <c r="B1975" s="10">
        <v>1959</v>
      </c>
      <c r="C1975" s="160" t="s">
        <v>1993</v>
      </c>
      <c r="D1975" s="11" t="s">
        <v>8575</v>
      </c>
      <c r="E1975" s="161" t="s">
        <v>46</v>
      </c>
      <c r="F1975" s="162">
        <v>0</v>
      </c>
      <c r="G1975" s="163">
        <v>8114.0408946292209</v>
      </c>
      <c r="H1975" s="167"/>
      <c r="I1975" s="169"/>
      <c r="J1975" s="165">
        <v>6769.8795127763669</v>
      </c>
      <c r="N1975" s="6"/>
      <c r="O1975" s="6"/>
      <c r="P1975" s="6"/>
      <c r="Q1975" s="6"/>
      <c r="R1975" s="6"/>
    </row>
    <row r="1976" spans="1:18" x14ac:dyDescent="0.2">
      <c r="A1976" s="9"/>
      <c r="B1976" s="10">
        <v>1960</v>
      </c>
      <c r="C1976" s="160" t="s">
        <v>1994</v>
      </c>
      <c r="D1976" s="11" t="s">
        <v>8576</v>
      </c>
      <c r="E1976" s="161" t="s">
        <v>46</v>
      </c>
      <c r="F1976" s="162">
        <v>0</v>
      </c>
      <c r="G1976" s="163">
        <v>8949.7871067760298</v>
      </c>
      <c r="H1976" s="167"/>
      <c r="I1976" s="169"/>
      <c r="J1976" s="165">
        <v>7467.1771025923326</v>
      </c>
      <c r="N1976" s="6"/>
      <c r="O1976" s="6"/>
      <c r="P1976" s="6"/>
      <c r="Q1976" s="6"/>
      <c r="R1976" s="6"/>
    </row>
    <row r="1977" spans="1:18" x14ac:dyDescent="0.2">
      <c r="A1977" s="9"/>
      <c r="B1977" s="10">
        <v>1961</v>
      </c>
      <c r="C1977" s="160" t="s">
        <v>1995</v>
      </c>
      <c r="D1977" s="11" t="s">
        <v>8577</v>
      </c>
      <c r="E1977" s="161" t="s">
        <v>46</v>
      </c>
      <c r="F1977" s="162">
        <v>0</v>
      </c>
      <c r="G1977" s="163">
        <v>3858.3573766362815</v>
      </c>
      <c r="H1977" s="167"/>
      <c r="I1977" s="169"/>
      <c r="J1977" s="165">
        <v>3219.1869496675909</v>
      </c>
      <c r="N1977" s="6"/>
      <c r="O1977" s="6"/>
      <c r="P1977" s="6"/>
      <c r="Q1977" s="6"/>
      <c r="R1977" s="6"/>
    </row>
    <row r="1978" spans="1:18" x14ac:dyDescent="0.2">
      <c r="A1978" s="9"/>
      <c r="B1978" s="10">
        <v>1962</v>
      </c>
      <c r="C1978" s="160" t="s">
        <v>1996</v>
      </c>
      <c r="D1978" s="11" t="s">
        <v>8578</v>
      </c>
      <c r="E1978" s="161" t="s">
        <v>46</v>
      </c>
      <c r="F1978" s="162">
        <v>0</v>
      </c>
      <c r="G1978" s="163">
        <v>4414.5169984937638</v>
      </c>
      <c r="H1978" s="167"/>
      <c r="I1978" s="169"/>
      <c r="J1978" s="165">
        <v>3683.2138973674237</v>
      </c>
      <c r="N1978" s="6"/>
      <c r="O1978" s="6"/>
      <c r="P1978" s="6"/>
      <c r="Q1978" s="6"/>
      <c r="R1978" s="6"/>
    </row>
    <row r="1979" spans="1:18" x14ac:dyDescent="0.2">
      <c r="A1979" s="9"/>
      <c r="B1979" s="10">
        <v>1963</v>
      </c>
      <c r="C1979" s="160" t="s">
        <v>1997</v>
      </c>
      <c r="D1979" s="11" t="s">
        <v>8579</v>
      </c>
      <c r="E1979" s="161" t="s">
        <v>46</v>
      </c>
      <c r="F1979" s="162">
        <v>0</v>
      </c>
      <c r="G1979" s="163">
        <v>4965.7109094418038</v>
      </c>
      <c r="H1979" s="167"/>
      <c r="I1979" s="169"/>
      <c r="J1979" s="165">
        <v>4143.0977473199364</v>
      </c>
      <c r="N1979" s="6"/>
      <c r="O1979" s="6"/>
      <c r="P1979" s="6"/>
      <c r="Q1979" s="6"/>
      <c r="R1979" s="6"/>
    </row>
    <row r="1980" spans="1:18" x14ac:dyDescent="0.2">
      <c r="A1980" s="9"/>
      <c r="B1980" s="10">
        <v>1964</v>
      </c>
      <c r="C1980" s="160" t="s">
        <v>1998</v>
      </c>
      <c r="D1980" s="11" t="s">
        <v>8580</v>
      </c>
      <c r="E1980" s="161" t="s">
        <v>46</v>
      </c>
      <c r="F1980" s="162">
        <v>0</v>
      </c>
      <c r="G1980" s="163">
        <v>5511.9391094804023</v>
      </c>
      <c r="H1980" s="167"/>
      <c r="I1980" s="169"/>
      <c r="J1980" s="165">
        <v>4598.8384995251299</v>
      </c>
      <c r="N1980" s="6"/>
      <c r="O1980" s="6"/>
      <c r="P1980" s="6"/>
      <c r="Q1980" s="6"/>
      <c r="R1980" s="6"/>
    </row>
    <row r="1981" spans="1:18" x14ac:dyDescent="0.2">
      <c r="A1981" s="9"/>
      <c r="B1981" s="10">
        <v>1965</v>
      </c>
      <c r="C1981" s="160" t="s">
        <v>1999</v>
      </c>
      <c r="D1981" s="11" t="s">
        <v>8581</v>
      </c>
      <c r="E1981" s="161" t="s">
        <v>46</v>
      </c>
      <c r="F1981" s="162">
        <v>0</v>
      </c>
      <c r="G1981" s="163">
        <v>6058.1673095189999</v>
      </c>
      <c r="H1981" s="167"/>
      <c r="I1981" s="169"/>
      <c r="J1981" s="165">
        <v>5054.5792517303225</v>
      </c>
      <c r="N1981" s="6"/>
      <c r="O1981" s="6"/>
      <c r="P1981" s="6"/>
      <c r="Q1981" s="6"/>
      <c r="R1981" s="6"/>
    </row>
    <row r="1982" spans="1:18" x14ac:dyDescent="0.2">
      <c r="A1982" s="9"/>
      <c r="B1982" s="10">
        <v>1966</v>
      </c>
      <c r="C1982" s="160" t="s">
        <v>2000</v>
      </c>
      <c r="D1982" s="11" t="s">
        <v>8582</v>
      </c>
      <c r="E1982" s="161" t="s">
        <v>46</v>
      </c>
      <c r="F1982" s="162">
        <v>0</v>
      </c>
      <c r="G1982" s="163">
        <v>6791.6921936399249</v>
      </c>
      <c r="H1982" s="167"/>
      <c r="I1982" s="169"/>
      <c r="J1982" s="165">
        <v>5666.589364768929</v>
      </c>
      <c r="N1982" s="6"/>
      <c r="O1982" s="6"/>
      <c r="P1982" s="6"/>
      <c r="Q1982" s="6"/>
      <c r="R1982" s="6"/>
    </row>
    <row r="1983" spans="1:18" x14ac:dyDescent="0.2">
      <c r="A1983" s="9"/>
      <c r="B1983" s="10">
        <v>1967</v>
      </c>
      <c r="C1983" s="160" t="s">
        <v>2001</v>
      </c>
      <c r="D1983" s="11" t="s">
        <v>8583</v>
      </c>
      <c r="E1983" s="161" t="s">
        <v>46</v>
      </c>
      <c r="F1983" s="162">
        <v>0</v>
      </c>
      <c r="G1983" s="163">
        <v>7537.9491605326575</v>
      </c>
      <c r="H1983" s="167"/>
      <c r="I1983" s="169"/>
      <c r="J1983" s="165">
        <v>6289.2223804316636</v>
      </c>
      <c r="N1983" s="6"/>
      <c r="O1983" s="6"/>
      <c r="P1983" s="6"/>
      <c r="Q1983" s="6"/>
      <c r="R1983" s="6"/>
    </row>
    <row r="1984" spans="1:18" x14ac:dyDescent="0.2">
      <c r="A1984" s="9"/>
      <c r="B1984" s="10">
        <v>1968</v>
      </c>
      <c r="C1984" s="160" t="s">
        <v>2002</v>
      </c>
      <c r="D1984" s="11" t="s">
        <v>8584</v>
      </c>
      <c r="E1984" s="161" t="s">
        <v>46</v>
      </c>
      <c r="F1984" s="162">
        <v>0</v>
      </c>
      <c r="G1984" s="163">
        <v>8284.2061274253902</v>
      </c>
      <c r="H1984" s="167"/>
      <c r="I1984" s="169"/>
      <c r="J1984" s="165">
        <v>6911.8553960943982</v>
      </c>
      <c r="N1984" s="6"/>
      <c r="O1984" s="6"/>
      <c r="P1984" s="6"/>
      <c r="Q1984" s="6"/>
      <c r="R1984" s="6"/>
    </row>
    <row r="1985" spans="1:18" x14ac:dyDescent="0.2">
      <c r="A1985" s="9"/>
      <c r="B1985" s="10">
        <v>1969</v>
      </c>
      <c r="C1985" s="160" t="s">
        <v>2003</v>
      </c>
      <c r="D1985" s="11" t="s">
        <v>8585</v>
      </c>
      <c r="E1985" s="161" t="s">
        <v>46</v>
      </c>
      <c r="F1985" s="162">
        <v>0</v>
      </c>
      <c r="G1985" s="163">
        <v>9165.3320806983756</v>
      </c>
      <c r="H1985" s="167"/>
      <c r="I1985" s="169"/>
      <c r="J1985" s="165">
        <v>7647.0151785878179</v>
      </c>
      <c r="N1985" s="6"/>
      <c r="O1985" s="6"/>
      <c r="P1985" s="6"/>
      <c r="Q1985" s="6"/>
      <c r="R1985" s="6"/>
    </row>
    <row r="1986" spans="1:18" x14ac:dyDescent="0.2">
      <c r="A1986" s="9"/>
      <c r="B1986" s="10">
        <v>1970</v>
      </c>
      <c r="C1986" s="160" t="s">
        <v>2004</v>
      </c>
      <c r="D1986" s="11" t="s">
        <v>8586</v>
      </c>
      <c r="E1986" s="161" t="s">
        <v>46</v>
      </c>
      <c r="F1986" s="162">
        <v>0</v>
      </c>
      <c r="G1986" s="163">
        <v>10206.383163361221</v>
      </c>
      <c r="H1986" s="167"/>
      <c r="I1986" s="169"/>
      <c r="J1986" s="165">
        <v>8515.6071031044739</v>
      </c>
      <c r="N1986" s="6"/>
      <c r="O1986" s="6"/>
      <c r="P1986" s="6"/>
      <c r="Q1986" s="6"/>
      <c r="R1986" s="6"/>
    </row>
    <row r="1987" spans="1:18" x14ac:dyDescent="0.2">
      <c r="A1987" s="9"/>
      <c r="B1987" s="10">
        <v>1971</v>
      </c>
      <c r="C1987" s="160" t="s">
        <v>2005</v>
      </c>
      <c r="D1987" s="11" t="s">
        <v>8587</v>
      </c>
      <c r="E1987" s="161" t="s">
        <v>46</v>
      </c>
      <c r="F1987" s="162">
        <v>0</v>
      </c>
      <c r="G1987" s="163">
        <v>11431.149142964568</v>
      </c>
      <c r="H1987" s="167"/>
      <c r="I1987" s="169"/>
      <c r="J1987" s="165">
        <v>9537.4799554770125</v>
      </c>
      <c r="N1987" s="6"/>
      <c r="O1987" s="6"/>
      <c r="P1987" s="6"/>
      <c r="Q1987" s="6"/>
      <c r="R1987" s="6"/>
    </row>
    <row r="1988" spans="1:18" x14ac:dyDescent="0.2">
      <c r="A1988" s="9"/>
      <c r="B1988" s="10">
        <v>1972</v>
      </c>
      <c r="C1988" s="160" t="s">
        <v>2006</v>
      </c>
      <c r="D1988" s="11" t="s">
        <v>8588</v>
      </c>
      <c r="E1988" s="161" t="s">
        <v>46</v>
      </c>
      <c r="F1988" s="162">
        <v>0</v>
      </c>
      <c r="G1988" s="163">
        <v>11800.957024122634</v>
      </c>
      <c r="H1988" s="167"/>
      <c r="I1988" s="169"/>
      <c r="J1988" s="165">
        <v>9846.025947643795</v>
      </c>
      <c r="N1988" s="6"/>
      <c r="O1988" s="6"/>
      <c r="P1988" s="6"/>
      <c r="Q1988" s="6"/>
      <c r="R1988" s="6"/>
    </row>
    <row r="1989" spans="1:18" x14ac:dyDescent="0.2">
      <c r="A1989" s="9"/>
      <c r="B1989" s="10">
        <v>1973</v>
      </c>
      <c r="C1989" s="160" t="s">
        <v>2007</v>
      </c>
      <c r="D1989" s="11" t="s">
        <v>8589</v>
      </c>
      <c r="E1989" s="161" t="s">
        <v>46</v>
      </c>
      <c r="F1989" s="162">
        <v>0</v>
      </c>
      <c r="G1989" s="163">
        <v>13156.027897572612</v>
      </c>
      <c r="H1989" s="167"/>
      <c r="I1989" s="169"/>
      <c r="J1989" s="165">
        <v>10976.617555901666</v>
      </c>
      <c r="N1989" s="6"/>
      <c r="O1989" s="6"/>
      <c r="P1989" s="6"/>
      <c r="Q1989" s="6"/>
      <c r="R1989" s="6"/>
    </row>
    <row r="1990" spans="1:18" x14ac:dyDescent="0.2">
      <c r="A1990" s="9"/>
      <c r="B1990" s="10">
        <v>1974</v>
      </c>
      <c r="C1990" s="160" t="s">
        <v>2008</v>
      </c>
      <c r="D1990" s="11" t="s">
        <v>8590</v>
      </c>
      <c r="E1990" s="161" t="s">
        <v>46</v>
      </c>
      <c r="F1990" s="162">
        <v>0</v>
      </c>
      <c r="G1990" s="163">
        <v>14511.098771022591</v>
      </c>
      <c r="H1990" s="167"/>
      <c r="I1990" s="169"/>
      <c r="J1990" s="165">
        <v>12107.209164159538</v>
      </c>
      <c r="N1990" s="6"/>
      <c r="O1990" s="6"/>
      <c r="P1990" s="6"/>
      <c r="Q1990" s="6"/>
      <c r="R1990" s="6"/>
    </row>
    <row r="1991" spans="1:18" x14ac:dyDescent="0.2">
      <c r="A1991" s="9"/>
      <c r="B1991" s="10">
        <v>1975</v>
      </c>
      <c r="C1991" s="160" t="s">
        <v>2009</v>
      </c>
      <c r="D1991" s="11" t="s">
        <v>8577</v>
      </c>
      <c r="E1991" s="161" t="s">
        <v>46</v>
      </c>
      <c r="F1991" s="162">
        <v>0</v>
      </c>
      <c r="G1991" s="163">
        <v>3214.286625957212</v>
      </c>
      <c r="H1991" s="167"/>
      <c r="I1991" s="169"/>
      <c r="J1991" s="165">
        <v>2681.8121155467952</v>
      </c>
      <c r="N1991" s="6"/>
      <c r="O1991" s="6"/>
      <c r="P1991" s="6"/>
      <c r="Q1991" s="6"/>
      <c r="R1991" s="6"/>
    </row>
    <row r="1992" spans="1:18" x14ac:dyDescent="0.2">
      <c r="A1992" s="9"/>
      <c r="B1992" s="10">
        <v>1976</v>
      </c>
      <c r="C1992" s="160" t="s">
        <v>2010</v>
      </c>
      <c r="D1992" s="11" t="s">
        <v>8578</v>
      </c>
      <c r="E1992" s="161" t="s">
        <v>46</v>
      </c>
      <c r="F1992" s="162">
        <v>0</v>
      </c>
      <c r="G1992" s="163">
        <v>3677.6072206897829</v>
      </c>
      <c r="H1992" s="167"/>
      <c r="I1992" s="169"/>
      <c r="J1992" s="165">
        <v>3068.3796276976846</v>
      </c>
      <c r="N1992" s="6"/>
      <c r="O1992" s="6"/>
      <c r="P1992" s="6"/>
      <c r="Q1992" s="6"/>
      <c r="R1992" s="6"/>
    </row>
    <row r="1993" spans="1:18" x14ac:dyDescent="0.2">
      <c r="A1993" s="9"/>
      <c r="B1993" s="10">
        <v>1977</v>
      </c>
      <c r="C1993" s="160" t="s">
        <v>2011</v>
      </c>
      <c r="D1993" s="11" t="s">
        <v>8579</v>
      </c>
      <c r="E1993" s="161" t="s">
        <v>46</v>
      </c>
      <c r="F1993" s="162">
        <v>0</v>
      </c>
      <c r="G1993" s="163">
        <v>4136.7910243979559</v>
      </c>
      <c r="H1993" s="167"/>
      <c r="I1993" s="169"/>
      <c r="J1993" s="165">
        <v>3451.4956442043695</v>
      </c>
      <c r="N1993" s="6"/>
      <c r="O1993" s="6"/>
      <c r="P1993" s="6"/>
      <c r="Q1993" s="6"/>
      <c r="R1993" s="6"/>
    </row>
    <row r="1994" spans="1:18" x14ac:dyDescent="0.2">
      <c r="A1994" s="9"/>
      <c r="B1994" s="10">
        <v>1978</v>
      </c>
      <c r="C1994" s="160" t="s">
        <v>2012</v>
      </c>
      <c r="D1994" s="11" t="s">
        <v>8580</v>
      </c>
      <c r="E1994" s="161" t="s">
        <v>46</v>
      </c>
      <c r="F1994" s="162">
        <v>0</v>
      </c>
      <c r="G1994" s="163">
        <v>4591.8380370817313</v>
      </c>
      <c r="H1994" s="167"/>
      <c r="I1994" s="169"/>
      <c r="J1994" s="165">
        <v>3831.1601650668504</v>
      </c>
      <c r="N1994" s="6"/>
      <c r="O1994" s="6"/>
      <c r="P1994" s="6"/>
      <c r="Q1994" s="6"/>
      <c r="R1994" s="6"/>
    </row>
    <row r="1995" spans="1:18" x14ac:dyDescent="0.2">
      <c r="A1995" s="9"/>
      <c r="B1995" s="10">
        <v>1979</v>
      </c>
      <c r="C1995" s="160" t="s">
        <v>2013</v>
      </c>
      <c r="D1995" s="11" t="s">
        <v>8581</v>
      </c>
      <c r="E1995" s="161" t="s">
        <v>46</v>
      </c>
      <c r="F1995" s="162">
        <v>0</v>
      </c>
      <c r="G1995" s="163">
        <v>5046.8850497655058</v>
      </c>
      <c r="H1995" s="167"/>
      <c r="I1995" s="169"/>
      <c r="J1995" s="165">
        <v>4210.8246859293304</v>
      </c>
      <c r="N1995" s="6"/>
      <c r="O1995" s="6"/>
      <c r="P1995" s="6"/>
      <c r="Q1995" s="6"/>
      <c r="R1995" s="6"/>
    </row>
    <row r="1996" spans="1:18" x14ac:dyDescent="0.2">
      <c r="A1996" s="9"/>
      <c r="B1996" s="10">
        <v>1980</v>
      </c>
      <c r="C1996" s="160" t="s">
        <v>2014</v>
      </c>
      <c r="D1996" s="11" t="s">
        <v>8582</v>
      </c>
      <c r="E1996" s="161" t="s">
        <v>46</v>
      </c>
      <c r="F1996" s="162">
        <v>0</v>
      </c>
      <c r="G1996" s="163">
        <v>5657.9635463075238</v>
      </c>
      <c r="H1996" s="167"/>
      <c r="I1996" s="169"/>
      <c r="J1996" s="165">
        <v>4720.6727194999121</v>
      </c>
      <c r="N1996" s="6"/>
      <c r="O1996" s="6"/>
      <c r="P1996" s="6"/>
      <c r="Q1996" s="6"/>
      <c r="R1996" s="6"/>
    </row>
    <row r="1997" spans="1:18" x14ac:dyDescent="0.2">
      <c r="A1997" s="9"/>
      <c r="B1997" s="10">
        <v>1981</v>
      </c>
      <c r="C1997" s="160" t="s">
        <v>2015</v>
      </c>
      <c r="D1997" s="11" t="s">
        <v>8583</v>
      </c>
      <c r="E1997" s="161" t="s">
        <v>46</v>
      </c>
      <c r="F1997" s="162">
        <v>0</v>
      </c>
      <c r="G1997" s="163">
        <v>6279.6487750360975</v>
      </c>
      <c r="H1997" s="167"/>
      <c r="I1997" s="169"/>
      <c r="J1997" s="165">
        <v>5239.3703879022332</v>
      </c>
      <c r="N1997" s="6"/>
      <c r="O1997" s="6"/>
      <c r="P1997" s="6"/>
      <c r="Q1997" s="6"/>
      <c r="R1997" s="6"/>
    </row>
    <row r="1998" spans="1:18" x14ac:dyDescent="0.2">
      <c r="A1998" s="9"/>
      <c r="B1998" s="10">
        <v>1982</v>
      </c>
      <c r="C1998" s="160" t="s">
        <v>2016</v>
      </c>
      <c r="D1998" s="11" t="s">
        <v>8584</v>
      </c>
      <c r="E1998" s="161" t="s">
        <v>46</v>
      </c>
      <c r="F1998" s="162">
        <v>0</v>
      </c>
      <c r="G1998" s="163">
        <v>6901.3340037646713</v>
      </c>
      <c r="H1998" s="167"/>
      <c r="I1998" s="169"/>
      <c r="J1998" s="165">
        <v>5758.0680563045544</v>
      </c>
      <c r="N1998" s="6"/>
      <c r="O1998" s="6"/>
      <c r="P1998" s="6"/>
      <c r="Q1998" s="6"/>
      <c r="R1998" s="6"/>
    </row>
    <row r="1999" spans="1:18" x14ac:dyDescent="0.2">
      <c r="A1999" s="9"/>
      <c r="B1999" s="10">
        <v>1983</v>
      </c>
      <c r="C1999" s="160" t="s">
        <v>2017</v>
      </c>
      <c r="D1999" s="11" t="s">
        <v>8585</v>
      </c>
      <c r="E1999" s="161" t="s">
        <v>46</v>
      </c>
      <c r="F1999" s="162">
        <v>0</v>
      </c>
      <c r="G1999" s="163">
        <v>7635.3747083761909</v>
      </c>
      <c r="H1999" s="167"/>
      <c r="I1999" s="169"/>
      <c r="J1999" s="165">
        <v>6370.5085396872228</v>
      </c>
      <c r="N1999" s="6"/>
      <c r="O1999" s="6"/>
      <c r="P1999" s="6"/>
      <c r="Q1999" s="6"/>
      <c r="R1999" s="6"/>
    </row>
    <row r="2000" spans="1:18" x14ac:dyDescent="0.2">
      <c r="A2000" s="9"/>
      <c r="B2000" s="10">
        <v>1984</v>
      </c>
      <c r="C2000" s="160" t="s">
        <v>2018</v>
      </c>
      <c r="D2000" s="11" t="s">
        <v>8586</v>
      </c>
      <c r="E2000" s="161" t="s">
        <v>46</v>
      </c>
      <c r="F2000" s="162">
        <v>0</v>
      </c>
      <c r="G2000" s="163">
        <v>8502.6444413988775</v>
      </c>
      <c r="H2000" s="167"/>
      <c r="I2000" s="169"/>
      <c r="J2000" s="165">
        <v>7094.1075052196247</v>
      </c>
      <c r="N2000" s="6"/>
      <c r="O2000" s="6"/>
      <c r="P2000" s="6"/>
      <c r="Q2000" s="6"/>
      <c r="R2000" s="6"/>
    </row>
    <row r="2001" spans="1:18" x14ac:dyDescent="0.2">
      <c r="A2001" s="9"/>
      <c r="B2001" s="10">
        <v>1985</v>
      </c>
      <c r="C2001" s="160" t="s">
        <v>2019</v>
      </c>
      <c r="D2001" s="11" t="s">
        <v>8587</v>
      </c>
      <c r="E2001" s="161" t="s">
        <v>46</v>
      </c>
      <c r="F2001" s="162">
        <v>0</v>
      </c>
      <c r="G2001" s="163">
        <v>9522.9617743667422</v>
      </c>
      <c r="H2001" s="167"/>
      <c r="I2001" s="169"/>
      <c r="J2001" s="165">
        <v>7945.4004058459805</v>
      </c>
      <c r="N2001" s="6"/>
      <c r="O2001" s="6"/>
      <c r="P2001" s="6"/>
      <c r="Q2001" s="6"/>
      <c r="R2001" s="6"/>
    </row>
    <row r="2002" spans="1:18" x14ac:dyDescent="0.2">
      <c r="A2002" s="9"/>
      <c r="B2002" s="10">
        <v>1986</v>
      </c>
      <c r="C2002" s="160" t="s">
        <v>2020</v>
      </c>
      <c r="D2002" s="11" t="s">
        <v>8588</v>
      </c>
      <c r="E2002" s="161" t="s">
        <v>46</v>
      </c>
      <c r="F2002" s="162">
        <v>0</v>
      </c>
      <c r="G2002" s="163">
        <v>9831.0380904119484</v>
      </c>
      <c r="H2002" s="167"/>
      <c r="I2002" s="169"/>
      <c r="J2002" s="165">
        <v>8202.4412030826024</v>
      </c>
      <c r="N2002" s="6"/>
      <c r="O2002" s="6"/>
      <c r="P2002" s="6"/>
      <c r="Q2002" s="6"/>
      <c r="R2002" s="6"/>
    </row>
    <row r="2003" spans="1:18" x14ac:dyDescent="0.2">
      <c r="A2003" s="9"/>
      <c r="B2003" s="10">
        <v>1987</v>
      </c>
      <c r="C2003" s="160" t="s">
        <v>2021</v>
      </c>
      <c r="D2003" s="11" t="s">
        <v>8589</v>
      </c>
      <c r="E2003" s="161" t="s">
        <v>46</v>
      </c>
      <c r="F2003" s="162">
        <v>0</v>
      </c>
      <c r="G2003" s="163">
        <v>10959.908684963151</v>
      </c>
      <c r="H2003" s="167"/>
      <c r="I2003" s="169"/>
      <c r="J2003" s="165">
        <v>9144.3045742280956</v>
      </c>
      <c r="N2003" s="6"/>
      <c r="O2003" s="6"/>
      <c r="P2003" s="6"/>
      <c r="Q2003" s="6"/>
      <c r="R2003" s="6"/>
    </row>
    <row r="2004" spans="1:18" x14ac:dyDescent="0.2">
      <c r="A2004" s="9"/>
      <c r="B2004" s="10">
        <v>1988</v>
      </c>
      <c r="C2004" s="160" t="s">
        <v>2022</v>
      </c>
      <c r="D2004" s="11" t="s">
        <v>8590</v>
      </c>
      <c r="E2004" s="161" t="s">
        <v>46</v>
      </c>
      <c r="F2004" s="162">
        <v>0</v>
      </c>
      <c r="G2004" s="163">
        <v>12088.779279514356</v>
      </c>
      <c r="H2004" s="167"/>
      <c r="I2004" s="169"/>
      <c r="J2004" s="165">
        <v>10086.167945373589</v>
      </c>
      <c r="N2004" s="6"/>
      <c r="O2004" s="6"/>
      <c r="P2004" s="6"/>
      <c r="Q2004" s="6"/>
      <c r="R2004" s="6"/>
    </row>
    <row r="2005" spans="1:18" x14ac:dyDescent="0.2">
      <c r="A2005" s="9"/>
      <c r="B2005" s="10">
        <v>1989</v>
      </c>
      <c r="C2005" s="160" t="s">
        <v>2023</v>
      </c>
      <c r="D2005" s="11" t="s">
        <v>8577</v>
      </c>
      <c r="E2005" s="161" t="s">
        <v>46</v>
      </c>
      <c r="F2005" s="162">
        <v>0</v>
      </c>
      <c r="G2005" s="163">
        <v>2914.1081234473218</v>
      </c>
      <c r="H2005" s="167"/>
      <c r="I2005" s="169"/>
      <c r="J2005" s="165">
        <v>2431.3607904046316</v>
      </c>
      <c r="N2005" s="6"/>
      <c r="O2005" s="6"/>
      <c r="P2005" s="6"/>
      <c r="Q2005" s="6"/>
      <c r="R2005" s="6"/>
    </row>
    <row r="2006" spans="1:18" x14ac:dyDescent="0.2">
      <c r="A2006" s="9"/>
      <c r="B2006" s="10">
        <v>1990</v>
      </c>
      <c r="C2006" s="160" t="s">
        <v>2024</v>
      </c>
      <c r="D2006" s="11" t="s">
        <v>8578</v>
      </c>
      <c r="E2006" s="161" t="s">
        <v>46</v>
      </c>
      <c r="F2006" s="162">
        <v>0</v>
      </c>
      <c r="G2006" s="163">
        <v>3334.1597448451339</v>
      </c>
      <c r="H2006" s="167"/>
      <c r="I2006" s="169"/>
      <c r="J2006" s="165">
        <v>2781.8272106431373</v>
      </c>
      <c r="N2006" s="6"/>
      <c r="O2006" s="6"/>
      <c r="P2006" s="6"/>
      <c r="Q2006" s="6"/>
      <c r="R2006" s="6"/>
    </row>
    <row r="2007" spans="1:18" x14ac:dyDescent="0.2">
      <c r="A2007" s="9"/>
      <c r="B2007" s="10">
        <v>1991</v>
      </c>
      <c r="C2007" s="160" t="s">
        <v>2025</v>
      </c>
      <c r="D2007" s="11" t="s">
        <v>8579</v>
      </c>
      <c r="E2007" s="161" t="s">
        <v>46</v>
      </c>
      <c r="F2007" s="162">
        <v>0</v>
      </c>
      <c r="G2007" s="163">
        <v>3750.460905337608</v>
      </c>
      <c r="H2007" s="167"/>
      <c r="I2007" s="169"/>
      <c r="J2007" s="165">
        <v>3129.1644664152273</v>
      </c>
      <c r="N2007" s="6"/>
      <c r="O2007" s="6"/>
      <c r="P2007" s="6"/>
      <c r="Q2007" s="6"/>
      <c r="R2007" s="6"/>
    </row>
    <row r="2008" spans="1:18" x14ac:dyDescent="0.2">
      <c r="A2008" s="9"/>
      <c r="B2008" s="10">
        <v>1992</v>
      </c>
      <c r="C2008" s="160" t="s">
        <v>2026</v>
      </c>
      <c r="D2008" s="11" t="s">
        <v>8580</v>
      </c>
      <c r="E2008" s="161" t="s">
        <v>46</v>
      </c>
      <c r="F2008" s="162">
        <v>0</v>
      </c>
      <c r="G2008" s="163">
        <v>4163.0116049247454</v>
      </c>
      <c r="H2008" s="167"/>
      <c r="I2008" s="169"/>
      <c r="J2008" s="165">
        <v>3473.3725577209025</v>
      </c>
      <c r="N2008" s="6"/>
      <c r="O2008" s="6"/>
      <c r="P2008" s="6"/>
      <c r="Q2008" s="6"/>
      <c r="R2008" s="6"/>
    </row>
    <row r="2009" spans="1:18" x14ac:dyDescent="0.2">
      <c r="A2009" s="9"/>
      <c r="B2009" s="10">
        <v>1993</v>
      </c>
      <c r="C2009" s="160" t="s">
        <v>2027</v>
      </c>
      <c r="D2009" s="11" t="s">
        <v>8581</v>
      </c>
      <c r="E2009" s="161" t="s">
        <v>46</v>
      </c>
      <c r="F2009" s="162">
        <v>0</v>
      </c>
      <c r="G2009" s="163">
        <v>4575.5623045118818</v>
      </c>
      <c r="H2009" s="167"/>
      <c r="I2009" s="169"/>
      <c r="J2009" s="165">
        <v>3817.5806490265772</v>
      </c>
      <c r="N2009" s="6"/>
      <c r="O2009" s="6"/>
      <c r="P2009" s="6"/>
      <c r="Q2009" s="6"/>
      <c r="R2009" s="6"/>
    </row>
    <row r="2010" spans="1:18" x14ac:dyDescent="0.2">
      <c r="A2010" s="9"/>
      <c r="B2010" s="10">
        <v>1994</v>
      </c>
      <c r="C2010" s="160" t="s">
        <v>2028</v>
      </c>
      <c r="D2010" s="11" t="s">
        <v>8582</v>
      </c>
      <c r="E2010" s="161" t="s">
        <v>46</v>
      </c>
      <c r="F2010" s="162">
        <v>0</v>
      </c>
      <c r="G2010" s="163">
        <v>5129.5728885265426</v>
      </c>
      <c r="J2010" s="165">
        <v>4279.8145656765018</v>
      </c>
    </row>
    <row r="2011" spans="1:18" x14ac:dyDescent="0.2">
      <c r="A2011" s="9"/>
      <c r="B2011" s="10">
        <v>1995</v>
      </c>
      <c r="C2011" s="160" t="s">
        <v>2029</v>
      </c>
      <c r="D2011" s="11" t="s">
        <v>8583</v>
      </c>
      <c r="E2011" s="161" t="s">
        <v>46</v>
      </c>
      <c r="F2011" s="162">
        <v>0</v>
      </c>
      <c r="G2011" s="163">
        <v>5693.1996543024889</v>
      </c>
      <c r="J2011" s="165">
        <v>4750.071660018315</v>
      </c>
    </row>
    <row r="2012" spans="1:18" x14ac:dyDescent="0.2">
      <c r="A2012" s="9"/>
      <c r="B2012" s="10">
        <v>1996</v>
      </c>
      <c r="C2012" s="160" t="s">
        <v>2030</v>
      </c>
      <c r="D2012" s="11" t="s">
        <v>8584</v>
      </c>
      <c r="E2012" s="161" t="s">
        <v>46</v>
      </c>
      <c r="F2012" s="162">
        <v>0</v>
      </c>
      <c r="G2012" s="163">
        <v>6256.8264200784361</v>
      </c>
      <c r="J2012" s="165">
        <v>5220.3287543601282</v>
      </c>
    </row>
    <row r="2013" spans="1:18" x14ac:dyDescent="0.2">
      <c r="A2013" s="9"/>
      <c r="B2013" s="10">
        <v>1997</v>
      </c>
      <c r="C2013" s="160" t="s">
        <v>2031</v>
      </c>
      <c r="D2013" s="11" t="s">
        <v>8585</v>
      </c>
      <c r="E2013" s="161" t="s">
        <v>46</v>
      </c>
      <c r="F2013" s="162">
        <v>0</v>
      </c>
      <c r="G2013" s="163">
        <v>6922.3159140691632</v>
      </c>
      <c r="J2013" s="165">
        <v>5775.5741308429897</v>
      </c>
    </row>
    <row r="2014" spans="1:18" x14ac:dyDescent="0.2">
      <c r="A2014" s="9"/>
      <c r="B2014" s="10">
        <v>1998</v>
      </c>
      <c r="C2014" s="160" t="s">
        <v>2032</v>
      </c>
      <c r="D2014" s="11" t="s">
        <v>8586</v>
      </c>
      <c r="E2014" s="161" t="s">
        <v>46</v>
      </c>
      <c r="F2014" s="162">
        <v>0</v>
      </c>
      <c r="G2014" s="163">
        <v>7708.5923319255708</v>
      </c>
      <c r="J2014" s="165">
        <v>6431.5970276647986</v>
      </c>
    </row>
    <row r="2015" spans="1:18" x14ac:dyDescent="0.2">
      <c r="A2015" s="9"/>
      <c r="B2015" s="10">
        <v>1999</v>
      </c>
      <c r="C2015" s="160" t="s">
        <v>2033</v>
      </c>
      <c r="D2015" s="11" t="s">
        <v>8587</v>
      </c>
      <c r="E2015" s="161" t="s">
        <v>46</v>
      </c>
      <c r="F2015" s="162">
        <v>0</v>
      </c>
      <c r="G2015" s="163">
        <v>8633.6234117566401</v>
      </c>
      <c r="J2015" s="165">
        <v>7203.3886709845747</v>
      </c>
    </row>
    <row r="2016" spans="1:18" x14ac:dyDescent="0.2">
      <c r="A2016" s="9"/>
      <c r="B2016" s="10">
        <v>2000</v>
      </c>
      <c r="C2016" s="160" t="s">
        <v>2034</v>
      </c>
      <c r="D2016" s="11" t="s">
        <v>8588</v>
      </c>
      <c r="E2016" s="161" t="s">
        <v>46</v>
      </c>
      <c r="F2016" s="162">
        <v>0</v>
      </c>
      <c r="G2016" s="163">
        <v>8912.9288377192988</v>
      </c>
      <c r="J2016" s="165">
        <v>7436.4247260879529</v>
      </c>
    </row>
    <row r="2017" spans="1:18" x14ac:dyDescent="0.2">
      <c r="A2017" s="9"/>
      <c r="B2017" s="10">
        <v>2001</v>
      </c>
      <c r="C2017" s="160" t="s">
        <v>2035</v>
      </c>
      <c r="D2017" s="11" t="s">
        <v>8589</v>
      </c>
      <c r="E2017" s="161" t="s">
        <v>46</v>
      </c>
      <c r="F2017" s="162">
        <v>0</v>
      </c>
      <c r="G2017" s="163">
        <v>9936.3755158520598</v>
      </c>
      <c r="J2017" s="165">
        <v>8290.3285686599247</v>
      </c>
    </row>
    <row r="2018" spans="1:18" x14ac:dyDescent="0.2">
      <c r="A2018" s="9"/>
      <c r="B2018" s="10">
        <v>2002</v>
      </c>
      <c r="C2018" s="160" t="s">
        <v>2036</v>
      </c>
      <c r="D2018" s="11" t="s">
        <v>8590</v>
      </c>
      <c r="E2018" s="161" t="s">
        <v>46</v>
      </c>
      <c r="F2018" s="162">
        <v>0</v>
      </c>
      <c r="G2018" s="163">
        <v>10959.822193984821</v>
      </c>
      <c r="J2018" s="165">
        <v>9144.2324112318965</v>
      </c>
    </row>
    <row r="2019" spans="1:18" x14ac:dyDescent="0.2">
      <c r="A2019" s="9"/>
      <c r="B2019" s="10">
        <v>2003</v>
      </c>
      <c r="C2019" s="160" t="s">
        <v>2037</v>
      </c>
      <c r="D2019" s="11" t="s">
        <v>8591</v>
      </c>
      <c r="E2019" s="161" t="s">
        <v>46</v>
      </c>
      <c r="F2019" s="162">
        <v>0</v>
      </c>
      <c r="G2019" s="163">
        <v>17557.36020946451</v>
      </c>
      <c r="J2019" s="165">
        <v>14648.830924572294</v>
      </c>
    </row>
    <row r="2020" spans="1:18" x14ac:dyDescent="0.2">
      <c r="A2020" s="9"/>
    </row>
    <row r="2021" spans="1:18" x14ac:dyDescent="0.2">
      <c r="A2021" s="9"/>
    </row>
    <row r="2022" spans="1:18" ht="15.75" x14ac:dyDescent="0.25">
      <c r="A2022" s="9"/>
      <c r="B2022" s="182" t="s">
        <v>2038</v>
      </c>
      <c r="D2022" s="178"/>
      <c r="E2022" s="195"/>
      <c r="F2022" s="195"/>
      <c r="G2022" s="194"/>
      <c r="H2022" s="194"/>
      <c r="I2022" s="194"/>
      <c r="J2022" s="196"/>
      <c r="M2022" s="6"/>
      <c r="N2022" s="6"/>
      <c r="O2022" s="6"/>
      <c r="P2022" s="6"/>
      <c r="Q2022" s="6"/>
      <c r="R2022" s="6"/>
    </row>
    <row r="2023" spans="1:18" ht="15.75" x14ac:dyDescent="0.25">
      <c r="A2023" s="9"/>
      <c r="B2023" s="182"/>
      <c r="D2023" s="178"/>
      <c r="E2023" s="195"/>
      <c r="F2023" s="195"/>
      <c r="G2023" s="194"/>
      <c r="H2023" s="194"/>
      <c r="I2023" s="194"/>
      <c r="J2023" s="196"/>
      <c r="M2023" s="6"/>
      <c r="N2023" s="6"/>
      <c r="O2023" s="6"/>
      <c r="P2023" s="6"/>
      <c r="Q2023" s="6"/>
      <c r="R2023" s="6"/>
    </row>
    <row r="2024" spans="1:18" ht="33.75" x14ac:dyDescent="0.2">
      <c r="A2024" s="9"/>
      <c r="B2024" s="8" t="s">
        <v>40</v>
      </c>
      <c r="C2024" s="8" t="s">
        <v>41</v>
      </c>
      <c r="D2024" s="8" t="s">
        <v>18</v>
      </c>
      <c r="E2024" s="8" t="s">
        <v>42</v>
      </c>
      <c r="F2024" s="155" t="s">
        <v>43</v>
      </c>
      <c r="G2024" s="155" t="s">
        <v>17</v>
      </c>
      <c r="H2024" s="174"/>
      <c r="I2024" s="175"/>
      <c r="J2024" s="155" t="s">
        <v>44</v>
      </c>
      <c r="M2024" s="6"/>
      <c r="N2024" s="6"/>
      <c r="O2024" s="6"/>
      <c r="P2024" s="6"/>
      <c r="Q2024" s="6"/>
      <c r="R2024" s="6"/>
    </row>
    <row r="2025" spans="1:18" x14ac:dyDescent="0.2">
      <c r="A2025" s="9"/>
      <c r="B2025" s="10">
        <v>1</v>
      </c>
      <c r="C2025" s="159" t="s">
        <v>2039</v>
      </c>
      <c r="D2025" s="160" t="s">
        <v>8592</v>
      </c>
      <c r="E2025" s="161" t="s">
        <v>46</v>
      </c>
      <c r="F2025" s="162">
        <v>0</v>
      </c>
      <c r="G2025" s="163">
        <v>5318.2492765877987</v>
      </c>
      <c r="H2025" s="227"/>
      <c r="J2025" s="165">
        <v>1415</v>
      </c>
      <c r="M2025" s="6"/>
      <c r="N2025" s="6"/>
      <c r="O2025" s="6"/>
      <c r="P2025" s="6"/>
      <c r="Q2025" s="6"/>
      <c r="R2025" s="6"/>
    </row>
    <row r="2026" spans="1:18" x14ac:dyDescent="0.2">
      <c r="A2026" s="9"/>
      <c r="B2026" s="10">
        <v>2</v>
      </c>
      <c r="C2026" s="159" t="s">
        <v>2040</v>
      </c>
      <c r="D2026" s="160" t="s">
        <v>8593</v>
      </c>
      <c r="E2026" s="161" t="s">
        <v>46</v>
      </c>
      <c r="F2026" s="162">
        <v>0</v>
      </c>
      <c r="G2026" s="163">
        <v>13932.685560643793</v>
      </c>
      <c r="J2026" s="165">
        <v>3707</v>
      </c>
      <c r="M2026" s="6"/>
      <c r="N2026" s="6"/>
      <c r="O2026" s="6"/>
      <c r="P2026" s="6"/>
      <c r="Q2026" s="6"/>
      <c r="R2026" s="6"/>
    </row>
    <row r="2027" spans="1:18" x14ac:dyDescent="0.2">
      <c r="A2027" s="9"/>
      <c r="B2027" s="10">
        <v>3</v>
      </c>
      <c r="C2027" s="159" t="s">
        <v>2041</v>
      </c>
      <c r="D2027" s="160" t="s">
        <v>8594</v>
      </c>
      <c r="E2027" s="161" t="s">
        <v>46</v>
      </c>
      <c r="F2027" s="162">
        <v>0</v>
      </c>
      <c r="G2027" s="163">
        <v>19303.553557989351</v>
      </c>
      <c r="J2027" s="165">
        <v>5136</v>
      </c>
      <c r="M2027" s="6"/>
      <c r="N2027" s="6"/>
      <c r="O2027" s="6"/>
      <c r="P2027" s="6"/>
      <c r="Q2027" s="6"/>
      <c r="R2027" s="6"/>
    </row>
    <row r="2028" spans="1:18" x14ac:dyDescent="0.2">
      <c r="A2028" s="9"/>
      <c r="B2028" s="10">
        <v>4</v>
      </c>
      <c r="C2028" s="159" t="s">
        <v>2042</v>
      </c>
      <c r="D2028" s="160" t="s">
        <v>8595</v>
      </c>
      <c r="E2028" s="161" t="s">
        <v>46</v>
      </c>
      <c r="F2028" s="162">
        <v>0</v>
      </c>
      <c r="G2028" s="163">
        <v>23697.21674126224</v>
      </c>
      <c r="J2028" s="165">
        <v>6305</v>
      </c>
      <c r="M2028" s="6"/>
      <c r="N2028" s="6"/>
      <c r="O2028" s="6"/>
      <c r="P2028" s="6"/>
      <c r="Q2028" s="6"/>
      <c r="R2028" s="6"/>
    </row>
    <row r="2029" spans="1:18" x14ac:dyDescent="0.2">
      <c r="A2029" s="9"/>
      <c r="B2029" s="10">
        <v>5</v>
      </c>
      <c r="C2029" s="159" t="s">
        <v>2043</v>
      </c>
      <c r="D2029" s="160" t="s">
        <v>8596</v>
      </c>
      <c r="E2029" s="161" t="s">
        <v>46</v>
      </c>
      <c r="F2029" s="162">
        <v>0</v>
      </c>
      <c r="G2029" s="163">
        <v>5769.2668830828761</v>
      </c>
      <c r="J2029" s="165">
        <v>1535</v>
      </c>
      <c r="M2029" s="6"/>
      <c r="N2029" s="6"/>
      <c r="O2029" s="6"/>
      <c r="P2029" s="6"/>
      <c r="Q2029" s="6"/>
      <c r="R2029" s="6"/>
    </row>
    <row r="2030" spans="1:18" x14ac:dyDescent="0.2">
      <c r="A2030" s="9"/>
      <c r="B2030" s="10">
        <v>6</v>
      </c>
      <c r="C2030" s="159" t="s">
        <v>2044</v>
      </c>
      <c r="D2030" s="160" t="s">
        <v>8597</v>
      </c>
      <c r="E2030" s="161" t="s">
        <v>46</v>
      </c>
      <c r="F2030" s="162">
        <v>0</v>
      </c>
      <c r="G2030" s="163">
        <v>15789.374707381867</v>
      </c>
      <c r="J2030" s="165">
        <v>4201</v>
      </c>
      <c r="M2030" s="6"/>
      <c r="N2030" s="6"/>
      <c r="O2030" s="6"/>
      <c r="P2030" s="6"/>
      <c r="Q2030" s="6"/>
      <c r="R2030" s="6"/>
    </row>
    <row r="2031" spans="1:18" x14ac:dyDescent="0.2">
      <c r="A2031" s="9"/>
      <c r="B2031" s="10">
        <v>7</v>
      </c>
      <c r="C2031" s="159" t="s">
        <v>2045</v>
      </c>
      <c r="D2031" s="160" t="s">
        <v>8598</v>
      </c>
      <c r="E2031" s="161" t="s">
        <v>46</v>
      </c>
      <c r="F2031" s="162">
        <v>0</v>
      </c>
      <c r="G2031" s="163">
        <v>21972.074396418564</v>
      </c>
      <c r="J2031" s="165">
        <v>5846</v>
      </c>
      <c r="M2031" s="6"/>
      <c r="N2031" s="6"/>
      <c r="O2031" s="6"/>
      <c r="P2031" s="6"/>
      <c r="Q2031" s="6"/>
      <c r="R2031" s="6"/>
    </row>
    <row r="2032" spans="1:18" x14ac:dyDescent="0.2">
      <c r="A2032" s="9"/>
      <c r="B2032" s="10">
        <v>8</v>
      </c>
      <c r="C2032" s="159" t="s">
        <v>2046</v>
      </c>
      <c r="D2032" s="160" t="s">
        <v>8599</v>
      </c>
      <c r="E2032" s="161" t="s">
        <v>46</v>
      </c>
      <c r="F2032" s="162">
        <v>0</v>
      </c>
      <c r="G2032" s="163">
        <v>27098.641190245955</v>
      </c>
      <c r="J2032" s="165">
        <v>7210</v>
      </c>
      <c r="M2032" s="6"/>
      <c r="N2032" s="6"/>
      <c r="O2032" s="6"/>
      <c r="P2032" s="6"/>
      <c r="Q2032" s="6"/>
      <c r="R2032" s="6"/>
    </row>
    <row r="2033" spans="1:18" x14ac:dyDescent="0.2">
      <c r="A2033" s="9"/>
      <c r="B2033" s="10">
        <v>9</v>
      </c>
      <c r="C2033" s="159" t="s">
        <v>2047</v>
      </c>
      <c r="D2033" s="160" t="s">
        <v>8600</v>
      </c>
      <c r="E2033" s="161" t="s">
        <v>46</v>
      </c>
      <c r="F2033" s="162">
        <v>0</v>
      </c>
      <c r="G2033" s="163">
        <v>5085.2235132320075</v>
      </c>
      <c r="J2033" s="165">
        <v>1353</v>
      </c>
      <c r="M2033" s="6"/>
      <c r="N2033" s="6"/>
      <c r="O2033" s="6"/>
      <c r="P2033" s="6"/>
      <c r="Q2033" s="6"/>
      <c r="R2033" s="6"/>
    </row>
    <row r="2034" spans="1:18" x14ac:dyDescent="0.2">
      <c r="A2034" s="9"/>
      <c r="B2034" s="10">
        <v>10</v>
      </c>
      <c r="C2034" s="159" t="s">
        <v>2048</v>
      </c>
      <c r="D2034" s="160" t="s">
        <v>8601</v>
      </c>
      <c r="E2034" s="161" t="s">
        <v>46</v>
      </c>
      <c r="F2034" s="162">
        <v>0</v>
      </c>
      <c r="G2034" s="163">
        <v>13658.316516692623</v>
      </c>
      <c r="J2034" s="165">
        <v>3634</v>
      </c>
      <c r="M2034" s="6"/>
      <c r="N2034" s="6"/>
      <c r="O2034" s="6"/>
      <c r="P2034" s="6"/>
      <c r="Q2034" s="6"/>
      <c r="R2034" s="6"/>
    </row>
    <row r="2035" spans="1:18" x14ac:dyDescent="0.2">
      <c r="A2035" s="9"/>
      <c r="B2035" s="10">
        <v>11</v>
      </c>
      <c r="C2035" s="159" t="s">
        <v>2049</v>
      </c>
      <c r="D2035" s="160" t="s">
        <v>8602</v>
      </c>
      <c r="E2035" s="161" t="s">
        <v>46</v>
      </c>
      <c r="F2035" s="162">
        <v>0</v>
      </c>
      <c r="G2035" s="163">
        <v>20104.109809518115</v>
      </c>
      <c r="J2035" s="165">
        <v>5349</v>
      </c>
      <c r="M2035" s="6"/>
      <c r="N2035" s="6"/>
      <c r="O2035" s="6"/>
      <c r="P2035" s="6"/>
      <c r="Q2035" s="6"/>
      <c r="R2035" s="6"/>
    </row>
    <row r="2036" spans="1:18" x14ac:dyDescent="0.2">
      <c r="A2036" s="9"/>
      <c r="B2036" s="10">
        <v>12</v>
      </c>
      <c r="C2036" s="159" t="s">
        <v>2050</v>
      </c>
      <c r="D2036" s="160" t="s">
        <v>8603</v>
      </c>
      <c r="E2036" s="161" t="s">
        <v>46</v>
      </c>
      <c r="F2036" s="162">
        <v>0</v>
      </c>
      <c r="G2036" s="163">
        <v>25298.329244319768</v>
      </c>
      <c r="J2036" s="165">
        <v>6731</v>
      </c>
      <c r="M2036" s="6"/>
      <c r="N2036" s="6"/>
      <c r="O2036" s="6"/>
      <c r="P2036" s="6"/>
      <c r="Q2036" s="6"/>
      <c r="R2036" s="6"/>
    </row>
    <row r="2037" spans="1:18" x14ac:dyDescent="0.2">
      <c r="A2037" s="9"/>
      <c r="B2037" s="10">
        <v>13</v>
      </c>
      <c r="C2037" s="159" t="s">
        <v>2051</v>
      </c>
      <c r="D2037" s="160" t="s">
        <v>8604</v>
      </c>
      <c r="E2037" s="161" t="s">
        <v>46</v>
      </c>
      <c r="F2037" s="162">
        <v>0</v>
      </c>
      <c r="G2037" s="163">
        <v>5987.258726222165</v>
      </c>
      <c r="J2037" s="165">
        <v>1593</v>
      </c>
      <c r="M2037" s="6"/>
      <c r="N2037" s="6"/>
      <c r="O2037" s="6"/>
      <c r="P2037" s="6"/>
      <c r="Q2037" s="6"/>
      <c r="R2037" s="6"/>
    </row>
    <row r="2038" spans="1:18" x14ac:dyDescent="0.2">
      <c r="A2038" s="9"/>
      <c r="B2038" s="10">
        <v>14</v>
      </c>
      <c r="C2038" s="159" t="s">
        <v>2052</v>
      </c>
      <c r="D2038" s="160" t="s">
        <v>8605</v>
      </c>
      <c r="E2038" s="161" t="s">
        <v>46</v>
      </c>
      <c r="F2038" s="162">
        <v>0</v>
      </c>
      <c r="G2038" s="163">
        <v>17413.038090764148</v>
      </c>
      <c r="J2038" s="165">
        <v>4633</v>
      </c>
      <c r="M2038" s="6"/>
      <c r="N2038" s="6"/>
      <c r="O2038" s="6"/>
      <c r="P2038" s="6"/>
      <c r="Q2038" s="6"/>
      <c r="R2038" s="6"/>
    </row>
    <row r="2039" spans="1:18" x14ac:dyDescent="0.2">
      <c r="A2039" s="9"/>
      <c r="B2039" s="10">
        <v>15</v>
      </c>
      <c r="C2039" s="159" t="s">
        <v>2053</v>
      </c>
      <c r="D2039" s="160" t="s">
        <v>8606</v>
      </c>
      <c r="E2039" s="161" t="s">
        <v>46</v>
      </c>
      <c r="F2039" s="162">
        <v>0</v>
      </c>
      <c r="G2039" s="163">
        <v>24369.984670950733</v>
      </c>
      <c r="J2039" s="165">
        <v>6484</v>
      </c>
      <c r="M2039" s="6"/>
      <c r="N2039" s="6"/>
      <c r="O2039" s="6"/>
      <c r="P2039" s="6"/>
      <c r="Q2039" s="6"/>
      <c r="R2039" s="6"/>
    </row>
    <row r="2040" spans="1:18" x14ac:dyDescent="0.2">
      <c r="A2040" s="9"/>
      <c r="B2040" s="10">
        <v>16</v>
      </c>
      <c r="C2040" s="159" t="s">
        <v>2054</v>
      </c>
      <c r="D2040" s="160" t="s">
        <v>8607</v>
      </c>
      <c r="E2040" s="161" t="s">
        <v>46</v>
      </c>
      <c r="F2040" s="162">
        <v>0</v>
      </c>
      <c r="G2040" s="163">
        <v>30127.976113871231</v>
      </c>
      <c r="J2040" s="165">
        <v>8016</v>
      </c>
      <c r="M2040" s="6"/>
      <c r="N2040" s="6"/>
      <c r="O2040" s="6"/>
      <c r="P2040" s="6"/>
      <c r="Q2040" s="6"/>
      <c r="R2040" s="6"/>
    </row>
    <row r="2041" spans="1:18" x14ac:dyDescent="0.2">
      <c r="A2041" s="9"/>
      <c r="B2041" s="10">
        <v>17</v>
      </c>
      <c r="C2041" s="159" t="s">
        <v>2055</v>
      </c>
      <c r="D2041" s="160" t="s">
        <v>8608</v>
      </c>
      <c r="E2041" s="161" t="s">
        <v>46</v>
      </c>
      <c r="F2041" s="162">
        <v>0</v>
      </c>
      <c r="G2041" s="163">
        <v>8606.9193239477445</v>
      </c>
      <c r="J2041" s="165">
        <v>2290</v>
      </c>
      <c r="M2041" s="6"/>
      <c r="N2041" s="6"/>
      <c r="O2041" s="6"/>
      <c r="P2041" s="6"/>
      <c r="Q2041" s="6"/>
      <c r="R2041" s="6"/>
    </row>
    <row r="2042" spans="1:18" x14ac:dyDescent="0.2">
      <c r="A2042" s="9"/>
      <c r="B2042" s="10">
        <v>18</v>
      </c>
      <c r="C2042" s="159" t="s">
        <v>2056</v>
      </c>
      <c r="D2042" s="160" t="s">
        <v>8609</v>
      </c>
      <c r="E2042" s="161" t="s">
        <v>46</v>
      </c>
      <c r="F2042" s="162">
        <v>0</v>
      </c>
      <c r="G2042" s="163">
        <v>21261.721666188816</v>
      </c>
      <c r="J2042" s="165">
        <v>5657</v>
      </c>
      <c r="M2042" s="6"/>
      <c r="N2042" s="6"/>
      <c r="O2042" s="6"/>
      <c r="P2042" s="6"/>
      <c r="Q2042" s="6"/>
      <c r="R2042" s="6"/>
    </row>
    <row r="2043" spans="1:18" x14ac:dyDescent="0.2">
      <c r="A2043" s="9"/>
      <c r="B2043" s="10">
        <v>19</v>
      </c>
      <c r="C2043" s="159" t="s">
        <v>2057</v>
      </c>
      <c r="D2043" s="160" t="s">
        <v>8610</v>
      </c>
      <c r="E2043" s="161" t="s">
        <v>46</v>
      </c>
      <c r="F2043" s="162">
        <v>0</v>
      </c>
      <c r="G2043" s="163">
        <v>40403.660581850767</v>
      </c>
      <c r="J2043" s="165">
        <v>10750</v>
      </c>
      <c r="M2043" s="6"/>
      <c r="N2043" s="6"/>
      <c r="O2043" s="6"/>
      <c r="P2043" s="6"/>
      <c r="Q2043" s="6"/>
      <c r="R2043" s="6"/>
    </row>
    <row r="2044" spans="1:18" x14ac:dyDescent="0.2">
      <c r="A2044" s="9"/>
      <c r="B2044" s="10">
        <v>20</v>
      </c>
      <c r="C2044" s="159" t="s">
        <v>2058</v>
      </c>
      <c r="D2044" s="160" t="s">
        <v>8611</v>
      </c>
      <c r="E2044" s="161" t="s">
        <v>46</v>
      </c>
      <c r="F2044" s="162">
        <v>0</v>
      </c>
      <c r="G2044" s="163">
        <v>55242.139835538845</v>
      </c>
      <c r="J2044" s="165">
        <v>14698</v>
      </c>
      <c r="M2044" s="6"/>
      <c r="N2044" s="6"/>
      <c r="O2044" s="6"/>
      <c r="P2044" s="6"/>
      <c r="Q2044" s="6"/>
      <c r="R2044" s="6"/>
    </row>
    <row r="2045" spans="1:18" x14ac:dyDescent="0.2">
      <c r="A2045" s="9"/>
      <c r="B2045" s="10">
        <v>21</v>
      </c>
      <c r="C2045" s="159" t="s">
        <v>2059</v>
      </c>
      <c r="D2045" s="160" t="s">
        <v>8612</v>
      </c>
      <c r="E2045" s="161" t="s">
        <v>46</v>
      </c>
      <c r="F2045" s="162">
        <v>0</v>
      </c>
      <c r="G2045" s="163">
        <v>9478.8866965048965</v>
      </c>
      <c r="J2045" s="165">
        <v>2522</v>
      </c>
      <c r="M2045" s="6"/>
      <c r="N2045" s="6"/>
      <c r="O2045" s="6"/>
      <c r="P2045" s="6"/>
      <c r="Q2045" s="6"/>
      <c r="R2045" s="6"/>
    </row>
    <row r="2046" spans="1:18" x14ac:dyDescent="0.2">
      <c r="A2046" s="9"/>
      <c r="B2046" s="10">
        <v>22</v>
      </c>
      <c r="C2046" s="159" t="s">
        <v>2060</v>
      </c>
      <c r="D2046" s="160" t="s">
        <v>8613</v>
      </c>
      <c r="E2046" s="161" t="s">
        <v>46</v>
      </c>
      <c r="F2046" s="162">
        <v>0</v>
      </c>
      <c r="G2046" s="163">
        <v>24174.543708136196</v>
      </c>
      <c r="J2046" s="165">
        <v>6432</v>
      </c>
      <c r="M2046" s="6"/>
      <c r="N2046" s="6"/>
      <c r="O2046" s="6"/>
      <c r="P2046" s="6"/>
      <c r="Q2046" s="6"/>
      <c r="R2046" s="6"/>
    </row>
    <row r="2047" spans="1:18" x14ac:dyDescent="0.2">
      <c r="A2047" s="9"/>
      <c r="B2047" s="10">
        <v>23</v>
      </c>
      <c r="C2047" s="159" t="s">
        <v>2061</v>
      </c>
      <c r="D2047" s="160" t="s">
        <v>8614</v>
      </c>
      <c r="E2047" s="161" t="s">
        <v>46</v>
      </c>
      <c r="F2047" s="162">
        <v>0</v>
      </c>
      <c r="G2047" s="163">
        <v>46154.135064663009</v>
      </c>
      <c r="J2047" s="165">
        <v>12280</v>
      </c>
      <c r="M2047" s="6"/>
      <c r="N2047" s="6"/>
      <c r="O2047" s="6"/>
      <c r="P2047" s="6"/>
      <c r="Q2047" s="6"/>
      <c r="R2047" s="6"/>
    </row>
    <row r="2048" spans="1:18" x14ac:dyDescent="0.2">
      <c r="A2048" s="9"/>
      <c r="B2048" s="10">
        <v>24</v>
      </c>
      <c r="C2048" s="159" t="s">
        <v>2062</v>
      </c>
      <c r="D2048" s="160" t="s">
        <v>8615</v>
      </c>
      <c r="E2048" s="161" t="s">
        <v>46</v>
      </c>
      <c r="F2048" s="162">
        <v>0</v>
      </c>
      <c r="G2048" s="163">
        <v>63029.710507687196</v>
      </c>
      <c r="J2048" s="165">
        <v>16770</v>
      </c>
      <c r="M2048" s="6"/>
      <c r="N2048" s="6"/>
      <c r="O2048" s="6"/>
      <c r="P2048" s="6"/>
      <c r="Q2048" s="6"/>
      <c r="R2048" s="6"/>
    </row>
    <row r="2049" spans="1:18" x14ac:dyDescent="0.2">
      <c r="A2049" s="9"/>
      <c r="B2049" s="10">
        <v>25</v>
      </c>
      <c r="C2049" s="159" t="s">
        <v>2063</v>
      </c>
      <c r="D2049" s="160" t="s">
        <v>8608</v>
      </c>
      <c r="E2049" s="161" t="s">
        <v>46</v>
      </c>
      <c r="F2049" s="162">
        <v>0</v>
      </c>
      <c r="G2049" s="163">
        <v>8606.9193239477445</v>
      </c>
      <c r="J2049" s="165">
        <v>2290</v>
      </c>
      <c r="M2049" s="6"/>
      <c r="N2049" s="6"/>
      <c r="O2049" s="6"/>
      <c r="P2049" s="6"/>
      <c r="Q2049" s="6"/>
      <c r="R2049" s="6"/>
    </row>
    <row r="2050" spans="1:18" x14ac:dyDescent="0.2">
      <c r="A2050" s="9"/>
      <c r="B2050" s="10">
        <v>26</v>
      </c>
      <c r="C2050" s="159" t="s">
        <v>2064</v>
      </c>
      <c r="D2050" s="160" t="s">
        <v>8616</v>
      </c>
      <c r="E2050" s="161" t="s">
        <v>46</v>
      </c>
      <c r="F2050" s="162">
        <v>0</v>
      </c>
      <c r="G2050" s="163">
        <v>22415.575042805391</v>
      </c>
      <c r="J2050" s="165">
        <v>5964</v>
      </c>
      <c r="M2050" s="6"/>
      <c r="N2050" s="6"/>
      <c r="O2050" s="6"/>
      <c r="P2050" s="6"/>
      <c r="Q2050" s="6"/>
      <c r="R2050" s="6"/>
    </row>
    <row r="2051" spans="1:18" x14ac:dyDescent="0.2">
      <c r="A2051" s="9"/>
      <c r="B2051" s="10">
        <v>27</v>
      </c>
      <c r="C2051" s="159" t="s">
        <v>2065</v>
      </c>
      <c r="D2051" s="160" t="s">
        <v>8617</v>
      </c>
      <c r="E2051" s="161" t="s">
        <v>46</v>
      </c>
      <c r="F2051" s="162">
        <v>0</v>
      </c>
      <c r="G2051" s="163">
        <v>47650.010126205023</v>
      </c>
      <c r="J2051" s="165">
        <v>12678</v>
      </c>
      <c r="M2051" s="6"/>
      <c r="N2051" s="6"/>
      <c r="O2051" s="6"/>
      <c r="P2051" s="6"/>
      <c r="Q2051" s="6"/>
      <c r="R2051" s="6"/>
    </row>
    <row r="2052" spans="1:18" x14ac:dyDescent="0.2">
      <c r="A2052" s="9"/>
      <c r="B2052" s="10">
        <v>28</v>
      </c>
      <c r="C2052" s="159" t="s">
        <v>2066</v>
      </c>
      <c r="D2052" s="160" t="s">
        <v>8618</v>
      </c>
      <c r="E2052" s="161" t="s">
        <v>46</v>
      </c>
      <c r="F2052" s="162">
        <v>0</v>
      </c>
      <c r="G2052" s="163">
        <v>60985.097358242841</v>
      </c>
      <c r="J2052" s="165">
        <v>16226</v>
      </c>
      <c r="M2052" s="6"/>
      <c r="N2052" s="6"/>
      <c r="O2052" s="6"/>
      <c r="P2052" s="6"/>
      <c r="Q2052" s="6"/>
      <c r="R2052" s="6"/>
    </row>
    <row r="2053" spans="1:18" x14ac:dyDescent="0.2">
      <c r="A2053" s="9"/>
      <c r="B2053" s="10">
        <v>29</v>
      </c>
      <c r="C2053" s="159" t="s">
        <v>2067</v>
      </c>
      <c r="D2053" s="160" t="s">
        <v>8619</v>
      </c>
      <c r="E2053" s="161" t="s">
        <v>46</v>
      </c>
      <c r="F2053" s="162">
        <v>0</v>
      </c>
      <c r="G2053" s="163">
        <v>10106.552865543881</v>
      </c>
      <c r="J2053" s="165">
        <v>2689</v>
      </c>
      <c r="M2053" s="6"/>
      <c r="N2053" s="6"/>
      <c r="O2053" s="6"/>
      <c r="P2053" s="6"/>
      <c r="Q2053" s="6"/>
      <c r="R2053" s="6"/>
    </row>
    <row r="2054" spans="1:18" x14ac:dyDescent="0.2">
      <c r="A2054" s="9"/>
      <c r="B2054" s="10">
        <v>30</v>
      </c>
      <c r="C2054" s="159" t="s">
        <v>2068</v>
      </c>
      <c r="D2054" s="160" t="s">
        <v>8620</v>
      </c>
      <c r="E2054" s="161" t="s">
        <v>46</v>
      </c>
      <c r="F2054" s="162">
        <v>0</v>
      </c>
      <c r="G2054" s="163">
        <v>26707.759264616889</v>
      </c>
      <c r="J2054" s="165">
        <v>7106</v>
      </c>
      <c r="M2054" s="6"/>
      <c r="N2054" s="6"/>
      <c r="O2054" s="6"/>
      <c r="P2054" s="6"/>
      <c r="Q2054" s="6"/>
      <c r="R2054" s="6"/>
    </row>
    <row r="2055" spans="1:18" x14ac:dyDescent="0.2">
      <c r="A2055" s="9"/>
      <c r="B2055" s="10">
        <v>31</v>
      </c>
      <c r="C2055" s="159" t="s">
        <v>2069</v>
      </c>
      <c r="D2055" s="160" t="s">
        <v>8621</v>
      </c>
      <c r="E2055" s="161" t="s">
        <v>46</v>
      </c>
      <c r="F2055" s="162">
        <v>0</v>
      </c>
      <c r="G2055" s="163">
        <v>51130.362656325378</v>
      </c>
      <c r="J2055" s="165">
        <v>13604</v>
      </c>
      <c r="M2055" s="6"/>
      <c r="N2055" s="6"/>
      <c r="O2055" s="6"/>
      <c r="P2055" s="6"/>
      <c r="Q2055" s="6"/>
      <c r="R2055" s="6"/>
    </row>
    <row r="2056" spans="1:18" x14ac:dyDescent="0.2">
      <c r="A2056" s="9"/>
      <c r="B2056" s="10">
        <v>32</v>
      </c>
      <c r="C2056" s="159" t="s">
        <v>2070</v>
      </c>
      <c r="D2056" s="160" t="s">
        <v>8622</v>
      </c>
      <c r="E2056" s="161" t="s">
        <v>46</v>
      </c>
      <c r="F2056" s="162">
        <v>0</v>
      </c>
      <c r="G2056" s="163">
        <v>70140.754770092928</v>
      </c>
      <c r="J2056" s="165">
        <v>18662</v>
      </c>
      <c r="M2056" s="6"/>
      <c r="N2056" s="6"/>
      <c r="O2056" s="6"/>
      <c r="P2056" s="6"/>
      <c r="Q2056" s="6"/>
      <c r="R2056" s="6"/>
    </row>
    <row r="2057" spans="1:18" x14ac:dyDescent="0.2">
      <c r="A2057" s="9"/>
      <c r="B2057" s="10">
        <v>33</v>
      </c>
      <c r="C2057" s="159" t="s">
        <v>2071</v>
      </c>
      <c r="D2057" s="160" t="s">
        <v>8623</v>
      </c>
      <c r="E2057" s="161" t="s">
        <v>46</v>
      </c>
      <c r="F2057" s="162">
        <v>0</v>
      </c>
      <c r="G2057" s="163">
        <v>6411.9669723383631</v>
      </c>
      <c r="J2057" s="165">
        <v>1706</v>
      </c>
      <c r="M2057" s="6"/>
      <c r="N2057" s="6"/>
      <c r="O2057" s="6"/>
      <c r="P2057" s="6"/>
      <c r="Q2057" s="6"/>
      <c r="R2057" s="6"/>
    </row>
    <row r="2058" spans="1:18" x14ac:dyDescent="0.2">
      <c r="A2058" s="9"/>
      <c r="B2058" s="10">
        <v>34</v>
      </c>
      <c r="C2058" s="159" t="s">
        <v>2072</v>
      </c>
      <c r="D2058" s="160" t="s">
        <v>8624</v>
      </c>
      <c r="E2058" s="161" t="s">
        <v>46</v>
      </c>
      <c r="F2058" s="162">
        <v>0</v>
      </c>
      <c r="G2058" s="163">
        <v>15139.157658018128</v>
      </c>
      <c r="J2058" s="165">
        <v>4028</v>
      </c>
      <c r="M2058" s="6"/>
      <c r="N2058" s="6"/>
      <c r="O2058" s="6"/>
      <c r="P2058" s="6"/>
      <c r="Q2058" s="6"/>
      <c r="R2058" s="6"/>
    </row>
    <row r="2059" spans="1:18" x14ac:dyDescent="0.2">
      <c r="A2059" s="9"/>
      <c r="B2059" s="10">
        <v>35</v>
      </c>
      <c r="C2059" s="159" t="s">
        <v>2073</v>
      </c>
      <c r="D2059" s="160" t="s">
        <v>8625</v>
      </c>
      <c r="E2059" s="161" t="s">
        <v>46</v>
      </c>
      <c r="F2059" s="162">
        <v>0</v>
      </c>
      <c r="G2059" s="163">
        <v>20773.119259152481</v>
      </c>
      <c r="J2059" s="165">
        <v>5527</v>
      </c>
      <c r="M2059" s="6"/>
      <c r="N2059" s="6"/>
      <c r="O2059" s="6"/>
      <c r="P2059" s="6"/>
      <c r="Q2059" s="6"/>
      <c r="R2059" s="6"/>
    </row>
    <row r="2060" spans="1:18" x14ac:dyDescent="0.2">
      <c r="A2060" s="9"/>
      <c r="B2060" s="10">
        <v>36</v>
      </c>
      <c r="C2060" s="159" t="s">
        <v>2074</v>
      </c>
      <c r="D2060" s="160" t="s">
        <v>8626</v>
      </c>
      <c r="E2060" s="161" t="s">
        <v>46</v>
      </c>
      <c r="F2060" s="162">
        <v>0</v>
      </c>
      <c r="G2060" s="163">
        <v>25471.219326809547</v>
      </c>
      <c r="J2060" s="165">
        <v>6777</v>
      </c>
      <c r="M2060" s="6"/>
      <c r="N2060" s="6"/>
      <c r="O2060" s="6"/>
      <c r="P2060" s="6"/>
      <c r="Q2060" s="6"/>
      <c r="R2060" s="6"/>
    </row>
    <row r="2061" spans="1:18" x14ac:dyDescent="0.2">
      <c r="A2061" s="9"/>
      <c r="B2061" s="10">
        <v>37</v>
      </c>
      <c r="C2061" s="159" t="s">
        <v>2075</v>
      </c>
      <c r="D2061" s="160" t="s">
        <v>8627</v>
      </c>
      <c r="E2061" s="161" t="s">
        <v>46</v>
      </c>
      <c r="F2061" s="162">
        <v>0</v>
      </c>
      <c r="G2061" s="163">
        <v>6821.6412982380598</v>
      </c>
      <c r="J2061" s="165">
        <v>1815</v>
      </c>
      <c r="M2061" s="6"/>
      <c r="N2061" s="6"/>
      <c r="O2061" s="6"/>
      <c r="P2061" s="6"/>
      <c r="Q2061" s="6"/>
      <c r="R2061" s="6"/>
    </row>
    <row r="2062" spans="1:18" x14ac:dyDescent="0.2">
      <c r="A2062" s="9"/>
      <c r="B2062" s="10">
        <v>38</v>
      </c>
      <c r="C2062" s="159" t="s">
        <v>2076</v>
      </c>
      <c r="D2062" s="160" t="s">
        <v>8628</v>
      </c>
      <c r="E2062" s="161" t="s">
        <v>46</v>
      </c>
      <c r="F2062" s="162">
        <v>0</v>
      </c>
      <c r="G2062" s="163">
        <v>16672.617520101394</v>
      </c>
      <c r="J2062" s="165">
        <v>4436</v>
      </c>
      <c r="M2062" s="6"/>
      <c r="N2062" s="6"/>
      <c r="O2062" s="6"/>
      <c r="P2062" s="6"/>
      <c r="Q2062" s="6"/>
      <c r="R2062" s="6"/>
    </row>
    <row r="2063" spans="1:18" x14ac:dyDescent="0.2">
      <c r="A2063" s="9"/>
      <c r="B2063" s="10">
        <v>39</v>
      </c>
      <c r="C2063" s="159" t="s">
        <v>2077</v>
      </c>
      <c r="D2063" s="160" t="s">
        <v>8629</v>
      </c>
      <c r="E2063" s="161" t="s">
        <v>46</v>
      </c>
      <c r="F2063" s="162">
        <v>0</v>
      </c>
      <c r="G2063" s="163">
        <v>22926.728330166483</v>
      </c>
      <c r="J2063" s="165">
        <v>6100</v>
      </c>
      <c r="M2063" s="6"/>
      <c r="N2063" s="6"/>
      <c r="O2063" s="6"/>
      <c r="P2063" s="6"/>
      <c r="Q2063" s="6"/>
      <c r="R2063" s="6"/>
    </row>
    <row r="2064" spans="1:18" x14ac:dyDescent="0.2">
      <c r="A2064" s="9"/>
      <c r="B2064" s="10">
        <v>40</v>
      </c>
      <c r="C2064" s="159" t="s">
        <v>2078</v>
      </c>
      <c r="D2064" s="160" t="s">
        <v>8630</v>
      </c>
      <c r="E2064" s="161" t="s">
        <v>46</v>
      </c>
      <c r="F2064" s="162">
        <v>0</v>
      </c>
      <c r="G2064" s="163">
        <v>28184.841925888268</v>
      </c>
      <c r="J2064" s="165">
        <v>7499</v>
      </c>
      <c r="M2064" s="6"/>
      <c r="N2064" s="6"/>
      <c r="O2064" s="6"/>
      <c r="P2064" s="6"/>
      <c r="Q2064" s="6"/>
      <c r="R2064" s="6"/>
    </row>
    <row r="2065" spans="1:18" x14ac:dyDescent="0.2">
      <c r="A2065" s="9"/>
      <c r="B2065" s="10">
        <v>41</v>
      </c>
      <c r="C2065" s="159" t="s">
        <v>2079</v>
      </c>
      <c r="D2065" s="160" t="s">
        <v>8631</v>
      </c>
      <c r="E2065" s="161" t="s">
        <v>46</v>
      </c>
      <c r="F2065" s="162">
        <v>0</v>
      </c>
      <c r="G2065" s="163">
        <v>7220.0401839753786</v>
      </c>
      <c r="J2065" s="165">
        <v>1921</v>
      </c>
      <c r="M2065" s="6"/>
      <c r="N2065" s="6"/>
      <c r="O2065" s="6"/>
      <c r="P2065" s="6"/>
      <c r="Q2065" s="6"/>
      <c r="R2065" s="6"/>
    </row>
    <row r="2066" spans="1:18" x14ac:dyDescent="0.2">
      <c r="A2066" s="9"/>
      <c r="B2066" s="10">
        <v>42</v>
      </c>
      <c r="C2066" s="159" t="s">
        <v>2080</v>
      </c>
      <c r="D2066" s="160" t="s">
        <v>8632</v>
      </c>
      <c r="E2066" s="161" t="s">
        <v>46</v>
      </c>
      <c r="F2066" s="162">
        <v>0</v>
      </c>
      <c r="G2066" s="163">
        <v>18014.394899424253</v>
      </c>
      <c r="J2066" s="165">
        <v>4793</v>
      </c>
      <c r="M2066" s="6"/>
      <c r="N2066" s="6"/>
      <c r="O2066" s="6"/>
      <c r="P2066" s="6"/>
      <c r="Q2066" s="6"/>
      <c r="R2066" s="6"/>
    </row>
    <row r="2067" spans="1:18" x14ac:dyDescent="0.2">
      <c r="A2067" s="9"/>
      <c r="B2067" s="10">
        <v>43</v>
      </c>
      <c r="C2067" s="159" t="s">
        <v>2081</v>
      </c>
      <c r="D2067" s="160" t="s">
        <v>8633</v>
      </c>
      <c r="E2067" s="161" t="s">
        <v>46</v>
      </c>
      <c r="F2067" s="162">
        <v>0</v>
      </c>
      <c r="G2067" s="163">
        <v>24877.379478257695</v>
      </c>
      <c r="J2067" s="165">
        <v>6619</v>
      </c>
      <c r="M2067" s="6"/>
      <c r="N2067" s="6"/>
      <c r="O2067" s="6"/>
      <c r="P2067" s="6"/>
      <c r="Q2067" s="6"/>
      <c r="R2067" s="6"/>
    </row>
    <row r="2068" spans="1:18" x14ac:dyDescent="0.2">
      <c r="A2068" s="9"/>
      <c r="B2068" s="10">
        <v>44</v>
      </c>
      <c r="C2068" s="159" t="s">
        <v>2082</v>
      </c>
      <c r="D2068" s="160" t="s">
        <v>8634</v>
      </c>
      <c r="E2068" s="161" t="s">
        <v>46</v>
      </c>
      <c r="F2068" s="162">
        <v>0</v>
      </c>
      <c r="G2068" s="163">
        <v>30605.303080745187</v>
      </c>
      <c r="J2068" s="165">
        <v>8143</v>
      </c>
      <c r="M2068" s="6"/>
      <c r="N2068" s="6"/>
      <c r="O2068" s="6"/>
      <c r="P2068" s="6"/>
      <c r="Q2068" s="6"/>
      <c r="R2068" s="6"/>
    </row>
    <row r="2069" spans="1:18" x14ac:dyDescent="0.2">
      <c r="A2069" s="9"/>
      <c r="B2069" s="10">
        <v>45</v>
      </c>
      <c r="C2069" s="159" t="s">
        <v>2083</v>
      </c>
      <c r="D2069" s="160" t="s">
        <v>8619</v>
      </c>
      <c r="E2069" s="161" t="s">
        <v>46</v>
      </c>
      <c r="F2069" s="162">
        <v>0</v>
      </c>
      <c r="G2069" s="163">
        <v>10106.552865543881</v>
      </c>
      <c r="J2069" s="165">
        <v>2689</v>
      </c>
      <c r="M2069" s="6"/>
      <c r="N2069" s="6"/>
      <c r="O2069" s="6"/>
      <c r="P2069" s="6"/>
      <c r="Q2069" s="6"/>
      <c r="R2069" s="6"/>
    </row>
    <row r="2070" spans="1:18" x14ac:dyDescent="0.2">
      <c r="A2070" s="9"/>
      <c r="B2070" s="10">
        <v>46</v>
      </c>
      <c r="C2070" s="159" t="s">
        <v>2084</v>
      </c>
      <c r="D2070" s="160" t="s">
        <v>8635</v>
      </c>
      <c r="E2070" s="161" t="s">
        <v>46</v>
      </c>
      <c r="F2070" s="162">
        <v>0</v>
      </c>
      <c r="G2070" s="163">
        <v>21836.769114470044</v>
      </c>
      <c r="J2070" s="165">
        <v>5810</v>
      </c>
      <c r="M2070" s="6"/>
      <c r="N2070" s="6"/>
      <c r="O2070" s="6"/>
      <c r="P2070" s="6"/>
      <c r="Q2070" s="6"/>
      <c r="R2070" s="6"/>
    </row>
    <row r="2071" spans="1:18" x14ac:dyDescent="0.2">
      <c r="A2071" s="9"/>
      <c r="B2071" s="10">
        <v>47</v>
      </c>
      <c r="C2071" s="159" t="s">
        <v>2085</v>
      </c>
      <c r="D2071" s="160" t="s">
        <v>8636</v>
      </c>
      <c r="E2071" s="161" t="s">
        <v>46</v>
      </c>
      <c r="F2071" s="162">
        <v>0</v>
      </c>
      <c r="G2071" s="163">
        <v>43448.029425692541</v>
      </c>
      <c r="J2071" s="165">
        <v>11560</v>
      </c>
      <c r="M2071" s="6"/>
      <c r="N2071" s="6"/>
      <c r="O2071" s="6"/>
      <c r="P2071" s="6"/>
      <c r="Q2071" s="6"/>
      <c r="R2071" s="6"/>
    </row>
    <row r="2072" spans="1:18" x14ac:dyDescent="0.2">
      <c r="A2072" s="9"/>
      <c r="B2072" s="10">
        <v>48</v>
      </c>
      <c r="C2072" s="159" t="s">
        <v>2086</v>
      </c>
      <c r="D2072" s="160" t="s">
        <v>8637</v>
      </c>
      <c r="E2072" s="161" t="s">
        <v>46</v>
      </c>
      <c r="F2072" s="162">
        <v>0</v>
      </c>
      <c r="G2072" s="163">
        <v>58812.695886958216</v>
      </c>
      <c r="J2072" s="165">
        <v>15648</v>
      </c>
      <c r="M2072" s="6"/>
      <c r="N2072" s="6"/>
      <c r="O2072" s="6"/>
      <c r="P2072" s="6"/>
      <c r="Q2072" s="6"/>
      <c r="R2072" s="6"/>
    </row>
    <row r="2073" spans="1:18" x14ac:dyDescent="0.2">
      <c r="A2073" s="9"/>
      <c r="B2073" s="10">
        <v>49</v>
      </c>
      <c r="C2073" s="159" t="s">
        <v>2087</v>
      </c>
      <c r="D2073" s="160" t="s">
        <v>8638</v>
      </c>
      <c r="E2073" s="161" t="s">
        <v>46</v>
      </c>
      <c r="F2073" s="162">
        <v>0</v>
      </c>
      <c r="G2073" s="163">
        <v>10910.867597126769</v>
      </c>
      <c r="J2073" s="165">
        <v>2903</v>
      </c>
      <c r="M2073" s="6"/>
      <c r="N2073" s="6"/>
      <c r="O2073" s="6"/>
      <c r="P2073" s="6"/>
      <c r="Q2073" s="6"/>
      <c r="R2073" s="6"/>
    </row>
    <row r="2074" spans="1:18" x14ac:dyDescent="0.2">
      <c r="A2074" s="9"/>
      <c r="B2074" s="10">
        <v>50</v>
      </c>
      <c r="C2074" s="159" t="s">
        <v>2088</v>
      </c>
      <c r="D2074" s="160" t="s">
        <v>8639</v>
      </c>
      <c r="E2074" s="161" t="s">
        <v>46</v>
      </c>
      <c r="F2074" s="162">
        <v>0</v>
      </c>
      <c r="G2074" s="163">
        <v>24283.539629705843</v>
      </c>
      <c r="J2074" s="165">
        <v>6461</v>
      </c>
      <c r="M2074" s="6"/>
      <c r="N2074" s="6"/>
      <c r="O2074" s="6"/>
      <c r="P2074" s="6"/>
      <c r="Q2074" s="6"/>
      <c r="R2074" s="6"/>
    </row>
    <row r="2075" spans="1:18" x14ac:dyDescent="0.2">
      <c r="A2075" s="9"/>
      <c r="B2075" s="10">
        <v>51</v>
      </c>
      <c r="C2075" s="159" t="s">
        <v>2089</v>
      </c>
      <c r="D2075" s="160" t="s">
        <v>8640</v>
      </c>
      <c r="E2075" s="161" t="s">
        <v>46</v>
      </c>
      <c r="F2075" s="162">
        <v>0</v>
      </c>
      <c r="G2075" s="163">
        <v>47920.620690102071</v>
      </c>
      <c r="J2075" s="165">
        <v>12750</v>
      </c>
      <c r="M2075" s="6"/>
      <c r="N2075" s="6"/>
      <c r="O2075" s="6"/>
      <c r="P2075" s="6"/>
      <c r="Q2075" s="6"/>
      <c r="R2075" s="6"/>
    </row>
    <row r="2076" spans="1:18" x14ac:dyDescent="0.2">
      <c r="A2076" s="9"/>
      <c r="B2076" s="10">
        <v>52</v>
      </c>
      <c r="C2076" s="159" t="s">
        <v>2090</v>
      </c>
      <c r="D2076" s="160" t="s">
        <v>8641</v>
      </c>
      <c r="E2076" s="161" t="s">
        <v>46</v>
      </c>
      <c r="F2076" s="162">
        <v>0</v>
      </c>
      <c r="G2076" s="163">
        <v>65262.247659837827</v>
      </c>
      <c r="J2076" s="165">
        <v>17364</v>
      </c>
      <c r="M2076" s="6"/>
      <c r="N2076" s="6"/>
      <c r="O2076" s="6"/>
      <c r="P2076" s="6"/>
      <c r="Q2076" s="6"/>
      <c r="R2076" s="6"/>
    </row>
    <row r="2077" spans="1:18" x14ac:dyDescent="0.2">
      <c r="A2077" s="9"/>
      <c r="B2077" s="10">
        <v>53</v>
      </c>
      <c r="C2077" s="159" t="s">
        <v>2091</v>
      </c>
      <c r="D2077" s="160" t="s">
        <v>8642</v>
      </c>
      <c r="E2077" s="161" t="s">
        <v>46</v>
      </c>
      <c r="F2077" s="162">
        <v>0</v>
      </c>
      <c r="G2077" s="163">
        <v>11681.356008222529</v>
      </c>
      <c r="J2077" s="165">
        <v>3108</v>
      </c>
      <c r="M2077" s="6"/>
      <c r="N2077" s="6"/>
      <c r="O2077" s="6"/>
      <c r="P2077" s="6"/>
      <c r="Q2077" s="6"/>
      <c r="R2077" s="6"/>
    </row>
    <row r="2078" spans="1:18" x14ac:dyDescent="0.2">
      <c r="A2078" s="9"/>
      <c r="B2078" s="10">
        <v>54</v>
      </c>
      <c r="C2078" s="159" t="s">
        <v>2092</v>
      </c>
      <c r="D2078" s="160" t="s">
        <v>8643</v>
      </c>
      <c r="E2078" s="161" t="s">
        <v>46</v>
      </c>
      <c r="F2078" s="162">
        <v>0</v>
      </c>
      <c r="G2078" s="163">
        <v>26395.805420124459</v>
      </c>
      <c r="J2078" s="165">
        <v>7023</v>
      </c>
      <c r="M2078" s="6"/>
      <c r="N2078" s="6"/>
      <c r="O2078" s="6"/>
      <c r="P2078" s="6"/>
      <c r="Q2078" s="6"/>
      <c r="R2078" s="6"/>
    </row>
    <row r="2079" spans="1:18" x14ac:dyDescent="0.2">
      <c r="A2079" s="9"/>
      <c r="B2079" s="10">
        <v>55</v>
      </c>
      <c r="C2079" s="159" t="s">
        <v>2093</v>
      </c>
      <c r="D2079" s="160" t="s">
        <v>8644</v>
      </c>
      <c r="E2079" s="161" t="s">
        <v>46</v>
      </c>
      <c r="F2079" s="162">
        <v>0</v>
      </c>
      <c r="G2079" s="163">
        <v>52175.220111372306</v>
      </c>
      <c r="J2079" s="165">
        <v>13882</v>
      </c>
      <c r="M2079" s="6"/>
      <c r="N2079" s="6"/>
      <c r="O2079" s="6"/>
      <c r="P2079" s="6"/>
      <c r="Q2079" s="6"/>
      <c r="R2079" s="6"/>
    </row>
    <row r="2080" spans="1:18" x14ac:dyDescent="0.2">
      <c r="A2080" s="9"/>
      <c r="B2080" s="10">
        <v>56</v>
      </c>
      <c r="C2080" s="159" t="s">
        <v>2094</v>
      </c>
      <c r="D2080" s="160" t="s">
        <v>8645</v>
      </c>
      <c r="E2080" s="161" t="s">
        <v>46</v>
      </c>
      <c r="F2080" s="162">
        <v>0</v>
      </c>
      <c r="G2080" s="163">
        <v>70847.34902026855</v>
      </c>
      <c r="J2080" s="165">
        <v>18850</v>
      </c>
      <c r="M2080" s="6"/>
      <c r="N2080" s="6"/>
      <c r="O2080" s="6"/>
      <c r="P2080" s="6"/>
      <c r="Q2080" s="6"/>
      <c r="R2080" s="6"/>
    </row>
    <row r="2081" spans="1:18" x14ac:dyDescent="0.2">
      <c r="A2081" s="9"/>
      <c r="B2081" s="10">
        <v>57</v>
      </c>
      <c r="C2081" s="159" t="s">
        <v>2095</v>
      </c>
      <c r="D2081" s="160" t="s">
        <v>8623</v>
      </c>
      <c r="E2081" s="161" t="s">
        <v>46</v>
      </c>
      <c r="F2081" s="162">
        <v>0</v>
      </c>
      <c r="G2081" s="163">
        <v>6411.9669723383631</v>
      </c>
      <c r="J2081" s="165">
        <v>1706</v>
      </c>
      <c r="M2081" s="6"/>
      <c r="N2081" s="6"/>
      <c r="O2081" s="6"/>
      <c r="P2081" s="6"/>
      <c r="Q2081" s="6"/>
      <c r="R2081" s="6"/>
    </row>
    <row r="2082" spans="1:18" x14ac:dyDescent="0.2">
      <c r="A2082" s="9"/>
      <c r="B2082" s="10">
        <v>58</v>
      </c>
      <c r="C2082" s="159" t="s">
        <v>2096</v>
      </c>
      <c r="D2082" s="160" t="s">
        <v>8628</v>
      </c>
      <c r="E2082" s="161" t="s">
        <v>46</v>
      </c>
      <c r="F2082" s="162">
        <v>0</v>
      </c>
      <c r="G2082" s="163">
        <v>16672.617520101394</v>
      </c>
      <c r="J2082" s="165">
        <v>4436</v>
      </c>
      <c r="M2082" s="6"/>
      <c r="N2082" s="6"/>
      <c r="O2082" s="6"/>
      <c r="P2082" s="6"/>
      <c r="Q2082" s="6"/>
      <c r="R2082" s="6"/>
    </row>
    <row r="2083" spans="1:18" x14ac:dyDescent="0.2">
      <c r="A2083" s="9"/>
      <c r="B2083" s="10">
        <v>59</v>
      </c>
      <c r="C2083" s="159" t="s">
        <v>2097</v>
      </c>
      <c r="D2083" s="160" t="s">
        <v>8646</v>
      </c>
      <c r="E2083" s="161" t="s">
        <v>46</v>
      </c>
      <c r="F2083" s="162">
        <v>0</v>
      </c>
      <c r="G2083" s="163">
        <v>23238.682174658912</v>
      </c>
      <c r="J2083" s="165">
        <v>6183</v>
      </c>
      <c r="M2083" s="6"/>
      <c r="N2083" s="6"/>
      <c r="O2083" s="6"/>
      <c r="P2083" s="6"/>
      <c r="Q2083" s="6"/>
      <c r="R2083" s="6"/>
    </row>
    <row r="2084" spans="1:18" x14ac:dyDescent="0.2">
      <c r="A2084" s="9"/>
      <c r="B2084" s="10">
        <v>60</v>
      </c>
      <c r="C2084" s="159" t="s">
        <v>2098</v>
      </c>
      <c r="D2084" s="160" t="s">
        <v>8647</v>
      </c>
      <c r="E2084" s="161" t="s">
        <v>46</v>
      </c>
      <c r="F2084" s="162">
        <v>0</v>
      </c>
      <c r="G2084" s="163">
        <v>28677.202812978729</v>
      </c>
      <c r="J2084" s="165">
        <v>7630</v>
      </c>
      <c r="M2084" s="6"/>
      <c r="N2084" s="6"/>
      <c r="O2084" s="6"/>
      <c r="P2084" s="6"/>
      <c r="Q2084" s="6"/>
      <c r="R2084" s="6"/>
    </row>
    <row r="2085" spans="1:18" x14ac:dyDescent="0.2">
      <c r="A2085" s="9"/>
      <c r="B2085" s="10">
        <v>61</v>
      </c>
      <c r="C2085" s="159" t="s">
        <v>2099</v>
      </c>
      <c r="D2085" s="160" t="s">
        <v>8627</v>
      </c>
      <c r="E2085" s="161" t="s">
        <v>46</v>
      </c>
      <c r="F2085" s="162">
        <v>0</v>
      </c>
      <c r="G2085" s="163">
        <v>6821.6412982380598</v>
      </c>
      <c r="J2085" s="165">
        <v>1815</v>
      </c>
      <c r="M2085" s="6"/>
      <c r="N2085" s="6"/>
      <c r="O2085" s="6"/>
      <c r="P2085" s="6"/>
      <c r="Q2085" s="6"/>
      <c r="R2085" s="6"/>
    </row>
    <row r="2086" spans="1:18" x14ac:dyDescent="0.2">
      <c r="A2086" s="9"/>
      <c r="B2086" s="10">
        <v>62</v>
      </c>
      <c r="C2086" s="159" t="s">
        <v>2100</v>
      </c>
      <c r="D2086" s="160" t="s">
        <v>8648</v>
      </c>
      <c r="E2086" s="161" t="s">
        <v>46</v>
      </c>
      <c r="F2086" s="162">
        <v>0</v>
      </c>
      <c r="G2086" s="163">
        <v>18371.45050456619</v>
      </c>
      <c r="J2086" s="165">
        <v>4888</v>
      </c>
      <c r="M2086" s="6"/>
      <c r="N2086" s="6"/>
      <c r="O2086" s="6"/>
      <c r="P2086" s="6"/>
      <c r="Q2086" s="6"/>
      <c r="R2086" s="6"/>
    </row>
    <row r="2087" spans="1:18" x14ac:dyDescent="0.2">
      <c r="A2087" s="9"/>
      <c r="B2087" s="10">
        <v>63</v>
      </c>
      <c r="C2087" s="159" t="s">
        <v>2101</v>
      </c>
      <c r="D2087" s="160" t="s">
        <v>8649</v>
      </c>
      <c r="E2087" s="161" t="s">
        <v>46</v>
      </c>
      <c r="F2087" s="162">
        <v>0</v>
      </c>
      <c r="G2087" s="163">
        <v>25771.897731139601</v>
      </c>
      <c r="J2087" s="165">
        <v>6857</v>
      </c>
      <c r="M2087" s="6"/>
      <c r="N2087" s="6"/>
      <c r="O2087" s="6"/>
      <c r="P2087" s="6"/>
      <c r="Q2087" s="6"/>
      <c r="R2087" s="6"/>
    </row>
    <row r="2088" spans="1:18" x14ac:dyDescent="0.2">
      <c r="A2088" s="9"/>
      <c r="B2088" s="10">
        <v>64</v>
      </c>
      <c r="C2088" s="159" t="s">
        <v>2102</v>
      </c>
      <c r="D2088" s="160" t="s">
        <v>8650</v>
      </c>
      <c r="E2088" s="161" t="s">
        <v>46</v>
      </c>
      <c r="F2088" s="162">
        <v>0</v>
      </c>
      <c r="G2088" s="163">
        <v>31853.118458714904</v>
      </c>
      <c r="J2088" s="165">
        <v>8475</v>
      </c>
      <c r="M2088" s="6"/>
      <c r="N2088" s="6"/>
      <c r="O2088" s="6"/>
      <c r="P2088" s="6"/>
      <c r="Q2088" s="6"/>
      <c r="R2088" s="6"/>
    </row>
    <row r="2089" spans="1:18" x14ac:dyDescent="0.2">
      <c r="A2089" s="9"/>
      <c r="B2089" s="10">
        <v>65</v>
      </c>
      <c r="C2089" s="159" t="s">
        <v>2103</v>
      </c>
      <c r="D2089" s="160" t="s">
        <v>8631</v>
      </c>
      <c r="E2089" s="161" t="s">
        <v>46</v>
      </c>
      <c r="F2089" s="162">
        <v>0</v>
      </c>
      <c r="G2089" s="163">
        <v>7220.0401839753786</v>
      </c>
      <c r="J2089" s="165">
        <v>1921</v>
      </c>
      <c r="M2089" s="6"/>
      <c r="N2089" s="6"/>
      <c r="O2089" s="6"/>
      <c r="P2089" s="6"/>
      <c r="Q2089" s="6"/>
      <c r="R2089" s="6"/>
    </row>
    <row r="2090" spans="1:18" x14ac:dyDescent="0.2">
      <c r="A2090" s="9"/>
      <c r="B2090" s="10">
        <v>66</v>
      </c>
      <c r="C2090" s="159" t="s">
        <v>2104</v>
      </c>
      <c r="D2090" s="160" t="s">
        <v>8651</v>
      </c>
      <c r="E2090" s="161" t="s">
        <v>46</v>
      </c>
      <c r="F2090" s="162">
        <v>0</v>
      </c>
      <c r="G2090" s="163">
        <v>19874.842526216453</v>
      </c>
      <c r="J2090" s="165">
        <v>5288</v>
      </c>
      <c r="M2090" s="6"/>
      <c r="N2090" s="6"/>
      <c r="O2090" s="6"/>
      <c r="P2090" s="6"/>
      <c r="Q2090" s="6"/>
      <c r="R2090" s="6"/>
    </row>
    <row r="2091" spans="1:18" x14ac:dyDescent="0.2">
      <c r="A2091" s="9"/>
      <c r="B2091" s="10">
        <v>67</v>
      </c>
      <c r="C2091" s="159" t="s">
        <v>2105</v>
      </c>
      <c r="D2091" s="160" t="s">
        <v>8652</v>
      </c>
      <c r="E2091" s="161" t="s">
        <v>46</v>
      </c>
      <c r="F2091" s="162">
        <v>0</v>
      </c>
      <c r="G2091" s="163">
        <v>27797.718480313328</v>
      </c>
      <c r="J2091" s="165">
        <v>7396</v>
      </c>
      <c r="M2091" s="6"/>
      <c r="N2091" s="6"/>
      <c r="O2091" s="6"/>
      <c r="P2091" s="6"/>
      <c r="Q2091" s="6"/>
      <c r="R2091" s="6"/>
    </row>
    <row r="2092" spans="1:18" x14ac:dyDescent="0.2">
      <c r="A2092" s="9"/>
      <c r="B2092" s="10">
        <v>68</v>
      </c>
      <c r="C2092" s="159" t="s">
        <v>2106</v>
      </c>
      <c r="D2092" s="160" t="s">
        <v>8653</v>
      </c>
      <c r="E2092" s="161" t="s">
        <v>46</v>
      </c>
      <c r="F2092" s="162">
        <v>0</v>
      </c>
      <c r="G2092" s="163">
        <v>34499.088416819366</v>
      </c>
      <c r="J2092" s="165">
        <v>9179</v>
      </c>
      <c r="M2092" s="6"/>
      <c r="N2092" s="6"/>
      <c r="O2092" s="6"/>
      <c r="P2092" s="6"/>
      <c r="Q2092" s="6"/>
      <c r="R2092" s="6"/>
    </row>
    <row r="2093" spans="1:18" x14ac:dyDescent="0.2">
      <c r="A2093" s="9"/>
      <c r="B2093" s="10">
        <v>69</v>
      </c>
      <c r="C2093" s="159" t="s">
        <v>2107</v>
      </c>
      <c r="D2093" s="160" t="s">
        <v>8654</v>
      </c>
      <c r="E2093" s="161" t="s">
        <v>46</v>
      </c>
      <c r="F2093" s="162">
        <v>0</v>
      </c>
      <c r="G2093" s="163">
        <v>10309.510788466665</v>
      </c>
      <c r="J2093" s="165">
        <v>2743</v>
      </c>
      <c r="M2093" s="6"/>
      <c r="N2093" s="6"/>
      <c r="O2093" s="6"/>
      <c r="P2093" s="6"/>
      <c r="Q2093" s="6"/>
      <c r="R2093" s="6"/>
    </row>
    <row r="2094" spans="1:18" x14ac:dyDescent="0.2">
      <c r="A2094" s="9"/>
      <c r="B2094" s="10">
        <v>70</v>
      </c>
      <c r="C2094" s="159" t="s">
        <v>2108</v>
      </c>
      <c r="D2094" s="160" t="s">
        <v>8613</v>
      </c>
      <c r="E2094" s="161" t="s">
        <v>46</v>
      </c>
      <c r="F2094" s="162">
        <v>0</v>
      </c>
      <c r="G2094" s="163">
        <v>24174.543708136196</v>
      </c>
      <c r="J2094" s="165">
        <v>6432</v>
      </c>
      <c r="M2094" s="6"/>
      <c r="N2094" s="6"/>
      <c r="O2094" s="6"/>
      <c r="P2094" s="6"/>
      <c r="Q2094" s="6"/>
      <c r="R2094" s="6"/>
    </row>
    <row r="2095" spans="1:18" x14ac:dyDescent="0.2">
      <c r="A2095" s="9"/>
      <c r="B2095" s="10">
        <v>71</v>
      </c>
      <c r="C2095" s="159" t="s">
        <v>2109</v>
      </c>
      <c r="D2095" s="160" t="s">
        <v>8655</v>
      </c>
      <c r="E2095" s="161" t="s">
        <v>46</v>
      </c>
      <c r="F2095" s="162">
        <v>0</v>
      </c>
      <c r="G2095" s="163">
        <v>48785.071102550974</v>
      </c>
      <c r="J2095" s="165">
        <v>12980</v>
      </c>
      <c r="M2095" s="6"/>
      <c r="N2095" s="6"/>
      <c r="O2095" s="6"/>
      <c r="P2095" s="6"/>
      <c r="Q2095" s="6"/>
      <c r="R2095" s="6"/>
    </row>
    <row r="2096" spans="1:18" x14ac:dyDescent="0.2">
      <c r="A2096" s="9"/>
      <c r="B2096" s="10">
        <v>72</v>
      </c>
      <c r="C2096" s="159" t="s">
        <v>2110</v>
      </c>
      <c r="D2096" s="160" t="s">
        <v>8656</v>
      </c>
      <c r="E2096" s="161" t="s">
        <v>46</v>
      </c>
      <c r="F2096" s="162">
        <v>0</v>
      </c>
      <c r="G2096" s="163">
        <v>66359.723835642522</v>
      </c>
      <c r="J2096" s="165">
        <v>17656</v>
      </c>
      <c r="M2096" s="6"/>
      <c r="N2096" s="6"/>
      <c r="O2096" s="6"/>
      <c r="P2096" s="6"/>
      <c r="Q2096" s="6"/>
      <c r="R2096" s="6"/>
    </row>
    <row r="2097" spans="1:18" x14ac:dyDescent="0.2">
      <c r="A2097" s="9"/>
      <c r="B2097" s="10">
        <v>73</v>
      </c>
      <c r="C2097" s="159" t="s">
        <v>2111</v>
      </c>
      <c r="D2097" s="160" t="s">
        <v>8657</v>
      </c>
      <c r="E2097" s="161" t="s">
        <v>46</v>
      </c>
      <c r="F2097" s="162">
        <v>0</v>
      </c>
      <c r="G2097" s="163">
        <v>11106.308559941304</v>
      </c>
      <c r="J2097" s="165">
        <v>2955</v>
      </c>
      <c r="M2097" s="6"/>
      <c r="N2097" s="6"/>
      <c r="O2097" s="6"/>
      <c r="P2097" s="6"/>
      <c r="Q2097" s="6"/>
      <c r="R2097" s="6"/>
    </row>
    <row r="2098" spans="1:18" x14ac:dyDescent="0.2">
      <c r="A2098" s="9"/>
      <c r="B2098" s="10">
        <v>74</v>
      </c>
      <c r="C2098" s="159" t="s">
        <v>2112</v>
      </c>
      <c r="D2098" s="160" t="s">
        <v>8658</v>
      </c>
      <c r="E2098" s="161" t="s">
        <v>46</v>
      </c>
      <c r="F2098" s="162">
        <v>0</v>
      </c>
      <c r="G2098" s="163">
        <v>26910.717187539674</v>
      </c>
      <c r="J2098" s="165">
        <v>7160</v>
      </c>
      <c r="M2098" s="6"/>
      <c r="N2098" s="6"/>
      <c r="O2098" s="6"/>
      <c r="P2098" s="6"/>
      <c r="Q2098" s="6"/>
      <c r="R2098" s="6"/>
    </row>
    <row r="2099" spans="1:18" x14ac:dyDescent="0.2">
      <c r="A2099" s="9"/>
      <c r="B2099" s="10">
        <v>75</v>
      </c>
      <c r="C2099" s="159" t="s">
        <v>2113</v>
      </c>
      <c r="D2099" s="160" t="s">
        <v>8659</v>
      </c>
      <c r="E2099" s="161" t="s">
        <v>46</v>
      </c>
      <c r="F2099" s="162">
        <v>0</v>
      </c>
      <c r="G2099" s="163">
        <v>53821.434375079349</v>
      </c>
      <c r="J2099" s="165">
        <v>14320</v>
      </c>
      <c r="M2099" s="6"/>
      <c r="N2099" s="6"/>
      <c r="O2099" s="6"/>
      <c r="P2099" s="6"/>
      <c r="Q2099" s="6"/>
      <c r="R2099" s="6"/>
    </row>
    <row r="2100" spans="1:18" x14ac:dyDescent="0.2">
      <c r="A2100" s="9"/>
      <c r="B2100" s="10">
        <v>76</v>
      </c>
      <c r="C2100" s="159" t="s">
        <v>2114</v>
      </c>
      <c r="D2100" s="160" t="s">
        <v>8660</v>
      </c>
      <c r="E2100" s="161" t="s">
        <v>46</v>
      </c>
      <c r="F2100" s="162">
        <v>0</v>
      </c>
      <c r="G2100" s="163">
        <v>73643.658180538026</v>
      </c>
      <c r="J2100" s="165">
        <v>19594</v>
      </c>
      <c r="M2100" s="6"/>
      <c r="N2100" s="6"/>
      <c r="O2100" s="6"/>
      <c r="P2100" s="6"/>
      <c r="Q2100" s="6"/>
      <c r="R2100" s="6"/>
    </row>
    <row r="2101" spans="1:18" x14ac:dyDescent="0.2">
      <c r="A2101" s="9"/>
      <c r="B2101" s="10">
        <v>77</v>
      </c>
      <c r="C2101" s="159" t="s">
        <v>2115</v>
      </c>
      <c r="D2101" s="160" t="s">
        <v>8642</v>
      </c>
      <c r="E2101" s="161" t="s">
        <v>46</v>
      </c>
      <c r="F2101" s="162">
        <v>0</v>
      </c>
      <c r="G2101" s="163">
        <v>11681.356008222529</v>
      </c>
      <c r="J2101" s="165">
        <v>3108</v>
      </c>
      <c r="M2101" s="6"/>
      <c r="N2101" s="6"/>
      <c r="O2101" s="6"/>
      <c r="P2101" s="6"/>
      <c r="Q2101" s="6"/>
      <c r="R2101" s="6"/>
    </row>
    <row r="2102" spans="1:18" x14ac:dyDescent="0.2">
      <c r="A2102" s="9"/>
      <c r="B2102" s="10">
        <v>78</v>
      </c>
      <c r="C2102" s="159" t="s">
        <v>2116</v>
      </c>
      <c r="D2102" s="160" t="s">
        <v>8661</v>
      </c>
      <c r="E2102" s="161" t="s">
        <v>46</v>
      </c>
      <c r="F2102" s="162">
        <v>0</v>
      </c>
      <c r="G2102" s="163">
        <v>29406.347943479108</v>
      </c>
      <c r="J2102" s="165">
        <v>7824</v>
      </c>
      <c r="M2102" s="6"/>
      <c r="N2102" s="6"/>
      <c r="O2102" s="6"/>
      <c r="P2102" s="6"/>
      <c r="Q2102" s="6"/>
      <c r="R2102" s="6"/>
    </row>
    <row r="2103" spans="1:18" x14ac:dyDescent="0.2">
      <c r="A2103" s="9"/>
      <c r="B2103" s="10">
        <v>79</v>
      </c>
      <c r="C2103" s="159" t="s">
        <v>2117</v>
      </c>
      <c r="D2103" s="160" t="s">
        <v>8662</v>
      </c>
      <c r="E2103" s="161" t="s">
        <v>46</v>
      </c>
      <c r="F2103" s="162">
        <v>0</v>
      </c>
      <c r="G2103" s="163">
        <v>58617.254924143679</v>
      </c>
      <c r="J2103" s="165">
        <v>15596</v>
      </c>
      <c r="M2103" s="6"/>
      <c r="N2103" s="6"/>
      <c r="O2103" s="6"/>
      <c r="P2103" s="6"/>
      <c r="Q2103" s="6"/>
      <c r="R2103" s="6"/>
    </row>
    <row r="2104" spans="1:18" x14ac:dyDescent="0.2">
      <c r="A2104" s="9"/>
      <c r="B2104" s="10">
        <v>80</v>
      </c>
      <c r="C2104" s="159" t="s">
        <v>2118</v>
      </c>
      <c r="D2104" s="160" t="s">
        <v>8663</v>
      </c>
      <c r="E2104" s="161" t="s">
        <v>46</v>
      </c>
      <c r="F2104" s="162">
        <v>0</v>
      </c>
      <c r="G2104" s="163">
        <v>80228.515235366183</v>
      </c>
      <c r="J2104" s="165">
        <v>21346</v>
      </c>
      <c r="M2104" s="6"/>
      <c r="N2104" s="6"/>
      <c r="O2104" s="6"/>
      <c r="P2104" s="6"/>
      <c r="Q2104" s="6"/>
      <c r="R2104" s="6"/>
    </row>
    <row r="2105" spans="1:18" x14ac:dyDescent="0.2">
      <c r="A2105" s="9"/>
      <c r="B2105" s="10">
        <v>81</v>
      </c>
      <c r="C2105" s="159" t="s">
        <v>2119</v>
      </c>
      <c r="D2105" s="160" t="s">
        <v>8596</v>
      </c>
      <c r="E2105" s="161" t="s">
        <v>46</v>
      </c>
      <c r="F2105" s="162">
        <v>0</v>
      </c>
      <c r="G2105" s="163">
        <v>5769.2668830828761</v>
      </c>
      <c r="J2105" s="165">
        <v>1535</v>
      </c>
      <c r="M2105" s="6"/>
      <c r="N2105" s="6"/>
      <c r="O2105" s="6"/>
      <c r="P2105" s="6"/>
      <c r="Q2105" s="6"/>
      <c r="R2105" s="6"/>
    </row>
    <row r="2106" spans="1:18" x14ac:dyDescent="0.2">
      <c r="A2106" s="9"/>
      <c r="B2106" s="10">
        <v>82</v>
      </c>
      <c r="C2106" s="159" t="s">
        <v>2120</v>
      </c>
      <c r="D2106" s="160" t="s">
        <v>8664</v>
      </c>
      <c r="E2106" s="161" t="s">
        <v>46</v>
      </c>
      <c r="F2106" s="162">
        <v>0</v>
      </c>
      <c r="G2106" s="163">
        <v>15917.163029222138</v>
      </c>
      <c r="J2106" s="165">
        <v>4235</v>
      </c>
      <c r="M2106" s="6"/>
      <c r="N2106" s="6"/>
      <c r="O2106" s="6"/>
      <c r="P2106" s="6"/>
      <c r="Q2106" s="6"/>
      <c r="R2106" s="6"/>
    </row>
    <row r="2107" spans="1:18" x14ac:dyDescent="0.2">
      <c r="A2107" s="9"/>
      <c r="B2107" s="10">
        <v>83</v>
      </c>
      <c r="C2107" s="159" t="s">
        <v>2121</v>
      </c>
      <c r="D2107" s="160" t="s">
        <v>8665</v>
      </c>
      <c r="E2107" s="161" t="s">
        <v>46</v>
      </c>
      <c r="F2107" s="162">
        <v>0</v>
      </c>
      <c r="G2107" s="163">
        <v>22396.782642534763</v>
      </c>
      <c r="J2107" s="165">
        <v>5959</v>
      </c>
      <c r="M2107" s="6"/>
      <c r="N2107" s="6"/>
      <c r="O2107" s="6"/>
      <c r="P2107" s="6"/>
      <c r="Q2107" s="6"/>
      <c r="R2107" s="6"/>
    </row>
    <row r="2108" spans="1:18" x14ac:dyDescent="0.2">
      <c r="A2108" s="9"/>
      <c r="B2108" s="10">
        <v>84</v>
      </c>
      <c r="C2108" s="159" t="s">
        <v>2122</v>
      </c>
      <c r="D2108" s="160" t="s">
        <v>8666</v>
      </c>
      <c r="E2108" s="161" t="s">
        <v>46</v>
      </c>
      <c r="F2108" s="162">
        <v>0</v>
      </c>
      <c r="G2108" s="163">
        <v>27771.409119934448</v>
      </c>
      <c r="J2108" s="165">
        <v>7389</v>
      </c>
      <c r="M2108" s="6"/>
      <c r="N2108" s="6"/>
      <c r="O2108" s="6"/>
      <c r="P2108" s="6"/>
      <c r="Q2108" s="6"/>
      <c r="R2108" s="6"/>
    </row>
    <row r="2109" spans="1:18" x14ac:dyDescent="0.2">
      <c r="A2109" s="9"/>
      <c r="B2109" s="10">
        <v>85</v>
      </c>
      <c r="C2109" s="159" t="s">
        <v>2123</v>
      </c>
      <c r="D2109" s="160" t="s">
        <v>8667</v>
      </c>
      <c r="E2109" s="161" t="s">
        <v>46</v>
      </c>
      <c r="F2109" s="162">
        <v>0</v>
      </c>
      <c r="G2109" s="163">
        <v>6201.4920893073268</v>
      </c>
      <c r="J2109" s="165">
        <v>1650</v>
      </c>
      <c r="M2109" s="6"/>
      <c r="N2109" s="6"/>
      <c r="O2109" s="6"/>
      <c r="P2109" s="6"/>
      <c r="Q2109" s="6"/>
      <c r="R2109" s="6"/>
    </row>
    <row r="2110" spans="1:18" x14ac:dyDescent="0.2">
      <c r="A2110" s="9"/>
      <c r="B2110" s="10">
        <v>86</v>
      </c>
      <c r="C2110" s="159" t="s">
        <v>2124</v>
      </c>
      <c r="D2110" s="160" t="s">
        <v>8668</v>
      </c>
      <c r="E2110" s="161" t="s">
        <v>46</v>
      </c>
      <c r="F2110" s="162">
        <v>0</v>
      </c>
      <c r="G2110" s="163">
        <v>17653.580814228189</v>
      </c>
      <c r="J2110" s="165">
        <v>4697</v>
      </c>
      <c r="M2110" s="6"/>
      <c r="N2110" s="6"/>
      <c r="O2110" s="6"/>
      <c r="P2110" s="6"/>
      <c r="Q2110" s="6"/>
      <c r="R2110" s="6"/>
    </row>
    <row r="2111" spans="1:18" x14ac:dyDescent="0.2">
      <c r="A2111" s="9"/>
      <c r="B2111" s="10">
        <v>87</v>
      </c>
      <c r="C2111" s="159" t="s">
        <v>2125</v>
      </c>
      <c r="D2111" s="160" t="s">
        <v>8669</v>
      </c>
      <c r="E2111" s="161" t="s">
        <v>46</v>
      </c>
      <c r="F2111" s="162">
        <v>0</v>
      </c>
      <c r="G2111" s="163">
        <v>24975.099959664964</v>
      </c>
      <c r="J2111" s="165">
        <v>6645</v>
      </c>
      <c r="M2111" s="6"/>
      <c r="N2111" s="6"/>
      <c r="O2111" s="6"/>
      <c r="P2111" s="6"/>
      <c r="Q2111" s="6"/>
      <c r="R2111" s="6"/>
    </row>
    <row r="2112" spans="1:18" x14ac:dyDescent="0.2">
      <c r="A2112" s="9"/>
      <c r="B2112" s="10">
        <v>88</v>
      </c>
      <c r="C2112" s="159" t="s">
        <v>2126</v>
      </c>
      <c r="D2112" s="160" t="s">
        <v>8670</v>
      </c>
      <c r="E2112" s="161" t="s">
        <v>46</v>
      </c>
      <c r="F2112" s="162">
        <v>0</v>
      </c>
      <c r="G2112" s="163">
        <v>30999.943486428383</v>
      </c>
      <c r="J2112" s="165">
        <v>8248</v>
      </c>
      <c r="M2112" s="6"/>
      <c r="N2112" s="6"/>
      <c r="O2112" s="6"/>
      <c r="P2112" s="6"/>
      <c r="Q2112" s="6"/>
      <c r="R2112" s="6"/>
    </row>
    <row r="2113" spans="1:18" x14ac:dyDescent="0.2">
      <c r="A2113" s="9"/>
      <c r="B2113" s="10">
        <v>89</v>
      </c>
      <c r="C2113" s="159" t="s">
        <v>2127</v>
      </c>
      <c r="D2113" s="160" t="s">
        <v>8623</v>
      </c>
      <c r="E2113" s="161" t="s">
        <v>46</v>
      </c>
      <c r="F2113" s="162">
        <v>0</v>
      </c>
      <c r="G2113" s="163">
        <v>6411.9669723383631</v>
      </c>
      <c r="J2113" s="165">
        <v>1706</v>
      </c>
      <c r="M2113" s="6"/>
      <c r="N2113" s="6"/>
      <c r="O2113" s="6"/>
      <c r="P2113" s="6"/>
      <c r="Q2113" s="6"/>
      <c r="R2113" s="6"/>
    </row>
    <row r="2114" spans="1:18" x14ac:dyDescent="0.2">
      <c r="A2114" s="9"/>
      <c r="B2114" s="10">
        <v>90</v>
      </c>
      <c r="C2114" s="159" t="s">
        <v>2128</v>
      </c>
      <c r="D2114" s="160" t="s">
        <v>8671</v>
      </c>
      <c r="E2114" s="161" t="s">
        <v>46</v>
      </c>
      <c r="F2114" s="162">
        <v>0</v>
      </c>
      <c r="G2114" s="163">
        <v>19303.553557989351</v>
      </c>
      <c r="J2114" s="165">
        <v>5136</v>
      </c>
      <c r="M2114" s="6"/>
      <c r="N2114" s="6"/>
      <c r="O2114" s="6"/>
      <c r="P2114" s="6"/>
      <c r="Q2114" s="6"/>
      <c r="R2114" s="6"/>
    </row>
    <row r="2115" spans="1:18" x14ac:dyDescent="0.2">
      <c r="A2115" s="9"/>
      <c r="B2115" s="10">
        <v>91</v>
      </c>
      <c r="C2115" s="159" t="s">
        <v>2129</v>
      </c>
      <c r="D2115" s="160" t="s">
        <v>8672</v>
      </c>
      <c r="E2115" s="161" t="s">
        <v>46</v>
      </c>
      <c r="F2115" s="162">
        <v>0</v>
      </c>
      <c r="G2115" s="163">
        <v>27226.429512086226</v>
      </c>
      <c r="J2115" s="165">
        <v>7244</v>
      </c>
      <c r="M2115" s="6"/>
      <c r="N2115" s="6"/>
      <c r="O2115" s="6"/>
      <c r="P2115" s="6"/>
      <c r="Q2115" s="6"/>
      <c r="R2115" s="6"/>
    </row>
    <row r="2116" spans="1:18" x14ac:dyDescent="0.2">
      <c r="A2116" s="9"/>
      <c r="B2116" s="10">
        <v>92</v>
      </c>
      <c r="C2116" s="159" t="s">
        <v>2130</v>
      </c>
      <c r="D2116" s="160" t="s">
        <v>8673</v>
      </c>
      <c r="E2116" s="161" t="s">
        <v>46</v>
      </c>
      <c r="F2116" s="162">
        <v>0</v>
      </c>
      <c r="G2116" s="163">
        <v>33905.248568267511</v>
      </c>
      <c r="J2116" s="165">
        <v>9021</v>
      </c>
      <c r="M2116" s="6"/>
      <c r="N2116" s="6"/>
      <c r="O2116" s="6"/>
      <c r="P2116" s="6"/>
      <c r="Q2116" s="6"/>
      <c r="R2116" s="6"/>
    </row>
    <row r="2117" spans="1:18" x14ac:dyDescent="0.2">
      <c r="A2117" s="9"/>
      <c r="B2117" s="10">
        <v>93</v>
      </c>
      <c r="C2117" s="159" t="s">
        <v>2131</v>
      </c>
      <c r="D2117" s="160" t="s">
        <v>8674</v>
      </c>
      <c r="E2117" s="161" t="s">
        <v>46</v>
      </c>
      <c r="F2117" s="162">
        <v>0</v>
      </c>
      <c r="G2117" s="163">
        <v>9050.4199703345712</v>
      </c>
      <c r="J2117" s="165">
        <v>2408</v>
      </c>
      <c r="M2117" s="6"/>
      <c r="N2117" s="6"/>
      <c r="O2117" s="6"/>
      <c r="P2117" s="6"/>
      <c r="Q2117" s="6"/>
      <c r="R2117" s="6"/>
    </row>
    <row r="2118" spans="1:18" x14ac:dyDescent="0.2">
      <c r="A2118" s="9"/>
      <c r="B2118" s="10">
        <v>94</v>
      </c>
      <c r="C2118" s="159" t="s">
        <v>2132</v>
      </c>
      <c r="D2118" s="160" t="s">
        <v>8675</v>
      </c>
      <c r="E2118" s="161" t="s">
        <v>46</v>
      </c>
      <c r="F2118" s="162">
        <v>0</v>
      </c>
      <c r="G2118" s="163">
        <v>23077.067532331504</v>
      </c>
      <c r="J2118" s="165">
        <v>6140</v>
      </c>
      <c r="M2118" s="6"/>
      <c r="N2118" s="6"/>
      <c r="O2118" s="6"/>
      <c r="P2118" s="6"/>
      <c r="Q2118" s="6"/>
      <c r="R2118" s="6"/>
    </row>
    <row r="2119" spans="1:18" x14ac:dyDescent="0.2">
      <c r="A2119" s="9"/>
      <c r="B2119" s="10">
        <v>95</v>
      </c>
      <c r="C2119" s="159" t="s">
        <v>2133</v>
      </c>
      <c r="D2119" s="160" t="s">
        <v>8676</v>
      </c>
      <c r="E2119" s="161" t="s">
        <v>46</v>
      </c>
      <c r="F2119" s="162">
        <v>0</v>
      </c>
      <c r="G2119" s="163">
        <v>46823.144514297375</v>
      </c>
      <c r="J2119" s="165">
        <v>12458</v>
      </c>
      <c r="M2119" s="6"/>
      <c r="N2119" s="6"/>
      <c r="O2119" s="6"/>
      <c r="P2119" s="6"/>
      <c r="Q2119" s="6"/>
      <c r="R2119" s="6"/>
    </row>
    <row r="2120" spans="1:18" x14ac:dyDescent="0.2">
      <c r="A2120" s="9"/>
      <c r="B2120" s="10">
        <v>96</v>
      </c>
      <c r="C2120" s="159" t="s">
        <v>2134</v>
      </c>
      <c r="D2120" s="160" t="s">
        <v>8677</v>
      </c>
      <c r="E2120" s="161" t="s">
        <v>46</v>
      </c>
      <c r="F2120" s="162">
        <v>0</v>
      </c>
      <c r="G2120" s="163">
        <v>64149.737563816641</v>
      </c>
      <c r="J2120" s="165">
        <v>17068</v>
      </c>
      <c r="M2120" s="6"/>
      <c r="N2120" s="6"/>
      <c r="O2120" s="6"/>
      <c r="P2120" s="6"/>
      <c r="Q2120" s="6"/>
      <c r="R2120" s="6"/>
    </row>
    <row r="2121" spans="1:18" x14ac:dyDescent="0.2">
      <c r="A2121" s="9"/>
      <c r="B2121" s="10">
        <v>97</v>
      </c>
      <c r="C2121" s="159" t="s">
        <v>2135</v>
      </c>
      <c r="D2121" s="160" t="s">
        <v>8678</v>
      </c>
      <c r="E2121" s="161" t="s">
        <v>46</v>
      </c>
      <c r="F2121" s="162">
        <v>0</v>
      </c>
      <c r="G2121" s="163">
        <v>9899.8364625669692</v>
      </c>
      <c r="J2121" s="165">
        <v>2634</v>
      </c>
      <c r="M2121" s="6"/>
      <c r="N2121" s="6"/>
      <c r="O2121" s="6"/>
      <c r="P2121" s="6"/>
      <c r="Q2121" s="6"/>
      <c r="R2121" s="6"/>
    </row>
    <row r="2122" spans="1:18" x14ac:dyDescent="0.2">
      <c r="A2122" s="9"/>
      <c r="B2122" s="10">
        <v>98</v>
      </c>
      <c r="C2122" s="159" t="s">
        <v>2136</v>
      </c>
      <c r="D2122" s="160" t="s">
        <v>8679</v>
      </c>
      <c r="E2122" s="161" t="s">
        <v>46</v>
      </c>
      <c r="F2122" s="162">
        <v>0</v>
      </c>
      <c r="G2122" s="163">
        <v>25877.135172655115</v>
      </c>
      <c r="J2122" s="165">
        <v>6885</v>
      </c>
      <c r="M2122" s="6"/>
      <c r="N2122" s="6"/>
      <c r="O2122" s="6"/>
      <c r="P2122" s="6"/>
      <c r="Q2122" s="6"/>
      <c r="R2122" s="6"/>
    </row>
    <row r="2123" spans="1:18" x14ac:dyDescent="0.2">
      <c r="A2123" s="9"/>
      <c r="B2123" s="10">
        <v>99</v>
      </c>
      <c r="C2123" s="159" t="s">
        <v>2137</v>
      </c>
      <c r="D2123" s="160" t="s">
        <v>8644</v>
      </c>
      <c r="E2123" s="161" t="s">
        <v>46</v>
      </c>
      <c r="F2123" s="162">
        <v>0</v>
      </c>
      <c r="G2123" s="163">
        <v>52175.220111372306</v>
      </c>
      <c r="J2123" s="165">
        <v>13882</v>
      </c>
      <c r="M2123" s="6"/>
      <c r="N2123" s="6"/>
      <c r="O2123" s="6"/>
      <c r="P2123" s="6"/>
      <c r="Q2123" s="6"/>
      <c r="R2123" s="6"/>
    </row>
    <row r="2124" spans="1:18" x14ac:dyDescent="0.2">
      <c r="A2124" s="9"/>
      <c r="B2124" s="10">
        <v>100</v>
      </c>
      <c r="C2124" s="159" t="s">
        <v>2138</v>
      </c>
      <c r="D2124" s="160" t="s">
        <v>8680</v>
      </c>
      <c r="E2124" s="161" t="s">
        <v>46</v>
      </c>
      <c r="F2124" s="162">
        <v>0</v>
      </c>
      <c r="G2124" s="163">
        <v>71726.833352933958</v>
      </c>
      <c r="J2124" s="165">
        <v>19084</v>
      </c>
      <c r="M2124" s="6"/>
      <c r="N2124" s="6"/>
      <c r="O2124" s="6"/>
      <c r="P2124" s="6"/>
      <c r="Q2124" s="6"/>
      <c r="R2124" s="6"/>
    </row>
    <row r="2125" spans="1:18" x14ac:dyDescent="0.2">
      <c r="A2125" s="9"/>
      <c r="B2125" s="10">
        <v>101</v>
      </c>
      <c r="C2125" s="159" t="s">
        <v>2139</v>
      </c>
      <c r="D2125" s="160" t="s">
        <v>8681</v>
      </c>
      <c r="E2125" s="161" t="s">
        <v>46</v>
      </c>
      <c r="F2125" s="162">
        <v>0</v>
      </c>
      <c r="G2125" s="163">
        <v>10512.468711389451</v>
      </c>
      <c r="J2125" s="165">
        <v>2797</v>
      </c>
      <c r="M2125" s="6"/>
      <c r="N2125" s="6"/>
      <c r="O2125" s="6"/>
      <c r="P2125" s="6"/>
      <c r="Q2125" s="6"/>
      <c r="R2125" s="6"/>
    </row>
    <row r="2126" spans="1:18" x14ac:dyDescent="0.2">
      <c r="A2126" s="9"/>
      <c r="B2126" s="10">
        <v>102</v>
      </c>
      <c r="C2126" s="159" t="s">
        <v>2140</v>
      </c>
      <c r="D2126" s="160" t="s">
        <v>8682</v>
      </c>
      <c r="E2126" s="161" t="s">
        <v>46</v>
      </c>
      <c r="F2126" s="162">
        <v>0</v>
      </c>
      <c r="G2126" s="163">
        <v>28523.105130759577</v>
      </c>
      <c r="J2126" s="165">
        <v>7589</v>
      </c>
      <c r="M2126" s="6"/>
      <c r="N2126" s="6"/>
      <c r="O2126" s="6"/>
      <c r="P2126" s="6"/>
      <c r="Q2126" s="6"/>
      <c r="R2126" s="6"/>
    </row>
    <row r="2127" spans="1:18" x14ac:dyDescent="0.2">
      <c r="A2127" s="9"/>
      <c r="B2127" s="10">
        <v>103</v>
      </c>
      <c r="C2127" s="159" t="s">
        <v>2141</v>
      </c>
      <c r="D2127" s="160" t="s">
        <v>8683</v>
      </c>
      <c r="E2127" s="161" t="s">
        <v>46</v>
      </c>
      <c r="F2127" s="162">
        <v>0</v>
      </c>
      <c r="G2127" s="163">
        <v>57046.210261519154</v>
      </c>
      <c r="J2127" s="165">
        <v>15178</v>
      </c>
      <c r="M2127" s="6"/>
      <c r="N2127" s="6"/>
      <c r="O2127" s="6"/>
      <c r="P2127" s="6"/>
      <c r="Q2127" s="6"/>
      <c r="R2127" s="6"/>
    </row>
    <row r="2128" spans="1:18" x14ac:dyDescent="0.2">
      <c r="A2128" s="9"/>
      <c r="B2128" s="10">
        <v>104</v>
      </c>
      <c r="C2128" s="159" t="s">
        <v>2142</v>
      </c>
      <c r="D2128" s="160" t="s">
        <v>8684</v>
      </c>
      <c r="E2128" s="161" t="s">
        <v>46</v>
      </c>
      <c r="F2128" s="162">
        <v>0</v>
      </c>
      <c r="G2128" s="163">
        <v>78401.893929061116</v>
      </c>
      <c r="J2128" s="165">
        <v>20860</v>
      </c>
      <c r="M2128" s="6"/>
      <c r="N2128" s="6"/>
      <c r="O2128" s="6"/>
      <c r="P2128" s="6"/>
      <c r="Q2128" s="6"/>
      <c r="R2128" s="6"/>
    </row>
    <row r="2129" spans="1:18" x14ac:dyDescent="0.2">
      <c r="A2129" s="9"/>
      <c r="B2129" s="10">
        <v>105</v>
      </c>
      <c r="C2129" s="159" t="s">
        <v>2143</v>
      </c>
      <c r="D2129" s="160" t="s">
        <v>8685</v>
      </c>
      <c r="E2129" s="161" t="s">
        <v>46</v>
      </c>
      <c r="F2129" s="162">
        <v>1</v>
      </c>
      <c r="G2129" s="163">
        <v>2675.335345120337</v>
      </c>
      <c r="J2129" s="165">
        <v>4812.5</v>
      </c>
      <c r="M2129" s="6"/>
      <c r="N2129" s="6"/>
      <c r="O2129" s="6"/>
      <c r="P2129" s="6"/>
      <c r="Q2129" s="6"/>
      <c r="R2129" s="6"/>
    </row>
    <row r="2130" spans="1:18" x14ac:dyDescent="0.2">
      <c r="A2130" s="9"/>
      <c r="B2130" s="10">
        <v>106</v>
      </c>
      <c r="C2130" s="159" t="s">
        <v>2144</v>
      </c>
      <c r="D2130" s="160" t="s">
        <v>8686</v>
      </c>
      <c r="E2130" s="161" t="s">
        <v>46</v>
      </c>
      <c r="F2130" s="162">
        <v>0</v>
      </c>
      <c r="G2130" s="163">
        <v>8302.482439563566</v>
      </c>
      <c r="J2130" s="165">
        <v>2209</v>
      </c>
      <c r="M2130" s="6"/>
      <c r="N2130" s="6"/>
      <c r="O2130" s="6"/>
      <c r="P2130" s="6"/>
      <c r="Q2130" s="6"/>
      <c r="R2130" s="6"/>
    </row>
    <row r="2131" spans="1:18" x14ac:dyDescent="0.2">
      <c r="A2131" s="9"/>
      <c r="B2131" s="10">
        <v>107</v>
      </c>
      <c r="C2131" s="159" t="s">
        <v>2145</v>
      </c>
      <c r="D2131" s="160" t="s">
        <v>8687</v>
      </c>
      <c r="E2131" s="161" t="s">
        <v>46</v>
      </c>
      <c r="F2131" s="162">
        <v>0</v>
      </c>
      <c r="G2131" s="163">
        <v>11572.360086652883</v>
      </c>
      <c r="J2131" s="165">
        <v>3079</v>
      </c>
      <c r="M2131" s="6"/>
      <c r="N2131" s="6"/>
      <c r="O2131" s="6"/>
      <c r="P2131" s="6"/>
      <c r="Q2131" s="6"/>
      <c r="R2131" s="6"/>
    </row>
    <row r="2132" spans="1:18" x14ac:dyDescent="0.2">
      <c r="A2132" s="9"/>
      <c r="B2132" s="10">
        <v>108</v>
      </c>
      <c r="C2132" s="159" t="s">
        <v>2146</v>
      </c>
      <c r="D2132" s="160" t="s">
        <v>8688</v>
      </c>
      <c r="E2132" s="161" t="s">
        <v>46</v>
      </c>
      <c r="F2132" s="162">
        <v>0</v>
      </c>
      <c r="G2132" s="163">
        <v>14289.74116578573</v>
      </c>
      <c r="J2132" s="165">
        <v>3802</v>
      </c>
      <c r="M2132" s="6"/>
      <c r="N2132" s="6"/>
      <c r="O2132" s="6"/>
      <c r="P2132" s="6"/>
      <c r="Q2132" s="6"/>
      <c r="R2132" s="6"/>
    </row>
    <row r="2133" spans="1:18" x14ac:dyDescent="0.2">
      <c r="A2133" s="9"/>
      <c r="B2133" s="10">
        <v>109</v>
      </c>
      <c r="C2133" s="159" t="s">
        <v>2147</v>
      </c>
      <c r="D2133" s="160" t="s">
        <v>8689</v>
      </c>
      <c r="E2133" s="161" t="s">
        <v>46</v>
      </c>
      <c r="F2133" s="162">
        <v>1</v>
      </c>
      <c r="G2133" s="163">
        <v>2636.1078437327128</v>
      </c>
      <c r="J2133" s="165">
        <v>4774</v>
      </c>
      <c r="M2133" s="6"/>
      <c r="N2133" s="6"/>
      <c r="O2133" s="6"/>
      <c r="P2133" s="6"/>
      <c r="Q2133" s="6"/>
      <c r="R2133" s="6"/>
    </row>
    <row r="2134" spans="1:18" x14ac:dyDescent="0.2">
      <c r="A2134" s="9"/>
      <c r="B2134" s="10">
        <v>110</v>
      </c>
      <c r="C2134" s="159" t="s">
        <v>2148</v>
      </c>
      <c r="D2134" s="160" t="s">
        <v>8690</v>
      </c>
      <c r="E2134" s="161" t="s">
        <v>46</v>
      </c>
      <c r="F2134" s="162">
        <v>0</v>
      </c>
      <c r="G2134" s="163">
        <v>9245.8609331491061</v>
      </c>
      <c r="J2134" s="165">
        <v>2460</v>
      </c>
      <c r="M2134" s="6"/>
      <c r="N2134" s="6"/>
      <c r="O2134" s="6"/>
      <c r="P2134" s="6"/>
      <c r="Q2134" s="6"/>
      <c r="R2134" s="6"/>
    </row>
    <row r="2135" spans="1:18" x14ac:dyDescent="0.2">
      <c r="A2135" s="9"/>
      <c r="B2135" s="10">
        <v>111</v>
      </c>
      <c r="C2135" s="159" t="s">
        <v>2149</v>
      </c>
      <c r="D2135" s="160" t="s">
        <v>8691</v>
      </c>
      <c r="E2135" s="161" t="s">
        <v>46</v>
      </c>
      <c r="F2135" s="162">
        <v>0</v>
      </c>
      <c r="G2135" s="163">
        <v>13030.650347653638</v>
      </c>
      <c r="J2135" s="165">
        <v>3467</v>
      </c>
      <c r="M2135" s="6"/>
      <c r="N2135" s="6"/>
      <c r="O2135" s="6"/>
      <c r="P2135" s="6"/>
      <c r="Q2135" s="6"/>
      <c r="R2135" s="6"/>
    </row>
    <row r="2136" spans="1:18" x14ac:dyDescent="0.2">
      <c r="A2136" s="9"/>
      <c r="B2136" s="10">
        <v>112</v>
      </c>
      <c r="C2136" s="159" t="s">
        <v>2150</v>
      </c>
      <c r="D2136" s="160" t="s">
        <v>8692</v>
      </c>
      <c r="E2136" s="161" t="s">
        <v>46</v>
      </c>
      <c r="F2136" s="162">
        <v>0</v>
      </c>
      <c r="G2136" s="163">
        <v>16168.981192848558</v>
      </c>
      <c r="J2136" s="165">
        <v>4302</v>
      </c>
      <c r="M2136" s="6"/>
      <c r="N2136" s="6"/>
      <c r="O2136" s="6"/>
      <c r="P2136" s="6"/>
      <c r="Q2136" s="6"/>
      <c r="R2136" s="6"/>
    </row>
    <row r="2137" spans="1:18" x14ac:dyDescent="0.2">
      <c r="A2137" s="9"/>
      <c r="B2137" s="10">
        <v>113</v>
      </c>
      <c r="C2137" s="159" t="s">
        <v>2151</v>
      </c>
      <c r="D2137" s="160" t="s">
        <v>8693</v>
      </c>
      <c r="E2137" s="161" t="s">
        <v>46</v>
      </c>
      <c r="F2137" s="162">
        <v>1</v>
      </c>
      <c r="G2137" s="163">
        <v>2675.335345120337</v>
      </c>
      <c r="J2137" s="165">
        <v>4812.5</v>
      </c>
      <c r="M2137" s="6"/>
      <c r="N2137" s="6"/>
      <c r="O2137" s="6"/>
      <c r="P2137" s="6"/>
      <c r="Q2137" s="6"/>
      <c r="R2137" s="6"/>
    </row>
    <row r="2138" spans="1:18" x14ac:dyDescent="0.2">
      <c r="A2138" s="9"/>
      <c r="B2138" s="10">
        <v>114</v>
      </c>
      <c r="C2138" s="159" t="s">
        <v>2152</v>
      </c>
      <c r="D2138" s="160" t="s">
        <v>8694</v>
      </c>
      <c r="E2138" s="161" t="s">
        <v>46</v>
      </c>
      <c r="F2138" s="162">
        <v>0</v>
      </c>
      <c r="G2138" s="163">
        <v>10865.765836477261</v>
      </c>
      <c r="J2138" s="165">
        <v>2891</v>
      </c>
      <c r="M2138" s="6"/>
      <c r="N2138" s="6"/>
      <c r="O2138" s="6"/>
      <c r="P2138" s="6"/>
      <c r="Q2138" s="6"/>
      <c r="R2138" s="6"/>
    </row>
    <row r="2139" spans="1:18" x14ac:dyDescent="0.2">
      <c r="A2139" s="9"/>
      <c r="B2139" s="10">
        <v>115</v>
      </c>
      <c r="C2139" s="159" t="s">
        <v>2153</v>
      </c>
      <c r="D2139" s="160" t="s">
        <v>8695</v>
      </c>
      <c r="E2139" s="161" t="s">
        <v>46</v>
      </c>
      <c r="F2139" s="162">
        <v>0</v>
      </c>
      <c r="G2139" s="163">
        <v>15413.526701969302</v>
      </c>
      <c r="J2139" s="165">
        <v>4101</v>
      </c>
      <c r="M2139" s="6"/>
      <c r="N2139" s="6"/>
      <c r="O2139" s="6"/>
      <c r="P2139" s="6"/>
      <c r="Q2139" s="6"/>
      <c r="R2139" s="6"/>
    </row>
    <row r="2140" spans="1:18" x14ac:dyDescent="0.2">
      <c r="A2140" s="9"/>
      <c r="B2140" s="10">
        <v>116</v>
      </c>
      <c r="C2140" s="159" t="s">
        <v>2154</v>
      </c>
      <c r="D2140" s="160" t="s">
        <v>8696</v>
      </c>
      <c r="E2140" s="161" t="s">
        <v>46</v>
      </c>
      <c r="F2140" s="162">
        <v>0</v>
      </c>
      <c r="G2140" s="163">
        <v>19243.417877123342</v>
      </c>
      <c r="J2140" s="165">
        <v>5120</v>
      </c>
      <c r="M2140" s="6"/>
      <c r="N2140" s="6"/>
      <c r="O2140" s="6"/>
      <c r="P2140" s="6"/>
      <c r="Q2140" s="6"/>
      <c r="R2140" s="6"/>
    </row>
    <row r="2141" spans="1:18" x14ac:dyDescent="0.2">
      <c r="A2141" s="9"/>
      <c r="B2141" s="10">
        <v>117</v>
      </c>
      <c r="C2141" s="159" t="s">
        <v>2155</v>
      </c>
      <c r="D2141" s="160" t="s">
        <v>8697</v>
      </c>
      <c r="E2141" s="161" t="s">
        <v>46</v>
      </c>
      <c r="F2141" s="162">
        <v>0</v>
      </c>
      <c r="G2141" s="163">
        <v>4652.9983070075577</v>
      </c>
      <c r="J2141" s="165">
        <v>1238</v>
      </c>
      <c r="M2141" s="6"/>
      <c r="N2141" s="6"/>
      <c r="O2141" s="6"/>
      <c r="P2141" s="6"/>
      <c r="Q2141" s="6"/>
      <c r="R2141" s="6"/>
    </row>
    <row r="2142" spans="1:18" x14ac:dyDescent="0.2">
      <c r="A2142" s="9"/>
      <c r="B2142" s="10">
        <v>118</v>
      </c>
      <c r="C2142" s="159" t="s">
        <v>2156</v>
      </c>
      <c r="D2142" s="160" t="s">
        <v>8698</v>
      </c>
      <c r="E2142" s="161" t="s">
        <v>46</v>
      </c>
      <c r="F2142" s="162">
        <v>0</v>
      </c>
      <c r="G2142" s="163">
        <v>12256.403456503753</v>
      </c>
      <c r="J2142" s="165">
        <v>3261</v>
      </c>
      <c r="M2142" s="6"/>
      <c r="N2142" s="6"/>
      <c r="O2142" s="6"/>
      <c r="P2142" s="6"/>
      <c r="Q2142" s="6"/>
      <c r="R2142" s="6"/>
    </row>
    <row r="2143" spans="1:18" x14ac:dyDescent="0.2">
      <c r="A2143" s="9"/>
      <c r="B2143" s="10">
        <v>119</v>
      </c>
      <c r="C2143" s="159" t="s">
        <v>2157</v>
      </c>
      <c r="D2143" s="160" t="s">
        <v>8699</v>
      </c>
      <c r="E2143" s="161" t="s">
        <v>46</v>
      </c>
      <c r="F2143" s="162">
        <v>0</v>
      </c>
      <c r="G2143" s="163">
        <v>23144.720173305766</v>
      </c>
      <c r="J2143" s="165">
        <v>6158</v>
      </c>
      <c r="M2143" s="6"/>
      <c r="N2143" s="6"/>
      <c r="O2143" s="6"/>
      <c r="P2143" s="6"/>
      <c r="Q2143" s="6"/>
      <c r="R2143" s="6"/>
    </row>
    <row r="2144" spans="1:18" x14ac:dyDescent="0.2">
      <c r="A2144" s="9"/>
      <c r="B2144" s="10">
        <v>120</v>
      </c>
      <c r="C2144" s="159" t="s">
        <v>2158</v>
      </c>
      <c r="D2144" s="160" t="s">
        <v>8700</v>
      </c>
      <c r="E2144" s="161" t="s">
        <v>46</v>
      </c>
      <c r="F2144" s="162">
        <v>0</v>
      </c>
      <c r="G2144" s="163">
        <v>28579.48233157146</v>
      </c>
      <c r="J2144" s="165">
        <v>7604</v>
      </c>
      <c r="M2144" s="6"/>
      <c r="N2144" s="6"/>
      <c r="O2144" s="6"/>
      <c r="P2144" s="6"/>
      <c r="Q2144" s="6"/>
      <c r="R2144" s="6"/>
    </row>
    <row r="2145" spans="1:18" x14ac:dyDescent="0.2">
      <c r="A2145" s="9"/>
      <c r="B2145" s="10">
        <v>121</v>
      </c>
      <c r="C2145" s="159" t="s">
        <v>2159</v>
      </c>
      <c r="D2145" s="160" t="s">
        <v>8701</v>
      </c>
      <c r="E2145" s="161" t="s">
        <v>46</v>
      </c>
      <c r="F2145" s="162">
        <v>0</v>
      </c>
      <c r="G2145" s="163">
        <v>5025.0878323659972</v>
      </c>
      <c r="J2145" s="165">
        <v>1337</v>
      </c>
      <c r="M2145" s="6"/>
      <c r="N2145" s="6"/>
      <c r="O2145" s="6"/>
      <c r="P2145" s="6"/>
      <c r="Q2145" s="6"/>
      <c r="R2145" s="6"/>
    </row>
    <row r="2146" spans="1:18" x14ac:dyDescent="0.2">
      <c r="A2146" s="9"/>
      <c r="B2146" s="10">
        <v>122</v>
      </c>
      <c r="C2146" s="159" t="s">
        <v>2160</v>
      </c>
      <c r="D2146" s="160" t="s">
        <v>8702</v>
      </c>
      <c r="E2146" s="161" t="s">
        <v>46</v>
      </c>
      <c r="F2146" s="162">
        <v>0</v>
      </c>
      <c r="G2146" s="163">
        <v>13778.587878424642</v>
      </c>
      <c r="J2146" s="165">
        <v>3666</v>
      </c>
      <c r="M2146" s="6"/>
      <c r="N2146" s="6"/>
      <c r="O2146" s="6"/>
      <c r="P2146" s="6"/>
      <c r="Q2146" s="6"/>
      <c r="R2146" s="6"/>
    </row>
    <row r="2147" spans="1:18" x14ac:dyDescent="0.2">
      <c r="A2147" s="9"/>
      <c r="B2147" s="10">
        <v>123</v>
      </c>
      <c r="C2147" s="159" t="s">
        <v>2161</v>
      </c>
      <c r="D2147" s="160" t="s">
        <v>8703</v>
      </c>
      <c r="E2147" s="161" t="s">
        <v>46</v>
      </c>
      <c r="F2147" s="162">
        <v>0</v>
      </c>
      <c r="G2147" s="163">
        <v>26061.300695307276</v>
      </c>
      <c r="J2147" s="165">
        <v>6934</v>
      </c>
      <c r="M2147" s="6"/>
      <c r="N2147" s="6"/>
      <c r="O2147" s="6"/>
      <c r="P2147" s="6"/>
      <c r="Q2147" s="6"/>
      <c r="R2147" s="6"/>
    </row>
    <row r="2148" spans="1:18" x14ac:dyDescent="0.2">
      <c r="A2148" s="9"/>
      <c r="B2148" s="10">
        <v>124</v>
      </c>
      <c r="C2148" s="159" t="s">
        <v>2162</v>
      </c>
      <c r="D2148" s="160" t="s">
        <v>8704</v>
      </c>
      <c r="E2148" s="161" t="s">
        <v>46</v>
      </c>
      <c r="F2148" s="162">
        <v>0</v>
      </c>
      <c r="G2148" s="163">
        <v>32337.962385697116</v>
      </c>
      <c r="J2148" s="165">
        <v>8604</v>
      </c>
      <c r="M2148" s="6"/>
      <c r="N2148" s="6"/>
      <c r="O2148" s="6"/>
      <c r="P2148" s="6"/>
      <c r="Q2148" s="6"/>
      <c r="R2148" s="6"/>
    </row>
    <row r="2149" spans="1:18" x14ac:dyDescent="0.2">
      <c r="A2149" s="9"/>
      <c r="B2149" s="10">
        <v>125</v>
      </c>
      <c r="C2149" s="159" t="s">
        <v>2163</v>
      </c>
      <c r="D2149" s="160" t="s">
        <v>8705</v>
      </c>
      <c r="E2149" s="161" t="s">
        <v>46</v>
      </c>
      <c r="F2149" s="162">
        <v>0</v>
      </c>
      <c r="G2149" s="163">
        <v>5724.1651224333691</v>
      </c>
      <c r="J2149" s="165">
        <v>1523</v>
      </c>
      <c r="M2149" s="6"/>
      <c r="N2149" s="6"/>
      <c r="O2149" s="6"/>
      <c r="P2149" s="6"/>
      <c r="Q2149" s="6"/>
      <c r="R2149" s="6"/>
    </row>
    <row r="2150" spans="1:18" x14ac:dyDescent="0.2">
      <c r="A2150" s="9"/>
      <c r="B2150" s="10">
        <v>126</v>
      </c>
      <c r="C2150" s="159" t="s">
        <v>2164</v>
      </c>
      <c r="D2150" s="160" t="s">
        <v>8706</v>
      </c>
      <c r="E2150" s="161" t="s">
        <v>46</v>
      </c>
      <c r="F2150" s="162">
        <v>0</v>
      </c>
      <c r="G2150" s="163">
        <v>16195.290553227438</v>
      </c>
      <c r="J2150" s="165">
        <v>4309</v>
      </c>
      <c r="M2150" s="6"/>
      <c r="N2150" s="6"/>
      <c r="O2150" s="6"/>
      <c r="P2150" s="6"/>
      <c r="Q2150" s="6"/>
      <c r="R2150" s="6"/>
    </row>
    <row r="2151" spans="1:18" x14ac:dyDescent="0.2">
      <c r="A2151" s="9"/>
      <c r="B2151" s="10">
        <v>127</v>
      </c>
      <c r="C2151" s="159" t="s">
        <v>2165</v>
      </c>
      <c r="D2151" s="160" t="s">
        <v>8707</v>
      </c>
      <c r="E2151" s="161" t="s">
        <v>46</v>
      </c>
      <c r="F2151" s="162">
        <v>0</v>
      </c>
      <c r="G2151" s="163">
        <v>30827.053403938604</v>
      </c>
      <c r="J2151" s="165">
        <v>8202</v>
      </c>
      <c r="M2151" s="6"/>
      <c r="N2151" s="6"/>
      <c r="O2151" s="6"/>
      <c r="P2151" s="6"/>
      <c r="Q2151" s="6"/>
      <c r="R2151" s="6"/>
    </row>
    <row r="2152" spans="1:18" x14ac:dyDescent="0.2">
      <c r="A2152" s="9"/>
      <c r="B2152" s="10">
        <v>128</v>
      </c>
      <c r="C2152" s="159" t="s">
        <v>2166</v>
      </c>
      <c r="D2152" s="160" t="s">
        <v>8708</v>
      </c>
      <c r="E2152" s="161" t="s">
        <v>46</v>
      </c>
      <c r="F2152" s="162">
        <v>0</v>
      </c>
      <c r="G2152" s="163">
        <v>38486.835754246684</v>
      </c>
      <c r="J2152" s="165">
        <v>10240</v>
      </c>
      <c r="M2152" s="6"/>
      <c r="N2152" s="6"/>
      <c r="O2152" s="6"/>
      <c r="P2152" s="6"/>
      <c r="Q2152" s="6"/>
      <c r="R2152" s="6"/>
    </row>
    <row r="2153" spans="1:18" x14ac:dyDescent="0.2">
      <c r="A2153" s="9"/>
      <c r="B2153" s="10">
        <v>129</v>
      </c>
      <c r="C2153" s="159" t="s">
        <v>2167</v>
      </c>
      <c r="D2153" s="160" t="s">
        <v>8709</v>
      </c>
      <c r="E2153" s="161" t="s">
        <v>46</v>
      </c>
      <c r="F2153" s="162">
        <v>1</v>
      </c>
      <c r="G2153" s="163">
        <v>3859.8021077986095</v>
      </c>
      <c r="J2153" s="165">
        <v>5975</v>
      </c>
      <c r="M2153" s="6"/>
      <c r="N2153" s="6"/>
      <c r="O2153" s="6"/>
      <c r="P2153" s="6"/>
      <c r="Q2153" s="6"/>
      <c r="R2153" s="6"/>
    </row>
    <row r="2154" spans="1:18" x14ac:dyDescent="0.2">
      <c r="A2154" s="9"/>
      <c r="B2154" s="10">
        <v>130</v>
      </c>
      <c r="C2154" s="159" t="s">
        <v>2168</v>
      </c>
      <c r="D2154" s="160" t="s">
        <v>8710</v>
      </c>
      <c r="E2154" s="161" t="s">
        <v>46</v>
      </c>
      <c r="F2154" s="162">
        <v>0</v>
      </c>
      <c r="G2154" s="163">
        <v>11173.961200915564</v>
      </c>
      <c r="J2154" s="165">
        <v>2973</v>
      </c>
      <c r="M2154" s="6"/>
      <c r="N2154" s="6"/>
      <c r="O2154" s="6"/>
      <c r="P2154" s="6"/>
      <c r="Q2154" s="6"/>
      <c r="R2154" s="6"/>
    </row>
    <row r="2155" spans="1:18" x14ac:dyDescent="0.2">
      <c r="A2155" s="9"/>
      <c r="B2155" s="10">
        <v>131</v>
      </c>
      <c r="C2155" s="159" t="s">
        <v>2169</v>
      </c>
      <c r="D2155" s="160" t="s">
        <v>8711</v>
      </c>
      <c r="E2155" s="161" t="s">
        <v>46</v>
      </c>
      <c r="F2155" s="162">
        <v>0</v>
      </c>
      <c r="G2155" s="163">
        <v>15530.039583647196</v>
      </c>
      <c r="J2155" s="165">
        <v>4132</v>
      </c>
      <c r="M2155" s="6"/>
      <c r="N2155" s="6"/>
      <c r="O2155" s="6"/>
      <c r="P2155" s="6"/>
      <c r="Q2155" s="6"/>
      <c r="R2155" s="6"/>
    </row>
    <row r="2156" spans="1:18" x14ac:dyDescent="0.2">
      <c r="A2156" s="9"/>
      <c r="B2156" s="10">
        <v>132</v>
      </c>
      <c r="C2156" s="159" t="s">
        <v>2170</v>
      </c>
      <c r="D2156" s="160" t="s">
        <v>8712</v>
      </c>
      <c r="E2156" s="161" t="s">
        <v>46</v>
      </c>
      <c r="F2156" s="162">
        <v>0</v>
      </c>
      <c r="G2156" s="163">
        <v>20773.119259152481</v>
      </c>
      <c r="J2156" s="165">
        <v>5527</v>
      </c>
      <c r="M2156" s="6"/>
      <c r="N2156" s="6"/>
      <c r="O2156" s="6"/>
      <c r="P2156" s="6"/>
      <c r="Q2156" s="6"/>
      <c r="R2156" s="6"/>
    </row>
    <row r="2157" spans="1:18" x14ac:dyDescent="0.2">
      <c r="A2157" s="9"/>
      <c r="B2157" s="10">
        <v>133</v>
      </c>
      <c r="C2157" s="159" t="s">
        <v>2171</v>
      </c>
      <c r="D2157" s="160" t="s">
        <v>8713</v>
      </c>
      <c r="E2157" s="161" t="s">
        <v>46</v>
      </c>
      <c r="F2157" s="162">
        <v>1</v>
      </c>
      <c r="G2157" s="163">
        <v>4029.9577631683051</v>
      </c>
      <c r="J2157" s="165">
        <v>6142</v>
      </c>
      <c r="M2157" s="6"/>
      <c r="N2157" s="6"/>
      <c r="O2157" s="6"/>
      <c r="P2157" s="6"/>
      <c r="Q2157" s="6"/>
      <c r="R2157" s="6"/>
    </row>
    <row r="2158" spans="1:18" x14ac:dyDescent="0.2">
      <c r="A2158" s="9"/>
      <c r="B2158" s="10">
        <v>134</v>
      </c>
      <c r="C2158" s="159" t="s">
        <v>2172</v>
      </c>
      <c r="D2158" s="160" t="s">
        <v>8714</v>
      </c>
      <c r="E2158" s="161" t="s">
        <v>46</v>
      </c>
      <c r="F2158" s="162">
        <v>0</v>
      </c>
      <c r="G2158" s="163">
        <v>12083.513374013972</v>
      </c>
      <c r="J2158" s="165">
        <v>3215</v>
      </c>
      <c r="M2158" s="6"/>
      <c r="N2158" s="6"/>
      <c r="O2158" s="6"/>
      <c r="P2158" s="6"/>
      <c r="Q2158" s="6"/>
      <c r="R2158" s="6"/>
    </row>
    <row r="2159" spans="1:18" x14ac:dyDescent="0.2">
      <c r="A2159" s="9"/>
      <c r="B2159" s="10">
        <v>135</v>
      </c>
      <c r="C2159" s="159" t="s">
        <v>2173</v>
      </c>
      <c r="D2159" s="160" t="s">
        <v>8715</v>
      </c>
      <c r="E2159" s="161" t="s">
        <v>46</v>
      </c>
      <c r="F2159" s="162">
        <v>0</v>
      </c>
      <c r="G2159" s="163">
        <v>16796.647361887543</v>
      </c>
      <c r="J2159" s="165">
        <v>4469</v>
      </c>
      <c r="M2159" s="6"/>
      <c r="N2159" s="6"/>
      <c r="O2159" s="6"/>
      <c r="P2159" s="6"/>
      <c r="Q2159" s="6"/>
      <c r="R2159" s="6"/>
    </row>
    <row r="2160" spans="1:18" x14ac:dyDescent="0.2">
      <c r="A2160" s="9"/>
      <c r="B2160" s="10">
        <v>136</v>
      </c>
      <c r="C2160" s="159" t="s">
        <v>2174</v>
      </c>
      <c r="D2160" s="160" t="s">
        <v>8716</v>
      </c>
      <c r="E2160" s="161" t="s">
        <v>46</v>
      </c>
      <c r="F2160" s="162">
        <v>0</v>
      </c>
      <c r="G2160" s="163">
        <v>22716.253447135445</v>
      </c>
      <c r="J2160" s="165">
        <v>6044</v>
      </c>
      <c r="M2160" s="6"/>
      <c r="N2160" s="6"/>
      <c r="O2160" s="6"/>
      <c r="P2160" s="6"/>
      <c r="Q2160" s="6"/>
      <c r="R2160" s="6"/>
    </row>
    <row r="2161" spans="1:18" x14ac:dyDescent="0.2">
      <c r="A2161" s="9"/>
      <c r="B2161" s="10">
        <v>137</v>
      </c>
      <c r="C2161" s="159" t="s">
        <v>2175</v>
      </c>
      <c r="D2161" s="160" t="s">
        <v>8717</v>
      </c>
      <c r="E2161" s="161" t="s">
        <v>46</v>
      </c>
      <c r="F2161" s="162">
        <v>1</v>
      </c>
      <c r="G2161" s="163">
        <v>4151.2064038209628</v>
      </c>
      <c r="J2161" s="165">
        <v>6261</v>
      </c>
      <c r="M2161" s="6"/>
      <c r="N2161" s="6"/>
      <c r="O2161" s="6"/>
      <c r="P2161" s="6"/>
      <c r="Q2161" s="6"/>
      <c r="R2161" s="6"/>
    </row>
    <row r="2162" spans="1:18" x14ac:dyDescent="0.2">
      <c r="A2162" s="9"/>
      <c r="B2162" s="10">
        <v>138</v>
      </c>
      <c r="C2162" s="159" t="s">
        <v>2176</v>
      </c>
      <c r="D2162" s="160" t="s">
        <v>8718</v>
      </c>
      <c r="E2162" s="161" t="s">
        <v>46</v>
      </c>
      <c r="F2162" s="162">
        <v>0</v>
      </c>
      <c r="G2162" s="163">
        <v>13658.316516692623</v>
      </c>
      <c r="J2162" s="165">
        <v>3634</v>
      </c>
      <c r="M2162" s="6"/>
      <c r="N2162" s="6"/>
      <c r="O2162" s="6"/>
      <c r="P2162" s="6"/>
      <c r="Q2162" s="6"/>
      <c r="R2162" s="6"/>
    </row>
    <row r="2163" spans="1:18" x14ac:dyDescent="0.2">
      <c r="A2163" s="9"/>
      <c r="B2163" s="10">
        <v>139</v>
      </c>
      <c r="C2163" s="159" t="s">
        <v>2177</v>
      </c>
      <c r="D2163" s="160" t="s">
        <v>8719</v>
      </c>
      <c r="E2163" s="161" t="s">
        <v>46</v>
      </c>
      <c r="F2163" s="162">
        <v>0</v>
      </c>
      <c r="G2163" s="163">
        <v>19074.286274687685</v>
      </c>
      <c r="J2163" s="165">
        <v>5075</v>
      </c>
      <c r="M2163" s="6"/>
      <c r="N2163" s="6"/>
      <c r="O2163" s="6"/>
      <c r="P2163" s="6"/>
      <c r="Q2163" s="6"/>
      <c r="R2163" s="6"/>
    </row>
    <row r="2164" spans="1:18" x14ac:dyDescent="0.2">
      <c r="A2164" s="9"/>
      <c r="B2164" s="10">
        <v>140</v>
      </c>
      <c r="C2164" s="159" t="s">
        <v>2178</v>
      </c>
      <c r="D2164" s="160" t="s">
        <v>8720</v>
      </c>
      <c r="E2164" s="161" t="s">
        <v>46</v>
      </c>
      <c r="F2164" s="162">
        <v>0</v>
      </c>
      <c r="G2164" s="163">
        <v>25771.897731139601</v>
      </c>
      <c r="J2164" s="165">
        <v>6857</v>
      </c>
      <c r="M2164" s="6"/>
      <c r="N2164" s="6"/>
      <c r="O2164" s="6"/>
      <c r="P2164" s="6"/>
      <c r="Q2164" s="6"/>
      <c r="R2164" s="6"/>
    </row>
    <row r="2165" spans="1:18" x14ac:dyDescent="0.2">
      <c r="A2165" s="9"/>
      <c r="B2165" s="10">
        <v>141</v>
      </c>
      <c r="C2165" s="159" t="s">
        <v>2179</v>
      </c>
      <c r="D2165" s="160" t="s">
        <v>8721</v>
      </c>
      <c r="E2165" s="161" t="s">
        <v>46</v>
      </c>
      <c r="F2165" s="162">
        <v>0</v>
      </c>
      <c r="G2165" s="163">
        <v>6821.6412982380598</v>
      </c>
      <c r="J2165" s="165">
        <v>1815</v>
      </c>
      <c r="M2165" s="6"/>
      <c r="N2165" s="6"/>
      <c r="O2165" s="6"/>
      <c r="P2165" s="6"/>
      <c r="Q2165" s="6"/>
      <c r="R2165" s="6"/>
    </row>
    <row r="2166" spans="1:18" x14ac:dyDescent="0.2">
      <c r="A2166" s="9"/>
      <c r="B2166" s="10">
        <v>142</v>
      </c>
      <c r="C2166" s="159" t="s">
        <v>2180</v>
      </c>
      <c r="D2166" s="160" t="s">
        <v>8722</v>
      </c>
      <c r="E2166" s="161" t="s">
        <v>46</v>
      </c>
      <c r="F2166" s="162">
        <v>0</v>
      </c>
      <c r="G2166" s="163">
        <v>15402.251261806925</v>
      </c>
      <c r="J2166" s="165">
        <v>4098</v>
      </c>
      <c r="M2166" s="6"/>
      <c r="N2166" s="6"/>
      <c r="O2166" s="6"/>
      <c r="P2166" s="6"/>
      <c r="Q2166" s="6"/>
      <c r="R2166" s="6"/>
    </row>
    <row r="2167" spans="1:18" x14ac:dyDescent="0.2">
      <c r="A2167" s="9"/>
      <c r="B2167" s="10">
        <v>143</v>
      </c>
      <c r="C2167" s="159" t="s">
        <v>2181</v>
      </c>
      <c r="D2167" s="160" t="s">
        <v>8723</v>
      </c>
      <c r="E2167" s="161" t="s">
        <v>46</v>
      </c>
      <c r="F2167" s="162">
        <v>0</v>
      </c>
      <c r="G2167" s="163">
        <v>31060.079167294392</v>
      </c>
      <c r="J2167" s="165">
        <v>8264</v>
      </c>
      <c r="M2167" s="6"/>
      <c r="N2167" s="6"/>
      <c r="O2167" s="6"/>
      <c r="P2167" s="6"/>
      <c r="Q2167" s="6"/>
      <c r="R2167" s="6"/>
    </row>
    <row r="2168" spans="1:18" x14ac:dyDescent="0.2">
      <c r="A2168" s="9"/>
      <c r="B2168" s="10">
        <v>144</v>
      </c>
      <c r="C2168" s="159" t="s">
        <v>2182</v>
      </c>
      <c r="D2168" s="160" t="s">
        <v>8724</v>
      </c>
      <c r="E2168" s="161" t="s">
        <v>46</v>
      </c>
      <c r="F2168" s="162">
        <v>0</v>
      </c>
      <c r="G2168" s="163">
        <v>41546.238518304963</v>
      </c>
      <c r="J2168" s="165">
        <v>11054</v>
      </c>
      <c r="M2168" s="6"/>
      <c r="N2168" s="6"/>
      <c r="O2168" s="6"/>
      <c r="P2168" s="6"/>
      <c r="Q2168" s="6"/>
      <c r="R2168" s="6"/>
    </row>
    <row r="2169" spans="1:18" x14ac:dyDescent="0.2">
      <c r="A2169" s="9"/>
      <c r="B2169" s="10">
        <v>145</v>
      </c>
      <c r="C2169" s="159" t="s">
        <v>2183</v>
      </c>
      <c r="D2169" s="160" t="s">
        <v>8725</v>
      </c>
      <c r="E2169" s="161" t="s">
        <v>46</v>
      </c>
      <c r="F2169" s="162">
        <v>0</v>
      </c>
      <c r="G2169" s="163">
        <v>7220.0401839753786</v>
      </c>
      <c r="J2169" s="165">
        <v>1921</v>
      </c>
      <c r="M2169" s="6"/>
      <c r="N2169" s="6"/>
      <c r="O2169" s="6"/>
      <c r="P2169" s="6"/>
      <c r="Q2169" s="6"/>
      <c r="R2169" s="6"/>
    </row>
    <row r="2170" spans="1:18" x14ac:dyDescent="0.2">
      <c r="A2170" s="9"/>
      <c r="B2170" s="10">
        <v>146</v>
      </c>
      <c r="C2170" s="159" t="s">
        <v>2184</v>
      </c>
      <c r="D2170" s="160" t="s">
        <v>8726</v>
      </c>
      <c r="E2170" s="161" t="s">
        <v>46</v>
      </c>
      <c r="F2170" s="162">
        <v>0</v>
      </c>
      <c r="G2170" s="163">
        <v>16920.677203673687</v>
      </c>
      <c r="J2170" s="165">
        <v>4502</v>
      </c>
      <c r="M2170" s="6"/>
      <c r="N2170" s="6"/>
      <c r="O2170" s="6"/>
      <c r="P2170" s="6"/>
      <c r="Q2170" s="6"/>
      <c r="R2170" s="6"/>
    </row>
    <row r="2171" spans="1:18" x14ac:dyDescent="0.2">
      <c r="A2171" s="9"/>
      <c r="B2171" s="10">
        <v>147</v>
      </c>
      <c r="C2171" s="159" t="s">
        <v>2185</v>
      </c>
      <c r="D2171" s="160" t="s">
        <v>8727</v>
      </c>
      <c r="E2171" s="161" t="s">
        <v>46</v>
      </c>
      <c r="F2171" s="162">
        <v>0</v>
      </c>
      <c r="G2171" s="163">
        <v>33593.294723775085</v>
      </c>
      <c r="J2171" s="165">
        <v>8938</v>
      </c>
      <c r="M2171" s="6"/>
      <c r="N2171" s="6"/>
      <c r="O2171" s="6"/>
      <c r="P2171" s="6"/>
      <c r="Q2171" s="6"/>
      <c r="R2171" s="6"/>
    </row>
    <row r="2172" spans="1:18" x14ac:dyDescent="0.2">
      <c r="A2172" s="9"/>
      <c r="B2172" s="10">
        <v>148</v>
      </c>
      <c r="C2172" s="159" t="s">
        <v>2186</v>
      </c>
      <c r="D2172" s="160" t="s">
        <v>8728</v>
      </c>
      <c r="E2172" s="161" t="s">
        <v>46</v>
      </c>
      <c r="F2172" s="162">
        <v>0</v>
      </c>
      <c r="G2172" s="163">
        <v>45432.506894270889</v>
      </c>
      <c r="J2172" s="165">
        <v>12088</v>
      </c>
      <c r="M2172" s="6"/>
      <c r="N2172" s="6"/>
      <c r="O2172" s="6"/>
      <c r="P2172" s="6"/>
      <c r="Q2172" s="6"/>
      <c r="R2172" s="6"/>
    </row>
    <row r="2173" spans="1:18" x14ac:dyDescent="0.2">
      <c r="A2173" s="9"/>
      <c r="B2173" s="10">
        <v>149</v>
      </c>
      <c r="C2173" s="159" t="s">
        <v>2187</v>
      </c>
      <c r="D2173" s="160" t="s">
        <v>8729</v>
      </c>
      <c r="E2173" s="161" t="s">
        <v>46</v>
      </c>
      <c r="F2173" s="162">
        <v>0</v>
      </c>
      <c r="G2173" s="163">
        <v>7979.2531549087598</v>
      </c>
      <c r="J2173" s="165">
        <v>2123</v>
      </c>
      <c r="M2173" s="6"/>
      <c r="N2173" s="6"/>
      <c r="O2173" s="6"/>
      <c r="P2173" s="6"/>
      <c r="Q2173" s="6"/>
      <c r="R2173" s="6"/>
    </row>
    <row r="2174" spans="1:18" x14ac:dyDescent="0.2">
      <c r="A2174" s="9"/>
      <c r="B2174" s="10">
        <v>150</v>
      </c>
      <c r="C2174" s="159" t="s">
        <v>2188</v>
      </c>
      <c r="D2174" s="160" t="s">
        <v>8730</v>
      </c>
      <c r="E2174" s="161" t="s">
        <v>46</v>
      </c>
      <c r="F2174" s="162">
        <v>0</v>
      </c>
      <c r="G2174" s="163">
        <v>19303.553557989351</v>
      </c>
      <c r="J2174" s="165">
        <v>5136</v>
      </c>
      <c r="M2174" s="6"/>
      <c r="N2174" s="6"/>
      <c r="O2174" s="6"/>
      <c r="P2174" s="6"/>
      <c r="Q2174" s="6"/>
      <c r="R2174" s="6"/>
    </row>
    <row r="2175" spans="1:18" x14ac:dyDescent="0.2">
      <c r="A2175" s="9"/>
      <c r="B2175" s="10">
        <v>151</v>
      </c>
      <c r="C2175" s="159" t="s">
        <v>2189</v>
      </c>
      <c r="D2175" s="160" t="s">
        <v>8731</v>
      </c>
      <c r="E2175" s="161" t="s">
        <v>46</v>
      </c>
      <c r="F2175" s="162">
        <v>0</v>
      </c>
      <c r="G2175" s="163">
        <v>38148.572549375371</v>
      </c>
      <c r="J2175" s="165">
        <v>10150</v>
      </c>
      <c r="M2175" s="6"/>
      <c r="N2175" s="6"/>
      <c r="O2175" s="6"/>
      <c r="P2175" s="6"/>
      <c r="Q2175" s="6"/>
      <c r="R2175" s="6"/>
    </row>
    <row r="2176" spans="1:18" x14ac:dyDescent="0.2">
      <c r="A2176" s="9"/>
      <c r="B2176" s="10">
        <v>152</v>
      </c>
      <c r="C2176" s="159" t="s">
        <v>2190</v>
      </c>
      <c r="D2176" s="160" t="s">
        <v>8732</v>
      </c>
      <c r="E2176" s="161" t="s">
        <v>46</v>
      </c>
      <c r="F2176" s="162">
        <v>0</v>
      </c>
      <c r="G2176" s="163">
        <v>51543.795462279202</v>
      </c>
      <c r="J2176" s="165">
        <v>13714</v>
      </c>
      <c r="M2176" s="6"/>
      <c r="N2176" s="6"/>
      <c r="O2176" s="6"/>
      <c r="P2176" s="6"/>
      <c r="Q2176" s="6"/>
      <c r="R2176" s="6"/>
    </row>
    <row r="2177" spans="1:18" x14ac:dyDescent="0.2">
      <c r="A2177" s="9"/>
      <c r="B2177" s="10">
        <v>153</v>
      </c>
      <c r="C2177" s="159" t="s">
        <v>2191</v>
      </c>
      <c r="D2177" s="160" t="s">
        <v>8733</v>
      </c>
      <c r="E2177" s="161" t="s">
        <v>46</v>
      </c>
      <c r="F2177" s="162">
        <v>1</v>
      </c>
      <c r="G2177" s="163">
        <v>3891.3878881366968</v>
      </c>
      <c r="J2177" s="165">
        <v>6006</v>
      </c>
      <c r="M2177" s="6"/>
      <c r="N2177" s="6"/>
      <c r="O2177" s="6"/>
      <c r="P2177" s="6"/>
      <c r="Q2177" s="6"/>
      <c r="R2177" s="6"/>
    </row>
    <row r="2178" spans="1:18" x14ac:dyDescent="0.2">
      <c r="A2178" s="9"/>
      <c r="B2178" s="10">
        <v>154</v>
      </c>
      <c r="C2178" s="159" t="s">
        <v>2192</v>
      </c>
      <c r="D2178" s="160" t="s">
        <v>8734</v>
      </c>
      <c r="E2178" s="161" t="s">
        <v>46</v>
      </c>
      <c r="F2178" s="162">
        <v>0</v>
      </c>
      <c r="G2178" s="163">
        <v>11482.156565353869</v>
      </c>
      <c r="J2178" s="165">
        <v>3055</v>
      </c>
      <c r="M2178" s="6"/>
      <c r="N2178" s="6"/>
      <c r="O2178" s="6"/>
      <c r="P2178" s="6"/>
      <c r="Q2178" s="6"/>
      <c r="R2178" s="6"/>
    </row>
    <row r="2179" spans="1:18" x14ac:dyDescent="0.2">
      <c r="A2179" s="9"/>
      <c r="B2179" s="10">
        <v>155</v>
      </c>
      <c r="C2179" s="159" t="s">
        <v>2193</v>
      </c>
      <c r="D2179" s="160" t="s">
        <v>8735</v>
      </c>
      <c r="E2179" s="161" t="s">
        <v>46</v>
      </c>
      <c r="F2179" s="162">
        <v>0</v>
      </c>
      <c r="G2179" s="163">
        <v>16296.769514688829</v>
      </c>
      <c r="J2179" s="165">
        <v>4336</v>
      </c>
      <c r="M2179" s="6"/>
      <c r="N2179" s="6"/>
      <c r="O2179" s="6"/>
      <c r="P2179" s="6"/>
      <c r="Q2179" s="6"/>
      <c r="R2179" s="6"/>
    </row>
    <row r="2180" spans="1:18" x14ac:dyDescent="0.2">
      <c r="A2180" s="9"/>
      <c r="B2180" s="10">
        <v>156</v>
      </c>
      <c r="C2180" s="159" t="s">
        <v>2194</v>
      </c>
      <c r="D2180" s="160" t="s">
        <v>8736</v>
      </c>
      <c r="E2180" s="161" t="s">
        <v>46</v>
      </c>
      <c r="F2180" s="162">
        <v>0</v>
      </c>
      <c r="G2180" s="163">
        <v>22186.307759503728</v>
      </c>
      <c r="J2180" s="165">
        <v>5903</v>
      </c>
      <c r="M2180" s="6"/>
      <c r="N2180" s="6"/>
      <c r="O2180" s="6"/>
      <c r="P2180" s="6"/>
      <c r="Q2180" s="6"/>
      <c r="R2180" s="6"/>
    </row>
    <row r="2181" spans="1:18" x14ac:dyDescent="0.2">
      <c r="A2181" s="9"/>
      <c r="B2181" s="10">
        <v>157</v>
      </c>
      <c r="C2181" s="159" t="s">
        <v>2195</v>
      </c>
      <c r="D2181" s="160" t="s">
        <v>8709</v>
      </c>
      <c r="E2181" s="161" t="s">
        <v>46</v>
      </c>
      <c r="F2181" s="162">
        <v>1</v>
      </c>
      <c r="G2181" s="163">
        <v>3859.8021077986095</v>
      </c>
      <c r="J2181" s="165">
        <v>5975</v>
      </c>
      <c r="M2181" s="6"/>
      <c r="N2181" s="6"/>
      <c r="O2181" s="6"/>
      <c r="P2181" s="6"/>
      <c r="Q2181" s="6"/>
      <c r="R2181" s="6"/>
    </row>
    <row r="2182" spans="1:18" x14ac:dyDescent="0.2">
      <c r="A2182" s="9"/>
      <c r="B2182" s="10">
        <v>158</v>
      </c>
      <c r="C2182" s="159" t="s">
        <v>2196</v>
      </c>
      <c r="D2182" s="160" t="s">
        <v>8737</v>
      </c>
      <c r="E2182" s="161" t="s">
        <v>46</v>
      </c>
      <c r="F2182" s="162">
        <v>0</v>
      </c>
      <c r="G2182" s="163">
        <v>12523.255540346674</v>
      </c>
      <c r="J2182" s="165">
        <v>3332</v>
      </c>
      <c r="M2182" s="6"/>
      <c r="N2182" s="6"/>
      <c r="O2182" s="6"/>
      <c r="P2182" s="6"/>
      <c r="Q2182" s="6"/>
      <c r="R2182" s="6"/>
    </row>
    <row r="2183" spans="1:18" x14ac:dyDescent="0.2">
      <c r="A2183" s="9"/>
      <c r="B2183" s="10">
        <v>159</v>
      </c>
      <c r="C2183" s="159" t="s">
        <v>2197</v>
      </c>
      <c r="D2183" s="160" t="s">
        <v>8738</v>
      </c>
      <c r="E2183" s="161" t="s">
        <v>46</v>
      </c>
      <c r="F2183" s="162">
        <v>0</v>
      </c>
      <c r="G2183" s="163">
        <v>17894.123537692234</v>
      </c>
      <c r="J2183" s="165">
        <v>4761</v>
      </c>
      <c r="M2183" s="6"/>
      <c r="N2183" s="6"/>
      <c r="O2183" s="6"/>
      <c r="P2183" s="6"/>
      <c r="Q2183" s="6"/>
      <c r="R2183" s="6"/>
    </row>
    <row r="2184" spans="1:18" x14ac:dyDescent="0.2">
      <c r="A2184" s="9"/>
      <c r="B2184" s="10">
        <v>160</v>
      </c>
      <c r="C2184" s="159" t="s">
        <v>2198</v>
      </c>
      <c r="D2184" s="160" t="s">
        <v>8739</v>
      </c>
      <c r="E2184" s="161" t="s">
        <v>46</v>
      </c>
      <c r="F2184" s="162">
        <v>0</v>
      </c>
      <c r="G2184" s="163">
        <v>24369.984670950733</v>
      </c>
      <c r="J2184" s="165">
        <v>6484</v>
      </c>
      <c r="M2184" s="6"/>
      <c r="N2184" s="6"/>
      <c r="O2184" s="6"/>
      <c r="P2184" s="6"/>
      <c r="Q2184" s="6"/>
      <c r="R2184" s="6"/>
    </row>
    <row r="2185" spans="1:18" x14ac:dyDescent="0.2">
      <c r="A2185" s="9"/>
      <c r="B2185" s="10">
        <v>161</v>
      </c>
      <c r="C2185" s="159" t="s">
        <v>2199</v>
      </c>
      <c r="D2185" s="160" t="s">
        <v>8713</v>
      </c>
      <c r="E2185" s="161" t="s">
        <v>46</v>
      </c>
      <c r="F2185" s="162">
        <v>1</v>
      </c>
      <c r="G2185" s="163">
        <v>4029.9577631683051</v>
      </c>
      <c r="J2185" s="165">
        <v>6142</v>
      </c>
      <c r="M2185" s="6"/>
      <c r="N2185" s="6"/>
      <c r="O2185" s="6"/>
      <c r="P2185" s="6"/>
      <c r="Q2185" s="6"/>
      <c r="R2185" s="6"/>
    </row>
    <row r="2186" spans="1:18" x14ac:dyDescent="0.2">
      <c r="A2186" s="9"/>
      <c r="B2186" s="10">
        <v>162</v>
      </c>
      <c r="C2186" s="159" t="s">
        <v>2200</v>
      </c>
      <c r="D2186" s="160" t="s">
        <v>8740</v>
      </c>
      <c r="E2186" s="161" t="s">
        <v>46</v>
      </c>
      <c r="F2186" s="162">
        <v>0</v>
      </c>
      <c r="G2186" s="163">
        <v>14342.359886543491</v>
      </c>
      <c r="J2186" s="165">
        <v>3816</v>
      </c>
      <c r="M2186" s="6"/>
      <c r="N2186" s="6"/>
      <c r="O2186" s="6"/>
      <c r="P2186" s="6"/>
      <c r="Q2186" s="6"/>
      <c r="R2186" s="6"/>
    </row>
    <row r="2187" spans="1:18" x14ac:dyDescent="0.2">
      <c r="A2187" s="9"/>
      <c r="B2187" s="10">
        <v>163</v>
      </c>
      <c r="C2187" s="159" t="s">
        <v>2201</v>
      </c>
      <c r="D2187" s="160" t="s">
        <v>8741</v>
      </c>
      <c r="E2187" s="161" t="s">
        <v>46</v>
      </c>
      <c r="F2187" s="162">
        <v>0</v>
      </c>
      <c r="G2187" s="163">
        <v>20551.368935959068</v>
      </c>
      <c r="J2187" s="165">
        <v>5468</v>
      </c>
      <c r="M2187" s="6"/>
      <c r="N2187" s="6"/>
      <c r="O2187" s="6"/>
      <c r="P2187" s="6"/>
      <c r="Q2187" s="6"/>
      <c r="R2187" s="6"/>
    </row>
    <row r="2188" spans="1:18" x14ac:dyDescent="0.2">
      <c r="A2188" s="9"/>
      <c r="B2188" s="10">
        <v>164</v>
      </c>
      <c r="C2188" s="159" t="s">
        <v>2202</v>
      </c>
      <c r="D2188" s="160" t="s">
        <v>8742</v>
      </c>
      <c r="E2188" s="161" t="s">
        <v>46</v>
      </c>
      <c r="F2188" s="162">
        <v>0</v>
      </c>
      <c r="G2188" s="163">
        <v>28079.60448437275</v>
      </c>
      <c r="J2188" s="165">
        <v>7471</v>
      </c>
      <c r="M2188" s="6"/>
      <c r="N2188" s="6"/>
      <c r="O2188" s="6"/>
      <c r="P2188" s="6"/>
      <c r="Q2188" s="6"/>
      <c r="R2188" s="6"/>
    </row>
    <row r="2189" spans="1:18" x14ac:dyDescent="0.2">
      <c r="A2189" s="9"/>
      <c r="B2189" s="10">
        <v>165</v>
      </c>
      <c r="C2189" s="159" t="s">
        <v>2203</v>
      </c>
      <c r="D2189" s="160" t="s">
        <v>8743</v>
      </c>
      <c r="E2189" s="161" t="s">
        <v>46</v>
      </c>
      <c r="F2189" s="162">
        <v>0</v>
      </c>
      <c r="G2189" s="163">
        <v>5987.258726222165</v>
      </c>
      <c r="J2189" s="165">
        <v>1593</v>
      </c>
      <c r="M2189" s="6"/>
      <c r="N2189" s="6"/>
      <c r="O2189" s="6"/>
      <c r="P2189" s="6"/>
      <c r="Q2189" s="6"/>
      <c r="R2189" s="6"/>
    </row>
    <row r="2190" spans="1:18" x14ac:dyDescent="0.2">
      <c r="A2190" s="9"/>
      <c r="B2190" s="10">
        <v>166</v>
      </c>
      <c r="C2190" s="159" t="s">
        <v>2204</v>
      </c>
      <c r="D2190" s="160" t="s">
        <v>8744</v>
      </c>
      <c r="E2190" s="161" t="s">
        <v>46</v>
      </c>
      <c r="F2190" s="162">
        <v>0</v>
      </c>
      <c r="G2190" s="163">
        <v>15917.163029222138</v>
      </c>
      <c r="J2190" s="165">
        <v>4235</v>
      </c>
      <c r="M2190" s="6"/>
      <c r="N2190" s="6"/>
      <c r="O2190" s="6"/>
      <c r="P2190" s="6"/>
      <c r="Q2190" s="6"/>
      <c r="R2190" s="6"/>
    </row>
    <row r="2191" spans="1:18" x14ac:dyDescent="0.2">
      <c r="A2191" s="9"/>
      <c r="B2191" s="10">
        <v>167</v>
      </c>
      <c r="C2191" s="159" t="s">
        <v>2205</v>
      </c>
      <c r="D2191" s="160" t="s">
        <v>8745</v>
      </c>
      <c r="E2191" s="161" t="s">
        <v>46</v>
      </c>
      <c r="F2191" s="162">
        <v>0</v>
      </c>
      <c r="G2191" s="163">
        <v>32593.539029377658</v>
      </c>
      <c r="J2191" s="165">
        <v>8672</v>
      </c>
      <c r="M2191" s="6"/>
      <c r="N2191" s="6"/>
      <c r="O2191" s="6"/>
      <c r="P2191" s="6"/>
      <c r="Q2191" s="6"/>
      <c r="R2191" s="6"/>
    </row>
    <row r="2192" spans="1:18" x14ac:dyDescent="0.2">
      <c r="A2192" s="9"/>
      <c r="B2192" s="10">
        <v>168</v>
      </c>
      <c r="C2192" s="159" t="s">
        <v>2206</v>
      </c>
      <c r="D2192" s="160" t="s">
        <v>8746</v>
      </c>
      <c r="E2192" s="161" t="s">
        <v>46</v>
      </c>
      <c r="F2192" s="162">
        <v>0</v>
      </c>
      <c r="G2192" s="163">
        <v>44372.615519007457</v>
      </c>
      <c r="J2192" s="165">
        <v>11806</v>
      </c>
      <c r="M2192" s="6"/>
      <c r="N2192" s="6"/>
      <c r="O2192" s="6"/>
      <c r="P2192" s="6"/>
      <c r="Q2192" s="6"/>
      <c r="R2192" s="6"/>
    </row>
    <row r="2193" spans="1:18" x14ac:dyDescent="0.2">
      <c r="A2193" s="9"/>
      <c r="B2193" s="10">
        <v>169</v>
      </c>
      <c r="C2193" s="159" t="s">
        <v>2207</v>
      </c>
      <c r="D2193" s="160" t="s">
        <v>8747</v>
      </c>
      <c r="E2193" s="161" t="s">
        <v>46</v>
      </c>
      <c r="F2193" s="162">
        <v>0</v>
      </c>
      <c r="G2193" s="163">
        <v>6411.9669723383631</v>
      </c>
      <c r="J2193" s="165">
        <v>1706</v>
      </c>
      <c r="M2193" s="6"/>
      <c r="N2193" s="6"/>
      <c r="O2193" s="6"/>
      <c r="P2193" s="6"/>
      <c r="Q2193" s="6"/>
      <c r="R2193" s="6"/>
    </row>
    <row r="2194" spans="1:18" x14ac:dyDescent="0.2">
      <c r="A2194" s="9"/>
      <c r="B2194" s="10">
        <v>170</v>
      </c>
      <c r="C2194" s="159" t="s">
        <v>2208</v>
      </c>
      <c r="D2194" s="160" t="s">
        <v>8748</v>
      </c>
      <c r="E2194" s="161" t="s">
        <v>46</v>
      </c>
      <c r="F2194" s="162">
        <v>0</v>
      </c>
      <c r="G2194" s="163">
        <v>17653.580814228189</v>
      </c>
      <c r="J2194" s="165">
        <v>4697</v>
      </c>
      <c r="M2194" s="6"/>
      <c r="N2194" s="6"/>
      <c r="O2194" s="6"/>
      <c r="P2194" s="6"/>
      <c r="Q2194" s="6"/>
      <c r="R2194" s="6"/>
    </row>
    <row r="2195" spans="1:18" x14ac:dyDescent="0.2">
      <c r="A2195" s="9"/>
      <c r="B2195" s="10">
        <v>171</v>
      </c>
      <c r="C2195" s="159" t="s">
        <v>2209</v>
      </c>
      <c r="D2195" s="160" t="s">
        <v>8749</v>
      </c>
      <c r="E2195" s="161" t="s">
        <v>46</v>
      </c>
      <c r="F2195" s="162">
        <v>0</v>
      </c>
      <c r="G2195" s="163">
        <v>35788.247075384468</v>
      </c>
      <c r="J2195" s="165">
        <v>9522</v>
      </c>
      <c r="M2195" s="6"/>
      <c r="N2195" s="6"/>
      <c r="O2195" s="6"/>
      <c r="P2195" s="6"/>
      <c r="Q2195" s="6"/>
      <c r="R2195" s="6"/>
    </row>
    <row r="2196" spans="1:18" x14ac:dyDescent="0.2">
      <c r="A2196" s="9"/>
      <c r="B2196" s="10">
        <v>172</v>
      </c>
      <c r="C2196" s="159" t="s">
        <v>2210</v>
      </c>
      <c r="D2196" s="160" t="s">
        <v>8750</v>
      </c>
      <c r="E2196" s="161" t="s">
        <v>46</v>
      </c>
      <c r="F2196" s="162">
        <v>0</v>
      </c>
      <c r="G2196" s="163">
        <v>48739.969341901466</v>
      </c>
      <c r="J2196" s="165">
        <v>12968</v>
      </c>
      <c r="M2196" s="6"/>
      <c r="N2196" s="6"/>
      <c r="O2196" s="6"/>
      <c r="P2196" s="6"/>
      <c r="Q2196" s="6"/>
      <c r="R2196" s="6"/>
    </row>
    <row r="2197" spans="1:18" x14ac:dyDescent="0.2">
      <c r="A2197" s="9"/>
      <c r="B2197" s="10">
        <v>173</v>
      </c>
      <c r="C2197" s="159" t="s">
        <v>2211</v>
      </c>
      <c r="D2197" s="160" t="s">
        <v>8751</v>
      </c>
      <c r="E2197" s="161" t="s">
        <v>46</v>
      </c>
      <c r="F2197" s="162">
        <v>0</v>
      </c>
      <c r="G2197" s="163">
        <v>7020.8407411067192</v>
      </c>
      <c r="J2197" s="165">
        <v>1868</v>
      </c>
      <c r="M2197" s="6"/>
      <c r="N2197" s="6"/>
      <c r="O2197" s="6"/>
      <c r="P2197" s="6"/>
      <c r="Q2197" s="6"/>
      <c r="R2197" s="6"/>
    </row>
    <row r="2198" spans="1:18" x14ac:dyDescent="0.2">
      <c r="A2198" s="9"/>
      <c r="B2198" s="10">
        <v>174</v>
      </c>
      <c r="C2198" s="159" t="s">
        <v>2212</v>
      </c>
      <c r="D2198" s="160" t="s">
        <v>8752</v>
      </c>
      <c r="E2198" s="161" t="s">
        <v>46</v>
      </c>
      <c r="F2198" s="162">
        <v>0</v>
      </c>
      <c r="G2198" s="163">
        <v>20438.614534335298</v>
      </c>
      <c r="J2198" s="165">
        <v>5438</v>
      </c>
      <c r="M2198" s="6"/>
      <c r="N2198" s="6"/>
      <c r="O2198" s="6"/>
      <c r="P2198" s="6"/>
      <c r="Q2198" s="6"/>
      <c r="R2198" s="6"/>
    </row>
    <row r="2199" spans="1:18" x14ac:dyDescent="0.2">
      <c r="A2199" s="9"/>
      <c r="B2199" s="10">
        <v>175</v>
      </c>
      <c r="C2199" s="159" t="s">
        <v>2213</v>
      </c>
      <c r="D2199" s="160" t="s">
        <v>8753</v>
      </c>
      <c r="E2199" s="161" t="s">
        <v>46</v>
      </c>
      <c r="F2199" s="162">
        <v>0</v>
      </c>
      <c r="G2199" s="163">
        <v>41102.737871918136</v>
      </c>
      <c r="J2199" s="165">
        <v>10936</v>
      </c>
      <c r="M2199" s="6"/>
      <c r="N2199" s="6"/>
      <c r="O2199" s="6"/>
      <c r="P2199" s="6"/>
      <c r="Q2199" s="6"/>
      <c r="R2199" s="6"/>
    </row>
    <row r="2200" spans="1:18" x14ac:dyDescent="0.2">
      <c r="A2200" s="9"/>
      <c r="B2200" s="10">
        <v>176</v>
      </c>
      <c r="C2200" s="159" t="s">
        <v>2214</v>
      </c>
      <c r="D2200" s="160" t="s">
        <v>8754</v>
      </c>
      <c r="E2200" s="161" t="s">
        <v>46</v>
      </c>
      <c r="F2200" s="162">
        <v>0</v>
      </c>
      <c r="G2200" s="163">
        <v>56159.208968745501</v>
      </c>
      <c r="J2200" s="165">
        <v>14942</v>
      </c>
      <c r="M2200" s="6"/>
      <c r="N2200" s="6"/>
      <c r="O2200" s="6"/>
      <c r="P2200" s="6"/>
      <c r="Q2200" s="6"/>
      <c r="R2200" s="6"/>
    </row>
    <row r="2201" spans="1:18" x14ac:dyDescent="0.2">
      <c r="A2201" s="9"/>
      <c r="B2201" s="10">
        <v>177</v>
      </c>
      <c r="C2201" s="159" t="s">
        <v>2215</v>
      </c>
      <c r="D2201" s="160" t="s">
        <v>8755</v>
      </c>
      <c r="E2201" s="161" t="s">
        <v>46</v>
      </c>
      <c r="F2201" s="162">
        <v>1</v>
      </c>
      <c r="G2201" s="163">
        <v>1478.8965527977905</v>
      </c>
      <c r="J2201" s="165">
        <v>3638.25</v>
      </c>
      <c r="M2201" s="6"/>
      <c r="N2201" s="6"/>
      <c r="O2201" s="6"/>
      <c r="P2201" s="6"/>
      <c r="Q2201" s="6"/>
      <c r="R2201" s="6"/>
    </row>
    <row r="2202" spans="1:18" x14ac:dyDescent="0.2">
      <c r="A2202" s="9"/>
      <c r="B2202" s="10">
        <v>178</v>
      </c>
      <c r="C2202" s="159" t="s">
        <v>2216</v>
      </c>
      <c r="D2202" s="160" t="s">
        <v>8756</v>
      </c>
      <c r="E2202" s="161" t="s">
        <v>46</v>
      </c>
      <c r="F2202" s="162">
        <v>0</v>
      </c>
      <c r="G2202" s="163">
        <v>3912.5777363448046</v>
      </c>
      <c r="J2202" s="165">
        <v>1041</v>
      </c>
      <c r="M2202" s="6"/>
      <c r="N2202" s="6"/>
      <c r="O2202" s="6"/>
      <c r="P2202" s="6"/>
      <c r="Q2202" s="6"/>
      <c r="R2202" s="6"/>
    </row>
    <row r="2203" spans="1:18" x14ac:dyDescent="0.2">
      <c r="A2203" s="9"/>
      <c r="B2203" s="10">
        <v>179</v>
      </c>
      <c r="C2203" s="159" t="s">
        <v>2217</v>
      </c>
      <c r="D2203" s="160" t="s">
        <v>8757</v>
      </c>
      <c r="E2203" s="161" t="s">
        <v>46</v>
      </c>
      <c r="F2203" s="162">
        <v>0</v>
      </c>
      <c r="G2203" s="163">
        <v>5731.6820825416207</v>
      </c>
      <c r="J2203" s="165">
        <v>1525</v>
      </c>
      <c r="M2203" s="6"/>
      <c r="N2203" s="6"/>
      <c r="O2203" s="6"/>
      <c r="P2203" s="6"/>
      <c r="Q2203" s="6"/>
      <c r="R2203" s="6"/>
    </row>
    <row r="2204" spans="1:18" x14ac:dyDescent="0.2">
      <c r="A2204" s="9"/>
      <c r="B2204" s="10">
        <v>180</v>
      </c>
      <c r="C2204" s="159" t="s">
        <v>2218</v>
      </c>
      <c r="D2204" s="160" t="s">
        <v>8758</v>
      </c>
      <c r="E2204" s="161" t="s">
        <v>46</v>
      </c>
      <c r="F2204" s="162">
        <v>0</v>
      </c>
      <c r="G2204" s="163">
        <v>7148.6290629469913</v>
      </c>
      <c r="J2204" s="165">
        <v>1902</v>
      </c>
      <c r="M2204" s="6"/>
      <c r="N2204" s="6"/>
      <c r="O2204" s="6"/>
      <c r="P2204" s="6"/>
      <c r="Q2204" s="6"/>
      <c r="R2204" s="6"/>
    </row>
    <row r="2205" spans="1:18" x14ac:dyDescent="0.2">
      <c r="A2205" s="9"/>
      <c r="B2205" s="10">
        <v>181</v>
      </c>
      <c r="C2205" s="159" t="s">
        <v>2219</v>
      </c>
      <c r="D2205" s="160" t="s">
        <v>8759</v>
      </c>
      <c r="E2205" s="161" t="s">
        <v>46</v>
      </c>
      <c r="F2205" s="162">
        <v>1</v>
      </c>
      <c r="G2205" s="163">
        <v>1537.737804879227</v>
      </c>
      <c r="J2205" s="165">
        <v>3696</v>
      </c>
      <c r="M2205" s="6"/>
      <c r="N2205" s="6"/>
      <c r="O2205" s="6"/>
      <c r="P2205" s="6"/>
      <c r="Q2205" s="6"/>
      <c r="R2205" s="6"/>
    </row>
    <row r="2206" spans="1:18" x14ac:dyDescent="0.2">
      <c r="A2206" s="9"/>
      <c r="B2206" s="10">
        <v>182</v>
      </c>
      <c r="C2206" s="159" t="s">
        <v>2220</v>
      </c>
      <c r="D2206" s="160" t="s">
        <v>8760</v>
      </c>
      <c r="E2206" s="161" t="s">
        <v>46</v>
      </c>
      <c r="F2206" s="162">
        <v>0</v>
      </c>
      <c r="G2206" s="163">
        <v>5156.6346342603956</v>
      </c>
      <c r="J2206" s="165">
        <v>1372</v>
      </c>
      <c r="M2206" s="6"/>
      <c r="N2206" s="6"/>
      <c r="O2206" s="6"/>
      <c r="P2206" s="6"/>
      <c r="Q2206" s="6"/>
      <c r="R2206" s="6"/>
    </row>
    <row r="2207" spans="1:18" x14ac:dyDescent="0.2">
      <c r="A2207" s="9"/>
      <c r="B2207" s="10">
        <v>183</v>
      </c>
      <c r="C2207" s="159" t="s">
        <v>2221</v>
      </c>
      <c r="D2207" s="160" t="s">
        <v>8761</v>
      </c>
      <c r="E2207" s="161" t="s">
        <v>46</v>
      </c>
      <c r="F2207" s="162">
        <v>0</v>
      </c>
      <c r="G2207" s="163">
        <v>7573.3373090631903</v>
      </c>
      <c r="J2207" s="165">
        <v>2015</v>
      </c>
      <c r="M2207" s="6"/>
      <c r="N2207" s="6"/>
      <c r="O2207" s="6"/>
      <c r="P2207" s="6"/>
      <c r="Q2207" s="6"/>
      <c r="R2207" s="6"/>
    </row>
    <row r="2208" spans="1:18" x14ac:dyDescent="0.2">
      <c r="A2208" s="9"/>
      <c r="B2208" s="10">
        <v>184</v>
      </c>
      <c r="C2208" s="159" t="s">
        <v>2222</v>
      </c>
      <c r="D2208" s="160" t="s">
        <v>8762</v>
      </c>
      <c r="E2208" s="161" t="s">
        <v>46</v>
      </c>
      <c r="F2208" s="162">
        <v>0</v>
      </c>
      <c r="G2208" s="163">
        <v>9629.2258986699217</v>
      </c>
      <c r="J2208" s="165">
        <v>2562</v>
      </c>
      <c r="M2208" s="6"/>
      <c r="N2208" s="6"/>
      <c r="O2208" s="6"/>
      <c r="P2208" s="6"/>
      <c r="Q2208" s="6"/>
      <c r="R2208" s="6"/>
    </row>
    <row r="2209" spans="1:18" x14ac:dyDescent="0.2">
      <c r="A2209" s="9"/>
      <c r="B2209" s="10">
        <v>185</v>
      </c>
      <c r="C2209" s="159" t="s">
        <v>2223</v>
      </c>
      <c r="D2209" s="160" t="s">
        <v>8763</v>
      </c>
      <c r="E2209" s="161" t="s">
        <v>46</v>
      </c>
      <c r="F2209" s="162">
        <v>1</v>
      </c>
      <c r="G2209" s="163">
        <v>4300.9841363918931</v>
      </c>
      <c r="J2209" s="165">
        <v>6408</v>
      </c>
      <c r="M2209" s="6"/>
      <c r="N2209" s="6"/>
      <c r="O2209" s="6"/>
      <c r="P2209" s="6"/>
      <c r="Q2209" s="6"/>
      <c r="R2209" s="6"/>
    </row>
    <row r="2210" spans="1:18" x14ac:dyDescent="0.2">
      <c r="A2210" s="9"/>
      <c r="B2210" s="10">
        <v>186</v>
      </c>
      <c r="C2210" s="159" t="s">
        <v>2224</v>
      </c>
      <c r="D2210" s="160" t="s">
        <v>8764</v>
      </c>
      <c r="E2210" s="161" t="s">
        <v>46</v>
      </c>
      <c r="F2210" s="162">
        <v>0</v>
      </c>
      <c r="G2210" s="163">
        <v>9275.9287735821108</v>
      </c>
      <c r="J2210" s="165">
        <v>2468</v>
      </c>
      <c r="M2210" s="6"/>
      <c r="N2210" s="6"/>
      <c r="O2210" s="6"/>
      <c r="P2210" s="6"/>
      <c r="Q2210" s="6"/>
      <c r="R2210" s="6"/>
    </row>
    <row r="2211" spans="1:18" x14ac:dyDescent="0.2">
      <c r="A2211" s="9"/>
      <c r="B2211" s="10">
        <v>187</v>
      </c>
      <c r="C2211" s="159" t="s">
        <v>2225</v>
      </c>
      <c r="D2211" s="160" t="s">
        <v>8765</v>
      </c>
      <c r="E2211" s="161" t="s">
        <v>46</v>
      </c>
      <c r="F2211" s="162">
        <v>0</v>
      </c>
      <c r="G2211" s="163">
        <v>14477.665168492014</v>
      </c>
      <c r="J2211" s="165">
        <v>3852</v>
      </c>
      <c r="M2211" s="6"/>
      <c r="N2211" s="6"/>
      <c r="O2211" s="6"/>
      <c r="P2211" s="6"/>
      <c r="Q2211" s="6"/>
      <c r="R2211" s="6"/>
    </row>
    <row r="2212" spans="1:18" x14ac:dyDescent="0.2">
      <c r="A2212" s="9"/>
      <c r="B2212" s="10">
        <v>188</v>
      </c>
      <c r="C2212" s="159" t="s">
        <v>2226</v>
      </c>
      <c r="D2212" s="160" t="s">
        <v>8766</v>
      </c>
      <c r="E2212" s="161" t="s">
        <v>46</v>
      </c>
      <c r="F2212" s="162">
        <v>0</v>
      </c>
      <c r="G2212" s="163">
        <v>18514.272746622966</v>
      </c>
      <c r="J2212" s="165">
        <v>4926</v>
      </c>
      <c r="M2212" s="6"/>
      <c r="N2212" s="6"/>
      <c r="O2212" s="6"/>
      <c r="P2212" s="6"/>
      <c r="Q2212" s="6"/>
      <c r="R2212" s="6"/>
    </row>
    <row r="2213" spans="1:18" x14ac:dyDescent="0.2">
      <c r="A2213" s="9"/>
      <c r="B2213" s="10">
        <v>189</v>
      </c>
      <c r="C2213" s="159" t="s">
        <v>2227</v>
      </c>
      <c r="D2213" s="160" t="s">
        <v>8767</v>
      </c>
      <c r="E2213" s="161" t="s">
        <v>46</v>
      </c>
      <c r="F2213" s="162">
        <v>1</v>
      </c>
      <c r="G2213" s="163">
        <v>1694.6478104297253</v>
      </c>
      <c r="J2213" s="165">
        <v>3850</v>
      </c>
      <c r="M2213" s="6"/>
      <c r="N2213" s="6"/>
      <c r="O2213" s="6"/>
      <c r="P2213" s="6"/>
      <c r="Q2213" s="6"/>
      <c r="R2213" s="6"/>
    </row>
    <row r="2214" spans="1:18" x14ac:dyDescent="0.2">
      <c r="A2214" s="9"/>
      <c r="B2214" s="10">
        <v>190</v>
      </c>
      <c r="C2214" s="159" t="s">
        <v>2228</v>
      </c>
      <c r="D2214" s="160" t="s">
        <v>8768</v>
      </c>
      <c r="E2214" s="161" t="s">
        <v>46</v>
      </c>
      <c r="F2214" s="162">
        <v>0</v>
      </c>
      <c r="G2214" s="163">
        <v>7468.0998675476712</v>
      </c>
      <c r="J2214" s="165">
        <v>1987</v>
      </c>
      <c r="M2214" s="6"/>
      <c r="N2214" s="6"/>
      <c r="O2214" s="6"/>
      <c r="P2214" s="6"/>
      <c r="Q2214" s="6"/>
      <c r="R2214" s="6"/>
    </row>
    <row r="2215" spans="1:18" x14ac:dyDescent="0.2">
      <c r="A2215" s="9"/>
      <c r="B2215" s="10">
        <v>191</v>
      </c>
      <c r="C2215" s="159" t="s">
        <v>2229</v>
      </c>
      <c r="D2215" s="160" t="s">
        <v>8769</v>
      </c>
      <c r="E2215" s="161" t="s">
        <v>46</v>
      </c>
      <c r="F2215" s="162">
        <v>0</v>
      </c>
      <c r="G2215" s="163">
        <v>11245.372321943953</v>
      </c>
      <c r="J2215" s="165">
        <v>2992</v>
      </c>
      <c r="M2215" s="6"/>
      <c r="N2215" s="6"/>
      <c r="O2215" s="6"/>
      <c r="P2215" s="6"/>
      <c r="Q2215" s="6"/>
      <c r="R2215" s="6"/>
    </row>
    <row r="2216" spans="1:18" x14ac:dyDescent="0.2">
      <c r="A2216" s="9"/>
      <c r="B2216" s="10">
        <v>192</v>
      </c>
      <c r="C2216" s="159" t="s">
        <v>2230</v>
      </c>
      <c r="D2216" s="160" t="s">
        <v>8770</v>
      </c>
      <c r="E2216" s="161" t="s">
        <v>46</v>
      </c>
      <c r="F2216" s="162">
        <v>0</v>
      </c>
      <c r="G2216" s="163">
        <v>15233.11965937127</v>
      </c>
      <c r="J2216" s="165">
        <v>4053</v>
      </c>
      <c r="M2216" s="6"/>
      <c r="N2216" s="6"/>
      <c r="O2216" s="6"/>
      <c r="P2216" s="6"/>
      <c r="Q2216" s="6"/>
      <c r="R2216" s="6"/>
    </row>
    <row r="2217" spans="1:18" x14ac:dyDescent="0.2">
      <c r="A2217" s="9"/>
      <c r="B2217" s="10">
        <v>193</v>
      </c>
      <c r="C2217" s="159" t="s">
        <v>2231</v>
      </c>
      <c r="D2217" s="160" t="s">
        <v>8767</v>
      </c>
      <c r="E2217" s="161" t="s">
        <v>46</v>
      </c>
      <c r="F2217" s="162">
        <v>1</v>
      </c>
      <c r="G2217" s="163">
        <v>1694.6478104297253</v>
      </c>
      <c r="J2217" s="165">
        <v>3850</v>
      </c>
      <c r="M2217" s="6"/>
      <c r="N2217" s="6"/>
      <c r="O2217" s="6"/>
      <c r="P2217" s="6"/>
      <c r="Q2217" s="6"/>
      <c r="R2217" s="6"/>
    </row>
    <row r="2218" spans="1:18" x14ac:dyDescent="0.2">
      <c r="A2218" s="9"/>
      <c r="B2218" s="10">
        <v>194</v>
      </c>
      <c r="C2218" s="159" t="s">
        <v>2232</v>
      </c>
      <c r="D2218" s="160" t="s">
        <v>8771</v>
      </c>
      <c r="E2218" s="161" t="s">
        <v>46</v>
      </c>
      <c r="F2218" s="162">
        <v>0</v>
      </c>
      <c r="G2218" s="163">
        <v>8291.206999401189</v>
      </c>
      <c r="J2218" s="165">
        <v>2206</v>
      </c>
      <c r="M2218" s="6"/>
      <c r="N2218" s="6"/>
      <c r="O2218" s="6"/>
      <c r="P2218" s="6"/>
      <c r="Q2218" s="6"/>
      <c r="R2218" s="6"/>
    </row>
    <row r="2219" spans="1:18" x14ac:dyDescent="0.2">
      <c r="A2219" s="9"/>
      <c r="B2219" s="10">
        <v>195</v>
      </c>
      <c r="C2219" s="159" t="s">
        <v>2233</v>
      </c>
      <c r="D2219" s="160" t="s">
        <v>8772</v>
      </c>
      <c r="E2219" s="161" t="s">
        <v>46</v>
      </c>
      <c r="F2219" s="162">
        <v>0</v>
      </c>
      <c r="G2219" s="163">
        <v>12590.908181320936</v>
      </c>
      <c r="J2219" s="165">
        <v>3350</v>
      </c>
      <c r="M2219" s="6"/>
      <c r="N2219" s="6"/>
      <c r="O2219" s="6"/>
      <c r="P2219" s="6"/>
      <c r="Q2219" s="6"/>
      <c r="R2219" s="6"/>
    </row>
    <row r="2220" spans="1:18" x14ac:dyDescent="0.2">
      <c r="A2220" s="9"/>
      <c r="B2220" s="10">
        <v>196</v>
      </c>
      <c r="C2220" s="159" t="s">
        <v>2234</v>
      </c>
      <c r="D2220" s="160" t="s">
        <v>8489</v>
      </c>
      <c r="E2220" s="161" t="s">
        <v>46</v>
      </c>
      <c r="F2220" s="162">
        <v>0</v>
      </c>
      <c r="G2220" s="163">
        <v>17210.080167841363</v>
      </c>
      <c r="J2220" s="165">
        <v>4579</v>
      </c>
      <c r="M2220" s="6"/>
      <c r="N2220" s="6"/>
      <c r="O2220" s="6"/>
      <c r="P2220" s="6"/>
      <c r="Q2220" s="6"/>
      <c r="R2220" s="6"/>
    </row>
    <row r="2221" spans="1:18" x14ac:dyDescent="0.2">
      <c r="A2221" s="9"/>
      <c r="B2221" s="10">
        <v>197</v>
      </c>
      <c r="C2221" s="159" t="s">
        <v>2235</v>
      </c>
      <c r="D2221" s="160" t="s">
        <v>8773</v>
      </c>
      <c r="E2221" s="161" t="s">
        <v>46</v>
      </c>
      <c r="F2221" s="162">
        <v>1</v>
      </c>
      <c r="G2221" s="163">
        <v>1748.649305846455</v>
      </c>
      <c r="J2221" s="165">
        <v>3903</v>
      </c>
      <c r="M2221" s="6"/>
      <c r="N2221" s="6"/>
      <c r="O2221" s="6"/>
      <c r="P2221" s="6"/>
      <c r="Q2221" s="6"/>
      <c r="R2221" s="6"/>
    </row>
    <row r="2222" spans="1:18" x14ac:dyDescent="0.2">
      <c r="A2222" s="9"/>
      <c r="B2222" s="10">
        <v>198</v>
      </c>
      <c r="C2222" s="159" t="s">
        <v>2236</v>
      </c>
      <c r="D2222" s="160" t="s">
        <v>8774</v>
      </c>
      <c r="E2222" s="161" t="s">
        <v>46</v>
      </c>
      <c r="F2222" s="162">
        <v>0</v>
      </c>
      <c r="G2222" s="163">
        <v>9813.3914213220796</v>
      </c>
      <c r="J2222" s="165">
        <v>2611</v>
      </c>
      <c r="M2222" s="6"/>
      <c r="N2222" s="6"/>
      <c r="O2222" s="6"/>
      <c r="P2222" s="6"/>
      <c r="Q2222" s="6"/>
      <c r="R2222" s="6"/>
    </row>
    <row r="2223" spans="1:18" x14ac:dyDescent="0.2">
      <c r="A2223" s="9"/>
      <c r="B2223" s="10">
        <v>199</v>
      </c>
      <c r="C2223" s="159" t="s">
        <v>2237</v>
      </c>
      <c r="D2223" s="160" t="s">
        <v>8775</v>
      </c>
      <c r="E2223" s="161" t="s">
        <v>46</v>
      </c>
      <c r="F2223" s="162">
        <v>0</v>
      </c>
      <c r="G2223" s="163">
        <v>14917.407334824715</v>
      </c>
      <c r="J2223" s="165">
        <v>3969</v>
      </c>
      <c r="M2223" s="6"/>
      <c r="N2223" s="6"/>
      <c r="O2223" s="6"/>
      <c r="P2223" s="6"/>
      <c r="Q2223" s="6"/>
      <c r="R2223" s="6"/>
    </row>
    <row r="2224" spans="1:18" x14ac:dyDescent="0.2">
      <c r="A2224" s="9"/>
      <c r="B2224" s="10">
        <v>200</v>
      </c>
      <c r="C2224" s="159" t="s">
        <v>2238</v>
      </c>
      <c r="D2224" s="160" t="s">
        <v>8776</v>
      </c>
      <c r="E2224" s="161" t="s">
        <v>46</v>
      </c>
      <c r="F2224" s="162">
        <v>0</v>
      </c>
      <c r="G2224" s="163">
        <v>20434.856054281172</v>
      </c>
      <c r="J2224" s="165">
        <v>5437</v>
      </c>
      <c r="M2224" s="6"/>
      <c r="N2224" s="6"/>
      <c r="O2224" s="6"/>
      <c r="P2224" s="6"/>
      <c r="Q2224" s="6"/>
      <c r="R2224" s="6"/>
    </row>
    <row r="2225" spans="1:18" x14ac:dyDescent="0.2">
      <c r="A2225" s="9"/>
      <c r="B2225" s="10">
        <v>201</v>
      </c>
      <c r="C2225" s="159" t="s">
        <v>2239</v>
      </c>
      <c r="D2225" s="160" t="s">
        <v>8777</v>
      </c>
      <c r="E2225" s="161" t="s">
        <v>46</v>
      </c>
      <c r="F2225" s="162">
        <v>1</v>
      </c>
      <c r="G2225" s="163">
        <v>1663.2658093196253</v>
      </c>
      <c r="J2225" s="165">
        <v>3819.2</v>
      </c>
      <c r="M2225" s="6"/>
      <c r="N2225" s="6"/>
      <c r="O2225" s="6"/>
      <c r="P2225" s="6"/>
      <c r="Q2225" s="6"/>
      <c r="R2225" s="6"/>
    </row>
    <row r="2226" spans="1:18" x14ac:dyDescent="0.2">
      <c r="A2226" s="9"/>
      <c r="B2226" s="10">
        <v>202</v>
      </c>
      <c r="C2226" s="159" t="s">
        <v>2240</v>
      </c>
      <c r="D2226" s="160" t="s">
        <v>8778</v>
      </c>
      <c r="E2226" s="161" t="s">
        <v>46</v>
      </c>
      <c r="F2226" s="162">
        <v>0</v>
      </c>
      <c r="G2226" s="163">
        <v>6122.5640081706879</v>
      </c>
      <c r="J2226" s="165">
        <v>1629</v>
      </c>
      <c r="M2226" s="6"/>
      <c r="N2226" s="6"/>
      <c r="O2226" s="6"/>
      <c r="P2226" s="6"/>
      <c r="Q2226" s="6"/>
      <c r="R2226" s="6"/>
    </row>
    <row r="2227" spans="1:18" x14ac:dyDescent="0.2">
      <c r="A2227" s="9"/>
      <c r="B2227" s="10">
        <v>203</v>
      </c>
      <c r="C2227" s="159" t="s">
        <v>2241</v>
      </c>
      <c r="D2227" s="160" t="s">
        <v>8779</v>
      </c>
      <c r="E2227" s="161" t="s">
        <v>46</v>
      </c>
      <c r="F2227" s="162">
        <v>0</v>
      </c>
      <c r="G2227" s="163">
        <v>11463.364165083241</v>
      </c>
      <c r="J2227" s="165">
        <v>3050</v>
      </c>
      <c r="M2227" s="6"/>
      <c r="N2227" s="6"/>
      <c r="O2227" s="6"/>
      <c r="P2227" s="6"/>
      <c r="Q2227" s="6"/>
      <c r="R2227" s="6"/>
    </row>
    <row r="2228" spans="1:18" x14ac:dyDescent="0.2">
      <c r="A2228" s="9"/>
      <c r="B2228" s="10">
        <v>204</v>
      </c>
      <c r="C2228" s="159" t="s">
        <v>2242</v>
      </c>
      <c r="D2228" s="160" t="s">
        <v>8780</v>
      </c>
      <c r="E2228" s="161" t="s">
        <v>46</v>
      </c>
      <c r="F2228" s="162">
        <v>0</v>
      </c>
      <c r="G2228" s="163">
        <v>14297.258125893983</v>
      </c>
      <c r="J2228" s="165">
        <v>3804</v>
      </c>
      <c r="M2228" s="6"/>
      <c r="N2228" s="6"/>
      <c r="O2228" s="6"/>
      <c r="P2228" s="6"/>
      <c r="Q2228" s="6"/>
      <c r="R2228" s="6"/>
    </row>
    <row r="2229" spans="1:18" x14ac:dyDescent="0.2">
      <c r="A2229" s="9"/>
      <c r="B2229" s="10">
        <v>205</v>
      </c>
      <c r="C2229" s="159" t="s">
        <v>2243</v>
      </c>
      <c r="D2229" s="160" t="s">
        <v>8781</v>
      </c>
      <c r="E2229" s="161" t="s">
        <v>46</v>
      </c>
      <c r="F2229" s="162">
        <v>1</v>
      </c>
      <c r="G2229" s="163">
        <v>1748.649305846455</v>
      </c>
      <c r="J2229" s="165">
        <v>3903</v>
      </c>
      <c r="M2229" s="6"/>
      <c r="N2229" s="6"/>
      <c r="O2229" s="6"/>
      <c r="P2229" s="6"/>
      <c r="Q2229" s="6"/>
      <c r="R2229" s="6"/>
    </row>
    <row r="2230" spans="1:18" x14ac:dyDescent="0.2">
      <c r="A2230" s="9"/>
      <c r="B2230" s="10">
        <v>206</v>
      </c>
      <c r="C2230" s="159" t="s">
        <v>2244</v>
      </c>
      <c r="D2230" s="160" t="s">
        <v>8782</v>
      </c>
      <c r="E2230" s="161" t="s">
        <v>46</v>
      </c>
      <c r="F2230" s="162">
        <v>0</v>
      </c>
      <c r="G2230" s="163">
        <v>8133.3508371279122</v>
      </c>
      <c r="J2230" s="165">
        <v>2164</v>
      </c>
      <c r="M2230" s="6"/>
      <c r="N2230" s="6"/>
      <c r="O2230" s="6"/>
      <c r="P2230" s="6"/>
      <c r="Q2230" s="6"/>
      <c r="R2230" s="6"/>
    </row>
    <row r="2231" spans="1:18" x14ac:dyDescent="0.2">
      <c r="A2231" s="9"/>
      <c r="B2231" s="10">
        <v>207</v>
      </c>
      <c r="C2231" s="159" t="s">
        <v>2245</v>
      </c>
      <c r="D2231" s="160" t="s">
        <v>8783</v>
      </c>
      <c r="E2231" s="161" t="s">
        <v>46</v>
      </c>
      <c r="F2231" s="162">
        <v>0</v>
      </c>
      <c r="G2231" s="163">
        <v>15146.674618126381</v>
      </c>
      <c r="J2231" s="165">
        <v>4030</v>
      </c>
      <c r="M2231" s="6"/>
      <c r="N2231" s="6"/>
      <c r="O2231" s="6"/>
      <c r="P2231" s="6"/>
      <c r="Q2231" s="6"/>
      <c r="R2231" s="6"/>
    </row>
    <row r="2232" spans="1:18" x14ac:dyDescent="0.2">
      <c r="A2232" s="9"/>
      <c r="B2232" s="10">
        <v>208</v>
      </c>
      <c r="C2232" s="159" t="s">
        <v>2246</v>
      </c>
      <c r="D2232" s="160" t="s">
        <v>8784</v>
      </c>
      <c r="E2232" s="161" t="s">
        <v>46</v>
      </c>
      <c r="F2232" s="162">
        <v>0</v>
      </c>
      <c r="G2232" s="163">
        <v>19258.451797339843</v>
      </c>
      <c r="J2232" s="165">
        <v>5124</v>
      </c>
      <c r="M2232" s="6"/>
      <c r="N2232" s="6"/>
      <c r="O2232" s="6"/>
      <c r="P2232" s="6"/>
      <c r="Q2232" s="6"/>
      <c r="R2232" s="6"/>
    </row>
    <row r="2233" spans="1:18" x14ac:dyDescent="0.2">
      <c r="A2233" s="9"/>
      <c r="B2233" s="10">
        <v>209</v>
      </c>
      <c r="C2233" s="159" t="s">
        <v>2247</v>
      </c>
      <c r="D2233" s="160" t="s">
        <v>8785</v>
      </c>
      <c r="E2233" s="161" t="s">
        <v>46</v>
      </c>
      <c r="F2233" s="162">
        <v>1</v>
      </c>
      <c r="G2233" s="163">
        <v>5769.2134740429801</v>
      </c>
      <c r="J2233" s="165">
        <v>7849</v>
      </c>
      <c r="M2233" s="6"/>
      <c r="N2233" s="6"/>
      <c r="O2233" s="6"/>
      <c r="P2233" s="6"/>
      <c r="Q2233" s="6"/>
      <c r="R2233" s="6"/>
    </row>
    <row r="2234" spans="1:18" x14ac:dyDescent="0.2">
      <c r="A2234" s="9"/>
      <c r="B2234" s="10">
        <v>210</v>
      </c>
      <c r="C2234" s="159" t="s">
        <v>2248</v>
      </c>
      <c r="D2234" s="160" t="s">
        <v>8786</v>
      </c>
      <c r="E2234" s="161" t="s">
        <v>46</v>
      </c>
      <c r="F2234" s="162">
        <v>0</v>
      </c>
      <c r="G2234" s="163">
        <v>16916.918723619561</v>
      </c>
      <c r="J2234" s="165">
        <v>4501</v>
      </c>
      <c r="M2234" s="6"/>
      <c r="N2234" s="6"/>
      <c r="O2234" s="6"/>
      <c r="P2234" s="6"/>
      <c r="Q2234" s="6"/>
      <c r="R2234" s="6"/>
    </row>
    <row r="2235" spans="1:18" x14ac:dyDescent="0.2">
      <c r="A2235" s="9"/>
      <c r="B2235" s="10">
        <v>211</v>
      </c>
      <c r="C2235" s="159" t="s">
        <v>2249</v>
      </c>
      <c r="D2235" s="160" t="s">
        <v>8787</v>
      </c>
      <c r="E2235" s="161" t="s">
        <v>46</v>
      </c>
      <c r="F2235" s="162">
        <v>0</v>
      </c>
      <c r="G2235" s="163">
        <v>29782.195948891673</v>
      </c>
      <c r="J2235" s="165">
        <v>7924</v>
      </c>
      <c r="M2235" s="6"/>
      <c r="N2235" s="6"/>
      <c r="O2235" s="6"/>
      <c r="P2235" s="6"/>
      <c r="Q2235" s="6"/>
      <c r="R2235" s="6"/>
    </row>
    <row r="2236" spans="1:18" x14ac:dyDescent="0.2">
      <c r="A2236" s="9"/>
      <c r="B2236" s="10">
        <v>212</v>
      </c>
      <c r="C2236" s="159" t="s">
        <v>2250</v>
      </c>
      <c r="D2236" s="160" t="s">
        <v>8788</v>
      </c>
      <c r="E2236" s="161" t="s">
        <v>46</v>
      </c>
      <c r="F2236" s="162">
        <v>0</v>
      </c>
      <c r="G2236" s="163">
        <v>38080.919908401112</v>
      </c>
      <c r="J2236" s="165">
        <v>10132</v>
      </c>
      <c r="M2236" s="6"/>
      <c r="N2236" s="6"/>
      <c r="O2236" s="6"/>
      <c r="P2236" s="6"/>
      <c r="Q2236" s="6"/>
      <c r="R2236" s="6"/>
    </row>
    <row r="2237" spans="1:18" x14ac:dyDescent="0.2">
      <c r="A2237" s="9"/>
      <c r="B2237" s="10">
        <v>213</v>
      </c>
      <c r="C2237" s="159" t="s">
        <v>2251</v>
      </c>
      <c r="D2237" s="160" t="s">
        <v>8789</v>
      </c>
      <c r="E2237" s="161" t="s">
        <v>46</v>
      </c>
      <c r="F2237" s="162">
        <v>1</v>
      </c>
      <c r="G2237" s="163">
        <v>1972.8472124784776</v>
      </c>
      <c r="J2237" s="165">
        <v>4123.04</v>
      </c>
      <c r="M2237" s="6"/>
      <c r="N2237" s="6"/>
      <c r="O2237" s="6"/>
      <c r="P2237" s="6"/>
      <c r="Q2237" s="6"/>
      <c r="R2237" s="6"/>
    </row>
    <row r="2238" spans="1:18" x14ac:dyDescent="0.2">
      <c r="A2238" s="9"/>
      <c r="B2238" s="10">
        <v>214</v>
      </c>
      <c r="C2238" s="159" t="s">
        <v>2252</v>
      </c>
      <c r="D2238" s="160" t="s">
        <v>8790</v>
      </c>
      <c r="E2238" s="161" t="s">
        <v>46</v>
      </c>
      <c r="F2238" s="162">
        <v>0</v>
      </c>
      <c r="G2238" s="163">
        <v>11884.313931145312</v>
      </c>
      <c r="J2238" s="165">
        <v>3162</v>
      </c>
      <c r="M2238" s="6"/>
      <c r="N2238" s="6"/>
      <c r="O2238" s="6"/>
      <c r="P2238" s="6"/>
      <c r="Q2238" s="6"/>
      <c r="R2238" s="6"/>
    </row>
    <row r="2239" spans="1:18" x14ac:dyDescent="0.2">
      <c r="A2239" s="9"/>
      <c r="B2239" s="10">
        <v>215</v>
      </c>
      <c r="C2239" s="159" t="s">
        <v>2253</v>
      </c>
      <c r="D2239" s="160" t="s">
        <v>8791</v>
      </c>
      <c r="E2239" s="161" t="s">
        <v>46</v>
      </c>
      <c r="F2239" s="162">
        <v>0</v>
      </c>
      <c r="G2239" s="163">
        <v>22490.744643887905</v>
      </c>
      <c r="J2239" s="165">
        <v>5984</v>
      </c>
      <c r="M2239" s="6"/>
      <c r="N2239" s="6"/>
      <c r="O2239" s="6"/>
      <c r="P2239" s="6"/>
      <c r="Q2239" s="6"/>
      <c r="R2239" s="6"/>
    </row>
    <row r="2240" spans="1:18" x14ac:dyDescent="0.2">
      <c r="A2240" s="9"/>
      <c r="B2240" s="10">
        <v>216</v>
      </c>
      <c r="C2240" s="159" t="s">
        <v>2254</v>
      </c>
      <c r="D2240" s="160" t="s">
        <v>8792</v>
      </c>
      <c r="E2240" s="161" t="s">
        <v>46</v>
      </c>
      <c r="F2240" s="162">
        <v>0</v>
      </c>
      <c r="G2240" s="163">
        <v>30466.23931874254</v>
      </c>
      <c r="J2240" s="165">
        <v>8106</v>
      </c>
      <c r="M2240" s="6"/>
      <c r="N2240" s="6"/>
      <c r="O2240" s="6"/>
      <c r="P2240" s="6"/>
      <c r="Q2240" s="6"/>
      <c r="R2240" s="6"/>
    </row>
    <row r="2241" spans="1:18" x14ac:dyDescent="0.2">
      <c r="A2241" s="9"/>
      <c r="B2241" s="10">
        <v>217</v>
      </c>
      <c r="C2241" s="159" t="s">
        <v>2255</v>
      </c>
      <c r="D2241" s="160" t="s">
        <v>8491</v>
      </c>
      <c r="E2241" s="161" t="s">
        <v>46</v>
      </c>
      <c r="F2241" s="162">
        <v>1</v>
      </c>
      <c r="G2241" s="163">
        <v>2375.702794279523</v>
      </c>
      <c r="J2241" s="165">
        <v>4518.424343909126</v>
      </c>
      <c r="M2241" s="6"/>
      <c r="N2241" s="6"/>
      <c r="O2241" s="6"/>
      <c r="P2241" s="6"/>
      <c r="Q2241" s="6"/>
      <c r="R2241" s="6"/>
    </row>
    <row r="2242" spans="1:18" x14ac:dyDescent="0.2">
      <c r="A2242" s="9"/>
      <c r="B2242" s="10">
        <v>218</v>
      </c>
      <c r="C2242" s="159" t="s">
        <v>2256</v>
      </c>
      <c r="D2242" s="160" t="s">
        <v>8793</v>
      </c>
      <c r="E2242" s="161" t="s">
        <v>46</v>
      </c>
      <c r="F2242" s="162">
        <v>0</v>
      </c>
      <c r="G2242" s="163">
        <v>13278.71003122593</v>
      </c>
      <c r="J2242" s="165">
        <v>3533</v>
      </c>
      <c r="M2242" s="6"/>
      <c r="N2242" s="6"/>
      <c r="O2242" s="6"/>
      <c r="P2242" s="6"/>
      <c r="Q2242" s="6"/>
      <c r="R2242" s="6"/>
    </row>
    <row r="2243" spans="1:18" x14ac:dyDescent="0.2">
      <c r="A2243" s="9"/>
      <c r="B2243" s="10">
        <v>219</v>
      </c>
      <c r="C2243" s="159" t="s">
        <v>2257</v>
      </c>
      <c r="D2243" s="160" t="s">
        <v>8794</v>
      </c>
      <c r="E2243" s="161" t="s">
        <v>46</v>
      </c>
      <c r="F2243" s="162">
        <v>0</v>
      </c>
      <c r="G2243" s="163">
        <v>25181.816362641872</v>
      </c>
      <c r="J2243" s="165">
        <v>6700</v>
      </c>
      <c r="M2243" s="6"/>
      <c r="N2243" s="6"/>
      <c r="O2243" s="6"/>
      <c r="P2243" s="6"/>
      <c r="Q2243" s="6"/>
      <c r="R2243" s="6"/>
    </row>
    <row r="2244" spans="1:18" x14ac:dyDescent="0.2">
      <c r="A2244" s="9"/>
      <c r="B2244" s="10">
        <v>220</v>
      </c>
      <c r="C2244" s="159" t="s">
        <v>2258</v>
      </c>
      <c r="D2244" s="160" t="s">
        <v>8795</v>
      </c>
      <c r="E2244" s="161" t="s">
        <v>46</v>
      </c>
      <c r="F2244" s="162">
        <v>0</v>
      </c>
      <c r="G2244" s="163">
        <v>34420.160335682725</v>
      </c>
      <c r="J2244" s="165">
        <v>9158</v>
      </c>
      <c r="M2244" s="6"/>
      <c r="N2244" s="6"/>
      <c r="O2244" s="6"/>
      <c r="P2244" s="6"/>
      <c r="Q2244" s="6"/>
      <c r="R2244" s="6"/>
    </row>
    <row r="2245" spans="1:18" x14ac:dyDescent="0.2">
      <c r="A2245" s="9"/>
      <c r="B2245" s="10">
        <v>221</v>
      </c>
      <c r="C2245" s="159" t="s">
        <v>2259</v>
      </c>
      <c r="D2245" s="160" t="s">
        <v>8796</v>
      </c>
      <c r="E2245" s="161" t="s">
        <v>46</v>
      </c>
      <c r="F2245" s="162">
        <v>1</v>
      </c>
      <c r="G2245" s="163">
        <v>2181.7718659728266</v>
      </c>
      <c r="J2245" s="165">
        <v>4328.09</v>
      </c>
      <c r="M2245" s="6"/>
      <c r="N2245" s="6"/>
      <c r="O2245" s="6"/>
      <c r="P2245" s="6"/>
      <c r="Q2245" s="6"/>
      <c r="R2245" s="6"/>
    </row>
    <row r="2246" spans="1:18" x14ac:dyDescent="0.2">
      <c r="A2246" s="9"/>
      <c r="B2246" s="10">
        <v>222</v>
      </c>
      <c r="C2246" s="159" t="s">
        <v>2260</v>
      </c>
      <c r="D2246" s="160" t="s">
        <v>8797</v>
      </c>
      <c r="E2246" s="161" t="s">
        <v>46</v>
      </c>
      <c r="F2246" s="162">
        <v>0</v>
      </c>
      <c r="G2246" s="163">
        <v>15699.171186082851</v>
      </c>
      <c r="J2246" s="165">
        <v>4177</v>
      </c>
      <c r="M2246" s="6"/>
      <c r="N2246" s="6"/>
      <c r="O2246" s="6"/>
      <c r="P2246" s="6"/>
      <c r="Q2246" s="6"/>
      <c r="R2246" s="6"/>
    </row>
    <row r="2247" spans="1:18" x14ac:dyDescent="0.2">
      <c r="A2247" s="9"/>
      <c r="B2247" s="10">
        <v>223</v>
      </c>
      <c r="C2247" s="159" t="s">
        <v>2261</v>
      </c>
      <c r="D2247" s="160" t="s">
        <v>8798</v>
      </c>
      <c r="E2247" s="161" t="s">
        <v>46</v>
      </c>
      <c r="F2247" s="162">
        <v>0</v>
      </c>
      <c r="G2247" s="163">
        <v>29834.81466964943</v>
      </c>
      <c r="J2247" s="165">
        <v>7938</v>
      </c>
      <c r="M2247" s="6"/>
      <c r="N2247" s="6"/>
      <c r="O2247" s="6"/>
      <c r="P2247" s="6"/>
      <c r="Q2247" s="6"/>
      <c r="R2247" s="6"/>
    </row>
    <row r="2248" spans="1:18" x14ac:dyDescent="0.2">
      <c r="A2248" s="9"/>
      <c r="B2248" s="10">
        <v>224</v>
      </c>
      <c r="C2248" s="159" t="s">
        <v>2262</v>
      </c>
      <c r="D2248" s="160" t="s">
        <v>8799</v>
      </c>
      <c r="E2248" s="161" t="s">
        <v>46</v>
      </c>
      <c r="F2248" s="162">
        <v>0</v>
      </c>
      <c r="G2248" s="163">
        <v>40869.712108562344</v>
      </c>
      <c r="J2248" s="165">
        <v>10874</v>
      </c>
      <c r="M2248" s="6"/>
      <c r="N2248" s="6"/>
      <c r="O2248" s="6"/>
      <c r="P2248" s="6"/>
      <c r="Q2248" s="6"/>
      <c r="R2248" s="6"/>
    </row>
    <row r="2249" spans="1:18" x14ac:dyDescent="0.2">
      <c r="A2249" s="9"/>
      <c r="B2249" s="10">
        <v>225</v>
      </c>
      <c r="C2249" s="159" t="s">
        <v>2263</v>
      </c>
      <c r="D2249" s="160" t="s">
        <v>8800</v>
      </c>
      <c r="E2249" s="161" t="s">
        <v>46</v>
      </c>
      <c r="F2249" s="162">
        <v>1</v>
      </c>
      <c r="G2249" s="163">
        <v>2252.8895815148953</v>
      </c>
      <c r="J2249" s="165">
        <v>4397.8887878787882</v>
      </c>
      <c r="M2249" s="6"/>
      <c r="N2249" s="6"/>
      <c r="O2249" s="6"/>
      <c r="P2249" s="6"/>
      <c r="Q2249" s="6"/>
      <c r="R2249" s="6"/>
    </row>
    <row r="2250" spans="1:18" x14ac:dyDescent="0.2">
      <c r="A2250" s="9"/>
      <c r="B2250" s="10">
        <v>226</v>
      </c>
      <c r="C2250" s="159" t="s">
        <v>2264</v>
      </c>
      <c r="D2250" s="160" t="s">
        <v>8801</v>
      </c>
      <c r="E2250" s="161" t="s">
        <v>46</v>
      </c>
      <c r="F2250" s="162">
        <v>0</v>
      </c>
      <c r="G2250" s="163">
        <v>17721.233455202451</v>
      </c>
      <c r="J2250" s="165">
        <v>4715</v>
      </c>
      <c r="M2250" s="6"/>
      <c r="N2250" s="6"/>
      <c r="O2250" s="6"/>
      <c r="P2250" s="6"/>
      <c r="Q2250" s="6"/>
      <c r="R2250" s="6"/>
    </row>
    <row r="2251" spans="1:18" x14ac:dyDescent="0.2">
      <c r="A2251" s="9"/>
      <c r="B2251" s="10">
        <v>227</v>
      </c>
      <c r="C2251" s="159" t="s">
        <v>2265</v>
      </c>
      <c r="D2251" s="160" t="s">
        <v>8802</v>
      </c>
      <c r="E2251" s="161" t="s">
        <v>46</v>
      </c>
      <c r="F2251" s="162">
        <v>0</v>
      </c>
      <c r="G2251" s="163">
        <v>33826.32048713087</v>
      </c>
      <c r="J2251" s="165">
        <v>9000</v>
      </c>
      <c r="M2251" s="6"/>
      <c r="N2251" s="6"/>
      <c r="O2251" s="6"/>
      <c r="P2251" s="6"/>
      <c r="Q2251" s="6"/>
      <c r="R2251" s="6"/>
    </row>
    <row r="2252" spans="1:18" x14ac:dyDescent="0.2">
      <c r="A2252" s="9"/>
      <c r="B2252" s="10">
        <v>228</v>
      </c>
      <c r="C2252" s="159" t="s">
        <v>2266</v>
      </c>
      <c r="D2252" s="160" t="s">
        <v>8803</v>
      </c>
      <c r="E2252" s="161" t="s">
        <v>46</v>
      </c>
      <c r="F2252" s="162">
        <v>0</v>
      </c>
      <c r="G2252" s="163">
        <v>46567.56787061684</v>
      </c>
      <c r="J2252" s="165">
        <v>12390</v>
      </c>
      <c r="M2252" s="6"/>
      <c r="N2252" s="6"/>
      <c r="O2252" s="6"/>
      <c r="P2252" s="6"/>
      <c r="Q2252" s="6"/>
      <c r="R2252" s="6"/>
    </row>
    <row r="2253" spans="1:18" x14ac:dyDescent="0.2">
      <c r="A2253" s="9"/>
      <c r="B2253" s="10">
        <v>229</v>
      </c>
      <c r="C2253" s="159" t="s">
        <v>2267</v>
      </c>
      <c r="D2253" s="160" t="s">
        <v>8685</v>
      </c>
      <c r="E2253" s="161" t="s">
        <v>46</v>
      </c>
      <c r="F2253" s="162">
        <v>1</v>
      </c>
      <c r="G2253" s="163">
        <v>2675.335345120337</v>
      </c>
      <c r="J2253" s="165">
        <v>4812.5</v>
      </c>
      <c r="M2253" s="6"/>
      <c r="N2253" s="6"/>
      <c r="O2253" s="6"/>
      <c r="P2253" s="6"/>
      <c r="Q2253" s="6"/>
      <c r="R2253" s="6"/>
    </row>
    <row r="2254" spans="1:18" x14ac:dyDescent="0.2">
      <c r="A2254" s="9"/>
      <c r="B2254" s="10">
        <v>230</v>
      </c>
      <c r="C2254" s="159" t="s">
        <v>2268</v>
      </c>
      <c r="D2254" s="160" t="s">
        <v>8804</v>
      </c>
      <c r="E2254" s="161" t="s">
        <v>46</v>
      </c>
      <c r="F2254" s="162">
        <v>0</v>
      </c>
      <c r="G2254" s="163">
        <v>6378.1406518512322</v>
      </c>
      <c r="J2254" s="165">
        <v>1697</v>
      </c>
      <c r="M2254" s="6"/>
      <c r="N2254" s="6"/>
      <c r="O2254" s="6"/>
      <c r="P2254" s="6"/>
      <c r="Q2254" s="6"/>
      <c r="R2254" s="6"/>
    </row>
    <row r="2255" spans="1:18" x14ac:dyDescent="0.2">
      <c r="A2255" s="9"/>
      <c r="B2255" s="10">
        <v>231</v>
      </c>
      <c r="C2255" s="159" t="s">
        <v>2269</v>
      </c>
      <c r="D2255" s="160" t="s">
        <v>8805</v>
      </c>
      <c r="E2255" s="161" t="s">
        <v>46</v>
      </c>
      <c r="F2255" s="162">
        <v>0</v>
      </c>
      <c r="G2255" s="163">
        <v>8847.4620474117855</v>
      </c>
      <c r="J2255" s="165">
        <v>2354</v>
      </c>
      <c r="M2255" s="6"/>
      <c r="N2255" s="6"/>
      <c r="O2255" s="6"/>
      <c r="P2255" s="6"/>
      <c r="Q2255" s="6"/>
      <c r="R2255" s="6"/>
    </row>
    <row r="2256" spans="1:18" x14ac:dyDescent="0.2">
      <c r="A2256" s="9"/>
      <c r="B2256" s="10">
        <v>232</v>
      </c>
      <c r="C2256" s="159" t="s">
        <v>2270</v>
      </c>
      <c r="D2256" s="160" t="s">
        <v>8806</v>
      </c>
      <c r="E2256" s="161" t="s">
        <v>46</v>
      </c>
      <c r="F2256" s="162">
        <v>0</v>
      </c>
      <c r="G2256" s="163">
        <v>11688.872968330779</v>
      </c>
      <c r="J2256" s="165">
        <v>3110</v>
      </c>
      <c r="M2256" s="6"/>
      <c r="N2256" s="6"/>
      <c r="O2256" s="6"/>
      <c r="P2256" s="6"/>
      <c r="Q2256" s="6"/>
      <c r="R2256" s="6"/>
    </row>
    <row r="2257" spans="1:18" x14ac:dyDescent="0.2">
      <c r="A2257" s="9"/>
      <c r="B2257" s="10">
        <v>233</v>
      </c>
      <c r="C2257" s="159" t="s">
        <v>2271</v>
      </c>
      <c r="D2257" s="160" t="s">
        <v>8689</v>
      </c>
      <c r="E2257" s="161" t="s">
        <v>46</v>
      </c>
      <c r="F2257" s="162">
        <v>1</v>
      </c>
      <c r="G2257" s="163">
        <v>2636.1078437327128</v>
      </c>
      <c r="J2257" s="165">
        <v>4774</v>
      </c>
      <c r="M2257" s="6"/>
      <c r="N2257" s="6"/>
      <c r="O2257" s="6"/>
      <c r="P2257" s="6"/>
      <c r="Q2257" s="6"/>
      <c r="R2257" s="6"/>
    </row>
    <row r="2258" spans="1:18" x14ac:dyDescent="0.2">
      <c r="A2258" s="9"/>
      <c r="B2258" s="10">
        <v>234</v>
      </c>
      <c r="C2258" s="159" t="s">
        <v>2272</v>
      </c>
      <c r="D2258" s="160" t="s">
        <v>8807</v>
      </c>
      <c r="E2258" s="161" t="s">
        <v>46</v>
      </c>
      <c r="F2258" s="162">
        <v>0</v>
      </c>
      <c r="G2258" s="163">
        <v>7449.3074672770435</v>
      </c>
      <c r="J2258" s="165">
        <v>1982</v>
      </c>
      <c r="M2258" s="6"/>
      <c r="N2258" s="6"/>
      <c r="O2258" s="6"/>
      <c r="P2258" s="6"/>
      <c r="Q2258" s="6"/>
      <c r="R2258" s="6"/>
    </row>
    <row r="2259" spans="1:18" x14ac:dyDescent="0.2">
      <c r="A2259" s="9"/>
      <c r="B2259" s="10">
        <v>235</v>
      </c>
      <c r="C2259" s="159" t="s">
        <v>2273</v>
      </c>
      <c r="D2259" s="160" t="s">
        <v>8808</v>
      </c>
      <c r="E2259" s="161" t="s">
        <v>46</v>
      </c>
      <c r="F2259" s="162">
        <v>0</v>
      </c>
      <c r="G2259" s="163">
        <v>10380.921909495051</v>
      </c>
      <c r="J2259" s="165">
        <v>2762</v>
      </c>
      <c r="M2259" s="6"/>
      <c r="N2259" s="6"/>
      <c r="O2259" s="6"/>
      <c r="P2259" s="6"/>
      <c r="Q2259" s="6"/>
      <c r="R2259" s="6"/>
    </row>
    <row r="2260" spans="1:18" x14ac:dyDescent="0.2">
      <c r="A2260" s="9"/>
      <c r="B2260" s="10">
        <v>236</v>
      </c>
      <c r="C2260" s="159" t="s">
        <v>2274</v>
      </c>
      <c r="D2260" s="160" t="s">
        <v>8809</v>
      </c>
      <c r="E2260" s="161" t="s">
        <v>46</v>
      </c>
      <c r="F2260" s="162">
        <v>0</v>
      </c>
      <c r="G2260" s="163">
        <v>13883.825319940161</v>
      </c>
      <c r="J2260" s="165">
        <v>3694</v>
      </c>
      <c r="M2260" s="6"/>
      <c r="N2260" s="6"/>
      <c r="O2260" s="6"/>
      <c r="P2260" s="6"/>
      <c r="Q2260" s="6"/>
      <c r="R2260" s="6"/>
    </row>
    <row r="2261" spans="1:18" x14ac:dyDescent="0.2">
      <c r="A2261" s="9"/>
      <c r="B2261" s="10">
        <v>237</v>
      </c>
      <c r="C2261" s="159" t="s">
        <v>2275</v>
      </c>
      <c r="D2261" s="160" t="s">
        <v>8810</v>
      </c>
      <c r="E2261" s="161" t="s">
        <v>46</v>
      </c>
      <c r="F2261" s="162">
        <v>1</v>
      </c>
      <c r="G2261" s="163">
        <v>2910.7003534460841</v>
      </c>
      <c r="J2261" s="165">
        <v>5043.5</v>
      </c>
      <c r="M2261" s="6"/>
      <c r="N2261" s="6"/>
      <c r="O2261" s="6"/>
      <c r="P2261" s="6"/>
      <c r="Q2261" s="6"/>
      <c r="R2261" s="6"/>
    </row>
    <row r="2262" spans="1:18" x14ac:dyDescent="0.2">
      <c r="A2262" s="9"/>
      <c r="B2262" s="10">
        <v>238</v>
      </c>
      <c r="C2262" s="159" t="s">
        <v>2276</v>
      </c>
      <c r="D2262" s="160" t="s">
        <v>8811</v>
      </c>
      <c r="E2262" s="161" t="s">
        <v>46</v>
      </c>
      <c r="F2262" s="162">
        <v>0</v>
      </c>
      <c r="G2262" s="163">
        <v>9505.1960568837749</v>
      </c>
      <c r="J2262" s="165">
        <v>2529</v>
      </c>
      <c r="M2262" s="6"/>
      <c r="N2262" s="6"/>
      <c r="O2262" s="6"/>
      <c r="P2262" s="6"/>
      <c r="Q2262" s="6"/>
      <c r="R2262" s="6"/>
    </row>
    <row r="2263" spans="1:18" x14ac:dyDescent="0.2">
      <c r="A2263" s="9"/>
      <c r="B2263" s="10">
        <v>239</v>
      </c>
      <c r="C2263" s="159" t="s">
        <v>2277</v>
      </c>
      <c r="D2263" s="160" t="s">
        <v>8812</v>
      </c>
      <c r="E2263" s="161" t="s">
        <v>46</v>
      </c>
      <c r="F2263" s="162">
        <v>0</v>
      </c>
      <c r="G2263" s="163">
        <v>13353.879632308444</v>
      </c>
      <c r="J2263" s="165">
        <v>3553</v>
      </c>
      <c r="M2263" s="6"/>
      <c r="N2263" s="6"/>
      <c r="O2263" s="6"/>
      <c r="P2263" s="6"/>
      <c r="Q2263" s="6"/>
      <c r="R2263" s="6"/>
    </row>
    <row r="2264" spans="1:18" x14ac:dyDescent="0.2">
      <c r="A2264" s="9"/>
      <c r="B2264" s="10">
        <v>240</v>
      </c>
      <c r="C2264" s="159" t="s">
        <v>2278</v>
      </c>
      <c r="D2264" s="160" t="s">
        <v>8813</v>
      </c>
      <c r="E2264" s="161" t="s">
        <v>46</v>
      </c>
      <c r="F2264" s="162">
        <v>0</v>
      </c>
      <c r="G2264" s="163">
        <v>17976.810098882997</v>
      </c>
      <c r="J2264" s="165">
        <v>4783</v>
      </c>
      <c r="M2264" s="6"/>
      <c r="N2264" s="6"/>
      <c r="O2264" s="6"/>
      <c r="P2264" s="6"/>
      <c r="Q2264" s="6"/>
      <c r="R2264" s="6"/>
    </row>
    <row r="2265" spans="1:18" x14ac:dyDescent="0.2">
      <c r="A2265" s="9"/>
      <c r="B2265" s="10">
        <v>241</v>
      </c>
      <c r="C2265" s="159" t="s">
        <v>2279</v>
      </c>
      <c r="D2265" s="160" t="s">
        <v>8814</v>
      </c>
      <c r="E2265" s="161" t="s">
        <v>46</v>
      </c>
      <c r="F2265" s="162">
        <v>1</v>
      </c>
      <c r="G2265" s="163">
        <v>2910.7003534460841</v>
      </c>
      <c r="J2265" s="165">
        <v>5043.5</v>
      </c>
      <c r="M2265" s="6"/>
      <c r="N2265" s="6"/>
      <c r="O2265" s="6"/>
      <c r="P2265" s="6"/>
      <c r="Q2265" s="6"/>
      <c r="R2265" s="6"/>
    </row>
    <row r="2266" spans="1:18" x14ac:dyDescent="0.2">
      <c r="A2266" s="9"/>
      <c r="B2266" s="10">
        <v>242</v>
      </c>
      <c r="C2266" s="159" t="s">
        <v>2280</v>
      </c>
      <c r="D2266" s="160" t="s">
        <v>8815</v>
      </c>
      <c r="E2266" s="161" t="s">
        <v>46</v>
      </c>
      <c r="F2266" s="162">
        <v>0</v>
      </c>
      <c r="G2266" s="163">
        <v>8302.482439563566</v>
      </c>
      <c r="J2266" s="165">
        <v>2209</v>
      </c>
      <c r="M2266" s="6"/>
      <c r="N2266" s="6"/>
      <c r="O2266" s="6"/>
      <c r="P2266" s="6"/>
      <c r="Q2266" s="6"/>
      <c r="R2266" s="6"/>
    </row>
    <row r="2267" spans="1:18" x14ac:dyDescent="0.2">
      <c r="A2267" s="9"/>
      <c r="B2267" s="10">
        <v>243</v>
      </c>
      <c r="C2267" s="159" t="s">
        <v>2281</v>
      </c>
      <c r="D2267" s="160" t="s">
        <v>8816</v>
      </c>
      <c r="E2267" s="161" t="s">
        <v>46</v>
      </c>
      <c r="F2267" s="162">
        <v>0</v>
      </c>
      <c r="G2267" s="163">
        <v>17694.924094823571</v>
      </c>
      <c r="J2267" s="165">
        <v>4708</v>
      </c>
      <c r="M2267" s="6"/>
      <c r="N2267" s="6"/>
      <c r="O2267" s="6"/>
      <c r="P2267" s="6"/>
      <c r="Q2267" s="6"/>
      <c r="R2267" s="6"/>
    </row>
    <row r="2268" spans="1:18" x14ac:dyDescent="0.2">
      <c r="A2268" s="9"/>
      <c r="B2268" s="10">
        <v>244</v>
      </c>
      <c r="C2268" s="159" t="s">
        <v>2282</v>
      </c>
      <c r="D2268" s="160" t="s">
        <v>8817</v>
      </c>
      <c r="E2268" s="161" t="s">
        <v>46</v>
      </c>
      <c r="F2268" s="162">
        <v>0</v>
      </c>
      <c r="G2268" s="163">
        <v>23377.745936661559</v>
      </c>
      <c r="J2268" s="165">
        <v>6220</v>
      </c>
      <c r="M2268" s="6"/>
      <c r="N2268" s="6"/>
      <c r="O2268" s="6"/>
      <c r="P2268" s="6"/>
      <c r="Q2268" s="6"/>
      <c r="R2268" s="6"/>
    </row>
    <row r="2269" spans="1:18" x14ac:dyDescent="0.2">
      <c r="A2269" s="9"/>
      <c r="B2269" s="10">
        <v>245</v>
      </c>
      <c r="C2269" s="159" t="s">
        <v>2283</v>
      </c>
      <c r="D2269" s="160" t="s">
        <v>8818</v>
      </c>
      <c r="E2269" s="161" t="s">
        <v>46</v>
      </c>
      <c r="F2269" s="162">
        <v>1</v>
      </c>
      <c r="G2269" s="163">
        <v>2782.8288878838284</v>
      </c>
      <c r="J2269" s="165">
        <v>4918</v>
      </c>
      <c r="M2269" s="6"/>
      <c r="N2269" s="6"/>
      <c r="O2269" s="6"/>
      <c r="P2269" s="6"/>
      <c r="Q2269" s="6"/>
      <c r="R2269" s="6"/>
    </row>
    <row r="2270" spans="1:18" x14ac:dyDescent="0.2">
      <c r="A2270" s="9"/>
      <c r="B2270" s="10">
        <v>246</v>
      </c>
      <c r="C2270" s="159" t="s">
        <v>2284</v>
      </c>
      <c r="D2270" s="160" t="s">
        <v>8819</v>
      </c>
      <c r="E2270" s="161" t="s">
        <v>46</v>
      </c>
      <c r="F2270" s="162">
        <v>0</v>
      </c>
      <c r="G2270" s="163">
        <v>10136.620705976886</v>
      </c>
      <c r="J2270" s="165">
        <v>2697</v>
      </c>
      <c r="M2270" s="6"/>
      <c r="N2270" s="6"/>
      <c r="O2270" s="6"/>
      <c r="P2270" s="6"/>
      <c r="Q2270" s="6"/>
      <c r="R2270" s="6"/>
    </row>
    <row r="2271" spans="1:18" x14ac:dyDescent="0.2">
      <c r="A2271" s="9"/>
      <c r="B2271" s="10">
        <v>247</v>
      </c>
      <c r="C2271" s="159" t="s">
        <v>2285</v>
      </c>
      <c r="D2271" s="160" t="s">
        <v>8820</v>
      </c>
      <c r="E2271" s="161" t="s">
        <v>46</v>
      </c>
      <c r="F2271" s="162">
        <v>0</v>
      </c>
      <c r="G2271" s="163">
        <v>20761.843818990103</v>
      </c>
      <c r="J2271" s="165">
        <v>5524</v>
      </c>
      <c r="M2271" s="6"/>
      <c r="N2271" s="6"/>
      <c r="O2271" s="6"/>
      <c r="P2271" s="6"/>
      <c r="Q2271" s="6"/>
      <c r="R2271" s="6"/>
    </row>
    <row r="2272" spans="1:18" x14ac:dyDescent="0.2">
      <c r="A2272" s="9"/>
      <c r="B2272" s="10">
        <v>248</v>
      </c>
      <c r="C2272" s="159" t="s">
        <v>2286</v>
      </c>
      <c r="D2272" s="160" t="s">
        <v>8821</v>
      </c>
      <c r="E2272" s="161" t="s">
        <v>46</v>
      </c>
      <c r="F2272" s="162">
        <v>0</v>
      </c>
      <c r="G2272" s="163">
        <v>27767.650639880321</v>
      </c>
      <c r="J2272" s="165">
        <v>7388</v>
      </c>
      <c r="M2272" s="6"/>
      <c r="N2272" s="6"/>
      <c r="O2272" s="6"/>
      <c r="P2272" s="6"/>
      <c r="Q2272" s="6"/>
      <c r="R2272" s="6"/>
    </row>
    <row r="2273" spans="1:18" x14ac:dyDescent="0.2">
      <c r="A2273" s="9"/>
      <c r="B2273" s="10">
        <v>249</v>
      </c>
      <c r="C2273" s="159" t="s">
        <v>2287</v>
      </c>
      <c r="D2273" s="160" t="s">
        <v>8822</v>
      </c>
      <c r="E2273" s="161" t="s">
        <v>46</v>
      </c>
      <c r="F2273" s="162">
        <v>1</v>
      </c>
      <c r="G2273" s="163">
        <v>2932.5969166819955</v>
      </c>
      <c r="J2273" s="165">
        <v>5064.9904761904754</v>
      </c>
      <c r="M2273" s="6"/>
      <c r="N2273" s="6"/>
      <c r="O2273" s="6"/>
      <c r="P2273" s="6"/>
      <c r="Q2273" s="6"/>
      <c r="R2273" s="6"/>
    </row>
    <row r="2274" spans="1:18" x14ac:dyDescent="0.2">
      <c r="A2274" s="9"/>
      <c r="B2274" s="10">
        <v>250</v>
      </c>
      <c r="C2274" s="159" t="s">
        <v>2288</v>
      </c>
      <c r="D2274" s="160" t="s">
        <v>8823</v>
      </c>
      <c r="E2274" s="161" t="s">
        <v>46</v>
      </c>
      <c r="F2274" s="162">
        <v>0</v>
      </c>
      <c r="G2274" s="163">
        <v>13353.879632308444</v>
      </c>
      <c r="J2274" s="165">
        <v>3553</v>
      </c>
      <c r="M2274" s="6"/>
      <c r="N2274" s="6"/>
      <c r="O2274" s="6"/>
      <c r="P2274" s="6"/>
      <c r="Q2274" s="6"/>
      <c r="R2274" s="6"/>
    </row>
    <row r="2275" spans="1:18" x14ac:dyDescent="0.2">
      <c r="A2275" s="9"/>
      <c r="B2275" s="10">
        <v>251</v>
      </c>
      <c r="C2275" s="159" t="s">
        <v>2289</v>
      </c>
      <c r="D2275" s="160" t="s">
        <v>8824</v>
      </c>
      <c r="E2275" s="161" t="s">
        <v>46</v>
      </c>
      <c r="F2275" s="162">
        <v>0</v>
      </c>
      <c r="G2275" s="163">
        <v>26707.759264616889</v>
      </c>
      <c r="J2275" s="165">
        <v>7106</v>
      </c>
      <c r="M2275" s="6"/>
      <c r="N2275" s="6"/>
      <c r="O2275" s="6"/>
      <c r="P2275" s="6"/>
      <c r="Q2275" s="6"/>
      <c r="R2275" s="6"/>
    </row>
    <row r="2276" spans="1:18" x14ac:dyDescent="0.2">
      <c r="A2276" s="9"/>
      <c r="B2276" s="10">
        <v>252</v>
      </c>
      <c r="C2276" s="159" t="s">
        <v>2290</v>
      </c>
      <c r="D2276" s="160" t="s">
        <v>8825</v>
      </c>
      <c r="E2276" s="161" t="s">
        <v>46</v>
      </c>
      <c r="F2276" s="162">
        <v>0</v>
      </c>
      <c r="G2276" s="163">
        <v>35953.620197765995</v>
      </c>
      <c r="J2276" s="165">
        <v>9566</v>
      </c>
      <c r="M2276" s="6"/>
      <c r="N2276" s="6"/>
      <c r="O2276" s="6"/>
      <c r="P2276" s="6"/>
      <c r="Q2276" s="6"/>
      <c r="R2276" s="6"/>
    </row>
    <row r="2277" spans="1:18" x14ac:dyDescent="0.2">
      <c r="A2277" s="9"/>
      <c r="B2277" s="10">
        <v>253</v>
      </c>
      <c r="C2277" s="159" t="s">
        <v>2291</v>
      </c>
      <c r="D2277" s="160" t="s">
        <v>8826</v>
      </c>
      <c r="E2277" s="161" t="s">
        <v>46</v>
      </c>
      <c r="F2277" s="162">
        <v>1</v>
      </c>
      <c r="G2277" s="163">
        <v>2557.6528409574639</v>
      </c>
      <c r="J2277" s="165">
        <v>4697</v>
      </c>
      <c r="M2277" s="6"/>
      <c r="N2277" s="6"/>
      <c r="O2277" s="6"/>
      <c r="P2277" s="6"/>
      <c r="Q2277" s="6"/>
      <c r="R2277" s="6"/>
    </row>
    <row r="2278" spans="1:18" x14ac:dyDescent="0.2">
      <c r="A2278" s="9"/>
      <c r="B2278" s="10">
        <v>254</v>
      </c>
      <c r="C2278" s="159" t="s">
        <v>2292</v>
      </c>
      <c r="D2278" s="160" t="s">
        <v>8804</v>
      </c>
      <c r="E2278" s="161" t="s">
        <v>46</v>
      </c>
      <c r="F2278" s="162">
        <v>0</v>
      </c>
      <c r="G2278" s="163">
        <v>6175.1827289284474</v>
      </c>
      <c r="J2278" s="165">
        <v>1643</v>
      </c>
      <c r="M2278" s="6"/>
      <c r="N2278" s="6"/>
      <c r="O2278" s="6"/>
      <c r="P2278" s="6"/>
      <c r="Q2278" s="6"/>
      <c r="R2278" s="6"/>
    </row>
    <row r="2279" spans="1:18" x14ac:dyDescent="0.2">
      <c r="A2279" s="9"/>
      <c r="B2279" s="10">
        <v>255</v>
      </c>
      <c r="C2279" s="159" t="s">
        <v>2293</v>
      </c>
      <c r="D2279" s="160" t="s">
        <v>8805</v>
      </c>
      <c r="E2279" s="161" t="s">
        <v>46</v>
      </c>
      <c r="F2279" s="162">
        <v>0</v>
      </c>
      <c r="G2279" s="163">
        <v>8565.5760433523628</v>
      </c>
      <c r="J2279" s="165">
        <v>2279</v>
      </c>
      <c r="M2279" s="6"/>
      <c r="N2279" s="6"/>
      <c r="O2279" s="6"/>
      <c r="P2279" s="6"/>
      <c r="Q2279" s="6"/>
      <c r="R2279" s="6"/>
    </row>
    <row r="2280" spans="1:18" x14ac:dyDescent="0.2">
      <c r="A2280" s="9"/>
      <c r="B2280" s="10">
        <v>256</v>
      </c>
      <c r="C2280" s="159" t="s">
        <v>2294</v>
      </c>
      <c r="D2280" s="160" t="s">
        <v>8827</v>
      </c>
      <c r="E2280" s="161" t="s">
        <v>46</v>
      </c>
      <c r="F2280" s="162">
        <v>0</v>
      </c>
      <c r="G2280" s="163">
        <v>11647.529687735398</v>
      </c>
      <c r="J2280" s="165">
        <v>3099</v>
      </c>
      <c r="M2280" s="6"/>
      <c r="N2280" s="6"/>
      <c r="O2280" s="6"/>
      <c r="P2280" s="6"/>
      <c r="Q2280" s="6"/>
      <c r="R2280" s="6"/>
    </row>
    <row r="2281" spans="1:18" x14ac:dyDescent="0.2">
      <c r="A2281" s="9"/>
      <c r="B2281" s="10">
        <v>257</v>
      </c>
      <c r="C2281" s="159" t="s">
        <v>2295</v>
      </c>
      <c r="D2281" s="160" t="s">
        <v>8685</v>
      </c>
      <c r="E2281" s="161" t="s">
        <v>46</v>
      </c>
      <c r="F2281" s="162">
        <v>1</v>
      </c>
      <c r="G2281" s="163">
        <v>2675.335345120337</v>
      </c>
      <c r="J2281" s="165">
        <v>4812.5</v>
      </c>
      <c r="M2281" s="6"/>
      <c r="N2281" s="6"/>
      <c r="O2281" s="6"/>
      <c r="P2281" s="6"/>
      <c r="Q2281" s="6"/>
      <c r="R2281" s="6"/>
    </row>
    <row r="2282" spans="1:18" x14ac:dyDescent="0.2">
      <c r="A2282" s="9"/>
      <c r="B2282" s="10">
        <v>258</v>
      </c>
      <c r="C2282" s="159" t="s">
        <v>2296</v>
      </c>
      <c r="D2282" s="160" t="s">
        <v>8807</v>
      </c>
      <c r="E2282" s="161" t="s">
        <v>46</v>
      </c>
      <c r="F2282" s="162">
        <v>0</v>
      </c>
      <c r="G2282" s="163">
        <v>7212.5232238671269</v>
      </c>
      <c r="J2282" s="165">
        <v>1919</v>
      </c>
      <c r="M2282" s="6"/>
      <c r="N2282" s="6"/>
      <c r="O2282" s="6"/>
      <c r="P2282" s="6"/>
      <c r="Q2282" s="6"/>
      <c r="R2282" s="6"/>
    </row>
    <row r="2283" spans="1:18" x14ac:dyDescent="0.2">
      <c r="A2283" s="9"/>
      <c r="B2283" s="10">
        <v>259</v>
      </c>
      <c r="C2283" s="159" t="s">
        <v>2297</v>
      </c>
      <c r="D2283" s="160" t="s">
        <v>8828</v>
      </c>
      <c r="E2283" s="161" t="s">
        <v>46</v>
      </c>
      <c r="F2283" s="162">
        <v>0</v>
      </c>
      <c r="G2283" s="163">
        <v>10286.959908141911</v>
      </c>
      <c r="J2283" s="165">
        <v>2737</v>
      </c>
      <c r="M2283" s="6"/>
      <c r="N2283" s="6"/>
      <c r="O2283" s="6"/>
      <c r="P2283" s="6"/>
      <c r="Q2283" s="6"/>
      <c r="R2283" s="6"/>
    </row>
    <row r="2284" spans="1:18" x14ac:dyDescent="0.2">
      <c r="A2284" s="9"/>
      <c r="B2284" s="10">
        <v>260</v>
      </c>
      <c r="C2284" s="159" t="s">
        <v>2298</v>
      </c>
      <c r="D2284" s="160" t="s">
        <v>8829</v>
      </c>
      <c r="E2284" s="161" t="s">
        <v>46</v>
      </c>
      <c r="F2284" s="162">
        <v>0</v>
      </c>
      <c r="G2284" s="163">
        <v>13940.202520752046</v>
      </c>
      <c r="J2284" s="165">
        <v>3709</v>
      </c>
      <c r="M2284" s="6"/>
      <c r="N2284" s="6"/>
      <c r="O2284" s="6"/>
      <c r="P2284" s="6"/>
      <c r="Q2284" s="6"/>
      <c r="R2284" s="6"/>
    </row>
    <row r="2285" spans="1:18" x14ac:dyDescent="0.2">
      <c r="A2285" s="9"/>
      <c r="B2285" s="10">
        <v>261</v>
      </c>
      <c r="C2285" s="159" t="s">
        <v>2299</v>
      </c>
      <c r="D2285" s="160" t="s">
        <v>8689</v>
      </c>
      <c r="E2285" s="161" t="s">
        <v>46</v>
      </c>
      <c r="F2285" s="162">
        <v>1</v>
      </c>
      <c r="G2285" s="163">
        <v>2636.1078437327128</v>
      </c>
      <c r="J2285" s="165">
        <v>4774</v>
      </c>
      <c r="M2285" s="6"/>
      <c r="N2285" s="6"/>
      <c r="O2285" s="6"/>
      <c r="P2285" s="6"/>
      <c r="Q2285" s="6"/>
      <c r="R2285" s="6"/>
    </row>
    <row r="2286" spans="1:18" x14ac:dyDescent="0.2">
      <c r="A2286" s="9"/>
      <c r="B2286" s="10">
        <v>262</v>
      </c>
      <c r="C2286" s="159" t="s">
        <v>2300</v>
      </c>
      <c r="D2286" s="160" t="s">
        <v>8830</v>
      </c>
      <c r="E2286" s="161" t="s">
        <v>46</v>
      </c>
      <c r="F2286" s="162">
        <v>0</v>
      </c>
      <c r="G2286" s="163">
        <v>9445.0603760177655</v>
      </c>
      <c r="J2286" s="165">
        <v>2513</v>
      </c>
      <c r="M2286" s="6"/>
      <c r="N2286" s="6"/>
      <c r="O2286" s="6"/>
      <c r="P2286" s="6"/>
      <c r="Q2286" s="6"/>
      <c r="R2286" s="6"/>
    </row>
    <row r="2287" spans="1:18" x14ac:dyDescent="0.2">
      <c r="A2287" s="9"/>
      <c r="B2287" s="10">
        <v>263</v>
      </c>
      <c r="C2287" s="159" t="s">
        <v>2301</v>
      </c>
      <c r="D2287" s="160" t="s">
        <v>8831</v>
      </c>
      <c r="E2287" s="161" t="s">
        <v>46</v>
      </c>
      <c r="F2287" s="162">
        <v>0</v>
      </c>
      <c r="G2287" s="163">
        <v>13541.803635014727</v>
      </c>
      <c r="J2287" s="165">
        <v>3603</v>
      </c>
      <c r="M2287" s="6"/>
      <c r="N2287" s="6"/>
      <c r="O2287" s="6"/>
      <c r="P2287" s="6"/>
      <c r="Q2287" s="6"/>
      <c r="R2287" s="6"/>
    </row>
    <row r="2288" spans="1:18" x14ac:dyDescent="0.2">
      <c r="A2288" s="9"/>
      <c r="B2288" s="10">
        <v>264</v>
      </c>
      <c r="C2288" s="159" t="s">
        <v>2302</v>
      </c>
      <c r="D2288" s="160" t="s">
        <v>8832</v>
      </c>
      <c r="E2288" s="161" t="s">
        <v>46</v>
      </c>
      <c r="F2288" s="162">
        <v>0</v>
      </c>
      <c r="G2288" s="163">
        <v>18446.620105648704</v>
      </c>
      <c r="J2288" s="165">
        <v>4908</v>
      </c>
      <c r="M2288" s="6"/>
      <c r="N2288" s="6"/>
      <c r="O2288" s="6"/>
      <c r="P2288" s="6"/>
      <c r="Q2288" s="6"/>
      <c r="R2288" s="6"/>
    </row>
    <row r="2289" spans="1:18" x14ac:dyDescent="0.2">
      <c r="A2289" s="9"/>
      <c r="B2289" s="10">
        <v>265</v>
      </c>
      <c r="C2289" s="159" t="s">
        <v>2303</v>
      </c>
      <c r="D2289" s="160" t="s">
        <v>8833</v>
      </c>
      <c r="E2289" s="161" t="s">
        <v>46</v>
      </c>
      <c r="F2289" s="162">
        <v>1</v>
      </c>
      <c r="G2289" s="163">
        <v>2675.335345120337</v>
      </c>
      <c r="J2289" s="165">
        <v>4812.5</v>
      </c>
      <c r="M2289" s="6"/>
      <c r="N2289" s="6"/>
      <c r="O2289" s="6"/>
      <c r="P2289" s="6"/>
      <c r="Q2289" s="6"/>
      <c r="R2289" s="6"/>
    </row>
    <row r="2290" spans="1:18" x14ac:dyDescent="0.2">
      <c r="A2290" s="9"/>
      <c r="B2290" s="10">
        <v>266</v>
      </c>
      <c r="C2290" s="159" t="s">
        <v>2304</v>
      </c>
      <c r="D2290" s="160" t="s">
        <v>8834</v>
      </c>
      <c r="E2290" s="161" t="s">
        <v>46</v>
      </c>
      <c r="F2290" s="162">
        <v>0</v>
      </c>
      <c r="G2290" s="163">
        <v>7768.7782718777244</v>
      </c>
      <c r="J2290" s="165">
        <v>2067</v>
      </c>
      <c r="M2290" s="6"/>
      <c r="N2290" s="6"/>
      <c r="O2290" s="6"/>
      <c r="P2290" s="6"/>
      <c r="Q2290" s="6"/>
      <c r="R2290" s="6"/>
    </row>
    <row r="2291" spans="1:18" x14ac:dyDescent="0.2">
      <c r="A2291" s="9"/>
      <c r="B2291" s="10">
        <v>267</v>
      </c>
      <c r="C2291" s="159" t="s">
        <v>2305</v>
      </c>
      <c r="D2291" s="160" t="s">
        <v>8816</v>
      </c>
      <c r="E2291" s="161" t="s">
        <v>46</v>
      </c>
      <c r="F2291" s="162">
        <v>0</v>
      </c>
      <c r="G2291" s="163">
        <v>17131.152086704726</v>
      </c>
      <c r="J2291" s="165">
        <v>4558</v>
      </c>
      <c r="M2291" s="6"/>
      <c r="N2291" s="6"/>
      <c r="O2291" s="6"/>
      <c r="P2291" s="6"/>
      <c r="Q2291" s="6"/>
      <c r="R2291" s="6"/>
    </row>
    <row r="2292" spans="1:18" x14ac:dyDescent="0.2">
      <c r="A2292" s="9"/>
      <c r="B2292" s="10">
        <v>268</v>
      </c>
      <c r="C2292" s="159" t="s">
        <v>2306</v>
      </c>
      <c r="D2292" s="160" t="s">
        <v>8835</v>
      </c>
      <c r="E2292" s="161" t="s">
        <v>46</v>
      </c>
      <c r="F2292" s="162">
        <v>0</v>
      </c>
      <c r="G2292" s="163">
        <v>23295.059375470795</v>
      </c>
      <c r="J2292" s="165">
        <v>6198</v>
      </c>
      <c r="M2292" s="6"/>
      <c r="N2292" s="6"/>
      <c r="O2292" s="6"/>
      <c r="P2292" s="6"/>
      <c r="Q2292" s="6"/>
      <c r="R2292" s="6"/>
    </row>
    <row r="2293" spans="1:18" x14ac:dyDescent="0.2">
      <c r="A2293" s="9"/>
      <c r="B2293" s="10">
        <v>269</v>
      </c>
      <c r="C2293" s="159" t="s">
        <v>2307</v>
      </c>
      <c r="D2293" s="160" t="s">
        <v>8814</v>
      </c>
      <c r="E2293" s="161" t="s">
        <v>46</v>
      </c>
      <c r="F2293" s="162">
        <v>1</v>
      </c>
      <c r="G2293" s="163">
        <v>2910.7003534460841</v>
      </c>
      <c r="J2293" s="165">
        <v>5043.5</v>
      </c>
      <c r="M2293" s="6"/>
      <c r="N2293" s="6"/>
      <c r="O2293" s="6"/>
      <c r="P2293" s="6"/>
      <c r="Q2293" s="6"/>
      <c r="R2293" s="6"/>
    </row>
    <row r="2294" spans="1:18" x14ac:dyDescent="0.2">
      <c r="A2294" s="9"/>
      <c r="B2294" s="10">
        <v>270</v>
      </c>
      <c r="C2294" s="159" t="s">
        <v>2308</v>
      </c>
      <c r="D2294" s="160" t="s">
        <v>8836</v>
      </c>
      <c r="E2294" s="161" t="s">
        <v>46</v>
      </c>
      <c r="F2294" s="162">
        <v>0</v>
      </c>
      <c r="G2294" s="163">
        <v>9689.361579535931</v>
      </c>
      <c r="J2294" s="165">
        <v>2578</v>
      </c>
      <c r="M2294" s="6"/>
      <c r="N2294" s="6"/>
      <c r="O2294" s="6"/>
      <c r="P2294" s="6"/>
      <c r="Q2294" s="6"/>
      <c r="R2294" s="6"/>
    </row>
    <row r="2295" spans="1:18" x14ac:dyDescent="0.2">
      <c r="A2295" s="9"/>
      <c r="B2295" s="10">
        <v>271</v>
      </c>
      <c r="C2295" s="159" t="s">
        <v>2309</v>
      </c>
      <c r="D2295" s="160" t="s">
        <v>8837</v>
      </c>
      <c r="E2295" s="161" t="s">
        <v>46</v>
      </c>
      <c r="F2295" s="162">
        <v>0</v>
      </c>
      <c r="G2295" s="163">
        <v>20573.919816283822</v>
      </c>
      <c r="J2295" s="165">
        <v>5474</v>
      </c>
      <c r="M2295" s="6"/>
      <c r="N2295" s="6"/>
      <c r="O2295" s="6"/>
      <c r="P2295" s="6"/>
      <c r="Q2295" s="6"/>
      <c r="R2295" s="6"/>
    </row>
    <row r="2296" spans="1:18" x14ac:dyDescent="0.2">
      <c r="A2296" s="9"/>
      <c r="B2296" s="10">
        <v>272</v>
      </c>
      <c r="C2296" s="159" t="s">
        <v>2310</v>
      </c>
      <c r="D2296" s="160" t="s">
        <v>8838</v>
      </c>
      <c r="E2296" s="161" t="s">
        <v>46</v>
      </c>
      <c r="F2296" s="162">
        <v>0</v>
      </c>
      <c r="G2296" s="163">
        <v>27880.405041504091</v>
      </c>
      <c r="J2296" s="165">
        <v>7418</v>
      </c>
      <c r="M2296" s="6"/>
      <c r="N2296" s="6"/>
      <c r="O2296" s="6"/>
      <c r="P2296" s="6"/>
      <c r="Q2296" s="6"/>
      <c r="R2296" s="6"/>
    </row>
    <row r="2297" spans="1:18" x14ac:dyDescent="0.2">
      <c r="A2297" s="9"/>
      <c r="B2297" s="10">
        <v>273</v>
      </c>
      <c r="C2297" s="159" t="s">
        <v>2311</v>
      </c>
      <c r="D2297" s="160" t="s">
        <v>8839</v>
      </c>
      <c r="E2297" s="161" t="s">
        <v>46</v>
      </c>
      <c r="F2297" s="162">
        <v>1</v>
      </c>
      <c r="G2297" s="163">
        <v>2820.4601186522154</v>
      </c>
      <c r="J2297" s="165">
        <v>4954.9333333333325</v>
      </c>
      <c r="M2297" s="6"/>
      <c r="N2297" s="6"/>
      <c r="O2297" s="6"/>
      <c r="P2297" s="6"/>
      <c r="Q2297" s="6"/>
      <c r="R2297" s="6"/>
    </row>
    <row r="2298" spans="1:18" x14ac:dyDescent="0.2">
      <c r="A2298" s="9"/>
      <c r="B2298" s="10">
        <v>274</v>
      </c>
      <c r="C2298" s="159" t="s">
        <v>2312</v>
      </c>
      <c r="D2298" s="160" t="s">
        <v>8840</v>
      </c>
      <c r="E2298" s="161" t="s">
        <v>46</v>
      </c>
      <c r="F2298" s="162">
        <v>0</v>
      </c>
      <c r="G2298" s="163">
        <v>13233.608270576422</v>
      </c>
      <c r="J2298" s="165">
        <v>3521</v>
      </c>
      <c r="M2298" s="6"/>
      <c r="N2298" s="6"/>
      <c r="O2298" s="6"/>
      <c r="P2298" s="6"/>
      <c r="Q2298" s="6"/>
      <c r="R2298" s="6"/>
    </row>
    <row r="2299" spans="1:18" x14ac:dyDescent="0.2">
      <c r="A2299" s="9"/>
      <c r="B2299" s="10">
        <v>275</v>
      </c>
      <c r="C2299" s="159" t="s">
        <v>2313</v>
      </c>
      <c r="D2299" s="160" t="s">
        <v>8841</v>
      </c>
      <c r="E2299" s="161" t="s">
        <v>46</v>
      </c>
      <c r="F2299" s="162">
        <v>0</v>
      </c>
      <c r="G2299" s="163">
        <v>27083.607270029454</v>
      </c>
      <c r="J2299" s="165">
        <v>7206</v>
      </c>
      <c r="M2299" s="6"/>
      <c r="N2299" s="6"/>
      <c r="O2299" s="6"/>
      <c r="P2299" s="6"/>
      <c r="Q2299" s="6"/>
      <c r="R2299" s="6"/>
    </row>
    <row r="2300" spans="1:18" x14ac:dyDescent="0.2">
      <c r="A2300" s="9"/>
      <c r="B2300" s="10">
        <v>276</v>
      </c>
      <c r="C2300" s="159" t="s">
        <v>2314</v>
      </c>
      <c r="D2300" s="160" t="s">
        <v>8842</v>
      </c>
      <c r="E2300" s="161" t="s">
        <v>46</v>
      </c>
      <c r="F2300" s="162">
        <v>0</v>
      </c>
      <c r="G2300" s="163">
        <v>36893.240211297409</v>
      </c>
      <c r="J2300" s="165">
        <v>9816</v>
      </c>
      <c r="M2300" s="6"/>
      <c r="N2300" s="6"/>
      <c r="O2300" s="6"/>
      <c r="P2300" s="6"/>
      <c r="Q2300" s="6"/>
      <c r="R2300" s="6"/>
    </row>
    <row r="2301" spans="1:18" x14ac:dyDescent="0.2">
      <c r="A2301" s="9"/>
      <c r="B2301" s="10">
        <v>277</v>
      </c>
      <c r="C2301" s="159" t="s">
        <v>2315</v>
      </c>
      <c r="D2301" s="160" t="s">
        <v>8843</v>
      </c>
      <c r="E2301" s="161" t="s">
        <v>46</v>
      </c>
      <c r="F2301" s="162">
        <v>1</v>
      </c>
      <c r="G2301" s="163">
        <v>517.82276880099016</v>
      </c>
      <c r="J2301" s="165">
        <v>2695</v>
      </c>
      <c r="M2301" s="6"/>
      <c r="N2301" s="6"/>
      <c r="O2301" s="6"/>
      <c r="P2301" s="6"/>
    </row>
    <row r="2302" spans="1:18" x14ac:dyDescent="0.2">
      <c r="A2302" s="9"/>
      <c r="B2302" s="10">
        <v>278</v>
      </c>
      <c r="C2302" s="159" t="s">
        <v>2316</v>
      </c>
      <c r="D2302" s="160" t="s">
        <v>8844</v>
      </c>
      <c r="E2302" s="161" t="s">
        <v>46</v>
      </c>
      <c r="F2302" s="162">
        <v>0</v>
      </c>
      <c r="G2302" s="163">
        <v>2645.9699581044597</v>
      </c>
      <c r="H2302" s="167"/>
      <c r="I2302" s="7"/>
      <c r="J2302" s="165">
        <v>704</v>
      </c>
      <c r="M2302" s="6"/>
      <c r="N2302" s="6"/>
      <c r="O2302" s="6"/>
      <c r="P2302" s="6"/>
      <c r="Q2302" s="6"/>
      <c r="R2302" s="6"/>
    </row>
    <row r="2303" spans="1:18" x14ac:dyDescent="0.2">
      <c r="A2303" s="9"/>
      <c r="B2303" s="10">
        <v>279</v>
      </c>
      <c r="C2303" s="159" t="s">
        <v>2317</v>
      </c>
      <c r="D2303" s="160" t="s">
        <v>8845</v>
      </c>
      <c r="E2303" s="161" t="s">
        <v>46</v>
      </c>
      <c r="F2303" s="162">
        <v>0</v>
      </c>
      <c r="G2303" s="163">
        <v>3318.7378877929509</v>
      </c>
      <c r="H2303" s="167"/>
      <c r="I2303" s="7"/>
      <c r="J2303" s="165">
        <v>883</v>
      </c>
      <c r="M2303" s="6"/>
      <c r="N2303" s="6"/>
      <c r="O2303" s="6"/>
      <c r="P2303" s="6"/>
      <c r="Q2303" s="6"/>
      <c r="R2303" s="6"/>
    </row>
    <row r="2304" spans="1:18" x14ac:dyDescent="0.2">
      <c r="A2304" s="9"/>
      <c r="B2304" s="10">
        <v>280</v>
      </c>
      <c r="C2304" s="159" t="s">
        <v>2318</v>
      </c>
      <c r="D2304" s="160" t="s">
        <v>8846</v>
      </c>
      <c r="E2304" s="161" t="s">
        <v>46</v>
      </c>
      <c r="F2304" s="162">
        <v>0</v>
      </c>
      <c r="G2304" s="163">
        <v>4371.1123029481341</v>
      </c>
      <c r="H2304" s="167"/>
      <c r="I2304" s="7"/>
      <c r="J2304" s="165">
        <v>1163</v>
      </c>
      <c r="M2304" s="6"/>
      <c r="N2304" s="6"/>
      <c r="O2304" s="6"/>
      <c r="P2304" s="6"/>
      <c r="Q2304" s="6"/>
      <c r="R2304" s="6"/>
    </row>
    <row r="2305" spans="1:18" x14ac:dyDescent="0.2">
      <c r="A2305" s="9"/>
      <c r="B2305" s="10">
        <v>281</v>
      </c>
      <c r="C2305" s="159" t="s">
        <v>2319</v>
      </c>
      <c r="D2305" s="160" t="s">
        <v>8843</v>
      </c>
      <c r="E2305" s="161" t="s">
        <v>46</v>
      </c>
      <c r="F2305" s="162">
        <v>1</v>
      </c>
      <c r="G2305" s="163">
        <v>517.82276880099016</v>
      </c>
      <c r="H2305" s="167"/>
      <c r="I2305" s="7"/>
      <c r="J2305" s="165">
        <v>2695</v>
      </c>
      <c r="M2305" s="6"/>
      <c r="N2305" s="6"/>
      <c r="O2305" s="6"/>
      <c r="P2305" s="6"/>
      <c r="Q2305" s="6"/>
      <c r="R2305" s="6"/>
    </row>
    <row r="2306" spans="1:18" x14ac:dyDescent="0.2">
      <c r="A2306" s="9"/>
      <c r="B2306" s="10">
        <v>282</v>
      </c>
      <c r="C2306" s="159" t="s">
        <v>2320</v>
      </c>
      <c r="D2306" s="160" t="s">
        <v>8847</v>
      </c>
      <c r="E2306" s="161" t="s">
        <v>46</v>
      </c>
      <c r="F2306" s="162">
        <v>0</v>
      </c>
      <c r="G2306" s="163">
        <v>3187.1910858985534</v>
      </c>
      <c r="H2306" s="167"/>
      <c r="I2306" s="7"/>
      <c r="J2306" s="165">
        <v>848</v>
      </c>
      <c r="M2306" s="6"/>
      <c r="N2306" s="6"/>
      <c r="O2306" s="6"/>
      <c r="P2306" s="6"/>
      <c r="Q2306" s="6"/>
      <c r="R2306" s="6"/>
    </row>
    <row r="2307" spans="1:18" x14ac:dyDescent="0.2">
      <c r="A2307" s="9"/>
      <c r="B2307" s="10">
        <v>283</v>
      </c>
      <c r="C2307" s="159" t="s">
        <v>2321</v>
      </c>
      <c r="D2307" s="160" t="s">
        <v>8848</v>
      </c>
      <c r="E2307" s="161" t="s">
        <v>46</v>
      </c>
      <c r="F2307" s="162">
        <v>0</v>
      </c>
      <c r="G2307" s="163">
        <v>4036.6075781309505</v>
      </c>
      <c r="H2307" s="167"/>
      <c r="I2307" s="7"/>
      <c r="J2307" s="165">
        <v>1074</v>
      </c>
      <c r="M2307" s="6"/>
      <c r="N2307" s="6"/>
      <c r="O2307" s="6"/>
      <c r="P2307" s="6"/>
      <c r="Q2307" s="6"/>
      <c r="R2307" s="6"/>
    </row>
    <row r="2308" spans="1:18" x14ac:dyDescent="0.2">
      <c r="A2308" s="9"/>
      <c r="B2308" s="10">
        <v>284</v>
      </c>
      <c r="C2308" s="159" t="s">
        <v>2322</v>
      </c>
      <c r="D2308" s="160" t="s">
        <v>8849</v>
      </c>
      <c r="E2308" s="161" t="s">
        <v>46</v>
      </c>
      <c r="F2308" s="162">
        <v>0</v>
      </c>
      <c r="G2308" s="163">
        <v>5303.2153563712964</v>
      </c>
      <c r="H2308" s="167"/>
      <c r="I2308" s="7"/>
      <c r="J2308" s="165">
        <v>1411</v>
      </c>
      <c r="M2308" s="6"/>
      <c r="N2308" s="6"/>
      <c r="O2308" s="6"/>
      <c r="P2308" s="6"/>
      <c r="Q2308" s="6"/>
      <c r="R2308" s="6"/>
    </row>
    <row r="2309" spans="1:18" x14ac:dyDescent="0.2">
      <c r="A2309" s="9"/>
      <c r="B2309" s="10">
        <v>285</v>
      </c>
      <c r="C2309" s="159" t="s">
        <v>2323</v>
      </c>
      <c r="D2309" s="160" t="s">
        <v>8843</v>
      </c>
      <c r="E2309" s="161" t="s">
        <v>46</v>
      </c>
      <c r="F2309" s="162">
        <v>1</v>
      </c>
      <c r="G2309" s="163">
        <v>517.82276880099016</v>
      </c>
      <c r="H2309" s="167"/>
      <c r="I2309" s="7"/>
      <c r="J2309" s="165">
        <v>2695</v>
      </c>
      <c r="M2309" s="6"/>
      <c r="N2309" s="6"/>
      <c r="O2309" s="6"/>
      <c r="P2309" s="6"/>
      <c r="Q2309" s="6"/>
      <c r="R2309" s="6"/>
    </row>
    <row r="2310" spans="1:18" x14ac:dyDescent="0.2">
      <c r="A2310" s="9"/>
      <c r="B2310" s="10">
        <v>286</v>
      </c>
      <c r="C2310" s="159" t="s">
        <v>2324</v>
      </c>
      <c r="D2310" s="160" t="s">
        <v>8850</v>
      </c>
      <c r="E2310" s="161" t="s">
        <v>46</v>
      </c>
      <c r="F2310" s="162">
        <v>0</v>
      </c>
      <c r="G2310" s="163">
        <v>3566.797571365244</v>
      </c>
      <c r="H2310" s="167"/>
      <c r="I2310" s="7"/>
      <c r="J2310" s="165">
        <v>949</v>
      </c>
      <c r="M2310" s="6"/>
      <c r="N2310" s="6"/>
      <c r="O2310" s="6"/>
      <c r="P2310" s="6"/>
      <c r="Q2310" s="6"/>
      <c r="R2310" s="6"/>
    </row>
    <row r="2311" spans="1:18" x14ac:dyDescent="0.2">
      <c r="A2311" s="9"/>
      <c r="B2311" s="10">
        <v>287</v>
      </c>
      <c r="C2311" s="159" t="s">
        <v>2325</v>
      </c>
      <c r="D2311" s="160" t="s">
        <v>8851</v>
      </c>
      <c r="E2311" s="161" t="s">
        <v>46</v>
      </c>
      <c r="F2311" s="162">
        <v>0</v>
      </c>
      <c r="G2311" s="163">
        <v>4589.1041460874212</v>
      </c>
      <c r="H2311" s="167"/>
      <c r="I2311" s="7"/>
      <c r="J2311" s="165">
        <v>1221</v>
      </c>
      <c r="M2311" s="6"/>
      <c r="N2311" s="6"/>
      <c r="O2311" s="6"/>
      <c r="P2311" s="6"/>
      <c r="Q2311" s="6"/>
      <c r="R2311" s="6"/>
    </row>
    <row r="2312" spans="1:18" x14ac:dyDescent="0.2">
      <c r="A2312" s="9"/>
      <c r="B2312" s="10">
        <v>288</v>
      </c>
      <c r="C2312" s="159" t="s">
        <v>2326</v>
      </c>
      <c r="D2312" s="160" t="s">
        <v>8852</v>
      </c>
      <c r="E2312" s="161" t="s">
        <v>46</v>
      </c>
      <c r="F2312" s="162">
        <v>0</v>
      </c>
      <c r="G2312" s="163">
        <v>6062.4283273046776</v>
      </c>
      <c r="H2312" s="167"/>
      <c r="I2312" s="7"/>
      <c r="J2312" s="165">
        <v>1613</v>
      </c>
      <c r="M2312" s="6"/>
      <c r="N2312" s="6"/>
      <c r="O2312" s="6"/>
      <c r="P2312" s="6"/>
      <c r="Q2312" s="6"/>
      <c r="R2312" s="6"/>
    </row>
    <row r="2313" spans="1:18" x14ac:dyDescent="0.2">
      <c r="A2313" s="9"/>
      <c r="B2313" s="10">
        <v>289</v>
      </c>
      <c r="C2313" s="159" t="s">
        <v>2327</v>
      </c>
      <c r="D2313" s="160" t="s">
        <v>8853</v>
      </c>
      <c r="E2313" s="161" t="s">
        <v>46</v>
      </c>
      <c r="F2313" s="162">
        <v>1</v>
      </c>
      <c r="G2313" s="163">
        <v>596.27777157623927</v>
      </c>
      <c r="H2313" s="167"/>
      <c r="I2313" s="7"/>
      <c r="J2313" s="165">
        <v>2772</v>
      </c>
      <c r="M2313" s="6"/>
      <c r="N2313" s="6"/>
      <c r="O2313" s="6"/>
      <c r="P2313" s="6"/>
      <c r="Q2313" s="6"/>
      <c r="R2313" s="6"/>
    </row>
    <row r="2314" spans="1:18" x14ac:dyDescent="0.2">
      <c r="A2314" s="9"/>
      <c r="B2314" s="10">
        <v>290</v>
      </c>
      <c r="C2314" s="159" t="s">
        <v>2328</v>
      </c>
      <c r="D2314" s="160" t="s">
        <v>8854</v>
      </c>
      <c r="E2314" s="161" t="s">
        <v>46</v>
      </c>
      <c r="F2314" s="162">
        <v>0</v>
      </c>
      <c r="G2314" s="163">
        <v>4799.5790291184585</v>
      </c>
      <c r="H2314" s="167"/>
      <c r="I2314" s="7"/>
      <c r="J2314" s="165">
        <v>1277</v>
      </c>
      <c r="M2314" s="6"/>
      <c r="N2314" s="6"/>
      <c r="O2314" s="6"/>
      <c r="P2314" s="6"/>
      <c r="Q2314" s="6"/>
      <c r="R2314" s="6"/>
    </row>
    <row r="2315" spans="1:18" x14ac:dyDescent="0.2">
      <c r="A2315" s="9"/>
      <c r="B2315" s="10">
        <v>291</v>
      </c>
      <c r="C2315" s="159" t="s">
        <v>2329</v>
      </c>
      <c r="D2315" s="160" t="s">
        <v>8855</v>
      </c>
      <c r="E2315" s="161" t="s">
        <v>46</v>
      </c>
      <c r="F2315" s="162">
        <v>0</v>
      </c>
      <c r="G2315" s="163">
        <v>6062.4283273046776</v>
      </c>
      <c r="H2315" s="167"/>
      <c r="I2315" s="7"/>
      <c r="J2315" s="165">
        <v>1613</v>
      </c>
      <c r="M2315" s="6"/>
      <c r="N2315" s="6"/>
      <c r="O2315" s="6"/>
      <c r="P2315" s="6"/>
      <c r="Q2315" s="6"/>
      <c r="R2315" s="6"/>
    </row>
    <row r="2316" spans="1:18" x14ac:dyDescent="0.2">
      <c r="A2316" s="9"/>
      <c r="B2316" s="10">
        <v>292</v>
      </c>
      <c r="C2316" s="159" t="s">
        <v>2330</v>
      </c>
      <c r="D2316" s="160" t="s">
        <v>8856</v>
      </c>
      <c r="E2316" s="161" t="s">
        <v>46</v>
      </c>
      <c r="F2316" s="162">
        <v>0</v>
      </c>
      <c r="G2316" s="163">
        <v>8246.1052387516811</v>
      </c>
      <c r="H2316" s="167"/>
      <c r="I2316" s="7"/>
      <c r="J2316" s="165">
        <v>2194</v>
      </c>
      <c r="M2316" s="6"/>
      <c r="N2316" s="6"/>
      <c r="O2316" s="6"/>
      <c r="P2316" s="6"/>
      <c r="Q2316" s="6"/>
      <c r="R2316" s="6"/>
    </row>
    <row r="2317" spans="1:18" x14ac:dyDescent="0.2">
      <c r="A2317" s="9"/>
      <c r="B2317" s="10">
        <v>293</v>
      </c>
      <c r="C2317" s="159" t="s">
        <v>2331</v>
      </c>
      <c r="D2317" s="160" t="s">
        <v>8857</v>
      </c>
      <c r="E2317" s="161" t="s">
        <v>46</v>
      </c>
      <c r="F2317" s="162">
        <v>1</v>
      </c>
      <c r="G2317" s="163">
        <v>674.73277435148839</v>
      </c>
      <c r="H2317" s="167"/>
      <c r="I2317" s="7"/>
      <c r="J2317" s="165">
        <v>2849</v>
      </c>
      <c r="M2317" s="6"/>
      <c r="N2317" s="6"/>
      <c r="O2317" s="6"/>
      <c r="P2317" s="6"/>
      <c r="Q2317" s="6"/>
      <c r="R2317" s="6"/>
    </row>
    <row r="2318" spans="1:18" x14ac:dyDescent="0.2">
      <c r="A2318" s="9"/>
      <c r="B2318" s="10">
        <v>294</v>
      </c>
      <c r="C2318" s="159" t="s">
        <v>2332</v>
      </c>
      <c r="D2318" s="160" t="s">
        <v>8858</v>
      </c>
      <c r="E2318" s="161" t="s">
        <v>46</v>
      </c>
      <c r="F2318" s="162">
        <v>0</v>
      </c>
      <c r="G2318" s="163">
        <v>5400.9358377785629</v>
      </c>
      <c r="H2318" s="167"/>
      <c r="I2318" s="7"/>
      <c r="J2318" s="165">
        <v>1437</v>
      </c>
      <c r="M2318" s="6"/>
      <c r="N2318" s="6"/>
      <c r="O2318" s="6"/>
      <c r="P2318" s="6"/>
      <c r="Q2318" s="6"/>
      <c r="R2318" s="6"/>
    </row>
    <row r="2319" spans="1:18" x14ac:dyDescent="0.2">
      <c r="A2319" s="9"/>
      <c r="B2319" s="10">
        <v>295</v>
      </c>
      <c r="C2319" s="159" t="s">
        <v>2333</v>
      </c>
      <c r="D2319" s="160" t="s">
        <v>8859</v>
      </c>
      <c r="E2319" s="161" t="s">
        <v>46</v>
      </c>
      <c r="F2319" s="162">
        <v>0</v>
      </c>
      <c r="G2319" s="163">
        <v>6945.6711400242057</v>
      </c>
      <c r="H2319" s="167"/>
      <c r="I2319" s="7"/>
      <c r="J2319" s="165">
        <v>1848</v>
      </c>
      <c r="M2319" s="6"/>
      <c r="N2319" s="6"/>
      <c r="O2319" s="6"/>
      <c r="P2319" s="6"/>
      <c r="Q2319" s="6"/>
      <c r="R2319" s="6"/>
    </row>
    <row r="2320" spans="1:18" x14ac:dyDescent="0.2">
      <c r="A2320" s="9"/>
      <c r="B2320" s="10">
        <v>296</v>
      </c>
      <c r="C2320" s="159" t="s">
        <v>2334</v>
      </c>
      <c r="D2320" s="160" t="s">
        <v>8860</v>
      </c>
      <c r="E2320" s="161" t="s">
        <v>46</v>
      </c>
      <c r="F2320" s="162">
        <v>0</v>
      </c>
      <c r="G2320" s="163">
        <v>9369.8907749352511</v>
      </c>
      <c r="H2320" s="167"/>
      <c r="I2320" s="7"/>
      <c r="J2320" s="165">
        <v>2493</v>
      </c>
      <c r="M2320" s="6"/>
      <c r="N2320" s="6"/>
      <c r="O2320" s="6"/>
      <c r="P2320" s="6"/>
      <c r="Q2320" s="6"/>
      <c r="R2320" s="6"/>
    </row>
    <row r="2321" spans="1:18" x14ac:dyDescent="0.2">
      <c r="A2321" s="9"/>
      <c r="B2321" s="10">
        <v>297</v>
      </c>
      <c r="C2321" s="159" t="s">
        <v>2335</v>
      </c>
      <c r="D2321" s="160" t="s">
        <v>8861</v>
      </c>
      <c r="E2321" s="161" t="s">
        <v>46</v>
      </c>
      <c r="F2321" s="162">
        <v>1</v>
      </c>
      <c r="G2321" s="163">
        <v>596.27777157623927</v>
      </c>
      <c r="H2321" s="167"/>
      <c r="I2321" s="7"/>
      <c r="J2321" s="165">
        <v>2772</v>
      </c>
      <c r="M2321" s="6"/>
      <c r="N2321" s="6"/>
      <c r="O2321" s="6"/>
      <c r="P2321" s="6"/>
      <c r="Q2321" s="6"/>
      <c r="R2321" s="6"/>
    </row>
    <row r="2322" spans="1:18" x14ac:dyDescent="0.2">
      <c r="A2322" s="9"/>
      <c r="B2322" s="10">
        <v>298</v>
      </c>
      <c r="C2322" s="159" t="s">
        <v>2336</v>
      </c>
      <c r="D2322" s="160" t="s">
        <v>8862</v>
      </c>
      <c r="E2322" s="161" t="s">
        <v>46</v>
      </c>
      <c r="F2322" s="162">
        <v>0</v>
      </c>
      <c r="G2322" s="163">
        <v>5291.9399162089194</v>
      </c>
      <c r="H2322" s="167"/>
      <c r="I2322" s="7"/>
      <c r="J2322" s="165">
        <v>1408</v>
      </c>
      <c r="M2322" s="6"/>
      <c r="N2322" s="6"/>
      <c r="O2322" s="6"/>
      <c r="P2322" s="6"/>
      <c r="Q2322" s="6"/>
      <c r="R2322" s="6"/>
    </row>
    <row r="2323" spans="1:18" x14ac:dyDescent="0.2">
      <c r="A2323" s="9"/>
      <c r="B2323" s="10">
        <v>299</v>
      </c>
      <c r="C2323" s="159" t="s">
        <v>2337</v>
      </c>
      <c r="D2323" s="160" t="s">
        <v>8863</v>
      </c>
      <c r="E2323" s="161" t="s">
        <v>46</v>
      </c>
      <c r="F2323" s="162">
        <v>0</v>
      </c>
      <c r="G2323" s="163">
        <v>6637.4757755859018</v>
      </c>
      <c r="H2323" s="167"/>
      <c r="I2323" s="7"/>
      <c r="J2323" s="165">
        <v>1766</v>
      </c>
      <c r="M2323" s="6"/>
      <c r="N2323" s="6"/>
      <c r="O2323" s="6"/>
      <c r="P2323" s="6"/>
      <c r="Q2323" s="6"/>
      <c r="R2323" s="6"/>
    </row>
    <row r="2324" spans="1:18" x14ac:dyDescent="0.2">
      <c r="A2324" s="9"/>
      <c r="B2324" s="10">
        <v>300</v>
      </c>
      <c r="C2324" s="159" t="s">
        <v>2338</v>
      </c>
      <c r="D2324" s="160" t="s">
        <v>8864</v>
      </c>
      <c r="E2324" s="161" t="s">
        <v>46</v>
      </c>
      <c r="F2324" s="162">
        <v>0</v>
      </c>
      <c r="G2324" s="163">
        <v>8742.2246058962683</v>
      </c>
      <c r="H2324" s="167"/>
      <c r="I2324" s="7"/>
      <c r="J2324" s="165">
        <v>2326</v>
      </c>
      <c r="M2324" s="6"/>
      <c r="N2324" s="6"/>
      <c r="O2324" s="6"/>
      <c r="P2324" s="6"/>
      <c r="Q2324" s="6"/>
      <c r="R2324" s="6"/>
    </row>
    <row r="2325" spans="1:18" x14ac:dyDescent="0.2">
      <c r="A2325" s="9"/>
      <c r="B2325" s="10">
        <v>301</v>
      </c>
      <c r="C2325" s="159" t="s">
        <v>2339</v>
      </c>
      <c r="D2325" s="160" t="s">
        <v>8861</v>
      </c>
      <c r="E2325" s="161" t="s">
        <v>46</v>
      </c>
      <c r="F2325" s="162">
        <v>1</v>
      </c>
      <c r="G2325" s="163">
        <v>596.27777157623927</v>
      </c>
      <c r="H2325" s="167"/>
      <c r="I2325" s="7"/>
      <c r="J2325" s="165">
        <v>2772</v>
      </c>
      <c r="M2325" s="6"/>
      <c r="N2325" s="6"/>
      <c r="O2325" s="6"/>
      <c r="P2325" s="6"/>
      <c r="Q2325" s="6"/>
      <c r="R2325" s="6"/>
    </row>
    <row r="2326" spans="1:18" x14ac:dyDescent="0.2">
      <c r="A2326" s="9"/>
      <c r="B2326" s="10">
        <v>302</v>
      </c>
      <c r="C2326" s="159" t="s">
        <v>2340</v>
      </c>
      <c r="D2326" s="160" t="s">
        <v>8865</v>
      </c>
      <c r="E2326" s="161" t="s">
        <v>46</v>
      </c>
      <c r="F2326" s="162">
        <v>0</v>
      </c>
      <c r="G2326" s="163">
        <v>6118.8055281165625</v>
      </c>
      <c r="H2326" s="167"/>
      <c r="I2326" s="7"/>
      <c r="J2326" s="165">
        <v>1628</v>
      </c>
      <c r="M2326" s="6"/>
      <c r="N2326" s="6"/>
      <c r="O2326" s="6"/>
      <c r="P2326" s="6"/>
      <c r="Q2326" s="6"/>
      <c r="R2326" s="6"/>
    </row>
    <row r="2327" spans="1:18" x14ac:dyDescent="0.2">
      <c r="A2327" s="9"/>
      <c r="B2327" s="10">
        <v>303</v>
      </c>
      <c r="C2327" s="159" t="s">
        <v>2341</v>
      </c>
      <c r="D2327" s="160" t="s">
        <v>8866</v>
      </c>
      <c r="E2327" s="161" t="s">
        <v>46</v>
      </c>
      <c r="F2327" s="162">
        <v>0</v>
      </c>
      <c r="G2327" s="163">
        <v>8073.215156261901</v>
      </c>
      <c r="H2327" s="167"/>
      <c r="I2327" s="7"/>
      <c r="J2327" s="165">
        <v>2148</v>
      </c>
      <c r="M2327" s="6"/>
      <c r="N2327" s="6"/>
      <c r="O2327" s="6"/>
      <c r="P2327" s="6"/>
      <c r="Q2327" s="6"/>
      <c r="R2327" s="6"/>
    </row>
    <row r="2328" spans="1:18" x14ac:dyDescent="0.2">
      <c r="A2328" s="9"/>
      <c r="B2328" s="10">
        <v>304</v>
      </c>
      <c r="C2328" s="159" t="s">
        <v>2342</v>
      </c>
      <c r="D2328" s="160" t="s">
        <v>8867</v>
      </c>
      <c r="E2328" s="161" t="s">
        <v>46</v>
      </c>
      <c r="F2328" s="162">
        <v>0</v>
      </c>
      <c r="G2328" s="163">
        <v>10606.430712742593</v>
      </c>
      <c r="H2328" s="167"/>
      <c r="I2328" s="7"/>
      <c r="J2328" s="165">
        <v>2822</v>
      </c>
      <c r="M2328" s="6"/>
      <c r="N2328" s="6"/>
      <c r="O2328" s="6"/>
      <c r="P2328" s="6"/>
      <c r="Q2328" s="6"/>
      <c r="R2328" s="6"/>
    </row>
    <row r="2329" spans="1:18" x14ac:dyDescent="0.2">
      <c r="A2329" s="9"/>
      <c r="B2329" s="10">
        <v>305</v>
      </c>
      <c r="C2329" s="159" t="s">
        <v>2343</v>
      </c>
      <c r="D2329" s="160" t="s">
        <v>8868</v>
      </c>
      <c r="E2329" s="161" t="s">
        <v>46</v>
      </c>
      <c r="F2329" s="162">
        <v>1</v>
      </c>
      <c r="G2329" s="163">
        <v>674.73277435148839</v>
      </c>
      <c r="H2329" s="167"/>
      <c r="I2329" s="7"/>
      <c r="J2329" s="165">
        <v>2849</v>
      </c>
      <c r="M2329" s="6"/>
      <c r="N2329" s="6"/>
      <c r="O2329" s="6"/>
      <c r="P2329" s="6"/>
      <c r="Q2329" s="6"/>
      <c r="R2329" s="6"/>
    </row>
    <row r="2330" spans="1:18" x14ac:dyDescent="0.2">
      <c r="A2330" s="9"/>
      <c r="B2330" s="10">
        <v>306</v>
      </c>
      <c r="C2330" s="159" t="s">
        <v>2344</v>
      </c>
      <c r="D2330" s="160" t="s">
        <v>8869</v>
      </c>
      <c r="E2330" s="161" t="s">
        <v>46</v>
      </c>
      <c r="F2330" s="162">
        <v>0</v>
      </c>
      <c r="G2330" s="163">
        <v>7133.5951427304881</v>
      </c>
      <c r="H2330" s="167"/>
      <c r="I2330" s="7"/>
      <c r="J2330" s="165">
        <v>1898</v>
      </c>
      <c r="M2330" s="6"/>
      <c r="N2330" s="6"/>
      <c r="O2330" s="6"/>
      <c r="P2330" s="6"/>
      <c r="Q2330" s="6"/>
      <c r="R2330" s="6"/>
    </row>
    <row r="2331" spans="1:18" x14ac:dyDescent="0.2">
      <c r="A2331" s="9"/>
      <c r="B2331" s="10">
        <v>307</v>
      </c>
      <c r="C2331" s="159" t="s">
        <v>2345</v>
      </c>
      <c r="D2331" s="160" t="s">
        <v>8870</v>
      </c>
      <c r="E2331" s="161" t="s">
        <v>46</v>
      </c>
      <c r="F2331" s="162">
        <v>0</v>
      </c>
      <c r="G2331" s="163">
        <v>9178.2082921748424</v>
      </c>
      <c r="H2331" s="167"/>
      <c r="I2331" s="7"/>
      <c r="J2331" s="165">
        <v>2442</v>
      </c>
      <c r="M2331" s="6"/>
      <c r="N2331" s="6"/>
      <c r="O2331" s="6"/>
      <c r="P2331" s="6"/>
      <c r="Q2331" s="6"/>
      <c r="R2331" s="6"/>
    </row>
    <row r="2332" spans="1:18" x14ac:dyDescent="0.2">
      <c r="A2332" s="9"/>
      <c r="B2332" s="10">
        <v>308</v>
      </c>
      <c r="C2332" s="159" t="s">
        <v>2346</v>
      </c>
      <c r="D2332" s="160" t="s">
        <v>8871</v>
      </c>
      <c r="E2332" s="161" t="s">
        <v>46</v>
      </c>
      <c r="F2332" s="162">
        <v>0</v>
      </c>
      <c r="G2332" s="163">
        <v>12124.856654609355</v>
      </c>
      <c r="H2332" s="167"/>
      <c r="I2332" s="7"/>
      <c r="J2332" s="165">
        <v>3226</v>
      </c>
      <c r="M2332" s="6"/>
      <c r="N2332" s="6"/>
      <c r="O2332" s="6"/>
      <c r="P2332" s="6"/>
      <c r="Q2332" s="6"/>
      <c r="R2332" s="6"/>
    </row>
    <row r="2333" spans="1:18" x14ac:dyDescent="0.2">
      <c r="A2333" s="9"/>
      <c r="B2333" s="10">
        <v>309</v>
      </c>
      <c r="C2333" s="159" t="s">
        <v>2347</v>
      </c>
      <c r="D2333" s="160" t="s">
        <v>8872</v>
      </c>
      <c r="E2333" s="161" t="s">
        <v>46</v>
      </c>
      <c r="F2333" s="162">
        <v>1</v>
      </c>
      <c r="G2333" s="163">
        <v>831.64277990198605</v>
      </c>
      <c r="H2333" s="167"/>
      <c r="I2333" s="7"/>
      <c r="J2333" s="165">
        <v>3003</v>
      </c>
      <c r="M2333" s="6"/>
      <c r="N2333" s="6"/>
      <c r="O2333" s="6"/>
      <c r="P2333" s="6"/>
      <c r="Q2333" s="6"/>
      <c r="R2333" s="6"/>
    </row>
    <row r="2334" spans="1:18" x14ac:dyDescent="0.2">
      <c r="A2334" s="9"/>
      <c r="B2334" s="10">
        <v>310</v>
      </c>
      <c r="C2334" s="159" t="s">
        <v>2348</v>
      </c>
      <c r="D2334" s="160" t="s">
        <v>8873</v>
      </c>
      <c r="E2334" s="161" t="s">
        <v>46</v>
      </c>
      <c r="F2334" s="162">
        <v>0</v>
      </c>
      <c r="G2334" s="163">
        <v>9388.6831752058788</v>
      </c>
      <c r="H2334" s="167"/>
      <c r="I2334" s="7"/>
      <c r="J2334" s="165">
        <v>2498</v>
      </c>
      <c r="M2334" s="6"/>
      <c r="N2334" s="6"/>
      <c r="O2334" s="6"/>
      <c r="P2334" s="6"/>
      <c r="Q2334" s="6"/>
      <c r="R2334" s="6"/>
    </row>
    <row r="2335" spans="1:18" x14ac:dyDescent="0.2">
      <c r="A2335" s="9"/>
      <c r="B2335" s="10">
        <v>311</v>
      </c>
      <c r="C2335" s="159" t="s">
        <v>2349</v>
      </c>
      <c r="D2335" s="160" t="s">
        <v>8874</v>
      </c>
      <c r="E2335" s="161" t="s">
        <v>46</v>
      </c>
      <c r="F2335" s="162">
        <v>0</v>
      </c>
      <c r="G2335" s="163">
        <v>12124.856654609355</v>
      </c>
      <c r="H2335" s="167"/>
      <c r="I2335" s="7"/>
      <c r="J2335" s="165">
        <v>3226</v>
      </c>
      <c r="M2335" s="6"/>
      <c r="N2335" s="6"/>
      <c r="O2335" s="6"/>
      <c r="P2335" s="6"/>
      <c r="Q2335" s="6"/>
      <c r="R2335" s="6"/>
    </row>
    <row r="2336" spans="1:18" x14ac:dyDescent="0.2">
      <c r="A2336" s="9"/>
      <c r="B2336" s="10">
        <v>312</v>
      </c>
      <c r="C2336" s="159" t="s">
        <v>2350</v>
      </c>
      <c r="D2336" s="160" t="s">
        <v>8875</v>
      </c>
      <c r="E2336" s="161" t="s">
        <v>46</v>
      </c>
      <c r="F2336" s="162">
        <v>0</v>
      </c>
      <c r="G2336" s="163">
        <v>16492.210477503362</v>
      </c>
      <c r="H2336" s="167"/>
      <c r="I2336" s="7"/>
      <c r="J2336" s="165">
        <v>4388</v>
      </c>
      <c r="M2336" s="6"/>
      <c r="N2336" s="6"/>
      <c r="O2336" s="6"/>
      <c r="P2336" s="6"/>
      <c r="Q2336" s="6"/>
      <c r="R2336" s="6"/>
    </row>
    <row r="2337" spans="1:18" x14ac:dyDescent="0.2">
      <c r="A2337" s="9"/>
      <c r="B2337" s="10">
        <v>313</v>
      </c>
      <c r="C2337" s="159" t="s">
        <v>2351</v>
      </c>
      <c r="D2337" s="160" t="s">
        <v>8876</v>
      </c>
      <c r="E2337" s="161" t="s">
        <v>46</v>
      </c>
      <c r="F2337" s="162">
        <v>1</v>
      </c>
      <c r="G2337" s="163">
        <v>910.09778267723516</v>
      </c>
      <c r="H2337" s="167"/>
      <c r="I2337" s="7"/>
      <c r="J2337" s="165">
        <v>3080</v>
      </c>
      <c r="M2337" s="6"/>
      <c r="N2337" s="6"/>
      <c r="O2337" s="6"/>
      <c r="P2337" s="6"/>
      <c r="Q2337" s="6"/>
      <c r="R2337" s="6"/>
    </row>
    <row r="2338" spans="1:18" x14ac:dyDescent="0.2">
      <c r="A2338" s="9"/>
      <c r="B2338" s="10">
        <v>314</v>
      </c>
      <c r="C2338" s="159" t="s">
        <v>2352</v>
      </c>
      <c r="D2338" s="160" t="s">
        <v>8877</v>
      </c>
      <c r="E2338" s="161" t="s">
        <v>46</v>
      </c>
      <c r="F2338" s="162">
        <v>0</v>
      </c>
      <c r="G2338" s="163">
        <v>10410.989749928058</v>
      </c>
      <c r="H2338" s="167"/>
      <c r="I2338" s="7"/>
      <c r="J2338" s="165">
        <v>2770</v>
      </c>
      <c r="M2338" s="6"/>
      <c r="N2338" s="6"/>
      <c r="O2338" s="6"/>
      <c r="P2338" s="6"/>
      <c r="Q2338" s="6"/>
      <c r="R2338" s="6"/>
    </row>
    <row r="2339" spans="1:18" x14ac:dyDescent="0.2">
      <c r="A2339" s="9"/>
      <c r="B2339" s="10">
        <v>315</v>
      </c>
      <c r="C2339" s="159" t="s">
        <v>2353</v>
      </c>
      <c r="D2339" s="160" t="s">
        <v>8878</v>
      </c>
      <c r="E2339" s="161" t="s">
        <v>46</v>
      </c>
      <c r="F2339" s="162">
        <v>0</v>
      </c>
      <c r="G2339" s="163">
        <v>13891.342280048411</v>
      </c>
      <c r="H2339" s="167"/>
      <c r="I2339" s="7"/>
      <c r="J2339" s="165">
        <v>3696</v>
      </c>
      <c r="M2339" s="6"/>
      <c r="N2339" s="6"/>
      <c r="O2339" s="6"/>
      <c r="P2339" s="6"/>
      <c r="Q2339" s="6"/>
      <c r="R2339" s="6"/>
    </row>
    <row r="2340" spans="1:18" x14ac:dyDescent="0.2">
      <c r="A2340" s="9"/>
      <c r="B2340" s="10">
        <v>316</v>
      </c>
      <c r="C2340" s="159" t="s">
        <v>2354</v>
      </c>
      <c r="D2340" s="160" t="s">
        <v>8879</v>
      </c>
      <c r="E2340" s="161" t="s">
        <v>46</v>
      </c>
      <c r="F2340" s="162">
        <v>0</v>
      </c>
      <c r="G2340" s="163">
        <v>18739.781549870502</v>
      </c>
      <c r="H2340" s="167"/>
      <c r="I2340" s="7"/>
      <c r="J2340" s="165">
        <v>4986</v>
      </c>
      <c r="M2340" s="6"/>
      <c r="N2340" s="6"/>
      <c r="O2340" s="6"/>
      <c r="P2340" s="6"/>
      <c r="Q2340" s="6"/>
      <c r="R2340" s="6"/>
    </row>
    <row r="2341" spans="1:18" x14ac:dyDescent="0.2">
      <c r="A2341" s="9"/>
      <c r="B2341" s="10">
        <v>317</v>
      </c>
      <c r="C2341" s="159" t="s">
        <v>2355</v>
      </c>
      <c r="D2341" s="160" t="s">
        <v>8880</v>
      </c>
      <c r="E2341" s="161" t="s">
        <v>46</v>
      </c>
      <c r="F2341" s="162">
        <v>1</v>
      </c>
      <c r="G2341" s="163">
        <v>831.64277990198605</v>
      </c>
      <c r="H2341" s="167"/>
      <c r="I2341" s="7"/>
      <c r="J2341" s="165">
        <v>3003</v>
      </c>
      <c r="M2341" s="6"/>
      <c r="N2341" s="6"/>
      <c r="O2341" s="6"/>
      <c r="P2341" s="6"/>
      <c r="Q2341" s="6"/>
      <c r="R2341" s="6"/>
    </row>
    <row r="2342" spans="1:18" x14ac:dyDescent="0.2">
      <c r="A2342" s="9"/>
      <c r="B2342" s="10">
        <v>318</v>
      </c>
      <c r="C2342" s="159" t="s">
        <v>2356</v>
      </c>
      <c r="D2342" s="160" t="s">
        <v>8881</v>
      </c>
      <c r="E2342" s="161" t="s">
        <v>46</v>
      </c>
      <c r="F2342" s="162">
        <v>0</v>
      </c>
      <c r="G2342" s="163">
        <v>2969.1992427592654</v>
      </c>
      <c r="H2342" s="167"/>
      <c r="I2342" s="7"/>
      <c r="J2342" s="165">
        <v>790</v>
      </c>
      <c r="M2342" s="6"/>
      <c r="N2342" s="6"/>
      <c r="O2342" s="6"/>
      <c r="P2342" s="6"/>
      <c r="Q2342" s="6"/>
      <c r="R2342" s="6"/>
    </row>
    <row r="2343" spans="1:18" x14ac:dyDescent="0.2">
      <c r="A2343" s="9"/>
      <c r="B2343" s="10">
        <v>319</v>
      </c>
      <c r="C2343" s="159" t="s">
        <v>2357</v>
      </c>
      <c r="D2343" s="160" t="s">
        <v>8882</v>
      </c>
      <c r="E2343" s="161" t="s">
        <v>46</v>
      </c>
      <c r="F2343" s="162">
        <v>0</v>
      </c>
      <c r="G2343" s="163">
        <v>3672.0350128807627</v>
      </c>
      <c r="H2343" s="167"/>
      <c r="I2343" s="7"/>
      <c r="J2343" s="165">
        <v>977</v>
      </c>
      <c r="M2343" s="6"/>
      <c r="N2343" s="6"/>
      <c r="O2343" s="6"/>
      <c r="P2343" s="6"/>
      <c r="Q2343" s="6"/>
      <c r="R2343" s="6"/>
    </row>
    <row r="2344" spans="1:18" x14ac:dyDescent="0.2">
      <c r="A2344" s="9"/>
      <c r="B2344" s="10">
        <v>320</v>
      </c>
      <c r="C2344" s="159" t="s">
        <v>2358</v>
      </c>
      <c r="D2344" s="160" t="s">
        <v>8883</v>
      </c>
      <c r="E2344" s="161" t="s">
        <v>46</v>
      </c>
      <c r="F2344" s="162">
        <v>0</v>
      </c>
      <c r="G2344" s="163">
        <v>4777.0281487937036</v>
      </c>
      <c r="H2344" s="167"/>
      <c r="I2344" s="7"/>
      <c r="J2344" s="165">
        <v>1271</v>
      </c>
      <c r="M2344" s="6"/>
      <c r="N2344" s="6"/>
      <c r="O2344" s="6"/>
      <c r="P2344" s="6"/>
      <c r="Q2344" s="6"/>
      <c r="R2344" s="6"/>
    </row>
    <row r="2345" spans="1:18" x14ac:dyDescent="0.2">
      <c r="A2345" s="9"/>
      <c r="B2345" s="10">
        <v>321</v>
      </c>
      <c r="C2345" s="159" t="s">
        <v>2359</v>
      </c>
      <c r="D2345" s="160" t="s">
        <v>8880</v>
      </c>
      <c r="E2345" s="161" t="s">
        <v>46</v>
      </c>
      <c r="F2345" s="162">
        <v>1</v>
      </c>
      <c r="G2345" s="163">
        <v>831.64277990198605</v>
      </c>
      <c r="H2345" s="167"/>
      <c r="I2345" s="7"/>
      <c r="J2345" s="165">
        <v>3003</v>
      </c>
      <c r="M2345" s="6"/>
      <c r="N2345" s="6"/>
      <c r="O2345" s="6"/>
      <c r="P2345" s="6"/>
      <c r="Q2345" s="6"/>
      <c r="R2345" s="6"/>
    </row>
    <row r="2346" spans="1:18" x14ac:dyDescent="0.2">
      <c r="A2346" s="9"/>
      <c r="B2346" s="10">
        <v>322</v>
      </c>
      <c r="C2346" s="159" t="s">
        <v>2360</v>
      </c>
      <c r="D2346" s="160" t="s">
        <v>8884</v>
      </c>
      <c r="E2346" s="161" t="s">
        <v>46</v>
      </c>
      <c r="F2346" s="162">
        <v>0</v>
      </c>
      <c r="G2346" s="163">
        <v>3536.7297309322394</v>
      </c>
      <c r="H2346" s="167"/>
      <c r="I2346" s="7"/>
      <c r="J2346" s="165">
        <v>941</v>
      </c>
      <c r="M2346" s="6"/>
      <c r="N2346" s="6"/>
      <c r="O2346" s="6"/>
      <c r="P2346" s="6"/>
      <c r="Q2346" s="6"/>
      <c r="R2346" s="6"/>
    </row>
    <row r="2347" spans="1:18" x14ac:dyDescent="0.2">
      <c r="A2347" s="9"/>
      <c r="B2347" s="10">
        <v>323</v>
      </c>
      <c r="C2347" s="159" t="s">
        <v>2361</v>
      </c>
      <c r="D2347" s="160" t="s">
        <v>8885</v>
      </c>
      <c r="E2347" s="161" t="s">
        <v>46</v>
      </c>
      <c r="F2347" s="162">
        <v>0</v>
      </c>
      <c r="G2347" s="163">
        <v>4303.4596619738722</v>
      </c>
      <c r="H2347" s="167"/>
      <c r="I2347" s="7"/>
      <c r="J2347" s="165">
        <v>1145</v>
      </c>
      <c r="M2347" s="6"/>
      <c r="N2347" s="6"/>
      <c r="O2347" s="6"/>
      <c r="P2347" s="6"/>
      <c r="Q2347" s="6"/>
      <c r="R2347" s="6"/>
    </row>
    <row r="2348" spans="1:18" x14ac:dyDescent="0.2">
      <c r="A2348" s="9"/>
      <c r="B2348" s="10">
        <v>324</v>
      </c>
      <c r="C2348" s="159" t="s">
        <v>2362</v>
      </c>
      <c r="D2348" s="160" t="s">
        <v>8886</v>
      </c>
      <c r="E2348" s="161" t="s">
        <v>46</v>
      </c>
      <c r="F2348" s="162">
        <v>0</v>
      </c>
      <c r="G2348" s="163">
        <v>5656.5124814591072</v>
      </c>
      <c r="H2348" s="167"/>
      <c r="I2348" s="7"/>
      <c r="J2348" s="165">
        <v>1505</v>
      </c>
      <c r="M2348" s="6"/>
      <c r="N2348" s="6"/>
      <c r="O2348" s="6"/>
      <c r="P2348" s="6"/>
      <c r="Q2348" s="6"/>
      <c r="R2348" s="6"/>
    </row>
    <row r="2349" spans="1:18" x14ac:dyDescent="0.2">
      <c r="A2349" s="9"/>
      <c r="B2349" s="10">
        <v>325</v>
      </c>
      <c r="C2349" s="159" t="s">
        <v>2363</v>
      </c>
      <c r="D2349" s="160" t="s">
        <v>8887</v>
      </c>
      <c r="E2349" s="161" t="s">
        <v>46</v>
      </c>
      <c r="F2349" s="162">
        <v>1</v>
      </c>
      <c r="G2349" s="163">
        <v>910.09778267723516</v>
      </c>
      <c r="H2349" s="167"/>
      <c r="I2349" s="7"/>
      <c r="J2349" s="165">
        <v>3080</v>
      </c>
      <c r="M2349" s="6"/>
      <c r="N2349" s="6"/>
      <c r="O2349" s="6"/>
      <c r="P2349" s="6"/>
      <c r="Q2349" s="6"/>
      <c r="R2349" s="6"/>
    </row>
    <row r="2350" spans="1:18" x14ac:dyDescent="0.2">
      <c r="A2350" s="9"/>
      <c r="B2350" s="10">
        <v>326</v>
      </c>
      <c r="C2350" s="159" t="s">
        <v>2364</v>
      </c>
      <c r="D2350" s="160" t="s">
        <v>8888</v>
      </c>
      <c r="E2350" s="161" t="s">
        <v>46</v>
      </c>
      <c r="F2350" s="162">
        <v>0</v>
      </c>
      <c r="G2350" s="163">
        <v>3803.5818147751606</v>
      </c>
      <c r="H2350" s="167"/>
      <c r="I2350" s="7"/>
      <c r="J2350" s="165">
        <v>1012</v>
      </c>
      <c r="M2350" s="6"/>
      <c r="N2350" s="6"/>
      <c r="O2350" s="6"/>
      <c r="P2350" s="6"/>
      <c r="Q2350" s="6"/>
      <c r="R2350" s="6"/>
    </row>
    <row r="2351" spans="1:18" x14ac:dyDescent="0.2">
      <c r="A2351" s="9"/>
      <c r="B2351" s="10">
        <v>327</v>
      </c>
      <c r="C2351" s="159" t="s">
        <v>2365</v>
      </c>
      <c r="D2351" s="160" t="s">
        <v>8889</v>
      </c>
      <c r="E2351" s="161" t="s">
        <v>46</v>
      </c>
      <c r="F2351" s="162">
        <v>0</v>
      </c>
      <c r="G2351" s="163">
        <v>4777.0281487937036</v>
      </c>
      <c r="H2351" s="167"/>
      <c r="I2351" s="7"/>
      <c r="J2351" s="165">
        <v>1271</v>
      </c>
      <c r="M2351" s="6"/>
      <c r="N2351" s="6"/>
      <c r="O2351" s="6"/>
      <c r="P2351" s="6"/>
      <c r="Q2351" s="6"/>
      <c r="R2351" s="6"/>
    </row>
    <row r="2352" spans="1:18" x14ac:dyDescent="0.2">
      <c r="A2352" s="9"/>
      <c r="B2352" s="10">
        <v>328</v>
      </c>
      <c r="C2352" s="159" t="s">
        <v>2366</v>
      </c>
      <c r="D2352" s="160" t="s">
        <v>8890</v>
      </c>
      <c r="E2352" s="161" t="s">
        <v>46</v>
      </c>
      <c r="F2352" s="162">
        <v>0</v>
      </c>
      <c r="G2352" s="163">
        <v>6366.8652116888552</v>
      </c>
      <c r="H2352" s="167"/>
      <c r="I2352" s="7"/>
      <c r="J2352" s="165">
        <v>1694</v>
      </c>
      <c r="M2352" s="6"/>
      <c r="N2352" s="6"/>
      <c r="O2352" s="6"/>
      <c r="P2352" s="6"/>
      <c r="Q2352" s="6"/>
      <c r="R2352" s="6"/>
    </row>
    <row r="2353" spans="1:18" x14ac:dyDescent="0.2">
      <c r="A2353" s="9"/>
      <c r="B2353" s="10">
        <v>329</v>
      </c>
      <c r="C2353" s="159" t="s">
        <v>2367</v>
      </c>
      <c r="D2353" s="160" t="s">
        <v>8891</v>
      </c>
      <c r="E2353" s="161" t="s">
        <v>46</v>
      </c>
      <c r="F2353" s="162">
        <v>1</v>
      </c>
      <c r="G2353" s="163">
        <v>988.55278545248427</v>
      </c>
      <c r="H2353" s="167"/>
      <c r="I2353" s="7"/>
      <c r="J2353" s="165">
        <v>3157</v>
      </c>
      <c r="M2353" s="6"/>
      <c r="N2353" s="6"/>
      <c r="O2353" s="6"/>
      <c r="P2353" s="6"/>
      <c r="Q2353" s="6"/>
      <c r="R2353" s="6"/>
    </row>
    <row r="2354" spans="1:18" x14ac:dyDescent="0.2">
      <c r="A2354" s="9"/>
      <c r="B2354" s="10">
        <v>330</v>
      </c>
      <c r="C2354" s="159" t="s">
        <v>2368</v>
      </c>
      <c r="D2354" s="160" t="s">
        <v>8892</v>
      </c>
      <c r="E2354" s="161" t="s">
        <v>46</v>
      </c>
      <c r="F2354" s="162">
        <v>0</v>
      </c>
      <c r="G2354" s="163">
        <v>5002.5369520412432</v>
      </c>
      <c r="H2354" s="167"/>
      <c r="I2354" s="7"/>
      <c r="J2354" s="165">
        <v>1331</v>
      </c>
      <c r="M2354" s="6"/>
      <c r="N2354" s="6"/>
      <c r="O2354" s="6"/>
      <c r="P2354" s="6"/>
      <c r="Q2354" s="6"/>
      <c r="R2354" s="6"/>
    </row>
    <row r="2355" spans="1:18" x14ac:dyDescent="0.2">
      <c r="A2355" s="9"/>
      <c r="B2355" s="10">
        <v>331</v>
      </c>
      <c r="C2355" s="159" t="s">
        <v>2369</v>
      </c>
      <c r="D2355" s="160" t="s">
        <v>8893</v>
      </c>
      <c r="E2355" s="161" t="s">
        <v>46</v>
      </c>
      <c r="F2355" s="162">
        <v>0</v>
      </c>
      <c r="G2355" s="163">
        <v>6269.1447302815886</v>
      </c>
      <c r="H2355" s="167"/>
      <c r="I2355" s="7"/>
      <c r="J2355" s="165">
        <v>1668</v>
      </c>
      <c r="M2355" s="6"/>
      <c r="N2355" s="6"/>
      <c r="O2355" s="6"/>
      <c r="P2355" s="6"/>
      <c r="Q2355" s="6"/>
      <c r="R2355" s="6"/>
    </row>
    <row r="2356" spans="1:18" x14ac:dyDescent="0.2">
      <c r="A2356" s="9"/>
      <c r="B2356" s="10">
        <v>332</v>
      </c>
      <c r="C2356" s="159" t="s">
        <v>2370</v>
      </c>
      <c r="D2356" s="160" t="s">
        <v>8894</v>
      </c>
      <c r="E2356" s="161" t="s">
        <v>46</v>
      </c>
      <c r="F2356" s="162">
        <v>0</v>
      </c>
      <c r="G2356" s="163">
        <v>8370.1350805378279</v>
      </c>
      <c r="H2356" s="167"/>
      <c r="I2356" s="7"/>
      <c r="J2356" s="165">
        <v>2227</v>
      </c>
      <c r="M2356" s="6"/>
      <c r="N2356" s="6"/>
      <c r="O2356" s="6"/>
      <c r="P2356" s="6"/>
      <c r="Q2356" s="6"/>
      <c r="R2356" s="6"/>
    </row>
    <row r="2357" spans="1:18" x14ac:dyDescent="0.2">
      <c r="A2357" s="9"/>
      <c r="B2357" s="10">
        <v>333</v>
      </c>
      <c r="C2357" s="159" t="s">
        <v>2371</v>
      </c>
      <c r="D2357" s="160" t="s">
        <v>8891</v>
      </c>
      <c r="E2357" s="161" t="s">
        <v>46</v>
      </c>
      <c r="F2357" s="162">
        <v>1</v>
      </c>
      <c r="G2357" s="163">
        <v>988.55278545248427</v>
      </c>
      <c r="H2357" s="167"/>
      <c r="I2357" s="7"/>
      <c r="J2357" s="165">
        <v>3157</v>
      </c>
      <c r="M2357" s="6"/>
      <c r="N2357" s="6"/>
      <c r="O2357" s="6"/>
      <c r="P2357" s="6"/>
      <c r="Q2357" s="6"/>
      <c r="R2357" s="6"/>
    </row>
    <row r="2358" spans="1:18" x14ac:dyDescent="0.2">
      <c r="A2358" s="9"/>
      <c r="B2358" s="10">
        <v>334</v>
      </c>
      <c r="C2358" s="159" t="s">
        <v>2372</v>
      </c>
      <c r="D2358" s="160" t="s">
        <v>8895</v>
      </c>
      <c r="E2358" s="161" t="s">
        <v>46</v>
      </c>
      <c r="F2358" s="162">
        <v>0</v>
      </c>
      <c r="G2358" s="163">
        <v>5551.275039943589</v>
      </c>
      <c r="H2358" s="167"/>
      <c r="I2358" s="7"/>
      <c r="J2358" s="165">
        <v>1477</v>
      </c>
      <c r="M2358" s="6"/>
      <c r="N2358" s="6"/>
      <c r="O2358" s="6"/>
      <c r="P2358" s="6"/>
      <c r="Q2358" s="6"/>
      <c r="R2358" s="6"/>
    </row>
    <row r="2359" spans="1:18" x14ac:dyDescent="0.2">
      <c r="A2359" s="9"/>
      <c r="B2359" s="10">
        <v>335</v>
      </c>
      <c r="C2359" s="159" t="s">
        <v>2373</v>
      </c>
      <c r="D2359" s="160" t="s">
        <v>8896</v>
      </c>
      <c r="E2359" s="161" t="s">
        <v>46</v>
      </c>
      <c r="F2359" s="162">
        <v>0</v>
      </c>
      <c r="G2359" s="163">
        <v>6945.6711400242057</v>
      </c>
      <c r="H2359" s="167"/>
      <c r="I2359" s="7"/>
      <c r="J2359" s="165">
        <v>1848</v>
      </c>
      <c r="M2359" s="6"/>
      <c r="N2359" s="6"/>
      <c r="O2359" s="6"/>
      <c r="P2359" s="6"/>
      <c r="Q2359" s="6"/>
      <c r="R2359" s="6"/>
    </row>
    <row r="2360" spans="1:18" x14ac:dyDescent="0.2">
      <c r="A2360" s="9"/>
      <c r="B2360" s="10">
        <v>336</v>
      </c>
      <c r="C2360" s="159" t="s">
        <v>2374</v>
      </c>
      <c r="D2360" s="160" t="s">
        <v>8897</v>
      </c>
      <c r="E2360" s="161" t="s">
        <v>46</v>
      </c>
      <c r="F2360" s="162">
        <v>0</v>
      </c>
      <c r="G2360" s="163">
        <v>9362.3738148270004</v>
      </c>
      <c r="H2360" s="167"/>
      <c r="I2360" s="7"/>
      <c r="J2360" s="165">
        <v>2491</v>
      </c>
      <c r="M2360" s="6"/>
      <c r="N2360" s="6"/>
      <c r="O2360" s="6"/>
      <c r="P2360" s="6"/>
      <c r="Q2360" s="6"/>
      <c r="R2360" s="6"/>
    </row>
    <row r="2361" spans="1:18" x14ac:dyDescent="0.2">
      <c r="A2361" s="9"/>
      <c r="B2361" s="10">
        <v>337</v>
      </c>
      <c r="C2361" s="159" t="s">
        <v>2375</v>
      </c>
      <c r="D2361" s="160" t="s">
        <v>8898</v>
      </c>
      <c r="E2361" s="161" t="s">
        <v>46</v>
      </c>
      <c r="F2361" s="162">
        <v>1</v>
      </c>
      <c r="G2361" s="163">
        <v>1067.0077882277328</v>
      </c>
      <c r="H2361" s="167"/>
      <c r="I2361" s="7"/>
      <c r="J2361" s="165">
        <v>3234</v>
      </c>
      <c r="M2361" s="6"/>
      <c r="N2361" s="6"/>
      <c r="O2361" s="6"/>
      <c r="P2361" s="6"/>
      <c r="Q2361" s="6"/>
      <c r="R2361" s="6"/>
    </row>
    <row r="2362" spans="1:18" x14ac:dyDescent="0.2">
      <c r="A2362" s="9"/>
      <c r="B2362" s="10">
        <v>338</v>
      </c>
      <c r="C2362" s="159" t="s">
        <v>2376</v>
      </c>
      <c r="D2362" s="160" t="s">
        <v>8899</v>
      </c>
      <c r="E2362" s="161" t="s">
        <v>46</v>
      </c>
      <c r="F2362" s="162">
        <v>0</v>
      </c>
      <c r="G2362" s="163">
        <v>6066.1868073588039</v>
      </c>
      <c r="H2362" s="167"/>
      <c r="I2362" s="7"/>
      <c r="J2362" s="165">
        <v>1614</v>
      </c>
      <c r="M2362" s="6"/>
      <c r="N2362" s="6"/>
      <c r="O2362" s="6"/>
      <c r="P2362" s="6"/>
      <c r="Q2362" s="6"/>
      <c r="R2362" s="6"/>
    </row>
    <row r="2363" spans="1:18" x14ac:dyDescent="0.2">
      <c r="A2363" s="9"/>
      <c r="B2363" s="10">
        <v>339</v>
      </c>
      <c r="C2363" s="159" t="s">
        <v>2377</v>
      </c>
      <c r="D2363" s="160" t="s">
        <v>8900</v>
      </c>
      <c r="E2363" s="161" t="s">
        <v>46</v>
      </c>
      <c r="F2363" s="162">
        <v>0</v>
      </c>
      <c r="G2363" s="163">
        <v>7765.0197918235981</v>
      </c>
      <c r="H2363" s="167"/>
      <c r="I2363" s="7"/>
      <c r="J2363" s="165">
        <v>2066</v>
      </c>
      <c r="M2363" s="6"/>
      <c r="N2363" s="6"/>
      <c r="O2363" s="6"/>
      <c r="P2363" s="6"/>
      <c r="Q2363" s="6"/>
      <c r="R2363" s="6"/>
    </row>
    <row r="2364" spans="1:18" x14ac:dyDescent="0.2">
      <c r="A2364" s="9"/>
      <c r="B2364" s="10">
        <v>340</v>
      </c>
      <c r="C2364" s="159" t="s">
        <v>2378</v>
      </c>
      <c r="D2364" s="160" t="s">
        <v>8901</v>
      </c>
      <c r="E2364" s="161" t="s">
        <v>46</v>
      </c>
      <c r="F2364" s="162">
        <v>0</v>
      </c>
      <c r="G2364" s="163">
        <v>10373.404949386801</v>
      </c>
      <c r="H2364" s="167"/>
      <c r="I2364" s="7"/>
      <c r="J2364" s="165">
        <v>2760</v>
      </c>
      <c r="M2364" s="6"/>
      <c r="N2364" s="6"/>
      <c r="O2364" s="6"/>
      <c r="P2364" s="6"/>
      <c r="Q2364" s="6"/>
      <c r="R2364" s="6"/>
    </row>
    <row r="2365" spans="1:18" x14ac:dyDescent="0.2">
      <c r="A2365" s="9"/>
      <c r="B2365" s="10">
        <v>341</v>
      </c>
      <c r="C2365" s="159" t="s">
        <v>2379</v>
      </c>
      <c r="D2365" s="160" t="s">
        <v>8902</v>
      </c>
      <c r="E2365" s="161" t="s">
        <v>46</v>
      </c>
      <c r="F2365" s="162">
        <v>1</v>
      </c>
      <c r="G2365" s="163">
        <v>1145.4627910029819</v>
      </c>
      <c r="H2365" s="167"/>
      <c r="I2365" s="7"/>
      <c r="J2365" s="165">
        <v>3311</v>
      </c>
      <c r="M2365" s="6"/>
      <c r="N2365" s="6"/>
      <c r="O2365" s="6"/>
      <c r="P2365" s="6"/>
      <c r="Q2365" s="6"/>
      <c r="R2365" s="6"/>
    </row>
    <row r="2366" spans="1:18" x14ac:dyDescent="0.2">
      <c r="A2366" s="9"/>
      <c r="B2366" s="10">
        <v>342</v>
      </c>
      <c r="C2366" s="159" t="s">
        <v>2380</v>
      </c>
      <c r="D2366" s="160" t="s">
        <v>8903</v>
      </c>
      <c r="E2366" s="161" t="s">
        <v>46</v>
      </c>
      <c r="F2366" s="162">
        <v>0</v>
      </c>
      <c r="G2366" s="163">
        <v>7674.8162705245832</v>
      </c>
      <c r="H2366" s="167"/>
      <c r="I2366" s="7"/>
      <c r="J2366" s="165">
        <v>2042</v>
      </c>
      <c r="M2366" s="6"/>
      <c r="N2366" s="6"/>
      <c r="O2366" s="6"/>
      <c r="P2366" s="6"/>
      <c r="Q2366" s="6"/>
      <c r="R2366" s="6"/>
    </row>
    <row r="2367" spans="1:18" x14ac:dyDescent="0.2">
      <c r="A2367" s="9"/>
      <c r="B2367" s="10">
        <v>343</v>
      </c>
      <c r="C2367" s="159" t="s">
        <v>2381</v>
      </c>
      <c r="D2367" s="160" t="s">
        <v>8904</v>
      </c>
      <c r="E2367" s="161" t="s">
        <v>46</v>
      </c>
      <c r="F2367" s="162">
        <v>0</v>
      </c>
      <c r="G2367" s="163">
        <v>9911.1119027293462</v>
      </c>
      <c r="H2367" s="167"/>
      <c r="I2367" s="7"/>
      <c r="J2367" s="165">
        <v>2637</v>
      </c>
      <c r="M2367" s="6"/>
      <c r="N2367" s="6"/>
      <c r="O2367" s="6"/>
      <c r="P2367" s="6"/>
      <c r="Q2367" s="6"/>
      <c r="R2367" s="6"/>
    </row>
    <row r="2368" spans="1:18" x14ac:dyDescent="0.2">
      <c r="A2368" s="9"/>
      <c r="B2368" s="10">
        <v>344</v>
      </c>
      <c r="C2368" s="159" t="s">
        <v>2382</v>
      </c>
      <c r="D2368" s="160" t="s">
        <v>8905</v>
      </c>
      <c r="E2368" s="161" t="s">
        <v>46</v>
      </c>
      <c r="F2368" s="162">
        <v>0</v>
      </c>
      <c r="G2368" s="163">
        <v>13402.739873012077</v>
      </c>
      <c r="H2368" s="167"/>
      <c r="I2368" s="7"/>
      <c r="J2368" s="165">
        <v>3566</v>
      </c>
      <c r="M2368" s="6"/>
      <c r="N2368" s="6"/>
      <c r="O2368" s="6"/>
      <c r="P2368" s="6"/>
      <c r="Q2368" s="6"/>
      <c r="R2368" s="6"/>
    </row>
    <row r="2369" spans="1:18" x14ac:dyDescent="0.2">
      <c r="A2369" s="9"/>
      <c r="B2369" s="10">
        <v>345</v>
      </c>
      <c r="C2369" s="159" t="s">
        <v>2383</v>
      </c>
      <c r="D2369" s="160" t="s">
        <v>8906</v>
      </c>
      <c r="E2369" s="161" t="s">
        <v>46</v>
      </c>
      <c r="F2369" s="162">
        <v>1</v>
      </c>
      <c r="G2369" s="163">
        <v>988.55278545248427</v>
      </c>
      <c r="H2369" s="167"/>
      <c r="I2369" s="7"/>
      <c r="J2369" s="165">
        <v>3157</v>
      </c>
      <c r="M2369" s="6"/>
      <c r="N2369" s="6"/>
      <c r="O2369" s="6"/>
      <c r="P2369" s="6"/>
      <c r="Q2369" s="6"/>
      <c r="R2369" s="6"/>
    </row>
    <row r="2370" spans="1:18" x14ac:dyDescent="0.2">
      <c r="A2370" s="9"/>
      <c r="B2370" s="10">
        <v>346</v>
      </c>
      <c r="C2370" s="159" t="s">
        <v>2384</v>
      </c>
      <c r="D2370" s="160" t="s">
        <v>8907</v>
      </c>
      <c r="E2370" s="161" t="s">
        <v>46</v>
      </c>
      <c r="F2370" s="162">
        <v>0</v>
      </c>
      <c r="G2370" s="163">
        <v>5938.3984855185308</v>
      </c>
      <c r="H2370" s="167"/>
      <c r="I2370" s="7"/>
      <c r="J2370" s="165">
        <v>1580</v>
      </c>
      <c r="M2370" s="6"/>
      <c r="N2370" s="6"/>
      <c r="O2370" s="6"/>
      <c r="P2370" s="6"/>
      <c r="Q2370" s="6"/>
      <c r="R2370" s="6"/>
    </row>
    <row r="2371" spans="1:18" x14ac:dyDescent="0.2">
      <c r="A2371" s="9"/>
      <c r="B2371" s="10">
        <v>347</v>
      </c>
      <c r="C2371" s="159" t="s">
        <v>2385</v>
      </c>
      <c r="D2371" s="160" t="s">
        <v>8908</v>
      </c>
      <c r="E2371" s="161" t="s">
        <v>46</v>
      </c>
      <c r="F2371" s="162">
        <v>0</v>
      </c>
      <c r="G2371" s="163">
        <v>7344.0700257615254</v>
      </c>
      <c r="H2371" s="167"/>
      <c r="I2371" s="7"/>
      <c r="J2371" s="165">
        <v>1954</v>
      </c>
      <c r="M2371" s="6"/>
      <c r="N2371" s="6"/>
      <c r="O2371" s="6"/>
      <c r="P2371" s="6"/>
      <c r="Q2371" s="6"/>
      <c r="R2371" s="6"/>
    </row>
    <row r="2372" spans="1:18" x14ac:dyDescent="0.2">
      <c r="A2372" s="9"/>
      <c r="B2372" s="10">
        <v>348</v>
      </c>
      <c r="C2372" s="159" t="s">
        <v>2386</v>
      </c>
      <c r="D2372" s="160" t="s">
        <v>8909</v>
      </c>
      <c r="E2372" s="161" t="s">
        <v>46</v>
      </c>
      <c r="F2372" s="162">
        <v>0</v>
      </c>
      <c r="G2372" s="163">
        <v>9554.0562975874072</v>
      </c>
      <c r="H2372" s="167"/>
      <c r="I2372" s="7"/>
      <c r="J2372" s="165">
        <v>2542</v>
      </c>
      <c r="M2372" s="6"/>
      <c r="N2372" s="6"/>
      <c r="O2372" s="6"/>
      <c r="P2372" s="6"/>
      <c r="Q2372" s="6"/>
      <c r="R2372" s="6"/>
    </row>
    <row r="2373" spans="1:18" x14ac:dyDescent="0.2">
      <c r="A2373" s="9"/>
      <c r="B2373" s="10">
        <v>349</v>
      </c>
      <c r="C2373" s="159" t="s">
        <v>2387</v>
      </c>
      <c r="D2373" s="160" t="s">
        <v>8906</v>
      </c>
      <c r="E2373" s="161" t="s">
        <v>46</v>
      </c>
      <c r="F2373" s="162">
        <v>1</v>
      </c>
      <c r="G2373" s="163">
        <v>988.55278545248427</v>
      </c>
      <c r="H2373" s="167"/>
      <c r="I2373" s="7"/>
      <c r="J2373" s="165">
        <v>3157</v>
      </c>
      <c r="M2373" s="6"/>
      <c r="N2373" s="6"/>
      <c r="O2373" s="6"/>
      <c r="P2373" s="6"/>
      <c r="Q2373" s="6"/>
      <c r="R2373" s="6"/>
    </row>
    <row r="2374" spans="1:18" x14ac:dyDescent="0.2">
      <c r="A2374" s="9"/>
      <c r="B2374" s="10">
        <v>350</v>
      </c>
      <c r="C2374" s="159" t="s">
        <v>2388</v>
      </c>
      <c r="D2374" s="160" t="s">
        <v>8910</v>
      </c>
      <c r="E2374" s="161" t="s">
        <v>46</v>
      </c>
      <c r="F2374" s="162">
        <v>0</v>
      </c>
      <c r="G2374" s="163">
        <v>6802.8488979674312</v>
      </c>
      <c r="H2374" s="167"/>
      <c r="I2374" s="7"/>
      <c r="J2374" s="165">
        <v>1810</v>
      </c>
      <c r="M2374" s="6"/>
      <c r="N2374" s="6"/>
      <c r="O2374" s="6"/>
      <c r="P2374" s="6"/>
      <c r="Q2374" s="6"/>
      <c r="R2374" s="6"/>
    </row>
    <row r="2375" spans="1:18" x14ac:dyDescent="0.2">
      <c r="A2375" s="9"/>
      <c r="B2375" s="10">
        <v>351</v>
      </c>
      <c r="C2375" s="159" t="s">
        <v>2389</v>
      </c>
      <c r="D2375" s="160" t="s">
        <v>8911</v>
      </c>
      <c r="E2375" s="161" t="s">
        <v>46</v>
      </c>
      <c r="F2375" s="162">
        <v>0</v>
      </c>
      <c r="G2375" s="163">
        <v>8606.9193239477445</v>
      </c>
      <c r="H2375" s="167"/>
      <c r="I2375" s="7"/>
      <c r="J2375" s="165">
        <v>2290</v>
      </c>
      <c r="M2375" s="6"/>
      <c r="N2375" s="6"/>
      <c r="O2375" s="6"/>
      <c r="P2375" s="6"/>
      <c r="Q2375" s="6"/>
      <c r="R2375" s="6"/>
    </row>
    <row r="2376" spans="1:18" x14ac:dyDescent="0.2">
      <c r="A2376" s="9"/>
      <c r="B2376" s="10">
        <v>352</v>
      </c>
      <c r="C2376" s="159" t="s">
        <v>2390</v>
      </c>
      <c r="D2376" s="160" t="s">
        <v>8912</v>
      </c>
      <c r="E2376" s="161" t="s">
        <v>46</v>
      </c>
      <c r="F2376" s="162">
        <v>0</v>
      </c>
      <c r="G2376" s="163">
        <v>11313.024962918214</v>
      </c>
      <c r="H2376" s="167"/>
      <c r="I2376" s="7"/>
      <c r="J2376" s="165">
        <v>3010</v>
      </c>
      <c r="M2376" s="6"/>
      <c r="N2376" s="6"/>
      <c r="O2376" s="6"/>
      <c r="P2376" s="6"/>
      <c r="Q2376" s="6"/>
      <c r="R2376" s="6"/>
    </row>
    <row r="2377" spans="1:18" x14ac:dyDescent="0.2">
      <c r="A2377" s="9"/>
      <c r="B2377" s="10">
        <v>353</v>
      </c>
      <c r="C2377" s="159" t="s">
        <v>2391</v>
      </c>
      <c r="D2377" s="160" t="s">
        <v>8913</v>
      </c>
      <c r="E2377" s="161" t="s">
        <v>46</v>
      </c>
      <c r="F2377" s="162">
        <v>1</v>
      </c>
      <c r="G2377" s="163">
        <v>1067.0077882277328</v>
      </c>
      <c r="H2377" s="167"/>
      <c r="I2377" s="7"/>
      <c r="J2377" s="165">
        <v>3234</v>
      </c>
      <c r="M2377" s="6"/>
      <c r="N2377" s="6"/>
      <c r="O2377" s="6"/>
      <c r="P2377" s="6"/>
      <c r="Q2377" s="6"/>
      <c r="R2377" s="6"/>
    </row>
    <row r="2378" spans="1:18" x14ac:dyDescent="0.2">
      <c r="A2378" s="9"/>
      <c r="B2378" s="10">
        <v>354</v>
      </c>
      <c r="C2378" s="159" t="s">
        <v>2392</v>
      </c>
      <c r="D2378" s="160" t="s">
        <v>8914</v>
      </c>
      <c r="E2378" s="161" t="s">
        <v>46</v>
      </c>
      <c r="F2378" s="162">
        <v>0</v>
      </c>
      <c r="G2378" s="163">
        <v>7607.1636295503213</v>
      </c>
      <c r="H2378" s="167"/>
      <c r="I2378" s="7"/>
      <c r="J2378" s="165">
        <v>2024</v>
      </c>
      <c r="M2378" s="6"/>
      <c r="N2378" s="6"/>
      <c r="O2378" s="6"/>
      <c r="P2378" s="6"/>
      <c r="Q2378" s="6"/>
      <c r="R2378" s="6"/>
    </row>
    <row r="2379" spans="1:18" x14ac:dyDescent="0.2">
      <c r="A2379" s="9"/>
      <c r="B2379" s="10">
        <v>355</v>
      </c>
      <c r="C2379" s="159" t="s">
        <v>2393</v>
      </c>
      <c r="D2379" s="160" t="s">
        <v>8915</v>
      </c>
      <c r="E2379" s="161" t="s">
        <v>46</v>
      </c>
      <c r="F2379" s="162">
        <v>0</v>
      </c>
      <c r="G2379" s="163">
        <v>9554.0562975874072</v>
      </c>
      <c r="H2379" s="167"/>
      <c r="I2379" s="7"/>
      <c r="J2379" s="165">
        <v>2542</v>
      </c>
      <c r="M2379" s="6"/>
      <c r="N2379" s="6"/>
      <c r="O2379" s="6"/>
      <c r="P2379" s="6"/>
      <c r="Q2379" s="6"/>
      <c r="R2379" s="6"/>
    </row>
    <row r="2380" spans="1:18" x14ac:dyDescent="0.2">
      <c r="A2380" s="9"/>
      <c r="B2380" s="10">
        <v>356</v>
      </c>
      <c r="C2380" s="159" t="s">
        <v>2394</v>
      </c>
      <c r="D2380" s="160" t="s">
        <v>8916</v>
      </c>
      <c r="E2380" s="161" t="s">
        <v>46</v>
      </c>
      <c r="F2380" s="162">
        <v>0</v>
      </c>
      <c r="G2380" s="163">
        <v>12733.73042337771</v>
      </c>
      <c r="H2380" s="167"/>
      <c r="I2380" s="7"/>
      <c r="J2380" s="165">
        <v>3388</v>
      </c>
      <c r="M2380" s="6"/>
      <c r="N2380" s="6"/>
      <c r="O2380" s="6"/>
      <c r="P2380" s="6"/>
      <c r="Q2380" s="6"/>
      <c r="R2380" s="6"/>
    </row>
    <row r="2381" spans="1:18" x14ac:dyDescent="0.2">
      <c r="A2381" s="9"/>
      <c r="B2381" s="10">
        <v>357</v>
      </c>
      <c r="C2381" s="159" t="s">
        <v>2395</v>
      </c>
      <c r="D2381" s="160" t="s">
        <v>8917</v>
      </c>
      <c r="E2381" s="161" t="s">
        <v>46</v>
      </c>
      <c r="F2381" s="162">
        <v>1</v>
      </c>
      <c r="G2381" s="163">
        <v>1223.917793778231</v>
      </c>
      <c r="H2381" s="167"/>
      <c r="I2381" s="7"/>
      <c r="J2381" s="165">
        <v>3388</v>
      </c>
      <c r="M2381" s="6"/>
      <c r="N2381" s="6"/>
      <c r="O2381" s="6"/>
      <c r="P2381" s="6"/>
      <c r="Q2381" s="6"/>
      <c r="R2381" s="6"/>
    </row>
    <row r="2382" spans="1:18" x14ac:dyDescent="0.2">
      <c r="A2382" s="9"/>
      <c r="B2382" s="10">
        <v>358</v>
      </c>
      <c r="C2382" s="159" t="s">
        <v>2396</v>
      </c>
      <c r="D2382" s="160" t="s">
        <v>8918</v>
      </c>
      <c r="E2382" s="161" t="s">
        <v>46</v>
      </c>
      <c r="F2382" s="162">
        <v>0</v>
      </c>
      <c r="G2382" s="163">
        <v>9779.5651008349487</v>
      </c>
      <c r="H2382" s="167"/>
      <c r="I2382" s="7"/>
      <c r="J2382" s="165">
        <v>2602</v>
      </c>
      <c r="M2382" s="6"/>
      <c r="N2382" s="6"/>
      <c r="O2382" s="6"/>
      <c r="P2382" s="6"/>
      <c r="Q2382" s="6"/>
      <c r="R2382" s="6"/>
    </row>
    <row r="2383" spans="1:18" x14ac:dyDescent="0.2">
      <c r="A2383" s="9"/>
      <c r="B2383" s="10">
        <v>359</v>
      </c>
      <c r="C2383" s="159" t="s">
        <v>2397</v>
      </c>
      <c r="D2383" s="160" t="s">
        <v>8919</v>
      </c>
      <c r="E2383" s="161" t="s">
        <v>46</v>
      </c>
      <c r="F2383" s="162">
        <v>0</v>
      </c>
      <c r="G2383" s="163">
        <v>12538.289460563177</v>
      </c>
      <c r="H2383" s="167"/>
      <c r="I2383" s="7"/>
      <c r="J2383" s="165">
        <v>3336</v>
      </c>
      <c r="M2383" s="6"/>
      <c r="N2383" s="6"/>
      <c r="O2383" s="6"/>
      <c r="P2383" s="6"/>
      <c r="Q2383" s="6"/>
      <c r="R2383" s="6"/>
    </row>
    <row r="2384" spans="1:18" x14ac:dyDescent="0.2">
      <c r="A2384" s="9"/>
      <c r="B2384" s="10">
        <v>360</v>
      </c>
      <c r="C2384" s="159" t="s">
        <v>2398</v>
      </c>
      <c r="D2384" s="160" t="s">
        <v>8920</v>
      </c>
      <c r="E2384" s="161" t="s">
        <v>46</v>
      </c>
      <c r="F2384" s="162">
        <v>0</v>
      </c>
      <c r="G2384" s="163">
        <v>16740.270161075656</v>
      </c>
      <c r="H2384" s="167"/>
      <c r="I2384" s="7"/>
      <c r="J2384" s="165">
        <v>4454</v>
      </c>
      <c r="M2384" s="6"/>
      <c r="N2384" s="6"/>
      <c r="O2384" s="6"/>
      <c r="P2384" s="6"/>
      <c r="Q2384" s="6"/>
      <c r="R2384" s="6"/>
    </row>
    <row r="2385" spans="1:18" x14ac:dyDescent="0.2">
      <c r="A2385" s="9"/>
      <c r="B2385" s="10">
        <v>361</v>
      </c>
      <c r="C2385" s="159" t="s">
        <v>2399</v>
      </c>
      <c r="D2385" s="160" t="s">
        <v>8921</v>
      </c>
      <c r="E2385" s="161" t="s">
        <v>46</v>
      </c>
      <c r="F2385" s="162">
        <v>1</v>
      </c>
      <c r="G2385" s="163">
        <v>1302.3727965534802</v>
      </c>
      <c r="H2385" s="167"/>
      <c r="I2385" s="7"/>
      <c r="J2385" s="165">
        <v>3465</v>
      </c>
      <c r="M2385" s="6"/>
      <c r="N2385" s="6"/>
      <c r="O2385" s="6"/>
      <c r="P2385" s="6"/>
      <c r="Q2385" s="6"/>
      <c r="R2385" s="6"/>
    </row>
    <row r="2386" spans="1:18" x14ac:dyDescent="0.2">
      <c r="A2386" s="9"/>
      <c r="B2386" s="10">
        <v>362</v>
      </c>
      <c r="C2386" s="159" t="s">
        <v>2400</v>
      </c>
      <c r="D2386" s="160" t="s">
        <v>8922</v>
      </c>
      <c r="E2386" s="161" t="s">
        <v>46</v>
      </c>
      <c r="F2386" s="162">
        <v>0</v>
      </c>
      <c r="G2386" s="163">
        <v>10666.566393608602</v>
      </c>
      <c r="H2386" s="167"/>
      <c r="I2386" s="7"/>
      <c r="J2386" s="165">
        <v>2838</v>
      </c>
      <c r="M2386" s="6"/>
      <c r="N2386" s="6"/>
      <c r="O2386" s="6"/>
      <c r="P2386" s="6"/>
      <c r="Q2386" s="6"/>
      <c r="R2386" s="6"/>
    </row>
    <row r="2387" spans="1:18" x14ac:dyDescent="0.2">
      <c r="A2387" s="9"/>
      <c r="B2387" s="10">
        <v>363</v>
      </c>
      <c r="C2387" s="159" t="s">
        <v>2401</v>
      </c>
      <c r="D2387" s="160" t="s">
        <v>8923</v>
      </c>
      <c r="E2387" s="161" t="s">
        <v>46</v>
      </c>
      <c r="F2387" s="162">
        <v>0</v>
      </c>
      <c r="G2387" s="163">
        <v>13891.342280048411</v>
      </c>
      <c r="H2387" s="167"/>
      <c r="I2387" s="7"/>
      <c r="J2387" s="165">
        <v>3696</v>
      </c>
      <c r="M2387" s="6"/>
      <c r="N2387" s="6"/>
      <c r="O2387" s="6"/>
      <c r="P2387" s="6"/>
      <c r="Q2387" s="6"/>
      <c r="R2387" s="6"/>
    </row>
    <row r="2388" spans="1:18" x14ac:dyDescent="0.2">
      <c r="A2388" s="9"/>
      <c r="B2388" s="10">
        <v>364</v>
      </c>
      <c r="C2388" s="159" t="s">
        <v>2402</v>
      </c>
      <c r="D2388" s="160" t="s">
        <v>8924</v>
      </c>
      <c r="E2388" s="161" t="s">
        <v>46</v>
      </c>
      <c r="F2388" s="162">
        <v>0</v>
      </c>
      <c r="G2388" s="163">
        <v>18724.747629654001</v>
      </c>
      <c r="H2388" s="167"/>
      <c r="I2388" s="7"/>
      <c r="J2388" s="165">
        <v>4982</v>
      </c>
      <c r="M2388" s="6"/>
      <c r="N2388" s="6"/>
      <c r="O2388" s="6"/>
      <c r="P2388" s="6"/>
      <c r="Q2388" s="6"/>
      <c r="R2388" s="6"/>
    </row>
    <row r="2389" spans="1:18" x14ac:dyDescent="0.2">
      <c r="A2389" s="9"/>
      <c r="B2389" s="10">
        <v>365</v>
      </c>
      <c r="C2389" s="159" t="s">
        <v>2403</v>
      </c>
      <c r="D2389" s="160" t="s">
        <v>8925</v>
      </c>
      <c r="E2389" s="161" t="s">
        <v>46</v>
      </c>
      <c r="F2389" s="162">
        <v>1</v>
      </c>
      <c r="G2389" s="163">
        <v>1380.8277993287288</v>
      </c>
      <c r="H2389" s="167"/>
      <c r="I2389" s="7"/>
      <c r="J2389" s="165">
        <v>3542</v>
      </c>
      <c r="M2389" s="6"/>
      <c r="N2389" s="6"/>
      <c r="O2389" s="6"/>
      <c r="P2389" s="6"/>
      <c r="Q2389" s="6"/>
      <c r="R2389" s="6"/>
    </row>
    <row r="2390" spans="1:18" x14ac:dyDescent="0.2">
      <c r="A2390" s="9"/>
      <c r="B2390" s="10">
        <v>366</v>
      </c>
      <c r="C2390" s="159" t="s">
        <v>2404</v>
      </c>
      <c r="D2390" s="160" t="s">
        <v>8926</v>
      </c>
      <c r="E2390" s="161" t="s">
        <v>46</v>
      </c>
      <c r="F2390" s="162">
        <v>0</v>
      </c>
      <c r="G2390" s="163">
        <v>11929.415691794822</v>
      </c>
      <c r="H2390" s="167"/>
      <c r="I2390" s="7"/>
      <c r="J2390" s="165">
        <v>3174</v>
      </c>
      <c r="M2390" s="6"/>
      <c r="N2390" s="6"/>
      <c r="O2390" s="6"/>
      <c r="P2390" s="6"/>
      <c r="Q2390" s="6"/>
      <c r="R2390" s="6"/>
    </row>
    <row r="2391" spans="1:18" x14ac:dyDescent="0.2">
      <c r="A2391" s="9"/>
      <c r="B2391" s="10">
        <v>367</v>
      </c>
      <c r="C2391" s="159" t="s">
        <v>2405</v>
      </c>
      <c r="D2391" s="160" t="s">
        <v>8927</v>
      </c>
      <c r="E2391" s="161" t="s">
        <v>46</v>
      </c>
      <c r="F2391" s="162">
        <v>0</v>
      </c>
      <c r="G2391" s="163">
        <v>15530.039583647196</v>
      </c>
      <c r="H2391" s="167"/>
      <c r="I2391" s="7"/>
      <c r="J2391" s="165">
        <v>4132</v>
      </c>
      <c r="M2391" s="6"/>
      <c r="N2391" s="6"/>
      <c r="O2391" s="6"/>
      <c r="P2391" s="6"/>
      <c r="Q2391" s="6"/>
      <c r="R2391" s="6"/>
    </row>
    <row r="2392" spans="1:18" x14ac:dyDescent="0.2">
      <c r="A2392" s="9"/>
      <c r="B2392" s="10">
        <v>368</v>
      </c>
      <c r="C2392" s="159" t="s">
        <v>2406</v>
      </c>
      <c r="D2392" s="160" t="s">
        <v>8928</v>
      </c>
      <c r="E2392" s="161" t="s">
        <v>46</v>
      </c>
      <c r="F2392" s="162">
        <v>0</v>
      </c>
      <c r="G2392" s="163">
        <v>20746.809898773601</v>
      </c>
      <c r="H2392" s="167"/>
      <c r="I2392" s="7"/>
      <c r="J2392" s="165">
        <v>5520</v>
      </c>
      <c r="M2392" s="6"/>
      <c r="N2392" s="6"/>
      <c r="O2392" s="6"/>
      <c r="P2392" s="6"/>
      <c r="Q2392" s="6"/>
      <c r="R2392" s="6"/>
    </row>
    <row r="2393" spans="1:18" x14ac:dyDescent="0.2">
      <c r="A2393" s="9"/>
      <c r="B2393" s="10">
        <v>369</v>
      </c>
      <c r="C2393" s="159" t="s">
        <v>2407</v>
      </c>
      <c r="D2393" s="160" t="s">
        <v>8880</v>
      </c>
      <c r="E2393" s="161" t="s">
        <v>46</v>
      </c>
      <c r="F2393" s="162">
        <v>1</v>
      </c>
      <c r="G2393" s="163">
        <v>831.64277990198605</v>
      </c>
      <c r="H2393" s="167"/>
      <c r="I2393" s="7"/>
      <c r="J2393" s="165">
        <v>3003</v>
      </c>
      <c r="M2393" s="6"/>
      <c r="N2393" s="6"/>
      <c r="O2393" s="6"/>
      <c r="P2393" s="6"/>
      <c r="Q2393" s="6"/>
      <c r="R2393" s="6"/>
    </row>
    <row r="2394" spans="1:18" x14ac:dyDescent="0.2">
      <c r="A2394" s="9"/>
      <c r="B2394" s="10">
        <v>370</v>
      </c>
      <c r="C2394" s="159" t="s">
        <v>2408</v>
      </c>
      <c r="D2394" s="160" t="s">
        <v>8929</v>
      </c>
      <c r="E2394" s="161" t="s">
        <v>46</v>
      </c>
      <c r="F2394" s="162">
        <v>0</v>
      </c>
      <c r="G2394" s="163">
        <v>2818.8600405942398</v>
      </c>
      <c r="H2394" s="167"/>
      <c r="I2394" s="7"/>
      <c r="J2394" s="165">
        <v>750</v>
      </c>
      <c r="M2394" s="6"/>
      <c r="N2394" s="6"/>
      <c r="O2394" s="6"/>
      <c r="P2394" s="6"/>
      <c r="Q2394" s="6"/>
      <c r="R2394" s="6"/>
    </row>
    <row r="2395" spans="1:18" x14ac:dyDescent="0.2">
      <c r="A2395" s="9"/>
      <c r="B2395" s="10">
        <v>371</v>
      </c>
      <c r="C2395" s="159" t="s">
        <v>2409</v>
      </c>
      <c r="D2395" s="160" t="s">
        <v>8930</v>
      </c>
      <c r="E2395" s="161" t="s">
        <v>46</v>
      </c>
      <c r="F2395" s="162">
        <v>0</v>
      </c>
      <c r="G2395" s="163">
        <v>3536.7297309322394</v>
      </c>
      <c r="H2395" s="167"/>
      <c r="I2395" s="7"/>
      <c r="J2395" s="165">
        <v>941</v>
      </c>
      <c r="M2395" s="6"/>
      <c r="N2395" s="6"/>
      <c r="O2395" s="6"/>
      <c r="P2395" s="6"/>
      <c r="Q2395" s="6"/>
      <c r="R2395" s="6"/>
    </row>
    <row r="2396" spans="1:18" x14ac:dyDescent="0.2">
      <c r="A2396" s="9"/>
      <c r="B2396" s="10">
        <v>372</v>
      </c>
      <c r="C2396" s="159" t="s">
        <v>2410</v>
      </c>
      <c r="D2396" s="160" t="s">
        <v>8931</v>
      </c>
      <c r="E2396" s="161" t="s">
        <v>46</v>
      </c>
      <c r="F2396" s="162">
        <v>0</v>
      </c>
      <c r="G2396" s="163">
        <v>4544.0023854379142</v>
      </c>
      <c r="H2396" s="167"/>
      <c r="I2396" s="7"/>
      <c r="J2396" s="165">
        <v>1209</v>
      </c>
      <c r="M2396" s="6"/>
      <c r="N2396" s="6"/>
      <c r="O2396" s="6"/>
      <c r="P2396" s="6"/>
      <c r="Q2396" s="6"/>
      <c r="R2396" s="6"/>
    </row>
    <row r="2397" spans="1:18" x14ac:dyDescent="0.2">
      <c r="A2397" s="9"/>
      <c r="B2397" s="10">
        <v>373</v>
      </c>
      <c r="C2397" s="159" t="s">
        <v>2411</v>
      </c>
      <c r="D2397" s="160" t="s">
        <v>8880</v>
      </c>
      <c r="E2397" s="161" t="s">
        <v>46</v>
      </c>
      <c r="F2397" s="162">
        <v>1</v>
      </c>
      <c r="G2397" s="163">
        <v>831.64277990198605</v>
      </c>
      <c r="H2397" s="167"/>
      <c r="I2397" s="7"/>
      <c r="J2397" s="165">
        <v>3003</v>
      </c>
      <c r="M2397" s="6"/>
      <c r="N2397" s="6"/>
      <c r="O2397" s="6"/>
      <c r="P2397" s="6"/>
      <c r="Q2397" s="6"/>
      <c r="R2397" s="6"/>
    </row>
    <row r="2398" spans="1:18" x14ac:dyDescent="0.2">
      <c r="A2398" s="9"/>
      <c r="B2398" s="10">
        <v>374</v>
      </c>
      <c r="C2398" s="159" t="s">
        <v>2412</v>
      </c>
      <c r="D2398" s="160" t="s">
        <v>8932</v>
      </c>
      <c r="E2398" s="161" t="s">
        <v>46</v>
      </c>
      <c r="F2398" s="162">
        <v>0</v>
      </c>
      <c r="G2398" s="163">
        <v>3401.4244489837156</v>
      </c>
      <c r="H2398" s="167"/>
      <c r="I2398" s="7"/>
      <c r="J2398" s="165">
        <v>905</v>
      </c>
      <c r="M2398" s="6"/>
      <c r="N2398" s="6"/>
      <c r="O2398" s="6"/>
      <c r="P2398" s="6"/>
      <c r="Q2398" s="6"/>
      <c r="R2398" s="6"/>
    </row>
    <row r="2399" spans="1:18" x14ac:dyDescent="0.2">
      <c r="A2399" s="9"/>
      <c r="B2399" s="10">
        <v>375</v>
      </c>
      <c r="C2399" s="159" t="s">
        <v>2413</v>
      </c>
      <c r="D2399" s="160" t="s">
        <v>8933</v>
      </c>
      <c r="E2399" s="161" t="s">
        <v>46</v>
      </c>
      <c r="F2399" s="162">
        <v>0</v>
      </c>
      <c r="G2399" s="163">
        <v>4183.1883002418508</v>
      </c>
      <c r="H2399" s="167"/>
      <c r="I2399" s="7"/>
      <c r="J2399" s="165">
        <v>1113</v>
      </c>
      <c r="M2399" s="6"/>
      <c r="N2399" s="6"/>
      <c r="O2399" s="6"/>
      <c r="P2399" s="6"/>
      <c r="Q2399" s="6"/>
      <c r="R2399" s="6"/>
    </row>
    <row r="2400" spans="1:18" x14ac:dyDescent="0.2">
      <c r="A2400" s="9"/>
      <c r="B2400" s="10">
        <v>376</v>
      </c>
      <c r="C2400" s="159" t="s">
        <v>2414</v>
      </c>
      <c r="D2400" s="160" t="s">
        <v>8934</v>
      </c>
      <c r="E2400" s="161" t="s">
        <v>46</v>
      </c>
      <c r="F2400" s="162">
        <v>0</v>
      </c>
      <c r="G2400" s="163">
        <v>5551.275039943589</v>
      </c>
      <c r="H2400" s="167"/>
      <c r="I2400" s="7"/>
      <c r="J2400" s="165">
        <v>1477</v>
      </c>
      <c r="M2400" s="6"/>
      <c r="N2400" s="6"/>
      <c r="O2400" s="6"/>
      <c r="P2400" s="6"/>
      <c r="Q2400" s="6"/>
      <c r="R2400" s="6"/>
    </row>
    <row r="2401" spans="1:18" x14ac:dyDescent="0.2">
      <c r="A2401" s="9"/>
      <c r="B2401" s="10">
        <v>377</v>
      </c>
      <c r="C2401" s="159" t="s">
        <v>2415</v>
      </c>
      <c r="D2401" s="160" t="s">
        <v>8880</v>
      </c>
      <c r="E2401" s="161" t="s">
        <v>46</v>
      </c>
      <c r="F2401" s="162">
        <v>1</v>
      </c>
      <c r="G2401" s="163">
        <v>831.64277990198605</v>
      </c>
      <c r="H2401" s="167"/>
      <c r="I2401" s="7"/>
      <c r="J2401" s="165">
        <v>3003</v>
      </c>
      <c r="M2401" s="6"/>
      <c r="N2401" s="6"/>
      <c r="O2401" s="6"/>
      <c r="P2401" s="6"/>
      <c r="Q2401" s="6"/>
      <c r="R2401" s="6"/>
    </row>
    <row r="2402" spans="1:18" x14ac:dyDescent="0.2">
      <c r="A2402" s="9"/>
      <c r="B2402" s="10">
        <v>378</v>
      </c>
      <c r="C2402" s="159" t="s">
        <v>2416</v>
      </c>
      <c r="D2402" s="160" t="s">
        <v>8888</v>
      </c>
      <c r="E2402" s="161" t="s">
        <v>46</v>
      </c>
      <c r="F2402" s="162">
        <v>0</v>
      </c>
      <c r="G2402" s="163">
        <v>3803.5818147751606</v>
      </c>
      <c r="H2402" s="167"/>
      <c r="I2402" s="7"/>
      <c r="J2402" s="165">
        <v>1012</v>
      </c>
      <c r="M2402" s="6"/>
      <c r="N2402" s="6"/>
      <c r="O2402" s="6"/>
      <c r="P2402" s="6"/>
      <c r="Q2402" s="6"/>
      <c r="R2402" s="6"/>
    </row>
    <row r="2403" spans="1:18" x14ac:dyDescent="0.2">
      <c r="A2403" s="9"/>
      <c r="B2403" s="10">
        <v>379</v>
      </c>
      <c r="C2403" s="159" t="s">
        <v>2417</v>
      </c>
      <c r="D2403" s="160" t="s">
        <v>8889</v>
      </c>
      <c r="E2403" s="161" t="s">
        <v>46</v>
      </c>
      <c r="F2403" s="162">
        <v>0</v>
      </c>
      <c r="G2403" s="163">
        <v>4777.0281487937036</v>
      </c>
      <c r="H2403" s="167"/>
      <c r="I2403" s="7"/>
      <c r="J2403" s="165">
        <v>1271</v>
      </c>
      <c r="M2403" s="6"/>
      <c r="N2403" s="6"/>
      <c r="O2403" s="6"/>
      <c r="P2403" s="6"/>
      <c r="Q2403" s="6"/>
      <c r="R2403" s="6"/>
    </row>
    <row r="2404" spans="1:18" x14ac:dyDescent="0.2">
      <c r="A2404" s="9"/>
      <c r="B2404" s="10">
        <v>380</v>
      </c>
      <c r="C2404" s="159" t="s">
        <v>2418</v>
      </c>
      <c r="D2404" s="160" t="s">
        <v>8890</v>
      </c>
      <c r="E2404" s="161" t="s">
        <v>46</v>
      </c>
      <c r="F2404" s="162">
        <v>0</v>
      </c>
      <c r="G2404" s="163">
        <v>6366.8652116888552</v>
      </c>
      <c r="H2404" s="167"/>
      <c r="I2404" s="7"/>
      <c r="J2404" s="165">
        <v>1694</v>
      </c>
      <c r="M2404" s="6"/>
      <c r="N2404" s="6"/>
      <c r="O2404" s="6"/>
      <c r="P2404" s="6"/>
      <c r="Q2404" s="6"/>
      <c r="R2404" s="6"/>
    </row>
    <row r="2405" spans="1:18" x14ac:dyDescent="0.2">
      <c r="A2405" s="9"/>
      <c r="B2405" s="10">
        <v>381</v>
      </c>
      <c r="C2405" s="159" t="s">
        <v>2419</v>
      </c>
      <c r="D2405" s="160" t="s">
        <v>8887</v>
      </c>
      <c r="E2405" s="161" t="s">
        <v>46</v>
      </c>
      <c r="F2405" s="162">
        <v>1</v>
      </c>
      <c r="G2405" s="163">
        <v>910.09778267723516</v>
      </c>
      <c r="H2405" s="167"/>
      <c r="I2405" s="7"/>
      <c r="J2405" s="165">
        <v>3080</v>
      </c>
      <c r="M2405" s="6"/>
      <c r="N2405" s="6"/>
      <c r="O2405" s="6"/>
      <c r="P2405" s="6"/>
      <c r="Q2405" s="6"/>
      <c r="R2405" s="6"/>
    </row>
    <row r="2406" spans="1:18" x14ac:dyDescent="0.2">
      <c r="A2406" s="9"/>
      <c r="B2406" s="10">
        <v>382</v>
      </c>
      <c r="C2406" s="159" t="s">
        <v>2420</v>
      </c>
      <c r="D2406" s="160" t="s">
        <v>8892</v>
      </c>
      <c r="E2406" s="161" t="s">
        <v>46</v>
      </c>
      <c r="F2406" s="162">
        <v>0</v>
      </c>
      <c r="G2406" s="163">
        <v>5002.5369520412432</v>
      </c>
      <c r="H2406" s="167"/>
      <c r="I2406" s="7"/>
      <c r="J2406" s="165">
        <v>1331</v>
      </c>
      <c r="M2406" s="6"/>
      <c r="N2406" s="6"/>
      <c r="O2406" s="6"/>
      <c r="P2406" s="6"/>
      <c r="Q2406" s="6"/>
      <c r="R2406" s="6"/>
    </row>
    <row r="2407" spans="1:18" x14ac:dyDescent="0.2">
      <c r="A2407" s="9"/>
      <c r="B2407" s="10">
        <v>383</v>
      </c>
      <c r="C2407" s="159" t="s">
        <v>2421</v>
      </c>
      <c r="D2407" s="160" t="s">
        <v>8935</v>
      </c>
      <c r="E2407" s="161" t="s">
        <v>46</v>
      </c>
      <c r="F2407" s="162">
        <v>0</v>
      </c>
      <c r="G2407" s="163">
        <v>6366.8652116888552</v>
      </c>
      <c r="H2407" s="167"/>
      <c r="I2407" s="7"/>
      <c r="J2407" s="165">
        <v>1694</v>
      </c>
      <c r="M2407" s="6"/>
      <c r="N2407" s="6"/>
      <c r="O2407" s="6"/>
      <c r="P2407" s="6"/>
      <c r="Q2407" s="6"/>
      <c r="R2407" s="6"/>
    </row>
    <row r="2408" spans="1:18" x14ac:dyDescent="0.2">
      <c r="A2408" s="9"/>
      <c r="B2408" s="10">
        <v>384</v>
      </c>
      <c r="C2408" s="159" t="s">
        <v>2422</v>
      </c>
      <c r="D2408" s="160" t="s">
        <v>8936</v>
      </c>
      <c r="E2408" s="161" t="s">
        <v>46</v>
      </c>
      <c r="F2408" s="162">
        <v>0</v>
      </c>
      <c r="G2408" s="163">
        <v>8625.7117242183722</v>
      </c>
      <c r="H2408" s="167"/>
      <c r="I2408" s="7"/>
      <c r="J2408" s="165">
        <v>2295</v>
      </c>
      <c r="M2408" s="6"/>
      <c r="N2408" s="6"/>
      <c r="O2408" s="6"/>
      <c r="P2408" s="6"/>
      <c r="Q2408" s="6"/>
      <c r="R2408" s="6"/>
    </row>
    <row r="2409" spans="1:18" x14ac:dyDescent="0.2">
      <c r="A2409" s="9"/>
      <c r="B2409" s="10">
        <v>385</v>
      </c>
      <c r="C2409" s="159" t="s">
        <v>2423</v>
      </c>
      <c r="D2409" s="160" t="s">
        <v>8891</v>
      </c>
      <c r="E2409" s="161" t="s">
        <v>46</v>
      </c>
      <c r="F2409" s="162">
        <v>1</v>
      </c>
      <c r="G2409" s="163">
        <v>988.55278545248427</v>
      </c>
      <c r="H2409" s="167"/>
      <c r="I2409" s="7"/>
      <c r="J2409" s="165">
        <v>3157</v>
      </c>
      <c r="M2409" s="6"/>
      <c r="N2409" s="6"/>
      <c r="O2409" s="6"/>
      <c r="P2409" s="6"/>
      <c r="Q2409" s="6"/>
      <c r="R2409" s="6"/>
    </row>
    <row r="2410" spans="1:18" x14ac:dyDescent="0.2">
      <c r="A2410" s="9"/>
      <c r="B2410" s="10">
        <v>386</v>
      </c>
      <c r="C2410" s="159" t="s">
        <v>2424</v>
      </c>
      <c r="D2410" s="160" t="s">
        <v>8937</v>
      </c>
      <c r="E2410" s="161" t="s">
        <v>46</v>
      </c>
      <c r="F2410" s="162">
        <v>0</v>
      </c>
      <c r="G2410" s="163">
        <v>5656.5124814591072</v>
      </c>
      <c r="H2410" s="167"/>
      <c r="I2410" s="7"/>
      <c r="J2410" s="165">
        <v>1505</v>
      </c>
      <c r="M2410" s="6"/>
      <c r="N2410" s="6"/>
      <c r="O2410" s="6"/>
      <c r="P2410" s="6"/>
      <c r="Q2410" s="6"/>
      <c r="R2410" s="6"/>
    </row>
    <row r="2411" spans="1:18" x14ac:dyDescent="0.2">
      <c r="A2411" s="9"/>
      <c r="B2411" s="10">
        <v>387</v>
      </c>
      <c r="C2411" s="159" t="s">
        <v>2425</v>
      </c>
      <c r="D2411" s="160" t="s">
        <v>8938</v>
      </c>
      <c r="E2411" s="161" t="s">
        <v>46</v>
      </c>
      <c r="F2411" s="162">
        <v>0</v>
      </c>
      <c r="G2411" s="163">
        <v>7223.7986640295039</v>
      </c>
      <c r="H2411" s="167"/>
      <c r="I2411" s="7"/>
      <c r="J2411" s="165">
        <v>1922</v>
      </c>
      <c r="M2411" s="6"/>
      <c r="N2411" s="6"/>
      <c r="O2411" s="6"/>
      <c r="P2411" s="6"/>
      <c r="Q2411" s="6"/>
      <c r="R2411" s="6"/>
    </row>
    <row r="2412" spans="1:18" x14ac:dyDescent="0.2">
      <c r="A2412" s="9"/>
      <c r="B2412" s="10">
        <v>388</v>
      </c>
      <c r="C2412" s="159" t="s">
        <v>2426</v>
      </c>
      <c r="D2412" s="160" t="s">
        <v>8939</v>
      </c>
      <c r="E2412" s="161" t="s">
        <v>46</v>
      </c>
      <c r="F2412" s="162">
        <v>0</v>
      </c>
      <c r="G2412" s="163">
        <v>9835.9423016468318</v>
      </c>
      <c r="H2412" s="167"/>
      <c r="I2412" s="7"/>
      <c r="J2412" s="165">
        <v>2617</v>
      </c>
      <c r="M2412" s="6"/>
      <c r="N2412" s="6"/>
      <c r="O2412" s="6"/>
      <c r="P2412" s="6"/>
      <c r="Q2412" s="6"/>
      <c r="R2412" s="6"/>
    </row>
    <row r="2413" spans="1:18" x14ac:dyDescent="0.2">
      <c r="A2413" s="9"/>
      <c r="B2413" s="10">
        <v>389</v>
      </c>
      <c r="C2413" s="159" t="s">
        <v>2427</v>
      </c>
      <c r="D2413" s="160" t="s">
        <v>8940</v>
      </c>
      <c r="E2413" s="161" t="s">
        <v>46</v>
      </c>
      <c r="F2413" s="162">
        <v>1</v>
      </c>
      <c r="G2413" s="163">
        <v>910.09778267723516</v>
      </c>
      <c r="H2413" s="167"/>
      <c r="I2413" s="7"/>
      <c r="J2413" s="165">
        <v>3080</v>
      </c>
      <c r="M2413" s="6"/>
      <c r="N2413" s="6"/>
      <c r="O2413" s="6"/>
      <c r="P2413" s="6"/>
      <c r="Q2413" s="6"/>
      <c r="R2413" s="6"/>
    </row>
    <row r="2414" spans="1:18" x14ac:dyDescent="0.2">
      <c r="A2414" s="9"/>
      <c r="B2414" s="10">
        <v>390</v>
      </c>
      <c r="C2414" s="159" t="s">
        <v>2428</v>
      </c>
      <c r="D2414" s="160" t="s">
        <v>8941</v>
      </c>
      <c r="E2414" s="161" t="s">
        <v>46</v>
      </c>
      <c r="F2414" s="162">
        <v>0</v>
      </c>
      <c r="G2414" s="163">
        <v>5637.7200811884795</v>
      </c>
      <c r="H2414" s="167"/>
      <c r="I2414" s="7"/>
      <c r="J2414" s="165">
        <v>1500</v>
      </c>
      <c r="M2414" s="6"/>
      <c r="N2414" s="6"/>
      <c r="O2414" s="6"/>
      <c r="P2414" s="6"/>
      <c r="Q2414" s="6"/>
      <c r="R2414" s="6"/>
    </row>
    <row r="2415" spans="1:18" x14ac:dyDescent="0.2">
      <c r="A2415" s="9"/>
      <c r="B2415" s="10">
        <v>391</v>
      </c>
      <c r="C2415" s="159" t="s">
        <v>2429</v>
      </c>
      <c r="D2415" s="160" t="s">
        <v>8942</v>
      </c>
      <c r="E2415" s="161" t="s">
        <v>46</v>
      </c>
      <c r="F2415" s="162">
        <v>0</v>
      </c>
      <c r="G2415" s="163">
        <v>7073.4594618644787</v>
      </c>
      <c r="H2415" s="167"/>
      <c r="I2415" s="7"/>
      <c r="J2415" s="165">
        <v>1882</v>
      </c>
      <c r="M2415" s="6"/>
      <c r="N2415" s="6"/>
      <c r="O2415" s="6"/>
      <c r="P2415" s="6"/>
      <c r="Q2415" s="6"/>
      <c r="R2415" s="6"/>
    </row>
    <row r="2416" spans="1:18" x14ac:dyDescent="0.2">
      <c r="A2416" s="9"/>
      <c r="B2416" s="10">
        <v>392</v>
      </c>
      <c r="C2416" s="159" t="s">
        <v>2430</v>
      </c>
      <c r="D2416" s="160" t="s">
        <v>8943</v>
      </c>
      <c r="E2416" s="161" t="s">
        <v>46</v>
      </c>
      <c r="F2416" s="162">
        <v>0</v>
      </c>
      <c r="G2416" s="163">
        <v>9088.0047708758284</v>
      </c>
      <c r="H2416" s="167"/>
      <c r="I2416" s="7"/>
      <c r="J2416" s="165">
        <v>2418</v>
      </c>
      <c r="M2416" s="6"/>
      <c r="N2416" s="6"/>
      <c r="O2416" s="6"/>
      <c r="P2416" s="6"/>
      <c r="Q2416" s="6"/>
      <c r="R2416" s="6"/>
    </row>
    <row r="2417" spans="1:18" x14ac:dyDescent="0.2">
      <c r="A2417" s="9"/>
      <c r="B2417" s="10">
        <v>393</v>
      </c>
      <c r="C2417" s="159" t="s">
        <v>2431</v>
      </c>
      <c r="D2417" s="160" t="s">
        <v>8906</v>
      </c>
      <c r="E2417" s="161" t="s">
        <v>46</v>
      </c>
      <c r="F2417" s="162">
        <v>1</v>
      </c>
      <c r="G2417" s="163">
        <v>988.55278545248427</v>
      </c>
      <c r="H2417" s="167"/>
      <c r="I2417" s="7"/>
      <c r="J2417" s="165">
        <v>3157</v>
      </c>
      <c r="M2417" s="6"/>
      <c r="N2417" s="6"/>
      <c r="O2417" s="6"/>
      <c r="P2417" s="6"/>
      <c r="Q2417" s="6"/>
      <c r="R2417" s="6"/>
    </row>
    <row r="2418" spans="1:18" x14ac:dyDescent="0.2">
      <c r="A2418" s="9"/>
      <c r="B2418" s="10">
        <v>394</v>
      </c>
      <c r="C2418" s="159" t="s">
        <v>2432</v>
      </c>
      <c r="D2418" s="160" t="s">
        <v>8944</v>
      </c>
      <c r="E2418" s="161" t="s">
        <v>46</v>
      </c>
      <c r="F2418" s="162">
        <v>0</v>
      </c>
      <c r="G2418" s="163">
        <v>6517.2044138538813</v>
      </c>
      <c r="H2418" s="167"/>
      <c r="I2418" s="7"/>
      <c r="J2418" s="165">
        <v>1734</v>
      </c>
      <c r="M2418" s="6"/>
      <c r="N2418" s="6"/>
      <c r="O2418" s="6"/>
      <c r="P2418" s="6"/>
      <c r="Q2418" s="6"/>
      <c r="R2418" s="6"/>
    </row>
    <row r="2419" spans="1:18" x14ac:dyDescent="0.2">
      <c r="A2419" s="9"/>
      <c r="B2419" s="10">
        <v>395</v>
      </c>
      <c r="C2419" s="159" t="s">
        <v>2433</v>
      </c>
      <c r="D2419" s="160" t="s">
        <v>8945</v>
      </c>
      <c r="E2419" s="161" t="s">
        <v>46</v>
      </c>
      <c r="F2419" s="162">
        <v>0</v>
      </c>
      <c r="G2419" s="163">
        <v>8366.3766004837016</v>
      </c>
      <c r="H2419" s="167"/>
      <c r="I2419" s="7"/>
      <c r="J2419" s="165">
        <v>2226</v>
      </c>
      <c r="M2419" s="6"/>
      <c r="N2419" s="6"/>
      <c r="O2419" s="6"/>
      <c r="P2419" s="6"/>
      <c r="Q2419" s="6"/>
      <c r="R2419" s="6"/>
    </row>
    <row r="2420" spans="1:18" x14ac:dyDescent="0.2">
      <c r="A2420" s="9"/>
      <c r="B2420" s="10">
        <v>396</v>
      </c>
      <c r="C2420" s="159" t="s">
        <v>2434</v>
      </c>
      <c r="D2420" s="160" t="s">
        <v>8946</v>
      </c>
      <c r="E2420" s="161" t="s">
        <v>46</v>
      </c>
      <c r="F2420" s="162">
        <v>0</v>
      </c>
      <c r="G2420" s="163">
        <v>11102.550079887178</v>
      </c>
      <c r="H2420" s="167"/>
      <c r="I2420" s="7"/>
      <c r="J2420" s="165">
        <v>2954</v>
      </c>
      <c r="M2420" s="6"/>
      <c r="N2420" s="6"/>
      <c r="O2420" s="6"/>
      <c r="P2420" s="6"/>
      <c r="Q2420" s="6"/>
      <c r="R2420" s="6"/>
    </row>
    <row r="2421" spans="1:18" x14ac:dyDescent="0.2">
      <c r="A2421" s="9"/>
      <c r="B2421" s="10">
        <v>397</v>
      </c>
      <c r="C2421" s="159" t="s">
        <v>2435</v>
      </c>
      <c r="D2421" s="160" t="s">
        <v>8906</v>
      </c>
      <c r="E2421" s="161" t="s">
        <v>46</v>
      </c>
      <c r="F2421" s="162">
        <v>1</v>
      </c>
      <c r="G2421" s="163">
        <v>988.55278545248427</v>
      </c>
      <c r="H2421" s="167"/>
      <c r="I2421" s="7"/>
      <c r="J2421" s="165">
        <v>3157</v>
      </c>
      <c r="M2421" s="6"/>
      <c r="N2421" s="6"/>
      <c r="O2421" s="6"/>
      <c r="P2421" s="6"/>
      <c r="Q2421" s="6"/>
      <c r="R2421" s="6"/>
    </row>
    <row r="2422" spans="1:18" x14ac:dyDescent="0.2">
      <c r="A2422" s="9"/>
      <c r="B2422" s="10">
        <v>398</v>
      </c>
      <c r="C2422" s="159" t="s">
        <v>2436</v>
      </c>
      <c r="D2422" s="160" t="s">
        <v>8947</v>
      </c>
      <c r="E2422" s="161" t="s">
        <v>46</v>
      </c>
      <c r="F2422" s="162">
        <v>0</v>
      </c>
      <c r="G2422" s="163">
        <v>7344.0700257615254</v>
      </c>
      <c r="H2422" s="167"/>
      <c r="I2422" s="7"/>
      <c r="J2422" s="165">
        <v>1954</v>
      </c>
      <c r="M2422" s="6"/>
      <c r="N2422" s="6"/>
      <c r="O2422" s="6"/>
      <c r="P2422" s="6"/>
      <c r="Q2422" s="6"/>
      <c r="R2422" s="6"/>
    </row>
    <row r="2423" spans="1:18" x14ac:dyDescent="0.2">
      <c r="A2423" s="9"/>
      <c r="B2423" s="10">
        <v>399</v>
      </c>
      <c r="C2423" s="159" t="s">
        <v>2437</v>
      </c>
      <c r="D2423" s="160" t="s">
        <v>8915</v>
      </c>
      <c r="E2423" s="161" t="s">
        <v>46</v>
      </c>
      <c r="F2423" s="162">
        <v>0</v>
      </c>
      <c r="G2423" s="163">
        <v>9554.0562975874072</v>
      </c>
      <c r="H2423" s="167"/>
      <c r="I2423" s="7"/>
      <c r="J2423" s="165">
        <v>2542</v>
      </c>
      <c r="M2423" s="6"/>
      <c r="N2423" s="6"/>
      <c r="O2423" s="6"/>
      <c r="P2423" s="6"/>
      <c r="Q2423" s="6"/>
      <c r="R2423" s="6"/>
    </row>
    <row r="2424" spans="1:18" x14ac:dyDescent="0.2">
      <c r="A2424" s="9"/>
      <c r="B2424" s="10">
        <v>400</v>
      </c>
      <c r="C2424" s="159" t="s">
        <v>2438</v>
      </c>
      <c r="D2424" s="160" t="s">
        <v>8916</v>
      </c>
      <c r="E2424" s="161" t="s">
        <v>46</v>
      </c>
      <c r="F2424" s="162">
        <v>0</v>
      </c>
      <c r="G2424" s="163">
        <v>12733.73042337771</v>
      </c>
      <c r="H2424" s="167"/>
      <c r="I2424" s="7"/>
      <c r="J2424" s="165">
        <v>3388</v>
      </c>
      <c r="M2424" s="6"/>
      <c r="N2424" s="6"/>
      <c r="O2424" s="6"/>
      <c r="P2424" s="6"/>
      <c r="Q2424" s="6"/>
      <c r="R2424" s="6"/>
    </row>
    <row r="2425" spans="1:18" x14ac:dyDescent="0.2">
      <c r="A2425" s="9"/>
      <c r="B2425" s="10">
        <v>401</v>
      </c>
      <c r="C2425" s="159" t="s">
        <v>2439</v>
      </c>
      <c r="D2425" s="160" t="s">
        <v>8948</v>
      </c>
      <c r="E2425" s="161" t="s">
        <v>46</v>
      </c>
      <c r="F2425" s="162">
        <v>1</v>
      </c>
      <c r="G2425" s="163">
        <v>1145.4627910029819</v>
      </c>
      <c r="H2425" s="167"/>
      <c r="I2425" s="7"/>
      <c r="J2425" s="165">
        <v>3311</v>
      </c>
      <c r="M2425" s="6"/>
      <c r="N2425" s="6"/>
      <c r="O2425" s="6"/>
      <c r="P2425" s="6"/>
      <c r="Q2425" s="6"/>
      <c r="R2425" s="6"/>
    </row>
    <row r="2426" spans="1:18" x14ac:dyDescent="0.2">
      <c r="A2426" s="9"/>
      <c r="B2426" s="10">
        <v>402</v>
      </c>
      <c r="C2426" s="159" t="s">
        <v>2440</v>
      </c>
      <c r="D2426" s="160" t="s">
        <v>8918</v>
      </c>
      <c r="E2426" s="161" t="s">
        <v>46</v>
      </c>
      <c r="F2426" s="162">
        <v>0</v>
      </c>
      <c r="G2426" s="163">
        <v>9779.5651008349487</v>
      </c>
      <c r="H2426" s="167"/>
      <c r="I2426" s="7"/>
      <c r="J2426" s="165">
        <v>2602</v>
      </c>
      <c r="M2426" s="6"/>
      <c r="N2426" s="6"/>
      <c r="O2426" s="6"/>
      <c r="P2426" s="6"/>
      <c r="Q2426" s="6"/>
      <c r="R2426" s="6"/>
    </row>
    <row r="2427" spans="1:18" x14ac:dyDescent="0.2">
      <c r="A2427" s="9"/>
      <c r="B2427" s="10">
        <v>403</v>
      </c>
      <c r="C2427" s="159" t="s">
        <v>2441</v>
      </c>
      <c r="D2427" s="160" t="s">
        <v>8949</v>
      </c>
      <c r="E2427" s="161" t="s">
        <v>46</v>
      </c>
      <c r="F2427" s="162">
        <v>0</v>
      </c>
      <c r="G2427" s="163">
        <v>12733.73042337771</v>
      </c>
      <c r="H2427" s="167"/>
      <c r="I2427" s="7"/>
      <c r="J2427" s="165">
        <v>3388</v>
      </c>
      <c r="M2427" s="6"/>
      <c r="N2427" s="6"/>
      <c r="O2427" s="6"/>
      <c r="P2427" s="6"/>
      <c r="Q2427" s="6"/>
      <c r="R2427" s="6"/>
    </row>
    <row r="2428" spans="1:18" x14ac:dyDescent="0.2">
      <c r="A2428" s="9"/>
      <c r="B2428" s="10">
        <v>404</v>
      </c>
      <c r="C2428" s="159" t="s">
        <v>2442</v>
      </c>
      <c r="D2428" s="160" t="s">
        <v>8950</v>
      </c>
      <c r="E2428" s="161" t="s">
        <v>46</v>
      </c>
      <c r="F2428" s="162">
        <v>0</v>
      </c>
      <c r="G2428" s="163">
        <v>17251.423448436744</v>
      </c>
      <c r="H2428" s="167"/>
      <c r="I2428" s="7"/>
      <c r="J2428" s="165">
        <v>4590</v>
      </c>
      <c r="M2428" s="6"/>
      <c r="N2428" s="6"/>
      <c r="O2428" s="6"/>
      <c r="P2428" s="6"/>
      <c r="Q2428" s="6"/>
      <c r="R2428" s="6"/>
    </row>
    <row r="2429" spans="1:18" x14ac:dyDescent="0.2">
      <c r="A2429" s="9"/>
      <c r="B2429" s="10">
        <v>405</v>
      </c>
      <c r="C2429" s="159" t="s">
        <v>2443</v>
      </c>
      <c r="D2429" s="160" t="s">
        <v>8917</v>
      </c>
      <c r="E2429" s="161" t="s">
        <v>46</v>
      </c>
      <c r="F2429" s="162">
        <v>1</v>
      </c>
      <c r="G2429" s="163">
        <v>1223.917793778231</v>
      </c>
      <c r="H2429" s="167"/>
      <c r="I2429" s="7"/>
      <c r="J2429" s="165">
        <v>3388</v>
      </c>
      <c r="M2429" s="6"/>
      <c r="N2429" s="6"/>
      <c r="O2429" s="6"/>
      <c r="P2429" s="6"/>
      <c r="Q2429" s="6"/>
      <c r="R2429" s="6"/>
    </row>
    <row r="2430" spans="1:18" x14ac:dyDescent="0.2">
      <c r="A2430" s="9"/>
      <c r="B2430" s="10">
        <v>406</v>
      </c>
      <c r="C2430" s="159" t="s">
        <v>2444</v>
      </c>
      <c r="D2430" s="160" t="s">
        <v>8951</v>
      </c>
      <c r="E2430" s="161" t="s">
        <v>46</v>
      </c>
      <c r="F2430" s="162">
        <v>0</v>
      </c>
      <c r="G2430" s="163">
        <v>10884.558236747889</v>
      </c>
      <c r="H2430" s="167"/>
      <c r="I2430" s="7"/>
      <c r="J2430" s="165">
        <v>2896</v>
      </c>
      <c r="M2430" s="6"/>
      <c r="N2430" s="6"/>
      <c r="O2430" s="6"/>
      <c r="P2430" s="6"/>
      <c r="Q2430" s="6"/>
      <c r="R2430" s="6"/>
    </row>
    <row r="2431" spans="1:18" x14ac:dyDescent="0.2">
      <c r="A2431" s="9"/>
      <c r="B2431" s="10">
        <v>407</v>
      </c>
      <c r="C2431" s="159" t="s">
        <v>2445</v>
      </c>
      <c r="D2431" s="160" t="s">
        <v>8952</v>
      </c>
      <c r="E2431" s="161" t="s">
        <v>46</v>
      </c>
      <c r="F2431" s="162">
        <v>0</v>
      </c>
      <c r="G2431" s="163">
        <v>14447.597328059008</v>
      </c>
      <c r="H2431" s="167"/>
      <c r="I2431" s="7"/>
      <c r="J2431" s="165">
        <v>3844</v>
      </c>
      <c r="M2431" s="6"/>
      <c r="N2431" s="6"/>
      <c r="O2431" s="6"/>
      <c r="P2431" s="6"/>
      <c r="Q2431" s="6"/>
      <c r="R2431" s="6"/>
    </row>
    <row r="2432" spans="1:18" x14ac:dyDescent="0.2">
      <c r="A2432" s="9"/>
      <c r="B2432" s="10">
        <v>408</v>
      </c>
      <c r="C2432" s="159" t="s">
        <v>2446</v>
      </c>
      <c r="D2432" s="160" t="s">
        <v>8953</v>
      </c>
      <c r="E2432" s="161" t="s">
        <v>46</v>
      </c>
      <c r="F2432" s="162">
        <v>0</v>
      </c>
      <c r="G2432" s="163">
        <v>19671.884603293664</v>
      </c>
      <c r="H2432" s="167"/>
      <c r="I2432" s="7"/>
      <c r="J2432" s="165">
        <v>5234</v>
      </c>
      <c r="M2432" s="6"/>
      <c r="N2432" s="6"/>
      <c r="O2432" s="6"/>
      <c r="P2432" s="6"/>
      <c r="Q2432" s="6"/>
      <c r="R2432" s="6"/>
    </row>
    <row r="2433" spans="1:18" x14ac:dyDescent="0.2">
      <c r="A2433" s="9"/>
      <c r="B2433" s="10">
        <v>409</v>
      </c>
      <c r="C2433" s="160" t="s">
        <v>2447</v>
      </c>
      <c r="D2433" s="160" t="s">
        <v>8733</v>
      </c>
      <c r="E2433" s="161" t="s">
        <v>46</v>
      </c>
      <c r="F2433" s="162">
        <v>1</v>
      </c>
      <c r="G2433" s="163">
        <v>3891.3878881366968</v>
      </c>
      <c r="H2433" s="168"/>
      <c r="I2433" s="169"/>
      <c r="J2433" s="165">
        <v>6006</v>
      </c>
      <c r="M2433" s="6"/>
      <c r="N2433" s="6"/>
      <c r="O2433" s="6"/>
      <c r="P2433" s="6"/>
      <c r="Q2433" s="6"/>
      <c r="R2433" s="6"/>
    </row>
    <row r="2434" spans="1:18" x14ac:dyDescent="0.2">
      <c r="A2434" s="9"/>
      <c r="B2434" s="10">
        <v>410</v>
      </c>
      <c r="C2434" s="160" t="s">
        <v>2448</v>
      </c>
      <c r="D2434" s="160" t="s">
        <v>8954</v>
      </c>
      <c r="E2434" s="161" t="s">
        <v>46</v>
      </c>
      <c r="F2434" s="162">
        <v>1</v>
      </c>
      <c r="G2434" s="163">
        <v>3859.8021077986095</v>
      </c>
      <c r="H2434" s="167"/>
      <c r="I2434" s="169"/>
      <c r="J2434" s="165">
        <v>5975</v>
      </c>
      <c r="M2434" s="6"/>
      <c r="N2434" s="6"/>
      <c r="O2434" s="6"/>
      <c r="P2434" s="6"/>
      <c r="Q2434" s="6"/>
      <c r="R2434" s="6"/>
    </row>
    <row r="2435" spans="1:18" x14ac:dyDescent="0.2">
      <c r="A2435" s="9"/>
      <c r="B2435" s="10">
        <v>411</v>
      </c>
      <c r="C2435" s="160" t="s">
        <v>2449</v>
      </c>
      <c r="D2435" s="160" t="s">
        <v>8955</v>
      </c>
      <c r="E2435" s="161" t="s">
        <v>46</v>
      </c>
      <c r="F2435" s="162">
        <v>1</v>
      </c>
      <c r="G2435" s="163">
        <v>3859.8021077986095</v>
      </c>
      <c r="H2435" s="167"/>
      <c r="I2435" s="169"/>
      <c r="J2435" s="165">
        <v>5975</v>
      </c>
      <c r="M2435" s="6"/>
      <c r="N2435" s="6"/>
      <c r="O2435" s="6"/>
      <c r="P2435" s="6"/>
      <c r="Q2435" s="6"/>
      <c r="R2435" s="6"/>
    </row>
    <row r="2436" spans="1:18" x14ac:dyDescent="0.2">
      <c r="A2436" s="9"/>
      <c r="B2436" s="10">
        <v>412</v>
      </c>
      <c r="C2436" s="160" t="s">
        <v>2450</v>
      </c>
      <c r="D2436" s="160" t="s">
        <v>8956</v>
      </c>
      <c r="E2436" s="161" t="s">
        <v>46</v>
      </c>
      <c r="F2436" s="162">
        <v>1</v>
      </c>
      <c r="G2436" s="163">
        <v>4272.4550444736215</v>
      </c>
      <c r="H2436" s="167"/>
      <c r="I2436" s="169"/>
      <c r="J2436" s="165">
        <v>6380</v>
      </c>
      <c r="M2436" s="6"/>
      <c r="N2436" s="6"/>
      <c r="O2436" s="6"/>
      <c r="P2436" s="6"/>
      <c r="Q2436" s="6"/>
      <c r="R2436" s="6"/>
    </row>
    <row r="2437" spans="1:18" x14ac:dyDescent="0.2">
      <c r="A2437" s="9"/>
      <c r="B2437" s="10">
        <v>413</v>
      </c>
      <c r="C2437" s="160" t="s">
        <v>2451</v>
      </c>
      <c r="D2437" s="160" t="s">
        <v>8709</v>
      </c>
      <c r="E2437" s="161" t="s">
        <v>46</v>
      </c>
      <c r="F2437" s="162">
        <v>1</v>
      </c>
      <c r="G2437" s="163">
        <v>3859.8021077986095</v>
      </c>
      <c r="H2437" s="167"/>
      <c r="I2437" s="169"/>
      <c r="J2437" s="165">
        <v>5975</v>
      </c>
      <c r="M2437" s="6"/>
      <c r="N2437" s="6"/>
      <c r="O2437" s="6"/>
      <c r="P2437" s="6"/>
      <c r="Q2437" s="6"/>
      <c r="R2437" s="6"/>
    </row>
    <row r="2438" spans="1:18" x14ac:dyDescent="0.2">
      <c r="A2438" s="9"/>
      <c r="B2438" s="10">
        <v>414</v>
      </c>
      <c r="C2438" s="160" t="s">
        <v>2452</v>
      </c>
      <c r="D2438" s="160" t="s">
        <v>8954</v>
      </c>
      <c r="E2438" s="161" t="s">
        <v>46</v>
      </c>
      <c r="F2438" s="162">
        <v>1</v>
      </c>
      <c r="G2438" s="163">
        <v>3859.8021077986095</v>
      </c>
      <c r="H2438" s="167"/>
      <c r="I2438" s="169"/>
      <c r="J2438" s="165">
        <v>5975</v>
      </c>
      <c r="M2438" s="6"/>
      <c r="N2438" s="6"/>
      <c r="O2438" s="6"/>
      <c r="P2438" s="6"/>
      <c r="Q2438" s="6"/>
      <c r="R2438" s="6"/>
    </row>
    <row r="2439" spans="1:18" x14ac:dyDescent="0.2">
      <c r="A2439" s="9"/>
      <c r="B2439" s="10">
        <v>415</v>
      </c>
      <c r="C2439" s="160" t="s">
        <v>2453</v>
      </c>
      <c r="D2439" s="160" t="s">
        <v>8957</v>
      </c>
      <c r="E2439" s="161" t="s">
        <v>46</v>
      </c>
      <c r="F2439" s="162">
        <v>1</v>
      </c>
      <c r="G2439" s="163">
        <v>4272.4550444736215</v>
      </c>
      <c r="H2439" s="167"/>
      <c r="I2439" s="169"/>
      <c r="J2439" s="165">
        <v>6380</v>
      </c>
      <c r="M2439" s="6"/>
      <c r="N2439" s="6"/>
      <c r="O2439" s="6"/>
      <c r="P2439" s="6"/>
      <c r="Q2439" s="6"/>
      <c r="R2439" s="6"/>
    </row>
    <row r="2440" spans="1:18" x14ac:dyDescent="0.2">
      <c r="A2440" s="9"/>
      <c r="B2440" s="10">
        <v>416</v>
      </c>
      <c r="C2440" s="160" t="s">
        <v>2454</v>
      </c>
      <c r="D2440" s="160" t="s">
        <v>8956</v>
      </c>
      <c r="E2440" s="161" t="s">
        <v>46</v>
      </c>
      <c r="F2440" s="162">
        <v>1</v>
      </c>
      <c r="G2440" s="163">
        <v>4272.4550444736215</v>
      </c>
      <c r="H2440" s="167"/>
      <c r="I2440" s="169"/>
      <c r="J2440" s="165">
        <v>6380</v>
      </c>
      <c r="M2440" s="6"/>
      <c r="N2440" s="6"/>
      <c r="O2440" s="6"/>
      <c r="P2440" s="6"/>
      <c r="Q2440" s="6"/>
      <c r="R2440" s="6"/>
    </row>
    <row r="2441" spans="1:18" x14ac:dyDescent="0.2">
      <c r="A2441" s="9"/>
      <c r="B2441" s="10">
        <v>417</v>
      </c>
      <c r="C2441" s="160" t="s">
        <v>2455</v>
      </c>
      <c r="D2441" s="160" t="s">
        <v>8709</v>
      </c>
      <c r="E2441" s="161" t="s">
        <v>46</v>
      </c>
      <c r="F2441" s="162">
        <v>1</v>
      </c>
      <c r="G2441" s="163">
        <v>3859.8021077986095</v>
      </c>
      <c r="H2441" s="167"/>
      <c r="I2441" s="169"/>
      <c r="J2441" s="165">
        <v>5975</v>
      </c>
      <c r="M2441" s="6"/>
      <c r="N2441" s="6"/>
      <c r="O2441" s="6"/>
      <c r="P2441" s="6"/>
      <c r="Q2441" s="6"/>
      <c r="R2441" s="6"/>
    </row>
    <row r="2442" spans="1:18" x14ac:dyDescent="0.2">
      <c r="A2442" s="9"/>
      <c r="B2442" s="10">
        <v>418</v>
      </c>
      <c r="C2442" s="160" t="s">
        <v>2456</v>
      </c>
      <c r="D2442" s="160" t="s">
        <v>8958</v>
      </c>
      <c r="E2442" s="161" t="s">
        <v>46</v>
      </c>
      <c r="F2442" s="162">
        <v>1</v>
      </c>
      <c r="G2442" s="163">
        <v>4151.2064038209628</v>
      </c>
      <c r="H2442" s="167"/>
      <c r="I2442" s="169"/>
      <c r="J2442" s="165">
        <v>6261</v>
      </c>
      <c r="M2442" s="6"/>
      <c r="N2442" s="6"/>
      <c r="O2442" s="6"/>
      <c r="P2442" s="6"/>
      <c r="Q2442" s="6"/>
      <c r="R2442" s="6"/>
    </row>
    <row r="2443" spans="1:18" s="170" customFormat="1" x14ac:dyDescent="0.2">
      <c r="A2443" s="9"/>
      <c r="B2443" s="10">
        <v>419</v>
      </c>
      <c r="C2443" s="160" t="s">
        <v>2457</v>
      </c>
      <c r="D2443" s="160" t="s">
        <v>8957</v>
      </c>
      <c r="E2443" s="161" t="s">
        <v>46</v>
      </c>
      <c r="F2443" s="162">
        <v>1</v>
      </c>
      <c r="G2443" s="163">
        <v>4272.4550444736215</v>
      </c>
      <c r="H2443" s="167"/>
      <c r="I2443" s="169"/>
      <c r="J2443" s="165">
        <v>6380</v>
      </c>
      <c r="K2443" s="164"/>
      <c r="L2443" s="164"/>
      <c r="M2443" s="164"/>
      <c r="N2443" s="164"/>
      <c r="O2443" s="164"/>
      <c r="P2443" s="164"/>
      <c r="Q2443" s="164"/>
      <c r="R2443" s="164"/>
    </row>
    <row r="2444" spans="1:18" s="170" customFormat="1" x14ac:dyDescent="0.2">
      <c r="A2444" s="9"/>
      <c r="B2444" s="10">
        <v>420</v>
      </c>
      <c r="C2444" s="160" t="s">
        <v>2458</v>
      </c>
      <c r="D2444" s="160" t="s">
        <v>8959</v>
      </c>
      <c r="E2444" s="161" t="s">
        <v>46</v>
      </c>
      <c r="F2444" s="162">
        <v>1</v>
      </c>
      <c r="G2444" s="163">
        <v>4496.5394169643369</v>
      </c>
      <c r="H2444" s="167"/>
      <c r="I2444" s="169"/>
      <c r="J2444" s="165">
        <v>6599.9285714285716</v>
      </c>
      <c r="K2444" s="164"/>
      <c r="L2444" s="164"/>
      <c r="M2444" s="164"/>
      <c r="N2444" s="164"/>
      <c r="O2444" s="164"/>
      <c r="P2444" s="164"/>
      <c r="Q2444" s="164"/>
      <c r="R2444" s="164"/>
    </row>
    <row r="2445" spans="1:18" s="170" customFormat="1" x14ac:dyDescent="0.2">
      <c r="A2445" s="9"/>
      <c r="B2445" s="10">
        <v>421</v>
      </c>
      <c r="C2445" s="160" t="s">
        <v>2459</v>
      </c>
      <c r="D2445" s="160" t="s">
        <v>8826</v>
      </c>
      <c r="E2445" s="161" t="s">
        <v>46</v>
      </c>
      <c r="F2445" s="162">
        <v>1</v>
      </c>
      <c r="G2445" s="163">
        <v>2557.6528409574639</v>
      </c>
      <c r="H2445" s="167"/>
      <c r="I2445" s="169"/>
      <c r="J2445" s="165">
        <v>4697</v>
      </c>
      <c r="K2445" s="164"/>
      <c r="L2445" s="164"/>
      <c r="M2445" s="164"/>
      <c r="N2445" s="164"/>
      <c r="O2445" s="164"/>
      <c r="P2445" s="164"/>
      <c r="Q2445" s="164"/>
      <c r="R2445" s="164"/>
    </row>
    <row r="2446" spans="1:18" s="170" customFormat="1" x14ac:dyDescent="0.2">
      <c r="A2446" s="9"/>
      <c r="B2446" s="10">
        <v>422</v>
      </c>
      <c r="C2446" s="160" t="s">
        <v>2460</v>
      </c>
      <c r="D2446" s="160" t="s">
        <v>8960</v>
      </c>
      <c r="E2446" s="161" t="s">
        <v>46</v>
      </c>
      <c r="F2446" s="162">
        <v>1</v>
      </c>
      <c r="G2446" s="163">
        <v>2636.1078437327128</v>
      </c>
      <c r="H2446" s="167"/>
      <c r="I2446" s="169"/>
      <c r="J2446" s="165">
        <v>4774</v>
      </c>
      <c r="K2446" s="164"/>
      <c r="L2446" s="164"/>
      <c r="M2446" s="164"/>
      <c r="N2446" s="164"/>
      <c r="O2446" s="164"/>
      <c r="P2446" s="164"/>
      <c r="Q2446" s="164"/>
      <c r="R2446" s="164"/>
    </row>
    <row r="2447" spans="1:18" s="170" customFormat="1" x14ac:dyDescent="0.2">
      <c r="A2447" s="9"/>
      <c r="B2447" s="10">
        <v>423</v>
      </c>
      <c r="C2447" s="160" t="s">
        <v>2461</v>
      </c>
      <c r="D2447" s="160" t="s">
        <v>8961</v>
      </c>
      <c r="E2447" s="161" t="s">
        <v>46</v>
      </c>
      <c r="F2447" s="162">
        <v>1</v>
      </c>
      <c r="G2447" s="163">
        <v>2910.7003534460841</v>
      </c>
      <c r="H2447" s="167"/>
      <c r="I2447" s="169"/>
      <c r="J2447" s="165">
        <v>5043.5</v>
      </c>
      <c r="K2447" s="164"/>
      <c r="L2447" s="164"/>
      <c r="M2447" s="164"/>
      <c r="N2447" s="164"/>
      <c r="O2447" s="164"/>
      <c r="P2447" s="164"/>
      <c r="Q2447" s="164"/>
      <c r="R2447" s="164"/>
    </row>
    <row r="2448" spans="1:18" s="170" customFormat="1" x14ac:dyDescent="0.2">
      <c r="A2448" s="9"/>
      <c r="B2448" s="10">
        <v>424</v>
      </c>
      <c r="C2448" s="160" t="s">
        <v>2462</v>
      </c>
      <c r="D2448" s="160" t="s">
        <v>8962</v>
      </c>
      <c r="E2448" s="161" t="s">
        <v>46</v>
      </c>
      <c r="F2448" s="162">
        <v>1</v>
      </c>
      <c r="G2448" s="163">
        <v>2932.5969166819955</v>
      </c>
      <c r="H2448" s="167"/>
      <c r="I2448" s="169"/>
      <c r="J2448" s="165">
        <v>5064.9904761904754</v>
      </c>
      <c r="K2448" s="164"/>
      <c r="L2448" s="164"/>
      <c r="M2448" s="164"/>
      <c r="N2448" s="164"/>
      <c r="O2448" s="164"/>
      <c r="P2448" s="164"/>
      <c r="Q2448" s="164"/>
      <c r="R2448" s="164"/>
    </row>
    <row r="2449" spans="1:18" s="170" customFormat="1" x14ac:dyDescent="0.2">
      <c r="A2449" s="9"/>
      <c r="B2449" s="10">
        <v>425</v>
      </c>
      <c r="C2449" s="160" t="s">
        <v>2463</v>
      </c>
      <c r="D2449" s="160" t="s">
        <v>8826</v>
      </c>
      <c r="E2449" s="161" t="s">
        <v>46</v>
      </c>
      <c r="F2449" s="162">
        <v>1</v>
      </c>
      <c r="G2449" s="163">
        <v>2557.6528409574639</v>
      </c>
      <c r="H2449" s="167"/>
      <c r="I2449" s="169"/>
      <c r="J2449" s="165">
        <v>4697</v>
      </c>
      <c r="K2449" s="164"/>
      <c r="L2449" s="164"/>
      <c r="M2449" s="164"/>
      <c r="N2449" s="164"/>
      <c r="O2449" s="164"/>
      <c r="P2449" s="164"/>
      <c r="Q2449" s="164"/>
      <c r="R2449" s="164"/>
    </row>
    <row r="2450" spans="1:18" s="170" customFormat="1" x14ac:dyDescent="0.2">
      <c r="A2450" s="9"/>
      <c r="B2450" s="10">
        <v>426</v>
      </c>
      <c r="C2450" s="160" t="s">
        <v>2464</v>
      </c>
      <c r="D2450" s="160" t="s">
        <v>8963</v>
      </c>
      <c r="E2450" s="161" t="s">
        <v>46</v>
      </c>
      <c r="F2450" s="162">
        <v>1</v>
      </c>
      <c r="G2450" s="163">
        <v>2876.528517667105</v>
      </c>
      <c r="H2450" s="167"/>
      <c r="I2450" s="169"/>
      <c r="J2450" s="165">
        <v>5009.9619047619035</v>
      </c>
      <c r="K2450" s="164"/>
      <c r="L2450" s="164"/>
      <c r="M2450" s="164"/>
      <c r="N2450" s="164"/>
      <c r="O2450" s="164"/>
      <c r="P2450" s="164"/>
      <c r="Q2450" s="164"/>
      <c r="R2450" s="164"/>
    </row>
    <row r="2451" spans="1:18" s="170" customFormat="1" x14ac:dyDescent="0.2">
      <c r="A2451" s="9"/>
      <c r="B2451" s="10">
        <v>427</v>
      </c>
      <c r="C2451" s="160" t="s">
        <v>2465</v>
      </c>
      <c r="D2451" s="160" t="s">
        <v>8961</v>
      </c>
      <c r="E2451" s="161" t="s">
        <v>46</v>
      </c>
      <c r="F2451" s="162">
        <v>1</v>
      </c>
      <c r="G2451" s="163">
        <v>2910.7003534460841</v>
      </c>
      <c r="H2451" s="167"/>
      <c r="I2451" s="169"/>
      <c r="J2451" s="165">
        <v>5043.5</v>
      </c>
      <c r="K2451" s="164"/>
      <c r="L2451" s="164"/>
      <c r="M2451" s="164"/>
      <c r="N2451" s="164"/>
      <c r="O2451" s="164"/>
      <c r="P2451" s="164"/>
      <c r="Q2451" s="164"/>
      <c r="R2451" s="164"/>
    </row>
    <row r="2452" spans="1:18" s="170" customFormat="1" x14ac:dyDescent="0.2">
      <c r="A2452" s="9"/>
      <c r="B2452" s="10">
        <v>428</v>
      </c>
      <c r="C2452" s="160" t="s">
        <v>2466</v>
      </c>
      <c r="D2452" s="160" t="s">
        <v>8964</v>
      </c>
      <c r="E2452" s="161" t="s">
        <v>46</v>
      </c>
      <c r="F2452" s="162">
        <v>1</v>
      </c>
      <c r="G2452" s="163">
        <v>3044.7337147117769</v>
      </c>
      <c r="H2452" s="167"/>
      <c r="I2452" s="169"/>
      <c r="J2452" s="165">
        <v>5175.0476190476184</v>
      </c>
      <c r="K2452" s="164"/>
      <c r="L2452" s="164"/>
      <c r="M2452" s="164"/>
      <c r="N2452" s="164"/>
      <c r="O2452" s="164"/>
      <c r="P2452" s="164"/>
      <c r="Q2452" s="164"/>
      <c r="R2452" s="164"/>
    </row>
    <row r="2453" spans="1:18" s="170" customFormat="1" x14ac:dyDescent="0.2">
      <c r="A2453" s="9"/>
      <c r="B2453" s="10">
        <v>429</v>
      </c>
      <c r="C2453" s="160" t="s">
        <v>2467</v>
      </c>
      <c r="D2453" s="160" t="s">
        <v>8689</v>
      </c>
      <c r="E2453" s="161" t="s">
        <v>46</v>
      </c>
      <c r="F2453" s="162">
        <v>1</v>
      </c>
      <c r="G2453" s="163">
        <v>2636.1078437327128</v>
      </c>
      <c r="H2453" s="167"/>
      <c r="I2453" s="169"/>
      <c r="J2453" s="165">
        <v>4774</v>
      </c>
      <c r="K2453" s="164"/>
      <c r="L2453" s="164"/>
      <c r="M2453" s="164"/>
      <c r="N2453" s="164"/>
      <c r="O2453" s="164"/>
      <c r="P2453" s="164"/>
      <c r="Q2453" s="164"/>
      <c r="R2453" s="164"/>
    </row>
    <row r="2454" spans="1:18" s="170" customFormat="1" x14ac:dyDescent="0.2">
      <c r="A2454" s="9"/>
      <c r="B2454" s="10">
        <v>430</v>
      </c>
      <c r="C2454" s="160" t="s">
        <v>2468</v>
      </c>
      <c r="D2454" s="160" t="s">
        <v>8960</v>
      </c>
      <c r="E2454" s="161" t="s">
        <v>46</v>
      </c>
      <c r="F2454" s="162">
        <v>1</v>
      </c>
      <c r="G2454" s="163">
        <v>2636.1078437327128</v>
      </c>
      <c r="H2454" s="167"/>
      <c r="I2454" s="169"/>
      <c r="J2454" s="165">
        <v>4774</v>
      </c>
      <c r="K2454" s="164"/>
      <c r="L2454" s="164"/>
      <c r="M2454" s="164"/>
      <c r="N2454" s="164"/>
      <c r="O2454" s="164"/>
      <c r="P2454" s="164"/>
      <c r="Q2454" s="164"/>
      <c r="R2454" s="164"/>
    </row>
    <row r="2455" spans="1:18" s="170" customFormat="1" x14ac:dyDescent="0.2">
      <c r="A2455" s="9"/>
      <c r="B2455" s="10">
        <v>431</v>
      </c>
      <c r="C2455" s="160" t="s">
        <v>2469</v>
      </c>
      <c r="D2455" s="160" t="s">
        <v>8965</v>
      </c>
      <c r="E2455" s="161" t="s">
        <v>46</v>
      </c>
      <c r="F2455" s="162">
        <v>1</v>
      </c>
      <c r="G2455" s="163">
        <v>2782.8288878838284</v>
      </c>
      <c r="H2455" s="167"/>
      <c r="I2455" s="169"/>
      <c r="J2455" s="165">
        <v>4918</v>
      </c>
      <c r="K2455" s="164"/>
      <c r="L2455" s="164"/>
      <c r="M2455" s="164"/>
      <c r="N2455" s="164"/>
      <c r="O2455" s="164"/>
      <c r="P2455" s="164"/>
      <c r="Q2455" s="164"/>
      <c r="R2455" s="164"/>
    </row>
    <row r="2456" spans="1:18" s="170" customFormat="1" x14ac:dyDescent="0.2">
      <c r="A2456" s="9"/>
      <c r="B2456" s="10">
        <v>432</v>
      </c>
      <c r="C2456" s="160" t="s">
        <v>2470</v>
      </c>
      <c r="D2456" s="160" t="s">
        <v>8966</v>
      </c>
      <c r="E2456" s="161" t="s">
        <v>46</v>
      </c>
      <c r="F2456" s="162">
        <v>1</v>
      </c>
      <c r="G2456" s="163">
        <v>2820.4601186522154</v>
      </c>
      <c r="H2456" s="167"/>
      <c r="I2456" s="169"/>
      <c r="J2456" s="165">
        <v>4954.9333333333325</v>
      </c>
      <c r="K2456" s="164"/>
      <c r="L2456" s="164"/>
      <c r="M2456" s="164"/>
      <c r="N2456" s="164"/>
      <c r="O2456" s="164"/>
      <c r="P2456" s="164"/>
      <c r="Q2456" s="164"/>
      <c r="R2456" s="164"/>
    </row>
    <row r="2457" spans="1:18" s="170" customFormat="1" x14ac:dyDescent="0.2">
      <c r="A2457" s="9"/>
      <c r="B2457" s="10">
        <v>433</v>
      </c>
      <c r="C2457" s="160" t="s">
        <v>2471</v>
      </c>
      <c r="D2457" s="160" t="s">
        <v>8689</v>
      </c>
      <c r="E2457" s="161" t="s">
        <v>46</v>
      </c>
      <c r="F2457" s="162">
        <v>1</v>
      </c>
      <c r="G2457" s="163">
        <v>2636.1078437327128</v>
      </c>
      <c r="H2457" s="167"/>
      <c r="I2457" s="169"/>
      <c r="J2457" s="165">
        <v>4774</v>
      </c>
      <c r="K2457" s="164"/>
      <c r="L2457" s="164"/>
      <c r="M2457" s="164"/>
      <c r="N2457" s="164"/>
      <c r="O2457" s="164"/>
      <c r="P2457" s="164"/>
      <c r="Q2457" s="164"/>
      <c r="R2457" s="164"/>
    </row>
    <row r="2458" spans="1:18" s="170" customFormat="1" x14ac:dyDescent="0.2">
      <c r="A2458" s="9"/>
      <c r="B2458" s="10">
        <v>434</v>
      </c>
      <c r="C2458" s="160" t="s">
        <v>2472</v>
      </c>
      <c r="D2458" s="160" t="s">
        <v>8967</v>
      </c>
      <c r="E2458" s="161" t="s">
        <v>46</v>
      </c>
      <c r="F2458" s="162">
        <v>1</v>
      </c>
      <c r="G2458" s="163">
        <v>2782.8288878838284</v>
      </c>
      <c r="H2458" s="167"/>
      <c r="I2458" s="169"/>
      <c r="J2458" s="165">
        <v>4918</v>
      </c>
      <c r="K2458" s="164"/>
      <c r="L2458" s="164"/>
      <c r="M2458" s="164"/>
      <c r="N2458" s="164"/>
      <c r="O2458" s="164"/>
      <c r="P2458" s="164"/>
      <c r="Q2458" s="164"/>
      <c r="R2458" s="164"/>
    </row>
    <row r="2459" spans="1:18" s="170" customFormat="1" x14ac:dyDescent="0.2">
      <c r="A2459" s="9"/>
      <c r="B2459" s="10">
        <v>435</v>
      </c>
      <c r="C2459" s="160" t="s">
        <v>2473</v>
      </c>
      <c r="D2459" s="160" t="s">
        <v>8968</v>
      </c>
      <c r="E2459" s="161" t="s">
        <v>46</v>
      </c>
      <c r="F2459" s="162">
        <v>1</v>
      </c>
      <c r="G2459" s="163">
        <v>2932.5969166819955</v>
      </c>
      <c r="H2459" s="167"/>
      <c r="I2459" s="169"/>
      <c r="J2459" s="165">
        <v>5064.9904761904754</v>
      </c>
      <c r="K2459" s="164"/>
      <c r="L2459" s="164"/>
      <c r="M2459" s="164"/>
      <c r="N2459" s="164"/>
      <c r="O2459" s="164"/>
      <c r="P2459" s="164"/>
      <c r="Q2459" s="164"/>
      <c r="R2459" s="164"/>
    </row>
    <row r="2460" spans="1:18" s="170" customFormat="1" x14ac:dyDescent="0.2">
      <c r="A2460" s="9"/>
      <c r="B2460" s="10">
        <v>436</v>
      </c>
      <c r="C2460" s="160" t="s">
        <v>2474</v>
      </c>
      <c r="D2460" s="160" t="s">
        <v>8969</v>
      </c>
      <c r="E2460" s="161" t="s">
        <v>46</v>
      </c>
      <c r="F2460" s="162">
        <v>1</v>
      </c>
      <c r="G2460" s="163">
        <v>3134.0098943844951</v>
      </c>
      <c r="H2460" s="167"/>
      <c r="I2460" s="169"/>
      <c r="J2460" s="165">
        <v>5262.6681096681095</v>
      </c>
      <c r="K2460" s="164"/>
      <c r="L2460" s="164"/>
      <c r="M2460" s="164"/>
      <c r="N2460" s="164"/>
      <c r="O2460" s="164"/>
      <c r="P2460" s="164"/>
      <c r="Q2460" s="164"/>
      <c r="R2460" s="164"/>
    </row>
    <row r="2461" spans="1:18" s="170" customFormat="1" x14ac:dyDescent="0.2">
      <c r="A2461" s="9"/>
      <c r="B2461" s="10">
        <v>437</v>
      </c>
      <c r="C2461" s="160" t="s">
        <v>2475</v>
      </c>
      <c r="D2461" s="160" t="s">
        <v>8685</v>
      </c>
      <c r="E2461" s="161" t="s">
        <v>46</v>
      </c>
      <c r="F2461" s="162">
        <v>1</v>
      </c>
      <c r="G2461" s="163">
        <v>2675.335345120337</v>
      </c>
      <c r="H2461" s="167"/>
      <c r="I2461" s="169"/>
      <c r="J2461" s="165">
        <v>4812.5</v>
      </c>
      <c r="K2461" s="164"/>
      <c r="L2461" s="164"/>
      <c r="M2461" s="164"/>
      <c r="N2461" s="164"/>
      <c r="O2461" s="164"/>
      <c r="P2461" s="164"/>
      <c r="Q2461" s="164"/>
      <c r="R2461" s="164"/>
    </row>
    <row r="2462" spans="1:18" s="170" customFormat="1" x14ac:dyDescent="0.2">
      <c r="A2462" s="9"/>
      <c r="B2462" s="10">
        <v>438</v>
      </c>
      <c r="C2462" s="160" t="s">
        <v>2476</v>
      </c>
      <c r="D2462" s="160" t="s">
        <v>8970</v>
      </c>
      <c r="E2462" s="161" t="s">
        <v>46</v>
      </c>
      <c r="F2462" s="162">
        <v>1</v>
      </c>
      <c r="G2462" s="163">
        <v>2910.7003534460841</v>
      </c>
      <c r="H2462" s="167"/>
      <c r="I2462" s="169"/>
      <c r="J2462" s="165">
        <v>5043.5</v>
      </c>
      <c r="K2462" s="164"/>
      <c r="L2462" s="164"/>
      <c r="M2462" s="164"/>
      <c r="N2462" s="164"/>
      <c r="O2462" s="164"/>
      <c r="P2462" s="164"/>
      <c r="Q2462" s="164"/>
      <c r="R2462" s="164"/>
    </row>
    <row r="2463" spans="1:18" s="170" customFormat="1" x14ac:dyDescent="0.2">
      <c r="A2463" s="9"/>
      <c r="B2463" s="10">
        <v>439</v>
      </c>
      <c r="C2463" s="160" t="s">
        <v>2477</v>
      </c>
      <c r="D2463" s="160" t="s">
        <v>8971</v>
      </c>
      <c r="E2463" s="161" t="s">
        <v>46</v>
      </c>
      <c r="F2463" s="162">
        <v>1</v>
      </c>
      <c r="G2463" s="163">
        <v>2820.4601186522154</v>
      </c>
      <c r="H2463" s="167"/>
      <c r="I2463" s="169"/>
      <c r="J2463" s="165">
        <v>9909.866666666665</v>
      </c>
      <c r="K2463" s="164"/>
      <c r="L2463" s="164"/>
      <c r="M2463" s="164"/>
      <c r="N2463" s="164"/>
      <c r="O2463" s="164"/>
      <c r="P2463" s="164"/>
      <c r="Q2463" s="164"/>
      <c r="R2463" s="164"/>
    </row>
    <row r="2464" spans="1:18" s="170" customFormat="1" x14ac:dyDescent="0.2">
      <c r="A2464" s="9"/>
      <c r="B2464" s="10">
        <v>440</v>
      </c>
      <c r="C2464" s="160" t="s">
        <v>2478</v>
      </c>
      <c r="D2464" s="160" t="s">
        <v>8972</v>
      </c>
      <c r="E2464" s="161" t="s">
        <v>46</v>
      </c>
      <c r="F2464" s="162">
        <v>1</v>
      </c>
      <c r="G2464" s="163">
        <v>2932.5969166819955</v>
      </c>
      <c r="H2464" s="167"/>
      <c r="I2464" s="169"/>
      <c r="J2464" s="165">
        <v>10129.980952380951</v>
      </c>
      <c r="K2464" s="164"/>
      <c r="L2464" s="164"/>
      <c r="M2464" s="164"/>
      <c r="N2464" s="164"/>
      <c r="O2464" s="164"/>
      <c r="P2464" s="164"/>
      <c r="Q2464" s="164"/>
      <c r="R2464" s="164"/>
    </row>
    <row r="2465" spans="1:18" s="170" customFormat="1" x14ac:dyDescent="0.2">
      <c r="A2465" s="9"/>
      <c r="B2465" s="10">
        <v>441</v>
      </c>
      <c r="C2465" s="160" t="s">
        <v>2479</v>
      </c>
      <c r="D2465" s="160" t="s">
        <v>8810</v>
      </c>
      <c r="E2465" s="161" t="s">
        <v>46</v>
      </c>
      <c r="F2465" s="162">
        <v>1</v>
      </c>
      <c r="G2465" s="163">
        <v>2910.7003534460841</v>
      </c>
      <c r="H2465" s="167"/>
      <c r="I2465" s="169"/>
      <c r="J2465" s="165">
        <v>5043.5</v>
      </c>
      <c r="K2465" s="164"/>
      <c r="L2465" s="164"/>
      <c r="M2465" s="164"/>
      <c r="N2465" s="164"/>
      <c r="O2465" s="164"/>
      <c r="P2465" s="164"/>
      <c r="Q2465" s="164"/>
      <c r="R2465" s="164"/>
    </row>
    <row r="2466" spans="1:18" s="170" customFormat="1" x14ac:dyDescent="0.2">
      <c r="A2466" s="9"/>
      <c r="B2466" s="10">
        <v>442</v>
      </c>
      <c r="C2466" s="160" t="s">
        <v>2480</v>
      </c>
      <c r="D2466" s="160" t="s">
        <v>8973</v>
      </c>
      <c r="E2466" s="161" t="s">
        <v>46</v>
      </c>
      <c r="F2466" s="162">
        <v>1</v>
      </c>
      <c r="G2466" s="163">
        <v>2820.4601186522154</v>
      </c>
      <c r="H2466" s="167"/>
      <c r="I2466" s="169"/>
      <c r="J2466" s="165">
        <v>4954.9333333333325</v>
      </c>
      <c r="K2466" s="164"/>
      <c r="L2466" s="164"/>
      <c r="M2466" s="164"/>
      <c r="N2466" s="164"/>
      <c r="O2466" s="164"/>
      <c r="P2466" s="164"/>
      <c r="Q2466" s="164"/>
      <c r="R2466" s="164"/>
    </row>
    <row r="2467" spans="1:18" s="170" customFormat="1" x14ac:dyDescent="0.2">
      <c r="A2467" s="9"/>
      <c r="B2467" s="10">
        <v>443</v>
      </c>
      <c r="C2467" s="160" t="s">
        <v>2481</v>
      </c>
      <c r="D2467" s="160" t="s">
        <v>8971</v>
      </c>
      <c r="E2467" s="161" t="s">
        <v>46</v>
      </c>
      <c r="F2467" s="162">
        <v>1</v>
      </c>
      <c r="G2467" s="163">
        <v>2820.4601186522154</v>
      </c>
      <c r="H2467" s="167"/>
      <c r="I2467" s="169"/>
      <c r="J2467" s="165">
        <v>9909.866666666665</v>
      </c>
      <c r="K2467" s="164"/>
      <c r="L2467" s="164"/>
      <c r="M2467" s="164"/>
      <c r="N2467" s="164"/>
      <c r="O2467" s="164"/>
      <c r="P2467" s="164"/>
      <c r="Q2467" s="164"/>
      <c r="R2467" s="164"/>
    </row>
    <row r="2468" spans="1:18" s="170" customFormat="1" x14ac:dyDescent="0.2">
      <c r="A2468" s="9"/>
      <c r="B2468" s="10">
        <v>444</v>
      </c>
      <c r="C2468" s="160" t="s">
        <v>2482</v>
      </c>
      <c r="D2468" s="160" t="s">
        <v>8974</v>
      </c>
      <c r="E2468" s="161" t="s">
        <v>46</v>
      </c>
      <c r="F2468" s="162">
        <v>1</v>
      </c>
      <c r="G2468" s="163">
        <v>3044.7337147117769</v>
      </c>
      <c r="H2468" s="167"/>
      <c r="I2468" s="169"/>
      <c r="J2468" s="165">
        <v>10350.095238095237</v>
      </c>
      <c r="K2468" s="164"/>
      <c r="L2468" s="164"/>
      <c r="M2468" s="164"/>
      <c r="N2468" s="164"/>
      <c r="O2468" s="164"/>
      <c r="P2468" s="164"/>
      <c r="Q2468" s="164"/>
      <c r="R2468" s="164"/>
    </row>
    <row r="2469" spans="1:18" s="170" customFormat="1" x14ac:dyDescent="0.2">
      <c r="A2469" s="9"/>
      <c r="B2469" s="10">
        <v>445</v>
      </c>
      <c r="C2469" s="160" t="s">
        <v>2483</v>
      </c>
      <c r="D2469" s="160" t="s">
        <v>8975</v>
      </c>
      <c r="E2469" s="161" t="s">
        <v>46</v>
      </c>
      <c r="F2469" s="162">
        <v>1</v>
      </c>
      <c r="G2469" s="163">
        <v>2820.4601186522154</v>
      </c>
      <c r="H2469" s="167"/>
      <c r="I2469" s="169"/>
      <c r="J2469" s="165">
        <v>4954.9333333333325</v>
      </c>
      <c r="K2469" s="164"/>
      <c r="L2469" s="164"/>
      <c r="M2469" s="164"/>
      <c r="N2469" s="164"/>
      <c r="O2469" s="164"/>
      <c r="P2469" s="164"/>
      <c r="Q2469" s="164"/>
      <c r="R2469" s="164"/>
    </row>
    <row r="2470" spans="1:18" s="170" customFormat="1" x14ac:dyDescent="0.2">
      <c r="A2470" s="9"/>
      <c r="B2470" s="10">
        <v>446</v>
      </c>
      <c r="C2470" s="160" t="s">
        <v>2484</v>
      </c>
      <c r="D2470" s="160" t="s">
        <v>8963</v>
      </c>
      <c r="E2470" s="161" t="s">
        <v>46</v>
      </c>
      <c r="F2470" s="162">
        <v>1</v>
      </c>
      <c r="G2470" s="163">
        <v>2876.528517667105</v>
      </c>
      <c r="H2470" s="167"/>
      <c r="I2470" s="169"/>
      <c r="J2470" s="165">
        <v>5009.9619047619035</v>
      </c>
      <c r="K2470" s="164"/>
      <c r="L2470" s="164"/>
      <c r="M2470" s="164"/>
      <c r="N2470" s="164"/>
      <c r="O2470" s="164"/>
      <c r="P2470" s="164"/>
      <c r="Q2470" s="164"/>
      <c r="R2470" s="164"/>
    </row>
    <row r="2471" spans="1:18" x14ac:dyDescent="0.2">
      <c r="A2471" s="9"/>
      <c r="B2471" s="10">
        <v>447</v>
      </c>
      <c r="C2471" s="160" t="s">
        <v>2485</v>
      </c>
      <c r="D2471" s="160" t="s">
        <v>8976</v>
      </c>
      <c r="E2471" s="161" t="s">
        <v>46</v>
      </c>
      <c r="F2471" s="162">
        <v>1</v>
      </c>
      <c r="G2471" s="163">
        <v>2876.528517667105</v>
      </c>
      <c r="H2471" s="167"/>
      <c r="I2471" s="169"/>
      <c r="J2471" s="165">
        <v>10019.923809523807</v>
      </c>
      <c r="M2471" s="6"/>
      <c r="N2471" s="6"/>
      <c r="O2471" s="6"/>
      <c r="P2471" s="6"/>
      <c r="Q2471" s="6"/>
      <c r="R2471" s="6"/>
    </row>
    <row r="2472" spans="1:18" x14ac:dyDescent="0.2">
      <c r="A2472" s="9"/>
      <c r="B2472" s="10">
        <v>448</v>
      </c>
      <c r="C2472" s="160" t="s">
        <v>2486</v>
      </c>
      <c r="D2472" s="160" t="s">
        <v>8972</v>
      </c>
      <c r="E2472" s="161" t="s">
        <v>46</v>
      </c>
      <c r="F2472" s="162">
        <v>1</v>
      </c>
      <c r="G2472" s="163">
        <v>2932.5969166819955</v>
      </c>
      <c r="H2472" s="167"/>
      <c r="I2472" s="169"/>
      <c r="J2472" s="165">
        <v>10129.980952380951</v>
      </c>
      <c r="M2472" s="6"/>
      <c r="N2472" s="6"/>
      <c r="O2472" s="6"/>
      <c r="P2472" s="6"/>
      <c r="Q2472" s="6"/>
      <c r="R2472" s="6"/>
    </row>
    <row r="2473" spans="1:18" x14ac:dyDescent="0.2">
      <c r="A2473" s="9"/>
      <c r="B2473" s="10">
        <v>449</v>
      </c>
      <c r="C2473" s="160" t="s">
        <v>2487</v>
      </c>
      <c r="D2473" s="160" t="s">
        <v>8853</v>
      </c>
      <c r="E2473" s="161" t="s">
        <v>46</v>
      </c>
      <c r="F2473" s="162">
        <v>1</v>
      </c>
      <c r="G2473" s="163">
        <v>596.27777157623927</v>
      </c>
      <c r="H2473" s="167"/>
      <c r="I2473" s="169"/>
      <c r="J2473" s="165">
        <v>2772</v>
      </c>
      <c r="M2473" s="6"/>
      <c r="N2473" s="6"/>
      <c r="O2473" s="6"/>
      <c r="P2473" s="6"/>
      <c r="Q2473" s="6"/>
      <c r="R2473" s="6"/>
    </row>
    <row r="2474" spans="1:18" x14ac:dyDescent="0.2">
      <c r="A2474" s="9"/>
      <c r="B2474" s="10">
        <v>450</v>
      </c>
      <c r="C2474" s="160" t="s">
        <v>2488</v>
      </c>
      <c r="D2474" s="160" t="s">
        <v>8977</v>
      </c>
      <c r="E2474" s="161" t="s">
        <v>46</v>
      </c>
      <c r="F2474" s="162">
        <v>1</v>
      </c>
      <c r="G2474" s="163">
        <v>596.27777157623927</v>
      </c>
      <c r="H2474" s="167"/>
      <c r="I2474" s="169"/>
      <c r="J2474" s="165">
        <v>2772</v>
      </c>
      <c r="M2474" s="6"/>
      <c r="N2474" s="6"/>
      <c r="O2474" s="6"/>
      <c r="P2474" s="6"/>
      <c r="Q2474" s="6"/>
      <c r="R2474" s="6"/>
    </row>
    <row r="2475" spans="1:18" x14ac:dyDescent="0.2">
      <c r="A2475" s="9"/>
      <c r="B2475" s="10">
        <v>451</v>
      </c>
      <c r="C2475" s="160" t="s">
        <v>2489</v>
      </c>
      <c r="D2475" s="160" t="s">
        <v>8978</v>
      </c>
      <c r="E2475" s="161" t="s">
        <v>46</v>
      </c>
      <c r="F2475" s="162">
        <v>1</v>
      </c>
      <c r="G2475" s="163">
        <v>596.27777157623927</v>
      </c>
      <c r="H2475" s="167"/>
      <c r="I2475" s="169"/>
      <c r="J2475" s="165">
        <v>2772</v>
      </c>
      <c r="M2475" s="6"/>
      <c r="N2475" s="6"/>
      <c r="O2475" s="6"/>
      <c r="P2475" s="6"/>
      <c r="Q2475" s="6"/>
      <c r="R2475" s="6"/>
    </row>
    <row r="2476" spans="1:18" x14ac:dyDescent="0.2">
      <c r="A2476" s="9"/>
      <c r="B2476" s="10">
        <v>452</v>
      </c>
      <c r="C2476" s="160" t="s">
        <v>2490</v>
      </c>
      <c r="D2476" s="160" t="s">
        <v>8979</v>
      </c>
      <c r="E2476" s="161" t="s">
        <v>46</v>
      </c>
      <c r="F2476" s="162">
        <v>1</v>
      </c>
      <c r="G2476" s="163">
        <v>596.27777157623927</v>
      </c>
      <c r="H2476" s="167"/>
      <c r="I2476" s="169"/>
      <c r="J2476" s="165">
        <v>2772</v>
      </c>
      <c r="M2476" s="6"/>
      <c r="N2476" s="6"/>
      <c r="O2476" s="6"/>
      <c r="P2476" s="6"/>
      <c r="Q2476" s="6"/>
      <c r="R2476" s="6"/>
    </row>
    <row r="2477" spans="1:18" x14ac:dyDescent="0.2">
      <c r="A2477" s="9"/>
      <c r="B2477" s="10">
        <v>453</v>
      </c>
      <c r="C2477" s="160" t="s">
        <v>2491</v>
      </c>
      <c r="D2477" s="160" t="s">
        <v>8853</v>
      </c>
      <c r="E2477" s="161" t="s">
        <v>46</v>
      </c>
      <c r="F2477" s="162">
        <v>1</v>
      </c>
      <c r="G2477" s="163">
        <v>596.27777157623927</v>
      </c>
      <c r="H2477" s="167"/>
      <c r="I2477" s="169"/>
      <c r="J2477" s="165">
        <v>2772</v>
      </c>
      <c r="M2477" s="6"/>
      <c r="N2477" s="6"/>
      <c r="O2477" s="6"/>
      <c r="P2477" s="6"/>
      <c r="Q2477" s="6"/>
      <c r="R2477" s="6"/>
    </row>
    <row r="2478" spans="1:18" x14ac:dyDescent="0.2">
      <c r="A2478" s="9"/>
      <c r="B2478" s="10">
        <v>454</v>
      </c>
      <c r="C2478" s="160" t="s">
        <v>2492</v>
      </c>
      <c r="D2478" s="160" t="s">
        <v>8980</v>
      </c>
      <c r="E2478" s="161" t="s">
        <v>46</v>
      </c>
      <c r="F2478" s="162">
        <v>1</v>
      </c>
      <c r="G2478" s="163">
        <v>674.73277435148839</v>
      </c>
      <c r="H2478" s="167"/>
      <c r="I2478" s="169"/>
      <c r="J2478" s="165">
        <v>2849</v>
      </c>
      <c r="M2478" s="6"/>
      <c r="N2478" s="6"/>
      <c r="O2478" s="6"/>
      <c r="P2478" s="6"/>
      <c r="Q2478" s="6"/>
      <c r="R2478" s="6"/>
    </row>
    <row r="2479" spans="1:18" x14ac:dyDescent="0.2">
      <c r="A2479" s="9"/>
      <c r="B2479" s="10">
        <v>455</v>
      </c>
      <c r="C2479" s="160" t="s">
        <v>2493</v>
      </c>
      <c r="D2479" s="160" t="s">
        <v>8981</v>
      </c>
      <c r="E2479" s="161" t="s">
        <v>46</v>
      </c>
      <c r="F2479" s="162">
        <v>1</v>
      </c>
      <c r="G2479" s="163">
        <v>674.73277435148839</v>
      </c>
      <c r="H2479" s="167"/>
      <c r="I2479" s="169"/>
      <c r="J2479" s="165">
        <v>2849</v>
      </c>
      <c r="M2479" s="6"/>
      <c r="N2479" s="6"/>
      <c r="O2479" s="6"/>
      <c r="P2479" s="6"/>
      <c r="Q2479" s="6"/>
      <c r="R2479" s="6"/>
    </row>
    <row r="2480" spans="1:18" x14ac:dyDescent="0.2">
      <c r="A2480" s="9"/>
      <c r="B2480" s="10">
        <v>456</v>
      </c>
      <c r="C2480" s="160" t="s">
        <v>2494</v>
      </c>
      <c r="D2480" s="160" t="s">
        <v>8982</v>
      </c>
      <c r="E2480" s="161" t="s">
        <v>46</v>
      </c>
      <c r="F2480" s="162">
        <v>1</v>
      </c>
      <c r="G2480" s="163">
        <v>831.64277990198605</v>
      </c>
      <c r="H2480" s="167"/>
      <c r="I2480" s="169"/>
      <c r="J2480" s="165">
        <v>3003</v>
      </c>
      <c r="M2480" s="6"/>
      <c r="N2480" s="6"/>
      <c r="O2480" s="6"/>
      <c r="P2480" s="6"/>
      <c r="Q2480" s="6"/>
      <c r="R2480" s="6"/>
    </row>
    <row r="2481" spans="1:18" x14ac:dyDescent="0.2">
      <c r="A2481" s="9"/>
      <c r="B2481" s="10">
        <v>457</v>
      </c>
      <c r="C2481" s="160" t="s">
        <v>2495</v>
      </c>
      <c r="D2481" s="160" t="s">
        <v>8853</v>
      </c>
      <c r="E2481" s="161" t="s">
        <v>46</v>
      </c>
      <c r="F2481" s="162">
        <v>1</v>
      </c>
      <c r="G2481" s="163">
        <v>596.27777157623927</v>
      </c>
      <c r="H2481" s="167"/>
      <c r="I2481" s="169"/>
      <c r="J2481" s="165">
        <v>2772</v>
      </c>
      <c r="M2481" s="6"/>
      <c r="N2481" s="6"/>
      <c r="O2481" s="6"/>
      <c r="P2481" s="6"/>
      <c r="Q2481" s="6"/>
      <c r="R2481" s="6"/>
    </row>
    <row r="2482" spans="1:18" x14ac:dyDescent="0.2">
      <c r="A2482" s="9"/>
      <c r="B2482" s="10">
        <v>458</v>
      </c>
      <c r="C2482" s="160" t="s">
        <v>2496</v>
      </c>
      <c r="D2482" s="160" t="s">
        <v>8983</v>
      </c>
      <c r="E2482" s="161" t="s">
        <v>46</v>
      </c>
      <c r="F2482" s="162">
        <v>1</v>
      </c>
      <c r="G2482" s="163">
        <v>753.18777712673705</v>
      </c>
      <c r="H2482" s="167"/>
      <c r="I2482" s="169"/>
      <c r="J2482" s="165">
        <v>2926</v>
      </c>
      <c r="M2482" s="6"/>
      <c r="N2482" s="6"/>
      <c r="O2482" s="6"/>
      <c r="P2482" s="6"/>
      <c r="Q2482" s="6"/>
      <c r="R2482" s="6"/>
    </row>
    <row r="2483" spans="1:18" x14ac:dyDescent="0.2">
      <c r="A2483" s="9"/>
      <c r="B2483" s="10">
        <v>459</v>
      </c>
      <c r="C2483" s="160" t="s">
        <v>2497</v>
      </c>
      <c r="D2483" s="160" t="s">
        <v>8984</v>
      </c>
      <c r="E2483" s="161" t="s">
        <v>46</v>
      </c>
      <c r="F2483" s="162">
        <v>1</v>
      </c>
      <c r="G2483" s="163">
        <v>910.09778267723516</v>
      </c>
      <c r="H2483" s="167"/>
      <c r="I2483" s="169"/>
      <c r="J2483" s="165">
        <v>3080</v>
      </c>
      <c r="M2483" s="6"/>
      <c r="N2483" s="6"/>
      <c r="O2483" s="6"/>
      <c r="P2483" s="6"/>
      <c r="Q2483" s="6"/>
      <c r="R2483" s="6"/>
    </row>
    <row r="2484" spans="1:18" x14ac:dyDescent="0.2">
      <c r="A2484" s="9"/>
      <c r="B2484" s="10">
        <v>460</v>
      </c>
      <c r="C2484" s="160" t="s">
        <v>2498</v>
      </c>
      <c r="D2484" s="160" t="s">
        <v>8985</v>
      </c>
      <c r="E2484" s="161" t="s">
        <v>46</v>
      </c>
      <c r="F2484" s="162">
        <v>1</v>
      </c>
      <c r="G2484" s="163">
        <v>1088.9140552364065</v>
      </c>
      <c r="H2484" s="167"/>
      <c r="I2484" s="169"/>
      <c r="J2484" s="165">
        <v>3255.5</v>
      </c>
      <c r="M2484" s="6"/>
      <c r="N2484" s="6"/>
      <c r="O2484" s="6"/>
      <c r="P2484" s="6"/>
      <c r="Q2484" s="6"/>
      <c r="R2484" s="6"/>
    </row>
    <row r="2485" spans="1:18" x14ac:dyDescent="0.2">
      <c r="A2485" s="9"/>
      <c r="B2485" s="10">
        <v>461</v>
      </c>
      <c r="C2485" s="160" t="s">
        <v>2499</v>
      </c>
      <c r="D2485" s="160" t="s">
        <v>8853</v>
      </c>
      <c r="E2485" s="161" t="s">
        <v>46</v>
      </c>
      <c r="F2485" s="162">
        <v>1</v>
      </c>
      <c r="G2485" s="163">
        <v>596.27777157623927</v>
      </c>
      <c r="H2485" s="167"/>
      <c r="I2485" s="169"/>
      <c r="J2485" s="165">
        <v>2772</v>
      </c>
      <c r="M2485" s="6"/>
      <c r="N2485" s="6"/>
      <c r="O2485" s="6"/>
      <c r="P2485" s="6"/>
      <c r="Q2485" s="6"/>
      <c r="R2485" s="6"/>
    </row>
    <row r="2486" spans="1:18" x14ac:dyDescent="0.2">
      <c r="A2486" s="9"/>
      <c r="B2486" s="10">
        <v>462</v>
      </c>
      <c r="C2486" s="160" t="s">
        <v>2500</v>
      </c>
      <c r="D2486" s="160" t="s">
        <v>8986</v>
      </c>
      <c r="E2486" s="161" t="s">
        <v>46</v>
      </c>
      <c r="F2486" s="162">
        <v>1</v>
      </c>
      <c r="G2486" s="163">
        <v>1032.3653194698311</v>
      </c>
      <c r="H2486" s="167"/>
      <c r="I2486" s="169"/>
      <c r="J2486" s="165">
        <v>3200</v>
      </c>
      <c r="M2486" s="6"/>
      <c r="N2486" s="6"/>
      <c r="O2486" s="6"/>
      <c r="P2486" s="6"/>
      <c r="Q2486" s="6"/>
      <c r="R2486" s="6"/>
    </row>
    <row r="2487" spans="1:18" x14ac:dyDescent="0.2">
      <c r="A2487" s="9"/>
      <c r="B2487" s="10">
        <v>463</v>
      </c>
      <c r="C2487" s="160" t="s">
        <v>2501</v>
      </c>
      <c r="D2487" s="160" t="s">
        <v>8987</v>
      </c>
      <c r="E2487" s="161" t="s">
        <v>46</v>
      </c>
      <c r="F2487" s="162">
        <v>1</v>
      </c>
      <c r="G2487" s="163">
        <v>1088.9140552364065</v>
      </c>
      <c r="H2487" s="167"/>
      <c r="I2487" s="169"/>
      <c r="J2487" s="165">
        <v>3255.5</v>
      </c>
      <c r="M2487" s="6"/>
      <c r="N2487" s="6"/>
      <c r="O2487" s="6"/>
      <c r="P2487" s="6"/>
      <c r="Q2487" s="6"/>
      <c r="R2487" s="6"/>
    </row>
    <row r="2488" spans="1:18" x14ac:dyDescent="0.2">
      <c r="A2488" s="9"/>
      <c r="B2488" s="10">
        <v>464</v>
      </c>
      <c r="C2488" s="160" t="s">
        <v>2502</v>
      </c>
      <c r="D2488" s="160" t="s">
        <v>8988</v>
      </c>
      <c r="E2488" s="161" t="s">
        <v>46</v>
      </c>
      <c r="F2488" s="162">
        <v>1</v>
      </c>
      <c r="G2488" s="163">
        <v>1351.3316382386754</v>
      </c>
      <c r="H2488" s="167"/>
      <c r="I2488" s="169"/>
      <c r="J2488" s="165">
        <v>3513.0508658008657</v>
      </c>
      <c r="M2488" s="6"/>
      <c r="N2488" s="6"/>
      <c r="O2488" s="6"/>
      <c r="P2488" s="6"/>
      <c r="Q2488" s="6"/>
      <c r="R2488" s="6"/>
    </row>
    <row r="2489" spans="1:18" x14ac:dyDescent="0.2">
      <c r="A2489" s="9"/>
      <c r="B2489" s="10">
        <v>465</v>
      </c>
      <c r="C2489" s="160" t="s">
        <v>2503</v>
      </c>
      <c r="D2489" s="160" t="s">
        <v>8853</v>
      </c>
      <c r="E2489" s="161" t="s">
        <v>46</v>
      </c>
      <c r="F2489" s="162">
        <v>1</v>
      </c>
      <c r="G2489" s="163">
        <v>596.27777157623927</v>
      </c>
      <c r="H2489" s="167"/>
      <c r="I2489" s="169"/>
      <c r="J2489" s="165">
        <v>2772</v>
      </c>
      <c r="M2489" s="6"/>
      <c r="N2489" s="6"/>
      <c r="O2489" s="6"/>
      <c r="P2489" s="6"/>
      <c r="Q2489" s="6"/>
      <c r="R2489" s="6"/>
    </row>
    <row r="2490" spans="1:18" x14ac:dyDescent="0.2">
      <c r="A2490" s="9"/>
      <c r="B2490" s="10">
        <v>466</v>
      </c>
      <c r="C2490" s="160" t="s">
        <v>2504</v>
      </c>
      <c r="D2490" s="160" t="s">
        <v>8989</v>
      </c>
      <c r="E2490" s="161" t="s">
        <v>46</v>
      </c>
      <c r="F2490" s="162">
        <v>1</v>
      </c>
      <c r="G2490" s="163">
        <v>910.09778267723516</v>
      </c>
      <c r="H2490" s="167"/>
      <c r="I2490" s="169"/>
      <c r="J2490" s="165">
        <v>3080</v>
      </c>
      <c r="M2490" s="6"/>
      <c r="N2490" s="6"/>
      <c r="O2490" s="6"/>
      <c r="P2490" s="6"/>
      <c r="Q2490" s="6"/>
      <c r="R2490" s="6"/>
    </row>
    <row r="2491" spans="1:18" x14ac:dyDescent="0.2">
      <c r="A2491" s="9"/>
      <c r="B2491" s="10">
        <v>467</v>
      </c>
      <c r="C2491" s="160" t="s">
        <v>2505</v>
      </c>
      <c r="D2491" s="160" t="s">
        <v>8987</v>
      </c>
      <c r="E2491" s="161" t="s">
        <v>46</v>
      </c>
      <c r="F2491" s="162">
        <v>1</v>
      </c>
      <c r="G2491" s="163">
        <v>1088.9140552364065</v>
      </c>
      <c r="H2491" s="167"/>
      <c r="I2491" s="169"/>
      <c r="J2491" s="165">
        <v>3255.5</v>
      </c>
      <c r="M2491" s="6"/>
      <c r="N2491" s="6"/>
      <c r="O2491" s="6"/>
      <c r="P2491" s="6"/>
      <c r="Q2491" s="6"/>
      <c r="R2491" s="6"/>
    </row>
    <row r="2492" spans="1:18" x14ac:dyDescent="0.2">
      <c r="A2492" s="9"/>
      <c r="B2492" s="10">
        <v>468</v>
      </c>
      <c r="C2492" s="160" t="s">
        <v>2506</v>
      </c>
      <c r="D2492" s="160" t="s">
        <v>8990</v>
      </c>
      <c r="E2492" s="161" t="s">
        <v>46</v>
      </c>
      <c r="F2492" s="162">
        <v>1</v>
      </c>
      <c r="G2492" s="163">
        <v>1032.3653194698311</v>
      </c>
      <c r="H2492" s="167"/>
      <c r="I2492" s="169"/>
      <c r="J2492" s="165">
        <v>3200</v>
      </c>
      <c r="M2492" s="6"/>
      <c r="N2492" s="6"/>
      <c r="O2492" s="6"/>
      <c r="P2492" s="6"/>
      <c r="Q2492" s="6"/>
      <c r="R2492" s="6"/>
    </row>
    <row r="2493" spans="1:18" x14ac:dyDescent="0.2">
      <c r="A2493" s="9"/>
      <c r="B2493" s="10">
        <v>469</v>
      </c>
      <c r="C2493" s="160" t="s">
        <v>2507</v>
      </c>
      <c r="D2493" s="160" t="s">
        <v>8861</v>
      </c>
      <c r="E2493" s="161" t="s">
        <v>46</v>
      </c>
      <c r="F2493" s="162">
        <v>1</v>
      </c>
      <c r="G2493" s="163">
        <v>596.27777157623927</v>
      </c>
      <c r="H2493" s="167"/>
      <c r="I2493" s="169"/>
      <c r="J2493" s="165">
        <v>2772</v>
      </c>
      <c r="M2493" s="6"/>
      <c r="N2493" s="6"/>
      <c r="O2493" s="6"/>
      <c r="P2493" s="6"/>
      <c r="Q2493" s="6"/>
      <c r="R2493" s="6"/>
    </row>
    <row r="2494" spans="1:18" x14ac:dyDescent="0.2">
      <c r="A2494" s="9"/>
      <c r="B2494" s="10">
        <v>470</v>
      </c>
      <c r="C2494" s="160" t="s">
        <v>2508</v>
      </c>
      <c r="D2494" s="160" t="s">
        <v>8991</v>
      </c>
      <c r="E2494" s="161" t="s">
        <v>46</v>
      </c>
      <c r="F2494" s="162">
        <v>1</v>
      </c>
      <c r="G2494" s="163">
        <v>596.27777157623927</v>
      </c>
      <c r="H2494" s="167"/>
      <c r="I2494" s="169"/>
      <c r="J2494" s="165">
        <v>5544</v>
      </c>
      <c r="M2494" s="6"/>
      <c r="N2494" s="6"/>
      <c r="O2494" s="6"/>
      <c r="P2494" s="6"/>
      <c r="Q2494" s="6"/>
      <c r="R2494" s="6"/>
    </row>
    <row r="2495" spans="1:18" x14ac:dyDescent="0.2">
      <c r="A2495" s="9"/>
      <c r="B2495" s="10">
        <v>471</v>
      </c>
      <c r="C2495" s="160" t="s">
        <v>2509</v>
      </c>
      <c r="D2495" s="160" t="s">
        <v>8992</v>
      </c>
      <c r="E2495" s="161" t="s">
        <v>46</v>
      </c>
      <c r="F2495" s="162">
        <v>1</v>
      </c>
      <c r="G2495" s="163">
        <v>674.73277435148839</v>
      </c>
      <c r="H2495" s="167"/>
      <c r="I2495" s="169"/>
      <c r="J2495" s="165">
        <v>5698</v>
      </c>
      <c r="M2495" s="6"/>
      <c r="N2495" s="6"/>
      <c r="O2495" s="6"/>
      <c r="P2495" s="6"/>
      <c r="Q2495" s="6"/>
      <c r="R2495" s="6"/>
    </row>
    <row r="2496" spans="1:18" x14ac:dyDescent="0.2">
      <c r="A2496" s="9"/>
      <c r="B2496" s="10">
        <v>472</v>
      </c>
      <c r="C2496" s="160" t="s">
        <v>2510</v>
      </c>
      <c r="D2496" s="160" t="s">
        <v>8993</v>
      </c>
      <c r="E2496" s="161" t="s">
        <v>46</v>
      </c>
      <c r="F2496" s="162">
        <v>1</v>
      </c>
      <c r="G2496" s="163">
        <v>753.18777712673705</v>
      </c>
      <c r="H2496" s="167"/>
      <c r="I2496" s="169"/>
      <c r="J2496" s="165">
        <v>5852</v>
      </c>
      <c r="M2496" s="6"/>
      <c r="N2496" s="6"/>
      <c r="O2496" s="6"/>
      <c r="P2496" s="6"/>
      <c r="Q2496" s="6"/>
      <c r="R2496" s="6"/>
    </row>
    <row r="2497" spans="1:18" x14ac:dyDescent="0.2">
      <c r="A2497" s="9"/>
      <c r="B2497" s="10">
        <v>473</v>
      </c>
      <c r="C2497" s="160" t="s">
        <v>2511</v>
      </c>
      <c r="D2497" s="160" t="s">
        <v>8868</v>
      </c>
      <c r="E2497" s="161" t="s">
        <v>46</v>
      </c>
      <c r="F2497" s="162">
        <v>1</v>
      </c>
      <c r="G2497" s="163">
        <v>674.73277435148839</v>
      </c>
      <c r="H2497" s="167"/>
      <c r="I2497" s="169"/>
      <c r="J2497" s="165">
        <v>2849</v>
      </c>
      <c r="M2497" s="6"/>
      <c r="N2497" s="6"/>
      <c r="O2497" s="6"/>
      <c r="P2497" s="6"/>
      <c r="Q2497" s="6"/>
      <c r="R2497" s="6"/>
    </row>
    <row r="2498" spans="1:18" x14ac:dyDescent="0.2">
      <c r="A2498" s="9"/>
      <c r="B2498" s="10">
        <v>474</v>
      </c>
      <c r="C2498" s="160" t="s">
        <v>2512</v>
      </c>
      <c r="D2498" s="160" t="s">
        <v>8994</v>
      </c>
      <c r="E2498" s="161" t="s">
        <v>46</v>
      </c>
      <c r="F2498" s="162">
        <v>1</v>
      </c>
      <c r="G2498" s="163">
        <v>674.73277435148839</v>
      </c>
      <c r="H2498" s="167"/>
      <c r="I2498" s="169"/>
      <c r="J2498" s="165">
        <v>5698</v>
      </c>
      <c r="M2498" s="6"/>
      <c r="N2498" s="6"/>
      <c r="O2498" s="6"/>
      <c r="P2498" s="6"/>
      <c r="Q2498" s="6"/>
      <c r="R2498" s="6"/>
    </row>
    <row r="2499" spans="1:18" x14ac:dyDescent="0.2">
      <c r="A2499" s="9"/>
      <c r="B2499" s="10">
        <v>475</v>
      </c>
      <c r="C2499" s="160" t="s">
        <v>2513</v>
      </c>
      <c r="D2499" s="160" t="s">
        <v>8995</v>
      </c>
      <c r="E2499" s="161" t="s">
        <v>46</v>
      </c>
      <c r="F2499" s="162">
        <v>1</v>
      </c>
      <c r="G2499" s="163">
        <v>831.64277990198605</v>
      </c>
      <c r="H2499" s="167"/>
      <c r="I2499" s="169"/>
      <c r="J2499" s="165">
        <v>6006</v>
      </c>
      <c r="M2499" s="6"/>
      <c r="N2499" s="6"/>
      <c r="O2499" s="6"/>
      <c r="P2499" s="6"/>
      <c r="Q2499" s="6"/>
      <c r="R2499" s="6"/>
    </row>
    <row r="2500" spans="1:18" x14ac:dyDescent="0.2">
      <c r="A2500" s="9"/>
      <c r="B2500" s="10">
        <v>476</v>
      </c>
      <c r="C2500" s="160" t="s">
        <v>2514</v>
      </c>
      <c r="D2500" s="160" t="s">
        <v>8996</v>
      </c>
      <c r="E2500" s="161" t="s">
        <v>46</v>
      </c>
      <c r="F2500" s="162">
        <v>1</v>
      </c>
      <c r="G2500" s="163">
        <v>1032.3653194698311</v>
      </c>
      <c r="H2500" s="167"/>
      <c r="I2500" s="169"/>
      <c r="J2500" s="165">
        <v>6400</v>
      </c>
      <c r="M2500" s="6"/>
      <c r="N2500" s="6"/>
      <c r="O2500" s="6"/>
      <c r="P2500" s="6"/>
      <c r="Q2500" s="6"/>
      <c r="R2500" s="6"/>
    </row>
    <row r="2501" spans="1:18" x14ac:dyDescent="0.2">
      <c r="A2501" s="9"/>
      <c r="B2501" s="10">
        <v>477</v>
      </c>
      <c r="C2501" s="160" t="s">
        <v>2515</v>
      </c>
      <c r="D2501" s="160" t="s">
        <v>8868</v>
      </c>
      <c r="E2501" s="161" t="s">
        <v>46</v>
      </c>
      <c r="F2501" s="162">
        <v>1</v>
      </c>
      <c r="G2501" s="163">
        <v>674.73277435148839</v>
      </c>
      <c r="H2501" s="167"/>
      <c r="I2501" s="169"/>
      <c r="J2501" s="165">
        <v>2849</v>
      </c>
      <c r="M2501" s="6"/>
      <c r="N2501" s="6"/>
      <c r="O2501" s="6"/>
      <c r="P2501" s="6"/>
      <c r="Q2501" s="6"/>
      <c r="R2501" s="6"/>
    </row>
    <row r="2502" spans="1:18" x14ac:dyDescent="0.2">
      <c r="A2502" s="9"/>
      <c r="B2502" s="10">
        <v>478</v>
      </c>
      <c r="C2502" s="160" t="s">
        <v>2516</v>
      </c>
      <c r="D2502" s="160" t="s">
        <v>8997</v>
      </c>
      <c r="E2502" s="161" t="s">
        <v>46</v>
      </c>
      <c r="F2502" s="162">
        <v>1</v>
      </c>
      <c r="G2502" s="163">
        <v>831.64277990198605</v>
      </c>
      <c r="H2502" s="167"/>
      <c r="I2502" s="169"/>
      <c r="J2502" s="165">
        <v>6006</v>
      </c>
      <c r="M2502" s="6"/>
      <c r="N2502" s="6"/>
      <c r="O2502" s="6"/>
      <c r="P2502" s="6"/>
      <c r="Q2502" s="6"/>
      <c r="R2502" s="6"/>
    </row>
    <row r="2503" spans="1:18" x14ac:dyDescent="0.2">
      <c r="A2503" s="9"/>
      <c r="B2503" s="10">
        <v>479</v>
      </c>
      <c r="C2503" s="160" t="s">
        <v>2517</v>
      </c>
      <c r="D2503" s="160" t="s">
        <v>8998</v>
      </c>
      <c r="E2503" s="161" t="s">
        <v>46</v>
      </c>
      <c r="F2503" s="162">
        <v>1</v>
      </c>
      <c r="G2503" s="163">
        <v>910.09778267723516</v>
      </c>
      <c r="H2503" s="167"/>
      <c r="I2503" s="169"/>
      <c r="J2503" s="165">
        <v>6160</v>
      </c>
      <c r="M2503" s="6"/>
      <c r="N2503" s="6"/>
      <c r="O2503" s="6"/>
      <c r="P2503" s="6"/>
      <c r="Q2503" s="6"/>
      <c r="R2503" s="6"/>
    </row>
    <row r="2504" spans="1:18" x14ac:dyDescent="0.2">
      <c r="A2504" s="9"/>
      <c r="B2504" s="10">
        <v>480</v>
      </c>
      <c r="C2504" s="160" t="s">
        <v>2518</v>
      </c>
      <c r="D2504" s="160" t="s">
        <v>8999</v>
      </c>
      <c r="E2504" s="161" t="s">
        <v>46</v>
      </c>
      <c r="F2504" s="162">
        <v>1</v>
      </c>
      <c r="G2504" s="163">
        <v>1088.9140552364065</v>
      </c>
      <c r="H2504" s="167"/>
      <c r="I2504" s="169"/>
      <c r="J2504" s="165">
        <v>6511</v>
      </c>
      <c r="M2504" s="6"/>
      <c r="N2504" s="6"/>
      <c r="O2504" s="6"/>
      <c r="P2504" s="6"/>
      <c r="Q2504" s="6"/>
      <c r="R2504" s="6"/>
    </row>
    <row r="2505" spans="1:18" x14ac:dyDescent="0.2">
      <c r="A2505" s="9"/>
      <c r="B2505" s="10">
        <v>481</v>
      </c>
      <c r="C2505" s="160" t="s">
        <v>2519</v>
      </c>
      <c r="D2505" s="160" t="s">
        <v>8872</v>
      </c>
      <c r="E2505" s="161" t="s">
        <v>46</v>
      </c>
      <c r="F2505" s="162">
        <v>1</v>
      </c>
      <c r="G2505" s="163">
        <v>831.64277990198605</v>
      </c>
      <c r="H2505" s="167"/>
      <c r="I2505" s="169"/>
      <c r="J2505" s="165">
        <v>3003</v>
      </c>
      <c r="M2505" s="6"/>
      <c r="N2505" s="6"/>
      <c r="O2505" s="6"/>
      <c r="P2505" s="6"/>
      <c r="Q2505" s="6"/>
      <c r="R2505" s="6"/>
    </row>
    <row r="2506" spans="1:18" x14ac:dyDescent="0.2">
      <c r="A2506" s="9"/>
      <c r="B2506" s="10">
        <v>482</v>
      </c>
      <c r="C2506" s="160" t="s">
        <v>2520</v>
      </c>
      <c r="D2506" s="160" t="s">
        <v>9000</v>
      </c>
      <c r="E2506" s="161" t="s">
        <v>46</v>
      </c>
      <c r="F2506" s="162">
        <v>1</v>
      </c>
      <c r="G2506" s="163">
        <v>1032.3653194698311</v>
      </c>
      <c r="H2506" s="167"/>
      <c r="I2506" s="169"/>
      <c r="J2506" s="165">
        <v>6400</v>
      </c>
      <c r="M2506" s="6"/>
      <c r="N2506" s="6"/>
      <c r="O2506" s="6"/>
      <c r="P2506" s="6"/>
      <c r="Q2506" s="6"/>
      <c r="R2506" s="6"/>
    </row>
    <row r="2507" spans="1:18" x14ac:dyDescent="0.2">
      <c r="A2507" s="9"/>
      <c r="B2507" s="10">
        <v>483</v>
      </c>
      <c r="C2507" s="160" t="s">
        <v>2521</v>
      </c>
      <c r="D2507" s="160" t="s">
        <v>9001</v>
      </c>
      <c r="E2507" s="161" t="s">
        <v>46</v>
      </c>
      <c r="F2507" s="162">
        <v>1</v>
      </c>
      <c r="G2507" s="163">
        <v>1088.9140552364065</v>
      </c>
      <c r="H2507" s="167"/>
      <c r="I2507" s="169"/>
      <c r="J2507" s="165">
        <v>6511</v>
      </c>
      <c r="M2507" s="6"/>
      <c r="N2507" s="6"/>
      <c r="O2507" s="6"/>
      <c r="P2507" s="6"/>
      <c r="Q2507" s="6"/>
      <c r="R2507" s="6"/>
    </row>
    <row r="2508" spans="1:18" x14ac:dyDescent="0.2">
      <c r="A2508" s="9"/>
      <c r="B2508" s="10">
        <v>484</v>
      </c>
      <c r="C2508" s="160" t="s">
        <v>2522</v>
      </c>
      <c r="D2508" s="160" t="s">
        <v>9002</v>
      </c>
      <c r="E2508" s="161" t="s">
        <v>46</v>
      </c>
      <c r="F2508" s="162">
        <v>1</v>
      </c>
      <c r="G2508" s="163">
        <v>1351.3316382386754</v>
      </c>
      <c r="H2508" s="167"/>
      <c r="I2508" s="169"/>
      <c r="J2508" s="165">
        <v>7026.1017316017314</v>
      </c>
      <c r="M2508" s="6"/>
      <c r="N2508" s="6"/>
      <c r="O2508" s="6"/>
      <c r="P2508" s="6"/>
      <c r="Q2508" s="6"/>
      <c r="R2508" s="6"/>
    </row>
    <row r="2509" spans="1:18" x14ac:dyDescent="0.2">
      <c r="A2509" s="9"/>
      <c r="B2509" s="10">
        <v>485</v>
      </c>
      <c r="C2509" s="160" t="s">
        <v>2523</v>
      </c>
      <c r="D2509" s="160" t="s">
        <v>8876</v>
      </c>
      <c r="E2509" s="161" t="s">
        <v>46</v>
      </c>
      <c r="F2509" s="162">
        <v>1</v>
      </c>
      <c r="G2509" s="163">
        <v>910.09778267723516</v>
      </c>
      <c r="H2509" s="167"/>
      <c r="I2509" s="169"/>
      <c r="J2509" s="165">
        <v>3080</v>
      </c>
      <c r="M2509" s="6"/>
      <c r="N2509" s="6"/>
      <c r="O2509" s="6"/>
      <c r="P2509" s="6"/>
      <c r="Q2509" s="6"/>
      <c r="R2509" s="6"/>
    </row>
    <row r="2510" spans="1:18" x14ac:dyDescent="0.2">
      <c r="A2510" s="9"/>
      <c r="B2510" s="10">
        <v>486</v>
      </c>
      <c r="C2510" s="160" t="s">
        <v>2524</v>
      </c>
      <c r="D2510" s="160" t="s">
        <v>9003</v>
      </c>
      <c r="E2510" s="161" t="s">
        <v>46</v>
      </c>
      <c r="F2510" s="162">
        <v>1</v>
      </c>
      <c r="G2510" s="163">
        <v>753.18777712673705</v>
      </c>
      <c r="H2510" s="167"/>
      <c r="I2510" s="169"/>
      <c r="J2510" s="165">
        <v>5852</v>
      </c>
      <c r="M2510" s="6"/>
      <c r="N2510" s="6"/>
      <c r="O2510" s="6"/>
      <c r="P2510" s="6"/>
      <c r="Q2510" s="6"/>
      <c r="R2510" s="6"/>
    </row>
    <row r="2511" spans="1:18" x14ac:dyDescent="0.2">
      <c r="A2511" s="9"/>
      <c r="B2511" s="10">
        <v>487</v>
      </c>
      <c r="C2511" s="160" t="s">
        <v>2525</v>
      </c>
      <c r="D2511" s="160" t="s">
        <v>9004</v>
      </c>
      <c r="E2511" s="161" t="s">
        <v>46</v>
      </c>
      <c r="F2511" s="162">
        <v>1</v>
      </c>
      <c r="G2511" s="163">
        <v>596.27777157623927</v>
      </c>
      <c r="H2511" s="167"/>
      <c r="I2511" s="169"/>
      <c r="J2511" s="165">
        <v>5544</v>
      </c>
      <c r="M2511" s="6"/>
      <c r="N2511" s="6"/>
      <c r="O2511" s="6"/>
      <c r="P2511" s="6"/>
      <c r="Q2511" s="6"/>
      <c r="R2511" s="6"/>
    </row>
    <row r="2512" spans="1:18" x14ac:dyDescent="0.2">
      <c r="A2512" s="9"/>
      <c r="B2512" s="10">
        <v>488</v>
      </c>
      <c r="C2512" s="160" t="s">
        <v>2526</v>
      </c>
      <c r="D2512" s="160" t="s">
        <v>9005</v>
      </c>
      <c r="E2512" s="161" t="s">
        <v>46</v>
      </c>
      <c r="F2512" s="162">
        <v>1</v>
      </c>
      <c r="G2512" s="163">
        <v>674.73277435148839</v>
      </c>
      <c r="H2512" s="167"/>
      <c r="I2512" s="169"/>
      <c r="J2512" s="165">
        <v>5698</v>
      </c>
      <c r="M2512" s="6"/>
      <c r="N2512" s="6"/>
      <c r="O2512" s="6"/>
      <c r="P2512" s="6"/>
      <c r="Q2512" s="6"/>
      <c r="R2512" s="6"/>
    </row>
    <row r="2513" spans="1:18" x14ac:dyDescent="0.2">
      <c r="A2513" s="9"/>
      <c r="B2513" s="10">
        <v>489</v>
      </c>
      <c r="C2513" s="160" t="s">
        <v>2527</v>
      </c>
      <c r="D2513" s="160" t="s">
        <v>8887</v>
      </c>
      <c r="E2513" s="161" t="s">
        <v>46</v>
      </c>
      <c r="F2513" s="162">
        <v>1</v>
      </c>
      <c r="G2513" s="163">
        <v>910.09778267723516</v>
      </c>
      <c r="H2513" s="167"/>
      <c r="I2513" s="169"/>
      <c r="J2513" s="165">
        <v>3080</v>
      </c>
      <c r="M2513" s="6"/>
      <c r="N2513" s="6"/>
      <c r="O2513" s="6"/>
      <c r="P2513" s="6"/>
      <c r="Q2513" s="6"/>
      <c r="R2513" s="6"/>
    </row>
    <row r="2514" spans="1:18" x14ac:dyDescent="0.2">
      <c r="A2514" s="9"/>
      <c r="B2514" s="10">
        <v>490</v>
      </c>
      <c r="C2514" s="160" t="s">
        <v>2528</v>
      </c>
      <c r="D2514" s="160" t="s">
        <v>9006</v>
      </c>
      <c r="E2514" s="161" t="s">
        <v>46</v>
      </c>
      <c r="F2514" s="162">
        <v>1</v>
      </c>
      <c r="G2514" s="163">
        <v>910.09778267723516</v>
      </c>
      <c r="H2514" s="167"/>
      <c r="I2514" s="169"/>
      <c r="J2514" s="165">
        <v>3080</v>
      </c>
      <c r="M2514" s="6"/>
      <c r="N2514" s="6"/>
      <c r="O2514" s="6"/>
      <c r="P2514" s="6"/>
      <c r="Q2514" s="6"/>
      <c r="R2514" s="6"/>
    </row>
    <row r="2515" spans="1:18" x14ac:dyDescent="0.2">
      <c r="A2515" s="9"/>
      <c r="B2515" s="10">
        <v>491</v>
      </c>
      <c r="C2515" s="160" t="s">
        <v>2529</v>
      </c>
      <c r="D2515" s="160" t="s">
        <v>9007</v>
      </c>
      <c r="E2515" s="161" t="s">
        <v>46</v>
      </c>
      <c r="F2515" s="162">
        <v>1</v>
      </c>
      <c r="G2515" s="163">
        <v>910.09778267723516</v>
      </c>
      <c r="H2515" s="167"/>
      <c r="I2515" s="169"/>
      <c r="J2515" s="165">
        <v>3080</v>
      </c>
      <c r="M2515" s="6"/>
      <c r="N2515" s="6"/>
      <c r="O2515" s="6"/>
      <c r="P2515" s="6"/>
      <c r="Q2515" s="6"/>
      <c r="R2515" s="6"/>
    </row>
    <row r="2516" spans="1:18" x14ac:dyDescent="0.2">
      <c r="A2516" s="9"/>
      <c r="B2516" s="10">
        <v>492</v>
      </c>
      <c r="C2516" s="160" t="s">
        <v>2530</v>
      </c>
      <c r="D2516" s="160" t="s">
        <v>9008</v>
      </c>
      <c r="E2516" s="161" t="s">
        <v>46</v>
      </c>
      <c r="F2516" s="162">
        <v>1</v>
      </c>
      <c r="G2516" s="163">
        <v>910.09778267723516</v>
      </c>
      <c r="H2516" s="167"/>
      <c r="I2516" s="169"/>
      <c r="J2516" s="165">
        <v>3080</v>
      </c>
      <c r="M2516" s="6"/>
      <c r="N2516" s="6"/>
      <c r="O2516" s="6"/>
      <c r="P2516" s="6"/>
      <c r="Q2516" s="6"/>
      <c r="R2516" s="6"/>
    </row>
    <row r="2517" spans="1:18" x14ac:dyDescent="0.2">
      <c r="A2517" s="9"/>
      <c r="B2517" s="10">
        <v>493</v>
      </c>
      <c r="C2517" s="160" t="s">
        <v>2531</v>
      </c>
      <c r="D2517" s="160" t="s">
        <v>8887</v>
      </c>
      <c r="E2517" s="161" t="s">
        <v>46</v>
      </c>
      <c r="F2517" s="162">
        <v>1</v>
      </c>
      <c r="G2517" s="163">
        <v>910.09778267723516</v>
      </c>
      <c r="H2517" s="167"/>
      <c r="I2517" s="169"/>
      <c r="J2517" s="165">
        <v>3080</v>
      </c>
      <c r="M2517" s="6"/>
      <c r="N2517" s="6"/>
      <c r="O2517" s="6"/>
      <c r="P2517" s="6"/>
      <c r="Q2517" s="6"/>
      <c r="R2517" s="6"/>
    </row>
    <row r="2518" spans="1:18" x14ac:dyDescent="0.2">
      <c r="A2518" s="9"/>
      <c r="B2518" s="10">
        <v>494</v>
      </c>
      <c r="C2518" s="160" t="s">
        <v>2532</v>
      </c>
      <c r="D2518" s="160" t="s">
        <v>9009</v>
      </c>
      <c r="E2518" s="161" t="s">
        <v>46</v>
      </c>
      <c r="F2518" s="162">
        <v>1</v>
      </c>
      <c r="G2518" s="163">
        <v>988.55278545248427</v>
      </c>
      <c r="H2518" s="167"/>
      <c r="I2518" s="169"/>
      <c r="J2518" s="165">
        <v>3157</v>
      </c>
      <c r="M2518" s="6"/>
      <c r="N2518" s="6"/>
      <c r="O2518" s="6"/>
      <c r="P2518" s="6"/>
      <c r="Q2518" s="6"/>
      <c r="R2518" s="6"/>
    </row>
    <row r="2519" spans="1:18" x14ac:dyDescent="0.2">
      <c r="A2519" s="9"/>
      <c r="B2519" s="10">
        <v>495</v>
      </c>
      <c r="C2519" s="160" t="s">
        <v>2533</v>
      </c>
      <c r="D2519" s="160" t="s">
        <v>9007</v>
      </c>
      <c r="E2519" s="161" t="s">
        <v>46</v>
      </c>
      <c r="F2519" s="162">
        <v>1</v>
      </c>
      <c r="G2519" s="163">
        <v>910.09778267723516</v>
      </c>
      <c r="H2519" s="167"/>
      <c r="I2519" s="169"/>
      <c r="J2519" s="165">
        <v>3080</v>
      </c>
      <c r="M2519" s="6"/>
      <c r="N2519" s="6"/>
      <c r="O2519" s="6"/>
      <c r="P2519" s="6"/>
      <c r="Q2519" s="6"/>
      <c r="R2519" s="6"/>
    </row>
    <row r="2520" spans="1:18" x14ac:dyDescent="0.2">
      <c r="A2520" s="9"/>
      <c r="B2520" s="10">
        <v>496</v>
      </c>
      <c r="C2520" s="160" t="s">
        <v>2534</v>
      </c>
      <c r="D2520" s="160" t="s">
        <v>9010</v>
      </c>
      <c r="E2520" s="161" t="s">
        <v>46</v>
      </c>
      <c r="F2520" s="162">
        <v>1</v>
      </c>
      <c r="G2520" s="163">
        <v>988.55278545248427</v>
      </c>
      <c r="H2520" s="167"/>
      <c r="I2520" s="169"/>
      <c r="J2520" s="165">
        <v>3157</v>
      </c>
      <c r="M2520" s="6"/>
      <c r="N2520" s="6"/>
      <c r="O2520" s="6"/>
      <c r="P2520" s="6"/>
      <c r="Q2520" s="6"/>
      <c r="R2520" s="6"/>
    </row>
    <row r="2521" spans="1:18" x14ac:dyDescent="0.2">
      <c r="A2521" s="9"/>
      <c r="B2521" s="10">
        <v>497</v>
      </c>
      <c r="C2521" s="160" t="s">
        <v>2535</v>
      </c>
      <c r="D2521" s="160" t="s">
        <v>8887</v>
      </c>
      <c r="E2521" s="161" t="s">
        <v>46</v>
      </c>
      <c r="F2521" s="162">
        <v>1</v>
      </c>
      <c r="G2521" s="163">
        <v>910.09778267723516</v>
      </c>
      <c r="H2521" s="167"/>
      <c r="I2521" s="169"/>
      <c r="J2521" s="165">
        <v>3080</v>
      </c>
      <c r="M2521" s="6"/>
      <c r="N2521" s="6"/>
      <c r="O2521" s="6"/>
      <c r="P2521" s="6"/>
      <c r="Q2521" s="6"/>
      <c r="R2521" s="6"/>
    </row>
    <row r="2522" spans="1:18" x14ac:dyDescent="0.2">
      <c r="A2522" s="9"/>
      <c r="B2522" s="10">
        <v>498</v>
      </c>
      <c r="C2522" s="160" t="s">
        <v>2536</v>
      </c>
      <c r="D2522" s="160" t="s">
        <v>9009</v>
      </c>
      <c r="E2522" s="161" t="s">
        <v>46</v>
      </c>
      <c r="F2522" s="162">
        <v>1</v>
      </c>
      <c r="G2522" s="163">
        <v>988.55278545248427</v>
      </c>
      <c r="H2522" s="167"/>
      <c r="I2522" s="169"/>
      <c r="J2522" s="165">
        <v>3157</v>
      </c>
      <c r="M2522" s="6"/>
      <c r="N2522" s="6"/>
      <c r="O2522" s="6"/>
      <c r="P2522" s="6"/>
      <c r="Q2522" s="6"/>
      <c r="R2522" s="6"/>
    </row>
    <row r="2523" spans="1:18" x14ac:dyDescent="0.2">
      <c r="A2523" s="9"/>
      <c r="B2523" s="10">
        <v>499</v>
      </c>
      <c r="C2523" s="160" t="s">
        <v>2537</v>
      </c>
      <c r="D2523" s="160" t="s">
        <v>9011</v>
      </c>
      <c r="E2523" s="161" t="s">
        <v>46</v>
      </c>
      <c r="F2523" s="162">
        <v>1</v>
      </c>
      <c r="G2523" s="163">
        <v>988.55278545248427</v>
      </c>
      <c r="H2523" s="167"/>
      <c r="I2523" s="169"/>
      <c r="J2523" s="165">
        <v>3157</v>
      </c>
      <c r="M2523" s="6"/>
      <c r="N2523" s="6"/>
      <c r="O2523" s="6"/>
      <c r="P2523" s="6"/>
      <c r="Q2523" s="6"/>
      <c r="R2523" s="6"/>
    </row>
    <row r="2524" spans="1:18" x14ac:dyDescent="0.2">
      <c r="A2524" s="9"/>
      <c r="B2524" s="10">
        <v>500</v>
      </c>
      <c r="C2524" s="160" t="s">
        <v>2538</v>
      </c>
      <c r="D2524" s="160" t="s">
        <v>9012</v>
      </c>
      <c r="E2524" s="161" t="s">
        <v>46</v>
      </c>
      <c r="F2524" s="162">
        <v>1</v>
      </c>
      <c r="G2524" s="163">
        <v>1067.0077882277328</v>
      </c>
      <c r="H2524" s="167"/>
      <c r="I2524" s="169"/>
      <c r="J2524" s="165">
        <v>3234</v>
      </c>
      <c r="M2524" s="6"/>
      <c r="N2524" s="6"/>
      <c r="O2524" s="6"/>
      <c r="P2524" s="6"/>
      <c r="Q2524" s="6"/>
      <c r="R2524" s="6"/>
    </row>
    <row r="2525" spans="1:18" x14ac:dyDescent="0.2">
      <c r="A2525" s="9"/>
      <c r="B2525" s="10">
        <v>501</v>
      </c>
      <c r="C2525" s="160" t="s">
        <v>2539</v>
      </c>
      <c r="D2525" s="160" t="s">
        <v>8891</v>
      </c>
      <c r="E2525" s="161" t="s">
        <v>46</v>
      </c>
      <c r="F2525" s="162">
        <v>1</v>
      </c>
      <c r="G2525" s="163">
        <v>988.55278545248427</v>
      </c>
      <c r="H2525" s="167"/>
      <c r="I2525" s="169"/>
      <c r="J2525" s="165">
        <v>3157</v>
      </c>
      <c r="M2525" s="6"/>
      <c r="N2525" s="6"/>
      <c r="O2525" s="6"/>
      <c r="P2525" s="6"/>
      <c r="Q2525" s="6"/>
      <c r="R2525" s="6"/>
    </row>
    <row r="2526" spans="1:18" x14ac:dyDescent="0.2">
      <c r="A2526" s="9"/>
      <c r="B2526" s="10">
        <v>502</v>
      </c>
      <c r="C2526" s="160" t="s">
        <v>2540</v>
      </c>
      <c r="D2526" s="160" t="s">
        <v>9006</v>
      </c>
      <c r="E2526" s="161" t="s">
        <v>46</v>
      </c>
      <c r="F2526" s="162">
        <v>1</v>
      </c>
      <c r="G2526" s="163">
        <v>910.09778267723516</v>
      </c>
      <c r="H2526" s="167"/>
      <c r="I2526" s="169"/>
      <c r="J2526" s="165">
        <v>3080</v>
      </c>
      <c r="M2526" s="6"/>
      <c r="N2526" s="6"/>
      <c r="O2526" s="6"/>
      <c r="P2526" s="6"/>
      <c r="Q2526" s="6"/>
      <c r="R2526" s="6"/>
    </row>
    <row r="2527" spans="1:18" x14ac:dyDescent="0.2">
      <c r="A2527" s="9"/>
      <c r="B2527" s="10">
        <v>503</v>
      </c>
      <c r="C2527" s="160" t="s">
        <v>2541</v>
      </c>
      <c r="D2527" s="160" t="s">
        <v>9007</v>
      </c>
      <c r="E2527" s="161" t="s">
        <v>46</v>
      </c>
      <c r="F2527" s="162">
        <v>1</v>
      </c>
      <c r="G2527" s="163">
        <v>910.09778267723516</v>
      </c>
      <c r="H2527" s="167"/>
      <c r="I2527" s="169"/>
      <c r="J2527" s="165">
        <v>3080</v>
      </c>
      <c r="M2527" s="6"/>
      <c r="N2527" s="6"/>
      <c r="O2527" s="6"/>
      <c r="P2527" s="6"/>
      <c r="Q2527" s="6"/>
      <c r="R2527" s="6"/>
    </row>
    <row r="2528" spans="1:18" x14ac:dyDescent="0.2">
      <c r="A2528" s="9"/>
      <c r="B2528" s="10">
        <v>504</v>
      </c>
      <c r="C2528" s="160" t="s">
        <v>2542</v>
      </c>
      <c r="D2528" s="160" t="s">
        <v>9012</v>
      </c>
      <c r="E2528" s="161" t="s">
        <v>46</v>
      </c>
      <c r="F2528" s="162">
        <v>1</v>
      </c>
      <c r="G2528" s="163">
        <v>1067.0077882277328</v>
      </c>
      <c r="H2528" s="167"/>
      <c r="I2528" s="169"/>
      <c r="J2528" s="165">
        <v>3234</v>
      </c>
      <c r="M2528" s="6"/>
      <c r="N2528" s="6"/>
      <c r="O2528" s="6"/>
      <c r="P2528" s="6"/>
      <c r="Q2528" s="6"/>
      <c r="R2528" s="6"/>
    </row>
    <row r="2529" spans="1:18" x14ac:dyDescent="0.2">
      <c r="A2529" s="9"/>
      <c r="B2529" s="10">
        <v>505</v>
      </c>
      <c r="C2529" s="160" t="s">
        <v>2543</v>
      </c>
      <c r="D2529" s="160" t="s">
        <v>8891</v>
      </c>
      <c r="E2529" s="161" t="s">
        <v>46</v>
      </c>
      <c r="F2529" s="162">
        <v>1</v>
      </c>
      <c r="G2529" s="163">
        <v>988.55278545248427</v>
      </c>
      <c r="H2529" s="167"/>
      <c r="I2529" s="169"/>
      <c r="J2529" s="165">
        <v>3157</v>
      </c>
      <c r="M2529" s="6"/>
      <c r="N2529" s="6"/>
      <c r="O2529" s="6"/>
      <c r="P2529" s="6"/>
      <c r="Q2529" s="6"/>
      <c r="R2529" s="6"/>
    </row>
    <row r="2530" spans="1:18" x14ac:dyDescent="0.2">
      <c r="A2530" s="9"/>
      <c r="B2530" s="10">
        <v>506</v>
      </c>
      <c r="C2530" s="160" t="s">
        <v>2544</v>
      </c>
      <c r="D2530" s="160" t="s">
        <v>9013</v>
      </c>
      <c r="E2530" s="161" t="s">
        <v>46</v>
      </c>
      <c r="F2530" s="162">
        <v>1</v>
      </c>
      <c r="G2530" s="163">
        <v>1145.4627910029819</v>
      </c>
      <c r="H2530" s="167"/>
      <c r="I2530" s="169"/>
      <c r="J2530" s="165">
        <v>3311</v>
      </c>
      <c r="M2530" s="6"/>
      <c r="N2530" s="6"/>
      <c r="O2530" s="6"/>
      <c r="P2530" s="6"/>
      <c r="Q2530" s="6"/>
      <c r="R2530" s="6"/>
    </row>
    <row r="2531" spans="1:18" x14ac:dyDescent="0.2">
      <c r="A2531" s="9"/>
      <c r="B2531" s="10">
        <v>507</v>
      </c>
      <c r="C2531" s="160" t="s">
        <v>2545</v>
      </c>
      <c r="D2531" s="160" t="s">
        <v>9014</v>
      </c>
      <c r="E2531" s="161" t="s">
        <v>46</v>
      </c>
      <c r="F2531" s="162">
        <v>1</v>
      </c>
      <c r="G2531" s="163">
        <v>1067.0077882277328</v>
      </c>
      <c r="H2531" s="167"/>
      <c r="I2531" s="169"/>
      <c r="J2531" s="165">
        <v>3234</v>
      </c>
      <c r="M2531" s="6"/>
      <c r="N2531" s="6"/>
      <c r="O2531" s="6"/>
      <c r="P2531" s="6"/>
      <c r="Q2531" s="6"/>
      <c r="R2531" s="6"/>
    </row>
    <row r="2532" spans="1:18" x14ac:dyDescent="0.2">
      <c r="A2532" s="9"/>
      <c r="B2532" s="10">
        <v>508</v>
      </c>
      <c r="C2532" s="160" t="s">
        <v>2546</v>
      </c>
      <c r="D2532" s="160" t="s">
        <v>9012</v>
      </c>
      <c r="E2532" s="161" t="s">
        <v>46</v>
      </c>
      <c r="F2532" s="162">
        <v>1</v>
      </c>
      <c r="G2532" s="163">
        <v>1067.0077882277328</v>
      </c>
      <c r="H2532" s="167"/>
      <c r="I2532" s="169"/>
      <c r="J2532" s="165">
        <v>3234</v>
      </c>
      <c r="M2532" s="6"/>
      <c r="N2532" s="6"/>
      <c r="O2532" s="6"/>
      <c r="P2532" s="6"/>
      <c r="Q2532" s="6"/>
      <c r="R2532" s="6"/>
    </row>
    <row r="2533" spans="1:18" x14ac:dyDescent="0.2">
      <c r="A2533" s="9"/>
      <c r="B2533" s="10">
        <v>509</v>
      </c>
      <c r="C2533" s="160" t="s">
        <v>2547</v>
      </c>
      <c r="D2533" s="160" t="s">
        <v>8940</v>
      </c>
      <c r="E2533" s="161" t="s">
        <v>46</v>
      </c>
      <c r="F2533" s="162">
        <v>1</v>
      </c>
      <c r="G2533" s="163">
        <v>910.09778267723516</v>
      </c>
      <c r="H2533" s="167"/>
      <c r="I2533" s="169"/>
      <c r="J2533" s="165">
        <v>3080</v>
      </c>
      <c r="M2533" s="6"/>
      <c r="N2533" s="6"/>
      <c r="O2533" s="6"/>
      <c r="P2533" s="6"/>
      <c r="Q2533" s="6"/>
      <c r="R2533" s="6"/>
    </row>
    <row r="2534" spans="1:18" x14ac:dyDescent="0.2">
      <c r="A2534" s="9"/>
      <c r="B2534" s="10">
        <v>510</v>
      </c>
      <c r="C2534" s="160" t="s">
        <v>2548</v>
      </c>
      <c r="D2534" s="160" t="s">
        <v>9015</v>
      </c>
      <c r="E2534" s="161" t="s">
        <v>46</v>
      </c>
      <c r="F2534" s="162">
        <v>1</v>
      </c>
      <c r="G2534" s="163">
        <v>910.09778267723516</v>
      </c>
      <c r="H2534" s="167"/>
      <c r="I2534" s="169"/>
      <c r="J2534" s="165">
        <v>6160</v>
      </c>
      <c r="M2534" s="6"/>
      <c r="N2534" s="6"/>
      <c r="O2534" s="6"/>
      <c r="P2534" s="6"/>
      <c r="Q2534" s="6"/>
      <c r="R2534" s="6"/>
    </row>
    <row r="2535" spans="1:18" x14ac:dyDescent="0.2">
      <c r="A2535" s="9"/>
      <c r="B2535" s="10">
        <v>511</v>
      </c>
      <c r="C2535" s="160" t="s">
        <v>2549</v>
      </c>
      <c r="D2535" s="160" t="s">
        <v>9016</v>
      </c>
      <c r="E2535" s="161" t="s">
        <v>46</v>
      </c>
      <c r="F2535" s="162">
        <v>1</v>
      </c>
      <c r="G2535" s="163">
        <v>910.09778267723516</v>
      </c>
      <c r="H2535" s="167"/>
      <c r="I2535" s="169"/>
      <c r="J2535" s="165">
        <v>6160</v>
      </c>
      <c r="M2535" s="6"/>
      <c r="N2535" s="6"/>
      <c r="O2535" s="6"/>
      <c r="P2535" s="6"/>
      <c r="Q2535" s="6"/>
      <c r="R2535" s="6"/>
    </row>
    <row r="2536" spans="1:18" x14ac:dyDescent="0.2">
      <c r="A2536" s="9"/>
      <c r="B2536" s="10">
        <v>512</v>
      </c>
      <c r="C2536" s="160" t="s">
        <v>2550</v>
      </c>
      <c r="D2536" s="160" t="s">
        <v>9017</v>
      </c>
      <c r="E2536" s="161" t="s">
        <v>46</v>
      </c>
      <c r="F2536" s="162">
        <v>1</v>
      </c>
      <c r="G2536" s="163">
        <v>910.09778267723516</v>
      </c>
      <c r="H2536" s="167"/>
      <c r="I2536" s="169"/>
      <c r="J2536" s="165">
        <v>6160</v>
      </c>
      <c r="M2536" s="6"/>
      <c r="N2536" s="6"/>
      <c r="O2536" s="6"/>
      <c r="P2536" s="6"/>
      <c r="Q2536" s="6"/>
      <c r="R2536" s="6"/>
    </row>
    <row r="2537" spans="1:18" x14ac:dyDescent="0.2">
      <c r="A2537" s="9"/>
      <c r="B2537" s="10">
        <v>513</v>
      </c>
      <c r="C2537" s="160" t="s">
        <v>2551</v>
      </c>
      <c r="D2537" s="160" t="s">
        <v>8906</v>
      </c>
      <c r="E2537" s="161" t="s">
        <v>46</v>
      </c>
      <c r="F2537" s="162">
        <v>1</v>
      </c>
      <c r="G2537" s="163">
        <v>988.55278545248427</v>
      </c>
      <c r="H2537" s="167"/>
      <c r="I2537" s="169"/>
      <c r="J2537" s="165">
        <v>3157</v>
      </c>
      <c r="M2537" s="6"/>
      <c r="N2537" s="6"/>
      <c r="O2537" s="6"/>
      <c r="P2537" s="6"/>
      <c r="Q2537" s="6"/>
      <c r="R2537" s="6"/>
    </row>
    <row r="2538" spans="1:18" x14ac:dyDescent="0.2">
      <c r="A2538" s="9"/>
      <c r="B2538" s="10">
        <v>514</v>
      </c>
      <c r="C2538" s="160" t="s">
        <v>2552</v>
      </c>
      <c r="D2538" s="160" t="s">
        <v>9015</v>
      </c>
      <c r="E2538" s="161" t="s">
        <v>46</v>
      </c>
      <c r="F2538" s="162">
        <v>1</v>
      </c>
      <c r="G2538" s="163">
        <v>910.09778267723516</v>
      </c>
      <c r="H2538" s="167"/>
      <c r="I2538" s="169"/>
      <c r="J2538" s="165">
        <v>6160</v>
      </c>
      <c r="M2538" s="6"/>
      <c r="N2538" s="6"/>
      <c r="O2538" s="6"/>
      <c r="P2538" s="6"/>
      <c r="Q2538" s="6"/>
      <c r="R2538" s="6"/>
    </row>
    <row r="2539" spans="1:18" x14ac:dyDescent="0.2">
      <c r="A2539" s="9"/>
      <c r="B2539" s="10">
        <v>515</v>
      </c>
      <c r="C2539" s="160" t="s">
        <v>2553</v>
      </c>
      <c r="D2539" s="160" t="s">
        <v>9018</v>
      </c>
      <c r="E2539" s="161" t="s">
        <v>46</v>
      </c>
      <c r="F2539" s="162">
        <v>1</v>
      </c>
      <c r="G2539" s="163">
        <v>1067.0077882277328</v>
      </c>
      <c r="H2539" s="167"/>
      <c r="I2539" s="169"/>
      <c r="J2539" s="165">
        <v>6468</v>
      </c>
      <c r="M2539" s="6"/>
      <c r="N2539" s="6"/>
      <c r="O2539" s="6"/>
      <c r="P2539" s="6"/>
      <c r="Q2539" s="6"/>
      <c r="R2539" s="6"/>
    </row>
    <row r="2540" spans="1:18" x14ac:dyDescent="0.2">
      <c r="A2540" s="9"/>
      <c r="B2540" s="10">
        <v>516</v>
      </c>
      <c r="C2540" s="160" t="s">
        <v>2554</v>
      </c>
      <c r="D2540" s="160" t="s">
        <v>9019</v>
      </c>
      <c r="E2540" s="161" t="s">
        <v>46</v>
      </c>
      <c r="F2540" s="162">
        <v>1</v>
      </c>
      <c r="G2540" s="163">
        <v>1145.4627910029819</v>
      </c>
      <c r="H2540" s="167"/>
      <c r="I2540" s="169"/>
      <c r="J2540" s="165">
        <v>6622</v>
      </c>
      <c r="M2540" s="6"/>
      <c r="N2540" s="6"/>
      <c r="O2540" s="6"/>
      <c r="P2540" s="6"/>
      <c r="Q2540" s="6"/>
      <c r="R2540" s="6"/>
    </row>
    <row r="2541" spans="1:18" x14ac:dyDescent="0.2">
      <c r="A2541" s="9"/>
      <c r="B2541" s="10">
        <v>517</v>
      </c>
      <c r="C2541" s="160" t="s">
        <v>2555</v>
      </c>
      <c r="D2541" s="160" t="s">
        <v>8913</v>
      </c>
      <c r="E2541" s="161" t="s">
        <v>46</v>
      </c>
      <c r="F2541" s="162">
        <v>1</v>
      </c>
      <c r="G2541" s="163">
        <v>1067.0077882277328</v>
      </c>
      <c r="H2541" s="167"/>
      <c r="I2541" s="169"/>
      <c r="J2541" s="165">
        <v>3234</v>
      </c>
      <c r="M2541" s="6"/>
      <c r="N2541" s="6"/>
      <c r="O2541" s="6"/>
      <c r="P2541" s="6"/>
      <c r="Q2541" s="6"/>
      <c r="R2541" s="6"/>
    </row>
    <row r="2542" spans="1:18" x14ac:dyDescent="0.2">
      <c r="A2542" s="9"/>
      <c r="B2542" s="10">
        <v>518</v>
      </c>
      <c r="C2542" s="160" t="s">
        <v>2556</v>
      </c>
      <c r="D2542" s="160" t="s">
        <v>9020</v>
      </c>
      <c r="E2542" s="161" t="s">
        <v>46</v>
      </c>
      <c r="F2542" s="162">
        <v>1</v>
      </c>
      <c r="G2542" s="163">
        <v>1067.0077882277328</v>
      </c>
      <c r="H2542" s="167"/>
      <c r="I2542" s="169"/>
      <c r="J2542" s="165">
        <v>6468</v>
      </c>
      <c r="M2542" s="6"/>
      <c r="N2542" s="6"/>
      <c r="O2542" s="6"/>
      <c r="P2542" s="6"/>
      <c r="Q2542" s="6"/>
      <c r="R2542" s="6"/>
    </row>
    <row r="2543" spans="1:18" x14ac:dyDescent="0.2">
      <c r="A2543" s="9"/>
      <c r="B2543" s="10">
        <v>519</v>
      </c>
      <c r="C2543" s="160" t="s">
        <v>2557</v>
      </c>
      <c r="D2543" s="160" t="s">
        <v>9018</v>
      </c>
      <c r="E2543" s="161" t="s">
        <v>46</v>
      </c>
      <c r="F2543" s="162">
        <v>1</v>
      </c>
      <c r="G2543" s="163">
        <v>1067.0077882277328</v>
      </c>
      <c r="H2543" s="167"/>
      <c r="I2543" s="169"/>
      <c r="J2543" s="165">
        <v>6468</v>
      </c>
      <c r="M2543" s="6"/>
      <c r="N2543" s="6"/>
      <c r="O2543" s="6"/>
      <c r="P2543" s="6"/>
      <c r="Q2543" s="6"/>
      <c r="R2543" s="6"/>
    </row>
    <row r="2544" spans="1:18" x14ac:dyDescent="0.2">
      <c r="A2544" s="9"/>
      <c r="B2544" s="10">
        <v>520</v>
      </c>
      <c r="C2544" s="160" t="s">
        <v>2558</v>
      </c>
      <c r="D2544" s="160" t="s">
        <v>9019</v>
      </c>
      <c r="E2544" s="161" t="s">
        <v>46</v>
      </c>
      <c r="F2544" s="162">
        <v>1</v>
      </c>
      <c r="G2544" s="163">
        <v>1145.4627910029819</v>
      </c>
      <c r="H2544" s="167"/>
      <c r="I2544" s="169"/>
      <c r="J2544" s="165">
        <v>6622</v>
      </c>
      <c r="M2544" s="6"/>
      <c r="N2544" s="6"/>
      <c r="O2544" s="6"/>
      <c r="P2544" s="6"/>
      <c r="Q2544" s="6"/>
      <c r="R2544" s="6"/>
    </row>
    <row r="2545" spans="1:18" x14ac:dyDescent="0.2">
      <c r="A2545" s="9"/>
      <c r="B2545" s="10">
        <v>521</v>
      </c>
      <c r="C2545" s="160" t="s">
        <v>2559</v>
      </c>
      <c r="D2545" s="160" t="s">
        <v>8917</v>
      </c>
      <c r="E2545" s="161" t="s">
        <v>46</v>
      </c>
      <c r="F2545" s="162">
        <v>1</v>
      </c>
      <c r="G2545" s="163">
        <v>1223.917793778231</v>
      </c>
      <c r="H2545" s="167"/>
      <c r="I2545" s="169"/>
      <c r="J2545" s="165">
        <v>3388</v>
      </c>
      <c r="M2545" s="6"/>
      <c r="N2545" s="6"/>
      <c r="O2545" s="6"/>
      <c r="P2545" s="6"/>
      <c r="Q2545" s="6"/>
      <c r="R2545" s="6"/>
    </row>
    <row r="2546" spans="1:18" x14ac:dyDescent="0.2">
      <c r="A2546" s="9"/>
      <c r="B2546" s="10">
        <v>522</v>
      </c>
      <c r="C2546" s="160" t="s">
        <v>2560</v>
      </c>
      <c r="D2546" s="160" t="s">
        <v>9021</v>
      </c>
      <c r="E2546" s="161" t="s">
        <v>46</v>
      </c>
      <c r="F2546" s="162">
        <v>1</v>
      </c>
      <c r="G2546" s="163">
        <v>1145.4627910029819</v>
      </c>
      <c r="H2546" s="167"/>
      <c r="I2546" s="169"/>
      <c r="J2546" s="165">
        <v>6622</v>
      </c>
      <c r="M2546" s="6"/>
      <c r="N2546" s="6"/>
      <c r="O2546" s="6"/>
      <c r="P2546" s="6"/>
      <c r="Q2546" s="6"/>
      <c r="R2546" s="6"/>
    </row>
    <row r="2547" spans="1:18" x14ac:dyDescent="0.2">
      <c r="A2547" s="9"/>
      <c r="B2547" s="10">
        <v>523</v>
      </c>
      <c r="C2547" s="160" t="s">
        <v>2561</v>
      </c>
      <c r="D2547" s="160" t="s">
        <v>9018</v>
      </c>
      <c r="E2547" s="161" t="s">
        <v>46</v>
      </c>
      <c r="F2547" s="162">
        <v>1</v>
      </c>
      <c r="G2547" s="163">
        <v>1067.0077882277328</v>
      </c>
      <c r="H2547" s="167"/>
      <c r="I2547" s="169"/>
      <c r="J2547" s="165">
        <v>6468</v>
      </c>
      <c r="M2547" s="6"/>
      <c r="N2547" s="6"/>
      <c r="O2547" s="6"/>
      <c r="P2547" s="6"/>
      <c r="Q2547" s="6"/>
      <c r="R2547" s="6"/>
    </row>
    <row r="2548" spans="1:18" x14ac:dyDescent="0.2">
      <c r="A2548" s="9"/>
      <c r="B2548" s="10">
        <v>524</v>
      </c>
      <c r="C2548" s="160" t="s">
        <v>2562</v>
      </c>
      <c r="D2548" s="160" t="s">
        <v>9022</v>
      </c>
      <c r="E2548" s="161" t="s">
        <v>46</v>
      </c>
      <c r="F2548" s="162">
        <v>1</v>
      </c>
      <c r="G2548" s="163">
        <v>1302.3727965534802</v>
      </c>
      <c r="H2548" s="167"/>
      <c r="I2548" s="169"/>
      <c r="J2548" s="165">
        <v>6930</v>
      </c>
      <c r="M2548" s="6"/>
      <c r="N2548" s="6"/>
      <c r="O2548" s="6"/>
      <c r="P2548" s="6"/>
      <c r="Q2548" s="6"/>
      <c r="R2548" s="6"/>
    </row>
    <row r="2549" spans="1:18" x14ac:dyDescent="0.2">
      <c r="A2549" s="9"/>
      <c r="B2549" s="10">
        <v>525</v>
      </c>
      <c r="C2549" s="160" t="s">
        <v>2563</v>
      </c>
      <c r="D2549" s="160" t="s">
        <v>8921</v>
      </c>
      <c r="E2549" s="161" t="s">
        <v>46</v>
      </c>
      <c r="F2549" s="162">
        <v>1</v>
      </c>
      <c r="G2549" s="163">
        <v>1302.3727965534802</v>
      </c>
      <c r="H2549" s="167"/>
      <c r="I2549" s="169"/>
      <c r="J2549" s="165">
        <v>3465</v>
      </c>
      <c r="M2549" s="6"/>
      <c r="N2549" s="6"/>
      <c r="O2549" s="6"/>
      <c r="P2549" s="6"/>
      <c r="Q2549" s="6"/>
      <c r="R2549" s="6"/>
    </row>
    <row r="2550" spans="1:18" x14ac:dyDescent="0.2">
      <c r="A2550" s="9"/>
      <c r="B2550" s="10">
        <v>526</v>
      </c>
      <c r="C2550" s="160" t="s">
        <v>2564</v>
      </c>
      <c r="D2550" s="160" t="s">
        <v>9023</v>
      </c>
      <c r="E2550" s="161" t="s">
        <v>46</v>
      </c>
      <c r="F2550" s="162">
        <v>1</v>
      </c>
      <c r="G2550" s="163">
        <v>1223.917793778231</v>
      </c>
      <c r="H2550" s="167"/>
      <c r="I2550" s="169"/>
      <c r="J2550" s="165">
        <v>6776</v>
      </c>
      <c r="M2550" s="6"/>
      <c r="N2550" s="6"/>
      <c r="O2550" s="6"/>
      <c r="P2550" s="6"/>
      <c r="Q2550" s="6"/>
      <c r="R2550" s="6"/>
    </row>
    <row r="2551" spans="1:18" x14ac:dyDescent="0.2">
      <c r="A2551" s="9"/>
      <c r="B2551" s="10">
        <v>527</v>
      </c>
      <c r="C2551" s="160" t="s">
        <v>2565</v>
      </c>
      <c r="D2551" s="160" t="s">
        <v>9024</v>
      </c>
      <c r="E2551" s="161" t="s">
        <v>46</v>
      </c>
      <c r="F2551" s="162">
        <v>1</v>
      </c>
      <c r="G2551" s="163">
        <v>1145.4627910029819</v>
      </c>
      <c r="H2551" s="167"/>
      <c r="I2551" s="169"/>
      <c r="J2551" s="165">
        <v>6622</v>
      </c>
      <c r="M2551" s="6"/>
      <c r="N2551" s="6"/>
      <c r="O2551" s="6"/>
      <c r="P2551" s="6"/>
      <c r="Q2551" s="6"/>
      <c r="R2551" s="6"/>
    </row>
    <row r="2552" spans="1:18" x14ac:dyDescent="0.2">
      <c r="A2552" s="9"/>
      <c r="B2552" s="10">
        <v>528</v>
      </c>
      <c r="C2552" s="160" t="s">
        <v>2566</v>
      </c>
      <c r="D2552" s="160" t="s">
        <v>9022</v>
      </c>
      <c r="E2552" s="161" t="s">
        <v>46</v>
      </c>
      <c r="F2552" s="162">
        <v>1</v>
      </c>
      <c r="G2552" s="163">
        <v>1302.3727965534802</v>
      </c>
      <c r="H2552" s="167"/>
      <c r="I2552" s="169"/>
      <c r="J2552" s="165">
        <v>6930</v>
      </c>
      <c r="M2552" s="6"/>
      <c r="N2552" s="6"/>
      <c r="O2552" s="6"/>
      <c r="P2552" s="6"/>
      <c r="Q2552" s="6"/>
      <c r="R2552" s="6"/>
    </row>
    <row r="2553" spans="1:18" x14ac:dyDescent="0.2">
      <c r="A2553" s="9"/>
      <c r="B2553" s="10">
        <v>529</v>
      </c>
      <c r="C2553" s="160" t="s">
        <v>2567</v>
      </c>
      <c r="D2553" s="160" t="s">
        <v>8880</v>
      </c>
      <c r="E2553" s="161" t="s">
        <v>46</v>
      </c>
      <c r="F2553" s="162">
        <v>1</v>
      </c>
      <c r="G2553" s="163">
        <v>831.64277990198605</v>
      </c>
      <c r="H2553" s="167"/>
      <c r="I2553" s="169"/>
      <c r="J2553" s="165">
        <v>3003</v>
      </c>
      <c r="M2553" s="6"/>
      <c r="N2553" s="6"/>
      <c r="O2553" s="6"/>
      <c r="P2553" s="6"/>
      <c r="Q2553" s="6"/>
      <c r="R2553" s="6"/>
    </row>
    <row r="2554" spans="1:18" x14ac:dyDescent="0.2">
      <c r="A2554" s="9"/>
      <c r="B2554" s="10">
        <v>530</v>
      </c>
      <c r="C2554" s="160" t="s">
        <v>2568</v>
      </c>
      <c r="D2554" s="160" t="s">
        <v>9025</v>
      </c>
      <c r="E2554" s="161" t="s">
        <v>46</v>
      </c>
      <c r="F2554" s="162">
        <v>1</v>
      </c>
      <c r="G2554" s="163">
        <v>831.64277990198605</v>
      </c>
      <c r="H2554" s="167"/>
      <c r="I2554" s="169"/>
      <c r="J2554" s="165">
        <v>3003</v>
      </c>
      <c r="M2554" s="6"/>
      <c r="N2554" s="6"/>
      <c r="O2554" s="6"/>
      <c r="P2554" s="6"/>
      <c r="Q2554" s="6"/>
      <c r="R2554" s="6"/>
    </row>
    <row r="2555" spans="1:18" x14ac:dyDescent="0.2">
      <c r="A2555" s="9"/>
      <c r="B2555" s="10">
        <v>531</v>
      </c>
      <c r="C2555" s="160" t="s">
        <v>2569</v>
      </c>
      <c r="D2555" s="160" t="s">
        <v>9007</v>
      </c>
      <c r="E2555" s="161" t="s">
        <v>46</v>
      </c>
      <c r="F2555" s="162">
        <v>1</v>
      </c>
      <c r="G2555" s="163">
        <v>910.09778267723516</v>
      </c>
      <c r="H2555" s="167"/>
      <c r="I2555" s="169"/>
      <c r="J2555" s="165">
        <v>3080</v>
      </c>
      <c r="M2555" s="6"/>
      <c r="N2555" s="6"/>
      <c r="O2555" s="6"/>
      <c r="P2555" s="6"/>
      <c r="Q2555" s="6"/>
      <c r="R2555" s="6"/>
    </row>
    <row r="2556" spans="1:18" x14ac:dyDescent="0.2">
      <c r="A2556" s="9"/>
      <c r="B2556" s="10">
        <v>532</v>
      </c>
      <c r="C2556" s="160" t="s">
        <v>2570</v>
      </c>
      <c r="D2556" s="160" t="s">
        <v>9026</v>
      </c>
      <c r="E2556" s="161" t="s">
        <v>46</v>
      </c>
      <c r="F2556" s="162">
        <v>1</v>
      </c>
      <c r="G2556" s="163">
        <v>831.64277990198605</v>
      </c>
      <c r="H2556" s="167"/>
      <c r="I2556" s="169"/>
      <c r="J2556" s="165">
        <v>3003</v>
      </c>
      <c r="M2556" s="6"/>
      <c r="N2556" s="6"/>
      <c r="O2556" s="6"/>
      <c r="P2556" s="6"/>
      <c r="Q2556" s="6"/>
      <c r="R2556" s="6"/>
    </row>
    <row r="2557" spans="1:18" x14ac:dyDescent="0.2">
      <c r="A2557" s="9"/>
      <c r="B2557" s="10">
        <v>533</v>
      </c>
      <c r="C2557" s="160" t="s">
        <v>2571</v>
      </c>
      <c r="D2557" s="160" t="s">
        <v>8880</v>
      </c>
      <c r="E2557" s="161" t="s">
        <v>46</v>
      </c>
      <c r="F2557" s="162">
        <v>1</v>
      </c>
      <c r="G2557" s="163">
        <v>831.64277990198605</v>
      </c>
      <c r="H2557" s="167"/>
      <c r="I2557" s="169"/>
      <c r="J2557" s="165">
        <v>3003</v>
      </c>
      <c r="M2557" s="6"/>
      <c r="N2557" s="6"/>
      <c r="O2557" s="6"/>
      <c r="P2557" s="6"/>
      <c r="Q2557" s="6"/>
      <c r="R2557" s="6"/>
    </row>
    <row r="2558" spans="1:18" x14ac:dyDescent="0.2">
      <c r="A2558" s="9"/>
      <c r="B2558" s="10">
        <v>534</v>
      </c>
      <c r="C2558" s="160" t="s">
        <v>2572</v>
      </c>
      <c r="D2558" s="160" t="s">
        <v>9006</v>
      </c>
      <c r="E2558" s="161" t="s">
        <v>46</v>
      </c>
      <c r="F2558" s="162">
        <v>1</v>
      </c>
      <c r="G2558" s="163">
        <v>910.09778267723516</v>
      </c>
      <c r="H2558" s="167"/>
      <c r="I2558" s="169"/>
      <c r="J2558" s="165">
        <v>3080</v>
      </c>
      <c r="M2558" s="6"/>
      <c r="N2558" s="6"/>
      <c r="O2558" s="6"/>
      <c r="P2558" s="6"/>
      <c r="Q2558" s="6"/>
      <c r="R2558" s="6"/>
    </row>
    <row r="2559" spans="1:18" x14ac:dyDescent="0.2">
      <c r="A2559" s="9"/>
      <c r="B2559" s="10">
        <v>535</v>
      </c>
      <c r="C2559" s="160" t="s">
        <v>2573</v>
      </c>
      <c r="D2559" s="160" t="s">
        <v>9007</v>
      </c>
      <c r="E2559" s="161" t="s">
        <v>46</v>
      </c>
      <c r="F2559" s="162">
        <v>1</v>
      </c>
      <c r="G2559" s="163">
        <v>910.09778267723516</v>
      </c>
      <c r="H2559" s="167"/>
      <c r="I2559" s="169"/>
      <c r="J2559" s="165">
        <v>3080</v>
      </c>
      <c r="M2559" s="6"/>
      <c r="N2559" s="6"/>
      <c r="O2559" s="6"/>
      <c r="P2559" s="6"/>
      <c r="Q2559" s="6"/>
      <c r="R2559" s="6"/>
    </row>
    <row r="2560" spans="1:18" x14ac:dyDescent="0.2">
      <c r="A2560" s="9"/>
      <c r="B2560" s="10">
        <v>536</v>
      </c>
      <c r="C2560" s="160" t="s">
        <v>2574</v>
      </c>
      <c r="D2560" s="160" t="s">
        <v>9010</v>
      </c>
      <c r="E2560" s="161" t="s">
        <v>46</v>
      </c>
      <c r="F2560" s="162">
        <v>1</v>
      </c>
      <c r="G2560" s="163">
        <v>988.55278545248427</v>
      </c>
      <c r="H2560" s="167"/>
      <c r="I2560" s="169"/>
      <c r="J2560" s="165">
        <v>3157</v>
      </c>
      <c r="M2560" s="6"/>
      <c r="N2560" s="6"/>
      <c r="O2560" s="6"/>
      <c r="P2560" s="6"/>
      <c r="Q2560" s="6"/>
      <c r="R2560" s="6"/>
    </row>
    <row r="2561" spans="1:18" x14ac:dyDescent="0.2">
      <c r="A2561" s="9"/>
      <c r="B2561" s="10">
        <v>537</v>
      </c>
      <c r="C2561" s="160" t="s">
        <v>2575</v>
      </c>
      <c r="D2561" s="160" t="s">
        <v>8880</v>
      </c>
      <c r="E2561" s="161" t="s">
        <v>46</v>
      </c>
      <c r="F2561" s="162">
        <v>1</v>
      </c>
      <c r="G2561" s="163">
        <v>831.64277990198605</v>
      </c>
      <c r="H2561" s="167"/>
      <c r="I2561" s="169"/>
      <c r="J2561" s="165">
        <v>3003</v>
      </c>
      <c r="M2561" s="6"/>
      <c r="N2561" s="6"/>
      <c r="O2561" s="6"/>
      <c r="P2561" s="6"/>
      <c r="Q2561" s="6"/>
      <c r="R2561" s="6"/>
    </row>
    <row r="2562" spans="1:18" x14ac:dyDescent="0.2">
      <c r="A2562" s="9"/>
      <c r="B2562" s="10">
        <v>538</v>
      </c>
      <c r="C2562" s="160" t="s">
        <v>2576</v>
      </c>
      <c r="D2562" s="160" t="s">
        <v>9009</v>
      </c>
      <c r="E2562" s="161" t="s">
        <v>46</v>
      </c>
      <c r="F2562" s="162">
        <v>1</v>
      </c>
      <c r="G2562" s="163">
        <v>988.55278545248427</v>
      </c>
      <c r="H2562" s="167"/>
      <c r="I2562" s="169"/>
      <c r="J2562" s="165">
        <v>3157</v>
      </c>
      <c r="M2562" s="6"/>
      <c r="N2562" s="6"/>
      <c r="O2562" s="6"/>
      <c r="P2562" s="6"/>
      <c r="Q2562" s="6"/>
      <c r="R2562" s="6"/>
    </row>
    <row r="2563" spans="1:18" x14ac:dyDescent="0.2">
      <c r="A2563" s="9"/>
      <c r="B2563" s="10">
        <v>539</v>
      </c>
      <c r="C2563" s="160" t="s">
        <v>2577</v>
      </c>
      <c r="D2563" s="160" t="s">
        <v>9011</v>
      </c>
      <c r="E2563" s="161" t="s">
        <v>46</v>
      </c>
      <c r="F2563" s="162">
        <v>1</v>
      </c>
      <c r="G2563" s="163">
        <v>988.55278545248427</v>
      </c>
      <c r="H2563" s="167"/>
      <c r="I2563" s="169"/>
      <c r="J2563" s="165">
        <v>3157</v>
      </c>
      <c r="M2563" s="6"/>
      <c r="N2563" s="6"/>
      <c r="O2563" s="6"/>
      <c r="P2563" s="6"/>
      <c r="Q2563" s="6"/>
      <c r="R2563" s="6"/>
    </row>
    <row r="2564" spans="1:18" x14ac:dyDescent="0.2">
      <c r="A2564" s="9"/>
      <c r="B2564" s="10">
        <v>540</v>
      </c>
      <c r="C2564" s="160" t="s">
        <v>2578</v>
      </c>
      <c r="D2564" s="160" t="s">
        <v>9012</v>
      </c>
      <c r="E2564" s="161" t="s">
        <v>46</v>
      </c>
      <c r="F2564" s="162">
        <v>1</v>
      </c>
      <c r="G2564" s="163">
        <v>1067.0077882277328</v>
      </c>
      <c r="H2564" s="167"/>
      <c r="I2564" s="169"/>
      <c r="J2564" s="165">
        <v>3234</v>
      </c>
      <c r="M2564" s="6"/>
      <c r="N2564" s="6"/>
      <c r="O2564" s="6"/>
      <c r="P2564" s="6"/>
      <c r="Q2564" s="6"/>
      <c r="R2564" s="6"/>
    </row>
    <row r="2565" spans="1:18" x14ac:dyDescent="0.2">
      <c r="A2565" s="9"/>
      <c r="B2565" s="10">
        <v>541</v>
      </c>
      <c r="C2565" s="160" t="s">
        <v>2579</v>
      </c>
      <c r="D2565" s="160" t="s">
        <v>8880</v>
      </c>
      <c r="E2565" s="161" t="s">
        <v>46</v>
      </c>
      <c r="F2565" s="162">
        <v>1</v>
      </c>
      <c r="G2565" s="163">
        <v>831.64277990198605</v>
      </c>
      <c r="H2565" s="167"/>
      <c r="I2565" s="169"/>
      <c r="J2565" s="165">
        <v>3003</v>
      </c>
      <c r="M2565" s="6"/>
      <c r="N2565" s="6"/>
      <c r="O2565" s="6"/>
      <c r="P2565" s="6"/>
      <c r="Q2565" s="6"/>
      <c r="R2565" s="6"/>
    </row>
    <row r="2566" spans="1:18" x14ac:dyDescent="0.2">
      <c r="A2566" s="9"/>
      <c r="B2566" s="10">
        <v>542</v>
      </c>
      <c r="C2566" s="160" t="s">
        <v>2580</v>
      </c>
      <c r="D2566" s="160" t="s">
        <v>9013</v>
      </c>
      <c r="E2566" s="161" t="s">
        <v>46</v>
      </c>
      <c r="F2566" s="162">
        <v>1</v>
      </c>
      <c r="G2566" s="163">
        <v>1145.4627910029819</v>
      </c>
      <c r="H2566" s="167"/>
      <c r="I2566" s="169"/>
      <c r="J2566" s="165">
        <v>3311</v>
      </c>
      <c r="M2566" s="6"/>
      <c r="N2566" s="6"/>
      <c r="O2566" s="6"/>
      <c r="P2566" s="6"/>
      <c r="Q2566" s="6"/>
      <c r="R2566" s="6"/>
    </row>
    <row r="2567" spans="1:18" x14ac:dyDescent="0.2">
      <c r="A2567" s="9"/>
      <c r="B2567" s="10">
        <v>543</v>
      </c>
      <c r="C2567" s="160" t="s">
        <v>2581</v>
      </c>
      <c r="D2567" s="160" t="s">
        <v>9027</v>
      </c>
      <c r="E2567" s="161" t="s">
        <v>46</v>
      </c>
      <c r="F2567" s="162">
        <v>1</v>
      </c>
      <c r="G2567" s="163">
        <v>1302.3727965534802</v>
      </c>
      <c r="H2567" s="167"/>
      <c r="I2567" s="169"/>
      <c r="J2567" s="165">
        <v>3465</v>
      </c>
      <c r="M2567" s="6"/>
      <c r="N2567" s="6"/>
      <c r="O2567" s="6"/>
      <c r="P2567" s="6"/>
      <c r="Q2567" s="6"/>
      <c r="R2567" s="6"/>
    </row>
    <row r="2568" spans="1:18" x14ac:dyDescent="0.2">
      <c r="A2568" s="9"/>
      <c r="B2568" s="10">
        <v>544</v>
      </c>
      <c r="C2568" s="160" t="s">
        <v>2582</v>
      </c>
      <c r="D2568" s="160" t="s">
        <v>9012</v>
      </c>
      <c r="E2568" s="161" t="s">
        <v>46</v>
      </c>
      <c r="F2568" s="162">
        <v>1</v>
      </c>
      <c r="G2568" s="163">
        <v>1067.0077882277328</v>
      </c>
      <c r="H2568" s="167"/>
      <c r="I2568" s="169"/>
      <c r="J2568" s="165">
        <v>3234</v>
      </c>
      <c r="M2568" s="6"/>
      <c r="N2568" s="6"/>
      <c r="O2568" s="6"/>
      <c r="P2568" s="6"/>
      <c r="Q2568" s="6"/>
      <c r="R2568" s="6"/>
    </row>
    <row r="2569" spans="1:18" x14ac:dyDescent="0.2">
      <c r="A2569" s="9"/>
      <c r="B2569" s="10">
        <v>545</v>
      </c>
      <c r="C2569" s="160" t="s">
        <v>2583</v>
      </c>
      <c r="D2569" s="160" t="s">
        <v>8887</v>
      </c>
      <c r="E2569" s="161" t="s">
        <v>46</v>
      </c>
      <c r="F2569" s="162">
        <v>1</v>
      </c>
      <c r="G2569" s="163">
        <v>910.09778267723516</v>
      </c>
      <c r="H2569" s="167"/>
      <c r="I2569" s="169"/>
      <c r="J2569" s="165">
        <v>3080</v>
      </c>
      <c r="M2569" s="6"/>
      <c r="N2569" s="6"/>
      <c r="O2569" s="6"/>
      <c r="P2569" s="6"/>
      <c r="Q2569" s="6"/>
      <c r="R2569" s="6"/>
    </row>
    <row r="2570" spans="1:18" x14ac:dyDescent="0.2">
      <c r="A2570" s="9"/>
      <c r="B2570" s="10">
        <v>546</v>
      </c>
      <c r="C2570" s="160" t="s">
        <v>2584</v>
      </c>
      <c r="D2570" s="160" t="s">
        <v>9009</v>
      </c>
      <c r="E2570" s="161" t="s">
        <v>46</v>
      </c>
      <c r="F2570" s="162">
        <v>1</v>
      </c>
      <c r="G2570" s="163">
        <v>988.55278545248427</v>
      </c>
      <c r="H2570" s="167"/>
      <c r="I2570" s="169"/>
      <c r="J2570" s="165">
        <v>3157</v>
      </c>
      <c r="M2570" s="6"/>
      <c r="N2570" s="6"/>
      <c r="O2570" s="6"/>
      <c r="P2570" s="6"/>
      <c r="Q2570" s="6"/>
      <c r="R2570" s="6"/>
    </row>
    <row r="2571" spans="1:18" x14ac:dyDescent="0.2">
      <c r="A2571" s="9"/>
      <c r="B2571" s="10">
        <v>547</v>
      </c>
      <c r="C2571" s="160" t="s">
        <v>2585</v>
      </c>
      <c r="D2571" s="160" t="s">
        <v>9007</v>
      </c>
      <c r="E2571" s="161" t="s">
        <v>46</v>
      </c>
      <c r="F2571" s="162">
        <v>1</v>
      </c>
      <c r="G2571" s="163">
        <v>910.09778267723516</v>
      </c>
      <c r="H2571" s="167"/>
      <c r="I2571" s="169"/>
      <c r="J2571" s="165">
        <v>3080</v>
      </c>
      <c r="M2571" s="6"/>
      <c r="N2571" s="6"/>
      <c r="O2571" s="6"/>
      <c r="P2571" s="6"/>
      <c r="Q2571" s="6"/>
      <c r="R2571" s="6"/>
    </row>
    <row r="2572" spans="1:18" x14ac:dyDescent="0.2">
      <c r="A2572" s="9"/>
      <c r="B2572" s="10">
        <v>548</v>
      </c>
      <c r="C2572" s="160" t="s">
        <v>2586</v>
      </c>
      <c r="D2572" s="160" t="s">
        <v>9028</v>
      </c>
      <c r="E2572" s="161" t="s">
        <v>46</v>
      </c>
      <c r="F2572" s="162">
        <v>1</v>
      </c>
      <c r="G2572" s="163">
        <v>1223.917793778231</v>
      </c>
      <c r="H2572" s="167"/>
      <c r="I2572" s="169"/>
      <c r="J2572" s="165">
        <v>3388</v>
      </c>
      <c r="M2572" s="6"/>
      <c r="N2572" s="6"/>
      <c r="O2572" s="6"/>
      <c r="P2572" s="6"/>
      <c r="Q2572" s="6"/>
      <c r="R2572" s="6"/>
    </row>
    <row r="2573" spans="1:18" x14ac:dyDescent="0.2">
      <c r="A2573" s="9"/>
      <c r="B2573" s="10">
        <v>549</v>
      </c>
      <c r="C2573" s="160" t="s">
        <v>2587</v>
      </c>
      <c r="D2573" s="160" t="s">
        <v>8887</v>
      </c>
      <c r="E2573" s="161" t="s">
        <v>46</v>
      </c>
      <c r="F2573" s="162">
        <v>1</v>
      </c>
      <c r="G2573" s="163">
        <v>910.09778267723516</v>
      </c>
      <c r="H2573" s="167"/>
      <c r="I2573" s="169"/>
      <c r="J2573" s="165">
        <v>3080</v>
      </c>
      <c r="M2573" s="6"/>
      <c r="N2573" s="6"/>
      <c r="O2573" s="6"/>
      <c r="P2573" s="6"/>
      <c r="Q2573" s="6"/>
      <c r="R2573" s="6"/>
    </row>
    <row r="2574" spans="1:18" x14ac:dyDescent="0.2">
      <c r="A2574" s="9"/>
      <c r="B2574" s="10">
        <v>550</v>
      </c>
      <c r="C2574" s="160" t="s">
        <v>2588</v>
      </c>
      <c r="D2574" s="160" t="s">
        <v>9029</v>
      </c>
      <c r="E2574" s="161" t="s">
        <v>46</v>
      </c>
      <c r="F2574" s="162">
        <v>1</v>
      </c>
      <c r="G2574" s="163">
        <v>1223.917793778231</v>
      </c>
      <c r="H2574" s="167"/>
      <c r="I2574" s="169"/>
      <c r="J2574" s="165">
        <v>3388</v>
      </c>
      <c r="M2574" s="6"/>
      <c r="N2574" s="6"/>
      <c r="O2574" s="6"/>
      <c r="P2574" s="6"/>
      <c r="Q2574" s="6"/>
      <c r="R2574" s="6"/>
    </row>
    <row r="2575" spans="1:18" x14ac:dyDescent="0.2">
      <c r="A2575" s="9"/>
      <c r="B2575" s="10">
        <v>551</v>
      </c>
      <c r="C2575" s="160" t="s">
        <v>2589</v>
      </c>
      <c r="D2575" s="160" t="s">
        <v>9030</v>
      </c>
      <c r="E2575" s="161" t="s">
        <v>46</v>
      </c>
      <c r="F2575" s="162">
        <v>1</v>
      </c>
      <c r="G2575" s="163">
        <v>1223.917793778231</v>
      </c>
      <c r="H2575" s="167"/>
      <c r="I2575" s="169"/>
      <c r="J2575" s="165">
        <v>3388</v>
      </c>
      <c r="M2575" s="6"/>
      <c r="N2575" s="6"/>
      <c r="O2575" s="6"/>
      <c r="P2575" s="6"/>
      <c r="Q2575" s="6"/>
      <c r="R2575" s="6"/>
    </row>
    <row r="2576" spans="1:18" x14ac:dyDescent="0.2">
      <c r="A2576" s="9"/>
      <c r="B2576" s="10">
        <v>552</v>
      </c>
      <c r="C2576" s="160" t="s">
        <v>2590</v>
      </c>
      <c r="D2576" s="160" t="s">
        <v>9028</v>
      </c>
      <c r="E2576" s="161" t="s">
        <v>46</v>
      </c>
      <c r="F2576" s="162">
        <v>1</v>
      </c>
      <c r="G2576" s="163">
        <v>1223.917793778231</v>
      </c>
      <c r="H2576" s="167"/>
      <c r="I2576" s="169"/>
      <c r="J2576" s="165">
        <v>3388</v>
      </c>
      <c r="M2576" s="6"/>
      <c r="N2576" s="6"/>
      <c r="O2576" s="6"/>
      <c r="P2576" s="6"/>
      <c r="Q2576" s="6"/>
      <c r="R2576" s="6"/>
    </row>
    <row r="2577" spans="1:18" x14ac:dyDescent="0.2">
      <c r="A2577" s="9"/>
      <c r="B2577" s="10">
        <v>553</v>
      </c>
      <c r="C2577" s="160" t="s">
        <v>2591</v>
      </c>
      <c r="D2577" s="160" t="s">
        <v>9031</v>
      </c>
      <c r="E2577" s="161" t="s">
        <v>46</v>
      </c>
      <c r="F2577" s="162">
        <v>1</v>
      </c>
      <c r="G2577" s="163">
        <v>831.64277990198605</v>
      </c>
      <c r="H2577" s="167"/>
      <c r="I2577" s="169"/>
      <c r="J2577" s="165">
        <v>3003</v>
      </c>
      <c r="M2577" s="6"/>
      <c r="N2577" s="6"/>
      <c r="O2577" s="6"/>
      <c r="P2577" s="6"/>
      <c r="Q2577" s="6"/>
      <c r="R2577" s="6"/>
    </row>
    <row r="2578" spans="1:18" x14ac:dyDescent="0.2">
      <c r="A2578" s="9"/>
      <c r="B2578" s="10">
        <v>554</v>
      </c>
      <c r="C2578" s="160" t="s">
        <v>2592</v>
      </c>
      <c r="D2578" s="160" t="s">
        <v>9032</v>
      </c>
      <c r="E2578" s="161" t="s">
        <v>46</v>
      </c>
      <c r="F2578" s="162">
        <v>1</v>
      </c>
      <c r="G2578" s="163">
        <v>831.64277990198605</v>
      </c>
      <c r="H2578" s="167"/>
      <c r="I2578" s="169"/>
      <c r="J2578" s="165">
        <v>6006</v>
      </c>
      <c r="M2578" s="6"/>
      <c r="N2578" s="6"/>
      <c r="O2578" s="6"/>
      <c r="P2578" s="6"/>
      <c r="Q2578" s="6"/>
      <c r="R2578" s="6"/>
    </row>
    <row r="2579" spans="1:18" x14ac:dyDescent="0.2">
      <c r="A2579" s="9"/>
      <c r="B2579" s="10">
        <v>555</v>
      </c>
      <c r="C2579" s="160" t="s">
        <v>2593</v>
      </c>
      <c r="D2579" s="160" t="s">
        <v>9033</v>
      </c>
      <c r="E2579" s="161" t="s">
        <v>46</v>
      </c>
      <c r="F2579" s="162">
        <v>1</v>
      </c>
      <c r="G2579" s="163">
        <v>831.64277990198605</v>
      </c>
      <c r="H2579" s="167"/>
      <c r="I2579" s="169"/>
      <c r="J2579" s="165">
        <v>6006</v>
      </c>
      <c r="M2579" s="6"/>
      <c r="N2579" s="6"/>
      <c r="O2579" s="6"/>
      <c r="P2579" s="6"/>
      <c r="Q2579" s="6"/>
      <c r="R2579" s="6"/>
    </row>
    <row r="2580" spans="1:18" x14ac:dyDescent="0.2">
      <c r="A2580" s="9"/>
      <c r="B2580" s="10">
        <v>556</v>
      </c>
      <c r="C2580" s="160" t="s">
        <v>2594</v>
      </c>
      <c r="D2580" s="160" t="s">
        <v>9034</v>
      </c>
      <c r="E2580" s="161" t="s">
        <v>46</v>
      </c>
      <c r="F2580" s="162">
        <v>1</v>
      </c>
      <c r="G2580" s="163">
        <v>831.64277990198605</v>
      </c>
      <c r="H2580" s="167"/>
      <c r="I2580" s="169"/>
      <c r="J2580" s="165">
        <v>6006</v>
      </c>
      <c r="M2580" s="6"/>
      <c r="N2580" s="6"/>
      <c r="O2580" s="6"/>
      <c r="P2580" s="6"/>
      <c r="Q2580" s="6"/>
      <c r="R2580" s="6"/>
    </row>
    <row r="2581" spans="1:18" x14ac:dyDescent="0.2">
      <c r="A2581" s="9"/>
      <c r="B2581" s="10">
        <v>557</v>
      </c>
      <c r="C2581" s="160" t="s">
        <v>2595</v>
      </c>
      <c r="D2581" s="160" t="s">
        <v>8940</v>
      </c>
      <c r="E2581" s="161" t="s">
        <v>46</v>
      </c>
      <c r="F2581" s="162">
        <v>1</v>
      </c>
      <c r="G2581" s="163">
        <v>910.09778267723516</v>
      </c>
      <c r="H2581" s="167"/>
      <c r="I2581" s="169"/>
      <c r="J2581" s="165">
        <v>3080</v>
      </c>
      <c r="M2581" s="6"/>
      <c r="N2581" s="6"/>
      <c r="O2581" s="6"/>
      <c r="P2581" s="6"/>
      <c r="Q2581" s="6"/>
      <c r="R2581" s="6"/>
    </row>
    <row r="2582" spans="1:18" x14ac:dyDescent="0.2">
      <c r="A2582" s="9"/>
      <c r="B2582" s="10">
        <v>558</v>
      </c>
      <c r="C2582" s="160" t="s">
        <v>2596</v>
      </c>
      <c r="D2582" s="160" t="s">
        <v>9015</v>
      </c>
      <c r="E2582" s="161" t="s">
        <v>46</v>
      </c>
      <c r="F2582" s="162">
        <v>1</v>
      </c>
      <c r="G2582" s="163">
        <v>910.09778267723516</v>
      </c>
      <c r="H2582" s="167"/>
      <c r="I2582" s="169"/>
      <c r="J2582" s="165">
        <v>6160</v>
      </c>
      <c r="M2582" s="6"/>
      <c r="N2582" s="6"/>
      <c r="O2582" s="6"/>
      <c r="P2582" s="6"/>
      <c r="Q2582" s="6"/>
      <c r="R2582" s="6"/>
    </row>
    <row r="2583" spans="1:18" x14ac:dyDescent="0.2">
      <c r="A2583" s="9"/>
      <c r="B2583" s="10">
        <v>559</v>
      </c>
      <c r="C2583" s="160" t="s">
        <v>2597</v>
      </c>
      <c r="D2583" s="160" t="s">
        <v>9018</v>
      </c>
      <c r="E2583" s="161" t="s">
        <v>46</v>
      </c>
      <c r="F2583" s="162">
        <v>1</v>
      </c>
      <c r="G2583" s="163">
        <v>1067.0077882277328</v>
      </c>
      <c r="H2583" s="167"/>
      <c r="I2583" s="169"/>
      <c r="J2583" s="165">
        <v>6468</v>
      </c>
      <c r="M2583" s="6"/>
      <c r="N2583" s="6"/>
      <c r="O2583" s="6"/>
      <c r="P2583" s="6"/>
      <c r="Q2583" s="6"/>
      <c r="R2583" s="6"/>
    </row>
    <row r="2584" spans="1:18" x14ac:dyDescent="0.2">
      <c r="A2584" s="9"/>
      <c r="B2584" s="10">
        <v>560</v>
      </c>
      <c r="C2584" s="160" t="s">
        <v>2598</v>
      </c>
      <c r="D2584" s="160" t="s">
        <v>9035</v>
      </c>
      <c r="E2584" s="161" t="s">
        <v>46</v>
      </c>
      <c r="F2584" s="162">
        <v>1</v>
      </c>
      <c r="G2584" s="163">
        <v>1067.0077882277328</v>
      </c>
      <c r="H2584" s="167"/>
      <c r="I2584" s="169"/>
      <c r="J2584" s="165">
        <v>6468</v>
      </c>
      <c r="M2584" s="6"/>
      <c r="N2584" s="6"/>
      <c r="O2584" s="6"/>
      <c r="P2584" s="6"/>
      <c r="Q2584" s="6"/>
      <c r="R2584" s="6"/>
    </row>
    <row r="2585" spans="1:18" x14ac:dyDescent="0.2">
      <c r="A2585" s="9"/>
      <c r="B2585" s="10">
        <v>561</v>
      </c>
      <c r="C2585" s="160" t="s">
        <v>2599</v>
      </c>
      <c r="D2585" s="160" t="s">
        <v>8906</v>
      </c>
      <c r="E2585" s="161" t="s">
        <v>46</v>
      </c>
      <c r="F2585" s="162">
        <v>1</v>
      </c>
      <c r="G2585" s="163">
        <v>988.55278545248427</v>
      </c>
      <c r="H2585" s="167"/>
      <c r="I2585" s="169"/>
      <c r="J2585" s="165">
        <v>3157</v>
      </c>
      <c r="M2585" s="6"/>
      <c r="N2585" s="6"/>
      <c r="O2585" s="6"/>
      <c r="P2585" s="6"/>
      <c r="Q2585" s="6"/>
      <c r="R2585" s="6"/>
    </row>
    <row r="2586" spans="1:18" x14ac:dyDescent="0.2">
      <c r="A2586" s="9"/>
      <c r="B2586" s="10">
        <v>562</v>
      </c>
      <c r="C2586" s="160" t="s">
        <v>2600</v>
      </c>
      <c r="D2586" s="160" t="s">
        <v>9036</v>
      </c>
      <c r="E2586" s="161" t="s">
        <v>46</v>
      </c>
      <c r="F2586" s="162">
        <v>1</v>
      </c>
      <c r="G2586" s="163">
        <v>988.55278545248427</v>
      </c>
      <c r="H2586" s="167"/>
      <c r="I2586" s="169"/>
      <c r="J2586" s="165">
        <v>6314</v>
      </c>
      <c r="M2586" s="6"/>
      <c r="N2586" s="6"/>
      <c r="O2586" s="6"/>
      <c r="P2586" s="6"/>
      <c r="Q2586" s="6"/>
      <c r="R2586" s="6"/>
    </row>
    <row r="2587" spans="1:18" x14ac:dyDescent="0.2">
      <c r="A2587" s="9"/>
      <c r="B2587" s="10">
        <v>563</v>
      </c>
      <c r="C2587" s="160" t="s">
        <v>2601</v>
      </c>
      <c r="D2587" s="160" t="s">
        <v>9018</v>
      </c>
      <c r="E2587" s="161" t="s">
        <v>46</v>
      </c>
      <c r="F2587" s="162">
        <v>1</v>
      </c>
      <c r="G2587" s="163">
        <v>1067.0077882277328</v>
      </c>
      <c r="H2587" s="167"/>
      <c r="I2587" s="169"/>
      <c r="J2587" s="165">
        <v>6468</v>
      </c>
      <c r="M2587" s="6"/>
      <c r="N2587" s="6"/>
      <c r="O2587" s="6"/>
      <c r="P2587" s="6"/>
      <c r="Q2587" s="6"/>
      <c r="R2587" s="6"/>
    </row>
    <row r="2588" spans="1:18" x14ac:dyDescent="0.2">
      <c r="A2588" s="9"/>
      <c r="B2588" s="10">
        <v>564</v>
      </c>
      <c r="C2588" s="160" t="s">
        <v>2602</v>
      </c>
      <c r="D2588" s="160" t="s">
        <v>9019</v>
      </c>
      <c r="E2588" s="161" t="s">
        <v>46</v>
      </c>
      <c r="F2588" s="162">
        <v>1</v>
      </c>
      <c r="G2588" s="163">
        <v>1145.4627910029819</v>
      </c>
      <c r="H2588" s="167"/>
      <c r="I2588" s="169"/>
      <c r="J2588" s="165">
        <v>6622</v>
      </c>
      <c r="M2588" s="6"/>
      <c r="N2588" s="6"/>
      <c r="O2588" s="6"/>
      <c r="P2588" s="6"/>
      <c r="Q2588" s="6"/>
      <c r="R2588" s="6"/>
    </row>
    <row r="2589" spans="1:18" x14ac:dyDescent="0.2">
      <c r="A2589" s="9"/>
      <c r="B2589" s="10">
        <v>565</v>
      </c>
      <c r="C2589" s="160" t="s">
        <v>2603</v>
      </c>
      <c r="D2589" s="160" t="s">
        <v>8913</v>
      </c>
      <c r="E2589" s="161" t="s">
        <v>46</v>
      </c>
      <c r="F2589" s="162">
        <v>1</v>
      </c>
      <c r="G2589" s="163">
        <v>1067.0077882277328</v>
      </c>
      <c r="H2589" s="167"/>
      <c r="I2589" s="169"/>
      <c r="J2589" s="165">
        <v>3234</v>
      </c>
      <c r="M2589" s="6"/>
      <c r="N2589" s="6"/>
      <c r="O2589" s="6"/>
      <c r="P2589" s="6"/>
      <c r="Q2589" s="6"/>
      <c r="R2589" s="6"/>
    </row>
    <row r="2590" spans="1:18" x14ac:dyDescent="0.2">
      <c r="A2590" s="9"/>
      <c r="B2590" s="10">
        <v>566</v>
      </c>
      <c r="C2590" s="160" t="s">
        <v>2604</v>
      </c>
      <c r="D2590" s="160" t="s">
        <v>9021</v>
      </c>
      <c r="E2590" s="161" t="s">
        <v>46</v>
      </c>
      <c r="F2590" s="162">
        <v>1</v>
      </c>
      <c r="G2590" s="163">
        <v>1145.4627910029819</v>
      </c>
      <c r="H2590" s="167"/>
      <c r="I2590" s="169"/>
      <c r="J2590" s="165">
        <v>6622</v>
      </c>
      <c r="M2590" s="6"/>
      <c r="N2590" s="6"/>
      <c r="O2590" s="6"/>
      <c r="P2590" s="6"/>
      <c r="Q2590" s="6"/>
      <c r="R2590" s="6"/>
    </row>
    <row r="2591" spans="1:18" x14ac:dyDescent="0.2">
      <c r="A2591" s="9"/>
      <c r="B2591" s="10">
        <v>567</v>
      </c>
      <c r="C2591" s="160" t="s">
        <v>2605</v>
      </c>
      <c r="D2591" s="160" t="s">
        <v>9024</v>
      </c>
      <c r="E2591" s="161" t="s">
        <v>46</v>
      </c>
      <c r="F2591" s="162">
        <v>1</v>
      </c>
      <c r="G2591" s="163">
        <v>1145.4627910029819</v>
      </c>
      <c r="H2591" s="167"/>
      <c r="I2591" s="169"/>
      <c r="J2591" s="165">
        <v>6622</v>
      </c>
      <c r="M2591" s="6"/>
      <c r="N2591" s="6"/>
      <c r="O2591" s="6"/>
      <c r="P2591" s="6"/>
      <c r="Q2591" s="6"/>
      <c r="R2591" s="6"/>
    </row>
    <row r="2592" spans="1:18" x14ac:dyDescent="0.2">
      <c r="A2592" s="9"/>
      <c r="B2592" s="10">
        <v>568</v>
      </c>
      <c r="C2592" s="160" t="s">
        <v>2606</v>
      </c>
      <c r="D2592" s="160" t="s">
        <v>9022</v>
      </c>
      <c r="E2592" s="161" t="s">
        <v>46</v>
      </c>
      <c r="F2592" s="162">
        <v>1</v>
      </c>
      <c r="G2592" s="163">
        <v>1302.3727965534802</v>
      </c>
      <c r="H2592" s="167"/>
      <c r="I2592" s="169"/>
      <c r="J2592" s="165">
        <v>6930</v>
      </c>
      <c r="M2592" s="6"/>
      <c r="N2592" s="6"/>
      <c r="O2592" s="6"/>
      <c r="P2592" s="6"/>
      <c r="Q2592" s="6"/>
      <c r="R2592" s="6"/>
    </row>
    <row r="2593" spans="1:18" x14ac:dyDescent="0.2">
      <c r="A2593" s="9"/>
      <c r="B2593" s="10">
        <v>569</v>
      </c>
      <c r="C2593" s="160" t="s">
        <v>2607</v>
      </c>
      <c r="D2593" s="160" t="s">
        <v>8948</v>
      </c>
      <c r="E2593" s="161" t="s">
        <v>46</v>
      </c>
      <c r="F2593" s="162">
        <v>1</v>
      </c>
      <c r="G2593" s="163">
        <v>1145.4627910029819</v>
      </c>
      <c r="H2593" s="167"/>
      <c r="I2593" s="169"/>
      <c r="J2593" s="165">
        <v>3311</v>
      </c>
      <c r="M2593" s="6"/>
      <c r="N2593" s="6"/>
      <c r="O2593" s="6"/>
      <c r="P2593" s="6"/>
      <c r="Q2593" s="6"/>
      <c r="R2593" s="6"/>
    </row>
    <row r="2594" spans="1:18" x14ac:dyDescent="0.2">
      <c r="A2594" s="9"/>
      <c r="B2594" s="10">
        <v>570</v>
      </c>
      <c r="C2594" s="160" t="s">
        <v>2608</v>
      </c>
      <c r="D2594" s="160" t="s">
        <v>9023</v>
      </c>
      <c r="E2594" s="161" t="s">
        <v>46</v>
      </c>
      <c r="F2594" s="162">
        <v>1</v>
      </c>
      <c r="G2594" s="163">
        <v>1223.917793778231</v>
      </c>
      <c r="H2594" s="167"/>
      <c r="I2594" s="169"/>
      <c r="J2594" s="165">
        <v>6776</v>
      </c>
      <c r="M2594" s="6"/>
      <c r="N2594" s="6"/>
      <c r="O2594" s="6"/>
      <c r="P2594" s="6"/>
      <c r="Q2594" s="6"/>
      <c r="R2594" s="6"/>
    </row>
    <row r="2595" spans="1:18" x14ac:dyDescent="0.2">
      <c r="A2595" s="9"/>
      <c r="B2595" s="10">
        <v>571</v>
      </c>
      <c r="C2595" s="160" t="s">
        <v>2609</v>
      </c>
      <c r="D2595" s="160" t="s">
        <v>9037</v>
      </c>
      <c r="E2595" s="161" t="s">
        <v>46</v>
      </c>
      <c r="F2595" s="162">
        <v>1</v>
      </c>
      <c r="G2595" s="163">
        <v>1223.917793778231</v>
      </c>
      <c r="H2595" s="167"/>
      <c r="I2595" s="169"/>
      <c r="J2595" s="165">
        <v>6776</v>
      </c>
      <c r="M2595" s="6"/>
      <c r="N2595" s="6"/>
      <c r="O2595" s="6"/>
      <c r="P2595" s="6"/>
      <c r="Q2595" s="6"/>
      <c r="R2595" s="6"/>
    </row>
    <row r="2596" spans="1:18" x14ac:dyDescent="0.2">
      <c r="A2596" s="9"/>
      <c r="B2596" s="10">
        <v>572</v>
      </c>
      <c r="C2596" s="160" t="s">
        <v>2610</v>
      </c>
      <c r="D2596" s="160" t="s">
        <v>9022</v>
      </c>
      <c r="E2596" s="161" t="s">
        <v>46</v>
      </c>
      <c r="F2596" s="162">
        <v>1</v>
      </c>
      <c r="G2596" s="163">
        <v>1302.3727965534802</v>
      </c>
      <c r="H2596" s="167"/>
      <c r="I2596" s="169"/>
      <c r="J2596" s="165">
        <v>6930</v>
      </c>
      <c r="M2596" s="6"/>
      <c r="N2596" s="6"/>
      <c r="O2596" s="6"/>
      <c r="P2596" s="6"/>
      <c r="Q2596" s="6"/>
      <c r="R2596" s="6"/>
    </row>
    <row r="2597" spans="1:18" x14ac:dyDescent="0.2">
      <c r="A2597" s="9"/>
      <c r="C2597" s="167"/>
      <c r="D2597" s="167"/>
      <c r="E2597" s="167"/>
      <c r="F2597" s="167"/>
      <c r="G2597" s="167"/>
      <c r="H2597" s="167"/>
      <c r="I2597" s="167"/>
      <c r="J2597" s="171"/>
      <c r="M2597" s="6"/>
      <c r="N2597" s="6"/>
      <c r="O2597" s="6"/>
      <c r="P2597" s="6"/>
      <c r="Q2597" s="6"/>
      <c r="R2597" s="6"/>
    </row>
    <row r="2598" spans="1:18" x14ac:dyDescent="0.2">
      <c r="A2598" s="9"/>
      <c r="B2598" s="6"/>
      <c r="C2598" s="167"/>
      <c r="D2598" s="167"/>
      <c r="E2598" s="171"/>
      <c r="F2598" s="172"/>
      <c r="G2598" s="167"/>
      <c r="H2598" s="167"/>
      <c r="I2598" s="167"/>
      <c r="J2598" s="172"/>
      <c r="M2598" s="6"/>
      <c r="N2598" s="6"/>
      <c r="O2598" s="6"/>
      <c r="P2598" s="6"/>
      <c r="Q2598" s="6"/>
      <c r="R2598" s="6"/>
    </row>
    <row r="2599" spans="1:18" ht="15.75" x14ac:dyDescent="0.25">
      <c r="A2599" s="9"/>
      <c r="B2599" s="173" t="s">
        <v>2611</v>
      </c>
      <c r="C2599" s="167"/>
      <c r="D2599" s="167"/>
      <c r="E2599" s="171"/>
      <c r="F2599" s="172"/>
      <c r="G2599" s="167"/>
      <c r="H2599" s="167"/>
      <c r="I2599" s="167"/>
      <c r="J2599" s="172"/>
      <c r="M2599" s="6"/>
      <c r="N2599" s="6"/>
      <c r="O2599" s="6"/>
      <c r="P2599" s="6"/>
      <c r="Q2599" s="6"/>
      <c r="R2599" s="6"/>
    </row>
    <row r="2600" spans="1:18" ht="33.75" x14ac:dyDescent="0.2">
      <c r="A2600" s="9"/>
      <c r="B2600" s="8" t="s">
        <v>40</v>
      </c>
      <c r="C2600" s="8" t="s">
        <v>41</v>
      </c>
      <c r="D2600" s="8" t="s">
        <v>18</v>
      </c>
      <c r="E2600" s="8" t="s">
        <v>42</v>
      </c>
      <c r="F2600" s="155" t="s">
        <v>43</v>
      </c>
      <c r="G2600" s="155" t="s">
        <v>17</v>
      </c>
      <c r="H2600" s="174"/>
      <c r="I2600" s="175"/>
      <c r="J2600" s="175"/>
      <c r="L2600" s="176"/>
      <c r="M2600" s="6"/>
      <c r="N2600" s="6"/>
      <c r="O2600" s="6"/>
      <c r="P2600" s="6"/>
      <c r="Q2600" s="6">
        <f>+COUNTIF($P$2601:$P$2719,P2600)</f>
        <v>0</v>
      </c>
      <c r="R2600" s="6"/>
    </row>
    <row r="2601" spans="1:18" x14ac:dyDescent="0.2">
      <c r="B2601" s="10">
        <v>1</v>
      </c>
      <c r="C2601" s="11" t="s">
        <v>2612</v>
      </c>
      <c r="D2601" s="177" t="s">
        <v>9038</v>
      </c>
      <c r="E2601" s="10" t="s">
        <v>46</v>
      </c>
      <c r="F2601" s="10">
        <v>0</v>
      </c>
      <c r="G2601" s="163">
        <v>6288.1997062968567</v>
      </c>
      <c r="H2601" s="167"/>
      <c r="I2601" s="169"/>
      <c r="J2601" s="165">
        <v>6351.9669528066861</v>
      </c>
      <c r="L2601" s="176"/>
      <c r="M2601" s="6"/>
      <c r="N2601" s="6"/>
      <c r="O2601" s="178"/>
      <c r="P2601" s="6"/>
      <c r="Q2601" s="6"/>
      <c r="R2601" s="6"/>
    </row>
    <row r="2602" spans="1:18" x14ac:dyDescent="0.2">
      <c r="B2602" s="10">
        <v>2</v>
      </c>
      <c r="C2602" s="11" t="s">
        <v>2613</v>
      </c>
      <c r="D2602" s="177" t="s">
        <v>9039</v>
      </c>
      <c r="E2602" s="10" t="s">
        <v>46</v>
      </c>
      <c r="F2602" s="10">
        <v>0</v>
      </c>
      <c r="G2602" s="163">
        <v>6767.3957017215471</v>
      </c>
      <c r="H2602" s="167"/>
      <c r="I2602" s="169"/>
      <c r="J2602" s="165">
        <v>7006.1601572926666</v>
      </c>
      <c r="L2602" s="176"/>
      <c r="M2602" s="6"/>
      <c r="N2602" s="6"/>
      <c r="O2602" s="178"/>
      <c r="P2602" s="6"/>
      <c r="Q2602" s="6"/>
      <c r="R2602" s="6"/>
    </row>
    <row r="2603" spans="1:18" x14ac:dyDescent="0.2">
      <c r="A2603" s="9"/>
      <c r="B2603" s="10">
        <v>3</v>
      </c>
      <c r="C2603" s="11" t="s">
        <v>2614</v>
      </c>
      <c r="D2603" s="177" t="s">
        <v>9040</v>
      </c>
      <c r="E2603" s="10" t="s">
        <v>46</v>
      </c>
      <c r="F2603" s="10">
        <v>0</v>
      </c>
      <c r="G2603" s="163">
        <v>4928.0515850381917</v>
      </c>
      <c r="H2603" s="167"/>
      <c r="I2603" s="169"/>
      <c r="J2603" s="165">
        <v>4495.107407824049</v>
      </c>
      <c r="L2603" s="176"/>
      <c r="M2603" s="6"/>
      <c r="N2603" s="6"/>
      <c r="O2603" s="178"/>
      <c r="P2603" s="6"/>
      <c r="Q2603" s="6"/>
      <c r="R2603" s="6"/>
    </row>
    <row r="2604" spans="1:18" x14ac:dyDescent="0.2">
      <c r="A2604" s="9"/>
      <c r="B2604" s="10">
        <v>4</v>
      </c>
      <c r="C2604" s="11" t="s">
        <v>2615</v>
      </c>
      <c r="D2604" s="177" t="s">
        <v>9041</v>
      </c>
      <c r="E2604" s="10" t="s">
        <v>46</v>
      </c>
      <c r="F2604" s="10">
        <v>0</v>
      </c>
      <c r="G2604" s="163">
        <v>4814.9041658017786</v>
      </c>
      <c r="H2604" s="167"/>
      <c r="I2604" s="169"/>
      <c r="J2604" s="165">
        <v>5213.4179167234006</v>
      </c>
      <c r="L2604" s="176"/>
      <c r="M2604" s="6"/>
      <c r="N2604" s="6"/>
      <c r="O2604" s="178"/>
      <c r="P2604" s="6"/>
      <c r="Q2604" s="6"/>
      <c r="R2604" s="6"/>
    </row>
    <row r="2605" spans="1:18" x14ac:dyDescent="0.2">
      <c r="A2605" s="9"/>
      <c r="B2605" s="10">
        <v>5</v>
      </c>
      <c r="C2605" s="11" t="s">
        <v>2616</v>
      </c>
      <c r="D2605" s="177" t="s">
        <v>9042</v>
      </c>
      <c r="E2605" s="10" t="s">
        <v>46</v>
      </c>
      <c r="F2605" s="10">
        <v>0</v>
      </c>
      <c r="G2605" s="163">
        <v>4434.58581687059</v>
      </c>
      <c r="H2605" s="167"/>
      <c r="I2605" s="169"/>
      <c r="J2605" s="165">
        <v>4694.2114087649816</v>
      </c>
      <c r="L2605" s="176"/>
      <c r="M2605" s="6"/>
      <c r="N2605" s="6"/>
      <c r="O2605" s="178"/>
      <c r="P2605" s="6"/>
      <c r="Q2605" s="6"/>
      <c r="R2605" s="6"/>
    </row>
    <row r="2606" spans="1:18" x14ac:dyDescent="0.2">
      <c r="A2606" s="9"/>
      <c r="B2606" s="10">
        <v>6</v>
      </c>
      <c r="C2606" s="11" t="s">
        <v>2617</v>
      </c>
      <c r="D2606" s="177" t="s">
        <v>9043</v>
      </c>
      <c r="E2606" s="10" t="s">
        <v>46</v>
      </c>
      <c r="F2606" s="10">
        <v>0</v>
      </c>
      <c r="G2606" s="163">
        <v>4616.1017621538667</v>
      </c>
      <c r="H2606" s="167"/>
      <c r="I2606" s="169"/>
      <c r="J2606" s="165">
        <v>4069.2368742218882</v>
      </c>
      <c r="L2606" s="176"/>
      <c r="M2606" s="6"/>
      <c r="N2606" s="6"/>
      <c r="O2606" s="178"/>
      <c r="P2606" s="6"/>
      <c r="Q2606" s="6"/>
      <c r="R2606" s="6"/>
    </row>
    <row r="2607" spans="1:18" x14ac:dyDescent="0.2">
      <c r="A2607" s="9"/>
      <c r="B2607" s="10">
        <v>7</v>
      </c>
      <c r="C2607" s="11" t="s">
        <v>2618</v>
      </c>
      <c r="D2607" s="177" t="s">
        <v>9044</v>
      </c>
      <c r="E2607" s="10" t="s">
        <v>46</v>
      </c>
      <c r="F2607" s="10">
        <v>0</v>
      </c>
      <c r="G2607" s="163">
        <v>5181.18597663728</v>
      </c>
      <c r="H2607" s="167"/>
      <c r="I2607" s="169"/>
      <c r="J2607" s="165">
        <v>4840.683749001636</v>
      </c>
      <c r="L2607" s="176"/>
      <c r="M2607" s="6"/>
      <c r="N2607" s="6"/>
      <c r="O2607" s="178"/>
      <c r="P2607" s="6"/>
      <c r="Q2607" s="6"/>
      <c r="R2607" s="6"/>
    </row>
    <row r="2608" spans="1:18" x14ac:dyDescent="0.2">
      <c r="A2608" s="9"/>
      <c r="B2608" s="10">
        <v>8</v>
      </c>
      <c r="C2608" s="11" t="s">
        <v>2619</v>
      </c>
      <c r="D2608" s="177" t="s">
        <v>9045</v>
      </c>
      <c r="E2608" s="10" t="s">
        <v>46</v>
      </c>
      <c r="F2608" s="10">
        <v>0</v>
      </c>
      <c r="G2608" s="163">
        <v>4499.0222020946057</v>
      </c>
      <c r="H2608" s="167"/>
      <c r="I2608" s="169"/>
      <c r="J2608" s="165">
        <v>4041.982158427893</v>
      </c>
      <c r="L2608" s="176"/>
      <c r="M2608" s="6"/>
      <c r="N2608" s="6"/>
      <c r="O2608" s="178"/>
      <c r="P2608" s="6"/>
      <c r="Q2608" s="6"/>
      <c r="R2608" s="6"/>
    </row>
    <row r="2609" spans="1:18" x14ac:dyDescent="0.2">
      <c r="A2609" s="9"/>
      <c r="B2609" s="10">
        <v>9</v>
      </c>
      <c r="C2609" s="11" t="s">
        <v>2620</v>
      </c>
      <c r="D2609" s="177" t="s">
        <v>9046</v>
      </c>
      <c r="E2609" s="10" t="s">
        <v>46</v>
      </c>
      <c r="F2609" s="10">
        <v>0</v>
      </c>
      <c r="G2609" s="163">
        <v>2721.0512515799978</v>
      </c>
      <c r="H2609" s="167"/>
      <c r="I2609" s="169"/>
      <c r="J2609" s="165">
        <v>2590.2858973743359</v>
      </c>
      <c r="L2609" s="176"/>
      <c r="M2609" s="6"/>
      <c r="N2609" s="6"/>
      <c r="O2609" s="178"/>
      <c r="P2609" s="6"/>
      <c r="Q2609" s="6"/>
      <c r="R2609" s="6"/>
    </row>
    <row r="2610" spans="1:18" x14ac:dyDescent="0.2">
      <c r="A2610" s="9"/>
      <c r="B2610" s="10">
        <v>10</v>
      </c>
      <c r="C2610" s="11" t="s">
        <v>2621</v>
      </c>
      <c r="D2610" s="177" t="s">
        <v>9047</v>
      </c>
      <c r="E2610" s="10" t="s">
        <v>46</v>
      </c>
      <c r="F2610" s="10">
        <v>0</v>
      </c>
      <c r="G2610" s="163">
        <v>2506.6787290462635</v>
      </c>
      <c r="H2610" s="167"/>
      <c r="I2610" s="169"/>
      <c r="J2610" s="165">
        <v>2297.6268417705892</v>
      </c>
      <c r="L2610" s="176"/>
      <c r="M2610" s="6"/>
      <c r="N2610" s="6"/>
      <c r="O2610" s="178"/>
      <c r="P2610" s="6"/>
      <c r="Q2610" s="6"/>
      <c r="R2610" s="6"/>
    </row>
    <row r="2611" spans="1:18" x14ac:dyDescent="0.2">
      <c r="A2611" s="9"/>
      <c r="B2611" s="10">
        <v>11</v>
      </c>
      <c r="C2611" s="11" t="s">
        <v>2622</v>
      </c>
      <c r="D2611" s="177" t="s">
        <v>9048</v>
      </c>
      <c r="E2611" s="10" t="s">
        <v>46</v>
      </c>
      <c r="F2611" s="10">
        <v>0</v>
      </c>
      <c r="G2611" s="163">
        <v>2306.4890264036126</v>
      </c>
      <c r="H2611" s="167"/>
      <c r="I2611" s="169"/>
      <c r="J2611" s="165">
        <v>2024.330018910405</v>
      </c>
      <c r="L2611" s="176"/>
      <c r="M2611" s="6"/>
      <c r="N2611" s="6"/>
      <c r="O2611" s="178"/>
      <c r="P2611" s="6"/>
      <c r="Q2611" s="6"/>
      <c r="R2611" s="6"/>
    </row>
    <row r="2612" spans="1:18" x14ac:dyDescent="0.2">
      <c r="A2612" s="9"/>
      <c r="B2612" s="10">
        <v>12</v>
      </c>
      <c r="C2612" s="11" t="s">
        <v>2623</v>
      </c>
      <c r="D2612" s="177" t="s">
        <v>9049</v>
      </c>
      <c r="E2612" s="10" t="s">
        <v>46</v>
      </c>
      <c r="F2612" s="10">
        <v>0</v>
      </c>
      <c r="G2612" s="163">
        <v>4112.3143679522809</v>
      </c>
      <c r="H2612" s="167"/>
      <c r="I2612" s="169"/>
      <c r="J2612" s="165">
        <v>3514.0527941743476</v>
      </c>
      <c r="L2612" s="176"/>
      <c r="M2612" s="6"/>
      <c r="N2612" s="6"/>
      <c r="O2612" s="178"/>
      <c r="P2612" s="6"/>
      <c r="Q2612" s="6"/>
      <c r="R2612" s="6"/>
    </row>
    <row r="2613" spans="1:18" x14ac:dyDescent="0.2">
      <c r="A2613" s="9"/>
      <c r="B2613" s="10">
        <v>13</v>
      </c>
      <c r="C2613" s="11" t="s">
        <v>2624</v>
      </c>
      <c r="D2613" s="177" t="s">
        <v>9050</v>
      </c>
      <c r="E2613" s="10" t="s">
        <v>46</v>
      </c>
      <c r="F2613" s="10">
        <v>0</v>
      </c>
      <c r="G2613" s="163">
        <v>3833.7304772826856</v>
      </c>
      <c r="H2613" s="167"/>
      <c r="I2613" s="169"/>
      <c r="J2613" s="165">
        <v>3133.7330713565552</v>
      </c>
      <c r="L2613" s="176"/>
      <c r="M2613" s="6"/>
      <c r="N2613" s="6"/>
      <c r="O2613" s="178"/>
      <c r="P2613" s="6"/>
      <c r="Q2613" s="6"/>
      <c r="R2613" s="6"/>
    </row>
    <row r="2614" spans="1:18" x14ac:dyDescent="0.2">
      <c r="A2614" s="9"/>
      <c r="B2614" s="10">
        <v>14</v>
      </c>
      <c r="C2614" s="11" t="s">
        <v>2619</v>
      </c>
      <c r="D2614" s="177" t="s">
        <v>9045</v>
      </c>
      <c r="E2614" s="10" t="s">
        <v>46</v>
      </c>
      <c r="F2614" s="10">
        <v>0</v>
      </c>
      <c r="G2614" s="163">
        <v>4499.0222020946057</v>
      </c>
      <c r="H2614" s="167"/>
      <c r="I2614" s="169"/>
      <c r="J2614" s="165">
        <v>4041.982158427893</v>
      </c>
      <c r="L2614" s="176"/>
      <c r="M2614" s="6"/>
      <c r="N2614" s="6"/>
      <c r="O2614" s="178"/>
      <c r="P2614" s="6"/>
      <c r="Q2614" s="6"/>
      <c r="R2614" s="6"/>
    </row>
    <row r="2615" spans="1:18" x14ac:dyDescent="0.2">
      <c r="A2615" s="9"/>
      <c r="B2615" s="10">
        <v>15</v>
      </c>
      <c r="C2615" s="11" t="s">
        <v>2625</v>
      </c>
      <c r="D2615" s="177" t="s">
        <v>9051</v>
      </c>
      <c r="E2615" s="10" t="s">
        <v>46</v>
      </c>
      <c r="F2615" s="10">
        <v>0</v>
      </c>
      <c r="G2615" s="163">
        <v>2450.7864080016525</v>
      </c>
      <c r="H2615" s="167"/>
      <c r="I2615" s="169"/>
      <c r="J2615" s="165">
        <v>2142.4953222713993</v>
      </c>
      <c r="L2615" s="176"/>
      <c r="M2615" s="6"/>
      <c r="N2615" s="6"/>
      <c r="O2615" s="178"/>
      <c r="P2615" s="6"/>
      <c r="Q2615" s="6"/>
      <c r="R2615" s="6"/>
    </row>
    <row r="2616" spans="1:18" x14ac:dyDescent="0.2">
      <c r="A2616" s="9"/>
      <c r="B2616" s="10">
        <v>16</v>
      </c>
      <c r="C2616" s="11" t="s">
        <v>2626</v>
      </c>
      <c r="D2616" s="177" t="s">
        <v>9052</v>
      </c>
      <c r="E2616" s="10" t="s">
        <v>46</v>
      </c>
      <c r="F2616" s="10">
        <v>0</v>
      </c>
      <c r="G2616" s="163">
        <v>1469.4198599439776</v>
      </c>
      <c r="H2616" s="167"/>
      <c r="I2616" s="169"/>
      <c r="J2616" s="165">
        <v>5042.337135058403</v>
      </c>
      <c r="L2616" s="7"/>
      <c r="M2616" s="6"/>
      <c r="N2616" s="6"/>
      <c r="O2616" s="178"/>
      <c r="P2616" s="6"/>
      <c r="Q2616" s="6"/>
      <c r="R2616" s="6"/>
    </row>
    <row r="2617" spans="1:18" x14ac:dyDescent="0.2">
      <c r="A2617" s="9"/>
      <c r="B2617" s="10">
        <v>17</v>
      </c>
      <c r="C2617" s="11" t="s">
        <v>2627</v>
      </c>
      <c r="D2617" s="177" t="s">
        <v>9053</v>
      </c>
      <c r="E2617" s="10" t="s">
        <v>46</v>
      </c>
      <c r="F2617" s="10">
        <v>0</v>
      </c>
      <c r="G2617" s="163">
        <v>1469.4198599439776</v>
      </c>
      <c r="H2617" s="167"/>
      <c r="I2617" s="169"/>
      <c r="J2617" s="165">
        <v>5042.337135058403</v>
      </c>
      <c r="L2617" s="7"/>
      <c r="M2617" s="6"/>
      <c r="N2617" s="6"/>
      <c r="O2617" s="178"/>
      <c r="P2617" s="6"/>
      <c r="Q2617" s="6"/>
      <c r="R2617" s="6"/>
    </row>
    <row r="2618" spans="1:18" x14ac:dyDescent="0.2">
      <c r="A2618" s="9"/>
      <c r="B2618" s="10">
        <v>18</v>
      </c>
      <c r="C2618" s="11" t="s">
        <v>2628</v>
      </c>
      <c r="D2618" s="177" t="s">
        <v>9054</v>
      </c>
      <c r="E2618" s="10" t="s">
        <v>46</v>
      </c>
      <c r="F2618" s="10">
        <v>0</v>
      </c>
      <c r="G2618" s="163">
        <v>1604.649278380637</v>
      </c>
      <c r="H2618" s="167"/>
      <c r="I2618" s="169"/>
      <c r="J2618" s="165">
        <v>1524.4919464310262</v>
      </c>
      <c r="L2618" s="7"/>
      <c r="M2618" s="6"/>
      <c r="N2618" s="6"/>
      <c r="O2618" s="178"/>
      <c r="P2618" s="6"/>
      <c r="Q2618" s="6"/>
      <c r="R2618" s="6"/>
    </row>
    <row r="2619" spans="1:18" x14ac:dyDescent="0.2">
      <c r="A2619" s="9"/>
      <c r="B2619" s="10">
        <v>19</v>
      </c>
      <c r="C2619" s="11" t="s">
        <v>2629</v>
      </c>
      <c r="D2619" s="177" t="s">
        <v>9055</v>
      </c>
      <c r="E2619" s="10" t="s">
        <v>46</v>
      </c>
      <c r="F2619" s="10">
        <v>0</v>
      </c>
      <c r="G2619" s="163">
        <v>1513.4574659140701</v>
      </c>
      <c r="H2619" s="167"/>
      <c r="I2619" s="169"/>
      <c r="J2619" s="165">
        <v>1399.9978676198778</v>
      </c>
      <c r="L2619" s="7"/>
      <c r="M2619" s="6"/>
      <c r="N2619" s="6"/>
      <c r="O2619" s="178"/>
      <c r="P2619" s="6"/>
      <c r="Q2619" s="6"/>
      <c r="R2619" s="6"/>
    </row>
    <row r="2620" spans="1:18" x14ac:dyDescent="0.2">
      <c r="A2620" s="9"/>
      <c r="B2620" s="10">
        <v>20</v>
      </c>
      <c r="C2620" s="11" t="s">
        <v>2630</v>
      </c>
      <c r="D2620" s="177" t="s">
        <v>9056</v>
      </c>
      <c r="E2620" s="10" t="s">
        <v>46</v>
      </c>
      <c r="F2620" s="10">
        <v>0</v>
      </c>
      <c r="G2620" s="163">
        <v>2577.3536038011966</v>
      </c>
      <c r="H2620" s="167"/>
      <c r="I2620" s="169"/>
      <c r="J2620" s="165">
        <v>2315.2834928601928</v>
      </c>
      <c r="L2620" s="7"/>
      <c r="M2620" s="6"/>
      <c r="N2620" s="6"/>
      <c r="O2620" s="178"/>
      <c r="P2620" s="6"/>
      <c r="Q2620" s="6"/>
      <c r="R2620" s="6"/>
    </row>
    <row r="2621" spans="1:18" x14ac:dyDescent="0.2">
      <c r="A2621" s="9"/>
      <c r="B2621" s="10">
        <v>21</v>
      </c>
      <c r="C2621" s="11" t="s">
        <v>2631</v>
      </c>
      <c r="D2621" s="177" t="s">
        <v>9057</v>
      </c>
      <c r="E2621" s="10" t="s">
        <v>46</v>
      </c>
      <c r="F2621" s="10">
        <v>0</v>
      </c>
      <c r="G2621" s="163">
        <v>2774.9355881232991</v>
      </c>
      <c r="H2621" s="167"/>
      <c r="I2621" s="169"/>
      <c r="J2621" s="165">
        <v>2585.0202867952516</v>
      </c>
      <c r="L2621" s="7"/>
      <c r="M2621" s="6"/>
      <c r="N2621" s="6"/>
      <c r="O2621" s="178"/>
      <c r="P2621" s="6"/>
      <c r="Q2621" s="6"/>
      <c r="R2621" s="6"/>
    </row>
    <row r="2622" spans="1:18" x14ac:dyDescent="0.2">
      <c r="A2622" s="9"/>
      <c r="B2622" s="10">
        <v>22</v>
      </c>
      <c r="C2622" s="11" t="s">
        <v>2632</v>
      </c>
      <c r="D2622" s="177" t="s">
        <v>9058</v>
      </c>
      <c r="E2622" s="10" t="s">
        <v>46</v>
      </c>
      <c r="F2622" s="10">
        <v>0</v>
      </c>
      <c r="G2622" s="163">
        <v>2244.2795196116808</v>
      </c>
      <c r="H2622" s="167"/>
      <c r="I2622" s="169"/>
      <c r="J2622" s="165">
        <v>1860.5743455642889</v>
      </c>
      <c r="L2622" s="7"/>
      <c r="M2622" s="6"/>
      <c r="N2622" s="6"/>
      <c r="O2622" s="178"/>
      <c r="P2622" s="6"/>
      <c r="Q2622" s="6"/>
      <c r="R2622" s="6"/>
    </row>
    <row r="2623" spans="1:18" x14ac:dyDescent="0.2">
      <c r="A2623" s="9"/>
      <c r="B2623" s="10">
        <v>23</v>
      </c>
      <c r="C2623" s="11" t="s">
        <v>2633</v>
      </c>
      <c r="D2623" s="177" t="s">
        <v>9059</v>
      </c>
      <c r="E2623" s="10" t="s">
        <v>46</v>
      </c>
      <c r="F2623" s="10">
        <v>0</v>
      </c>
      <c r="G2623" s="163">
        <v>1794.8777519071186</v>
      </c>
      <c r="H2623" s="167"/>
      <c r="I2623" s="169"/>
      <c r="J2623" s="165">
        <v>1784.1898067407194</v>
      </c>
      <c r="L2623" s="7"/>
      <c r="M2623" s="6"/>
      <c r="N2623" s="6"/>
      <c r="O2623" s="178"/>
      <c r="P2623" s="6"/>
      <c r="Q2623" s="6"/>
      <c r="R2623" s="6"/>
    </row>
    <row r="2624" spans="1:18" x14ac:dyDescent="0.2">
      <c r="A2624" s="9"/>
      <c r="B2624" s="10">
        <v>24</v>
      </c>
      <c r="C2624" s="11" t="s">
        <v>2634</v>
      </c>
      <c r="D2624" s="177" t="s">
        <v>9060</v>
      </c>
      <c r="E2624" s="10" t="s">
        <v>46</v>
      </c>
      <c r="F2624" s="10">
        <v>0</v>
      </c>
      <c r="G2624" s="163">
        <v>1271.3533332298173</v>
      </c>
      <c r="H2624" s="167"/>
      <c r="I2624" s="169"/>
      <c r="J2624" s="165">
        <v>1069.4799169436776</v>
      </c>
      <c r="L2624" s="7"/>
      <c r="M2624" s="6"/>
      <c r="N2624" s="6"/>
      <c r="O2624" s="178"/>
      <c r="P2624" s="6"/>
      <c r="Q2624" s="6"/>
      <c r="R2624" s="6"/>
    </row>
    <row r="2625" spans="1:18" x14ac:dyDescent="0.2">
      <c r="A2625" s="9"/>
      <c r="B2625" s="10">
        <v>25</v>
      </c>
      <c r="C2625" s="11" t="s">
        <v>2635</v>
      </c>
      <c r="D2625" s="177" t="s">
        <v>9061</v>
      </c>
      <c r="E2625" s="10" t="s">
        <v>46</v>
      </c>
      <c r="F2625" s="10">
        <v>0</v>
      </c>
      <c r="G2625" s="163">
        <v>1371.4481845511427</v>
      </c>
      <c r="H2625" s="167"/>
      <c r="I2625" s="169"/>
      <c r="J2625" s="165">
        <v>1206.1283283737696</v>
      </c>
      <c r="L2625" s="7"/>
      <c r="M2625" s="6"/>
      <c r="N2625" s="6"/>
      <c r="O2625" s="178"/>
      <c r="P2625" s="6"/>
      <c r="Q2625" s="6"/>
      <c r="R2625" s="6"/>
    </row>
    <row r="2626" spans="1:18" x14ac:dyDescent="0.2">
      <c r="A2626" s="9"/>
      <c r="B2626" s="10">
        <v>26</v>
      </c>
      <c r="C2626" s="11" t="s">
        <v>2636</v>
      </c>
      <c r="D2626" s="177" t="s">
        <v>8490</v>
      </c>
      <c r="E2626" s="10" t="s">
        <v>46</v>
      </c>
      <c r="F2626" s="10">
        <v>0</v>
      </c>
      <c r="G2626" s="163">
        <v>2141.5628345688324</v>
      </c>
      <c r="H2626" s="167"/>
      <c r="I2626" s="169"/>
      <c r="J2626" s="165">
        <v>1720.3466350159047</v>
      </c>
      <c r="L2626" s="7"/>
      <c r="M2626" s="6"/>
      <c r="N2626" s="6"/>
      <c r="O2626" s="178"/>
      <c r="P2626" s="6"/>
      <c r="Q2626" s="6"/>
      <c r="R2626" s="6"/>
    </row>
    <row r="2627" spans="1:18" x14ac:dyDescent="0.2">
      <c r="A2627" s="9"/>
      <c r="B2627" s="10">
        <v>27</v>
      </c>
      <c r="C2627" s="11" t="s">
        <v>2637</v>
      </c>
      <c r="D2627" s="177" t="s">
        <v>9062</v>
      </c>
      <c r="E2627" s="10" t="s">
        <v>46</v>
      </c>
      <c r="F2627" s="10">
        <v>0</v>
      </c>
      <c r="G2627" s="163">
        <v>2510.7901930879416</v>
      </c>
      <c r="H2627" s="167"/>
      <c r="I2627" s="169"/>
      <c r="J2627" s="165">
        <v>2224.4118424879298</v>
      </c>
      <c r="L2627" s="7"/>
      <c r="M2627" s="6"/>
      <c r="N2627" s="6"/>
      <c r="O2627" s="178"/>
      <c r="P2627" s="6"/>
      <c r="Q2627" s="6"/>
      <c r="R2627" s="6"/>
    </row>
    <row r="2628" spans="1:18" x14ac:dyDescent="0.2">
      <c r="A2628" s="9"/>
      <c r="B2628" s="10">
        <v>28</v>
      </c>
      <c r="C2628" s="11" t="s">
        <v>2638</v>
      </c>
      <c r="D2628" s="177" t="s">
        <v>9063</v>
      </c>
      <c r="E2628" s="10" t="s">
        <v>46</v>
      </c>
      <c r="F2628" s="10">
        <v>0</v>
      </c>
      <c r="G2628" s="163">
        <v>1846.1033283200304</v>
      </c>
      <c r="H2628" s="167"/>
      <c r="I2628" s="169"/>
      <c r="J2628" s="165">
        <v>1854.1224111555466</v>
      </c>
      <c r="L2628" s="7"/>
      <c r="M2628" s="6"/>
      <c r="N2628" s="6"/>
      <c r="O2628" s="178"/>
      <c r="P2628" s="6"/>
      <c r="Q2628" s="6"/>
      <c r="R2628" s="6"/>
    </row>
    <row r="2629" spans="1:18" x14ac:dyDescent="0.2">
      <c r="A2629" s="9"/>
      <c r="B2629" s="10">
        <v>29</v>
      </c>
      <c r="C2629" s="11" t="s">
        <v>2639</v>
      </c>
      <c r="D2629" s="177" t="s">
        <v>9038</v>
      </c>
      <c r="E2629" s="10" t="s">
        <v>46</v>
      </c>
      <c r="F2629" s="10">
        <v>0</v>
      </c>
      <c r="G2629" s="163">
        <v>7707.2278333397671</v>
      </c>
      <c r="H2629" s="167"/>
      <c r="I2629" s="169"/>
      <c r="J2629" s="165">
        <v>5975.8461739004351</v>
      </c>
      <c r="L2629" s="7"/>
      <c r="M2629" s="6"/>
      <c r="N2629" s="6"/>
      <c r="O2629" s="178"/>
      <c r="P2629" s="6"/>
      <c r="Q2629" s="6"/>
      <c r="R2629" s="6"/>
    </row>
    <row r="2630" spans="1:18" x14ac:dyDescent="0.2">
      <c r="A2630" s="9"/>
      <c r="B2630" s="10">
        <v>30</v>
      </c>
      <c r="C2630" s="11" t="s">
        <v>2640</v>
      </c>
      <c r="D2630" s="177" t="s">
        <v>9039</v>
      </c>
      <c r="E2630" s="10" t="s">
        <v>46</v>
      </c>
      <c r="F2630" s="10">
        <v>0</v>
      </c>
      <c r="G2630" s="163">
        <v>8186.4238287644575</v>
      </c>
      <c r="H2630" s="167"/>
      <c r="I2630" s="169"/>
      <c r="J2630" s="165">
        <v>6630.0393783864156</v>
      </c>
      <c r="L2630" s="7"/>
      <c r="M2630" s="6"/>
      <c r="N2630" s="6"/>
      <c r="O2630" s="178"/>
      <c r="P2630" s="6"/>
      <c r="Q2630" s="6"/>
      <c r="R2630" s="6"/>
    </row>
    <row r="2631" spans="1:18" x14ac:dyDescent="0.2">
      <c r="A2631" s="9"/>
      <c r="B2631" s="10">
        <v>31</v>
      </c>
      <c r="C2631" s="11" t="s">
        <v>2641</v>
      </c>
      <c r="D2631" s="177" t="s">
        <v>9064</v>
      </c>
      <c r="E2631" s="10" t="s">
        <v>46</v>
      </c>
      <c r="F2631" s="10">
        <v>0</v>
      </c>
      <c r="G2631" s="163">
        <v>6467.0872822536794</v>
      </c>
      <c r="H2631" s="167"/>
      <c r="I2631" s="169"/>
      <c r="J2631" s="165">
        <v>4282.8196693508598</v>
      </c>
      <c r="L2631" s="7"/>
      <c r="M2631" s="6"/>
      <c r="N2631" s="6"/>
      <c r="O2631" s="178"/>
      <c r="P2631" s="6"/>
      <c r="Q2631" s="6"/>
      <c r="R2631" s="6"/>
    </row>
    <row r="2632" spans="1:18" x14ac:dyDescent="0.2">
      <c r="A2632" s="9"/>
      <c r="B2632" s="10">
        <v>32</v>
      </c>
      <c r="C2632" s="11" t="s">
        <v>2642</v>
      </c>
      <c r="D2632" s="177" t="s">
        <v>9041</v>
      </c>
      <c r="E2632" s="10" t="s">
        <v>46</v>
      </c>
      <c r="F2632" s="10">
        <v>0</v>
      </c>
      <c r="G2632" s="163">
        <v>7256.5572928446891</v>
      </c>
      <c r="H2632" s="167"/>
      <c r="I2632" s="169"/>
      <c r="J2632" s="165">
        <v>5360.5956128171501</v>
      </c>
      <c r="L2632" s="7"/>
      <c r="M2632" s="6"/>
      <c r="N2632" s="6"/>
      <c r="O2632" s="178"/>
      <c r="P2632" s="6"/>
      <c r="Q2632" s="6"/>
      <c r="R2632" s="6"/>
    </row>
    <row r="2633" spans="1:18" x14ac:dyDescent="0.2">
      <c r="A2633" s="9"/>
      <c r="B2633" s="10">
        <v>33</v>
      </c>
      <c r="C2633" s="11" t="s">
        <v>2643</v>
      </c>
      <c r="D2633" s="177" t="s">
        <v>9042</v>
      </c>
      <c r="E2633" s="10" t="s">
        <v>46</v>
      </c>
      <c r="F2633" s="10">
        <v>0</v>
      </c>
      <c r="G2633" s="163">
        <v>6876.2389439135004</v>
      </c>
      <c r="H2633" s="167"/>
      <c r="I2633" s="169"/>
      <c r="J2633" s="165">
        <v>4841.3891048587311</v>
      </c>
      <c r="L2633" s="7"/>
      <c r="M2633" s="6"/>
      <c r="N2633" s="6"/>
      <c r="O2633" s="178"/>
      <c r="P2633" s="6"/>
      <c r="Q2633" s="6"/>
      <c r="R2633" s="6"/>
    </row>
    <row r="2634" spans="1:18" x14ac:dyDescent="0.2">
      <c r="A2634" s="9"/>
      <c r="B2634" s="10">
        <v>34</v>
      </c>
      <c r="C2634" s="11" t="s">
        <v>2644</v>
      </c>
      <c r="D2634" s="177" t="s">
        <v>9065</v>
      </c>
      <c r="E2634" s="10" t="s">
        <v>46</v>
      </c>
      <c r="F2634" s="10">
        <v>0</v>
      </c>
      <c r="G2634" s="163">
        <v>1764.8594112488674</v>
      </c>
      <c r="H2634" s="167"/>
      <c r="I2634" s="169"/>
      <c r="J2634" s="165">
        <v>1620.1577290287739</v>
      </c>
      <c r="L2634" s="7"/>
      <c r="M2634" s="6"/>
      <c r="N2634" s="6"/>
      <c r="O2634" s="178"/>
      <c r="P2634" s="6"/>
      <c r="Q2634" s="6"/>
      <c r="R2634" s="6"/>
    </row>
    <row r="2635" spans="1:18" x14ac:dyDescent="0.2">
      <c r="A2635" s="9"/>
      <c r="B2635" s="10">
        <v>35</v>
      </c>
      <c r="C2635" s="11" t="s">
        <v>2645</v>
      </c>
      <c r="D2635" s="177" t="s">
        <v>9066</v>
      </c>
      <c r="E2635" s="10" t="s">
        <v>46</v>
      </c>
      <c r="F2635" s="10">
        <v>0</v>
      </c>
      <c r="G2635" s="163">
        <v>5396.7016943757408</v>
      </c>
      <c r="H2635" s="167"/>
      <c r="I2635" s="169"/>
      <c r="J2635" s="165">
        <v>2821.5408096456808</v>
      </c>
      <c r="L2635" s="7"/>
      <c r="M2635" s="6"/>
      <c r="N2635" s="6"/>
      <c r="O2635" s="178"/>
      <c r="P2635" s="6"/>
      <c r="Q2635" s="6"/>
      <c r="R2635" s="6"/>
    </row>
    <row r="2636" spans="1:18" x14ac:dyDescent="0.2">
      <c r="A2636" s="9"/>
      <c r="B2636" s="10">
        <v>36</v>
      </c>
      <c r="C2636" s="11" t="s">
        <v>2646</v>
      </c>
      <c r="D2636" s="177" t="s">
        <v>9050</v>
      </c>
      <c r="E2636" s="10" t="s">
        <v>46</v>
      </c>
      <c r="F2636" s="10">
        <v>0</v>
      </c>
      <c r="G2636" s="163">
        <v>5567.6704188150279</v>
      </c>
      <c r="H2636" s="167"/>
      <c r="I2636" s="169"/>
      <c r="J2636" s="165">
        <v>3054.9454682315554</v>
      </c>
      <c r="L2636" s="7"/>
      <c r="M2636" s="6"/>
      <c r="N2636" s="6"/>
      <c r="O2636" s="178"/>
      <c r="P2636" s="6"/>
      <c r="Q2636" s="6"/>
      <c r="R2636" s="6"/>
    </row>
    <row r="2637" spans="1:18" x14ac:dyDescent="0.2">
      <c r="A2637" s="9"/>
      <c r="B2637" s="10">
        <v>37</v>
      </c>
      <c r="C2637" s="11" t="s">
        <v>2647</v>
      </c>
      <c r="D2637" s="177" t="s">
        <v>9049</v>
      </c>
      <c r="E2637" s="10" t="s">
        <v>46</v>
      </c>
      <c r="F2637" s="10">
        <v>0</v>
      </c>
      <c r="G2637" s="163">
        <v>5846.2543094846233</v>
      </c>
      <c r="H2637" s="167"/>
      <c r="I2637" s="169"/>
      <c r="J2637" s="165">
        <v>3435.2651910493478</v>
      </c>
      <c r="L2637" s="7"/>
      <c r="M2637" s="6"/>
      <c r="N2637" s="6"/>
      <c r="O2637" s="178"/>
      <c r="P2637" s="6"/>
      <c r="Q2637" s="6"/>
      <c r="R2637" s="6"/>
    </row>
    <row r="2638" spans="1:18" x14ac:dyDescent="0.2">
      <c r="A2638" s="9"/>
      <c r="B2638" s="10">
        <v>38</v>
      </c>
      <c r="C2638" s="11" t="s">
        <v>2648</v>
      </c>
      <c r="D2638" s="177" t="s">
        <v>9045</v>
      </c>
      <c r="E2638" s="10" t="s">
        <v>46</v>
      </c>
      <c r="F2638" s="10">
        <v>0</v>
      </c>
      <c r="G2638" s="163">
        <v>6232.9621436269481</v>
      </c>
      <c r="H2638" s="167"/>
      <c r="I2638" s="169"/>
      <c r="J2638" s="165">
        <v>3963.1945553028931</v>
      </c>
      <c r="L2638" s="7"/>
      <c r="M2638" s="6"/>
      <c r="N2638" s="6"/>
      <c r="O2638" s="178"/>
      <c r="P2638" s="6"/>
      <c r="Q2638" s="6"/>
      <c r="R2638" s="6"/>
    </row>
    <row r="2639" spans="1:18" x14ac:dyDescent="0.2">
      <c r="A2639" s="9"/>
      <c r="B2639" s="10">
        <v>39</v>
      </c>
      <c r="C2639" s="11" t="s">
        <v>2649</v>
      </c>
      <c r="D2639" s="177" t="s">
        <v>9043</v>
      </c>
      <c r="E2639" s="10" t="s">
        <v>46</v>
      </c>
      <c r="F2639" s="10">
        <v>0</v>
      </c>
      <c r="G2639" s="163">
        <v>6035.1298891967763</v>
      </c>
      <c r="H2639" s="167"/>
      <c r="I2639" s="169"/>
      <c r="J2639" s="165">
        <v>3693.1160953156382</v>
      </c>
      <c r="L2639" s="7"/>
      <c r="M2639" s="6"/>
      <c r="N2639" s="6"/>
      <c r="O2639" s="178"/>
      <c r="P2639" s="6"/>
      <c r="Q2639" s="6"/>
      <c r="R2639" s="6"/>
    </row>
    <row r="2640" spans="1:18" x14ac:dyDescent="0.2">
      <c r="A2640" s="9"/>
      <c r="B2640" s="10">
        <v>40</v>
      </c>
      <c r="C2640" s="11" t="s">
        <v>2650</v>
      </c>
      <c r="D2640" s="177" t="s">
        <v>9044</v>
      </c>
      <c r="E2640" s="10" t="s">
        <v>46</v>
      </c>
      <c r="F2640" s="10">
        <v>0</v>
      </c>
      <c r="G2640" s="163">
        <v>6600.2141036801904</v>
      </c>
      <c r="H2640" s="167"/>
      <c r="I2640" s="169"/>
      <c r="J2640" s="165">
        <v>4464.5629700953859</v>
      </c>
      <c r="L2640" s="7"/>
      <c r="M2640" s="6"/>
      <c r="N2640" s="6"/>
      <c r="O2640" s="178"/>
      <c r="P2640" s="6"/>
      <c r="Q2640" s="6"/>
      <c r="R2640" s="6"/>
    </row>
    <row r="2641" spans="1:18" x14ac:dyDescent="0.2">
      <c r="A2641" s="9"/>
      <c r="B2641" s="10">
        <v>41</v>
      </c>
      <c r="C2641" s="11" t="s">
        <v>2651</v>
      </c>
      <c r="D2641" s="177" t="s">
        <v>9067</v>
      </c>
      <c r="E2641" s="10" t="s">
        <v>46</v>
      </c>
      <c r="F2641" s="10">
        <v>0</v>
      </c>
      <c r="G2641" s="163">
        <v>6130.5109908011254</v>
      </c>
      <c r="H2641" s="167"/>
      <c r="I2641" s="169"/>
      <c r="J2641" s="165">
        <v>3823.3293464732387</v>
      </c>
      <c r="L2641" s="178"/>
      <c r="M2641" s="6"/>
      <c r="N2641" s="6"/>
      <c r="O2641" s="178"/>
      <c r="P2641" s="6"/>
      <c r="Q2641" s="6"/>
      <c r="R2641" s="6"/>
    </row>
    <row r="2642" spans="1:18" x14ac:dyDescent="0.2">
      <c r="A2642" s="9"/>
      <c r="B2642" s="10">
        <v>42</v>
      </c>
      <c r="C2642" s="11" t="s">
        <v>2652</v>
      </c>
      <c r="D2642" s="177" t="s">
        <v>9052</v>
      </c>
      <c r="E2642" s="10" t="s">
        <v>46</v>
      </c>
      <c r="F2642" s="10">
        <v>0</v>
      </c>
      <c r="G2642" s="163">
        <v>1853.975128463306</v>
      </c>
      <c r="H2642" s="167"/>
      <c r="I2642" s="169"/>
      <c r="J2642" s="165">
        <v>2174.5040571345658</v>
      </c>
      <c r="L2642" s="178"/>
      <c r="M2642" s="6"/>
      <c r="N2642" s="6"/>
      <c r="O2642" s="178"/>
      <c r="P2642" s="6"/>
      <c r="Q2642" s="6"/>
      <c r="R2642" s="6"/>
    </row>
    <row r="2643" spans="1:18" x14ac:dyDescent="0.2">
      <c r="A2643" s="9"/>
      <c r="B2643" s="10">
        <v>43</v>
      </c>
      <c r="C2643" s="11" t="s">
        <v>2653</v>
      </c>
      <c r="D2643" s="177" t="s">
        <v>9053</v>
      </c>
      <c r="E2643" s="10" t="s">
        <v>46</v>
      </c>
      <c r="F2643" s="10">
        <v>0</v>
      </c>
      <c r="G2643" s="163">
        <v>2044.1343029289008</v>
      </c>
      <c r="H2643" s="167"/>
      <c r="I2643" s="169"/>
      <c r="J2643" s="165">
        <v>2434.1073111137753</v>
      </c>
      <c r="L2643" s="178"/>
      <c r="M2643" s="6"/>
      <c r="N2643" s="6"/>
      <c r="O2643" s="178"/>
      <c r="P2643" s="6"/>
      <c r="Q2643" s="6"/>
      <c r="R2643" s="6"/>
    </row>
    <row r="2644" spans="1:18" x14ac:dyDescent="0.2">
      <c r="A2644" s="9"/>
      <c r="B2644" s="10">
        <v>44</v>
      </c>
      <c r="C2644" s="11" t="s">
        <v>2654</v>
      </c>
      <c r="D2644" s="177" t="s">
        <v>9056</v>
      </c>
      <c r="E2644" s="10" t="s">
        <v>46</v>
      </c>
      <c r="F2644" s="10">
        <v>0</v>
      </c>
      <c r="G2644" s="163">
        <v>2141.8393083466508</v>
      </c>
      <c r="H2644" s="167"/>
      <c r="I2644" s="169"/>
      <c r="J2644" s="165">
        <v>2134.8066185517928</v>
      </c>
      <c r="L2644" s="178"/>
      <c r="M2644" s="6"/>
      <c r="N2644" s="6"/>
      <c r="O2644" s="178"/>
      <c r="P2644" s="6"/>
      <c r="Q2644" s="6"/>
      <c r="R2644" s="6"/>
    </row>
    <row r="2645" spans="1:18" x14ac:dyDescent="0.2">
      <c r="A2645" s="9"/>
      <c r="B2645" s="10">
        <v>45</v>
      </c>
      <c r="C2645" s="11" t="s">
        <v>2655</v>
      </c>
      <c r="D2645" s="177" t="s">
        <v>9057</v>
      </c>
      <c r="E2645" s="10" t="s">
        <v>46</v>
      </c>
      <c r="F2645" s="10">
        <v>0</v>
      </c>
      <c r="G2645" s="163">
        <v>2339.4212926687533</v>
      </c>
      <c r="H2645" s="167"/>
      <c r="I2645" s="169"/>
      <c r="J2645" s="165">
        <v>2404.5434124868516</v>
      </c>
      <c r="L2645" s="178"/>
      <c r="M2645" s="6"/>
      <c r="N2645" s="6"/>
      <c r="O2645" s="178"/>
      <c r="P2645" s="6"/>
      <c r="Q2645" s="6"/>
      <c r="R2645" s="6"/>
    </row>
    <row r="2646" spans="1:18" x14ac:dyDescent="0.2">
      <c r="A2646" s="9"/>
      <c r="B2646" s="10">
        <v>46</v>
      </c>
      <c r="C2646" s="11" t="s">
        <v>2656</v>
      </c>
      <c r="D2646" s="177" t="s">
        <v>9058</v>
      </c>
      <c r="E2646" s="10" t="s">
        <v>46</v>
      </c>
      <c r="F2646" s="10">
        <v>0</v>
      </c>
      <c r="G2646" s="163">
        <v>1808.7652241571352</v>
      </c>
      <c r="H2646" s="167"/>
      <c r="I2646" s="169"/>
      <c r="J2646" s="165">
        <v>1680.0974712558891</v>
      </c>
      <c r="L2646" s="178"/>
      <c r="M2646" s="6"/>
      <c r="N2646" s="6"/>
      <c r="O2646" s="178"/>
      <c r="P2646" s="6"/>
      <c r="Q2646" s="6"/>
      <c r="R2646" s="6"/>
    </row>
    <row r="2647" spans="1:18" x14ac:dyDescent="0.2">
      <c r="A2647" s="9"/>
      <c r="B2647" s="10">
        <v>47</v>
      </c>
      <c r="C2647" s="11" t="s">
        <v>2657</v>
      </c>
      <c r="D2647" s="177" t="s">
        <v>9063</v>
      </c>
      <c r="E2647" s="10" t="s">
        <v>46</v>
      </c>
      <c r="F2647" s="10">
        <v>0</v>
      </c>
      <c r="G2647" s="163">
        <v>1532.3367283200303</v>
      </c>
      <c r="H2647" s="167"/>
      <c r="I2647" s="169"/>
      <c r="J2647" s="165">
        <v>1735.4067823566465</v>
      </c>
      <c r="L2647" s="178"/>
      <c r="M2647" s="6"/>
      <c r="N2647" s="6"/>
      <c r="O2647" s="178"/>
      <c r="P2647" s="6"/>
      <c r="Q2647" s="6"/>
      <c r="R2647" s="6"/>
    </row>
    <row r="2648" spans="1:18" x14ac:dyDescent="0.2">
      <c r="A2648" s="9"/>
      <c r="B2648" s="10">
        <v>48</v>
      </c>
      <c r="C2648" s="11" t="s">
        <v>2658</v>
      </c>
      <c r="D2648" s="177" t="s">
        <v>9062</v>
      </c>
      <c r="E2648" s="10" t="s">
        <v>46</v>
      </c>
      <c r="F2648" s="10">
        <v>0</v>
      </c>
      <c r="G2648" s="163">
        <v>2075.2758976333957</v>
      </c>
      <c r="H2648" s="167"/>
      <c r="I2648" s="169"/>
      <c r="J2648" s="165">
        <v>2043.93496817953</v>
      </c>
      <c r="L2648" s="178"/>
      <c r="M2648" s="6"/>
      <c r="N2648" s="6"/>
      <c r="O2648" s="178"/>
      <c r="P2648" s="6"/>
      <c r="Q2648" s="6"/>
      <c r="R2648" s="6"/>
    </row>
    <row r="2649" spans="1:18" ht="22.5" x14ac:dyDescent="0.2">
      <c r="A2649" s="9"/>
      <c r="B2649" s="10">
        <v>49</v>
      </c>
      <c r="C2649" s="11" t="s">
        <v>2659</v>
      </c>
      <c r="D2649" s="177" t="s">
        <v>9068</v>
      </c>
      <c r="E2649" s="10" t="s">
        <v>46</v>
      </c>
      <c r="F2649" s="10">
        <v>0</v>
      </c>
      <c r="G2649" s="163">
        <v>1906.9877519071185</v>
      </c>
      <c r="H2649" s="167"/>
      <c r="I2649" s="169"/>
      <c r="J2649" s="165">
        <v>1814.1898067407194</v>
      </c>
      <c r="L2649" s="178"/>
      <c r="M2649" s="6"/>
      <c r="N2649" s="6"/>
      <c r="O2649" s="178"/>
      <c r="P2649" s="6"/>
      <c r="Q2649" s="6"/>
      <c r="R2649" s="6"/>
    </row>
    <row r="2650" spans="1:18" ht="22.5" x14ac:dyDescent="0.2">
      <c r="A2650" s="9"/>
      <c r="B2650" s="10">
        <v>50</v>
      </c>
      <c r="C2650" s="11" t="s">
        <v>2660</v>
      </c>
      <c r="D2650" s="177" t="s">
        <v>9069</v>
      </c>
      <c r="E2650" s="10" t="s">
        <v>46</v>
      </c>
      <c r="F2650" s="10">
        <v>0</v>
      </c>
      <c r="G2650" s="163">
        <v>1716.7592783806369</v>
      </c>
      <c r="H2650" s="167"/>
      <c r="I2650" s="169"/>
      <c r="J2650" s="165">
        <v>1554.4919464310262</v>
      </c>
      <c r="L2650" s="178"/>
      <c r="M2650" s="6"/>
      <c r="N2650" s="6"/>
      <c r="O2650" s="178"/>
      <c r="P2650" s="6"/>
      <c r="Q2650" s="6"/>
      <c r="R2650" s="6"/>
    </row>
    <row r="2651" spans="1:18" ht="22.5" x14ac:dyDescent="0.2">
      <c r="A2651" s="9"/>
      <c r="B2651" s="10">
        <v>51</v>
      </c>
      <c r="C2651" s="11" t="s">
        <v>2661</v>
      </c>
      <c r="D2651" s="177" t="s">
        <v>9070</v>
      </c>
      <c r="E2651" s="10" t="s">
        <v>46</v>
      </c>
      <c r="F2651" s="10">
        <v>0</v>
      </c>
      <c r="G2651" s="163">
        <v>1625.56746591407</v>
      </c>
      <c r="H2651" s="167"/>
      <c r="I2651" s="169"/>
      <c r="J2651" s="165">
        <v>1429.9978676198778</v>
      </c>
      <c r="L2651" s="178"/>
      <c r="M2651" s="6"/>
      <c r="N2651" s="6"/>
      <c r="O2651" s="178"/>
      <c r="P2651" s="6"/>
      <c r="Q2651" s="6"/>
      <c r="R2651" s="6"/>
    </row>
    <row r="2652" spans="1:18" ht="22.5" x14ac:dyDescent="0.2">
      <c r="A2652" s="9"/>
      <c r="B2652" s="10">
        <v>52</v>
      </c>
      <c r="C2652" s="11" t="s">
        <v>2662</v>
      </c>
      <c r="D2652" s="177" t="s">
        <v>9071</v>
      </c>
      <c r="E2652" s="10" t="s">
        <v>46</v>
      </c>
      <c r="F2652" s="10">
        <v>0</v>
      </c>
      <c r="G2652" s="163">
        <v>4257.9316750399539</v>
      </c>
      <c r="H2652" s="167"/>
      <c r="I2652" s="169"/>
      <c r="J2652" s="165">
        <v>5566.7796723305792</v>
      </c>
      <c r="L2652" s="178"/>
      <c r="M2652" s="6"/>
      <c r="N2652" s="6"/>
      <c r="O2652" s="178"/>
      <c r="P2652" s="6"/>
      <c r="Q2652" s="6"/>
      <c r="R2652" s="6"/>
    </row>
    <row r="2653" spans="1:18" ht="22.5" x14ac:dyDescent="0.2">
      <c r="A2653" s="9"/>
      <c r="B2653" s="10">
        <v>53</v>
      </c>
      <c r="C2653" s="11" t="s">
        <v>2663</v>
      </c>
      <c r="D2653" s="177" t="s">
        <v>9072</v>
      </c>
      <c r="E2653" s="10" t="s">
        <v>46</v>
      </c>
      <c r="F2653" s="10">
        <v>0</v>
      </c>
      <c r="G2653" s="163">
        <v>3707.0537349600909</v>
      </c>
      <c r="H2653" s="167"/>
      <c r="I2653" s="169"/>
      <c r="J2653" s="165">
        <v>4814.7270501418398</v>
      </c>
      <c r="L2653" s="178"/>
      <c r="M2653" s="6"/>
      <c r="N2653" s="6"/>
      <c r="O2653" s="178"/>
      <c r="P2653" s="6"/>
      <c r="Q2653" s="6"/>
      <c r="R2653" s="6"/>
    </row>
    <row r="2654" spans="1:18" ht="22.5" x14ac:dyDescent="0.2">
      <c r="A2654" s="9"/>
      <c r="B2654" s="10">
        <v>54</v>
      </c>
      <c r="C2654" s="11" t="s">
        <v>2664</v>
      </c>
      <c r="D2654" s="177" t="s">
        <v>9073</v>
      </c>
      <c r="E2654" s="10" t="s">
        <v>46</v>
      </c>
      <c r="F2654" s="10">
        <v>0</v>
      </c>
      <c r="G2654" s="163">
        <v>2047.2913224977349</v>
      </c>
      <c r="H2654" s="167"/>
      <c r="I2654" s="169"/>
      <c r="J2654" s="165">
        <v>2671.8886691743478</v>
      </c>
      <c r="L2654" s="178"/>
      <c r="M2654" s="6"/>
      <c r="N2654" s="6"/>
      <c r="O2654" s="178"/>
      <c r="P2654" s="6"/>
      <c r="Q2654" s="6"/>
      <c r="R2654" s="6"/>
    </row>
    <row r="2655" spans="1:18" ht="22.5" x14ac:dyDescent="0.2">
      <c r="A2655" s="9"/>
      <c r="B2655" s="10">
        <v>55</v>
      </c>
      <c r="C2655" s="11" t="s">
        <v>2665</v>
      </c>
      <c r="D2655" s="177" t="s">
        <v>9074</v>
      </c>
      <c r="E2655" s="10" t="s">
        <v>46</v>
      </c>
      <c r="F2655" s="10">
        <v>0</v>
      </c>
      <c r="G2655" s="163">
        <v>1709.8487073888527</v>
      </c>
      <c r="H2655" s="167"/>
      <c r="I2655" s="169"/>
      <c r="J2655" s="165">
        <v>2088.1642877706809</v>
      </c>
      <c r="L2655" s="178"/>
      <c r="M2655" s="6"/>
      <c r="N2655" s="6"/>
      <c r="O2655" s="178"/>
      <c r="P2655" s="6"/>
      <c r="Q2655" s="6"/>
      <c r="R2655" s="6"/>
    </row>
    <row r="2656" spans="1:18" ht="22.5" x14ac:dyDescent="0.2">
      <c r="A2656" s="9"/>
      <c r="B2656" s="10">
        <v>56</v>
      </c>
      <c r="C2656" s="11" t="s">
        <v>2666</v>
      </c>
      <c r="D2656" s="177" t="s">
        <v>9075</v>
      </c>
      <c r="E2656" s="10" t="s">
        <v>46</v>
      </c>
      <c r="F2656" s="10">
        <v>0</v>
      </c>
      <c r="G2656" s="163">
        <v>1880.8174318281401</v>
      </c>
      <c r="H2656" s="167"/>
      <c r="I2656" s="169"/>
      <c r="J2656" s="165">
        <v>2321.5689463565554</v>
      </c>
      <c r="L2656" s="178"/>
      <c r="M2656" s="6"/>
      <c r="N2656" s="6"/>
      <c r="O2656" s="178"/>
      <c r="P2656" s="6"/>
      <c r="Q2656" s="6"/>
      <c r="R2656" s="6"/>
    </row>
    <row r="2657" spans="1:18" ht="22.5" x14ac:dyDescent="0.2">
      <c r="A2657" s="9"/>
      <c r="B2657" s="10">
        <v>57</v>
      </c>
      <c r="C2657" s="11" t="s">
        <v>2667</v>
      </c>
      <c r="D2657" s="177" t="s">
        <v>9076</v>
      </c>
      <c r="E2657" s="10" t="s">
        <v>46</v>
      </c>
      <c r="F2657" s="10">
        <v>0</v>
      </c>
      <c r="G2657" s="163">
        <v>3189.3859569266119</v>
      </c>
      <c r="H2657" s="167"/>
      <c r="I2657" s="169"/>
      <c r="J2657" s="165">
        <v>4108.0125829837316</v>
      </c>
      <c r="L2657" s="178"/>
      <c r="M2657" s="6"/>
      <c r="N2657" s="6"/>
      <c r="O2657" s="178"/>
      <c r="P2657" s="6"/>
      <c r="Q2657" s="6"/>
      <c r="R2657" s="6"/>
    </row>
    <row r="2658" spans="1:18" ht="22.5" x14ac:dyDescent="0.2">
      <c r="A2658" s="9"/>
      <c r="B2658" s="10">
        <v>58</v>
      </c>
      <c r="C2658" s="11" t="s">
        <v>2668</v>
      </c>
      <c r="D2658" s="177" t="s">
        <v>9077</v>
      </c>
      <c r="E2658" s="10" t="s">
        <v>46</v>
      </c>
      <c r="F2658" s="10">
        <v>0</v>
      </c>
      <c r="G2658" s="163">
        <v>3569.7043058578015</v>
      </c>
      <c r="H2658" s="167"/>
      <c r="I2658" s="169"/>
      <c r="J2658" s="165">
        <v>4627.2190909421506</v>
      </c>
      <c r="L2658" s="178"/>
      <c r="M2658" s="6"/>
      <c r="N2658" s="6"/>
      <c r="O2658" s="178"/>
      <c r="P2658" s="6"/>
      <c r="Q2658" s="6"/>
      <c r="R2658" s="6"/>
    </row>
    <row r="2659" spans="1:18" ht="22.5" x14ac:dyDescent="0.2">
      <c r="A2659" s="9"/>
      <c r="B2659" s="10">
        <v>59</v>
      </c>
      <c r="C2659" s="11" t="s">
        <v>2669</v>
      </c>
      <c r="D2659" s="177" t="s">
        <v>9078</v>
      </c>
      <c r="E2659" s="10" t="s">
        <v>46</v>
      </c>
      <c r="F2659" s="10">
        <v>0</v>
      </c>
      <c r="G2659" s="163">
        <v>2546.1091566400605</v>
      </c>
      <c r="H2659" s="167"/>
      <c r="I2659" s="169"/>
      <c r="J2659" s="165">
        <v>3229.8180334278932</v>
      </c>
      <c r="L2659" s="178"/>
      <c r="M2659" s="6"/>
      <c r="N2659" s="6"/>
      <c r="O2659" s="178"/>
      <c r="P2659" s="6"/>
      <c r="Q2659" s="6"/>
      <c r="R2659" s="6"/>
    </row>
    <row r="2660" spans="1:18" ht="22.5" x14ac:dyDescent="0.2">
      <c r="A2660" s="9"/>
      <c r="B2660" s="10">
        <v>60</v>
      </c>
      <c r="C2660" s="11" t="s">
        <v>2670</v>
      </c>
      <c r="D2660" s="177" t="s">
        <v>9079</v>
      </c>
      <c r="E2660" s="10" t="s">
        <v>46</v>
      </c>
      <c r="F2660" s="10">
        <v>0</v>
      </c>
      <c r="G2660" s="163">
        <v>2348.2769022098892</v>
      </c>
      <c r="H2660" s="167"/>
      <c r="I2660" s="169"/>
      <c r="J2660" s="165">
        <v>2959.7395734406382</v>
      </c>
      <c r="L2660" s="178"/>
      <c r="M2660" s="6"/>
      <c r="N2660" s="6"/>
      <c r="O2660" s="178"/>
      <c r="P2660" s="6"/>
      <c r="Q2660" s="6"/>
      <c r="R2660" s="6"/>
    </row>
    <row r="2661" spans="1:18" ht="22.5" x14ac:dyDescent="0.2">
      <c r="A2661" s="9"/>
      <c r="B2661" s="10">
        <v>61</v>
      </c>
      <c r="C2661" s="11" t="s">
        <v>2671</v>
      </c>
      <c r="D2661" s="177" t="s">
        <v>9080</v>
      </c>
      <c r="E2661" s="10" t="s">
        <v>46</v>
      </c>
      <c r="F2661" s="10">
        <v>0</v>
      </c>
      <c r="G2661" s="163">
        <v>4543.0031895224338</v>
      </c>
      <c r="H2661" s="167"/>
      <c r="I2661" s="169"/>
      <c r="J2661" s="165">
        <v>4654.3892544703858</v>
      </c>
      <c r="L2661" s="178"/>
      <c r="M2661" s="6"/>
      <c r="N2661" s="6"/>
      <c r="O2661" s="178"/>
      <c r="P2661" s="6"/>
      <c r="Q2661" s="6"/>
      <c r="R2661" s="6"/>
    </row>
    <row r="2662" spans="1:18" ht="22.5" x14ac:dyDescent="0.2">
      <c r="A2662" s="9"/>
      <c r="B2662" s="10">
        <v>62</v>
      </c>
      <c r="C2662" s="11" t="s">
        <v>2672</v>
      </c>
      <c r="D2662" s="177" t="s">
        <v>9081</v>
      </c>
      <c r="E2662" s="10" t="s">
        <v>46</v>
      </c>
      <c r="F2662" s="10">
        <v>0</v>
      </c>
      <c r="G2662" s="163">
        <v>2443.658003814237</v>
      </c>
      <c r="H2662" s="167"/>
      <c r="I2662" s="169"/>
      <c r="J2662" s="165">
        <v>3089.9528245982387</v>
      </c>
      <c r="L2662" s="178"/>
      <c r="M2662" s="6"/>
      <c r="N2662" s="6"/>
      <c r="O2662" s="178"/>
      <c r="P2662" s="6"/>
      <c r="Q2662" s="6"/>
      <c r="R2662" s="6"/>
    </row>
    <row r="2663" spans="1:18" ht="22.5" x14ac:dyDescent="0.2">
      <c r="A2663" s="9"/>
      <c r="B2663" s="10">
        <v>63</v>
      </c>
      <c r="C2663" s="11" t="s">
        <v>2673</v>
      </c>
      <c r="D2663" s="177" t="s">
        <v>9082</v>
      </c>
      <c r="E2663" s="10" t="s">
        <v>46</v>
      </c>
      <c r="F2663" s="10">
        <v>0</v>
      </c>
      <c r="G2663" s="163">
        <v>2780.2342952667918</v>
      </c>
      <c r="H2663" s="167"/>
      <c r="I2663" s="169"/>
      <c r="J2663" s="165">
        <v>3549.4431474758599</v>
      </c>
      <c r="L2663" s="178"/>
      <c r="M2663" s="6"/>
      <c r="N2663" s="6"/>
      <c r="O2663" s="178"/>
      <c r="P2663" s="6"/>
      <c r="Q2663" s="6"/>
      <c r="R2663" s="6"/>
    </row>
    <row r="2664" spans="1:18" ht="22.5" x14ac:dyDescent="0.2">
      <c r="A2664" s="9"/>
      <c r="B2664" s="10">
        <v>64</v>
      </c>
      <c r="C2664" s="11" t="s">
        <v>2674</v>
      </c>
      <c r="D2664" s="177" t="s">
        <v>9083</v>
      </c>
      <c r="E2664" s="10" t="s">
        <v>46</v>
      </c>
      <c r="F2664" s="10">
        <v>0</v>
      </c>
      <c r="G2664" s="163">
        <v>2780.2342952667918</v>
      </c>
      <c r="H2664" s="167"/>
      <c r="I2664" s="169"/>
      <c r="J2664" s="165">
        <v>3549.4431474758599</v>
      </c>
      <c r="L2664" s="178"/>
      <c r="M2664" s="6"/>
      <c r="N2664" s="6"/>
      <c r="O2664" s="178"/>
      <c r="P2664" s="6"/>
      <c r="Q2664" s="6"/>
      <c r="R2664" s="6"/>
    </row>
    <row r="2665" spans="1:18" ht="22.5" x14ac:dyDescent="0.2">
      <c r="A2665" s="9"/>
      <c r="B2665" s="10">
        <v>65</v>
      </c>
      <c r="C2665" s="11" t="s">
        <v>2675</v>
      </c>
      <c r="D2665" s="177" t="s">
        <v>9084</v>
      </c>
      <c r="E2665" s="10" t="s">
        <v>46</v>
      </c>
      <c r="F2665" s="10">
        <v>0</v>
      </c>
      <c r="G2665" s="163">
        <v>1273.0545783200303</v>
      </c>
      <c r="H2665" s="167"/>
      <c r="I2665" s="169"/>
      <c r="J2665" s="165">
        <v>1614.9090167139466</v>
      </c>
      <c r="L2665" s="178"/>
      <c r="M2665" s="6"/>
      <c r="N2665" s="6"/>
      <c r="O2665" s="178"/>
      <c r="P2665" s="6"/>
      <c r="Q2665" s="6"/>
      <c r="R2665" s="6"/>
    </row>
    <row r="2666" spans="1:18" ht="22.5" x14ac:dyDescent="0.2">
      <c r="A2666" s="9"/>
      <c r="B2666" s="10">
        <v>66</v>
      </c>
      <c r="C2666" s="11" t="s">
        <v>2676</v>
      </c>
      <c r="D2666" s="177" t="s">
        <v>9085</v>
      </c>
      <c r="E2666" s="10" t="s">
        <v>46</v>
      </c>
      <c r="F2666" s="10">
        <v>0</v>
      </c>
      <c r="G2666" s="163">
        <v>1654.2625426687534</v>
      </c>
      <c r="H2666" s="167"/>
      <c r="I2666" s="169"/>
      <c r="J2666" s="165">
        <v>2135.3300180452516</v>
      </c>
      <c r="L2666" s="178"/>
      <c r="M2666" s="6"/>
      <c r="N2666" s="6"/>
      <c r="O2666" s="178"/>
      <c r="P2666" s="6"/>
      <c r="Q2666" s="6"/>
      <c r="R2666" s="6"/>
    </row>
    <row r="2667" spans="1:18" ht="22.5" x14ac:dyDescent="0.2">
      <c r="A2667" s="9"/>
      <c r="B2667" s="10">
        <v>67</v>
      </c>
      <c r="C2667" s="11" t="s">
        <v>2677</v>
      </c>
      <c r="D2667" s="177" t="s">
        <v>9086</v>
      </c>
      <c r="E2667" s="10" t="s">
        <v>46</v>
      </c>
      <c r="F2667" s="10">
        <v>0</v>
      </c>
      <c r="G2667" s="163">
        <v>1123.6064741571352</v>
      </c>
      <c r="H2667" s="167"/>
      <c r="I2667" s="169"/>
      <c r="J2667" s="165">
        <v>1410.8840768142891</v>
      </c>
      <c r="L2667" s="178"/>
      <c r="M2667" s="6"/>
      <c r="N2667" s="6"/>
      <c r="O2667" s="178"/>
      <c r="P2667" s="6"/>
      <c r="Q2667" s="6"/>
      <c r="R2667" s="6"/>
    </row>
    <row r="2668" spans="1:18" ht="22.5" x14ac:dyDescent="0.2">
      <c r="A2668" s="9"/>
      <c r="B2668" s="10">
        <v>68</v>
      </c>
      <c r="C2668" s="11" t="s">
        <v>2678</v>
      </c>
      <c r="D2668" s="177" t="s">
        <v>9087</v>
      </c>
      <c r="E2668" s="10" t="s">
        <v>46</v>
      </c>
      <c r="F2668" s="10">
        <v>0</v>
      </c>
      <c r="G2668" s="163">
        <v>1456.6805583466512</v>
      </c>
      <c r="H2668" s="167"/>
      <c r="I2668" s="169"/>
      <c r="J2668" s="165">
        <v>1865.593224110193</v>
      </c>
      <c r="L2668" s="178"/>
      <c r="M2668" s="6"/>
      <c r="N2668" s="6"/>
      <c r="O2668" s="178"/>
      <c r="P2668" s="6"/>
      <c r="Q2668" s="6"/>
      <c r="R2668" s="6"/>
    </row>
    <row r="2669" spans="1:18" ht="22.5" x14ac:dyDescent="0.2">
      <c r="A2669" s="9"/>
      <c r="B2669" s="10">
        <v>69</v>
      </c>
      <c r="C2669" s="11" t="s">
        <v>2679</v>
      </c>
      <c r="D2669" s="177" t="s">
        <v>9068</v>
      </c>
      <c r="E2669" s="10" t="s">
        <v>46</v>
      </c>
      <c r="F2669" s="10">
        <v>0</v>
      </c>
      <c r="G2669" s="163">
        <v>1221.8290019071185</v>
      </c>
      <c r="H2669" s="167"/>
      <c r="I2669" s="169"/>
      <c r="J2669" s="165">
        <v>1544.9764122991194</v>
      </c>
      <c r="L2669" s="178"/>
      <c r="M2669" s="6"/>
      <c r="N2669" s="6"/>
      <c r="O2669" s="178"/>
      <c r="P2669" s="6"/>
      <c r="Q2669" s="6"/>
      <c r="R2669" s="6"/>
    </row>
    <row r="2670" spans="1:18" ht="22.5" x14ac:dyDescent="0.2">
      <c r="A2670" s="9"/>
      <c r="B2670" s="10">
        <v>70</v>
      </c>
      <c r="C2670" s="11" t="s">
        <v>2674</v>
      </c>
      <c r="D2670" s="177" t="s">
        <v>9083</v>
      </c>
      <c r="E2670" s="10" t="s">
        <v>46</v>
      </c>
      <c r="F2670" s="10">
        <v>0</v>
      </c>
      <c r="G2670" s="163">
        <v>2780.2342952667918</v>
      </c>
      <c r="H2670" s="167"/>
      <c r="I2670" s="169"/>
      <c r="J2670" s="165">
        <v>3549.4431474758599</v>
      </c>
      <c r="L2670" s="178"/>
      <c r="M2670" s="6"/>
      <c r="N2670" s="6"/>
      <c r="O2670" s="178"/>
      <c r="P2670" s="6"/>
      <c r="Q2670" s="6"/>
      <c r="R2670" s="6"/>
    </row>
    <row r="2671" spans="1:18" ht="22.5" x14ac:dyDescent="0.2">
      <c r="A2671" s="9"/>
      <c r="B2671" s="10">
        <v>71</v>
      </c>
      <c r="C2671" s="11" t="s">
        <v>2680</v>
      </c>
      <c r="D2671" s="177" t="s">
        <v>9069</v>
      </c>
      <c r="E2671" s="10" t="s">
        <v>46</v>
      </c>
      <c r="F2671" s="10">
        <v>0</v>
      </c>
      <c r="G2671" s="163">
        <v>1031.6005283806371</v>
      </c>
      <c r="H2671" s="167"/>
      <c r="I2671" s="169"/>
      <c r="J2671" s="165">
        <v>1285.2785519894262</v>
      </c>
      <c r="L2671" s="178"/>
      <c r="M2671" s="6"/>
      <c r="N2671" s="6"/>
      <c r="O2671" s="178"/>
      <c r="P2671" s="6"/>
      <c r="Q2671" s="6"/>
      <c r="R2671" s="6"/>
    </row>
    <row r="2672" spans="1:18" ht="22.5" x14ac:dyDescent="0.2">
      <c r="A2672" s="9"/>
      <c r="B2672" s="10">
        <v>72</v>
      </c>
      <c r="C2672" s="11" t="s">
        <v>2681</v>
      </c>
      <c r="D2672" s="177" t="s">
        <v>9070</v>
      </c>
      <c r="E2672" s="10" t="s">
        <v>46</v>
      </c>
      <c r="F2672" s="10">
        <v>0</v>
      </c>
      <c r="G2672" s="163">
        <v>940.40871591407006</v>
      </c>
      <c r="H2672" s="167"/>
      <c r="I2672" s="169"/>
      <c r="J2672" s="165">
        <v>1160.7844731782777</v>
      </c>
      <c r="L2672" s="178"/>
      <c r="M2672" s="6"/>
      <c r="N2672" s="6"/>
      <c r="O2672" s="178"/>
      <c r="P2672" s="6"/>
      <c r="Q2672" s="6"/>
      <c r="R2672" s="6"/>
    </row>
    <row r="2673" spans="1:18" ht="22.5" x14ac:dyDescent="0.2">
      <c r="A2673" s="9"/>
      <c r="B2673" s="10">
        <v>73</v>
      </c>
      <c r="C2673" s="11" t="s">
        <v>2682</v>
      </c>
      <c r="D2673" s="177" t="s">
        <v>9076</v>
      </c>
      <c r="E2673" s="10" t="s">
        <v>46</v>
      </c>
      <c r="F2673" s="10">
        <v>0</v>
      </c>
      <c r="G2673" s="163">
        <v>4941.7359569266118</v>
      </c>
      <c r="H2673" s="167"/>
      <c r="I2673" s="169"/>
      <c r="J2673" s="165">
        <v>4805.9149681613317</v>
      </c>
      <c r="L2673" s="178"/>
      <c r="M2673" s="6"/>
      <c r="N2673" s="6"/>
      <c r="O2673" s="178"/>
      <c r="P2673" s="6"/>
      <c r="Q2673" s="6"/>
      <c r="R2673" s="6"/>
    </row>
    <row r="2674" spans="1:18" ht="22.5" x14ac:dyDescent="0.2">
      <c r="A2674" s="9"/>
      <c r="B2674" s="10">
        <v>74</v>
      </c>
      <c r="C2674" s="11" t="s">
        <v>2683</v>
      </c>
      <c r="D2674" s="177" t="s">
        <v>9077</v>
      </c>
      <c r="E2674" s="10" t="s">
        <v>46</v>
      </c>
      <c r="F2674" s="10">
        <v>0</v>
      </c>
      <c r="G2674" s="163">
        <v>5322.0543058578014</v>
      </c>
      <c r="H2674" s="167"/>
      <c r="I2674" s="169"/>
      <c r="J2674" s="165">
        <v>5325.1214761197507</v>
      </c>
      <c r="L2674" s="178"/>
      <c r="M2674" s="6"/>
      <c r="N2674" s="6"/>
      <c r="O2674" s="178"/>
      <c r="P2674" s="6"/>
      <c r="Q2674" s="6"/>
      <c r="R2674" s="6"/>
    </row>
    <row r="2675" spans="1:18" ht="22.5" x14ac:dyDescent="0.2">
      <c r="A2675" s="9"/>
      <c r="B2675" s="10">
        <v>75</v>
      </c>
      <c r="C2675" s="11" t="s">
        <v>2684</v>
      </c>
      <c r="D2675" s="177" t="s">
        <v>9078</v>
      </c>
      <c r="E2675" s="10" t="s">
        <v>46</v>
      </c>
      <c r="F2675" s="10">
        <v>0</v>
      </c>
      <c r="G2675" s="163">
        <v>4298.4591566400604</v>
      </c>
      <c r="H2675" s="167"/>
      <c r="I2675" s="169"/>
      <c r="J2675" s="165">
        <v>3927.7204186054933</v>
      </c>
      <c r="L2675" s="178"/>
      <c r="M2675" s="6"/>
      <c r="N2675" s="6"/>
      <c r="O2675" s="178"/>
      <c r="P2675" s="6"/>
      <c r="Q2675" s="6"/>
      <c r="R2675" s="6"/>
    </row>
    <row r="2676" spans="1:18" ht="22.5" x14ac:dyDescent="0.2">
      <c r="A2676" s="9"/>
      <c r="B2676" s="10">
        <v>76</v>
      </c>
      <c r="C2676" s="11" t="s">
        <v>2685</v>
      </c>
      <c r="D2676" s="177" t="s">
        <v>9079</v>
      </c>
      <c r="E2676" s="10" t="s">
        <v>46</v>
      </c>
      <c r="F2676" s="10">
        <v>0</v>
      </c>
      <c r="G2676" s="163">
        <v>4100.6269022098895</v>
      </c>
      <c r="H2676" s="167"/>
      <c r="I2676" s="169"/>
      <c r="J2676" s="165">
        <v>3657.6419586182383</v>
      </c>
      <c r="L2676" s="178"/>
      <c r="M2676" s="6"/>
      <c r="N2676" s="6"/>
      <c r="O2676" s="178"/>
      <c r="P2676" s="6"/>
      <c r="Q2676" s="6"/>
      <c r="R2676" s="6"/>
    </row>
    <row r="2677" spans="1:18" ht="22.5" x14ac:dyDescent="0.2">
      <c r="A2677" s="9"/>
      <c r="B2677" s="10">
        <v>77</v>
      </c>
      <c r="C2677" s="11" t="s">
        <v>2686</v>
      </c>
      <c r="D2677" s="177" t="s">
        <v>9080</v>
      </c>
      <c r="E2677" s="10" t="s">
        <v>46</v>
      </c>
      <c r="F2677" s="10">
        <v>0</v>
      </c>
      <c r="G2677" s="163">
        <v>4665.7111166933018</v>
      </c>
      <c r="H2677" s="167"/>
      <c r="I2677" s="169"/>
      <c r="J2677" s="165">
        <v>4429.0888333979856</v>
      </c>
      <c r="L2677" s="178"/>
      <c r="M2677" s="6"/>
      <c r="N2677" s="6"/>
      <c r="O2677" s="178"/>
      <c r="P2677" s="6"/>
      <c r="Q2677" s="6"/>
      <c r="R2677" s="6"/>
    </row>
    <row r="2678" spans="1:18" ht="22.5" x14ac:dyDescent="0.2">
      <c r="A2678" s="9"/>
      <c r="B2678" s="10">
        <v>78</v>
      </c>
      <c r="C2678" s="11" t="s">
        <v>2687</v>
      </c>
      <c r="D2678" s="177" t="s">
        <v>9081</v>
      </c>
      <c r="E2678" s="10" t="s">
        <v>46</v>
      </c>
      <c r="F2678" s="10">
        <v>0</v>
      </c>
      <c r="G2678" s="163">
        <v>6023.098003814237</v>
      </c>
      <c r="H2678" s="167"/>
      <c r="I2678" s="169"/>
      <c r="J2678" s="165">
        <v>3787.8552097758388</v>
      </c>
      <c r="L2678" s="178"/>
      <c r="M2678" s="6"/>
      <c r="N2678" s="6"/>
      <c r="O2678" s="178"/>
      <c r="P2678" s="6"/>
      <c r="Q2678" s="6"/>
      <c r="R2678" s="6"/>
    </row>
    <row r="2679" spans="1:18" ht="22.5" x14ac:dyDescent="0.2">
      <c r="A2679" s="9"/>
      <c r="B2679" s="10">
        <v>79</v>
      </c>
      <c r="C2679" s="11" t="s">
        <v>2688</v>
      </c>
      <c r="D2679" s="177" t="s">
        <v>9088</v>
      </c>
      <c r="E2679" s="10" t="s">
        <v>46</v>
      </c>
      <c r="F2679" s="10">
        <v>0</v>
      </c>
      <c r="G2679" s="163">
        <v>6359.6742952667919</v>
      </c>
      <c r="H2679" s="167"/>
      <c r="I2679" s="169"/>
      <c r="J2679" s="165">
        <v>4247.3455326534595</v>
      </c>
      <c r="L2679" s="178"/>
      <c r="M2679" s="6"/>
      <c r="N2679" s="6"/>
      <c r="O2679" s="178"/>
      <c r="P2679" s="6"/>
      <c r="Q2679" s="6"/>
      <c r="R2679" s="6"/>
    </row>
    <row r="2680" spans="1:18" ht="22.5" x14ac:dyDescent="0.2">
      <c r="A2680" s="9"/>
      <c r="B2680" s="10">
        <v>80</v>
      </c>
      <c r="C2680" s="11" t="s">
        <v>2689</v>
      </c>
      <c r="D2680" s="177" t="s">
        <v>9089</v>
      </c>
      <c r="E2680" s="10" t="s">
        <v>46</v>
      </c>
      <c r="F2680" s="10">
        <v>0</v>
      </c>
      <c r="G2680" s="163">
        <v>3911.7513224977347</v>
      </c>
      <c r="H2680" s="167"/>
      <c r="I2680" s="169"/>
      <c r="J2680" s="165">
        <v>3399.7910543519479</v>
      </c>
      <c r="L2680" s="178"/>
      <c r="M2680" s="6"/>
      <c r="N2680" s="6"/>
      <c r="O2680" s="178"/>
      <c r="P2680" s="6"/>
      <c r="Q2680" s="6"/>
      <c r="R2680" s="6"/>
    </row>
    <row r="2681" spans="1:18" ht="22.5" x14ac:dyDescent="0.2">
      <c r="A2681" s="9"/>
      <c r="B2681" s="10">
        <v>81</v>
      </c>
      <c r="C2681" s="9" t="s">
        <v>2690</v>
      </c>
      <c r="D2681" s="177" t="s">
        <v>9090</v>
      </c>
      <c r="E2681" s="10" t="s">
        <v>46</v>
      </c>
      <c r="F2681" s="10">
        <v>0</v>
      </c>
      <c r="G2681" s="163">
        <v>1978.4688783200304</v>
      </c>
      <c r="H2681" s="167"/>
      <c r="I2681" s="169"/>
      <c r="J2681" s="165">
        <v>1905.9045479993465</v>
      </c>
      <c r="L2681" s="178"/>
      <c r="M2681" s="6"/>
      <c r="N2681" s="6"/>
      <c r="O2681" s="178"/>
      <c r="P2681" s="6"/>
      <c r="Q2681" s="6"/>
      <c r="R2681" s="6"/>
    </row>
    <row r="2682" spans="1:18" ht="22.5" x14ac:dyDescent="0.2">
      <c r="A2682" s="9"/>
      <c r="B2682" s="10">
        <v>82</v>
      </c>
      <c r="C2682" s="11" t="s">
        <v>2691</v>
      </c>
      <c r="D2682" s="177" t="s">
        <v>9091</v>
      </c>
      <c r="E2682" s="10" t="s">
        <v>46</v>
      </c>
      <c r="F2682" s="10">
        <v>0</v>
      </c>
      <c r="G2682" s="163">
        <v>2359.6768426687531</v>
      </c>
      <c r="H2682" s="167"/>
      <c r="I2682" s="169"/>
      <c r="J2682" s="165">
        <v>2426.3255493306515</v>
      </c>
      <c r="L2682" s="178"/>
      <c r="M2682" s="6"/>
      <c r="N2682" s="6"/>
      <c r="O2682" s="178"/>
      <c r="P2682" s="6"/>
      <c r="Q2682" s="6"/>
      <c r="R2682" s="6"/>
    </row>
    <row r="2683" spans="1:18" ht="22.5" x14ac:dyDescent="0.2">
      <c r="A2683" s="9"/>
      <c r="B2683" s="10">
        <v>83</v>
      </c>
      <c r="C2683" s="11" t="s">
        <v>2692</v>
      </c>
      <c r="D2683" s="177" t="s">
        <v>9092</v>
      </c>
      <c r="E2683" s="10" t="s">
        <v>46</v>
      </c>
      <c r="F2683" s="10">
        <v>0</v>
      </c>
      <c r="G2683" s="163">
        <v>1829.0207741571353</v>
      </c>
      <c r="H2683" s="167"/>
      <c r="I2683" s="169"/>
      <c r="J2683" s="165">
        <v>1701.879608099689</v>
      </c>
      <c r="L2683" s="178"/>
      <c r="M2683" s="6"/>
      <c r="N2683" s="6"/>
      <c r="O2683" s="178"/>
      <c r="P2683" s="6"/>
      <c r="Q2683" s="6"/>
      <c r="R2683" s="6"/>
    </row>
    <row r="2684" spans="1:18" ht="22.5" x14ac:dyDescent="0.2">
      <c r="A2684" s="9"/>
      <c r="B2684" s="10">
        <v>84</v>
      </c>
      <c r="C2684" s="11" t="s">
        <v>2693</v>
      </c>
      <c r="D2684" s="177" t="s">
        <v>9093</v>
      </c>
      <c r="E2684" s="10" t="s">
        <v>46</v>
      </c>
      <c r="F2684" s="10">
        <v>0</v>
      </c>
      <c r="G2684" s="163">
        <v>2162.0948583466511</v>
      </c>
      <c r="H2684" s="167"/>
      <c r="I2684" s="169"/>
      <c r="J2684" s="165">
        <v>2156.5887553955931</v>
      </c>
      <c r="L2684" s="178"/>
      <c r="M2684" s="6"/>
      <c r="N2684" s="6"/>
      <c r="O2684" s="178"/>
      <c r="P2684" s="6"/>
      <c r="Q2684" s="6"/>
      <c r="R2684" s="6"/>
    </row>
    <row r="2685" spans="1:18" ht="22.5" x14ac:dyDescent="0.2">
      <c r="A2685" s="9"/>
      <c r="B2685" s="10">
        <v>85</v>
      </c>
      <c r="C2685" s="11" t="s">
        <v>2694</v>
      </c>
      <c r="D2685" s="177" t="s">
        <v>9094</v>
      </c>
      <c r="E2685" s="10" t="s">
        <v>46</v>
      </c>
      <c r="F2685" s="10">
        <v>0</v>
      </c>
      <c r="G2685" s="163">
        <v>1927.2433019071186</v>
      </c>
      <c r="H2685" s="167"/>
      <c r="I2685" s="169"/>
      <c r="J2685" s="165">
        <v>1835.9719435845195</v>
      </c>
      <c r="L2685" s="178"/>
      <c r="M2685" s="6"/>
      <c r="N2685" s="6"/>
      <c r="O2685" s="178"/>
      <c r="P2685" s="6"/>
      <c r="Q2685" s="6"/>
      <c r="R2685" s="6"/>
    </row>
    <row r="2686" spans="1:18" ht="22.5" x14ac:dyDescent="0.2">
      <c r="A2686" s="9"/>
      <c r="B2686" s="10">
        <v>86</v>
      </c>
      <c r="C2686" s="9" t="s">
        <v>2695</v>
      </c>
      <c r="D2686" s="177" t="s">
        <v>9095</v>
      </c>
      <c r="E2686" s="10" t="s">
        <v>46</v>
      </c>
      <c r="F2686" s="10">
        <v>0</v>
      </c>
      <c r="G2686" s="163">
        <v>3254.5771476333957</v>
      </c>
      <c r="H2686" s="167"/>
      <c r="I2686" s="169"/>
      <c r="J2686" s="165">
        <v>2502.6239589155298</v>
      </c>
      <c r="L2686" s="178"/>
      <c r="M2686" s="6"/>
      <c r="N2686" s="6"/>
      <c r="O2686" s="178"/>
      <c r="P2686" s="6"/>
      <c r="Q2686" s="6"/>
      <c r="R2686" s="6"/>
    </row>
    <row r="2687" spans="1:18" ht="22.5" x14ac:dyDescent="0.2">
      <c r="A2687" s="9"/>
      <c r="B2687" s="10">
        <v>87</v>
      </c>
      <c r="C2687" s="11" t="s">
        <v>2696</v>
      </c>
      <c r="D2687" s="177" t="s">
        <v>9096</v>
      </c>
      <c r="E2687" s="10" t="s">
        <v>46</v>
      </c>
      <c r="F2687" s="10">
        <v>0</v>
      </c>
      <c r="G2687" s="163">
        <v>1428.07711591407</v>
      </c>
      <c r="H2687" s="167"/>
      <c r="I2687" s="169"/>
      <c r="J2687" s="165">
        <v>1371.0200369681777</v>
      </c>
      <c r="L2687" s="178"/>
      <c r="M2687" s="6"/>
      <c r="N2687" s="6"/>
      <c r="O2687" s="178"/>
      <c r="P2687" s="6"/>
      <c r="Q2687" s="6"/>
      <c r="R2687" s="6"/>
    </row>
    <row r="2688" spans="1:18" ht="22.5" x14ac:dyDescent="0.2">
      <c r="A2688" s="9"/>
      <c r="B2688" s="10">
        <v>88</v>
      </c>
      <c r="C2688" s="11" t="s">
        <v>2697</v>
      </c>
      <c r="D2688" s="177" t="s">
        <v>9097</v>
      </c>
      <c r="E2688" s="10" t="s">
        <v>46</v>
      </c>
      <c r="F2688" s="10">
        <v>0</v>
      </c>
      <c r="G2688" s="163">
        <v>1519.2689283806371</v>
      </c>
      <c r="H2688" s="167"/>
      <c r="I2688" s="169"/>
      <c r="J2688" s="165">
        <v>1495.5141157793262</v>
      </c>
      <c r="L2688" s="178"/>
      <c r="M2688" s="6"/>
      <c r="N2688" s="6"/>
      <c r="O2688" s="178"/>
      <c r="P2688" s="6"/>
      <c r="Q2688" s="6"/>
      <c r="R2688" s="6"/>
    </row>
    <row r="2689" spans="1:18" ht="22.5" x14ac:dyDescent="0.2">
      <c r="A2689" s="9"/>
      <c r="B2689" s="10">
        <v>89</v>
      </c>
      <c r="C2689" s="11" t="s">
        <v>2698</v>
      </c>
      <c r="D2689" s="177" t="s">
        <v>9098</v>
      </c>
      <c r="E2689" s="10" t="s">
        <v>46</v>
      </c>
      <c r="F2689" s="10">
        <v>0</v>
      </c>
      <c r="G2689" s="163">
        <v>11612.684539058637</v>
      </c>
      <c r="H2689" s="167"/>
      <c r="I2689" s="169"/>
      <c r="J2689" s="165">
        <v>15607.408956076306</v>
      </c>
      <c r="L2689" s="178"/>
      <c r="M2689" s="6"/>
      <c r="N2689" s="6"/>
      <c r="O2689" s="178"/>
      <c r="P2689" s="6"/>
      <c r="Q2689" s="6"/>
      <c r="R2689" s="6"/>
    </row>
    <row r="2690" spans="1:18" ht="22.5" x14ac:dyDescent="0.2">
      <c r="A2690" s="9"/>
      <c r="B2690" s="10">
        <v>90</v>
      </c>
      <c r="C2690" s="11" t="s">
        <v>2699</v>
      </c>
      <c r="D2690" s="177" t="s">
        <v>9099</v>
      </c>
      <c r="E2690" s="10" t="s">
        <v>46</v>
      </c>
      <c r="F2690" s="10">
        <v>0</v>
      </c>
      <c r="G2690" s="163">
        <v>13050.272525332708</v>
      </c>
      <c r="H2690" s="167"/>
      <c r="I2690" s="169"/>
      <c r="J2690" s="165">
        <v>17569.988569534249</v>
      </c>
      <c r="L2690" s="178"/>
      <c r="M2690" s="6"/>
      <c r="N2690" s="6"/>
      <c r="O2690" s="178"/>
      <c r="P2690" s="6"/>
      <c r="Q2690" s="6"/>
      <c r="R2690" s="6"/>
    </row>
    <row r="2691" spans="1:18" ht="22.5" x14ac:dyDescent="0.2">
      <c r="A2691" s="9"/>
      <c r="B2691" s="10">
        <v>91</v>
      </c>
      <c r="C2691" s="11" t="s">
        <v>2700</v>
      </c>
      <c r="D2691" s="177" t="s">
        <v>9100</v>
      </c>
      <c r="E2691" s="10" t="s">
        <v>46</v>
      </c>
      <c r="F2691" s="10">
        <v>0</v>
      </c>
      <c r="G2691" s="163">
        <v>10725.946250906738</v>
      </c>
      <c r="H2691" s="167"/>
      <c r="I2691" s="169"/>
      <c r="J2691" s="165">
        <v>13941.155297826452</v>
      </c>
      <c r="L2691" s="178"/>
      <c r="M2691" s="6"/>
      <c r="N2691" s="6"/>
      <c r="O2691" s="178"/>
      <c r="P2691" s="6"/>
      <c r="Q2691" s="6"/>
      <c r="R2691" s="6"/>
    </row>
    <row r="2692" spans="1:18" ht="22.5" x14ac:dyDescent="0.2">
      <c r="A2692" s="9"/>
      <c r="B2692" s="10">
        <v>92</v>
      </c>
      <c r="C2692" s="11" t="s">
        <v>2701</v>
      </c>
      <c r="D2692" s="177" t="s">
        <v>9101</v>
      </c>
      <c r="E2692" s="10" t="s">
        <v>46</v>
      </c>
      <c r="F2692" s="10">
        <v>0</v>
      </c>
      <c r="G2692" s="163">
        <v>9119.7178707798357</v>
      </c>
      <c r="H2692" s="167"/>
      <c r="I2692" s="169"/>
      <c r="J2692" s="165">
        <v>12204.037748951196</v>
      </c>
      <c r="L2692" s="178"/>
      <c r="M2692" s="6"/>
      <c r="N2692" s="6"/>
      <c r="O2692" s="178"/>
      <c r="P2692" s="6"/>
      <c r="Q2692" s="6"/>
      <c r="R2692" s="6"/>
    </row>
    <row r="2693" spans="1:18" ht="22.5" x14ac:dyDescent="0.2">
      <c r="A2693" s="9"/>
      <c r="B2693" s="10">
        <v>93</v>
      </c>
      <c r="C2693" s="11" t="s">
        <v>2702</v>
      </c>
      <c r="D2693" s="177" t="s">
        <v>9102</v>
      </c>
      <c r="E2693" s="10" t="s">
        <v>46</v>
      </c>
      <c r="F2693" s="10">
        <v>0</v>
      </c>
      <c r="G2693" s="163">
        <v>3011.3824899733936</v>
      </c>
      <c r="H2693" s="167"/>
      <c r="I2693" s="169"/>
      <c r="J2693" s="165">
        <v>3409.316058427893</v>
      </c>
      <c r="L2693" s="178"/>
      <c r="M2693" s="6"/>
      <c r="N2693" s="6"/>
      <c r="O2693" s="178"/>
      <c r="P2693" s="6"/>
      <c r="Q2693" s="6"/>
      <c r="R2693" s="6"/>
    </row>
    <row r="2694" spans="1:18" ht="22.5" x14ac:dyDescent="0.2">
      <c r="A2694" s="9"/>
      <c r="B2694" s="10">
        <v>94</v>
      </c>
      <c r="C2694" s="11" t="s">
        <v>2703</v>
      </c>
      <c r="D2694" s="177" t="s">
        <v>9103</v>
      </c>
      <c r="E2694" s="10" t="s">
        <v>46</v>
      </c>
      <c r="F2694" s="10">
        <v>0</v>
      </c>
      <c r="G2694" s="163">
        <v>2348.2769022098892</v>
      </c>
      <c r="H2694" s="167"/>
      <c r="I2694" s="169"/>
      <c r="J2694" s="165">
        <v>2959.7395734406382</v>
      </c>
      <c r="L2694" s="178"/>
      <c r="M2694" s="6"/>
      <c r="N2694" s="6"/>
      <c r="O2694" s="178"/>
      <c r="P2694" s="6"/>
      <c r="Q2694" s="6"/>
      <c r="R2694" s="6"/>
    </row>
    <row r="2695" spans="1:18" ht="22.5" x14ac:dyDescent="0.2">
      <c r="A2695" s="9"/>
      <c r="B2695" s="10">
        <v>95</v>
      </c>
      <c r="C2695" s="11" t="s">
        <v>2704</v>
      </c>
      <c r="D2695" s="177" t="s">
        <v>9104</v>
      </c>
      <c r="E2695" s="10" t="s">
        <v>46</v>
      </c>
      <c r="F2695" s="10">
        <v>0</v>
      </c>
      <c r="G2695" s="163">
        <v>4378.4583417066206</v>
      </c>
      <c r="H2695" s="167"/>
      <c r="I2695" s="169"/>
      <c r="J2695" s="165">
        <v>5626.5286848305796</v>
      </c>
      <c r="L2695" s="178"/>
      <c r="M2695" s="6"/>
      <c r="N2695" s="6"/>
      <c r="O2695" s="178"/>
      <c r="P2695" s="6"/>
      <c r="Q2695" s="6"/>
      <c r="R2695" s="6"/>
    </row>
    <row r="2696" spans="1:18" ht="22.5" x14ac:dyDescent="0.2">
      <c r="A2696" s="9"/>
      <c r="B2696" s="10">
        <v>96</v>
      </c>
      <c r="C2696" s="11" t="s">
        <v>2705</v>
      </c>
      <c r="D2696" s="177" t="s">
        <v>9105</v>
      </c>
      <c r="E2696" s="10" t="s">
        <v>46</v>
      </c>
      <c r="F2696" s="10">
        <v>0</v>
      </c>
      <c r="G2696" s="163">
        <v>8291.6433500799067</v>
      </c>
      <c r="H2696" s="167"/>
      <c r="I2696" s="169"/>
      <c r="J2696" s="165">
        <v>11073.559344661158</v>
      </c>
      <c r="L2696" s="178"/>
      <c r="M2696" s="6"/>
      <c r="N2696" s="6"/>
      <c r="O2696" s="178"/>
      <c r="P2696" s="6"/>
      <c r="Q2696" s="6"/>
      <c r="R2696" s="6"/>
    </row>
    <row r="2697" spans="1:18" ht="22.5" x14ac:dyDescent="0.2">
      <c r="A2697" s="9"/>
      <c r="B2697" s="10">
        <v>97</v>
      </c>
      <c r="C2697" s="11" t="s">
        <v>2700</v>
      </c>
      <c r="D2697" s="177" t="s">
        <v>9100</v>
      </c>
      <c r="E2697" s="10" t="s">
        <v>46</v>
      </c>
      <c r="F2697" s="10">
        <v>0</v>
      </c>
      <c r="G2697" s="163">
        <v>10725.946250906738</v>
      </c>
      <c r="H2697" s="167"/>
      <c r="I2697" s="169"/>
      <c r="J2697" s="165">
        <v>13941.155297826452</v>
      </c>
      <c r="L2697" s="178"/>
      <c r="M2697" s="6"/>
      <c r="N2697" s="6"/>
      <c r="O2697" s="178"/>
      <c r="P2697" s="6"/>
      <c r="Q2697" s="6"/>
      <c r="R2697" s="6"/>
    </row>
    <row r="2698" spans="1:18" ht="22.5" x14ac:dyDescent="0.2">
      <c r="A2698" s="9"/>
      <c r="B2698" s="10">
        <v>98</v>
      </c>
      <c r="C2698" s="11" t="s">
        <v>2706</v>
      </c>
      <c r="D2698" s="177" t="s">
        <v>9106</v>
      </c>
      <c r="E2698" s="10" t="s">
        <v>46</v>
      </c>
      <c r="F2698" s="10">
        <v>0</v>
      </c>
      <c r="G2698" s="163">
        <v>2965.1659569266121</v>
      </c>
      <c r="H2698" s="167"/>
      <c r="I2698" s="169"/>
      <c r="J2698" s="165">
        <v>4048.0125829837316</v>
      </c>
      <c r="L2698" s="178"/>
      <c r="M2698" s="6"/>
      <c r="N2698" s="6"/>
      <c r="O2698" s="178"/>
      <c r="P2698" s="6"/>
      <c r="Q2698" s="6"/>
      <c r="R2698" s="6"/>
    </row>
    <row r="2699" spans="1:18" ht="22.5" x14ac:dyDescent="0.2">
      <c r="A2699" s="9"/>
      <c r="B2699" s="10">
        <v>99</v>
      </c>
      <c r="C2699" s="11" t="s">
        <v>2707</v>
      </c>
      <c r="D2699" s="177" t="s">
        <v>9107</v>
      </c>
      <c r="E2699" s="10" t="s">
        <v>46</v>
      </c>
      <c r="F2699" s="10">
        <v>0</v>
      </c>
      <c r="G2699" s="163">
        <v>3345.4843058578012</v>
      </c>
      <c r="H2699" s="167"/>
      <c r="I2699" s="169"/>
      <c r="J2699" s="165">
        <v>4567.2190909421506</v>
      </c>
      <c r="L2699" s="178"/>
      <c r="M2699" s="6"/>
      <c r="N2699" s="6"/>
      <c r="O2699" s="178"/>
      <c r="P2699" s="6"/>
      <c r="Q2699" s="6"/>
      <c r="R2699" s="6"/>
    </row>
    <row r="2700" spans="1:18" ht="22.5" x14ac:dyDescent="0.2">
      <c r="A2700" s="9"/>
      <c r="B2700" s="10">
        <v>100</v>
      </c>
      <c r="C2700" s="11" t="s">
        <v>2708</v>
      </c>
      <c r="D2700" s="177" t="s">
        <v>9108</v>
      </c>
      <c r="E2700" s="10" t="s">
        <v>46</v>
      </c>
      <c r="F2700" s="10">
        <v>0</v>
      </c>
      <c r="G2700" s="163">
        <v>2689.1411166933021</v>
      </c>
      <c r="H2700" s="167"/>
      <c r="I2700" s="169"/>
      <c r="J2700" s="165">
        <v>3671.186448220386</v>
      </c>
      <c r="L2700" s="178"/>
      <c r="M2700" s="6"/>
      <c r="N2700" s="6"/>
      <c r="O2700" s="178"/>
      <c r="P2700" s="6"/>
      <c r="Q2700" s="6"/>
      <c r="R2700" s="6"/>
    </row>
    <row r="2701" spans="1:18" ht="22.5" x14ac:dyDescent="0.2">
      <c r="A2701" s="9"/>
      <c r="B2701" s="10">
        <v>101</v>
      </c>
      <c r="C2701" s="11" t="s">
        <v>2709</v>
      </c>
      <c r="D2701" s="177" t="s">
        <v>9109</v>
      </c>
      <c r="E2701" s="10" t="s">
        <v>46</v>
      </c>
      <c r="F2701" s="10">
        <v>0</v>
      </c>
      <c r="G2701" s="163">
        <v>3594.9437349600908</v>
      </c>
      <c r="H2701" s="167"/>
      <c r="I2701" s="169"/>
      <c r="J2701" s="165">
        <v>4784.7270501418398</v>
      </c>
      <c r="L2701" s="178"/>
      <c r="M2701" s="6"/>
      <c r="N2701" s="6"/>
      <c r="O2701" s="178"/>
      <c r="P2701" s="6"/>
      <c r="Q2701" s="6"/>
      <c r="R2701" s="6"/>
    </row>
    <row r="2702" spans="1:18" ht="22.5" x14ac:dyDescent="0.2">
      <c r="A2702" s="9"/>
      <c r="B2702" s="10">
        <v>102</v>
      </c>
      <c r="C2702" s="11" t="s">
        <v>2704</v>
      </c>
      <c r="D2702" s="177" t="s">
        <v>9104</v>
      </c>
      <c r="E2702" s="10" t="s">
        <v>46</v>
      </c>
      <c r="F2702" s="10">
        <v>0</v>
      </c>
      <c r="G2702" s="163">
        <v>4378.4583417066206</v>
      </c>
      <c r="H2702" s="167"/>
      <c r="I2702" s="169"/>
      <c r="J2702" s="165">
        <v>5626.5286848305796</v>
      </c>
      <c r="L2702" s="178"/>
      <c r="M2702" s="6"/>
      <c r="N2702" s="6"/>
      <c r="O2702" s="178"/>
      <c r="P2702" s="6"/>
      <c r="Q2702" s="6"/>
      <c r="R2702" s="6"/>
    </row>
    <row r="2703" spans="1:18" x14ac:dyDescent="0.2">
      <c r="A2703" s="9"/>
      <c r="B2703" s="10">
        <v>103</v>
      </c>
      <c r="C2703" s="11" t="s">
        <v>2710</v>
      </c>
      <c r="D2703" s="177" t="s">
        <v>9110</v>
      </c>
      <c r="E2703" s="10" t="s">
        <v>46</v>
      </c>
      <c r="F2703" s="10">
        <v>0</v>
      </c>
      <c r="G2703" s="163">
        <v>2219.4380038142372</v>
      </c>
      <c r="H2703" s="167"/>
      <c r="I2703" s="169"/>
      <c r="J2703" s="165">
        <v>3029.9528245982387</v>
      </c>
      <c r="L2703" s="178"/>
      <c r="M2703" s="6"/>
      <c r="N2703" s="6"/>
      <c r="O2703" s="178"/>
      <c r="P2703" s="6"/>
      <c r="Q2703" s="6"/>
      <c r="R2703" s="6"/>
    </row>
    <row r="2704" spans="1:18" x14ac:dyDescent="0.2">
      <c r="A2704" s="9"/>
      <c r="B2704" s="10">
        <v>104</v>
      </c>
      <c r="C2704" s="11" t="s">
        <v>2711</v>
      </c>
      <c r="D2704" s="177" t="s">
        <v>9111</v>
      </c>
      <c r="E2704" s="10" t="s">
        <v>46</v>
      </c>
      <c r="F2704" s="10">
        <v>0</v>
      </c>
      <c r="G2704" s="163">
        <v>1935.181322497735</v>
      </c>
      <c r="H2704" s="167"/>
      <c r="I2704" s="169"/>
      <c r="J2704" s="165">
        <v>2641.8886691743478</v>
      </c>
      <c r="L2704" s="178"/>
      <c r="M2704" s="6"/>
      <c r="N2704" s="6"/>
      <c r="O2704" s="178"/>
      <c r="P2704" s="6"/>
      <c r="Q2704" s="6"/>
      <c r="R2704" s="6"/>
    </row>
    <row r="2705" spans="1:18" x14ac:dyDescent="0.2">
      <c r="A2705" s="9"/>
      <c r="B2705" s="10">
        <v>105</v>
      </c>
      <c r="C2705" s="11" t="s">
        <v>2712</v>
      </c>
      <c r="D2705" s="177" t="s">
        <v>9112</v>
      </c>
      <c r="E2705" s="10" t="s">
        <v>46</v>
      </c>
      <c r="F2705" s="10">
        <v>0</v>
      </c>
      <c r="G2705" s="163">
        <v>2556.0142952667916</v>
      </c>
      <c r="H2705" s="167"/>
      <c r="I2705" s="169"/>
      <c r="J2705" s="165">
        <v>3489.4431474758599</v>
      </c>
      <c r="L2705" s="178"/>
      <c r="M2705" s="6"/>
      <c r="N2705" s="6"/>
      <c r="O2705" s="178"/>
      <c r="P2705" s="6"/>
      <c r="Q2705" s="6"/>
      <c r="R2705" s="6"/>
    </row>
    <row r="2706" spans="1:18" x14ac:dyDescent="0.2">
      <c r="A2706" s="9"/>
      <c r="B2706" s="10">
        <v>106</v>
      </c>
      <c r="C2706" s="11" t="s">
        <v>2713</v>
      </c>
      <c r="D2706" s="177" t="s">
        <v>9113</v>
      </c>
      <c r="E2706" s="10" t="s">
        <v>46</v>
      </c>
      <c r="F2706" s="10">
        <v>0</v>
      </c>
      <c r="G2706" s="163">
        <v>1656.5974318281401</v>
      </c>
      <c r="H2706" s="167"/>
      <c r="I2706" s="169"/>
      <c r="J2706" s="165">
        <v>2261.5689463565554</v>
      </c>
      <c r="L2706" s="178"/>
      <c r="M2706" s="6"/>
      <c r="N2706" s="6"/>
      <c r="O2706" s="178"/>
      <c r="P2706" s="6"/>
      <c r="Q2706" s="6"/>
      <c r="R2706" s="6"/>
    </row>
    <row r="2707" spans="1:18" x14ac:dyDescent="0.2">
      <c r="A2707" s="9"/>
      <c r="B2707" s="10">
        <v>107</v>
      </c>
      <c r="C2707" s="11" t="s">
        <v>2714</v>
      </c>
      <c r="D2707" s="177" t="s">
        <v>9114</v>
      </c>
      <c r="E2707" s="10" t="s">
        <v>46</v>
      </c>
      <c r="F2707" s="10">
        <v>0</v>
      </c>
      <c r="G2707" s="163">
        <v>1485.6287073888527</v>
      </c>
      <c r="H2707" s="167"/>
      <c r="I2707" s="169"/>
      <c r="J2707" s="165">
        <v>2028.1642877706809</v>
      </c>
      <c r="L2707" s="178"/>
      <c r="M2707" s="6"/>
      <c r="N2707" s="6"/>
      <c r="O2707" s="178"/>
      <c r="P2707" s="6"/>
      <c r="Q2707" s="6"/>
      <c r="R2707" s="6"/>
    </row>
    <row r="2708" spans="1:18" x14ac:dyDescent="0.2">
      <c r="A2708" s="9"/>
      <c r="B2708" s="10">
        <v>108</v>
      </c>
      <c r="C2708" s="11" t="s">
        <v>2715</v>
      </c>
      <c r="D2708" s="177" t="s">
        <v>9115</v>
      </c>
      <c r="E2708" s="10" t="s">
        <v>46</v>
      </c>
      <c r="F2708" s="10">
        <v>0</v>
      </c>
      <c r="G2708" s="163">
        <v>1160.9445783200304</v>
      </c>
      <c r="H2708" s="167"/>
      <c r="I2708" s="169"/>
      <c r="J2708" s="165">
        <v>1584.9090167139466</v>
      </c>
      <c r="L2708" s="178"/>
      <c r="M2708" s="6"/>
      <c r="N2708" s="6"/>
      <c r="O2708" s="178"/>
      <c r="P2708" s="6"/>
      <c r="Q2708" s="6"/>
      <c r="R2708" s="6"/>
    </row>
    <row r="2709" spans="1:18" x14ac:dyDescent="0.2">
      <c r="A2709" s="9"/>
      <c r="B2709" s="10">
        <v>109</v>
      </c>
      <c r="C2709" s="11" t="s">
        <v>2716</v>
      </c>
      <c r="D2709" s="177" t="s">
        <v>9116</v>
      </c>
      <c r="E2709" s="10" t="s">
        <v>46</v>
      </c>
      <c r="F2709" s="10">
        <v>0</v>
      </c>
      <c r="G2709" s="163">
        <v>1542.1525426687535</v>
      </c>
      <c r="H2709" s="167"/>
      <c r="I2709" s="169"/>
      <c r="J2709" s="165">
        <v>2105.3300180452516</v>
      </c>
      <c r="L2709" s="178"/>
      <c r="M2709" s="6"/>
      <c r="N2709" s="6"/>
      <c r="O2709" s="178"/>
      <c r="P2709" s="6"/>
      <c r="Q2709" s="6"/>
      <c r="R2709" s="6"/>
    </row>
    <row r="2710" spans="1:18" x14ac:dyDescent="0.2">
      <c r="A2710" s="9"/>
      <c r="B2710" s="10">
        <v>110</v>
      </c>
      <c r="C2710" s="11" t="s">
        <v>2717</v>
      </c>
      <c r="D2710" s="177" t="s">
        <v>9117</v>
      </c>
      <c r="E2710" s="10" t="s">
        <v>46</v>
      </c>
      <c r="F2710" s="10">
        <v>0</v>
      </c>
      <c r="G2710" s="163">
        <v>1011.4964741571353</v>
      </c>
      <c r="H2710" s="167"/>
      <c r="I2710" s="169"/>
      <c r="J2710" s="165">
        <v>1380.8840768142891</v>
      </c>
      <c r="L2710" s="178"/>
      <c r="M2710" s="6"/>
      <c r="N2710" s="6"/>
      <c r="O2710" s="178"/>
      <c r="P2710" s="6"/>
      <c r="Q2710" s="6"/>
      <c r="R2710" s="6"/>
    </row>
    <row r="2711" spans="1:18" x14ac:dyDescent="0.2">
      <c r="A2711" s="9"/>
      <c r="B2711" s="10">
        <v>111</v>
      </c>
      <c r="C2711" s="11" t="s">
        <v>2718</v>
      </c>
      <c r="D2711" s="177" t="s">
        <v>9118</v>
      </c>
      <c r="E2711" s="10" t="s">
        <v>46</v>
      </c>
      <c r="F2711" s="10">
        <v>0</v>
      </c>
      <c r="G2711" s="163">
        <v>1344.5705583466511</v>
      </c>
      <c r="H2711" s="167"/>
      <c r="I2711" s="169"/>
      <c r="J2711" s="165">
        <v>1835.593224110193</v>
      </c>
      <c r="L2711" s="178"/>
      <c r="M2711" s="6"/>
      <c r="N2711" s="6"/>
      <c r="O2711" s="178"/>
      <c r="P2711" s="6"/>
      <c r="Q2711" s="6"/>
      <c r="R2711" s="6"/>
    </row>
    <row r="2712" spans="1:18" x14ac:dyDescent="0.2">
      <c r="A2712" s="9"/>
      <c r="B2712" s="10">
        <v>112</v>
      </c>
      <c r="C2712" s="11" t="s">
        <v>2719</v>
      </c>
      <c r="D2712" s="177" t="s">
        <v>9119</v>
      </c>
      <c r="E2712" s="10" t="s">
        <v>46</v>
      </c>
      <c r="F2712" s="10">
        <v>0</v>
      </c>
      <c r="G2712" s="163">
        <v>1109.7190019071186</v>
      </c>
      <c r="H2712" s="167"/>
      <c r="I2712" s="169"/>
      <c r="J2712" s="165">
        <v>1514.9764122991194</v>
      </c>
      <c r="L2712" s="178"/>
      <c r="M2712" s="6"/>
      <c r="N2712" s="6"/>
      <c r="O2712" s="178"/>
      <c r="P2712" s="6"/>
      <c r="Q2712" s="6"/>
      <c r="R2712" s="6"/>
    </row>
    <row r="2713" spans="1:18" x14ac:dyDescent="0.2">
      <c r="A2713" s="9"/>
      <c r="B2713" s="10">
        <v>113</v>
      </c>
      <c r="C2713" s="11" t="s">
        <v>2720</v>
      </c>
      <c r="D2713" s="177" t="s">
        <v>9120</v>
      </c>
      <c r="E2713" s="10" t="s">
        <v>46</v>
      </c>
      <c r="F2713" s="10">
        <v>0</v>
      </c>
      <c r="G2713" s="163">
        <v>1278.0071476333958</v>
      </c>
      <c r="H2713" s="167"/>
      <c r="I2713" s="169"/>
      <c r="J2713" s="165">
        <v>1744.7215737379299</v>
      </c>
      <c r="L2713" s="178"/>
      <c r="M2713" s="6"/>
      <c r="N2713" s="6"/>
      <c r="O2713" s="178"/>
      <c r="P2713" s="6"/>
      <c r="Q2713" s="6"/>
      <c r="R2713" s="6"/>
    </row>
    <row r="2714" spans="1:18" x14ac:dyDescent="0.2">
      <c r="A2714" s="9"/>
      <c r="B2714" s="10">
        <v>114</v>
      </c>
      <c r="C2714" s="11" t="s">
        <v>2721</v>
      </c>
      <c r="D2714" s="177" t="s">
        <v>9121</v>
      </c>
      <c r="E2714" s="10" t="s">
        <v>46</v>
      </c>
      <c r="F2714" s="10">
        <v>0</v>
      </c>
      <c r="G2714" s="163">
        <v>919.4905283806371</v>
      </c>
      <c r="H2714" s="167"/>
      <c r="I2714" s="169"/>
      <c r="J2714" s="165">
        <v>1255.2785519894262</v>
      </c>
      <c r="L2714" s="178"/>
      <c r="M2714" s="6"/>
      <c r="N2714" s="6"/>
      <c r="O2714" s="178"/>
      <c r="P2714" s="6"/>
      <c r="Q2714" s="6"/>
      <c r="R2714" s="6"/>
    </row>
    <row r="2715" spans="1:18" x14ac:dyDescent="0.2">
      <c r="A2715" s="9"/>
      <c r="B2715" s="10">
        <v>115</v>
      </c>
      <c r="C2715" s="11" t="s">
        <v>2722</v>
      </c>
      <c r="D2715" s="177" t="s">
        <v>9122</v>
      </c>
      <c r="E2715" s="10" t="s">
        <v>46</v>
      </c>
      <c r="F2715" s="10">
        <v>0</v>
      </c>
      <c r="G2715" s="163">
        <v>828.29871591407004</v>
      </c>
      <c r="H2715" s="167"/>
      <c r="I2715" s="169"/>
      <c r="J2715" s="165">
        <v>1130.7844731782777</v>
      </c>
      <c r="L2715" s="178"/>
      <c r="M2715" s="6"/>
      <c r="N2715" s="6"/>
      <c r="O2715" s="178"/>
      <c r="P2715" s="6"/>
      <c r="Q2715" s="6"/>
      <c r="R2715" s="6"/>
    </row>
    <row r="2716" spans="1:18" x14ac:dyDescent="0.2">
      <c r="A2716" s="9"/>
      <c r="B2716" s="10">
        <v>116</v>
      </c>
      <c r="C2716" s="11" t="s">
        <v>2723</v>
      </c>
      <c r="D2716" s="177" t="s">
        <v>9110</v>
      </c>
      <c r="E2716" s="10" t="s">
        <v>46</v>
      </c>
      <c r="F2716" s="10">
        <v>0</v>
      </c>
      <c r="G2716" s="163">
        <v>3195.1760492687827</v>
      </c>
      <c r="H2716" s="167"/>
      <c r="I2716" s="169"/>
      <c r="J2716" s="165">
        <v>3418.0658602232388</v>
      </c>
      <c r="L2716" s="178"/>
      <c r="M2716" s="6"/>
      <c r="N2716" s="6"/>
      <c r="O2716" s="178"/>
      <c r="P2716" s="6"/>
      <c r="Q2716" s="6"/>
      <c r="R2716" s="6"/>
    </row>
    <row r="2717" spans="1:18" x14ac:dyDescent="0.2">
      <c r="A2717" s="9"/>
      <c r="B2717" s="10">
        <v>117</v>
      </c>
      <c r="C2717" s="11" t="s">
        <v>2724</v>
      </c>
      <c r="D2717" s="177" t="s">
        <v>9112</v>
      </c>
      <c r="E2717" s="10" t="s">
        <v>46</v>
      </c>
      <c r="F2717" s="10">
        <v>0</v>
      </c>
      <c r="G2717" s="163">
        <v>3531.7523407213375</v>
      </c>
      <c r="H2717" s="167"/>
      <c r="I2717" s="169"/>
      <c r="J2717" s="165">
        <v>3877.5561831008599</v>
      </c>
      <c r="L2717" s="178"/>
      <c r="M2717" s="6"/>
      <c r="N2717" s="6"/>
      <c r="O2717" s="178"/>
      <c r="P2717" s="6"/>
      <c r="Q2717" s="6"/>
      <c r="R2717" s="6"/>
    </row>
    <row r="2718" spans="1:18" x14ac:dyDescent="0.2">
      <c r="A2718" s="9"/>
      <c r="B2718" s="10">
        <v>118</v>
      </c>
      <c r="C2718" s="11" t="s">
        <v>2725</v>
      </c>
      <c r="D2718" s="177" t="s">
        <v>9114</v>
      </c>
      <c r="E2718" s="10" t="s">
        <v>46</v>
      </c>
      <c r="F2718" s="10">
        <v>0</v>
      </c>
      <c r="G2718" s="163">
        <v>2461.3667528433984</v>
      </c>
      <c r="H2718" s="167"/>
      <c r="I2718" s="169"/>
      <c r="J2718" s="165">
        <v>2416.2773233956809</v>
      </c>
      <c r="L2718" s="178"/>
      <c r="M2718" s="6"/>
      <c r="N2718" s="6"/>
      <c r="O2718" s="178"/>
      <c r="P2718" s="6"/>
      <c r="Q2718" s="6"/>
      <c r="R2718" s="6"/>
    </row>
    <row r="2719" spans="1:18" x14ac:dyDescent="0.2">
      <c r="A2719" s="9"/>
      <c r="B2719" s="10">
        <v>119</v>
      </c>
      <c r="C2719" s="11" t="s">
        <v>2673</v>
      </c>
      <c r="D2719" s="177" t="s">
        <v>9112</v>
      </c>
      <c r="E2719" s="10" t="s">
        <v>46</v>
      </c>
      <c r="F2719" s="10">
        <v>0</v>
      </c>
      <c r="G2719" s="163">
        <v>2780.2342952667918</v>
      </c>
      <c r="H2719" s="167"/>
      <c r="I2719" s="169"/>
      <c r="J2719" s="165">
        <v>3549.4431474758599</v>
      </c>
      <c r="L2719" s="178"/>
      <c r="M2719" s="6"/>
      <c r="N2719" s="6"/>
      <c r="O2719" s="178"/>
      <c r="P2719" s="6"/>
      <c r="Q2719" s="6"/>
      <c r="R2719" s="6"/>
    </row>
    <row r="2720" spans="1:18" x14ac:dyDescent="0.2">
      <c r="A2720" s="9"/>
      <c r="B2720" s="179"/>
      <c r="C2720" s="178"/>
      <c r="D2720" s="180"/>
      <c r="E2720" s="179"/>
      <c r="F2720" s="179"/>
      <c r="G2720" s="181"/>
      <c r="H2720" s="167"/>
      <c r="I2720" s="169"/>
      <c r="J2720" s="165"/>
      <c r="L2720" s="178"/>
      <c r="M2720" s="6"/>
      <c r="N2720" s="6"/>
      <c r="O2720" s="178"/>
      <c r="P2720" s="6"/>
      <c r="Q2720" s="6"/>
      <c r="R2720" s="6"/>
    </row>
    <row r="2721" spans="1:18" ht="33.75" x14ac:dyDescent="0.2">
      <c r="A2721" s="9"/>
      <c r="B2721" s="8" t="s">
        <v>40</v>
      </c>
      <c r="C2721" s="8" t="s">
        <v>41</v>
      </c>
      <c r="D2721" s="8" t="s">
        <v>18</v>
      </c>
      <c r="E2721" s="8" t="s">
        <v>42</v>
      </c>
      <c r="F2721" s="155" t="s">
        <v>43</v>
      </c>
      <c r="G2721" s="155" t="s">
        <v>17</v>
      </c>
      <c r="H2721" s="167"/>
      <c r="I2721" s="169"/>
      <c r="J2721" s="165"/>
      <c r="L2721" s="178"/>
      <c r="M2721" s="6"/>
      <c r="N2721" s="6"/>
      <c r="O2721" s="178"/>
      <c r="P2721" s="6"/>
      <c r="Q2721" s="6"/>
      <c r="R2721" s="6"/>
    </row>
    <row r="2722" spans="1:18" x14ac:dyDescent="0.2">
      <c r="A2722" s="9"/>
      <c r="B2722" s="10">
        <v>1</v>
      </c>
      <c r="C2722" s="11" t="s">
        <v>2726</v>
      </c>
      <c r="D2722" s="177" t="s">
        <v>9123</v>
      </c>
      <c r="E2722" s="10" t="s">
        <v>46</v>
      </c>
      <c r="F2722" s="10">
        <v>0</v>
      </c>
      <c r="G2722" s="163">
        <v>17557.36020946451</v>
      </c>
      <c r="H2722" s="167"/>
      <c r="I2722" s="169"/>
      <c r="J2722" s="165">
        <v>14648.830924572294</v>
      </c>
      <c r="L2722" s="178"/>
      <c r="M2722" s="6"/>
      <c r="N2722" s="6"/>
      <c r="O2722" s="178"/>
      <c r="P2722" s="6"/>
      <c r="Q2722" s="6"/>
      <c r="R2722" s="6"/>
    </row>
    <row r="2723" spans="1:18" x14ac:dyDescent="0.2">
      <c r="A2723" s="9"/>
      <c r="B2723" s="10">
        <v>2</v>
      </c>
      <c r="C2723" s="11" t="s">
        <v>2727</v>
      </c>
      <c r="D2723" s="177" t="s">
        <v>9123</v>
      </c>
      <c r="E2723" s="10" t="s">
        <v>46</v>
      </c>
      <c r="F2723" s="10">
        <v>0</v>
      </c>
      <c r="G2723" s="163">
        <v>29829.679320664585</v>
      </c>
      <c r="H2723" s="167"/>
      <c r="I2723" s="169"/>
      <c r="J2723" s="165">
        <v>8016</v>
      </c>
      <c r="L2723" s="178"/>
      <c r="M2723" s="6"/>
      <c r="N2723" s="6"/>
      <c r="O2723" s="178"/>
      <c r="P2723" s="6"/>
      <c r="Q2723" s="6"/>
      <c r="R2723" s="6"/>
    </row>
    <row r="2724" spans="1:18" x14ac:dyDescent="0.2">
      <c r="A2724" s="9"/>
      <c r="B2724" s="10">
        <v>3</v>
      </c>
      <c r="C2724" s="11" t="s">
        <v>2728</v>
      </c>
      <c r="D2724" s="177" t="s">
        <v>9123</v>
      </c>
      <c r="E2724" s="10" t="s">
        <v>46</v>
      </c>
      <c r="F2724" s="10">
        <v>0</v>
      </c>
      <c r="G2724" s="163">
        <v>25113.593127335964</v>
      </c>
      <c r="H2724" s="167"/>
      <c r="I2724" s="169"/>
      <c r="J2724" s="165">
        <v>6748.666666666667</v>
      </c>
      <c r="L2724" s="178"/>
      <c r="M2724" s="6"/>
      <c r="N2724" s="6"/>
      <c r="O2724" s="178"/>
      <c r="P2724" s="6"/>
      <c r="Q2724" s="6"/>
      <c r="R2724" s="6"/>
    </row>
    <row r="2725" spans="1:18" x14ac:dyDescent="0.2">
      <c r="A2725" s="9"/>
      <c r="B2725" s="10">
        <v>4</v>
      </c>
      <c r="C2725" s="11" t="s">
        <v>2729</v>
      </c>
      <c r="D2725" s="177" t="s">
        <v>9123</v>
      </c>
      <c r="E2725" s="10" t="s">
        <v>46</v>
      </c>
      <c r="F2725" s="10">
        <v>0</v>
      </c>
      <c r="G2725" s="163">
        <v>34723.14592578858</v>
      </c>
      <c r="H2725" s="167"/>
      <c r="I2725" s="169"/>
      <c r="J2725" s="165">
        <v>9331</v>
      </c>
      <c r="L2725" s="178"/>
      <c r="M2725" s="6"/>
      <c r="N2725" s="6"/>
      <c r="O2725" s="178"/>
      <c r="P2725" s="6"/>
      <c r="Q2725" s="6"/>
      <c r="R2725" s="6"/>
    </row>
    <row r="2726" spans="1:18" x14ac:dyDescent="0.2">
      <c r="A2726" s="9"/>
      <c r="B2726" s="10">
        <v>5</v>
      </c>
      <c r="C2726" s="11" t="s">
        <v>2730</v>
      </c>
      <c r="D2726" s="177" t="s">
        <v>9123</v>
      </c>
      <c r="E2726" s="10" t="s">
        <v>46</v>
      </c>
      <c r="F2726" s="10">
        <v>0</v>
      </c>
      <c r="G2726" s="163">
        <v>29580.354406182982</v>
      </c>
      <c r="H2726" s="167"/>
      <c r="I2726" s="169"/>
      <c r="J2726" s="165">
        <v>7949</v>
      </c>
      <c r="L2726" s="178"/>
      <c r="M2726" s="6"/>
      <c r="N2726" s="6"/>
      <c r="O2726" s="178"/>
      <c r="P2726" s="6"/>
      <c r="Q2726" s="6"/>
      <c r="R2726" s="6"/>
    </row>
    <row r="2727" spans="1:18" x14ac:dyDescent="0.2">
      <c r="A2727" s="9"/>
      <c r="B2727" s="10">
        <v>6</v>
      </c>
      <c r="C2727" s="11" t="s">
        <v>2731</v>
      </c>
      <c r="D2727" s="177" t="s">
        <v>9124</v>
      </c>
      <c r="E2727" s="10" t="s">
        <v>46</v>
      </c>
      <c r="F2727" s="10">
        <v>0</v>
      </c>
      <c r="G2727" s="163">
        <v>18636.107040654722</v>
      </c>
      <c r="H2727" s="167"/>
      <c r="I2727" s="169"/>
      <c r="J2727" s="165">
        <v>5008</v>
      </c>
      <c r="L2727" s="178"/>
      <c r="M2727" s="6"/>
      <c r="N2727" s="6"/>
      <c r="O2727" s="178"/>
      <c r="P2727" s="6"/>
      <c r="Q2727" s="6"/>
      <c r="R2727" s="6"/>
    </row>
    <row r="2728" spans="1:18" x14ac:dyDescent="0.2">
      <c r="A2728" s="9"/>
      <c r="B2728" s="10">
        <v>7</v>
      </c>
      <c r="C2728" s="11" t="s">
        <v>2732</v>
      </c>
      <c r="D2728" s="177" t="s">
        <v>9124</v>
      </c>
      <c r="E2728" s="10" t="s">
        <v>46</v>
      </c>
      <c r="F2728" s="10">
        <v>0</v>
      </c>
      <c r="G2728" s="163">
        <v>18636.107040654722</v>
      </c>
      <c r="H2728" s="167"/>
      <c r="I2728" s="169"/>
      <c r="J2728" s="165">
        <v>5008</v>
      </c>
      <c r="L2728" s="178"/>
      <c r="M2728" s="6"/>
      <c r="N2728" s="6"/>
      <c r="O2728" s="178"/>
      <c r="P2728" s="6"/>
      <c r="Q2728" s="6"/>
      <c r="R2728" s="6"/>
    </row>
    <row r="2729" spans="1:18" x14ac:dyDescent="0.2">
      <c r="A2729" s="9"/>
      <c r="B2729" s="10">
        <v>8</v>
      </c>
      <c r="C2729" s="11" t="s">
        <v>2733</v>
      </c>
      <c r="D2729" s="177" t="s">
        <v>9125</v>
      </c>
      <c r="E2729" s="10" t="s">
        <v>46</v>
      </c>
      <c r="F2729" s="10">
        <v>0</v>
      </c>
      <c r="G2729" s="163">
        <v>20232.530746813041</v>
      </c>
      <c r="H2729" s="167"/>
      <c r="I2729" s="169"/>
      <c r="J2729" s="165">
        <v>5437</v>
      </c>
      <c r="L2729" s="178"/>
      <c r="M2729" s="6"/>
      <c r="N2729" s="6"/>
      <c r="O2729" s="178"/>
      <c r="P2729" s="6"/>
      <c r="Q2729" s="6"/>
      <c r="R2729" s="6"/>
    </row>
    <row r="2730" spans="1:18" x14ac:dyDescent="0.2">
      <c r="A2730" s="9"/>
      <c r="B2730" s="179"/>
      <c r="C2730" s="178"/>
      <c r="D2730" s="180"/>
      <c r="E2730" s="179"/>
      <c r="F2730" s="179"/>
      <c r="G2730" s="181"/>
      <c r="H2730" s="167"/>
      <c r="I2730" s="169"/>
      <c r="J2730" s="165"/>
      <c r="L2730" s="178"/>
      <c r="M2730" s="6"/>
      <c r="N2730" s="6"/>
      <c r="O2730" s="178"/>
      <c r="P2730" s="6"/>
      <c r="Q2730" s="6"/>
      <c r="R2730" s="6"/>
    </row>
    <row r="2731" spans="1:18" ht="15.75" x14ac:dyDescent="0.25">
      <c r="A2731" s="9"/>
      <c r="B2731" s="182" t="s">
        <v>2734</v>
      </c>
      <c r="D2731" s="167"/>
      <c r="E2731" s="171"/>
      <c r="F2731" s="172"/>
      <c r="G2731" s="181"/>
      <c r="H2731" s="167"/>
      <c r="I2731" s="181"/>
      <c r="J2731" s="172"/>
      <c r="M2731" s="6"/>
      <c r="N2731" s="6"/>
      <c r="O2731" s="6"/>
      <c r="P2731" s="6"/>
      <c r="Q2731" s="6"/>
      <c r="R2731" s="6"/>
    </row>
    <row r="2732" spans="1:18" ht="15.75" x14ac:dyDescent="0.25">
      <c r="A2732" s="9"/>
      <c r="B2732" s="182"/>
      <c r="D2732" s="167"/>
      <c r="E2732" s="171"/>
      <c r="F2732" s="172"/>
      <c r="G2732" s="181"/>
      <c r="H2732" s="167"/>
      <c r="I2732" s="181"/>
      <c r="J2732" s="172"/>
      <c r="M2732" s="6"/>
      <c r="N2732" s="6"/>
      <c r="O2732" s="6"/>
      <c r="P2732" s="6"/>
      <c r="Q2732" s="6"/>
      <c r="R2732" s="6"/>
    </row>
    <row r="2733" spans="1:18" ht="33.75" x14ac:dyDescent="0.2">
      <c r="A2733" s="9"/>
      <c r="B2733" s="8" t="s">
        <v>40</v>
      </c>
      <c r="C2733" s="8" t="s">
        <v>41</v>
      </c>
      <c r="D2733" s="8" t="s">
        <v>18</v>
      </c>
      <c r="E2733" s="8" t="s">
        <v>42</v>
      </c>
      <c r="F2733" s="155" t="s">
        <v>43</v>
      </c>
      <c r="G2733" s="155" t="s">
        <v>17</v>
      </c>
      <c r="H2733" s="174"/>
      <c r="I2733" s="175"/>
      <c r="J2733" s="155" t="s">
        <v>44</v>
      </c>
      <c r="M2733" s="6"/>
      <c r="N2733" s="6"/>
      <c r="O2733" s="6"/>
      <c r="P2733" s="6"/>
      <c r="Q2733" s="6"/>
      <c r="R2733" s="6"/>
    </row>
    <row r="2734" spans="1:18" x14ac:dyDescent="0.2">
      <c r="A2734" s="9"/>
      <c r="B2734" s="183">
        <v>1</v>
      </c>
      <c r="C2734" s="160" t="s">
        <v>2735</v>
      </c>
      <c r="D2734" s="160" t="s">
        <v>9126</v>
      </c>
      <c r="E2734" s="161" t="s">
        <v>2736</v>
      </c>
      <c r="F2734" s="162">
        <v>0</v>
      </c>
      <c r="G2734" s="163">
        <v>1239.9287398182003</v>
      </c>
      <c r="H2734" s="168"/>
      <c r="I2734" s="169"/>
      <c r="J2734" s="184">
        <v>1000</v>
      </c>
      <c r="M2734" s="6"/>
      <c r="N2734" s="6"/>
      <c r="O2734" s="6"/>
      <c r="P2734" s="6"/>
      <c r="Q2734" s="6"/>
      <c r="R2734" s="6"/>
    </row>
    <row r="2735" spans="1:18" x14ac:dyDescent="0.2">
      <c r="A2735" s="9"/>
      <c r="B2735" s="183">
        <v>3</v>
      </c>
      <c r="C2735" s="160" t="s">
        <v>2737</v>
      </c>
      <c r="D2735" s="160" t="s">
        <v>9127</v>
      </c>
      <c r="E2735" s="161" t="s">
        <v>46</v>
      </c>
      <c r="F2735" s="162">
        <v>0</v>
      </c>
      <c r="G2735" s="163">
        <v>53.97</v>
      </c>
      <c r="H2735" s="168"/>
      <c r="I2735" s="169"/>
      <c r="J2735" s="184">
        <v>200</v>
      </c>
      <c r="K2735" s="172"/>
      <c r="M2735" s="6"/>
      <c r="N2735" s="6"/>
      <c r="O2735" s="6"/>
      <c r="P2735" s="6"/>
      <c r="Q2735" s="6"/>
      <c r="R2735" s="6"/>
    </row>
    <row r="2736" spans="1:18" x14ac:dyDescent="0.2">
      <c r="A2736" s="9"/>
      <c r="B2736" s="183">
        <v>4</v>
      </c>
      <c r="C2736" s="160" t="s">
        <v>2738</v>
      </c>
      <c r="D2736" s="160" t="s">
        <v>9128</v>
      </c>
      <c r="E2736" s="161" t="s">
        <v>46</v>
      </c>
      <c r="F2736" s="162">
        <v>0</v>
      </c>
      <c r="G2736" s="163">
        <v>12.290254186602873</v>
      </c>
      <c r="H2736" s="168"/>
      <c r="I2736" s="169"/>
      <c r="J2736" s="184">
        <v>150</v>
      </c>
      <c r="K2736" s="172"/>
      <c r="M2736" s="6"/>
      <c r="N2736" s="6"/>
      <c r="O2736" s="6"/>
      <c r="P2736" s="6"/>
      <c r="Q2736" s="6"/>
      <c r="R2736" s="6"/>
    </row>
    <row r="2737" spans="1:18" x14ac:dyDescent="0.2">
      <c r="A2737" s="9"/>
      <c r="B2737" s="183">
        <v>5</v>
      </c>
      <c r="C2737" s="160" t="s">
        <v>2739</v>
      </c>
      <c r="D2737" s="160" t="s">
        <v>9129</v>
      </c>
      <c r="E2737" s="161" t="s">
        <v>46</v>
      </c>
      <c r="F2737" s="162">
        <v>0</v>
      </c>
      <c r="G2737" s="163">
        <v>18.190697866826156</v>
      </c>
      <c r="H2737" s="168"/>
      <c r="I2737" s="169"/>
      <c r="J2737" s="184">
        <v>60</v>
      </c>
      <c r="K2737" s="172"/>
      <c r="M2737" s="6"/>
      <c r="N2737" s="6"/>
      <c r="O2737" s="6"/>
      <c r="P2737" s="6"/>
      <c r="Q2737" s="6"/>
      <c r="R2737" s="6"/>
    </row>
    <row r="2738" spans="1:18" x14ac:dyDescent="0.2">
      <c r="A2738" s="9"/>
      <c r="B2738" s="183">
        <v>7</v>
      </c>
      <c r="C2738" s="160" t="s">
        <v>2740</v>
      </c>
      <c r="D2738" s="160" t="s">
        <v>9130</v>
      </c>
      <c r="E2738" s="161" t="s">
        <v>46</v>
      </c>
      <c r="F2738" s="162">
        <v>0</v>
      </c>
      <c r="G2738" s="163">
        <v>107.94</v>
      </c>
      <c r="H2738" s="168"/>
      <c r="I2738" s="169"/>
      <c r="J2738" s="184">
        <v>250</v>
      </c>
      <c r="K2738" s="172"/>
      <c r="M2738" s="6"/>
      <c r="N2738" s="6"/>
      <c r="O2738" s="6"/>
      <c r="P2738" s="6"/>
      <c r="Q2738" s="6"/>
      <c r="R2738" s="6"/>
    </row>
    <row r="2739" spans="1:18" x14ac:dyDescent="0.2">
      <c r="A2739" s="9"/>
      <c r="B2739" s="183">
        <v>8</v>
      </c>
      <c r="C2739" s="160" t="s">
        <v>2741</v>
      </c>
      <c r="D2739" s="160" t="s">
        <v>9131</v>
      </c>
      <c r="E2739" s="161" t="s">
        <v>46</v>
      </c>
      <c r="F2739" s="162">
        <v>0</v>
      </c>
      <c r="G2739" s="163">
        <v>23.454424132630653</v>
      </c>
      <c r="H2739" s="168"/>
      <c r="I2739" s="169"/>
      <c r="J2739" s="184">
        <v>150</v>
      </c>
      <c r="M2739" s="6"/>
      <c r="N2739" s="6"/>
      <c r="O2739" s="6"/>
      <c r="P2739" s="6"/>
      <c r="Q2739" s="6"/>
      <c r="R2739" s="6"/>
    </row>
    <row r="2740" spans="1:18" x14ac:dyDescent="0.2">
      <c r="A2740" s="9"/>
      <c r="B2740" s="183">
        <v>9</v>
      </c>
      <c r="C2740" s="160" t="s">
        <v>2742</v>
      </c>
      <c r="D2740" s="160" t="s">
        <v>9132</v>
      </c>
      <c r="E2740" s="161" t="s">
        <v>46</v>
      </c>
      <c r="F2740" s="162">
        <v>0</v>
      </c>
      <c r="G2740" s="163">
        <v>20.699001785714287</v>
      </c>
      <c r="H2740" s="168"/>
      <c r="I2740" s="169"/>
      <c r="J2740" s="184">
        <v>80</v>
      </c>
      <c r="M2740" s="6"/>
      <c r="N2740" s="6"/>
      <c r="O2740" s="6"/>
      <c r="P2740" s="6"/>
      <c r="Q2740" s="6"/>
      <c r="R2740" s="6"/>
    </row>
    <row r="2741" spans="1:18" x14ac:dyDescent="0.2">
      <c r="A2741" s="9"/>
      <c r="B2741" s="6"/>
      <c r="C2741" s="167"/>
      <c r="D2741" s="167"/>
      <c r="E2741" s="171"/>
      <c r="F2741" s="172"/>
      <c r="G2741" s="167"/>
      <c r="H2741" s="167"/>
      <c r="I2741" s="167"/>
      <c r="J2741" s="172"/>
      <c r="M2741" s="6"/>
      <c r="N2741" s="6"/>
      <c r="O2741" s="6"/>
      <c r="P2741" s="6"/>
      <c r="Q2741" s="6"/>
      <c r="R2741" s="6"/>
    </row>
    <row r="2742" spans="1:18" ht="15.75" x14ac:dyDescent="0.25">
      <c r="A2742" s="9"/>
      <c r="B2742" s="182" t="s">
        <v>2743</v>
      </c>
      <c r="D2742" s="167"/>
      <c r="E2742" s="171"/>
      <c r="F2742" s="172"/>
      <c r="G2742" s="167"/>
      <c r="H2742" s="167"/>
      <c r="I2742" s="172"/>
      <c r="J2742" s="172"/>
      <c r="K2742" s="167"/>
      <c r="L2742" s="185"/>
      <c r="M2742" s="6"/>
      <c r="N2742" s="6"/>
      <c r="O2742" s="6"/>
      <c r="P2742" s="6"/>
      <c r="Q2742" s="6"/>
      <c r="R2742" s="6"/>
    </row>
    <row r="2743" spans="1:18" ht="33.75" x14ac:dyDescent="0.2">
      <c r="A2743" s="9"/>
      <c r="B2743" s="8" t="s">
        <v>40</v>
      </c>
      <c r="C2743" s="8" t="s">
        <v>41</v>
      </c>
      <c r="D2743" s="8" t="s">
        <v>18</v>
      </c>
      <c r="E2743" s="8" t="s">
        <v>42</v>
      </c>
      <c r="F2743" s="155" t="s">
        <v>43</v>
      </c>
      <c r="G2743" s="155" t="s">
        <v>17</v>
      </c>
      <c r="H2743" s="174"/>
      <c r="I2743" s="175"/>
      <c r="J2743" s="175"/>
      <c r="M2743" s="6"/>
      <c r="N2743" s="6"/>
      <c r="O2743" s="6"/>
      <c r="P2743" s="6"/>
      <c r="Q2743" s="6"/>
      <c r="R2743" s="6"/>
    </row>
    <row r="2744" spans="1:18" x14ac:dyDescent="0.2">
      <c r="A2744" s="9"/>
      <c r="B2744" s="183">
        <v>1</v>
      </c>
      <c r="C2744" s="160" t="s">
        <v>2744</v>
      </c>
      <c r="D2744" s="160" t="s">
        <v>2745</v>
      </c>
      <c r="E2744" s="161" t="s">
        <v>2746</v>
      </c>
      <c r="F2744" s="162">
        <v>0</v>
      </c>
      <c r="G2744" s="163">
        <v>255.32000000000002</v>
      </c>
      <c r="H2744" s="168"/>
      <c r="I2744" s="169"/>
      <c r="J2744" s="172">
        <v>75</v>
      </c>
      <c r="K2744" s="167"/>
      <c r="M2744" s="6"/>
      <c r="N2744" s="6"/>
      <c r="O2744" s="6"/>
      <c r="P2744" s="6"/>
      <c r="Q2744" s="6"/>
      <c r="R2744" s="6"/>
    </row>
    <row r="2745" spans="1:18" s="170" customFormat="1" x14ac:dyDescent="0.2">
      <c r="A2745" s="9"/>
      <c r="B2745" s="186">
        <v>2</v>
      </c>
      <c r="C2745" s="160" t="s">
        <v>2747</v>
      </c>
      <c r="D2745" s="160" t="s">
        <v>2748</v>
      </c>
      <c r="E2745" s="161" t="s">
        <v>2746</v>
      </c>
      <c r="F2745" s="162">
        <v>0</v>
      </c>
      <c r="G2745" s="187">
        <v>85</v>
      </c>
      <c r="H2745" s="167"/>
      <c r="I2745" s="169"/>
      <c r="J2745" s="172">
        <v>75</v>
      </c>
      <c r="K2745" s="167"/>
      <c r="L2745" s="164"/>
      <c r="M2745" s="164"/>
      <c r="N2745" s="164"/>
      <c r="O2745" s="164"/>
      <c r="P2745" s="164"/>
      <c r="Q2745" s="164"/>
      <c r="R2745" s="164"/>
    </row>
    <row r="2746" spans="1:18" s="170" customFormat="1" x14ac:dyDescent="0.2">
      <c r="A2746" s="9"/>
      <c r="B2746" s="186">
        <v>2</v>
      </c>
      <c r="C2746" s="160" t="s">
        <v>2749</v>
      </c>
      <c r="D2746" s="160" t="s">
        <v>2750</v>
      </c>
      <c r="E2746" s="161" t="s">
        <v>2746</v>
      </c>
      <c r="F2746" s="162">
        <v>0</v>
      </c>
      <c r="G2746" s="187">
        <v>90</v>
      </c>
      <c r="H2746" s="167"/>
      <c r="I2746" s="188"/>
      <c r="J2746" s="172">
        <v>75</v>
      </c>
      <c r="K2746" s="167"/>
      <c r="L2746" s="164"/>
      <c r="M2746" s="164"/>
      <c r="N2746" s="164"/>
      <c r="O2746" s="164"/>
      <c r="P2746" s="164"/>
      <c r="Q2746" s="164"/>
      <c r="R2746" s="164"/>
    </row>
    <row r="2747" spans="1:18" x14ac:dyDescent="0.2">
      <c r="A2747" s="9"/>
      <c r="B2747" s="6"/>
      <c r="C2747" s="167"/>
      <c r="D2747" s="167"/>
      <c r="E2747" s="171"/>
      <c r="F2747" s="172"/>
      <c r="G2747" s="167"/>
      <c r="H2747" s="167"/>
      <c r="J2747" s="172"/>
      <c r="K2747" s="167"/>
      <c r="M2747" s="6"/>
      <c r="N2747" s="6"/>
      <c r="O2747" s="6"/>
      <c r="P2747" s="6"/>
      <c r="Q2747" s="6"/>
      <c r="R2747" s="6"/>
    </row>
    <row r="2748" spans="1:18" ht="15.75" x14ac:dyDescent="0.2">
      <c r="A2748" s="9"/>
      <c r="B2748" s="189" t="s">
        <v>2751</v>
      </c>
      <c r="I2748" s="175"/>
      <c r="M2748" s="6"/>
      <c r="N2748" s="6"/>
      <c r="O2748" s="6"/>
      <c r="P2748" s="6"/>
    </row>
    <row r="2749" spans="1:18" ht="33.75" x14ac:dyDescent="0.2">
      <c r="A2749" s="9"/>
      <c r="B2749" s="8" t="s">
        <v>40</v>
      </c>
      <c r="C2749" s="8" t="s">
        <v>41</v>
      </c>
      <c r="D2749" s="8" t="s">
        <v>18</v>
      </c>
      <c r="E2749" s="8" t="s">
        <v>42</v>
      </c>
      <c r="F2749" s="155" t="s">
        <v>43</v>
      </c>
      <c r="G2749" s="155" t="s">
        <v>17</v>
      </c>
      <c r="H2749" s="174"/>
      <c r="I2749" s="169"/>
      <c r="J2749" s="155" t="s">
        <v>44</v>
      </c>
      <c r="M2749" s="6"/>
      <c r="N2749" s="6"/>
      <c r="O2749" s="6"/>
      <c r="P2749" s="6"/>
    </row>
    <row r="2750" spans="1:18" x14ac:dyDescent="0.2">
      <c r="A2750" s="9"/>
      <c r="B2750" s="183">
        <v>1</v>
      </c>
      <c r="C2750" s="160" t="s">
        <v>2752</v>
      </c>
      <c r="D2750" s="190" t="s">
        <v>9133</v>
      </c>
      <c r="E2750" s="10" t="s">
        <v>2753</v>
      </c>
      <c r="F2750" s="10">
        <v>0</v>
      </c>
      <c r="G2750" s="191">
        <v>315.27501670658</v>
      </c>
      <c r="H2750" s="192"/>
      <c r="I2750" s="169"/>
      <c r="J2750" s="165">
        <v>391.6</v>
      </c>
      <c r="M2750" s="6"/>
      <c r="N2750" s="6"/>
      <c r="O2750" s="6"/>
      <c r="P2750" s="6"/>
      <c r="Q2750" s="6"/>
      <c r="R2750" s="6"/>
    </row>
    <row r="2751" spans="1:18" x14ac:dyDescent="0.2">
      <c r="A2751" s="9"/>
      <c r="B2751" s="183">
        <v>2</v>
      </c>
      <c r="C2751" s="160" t="s">
        <v>2754</v>
      </c>
      <c r="D2751" s="11" t="s">
        <v>2755</v>
      </c>
      <c r="E2751" s="10" t="s">
        <v>2753</v>
      </c>
      <c r="F2751" s="10">
        <v>0</v>
      </c>
      <c r="G2751" s="191">
        <v>315.27501670658</v>
      </c>
      <c r="H2751" s="192"/>
      <c r="I2751" s="169"/>
      <c r="J2751" s="165" t="e">
        <v>#N/A</v>
      </c>
      <c r="M2751" s="6"/>
      <c r="N2751" s="6"/>
      <c r="O2751" s="6"/>
      <c r="P2751" s="6"/>
      <c r="Q2751" s="6"/>
      <c r="R2751" s="6"/>
    </row>
    <row r="2752" spans="1:18" x14ac:dyDescent="0.2">
      <c r="A2752" s="9"/>
      <c r="B2752" s="183">
        <v>3</v>
      </c>
      <c r="C2752" s="160" t="s">
        <v>2756</v>
      </c>
      <c r="D2752" s="190" t="s">
        <v>9134</v>
      </c>
      <c r="E2752" s="10" t="s">
        <v>2753</v>
      </c>
      <c r="F2752" s="10">
        <v>0</v>
      </c>
      <c r="G2752" s="191">
        <v>274.172370213627</v>
      </c>
      <c r="H2752" s="192"/>
      <c r="I2752" s="169"/>
      <c r="J2752" s="165">
        <v>226.8</v>
      </c>
      <c r="M2752" s="6"/>
      <c r="N2752" s="6"/>
      <c r="O2752" s="6"/>
      <c r="P2752" s="6"/>
      <c r="Q2752" s="6"/>
      <c r="R2752" s="6"/>
    </row>
    <row r="2753" spans="1:18" x14ac:dyDescent="0.2">
      <c r="A2753" s="9"/>
      <c r="B2753" s="183">
        <v>4</v>
      </c>
      <c r="C2753" s="160" t="s">
        <v>2757</v>
      </c>
      <c r="D2753" s="11" t="s">
        <v>2758</v>
      </c>
      <c r="E2753" s="10" t="s">
        <v>2753</v>
      </c>
      <c r="F2753" s="10">
        <v>0</v>
      </c>
      <c r="G2753" s="191">
        <v>274.172370213627</v>
      </c>
      <c r="H2753" s="192"/>
      <c r="I2753" s="169"/>
      <c r="J2753" s="165" t="e">
        <v>#N/A</v>
      </c>
      <c r="M2753" s="6"/>
      <c r="N2753" s="6"/>
      <c r="O2753" s="6"/>
      <c r="P2753" s="6"/>
      <c r="Q2753" s="6"/>
      <c r="R2753" s="6"/>
    </row>
    <row r="2754" spans="1:18" x14ac:dyDescent="0.2">
      <c r="A2754" s="9"/>
      <c r="B2754" s="183">
        <v>5</v>
      </c>
      <c r="C2754" s="160" t="s">
        <v>2759</v>
      </c>
      <c r="D2754" s="11" t="s">
        <v>9135</v>
      </c>
      <c r="E2754" s="10" t="s">
        <v>2753</v>
      </c>
      <c r="F2754" s="10">
        <v>0</v>
      </c>
      <c r="G2754" s="191">
        <v>274.172370213627</v>
      </c>
      <c r="H2754" s="192"/>
      <c r="I2754" s="169"/>
      <c r="J2754" s="165">
        <v>226.8</v>
      </c>
      <c r="M2754" s="6"/>
      <c r="N2754" s="6"/>
      <c r="O2754" s="6"/>
      <c r="P2754" s="6"/>
      <c r="Q2754" s="6"/>
      <c r="R2754" s="6"/>
    </row>
    <row r="2755" spans="1:18" x14ac:dyDescent="0.2">
      <c r="A2755" s="9"/>
      <c r="B2755" s="183">
        <v>6</v>
      </c>
      <c r="C2755" s="160" t="s">
        <v>2760</v>
      </c>
      <c r="D2755" s="11" t="s">
        <v>9136</v>
      </c>
      <c r="E2755" s="10" t="s">
        <v>2753</v>
      </c>
      <c r="F2755" s="10">
        <v>0</v>
      </c>
      <c r="G2755" s="191">
        <v>303.44433412900815</v>
      </c>
      <c r="H2755" s="192"/>
      <c r="I2755" s="169"/>
      <c r="J2755" s="165">
        <v>373.8</v>
      </c>
      <c r="M2755" s="6"/>
      <c r="N2755" s="6"/>
      <c r="O2755" s="6"/>
      <c r="P2755" s="6"/>
      <c r="Q2755" s="6"/>
      <c r="R2755" s="6"/>
    </row>
    <row r="2756" spans="1:18" x14ac:dyDescent="0.2">
      <c r="A2756" s="9"/>
      <c r="B2756" s="183">
        <v>7</v>
      </c>
      <c r="C2756" s="160" t="s">
        <v>2761</v>
      </c>
      <c r="D2756" s="11" t="s">
        <v>9137</v>
      </c>
      <c r="E2756" s="10" t="s">
        <v>2753</v>
      </c>
      <c r="F2756" s="10">
        <v>0</v>
      </c>
      <c r="G2756" s="191">
        <v>263.49749544154952</v>
      </c>
      <c r="H2756" s="192"/>
      <c r="I2756" s="169"/>
      <c r="J2756" s="165">
        <v>216</v>
      </c>
      <c r="M2756" s="6"/>
      <c r="N2756" s="6"/>
      <c r="O2756" s="6"/>
      <c r="P2756" s="6"/>
      <c r="Q2756" s="6"/>
      <c r="R2756" s="6"/>
    </row>
    <row r="2757" spans="1:18" x14ac:dyDescent="0.2">
      <c r="A2757" s="9"/>
      <c r="B2757" s="183">
        <v>8</v>
      </c>
      <c r="C2757" s="160" t="s">
        <v>2762</v>
      </c>
      <c r="D2757" s="11" t="s">
        <v>9138</v>
      </c>
      <c r="E2757" s="10" t="s">
        <v>2753</v>
      </c>
      <c r="F2757" s="10">
        <v>0</v>
      </c>
      <c r="G2757" s="191">
        <v>263.49749544154952</v>
      </c>
      <c r="H2757" s="192"/>
      <c r="I2757" s="169"/>
      <c r="J2757" s="165">
        <v>216</v>
      </c>
      <c r="M2757" s="6"/>
      <c r="N2757" s="6"/>
      <c r="O2757" s="6"/>
      <c r="P2757" s="6"/>
      <c r="Q2757" s="6"/>
      <c r="R2757" s="6"/>
    </row>
    <row r="2758" spans="1:18" x14ac:dyDescent="0.2">
      <c r="A2758" s="9"/>
      <c r="B2758" s="183">
        <v>9</v>
      </c>
      <c r="C2758" s="160" t="s">
        <v>2763</v>
      </c>
      <c r="D2758" s="11" t="s">
        <v>9139</v>
      </c>
      <c r="E2758" s="10" t="s">
        <v>2753</v>
      </c>
      <c r="F2758" s="10">
        <v>0</v>
      </c>
      <c r="G2758" s="191">
        <v>205.12312158116214</v>
      </c>
      <c r="H2758" s="192"/>
      <c r="I2758" s="169"/>
      <c r="J2758" s="165">
        <v>162</v>
      </c>
      <c r="M2758" s="6"/>
      <c r="N2758" s="6"/>
      <c r="O2758" s="6"/>
      <c r="P2758" s="6"/>
      <c r="Q2758" s="6"/>
      <c r="R2758" s="6"/>
    </row>
    <row r="2759" spans="1:18" x14ac:dyDescent="0.2">
      <c r="A2759" s="9"/>
      <c r="B2759" s="183">
        <v>10</v>
      </c>
      <c r="C2759" s="160" t="s">
        <v>2764</v>
      </c>
      <c r="D2759" s="11" t="s">
        <v>9140</v>
      </c>
      <c r="E2759" s="10" t="s">
        <v>2753</v>
      </c>
      <c r="F2759" s="10">
        <v>0</v>
      </c>
      <c r="G2759" s="191">
        <v>222.46023866357726</v>
      </c>
      <c r="H2759" s="192"/>
      <c r="I2759" s="169"/>
      <c r="J2759" s="165">
        <v>267</v>
      </c>
      <c r="M2759" s="6"/>
      <c r="N2759" s="6"/>
      <c r="O2759" s="6"/>
      <c r="P2759" s="6"/>
      <c r="Q2759" s="6"/>
      <c r="R2759" s="6"/>
    </row>
    <row r="2760" spans="1:18" x14ac:dyDescent="0.2">
      <c r="A2760" s="9"/>
      <c r="B2760" s="183">
        <v>11</v>
      </c>
      <c r="C2760" s="160" t="s">
        <v>2765</v>
      </c>
      <c r="D2760" s="11" t="s">
        <v>9141</v>
      </c>
      <c r="E2760" s="10" t="s">
        <v>2753</v>
      </c>
      <c r="F2760" s="10">
        <v>0</v>
      </c>
      <c r="G2760" s="191">
        <v>189.44824680908468</v>
      </c>
      <c r="H2760" s="192"/>
      <c r="I2760" s="169"/>
      <c r="J2760" s="165">
        <v>151.20000000000002</v>
      </c>
      <c r="M2760" s="6"/>
      <c r="N2760" s="6"/>
      <c r="O2760" s="6"/>
      <c r="P2760" s="6"/>
      <c r="Q2760" s="6"/>
      <c r="R2760" s="6"/>
    </row>
    <row r="2761" spans="1:18" x14ac:dyDescent="0.2">
      <c r="A2761" s="9"/>
      <c r="B2761" s="183">
        <v>12</v>
      </c>
      <c r="C2761" s="160" t="s">
        <v>2766</v>
      </c>
      <c r="D2761" s="11" t="s">
        <v>9142</v>
      </c>
      <c r="E2761" s="10" t="s">
        <v>2753</v>
      </c>
      <c r="F2761" s="10">
        <v>0</v>
      </c>
      <c r="G2761" s="191">
        <v>189.44824680908468</v>
      </c>
      <c r="H2761" s="192"/>
      <c r="I2761" s="169"/>
      <c r="J2761" s="165">
        <v>151.20000000000002</v>
      </c>
      <c r="M2761" s="6"/>
      <c r="N2761" s="6"/>
      <c r="O2761" s="6"/>
      <c r="P2761" s="6"/>
      <c r="Q2761" s="6"/>
      <c r="R2761" s="6"/>
    </row>
    <row r="2762" spans="1:18" x14ac:dyDescent="0.2">
      <c r="A2762" s="9"/>
      <c r="B2762" s="183">
        <v>13</v>
      </c>
      <c r="C2762" s="160" t="s">
        <v>2767</v>
      </c>
      <c r="D2762" s="11" t="s">
        <v>9143</v>
      </c>
      <c r="E2762" s="10" t="s">
        <v>2753</v>
      </c>
      <c r="F2762" s="10">
        <v>0</v>
      </c>
      <c r="G2762" s="191">
        <v>210.62955608600544</v>
      </c>
      <c r="H2762" s="192"/>
      <c r="I2762" s="169"/>
      <c r="J2762" s="165">
        <v>249.20000000000002</v>
      </c>
      <c r="M2762" s="6"/>
      <c r="N2762" s="6"/>
      <c r="O2762" s="6"/>
      <c r="P2762" s="6"/>
      <c r="Q2762" s="6"/>
      <c r="R2762" s="6"/>
    </row>
    <row r="2763" spans="1:18" x14ac:dyDescent="0.2">
      <c r="A2763" s="9"/>
      <c r="B2763" s="183">
        <v>14</v>
      </c>
      <c r="C2763" s="160" t="s">
        <v>2768</v>
      </c>
      <c r="D2763" s="11" t="s">
        <v>9144</v>
      </c>
      <c r="E2763" s="10" t="s">
        <v>2753</v>
      </c>
      <c r="F2763" s="10">
        <v>0</v>
      </c>
      <c r="G2763" s="191">
        <v>178.77337203700719</v>
      </c>
      <c r="H2763" s="192"/>
      <c r="I2763" s="169"/>
      <c r="J2763" s="165">
        <v>140.4</v>
      </c>
      <c r="M2763" s="6"/>
      <c r="N2763" s="6"/>
      <c r="O2763" s="6"/>
      <c r="P2763" s="6"/>
      <c r="Q2763" s="6"/>
      <c r="R2763" s="6"/>
    </row>
    <row r="2764" spans="1:18" x14ac:dyDescent="0.2">
      <c r="A2764" s="9"/>
      <c r="B2764" s="183">
        <v>15</v>
      </c>
      <c r="C2764" s="160" t="s">
        <v>2769</v>
      </c>
      <c r="D2764" s="11" t="s">
        <v>9145</v>
      </c>
      <c r="E2764" s="10" t="s">
        <v>2753</v>
      </c>
      <c r="F2764" s="10">
        <v>0</v>
      </c>
      <c r="G2764" s="191">
        <v>178.77337203700719</v>
      </c>
      <c r="H2764" s="192"/>
      <c r="I2764" s="169"/>
      <c r="J2764" s="165">
        <v>140.4</v>
      </c>
      <c r="M2764" s="6"/>
      <c r="N2764" s="6"/>
      <c r="O2764" s="6"/>
      <c r="P2764" s="6"/>
      <c r="Q2764" s="6"/>
      <c r="R2764" s="6"/>
    </row>
    <row r="2765" spans="1:18" x14ac:dyDescent="0.2">
      <c r="A2765" s="9"/>
      <c r="B2765" s="183">
        <v>16</v>
      </c>
      <c r="C2765" s="160" t="s">
        <v>2770</v>
      </c>
      <c r="D2765" s="11" t="s">
        <v>9146</v>
      </c>
      <c r="E2765" s="10" t="s">
        <v>2753</v>
      </c>
      <c r="F2765" s="10">
        <v>0</v>
      </c>
      <c r="G2765" s="191">
        <v>186.96819093086179</v>
      </c>
      <c r="H2765" s="192"/>
      <c r="I2765" s="169"/>
      <c r="J2765" s="165">
        <v>213.60000000000002</v>
      </c>
      <c r="M2765" s="6"/>
      <c r="N2765" s="6"/>
      <c r="O2765" s="6"/>
      <c r="P2765" s="6"/>
      <c r="Q2765" s="6"/>
      <c r="R2765" s="6"/>
    </row>
    <row r="2766" spans="1:18" x14ac:dyDescent="0.2">
      <c r="A2766" s="9"/>
      <c r="B2766" s="183">
        <v>17</v>
      </c>
      <c r="C2766" s="160" t="s">
        <v>2771</v>
      </c>
      <c r="D2766" s="11" t="s">
        <v>9147</v>
      </c>
      <c r="E2766" s="10" t="s">
        <v>2753</v>
      </c>
      <c r="F2766" s="10">
        <v>0</v>
      </c>
      <c r="G2766" s="191">
        <v>157.42362249285225</v>
      </c>
      <c r="H2766" s="192"/>
      <c r="I2766" s="169"/>
      <c r="J2766" s="165">
        <v>118.80000000000001</v>
      </c>
      <c r="M2766" s="6"/>
      <c r="N2766" s="6"/>
      <c r="O2766" s="6"/>
      <c r="P2766" s="6"/>
      <c r="Q2766" s="6"/>
      <c r="R2766" s="6"/>
    </row>
    <row r="2767" spans="1:18" x14ac:dyDescent="0.2">
      <c r="A2767" s="9"/>
      <c r="B2767" s="183">
        <v>18</v>
      </c>
      <c r="C2767" s="160" t="s">
        <v>2772</v>
      </c>
      <c r="D2767" s="11" t="s">
        <v>9148</v>
      </c>
      <c r="E2767" s="10" t="s">
        <v>2753</v>
      </c>
      <c r="F2767" s="10">
        <v>0</v>
      </c>
      <c r="G2767" s="191">
        <v>157.42362249285225</v>
      </c>
      <c r="H2767" s="192"/>
      <c r="I2767" s="169"/>
      <c r="J2767" s="165">
        <v>118.80000000000001</v>
      </c>
      <c r="M2767" s="6"/>
      <c r="N2767" s="6"/>
      <c r="O2767" s="6"/>
      <c r="P2767" s="6"/>
      <c r="Q2767" s="6"/>
      <c r="R2767" s="6"/>
    </row>
    <row r="2768" spans="1:18" x14ac:dyDescent="0.2">
      <c r="A2768" s="9"/>
      <c r="B2768" s="183">
        <v>19</v>
      </c>
      <c r="C2768" s="160" t="s">
        <v>2773</v>
      </c>
      <c r="D2768" s="11" t="s">
        <v>9149</v>
      </c>
      <c r="E2768" s="10" t="s">
        <v>2753</v>
      </c>
      <c r="F2768" s="10">
        <v>0</v>
      </c>
      <c r="G2768" s="191">
        <v>119.72412340454234</v>
      </c>
      <c r="H2768" s="192"/>
      <c r="I2768" s="169"/>
      <c r="J2768" s="165">
        <v>75.600000000000009</v>
      </c>
      <c r="M2768" s="6"/>
      <c r="N2768" s="6"/>
      <c r="O2768" s="6"/>
      <c r="P2768" s="6"/>
      <c r="Q2768" s="6"/>
      <c r="R2768" s="6"/>
    </row>
    <row r="2769" spans="1:18" x14ac:dyDescent="0.2">
      <c r="A2769" s="9"/>
      <c r="B2769" s="183">
        <v>20</v>
      </c>
      <c r="C2769" s="160" t="s">
        <v>2774</v>
      </c>
      <c r="D2769" s="11" t="s">
        <v>9150</v>
      </c>
      <c r="E2769" s="10" t="s">
        <v>2753</v>
      </c>
      <c r="F2769" s="10">
        <v>0</v>
      </c>
      <c r="G2769" s="191">
        <v>103.65333742025518</v>
      </c>
      <c r="H2769" s="192"/>
      <c r="I2769" s="169"/>
      <c r="J2769" s="165">
        <v>42</v>
      </c>
      <c r="M2769" s="6"/>
      <c r="N2769" s="6"/>
      <c r="O2769" s="6"/>
      <c r="P2769" s="6"/>
      <c r="Q2769" s="6"/>
      <c r="R2769" s="6"/>
    </row>
    <row r="2770" spans="1:18" x14ac:dyDescent="0.2">
      <c r="A2770" s="9"/>
      <c r="B2770" s="183">
        <v>21</v>
      </c>
      <c r="C2770" s="160" t="s">
        <v>2775</v>
      </c>
      <c r="D2770" s="11" t="s">
        <v>9151</v>
      </c>
      <c r="E2770" s="10" t="s">
        <v>2753</v>
      </c>
      <c r="F2770" s="10">
        <v>0</v>
      </c>
      <c r="G2770" s="191">
        <v>103.65333742025518</v>
      </c>
      <c r="H2770" s="192"/>
      <c r="I2770" s="169"/>
      <c r="J2770" s="165">
        <v>42</v>
      </c>
      <c r="M2770" s="6"/>
      <c r="N2770" s="6"/>
      <c r="O2770" s="6"/>
      <c r="P2770" s="6"/>
      <c r="Q2770" s="6"/>
      <c r="R2770" s="6"/>
    </row>
    <row r="2771" spans="1:18" x14ac:dyDescent="0.2">
      <c r="A2771" s="9"/>
      <c r="B2771" s="183">
        <v>22</v>
      </c>
      <c r="C2771" s="160" t="s">
        <v>2776</v>
      </c>
      <c r="D2771" s="11" t="s">
        <v>9152</v>
      </c>
      <c r="E2771" s="10" t="s">
        <v>2753</v>
      </c>
      <c r="F2771" s="10">
        <v>0</v>
      </c>
      <c r="G2771" s="191">
        <v>109.04924863246487</v>
      </c>
      <c r="H2771" s="192"/>
      <c r="I2771" s="169"/>
      <c r="J2771" s="165">
        <v>64.800000000000011</v>
      </c>
      <c r="M2771" s="6"/>
      <c r="N2771" s="6"/>
      <c r="O2771" s="6"/>
      <c r="P2771" s="6"/>
      <c r="Q2771" s="6"/>
      <c r="R2771" s="6"/>
    </row>
    <row r="2772" spans="1:18" x14ac:dyDescent="0.2">
      <c r="A2772" s="9"/>
      <c r="B2772" s="183">
        <v>23</v>
      </c>
      <c r="C2772" s="160" t="s">
        <v>2777</v>
      </c>
      <c r="D2772" s="11" t="s">
        <v>9153</v>
      </c>
      <c r="E2772" s="10" t="s">
        <v>2753</v>
      </c>
      <c r="F2772" s="10">
        <v>0</v>
      </c>
      <c r="G2772" s="191">
        <v>93.044447850212649</v>
      </c>
      <c r="H2772" s="192"/>
      <c r="I2772" s="169"/>
      <c r="J2772" s="165">
        <v>35</v>
      </c>
      <c r="M2772" s="6"/>
      <c r="N2772" s="6"/>
      <c r="O2772" s="6"/>
      <c r="P2772" s="6"/>
      <c r="Q2772" s="6"/>
      <c r="R2772" s="6"/>
    </row>
    <row r="2773" spans="1:18" x14ac:dyDescent="0.2">
      <c r="A2773" s="9"/>
      <c r="B2773" s="183">
        <v>24</v>
      </c>
      <c r="C2773" s="160" t="s">
        <v>2778</v>
      </c>
      <c r="D2773" s="11" t="s">
        <v>9154</v>
      </c>
      <c r="E2773" s="10" t="s">
        <v>2753</v>
      </c>
      <c r="F2773" s="10">
        <v>0</v>
      </c>
      <c r="G2773" s="191">
        <v>93.044447850212649</v>
      </c>
      <c r="H2773" s="192"/>
      <c r="I2773" s="169"/>
      <c r="J2773" s="165">
        <v>35</v>
      </c>
      <c r="M2773" s="6"/>
      <c r="N2773" s="6"/>
      <c r="O2773" s="6"/>
      <c r="P2773" s="6"/>
      <c r="Q2773" s="6"/>
      <c r="R2773" s="6"/>
    </row>
    <row r="2774" spans="1:18" x14ac:dyDescent="0.2">
      <c r="A2774" s="9"/>
      <c r="B2774" s="183">
        <v>25</v>
      </c>
      <c r="C2774" s="160" t="s">
        <v>2779</v>
      </c>
      <c r="D2774" s="11" t="s">
        <v>9155</v>
      </c>
      <c r="E2774" s="10" t="s">
        <v>2753</v>
      </c>
      <c r="F2774" s="10">
        <v>0</v>
      </c>
      <c r="G2774" s="191">
        <v>77.699499088309906</v>
      </c>
      <c r="H2774" s="192"/>
      <c r="I2774" s="169"/>
      <c r="J2774" s="165">
        <v>43.2</v>
      </c>
      <c r="M2774" s="6"/>
      <c r="N2774" s="6"/>
      <c r="O2774" s="6"/>
      <c r="P2774" s="6"/>
      <c r="Q2774" s="6"/>
      <c r="R2774" s="6"/>
    </row>
    <row r="2775" spans="1:18" x14ac:dyDescent="0.2">
      <c r="A2775" s="9"/>
      <c r="B2775" s="183">
        <v>26</v>
      </c>
      <c r="C2775" s="160" t="s">
        <v>2780</v>
      </c>
      <c r="D2775" s="11" t="s">
        <v>9156</v>
      </c>
      <c r="E2775" s="10" t="s">
        <v>2753</v>
      </c>
      <c r="F2775" s="10">
        <v>0</v>
      </c>
      <c r="G2775" s="191">
        <v>61.826668710127592</v>
      </c>
      <c r="H2775" s="192"/>
      <c r="I2775" s="169"/>
      <c r="J2775" s="165">
        <v>21</v>
      </c>
      <c r="M2775" s="6"/>
      <c r="N2775" s="6"/>
      <c r="O2775" s="6"/>
      <c r="P2775" s="6"/>
      <c r="Q2775" s="6"/>
      <c r="R2775" s="6"/>
    </row>
    <row r="2776" spans="1:18" x14ac:dyDescent="0.2">
      <c r="A2776" s="9"/>
      <c r="B2776" s="183">
        <v>27</v>
      </c>
      <c r="C2776" s="160" t="s">
        <v>2781</v>
      </c>
      <c r="D2776" s="11" t="s">
        <v>9157</v>
      </c>
      <c r="E2776" s="10" t="s">
        <v>2753</v>
      </c>
      <c r="F2776" s="10">
        <v>0</v>
      </c>
      <c r="G2776" s="191">
        <v>41</v>
      </c>
      <c r="H2776" s="192"/>
      <c r="I2776" s="169"/>
      <c r="J2776" s="165">
        <v>7</v>
      </c>
      <c r="M2776" s="6"/>
      <c r="N2776" s="6"/>
      <c r="O2776" s="6"/>
      <c r="P2776" s="6"/>
      <c r="Q2776" s="6"/>
      <c r="R2776" s="6"/>
    </row>
    <row r="2777" spans="1:18" x14ac:dyDescent="0.2">
      <c r="A2777" s="9"/>
      <c r="B2777" s="183">
        <v>28</v>
      </c>
      <c r="C2777" s="160" t="s">
        <v>2782</v>
      </c>
      <c r="D2777" s="11" t="s">
        <v>9158</v>
      </c>
      <c r="E2777" s="10" t="s">
        <v>2753</v>
      </c>
      <c r="F2777" s="10">
        <v>0</v>
      </c>
      <c r="G2777" s="191">
        <v>61.826668710127592</v>
      </c>
      <c r="H2777" s="192"/>
      <c r="I2777" s="169"/>
      <c r="J2777" s="165">
        <v>21</v>
      </c>
      <c r="M2777" s="6"/>
      <c r="N2777" s="6"/>
      <c r="O2777" s="6"/>
      <c r="P2777" s="6"/>
      <c r="Q2777" s="6"/>
      <c r="R2777" s="6"/>
    </row>
    <row r="2778" spans="1:18" x14ac:dyDescent="0.2">
      <c r="A2778" s="9"/>
      <c r="B2778" s="183">
        <v>29</v>
      </c>
      <c r="C2778" s="160" t="s">
        <v>2783</v>
      </c>
      <c r="D2778" s="11" t="s">
        <v>9159</v>
      </c>
      <c r="E2778" s="10" t="s">
        <v>2753</v>
      </c>
      <c r="F2778" s="10">
        <v>0</v>
      </c>
      <c r="G2778" s="191">
        <v>561.41173888186063</v>
      </c>
      <c r="H2778" s="192"/>
      <c r="I2778" s="169"/>
      <c r="J2778" s="165">
        <v>25</v>
      </c>
      <c r="M2778" s="6"/>
      <c r="N2778" s="6"/>
      <c r="O2778" s="6"/>
      <c r="P2778" s="6"/>
      <c r="Q2778" s="6"/>
      <c r="R2778" s="6"/>
    </row>
    <row r="2779" spans="1:18" x14ac:dyDescent="0.2">
      <c r="A2779" s="9"/>
      <c r="B2779" s="183">
        <v>30</v>
      </c>
      <c r="C2779" s="160" t="s">
        <v>2784</v>
      </c>
      <c r="D2779" s="11" t="s">
        <v>9160</v>
      </c>
      <c r="E2779" s="10" t="s">
        <v>2753</v>
      </c>
      <c r="F2779" s="10">
        <v>0</v>
      </c>
      <c r="G2779" s="191">
        <v>1868.4376190476191</v>
      </c>
      <c r="H2779" s="192"/>
      <c r="I2779" s="169"/>
      <c r="J2779" s="165">
        <v>25</v>
      </c>
      <c r="M2779" s="6"/>
      <c r="N2779" s="6"/>
      <c r="O2779" s="6"/>
      <c r="P2779" s="6"/>
      <c r="Q2779" s="6"/>
      <c r="R2779" s="6"/>
    </row>
    <row r="2780" spans="1:18" x14ac:dyDescent="0.2">
      <c r="A2780" s="9"/>
      <c r="B2780" s="183">
        <v>31</v>
      </c>
      <c r="C2780" s="160" t="s">
        <v>2785</v>
      </c>
      <c r="D2780" s="11" t="s">
        <v>9161</v>
      </c>
      <c r="E2780" s="10" t="s">
        <v>2753</v>
      </c>
      <c r="F2780" s="10">
        <v>0</v>
      </c>
      <c r="G2780" s="191">
        <v>277.312850877193</v>
      </c>
      <c r="H2780" s="192"/>
      <c r="I2780" s="169"/>
      <c r="J2780" s="165">
        <v>25</v>
      </c>
      <c r="M2780" s="6"/>
      <c r="N2780" s="6"/>
      <c r="O2780" s="6"/>
      <c r="P2780" s="6"/>
      <c r="Q2780" s="6"/>
      <c r="R2780" s="6"/>
    </row>
    <row r="2781" spans="1:18" x14ac:dyDescent="0.2">
      <c r="A2781" s="9"/>
      <c r="B2781" s="183">
        <v>32</v>
      </c>
      <c r="C2781" s="160" t="s">
        <v>2786</v>
      </c>
      <c r="D2781" s="11" t="s">
        <v>9162</v>
      </c>
      <c r="E2781" s="10" t="s">
        <v>2753</v>
      </c>
      <c r="F2781" s="10">
        <v>0</v>
      </c>
      <c r="G2781" s="191">
        <v>463.89292982392317</v>
      </c>
      <c r="H2781" s="192"/>
      <c r="I2781" s="169"/>
      <c r="J2781" s="165">
        <v>10</v>
      </c>
      <c r="M2781" s="6"/>
      <c r="N2781" s="6"/>
      <c r="O2781" s="6"/>
      <c r="P2781" s="6"/>
      <c r="Q2781" s="6"/>
      <c r="R2781" s="6"/>
    </row>
    <row r="2782" spans="1:18" x14ac:dyDescent="0.2">
      <c r="A2782" s="9"/>
      <c r="B2782" s="183">
        <v>33</v>
      </c>
      <c r="C2782" s="160" t="s">
        <v>2787</v>
      </c>
      <c r="D2782" s="11" t="s">
        <v>9163</v>
      </c>
      <c r="E2782" s="10" t="s">
        <v>2753</v>
      </c>
      <c r="F2782" s="10">
        <v>0</v>
      </c>
      <c r="G2782" s="191">
        <v>462.54277777777776</v>
      </c>
      <c r="H2782" s="192"/>
      <c r="I2782" s="169"/>
      <c r="J2782" s="165">
        <v>10</v>
      </c>
      <c r="M2782" s="6"/>
      <c r="N2782" s="6"/>
      <c r="O2782" s="6"/>
      <c r="P2782" s="6"/>
      <c r="Q2782" s="6"/>
      <c r="R2782" s="6"/>
    </row>
    <row r="2783" spans="1:18" x14ac:dyDescent="0.2">
      <c r="A2783" s="9"/>
      <c r="B2783" s="183">
        <v>34</v>
      </c>
      <c r="C2783" s="160" t="s">
        <v>2788</v>
      </c>
      <c r="D2783" s="11" t="s">
        <v>9164</v>
      </c>
      <c r="E2783" s="10" t="s">
        <v>2753</v>
      </c>
      <c r="F2783" s="10">
        <v>0</v>
      </c>
      <c r="G2783" s="191">
        <v>518.43584181058543</v>
      </c>
      <c r="H2783" s="192"/>
      <c r="I2783" s="169"/>
      <c r="J2783" s="165">
        <v>10</v>
      </c>
      <c r="M2783" s="6"/>
      <c r="N2783" s="6"/>
      <c r="O2783" s="6"/>
      <c r="P2783" s="6"/>
      <c r="Q2783" s="6"/>
      <c r="R2783" s="6"/>
    </row>
    <row r="2784" spans="1:18" x14ac:dyDescent="0.2">
      <c r="A2784" s="9"/>
      <c r="B2784" s="183">
        <v>35</v>
      </c>
      <c r="C2784" s="160" t="s">
        <v>2789</v>
      </c>
      <c r="D2784" s="11" t="s">
        <v>9165</v>
      </c>
      <c r="E2784" s="10" t="s">
        <v>2753</v>
      </c>
      <c r="F2784" s="10">
        <v>0</v>
      </c>
      <c r="G2784" s="191">
        <v>463.89292982392317</v>
      </c>
      <c r="H2784" s="192"/>
      <c r="I2784" s="169"/>
      <c r="J2784" s="165">
        <v>10</v>
      </c>
      <c r="M2784" s="6"/>
      <c r="N2784" s="6"/>
      <c r="O2784" s="6"/>
      <c r="P2784" s="6"/>
      <c r="Q2784" s="6"/>
      <c r="R2784" s="6"/>
    </row>
    <row r="2785" spans="1:18" x14ac:dyDescent="0.2">
      <c r="A2785" s="9"/>
      <c r="B2785" s="183">
        <v>36</v>
      </c>
      <c r="C2785" s="160" t="s">
        <v>2790</v>
      </c>
      <c r="D2785" s="11" t="s">
        <v>9166</v>
      </c>
      <c r="E2785" s="10" t="s">
        <v>2753</v>
      </c>
      <c r="F2785" s="10">
        <v>0</v>
      </c>
      <c r="G2785" s="191">
        <v>167.21840554852727</v>
      </c>
      <c r="H2785" s="192"/>
      <c r="I2785" s="169"/>
      <c r="J2785" s="165">
        <v>7.8</v>
      </c>
      <c r="M2785" s="6"/>
      <c r="N2785" s="6"/>
      <c r="O2785" s="6"/>
      <c r="P2785" s="6"/>
      <c r="Q2785" s="6"/>
      <c r="R2785" s="6"/>
    </row>
    <row r="2786" spans="1:18" x14ac:dyDescent="0.2">
      <c r="A2786" s="9"/>
      <c r="B2786" s="183">
        <v>37</v>
      </c>
      <c r="C2786" s="160" t="s">
        <v>2791</v>
      </c>
      <c r="D2786" s="11" t="s">
        <v>9167</v>
      </c>
      <c r="E2786" s="10" t="s">
        <v>2753</v>
      </c>
      <c r="F2786" s="10">
        <v>0</v>
      </c>
      <c r="G2786" s="191">
        <v>1474.2442857142858</v>
      </c>
      <c r="H2786" s="192"/>
      <c r="I2786" s="169"/>
      <c r="J2786" s="165">
        <v>25</v>
      </c>
      <c r="M2786" s="6"/>
      <c r="N2786" s="6"/>
      <c r="O2786" s="6"/>
      <c r="P2786" s="6"/>
      <c r="Q2786" s="6"/>
      <c r="R2786" s="6"/>
    </row>
    <row r="2787" spans="1:18" x14ac:dyDescent="0.2">
      <c r="A2787" s="9"/>
      <c r="B2787" s="183">
        <v>38</v>
      </c>
      <c r="C2787" s="160" t="s">
        <v>2792</v>
      </c>
      <c r="D2787" s="11" t="s">
        <v>9168</v>
      </c>
      <c r="E2787" s="10" t="s">
        <v>2753</v>
      </c>
      <c r="F2787" s="10">
        <v>0</v>
      </c>
      <c r="G2787" s="191">
        <v>284.75951754385966</v>
      </c>
      <c r="H2787" s="192"/>
      <c r="I2787" s="169"/>
      <c r="J2787" s="165">
        <v>7.8</v>
      </c>
      <c r="M2787" s="6"/>
      <c r="N2787" s="6"/>
      <c r="O2787" s="6"/>
      <c r="P2787" s="6"/>
      <c r="Q2787" s="6"/>
      <c r="R2787" s="6"/>
    </row>
    <row r="2788" spans="1:18" x14ac:dyDescent="0.2">
      <c r="A2788" s="9"/>
      <c r="B2788" s="183">
        <v>39</v>
      </c>
      <c r="C2788" s="160" t="s">
        <v>2793</v>
      </c>
      <c r="D2788" s="11" t="s">
        <v>9169</v>
      </c>
      <c r="E2788" s="10" t="s">
        <v>2753</v>
      </c>
      <c r="F2788" s="10">
        <v>0</v>
      </c>
      <c r="G2788" s="191">
        <v>180.99900592327569</v>
      </c>
      <c r="H2788" s="192"/>
      <c r="I2788" s="169"/>
      <c r="J2788" s="165">
        <v>7.8</v>
      </c>
      <c r="K2788" s="193"/>
      <c r="M2788" s="6"/>
      <c r="N2788" s="6"/>
      <c r="O2788" s="6"/>
      <c r="P2788" s="6"/>
      <c r="Q2788" s="6"/>
      <c r="R2788" s="6"/>
    </row>
    <row r="2789" spans="1:18" x14ac:dyDescent="0.2">
      <c r="A2789" s="9"/>
      <c r="B2789" s="183">
        <v>40</v>
      </c>
      <c r="C2789" s="160" t="s">
        <v>2794</v>
      </c>
      <c r="D2789" s="11" t="s">
        <v>9170</v>
      </c>
      <c r="E2789" s="10" t="s">
        <v>2753</v>
      </c>
      <c r="F2789" s="10">
        <v>0</v>
      </c>
      <c r="G2789" s="191">
        <v>447.23676891228837</v>
      </c>
      <c r="H2789" s="192"/>
      <c r="I2789" s="169"/>
      <c r="J2789" s="165">
        <v>25</v>
      </c>
      <c r="K2789" s="193"/>
      <c r="M2789" s="6"/>
      <c r="N2789" s="6"/>
      <c r="O2789" s="6"/>
      <c r="P2789" s="6"/>
      <c r="Q2789" s="6"/>
      <c r="R2789" s="6"/>
    </row>
    <row r="2790" spans="1:18" x14ac:dyDescent="0.2">
      <c r="A2790" s="9"/>
      <c r="B2790" s="183">
        <v>41</v>
      </c>
      <c r="C2790" s="160" t="s">
        <v>2795</v>
      </c>
      <c r="D2790" s="11" t="s">
        <v>9171</v>
      </c>
      <c r="E2790" s="10" t="s">
        <v>2753</v>
      </c>
      <c r="F2790" s="10">
        <v>0</v>
      </c>
      <c r="G2790" s="191">
        <v>177.8590059232757</v>
      </c>
      <c r="H2790" s="192"/>
      <c r="I2790" s="169"/>
      <c r="J2790" s="165">
        <v>7.8</v>
      </c>
      <c r="K2790" s="193"/>
      <c r="M2790" s="6"/>
      <c r="N2790" s="6"/>
      <c r="O2790" s="6"/>
      <c r="P2790" s="6"/>
      <c r="Q2790" s="6"/>
      <c r="R2790" s="6"/>
    </row>
    <row r="2791" spans="1:18" x14ac:dyDescent="0.2">
      <c r="A2791" s="9"/>
      <c r="B2791" s="183">
        <v>42</v>
      </c>
      <c r="C2791" s="160" t="s">
        <v>2796</v>
      </c>
      <c r="D2791" s="11" t="s">
        <v>9172</v>
      </c>
      <c r="E2791" s="10" t="s">
        <v>2753</v>
      </c>
      <c r="F2791" s="10">
        <v>0</v>
      </c>
      <c r="G2791" s="191">
        <v>107.77128990833877</v>
      </c>
      <c r="H2791" s="192"/>
      <c r="I2791" s="169"/>
      <c r="J2791" s="165">
        <v>3.5</v>
      </c>
      <c r="K2791" s="193"/>
      <c r="M2791" s="6"/>
      <c r="N2791" s="6"/>
      <c r="O2791" s="6"/>
      <c r="P2791" s="6"/>
      <c r="Q2791" s="6"/>
      <c r="R2791" s="6"/>
    </row>
    <row r="2792" spans="1:18" x14ac:dyDescent="0.2">
      <c r="A2792" s="9"/>
      <c r="B2792" s="183">
        <v>43</v>
      </c>
      <c r="C2792" s="160" t="s">
        <v>2797</v>
      </c>
      <c r="D2792" s="11" t="s">
        <v>9173</v>
      </c>
      <c r="E2792" s="10" t="s">
        <v>2753</v>
      </c>
      <c r="F2792" s="10">
        <v>0</v>
      </c>
      <c r="G2792" s="191">
        <v>306.37241016928743</v>
      </c>
      <c r="H2792" s="192"/>
      <c r="I2792" s="169"/>
      <c r="J2792" s="165">
        <v>10</v>
      </c>
      <c r="M2792" s="6"/>
      <c r="N2792" s="6"/>
      <c r="O2792" s="6"/>
      <c r="P2792" s="6"/>
      <c r="Q2792" s="6"/>
      <c r="R2792" s="6"/>
    </row>
    <row r="2793" spans="1:18" x14ac:dyDescent="0.2">
      <c r="A2793" s="9"/>
      <c r="B2793" s="183">
        <v>44</v>
      </c>
      <c r="C2793" s="160" t="s">
        <v>2798</v>
      </c>
      <c r="D2793" s="11" t="s">
        <v>9174</v>
      </c>
      <c r="E2793" s="10" t="s">
        <v>2753</v>
      </c>
      <c r="F2793" s="10">
        <v>0</v>
      </c>
      <c r="G2793" s="191">
        <v>251.82949818262512</v>
      </c>
      <c r="H2793" s="192"/>
      <c r="I2793" s="169"/>
      <c r="J2793" s="165">
        <v>10</v>
      </c>
      <c r="M2793" s="6"/>
      <c r="N2793" s="6"/>
      <c r="O2793" s="6"/>
      <c r="P2793" s="6"/>
      <c r="Q2793" s="6"/>
      <c r="R2793" s="6"/>
    </row>
    <row r="2794" spans="1:18" x14ac:dyDescent="0.2">
      <c r="A2794" s="9"/>
      <c r="B2794" s="183">
        <v>45</v>
      </c>
      <c r="C2794" s="160" t="s">
        <v>2799</v>
      </c>
      <c r="D2794" s="11" t="s">
        <v>9175</v>
      </c>
      <c r="E2794" s="10" t="s">
        <v>2753</v>
      </c>
      <c r="F2794" s="10">
        <v>0</v>
      </c>
      <c r="G2794" s="191">
        <v>142.93330728465679</v>
      </c>
      <c r="H2794" s="192"/>
      <c r="I2794" s="169"/>
      <c r="J2794" s="165">
        <v>3.5</v>
      </c>
      <c r="M2794" s="6"/>
      <c r="N2794" s="6"/>
      <c r="O2794" s="6"/>
      <c r="P2794" s="6"/>
      <c r="Q2794" s="6"/>
      <c r="R2794" s="6"/>
    </row>
    <row r="2795" spans="1:18" x14ac:dyDescent="0.2">
      <c r="A2795" s="9"/>
      <c r="B2795" s="183">
        <v>46</v>
      </c>
      <c r="C2795" s="160" t="s">
        <v>2800</v>
      </c>
      <c r="D2795" s="11" t="s">
        <v>9176</v>
      </c>
      <c r="E2795" s="10" t="s">
        <v>2753</v>
      </c>
      <c r="F2795" s="10">
        <v>0</v>
      </c>
      <c r="G2795" s="191">
        <v>126.17017425697659</v>
      </c>
      <c r="H2795" s="192"/>
      <c r="I2795" s="169"/>
      <c r="J2795" s="165">
        <v>3.5</v>
      </c>
      <c r="M2795" s="6"/>
      <c r="N2795" s="6"/>
      <c r="O2795" s="6"/>
      <c r="P2795" s="6"/>
      <c r="Q2795" s="6"/>
      <c r="R2795" s="6"/>
    </row>
    <row r="2796" spans="1:18" x14ac:dyDescent="0.2">
      <c r="A2796" s="9"/>
      <c r="B2796" s="183">
        <v>47</v>
      </c>
      <c r="C2796" s="160" t="s">
        <v>2801</v>
      </c>
      <c r="D2796" s="11" t="s">
        <v>9177</v>
      </c>
      <c r="E2796" s="10" t="s">
        <v>2753</v>
      </c>
      <c r="F2796" s="10">
        <v>0</v>
      </c>
      <c r="G2796" s="191">
        <v>21.085432891319982</v>
      </c>
      <c r="H2796" s="192"/>
      <c r="I2796" s="169"/>
      <c r="J2796" s="165">
        <v>3.5</v>
      </c>
      <c r="M2796" s="6"/>
      <c r="N2796" s="6"/>
      <c r="O2796" s="6"/>
      <c r="P2796" s="6"/>
      <c r="Q2796" s="6"/>
      <c r="R2796" s="6"/>
    </row>
    <row r="2797" spans="1:18" x14ac:dyDescent="0.2">
      <c r="A2797" s="9"/>
      <c r="B2797" s="183">
        <v>48</v>
      </c>
      <c r="C2797" s="160" t="s">
        <v>2802</v>
      </c>
      <c r="D2797" s="11" t="s">
        <v>9178</v>
      </c>
      <c r="E2797" s="10" t="s">
        <v>2753</v>
      </c>
      <c r="F2797" s="10">
        <v>0</v>
      </c>
      <c r="G2797" s="191">
        <v>132.44980142979767</v>
      </c>
      <c r="H2797" s="192"/>
      <c r="I2797" s="169"/>
      <c r="J2797" s="165">
        <v>3.5</v>
      </c>
      <c r="M2797" s="6"/>
      <c r="N2797" s="6"/>
      <c r="O2797" s="6"/>
      <c r="P2797" s="6"/>
      <c r="Q2797" s="6"/>
      <c r="R2797" s="6"/>
    </row>
    <row r="2798" spans="1:18" x14ac:dyDescent="0.2">
      <c r="A2798" s="9"/>
      <c r="B2798" s="183">
        <v>49</v>
      </c>
      <c r="C2798" s="160" t="s">
        <v>2803</v>
      </c>
      <c r="D2798" s="11" t="s">
        <v>9179</v>
      </c>
      <c r="E2798" s="10" t="s">
        <v>2753</v>
      </c>
      <c r="F2798" s="10">
        <v>0</v>
      </c>
      <c r="G2798" s="191">
        <v>37.045777268823365</v>
      </c>
      <c r="H2798" s="192"/>
      <c r="I2798" s="169"/>
      <c r="J2798" s="165">
        <v>3.5</v>
      </c>
      <c r="M2798" s="6"/>
      <c r="N2798" s="6"/>
      <c r="O2798" s="6"/>
      <c r="P2798" s="6"/>
      <c r="Q2798" s="6"/>
      <c r="R2798" s="6"/>
    </row>
    <row r="2799" spans="1:18" x14ac:dyDescent="0.2">
      <c r="A2799" s="9"/>
      <c r="B2799" s="183">
        <v>50</v>
      </c>
      <c r="C2799" s="160" t="s">
        <v>2804</v>
      </c>
      <c r="D2799" s="11" t="s">
        <v>9180</v>
      </c>
      <c r="E2799" s="10" t="s">
        <v>2753</v>
      </c>
      <c r="F2799" s="10">
        <v>0</v>
      </c>
      <c r="G2799" s="191">
        <v>4689.3517361111089</v>
      </c>
      <c r="H2799" s="193"/>
      <c r="I2799" s="169"/>
      <c r="J2799" s="165"/>
      <c r="M2799" s="6"/>
      <c r="N2799" s="6"/>
      <c r="O2799" s="6"/>
      <c r="P2799" s="6"/>
      <c r="Q2799" s="6"/>
      <c r="R2799" s="6"/>
    </row>
    <row r="2800" spans="1:18" x14ac:dyDescent="0.2">
      <c r="A2800" s="9"/>
      <c r="B2800" s="6"/>
      <c r="C2800" s="167"/>
      <c r="D2800" s="178"/>
      <c r="E2800" s="179"/>
      <c r="F2800" s="179"/>
      <c r="G2800" s="193"/>
      <c r="H2800" s="167"/>
      <c r="I2800" s="194"/>
      <c r="J2800" s="172"/>
      <c r="M2800" s="6"/>
      <c r="N2800" s="6"/>
      <c r="O2800" s="6"/>
      <c r="P2800" s="6"/>
      <c r="Q2800" s="6"/>
      <c r="R2800" s="6"/>
    </row>
    <row r="2801" spans="1:18" ht="15.75" x14ac:dyDescent="0.25">
      <c r="A2801" s="9"/>
      <c r="B2801" s="182" t="s">
        <v>2805</v>
      </c>
      <c r="D2801" s="178"/>
      <c r="E2801" s="195"/>
      <c r="F2801" s="195"/>
      <c r="G2801" s="194"/>
      <c r="H2801" s="194"/>
      <c r="I2801" s="194"/>
      <c r="J2801" s="196"/>
      <c r="M2801" s="6"/>
      <c r="N2801" s="6"/>
      <c r="O2801" s="6"/>
      <c r="P2801" s="6"/>
      <c r="Q2801" s="6"/>
      <c r="R2801" s="6"/>
    </row>
    <row r="2802" spans="1:18" ht="15.75" x14ac:dyDescent="0.25">
      <c r="A2802" s="9"/>
      <c r="B2802" s="182"/>
      <c r="D2802" s="178"/>
      <c r="E2802" s="195"/>
      <c r="F2802" s="195"/>
      <c r="G2802" s="194"/>
      <c r="H2802" s="194"/>
      <c r="I2802" s="194"/>
      <c r="J2802" s="196"/>
      <c r="M2802" s="6"/>
      <c r="N2802" s="6"/>
      <c r="O2802" s="6"/>
      <c r="P2802" s="6"/>
      <c r="Q2802" s="6"/>
      <c r="R2802" s="6"/>
    </row>
    <row r="2803" spans="1:18" ht="33.75" x14ac:dyDescent="0.2">
      <c r="A2803" s="9"/>
      <c r="B2803" s="8" t="s">
        <v>40</v>
      </c>
      <c r="C2803" s="8" t="s">
        <v>41</v>
      </c>
      <c r="D2803" s="8" t="s">
        <v>18</v>
      </c>
      <c r="E2803" s="8" t="s">
        <v>42</v>
      </c>
      <c r="F2803" s="155" t="s">
        <v>43</v>
      </c>
      <c r="G2803" s="155" t="s">
        <v>2806</v>
      </c>
      <c r="H2803" s="155" t="s">
        <v>2807</v>
      </c>
      <c r="I2803" s="169"/>
      <c r="J2803" s="155" t="s">
        <v>44</v>
      </c>
      <c r="M2803" s="6"/>
      <c r="N2803" s="6"/>
      <c r="O2803" s="6"/>
      <c r="P2803" s="6"/>
      <c r="Q2803" s="6"/>
      <c r="R2803" s="6"/>
    </row>
    <row r="2804" spans="1:18" x14ac:dyDescent="0.2">
      <c r="A2804" s="9"/>
      <c r="B2804" s="11">
        <v>1</v>
      </c>
      <c r="C2804" s="160" t="s">
        <v>2808</v>
      </c>
      <c r="D2804" s="11" t="s">
        <v>9181</v>
      </c>
      <c r="E2804" s="10" t="s">
        <v>2809</v>
      </c>
      <c r="F2804" s="162">
        <v>0</v>
      </c>
      <c r="G2804" s="187">
        <v>225.17816678775989</v>
      </c>
      <c r="H2804" s="197">
        <v>225.17816678775989</v>
      </c>
      <c r="I2804" s="169"/>
      <c r="J2804" s="165">
        <v>94</v>
      </c>
      <c r="M2804" s="6"/>
      <c r="N2804" s="6"/>
      <c r="O2804" s="6"/>
      <c r="P2804" s="6"/>
      <c r="Q2804" s="6"/>
      <c r="R2804" s="6"/>
    </row>
    <row r="2805" spans="1:18" x14ac:dyDescent="0.2">
      <c r="A2805" s="9"/>
      <c r="B2805" s="11">
        <v>2</v>
      </c>
      <c r="C2805" s="160" t="s">
        <v>2810</v>
      </c>
      <c r="D2805" s="11" t="s">
        <v>9182</v>
      </c>
      <c r="E2805" s="10" t="s">
        <v>2809</v>
      </c>
      <c r="F2805" s="162">
        <v>0</v>
      </c>
      <c r="G2805" s="187">
        <v>323.39417570582538</v>
      </c>
      <c r="H2805" s="197">
        <v>323.39417570582538</v>
      </c>
      <c r="I2805" s="169"/>
      <c r="J2805" s="165">
        <v>135</v>
      </c>
      <c r="M2805" s="6"/>
      <c r="N2805" s="6"/>
      <c r="O2805" s="6"/>
      <c r="P2805" s="6"/>
      <c r="Q2805" s="6"/>
      <c r="R2805" s="6"/>
    </row>
    <row r="2806" spans="1:18" x14ac:dyDescent="0.2">
      <c r="A2806" s="9"/>
      <c r="B2806" s="11">
        <v>3</v>
      </c>
      <c r="C2806" s="160" t="s">
        <v>2811</v>
      </c>
      <c r="D2806" s="11" t="s">
        <v>9183</v>
      </c>
      <c r="E2806" s="10" t="s">
        <v>2809</v>
      </c>
      <c r="F2806" s="162">
        <v>0</v>
      </c>
      <c r="G2806" s="187">
        <v>433.58774668706957</v>
      </c>
      <c r="H2806" s="197">
        <v>433.58774668706957</v>
      </c>
      <c r="I2806" s="169"/>
      <c r="J2806" s="165">
        <v>181</v>
      </c>
      <c r="M2806" s="6"/>
      <c r="N2806" s="6"/>
      <c r="O2806" s="6"/>
      <c r="P2806" s="6"/>
      <c r="Q2806" s="6"/>
      <c r="R2806" s="6"/>
    </row>
    <row r="2807" spans="1:18" x14ac:dyDescent="0.2">
      <c r="A2807" s="9"/>
      <c r="B2807" s="11">
        <v>4</v>
      </c>
      <c r="C2807" s="160" t="s">
        <v>2812</v>
      </c>
      <c r="D2807" s="11" t="s">
        <v>9184</v>
      </c>
      <c r="E2807" s="10" t="s">
        <v>2809</v>
      </c>
      <c r="F2807" s="162">
        <v>0</v>
      </c>
      <c r="G2807" s="187">
        <v>613.25117763475032</v>
      </c>
      <c r="H2807" s="197">
        <v>613.25117763475032</v>
      </c>
      <c r="I2807" s="169"/>
      <c r="J2807" s="165">
        <v>256</v>
      </c>
      <c r="M2807" s="6"/>
      <c r="N2807" s="6"/>
      <c r="O2807" s="6"/>
      <c r="P2807" s="6"/>
      <c r="Q2807" s="6"/>
      <c r="R2807" s="6"/>
    </row>
    <row r="2808" spans="1:18" x14ac:dyDescent="0.2">
      <c r="A2808" s="9"/>
      <c r="B2808" s="11">
        <v>5</v>
      </c>
      <c r="C2808" s="160" t="s">
        <v>2813</v>
      </c>
      <c r="D2808" s="11" t="s">
        <v>9185</v>
      </c>
      <c r="E2808" s="10" t="s">
        <v>2809</v>
      </c>
      <c r="F2808" s="162">
        <v>0</v>
      </c>
      <c r="G2808" s="187">
        <v>771.35499686870935</v>
      </c>
      <c r="H2808" s="197">
        <v>771.35499686870935</v>
      </c>
      <c r="I2808" s="169"/>
      <c r="J2808" s="165">
        <v>322</v>
      </c>
      <c r="M2808" s="6"/>
      <c r="N2808" s="6"/>
      <c r="O2808" s="6"/>
      <c r="P2808" s="6"/>
      <c r="Q2808" s="6"/>
      <c r="R2808" s="6"/>
    </row>
    <row r="2809" spans="1:18" x14ac:dyDescent="0.2">
      <c r="A2809" s="9"/>
      <c r="B2809" s="11">
        <v>6</v>
      </c>
      <c r="C2809" s="160" t="s">
        <v>2814</v>
      </c>
      <c r="D2809" s="11" t="s">
        <v>9186</v>
      </c>
      <c r="E2809" s="10" t="s">
        <v>2809</v>
      </c>
      <c r="F2809" s="162">
        <v>0</v>
      </c>
      <c r="G2809" s="187">
        <v>972.57803953011182</v>
      </c>
      <c r="H2809" s="197">
        <v>972.57803953011182</v>
      </c>
      <c r="I2809" s="169"/>
      <c r="J2809" s="165">
        <v>406</v>
      </c>
      <c r="M2809" s="6"/>
      <c r="N2809" s="6"/>
      <c r="O2809" s="6"/>
      <c r="P2809" s="6"/>
      <c r="Q2809" s="6"/>
      <c r="R2809" s="6"/>
    </row>
    <row r="2810" spans="1:18" x14ac:dyDescent="0.2">
      <c r="A2810" s="9"/>
      <c r="B2810" s="11">
        <v>7</v>
      </c>
      <c r="C2810" s="160" t="s">
        <v>2815</v>
      </c>
      <c r="D2810" s="11" t="s">
        <v>9187</v>
      </c>
      <c r="E2810" s="10" t="s">
        <v>2809</v>
      </c>
      <c r="F2810" s="162">
        <v>0</v>
      </c>
      <c r="G2810" s="187">
        <v>1197.7562063178718</v>
      </c>
      <c r="H2810" s="197">
        <v>1197.7562063178718</v>
      </c>
      <c r="I2810" s="169"/>
      <c r="J2810" s="165">
        <v>500</v>
      </c>
      <c r="M2810" s="6"/>
      <c r="N2810" s="6"/>
      <c r="O2810" s="6"/>
      <c r="P2810" s="6"/>
      <c r="Q2810" s="6"/>
      <c r="R2810" s="6"/>
    </row>
    <row r="2811" spans="1:18" x14ac:dyDescent="0.2">
      <c r="A2811" s="9"/>
      <c r="B2811" s="11">
        <v>8</v>
      </c>
      <c r="C2811" s="160" t="s">
        <v>2816</v>
      </c>
      <c r="D2811" s="11" t="s">
        <v>9188</v>
      </c>
      <c r="E2811" s="10" t="s">
        <v>2809</v>
      </c>
      <c r="F2811" s="162">
        <v>0</v>
      </c>
      <c r="G2811" s="187">
        <v>1604.9933164659481</v>
      </c>
      <c r="H2811" s="197">
        <v>1604.9933164659481</v>
      </c>
      <c r="I2811" s="169"/>
      <c r="J2811" s="165">
        <v>670</v>
      </c>
      <c r="M2811" s="6"/>
      <c r="N2811" s="6"/>
      <c r="O2811" s="6"/>
      <c r="P2811" s="6"/>
      <c r="Q2811" s="6"/>
      <c r="R2811" s="6"/>
    </row>
    <row r="2812" spans="1:18" x14ac:dyDescent="0.2">
      <c r="A2812" s="9"/>
      <c r="B2812" s="11">
        <v>9</v>
      </c>
      <c r="C2812" s="160" t="s">
        <v>2817</v>
      </c>
      <c r="D2812" s="11" t="s">
        <v>9189</v>
      </c>
      <c r="E2812" s="10" t="s">
        <v>2809</v>
      </c>
      <c r="F2812" s="162">
        <v>0</v>
      </c>
      <c r="G2812" s="187">
        <v>1981.0887652497597</v>
      </c>
      <c r="H2812" s="197">
        <v>1981.0887652497597</v>
      </c>
      <c r="I2812" s="169"/>
      <c r="J2812" s="165">
        <v>827</v>
      </c>
      <c r="M2812" s="6"/>
      <c r="N2812" s="6"/>
      <c r="O2812" s="6"/>
      <c r="P2812" s="6"/>
      <c r="Q2812" s="6"/>
      <c r="R2812" s="6"/>
    </row>
    <row r="2813" spans="1:18" x14ac:dyDescent="0.2">
      <c r="A2813" s="9"/>
      <c r="B2813" s="11">
        <v>10</v>
      </c>
      <c r="C2813" s="160" t="s">
        <v>2818</v>
      </c>
      <c r="D2813" s="11" t="s">
        <v>9190</v>
      </c>
      <c r="E2813" s="10" t="s">
        <v>2809</v>
      </c>
      <c r="F2813" s="162">
        <v>0</v>
      </c>
      <c r="G2813" s="187">
        <v>2647.0412159624966</v>
      </c>
      <c r="H2813" s="197">
        <v>2647.0412159624966</v>
      </c>
      <c r="I2813" s="169"/>
      <c r="J2813" s="165">
        <v>1105</v>
      </c>
      <c r="M2813" s="6"/>
      <c r="N2813" s="6"/>
      <c r="O2813" s="6"/>
      <c r="P2813" s="6"/>
      <c r="Q2813" s="6"/>
      <c r="R2813" s="6"/>
    </row>
    <row r="2814" spans="1:18" x14ac:dyDescent="0.2">
      <c r="A2814" s="9"/>
      <c r="B2814" s="11">
        <v>11</v>
      </c>
      <c r="C2814" s="160" t="s">
        <v>2819</v>
      </c>
      <c r="D2814" s="11" t="s">
        <v>9191</v>
      </c>
      <c r="E2814" s="10" t="s">
        <v>2809</v>
      </c>
      <c r="F2814" s="162">
        <v>0</v>
      </c>
      <c r="G2814" s="187">
        <v>3286.6430301362402</v>
      </c>
      <c r="H2814" s="197">
        <v>3286.6430301362402</v>
      </c>
      <c r="I2814" s="169"/>
      <c r="J2814" s="165">
        <v>1372</v>
      </c>
      <c r="M2814" s="6"/>
      <c r="N2814" s="6"/>
      <c r="O2814" s="6"/>
      <c r="P2814" s="6"/>
      <c r="Q2814" s="6"/>
      <c r="R2814" s="6"/>
    </row>
    <row r="2815" spans="1:18" x14ac:dyDescent="0.2">
      <c r="A2815" s="9"/>
      <c r="B2815" s="11">
        <v>12</v>
      </c>
      <c r="C2815" s="160" t="s">
        <v>2820</v>
      </c>
      <c r="D2815" s="11" t="s">
        <v>9192</v>
      </c>
      <c r="E2815" s="10" t="s">
        <v>2809</v>
      </c>
      <c r="F2815" s="162">
        <v>0</v>
      </c>
      <c r="G2815" s="187">
        <v>4017.2743159901415</v>
      </c>
      <c r="H2815" s="197">
        <v>4017.2743159901415</v>
      </c>
      <c r="I2815" s="169"/>
      <c r="J2815" s="165">
        <v>1677</v>
      </c>
      <c r="M2815" s="6"/>
      <c r="N2815" s="6"/>
      <c r="O2815" s="6"/>
      <c r="P2815" s="6"/>
      <c r="Q2815" s="6"/>
      <c r="R2815" s="6"/>
    </row>
    <row r="2816" spans="1:18" x14ac:dyDescent="0.2">
      <c r="A2816" s="9"/>
      <c r="B2816" s="11">
        <v>13</v>
      </c>
      <c r="C2816" s="160" t="s">
        <v>2821</v>
      </c>
      <c r="D2816" s="11" t="s">
        <v>9193</v>
      </c>
      <c r="E2816" s="10" t="s">
        <v>2809</v>
      </c>
      <c r="F2816" s="162">
        <v>0</v>
      </c>
      <c r="G2816" s="187">
        <v>4683.2267667028782</v>
      </c>
      <c r="H2816" s="197">
        <v>4683.2267667028782</v>
      </c>
      <c r="I2816" s="169"/>
      <c r="J2816" s="165">
        <v>1955</v>
      </c>
      <c r="M2816" s="6"/>
      <c r="N2816" s="6"/>
      <c r="O2816" s="6"/>
      <c r="P2816" s="6"/>
      <c r="Q2816" s="6"/>
      <c r="R2816" s="6"/>
    </row>
    <row r="2817" spans="1:18" x14ac:dyDescent="0.2">
      <c r="A2817" s="9"/>
      <c r="B2817" s="11">
        <v>14</v>
      </c>
      <c r="C2817" s="160" t="s">
        <v>2822</v>
      </c>
      <c r="D2817" s="11" t="s">
        <v>9194</v>
      </c>
      <c r="E2817" s="10" t="s">
        <v>2809</v>
      </c>
      <c r="F2817" s="162">
        <v>0</v>
      </c>
      <c r="G2817" s="187">
        <v>6628.3828457631025</v>
      </c>
      <c r="H2817" s="197">
        <v>6628.3828457631025</v>
      </c>
      <c r="I2817" s="169"/>
      <c r="J2817" s="165">
        <v>2767</v>
      </c>
      <c r="M2817" s="6"/>
      <c r="N2817" s="6"/>
      <c r="O2817" s="6"/>
      <c r="P2817" s="6"/>
      <c r="Q2817" s="6"/>
      <c r="R2817" s="6"/>
    </row>
    <row r="2818" spans="1:18" x14ac:dyDescent="0.2">
      <c r="A2818" s="9"/>
      <c r="B2818" s="11">
        <v>15</v>
      </c>
      <c r="C2818" s="160" t="s">
        <v>2823</v>
      </c>
      <c r="D2818" s="11" t="s">
        <v>9195</v>
      </c>
      <c r="E2818" s="10" t="s">
        <v>2809</v>
      </c>
      <c r="F2818" s="162">
        <v>0</v>
      </c>
      <c r="G2818" s="187">
        <v>1625.8624364180116</v>
      </c>
      <c r="H2818" s="197">
        <v>1625.8624364180116</v>
      </c>
      <c r="I2818" s="169"/>
      <c r="J2818" s="165">
        <v>943</v>
      </c>
      <c r="M2818" s="6"/>
      <c r="N2818" s="6"/>
      <c r="O2818" s="6"/>
      <c r="P2818" s="6"/>
      <c r="Q2818" s="6"/>
      <c r="R2818" s="6"/>
    </row>
    <row r="2819" spans="1:18" x14ac:dyDescent="0.2">
      <c r="A2819" s="9"/>
      <c r="B2819" s="11">
        <v>16</v>
      </c>
      <c r="C2819" s="160" t="s">
        <v>2824</v>
      </c>
      <c r="D2819" s="11" t="s">
        <v>9196</v>
      </c>
      <c r="E2819" s="10" t="s">
        <v>2809</v>
      </c>
      <c r="F2819" s="162">
        <v>0</v>
      </c>
      <c r="G2819" s="187">
        <v>2201.7246355310717</v>
      </c>
      <c r="H2819" s="197">
        <v>2201.7246355310717</v>
      </c>
      <c r="I2819" s="169"/>
      <c r="J2819" s="165">
        <v>1277</v>
      </c>
      <c r="M2819" s="6"/>
      <c r="N2819" s="6"/>
      <c r="O2819" s="6"/>
      <c r="P2819" s="6"/>
      <c r="Q2819" s="6"/>
      <c r="R2819" s="6"/>
    </row>
    <row r="2820" spans="1:18" x14ac:dyDescent="0.2">
      <c r="A2820" s="9"/>
      <c r="B2820" s="11">
        <v>17</v>
      </c>
      <c r="C2820" s="160" t="s">
        <v>2825</v>
      </c>
      <c r="D2820" s="11" t="s">
        <v>9197</v>
      </c>
      <c r="E2820" s="10" t="s">
        <v>2809</v>
      </c>
      <c r="F2820" s="162">
        <v>0</v>
      </c>
      <c r="G2820" s="187">
        <v>2796.5523561718078</v>
      </c>
      <c r="H2820" s="197">
        <v>2796.5523561718078</v>
      </c>
      <c r="I2820" s="169"/>
      <c r="J2820" s="165">
        <v>1622</v>
      </c>
      <c r="M2820" s="6"/>
      <c r="N2820" s="6"/>
      <c r="O2820" s="6"/>
      <c r="P2820" s="6"/>
      <c r="Q2820" s="6"/>
      <c r="R2820" s="6"/>
    </row>
    <row r="2821" spans="1:18" x14ac:dyDescent="0.2">
      <c r="A2821" s="9"/>
      <c r="B2821" s="11">
        <v>18</v>
      </c>
      <c r="C2821" s="160" t="s">
        <v>2826</v>
      </c>
      <c r="D2821" s="11" t="s">
        <v>9198</v>
      </c>
      <c r="E2821" s="10" t="s">
        <v>2809</v>
      </c>
      <c r="F2821" s="162">
        <v>0</v>
      </c>
      <c r="G2821" s="187">
        <v>3415.5180133023127</v>
      </c>
      <c r="H2821" s="197">
        <v>3415.5180133023127</v>
      </c>
      <c r="I2821" s="169"/>
      <c r="J2821" s="165">
        <v>1981</v>
      </c>
      <c r="M2821" s="6"/>
      <c r="N2821" s="6"/>
      <c r="O2821" s="6"/>
      <c r="P2821" s="6"/>
      <c r="Q2821" s="6"/>
      <c r="R2821" s="6"/>
    </row>
    <row r="2822" spans="1:18" x14ac:dyDescent="0.2">
      <c r="A2822" s="9"/>
      <c r="B2822" s="11">
        <v>19</v>
      </c>
      <c r="C2822" s="160" t="s">
        <v>2827</v>
      </c>
      <c r="D2822" s="11" t="s">
        <v>9199</v>
      </c>
      <c r="E2822" s="10" t="s">
        <v>2809</v>
      </c>
      <c r="F2822" s="162">
        <v>0</v>
      </c>
      <c r="G2822" s="187">
        <v>4194.8285342577119</v>
      </c>
      <c r="H2822" s="197">
        <v>4194.8285342577119</v>
      </c>
      <c r="I2822" s="169"/>
      <c r="J2822" s="165">
        <v>2433</v>
      </c>
      <c r="M2822" s="6"/>
      <c r="N2822" s="6"/>
      <c r="O2822" s="6"/>
      <c r="P2822" s="6"/>
      <c r="Q2822" s="6"/>
      <c r="R2822" s="6"/>
    </row>
    <row r="2823" spans="1:18" x14ac:dyDescent="0.2">
      <c r="A2823" s="9"/>
      <c r="B2823" s="11">
        <v>20</v>
      </c>
      <c r="C2823" s="160" t="s">
        <v>2828</v>
      </c>
      <c r="D2823" s="11" t="s">
        <v>9200</v>
      </c>
      <c r="E2823" s="10" t="s">
        <v>2809</v>
      </c>
      <c r="F2823" s="162">
        <v>0</v>
      </c>
      <c r="G2823" s="187">
        <v>1745.0623310451886</v>
      </c>
      <c r="H2823" s="197">
        <v>1745.0623310451886</v>
      </c>
      <c r="I2823" s="169"/>
      <c r="J2823" s="165">
        <v>698</v>
      </c>
      <c r="M2823" s="6"/>
      <c r="N2823" s="6"/>
      <c r="O2823" s="6"/>
      <c r="P2823" s="6"/>
      <c r="Q2823" s="6"/>
      <c r="R2823" s="6"/>
    </row>
    <row r="2824" spans="1:18" x14ac:dyDescent="0.2">
      <c r="A2824" s="9"/>
      <c r="B2824" s="11">
        <v>21</v>
      </c>
      <c r="C2824" s="160" t="s">
        <v>2829</v>
      </c>
      <c r="D2824" s="11" t="s">
        <v>9201</v>
      </c>
      <c r="E2824" s="10" t="s">
        <v>2809</v>
      </c>
      <c r="F2824" s="162">
        <v>0</v>
      </c>
      <c r="G2824" s="187">
        <v>2095.0748329740231</v>
      </c>
      <c r="H2824" s="197">
        <v>2095.0748329740231</v>
      </c>
      <c r="I2824" s="169"/>
      <c r="J2824" s="165">
        <v>838</v>
      </c>
      <c r="M2824" s="6"/>
      <c r="N2824" s="6"/>
      <c r="O2824" s="6"/>
      <c r="P2824" s="6"/>
      <c r="Q2824" s="6"/>
      <c r="R2824" s="6"/>
    </row>
    <row r="2825" spans="1:18" x14ac:dyDescent="0.2">
      <c r="A2825" s="9"/>
      <c r="B2825" s="11">
        <v>22</v>
      </c>
      <c r="C2825" s="160" t="s">
        <v>2830</v>
      </c>
      <c r="D2825" s="11" t="s">
        <v>9202</v>
      </c>
      <c r="E2825" s="10" t="s">
        <v>2809</v>
      </c>
      <c r="F2825" s="162">
        <v>0</v>
      </c>
      <c r="G2825" s="187">
        <v>2792.5997475322001</v>
      </c>
      <c r="H2825" s="197">
        <v>2792.5997475322001</v>
      </c>
      <c r="I2825" s="169"/>
      <c r="J2825" s="165">
        <v>1117</v>
      </c>
      <c r="M2825" s="6"/>
      <c r="N2825" s="6"/>
      <c r="O2825" s="6"/>
      <c r="P2825" s="6"/>
      <c r="Q2825" s="6"/>
      <c r="R2825" s="6"/>
    </row>
    <row r="2826" spans="1:18" x14ac:dyDescent="0.2">
      <c r="A2826" s="9"/>
      <c r="B2826" s="11">
        <v>23</v>
      </c>
      <c r="C2826" s="160" t="s">
        <v>2831</v>
      </c>
      <c r="D2826" s="11" t="s">
        <v>9203</v>
      </c>
      <c r="E2826" s="10" t="s">
        <v>2809</v>
      </c>
      <c r="F2826" s="162">
        <v>0</v>
      </c>
      <c r="G2826" s="187">
        <v>3492.6247513898688</v>
      </c>
      <c r="H2826" s="197">
        <v>3492.6247513898688</v>
      </c>
      <c r="I2826" s="169"/>
      <c r="J2826" s="165">
        <v>1397</v>
      </c>
      <c r="M2826" s="6"/>
      <c r="N2826" s="6"/>
      <c r="O2826" s="6"/>
      <c r="P2826" s="6"/>
      <c r="Q2826" s="6"/>
      <c r="R2826" s="6"/>
    </row>
    <row r="2827" spans="1:18" x14ac:dyDescent="0.2">
      <c r="A2827" s="9"/>
      <c r="B2827" s="11">
        <v>24</v>
      </c>
      <c r="C2827" s="160" t="s">
        <v>2832</v>
      </c>
      <c r="D2827" s="11" t="s">
        <v>9204</v>
      </c>
      <c r="E2827" s="10" t="s">
        <v>2809</v>
      </c>
      <c r="F2827" s="162">
        <v>0</v>
      </c>
      <c r="G2827" s="187">
        <v>4192.6497552475375</v>
      </c>
      <c r="H2827" s="197">
        <v>4192.6497552475375</v>
      </c>
      <c r="I2827" s="169"/>
      <c r="J2827" s="165">
        <v>1677</v>
      </c>
      <c r="M2827" s="6"/>
      <c r="N2827" s="6"/>
      <c r="O2827" s="6"/>
      <c r="P2827" s="6"/>
      <c r="Q2827" s="6"/>
      <c r="R2827" s="6"/>
    </row>
    <row r="2828" spans="1:18" x14ac:dyDescent="0.2">
      <c r="A2828" s="9"/>
      <c r="B2828" s="11">
        <v>25</v>
      </c>
      <c r="C2828" s="160" t="s">
        <v>2833</v>
      </c>
      <c r="D2828" s="11" t="s">
        <v>9205</v>
      </c>
      <c r="E2828" s="10" t="s">
        <v>2809</v>
      </c>
      <c r="F2828" s="162">
        <v>0</v>
      </c>
      <c r="G2828" s="187">
        <v>569.82320977219547</v>
      </c>
      <c r="H2828" s="197">
        <v>569.82320977219547</v>
      </c>
      <c r="I2828" s="169"/>
      <c r="J2828" s="165">
        <v>209</v>
      </c>
      <c r="M2828" s="6"/>
      <c r="N2828" s="6"/>
      <c r="O2828" s="6"/>
      <c r="P2828" s="6"/>
      <c r="Q2828" s="6"/>
      <c r="R2828" s="6"/>
    </row>
    <row r="2829" spans="1:18" x14ac:dyDescent="0.2">
      <c r="A2829" s="9"/>
      <c r="B2829" s="11">
        <v>26</v>
      </c>
      <c r="C2829" s="160" t="s">
        <v>2834</v>
      </c>
      <c r="D2829" s="11" t="s">
        <v>9206</v>
      </c>
      <c r="E2829" s="10" t="s">
        <v>2809</v>
      </c>
      <c r="F2829" s="162">
        <v>0</v>
      </c>
      <c r="G2829" s="187">
        <v>979.696044871494</v>
      </c>
      <c r="H2829" s="197">
        <v>979.696044871494</v>
      </c>
      <c r="I2829" s="169"/>
      <c r="J2829" s="165">
        <v>359.33333333333331</v>
      </c>
      <c r="M2829" s="6"/>
      <c r="N2829" s="6"/>
      <c r="O2829" s="6"/>
      <c r="P2829" s="6"/>
      <c r="Q2829" s="6"/>
      <c r="R2829" s="6"/>
    </row>
    <row r="2830" spans="1:18" x14ac:dyDescent="0.2">
      <c r="A2830" s="9"/>
      <c r="B2830" s="11">
        <v>27</v>
      </c>
      <c r="C2830" s="160" t="s">
        <v>2835</v>
      </c>
      <c r="D2830" s="11" t="s">
        <v>9207</v>
      </c>
      <c r="E2830" s="10" t="s">
        <v>2809</v>
      </c>
      <c r="F2830" s="162">
        <v>0</v>
      </c>
      <c r="G2830" s="187">
        <v>1221.8027483536516</v>
      </c>
      <c r="H2830" s="197">
        <v>1221.8027483536516</v>
      </c>
      <c r="I2830" s="169"/>
      <c r="J2830" s="165">
        <v>448.13333333333333</v>
      </c>
      <c r="M2830" s="6"/>
      <c r="N2830" s="6"/>
      <c r="O2830" s="6"/>
      <c r="P2830" s="6"/>
      <c r="Q2830" s="6"/>
      <c r="R2830" s="6"/>
    </row>
    <row r="2831" spans="1:18" x14ac:dyDescent="0.2">
      <c r="A2831" s="9"/>
      <c r="B2831" s="11">
        <v>28</v>
      </c>
      <c r="C2831" s="160" t="s">
        <v>2836</v>
      </c>
      <c r="D2831" s="11" t="s">
        <v>9208</v>
      </c>
      <c r="E2831" s="10" t="s">
        <v>2809</v>
      </c>
      <c r="F2831" s="162">
        <v>0</v>
      </c>
      <c r="G2831" s="187">
        <v>1974.2965564738715</v>
      </c>
      <c r="H2831" s="197">
        <v>1974.2965564738715</v>
      </c>
      <c r="I2831" s="169"/>
      <c r="J2831" s="165">
        <v>724.13333333333333</v>
      </c>
      <c r="M2831" s="6"/>
      <c r="N2831" s="6"/>
      <c r="O2831" s="6"/>
      <c r="P2831" s="6"/>
      <c r="Q2831" s="6"/>
      <c r="R2831" s="6"/>
    </row>
    <row r="2832" spans="1:18" x14ac:dyDescent="0.2">
      <c r="A2832" s="9"/>
      <c r="B2832" s="11">
        <v>29</v>
      </c>
      <c r="C2832" s="160" t="s">
        <v>2837</v>
      </c>
      <c r="D2832" s="11" t="s">
        <v>9209</v>
      </c>
      <c r="E2832" s="10" t="s">
        <v>2809</v>
      </c>
      <c r="F2832" s="162">
        <v>0</v>
      </c>
      <c r="G2832" s="187">
        <v>2418.3406079805618</v>
      </c>
      <c r="H2832" s="197">
        <v>2418.3406079805618</v>
      </c>
      <c r="I2832" s="169"/>
      <c r="J2832" s="165">
        <v>887</v>
      </c>
      <c r="M2832" s="6"/>
      <c r="N2832" s="6"/>
      <c r="O2832" s="6"/>
      <c r="P2832" s="6"/>
      <c r="Q2832" s="6"/>
      <c r="R2832" s="6"/>
    </row>
    <row r="2833" spans="1:18" x14ac:dyDescent="0.2">
      <c r="A2833" s="9"/>
      <c r="B2833" s="11">
        <v>30</v>
      </c>
      <c r="C2833" s="160" t="s">
        <v>2838</v>
      </c>
      <c r="D2833" s="11" t="s">
        <v>9210</v>
      </c>
      <c r="E2833" s="10" t="s">
        <v>2809</v>
      </c>
      <c r="F2833" s="162">
        <v>0</v>
      </c>
      <c r="G2833" s="187">
        <v>3201.7339202989547</v>
      </c>
      <c r="H2833" s="197">
        <v>3201.7339202989547</v>
      </c>
      <c r="I2833" s="169"/>
      <c r="J2833" s="165">
        <v>1174.3333333333333</v>
      </c>
      <c r="M2833" s="6"/>
      <c r="N2833" s="6"/>
      <c r="O2833" s="6"/>
      <c r="P2833" s="6"/>
      <c r="Q2833" s="6"/>
      <c r="R2833" s="6"/>
    </row>
    <row r="2834" spans="1:18" x14ac:dyDescent="0.2">
      <c r="A2834" s="9"/>
      <c r="B2834" s="11">
        <v>31</v>
      </c>
      <c r="C2834" s="160" t="s">
        <v>2839</v>
      </c>
      <c r="D2834" s="11" t="s">
        <v>9211</v>
      </c>
      <c r="E2834" s="10" t="s">
        <v>2809</v>
      </c>
      <c r="F2834" s="162">
        <v>0</v>
      </c>
      <c r="G2834" s="187">
        <v>3952.2283487357631</v>
      </c>
      <c r="H2834" s="197">
        <v>3952.2283487357631</v>
      </c>
      <c r="I2834" s="169"/>
      <c r="J2834" s="165">
        <v>1449.6</v>
      </c>
      <c r="M2834" s="6"/>
      <c r="N2834" s="6"/>
      <c r="O2834" s="6"/>
      <c r="P2834" s="6"/>
      <c r="Q2834" s="6"/>
      <c r="R2834" s="6"/>
    </row>
    <row r="2835" spans="1:18" x14ac:dyDescent="0.2">
      <c r="A2835" s="9"/>
      <c r="B2835" s="11">
        <v>32</v>
      </c>
      <c r="C2835" s="160" t="s">
        <v>2840</v>
      </c>
      <c r="D2835" s="11" t="s">
        <v>9212</v>
      </c>
      <c r="E2835" s="10" t="s">
        <v>2809</v>
      </c>
      <c r="F2835" s="162">
        <v>0</v>
      </c>
      <c r="G2835" s="187">
        <v>4804.1458556583411</v>
      </c>
      <c r="H2835" s="197">
        <v>4804.1458556583411</v>
      </c>
      <c r="I2835" s="169"/>
      <c r="J2835" s="165">
        <v>1762.0666666666666</v>
      </c>
      <c r="M2835" s="6"/>
      <c r="N2835" s="6"/>
      <c r="O2835" s="6"/>
      <c r="P2835" s="6"/>
      <c r="Q2835" s="6"/>
      <c r="R2835" s="6"/>
    </row>
    <row r="2836" spans="1:18" x14ac:dyDescent="0.2">
      <c r="A2836" s="9"/>
      <c r="B2836" s="11">
        <v>33</v>
      </c>
      <c r="C2836" s="160" t="s">
        <v>2841</v>
      </c>
      <c r="D2836" s="11" t="s">
        <v>9213</v>
      </c>
      <c r="E2836" s="10" t="s">
        <v>2809</v>
      </c>
      <c r="F2836" s="162">
        <v>0</v>
      </c>
      <c r="G2836" s="187">
        <v>57020</v>
      </c>
      <c r="H2836" s="197">
        <v>57020</v>
      </c>
      <c r="I2836" s="169"/>
      <c r="J2836" s="165">
        <v>1384</v>
      </c>
      <c r="M2836" s="6"/>
      <c r="N2836" s="6"/>
      <c r="O2836" s="6"/>
      <c r="P2836" s="6"/>
      <c r="Q2836" s="6"/>
      <c r="R2836" s="6"/>
    </row>
    <row r="2837" spans="1:18" x14ac:dyDescent="0.2">
      <c r="A2837" s="9"/>
      <c r="B2837" s="11">
        <v>34</v>
      </c>
      <c r="C2837" s="160" t="s">
        <v>2842</v>
      </c>
      <c r="D2837" s="11" t="s">
        <v>9214</v>
      </c>
      <c r="E2837" s="10" t="s">
        <v>2809</v>
      </c>
      <c r="F2837" s="162">
        <v>0</v>
      </c>
      <c r="G2837" s="187">
        <v>25170</v>
      </c>
      <c r="H2837" s="197">
        <v>25170</v>
      </c>
      <c r="I2837" s="169"/>
      <c r="J2837" s="165">
        <v>501</v>
      </c>
      <c r="M2837" s="6"/>
      <c r="N2837" s="6"/>
      <c r="O2837" s="6"/>
      <c r="P2837" s="6"/>
      <c r="Q2837" s="6"/>
      <c r="R2837" s="6"/>
    </row>
    <row r="2838" spans="1:18" x14ac:dyDescent="0.2">
      <c r="A2838" s="9"/>
      <c r="B2838" s="11">
        <v>35</v>
      </c>
      <c r="C2838" s="160" t="s">
        <v>2843</v>
      </c>
      <c r="D2838" s="11" t="s">
        <v>9215</v>
      </c>
      <c r="E2838" s="10" t="s">
        <v>2809</v>
      </c>
      <c r="F2838" s="162">
        <v>0</v>
      </c>
      <c r="G2838" s="187">
        <v>1594.8279466454514</v>
      </c>
      <c r="H2838" s="197">
        <v>1594.8279466454514</v>
      </c>
      <c r="I2838" s="169"/>
      <c r="J2838" s="165">
        <v>925</v>
      </c>
      <c r="M2838" s="6"/>
      <c r="N2838" s="6"/>
      <c r="O2838" s="6"/>
      <c r="P2838" s="6"/>
      <c r="Q2838" s="6"/>
      <c r="R2838" s="6"/>
    </row>
    <row r="2839" spans="1:18" x14ac:dyDescent="0.2">
      <c r="A2839" s="9"/>
      <c r="B2839" s="11">
        <v>36</v>
      </c>
      <c r="C2839" s="160" t="s">
        <v>2844</v>
      </c>
      <c r="D2839" s="11" t="s">
        <v>9216</v>
      </c>
      <c r="E2839" s="10" t="s">
        <v>2809</v>
      </c>
      <c r="F2839" s="162">
        <v>0</v>
      </c>
      <c r="G2839" s="187">
        <v>746.55189286214102</v>
      </c>
      <c r="H2839" s="197">
        <v>746.55189286214102</v>
      </c>
      <c r="I2839" s="169"/>
      <c r="J2839" s="165">
        <v>433</v>
      </c>
      <c r="M2839" s="6"/>
      <c r="N2839" s="6"/>
      <c r="O2839" s="6"/>
      <c r="P2839" s="6"/>
      <c r="Q2839" s="6"/>
      <c r="R2839" s="6"/>
    </row>
    <row r="2840" spans="1:18" x14ac:dyDescent="0.2">
      <c r="A2840" s="9"/>
      <c r="B2840" s="11">
        <v>37</v>
      </c>
      <c r="C2840" s="160" t="s">
        <v>2845</v>
      </c>
      <c r="D2840" s="11" t="s">
        <v>9217</v>
      </c>
      <c r="E2840" s="10" t="s">
        <v>2809</v>
      </c>
      <c r="F2840" s="162">
        <v>0</v>
      </c>
      <c r="G2840" s="187">
        <v>1221.8027483536516</v>
      </c>
      <c r="H2840" s="197">
        <v>1221.8027483536516</v>
      </c>
      <c r="I2840" s="169"/>
      <c r="J2840" s="165">
        <v>448.13333333333333</v>
      </c>
      <c r="M2840" s="6"/>
      <c r="N2840" s="6"/>
      <c r="O2840" s="6"/>
      <c r="P2840" s="6"/>
      <c r="Q2840" s="6"/>
      <c r="R2840" s="6"/>
    </row>
    <row r="2841" spans="1:18" x14ac:dyDescent="0.2">
      <c r="A2841" s="9"/>
      <c r="B2841" s="11">
        <v>38</v>
      </c>
      <c r="C2841" s="160" t="s">
        <v>2846</v>
      </c>
      <c r="D2841" s="11" t="s">
        <v>9218</v>
      </c>
      <c r="E2841" s="10" t="s">
        <v>2809</v>
      </c>
      <c r="F2841" s="162">
        <v>0</v>
      </c>
      <c r="G2841" s="187">
        <v>1826.705983480244</v>
      </c>
      <c r="H2841" s="197">
        <v>1826.705983480244</v>
      </c>
      <c r="I2841" s="169"/>
      <c r="J2841" s="165">
        <v>670</v>
      </c>
      <c r="M2841" s="6"/>
      <c r="N2841" s="6"/>
      <c r="O2841" s="6"/>
      <c r="P2841" s="6"/>
      <c r="Q2841" s="6"/>
      <c r="R2841" s="6"/>
    </row>
    <row r="2842" spans="1:18" ht="15" x14ac:dyDescent="0.25">
      <c r="A2842" s="9"/>
      <c r="B2842" s="11">
        <v>39</v>
      </c>
      <c r="C2842" s="160" t="s">
        <v>2847</v>
      </c>
      <c r="D2842" s="11" t="s">
        <v>9219</v>
      </c>
      <c r="E2842" s="10" t="s">
        <v>2809</v>
      </c>
      <c r="F2842" s="162">
        <v>0</v>
      </c>
      <c r="G2842" s="187">
        <v>143604.50346965904</v>
      </c>
      <c r="H2842" s="197">
        <v>143604.50346965904</v>
      </c>
      <c r="I2842" s="169"/>
      <c r="J2842" s="165">
        <v>21390.6</v>
      </c>
      <c r="L2842" s="198"/>
      <c r="M2842" s="199"/>
      <c r="N2842" s="6"/>
      <c r="O2842" s="6"/>
      <c r="P2842" s="6"/>
      <c r="Q2842" s="6"/>
      <c r="R2842" s="6"/>
    </row>
    <row r="2843" spans="1:18" ht="15" x14ac:dyDescent="0.25">
      <c r="A2843" s="9"/>
      <c r="B2843" s="11">
        <v>40</v>
      </c>
      <c r="C2843" s="160" t="s">
        <v>2848</v>
      </c>
      <c r="D2843" s="11" t="s">
        <v>9220</v>
      </c>
      <c r="E2843" s="10" t="s">
        <v>2809</v>
      </c>
      <c r="F2843" s="162">
        <v>0</v>
      </c>
      <c r="G2843" s="187">
        <v>126893.40934248753</v>
      </c>
      <c r="H2843" s="197">
        <v>126893.40934248753</v>
      </c>
      <c r="I2843" s="169"/>
      <c r="J2843" s="165">
        <v>18901.400000000001</v>
      </c>
      <c r="L2843" s="198"/>
      <c r="M2843" s="199"/>
      <c r="N2843" s="6"/>
      <c r="O2843" s="6"/>
      <c r="P2843" s="6"/>
      <c r="Q2843" s="6"/>
      <c r="R2843" s="6"/>
    </row>
    <row r="2844" spans="1:18" ht="15" x14ac:dyDescent="0.25">
      <c r="A2844" s="9"/>
      <c r="B2844" s="11">
        <v>41</v>
      </c>
      <c r="C2844" s="160" t="s">
        <v>2849</v>
      </c>
      <c r="D2844" s="11" t="s">
        <v>9221</v>
      </c>
      <c r="E2844" s="10" t="s">
        <v>2809</v>
      </c>
      <c r="F2844" s="162">
        <v>0</v>
      </c>
      <c r="G2844" s="187">
        <v>113689.29930293065</v>
      </c>
      <c r="H2844" s="197">
        <v>113689.29930293065</v>
      </c>
      <c r="I2844" s="169"/>
      <c r="J2844" s="165">
        <v>16466.8</v>
      </c>
      <c r="L2844" s="198"/>
      <c r="M2844" s="199"/>
      <c r="N2844" s="6"/>
      <c r="O2844" s="6"/>
      <c r="P2844" s="6"/>
      <c r="Q2844" s="6"/>
      <c r="R2844" s="6"/>
    </row>
    <row r="2845" spans="1:18" ht="15" x14ac:dyDescent="0.25">
      <c r="A2845" s="9"/>
      <c r="B2845" s="11">
        <v>42</v>
      </c>
      <c r="C2845" s="160" t="s">
        <v>2850</v>
      </c>
      <c r="D2845" s="11" t="s">
        <v>9222</v>
      </c>
      <c r="E2845" s="10" t="s">
        <v>2809</v>
      </c>
      <c r="F2845" s="162">
        <v>0</v>
      </c>
      <c r="G2845" s="187">
        <v>103973.0854114026</v>
      </c>
      <c r="H2845" s="197">
        <v>103973.0854114026</v>
      </c>
      <c r="I2845" s="169"/>
      <c r="J2845" s="165">
        <v>15059.5</v>
      </c>
      <c r="L2845" s="198"/>
      <c r="M2845" s="199"/>
      <c r="N2845" s="6"/>
      <c r="O2845" s="6"/>
      <c r="P2845" s="6"/>
      <c r="Q2845" s="6"/>
      <c r="R2845" s="6"/>
    </row>
    <row r="2846" spans="1:18" ht="15" x14ac:dyDescent="0.25">
      <c r="A2846" s="9"/>
      <c r="B2846" s="11">
        <v>42</v>
      </c>
      <c r="C2846" s="160" t="s">
        <v>2851</v>
      </c>
      <c r="D2846" s="11" t="s">
        <v>9223</v>
      </c>
      <c r="E2846" s="10" t="s">
        <v>2809</v>
      </c>
      <c r="F2846" s="162">
        <v>0</v>
      </c>
      <c r="G2846" s="187">
        <v>128590.53176373149</v>
      </c>
      <c r="H2846" s="197">
        <v>128590.53176373149</v>
      </c>
      <c r="I2846" s="169"/>
      <c r="J2846" s="165">
        <v>18625.099999999999</v>
      </c>
      <c r="L2846" s="198"/>
      <c r="M2846" s="199"/>
      <c r="N2846" s="6"/>
      <c r="O2846" s="6"/>
      <c r="P2846" s="6"/>
      <c r="Q2846" s="6"/>
      <c r="R2846" s="6"/>
    </row>
    <row r="2847" spans="1:18" ht="15" x14ac:dyDescent="0.25">
      <c r="A2847" s="9"/>
      <c r="B2847" s="11">
        <v>43</v>
      </c>
      <c r="C2847" s="160" t="s">
        <v>2852</v>
      </c>
      <c r="D2847" s="11" t="s">
        <v>9224</v>
      </c>
      <c r="E2847" s="10" t="s">
        <v>2809</v>
      </c>
      <c r="F2847" s="162">
        <v>0</v>
      </c>
      <c r="G2847" s="187">
        <v>127319.76104512541</v>
      </c>
      <c r="H2847" s="197">
        <v>127319.76104512541</v>
      </c>
      <c r="I2847" s="169"/>
      <c r="J2847" s="165">
        <v>17968.900000000001</v>
      </c>
      <c r="L2847" s="198"/>
      <c r="M2847" s="199"/>
      <c r="N2847" s="6"/>
      <c r="O2847" s="6"/>
      <c r="P2847" s="6"/>
      <c r="Q2847" s="6"/>
      <c r="R2847" s="6"/>
    </row>
    <row r="2848" spans="1:18" ht="15" x14ac:dyDescent="0.25">
      <c r="A2848" s="9"/>
      <c r="B2848" s="11">
        <v>44</v>
      </c>
      <c r="C2848" s="160" t="s">
        <v>2853</v>
      </c>
      <c r="D2848" s="11" t="s">
        <v>9225</v>
      </c>
      <c r="E2848" s="10" t="s">
        <v>2809</v>
      </c>
      <c r="F2848" s="162">
        <v>0</v>
      </c>
      <c r="G2848" s="187">
        <v>170934.91653076914</v>
      </c>
      <c r="H2848" s="197">
        <v>170934.91653076914</v>
      </c>
      <c r="I2848" s="169"/>
      <c r="J2848" s="165">
        <v>25461.599999999999</v>
      </c>
      <c r="L2848" s="198"/>
      <c r="M2848" s="199"/>
      <c r="N2848" s="6"/>
      <c r="O2848" s="6"/>
      <c r="P2848" s="6"/>
      <c r="Q2848" s="6"/>
      <c r="R2848" s="6"/>
    </row>
    <row r="2849" spans="1:18" ht="15" x14ac:dyDescent="0.25">
      <c r="A2849" s="9"/>
      <c r="B2849" s="11">
        <v>45</v>
      </c>
      <c r="C2849" s="160" t="s">
        <v>2854</v>
      </c>
      <c r="D2849" s="11" t="s">
        <v>9226</v>
      </c>
      <c r="E2849" s="10" t="s">
        <v>2809</v>
      </c>
      <c r="F2849" s="162">
        <v>0</v>
      </c>
      <c r="G2849" s="187">
        <v>113824.59902148756</v>
      </c>
      <c r="H2849" s="197">
        <v>113824.59902148756</v>
      </c>
      <c r="I2849" s="169"/>
      <c r="J2849" s="165">
        <v>16064.3</v>
      </c>
      <c r="L2849" s="198"/>
      <c r="M2849" s="199"/>
      <c r="N2849" s="6"/>
      <c r="O2849" s="6"/>
      <c r="P2849" s="6"/>
      <c r="Q2849" s="6"/>
      <c r="R2849" s="6"/>
    </row>
    <row r="2850" spans="1:18" ht="15" x14ac:dyDescent="0.25">
      <c r="A2850" s="9"/>
      <c r="B2850" s="11">
        <v>46</v>
      </c>
      <c r="C2850" s="160" t="s">
        <v>2852</v>
      </c>
      <c r="D2850" s="11" t="s">
        <v>9224</v>
      </c>
      <c r="E2850" s="10" t="s">
        <v>2809</v>
      </c>
      <c r="F2850" s="162">
        <v>0</v>
      </c>
      <c r="G2850" s="187">
        <v>127319.76104512541</v>
      </c>
      <c r="H2850" s="197">
        <v>127319.76104512541</v>
      </c>
      <c r="I2850" s="169"/>
      <c r="J2850" s="165">
        <v>17968.900000000001</v>
      </c>
      <c r="L2850" s="198"/>
      <c r="M2850" s="199"/>
      <c r="N2850" s="6"/>
      <c r="O2850" s="6"/>
      <c r="P2850" s="6"/>
      <c r="Q2850" s="6"/>
      <c r="R2850" s="6"/>
    </row>
    <row r="2851" spans="1:18" ht="15" x14ac:dyDescent="0.25">
      <c r="A2851" s="9"/>
      <c r="B2851" s="11">
        <v>47</v>
      </c>
      <c r="C2851" s="160" t="s">
        <v>2855</v>
      </c>
      <c r="D2851" s="11" t="s">
        <v>9227</v>
      </c>
      <c r="E2851" s="10" t="s">
        <v>2809</v>
      </c>
      <c r="F2851" s="162">
        <v>0</v>
      </c>
      <c r="G2851" s="187">
        <v>112318.53173117088</v>
      </c>
      <c r="H2851" s="197">
        <v>112318.53173117088</v>
      </c>
      <c r="I2851" s="169"/>
      <c r="J2851" s="165">
        <v>16730.400000000001</v>
      </c>
      <c r="L2851" s="198"/>
      <c r="M2851" s="199"/>
      <c r="N2851" s="6"/>
      <c r="O2851" s="6"/>
      <c r="P2851" s="6"/>
      <c r="Q2851" s="6"/>
      <c r="R2851" s="6"/>
    </row>
    <row r="2852" spans="1:18" ht="15" x14ac:dyDescent="0.25">
      <c r="A2852" s="9"/>
      <c r="B2852" s="11">
        <v>48</v>
      </c>
      <c r="C2852" s="160" t="s">
        <v>2856</v>
      </c>
      <c r="D2852" s="11" t="s">
        <v>9228</v>
      </c>
      <c r="E2852" s="10" t="s">
        <v>2809</v>
      </c>
      <c r="F2852" s="162">
        <v>0</v>
      </c>
      <c r="G2852" s="187">
        <v>101101.04531903408</v>
      </c>
      <c r="H2852" s="197">
        <v>101101.04531903408</v>
      </c>
      <c r="I2852" s="169"/>
      <c r="J2852" s="165">
        <v>15059.5</v>
      </c>
      <c r="L2852" s="198"/>
      <c r="M2852" s="199"/>
      <c r="N2852" s="6"/>
      <c r="O2852" s="6"/>
      <c r="P2852" s="6"/>
      <c r="Q2852" s="6"/>
      <c r="R2852" s="6"/>
    </row>
    <row r="2853" spans="1:18" ht="15" x14ac:dyDescent="0.25">
      <c r="A2853" s="9"/>
      <c r="B2853" s="11">
        <v>49</v>
      </c>
      <c r="C2853" s="160" t="s">
        <v>2857</v>
      </c>
      <c r="D2853" s="11" t="s">
        <v>9229</v>
      </c>
      <c r="E2853" s="10" t="s">
        <v>2809</v>
      </c>
      <c r="F2853" s="162">
        <v>0</v>
      </c>
      <c r="G2853" s="187">
        <v>95423.673301774805</v>
      </c>
      <c r="H2853" s="197">
        <v>95423.673301774805</v>
      </c>
      <c r="I2853" s="169"/>
      <c r="J2853" s="165">
        <v>13821.2</v>
      </c>
      <c r="L2853" s="198"/>
      <c r="M2853" s="199"/>
      <c r="N2853" s="6"/>
      <c r="O2853" s="6"/>
      <c r="P2853" s="6"/>
      <c r="Q2853" s="6"/>
      <c r="R2853" s="6"/>
    </row>
    <row r="2854" spans="1:18" ht="15" x14ac:dyDescent="0.25">
      <c r="A2854" s="9"/>
      <c r="B2854" s="11">
        <v>50</v>
      </c>
      <c r="C2854" s="160" t="s">
        <v>2858</v>
      </c>
      <c r="D2854" s="11" t="s">
        <v>9230</v>
      </c>
      <c r="E2854" s="10" t="s">
        <v>2809</v>
      </c>
      <c r="F2854" s="162">
        <v>0</v>
      </c>
      <c r="G2854" s="187">
        <v>92254.021604412774</v>
      </c>
      <c r="H2854" s="197">
        <v>92254.021604412774</v>
      </c>
      <c r="I2854" s="169"/>
      <c r="J2854" s="165">
        <v>13020</v>
      </c>
      <c r="L2854" s="198"/>
      <c r="M2854" s="199"/>
      <c r="N2854" s="6"/>
      <c r="O2854" s="6"/>
      <c r="P2854" s="6"/>
      <c r="Q2854" s="6"/>
      <c r="R2854" s="6"/>
    </row>
    <row r="2855" spans="1:18" ht="15" x14ac:dyDescent="0.25">
      <c r="A2855" s="9"/>
      <c r="B2855" s="11">
        <v>51</v>
      </c>
      <c r="C2855" s="160" t="s">
        <v>2859</v>
      </c>
      <c r="D2855" s="11" t="s">
        <v>9231</v>
      </c>
      <c r="E2855" s="10" t="s">
        <v>2809</v>
      </c>
      <c r="F2855" s="162">
        <v>0</v>
      </c>
      <c r="G2855" s="187">
        <v>79958.44528412573</v>
      </c>
      <c r="H2855" s="197">
        <v>79958.44528412573</v>
      </c>
      <c r="I2855" s="169"/>
      <c r="J2855" s="165">
        <v>11284.7</v>
      </c>
      <c r="L2855" s="198"/>
      <c r="M2855" s="199"/>
      <c r="N2855" s="6"/>
      <c r="O2855" s="6"/>
      <c r="P2855" s="6"/>
      <c r="Q2855" s="6"/>
      <c r="R2855" s="6"/>
    </row>
    <row r="2856" spans="1:18" ht="15" x14ac:dyDescent="0.25">
      <c r="A2856" s="9"/>
      <c r="B2856" s="11">
        <v>52</v>
      </c>
      <c r="C2856" s="160" t="s">
        <v>2860</v>
      </c>
      <c r="D2856" s="11" t="s">
        <v>9232</v>
      </c>
      <c r="E2856" s="10" t="s">
        <v>2809</v>
      </c>
      <c r="F2856" s="162">
        <v>0</v>
      </c>
      <c r="G2856" s="187">
        <v>69538.417313968312</v>
      </c>
      <c r="H2856" s="197">
        <v>69538.417313968312</v>
      </c>
      <c r="I2856" s="169"/>
      <c r="J2856" s="165">
        <v>9814.1</v>
      </c>
      <c r="L2856" s="198"/>
      <c r="M2856" s="199"/>
      <c r="N2856" s="6"/>
      <c r="O2856" s="6"/>
      <c r="P2856" s="6"/>
      <c r="Q2856" s="6"/>
      <c r="R2856" s="6"/>
    </row>
    <row r="2857" spans="1:18" ht="15" x14ac:dyDescent="0.25">
      <c r="A2857" s="9"/>
      <c r="B2857" s="11">
        <v>53</v>
      </c>
      <c r="C2857" s="160" t="s">
        <v>2861</v>
      </c>
      <c r="D2857" s="11" t="s">
        <v>9233</v>
      </c>
      <c r="E2857" s="10" t="s">
        <v>2809</v>
      </c>
      <c r="F2857" s="162">
        <v>0</v>
      </c>
      <c r="G2857" s="187">
        <v>62328.149081660289</v>
      </c>
      <c r="H2857" s="197">
        <v>62328.149081660289</v>
      </c>
      <c r="I2857" s="169"/>
      <c r="J2857" s="165">
        <v>8796.5</v>
      </c>
      <c r="L2857" s="198"/>
      <c r="M2857" s="199"/>
      <c r="N2857" s="6"/>
      <c r="O2857" s="6"/>
      <c r="P2857" s="6"/>
      <c r="Q2857" s="6"/>
      <c r="R2857" s="6"/>
    </row>
    <row r="2858" spans="1:18" ht="15" x14ac:dyDescent="0.25">
      <c r="A2858" s="9"/>
      <c r="B2858" s="11">
        <v>54</v>
      </c>
      <c r="C2858" s="160" t="s">
        <v>2862</v>
      </c>
      <c r="D2858" s="11" t="s">
        <v>9234</v>
      </c>
      <c r="E2858" s="10" t="s">
        <v>2809</v>
      </c>
      <c r="F2858" s="162">
        <v>0</v>
      </c>
      <c r="G2858" s="187">
        <v>86665.065369711636</v>
      </c>
      <c r="H2858" s="197">
        <v>86665.065369711636</v>
      </c>
      <c r="I2858" s="169"/>
      <c r="J2858" s="165">
        <v>12552.6</v>
      </c>
      <c r="L2858" s="198"/>
      <c r="M2858" s="199"/>
      <c r="N2858" s="6"/>
      <c r="O2858" s="6"/>
      <c r="P2858" s="6"/>
      <c r="Q2858" s="6"/>
      <c r="R2858" s="6"/>
    </row>
    <row r="2859" spans="1:18" ht="15" x14ac:dyDescent="0.25">
      <c r="A2859" s="9"/>
      <c r="B2859" s="11">
        <v>55</v>
      </c>
      <c r="C2859" s="160" t="s">
        <v>2863</v>
      </c>
      <c r="D2859" s="11" t="s">
        <v>9235</v>
      </c>
      <c r="E2859" s="10" t="s">
        <v>2809</v>
      </c>
      <c r="F2859" s="162">
        <v>0</v>
      </c>
      <c r="G2859" s="187">
        <v>55680.474498767813</v>
      </c>
      <c r="H2859" s="197">
        <v>55680.474498767813</v>
      </c>
      <c r="I2859" s="169"/>
      <c r="J2859" s="165">
        <v>7858.3</v>
      </c>
      <c r="L2859" s="198"/>
      <c r="M2859" s="199"/>
      <c r="N2859" s="6"/>
      <c r="O2859" s="6"/>
      <c r="P2859" s="6"/>
      <c r="Q2859" s="6"/>
      <c r="R2859" s="6"/>
    </row>
    <row r="2860" spans="1:18" ht="15" x14ac:dyDescent="0.25">
      <c r="A2860" s="9"/>
      <c r="B2860" s="11">
        <v>56</v>
      </c>
      <c r="C2860" s="160" t="s">
        <v>2864</v>
      </c>
      <c r="D2860" s="11" t="s">
        <v>9236</v>
      </c>
      <c r="E2860" s="10" t="s">
        <v>2809</v>
      </c>
      <c r="F2860" s="162">
        <v>0</v>
      </c>
      <c r="G2860" s="187">
        <v>37421.24219212593</v>
      </c>
      <c r="H2860" s="197">
        <v>37421.24219212593</v>
      </c>
      <c r="I2860" s="169"/>
      <c r="J2860" s="165">
        <v>10544.5</v>
      </c>
      <c r="L2860" s="198"/>
      <c r="M2860" s="199"/>
      <c r="N2860" s="6"/>
      <c r="O2860" s="6"/>
      <c r="P2860" s="6"/>
      <c r="Q2860" s="6"/>
      <c r="R2860" s="6"/>
    </row>
    <row r="2861" spans="1:18" ht="15" x14ac:dyDescent="0.25">
      <c r="A2861" s="9"/>
      <c r="B2861" s="11">
        <v>57</v>
      </c>
      <c r="C2861" s="160" t="s">
        <v>2865</v>
      </c>
      <c r="D2861" s="11" t="s">
        <v>9237</v>
      </c>
      <c r="E2861" s="10" t="s">
        <v>2809</v>
      </c>
      <c r="F2861" s="162">
        <v>0</v>
      </c>
      <c r="G2861" s="187">
        <v>25349.702022699563</v>
      </c>
      <c r="H2861" s="197">
        <v>25349.702022699563</v>
      </c>
      <c r="I2861" s="169"/>
      <c r="J2861" s="165">
        <v>7143</v>
      </c>
      <c r="L2861" s="198"/>
      <c r="M2861" s="199"/>
      <c r="N2861" s="6"/>
      <c r="O2861" s="6"/>
      <c r="P2861" s="6"/>
      <c r="Q2861" s="6"/>
      <c r="R2861" s="6"/>
    </row>
    <row r="2862" spans="1:18" ht="15" x14ac:dyDescent="0.25">
      <c r="A2862" s="9"/>
      <c r="B2862" s="11">
        <v>58</v>
      </c>
      <c r="C2862" s="160" t="s">
        <v>2866</v>
      </c>
      <c r="D2862" s="11" t="s">
        <v>9238</v>
      </c>
      <c r="E2862" s="10" t="s">
        <v>2809</v>
      </c>
      <c r="F2862" s="162">
        <v>0</v>
      </c>
      <c r="G2862" s="187">
        <v>19210.126984302497</v>
      </c>
      <c r="H2862" s="197">
        <v>19210.126984302497</v>
      </c>
      <c r="I2862" s="169"/>
      <c r="J2862" s="165">
        <v>5413</v>
      </c>
      <c r="L2862" s="198"/>
      <c r="M2862" s="199"/>
      <c r="N2862" s="6"/>
      <c r="O2862" s="6"/>
      <c r="P2862" s="6"/>
      <c r="Q2862" s="6"/>
      <c r="R2862" s="6"/>
    </row>
    <row r="2863" spans="1:18" x14ac:dyDescent="0.2">
      <c r="A2863" s="9"/>
      <c r="B2863" s="11">
        <v>59</v>
      </c>
      <c r="C2863" s="160" t="s">
        <v>2867</v>
      </c>
      <c r="D2863" s="11" t="s">
        <v>9239</v>
      </c>
      <c r="E2863" s="10" t="s">
        <v>2809</v>
      </c>
      <c r="F2863" s="162">
        <v>0</v>
      </c>
      <c r="G2863" s="187">
        <v>17461.590872210993</v>
      </c>
      <c r="H2863" s="197">
        <v>17461.590872210993</v>
      </c>
      <c r="I2863" s="193"/>
      <c r="J2863" s="165">
        <v>2850</v>
      </c>
      <c r="M2863" s="6"/>
      <c r="N2863" s="6"/>
      <c r="O2863" s="6"/>
      <c r="P2863" s="6"/>
      <c r="Q2863" s="6"/>
      <c r="R2863" s="6"/>
    </row>
    <row r="2864" spans="1:18" x14ac:dyDescent="0.2">
      <c r="A2864" s="9"/>
      <c r="B2864" s="11">
        <v>60</v>
      </c>
      <c r="C2864" s="160" t="s">
        <v>2868</v>
      </c>
      <c r="D2864" s="11" t="s">
        <v>9240</v>
      </c>
      <c r="E2864" s="10" t="s">
        <v>2809</v>
      </c>
      <c r="F2864" s="162">
        <v>0</v>
      </c>
      <c r="G2864" s="187">
        <v>26774.439337390188</v>
      </c>
      <c r="H2864" s="197">
        <v>26774.439337390188</v>
      </c>
      <c r="I2864" s="193"/>
      <c r="J2864" s="165">
        <v>4370</v>
      </c>
      <c r="M2864" s="6"/>
      <c r="N2864" s="6"/>
      <c r="O2864" s="6"/>
      <c r="P2864" s="6"/>
      <c r="Q2864" s="6"/>
      <c r="R2864" s="6"/>
    </row>
    <row r="2865" spans="1:18" x14ac:dyDescent="0.2">
      <c r="A2865" s="9"/>
      <c r="B2865" s="178"/>
      <c r="C2865" s="167"/>
      <c r="D2865" s="178"/>
      <c r="E2865" s="179"/>
      <c r="F2865" s="172"/>
      <c r="G2865" s="200"/>
      <c r="H2865" s="165"/>
      <c r="I2865" s="193"/>
      <c r="J2865" s="165"/>
      <c r="M2865" s="6"/>
      <c r="N2865" s="6"/>
      <c r="O2865" s="6"/>
      <c r="P2865" s="6"/>
      <c r="Q2865" s="6"/>
      <c r="R2865" s="6"/>
    </row>
    <row r="2866" spans="1:18" ht="15.75" x14ac:dyDescent="0.25">
      <c r="A2866" s="9"/>
      <c r="B2866" s="182" t="s">
        <v>2869</v>
      </c>
      <c r="C2866" s="167"/>
      <c r="D2866" s="178"/>
      <c r="E2866" s="179"/>
      <c r="F2866" s="172"/>
      <c r="G2866" s="200"/>
      <c r="H2866" s="165"/>
      <c r="I2866" s="193"/>
      <c r="M2866" s="6"/>
      <c r="N2866" s="6"/>
      <c r="O2866" s="6"/>
      <c r="P2866" s="6"/>
      <c r="Q2866" s="6"/>
      <c r="R2866" s="6"/>
    </row>
    <row r="2867" spans="1:18" ht="33.75" x14ac:dyDescent="0.2">
      <c r="A2867" s="9"/>
      <c r="B2867" s="8" t="s">
        <v>40</v>
      </c>
      <c r="C2867" s="8" t="s">
        <v>41</v>
      </c>
      <c r="D2867" s="8" t="s">
        <v>18</v>
      </c>
      <c r="E2867" s="8" t="s">
        <v>42</v>
      </c>
      <c r="F2867" s="155" t="s">
        <v>43</v>
      </c>
      <c r="G2867" s="155" t="s">
        <v>17</v>
      </c>
      <c r="H2867" s="155" t="s">
        <v>2807</v>
      </c>
      <c r="I2867" s="169"/>
      <c r="J2867" s="155" t="s">
        <v>44</v>
      </c>
      <c r="M2867" s="6"/>
      <c r="N2867" s="6"/>
      <c r="O2867" s="6"/>
      <c r="P2867" s="6"/>
      <c r="Q2867" s="6"/>
      <c r="R2867" s="6"/>
    </row>
    <row r="2868" spans="1:18" x14ac:dyDescent="0.2">
      <c r="A2868" s="9"/>
      <c r="B2868" s="11">
        <v>1</v>
      </c>
      <c r="C2868" s="160" t="s">
        <v>2870</v>
      </c>
      <c r="D2868" s="11" t="s">
        <v>2871</v>
      </c>
      <c r="E2868" s="10" t="s">
        <v>2753</v>
      </c>
      <c r="F2868" s="162">
        <v>0</v>
      </c>
      <c r="G2868" s="191">
        <v>19228.22</v>
      </c>
      <c r="H2868" s="197"/>
      <c r="I2868" s="169"/>
      <c r="J2868" s="165">
        <v>25</v>
      </c>
      <c r="M2868" s="6"/>
      <c r="N2868" s="6"/>
      <c r="O2868" s="6"/>
      <c r="P2868" s="6"/>
      <c r="Q2868" s="6"/>
      <c r="R2868" s="6"/>
    </row>
    <row r="2869" spans="1:18" x14ac:dyDescent="0.2">
      <c r="A2869" s="9"/>
      <c r="B2869" s="11">
        <v>2</v>
      </c>
      <c r="C2869" s="160" t="s">
        <v>2872</v>
      </c>
      <c r="D2869" s="11" t="s">
        <v>2871</v>
      </c>
      <c r="E2869" s="10" t="s">
        <v>2753</v>
      </c>
      <c r="F2869" s="162">
        <v>0</v>
      </c>
      <c r="G2869" s="191">
        <v>19228.22</v>
      </c>
      <c r="H2869" s="197"/>
      <c r="I2869" s="169"/>
      <c r="J2869" s="165">
        <v>20</v>
      </c>
      <c r="M2869" s="6"/>
      <c r="N2869" s="6"/>
      <c r="O2869" s="6"/>
      <c r="P2869" s="6"/>
      <c r="Q2869" s="6"/>
      <c r="R2869" s="6"/>
    </row>
    <row r="2870" spans="1:18" x14ac:dyDescent="0.2">
      <c r="A2870" s="9"/>
      <c r="B2870" s="11">
        <v>3</v>
      </c>
      <c r="C2870" s="160" t="s">
        <v>2873</v>
      </c>
      <c r="D2870" s="11" t="s">
        <v>2871</v>
      </c>
      <c r="E2870" s="10" t="s">
        <v>2753</v>
      </c>
      <c r="F2870" s="162">
        <v>0</v>
      </c>
      <c r="G2870" s="191">
        <v>30500.11</v>
      </c>
      <c r="H2870" s="197"/>
      <c r="I2870" s="169"/>
      <c r="J2870" s="165">
        <v>20</v>
      </c>
      <c r="M2870" s="6"/>
      <c r="N2870" s="6"/>
      <c r="O2870" s="6"/>
      <c r="P2870" s="6"/>
      <c r="Q2870" s="6"/>
      <c r="R2870" s="6"/>
    </row>
    <row r="2871" spans="1:18" x14ac:dyDescent="0.2">
      <c r="A2871" s="9"/>
      <c r="B2871" s="11">
        <v>4</v>
      </c>
      <c r="C2871" s="160" t="s">
        <v>2874</v>
      </c>
      <c r="D2871" s="11" t="s">
        <v>2875</v>
      </c>
      <c r="E2871" s="10" t="s">
        <v>2753</v>
      </c>
      <c r="F2871" s="162">
        <v>0</v>
      </c>
      <c r="G2871" s="191">
        <v>30500.11</v>
      </c>
      <c r="H2871" s="197"/>
      <c r="I2871" s="169"/>
      <c r="J2871" s="165">
        <v>20</v>
      </c>
      <c r="M2871" s="6"/>
      <c r="N2871" s="6"/>
      <c r="O2871" s="6"/>
      <c r="P2871" s="6"/>
      <c r="Q2871" s="6"/>
      <c r="R2871" s="6"/>
    </row>
    <row r="2872" spans="1:18" x14ac:dyDescent="0.2">
      <c r="A2872" s="9"/>
      <c r="B2872" s="11">
        <v>5</v>
      </c>
      <c r="C2872" s="160" t="s">
        <v>2876</v>
      </c>
      <c r="D2872" s="11" t="s">
        <v>2877</v>
      </c>
      <c r="E2872" s="10" t="s">
        <v>2753</v>
      </c>
      <c r="F2872" s="162">
        <v>0</v>
      </c>
      <c r="G2872" s="191">
        <v>15382.58</v>
      </c>
      <c r="H2872" s="197"/>
      <c r="I2872" s="169"/>
      <c r="J2872" s="165">
        <v>20</v>
      </c>
      <c r="M2872" s="6"/>
      <c r="N2872" s="6"/>
      <c r="O2872" s="6"/>
      <c r="P2872" s="6"/>
      <c r="Q2872" s="6"/>
      <c r="R2872" s="6"/>
    </row>
    <row r="2873" spans="1:18" x14ac:dyDescent="0.2">
      <c r="A2873" s="9"/>
      <c r="B2873" s="11">
        <v>6</v>
      </c>
      <c r="C2873" s="160" t="s">
        <v>2878</v>
      </c>
      <c r="D2873" s="11" t="s">
        <v>2879</v>
      </c>
      <c r="E2873" s="10" t="s">
        <v>2753</v>
      </c>
      <c r="F2873" s="162">
        <v>0</v>
      </c>
      <c r="G2873" s="191">
        <v>5460</v>
      </c>
      <c r="H2873" s="197"/>
      <c r="I2873" s="169"/>
      <c r="J2873" s="165">
        <v>17</v>
      </c>
      <c r="M2873" s="6"/>
      <c r="N2873" s="6"/>
      <c r="O2873" s="6"/>
      <c r="P2873" s="6"/>
      <c r="Q2873" s="6"/>
      <c r="R2873" s="6"/>
    </row>
    <row r="2874" spans="1:18" x14ac:dyDescent="0.2">
      <c r="A2874" s="9"/>
      <c r="B2874" s="11">
        <v>7</v>
      </c>
      <c r="C2874" s="160" t="s">
        <v>2880</v>
      </c>
      <c r="D2874" s="11" t="s">
        <v>2881</v>
      </c>
      <c r="E2874" s="10" t="s">
        <v>2753</v>
      </c>
      <c r="F2874" s="162">
        <v>0</v>
      </c>
      <c r="G2874" s="191">
        <v>4828</v>
      </c>
      <c r="H2874" s="197"/>
      <c r="I2874" s="169"/>
      <c r="J2874" s="165">
        <v>17</v>
      </c>
      <c r="M2874" s="6"/>
      <c r="N2874" s="6"/>
      <c r="O2874" s="6"/>
      <c r="P2874" s="6"/>
      <c r="Q2874" s="6"/>
      <c r="R2874" s="6"/>
    </row>
    <row r="2875" spans="1:18" x14ac:dyDescent="0.2">
      <c r="A2875" s="9"/>
      <c r="B2875" s="11">
        <v>8</v>
      </c>
      <c r="C2875" s="160" t="s">
        <v>2874</v>
      </c>
      <c r="D2875" s="11" t="s">
        <v>2875</v>
      </c>
      <c r="E2875" s="10" t="s">
        <v>2753</v>
      </c>
      <c r="F2875" s="162">
        <v>0</v>
      </c>
      <c r="G2875" s="191">
        <v>30500.11</v>
      </c>
      <c r="H2875" s="197"/>
      <c r="I2875" s="169"/>
      <c r="J2875" s="165">
        <v>20</v>
      </c>
      <c r="M2875" s="6"/>
      <c r="N2875" s="6"/>
      <c r="O2875" s="6"/>
      <c r="P2875" s="6"/>
      <c r="Q2875" s="6"/>
      <c r="R2875" s="6"/>
    </row>
    <row r="2876" spans="1:18" x14ac:dyDescent="0.2">
      <c r="A2876" s="9"/>
      <c r="B2876" s="11">
        <v>9</v>
      </c>
      <c r="C2876" s="160" t="s">
        <v>2876</v>
      </c>
      <c r="D2876" s="11" t="s">
        <v>2877</v>
      </c>
      <c r="E2876" s="10" t="s">
        <v>2753</v>
      </c>
      <c r="F2876" s="162">
        <v>0</v>
      </c>
      <c r="G2876" s="191">
        <v>15382.58</v>
      </c>
      <c r="H2876" s="197"/>
      <c r="I2876" s="169"/>
      <c r="J2876" s="165">
        <v>20</v>
      </c>
      <c r="M2876" s="6"/>
      <c r="N2876" s="6"/>
      <c r="O2876" s="6"/>
      <c r="P2876" s="6"/>
      <c r="Q2876" s="6"/>
      <c r="R2876" s="6"/>
    </row>
    <row r="2877" spans="1:18" x14ac:dyDescent="0.2">
      <c r="A2877" s="9"/>
      <c r="B2877" s="11">
        <v>10</v>
      </c>
      <c r="C2877" s="160" t="s">
        <v>2882</v>
      </c>
      <c r="D2877" s="11" t="s">
        <v>2883</v>
      </c>
      <c r="E2877" s="10" t="s">
        <v>2753</v>
      </c>
      <c r="F2877" s="162">
        <v>0</v>
      </c>
      <c r="G2877" s="191">
        <v>4200</v>
      </c>
      <c r="H2877" s="197"/>
      <c r="I2877" s="169"/>
      <c r="J2877" s="165">
        <v>17</v>
      </c>
      <c r="M2877" s="6"/>
      <c r="N2877" s="6"/>
      <c r="O2877" s="6"/>
      <c r="P2877" s="6"/>
      <c r="Q2877" s="6"/>
      <c r="R2877" s="6"/>
    </row>
    <row r="2878" spans="1:18" x14ac:dyDescent="0.2">
      <c r="A2878" s="9"/>
      <c r="B2878" s="11">
        <v>11</v>
      </c>
      <c r="C2878" s="160" t="s">
        <v>2884</v>
      </c>
      <c r="D2878" s="11" t="s">
        <v>2885</v>
      </c>
      <c r="E2878" s="10" t="s">
        <v>2753</v>
      </c>
      <c r="F2878" s="162">
        <v>0</v>
      </c>
      <c r="G2878" s="191">
        <v>4200</v>
      </c>
      <c r="H2878" s="197"/>
      <c r="I2878" s="169"/>
      <c r="J2878" s="165">
        <v>17</v>
      </c>
      <c r="M2878" s="6"/>
      <c r="N2878" s="6"/>
      <c r="O2878" s="6"/>
      <c r="P2878" s="6"/>
      <c r="Q2878" s="6"/>
      <c r="R2878" s="6"/>
    </row>
    <row r="2879" spans="1:18" x14ac:dyDescent="0.2">
      <c r="A2879" s="9"/>
      <c r="B2879" s="11">
        <v>12</v>
      </c>
      <c r="C2879" s="160" t="s">
        <v>2886</v>
      </c>
      <c r="D2879" s="11" t="s">
        <v>2887</v>
      </c>
      <c r="E2879" s="10" t="s">
        <v>2753</v>
      </c>
      <c r="F2879" s="162">
        <v>0</v>
      </c>
      <c r="G2879" s="191">
        <v>4200</v>
      </c>
      <c r="H2879" s="197"/>
      <c r="I2879" s="169"/>
      <c r="J2879" s="165">
        <v>17</v>
      </c>
      <c r="M2879" s="6"/>
      <c r="N2879" s="6"/>
      <c r="O2879" s="6"/>
      <c r="P2879" s="6"/>
      <c r="Q2879" s="6"/>
      <c r="R2879" s="6"/>
    </row>
    <row r="2880" spans="1:18" x14ac:dyDescent="0.2">
      <c r="A2880" s="9"/>
      <c r="B2880" s="11">
        <v>13</v>
      </c>
      <c r="C2880" s="160" t="s">
        <v>2888</v>
      </c>
      <c r="D2880" s="11" t="s">
        <v>2889</v>
      </c>
      <c r="E2880" s="10" t="s">
        <v>2753</v>
      </c>
      <c r="F2880" s="162">
        <v>0</v>
      </c>
      <c r="G2880" s="191">
        <v>2500</v>
      </c>
      <c r="H2880" s="197"/>
      <c r="I2880" s="169"/>
      <c r="J2880" s="165">
        <v>15</v>
      </c>
      <c r="M2880" s="6"/>
      <c r="N2880" s="6"/>
      <c r="O2880" s="6"/>
      <c r="P2880" s="6"/>
      <c r="Q2880" s="6"/>
      <c r="R2880" s="6"/>
    </row>
    <row r="2881" spans="1:18" x14ac:dyDescent="0.2">
      <c r="A2881" s="9"/>
      <c r="B2881" s="11">
        <v>14</v>
      </c>
      <c r="C2881" s="160" t="s">
        <v>2890</v>
      </c>
      <c r="D2881" s="11" t="s">
        <v>2891</v>
      </c>
      <c r="E2881" s="10" t="s">
        <v>2753</v>
      </c>
      <c r="F2881" s="162">
        <v>0</v>
      </c>
      <c r="G2881" s="191">
        <v>824</v>
      </c>
      <c r="H2881" s="197"/>
      <c r="I2881" s="169"/>
      <c r="J2881" s="165">
        <v>15</v>
      </c>
      <c r="M2881" s="6"/>
      <c r="N2881" s="6"/>
      <c r="O2881" s="6"/>
      <c r="P2881" s="6"/>
      <c r="Q2881" s="6"/>
      <c r="R2881" s="6"/>
    </row>
    <row r="2882" spans="1:18" x14ac:dyDescent="0.2">
      <c r="A2882" s="9"/>
      <c r="B2882" s="11">
        <v>15</v>
      </c>
      <c r="C2882" s="160" t="s">
        <v>2892</v>
      </c>
      <c r="D2882" s="11" t="s">
        <v>2893</v>
      </c>
      <c r="E2882" s="10" t="s">
        <v>2753</v>
      </c>
      <c r="F2882" s="162">
        <v>0</v>
      </c>
      <c r="G2882" s="191">
        <v>1183.26</v>
      </c>
      <c r="H2882" s="197"/>
      <c r="I2882" s="201"/>
      <c r="J2882" s="165">
        <v>15</v>
      </c>
      <c r="M2882" s="6"/>
      <c r="N2882" s="6"/>
      <c r="O2882" s="6"/>
      <c r="P2882" s="6"/>
      <c r="Q2882" s="6"/>
      <c r="R2882" s="6"/>
    </row>
    <row r="2883" spans="1:18" x14ac:dyDescent="0.2">
      <c r="A2883" s="9"/>
      <c r="B2883" s="11">
        <v>16</v>
      </c>
      <c r="C2883" s="160" t="s">
        <v>2894</v>
      </c>
      <c r="D2883" s="11" t="s">
        <v>2895</v>
      </c>
      <c r="E2883" s="10" t="s">
        <v>2753</v>
      </c>
      <c r="F2883" s="162">
        <v>0</v>
      </c>
      <c r="G2883" s="191">
        <v>2800</v>
      </c>
      <c r="H2883" s="197"/>
      <c r="I2883" s="169"/>
      <c r="J2883" s="165">
        <v>15</v>
      </c>
      <c r="M2883" s="6"/>
      <c r="N2883" s="6"/>
      <c r="O2883" s="6"/>
      <c r="P2883" s="6"/>
      <c r="Q2883" s="6"/>
      <c r="R2883" s="6"/>
    </row>
    <row r="2884" spans="1:18" x14ac:dyDescent="0.2">
      <c r="A2884" s="9"/>
      <c r="B2884" s="11">
        <v>17</v>
      </c>
      <c r="C2884" s="160" t="s">
        <v>2896</v>
      </c>
      <c r="D2884" s="11" t="s">
        <v>2897</v>
      </c>
      <c r="E2884" s="10" t="s">
        <v>2753</v>
      </c>
      <c r="F2884" s="162">
        <v>0</v>
      </c>
      <c r="G2884" s="191">
        <v>2800</v>
      </c>
      <c r="H2884" s="197"/>
      <c r="I2884" s="201"/>
      <c r="J2884" s="165">
        <v>15</v>
      </c>
      <c r="M2884" s="6"/>
      <c r="N2884" s="6"/>
      <c r="O2884" s="6"/>
      <c r="P2884" s="6"/>
      <c r="Q2884" s="6"/>
      <c r="R2884" s="6"/>
    </row>
    <row r="2885" spans="1:18" x14ac:dyDescent="0.2">
      <c r="A2885" s="9"/>
      <c r="B2885" s="11">
        <v>18</v>
      </c>
      <c r="C2885" s="160" t="s">
        <v>2898</v>
      </c>
      <c r="D2885" s="11" t="s">
        <v>2897</v>
      </c>
      <c r="E2885" s="10" t="s">
        <v>2753</v>
      </c>
      <c r="F2885" s="162">
        <v>0</v>
      </c>
      <c r="G2885" s="191">
        <v>3170</v>
      </c>
      <c r="H2885" s="197"/>
      <c r="I2885" s="201"/>
      <c r="J2885" s="165">
        <v>15</v>
      </c>
      <c r="M2885" s="6"/>
      <c r="N2885" s="6"/>
      <c r="O2885" s="6"/>
      <c r="P2885" s="6"/>
      <c r="Q2885" s="6"/>
      <c r="R2885" s="6"/>
    </row>
    <row r="2886" spans="1:18" x14ac:dyDescent="0.2">
      <c r="A2886" s="9"/>
      <c r="B2886" s="11">
        <v>19</v>
      </c>
      <c r="C2886" s="160" t="s">
        <v>2899</v>
      </c>
      <c r="D2886" s="11" t="s">
        <v>2897</v>
      </c>
      <c r="E2886" s="10" t="s">
        <v>2753</v>
      </c>
      <c r="F2886" s="162">
        <v>0</v>
      </c>
      <c r="G2886" s="191">
        <v>1349.3</v>
      </c>
      <c r="H2886" s="197"/>
      <c r="I2886" s="201"/>
      <c r="J2886" s="165">
        <v>15</v>
      </c>
      <c r="M2886" s="6"/>
      <c r="N2886" s="6"/>
      <c r="O2886" s="6"/>
      <c r="P2886" s="6"/>
      <c r="Q2886" s="6"/>
      <c r="R2886" s="6"/>
    </row>
    <row r="2887" spans="1:18" x14ac:dyDescent="0.2">
      <c r="A2887" s="9"/>
      <c r="B2887" s="11">
        <v>20</v>
      </c>
      <c r="C2887" s="160" t="s">
        <v>2900</v>
      </c>
      <c r="D2887" s="11" t="s">
        <v>2901</v>
      </c>
      <c r="E2887" s="10" t="s">
        <v>2753</v>
      </c>
      <c r="F2887" s="162">
        <v>0</v>
      </c>
      <c r="G2887" s="191">
        <v>1500</v>
      </c>
      <c r="H2887" s="197"/>
      <c r="I2887" s="201"/>
      <c r="J2887" s="165">
        <v>10</v>
      </c>
      <c r="M2887" s="6"/>
      <c r="N2887" s="6"/>
      <c r="O2887" s="6"/>
      <c r="P2887" s="6"/>
      <c r="Q2887" s="6"/>
      <c r="R2887" s="6"/>
    </row>
    <row r="2888" spans="1:18" x14ac:dyDescent="0.2">
      <c r="A2888" s="9"/>
      <c r="B2888" s="11">
        <v>21</v>
      </c>
      <c r="C2888" s="160" t="s">
        <v>2902</v>
      </c>
      <c r="D2888" s="11" t="s">
        <v>2903</v>
      </c>
      <c r="E2888" s="10" t="s">
        <v>2753</v>
      </c>
      <c r="F2888" s="162">
        <v>0</v>
      </c>
      <c r="G2888" s="191">
        <v>2000</v>
      </c>
      <c r="H2888" s="197"/>
      <c r="I2888" s="201"/>
      <c r="J2888" s="165">
        <v>10</v>
      </c>
      <c r="M2888" s="6"/>
      <c r="N2888" s="6"/>
      <c r="O2888" s="6"/>
      <c r="P2888" s="6"/>
      <c r="Q2888" s="6"/>
      <c r="R2888" s="6"/>
    </row>
    <row r="2889" spans="1:18" x14ac:dyDescent="0.2">
      <c r="A2889" s="9"/>
      <c r="B2889" s="11">
        <v>22</v>
      </c>
      <c r="C2889" s="160" t="s">
        <v>2904</v>
      </c>
      <c r="D2889" s="11" t="s">
        <v>2905</v>
      </c>
      <c r="E2889" s="10" t="s">
        <v>46</v>
      </c>
      <c r="F2889" s="162">
        <v>0</v>
      </c>
      <c r="G2889" s="191">
        <v>9101.94</v>
      </c>
      <c r="H2889" s="197">
        <v>9101.94</v>
      </c>
      <c r="I2889" s="169"/>
      <c r="J2889" s="165">
        <v>300</v>
      </c>
      <c r="M2889" s="6"/>
      <c r="N2889" s="6"/>
      <c r="O2889" s="6"/>
      <c r="P2889" s="6"/>
      <c r="Q2889" s="6"/>
      <c r="R2889" s="6"/>
    </row>
    <row r="2890" spans="1:18" x14ac:dyDescent="0.2">
      <c r="A2890" s="9"/>
      <c r="B2890" s="11">
        <v>23</v>
      </c>
      <c r="C2890" s="160" t="s">
        <v>2906</v>
      </c>
      <c r="D2890" s="11" t="s">
        <v>2907</v>
      </c>
      <c r="E2890" s="10" t="s">
        <v>46</v>
      </c>
      <c r="F2890" s="162">
        <v>0</v>
      </c>
      <c r="G2890" s="191">
        <v>2438.88</v>
      </c>
      <c r="H2890" s="197">
        <v>2438.88</v>
      </c>
      <c r="I2890" s="169"/>
      <c r="J2890" s="165">
        <v>200</v>
      </c>
      <c r="M2890" s="6"/>
      <c r="N2890" s="6"/>
      <c r="O2890" s="6"/>
      <c r="P2890" s="6"/>
      <c r="Q2890" s="6"/>
      <c r="R2890" s="6"/>
    </row>
    <row r="2891" spans="1:18" x14ac:dyDescent="0.2">
      <c r="A2891" s="9"/>
      <c r="B2891" s="11">
        <v>24</v>
      </c>
      <c r="C2891" s="160" t="s">
        <v>2908</v>
      </c>
      <c r="D2891" s="11" t="s">
        <v>2909</v>
      </c>
      <c r="E2891" s="10" t="s">
        <v>46</v>
      </c>
      <c r="F2891" s="162">
        <v>0</v>
      </c>
      <c r="G2891" s="191">
        <v>2438.88</v>
      </c>
      <c r="H2891" s="197">
        <v>2438.88</v>
      </c>
      <c r="I2891" s="169"/>
      <c r="J2891" s="165">
        <v>160</v>
      </c>
      <c r="M2891" s="6"/>
      <c r="N2891" s="6"/>
      <c r="O2891" s="6"/>
      <c r="P2891" s="6"/>
      <c r="Q2891" s="6"/>
      <c r="R2891" s="6"/>
    </row>
    <row r="2892" spans="1:18" x14ac:dyDescent="0.2">
      <c r="A2892" s="9"/>
      <c r="B2892" s="11">
        <v>25</v>
      </c>
      <c r="C2892" s="160" t="s">
        <v>2910</v>
      </c>
      <c r="D2892" s="11" t="s">
        <v>2911</v>
      </c>
      <c r="E2892" s="10" t="s">
        <v>46</v>
      </c>
      <c r="F2892" s="162">
        <v>0</v>
      </c>
      <c r="G2892" s="191">
        <v>2438.88</v>
      </c>
      <c r="H2892" s="197">
        <v>2438.88</v>
      </c>
      <c r="I2892" s="169"/>
      <c r="J2892" s="165">
        <v>100</v>
      </c>
      <c r="M2892" s="6"/>
      <c r="N2892" s="6"/>
      <c r="O2892" s="6"/>
      <c r="P2892" s="6"/>
      <c r="Q2892" s="6"/>
      <c r="R2892" s="6"/>
    </row>
    <row r="2893" spans="1:18" x14ac:dyDescent="0.2">
      <c r="A2893" s="9"/>
      <c r="B2893" s="11">
        <v>26</v>
      </c>
      <c r="C2893" s="160" t="s">
        <v>2912</v>
      </c>
      <c r="D2893" s="11" t="s">
        <v>2913</v>
      </c>
      <c r="E2893" s="10" t="s">
        <v>46</v>
      </c>
      <c r="F2893" s="162">
        <v>0</v>
      </c>
      <c r="G2893" s="191">
        <v>2800</v>
      </c>
      <c r="H2893" s="197">
        <v>2800</v>
      </c>
      <c r="I2893" s="169"/>
      <c r="J2893" s="165">
        <v>100</v>
      </c>
      <c r="M2893" s="6"/>
      <c r="N2893" s="6"/>
      <c r="O2893" s="6"/>
      <c r="P2893" s="6"/>
      <c r="Q2893" s="6"/>
      <c r="R2893" s="6"/>
    </row>
    <row r="2894" spans="1:18" x14ac:dyDescent="0.2">
      <c r="A2894" s="9"/>
      <c r="B2894" s="11">
        <v>27</v>
      </c>
      <c r="C2894" s="160" t="s">
        <v>2914</v>
      </c>
      <c r="D2894" s="11" t="s">
        <v>2915</v>
      </c>
      <c r="E2894" s="10" t="s">
        <v>46</v>
      </c>
      <c r="F2894" s="162">
        <v>0</v>
      </c>
      <c r="G2894" s="191">
        <v>71.585000000000008</v>
      </c>
      <c r="H2894" s="202"/>
      <c r="I2894" s="193"/>
      <c r="J2894" s="165">
        <v>1</v>
      </c>
      <c r="M2894" s="6"/>
      <c r="N2894" s="6"/>
      <c r="O2894" s="6"/>
      <c r="P2894" s="6"/>
      <c r="Q2894" s="6"/>
      <c r="R2894" s="6"/>
    </row>
    <row r="2895" spans="1:18" x14ac:dyDescent="0.2">
      <c r="A2895" s="9"/>
      <c r="B2895" s="203"/>
      <c r="C2895" s="204"/>
      <c r="D2895" s="203"/>
      <c r="E2895" s="205"/>
      <c r="F2895" s="206"/>
      <c r="G2895" s="207"/>
      <c r="H2895" s="208"/>
      <c r="I2895" s="194"/>
      <c r="J2895" s="165"/>
      <c r="M2895" s="6"/>
      <c r="N2895" s="6"/>
      <c r="O2895" s="6"/>
      <c r="P2895" s="6"/>
      <c r="Q2895" s="6"/>
      <c r="R2895" s="6"/>
    </row>
    <row r="2896" spans="1:18" ht="15.75" x14ac:dyDescent="0.25">
      <c r="A2896" s="9"/>
      <c r="B2896" s="182" t="s">
        <v>2916</v>
      </c>
      <c r="D2896" s="178"/>
      <c r="E2896" s="195"/>
      <c r="F2896" s="209"/>
      <c r="G2896" s="194"/>
      <c r="H2896" s="194"/>
      <c r="I2896" s="175"/>
      <c r="J2896" s="196"/>
      <c r="M2896" s="6"/>
      <c r="N2896" s="6"/>
      <c r="O2896" s="6"/>
      <c r="P2896" s="6"/>
      <c r="Q2896" s="6"/>
      <c r="R2896" s="6"/>
    </row>
    <row r="2897" spans="1:18" ht="33.75" x14ac:dyDescent="0.2">
      <c r="A2897" s="9"/>
      <c r="B2897" s="8" t="s">
        <v>40</v>
      </c>
      <c r="C2897" s="8" t="s">
        <v>41</v>
      </c>
      <c r="D2897" s="8" t="s">
        <v>18</v>
      </c>
      <c r="E2897" s="8" t="s">
        <v>42</v>
      </c>
      <c r="F2897" s="155" t="s">
        <v>43</v>
      </c>
      <c r="G2897" s="155" t="s">
        <v>17</v>
      </c>
      <c r="H2897" s="174"/>
      <c r="I2897" s="169"/>
      <c r="J2897" s="155" t="s">
        <v>44</v>
      </c>
      <c r="M2897" s="6"/>
      <c r="N2897" s="6"/>
      <c r="O2897" s="6"/>
      <c r="P2897" s="6"/>
      <c r="Q2897" s="6"/>
      <c r="R2897" s="6"/>
    </row>
    <row r="2898" spans="1:18" x14ac:dyDescent="0.2">
      <c r="A2898" s="9"/>
      <c r="B2898" s="11">
        <v>1</v>
      </c>
      <c r="C2898" s="160" t="s">
        <v>2917</v>
      </c>
      <c r="D2898" s="210" t="s">
        <v>9241</v>
      </c>
      <c r="E2898" s="10" t="s">
        <v>46</v>
      </c>
      <c r="F2898" s="162">
        <v>0</v>
      </c>
      <c r="G2898" s="191">
        <v>72.691698503549546</v>
      </c>
      <c r="H2898" s="192"/>
      <c r="I2898" s="169"/>
      <c r="J2898" s="165">
        <v>6.55</v>
      </c>
      <c r="M2898" s="6"/>
      <c r="N2898" s="6"/>
      <c r="O2898" s="6"/>
      <c r="P2898" s="6"/>
      <c r="Q2898" s="6"/>
      <c r="R2898" s="6"/>
    </row>
    <row r="2899" spans="1:18" x14ac:dyDescent="0.2">
      <c r="A2899" s="9"/>
      <c r="B2899" s="11">
        <v>2</v>
      </c>
      <c r="C2899" s="160" t="s">
        <v>2918</v>
      </c>
      <c r="D2899" s="210" t="s">
        <v>9242</v>
      </c>
      <c r="E2899" s="10" t="s">
        <v>46</v>
      </c>
      <c r="F2899" s="162">
        <v>0</v>
      </c>
      <c r="G2899" s="191">
        <v>73.357576657780541</v>
      </c>
      <c r="H2899" s="192"/>
      <c r="I2899" s="169"/>
      <c r="J2899" s="165">
        <v>6.61</v>
      </c>
      <c r="M2899" s="6"/>
      <c r="N2899" s="6"/>
      <c r="O2899" s="6"/>
      <c r="P2899" s="6"/>
      <c r="Q2899" s="6"/>
      <c r="R2899" s="6"/>
    </row>
    <row r="2900" spans="1:18" x14ac:dyDescent="0.2">
      <c r="A2900" s="9"/>
      <c r="B2900" s="11">
        <v>3</v>
      </c>
      <c r="C2900" s="160" t="s">
        <v>2919</v>
      </c>
      <c r="D2900" s="210" t="s">
        <v>9243</v>
      </c>
      <c r="E2900" s="10" t="s">
        <v>46</v>
      </c>
      <c r="F2900" s="162">
        <v>0</v>
      </c>
      <c r="G2900" s="191">
        <v>67.142713884957985</v>
      </c>
      <c r="H2900" s="192"/>
      <c r="I2900" s="169"/>
      <c r="J2900" s="165">
        <v>6.05</v>
      </c>
      <c r="M2900" s="6"/>
      <c r="N2900" s="6"/>
      <c r="O2900" s="6"/>
      <c r="P2900" s="6"/>
      <c r="Q2900" s="6"/>
      <c r="R2900" s="6"/>
    </row>
    <row r="2901" spans="1:18" x14ac:dyDescent="0.2">
      <c r="A2901" s="9"/>
      <c r="B2901" s="11">
        <v>4</v>
      </c>
      <c r="C2901" s="160" t="s">
        <v>2920</v>
      </c>
      <c r="D2901" s="210" t="s">
        <v>9244</v>
      </c>
      <c r="E2901" s="10" t="s">
        <v>46</v>
      </c>
      <c r="F2901" s="162">
        <v>0</v>
      </c>
      <c r="G2901" s="191">
        <v>67.142713884957985</v>
      </c>
      <c r="H2901" s="192"/>
      <c r="I2901" s="169"/>
      <c r="J2901" s="165">
        <v>6.05</v>
      </c>
      <c r="M2901" s="6"/>
      <c r="N2901" s="6"/>
      <c r="O2901" s="6"/>
      <c r="P2901" s="6"/>
      <c r="Q2901" s="6"/>
      <c r="R2901" s="6"/>
    </row>
    <row r="2902" spans="1:18" x14ac:dyDescent="0.2">
      <c r="A2902" s="9"/>
      <c r="B2902" s="11">
        <v>5</v>
      </c>
      <c r="C2902" s="160" t="s">
        <v>2921</v>
      </c>
      <c r="D2902" s="210" t="s">
        <v>9245</v>
      </c>
      <c r="E2902" s="10" t="s">
        <v>46</v>
      </c>
      <c r="F2902" s="162">
        <v>0</v>
      </c>
      <c r="G2902" s="191">
        <v>67.142713884957985</v>
      </c>
      <c r="H2902" s="192"/>
      <c r="I2902" s="169"/>
      <c r="J2902" s="165">
        <v>6.05</v>
      </c>
      <c r="M2902" s="6"/>
      <c r="N2902" s="6"/>
      <c r="O2902" s="6"/>
      <c r="P2902" s="6"/>
      <c r="Q2902" s="6"/>
      <c r="R2902" s="6"/>
    </row>
    <row r="2903" spans="1:18" x14ac:dyDescent="0.2">
      <c r="A2903" s="9"/>
      <c r="B2903" s="11">
        <v>6</v>
      </c>
      <c r="C2903" s="160" t="s">
        <v>2922</v>
      </c>
      <c r="D2903" s="210" t="s">
        <v>9246</v>
      </c>
      <c r="E2903" s="10" t="s">
        <v>46</v>
      </c>
      <c r="F2903" s="162">
        <v>0</v>
      </c>
      <c r="G2903" s="191">
        <v>53.048292953735405</v>
      </c>
      <c r="H2903" s="192"/>
      <c r="I2903" s="169"/>
      <c r="J2903" s="165">
        <v>4.78</v>
      </c>
      <c r="M2903" s="6"/>
      <c r="N2903" s="6"/>
      <c r="O2903" s="6"/>
      <c r="P2903" s="6"/>
      <c r="Q2903" s="6"/>
      <c r="R2903" s="6"/>
    </row>
    <row r="2904" spans="1:18" x14ac:dyDescent="0.2">
      <c r="A2904" s="9"/>
      <c r="B2904" s="11">
        <v>7</v>
      </c>
      <c r="C2904" s="160" t="s">
        <v>2923</v>
      </c>
      <c r="D2904" s="210" t="s">
        <v>9247</v>
      </c>
      <c r="E2904" s="10" t="s">
        <v>46</v>
      </c>
      <c r="F2904" s="162">
        <v>0</v>
      </c>
      <c r="G2904" s="191">
        <v>53.048292953735405</v>
      </c>
      <c r="H2904" s="192"/>
      <c r="I2904" s="169"/>
      <c r="J2904" s="165">
        <v>4.78</v>
      </c>
      <c r="M2904" s="6"/>
      <c r="N2904" s="6"/>
      <c r="O2904" s="6"/>
      <c r="P2904" s="6"/>
      <c r="Q2904" s="6"/>
      <c r="R2904" s="6"/>
    </row>
    <row r="2905" spans="1:18" x14ac:dyDescent="0.2">
      <c r="A2905" s="9"/>
      <c r="B2905" s="11">
        <v>8</v>
      </c>
      <c r="C2905" s="160" t="s">
        <v>2924</v>
      </c>
      <c r="D2905" s="210" t="s">
        <v>9248</v>
      </c>
      <c r="E2905" s="10" t="s">
        <v>46</v>
      </c>
      <c r="F2905" s="162">
        <v>0</v>
      </c>
      <c r="G2905" s="191">
        <v>237</v>
      </c>
      <c r="H2905" s="192"/>
      <c r="I2905" s="169"/>
      <c r="J2905" s="165">
        <v>5</v>
      </c>
      <c r="M2905" s="6"/>
      <c r="N2905" s="6"/>
      <c r="O2905" s="6"/>
      <c r="P2905" s="6"/>
      <c r="Q2905" s="6"/>
      <c r="R2905" s="6"/>
    </row>
    <row r="2906" spans="1:18" x14ac:dyDescent="0.2">
      <c r="A2906" s="9"/>
      <c r="B2906" s="11">
        <v>9</v>
      </c>
      <c r="C2906" s="160" t="s">
        <v>2925</v>
      </c>
      <c r="D2906" s="210" t="s">
        <v>9249</v>
      </c>
      <c r="E2906" s="10" t="s">
        <v>46</v>
      </c>
      <c r="F2906" s="162">
        <v>0</v>
      </c>
      <c r="G2906" s="191">
        <v>46.389511411425516</v>
      </c>
      <c r="H2906" s="192"/>
      <c r="I2906" s="169"/>
      <c r="J2906" s="165">
        <v>4.18</v>
      </c>
      <c r="M2906" s="6"/>
      <c r="N2906" s="6"/>
      <c r="O2906" s="6"/>
      <c r="P2906" s="6"/>
      <c r="Q2906" s="6"/>
      <c r="R2906" s="6"/>
    </row>
    <row r="2907" spans="1:18" x14ac:dyDescent="0.2">
      <c r="A2907" s="9"/>
      <c r="B2907" s="11">
        <v>10</v>
      </c>
      <c r="C2907" s="160" t="s">
        <v>2926</v>
      </c>
      <c r="D2907" s="210" t="s">
        <v>9250</v>
      </c>
      <c r="E2907" s="10" t="s">
        <v>46</v>
      </c>
      <c r="F2907" s="162">
        <v>0</v>
      </c>
      <c r="G2907" s="191">
        <v>44.50285664110438</v>
      </c>
      <c r="H2907" s="192"/>
      <c r="I2907" s="169"/>
      <c r="J2907" s="165">
        <v>4.01</v>
      </c>
      <c r="M2907" s="6"/>
      <c r="N2907" s="6"/>
      <c r="O2907" s="6"/>
      <c r="P2907" s="6"/>
      <c r="Q2907" s="6"/>
      <c r="R2907" s="6"/>
    </row>
    <row r="2908" spans="1:18" x14ac:dyDescent="0.2">
      <c r="A2908" s="9"/>
      <c r="B2908" s="11">
        <v>11</v>
      </c>
      <c r="C2908" s="160" t="s">
        <v>2927</v>
      </c>
      <c r="D2908" s="210" t="s">
        <v>9251</v>
      </c>
      <c r="E2908" s="10" t="s">
        <v>46</v>
      </c>
      <c r="F2908" s="162">
        <v>0</v>
      </c>
      <c r="G2908" s="191">
        <v>44.50285664110438</v>
      </c>
      <c r="H2908" s="192"/>
      <c r="I2908" s="169"/>
      <c r="J2908" s="165">
        <v>4.01</v>
      </c>
      <c r="M2908" s="6"/>
      <c r="N2908" s="6"/>
      <c r="O2908" s="6"/>
      <c r="P2908" s="6"/>
      <c r="Q2908" s="6"/>
      <c r="R2908" s="6"/>
    </row>
    <row r="2909" spans="1:18" x14ac:dyDescent="0.2">
      <c r="A2909" s="9"/>
      <c r="B2909" s="11">
        <v>12</v>
      </c>
      <c r="C2909" s="160" t="s">
        <v>2928</v>
      </c>
      <c r="D2909" s="210" t="s">
        <v>9252</v>
      </c>
      <c r="E2909" s="10" t="s">
        <v>46</v>
      </c>
      <c r="F2909" s="162">
        <v>0</v>
      </c>
      <c r="G2909" s="191">
        <v>44.50285664110438</v>
      </c>
      <c r="H2909" s="192"/>
      <c r="I2909" s="169"/>
      <c r="J2909" s="165">
        <v>4.01</v>
      </c>
      <c r="M2909" s="6"/>
      <c r="N2909" s="6"/>
      <c r="O2909" s="6"/>
      <c r="P2909" s="6"/>
      <c r="Q2909" s="6"/>
      <c r="R2909" s="6"/>
    </row>
    <row r="2910" spans="1:18" x14ac:dyDescent="0.2">
      <c r="A2910" s="9"/>
      <c r="B2910" s="11">
        <v>13</v>
      </c>
      <c r="C2910" s="160" t="s">
        <v>2929</v>
      </c>
      <c r="D2910" s="210" t="s">
        <v>9253</v>
      </c>
      <c r="E2910" s="10" t="s">
        <v>46</v>
      </c>
      <c r="F2910" s="162">
        <v>0</v>
      </c>
      <c r="G2910" s="191">
        <v>40.840526792833948</v>
      </c>
      <c r="H2910" s="192"/>
      <c r="I2910" s="169"/>
      <c r="J2910" s="165">
        <v>3.68</v>
      </c>
      <c r="M2910" s="6"/>
      <c r="N2910" s="6"/>
      <c r="O2910" s="6"/>
      <c r="P2910" s="6"/>
      <c r="Q2910" s="6"/>
      <c r="R2910" s="6"/>
    </row>
    <row r="2911" spans="1:18" x14ac:dyDescent="0.2">
      <c r="A2911" s="9"/>
      <c r="B2911" s="11">
        <v>14</v>
      </c>
      <c r="C2911" s="160" t="s">
        <v>2930</v>
      </c>
      <c r="D2911" s="210" t="s">
        <v>9254</v>
      </c>
      <c r="E2911" s="10" t="s">
        <v>46</v>
      </c>
      <c r="F2911" s="162">
        <v>0</v>
      </c>
      <c r="G2911" s="191">
        <v>29.964516940394475</v>
      </c>
      <c r="H2911" s="192"/>
      <c r="I2911" s="169"/>
      <c r="J2911" s="165">
        <v>2.7</v>
      </c>
      <c r="M2911" s="6"/>
      <c r="N2911" s="6"/>
      <c r="O2911" s="6"/>
      <c r="P2911" s="6"/>
      <c r="Q2911" s="6"/>
      <c r="R2911" s="6"/>
    </row>
    <row r="2912" spans="1:18" x14ac:dyDescent="0.2">
      <c r="A2912" s="9"/>
      <c r="B2912" s="11">
        <v>15</v>
      </c>
      <c r="C2912" s="160" t="s">
        <v>2931</v>
      </c>
      <c r="D2912" s="210" t="s">
        <v>9255</v>
      </c>
      <c r="E2912" s="10" t="s">
        <v>46</v>
      </c>
      <c r="F2912" s="162">
        <v>0</v>
      </c>
      <c r="G2912" s="191">
        <v>27.190024631098691</v>
      </c>
      <c r="H2912" s="192"/>
      <c r="I2912" s="169"/>
      <c r="J2912" s="165">
        <v>2.4500000000000002</v>
      </c>
      <c r="M2912" s="6"/>
      <c r="N2912" s="6"/>
      <c r="O2912" s="6"/>
      <c r="P2912" s="6"/>
      <c r="Q2912" s="6"/>
      <c r="R2912" s="6"/>
    </row>
    <row r="2913" spans="1:18" x14ac:dyDescent="0.2">
      <c r="A2913" s="9"/>
      <c r="B2913" s="11">
        <v>16</v>
      </c>
      <c r="C2913" s="160" t="s">
        <v>2932</v>
      </c>
      <c r="D2913" s="210" t="s">
        <v>9256</v>
      </c>
      <c r="E2913" s="10" t="s">
        <v>46</v>
      </c>
      <c r="F2913" s="162">
        <v>0</v>
      </c>
      <c r="G2913" s="191">
        <v>24.415532321802907</v>
      </c>
      <c r="H2913" s="192"/>
      <c r="I2913" s="169"/>
      <c r="J2913" s="165">
        <v>2.2000000000000002</v>
      </c>
      <c r="M2913" s="6"/>
      <c r="N2913" s="6"/>
      <c r="O2913" s="6"/>
      <c r="P2913" s="6"/>
      <c r="Q2913" s="6"/>
      <c r="R2913" s="6"/>
    </row>
    <row r="2914" spans="1:18" x14ac:dyDescent="0.2">
      <c r="A2914" s="9"/>
      <c r="B2914" s="11">
        <v>17</v>
      </c>
      <c r="C2914" s="160" t="s">
        <v>2933</v>
      </c>
      <c r="D2914" s="210" t="s">
        <v>9257</v>
      </c>
      <c r="E2914" s="10" t="s">
        <v>46</v>
      </c>
      <c r="F2914" s="162">
        <v>0</v>
      </c>
      <c r="G2914" s="191">
        <v>24.415532321802907</v>
      </c>
      <c r="H2914" s="192"/>
      <c r="I2914" s="169"/>
      <c r="J2914" s="165">
        <v>2.2000000000000002</v>
      </c>
      <c r="M2914" s="6"/>
      <c r="N2914" s="6"/>
      <c r="O2914" s="6"/>
      <c r="P2914" s="6"/>
      <c r="Q2914" s="6"/>
      <c r="R2914" s="6"/>
    </row>
    <row r="2915" spans="1:18" x14ac:dyDescent="0.2">
      <c r="A2915" s="9"/>
      <c r="B2915" s="11">
        <v>18</v>
      </c>
      <c r="C2915" s="160" t="s">
        <v>2934</v>
      </c>
      <c r="D2915" s="210" t="s">
        <v>9258</v>
      </c>
      <c r="E2915" s="10" t="s">
        <v>46</v>
      </c>
      <c r="F2915" s="162">
        <v>0</v>
      </c>
      <c r="G2915" s="191">
        <v>24.415532321802907</v>
      </c>
      <c r="H2915" s="192"/>
      <c r="I2915" s="169"/>
      <c r="J2915" s="165">
        <v>2.2000000000000002</v>
      </c>
      <c r="M2915" s="6"/>
      <c r="N2915" s="6"/>
      <c r="O2915" s="6"/>
      <c r="P2915" s="6"/>
      <c r="Q2915" s="6"/>
      <c r="R2915" s="6"/>
    </row>
    <row r="2916" spans="1:18" x14ac:dyDescent="0.2">
      <c r="A2916" s="9"/>
      <c r="B2916" s="11">
        <v>19</v>
      </c>
      <c r="C2916" s="160" t="s">
        <v>2935</v>
      </c>
      <c r="D2916" s="210" t="s">
        <v>9259</v>
      </c>
      <c r="E2916" s="10" t="s">
        <v>46</v>
      </c>
      <c r="F2916" s="162">
        <v>0</v>
      </c>
      <c r="G2916" s="191">
        <v>24.415532321802907</v>
      </c>
      <c r="H2916" s="192"/>
      <c r="I2916" s="169"/>
      <c r="J2916" s="165">
        <v>2.2000000000000002</v>
      </c>
      <c r="M2916" s="6"/>
      <c r="N2916" s="6"/>
      <c r="O2916" s="6"/>
      <c r="P2916" s="6"/>
      <c r="Q2916" s="6"/>
      <c r="R2916" s="6"/>
    </row>
    <row r="2917" spans="1:18" x14ac:dyDescent="0.2">
      <c r="A2917" s="9"/>
      <c r="B2917" s="11">
        <v>20</v>
      </c>
      <c r="C2917" s="160" t="s">
        <v>2936</v>
      </c>
      <c r="D2917" s="210" t="s">
        <v>9260</v>
      </c>
      <c r="E2917" s="10" t="s">
        <v>46</v>
      </c>
      <c r="F2917" s="162">
        <v>0</v>
      </c>
      <c r="G2917" s="191">
        <v>21.973979089622613</v>
      </c>
      <c r="H2917" s="192"/>
      <c r="I2917" s="169"/>
      <c r="J2917" s="165">
        <v>1.98</v>
      </c>
      <c r="M2917" s="6"/>
      <c r="N2917" s="6"/>
      <c r="O2917" s="6"/>
      <c r="P2917" s="6"/>
      <c r="Q2917" s="6"/>
      <c r="R2917" s="6"/>
    </row>
    <row r="2918" spans="1:18" x14ac:dyDescent="0.2">
      <c r="A2918" s="9"/>
      <c r="B2918" s="11">
        <v>21</v>
      </c>
      <c r="C2918" s="160" t="s">
        <v>2937</v>
      </c>
      <c r="D2918" s="210" t="s">
        <v>9261</v>
      </c>
      <c r="E2918" s="10" t="s">
        <v>46</v>
      </c>
      <c r="F2918" s="162">
        <v>0</v>
      </c>
      <c r="G2918" s="191">
        <v>21.973979089622613</v>
      </c>
      <c r="H2918" s="192"/>
      <c r="I2918" s="169"/>
      <c r="J2918" s="165">
        <v>1.98</v>
      </c>
      <c r="M2918" s="6"/>
      <c r="N2918" s="6"/>
      <c r="O2918" s="6"/>
      <c r="P2918" s="6"/>
      <c r="Q2918" s="6"/>
      <c r="R2918" s="6"/>
    </row>
    <row r="2919" spans="1:18" x14ac:dyDescent="0.2">
      <c r="A2919" s="9"/>
      <c r="B2919" s="11">
        <v>22</v>
      </c>
      <c r="C2919" s="160" t="s">
        <v>2938</v>
      </c>
      <c r="D2919" s="210" t="s">
        <v>9262</v>
      </c>
      <c r="E2919" s="10" t="s">
        <v>46</v>
      </c>
      <c r="F2919" s="162">
        <v>0</v>
      </c>
      <c r="G2919" s="191">
        <v>21.973979089622613</v>
      </c>
      <c r="H2919" s="192"/>
      <c r="I2919" s="169"/>
      <c r="J2919" s="165">
        <v>1.98</v>
      </c>
      <c r="M2919" s="6"/>
      <c r="N2919" s="6"/>
      <c r="O2919" s="6"/>
      <c r="P2919" s="6"/>
      <c r="Q2919" s="6"/>
      <c r="R2919" s="6"/>
    </row>
    <row r="2920" spans="1:18" x14ac:dyDescent="0.2">
      <c r="A2920" s="9"/>
      <c r="B2920" s="11">
        <v>23</v>
      </c>
      <c r="C2920" s="160" t="s">
        <v>2939</v>
      </c>
      <c r="D2920" s="210" t="s">
        <v>9263</v>
      </c>
      <c r="E2920" s="10" t="s">
        <v>46</v>
      </c>
      <c r="F2920" s="162">
        <v>0</v>
      </c>
      <c r="G2920" s="191">
        <v>14.260890469780332</v>
      </c>
      <c r="H2920" s="192"/>
      <c r="I2920" s="169"/>
      <c r="J2920" s="165">
        <v>1.2849999999999999</v>
      </c>
      <c r="M2920" s="6"/>
      <c r="N2920" s="6"/>
      <c r="O2920" s="6"/>
      <c r="P2920" s="6"/>
      <c r="Q2920" s="6"/>
      <c r="R2920" s="6"/>
    </row>
    <row r="2921" spans="1:18" x14ac:dyDescent="0.2">
      <c r="A2921" s="9"/>
      <c r="B2921" s="11">
        <v>24</v>
      </c>
      <c r="C2921" s="160" t="s">
        <v>2940</v>
      </c>
      <c r="D2921" s="210" t="s">
        <v>9264</v>
      </c>
      <c r="E2921" s="10" t="s">
        <v>46</v>
      </c>
      <c r="F2921" s="162">
        <v>0</v>
      </c>
      <c r="G2921" s="191">
        <v>16</v>
      </c>
      <c r="H2921" s="192"/>
      <c r="I2921" s="169"/>
      <c r="J2921" s="165">
        <v>1</v>
      </c>
      <c r="M2921" s="6"/>
      <c r="N2921" s="6"/>
      <c r="O2921" s="6"/>
      <c r="P2921" s="6"/>
      <c r="Q2921" s="6"/>
      <c r="R2921" s="6"/>
    </row>
    <row r="2922" spans="1:18" x14ac:dyDescent="0.2">
      <c r="A2922" s="9"/>
      <c r="B2922" s="11">
        <v>25</v>
      </c>
      <c r="C2922" s="160" t="s">
        <v>2941</v>
      </c>
      <c r="D2922" s="210" t="s">
        <v>9265</v>
      </c>
      <c r="E2922" s="10" t="s">
        <v>46</v>
      </c>
      <c r="F2922" s="162">
        <v>0</v>
      </c>
      <c r="G2922" s="191">
        <v>14.260890469780332</v>
      </c>
      <c r="H2922" s="192"/>
      <c r="I2922" s="169"/>
      <c r="J2922" s="165">
        <v>1.2849999999999999</v>
      </c>
      <c r="M2922" s="6"/>
      <c r="N2922" s="6"/>
      <c r="O2922" s="6"/>
      <c r="P2922" s="6"/>
      <c r="Q2922" s="6"/>
      <c r="R2922" s="6"/>
    </row>
    <row r="2923" spans="1:18" x14ac:dyDescent="0.2">
      <c r="A2923" s="9"/>
      <c r="B2923" s="11">
        <v>26</v>
      </c>
      <c r="C2923" s="160" t="s">
        <v>2942</v>
      </c>
      <c r="D2923" s="210" t="s">
        <v>9266</v>
      </c>
      <c r="E2923" s="10" t="s">
        <v>46</v>
      </c>
      <c r="F2923" s="162">
        <v>0</v>
      </c>
      <c r="G2923" s="191">
        <v>10.654050467695813</v>
      </c>
      <c r="H2923" s="192"/>
      <c r="I2923" s="169"/>
      <c r="J2923" s="165">
        <v>0.96</v>
      </c>
      <c r="M2923" s="6"/>
      <c r="N2923" s="6"/>
      <c r="O2923" s="6"/>
      <c r="P2923" s="6"/>
      <c r="Q2923" s="6"/>
      <c r="R2923" s="6"/>
    </row>
    <row r="2924" spans="1:18" x14ac:dyDescent="0.2">
      <c r="A2924" s="9"/>
      <c r="B2924" s="11">
        <v>27</v>
      </c>
      <c r="C2924" s="160" t="s">
        <v>2943</v>
      </c>
      <c r="D2924" s="210" t="s">
        <v>9267</v>
      </c>
      <c r="E2924" s="10" t="s">
        <v>46</v>
      </c>
      <c r="F2924" s="162">
        <v>0</v>
      </c>
      <c r="G2924" s="191">
        <v>7.435639388912703</v>
      </c>
      <c r="H2924" s="192"/>
      <c r="I2924" s="169"/>
      <c r="J2924" s="165">
        <v>0.67</v>
      </c>
      <c r="M2924" s="6"/>
      <c r="N2924" s="6"/>
      <c r="O2924" s="6"/>
      <c r="P2924" s="6"/>
      <c r="Q2924" s="6"/>
      <c r="R2924" s="6"/>
    </row>
    <row r="2925" spans="1:18" x14ac:dyDescent="0.2">
      <c r="A2925" s="9"/>
      <c r="B2925" s="11">
        <v>28</v>
      </c>
      <c r="C2925" s="160" t="s">
        <v>2944</v>
      </c>
      <c r="D2925" s="210" t="s">
        <v>9268</v>
      </c>
      <c r="E2925" s="10" t="s">
        <v>46</v>
      </c>
      <c r="F2925" s="162">
        <v>0</v>
      </c>
      <c r="G2925" s="191">
        <v>7.1581901579831246</v>
      </c>
      <c r="H2925" s="192"/>
      <c r="I2925" s="169"/>
      <c r="J2925" s="165">
        <v>0.64500000000000002</v>
      </c>
      <c r="M2925" s="6"/>
      <c r="N2925" s="6"/>
      <c r="O2925" s="6"/>
      <c r="P2925" s="6"/>
      <c r="Q2925" s="6"/>
      <c r="R2925" s="6"/>
    </row>
    <row r="2926" spans="1:18" x14ac:dyDescent="0.2">
      <c r="A2926" s="9"/>
      <c r="B2926" s="11">
        <v>29</v>
      </c>
      <c r="C2926" s="160" t="s">
        <v>2945</v>
      </c>
      <c r="D2926" s="210" t="s">
        <v>9269</v>
      </c>
      <c r="E2926" s="10" t="s">
        <v>46</v>
      </c>
      <c r="F2926" s="162">
        <v>0</v>
      </c>
      <c r="G2926" s="191">
        <v>4.6611470796169181</v>
      </c>
      <c r="H2926" s="192"/>
      <c r="I2926" s="169"/>
      <c r="J2926" s="165">
        <v>0.42</v>
      </c>
      <c r="M2926" s="6"/>
      <c r="N2926" s="6"/>
      <c r="O2926" s="6"/>
      <c r="P2926" s="6"/>
      <c r="Q2926" s="6"/>
      <c r="R2926" s="6"/>
    </row>
    <row r="2927" spans="1:18" x14ac:dyDescent="0.2">
      <c r="A2927" s="9"/>
      <c r="B2927" s="11">
        <v>30</v>
      </c>
      <c r="C2927" s="160" t="s">
        <v>2946</v>
      </c>
      <c r="D2927" s="210" t="s">
        <v>9270</v>
      </c>
      <c r="E2927" s="10" t="s">
        <v>46</v>
      </c>
      <c r="F2927" s="162">
        <v>0</v>
      </c>
      <c r="G2927" s="191">
        <v>3.8842892330140981</v>
      </c>
      <c r="H2927" s="192"/>
      <c r="I2927" s="169"/>
      <c r="J2927" s="165">
        <v>0.35</v>
      </c>
      <c r="M2927" s="6"/>
      <c r="N2927" s="6"/>
      <c r="O2927" s="6"/>
      <c r="P2927" s="6"/>
      <c r="Q2927" s="6"/>
      <c r="R2927" s="6"/>
    </row>
    <row r="2928" spans="1:18" x14ac:dyDescent="0.2">
      <c r="A2928" s="9"/>
      <c r="B2928" s="11">
        <v>31</v>
      </c>
      <c r="C2928" s="160" t="s">
        <v>2947</v>
      </c>
      <c r="D2928" s="210" t="s">
        <v>9271</v>
      </c>
      <c r="E2928" s="10" t="s">
        <v>46</v>
      </c>
      <c r="F2928" s="162">
        <v>0</v>
      </c>
      <c r="G2928" s="191">
        <v>3.107431386411279</v>
      </c>
      <c r="H2928" s="192"/>
      <c r="I2928" s="169"/>
      <c r="J2928" s="165">
        <v>0.28000000000000003</v>
      </c>
      <c r="M2928" s="6"/>
      <c r="N2928" s="6"/>
      <c r="O2928" s="6"/>
      <c r="P2928" s="6"/>
      <c r="Q2928" s="6"/>
      <c r="R2928" s="6"/>
    </row>
    <row r="2929" spans="1:18" x14ac:dyDescent="0.2">
      <c r="A2929" s="9"/>
      <c r="B2929" s="11">
        <v>32</v>
      </c>
      <c r="C2929" s="160" t="s">
        <v>2948</v>
      </c>
      <c r="D2929" s="210" t="s">
        <v>9272</v>
      </c>
      <c r="E2929" s="10" t="s">
        <v>46</v>
      </c>
      <c r="F2929" s="162">
        <v>0</v>
      </c>
      <c r="G2929" s="191">
        <v>4.6611470796169181</v>
      </c>
      <c r="H2929" s="192"/>
      <c r="I2929" s="211"/>
      <c r="J2929" s="165">
        <v>0.42</v>
      </c>
      <c r="M2929" s="6"/>
      <c r="N2929" s="6"/>
      <c r="O2929" s="6"/>
      <c r="P2929" s="6"/>
      <c r="Q2929" s="6"/>
      <c r="R2929" s="6"/>
    </row>
    <row r="2930" spans="1:18" x14ac:dyDescent="0.2">
      <c r="A2930" s="9"/>
      <c r="B2930" s="11">
        <v>33</v>
      </c>
      <c r="C2930" s="160" t="s">
        <v>2949</v>
      </c>
      <c r="D2930" s="210" t="s">
        <v>9273</v>
      </c>
      <c r="E2930" s="10" t="s">
        <v>46</v>
      </c>
      <c r="F2930" s="162">
        <v>0</v>
      </c>
      <c r="G2930" s="191">
        <v>30.735886515309154</v>
      </c>
      <c r="H2930" s="192"/>
      <c r="I2930" s="211"/>
      <c r="J2930" s="165">
        <v>1.7</v>
      </c>
      <c r="M2930" s="6"/>
      <c r="N2930" s="6"/>
      <c r="O2930" s="6"/>
      <c r="P2930" s="6"/>
      <c r="Q2930" s="6"/>
      <c r="R2930" s="6"/>
    </row>
    <row r="2931" spans="1:18" x14ac:dyDescent="0.2">
      <c r="A2931" s="9"/>
      <c r="B2931" s="11">
        <v>34</v>
      </c>
      <c r="C2931" s="160" t="s">
        <v>2950</v>
      </c>
      <c r="D2931" s="210" t="s">
        <v>9274</v>
      </c>
      <c r="E2931" s="10" t="s">
        <v>46</v>
      </c>
      <c r="F2931" s="162">
        <v>0</v>
      </c>
      <c r="G2931" s="191">
        <v>30.735886515309154</v>
      </c>
      <c r="H2931" s="192"/>
      <c r="I2931" s="211"/>
      <c r="J2931" s="165">
        <v>1.7</v>
      </c>
      <c r="M2931" s="6"/>
      <c r="N2931" s="6"/>
      <c r="O2931" s="6"/>
      <c r="P2931" s="6"/>
      <c r="Q2931" s="6"/>
      <c r="R2931" s="6"/>
    </row>
    <row r="2932" spans="1:18" x14ac:dyDescent="0.2">
      <c r="A2932" s="9"/>
      <c r="B2932" s="11">
        <v>35</v>
      </c>
      <c r="C2932" s="160" t="s">
        <v>2951</v>
      </c>
      <c r="D2932" s="210" t="s">
        <v>9275</v>
      </c>
      <c r="E2932" s="10" t="s">
        <v>46</v>
      </c>
      <c r="F2932" s="162">
        <v>0</v>
      </c>
      <c r="G2932" s="191">
        <v>25.854304539348288</v>
      </c>
      <c r="H2932" s="192"/>
      <c r="I2932" s="169"/>
      <c r="J2932" s="165">
        <v>1.43</v>
      </c>
      <c r="M2932" s="6"/>
      <c r="N2932" s="6"/>
      <c r="O2932" s="6"/>
      <c r="P2932" s="6"/>
      <c r="Q2932" s="6"/>
      <c r="R2932" s="6"/>
    </row>
    <row r="2933" spans="1:18" x14ac:dyDescent="0.2">
      <c r="A2933" s="9"/>
      <c r="B2933" s="11">
        <v>36</v>
      </c>
      <c r="C2933" s="160" t="s">
        <v>2952</v>
      </c>
      <c r="D2933" s="210" t="s">
        <v>9276</v>
      </c>
      <c r="E2933" s="10" t="s">
        <v>46</v>
      </c>
      <c r="F2933" s="162">
        <v>0</v>
      </c>
      <c r="G2933" s="191">
        <v>25.854304539348288</v>
      </c>
      <c r="H2933" s="192"/>
      <c r="I2933" s="169"/>
      <c r="J2933" s="165">
        <v>1.43</v>
      </c>
      <c r="M2933" s="6"/>
      <c r="N2933" s="6"/>
      <c r="O2933" s="6"/>
      <c r="P2933" s="6"/>
      <c r="Q2933" s="6"/>
      <c r="R2933" s="6"/>
    </row>
    <row r="2934" spans="1:18" x14ac:dyDescent="0.2">
      <c r="A2934" s="9"/>
      <c r="B2934" s="11">
        <v>37</v>
      </c>
      <c r="C2934" s="160" t="s">
        <v>2953</v>
      </c>
      <c r="D2934" s="210" t="s">
        <v>9277</v>
      </c>
      <c r="E2934" s="10" t="s">
        <v>46</v>
      </c>
      <c r="F2934" s="162">
        <v>0</v>
      </c>
      <c r="G2934" s="191">
        <v>25.854304539348288</v>
      </c>
      <c r="H2934" s="192"/>
      <c r="I2934" s="169"/>
      <c r="J2934" s="165">
        <v>1.43</v>
      </c>
      <c r="M2934" s="6"/>
      <c r="N2934" s="6"/>
      <c r="O2934" s="6"/>
      <c r="P2934" s="6"/>
      <c r="Q2934" s="6"/>
      <c r="R2934" s="6"/>
    </row>
    <row r="2935" spans="1:18" x14ac:dyDescent="0.2">
      <c r="A2935" s="9"/>
      <c r="B2935" s="11">
        <v>38</v>
      </c>
      <c r="C2935" s="160" t="s">
        <v>2954</v>
      </c>
      <c r="D2935" s="210" t="s">
        <v>9278</v>
      </c>
      <c r="E2935" s="10" t="s">
        <v>46</v>
      </c>
      <c r="F2935" s="162">
        <v>0</v>
      </c>
      <c r="G2935" s="191">
        <v>20.972722563387421</v>
      </c>
      <c r="H2935" s="192"/>
      <c r="I2935" s="169"/>
      <c r="J2935" s="165">
        <v>1.1599999999999999</v>
      </c>
      <c r="M2935" s="6"/>
      <c r="N2935" s="6"/>
      <c r="O2935" s="6"/>
      <c r="P2935" s="6"/>
      <c r="Q2935" s="6"/>
      <c r="R2935" s="6"/>
    </row>
    <row r="2936" spans="1:18" x14ac:dyDescent="0.2">
      <c r="A2936" s="9"/>
      <c r="B2936" s="11">
        <v>39</v>
      </c>
      <c r="C2936" s="160" t="s">
        <v>2955</v>
      </c>
      <c r="D2936" s="210" t="s">
        <v>9279</v>
      </c>
      <c r="E2936" s="10" t="s">
        <v>46</v>
      </c>
      <c r="F2936" s="162">
        <v>0</v>
      </c>
      <c r="G2936" s="191">
        <v>20.972722563387421</v>
      </c>
      <c r="H2936" s="192"/>
      <c r="I2936" s="169"/>
      <c r="J2936" s="165">
        <v>1.1599999999999999</v>
      </c>
      <c r="M2936" s="6"/>
      <c r="N2936" s="6"/>
      <c r="O2936" s="6"/>
      <c r="P2936" s="6"/>
      <c r="Q2936" s="6"/>
      <c r="R2936" s="6"/>
    </row>
    <row r="2937" spans="1:18" x14ac:dyDescent="0.2">
      <c r="A2937" s="9"/>
      <c r="B2937" s="11">
        <v>40</v>
      </c>
      <c r="C2937" s="160" t="s">
        <v>2956</v>
      </c>
      <c r="D2937" s="210" t="s">
        <v>9280</v>
      </c>
      <c r="E2937" s="10" t="s">
        <v>46</v>
      </c>
      <c r="F2937" s="162">
        <v>0</v>
      </c>
      <c r="G2937" s="191">
        <v>142</v>
      </c>
      <c r="H2937" s="192"/>
      <c r="I2937" s="169"/>
      <c r="J2937" s="165">
        <v>1.2</v>
      </c>
      <c r="M2937" s="6"/>
      <c r="N2937" s="6"/>
      <c r="O2937" s="6"/>
      <c r="P2937" s="6"/>
      <c r="Q2937" s="6"/>
      <c r="R2937" s="6"/>
    </row>
    <row r="2938" spans="1:18" x14ac:dyDescent="0.2">
      <c r="A2938" s="9"/>
      <c r="B2938" s="11">
        <v>41</v>
      </c>
      <c r="C2938" s="160" t="s">
        <v>2957</v>
      </c>
      <c r="D2938" s="210" t="s">
        <v>9281</v>
      </c>
      <c r="E2938" s="10" t="s">
        <v>46</v>
      </c>
      <c r="F2938" s="162">
        <v>0</v>
      </c>
      <c r="G2938" s="191">
        <v>20.972722563387421</v>
      </c>
      <c r="H2938" s="192"/>
      <c r="I2938" s="169"/>
      <c r="J2938" s="165">
        <v>1.1599999999999999</v>
      </c>
      <c r="M2938" s="6"/>
      <c r="N2938" s="6"/>
      <c r="O2938" s="6"/>
      <c r="P2938" s="6"/>
      <c r="Q2938" s="6"/>
      <c r="R2938" s="6"/>
    </row>
    <row r="2939" spans="1:18" x14ac:dyDescent="0.2">
      <c r="A2939" s="9"/>
      <c r="B2939" s="11">
        <v>42</v>
      </c>
      <c r="C2939" s="160" t="s">
        <v>2958</v>
      </c>
      <c r="D2939" s="210" t="s">
        <v>9282</v>
      </c>
      <c r="E2939" s="10" t="s">
        <v>46</v>
      </c>
      <c r="F2939" s="162">
        <v>0</v>
      </c>
      <c r="G2939" s="191">
        <v>16.091140587426558</v>
      </c>
      <c r="H2939" s="192"/>
      <c r="I2939" s="169"/>
      <c r="J2939" s="165">
        <v>0.89</v>
      </c>
      <c r="M2939" s="6"/>
      <c r="N2939" s="6"/>
      <c r="O2939" s="6"/>
      <c r="P2939" s="6"/>
      <c r="Q2939" s="6"/>
      <c r="R2939" s="6"/>
    </row>
    <row r="2940" spans="1:18" x14ac:dyDescent="0.2">
      <c r="A2940" s="9"/>
      <c r="B2940" s="11">
        <v>43</v>
      </c>
      <c r="C2940" s="160" t="s">
        <v>2959</v>
      </c>
      <c r="D2940" s="210" t="s">
        <v>9283</v>
      </c>
      <c r="E2940" s="10" t="s">
        <v>46</v>
      </c>
      <c r="F2940" s="162">
        <v>0</v>
      </c>
      <c r="G2940" s="191">
        <v>16.091140587426558</v>
      </c>
      <c r="H2940" s="192"/>
      <c r="I2940" s="169"/>
      <c r="J2940" s="165">
        <v>0.89</v>
      </c>
      <c r="M2940" s="6"/>
      <c r="N2940" s="6"/>
      <c r="O2940" s="6"/>
      <c r="P2940" s="6"/>
      <c r="Q2940" s="6"/>
      <c r="R2940" s="6"/>
    </row>
    <row r="2941" spans="1:18" x14ac:dyDescent="0.2">
      <c r="A2941" s="9"/>
      <c r="B2941" s="11">
        <v>44</v>
      </c>
      <c r="C2941" s="160" t="s">
        <v>2960</v>
      </c>
      <c r="D2941" s="210" t="s">
        <v>9284</v>
      </c>
      <c r="E2941" s="10" t="s">
        <v>46</v>
      </c>
      <c r="F2941" s="162">
        <v>0</v>
      </c>
      <c r="G2941" s="191">
        <v>16.091140587426558</v>
      </c>
      <c r="H2941" s="192"/>
      <c r="I2941" s="169"/>
      <c r="J2941" s="165">
        <v>0.89</v>
      </c>
      <c r="M2941" s="6"/>
      <c r="N2941" s="6"/>
      <c r="O2941" s="6"/>
      <c r="P2941" s="6"/>
      <c r="Q2941" s="6"/>
      <c r="R2941" s="6"/>
    </row>
    <row r="2942" spans="1:18" x14ac:dyDescent="0.2">
      <c r="A2942" s="9"/>
      <c r="B2942" s="11">
        <v>45</v>
      </c>
      <c r="C2942" s="160" t="s">
        <v>2961</v>
      </c>
      <c r="D2942" s="210" t="s">
        <v>9285</v>
      </c>
      <c r="E2942" s="10" t="s">
        <v>46</v>
      </c>
      <c r="F2942" s="162">
        <v>0</v>
      </c>
      <c r="G2942" s="191">
        <v>16.091140587426558</v>
      </c>
      <c r="H2942" s="192"/>
      <c r="I2942" s="169"/>
      <c r="J2942" s="165">
        <v>0.89</v>
      </c>
      <c r="M2942" s="6"/>
      <c r="N2942" s="6"/>
      <c r="O2942" s="6"/>
      <c r="P2942" s="6"/>
      <c r="Q2942" s="6"/>
      <c r="R2942" s="6"/>
    </row>
    <row r="2943" spans="1:18" x14ac:dyDescent="0.2">
      <c r="A2943" s="9"/>
      <c r="B2943" s="11">
        <v>46</v>
      </c>
      <c r="C2943" s="160" t="s">
        <v>2962</v>
      </c>
      <c r="D2943" s="210" t="s">
        <v>9286</v>
      </c>
      <c r="E2943" s="10" t="s">
        <v>46</v>
      </c>
      <c r="F2943" s="162">
        <v>0</v>
      </c>
      <c r="G2943" s="191">
        <v>16.091140587426558</v>
      </c>
      <c r="H2943" s="192"/>
      <c r="I2943" s="169"/>
      <c r="J2943" s="165">
        <v>0.89</v>
      </c>
      <c r="M2943" s="6"/>
      <c r="N2943" s="6"/>
      <c r="O2943" s="6"/>
      <c r="P2943" s="6"/>
      <c r="Q2943" s="6"/>
      <c r="R2943" s="6"/>
    </row>
    <row r="2944" spans="1:18" x14ac:dyDescent="0.2">
      <c r="A2944" s="9"/>
      <c r="B2944" s="11">
        <v>47</v>
      </c>
      <c r="C2944" s="160" t="s">
        <v>2963</v>
      </c>
      <c r="D2944" s="210" t="s">
        <v>9287</v>
      </c>
      <c r="E2944" s="10" t="s">
        <v>46</v>
      </c>
      <c r="F2944" s="162">
        <v>0</v>
      </c>
      <c r="G2944" s="191">
        <v>16.091140587426558</v>
      </c>
      <c r="H2944" s="192"/>
      <c r="I2944" s="169"/>
      <c r="J2944" s="165">
        <v>0.89</v>
      </c>
      <c r="M2944" s="6"/>
      <c r="N2944" s="6"/>
      <c r="O2944" s="6"/>
      <c r="P2944" s="6"/>
      <c r="Q2944" s="6"/>
      <c r="R2944" s="6"/>
    </row>
    <row r="2945" spans="1:18" x14ac:dyDescent="0.2">
      <c r="A2945" s="9"/>
      <c r="B2945" s="11">
        <v>48</v>
      </c>
      <c r="C2945" s="160" t="s">
        <v>2964</v>
      </c>
      <c r="D2945" s="210" t="s">
        <v>9288</v>
      </c>
      <c r="E2945" s="10" t="s">
        <v>46</v>
      </c>
      <c r="F2945" s="162">
        <v>0</v>
      </c>
      <c r="G2945" s="191">
        <v>11.209558611465692</v>
      </c>
      <c r="H2945" s="192"/>
      <c r="I2945" s="169"/>
      <c r="J2945" s="165">
        <v>0.62</v>
      </c>
      <c r="M2945" s="6"/>
      <c r="N2945" s="6"/>
      <c r="O2945" s="6"/>
      <c r="P2945" s="6"/>
      <c r="Q2945" s="6"/>
      <c r="R2945" s="6"/>
    </row>
    <row r="2946" spans="1:18" x14ac:dyDescent="0.2">
      <c r="A2946" s="9"/>
      <c r="B2946" s="11">
        <v>49</v>
      </c>
      <c r="C2946" s="160" t="s">
        <v>2965</v>
      </c>
      <c r="D2946" s="210" t="s">
        <v>9289</v>
      </c>
      <c r="E2946" s="10" t="s">
        <v>46</v>
      </c>
      <c r="F2946" s="162">
        <v>0</v>
      </c>
      <c r="G2946" s="191">
        <v>11.209558611465692</v>
      </c>
      <c r="H2946" s="192"/>
      <c r="I2946" s="169"/>
      <c r="J2946" s="165">
        <v>0.62</v>
      </c>
      <c r="M2946" s="6"/>
      <c r="N2946" s="6"/>
      <c r="O2946" s="6"/>
      <c r="P2946" s="6"/>
      <c r="Q2946" s="6"/>
      <c r="R2946" s="6"/>
    </row>
    <row r="2947" spans="1:18" x14ac:dyDescent="0.2">
      <c r="A2947" s="9"/>
      <c r="B2947" s="11">
        <v>50</v>
      </c>
      <c r="C2947" s="160" t="s">
        <v>2966</v>
      </c>
      <c r="D2947" s="210" t="s">
        <v>9290</v>
      </c>
      <c r="E2947" s="10" t="s">
        <v>46</v>
      </c>
      <c r="F2947" s="162">
        <v>0</v>
      </c>
      <c r="G2947" s="191">
        <v>11.209558611465692</v>
      </c>
      <c r="H2947" s="192"/>
      <c r="I2947" s="169"/>
      <c r="J2947" s="165">
        <v>0.62</v>
      </c>
      <c r="M2947" s="6"/>
      <c r="N2947" s="6"/>
      <c r="O2947" s="6"/>
      <c r="P2947" s="6"/>
      <c r="Q2947" s="6"/>
      <c r="R2947" s="6"/>
    </row>
    <row r="2948" spans="1:18" x14ac:dyDescent="0.2">
      <c r="A2948" s="9"/>
      <c r="B2948" s="11">
        <v>51</v>
      </c>
      <c r="C2948" s="160" t="s">
        <v>2967</v>
      </c>
      <c r="D2948" s="210" t="s">
        <v>9291</v>
      </c>
      <c r="E2948" s="10" t="s">
        <v>46</v>
      </c>
      <c r="F2948" s="162">
        <v>0</v>
      </c>
      <c r="G2948" s="191">
        <v>11.209558611465692</v>
      </c>
      <c r="H2948" s="192"/>
      <c r="I2948" s="169"/>
      <c r="J2948" s="165">
        <v>0.62</v>
      </c>
      <c r="M2948" s="6"/>
      <c r="N2948" s="6"/>
      <c r="O2948" s="6"/>
      <c r="P2948" s="6"/>
      <c r="Q2948" s="6"/>
      <c r="R2948" s="6"/>
    </row>
    <row r="2949" spans="1:18" x14ac:dyDescent="0.2">
      <c r="A2949" s="9"/>
      <c r="B2949" s="11">
        <v>52</v>
      </c>
      <c r="C2949" s="160" t="s">
        <v>2968</v>
      </c>
      <c r="D2949" s="210" t="s">
        <v>9292</v>
      </c>
      <c r="E2949" s="10" t="s">
        <v>46</v>
      </c>
      <c r="F2949" s="162">
        <v>0</v>
      </c>
      <c r="G2949" s="191">
        <v>11.209558611465692</v>
      </c>
      <c r="H2949" s="192"/>
      <c r="I2949" s="169"/>
      <c r="J2949" s="165">
        <v>0.62</v>
      </c>
      <c r="M2949" s="6"/>
      <c r="N2949" s="6"/>
      <c r="O2949" s="6"/>
      <c r="P2949" s="6"/>
      <c r="Q2949" s="6"/>
      <c r="R2949" s="6"/>
    </row>
    <row r="2950" spans="1:18" x14ac:dyDescent="0.2">
      <c r="A2950" s="9"/>
      <c r="B2950" s="11">
        <v>53</v>
      </c>
      <c r="C2950" s="160" t="s">
        <v>2969</v>
      </c>
      <c r="D2950" s="210" t="s">
        <v>9293</v>
      </c>
      <c r="E2950" s="10" t="s">
        <v>46</v>
      </c>
      <c r="F2950" s="162">
        <v>0</v>
      </c>
      <c r="G2950" s="191">
        <v>9.0399666221497519</v>
      </c>
      <c r="H2950" s="192"/>
      <c r="I2950" s="169"/>
      <c r="J2950" s="165">
        <v>0.5</v>
      </c>
      <c r="M2950" s="6"/>
      <c r="N2950" s="6"/>
      <c r="O2950" s="6"/>
      <c r="P2950" s="6"/>
      <c r="Q2950" s="6"/>
      <c r="R2950" s="6"/>
    </row>
    <row r="2951" spans="1:18" x14ac:dyDescent="0.2">
      <c r="A2951" s="9"/>
      <c r="B2951" s="11">
        <v>54</v>
      </c>
      <c r="C2951" s="160" t="s">
        <v>2970</v>
      </c>
      <c r="D2951" s="210" t="s">
        <v>9294</v>
      </c>
      <c r="E2951" s="10" t="s">
        <v>46</v>
      </c>
      <c r="F2951" s="162">
        <v>0</v>
      </c>
      <c r="G2951" s="191">
        <v>9.0399666221497519</v>
      </c>
      <c r="H2951" s="192"/>
      <c r="I2951" s="169"/>
      <c r="J2951" s="165">
        <v>0.5</v>
      </c>
      <c r="M2951" s="6"/>
      <c r="N2951" s="6"/>
      <c r="O2951" s="6"/>
      <c r="P2951" s="6"/>
      <c r="Q2951" s="6"/>
      <c r="R2951" s="6"/>
    </row>
    <row r="2952" spans="1:18" x14ac:dyDescent="0.2">
      <c r="A2952" s="9"/>
      <c r="B2952" s="11">
        <v>55</v>
      </c>
      <c r="C2952" s="160" t="s">
        <v>2971</v>
      </c>
      <c r="D2952" s="210" t="s">
        <v>9295</v>
      </c>
      <c r="E2952" s="10" t="s">
        <v>46</v>
      </c>
      <c r="F2952" s="162">
        <v>0</v>
      </c>
      <c r="G2952" s="191">
        <v>4.0679849799673882</v>
      </c>
      <c r="H2952" s="192"/>
      <c r="I2952" s="169"/>
      <c r="J2952" s="165">
        <v>0.22500000000000001</v>
      </c>
      <c r="M2952" s="6"/>
      <c r="N2952" s="6"/>
      <c r="O2952" s="6"/>
      <c r="P2952" s="6"/>
      <c r="Q2952" s="6"/>
      <c r="R2952" s="6"/>
    </row>
    <row r="2953" spans="1:18" x14ac:dyDescent="0.2">
      <c r="A2953" s="9"/>
      <c r="B2953" s="11">
        <v>56</v>
      </c>
      <c r="C2953" s="160" t="s">
        <v>2972</v>
      </c>
      <c r="D2953" s="210" t="s">
        <v>9296</v>
      </c>
      <c r="E2953" s="10" t="s">
        <v>46</v>
      </c>
      <c r="F2953" s="162">
        <v>0</v>
      </c>
      <c r="G2953" s="191">
        <v>15</v>
      </c>
      <c r="H2953" s="192"/>
      <c r="I2953" s="169"/>
      <c r="J2953" s="165">
        <v>0.3</v>
      </c>
      <c r="M2953" s="6"/>
      <c r="N2953" s="6"/>
      <c r="O2953" s="6"/>
      <c r="P2953" s="6"/>
      <c r="Q2953" s="6"/>
      <c r="R2953" s="6"/>
    </row>
    <row r="2954" spans="1:18" x14ac:dyDescent="0.2">
      <c r="A2954" s="9"/>
      <c r="B2954" s="11">
        <v>57</v>
      </c>
      <c r="C2954" s="160" t="s">
        <v>2973</v>
      </c>
      <c r="D2954" s="210" t="s">
        <v>9297</v>
      </c>
      <c r="E2954" s="10" t="s">
        <v>46</v>
      </c>
      <c r="F2954" s="162">
        <v>0</v>
      </c>
      <c r="G2954" s="191">
        <v>4.0679849799673882</v>
      </c>
      <c r="H2954" s="192"/>
      <c r="I2954" s="169"/>
      <c r="J2954" s="165">
        <v>0.22500000000000001</v>
      </c>
      <c r="M2954" s="6"/>
      <c r="N2954" s="6"/>
      <c r="O2954" s="6"/>
      <c r="P2954" s="6"/>
      <c r="Q2954" s="6"/>
      <c r="R2954" s="6"/>
    </row>
    <row r="2955" spans="1:18" x14ac:dyDescent="0.2">
      <c r="A2955" s="9"/>
      <c r="B2955" s="11">
        <v>58</v>
      </c>
      <c r="C2955" s="160" t="s">
        <v>2974</v>
      </c>
      <c r="D2955" s="210" t="s">
        <v>9298</v>
      </c>
      <c r="E2955" s="10" t="s">
        <v>46</v>
      </c>
      <c r="F2955" s="162">
        <v>0</v>
      </c>
      <c r="G2955" s="191">
        <v>4.3391839786318807</v>
      </c>
      <c r="H2955" s="192"/>
      <c r="I2955" s="169"/>
      <c r="J2955" s="165">
        <v>0.24</v>
      </c>
      <c r="M2955" s="6"/>
      <c r="N2955" s="6"/>
      <c r="O2955" s="6"/>
      <c r="P2955" s="6"/>
      <c r="Q2955" s="6"/>
      <c r="R2955" s="6"/>
    </row>
    <row r="2956" spans="1:18" x14ac:dyDescent="0.2">
      <c r="A2956" s="9"/>
      <c r="B2956" s="11">
        <v>59</v>
      </c>
      <c r="C2956" s="160" t="s">
        <v>2975</v>
      </c>
      <c r="D2956" s="210" t="s">
        <v>9299</v>
      </c>
      <c r="E2956" s="10" t="s">
        <v>46</v>
      </c>
      <c r="F2956" s="162">
        <v>0</v>
      </c>
      <c r="G2956" s="191">
        <v>2.8204695861107227</v>
      </c>
      <c r="H2956" s="192"/>
      <c r="I2956" s="169"/>
      <c r="J2956" s="165">
        <v>0.156</v>
      </c>
      <c r="M2956" s="6"/>
      <c r="N2956" s="6"/>
      <c r="O2956" s="6"/>
      <c r="P2956" s="6"/>
      <c r="Q2956" s="6"/>
      <c r="R2956" s="6"/>
    </row>
    <row r="2957" spans="1:18" x14ac:dyDescent="0.2">
      <c r="A2957" s="9"/>
      <c r="B2957" s="11">
        <v>60</v>
      </c>
      <c r="C2957" s="160" t="s">
        <v>2976</v>
      </c>
      <c r="D2957" s="210" t="s">
        <v>9300</v>
      </c>
      <c r="E2957" s="10" t="s">
        <v>46</v>
      </c>
      <c r="F2957" s="162">
        <v>0</v>
      </c>
      <c r="G2957" s="191">
        <v>3.3990274499283069</v>
      </c>
      <c r="H2957" s="192"/>
      <c r="I2957" s="169"/>
      <c r="J2957" s="165">
        <v>0.188</v>
      </c>
      <c r="M2957" s="6"/>
      <c r="N2957" s="6"/>
      <c r="O2957" s="6"/>
      <c r="P2957" s="6"/>
      <c r="Q2957" s="6"/>
      <c r="R2957" s="6"/>
    </row>
    <row r="2958" spans="1:18" x14ac:dyDescent="0.2">
      <c r="A2958" s="9"/>
      <c r="B2958" s="11">
        <v>61</v>
      </c>
      <c r="C2958" s="160" t="s">
        <v>2977</v>
      </c>
      <c r="D2958" s="210" t="s">
        <v>9301</v>
      </c>
      <c r="E2958" s="10" t="s">
        <v>46</v>
      </c>
      <c r="F2958" s="162">
        <v>0</v>
      </c>
      <c r="G2958" s="191">
        <v>2.4227110547361335</v>
      </c>
      <c r="H2958" s="192"/>
      <c r="I2958" s="169"/>
      <c r="J2958" s="165">
        <v>0.13400000000000001</v>
      </c>
      <c r="M2958" s="6"/>
      <c r="N2958" s="6"/>
      <c r="O2958" s="6"/>
      <c r="P2958" s="6"/>
      <c r="Q2958" s="6"/>
      <c r="R2958" s="6"/>
    </row>
    <row r="2959" spans="1:18" x14ac:dyDescent="0.2">
      <c r="A2959" s="9"/>
      <c r="B2959" s="11">
        <v>62</v>
      </c>
      <c r="C2959" s="160" t="s">
        <v>2978</v>
      </c>
      <c r="D2959" s="210" t="s">
        <v>9302</v>
      </c>
      <c r="E2959" s="10" t="s">
        <v>46</v>
      </c>
      <c r="F2959" s="162">
        <v>0</v>
      </c>
      <c r="G2959" s="191">
        <v>2.4227110547361335</v>
      </c>
      <c r="H2959" s="192"/>
      <c r="I2959" s="211"/>
      <c r="J2959" s="165">
        <v>0.13400000000000001</v>
      </c>
      <c r="M2959" s="6"/>
      <c r="N2959" s="6"/>
      <c r="O2959" s="6"/>
      <c r="P2959" s="6"/>
      <c r="Q2959" s="6"/>
      <c r="R2959" s="6"/>
    </row>
    <row r="2960" spans="1:18" x14ac:dyDescent="0.2">
      <c r="A2960" s="9"/>
      <c r="B2960" s="11">
        <v>63</v>
      </c>
      <c r="C2960" s="160" t="s">
        <v>2979</v>
      </c>
      <c r="D2960" s="210" t="s">
        <v>9303</v>
      </c>
      <c r="E2960" s="10" t="s">
        <v>46</v>
      </c>
      <c r="F2960" s="162">
        <v>0</v>
      </c>
      <c r="G2960" s="191">
        <v>2.5311906542019309</v>
      </c>
      <c r="H2960" s="192"/>
      <c r="I2960" s="211"/>
      <c r="J2960" s="165">
        <v>0.14000000000000001</v>
      </c>
      <c r="M2960" s="6"/>
      <c r="N2960" s="6"/>
      <c r="O2960" s="6"/>
      <c r="P2960" s="6"/>
      <c r="Q2960" s="6"/>
      <c r="R2960" s="6"/>
    </row>
    <row r="2961" spans="1:18" x14ac:dyDescent="0.2">
      <c r="A2961" s="9"/>
      <c r="B2961" s="11">
        <v>64</v>
      </c>
      <c r="C2961" s="160" t="s">
        <v>2980</v>
      </c>
      <c r="D2961" s="210" t="s">
        <v>9304</v>
      </c>
      <c r="E2961" s="10" t="s">
        <v>46</v>
      </c>
      <c r="F2961" s="162">
        <v>0</v>
      </c>
      <c r="G2961" s="191">
        <v>1.3017551935895642</v>
      </c>
      <c r="H2961" s="192"/>
      <c r="I2961" s="169"/>
      <c r="J2961" s="165">
        <v>7.1999999999999995E-2</v>
      </c>
      <c r="M2961" s="6"/>
      <c r="N2961" s="6"/>
      <c r="O2961" s="6"/>
      <c r="P2961" s="6"/>
      <c r="Q2961" s="6"/>
      <c r="R2961" s="6"/>
    </row>
    <row r="2962" spans="1:18" x14ac:dyDescent="0.2">
      <c r="A2962" s="9"/>
      <c r="B2962" s="11">
        <v>65</v>
      </c>
      <c r="C2962" s="160" t="s">
        <v>2981</v>
      </c>
      <c r="D2962" s="210" t="s">
        <v>9305</v>
      </c>
      <c r="E2962" s="10" t="s">
        <v>46</v>
      </c>
      <c r="F2962" s="162">
        <v>0</v>
      </c>
      <c r="G2962" s="191">
        <v>74.186269701864049</v>
      </c>
      <c r="H2962" s="192"/>
      <c r="I2962" s="169"/>
      <c r="J2962" s="165">
        <v>1.7</v>
      </c>
      <c r="M2962" s="6"/>
      <c r="N2962" s="6"/>
      <c r="O2962" s="6"/>
      <c r="P2962" s="6"/>
      <c r="Q2962" s="6"/>
      <c r="R2962" s="6"/>
    </row>
    <row r="2963" spans="1:18" x14ac:dyDescent="0.2">
      <c r="A2963" s="9"/>
      <c r="B2963" s="11">
        <v>66</v>
      </c>
      <c r="C2963" s="160" t="s">
        <v>2982</v>
      </c>
      <c r="D2963" s="210" t="s">
        <v>9306</v>
      </c>
      <c r="E2963" s="10" t="s">
        <v>46</v>
      </c>
      <c r="F2963" s="162">
        <v>0</v>
      </c>
      <c r="G2963" s="191">
        <v>74.186269701864049</v>
      </c>
      <c r="H2963" s="192"/>
      <c r="I2963" s="169"/>
      <c r="J2963" s="165">
        <v>1.7</v>
      </c>
      <c r="M2963" s="6"/>
      <c r="N2963" s="6"/>
      <c r="O2963" s="6"/>
      <c r="P2963" s="6"/>
      <c r="Q2963" s="6"/>
      <c r="R2963" s="6"/>
    </row>
    <row r="2964" spans="1:18" x14ac:dyDescent="0.2">
      <c r="A2964" s="9"/>
      <c r="B2964" s="11">
        <v>67</v>
      </c>
      <c r="C2964" s="160" t="s">
        <v>2983</v>
      </c>
      <c r="D2964" s="210" t="s">
        <v>9307</v>
      </c>
      <c r="E2964" s="10" t="s">
        <v>46</v>
      </c>
      <c r="F2964" s="162">
        <v>0</v>
      </c>
      <c r="G2964" s="191">
        <v>62.403744513920934</v>
      </c>
      <c r="H2964" s="192"/>
      <c r="I2964" s="169"/>
      <c r="J2964" s="165">
        <v>1.43</v>
      </c>
      <c r="M2964" s="6"/>
      <c r="N2964" s="6"/>
      <c r="O2964" s="6"/>
      <c r="P2964" s="6"/>
      <c r="Q2964" s="6"/>
      <c r="R2964" s="6"/>
    </row>
    <row r="2965" spans="1:18" x14ac:dyDescent="0.2">
      <c r="A2965" s="9"/>
      <c r="B2965" s="11">
        <v>68</v>
      </c>
      <c r="C2965" s="160" t="s">
        <v>2984</v>
      </c>
      <c r="D2965" s="210" t="s">
        <v>9308</v>
      </c>
      <c r="E2965" s="10" t="s">
        <v>46</v>
      </c>
      <c r="F2965" s="162">
        <v>0</v>
      </c>
      <c r="G2965" s="191">
        <v>62.403744513920934</v>
      </c>
      <c r="H2965" s="192"/>
      <c r="I2965" s="169"/>
      <c r="J2965" s="165">
        <v>1.43</v>
      </c>
      <c r="M2965" s="6"/>
      <c r="N2965" s="6"/>
      <c r="O2965" s="6"/>
      <c r="P2965" s="6"/>
      <c r="Q2965" s="6"/>
      <c r="R2965" s="6"/>
    </row>
    <row r="2966" spans="1:18" x14ac:dyDescent="0.2">
      <c r="A2966" s="9"/>
      <c r="B2966" s="11">
        <v>69</v>
      </c>
      <c r="C2966" s="160" t="s">
        <v>2985</v>
      </c>
      <c r="D2966" s="210" t="s">
        <v>9309</v>
      </c>
      <c r="E2966" s="10" t="s">
        <v>46</v>
      </c>
      <c r="F2966" s="162">
        <v>0</v>
      </c>
      <c r="G2966" s="191">
        <v>62.403744513920934</v>
      </c>
      <c r="H2966" s="192"/>
      <c r="I2966" s="169"/>
      <c r="J2966" s="165">
        <v>1.43</v>
      </c>
      <c r="M2966" s="6"/>
      <c r="N2966" s="6"/>
      <c r="O2966" s="6"/>
      <c r="P2966" s="6"/>
      <c r="Q2966" s="6"/>
      <c r="R2966" s="6"/>
    </row>
    <row r="2967" spans="1:18" x14ac:dyDescent="0.2">
      <c r="A2967" s="9"/>
      <c r="B2967" s="11">
        <v>70</v>
      </c>
      <c r="C2967" s="160" t="s">
        <v>2986</v>
      </c>
      <c r="D2967" s="210" t="s">
        <v>9310</v>
      </c>
      <c r="E2967" s="10" t="s">
        <v>46</v>
      </c>
      <c r="F2967" s="162">
        <v>0</v>
      </c>
      <c r="G2967" s="191">
        <v>50.621219325977819</v>
      </c>
      <c r="H2967" s="192"/>
      <c r="I2967" s="169"/>
      <c r="J2967" s="165">
        <v>1.1599999999999999</v>
      </c>
      <c r="M2967" s="6"/>
      <c r="N2967" s="6"/>
      <c r="O2967" s="6"/>
      <c r="P2967" s="6"/>
      <c r="Q2967" s="6"/>
      <c r="R2967" s="6"/>
    </row>
    <row r="2968" spans="1:18" x14ac:dyDescent="0.2">
      <c r="A2968" s="9"/>
      <c r="B2968" s="11">
        <v>71</v>
      </c>
      <c r="C2968" s="160" t="s">
        <v>2987</v>
      </c>
      <c r="D2968" s="210" t="s">
        <v>9311</v>
      </c>
      <c r="E2968" s="10" t="s">
        <v>46</v>
      </c>
      <c r="F2968" s="162">
        <v>0</v>
      </c>
      <c r="G2968" s="191">
        <v>313</v>
      </c>
      <c r="H2968" s="192"/>
      <c r="I2968" s="169"/>
      <c r="J2968" s="165">
        <v>1.2</v>
      </c>
      <c r="M2968" s="6"/>
      <c r="N2968" s="6"/>
      <c r="O2968" s="6"/>
      <c r="P2968" s="6"/>
      <c r="Q2968" s="6"/>
      <c r="R2968" s="6"/>
    </row>
    <row r="2969" spans="1:18" x14ac:dyDescent="0.2">
      <c r="A2969" s="9"/>
      <c r="B2969" s="11">
        <v>72</v>
      </c>
      <c r="C2969" s="160" t="s">
        <v>2988</v>
      </c>
      <c r="D2969" s="210" t="s">
        <v>9312</v>
      </c>
      <c r="E2969" s="10" t="s">
        <v>46</v>
      </c>
      <c r="F2969" s="162">
        <v>0</v>
      </c>
      <c r="G2969" s="191">
        <v>50.621219325977819</v>
      </c>
      <c r="H2969" s="192"/>
      <c r="I2969" s="169"/>
      <c r="J2969" s="165">
        <v>1.1599999999999999</v>
      </c>
      <c r="M2969" s="6"/>
      <c r="N2969" s="6"/>
      <c r="O2969" s="6"/>
      <c r="P2969" s="6"/>
      <c r="Q2969" s="6"/>
      <c r="R2969" s="6"/>
    </row>
    <row r="2970" spans="1:18" x14ac:dyDescent="0.2">
      <c r="A2970" s="9"/>
      <c r="B2970" s="11">
        <v>73</v>
      </c>
      <c r="C2970" s="160" t="s">
        <v>2989</v>
      </c>
      <c r="D2970" s="210" t="s">
        <v>9313</v>
      </c>
      <c r="E2970" s="10" t="s">
        <v>46</v>
      </c>
      <c r="F2970" s="162">
        <v>0</v>
      </c>
      <c r="G2970" s="191">
        <v>50.621219325977819</v>
      </c>
      <c r="H2970" s="192"/>
      <c r="I2970" s="169"/>
      <c r="J2970" s="165">
        <v>1.1599999999999999</v>
      </c>
      <c r="M2970" s="6"/>
      <c r="N2970" s="6"/>
      <c r="O2970" s="6"/>
      <c r="P2970" s="6"/>
      <c r="Q2970" s="6"/>
      <c r="R2970" s="6"/>
    </row>
    <row r="2971" spans="1:18" x14ac:dyDescent="0.2">
      <c r="A2971" s="9"/>
      <c r="B2971" s="11">
        <v>74</v>
      </c>
      <c r="C2971" s="160" t="s">
        <v>2990</v>
      </c>
      <c r="D2971" s="210" t="s">
        <v>9314</v>
      </c>
      <c r="E2971" s="10" t="s">
        <v>46</v>
      </c>
      <c r="F2971" s="162">
        <v>0</v>
      </c>
      <c r="G2971" s="191">
        <v>38.838694138034711</v>
      </c>
      <c r="H2971" s="192"/>
      <c r="I2971" s="169"/>
      <c r="J2971" s="165">
        <v>0.89</v>
      </c>
      <c r="M2971" s="6"/>
      <c r="N2971" s="6"/>
      <c r="O2971" s="6"/>
      <c r="P2971" s="6"/>
      <c r="Q2971" s="6"/>
      <c r="R2971" s="6"/>
    </row>
    <row r="2972" spans="1:18" x14ac:dyDescent="0.2">
      <c r="A2972" s="9"/>
      <c r="B2972" s="11">
        <v>75</v>
      </c>
      <c r="C2972" s="160" t="s">
        <v>2991</v>
      </c>
      <c r="D2972" s="210" t="s">
        <v>9315</v>
      </c>
      <c r="E2972" s="10" t="s">
        <v>46</v>
      </c>
      <c r="F2972" s="162">
        <v>0</v>
      </c>
      <c r="G2972" s="191">
        <v>38.838694138034711</v>
      </c>
      <c r="H2972" s="192"/>
      <c r="I2972" s="169"/>
      <c r="J2972" s="165">
        <v>0.89</v>
      </c>
      <c r="M2972" s="6"/>
      <c r="N2972" s="6"/>
      <c r="O2972" s="6"/>
      <c r="P2972" s="6"/>
      <c r="Q2972" s="6"/>
      <c r="R2972" s="6"/>
    </row>
    <row r="2973" spans="1:18" x14ac:dyDescent="0.2">
      <c r="A2973" s="9"/>
      <c r="B2973" s="11">
        <v>76</v>
      </c>
      <c r="C2973" s="160" t="s">
        <v>2992</v>
      </c>
      <c r="D2973" s="210" t="s">
        <v>9316</v>
      </c>
      <c r="E2973" s="10" t="s">
        <v>46</v>
      </c>
      <c r="F2973" s="162">
        <v>0</v>
      </c>
      <c r="G2973" s="191">
        <v>38.838694138034711</v>
      </c>
      <c r="H2973" s="192"/>
      <c r="I2973" s="169"/>
      <c r="J2973" s="165">
        <v>0.89</v>
      </c>
      <c r="M2973" s="6"/>
      <c r="N2973" s="6"/>
      <c r="O2973" s="6"/>
      <c r="P2973" s="6"/>
      <c r="Q2973" s="6"/>
      <c r="R2973" s="6"/>
    </row>
    <row r="2974" spans="1:18" x14ac:dyDescent="0.2">
      <c r="A2974" s="9"/>
      <c r="B2974" s="11">
        <v>77</v>
      </c>
      <c r="C2974" s="160" t="s">
        <v>2993</v>
      </c>
      <c r="D2974" s="210" t="s">
        <v>9317</v>
      </c>
      <c r="E2974" s="10" t="s">
        <v>46</v>
      </c>
      <c r="F2974" s="162">
        <v>0</v>
      </c>
      <c r="G2974" s="191">
        <v>38.838694138034711</v>
      </c>
      <c r="H2974" s="192"/>
      <c r="I2974" s="169"/>
      <c r="J2974" s="165">
        <v>0.89</v>
      </c>
      <c r="M2974" s="6"/>
      <c r="N2974" s="6"/>
      <c r="O2974" s="6"/>
      <c r="P2974" s="6"/>
      <c r="Q2974" s="6"/>
      <c r="R2974" s="6"/>
    </row>
    <row r="2975" spans="1:18" x14ac:dyDescent="0.2">
      <c r="A2975" s="9"/>
      <c r="B2975" s="11">
        <v>78</v>
      </c>
      <c r="C2975" s="160" t="s">
        <v>2994</v>
      </c>
      <c r="D2975" s="210" t="s">
        <v>9318</v>
      </c>
      <c r="E2975" s="10" t="s">
        <v>46</v>
      </c>
      <c r="F2975" s="162">
        <v>0</v>
      </c>
      <c r="G2975" s="191">
        <v>38.838694138034711</v>
      </c>
      <c r="H2975" s="192"/>
      <c r="I2975" s="169"/>
      <c r="J2975" s="165">
        <v>0.89</v>
      </c>
      <c r="M2975" s="6"/>
      <c r="N2975" s="6"/>
      <c r="O2975" s="6"/>
      <c r="P2975" s="6"/>
      <c r="Q2975" s="6"/>
      <c r="R2975" s="6"/>
    </row>
    <row r="2976" spans="1:18" x14ac:dyDescent="0.2">
      <c r="A2976" s="9"/>
      <c r="B2976" s="11">
        <v>79</v>
      </c>
      <c r="C2976" s="160" t="s">
        <v>2995</v>
      </c>
      <c r="D2976" s="210" t="s">
        <v>9319</v>
      </c>
      <c r="E2976" s="10" t="s">
        <v>46</v>
      </c>
      <c r="F2976" s="162">
        <v>0</v>
      </c>
      <c r="G2976" s="191">
        <v>38.838694138034711</v>
      </c>
      <c r="H2976" s="192"/>
      <c r="I2976" s="169"/>
      <c r="J2976" s="165">
        <v>0.89</v>
      </c>
      <c r="M2976" s="6"/>
      <c r="N2976" s="6"/>
      <c r="O2976" s="6"/>
      <c r="P2976" s="6"/>
      <c r="Q2976" s="6"/>
      <c r="R2976" s="6"/>
    </row>
    <row r="2977" spans="1:18" x14ac:dyDescent="0.2">
      <c r="A2977" s="9"/>
      <c r="B2977" s="11">
        <v>80</v>
      </c>
      <c r="C2977" s="160" t="s">
        <v>2996</v>
      </c>
      <c r="D2977" s="210" t="s">
        <v>9320</v>
      </c>
      <c r="E2977" s="10" t="s">
        <v>46</v>
      </c>
      <c r="F2977" s="162">
        <v>0</v>
      </c>
      <c r="G2977" s="191">
        <v>27.056168950091593</v>
      </c>
      <c r="H2977" s="192"/>
      <c r="I2977" s="169"/>
      <c r="J2977" s="165">
        <v>0.62</v>
      </c>
      <c r="M2977" s="6"/>
      <c r="N2977" s="6"/>
      <c r="O2977" s="6"/>
      <c r="P2977" s="6"/>
      <c r="Q2977" s="6"/>
      <c r="R2977" s="6"/>
    </row>
    <row r="2978" spans="1:18" x14ac:dyDescent="0.2">
      <c r="A2978" s="9"/>
      <c r="B2978" s="11">
        <v>81</v>
      </c>
      <c r="C2978" s="160" t="s">
        <v>2997</v>
      </c>
      <c r="D2978" s="210" t="s">
        <v>9321</v>
      </c>
      <c r="E2978" s="10" t="s">
        <v>46</v>
      </c>
      <c r="F2978" s="162">
        <v>0</v>
      </c>
      <c r="G2978" s="191">
        <v>27.056168950091593</v>
      </c>
      <c r="H2978" s="192"/>
      <c r="I2978" s="169"/>
      <c r="J2978" s="165">
        <v>0.62</v>
      </c>
      <c r="M2978" s="6"/>
      <c r="N2978" s="6"/>
      <c r="O2978" s="6"/>
      <c r="P2978" s="6"/>
      <c r="Q2978" s="6"/>
      <c r="R2978" s="6"/>
    </row>
    <row r="2979" spans="1:18" x14ac:dyDescent="0.2">
      <c r="A2979" s="9"/>
      <c r="B2979" s="11">
        <v>82</v>
      </c>
      <c r="C2979" s="160" t="s">
        <v>2998</v>
      </c>
      <c r="D2979" s="210" t="s">
        <v>9322</v>
      </c>
      <c r="E2979" s="10" t="s">
        <v>46</v>
      </c>
      <c r="F2979" s="162">
        <v>0</v>
      </c>
      <c r="G2979" s="191">
        <v>27.056168950091593</v>
      </c>
      <c r="H2979" s="192"/>
      <c r="I2979" s="169"/>
      <c r="J2979" s="165">
        <v>0.62</v>
      </c>
      <c r="M2979" s="6"/>
      <c r="N2979" s="6"/>
      <c r="O2979" s="6"/>
      <c r="P2979" s="6"/>
      <c r="Q2979" s="6"/>
      <c r="R2979" s="6"/>
    </row>
    <row r="2980" spans="1:18" x14ac:dyDescent="0.2">
      <c r="A2980" s="9"/>
      <c r="B2980" s="11">
        <v>83</v>
      </c>
      <c r="C2980" s="160" t="s">
        <v>2999</v>
      </c>
      <c r="D2980" s="210" t="s">
        <v>9323</v>
      </c>
      <c r="E2980" s="10" t="s">
        <v>46</v>
      </c>
      <c r="F2980" s="162">
        <v>0</v>
      </c>
      <c r="G2980" s="191">
        <v>27.056168950091593</v>
      </c>
      <c r="H2980" s="192"/>
      <c r="I2980" s="169"/>
      <c r="J2980" s="165">
        <v>0.62</v>
      </c>
      <c r="M2980" s="6"/>
      <c r="N2980" s="6"/>
      <c r="O2980" s="6"/>
      <c r="P2980" s="6"/>
      <c r="Q2980" s="6"/>
      <c r="R2980" s="6"/>
    </row>
    <row r="2981" spans="1:18" x14ac:dyDescent="0.2">
      <c r="A2981" s="9"/>
      <c r="B2981" s="11">
        <v>84</v>
      </c>
      <c r="C2981" s="160" t="s">
        <v>3000</v>
      </c>
      <c r="D2981" s="210" t="s">
        <v>9324</v>
      </c>
      <c r="E2981" s="10" t="s">
        <v>46</v>
      </c>
      <c r="F2981" s="162">
        <v>0</v>
      </c>
      <c r="G2981" s="191">
        <v>27.056168950091593</v>
      </c>
      <c r="H2981" s="192"/>
      <c r="I2981" s="169"/>
      <c r="J2981" s="165">
        <v>0.62</v>
      </c>
      <c r="M2981" s="6"/>
      <c r="N2981" s="6"/>
      <c r="O2981" s="6"/>
      <c r="P2981" s="6"/>
      <c r="Q2981" s="6"/>
      <c r="R2981" s="6"/>
    </row>
    <row r="2982" spans="1:18" x14ac:dyDescent="0.2">
      <c r="A2982" s="9"/>
      <c r="B2982" s="11">
        <v>85</v>
      </c>
      <c r="C2982" s="160" t="s">
        <v>3001</v>
      </c>
      <c r="D2982" s="210" t="s">
        <v>9325</v>
      </c>
      <c r="E2982" s="10" t="s">
        <v>46</v>
      </c>
      <c r="F2982" s="162">
        <v>0</v>
      </c>
      <c r="G2982" s="191">
        <v>21.819491088783543</v>
      </c>
      <c r="H2982" s="192"/>
      <c r="I2982" s="169"/>
      <c r="J2982" s="165">
        <v>0.5</v>
      </c>
      <c r="M2982" s="6"/>
      <c r="N2982" s="6"/>
      <c r="O2982" s="6"/>
      <c r="P2982" s="6"/>
      <c r="Q2982" s="6"/>
      <c r="R2982" s="6"/>
    </row>
    <row r="2983" spans="1:18" x14ac:dyDescent="0.2">
      <c r="A2983" s="9"/>
      <c r="B2983" s="11">
        <v>86</v>
      </c>
      <c r="C2983" s="160" t="s">
        <v>3002</v>
      </c>
      <c r="D2983" s="210" t="s">
        <v>9326</v>
      </c>
      <c r="E2983" s="10" t="s">
        <v>46</v>
      </c>
      <c r="F2983" s="162">
        <v>0</v>
      </c>
      <c r="G2983" s="191">
        <v>21.819491088783543</v>
      </c>
      <c r="H2983" s="192"/>
      <c r="I2983" s="169"/>
      <c r="J2983" s="165">
        <v>0.5</v>
      </c>
      <c r="M2983" s="6"/>
      <c r="N2983" s="6"/>
      <c r="O2983" s="6"/>
      <c r="P2983" s="6"/>
      <c r="Q2983" s="6"/>
      <c r="R2983" s="6"/>
    </row>
    <row r="2984" spans="1:18" x14ac:dyDescent="0.2">
      <c r="A2984" s="9"/>
      <c r="B2984" s="11">
        <v>87</v>
      </c>
      <c r="C2984" s="160" t="s">
        <v>3003</v>
      </c>
      <c r="D2984" s="210" t="s">
        <v>9327</v>
      </c>
      <c r="E2984" s="10" t="s">
        <v>46</v>
      </c>
      <c r="F2984" s="162">
        <v>0</v>
      </c>
      <c r="G2984" s="191">
        <v>9.8187709899525952</v>
      </c>
      <c r="H2984" s="192"/>
      <c r="I2984" s="169"/>
      <c r="J2984" s="165">
        <v>0.22500000000000001</v>
      </c>
      <c r="M2984" s="6"/>
      <c r="N2984" s="6"/>
      <c r="O2984" s="6"/>
      <c r="P2984" s="6"/>
      <c r="Q2984" s="6"/>
      <c r="R2984" s="6"/>
    </row>
    <row r="2985" spans="1:18" x14ac:dyDescent="0.2">
      <c r="A2985" s="9"/>
      <c r="B2985" s="11">
        <v>88</v>
      </c>
      <c r="C2985" s="160" t="s">
        <v>3004</v>
      </c>
      <c r="D2985" s="210" t="s">
        <v>9328</v>
      </c>
      <c r="E2985" s="10" t="s">
        <v>46</v>
      </c>
      <c r="F2985" s="162">
        <v>0</v>
      </c>
      <c r="G2985" s="191">
        <v>40</v>
      </c>
      <c r="H2985" s="192"/>
      <c r="I2985" s="169"/>
      <c r="J2985" s="165">
        <v>0.3</v>
      </c>
      <c r="M2985" s="6"/>
      <c r="N2985" s="6"/>
      <c r="O2985" s="6"/>
      <c r="P2985" s="6"/>
      <c r="Q2985" s="6"/>
      <c r="R2985" s="6"/>
    </row>
    <row r="2986" spans="1:18" x14ac:dyDescent="0.2">
      <c r="A2986" s="9"/>
      <c r="B2986" s="11">
        <v>89</v>
      </c>
      <c r="C2986" s="160" t="s">
        <v>3005</v>
      </c>
      <c r="D2986" s="210" t="s">
        <v>9329</v>
      </c>
      <c r="E2986" s="10" t="s">
        <v>46</v>
      </c>
      <c r="F2986" s="162">
        <v>0</v>
      </c>
      <c r="G2986" s="191">
        <v>9.8187709899525952</v>
      </c>
      <c r="H2986" s="192"/>
      <c r="I2986" s="169"/>
      <c r="J2986" s="165">
        <v>0.22500000000000001</v>
      </c>
      <c r="M2986" s="6"/>
      <c r="N2986" s="6"/>
      <c r="O2986" s="6"/>
      <c r="P2986" s="6"/>
      <c r="Q2986" s="6"/>
      <c r="R2986" s="6"/>
    </row>
    <row r="2987" spans="1:18" x14ac:dyDescent="0.2">
      <c r="A2987" s="9"/>
      <c r="B2987" s="11">
        <v>90</v>
      </c>
      <c r="C2987" s="160" t="s">
        <v>3006</v>
      </c>
      <c r="D2987" s="210" t="s">
        <v>9330</v>
      </c>
      <c r="E2987" s="10" t="s">
        <v>46</v>
      </c>
      <c r="F2987" s="162">
        <v>0</v>
      </c>
      <c r="G2987" s="191">
        <v>10.4733557226161</v>
      </c>
      <c r="H2987" s="192"/>
      <c r="I2987" s="169"/>
      <c r="J2987" s="165">
        <v>0.24</v>
      </c>
      <c r="M2987" s="6"/>
      <c r="N2987" s="6"/>
      <c r="O2987" s="6"/>
      <c r="P2987" s="6"/>
      <c r="Q2987" s="6"/>
      <c r="R2987" s="6"/>
    </row>
    <row r="2988" spans="1:18" x14ac:dyDescent="0.2">
      <c r="A2988" s="9"/>
      <c r="B2988" s="11">
        <v>91</v>
      </c>
      <c r="C2988" s="160" t="s">
        <v>3007</v>
      </c>
      <c r="D2988" s="210" t="s">
        <v>9331</v>
      </c>
      <c r="E2988" s="10" t="s">
        <v>46</v>
      </c>
      <c r="F2988" s="162">
        <v>0</v>
      </c>
      <c r="G2988" s="191">
        <v>6.8076812197004655</v>
      </c>
      <c r="H2988" s="192"/>
      <c r="I2988" s="169"/>
      <c r="J2988" s="165">
        <v>0.156</v>
      </c>
      <c r="M2988" s="6"/>
      <c r="N2988" s="6"/>
      <c r="O2988" s="6"/>
      <c r="P2988" s="6"/>
      <c r="Q2988" s="6"/>
      <c r="R2988" s="6"/>
    </row>
    <row r="2989" spans="1:18" x14ac:dyDescent="0.2">
      <c r="A2989" s="9"/>
      <c r="B2989" s="11">
        <v>92</v>
      </c>
      <c r="C2989" s="160" t="s">
        <v>3008</v>
      </c>
      <c r="D2989" s="210" t="s">
        <v>9332</v>
      </c>
      <c r="E2989" s="10" t="s">
        <v>46</v>
      </c>
      <c r="F2989" s="162">
        <v>0</v>
      </c>
      <c r="G2989" s="191">
        <v>8.2041286493826124</v>
      </c>
      <c r="H2989" s="192"/>
      <c r="I2989" s="211"/>
      <c r="J2989" s="165">
        <v>0.188</v>
      </c>
      <c r="M2989" s="6"/>
      <c r="N2989" s="6"/>
      <c r="O2989" s="6"/>
      <c r="P2989" s="6"/>
      <c r="Q2989" s="6"/>
      <c r="R2989" s="6"/>
    </row>
    <row r="2990" spans="1:18" x14ac:dyDescent="0.2">
      <c r="A2990" s="9"/>
      <c r="B2990" s="11">
        <v>93</v>
      </c>
      <c r="C2990" s="160" t="s">
        <v>3009</v>
      </c>
      <c r="D2990" s="210" t="s">
        <v>9333</v>
      </c>
      <c r="E2990" s="10" t="s">
        <v>46</v>
      </c>
      <c r="F2990" s="162">
        <v>0</v>
      </c>
      <c r="G2990" s="191">
        <v>5.8476236117939902</v>
      </c>
      <c r="H2990" s="192"/>
      <c r="I2990" s="211"/>
      <c r="J2990" s="165">
        <v>0.13400000000000001</v>
      </c>
      <c r="M2990" s="6"/>
      <c r="N2990" s="6"/>
      <c r="O2990" s="6"/>
      <c r="P2990" s="6"/>
      <c r="Q2990" s="6"/>
      <c r="R2990" s="6"/>
    </row>
    <row r="2991" spans="1:18" x14ac:dyDescent="0.2">
      <c r="A2991" s="9"/>
      <c r="B2991" s="11">
        <v>94</v>
      </c>
      <c r="C2991" s="160" t="s">
        <v>3010</v>
      </c>
      <c r="D2991" s="210" t="s">
        <v>9334</v>
      </c>
      <c r="E2991" s="10" t="s">
        <v>46</v>
      </c>
      <c r="F2991" s="162">
        <v>0</v>
      </c>
      <c r="G2991" s="191">
        <v>5.8476236117939902</v>
      </c>
      <c r="H2991" s="192"/>
      <c r="I2991" s="211"/>
      <c r="J2991" s="165">
        <v>0.13400000000000001</v>
      </c>
      <c r="M2991" s="6"/>
      <c r="N2991" s="6"/>
      <c r="O2991" s="6"/>
      <c r="P2991" s="6"/>
      <c r="Q2991" s="6"/>
      <c r="R2991" s="6"/>
    </row>
    <row r="2992" spans="1:18" x14ac:dyDescent="0.2">
      <c r="A2992" s="9"/>
      <c r="B2992" s="11">
        <v>95</v>
      </c>
      <c r="C2992" s="160" t="s">
        <v>3011</v>
      </c>
      <c r="D2992" s="210" t="s">
        <v>9335</v>
      </c>
      <c r="E2992" s="10" t="s">
        <v>46</v>
      </c>
      <c r="F2992" s="162">
        <v>0</v>
      </c>
      <c r="G2992" s="191">
        <v>6.1094575048593924</v>
      </c>
      <c r="H2992" s="192"/>
      <c r="I2992" s="169"/>
      <c r="J2992" s="165">
        <v>0.14000000000000001</v>
      </c>
      <c r="M2992" s="6"/>
      <c r="N2992" s="6"/>
      <c r="O2992" s="6"/>
      <c r="P2992" s="6"/>
      <c r="Q2992" s="6"/>
      <c r="R2992" s="6"/>
    </row>
    <row r="2993" spans="1:18" x14ac:dyDescent="0.2">
      <c r="A2993" s="9"/>
      <c r="B2993" s="11">
        <v>96</v>
      </c>
      <c r="C2993" s="160" t="s">
        <v>3012</v>
      </c>
      <c r="D2993" s="210" t="s">
        <v>9336</v>
      </c>
      <c r="E2993" s="10" t="s">
        <v>46</v>
      </c>
      <c r="F2993" s="162">
        <v>0</v>
      </c>
      <c r="G2993" s="191">
        <v>3.14200671678483</v>
      </c>
      <c r="H2993" s="192"/>
      <c r="I2993" s="169"/>
      <c r="J2993" s="165">
        <v>7.1999999999999995E-2</v>
      </c>
      <c r="M2993" s="6"/>
      <c r="N2993" s="6"/>
      <c r="O2993" s="6"/>
      <c r="P2993" s="6"/>
      <c r="Q2993" s="6"/>
      <c r="R2993" s="6"/>
    </row>
    <row r="2994" spans="1:18" x14ac:dyDescent="0.2">
      <c r="A2994" s="9"/>
      <c r="B2994" s="11">
        <v>97</v>
      </c>
      <c r="C2994" s="160" t="s">
        <v>3013</v>
      </c>
      <c r="D2994" s="210" t="s">
        <v>9337</v>
      </c>
      <c r="E2994" s="10" t="s">
        <v>46</v>
      </c>
      <c r="F2994" s="162">
        <v>0</v>
      </c>
      <c r="G2994" s="191">
        <v>22.471504973091008</v>
      </c>
      <c r="H2994" s="192"/>
      <c r="I2994" s="169"/>
      <c r="J2994" s="165">
        <v>7.1</v>
      </c>
      <c r="M2994" s="6"/>
      <c r="N2994" s="6"/>
      <c r="O2994" s="6"/>
      <c r="P2994" s="6"/>
      <c r="Q2994" s="6"/>
      <c r="R2994" s="6"/>
    </row>
    <row r="2995" spans="1:18" x14ac:dyDescent="0.2">
      <c r="A2995" s="9"/>
      <c r="B2995" s="11">
        <v>98</v>
      </c>
      <c r="C2995" s="160" t="s">
        <v>3014</v>
      </c>
      <c r="D2995" s="210" t="s">
        <v>9338</v>
      </c>
      <c r="E2995" s="10" t="s">
        <v>46</v>
      </c>
      <c r="F2995" s="162">
        <v>0</v>
      </c>
      <c r="G2995" s="191">
        <v>22.471504973091008</v>
      </c>
      <c r="H2995" s="192"/>
      <c r="I2995" s="169"/>
      <c r="J2995" s="165">
        <v>7.1</v>
      </c>
      <c r="M2995" s="6"/>
      <c r="N2995" s="6"/>
      <c r="O2995" s="6"/>
      <c r="P2995" s="6"/>
      <c r="Q2995" s="6"/>
      <c r="R2995" s="6"/>
    </row>
    <row r="2996" spans="1:18" x14ac:dyDescent="0.2">
      <c r="A2996" s="9"/>
      <c r="B2996" s="11">
        <v>99</v>
      </c>
      <c r="C2996" s="160" t="s">
        <v>3015</v>
      </c>
      <c r="D2996" s="210" t="s">
        <v>9339</v>
      </c>
      <c r="E2996" s="10" t="s">
        <v>46</v>
      </c>
      <c r="F2996" s="162">
        <v>0</v>
      </c>
      <c r="G2996" s="191">
        <v>21.363754727938634</v>
      </c>
      <c r="H2996" s="192"/>
      <c r="I2996" s="169"/>
      <c r="J2996" s="165">
        <v>6.75</v>
      </c>
      <c r="M2996" s="6"/>
      <c r="N2996" s="6"/>
      <c r="O2996" s="6"/>
      <c r="P2996" s="6"/>
      <c r="Q2996" s="6"/>
      <c r="R2996" s="6"/>
    </row>
    <row r="2997" spans="1:18" x14ac:dyDescent="0.2">
      <c r="A2997" s="9"/>
      <c r="B2997" s="11">
        <v>100</v>
      </c>
      <c r="C2997" s="160" t="s">
        <v>3016</v>
      </c>
      <c r="D2997" s="210" t="s">
        <v>9340</v>
      </c>
      <c r="E2997" s="10" t="s">
        <v>46</v>
      </c>
      <c r="F2997" s="162">
        <v>0</v>
      </c>
      <c r="G2997" s="191">
        <v>21.363754727938634</v>
      </c>
      <c r="H2997" s="192"/>
      <c r="I2997" s="169"/>
      <c r="J2997" s="165">
        <v>6.75</v>
      </c>
      <c r="M2997" s="6"/>
      <c r="N2997" s="6"/>
      <c r="O2997" s="6"/>
      <c r="P2997" s="6"/>
      <c r="Q2997" s="6"/>
      <c r="R2997" s="6"/>
    </row>
    <row r="2998" spans="1:18" x14ac:dyDescent="0.2">
      <c r="A2998" s="9"/>
      <c r="B2998" s="11">
        <v>101</v>
      </c>
      <c r="C2998" s="160" t="s">
        <v>3017</v>
      </c>
      <c r="D2998" s="210" t="s">
        <v>9341</v>
      </c>
      <c r="E2998" s="10" t="s">
        <v>46</v>
      </c>
      <c r="F2998" s="162">
        <v>0</v>
      </c>
      <c r="G2998" s="191">
        <v>21.363754727938634</v>
      </c>
      <c r="H2998" s="192"/>
      <c r="I2998" s="169"/>
      <c r="J2998" s="165">
        <v>6.75</v>
      </c>
      <c r="M2998" s="6"/>
      <c r="N2998" s="6"/>
      <c r="O2998" s="6"/>
      <c r="P2998" s="6"/>
      <c r="Q2998" s="6"/>
      <c r="R2998" s="6"/>
    </row>
    <row r="2999" spans="1:18" x14ac:dyDescent="0.2">
      <c r="A2999" s="9"/>
      <c r="B2999" s="11">
        <v>102</v>
      </c>
      <c r="C2999" s="160" t="s">
        <v>3018</v>
      </c>
      <c r="D2999" s="210" t="s">
        <v>9342</v>
      </c>
      <c r="E2999" s="10" t="s">
        <v>46</v>
      </c>
      <c r="F2999" s="162">
        <v>0</v>
      </c>
      <c r="G2999" s="191">
        <v>14.840688284341372</v>
      </c>
      <c r="H2999" s="192"/>
      <c r="I2999" s="169"/>
      <c r="J2999" s="165">
        <v>4.6890000000000001</v>
      </c>
      <c r="M2999" s="6"/>
      <c r="N2999" s="6"/>
      <c r="O2999" s="6"/>
      <c r="P2999" s="6"/>
      <c r="Q2999" s="6"/>
      <c r="R2999" s="6"/>
    </row>
    <row r="3000" spans="1:18" x14ac:dyDescent="0.2">
      <c r="A3000" s="9"/>
      <c r="B3000" s="11">
        <v>103</v>
      </c>
      <c r="C3000" s="160" t="s">
        <v>3019</v>
      </c>
      <c r="D3000" s="210" t="s">
        <v>9343</v>
      </c>
      <c r="E3000" s="10" t="s">
        <v>46</v>
      </c>
      <c r="F3000" s="162">
        <v>0</v>
      </c>
      <c r="G3000" s="191">
        <v>14.840688284341372</v>
      </c>
      <c r="H3000" s="192"/>
      <c r="I3000" s="169"/>
      <c r="J3000" s="165">
        <v>4.6890000000000001</v>
      </c>
      <c r="M3000" s="6"/>
      <c r="N3000" s="6"/>
      <c r="O3000" s="6"/>
      <c r="P3000" s="6"/>
      <c r="Q3000" s="6"/>
      <c r="R3000" s="6"/>
    </row>
    <row r="3001" spans="1:18" x14ac:dyDescent="0.2">
      <c r="A3001" s="9"/>
      <c r="B3001" s="11">
        <v>104</v>
      </c>
      <c r="C3001" s="160" t="s">
        <v>3020</v>
      </c>
      <c r="D3001" s="210" t="s">
        <v>9344</v>
      </c>
      <c r="E3001" s="10" t="s">
        <v>46</v>
      </c>
      <c r="F3001" s="162">
        <v>0</v>
      </c>
      <c r="G3001" s="191">
        <v>204</v>
      </c>
      <c r="H3001" s="192"/>
      <c r="I3001" s="169"/>
      <c r="J3001" s="165">
        <v>5</v>
      </c>
      <c r="M3001" s="6"/>
      <c r="N3001" s="6"/>
      <c r="O3001" s="6"/>
      <c r="P3001" s="6"/>
      <c r="Q3001" s="6"/>
      <c r="R3001" s="6"/>
    </row>
    <row r="3002" spans="1:18" x14ac:dyDescent="0.2">
      <c r="A3002" s="9"/>
      <c r="B3002" s="11">
        <v>105</v>
      </c>
      <c r="C3002" s="160" t="s">
        <v>3021</v>
      </c>
      <c r="D3002" s="210" t="s">
        <v>9345</v>
      </c>
      <c r="E3002" s="10" t="s">
        <v>46</v>
      </c>
      <c r="F3002" s="162">
        <v>0</v>
      </c>
      <c r="G3002" s="191">
        <v>14.653953243015685</v>
      </c>
      <c r="H3002" s="192"/>
      <c r="I3002" s="169"/>
      <c r="J3002" s="165">
        <v>4.63</v>
      </c>
      <c r="M3002" s="6"/>
      <c r="N3002" s="6"/>
      <c r="O3002" s="6"/>
      <c r="P3002" s="6"/>
      <c r="Q3002" s="6"/>
      <c r="R3002" s="6"/>
    </row>
    <row r="3003" spans="1:18" x14ac:dyDescent="0.2">
      <c r="A3003" s="9"/>
      <c r="B3003" s="11">
        <v>106</v>
      </c>
      <c r="C3003" s="160" t="s">
        <v>3022</v>
      </c>
      <c r="D3003" s="210" t="s">
        <v>9346</v>
      </c>
      <c r="E3003" s="10" t="s">
        <v>46</v>
      </c>
      <c r="F3003" s="162">
        <v>0</v>
      </c>
      <c r="G3003" s="191">
        <v>14.653953243015685</v>
      </c>
      <c r="H3003" s="192"/>
      <c r="I3003" s="169"/>
      <c r="J3003" s="165">
        <v>4.63</v>
      </c>
      <c r="M3003" s="6"/>
      <c r="N3003" s="6"/>
      <c r="O3003" s="6"/>
      <c r="P3003" s="6"/>
      <c r="Q3003" s="6"/>
      <c r="R3003" s="6"/>
    </row>
    <row r="3004" spans="1:18" x14ac:dyDescent="0.2">
      <c r="A3004" s="9"/>
      <c r="B3004" s="11">
        <v>107</v>
      </c>
      <c r="C3004" s="160" t="s">
        <v>3023</v>
      </c>
      <c r="D3004" s="210" t="s">
        <v>9347</v>
      </c>
      <c r="E3004" s="10" t="s">
        <v>46</v>
      </c>
      <c r="F3004" s="162">
        <v>0</v>
      </c>
      <c r="G3004" s="191">
        <v>14.653953243015685</v>
      </c>
      <c r="H3004" s="192"/>
      <c r="I3004" s="169"/>
      <c r="J3004" s="165">
        <v>4.63</v>
      </c>
      <c r="M3004" s="6"/>
      <c r="N3004" s="6"/>
      <c r="O3004" s="6"/>
      <c r="P3004" s="6"/>
      <c r="Q3004" s="6"/>
      <c r="R3004" s="6"/>
    </row>
    <row r="3005" spans="1:18" x14ac:dyDescent="0.2">
      <c r="A3005" s="9"/>
      <c r="B3005" s="11">
        <v>108</v>
      </c>
      <c r="C3005" s="160" t="s">
        <v>3024</v>
      </c>
      <c r="D3005" s="210" t="s">
        <v>9348</v>
      </c>
      <c r="E3005" s="10" t="s">
        <v>46</v>
      </c>
      <c r="F3005" s="162">
        <v>0</v>
      </c>
      <c r="G3005" s="191">
        <v>14.653953243015685</v>
      </c>
      <c r="H3005" s="192"/>
      <c r="I3005" s="169"/>
      <c r="J3005" s="165">
        <v>4.63</v>
      </c>
      <c r="M3005" s="6"/>
      <c r="N3005" s="6"/>
      <c r="O3005" s="6"/>
      <c r="P3005" s="6"/>
      <c r="Q3005" s="6"/>
      <c r="R3005" s="6"/>
    </row>
    <row r="3006" spans="1:18" x14ac:dyDescent="0.2">
      <c r="A3006" s="9"/>
      <c r="B3006" s="11">
        <v>109</v>
      </c>
      <c r="C3006" s="160" t="s">
        <v>3025</v>
      </c>
      <c r="D3006" s="210" t="s">
        <v>9349</v>
      </c>
      <c r="E3006" s="10" t="s">
        <v>46</v>
      </c>
      <c r="F3006" s="162">
        <v>0</v>
      </c>
      <c r="G3006" s="191">
        <v>14.280483160364312</v>
      </c>
      <c r="H3006" s="192"/>
      <c r="I3006" s="169"/>
      <c r="J3006" s="165">
        <v>4.5119999999999996</v>
      </c>
      <c r="M3006" s="6"/>
      <c r="N3006" s="6"/>
      <c r="O3006" s="6"/>
      <c r="P3006" s="6"/>
      <c r="Q3006" s="6"/>
      <c r="R3006" s="6"/>
    </row>
    <row r="3007" spans="1:18" x14ac:dyDescent="0.2">
      <c r="A3007" s="9"/>
      <c r="B3007" s="11">
        <v>110</v>
      </c>
      <c r="C3007" s="160" t="s">
        <v>3026</v>
      </c>
      <c r="D3007" s="210" t="s">
        <v>9350</v>
      </c>
      <c r="E3007" s="10" t="s">
        <v>46</v>
      </c>
      <c r="F3007" s="162">
        <v>0</v>
      </c>
      <c r="G3007" s="191">
        <v>14.280483160364312</v>
      </c>
      <c r="H3007" s="192"/>
      <c r="I3007" s="169"/>
      <c r="J3007" s="165">
        <v>4.5119999999999996</v>
      </c>
      <c r="M3007" s="6"/>
      <c r="N3007" s="6"/>
      <c r="O3007" s="6"/>
      <c r="P3007" s="6"/>
      <c r="Q3007" s="6"/>
      <c r="R3007" s="6"/>
    </row>
    <row r="3008" spans="1:18" x14ac:dyDescent="0.2">
      <c r="A3008" s="9"/>
      <c r="B3008" s="11">
        <v>111</v>
      </c>
      <c r="C3008" s="160" t="s">
        <v>3027</v>
      </c>
      <c r="D3008" s="210" t="s">
        <v>9351</v>
      </c>
      <c r="E3008" s="10" t="s">
        <v>46</v>
      </c>
      <c r="F3008" s="162">
        <v>0</v>
      </c>
      <c r="G3008" s="191">
        <v>14.308968166668231</v>
      </c>
      <c r="H3008" s="192"/>
      <c r="I3008" s="169"/>
      <c r="J3008" s="165">
        <v>4.5209999999999999</v>
      </c>
      <c r="M3008" s="6"/>
      <c r="N3008" s="6"/>
      <c r="O3008" s="6"/>
      <c r="P3008" s="6"/>
      <c r="Q3008" s="6"/>
      <c r="R3008" s="6"/>
    </row>
    <row r="3009" spans="1:18" x14ac:dyDescent="0.2">
      <c r="A3009" s="9"/>
      <c r="B3009" s="11">
        <v>112</v>
      </c>
      <c r="C3009" s="160" t="s">
        <v>3028</v>
      </c>
      <c r="D3009" s="210" t="s">
        <v>9352</v>
      </c>
      <c r="E3009" s="10" t="s">
        <v>46</v>
      </c>
      <c r="F3009" s="162">
        <v>0</v>
      </c>
      <c r="G3009" s="191">
        <v>14.308968166668231</v>
      </c>
      <c r="H3009" s="192"/>
      <c r="I3009" s="169"/>
      <c r="J3009" s="165">
        <v>4.5209999999999999</v>
      </c>
      <c r="M3009" s="6"/>
      <c r="N3009" s="6"/>
      <c r="O3009" s="6"/>
      <c r="P3009" s="6"/>
      <c r="Q3009" s="6"/>
      <c r="R3009" s="6"/>
    </row>
    <row r="3010" spans="1:18" x14ac:dyDescent="0.2">
      <c r="A3010" s="9"/>
      <c r="B3010" s="11">
        <v>113</v>
      </c>
      <c r="C3010" s="160" t="s">
        <v>3029</v>
      </c>
      <c r="D3010" s="210" t="s">
        <v>9353</v>
      </c>
      <c r="E3010" s="10" t="s">
        <v>46</v>
      </c>
      <c r="F3010" s="162">
        <v>0</v>
      </c>
      <c r="G3010" s="191">
        <v>14.308968166668231</v>
      </c>
      <c r="H3010" s="192"/>
      <c r="I3010" s="169"/>
      <c r="J3010" s="165">
        <v>4.5209999999999999</v>
      </c>
      <c r="M3010" s="6"/>
      <c r="N3010" s="6"/>
      <c r="O3010" s="6"/>
      <c r="P3010" s="6"/>
      <c r="Q3010" s="6"/>
      <c r="R3010" s="6"/>
    </row>
    <row r="3011" spans="1:18" x14ac:dyDescent="0.2">
      <c r="A3011" s="9"/>
      <c r="B3011" s="11">
        <v>114</v>
      </c>
      <c r="C3011" s="160" t="s">
        <v>3030</v>
      </c>
      <c r="D3011" s="210" t="s">
        <v>9354</v>
      </c>
      <c r="E3011" s="10" t="s">
        <v>46</v>
      </c>
      <c r="F3011" s="162">
        <v>0</v>
      </c>
      <c r="G3011" s="191">
        <v>9.1436870235577352</v>
      </c>
      <c r="H3011" s="192"/>
      <c r="I3011" s="169"/>
      <c r="J3011" s="165">
        <v>2.8889999999999998</v>
      </c>
      <c r="M3011" s="6"/>
      <c r="N3011" s="6"/>
      <c r="O3011" s="6"/>
      <c r="P3011" s="6"/>
      <c r="Q3011" s="6"/>
      <c r="R3011" s="6"/>
    </row>
    <row r="3012" spans="1:18" x14ac:dyDescent="0.2">
      <c r="A3012" s="9"/>
      <c r="B3012" s="11">
        <v>115</v>
      </c>
      <c r="C3012" s="160" t="s">
        <v>3031</v>
      </c>
      <c r="D3012" s="210" t="s">
        <v>9355</v>
      </c>
      <c r="E3012" s="10" t="s">
        <v>46</v>
      </c>
      <c r="F3012" s="162">
        <v>0</v>
      </c>
      <c r="G3012" s="191">
        <v>9.1436870235577352</v>
      </c>
      <c r="H3012" s="192"/>
      <c r="I3012" s="169"/>
      <c r="J3012" s="165">
        <v>2.8889999999999998</v>
      </c>
      <c r="M3012" s="6"/>
      <c r="N3012" s="6"/>
      <c r="O3012" s="6"/>
      <c r="P3012" s="6"/>
      <c r="Q3012" s="6"/>
      <c r="R3012" s="6"/>
    </row>
    <row r="3013" spans="1:18" x14ac:dyDescent="0.2">
      <c r="A3013" s="9"/>
      <c r="B3013" s="11">
        <v>116</v>
      </c>
      <c r="C3013" s="160" t="s">
        <v>3032</v>
      </c>
      <c r="D3013" s="210" t="s">
        <v>9356</v>
      </c>
      <c r="E3013" s="10" t="s">
        <v>46</v>
      </c>
      <c r="F3013" s="162">
        <v>0</v>
      </c>
      <c r="G3013" s="191">
        <v>9.1436870235577352</v>
      </c>
      <c r="H3013" s="192"/>
      <c r="I3013" s="169"/>
      <c r="J3013" s="165">
        <v>2.8889999999999998</v>
      </c>
      <c r="M3013" s="6"/>
      <c r="N3013" s="6"/>
      <c r="O3013" s="6"/>
      <c r="P3013" s="6"/>
      <c r="Q3013" s="6"/>
      <c r="R3013" s="6"/>
    </row>
    <row r="3014" spans="1:18" x14ac:dyDescent="0.2">
      <c r="A3014" s="9"/>
      <c r="B3014" s="11">
        <v>117</v>
      </c>
      <c r="C3014" s="160" t="s">
        <v>3033</v>
      </c>
      <c r="D3014" s="210" t="s">
        <v>9357</v>
      </c>
      <c r="E3014" s="10" t="s">
        <v>46</v>
      </c>
      <c r="F3014" s="162">
        <v>0</v>
      </c>
      <c r="G3014" s="191">
        <v>9.1436870235577352</v>
      </c>
      <c r="H3014" s="192"/>
      <c r="I3014" s="169"/>
      <c r="J3014" s="165">
        <v>2.8889999999999998</v>
      </c>
      <c r="M3014" s="6"/>
      <c r="N3014" s="6"/>
      <c r="O3014" s="6"/>
      <c r="P3014" s="6"/>
      <c r="Q3014" s="6"/>
      <c r="R3014" s="6"/>
    </row>
    <row r="3015" spans="1:18" x14ac:dyDescent="0.2">
      <c r="A3015" s="9"/>
      <c r="B3015" s="11">
        <v>118</v>
      </c>
      <c r="C3015" s="160" t="s">
        <v>3034</v>
      </c>
      <c r="D3015" s="210" t="s">
        <v>9358</v>
      </c>
      <c r="E3015" s="10" t="s">
        <v>46</v>
      </c>
      <c r="F3015" s="162">
        <v>0</v>
      </c>
      <c r="G3015" s="191">
        <v>9.1436870235577352</v>
      </c>
      <c r="H3015" s="192"/>
      <c r="I3015" s="169"/>
      <c r="J3015" s="165">
        <v>2.8889999999999998</v>
      </c>
      <c r="M3015" s="6"/>
      <c r="N3015" s="6"/>
      <c r="O3015" s="6"/>
      <c r="P3015" s="6"/>
      <c r="Q3015" s="6"/>
      <c r="R3015" s="6"/>
    </row>
    <row r="3016" spans="1:18" x14ac:dyDescent="0.2">
      <c r="A3016" s="9"/>
      <c r="B3016" s="11">
        <v>119</v>
      </c>
      <c r="C3016" s="160" t="s">
        <v>3035</v>
      </c>
      <c r="D3016" s="210" t="s">
        <v>9359</v>
      </c>
      <c r="E3016" s="10" t="s">
        <v>46</v>
      </c>
      <c r="F3016" s="162">
        <v>0</v>
      </c>
      <c r="G3016" s="191">
        <v>40</v>
      </c>
      <c r="H3016" s="192"/>
      <c r="I3016" s="169"/>
      <c r="J3016" s="165">
        <v>2.9</v>
      </c>
      <c r="M3016" s="6"/>
      <c r="N3016" s="6"/>
      <c r="O3016" s="6"/>
      <c r="P3016" s="6"/>
      <c r="Q3016" s="6"/>
      <c r="R3016" s="6"/>
    </row>
    <row r="3017" spans="1:18" x14ac:dyDescent="0.2">
      <c r="A3017" s="9"/>
      <c r="B3017" s="11">
        <v>120</v>
      </c>
      <c r="C3017" s="160" t="s">
        <v>3036</v>
      </c>
      <c r="D3017" s="210" t="s">
        <v>9360</v>
      </c>
      <c r="E3017" s="10" t="s">
        <v>46</v>
      </c>
      <c r="F3017" s="162">
        <v>0</v>
      </c>
      <c r="G3017" s="191">
        <v>9.1436870235577352</v>
      </c>
      <c r="H3017" s="192"/>
      <c r="I3017" s="169"/>
      <c r="J3017" s="165">
        <v>2.8889999999999998</v>
      </c>
      <c r="M3017" s="6"/>
      <c r="N3017" s="6"/>
      <c r="O3017" s="6"/>
      <c r="P3017" s="6"/>
      <c r="Q3017" s="6"/>
      <c r="R3017" s="6"/>
    </row>
    <row r="3018" spans="1:18" x14ac:dyDescent="0.2">
      <c r="A3018" s="9"/>
      <c r="B3018" s="11">
        <v>121</v>
      </c>
      <c r="C3018" s="160" t="s">
        <v>3037</v>
      </c>
      <c r="D3018" s="210" t="s">
        <v>9361</v>
      </c>
      <c r="E3018" s="10" t="s">
        <v>46</v>
      </c>
      <c r="F3018" s="162">
        <v>0</v>
      </c>
      <c r="G3018" s="191">
        <v>4.9722161003839398</v>
      </c>
      <c r="H3018" s="192"/>
      <c r="I3018" s="169"/>
      <c r="J3018" s="165">
        <v>1.571</v>
      </c>
      <c r="M3018" s="6"/>
      <c r="N3018" s="6"/>
      <c r="O3018" s="6"/>
      <c r="P3018" s="6"/>
      <c r="Q3018" s="6"/>
      <c r="R3018" s="6"/>
    </row>
    <row r="3019" spans="1:18" x14ac:dyDescent="0.2">
      <c r="A3019" s="9"/>
      <c r="B3019" s="11">
        <v>122</v>
      </c>
      <c r="C3019" s="160" t="s">
        <v>3038</v>
      </c>
      <c r="D3019" s="210" t="s">
        <v>9362</v>
      </c>
      <c r="E3019" s="10" t="s">
        <v>46</v>
      </c>
      <c r="F3019" s="162">
        <v>0</v>
      </c>
      <c r="G3019" s="191">
        <v>4.9722161003839398</v>
      </c>
      <c r="H3019" s="192"/>
      <c r="I3019" s="169"/>
      <c r="J3019" s="165">
        <v>1.571</v>
      </c>
      <c r="M3019" s="6"/>
      <c r="N3019" s="6"/>
      <c r="O3019" s="6"/>
      <c r="P3019" s="6"/>
      <c r="Q3019" s="6"/>
      <c r="R3019" s="6"/>
    </row>
    <row r="3020" spans="1:18" x14ac:dyDescent="0.2">
      <c r="A3020" s="9"/>
      <c r="B3020" s="11">
        <v>123</v>
      </c>
      <c r="C3020" s="160" t="s">
        <v>3039</v>
      </c>
      <c r="D3020" s="210" t="s">
        <v>9363</v>
      </c>
      <c r="E3020" s="10" t="s">
        <v>46</v>
      </c>
      <c r="F3020" s="162">
        <v>0</v>
      </c>
      <c r="G3020" s="191">
        <v>4.7221810450495472</v>
      </c>
      <c r="H3020" s="192"/>
      <c r="I3020" s="169"/>
      <c r="J3020" s="165">
        <v>1.492</v>
      </c>
      <c r="M3020" s="6"/>
      <c r="N3020" s="6"/>
      <c r="O3020" s="6"/>
      <c r="P3020" s="6"/>
      <c r="Q3020" s="6"/>
      <c r="R3020" s="6"/>
    </row>
    <row r="3021" spans="1:18" x14ac:dyDescent="0.2">
      <c r="A3021" s="9"/>
      <c r="B3021" s="11">
        <v>124</v>
      </c>
      <c r="C3021" s="160" t="s">
        <v>3040</v>
      </c>
      <c r="D3021" s="210" t="s">
        <v>9364</v>
      </c>
      <c r="E3021" s="10" t="s">
        <v>46</v>
      </c>
      <c r="F3021" s="162">
        <v>0</v>
      </c>
      <c r="G3021" s="191">
        <v>4.7221810450495472</v>
      </c>
      <c r="H3021" s="192"/>
      <c r="I3021" s="169"/>
      <c r="J3021" s="165">
        <v>1.492</v>
      </c>
      <c r="M3021" s="6"/>
      <c r="N3021" s="6"/>
      <c r="O3021" s="6"/>
      <c r="P3021" s="6"/>
      <c r="Q3021" s="6"/>
      <c r="R3021" s="6"/>
    </row>
    <row r="3022" spans="1:18" x14ac:dyDescent="0.2">
      <c r="A3022" s="9"/>
      <c r="B3022" s="11">
        <v>125</v>
      </c>
      <c r="C3022" s="160" t="s">
        <v>3041</v>
      </c>
      <c r="D3022" s="210" t="s">
        <v>9365</v>
      </c>
      <c r="E3022" s="10" t="s">
        <v>46</v>
      </c>
      <c r="F3022" s="162">
        <v>0</v>
      </c>
      <c r="G3022" s="191">
        <v>4.7221810450495472</v>
      </c>
      <c r="H3022" s="192"/>
      <c r="I3022" s="169"/>
      <c r="J3022" s="165">
        <v>1.492</v>
      </c>
      <c r="M3022" s="6"/>
      <c r="N3022" s="6"/>
      <c r="O3022" s="6"/>
      <c r="P3022" s="6"/>
      <c r="Q3022" s="6"/>
      <c r="R3022" s="6"/>
    </row>
    <row r="3023" spans="1:18" x14ac:dyDescent="0.2">
      <c r="A3023" s="9"/>
      <c r="M3023" s="6"/>
      <c r="N3023" s="6"/>
      <c r="O3023" s="6"/>
      <c r="P3023" s="6"/>
    </row>
    <row r="3024" spans="1:18" ht="15.75" x14ac:dyDescent="0.25">
      <c r="A3024" s="9"/>
      <c r="B3024" s="182" t="s">
        <v>3042</v>
      </c>
      <c r="C3024" s="167"/>
      <c r="D3024" s="178"/>
      <c r="E3024" s="179"/>
      <c r="F3024" s="172"/>
      <c r="G3024" s="193"/>
      <c r="H3024" s="193"/>
      <c r="I3024" s="193"/>
      <c r="J3024" s="165"/>
      <c r="M3024" s="6"/>
      <c r="N3024" s="6"/>
      <c r="O3024" s="6"/>
      <c r="P3024" s="6"/>
      <c r="Q3024" s="6"/>
      <c r="R3024" s="6"/>
    </row>
    <row r="3025" spans="1:18" ht="15.75" x14ac:dyDescent="0.25">
      <c r="A3025" s="9"/>
      <c r="B3025" s="182"/>
      <c r="C3025" s="167"/>
      <c r="D3025" s="178"/>
      <c r="E3025" s="179"/>
      <c r="F3025" s="172"/>
      <c r="G3025" s="193"/>
      <c r="H3025" s="193"/>
      <c r="I3025" s="175"/>
      <c r="J3025" s="165"/>
      <c r="M3025" s="6"/>
      <c r="N3025" s="6"/>
      <c r="O3025" s="6"/>
      <c r="P3025" s="6"/>
      <c r="Q3025" s="6"/>
      <c r="R3025" s="6"/>
    </row>
    <row r="3026" spans="1:18" ht="33.75" x14ac:dyDescent="0.2">
      <c r="A3026" s="9"/>
      <c r="B3026" s="8" t="s">
        <v>40</v>
      </c>
      <c r="C3026" s="8" t="s">
        <v>41</v>
      </c>
      <c r="D3026" s="8" t="s">
        <v>18</v>
      </c>
      <c r="E3026" s="8" t="s">
        <v>42</v>
      </c>
      <c r="F3026" s="155" t="s">
        <v>43</v>
      </c>
      <c r="G3026" s="155" t="s">
        <v>17</v>
      </c>
      <c r="H3026" s="174"/>
      <c r="I3026" s="169"/>
      <c r="J3026" s="155" t="s">
        <v>44</v>
      </c>
      <c r="M3026" s="6"/>
      <c r="N3026" s="6"/>
      <c r="O3026" s="6"/>
      <c r="P3026" s="6"/>
      <c r="Q3026" s="6"/>
      <c r="R3026" s="6"/>
    </row>
    <row r="3027" spans="1:18" x14ac:dyDescent="0.2">
      <c r="A3027" s="9"/>
      <c r="B3027" s="11">
        <v>1</v>
      </c>
      <c r="C3027" s="160" t="s">
        <v>3043</v>
      </c>
      <c r="D3027" s="11" t="s">
        <v>3044</v>
      </c>
      <c r="E3027" s="10" t="s">
        <v>2809</v>
      </c>
      <c r="F3027" s="162">
        <v>0</v>
      </c>
      <c r="G3027" s="191">
        <v>544.5524230411047</v>
      </c>
      <c r="H3027" s="192"/>
      <c r="I3027" s="169"/>
      <c r="J3027" s="165">
        <v>406</v>
      </c>
      <c r="M3027" s="6"/>
      <c r="N3027" s="6"/>
      <c r="O3027" s="6"/>
      <c r="P3027" s="6"/>
      <c r="Q3027" s="6"/>
      <c r="R3027" s="6"/>
    </row>
    <row r="3028" spans="1:18" x14ac:dyDescent="0.2">
      <c r="A3028" s="9"/>
      <c r="B3028" s="11">
        <v>2</v>
      </c>
      <c r="C3028" s="160" t="s">
        <v>3045</v>
      </c>
      <c r="D3028" s="11" t="s">
        <v>3046</v>
      </c>
      <c r="E3028" s="10" t="s">
        <v>2809</v>
      </c>
      <c r="F3028" s="162">
        <v>0</v>
      </c>
      <c r="G3028" s="191">
        <v>409.08494834368707</v>
      </c>
      <c r="H3028" s="192"/>
      <c r="I3028" s="212"/>
      <c r="J3028" s="165">
        <v>305</v>
      </c>
      <c r="M3028" s="6"/>
      <c r="N3028" s="6"/>
      <c r="O3028" s="6"/>
      <c r="P3028" s="6"/>
      <c r="Q3028" s="6"/>
      <c r="R3028" s="6"/>
    </row>
    <row r="3029" spans="1:18" x14ac:dyDescent="0.2">
      <c r="A3029" s="9"/>
      <c r="B3029" s="11">
        <v>3</v>
      </c>
      <c r="C3029" s="160" t="s">
        <v>3047</v>
      </c>
      <c r="D3029" s="11" t="s">
        <v>3048</v>
      </c>
      <c r="E3029" s="10" t="s">
        <v>2809</v>
      </c>
      <c r="F3029" s="162">
        <v>0</v>
      </c>
      <c r="G3029" s="191">
        <v>2495.0579224988087</v>
      </c>
      <c r="J3029" s="165">
        <v>595.48</v>
      </c>
      <c r="M3029" s="6"/>
      <c r="N3029" s="6"/>
      <c r="O3029" s="6"/>
      <c r="P3029" s="6"/>
      <c r="Q3029" s="6"/>
      <c r="R3029" s="6"/>
    </row>
    <row r="3030" spans="1:18" x14ac:dyDescent="0.2">
      <c r="A3030" s="9"/>
      <c r="B3030" s="11">
        <v>4</v>
      </c>
      <c r="C3030" s="160" t="s">
        <v>3049</v>
      </c>
      <c r="D3030" s="11" t="s">
        <v>3050</v>
      </c>
      <c r="E3030" s="10" t="s">
        <v>2809</v>
      </c>
      <c r="F3030" s="162">
        <v>0</v>
      </c>
      <c r="G3030" s="191">
        <v>6139.835</v>
      </c>
      <c r="J3030" s="165">
        <v>517.5</v>
      </c>
      <c r="M3030" s="6"/>
      <c r="N3030" s="6"/>
      <c r="O3030" s="6"/>
      <c r="P3030" s="6"/>
      <c r="Q3030" s="6"/>
      <c r="R3030" s="6"/>
    </row>
    <row r="3031" spans="1:18" x14ac:dyDescent="0.2">
      <c r="A3031" s="9"/>
      <c r="B3031" s="178"/>
      <c r="C3031" s="167"/>
      <c r="D3031" s="178"/>
      <c r="E3031" s="179"/>
      <c r="F3031" s="172"/>
      <c r="G3031" s="193"/>
      <c r="J3031" s="165"/>
      <c r="M3031" s="6"/>
      <c r="N3031" s="6"/>
      <c r="O3031" s="6"/>
      <c r="P3031" s="6"/>
      <c r="Q3031" s="6"/>
      <c r="R3031" s="6"/>
    </row>
    <row r="3032" spans="1:18" ht="15.75" x14ac:dyDescent="0.25">
      <c r="A3032" s="9"/>
      <c r="B3032" s="182" t="s">
        <v>3051</v>
      </c>
      <c r="D3032" s="178"/>
      <c r="E3032" s="195"/>
      <c r="F3032" s="209"/>
      <c r="G3032" s="194"/>
      <c r="H3032" s="194"/>
      <c r="I3032" s="175"/>
      <c r="J3032" s="196"/>
      <c r="M3032" s="6"/>
      <c r="N3032" s="6"/>
      <c r="O3032" s="6"/>
      <c r="P3032" s="6"/>
      <c r="Q3032" s="6"/>
      <c r="R3032" s="6"/>
    </row>
    <row r="3033" spans="1:18" ht="33.75" x14ac:dyDescent="0.2">
      <c r="A3033" s="9"/>
      <c r="B3033" s="8" t="s">
        <v>40</v>
      </c>
      <c r="C3033" s="8" t="s">
        <v>41</v>
      </c>
      <c r="D3033" s="8" t="s">
        <v>18</v>
      </c>
      <c r="E3033" s="8" t="s">
        <v>42</v>
      </c>
      <c r="F3033" s="155" t="s">
        <v>43</v>
      </c>
      <c r="G3033" s="155" t="s">
        <v>17</v>
      </c>
      <c r="H3033" s="174"/>
      <c r="I3033" s="169"/>
      <c r="J3033" s="155" t="s">
        <v>44</v>
      </c>
      <c r="M3033" s="6"/>
      <c r="N3033" s="6"/>
      <c r="O3033" s="6"/>
      <c r="P3033" s="6"/>
      <c r="Q3033" s="6"/>
      <c r="R3033" s="6"/>
    </row>
    <row r="3034" spans="1:18" x14ac:dyDescent="0.2">
      <c r="A3034" s="9"/>
      <c r="B3034" s="183">
        <v>1</v>
      </c>
      <c r="C3034" s="160" t="s">
        <v>3052</v>
      </c>
      <c r="D3034" s="11" t="s">
        <v>3053</v>
      </c>
      <c r="E3034" s="10" t="s">
        <v>46</v>
      </c>
      <c r="F3034" s="162">
        <v>0</v>
      </c>
      <c r="G3034" s="191">
        <v>29.12</v>
      </c>
      <c r="H3034" s="192"/>
      <c r="I3034" s="169"/>
      <c r="J3034" s="165">
        <v>1</v>
      </c>
      <c r="M3034" s="6"/>
      <c r="N3034" s="6"/>
      <c r="O3034" s="6"/>
      <c r="P3034" s="6"/>
      <c r="Q3034" s="6"/>
      <c r="R3034" s="6"/>
    </row>
    <row r="3035" spans="1:18" x14ac:dyDescent="0.2">
      <c r="A3035" s="9"/>
      <c r="B3035" s="183">
        <v>2</v>
      </c>
      <c r="C3035" s="160" t="s">
        <v>3054</v>
      </c>
      <c r="D3035" s="11" t="s">
        <v>3055</v>
      </c>
      <c r="E3035" s="10" t="s">
        <v>46</v>
      </c>
      <c r="F3035" s="162">
        <v>0</v>
      </c>
      <c r="G3035" s="191">
        <v>28</v>
      </c>
      <c r="H3035" s="192"/>
      <c r="I3035" s="169"/>
      <c r="J3035" s="165">
        <v>1</v>
      </c>
      <c r="M3035" s="6"/>
      <c r="N3035" s="6"/>
      <c r="O3035" s="6"/>
      <c r="P3035" s="6"/>
      <c r="Q3035" s="6"/>
      <c r="R3035" s="6"/>
    </row>
    <row r="3036" spans="1:18" x14ac:dyDescent="0.2">
      <c r="A3036" s="9"/>
      <c r="B3036" s="183">
        <v>3</v>
      </c>
      <c r="C3036" s="160" t="s">
        <v>3056</v>
      </c>
      <c r="D3036" s="11" t="s">
        <v>3057</v>
      </c>
      <c r="E3036" s="10" t="s">
        <v>46</v>
      </c>
      <c r="F3036" s="162">
        <v>0</v>
      </c>
      <c r="G3036" s="191">
        <v>39.200000000000003</v>
      </c>
      <c r="H3036" s="192"/>
      <c r="I3036" s="169"/>
      <c r="J3036" s="165">
        <v>1</v>
      </c>
      <c r="M3036" s="6"/>
      <c r="N3036" s="6"/>
      <c r="O3036" s="6"/>
      <c r="P3036" s="6"/>
      <c r="Q3036" s="6"/>
      <c r="R3036" s="6"/>
    </row>
    <row r="3037" spans="1:18" x14ac:dyDescent="0.2">
      <c r="A3037" s="9"/>
      <c r="B3037" s="183">
        <v>4</v>
      </c>
      <c r="C3037" s="160" t="s">
        <v>3058</v>
      </c>
      <c r="D3037" s="11" t="s">
        <v>3059</v>
      </c>
      <c r="E3037" s="10" t="s">
        <v>46</v>
      </c>
      <c r="F3037" s="162">
        <v>0</v>
      </c>
      <c r="G3037" s="191">
        <v>39.200000000000003</v>
      </c>
      <c r="H3037" s="192"/>
      <c r="I3037" s="169"/>
      <c r="J3037" s="165">
        <v>1</v>
      </c>
      <c r="M3037" s="6"/>
      <c r="N3037" s="6"/>
      <c r="O3037" s="6"/>
      <c r="P3037" s="6"/>
      <c r="Q3037" s="6"/>
      <c r="R3037" s="6"/>
    </row>
    <row r="3038" spans="1:18" x14ac:dyDescent="0.2">
      <c r="A3038" s="9"/>
      <c r="B3038" s="183">
        <v>5</v>
      </c>
      <c r="C3038" s="160" t="s">
        <v>3060</v>
      </c>
      <c r="D3038" s="11" t="s">
        <v>3061</v>
      </c>
      <c r="E3038" s="10" t="s">
        <v>46</v>
      </c>
      <c r="F3038" s="162">
        <v>0</v>
      </c>
      <c r="G3038" s="191">
        <v>6.8019999999999996</v>
      </c>
      <c r="H3038" s="192"/>
      <c r="I3038" s="169"/>
      <c r="J3038" s="165">
        <v>1</v>
      </c>
      <c r="M3038" s="6"/>
      <c r="N3038" s="6"/>
      <c r="O3038" s="6"/>
      <c r="P3038" s="6"/>
      <c r="Q3038" s="6"/>
      <c r="R3038" s="6"/>
    </row>
    <row r="3039" spans="1:18" x14ac:dyDescent="0.2">
      <c r="A3039" s="9"/>
      <c r="B3039" s="183">
        <v>6</v>
      </c>
      <c r="C3039" s="160" t="s">
        <v>3062</v>
      </c>
      <c r="D3039" s="11" t="s">
        <v>3063</v>
      </c>
      <c r="E3039" s="10" t="s">
        <v>46</v>
      </c>
      <c r="F3039" s="162">
        <v>0</v>
      </c>
      <c r="G3039" s="191">
        <v>4.7236111111111105</v>
      </c>
      <c r="H3039" s="192"/>
      <c r="I3039" s="169"/>
      <c r="J3039" s="165">
        <v>1</v>
      </c>
      <c r="M3039" s="6"/>
      <c r="N3039" s="6"/>
      <c r="O3039" s="6"/>
      <c r="P3039" s="6"/>
      <c r="Q3039" s="6"/>
      <c r="R3039" s="6"/>
    </row>
    <row r="3040" spans="1:18" x14ac:dyDescent="0.2">
      <c r="A3040" s="9"/>
      <c r="B3040" s="183">
        <v>7</v>
      </c>
      <c r="C3040" s="160" t="s">
        <v>3064</v>
      </c>
      <c r="D3040" s="11" t="s">
        <v>3065</v>
      </c>
      <c r="E3040" s="10" t="s">
        <v>46</v>
      </c>
      <c r="F3040" s="162">
        <v>0</v>
      </c>
      <c r="G3040" s="191">
        <v>2.0449999999999999</v>
      </c>
      <c r="H3040" s="192"/>
      <c r="I3040" s="169"/>
      <c r="J3040" s="165">
        <v>1</v>
      </c>
      <c r="M3040" s="6"/>
      <c r="N3040" s="6"/>
      <c r="O3040" s="6"/>
      <c r="P3040" s="6"/>
      <c r="Q3040" s="6"/>
      <c r="R3040" s="6"/>
    </row>
    <row r="3041" spans="1:18" x14ac:dyDescent="0.2">
      <c r="A3041" s="9"/>
      <c r="B3041" s="183">
        <v>8</v>
      </c>
      <c r="C3041" s="160" t="s">
        <v>3066</v>
      </c>
      <c r="D3041" s="11" t="s">
        <v>3067</v>
      </c>
      <c r="E3041" s="10" t="s">
        <v>46</v>
      </c>
      <c r="F3041" s="162">
        <v>0</v>
      </c>
      <c r="G3041" s="191">
        <v>1.4201388888888888</v>
      </c>
      <c r="H3041" s="192"/>
      <c r="I3041" s="169"/>
      <c r="J3041" s="165">
        <v>1</v>
      </c>
      <c r="M3041" s="6"/>
      <c r="N3041" s="6"/>
      <c r="O3041" s="6"/>
      <c r="P3041" s="6"/>
      <c r="Q3041" s="6"/>
      <c r="R3041" s="6"/>
    </row>
    <row r="3042" spans="1:18" x14ac:dyDescent="0.2">
      <c r="A3042" s="9"/>
      <c r="B3042" s="183">
        <v>9</v>
      </c>
      <c r="C3042" s="160" t="s">
        <v>3068</v>
      </c>
      <c r="D3042" s="11" t="s">
        <v>3069</v>
      </c>
      <c r="E3042" s="10" t="s">
        <v>46</v>
      </c>
      <c r="F3042" s="162">
        <v>0</v>
      </c>
      <c r="G3042" s="191">
        <v>2.4640000000000004</v>
      </c>
      <c r="H3042" s="192"/>
      <c r="I3042" s="169"/>
      <c r="J3042" s="165">
        <v>1</v>
      </c>
      <c r="M3042" s="6"/>
      <c r="N3042" s="6"/>
      <c r="O3042" s="6"/>
      <c r="P3042" s="6"/>
      <c r="Q3042" s="6"/>
      <c r="R3042" s="6"/>
    </row>
    <row r="3043" spans="1:18" x14ac:dyDescent="0.2">
      <c r="A3043" s="9"/>
      <c r="B3043" s="183">
        <v>10</v>
      </c>
      <c r="C3043" s="160" t="s">
        <v>3070</v>
      </c>
      <c r="D3043" s="11" t="s">
        <v>3071</v>
      </c>
      <c r="E3043" s="10" t="s">
        <v>46</v>
      </c>
      <c r="F3043" s="162">
        <v>0</v>
      </c>
      <c r="G3043" s="191">
        <v>2.4640000000000004</v>
      </c>
      <c r="H3043" s="192"/>
      <c r="I3043" s="212"/>
      <c r="J3043" s="165">
        <v>1</v>
      </c>
      <c r="M3043" s="6"/>
      <c r="N3043" s="6"/>
      <c r="O3043" s="6"/>
      <c r="P3043" s="6"/>
      <c r="Q3043" s="6"/>
      <c r="R3043" s="6"/>
    </row>
    <row r="3044" spans="1:18" x14ac:dyDescent="0.2">
      <c r="A3044" s="9"/>
      <c r="B3044" s="183">
        <v>11</v>
      </c>
      <c r="C3044" s="160" t="s">
        <v>3072</v>
      </c>
      <c r="D3044" s="11" t="s">
        <v>3073</v>
      </c>
      <c r="E3044" s="10" t="s">
        <v>2746</v>
      </c>
      <c r="F3044" s="162">
        <v>0</v>
      </c>
      <c r="G3044" s="191">
        <v>76.39824999999999</v>
      </c>
      <c r="J3044" s="165">
        <v>1</v>
      </c>
      <c r="M3044" s="6"/>
      <c r="N3044" s="6"/>
      <c r="O3044" s="6"/>
      <c r="P3044" s="6"/>
      <c r="Q3044" s="6"/>
      <c r="R3044" s="6"/>
    </row>
    <row r="3045" spans="1:18" x14ac:dyDescent="0.2">
      <c r="A3045" s="9"/>
      <c r="B3045" s="183">
        <v>12</v>
      </c>
      <c r="C3045" s="160" t="s">
        <v>3074</v>
      </c>
      <c r="D3045" s="11" t="s">
        <v>3075</v>
      </c>
      <c r="E3045" s="10" t="s">
        <v>2746</v>
      </c>
      <c r="F3045" s="162">
        <v>0</v>
      </c>
      <c r="G3045" s="191">
        <v>40</v>
      </c>
      <c r="J3045" s="165">
        <v>1</v>
      </c>
      <c r="M3045" s="6"/>
      <c r="N3045" s="6"/>
      <c r="O3045" s="6"/>
      <c r="P3045" s="6"/>
      <c r="Q3045" s="6"/>
      <c r="R3045" s="6"/>
    </row>
    <row r="3046" spans="1:18" x14ac:dyDescent="0.2">
      <c r="A3046" s="9"/>
      <c r="B3046" s="183">
        <v>13</v>
      </c>
      <c r="C3046" s="160" t="s">
        <v>3076</v>
      </c>
      <c r="D3046" s="11" t="s">
        <v>3077</v>
      </c>
      <c r="E3046" s="10" t="s">
        <v>2746</v>
      </c>
      <c r="F3046" s="162">
        <v>0</v>
      </c>
      <c r="G3046" s="191">
        <v>70</v>
      </c>
      <c r="J3046" s="165">
        <v>1</v>
      </c>
      <c r="M3046" s="6"/>
      <c r="N3046" s="6"/>
      <c r="O3046" s="6"/>
      <c r="P3046" s="6"/>
      <c r="Q3046" s="6"/>
      <c r="R3046" s="6"/>
    </row>
    <row r="3047" spans="1:18" x14ac:dyDescent="0.2">
      <c r="A3047" s="9"/>
      <c r="B3047" s="183">
        <v>14</v>
      </c>
      <c r="C3047" s="160" t="s">
        <v>3078</v>
      </c>
      <c r="D3047" s="11" t="s">
        <v>3079</v>
      </c>
      <c r="E3047" s="10" t="s">
        <v>2746</v>
      </c>
      <c r="F3047" s="162">
        <v>0</v>
      </c>
      <c r="G3047" s="191">
        <v>40</v>
      </c>
      <c r="J3047" s="165">
        <v>1</v>
      </c>
      <c r="M3047" s="6"/>
      <c r="N3047" s="6"/>
      <c r="O3047" s="6"/>
      <c r="P3047" s="6"/>
      <c r="Q3047" s="6"/>
      <c r="R3047" s="6"/>
    </row>
    <row r="3048" spans="1:18" x14ac:dyDescent="0.2">
      <c r="A3048" s="9"/>
      <c r="B3048" s="183">
        <v>15</v>
      </c>
      <c r="C3048" s="160" t="s">
        <v>3080</v>
      </c>
      <c r="D3048" s="11" t="s">
        <v>3081</v>
      </c>
      <c r="E3048" s="10" t="s">
        <v>46</v>
      </c>
      <c r="F3048" s="162">
        <v>0</v>
      </c>
      <c r="G3048" s="191">
        <v>437.51683501683499</v>
      </c>
      <c r="J3048" s="165">
        <v>1</v>
      </c>
      <c r="M3048" s="6"/>
      <c r="N3048" s="6"/>
      <c r="O3048" s="6"/>
      <c r="P3048" s="6"/>
      <c r="Q3048" s="6"/>
      <c r="R3048" s="6"/>
    </row>
    <row r="3049" spans="1:18" x14ac:dyDescent="0.2">
      <c r="A3049" s="9"/>
      <c r="B3049" s="183">
        <v>16</v>
      </c>
      <c r="C3049" s="160" t="s">
        <v>3082</v>
      </c>
      <c r="D3049" s="11" t="s">
        <v>3083</v>
      </c>
      <c r="E3049" s="10" t="s">
        <v>2746</v>
      </c>
      <c r="F3049" s="162">
        <v>0</v>
      </c>
      <c r="G3049" s="191">
        <v>80</v>
      </c>
      <c r="J3049" s="165">
        <v>1</v>
      </c>
      <c r="M3049" s="6"/>
      <c r="N3049" s="6"/>
      <c r="O3049" s="6"/>
      <c r="P3049" s="6"/>
      <c r="Q3049" s="6"/>
      <c r="R3049" s="6"/>
    </row>
    <row r="3050" spans="1:18" x14ac:dyDescent="0.2">
      <c r="A3050" s="9"/>
      <c r="B3050" s="183">
        <v>17</v>
      </c>
      <c r="C3050" s="160" t="s">
        <v>3084</v>
      </c>
      <c r="D3050" s="11" t="s">
        <v>3085</v>
      </c>
      <c r="E3050" s="10" t="s">
        <v>2746</v>
      </c>
      <c r="F3050" s="162">
        <v>0</v>
      </c>
      <c r="G3050" s="191">
        <v>80</v>
      </c>
      <c r="J3050" s="165">
        <v>1</v>
      </c>
      <c r="M3050" s="6"/>
      <c r="N3050" s="6"/>
      <c r="O3050" s="6"/>
      <c r="P3050" s="6"/>
      <c r="Q3050" s="6"/>
      <c r="R3050" s="6"/>
    </row>
    <row r="3051" spans="1:18" x14ac:dyDescent="0.2">
      <c r="A3051" s="9"/>
      <c r="B3051" s="183">
        <v>18</v>
      </c>
      <c r="C3051" s="160" t="s">
        <v>3086</v>
      </c>
      <c r="D3051" s="11" t="s">
        <v>3087</v>
      </c>
      <c r="E3051" s="10" t="s">
        <v>2746</v>
      </c>
      <c r="F3051" s="162">
        <v>0</v>
      </c>
      <c r="G3051" s="191">
        <v>17.592507876522703</v>
      </c>
      <c r="J3051" s="165">
        <v>1</v>
      </c>
      <c r="M3051" s="6"/>
      <c r="N3051" s="6"/>
      <c r="O3051" s="6"/>
      <c r="P3051" s="6"/>
      <c r="Q3051" s="6"/>
      <c r="R3051" s="6"/>
    </row>
    <row r="3052" spans="1:18" x14ac:dyDescent="0.2">
      <c r="A3052" s="9"/>
      <c r="B3052" s="183">
        <v>19</v>
      </c>
      <c r="C3052" s="160" t="s">
        <v>3088</v>
      </c>
      <c r="D3052" s="11" t="s">
        <v>3089</v>
      </c>
      <c r="E3052" s="10" t="s">
        <v>2746</v>
      </c>
      <c r="F3052" s="162">
        <v>0</v>
      </c>
      <c r="G3052" s="191">
        <v>8.7962539382613514</v>
      </c>
      <c r="J3052" s="165">
        <v>1</v>
      </c>
      <c r="M3052" s="6"/>
      <c r="N3052" s="6"/>
      <c r="O3052" s="6"/>
      <c r="P3052" s="6"/>
      <c r="Q3052" s="6"/>
      <c r="R3052" s="6"/>
    </row>
    <row r="3053" spans="1:18" x14ac:dyDescent="0.2">
      <c r="A3053" s="9"/>
      <c r="B3053" s="6"/>
      <c r="C3053" s="167"/>
      <c r="D3053" s="178"/>
      <c r="E3053" s="179"/>
      <c r="F3053" s="172"/>
      <c r="G3053" s="193"/>
      <c r="M3053" s="6"/>
      <c r="N3053" s="6"/>
      <c r="O3053" s="6"/>
      <c r="P3053" s="6"/>
      <c r="Q3053" s="6"/>
      <c r="R3053" s="6"/>
    </row>
    <row r="3054" spans="1:18" ht="15.75" x14ac:dyDescent="0.25">
      <c r="A3054" s="9"/>
      <c r="B3054" s="182" t="s">
        <v>3090</v>
      </c>
      <c r="D3054" s="178"/>
      <c r="E3054" s="195"/>
      <c r="F3054" s="209"/>
      <c r="G3054" s="194"/>
      <c r="H3054" s="194"/>
      <c r="I3054" s="175"/>
      <c r="J3054" s="196"/>
      <c r="M3054" s="6"/>
      <c r="N3054" s="6"/>
      <c r="O3054" s="6"/>
      <c r="P3054" s="6"/>
      <c r="Q3054" s="6"/>
      <c r="R3054" s="6"/>
    </row>
    <row r="3055" spans="1:18" ht="33.75" x14ac:dyDescent="0.2">
      <c r="A3055" s="9"/>
      <c r="B3055" s="8" t="s">
        <v>40</v>
      </c>
      <c r="C3055" s="8" t="s">
        <v>41</v>
      </c>
      <c r="D3055" s="8" t="s">
        <v>18</v>
      </c>
      <c r="E3055" s="8" t="s">
        <v>42</v>
      </c>
      <c r="F3055" s="155" t="s">
        <v>43</v>
      </c>
      <c r="G3055" s="155" t="s">
        <v>17</v>
      </c>
      <c r="H3055" s="174"/>
      <c r="I3055" s="169"/>
      <c r="J3055" s="155" t="s">
        <v>44</v>
      </c>
      <c r="M3055" s="6"/>
      <c r="N3055" s="6"/>
      <c r="O3055" s="6"/>
      <c r="P3055" s="6"/>
      <c r="Q3055" s="6"/>
      <c r="R3055" s="6"/>
    </row>
    <row r="3056" spans="1:18" x14ac:dyDescent="0.2">
      <c r="A3056" s="9"/>
      <c r="B3056" s="11">
        <v>1</v>
      </c>
      <c r="C3056" s="160" t="s">
        <v>3091</v>
      </c>
      <c r="D3056" s="11" t="s">
        <v>3092</v>
      </c>
      <c r="E3056" s="10" t="s">
        <v>46</v>
      </c>
      <c r="F3056" s="162">
        <v>1</v>
      </c>
      <c r="G3056" s="191">
        <v>0</v>
      </c>
      <c r="H3056" s="192"/>
      <c r="I3056" s="169"/>
      <c r="J3056" s="165"/>
      <c r="M3056" s="6"/>
      <c r="N3056" s="6"/>
      <c r="O3056" s="6"/>
      <c r="P3056" s="6"/>
      <c r="Q3056" s="6"/>
      <c r="R3056" s="6"/>
    </row>
    <row r="3057" spans="1:18" x14ac:dyDescent="0.2">
      <c r="A3057" s="9"/>
      <c r="B3057" s="11">
        <v>2</v>
      </c>
      <c r="C3057" s="160" t="s">
        <v>3093</v>
      </c>
      <c r="D3057" s="11" t="s">
        <v>3094</v>
      </c>
      <c r="E3057" s="10" t="s">
        <v>2809</v>
      </c>
      <c r="F3057" s="162">
        <v>0</v>
      </c>
      <c r="G3057" s="191">
        <v>3764.2348440258975</v>
      </c>
      <c r="H3057" s="192"/>
      <c r="I3057" s="169"/>
      <c r="J3057" s="165">
        <v>303.10000000000002</v>
      </c>
      <c r="M3057" s="6"/>
      <c r="N3057" s="6"/>
      <c r="O3057" s="6"/>
      <c r="P3057" s="6"/>
      <c r="Q3057" s="6"/>
      <c r="R3057" s="6"/>
    </row>
    <row r="3058" spans="1:18" x14ac:dyDescent="0.2">
      <c r="A3058" s="9"/>
      <c r="B3058" s="11">
        <v>3</v>
      </c>
      <c r="C3058" s="160" t="s">
        <v>3095</v>
      </c>
      <c r="D3058" s="11" t="s">
        <v>3096</v>
      </c>
      <c r="E3058" s="10" t="s">
        <v>2809</v>
      </c>
      <c r="F3058" s="162">
        <v>0</v>
      </c>
      <c r="G3058" s="191">
        <v>3764.2348440258975</v>
      </c>
      <c r="H3058" s="192"/>
      <c r="I3058" s="169"/>
      <c r="J3058" s="165">
        <v>303.10000000000002</v>
      </c>
      <c r="M3058" s="6"/>
      <c r="N3058" s="6"/>
      <c r="O3058" s="6"/>
      <c r="P3058" s="6"/>
      <c r="Q3058" s="6"/>
      <c r="R3058" s="6"/>
    </row>
    <row r="3059" spans="1:18" x14ac:dyDescent="0.2">
      <c r="A3059" s="9"/>
      <c r="B3059" s="11">
        <v>4</v>
      </c>
      <c r="C3059" s="160" t="s">
        <v>3097</v>
      </c>
      <c r="D3059" s="11" t="s">
        <v>3098</v>
      </c>
      <c r="E3059" s="10" t="s">
        <v>2809</v>
      </c>
      <c r="F3059" s="162">
        <v>0</v>
      </c>
      <c r="G3059" s="191">
        <v>12940.721568706647</v>
      </c>
      <c r="H3059" s="192"/>
      <c r="I3059" s="169"/>
      <c r="J3059" s="165">
        <v>1042</v>
      </c>
      <c r="M3059" s="6"/>
      <c r="N3059" s="6"/>
      <c r="O3059" s="6"/>
      <c r="P3059" s="6"/>
      <c r="Q3059" s="6"/>
      <c r="R3059" s="6"/>
    </row>
    <row r="3060" spans="1:18" x14ac:dyDescent="0.2">
      <c r="A3060" s="9"/>
      <c r="B3060" s="11">
        <v>5</v>
      </c>
      <c r="C3060" s="160" t="s">
        <v>3099</v>
      </c>
      <c r="D3060" s="11" t="s">
        <v>3100</v>
      </c>
      <c r="E3060" s="10" t="s">
        <v>2809</v>
      </c>
      <c r="F3060" s="162">
        <v>0</v>
      </c>
      <c r="G3060" s="191">
        <v>12940.721568706647</v>
      </c>
      <c r="H3060" s="192"/>
      <c r="I3060" s="169"/>
      <c r="J3060" s="165">
        <v>1042</v>
      </c>
      <c r="M3060" s="6"/>
      <c r="N3060" s="6"/>
      <c r="O3060" s="6"/>
      <c r="P3060" s="6"/>
      <c r="Q3060" s="6"/>
      <c r="R3060" s="6"/>
    </row>
    <row r="3061" spans="1:18" x14ac:dyDescent="0.2">
      <c r="A3061" s="9"/>
      <c r="B3061" s="11">
        <v>6</v>
      </c>
      <c r="C3061" s="160" t="s">
        <v>3101</v>
      </c>
      <c r="D3061" s="11" t="s">
        <v>3102</v>
      </c>
      <c r="E3061" s="10" t="s">
        <v>2809</v>
      </c>
      <c r="F3061" s="162">
        <v>0</v>
      </c>
      <c r="G3061" s="191">
        <v>15138.905558784456</v>
      </c>
      <c r="H3061" s="192"/>
      <c r="I3061" s="169"/>
      <c r="J3061" s="165">
        <v>1219</v>
      </c>
      <c r="M3061" s="6"/>
      <c r="N3061" s="6"/>
      <c r="O3061" s="6"/>
      <c r="P3061" s="6"/>
      <c r="Q3061" s="6"/>
      <c r="R3061" s="6"/>
    </row>
    <row r="3062" spans="1:18" x14ac:dyDescent="0.2">
      <c r="A3062" s="9"/>
      <c r="B3062" s="11">
        <v>7</v>
      </c>
      <c r="C3062" s="160" t="s">
        <v>3103</v>
      </c>
      <c r="D3062" s="11" t="s">
        <v>3104</v>
      </c>
      <c r="E3062" s="10" t="s">
        <v>2809</v>
      </c>
      <c r="F3062" s="162">
        <v>0</v>
      </c>
      <c r="G3062" s="191">
        <v>15138.905558784456</v>
      </c>
      <c r="H3062" s="192"/>
      <c r="I3062" s="169"/>
      <c r="J3062" s="165">
        <v>1219</v>
      </c>
      <c r="M3062" s="6"/>
      <c r="N3062" s="6"/>
      <c r="O3062" s="6"/>
      <c r="P3062" s="6"/>
      <c r="Q3062" s="6"/>
      <c r="R3062" s="6"/>
    </row>
    <row r="3063" spans="1:18" x14ac:dyDescent="0.2">
      <c r="A3063" s="9"/>
      <c r="B3063" s="11">
        <v>8</v>
      </c>
      <c r="C3063" s="160" t="s">
        <v>3105</v>
      </c>
      <c r="D3063" s="11" t="s">
        <v>3106</v>
      </c>
      <c r="E3063" s="10" t="s">
        <v>46</v>
      </c>
      <c r="F3063" s="162">
        <v>0</v>
      </c>
      <c r="G3063" s="191">
        <v>25.08</v>
      </c>
      <c r="H3063" s="192"/>
      <c r="I3063" s="169"/>
      <c r="J3063" s="165">
        <v>7</v>
      </c>
      <c r="M3063" s="6"/>
      <c r="N3063" s="6"/>
      <c r="O3063" s="6"/>
      <c r="P3063" s="6"/>
      <c r="Q3063" s="6"/>
      <c r="R3063" s="6"/>
    </row>
    <row r="3064" spans="1:18" x14ac:dyDescent="0.2">
      <c r="A3064" s="9"/>
      <c r="B3064" s="11">
        <v>9</v>
      </c>
      <c r="C3064" s="160" t="s">
        <v>3107</v>
      </c>
      <c r="D3064" s="11" t="s">
        <v>3108</v>
      </c>
      <c r="E3064" s="10" t="s">
        <v>46</v>
      </c>
      <c r="F3064" s="162">
        <v>1</v>
      </c>
      <c r="G3064" s="191">
        <v>70</v>
      </c>
      <c r="H3064" s="192"/>
      <c r="I3064" s="169"/>
      <c r="J3064" s="165">
        <v>4</v>
      </c>
      <c r="M3064" s="6"/>
      <c r="N3064" s="6"/>
      <c r="O3064" s="6"/>
      <c r="P3064" s="6"/>
      <c r="Q3064" s="6"/>
      <c r="R3064" s="6"/>
    </row>
    <row r="3065" spans="1:18" x14ac:dyDescent="0.2">
      <c r="A3065" s="9"/>
      <c r="B3065" s="11">
        <v>10</v>
      </c>
      <c r="C3065" s="160" t="s">
        <v>3109</v>
      </c>
      <c r="D3065" s="11" t="s">
        <v>3110</v>
      </c>
      <c r="E3065" s="10" t="s">
        <v>3111</v>
      </c>
      <c r="F3065" s="162">
        <v>0</v>
      </c>
      <c r="G3065" s="191">
        <v>4.3</v>
      </c>
      <c r="H3065" s="192"/>
      <c r="I3065" s="169"/>
      <c r="J3065" s="165">
        <v>0.62</v>
      </c>
      <c r="M3065" s="6"/>
      <c r="N3065" s="6"/>
      <c r="O3065" s="6"/>
      <c r="P3065" s="6"/>
      <c r="Q3065" s="6"/>
      <c r="R3065" s="6"/>
    </row>
    <row r="3066" spans="1:18" x14ac:dyDescent="0.2">
      <c r="A3066" s="9"/>
      <c r="B3066" s="11">
        <v>11</v>
      </c>
      <c r="C3066" s="160" t="s">
        <v>3112</v>
      </c>
      <c r="D3066" s="11" t="s">
        <v>3113</v>
      </c>
      <c r="E3066" s="10" t="s">
        <v>3111</v>
      </c>
      <c r="F3066" s="162">
        <v>0</v>
      </c>
      <c r="G3066" s="191">
        <v>21.98</v>
      </c>
      <c r="H3066" s="192"/>
      <c r="I3066" s="169"/>
      <c r="J3066" s="165">
        <v>1.0860000000000001</v>
      </c>
      <c r="M3066" s="6"/>
      <c r="N3066" s="6"/>
      <c r="O3066" s="6"/>
      <c r="P3066" s="6"/>
      <c r="Q3066" s="6"/>
      <c r="R3066" s="6"/>
    </row>
    <row r="3067" spans="1:18" x14ac:dyDescent="0.2">
      <c r="A3067" s="9"/>
      <c r="B3067" s="11">
        <v>12</v>
      </c>
      <c r="C3067" s="160" t="s">
        <v>3114</v>
      </c>
      <c r="D3067" s="11" t="s">
        <v>3115</v>
      </c>
      <c r="E3067" s="10" t="s">
        <v>3116</v>
      </c>
      <c r="F3067" s="162">
        <v>0</v>
      </c>
      <c r="G3067" s="191">
        <v>12.083333333333334</v>
      </c>
      <c r="H3067" s="192"/>
      <c r="I3067" s="169"/>
      <c r="J3067" s="165">
        <v>7</v>
      </c>
      <c r="M3067" s="6"/>
      <c r="N3067" s="6"/>
      <c r="O3067" s="6"/>
      <c r="P3067" s="6"/>
      <c r="Q3067" s="6"/>
      <c r="R3067" s="6"/>
    </row>
    <row r="3068" spans="1:18" x14ac:dyDescent="0.2">
      <c r="A3068" s="9"/>
      <c r="B3068" s="11">
        <v>13</v>
      </c>
      <c r="C3068" s="160" t="s">
        <v>3117</v>
      </c>
      <c r="D3068" s="11" t="s">
        <v>3118</v>
      </c>
      <c r="E3068" s="10" t="s">
        <v>46</v>
      </c>
      <c r="F3068" s="162">
        <v>0</v>
      </c>
      <c r="G3068" s="191">
        <v>1442</v>
      </c>
      <c r="H3068" s="192"/>
      <c r="I3068" s="169"/>
      <c r="J3068" s="165">
        <v>50</v>
      </c>
      <c r="M3068" s="6"/>
      <c r="N3068" s="6"/>
      <c r="O3068" s="6"/>
      <c r="P3068" s="6"/>
      <c r="Q3068" s="6"/>
      <c r="R3068" s="6"/>
    </row>
    <row r="3069" spans="1:18" x14ac:dyDescent="0.2">
      <c r="A3069" s="9"/>
      <c r="B3069" s="11">
        <v>14</v>
      </c>
      <c r="C3069" s="160" t="s">
        <v>3119</v>
      </c>
      <c r="D3069" s="11" t="s">
        <v>3120</v>
      </c>
      <c r="E3069" s="10" t="s">
        <v>46</v>
      </c>
      <c r="F3069" s="162">
        <v>0</v>
      </c>
      <c r="G3069" s="191">
        <v>2108.5</v>
      </c>
      <c r="H3069" s="192"/>
      <c r="I3069" s="169"/>
      <c r="J3069" s="165">
        <v>50</v>
      </c>
      <c r="M3069" s="6"/>
      <c r="N3069" s="6"/>
      <c r="O3069" s="6"/>
      <c r="P3069" s="6"/>
      <c r="Q3069" s="6"/>
      <c r="R3069" s="6"/>
    </row>
    <row r="3070" spans="1:18" x14ac:dyDescent="0.2">
      <c r="A3070" s="9"/>
      <c r="B3070" s="11">
        <v>15</v>
      </c>
      <c r="C3070" s="160" t="s">
        <v>3121</v>
      </c>
      <c r="D3070" s="11" t="s">
        <v>3122</v>
      </c>
      <c r="E3070" s="10" t="s">
        <v>46</v>
      </c>
      <c r="F3070" s="162">
        <v>0</v>
      </c>
      <c r="G3070" s="191">
        <v>2781</v>
      </c>
      <c r="H3070" s="192"/>
      <c r="I3070" s="169"/>
      <c r="J3070" s="165">
        <v>100</v>
      </c>
      <c r="M3070" s="6"/>
      <c r="N3070" s="6"/>
      <c r="O3070" s="6"/>
      <c r="P3070" s="6"/>
      <c r="Q3070" s="6"/>
      <c r="R3070" s="6"/>
    </row>
    <row r="3071" spans="1:18" x14ac:dyDescent="0.2">
      <c r="A3071" s="9"/>
      <c r="B3071" s="11">
        <v>16</v>
      </c>
      <c r="C3071" s="160" t="s">
        <v>3123</v>
      </c>
      <c r="D3071" s="11" t="s">
        <v>3124</v>
      </c>
      <c r="E3071" s="10" t="s">
        <v>46</v>
      </c>
      <c r="F3071" s="162">
        <v>0</v>
      </c>
      <c r="G3071" s="191">
        <v>2085.75</v>
      </c>
      <c r="H3071" s="192"/>
      <c r="I3071" s="169"/>
      <c r="J3071" s="165">
        <v>100</v>
      </c>
      <c r="M3071" s="6"/>
      <c r="N3071" s="6"/>
      <c r="O3071" s="6"/>
      <c r="P3071" s="6"/>
      <c r="Q3071" s="6"/>
      <c r="R3071" s="6"/>
    </row>
  </sheetData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85" max="16383" man="1"/>
  </rowBreaks>
  <colBreaks count="1" manualBreakCount="1">
    <brk id="7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338"/>
  <sheetViews>
    <sheetView tabSelected="1" zoomScaleNormal="100" workbookViewId="0">
      <pane xSplit="1" ySplit="7" topLeftCell="O8" activePane="bottomRight" state="frozen"/>
      <selection pane="topRight" activeCell="B1" sqref="B1"/>
      <selection pane="bottomLeft" activeCell="A11" sqref="A11"/>
      <selection pane="bottomRight" activeCell="H13" sqref="H13"/>
    </sheetView>
  </sheetViews>
  <sheetFormatPr baseColWidth="10" defaultRowHeight="15" x14ac:dyDescent="0.25"/>
  <cols>
    <col min="1" max="1" width="6.140625" style="2" customWidth="1"/>
    <col min="2" max="2" width="29.140625" style="122" customWidth="1"/>
    <col min="3" max="3" width="24" style="61" customWidth="1"/>
    <col min="4" max="4" width="19.5703125" style="61" customWidth="1"/>
    <col min="5" max="5" width="15.5703125" style="61" customWidth="1"/>
    <col min="6" max="6" width="13" style="61" hidden="1" customWidth="1"/>
    <col min="7" max="12" width="20.5703125" style="61" customWidth="1"/>
    <col min="13" max="13" width="27.5703125" style="61" bestFit="1" customWidth="1"/>
    <col min="14" max="14" width="85.7109375" style="122" bestFit="1" customWidth="1"/>
    <col min="15" max="15" width="24.42578125" style="61" bestFit="1" customWidth="1"/>
    <col min="16" max="16" width="11.85546875" style="61" bestFit="1" customWidth="1"/>
    <col min="17" max="17" width="13.5703125" style="61" customWidth="1"/>
    <col min="18" max="20" width="11.42578125" style="61"/>
    <col min="21" max="21" width="12.85546875" style="61" customWidth="1"/>
    <col min="22" max="22" width="14.28515625" style="61" customWidth="1"/>
    <col min="23" max="23" width="17" style="61" customWidth="1"/>
    <col min="24" max="24" width="16.42578125" style="61" customWidth="1"/>
    <col min="25" max="25" width="13.42578125" style="61" customWidth="1"/>
    <col min="26" max="26" width="18.5703125" style="61" customWidth="1"/>
    <col min="27" max="27" width="14.42578125" style="61" customWidth="1"/>
    <col min="28" max="28" width="9" style="61" bestFit="1" customWidth="1"/>
    <col min="29" max="29" width="15.140625" style="61" customWidth="1"/>
    <col min="30" max="30" width="10.28515625" style="61" bestFit="1" customWidth="1"/>
    <col min="31" max="16384" width="11.42578125" style="61"/>
  </cols>
  <sheetData>
    <row r="1" spans="1:30" ht="30" customHeight="1" x14ac:dyDescent="0.25">
      <c r="P1" s="62" t="s">
        <v>3111</v>
      </c>
      <c r="S1" s="62" t="s">
        <v>3133</v>
      </c>
      <c r="U1" s="63" t="s">
        <v>3143</v>
      </c>
      <c r="W1" s="64" t="s">
        <v>3140</v>
      </c>
      <c r="X1" s="156" t="s">
        <v>3146</v>
      </c>
      <c r="Y1" s="153" t="s">
        <v>3132</v>
      </c>
      <c r="AC1" s="153" t="s">
        <v>9387</v>
      </c>
    </row>
    <row r="2" spans="1:30" ht="15.75" customHeight="1" x14ac:dyDescent="0.25">
      <c r="O2" s="62" t="s">
        <v>3144</v>
      </c>
      <c r="P2" s="65">
        <v>0.77</v>
      </c>
      <c r="R2" s="66" t="s">
        <v>3129</v>
      </c>
      <c r="S2" s="67">
        <f>7.2/100</f>
        <v>7.2000000000000008E-2</v>
      </c>
      <c r="U2" s="68">
        <v>0.2</v>
      </c>
      <c r="W2" s="69">
        <v>3</v>
      </c>
      <c r="X2" s="70">
        <v>0.12</v>
      </c>
      <c r="Y2" s="71">
        <f>(1+X2)^(1/12)-1</f>
        <v>9.4887929345830457E-3</v>
      </c>
      <c r="AC2" s="228">
        <v>3.31</v>
      </c>
    </row>
    <row r="3" spans="1:30" ht="15" customHeight="1" x14ac:dyDescent="0.25">
      <c r="B3" s="123" t="s">
        <v>8185</v>
      </c>
      <c r="C3" s="118"/>
      <c r="D3" s="118"/>
      <c r="E3" s="117"/>
      <c r="F3" s="117"/>
      <c r="O3" s="62" t="s">
        <v>3145</v>
      </c>
      <c r="P3" s="65">
        <v>0.84299999999999997</v>
      </c>
      <c r="R3" s="66" t="s">
        <v>3130</v>
      </c>
      <c r="S3" s="67">
        <f>13.4/100</f>
        <v>0.13400000000000001</v>
      </c>
      <c r="U3" s="68">
        <v>0.183</v>
      </c>
      <c r="W3" s="69">
        <v>3</v>
      </c>
    </row>
    <row r="4" spans="1:30" x14ac:dyDescent="0.25">
      <c r="B4" s="118"/>
      <c r="C4" s="27"/>
      <c r="D4" s="27"/>
      <c r="E4" s="72"/>
      <c r="F4" s="72"/>
      <c r="O4" s="62"/>
    </row>
    <row r="5" spans="1:30" ht="15" customHeight="1" x14ac:dyDescent="0.25">
      <c r="B5" s="118"/>
      <c r="C5" s="27"/>
      <c r="D5" s="27"/>
      <c r="E5" s="72"/>
      <c r="F5" s="72"/>
      <c r="O5" s="62"/>
    </row>
    <row r="6" spans="1:30" ht="17.25" customHeight="1" x14ac:dyDescent="0.25">
      <c r="B6" s="92" t="s">
        <v>8098</v>
      </c>
      <c r="E6" s="72"/>
      <c r="F6" s="72"/>
      <c r="X6" s="62" t="s">
        <v>3134</v>
      </c>
      <c r="AA6" s="158">
        <f>SUM(AA8:AA15)</f>
        <v>4321</v>
      </c>
      <c r="AB6" s="73"/>
      <c r="AC6" s="74">
        <f>SUM(AC8:AC17)</f>
        <v>7254.9299999999994</v>
      </c>
      <c r="AD6" s="158">
        <f>SUM(AD8:AD15)</f>
        <v>4466</v>
      </c>
    </row>
    <row r="7" spans="1:30" s="76" customFormat="1" ht="66.75" customHeight="1" x14ac:dyDescent="0.2">
      <c r="A7" s="12"/>
      <c r="B7" s="51" t="s">
        <v>0</v>
      </c>
      <c r="C7" s="52" t="s">
        <v>3136</v>
      </c>
      <c r="D7" s="52" t="s">
        <v>2</v>
      </c>
      <c r="E7" s="52" t="s">
        <v>1</v>
      </c>
      <c r="F7" s="52" t="s">
        <v>3137</v>
      </c>
      <c r="G7" s="52" t="s">
        <v>8106</v>
      </c>
      <c r="H7" s="52" t="s">
        <v>8107</v>
      </c>
      <c r="I7" s="52" t="s">
        <v>8108</v>
      </c>
      <c r="J7" s="52" t="s">
        <v>3147</v>
      </c>
      <c r="K7" s="52" t="s">
        <v>3148</v>
      </c>
      <c r="L7" s="52" t="s">
        <v>9381</v>
      </c>
      <c r="M7" s="52" t="s">
        <v>9382</v>
      </c>
      <c r="N7" s="52" t="s">
        <v>8488</v>
      </c>
      <c r="O7" s="52" t="s">
        <v>19</v>
      </c>
      <c r="P7" s="75" t="s">
        <v>3125</v>
      </c>
      <c r="Q7" s="52" t="s">
        <v>3126</v>
      </c>
      <c r="R7" s="52" t="s">
        <v>3127</v>
      </c>
      <c r="S7" s="52" t="s">
        <v>3128</v>
      </c>
      <c r="T7" s="52" t="s">
        <v>3131</v>
      </c>
      <c r="U7" s="52" t="s">
        <v>3142</v>
      </c>
      <c r="V7" s="53" t="s">
        <v>3141</v>
      </c>
      <c r="W7" s="53" t="s">
        <v>3157</v>
      </c>
      <c r="X7" s="53" t="s">
        <v>3157</v>
      </c>
      <c r="Y7" s="54" t="s">
        <v>9383</v>
      </c>
      <c r="Z7" s="53" t="s">
        <v>3139</v>
      </c>
      <c r="AA7" s="53" t="s">
        <v>8095</v>
      </c>
      <c r="AB7" s="53" t="s">
        <v>8096</v>
      </c>
      <c r="AC7" s="53" t="s">
        <v>8094</v>
      </c>
      <c r="AD7" s="166" t="s">
        <v>8093</v>
      </c>
    </row>
    <row r="8" spans="1:30" ht="15" customHeight="1" x14ac:dyDescent="0.25">
      <c r="A8" s="13">
        <v>1</v>
      </c>
      <c r="B8" s="121" t="s">
        <v>16</v>
      </c>
      <c r="C8" s="55" t="s">
        <v>3138</v>
      </c>
      <c r="D8" s="55" t="s">
        <v>3138</v>
      </c>
      <c r="E8" s="55" t="s">
        <v>3138</v>
      </c>
      <c r="F8" s="55" t="s">
        <v>3138</v>
      </c>
      <c r="G8" s="55" t="str">
        <f>+'Resumen Infraestructura'!I4</f>
        <v>AT</v>
      </c>
      <c r="H8" s="55" t="s">
        <v>3138</v>
      </c>
      <c r="I8" s="55">
        <f>+'Resumen Infraestructura'!H4</f>
        <v>18</v>
      </c>
      <c r="J8" s="55" t="s">
        <v>3152</v>
      </c>
      <c r="K8" s="55" t="str">
        <f>+'Resumen Infraestructura'!J4</f>
        <v>Metálico</v>
      </c>
      <c r="L8" s="55" t="str">
        <f>+'Resumen Infraestructura'!C4</f>
        <v>PA18/7600</v>
      </c>
      <c r="M8" s="55" t="str">
        <f>+IF(ISERROR(INDEX('Estructuras de Acero y Concreto'!$C$6:$C$577,MATCH(L8,'Estructuras de Acero y Concreto'!$D$6:$D$577,0)))=FALSE,INDEX('Estructuras de Acero y Concreto'!$C$6:$C$577,MATCH(L8,'Estructuras de Acero y Concreto'!$D$6:$D$577,0)),IF(ISERROR(INDEX('Estructuras de Madera'!$C$5:$C$122,MATCH(L8,'Estructuras de Madera'!$D$5:$D$122,0)))=FALSE,INDEX('Estructuras de Madera'!$C$5:$C$122,MATCH(L8,'Estructuras de Madera'!$D$5:$D$122,0)),INDEX(SICODI!$G$3:$G$2404,MATCH(L8,SICODI!$G$3:$G$2404,0))))</f>
        <v>EA060COU0S0-300-A2</v>
      </c>
      <c r="N8" s="121" t="str">
        <f>+IF(ISERROR(VLOOKUP(M8,'Resumen de precios LLTT'!$C$17:$D$3071,2,FALSE))=FALSE,VLOOKUP(M8,'Resumen de precios LLTT'!$C$17:$D$3071,2,FALSE),VLOOKUP(M8,SICODI!$G$3:$J$2404,2,FALSE))</f>
        <v>1 Poste autosoportable de acero (18/7600) de ángulo mayor y terminal (90°) Tipo ATU1-18</v>
      </c>
      <c r="O8" s="77">
        <f>+IF(ISERROR(VLOOKUP(M8,'Resumen de precios LLTT'!$C$17:$G$3071,5,FALSE))=FALSE,VLOOKUP(M8,'Resumen de precios LLTT'!$C$17:$G$3071,5,FALSE),VLOOKUP(M8,SICODI!$G$3:$J$2404,4,FALSE))</f>
        <v>17210.080167841363</v>
      </c>
      <c r="P8" s="16">
        <f>IF(G8="BT", $P$2, $P$3)</f>
        <v>0.84299999999999997</v>
      </c>
      <c r="Q8" s="78">
        <f>O8*(P8+1)</f>
        <v>31718.177749331629</v>
      </c>
      <c r="R8" s="16">
        <v>0</v>
      </c>
      <c r="S8" s="16">
        <f>IF(G8="BT", ($S$2), ($S$3))</f>
        <v>0.13400000000000001</v>
      </c>
      <c r="T8" s="79">
        <f>(Q8*S8)/12</f>
        <v>354.18631820086989</v>
      </c>
      <c r="U8" s="80">
        <f>IF(G8="BT", ($U$2), ($U$3))</f>
        <v>0.183</v>
      </c>
      <c r="V8" s="81">
        <f>T8*U8</f>
        <v>64.816096230759186</v>
      </c>
      <c r="W8" s="79">
        <f>(V8*(1/3)*(1+$Y$2))+R8</f>
        <v>21.810374248906953</v>
      </c>
      <c r="X8" s="82">
        <f>ROUND(W8,1)</f>
        <v>21.8</v>
      </c>
      <c r="Y8" s="16">
        <f>+'Resumen Infraestructura'!K4</f>
        <v>1</v>
      </c>
      <c r="Z8" s="83">
        <f>X8*Y8</f>
        <v>21.8</v>
      </c>
      <c r="AA8" s="157">
        <f>+SUM('Resumen Infraestructura'!G4:G5)</f>
        <v>212</v>
      </c>
      <c r="AB8" s="84">
        <f t="shared" ref="AB8:AB15" si="0">AA8/$AA$6</f>
        <v>4.906271696366582E-2</v>
      </c>
      <c r="AC8" s="85">
        <f>X8*AA8</f>
        <v>4621.6000000000004</v>
      </c>
      <c r="AD8" s="229">
        <v>23</v>
      </c>
    </row>
    <row r="9" spans="1:30" x14ac:dyDescent="0.25">
      <c r="A9" s="13">
        <v>2</v>
      </c>
      <c r="B9" s="121" t="s">
        <v>16</v>
      </c>
      <c r="C9" s="55" t="s">
        <v>3138</v>
      </c>
      <c r="D9" s="55" t="s">
        <v>3138</v>
      </c>
      <c r="E9" s="55" t="s">
        <v>3138</v>
      </c>
      <c r="F9" s="55" t="s">
        <v>3138</v>
      </c>
      <c r="G9" s="55" t="str">
        <f>+'Resumen Infraestructura'!I6</f>
        <v>AT</v>
      </c>
      <c r="H9" s="55" t="s">
        <v>3138</v>
      </c>
      <c r="I9" s="55">
        <f>+'Resumen Infraestructura'!H6</f>
        <v>19</v>
      </c>
      <c r="J9" s="55" t="s">
        <v>3152</v>
      </c>
      <c r="K9" s="55" t="str">
        <f>+'Resumen Infraestructura'!J6</f>
        <v>Concreto</v>
      </c>
      <c r="L9" s="55" t="str">
        <f>+'Resumen Infraestructura'!C6</f>
        <v>PC19/1100</v>
      </c>
      <c r="M9" s="55" t="str">
        <f>+IF(ISERROR(INDEX('Estructuras de Acero y Concreto'!$C$6:$C$577,MATCH(L9,'Estructuras de Acero y Concreto'!$D$6:$D$577,0)))=FALSE,INDEX('Estructuras de Acero y Concreto'!$C$6:$C$577,MATCH(L9,'Estructuras de Acero y Concreto'!$D$6:$D$577,0)),IF(ISERROR(INDEX('Estructuras de Madera'!$C$5:$C$122,MATCH(L9,'Estructuras de Madera'!$D$5:$D$122,0)))=FALSE,INDEX('Estructuras de Madera'!$C$5:$C$122,MATCH(L9,'Estructuras de Madera'!$D$5:$D$122,0)),INDEX(SICODI!$G$3:$G$2404,MATCH(L9,SICODI!$G$3:$G$2404,0))))</f>
        <v>EC060COU0D0-300-S1</v>
      </c>
      <c r="N9" s="121" t="str">
        <f>+IF(ISERROR(VLOOKUP(M9,'Resumen de precios LLTT'!$C$17:$D$3071,2,FALSE))=FALSE,VLOOKUP(M9,'Resumen de precios LLTT'!$C$17:$D$3071,2,FALSE),VLOOKUP(M9,SICODI!$G$3:$J$2404,2,FALSE))</f>
        <v>1 Poste de concreto (19/1100) de suspensión (2°) Tipo SU2-19</v>
      </c>
      <c r="O9" s="77">
        <f>+IF(ISERROR(VLOOKUP(M9,'Resumen de precios LLTT'!$C$17:$G$3071,5,FALSE))=FALSE,VLOOKUP(M9,'Resumen de precios LLTT'!$C$17:$G$3071,5,FALSE),VLOOKUP(M9,SICODI!$G$3:$J$2404,4,FALSE))</f>
        <v>2375.702794279523</v>
      </c>
      <c r="P9" s="16">
        <f t="shared" ref="P9:P72" si="1">IF(G9="BT", $P$2, $P$3)</f>
        <v>0.84299999999999997</v>
      </c>
      <c r="Q9" s="78">
        <f t="shared" ref="Q9:Q72" si="2">O9*(P9+1)</f>
        <v>4378.4202498571613</v>
      </c>
      <c r="R9" s="16">
        <v>0</v>
      </c>
      <c r="S9" s="16">
        <f t="shared" ref="S9:S72" si="3">IF(G9="BT", ($S$2), ($S$3))</f>
        <v>0.13400000000000001</v>
      </c>
      <c r="T9" s="79">
        <f t="shared" ref="T9:T72" si="4">(Q9*S9)/12</f>
        <v>48.892359456738298</v>
      </c>
      <c r="U9" s="80">
        <f t="shared" ref="U9:U72" si="5">IF(G9="BT", ($U$2), ($U$3))</f>
        <v>0.183</v>
      </c>
      <c r="V9" s="81">
        <f t="shared" ref="V9:V72" si="6">T9*U9</f>
        <v>8.9473017805831088</v>
      </c>
      <c r="W9" s="79">
        <f t="shared" ref="W9:W72" si="7">(V9*(1/3)*(1+$Y$2))+R9</f>
        <v>3.0107336248340961</v>
      </c>
      <c r="X9" s="82">
        <f t="shared" ref="X9:X10" si="8">ROUND(W9,1)</f>
        <v>3</v>
      </c>
      <c r="Y9" s="16">
        <f>+'Resumen Infraestructura'!K6</f>
        <v>1</v>
      </c>
      <c r="Z9" s="83">
        <f t="shared" ref="Z9:Z15" si="9">X9*Y9</f>
        <v>3</v>
      </c>
      <c r="AA9" s="157">
        <f>+SUM('Resumen Infraestructura'!G6:G7)</f>
        <v>112</v>
      </c>
      <c r="AB9" s="84">
        <f t="shared" si="0"/>
        <v>2.5919925943068734E-2</v>
      </c>
      <c r="AC9" s="85">
        <f t="shared" ref="AC9:AC15" si="10">X9*AA9</f>
        <v>336</v>
      </c>
      <c r="AD9" s="229">
        <v>142</v>
      </c>
    </row>
    <row r="10" spans="1:30" x14ac:dyDescent="0.25">
      <c r="A10" s="13">
        <v>3</v>
      </c>
      <c r="B10" s="121" t="s">
        <v>16</v>
      </c>
      <c r="C10" s="55" t="s">
        <v>3138</v>
      </c>
      <c r="D10" s="55" t="s">
        <v>3138</v>
      </c>
      <c r="E10" s="55" t="s">
        <v>3138</v>
      </c>
      <c r="F10" s="55" t="s">
        <v>3138</v>
      </c>
      <c r="G10" s="55" t="str">
        <f>+'Resumen Infraestructura'!I8</f>
        <v>AT</v>
      </c>
      <c r="H10" s="55" t="s">
        <v>3138</v>
      </c>
      <c r="I10" s="55">
        <f>+'Resumen Infraestructura'!H8</f>
        <v>18</v>
      </c>
      <c r="J10" s="55" t="s">
        <v>3152</v>
      </c>
      <c r="K10" s="55" t="str">
        <f>+'Resumen Infraestructura'!J8</f>
        <v>Madera</v>
      </c>
      <c r="L10" s="55" t="str">
        <f>+'Resumen Infraestructura'!C8</f>
        <v>PM60C1</v>
      </c>
      <c r="M10" s="55" t="str">
        <f>+IF(ISERROR(INDEX('Estructuras de Acero y Concreto'!$C$6:$C$577,MATCH(L10,'Estructuras de Acero y Concreto'!$D$6:$D$577,0)))=FALSE,INDEX('Estructuras de Acero y Concreto'!$C$6:$C$577,MATCH(L10,'Estructuras de Acero y Concreto'!$D$6:$D$577,0)),IF(ISERROR(INDEX('Estructuras de Madera'!$C$5:$C$122,MATCH(L10,'Estructuras de Madera'!$D$5:$D$122,0)))=FALSE,INDEX('Estructuras de Madera'!$C$5:$C$122,MATCH(L10,'Estructuras de Madera'!$D$5:$D$122,0)),INDEX(SICODI!$G$3:$G$2404,MATCH(L10,SICODI!$G$3:$G$2404,0))))</f>
        <v>EMSU1P60C1</v>
      </c>
      <c r="N10" s="121" t="str">
        <f>+IF(ISERROR(VLOOKUP(M10,'Resumen de precios LLTT'!$C$17:$D$3071,2,FALSE))=FALSE,VLOOKUP(M10,'Resumen de precios LLTT'!$C$17:$D$3071,2,FALSE),VLOOKUP(M10,SICODI!$G$3:$J$2404,2,FALSE))</f>
        <v>Estructura de  Suspensión compuesto por 1 postes de madera tratada 60' Clase 1</v>
      </c>
      <c r="O10" s="77">
        <f>+IF(ISERROR(VLOOKUP(M10,'Resumen de precios LLTT'!$C$17:$G$3071,5,FALSE))=FALSE,VLOOKUP(M10,'Resumen de precios LLTT'!$C$17:$G$3071,5,FALSE),VLOOKUP(M10,SICODI!$G$3:$J$2404,4,FALSE))</f>
        <v>2141.5628345688324</v>
      </c>
      <c r="P10" s="16">
        <f t="shared" si="1"/>
        <v>0.84299999999999997</v>
      </c>
      <c r="Q10" s="78">
        <f t="shared" si="2"/>
        <v>3946.9003041103579</v>
      </c>
      <c r="R10" s="16">
        <v>0</v>
      </c>
      <c r="S10" s="16">
        <f t="shared" si="3"/>
        <v>0.13400000000000001</v>
      </c>
      <c r="T10" s="79">
        <f t="shared" si="4"/>
        <v>44.073720062565663</v>
      </c>
      <c r="U10" s="80">
        <f t="shared" si="5"/>
        <v>0.183</v>
      </c>
      <c r="V10" s="81">
        <f t="shared" si="6"/>
        <v>8.0654907714495163</v>
      </c>
      <c r="W10" s="79">
        <f t="shared" si="7"/>
        <v>2.7140075144318634</v>
      </c>
      <c r="X10" s="82">
        <f t="shared" si="8"/>
        <v>2.7</v>
      </c>
      <c r="Y10" s="16">
        <f>+'Resumen Infraestructura'!K8</f>
        <v>1</v>
      </c>
      <c r="Z10" s="83">
        <f t="shared" si="9"/>
        <v>2.7</v>
      </c>
      <c r="AA10" s="157">
        <f>+SUM('Resumen Infraestructura'!G8:G9)</f>
        <v>371</v>
      </c>
      <c r="AB10" s="84">
        <f t="shared" si="0"/>
        <v>8.5859754686415185E-2</v>
      </c>
      <c r="AC10" s="85">
        <f t="shared" si="10"/>
        <v>1001.7</v>
      </c>
      <c r="AD10" s="229">
        <v>610</v>
      </c>
    </row>
    <row r="11" spans="1:30" x14ac:dyDescent="0.25">
      <c r="A11" s="13">
        <v>4</v>
      </c>
      <c r="B11" s="121" t="s">
        <v>8090</v>
      </c>
      <c r="C11" s="55" t="s">
        <v>3138</v>
      </c>
      <c r="D11" s="55" t="s">
        <v>3138</v>
      </c>
      <c r="E11" s="55" t="s">
        <v>3138</v>
      </c>
      <c r="F11" s="55" t="s">
        <v>3138</v>
      </c>
      <c r="G11" s="55" t="str">
        <f>+'Resumen Infraestructura'!I10</f>
        <v>MT</v>
      </c>
      <c r="H11" s="55" t="s">
        <v>3138</v>
      </c>
      <c r="I11" s="55">
        <f>+'Resumen Infraestructura'!H10</f>
        <v>13</v>
      </c>
      <c r="J11" s="55" t="s">
        <v>3152</v>
      </c>
      <c r="K11" s="55" t="str">
        <f>+'Resumen Infraestructura'!J10</f>
        <v>Concreto</v>
      </c>
      <c r="L11" s="55" t="str">
        <f>+'Resumen Infraestructura'!C10</f>
        <v>PPC20</v>
      </c>
      <c r="M11" s="55" t="str">
        <f>+IF(ISERROR(INDEX('Estructuras de Acero y Concreto'!$C$6:$C$577,MATCH(L11,'Estructuras de Acero y Concreto'!$D$6:$D$577,0)))=FALSE,INDEX('Estructuras de Acero y Concreto'!$C$6:$C$577,MATCH(L11,'Estructuras de Acero y Concreto'!$D$6:$D$577,0)),IF(ISERROR(INDEX('Estructuras de Madera'!$C$5:$C$122,MATCH(L11,'Estructuras de Madera'!$D$5:$D$122,0)))=FALSE,INDEX('Estructuras de Madera'!$C$5:$C$122,MATCH(L11,'Estructuras de Madera'!$D$5:$D$122,0)),INDEX(SICODI!$G$3:$G$2404,MATCH(L11,SICODI!$G$3:$G$2404,0))))</f>
        <v>PPC20</v>
      </c>
      <c r="N11" s="121" t="str">
        <f>+IF(ISERROR(VLOOKUP(M11,'Resumen de precios LLTT'!$C$17:$D$3071,2,FALSE))=FALSE,VLOOKUP(M11,'Resumen de precios LLTT'!$C$17:$D$3071,2,FALSE),VLOOKUP(M11,SICODI!$G$3:$J$2404,2,FALSE))</f>
        <v>POSTE DE CONCRETO ARMADO DE 13/400/150/345</v>
      </c>
      <c r="O11" s="77">
        <f>+IF(ISERROR(VLOOKUP(M11,'Resumen de precios LLTT'!$C$17:$G$3071,5,FALSE))=FALSE,VLOOKUP(M11,'Resumen de precios LLTT'!$C$17:$G$3071,5,FALSE),VLOOKUP(M11,SICODI!$G$3:$J$2404,4,FALSE))</f>
        <v>364.69</v>
      </c>
      <c r="P11" s="16">
        <f t="shared" si="1"/>
        <v>0.84299999999999997</v>
      </c>
      <c r="Q11" s="78">
        <f t="shared" si="2"/>
        <v>672.12366999999995</v>
      </c>
      <c r="R11" s="16">
        <v>0</v>
      </c>
      <c r="S11" s="16">
        <f t="shared" si="3"/>
        <v>0.13400000000000001</v>
      </c>
      <c r="T11" s="79">
        <f t="shared" si="4"/>
        <v>7.5053809816666659</v>
      </c>
      <c r="U11" s="80">
        <f t="shared" si="5"/>
        <v>0.183</v>
      </c>
      <c r="V11" s="81">
        <f t="shared" si="6"/>
        <v>1.3734847196449997</v>
      </c>
      <c r="W11" s="79">
        <f t="shared" si="7"/>
        <v>0.46217247724950827</v>
      </c>
      <c r="X11" s="82">
        <f t="shared" ref="X11:X12" si="11">ROUND(W11,2)</f>
        <v>0.46</v>
      </c>
      <c r="Y11" s="16">
        <f>+'Resumen Infraestructura'!K10</f>
        <v>1</v>
      </c>
      <c r="Z11" s="83">
        <f t="shared" si="9"/>
        <v>0.46</v>
      </c>
      <c r="AA11" s="157">
        <f>+SUM('Resumen Infraestructura'!G10:G11)</f>
        <v>1326</v>
      </c>
      <c r="AB11" s="84">
        <f t="shared" si="0"/>
        <v>0.30687340893311732</v>
      </c>
      <c r="AC11" s="85">
        <f t="shared" si="10"/>
        <v>609.96</v>
      </c>
      <c r="AD11" s="229">
        <v>1165</v>
      </c>
    </row>
    <row r="12" spans="1:30" x14ac:dyDescent="0.25">
      <c r="A12" s="13">
        <v>5</v>
      </c>
      <c r="B12" s="121" t="s">
        <v>8090</v>
      </c>
      <c r="C12" s="55" t="s">
        <v>3138</v>
      </c>
      <c r="D12" s="55" t="s">
        <v>3138</v>
      </c>
      <c r="E12" s="55" t="s">
        <v>3138</v>
      </c>
      <c r="F12" s="55" t="s">
        <v>3138</v>
      </c>
      <c r="G12" s="55" t="str">
        <f>+'Resumen Infraestructura'!I12</f>
        <v>MT</v>
      </c>
      <c r="H12" s="55" t="s">
        <v>3138</v>
      </c>
      <c r="I12" s="55">
        <f>+'Resumen Infraestructura'!H12</f>
        <v>15</v>
      </c>
      <c r="J12" s="55" t="s">
        <v>3152</v>
      </c>
      <c r="K12" s="55" t="str">
        <f>+'Resumen Infraestructura'!J12</f>
        <v>Concreto</v>
      </c>
      <c r="L12" s="55" t="str">
        <f>+'Resumen Infraestructura'!C12</f>
        <v>PPC24</v>
      </c>
      <c r="M12" s="55" t="str">
        <f>+IF(ISERROR(INDEX('Estructuras de Acero y Concreto'!$C$6:$C$577,MATCH(L12,'Estructuras de Acero y Concreto'!$D$6:$D$577,0)))=FALSE,INDEX('Estructuras de Acero y Concreto'!$C$6:$C$577,MATCH(L12,'Estructuras de Acero y Concreto'!$D$6:$D$577,0)),IF(ISERROR(INDEX('Estructuras de Madera'!$C$5:$C$122,MATCH(L12,'Estructuras de Madera'!$D$5:$D$122,0)))=FALSE,INDEX('Estructuras de Madera'!$C$5:$C$122,MATCH(L12,'Estructuras de Madera'!$D$5:$D$122,0)),INDEX(SICODI!$G$3:$G$2404,MATCH(L12,SICODI!$G$3:$G$2404,0))))</f>
        <v>PPC24</v>
      </c>
      <c r="N12" s="121" t="str">
        <f>+IF(ISERROR(VLOOKUP(M12,'Resumen de precios LLTT'!$C$17:$D$3071,2,FALSE))=FALSE,VLOOKUP(M12,'Resumen de precios LLTT'!$C$17:$D$3071,2,FALSE),VLOOKUP(M12,SICODI!$G$3:$J$2404,2,FALSE))</f>
        <v>POSTE DE CONCRETO ARMADO DE 15/400/150/375</v>
      </c>
      <c r="O12" s="77">
        <f>+IF(ISERROR(VLOOKUP(M12,'Resumen de precios LLTT'!$C$17:$G$3071,5,FALSE))=FALSE,VLOOKUP(M12,'Resumen de precios LLTT'!$C$17:$G$3071,5,FALSE),VLOOKUP(M12,SICODI!$G$3:$J$2404,4,FALSE))</f>
        <v>476.76</v>
      </c>
      <c r="P12" s="16">
        <f t="shared" si="1"/>
        <v>0.84299999999999997</v>
      </c>
      <c r="Q12" s="78">
        <f t="shared" si="2"/>
        <v>878.66867999999999</v>
      </c>
      <c r="R12" s="16">
        <v>0</v>
      </c>
      <c r="S12" s="16">
        <f t="shared" si="3"/>
        <v>0.13400000000000001</v>
      </c>
      <c r="T12" s="79">
        <f t="shared" si="4"/>
        <v>9.8118002600000001</v>
      </c>
      <c r="U12" s="80">
        <f t="shared" si="5"/>
        <v>0.183</v>
      </c>
      <c r="V12" s="81">
        <f t="shared" si="6"/>
        <v>1.7955594475800001</v>
      </c>
      <c r="W12" s="79">
        <f t="shared" si="7"/>
        <v>0.60419904645994038</v>
      </c>
      <c r="X12" s="82">
        <f t="shared" si="11"/>
        <v>0.6</v>
      </c>
      <c r="Y12" s="16">
        <f>+'Resumen Infraestructura'!K12</f>
        <v>1</v>
      </c>
      <c r="Z12" s="83">
        <f t="shared" si="9"/>
        <v>0.6</v>
      </c>
      <c r="AA12" s="157">
        <f>+SUM('Resumen Infraestructura'!G12:G13)</f>
        <v>809</v>
      </c>
      <c r="AB12" s="84">
        <f t="shared" si="0"/>
        <v>0.18722517935663041</v>
      </c>
      <c r="AC12" s="85">
        <f t="shared" si="10"/>
        <v>485.4</v>
      </c>
      <c r="AD12" s="229">
        <v>645</v>
      </c>
    </row>
    <row r="13" spans="1:30" x14ac:dyDescent="0.25">
      <c r="A13" s="13">
        <v>6</v>
      </c>
      <c r="B13" s="121" t="s">
        <v>8090</v>
      </c>
      <c r="C13" s="55" t="s">
        <v>3138</v>
      </c>
      <c r="D13" s="55" t="s">
        <v>3138</v>
      </c>
      <c r="E13" s="55" t="s">
        <v>3138</v>
      </c>
      <c r="F13" s="55" t="s">
        <v>3138</v>
      </c>
      <c r="G13" s="55" t="str">
        <f>+'Resumen Infraestructura'!I14</f>
        <v>BT</v>
      </c>
      <c r="H13" s="55" t="s">
        <v>3138</v>
      </c>
      <c r="I13" s="55">
        <f>+'Resumen Infraestructura'!H14</f>
        <v>8</v>
      </c>
      <c r="J13" s="55" t="s">
        <v>3152</v>
      </c>
      <c r="K13" s="55" t="str">
        <f>+'Resumen Infraestructura'!J14</f>
        <v>Concreto</v>
      </c>
      <c r="L13" s="55" t="str">
        <f>+'Resumen Infraestructura'!C14</f>
        <v>PPC35</v>
      </c>
      <c r="M13" s="55" t="str">
        <f>+IF(ISERROR(INDEX('Estructuras de Acero y Concreto'!$C$6:$C$577,MATCH(L13,'Estructuras de Acero y Concreto'!$D$6:$D$577,0)))=FALSE,INDEX('Estructuras de Acero y Concreto'!$C$6:$C$577,MATCH(L13,'Estructuras de Acero y Concreto'!$D$6:$D$577,0)),IF(ISERROR(INDEX('Estructuras de Madera'!$C$5:$C$122,MATCH(L13,'Estructuras de Madera'!$D$5:$D$122,0)))=FALSE,INDEX('Estructuras de Madera'!$C$5:$C$122,MATCH(L13,'Estructuras de Madera'!$D$5:$D$122,0)),INDEX(SICODI!$G$3:$G$2404,MATCH(L13,SICODI!$G$3:$G$2404,0))))</f>
        <v>PPC35</v>
      </c>
      <c r="N13" s="121" t="str">
        <f>+IF(ISERROR(VLOOKUP(M13,'Resumen de precios LLTT'!$C$17:$D$3071,2,FALSE))=FALSE,VLOOKUP(M13,'Resumen de precios LLTT'!$C$17:$D$3071,2,FALSE),VLOOKUP(M13,SICODI!$G$3:$J$2404,2,FALSE))</f>
        <v>POSTE DE CONCRETO ARMADO PARA A. P.  8/200/120/240</v>
      </c>
      <c r="O13" s="77">
        <f>+IF(ISERROR(VLOOKUP(M13,'Resumen de precios LLTT'!$C$17:$G$3071,5,FALSE))=FALSE,VLOOKUP(M13,'Resumen de precios LLTT'!$C$17:$G$3071,5,FALSE),VLOOKUP(M13,SICODI!$G$3:$J$2404,4,FALSE))</f>
        <v>136.80000000000001</v>
      </c>
      <c r="P13" s="16">
        <f t="shared" si="1"/>
        <v>0.77</v>
      </c>
      <c r="Q13" s="78">
        <f t="shared" si="2"/>
        <v>242.13600000000002</v>
      </c>
      <c r="R13" s="16">
        <v>0</v>
      </c>
      <c r="S13" s="16">
        <f t="shared" si="3"/>
        <v>7.2000000000000008E-2</v>
      </c>
      <c r="T13" s="79">
        <f t="shared" si="4"/>
        <v>1.4528160000000003</v>
      </c>
      <c r="U13" s="80">
        <f t="shared" si="5"/>
        <v>0.2</v>
      </c>
      <c r="V13" s="81">
        <f t="shared" si="6"/>
        <v>0.29056320000000008</v>
      </c>
      <c r="W13" s="79">
        <f t="shared" si="7"/>
        <v>9.7773431346403303E-2</v>
      </c>
      <c r="X13" s="82">
        <f>ROUND(W13,2)</f>
        <v>0.1</v>
      </c>
      <c r="Y13" s="16">
        <f>+'Resumen Infraestructura'!K14</f>
        <v>3</v>
      </c>
      <c r="Z13" s="83">
        <f t="shared" si="9"/>
        <v>0.30000000000000004</v>
      </c>
      <c r="AA13" s="157">
        <f>+SUM('Resumen Infraestructura'!G14:G15)</f>
        <v>254</v>
      </c>
      <c r="AB13" s="84">
        <f t="shared" si="0"/>
        <v>5.8782689192316592E-2</v>
      </c>
      <c r="AC13" s="85">
        <f t="shared" si="10"/>
        <v>25.400000000000002</v>
      </c>
      <c r="AD13" s="229">
        <v>490</v>
      </c>
    </row>
    <row r="14" spans="1:30" x14ac:dyDescent="0.25">
      <c r="A14" s="13">
        <v>7</v>
      </c>
      <c r="B14" s="121" t="s">
        <v>8090</v>
      </c>
      <c r="C14" s="55" t="s">
        <v>3138</v>
      </c>
      <c r="D14" s="55" t="s">
        <v>3138</v>
      </c>
      <c r="E14" s="55" t="s">
        <v>3138</v>
      </c>
      <c r="F14" s="55" t="s">
        <v>3138</v>
      </c>
      <c r="G14" s="55" t="str">
        <f>+'Resumen Infraestructura'!I16</f>
        <v>BT</v>
      </c>
      <c r="H14" s="55" t="s">
        <v>3138</v>
      </c>
      <c r="I14" s="55">
        <f>+'Resumen Infraestructura'!H16</f>
        <v>9</v>
      </c>
      <c r="J14" s="55" t="s">
        <v>3152</v>
      </c>
      <c r="K14" s="55" t="str">
        <f>+'Resumen Infraestructura'!J16</f>
        <v>Concreto</v>
      </c>
      <c r="L14" s="55" t="str">
        <f>+'Resumen Infraestructura'!C16</f>
        <v>PPC38</v>
      </c>
      <c r="M14" s="55" t="str">
        <f>+IF(ISERROR(INDEX('Estructuras de Acero y Concreto'!$C$6:$C$577,MATCH(L14,'Estructuras de Acero y Concreto'!$D$6:$D$577,0)))=FALSE,INDEX('Estructuras de Acero y Concreto'!$C$6:$C$577,MATCH(L14,'Estructuras de Acero y Concreto'!$D$6:$D$577,0)),IF(ISERROR(INDEX('Estructuras de Madera'!$C$5:$C$122,MATCH(L14,'Estructuras de Madera'!$D$5:$D$122,0)))=FALSE,INDEX('Estructuras de Madera'!$C$5:$C$122,MATCH(L14,'Estructuras de Madera'!$D$5:$D$122,0)),INDEX(SICODI!$G$3:$G$2404,MATCH(L14,SICODI!$G$3:$G$2404,0))))</f>
        <v>PPC38</v>
      </c>
      <c r="N14" s="121" t="str">
        <f>+IF(ISERROR(VLOOKUP(M14,'Resumen de precios LLTT'!$C$17:$D$3071,2,FALSE))=FALSE,VLOOKUP(M14,'Resumen de precios LLTT'!$C$17:$D$3071,2,FALSE),VLOOKUP(M14,SICODI!$G$3:$J$2404,2,FALSE))</f>
        <v>POSTE DE CONCRETO ARMADO PARA A. P.  9/200/120/245</v>
      </c>
      <c r="O14" s="77">
        <f>+IF(ISERROR(VLOOKUP(M14,'Resumen de precios LLTT'!$C$17:$G$3071,5,FALSE))=FALSE,VLOOKUP(M14,'Resumen de precios LLTT'!$C$17:$G$3071,5,FALSE),VLOOKUP(M14,SICODI!$G$3:$J$2404,4,FALSE))</f>
        <v>159.16999999999999</v>
      </c>
      <c r="P14" s="16">
        <f t="shared" si="1"/>
        <v>0.77</v>
      </c>
      <c r="Q14" s="78">
        <f t="shared" si="2"/>
        <v>281.73089999999996</v>
      </c>
      <c r="R14" s="16">
        <v>0</v>
      </c>
      <c r="S14" s="16">
        <f t="shared" si="3"/>
        <v>7.2000000000000008E-2</v>
      </c>
      <c r="T14" s="79">
        <f t="shared" si="4"/>
        <v>1.6903854</v>
      </c>
      <c r="U14" s="80">
        <f t="shared" si="5"/>
        <v>0.2</v>
      </c>
      <c r="V14" s="81">
        <f t="shared" si="6"/>
        <v>0.33807708000000003</v>
      </c>
      <c r="W14" s="79">
        <f t="shared" si="7"/>
        <v>0.1137616744693495</v>
      </c>
      <c r="X14" s="82">
        <f t="shared" ref="X14:X15" si="12">ROUND(W14,2)</f>
        <v>0.11</v>
      </c>
      <c r="Y14" s="16">
        <f>+'Resumen Infraestructura'!K16</f>
        <v>4</v>
      </c>
      <c r="Z14" s="83">
        <f t="shared" si="9"/>
        <v>0.44</v>
      </c>
      <c r="AA14" s="157">
        <f>+SUM('Resumen Infraestructura'!G16:G17)</f>
        <v>267</v>
      </c>
      <c r="AB14" s="84">
        <f t="shared" si="0"/>
        <v>6.1791252024994213E-2</v>
      </c>
      <c r="AC14" s="85">
        <f t="shared" si="10"/>
        <v>29.37</v>
      </c>
      <c r="AD14" s="229">
        <v>692</v>
      </c>
    </row>
    <row r="15" spans="1:30" x14ac:dyDescent="0.25">
      <c r="A15" s="13">
        <v>8</v>
      </c>
      <c r="B15" s="121" t="s">
        <v>8090</v>
      </c>
      <c r="C15" s="55" t="s">
        <v>3138</v>
      </c>
      <c r="D15" s="55" t="s">
        <v>3138</v>
      </c>
      <c r="E15" s="55" t="s">
        <v>3138</v>
      </c>
      <c r="F15" s="55" t="s">
        <v>3138</v>
      </c>
      <c r="G15" s="55" t="str">
        <f>+'Resumen Infraestructura'!I18</f>
        <v>BT</v>
      </c>
      <c r="H15" s="55" t="s">
        <v>3138</v>
      </c>
      <c r="I15" s="55">
        <f>+'Resumen Infraestructura'!H18</f>
        <v>11</v>
      </c>
      <c r="J15" s="55" t="s">
        <v>3152</v>
      </c>
      <c r="K15" s="55" t="str">
        <f>+'Resumen Infraestructura'!J18</f>
        <v>Concreto</v>
      </c>
      <c r="L15" s="55" t="str">
        <f>+'Resumen Infraestructura'!C18</f>
        <v>PPC40</v>
      </c>
      <c r="M15" s="55" t="str">
        <f>+IF(ISERROR(INDEX('Estructuras de Acero y Concreto'!$C$6:$C$577,MATCH(L15,'Estructuras de Acero y Concreto'!$D$6:$D$577,0)))=FALSE,INDEX('Estructuras de Acero y Concreto'!$C$6:$C$577,MATCH(L15,'Estructuras de Acero y Concreto'!$D$6:$D$577,0)),IF(ISERROR(INDEX('Estructuras de Madera'!$C$5:$C$122,MATCH(L15,'Estructuras de Madera'!$D$5:$D$122,0)))=FALSE,INDEX('Estructuras de Madera'!$C$5:$C$122,MATCH(L15,'Estructuras de Madera'!$D$5:$D$122,0)),INDEX(SICODI!$G$3:$G$2404,MATCH(L15,SICODI!$G$3:$G$2404,0))))</f>
        <v>PPC40</v>
      </c>
      <c r="N15" s="121" t="str">
        <f>+IF(ISERROR(VLOOKUP(M15,'Resumen de precios LLTT'!$C$17:$D$3071,2,FALSE))=FALSE,VLOOKUP(M15,'Resumen de precios LLTT'!$C$17:$D$3071,2,FALSE),VLOOKUP(M15,SICODI!$G$3:$J$2404,2,FALSE))</f>
        <v>POSTE DE CONCRETO ARMADO PARA A. P. 11/200/120/285</v>
      </c>
      <c r="O15" s="77">
        <f>+IF(ISERROR(VLOOKUP(M15,'Resumen de precios LLTT'!$C$17:$G$3071,5,FALSE))=FALSE,VLOOKUP(M15,'Resumen de precios LLTT'!$C$17:$G$3071,5,FALSE),VLOOKUP(M15,SICODI!$G$3:$J$2404,4,FALSE))</f>
        <v>206.03</v>
      </c>
      <c r="P15" s="16">
        <f t="shared" si="1"/>
        <v>0.77</v>
      </c>
      <c r="Q15" s="78">
        <f t="shared" si="2"/>
        <v>364.67310000000003</v>
      </c>
      <c r="R15" s="16">
        <v>0</v>
      </c>
      <c r="S15" s="16">
        <f t="shared" si="3"/>
        <v>7.2000000000000008E-2</v>
      </c>
      <c r="T15" s="79">
        <f t="shared" si="4"/>
        <v>2.1880386000000005</v>
      </c>
      <c r="U15" s="80">
        <f t="shared" si="5"/>
        <v>0.2</v>
      </c>
      <c r="V15" s="81">
        <f t="shared" si="6"/>
        <v>0.43760772000000014</v>
      </c>
      <c r="W15" s="79">
        <f t="shared" si="7"/>
        <v>0.14725336301388503</v>
      </c>
      <c r="X15" s="82">
        <f t="shared" si="12"/>
        <v>0.15</v>
      </c>
      <c r="Y15" s="16">
        <f>+'Resumen Infraestructura'!K18</f>
        <v>4</v>
      </c>
      <c r="Z15" s="83">
        <f t="shared" si="9"/>
        <v>0.6</v>
      </c>
      <c r="AA15" s="157">
        <f>+SUM('Resumen Infraestructura'!G18:G19)</f>
        <v>970</v>
      </c>
      <c r="AB15" s="84">
        <f t="shared" si="0"/>
        <v>0.22448507289979172</v>
      </c>
      <c r="AC15" s="85">
        <f t="shared" si="10"/>
        <v>145.5</v>
      </c>
      <c r="AD15" s="229">
        <v>699</v>
      </c>
    </row>
    <row r="16" spans="1:30" ht="18" customHeight="1" x14ac:dyDescent="0.25">
      <c r="A16" s="13"/>
      <c r="B16" s="121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121"/>
      <c r="O16" s="77"/>
      <c r="P16" s="16"/>
      <c r="Q16" s="78"/>
      <c r="R16" s="55"/>
      <c r="S16" s="16"/>
      <c r="T16" s="79"/>
      <c r="U16" s="80"/>
      <c r="V16" s="81"/>
      <c r="W16" s="79"/>
      <c r="X16" s="55"/>
      <c r="Y16" s="55"/>
      <c r="Z16" s="86"/>
      <c r="AA16" s="55"/>
      <c r="AB16" s="87">
        <f>SUM(AB8:AB15)</f>
        <v>0.99999999999999989</v>
      </c>
      <c r="AC16" s="88"/>
    </row>
    <row r="17" spans="1:29" ht="39" customHeight="1" x14ac:dyDescent="0.25">
      <c r="B17" s="91" t="s">
        <v>8097</v>
      </c>
      <c r="C17" s="89"/>
      <c r="D17" s="89"/>
      <c r="E17" s="89"/>
      <c r="F17" s="49"/>
      <c r="G17" s="89"/>
      <c r="H17" s="89"/>
      <c r="I17" s="89"/>
      <c r="J17" s="89"/>
      <c r="K17" s="89"/>
      <c r="L17" s="89"/>
      <c r="M17" s="55"/>
      <c r="N17" s="121"/>
      <c r="O17" s="77"/>
      <c r="P17" s="16"/>
      <c r="Q17" s="78"/>
      <c r="R17" s="55"/>
      <c r="S17" s="16"/>
      <c r="T17" s="79"/>
      <c r="U17" s="80"/>
      <c r="V17" s="81"/>
      <c r="W17" s="79"/>
      <c r="X17" s="55"/>
      <c r="Y17" s="55"/>
      <c r="Z17" s="86"/>
      <c r="AA17" s="55"/>
      <c r="AC17" s="88"/>
    </row>
    <row r="18" spans="1:29" ht="15" customHeight="1" x14ac:dyDescent="0.25">
      <c r="A18" s="55">
        <f>+'INFO ENEL'!A6</f>
        <v>1</v>
      </c>
      <c r="B18" s="121" t="str">
        <f>+INDEX($B$8:$B$15,MATCH(L18,$L$8:$L$15,0))</f>
        <v>MOD INV_2017</v>
      </c>
      <c r="C18" s="56" t="str">
        <f>+'INFO ENEL'!B6</f>
        <v>Lima</v>
      </c>
      <c r="D18" s="56" t="str">
        <f>+'INFO ENEL'!D6</f>
        <v>VEGUETA</v>
      </c>
      <c r="E18" s="56" t="str">
        <f>+'INFO ENEL'!D6</f>
        <v>VEGUETA</v>
      </c>
      <c r="F18" s="50">
        <f>+'INFO ENEL'!E6</f>
        <v>0</v>
      </c>
      <c r="G18" s="56" t="str">
        <f>+'INFO ENEL'!L6</f>
        <v>AT</v>
      </c>
      <c r="H18" s="57">
        <f>+'INFO ENEL'!M6</f>
        <v>226.76</v>
      </c>
      <c r="I18" s="56">
        <f>+'INFO ENEL'!N6</f>
        <v>18</v>
      </c>
      <c r="J18" s="56" t="str">
        <f>+'INFO ENEL'!O6</f>
        <v>Poste</v>
      </c>
      <c r="K18" s="56" t="str">
        <f>+'INFO ENEL'!P6</f>
        <v>Madera</v>
      </c>
      <c r="L18" s="56" t="str">
        <f>+'INFO ENEL'!Q6</f>
        <v>PM60C1</v>
      </c>
      <c r="M18" s="55" t="str">
        <f>+IF(ISERROR(INDEX('Estructuras de Acero y Concreto'!$C$6:$C$577,MATCH(L18,'Estructuras de Acero y Concreto'!$D$6:$D$577,0)))=FALSE,INDEX('Estructuras de Acero y Concreto'!$C$6:$C$577,MATCH(L18,'Estructuras de Acero y Concreto'!$D$6:$D$577,0)),IF(ISERROR(INDEX('Estructuras de Madera'!$C$5:$C$122,MATCH(L18,'Estructuras de Madera'!$D$5:$D$122,0)))=FALSE,INDEX('Estructuras de Madera'!$C$5:$C$122,MATCH(L18,'Estructuras de Madera'!$D$5:$D$122,0)),INDEX(SICODI!$G$3:$G$2404,MATCH(L18,SICODI!$G$3:$G$2404,0))))</f>
        <v>EMSU1P60C1</v>
      </c>
      <c r="N18" s="121" t="str">
        <f>+IF(ISERROR(VLOOKUP(M18,'Resumen de precios LLTT'!$C$17:$D$3071,2,FALSE))=FALSE,VLOOKUP(M18,'Resumen de precios LLTT'!$C$17:$D$3071,2,FALSE),VLOOKUP(M18,SICODI!$G$3:$J$2404,2,FALSE))</f>
        <v>Estructura de  Suspensión compuesto por 1 postes de madera tratada 60' Clase 1</v>
      </c>
      <c r="O18" s="58">
        <f>+IF(ISERROR(VLOOKUP(M18,'Resumen de precios LLTT'!$C$17:$G$3071,5,FALSE))=FALSE,VLOOKUP(M18,'Resumen de precios LLTT'!$C$17:$G$3071,5,FALSE),VLOOKUP(M18,SICODI!$G$3:$J$2404,4,FALSE))</f>
        <v>2141.5628345688324</v>
      </c>
      <c r="P18" s="16">
        <f t="shared" si="1"/>
        <v>0.84299999999999997</v>
      </c>
      <c r="Q18" s="78">
        <f t="shared" si="2"/>
        <v>3946.9003041103579</v>
      </c>
      <c r="R18" s="56">
        <v>0</v>
      </c>
      <c r="S18" s="16">
        <f t="shared" si="3"/>
        <v>0.13400000000000001</v>
      </c>
      <c r="T18" s="79">
        <f t="shared" si="4"/>
        <v>44.073720062565663</v>
      </c>
      <c r="U18" s="80">
        <f t="shared" si="5"/>
        <v>0.183</v>
      </c>
      <c r="V18" s="81">
        <f t="shared" si="6"/>
        <v>8.0654907714495163</v>
      </c>
      <c r="W18" s="79">
        <f t="shared" si="7"/>
        <v>2.7140075144318634</v>
      </c>
      <c r="X18" s="60">
        <f t="shared" ref="X18:X81" si="13">ROUND(W18,1)</f>
        <v>2.7</v>
      </c>
      <c r="Y18" s="56">
        <f>+'INFO ENEL'!R6</f>
        <v>1</v>
      </c>
      <c r="Z18" s="59">
        <f>X18*Y18</f>
        <v>2.7</v>
      </c>
    </row>
    <row r="19" spans="1:29" s="90" customFormat="1" ht="15" customHeight="1" x14ac:dyDescent="0.25">
      <c r="A19" s="55">
        <f>+'INFO ENEL'!A7</f>
        <v>2</v>
      </c>
      <c r="B19" s="121" t="str">
        <f>+INDEX($B$8:$B$15,MATCH(L19,$L$8:$L$15,0))</f>
        <v>MOD INV_2017</v>
      </c>
      <c r="C19" s="56" t="str">
        <f>+'INFO ENEL'!B7</f>
        <v>Lima</v>
      </c>
      <c r="D19" s="56" t="str">
        <f>+'INFO ENEL'!D7</f>
        <v>VEGUETA</v>
      </c>
      <c r="E19" s="56" t="str">
        <f>+'INFO ENEL'!D7</f>
        <v>VEGUETA</v>
      </c>
      <c r="F19" s="50">
        <f>+'INFO ENEL'!E7</f>
        <v>0</v>
      </c>
      <c r="G19" s="56" t="str">
        <f>+'INFO ENEL'!L7</f>
        <v>AT</v>
      </c>
      <c r="H19" s="57">
        <f>+'INFO ENEL'!M7</f>
        <v>222.29</v>
      </c>
      <c r="I19" s="56">
        <f>+'INFO ENEL'!N7</f>
        <v>18</v>
      </c>
      <c r="J19" s="56" t="str">
        <f>+'INFO ENEL'!O7</f>
        <v>Poste</v>
      </c>
      <c r="K19" s="56" t="str">
        <f>+'INFO ENEL'!P7</f>
        <v>Madera</v>
      </c>
      <c r="L19" s="56" t="str">
        <f>+'INFO ENEL'!Q7</f>
        <v>PM60C1</v>
      </c>
      <c r="M19" s="55" t="str">
        <f>+IF(ISERROR(INDEX('Estructuras de Acero y Concreto'!$C$6:$C$577,MATCH(L19,'Estructuras de Acero y Concreto'!$D$6:$D$577,0)))=FALSE,INDEX('Estructuras de Acero y Concreto'!$C$6:$C$577,MATCH(L19,'Estructuras de Acero y Concreto'!$D$6:$D$577,0)),IF(ISERROR(INDEX('Estructuras de Madera'!$C$5:$C$122,MATCH(L19,'Estructuras de Madera'!$D$5:$D$122,0)))=FALSE,INDEX('Estructuras de Madera'!$C$5:$C$122,MATCH(L19,'Estructuras de Madera'!$D$5:$D$122,0)),INDEX(SICODI!$G$3:$G$2404,MATCH(L19,SICODI!$G$3:$G$2404,0))))</f>
        <v>EMSU1P60C1</v>
      </c>
      <c r="N19" s="121" t="str">
        <f>+IF(ISERROR(VLOOKUP(M19,'Resumen de precios LLTT'!$C$17:$D$3071,2,FALSE))=FALSE,VLOOKUP(M19,'Resumen de precios LLTT'!$C$17:$D$3071,2,FALSE),VLOOKUP(M19,SICODI!$G$3:$J$2404,2,FALSE))</f>
        <v>Estructura de  Suspensión compuesto por 1 postes de madera tratada 60' Clase 1</v>
      </c>
      <c r="O19" s="58">
        <f>+IF(ISERROR(VLOOKUP(M19,'Resumen de precios LLTT'!$C$17:$G$3071,5,FALSE))=FALSE,VLOOKUP(M19,'Resumen de precios LLTT'!$C$17:$G$3071,5,FALSE),VLOOKUP(M19,SICODI!$G$3:$J$2404,4,FALSE))</f>
        <v>2141.5628345688324</v>
      </c>
      <c r="P19" s="16">
        <f t="shared" si="1"/>
        <v>0.84299999999999997</v>
      </c>
      <c r="Q19" s="78">
        <f t="shared" si="2"/>
        <v>3946.9003041103579</v>
      </c>
      <c r="R19" s="56">
        <v>0</v>
      </c>
      <c r="S19" s="16">
        <f t="shared" si="3"/>
        <v>0.13400000000000001</v>
      </c>
      <c r="T19" s="79">
        <f t="shared" si="4"/>
        <v>44.073720062565663</v>
      </c>
      <c r="U19" s="80">
        <f t="shared" si="5"/>
        <v>0.183</v>
      </c>
      <c r="V19" s="81">
        <f t="shared" si="6"/>
        <v>8.0654907714495163</v>
      </c>
      <c r="W19" s="79">
        <f t="shared" si="7"/>
        <v>2.7140075144318634</v>
      </c>
      <c r="X19" s="60">
        <f t="shared" si="13"/>
        <v>2.7</v>
      </c>
      <c r="Y19" s="56">
        <f>+'INFO ENEL'!R7</f>
        <v>1</v>
      </c>
      <c r="Z19" s="59">
        <f t="shared" ref="Z19:Z82" si="14">X19*Y19</f>
        <v>2.7</v>
      </c>
    </row>
    <row r="20" spans="1:29" s="90" customFormat="1" ht="15" customHeight="1" x14ac:dyDescent="0.25">
      <c r="A20" s="55">
        <f>+'INFO ENEL'!A8</f>
        <v>3</v>
      </c>
      <c r="B20" s="121" t="str">
        <f>+INDEX($B$8:$B$15,MATCH(L20,$L$8:$L$15,0))</f>
        <v>MOD INV_2017</v>
      </c>
      <c r="C20" s="56" t="str">
        <f>+'INFO ENEL'!B8</f>
        <v>Lima</v>
      </c>
      <c r="D20" s="56" t="str">
        <f>+'INFO ENEL'!D8</f>
        <v>VEGUETA</v>
      </c>
      <c r="E20" s="56" t="str">
        <f>+'INFO ENEL'!D8</f>
        <v>VEGUETA</v>
      </c>
      <c r="F20" s="50">
        <f>+'INFO ENEL'!E8</f>
        <v>0</v>
      </c>
      <c r="G20" s="56" t="str">
        <f>+'INFO ENEL'!L8</f>
        <v>AT</v>
      </c>
      <c r="H20" s="57">
        <f>+'INFO ENEL'!M8</f>
        <v>140.83000000000001</v>
      </c>
      <c r="I20" s="56">
        <f>+'INFO ENEL'!N8</f>
        <v>18</v>
      </c>
      <c r="J20" s="56" t="str">
        <f>+'INFO ENEL'!O8</f>
        <v>Poste</v>
      </c>
      <c r="K20" s="56" t="str">
        <f>+'INFO ENEL'!P8</f>
        <v>Madera</v>
      </c>
      <c r="L20" s="56" t="str">
        <f>+'INFO ENEL'!Q8</f>
        <v>PM60C1</v>
      </c>
      <c r="M20" s="55" t="str">
        <f>+IF(ISERROR(INDEX('Estructuras de Acero y Concreto'!$C$6:$C$577,MATCH(L20,'Estructuras de Acero y Concreto'!$D$6:$D$577,0)))=FALSE,INDEX('Estructuras de Acero y Concreto'!$C$6:$C$577,MATCH(L20,'Estructuras de Acero y Concreto'!$D$6:$D$577,0)),IF(ISERROR(INDEX('Estructuras de Madera'!$C$5:$C$122,MATCH(L20,'Estructuras de Madera'!$D$5:$D$122,0)))=FALSE,INDEX('Estructuras de Madera'!$C$5:$C$122,MATCH(L20,'Estructuras de Madera'!$D$5:$D$122,0)),INDEX(SICODI!$G$3:$G$2404,MATCH(L20,SICODI!$G$3:$G$2404,0))))</f>
        <v>EMSU1P60C1</v>
      </c>
      <c r="N20" s="121" t="str">
        <f>+IF(ISERROR(VLOOKUP(M20,'Resumen de precios LLTT'!$C$17:$D$3071,2,FALSE))=FALSE,VLOOKUP(M20,'Resumen de precios LLTT'!$C$17:$D$3071,2,FALSE),VLOOKUP(M20,SICODI!$G$3:$J$2404,2,FALSE))</f>
        <v>Estructura de  Suspensión compuesto por 1 postes de madera tratada 60' Clase 1</v>
      </c>
      <c r="O20" s="58">
        <f>+IF(ISERROR(VLOOKUP(M20,'Resumen de precios LLTT'!$C$17:$G$3071,5,FALSE))=FALSE,VLOOKUP(M20,'Resumen de precios LLTT'!$C$17:$G$3071,5,FALSE),VLOOKUP(M20,SICODI!$G$3:$J$2404,4,FALSE))</f>
        <v>2141.5628345688324</v>
      </c>
      <c r="P20" s="16">
        <f t="shared" si="1"/>
        <v>0.84299999999999997</v>
      </c>
      <c r="Q20" s="78">
        <f t="shared" si="2"/>
        <v>3946.9003041103579</v>
      </c>
      <c r="R20" s="56">
        <v>0</v>
      </c>
      <c r="S20" s="16">
        <f t="shared" si="3"/>
        <v>0.13400000000000001</v>
      </c>
      <c r="T20" s="79">
        <f t="shared" si="4"/>
        <v>44.073720062565663</v>
      </c>
      <c r="U20" s="80">
        <f t="shared" si="5"/>
        <v>0.183</v>
      </c>
      <c r="V20" s="81">
        <f t="shared" si="6"/>
        <v>8.0654907714495163</v>
      </c>
      <c r="W20" s="79">
        <f t="shared" si="7"/>
        <v>2.7140075144318634</v>
      </c>
      <c r="X20" s="60">
        <f t="shared" si="13"/>
        <v>2.7</v>
      </c>
      <c r="Y20" s="56">
        <f>+'INFO ENEL'!R8</f>
        <v>1</v>
      </c>
      <c r="Z20" s="59">
        <f t="shared" si="14"/>
        <v>2.7</v>
      </c>
    </row>
    <row r="21" spans="1:29" s="90" customFormat="1" ht="15" customHeight="1" x14ac:dyDescent="0.25">
      <c r="A21" s="55">
        <f>+'INFO ENEL'!A9</f>
        <v>4</v>
      </c>
      <c r="B21" s="121" t="str">
        <f>+INDEX($B$8:$B$15,MATCH(L21,$L$8:$L$15,0))</f>
        <v>MOD INV_2017</v>
      </c>
      <c r="C21" s="56" t="str">
        <f>+'INFO ENEL'!B9</f>
        <v>Lima</v>
      </c>
      <c r="D21" s="56" t="str">
        <f>+'INFO ENEL'!D9</f>
        <v>VEGUETA</v>
      </c>
      <c r="E21" s="56" t="str">
        <f>+'INFO ENEL'!D9</f>
        <v>VEGUETA</v>
      </c>
      <c r="F21" s="50">
        <f>+'INFO ENEL'!E9</f>
        <v>0</v>
      </c>
      <c r="G21" s="56" t="str">
        <f>+'INFO ENEL'!L9</f>
        <v>AT</v>
      </c>
      <c r="H21" s="57">
        <f>+'INFO ENEL'!M9</f>
        <v>148.729999999999</v>
      </c>
      <c r="I21" s="56">
        <f>+'INFO ENEL'!N9</f>
        <v>18</v>
      </c>
      <c r="J21" s="56" t="str">
        <f>+'INFO ENEL'!O9</f>
        <v>Poste</v>
      </c>
      <c r="K21" s="56" t="str">
        <f>+'INFO ENEL'!P9</f>
        <v>Madera</v>
      </c>
      <c r="L21" s="56" t="str">
        <f>+'INFO ENEL'!Q9</f>
        <v>PM60C1</v>
      </c>
      <c r="M21" s="55" t="str">
        <f>+IF(ISERROR(INDEX('Estructuras de Acero y Concreto'!$C$6:$C$577,MATCH(L21,'Estructuras de Acero y Concreto'!$D$6:$D$577,0)))=FALSE,INDEX('Estructuras de Acero y Concreto'!$C$6:$C$577,MATCH(L21,'Estructuras de Acero y Concreto'!$D$6:$D$577,0)),IF(ISERROR(INDEX('Estructuras de Madera'!$C$5:$C$122,MATCH(L21,'Estructuras de Madera'!$D$5:$D$122,0)))=FALSE,INDEX('Estructuras de Madera'!$C$5:$C$122,MATCH(L21,'Estructuras de Madera'!$D$5:$D$122,0)),INDEX(SICODI!$G$3:$G$2404,MATCH(L21,SICODI!$G$3:$G$2404,0))))</f>
        <v>EMSU1P60C1</v>
      </c>
      <c r="N21" s="121" t="str">
        <f>+IF(ISERROR(VLOOKUP(M21,'Resumen de precios LLTT'!$C$17:$D$3071,2,FALSE))=FALSE,VLOOKUP(M21,'Resumen de precios LLTT'!$C$17:$D$3071,2,FALSE),VLOOKUP(M21,SICODI!$G$3:$J$2404,2,FALSE))</f>
        <v>Estructura de  Suspensión compuesto por 1 postes de madera tratada 60' Clase 1</v>
      </c>
      <c r="O21" s="58">
        <f>+IF(ISERROR(VLOOKUP(M21,'Resumen de precios LLTT'!$C$17:$G$3071,5,FALSE))=FALSE,VLOOKUP(M21,'Resumen de precios LLTT'!$C$17:$G$3071,5,FALSE),VLOOKUP(M21,SICODI!$G$3:$J$2404,4,FALSE))</f>
        <v>2141.5628345688324</v>
      </c>
      <c r="P21" s="16">
        <f t="shared" si="1"/>
        <v>0.84299999999999997</v>
      </c>
      <c r="Q21" s="78">
        <f t="shared" si="2"/>
        <v>3946.9003041103579</v>
      </c>
      <c r="R21" s="56">
        <v>0</v>
      </c>
      <c r="S21" s="16">
        <f t="shared" si="3"/>
        <v>0.13400000000000001</v>
      </c>
      <c r="T21" s="79">
        <f t="shared" si="4"/>
        <v>44.073720062565663</v>
      </c>
      <c r="U21" s="80">
        <f t="shared" si="5"/>
        <v>0.183</v>
      </c>
      <c r="V21" s="81">
        <f t="shared" si="6"/>
        <v>8.0654907714495163</v>
      </c>
      <c r="W21" s="79">
        <f t="shared" si="7"/>
        <v>2.7140075144318634</v>
      </c>
      <c r="X21" s="60">
        <f t="shared" si="13"/>
        <v>2.7</v>
      </c>
      <c r="Y21" s="56">
        <f>+'INFO ENEL'!R9</f>
        <v>1</v>
      </c>
      <c r="Z21" s="59">
        <f t="shared" si="14"/>
        <v>2.7</v>
      </c>
    </row>
    <row r="22" spans="1:29" s="90" customFormat="1" ht="15" customHeight="1" x14ac:dyDescent="0.25">
      <c r="A22" s="55">
        <f>+'INFO ENEL'!A10</f>
        <v>5</v>
      </c>
      <c r="B22" s="121" t="str">
        <f>+INDEX($B$8:$B$15,MATCH(L22,$L$8:$L$15,0))</f>
        <v>MOD INV_2017</v>
      </c>
      <c r="C22" s="56" t="str">
        <f>+'INFO ENEL'!B10</f>
        <v>Lima</v>
      </c>
      <c r="D22" s="56" t="str">
        <f>+'INFO ENEL'!D10</f>
        <v>VEGUETA</v>
      </c>
      <c r="E22" s="56" t="str">
        <f>+'INFO ENEL'!D10</f>
        <v>VEGUETA</v>
      </c>
      <c r="F22" s="50">
        <f>+'INFO ENEL'!E10</f>
        <v>0</v>
      </c>
      <c r="G22" s="56" t="str">
        <f>+'INFO ENEL'!L10</f>
        <v>AT</v>
      </c>
      <c r="H22" s="57">
        <f>+'INFO ENEL'!M10</f>
        <v>218.75</v>
      </c>
      <c r="I22" s="56">
        <f>+'INFO ENEL'!N10</f>
        <v>19</v>
      </c>
      <c r="J22" s="56" t="str">
        <f>+'INFO ENEL'!O10</f>
        <v>Poste</v>
      </c>
      <c r="K22" s="56" t="str">
        <f>+'INFO ENEL'!P10</f>
        <v>Metálico</v>
      </c>
      <c r="L22" s="56" t="str">
        <f>+'INFO ENEL'!Q10</f>
        <v>PC19/1100</v>
      </c>
      <c r="M22" s="55" t="str">
        <f>+IF(ISERROR(INDEX('Estructuras de Acero y Concreto'!$C$6:$C$577,MATCH(L22,'Estructuras de Acero y Concreto'!$D$6:$D$577,0)))=FALSE,INDEX('Estructuras de Acero y Concreto'!$C$6:$C$577,MATCH(L22,'Estructuras de Acero y Concreto'!$D$6:$D$577,0)),IF(ISERROR(INDEX('Estructuras de Madera'!$C$5:$C$122,MATCH(L22,'Estructuras de Madera'!$D$5:$D$122,0)))=FALSE,INDEX('Estructuras de Madera'!$C$5:$C$122,MATCH(L22,'Estructuras de Madera'!$D$5:$D$122,0)),INDEX(SICODI!$G$3:$G$2404,MATCH(L22,SICODI!$G$3:$G$2404,0))))</f>
        <v>EC060COU0D0-300-S1</v>
      </c>
      <c r="N22" s="121" t="str">
        <f>+IF(ISERROR(VLOOKUP(M22,'Resumen de precios LLTT'!$C$17:$D$3071,2,FALSE))=FALSE,VLOOKUP(M22,'Resumen de precios LLTT'!$C$17:$D$3071,2,FALSE),VLOOKUP(M22,SICODI!$G$3:$J$2404,2,FALSE))</f>
        <v>1 Poste de concreto (19/1100) de suspensión (2°) Tipo SU2-19</v>
      </c>
      <c r="O22" s="58">
        <f>+IF(ISERROR(VLOOKUP(M22,'Resumen de precios LLTT'!$C$17:$G$3071,5,FALSE))=FALSE,VLOOKUP(M22,'Resumen de precios LLTT'!$C$17:$G$3071,5,FALSE),VLOOKUP(M22,SICODI!$G$3:$J$2404,4,FALSE))</f>
        <v>2375.702794279523</v>
      </c>
      <c r="P22" s="16">
        <f t="shared" si="1"/>
        <v>0.84299999999999997</v>
      </c>
      <c r="Q22" s="78">
        <f t="shared" si="2"/>
        <v>4378.4202498571613</v>
      </c>
      <c r="R22" s="56">
        <v>0</v>
      </c>
      <c r="S22" s="16">
        <f t="shared" si="3"/>
        <v>0.13400000000000001</v>
      </c>
      <c r="T22" s="79">
        <f t="shared" si="4"/>
        <v>48.892359456738298</v>
      </c>
      <c r="U22" s="80">
        <f t="shared" si="5"/>
        <v>0.183</v>
      </c>
      <c r="V22" s="81">
        <f t="shared" si="6"/>
        <v>8.9473017805831088</v>
      </c>
      <c r="W22" s="79">
        <f t="shared" si="7"/>
        <v>3.0107336248340961</v>
      </c>
      <c r="X22" s="60">
        <f t="shared" si="13"/>
        <v>3</v>
      </c>
      <c r="Y22" s="56">
        <f>+'INFO ENEL'!R10</f>
        <v>1</v>
      </c>
      <c r="Z22" s="59">
        <f t="shared" si="14"/>
        <v>3</v>
      </c>
    </row>
    <row r="23" spans="1:29" s="90" customFormat="1" ht="15" customHeight="1" x14ac:dyDescent="0.25">
      <c r="A23" s="55">
        <f>+'INFO ENEL'!A11</f>
        <v>6</v>
      </c>
      <c r="B23" s="121" t="str">
        <f>+INDEX($B$8:$B$15,MATCH(L23,$L$8:$L$15,0))</f>
        <v>MOD INV_2017</v>
      </c>
      <c r="C23" s="56" t="str">
        <f>+'INFO ENEL'!B11</f>
        <v>Lima</v>
      </c>
      <c r="D23" s="56" t="str">
        <f>+'INFO ENEL'!D11</f>
        <v>VEGUETA</v>
      </c>
      <c r="E23" s="56" t="str">
        <f>+'INFO ENEL'!D11</f>
        <v>VEGUETA</v>
      </c>
      <c r="F23" s="50">
        <f>+'INFO ENEL'!E11</f>
        <v>0</v>
      </c>
      <c r="G23" s="56" t="str">
        <f>+'INFO ENEL'!L11</f>
        <v>AT</v>
      </c>
      <c r="H23" s="57">
        <f>+'INFO ENEL'!M11</f>
        <v>180.97</v>
      </c>
      <c r="I23" s="56">
        <f>+'INFO ENEL'!N11</f>
        <v>19</v>
      </c>
      <c r="J23" s="56" t="str">
        <f>+'INFO ENEL'!O11</f>
        <v>Poste</v>
      </c>
      <c r="K23" s="56" t="str">
        <f>+'INFO ENEL'!P11</f>
        <v>Metálico</v>
      </c>
      <c r="L23" s="56" t="str">
        <f>+'INFO ENEL'!Q11</f>
        <v>PC19/1100</v>
      </c>
      <c r="M23" s="55" t="str">
        <f>+IF(ISERROR(INDEX('Estructuras de Acero y Concreto'!$C$6:$C$577,MATCH(L23,'Estructuras de Acero y Concreto'!$D$6:$D$577,0)))=FALSE,INDEX('Estructuras de Acero y Concreto'!$C$6:$C$577,MATCH(L23,'Estructuras de Acero y Concreto'!$D$6:$D$577,0)),IF(ISERROR(INDEX('Estructuras de Madera'!$C$5:$C$122,MATCH(L23,'Estructuras de Madera'!$D$5:$D$122,0)))=FALSE,INDEX('Estructuras de Madera'!$C$5:$C$122,MATCH(L23,'Estructuras de Madera'!$D$5:$D$122,0)),INDEX(SICODI!$G$3:$G$2404,MATCH(L23,SICODI!$G$3:$G$2404,0))))</f>
        <v>EC060COU0D0-300-S1</v>
      </c>
      <c r="N23" s="121" t="str">
        <f>+IF(ISERROR(VLOOKUP(M23,'Resumen de precios LLTT'!$C$17:$D$3071,2,FALSE))=FALSE,VLOOKUP(M23,'Resumen de precios LLTT'!$C$17:$D$3071,2,FALSE),VLOOKUP(M23,SICODI!$G$3:$J$2404,2,FALSE))</f>
        <v>1 Poste de concreto (19/1100) de suspensión (2°) Tipo SU2-19</v>
      </c>
      <c r="O23" s="58">
        <f>+IF(ISERROR(VLOOKUP(M23,'Resumen de precios LLTT'!$C$17:$G$3071,5,FALSE))=FALSE,VLOOKUP(M23,'Resumen de precios LLTT'!$C$17:$G$3071,5,FALSE),VLOOKUP(M23,SICODI!$G$3:$J$2404,4,FALSE))</f>
        <v>2375.702794279523</v>
      </c>
      <c r="P23" s="16">
        <f t="shared" si="1"/>
        <v>0.84299999999999997</v>
      </c>
      <c r="Q23" s="78">
        <f t="shared" si="2"/>
        <v>4378.4202498571613</v>
      </c>
      <c r="R23" s="56">
        <v>0</v>
      </c>
      <c r="S23" s="16">
        <f t="shared" si="3"/>
        <v>0.13400000000000001</v>
      </c>
      <c r="T23" s="79">
        <f t="shared" si="4"/>
        <v>48.892359456738298</v>
      </c>
      <c r="U23" s="80">
        <f t="shared" si="5"/>
        <v>0.183</v>
      </c>
      <c r="V23" s="81">
        <f t="shared" si="6"/>
        <v>8.9473017805831088</v>
      </c>
      <c r="W23" s="79">
        <f t="shared" si="7"/>
        <v>3.0107336248340961</v>
      </c>
      <c r="X23" s="60">
        <f t="shared" si="13"/>
        <v>3</v>
      </c>
      <c r="Y23" s="56">
        <f>+'INFO ENEL'!R11</f>
        <v>1</v>
      </c>
      <c r="Z23" s="59">
        <f t="shared" si="14"/>
        <v>3</v>
      </c>
    </row>
    <row r="24" spans="1:29" s="90" customFormat="1" ht="15" customHeight="1" x14ac:dyDescent="0.25">
      <c r="A24" s="55">
        <f>+'INFO ENEL'!A12</f>
        <v>7</v>
      </c>
      <c r="B24" s="121" t="str">
        <f>+INDEX($B$8:$B$15,MATCH(L24,$L$8:$L$15,0))</f>
        <v>MOD INV_2017</v>
      </c>
      <c r="C24" s="56" t="str">
        <f>+'INFO ENEL'!B12</f>
        <v>Lima</v>
      </c>
      <c r="D24" s="56" t="str">
        <f>+'INFO ENEL'!D12</f>
        <v>VEGUETA</v>
      </c>
      <c r="E24" s="56" t="str">
        <f>+'INFO ENEL'!D12</f>
        <v>VEGUETA</v>
      </c>
      <c r="F24" s="50">
        <f>+'INFO ENEL'!E12</f>
        <v>0</v>
      </c>
      <c r="G24" s="56" t="str">
        <f>+'INFO ENEL'!L12</f>
        <v>AT</v>
      </c>
      <c r="H24" s="57">
        <f>+'INFO ENEL'!M12</f>
        <v>178.8</v>
      </c>
      <c r="I24" s="56">
        <f>+'INFO ENEL'!N12</f>
        <v>18</v>
      </c>
      <c r="J24" s="56" t="str">
        <f>+'INFO ENEL'!O12</f>
        <v>Poste</v>
      </c>
      <c r="K24" s="56" t="str">
        <f>+'INFO ENEL'!P12</f>
        <v>Concreto</v>
      </c>
      <c r="L24" s="56" t="str">
        <f>+'INFO ENEL'!Q12</f>
        <v>PA18/7600</v>
      </c>
      <c r="M24" s="55" t="str">
        <f>+IF(ISERROR(INDEX('Estructuras de Acero y Concreto'!$C$6:$C$577,MATCH(L24,'Estructuras de Acero y Concreto'!$D$6:$D$577,0)))=FALSE,INDEX('Estructuras de Acero y Concreto'!$C$6:$C$577,MATCH(L24,'Estructuras de Acero y Concreto'!$D$6:$D$577,0)),IF(ISERROR(INDEX('Estructuras de Madera'!$C$5:$C$122,MATCH(L24,'Estructuras de Madera'!$D$5:$D$122,0)))=FALSE,INDEX('Estructuras de Madera'!$C$5:$C$122,MATCH(L24,'Estructuras de Madera'!$D$5:$D$122,0)),INDEX(SICODI!$G$3:$G$2404,MATCH(L24,SICODI!$G$3:$G$2404,0))))</f>
        <v>EA060COU0S0-300-A2</v>
      </c>
      <c r="N24" s="121" t="str">
        <f>+IF(ISERROR(VLOOKUP(M24,'Resumen de precios LLTT'!$C$17:$D$3071,2,FALSE))=FALSE,VLOOKUP(M24,'Resumen de precios LLTT'!$C$17:$D$3071,2,FALSE),VLOOKUP(M24,SICODI!$G$3:$J$2404,2,FALSE))</f>
        <v>1 Poste autosoportable de acero (18/7600) de ángulo mayor y terminal (90°) Tipo ATU1-18</v>
      </c>
      <c r="O24" s="58">
        <f>+IF(ISERROR(VLOOKUP(M24,'Resumen de precios LLTT'!$C$17:$G$3071,5,FALSE))=FALSE,VLOOKUP(M24,'Resumen de precios LLTT'!$C$17:$G$3071,5,FALSE),VLOOKUP(M24,SICODI!$G$3:$J$2404,4,FALSE))</f>
        <v>17210.080167841363</v>
      </c>
      <c r="P24" s="16">
        <f t="shared" si="1"/>
        <v>0.84299999999999997</v>
      </c>
      <c r="Q24" s="78">
        <f t="shared" si="2"/>
        <v>31718.177749331629</v>
      </c>
      <c r="R24" s="56">
        <v>0</v>
      </c>
      <c r="S24" s="16">
        <f t="shared" si="3"/>
        <v>0.13400000000000001</v>
      </c>
      <c r="T24" s="79">
        <f t="shared" si="4"/>
        <v>354.18631820086989</v>
      </c>
      <c r="U24" s="80">
        <f t="shared" si="5"/>
        <v>0.183</v>
      </c>
      <c r="V24" s="81">
        <f t="shared" si="6"/>
        <v>64.816096230759186</v>
      </c>
      <c r="W24" s="79">
        <f t="shared" si="7"/>
        <v>21.810374248906953</v>
      </c>
      <c r="X24" s="60">
        <f t="shared" si="13"/>
        <v>21.8</v>
      </c>
      <c r="Y24" s="56">
        <f>+'INFO ENEL'!R12</f>
        <v>1</v>
      </c>
      <c r="Z24" s="59">
        <f t="shared" si="14"/>
        <v>21.8</v>
      </c>
    </row>
    <row r="25" spans="1:29" s="90" customFormat="1" ht="15" customHeight="1" x14ac:dyDescent="0.25">
      <c r="A25" s="55">
        <f>+'INFO ENEL'!A13</f>
        <v>8</v>
      </c>
      <c r="B25" s="121" t="str">
        <f>+INDEX($B$8:$B$15,MATCH(L25,$L$8:$L$15,0))</f>
        <v>MOD INV_2017</v>
      </c>
      <c r="C25" s="56" t="str">
        <f>+'INFO ENEL'!B13</f>
        <v>Lima</v>
      </c>
      <c r="D25" s="56" t="str">
        <f>+'INFO ENEL'!D13</f>
        <v>VEGUETA</v>
      </c>
      <c r="E25" s="56" t="str">
        <f>+'INFO ENEL'!D13</f>
        <v>VEGUETA</v>
      </c>
      <c r="F25" s="50">
        <f>+'INFO ENEL'!E13</f>
        <v>0</v>
      </c>
      <c r="G25" s="56" t="str">
        <f>+'INFO ENEL'!L13</f>
        <v>AT</v>
      </c>
      <c r="H25" s="57">
        <f>+'INFO ENEL'!M13</f>
        <v>188.35</v>
      </c>
      <c r="I25" s="56">
        <f>+'INFO ENEL'!N13</f>
        <v>18</v>
      </c>
      <c r="J25" s="56" t="str">
        <f>+'INFO ENEL'!O13</f>
        <v>Poste</v>
      </c>
      <c r="K25" s="56" t="str">
        <f>+'INFO ENEL'!P13</f>
        <v>Concreto</v>
      </c>
      <c r="L25" s="56" t="str">
        <f>+'INFO ENEL'!Q13</f>
        <v>PA18/7600</v>
      </c>
      <c r="M25" s="55" t="str">
        <f>+IF(ISERROR(INDEX('Estructuras de Acero y Concreto'!$C$6:$C$577,MATCH(L25,'Estructuras de Acero y Concreto'!$D$6:$D$577,0)))=FALSE,INDEX('Estructuras de Acero y Concreto'!$C$6:$C$577,MATCH(L25,'Estructuras de Acero y Concreto'!$D$6:$D$577,0)),IF(ISERROR(INDEX('Estructuras de Madera'!$C$5:$C$122,MATCH(L25,'Estructuras de Madera'!$D$5:$D$122,0)))=FALSE,INDEX('Estructuras de Madera'!$C$5:$C$122,MATCH(L25,'Estructuras de Madera'!$D$5:$D$122,0)),INDEX(SICODI!$G$3:$G$2404,MATCH(L25,SICODI!$G$3:$G$2404,0))))</f>
        <v>EA060COU0S0-300-A2</v>
      </c>
      <c r="N25" s="121" t="str">
        <f>+IF(ISERROR(VLOOKUP(M25,'Resumen de precios LLTT'!$C$17:$D$3071,2,FALSE))=FALSE,VLOOKUP(M25,'Resumen de precios LLTT'!$C$17:$D$3071,2,FALSE),VLOOKUP(M25,SICODI!$G$3:$J$2404,2,FALSE))</f>
        <v>1 Poste autosoportable de acero (18/7600) de ángulo mayor y terminal (90°) Tipo ATU1-18</v>
      </c>
      <c r="O25" s="58">
        <f>+IF(ISERROR(VLOOKUP(M25,'Resumen de precios LLTT'!$C$17:$G$3071,5,FALSE))=FALSE,VLOOKUP(M25,'Resumen de precios LLTT'!$C$17:$G$3071,5,FALSE),VLOOKUP(M25,SICODI!$G$3:$J$2404,4,FALSE))</f>
        <v>17210.080167841363</v>
      </c>
      <c r="P25" s="16">
        <f t="shared" si="1"/>
        <v>0.84299999999999997</v>
      </c>
      <c r="Q25" s="78">
        <f t="shared" si="2"/>
        <v>31718.177749331629</v>
      </c>
      <c r="R25" s="56">
        <v>0</v>
      </c>
      <c r="S25" s="16">
        <f t="shared" si="3"/>
        <v>0.13400000000000001</v>
      </c>
      <c r="T25" s="79">
        <f t="shared" si="4"/>
        <v>354.18631820086989</v>
      </c>
      <c r="U25" s="80">
        <f t="shared" si="5"/>
        <v>0.183</v>
      </c>
      <c r="V25" s="81">
        <f t="shared" si="6"/>
        <v>64.816096230759186</v>
      </c>
      <c r="W25" s="79">
        <f t="shared" si="7"/>
        <v>21.810374248906953</v>
      </c>
      <c r="X25" s="60">
        <f t="shared" si="13"/>
        <v>21.8</v>
      </c>
      <c r="Y25" s="56">
        <f>+'INFO ENEL'!R13</f>
        <v>1</v>
      </c>
      <c r="Z25" s="59">
        <f t="shared" si="14"/>
        <v>21.8</v>
      </c>
    </row>
    <row r="26" spans="1:29" s="90" customFormat="1" ht="15" customHeight="1" x14ac:dyDescent="0.25">
      <c r="A26" s="55">
        <f>+'INFO ENEL'!A14</f>
        <v>9</v>
      </c>
      <c r="B26" s="121" t="str">
        <f>+INDEX($B$8:$B$15,MATCH(L26,$L$8:$L$15,0))</f>
        <v>MOD INV_2017</v>
      </c>
      <c r="C26" s="56" t="str">
        <f>+'INFO ENEL'!B14</f>
        <v>Lima</v>
      </c>
      <c r="D26" s="56" t="str">
        <f>+'INFO ENEL'!D14</f>
        <v>VEGUETA</v>
      </c>
      <c r="E26" s="56" t="str">
        <f>+'INFO ENEL'!D14</f>
        <v>VEGUETA</v>
      </c>
      <c r="F26" s="50">
        <f>+'INFO ENEL'!E14</f>
        <v>0</v>
      </c>
      <c r="G26" s="56" t="str">
        <f>+'INFO ENEL'!L14</f>
        <v>AT</v>
      </c>
      <c r="H26" s="57">
        <f>+'INFO ENEL'!M14</f>
        <v>125.72</v>
      </c>
      <c r="I26" s="56">
        <f>+'INFO ENEL'!N14</f>
        <v>18</v>
      </c>
      <c r="J26" s="56" t="str">
        <f>+'INFO ENEL'!O14</f>
        <v>Poste</v>
      </c>
      <c r="K26" s="56" t="str">
        <f>+'INFO ENEL'!P14</f>
        <v>Concreto</v>
      </c>
      <c r="L26" s="56" t="str">
        <f>+'INFO ENEL'!Q14</f>
        <v>PA18/7600</v>
      </c>
      <c r="M26" s="55" t="str">
        <f>+IF(ISERROR(INDEX('Estructuras de Acero y Concreto'!$C$6:$C$577,MATCH(L26,'Estructuras de Acero y Concreto'!$D$6:$D$577,0)))=FALSE,INDEX('Estructuras de Acero y Concreto'!$C$6:$C$577,MATCH(L26,'Estructuras de Acero y Concreto'!$D$6:$D$577,0)),IF(ISERROR(INDEX('Estructuras de Madera'!$C$5:$C$122,MATCH(L26,'Estructuras de Madera'!$D$5:$D$122,0)))=FALSE,INDEX('Estructuras de Madera'!$C$5:$C$122,MATCH(L26,'Estructuras de Madera'!$D$5:$D$122,0)),INDEX(SICODI!$G$3:$G$2404,MATCH(L26,SICODI!$G$3:$G$2404,0))))</f>
        <v>EA060COU0S0-300-A2</v>
      </c>
      <c r="N26" s="121" t="str">
        <f>+IF(ISERROR(VLOOKUP(M26,'Resumen de precios LLTT'!$C$17:$D$3071,2,FALSE))=FALSE,VLOOKUP(M26,'Resumen de precios LLTT'!$C$17:$D$3071,2,FALSE),VLOOKUP(M26,SICODI!$G$3:$J$2404,2,FALSE))</f>
        <v>1 Poste autosoportable de acero (18/7600) de ángulo mayor y terminal (90°) Tipo ATU1-18</v>
      </c>
      <c r="O26" s="58">
        <f>+IF(ISERROR(VLOOKUP(M26,'Resumen de precios LLTT'!$C$17:$G$3071,5,FALSE))=FALSE,VLOOKUP(M26,'Resumen de precios LLTT'!$C$17:$G$3071,5,FALSE),VLOOKUP(M26,SICODI!$G$3:$J$2404,4,FALSE))</f>
        <v>17210.080167841363</v>
      </c>
      <c r="P26" s="16">
        <f t="shared" si="1"/>
        <v>0.84299999999999997</v>
      </c>
      <c r="Q26" s="78">
        <f t="shared" si="2"/>
        <v>31718.177749331629</v>
      </c>
      <c r="R26" s="56">
        <v>0</v>
      </c>
      <c r="S26" s="16">
        <f t="shared" si="3"/>
        <v>0.13400000000000001</v>
      </c>
      <c r="T26" s="79">
        <f t="shared" si="4"/>
        <v>354.18631820086989</v>
      </c>
      <c r="U26" s="80">
        <f t="shared" si="5"/>
        <v>0.183</v>
      </c>
      <c r="V26" s="81">
        <f t="shared" si="6"/>
        <v>64.816096230759186</v>
      </c>
      <c r="W26" s="79">
        <f t="shared" si="7"/>
        <v>21.810374248906953</v>
      </c>
      <c r="X26" s="60">
        <f t="shared" si="13"/>
        <v>21.8</v>
      </c>
      <c r="Y26" s="56">
        <f>+'INFO ENEL'!R14</f>
        <v>1</v>
      </c>
      <c r="Z26" s="59">
        <f t="shared" si="14"/>
        <v>21.8</v>
      </c>
    </row>
    <row r="27" spans="1:29" s="90" customFormat="1" ht="15" customHeight="1" x14ac:dyDescent="0.25">
      <c r="A27" s="55">
        <f>+'INFO ENEL'!A15</f>
        <v>10</v>
      </c>
      <c r="B27" s="121" t="str">
        <f>+INDEX($B$8:$B$15,MATCH(L27,$L$8:$L$15,0))</f>
        <v>MOD INV_2017</v>
      </c>
      <c r="C27" s="56" t="str">
        <f>+'INFO ENEL'!B15</f>
        <v>Lima</v>
      </c>
      <c r="D27" s="56" t="str">
        <f>+'INFO ENEL'!D15</f>
        <v>VEGUETA</v>
      </c>
      <c r="E27" s="56" t="str">
        <f>+'INFO ENEL'!D15</f>
        <v>VEGUETA</v>
      </c>
      <c r="F27" s="50">
        <f>+'INFO ENEL'!E15</f>
        <v>0</v>
      </c>
      <c r="G27" s="56" t="str">
        <f>+'INFO ENEL'!L15</f>
        <v>AT</v>
      </c>
      <c r="H27" s="57">
        <f>+'INFO ENEL'!M15</f>
        <v>158.93</v>
      </c>
      <c r="I27" s="56">
        <f>+'INFO ENEL'!N15</f>
        <v>18</v>
      </c>
      <c r="J27" s="56" t="str">
        <f>+'INFO ENEL'!O15</f>
        <v>Poste</v>
      </c>
      <c r="K27" s="56" t="str">
        <f>+'INFO ENEL'!P15</f>
        <v>Concreto</v>
      </c>
      <c r="L27" s="56" t="str">
        <f>+'INFO ENEL'!Q15</f>
        <v>PA18/7600</v>
      </c>
      <c r="M27" s="55" t="str">
        <f>+IF(ISERROR(INDEX('Estructuras de Acero y Concreto'!$C$6:$C$577,MATCH(L27,'Estructuras de Acero y Concreto'!$D$6:$D$577,0)))=FALSE,INDEX('Estructuras de Acero y Concreto'!$C$6:$C$577,MATCH(L27,'Estructuras de Acero y Concreto'!$D$6:$D$577,0)),IF(ISERROR(INDEX('Estructuras de Madera'!$C$5:$C$122,MATCH(L27,'Estructuras de Madera'!$D$5:$D$122,0)))=FALSE,INDEX('Estructuras de Madera'!$C$5:$C$122,MATCH(L27,'Estructuras de Madera'!$D$5:$D$122,0)),INDEX(SICODI!$G$3:$G$2404,MATCH(L27,SICODI!$G$3:$G$2404,0))))</f>
        <v>EA060COU0S0-300-A2</v>
      </c>
      <c r="N27" s="121" t="str">
        <f>+IF(ISERROR(VLOOKUP(M27,'Resumen de precios LLTT'!$C$17:$D$3071,2,FALSE))=FALSE,VLOOKUP(M27,'Resumen de precios LLTT'!$C$17:$D$3071,2,FALSE),VLOOKUP(M27,SICODI!$G$3:$J$2404,2,FALSE))</f>
        <v>1 Poste autosoportable de acero (18/7600) de ángulo mayor y terminal (90°) Tipo ATU1-18</v>
      </c>
      <c r="O27" s="58">
        <f>+IF(ISERROR(VLOOKUP(M27,'Resumen de precios LLTT'!$C$17:$G$3071,5,FALSE))=FALSE,VLOOKUP(M27,'Resumen de precios LLTT'!$C$17:$G$3071,5,FALSE),VLOOKUP(M27,SICODI!$G$3:$J$2404,4,FALSE))</f>
        <v>17210.080167841363</v>
      </c>
      <c r="P27" s="16">
        <f t="shared" si="1"/>
        <v>0.84299999999999997</v>
      </c>
      <c r="Q27" s="78">
        <f t="shared" si="2"/>
        <v>31718.177749331629</v>
      </c>
      <c r="R27" s="56">
        <v>0</v>
      </c>
      <c r="S27" s="16">
        <f t="shared" si="3"/>
        <v>0.13400000000000001</v>
      </c>
      <c r="T27" s="79">
        <f t="shared" si="4"/>
        <v>354.18631820086989</v>
      </c>
      <c r="U27" s="80">
        <f t="shared" si="5"/>
        <v>0.183</v>
      </c>
      <c r="V27" s="81">
        <f t="shared" si="6"/>
        <v>64.816096230759186</v>
      </c>
      <c r="W27" s="79">
        <f t="shared" si="7"/>
        <v>21.810374248906953</v>
      </c>
      <c r="X27" s="60">
        <f t="shared" si="13"/>
        <v>21.8</v>
      </c>
      <c r="Y27" s="56">
        <f>+'INFO ENEL'!R15</f>
        <v>1</v>
      </c>
      <c r="Z27" s="59">
        <f t="shared" si="14"/>
        <v>21.8</v>
      </c>
    </row>
    <row r="28" spans="1:29" s="90" customFormat="1" ht="15" customHeight="1" x14ac:dyDescent="0.25">
      <c r="A28" s="55">
        <f>+'INFO ENEL'!A16</f>
        <v>11</v>
      </c>
      <c r="B28" s="121" t="str">
        <f>+INDEX($B$8:$B$15,MATCH(L28,$L$8:$L$15,0))</f>
        <v>MOD INV_2017</v>
      </c>
      <c r="C28" s="56" t="str">
        <f>+'INFO ENEL'!B16</f>
        <v>Lima</v>
      </c>
      <c r="D28" s="56" t="str">
        <f>+'INFO ENEL'!D16</f>
        <v>VEGUETA</v>
      </c>
      <c r="E28" s="56" t="str">
        <f>+'INFO ENEL'!D16</f>
        <v>VEGUETA</v>
      </c>
      <c r="F28" s="50">
        <f>+'INFO ENEL'!E16</f>
        <v>0</v>
      </c>
      <c r="G28" s="56" t="str">
        <f>+'INFO ENEL'!L16</f>
        <v>AT</v>
      </c>
      <c r="H28" s="57">
        <f>+'INFO ENEL'!M16</f>
        <v>160.229999999999</v>
      </c>
      <c r="I28" s="56">
        <f>+'INFO ENEL'!N16</f>
        <v>18</v>
      </c>
      <c r="J28" s="56" t="str">
        <f>+'INFO ENEL'!O16</f>
        <v>Poste</v>
      </c>
      <c r="K28" s="56" t="str">
        <f>+'INFO ENEL'!P16</f>
        <v>Concreto</v>
      </c>
      <c r="L28" s="56" t="str">
        <f>+'INFO ENEL'!Q16</f>
        <v>PA18/7600</v>
      </c>
      <c r="M28" s="55" t="str">
        <f>+IF(ISERROR(INDEX('Estructuras de Acero y Concreto'!$C$6:$C$577,MATCH(L28,'Estructuras de Acero y Concreto'!$D$6:$D$577,0)))=FALSE,INDEX('Estructuras de Acero y Concreto'!$C$6:$C$577,MATCH(L28,'Estructuras de Acero y Concreto'!$D$6:$D$577,0)),IF(ISERROR(INDEX('Estructuras de Madera'!$C$5:$C$122,MATCH(L28,'Estructuras de Madera'!$D$5:$D$122,0)))=FALSE,INDEX('Estructuras de Madera'!$C$5:$C$122,MATCH(L28,'Estructuras de Madera'!$D$5:$D$122,0)),INDEX(SICODI!$G$3:$G$2404,MATCH(L28,SICODI!$G$3:$G$2404,0))))</f>
        <v>EA060COU0S0-300-A2</v>
      </c>
      <c r="N28" s="121" t="str">
        <f>+IF(ISERROR(VLOOKUP(M28,'Resumen de precios LLTT'!$C$17:$D$3071,2,FALSE))=FALSE,VLOOKUP(M28,'Resumen de precios LLTT'!$C$17:$D$3071,2,FALSE),VLOOKUP(M28,SICODI!$G$3:$J$2404,2,FALSE))</f>
        <v>1 Poste autosoportable de acero (18/7600) de ángulo mayor y terminal (90°) Tipo ATU1-18</v>
      </c>
      <c r="O28" s="58">
        <f>+IF(ISERROR(VLOOKUP(M28,'Resumen de precios LLTT'!$C$17:$G$3071,5,FALSE))=FALSE,VLOOKUP(M28,'Resumen de precios LLTT'!$C$17:$G$3071,5,FALSE),VLOOKUP(M28,SICODI!$G$3:$J$2404,4,FALSE))</f>
        <v>17210.080167841363</v>
      </c>
      <c r="P28" s="16">
        <f t="shared" si="1"/>
        <v>0.84299999999999997</v>
      </c>
      <c r="Q28" s="78">
        <f t="shared" si="2"/>
        <v>31718.177749331629</v>
      </c>
      <c r="R28" s="56">
        <v>0</v>
      </c>
      <c r="S28" s="16">
        <f t="shared" si="3"/>
        <v>0.13400000000000001</v>
      </c>
      <c r="T28" s="79">
        <f t="shared" si="4"/>
        <v>354.18631820086989</v>
      </c>
      <c r="U28" s="80">
        <f t="shared" si="5"/>
        <v>0.183</v>
      </c>
      <c r="V28" s="81">
        <f t="shared" si="6"/>
        <v>64.816096230759186</v>
      </c>
      <c r="W28" s="79">
        <f t="shared" si="7"/>
        <v>21.810374248906953</v>
      </c>
      <c r="X28" s="60">
        <f t="shared" si="13"/>
        <v>21.8</v>
      </c>
      <c r="Y28" s="56">
        <f>+'INFO ENEL'!R16</f>
        <v>1</v>
      </c>
      <c r="Z28" s="59">
        <f t="shared" si="14"/>
        <v>21.8</v>
      </c>
    </row>
    <row r="29" spans="1:29" s="90" customFormat="1" ht="15" customHeight="1" x14ac:dyDescent="0.25">
      <c r="A29" s="55">
        <f>+'INFO ENEL'!A17</f>
        <v>12</v>
      </c>
      <c r="B29" s="121" t="str">
        <f>+INDEX($B$8:$B$15,MATCH(L29,$L$8:$L$15,0))</f>
        <v>MOD INV_2017</v>
      </c>
      <c r="C29" s="56" t="str">
        <f>+'INFO ENEL'!B17</f>
        <v>Lima</v>
      </c>
      <c r="D29" s="56" t="str">
        <f>+'INFO ENEL'!D17</f>
        <v>VEGUETA</v>
      </c>
      <c r="E29" s="56" t="str">
        <f>+'INFO ENEL'!D17</f>
        <v>VEGUETA</v>
      </c>
      <c r="F29" s="50">
        <f>+'INFO ENEL'!E17</f>
        <v>0</v>
      </c>
      <c r="G29" s="56" t="str">
        <f>+'INFO ENEL'!L17</f>
        <v>AT</v>
      </c>
      <c r="H29" s="57">
        <f>+'INFO ENEL'!M17</f>
        <v>171.26</v>
      </c>
      <c r="I29" s="56">
        <f>+'INFO ENEL'!N17</f>
        <v>18</v>
      </c>
      <c r="J29" s="56" t="str">
        <f>+'INFO ENEL'!O17</f>
        <v>Poste</v>
      </c>
      <c r="K29" s="56" t="str">
        <f>+'INFO ENEL'!P17</f>
        <v>Concreto</v>
      </c>
      <c r="L29" s="56" t="str">
        <f>+'INFO ENEL'!Q17</f>
        <v>PA18/7600</v>
      </c>
      <c r="M29" s="55" t="str">
        <f>+IF(ISERROR(INDEX('Estructuras de Acero y Concreto'!$C$6:$C$577,MATCH(L29,'Estructuras de Acero y Concreto'!$D$6:$D$577,0)))=FALSE,INDEX('Estructuras de Acero y Concreto'!$C$6:$C$577,MATCH(L29,'Estructuras de Acero y Concreto'!$D$6:$D$577,0)),IF(ISERROR(INDEX('Estructuras de Madera'!$C$5:$C$122,MATCH(L29,'Estructuras de Madera'!$D$5:$D$122,0)))=FALSE,INDEX('Estructuras de Madera'!$C$5:$C$122,MATCH(L29,'Estructuras de Madera'!$D$5:$D$122,0)),INDEX(SICODI!$G$3:$G$2404,MATCH(L29,SICODI!$G$3:$G$2404,0))))</f>
        <v>EA060COU0S0-300-A2</v>
      </c>
      <c r="N29" s="121" t="str">
        <f>+IF(ISERROR(VLOOKUP(M29,'Resumen de precios LLTT'!$C$17:$D$3071,2,FALSE))=FALSE,VLOOKUP(M29,'Resumen de precios LLTT'!$C$17:$D$3071,2,FALSE),VLOOKUP(M29,SICODI!$G$3:$J$2404,2,FALSE))</f>
        <v>1 Poste autosoportable de acero (18/7600) de ángulo mayor y terminal (90°) Tipo ATU1-18</v>
      </c>
      <c r="O29" s="58">
        <f>+IF(ISERROR(VLOOKUP(M29,'Resumen de precios LLTT'!$C$17:$G$3071,5,FALSE))=FALSE,VLOOKUP(M29,'Resumen de precios LLTT'!$C$17:$G$3071,5,FALSE),VLOOKUP(M29,SICODI!$G$3:$J$2404,4,FALSE))</f>
        <v>17210.080167841363</v>
      </c>
      <c r="P29" s="16">
        <f t="shared" si="1"/>
        <v>0.84299999999999997</v>
      </c>
      <c r="Q29" s="78">
        <f t="shared" si="2"/>
        <v>31718.177749331629</v>
      </c>
      <c r="R29" s="56">
        <v>0</v>
      </c>
      <c r="S29" s="16">
        <f t="shared" si="3"/>
        <v>0.13400000000000001</v>
      </c>
      <c r="T29" s="79">
        <f t="shared" si="4"/>
        <v>354.18631820086989</v>
      </c>
      <c r="U29" s="80">
        <f t="shared" si="5"/>
        <v>0.183</v>
      </c>
      <c r="V29" s="81">
        <f t="shared" si="6"/>
        <v>64.816096230759186</v>
      </c>
      <c r="W29" s="79">
        <f t="shared" si="7"/>
        <v>21.810374248906953</v>
      </c>
      <c r="X29" s="60">
        <f t="shared" si="13"/>
        <v>21.8</v>
      </c>
      <c r="Y29" s="56">
        <f>+'INFO ENEL'!R17</f>
        <v>1</v>
      </c>
      <c r="Z29" s="59">
        <f t="shared" si="14"/>
        <v>21.8</v>
      </c>
    </row>
    <row r="30" spans="1:29" s="90" customFormat="1" ht="15" customHeight="1" x14ac:dyDescent="0.25">
      <c r="A30" s="55">
        <f>+'INFO ENEL'!A18</f>
        <v>13</v>
      </c>
      <c r="B30" s="121" t="str">
        <f>+INDEX($B$8:$B$15,MATCH(L30,$L$8:$L$15,0))</f>
        <v>MOD INV_2017</v>
      </c>
      <c r="C30" s="56" t="str">
        <f>+'INFO ENEL'!B18</f>
        <v>Lima</v>
      </c>
      <c r="D30" s="56" t="str">
        <f>+'INFO ENEL'!D18</f>
        <v>VEGUETA</v>
      </c>
      <c r="E30" s="56" t="str">
        <f>+'INFO ENEL'!D18</f>
        <v>VEGUETA</v>
      </c>
      <c r="F30" s="50">
        <f>+'INFO ENEL'!E18</f>
        <v>0</v>
      </c>
      <c r="G30" s="56" t="str">
        <f>+'INFO ENEL'!L18</f>
        <v>AT</v>
      </c>
      <c r="H30" s="57">
        <f>+'INFO ENEL'!M18</f>
        <v>173.57</v>
      </c>
      <c r="I30" s="56">
        <f>+'INFO ENEL'!N18</f>
        <v>18</v>
      </c>
      <c r="J30" s="56" t="str">
        <f>+'INFO ENEL'!O18</f>
        <v>Poste</v>
      </c>
      <c r="K30" s="56" t="str">
        <f>+'INFO ENEL'!P18</f>
        <v>Concreto</v>
      </c>
      <c r="L30" s="56" t="str">
        <f>+'INFO ENEL'!Q18</f>
        <v>PA18/7600</v>
      </c>
      <c r="M30" s="55" t="str">
        <f>+IF(ISERROR(INDEX('Estructuras de Acero y Concreto'!$C$6:$C$577,MATCH(L30,'Estructuras de Acero y Concreto'!$D$6:$D$577,0)))=FALSE,INDEX('Estructuras de Acero y Concreto'!$C$6:$C$577,MATCH(L30,'Estructuras de Acero y Concreto'!$D$6:$D$577,0)),IF(ISERROR(INDEX('Estructuras de Madera'!$C$5:$C$122,MATCH(L30,'Estructuras de Madera'!$D$5:$D$122,0)))=FALSE,INDEX('Estructuras de Madera'!$C$5:$C$122,MATCH(L30,'Estructuras de Madera'!$D$5:$D$122,0)),INDEX(SICODI!$G$3:$G$2404,MATCH(L30,SICODI!$G$3:$G$2404,0))))</f>
        <v>EA060COU0S0-300-A2</v>
      </c>
      <c r="N30" s="121" t="str">
        <f>+IF(ISERROR(VLOOKUP(M30,'Resumen de precios LLTT'!$C$17:$D$3071,2,FALSE))=FALSE,VLOOKUP(M30,'Resumen de precios LLTT'!$C$17:$D$3071,2,FALSE),VLOOKUP(M30,SICODI!$G$3:$J$2404,2,FALSE))</f>
        <v>1 Poste autosoportable de acero (18/7600) de ángulo mayor y terminal (90°) Tipo ATU1-18</v>
      </c>
      <c r="O30" s="58">
        <f>+IF(ISERROR(VLOOKUP(M30,'Resumen de precios LLTT'!$C$17:$G$3071,5,FALSE))=FALSE,VLOOKUP(M30,'Resumen de precios LLTT'!$C$17:$G$3071,5,FALSE),VLOOKUP(M30,SICODI!$G$3:$J$2404,4,FALSE))</f>
        <v>17210.080167841363</v>
      </c>
      <c r="P30" s="16">
        <f t="shared" si="1"/>
        <v>0.84299999999999997</v>
      </c>
      <c r="Q30" s="78">
        <f t="shared" si="2"/>
        <v>31718.177749331629</v>
      </c>
      <c r="R30" s="56">
        <v>0</v>
      </c>
      <c r="S30" s="16">
        <f t="shared" si="3"/>
        <v>0.13400000000000001</v>
      </c>
      <c r="T30" s="79">
        <f t="shared" si="4"/>
        <v>354.18631820086989</v>
      </c>
      <c r="U30" s="80">
        <f t="shared" si="5"/>
        <v>0.183</v>
      </c>
      <c r="V30" s="81">
        <f t="shared" si="6"/>
        <v>64.816096230759186</v>
      </c>
      <c r="W30" s="79">
        <f t="shared" si="7"/>
        <v>21.810374248906953</v>
      </c>
      <c r="X30" s="60">
        <f t="shared" si="13"/>
        <v>21.8</v>
      </c>
      <c r="Y30" s="56">
        <f>+'INFO ENEL'!R18</f>
        <v>1</v>
      </c>
      <c r="Z30" s="59">
        <f t="shared" si="14"/>
        <v>21.8</v>
      </c>
    </row>
    <row r="31" spans="1:29" s="90" customFormat="1" ht="15" customHeight="1" x14ac:dyDescent="0.25">
      <c r="A31" s="55">
        <f>+'INFO ENEL'!A19</f>
        <v>14</v>
      </c>
      <c r="B31" s="121" t="str">
        <f>+INDEX($B$8:$B$15,MATCH(L31,$L$8:$L$15,0))</f>
        <v>MOD INV_2017</v>
      </c>
      <c r="C31" s="56" t="str">
        <f>+'INFO ENEL'!B19</f>
        <v>Lima</v>
      </c>
      <c r="D31" s="56" t="str">
        <f>+'INFO ENEL'!D19</f>
        <v>VEGUETA</v>
      </c>
      <c r="E31" s="56" t="str">
        <f>+'INFO ENEL'!D19</f>
        <v>VEGUETA</v>
      </c>
      <c r="F31" s="50">
        <f>+'INFO ENEL'!E19</f>
        <v>0</v>
      </c>
      <c r="G31" s="56" t="str">
        <f>+'INFO ENEL'!L19</f>
        <v>AT</v>
      </c>
      <c r="H31" s="57">
        <f>+'INFO ENEL'!M19</f>
        <v>223.07</v>
      </c>
      <c r="I31" s="56">
        <f>+'INFO ENEL'!N19</f>
        <v>18</v>
      </c>
      <c r="J31" s="56" t="str">
        <f>+'INFO ENEL'!O19</f>
        <v>Poste</v>
      </c>
      <c r="K31" s="56" t="str">
        <f>+'INFO ENEL'!P19</f>
        <v>Concreto</v>
      </c>
      <c r="L31" s="56" t="str">
        <f>+'INFO ENEL'!Q19</f>
        <v>PA18/7600</v>
      </c>
      <c r="M31" s="55" t="str">
        <f>+IF(ISERROR(INDEX('Estructuras de Acero y Concreto'!$C$6:$C$577,MATCH(L31,'Estructuras de Acero y Concreto'!$D$6:$D$577,0)))=FALSE,INDEX('Estructuras de Acero y Concreto'!$C$6:$C$577,MATCH(L31,'Estructuras de Acero y Concreto'!$D$6:$D$577,0)),IF(ISERROR(INDEX('Estructuras de Madera'!$C$5:$C$122,MATCH(L31,'Estructuras de Madera'!$D$5:$D$122,0)))=FALSE,INDEX('Estructuras de Madera'!$C$5:$C$122,MATCH(L31,'Estructuras de Madera'!$D$5:$D$122,0)),INDEX(SICODI!$G$3:$G$2404,MATCH(L31,SICODI!$G$3:$G$2404,0))))</f>
        <v>EA060COU0S0-300-A2</v>
      </c>
      <c r="N31" s="121" t="str">
        <f>+IF(ISERROR(VLOOKUP(M31,'Resumen de precios LLTT'!$C$17:$D$3071,2,FALSE))=FALSE,VLOOKUP(M31,'Resumen de precios LLTT'!$C$17:$D$3071,2,FALSE),VLOOKUP(M31,SICODI!$G$3:$J$2404,2,FALSE))</f>
        <v>1 Poste autosoportable de acero (18/7600) de ángulo mayor y terminal (90°) Tipo ATU1-18</v>
      </c>
      <c r="O31" s="58">
        <f>+IF(ISERROR(VLOOKUP(M31,'Resumen de precios LLTT'!$C$17:$G$3071,5,FALSE))=FALSE,VLOOKUP(M31,'Resumen de precios LLTT'!$C$17:$G$3071,5,FALSE),VLOOKUP(M31,SICODI!$G$3:$J$2404,4,FALSE))</f>
        <v>17210.080167841363</v>
      </c>
      <c r="P31" s="16">
        <f t="shared" si="1"/>
        <v>0.84299999999999997</v>
      </c>
      <c r="Q31" s="78">
        <f t="shared" si="2"/>
        <v>31718.177749331629</v>
      </c>
      <c r="R31" s="56">
        <v>0</v>
      </c>
      <c r="S31" s="16">
        <f t="shared" si="3"/>
        <v>0.13400000000000001</v>
      </c>
      <c r="T31" s="79">
        <f t="shared" si="4"/>
        <v>354.18631820086989</v>
      </c>
      <c r="U31" s="80">
        <f t="shared" si="5"/>
        <v>0.183</v>
      </c>
      <c r="V31" s="81">
        <f t="shared" si="6"/>
        <v>64.816096230759186</v>
      </c>
      <c r="W31" s="79">
        <f t="shared" si="7"/>
        <v>21.810374248906953</v>
      </c>
      <c r="X31" s="60">
        <f t="shared" si="13"/>
        <v>21.8</v>
      </c>
      <c r="Y31" s="56">
        <f>+'INFO ENEL'!R19</f>
        <v>1</v>
      </c>
      <c r="Z31" s="59">
        <f t="shared" si="14"/>
        <v>21.8</v>
      </c>
    </row>
    <row r="32" spans="1:29" s="90" customFormat="1" ht="15" customHeight="1" x14ac:dyDescent="0.25">
      <c r="A32" s="55">
        <f>+'INFO ENEL'!A20</f>
        <v>15</v>
      </c>
      <c r="B32" s="121" t="str">
        <f>+INDEX($B$8:$B$15,MATCH(L32,$L$8:$L$15,0))</f>
        <v>MOD INV_2017</v>
      </c>
      <c r="C32" s="56" t="str">
        <f>+'INFO ENEL'!B20</f>
        <v>Lima</v>
      </c>
      <c r="D32" s="56" t="str">
        <f>+'INFO ENEL'!D20</f>
        <v>VEGUETA</v>
      </c>
      <c r="E32" s="56" t="str">
        <f>+'INFO ENEL'!D20</f>
        <v>VEGUETA</v>
      </c>
      <c r="F32" s="50">
        <f>+'INFO ENEL'!E20</f>
        <v>0</v>
      </c>
      <c r="G32" s="56" t="str">
        <f>+'INFO ENEL'!L20</f>
        <v>AT</v>
      </c>
      <c r="H32" s="57">
        <f>+'INFO ENEL'!M20</f>
        <v>205.3</v>
      </c>
      <c r="I32" s="56">
        <f>+'INFO ENEL'!N20</f>
        <v>18</v>
      </c>
      <c r="J32" s="56" t="str">
        <f>+'INFO ENEL'!O20</f>
        <v>Poste</v>
      </c>
      <c r="K32" s="56" t="str">
        <f>+'INFO ENEL'!P20</f>
        <v>Concreto</v>
      </c>
      <c r="L32" s="56" t="str">
        <f>+'INFO ENEL'!Q20</f>
        <v>PA18/7600</v>
      </c>
      <c r="M32" s="55" t="str">
        <f>+IF(ISERROR(INDEX('Estructuras de Acero y Concreto'!$C$6:$C$577,MATCH(L32,'Estructuras de Acero y Concreto'!$D$6:$D$577,0)))=FALSE,INDEX('Estructuras de Acero y Concreto'!$C$6:$C$577,MATCH(L32,'Estructuras de Acero y Concreto'!$D$6:$D$577,0)),IF(ISERROR(INDEX('Estructuras de Madera'!$C$5:$C$122,MATCH(L32,'Estructuras de Madera'!$D$5:$D$122,0)))=FALSE,INDEX('Estructuras de Madera'!$C$5:$C$122,MATCH(L32,'Estructuras de Madera'!$D$5:$D$122,0)),INDEX(SICODI!$G$3:$G$2404,MATCH(L32,SICODI!$G$3:$G$2404,0))))</f>
        <v>EA060COU0S0-300-A2</v>
      </c>
      <c r="N32" s="121" t="str">
        <f>+IF(ISERROR(VLOOKUP(M32,'Resumen de precios LLTT'!$C$17:$D$3071,2,FALSE))=FALSE,VLOOKUP(M32,'Resumen de precios LLTT'!$C$17:$D$3071,2,FALSE),VLOOKUP(M32,SICODI!$G$3:$J$2404,2,FALSE))</f>
        <v>1 Poste autosoportable de acero (18/7600) de ángulo mayor y terminal (90°) Tipo ATU1-18</v>
      </c>
      <c r="O32" s="58">
        <f>+IF(ISERROR(VLOOKUP(M32,'Resumen de precios LLTT'!$C$17:$G$3071,5,FALSE))=FALSE,VLOOKUP(M32,'Resumen de precios LLTT'!$C$17:$G$3071,5,FALSE),VLOOKUP(M32,SICODI!$G$3:$J$2404,4,FALSE))</f>
        <v>17210.080167841363</v>
      </c>
      <c r="P32" s="16">
        <f t="shared" si="1"/>
        <v>0.84299999999999997</v>
      </c>
      <c r="Q32" s="78">
        <f t="shared" si="2"/>
        <v>31718.177749331629</v>
      </c>
      <c r="R32" s="56">
        <v>0</v>
      </c>
      <c r="S32" s="16">
        <f t="shared" si="3"/>
        <v>0.13400000000000001</v>
      </c>
      <c r="T32" s="79">
        <f t="shared" si="4"/>
        <v>354.18631820086989</v>
      </c>
      <c r="U32" s="80">
        <f t="shared" si="5"/>
        <v>0.183</v>
      </c>
      <c r="V32" s="81">
        <f t="shared" si="6"/>
        <v>64.816096230759186</v>
      </c>
      <c r="W32" s="79">
        <f t="shared" si="7"/>
        <v>21.810374248906953</v>
      </c>
      <c r="X32" s="60">
        <f t="shared" si="13"/>
        <v>21.8</v>
      </c>
      <c r="Y32" s="56">
        <f>+'INFO ENEL'!R20</f>
        <v>1</v>
      </c>
      <c r="Z32" s="59">
        <f t="shared" si="14"/>
        <v>21.8</v>
      </c>
    </row>
    <row r="33" spans="1:26" s="90" customFormat="1" ht="15" customHeight="1" x14ac:dyDescent="0.25">
      <c r="A33" s="55">
        <f>+'INFO ENEL'!A21</f>
        <v>16</v>
      </c>
      <c r="B33" s="121" t="str">
        <f>+INDEX($B$8:$B$15,MATCH(L33,$L$8:$L$15,0))</f>
        <v>MOD INV_2017</v>
      </c>
      <c r="C33" s="56" t="str">
        <f>+'INFO ENEL'!B21</f>
        <v>Lima</v>
      </c>
      <c r="D33" s="56" t="str">
        <f>+'INFO ENEL'!D21</f>
        <v>VEGUETA</v>
      </c>
      <c r="E33" s="56" t="str">
        <f>+'INFO ENEL'!D21</f>
        <v>VEGUETA</v>
      </c>
      <c r="F33" s="50">
        <f>+'INFO ENEL'!E21</f>
        <v>0</v>
      </c>
      <c r="G33" s="56" t="str">
        <f>+'INFO ENEL'!L21</f>
        <v>AT</v>
      </c>
      <c r="H33" s="57">
        <f>+'INFO ENEL'!M21</f>
        <v>221.3</v>
      </c>
      <c r="I33" s="56">
        <f>+'INFO ENEL'!N21</f>
        <v>18</v>
      </c>
      <c r="J33" s="56" t="str">
        <f>+'INFO ENEL'!O21</f>
        <v>Poste</v>
      </c>
      <c r="K33" s="56" t="str">
        <f>+'INFO ENEL'!P21</f>
        <v>Concreto</v>
      </c>
      <c r="L33" s="56" t="str">
        <f>+'INFO ENEL'!Q21</f>
        <v>PA18/7600</v>
      </c>
      <c r="M33" s="55" t="str">
        <f>+IF(ISERROR(INDEX('Estructuras de Acero y Concreto'!$C$6:$C$577,MATCH(L33,'Estructuras de Acero y Concreto'!$D$6:$D$577,0)))=FALSE,INDEX('Estructuras de Acero y Concreto'!$C$6:$C$577,MATCH(L33,'Estructuras de Acero y Concreto'!$D$6:$D$577,0)),IF(ISERROR(INDEX('Estructuras de Madera'!$C$5:$C$122,MATCH(L33,'Estructuras de Madera'!$D$5:$D$122,0)))=FALSE,INDEX('Estructuras de Madera'!$C$5:$C$122,MATCH(L33,'Estructuras de Madera'!$D$5:$D$122,0)),INDEX(SICODI!$G$3:$G$2404,MATCH(L33,SICODI!$G$3:$G$2404,0))))</f>
        <v>EA060COU0S0-300-A2</v>
      </c>
      <c r="N33" s="121" t="str">
        <f>+IF(ISERROR(VLOOKUP(M33,'Resumen de precios LLTT'!$C$17:$D$3071,2,FALSE))=FALSE,VLOOKUP(M33,'Resumen de precios LLTT'!$C$17:$D$3071,2,FALSE),VLOOKUP(M33,SICODI!$G$3:$J$2404,2,FALSE))</f>
        <v>1 Poste autosoportable de acero (18/7600) de ángulo mayor y terminal (90°) Tipo ATU1-18</v>
      </c>
      <c r="O33" s="58">
        <f>+IF(ISERROR(VLOOKUP(M33,'Resumen de precios LLTT'!$C$17:$G$3071,5,FALSE))=FALSE,VLOOKUP(M33,'Resumen de precios LLTT'!$C$17:$G$3071,5,FALSE),VLOOKUP(M33,SICODI!$G$3:$J$2404,4,FALSE))</f>
        <v>17210.080167841363</v>
      </c>
      <c r="P33" s="16">
        <f t="shared" si="1"/>
        <v>0.84299999999999997</v>
      </c>
      <c r="Q33" s="78">
        <f t="shared" si="2"/>
        <v>31718.177749331629</v>
      </c>
      <c r="R33" s="56">
        <v>0</v>
      </c>
      <c r="S33" s="16">
        <f t="shared" si="3"/>
        <v>0.13400000000000001</v>
      </c>
      <c r="T33" s="79">
        <f t="shared" si="4"/>
        <v>354.18631820086989</v>
      </c>
      <c r="U33" s="80">
        <f t="shared" si="5"/>
        <v>0.183</v>
      </c>
      <c r="V33" s="81">
        <f t="shared" si="6"/>
        <v>64.816096230759186</v>
      </c>
      <c r="W33" s="79">
        <f t="shared" si="7"/>
        <v>21.810374248906953</v>
      </c>
      <c r="X33" s="60">
        <f t="shared" si="13"/>
        <v>21.8</v>
      </c>
      <c r="Y33" s="56">
        <f>+'INFO ENEL'!R21</f>
        <v>1</v>
      </c>
      <c r="Z33" s="59">
        <f t="shared" si="14"/>
        <v>21.8</v>
      </c>
    </row>
    <row r="34" spans="1:26" s="90" customFormat="1" ht="15" customHeight="1" x14ac:dyDescent="0.25">
      <c r="A34" s="55">
        <f>+'INFO ENEL'!A22</f>
        <v>17</v>
      </c>
      <c r="B34" s="121" t="str">
        <f>+INDEX($B$8:$B$15,MATCH(L34,$L$8:$L$15,0))</f>
        <v>MOD INV_2017</v>
      </c>
      <c r="C34" s="56" t="str">
        <f>+'INFO ENEL'!B22</f>
        <v>Lima</v>
      </c>
      <c r="D34" s="56" t="str">
        <f>+'INFO ENEL'!D22</f>
        <v>VEGUETA</v>
      </c>
      <c r="E34" s="56" t="str">
        <f>+'INFO ENEL'!D22</f>
        <v>VEGUETA</v>
      </c>
      <c r="F34" s="50">
        <f>+'INFO ENEL'!E22</f>
        <v>0</v>
      </c>
      <c r="G34" s="56" t="str">
        <f>+'INFO ENEL'!L22</f>
        <v>AT</v>
      </c>
      <c r="H34" s="57">
        <f>+'INFO ENEL'!M22</f>
        <v>256.01</v>
      </c>
      <c r="I34" s="56">
        <f>+'INFO ENEL'!N22</f>
        <v>18</v>
      </c>
      <c r="J34" s="56" t="str">
        <f>+'INFO ENEL'!O22</f>
        <v>Poste</v>
      </c>
      <c r="K34" s="56" t="str">
        <f>+'INFO ENEL'!P22</f>
        <v>Concreto</v>
      </c>
      <c r="L34" s="56" t="str">
        <f>+'INFO ENEL'!Q22</f>
        <v>PA18/7600</v>
      </c>
      <c r="M34" s="55" t="str">
        <f>+IF(ISERROR(INDEX('Estructuras de Acero y Concreto'!$C$6:$C$577,MATCH(L34,'Estructuras de Acero y Concreto'!$D$6:$D$577,0)))=FALSE,INDEX('Estructuras de Acero y Concreto'!$C$6:$C$577,MATCH(L34,'Estructuras de Acero y Concreto'!$D$6:$D$577,0)),IF(ISERROR(INDEX('Estructuras de Madera'!$C$5:$C$122,MATCH(L34,'Estructuras de Madera'!$D$5:$D$122,0)))=FALSE,INDEX('Estructuras de Madera'!$C$5:$C$122,MATCH(L34,'Estructuras de Madera'!$D$5:$D$122,0)),INDEX(SICODI!$G$3:$G$2404,MATCH(L34,SICODI!$G$3:$G$2404,0))))</f>
        <v>EA060COU0S0-300-A2</v>
      </c>
      <c r="N34" s="121" t="str">
        <f>+IF(ISERROR(VLOOKUP(M34,'Resumen de precios LLTT'!$C$17:$D$3071,2,FALSE))=FALSE,VLOOKUP(M34,'Resumen de precios LLTT'!$C$17:$D$3071,2,FALSE),VLOOKUP(M34,SICODI!$G$3:$J$2404,2,FALSE))</f>
        <v>1 Poste autosoportable de acero (18/7600) de ángulo mayor y terminal (90°) Tipo ATU1-18</v>
      </c>
      <c r="O34" s="58">
        <f>+IF(ISERROR(VLOOKUP(M34,'Resumen de precios LLTT'!$C$17:$G$3071,5,FALSE))=FALSE,VLOOKUP(M34,'Resumen de precios LLTT'!$C$17:$G$3071,5,FALSE),VLOOKUP(M34,SICODI!$G$3:$J$2404,4,FALSE))</f>
        <v>17210.080167841363</v>
      </c>
      <c r="P34" s="16">
        <f t="shared" si="1"/>
        <v>0.84299999999999997</v>
      </c>
      <c r="Q34" s="78">
        <f t="shared" si="2"/>
        <v>31718.177749331629</v>
      </c>
      <c r="R34" s="56">
        <v>0</v>
      </c>
      <c r="S34" s="16">
        <f t="shared" si="3"/>
        <v>0.13400000000000001</v>
      </c>
      <c r="T34" s="79">
        <f t="shared" si="4"/>
        <v>354.18631820086989</v>
      </c>
      <c r="U34" s="80">
        <f t="shared" si="5"/>
        <v>0.183</v>
      </c>
      <c r="V34" s="81">
        <f t="shared" si="6"/>
        <v>64.816096230759186</v>
      </c>
      <c r="W34" s="79">
        <f t="shared" si="7"/>
        <v>21.810374248906953</v>
      </c>
      <c r="X34" s="60">
        <f t="shared" si="13"/>
        <v>21.8</v>
      </c>
      <c r="Y34" s="56">
        <f>+'INFO ENEL'!R22</f>
        <v>1</v>
      </c>
      <c r="Z34" s="59">
        <f t="shared" si="14"/>
        <v>21.8</v>
      </c>
    </row>
    <row r="35" spans="1:26" s="90" customFormat="1" ht="15" customHeight="1" x14ac:dyDescent="0.25">
      <c r="A35" s="55">
        <f>+'INFO ENEL'!A23</f>
        <v>18</v>
      </c>
      <c r="B35" s="121" t="str">
        <f>+INDEX($B$8:$B$15,MATCH(L35,$L$8:$L$15,0))</f>
        <v>MOD INV_2017</v>
      </c>
      <c r="C35" s="56" t="str">
        <f>+'INFO ENEL'!B23</f>
        <v>Lima</v>
      </c>
      <c r="D35" s="56" t="str">
        <f>+'INFO ENEL'!D23</f>
        <v>VEGUETA</v>
      </c>
      <c r="E35" s="56" t="str">
        <f>+'INFO ENEL'!D23</f>
        <v>VEGUETA</v>
      </c>
      <c r="F35" s="50">
        <f>+'INFO ENEL'!E23</f>
        <v>0</v>
      </c>
      <c r="G35" s="56" t="str">
        <f>+'INFO ENEL'!L23</f>
        <v>AT</v>
      </c>
      <c r="H35" s="57">
        <f>+'INFO ENEL'!M23</f>
        <v>215.57</v>
      </c>
      <c r="I35" s="56">
        <f>+'INFO ENEL'!N23</f>
        <v>18</v>
      </c>
      <c r="J35" s="56" t="str">
        <f>+'INFO ENEL'!O23</f>
        <v>Poste</v>
      </c>
      <c r="K35" s="56" t="str">
        <f>+'INFO ENEL'!P23</f>
        <v>Concreto</v>
      </c>
      <c r="L35" s="56" t="str">
        <f>+'INFO ENEL'!Q23</f>
        <v>PA18/7600</v>
      </c>
      <c r="M35" s="55" t="str">
        <f>+IF(ISERROR(INDEX('Estructuras de Acero y Concreto'!$C$6:$C$577,MATCH(L35,'Estructuras de Acero y Concreto'!$D$6:$D$577,0)))=FALSE,INDEX('Estructuras de Acero y Concreto'!$C$6:$C$577,MATCH(L35,'Estructuras de Acero y Concreto'!$D$6:$D$577,0)),IF(ISERROR(INDEX('Estructuras de Madera'!$C$5:$C$122,MATCH(L35,'Estructuras de Madera'!$D$5:$D$122,0)))=FALSE,INDEX('Estructuras de Madera'!$C$5:$C$122,MATCH(L35,'Estructuras de Madera'!$D$5:$D$122,0)),INDEX(SICODI!$G$3:$G$2404,MATCH(L35,SICODI!$G$3:$G$2404,0))))</f>
        <v>EA060COU0S0-300-A2</v>
      </c>
      <c r="N35" s="121" t="str">
        <f>+IF(ISERROR(VLOOKUP(M35,'Resumen de precios LLTT'!$C$17:$D$3071,2,FALSE))=FALSE,VLOOKUP(M35,'Resumen de precios LLTT'!$C$17:$D$3071,2,FALSE),VLOOKUP(M35,SICODI!$G$3:$J$2404,2,FALSE))</f>
        <v>1 Poste autosoportable de acero (18/7600) de ángulo mayor y terminal (90°) Tipo ATU1-18</v>
      </c>
      <c r="O35" s="58">
        <f>+IF(ISERROR(VLOOKUP(M35,'Resumen de precios LLTT'!$C$17:$G$3071,5,FALSE))=FALSE,VLOOKUP(M35,'Resumen de precios LLTT'!$C$17:$G$3071,5,FALSE),VLOOKUP(M35,SICODI!$G$3:$J$2404,4,FALSE))</f>
        <v>17210.080167841363</v>
      </c>
      <c r="P35" s="16">
        <f t="shared" si="1"/>
        <v>0.84299999999999997</v>
      </c>
      <c r="Q35" s="78">
        <f t="shared" si="2"/>
        <v>31718.177749331629</v>
      </c>
      <c r="R35" s="56">
        <v>0</v>
      </c>
      <c r="S35" s="16">
        <f t="shared" si="3"/>
        <v>0.13400000000000001</v>
      </c>
      <c r="T35" s="79">
        <f t="shared" si="4"/>
        <v>354.18631820086989</v>
      </c>
      <c r="U35" s="80">
        <f t="shared" si="5"/>
        <v>0.183</v>
      </c>
      <c r="V35" s="81">
        <f t="shared" si="6"/>
        <v>64.816096230759186</v>
      </c>
      <c r="W35" s="79">
        <f t="shared" si="7"/>
        <v>21.810374248906953</v>
      </c>
      <c r="X35" s="60">
        <f t="shared" si="13"/>
        <v>21.8</v>
      </c>
      <c r="Y35" s="56">
        <f>+'INFO ENEL'!R23</f>
        <v>1</v>
      </c>
      <c r="Z35" s="59">
        <f t="shared" si="14"/>
        <v>21.8</v>
      </c>
    </row>
    <row r="36" spans="1:26" s="90" customFormat="1" ht="15" customHeight="1" x14ac:dyDescent="0.25">
      <c r="A36" s="55">
        <f>+'INFO ENEL'!A24</f>
        <v>19</v>
      </c>
      <c r="B36" s="121" t="str">
        <f>+INDEX($B$8:$B$15,MATCH(L36,$L$8:$L$15,0))</f>
        <v>MOD INV_2017</v>
      </c>
      <c r="C36" s="56" t="str">
        <f>+'INFO ENEL'!B24</f>
        <v>Lima</v>
      </c>
      <c r="D36" s="56" t="str">
        <f>+'INFO ENEL'!D24</f>
        <v>VEGUETA</v>
      </c>
      <c r="E36" s="56" t="str">
        <f>+'INFO ENEL'!D24</f>
        <v>VEGUETA</v>
      </c>
      <c r="F36" s="50">
        <f>+'INFO ENEL'!E24</f>
        <v>0</v>
      </c>
      <c r="G36" s="56" t="str">
        <f>+'INFO ENEL'!L24</f>
        <v>AT</v>
      </c>
      <c r="H36" s="57">
        <f>+'INFO ENEL'!M24</f>
        <v>235.82</v>
      </c>
      <c r="I36" s="56">
        <f>+'INFO ENEL'!N24</f>
        <v>18</v>
      </c>
      <c r="J36" s="56" t="str">
        <f>+'INFO ENEL'!O24</f>
        <v>Poste</v>
      </c>
      <c r="K36" s="56" t="str">
        <f>+'INFO ENEL'!P24</f>
        <v>Concreto</v>
      </c>
      <c r="L36" s="56" t="str">
        <f>+'INFO ENEL'!Q24</f>
        <v>PA18/7600</v>
      </c>
      <c r="M36" s="55" t="str">
        <f>+IF(ISERROR(INDEX('Estructuras de Acero y Concreto'!$C$6:$C$577,MATCH(L36,'Estructuras de Acero y Concreto'!$D$6:$D$577,0)))=FALSE,INDEX('Estructuras de Acero y Concreto'!$C$6:$C$577,MATCH(L36,'Estructuras de Acero y Concreto'!$D$6:$D$577,0)),IF(ISERROR(INDEX('Estructuras de Madera'!$C$5:$C$122,MATCH(L36,'Estructuras de Madera'!$D$5:$D$122,0)))=FALSE,INDEX('Estructuras de Madera'!$C$5:$C$122,MATCH(L36,'Estructuras de Madera'!$D$5:$D$122,0)),INDEX(SICODI!$G$3:$G$2404,MATCH(L36,SICODI!$G$3:$G$2404,0))))</f>
        <v>EA060COU0S0-300-A2</v>
      </c>
      <c r="N36" s="121" t="str">
        <f>+IF(ISERROR(VLOOKUP(M36,'Resumen de precios LLTT'!$C$17:$D$3071,2,FALSE))=FALSE,VLOOKUP(M36,'Resumen de precios LLTT'!$C$17:$D$3071,2,FALSE),VLOOKUP(M36,SICODI!$G$3:$J$2404,2,FALSE))</f>
        <v>1 Poste autosoportable de acero (18/7600) de ángulo mayor y terminal (90°) Tipo ATU1-18</v>
      </c>
      <c r="O36" s="58">
        <f>+IF(ISERROR(VLOOKUP(M36,'Resumen de precios LLTT'!$C$17:$G$3071,5,FALSE))=FALSE,VLOOKUP(M36,'Resumen de precios LLTT'!$C$17:$G$3071,5,FALSE),VLOOKUP(M36,SICODI!$G$3:$J$2404,4,FALSE))</f>
        <v>17210.080167841363</v>
      </c>
      <c r="P36" s="16">
        <f t="shared" si="1"/>
        <v>0.84299999999999997</v>
      </c>
      <c r="Q36" s="78">
        <f t="shared" si="2"/>
        <v>31718.177749331629</v>
      </c>
      <c r="R36" s="56">
        <v>0</v>
      </c>
      <c r="S36" s="16">
        <f t="shared" si="3"/>
        <v>0.13400000000000001</v>
      </c>
      <c r="T36" s="79">
        <f t="shared" si="4"/>
        <v>354.18631820086989</v>
      </c>
      <c r="U36" s="80">
        <f t="shared" si="5"/>
        <v>0.183</v>
      </c>
      <c r="V36" s="81">
        <f t="shared" si="6"/>
        <v>64.816096230759186</v>
      </c>
      <c r="W36" s="79">
        <f t="shared" si="7"/>
        <v>21.810374248906953</v>
      </c>
      <c r="X36" s="60">
        <f t="shared" si="13"/>
        <v>21.8</v>
      </c>
      <c r="Y36" s="56">
        <f>+'INFO ENEL'!R24</f>
        <v>1</v>
      </c>
      <c r="Z36" s="59">
        <f t="shared" si="14"/>
        <v>21.8</v>
      </c>
    </row>
    <row r="37" spans="1:26" s="90" customFormat="1" ht="15" customHeight="1" x14ac:dyDescent="0.25">
      <c r="A37" s="55">
        <f>+'INFO ENEL'!A25</f>
        <v>20</v>
      </c>
      <c r="B37" s="121" t="str">
        <f>+INDEX($B$8:$B$15,MATCH(L37,$L$8:$L$15,0))</f>
        <v>MOD INV_2017</v>
      </c>
      <c r="C37" s="56" t="str">
        <f>+'INFO ENEL'!B25</f>
        <v>Lima</v>
      </c>
      <c r="D37" s="56" t="str">
        <f>+'INFO ENEL'!D25</f>
        <v>VEGUETA</v>
      </c>
      <c r="E37" s="56" t="str">
        <f>+'INFO ENEL'!D25</f>
        <v>VEGUETA</v>
      </c>
      <c r="F37" s="50">
        <f>+'INFO ENEL'!E25</f>
        <v>0</v>
      </c>
      <c r="G37" s="56" t="str">
        <f>+'INFO ENEL'!L25</f>
        <v>AT</v>
      </c>
      <c r="H37" s="57">
        <f>+'INFO ENEL'!M25</f>
        <v>244.27</v>
      </c>
      <c r="I37" s="56">
        <f>+'INFO ENEL'!N25</f>
        <v>18</v>
      </c>
      <c r="J37" s="56" t="str">
        <f>+'INFO ENEL'!O25</f>
        <v>Poste</v>
      </c>
      <c r="K37" s="56" t="str">
        <f>+'INFO ENEL'!P25</f>
        <v>Concreto</v>
      </c>
      <c r="L37" s="56" t="str">
        <f>+'INFO ENEL'!Q25</f>
        <v>PA18/7600</v>
      </c>
      <c r="M37" s="55" t="str">
        <f>+IF(ISERROR(INDEX('Estructuras de Acero y Concreto'!$C$6:$C$577,MATCH(L37,'Estructuras de Acero y Concreto'!$D$6:$D$577,0)))=FALSE,INDEX('Estructuras de Acero y Concreto'!$C$6:$C$577,MATCH(L37,'Estructuras de Acero y Concreto'!$D$6:$D$577,0)),IF(ISERROR(INDEX('Estructuras de Madera'!$C$5:$C$122,MATCH(L37,'Estructuras de Madera'!$D$5:$D$122,0)))=FALSE,INDEX('Estructuras de Madera'!$C$5:$C$122,MATCH(L37,'Estructuras de Madera'!$D$5:$D$122,0)),INDEX(SICODI!$G$3:$G$2404,MATCH(L37,SICODI!$G$3:$G$2404,0))))</f>
        <v>EA060COU0S0-300-A2</v>
      </c>
      <c r="N37" s="121" t="str">
        <f>+IF(ISERROR(VLOOKUP(M37,'Resumen de precios LLTT'!$C$17:$D$3071,2,FALSE))=FALSE,VLOOKUP(M37,'Resumen de precios LLTT'!$C$17:$D$3071,2,FALSE),VLOOKUP(M37,SICODI!$G$3:$J$2404,2,FALSE))</f>
        <v>1 Poste autosoportable de acero (18/7600) de ángulo mayor y terminal (90°) Tipo ATU1-18</v>
      </c>
      <c r="O37" s="58">
        <f>+IF(ISERROR(VLOOKUP(M37,'Resumen de precios LLTT'!$C$17:$G$3071,5,FALSE))=FALSE,VLOOKUP(M37,'Resumen de precios LLTT'!$C$17:$G$3071,5,FALSE),VLOOKUP(M37,SICODI!$G$3:$J$2404,4,FALSE))</f>
        <v>17210.080167841363</v>
      </c>
      <c r="P37" s="16">
        <f t="shared" si="1"/>
        <v>0.84299999999999997</v>
      </c>
      <c r="Q37" s="78">
        <f t="shared" si="2"/>
        <v>31718.177749331629</v>
      </c>
      <c r="R37" s="56">
        <v>0</v>
      </c>
      <c r="S37" s="16">
        <f t="shared" si="3"/>
        <v>0.13400000000000001</v>
      </c>
      <c r="T37" s="79">
        <f t="shared" si="4"/>
        <v>354.18631820086989</v>
      </c>
      <c r="U37" s="80">
        <f t="shared" si="5"/>
        <v>0.183</v>
      </c>
      <c r="V37" s="81">
        <f t="shared" si="6"/>
        <v>64.816096230759186</v>
      </c>
      <c r="W37" s="79">
        <f t="shared" si="7"/>
        <v>21.810374248906953</v>
      </c>
      <c r="X37" s="60">
        <f t="shared" si="13"/>
        <v>21.8</v>
      </c>
      <c r="Y37" s="56">
        <f>+'INFO ENEL'!R25</f>
        <v>1</v>
      </c>
      <c r="Z37" s="59">
        <f t="shared" si="14"/>
        <v>21.8</v>
      </c>
    </row>
    <row r="38" spans="1:26" s="90" customFormat="1" ht="15" customHeight="1" x14ac:dyDescent="0.25">
      <c r="A38" s="55">
        <f>+'INFO ENEL'!A26</f>
        <v>21</v>
      </c>
      <c r="B38" s="121" t="str">
        <f>+INDEX($B$8:$B$15,MATCH(L38,$L$8:$L$15,0))</f>
        <v>MOD INV_2017</v>
      </c>
      <c r="C38" s="56" t="str">
        <f>+'INFO ENEL'!B26</f>
        <v>Lima</v>
      </c>
      <c r="D38" s="56" t="str">
        <f>+'INFO ENEL'!D26</f>
        <v>VEGUETA</v>
      </c>
      <c r="E38" s="56" t="str">
        <f>+'INFO ENEL'!D26</f>
        <v>VEGUETA</v>
      </c>
      <c r="F38" s="50">
        <f>+'INFO ENEL'!E26</f>
        <v>0</v>
      </c>
      <c r="G38" s="56" t="str">
        <f>+'INFO ENEL'!L26</f>
        <v>AT</v>
      </c>
      <c r="H38" s="57">
        <f>+'INFO ENEL'!M26</f>
        <v>224.89</v>
      </c>
      <c r="I38" s="56">
        <f>+'INFO ENEL'!N26</f>
        <v>18</v>
      </c>
      <c r="J38" s="56" t="str">
        <f>+'INFO ENEL'!O26</f>
        <v>Poste</v>
      </c>
      <c r="K38" s="56" t="str">
        <f>+'INFO ENEL'!P26</f>
        <v>Concreto</v>
      </c>
      <c r="L38" s="56" t="str">
        <f>+'INFO ENEL'!Q26</f>
        <v>PA18/7600</v>
      </c>
      <c r="M38" s="55" t="str">
        <f>+IF(ISERROR(INDEX('Estructuras de Acero y Concreto'!$C$6:$C$577,MATCH(L38,'Estructuras de Acero y Concreto'!$D$6:$D$577,0)))=FALSE,INDEX('Estructuras de Acero y Concreto'!$C$6:$C$577,MATCH(L38,'Estructuras de Acero y Concreto'!$D$6:$D$577,0)),IF(ISERROR(INDEX('Estructuras de Madera'!$C$5:$C$122,MATCH(L38,'Estructuras de Madera'!$D$5:$D$122,0)))=FALSE,INDEX('Estructuras de Madera'!$C$5:$C$122,MATCH(L38,'Estructuras de Madera'!$D$5:$D$122,0)),INDEX(SICODI!$G$3:$G$2404,MATCH(L38,SICODI!$G$3:$G$2404,0))))</f>
        <v>EA060COU0S0-300-A2</v>
      </c>
      <c r="N38" s="121" t="str">
        <f>+IF(ISERROR(VLOOKUP(M38,'Resumen de precios LLTT'!$C$17:$D$3071,2,FALSE))=FALSE,VLOOKUP(M38,'Resumen de precios LLTT'!$C$17:$D$3071,2,FALSE),VLOOKUP(M38,SICODI!$G$3:$J$2404,2,FALSE))</f>
        <v>1 Poste autosoportable de acero (18/7600) de ángulo mayor y terminal (90°) Tipo ATU1-18</v>
      </c>
      <c r="O38" s="58">
        <f>+IF(ISERROR(VLOOKUP(M38,'Resumen de precios LLTT'!$C$17:$G$3071,5,FALSE))=FALSE,VLOOKUP(M38,'Resumen de precios LLTT'!$C$17:$G$3071,5,FALSE),VLOOKUP(M38,SICODI!$G$3:$J$2404,4,FALSE))</f>
        <v>17210.080167841363</v>
      </c>
      <c r="P38" s="16">
        <f t="shared" si="1"/>
        <v>0.84299999999999997</v>
      </c>
      <c r="Q38" s="78">
        <f t="shared" si="2"/>
        <v>31718.177749331629</v>
      </c>
      <c r="R38" s="56">
        <v>0</v>
      </c>
      <c r="S38" s="16">
        <f t="shared" si="3"/>
        <v>0.13400000000000001</v>
      </c>
      <c r="T38" s="79">
        <f t="shared" si="4"/>
        <v>354.18631820086989</v>
      </c>
      <c r="U38" s="80">
        <f t="shared" si="5"/>
        <v>0.183</v>
      </c>
      <c r="V38" s="81">
        <f t="shared" si="6"/>
        <v>64.816096230759186</v>
      </c>
      <c r="W38" s="79">
        <f t="shared" si="7"/>
        <v>21.810374248906953</v>
      </c>
      <c r="X38" s="60">
        <f t="shared" si="13"/>
        <v>21.8</v>
      </c>
      <c r="Y38" s="56">
        <f>+'INFO ENEL'!R26</f>
        <v>1</v>
      </c>
      <c r="Z38" s="59">
        <f t="shared" si="14"/>
        <v>21.8</v>
      </c>
    </row>
    <row r="39" spans="1:26" s="90" customFormat="1" ht="15" customHeight="1" x14ac:dyDescent="0.25">
      <c r="A39" s="55">
        <f>+'INFO ENEL'!A27</f>
        <v>22</v>
      </c>
      <c r="B39" s="121" t="str">
        <f>+INDEX($B$8:$B$15,MATCH(L39,$L$8:$L$15,0))</f>
        <v>MOD INV_2017</v>
      </c>
      <c r="C39" s="56" t="str">
        <f>+'INFO ENEL'!B27</f>
        <v>Lima</v>
      </c>
      <c r="D39" s="56" t="str">
        <f>+'INFO ENEL'!D27</f>
        <v>VEGUETA</v>
      </c>
      <c r="E39" s="56" t="str">
        <f>+'INFO ENEL'!D27</f>
        <v>VEGUETA</v>
      </c>
      <c r="F39" s="50">
        <f>+'INFO ENEL'!E27</f>
        <v>0</v>
      </c>
      <c r="G39" s="56" t="str">
        <f>+'INFO ENEL'!L27</f>
        <v>AT</v>
      </c>
      <c r="H39" s="57">
        <f>+'INFO ENEL'!M27</f>
        <v>219.41</v>
      </c>
      <c r="I39" s="56">
        <f>+'INFO ENEL'!N27</f>
        <v>18</v>
      </c>
      <c r="J39" s="56" t="str">
        <f>+'INFO ENEL'!O27</f>
        <v>Poste</v>
      </c>
      <c r="K39" s="56" t="str">
        <f>+'INFO ENEL'!P27</f>
        <v>Concreto</v>
      </c>
      <c r="L39" s="56" t="str">
        <f>+'INFO ENEL'!Q27</f>
        <v>PA18/7600</v>
      </c>
      <c r="M39" s="55" t="str">
        <f>+IF(ISERROR(INDEX('Estructuras de Acero y Concreto'!$C$6:$C$577,MATCH(L39,'Estructuras de Acero y Concreto'!$D$6:$D$577,0)))=FALSE,INDEX('Estructuras de Acero y Concreto'!$C$6:$C$577,MATCH(L39,'Estructuras de Acero y Concreto'!$D$6:$D$577,0)),IF(ISERROR(INDEX('Estructuras de Madera'!$C$5:$C$122,MATCH(L39,'Estructuras de Madera'!$D$5:$D$122,0)))=FALSE,INDEX('Estructuras de Madera'!$C$5:$C$122,MATCH(L39,'Estructuras de Madera'!$D$5:$D$122,0)),INDEX(SICODI!$G$3:$G$2404,MATCH(L39,SICODI!$G$3:$G$2404,0))))</f>
        <v>EA060COU0S0-300-A2</v>
      </c>
      <c r="N39" s="121" t="str">
        <f>+IF(ISERROR(VLOOKUP(M39,'Resumen de precios LLTT'!$C$17:$D$3071,2,FALSE))=FALSE,VLOOKUP(M39,'Resumen de precios LLTT'!$C$17:$D$3071,2,FALSE),VLOOKUP(M39,SICODI!$G$3:$J$2404,2,FALSE))</f>
        <v>1 Poste autosoportable de acero (18/7600) de ángulo mayor y terminal (90°) Tipo ATU1-18</v>
      </c>
      <c r="O39" s="58">
        <f>+IF(ISERROR(VLOOKUP(M39,'Resumen de precios LLTT'!$C$17:$G$3071,5,FALSE))=FALSE,VLOOKUP(M39,'Resumen de precios LLTT'!$C$17:$G$3071,5,FALSE),VLOOKUP(M39,SICODI!$G$3:$J$2404,4,FALSE))</f>
        <v>17210.080167841363</v>
      </c>
      <c r="P39" s="16">
        <f t="shared" si="1"/>
        <v>0.84299999999999997</v>
      </c>
      <c r="Q39" s="78">
        <f t="shared" si="2"/>
        <v>31718.177749331629</v>
      </c>
      <c r="R39" s="56">
        <v>0</v>
      </c>
      <c r="S39" s="16">
        <f t="shared" si="3"/>
        <v>0.13400000000000001</v>
      </c>
      <c r="T39" s="79">
        <f t="shared" si="4"/>
        <v>354.18631820086989</v>
      </c>
      <c r="U39" s="80">
        <f t="shared" si="5"/>
        <v>0.183</v>
      </c>
      <c r="V39" s="81">
        <f t="shared" si="6"/>
        <v>64.816096230759186</v>
      </c>
      <c r="W39" s="79">
        <f t="shared" si="7"/>
        <v>21.810374248906953</v>
      </c>
      <c r="X39" s="60">
        <f t="shared" si="13"/>
        <v>21.8</v>
      </c>
      <c r="Y39" s="56">
        <f>+'INFO ENEL'!R27</f>
        <v>1</v>
      </c>
      <c r="Z39" s="59">
        <f t="shared" si="14"/>
        <v>21.8</v>
      </c>
    </row>
    <row r="40" spans="1:26" s="90" customFormat="1" ht="15" customHeight="1" x14ac:dyDescent="0.25">
      <c r="A40" s="55">
        <f>+'INFO ENEL'!A28</f>
        <v>23</v>
      </c>
      <c r="B40" s="121" t="str">
        <f>+INDEX($B$8:$B$15,MATCH(L40,$L$8:$L$15,0))</f>
        <v>MOD INV_2017</v>
      </c>
      <c r="C40" s="56" t="str">
        <f>+'INFO ENEL'!B28</f>
        <v>Lima</v>
      </c>
      <c r="D40" s="56" t="str">
        <f>+'INFO ENEL'!D28</f>
        <v>VEGUETA</v>
      </c>
      <c r="E40" s="56" t="str">
        <f>+'INFO ENEL'!D28</f>
        <v>VEGUETA</v>
      </c>
      <c r="F40" s="50">
        <f>+'INFO ENEL'!E28</f>
        <v>0</v>
      </c>
      <c r="G40" s="56" t="str">
        <f>+'INFO ENEL'!L28</f>
        <v>AT</v>
      </c>
      <c r="H40" s="57">
        <f>+'INFO ENEL'!M28</f>
        <v>171.81</v>
      </c>
      <c r="I40" s="56">
        <f>+'INFO ENEL'!N28</f>
        <v>18</v>
      </c>
      <c r="J40" s="56" t="str">
        <f>+'INFO ENEL'!O28</f>
        <v>Poste</v>
      </c>
      <c r="K40" s="56" t="str">
        <f>+'INFO ENEL'!P28</f>
        <v>Concreto</v>
      </c>
      <c r="L40" s="56" t="str">
        <f>+'INFO ENEL'!Q28</f>
        <v>PA18/7600</v>
      </c>
      <c r="M40" s="55" t="str">
        <f>+IF(ISERROR(INDEX('Estructuras de Acero y Concreto'!$C$6:$C$577,MATCH(L40,'Estructuras de Acero y Concreto'!$D$6:$D$577,0)))=FALSE,INDEX('Estructuras de Acero y Concreto'!$C$6:$C$577,MATCH(L40,'Estructuras de Acero y Concreto'!$D$6:$D$577,0)),IF(ISERROR(INDEX('Estructuras de Madera'!$C$5:$C$122,MATCH(L40,'Estructuras de Madera'!$D$5:$D$122,0)))=FALSE,INDEX('Estructuras de Madera'!$C$5:$C$122,MATCH(L40,'Estructuras de Madera'!$D$5:$D$122,0)),INDEX(SICODI!$G$3:$G$2404,MATCH(L40,SICODI!$G$3:$G$2404,0))))</f>
        <v>EA060COU0S0-300-A2</v>
      </c>
      <c r="N40" s="121" t="str">
        <f>+IF(ISERROR(VLOOKUP(M40,'Resumen de precios LLTT'!$C$17:$D$3071,2,FALSE))=FALSE,VLOOKUP(M40,'Resumen de precios LLTT'!$C$17:$D$3071,2,FALSE),VLOOKUP(M40,SICODI!$G$3:$J$2404,2,FALSE))</f>
        <v>1 Poste autosoportable de acero (18/7600) de ángulo mayor y terminal (90°) Tipo ATU1-18</v>
      </c>
      <c r="O40" s="58">
        <f>+IF(ISERROR(VLOOKUP(M40,'Resumen de precios LLTT'!$C$17:$G$3071,5,FALSE))=FALSE,VLOOKUP(M40,'Resumen de precios LLTT'!$C$17:$G$3071,5,FALSE),VLOOKUP(M40,SICODI!$G$3:$J$2404,4,FALSE))</f>
        <v>17210.080167841363</v>
      </c>
      <c r="P40" s="16">
        <f t="shared" si="1"/>
        <v>0.84299999999999997</v>
      </c>
      <c r="Q40" s="78">
        <f t="shared" si="2"/>
        <v>31718.177749331629</v>
      </c>
      <c r="R40" s="56">
        <v>0</v>
      </c>
      <c r="S40" s="16">
        <f t="shared" si="3"/>
        <v>0.13400000000000001</v>
      </c>
      <c r="T40" s="79">
        <f t="shared" si="4"/>
        <v>354.18631820086989</v>
      </c>
      <c r="U40" s="80">
        <f t="shared" si="5"/>
        <v>0.183</v>
      </c>
      <c r="V40" s="81">
        <f t="shared" si="6"/>
        <v>64.816096230759186</v>
      </c>
      <c r="W40" s="79">
        <f t="shared" si="7"/>
        <v>21.810374248906953</v>
      </c>
      <c r="X40" s="60">
        <f t="shared" si="13"/>
        <v>21.8</v>
      </c>
      <c r="Y40" s="56">
        <f>+'INFO ENEL'!R28</f>
        <v>1</v>
      </c>
      <c r="Z40" s="59">
        <f t="shared" si="14"/>
        <v>21.8</v>
      </c>
    </row>
    <row r="41" spans="1:26" s="90" customFormat="1" ht="15" customHeight="1" x14ac:dyDescent="0.25">
      <c r="A41" s="55">
        <f>+'INFO ENEL'!A29</f>
        <v>24</v>
      </c>
      <c r="B41" s="121" t="str">
        <f>+INDEX($B$8:$B$15,MATCH(L41,$L$8:$L$15,0))</f>
        <v>MOD INV_2017</v>
      </c>
      <c r="C41" s="56" t="str">
        <f>+'INFO ENEL'!B29</f>
        <v>Lima</v>
      </c>
      <c r="D41" s="56" t="str">
        <f>+'INFO ENEL'!D29</f>
        <v>VEGUETA</v>
      </c>
      <c r="E41" s="56" t="str">
        <f>+'INFO ENEL'!D29</f>
        <v>VEGUETA</v>
      </c>
      <c r="F41" s="50">
        <f>+'INFO ENEL'!E29</f>
        <v>0</v>
      </c>
      <c r="G41" s="56" t="str">
        <f>+'INFO ENEL'!L29</f>
        <v>AT</v>
      </c>
      <c r="H41" s="57">
        <f>+'INFO ENEL'!M29</f>
        <v>223.28</v>
      </c>
      <c r="I41" s="56">
        <f>+'INFO ENEL'!N29</f>
        <v>18</v>
      </c>
      <c r="J41" s="56" t="str">
        <f>+'INFO ENEL'!O29</f>
        <v>Poste</v>
      </c>
      <c r="K41" s="56" t="str">
        <f>+'INFO ENEL'!P29</f>
        <v>Concreto</v>
      </c>
      <c r="L41" s="56" t="str">
        <f>+'INFO ENEL'!Q29</f>
        <v>PA18/7600</v>
      </c>
      <c r="M41" s="55" t="str">
        <f>+IF(ISERROR(INDEX('Estructuras de Acero y Concreto'!$C$6:$C$577,MATCH(L41,'Estructuras de Acero y Concreto'!$D$6:$D$577,0)))=FALSE,INDEX('Estructuras de Acero y Concreto'!$C$6:$C$577,MATCH(L41,'Estructuras de Acero y Concreto'!$D$6:$D$577,0)),IF(ISERROR(INDEX('Estructuras de Madera'!$C$5:$C$122,MATCH(L41,'Estructuras de Madera'!$D$5:$D$122,0)))=FALSE,INDEX('Estructuras de Madera'!$C$5:$C$122,MATCH(L41,'Estructuras de Madera'!$D$5:$D$122,0)),INDEX(SICODI!$G$3:$G$2404,MATCH(L41,SICODI!$G$3:$G$2404,0))))</f>
        <v>EA060COU0S0-300-A2</v>
      </c>
      <c r="N41" s="121" t="str">
        <f>+IF(ISERROR(VLOOKUP(M41,'Resumen de precios LLTT'!$C$17:$D$3071,2,FALSE))=FALSE,VLOOKUP(M41,'Resumen de precios LLTT'!$C$17:$D$3071,2,FALSE),VLOOKUP(M41,SICODI!$G$3:$J$2404,2,FALSE))</f>
        <v>1 Poste autosoportable de acero (18/7600) de ángulo mayor y terminal (90°) Tipo ATU1-18</v>
      </c>
      <c r="O41" s="58">
        <f>+IF(ISERROR(VLOOKUP(M41,'Resumen de precios LLTT'!$C$17:$G$3071,5,FALSE))=FALSE,VLOOKUP(M41,'Resumen de precios LLTT'!$C$17:$G$3071,5,FALSE),VLOOKUP(M41,SICODI!$G$3:$J$2404,4,FALSE))</f>
        <v>17210.080167841363</v>
      </c>
      <c r="P41" s="16">
        <f t="shared" si="1"/>
        <v>0.84299999999999997</v>
      </c>
      <c r="Q41" s="78">
        <f t="shared" si="2"/>
        <v>31718.177749331629</v>
      </c>
      <c r="R41" s="56">
        <v>0</v>
      </c>
      <c r="S41" s="16">
        <f t="shared" si="3"/>
        <v>0.13400000000000001</v>
      </c>
      <c r="T41" s="79">
        <f t="shared" si="4"/>
        <v>354.18631820086989</v>
      </c>
      <c r="U41" s="80">
        <f t="shared" si="5"/>
        <v>0.183</v>
      </c>
      <c r="V41" s="81">
        <f t="shared" si="6"/>
        <v>64.816096230759186</v>
      </c>
      <c r="W41" s="79">
        <f t="shared" si="7"/>
        <v>21.810374248906953</v>
      </c>
      <c r="X41" s="60">
        <f t="shared" si="13"/>
        <v>21.8</v>
      </c>
      <c r="Y41" s="56">
        <f>+'INFO ENEL'!R29</f>
        <v>1</v>
      </c>
      <c r="Z41" s="59">
        <f t="shared" si="14"/>
        <v>21.8</v>
      </c>
    </row>
    <row r="42" spans="1:26" s="90" customFormat="1" ht="15" customHeight="1" x14ac:dyDescent="0.25">
      <c r="A42" s="55">
        <f>+'INFO ENEL'!A30</f>
        <v>25</v>
      </c>
      <c r="B42" s="121" t="str">
        <f>+INDEX($B$8:$B$15,MATCH(L42,$L$8:$L$15,0))</f>
        <v>MOD INV_2017</v>
      </c>
      <c r="C42" s="56" t="str">
        <f>+'INFO ENEL'!B30</f>
        <v>Lima</v>
      </c>
      <c r="D42" s="56" t="str">
        <f>+'INFO ENEL'!D30</f>
        <v>VEGUETA</v>
      </c>
      <c r="E42" s="56" t="str">
        <f>+'INFO ENEL'!D30</f>
        <v>VEGUETA</v>
      </c>
      <c r="F42" s="50">
        <f>+'INFO ENEL'!E30</f>
        <v>0</v>
      </c>
      <c r="G42" s="56" t="str">
        <f>+'INFO ENEL'!L30</f>
        <v>AT</v>
      </c>
      <c r="H42" s="57">
        <f>+'INFO ENEL'!M30</f>
        <v>182.12</v>
      </c>
      <c r="I42" s="56">
        <f>+'INFO ENEL'!N30</f>
        <v>18</v>
      </c>
      <c r="J42" s="56" t="str">
        <f>+'INFO ENEL'!O30</f>
        <v>Poste</v>
      </c>
      <c r="K42" s="56" t="str">
        <f>+'INFO ENEL'!P30</f>
        <v>Concreto</v>
      </c>
      <c r="L42" s="56" t="str">
        <f>+'INFO ENEL'!Q30</f>
        <v>PA18/7600</v>
      </c>
      <c r="M42" s="55" t="str">
        <f>+IF(ISERROR(INDEX('Estructuras de Acero y Concreto'!$C$6:$C$577,MATCH(L42,'Estructuras de Acero y Concreto'!$D$6:$D$577,0)))=FALSE,INDEX('Estructuras de Acero y Concreto'!$C$6:$C$577,MATCH(L42,'Estructuras de Acero y Concreto'!$D$6:$D$577,0)),IF(ISERROR(INDEX('Estructuras de Madera'!$C$5:$C$122,MATCH(L42,'Estructuras de Madera'!$D$5:$D$122,0)))=FALSE,INDEX('Estructuras de Madera'!$C$5:$C$122,MATCH(L42,'Estructuras de Madera'!$D$5:$D$122,0)),INDEX(SICODI!$G$3:$G$2404,MATCH(L42,SICODI!$G$3:$G$2404,0))))</f>
        <v>EA060COU0S0-300-A2</v>
      </c>
      <c r="N42" s="121" t="str">
        <f>+IF(ISERROR(VLOOKUP(M42,'Resumen de precios LLTT'!$C$17:$D$3071,2,FALSE))=FALSE,VLOOKUP(M42,'Resumen de precios LLTT'!$C$17:$D$3071,2,FALSE),VLOOKUP(M42,SICODI!$G$3:$J$2404,2,FALSE))</f>
        <v>1 Poste autosoportable de acero (18/7600) de ángulo mayor y terminal (90°) Tipo ATU1-18</v>
      </c>
      <c r="O42" s="58">
        <f>+IF(ISERROR(VLOOKUP(M42,'Resumen de precios LLTT'!$C$17:$G$3071,5,FALSE))=FALSE,VLOOKUP(M42,'Resumen de precios LLTT'!$C$17:$G$3071,5,FALSE),VLOOKUP(M42,SICODI!$G$3:$J$2404,4,FALSE))</f>
        <v>17210.080167841363</v>
      </c>
      <c r="P42" s="16">
        <f t="shared" si="1"/>
        <v>0.84299999999999997</v>
      </c>
      <c r="Q42" s="78">
        <f t="shared" si="2"/>
        <v>31718.177749331629</v>
      </c>
      <c r="R42" s="56">
        <v>0</v>
      </c>
      <c r="S42" s="16">
        <f t="shared" si="3"/>
        <v>0.13400000000000001</v>
      </c>
      <c r="T42" s="79">
        <f t="shared" si="4"/>
        <v>354.18631820086989</v>
      </c>
      <c r="U42" s="80">
        <f t="shared" si="5"/>
        <v>0.183</v>
      </c>
      <c r="V42" s="81">
        <f t="shared" si="6"/>
        <v>64.816096230759186</v>
      </c>
      <c r="W42" s="79">
        <f t="shared" si="7"/>
        <v>21.810374248906953</v>
      </c>
      <c r="X42" s="60">
        <f t="shared" si="13"/>
        <v>21.8</v>
      </c>
      <c r="Y42" s="56">
        <f>+'INFO ENEL'!R30</f>
        <v>1</v>
      </c>
      <c r="Z42" s="59">
        <f t="shared" si="14"/>
        <v>21.8</v>
      </c>
    </row>
    <row r="43" spans="1:26" s="90" customFormat="1" ht="15" customHeight="1" x14ac:dyDescent="0.25">
      <c r="A43" s="55">
        <f>+'INFO ENEL'!A31</f>
        <v>26</v>
      </c>
      <c r="B43" s="121" t="str">
        <f>+INDEX($B$8:$B$15,MATCH(L43,$L$8:$L$15,0))</f>
        <v>MOD INV_2017</v>
      </c>
      <c r="C43" s="56" t="str">
        <f>+'INFO ENEL'!B31</f>
        <v>Lima</v>
      </c>
      <c r="D43" s="56" t="str">
        <f>+'INFO ENEL'!D31</f>
        <v>VEGUETA</v>
      </c>
      <c r="E43" s="56" t="str">
        <f>+'INFO ENEL'!D31</f>
        <v>VEGUETA</v>
      </c>
      <c r="F43" s="50">
        <f>+'INFO ENEL'!E31</f>
        <v>0</v>
      </c>
      <c r="G43" s="56" t="str">
        <f>+'INFO ENEL'!L31</f>
        <v>AT</v>
      </c>
      <c r="H43" s="57">
        <f>+'INFO ENEL'!M31</f>
        <v>239.94</v>
      </c>
      <c r="I43" s="56">
        <f>+'INFO ENEL'!N31</f>
        <v>18</v>
      </c>
      <c r="J43" s="56" t="str">
        <f>+'INFO ENEL'!O31</f>
        <v>Poste</v>
      </c>
      <c r="K43" s="56" t="str">
        <f>+'INFO ENEL'!P31</f>
        <v>Concreto</v>
      </c>
      <c r="L43" s="56" t="str">
        <f>+'INFO ENEL'!Q31</f>
        <v>PA18/7600</v>
      </c>
      <c r="M43" s="55" t="str">
        <f>+IF(ISERROR(INDEX('Estructuras de Acero y Concreto'!$C$6:$C$577,MATCH(L43,'Estructuras de Acero y Concreto'!$D$6:$D$577,0)))=FALSE,INDEX('Estructuras de Acero y Concreto'!$C$6:$C$577,MATCH(L43,'Estructuras de Acero y Concreto'!$D$6:$D$577,0)),IF(ISERROR(INDEX('Estructuras de Madera'!$C$5:$C$122,MATCH(L43,'Estructuras de Madera'!$D$5:$D$122,0)))=FALSE,INDEX('Estructuras de Madera'!$C$5:$C$122,MATCH(L43,'Estructuras de Madera'!$D$5:$D$122,0)),INDEX(SICODI!$G$3:$G$2404,MATCH(L43,SICODI!$G$3:$G$2404,0))))</f>
        <v>EA060COU0S0-300-A2</v>
      </c>
      <c r="N43" s="121" t="str">
        <f>+IF(ISERROR(VLOOKUP(M43,'Resumen de precios LLTT'!$C$17:$D$3071,2,FALSE))=FALSE,VLOOKUP(M43,'Resumen de precios LLTT'!$C$17:$D$3071,2,FALSE),VLOOKUP(M43,SICODI!$G$3:$J$2404,2,FALSE))</f>
        <v>1 Poste autosoportable de acero (18/7600) de ángulo mayor y terminal (90°) Tipo ATU1-18</v>
      </c>
      <c r="O43" s="58">
        <f>+IF(ISERROR(VLOOKUP(M43,'Resumen de precios LLTT'!$C$17:$G$3071,5,FALSE))=FALSE,VLOOKUP(M43,'Resumen de precios LLTT'!$C$17:$G$3071,5,FALSE),VLOOKUP(M43,SICODI!$G$3:$J$2404,4,FALSE))</f>
        <v>17210.080167841363</v>
      </c>
      <c r="P43" s="16">
        <f t="shared" si="1"/>
        <v>0.84299999999999997</v>
      </c>
      <c r="Q43" s="78">
        <f t="shared" si="2"/>
        <v>31718.177749331629</v>
      </c>
      <c r="R43" s="56">
        <v>0</v>
      </c>
      <c r="S43" s="16">
        <f t="shared" si="3"/>
        <v>0.13400000000000001</v>
      </c>
      <c r="T43" s="79">
        <f t="shared" si="4"/>
        <v>354.18631820086989</v>
      </c>
      <c r="U43" s="80">
        <f t="shared" si="5"/>
        <v>0.183</v>
      </c>
      <c r="V43" s="81">
        <f t="shared" si="6"/>
        <v>64.816096230759186</v>
      </c>
      <c r="W43" s="79">
        <f t="shared" si="7"/>
        <v>21.810374248906953</v>
      </c>
      <c r="X43" s="60">
        <f t="shared" si="13"/>
        <v>21.8</v>
      </c>
      <c r="Y43" s="56">
        <f>+'INFO ENEL'!R31</f>
        <v>1</v>
      </c>
      <c r="Z43" s="59">
        <f t="shared" si="14"/>
        <v>21.8</v>
      </c>
    </row>
    <row r="44" spans="1:26" s="90" customFormat="1" ht="15" customHeight="1" x14ac:dyDescent="0.25">
      <c r="A44" s="55">
        <f>+'INFO ENEL'!A32</f>
        <v>27</v>
      </c>
      <c r="B44" s="121" t="str">
        <f>+INDEX($B$8:$B$15,MATCH(L44,$L$8:$L$15,0))</f>
        <v>MOD INV_2017</v>
      </c>
      <c r="C44" s="56" t="str">
        <f>+'INFO ENEL'!B32</f>
        <v>Lima</v>
      </c>
      <c r="D44" s="56" t="str">
        <f>+'INFO ENEL'!D32</f>
        <v>HUAURA</v>
      </c>
      <c r="E44" s="56" t="str">
        <f>+'INFO ENEL'!D32</f>
        <v>HUAURA</v>
      </c>
      <c r="F44" s="50">
        <f>+'INFO ENEL'!E32</f>
        <v>0</v>
      </c>
      <c r="G44" s="56" t="str">
        <f>+'INFO ENEL'!L32</f>
        <v>AT</v>
      </c>
      <c r="H44" s="57">
        <f>+'INFO ENEL'!M32</f>
        <v>231.7</v>
      </c>
      <c r="I44" s="56">
        <f>+'INFO ENEL'!N32</f>
        <v>18</v>
      </c>
      <c r="J44" s="56" t="str">
        <f>+'INFO ENEL'!O32</f>
        <v>Poste</v>
      </c>
      <c r="K44" s="56" t="str">
        <f>+'INFO ENEL'!P32</f>
        <v>Concreto</v>
      </c>
      <c r="L44" s="56" t="str">
        <f>+'INFO ENEL'!Q32</f>
        <v>PA18/7600</v>
      </c>
      <c r="M44" s="55" t="str">
        <f>+IF(ISERROR(INDEX('Estructuras de Acero y Concreto'!$C$6:$C$577,MATCH(L44,'Estructuras de Acero y Concreto'!$D$6:$D$577,0)))=FALSE,INDEX('Estructuras de Acero y Concreto'!$C$6:$C$577,MATCH(L44,'Estructuras de Acero y Concreto'!$D$6:$D$577,0)),IF(ISERROR(INDEX('Estructuras de Madera'!$C$5:$C$122,MATCH(L44,'Estructuras de Madera'!$D$5:$D$122,0)))=FALSE,INDEX('Estructuras de Madera'!$C$5:$C$122,MATCH(L44,'Estructuras de Madera'!$D$5:$D$122,0)),INDEX(SICODI!$G$3:$G$2404,MATCH(L44,SICODI!$G$3:$G$2404,0))))</f>
        <v>EA060COU0S0-300-A2</v>
      </c>
      <c r="N44" s="121" t="str">
        <f>+IF(ISERROR(VLOOKUP(M44,'Resumen de precios LLTT'!$C$17:$D$3071,2,FALSE))=FALSE,VLOOKUP(M44,'Resumen de precios LLTT'!$C$17:$D$3071,2,FALSE),VLOOKUP(M44,SICODI!$G$3:$J$2404,2,FALSE))</f>
        <v>1 Poste autosoportable de acero (18/7600) de ángulo mayor y terminal (90°) Tipo ATU1-18</v>
      </c>
      <c r="O44" s="58">
        <f>+IF(ISERROR(VLOOKUP(M44,'Resumen de precios LLTT'!$C$17:$G$3071,5,FALSE))=FALSE,VLOOKUP(M44,'Resumen de precios LLTT'!$C$17:$G$3071,5,FALSE),VLOOKUP(M44,SICODI!$G$3:$J$2404,4,FALSE))</f>
        <v>17210.080167841363</v>
      </c>
      <c r="P44" s="16">
        <f t="shared" si="1"/>
        <v>0.84299999999999997</v>
      </c>
      <c r="Q44" s="78">
        <f t="shared" si="2"/>
        <v>31718.177749331629</v>
      </c>
      <c r="R44" s="56">
        <v>0</v>
      </c>
      <c r="S44" s="16">
        <f t="shared" si="3"/>
        <v>0.13400000000000001</v>
      </c>
      <c r="T44" s="79">
        <f t="shared" si="4"/>
        <v>354.18631820086989</v>
      </c>
      <c r="U44" s="80">
        <f t="shared" si="5"/>
        <v>0.183</v>
      </c>
      <c r="V44" s="81">
        <f t="shared" si="6"/>
        <v>64.816096230759186</v>
      </c>
      <c r="W44" s="79">
        <f t="shared" si="7"/>
        <v>21.810374248906953</v>
      </c>
      <c r="X44" s="60">
        <f t="shared" si="13"/>
        <v>21.8</v>
      </c>
      <c r="Y44" s="56">
        <f>+'INFO ENEL'!R32</f>
        <v>1</v>
      </c>
      <c r="Z44" s="59">
        <f t="shared" si="14"/>
        <v>21.8</v>
      </c>
    </row>
    <row r="45" spans="1:26" s="90" customFormat="1" ht="15" customHeight="1" x14ac:dyDescent="0.25">
      <c r="A45" s="55">
        <f>+'INFO ENEL'!A33</f>
        <v>28</v>
      </c>
      <c r="B45" s="121" t="str">
        <f>+INDEX($B$8:$B$15,MATCH(L45,$L$8:$L$15,0))</f>
        <v>MOD INV_2017</v>
      </c>
      <c r="C45" s="56" t="str">
        <f>+'INFO ENEL'!B33</f>
        <v>Lima</v>
      </c>
      <c r="D45" s="56" t="str">
        <f>+'INFO ENEL'!D33</f>
        <v>HUAURA</v>
      </c>
      <c r="E45" s="56" t="str">
        <f>+'INFO ENEL'!D33</f>
        <v>HUAURA</v>
      </c>
      <c r="F45" s="50">
        <f>+'INFO ENEL'!E33</f>
        <v>0</v>
      </c>
      <c r="G45" s="56" t="str">
        <f>+'INFO ENEL'!L33</f>
        <v>AT</v>
      </c>
      <c r="H45" s="57">
        <f>+'INFO ENEL'!M33</f>
        <v>223.43</v>
      </c>
      <c r="I45" s="56">
        <f>+'INFO ENEL'!N33</f>
        <v>18</v>
      </c>
      <c r="J45" s="56" t="str">
        <f>+'INFO ENEL'!O33</f>
        <v>Poste</v>
      </c>
      <c r="K45" s="56" t="str">
        <f>+'INFO ENEL'!P33</f>
        <v>Concreto</v>
      </c>
      <c r="L45" s="56" t="str">
        <f>+'INFO ENEL'!Q33</f>
        <v>PA18/7600</v>
      </c>
      <c r="M45" s="55" t="str">
        <f>+IF(ISERROR(INDEX('Estructuras de Acero y Concreto'!$C$6:$C$577,MATCH(L45,'Estructuras de Acero y Concreto'!$D$6:$D$577,0)))=FALSE,INDEX('Estructuras de Acero y Concreto'!$C$6:$C$577,MATCH(L45,'Estructuras de Acero y Concreto'!$D$6:$D$577,0)),IF(ISERROR(INDEX('Estructuras de Madera'!$C$5:$C$122,MATCH(L45,'Estructuras de Madera'!$D$5:$D$122,0)))=FALSE,INDEX('Estructuras de Madera'!$C$5:$C$122,MATCH(L45,'Estructuras de Madera'!$D$5:$D$122,0)),INDEX(SICODI!$G$3:$G$2404,MATCH(L45,SICODI!$G$3:$G$2404,0))))</f>
        <v>EA060COU0S0-300-A2</v>
      </c>
      <c r="N45" s="121" t="str">
        <f>+IF(ISERROR(VLOOKUP(M45,'Resumen de precios LLTT'!$C$17:$D$3071,2,FALSE))=FALSE,VLOOKUP(M45,'Resumen de precios LLTT'!$C$17:$D$3071,2,FALSE),VLOOKUP(M45,SICODI!$G$3:$J$2404,2,FALSE))</f>
        <v>1 Poste autosoportable de acero (18/7600) de ángulo mayor y terminal (90°) Tipo ATU1-18</v>
      </c>
      <c r="O45" s="58">
        <f>+IF(ISERROR(VLOOKUP(M45,'Resumen de precios LLTT'!$C$17:$G$3071,5,FALSE))=FALSE,VLOOKUP(M45,'Resumen de precios LLTT'!$C$17:$G$3071,5,FALSE),VLOOKUP(M45,SICODI!$G$3:$J$2404,4,FALSE))</f>
        <v>17210.080167841363</v>
      </c>
      <c r="P45" s="16">
        <f t="shared" si="1"/>
        <v>0.84299999999999997</v>
      </c>
      <c r="Q45" s="78">
        <f t="shared" si="2"/>
        <v>31718.177749331629</v>
      </c>
      <c r="R45" s="56">
        <v>0</v>
      </c>
      <c r="S45" s="16">
        <f t="shared" si="3"/>
        <v>0.13400000000000001</v>
      </c>
      <c r="T45" s="79">
        <f t="shared" si="4"/>
        <v>354.18631820086989</v>
      </c>
      <c r="U45" s="80">
        <f t="shared" si="5"/>
        <v>0.183</v>
      </c>
      <c r="V45" s="81">
        <f t="shared" si="6"/>
        <v>64.816096230759186</v>
      </c>
      <c r="W45" s="79">
        <f t="shared" si="7"/>
        <v>21.810374248906953</v>
      </c>
      <c r="X45" s="60">
        <f t="shared" si="13"/>
        <v>21.8</v>
      </c>
      <c r="Y45" s="56">
        <f>+'INFO ENEL'!R33</f>
        <v>1</v>
      </c>
      <c r="Z45" s="59">
        <f t="shared" si="14"/>
        <v>21.8</v>
      </c>
    </row>
    <row r="46" spans="1:26" s="90" customFormat="1" ht="15" customHeight="1" x14ac:dyDescent="0.25">
      <c r="A46" s="55">
        <f>+'INFO ENEL'!A34</f>
        <v>29</v>
      </c>
      <c r="B46" s="121" t="str">
        <f>+INDEX($B$8:$B$15,MATCH(L46,$L$8:$L$15,0))</f>
        <v>MOD INV_2017</v>
      </c>
      <c r="C46" s="56" t="str">
        <f>+'INFO ENEL'!B34</f>
        <v>Lima</v>
      </c>
      <c r="D46" s="56" t="str">
        <f>+'INFO ENEL'!D34</f>
        <v>HUAURA</v>
      </c>
      <c r="E46" s="56" t="str">
        <f>+'INFO ENEL'!D34</f>
        <v>HUAURA</v>
      </c>
      <c r="F46" s="50">
        <f>+'INFO ENEL'!E34</f>
        <v>0</v>
      </c>
      <c r="G46" s="56" t="str">
        <f>+'INFO ENEL'!L34</f>
        <v>AT</v>
      </c>
      <c r="H46" s="57">
        <f>+'INFO ENEL'!M34</f>
        <v>196.44</v>
      </c>
      <c r="I46" s="56">
        <f>+'INFO ENEL'!N34</f>
        <v>18</v>
      </c>
      <c r="J46" s="56" t="str">
        <f>+'INFO ENEL'!O34</f>
        <v>Poste</v>
      </c>
      <c r="K46" s="56" t="str">
        <f>+'INFO ENEL'!P34</f>
        <v>Concreto</v>
      </c>
      <c r="L46" s="56" t="str">
        <f>+'INFO ENEL'!Q34</f>
        <v>PA18/7600</v>
      </c>
      <c r="M46" s="55" t="str">
        <f>+IF(ISERROR(INDEX('Estructuras de Acero y Concreto'!$C$6:$C$577,MATCH(L46,'Estructuras de Acero y Concreto'!$D$6:$D$577,0)))=FALSE,INDEX('Estructuras de Acero y Concreto'!$C$6:$C$577,MATCH(L46,'Estructuras de Acero y Concreto'!$D$6:$D$577,0)),IF(ISERROR(INDEX('Estructuras de Madera'!$C$5:$C$122,MATCH(L46,'Estructuras de Madera'!$D$5:$D$122,0)))=FALSE,INDEX('Estructuras de Madera'!$C$5:$C$122,MATCH(L46,'Estructuras de Madera'!$D$5:$D$122,0)),INDEX(SICODI!$G$3:$G$2404,MATCH(L46,SICODI!$G$3:$G$2404,0))))</f>
        <v>EA060COU0S0-300-A2</v>
      </c>
      <c r="N46" s="121" t="str">
        <f>+IF(ISERROR(VLOOKUP(M46,'Resumen de precios LLTT'!$C$17:$D$3071,2,FALSE))=FALSE,VLOOKUP(M46,'Resumen de precios LLTT'!$C$17:$D$3071,2,FALSE),VLOOKUP(M46,SICODI!$G$3:$J$2404,2,FALSE))</f>
        <v>1 Poste autosoportable de acero (18/7600) de ángulo mayor y terminal (90°) Tipo ATU1-18</v>
      </c>
      <c r="O46" s="58">
        <f>+IF(ISERROR(VLOOKUP(M46,'Resumen de precios LLTT'!$C$17:$G$3071,5,FALSE))=FALSE,VLOOKUP(M46,'Resumen de precios LLTT'!$C$17:$G$3071,5,FALSE),VLOOKUP(M46,SICODI!$G$3:$J$2404,4,FALSE))</f>
        <v>17210.080167841363</v>
      </c>
      <c r="P46" s="16">
        <f t="shared" si="1"/>
        <v>0.84299999999999997</v>
      </c>
      <c r="Q46" s="78">
        <f t="shared" si="2"/>
        <v>31718.177749331629</v>
      </c>
      <c r="R46" s="56">
        <v>0</v>
      </c>
      <c r="S46" s="16">
        <f t="shared" si="3"/>
        <v>0.13400000000000001</v>
      </c>
      <c r="T46" s="79">
        <f t="shared" si="4"/>
        <v>354.18631820086989</v>
      </c>
      <c r="U46" s="80">
        <f t="shared" si="5"/>
        <v>0.183</v>
      </c>
      <c r="V46" s="81">
        <f t="shared" si="6"/>
        <v>64.816096230759186</v>
      </c>
      <c r="W46" s="79">
        <f t="shared" si="7"/>
        <v>21.810374248906953</v>
      </c>
      <c r="X46" s="60">
        <f t="shared" si="13"/>
        <v>21.8</v>
      </c>
      <c r="Y46" s="56">
        <f>+'INFO ENEL'!R34</f>
        <v>1</v>
      </c>
      <c r="Z46" s="59">
        <f t="shared" si="14"/>
        <v>21.8</v>
      </c>
    </row>
    <row r="47" spans="1:26" s="90" customFormat="1" ht="15" customHeight="1" x14ac:dyDescent="0.25">
      <c r="A47" s="55">
        <f>+'INFO ENEL'!A35</f>
        <v>30</v>
      </c>
      <c r="B47" s="121" t="str">
        <f>+INDEX($B$8:$B$15,MATCH(L47,$L$8:$L$15,0))</f>
        <v>MOD INV_2017</v>
      </c>
      <c r="C47" s="56" t="str">
        <f>+'INFO ENEL'!B35</f>
        <v>Lima</v>
      </c>
      <c r="D47" s="56" t="str">
        <f>+'INFO ENEL'!D35</f>
        <v>HUAURA</v>
      </c>
      <c r="E47" s="56" t="str">
        <f>+'INFO ENEL'!D35</f>
        <v>HUAURA</v>
      </c>
      <c r="F47" s="50">
        <f>+'INFO ENEL'!E35</f>
        <v>0</v>
      </c>
      <c r="G47" s="56" t="str">
        <f>+'INFO ENEL'!L35</f>
        <v>AT</v>
      </c>
      <c r="H47" s="57">
        <f>+'INFO ENEL'!M35</f>
        <v>217.36</v>
      </c>
      <c r="I47" s="56">
        <f>+'INFO ENEL'!N35</f>
        <v>18</v>
      </c>
      <c r="J47" s="56" t="str">
        <f>+'INFO ENEL'!O35</f>
        <v>Poste</v>
      </c>
      <c r="K47" s="56" t="str">
        <f>+'INFO ENEL'!P35</f>
        <v>Madera</v>
      </c>
      <c r="L47" s="56" t="str">
        <f>+'INFO ENEL'!Q35</f>
        <v>PM60C1</v>
      </c>
      <c r="M47" s="55" t="str">
        <f>+IF(ISERROR(INDEX('Estructuras de Acero y Concreto'!$C$6:$C$577,MATCH(L47,'Estructuras de Acero y Concreto'!$D$6:$D$577,0)))=FALSE,INDEX('Estructuras de Acero y Concreto'!$C$6:$C$577,MATCH(L47,'Estructuras de Acero y Concreto'!$D$6:$D$577,0)),IF(ISERROR(INDEX('Estructuras de Madera'!$C$5:$C$122,MATCH(L47,'Estructuras de Madera'!$D$5:$D$122,0)))=FALSE,INDEX('Estructuras de Madera'!$C$5:$C$122,MATCH(L47,'Estructuras de Madera'!$D$5:$D$122,0)),INDEX(SICODI!$G$3:$G$2404,MATCH(L47,SICODI!$G$3:$G$2404,0))))</f>
        <v>EMSU1P60C1</v>
      </c>
      <c r="N47" s="121" t="str">
        <f>+IF(ISERROR(VLOOKUP(M47,'Resumen de precios LLTT'!$C$17:$D$3071,2,FALSE))=FALSE,VLOOKUP(M47,'Resumen de precios LLTT'!$C$17:$D$3071,2,FALSE),VLOOKUP(M47,SICODI!$G$3:$J$2404,2,FALSE))</f>
        <v>Estructura de  Suspensión compuesto por 1 postes de madera tratada 60' Clase 1</v>
      </c>
      <c r="O47" s="58">
        <f>+IF(ISERROR(VLOOKUP(M47,'Resumen de precios LLTT'!$C$17:$G$3071,5,FALSE))=FALSE,VLOOKUP(M47,'Resumen de precios LLTT'!$C$17:$G$3071,5,FALSE),VLOOKUP(M47,SICODI!$G$3:$J$2404,4,FALSE))</f>
        <v>2141.5628345688324</v>
      </c>
      <c r="P47" s="16">
        <f t="shared" si="1"/>
        <v>0.84299999999999997</v>
      </c>
      <c r="Q47" s="78">
        <f t="shared" si="2"/>
        <v>3946.9003041103579</v>
      </c>
      <c r="R47" s="56">
        <v>0</v>
      </c>
      <c r="S47" s="16">
        <f t="shared" si="3"/>
        <v>0.13400000000000001</v>
      </c>
      <c r="T47" s="79">
        <f t="shared" si="4"/>
        <v>44.073720062565663</v>
      </c>
      <c r="U47" s="80">
        <f t="shared" si="5"/>
        <v>0.183</v>
      </c>
      <c r="V47" s="81">
        <f t="shared" si="6"/>
        <v>8.0654907714495163</v>
      </c>
      <c r="W47" s="79">
        <f t="shared" si="7"/>
        <v>2.7140075144318634</v>
      </c>
      <c r="X47" s="60">
        <f t="shared" si="13"/>
        <v>2.7</v>
      </c>
      <c r="Y47" s="56">
        <f>+'INFO ENEL'!R35</f>
        <v>1</v>
      </c>
      <c r="Z47" s="59">
        <f t="shared" si="14"/>
        <v>2.7</v>
      </c>
    </row>
    <row r="48" spans="1:26" s="90" customFormat="1" ht="15" customHeight="1" x14ac:dyDescent="0.25">
      <c r="A48" s="55">
        <f>+'INFO ENEL'!A36</f>
        <v>31</v>
      </c>
      <c r="B48" s="121" t="str">
        <f>+INDEX($B$8:$B$15,MATCH(L48,$L$8:$L$15,0))</f>
        <v>MOD INV_2017</v>
      </c>
      <c r="C48" s="56" t="str">
        <f>+'INFO ENEL'!B36</f>
        <v>Lima</v>
      </c>
      <c r="D48" s="56" t="str">
        <f>+'INFO ENEL'!D36</f>
        <v>HUAURA</v>
      </c>
      <c r="E48" s="56" t="str">
        <f>+'INFO ENEL'!D36</f>
        <v>HUAURA</v>
      </c>
      <c r="F48" s="50">
        <f>+'INFO ENEL'!E36</f>
        <v>0</v>
      </c>
      <c r="G48" s="56" t="str">
        <f>+'INFO ENEL'!L36</f>
        <v>AT</v>
      </c>
      <c r="H48" s="57">
        <f>+'INFO ENEL'!M36</f>
        <v>167.47</v>
      </c>
      <c r="I48" s="56">
        <f>+'INFO ENEL'!N36</f>
        <v>18</v>
      </c>
      <c r="J48" s="56" t="str">
        <f>+'INFO ENEL'!O36</f>
        <v>Poste</v>
      </c>
      <c r="K48" s="56" t="str">
        <f>+'INFO ENEL'!P36</f>
        <v>Madera</v>
      </c>
      <c r="L48" s="56" t="str">
        <f>+'INFO ENEL'!Q36</f>
        <v>PM60C1</v>
      </c>
      <c r="M48" s="55" t="str">
        <f>+IF(ISERROR(INDEX('Estructuras de Acero y Concreto'!$C$6:$C$577,MATCH(L48,'Estructuras de Acero y Concreto'!$D$6:$D$577,0)))=FALSE,INDEX('Estructuras de Acero y Concreto'!$C$6:$C$577,MATCH(L48,'Estructuras de Acero y Concreto'!$D$6:$D$577,0)),IF(ISERROR(INDEX('Estructuras de Madera'!$C$5:$C$122,MATCH(L48,'Estructuras de Madera'!$D$5:$D$122,0)))=FALSE,INDEX('Estructuras de Madera'!$C$5:$C$122,MATCH(L48,'Estructuras de Madera'!$D$5:$D$122,0)),INDEX(SICODI!$G$3:$G$2404,MATCH(L48,SICODI!$G$3:$G$2404,0))))</f>
        <v>EMSU1P60C1</v>
      </c>
      <c r="N48" s="121" t="str">
        <f>+IF(ISERROR(VLOOKUP(M48,'Resumen de precios LLTT'!$C$17:$D$3071,2,FALSE))=FALSE,VLOOKUP(M48,'Resumen de precios LLTT'!$C$17:$D$3071,2,FALSE),VLOOKUP(M48,SICODI!$G$3:$J$2404,2,FALSE))</f>
        <v>Estructura de  Suspensión compuesto por 1 postes de madera tratada 60' Clase 1</v>
      </c>
      <c r="O48" s="58">
        <f>+IF(ISERROR(VLOOKUP(M48,'Resumen de precios LLTT'!$C$17:$G$3071,5,FALSE))=FALSE,VLOOKUP(M48,'Resumen de precios LLTT'!$C$17:$G$3071,5,FALSE),VLOOKUP(M48,SICODI!$G$3:$J$2404,4,FALSE))</f>
        <v>2141.5628345688324</v>
      </c>
      <c r="P48" s="16">
        <f t="shared" si="1"/>
        <v>0.84299999999999997</v>
      </c>
      <c r="Q48" s="78">
        <f t="shared" si="2"/>
        <v>3946.9003041103579</v>
      </c>
      <c r="R48" s="56">
        <v>0</v>
      </c>
      <c r="S48" s="16">
        <f t="shared" si="3"/>
        <v>0.13400000000000001</v>
      </c>
      <c r="T48" s="79">
        <f t="shared" si="4"/>
        <v>44.073720062565663</v>
      </c>
      <c r="U48" s="80">
        <f t="shared" si="5"/>
        <v>0.183</v>
      </c>
      <c r="V48" s="81">
        <f t="shared" si="6"/>
        <v>8.0654907714495163</v>
      </c>
      <c r="W48" s="79">
        <f t="shared" si="7"/>
        <v>2.7140075144318634</v>
      </c>
      <c r="X48" s="60">
        <f t="shared" si="13"/>
        <v>2.7</v>
      </c>
      <c r="Y48" s="56">
        <f>+'INFO ENEL'!R36</f>
        <v>1</v>
      </c>
      <c r="Z48" s="59">
        <f t="shared" si="14"/>
        <v>2.7</v>
      </c>
    </row>
    <row r="49" spans="1:26" s="90" customFormat="1" ht="15" customHeight="1" x14ac:dyDescent="0.25">
      <c r="A49" s="55">
        <f>+'INFO ENEL'!A37</f>
        <v>32</v>
      </c>
      <c r="B49" s="121" t="str">
        <f>+INDEX($B$8:$B$15,MATCH(L49,$L$8:$L$15,0))</f>
        <v>MOD INV_2017</v>
      </c>
      <c r="C49" s="56" t="str">
        <f>+'INFO ENEL'!B37</f>
        <v>Lima</v>
      </c>
      <c r="D49" s="56" t="str">
        <f>+'INFO ENEL'!D37</f>
        <v>SUPE PUERTO</v>
      </c>
      <c r="E49" s="56" t="str">
        <f>+'INFO ENEL'!D37</f>
        <v>SUPE PUERTO</v>
      </c>
      <c r="F49" s="50">
        <f>+'INFO ENEL'!E37</f>
        <v>0</v>
      </c>
      <c r="G49" s="56" t="str">
        <f>+'INFO ENEL'!L37</f>
        <v>AT</v>
      </c>
      <c r="H49" s="57">
        <f>+'INFO ENEL'!M37</f>
        <v>127.42</v>
      </c>
      <c r="I49" s="56">
        <f>+'INFO ENEL'!N37</f>
        <v>18</v>
      </c>
      <c r="J49" s="56" t="str">
        <f>+'INFO ENEL'!O37</f>
        <v>Poste</v>
      </c>
      <c r="K49" s="56" t="str">
        <f>+'INFO ENEL'!P37</f>
        <v>Madera</v>
      </c>
      <c r="L49" s="56" t="str">
        <f>+'INFO ENEL'!Q37</f>
        <v>PM60C1</v>
      </c>
      <c r="M49" s="55" t="str">
        <f>+IF(ISERROR(INDEX('Estructuras de Acero y Concreto'!$C$6:$C$577,MATCH(L49,'Estructuras de Acero y Concreto'!$D$6:$D$577,0)))=FALSE,INDEX('Estructuras de Acero y Concreto'!$C$6:$C$577,MATCH(L49,'Estructuras de Acero y Concreto'!$D$6:$D$577,0)),IF(ISERROR(INDEX('Estructuras de Madera'!$C$5:$C$122,MATCH(L49,'Estructuras de Madera'!$D$5:$D$122,0)))=FALSE,INDEX('Estructuras de Madera'!$C$5:$C$122,MATCH(L49,'Estructuras de Madera'!$D$5:$D$122,0)),INDEX(SICODI!$G$3:$G$2404,MATCH(L49,SICODI!$G$3:$G$2404,0))))</f>
        <v>EMSU1P60C1</v>
      </c>
      <c r="N49" s="121" t="str">
        <f>+IF(ISERROR(VLOOKUP(M49,'Resumen de precios LLTT'!$C$17:$D$3071,2,FALSE))=FALSE,VLOOKUP(M49,'Resumen de precios LLTT'!$C$17:$D$3071,2,FALSE),VLOOKUP(M49,SICODI!$G$3:$J$2404,2,FALSE))</f>
        <v>Estructura de  Suspensión compuesto por 1 postes de madera tratada 60' Clase 1</v>
      </c>
      <c r="O49" s="58">
        <f>+IF(ISERROR(VLOOKUP(M49,'Resumen de precios LLTT'!$C$17:$G$3071,5,FALSE))=FALSE,VLOOKUP(M49,'Resumen de precios LLTT'!$C$17:$G$3071,5,FALSE),VLOOKUP(M49,SICODI!$G$3:$J$2404,4,FALSE))</f>
        <v>2141.5628345688324</v>
      </c>
      <c r="P49" s="16">
        <f t="shared" si="1"/>
        <v>0.84299999999999997</v>
      </c>
      <c r="Q49" s="78">
        <f t="shared" si="2"/>
        <v>3946.9003041103579</v>
      </c>
      <c r="R49" s="56">
        <v>0</v>
      </c>
      <c r="S49" s="16">
        <f t="shared" si="3"/>
        <v>0.13400000000000001</v>
      </c>
      <c r="T49" s="79">
        <f t="shared" si="4"/>
        <v>44.073720062565663</v>
      </c>
      <c r="U49" s="80">
        <f t="shared" si="5"/>
        <v>0.183</v>
      </c>
      <c r="V49" s="81">
        <f t="shared" si="6"/>
        <v>8.0654907714495163</v>
      </c>
      <c r="W49" s="79">
        <f t="shared" si="7"/>
        <v>2.7140075144318634</v>
      </c>
      <c r="X49" s="60">
        <f t="shared" si="13"/>
        <v>2.7</v>
      </c>
      <c r="Y49" s="56">
        <f>+'INFO ENEL'!R37</f>
        <v>1</v>
      </c>
      <c r="Z49" s="59">
        <f t="shared" si="14"/>
        <v>2.7</v>
      </c>
    </row>
    <row r="50" spans="1:26" s="90" customFormat="1" ht="15" customHeight="1" x14ac:dyDescent="0.25">
      <c r="A50" s="55">
        <f>+'INFO ENEL'!A38</f>
        <v>33</v>
      </c>
      <c r="B50" s="121" t="str">
        <f>+INDEX($B$8:$B$15,MATCH(L50,$L$8:$L$15,0))</f>
        <v>MOD INV_2017</v>
      </c>
      <c r="C50" s="56" t="str">
        <f>+'INFO ENEL'!B38</f>
        <v>Lima</v>
      </c>
      <c r="D50" s="56" t="str">
        <f>+'INFO ENEL'!D38</f>
        <v>SUPE PUERTO</v>
      </c>
      <c r="E50" s="56" t="str">
        <f>+'INFO ENEL'!D38</f>
        <v>SUPE PUERTO</v>
      </c>
      <c r="F50" s="50">
        <f>+'INFO ENEL'!E38</f>
        <v>0</v>
      </c>
      <c r="G50" s="56" t="str">
        <f>+'INFO ENEL'!L38</f>
        <v>AT</v>
      </c>
      <c r="H50" s="57">
        <f>+'INFO ENEL'!M38</f>
        <v>5.14</v>
      </c>
      <c r="I50" s="56">
        <f>+'INFO ENEL'!N38</f>
        <v>18</v>
      </c>
      <c r="J50" s="56" t="str">
        <f>+'INFO ENEL'!O38</f>
        <v>Poste</v>
      </c>
      <c r="K50" s="56" t="str">
        <f>+'INFO ENEL'!P38</f>
        <v>Madera</v>
      </c>
      <c r="L50" s="56" t="str">
        <f>+'INFO ENEL'!Q38</f>
        <v>PM60C1</v>
      </c>
      <c r="M50" s="55" t="str">
        <f>+IF(ISERROR(INDEX('Estructuras de Acero y Concreto'!$C$6:$C$577,MATCH(L50,'Estructuras de Acero y Concreto'!$D$6:$D$577,0)))=FALSE,INDEX('Estructuras de Acero y Concreto'!$C$6:$C$577,MATCH(L50,'Estructuras de Acero y Concreto'!$D$6:$D$577,0)),IF(ISERROR(INDEX('Estructuras de Madera'!$C$5:$C$122,MATCH(L50,'Estructuras de Madera'!$D$5:$D$122,0)))=FALSE,INDEX('Estructuras de Madera'!$C$5:$C$122,MATCH(L50,'Estructuras de Madera'!$D$5:$D$122,0)),INDEX(SICODI!$G$3:$G$2404,MATCH(L50,SICODI!$G$3:$G$2404,0))))</f>
        <v>EMSU1P60C1</v>
      </c>
      <c r="N50" s="121" t="str">
        <f>+IF(ISERROR(VLOOKUP(M50,'Resumen de precios LLTT'!$C$17:$D$3071,2,FALSE))=FALSE,VLOOKUP(M50,'Resumen de precios LLTT'!$C$17:$D$3071,2,FALSE),VLOOKUP(M50,SICODI!$G$3:$J$2404,2,FALSE))</f>
        <v>Estructura de  Suspensión compuesto por 1 postes de madera tratada 60' Clase 1</v>
      </c>
      <c r="O50" s="58">
        <f>+IF(ISERROR(VLOOKUP(M50,'Resumen de precios LLTT'!$C$17:$G$3071,5,FALSE))=FALSE,VLOOKUP(M50,'Resumen de precios LLTT'!$C$17:$G$3071,5,FALSE),VLOOKUP(M50,SICODI!$G$3:$J$2404,4,FALSE))</f>
        <v>2141.5628345688324</v>
      </c>
      <c r="P50" s="16">
        <f t="shared" si="1"/>
        <v>0.84299999999999997</v>
      </c>
      <c r="Q50" s="78">
        <f t="shared" si="2"/>
        <v>3946.9003041103579</v>
      </c>
      <c r="R50" s="56">
        <v>0</v>
      </c>
      <c r="S50" s="16">
        <f t="shared" si="3"/>
        <v>0.13400000000000001</v>
      </c>
      <c r="T50" s="79">
        <f t="shared" si="4"/>
        <v>44.073720062565663</v>
      </c>
      <c r="U50" s="80">
        <f t="shared" si="5"/>
        <v>0.183</v>
      </c>
      <c r="V50" s="81">
        <f t="shared" si="6"/>
        <v>8.0654907714495163</v>
      </c>
      <c r="W50" s="79">
        <f t="shared" si="7"/>
        <v>2.7140075144318634</v>
      </c>
      <c r="X50" s="60">
        <f t="shared" si="13"/>
        <v>2.7</v>
      </c>
      <c r="Y50" s="56">
        <f>+'INFO ENEL'!R38</f>
        <v>1</v>
      </c>
      <c r="Z50" s="59">
        <f t="shared" si="14"/>
        <v>2.7</v>
      </c>
    </row>
    <row r="51" spans="1:26" s="90" customFormat="1" ht="15" customHeight="1" x14ac:dyDescent="0.25">
      <c r="A51" s="55">
        <f>+'INFO ENEL'!A39</f>
        <v>34</v>
      </c>
      <c r="B51" s="121" t="str">
        <f>+INDEX($B$8:$B$15,MATCH(L51,$L$8:$L$15,0))</f>
        <v>MOD INV_2017</v>
      </c>
      <c r="C51" s="56" t="str">
        <f>+'INFO ENEL'!B39</f>
        <v>Lima</v>
      </c>
      <c r="D51" s="56" t="str">
        <f>+'INFO ENEL'!D39</f>
        <v>SUPE PUERTO</v>
      </c>
      <c r="E51" s="56" t="str">
        <f>+'INFO ENEL'!D39</f>
        <v>SUPE PUERTO</v>
      </c>
      <c r="F51" s="50">
        <f>+'INFO ENEL'!E39</f>
        <v>0</v>
      </c>
      <c r="G51" s="56" t="str">
        <f>+'INFO ENEL'!L39</f>
        <v>AT</v>
      </c>
      <c r="H51" s="57">
        <f>+'INFO ENEL'!M39</f>
        <v>71.53</v>
      </c>
      <c r="I51" s="56">
        <f>+'INFO ENEL'!N39</f>
        <v>18</v>
      </c>
      <c r="J51" s="56" t="str">
        <f>+'INFO ENEL'!O39</f>
        <v>Poste</v>
      </c>
      <c r="K51" s="56" t="str">
        <f>+'INFO ENEL'!P39</f>
        <v>Madera</v>
      </c>
      <c r="L51" s="56" t="str">
        <f>+'INFO ENEL'!Q39</f>
        <v>PM60C1</v>
      </c>
      <c r="M51" s="55" t="str">
        <f>+IF(ISERROR(INDEX('Estructuras de Acero y Concreto'!$C$6:$C$577,MATCH(L51,'Estructuras de Acero y Concreto'!$D$6:$D$577,0)))=FALSE,INDEX('Estructuras de Acero y Concreto'!$C$6:$C$577,MATCH(L51,'Estructuras de Acero y Concreto'!$D$6:$D$577,0)),IF(ISERROR(INDEX('Estructuras de Madera'!$C$5:$C$122,MATCH(L51,'Estructuras de Madera'!$D$5:$D$122,0)))=FALSE,INDEX('Estructuras de Madera'!$C$5:$C$122,MATCH(L51,'Estructuras de Madera'!$D$5:$D$122,0)),INDEX(SICODI!$G$3:$G$2404,MATCH(L51,SICODI!$G$3:$G$2404,0))))</f>
        <v>EMSU1P60C1</v>
      </c>
      <c r="N51" s="121" t="str">
        <f>+IF(ISERROR(VLOOKUP(M51,'Resumen de precios LLTT'!$C$17:$D$3071,2,FALSE))=FALSE,VLOOKUP(M51,'Resumen de precios LLTT'!$C$17:$D$3071,2,FALSE),VLOOKUP(M51,SICODI!$G$3:$J$2404,2,FALSE))</f>
        <v>Estructura de  Suspensión compuesto por 1 postes de madera tratada 60' Clase 1</v>
      </c>
      <c r="O51" s="58">
        <f>+IF(ISERROR(VLOOKUP(M51,'Resumen de precios LLTT'!$C$17:$G$3071,5,FALSE))=FALSE,VLOOKUP(M51,'Resumen de precios LLTT'!$C$17:$G$3071,5,FALSE),VLOOKUP(M51,SICODI!$G$3:$J$2404,4,FALSE))</f>
        <v>2141.5628345688324</v>
      </c>
      <c r="P51" s="16">
        <f t="shared" si="1"/>
        <v>0.84299999999999997</v>
      </c>
      <c r="Q51" s="78">
        <f t="shared" si="2"/>
        <v>3946.9003041103579</v>
      </c>
      <c r="R51" s="56">
        <v>0</v>
      </c>
      <c r="S51" s="16">
        <f t="shared" si="3"/>
        <v>0.13400000000000001</v>
      </c>
      <c r="T51" s="79">
        <f t="shared" si="4"/>
        <v>44.073720062565663</v>
      </c>
      <c r="U51" s="80">
        <f t="shared" si="5"/>
        <v>0.183</v>
      </c>
      <c r="V51" s="81">
        <f t="shared" si="6"/>
        <v>8.0654907714495163</v>
      </c>
      <c r="W51" s="79">
        <f t="shared" si="7"/>
        <v>2.7140075144318634</v>
      </c>
      <c r="X51" s="60">
        <f t="shared" si="13"/>
        <v>2.7</v>
      </c>
      <c r="Y51" s="56">
        <f>+'INFO ENEL'!R39</f>
        <v>1</v>
      </c>
      <c r="Z51" s="59">
        <f t="shared" si="14"/>
        <v>2.7</v>
      </c>
    </row>
    <row r="52" spans="1:26" s="90" customFormat="1" ht="15" customHeight="1" x14ac:dyDescent="0.25">
      <c r="A52" s="55">
        <f>+'INFO ENEL'!A40</f>
        <v>35</v>
      </c>
      <c r="B52" s="121" t="str">
        <f>+INDEX($B$8:$B$15,MATCH(L52,$L$8:$L$15,0))</f>
        <v>MOD INV_2017</v>
      </c>
      <c r="C52" s="56" t="str">
        <f>+'INFO ENEL'!B40</f>
        <v>Lima</v>
      </c>
      <c r="D52" s="56" t="str">
        <f>+'INFO ENEL'!D40</f>
        <v>SUPE PUERTO</v>
      </c>
      <c r="E52" s="56" t="str">
        <f>+'INFO ENEL'!D40</f>
        <v>SUPE PUERTO</v>
      </c>
      <c r="F52" s="50">
        <f>+'INFO ENEL'!E40</f>
        <v>0</v>
      </c>
      <c r="G52" s="56" t="str">
        <f>+'INFO ENEL'!L40</f>
        <v>AT</v>
      </c>
      <c r="H52" s="57">
        <f>+'INFO ENEL'!M40</f>
        <v>111.27</v>
      </c>
      <c r="I52" s="56">
        <f>+'INFO ENEL'!N40</f>
        <v>18</v>
      </c>
      <c r="J52" s="56" t="str">
        <f>+'INFO ENEL'!O40</f>
        <v>Poste</v>
      </c>
      <c r="K52" s="56" t="str">
        <f>+'INFO ENEL'!P40</f>
        <v>Madera</v>
      </c>
      <c r="L52" s="56" t="str">
        <f>+'INFO ENEL'!Q40</f>
        <v>PM60C1</v>
      </c>
      <c r="M52" s="55" t="str">
        <f>+IF(ISERROR(INDEX('Estructuras de Acero y Concreto'!$C$6:$C$577,MATCH(L52,'Estructuras de Acero y Concreto'!$D$6:$D$577,0)))=FALSE,INDEX('Estructuras de Acero y Concreto'!$C$6:$C$577,MATCH(L52,'Estructuras de Acero y Concreto'!$D$6:$D$577,0)),IF(ISERROR(INDEX('Estructuras de Madera'!$C$5:$C$122,MATCH(L52,'Estructuras de Madera'!$D$5:$D$122,0)))=FALSE,INDEX('Estructuras de Madera'!$C$5:$C$122,MATCH(L52,'Estructuras de Madera'!$D$5:$D$122,0)),INDEX(SICODI!$G$3:$G$2404,MATCH(L52,SICODI!$G$3:$G$2404,0))))</f>
        <v>EMSU1P60C1</v>
      </c>
      <c r="N52" s="121" t="str">
        <f>+IF(ISERROR(VLOOKUP(M52,'Resumen de precios LLTT'!$C$17:$D$3071,2,FALSE))=FALSE,VLOOKUP(M52,'Resumen de precios LLTT'!$C$17:$D$3071,2,FALSE),VLOOKUP(M52,SICODI!$G$3:$J$2404,2,FALSE))</f>
        <v>Estructura de  Suspensión compuesto por 1 postes de madera tratada 60' Clase 1</v>
      </c>
      <c r="O52" s="58">
        <f>+IF(ISERROR(VLOOKUP(M52,'Resumen de precios LLTT'!$C$17:$G$3071,5,FALSE))=FALSE,VLOOKUP(M52,'Resumen de precios LLTT'!$C$17:$G$3071,5,FALSE),VLOOKUP(M52,SICODI!$G$3:$J$2404,4,FALSE))</f>
        <v>2141.5628345688324</v>
      </c>
      <c r="P52" s="16">
        <f t="shared" si="1"/>
        <v>0.84299999999999997</v>
      </c>
      <c r="Q52" s="78">
        <f t="shared" si="2"/>
        <v>3946.9003041103579</v>
      </c>
      <c r="R52" s="56">
        <v>0</v>
      </c>
      <c r="S52" s="16">
        <f t="shared" si="3"/>
        <v>0.13400000000000001</v>
      </c>
      <c r="T52" s="79">
        <f t="shared" si="4"/>
        <v>44.073720062565663</v>
      </c>
      <c r="U52" s="80">
        <f t="shared" si="5"/>
        <v>0.183</v>
      </c>
      <c r="V52" s="81">
        <f t="shared" si="6"/>
        <v>8.0654907714495163</v>
      </c>
      <c r="W52" s="79">
        <f t="shared" si="7"/>
        <v>2.7140075144318634</v>
      </c>
      <c r="X52" s="60">
        <f t="shared" si="13"/>
        <v>2.7</v>
      </c>
      <c r="Y52" s="56">
        <f>+'INFO ENEL'!R40</f>
        <v>1</v>
      </c>
      <c r="Z52" s="59">
        <f t="shared" si="14"/>
        <v>2.7</v>
      </c>
    </row>
    <row r="53" spans="1:26" s="90" customFormat="1" ht="15" customHeight="1" x14ac:dyDescent="0.25">
      <c r="A53" s="55">
        <f>+'INFO ENEL'!A41</f>
        <v>36</v>
      </c>
      <c r="B53" s="121" t="str">
        <f>+INDEX($B$8:$B$15,MATCH(L53,$L$8:$L$15,0))</f>
        <v>MOD INV_2017</v>
      </c>
      <c r="C53" s="56" t="str">
        <f>+'INFO ENEL'!B41</f>
        <v>Lima</v>
      </c>
      <c r="D53" s="56" t="str">
        <f>+'INFO ENEL'!D41</f>
        <v>SUPE PUERTO</v>
      </c>
      <c r="E53" s="56" t="str">
        <f>+'INFO ENEL'!D41</f>
        <v>SUPE PUERTO</v>
      </c>
      <c r="F53" s="50">
        <f>+'INFO ENEL'!E41</f>
        <v>0</v>
      </c>
      <c r="G53" s="56" t="str">
        <f>+'INFO ENEL'!L41</f>
        <v>AT</v>
      </c>
      <c r="H53" s="57">
        <f>+'INFO ENEL'!M41</f>
        <v>179.18</v>
      </c>
      <c r="I53" s="56">
        <f>+'INFO ENEL'!N41</f>
        <v>18</v>
      </c>
      <c r="J53" s="56" t="str">
        <f>+'INFO ENEL'!O41</f>
        <v>Poste</v>
      </c>
      <c r="K53" s="56" t="str">
        <f>+'INFO ENEL'!P41</f>
        <v>Madera</v>
      </c>
      <c r="L53" s="56" t="str">
        <f>+'INFO ENEL'!Q41</f>
        <v>PM60C1</v>
      </c>
      <c r="M53" s="55" t="str">
        <f>+IF(ISERROR(INDEX('Estructuras de Acero y Concreto'!$C$6:$C$577,MATCH(L53,'Estructuras de Acero y Concreto'!$D$6:$D$577,0)))=FALSE,INDEX('Estructuras de Acero y Concreto'!$C$6:$C$577,MATCH(L53,'Estructuras de Acero y Concreto'!$D$6:$D$577,0)),IF(ISERROR(INDEX('Estructuras de Madera'!$C$5:$C$122,MATCH(L53,'Estructuras de Madera'!$D$5:$D$122,0)))=FALSE,INDEX('Estructuras de Madera'!$C$5:$C$122,MATCH(L53,'Estructuras de Madera'!$D$5:$D$122,0)),INDEX(SICODI!$G$3:$G$2404,MATCH(L53,SICODI!$G$3:$G$2404,0))))</f>
        <v>EMSU1P60C1</v>
      </c>
      <c r="N53" s="121" t="str">
        <f>+IF(ISERROR(VLOOKUP(M53,'Resumen de precios LLTT'!$C$17:$D$3071,2,FALSE))=FALSE,VLOOKUP(M53,'Resumen de precios LLTT'!$C$17:$D$3071,2,FALSE),VLOOKUP(M53,SICODI!$G$3:$J$2404,2,FALSE))</f>
        <v>Estructura de  Suspensión compuesto por 1 postes de madera tratada 60' Clase 1</v>
      </c>
      <c r="O53" s="58">
        <f>+IF(ISERROR(VLOOKUP(M53,'Resumen de precios LLTT'!$C$17:$G$3071,5,FALSE))=FALSE,VLOOKUP(M53,'Resumen de precios LLTT'!$C$17:$G$3071,5,FALSE),VLOOKUP(M53,SICODI!$G$3:$J$2404,4,FALSE))</f>
        <v>2141.5628345688324</v>
      </c>
      <c r="P53" s="16">
        <f t="shared" si="1"/>
        <v>0.84299999999999997</v>
      </c>
      <c r="Q53" s="78">
        <f t="shared" si="2"/>
        <v>3946.9003041103579</v>
      </c>
      <c r="R53" s="56">
        <v>0</v>
      </c>
      <c r="S53" s="16">
        <f t="shared" si="3"/>
        <v>0.13400000000000001</v>
      </c>
      <c r="T53" s="79">
        <f t="shared" si="4"/>
        <v>44.073720062565663</v>
      </c>
      <c r="U53" s="80">
        <f t="shared" si="5"/>
        <v>0.183</v>
      </c>
      <c r="V53" s="81">
        <f t="shared" si="6"/>
        <v>8.0654907714495163</v>
      </c>
      <c r="W53" s="79">
        <f t="shared" si="7"/>
        <v>2.7140075144318634</v>
      </c>
      <c r="X53" s="60">
        <f t="shared" si="13"/>
        <v>2.7</v>
      </c>
      <c r="Y53" s="56">
        <f>+'INFO ENEL'!R41</f>
        <v>1</v>
      </c>
      <c r="Z53" s="59">
        <f t="shared" si="14"/>
        <v>2.7</v>
      </c>
    </row>
    <row r="54" spans="1:26" s="90" customFormat="1" ht="15" customHeight="1" x14ac:dyDescent="0.25">
      <c r="A54" s="55">
        <f>+'INFO ENEL'!A42</f>
        <v>37</v>
      </c>
      <c r="B54" s="121" t="str">
        <f>+INDEX($B$8:$B$15,MATCH(L54,$L$8:$L$15,0))</f>
        <v>MOD INV_2017</v>
      </c>
      <c r="C54" s="56" t="str">
        <f>+'INFO ENEL'!B42</f>
        <v>Lima</v>
      </c>
      <c r="D54" s="56" t="str">
        <f>+'INFO ENEL'!D42</f>
        <v>SUPE PUERTO</v>
      </c>
      <c r="E54" s="56" t="str">
        <f>+'INFO ENEL'!D42</f>
        <v>SUPE PUERTO</v>
      </c>
      <c r="F54" s="50">
        <f>+'INFO ENEL'!E42</f>
        <v>0</v>
      </c>
      <c r="G54" s="56" t="str">
        <f>+'INFO ENEL'!L42</f>
        <v>AT</v>
      </c>
      <c r="H54" s="57">
        <f>+'INFO ENEL'!M42</f>
        <v>179.19</v>
      </c>
      <c r="I54" s="56">
        <f>+'INFO ENEL'!N42</f>
        <v>18</v>
      </c>
      <c r="J54" s="56" t="str">
        <f>+'INFO ENEL'!O42</f>
        <v>Poste</v>
      </c>
      <c r="K54" s="56" t="str">
        <f>+'INFO ENEL'!P42</f>
        <v>Madera</v>
      </c>
      <c r="L54" s="56" t="str">
        <f>+'INFO ENEL'!Q42</f>
        <v>PM60C1</v>
      </c>
      <c r="M54" s="55" t="str">
        <f>+IF(ISERROR(INDEX('Estructuras de Acero y Concreto'!$C$6:$C$577,MATCH(L54,'Estructuras de Acero y Concreto'!$D$6:$D$577,0)))=FALSE,INDEX('Estructuras de Acero y Concreto'!$C$6:$C$577,MATCH(L54,'Estructuras de Acero y Concreto'!$D$6:$D$577,0)),IF(ISERROR(INDEX('Estructuras de Madera'!$C$5:$C$122,MATCH(L54,'Estructuras de Madera'!$D$5:$D$122,0)))=FALSE,INDEX('Estructuras de Madera'!$C$5:$C$122,MATCH(L54,'Estructuras de Madera'!$D$5:$D$122,0)),INDEX(SICODI!$G$3:$G$2404,MATCH(L54,SICODI!$G$3:$G$2404,0))))</f>
        <v>EMSU1P60C1</v>
      </c>
      <c r="N54" s="121" t="str">
        <f>+IF(ISERROR(VLOOKUP(M54,'Resumen de precios LLTT'!$C$17:$D$3071,2,FALSE))=FALSE,VLOOKUP(M54,'Resumen de precios LLTT'!$C$17:$D$3071,2,FALSE),VLOOKUP(M54,SICODI!$G$3:$J$2404,2,FALSE))</f>
        <v>Estructura de  Suspensión compuesto por 1 postes de madera tratada 60' Clase 1</v>
      </c>
      <c r="O54" s="58">
        <f>+IF(ISERROR(VLOOKUP(M54,'Resumen de precios LLTT'!$C$17:$G$3071,5,FALSE))=FALSE,VLOOKUP(M54,'Resumen de precios LLTT'!$C$17:$G$3071,5,FALSE),VLOOKUP(M54,SICODI!$G$3:$J$2404,4,FALSE))</f>
        <v>2141.5628345688324</v>
      </c>
      <c r="P54" s="16">
        <f t="shared" si="1"/>
        <v>0.84299999999999997</v>
      </c>
      <c r="Q54" s="78">
        <f t="shared" si="2"/>
        <v>3946.9003041103579</v>
      </c>
      <c r="R54" s="56">
        <v>0</v>
      </c>
      <c r="S54" s="16">
        <f t="shared" si="3"/>
        <v>0.13400000000000001</v>
      </c>
      <c r="T54" s="79">
        <f t="shared" si="4"/>
        <v>44.073720062565663</v>
      </c>
      <c r="U54" s="80">
        <f t="shared" si="5"/>
        <v>0.183</v>
      </c>
      <c r="V54" s="81">
        <f t="shared" si="6"/>
        <v>8.0654907714495163</v>
      </c>
      <c r="W54" s="79">
        <f t="shared" si="7"/>
        <v>2.7140075144318634</v>
      </c>
      <c r="X54" s="60">
        <f t="shared" si="13"/>
        <v>2.7</v>
      </c>
      <c r="Y54" s="56">
        <f>+'INFO ENEL'!R42</f>
        <v>1</v>
      </c>
      <c r="Z54" s="59">
        <f t="shared" si="14"/>
        <v>2.7</v>
      </c>
    </row>
    <row r="55" spans="1:26" s="90" customFormat="1" ht="15" customHeight="1" x14ac:dyDescent="0.25">
      <c r="A55" s="55">
        <f>+'INFO ENEL'!A43</f>
        <v>38</v>
      </c>
      <c r="B55" s="121" t="str">
        <f>+INDEX($B$8:$B$15,MATCH(L55,$L$8:$L$15,0))</f>
        <v>MOD INV_2017</v>
      </c>
      <c r="C55" s="56" t="str">
        <f>+'INFO ENEL'!B43</f>
        <v>Lima</v>
      </c>
      <c r="D55" s="56" t="str">
        <f>+'INFO ENEL'!D43</f>
        <v>SUPE PUERTO</v>
      </c>
      <c r="E55" s="56" t="str">
        <f>+'INFO ENEL'!D43</f>
        <v>SUPE PUERTO</v>
      </c>
      <c r="F55" s="50">
        <f>+'INFO ENEL'!E43</f>
        <v>0</v>
      </c>
      <c r="G55" s="56" t="str">
        <f>+'INFO ENEL'!L43</f>
        <v>AT</v>
      </c>
      <c r="H55" s="57">
        <f>+'INFO ENEL'!M43</f>
        <v>145.26</v>
      </c>
      <c r="I55" s="56">
        <f>+'INFO ENEL'!N43</f>
        <v>18</v>
      </c>
      <c r="J55" s="56" t="str">
        <f>+'INFO ENEL'!O43</f>
        <v>Poste</v>
      </c>
      <c r="K55" s="56" t="str">
        <f>+'INFO ENEL'!P43</f>
        <v>Concreto</v>
      </c>
      <c r="L55" s="56" t="str">
        <f>+'INFO ENEL'!Q43</f>
        <v>PA18/7600</v>
      </c>
      <c r="M55" s="55" t="str">
        <f>+IF(ISERROR(INDEX('Estructuras de Acero y Concreto'!$C$6:$C$577,MATCH(L55,'Estructuras de Acero y Concreto'!$D$6:$D$577,0)))=FALSE,INDEX('Estructuras de Acero y Concreto'!$C$6:$C$577,MATCH(L55,'Estructuras de Acero y Concreto'!$D$6:$D$577,0)),IF(ISERROR(INDEX('Estructuras de Madera'!$C$5:$C$122,MATCH(L55,'Estructuras de Madera'!$D$5:$D$122,0)))=FALSE,INDEX('Estructuras de Madera'!$C$5:$C$122,MATCH(L55,'Estructuras de Madera'!$D$5:$D$122,0)),INDEX(SICODI!$G$3:$G$2404,MATCH(L55,SICODI!$G$3:$G$2404,0))))</f>
        <v>EA060COU0S0-300-A2</v>
      </c>
      <c r="N55" s="121" t="str">
        <f>+IF(ISERROR(VLOOKUP(M55,'Resumen de precios LLTT'!$C$17:$D$3071,2,FALSE))=FALSE,VLOOKUP(M55,'Resumen de precios LLTT'!$C$17:$D$3071,2,FALSE),VLOOKUP(M55,SICODI!$G$3:$J$2404,2,FALSE))</f>
        <v>1 Poste autosoportable de acero (18/7600) de ángulo mayor y terminal (90°) Tipo ATU1-18</v>
      </c>
      <c r="O55" s="58">
        <f>+IF(ISERROR(VLOOKUP(M55,'Resumen de precios LLTT'!$C$17:$G$3071,5,FALSE))=FALSE,VLOOKUP(M55,'Resumen de precios LLTT'!$C$17:$G$3071,5,FALSE),VLOOKUP(M55,SICODI!$G$3:$J$2404,4,FALSE))</f>
        <v>17210.080167841363</v>
      </c>
      <c r="P55" s="16">
        <f t="shared" si="1"/>
        <v>0.84299999999999997</v>
      </c>
      <c r="Q55" s="78">
        <f t="shared" si="2"/>
        <v>31718.177749331629</v>
      </c>
      <c r="R55" s="56">
        <v>0</v>
      </c>
      <c r="S55" s="16">
        <f t="shared" si="3"/>
        <v>0.13400000000000001</v>
      </c>
      <c r="T55" s="79">
        <f t="shared" si="4"/>
        <v>354.18631820086989</v>
      </c>
      <c r="U55" s="80">
        <f t="shared" si="5"/>
        <v>0.183</v>
      </c>
      <c r="V55" s="81">
        <f t="shared" si="6"/>
        <v>64.816096230759186</v>
      </c>
      <c r="W55" s="79">
        <f t="shared" si="7"/>
        <v>21.810374248906953</v>
      </c>
      <c r="X55" s="60">
        <f t="shared" si="13"/>
        <v>21.8</v>
      </c>
      <c r="Y55" s="56">
        <f>+'INFO ENEL'!R43</f>
        <v>1</v>
      </c>
      <c r="Z55" s="59">
        <f t="shared" si="14"/>
        <v>21.8</v>
      </c>
    </row>
    <row r="56" spans="1:26" s="90" customFormat="1" ht="15" customHeight="1" x14ac:dyDescent="0.25">
      <c r="A56" s="55">
        <f>+'INFO ENEL'!A44</f>
        <v>39</v>
      </c>
      <c r="B56" s="121" t="str">
        <f>+INDEX($B$8:$B$15,MATCH(L56,$L$8:$L$15,0))</f>
        <v>MOD INV_2017</v>
      </c>
      <c r="C56" s="56" t="str">
        <f>+'INFO ENEL'!B44</f>
        <v>Lima</v>
      </c>
      <c r="D56" s="56" t="str">
        <f>+'INFO ENEL'!D44</f>
        <v>SUPE</v>
      </c>
      <c r="E56" s="56" t="str">
        <f>+'INFO ENEL'!D44</f>
        <v>SUPE</v>
      </c>
      <c r="F56" s="50">
        <f>+'INFO ENEL'!E44</f>
        <v>0</v>
      </c>
      <c r="G56" s="56" t="str">
        <f>+'INFO ENEL'!L44</f>
        <v>AT</v>
      </c>
      <c r="H56" s="57">
        <f>+'INFO ENEL'!M44</f>
        <v>171.05</v>
      </c>
      <c r="I56" s="56">
        <f>+'INFO ENEL'!N44</f>
        <v>18</v>
      </c>
      <c r="J56" s="56" t="str">
        <f>+'INFO ENEL'!O44</f>
        <v>Poste</v>
      </c>
      <c r="K56" s="56" t="str">
        <f>+'INFO ENEL'!P44</f>
        <v>Concreto</v>
      </c>
      <c r="L56" s="56" t="str">
        <f>+'INFO ENEL'!Q44</f>
        <v>PA18/7600</v>
      </c>
      <c r="M56" s="55" t="str">
        <f>+IF(ISERROR(INDEX('Estructuras de Acero y Concreto'!$C$6:$C$577,MATCH(L56,'Estructuras de Acero y Concreto'!$D$6:$D$577,0)))=FALSE,INDEX('Estructuras de Acero y Concreto'!$C$6:$C$577,MATCH(L56,'Estructuras de Acero y Concreto'!$D$6:$D$577,0)),IF(ISERROR(INDEX('Estructuras de Madera'!$C$5:$C$122,MATCH(L56,'Estructuras de Madera'!$D$5:$D$122,0)))=FALSE,INDEX('Estructuras de Madera'!$C$5:$C$122,MATCH(L56,'Estructuras de Madera'!$D$5:$D$122,0)),INDEX(SICODI!$G$3:$G$2404,MATCH(L56,SICODI!$G$3:$G$2404,0))))</f>
        <v>EA060COU0S0-300-A2</v>
      </c>
      <c r="N56" s="121" t="str">
        <f>+IF(ISERROR(VLOOKUP(M56,'Resumen de precios LLTT'!$C$17:$D$3071,2,FALSE))=FALSE,VLOOKUP(M56,'Resumen de precios LLTT'!$C$17:$D$3071,2,FALSE),VLOOKUP(M56,SICODI!$G$3:$J$2404,2,FALSE))</f>
        <v>1 Poste autosoportable de acero (18/7600) de ángulo mayor y terminal (90°) Tipo ATU1-18</v>
      </c>
      <c r="O56" s="58">
        <f>+IF(ISERROR(VLOOKUP(M56,'Resumen de precios LLTT'!$C$17:$G$3071,5,FALSE))=FALSE,VLOOKUP(M56,'Resumen de precios LLTT'!$C$17:$G$3071,5,FALSE),VLOOKUP(M56,SICODI!$G$3:$J$2404,4,FALSE))</f>
        <v>17210.080167841363</v>
      </c>
      <c r="P56" s="16">
        <f t="shared" si="1"/>
        <v>0.84299999999999997</v>
      </c>
      <c r="Q56" s="78">
        <f t="shared" si="2"/>
        <v>31718.177749331629</v>
      </c>
      <c r="R56" s="56">
        <v>0</v>
      </c>
      <c r="S56" s="16">
        <f t="shared" si="3"/>
        <v>0.13400000000000001</v>
      </c>
      <c r="T56" s="79">
        <f t="shared" si="4"/>
        <v>354.18631820086989</v>
      </c>
      <c r="U56" s="80">
        <f t="shared" si="5"/>
        <v>0.183</v>
      </c>
      <c r="V56" s="81">
        <f t="shared" si="6"/>
        <v>64.816096230759186</v>
      </c>
      <c r="W56" s="79">
        <f t="shared" si="7"/>
        <v>21.810374248906953</v>
      </c>
      <c r="X56" s="60">
        <f t="shared" si="13"/>
        <v>21.8</v>
      </c>
      <c r="Y56" s="56">
        <f>+'INFO ENEL'!R44</f>
        <v>1</v>
      </c>
      <c r="Z56" s="59">
        <f t="shared" si="14"/>
        <v>21.8</v>
      </c>
    </row>
    <row r="57" spans="1:26" s="90" customFormat="1" ht="15" customHeight="1" x14ac:dyDescent="0.25">
      <c r="A57" s="55">
        <f>+'INFO ENEL'!A45</f>
        <v>40</v>
      </c>
      <c r="B57" s="121" t="str">
        <f>+INDEX($B$8:$B$15,MATCH(L57,$L$8:$L$15,0))</f>
        <v>MOD INV_2017</v>
      </c>
      <c r="C57" s="56" t="str">
        <f>+'INFO ENEL'!B45</f>
        <v>Lima</v>
      </c>
      <c r="D57" s="56" t="str">
        <f>+'INFO ENEL'!D45</f>
        <v>SUPE</v>
      </c>
      <c r="E57" s="56" t="str">
        <f>+'INFO ENEL'!D45</f>
        <v>SUPE</v>
      </c>
      <c r="F57" s="50">
        <f>+'INFO ENEL'!E45</f>
        <v>0</v>
      </c>
      <c r="G57" s="56" t="str">
        <f>+'INFO ENEL'!L45</f>
        <v>AT</v>
      </c>
      <c r="H57" s="57">
        <f>+'INFO ENEL'!M45</f>
        <v>156.84</v>
      </c>
      <c r="I57" s="56">
        <f>+'INFO ENEL'!N45</f>
        <v>18</v>
      </c>
      <c r="J57" s="56" t="str">
        <f>+'INFO ENEL'!O45</f>
        <v>Poste</v>
      </c>
      <c r="K57" s="56" t="str">
        <f>+'INFO ENEL'!P45</f>
        <v>Concreto</v>
      </c>
      <c r="L57" s="56" t="str">
        <f>+'INFO ENEL'!Q45</f>
        <v>PA18/7600</v>
      </c>
      <c r="M57" s="55" t="str">
        <f>+IF(ISERROR(INDEX('Estructuras de Acero y Concreto'!$C$6:$C$577,MATCH(L57,'Estructuras de Acero y Concreto'!$D$6:$D$577,0)))=FALSE,INDEX('Estructuras de Acero y Concreto'!$C$6:$C$577,MATCH(L57,'Estructuras de Acero y Concreto'!$D$6:$D$577,0)),IF(ISERROR(INDEX('Estructuras de Madera'!$C$5:$C$122,MATCH(L57,'Estructuras de Madera'!$D$5:$D$122,0)))=FALSE,INDEX('Estructuras de Madera'!$C$5:$C$122,MATCH(L57,'Estructuras de Madera'!$D$5:$D$122,0)),INDEX(SICODI!$G$3:$G$2404,MATCH(L57,SICODI!$G$3:$G$2404,0))))</f>
        <v>EA060COU0S0-300-A2</v>
      </c>
      <c r="N57" s="121" t="str">
        <f>+IF(ISERROR(VLOOKUP(M57,'Resumen de precios LLTT'!$C$17:$D$3071,2,FALSE))=FALSE,VLOOKUP(M57,'Resumen de precios LLTT'!$C$17:$D$3071,2,FALSE),VLOOKUP(M57,SICODI!$G$3:$J$2404,2,FALSE))</f>
        <v>1 Poste autosoportable de acero (18/7600) de ángulo mayor y terminal (90°) Tipo ATU1-18</v>
      </c>
      <c r="O57" s="58">
        <f>+IF(ISERROR(VLOOKUP(M57,'Resumen de precios LLTT'!$C$17:$G$3071,5,FALSE))=FALSE,VLOOKUP(M57,'Resumen de precios LLTT'!$C$17:$G$3071,5,FALSE),VLOOKUP(M57,SICODI!$G$3:$J$2404,4,FALSE))</f>
        <v>17210.080167841363</v>
      </c>
      <c r="P57" s="16">
        <f t="shared" si="1"/>
        <v>0.84299999999999997</v>
      </c>
      <c r="Q57" s="78">
        <f t="shared" si="2"/>
        <v>31718.177749331629</v>
      </c>
      <c r="R57" s="56">
        <v>0</v>
      </c>
      <c r="S57" s="16">
        <f t="shared" si="3"/>
        <v>0.13400000000000001</v>
      </c>
      <c r="T57" s="79">
        <f t="shared" si="4"/>
        <v>354.18631820086989</v>
      </c>
      <c r="U57" s="80">
        <f t="shared" si="5"/>
        <v>0.183</v>
      </c>
      <c r="V57" s="81">
        <f t="shared" si="6"/>
        <v>64.816096230759186</v>
      </c>
      <c r="W57" s="79">
        <f t="shared" si="7"/>
        <v>21.810374248906953</v>
      </c>
      <c r="X57" s="60">
        <f t="shared" si="13"/>
        <v>21.8</v>
      </c>
      <c r="Y57" s="56">
        <f>+'INFO ENEL'!R45</f>
        <v>1</v>
      </c>
      <c r="Z57" s="59">
        <f t="shared" si="14"/>
        <v>21.8</v>
      </c>
    </row>
    <row r="58" spans="1:26" s="90" customFormat="1" ht="15" customHeight="1" x14ac:dyDescent="0.25">
      <c r="A58" s="55">
        <f>+'INFO ENEL'!A46</f>
        <v>41</v>
      </c>
      <c r="B58" s="121" t="str">
        <f>+INDEX($B$8:$B$15,MATCH(L58,$L$8:$L$15,0))</f>
        <v>MOD INV_2017</v>
      </c>
      <c r="C58" s="56" t="str">
        <f>+'INFO ENEL'!B46</f>
        <v>Lima</v>
      </c>
      <c r="D58" s="56" t="str">
        <f>+'INFO ENEL'!D46</f>
        <v>SUPE</v>
      </c>
      <c r="E58" s="56" t="str">
        <f>+'INFO ENEL'!D46</f>
        <v>SUPE</v>
      </c>
      <c r="F58" s="50">
        <f>+'INFO ENEL'!E46</f>
        <v>0</v>
      </c>
      <c r="G58" s="56" t="str">
        <f>+'INFO ENEL'!L46</f>
        <v>AT</v>
      </c>
      <c r="H58" s="57">
        <f>+'INFO ENEL'!M46</f>
        <v>178.83</v>
      </c>
      <c r="I58" s="56">
        <f>+'INFO ENEL'!N46</f>
        <v>18</v>
      </c>
      <c r="J58" s="56" t="str">
        <f>+'INFO ENEL'!O46</f>
        <v>Poste</v>
      </c>
      <c r="K58" s="56" t="str">
        <f>+'INFO ENEL'!P46</f>
        <v>Concreto</v>
      </c>
      <c r="L58" s="56" t="str">
        <f>+'INFO ENEL'!Q46</f>
        <v>PA18/7600</v>
      </c>
      <c r="M58" s="55" t="str">
        <f>+IF(ISERROR(INDEX('Estructuras de Acero y Concreto'!$C$6:$C$577,MATCH(L58,'Estructuras de Acero y Concreto'!$D$6:$D$577,0)))=FALSE,INDEX('Estructuras de Acero y Concreto'!$C$6:$C$577,MATCH(L58,'Estructuras de Acero y Concreto'!$D$6:$D$577,0)),IF(ISERROR(INDEX('Estructuras de Madera'!$C$5:$C$122,MATCH(L58,'Estructuras de Madera'!$D$5:$D$122,0)))=FALSE,INDEX('Estructuras de Madera'!$C$5:$C$122,MATCH(L58,'Estructuras de Madera'!$D$5:$D$122,0)),INDEX(SICODI!$G$3:$G$2404,MATCH(L58,SICODI!$G$3:$G$2404,0))))</f>
        <v>EA060COU0S0-300-A2</v>
      </c>
      <c r="N58" s="121" t="str">
        <f>+IF(ISERROR(VLOOKUP(M58,'Resumen de precios LLTT'!$C$17:$D$3071,2,FALSE))=FALSE,VLOOKUP(M58,'Resumen de precios LLTT'!$C$17:$D$3071,2,FALSE),VLOOKUP(M58,SICODI!$G$3:$J$2404,2,FALSE))</f>
        <v>1 Poste autosoportable de acero (18/7600) de ángulo mayor y terminal (90°) Tipo ATU1-18</v>
      </c>
      <c r="O58" s="58">
        <f>+IF(ISERROR(VLOOKUP(M58,'Resumen de precios LLTT'!$C$17:$G$3071,5,FALSE))=FALSE,VLOOKUP(M58,'Resumen de precios LLTT'!$C$17:$G$3071,5,FALSE),VLOOKUP(M58,SICODI!$G$3:$J$2404,4,FALSE))</f>
        <v>17210.080167841363</v>
      </c>
      <c r="P58" s="16">
        <f t="shared" si="1"/>
        <v>0.84299999999999997</v>
      </c>
      <c r="Q58" s="78">
        <f t="shared" si="2"/>
        <v>31718.177749331629</v>
      </c>
      <c r="R58" s="56">
        <v>0</v>
      </c>
      <c r="S58" s="16">
        <f t="shared" si="3"/>
        <v>0.13400000000000001</v>
      </c>
      <c r="T58" s="79">
        <f t="shared" si="4"/>
        <v>354.18631820086989</v>
      </c>
      <c r="U58" s="80">
        <f t="shared" si="5"/>
        <v>0.183</v>
      </c>
      <c r="V58" s="81">
        <f t="shared" si="6"/>
        <v>64.816096230759186</v>
      </c>
      <c r="W58" s="79">
        <f t="shared" si="7"/>
        <v>21.810374248906953</v>
      </c>
      <c r="X58" s="60">
        <f t="shared" si="13"/>
        <v>21.8</v>
      </c>
      <c r="Y58" s="56">
        <f>+'INFO ENEL'!R46</f>
        <v>1</v>
      </c>
      <c r="Z58" s="59">
        <f t="shared" si="14"/>
        <v>21.8</v>
      </c>
    </row>
    <row r="59" spans="1:26" s="90" customFormat="1" ht="15" customHeight="1" x14ac:dyDescent="0.25">
      <c r="A59" s="55">
        <f>+'INFO ENEL'!A47</f>
        <v>42</v>
      </c>
      <c r="B59" s="121" t="str">
        <f>+INDEX($B$8:$B$15,MATCH(L59,$L$8:$L$15,0))</f>
        <v>MOD INV_2017</v>
      </c>
      <c r="C59" s="56" t="str">
        <f>+'INFO ENEL'!B47</f>
        <v>Lima</v>
      </c>
      <c r="D59" s="56" t="str">
        <f>+'INFO ENEL'!D47</f>
        <v>SUPE</v>
      </c>
      <c r="E59" s="56" t="str">
        <f>+'INFO ENEL'!D47</f>
        <v>SUPE</v>
      </c>
      <c r="F59" s="50">
        <f>+'INFO ENEL'!E47</f>
        <v>0</v>
      </c>
      <c r="G59" s="56" t="str">
        <f>+'INFO ENEL'!L47</f>
        <v>AT</v>
      </c>
      <c r="H59" s="57">
        <f>+'INFO ENEL'!M47</f>
        <v>166.28</v>
      </c>
      <c r="I59" s="56">
        <f>+'INFO ENEL'!N47</f>
        <v>18</v>
      </c>
      <c r="J59" s="56" t="str">
        <f>+'INFO ENEL'!O47</f>
        <v>Poste</v>
      </c>
      <c r="K59" s="56" t="str">
        <f>+'INFO ENEL'!P47</f>
        <v>Concreto</v>
      </c>
      <c r="L59" s="56" t="str">
        <f>+'INFO ENEL'!Q47</f>
        <v>PA18/7600</v>
      </c>
      <c r="M59" s="55" t="str">
        <f>+IF(ISERROR(INDEX('Estructuras de Acero y Concreto'!$C$6:$C$577,MATCH(L59,'Estructuras de Acero y Concreto'!$D$6:$D$577,0)))=FALSE,INDEX('Estructuras de Acero y Concreto'!$C$6:$C$577,MATCH(L59,'Estructuras de Acero y Concreto'!$D$6:$D$577,0)),IF(ISERROR(INDEX('Estructuras de Madera'!$C$5:$C$122,MATCH(L59,'Estructuras de Madera'!$D$5:$D$122,0)))=FALSE,INDEX('Estructuras de Madera'!$C$5:$C$122,MATCH(L59,'Estructuras de Madera'!$D$5:$D$122,0)),INDEX(SICODI!$G$3:$G$2404,MATCH(L59,SICODI!$G$3:$G$2404,0))))</f>
        <v>EA060COU0S0-300-A2</v>
      </c>
      <c r="N59" s="121" t="str">
        <f>+IF(ISERROR(VLOOKUP(M59,'Resumen de precios LLTT'!$C$17:$D$3071,2,FALSE))=FALSE,VLOOKUP(M59,'Resumen de precios LLTT'!$C$17:$D$3071,2,FALSE),VLOOKUP(M59,SICODI!$G$3:$J$2404,2,FALSE))</f>
        <v>1 Poste autosoportable de acero (18/7600) de ángulo mayor y terminal (90°) Tipo ATU1-18</v>
      </c>
      <c r="O59" s="58">
        <f>+IF(ISERROR(VLOOKUP(M59,'Resumen de precios LLTT'!$C$17:$G$3071,5,FALSE))=FALSE,VLOOKUP(M59,'Resumen de precios LLTT'!$C$17:$G$3071,5,FALSE),VLOOKUP(M59,SICODI!$G$3:$J$2404,4,FALSE))</f>
        <v>17210.080167841363</v>
      </c>
      <c r="P59" s="16">
        <f t="shared" si="1"/>
        <v>0.84299999999999997</v>
      </c>
      <c r="Q59" s="78">
        <f t="shared" si="2"/>
        <v>31718.177749331629</v>
      </c>
      <c r="R59" s="56">
        <v>0</v>
      </c>
      <c r="S59" s="16">
        <f t="shared" si="3"/>
        <v>0.13400000000000001</v>
      </c>
      <c r="T59" s="79">
        <f t="shared" si="4"/>
        <v>354.18631820086989</v>
      </c>
      <c r="U59" s="80">
        <f t="shared" si="5"/>
        <v>0.183</v>
      </c>
      <c r="V59" s="81">
        <f t="shared" si="6"/>
        <v>64.816096230759186</v>
      </c>
      <c r="W59" s="79">
        <f t="shared" si="7"/>
        <v>21.810374248906953</v>
      </c>
      <c r="X59" s="60">
        <f t="shared" si="13"/>
        <v>21.8</v>
      </c>
      <c r="Y59" s="56">
        <f>+'INFO ENEL'!R47</f>
        <v>1</v>
      </c>
      <c r="Z59" s="59">
        <f t="shared" si="14"/>
        <v>21.8</v>
      </c>
    </row>
    <row r="60" spans="1:26" s="90" customFormat="1" ht="15" customHeight="1" x14ac:dyDescent="0.25">
      <c r="A60" s="55">
        <f>+'INFO ENEL'!A48</f>
        <v>43</v>
      </c>
      <c r="B60" s="121" t="str">
        <f>+INDEX($B$8:$B$15,MATCH(L60,$L$8:$L$15,0))</f>
        <v>MOD INV_2017</v>
      </c>
      <c r="C60" s="56" t="str">
        <f>+'INFO ENEL'!B48</f>
        <v>Lima</v>
      </c>
      <c r="D60" s="56" t="str">
        <f>+'INFO ENEL'!D48</f>
        <v>SUPE</v>
      </c>
      <c r="E60" s="56" t="str">
        <f>+'INFO ENEL'!D48</f>
        <v>SUPE</v>
      </c>
      <c r="F60" s="50">
        <f>+'INFO ENEL'!E48</f>
        <v>0</v>
      </c>
      <c r="G60" s="56" t="str">
        <f>+'INFO ENEL'!L48</f>
        <v>AT</v>
      </c>
      <c r="H60" s="57">
        <f>+'INFO ENEL'!M48</f>
        <v>153.74</v>
      </c>
      <c r="I60" s="56">
        <f>+'INFO ENEL'!N48</f>
        <v>18</v>
      </c>
      <c r="J60" s="56" t="str">
        <f>+'INFO ENEL'!O48</f>
        <v>Poste</v>
      </c>
      <c r="K60" s="56" t="str">
        <f>+'INFO ENEL'!P48</f>
        <v>Concreto</v>
      </c>
      <c r="L60" s="56" t="str">
        <f>+'INFO ENEL'!Q48</f>
        <v>PA18/7600</v>
      </c>
      <c r="M60" s="55" t="str">
        <f>+IF(ISERROR(INDEX('Estructuras de Acero y Concreto'!$C$6:$C$577,MATCH(L60,'Estructuras de Acero y Concreto'!$D$6:$D$577,0)))=FALSE,INDEX('Estructuras de Acero y Concreto'!$C$6:$C$577,MATCH(L60,'Estructuras de Acero y Concreto'!$D$6:$D$577,0)),IF(ISERROR(INDEX('Estructuras de Madera'!$C$5:$C$122,MATCH(L60,'Estructuras de Madera'!$D$5:$D$122,0)))=FALSE,INDEX('Estructuras de Madera'!$C$5:$C$122,MATCH(L60,'Estructuras de Madera'!$D$5:$D$122,0)),INDEX(SICODI!$G$3:$G$2404,MATCH(L60,SICODI!$G$3:$G$2404,0))))</f>
        <v>EA060COU0S0-300-A2</v>
      </c>
      <c r="N60" s="121" t="str">
        <f>+IF(ISERROR(VLOOKUP(M60,'Resumen de precios LLTT'!$C$17:$D$3071,2,FALSE))=FALSE,VLOOKUP(M60,'Resumen de precios LLTT'!$C$17:$D$3071,2,FALSE),VLOOKUP(M60,SICODI!$G$3:$J$2404,2,FALSE))</f>
        <v>1 Poste autosoportable de acero (18/7600) de ángulo mayor y terminal (90°) Tipo ATU1-18</v>
      </c>
      <c r="O60" s="58">
        <f>+IF(ISERROR(VLOOKUP(M60,'Resumen de precios LLTT'!$C$17:$G$3071,5,FALSE))=FALSE,VLOOKUP(M60,'Resumen de precios LLTT'!$C$17:$G$3071,5,FALSE),VLOOKUP(M60,SICODI!$G$3:$J$2404,4,FALSE))</f>
        <v>17210.080167841363</v>
      </c>
      <c r="P60" s="16">
        <f t="shared" si="1"/>
        <v>0.84299999999999997</v>
      </c>
      <c r="Q60" s="78">
        <f t="shared" si="2"/>
        <v>31718.177749331629</v>
      </c>
      <c r="R60" s="56">
        <v>0</v>
      </c>
      <c r="S60" s="16">
        <f t="shared" si="3"/>
        <v>0.13400000000000001</v>
      </c>
      <c r="T60" s="79">
        <f t="shared" si="4"/>
        <v>354.18631820086989</v>
      </c>
      <c r="U60" s="80">
        <f t="shared" si="5"/>
        <v>0.183</v>
      </c>
      <c r="V60" s="81">
        <f t="shared" si="6"/>
        <v>64.816096230759186</v>
      </c>
      <c r="W60" s="79">
        <f t="shared" si="7"/>
        <v>21.810374248906953</v>
      </c>
      <c r="X60" s="60">
        <f t="shared" si="13"/>
        <v>21.8</v>
      </c>
      <c r="Y60" s="56">
        <f>+'INFO ENEL'!R48</f>
        <v>1</v>
      </c>
      <c r="Z60" s="59">
        <f t="shared" si="14"/>
        <v>21.8</v>
      </c>
    </row>
    <row r="61" spans="1:26" s="90" customFormat="1" ht="15" customHeight="1" x14ac:dyDescent="0.25">
      <c r="A61" s="55">
        <f>+'INFO ENEL'!A49</f>
        <v>44</v>
      </c>
      <c r="B61" s="121" t="str">
        <f>+INDEX($B$8:$B$15,MATCH(L61,$L$8:$L$15,0))</f>
        <v>MOD INV_2017</v>
      </c>
      <c r="C61" s="56" t="str">
        <f>+'INFO ENEL'!B49</f>
        <v>Lima</v>
      </c>
      <c r="D61" s="56" t="str">
        <f>+'INFO ENEL'!D49</f>
        <v>SUPE</v>
      </c>
      <c r="E61" s="56" t="str">
        <f>+'INFO ENEL'!D49</f>
        <v>SUPE</v>
      </c>
      <c r="F61" s="50">
        <f>+'INFO ENEL'!E49</f>
        <v>0</v>
      </c>
      <c r="G61" s="56" t="str">
        <f>+'INFO ENEL'!L49</f>
        <v>AT</v>
      </c>
      <c r="H61" s="57">
        <f>+'INFO ENEL'!M49</f>
        <v>183.87</v>
      </c>
      <c r="I61" s="56">
        <f>+'INFO ENEL'!N49</f>
        <v>18</v>
      </c>
      <c r="J61" s="56" t="str">
        <f>+'INFO ENEL'!O49</f>
        <v>Poste</v>
      </c>
      <c r="K61" s="56" t="str">
        <f>+'INFO ENEL'!P49</f>
        <v>Concreto</v>
      </c>
      <c r="L61" s="56" t="str">
        <f>+'INFO ENEL'!Q49</f>
        <v>PA18/7600</v>
      </c>
      <c r="M61" s="55" t="str">
        <f>+IF(ISERROR(INDEX('Estructuras de Acero y Concreto'!$C$6:$C$577,MATCH(L61,'Estructuras de Acero y Concreto'!$D$6:$D$577,0)))=FALSE,INDEX('Estructuras de Acero y Concreto'!$C$6:$C$577,MATCH(L61,'Estructuras de Acero y Concreto'!$D$6:$D$577,0)),IF(ISERROR(INDEX('Estructuras de Madera'!$C$5:$C$122,MATCH(L61,'Estructuras de Madera'!$D$5:$D$122,0)))=FALSE,INDEX('Estructuras de Madera'!$C$5:$C$122,MATCH(L61,'Estructuras de Madera'!$D$5:$D$122,0)),INDEX(SICODI!$G$3:$G$2404,MATCH(L61,SICODI!$G$3:$G$2404,0))))</f>
        <v>EA060COU0S0-300-A2</v>
      </c>
      <c r="N61" s="121" t="str">
        <f>+IF(ISERROR(VLOOKUP(M61,'Resumen de precios LLTT'!$C$17:$D$3071,2,FALSE))=FALSE,VLOOKUP(M61,'Resumen de precios LLTT'!$C$17:$D$3071,2,FALSE),VLOOKUP(M61,SICODI!$G$3:$J$2404,2,FALSE))</f>
        <v>1 Poste autosoportable de acero (18/7600) de ángulo mayor y terminal (90°) Tipo ATU1-18</v>
      </c>
      <c r="O61" s="58">
        <f>+IF(ISERROR(VLOOKUP(M61,'Resumen de precios LLTT'!$C$17:$G$3071,5,FALSE))=FALSE,VLOOKUP(M61,'Resumen de precios LLTT'!$C$17:$G$3071,5,FALSE),VLOOKUP(M61,SICODI!$G$3:$J$2404,4,FALSE))</f>
        <v>17210.080167841363</v>
      </c>
      <c r="P61" s="16">
        <f t="shared" si="1"/>
        <v>0.84299999999999997</v>
      </c>
      <c r="Q61" s="78">
        <f t="shared" si="2"/>
        <v>31718.177749331629</v>
      </c>
      <c r="R61" s="56">
        <v>0</v>
      </c>
      <c r="S61" s="16">
        <f t="shared" si="3"/>
        <v>0.13400000000000001</v>
      </c>
      <c r="T61" s="79">
        <f t="shared" si="4"/>
        <v>354.18631820086989</v>
      </c>
      <c r="U61" s="80">
        <f t="shared" si="5"/>
        <v>0.183</v>
      </c>
      <c r="V61" s="81">
        <f t="shared" si="6"/>
        <v>64.816096230759186</v>
      </c>
      <c r="W61" s="79">
        <f t="shared" si="7"/>
        <v>21.810374248906953</v>
      </c>
      <c r="X61" s="60">
        <f t="shared" si="13"/>
        <v>21.8</v>
      </c>
      <c r="Y61" s="56">
        <f>+'INFO ENEL'!R49</f>
        <v>1</v>
      </c>
      <c r="Z61" s="59">
        <f t="shared" si="14"/>
        <v>21.8</v>
      </c>
    </row>
    <row r="62" spans="1:26" s="90" customFormat="1" ht="15" customHeight="1" x14ac:dyDescent="0.25">
      <c r="A62" s="55">
        <f>+'INFO ENEL'!A50</f>
        <v>45</v>
      </c>
      <c r="B62" s="121" t="str">
        <f>+INDEX($B$8:$B$15,MATCH(L62,$L$8:$L$15,0))</f>
        <v>MOD INV_2017</v>
      </c>
      <c r="C62" s="56" t="str">
        <f>+'INFO ENEL'!B50</f>
        <v>Lima</v>
      </c>
      <c r="D62" s="56" t="str">
        <f>+'INFO ENEL'!D50</f>
        <v>SUPE</v>
      </c>
      <c r="E62" s="56" t="str">
        <f>+'INFO ENEL'!D50</f>
        <v>SUPE</v>
      </c>
      <c r="F62" s="50">
        <f>+'INFO ENEL'!E50</f>
        <v>0</v>
      </c>
      <c r="G62" s="56" t="str">
        <f>+'INFO ENEL'!L50</f>
        <v>AT</v>
      </c>
      <c r="H62" s="57">
        <f>+'INFO ENEL'!M50</f>
        <v>167.3</v>
      </c>
      <c r="I62" s="56">
        <f>+'INFO ENEL'!N50</f>
        <v>18</v>
      </c>
      <c r="J62" s="56" t="str">
        <f>+'INFO ENEL'!O50</f>
        <v>Poste</v>
      </c>
      <c r="K62" s="56" t="str">
        <f>+'INFO ENEL'!P50</f>
        <v>Concreto</v>
      </c>
      <c r="L62" s="56" t="str">
        <f>+'INFO ENEL'!Q50</f>
        <v>PA18/7600</v>
      </c>
      <c r="M62" s="55" t="str">
        <f>+IF(ISERROR(INDEX('Estructuras de Acero y Concreto'!$C$6:$C$577,MATCH(L62,'Estructuras de Acero y Concreto'!$D$6:$D$577,0)))=FALSE,INDEX('Estructuras de Acero y Concreto'!$C$6:$C$577,MATCH(L62,'Estructuras de Acero y Concreto'!$D$6:$D$577,0)),IF(ISERROR(INDEX('Estructuras de Madera'!$C$5:$C$122,MATCH(L62,'Estructuras de Madera'!$D$5:$D$122,0)))=FALSE,INDEX('Estructuras de Madera'!$C$5:$C$122,MATCH(L62,'Estructuras de Madera'!$D$5:$D$122,0)),INDEX(SICODI!$G$3:$G$2404,MATCH(L62,SICODI!$G$3:$G$2404,0))))</f>
        <v>EA060COU0S0-300-A2</v>
      </c>
      <c r="N62" s="121" t="str">
        <f>+IF(ISERROR(VLOOKUP(M62,'Resumen de precios LLTT'!$C$17:$D$3071,2,FALSE))=FALSE,VLOOKUP(M62,'Resumen de precios LLTT'!$C$17:$D$3071,2,FALSE),VLOOKUP(M62,SICODI!$G$3:$J$2404,2,FALSE))</f>
        <v>1 Poste autosoportable de acero (18/7600) de ángulo mayor y terminal (90°) Tipo ATU1-18</v>
      </c>
      <c r="O62" s="58">
        <f>+IF(ISERROR(VLOOKUP(M62,'Resumen de precios LLTT'!$C$17:$G$3071,5,FALSE))=FALSE,VLOOKUP(M62,'Resumen de precios LLTT'!$C$17:$G$3071,5,FALSE),VLOOKUP(M62,SICODI!$G$3:$J$2404,4,FALSE))</f>
        <v>17210.080167841363</v>
      </c>
      <c r="P62" s="16">
        <f t="shared" si="1"/>
        <v>0.84299999999999997</v>
      </c>
      <c r="Q62" s="78">
        <f t="shared" si="2"/>
        <v>31718.177749331629</v>
      </c>
      <c r="R62" s="56">
        <v>0</v>
      </c>
      <c r="S62" s="16">
        <f t="shared" si="3"/>
        <v>0.13400000000000001</v>
      </c>
      <c r="T62" s="79">
        <f t="shared" si="4"/>
        <v>354.18631820086989</v>
      </c>
      <c r="U62" s="80">
        <f t="shared" si="5"/>
        <v>0.183</v>
      </c>
      <c r="V62" s="81">
        <f t="shared" si="6"/>
        <v>64.816096230759186</v>
      </c>
      <c r="W62" s="79">
        <f t="shared" si="7"/>
        <v>21.810374248906953</v>
      </c>
      <c r="X62" s="60">
        <f t="shared" si="13"/>
        <v>21.8</v>
      </c>
      <c r="Y62" s="56">
        <f>+'INFO ENEL'!R50</f>
        <v>1</v>
      </c>
      <c r="Z62" s="59">
        <f t="shared" si="14"/>
        <v>21.8</v>
      </c>
    </row>
    <row r="63" spans="1:26" s="90" customFormat="1" ht="15" customHeight="1" x14ac:dyDescent="0.25">
      <c r="A63" s="55">
        <f>+'INFO ENEL'!A51</f>
        <v>46</v>
      </c>
      <c r="B63" s="121" t="str">
        <f>+INDEX($B$8:$B$15,MATCH(L63,$L$8:$L$15,0))</f>
        <v>MOD INV_2017</v>
      </c>
      <c r="C63" s="56" t="str">
        <f>+'INFO ENEL'!B51</f>
        <v>Lima</v>
      </c>
      <c r="D63" s="56" t="str">
        <f>+'INFO ENEL'!D51</f>
        <v>SUPE</v>
      </c>
      <c r="E63" s="56" t="str">
        <f>+'INFO ENEL'!D51</f>
        <v>SUPE</v>
      </c>
      <c r="F63" s="50">
        <f>+'INFO ENEL'!E51</f>
        <v>0</v>
      </c>
      <c r="G63" s="56" t="str">
        <f>+'INFO ENEL'!L51</f>
        <v>AT</v>
      </c>
      <c r="H63" s="57">
        <f>+'INFO ENEL'!M51</f>
        <v>190.54</v>
      </c>
      <c r="I63" s="56">
        <f>+'INFO ENEL'!N51</f>
        <v>18</v>
      </c>
      <c r="J63" s="56" t="str">
        <f>+'INFO ENEL'!O51</f>
        <v>Poste</v>
      </c>
      <c r="K63" s="56" t="str">
        <f>+'INFO ENEL'!P51</f>
        <v>Concreto</v>
      </c>
      <c r="L63" s="56" t="str">
        <f>+'INFO ENEL'!Q51</f>
        <v>PA18/7600</v>
      </c>
      <c r="M63" s="55" t="str">
        <f>+IF(ISERROR(INDEX('Estructuras de Acero y Concreto'!$C$6:$C$577,MATCH(L63,'Estructuras de Acero y Concreto'!$D$6:$D$577,0)))=FALSE,INDEX('Estructuras de Acero y Concreto'!$C$6:$C$577,MATCH(L63,'Estructuras de Acero y Concreto'!$D$6:$D$577,0)),IF(ISERROR(INDEX('Estructuras de Madera'!$C$5:$C$122,MATCH(L63,'Estructuras de Madera'!$D$5:$D$122,0)))=FALSE,INDEX('Estructuras de Madera'!$C$5:$C$122,MATCH(L63,'Estructuras de Madera'!$D$5:$D$122,0)),INDEX(SICODI!$G$3:$G$2404,MATCH(L63,SICODI!$G$3:$G$2404,0))))</f>
        <v>EA060COU0S0-300-A2</v>
      </c>
      <c r="N63" s="121" t="str">
        <f>+IF(ISERROR(VLOOKUP(M63,'Resumen de precios LLTT'!$C$17:$D$3071,2,FALSE))=FALSE,VLOOKUP(M63,'Resumen de precios LLTT'!$C$17:$D$3071,2,FALSE),VLOOKUP(M63,SICODI!$G$3:$J$2404,2,FALSE))</f>
        <v>1 Poste autosoportable de acero (18/7600) de ángulo mayor y terminal (90°) Tipo ATU1-18</v>
      </c>
      <c r="O63" s="58">
        <f>+IF(ISERROR(VLOOKUP(M63,'Resumen de precios LLTT'!$C$17:$G$3071,5,FALSE))=FALSE,VLOOKUP(M63,'Resumen de precios LLTT'!$C$17:$G$3071,5,FALSE),VLOOKUP(M63,SICODI!$G$3:$J$2404,4,FALSE))</f>
        <v>17210.080167841363</v>
      </c>
      <c r="P63" s="16">
        <f t="shared" si="1"/>
        <v>0.84299999999999997</v>
      </c>
      <c r="Q63" s="78">
        <f t="shared" si="2"/>
        <v>31718.177749331629</v>
      </c>
      <c r="R63" s="56">
        <v>0</v>
      </c>
      <c r="S63" s="16">
        <f t="shared" si="3"/>
        <v>0.13400000000000001</v>
      </c>
      <c r="T63" s="79">
        <f t="shared" si="4"/>
        <v>354.18631820086989</v>
      </c>
      <c r="U63" s="80">
        <f t="shared" si="5"/>
        <v>0.183</v>
      </c>
      <c r="V63" s="81">
        <f t="shared" si="6"/>
        <v>64.816096230759186</v>
      </c>
      <c r="W63" s="79">
        <f t="shared" si="7"/>
        <v>21.810374248906953</v>
      </c>
      <c r="X63" s="60">
        <f t="shared" si="13"/>
        <v>21.8</v>
      </c>
      <c r="Y63" s="56">
        <f>+'INFO ENEL'!R51</f>
        <v>1</v>
      </c>
      <c r="Z63" s="59">
        <f t="shared" si="14"/>
        <v>21.8</v>
      </c>
    </row>
    <row r="64" spans="1:26" s="90" customFormat="1" ht="15" customHeight="1" x14ac:dyDescent="0.25">
      <c r="A64" s="55">
        <f>+'INFO ENEL'!A52</f>
        <v>47</v>
      </c>
      <c r="B64" s="121" t="str">
        <f>+INDEX($B$8:$B$15,MATCH(L64,$L$8:$L$15,0))</f>
        <v>MOD INV_2017</v>
      </c>
      <c r="C64" s="56" t="str">
        <f>+'INFO ENEL'!B52</f>
        <v>Lima</v>
      </c>
      <c r="D64" s="56" t="str">
        <f>+'INFO ENEL'!D52</f>
        <v>SUPE</v>
      </c>
      <c r="E64" s="56" t="str">
        <f>+'INFO ENEL'!D52</f>
        <v>SUPE</v>
      </c>
      <c r="F64" s="50">
        <f>+'INFO ENEL'!E52</f>
        <v>0</v>
      </c>
      <c r="G64" s="56" t="str">
        <f>+'INFO ENEL'!L52</f>
        <v>AT</v>
      </c>
      <c r="H64" s="57">
        <f>+'INFO ENEL'!M52</f>
        <v>143.11000000000001</v>
      </c>
      <c r="I64" s="56">
        <f>+'INFO ENEL'!N52</f>
        <v>18</v>
      </c>
      <c r="J64" s="56" t="str">
        <f>+'INFO ENEL'!O52</f>
        <v>Poste</v>
      </c>
      <c r="K64" s="56" t="str">
        <f>+'INFO ENEL'!P52</f>
        <v>Concreto</v>
      </c>
      <c r="L64" s="56" t="str">
        <f>+'INFO ENEL'!Q52</f>
        <v>PA18/7600</v>
      </c>
      <c r="M64" s="55" t="str">
        <f>+IF(ISERROR(INDEX('Estructuras de Acero y Concreto'!$C$6:$C$577,MATCH(L64,'Estructuras de Acero y Concreto'!$D$6:$D$577,0)))=FALSE,INDEX('Estructuras de Acero y Concreto'!$C$6:$C$577,MATCH(L64,'Estructuras de Acero y Concreto'!$D$6:$D$577,0)),IF(ISERROR(INDEX('Estructuras de Madera'!$C$5:$C$122,MATCH(L64,'Estructuras de Madera'!$D$5:$D$122,0)))=FALSE,INDEX('Estructuras de Madera'!$C$5:$C$122,MATCH(L64,'Estructuras de Madera'!$D$5:$D$122,0)),INDEX(SICODI!$G$3:$G$2404,MATCH(L64,SICODI!$G$3:$G$2404,0))))</f>
        <v>EA060COU0S0-300-A2</v>
      </c>
      <c r="N64" s="121" t="str">
        <f>+IF(ISERROR(VLOOKUP(M64,'Resumen de precios LLTT'!$C$17:$D$3071,2,FALSE))=FALSE,VLOOKUP(M64,'Resumen de precios LLTT'!$C$17:$D$3071,2,FALSE),VLOOKUP(M64,SICODI!$G$3:$J$2404,2,FALSE))</f>
        <v>1 Poste autosoportable de acero (18/7600) de ángulo mayor y terminal (90°) Tipo ATU1-18</v>
      </c>
      <c r="O64" s="58">
        <f>+IF(ISERROR(VLOOKUP(M64,'Resumen de precios LLTT'!$C$17:$G$3071,5,FALSE))=FALSE,VLOOKUP(M64,'Resumen de precios LLTT'!$C$17:$G$3071,5,FALSE),VLOOKUP(M64,SICODI!$G$3:$J$2404,4,FALSE))</f>
        <v>17210.080167841363</v>
      </c>
      <c r="P64" s="16">
        <f t="shared" si="1"/>
        <v>0.84299999999999997</v>
      </c>
      <c r="Q64" s="78">
        <f t="shared" si="2"/>
        <v>31718.177749331629</v>
      </c>
      <c r="R64" s="56">
        <v>0</v>
      </c>
      <c r="S64" s="16">
        <f t="shared" si="3"/>
        <v>0.13400000000000001</v>
      </c>
      <c r="T64" s="79">
        <f t="shared" si="4"/>
        <v>354.18631820086989</v>
      </c>
      <c r="U64" s="80">
        <f t="shared" si="5"/>
        <v>0.183</v>
      </c>
      <c r="V64" s="81">
        <f t="shared" si="6"/>
        <v>64.816096230759186</v>
      </c>
      <c r="W64" s="79">
        <f t="shared" si="7"/>
        <v>21.810374248906953</v>
      </c>
      <c r="X64" s="60">
        <f t="shared" si="13"/>
        <v>21.8</v>
      </c>
      <c r="Y64" s="56">
        <f>+'INFO ENEL'!R52</f>
        <v>1</v>
      </c>
      <c r="Z64" s="59">
        <f t="shared" si="14"/>
        <v>21.8</v>
      </c>
    </row>
    <row r="65" spans="1:26" s="90" customFormat="1" ht="15" customHeight="1" x14ac:dyDescent="0.25">
      <c r="A65" s="55">
        <f>+'INFO ENEL'!A53</f>
        <v>48</v>
      </c>
      <c r="B65" s="121" t="str">
        <f>+INDEX($B$8:$B$15,MATCH(L65,$L$8:$L$15,0))</f>
        <v>MOD INV_2017</v>
      </c>
      <c r="C65" s="56" t="str">
        <f>+'INFO ENEL'!B53</f>
        <v>Lima</v>
      </c>
      <c r="D65" s="56" t="str">
        <f>+'INFO ENEL'!D53</f>
        <v>SUPE</v>
      </c>
      <c r="E65" s="56" t="str">
        <f>+'INFO ENEL'!D53</f>
        <v>SUPE</v>
      </c>
      <c r="F65" s="50">
        <f>+'INFO ENEL'!E53</f>
        <v>0</v>
      </c>
      <c r="G65" s="56" t="str">
        <f>+'INFO ENEL'!L53</f>
        <v>AT</v>
      </c>
      <c r="H65" s="57">
        <f>+'INFO ENEL'!M53</f>
        <v>155</v>
      </c>
      <c r="I65" s="56">
        <f>+'INFO ENEL'!N53</f>
        <v>18</v>
      </c>
      <c r="J65" s="56" t="str">
        <f>+'INFO ENEL'!O53</f>
        <v>Poste</v>
      </c>
      <c r="K65" s="56" t="str">
        <f>+'INFO ENEL'!P53</f>
        <v>Concreto</v>
      </c>
      <c r="L65" s="56" t="str">
        <f>+'INFO ENEL'!Q53</f>
        <v>PA18/7600</v>
      </c>
      <c r="M65" s="55" t="str">
        <f>+IF(ISERROR(INDEX('Estructuras de Acero y Concreto'!$C$6:$C$577,MATCH(L65,'Estructuras de Acero y Concreto'!$D$6:$D$577,0)))=FALSE,INDEX('Estructuras de Acero y Concreto'!$C$6:$C$577,MATCH(L65,'Estructuras de Acero y Concreto'!$D$6:$D$577,0)),IF(ISERROR(INDEX('Estructuras de Madera'!$C$5:$C$122,MATCH(L65,'Estructuras de Madera'!$D$5:$D$122,0)))=FALSE,INDEX('Estructuras de Madera'!$C$5:$C$122,MATCH(L65,'Estructuras de Madera'!$D$5:$D$122,0)),INDEX(SICODI!$G$3:$G$2404,MATCH(L65,SICODI!$G$3:$G$2404,0))))</f>
        <v>EA060COU0S0-300-A2</v>
      </c>
      <c r="N65" s="121" t="str">
        <f>+IF(ISERROR(VLOOKUP(M65,'Resumen de precios LLTT'!$C$17:$D$3071,2,FALSE))=FALSE,VLOOKUP(M65,'Resumen de precios LLTT'!$C$17:$D$3071,2,FALSE),VLOOKUP(M65,SICODI!$G$3:$J$2404,2,FALSE))</f>
        <v>1 Poste autosoportable de acero (18/7600) de ángulo mayor y terminal (90°) Tipo ATU1-18</v>
      </c>
      <c r="O65" s="58">
        <f>+IF(ISERROR(VLOOKUP(M65,'Resumen de precios LLTT'!$C$17:$G$3071,5,FALSE))=FALSE,VLOOKUP(M65,'Resumen de precios LLTT'!$C$17:$G$3071,5,FALSE),VLOOKUP(M65,SICODI!$G$3:$J$2404,4,FALSE))</f>
        <v>17210.080167841363</v>
      </c>
      <c r="P65" s="16">
        <f t="shared" si="1"/>
        <v>0.84299999999999997</v>
      </c>
      <c r="Q65" s="78">
        <f t="shared" si="2"/>
        <v>31718.177749331629</v>
      </c>
      <c r="R65" s="56">
        <v>0</v>
      </c>
      <c r="S65" s="16">
        <f t="shared" si="3"/>
        <v>0.13400000000000001</v>
      </c>
      <c r="T65" s="79">
        <f t="shared" si="4"/>
        <v>354.18631820086989</v>
      </c>
      <c r="U65" s="80">
        <f t="shared" si="5"/>
        <v>0.183</v>
      </c>
      <c r="V65" s="81">
        <f t="shared" si="6"/>
        <v>64.816096230759186</v>
      </c>
      <c r="W65" s="79">
        <f t="shared" si="7"/>
        <v>21.810374248906953</v>
      </c>
      <c r="X65" s="60">
        <f t="shared" si="13"/>
        <v>21.8</v>
      </c>
      <c r="Y65" s="56">
        <f>+'INFO ENEL'!R53</f>
        <v>1</v>
      </c>
      <c r="Z65" s="59">
        <f t="shared" si="14"/>
        <v>21.8</v>
      </c>
    </row>
    <row r="66" spans="1:26" s="90" customFormat="1" ht="15" customHeight="1" x14ac:dyDescent="0.25">
      <c r="A66" s="55">
        <f>+'INFO ENEL'!A54</f>
        <v>49</v>
      </c>
      <c r="B66" s="121" t="str">
        <f>+INDEX($B$8:$B$15,MATCH(L66,$L$8:$L$15,0))</f>
        <v>MOD INV_2017</v>
      </c>
      <c r="C66" s="56" t="str">
        <f>+'INFO ENEL'!B54</f>
        <v>Lima</v>
      </c>
      <c r="D66" s="56" t="str">
        <f>+'INFO ENEL'!D54</f>
        <v>SUPE</v>
      </c>
      <c r="E66" s="56" t="str">
        <f>+'INFO ENEL'!D54</f>
        <v>SUPE</v>
      </c>
      <c r="F66" s="50">
        <f>+'INFO ENEL'!E54</f>
        <v>0</v>
      </c>
      <c r="G66" s="56" t="str">
        <f>+'INFO ENEL'!L54</f>
        <v>AT</v>
      </c>
      <c r="H66" s="57">
        <f>+'INFO ENEL'!M54</f>
        <v>146.27000000000001</v>
      </c>
      <c r="I66" s="56">
        <f>+'INFO ENEL'!N54</f>
        <v>18</v>
      </c>
      <c r="J66" s="56" t="str">
        <f>+'INFO ENEL'!O54</f>
        <v>Poste</v>
      </c>
      <c r="K66" s="56" t="str">
        <f>+'INFO ENEL'!P54</f>
        <v>Concreto</v>
      </c>
      <c r="L66" s="56" t="str">
        <f>+'INFO ENEL'!Q54</f>
        <v>PA18/7600</v>
      </c>
      <c r="M66" s="55" t="str">
        <f>+IF(ISERROR(INDEX('Estructuras de Acero y Concreto'!$C$6:$C$577,MATCH(L66,'Estructuras de Acero y Concreto'!$D$6:$D$577,0)))=FALSE,INDEX('Estructuras de Acero y Concreto'!$C$6:$C$577,MATCH(L66,'Estructuras de Acero y Concreto'!$D$6:$D$577,0)),IF(ISERROR(INDEX('Estructuras de Madera'!$C$5:$C$122,MATCH(L66,'Estructuras de Madera'!$D$5:$D$122,0)))=FALSE,INDEX('Estructuras de Madera'!$C$5:$C$122,MATCH(L66,'Estructuras de Madera'!$D$5:$D$122,0)),INDEX(SICODI!$G$3:$G$2404,MATCH(L66,SICODI!$G$3:$G$2404,0))))</f>
        <v>EA060COU0S0-300-A2</v>
      </c>
      <c r="N66" s="121" t="str">
        <f>+IF(ISERROR(VLOOKUP(M66,'Resumen de precios LLTT'!$C$17:$D$3071,2,FALSE))=FALSE,VLOOKUP(M66,'Resumen de precios LLTT'!$C$17:$D$3071,2,FALSE),VLOOKUP(M66,SICODI!$G$3:$J$2404,2,FALSE))</f>
        <v>1 Poste autosoportable de acero (18/7600) de ángulo mayor y terminal (90°) Tipo ATU1-18</v>
      </c>
      <c r="O66" s="58">
        <f>+IF(ISERROR(VLOOKUP(M66,'Resumen de precios LLTT'!$C$17:$G$3071,5,FALSE))=FALSE,VLOOKUP(M66,'Resumen de precios LLTT'!$C$17:$G$3071,5,FALSE),VLOOKUP(M66,SICODI!$G$3:$J$2404,4,FALSE))</f>
        <v>17210.080167841363</v>
      </c>
      <c r="P66" s="16">
        <f t="shared" si="1"/>
        <v>0.84299999999999997</v>
      </c>
      <c r="Q66" s="78">
        <f t="shared" si="2"/>
        <v>31718.177749331629</v>
      </c>
      <c r="R66" s="56">
        <v>0</v>
      </c>
      <c r="S66" s="16">
        <f t="shared" si="3"/>
        <v>0.13400000000000001</v>
      </c>
      <c r="T66" s="79">
        <f t="shared" si="4"/>
        <v>354.18631820086989</v>
      </c>
      <c r="U66" s="80">
        <f t="shared" si="5"/>
        <v>0.183</v>
      </c>
      <c r="V66" s="81">
        <f t="shared" si="6"/>
        <v>64.816096230759186</v>
      </c>
      <c r="W66" s="79">
        <f t="shared" si="7"/>
        <v>21.810374248906953</v>
      </c>
      <c r="X66" s="60">
        <f t="shared" si="13"/>
        <v>21.8</v>
      </c>
      <c r="Y66" s="56">
        <f>+'INFO ENEL'!R54</f>
        <v>1</v>
      </c>
      <c r="Z66" s="59">
        <f t="shared" si="14"/>
        <v>21.8</v>
      </c>
    </row>
    <row r="67" spans="1:26" s="90" customFormat="1" ht="15" customHeight="1" x14ac:dyDescent="0.25">
      <c r="A67" s="55">
        <f>+'INFO ENEL'!A55</f>
        <v>50</v>
      </c>
      <c r="B67" s="121" t="str">
        <f>+INDEX($B$8:$B$15,MATCH(L67,$L$8:$L$15,0))</f>
        <v>MOD INV_2017</v>
      </c>
      <c r="C67" s="56" t="str">
        <f>+'INFO ENEL'!B55</f>
        <v>Lima</v>
      </c>
      <c r="D67" s="56" t="str">
        <f>+'INFO ENEL'!D55</f>
        <v>SUPE</v>
      </c>
      <c r="E67" s="56" t="str">
        <f>+'INFO ENEL'!D55</f>
        <v>SUPE</v>
      </c>
      <c r="F67" s="50">
        <f>+'INFO ENEL'!E55</f>
        <v>0</v>
      </c>
      <c r="G67" s="56" t="str">
        <f>+'INFO ENEL'!L55</f>
        <v>AT</v>
      </c>
      <c r="H67" s="57">
        <f>+'INFO ENEL'!M55</f>
        <v>151.15</v>
      </c>
      <c r="I67" s="56">
        <f>+'INFO ENEL'!N55</f>
        <v>18</v>
      </c>
      <c r="J67" s="56" t="str">
        <f>+'INFO ENEL'!O55</f>
        <v>Poste</v>
      </c>
      <c r="K67" s="56" t="str">
        <f>+'INFO ENEL'!P55</f>
        <v>Concreto</v>
      </c>
      <c r="L67" s="56" t="str">
        <f>+'INFO ENEL'!Q55</f>
        <v>PA18/7600</v>
      </c>
      <c r="M67" s="55" t="str">
        <f>+IF(ISERROR(INDEX('Estructuras de Acero y Concreto'!$C$6:$C$577,MATCH(L67,'Estructuras de Acero y Concreto'!$D$6:$D$577,0)))=FALSE,INDEX('Estructuras de Acero y Concreto'!$C$6:$C$577,MATCH(L67,'Estructuras de Acero y Concreto'!$D$6:$D$577,0)),IF(ISERROR(INDEX('Estructuras de Madera'!$C$5:$C$122,MATCH(L67,'Estructuras de Madera'!$D$5:$D$122,0)))=FALSE,INDEX('Estructuras de Madera'!$C$5:$C$122,MATCH(L67,'Estructuras de Madera'!$D$5:$D$122,0)),INDEX(SICODI!$G$3:$G$2404,MATCH(L67,SICODI!$G$3:$G$2404,0))))</f>
        <v>EA060COU0S0-300-A2</v>
      </c>
      <c r="N67" s="121" t="str">
        <f>+IF(ISERROR(VLOOKUP(M67,'Resumen de precios LLTT'!$C$17:$D$3071,2,FALSE))=FALSE,VLOOKUP(M67,'Resumen de precios LLTT'!$C$17:$D$3071,2,FALSE),VLOOKUP(M67,SICODI!$G$3:$J$2404,2,FALSE))</f>
        <v>1 Poste autosoportable de acero (18/7600) de ángulo mayor y terminal (90°) Tipo ATU1-18</v>
      </c>
      <c r="O67" s="58">
        <f>+IF(ISERROR(VLOOKUP(M67,'Resumen de precios LLTT'!$C$17:$G$3071,5,FALSE))=FALSE,VLOOKUP(M67,'Resumen de precios LLTT'!$C$17:$G$3071,5,FALSE),VLOOKUP(M67,SICODI!$G$3:$J$2404,4,FALSE))</f>
        <v>17210.080167841363</v>
      </c>
      <c r="P67" s="16">
        <f t="shared" si="1"/>
        <v>0.84299999999999997</v>
      </c>
      <c r="Q67" s="78">
        <f t="shared" si="2"/>
        <v>31718.177749331629</v>
      </c>
      <c r="R67" s="56">
        <v>0</v>
      </c>
      <c r="S67" s="16">
        <f t="shared" si="3"/>
        <v>0.13400000000000001</v>
      </c>
      <c r="T67" s="79">
        <f t="shared" si="4"/>
        <v>354.18631820086989</v>
      </c>
      <c r="U67" s="80">
        <f t="shared" si="5"/>
        <v>0.183</v>
      </c>
      <c r="V67" s="81">
        <f t="shared" si="6"/>
        <v>64.816096230759186</v>
      </c>
      <c r="W67" s="79">
        <f t="shared" si="7"/>
        <v>21.810374248906953</v>
      </c>
      <c r="X67" s="60">
        <f t="shared" si="13"/>
        <v>21.8</v>
      </c>
      <c r="Y67" s="56">
        <f>+'INFO ENEL'!R55</f>
        <v>1</v>
      </c>
      <c r="Z67" s="59">
        <f t="shared" si="14"/>
        <v>21.8</v>
      </c>
    </row>
    <row r="68" spans="1:26" s="90" customFormat="1" ht="15" customHeight="1" x14ac:dyDescent="0.25">
      <c r="A68" s="55">
        <f>+'INFO ENEL'!A56</f>
        <v>51</v>
      </c>
      <c r="B68" s="121" t="str">
        <f>+INDEX($B$8:$B$15,MATCH(L68,$L$8:$L$15,0))</f>
        <v>MOD INV_2017</v>
      </c>
      <c r="C68" s="56" t="str">
        <f>+'INFO ENEL'!B56</f>
        <v>Lima</v>
      </c>
      <c r="D68" s="56" t="str">
        <f>+'INFO ENEL'!D56</f>
        <v>SUPE</v>
      </c>
      <c r="E68" s="56" t="str">
        <f>+'INFO ENEL'!D56</f>
        <v>SUPE</v>
      </c>
      <c r="F68" s="50">
        <f>+'INFO ENEL'!E56</f>
        <v>0</v>
      </c>
      <c r="G68" s="56" t="str">
        <f>+'INFO ENEL'!L56</f>
        <v>AT</v>
      </c>
      <c r="H68" s="57">
        <f>+'INFO ENEL'!M56</f>
        <v>118.91</v>
      </c>
      <c r="I68" s="56">
        <f>+'INFO ENEL'!N56</f>
        <v>18</v>
      </c>
      <c r="J68" s="56" t="str">
        <f>+'INFO ENEL'!O56</f>
        <v>Poste</v>
      </c>
      <c r="K68" s="56" t="str">
        <f>+'INFO ENEL'!P56</f>
        <v>Concreto</v>
      </c>
      <c r="L68" s="56" t="str">
        <f>+'INFO ENEL'!Q56</f>
        <v>PA18/7600</v>
      </c>
      <c r="M68" s="55" t="str">
        <f>+IF(ISERROR(INDEX('Estructuras de Acero y Concreto'!$C$6:$C$577,MATCH(L68,'Estructuras de Acero y Concreto'!$D$6:$D$577,0)))=FALSE,INDEX('Estructuras de Acero y Concreto'!$C$6:$C$577,MATCH(L68,'Estructuras de Acero y Concreto'!$D$6:$D$577,0)),IF(ISERROR(INDEX('Estructuras de Madera'!$C$5:$C$122,MATCH(L68,'Estructuras de Madera'!$D$5:$D$122,0)))=FALSE,INDEX('Estructuras de Madera'!$C$5:$C$122,MATCH(L68,'Estructuras de Madera'!$D$5:$D$122,0)),INDEX(SICODI!$G$3:$G$2404,MATCH(L68,SICODI!$G$3:$G$2404,0))))</f>
        <v>EA060COU0S0-300-A2</v>
      </c>
      <c r="N68" s="121" t="str">
        <f>+IF(ISERROR(VLOOKUP(M68,'Resumen de precios LLTT'!$C$17:$D$3071,2,FALSE))=FALSE,VLOOKUP(M68,'Resumen de precios LLTT'!$C$17:$D$3071,2,FALSE),VLOOKUP(M68,SICODI!$G$3:$J$2404,2,FALSE))</f>
        <v>1 Poste autosoportable de acero (18/7600) de ángulo mayor y terminal (90°) Tipo ATU1-18</v>
      </c>
      <c r="O68" s="58">
        <f>+IF(ISERROR(VLOOKUP(M68,'Resumen de precios LLTT'!$C$17:$G$3071,5,FALSE))=FALSE,VLOOKUP(M68,'Resumen de precios LLTT'!$C$17:$G$3071,5,FALSE),VLOOKUP(M68,SICODI!$G$3:$J$2404,4,FALSE))</f>
        <v>17210.080167841363</v>
      </c>
      <c r="P68" s="16">
        <f t="shared" si="1"/>
        <v>0.84299999999999997</v>
      </c>
      <c r="Q68" s="78">
        <f t="shared" si="2"/>
        <v>31718.177749331629</v>
      </c>
      <c r="R68" s="56">
        <v>0</v>
      </c>
      <c r="S68" s="16">
        <f t="shared" si="3"/>
        <v>0.13400000000000001</v>
      </c>
      <c r="T68" s="79">
        <f t="shared" si="4"/>
        <v>354.18631820086989</v>
      </c>
      <c r="U68" s="80">
        <f t="shared" si="5"/>
        <v>0.183</v>
      </c>
      <c r="V68" s="81">
        <f t="shared" si="6"/>
        <v>64.816096230759186</v>
      </c>
      <c r="W68" s="79">
        <f t="shared" si="7"/>
        <v>21.810374248906953</v>
      </c>
      <c r="X68" s="60">
        <f t="shared" si="13"/>
        <v>21.8</v>
      </c>
      <c r="Y68" s="56">
        <f>+'INFO ENEL'!R56</f>
        <v>1</v>
      </c>
      <c r="Z68" s="59">
        <f t="shared" si="14"/>
        <v>21.8</v>
      </c>
    </row>
    <row r="69" spans="1:26" s="90" customFormat="1" ht="15" customHeight="1" x14ac:dyDescent="0.25">
      <c r="A69" s="55">
        <f>+'INFO ENEL'!A57</f>
        <v>52</v>
      </c>
      <c r="B69" s="121" t="str">
        <f>+INDEX($B$8:$B$15,MATCH(L69,$L$8:$L$15,0))</f>
        <v>SICODI</v>
      </c>
      <c r="C69" s="56" t="str">
        <f>+'INFO ENEL'!B57</f>
        <v>Lima</v>
      </c>
      <c r="D69" s="56" t="str">
        <f>+'INFO ENEL'!D57</f>
        <v>BARRANCA</v>
      </c>
      <c r="E69" s="56" t="str">
        <f>+'INFO ENEL'!D57</f>
        <v>BARRANCA</v>
      </c>
      <c r="F69" s="50">
        <f>+'INFO ENEL'!E57</f>
        <v>0</v>
      </c>
      <c r="G69" s="56" t="str">
        <f>+'INFO ENEL'!L57</f>
        <v>MT</v>
      </c>
      <c r="H69" s="57">
        <f>+'INFO ENEL'!M57</f>
        <v>40.15</v>
      </c>
      <c r="I69" s="56">
        <f>+'INFO ENEL'!N57</f>
        <v>13</v>
      </c>
      <c r="J69" s="56" t="str">
        <f>+'INFO ENEL'!O57</f>
        <v>Poste</v>
      </c>
      <c r="K69" s="56" t="str">
        <f>+'INFO ENEL'!P57</f>
        <v>Concreto</v>
      </c>
      <c r="L69" s="56" t="str">
        <f>+'INFO ENEL'!Q57</f>
        <v>PPC20</v>
      </c>
      <c r="M69" s="55" t="str">
        <f>+IF(ISERROR(INDEX('Estructuras de Acero y Concreto'!$C$6:$C$577,MATCH(L69,'Estructuras de Acero y Concreto'!$D$6:$D$577,0)))=FALSE,INDEX('Estructuras de Acero y Concreto'!$C$6:$C$577,MATCH(L69,'Estructuras de Acero y Concreto'!$D$6:$D$577,0)),IF(ISERROR(INDEX('Estructuras de Madera'!$C$5:$C$122,MATCH(L69,'Estructuras de Madera'!$D$5:$D$122,0)))=FALSE,INDEX('Estructuras de Madera'!$C$5:$C$122,MATCH(L69,'Estructuras de Madera'!$D$5:$D$122,0)),INDEX(SICODI!$G$3:$G$2404,MATCH(L69,SICODI!$G$3:$G$2404,0))))</f>
        <v>PPC20</v>
      </c>
      <c r="N69" s="121" t="str">
        <f>+IF(ISERROR(VLOOKUP(M69,'Resumen de precios LLTT'!$C$17:$D$3071,2,FALSE))=FALSE,VLOOKUP(M69,'Resumen de precios LLTT'!$C$17:$D$3071,2,FALSE),VLOOKUP(M69,SICODI!$G$3:$J$2404,2,FALSE))</f>
        <v>POSTE DE CONCRETO ARMADO DE 13/400/150/345</v>
      </c>
      <c r="O69" s="58">
        <f>+IF(ISERROR(VLOOKUP(M69,'Resumen de precios LLTT'!$C$17:$G$3071,5,FALSE))=FALSE,VLOOKUP(M69,'Resumen de precios LLTT'!$C$17:$G$3071,5,FALSE),VLOOKUP(M69,SICODI!$G$3:$J$2404,4,FALSE))</f>
        <v>364.69</v>
      </c>
      <c r="P69" s="16">
        <f t="shared" si="1"/>
        <v>0.84299999999999997</v>
      </c>
      <c r="Q69" s="78">
        <f t="shared" si="2"/>
        <v>672.12366999999995</v>
      </c>
      <c r="R69" s="56">
        <v>0</v>
      </c>
      <c r="S69" s="16">
        <f t="shared" si="3"/>
        <v>0.13400000000000001</v>
      </c>
      <c r="T69" s="79">
        <f t="shared" si="4"/>
        <v>7.5053809816666659</v>
      </c>
      <c r="U69" s="80">
        <f t="shared" si="5"/>
        <v>0.183</v>
      </c>
      <c r="V69" s="81">
        <f t="shared" si="6"/>
        <v>1.3734847196449997</v>
      </c>
      <c r="W69" s="79">
        <f t="shared" si="7"/>
        <v>0.46217247724950827</v>
      </c>
      <c r="X69" s="60">
        <f t="shared" si="13"/>
        <v>0.5</v>
      </c>
      <c r="Y69" s="56">
        <f>+'INFO ENEL'!R57</f>
        <v>1</v>
      </c>
      <c r="Z69" s="59">
        <f t="shared" si="14"/>
        <v>0.5</v>
      </c>
    </row>
    <row r="70" spans="1:26" s="90" customFormat="1" ht="15" customHeight="1" x14ac:dyDescent="0.25">
      <c r="A70" s="55">
        <f>+'INFO ENEL'!A58</f>
        <v>53</v>
      </c>
      <c r="B70" s="121" t="str">
        <f>+INDEX($B$8:$B$15,MATCH(L70,$L$8:$L$15,0))</f>
        <v>SICODI</v>
      </c>
      <c r="C70" s="56" t="str">
        <f>+'INFO ENEL'!B58</f>
        <v>Lima</v>
      </c>
      <c r="D70" s="56" t="str">
        <f>+'INFO ENEL'!D58</f>
        <v>BARRANCA</v>
      </c>
      <c r="E70" s="56" t="str">
        <f>+'INFO ENEL'!D58</f>
        <v>BARRANCA</v>
      </c>
      <c r="F70" s="50">
        <f>+'INFO ENEL'!E58</f>
        <v>0</v>
      </c>
      <c r="G70" s="56" t="str">
        <f>+'INFO ENEL'!L58</f>
        <v>BT</v>
      </c>
      <c r="H70" s="57">
        <f>+'INFO ENEL'!M58</f>
        <v>37.14</v>
      </c>
      <c r="I70" s="56">
        <f>+'INFO ENEL'!N58</f>
        <v>8</v>
      </c>
      <c r="J70" s="56" t="str">
        <f>+'INFO ENEL'!O58</f>
        <v>Poste</v>
      </c>
      <c r="K70" s="56" t="str">
        <f>+'INFO ENEL'!P58</f>
        <v>Concreto</v>
      </c>
      <c r="L70" s="56" t="str">
        <f>+'INFO ENEL'!Q58</f>
        <v>PPC35</v>
      </c>
      <c r="M70" s="55" t="str">
        <f>+IF(ISERROR(INDEX('Estructuras de Acero y Concreto'!$C$6:$C$577,MATCH(L70,'Estructuras de Acero y Concreto'!$D$6:$D$577,0)))=FALSE,INDEX('Estructuras de Acero y Concreto'!$C$6:$C$577,MATCH(L70,'Estructuras de Acero y Concreto'!$D$6:$D$577,0)),IF(ISERROR(INDEX('Estructuras de Madera'!$C$5:$C$122,MATCH(L70,'Estructuras de Madera'!$D$5:$D$122,0)))=FALSE,INDEX('Estructuras de Madera'!$C$5:$C$122,MATCH(L70,'Estructuras de Madera'!$D$5:$D$122,0)),INDEX(SICODI!$G$3:$G$2404,MATCH(L70,SICODI!$G$3:$G$2404,0))))</f>
        <v>PPC35</v>
      </c>
      <c r="N70" s="121" t="str">
        <f>+IF(ISERROR(VLOOKUP(M70,'Resumen de precios LLTT'!$C$17:$D$3071,2,FALSE))=FALSE,VLOOKUP(M70,'Resumen de precios LLTT'!$C$17:$D$3071,2,FALSE),VLOOKUP(M70,SICODI!$G$3:$J$2404,2,FALSE))</f>
        <v>POSTE DE CONCRETO ARMADO PARA A. P.  8/200/120/240</v>
      </c>
      <c r="O70" s="58">
        <f>+IF(ISERROR(VLOOKUP(M70,'Resumen de precios LLTT'!$C$17:$G$3071,5,FALSE))=FALSE,VLOOKUP(M70,'Resumen de precios LLTT'!$C$17:$G$3071,5,FALSE),VLOOKUP(M70,SICODI!$G$3:$J$2404,4,FALSE))</f>
        <v>136.80000000000001</v>
      </c>
      <c r="P70" s="16">
        <f t="shared" si="1"/>
        <v>0.77</v>
      </c>
      <c r="Q70" s="78">
        <f t="shared" si="2"/>
        <v>242.13600000000002</v>
      </c>
      <c r="R70" s="56">
        <v>0</v>
      </c>
      <c r="S70" s="16">
        <f t="shared" si="3"/>
        <v>7.2000000000000008E-2</v>
      </c>
      <c r="T70" s="79">
        <f t="shared" si="4"/>
        <v>1.4528160000000003</v>
      </c>
      <c r="U70" s="80">
        <f t="shared" si="5"/>
        <v>0.2</v>
      </c>
      <c r="V70" s="81">
        <f t="shared" si="6"/>
        <v>0.29056320000000008</v>
      </c>
      <c r="W70" s="79">
        <f t="shared" si="7"/>
        <v>9.7773431346403303E-2</v>
      </c>
      <c r="X70" s="60">
        <f t="shared" si="13"/>
        <v>0.1</v>
      </c>
      <c r="Y70" s="56">
        <f>+'INFO ENEL'!R58</f>
        <v>3</v>
      </c>
      <c r="Z70" s="59">
        <f t="shared" si="14"/>
        <v>0.30000000000000004</v>
      </c>
    </row>
    <row r="71" spans="1:26" s="90" customFormat="1" ht="15" customHeight="1" x14ac:dyDescent="0.25">
      <c r="A71" s="55">
        <f>+'INFO ENEL'!A59</f>
        <v>54</v>
      </c>
      <c r="B71" s="121" t="str">
        <f>+INDEX($B$8:$B$15,MATCH(L71,$L$8:$L$15,0))</f>
        <v>SICODI</v>
      </c>
      <c r="C71" s="56" t="str">
        <f>+'INFO ENEL'!B59</f>
        <v>Lima</v>
      </c>
      <c r="D71" s="56" t="str">
        <f>+'INFO ENEL'!D59</f>
        <v>BARRANCA</v>
      </c>
      <c r="E71" s="56" t="str">
        <f>+'INFO ENEL'!D59</f>
        <v>BARRANCA</v>
      </c>
      <c r="F71" s="50">
        <f>+'INFO ENEL'!E59</f>
        <v>0</v>
      </c>
      <c r="G71" s="56" t="str">
        <f>+'INFO ENEL'!L59</f>
        <v>MT</v>
      </c>
      <c r="H71" s="57">
        <f>+'INFO ENEL'!M59</f>
        <v>33.380000000000003</v>
      </c>
      <c r="I71" s="56">
        <f>+'INFO ENEL'!N59</f>
        <v>13</v>
      </c>
      <c r="J71" s="56" t="str">
        <f>+'INFO ENEL'!O59</f>
        <v>Poste</v>
      </c>
      <c r="K71" s="56" t="str">
        <f>+'INFO ENEL'!P59</f>
        <v>Concreto</v>
      </c>
      <c r="L71" s="56" t="str">
        <f>+'INFO ENEL'!Q59</f>
        <v>PPC20</v>
      </c>
      <c r="M71" s="55" t="str">
        <f>+IF(ISERROR(INDEX('Estructuras de Acero y Concreto'!$C$6:$C$577,MATCH(L71,'Estructuras de Acero y Concreto'!$D$6:$D$577,0)))=FALSE,INDEX('Estructuras de Acero y Concreto'!$C$6:$C$577,MATCH(L71,'Estructuras de Acero y Concreto'!$D$6:$D$577,0)),IF(ISERROR(INDEX('Estructuras de Madera'!$C$5:$C$122,MATCH(L71,'Estructuras de Madera'!$D$5:$D$122,0)))=FALSE,INDEX('Estructuras de Madera'!$C$5:$C$122,MATCH(L71,'Estructuras de Madera'!$D$5:$D$122,0)),INDEX(SICODI!$G$3:$G$2404,MATCH(L71,SICODI!$G$3:$G$2404,0))))</f>
        <v>PPC20</v>
      </c>
      <c r="N71" s="121" t="str">
        <f>+IF(ISERROR(VLOOKUP(M71,'Resumen de precios LLTT'!$C$17:$D$3071,2,FALSE))=FALSE,VLOOKUP(M71,'Resumen de precios LLTT'!$C$17:$D$3071,2,FALSE),VLOOKUP(M71,SICODI!$G$3:$J$2404,2,FALSE))</f>
        <v>POSTE DE CONCRETO ARMADO DE 13/400/150/345</v>
      </c>
      <c r="O71" s="58">
        <f>+IF(ISERROR(VLOOKUP(M71,'Resumen de precios LLTT'!$C$17:$G$3071,5,FALSE))=FALSE,VLOOKUP(M71,'Resumen de precios LLTT'!$C$17:$G$3071,5,FALSE),VLOOKUP(M71,SICODI!$G$3:$J$2404,4,FALSE))</f>
        <v>364.69</v>
      </c>
      <c r="P71" s="16">
        <f t="shared" si="1"/>
        <v>0.84299999999999997</v>
      </c>
      <c r="Q71" s="78">
        <f t="shared" si="2"/>
        <v>672.12366999999995</v>
      </c>
      <c r="R71" s="56">
        <v>0</v>
      </c>
      <c r="S71" s="16">
        <f t="shared" si="3"/>
        <v>0.13400000000000001</v>
      </c>
      <c r="T71" s="79">
        <f t="shared" si="4"/>
        <v>7.5053809816666659</v>
      </c>
      <c r="U71" s="80">
        <f t="shared" si="5"/>
        <v>0.183</v>
      </c>
      <c r="V71" s="81">
        <f t="shared" si="6"/>
        <v>1.3734847196449997</v>
      </c>
      <c r="W71" s="79">
        <f t="shared" si="7"/>
        <v>0.46217247724950827</v>
      </c>
      <c r="X71" s="60">
        <f t="shared" si="13"/>
        <v>0.5</v>
      </c>
      <c r="Y71" s="56">
        <f>+'INFO ENEL'!R59</f>
        <v>1</v>
      </c>
      <c r="Z71" s="59">
        <f t="shared" si="14"/>
        <v>0.5</v>
      </c>
    </row>
    <row r="72" spans="1:26" s="90" customFormat="1" ht="15" customHeight="1" x14ac:dyDescent="0.25">
      <c r="A72" s="55">
        <f>+'INFO ENEL'!A60</f>
        <v>55</v>
      </c>
      <c r="B72" s="121" t="str">
        <f>+INDEX($B$8:$B$15,MATCH(L72,$L$8:$L$15,0))</f>
        <v>SICODI</v>
      </c>
      <c r="C72" s="56" t="str">
        <f>+'INFO ENEL'!B60</f>
        <v>Lima</v>
      </c>
      <c r="D72" s="56" t="str">
        <f>+'INFO ENEL'!D60</f>
        <v>BARRANCA</v>
      </c>
      <c r="E72" s="56" t="str">
        <f>+'INFO ENEL'!D60</f>
        <v>BARRANCA</v>
      </c>
      <c r="F72" s="50">
        <f>+'INFO ENEL'!E60</f>
        <v>0</v>
      </c>
      <c r="G72" s="56" t="str">
        <f>+'INFO ENEL'!L60</f>
        <v>BT</v>
      </c>
      <c r="H72" s="57">
        <f>+'INFO ENEL'!M60</f>
        <v>21.44</v>
      </c>
      <c r="I72" s="56">
        <f>+'INFO ENEL'!N60</f>
        <v>8</v>
      </c>
      <c r="J72" s="56" t="str">
        <f>+'INFO ENEL'!O60</f>
        <v>Poste</v>
      </c>
      <c r="K72" s="56" t="str">
        <f>+'INFO ENEL'!P60</f>
        <v>Concreto</v>
      </c>
      <c r="L72" s="56" t="str">
        <f>+'INFO ENEL'!Q60</f>
        <v>PPC35</v>
      </c>
      <c r="M72" s="55" t="str">
        <f>+IF(ISERROR(INDEX('Estructuras de Acero y Concreto'!$C$6:$C$577,MATCH(L72,'Estructuras de Acero y Concreto'!$D$6:$D$577,0)))=FALSE,INDEX('Estructuras de Acero y Concreto'!$C$6:$C$577,MATCH(L72,'Estructuras de Acero y Concreto'!$D$6:$D$577,0)),IF(ISERROR(INDEX('Estructuras de Madera'!$C$5:$C$122,MATCH(L72,'Estructuras de Madera'!$D$5:$D$122,0)))=FALSE,INDEX('Estructuras de Madera'!$C$5:$C$122,MATCH(L72,'Estructuras de Madera'!$D$5:$D$122,0)),INDEX(SICODI!$G$3:$G$2404,MATCH(L72,SICODI!$G$3:$G$2404,0))))</f>
        <v>PPC35</v>
      </c>
      <c r="N72" s="121" t="str">
        <f>+IF(ISERROR(VLOOKUP(M72,'Resumen de precios LLTT'!$C$17:$D$3071,2,FALSE))=FALSE,VLOOKUP(M72,'Resumen de precios LLTT'!$C$17:$D$3071,2,FALSE),VLOOKUP(M72,SICODI!$G$3:$J$2404,2,FALSE))</f>
        <v>POSTE DE CONCRETO ARMADO PARA A. P.  8/200/120/240</v>
      </c>
      <c r="O72" s="58">
        <f>+IF(ISERROR(VLOOKUP(M72,'Resumen de precios LLTT'!$C$17:$G$3071,5,FALSE))=FALSE,VLOOKUP(M72,'Resumen de precios LLTT'!$C$17:$G$3071,5,FALSE),VLOOKUP(M72,SICODI!$G$3:$J$2404,4,FALSE))</f>
        <v>136.80000000000001</v>
      </c>
      <c r="P72" s="16">
        <f t="shared" si="1"/>
        <v>0.77</v>
      </c>
      <c r="Q72" s="78">
        <f t="shared" si="2"/>
        <v>242.13600000000002</v>
      </c>
      <c r="R72" s="56">
        <v>0</v>
      </c>
      <c r="S72" s="16">
        <f t="shared" si="3"/>
        <v>7.2000000000000008E-2</v>
      </c>
      <c r="T72" s="79">
        <f t="shared" si="4"/>
        <v>1.4528160000000003</v>
      </c>
      <c r="U72" s="80">
        <f t="shared" si="5"/>
        <v>0.2</v>
      </c>
      <c r="V72" s="81">
        <f t="shared" si="6"/>
        <v>0.29056320000000008</v>
      </c>
      <c r="W72" s="79">
        <f t="shared" si="7"/>
        <v>9.7773431346403303E-2</v>
      </c>
      <c r="X72" s="60">
        <f t="shared" si="13"/>
        <v>0.1</v>
      </c>
      <c r="Y72" s="56">
        <f>+'INFO ENEL'!R60</f>
        <v>3</v>
      </c>
      <c r="Z72" s="59">
        <f t="shared" si="14"/>
        <v>0.30000000000000004</v>
      </c>
    </row>
    <row r="73" spans="1:26" s="90" customFormat="1" ht="15" customHeight="1" x14ac:dyDescent="0.25">
      <c r="A73" s="55">
        <f>+'INFO ENEL'!A61</f>
        <v>56</v>
      </c>
      <c r="B73" s="121" t="str">
        <f>+INDEX($B$8:$B$15,MATCH(L73,$L$8:$L$15,0))</f>
        <v>SICODI</v>
      </c>
      <c r="C73" s="56" t="str">
        <f>+'INFO ENEL'!B61</f>
        <v>Lima</v>
      </c>
      <c r="D73" s="56" t="str">
        <f>+'INFO ENEL'!D61</f>
        <v>BARRANCA</v>
      </c>
      <c r="E73" s="56" t="str">
        <f>+'INFO ENEL'!D61</f>
        <v>BARRANCA</v>
      </c>
      <c r="F73" s="50">
        <f>+'INFO ENEL'!E61</f>
        <v>0</v>
      </c>
      <c r="G73" s="56" t="str">
        <f>+'INFO ENEL'!L61</f>
        <v>BT</v>
      </c>
      <c r="H73" s="57">
        <f>+'INFO ENEL'!M61</f>
        <v>13.56</v>
      </c>
      <c r="I73" s="56">
        <f>+'INFO ENEL'!N61</f>
        <v>11</v>
      </c>
      <c r="J73" s="56" t="str">
        <f>+'INFO ENEL'!O61</f>
        <v>Poste</v>
      </c>
      <c r="K73" s="56" t="str">
        <f>+'INFO ENEL'!P61</f>
        <v>Concreto</v>
      </c>
      <c r="L73" s="56" t="str">
        <f>+'INFO ENEL'!Q61</f>
        <v>PPC40</v>
      </c>
      <c r="M73" s="55" t="str">
        <f>+IF(ISERROR(INDEX('Estructuras de Acero y Concreto'!$C$6:$C$577,MATCH(L73,'Estructuras de Acero y Concreto'!$D$6:$D$577,0)))=FALSE,INDEX('Estructuras de Acero y Concreto'!$C$6:$C$577,MATCH(L73,'Estructuras de Acero y Concreto'!$D$6:$D$577,0)),IF(ISERROR(INDEX('Estructuras de Madera'!$C$5:$C$122,MATCH(L73,'Estructuras de Madera'!$D$5:$D$122,0)))=FALSE,INDEX('Estructuras de Madera'!$C$5:$C$122,MATCH(L73,'Estructuras de Madera'!$D$5:$D$122,0)),INDEX(SICODI!$G$3:$G$2404,MATCH(L73,SICODI!$G$3:$G$2404,0))))</f>
        <v>PPC40</v>
      </c>
      <c r="N73" s="121" t="str">
        <f>+IF(ISERROR(VLOOKUP(M73,'Resumen de precios LLTT'!$C$17:$D$3071,2,FALSE))=FALSE,VLOOKUP(M73,'Resumen de precios LLTT'!$C$17:$D$3071,2,FALSE),VLOOKUP(M73,SICODI!$G$3:$J$2404,2,FALSE))</f>
        <v>POSTE DE CONCRETO ARMADO PARA A. P. 11/200/120/285</v>
      </c>
      <c r="O73" s="58">
        <f>+IF(ISERROR(VLOOKUP(M73,'Resumen de precios LLTT'!$C$17:$G$3071,5,FALSE))=FALSE,VLOOKUP(M73,'Resumen de precios LLTT'!$C$17:$G$3071,5,FALSE),VLOOKUP(M73,SICODI!$G$3:$J$2404,4,FALSE))</f>
        <v>206.03</v>
      </c>
      <c r="P73" s="16">
        <f t="shared" ref="P73:P136" si="15">IF(G73="BT", $P$2, $P$3)</f>
        <v>0.77</v>
      </c>
      <c r="Q73" s="78">
        <f t="shared" ref="Q73:Q136" si="16">O73*(P73+1)</f>
        <v>364.67310000000003</v>
      </c>
      <c r="R73" s="56">
        <v>0</v>
      </c>
      <c r="S73" s="16">
        <f t="shared" ref="S73:S136" si="17">IF(G73="BT", ($S$2), ($S$3))</f>
        <v>7.2000000000000008E-2</v>
      </c>
      <c r="T73" s="79">
        <f t="shared" ref="T73:T136" si="18">(Q73*S73)/12</f>
        <v>2.1880386000000005</v>
      </c>
      <c r="U73" s="80">
        <f t="shared" ref="U73:U136" si="19">IF(G73="BT", ($U$2), ($U$3))</f>
        <v>0.2</v>
      </c>
      <c r="V73" s="81">
        <f t="shared" ref="V73:V136" si="20">T73*U73</f>
        <v>0.43760772000000014</v>
      </c>
      <c r="W73" s="79">
        <f t="shared" ref="W73:W136" si="21">(V73*(1/3)*(1+$Y$2))+R73</f>
        <v>0.14725336301388503</v>
      </c>
      <c r="X73" s="60">
        <f t="shared" si="13"/>
        <v>0.1</v>
      </c>
      <c r="Y73" s="56">
        <f>+'INFO ENEL'!R61</f>
        <v>4</v>
      </c>
      <c r="Z73" s="59">
        <f t="shared" si="14"/>
        <v>0.4</v>
      </c>
    </row>
    <row r="74" spans="1:26" s="90" customFormat="1" ht="15" customHeight="1" x14ac:dyDescent="0.25">
      <c r="A74" s="55">
        <f>+'INFO ENEL'!A62</f>
        <v>57</v>
      </c>
      <c r="B74" s="121" t="str">
        <f>+INDEX($B$8:$B$15,MATCH(L74,$L$8:$L$15,0))</f>
        <v>SICODI</v>
      </c>
      <c r="C74" s="56" t="str">
        <f>+'INFO ENEL'!B62</f>
        <v>Lima</v>
      </c>
      <c r="D74" s="56" t="str">
        <f>+'INFO ENEL'!D62</f>
        <v>BARRANCA</v>
      </c>
      <c r="E74" s="56" t="str">
        <f>+'INFO ENEL'!D62</f>
        <v>BARRANCA</v>
      </c>
      <c r="F74" s="50">
        <f>+'INFO ENEL'!E62</f>
        <v>0</v>
      </c>
      <c r="G74" s="56" t="str">
        <f>+'INFO ENEL'!L62</f>
        <v>BT</v>
      </c>
      <c r="H74" s="57">
        <f>+'INFO ENEL'!M62</f>
        <v>5.05</v>
      </c>
      <c r="I74" s="56">
        <f>+'INFO ENEL'!N62</f>
        <v>8</v>
      </c>
      <c r="J74" s="56" t="str">
        <f>+'INFO ENEL'!O62</f>
        <v>Poste</v>
      </c>
      <c r="K74" s="56" t="str">
        <f>+'INFO ENEL'!P62</f>
        <v>Concreto</v>
      </c>
      <c r="L74" s="56" t="str">
        <f>+'INFO ENEL'!Q62</f>
        <v>PPC35</v>
      </c>
      <c r="M74" s="55" t="str">
        <f>+IF(ISERROR(INDEX('Estructuras de Acero y Concreto'!$C$6:$C$577,MATCH(L74,'Estructuras de Acero y Concreto'!$D$6:$D$577,0)))=FALSE,INDEX('Estructuras de Acero y Concreto'!$C$6:$C$577,MATCH(L74,'Estructuras de Acero y Concreto'!$D$6:$D$577,0)),IF(ISERROR(INDEX('Estructuras de Madera'!$C$5:$C$122,MATCH(L74,'Estructuras de Madera'!$D$5:$D$122,0)))=FALSE,INDEX('Estructuras de Madera'!$C$5:$C$122,MATCH(L74,'Estructuras de Madera'!$D$5:$D$122,0)),INDEX(SICODI!$G$3:$G$2404,MATCH(L74,SICODI!$G$3:$G$2404,0))))</f>
        <v>PPC35</v>
      </c>
      <c r="N74" s="121" t="str">
        <f>+IF(ISERROR(VLOOKUP(M74,'Resumen de precios LLTT'!$C$17:$D$3071,2,FALSE))=FALSE,VLOOKUP(M74,'Resumen de precios LLTT'!$C$17:$D$3071,2,FALSE),VLOOKUP(M74,SICODI!$G$3:$J$2404,2,FALSE))</f>
        <v>POSTE DE CONCRETO ARMADO PARA A. P.  8/200/120/240</v>
      </c>
      <c r="O74" s="58">
        <f>+IF(ISERROR(VLOOKUP(M74,'Resumen de precios LLTT'!$C$17:$G$3071,5,FALSE))=FALSE,VLOOKUP(M74,'Resumen de precios LLTT'!$C$17:$G$3071,5,FALSE),VLOOKUP(M74,SICODI!$G$3:$J$2404,4,FALSE))</f>
        <v>136.80000000000001</v>
      </c>
      <c r="P74" s="16">
        <f t="shared" si="15"/>
        <v>0.77</v>
      </c>
      <c r="Q74" s="78">
        <f t="shared" si="16"/>
        <v>242.13600000000002</v>
      </c>
      <c r="R74" s="56">
        <v>0</v>
      </c>
      <c r="S74" s="16">
        <f t="shared" si="17"/>
        <v>7.2000000000000008E-2</v>
      </c>
      <c r="T74" s="79">
        <f t="shared" si="18"/>
        <v>1.4528160000000003</v>
      </c>
      <c r="U74" s="80">
        <f t="shared" si="19"/>
        <v>0.2</v>
      </c>
      <c r="V74" s="81">
        <f t="shared" si="20"/>
        <v>0.29056320000000008</v>
      </c>
      <c r="W74" s="79">
        <f t="shared" si="21"/>
        <v>9.7773431346403303E-2</v>
      </c>
      <c r="X74" s="60">
        <f t="shared" si="13"/>
        <v>0.1</v>
      </c>
      <c r="Y74" s="56">
        <f>+'INFO ENEL'!R62</f>
        <v>3</v>
      </c>
      <c r="Z74" s="59">
        <f t="shared" si="14"/>
        <v>0.30000000000000004</v>
      </c>
    </row>
    <row r="75" spans="1:26" s="90" customFormat="1" ht="15" customHeight="1" x14ac:dyDescent="0.25">
      <c r="A75" s="55">
        <f>+'INFO ENEL'!A63</f>
        <v>58</v>
      </c>
      <c r="B75" s="121" t="str">
        <f>+INDEX($B$8:$B$15,MATCH(L75,$L$8:$L$15,0))</f>
        <v>SICODI</v>
      </c>
      <c r="C75" s="56" t="str">
        <f>+'INFO ENEL'!B63</f>
        <v>Lima</v>
      </c>
      <c r="D75" s="56" t="str">
        <f>+'INFO ENEL'!D63</f>
        <v>HUACHO</v>
      </c>
      <c r="E75" s="56" t="str">
        <f>+'INFO ENEL'!D63</f>
        <v>HUACHO</v>
      </c>
      <c r="F75" s="50">
        <f>+'INFO ENEL'!E63</f>
        <v>0</v>
      </c>
      <c r="G75" s="56" t="str">
        <f>+'INFO ENEL'!L63</f>
        <v>BT</v>
      </c>
      <c r="H75" s="57">
        <f>+'INFO ENEL'!M63</f>
        <v>54.79</v>
      </c>
      <c r="I75" s="56">
        <f>+'INFO ENEL'!N63</f>
        <v>11</v>
      </c>
      <c r="J75" s="56" t="str">
        <f>+'INFO ENEL'!O63</f>
        <v>Poste</v>
      </c>
      <c r="K75" s="56" t="str">
        <f>+'INFO ENEL'!P63</f>
        <v>Concreto</v>
      </c>
      <c r="L75" s="56" t="str">
        <f>+'INFO ENEL'!Q63</f>
        <v>PPC40</v>
      </c>
      <c r="M75" s="55" t="str">
        <f>+IF(ISERROR(INDEX('Estructuras de Acero y Concreto'!$C$6:$C$577,MATCH(L75,'Estructuras de Acero y Concreto'!$D$6:$D$577,0)))=FALSE,INDEX('Estructuras de Acero y Concreto'!$C$6:$C$577,MATCH(L75,'Estructuras de Acero y Concreto'!$D$6:$D$577,0)),IF(ISERROR(INDEX('Estructuras de Madera'!$C$5:$C$122,MATCH(L75,'Estructuras de Madera'!$D$5:$D$122,0)))=FALSE,INDEX('Estructuras de Madera'!$C$5:$C$122,MATCH(L75,'Estructuras de Madera'!$D$5:$D$122,0)),INDEX(SICODI!$G$3:$G$2404,MATCH(L75,SICODI!$G$3:$G$2404,0))))</f>
        <v>PPC40</v>
      </c>
      <c r="N75" s="121" t="str">
        <f>+IF(ISERROR(VLOOKUP(M75,'Resumen de precios LLTT'!$C$17:$D$3071,2,FALSE))=FALSE,VLOOKUP(M75,'Resumen de precios LLTT'!$C$17:$D$3071,2,FALSE),VLOOKUP(M75,SICODI!$G$3:$J$2404,2,FALSE))</f>
        <v>POSTE DE CONCRETO ARMADO PARA A. P. 11/200/120/285</v>
      </c>
      <c r="O75" s="58">
        <f>+IF(ISERROR(VLOOKUP(M75,'Resumen de precios LLTT'!$C$17:$G$3071,5,FALSE))=FALSE,VLOOKUP(M75,'Resumen de precios LLTT'!$C$17:$G$3071,5,FALSE),VLOOKUP(M75,SICODI!$G$3:$J$2404,4,FALSE))</f>
        <v>206.03</v>
      </c>
      <c r="P75" s="16">
        <f t="shared" si="15"/>
        <v>0.77</v>
      </c>
      <c r="Q75" s="78">
        <f t="shared" si="16"/>
        <v>364.67310000000003</v>
      </c>
      <c r="R75" s="56">
        <v>0</v>
      </c>
      <c r="S75" s="16">
        <f t="shared" si="17"/>
        <v>7.2000000000000008E-2</v>
      </c>
      <c r="T75" s="79">
        <f t="shared" si="18"/>
        <v>2.1880386000000005</v>
      </c>
      <c r="U75" s="80">
        <f t="shared" si="19"/>
        <v>0.2</v>
      </c>
      <c r="V75" s="81">
        <f t="shared" si="20"/>
        <v>0.43760772000000014</v>
      </c>
      <c r="W75" s="79">
        <f t="shared" si="21"/>
        <v>0.14725336301388503</v>
      </c>
      <c r="X75" s="60">
        <f t="shared" si="13"/>
        <v>0.1</v>
      </c>
      <c r="Y75" s="56">
        <f>+'INFO ENEL'!R63</f>
        <v>4</v>
      </c>
      <c r="Z75" s="59">
        <f t="shared" si="14"/>
        <v>0.4</v>
      </c>
    </row>
    <row r="76" spans="1:26" s="90" customFormat="1" ht="15" customHeight="1" x14ac:dyDescent="0.25">
      <c r="A76" s="55">
        <f>+'INFO ENEL'!A64</f>
        <v>59</v>
      </c>
      <c r="B76" s="121" t="str">
        <f>+INDEX($B$8:$B$15,MATCH(L76,$L$8:$L$15,0))</f>
        <v>SICODI</v>
      </c>
      <c r="C76" s="56" t="str">
        <f>+'INFO ENEL'!B64</f>
        <v>Lima</v>
      </c>
      <c r="D76" s="56" t="str">
        <f>+'INFO ENEL'!D64</f>
        <v>HUACHO</v>
      </c>
      <c r="E76" s="56" t="str">
        <f>+'INFO ENEL'!D64</f>
        <v>HUACHO</v>
      </c>
      <c r="F76" s="50">
        <f>+'INFO ENEL'!E64</f>
        <v>0</v>
      </c>
      <c r="G76" s="56" t="str">
        <f>+'INFO ENEL'!L64</f>
        <v>BT</v>
      </c>
      <c r="H76" s="57">
        <f>+'INFO ENEL'!M64</f>
        <v>30.64</v>
      </c>
      <c r="I76" s="56">
        <f>+'INFO ENEL'!N64</f>
        <v>11</v>
      </c>
      <c r="J76" s="56" t="str">
        <f>+'INFO ENEL'!O64</f>
        <v>Poste</v>
      </c>
      <c r="K76" s="56" t="str">
        <f>+'INFO ENEL'!P64</f>
        <v>Concreto</v>
      </c>
      <c r="L76" s="56" t="str">
        <f>+'INFO ENEL'!Q64</f>
        <v>PPC40</v>
      </c>
      <c r="M76" s="55" t="str">
        <f>+IF(ISERROR(INDEX('Estructuras de Acero y Concreto'!$C$6:$C$577,MATCH(L76,'Estructuras de Acero y Concreto'!$D$6:$D$577,0)))=FALSE,INDEX('Estructuras de Acero y Concreto'!$C$6:$C$577,MATCH(L76,'Estructuras de Acero y Concreto'!$D$6:$D$577,0)),IF(ISERROR(INDEX('Estructuras de Madera'!$C$5:$C$122,MATCH(L76,'Estructuras de Madera'!$D$5:$D$122,0)))=FALSE,INDEX('Estructuras de Madera'!$C$5:$C$122,MATCH(L76,'Estructuras de Madera'!$D$5:$D$122,0)),INDEX(SICODI!$G$3:$G$2404,MATCH(L76,SICODI!$G$3:$G$2404,0))))</f>
        <v>PPC40</v>
      </c>
      <c r="N76" s="121" t="str">
        <f>+IF(ISERROR(VLOOKUP(M76,'Resumen de precios LLTT'!$C$17:$D$3071,2,FALSE))=FALSE,VLOOKUP(M76,'Resumen de precios LLTT'!$C$17:$D$3071,2,FALSE),VLOOKUP(M76,SICODI!$G$3:$J$2404,2,FALSE))</f>
        <v>POSTE DE CONCRETO ARMADO PARA A. P. 11/200/120/285</v>
      </c>
      <c r="O76" s="58">
        <f>+IF(ISERROR(VLOOKUP(M76,'Resumen de precios LLTT'!$C$17:$G$3071,5,FALSE))=FALSE,VLOOKUP(M76,'Resumen de precios LLTT'!$C$17:$G$3071,5,FALSE),VLOOKUP(M76,SICODI!$G$3:$J$2404,4,FALSE))</f>
        <v>206.03</v>
      </c>
      <c r="P76" s="16">
        <f t="shared" si="15"/>
        <v>0.77</v>
      </c>
      <c r="Q76" s="78">
        <f t="shared" si="16"/>
        <v>364.67310000000003</v>
      </c>
      <c r="R76" s="56">
        <v>0</v>
      </c>
      <c r="S76" s="16">
        <f t="shared" si="17"/>
        <v>7.2000000000000008E-2</v>
      </c>
      <c r="T76" s="79">
        <f t="shared" si="18"/>
        <v>2.1880386000000005</v>
      </c>
      <c r="U76" s="80">
        <f t="shared" si="19"/>
        <v>0.2</v>
      </c>
      <c r="V76" s="81">
        <f t="shared" si="20"/>
        <v>0.43760772000000014</v>
      </c>
      <c r="W76" s="79">
        <f t="shared" si="21"/>
        <v>0.14725336301388503</v>
      </c>
      <c r="X76" s="60">
        <f t="shared" si="13"/>
        <v>0.1</v>
      </c>
      <c r="Y76" s="56">
        <f>+'INFO ENEL'!R64</f>
        <v>4</v>
      </c>
      <c r="Z76" s="59">
        <f t="shared" si="14"/>
        <v>0.4</v>
      </c>
    </row>
    <row r="77" spans="1:26" s="90" customFormat="1" ht="15" customHeight="1" x14ac:dyDescent="0.25">
      <c r="A77" s="55">
        <f>+'INFO ENEL'!A65</f>
        <v>60</v>
      </c>
      <c r="B77" s="121" t="str">
        <f>+INDEX($B$8:$B$15,MATCH(L77,$L$8:$L$15,0))</f>
        <v>SICODI</v>
      </c>
      <c r="C77" s="56" t="str">
        <f>+'INFO ENEL'!B65</f>
        <v>Lima</v>
      </c>
      <c r="D77" s="56" t="str">
        <f>+'INFO ENEL'!D65</f>
        <v>HUACHO</v>
      </c>
      <c r="E77" s="56" t="str">
        <f>+'INFO ENEL'!D65</f>
        <v>HUACHO</v>
      </c>
      <c r="F77" s="50">
        <f>+'INFO ENEL'!E65</f>
        <v>0</v>
      </c>
      <c r="G77" s="56" t="str">
        <f>+'INFO ENEL'!L65</f>
        <v>BT</v>
      </c>
      <c r="H77" s="57">
        <f>+'INFO ENEL'!M65</f>
        <v>14.31</v>
      </c>
      <c r="I77" s="56">
        <f>+'INFO ENEL'!N65</f>
        <v>9</v>
      </c>
      <c r="J77" s="56" t="str">
        <f>+'INFO ENEL'!O65</f>
        <v>Poste</v>
      </c>
      <c r="K77" s="56" t="str">
        <f>+'INFO ENEL'!P65</f>
        <v>Concreto</v>
      </c>
      <c r="L77" s="56" t="str">
        <f>+'INFO ENEL'!Q65</f>
        <v>PPC38</v>
      </c>
      <c r="M77" s="55" t="str">
        <f>+IF(ISERROR(INDEX('Estructuras de Acero y Concreto'!$C$6:$C$577,MATCH(L77,'Estructuras de Acero y Concreto'!$D$6:$D$577,0)))=FALSE,INDEX('Estructuras de Acero y Concreto'!$C$6:$C$577,MATCH(L77,'Estructuras de Acero y Concreto'!$D$6:$D$577,0)),IF(ISERROR(INDEX('Estructuras de Madera'!$C$5:$C$122,MATCH(L77,'Estructuras de Madera'!$D$5:$D$122,0)))=FALSE,INDEX('Estructuras de Madera'!$C$5:$C$122,MATCH(L77,'Estructuras de Madera'!$D$5:$D$122,0)),INDEX(SICODI!$G$3:$G$2404,MATCH(L77,SICODI!$G$3:$G$2404,0))))</f>
        <v>PPC38</v>
      </c>
      <c r="N77" s="121" t="str">
        <f>+IF(ISERROR(VLOOKUP(M77,'Resumen de precios LLTT'!$C$17:$D$3071,2,FALSE))=FALSE,VLOOKUP(M77,'Resumen de precios LLTT'!$C$17:$D$3071,2,FALSE),VLOOKUP(M77,SICODI!$G$3:$J$2404,2,FALSE))</f>
        <v>POSTE DE CONCRETO ARMADO PARA A. P.  9/200/120/245</v>
      </c>
      <c r="O77" s="58">
        <f>+IF(ISERROR(VLOOKUP(M77,'Resumen de precios LLTT'!$C$17:$G$3071,5,FALSE))=FALSE,VLOOKUP(M77,'Resumen de precios LLTT'!$C$17:$G$3071,5,FALSE),VLOOKUP(M77,SICODI!$G$3:$J$2404,4,FALSE))</f>
        <v>159.16999999999999</v>
      </c>
      <c r="P77" s="16">
        <f t="shared" si="15"/>
        <v>0.77</v>
      </c>
      <c r="Q77" s="78">
        <f t="shared" si="16"/>
        <v>281.73089999999996</v>
      </c>
      <c r="R77" s="56">
        <v>0</v>
      </c>
      <c r="S77" s="16">
        <f t="shared" si="17"/>
        <v>7.2000000000000008E-2</v>
      </c>
      <c r="T77" s="79">
        <f t="shared" si="18"/>
        <v>1.6903854</v>
      </c>
      <c r="U77" s="80">
        <f t="shared" si="19"/>
        <v>0.2</v>
      </c>
      <c r="V77" s="81">
        <f t="shared" si="20"/>
        <v>0.33807708000000003</v>
      </c>
      <c r="W77" s="79">
        <f t="shared" si="21"/>
        <v>0.1137616744693495</v>
      </c>
      <c r="X77" s="60">
        <f t="shared" si="13"/>
        <v>0.1</v>
      </c>
      <c r="Y77" s="56">
        <f>+'INFO ENEL'!R65</f>
        <v>4</v>
      </c>
      <c r="Z77" s="59">
        <f t="shared" si="14"/>
        <v>0.4</v>
      </c>
    </row>
    <row r="78" spans="1:26" s="90" customFormat="1" ht="15" customHeight="1" x14ac:dyDescent="0.25">
      <c r="A78" s="55">
        <f>+'INFO ENEL'!A66</f>
        <v>61</v>
      </c>
      <c r="B78" s="121" t="str">
        <f>+INDEX($B$8:$B$15,MATCH(L78,$L$8:$L$15,0))</f>
        <v>SICODI</v>
      </c>
      <c r="C78" s="56" t="str">
        <f>+'INFO ENEL'!B66</f>
        <v>Lima</v>
      </c>
      <c r="D78" s="56" t="str">
        <f>+'INFO ENEL'!D66</f>
        <v>AMAY</v>
      </c>
      <c r="E78" s="56" t="str">
        <f>+'INFO ENEL'!D66</f>
        <v>AMAY</v>
      </c>
      <c r="F78" s="50">
        <f>+'INFO ENEL'!E66</f>
        <v>0</v>
      </c>
      <c r="G78" s="56" t="str">
        <f>+'INFO ENEL'!L66</f>
        <v>BT</v>
      </c>
      <c r="H78" s="57">
        <f>+'INFO ENEL'!M66</f>
        <v>23.87</v>
      </c>
      <c r="I78" s="56">
        <f>+'INFO ENEL'!N66</f>
        <v>8</v>
      </c>
      <c r="J78" s="56" t="str">
        <f>+'INFO ENEL'!O66</f>
        <v>Poste</v>
      </c>
      <c r="K78" s="56" t="str">
        <f>+'INFO ENEL'!P66</f>
        <v>Concreto</v>
      </c>
      <c r="L78" s="56" t="str">
        <f>+'INFO ENEL'!Q66</f>
        <v>PPC35</v>
      </c>
      <c r="M78" s="55" t="str">
        <f>+IF(ISERROR(INDEX('Estructuras de Acero y Concreto'!$C$6:$C$577,MATCH(L78,'Estructuras de Acero y Concreto'!$D$6:$D$577,0)))=FALSE,INDEX('Estructuras de Acero y Concreto'!$C$6:$C$577,MATCH(L78,'Estructuras de Acero y Concreto'!$D$6:$D$577,0)),IF(ISERROR(INDEX('Estructuras de Madera'!$C$5:$C$122,MATCH(L78,'Estructuras de Madera'!$D$5:$D$122,0)))=FALSE,INDEX('Estructuras de Madera'!$C$5:$C$122,MATCH(L78,'Estructuras de Madera'!$D$5:$D$122,0)),INDEX(SICODI!$G$3:$G$2404,MATCH(L78,SICODI!$G$3:$G$2404,0))))</f>
        <v>PPC35</v>
      </c>
      <c r="N78" s="121" t="str">
        <f>+IF(ISERROR(VLOOKUP(M78,'Resumen de precios LLTT'!$C$17:$D$3071,2,FALSE))=FALSE,VLOOKUP(M78,'Resumen de precios LLTT'!$C$17:$D$3071,2,FALSE),VLOOKUP(M78,SICODI!$G$3:$J$2404,2,FALSE))</f>
        <v>POSTE DE CONCRETO ARMADO PARA A. P.  8/200/120/240</v>
      </c>
      <c r="O78" s="58">
        <f>+IF(ISERROR(VLOOKUP(M78,'Resumen de precios LLTT'!$C$17:$G$3071,5,FALSE))=FALSE,VLOOKUP(M78,'Resumen de precios LLTT'!$C$17:$G$3071,5,FALSE),VLOOKUP(M78,SICODI!$G$3:$J$2404,4,FALSE))</f>
        <v>136.80000000000001</v>
      </c>
      <c r="P78" s="16">
        <f t="shared" si="15"/>
        <v>0.77</v>
      </c>
      <c r="Q78" s="78">
        <f t="shared" si="16"/>
        <v>242.13600000000002</v>
      </c>
      <c r="R78" s="56">
        <v>0</v>
      </c>
      <c r="S78" s="16">
        <f t="shared" si="17"/>
        <v>7.2000000000000008E-2</v>
      </c>
      <c r="T78" s="79">
        <f t="shared" si="18"/>
        <v>1.4528160000000003</v>
      </c>
      <c r="U78" s="80">
        <f t="shared" si="19"/>
        <v>0.2</v>
      </c>
      <c r="V78" s="81">
        <f t="shared" si="20"/>
        <v>0.29056320000000008</v>
      </c>
      <c r="W78" s="79">
        <f t="shared" si="21"/>
        <v>9.7773431346403303E-2</v>
      </c>
      <c r="X78" s="60">
        <f t="shared" si="13"/>
        <v>0.1</v>
      </c>
      <c r="Y78" s="56">
        <f>+'INFO ENEL'!R66</f>
        <v>3</v>
      </c>
      <c r="Z78" s="59">
        <f t="shared" si="14"/>
        <v>0.30000000000000004</v>
      </c>
    </row>
    <row r="79" spans="1:26" s="90" customFormat="1" ht="15" customHeight="1" x14ac:dyDescent="0.25">
      <c r="A79" s="55">
        <f>+'INFO ENEL'!A67</f>
        <v>62</v>
      </c>
      <c r="B79" s="121" t="str">
        <f>+INDEX($B$8:$B$15,MATCH(L79,$L$8:$L$15,0))</f>
        <v>SICODI</v>
      </c>
      <c r="C79" s="56" t="str">
        <f>+'INFO ENEL'!B67</f>
        <v>Lima</v>
      </c>
      <c r="D79" s="56" t="str">
        <f>+'INFO ENEL'!D67</f>
        <v>AMAY</v>
      </c>
      <c r="E79" s="56" t="str">
        <f>+'INFO ENEL'!D67</f>
        <v>AMAY</v>
      </c>
      <c r="F79" s="50">
        <f>+'INFO ENEL'!E67</f>
        <v>0</v>
      </c>
      <c r="G79" s="56" t="str">
        <f>+'INFO ENEL'!L67</f>
        <v>BT</v>
      </c>
      <c r="H79" s="57">
        <f>+'INFO ENEL'!M67</f>
        <v>33.799999999999997</v>
      </c>
      <c r="I79" s="56">
        <f>+'INFO ENEL'!N67</f>
        <v>8</v>
      </c>
      <c r="J79" s="56" t="str">
        <f>+'INFO ENEL'!O67</f>
        <v>Poste</v>
      </c>
      <c r="K79" s="56" t="str">
        <f>+'INFO ENEL'!P67</f>
        <v>Concreto</v>
      </c>
      <c r="L79" s="56" t="str">
        <f>+'INFO ENEL'!Q67</f>
        <v>PPC35</v>
      </c>
      <c r="M79" s="55" t="str">
        <f>+IF(ISERROR(INDEX('Estructuras de Acero y Concreto'!$C$6:$C$577,MATCH(L79,'Estructuras de Acero y Concreto'!$D$6:$D$577,0)))=FALSE,INDEX('Estructuras de Acero y Concreto'!$C$6:$C$577,MATCH(L79,'Estructuras de Acero y Concreto'!$D$6:$D$577,0)),IF(ISERROR(INDEX('Estructuras de Madera'!$C$5:$C$122,MATCH(L79,'Estructuras de Madera'!$D$5:$D$122,0)))=FALSE,INDEX('Estructuras de Madera'!$C$5:$C$122,MATCH(L79,'Estructuras de Madera'!$D$5:$D$122,0)),INDEX(SICODI!$G$3:$G$2404,MATCH(L79,SICODI!$G$3:$G$2404,0))))</f>
        <v>PPC35</v>
      </c>
      <c r="N79" s="121" t="str">
        <f>+IF(ISERROR(VLOOKUP(M79,'Resumen de precios LLTT'!$C$17:$D$3071,2,FALSE))=FALSE,VLOOKUP(M79,'Resumen de precios LLTT'!$C$17:$D$3071,2,FALSE),VLOOKUP(M79,SICODI!$G$3:$J$2404,2,FALSE))</f>
        <v>POSTE DE CONCRETO ARMADO PARA A. P.  8/200/120/240</v>
      </c>
      <c r="O79" s="58">
        <f>+IF(ISERROR(VLOOKUP(M79,'Resumen de precios LLTT'!$C$17:$G$3071,5,FALSE))=FALSE,VLOOKUP(M79,'Resumen de precios LLTT'!$C$17:$G$3071,5,FALSE),VLOOKUP(M79,SICODI!$G$3:$J$2404,4,FALSE))</f>
        <v>136.80000000000001</v>
      </c>
      <c r="P79" s="16">
        <f t="shared" si="15"/>
        <v>0.77</v>
      </c>
      <c r="Q79" s="78">
        <f t="shared" si="16"/>
        <v>242.13600000000002</v>
      </c>
      <c r="R79" s="56">
        <v>0</v>
      </c>
      <c r="S79" s="16">
        <f t="shared" si="17"/>
        <v>7.2000000000000008E-2</v>
      </c>
      <c r="T79" s="79">
        <f t="shared" si="18"/>
        <v>1.4528160000000003</v>
      </c>
      <c r="U79" s="80">
        <f t="shared" si="19"/>
        <v>0.2</v>
      </c>
      <c r="V79" s="81">
        <f t="shared" si="20"/>
        <v>0.29056320000000008</v>
      </c>
      <c r="W79" s="79">
        <f t="shared" si="21"/>
        <v>9.7773431346403303E-2</v>
      </c>
      <c r="X79" s="60">
        <f t="shared" si="13"/>
        <v>0.1</v>
      </c>
      <c r="Y79" s="56">
        <f>+'INFO ENEL'!R67</f>
        <v>3</v>
      </c>
      <c r="Z79" s="59">
        <f t="shared" si="14"/>
        <v>0.30000000000000004</v>
      </c>
    </row>
    <row r="80" spans="1:26" s="90" customFormat="1" ht="15" customHeight="1" x14ac:dyDescent="0.25">
      <c r="A80" s="55">
        <f>+'INFO ENEL'!A68</f>
        <v>63</v>
      </c>
      <c r="B80" s="121" t="str">
        <f>+INDEX($B$8:$B$15,MATCH(L80,$L$8:$L$15,0))</f>
        <v>SICODI</v>
      </c>
      <c r="C80" s="56" t="str">
        <f>+'INFO ENEL'!B68</f>
        <v>Lima</v>
      </c>
      <c r="D80" s="56" t="str">
        <f>+'INFO ENEL'!D68</f>
        <v>BARRANCA</v>
      </c>
      <c r="E80" s="56" t="str">
        <f>+'INFO ENEL'!D68</f>
        <v>BARRANCA</v>
      </c>
      <c r="F80" s="50">
        <f>+'INFO ENEL'!E68</f>
        <v>0</v>
      </c>
      <c r="G80" s="56" t="str">
        <f>+'INFO ENEL'!L68</f>
        <v>BT</v>
      </c>
      <c r="H80" s="57">
        <f>+'INFO ENEL'!M68</f>
        <v>29</v>
      </c>
      <c r="I80" s="56">
        <f>+'INFO ENEL'!N68</f>
        <v>8</v>
      </c>
      <c r="J80" s="56" t="str">
        <f>+'INFO ENEL'!O68</f>
        <v>Poste</v>
      </c>
      <c r="K80" s="56" t="str">
        <f>+'INFO ENEL'!P68</f>
        <v>Concreto</v>
      </c>
      <c r="L80" s="56" t="str">
        <f>+'INFO ENEL'!Q68</f>
        <v>PPC35</v>
      </c>
      <c r="M80" s="55" t="str">
        <f>+IF(ISERROR(INDEX('Estructuras de Acero y Concreto'!$C$6:$C$577,MATCH(L80,'Estructuras de Acero y Concreto'!$D$6:$D$577,0)))=FALSE,INDEX('Estructuras de Acero y Concreto'!$C$6:$C$577,MATCH(L80,'Estructuras de Acero y Concreto'!$D$6:$D$577,0)),IF(ISERROR(INDEX('Estructuras de Madera'!$C$5:$C$122,MATCH(L80,'Estructuras de Madera'!$D$5:$D$122,0)))=FALSE,INDEX('Estructuras de Madera'!$C$5:$C$122,MATCH(L80,'Estructuras de Madera'!$D$5:$D$122,0)),INDEX(SICODI!$G$3:$G$2404,MATCH(L80,SICODI!$G$3:$G$2404,0))))</f>
        <v>PPC35</v>
      </c>
      <c r="N80" s="121" t="str">
        <f>+IF(ISERROR(VLOOKUP(M80,'Resumen de precios LLTT'!$C$17:$D$3071,2,FALSE))=FALSE,VLOOKUP(M80,'Resumen de precios LLTT'!$C$17:$D$3071,2,FALSE),VLOOKUP(M80,SICODI!$G$3:$J$2404,2,FALSE))</f>
        <v>POSTE DE CONCRETO ARMADO PARA A. P.  8/200/120/240</v>
      </c>
      <c r="O80" s="58">
        <f>+IF(ISERROR(VLOOKUP(M80,'Resumen de precios LLTT'!$C$17:$G$3071,5,FALSE))=FALSE,VLOOKUP(M80,'Resumen de precios LLTT'!$C$17:$G$3071,5,FALSE),VLOOKUP(M80,SICODI!$G$3:$J$2404,4,FALSE))</f>
        <v>136.80000000000001</v>
      </c>
      <c r="P80" s="16">
        <f t="shared" si="15"/>
        <v>0.77</v>
      </c>
      <c r="Q80" s="78">
        <f t="shared" si="16"/>
        <v>242.13600000000002</v>
      </c>
      <c r="R80" s="56">
        <v>0</v>
      </c>
      <c r="S80" s="16">
        <f t="shared" si="17"/>
        <v>7.2000000000000008E-2</v>
      </c>
      <c r="T80" s="79">
        <f t="shared" si="18"/>
        <v>1.4528160000000003</v>
      </c>
      <c r="U80" s="80">
        <f t="shared" si="19"/>
        <v>0.2</v>
      </c>
      <c r="V80" s="81">
        <f t="shared" si="20"/>
        <v>0.29056320000000008</v>
      </c>
      <c r="W80" s="79">
        <f t="shared" si="21"/>
        <v>9.7773431346403303E-2</v>
      </c>
      <c r="X80" s="60">
        <f t="shared" si="13"/>
        <v>0.1</v>
      </c>
      <c r="Y80" s="56">
        <f>+'INFO ENEL'!R68</f>
        <v>3</v>
      </c>
      <c r="Z80" s="59">
        <f t="shared" si="14"/>
        <v>0.30000000000000004</v>
      </c>
    </row>
    <row r="81" spans="1:26" s="90" customFormat="1" ht="15" customHeight="1" x14ac:dyDescent="0.25">
      <c r="A81" s="55">
        <f>+'INFO ENEL'!A69</f>
        <v>64</v>
      </c>
      <c r="B81" s="121" t="str">
        <f>+INDEX($B$8:$B$15,MATCH(L81,$L$8:$L$15,0))</f>
        <v>SICODI</v>
      </c>
      <c r="C81" s="56" t="str">
        <f>+'INFO ENEL'!B69</f>
        <v>Lima</v>
      </c>
      <c r="D81" s="56" t="str">
        <f>+'INFO ENEL'!D69</f>
        <v>BARRANCA</v>
      </c>
      <c r="E81" s="56" t="str">
        <f>+'INFO ENEL'!D69</f>
        <v>BARRANCA</v>
      </c>
      <c r="F81" s="50">
        <f>+'INFO ENEL'!E69</f>
        <v>0</v>
      </c>
      <c r="G81" s="56" t="str">
        <f>+'INFO ENEL'!L69</f>
        <v>BT</v>
      </c>
      <c r="H81" s="57">
        <f>+'INFO ENEL'!M69</f>
        <v>26</v>
      </c>
      <c r="I81" s="56">
        <f>+'INFO ENEL'!N69</f>
        <v>8</v>
      </c>
      <c r="J81" s="56" t="str">
        <f>+'INFO ENEL'!O69</f>
        <v>Poste</v>
      </c>
      <c r="K81" s="56" t="str">
        <f>+'INFO ENEL'!P69</f>
        <v>Concreto</v>
      </c>
      <c r="L81" s="56" t="str">
        <f>+'INFO ENEL'!Q69</f>
        <v>PPC35</v>
      </c>
      <c r="M81" s="55" t="str">
        <f>+IF(ISERROR(INDEX('Estructuras de Acero y Concreto'!$C$6:$C$577,MATCH(L81,'Estructuras de Acero y Concreto'!$D$6:$D$577,0)))=FALSE,INDEX('Estructuras de Acero y Concreto'!$C$6:$C$577,MATCH(L81,'Estructuras de Acero y Concreto'!$D$6:$D$577,0)),IF(ISERROR(INDEX('Estructuras de Madera'!$C$5:$C$122,MATCH(L81,'Estructuras de Madera'!$D$5:$D$122,0)))=FALSE,INDEX('Estructuras de Madera'!$C$5:$C$122,MATCH(L81,'Estructuras de Madera'!$D$5:$D$122,0)),INDEX(SICODI!$G$3:$G$2404,MATCH(L81,SICODI!$G$3:$G$2404,0))))</f>
        <v>PPC35</v>
      </c>
      <c r="N81" s="121" t="str">
        <f>+IF(ISERROR(VLOOKUP(M81,'Resumen de precios LLTT'!$C$17:$D$3071,2,FALSE))=FALSE,VLOOKUP(M81,'Resumen de precios LLTT'!$C$17:$D$3071,2,FALSE),VLOOKUP(M81,SICODI!$G$3:$J$2404,2,FALSE))</f>
        <v>POSTE DE CONCRETO ARMADO PARA A. P.  8/200/120/240</v>
      </c>
      <c r="O81" s="58">
        <f>+IF(ISERROR(VLOOKUP(M81,'Resumen de precios LLTT'!$C$17:$G$3071,5,FALSE))=FALSE,VLOOKUP(M81,'Resumen de precios LLTT'!$C$17:$G$3071,5,FALSE),VLOOKUP(M81,SICODI!$G$3:$J$2404,4,FALSE))</f>
        <v>136.80000000000001</v>
      </c>
      <c r="P81" s="16">
        <f t="shared" si="15"/>
        <v>0.77</v>
      </c>
      <c r="Q81" s="78">
        <f t="shared" si="16"/>
        <v>242.13600000000002</v>
      </c>
      <c r="R81" s="56">
        <v>0</v>
      </c>
      <c r="S81" s="16">
        <f t="shared" si="17"/>
        <v>7.2000000000000008E-2</v>
      </c>
      <c r="T81" s="79">
        <f t="shared" si="18"/>
        <v>1.4528160000000003</v>
      </c>
      <c r="U81" s="80">
        <f t="shared" si="19"/>
        <v>0.2</v>
      </c>
      <c r="V81" s="81">
        <f t="shared" si="20"/>
        <v>0.29056320000000008</v>
      </c>
      <c r="W81" s="79">
        <f t="shared" si="21"/>
        <v>9.7773431346403303E-2</v>
      </c>
      <c r="X81" s="60">
        <f t="shared" si="13"/>
        <v>0.1</v>
      </c>
      <c r="Y81" s="56">
        <f>+'INFO ENEL'!R69</f>
        <v>3</v>
      </c>
      <c r="Z81" s="59">
        <f t="shared" si="14"/>
        <v>0.30000000000000004</v>
      </c>
    </row>
    <row r="82" spans="1:26" s="90" customFormat="1" ht="15" customHeight="1" x14ac:dyDescent="0.25">
      <c r="A82" s="55">
        <f>+'INFO ENEL'!A70</f>
        <v>65</v>
      </c>
      <c r="B82" s="121" t="str">
        <f>+INDEX($B$8:$B$15,MATCH(L82,$L$8:$L$15,0))</f>
        <v>SICODI</v>
      </c>
      <c r="C82" s="56" t="str">
        <f>+'INFO ENEL'!B70</f>
        <v>Lima</v>
      </c>
      <c r="D82" s="56" t="str">
        <f>+'INFO ENEL'!D70</f>
        <v>BARRANCA</v>
      </c>
      <c r="E82" s="56" t="str">
        <f>+'INFO ENEL'!D70</f>
        <v>BARRANCA</v>
      </c>
      <c r="F82" s="50">
        <f>+'INFO ENEL'!E70</f>
        <v>0</v>
      </c>
      <c r="G82" s="56" t="str">
        <f>+'INFO ENEL'!L70</f>
        <v>BT</v>
      </c>
      <c r="H82" s="57">
        <f>+'INFO ENEL'!M70</f>
        <v>29</v>
      </c>
      <c r="I82" s="56">
        <f>+'INFO ENEL'!N70</f>
        <v>8</v>
      </c>
      <c r="J82" s="56" t="str">
        <f>+'INFO ENEL'!O70</f>
        <v>Poste</v>
      </c>
      <c r="K82" s="56" t="str">
        <f>+'INFO ENEL'!P70</f>
        <v>Concreto</v>
      </c>
      <c r="L82" s="56" t="str">
        <f>+'INFO ENEL'!Q70</f>
        <v>PPC35</v>
      </c>
      <c r="M82" s="55" t="str">
        <f>+IF(ISERROR(INDEX('Estructuras de Acero y Concreto'!$C$6:$C$577,MATCH(L82,'Estructuras de Acero y Concreto'!$D$6:$D$577,0)))=FALSE,INDEX('Estructuras de Acero y Concreto'!$C$6:$C$577,MATCH(L82,'Estructuras de Acero y Concreto'!$D$6:$D$577,0)),IF(ISERROR(INDEX('Estructuras de Madera'!$C$5:$C$122,MATCH(L82,'Estructuras de Madera'!$D$5:$D$122,0)))=FALSE,INDEX('Estructuras de Madera'!$C$5:$C$122,MATCH(L82,'Estructuras de Madera'!$D$5:$D$122,0)),INDEX(SICODI!$G$3:$G$2404,MATCH(L82,SICODI!$G$3:$G$2404,0))))</f>
        <v>PPC35</v>
      </c>
      <c r="N82" s="121" t="str">
        <f>+IF(ISERROR(VLOOKUP(M82,'Resumen de precios LLTT'!$C$17:$D$3071,2,FALSE))=FALSE,VLOOKUP(M82,'Resumen de precios LLTT'!$C$17:$D$3071,2,FALSE),VLOOKUP(M82,SICODI!$G$3:$J$2404,2,FALSE))</f>
        <v>POSTE DE CONCRETO ARMADO PARA A. P.  8/200/120/240</v>
      </c>
      <c r="O82" s="58">
        <f>+IF(ISERROR(VLOOKUP(M82,'Resumen de precios LLTT'!$C$17:$G$3071,5,FALSE))=FALSE,VLOOKUP(M82,'Resumen de precios LLTT'!$C$17:$G$3071,5,FALSE),VLOOKUP(M82,SICODI!$G$3:$J$2404,4,FALSE))</f>
        <v>136.80000000000001</v>
      </c>
      <c r="P82" s="16">
        <f t="shared" si="15"/>
        <v>0.77</v>
      </c>
      <c r="Q82" s="78">
        <f t="shared" si="16"/>
        <v>242.13600000000002</v>
      </c>
      <c r="R82" s="56">
        <v>0</v>
      </c>
      <c r="S82" s="16">
        <f t="shared" si="17"/>
        <v>7.2000000000000008E-2</v>
      </c>
      <c r="T82" s="79">
        <f t="shared" si="18"/>
        <v>1.4528160000000003</v>
      </c>
      <c r="U82" s="80">
        <f t="shared" si="19"/>
        <v>0.2</v>
      </c>
      <c r="V82" s="81">
        <f t="shared" si="20"/>
        <v>0.29056320000000008</v>
      </c>
      <c r="W82" s="79">
        <f t="shared" si="21"/>
        <v>9.7773431346403303E-2</v>
      </c>
      <c r="X82" s="60">
        <f t="shared" ref="X82:X145" si="22">ROUND(W82,1)</f>
        <v>0.1</v>
      </c>
      <c r="Y82" s="56">
        <f>+'INFO ENEL'!R70</f>
        <v>3</v>
      </c>
      <c r="Z82" s="59">
        <f t="shared" si="14"/>
        <v>0.30000000000000004</v>
      </c>
    </row>
    <row r="83" spans="1:26" s="90" customFormat="1" ht="15" customHeight="1" x14ac:dyDescent="0.25">
      <c r="A83" s="55">
        <f>+'INFO ENEL'!A71</f>
        <v>66</v>
      </c>
      <c r="B83" s="121" t="str">
        <f>+INDEX($B$8:$B$15,MATCH(L83,$L$8:$L$15,0))</f>
        <v>SICODI</v>
      </c>
      <c r="C83" s="56" t="str">
        <f>+'INFO ENEL'!B71</f>
        <v>Lima</v>
      </c>
      <c r="D83" s="56" t="str">
        <f>+'INFO ENEL'!D71</f>
        <v>BARRANCA</v>
      </c>
      <c r="E83" s="56" t="str">
        <f>+'INFO ENEL'!D71</f>
        <v>BARRANCA</v>
      </c>
      <c r="F83" s="50">
        <f>+'INFO ENEL'!E71</f>
        <v>0</v>
      </c>
      <c r="G83" s="56" t="str">
        <f>+'INFO ENEL'!L71</f>
        <v>BT</v>
      </c>
      <c r="H83" s="57">
        <f>+'INFO ENEL'!M71</f>
        <v>29</v>
      </c>
      <c r="I83" s="56">
        <f>+'INFO ENEL'!N71</f>
        <v>8</v>
      </c>
      <c r="J83" s="56" t="str">
        <f>+'INFO ENEL'!O71</f>
        <v>Poste</v>
      </c>
      <c r="K83" s="56" t="str">
        <f>+'INFO ENEL'!P71</f>
        <v>Concreto</v>
      </c>
      <c r="L83" s="56" t="str">
        <f>+'INFO ENEL'!Q71</f>
        <v>PPC35</v>
      </c>
      <c r="M83" s="55" t="str">
        <f>+IF(ISERROR(INDEX('Estructuras de Acero y Concreto'!$C$6:$C$577,MATCH(L83,'Estructuras de Acero y Concreto'!$D$6:$D$577,0)))=FALSE,INDEX('Estructuras de Acero y Concreto'!$C$6:$C$577,MATCH(L83,'Estructuras de Acero y Concreto'!$D$6:$D$577,0)),IF(ISERROR(INDEX('Estructuras de Madera'!$C$5:$C$122,MATCH(L83,'Estructuras de Madera'!$D$5:$D$122,0)))=FALSE,INDEX('Estructuras de Madera'!$C$5:$C$122,MATCH(L83,'Estructuras de Madera'!$D$5:$D$122,0)),INDEX(SICODI!$G$3:$G$2404,MATCH(L83,SICODI!$G$3:$G$2404,0))))</f>
        <v>PPC35</v>
      </c>
      <c r="N83" s="121" t="str">
        <f>+IF(ISERROR(VLOOKUP(M83,'Resumen de precios LLTT'!$C$17:$D$3071,2,FALSE))=FALSE,VLOOKUP(M83,'Resumen de precios LLTT'!$C$17:$D$3071,2,FALSE),VLOOKUP(M83,SICODI!$G$3:$J$2404,2,FALSE))</f>
        <v>POSTE DE CONCRETO ARMADO PARA A. P.  8/200/120/240</v>
      </c>
      <c r="O83" s="58">
        <f>+IF(ISERROR(VLOOKUP(M83,'Resumen de precios LLTT'!$C$17:$G$3071,5,FALSE))=FALSE,VLOOKUP(M83,'Resumen de precios LLTT'!$C$17:$G$3071,5,FALSE),VLOOKUP(M83,SICODI!$G$3:$J$2404,4,FALSE))</f>
        <v>136.80000000000001</v>
      </c>
      <c r="P83" s="16">
        <f t="shared" si="15"/>
        <v>0.77</v>
      </c>
      <c r="Q83" s="78">
        <f t="shared" si="16"/>
        <v>242.13600000000002</v>
      </c>
      <c r="R83" s="56">
        <v>0</v>
      </c>
      <c r="S83" s="16">
        <f t="shared" si="17"/>
        <v>7.2000000000000008E-2</v>
      </c>
      <c r="T83" s="79">
        <f t="shared" si="18"/>
        <v>1.4528160000000003</v>
      </c>
      <c r="U83" s="80">
        <f t="shared" si="19"/>
        <v>0.2</v>
      </c>
      <c r="V83" s="81">
        <f t="shared" si="20"/>
        <v>0.29056320000000008</v>
      </c>
      <c r="W83" s="79">
        <f t="shared" si="21"/>
        <v>9.7773431346403303E-2</v>
      </c>
      <c r="X83" s="60">
        <f t="shared" si="22"/>
        <v>0.1</v>
      </c>
      <c r="Y83" s="56">
        <f>+'INFO ENEL'!R71</f>
        <v>3</v>
      </c>
      <c r="Z83" s="59">
        <f t="shared" ref="Z83:Z146" si="23">X83*Y83</f>
        <v>0.30000000000000004</v>
      </c>
    </row>
    <row r="84" spans="1:26" s="90" customFormat="1" ht="15" customHeight="1" x14ac:dyDescent="0.25">
      <c r="A84" s="55">
        <f>+'INFO ENEL'!A72</f>
        <v>67</v>
      </c>
      <c r="B84" s="121" t="str">
        <f>+INDEX($B$8:$B$15,MATCH(L84,$L$8:$L$15,0))</f>
        <v>SICODI</v>
      </c>
      <c r="C84" s="56" t="str">
        <f>+'INFO ENEL'!B72</f>
        <v>Lima</v>
      </c>
      <c r="D84" s="56" t="str">
        <f>+'INFO ENEL'!D72</f>
        <v>BARRANCA</v>
      </c>
      <c r="E84" s="56" t="str">
        <f>+'INFO ENEL'!D72</f>
        <v>BARRANCA</v>
      </c>
      <c r="F84" s="50">
        <f>+'INFO ENEL'!E72</f>
        <v>0</v>
      </c>
      <c r="G84" s="56" t="str">
        <f>+'INFO ENEL'!L72</f>
        <v>BT</v>
      </c>
      <c r="H84" s="57">
        <f>+'INFO ENEL'!M72</f>
        <v>27</v>
      </c>
      <c r="I84" s="56">
        <f>+'INFO ENEL'!N72</f>
        <v>8</v>
      </c>
      <c r="J84" s="56" t="str">
        <f>+'INFO ENEL'!O72</f>
        <v>Poste</v>
      </c>
      <c r="K84" s="56" t="str">
        <f>+'INFO ENEL'!P72</f>
        <v>Concreto</v>
      </c>
      <c r="L84" s="56" t="str">
        <f>+'INFO ENEL'!Q72</f>
        <v>PPC35</v>
      </c>
      <c r="M84" s="55" t="str">
        <f>+IF(ISERROR(INDEX('Estructuras de Acero y Concreto'!$C$6:$C$577,MATCH(L84,'Estructuras de Acero y Concreto'!$D$6:$D$577,0)))=FALSE,INDEX('Estructuras de Acero y Concreto'!$C$6:$C$577,MATCH(L84,'Estructuras de Acero y Concreto'!$D$6:$D$577,0)),IF(ISERROR(INDEX('Estructuras de Madera'!$C$5:$C$122,MATCH(L84,'Estructuras de Madera'!$D$5:$D$122,0)))=FALSE,INDEX('Estructuras de Madera'!$C$5:$C$122,MATCH(L84,'Estructuras de Madera'!$D$5:$D$122,0)),INDEX(SICODI!$G$3:$G$2404,MATCH(L84,SICODI!$G$3:$G$2404,0))))</f>
        <v>PPC35</v>
      </c>
      <c r="N84" s="121" t="str">
        <f>+IF(ISERROR(VLOOKUP(M84,'Resumen de precios LLTT'!$C$17:$D$3071,2,FALSE))=FALSE,VLOOKUP(M84,'Resumen de precios LLTT'!$C$17:$D$3071,2,FALSE),VLOOKUP(M84,SICODI!$G$3:$J$2404,2,FALSE))</f>
        <v>POSTE DE CONCRETO ARMADO PARA A. P.  8/200/120/240</v>
      </c>
      <c r="O84" s="58">
        <f>+IF(ISERROR(VLOOKUP(M84,'Resumen de precios LLTT'!$C$17:$G$3071,5,FALSE))=FALSE,VLOOKUP(M84,'Resumen de precios LLTT'!$C$17:$G$3071,5,FALSE),VLOOKUP(M84,SICODI!$G$3:$J$2404,4,FALSE))</f>
        <v>136.80000000000001</v>
      </c>
      <c r="P84" s="16">
        <f t="shared" si="15"/>
        <v>0.77</v>
      </c>
      <c r="Q84" s="78">
        <f t="shared" si="16"/>
        <v>242.13600000000002</v>
      </c>
      <c r="R84" s="56">
        <v>0</v>
      </c>
      <c r="S84" s="16">
        <f t="shared" si="17"/>
        <v>7.2000000000000008E-2</v>
      </c>
      <c r="T84" s="79">
        <f t="shared" si="18"/>
        <v>1.4528160000000003</v>
      </c>
      <c r="U84" s="80">
        <f t="shared" si="19"/>
        <v>0.2</v>
      </c>
      <c r="V84" s="81">
        <f t="shared" si="20"/>
        <v>0.29056320000000008</v>
      </c>
      <c r="W84" s="79">
        <f t="shared" si="21"/>
        <v>9.7773431346403303E-2</v>
      </c>
      <c r="X84" s="60">
        <f t="shared" si="22"/>
        <v>0.1</v>
      </c>
      <c r="Y84" s="56">
        <f>+'INFO ENEL'!R72</f>
        <v>3</v>
      </c>
      <c r="Z84" s="59">
        <f t="shared" si="23"/>
        <v>0.30000000000000004</v>
      </c>
    </row>
    <row r="85" spans="1:26" s="90" customFormat="1" ht="15" customHeight="1" x14ac:dyDescent="0.25">
      <c r="A85" s="55">
        <f>+'INFO ENEL'!A73</f>
        <v>68</v>
      </c>
      <c r="B85" s="121" t="str">
        <f>+INDEX($B$8:$B$15,MATCH(L85,$L$8:$L$15,0))</f>
        <v>SICODI</v>
      </c>
      <c r="C85" s="56" t="str">
        <f>+'INFO ENEL'!B73</f>
        <v>Lima</v>
      </c>
      <c r="D85" s="56" t="str">
        <f>+'INFO ENEL'!D73</f>
        <v>BARRANCA</v>
      </c>
      <c r="E85" s="56" t="str">
        <f>+'INFO ENEL'!D73</f>
        <v>BARRANCA</v>
      </c>
      <c r="F85" s="50">
        <f>+'INFO ENEL'!E73</f>
        <v>0</v>
      </c>
      <c r="G85" s="56" t="str">
        <f>+'INFO ENEL'!L73</f>
        <v>BT</v>
      </c>
      <c r="H85" s="57">
        <f>+'INFO ENEL'!M73</f>
        <v>17</v>
      </c>
      <c r="I85" s="56">
        <f>+'INFO ENEL'!N73</f>
        <v>8</v>
      </c>
      <c r="J85" s="56" t="str">
        <f>+'INFO ENEL'!O73</f>
        <v>Poste</v>
      </c>
      <c r="K85" s="56" t="str">
        <f>+'INFO ENEL'!P73</f>
        <v>Concreto</v>
      </c>
      <c r="L85" s="56" t="str">
        <f>+'INFO ENEL'!Q73</f>
        <v>PPC35</v>
      </c>
      <c r="M85" s="55" t="str">
        <f>+IF(ISERROR(INDEX('Estructuras de Acero y Concreto'!$C$6:$C$577,MATCH(L85,'Estructuras de Acero y Concreto'!$D$6:$D$577,0)))=FALSE,INDEX('Estructuras de Acero y Concreto'!$C$6:$C$577,MATCH(L85,'Estructuras de Acero y Concreto'!$D$6:$D$577,0)),IF(ISERROR(INDEX('Estructuras de Madera'!$C$5:$C$122,MATCH(L85,'Estructuras de Madera'!$D$5:$D$122,0)))=FALSE,INDEX('Estructuras de Madera'!$C$5:$C$122,MATCH(L85,'Estructuras de Madera'!$D$5:$D$122,0)),INDEX(SICODI!$G$3:$G$2404,MATCH(L85,SICODI!$G$3:$G$2404,0))))</f>
        <v>PPC35</v>
      </c>
      <c r="N85" s="121" t="str">
        <f>+IF(ISERROR(VLOOKUP(M85,'Resumen de precios LLTT'!$C$17:$D$3071,2,FALSE))=FALSE,VLOOKUP(M85,'Resumen de precios LLTT'!$C$17:$D$3071,2,FALSE),VLOOKUP(M85,SICODI!$G$3:$J$2404,2,FALSE))</f>
        <v>POSTE DE CONCRETO ARMADO PARA A. P.  8/200/120/240</v>
      </c>
      <c r="O85" s="58">
        <f>+IF(ISERROR(VLOOKUP(M85,'Resumen de precios LLTT'!$C$17:$G$3071,5,FALSE))=FALSE,VLOOKUP(M85,'Resumen de precios LLTT'!$C$17:$G$3071,5,FALSE),VLOOKUP(M85,SICODI!$G$3:$J$2404,4,FALSE))</f>
        <v>136.80000000000001</v>
      </c>
      <c r="P85" s="16">
        <f t="shared" si="15"/>
        <v>0.77</v>
      </c>
      <c r="Q85" s="78">
        <f t="shared" si="16"/>
        <v>242.13600000000002</v>
      </c>
      <c r="R85" s="56">
        <v>0</v>
      </c>
      <c r="S85" s="16">
        <f t="shared" si="17"/>
        <v>7.2000000000000008E-2</v>
      </c>
      <c r="T85" s="79">
        <f t="shared" si="18"/>
        <v>1.4528160000000003</v>
      </c>
      <c r="U85" s="80">
        <f t="shared" si="19"/>
        <v>0.2</v>
      </c>
      <c r="V85" s="81">
        <f t="shared" si="20"/>
        <v>0.29056320000000008</v>
      </c>
      <c r="W85" s="79">
        <f t="shared" si="21"/>
        <v>9.7773431346403303E-2</v>
      </c>
      <c r="X85" s="60">
        <f t="shared" si="22"/>
        <v>0.1</v>
      </c>
      <c r="Y85" s="56">
        <f>+'INFO ENEL'!R73</f>
        <v>3</v>
      </c>
      <c r="Z85" s="59">
        <f t="shared" si="23"/>
        <v>0.30000000000000004</v>
      </c>
    </row>
    <row r="86" spans="1:26" s="90" customFormat="1" ht="15" customHeight="1" x14ac:dyDescent="0.25">
      <c r="A86" s="55">
        <f>+'INFO ENEL'!A74</f>
        <v>69</v>
      </c>
      <c r="B86" s="121" t="str">
        <f>+INDEX($B$8:$B$15,MATCH(L86,$L$8:$L$15,0))</f>
        <v>MOD INV_2017</v>
      </c>
      <c r="C86" s="56" t="str">
        <f>+'INFO ENEL'!B74</f>
        <v>Lima</v>
      </c>
      <c r="D86" s="56" t="str">
        <f>+'INFO ENEL'!D74</f>
        <v>SUPE</v>
      </c>
      <c r="E86" s="56" t="str">
        <f>+'INFO ENEL'!D74</f>
        <v>SUPE</v>
      </c>
      <c r="F86" s="50">
        <f>+'INFO ENEL'!E74</f>
        <v>0</v>
      </c>
      <c r="G86" s="56" t="str">
        <f>+'INFO ENEL'!L74</f>
        <v>AT</v>
      </c>
      <c r="H86" s="57">
        <f>+'INFO ENEL'!M74</f>
        <v>196</v>
      </c>
      <c r="I86" s="56">
        <f>+'INFO ENEL'!N74</f>
        <v>18</v>
      </c>
      <c r="J86" s="56" t="str">
        <f>+'INFO ENEL'!O74</f>
        <v>Poste</v>
      </c>
      <c r="K86" s="56" t="str">
        <f>+'INFO ENEL'!P74</f>
        <v>Concreto</v>
      </c>
      <c r="L86" s="56" t="str">
        <f>+'INFO ENEL'!Q74</f>
        <v>PA18/7600</v>
      </c>
      <c r="M86" s="55" t="str">
        <f>+IF(ISERROR(INDEX('Estructuras de Acero y Concreto'!$C$6:$C$577,MATCH(L86,'Estructuras de Acero y Concreto'!$D$6:$D$577,0)))=FALSE,INDEX('Estructuras de Acero y Concreto'!$C$6:$C$577,MATCH(L86,'Estructuras de Acero y Concreto'!$D$6:$D$577,0)),IF(ISERROR(INDEX('Estructuras de Madera'!$C$5:$C$122,MATCH(L86,'Estructuras de Madera'!$D$5:$D$122,0)))=FALSE,INDEX('Estructuras de Madera'!$C$5:$C$122,MATCH(L86,'Estructuras de Madera'!$D$5:$D$122,0)),INDEX(SICODI!$G$3:$G$2404,MATCH(L86,SICODI!$G$3:$G$2404,0))))</f>
        <v>EA060COU0S0-300-A2</v>
      </c>
      <c r="N86" s="121" t="str">
        <f>+IF(ISERROR(VLOOKUP(M86,'Resumen de precios LLTT'!$C$17:$D$3071,2,FALSE))=FALSE,VLOOKUP(M86,'Resumen de precios LLTT'!$C$17:$D$3071,2,FALSE),VLOOKUP(M86,SICODI!$G$3:$J$2404,2,FALSE))</f>
        <v>1 Poste autosoportable de acero (18/7600) de ángulo mayor y terminal (90°) Tipo ATU1-18</v>
      </c>
      <c r="O86" s="58">
        <f>+IF(ISERROR(VLOOKUP(M86,'Resumen de precios LLTT'!$C$17:$G$3071,5,FALSE))=FALSE,VLOOKUP(M86,'Resumen de precios LLTT'!$C$17:$G$3071,5,FALSE),VLOOKUP(M86,SICODI!$G$3:$J$2404,4,FALSE))</f>
        <v>17210.080167841363</v>
      </c>
      <c r="P86" s="16">
        <f t="shared" si="15"/>
        <v>0.84299999999999997</v>
      </c>
      <c r="Q86" s="78">
        <f t="shared" si="16"/>
        <v>31718.177749331629</v>
      </c>
      <c r="R86" s="56">
        <v>0</v>
      </c>
      <c r="S86" s="16">
        <f t="shared" si="17"/>
        <v>0.13400000000000001</v>
      </c>
      <c r="T86" s="79">
        <f t="shared" si="18"/>
        <v>354.18631820086989</v>
      </c>
      <c r="U86" s="80">
        <f t="shared" si="19"/>
        <v>0.183</v>
      </c>
      <c r="V86" s="81">
        <f t="shared" si="20"/>
        <v>64.816096230759186</v>
      </c>
      <c r="W86" s="79">
        <f t="shared" si="21"/>
        <v>21.810374248906953</v>
      </c>
      <c r="X86" s="60">
        <f t="shared" si="22"/>
        <v>21.8</v>
      </c>
      <c r="Y86" s="56">
        <f>+'INFO ENEL'!R74</f>
        <v>1</v>
      </c>
      <c r="Z86" s="59">
        <f t="shared" si="23"/>
        <v>21.8</v>
      </c>
    </row>
    <row r="87" spans="1:26" s="90" customFormat="1" ht="15" customHeight="1" x14ac:dyDescent="0.25">
      <c r="A87" s="55">
        <f>+'INFO ENEL'!A75</f>
        <v>70</v>
      </c>
      <c r="B87" s="121" t="str">
        <f>+INDEX($B$8:$B$15,MATCH(L87,$L$8:$L$15,0))</f>
        <v>MOD INV_2017</v>
      </c>
      <c r="C87" s="56" t="str">
        <f>+'INFO ENEL'!B75</f>
        <v>Lima</v>
      </c>
      <c r="D87" s="56" t="str">
        <f>+'INFO ENEL'!D75</f>
        <v>SUPE</v>
      </c>
      <c r="E87" s="56" t="str">
        <f>+'INFO ENEL'!D75</f>
        <v>SUPE</v>
      </c>
      <c r="F87" s="50">
        <f>+'INFO ENEL'!E75</f>
        <v>0</v>
      </c>
      <c r="G87" s="56" t="str">
        <f>+'INFO ENEL'!L75</f>
        <v>AT</v>
      </c>
      <c r="H87" s="57">
        <f>+'INFO ENEL'!M75</f>
        <v>142.69</v>
      </c>
      <c r="I87" s="56">
        <f>+'INFO ENEL'!N75</f>
        <v>18</v>
      </c>
      <c r="J87" s="56" t="str">
        <f>+'INFO ENEL'!O75</f>
        <v>Poste</v>
      </c>
      <c r="K87" s="56" t="str">
        <f>+'INFO ENEL'!P75</f>
        <v>Concreto</v>
      </c>
      <c r="L87" s="56" t="str">
        <f>+'INFO ENEL'!Q75</f>
        <v>PA18/7600</v>
      </c>
      <c r="M87" s="55" t="str">
        <f>+IF(ISERROR(INDEX('Estructuras de Acero y Concreto'!$C$6:$C$577,MATCH(L87,'Estructuras de Acero y Concreto'!$D$6:$D$577,0)))=FALSE,INDEX('Estructuras de Acero y Concreto'!$C$6:$C$577,MATCH(L87,'Estructuras de Acero y Concreto'!$D$6:$D$577,0)),IF(ISERROR(INDEX('Estructuras de Madera'!$C$5:$C$122,MATCH(L87,'Estructuras de Madera'!$D$5:$D$122,0)))=FALSE,INDEX('Estructuras de Madera'!$C$5:$C$122,MATCH(L87,'Estructuras de Madera'!$D$5:$D$122,0)),INDEX(SICODI!$G$3:$G$2404,MATCH(L87,SICODI!$G$3:$G$2404,0))))</f>
        <v>EA060COU0S0-300-A2</v>
      </c>
      <c r="N87" s="121" t="str">
        <f>+IF(ISERROR(VLOOKUP(M87,'Resumen de precios LLTT'!$C$17:$D$3071,2,FALSE))=FALSE,VLOOKUP(M87,'Resumen de precios LLTT'!$C$17:$D$3071,2,FALSE),VLOOKUP(M87,SICODI!$G$3:$J$2404,2,FALSE))</f>
        <v>1 Poste autosoportable de acero (18/7600) de ángulo mayor y terminal (90°) Tipo ATU1-18</v>
      </c>
      <c r="O87" s="58">
        <f>+IF(ISERROR(VLOOKUP(M87,'Resumen de precios LLTT'!$C$17:$G$3071,5,FALSE))=FALSE,VLOOKUP(M87,'Resumen de precios LLTT'!$C$17:$G$3071,5,FALSE),VLOOKUP(M87,SICODI!$G$3:$J$2404,4,FALSE))</f>
        <v>17210.080167841363</v>
      </c>
      <c r="P87" s="16">
        <f t="shared" si="15"/>
        <v>0.84299999999999997</v>
      </c>
      <c r="Q87" s="78">
        <f t="shared" si="16"/>
        <v>31718.177749331629</v>
      </c>
      <c r="R87" s="56">
        <v>0</v>
      </c>
      <c r="S87" s="16">
        <f t="shared" si="17"/>
        <v>0.13400000000000001</v>
      </c>
      <c r="T87" s="79">
        <f t="shared" si="18"/>
        <v>354.18631820086989</v>
      </c>
      <c r="U87" s="80">
        <f t="shared" si="19"/>
        <v>0.183</v>
      </c>
      <c r="V87" s="81">
        <f t="shared" si="20"/>
        <v>64.816096230759186</v>
      </c>
      <c r="W87" s="79">
        <f t="shared" si="21"/>
        <v>21.810374248906953</v>
      </c>
      <c r="X87" s="60">
        <f t="shared" si="22"/>
        <v>21.8</v>
      </c>
      <c r="Y87" s="56">
        <f>+'INFO ENEL'!R75</f>
        <v>1</v>
      </c>
      <c r="Z87" s="59">
        <f t="shared" si="23"/>
        <v>21.8</v>
      </c>
    </row>
    <row r="88" spans="1:26" s="90" customFormat="1" ht="15" customHeight="1" x14ac:dyDescent="0.25">
      <c r="A88" s="55">
        <f>+'INFO ENEL'!A76</f>
        <v>71</v>
      </c>
      <c r="B88" s="121" t="str">
        <f>+INDEX($B$8:$B$15,MATCH(L88,$L$8:$L$15,0))</f>
        <v>MOD INV_2017</v>
      </c>
      <c r="C88" s="56" t="str">
        <f>+'INFO ENEL'!B76</f>
        <v>Lima</v>
      </c>
      <c r="D88" s="56" t="str">
        <f>+'INFO ENEL'!D76</f>
        <v>SUPE</v>
      </c>
      <c r="E88" s="56" t="str">
        <f>+'INFO ENEL'!D76</f>
        <v>SUPE</v>
      </c>
      <c r="F88" s="50">
        <f>+'INFO ENEL'!E76</f>
        <v>0</v>
      </c>
      <c r="G88" s="56" t="str">
        <f>+'INFO ENEL'!L76</f>
        <v>AT</v>
      </c>
      <c r="H88" s="57">
        <f>+'INFO ENEL'!M76</f>
        <v>214.96</v>
      </c>
      <c r="I88" s="56">
        <f>+'INFO ENEL'!N76</f>
        <v>18</v>
      </c>
      <c r="J88" s="56" t="str">
        <f>+'INFO ENEL'!O76</f>
        <v>Poste</v>
      </c>
      <c r="K88" s="56" t="str">
        <f>+'INFO ENEL'!P76</f>
        <v>Concreto</v>
      </c>
      <c r="L88" s="56" t="str">
        <f>+'INFO ENEL'!Q76</f>
        <v>PA18/7600</v>
      </c>
      <c r="M88" s="55" t="str">
        <f>+IF(ISERROR(INDEX('Estructuras de Acero y Concreto'!$C$6:$C$577,MATCH(L88,'Estructuras de Acero y Concreto'!$D$6:$D$577,0)))=FALSE,INDEX('Estructuras de Acero y Concreto'!$C$6:$C$577,MATCH(L88,'Estructuras de Acero y Concreto'!$D$6:$D$577,0)),IF(ISERROR(INDEX('Estructuras de Madera'!$C$5:$C$122,MATCH(L88,'Estructuras de Madera'!$D$5:$D$122,0)))=FALSE,INDEX('Estructuras de Madera'!$C$5:$C$122,MATCH(L88,'Estructuras de Madera'!$D$5:$D$122,0)),INDEX(SICODI!$G$3:$G$2404,MATCH(L88,SICODI!$G$3:$G$2404,0))))</f>
        <v>EA060COU0S0-300-A2</v>
      </c>
      <c r="N88" s="121" t="str">
        <f>+IF(ISERROR(VLOOKUP(M88,'Resumen de precios LLTT'!$C$17:$D$3071,2,FALSE))=FALSE,VLOOKUP(M88,'Resumen de precios LLTT'!$C$17:$D$3071,2,FALSE),VLOOKUP(M88,SICODI!$G$3:$J$2404,2,FALSE))</f>
        <v>1 Poste autosoportable de acero (18/7600) de ángulo mayor y terminal (90°) Tipo ATU1-18</v>
      </c>
      <c r="O88" s="58">
        <f>+IF(ISERROR(VLOOKUP(M88,'Resumen de precios LLTT'!$C$17:$G$3071,5,FALSE))=FALSE,VLOOKUP(M88,'Resumen de precios LLTT'!$C$17:$G$3071,5,FALSE),VLOOKUP(M88,SICODI!$G$3:$J$2404,4,FALSE))</f>
        <v>17210.080167841363</v>
      </c>
      <c r="P88" s="16">
        <f t="shared" si="15"/>
        <v>0.84299999999999997</v>
      </c>
      <c r="Q88" s="78">
        <f t="shared" si="16"/>
        <v>31718.177749331629</v>
      </c>
      <c r="R88" s="56">
        <v>0</v>
      </c>
      <c r="S88" s="16">
        <f t="shared" si="17"/>
        <v>0.13400000000000001</v>
      </c>
      <c r="T88" s="79">
        <f t="shared" si="18"/>
        <v>354.18631820086989</v>
      </c>
      <c r="U88" s="80">
        <f t="shared" si="19"/>
        <v>0.183</v>
      </c>
      <c r="V88" s="81">
        <f t="shared" si="20"/>
        <v>64.816096230759186</v>
      </c>
      <c r="W88" s="79">
        <f t="shared" si="21"/>
        <v>21.810374248906953</v>
      </c>
      <c r="X88" s="60">
        <f t="shared" si="22"/>
        <v>21.8</v>
      </c>
      <c r="Y88" s="56">
        <f>+'INFO ENEL'!R76</f>
        <v>1</v>
      </c>
      <c r="Z88" s="59">
        <f t="shared" si="23"/>
        <v>21.8</v>
      </c>
    </row>
    <row r="89" spans="1:26" s="90" customFormat="1" ht="15" customHeight="1" x14ac:dyDescent="0.25">
      <c r="A89" s="55">
        <f>+'INFO ENEL'!A77</f>
        <v>72</v>
      </c>
      <c r="B89" s="121" t="str">
        <f>+INDEX($B$8:$B$15,MATCH(L89,$L$8:$L$15,0))</f>
        <v>MOD INV_2017</v>
      </c>
      <c r="C89" s="56" t="str">
        <f>+'INFO ENEL'!B77</f>
        <v>Lima</v>
      </c>
      <c r="D89" s="56" t="str">
        <f>+'INFO ENEL'!D77</f>
        <v>SUPE</v>
      </c>
      <c r="E89" s="56" t="str">
        <f>+'INFO ENEL'!D77</f>
        <v>SUPE</v>
      </c>
      <c r="F89" s="50">
        <f>+'INFO ENEL'!E77</f>
        <v>0</v>
      </c>
      <c r="G89" s="56" t="str">
        <f>+'INFO ENEL'!L77</f>
        <v>AT</v>
      </c>
      <c r="H89" s="57">
        <f>+'INFO ENEL'!M77</f>
        <v>212.94</v>
      </c>
      <c r="I89" s="56">
        <f>+'INFO ENEL'!N77</f>
        <v>18</v>
      </c>
      <c r="J89" s="56" t="str">
        <f>+'INFO ENEL'!O77</f>
        <v>Poste</v>
      </c>
      <c r="K89" s="56" t="str">
        <f>+'INFO ENEL'!P77</f>
        <v>Concreto</v>
      </c>
      <c r="L89" s="56" t="str">
        <f>+'INFO ENEL'!Q77</f>
        <v>PA18/7600</v>
      </c>
      <c r="M89" s="55" t="str">
        <f>+IF(ISERROR(INDEX('Estructuras de Acero y Concreto'!$C$6:$C$577,MATCH(L89,'Estructuras de Acero y Concreto'!$D$6:$D$577,0)))=FALSE,INDEX('Estructuras de Acero y Concreto'!$C$6:$C$577,MATCH(L89,'Estructuras de Acero y Concreto'!$D$6:$D$577,0)),IF(ISERROR(INDEX('Estructuras de Madera'!$C$5:$C$122,MATCH(L89,'Estructuras de Madera'!$D$5:$D$122,0)))=FALSE,INDEX('Estructuras de Madera'!$C$5:$C$122,MATCH(L89,'Estructuras de Madera'!$D$5:$D$122,0)),INDEX(SICODI!$G$3:$G$2404,MATCH(L89,SICODI!$G$3:$G$2404,0))))</f>
        <v>EA060COU0S0-300-A2</v>
      </c>
      <c r="N89" s="121" t="str">
        <f>+IF(ISERROR(VLOOKUP(M89,'Resumen de precios LLTT'!$C$17:$D$3071,2,FALSE))=FALSE,VLOOKUP(M89,'Resumen de precios LLTT'!$C$17:$D$3071,2,FALSE),VLOOKUP(M89,SICODI!$G$3:$J$2404,2,FALSE))</f>
        <v>1 Poste autosoportable de acero (18/7600) de ángulo mayor y terminal (90°) Tipo ATU1-18</v>
      </c>
      <c r="O89" s="58">
        <f>+IF(ISERROR(VLOOKUP(M89,'Resumen de precios LLTT'!$C$17:$G$3071,5,FALSE))=FALSE,VLOOKUP(M89,'Resumen de precios LLTT'!$C$17:$G$3071,5,FALSE),VLOOKUP(M89,SICODI!$G$3:$J$2404,4,FALSE))</f>
        <v>17210.080167841363</v>
      </c>
      <c r="P89" s="16">
        <f t="shared" si="15"/>
        <v>0.84299999999999997</v>
      </c>
      <c r="Q89" s="78">
        <f t="shared" si="16"/>
        <v>31718.177749331629</v>
      </c>
      <c r="R89" s="56">
        <v>0</v>
      </c>
      <c r="S89" s="16">
        <f t="shared" si="17"/>
        <v>0.13400000000000001</v>
      </c>
      <c r="T89" s="79">
        <f t="shared" si="18"/>
        <v>354.18631820086989</v>
      </c>
      <c r="U89" s="80">
        <f t="shared" si="19"/>
        <v>0.183</v>
      </c>
      <c r="V89" s="81">
        <f t="shared" si="20"/>
        <v>64.816096230759186</v>
      </c>
      <c r="W89" s="79">
        <f t="shared" si="21"/>
        <v>21.810374248906953</v>
      </c>
      <c r="X89" s="60">
        <f t="shared" si="22"/>
        <v>21.8</v>
      </c>
      <c r="Y89" s="56">
        <f>+'INFO ENEL'!R77</f>
        <v>1</v>
      </c>
      <c r="Z89" s="59">
        <f t="shared" si="23"/>
        <v>21.8</v>
      </c>
    </row>
    <row r="90" spans="1:26" s="90" customFormat="1" ht="15" customHeight="1" x14ac:dyDescent="0.25">
      <c r="A90" s="55">
        <f>+'INFO ENEL'!A78</f>
        <v>73</v>
      </c>
      <c r="B90" s="121" t="str">
        <f>+INDEX($B$8:$B$15,MATCH(L90,$L$8:$L$15,0))</f>
        <v>MOD INV_2017</v>
      </c>
      <c r="C90" s="56" t="str">
        <f>+'INFO ENEL'!B78</f>
        <v>Lima</v>
      </c>
      <c r="D90" s="56" t="str">
        <f>+'INFO ENEL'!D78</f>
        <v>SUPE</v>
      </c>
      <c r="E90" s="56" t="str">
        <f>+'INFO ENEL'!D78</f>
        <v>SUPE</v>
      </c>
      <c r="F90" s="50">
        <f>+'INFO ENEL'!E78</f>
        <v>0</v>
      </c>
      <c r="G90" s="56" t="str">
        <f>+'INFO ENEL'!L78</f>
        <v>AT</v>
      </c>
      <c r="H90" s="57">
        <f>+'INFO ENEL'!M78</f>
        <v>183.5</v>
      </c>
      <c r="I90" s="56">
        <f>+'INFO ENEL'!N78</f>
        <v>18</v>
      </c>
      <c r="J90" s="56" t="str">
        <f>+'INFO ENEL'!O78</f>
        <v>Poste</v>
      </c>
      <c r="K90" s="56" t="str">
        <f>+'INFO ENEL'!P78</f>
        <v>Concreto</v>
      </c>
      <c r="L90" s="56" t="str">
        <f>+'INFO ENEL'!Q78</f>
        <v>PA18/7600</v>
      </c>
      <c r="M90" s="55" t="str">
        <f>+IF(ISERROR(INDEX('Estructuras de Acero y Concreto'!$C$6:$C$577,MATCH(L90,'Estructuras de Acero y Concreto'!$D$6:$D$577,0)))=FALSE,INDEX('Estructuras de Acero y Concreto'!$C$6:$C$577,MATCH(L90,'Estructuras de Acero y Concreto'!$D$6:$D$577,0)),IF(ISERROR(INDEX('Estructuras de Madera'!$C$5:$C$122,MATCH(L90,'Estructuras de Madera'!$D$5:$D$122,0)))=FALSE,INDEX('Estructuras de Madera'!$C$5:$C$122,MATCH(L90,'Estructuras de Madera'!$D$5:$D$122,0)),INDEX(SICODI!$G$3:$G$2404,MATCH(L90,SICODI!$G$3:$G$2404,0))))</f>
        <v>EA060COU0S0-300-A2</v>
      </c>
      <c r="N90" s="121" t="str">
        <f>+IF(ISERROR(VLOOKUP(M90,'Resumen de precios LLTT'!$C$17:$D$3071,2,FALSE))=FALSE,VLOOKUP(M90,'Resumen de precios LLTT'!$C$17:$D$3071,2,FALSE),VLOOKUP(M90,SICODI!$G$3:$J$2404,2,FALSE))</f>
        <v>1 Poste autosoportable de acero (18/7600) de ángulo mayor y terminal (90°) Tipo ATU1-18</v>
      </c>
      <c r="O90" s="58">
        <f>+IF(ISERROR(VLOOKUP(M90,'Resumen de precios LLTT'!$C$17:$G$3071,5,FALSE))=FALSE,VLOOKUP(M90,'Resumen de precios LLTT'!$C$17:$G$3071,5,FALSE),VLOOKUP(M90,SICODI!$G$3:$J$2404,4,FALSE))</f>
        <v>17210.080167841363</v>
      </c>
      <c r="P90" s="16">
        <f t="shared" si="15"/>
        <v>0.84299999999999997</v>
      </c>
      <c r="Q90" s="78">
        <f t="shared" si="16"/>
        <v>31718.177749331629</v>
      </c>
      <c r="R90" s="56">
        <v>0</v>
      </c>
      <c r="S90" s="16">
        <f t="shared" si="17"/>
        <v>0.13400000000000001</v>
      </c>
      <c r="T90" s="79">
        <f t="shared" si="18"/>
        <v>354.18631820086989</v>
      </c>
      <c r="U90" s="80">
        <f t="shared" si="19"/>
        <v>0.183</v>
      </c>
      <c r="V90" s="81">
        <f t="shared" si="20"/>
        <v>64.816096230759186</v>
      </c>
      <c r="W90" s="79">
        <f t="shared" si="21"/>
        <v>21.810374248906953</v>
      </c>
      <c r="X90" s="60">
        <f t="shared" si="22"/>
        <v>21.8</v>
      </c>
      <c r="Y90" s="56">
        <f>+'INFO ENEL'!R78</f>
        <v>1</v>
      </c>
      <c r="Z90" s="59">
        <f t="shared" si="23"/>
        <v>21.8</v>
      </c>
    </row>
    <row r="91" spans="1:26" s="90" customFormat="1" ht="15" customHeight="1" x14ac:dyDescent="0.25">
      <c r="A91" s="55">
        <f>+'INFO ENEL'!A79</f>
        <v>74</v>
      </c>
      <c r="B91" s="121" t="str">
        <f>+INDEX($B$8:$B$15,MATCH(L91,$L$8:$L$15,0))</f>
        <v>MOD INV_2017</v>
      </c>
      <c r="C91" s="56" t="str">
        <f>+'INFO ENEL'!B79</f>
        <v>Lima</v>
      </c>
      <c r="D91" s="56" t="str">
        <f>+'INFO ENEL'!D79</f>
        <v>SUPE</v>
      </c>
      <c r="E91" s="56" t="str">
        <f>+'INFO ENEL'!D79</f>
        <v>SUPE</v>
      </c>
      <c r="F91" s="50">
        <f>+'INFO ENEL'!E79</f>
        <v>0</v>
      </c>
      <c r="G91" s="56" t="str">
        <f>+'INFO ENEL'!L79</f>
        <v>AT</v>
      </c>
      <c r="H91" s="57">
        <f>+'INFO ENEL'!M79</f>
        <v>184.62</v>
      </c>
      <c r="I91" s="56">
        <f>+'INFO ENEL'!N79</f>
        <v>18</v>
      </c>
      <c r="J91" s="56" t="str">
        <f>+'INFO ENEL'!O79</f>
        <v>Poste</v>
      </c>
      <c r="K91" s="56" t="str">
        <f>+'INFO ENEL'!P79</f>
        <v>Concreto</v>
      </c>
      <c r="L91" s="56" t="str">
        <f>+'INFO ENEL'!Q79</f>
        <v>PA18/7600</v>
      </c>
      <c r="M91" s="55" t="str">
        <f>+IF(ISERROR(INDEX('Estructuras de Acero y Concreto'!$C$6:$C$577,MATCH(L91,'Estructuras de Acero y Concreto'!$D$6:$D$577,0)))=FALSE,INDEX('Estructuras de Acero y Concreto'!$C$6:$C$577,MATCH(L91,'Estructuras de Acero y Concreto'!$D$6:$D$577,0)),IF(ISERROR(INDEX('Estructuras de Madera'!$C$5:$C$122,MATCH(L91,'Estructuras de Madera'!$D$5:$D$122,0)))=FALSE,INDEX('Estructuras de Madera'!$C$5:$C$122,MATCH(L91,'Estructuras de Madera'!$D$5:$D$122,0)),INDEX(SICODI!$G$3:$G$2404,MATCH(L91,SICODI!$G$3:$G$2404,0))))</f>
        <v>EA060COU0S0-300-A2</v>
      </c>
      <c r="N91" s="121" t="str">
        <f>+IF(ISERROR(VLOOKUP(M91,'Resumen de precios LLTT'!$C$17:$D$3071,2,FALSE))=FALSE,VLOOKUP(M91,'Resumen de precios LLTT'!$C$17:$D$3071,2,FALSE),VLOOKUP(M91,SICODI!$G$3:$J$2404,2,FALSE))</f>
        <v>1 Poste autosoportable de acero (18/7600) de ángulo mayor y terminal (90°) Tipo ATU1-18</v>
      </c>
      <c r="O91" s="58">
        <f>+IF(ISERROR(VLOOKUP(M91,'Resumen de precios LLTT'!$C$17:$G$3071,5,FALSE))=FALSE,VLOOKUP(M91,'Resumen de precios LLTT'!$C$17:$G$3071,5,FALSE),VLOOKUP(M91,SICODI!$G$3:$J$2404,4,FALSE))</f>
        <v>17210.080167841363</v>
      </c>
      <c r="P91" s="16">
        <f t="shared" si="15"/>
        <v>0.84299999999999997</v>
      </c>
      <c r="Q91" s="78">
        <f t="shared" si="16"/>
        <v>31718.177749331629</v>
      </c>
      <c r="R91" s="56">
        <v>0</v>
      </c>
      <c r="S91" s="16">
        <f t="shared" si="17"/>
        <v>0.13400000000000001</v>
      </c>
      <c r="T91" s="79">
        <f t="shared" si="18"/>
        <v>354.18631820086989</v>
      </c>
      <c r="U91" s="80">
        <f t="shared" si="19"/>
        <v>0.183</v>
      </c>
      <c r="V91" s="81">
        <f t="shared" si="20"/>
        <v>64.816096230759186</v>
      </c>
      <c r="W91" s="79">
        <f t="shared" si="21"/>
        <v>21.810374248906953</v>
      </c>
      <c r="X91" s="60">
        <f t="shared" si="22"/>
        <v>21.8</v>
      </c>
      <c r="Y91" s="56">
        <f>+'INFO ENEL'!R79</f>
        <v>1</v>
      </c>
      <c r="Z91" s="59">
        <f t="shared" si="23"/>
        <v>21.8</v>
      </c>
    </row>
    <row r="92" spans="1:26" s="90" customFormat="1" ht="15" customHeight="1" x14ac:dyDescent="0.25">
      <c r="A92" s="55">
        <f>+'INFO ENEL'!A80</f>
        <v>75</v>
      </c>
      <c r="B92" s="121" t="str">
        <f>+INDEX($B$8:$B$15,MATCH(L92,$L$8:$L$15,0))</f>
        <v>MOD INV_2017</v>
      </c>
      <c r="C92" s="56" t="str">
        <f>+'INFO ENEL'!B80</f>
        <v>Lima</v>
      </c>
      <c r="D92" s="56" t="str">
        <f>+'INFO ENEL'!D80</f>
        <v>SUPE</v>
      </c>
      <c r="E92" s="56" t="str">
        <f>+'INFO ENEL'!D80</f>
        <v>SUPE</v>
      </c>
      <c r="F92" s="50">
        <f>+'INFO ENEL'!E80</f>
        <v>0</v>
      </c>
      <c r="G92" s="56" t="str">
        <f>+'INFO ENEL'!L80</f>
        <v>AT</v>
      </c>
      <c r="H92" s="57">
        <f>+'INFO ENEL'!M80</f>
        <v>182.32</v>
      </c>
      <c r="I92" s="56">
        <f>+'INFO ENEL'!N80</f>
        <v>18</v>
      </c>
      <c r="J92" s="56" t="str">
        <f>+'INFO ENEL'!O80</f>
        <v>Poste</v>
      </c>
      <c r="K92" s="56" t="str">
        <f>+'INFO ENEL'!P80</f>
        <v>Concreto</v>
      </c>
      <c r="L92" s="56" t="str">
        <f>+'INFO ENEL'!Q80</f>
        <v>PA18/7600</v>
      </c>
      <c r="M92" s="55" t="str">
        <f>+IF(ISERROR(INDEX('Estructuras de Acero y Concreto'!$C$6:$C$577,MATCH(L92,'Estructuras de Acero y Concreto'!$D$6:$D$577,0)))=FALSE,INDEX('Estructuras de Acero y Concreto'!$C$6:$C$577,MATCH(L92,'Estructuras de Acero y Concreto'!$D$6:$D$577,0)),IF(ISERROR(INDEX('Estructuras de Madera'!$C$5:$C$122,MATCH(L92,'Estructuras de Madera'!$D$5:$D$122,0)))=FALSE,INDEX('Estructuras de Madera'!$C$5:$C$122,MATCH(L92,'Estructuras de Madera'!$D$5:$D$122,0)),INDEX(SICODI!$G$3:$G$2404,MATCH(L92,SICODI!$G$3:$G$2404,0))))</f>
        <v>EA060COU0S0-300-A2</v>
      </c>
      <c r="N92" s="121" t="str">
        <f>+IF(ISERROR(VLOOKUP(M92,'Resumen de precios LLTT'!$C$17:$D$3071,2,FALSE))=FALSE,VLOOKUP(M92,'Resumen de precios LLTT'!$C$17:$D$3071,2,FALSE),VLOOKUP(M92,SICODI!$G$3:$J$2404,2,FALSE))</f>
        <v>1 Poste autosoportable de acero (18/7600) de ángulo mayor y terminal (90°) Tipo ATU1-18</v>
      </c>
      <c r="O92" s="58">
        <f>+IF(ISERROR(VLOOKUP(M92,'Resumen de precios LLTT'!$C$17:$G$3071,5,FALSE))=FALSE,VLOOKUP(M92,'Resumen de precios LLTT'!$C$17:$G$3071,5,FALSE),VLOOKUP(M92,SICODI!$G$3:$J$2404,4,FALSE))</f>
        <v>17210.080167841363</v>
      </c>
      <c r="P92" s="16">
        <f t="shared" si="15"/>
        <v>0.84299999999999997</v>
      </c>
      <c r="Q92" s="78">
        <f t="shared" si="16"/>
        <v>31718.177749331629</v>
      </c>
      <c r="R92" s="56">
        <v>0</v>
      </c>
      <c r="S92" s="16">
        <f t="shared" si="17"/>
        <v>0.13400000000000001</v>
      </c>
      <c r="T92" s="79">
        <f t="shared" si="18"/>
        <v>354.18631820086989</v>
      </c>
      <c r="U92" s="80">
        <f t="shared" si="19"/>
        <v>0.183</v>
      </c>
      <c r="V92" s="81">
        <f t="shared" si="20"/>
        <v>64.816096230759186</v>
      </c>
      <c r="W92" s="79">
        <f t="shared" si="21"/>
        <v>21.810374248906953</v>
      </c>
      <c r="X92" s="60">
        <f t="shared" si="22"/>
        <v>21.8</v>
      </c>
      <c r="Y92" s="56">
        <f>+'INFO ENEL'!R80</f>
        <v>1</v>
      </c>
      <c r="Z92" s="59">
        <f t="shared" si="23"/>
        <v>21.8</v>
      </c>
    </row>
    <row r="93" spans="1:26" s="90" customFormat="1" ht="15" customHeight="1" x14ac:dyDescent="0.25">
      <c r="A93" s="55">
        <f>+'INFO ENEL'!A81</f>
        <v>76</v>
      </c>
      <c r="B93" s="121" t="str">
        <f>+INDEX($B$8:$B$15,MATCH(L93,$L$8:$L$15,0))</f>
        <v>MOD INV_2017</v>
      </c>
      <c r="C93" s="56" t="str">
        <f>+'INFO ENEL'!B81</f>
        <v>Lima</v>
      </c>
      <c r="D93" s="56" t="str">
        <f>+'INFO ENEL'!D81</f>
        <v>SUPE</v>
      </c>
      <c r="E93" s="56" t="str">
        <f>+'INFO ENEL'!D81</f>
        <v>SUPE</v>
      </c>
      <c r="F93" s="50">
        <f>+'INFO ENEL'!E81</f>
        <v>0</v>
      </c>
      <c r="G93" s="56" t="str">
        <f>+'INFO ENEL'!L81</f>
        <v>AT</v>
      </c>
      <c r="H93" s="57">
        <f>+'INFO ENEL'!M81</f>
        <v>196.01</v>
      </c>
      <c r="I93" s="56">
        <f>+'INFO ENEL'!N81</f>
        <v>18</v>
      </c>
      <c r="J93" s="56" t="str">
        <f>+'INFO ENEL'!O81</f>
        <v>Poste</v>
      </c>
      <c r="K93" s="56" t="str">
        <f>+'INFO ENEL'!P81</f>
        <v>Concreto</v>
      </c>
      <c r="L93" s="56" t="str">
        <f>+'INFO ENEL'!Q81</f>
        <v>PA18/7600</v>
      </c>
      <c r="M93" s="55" t="str">
        <f>+IF(ISERROR(INDEX('Estructuras de Acero y Concreto'!$C$6:$C$577,MATCH(L93,'Estructuras de Acero y Concreto'!$D$6:$D$577,0)))=FALSE,INDEX('Estructuras de Acero y Concreto'!$C$6:$C$577,MATCH(L93,'Estructuras de Acero y Concreto'!$D$6:$D$577,0)),IF(ISERROR(INDEX('Estructuras de Madera'!$C$5:$C$122,MATCH(L93,'Estructuras de Madera'!$D$5:$D$122,0)))=FALSE,INDEX('Estructuras de Madera'!$C$5:$C$122,MATCH(L93,'Estructuras de Madera'!$D$5:$D$122,0)),INDEX(SICODI!$G$3:$G$2404,MATCH(L93,SICODI!$G$3:$G$2404,0))))</f>
        <v>EA060COU0S0-300-A2</v>
      </c>
      <c r="N93" s="121" t="str">
        <f>+IF(ISERROR(VLOOKUP(M93,'Resumen de precios LLTT'!$C$17:$D$3071,2,FALSE))=FALSE,VLOOKUP(M93,'Resumen de precios LLTT'!$C$17:$D$3071,2,FALSE),VLOOKUP(M93,SICODI!$G$3:$J$2404,2,FALSE))</f>
        <v>1 Poste autosoportable de acero (18/7600) de ángulo mayor y terminal (90°) Tipo ATU1-18</v>
      </c>
      <c r="O93" s="58">
        <f>+IF(ISERROR(VLOOKUP(M93,'Resumen de precios LLTT'!$C$17:$G$3071,5,FALSE))=FALSE,VLOOKUP(M93,'Resumen de precios LLTT'!$C$17:$G$3071,5,FALSE),VLOOKUP(M93,SICODI!$G$3:$J$2404,4,FALSE))</f>
        <v>17210.080167841363</v>
      </c>
      <c r="P93" s="16">
        <f t="shared" si="15"/>
        <v>0.84299999999999997</v>
      </c>
      <c r="Q93" s="78">
        <f t="shared" si="16"/>
        <v>31718.177749331629</v>
      </c>
      <c r="R93" s="56">
        <v>0</v>
      </c>
      <c r="S93" s="16">
        <f t="shared" si="17"/>
        <v>0.13400000000000001</v>
      </c>
      <c r="T93" s="79">
        <f t="shared" si="18"/>
        <v>354.18631820086989</v>
      </c>
      <c r="U93" s="80">
        <f t="shared" si="19"/>
        <v>0.183</v>
      </c>
      <c r="V93" s="81">
        <f t="shared" si="20"/>
        <v>64.816096230759186</v>
      </c>
      <c r="W93" s="79">
        <f t="shared" si="21"/>
        <v>21.810374248906953</v>
      </c>
      <c r="X93" s="60">
        <f t="shared" si="22"/>
        <v>21.8</v>
      </c>
      <c r="Y93" s="56">
        <f>+'INFO ENEL'!R81</f>
        <v>1</v>
      </c>
      <c r="Z93" s="59">
        <f t="shared" si="23"/>
        <v>21.8</v>
      </c>
    </row>
    <row r="94" spans="1:26" s="90" customFormat="1" ht="15" customHeight="1" x14ac:dyDescent="0.25">
      <c r="A94" s="55">
        <f>+'INFO ENEL'!A82</f>
        <v>77</v>
      </c>
      <c r="B94" s="121" t="str">
        <f>+INDEX($B$8:$B$15,MATCH(L94,$L$8:$L$15,0))</f>
        <v>MOD INV_2017</v>
      </c>
      <c r="C94" s="56" t="str">
        <f>+'INFO ENEL'!B82</f>
        <v>Lima</v>
      </c>
      <c r="D94" s="56" t="str">
        <f>+'INFO ENEL'!D82</f>
        <v>SUPE</v>
      </c>
      <c r="E94" s="56" t="str">
        <f>+'INFO ENEL'!D82</f>
        <v>SUPE</v>
      </c>
      <c r="F94" s="50">
        <f>+'INFO ENEL'!E82</f>
        <v>0</v>
      </c>
      <c r="G94" s="56" t="str">
        <f>+'INFO ENEL'!L82</f>
        <v>AT</v>
      </c>
      <c r="H94" s="57">
        <f>+'INFO ENEL'!M82</f>
        <v>209.12</v>
      </c>
      <c r="I94" s="56">
        <f>+'INFO ENEL'!N82</f>
        <v>18</v>
      </c>
      <c r="J94" s="56" t="str">
        <f>+'INFO ENEL'!O82</f>
        <v>Poste</v>
      </c>
      <c r="K94" s="56" t="str">
        <f>+'INFO ENEL'!P82</f>
        <v>Concreto</v>
      </c>
      <c r="L94" s="56" t="str">
        <f>+'INFO ENEL'!Q82</f>
        <v>PA18/7600</v>
      </c>
      <c r="M94" s="55" t="str">
        <f>+IF(ISERROR(INDEX('Estructuras de Acero y Concreto'!$C$6:$C$577,MATCH(L94,'Estructuras de Acero y Concreto'!$D$6:$D$577,0)))=FALSE,INDEX('Estructuras de Acero y Concreto'!$C$6:$C$577,MATCH(L94,'Estructuras de Acero y Concreto'!$D$6:$D$577,0)),IF(ISERROR(INDEX('Estructuras de Madera'!$C$5:$C$122,MATCH(L94,'Estructuras de Madera'!$D$5:$D$122,0)))=FALSE,INDEX('Estructuras de Madera'!$C$5:$C$122,MATCH(L94,'Estructuras de Madera'!$D$5:$D$122,0)),INDEX(SICODI!$G$3:$G$2404,MATCH(L94,SICODI!$G$3:$G$2404,0))))</f>
        <v>EA060COU0S0-300-A2</v>
      </c>
      <c r="N94" s="121" t="str">
        <f>+IF(ISERROR(VLOOKUP(M94,'Resumen de precios LLTT'!$C$17:$D$3071,2,FALSE))=FALSE,VLOOKUP(M94,'Resumen de precios LLTT'!$C$17:$D$3071,2,FALSE),VLOOKUP(M94,SICODI!$G$3:$J$2404,2,FALSE))</f>
        <v>1 Poste autosoportable de acero (18/7600) de ángulo mayor y terminal (90°) Tipo ATU1-18</v>
      </c>
      <c r="O94" s="58">
        <f>+IF(ISERROR(VLOOKUP(M94,'Resumen de precios LLTT'!$C$17:$G$3071,5,FALSE))=FALSE,VLOOKUP(M94,'Resumen de precios LLTT'!$C$17:$G$3071,5,FALSE),VLOOKUP(M94,SICODI!$G$3:$J$2404,4,FALSE))</f>
        <v>17210.080167841363</v>
      </c>
      <c r="P94" s="16">
        <f t="shared" si="15"/>
        <v>0.84299999999999997</v>
      </c>
      <c r="Q94" s="78">
        <f t="shared" si="16"/>
        <v>31718.177749331629</v>
      </c>
      <c r="R94" s="56">
        <v>0</v>
      </c>
      <c r="S94" s="16">
        <f t="shared" si="17"/>
        <v>0.13400000000000001</v>
      </c>
      <c r="T94" s="79">
        <f t="shared" si="18"/>
        <v>354.18631820086989</v>
      </c>
      <c r="U94" s="80">
        <f t="shared" si="19"/>
        <v>0.183</v>
      </c>
      <c r="V94" s="81">
        <f t="shared" si="20"/>
        <v>64.816096230759186</v>
      </c>
      <c r="W94" s="79">
        <f t="shared" si="21"/>
        <v>21.810374248906953</v>
      </c>
      <c r="X94" s="60">
        <f t="shared" si="22"/>
        <v>21.8</v>
      </c>
      <c r="Y94" s="56">
        <f>+'INFO ENEL'!R82</f>
        <v>1</v>
      </c>
      <c r="Z94" s="59">
        <f t="shared" si="23"/>
        <v>21.8</v>
      </c>
    </row>
    <row r="95" spans="1:26" s="90" customFormat="1" ht="15" customHeight="1" x14ac:dyDescent="0.25">
      <c r="A95" s="55">
        <f>+'INFO ENEL'!A83</f>
        <v>78</v>
      </c>
      <c r="B95" s="121" t="str">
        <f>+INDEX($B$8:$B$15,MATCH(L95,$L$8:$L$15,0))</f>
        <v>MOD INV_2017</v>
      </c>
      <c r="C95" s="56" t="str">
        <f>+'INFO ENEL'!B83</f>
        <v>Lima</v>
      </c>
      <c r="D95" s="56" t="str">
        <f>+'INFO ENEL'!D83</f>
        <v>SUPE</v>
      </c>
      <c r="E95" s="56" t="str">
        <f>+'INFO ENEL'!D83</f>
        <v>SUPE</v>
      </c>
      <c r="F95" s="50">
        <f>+'INFO ENEL'!E83</f>
        <v>0</v>
      </c>
      <c r="G95" s="56" t="str">
        <f>+'INFO ENEL'!L83</f>
        <v>AT</v>
      </c>
      <c r="H95" s="57">
        <f>+'INFO ENEL'!M83</f>
        <v>205.78</v>
      </c>
      <c r="I95" s="56">
        <f>+'INFO ENEL'!N83</f>
        <v>18</v>
      </c>
      <c r="J95" s="56" t="str">
        <f>+'INFO ENEL'!O83</f>
        <v>Poste</v>
      </c>
      <c r="K95" s="56" t="str">
        <f>+'INFO ENEL'!P83</f>
        <v>Concreto</v>
      </c>
      <c r="L95" s="56" t="str">
        <f>+'INFO ENEL'!Q83</f>
        <v>PA18/7600</v>
      </c>
      <c r="M95" s="55" t="str">
        <f>+IF(ISERROR(INDEX('Estructuras de Acero y Concreto'!$C$6:$C$577,MATCH(L95,'Estructuras de Acero y Concreto'!$D$6:$D$577,0)))=FALSE,INDEX('Estructuras de Acero y Concreto'!$C$6:$C$577,MATCH(L95,'Estructuras de Acero y Concreto'!$D$6:$D$577,0)),IF(ISERROR(INDEX('Estructuras de Madera'!$C$5:$C$122,MATCH(L95,'Estructuras de Madera'!$D$5:$D$122,0)))=FALSE,INDEX('Estructuras de Madera'!$C$5:$C$122,MATCH(L95,'Estructuras de Madera'!$D$5:$D$122,0)),INDEX(SICODI!$G$3:$G$2404,MATCH(L95,SICODI!$G$3:$G$2404,0))))</f>
        <v>EA060COU0S0-300-A2</v>
      </c>
      <c r="N95" s="121" t="str">
        <f>+IF(ISERROR(VLOOKUP(M95,'Resumen de precios LLTT'!$C$17:$D$3071,2,FALSE))=FALSE,VLOOKUP(M95,'Resumen de precios LLTT'!$C$17:$D$3071,2,FALSE),VLOOKUP(M95,SICODI!$G$3:$J$2404,2,FALSE))</f>
        <v>1 Poste autosoportable de acero (18/7600) de ángulo mayor y terminal (90°) Tipo ATU1-18</v>
      </c>
      <c r="O95" s="58">
        <f>+IF(ISERROR(VLOOKUP(M95,'Resumen de precios LLTT'!$C$17:$G$3071,5,FALSE))=FALSE,VLOOKUP(M95,'Resumen de precios LLTT'!$C$17:$G$3071,5,FALSE),VLOOKUP(M95,SICODI!$G$3:$J$2404,4,FALSE))</f>
        <v>17210.080167841363</v>
      </c>
      <c r="P95" s="16">
        <f t="shared" si="15"/>
        <v>0.84299999999999997</v>
      </c>
      <c r="Q95" s="78">
        <f t="shared" si="16"/>
        <v>31718.177749331629</v>
      </c>
      <c r="R95" s="56">
        <v>0</v>
      </c>
      <c r="S95" s="16">
        <f t="shared" si="17"/>
        <v>0.13400000000000001</v>
      </c>
      <c r="T95" s="79">
        <f t="shared" si="18"/>
        <v>354.18631820086989</v>
      </c>
      <c r="U95" s="80">
        <f t="shared" si="19"/>
        <v>0.183</v>
      </c>
      <c r="V95" s="81">
        <f t="shared" si="20"/>
        <v>64.816096230759186</v>
      </c>
      <c r="W95" s="79">
        <f t="shared" si="21"/>
        <v>21.810374248906953</v>
      </c>
      <c r="X95" s="60">
        <f t="shared" si="22"/>
        <v>21.8</v>
      </c>
      <c r="Y95" s="56">
        <f>+'INFO ENEL'!R83</f>
        <v>1</v>
      </c>
      <c r="Z95" s="59">
        <f t="shared" si="23"/>
        <v>21.8</v>
      </c>
    </row>
    <row r="96" spans="1:26" s="90" customFormat="1" ht="15" customHeight="1" x14ac:dyDescent="0.25">
      <c r="A96" s="55">
        <f>+'INFO ENEL'!A84</f>
        <v>79</v>
      </c>
      <c r="B96" s="121" t="str">
        <f>+INDEX($B$8:$B$15,MATCH(L96,$L$8:$L$15,0))</f>
        <v>MOD INV_2017</v>
      </c>
      <c r="C96" s="56" t="str">
        <f>+'INFO ENEL'!B84</f>
        <v>Lima</v>
      </c>
      <c r="D96" s="56" t="str">
        <f>+'INFO ENEL'!D84</f>
        <v>SUPE</v>
      </c>
      <c r="E96" s="56" t="str">
        <f>+'INFO ENEL'!D84</f>
        <v>SUPE</v>
      </c>
      <c r="F96" s="50">
        <f>+'INFO ENEL'!E84</f>
        <v>0</v>
      </c>
      <c r="G96" s="56" t="str">
        <f>+'INFO ENEL'!L84</f>
        <v>AT</v>
      </c>
      <c r="H96" s="57">
        <f>+'INFO ENEL'!M84</f>
        <v>183.32</v>
      </c>
      <c r="I96" s="56">
        <f>+'INFO ENEL'!N84</f>
        <v>18</v>
      </c>
      <c r="J96" s="56" t="str">
        <f>+'INFO ENEL'!O84</f>
        <v>Poste</v>
      </c>
      <c r="K96" s="56" t="str">
        <f>+'INFO ENEL'!P84</f>
        <v>Concreto</v>
      </c>
      <c r="L96" s="56" t="str">
        <f>+'INFO ENEL'!Q84</f>
        <v>PA18/7600</v>
      </c>
      <c r="M96" s="55" t="str">
        <f>+IF(ISERROR(INDEX('Estructuras de Acero y Concreto'!$C$6:$C$577,MATCH(L96,'Estructuras de Acero y Concreto'!$D$6:$D$577,0)))=FALSE,INDEX('Estructuras de Acero y Concreto'!$C$6:$C$577,MATCH(L96,'Estructuras de Acero y Concreto'!$D$6:$D$577,0)),IF(ISERROR(INDEX('Estructuras de Madera'!$C$5:$C$122,MATCH(L96,'Estructuras de Madera'!$D$5:$D$122,0)))=FALSE,INDEX('Estructuras de Madera'!$C$5:$C$122,MATCH(L96,'Estructuras de Madera'!$D$5:$D$122,0)),INDEX(SICODI!$G$3:$G$2404,MATCH(L96,SICODI!$G$3:$G$2404,0))))</f>
        <v>EA060COU0S0-300-A2</v>
      </c>
      <c r="N96" s="121" t="str">
        <f>+IF(ISERROR(VLOOKUP(M96,'Resumen de precios LLTT'!$C$17:$D$3071,2,FALSE))=FALSE,VLOOKUP(M96,'Resumen de precios LLTT'!$C$17:$D$3071,2,FALSE),VLOOKUP(M96,SICODI!$G$3:$J$2404,2,FALSE))</f>
        <v>1 Poste autosoportable de acero (18/7600) de ángulo mayor y terminal (90°) Tipo ATU1-18</v>
      </c>
      <c r="O96" s="58">
        <f>+IF(ISERROR(VLOOKUP(M96,'Resumen de precios LLTT'!$C$17:$G$3071,5,FALSE))=FALSE,VLOOKUP(M96,'Resumen de precios LLTT'!$C$17:$G$3071,5,FALSE),VLOOKUP(M96,SICODI!$G$3:$J$2404,4,FALSE))</f>
        <v>17210.080167841363</v>
      </c>
      <c r="P96" s="16">
        <f t="shared" si="15"/>
        <v>0.84299999999999997</v>
      </c>
      <c r="Q96" s="78">
        <f t="shared" si="16"/>
        <v>31718.177749331629</v>
      </c>
      <c r="R96" s="56">
        <v>0</v>
      </c>
      <c r="S96" s="16">
        <f t="shared" si="17"/>
        <v>0.13400000000000001</v>
      </c>
      <c r="T96" s="79">
        <f t="shared" si="18"/>
        <v>354.18631820086989</v>
      </c>
      <c r="U96" s="80">
        <f t="shared" si="19"/>
        <v>0.183</v>
      </c>
      <c r="V96" s="81">
        <f t="shared" si="20"/>
        <v>64.816096230759186</v>
      </c>
      <c r="W96" s="79">
        <f t="shared" si="21"/>
        <v>21.810374248906953</v>
      </c>
      <c r="X96" s="60">
        <f t="shared" si="22"/>
        <v>21.8</v>
      </c>
      <c r="Y96" s="56">
        <f>+'INFO ENEL'!R84</f>
        <v>1</v>
      </c>
      <c r="Z96" s="59">
        <f t="shared" si="23"/>
        <v>21.8</v>
      </c>
    </row>
    <row r="97" spans="1:26" s="90" customFormat="1" ht="15" customHeight="1" x14ac:dyDescent="0.25">
      <c r="A97" s="55">
        <f>+'INFO ENEL'!A85</f>
        <v>80</v>
      </c>
      <c r="B97" s="121" t="str">
        <f>+INDEX($B$8:$B$15,MATCH(L97,$L$8:$L$15,0))</f>
        <v>MOD INV_2017</v>
      </c>
      <c r="C97" s="56" t="str">
        <f>+'INFO ENEL'!B85</f>
        <v>Lima</v>
      </c>
      <c r="D97" s="56" t="str">
        <f>+'INFO ENEL'!D85</f>
        <v>VEGUETA</v>
      </c>
      <c r="E97" s="56" t="str">
        <f>+'INFO ENEL'!D85</f>
        <v>VEGUETA</v>
      </c>
      <c r="F97" s="50">
        <f>+'INFO ENEL'!E85</f>
        <v>0</v>
      </c>
      <c r="G97" s="56" t="str">
        <f>+'INFO ENEL'!L85</f>
        <v>AT</v>
      </c>
      <c r="H97" s="57">
        <f>+'INFO ENEL'!M85</f>
        <v>172.37</v>
      </c>
      <c r="I97" s="56">
        <f>+'INFO ENEL'!N85</f>
        <v>18</v>
      </c>
      <c r="J97" s="56" t="str">
        <f>+'INFO ENEL'!O85</f>
        <v>Poste</v>
      </c>
      <c r="K97" s="56" t="str">
        <f>+'INFO ENEL'!P85</f>
        <v>Concreto</v>
      </c>
      <c r="L97" s="56" t="str">
        <f>+'INFO ENEL'!Q85</f>
        <v>PA18/7600</v>
      </c>
      <c r="M97" s="55" t="str">
        <f>+IF(ISERROR(INDEX('Estructuras de Acero y Concreto'!$C$6:$C$577,MATCH(L97,'Estructuras de Acero y Concreto'!$D$6:$D$577,0)))=FALSE,INDEX('Estructuras de Acero y Concreto'!$C$6:$C$577,MATCH(L97,'Estructuras de Acero y Concreto'!$D$6:$D$577,0)),IF(ISERROR(INDEX('Estructuras de Madera'!$C$5:$C$122,MATCH(L97,'Estructuras de Madera'!$D$5:$D$122,0)))=FALSE,INDEX('Estructuras de Madera'!$C$5:$C$122,MATCH(L97,'Estructuras de Madera'!$D$5:$D$122,0)),INDEX(SICODI!$G$3:$G$2404,MATCH(L97,SICODI!$G$3:$G$2404,0))))</f>
        <v>EA060COU0S0-300-A2</v>
      </c>
      <c r="N97" s="121" t="str">
        <f>+IF(ISERROR(VLOOKUP(M97,'Resumen de precios LLTT'!$C$17:$D$3071,2,FALSE))=FALSE,VLOOKUP(M97,'Resumen de precios LLTT'!$C$17:$D$3071,2,FALSE),VLOOKUP(M97,SICODI!$G$3:$J$2404,2,FALSE))</f>
        <v>1 Poste autosoportable de acero (18/7600) de ángulo mayor y terminal (90°) Tipo ATU1-18</v>
      </c>
      <c r="O97" s="58">
        <f>+IF(ISERROR(VLOOKUP(M97,'Resumen de precios LLTT'!$C$17:$G$3071,5,FALSE))=FALSE,VLOOKUP(M97,'Resumen de precios LLTT'!$C$17:$G$3071,5,FALSE),VLOOKUP(M97,SICODI!$G$3:$J$2404,4,FALSE))</f>
        <v>17210.080167841363</v>
      </c>
      <c r="P97" s="16">
        <f t="shared" si="15"/>
        <v>0.84299999999999997</v>
      </c>
      <c r="Q97" s="78">
        <f t="shared" si="16"/>
        <v>31718.177749331629</v>
      </c>
      <c r="R97" s="56">
        <v>0</v>
      </c>
      <c r="S97" s="16">
        <f t="shared" si="17"/>
        <v>0.13400000000000001</v>
      </c>
      <c r="T97" s="79">
        <f t="shared" si="18"/>
        <v>354.18631820086989</v>
      </c>
      <c r="U97" s="80">
        <f t="shared" si="19"/>
        <v>0.183</v>
      </c>
      <c r="V97" s="81">
        <f t="shared" si="20"/>
        <v>64.816096230759186</v>
      </c>
      <c r="W97" s="79">
        <f t="shared" si="21"/>
        <v>21.810374248906953</v>
      </c>
      <c r="X97" s="60">
        <f t="shared" si="22"/>
        <v>21.8</v>
      </c>
      <c r="Y97" s="56">
        <f>+'INFO ENEL'!R85</f>
        <v>1</v>
      </c>
      <c r="Z97" s="59">
        <f t="shared" si="23"/>
        <v>21.8</v>
      </c>
    </row>
    <row r="98" spans="1:26" s="90" customFormat="1" ht="15" customHeight="1" x14ac:dyDescent="0.25">
      <c r="A98" s="55">
        <f>+'INFO ENEL'!A86</f>
        <v>81</v>
      </c>
      <c r="B98" s="121" t="str">
        <f>+INDEX($B$8:$B$15,MATCH(L98,$L$8:$L$15,0))</f>
        <v>MOD INV_2017</v>
      </c>
      <c r="C98" s="56" t="str">
        <f>+'INFO ENEL'!B86</f>
        <v>Lima</v>
      </c>
      <c r="D98" s="56" t="str">
        <f>+'INFO ENEL'!D86</f>
        <v>VEGUETA</v>
      </c>
      <c r="E98" s="56" t="str">
        <f>+'INFO ENEL'!D86</f>
        <v>VEGUETA</v>
      </c>
      <c r="F98" s="50">
        <f>+'INFO ENEL'!E86</f>
        <v>0</v>
      </c>
      <c r="G98" s="56" t="str">
        <f>+'INFO ENEL'!L86</f>
        <v>AT</v>
      </c>
      <c r="H98" s="57">
        <f>+'INFO ENEL'!M86</f>
        <v>208.4</v>
      </c>
      <c r="I98" s="56">
        <f>+'INFO ENEL'!N86</f>
        <v>18</v>
      </c>
      <c r="J98" s="56" t="str">
        <f>+'INFO ENEL'!O86</f>
        <v>Poste</v>
      </c>
      <c r="K98" s="56" t="str">
        <f>+'INFO ENEL'!P86</f>
        <v>Concreto</v>
      </c>
      <c r="L98" s="56" t="str">
        <f>+'INFO ENEL'!Q86</f>
        <v>PA18/7600</v>
      </c>
      <c r="M98" s="55" t="str">
        <f>+IF(ISERROR(INDEX('Estructuras de Acero y Concreto'!$C$6:$C$577,MATCH(L98,'Estructuras de Acero y Concreto'!$D$6:$D$577,0)))=FALSE,INDEX('Estructuras de Acero y Concreto'!$C$6:$C$577,MATCH(L98,'Estructuras de Acero y Concreto'!$D$6:$D$577,0)),IF(ISERROR(INDEX('Estructuras de Madera'!$C$5:$C$122,MATCH(L98,'Estructuras de Madera'!$D$5:$D$122,0)))=FALSE,INDEX('Estructuras de Madera'!$C$5:$C$122,MATCH(L98,'Estructuras de Madera'!$D$5:$D$122,0)),INDEX(SICODI!$G$3:$G$2404,MATCH(L98,SICODI!$G$3:$G$2404,0))))</f>
        <v>EA060COU0S0-300-A2</v>
      </c>
      <c r="N98" s="121" t="str">
        <f>+IF(ISERROR(VLOOKUP(M98,'Resumen de precios LLTT'!$C$17:$D$3071,2,FALSE))=FALSE,VLOOKUP(M98,'Resumen de precios LLTT'!$C$17:$D$3071,2,FALSE),VLOOKUP(M98,SICODI!$G$3:$J$2404,2,FALSE))</f>
        <v>1 Poste autosoportable de acero (18/7600) de ángulo mayor y terminal (90°) Tipo ATU1-18</v>
      </c>
      <c r="O98" s="58">
        <f>+IF(ISERROR(VLOOKUP(M98,'Resumen de precios LLTT'!$C$17:$G$3071,5,FALSE))=FALSE,VLOOKUP(M98,'Resumen de precios LLTT'!$C$17:$G$3071,5,FALSE),VLOOKUP(M98,SICODI!$G$3:$J$2404,4,FALSE))</f>
        <v>17210.080167841363</v>
      </c>
      <c r="P98" s="16">
        <f t="shared" si="15"/>
        <v>0.84299999999999997</v>
      </c>
      <c r="Q98" s="78">
        <f t="shared" si="16"/>
        <v>31718.177749331629</v>
      </c>
      <c r="R98" s="56">
        <v>0</v>
      </c>
      <c r="S98" s="16">
        <f t="shared" si="17"/>
        <v>0.13400000000000001</v>
      </c>
      <c r="T98" s="79">
        <f t="shared" si="18"/>
        <v>354.18631820086989</v>
      </c>
      <c r="U98" s="80">
        <f t="shared" si="19"/>
        <v>0.183</v>
      </c>
      <c r="V98" s="81">
        <f t="shared" si="20"/>
        <v>64.816096230759186</v>
      </c>
      <c r="W98" s="79">
        <f t="shared" si="21"/>
        <v>21.810374248906953</v>
      </c>
      <c r="X98" s="60">
        <f t="shared" si="22"/>
        <v>21.8</v>
      </c>
      <c r="Y98" s="56">
        <f>+'INFO ENEL'!R86</f>
        <v>1</v>
      </c>
      <c r="Z98" s="59">
        <f t="shared" si="23"/>
        <v>21.8</v>
      </c>
    </row>
    <row r="99" spans="1:26" s="90" customFormat="1" ht="15" customHeight="1" x14ac:dyDescent="0.25">
      <c r="A99" s="55">
        <f>+'INFO ENEL'!A87</f>
        <v>82</v>
      </c>
      <c r="B99" s="121" t="str">
        <f>+INDEX($B$8:$B$15,MATCH(L99,$L$8:$L$15,0))</f>
        <v>MOD INV_2017</v>
      </c>
      <c r="C99" s="56" t="str">
        <f>+'INFO ENEL'!B87</f>
        <v>Lima</v>
      </c>
      <c r="D99" s="56" t="str">
        <f>+'INFO ENEL'!D87</f>
        <v>VEGUETA</v>
      </c>
      <c r="E99" s="56" t="str">
        <f>+'INFO ENEL'!D87</f>
        <v>VEGUETA</v>
      </c>
      <c r="F99" s="50">
        <f>+'INFO ENEL'!E87</f>
        <v>0</v>
      </c>
      <c r="G99" s="56" t="str">
        <f>+'INFO ENEL'!L87</f>
        <v>AT</v>
      </c>
      <c r="H99" s="57">
        <f>+'INFO ENEL'!M87</f>
        <v>56.16</v>
      </c>
      <c r="I99" s="56">
        <f>+'INFO ENEL'!N87</f>
        <v>18</v>
      </c>
      <c r="J99" s="56" t="str">
        <f>+'INFO ENEL'!O87</f>
        <v>Poste</v>
      </c>
      <c r="K99" s="56" t="str">
        <f>+'INFO ENEL'!P87</f>
        <v>Concreto</v>
      </c>
      <c r="L99" s="56" t="str">
        <f>+'INFO ENEL'!Q87</f>
        <v>PA18/7600</v>
      </c>
      <c r="M99" s="55" t="str">
        <f>+IF(ISERROR(INDEX('Estructuras de Acero y Concreto'!$C$6:$C$577,MATCH(L99,'Estructuras de Acero y Concreto'!$D$6:$D$577,0)))=FALSE,INDEX('Estructuras de Acero y Concreto'!$C$6:$C$577,MATCH(L99,'Estructuras de Acero y Concreto'!$D$6:$D$577,0)),IF(ISERROR(INDEX('Estructuras de Madera'!$C$5:$C$122,MATCH(L99,'Estructuras de Madera'!$D$5:$D$122,0)))=FALSE,INDEX('Estructuras de Madera'!$C$5:$C$122,MATCH(L99,'Estructuras de Madera'!$D$5:$D$122,0)),INDEX(SICODI!$G$3:$G$2404,MATCH(L99,SICODI!$G$3:$G$2404,0))))</f>
        <v>EA060COU0S0-300-A2</v>
      </c>
      <c r="N99" s="121" t="str">
        <f>+IF(ISERROR(VLOOKUP(M99,'Resumen de precios LLTT'!$C$17:$D$3071,2,FALSE))=FALSE,VLOOKUP(M99,'Resumen de precios LLTT'!$C$17:$D$3071,2,FALSE),VLOOKUP(M99,SICODI!$G$3:$J$2404,2,FALSE))</f>
        <v>1 Poste autosoportable de acero (18/7600) de ángulo mayor y terminal (90°) Tipo ATU1-18</v>
      </c>
      <c r="O99" s="58">
        <f>+IF(ISERROR(VLOOKUP(M99,'Resumen de precios LLTT'!$C$17:$G$3071,5,FALSE))=FALSE,VLOOKUP(M99,'Resumen de precios LLTT'!$C$17:$G$3071,5,FALSE),VLOOKUP(M99,SICODI!$G$3:$J$2404,4,FALSE))</f>
        <v>17210.080167841363</v>
      </c>
      <c r="P99" s="16">
        <f t="shared" si="15"/>
        <v>0.84299999999999997</v>
      </c>
      <c r="Q99" s="78">
        <f t="shared" si="16"/>
        <v>31718.177749331629</v>
      </c>
      <c r="R99" s="56">
        <v>0</v>
      </c>
      <c r="S99" s="16">
        <f t="shared" si="17"/>
        <v>0.13400000000000001</v>
      </c>
      <c r="T99" s="79">
        <f t="shared" si="18"/>
        <v>354.18631820086989</v>
      </c>
      <c r="U99" s="80">
        <f t="shared" si="19"/>
        <v>0.183</v>
      </c>
      <c r="V99" s="81">
        <f t="shared" si="20"/>
        <v>64.816096230759186</v>
      </c>
      <c r="W99" s="79">
        <f t="shared" si="21"/>
        <v>21.810374248906953</v>
      </c>
      <c r="X99" s="60">
        <f t="shared" si="22"/>
        <v>21.8</v>
      </c>
      <c r="Y99" s="56">
        <f>+'INFO ENEL'!R87</f>
        <v>1</v>
      </c>
      <c r="Z99" s="59">
        <f t="shared" si="23"/>
        <v>21.8</v>
      </c>
    </row>
    <row r="100" spans="1:26" s="90" customFormat="1" ht="15" customHeight="1" x14ac:dyDescent="0.25">
      <c r="A100" s="55">
        <f>+'INFO ENEL'!A88</f>
        <v>83</v>
      </c>
      <c r="B100" s="121" t="str">
        <f>+INDEX($B$8:$B$15,MATCH(L100,$L$8:$L$15,0))</f>
        <v>MOD INV_2017</v>
      </c>
      <c r="C100" s="56" t="str">
        <f>+'INFO ENEL'!B88</f>
        <v>Lima</v>
      </c>
      <c r="D100" s="56" t="str">
        <f>+'INFO ENEL'!D88</f>
        <v>BARRANCA</v>
      </c>
      <c r="E100" s="56" t="str">
        <f>+'INFO ENEL'!D88</f>
        <v>BARRANCA</v>
      </c>
      <c r="F100" s="50">
        <f>+'INFO ENEL'!E88</f>
        <v>0</v>
      </c>
      <c r="G100" s="56" t="str">
        <f>+'INFO ENEL'!L88</f>
        <v>AT</v>
      </c>
      <c r="H100" s="57">
        <f>+'INFO ENEL'!M88</f>
        <v>205.04</v>
      </c>
      <c r="I100" s="56">
        <f>+'INFO ENEL'!N88</f>
        <v>18</v>
      </c>
      <c r="J100" s="56" t="str">
        <f>+'INFO ENEL'!O88</f>
        <v>Poste</v>
      </c>
      <c r="K100" s="56" t="str">
        <f>+'INFO ENEL'!P88</f>
        <v>Concreto</v>
      </c>
      <c r="L100" s="56" t="str">
        <f>+'INFO ENEL'!Q88</f>
        <v>PA18/7600</v>
      </c>
      <c r="M100" s="55" t="str">
        <f>+IF(ISERROR(INDEX('Estructuras de Acero y Concreto'!$C$6:$C$577,MATCH(L100,'Estructuras de Acero y Concreto'!$D$6:$D$577,0)))=FALSE,INDEX('Estructuras de Acero y Concreto'!$C$6:$C$577,MATCH(L100,'Estructuras de Acero y Concreto'!$D$6:$D$577,0)),IF(ISERROR(INDEX('Estructuras de Madera'!$C$5:$C$122,MATCH(L100,'Estructuras de Madera'!$D$5:$D$122,0)))=FALSE,INDEX('Estructuras de Madera'!$C$5:$C$122,MATCH(L100,'Estructuras de Madera'!$D$5:$D$122,0)),INDEX(SICODI!$G$3:$G$2404,MATCH(L100,SICODI!$G$3:$G$2404,0))))</f>
        <v>EA060COU0S0-300-A2</v>
      </c>
      <c r="N100" s="121" t="str">
        <f>+IF(ISERROR(VLOOKUP(M100,'Resumen de precios LLTT'!$C$17:$D$3071,2,FALSE))=FALSE,VLOOKUP(M100,'Resumen de precios LLTT'!$C$17:$D$3071,2,FALSE),VLOOKUP(M100,SICODI!$G$3:$J$2404,2,FALSE))</f>
        <v>1 Poste autosoportable de acero (18/7600) de ángulo mayor y terminal (90°) Tipo ATU1-18</v>
      </c>
      <c r="O100" s="58">
        <f>+IF(ISERROR(VLOOKUP(M100,'Resumen de precios LLTT'!$C$17:$G$3071,5,FALSE))=FALSE,VLOOKUP(M100,'Resumen de precios LLTT'!$C$17:$G$3071,5,FALSE),VLOOKUP(M100,SICODI!$G$3:$J$2404,4,FALSE))</f>
        <v>17210.080167841363</v>
      </c>
      <c r="P100" s="16">
        <f t="shared" si="15"/>
        <v>0.84299999999999997</v>
      </c>
      <c r="Q100" s="78">
        <f t="shared" si="16"/>
        <v>31718.177749331629</v>
      </c>
      <c r="R100" s="56">
        <v>0</v>
      </c>
      <c r="S100" s="16">
        <f t="shared" si="17"/>
        <v>0.13400000000000001</v>
      </c>
      <c r="T100" s="79">
        <f t="shared" si="18"/>
        <v>354.18631820086989</v>
      </c>
      <c r="U100" s="80">
        <f t="shared" si="19"/>
        <v>0.183</v>
      </c>
      <c r="V100" s="81">
        <f t="shared" si="20"/>
        <v>64.816096230759186</v>
      </c>
      <c r="W100" s="79">
        <f t="shared" si="21"/>
        <v>21.810374248906953</v>
      </c>
      <c r="X100" s="60">
        <f t="shared" si="22"/>
        <v>21.8</v>
      </c>
      <c r="Y100" s="56">
        <f>+'INFO ENEL'!R88</f>
        <v>1</v>
      </c>
      <c r="Z100" s="59">
        <f t="shared" si="23"/>
        <v>21.8</v>
      </c>
    </row>
    <row r="101" spans="1:26" s="90" customFormat="1" ht="15" customHeight="1" x14ac:dyDescent="0.25">
      <c r="A101" s="55">
        <f>+'INFO ENEL'!A89</f>
        <v>84</v>
      </c>
      <c r="B101" s="121" t="str">
        <f>+INDEX($B$8:$B$15,MATCH(L101,$L$8:$L$15,0))</f>
        <v>SICODI</v>
      </c>
      <c r="C101" s="56" t="str">
        <f>+'INFO ENEL'!B89</f>
        <v>Lima</v>
      </c>
      <c r="D101" s="56" t="str">
        <f>+'INFO ENEL'!D89</f>
        <v>BARRANCA</v>
      </c>
      <c r="E101" s="56" t="str">
        <f>+'INFO ENEL'!D89</f>
        <v>BARRANCA</v>
      </c>
      <c r="F101" s="50">
        <f>+'INFO ENEL'!E89</f>
        <v>0</v>
      </c>
      <c r="G101" s="56" t="str">
        <f>+'INFO ENEL'!L89</f>
        <v>BT</v>
      </c>
      <c r="H101" s="57">
        <f>+'INFO ENEL'!M89</f>
        <v>33.94</v>
      </c>
      <c r="I101" s="56">
        <f>+'INFO ENEL'!N89</f>
        <v>8</v>
      </c>
      <c r="J101" s="56" t="str">
        <f>+'INFO ENEL'!O89</f>
        <v>Poste</v>
      </c>
      <c r="K101" s="56" t="str">
        <f>+'INFO ENEL'!P89</f>
        <v>Concreto</v>
      </c>
      <c r="L101" s="56" t="str">
        <f>+'INFO ENEL'!Q89</f>
        <v>PPC35</v>
      </c>
      <c r="M101" s="55" t="str">
        <f>+IF(ISERROR(INDEX('Estructuras de Acero y Concreto'!$C$6:$C$577,MATCH(L101,'Estructuras de Acero y Concreto'!$D$6:$D$577,0)))=FALSE,INDEX('Estructuras de Acero y Concreto'!$C$6:$C$577,MATCH(L101,'Estructuras de Acero y Concreto'!$D$6:$D$577,0)),IF(ISERROR(INDEX('Estructuras de Madera'!$C$5:$C$122,MATCH(L101,'Estructuras de Madera'!$D$5:$D$122,0)))=FALSE,INDEX('Estructuras de Madera'!$C$5:$C$122,MATCH(L101,'Estructuras de Madera'!$D$5:$D$122,0)),INDEX(SICODI!$G$3:$G$2404,MATCH(L101,SICODI!$G$3:$G$2404,0))))</f>
        <v>PPC35</v>
      </c>
      <c r="N101" s="121" t="str">
        <f>+IF(ISERROR(VLOOKUP(M101,'Resumen de precios LLTT'!$C$17:$D$3071,2,FALSE))=FALSE,VLOOKUP(M101,'Resumen de precios LLTT'!$C$17:$D$3071,2,FALSE),VLOOKUP(M101,SICODI!$G$3:$J$2404,2,FALSE))</f>
        <v>POSTE DE CONCRETO ARMADO PARA A. P.  8/200/120/240</v>
      </c>
      <c r="O101" s="58">
        <f>+IF(ISERROR(VLOOKUP(M101,'Resumen de precios LLTT'!$C$17:$G$3071,5,FALSE))=FALSE,VLOOKUP(M101,'Resumen de precios LLTT'!$C$17:$G$3071,5,FALSE),VLOOKUP(M101,SICODI!$G$3:$J$2404,4,FALSE))</f>
        <v>136.80000000000001</v>
      </c>
      <c r="P101" s="16">
        <f t="shared" si="15"/>
        <v>0.77</v>
      </c>
      <c r="Q101" s="78">
        <f t="shared" si="16"/>
        <v>242.13600000000002</v>
      </c>
      <c r="R101" s="56">
        <v>0</v>
      </c>
      <c r="S101" s="16">
        <f t="shared" si="17"/>
        <v>7.2000000000000008E-2</v>
      </c>
      <c r="T101" s="79">
        <f t="shared" si="18"/>
        <v>1.4528160000000003</v>
      </c>
      <c r="U101" s="80">
        <f t="shared" si="19"/>
        <v>0.2</v>
      </c>
      <c r="V101" s="81">
        <f t="shared" si="20"/>
        <v>0.29056320000000008</v>
      </c>
      <c r="W101" s="79">
        <f t="shared" si="21"/>
        <v>9.7773431346403303E-2</v>
      </c>
      <c r="X101" s="60">
        <f t="shared" si="22"/>
        <v>0.1</v>
      </c>
      <c r="Y101" s="56">
        <f>+'INFO ENEL'!R89</f>
        <v>3</v>
      </c>
      <c r="Z101" s="59">
        <f t="shared" si="23"/>
        <v>0.30000000000000004</v>
      </c>
    </row>
    <row r="102" spans="1:26" s="90" customFormat="1" ht="15" customHeight="1" x14ac:dyDescent="0.25">
      <c r="A102" s="55">
        <f>+'INFO ENEL'!A90</f>
        <v>85</v>
      </c>
      <c r="B102" s="121" t="str">
        <f>+INDEX($B$8:$B$15,MATCH(L102,$L$8:$L$15,0))</f>
        <v>SICODI</v>
      </c>
      <c r="C102" s="56" t="str">
        <f>+'INFO ENEL'!B90</f>
        <v>Lima</v>
      </c>
      <c r="D102" s="56" t="str">
        <f>+'INFO ENEL'!D90</f>
        <v>BARRANCA</v>
      </c>
      <c r="E102" s="56" t="str">
        <f>+'INFO ENEL'!D90</f>
        <v>BARRANCA</v>
      </c>
      <c r="F102" s="50">
        <f>+'INFO ENEL'!E90</f>
        <v>0</v>
      </c>
      <c r="G102" s="56" t="str">
        <f>+'INFO ENEL'!L90</f>
        <v>BT</v>
      </c>
      <c r="H102" s="57">
        <f>+'INFO ENEL'!M90</f>
        <v>30.88</v>
      </c>
      <c r="I102" s="56">
        <f>+'INFO ENEL'!N90</f>
        <v>8</v>
      </c>
      <c r="J102" s="56" t="str">
        <f>+'INFO ENEL'!O90</f>
        <v>Poste</v>
      </c>
      <c r="K102" s="56" t="str">
        <f>+'INFO ENEL'!P90</f>
        <v>Concreto</v>
      </c>
      <c r="L102" s="56" t="str">
        <f>+'INFO ENEL'!Q90</f>
        <v>PPC35</v>
      </c>
      <c r="M102" s="55" t="str">
        <f>+IF(ISERROR(INDEX('Estructuras de Acero y Concreto'!$C$6:$C$577,MATCH(L102,'Estructuras de Acero y Concreto'!$D$6:$D$577,0)))=FALSE,INDEX('Estructuras de Acero y Concreto'!$C$6:$C$577,MATCH(L102,'Estructuras de Acero y Concreto'!$D$6:$D$577,0)),IF(ISERROR(INDEX('Estructuras de Madera'!$C$5:$C$122,MATCH(L102,'Estructuras de Madera'!$D$5:$D$122,0)))=FALSE,INDEX('Estructuras de Madera'!$C$5:$C$122,MATCH(L102,'Estructuras de Madera'!$D$5:$D$122,0)),INDEX(SICODI!$G$3:$G$2404,MATCH(L102,SICODI!$G$3:$G$2404,0))))</f>
        <v>PPC35</v>
      </c>
      <c r="N102" s="121" t="str">
        <f>+IF(ISERROR(VLOOKUP(M102,'Resumen de precios LLTT'!$C$17:$D$3071,2,FALSE))=FALSE,VLOOKUP(M102,'Resumen de precios LLTT'!$C$17:$D$3071,2,FALSE),VLOOKUP(M102,SICODI!$G$3:$J$2404,2,FALSE))</f>
        <v>POSTE DE CONCRETO ARMADO PARA A. P.  8/200/120/240</v>
      </c>
      <c r="O102" s="58">
        <f>+IF(ISERROR(VLOOKUP(M102,'Resumen de precios LLTT'!$C$17:$G$3071,5,FALSE))=FALSE,VLOOKUP(M102,'Resumen de precios LLTT'!$C$17:$G$3071,5,FALSE),VLOOKUP(M102,SICODI!$G$3:$J$2404,4,FALSE))</f>
        <v>136.80000000000001</v>
      </c>
      <c r="P102" s="16">
        <f t="shared" si="15"/>
        <v>0.77</v>
      </c>
      <c r="Q102" s="78">
        <f t="shared" si="16"/>
        <v>242.13600000000002</v>
      </c>
      <c r="R102" s="56">
        <v>0</v>
      </c>
      <c r="S102" s="16">
        <f t="shared" si="17"/>
        <v>7.2000000000000008E-2</v>
      </c>
      <c r="T102" s="79">
        <f t="shared" si="18"/>
        <v>1.4528160000000003</v>
      </c>
      <c r="U102" s="80">
        <f t="shared" si="19"/>
        <v>0.2</v>
      </c>
      <c r="V102" s="81">
        <f t="shared" si="20"/>
        <v>0.29056320000000008</v>
      </c>
      <c r="W102" s="79">
        <f t="shared" si="21"/>
        <v>9.7773431346403303E-2</v>
      </c>
      <c r="X102" s="60">
        <f t="shared" si="22"/>
        <v>0.1</v>
      </c>
      <c r="Y102" s="56">
        <f>+'INFO ENEL'!R90</f>
        <v>3</v>
      </c>
      <c r="Z102" s="59">
        <f t="shared" si="23"/>
        <v>0.30000000000000004</v>
      </c>
    </row>
    <row r="103" spans="1:26" s="90" customFormat="1" ht="15" customHeight="1" x14ac:dyDescent="0.25">
      <c r="A103" s="55">
        <f>+'INFO ENEL'!A91</f>
        <v>86</v>
      </c>
      <c r="B103" s="121" t="str">
        <f>+INDEX($B$8:$B$15,MATCH(L103,$L$8:$L$15,0))</f>
        <v>SICODI</v>
      </c>
      <c r="C103" s="56" t="str">
        <f>+'INFO ENEL'!B91</f>
        <v>Lima</v>
      </c>
      <c r="D103" s="56" t="str">
        <f>+'INFO ENEL'!D91</f>
        <v>BARRANCA</v>
      </c>
      <c r="E103" s="56" t="str">
        <f>+'INFO ENEL'!D91</f>
        <v>BARRANCA</v>
      </c>
      <c r="F103" s="50">
        <f>+'INFO ENEL'!E91</f>
        <v>0</v>
      </c>
      <c r="G103" s="56" t="str">
        <f>+'INFO ENEL'!L91</f>
        <v>BT</v>
      </c>
      <c r="H103" s="57">
        <f>+'INFO ENEL'!M91</f>
        <v>24.88</v>
      </c>
      <c r="I103" s="56">
        <f>+'INFO ENEL'!N91</f>
        <v>8</v>
      </c>
      <c r="J103" s="56" t="str">
        <f>+'INFO ENEL'!O91</f>
        <v>Poste</v>
      </c>
      <c r="K103" s="56" t="str">
        <f>+'INFO ENEL'!P91</f>
        <v>Concreto</v>
      </c>
      <c r="L103" s="56" t="str">
        <f>+'INFO ENEL'!Q91</f>
        <v>PPC35</v>
      </c>
      <c r="M103" s="55" t="str">
        <f>+IF(ISERROR(INDEX('Estructuras de Acero y Concreto'!$C$6:$C$577,MATCH(L103,'Estructuras de Acero y Concreto'!$D$6:$D$577,0)))=FALSE,INDEX('Estructuras de Acero y Concreto'!$C$6:$C$577,MATCH(L103,'Estructuras de Acero y Concreto'!$D$6:$D$577,0)),IF(ISERROR(INDEX('Estructuras de Madera'!$C$5:$C$122,MATCH(L103,'Estructuras de Madera'!$D$5:$D$122,0)))=FALSE,INDEX('Estructuras de Madera'!$C$5:$C$122,MATCH(L103,'Estructuras de Madera'!$D$5:$D$122,0)),INDEX(SICODI!$G$3:$G$2404,MATCH(L103,SICODI!$G$3:$G$2404,0))))</f>
        <v>PPC35</v>
      </c>
      <c r="N103" s="121" t="str">
        <f>+IF(ISERROR(VLOOKUP(M103,'Resumen de precios LLTT'!$C$17:$D$3071,2,FALSE))=FALSE,VLOOKUP(M103,'Resumen de precios LLTT'!$C$17:$D$3071,2,FALSE),VLOOKUP(M103,SICODI!$G$3:$J$2404,2,FALSE))</f>
        <v>POSTE DE CONCRETO ARMADO PARA A. P.  8/200/120/240</v>
      </c>
      <c r="O103" s="58">
        <f>+IF(ISERROR(VLOOKUP(M103,'Resumen de precios LLTT'!$C$17:$G$3071,5,FALSE))=FALSE,VLOOKUP(M103,'Resumen de precios LLTT'!$C$17:$G$3071,5,FALSE),VLOOKUP(M103,SICODI!$G$3:$J$2404,4,FALSE))</f>
        <v>136.80000000000001</v>
      </c>
      <c r="P103" s="16">
        <f t="shared" si="15"/>
        <v>0.77</v>
      </c>
      <c r="Q103" s="78">
        <f t="shared" si="16"/>
        <v>242.13600000000002</v>
      </c>
      <c r="R103" s="56">
        <v>0</v>
      </c>
      <c r="S103" s="16">
        <f t="shared" si="17"/>
        <v>7.2000000000000008E-2</v>
      </c>
      <c r="T103" s="79">
        <f t="shared" si="18"/>
        <v>1.4528160000000003</v>
      </c>
      <c r="U103" s="80">
        <f t="shared" si="19"/>
        <v>0.2</v>
      </c>
      <c r="V103" s="81">
        <f t="shared" si="20"/>
        <v>0.29056320000000008</v>
      </c>
      <c r="W103" s="79">
        <f t="shared" si="21"/>
        <v>9.7773431346403303E-2</v>
      </c>
      <c r="X103" s="60">
        <f t="shared" si="22"/>
        <v>0.1</v>
      </c>
      <c r="Y103" s="56">
        <f>+'INFO ENEL'!R91</f>
        <v>3</v>
      </c>
      <c r="Z103" s="59">
        <f t="shared" si="23"/>
        <v>0.30000000000000004</v>
      </c>
    </row>
    <row r="104" spans="1:26" s="90" customFormat="1" ht="15" customHeight="1" x14ac:dyDescent="0.25">
      <c r="A104" s="55">
        <f>+'INFO ENEL'!A92</f>
        <v>87</v>
      </c>
      <c r="B104" s="121" t="str">
        <f>+INDEX($B$8:$B$15,MATCH(L104,$L$8:$L$15,0))</f>
        <v>SICODI</v>
      </c>
      <c r="C104" s="56" t="str">
        <f>+'INFO ENEL'!B92</f>
        <v>Lima</v>
      </c>
      <c r="D104" s="56" t="str">
        <f>+'INFO ENEL'!D92</f>
        <v>BARRANCA</v>
      </c>
      <c r="E104" s="56" t="str">
        <f>+'INFO ENEL'!D92</f>
        <v>BARRANCA</v>
      </c>
      <c r="F104" s="50">
        <f>+'INFO ENEL'!E92</f>
        <v>0</v>
      </c>
      <c r="G104" s="56" t="str">
        <f>+'INFO ENEL'!L92</f>
        <v>BT</v>
      </c>
      <c r="H104" s="57">
        <f>+'INFO ENEL'!M92</f>
        <v>33.229999999999897</v>
      </c>
      <c r="I104" s="56">
        <f>+'INFO ENEL'!N92</f>
        <v>8</v>
      </c>
      <c r="J104" s="56" t="str">
        <f>+'INFO ENEL'!O92</f>
        <v>Poste</v>
      </c>
      <c r="K104" s="56" t="str">
        <f>+'INFO ENEL'!P92</f>
        <v>Concreto</v>
      </c>
      <c r="L104" s="56" t="str">
        <f>+'INFO ENEL'!Q92</f>
        <v>PPC35</v>
      </c>
      <c r="M104" s="55" t="str">
        <f>+IF(ISERROR(INDEX('Estructuras de Acero y Concreto'!$C$6:$C$577,MATCH(L104,'Estructuras de Acero y Concreto'!$D$6:$D$577,0)))=FALSE,INDEX('Estructuras de Acero y Concreto'!$C$6:$C$577,MATCH(L104,'Estructuras de Acero y Concreto'!$D$6:$D$577,0)),IF(ISERROR(INDEX('Estructuras de Madera'!$C$5:$C$122,MATCH(L104,'Estructuras de Madera'!$D$5:$D$122,0)))=FALSE,INDEX('Estructuras de Madera'!$C$5:$C$122,MATCH(L104,'Estructuras de Madera'!$D$5:$D$122,0)),INDEX(SICODI!$G$3:$G$2404,MATCH(L104,SICODI!$G$3:$G$2404,0))))</f>
        <v>PPC35</v>
      </c>
      <c r="N104" s="121" t="str">
        <f>+IF(ISERROR(VLOOKUP(M104,'Resumen de precios LLTT'!$C$17:$D$3071,2,FALSE))=FALSE,VLOOKUP(M104,'Resumen de precios LLTT'!$C$17:$D$3071,2,FALSE),VLOOKUP(M104,SICODI!$G$3:$J$2404,2,FALSE))</f>
        <v>POSTE DE CONCRETO ARMADO PARA A. P.  8/200/120/240</v>
      </c>
      <c r="O104" s="58">
        <f>+IF(ISERROR(VLOOKUP(M104,'Resumen de precios LLTT'!$C$17:$G$3071,5,FALSE))=FALSE,VLOOKUP(M104,'Resumen de precios LLTT'!$C$17:$G$3071,5,FALSE),VLOOKUP(M104,SICODI!$G$3:$J$2404,4,FALSE))</f>
        <v>136.80000000000001</v>
      </c>
      <c r="P104" s="16">
        <f t="shared" si="15"/>
        <v>0.77</v>
      </c>
      <c r="Q104" s="78">
        <f t="shared" si="16"/>
        <v>242.13600000000002</v>
      </c>
      <c r="R104" s="56">
        <v>0</v>
      </c>
      <c r="S104" s="16">
        <f t="shared" si="17"/>
        <v>7.2000000000000008E-2</v>
      </c>
      <c r="T104" s="79">
        <f t="shared" si="18"/>
        <v>1.4528160000000003</v>
      </c>
      <c r="U104" s="80">
        <f t="shared" si="19"/>
        <v>0.2</v>
      </c>
      <c r="V104" s="81">
        <f t="shared" si="20"/>
        <v>0.29056320000000008</v>
      </c>
      <c r="W104" s="79">
        <f t="shared" si="21"/>
        <v>9.7773431346403303E-2</v>
      </c>
      <c r="X104" s="60">
        <f t="shared" si="22"/>
        <v>0.1</v>
      </c>
      <c r="Y104" s="56">
        <f>+'INFO ENEL'!R92</f>
        <v>3</v>
      </c>
      <c r="Z104" s="59">
        <f t="shared" si="23"/>
        <v>0.30000000000000004</v>
      </c>
    </row>
    <row r="105" spans="1:26" s="90" customFormat="1" ht="15" customHeight="1" x14ac:dyDescent="0.25">
      <c r="A105" s="55">
        <f>+'INFO ENEL'!A93</f>
        <v>88</v>
      </c>
      <c r="B105" s="121" t="str">
        <f>+INDEX($B$8:$B$15,MATCH(L105,$L$8:$L$15,0))</f>
        <v>SICODI</v>
      </c>
      <c r="C105" s="56" t="str">
        <f>+'INFO ENEL'!B93</f>
        <v>Lima</v>
      </c>
      <c r="D105" s="56" t="str">
        <f>+'INFO ENEL'!D93</f>
        <v>BARRANCA</v>
      </c>
      <c r="E105" s="56" t="str">
        <f>+'INFO ENEL'!D93</f>
        <v>BARRANCA</v>
      </c>
      <c r="F105" s="50">
        <f>+'INFO ENEL'!E93</f>
        <v>0</v>
      </c>
      <c r="G105" s="56" t="str">
        <f>+'INFO ENEL'!L93</f>
        <v>BT</v>
      </c>
      <c r="H105" s="57">
        <f>+'INFO ENEL'!M93</f>
        <v>28.9</v>
      </c>
      <c r="I105" s="56">
        <f>+'INFO ENEL'!N93</f>
        <v>8</v>
      </c>
      <c r="J105" s="56" t="str">
        <f>+'INFO ENEL'!O93</f>
        <v>Poste</v>
      </c>
      <c r="K105" s="56" t="str">
        <f>+'INFO ENEL'!P93</f>
        <v>Concreto</v>
      </c>
      <c r="L105" s="56" t="str">
        <f>+'INFO ENEL'!Q93</f>
        <v>PPC35</v>
      </c>
      <c r="M105" s="55" t="str">
        <f>+IF(ISERROR(INDEX('Estructuras de Acero y Concreto'!$C$6:$C$577,MATCH(L105,'Estructuras de Acero y Concreto'!$D$6:$D$577,0)))=FALSE,INDEX('Estructuras de Acero y Concreto'!$C$6:$C$577,MATCH(L105,'Estructuras de Acero y Concreto'!$D$6:$D$577,0)),IF(ISERROR(INDEX('Estructuras de Madera'!$C$5:$C$122,MATCH(L105,'Estructuras de Madera'!$D$5:$D$122,0)))=FALSE,INDEX('Estructuras de Madera'!$C$5:$C$122,MATCH(L105,'Estructuras de Madera'!$D$5:$D$122,0)),INDEX(SICODI!$G$3:$G$2404,MATCH(L105,SICODI!$G$3:$G$2404,0))))</f>
        <v>PPC35</v>
      </c>
      <c r="N105" s="121" t="str">
        <f>+IF(ISERROR(VLOOKUP(M105,'Resumen de precios LLTT'!$C$17:$D$3071,2,FALSE))=FALSE,VLOOKUP(M105,'Resumen de precios LLTT'!$C$17:$D$3071,2,FALSE),VLOOKUP(M105,SICODI!$G$3:$J$2404,2,FALSE))</f>
        <v>POSTE DE CONCRETO ARMADO PARA A. P.  8/200/120/240</v>
      </c>
      <c r="O105" s="58">
        <f>+IF(ISERROR(VLOOKUP(M105,'Resumen de precios LLTT'!$C$17:$G$3071,5,FALSE))=FALSE,VLOOKUP(M105,'Resumen de precios LLTT'!$C$17:$G$3071,5,FALSE),VLOOKUP(M105,SICODI!$G$3:$J$2404,4,FALSE))</f>
        <v>136.80000000000001</v>
      </c>
      <c r="P105" s="16">
        <f t="shared" si="15"/>
        <v>0.77</v>
      </c>
      <c r="Q105" s="78">
        <f t="shared" si="16"/>
        <v>242.13600000000002</v>
      </c>
      <c r="R105" s="56">
        <v>0</v>
      </c>
      <c r="S105" s="16">
        <f t="shared" si="17"/>
        <v>7.2000000000000008E-2</v>
      </c>
      <c r="T105" s="79">
        <f t="shared" si="18"/>
        <v>1.4528160000000003</v>
      </c>
      <c r="U105" s="80">
        <f t="shared" si="19"/>
        <v>0.2</v>
      </c>
      <c r="V105" s="81">
        <f t="shared" si="20"/>
        <v>0.29056320000000008</v>
      </c>
      <c r="W105" s="79">
        <f t="shared" si="21"/>
        <v>9.7773431346403303E-2</v>
      </c>
      <c r="X105" s="60">
        <f t="shared" si="22"/>
        <v>0.1</v>
      </c>
      <c r="Y105" s="56">
        <f>+'INFO ENEL'!R93</f>
        <v>3</v>
      </c>
      <c r="Z105" s="59">
        <f t="shared" si="23"/>
        <v>0.30000000000000004</v>
      </c>
    </row>
    <row r="106" spans="1:26" s="90" customFormat="1" ht="15" customHeight="1" x14ac:dyDescent="0.25">
      <c r="A106" s="55">
        <f>+'INFO ENEL'!A94</f>
        <v>89</v>
      </c>
      <c r="B106" s="121" t="str">
        <f>+INDEX($B$8:$B$15,MATCH(L106,$L$8:$L$15,0))</f>
        <v>SICODI</v>
      </c>
      <c r="C106" s="56" t="str">
        <f>+'INFO ENEL'!B94</f>
        <v>Lima</v>
      </c>
      <c r="D106" s="56" t="str">
        <f>+'INFO ENEL'!D94</f>
        <v>BARRANCA</v>
      </c>
      <c r="E106" s="56" t="str">
        <f>+'INFO ENEL'!D94</f>
        <v>BARRANCA</v>
      </c>
      <c r="F106" s="50">
        <f>+'INFO ENEL'!E94</f>
        <v>0</v>
      </c>
      <c r="G106" s="56" t="str">
        <f>+'INFO ENEL'!L94</f>
        <v>BT</v>
      </c>
      <c r="H106" s="57">
        <f>+'INFO ENEL'!M94</f>
        <v>30.97</v>
      </c>
      <c r="I106" s="56">
        <f>+'INFO ENEL'!N94</f>
        <v>8</v>
      </c>
      <c r="J106" s="56" t="str">
        <f>+'INFO ENEL'!O94</f>
        <v>Poste</v>
      </c>
      <c r="K106" s="56" t="str">
        <f>+'INFO ENEL'!P94</f>
        <v>Concreto</v>
      </c>
      <c r="L106" s="56" t="str">
        <f>+'INFO ENEL'!Q94</f>
        <v>PPC35</v>
      </c>
      <c r="M106" s="55" t="str">
        <f>+IF(ISERROR(INDEX('Estructuras de Acero y Concreto'!$C$6:$C$577,MATCH(L106,'Estructuras de Acero y Concreto'!$D$6:$D$577,0)))=FALSE,INDEX('Estructuras de Acero y Concreto'!$C$6:$C$577,MATCH(L106,'Estructuras de Acero y Concreto'!$D$6:$D$577,0)),IF(ISERROR(INDEX('Estructuras de Madera'!$C$5:$C$122,MATCH(L106,'Estructuras de Madera'!$D$5:$D$122,0)))=FALSE,INDEX('Estructuras de Madera'!$C$5:$C$122,MATCH(L106,'Estructuras de Madera'!$D$5:$D$122,0)),INDEX(SICODI!$G$3:$G$2404,MATCH(L106,SICODI!$G$3:$G$2404,0))))</f>
        <v>PPC35</v>
      </c>
      <c r="N106" s="121" t="str">
        <f>+IF(ISERROR(VLOOKUP(M106,'Resumen de precios LLTT'!$C$17:$D$3071,2,FALSE))=FALSE,VLOOKUP(M106,'Resumen de precios LLTT'!$C$17:$D$3071,2,FALSE),VLOOKUP(M106,SICODI!$G$3:$J$2404,2,FALSE))</f>
        <v>POSTE DE CONCRETO ARMADO PARA A. P.  8/200/120/240</v>
      </c>
      <c r="O106" s="58">
        <f>+IF(ISERROR(VLOOKUP(M106,'Resumen de precios LLTT'!$C$17:$G$3071,5,FALSE))=FALSE,VLOOKUP(M106,'Resumen de precios LLTT'!$C$17:$G$3071,5,FALSE),VLOOKUP(M106,SICODI!$G$3:$J$2404,4,FALSE))</f>
        <v>136.80000000000001</v>
      </c>
      <c r="P106" s="16">
        <f t="shared" si="15"/>
        <v>0.77</v>
      </c>
      <c r="Q106" s="78">
        <f t="shared" si="16"/>
        <v>242.13600000000002</v>
      </c>
      <c r="R106" s="56">
        <v>0</v>
      </c>
      <c r="S106" s="16">
        <f t="shared" si="17"/>
        <v>7.2000000000000008E-2</v>
      </c>
      <c r="T106" s="79">
        <f t="shared" si="18"/>
        <v>1.4528160000000003</v>
      </c>
      <c r="U106" s="80">
        <f t="shared" si="19"/>
        <v>0.2</v>
      </c>
      <c r="V106" s="81">
        <f t="shared" si="20"/>
        <v>0.29056320000000008</v>
      </c>
      <c r="W106" s="79">
        <f t="shared" si="21"/>
        <v>9.7773431346403303E-2</v>
      </c>
      <c r="X106" s="60">
        <f t="shared" si="22"/>
        <v>0.1</v>
      </c>
      <c r="Y106" s="56">
        <f>+'INFO ENEL'!R94</f>
        <v>3</v>
      </c>
      <c r="Z106" s="59">
        <f t="shared" si="23"/>
        <v>0.30000000000000004</v>
      </c>
    </row>
    <row r="107" spans="1:26" s="90" customFormat="1" ht="15" customHeight="1" x14ac:dyDescent="0.25">
      <c r="A107" s="55">
        <f>+'INFO ENEL'!A95</f>
        <v>90</v>
      </c>
      <c r="B107" s="121" t="str">
        <f>+INDEX($B$8:$B$15,MATCH(L107,$L$8:$L$15,0))</f>
        <v>SICODI</v>
      </c>
      <c r="C107" s="56" t="str">
        <f>+'INFO ENEL'!B95</f>
        <v>Lima</v>
      </c>
      <c r="D107" s="56" t="str">
        <f>+'INFO ENEL'!D95</f>
        <v>BARRANCA</v>
      </c>
      <c r="E107" s="56" t="str">
        <f>+'INFO ENEL'!D95</f>
        <v>BARRANCA</v>
      </c>
      <c r="F107" s="50">
        <f>+'INFO ENEL'!E95</f>
        <v>0</v>
      </c>
      <c r="G107" s="56" t="str">
        <f>+'INFO ENEL'!L95</f>
        <v>BT</v>
      </c>
      <c r="H107" s="57">
        <f>+'INFO ENEL'!M95</f>
        <v>25.59</v>
      </c>
      <c r="I107" s="56">
        <f>+'INFO ENEL'!N95</f>
        <v>8</v>
      </c>
      <c r="J107" s="56" t="str">
        <f>+'INFO ENEL'!O95</f>
        <v>Poste</v>
      </c>
      <c r="K107" s="56" t="str">
        <f>+'INFO ENEL'!P95</f>
        <v>Concreto</v>
      </c>
      <c r="L107" s="56" t="str">
        <f>+'INFO ENEL'!Q95</f>
        <v>PPC35</v>
      </c>
      <c r="M107" s="55" t="str">
        <f>+IF(ISERROR(INDEX('Estructuras de Acero y Concreto'!$C$6:$C$577,MATCH(L107,'Estructuras de Acero y Concreto'!$D$6:$D$577,0)))=FALSE,INDEX('Estructuras de Acero y Concreto'!$C$6:$C$577,MATCH(L107,'Estructuras de Acero y Concreto'!$D$6:$D$577,0)),IF(ISERROR(INDEX('Estructuras de Madera'!$C$5:$C$122,MATCH(L107,'Estructuras de Madera'!$D$5:$D$122,0)))=FALSE,INDEX('Estructuras de Madera'!$C$5:$C$122,MATCH(L107,'Estructuras de Madera'!$D$5:$D$122,0)),INDEX(SICODI!$G$3:$G$2404,MATCH(L107,SICODI!$G$3:$G$2404,0))))</f>
        <v>PPC35</v>
      </c>
      <c r="N107" s="121" t="str">
        <f>+IF(ISERROR(VLOOKUP(M107,'Resumen de precios LLTT'!$C$17:$D$3071,2,FALSE))=FALSE,VLOOKUP(M107,'Resumen de precios LLTT'!$C$17:$D$3071,2,FALSE),VLOOKUP(M107,SICODI!$G$3:$J$2404,2,FALSE))</f>
        <v>POSTE DE CONCRETO ARMADO PARA A. P.  8/200/120/240</v>
      </c>
      <c r="O107" s="58">
        <f>+IF(ISERROR(VLOOKUP(M107,'Resumen de precios LLTT'!$C$17:$G$3071,5,FALSE))=FALSE,VLOOKUP(M107,'Resumen de precios LLTT'!$C$17:$G$3071,5,FALSE),VLOOKUP(M107,SICODI!$G$3:$J$2404,4,FALSE))</f>
        <v>136.80000000000001</v>
      </c>
      <c r="P107" s="16">
        <f t="shared" si="15"/>
        <v>0.77</v>
      </c>
      <c r="Q107" s="78">
        <f t="shared" si="16"/>
        <v>242.13600000000002</v>
      </c>
      <c r="R107" s="56">
        <v>0</v>
      </c>
      <c r="S107" s="16">
        <f t="shared" si="17"/>
        <v>7.2000000000000008E-2</v>
      </c>
      <c r="T107" s="79">
        <f t="shared" si="18"/>
        <v>1.4528160000000003</v>
      </c>
      <c r="U107" s="80">
        <f t="shared" si="19"/>
        <v>0.2</v>
      </c>
      <c r="V107" s="81">
        <f t="shared" si="20"/>
        <v>0.29056320000000008</v>
      </c>
      <c r="W107" s="79">
        <f t="shared" si="21"/>
        <v>9.7773431346403303E-2</v>
      </c>
      <c r="X107" s="60">
        <f t="shared" si="22"/>
        <v>0.1</v>
      </c>
      <c r="Y107" s="56">
        <f>+'INFO ENEL'!R95</f>
        <v>3</v>
      </c>
      <c r="Z107" s="59">
        <f t="shared" si="23"/>
        <v>0.30000000000000004</v>
      </c>
    </row>
    <row r="108" spans="1:26" s="90" customFormat="1" ht="15" customHeight="1" x14ac:dyDescent="0.25">
      <c r="A108" s="55">
        <f>+'INFO ENEL'!A96</f>
        <v>91</v>
      </c>
      <c r="B108" s="121" t="str">
        <f>+INDEX($B$8:$B$15,MATCH(L108,$L$8:$L$15,0))</f>
        <v>SICODI</v>
      </c>
      <c r="C108" s="56" t="str">
        <f>+'INFO ENEL'!B96</f>
        <v>Lima</v>
      </c>
      <c r="D108" s="56" t="str">
        <f>+'INFO ENEL'!D96</f>
        <v>BARRANCA</v>
      </c>
      <c r="E108" s="56" t="str">
        <f>+'INFO ENEL'!D96</f>
        <v>BARRANCA</v>
      </c>
      <c r="F108" s="50">
        <f>+'INFO ENEL'!E96</f>
        <v>0</v>
      </c>
      <c r="G108" s="56" t="str">
        <f>+'INFO ENEL'!L96</f>
        <v>BT</v>
      </c>
      <c r="H108" s="57">
        <f>+'INFO ENEL'!M96</f>
        <v>10.54</v>
      </c>
      <c r="I108" s="56">
        <f>+'INFO ENEL'!N96</f>
        <v>8</v>
      </c>
      <c r="J108" s="56" t="str">
        <f>+'INFO ENEL'!O96</f>
        <v>Poste</v>
      </c>
      <c r="K108" s="56" t="str">
        <f>+'INFO ENEL'!P96</f>
        <v>Concreto</v>
      </c>
      <c r="L108" s="56" t="str">
        <f>+'INFO ENEL'!Q96</f>
        <v>PPC35</v>
      </c>
      <c r="M108" s="55" t="str">
        <f>+IF(ISERROR(INDEX('Estructuras de Acero y Concreto'!$C$6:$C$577,MATCH(L108,'Estructuras de Acero y Concreto'!$D$6:$D$577,0)))=FALSE,INDEX('Estructuras de Acero y Concreto'!$C$6:$C$577,MATCH(L108,'Estructuras de Acero y Concreto'!$D$6:$D$577,0)),IF(ISERROR(INDEX('Estructuras de Madera'!$C$5:$C$122,MATCH(L108,'Estructuras de Madera'!$D$5:$D$122,0)))=FALSE,INDEX('Estructuras de Madera'!$C$5:$C$122,MATCH(L108,'Estructuras de Madera'!$D$5:$D$122,0)),INDEX(SICODI!$G$3:$G$2404,MATCH(L108,SICODI!$G$3:$G$2404,0))))</f>
        <v>PPC35</v>
      </c>
      <c r="N108" s="121" t="str">
        <f>+IF(ISERROR(VLOOKUP(M108,'Resumen de precios LLTT'!$C$17:$D$3071,2,FALSE))=FALSE,VLOOKUP(M108,'Resumen de precios LLTT'!$C$17:$D$3071,2,FALSE),VLOOKUP(M108,SICODI!$G$3:$J$2404,2,FALSE))</f>
        <v>POSTE DE CONCRETO ARMADO PARA A. P.  8/200/120/240</v>
      </c>
      <c r="O108" s="58">
        <f>+IF(ISERROR(VLOOKUP(M108,'Resumen de precios LLTT'!$C$17:$G$3071,5,FALSE))=FALSE,VLOOKUP(M108,'Resumen de precios LLTT'!$C$17:$G$3071,5,FALSE),VLOOKUP(M108,SICODI!$G$3:$J$2404,4,FALSE))</f>
        <v>136.80000000000001</v>
      </c>
      <c r="P108" s="16">
        <f t="shared" si="15"/>
        <v>0.77</v>
      </c>
      <c r="Q108" s="78">
        <f t="shared" si="16"/>
        <v>242.13600000000002</v>
      </c>
      <c r="R108" s="56">
        <v>0</v>
      </c>
      <c r="S108" s="16">
        <f t="shared" si="17"/>
        <v>7.2000000000000008E-2</v>
      </c>
      <c r="T108" s="79">
        <f t="shared" si="18"/>
        <v>1.4528160000000003</v>
      </c>
      <c r="U108" s="80">
        <f t="shared" si="19"/>
        <v>0.2</v>
      </c>
      <c r="V108" s="81">
        <f t="shared" si="20"/>
        <v>0.29056320000000008</v>
      </c>
      <c r="W108" s="79">
        <f t="shared" si="21"/>
        <v>9.7773431346403303E-2</v>
      </c>
      <c r="X108" s="60">
        <f t="shared" si="22"/>
        <v>0.1</v>
      </c>
      <c r="Y108" s="56">
        <f>+'INFO ENEL'!R96</f>
        <v>3</v>
      </c>
      <c r="Z108" s="59">
        <f t="shared" si="23"/>
        <v>0.30000000000000004</v>
      </c>
    </row>
    <row r="109" spans="1:26" s="90" customFormat="1" ht="15" customHeight="1" x14ac:dyDescent="0.25">
      <c r="A109" s="55">
        <f>+'INFO ENEL'!A97</f>
        <v>92</v>
      </c>
      <c r="B109" s="121" t="str">
        <f>+INDEX($B$8:$B$15,MATCH(L109,$L$8:$L$15,0))</f>
        <v>SICODI</v>
      </c>
      <c r="C109" s="56" t="str">
        <f>+'INFO ENEL'!B97</f>
        <v>Lima</v>
      </c>
      <c r="D109" s="56" t="str">
        <f>+'INFO ENEL'!D97</f>
        <v>BARRANCA</v>
      </c>
      <c r="E109" s="56" t="str">
        <f>+'INFO ENEL'!D97</f>
        <v>BARRANCA</v>
      </c>
      <c r="F109" s="50">
        <f>+'INFO ENEL'!E97</f>
        <v>0</v>
      </c>
      <c r="G109" s="56" t="str">
        <f>+'INFO ENEL'!L97</f>
        <v>BT</v>
      </c>
      <c r="H109" s="57">
        <f>+'INFO ENEL'!M97</f>
        <v>14.34</v>
      </c>
      <c r="I109" s="56">
        <f>+'INFO ENEL'!N97</f>
        <v>8</v>
      </c>
      <c r="J109" s="56" t="str">
        <f>+'INFO ENEL'!O97</f>
        <v>Poste</v>
      </c>
      <c r="K109" s="56" t="str">
        <f>+'INFO ENEL'!P97</f>
        <v>Concreto</v>
      </c>
      <c r="L109" s="56" t="str">
        <f>+'INFO ENEL'!Q97</f>
        <v>PPC35</v>
      </c>
      <c r="M109" s="55" t="str">
        <f>+IF(ISERROR(INDEX('Estructuras de Acero y Concreto'!$C$6:$C$577,MATCH(L109,'Estructuras de Acero y Concreto'!$D$6:$D$577,0)))=FALSE,INDEX('Estructuras de Acero y Concreto'!$C$6:$C$577,MATCH(L109,'Estructuras de Acero y Concreto'!$D$6:$D$577,0)),IF(ISERROR(INDEX('Estructuras de Madera'!$C$5:$C$122,MATCH(L109,'Estructuras de Madera'!$D$5:$D$122,0)))=FALSE,INDEX('Estructuras de Madera'!$C$5:$C$122,MATCH(L109,'Estructuras de Madera'!$D$5:$D$122,0)),INDEX(SICODI!$G$3:$G$2404,MATCH(L109,SICODI!$G$3:$G$2404,0))))</f>
        <v>PPC35</v>
      </c>
      <c r="N109" s="121" t="str">
        <f>+IF(ISERROR(VLOOKUP(M109,'Resumen de precios LLTT'!$C$17:$D$3071,2,FALSE))=FALSE,VLOOKUP(M109,'Resumen de precios LLTT'!$C$17:$D$3071,2,FALSE),VLOOKUP(M109,SICODI!$G$3:$J$2404,2,FALSE))</f>
        <v>POSTE DE CONCRETO ARMADO PARA A. P.  8/200/120/240</v>
      </c>
      <c r="O109" s="58">
        <f>+IF(ISERROR(VLOOKUP(M109,'Resumen de precios LLTT'!$C$17:$G$3071,5,FALSE))=FALSE,VLOOKUP(M109,'Resumen de precios LLTT'!$C$17:$G$3071,5,FALSE),VLOOKUP(M109,SICODI!$G$3:$J$2404,4,FALSE))</f>
        <v>136.80000000000001</v>
      </c>
      <c r="P109" s="16">
        <f t="shared" si="15"/>
        <v>0.77</v>
      </c>
      <c r="Q109" s="78">
        <f t="shared" si="16"/>
        <v>242.13600000000002</v>
      </c>
      <c r="R109" s="56">
        <v>0</v>
      </c>
      <c r="S109" s="16">
        <f t="shared" si="17"/>
        <v>7.2000000000000008E-2</v>
      </c>
      <c r="T109" s="79">
        <f t="shared" si="18"/>
        <v>1.4528160000000003</v>
      </c>
      <c r="U109" s="80">
        <f t="shared" si="19"/>
        <v>0.2</v>
      </c>
      <c r="V109" s="81">
        <f t="shared" si="20"/>
        <v>0.29056320000000008</v>
      </c>
      <c r="W109" s="79">
        <f t="shared" si="21"/>
        <v>9.7773431346403303E-2</v>
      </c>
      <c r="X109" s="60">
        <f t="shared" si="22"/>
        <v>0.1</v>
      </c>
      <c r="Y109" s="56">
        <f>+'INFO ENEL'!R97</f>
        <v>3</v>
      </c>
      <c r="Z109" s="59">
        <f t="shared" si="23"/>
        <v>0.30000000000000004</v>
      </c>
    </row>
    <row r="110" spans="1:26" s="90" customFormat="1" ht="15" customHeight="1" x14ac:dyDescent="0.25">
      <c r="A110" s="55">
        <f>+'INFO ENEL'!A98</f>
        <v>93</v>
      </c>
      <c r="B110" s="121" t="str">
        <f>+INDEX($B$8:$B$15,MATCH(L110,$L$8:$L$15,0))</f>
        <v>SICODI</v>
      </c>
      <c r="C110" s="56" t="str">
        <f>+'INFO ENEL'!B98</f>
        <v>Lima</v>
      </c>
      <c r="D110" s="56" t="str">
        <f>+'INFO ENEL'!D98</f>
        <v>BARRANCA</v>
      </c>
      <c r="E110" s="56" t="str">
        <f>+'INFO ENEL'!D98</f>
        <v>BARRANCA</v>
      </c>
      <c r="F110" s="50">
        <f>+'INFO ENEL'!E98</f>
        <v>0</v>
      </c>
      <c r="G110" s="56" t="str">
        <f>+'INFO ENEL'!L98</f>
        <v>BT</v>
      </c>
      <c r="H110" s="57">
        <f>+'INFO ENEL'!M98</f>
        <v>28.3</v>
      </c>
      <c r="I110" s="56">
        <f>+'INFO ENEL'!N98</f>
        <v>8</v>
      </c>
      <c r="J110" s="56" t="str">
        <f>+'INFO ENEL'!O98</f>
        <v>Poste</v>
      </c>
      <c r="K110" s="56" t="str">
        <f>+'INFO ENEL'!P98</f>
        <v>Concreto</v>
      </c>
      <c r="L110" s="56" t="str">
        <f>+'INFO ENEL'!Q98</f>
        <v>PPC35</v>
      </c>
      <c r="M110" s="55" t="str">
        <f>+IF(ISERROR(INDEX('Estructuras de Acero y Concreto'!$C$6:$C$577,MATCH(L110,'Estructuras de Acero y Concreto'!$D$6:$D$577,0)))=FALSE,INDEX('Estructuras de Acero y Concreto'!$C$6:$C$577,MATCH(L110,'Estructuras de Acero y Concreto'!$D$6:$D$577,0)),IF(ISERROR(INDEX('Estructuras de Madera'!$C$5:$C$122,MATCH(L110,'Estructuras de Madera'!$D$5:$D$122,0)))=FALSE,INDEX('Estructuras de Madera'!$C$5:$C$122,MATCH(L110,'Estructuras de Madera'!$D$5:$D$122,0)),INDEX(SICODI!$G$3:$G$2404,MATCH(L110,SICODI!$G$3:$G$2404,0))))</f>
        <v>PPC35</v>
      </c>
      <c r="N110" s="121" t="str">
        <f>+IF(ISERROR(VLOOKUP(M110,'Resumen de precios LLTT'!$C$17:$D$3071,2,FALSE))=FALSE,VLOOKUP(M110,'Resumen de precios LLTT'!$C$17:$D$3071,2,FALSE),VLOOKUP(M110,SICODI!$G$3:$J$2404,2,FALSE))</f>
        <v>POSTE DE CONCRETO ARMADO PARA A. P.  8/200/120/240</v>
      </c>
      <c r="O110" s="58">
        <f>+IF(ISERROR(VLOOKUP(M110,'Resumen de precios LLTT'!$C$17:$G$3071,5,FALSE))=FALSE,VLOOKUP(M110,'Resumen de precios LLTT'!$C$17:$G$3071,5,FALSE),VLOOKUP(M110,SICODI!$G$3:$J$2404,4,FALSE))</f>
        <v>136.80000000000001</v>
      </c>
      <c r="P110" s="16">
        <f t="shared" si="15"/>
        <v>0.77</v>
      </c>
      <c r="Q110" s="78">
        <f t="shared" si="16"/>
        <v>242.13600000000002</v>
      </c>
      <c r="R110" s="56">
        <v>0</v>
      </c>
      <c r="S110" s="16">
        <f t="shared" si="17"/>
        <v>7.2000000000000008E-2</v>
      </c>
      <c r="T110" s="79">
        <f t="shared" si="18"/>
        <v>1.4528160000000003</v>
      </c>
      <c r="U110" s="80">
        <f t="shared" si="19"/>
        <v>0.2</v>
      </c>
      <c r="V110" s="81">
        <f t="shared" si="20"/>
        <v>0.29056320000000008</v>
      </c>
      <c r="W110" s="79">
        <f t="shared" si="21"/>
        <v>9.7773431346403303E-2</v>
      </c>
      <c r="X110" s="60">
        <f t="shared" si="22"/>
        <v>0.1</v>
      </c>
      <c r="Y110" s="56">
        <f>+'INFO ENEL'!R98</f>
        <v>3</v>
      </c>
      <c r="Z110" s="59">
        <f t="shared" si="23"/>
        <v>0.30000000000000004</v>
      </c>
    </row>
    <row r="111" spans="1:26" s="90" customFormat="1" ht="15" customHeight="1" x14ac:dyDescent="0.25">
      <c r="A111" s="55">
        <f>+'INFO ENEL'!A99</f>
        <v>94</v>
      </c>
      <c r="B111" s="121" t="str">
        <f>+INDEX($B$8:$B$15,MATCH(L111,$L$8:$L$15,0))</f>
        <v>SICODI</v>
      </c>
      <c r="C111" s="56" t="str">
        <f>+'INFO ENEL'!B99</f>
        <v>Lima</v>
      </c>
      <c r="D111" s="56" t="str">
        <f>+'INFO ENEL'!D99</f>
        <v>BARRANCA</v>
      </c>
      <c r="E111" s="56" t="str">
        <f>+'INFO ENEL'!D99</f>
        <v>BARRANCA</v>
      </c>
      <c r="F111" s="50">
        <f>+'INFO ENEL'!E99</f>
        <v>0</v>
      </c>
      <c r="G111" s="56" t="str">
        <f>+'INFO ENEL'!L99</f>
        <v>BT</v>
      </c>
      <c r="H111" s="57">
        <f>+'INFO ENEL'!M99</f>
        <v>28.29</v>
      </c>
      <c r="I111" s="56">
        <f>+'INFO ENEL'!N99</f>
        <v>8</v>
      </c>
      <c r="J111" s="56" t="str">
        <f>+'INFO ENEL'!O99</f>
        <v>Poste</v>
      </c>
      <c r="K111" s="56" t="str">
        <f>+'INFO ENEL'!P99</f>
        <v>Concreto</v>
      </c>
      <c r="L111" s="56" t="str">
        <f>+'INFO ENEL'!Q99</f>
        <v>PPC35</v>
      </c>
      <c r="M111" s="55" t="str">
        <f>+IF(ISERROR(INDEX('Estructuras de Acero y Concreto'!$C$6:$C$577,MATCH(L111,'Estructuras de Acero y Concreto'!$D$6:$D$577,0)))=FALSE,INDEX('Estructuras de Acero y Concreto'!$C$6:$C$577,MATCH(L111,'Estructuras de Acero y Concreto'!$D$6:$D$577,0)),IF(ISERROR(INDEX('Estructuras de Madera'!$C$5:$C$122,MATCH(L111,'Estructuras de Madera'!$D$5:$D$122,0)))=FALSE,INDEX('Estructuras de Madera'!$C$5:$C$122,MATCH(L111,'Estructuras de Madera'!$D$5:$D$122,0)),INDEX(SICODI!$G$3:$G$2404,MATCH(L111,SICODI!$G$3:$G$2404,0))))</f>
        <v>PPC35</v>
      </c>
      <c r="N111" s="121" t="str">
        <f>+IF(ISERROR(VLOOKUP(M111,'Resumen de precios LLTT'!$C$17:$D$3071,2,FALSE))=FALSE,VLOOKUP(M111,'Resumen de precios LLTT'!$C$17:$D$3071,2,FALSE),VLOOKUP(M111,SICODI!$G$3:$J$2404,2,FALSE))</f>
        <v>POSTE DE CONCRETO ARMADO PARA A. P.  8/200/120/240</v>
      </c>
      <c r="O111" s="58">
        <f>+IF(ISERROR(VLOOKUP(M111,'Resumen de precios LLTT'!$C$17:$G$3071,5,FALSE))=FALSE,VLOOKUP(M111,'Resumen de precios LLTT'!$C$17:$G$3071,5,FALSE),VLOOKUP(M111,SICODI!$G$3:$J$2404,4,FALSE))</f>
        <v>136.80000000000001</v>
      </c>
      <c r="P111" s="16">
        <f t="shared" si="15"/>
        <v>0.77</v>
      </c>
      <c r="Q111" s="78">
        <f t="shared" si="16"/>
        <v>242.13600000000002</v>
      </c>
      <c r="R111" s="56">
        <v>0</v>
      </c>
      <c r="S111" s="16">
        <f t="shared" si="17"/>
        <v>7.2000000000000008E-2</v>
      </c>
      <c r="T111" s="79">
        <f t="shared" si="18"/>
        <v>1.4528160000000003</v>
      </c>
      <c r="U111" s="80">
        <f t="shared" si="19"/>
        <v>0.2</v>
      </c>
      <c r="V111" s="81">
        <f t="shared" si="20"/>
        <v>0.29056320000000008</v>
      </c>
      <c r="W111" s="79">
        <f t="shared" si="21"/>
        <v>9.7773431346403303E-2</v>
      </c>
      <c r="X111" s="60">
        <f t="shared" si="22"/>
        <v>0.1</v>
      </c>
      <c r="Y111" s="56">
        <f>+'INFO ENEL'!R99</f>
        <v>3</v>
      </c>
      <c r="Z111" s="59">
        <f t="shared" si="23"/>
        <v>0.30000000000000004</v>
      </c>
    </row>
    <row r="112" spans="1:26" s="90" customFormat="1" ht="15" customHeight="1" x14ac:dyDescent="0.25">
      <c r="A112" s="55">
        <f>+'INFO ENEL'!A100</f>
        <v>95</v>
      </c>
      <c r="B112" s="121" t="str">
        <f>+INDEX($B$8:$B$15,MATCH(L112,$L$8:$L$15,0))</f>
        <v>SICODI</v>
      </c>
      <c r="C112" s="56" t="str">
        <f>+'INFO ENEL'!B100</f>
        <v>Lima</v>
      </c>
      <c r="D112" s="56" t="str">
        <f>+'INFO ENEL'!D100</f>
        <v>BARRANCA</v>
      </c>
      <c r="E112" s="56" t="str">
        <f>+'INFO ENEL'!D100</f>
        <v>BARRANCA</v>
      </c>
      <c r="F112" s="50">
        <f>+'INFO ENEL'!E100</f>
        <v>0</v>
      </c>
      <c r="G112" s="56" t="str">
        <f>+'INFO ENEL'!L100</f>
        <v>BT</v>
      </c>
      <c r="H112" s="57">
        <f>+'INFO ENEL'!M100</f>
        <v>28.36</v>
      </c>
      <c r="I112" s="56">
        <f>+'INFO ENEL'!N100</f>
        <v>8</v>
      </c>
      <c r="J112" s="56" t="str">
        <f>+'INFO ENEL'!O100</f>
        <v>Poste</v>
      </c>
      <c r="K112" s="56" t="str">
        <f>+'INFO ENEL'!P100</f>
        <v>Concreto</v>
      </c>
      <c r="L112" s="56" t="str">
        <f>+'INFO ENEL'!Q100</f>
        <v>PPC35</v>
      </c>
      <c r="M112" s="55" t="str">
        <f>+IF(ISERROR(INDEX('Estructuras de Acero y Concreto'!$C$6:$C$577,MATCH(L112,'Estructuras de Acero y Concreto'!$D$6:$D$577,0)))=FALSE,INDEX('Estructuras de Acero y Concreto'!$C$6:$C$577,MATCH(L112,'Estructuras de Acero y Concreto'!$D$6:$D$577,0)),IF(ISERROR(INDEX('Estructuras de Madera'!$C$5:$C$122,MATCH(L112,'Estructuras de Madera'!$D$5:$D$122,0)))=FALSE,INDEX('Estructuras de Madera'!$C$5:$C$122,MATCH(L112,'Estructuras de Madera'!$D$5:$D$122,0)),INDEX(SICODI!$G$3:$G$2404,MATCH(L112,SICODI!$G$3:$G$2404,0))))</f>
        <v>PPC35</v>
      </c>
      <c r="N112" s="121" t="str">
        <f>+IF(ISERROR(VLOOKUP(M112,'Resumen de precios LLTT'!$C$17:$D$3071,2,FALSE))=FALSE,VLOOKUP(M112,'Resumen de precios LLTT'!$C$17:$D$3071,2,FALSE),VLOOKUP(M112,SICODI!$G$3:$J$2404,2,FALSE))</f>
        <v>POSTE DE CONCRETO ARMADO PARA A. P.  8/200/120/240</v>
      </c>
      <c r="O112" s="58">
        <f>+IF(ISERROR(VLOOKUP(M112,'Resumen de precios LLTT'!$C$17:$G$3071,5,FALSE))=FALSE,VLOOKUP(M112,'Resumen de precios LLTT'!$C$17:$G$3071,5,FALSE),VLOOKUP(M112,SICODI!$G$3:$J$2404,4,FALSE))</f>
        <v>136.80000000000001</v>
      </c>
      <c r="P112" s="16">
        <f t="shared" si="15"/>
        <v>0.77</v>
      </c>
      <c r="Q112" s="78">
        <f t="shared" si="16"/>
        <v>242.13600000000002</v>
      </c>
      <c r="R112" s="56">
        <v>0</v>
      </c>
      <c r="S112" s="16">
        <f t="shared" si="17"/>
        <v>7.2000000000000008E-2</v>
      </c>
      <c r="T112" s="79">
        <f t="shared" si="18"/>
        <v>1.4528160000000003</v>
      </c>
      <c r="U112" s="80">
        <f t="shared" si="19"/>
        <v>0.2</v>
      </c>
      <c r="V112" s="81">
        <f t="shared" si="20"/>
        <v>0.29056320000000008</v>
      </c>
      <c r="W112" s="79">
        <f t="shared" si="21"/>
        <v>9.7773431346403303E-2</v>
      </c>
      <c r="X112" s="60">
        <f t="shared" si="22"/>
        <v>0.1</v>
      </c>
      <c r="Y112" s="56">
        <f>+'INFO ENEL'!R100</f>
        <v>3</v>
      </c>
      <c r="Z112" s="59">
        <f t="shared" si="23"/>
        <v>0.30000000000000004</v>
      </c>
    </row>
    <row r="113" spans="1:26" s="90" customFormat="1" ht="15" customHeight="1" x14ac:dyDescent="0.25">
      <c r="A113" s="55">
        <f>+'INFO ENEL'!A101</f>
        <v>96</v>
      </c>
      <c r="B113" s="121" t="str">
        <f>+INDEX($B$8:$B$15,MATCH(L113,$L$8:$L$15,0))</f>
        <v>SICODI</v>
      </c>
      <c r="C113" s="56" t="str">
        <f>+'INFO ENEL'!B101</f>
        <v>Lima</v>
      </c>
      <c r="D113" s="56" t="str">
        <f>+'INFO ENEL'!D101</f>
        <v>BARRANCA</v>
      </c>
      <c r="E113" s="56" t="str">
        <f>+'INFO ENEL'!D101</f>
        <v>BARRANCA</v>
      </c>
      <c r="F113" s="50">
        <f>+'INFO ENEL'!E101</f>
        <v>0</v>
      </c>
      <c r="G113" s="56" t="str">
        <f>+'INFO ENEL'!L101</f>
        <v>BT</v>
      </c>
      <c r="H113" s="57">
        <f>+'INFO ENEL'!M101</f>
        <v>30.46</v>
      </c>
      <c r="I113" s="56">
        <f>+'INFO ENEL'!N101</f>
        <v>8</v>
      </c>
      <c r="J113" s="56" t="str">
        <f>+'INFO ENEL'!O101</f>
        <v>Poste</v>
      </c>
      <c r="K113" s="56" t="str">
        <f>+'INFO ENEL'!P101</f>
        <v>Concreto</v>
      </c>
      <c r="L113" s="56" t="str">
        <f>+'INFO ENEL'!Q101</f>
        <v>PPC35</v>
      </c>
      <c r="M113" s="55" t="str">
        <f>+IF(ISERROR(INDEX('Estructuras de Acero y Concreto'!$C$6:$C$577,MATCH(L113,'Estructuras de Acero y Concreto'!$D$6:$D$577,0)))=FALSE,INDEX('Estructuras de Acero y Concreto'!$C$6:$C$577,MATCH(L113,'Estructuras de Acero y Concreto'!$D$6:$D$577,0)),IF(ISERROR(INDEX('Estructuras de Madera'!$C$5:$C$122,MATCH(L113,'Estructuras de Madera'!$D$5:$D$122,0)))=FALSE,INDEX('Estructuras de Madera'!$C$5:$C$122,MATCH(L113,'Estructuras de Madera'!$D$5:$D$122,0)),INDEX(SICODI!$G$3:$G$2404,MATCH(L113,SICODI!$G$3:$G$2404,0))))</f>
        <v>PPC35</v>
      </c>
      <c r="N113" s="121" t="str">
        <f>+IF(ISERROR(VLOOKUP(M113,'Resumen de precios LLTT'!$C$17:$D$3071,2,FALSE))=FALSE,VLOOKUP(M113,'Resumen de precios LLTT'!$C$17:$D$3071,2,FALSE),VLOOKUP(M113,SICODI!$G$3:$J$2404,2,FALSE))</f>
        <v>POSTE DE CONCRETO ARMADO PARA A. P.  8/200/120/240</v>
      </c>
      <c r="O113" s="58">
        <f>+IF(ISERROR(VLOOKUP(M113,'Resumen de precios LLTT'!$C$17:$G$3071,5,FALSE))=FALSE,VLOOKUP(M113,'Resumen de precios LLTT'!$C$17:$G$3071,5,FALSE),VLOOKUP(M113,SICODI!$G$3:$J$2404,4,FALSE))</f>
        <v>136.80000000000001</v>
      </c>
      <c r="P113" s="16">
        <f t="shared" si="15"/>
        <v>0.77</v>
      </c>
      <c r="Q113" s="78">
        <f t="shared" si="16"/>
        <v>242.13600000000002</v>
      </c>
      <c r="R113" s="56">
        <v>0</v>
      </c>
      <c r="S113" s="16">
        <f t="shared" si="17"/>
        <v>7.2000000000000008E-2</v>
      </c>
      <c r="T113" s="79">
        <f t="shared" si="18"/>
        <v>1.4528160000000003</v>
      </c>
      <c r="U113" s="80">
        <f t="shared" si="19"/>
        <v>0.2</v>
      </c>
      <c r="V113" s="81">
        <f t="shared" si="20"/>
        <v>0.29056320000000008</v>
      </c>
      <c r="W113" s="79">
        <f t="shared" si="21"/>
        <v>9.7773431346403303E-2</v>
      </c>
      <c r="X113" s="60">
        <f t="shared" si="22"/>
        <v>0.1</v>
      </c>
      <c r="Y113" s="56">
        <f>+'INFO ENEL'!R101</f>
        <v>3</v>
      </c>
      <c r="Z113" s="59">
        <f t="shared" si="23"/>
        <v>0.30000000000000004</v>
      </c>
    </row>
    <row r="114" spans="1:26" s="90" customFormat="1" ht="15" customHeight="1" x14ac:dyDescent="0.25">
      <c r="A114" s="55">
        <f>+'INFO ENEL'!A102</f>
        <v>97</v>
      </c>
      <c r="B114" s="121" t="str">
        <f>+INDEX($B$8:$B$15,MATCH(L114,$L$8:$L$15,0))</f>
        <v>SICODI</v>
      </c>
      <c r="C114" s="56" t="str">
        <f>+'INFO ENEL'!B102</f>
        <v>Lima</v>
      </c>
      <c r="D114" s="56" t="str">
        <f>+'INFO ENEL'!D102</f>
        <v>BARRANCA</v>
      </c>
      <c r="E114" s="56" t="str">
        <f>+'INFO ENEL'!D102</f>
        <v>BARRANCA</v>
      </c>
      <c r="F114" s="50">
        <f>+'INFO ENEL'!E102</f>
        <v>0</v>
      </c>
      <c r="G114" s="56" t="str">
        <f>+'INFO ENEL'!L102</f>
        <v>BT</v>
      </c>
      <c r="H114" s="57">
        <f>+'INFO ENEL'!M102</f>
        <v>18.86</v>
      </c>
      <c r="I114" s="56">
        <f>+'INFO ENEL'!N102</f>
        <v>8</v>
      </c>
      <c r="J114" s="56" t="str">
        <f>+'INFO ENEL'!O102</f>
        <v>Poste</v>
      </c>
      <c r="K114" s="56" t="str">
        <f>+'INFO ENEL'!P102</f>
        <v>Concreto</v>
      </c>
      <c r="L114" s="56" t="str">
        <f>+'INFO ENEL'!Q102</f>
        <v>PPC35</v>
      </c>
      <c r="M114" s="55" t="str">
        <f>+IF(ISERROR(INDEX('Estructuras de Acero y Concreto'!$C$6:$C$577,MATCH(L114,'Estructuras de Acero y Concreto'!$D$6:$D$577,0)))=FALSE,INDEX('Estructuras de Acero y Concreto'!$C$6:$C$577,MATCH(L114,'Estructuras de Acero y Concreto'!$D$6:$D$577,0)),IF(ISERROR(INDEX('Estructuras de Madera'!$C$5:$C$122,MATCH(L114,'Estructuras de Madera'!$D$5:$D$122,0)))=FALSE,INDEX('Estructuras de Madera'!$C$5:$C$122,MATCH(L114,'Estructuras de Madera'!$D$5:$D$122,0)),INDEX(SICODI!$G$3:$G$2404,MATCH(L114,SICODI!$G$3:$G$2404,0))))</f>
        <v>PPC35</v>
      </c>
      <c r="N114" s="121" t="str">
        <f>+IF(ISERROR(VLOOKUP(M114,'Resumen de precios LLTT'!$C$17:$D$3071,2,FALSE))=FALSE,VLOOKUP(M114,'Resumen de precios LLTT'!$C$17:$D$3071,2,FALSE),VLOOKUP(M114,SICODI!$G$3:$J$2404,2,FALSE))</f>
        <v>POSTE DE CONCRETO ARMADO PARA A. P.  8/200/120/240</v>
      </c>
      <c r="O114" s="58">
        <f>+IF(ISERROR(VLOOKUP(M114,'Resumen de precios LLTT'!$C$17:$G$3071,5,FALSE))=FALSE,VLOOKUP(M114,'Resumen de precios LLTT'!$C$17:$G$3071,5,FALSE),VLOOKUP(M114,SICODI!$G$3:$J$2404,4,FALSE))</f>
        <v>136.80000000000001</v>
      </c>
      <c r="P114" s="16">
        <f t="shared" si="15"/>
        <v>0.77</v>
      </c>
      <c r="Q114" s="78">
        <f t="shared" si="16"/>
        <v>242.13600000000002</v>
      </c>
      <c r="R114" s="56">
        <v>0</v>
      </c>
      <c r="S114" s="16">
        <f t="shared" si="17"/>
        <v>7.2000000000000008E-2</v>
      </c>
      <c r="T114" s="79">
        <f t="shared" si="18"/>
        <v>1.4528160000000003</v>
      </c>
      <c r="U114" s="80">
        <f t="shared" si="19"/>
        <v>0.2</v>
      </c>
      <c r="V114" s="81">
        <f t="shared" si="20"/>
        <v>0.29056320000000008</v>
      </c>
      <c r="W114" s="79">
        <f t="shared" si="21"/>
        <v>9.7773431346403303E-2</v>
      </c>
      <c r="X114" s="60">
        <f t="shared" si="22"/>
        <v>0.1</v>
      </c>
      <c r="Y114" s="56">
        <f>+'INFO ENEL'!R102</f>
        <v>3</v>
      </c>
      <c r="Z114" s="59">
        <f t="shared" si="23"/>
        <v>0.30000000000000004</v>
      </c>
    </row>
    <row r="115" spans="1:26" s="90" customFormat="1" ht="15" customHeight="1" x14ac:dyDescent="0.25">
      <c r="A115" s="55">
        <f>+'INFO ENEL'!A103</f>
        <v>98</v>
      </c>
      <c r="B115" s="121" t="str">
        <f>+INDEX($B$8:$B$15,MATCH(L115,$L$8:$L$15,0))</f>
        <v>SICODI</v>
      </c>
      <c r="C115" s="56" t="str">
        <f>+'INFO ENEL'!B103</f>
        <v>Lima</v>
      </c>
      <c r="D115" s="56" t="str">
        <f>+'INFO ENEL'!D103</f>
        <v>BARRANCA</v>
      </c>
      <c r="E115" s="56" t="str">
        <f>+'INFO ENEL'!D103</f>
        <v>BARRANCA</v>
      </c>
      <c r="F115" s="50">
        <f>+'INFO ENEL'!E103</f>
        <v>0</v>
      </c>
      <c r="G115" s="56" t="str">
        <f>+'INFO ENEL'!L103</f>
        <v>BT</v>
      </c>
      <c r="H115" s="57">
        <f>+'INFO ENEL'!M103</f>
        <v>30.57</v>
      </c>
      <c r="I115" s="56">
        <f>+'INFO ENEL'!N103</f>
        <v>8</v>
      </c>
      <c r="J115" s="56" t="str">
        <f>+'INFO ENEL'!O103</f>
        <v>Poste</v>
      </c>
      <c r="K115" s="56" t="str">
        <f>+'INFO ENEL'!P103</f>
        <v>Concreto</v>
      </c>
      <c r="L115" s="56" t="str">
        <f>+'INFO ENEL'!Q103</f>
        <v>PPC35</v>
      </c>
      <c r="M115" s="55" t="str">
        <f>+IF(ISERROR(INDEX('Estructuras de Acero y Concreto'!$C$6:$C$577,MATCH(L115,'Estructuras de Acero y Concreto'!$D$6:$D$577,0)))=FALSE,INDEX('Estructuras de Acero y Concreto'!$C$6:$C$577,MATCH(L115,'Estructuras de Acero y Concreto'!$D$6:$D$577,0)),IF(ISERROR(INDEX('Estructuras de Madera'!$C$5:$C$122,MATCH(L115,'Estructuras de Madera'!$D$5:$D$122,0)))=FALSE,INDEX('Estructuras de Madera'!$C$5:$C$122,MATCH(L115,'Estructuras de Madera'!$D$5:$D$122,0)),INDEX(SICODI!$G$3:$G$2404,MATCH(L115,SICODI!$G$3:$G$2404,0))))</f>
        <v>PPC35</v>
      </c>
      <c r="N115" s="121" t="str">
        <f>+IF(ISERROR(VLOOKUP(M115,'Resumen de precios LLTT'!$C$17:$D$3071,2,FALSE))=FALSE,VLOOKUP(M115,'Resumen de precios LLTT'!$C$17:$D$3071,2,FALSE),VLOOKUP(M115,SICODI!$G$3:$J$2404,2,FALSE))</f>
        <v>POSTE DE CONCRETO ARMADO PARA A. P.  8/200/120/240</v>
      </c>
      <c r="O115" s="58">
        <f>+IF(ISERROR(VLOOKUP(M115,'Resumen de precios LLTT'!$C$17:$G$3071,5,FALSE))=FALSE,VLOOKUP(M115,'Resumen de precios LLTT'!$C$17:$G$3071,5,FALSE),VLOOKUP(M115,SICODI!$G$3:$J$2404,4,FALSE))</f>
        <v>136.80000000000001</v>
      </c>
      <c r="P115" s="16">
        <f t="shared" si="15"/>
        <v>0.77</v>
      </c>
      <c r="Q115" s="78">
        <f t="shared" si="16"/>
        <v>242.13600000000002</v>
      </c>
      <c r="R115" s="56">
        <v>0</v>
      </c>
      <c r="S115" s="16">
        <f t="shared" si="17"/>
        <v>7.2000000000000008E-2</v>
      </c>
      <c r="T115" s="79">
        <f t="shared" si="18"/>
        <v>1.4528160000000003</v>
      </c>
      <c r="U115" s="80">
        <f t="shared" si="19"/>
        <v>0.2</v>
      </c>
      <c r="V115" s="81">
        <f t="shared" si="20"/>
        <v>0.29056320000000008</v>
      </c>
      <c r="W115" s="79">
        <f t="shared" si="21"/>
        <v>9.7773431346403303E-2</v>
      </c>
      <c r="X115" s="60">
        <f t="shared" si="22"/>
        <v>0.1</v>
      </c>
      <c r="Y115" s="56">
        <f>+'INFO ENEL'!R103</f>
        <v>3</v>
      </c>
      <c r="Z115" s="59">
        <f t="shared" si="23"/>
        <v>0.30000000000000004</v>
      </c>
    </row>
    <row r="116" spans="1:26" s="90" customFormat="1" ht="15" customHeight="1" x14ac:dyDescent="0.25">
      <c r="A116" s="55">
        <f>+'INFO ENEL'!A104</f>
        <v>99</v>
      </c>
      <c r="B116" s="121" t="str">
        <f>+INDEX($B$8:$B$15,MATCH(L116,$L$8:$L$15,0))</f>
        <v>SICODI</v>
      </c>
      <c r="C116" s="56" t="str">
        <f>+'INFO ENEL'!B104</f>
        <v>Lima</v>
      </c>
      <c r="D116" s="56" t="str">
        <f>+'INFO ENEL'!D104</f>
        <v>BARRANCA</v>
      </c>
      <c r="E116" s="56" t="str">
        <f>+'INFO ENEL'!D104</f>
        <v>BARRANCA</v>
      </c>
      <c r="F116" s="50">
        <f>+'INFO ENEL'!E104</f>
        <v>0</v>
      </c>
      <c r="G116" s="56" t="str">
        <f>+'INFO ENEL'!L104</f>
        <v>BT</v>
      </c>
      <c r="H116" s="57">
        <f>+'INFO ENEL'!M104</f>
        <v>29.56</v>
      </c>
      <c r="I116" s="56">
        <f>+'INFO ENEL'!N104</f>
        <v>8</v>
      </c>
      <c r="J116" s="56" t="str">
        <f>+'INFO ENEL'!O104</f>
        <v>Poste</v>
      </c>
      <c r="K116" s="56" t="str">
        <f>+'INFO ENEL'!P104</f>
        <v>Concreto</v>
      </c>
      <c r="L116" s="56" t="str">
        <f>+'INFO ENEL'!Q104</f>
        <v>PPC35</v>
      </c>
      <c r="M116" s="55" t="str">
        <f>+IF(ISERROR(INDEX('Estructuras de Acero y Concreto'!$C$6:$C$577,MATCH(L116,'Estructuras de Acero y Concreto'!$D$6:$D$577,0)))=FALSE,INDEX('Estructuras de Acero y Concreto'!$C$6:$C$577,MATCH(L116,'Estructuras de Acero y Concreto'!$D$6:$D$577,0)),IF(ISERROR(INDEX('Estructuras de Madera'!$C$5:$C$122,MATCH(L116,'Estructuras de Madera'!$D$5:$D$122,0)))=FALSE,INDEX('Estructuras de Madera'!$C$5:$C$122,MATCH(L116,'Estructuras de Madera'!$D$5:$D$122,0)),INDEX(SICODI!$G$3:$G$2404,MATCH(L116,SICODI!$G$3:$G$2404,0))))</f>
        <v>PPC35</v>
      </c>
      <c r="N116" s="121" t="str">
        <f>+IF(ISERROR(VLOOKUP(M116,'Resumen de precios LLTT'!$C$17:$D$3071,2,FALSE))=FALSE,VLOOKUP(M116,'Resumen de precios LLTT'!$C$17:$D$3071,2,FALSE),VLOOKUP(M116,SICODI!$G$3:$J$2404,2,FALSE))</f>
        <v>POSTE DE CONCRETO ARMADO PARA A. P.  8/200/120/240</v>
      </c>
      <c r="O116" s="58">
        <f>+IF(ISERROR(VLOOKUP(M116,'Resumen de precios LLTT'!$C$17:$G$3071,5,FALSE))=FALSE,VLOOKUP(M116,'Resumen de precios LLTT'!$C$17:$G$3071,5,FALSE),VLOOKUP(M116,SICODI!$G$3:$J$2404,4,FALSE))</f>
        <v>136.80000000000001</v>
      </c>
      <c r="P116" s="16">
        <f t="shared" si="15"/>
        <v>0.77</v>
      </c>
      <c r="Q116" s="78">
        <f t="shared" si="16"/>
        <v>242.13600000000002</v>
      </c>
      <c r="R116" s="56">
        <v>0</v>
      </c>
      <c r="S116" s="16">
        <f t="shared" si="17"/>
        <v>7.2000000000000008E-2</v>
      </c>
      <c r="T116" s="79">
        <f t="shared" si="18"/>
        <v>1.4528160000000003</v>
      </c>
      <c r="U116" s="80">
        <f t="shared" si="19"/>
        <v>0.2</v>
      </c>
      <c r="V116" s="81">
        <f t="shared" si="20"/>
        <v>0.29056320000000008</v>
      </c>
      <c r="W116" s="79">
        <f t="shared" si="21"/>
        <v>9.7773431346403303E-2</v>
      </c>
      <c r="X116" s="60">
        <f t="shared" si="22"/>
        <v>0.1</v>
      </c>
      <c r="Y116" s="56">
        <f>+'INFO ENEL'!R104</f>
        <v>3</v>
      </c>
      <c r="Z116" s="59">
        <f t="shared" si="23"/>
        <v>0.30000000000000004</v>
      </c>
    </row>
    <row r="117" spans="1:26" s="90" customFormat="1" ht="15" customHeight="1" x14ac:dyDescent="0.25">
      <c r="A117" s="55">
        <f>+'INFO ENEL'!A105</f>
        <v>100</v>
      </c>
      <c r="B117" s="121" t="str">
        <f>+INDEX($B$8:$B$15,MATCH(L117,$L$8:$L$15,0))</f>
        <v>SICODI</v>
      </c>
      <c r="C117" s="56" t="str">
        <f>+'INFO ENEL'!B105</f>
        <v>Lima</v>
      </c>
      <c r="D117" s="56" t="str">
        <f>+'INFO ENEL'!D105</f>
        <v>BARRANCA</v>
      </c>
      <c r="E117" s="56" t="str">
        <f>+'INFO ENEL'!D105</f>
        <v>BARRANCA</v>
      </c>
      <c r="F117" s="50">
        <f>+'INFO ENEL'!E105</f>
        <v>0</v>
      </c>
      <c r="G117" s="56" t="str">
        <f>+'INFO ENEL'!L105</f>
        <v>BT</v>
      </c>
      <c r="H117" s="57">
        <f>+'INFO ENEL'!M105</f>
        <v>28.73</v>
      </c>
      <c r="I117" s="56">
        <f>+'INFO ENEL'!N105</f>
        <v>8</v>
      </c>
      <c r="J117" s="56" t="str">
        <f>+'INFO ENEL'!O105</f>
        <v>Poste</v>
      </c>
      <c r="K117" s="56" t="str">
        <f>+'INFO ENEL'!P105</f>
        <v>Concreto</v>
      </c>
      <c r="L117" s="56" t="str">
        <f>+'INFO ENEL'!Q105</f>
        <v>PPC35</v>
      </c>
      <c r="M117" s="55" t="str">
        <f>+IF(ISERROR(INDEX('Estructuras de Acero y Concreto'!$C$6:$C$577,MATCH(L117,'Estructuras de Acero y Concreto'!$D$6:$D$577,0)))=FALSE,INDEX('Estructuras de Acero y Concreto'!$C$6:$C$577,MATCH(L117,'Estructuras de Acero y Concreto'!$D$6:$D$577,0)),IF(ISERROR(INDEX('Estructuras de Madera'!$C$5:$C$122,MATCH(L117,'Estructuras de Madera'!$D$5:$D$122,0)))=FALSE,INDEX('Estructuras de Madera'!$C$5:$C$122,MATCH(L117,'Estructuras de Madera'!$D$5:$D$122,0)),INDEX(SICODI!$G$3:$G$2404,MATCH(L117,SICODI!$G$3:$G$2404,0))))</f>
        <v>PPC35</v>
      </c>
      <c r="N117" s="121" t="str">
        <f>+IF(ISERROR(VLOOKUP(M117,'Resumen de precios LLTT'!$C$17:$D$3071,2,FALSE))=FALSE,VLOOKUP(M117,'Resumen de precios LLTT'!$C$17:$D$3071,2,FALSE),VLOOKUP(M117,SICODI!$G$3:$J$2404,2,FALSE))</f>
        <v>POSTE DE CONCRETO ARMADO PARA A. P.  8/200/120/240</v>
      </c>
      <c r="O117" s="58">
        <f>+IF(ISERROR(VLOOKUP(M117,'Resumen de precios LLTT'!$C$17:$G$3071,5,FALSE))=FALSE,VLOOKUP(M117,'Resumen de precios LLTT'!$C$17:$G$3071,5,FALSE),VLOOKUP(M117,SICODI!$G$3:$J$2404,4,FALSE))</f>
        <v>136.80000000000001</v>
      </c>
      <c r="P117" s="16">
        <f t="shared" si="15"/>
        <v>0.77</v>
      </c>
      <c r="Q117" s="78">
        <f t="shared" si="16"/>
        <v>242.13600000000002</v>
      </c>
      <c r="R117" s="56">
        <v>0</v>
      </c>
      <c r="S117" s="16">
        <f t="shared" si="17"/>
        <v>7.2000000000000008E-2</v>
      </c>
      <c r="T117" s="79">
        <f t="shared" si="18"/>
        <v>1.4528160000000003</v>
      </c>
      <c r="U117" s="80">
        <f t="shared" si="19"/>
        <v>0.2</v>
      </c>
      <c r="V117" s="81">
        <f t="shared" si="20"/>
        <v>0.29056320000000008</v>
      </c>
      <c r="W117" s="79">
        <f t="shared" si="21"/>
        <v>9.7773431346403303E-2</v>
      </c>
      <c r="X117" s="60">
        <f t="shared" si="22"/>
        <v>0.1</v>
      </c>
      <c r="Y117" s="56">
        <f>+'INFO ENEL'!R105</f>
        <v>3</v>
      </c>
      <c r="Z117" s="59">
        <f t="shared" si="23"/>
        <v>0.30000000000000004</v>
      </c>
    </row>
    <row r="118" spans="1:26" s="90" customFormat="1" ht="15" customHeight="1" x14ac:dyDescent="0.25">
      <c r="A118" s="55">
        <f>+'INFO ENEL'!A106</f>
        <v>101</v>
      </c>
      <c r="B118" s="121" t="str">
        <f>+INDEX($B$8:$B$15,MATCH(L118,$L$8:$L$15,0))</f>
        <v>SICODI</v>
      </c>
      <c r="C118" s="56" t="str">
        <f>+'INFO ENEL'!B106</f>
        <v>Lima</v>
      </c>
      <c r="D118" s="56" t="str">
        <f>+'INFO ENEL'!D106</f>
        <v>BARRANCA</v>
      </c>
      <c r="E118" s="56" t="str">
        <f>+'INFO ENEL'!D106</f>
        <v>BARRANCA</v>
      </c>
      <c r="F118" s="50">
        <f>+'INFO ENEL'!E106</f>
        <v>0</v>
      </c>
      <c r="G118" s="56" t="str">
        <f>+'INFO ENEL'!L106</f>
        <v>BT</v>
      </c>
      <c r="H118" s="57">
        <f>+'INFO ENEL'!M106</f>
        <v>108</v>
      </c>
      <c r="I118" s="56">
        <f>+'INFO ENEL'!N106</f>
        <v>8</v>
      </c>
      <c r="J118" s="56" t="str">
        <f>+'INFO ENEL'!O106</f>
        <v>Poste</v>
      </c>
      <c r="K118" s="56" t="str">
        <f>+'INFO ENEL'!P106</f>
        <v>Concreto</v>
      </c>
      <c r="L118" s="56" t="str">
        <f>+'INFO ENEL'!Q106</f>
        <v>PPC35</v>
      </c>
      <c r="M118" s="55" t="str">
        <f>+IF(ISERROR(INDEX('Estructuras de Acero y Concreto'!$C$6:$C$577,MATCH(L118,'Estructuras de Acero y Concreto'!$D$6:$D$577,0)))=FALSE,INDEX('Estructuras de Acero y Concreto'!$C$6:$C$577,MATCH(L118,'Estructuras de Acero y Concreto'!$D$6:$D$577,0)),IF(ISERROR(INDEX('Estructuras de Madera'!$C$5:$C$122,MATCH(L118,'Estructuras de Madera'!$D$5:$D$122,0)))=FALSE,INDEX('Estructuras de Madera'!$C$5:$C$122,MATCH(L118,'Estructuras de Madera'!$D$5:$D$122,0)),INDEX(SICODI!$G$3:$G$2404,MATCH(L118,SICODI!$G$3:$G$2404,0))))</f>
        <v>PPC35</v>
      </c>
      <c r="N118" s="121" t="str">
        <f>+IF(ISERROR(VLOOKUP(M118,'Resumen de precios LLTT'!$C$17:$D$3071,2,FALSE))=FALSE,VLOOKUP(M118,'Resumen de precios LLTT'!$C$17:$D$3071,2,FALSE),VLOOKUP(M118,SICODI!$G$3:$J$2404,2,FALSE))</f>
        <v>POSTE DE CONCRETO ARMADO PARA A. P.  8/200/120/240</v>
      </c>
      <c r="O118" s="58">
        <f>+IF(ISERROR(VLOOKUP(M118,'Resumen de precios LLTT'!$C$17:$G$3071,5,FALSE))=FALSE,VLOOKUP(M118,'Resumen de precios LLTT'!$C$17:$G$3071,5,FALSE),VLOOKUP(M118,SICODI!$G$3:$J$2404,4,FALSE))</f>
        <v>136.80000000000001</v>
      </c>
      <c r="P118" s="16">
        <f t="shared" si="15"/>
        <v>0.77</v>
      </c>
      <c r="Q118" s="78">
        <f t="shared" si="16"/>
        <v>242.13600000000002</v>
      </c>
      <c r="R118" s="56">
        <v>0</v>
      </c>
      <c r="S118" s="16">
        <f t="shared" si="17"/>
        <v>7.2000000000000008E-2</v>
      </c>
      <c r="T118" s="79">
        <f t="shared" si="18"/>
        <v>1.4528160000000003</v>
      </c>
      <c r="U118" s="80">
        <f t="shared" si="19"/>
        <v>0.2</v>
      </c>
      <c r="V118" s="81">
        <f t="shared" si="20"/>
        <v>0.29056320000000008</v>
      </c>
      <c r="W118" s="79">
        <f t="shared" si="21"/>
        <v>9.7773431346403303E-2</v>
      </c>
      <c r="X118" s="60">
        <f t="shared" si="22"/>
        <v>0.1</v>
      </c>
      <c r="Y118" s="56">
        <f>+'INFO ENEL'!R106</f>
        <v>3</v>
      </c>
      <c r="Z118" s="59">
        <f t="shared" si="23"/>
        <v>0.30000000000000004</v>
      </c>
    </row>
    <row r="119" spans="1:26" s="90" customFormat="1" ht="15" customHeight="1" x14ac:dyDescent="0.25">
      <c r="A119" s="55">
        <f>+'INFO ENEL'!A107</f>
        <v>102</v>
      </c>
      <c r="B119" s="121" t="str">
        <f>+INDEX($B$8:$B$15,MATCH(L119,$L$8:$L$15,0))</f>
        <v>MOD INV_2017</v>
      </c>
      <c r="C119" s="56" t="str">
        <f>+'INFO ENEL'!B107</f>
        <v>Lima</v>
      </c>
      <c r="D119" s="56" t="str">
        <f>+'INFO ENEL'!D107</f>
        <v>SUPE</v>
      </c>
      <c r="E119" s="56" t="str">
        <f>+'INFO ENEL'!D107</f>
        <v>SUPE</v>
      </c>
      <c r="F119" s="50">
        <f>+'INFO ENEL'!E107</f>
        <v>0</v>
      </c>
      <c r="G119" s="56" t="str">
        <f>+'INFO ENEL'!L107</f>
        <v>AT</v>
      </c>
      <c r="H119" s="57">
        <f>+'INFO ENEL'!M107</f>
        <v>99.89</v>
      </c>
      <c r="I119" s="56">
        <f>+'INFO ENEL'!N107</f>
        <v>18</v>
      </c>
      <c r="J119" s="56" t="str">
        <f>+'INFO ENEL'!O107</f>
        <v>Poste</v>
      </c>
      <c r="K119" s="56" t="str">
        <f>+'INFO ENEL'!P107</f>
        <v>Concreto</v>
      </c>
      <c r="L119" s="56" t="str">
        <f>+'INFO ENEL'!Q107</f>
        <v>PA18/7600</v>
      </c>
      <c r="M119" s="55" t="str">
        <f>+IF(ISERROR(INDEX('Estructuras de Acero y Concreto'!$C$6:$C$577,MATCH(L119,'Estructuras de Acero y Concreto'!$D$6:$D$577,0)))=FALSE,INDEX('Estructuras de Acero y Concreto'!$C$6:$C$577,MATCH(L119,'Estructuras de Acero y Concreto'!$D$6:$D$577,0)),IF(ISERROR(INDEX('Estructuras de Madera'!$C$5:$C$122,MATCH(L119,'Estructuras de Madera'!$D$5:$D$122,0)))=FALSE,INDEX('Estructuras de Madera'!$C$5:$C$122,MATCH(L119,'Estructuras de Madera'!$D$5:$D$122,0)),INDEX(SICODI!$G$3:$G$2404,MATCH(L119,SICODI!$G$3:$G$2404,0))))</f>
        <v>EA060COU0S0-300-A2</v>
      </c>
      <c r="N119" s="121" t="str">
        <f>+IF(ISERROR(VLOOKUP(M119,'Resumen de precios LLTT'!$C$17:$D$3071,2,FALSE))=FALSE,VLOOKUP(M119,'Resumen de precios LLTT'!$C$17:$D$3071,2,FALSE),VLOOKUP(M119,SICODI!$G$3:$J$2404,2,FALSE))</f>
        <v>1 Poste autosoportable de acero (18/7600) de ángulo mayor y terminal (90°) Tipo ATU1-18</v>
      </c>
      <c r="O119" s="58">
        <f>+IF(ISERROR(VLOOKUP(M119,'Resumen de precios LLTT'!$C$17:$G$3071,5,FALSE))=FALSE,VLOOKUP(M119,'Resumen de precios LLTT'!$C$17:$G$3071,5,FALSE),VLOOKUP(M119,SICODI!$G$3:$J$2404,4,FALSE))</f>
        <v>17210.080167841363</v>
      </c>
      <c r="P119" s="16">
        <f t="shared" si="15"/>
        <v>0.84299999999999997</v>
      </c>
      <c r="Q119" s="78">
        <f t="shared" si="16"/>
        <v>31718.177749331629</v>
      </c>
      <c r="R119" s="56">
        <v>0</v>
      </c>
      <c r="S119" s="16">
        <f t="shared" si="17"/>
        <v>0.13400000000000001</v>
      </c>
      <c r="T119" s="79">
        <f t="shared" si="18"/>
        <v>354.18631820086989</v>
      </c>
      <c r="U119" s="80">
        <f t="shared" si="19"/>
        <v>0.183</v>
      </c>
      <c r="V119" s="81">
        <f t="shared" si="20"/>
        <v>64.816096230759186</v>
      </c>
      <c r="W119" s="79">
        <f t="shared" si="21"/>
        <v>21.810374248906953</v>
      </c>
      <c r="X119" s="60">
        <f t="shared" si="22"/>
        <v>21.8</v>
      </c>
      <c r="Y119" s="56">
        <f>+'INFO ENEL'!R107</f>
        <v>1</v>
      </c>
      <c r="Z119" s="59">
        <f t="shared" si="23"/>
        <v>21.8</v>
      </c>
    </row>
    <row r="120" spans="1:26" s="90" customFormat="1" ht="15" customHeight="1" x14ac:dyDescent="0.25">
      <c r="A120" s="55">
        <f>+'INFO ENEL'!A108</f>
        <v>103</v>
      </c>
      <c r="B120" s="121" t="str">
        <f>+INDEX($B$8:$B$15,MATCH(L120,$L$8:$L$15,0))</f>
        <v>MOD INV_2017</v>
      </c>
      <c r="C120" s="56" t="str">
        <f>+'INFO ENEL'!B108</f>
        <v>Lima</v>
      </c>
      <c r="D120" s="56" t="str">
        <f>+'INFO ENEL'!D108</f>
        <v>SUPE</v>
      </c>
      <c r="E120" s="56" t="str">
        <f>+'INFO ENEL'!D108</f>
        <v>SUPE</v>
      </c>
      <c r="F120" s="50">
        <f>+'INFO ENEL'!E108</f>
        <v>0</v>
      </c>
      <c r="G120" s="56" t="str">
        <f>+'INFO ENEL'!L108</f>
        <v>AT</v>
      </c>
      <c r="H120" s="57">
        <f>+'INFO ENEL'!M108</f>
        <v>153.32</v>
      </c>
      <c r="I120" s="56">
        <f>+'INFO ENEL'!N108</f>
        <v>18</v>
      </c>
      <c r="J120" s="56" t="str">
        <f>+'INFO ENEL'!O108</f>
        <v>Poste</v>
      </c>
      <c r="K120" s="56" t="str">
        <f>+'INFO ENEL'!P108</f>
        <v>Concreto</v>
      </c>
      <c r="L120" s="56" t="str">
        <f>+'INFO ENEL'!Q108</f>
        <v>PA18/7600</v>
      </c>
      <c r="M120" s="55" t="str">
        <f>+IF(ISERROR(INDEX('Estructuras de Acero y Concreto'!$C$6:$C$577,MATCH(L120,'Estructuras de Acero y Concreto'!$D$6:$D$577,0)))=FALSE,INDEX('Estructuras de Acero y Concreto'!$C$6:$C$577,MATCH(L120,'Estructuras de Acero y Concreto'!$D$6:$D$577,0)),IF(ISERROR(INDEX('Estructuras de Madera'!$C$5:$C$122,MATCH(L120,'Estructuras de Madera'!$D$5:$D$122,0)))=FALSE,INDEX('Estructuras de Madera'!$C$5:$C$122,MATCH(L120,'Estructuras de Madera'!$D$5:$D$122,0)),INDEX(SICODI!$G$3:$G$2404,MATCH(L120,SICODI!$G$3:$G$2404,0))))</f>
        <v>EA060COU0S0-300-A2</v>
      </c>
      <c r="N120" s="121" t="str">
        <f>+IF(ISERROR(VLOOKUP(M120,'Resumen de precios LLTT'!$C$17:$D$3071,2,FALSE))=FALSE,VLOOKUP(M120,'Resumen de precios LLTT'!$C$17:$D$3071,2,FALSE),VLOOKUP(M120,SICODI!$G$3:$J$2404,2,FALSE))</f>
        <v>1 Poste autosoportable de acero (18/7600) de ángulo mayor y terminal (90°) Tipo ATU1-18</v>
      </c>
      <c r="O120" s="58">
        <f>+IF(ISERROR(VLOOKUP(M120,'Resumen de precios LLTT'!$C$17:$G$3071,5,FALSE))=FALSE,VLOOKUP(M120,'Resumen de precios LLTT'!$C$17:$G$3071,5,FALSE),VLOOKUP(M120,SICODI!$G$3:$J$2404,4,FALSE))</f>
        <v>17210.080167841363</v>
      </c>
      <c r="P120" s="16">
        <f t="shared" si="15"/>
        <v>0.84299999999999997</v>
      </c>
      <c r="Q120" s="78">
        <f t="shared" si="16"/>
        <v>31718.177749331629</v>
      </c>
      <c r="R120" s="56">
        <v>0</v>
      </c>
      <c r="S120" s="16">
        <f t="shared" si="17"/>
        <v>0.13400000000000001</v>
      </c>
      <c r="T120" s="79">
        <f t="shared" si="18"/>
        <v>354.18631820086989</v>
      </c>
      <c r="U120" s="80">
        <f t="shared" si="19"/>
        <v>0.183</v>
      </c>
      <c r="V120" s="81">
        <f t="shared" si="20"/>
        <v>64.816096230759186</v>
      </c>
      <c r="W120" s="79">
        <f t="shared" si="21"/>
        <v>21.810374248906953</v>
      </c>
      <c r="X120" s="60">
        <f t="shared" si="22"/>
        <v>21.8</v>
      </c>
      <c r="Y120" s="56">
        <f>+'INFO ENEL'!R108</f>
        <v>1</v>
      </c>
      <c r="Z120" s="59">
        <f t="shared" si="23"/>
        <v>21.8</v>
      </c>
    </row>
    <row r="121" spans="1:26" s="90" customFormat="1" ht="15" customHeight="1" x14ac:dyDescent="0.25">
      <c r="A121" s="55">
        <f>+'INFO ENEL'!A109</f>
        <v>104</v>
      </c>
      <c r="B121" s="121" t="str">
        <f>+INDEX($B$8:$B$15,MATCH(L121,$L$8:$L$15,0))</f>
        <v>MOD INV_2017</v>
      </c>
      <c r="C121" s="56" t="str">
        <f>+'INFO ENEL'!B109</f>
        <v>Lima</v>
      </c>
      <c r="D121" s="56" t="str">
        <f>+'INFO ENEL'!D109</f>
        <v>SUPE</v>
      </c>
      <c r="E121" s="56" t="str">
        <f>+'INFO ENEL'!D109</f>
        <v>SUPE</v>
      </c>
      <c r="F121" s="50">
        <f>+'INFO ENEL'!E109</f>
        <v>0</v>
      </c>
      <c r="G121" s="56" t="str">
        <f>+'INFO ENEL'!L109</f>
        <v>AT</v>
      </c>
      <c r="H121" s="57">
        <f>+'INFO ENEL'!M109</f>
        <v>150.66</v>
      </c>
      <c r="I121" s="56">
        <f>+'INFO ENEL'!N109</f>
        <v>18</v>
      </c>
      <c r="J121" s="56" t="str">
        <f>+'INFO ENEL'!O109</f>
        <v>Poste</v>
      </c>
      <c r="K121" s="56" t="str">
        <f>+'INFO ENEL'!P109</f>
        <v>Concreto</v>
      </c>
      <c r="L121" s="56" t="str">
        <f>+'INFO ENEL'!Q109</f>
        <v>PA18/7600</v>
      </c>
      <c r="M121" s="55" t="str">
        <f>+IF(ISERROR(INDEX('Estructuras de Acero y Concreto'!$C$6:$C$577,MATCH(L121,'Estructuras de Acero y Concreto'!$D$6:$D$577,0)))=FALSE,INDEX('Estructuras de Acero y Concreto'!$C$6:$C$577,MATCH(L121,'Estructuras de Acero y Concreto'!$D$6:$D$577,0)),IF(ISERROR(INDEX('Estructuras de Madera'!$C$5:$C$122,MATCH(L121,'Estructuras de Madera'!$D$5:$D$122,0)))=FALSE,INDEX('Estructuras de Madera'!$C$5:$C$122,MATCH(L121,'Estructuras de Madera'!$D$5:$D$122,0)),INDEX(SICODI!$G$3:$G$2404,MATCH(L121,SICODI!$G$3:$G$2404,0))))</f>
        <v>EA060COU0S0-300-A2</v>
      </c>
      <c r="N121" s="121" t="str">
        <f>+IF(ISERROR(VLOOKUP(M121,'Resumen de precios LLTT'!$C$17:$D$3071,2,FALSE))=FALSE,VLOOKUP(M121,'Resumen de precios LLTT'!$C$17:$D$3071,2,FALSE),VLOOKUP(M121,SICODI!$G$3:$J$2404,2,FALSE))</f>
        <v>1 Poste autosoportable de acero (18/7600) de ángulo mayor y terminal (90°) Tipo ATU1-18</v>
      </c>
      <c r="O121" s="58">
        <f>+IF(ISERROR(VLOOKUP(M121,'Resumen de precios LLTT'!$C$17:$G$3071,5,FALSE))=FALSE,VLOOKUP(M121,'Resumen de precios LLTT'!$C$17:$G$3071,5,FALSE),VLOOKUP(M121,SICODI!$G$3:$J$2404,4,FALSE))</f>
        <v>17210.080167841363</v>
      </c>
      <c r="P121" s="16">
        <f t="shared" si="15"/>
        <v>0.84299999999999997</v>
      </c>
      <c r="Q121" s="78">
        <f t="shared" si="16"/>
        <v>31718.177749331629</v>
      </c>
      <c r="R121" s="56">
        <v>0</v>
      </c>
      <c r="S121" s="16">
        <f t="shared" si="17"/>
        <v>0.13400000000000001</v>
      </c>
      <c r="T121" s="79">
        <f t="shared" si="18"/>
        <v>354.18631820086989</v>
      </c>
      <c r="U121" s="80">
        <f t="shared" si="19"/>
        <v>0.183</v>
      </c>
      <c r="V121" s="81">
        <f t="shared" si="20"/>
        <v>64.816096230759186</v>
      </c>
      <c r="W121" s="79">
        <f t="shared" si="21"/>
        <v>21.810374248906953</v>
      </c>
      <c r="X121" s="60">
        <f t="shared" si="22"/>
        <v>21.8</v>
      </c>
      <c r="Y121" s="56">
        <f>+'INFO ENEL'!R109</f>
        <v>1</v>
      </c>
      <c r="Z121" s="59">
        <f t="shared" si="23"/>
        <v>21.8</v>
      </c>
    </row>
    <row r="122" spans="1:26" s="90" customFormat="1" ht="15" customHeight="1" x14ac:dyDescent="0.25">
      <c r="A122" s="55">
        <f>+'INFO ENEL'!A110</f>
        <v>105</v>
      </c>
      <c r="B122" s="121" t="str">
        <f>+INDEX($B$8:$B$15,MATCH(L122,$L$8:$L$15,0))</f>
        <v>MOD INV_2017</v>
      </c>
      <c r="C122" s="56" t="str">
        <f>+'INFO ENEL'!B110</f>
        <v>Lima</v>
      </c>
      <c r="D122" s="56" t="str">
        <f>+'INFO ENEL'!D110</f>
        <v>SUPE</v>
      </c>
      <c r="E122" s="56" t="str">
        <f>+'INFO ENEL'!D110</f>
        <v>SUPE</v>
      </c>
      <c r="F122" s="50">
        <f>+'INFO ENEL'!E110</f>
        <v>0</v>
      </c>
      <c r="G122" s="56" t="str">
        <f>+'INFO ENEL'!L110</f>
        <v>AT</v>
      </c>
      <c r="H122" s="57">
        <f>+'INFO ENEL'!M110</f>
        <v>155.86000000000001</v>
      </c>
      <c r="I122" s="56">
        <f>+'INFO ENEL'!N110</f>
        <v>18</v>
      </c>
      <c r="J122" s="56" t="str">
        <f>+'INFO ENEL'!O110</f>
        <v>Poste</v>
      </c>
      <c r="K122" s="56" t="str">
        <f>+'INFO ENEL'!P110</f>
        <v>Concreto</v>
      </c>
      <c r="L122" s="56" t="str">
        <f>+'INFO ENEL'!Q110</f>
        <v>PA18/7600</v>
      </c>
      <c r="M122" s="55" t="str">
        <f>+IF(ISERROR(INDEX('Estructuras de Acero y Concreto'!$C$6:$C$577,MATCH(L122,'Estructuras de Acero y Concreto'!$D$6:$D$577,0)))=FALSE,INDEX('Estructuras de Acero y Concreto'!$C$6:$C$577,MATCH(L122,'Estructuras de Acero y Concreto'!$D$6:$D$577,0)),IF(ISERROR(INDEX('Estructuras de Madera'!$C$5:$C$122,MATCH(L122,'Estructuras de Madera'!$D$5:$D$122,0)))=FALSE,INDEX('Estructuras de Madera'!$C$5:$C$122,MATCH(L122,'Estructuras de Madera'!$D$5:$D$122,0)),INDEX(SICODI!$G$3:$G$2404,MATCH(L122,SICODI!$G$3:$G$2404,0))))</f>
        <v>EA060COU0S0-300-A2</v>
      </c>
      <c r="N122" s="121" t="str">
        <f>+IF(ISERROR(VLOOKUP(M122,'Resumen de precios LLTT'!$C$17:$D$3071,2,FALSE))=FALSE,VLOOKUP(M122,'Resumen de precios LLTT'!$C$17:$D$3071,2,FALSE),VLOOKUP(M122,SICODI!$G$3:$J$2404,2,FALSE))</f>
        <v>1 Poste autosoportable de acero (18/7600) de ángulo mayor y terminal (90°) Tipo ATU1-18</v>
      </c>
      <c r="O122" s="58">
        <f>+IF(ISERROR(VLOOKUP(M122,'Resumen de precios LLTT'!$C$17:$G$3071,5,FALSE))=FALSE,VLOOKUP(M122,'Resumen de precios LLTT'!$C$17:$G$3071,5,FALSE),VLOOKUP(M122,SICODI!$G$3:$J$2404,4,FALSE))</f>
        <v>17210.080167841363</v>
      </c>
      <c r="P122" s="16">
        <f t="shared" si="15"/>
        <v>0.84299999999999997</v>
      </c>
      <c r="Q122" s="78">
        <f t="shared" si="16"/>
        <v>31718.177749331629</v>
      </c>
      <c r="R122" s="56">
        <v>0</v>
      </c>
      <c r="S122" s="16">
        <f t="shared" si="17"/>
        <v>0.13400000000000001</v>
      </c>
      <c r="T122" s="79">
        <f t="shared" si="18"/>
        <v>354.18631820086989</v>
      </c>
      <c r="U122" s="80">
        <f t="shared" si="19"/>
        <v>0.183</v>
      </c>
      <c r="V122" s="81">
        <f t="shared" si="20"/>
        <v>64.816096230759186</v>
      </c>
      <c r="W122" s="79">
        <f t="shared" si="21"/>
        <v>21.810374248906953</v>
      </c>
      <c r="X122" s="60">
        <f t="shared" si="22"/>
        <v>21.8</v>
      </c>
      <c r="Y122" s="56">
        <f>+'INFO ENEL'!R110</f>
        <v>1</v>
      </c>
      <c r="Z122" s="59">
        <f t="shared" si="23"/>
        <v>21.8</v>
      </c>
    </row>
    <row r="123" spans="1:26" s="90" customFormat="1" ht="15" customHeight="1" x14ac:dyDescent="0.25">
      <c r="A123" s="55">
        <f>+'INFO ENEL'!A111</f>
        <v>106</v>
      </c>
      <c r="B123" s="121" t="str">
        <f>+INDEX($B$8:$B$15,MATCH(L123,$L$8:$L$15,0))</f>
        <v>MOD INV_2017</v>
      </c>
      <c r="C123" s="56" t="str">
        <f>+'INFO ENEL'!B111</f>
        <v>Lima</v>
      </c>
      <c r="D123" s="56" t="str">
        <f>+'INFO ENEL'!D111</f>
        <v>SUPE</v>
      </c>
      <c r="E123" s="56" t="str">
        <f>+'INFO ENEL'!D111</f>
        <v>SUPE</v>
      </c>
      <c r="F123" s="50">
        <f>+'INFO ENEL'!E111</f>
        <v>0</v>
      </c>
      <c r="G123" s="56" t="str">
        <f>+'INFO ENEL'!L111</f>
        <v>AT</v>
      </c>
      <c r="H123" s="57">
        <f>+'INFO ENEL'!M111</f>
        <v>156.31</v>
      </c>
      <c r="I123" s="56">
        <f>+'INFO ENEL'!N111</f>
        <v>18</v>
      </c>
      <c r="J123" s="56" t="str">
        <f>+'INFO ENEL'!O111</f>
        <v>Poste</v>
      </c>
      <c r="K123" s="56" t="str">
        <f>+'INFO ENEL'!P111</f>
        <v>Concreto</v>
      </c>
      <c r="L123" s="56" t="str">
        <f>+'INFO ENEL'!Q111</f>
        <v>PA18/7600</v>
      </c>
      <c r="M123" s="55" t="str">
        <f>+IF(ISERROR(INDEX('Estructuras de Acero y Concreto'!$C$6:$C$577,MATCH(L123,'Estructuras de Acero y Concreto'!$D$6:$D$577,0)))=FALSE,INDEX('Estructuras de Acero y Concreto'!$C$6:$C$577,MATCH(L123,'Estructuras de Acero y Concreto'!$D$6:$D$577,0)),IF(ISERROR(INDEX('Estructuras de Madera'!$C$5:$C$122,MATCH(L123,'Estructuras de Madera'!$D$5:$D$122,0)))=FALSE,INDEX('Estructuras de Madera'!$C$5:$C$122,MATCH(L123,'Estructuras de Madera'!$D$5:$D$122,0)),INDEX(SICODI!$G$3:$G$2404,MATCH(L123,SICODI!$G$3:$G$2404,0))))</f>
        <v>EA060COU0S0-300-A2</v>
      </c>
      <c r="N123" s="121" t="str">
        <f>+IF(ISERROR(VLOOKUP(M123,'Resumen de precios LLTT'!$C$17:$D$3071,2,FALSE))=FALSE,VLOOKUP(M123,'Resumen de precios LLTT'!$C$17:$D$3071,2,FALSE),VLOOKUP(M123,SICODI!$G$3:$J$2404,2,FALSE))</f>
        <v>1 Poste autosoportable de acero (18/7600) de ángulo mayor y terminal (90°) Tipo ATU1-18</v>
      </c>
      <c r="O123" s="58">
        <f>+IF(ISERROR(VLOOKUP(M123,'Resumen de precios LLTT'!$C$17:$G$3071,5,FALSE))=FALSE,VLOOKUP(M123,'Resumen de precios LLTT'!$C$17:$G$3071,5,FALSE),VLOOKUP(M123,SICODI!$G$3:$J$2404,4,FALSE))</f>
        <v>17210.080167841363</v>
      </c>
      <c r="P123" s="16">
        <f t="shared" si="15"/>
        <v>0.84299999999999997</v>
      </c>
      <c r="Q123" s="78">
        <f t="shared" si="16"/>
        <v>31718.177749331629</v>
      </c>
      <c r="R123" s="56">
        <v>0</v>
      </c>
      <c r="S123" s="16">
        <f t="shared" si="17"/>
        <v>0.13400000000000001</v>
      </c>
      <c r="T123" s="79">
        <f t="shared" si="18"/>
        <v>354.18631820086989</v>
      </c>
      <c r="U123" s="80">
        <f t="shared" si="19"/>
        <v>0.183</v>
      </c>
      <c r="V123" s="81">
        <f t="shared" si="20"/>
        <v>64.816096230759186</v>
      </c>
      <c r="W123" s="79">
        <f t="shared" si="21"/>
        <v>21.810374248906953</v>
      </c>
      <c r="X123" s="60">
        <f t="shared" si="22"/>
        <v>21.8</v>
      </c>
      <c r="Y123" s="56">
        <f>+'INFO ENEL'!R111</f>
        <v>1</v>
      </c>
      <c r="Z123" s="59">
        <f t="shared" si="23"/>
        <v>21.8</v>
      </c>
    </row>
    <row r="124" spans="1:26" s="90" customFormat="1" ht="15" customHeight="1" x14ac:dyDescent="0.25">
      <c r="A124" s="55">
        <f>+'INFO ENEL'!A112</f>
        <v>107</v>
      </c>
      <c r="B124" s="121" t="str">
        <f>+INDEX($B$8:$B$15,MATCH(L124,$L$8:$L$15,0))</f>
        <v>MOD INV_2017</v>
      </c>
      <c r="C124" s="56" t="str">
        <f>+'INFO ENEL'!B112</f>
        <v>Lima</v>
      </c>
      <c r="D124" s="56" t="str">
        <f>+'INFO ENEL'!D112</f>
        <v>SUPE</v>
      </c>
      <c r="E124" s="56" t="str">
        <f>+'INFO ENEL'!D112</f>
        <v>SUPE</v>
      </c>
      <c r="F124" s="50">
        <f>+'INFO ENEL'!E112</f>
        <v>0</v>
      </c>
      <c r="G124" s="56" t="str">
        <f>+'INFO ENEL'!L112</f>
        <v>AT</v>
      </c>
      <c r="H124" s="57">
        <f>+'INFO ENEL'!M112</f>
        <v>121.88</v>
      </c>
      <c r="I124" s="56">
        <f>+'INFO ENEL'!N112</f>
        <v>18</v>
      </c>
      <c r="J124" s="56" t="str">
        <f>+'INFO ENEL'!O112</f>
        <v>Poste</v>
      </c>
      <c r="K124" s="56" t="str">
        <f>+'INFO ENEL'!P112</f>
        <v>Concreto</v>
      </c>
      <c r="L124" s="56" t="str">
        <f>+'INFO ENEL'!Q112</f>
        <v>PA18/7600</v>
      </c>
      <c r="M124" s="55" t="str">
        <f>+IF(ISERROR(INDEX('Estructuras de Acero y Concreto'!$C$6:$C$577,MATCH(L124,'Estructuras de Acero y Concreto'!$D$6:$D$577,0)))=FALSE,INDEX('Estructuras de Acero y Concreto'!$C$6:$C$577,MATCH(L124,'Estructuras de Acero y Concreto'!$D$6:$D$577,0)),IF(ISERROR(INDEX('Estructuras de Madera'!$C$5:$C$122,MATCH(L124,'Estructuras de Madera'!$D$5:$D$122,0)))=FALSE,INDEX('Estructuras de Madera'!$C$5:$C$122,MATCH(L124,'Estructuras de Madera'!$D$5:$D$122,0)),INDEX(SICODI!$G$3:$G$2404,MATCH(L124,SICODI!$G$3:$G$2404,0))))</f>
        <v>EA060COU0S0-300-A2</v>
      </c>
      <c r="N124" s="121" t="str">
        <f>+IF(ISERROR(VLOOKUP(M124,'Resumen de precios LLTT'!$C$17:$D$3071,2,FALSE))=FALSE,VLOOKUP(M124,'Resumen de precios LLTT'!$C$17:$D$3071,2,FALSE),VLOOKUP(M124,SICODI!$G$3:$J$2404,2,FALSE))</f>
        <v>1 Poste autosoportable de acero (18/7600) de ángulo mayor y terminal (90°) Tipo ATU1-18</v>
      </c>
      <c r="O124" s="58">
        <f>+IF(ISERROR(VLOOKUP(M124,'Resumen de precios LLTT'!$C$17:$G$3071,5,FALSE))=FALSE,VLOOKUP(M124,'Resumen de precios LLTT'!$C$17:$G$3071,5,FALSE),VLOOKUP(M124,SICODI!$G$3:$J$2404,4,FALSE))</f>
        <v>17210.080167841363</v>
      </c>
      <c r="P124" s="16">
        <f t="shared" si="15"/>
        <v>0.84299999999999997</v>
      </c>
      <c r="Q124" s="78">
        <f t="shared" si="16"/>
        <v>31718.177749331629</v>
      </c>
      <c r="R124" s="56">
        <v>0</v>
      </c>
      <c r="S124" s="16">
        <f t="shared" si="17"/>
        <v>0.13400000000000001</v>
      </c>
      <c r="T124" s="79">
        <f t="shared" si="18"/>
        <v>354.18631820086989</v>
      </c>
      <c r="U124" s="80">
        <f t="shared" si="19"/>
        <v>0.183</v>
      </c>
      <c r="V124" s="81">
        <f t="shared" si="20"/>
        <v>64.816096230759186</v>
      </c>
      <c r="W124" s="79">
        <f t="shared" si="21"/>
        <v>21.810374248906953</v>
      </c>
      <c r="X124" s="60">
        <f t="shared" si="22"/>
        <v>21.8</v>
      </c>
      <c r="Y124" s="56">
        <f>+'INFO ENEL'!R112</f>
        <v>1</v>
      </c>
      <c r="Z124" s="59">
        <f t="shared" si="23"/>
        <v>21.8</v>
      </c>
    </row>
    <row r="125" spans="1:26" s="90" customFormat="1" ht="15" customHeight="1" x14ac:dyDescent="0.25">
      <c r="A125" s="55">
        <f>+'INFO ENEL'!A113</f>
        <v>108</v>
      </c>
      <c r="B125" s="121" t="str">
        <f>+INDEX($B$8:$B$15,MATCH(L125,$L$8:$L$15,0))</f>
        <v>MOD INV_2017</v>
      </c>
      <c r="C125" s="56" t="str">
        <f>+'INFO ENEL'!B113</f>
        <v>Lima</v>
      </c>
      <c r="D125" s="56" t="str">
        <f>+'INFO ENEL'!D113</f>
        <v>SUPE</v>
      </c>
      <c r="E125" s="56" t="str">
        <f>+'INFO ENEL'!D113</f>
        <v>SUPE</v>
      </c>
      <c r="F125" s="50">
        <f>+'INFO ENEL'!E113</f>
        <v>0</v>
      </c>
      <c r="G125" s="56" t="str">
        <f>+'INFO ENEL'!L113</f>
        <v>AT</v>
      </c>
      <c r="H125" s="57">
        <f>+'INFO ENEL'!M113</f>
        <v>133.18</v>
      </c>
      <c r="I125" s="56">
        <f>+'INFO ENEL'!N113</f>
        <v>18</v>
      </c>
      <c r="J125" s="56" t="str">
        <f>+'INFO ENEL'!O113</f>
        <v>Poste</v>
      </c>
      <c r="K125" s="56" t="str">
        <f>+'INFO ENEL'!P113</f>
        <v>Madera</v>
      </c>
      <c r="L125" s="56" t="str">
        <f>+'INFO ENEL'!Q113</f>
        <v>PM60C1</v>
      </c>
      <c r="M125" s="55" t="str">
        <f>+IF(ISERROR(INDEX('Estructuras de Acero y Concreto'!$C$6:$C$577,MATCH(L125,'Estructuras de Acero y Concreto'!$D$6:$D$577,0)))=FALSE,INDEX('Estructuras de Acero y Concreto'!$C$6:$C$577,MATCH(L125,'Estructuras de Acero y Concreto'!$D$6:$D$577,0)),IF(ISERROR(INDEX('Estructuras de Madera'!$C$5:$C$122,MATCH(L125,'Estructuras de Madera'!$D$5:$D$122,0)))=FALSE,INDEX('Estructuras de Madera'!$C$5:$C$122,MATCH(L125,'Estructuras de Madera'!$D$5:$D$122,0)),INDEX(SICODI!$G$3:$G$2404,MATCH(L125,SICODI!$G$3:$G$2404,0))))</f>
        <v>EMSU1P60C1</v>
      </c>
      <c r="N125" s="121" t="str">
        <f>+IF(ISERROR(VLOOKUP(M125,'Resumen de precios LLTT'!$C$17:$D$3071,2,FALSE))=FALSE,VLOOKUP(M125,'Resumen de precios LLTT'!$C$17:$D$3071,2,FALSE),VLOOKUP(M125,SICODI!$G$3:$J$2404,2,FALSE))</f>
        <v>Estructura de  Suspensión compuesto por 1 postes de madera tratada 60' Clase 1</v>
      </c>
      <c r="O125" s="58">
        <f>+IF(ISERROR(VLOOKUP(M125,'Resumen de precios LLTT'!$C$17:$G$3071,5,FALSE))=FALSE,VLOOKUP(M125,'Resumen de precios LLTT'!$C$17:$G$3071,5,FALSE),VLOOKUP(M125,SICODI!$G$3:$J$2404,4,FALSE))</f>
        <v>2141.5628345688324</v>
      </c>
      <c r="P125" s="16">
        <f t="shared" si="15"/>
        <v>0.84299999999999997</v>
      </c>
      <c r="Q125" s="78">
        <f t="shared" si="16"/>
        <v>3946.9003041103579</v>
      </c>
      <c r="R125" s="56">
        <v>0</v>
      </c>
      <c r="S125" s="16">
        <f t="shared" si="17"/>
        <v>0.13400000000000001</v>
      </c>
      <c r="T125" s="79">
        <f t="shared" si="18"/>
        <v>44.073720062565663</v>
      </c>
      <c r="U125" s="80">
        <f t="shared" si="19"/>
        <v>0.183</v>
      </c>
      <c r="V125" s="81">
        <f t="shared" si="20"/>
        <v>8.0654907714495163</v>
      </c>
      <c r="W125" s="79">
        <f t="shared" si="21"/>
        <v>2.7140075144318634</v>
      </c>
      <c r="X125" s="60">
        <f t="shared" si="22"/>
        <v>2.7</v>
      </c>
      <c r="Y125" s="56">
        <f>+'INFO ENEL'!R113</f>
        <v>1</v>
      </c>
      <c r="Z125" s="59">
        <f t="shared" si="23"/>
        <v>2.7</v>
      </c>
    </row>
    <row r="126" spans="1:26" s="90" customFormat="1" ht="15" customHeight="1" x14ac:dyDescent="0.25">
      <c r="A126" s="55">
        <f>+'INFO ENEL'!A114</f>
        <v>109</v>
      </c>
      <c r="B126" s="121" t="str">
        <f>+INDEX($B$8:$B$15,MATCH(L126,$L$8:$L$15,0))</f>
        <v>MOD INV_2017</v>
      </c>
      <c r="C126" s="56" t="str">
        <f>+'INFO ENEL'!B114</f>
        <v>Lima</v>
      </c>
      <c r="D126" s="56" t="str">
        <f>+'INFO ENEL'!D114</f>
        <v>SUPE</v>
      </c>
      <c r="E126" s="56" t="str">
        <f>+'INFO ENEL'!D114</f>
        <v>SUPE</v>
      </c>
      <c r="F126" s="50">
        <f>+'INFO ENEL'!E114</f>
        <v>0</v>
      </c>
      <c r="G126" s="56" t="str">
        <f>+'INFO ENEL'!L114</f>
        <v>AT</v>
      </c>
      <c r="H126" s="57">
        <f>+'INFO ENEL'!M114</f>
        <v>148.55000000000001</v>
      </c>
      <c r="I126" s="56">
        <f>+'INFO ENEL'!N114</f>
        <v>18</v>
      </c>
      <c r="J126" s="56" t="str">
        <f>+'INFO ENEL'!O114</f>
        <v>Poste</v>
      </c>
      <c r="K126" s="56" t="str">
        <f>+'INFO ENEL'!P114</f>
        <v>Concreto</v>
      </c>
      <c r="L126" s="56" t="str">
        <f>+'INFO ENEL'!Q114</f>
        <v>PA18/7600</v>
      </c>
      <c r="M126" s="55" t="str">
        <f>+IF(ISERROR(INDEX('Estructuras de Acero y Concreto'!$C$6:$C$577,MATCH(L126,'Estructuras de Acero y Concreto'!$D$6:$D$577,0)))=FALSE,INDEX('Estructuras de Acero y Concreto'!$C$6:$C$577,MATCH(L126,'Estructuras de Acero y Concreto'!$D$6:$D$577,0)),IF(ISERROR(INDEX('Estructuras de Madera'!$C$5:$C$122,MATCH(L126,'Estructuras de Madera'!$D$5:$D$122,0)))=FALSE,INDEX('Estructuras de Madera'!$C$5:$C$122,MATCH(L126,'Estructuras de Madera'!$D$5:$D$122,0)),INDEX(SICODI!$G$3:$G$2404,MATCH(L126,SICODI!$G$3:$G$2404,0))))</f>
        <v>EA060COU0S0-300-A2</v>
      </c>
      <c r="N126" s="121" t="str">
        <f>+IF(ISERROR(VLOOKUP(M126,'Resumen de precios LLTT'!$C$17:$D$3071,2,FALSE))=FALSE,VLOOKUP(M126,'Resumen de precios LLTT'!$C$17:$D$3071,2,FALSE),VLOOKUP(M126,SICODI!$G$3:$J$2404,2,FALSE))</f>
        <v>1 Poste autosoportable de acero (18/7600) de ángulo mayor y terminal (90°) Tipo ATU1-18</v>
      </c>
      <c r="O126" s="58">
        <f>+IF(ISERROR(VLOOKUP(M126,'Resumen de precios LLTT'!$C$17:$G$3071,5,FALSE))=FALSE,VLOOKUP(M126,'Resumen de precios LLTT'!$C$17:$G$3071,5,FALSE),VLOOKUP(M126,SICODI!$G$3:$J$2404,4,FALSE))</f>
        <v>17210.080167841363</v>
      </c>
      <c r="P126" s="16">
        <f t="shared" si="15"/>
        <v>0.84299999999999997</v>
      </c>
      <c r="Q126" s="78">
        <f t="shared" si="16"/>
        <v>31718.177749331629</v>
      </c>
      <c r="R126" s="56">
        <v>0</v>
      </c>
      <c r="S126" s="16">
        <f t="shared" si="17"/>
        <v>0.13400000000000001</v>
      </c>
      <c r="T126" s="79">
        <f t="shared" si="18"/>
        <v>354.18631820086989</v>
      </c>
      <c r="U126" s="80">
        <f t="shared" si="19"/>
        <v>0.183</v>
      </c>
      <c r="V126" s="81">
        <f t="shared" si="20"/>
        <v>64.816096230759186</v>
      </c>
      <c r="W126" s="79">
        <f t="shared" si="21"/>
        <v>21.810374248906953</v>
      </c>
      <c r="X126" s="60">
        <f t="shared" si="22"/>
        <v>21.8</v>
      </c>
      <c r="Y126" s="56">
        <f>+'INFO ENEL'!R114</f>
        <v>1</v>
      </c>
      <c r="Z126" s="59">
        <f t="shared" si="23"/>
        <v>21.8</v>
      </c>
    </row>
    <row r="127" spans="1:26" s="90" customFormat="1" ht="15" customHeight="1" x14ac:dyDescent="0.25">
      <c r="A127" s="55">
        <f>+'INFO ENEL'!A115</f>
        <v>110</v>
      </c>
      <c r="B127" s="121" t="str">
        <f>+INDEX($B$8:$B$15,MATCH(L127,$L$8:$L$15,0))</f>
        <v>MOD INV_2017</v>
      </c>
      <c r="C127" s="56" t="str">
        <f>+'INFO ENEL'!B115</f>
        <v>Lima</v>
      </c>
      <c r="D127" s="56" t="str">
        <f>+'INFO ENEL'!D115</f>
        <v>SUPE</v>
      </c>
      <c r="E127" s="56" t="str">
        <f>+'INFO ENEL'!D115</f>
        <v>SUPE</v>
      </c>
      <c r="F127" s="50">
        <f>+'INFO ENEL'!E115</f>
        <v>0</v>
      </c>
      <c r="G127" s="56" t="str">
        <f>+'INFO ENEL'!L115</f>
        <v>AT</v>
      </c>
      <c r="H127" s="57">
        <f>+'INFO ENEL'!M115</f>
        <v>154.87</v>
      </c>
      <c r="I127" s="56">
        <f>+'INFO ENEL'!N115</f>
        <v>18</v>
      </c>
      <c r="J127" s="56" t="str">
        <f>+'INFO ENEL'!O115</f>
        <v>Poste</v>
      </c>
      <c r="K127" s="56" t="str">
        <f>+'INFO ENEL'!P115</f>
        <v>Concreto</v>
      </c>
      <c r="L127" s="56" t="str">
        <f>+'INFO ENEL'!Q115</f>
        <v>PA18/7600</v>
      </c>
      <c r="M127" s="55" t="str">
        <f>+IF(ISERROR(INDEX('Estructuras de Acero y Concreto'!$C$6:$C$577,MATCH(L127,'Estructuras de Acero y Concreto'!$D$6:$D$577,0)))=FALSE,INDEX('Estructuras de Acero y Concreto'!$C$6:$C$577,MATCH(L127,'Estructuras de Acero y Concreto'!$D$6:$D$577,0)),IF(ISERROR(INDEX('Estructuras de Madera'!$C$5:$C$122,MATCH(L127,'Estructuras de Madera'!$D$5:$D$122,0)))=FALSE,INDEX('Estructuras de Madera'!$C$5:$C$122,MATCH(L127,'Estructuras de Madera'!$D$5:$D$122,0)),INDEX(SICODI!$G$3:$G$2404,MATCH(L127,SICODI!$G$3:$G$2404,0))))</f>
        <v>EA060COU0S0-300-A2</v>
      </c>
      <c r="N127" s="121" t="str">
        <f>+IF(ISERROR(VLOOKUP(M127,'Resumen de precios LLTT'!$C$17:$D$3071,2,FALSE))=FALSE,VLOOKUP(M127,'Resumen de precios LLTT'!$C$17:$D$3071,2,FALSE),VLOOKUP(M127,SICODI!$G$3:$J$2404,2,FALSE))</f>
        <v>1 Poste autosoportable de acero (18/7600) de ángulo mayor y terminal (90°) Tipo ATU1-18</v>
      </c>
      <c r="O127" s="58">
        <f>+IF(ISERROR(VLOOKUP(M127,'Resumen de precios LLTT'!$C$17:$G$3071,5,FALSE))=FALSE,VLOOKUP(M127,'Resumen de precios LLTT'!$C$17:$G$3071,5,FALSE),VLOOKUP(M127,SICODI!$G$3:$J$2404,4,FALSE))</f>
        <v>17210.080167841363</v>
      </c>
      <c r="P127" s="16">
        <f t="shared" si="15"/>
        <v>0.84299999999999997</v>
      </c>
      <c r="Q127" s="78">
        <f t="shared" si="16"/>
        <v>31718.177749331629</v>
      </c>
      <c r="R127" s="56">
        <v>0</v>
      </c>
      <c r="S127" s="16">
        <f t="shared" si="17"/>
        <v>0.13400000000000001</v>
      </c>
      <c r="T127" s="79">
        <f t="shared" si="18"/>
        <v>354.18631820086989</v>
      </c>
      <c r="U127" s="80">
        <f t="shared" si="19"/>
        <v>0.183</v>
      </c>
      <c r="V127" s="81">
        <f t="shared" si="20"/>
        <v>64.816096230759186</v>
      </c>
      <c r="W127" s="79">
        <f t="shared" si="21"/>
        <v>21.810374248906953</v>
      </c>
      <c r="X127" s="60">
        <f t="shared" si="22"/>
        <v>21.8</v>
      </c>
      <c r="Y127" s="56">
        <f>+'INFO ENEL'!R115</f>
        <v>1</v>
      </c>
      <c r="Z127" s="59">
        <f t="shared" si="23"/>
        <v>21.8</v>
      </c>
    </row>
    <row r="128" spans="1:26" s="90" customFormat="1" ht="15" customHeight="1" x14ac:dyDescent="0.25">
      <c r="A128" s="55">
        <f>+'INFO ENEL'!A116</f>
        <v>111</v>
      </c>
      <c r="B128" s="121" t="str">
        <f>+INDEX($B$8:$B$15,MATCH(L128,$L$8:$L$15,0))</f>
        <v>MOD INV_2017</v>
      </c>
      <c r="C128" s="56" t="str">
        <f>+'INFO ENEL'!B116</f>
        <v>Lima</v>
      </c>
      <c r="D128" s="56" t="str">
        <f>+'INFO ENEL'!D116</f>
        <v>SUPE</v>
      </c>
      <c r="E128" s="56" t="str">
        <f>+'INFO ENEL'!D116</f>
        <v>SUPE</v>
      </c>
      <c r="F128" s="50">
        <f>+'INFO ENEL'!E116</f>
        <v>0</v>
      </c>
      <c r="G128" s="56" t="str">
        <f>+'INFO ENEL'!L116</f>
        <v>AT</v>
      </c>
      <c r="H128" s="57">
        <f>+'INFO ENEL'!M116</f>
        <v>143.16999999999899</v>
      </c>
      <c r="I128" s="56">
        <f>+'INFO ENEL'!N116</f>
        <v>18</v>
      </c>
      <c r="J128" s="56" t="str">
        <f>+'INFO ENEL'!O116</f>
        <v>Poste</v>
      </c>
      <c r="K128" s="56" t="str">
        <f>+'INFO ENEL'!P116</f>
        <v>Concreto</v>
      </c>
      <c r="L128" s="56" t="str">
        <f>+'INFO ENEL'!Q116</f>
        <v>PA18/7600</v>
      </c>
      <c r="M128" s="55" t="str">
        <f>+IF(ISERROR(INDEX('Estructuras de Acero y Concreto'!$C$6:$C$577,MATCH(L128,'Estructuras de Acero y Concreto'!$D$6:$D$577,0)))=FALSE,INDEX('Estructuras de Acero y Concreto'!$C$6:$C$577,MATCH(L128,'Estructuras de Acero y Concreto'!$D$6:$D$577,0)),IF(ISERROR(INDEX('Estructuras de Madera'!$C$5:$C$122,MATCH(L128,'Estructuras de Madera'!$D$5:$D$122,0)))=FALSE,INDEX('Estructuras de Madera'!$C$5:$C$122,MATCH(L128,'Estructuras de Madera'!$D$5:$D$122,0)),INDEX(SICODI!$G$3:$G$2404,MATCH(L128,SICODI!$G$3:$G$2404,0))))</f>
        <v>EA060COU0S0-300-A2</v>
      </c>
      <c r="N128" s="121" t="str">
        <f>+IF(ISERROR(VLOOKUP(M128,'Resumen de precios LLTT'!$C$17:$D$3071,2,FALSE))=FALSE,VLOOKUP(M128,'Resumen de precios LLTT'!$C$17:$D$3071,2,FALSE),VLOOKUP(M128,SICODI!$G$3:$J$2404,2,FALSE))</f>
        <v>1 Poste autosoportable de acero (18/7600) de ángulo mayor y terminal (90°) Tipo ATU1-18</v>
      </c>
      <c r="O128" s="58">
        <f>+IF(ISERROR(VLOOKUP(M128,'Resumen de precios LLTT'!$C$17:$G$3071,5,FALSE))=FALSE,VLOOKUP(M128,'Resumen de precios LLTT'!$C$17:$G$3071,5,FALSE),VLOOKUP(M128,SICODI!$G$3:$J$2404,4,FALSE))</f>
        <v>17210.080167841363</v>
      </c>
      <c r="P128" s="16">
        <f t="shared" si="15"/>
        <v>0.84299999999999997</v>
      </c>
      <c r="Q128" s="78">
        <f t="shared" si="16"/>
        <v>31718.177749331629</v>
      </c>
      <c r="R128" s="56">
        <v>0</v>
      </c>
      <c r="S128" s="16">
        <f t="shared" si="17"/>
        <v>0.13400000000000001</v>
      </c>
      <c r="T128" s="79">
        <f t="shared" si="18"/>
        <v>354.18631820086989</v>
      </c>
      <c r="U128" s="80">
        <f t="shared" si="19"/>
        <v>0.183</v>
      </c>
      <c r="V128" s="81">
        <f t="shared" si="20"/>
        <v>64.816096230759186</v>
      </c>
      <c r="W128" s="79">
        <f t="shared" si="21"/>
        <v>21.810374248906953</v>
      </c>
      <c r="X128" s="60">
        <f t="shared" si="22"/>
        <v>21.8</v>
      </c>
      <c r="Y128" s="56">
        <f>+'INFO ENEL'!R116</f>
        <v>1</v>
      </c>
      <c r="Z128" s="59">
        <f t="shared" si="23"/>
        <v>21.8</v>
      </c>
    </row>
    <row r="129" spans="1:26" s="90" customFormat="1" ht="15" customHeight="1" x14ac:dyDescent="0.25">
      <c r="A129" s="55">
        <f>+'INFO ENEL'!A117</f>
        <v>112</v>
      </c>
      <c r="B129" s="121" t="str">
        <f>+INDEX($B$8:$B$15,MATCH(L129,$L$8:$L$15,0))</f>
        <v>MOD INV_2017</v>
      </c>
      <c r="C129" s="56" t="str">
        <f>+'INFO ENEL'!B117</f>
        <v>Lima</v>
      </c>
      <c r="D129" s="56" t="str">
        <f>+'INFO ENEL'!D117</f>
        <v>SUPE</v>
      </c>
      <c r="E129" s="56" t="str">
        <f>+'INFO ENEL'!D117</f>
        <v>SUPE</v>
      </c>
      <c r="F129" s="50">
        <f>+'INFO ENEL'!E117</f>
        <v>0</v>
      </c>
      <c r="G129" s="56" t="str">
        <f>+'INFO ENEL'!L117</f>
        <v>AT</v>
      </c>
      <c r="H129" s="57">
        <f>+'INFO ENEL'!M117</f>
        <v>144.26</v>
      </c>
      <c r="I129" s="56">
        <f>+'INFO ENEL'!N117</f>
        <v>18</v>
      </c>
      <c r="J129" s="56" t="str">
        <f>+'INFO ENEL'!O117</f>
        <v>Poste</v>
      </c>
      <c r="K129" s="56" t="str">
        <f>+'INFO ENEL'!P117</f>
        <v>Concreto</v>
      </c>
      <c r="L129" s="56" t="str">
        <f>+'INFO ENEL'!Q117</f>
        <v>PA18/7600</v>
      </c>
      <c r="M129" s="55" t="str">
        <f>+IF(ISERROR(INDEX('Estructuras de Acero y Concreto'!$C$6:$C$577,MATCH(L129,'Estructuras de Acero y Concreto'!$D$6:$D$577,0)))=FALSE,INDEX('Estructuras de Acero y Concreto'!$C$6:$C$577,MATCH(L129,'Estructuras de Acero y Concreto'!$D$6:$D$577,0)),IF(ISERROR(INDEX('Estructuras de Madera'!$C$5:$C$122,MATCH(L129,'Estructuras de Madera'!$D$5:$D$122,0)))=FALSE,INDEX('Estructuras de Madera'!$C$5:$C$122,MATCH(L129,'Estructuras de Madera'!$D$5:$D$122,0)),INDEX(SICODI!$G$3:$G$2404,MATCH(L129,SICODI!$G$3:$G$2404,0))))</f>
        <v>EA060COU0S0-300-A2</v>
      </c>
      <c r="N129" s="121" t="str">
        <f>+IF(ISERROR(VLOOKUP(M129,'Resumen de precios LLTT'!$C$17:$D$3071,2,FALSE))=FALSE,VLOOKUP(M129,'Resumen de precios LLTT'!$C$17:$D$3071,2,FALSE),VLOOKUP(M129,SICODI!$G$3:$J$2404,2,FALSE))</f>
        <v>1 Poste autosoportable de acero (18/7600) de ángulo mayor y terminal (90°) Tipo ATU1-18</v>
      </c>
      <c r="O129" s="58">
        <f>+IF(ISERROR(VLOOKUP(M129,'Resumen de precios LLTT'!$C$17:$G$3071,5,FALSE))=FALSE,VLOOKUP(M129,'Resumen de precios LLTT'!$C$17:$G$3071,5,FALSE),VLOOKUP(M129,SICODI!$G$3:$J$2404,4,FALSE))</f>
        <v>17210.080167841363</v>
      </c>
      <c r="P129" s="16">
        <f t="shared" si="15"/>
        <v>0.84299999999999997</v>
      </c>
      <c r="Q129" s="78">
        <f t="shared" si="16"/>
        <v>31718.177749331629</v>
      </c>
      <c r="R129" s="56">
        <v>0</v>
      </c>
      <c r="S129" s="16">
        <f t="shared" si="17"/>
        <v>0.13400000000000001</v>
      </c>
      <c r="T129" s="79">
        <f t="shared" si="18"/>
        <v>354.18631820086989</v>
      </c>
      <c r="U129" s="80">
        <f t="shared" si="19"/>
        <v>0.183</v>
      </c>
      <c r="V129" s="81">
        <f t="shared" si="20"/>
        <v>64.816096230759186</v>
      </c>
      <c r="W129" s="79">
        <f t="shared" si="21"/>
        <v>21.810374248906953</v>
      </c>
      <c r="X129" s="60">
        <f t="shared" si="22"/>
        <v>21.8</v>
      </c>
      <c r="Y129" s="56">
        <f>+'INFO ENEL'!R117</f>
        <v>1</v>
      </c>
      <c r="Z129" s="59">
        <f t="shared" si="23"/>
        <v>21.8</v>
      </c>
    </row>
    <row r="130" spans="1:26" s="90" customFormat="1" ht="15" customHeight="1" x14ac:dyDescent="0.25">
      <c r="A130" s="55">
        <f>+'INFO ENEL'!A118</f>
        <v>113</v>
      </c>
      <c r="B130" s="121" t="str">
        <f>+INDEX($B$8:$B$15,MATCH(L130,$L$8:$L$15,0))</f>
        <v>MOD INV_2017</v>
      </c>
      <c r="C130" s="56" t="str">
        <f>+'INFO ENEL'!B118</f>
        <v>Lima</v>
      </c>
      <c r="D130" s="56" t="str">
        <f>+'INFO ENEL'!D118</f>
        <v>SUPE</v>
      </c>
      <c r="E130" s="56" t="str">
        <f>+'INFO ENEL'!D118</f>
        <v>SUPE</v>
      </c>
      <c r="F130" s="50">
        <f>+'INFO ENEL'!E118</f>
        <v>0</v>
      </c>
      <c r="G130" s="56" t="str">
        <f>+'INFO ENEL'!L118</f>
        <v>AT</v>
      </c>
      <c r="H130" s="57">
        <f>+'INFO ENEL'!M118</f>
        <v>144</v>
      </c>
      <c r="I130" s="56">
        <f>+'INFO ENEL'!N118</f>
        <v>18</v>
      </c>
      <c r="J130" s="56" t="str">
        <f>+'INFO ENEL'!O118</f>
        <v>Poste</v>
      </c>
      <c r="K130" s="56" t="str">
        <f>+'INFO ENEL'!P118</f>
        <v>Concreto</v>
      </c>
      <c r="L130" s="56" t="str">
        <f>+'INFO ENEL'!Q118</f>
        <v>PA18/7600</v>
      </c>
      <c r="M130" s="55" t="str">
        <f>+IF(ISERROR(INDEX('Estructuras de Acero y Concreto'!$C$6:$C$577,MATCH(L130,'Estructuras de Acero y Concreto'!$D$6:$D$577,0)))=FALSE,INDEX('Estructuras de Acero y Concreto'!$C$6:$C$577,MATCH(L130,'Estructuras de Acero y Concreto'!$D$6:$D$577,0)),IF(ISERROR(INDEX('Estructuras de Madera'!$C$5:$C$122,MATCH(L130,'Estructuras de Madera'!$D$5:$D$122,0)))=FALSE,INDEX('Estructuras de Madera'!$C$5:$C$122,MATCH(L130,'Estructuras de Madera'!$D$5:$D$122,0)),INDEX(SICODI!$G$3:$G$2404,MATCH(L130,SICODI!$G$3:$G$2404,0))))</f>
        <v>EA060COU0S0-300-A2</v>
      </c>
      <c r="N130" s="121" t="str">
        <f>+IF(ISERROR(VLOOKUP(M130,'Resumen de precios LLTT'!$C$17:$D$3071,2,FALSE))=FALSE,VLOOKUP(M130,'Resumen de precios LLTT'!$C$17:$D$3071,2,FALSE),VLOOKUP(M130,SICODI!$G$3:$J$2404,2,FALSE))</f>
        <v>1 Poste autosoportable de acero (18/7600) de ángulo mayor y terminal (90°) Tipo ATU1-18</v>
      </c>
      <c r="O130" s="58">
        <f>+IF(ISERROR(VLOOKUP(M130,'Resumen de precios LLTT'!$C$17:$G$3071,5,FALSE))=FALSE,VLOOKUP(M130,'Resumen de precios LLTT'!$C$17:$G$3071,5,FALSE),VLOOKUP(M130,SICODI!$G$3:$J$2404,4,FALSE))</f>
        <v>17210.080167841363</v>
      </c>
      <c r="P130" s="16">
        <f t="shared" si="15"/>
        <v>0.84299999999999997</v>
      </c>
      <c r="Q130" s="78">
        <f t="shared" si="16"/>
        <v>31718.177749331629</v>
      </c>
      <c r="R130" s="56">
        <v>0</v>
      </c>
      <c r="S130" s="16">
        <f t="shared" si="17"/>
        <v>0.13400000000000001</v>
      </c>
      <c r="T130" s="79">
        <f t="shared" si="18"/>
        <v>354.18631820086989</v>
      </c>
      <c r="U130" s="80">
        <f t="shared" si="19"/>
        <v>0.183</v>
      </c>
      <c r="V130" s="81">
        <f t="shared" si="20"/>
        <v>64.816096230759186</v>
      </c>
      <c r="W130" s="79">
        <f t="shared" si="21"/>
        <v>21.810374248906953</v>
      </c>
      <c r="X130" s="60">
        <f t="shared" si="22"/>
        <v>21.8</v>
      </c>
      <c r="Y130" s="56">
        <f>+'INFO ENEL'!R118</f>
        <v>1</v>
      </c>
      <c r="Z130" s="59">
        <f t="shared" si="23"/>
        <v>21.8</v>
      </c>
    </row>
    <row r="131" spans="1:26" s="90" customFormat="1" ht="15" customHeight="1" x14ac:dyDescent="0.25">
      <c r="A131" s="55">
        <f>+'INFO ENEL'!A119</f>
        <v>114</v>
      </c>
      <c r="B131" s="121" t="str">
        <f>+INDEX($B$8:$B$15,MATCH(L131,$L$8:$L$15,0))</f>
        <v>MOD INV_2017</v>
      </c>
      <c r="C131" s="56" t="str">
        <f>+'INFO ENEL'!B119</f>
        <v>Lima</v>
      </c>
      <c r="D131" s="56" t="str">
        <f>+'INFO ENEL'!D119</f>
        <v>SUPE</v>
      </c>
      <c r="E131" s="56" t="str">
        <f>+'INFO ENEL'!D119</f>
        <v>SUPE</v>
      </c>
      <c r="F131" s="50">
        <f>+'INFO ENEL'!E119</f>
        <v>0</v>
      </c>
      <c r="G131" s="56" t="str">
        <f>+'INFO ENEL'!L119</f>
        <v>AT</v>
      </c>
      <c r="H131" s="57">
        <f>+'INFO ENEL'!M119</f>
        <v>145</v>
      </c>
      <c r="I131" s="56">
        <f>+'INFO ENEL'!N119</f>
        <v>18</v>
      </c>
      <c r="J131" s="56" t="str">
        <f>+'INFO ENEL'!O119</f>
        <v>Poste</v>
      </c>
      <c r="K131" s="56" t="str">
        <f>+'INFO ENEL'!P119</f>
        <v>Concreto</v>
      </c>
      <c r="L131" s="56" t="str">
        <f>+'INFO ENEL'!Q119</f>
        <v>PA18/7600</v>
      </c>
      <c r="M131" s="55" t="str">
        <f>+IF(ISERROR(INDEX('Estructuras de Acero y Concreto'!$C$6:$C$577,MATCH(L131,'Estructuras de Acero y Concreto'!$D$6:$D$577,0)))=FALSE,INDEX('Estructuras de Acero y Concreto'!$C$6:$C$577,MATCH(L131,'Estructuras de Acero y Concreto'!$D$6:$D$577,0)),IF(ISERROR(INDEX('Estructuras de Madera'!$C$5:$C$122,MATCH(L131,'Estructuras de Madera'!$D$5:$D$122,0)))=FALSE,INDEX('Estructuras de Madera'!$C$5:$C$122,MATCH(L131,'Estructuras de Madera'!$D$5:$D$122,0)),INDEX(SICODI!$G$3:$G$2404,MATCH(L131,SICODI!$G$3:$G$2404,0))))</f>
        <v>EA060COU0S0-300-A2</v>
      </c>
      <c r="N131" s="121" t="str">
        <f>+IF(ISERROR(VLOOKUP(M131,'Resumen de precios LLTT'!$C$17:$D$3071,2,FALSE))=FALSE,VLOOKUP(M131,'Resumen de precios LLTT'!$C$17:$D$3071,2,FALSE),VLOOKUP(M131,SICODI!$G$3:$J$2404,2,FALSE))</f>
        <v>1 Poste autosoportable de acero (18/7600) de ángulo mayor y terminal (90°) Tipo ATU1-18</v>
      </c>
      <c r="O131" s="58">
        <f>+IF(ISERROR(VLOOKUP(M131,'Resumen de precios LLTT'!$C$17:$G$3071,5,FALSE))=FALSE,VLOOKUP(M131,'Resumen de precios LLTT'!$C$17:$G$3071,5,FALSE),VLOOKUP(M131,SICODI!$G$3:$J$2404,4,FALSE))</f>
        <v>17210.080167841363</v>
      </c>
      <c r="P131" s="16">
        <f t="shared" si="15"/>
        <v>0.84299999999999997</v>
      </c>
      <c r="Q131" s="78">
        <f t="shared" si="16"/>
        <v>31718.177749331629</v>
      </c>
      <c r="R131" s="56">
        <v>0</v>
      </c>
      <c r="S131" s="16">
        <f t="shared" si="17"/>
        <v>0.13400000000000001</v>
      </c>
      <c r="T131" s="79">
        <f t="shared" si="18"/>
        <v>354.18631820086989</v>
      </c>
      <c r="U131" s="80">
        <f t="shared" si="19"/>
        <v>0.183</v>
      </c>
      <c r="V131" s="81">
        <f t="shared" si="20"/>
        <v>64.816096230759186</v>
      </c>
      <c r="W131" s="79">
        <f t="shared" si="21"/>
        <v>21.810374248906953</v>
      </c>
      <c r="X131" s="60">
        <f t="shared" si="22"/>
        <v>21.8</v>
      </c>
      <c r="Y131" s="56">
        <f>+'INFO ENEL'!R119</f>
        <v>1</v>
      </c>
      <c r="Z131" s="59">
        <f t="shared" si="23"/>
        <v>21.8</v>
      </c>
    </row>
    <row r="132" spans="1:26" s="90" customFormat="1" ht="15" customHeight="1" x14ac:dyDescent="0.25">
      <c r="A132" s="55">
        <f>+'INFO ENEL'!A120</f>
        <v>115</v>
      </c>
      <c r="B132" s="121" t="str">
        <f>+INDEX($B$8:$B$15,MATCH(L132,$L$8:$L$15,0))</f>
        <v>MOD INV_2017</v>
      </c>
      <c r="C132" s="56" t="str">
        <f>+'INFO ENEL'!B120</f>
        <v>Lima</v>
      </c>
      <c r="D132" s="56" t="str">
        <f>+'INFO ENEL'!D120</f>
        <v>SUPE</v>
      </c>
      <c r="E132" s="56" t="str">
        <f>+'INFO ENEL'!D120</f>
        <v>SUPE</v>
      </c>
      <c r="F132" s="50">
        <f>+'INFO ENEL'!E120</f>
        <v>0</v>
      </c>
      <c r="G132" s="56" t="str">
        <f>+'INFO ENEL'!L120</f>
        <v>AT</v>
      </c>
      <c r="H132" s="57">
        <f>+'INFO ENEL'!M120</f>
        <v>130</v>
      </c>
      <c r="I132" s="56">
        <f>+'INFO ENEL'!N120</f>
        <v>18</v>
      </c>
      <c r="J132" s="56" t="str">
        <f>+'INFO ENEL'!O120</f>
        <v>Poste</v>
      </c>
      <c r="K132" s="56" t="str">
        <f>+'INFO ENEL'!P120</f>
        <v>Concreto</v>
      </c>
      <c r="L132" s="56" t="str">
        <f>+'INFO ENEL'!Q120</f>
        <v>PA18/7600</v>
      </c>
      <c r="M132" s="55" t="str">
        <f>+IF(ISERROR(INDEX('Estructuras de Acero y Concreto'!$C$6:$C$577,MATCH(L132,'Estructuras de Acero y Concreto'!$D$6:$D$577,0)))=FALSE,INDEX('Estructuras de Acero y Concreto'!$C$6:$C$577,MATCH(L132,'Estructuras de Acero y Concreto'!$D$6:$D$577,0)),IF(ISERROR(INDEX('Estructuras de Madera'!$C$5:$C$122,MATCH(L132,'Estructuras de Madera'!$D$5:$D$122,0)))=FALSE,INDEX('Estructuras de Madera'!$C$5:$C$122,MATCH(L132,'Estructuras de Madera'!$D$5:$D$122,0)),INDEX(SICODI!$G$3:$G$2404,MATCH(L132,SICODI!$G$3:$G$2404,0))))</f>
        <v>EA060COU0S0-300-A2</v>
      </c>
      <c r="N132" s="121" t="str">
        <f>+IF(ISERROR(VLOOKUP(M132,'Resumen de precios LLTT'!$C$17:$D$3071,2,FALSE))=FALSE,VLOOKUP(M132,'Resumen de precios LLTT'!$C$17:$D$3071,2,FALSE),VLOOKUP(M132,SICODI!$G$3:$J$2404,2,FALSE))</f>
        <v>1 Poste autosoportable de acero (18/7600) de ángulo mayor y terminal (90°) Tipo ATU1-18</v>
      </c>
      <c r="O132" s="58">
        <f>+IF(ISERROR(VLOOKUP(M132,'Resumen de precios LLTT'!$C$17:$G$3071,5,FALSE))=FALSE,VLOOKUP(M132,'Resumen de precios LLTT'!$C$17:$G$3071,5,FALSE),VLOOKUP(M132,SICODI!$G$3:$J$2404,4,FALSE))</f>
        <v>17210.080167841363</v>
      </c>
      <c r="P132" s="16">
        <f t="shared" si="15"/>
        <v>0.84299999999999997</v>
      </c>
      <c r="Q132" s="78">
        <f t="shared" si="16"/>
        <v>31718.177749331629</v>
      </c>
      <c r="R132" s="56">
        <v>0</v>
      </c>
      <c r="S132" s="16">
        <f t="shared" si="17"/>
        <v>0.13400000000000001</v>
      </c>
      <c r="T132" s="79">
        <f t="shared" si="18"/>
        <v>354.18631820086989</v>
      </c>
      <c r="U132" s="80">
        <f t="shared" si="19"/>
        <v>0.183</v>
      </c>
      <c r="V132" s="81">
        <f t="shared" si="20"/>
        <v>64.816096230759186</v>
      </c>
      <c r="W132" s="79">
        <f t="shared" si="21"/>
        <v>21.810374248906953</v>
      </c>
      <c r="X132" s="60">
        <f t="shared" si="22"/>
        <v>21.8</v>
      </c>
      <c r="Y132" s="56">
        <f>+'INFO ENEL'!R120</f>
        <v>1</v>
      </c>
      <c r="Z132" s="59">
        <f t="shared" si="23"/>
        <v>21.8</v>
      </c>
    </row>
    <row r="133" spans="1:26" s="90" customFormat="1" ht="15" customHeight="1" x14ac:dyDescent="0.25">
      <c r="A133" s="55">
        <f>+'INFO ENEL'!A121</f>
        <v>116</v>
      </c>
      <c r="B133" s="121" t="str">
        <f>+INDEX($B$8:$B$15,MATCH(L133,$L$8:$L$15,0))</f>
        <v>MOD INV_2017</v>
      </c>
      <c r="C133" s="56" t="str">
        <f>+'INFO ENEL'!B121</f>
        <v>Lima</v>
      </c>
      <c r="D133" s="56" t="str">
        <f>+'INFO ENEL'!D121</f>
        <v>SUPE</v>
      </c>
      <c r="E133" s="56" t="str">
        <f>+'INFO ENEL'!D121</f>
        <v>SUPE</v>
      </c>
      <c r="F133" s="50">
        <f>+'INFO ENEL'!E121</f>
        <v>0</v>
      </c>
      <c r="G133" s="56" t="str">
        <f>+'INFO ENEL'!L121</f>
        <v>AT</v>
      </c>
      <c r="H133" s="57">
        <f>+'INFO ENEL'!M121</f>
        <v>160</v>
      </c>
      <c r="I133" s="56">
        <f>+'INFO ENEL'!N121</f>
        <v>18</v>
      </c>
      <c r="J133" s="56" t="str">
        <f>+'INFO ENEL'!O121</f>
        <v>Poste</v>
      </c>
      <c r="K133" s="56" t="str">
        <f>+'INFO ENEL'!P121</f>
        <v>Concreto</v>
      </c>
      <c r="L133" s="56" t="str">
        <f>+'INFO ENEL'!Q121</f>
        <v>PA18/7600</v>
      </c>
      <c r="M133" s="55" t="str">
        <f>+IF(ISERROR(INDEX('Estructuras de Acero y Concreto'!$C$6:$C$577,MATCH(L133,'Estructuras de Acero y Concreto'!$D$6:$D$577,0)))=FALSE,INDEX('Estructuras de Acero y Concreto'!$C$6:$C$577,MATCH(L133,'Estructuras de Acero y Concreto'!$D$6:$D$577,0)),IF(ISERROR(INDEX('Estructuras de Madera'!$C$5:$C$122,MATCH(L133,'Estructuras de Madera'!$D$5:$D$122,0)))=FALSE,INDEX('Estructuras de Madera'!$C$5:$C$122,MATCH(L133,'Estructuras de Madera'!$D$5:$D$122,0)),INDEX(SICODI!$G$3:$G$2404,MATCH(L133,SICODI!$G$3:$G$2404,0))))</f>
        <v>EA060COU0S0-300-A2</v>
      </c>
      <c r="N133" s="121" t="str">
        <f>+IF(ISERROR(VLOOKUP(M133,'Resumen de precios LLTT'!$C$17:$D$3071,2,FALSE))=FALSE,VLOOKUP(M133,'Resumen de precios LLTT'!$C$17:$D$3071,2,FALSE),VLOOKUP(M133,SICODI!$G$3:$J$2404,2,FALSE))</f>
        <v>1 Poste autosoportable de acero (18/7600) de ángulo mayor y terminal (90°) Tipo ATU1-18</v>
      </c>
      <c r="O133" s="58">
        <f>+IF(ISERROR(VLOOKUP(M133,'Resumen de precios LLTT'!$C$17:$G$3071,5,FALSE))=FALSE,VLOOKUP(M133,'Resumen de precios LLTT'!$C$17:$G$3071,5,FALSE),VLOOKUP(M133,SICODI!$G$3:$J$2404,4,FALSE))</f>
        <v>17210.080167841363</v>
      </c>
      <c r="P133" s="16">
        <f t="shared" si="15"/>
        <v>0.84299999999999997</v>
      </c>
      <c r="Q133" s="78">
        <f t="shared" si="16"/>
        <v>31718.177749331629</v>
      </c>
      <c r="R133" s="56">
        <v>0</v>
      </c>
      <c r="S133" s="16">
        <f t="shared" si="17"/>
        <v>0.13400000000000001</v>
      </c>
      <c r="T133" s="79">
        <f t="shared" si="18"/>
        <v>354.18631820086989</v>
      </c>
      <c r="U133" s="80">
        <f t="shared" si="19"/>
        <v>0.183</v>
      </c>
      <c r="V133" s="81">
        <f t="shared" si="20"/>
        <v>64.816096230759186</v>
      </c>
      <c r="W133" s="79">
        <f t="shared" si="21"/>
        <v>21.810374248906953</v>
      </c>
      <c r="X133" s="60">
        <f t="shared" si="22"/>
        <v>21.8</v>
      </c>
      <c r="Y133" s="56">
        <f>+'INFO ENEL'!R121</f>
        <v>1</v>
      </c>
      <c r="Z133" s="59">
        <f t="shared" si="23"/>
        <v>21.8</v>
      </c>
    </row>
    <row r="134" spans="1:26" s="90" customFormat="1" ht="15" customHeight="1" x14ac:dyDescent="0.25">
      <c r="A134" s="55">
        <f>+'INFO ENEL'!A122</f>
        <v>117</v>
      </c>
      <c r="B134" s="121" t="str">
        <f>+INDEX($B$8:$B$15,MATCH(L134,$L$8:$L$15,0))</f>
        <v>MOD INV_2017</v>
      </c>
      <c r="C134" s="56" t="str">
        <f>+'INFO ENEL'!B122</f>
        <v>Lima</v>
      </c>
      <c r="D134" s="56" t="str">
        <f>+'INFO ENEL'!D122</f>
        <v>SUPE</v>
      </c>
      <c r="E134" s="56" t="str">
        <f>+'INFO ENEL'!D122</f>
        <v>SUPE</v>
      </c>
      <c r="F134" s="50">
        <f>+'INFO ENEL'!E122</f>
        <v>0</v>
      </c>
      <c r="G134" s="56" t="str">
        <f>+'INFO ENEL'!L122</f>
        <v>AT</v>
      </c>
      <c r="H134" s="57">
        <f>+'INFO ENEL'!M122</f>
        <v>55</v>
      </c>
      <c r="I134" s="56">
        <f>+'INFO ENEL'!N122</f>
        <v>18</v>
      </c>
      <c r="J134" s="56" t="str">
        <f>+'INFO ENEL'!O122</f>
        <v>Poste</v>
      </c>
      <c r="K134" s="56" t="str">
        <f>+'INFO ENEL'!P122</f>
        <v>Madera</v>
      </c>
      <c r="L134" s="56" t="str">
        <f>+'INFO ENEL'!Q122</f>
        <v>PM60C1</v>
      </c>
      <c r="M134" s="55" t="str">
        <f>+IF(ISERROR(INDEX('Estructuras de Acero y Concreto'!$C$6:$C$577,MATCH(L134,'Estructuras de Acero y Concreto'!$D$6:$D$577,0)))=FALSE,INDEX('Estructuras de Acero y Concreto'!$C$6:$C$577,MATCH(L134,'Estructuras de Acero y Concreto'!$D$6:$D$577,0)),IF(ISERROR(INDEX('Estructuras de Madera'!$C$5:$C$122,MATCH(L134,'Estructuras de Madera'!$D$5:$D$122,0)))=FALSE,INDEX('Estructuras de Madera'!$C$5:$C$122,MATCH(L134,'Estructuras de Madera'!$D$5:$D$122,0)),INDEX(SICODI!$G$3:$G$2404,MATCH(L134,SICODI!$G$3:$G$2404,0))))</f>
        <v>EMSU1P60C1</v>
      </c>
      <c r="N134" s="121" t="str">
        <f>+IF(ISERROR(VLOOKUP(M134,'Resumen de precios LLTT'!$C$17:$D$3071,2,FALSE))=FALSE,VLOOKUP(M134,'Resumen de precios LLTT'!$C$17:$D$3071,2,FALSE),VLOOKUP(M134,SICODI!$G$3:$J$2404,2,FALSE))</f>
        <v>Estructura de  Suspensión compuesto por 1 postes de madera tratada 60' Clase 1</v>
      </c>
      <c r="O134" s="58">
        <f>+IF(ISERROR(VLOOKUP(M134,'Resumen de precios LLTT'!$C$17:$G$3071,5,FALSE))=FALSE,VLOOKUP(M134,'Resumen de precios LLTT'!$C$17:$G$3071,5,FALSE),VLOOKUP(M134,SICODI!$G$3:$J$2404,4,FALSE))</f>
        <v>2141.5628345688324</v>
      </c>
      <c r="P134" s="16">
        <f t="shared" si="15"/>
        <v>0.84299999999999997</v>
      </c>
      <c r="Q134" s="78">
        <f t="shared" si="16"/>
        <v>3946.9003041103579</v>
      </c>
      <c r="R134" s="56">
        <v>0</v>
      </c>
      <c r="S134" s="16">
        <f t="shared" si="17"/>
        <v>0.13400000000000001</v>
      </c>
      <c r="T134" s="79">
        <f t="shared" si="18"/>
        <v>44.073720062565663</v>
      </c>
      <c r="U134" s="80">
        <f t="shared" si="19"/>
        <v>0.183</v>
      </c>
      <c r="V134" s="81">
        <f t="shared" si="20"/>
        <v>8.0654907714495163</v>
      </c>
      <c r="W134" s="79">
        <f t="shared" si="21"/>
        <v>2.7140075144318634</v>
      </c>
      <c r="X134" s="60">
        <f t="shared" si="22"/>
        <v>2.7</v>
      </c>
      <c r="Y134" s="56">
        <f>+'INFO ENEL'!R122</f>
        <v>1</v>
      </c>
      <c r="Z134" s="59">
        <f t="shared" si="23"/>
        <v>2.7</v>
      </c>
    </row>
    <row r="135" spans="1:26" s="90" customFormat="1" ht="15" customHeight="1" x14ac:dyDescent="0.25">
      <c r="A135" s="55">
        <f>+'INFO ENEL'!A123</f>
        <v>118</v>
      </c>
      <c r="B135" s="121" t="str">
        <f>+INDEX($B$8:$B$15,MATCH(L135,$L$8:$L$15,0))</f>
        <v>MOD INV_2017</v>
      </c>
      <c r="C135" s="56" t="str">
        <f>+'INFO ENEL'!B123</f>
        <v>Lima</v>
      </c>
      <c r="D135" s="56" t="str">
        <f>+'INFO ENEL'!D123</f>
        <v>SUPE PUERTO</v>
      </c>
      <c r="E135" s="56" t="str">
        <f>+'INFO ENEL'!D123</f>
        <v>SUPE PUERTO</v>
      </c>
      <c r="F135" s="50">
        <f>+'INFO ENEL'!E123</f>
        <v>0</v>
      </c>
      <c r="G135" s="56" t="str">
        <f>+'INFO ENEL'!L123</f>
        <v>AT</v>
      </c>
      <c r="H135" s="57">
        <f>+'INFO ENEL'!M123</f>
        <v>179.27</v>
      </c>
      <c r="I135" s="56">
        <f>+'INFO ENEL'!N123</f>
        <v>18</v>
      </c>
      <c r="J135" s="56" t="str">
        <f>+'INFO ENEL'!O123</f>
        <v>Poste</v>
      </c>
      <c r="K135" s="56" t="str">
        <f>+'INFO ENEL'!P123</f>
        <v>Madera</v>
      </c>
      <c r="L135" s="56" t="str">
        <f>+'INFO ENEL'!Q123</f>
        <v>PM60C1</v>
      </c>
      <c r="M135" s="55" t="str">
        <f>+IF(ISERROR(INDEX('Estructuras de Acero y Concreto'!$C$6:$C$577,MATCH(L135,'Estructuras de Acero y Concreto'!$D$6:$D$577,0)))=FALSE,INDEX('Estructuras de Acero y Concreto'!$C$6:$C$577,MATCH(L135,'Estructuras de Acero y Concreto'!$D$6:$D$577,0)),IF(ISERROR(INDEX('Estructuras de Madera'!$C$5:$C$122,MATCH(L135,'Estructuras de Madera'!$D$5:$D$122,0)))=FALSE,INDEX('Estructuras de Madera'!$C$5:$C$122,MATCH(L135,'Estructuras de Madera'!$D$5:$D$122,0)),INDEX(SICODI!$G$3:$G$2404,MATCH(L135,SICODI!$G$3:$G$2404,0))))</f>
        <v>EMSU1P60C1</v>
      </c>
      <c r="N135" s="121" t="str">
        <f>+IF(ISERROR(VLOOKUP(M135,'Resumen de precios LLTT'!$C$17:$D$3071,2,FALSE))=FALSE,VLOOKUP(M135,'Resumen de precios LLTT'!$C$17:$D$3071,2,FALSE),VLOOKUP(M135,SICODI!$G$3:$J$2404,2,FALSE))</f>
        <v>Estructura de  Suspensión compuesto por 1 postes de madera tratada 60' Clase 1</v>
      </c>
      <c r="O135" s="58">
        <f>+IF(ISERROR(VLOOKUP(M135,'Resumen de precios LLTT'!$C$17:$G$3071,5,FALSE))=FALSE,VLOOKUP(M135,'Resumen de precios LLTT'!$C$17:$G$3071,5,FALSE),VLOOKUP(M135,SICODI!$G$3:$J$2404,4,FALSE))</f>
        <v>2141.5628345688324</v>
      </c>
      <c r="P135" s="16">
        <f t="shared" si="15"/>
        <v>0.84299999999999997</v>
      </c>
      <c r="Q135" s="78">
        <f t="shared" si="16"/>
        <v>3946.9003041103579</v>
      </c>
      <c r="R135" s="56">
        <v>0</v>
      </c>
      <c r="S135" s="16">
        <f t="shared" si="17"/>
        <v>0.13400000000000001</v>
      </c>
      <c r="T135" s="79">
        <f t="shared" si="18"/>
        <v>44.073720062565663</v>
      </c>
      <c r="U135" s="80">
        <f t="shared" si="19"/>
        <v>0.183</v>
      </c>
      <c r="V135" s="81">
        <f t="shared" si="20"/>
        <v>8.0654907714495163</v>
      </c>
      <c r="W135" s="79">
        <f t="shared" si="21"/>
        <v>2.7140075144318634</v>
      </c>
      <c r="X135" s="60">
        <f t="shared" si="22"/>
        <v>2.7</v>
      </c>
      <c r="Y135" s="56">
        <f>+'INFO ENEL'!R123</f>
        <v>1</v>
      </c>
      <c r="Z135" s="59">
        <f t="shared" si="23"/>
        <v>2.7</v>
      </c>
    </row>
    <row r="136" spans="1:26" s="90" customFormat="1" ht="15" customHeight="1" x14ac:dyDescent="0.25">
      <c r="A136" s="55">
        <f>+'INFO ENEL'!A124</f>
        <v>119</v>
      </c>
      <c r="B136" s="121" t="str">
        <f>+INDEX($B$8:$B$15,MATCH(L136,$L$8:$L$15,0))</f>
        <v>MOD INV_2017</v>
      </c>
      <c r="C136" s="56" t="str">
        <f>+'INFO ENEL'!B124</f>
        <v>Lima</v>
      </c>
      <c r="D136" s="56" t="str">
        <f>+'INFO ENEL'!D124</f>
        <v>SUPE</v>
      </c>
      <c r="E136" s="56" t="str">
        <f>+'INFO ENEL'!D124</f>
        <v>SUPE</v>
      </c>
      <c r="F136" s="50">
        <f>+'INFO ENEL'!E124</f>
        <v>0</v>
      </c>
      <c r="G136" s="56" t="str">
        <f>+'INFO ENEL'!L124</f>
        <v>AT</v>
      </c>
      <c r="H136" s="57">
        <f>+'INFO ENEL'!M124</f>
        <v>157.68</v>
      </c>
      <c r="I136" s="56">
        <f>+'INFO ENEL'!N124</f>
        <v>18</v>
      </c>
      <c r="J136" s="56" t="str">
        <f>+'INFO ENEL'!O124</f>
        <v>Poste</v>
      </c>
      <c r="K136" s="56" t="str">
        <f>+'INFO ENEL'!P124</f>
        <v>Madera</v>
      </c>
      <c r="L136" s="56" t="str">
        <f>+'INFO ENEL'!Q124</f>
        <v>PM60C1</v>
      </c>
      <c r="M136" s="55" t="str">
        <f>+IF(ISERROR(INDEX('Estructuras de Acero y Concreto'!$C$6:$C$577,MATCH(L136,'Estructuras de Acero y Concreto'!$D$6:$D$577,0)))=FALSE,INDEX('Estructuras de Acero y Concreto'!$C$6:$C$577,MATCH(L136,'Estructuras de Acero y Concreto'!$D$6:$D$577,0)),IF(ISERROR(INDEX('Estructuras de Madera'!$C$5:$C$122,MATCH(L136,'Estructuras de Madera'!$D$5:$D$122,0)))=FALSE,INDEX('Estructuras de Madera'!$C$5:$C$122,MATCH(L136,'Estructuras de Madera'!$D$5:$D$122,0)),INDEX(SICODI!$G$3:$G$2404,MATCH(L136,SICODI!$G$3:$G$2404,0))))</f>
        <v>EMSU1P60C1</v>
      </c>
      <c r="N136" s="121" t="str">
        <f>+IF(ISERROR(VLOOKUP(M136,'Resumen de precios LLTT'!$C$17:$D$3071,2,FALSE))=FALSE,VLOOKUP(M136,'Resumen de precios LLTT'!$C$17:$D$3071,2,FALSE),VLOOKUP(M136,SICODI!$G$3:$J$2404,2,FALSE))</f>
        <v>Estructura de  Suspensión compuesto por 1 postes de madera tratada 60' Clase 1</v>
      </c>
      <c r="O136" s="58">
        <f>+IF(ISERROR(VLOOKUP(M136,'Resumen de precios LLTT'!$C$17:$G$3071,5,FALSE))=FALSE,VLOOKUP(M136,'Resumen de precios LLTT'!$C$17:$G$3071,5,FALSE),VLOOKUP(M136,SICODI!$G$3:$J$2404,4,FALSE))</f>
        <v>2141.5628345688324</v>
      </c>
      <c r="P136" s="16">
        <f t="shared" si="15"/>
        <v>0.84299999999999997</v>
      </c>
      <c r="Q136" s="78">
        <f t="shared" si="16"/>
        <v>3946.9003041103579</v>
      </c>
      <c r="R136" s="56">
        <v>0</v>
      </c>
      <c r="S136" s="16">
        <f t="shared" si="17"/>
        <v>0.13400000000000001</v>
      </c>
      <c r="T136" s="79">
        <f t="shared" si="18"/>
        <v>44.073720062565663</v>
      </c>
      <c r="U136" s="80">
        <f t="shared" si="19"/>
        <v>0.183</v>
      </c>
      <c r="V136" s="81">
        <f t="shared" si="20"/>
        <v>8.0654907714495163</v>
      </c>
      <c r="W136" s="79">
        <f t="shared" si="21"/>
        <v>2.7140075144318634</v>
      </c>
      <c r="X136" s="60">
        <f t="shared" si="22"/>
        <v>2.7</v>
      </c>
      <c r="Y136" s="56">
        <f>+'INFO ENEL'!R124</f>
        <v>1</v>
      </c>
      <c r="Z136" s="59">
        <f t="shared" si="23"/>
        <v>2.7</v>
      </c>
    </row>
    <row r="137" spans="1:26" s="90" customFormat="1" ht="15" customHeight="1" x14ac:dyDescent="0.25">
      <c r="A137" s="55">
        <f>+'INFO ENEL'!A125</f>
        <v>120</v>
      </c>
      <c r="B137" s="121" t="str">
        <f>+INDEX($B$8:$B$15,MATCH(L137,$L$8:$L$15,0))</f>
        <v>MOD INV_2017</v>
      </c>
      <c r="C137" s="56" t="str">
        <f>+'INFO ENEL'!B125</f>
        <v>Lima</v>
      </c>
      <c r="D137" s="56" t="str">
        <f>+'INFO ENEL'!D125</f>
        <v>VEGUETA</v>
      </c>
      <c r="E137" s="56" t="str">
        <f>+'INFO ENEL'!D125</f>
        <v>VEGUETA</v>
      </c>
      <c r="F137" s="50">
        <f>+'INFO ENEL'!E125</f>
        <v>0</v>
      </c>
      <c r="G137" s="56" t="str">
        <f>+'INFO ENEL'!L125</f>
        <v>AT</v>
      </c>
      <c r="H137" s="57">
        <f>+'INFO ENEL'!M125</f>
        <v>175.85</v>
      </c>
      <c r="I137" s="56">
        <f>+'INFO ENEL'!N125</f>
        <v>18</v>
      </c>
      <c r="J137" s="56" t="str">
        <f>+'INFO ENEL'!O125</f>
        <v>Poste</v>
      </c>
      <c r="K137" s="56" t="str">
        <f>+'INFO ENEL'!P125</f>
        <v>Madera</v>
      </c>
      <c r="L137" s="56" t="str">
        <f>+'INFO ENEL'!Q125</f>
        <v>PM60C1</v>
      </c>
      <c r="M137" s="55" t="str">
        <f>+IF(ISERROR(INDEX('Estructuras de Acero y Concreto'!$C$6:$C$577,MATCH(L137,'Estructuras de Acero y Concreto'!$D$6:$D$577,0)))=FALSE,INDEX('Estructuras de Acero y Concreto'!$C$6:$C$577,MATCH(L137,'Estructuras de Acero y Concreto'!$D$6:$D$577,0)),IF(ISERROR(INDEX('Estructuras de Madera'!$C$5:$C$122,MATCH(L137,'Estructuras de Madera'!$D$5:$D$122,0)))=FALSE,INDEX('Estructuras de Madera'!$C$5:$C$122,MATCH(L137,'Estructuras de Madera'!$D$5:$D$122,0)),INDEX(SICODI!$G$3:$G$2404,MATCH(L137,SICODI!$G$3:$G$2404,0))))</f>
        <v>EMSU1P60C1</v>
      </c>
      <c r="N137" s="121" t="str">
        <f>+IF(ISERROR(VLOOKUP(M137,'Resumen de precios LLTT'!$C$17:$D$3071,2,FALSE))=FALSE,VLOOKUP(M137,'Resumen de precios LLTT'!$C$17:$D$3071,2,FALSE),VLOOKUP(M137,SICODI!$G$3:$J$2404,2,FALSE))</f>
        <v>Estructura de  Suspensión compuesto por 1 postes de madera tratada 60' Clase 1</v>
      </c>
      <c r="O137" s="58">
        <f>+IF(ISERROR(VLOOKUP(M137,'Resumen de precios LLTT'!$C$17:$G$3071,5,FALSE))=FALSE,VLOOKUP(M137,'Resumen de precios LLTT'!$C$17:$G$3071,5,FALSE),VLOOKUP(M137,SICODI!$G$3:$J$2404,4,FALSE))</f>
        <v>2141.5628345688324</v>
      </c>
      <c r="P137" s="16">
        <f t="shared" ref="P137:P200" si="24">IF(G137="BT", $P$2, $P$3)</f>
        <v>0.84299999999999997</v>
      </c>
      <c r="Q137" s="78">
        <f t="shared" ref="Q137:Q200" si="25">O137*(P137+1)</f>
        <v>3946.9003041103579</v>
      </c>
      <c r="R137" s="56">
        <v>0</v>
      </c>
      <c r="S137" s="16">
        <f t="shared" ref="S137:S200" si="26">IF(G137="BT", ($S$2), ($S$3))</f>
        <v>0.13400000000000001</v>
      </c>
      <c r="T137" s="79">
        <f t="shared" ref="T137:T200" si="27">(Q137*S137)/12</f>
        <v>44.073720062565663</v>
      </c>
      <c r="U137" s="80">
        <f t="shared" ref="U137:U200" si="28">IF(G137="BT", ($U$2), ($U$3))</f>
        <v>0.183</v>
      </c>
      <c r="V137" s="81">
        <f t="shared" ref="V137:V200" si="29">T137*U137</f>
        <v>8.0654907714495163</v>
      </c>
      <c r="W137" s="79">
        <f t="shared" ref="W137:W200" si="30">(V137*(1/3)*(1+$Y$2))+R137</f>
        <v>2.7140075144318634</v>
      </c>
      <c r="X137" s="60">
        <f t="shared" si="22"/>
        <v>2.7</v>
      </c>
      <c r="Y137" s="56">
        <f>+'INFO ENEL'!R125</f>
        <v>1</v>
      </c>
      <c r="Z137" s="59">
        <f t="shared" si="23"/>
        <v>2.7</v>
      </c>
    </row>
    <row r="138" spans="1:26" s="90" customFormat="1" ht="15" customHeight="1" x14ac:dyDescent="0.25">
      <c r="A138" s="55">
        <f>+'INFO ENEL'!A126</f>
        <v>121</v>
      </c>
      <c r="B138" s="121" t="str">
        <f>+INDEX($B$8:$B$15,MATCH(L138,$L$8:$L$15,0))</f>
        <v>MOD INV_2017</v>
      </c>
      <c r="C138" s="56" t="str">
        <f>+'INFO ENEL'!B126</f>
        <v>Lima</v>
      </c>
      <c r="D138" s="56" t="str">
        <f>+'INFO ENEL'!D126</f>
        <v>VEGUETA</v>
      </c>
      <c r="E138" s="56" t="str">
        <f>+'INFO ENEL'!D126</f>
        <v>VEGUETA</v>
      </c>
      <c r="F138" s="50">
        <f>+'INFO ENEL'!E126</f>
        <v>0</v>
      </c>
      <c r="G138" s="56" t="str">
        <f>+'INFO ENEL'!L126</f>
        <v>AT</v>
      </c>
      <c r="H138" s="57">
        <f>+'INFO ENEL'!M126</f>
        <v>199.75</v>
      </c>
      <c r="I138" s="56">
        <f>+'INFO ENEL'!N126</f>
        <v>18</v>
      </c>
      <c r="J138" s="56" t="str">
        <f>+'INFO ENEL'!O126</f>
        <v>Poste</v>
      </c>
      <c r="K138" s="56" t="str">
        <f>+'INFO ENEL'!P126</f>
        <v>Madera</v>
      </c>
      <c r="L138" s="56" t="str">
        <f>+'INFO ENEL'!Q126</f>
        <v>PM60C1</v>
      </c>
      <c r="M138" s="55" t="str">
        <f>+IF(ISERROR(INDEX('Estructuras de Acero y Concreto'!$C$6:$C$577,MATCH(L138,'Estructuras de Acero y Concreto'!$D$6:$D$577,0)))=FALSE,INDEX('Estructuras de Acero y Concreto'!$C$6:$C$577,MATCH(L138,'Estructuras de Acero y Concreto'!$D$6:$D$577,0)),IF(ISERROR(INDEX('Estructuras de Madera'!$C$5:$C$122,MATCH(L138,'Estructuras de Madera'!$D$5:$D$122,0)))=FALSE,INDEX('Estructuras de Madera'!$C$5:$C$122,MATCH(L138,'Estructuras de Madera'!$D$5:$D$122,0)),INDEX(SICODI!$G$3:$G$2404,MATCH(L138,SICODI!$G$3:$G$2404,0))))</f>
        <v>EMSU1P60C1</v>
      </c>
      <c r="N138" s="121" t="str">
        <f>+IF(ISERROR(VLOOKUP(M138,'Resumen de precios LLTT'!$C$17:$D$3071,2,FALSE))=FALSE,VLOOKUP(M138,'Resumen de precios LLTT'!$C$17:$D$3071,2,FALSE),VLOOKUP(M138,SICODI!$G$3:$J$2404,2,FALSE))</f>
        <v>Estructura de  Suspensión compuesto por 1 postes de madera tratada 60' Clase 1</v>
      </c>
      <c r="O138" s="58">
        <f>+IF(ISERROR(VLOOKUP(M138,'Resumen de precios LLTT'!$C$17:$G$3071,5,FALSE))=FALSE,VLOOKUP(M138,'Resumen de precios LLTT'!$C$17:$G$3071,5,FALSE),VLOOKUP(M138,SICODI!$G$3:$J$2404,4,FALSE))</f>
        <v>2141.5628345688324</v>
      </c>
      <c r="P138" s="16">
        <f t="shared" si="24"/>
        <v>0.84299999999999997</v>
      </c>
      <c r="Q138" s="78">
        <f t="shared" si="25"/>
        <v>3946.9003041103579</v>
      </c>
      <c r="R138" s="56">
        <v>0</v>
      </c>
      <c r="S138" s="16">
        <f t="shared" si="26"/>
        <v>0.13400000000000001</v>
      </c>
      <c r="T138" s="79">
        <f t="shared" si="27"/>
        <v>44.073720062565663</v>
      </c>
      <c r="U138" s="80">
        <f t="shared" si="28"/>
        <v>0.183</v>
      </c>
      <c r="V138" s="81">
        <f t="shared" si="29"/>
        <v>8.0654907714495163</v>
      </c>
      <c r="W138" s="79">
        <f t="shared" si="30"/>
        <v>2.7140075144318634</v>
      </c>
      <c r="X138" s="60">
        <f t="shared" si="22"/>
        <v>2.7</v>
      </c>
      <c r="Y138" s="56">
        <f>+'INFO ENEL'!R126</f>
        <v>1</v>
      </c>
      <c r="Z138" s="59">
        <f t="shared" si="23"/>
        <v>2.7</v>
      </c>
    </row>
    <row r="139" spans="1:26" s="90" customFormat="1" ht="15" customHeight="1" x14ac:dyDescent="0.25">
      <c r="A139" s="55">
        <f>+'INFO ENEL'!A127</f>
        <v>122</v>
      </c>
      <c r="B139" s="121" t="str">
        <f>+INDEX($B$8:$B$15,MATCH(L139,$L$8:$L$15,0))</f>
        <v>MOD INV_2017</v>
      </c>
      <c r="C139" s="56" t="str">
        <f>+'INFO ENEL'!B127</f>
        <v>Lima</v>
      </c>
      <c r="D139" s="56" t="str">
        <f>+'INFO ENEL'!D127</f>
        <v>VEGUETA</v>
      </c>
      <c r="E139" s="56" t="str">
        <f>+'INFO ENEL'!D127</f>
        <v>VEGUETA</v>
      </c>
      <c r="F139" s="50">
        <f>+'INFO ENEL'!E127</f>
        <v>0</v>
      </c>
      <c r="G139" s="56" t="str">
        <f>+'INFO ENEL'!L127</f>
        <v>AT</v>
      </c>
      <c r="H139" s="57">
        <f>+'INFO ENEL'!M127</f>
        <v>191.69</v>
      </c>
      <c r="I139" s="56">
        <f>+'INFO ENEL'!N127</f>
        <v>18</v>
      </c>
      <c r="J139" s="56" t="str">
        <f>+'INFO ENEL'!O127</f>
        <v>Poste</v>
      </c>
      <c r="K139" s="56" t="str">
        <f>+'INFO ENEL'!P127</f>
        <v>Madera</v>
      </c>
      <c r="L139" s="56" t="str">
        <f>+'INFO ENEL'!Q127</f>
        <v>PM60C1</v>
      </c>
      <c r="M139" s="55" t="str">
        <f>+IF(ISERROR(INDEX('Estructuras de Acero y Concreto'!$C$6:$C$577,MATCH(L139,'Estructuras de Acero y Concreto'!$D$6:$D$577,0)))=FALSE,INDEX('Estructuras de Acero y Concreto'!$C$6:$C$577,MATCH(L139,'Estructuras de Acero y Concreto'!$D$6:$D$577,0)),IF(ISERROR(INDEX('Estructuras de Madera'!$C$5:$C$122,MATCH(L139,'Estructuras de Madera'!$D$5:$D$122,0)))=FALSE,INDEX('Estructuras de Madera'!$C$5:$C$122,MATCH(L139,'Estructuras de Madera'!$D$5:$D$122,0)),INDEX(SICODI!$G$3:$G$2404,MATCH(L139,SICODI!$G$3:$G$2404,0))))</f>
        <v>EMSU1P60C1</v>
      </c>
      <c r="N139" s="121" t="str">
        <f>+IF(ISERROR(VLOOKUP(M139,'Resumen de precios LLTT'!$C$17:$D$3071,2,FALSE))=FALSE,VLOOKUP(M139,'Resumen de precios LLTT'!$C$17:$D$3071,2,FALSE),VLOOKUP(M139,SICODI!$G$3:$J$2404,2,FALSE))</f>
        <v>Estructura de  Suspensión compuesto por 1 postes de madera tratada 60' Clase 1</v>
      </c>
      <c r="O139" s="58">
        <f>+IF(ISERROR(VLOOKUP(M139,'Resumen de precios LLTT'!$C$17:$G$3071,5,FALSE))=FALSE,VLOOKUP(M139,'Resumen de precios LLTT'!$C$17:$G$3071,5,FALSE),VLOOKUP(M139,SICODI!$G$3:$J$2404,4,FALSE))</f>
        <v>2141.5628345688324</v>
      </c>
      <c r="P139" s="16">
        <f t="shared" si="24"/>
        <v>0.84299999999999997</v>
      </c>
      <c r="Q139" s="78">
        <f t="shared" si="25"/>
        <v>3946.9003041103579</v>
      </c>
      <c r="R139" s="56">
        <v>0</v>
      </c>
      <c r="S139" s="16">
        <f t="shared" si="26"/>
        <v>0.13400000000000001</v>
      </c>
      <c r="T139" s="79">
        <f t="shared" si="27"/>
        <v>44.073720062565663</v>
      </c>
      <c r="U139" s="80">
        <f t="shared" si="28"/>
        <v>0.183</v>
      </c>
      <c r="V139" s="81">
        <f t="shared" si="29"/>
        <v>8.0654907714495163</v>
      </c>
      <c r="W139" s="79">
        <f t="shared" si="30"/>
        <v>2.7140075144318634</v>
      </c>
      <c r="X139" s="60">
        <f t="shared" si="22"/>
        <v>2.7</v>
      </c>
      <c r="Y139" s="56">
        <f>+'INFO ENEL'!R127</f>
        <v>1</v>
      </c>
      <c r="Z139" s="59">
        <f t="shared" si="23"/>
        <v>2.7</v>
      </c>
    </row>
    <row r="140" spans="1:26" s="90" customFormat="1" ht="15" customHeight="1" x14ac:dyDescent="0.25">
      <c r="A140" s="55">
        <f>+'INFO ENEL'!A128</f>
        <v>123</v>
      </c>
      <c r="B140" s="121" t="str">
        <f>+INDEX($B$8:$B$15,MATCH(L140,$L$8:$L$15,0))</f>
        <v>MOD INV_2017</v>
      </c>
      <c r="C140" s="56" t="str">
        <f>+'INFO ENEL'!B128</f>
        <v>Lima</v>
      </c>
      <c r="D140" s="56" t="str">
        <f>+'INFO ENEL'!D128</f>
        <v>VEGUETA</v>
      </c>
      <c r="E140" s="56" t="str">
        <f>+'INFO ENEL'!D128</f>
        <v>VEGUETA</v>
      </c>
      <c r="F140" s="50">
        <f>+'INFO ENEL'!E128</f>
        <v>0</v>
      </c>
      <c r="G140" s="56" t="str">
        <f>+'INFO ENEL'!L128</f>
        <v>AT</v>
      </c>
      <c r="H140" s="57">
        <f>+'INFO ENEL'!M128</f>
        <v>173.78</v>
      </c>
      <c r="I140" s="56">
        <f>+'INFO ENEL'!N128</f>
        <v>18</v>
      </c>
      <c r="J140" s="56" t="str">
        <f>+'INFO ENEL'!O128</f>
        <v>Poste</v>
      </c>
      <c r="K140" s="56" t="str">
        <f>+'INFO ENEL'!P128</f>
        <v>Madera</v>
      </c>
      <c r="L140" s="56" t="str">
        <f>+'INFO ENEL'!Q128</f>
        <v>PM60C1</v>
      </c>
      <c r="M140" s="55" t="str">
        <f>+IF(ISERROR(INDEX('Estructuras de Acero y Concreto'!$C$6:$C$577,MATCH(L140,'Estructuras de Acero y Concreto'!$D$6:$D$577,0)))=FALSE,INDEX('Estructuras de Acero y Concreto'!$C$6:$C$577,MATCH(L140,'Estructuras de Acero y Concreto'!$D$6:$D$577,0)),IF(ISERROR(INDEX('Estructuras de Madera'!$C$5:$C$122,MATCH(L140,'Estructuras de Madera'!$D$5:$D$122,0)))=FALSE,INDEX('Estructuras de Madera'!$C$5:$C$122,MATCH(L140,'Estructuras de Madera'!$D$5:$D$122,0)),INDEX(SICODI!$G$3:$G$2404,MATCH(L140,SICODI!$G$3:$G$2404,0))))</f>
        <v>EMSU1P60C1</v>
      </c>
      <c r="N140" s="121" t="str">
        <f>+IF(ISERROR(VLOOKUP(M140,'Resumen de precios LLTT'!$C$17:$D$3071,2,FALSE))=FALSE,VLOOKUP(M140,'Resumen de precios LLTT'!$C$17:$D$3071,2,FALSE),VLOOKUP(M140,SICODI!$G$3:$J$2404,2,FALSE))</f>
        <v>Estructura de  Suspensión compuesto por 1 postes de madera tratada 60' Clase 1</v>
      </c>
      <c r="O140" s="58">
        <f>+IF(ISERROR(VLOOKUP(M140,'Resumen de precios LLTT'!$C$17:$G$3071,5,FALSE))=FALSE,VLOOKUP(M140,'Resumen de precios LLTT'!$C$17:$G$3071,5,FALSE),VLOOKUP(M140,SICODI!$G$3:$J$2404,4,FALSE))</f>
        <v>2141.5628345688324</v>
      </c>
      <c r="P140" s="16">
        <f t="shared" si="24"/>
        <v>0.84299999999999997</v>
      </c>
      <c r="Q140" s="78">
        <f t="shared" si="25"/>
        <v>3946.9003041103579</v>
      </c>
      <c r="R140" s="56">
        <v>0</v>
      </c>
      <c r="S140" s="16">
        <f t="shared" si="26"/>
        <v>0.13400000000000001</v>
      </c>
      <c r="T140" s="79">
        <f t="shared" si="27"/>
        <v>44.073720062565663</v>
      </c>
      <c r="U140" s="80">
        <f t="shared" si="28"/>
        <v>0.183</v>
      </c>
      <c r="V140" s="81">
        <f t="shared" si="29"/>
        <v>8.0654907714495163</v>
      </c>
      <c r="W140" s="79">
        <f t="shared" si="30"/>
        <v>2.7140075144318634</v>
      </c>
      <c r="X140" s="60">
        <f t="shared" si="22"/>
        <v>2.7</v>
      </c>
      <c r="Y140" s="56">
        <f>+'INFO ENEL'!R128</f>
        <v>1</v>
      </c>
      <c r="Z140" s="59">
        <f t="shared" si="23"/>
        <v>2.7</v>
      </c>
    </row>
    <row r="141" spans="1:26" s="90" customFormat="1" ht="15" customHeight="1" x14ac:dyDescent="0.25">
      <c r="A141" s="55">
        <f>+'INFO ENEL'!A129</f>
        <v>124</v>
      </c>
      <c r="B141" s="121" t="str">
        <f>+INDEX($B$8:$B$15,MATCH(L141,$L$8:$L$15,0))</f>
        <v>MOD INV_2017</v>
      </c>
      <c r="C141" s="56" t="str">
        <f>+'INFO ENEL'!B129</f>
        <v>Lima</v>
      </c>
      <c r="D141" s="56" t="str">
        <f>+'INFO ENEL'!D129</f>
        <v>VEGUETA</v>
      </c>
      <c r="E141" s="56" t="str">
        <f>+'INFO ENEL'!D129</f>
        <v>VEGUETA</v>
      </c>
      <c r="F141" s="50">
        <f>+'INFO ENEL'!E129</f>
        <v>0</v>
      </c>
      <c r="G141" s="56" t="str">
        <f>+'INFO ENEL'!L129</f>
        <v>AT</v>
      </c>
      <c r="H141" s="57">
        <f>+'INFO ENEL'!M129</f>
        <v>176.44</v>
      </c>
      <c r="I141" s="56">
        <f>+'INFO ENEL'!N129</f>
        <v>19</v>
      </c>
      <c r="J141" s="56" t="str">
        <f>+'INFO ENEL'!O129</f>
        <v>Poste</v>
      </c>
      <c r="K141" s="56" t="str">
        <f>+'INFO ENEL'!P129</f>
        <v>Metálico</v>
      </c>
      <c r="L141" s="56" t="str">
        <f>+'INFO ENEL'!Q129</f>
        <v>PC19/1100</v>
      </c>
      <c r="M141" s="55" t="str">
        <f>+IF(ISERROR(INDEX('Estructuras de Acero y Concreto'!$C$6:$C$577,MATCH(L141,'Estructuras de Acero y Concreto'!$D$6:$D$577,0)))=FALSE,INDEX('Estructuras de Acero y Concreto'!$C$6:$C$577,MATCH(L141,'Estructuras de Acero y Concreto'!$D$6:$D$577,0)),IF(ISERROR(INDEX('Estructuras de Madera'!$C$5:$C$122,MATCH(L141,'Estructuras de Madera'!$D$5:$D$122,0)))=FALSE,INDEX('Estructuras de Madera'!$C$5:$C$122,MATCH(L141,'Estructuras de Madera'!$D$5:$D$122,0)),INDEX(SICODI!$G$3:$G$2404,MATCH(L141,SICODI!$G$3:$G$2404,0))))</f>
        <v>EC060COU0D0-300-S1</v>
      </c>
      <c r="N141" s="121" t="str">
        <f>+IF(ISERROR(VLOOKUP(M141,'Resumen de precios LLTT'!$C$17:$D$3071,2,FALSE))=FALSE,VLOOKUP(M141,'Resumen de precios LLTT'!$C$17:$D$3071,2,FALSE),VLOOKUP(M141,SICODI!$G$3:$J$2404,2,FALSE))</f>
        <v>1 Poste de concreto (19/1100) de suspensión (2°) Tipo SU2-19</v>
      </c>
      <c r="O141" s="58">
        <f>+IF(ISERROR(VLOOKUP(M141,'Resumen de precios LLTT'!$C$17:$G$3071,5,FALSE))=FALSE,VLOOKUP(M141,'Resumen de precios LLTT'!$C$17:$G$3071,5,FALSE),VLOOKUP(M141,SICODI!$G$3:$J$2404,4,FALSE))</f>
        <v>2375.702794279523</v>
      </c>
      <c r="P141" s="16">
        <f t="shared" si="24"/>
        <v>0.84299999999999997</v>
      </c>
      <c r="Q141" s="78">
        <f t="shared" si="25"/>
        <v>4378.4202498571613</v>
      </c>
      <c r="R141" s="56">
        <v>0</v>
      </c>
      <c r="S141" s="16">
        <f t="shared" si="26"/>
        <v>0.13400000000000001</v>
      </c>
      <c r="T141" s="79">
        <f t="shared" si="27"/>
        <v>48.892359456738298</v>
      </c>
      <c r="U141" s="80">
        <f t="shared" si="28"/>
        <v>0.183</v>
      </c>
      <c r="V141" s="81">
        <f t="shared" si="29"/>
        <v>8.9473017805831088</v>
      </c>
      <c r="W141" s="79">
        <f t="shared" si="30"/>
        <v>3.0107336248340961</v>
      </c>
      <c r="X141" s="60">
        <f t="shared" si="22"/>
        <v>3</v>
      </c>
      <c r="Y141" s="56">
        <f>+'INFO ENEL'!R129</f>
        <v>1</v>
      </c>
      <c r="Z141" s="59">
        <f t="shared" si="23"/>
        <v>3</v>
      </c>
    </row>
    <row r="142" spans="1:26" s="90" customFormat="1" ht="15" customHeight="1" x14ac:dyDescent="0.25">
      <c r="A142" s="55">
        <f>+'INFO ENEL'!A130</f>
        <v>125</v>
      </c>
      <c r="B142" s="121" t="str">
        <f>+INDEX($B$8:$B$15,MATCH(L142,$L$8:$L$15,0))</f>
        <v>MOD INV_2017</v>
      </c>
      <c r="C142" s="56" t="str">
        <f>+'INFO ENEL'!B130</f>
        <v>Lima</v>
      </c>
      <c r="D142" s="56" t="str">
        <f>+'INFO ENEL'!D130</f>
        <v>VEGUETA</v>
      </c>
      <c r="E142" s="56" t="str">
        <f>+'INFO ENEL'!D130</f>
        <v>VEGUETA</v>
      </c>
      <c r="F142" s="50">
        <f>+'INFO ENEL'!E130</f>
        <v>0</v>
      </c>
      <c r="G142" s="56" t="str">
        <f>+'INFO ENEL'!L130</f>
        <v>AT</v>
      </c>
      <c r="H142" s="57">
        <f>+'INFO ENEL'!M130</f>
        <v>239.15</v>
      </c>
      <c r="I142" s="56">
        <f>+'INFO ENEL'!N130</f>
        <v>19</v>
      </c>
      <c r="J142" s="56" t="str">
        <f>+'INFO ENEL'!O130</f>
        <v>Poste</v>
      </c>
      <c r="K142" s="56" t="str">
        <f>+'INFO ENEL'!P130</f>
        <v>Metálico</v>
      </c>
      <c r="L142" s="56" t="str">
        <f>+'INFO ENEL'!Q130</f>
        <v>PC19/1100</v>
      </c>
      <c r="M142" s="55" t="str">
        <f>+IF(ISERROR(INDEX('Estructuras de Acero y Concreto'!$C$6:$C$577,MATCH(L142,'Estructuras de Acero y Concreto'!$D$6:$D$577,0)))=FALSE,INDEX('Estructuras de Acero y Concreto'!$C$6:$C$577,MATCH(L142,'Estructuras de Acero y Concreto'!$D$6:$D$577,0)),IF(ISERROR(INDEX('Estructuras de Madera'!$C$5:$C$122,MATCH(L142,'Estructuras de Madera'!$D$5:$D$122,0)))=FALSE,INDEX('Estructuras de Madera'!$C$5:$C$122,MATCH(L142,'Estructuras de Madera'!$D$5:$D$122,0)),INDEX(SICODI!$G$3:$G$2404,MATCH(L142,SICODI!$G$3:$G$2404,0))))</f>
        <v>EC060COU0D0-300-S1</v>
      </c>
      <c r="N142" s="121" t="str">
        <f>+IF(ISERROR(VLOOKUP(M142,'Resumen de precios LLTT'!$C$17:$D$3071,2,FALSE))=FALSE,VLOOKUP(M142,'Resumen de precios LLTT'!$C$17:$D$3071,2,FALSE),VLOOKUP(M142,SICODI!$G$3:$J$2404,2,FALSE))</f>
        <v>1 Poste de concreto (19/1100) de suspensión (2°) Tipo SU2-19</v>
      </c>
      <c r="O142" s="58">
        <f>+IF(ISERROR(VLOOKUP(M142,'Resumen de precios LLTT'!$C$17:$G$3071,5,FALSE))=FALSE,VLOOKUP(M142,'Resumen de precios LLTT'!$C$17:$G$3071,5,FALSE),VLOOKUP(M142,SICODI!$G$3:$J$2404,4,FALSE))</f>
        <v>2375.702794279523</v>
      </c>
      <c r="P142" s="16">
        <f t="shared" si="24"/>
        <v>0.84299999999999997</v>
      </c>
      <c r="Q142" s="78">
        <f t="shared" si="25"/>
        <v>4378.4202498571613</v>
      </c>
      <c r="R142" s="56">
        <v>0</v>
      </c>
      <c r="S142" s="16">
        <f t="shared" si="26"/>
        <v>0.13400000000000001</v>
      </c>
      <c r="T142" s="79">
        <f t="shared" si="27"/>
        <v>48.892359456738298</v>
      </c>
      <c r="U142" s="80">
        <f t="shared" si="28"/>
        <v>0.183</v>
      </c>
      <c r="V142" s="81">
        <f t="shared" si="29"/>
        <v>8.9473017805831088</v>
      </c>
      <c r="W142" s="79">
        <f t="shared" si="30"/>
        <v>3.0107336248340961</v>
      </c>
      <c r="X142" s="60">
        <f t="shared" si="22"/>
        <v>3</v>
      </c>
      <c r="Y142" s="56">
        <f>+'INFO ENEL'!R130</f>
        <v>1</v>
      </c>
      <c r="Z142" s="59">
        <f t="shared" si="23"/>
        <v>3</v>
      </c>
    </row>
    <row r="143" spans="1:26" s="90" customFormat="1" ht="15" customHeight="1" x14ac:dyDescent="0.25">
      <c r="A143" s="55">
        <f>+'INFO ENEL'!A131</f>
        <v>126</v>
      </c>
      <c r="B143" s="121" t="str">
        <f>+INDEX($B$8:$B$15,MATCH(L143,$L$8:$L$15,0))</f>
        <v>MOD INV_2017</v>
      </c>
      <c r="C143" s="56" t="str">
        <f>+'INFO ENEL'!B131</f>
        <v>Lima</v>
      </c>
      <c r="D143" s="56" t="str">
        <f>+'INFO ENEL'!D131</f>
        <v>VEGUETA</v>
      </c>
      <c r="E143" s="56" t="str">
        <f>+'INFO ENEL'!D131</f>
        <v>VEGUETA</v>
      </c>
      <c r="F143" s="50">
        <f>+'INFO ENEL'!E131</f>
        <v>0</v>
      </c>
      <c r="G143" s="56" t="str">
        <f>+'INFO ENEL'!L131</f>
        <v>AT</v>
      </c>
      <c r="H143" s="57">
        <f>+'INFO ENEL'!M131</f>
        <v>252.84</v>
      </c>
      <c r="I143" s="56">
        <f>+'INFO ENEL'!N131</f>
        <v>19</v>
      </c>
      <c r="J143" s="56" t="str">
        <f>+'INFO ENEL'!O131</f>
        <v>Poste</v>
      </c>
      <c r="K143" s="56" t="str">
        <f>+'INFO ENEL'!P131</f>
        <v>Metálico</v>
      </c>
      <c r="L143" s="56" t="str">
        <f>+'INFO ENEL'!Q131</f>
        <v>PC19/1100</v>
      </c>
      <c r="M143" s="55" t="str">
        <f>+IF(ISERROR(INDEX('Estructuras de Acero y Concreto'!$C$6:$C$577,MATCH(L143,'Estructuras de Acero y Concreto'!$D$6:$D$577,0)))=FALSE,INDEX('Estructuras de Acero y Concreto'!$C$6:$C$577,MATCH(L143,'Estructuras de Acero y Concreto'!$D$6:$D$577,0)),IF(ISERROR(INDEX('Estructuras de Madera'!$C$5:$C$122,MATCH(L143,'Estructuras de Madera'!$D$5:$D$122,0)))=FALSE,INDEX('Estructuras de Madera'!$C$5:$C$122,MATCH(L143,'Estructuras de Madera'!$D$5:$D$122,0)),INDEX(SICODI!$G$3:$G$2404,MATCH(L143,SICODI!$G$3:$G$2404,0))))</f>
        <v>EC060COU0D0-300-S1</v>
      </c>
      <c r="N143" s="121" t="str">
        <f>+IF(ISERROR(VLOOKUP(M143,'Resumen de precios LLTT'!$C$17:$D$3071,2,FALSE))=FALSE,VLOOKUP(M143,'Resumen de precios LLTT'!$C$17:$D$3071,2,FALSE),VLOOKUP(M143,SICODI!$G$3:$J$2404,2,FALSE))</f>
        <v>1 Poste de concreto (19/1100) de suspensión (2°) Tipo SU2-19</v>
      </c>
      <c r="O143" s="58">
        <f>+IF(ISERROR(VLOOKUP(M143,'Resumen de precios LLTT'!$C$17:$G$3071,5,FALSE))=FALSE,VLOOKUP(M143,'Resumen de precios LLTT'!$C$17:$G$3071,5,FALSE),VLOOKUP(M143,SICODI!$G$3:$J$2404,4,FALSE))</f>
        <v>2375.702794279523</v>
      </c>
      <c r="P143" s="16">
        <f t="shared" si="24"/>
        <v>0.84299999999999997</v>
      </c>
      <c r="Q143" s="78">
        <f t="shared" si="25"/>
        <v>4378.4202498571613</v>
      </c>
      <c r="R143" s="56">
        <v>0</v>
      </c>
      <c r="S143" s="16">
        <f t="shared" si="26"/>
        <v>0.13400000000000001</v>
      </c>
      <c r="T143" s="79">
        <f t="shared" si="27"/>
        <v>48.892359456738298</v>
      </c>
      <c r="U143" s="80">
        <f t="shared" si="28"/>
        <v>0.183</v>
      </c>
      <c r="V143" s="81">
        <f t="shared" si="29"/>
        <v>8.9473017805831088</v>
      </c>
      <c r="W143" s="79">
        <f t="shared" si="30"/>
        <v>3.0107336248340961</v>
      </c>
      <c r="X143" s="60">
        <f t="shared" si="22"/>
        <v>3</v>
      </c>
      <c r="Y143" s="56">
        <f>+'INFO ENEL'!R131</f>
        <v>1</v>
      </c>
      <c r="Z143" s="59">
        <f t="shared" si="23"/>
        <v>3</v>
      </c>
    </row>
    <row r="144" spans="1:26" s="90" customFormat="1" ht="15" customHeight="1" x14ac:dyDescent="0.25">
      <c r="A144" s="55">
        <f>+'INFO ENEL'!A132</f>
        <v>127</v>
      </c>
      <c r="B144" s="121" t="str">
        <f>+INDEX($B$8:$B$15,MATCH(L144,$L$8:$L$15,0))</f>
        <v>MOD INV_2017</v>
      </c>
      <c r="C144" s="56" t="str">
        <f>+'INFO ENEL'!B132</f>
        <v>Lima</v>
      </c>
      <c r="D144" s="56" t="str">
        <f>+'INFO ENEL'!D132</f>
        <v>VEGUETA</v>
      </c>
      <c r="E144" s="56" t="str">
        <f>+'INFO ENEL'!D132</f>
        <v>VEGUETA</v>
      </c>
      <c r="F144" s="50">
        <f>+'INFO ENEL'!E132</f>
        <v>0</v>
      </c>
      <c r="G144" s="56" t="str">
        <f>+'INFO ENEL'!L132</f>
        <v>AT</v>
      </c>
      <c r="H144" s="57">
        <f>+'INFO ENEL'!M132</f>
        <v>211.82</v>
      </c>
      <c r="I144" s="56">
        <f>+'INFO ENEL'!N132</f>
        <v>19</v>
      </c>
      <c r="J144" s="56" t="str">
        <f>+'INFO ENEL'!O132</f>
        <v>Poste</v>
      </c>
      <c r="K144" s="56" t="str">
        <f>+'INFO ENEL'!P132</f>
        <v>Metálico</v>
      </c>
      <c r="L144" s="56" t="str">
        <f>+'INFO ENEL'!Q132</f>
        <v>PC19/1100</v>
      </c>
      <c r="M144" s="55" t="str">
        <f>+IF(ISERROR(INDEX('Estructuras de Acero y Concreto'!$C$6:$C$577,MATCH(L144,'Estructuras de Acero y Concreto'!$D$6:$D$577,0)))=FALSE,INDEX('Estructuras de Acero y Concreto'!$C$6:$C$577,MATCH(L144,'Estructuras de Acero y Concreto'!$D$6:$D$577,0)),IF(ISERROR(INDEX('Estructuras de Madera'!$C$5:$C$122,MATCH(L144,'Estructuras de Madera'!$D$5:$D$122,0)))=FALSE,INDEX('Estructuras de Madera'!$C$5:$C$122,MATCH(L144,'Estructuras de Madera'!$D$5:$D$122,0)),INDEX(SICODI!$G$3:$G$2404,MATCH(L144,SICODI!$G$3:$G$2404,0))))</f>
        <v>EC060COU0D0-300-S1</v>
      </c>
      <c r="N144" s="121" t="str">
        <f>+IF(ISERROR(VLOOKUP(M144,'Resumen de precios LLTT'!$C$17:$D$3071,2,FALSE))=FALSE,VLOOKUP(M144,'Resumen de precios LLTT'!$C$17:$D$3071,2,FALSE),VLOOKUP(M144,SICODI!$G$3:$J$2404,2,FALSE))</f>
        <v>1 Poste de concreto (19/1100) de suspensión (2°) Tipo SU2-19</v>
      </c>
      <c r="O144" s="58">
        <f>+IF(ISERROR(VLOOKUP(M144,'Resumen de precios LLTT'!$C$17:$G$3071,5,FALSE))=FALSE,VLOOKUP(M144,'Resumen de precios LLTT'!$C$17:$G$3071,5,FALSE),VLOOKUP(M144,SICODI!$G$3:$J$2404,4,FALSE))</f>
        <v>2375.702794279523</v>
      </c>
      <c r="P144" s="16">
        <f t="shared" si="24"/>
        <v>0.84299999999999997</v>
      </c>
      <c r="Q144" s="78">
        <f t="shared" si="25"/>
        <v>4378.4202498571613</v>
      </c>
      <c r="R144" s="56">
        <v>0</v>
      </c>
      <c r="S144" s="16">
        <f t="shared" si="26"/>
        <v>0.13400000000000001</v>
      </c>
      <c r="T144" s="79">
        <f t="shared" si="27"/>
        <v>48.892359456738298</v>
      </c>
      <c r="U144" s="80">
        <f t="shared" si="28"/>
        <v>0.183</v>
      </c>
      <c r="V144" s="81">
        <f t="shared" si="29"/>
        <v>8.9473017805831088</v>
      </c>
      <c r="W144" s="79">
        <f t="shared" si="30"/>
        <v>3.0107336248340961</v>
      </c>
      <c r="X144" s="60">
        <f t="shared" si="22"/>
        <v>3</v>
      </c>
      <c r="Y144" s="56">
        <f>+'INFO ENEL'!R132</f>
        <v>1</v>
      </c>
      <c r="Z144" s="59">
        <f t="shared" si="23"/>
        <v>3</v>
      </c>
    </row>
    <row r="145" spans="1:26" s="90" customFormat="1" ht="15" customHeight="1" x14ac:dyDescent="0.25">
      <c r="A145" s="55">
        <f>+'INFO ENEL'!A133</f>
        <v>128</v>
      </c>
      <c r="B145" s="121" t="str">
        <f>+INDEX($B$8:$B$15,MATCH(L145,$L$8:$L$15,0))</f>
        <v>MOD INV_2017</v>
      </c>
      <c r="C145" s="56" t="str">
        <f>+'INFO ENEL'!B133</f>
        <v>Lima</v>
      </c>
      <c r="D145" s="56" t="str">
        <f>+'INFO ENEL'!D133</f>
        <v>VEGUETA</v>
      </c>
      <c r="E145" s="56" t="str">
        <f>+'INFO ENEL'!D133</f>
        <v>VEGUETA</v>
      </c>
      <c r="F145" s="50">
        <f>+'INFO ENEL'!E133</f>
        <v>0</v>
      </c>
      <c r="G145" s="56" t="str">
        <f>+'INFO ENEL'!L133</f>
        <v>AT</v>
      </c>
      <c r="H145" s="57">
        <f>+'INFO ENEL'!M133</f>
        <v>213.39</v>
      </c>
      <c r="I145" s="56">
        <f>+'INFO ENEL'!N133</f>
        <v>19</v>
      </c>
      <c r="J145" s="56" t="str">
        <f>+'INFO ENEL'!O133</f>
        <v>Poste</v>
      </c>
      <c r="K145" s="56" t="str">
        <f>+'INFO ENEL'!P133</f>
        <v>Metálico</v>
      </c>
      <c r="L145" s="56" t="str">
        <f>+'INFO ENEL'!Q133</f>
        <v>PC19/1100</v>
      </c>
      <c r="M145" s="55" t="str">
        <f>+IF(ISERROR(INDEX('Estructuras de Acero y Concreto'!$C$6:$C$577,MATCH(L145,'Estructuras de Acero y Concreto'!$D$6:$D$577,0)))=FALSE,INDEX('Estructuras de Acero y Concreto'!$C$6:$C$577,MATCH(L145,'Estructuras de Acero y Concreto'!$D$6:$D$577,0)),IF(ISERROR(INDEX('Estructuras de Madera'!$C$5:$C$122,MATCH(L145,'Estructuras de Madera'!$D$5:$D$122,0)))=FALSE,INDEX('Estructuras de Madera'!$C$5:$C$122,MATCH(L145,'Estructuras de Madera'!$D$5:$D$122,0)),INDEX(SICODI!$G$3:$G$2404,MATCH(L145,SICODI!$G$3:$G$2404,0))))</f>
        <v>EC060COU0D0-300-S1</v>
      </c>
      <c r="N145" s="121" t="str">
        <f>+IF(ISERROR(VLOOKUP(M145,'Resumen de precios LLTT'!$C$17:$D$3071,2,FALSE))=FALSE,VLOOKUP(M145,'Resumen de precios LLTT'!$C$17:$D$3071,2,FALSE),VLOOKUP(M145,SICODI!$G$3:$J$2404,2,FALSE))</f>
        <v>1 Poste de concreto (19/1100) de suspensión (2°) Tipo SU2-19</v>
      </c>
      <c r="O145" s="58">
        <f>+IF(ISERROR(VLOOKUP(M145,'Resumen de precios LLTT'!$C$17:$G$3071,5,FALSE))=FALSE,VLOOKUP(M145,'Resumen de precios LLTT'!$C$17:$G$3071,5,FALSE),VLOOKUP(M145,SICODI!$G$3:$J$2404,4,FALSE))</f>
        <v>2375.702794279523</v>
      </c>
      <c r="P145" s="16">
        <f t="shared" si="24"/>
        <v>0.84299999999999997</v>
      </c>
      <c r="Q145" s="78">
        <f t="shared" si="25"/>
        <v>4378.4202498571613</v>
      </c>
      <c r="R145" s="56">
        <v>0</v>
      </c>
      <c r="S145" s="16">
        <f t="shared" si="26"/>
        <v>0.13400000000000001</v>
      </c>
      <c r="T145" s="79">
        <f t="shared" si="27"/>
        <v>48.892359456738298</v>
      </c>
      <c r="U145" s="80">
        <f t="shared" si="28"/>
        <v>0.183</v>
      </c>
      <c r="V145" s="81">
        <f t="shared" si="29"/>
        <v>8.9473017805831088</v>
      </c>
      <c r="W145" s="79">
        <f t="shared" si="30"/>
        <v>3.0107336248340961</v>
      </c>
      <c r="X145" s="60">
        <f t="shared" si="22"/>
        <v>3</v>
      </c>
      <c r="Y145" s="56">
        <f>+'INFO ENEL'!R133</f>
        <v>1</v>
      </c>
      <c r="Z145" s="59">
        <f t="shared" si="23"/>
        <v>3</v>
      </c>
    </row>
    <row r="146" spans="1:26" s="90" customFormat="1" ht="15" customHeight="1" x14ac:dyDescent="0.25">
      <c r="A146" s="55">
        <f>+'INFO ENEL'!A134</f>
        <v>129</v>
      </c>
      <c r="B146" s="121" t="str">
        <f>+INDEX($B$8:$B$15,MATCH(L146,$L$8:$L$15,0))</f>
        <v>MOD INV_2017</v>
      </c>
      <c r="C146" s="56" t="str">
        <f>+'INFO ENEL'!B134</f>
        <v>Lima</v>
      </c>
      <c r="D146" s="56" t="str">
        <f>+'INFO ENEL'!D134</f>
        <v>VEGUETA</v>
      </c>
      <c r="E146" s="56" t="str">
        <f>+'INFO ENEL'!D134</f>
        <v>VEGUETA</v>
      </c>
      <c r="F146" s="50">
        <f>+'INFO ENEL'!E134</f>
        <v>0</v>
      </c>
      <c r="G146" s="56" t="str">
        <f>+'INFO ENEL'!L134</f>
        <v>AT</v>
      </c>
      <c r="H146" s="57">
        <f>+'INFO ENEL'!M134</f>
        <v>215.11</v>
      </c>
      <c r="I146" s="56">
        <f>+'INFO ENEL'!N134</f>
        <v>19</v>
      </c>
      <c r="J146" s="56" t="str">
        <f>+'INFO ENEL'!O134</f>
        <v>Poste</v>
      </c>
      <c r="K146" s="56" t="str">
        <f>+'INFO ENEL'!P134</f>
        <v>Metálico</v>
      </c>
      <c r="L146" s="56" t="str">
        <f>+'INFO ENEL'!Q134</f>
        <v>PC19/1100</v>
      </c>
      <c r="M146" s="55" t="str">
        <f>+IF(ISERROR(INDEX('Estructuras de Acero y Concreto'!$C$6:$C$577,MATCH(L146,'Estructuras de Acero y Concreto'!$D$6:$D$577,0)))=FALSE,INDEX('Estructuras de Acero y Concreto'!$C$6:$C$577,MATCH(L146,'Estructuras de Acero y Concreto'!$D$6:$D$577,0)),IF(ISERROR(INDEX('Estructuras de Madera'!$C$5:$C$122,MATCH(L146,'Estructuras de Madera'!$D$5:$D$122,0)))=FALSE,INDEX('Estructuras de Madera'!$C$5:$C$122,MATCH(L146,'Estructuras de Madera'!$D$5:$D$122,0)),INDEX(SICODI!$G$3:$G$2404,MATCH(L146,SICODI!$G$3:$G$2404,0))))</f>
        <v>EC060COU0D0-300-S1</v>
      </c>
      <c r="N146" s="121" t="str">
        <f>+IF(ISERROR(VLOOKUP(M146,'Resumen de precios LLTT'!$C$17:$D$3071,2,FALSE))=FALSE,VLOOKUP(M146,'Resumen de precios LLTT'!$C$17:$D$3071,2,FALSE),VLOOKUP(M146,SICODI!$G$3:$J$2404,2,FALSE))</f>
        <v>1 Poste de concreto (19/1100) de suspensión (2°) Tipo SU2-19</v>
      </c>
      <c r="O146" s="58">
        <f>+IF(ISERROR(VLOOKUP(M146,'Resumen de precios LLTT'!$C$17:$G$3071,5,FALSE))=FALSE,VLOOKUP(M146,'Resumen de precios LLTT'!$C$17:$G$3071,5,FALSE),VLOOKUP(M146,SICODI!$G$3:$J$2404,4,FALSE))</f>
        <v>2375.702794279523</v>
      </c>
      <c r="P146" s="16">
        <f t="shared" si="24"/>
        <v>0.84299999999999997</v>
      </c>
      <c r="Q146" s="78">
        <f t="shared" si="25"/>
        <v>4378.4202498571613</v>
      </c>
      <c r="R146" s="56">
        <v>0</v>
      </c>
      <c r="S146" s="16">
        <f t="shared" si="26"/>
        <v>0.13400000000000001</v>
      </c>
      <c r="T146" s="79">
        <f t="shared" si="27"/>
        <v>48.892359456738298</v>
      </c>
      <c r="U146" s="80">
        <f t="shared" si="28"/>
        <v>0.183</v>
      </c>
      <c r="V146" s="81">
        <f t="shared" si="29"/>
        <v>8.9473017805831088</v>
      </c>
      <c r="W146" s="79">
        <f t="shared" si="30"/>
        <v>3.0107336248340961</v>
      </c>
      <c r="X146" s="60">
        <f t="shared" ref="X146:X209" si="31">ROUND(W146,1)</f>
        <v>3</v>
      </c>
      <c r="Y146" s="56">
        <f>+'INFO ENEL'!R134</f>
        <v>1</v>
      </c>
      <c r="Z146" s="59">
        <f t="shared" si="23"/>
        <v>3</v>
      </c>
    </row>
    <row r="147" spans="1:26" s="90" customFormat="1" ht="15" customHeight="1" x14ac:dyDescent="0.25">
      <c r="A147" s="55">
        <f>+'INFO ENEL'!A135</f>
        <v>130</v>
      </c>
      <c r="B147" s="121" t="str">
        <f>+INDEX($B$8:$B$15,MATCH(L147,$L$8:$L$15,0))</f>
        <v>MOD INV_2017</v>
      </c>
      <c r="C147" s="56" t="str">
        <f>+'INFO ENEL'!B135</f>
        <v>Lima</v>
      </c>
      <c r="D147" s="56" t="str">
        <f>+'INFO ENEL'!D135</f>
        <v>VEGUETA</v>
      </c>
      <c r="E147" s="56" t="str">
        <f>+'INFO ENEL'!D135</f>
        <v>VEGUETA</v>
      </c>
      <c r="F147" s="50">
        <f>+'INFO ENEL'!E135</f>
        <v>0</v>
      </c>
      <c r="G147" s="56" t="str">
        <f>+'INFO ENEL'!L135</f>
        <v>AT</v>
      </c>
      <c r="H147" s="57">
        <f>+'INFO ENEL'!M135</f>
        <v>229.4</v>
      </c>
      <c r="I147" s="56">
        <f>+'INFO ENEL'!N135</f>
        <v>19</v>
      </c>
      <c r="J147" s="56" t="str">
        <f>+'INFO ENEL'!O135</f>
        <v>Poste</v>
      </c>
      <c r="K147" s="56" t="str">
        <f>+'INFO ENEL'!P135</f>
        <v>Metálico</v>
      </c>
      <c r="L147" s="56" t="str">
        <f>+'INFO ENEL'!Q135</f>
        <v>PC19/1100</v>
      </c>
      <c r="M147" s="55" t="str">
        <f>+IF(ISERROR(INDEX('Estructuras de Acero y Concreto'!$C$6:$C$577,MATCH(L147,'Estructuras de Acero y Concreto'!$D$6:$D$577,0)))=FALSE,INDEX('Estructuras de Acero y Concreto'!$C$6:$C$577,MATCH(L147,'Estructuras de Acero y Concreto'!$D$6:$D$577,0)),IF(ISERROR(INDEX('Estructuras de Madera'!$C$5:$C$122,MATCH(L147,'Estructuras de Madera'!$D$5:$D$122,0)))=FALSE,INDEX('Estructuras de Madera'!$C$5:$C$122,MATCH(L147,'Estructuras de Madera'!$D$5:$D$122,0)),INDEX(SICODI!$G$3:$G$2404,MATCH(L147,SICODI!$G$3:$G$2404,0))))</f>
        <v>EC060COU0D0-300-S1</v>
      </c>
      <c r="N147" s="121" t="str">
        <f>+IF(ISERROR(VLOOKUP(M147,'Resumen de precios LLTT'!$C$17:$D$3071,2,FALSE))=FALSE,VLOOKUP(M147,'Resumen de precios LLTT'!$C$17:$D$3071,2,FALSE),VLOOKUP(M147,SICODI!$G$3:$J$2404,2,FALSE))</f>
        <v>1 Poste de concreto (19/1100) de suspensión (2°) Tipo SU2-19</v>
      </c>
      <c r="O147" s="58">
        <f>+IF(ISERROR(VLOOKUP(M147,'Resumen de precios LLTT'!$C$17:$G$3071,5,FALSE))=FALSE,VLOOKUP(M147,'Resumen de precios LLTT'!$C$17:$G$3071,5,FALSE),VLOOKUP(M147,SICODI!$G$3:$J$2404,4,FALSE))</f>
        <v>2375.702794279523</v>
      </c>
      <c r="P147" s="16">
        <f t="shared" si="24"/>
        <v>0.84299999999999997</v>
      </c>
      <c r="Q147" s="78">
        <f t="shared" si="25"/>
        <v>4378.4202498571613</v>
      </c>
      <c r="R147" s="56">
        <v>0</v>
      </c>
      <c r="S147" s="16">
        <f t="shared" si="26"/>
        <v>0.13400000000000001</v>
      </c>
      <c r="T147" s="79">
        <f t="shared" si="27"/>
        <v>48.892359456738298</v>
      </c>
      <c r="U147" s="80">
        <f t="shared" si="28"/>
        <v>0.183</v>
      </c>
      <c r="V147" s="81">
        <f t="shared" si="29"/>
        <v>8.9473017805831088</v>
      </c>
      <c r="W147" s="79">
        <f t="shared" si="30"/>
        <v>3.0107336248340961</v>
      </c>
      <c r="X147" s="60">
        <f t="shared" si="31"/>
        <v>3</v>
      </c>
      <c r="Y147" s="56">
        <f>+'INFO ENEL'!R135</f>
        <v>1</v>
      </c>
      <c r="Z147" s="59">
        <f t="shared" ref="Z147:Z210" si="32">X147*Y147</f>
        <v>3</v>
      </c>
    </row>
    <row r="148" spans="1:26" s="90" customFormat="1" ht="15" customHeight="1" x14ac:dyDescent="0.25">
      <c r="A148" s="55">
        <f>+'INFO ENEL'!A136</f>
        <v>131</v>
      </c>
      <c r="B148" s="121" t="str">
        <f>+INDEX($B$8:$B$15,MATCH(L148,$L$8:$L$15,0))</f>
        <v>MOD INV_2017</v>
      </c>
      <c r="C148" s="56" t="str">
        <f>+'INFO ENEL'!B136</f>
        <v>Lima</v>
      </c>
      <c r="D148" s="56" t="str">
        <f>+'INFO ENEL'!D136</f>
        <v>VEGUETA</v>
      </c>
      <c r="E148" s="56" t="str">
        <f>+'INFO ENEL'!D136</f>
        <v>VEGUETA</v>
      </c>
      <c r="F148" s="50">
        <f>+'INFO ENEL'!E136</f>
        <v>0</v>
      </c>
      <c r="G148" s="56" t="str">
        <f>+'INFO ENEL'!L136</f>
        <v>AT</v>
      </c>
      <c r="H148" s="57">
        <f>+'INFO ENEL'!M136</f>
        <v>239.36</v>
      </c>
      <c r="I148" s="56">
        <f>+'INFO ENEL'!N136</f>
        <v>18</v>
      </c>
      <c r="J148" s="56" t="str">
        <f>+'INFO ENEL'!O136</f>
        <v>Poste</v>
      </c>
      <c r="K148" s="56" t="str">
        <f>+'INFO ENEL'!P136</f>
        <v>Madera</v>
      </c>
      <c r="L148" s="56" t="str">
        <f>+'INFO ENEL'!Q136</f>
        <v>PM60C1</v>
      </c>
      <c r="M148" s="55" t="str">
        <f>+IF(ISERROR(INDEX('Estructuras de Acero y Concreto'!$C$6:$C$577,MATCH(L148,'Estructuras de Acero y Concreto'!$D$6:$D$577,0)))=FALSE,INDEX('Estructuras de Acero y Concreto'!$C$6:$C$577,MATCH(L148,'Estructuras de Acero y Concreto'!$D$6:$D$577,0)),IF(ISERROR(INDEX('Estructuras de Madera'!$C$5:$C$122,MATCH(L148,'Estructuras de Madera'!$D$5:$D$122,0)))=FALSE,INDEX('Estructuras de Madera'!$C$5:$C$122,MATCH(L148,'Estructuras de Madera'!$D$5:$D$122,0)),INDEX(SICODI!$G$3:$G$2404,MATCH(L148,SICODI!$G$3:$G$2404,0))))</f>
        <v>EMSU1P60C1</v>
      </c>
      <c r="N148" s="121" t="str">
        <f>+IF(ISERROR(VLOOKUP(M148,'Resumen de precios LLTT'!$C$17:$D$3071,2,FALSE))=FALSE,VLOOKUP(M148,'Resumen de precios LLTT'!$C$17:$D$3071,2,FALSE),VLOOKUP(M148,SICODI!$G$3:$J$2404,2,FALSE))</f>
        <v>Estructura de  Suspensión compuesto por 1 postes de madera tratada 60' Clase 1</v>
      </c>
      <c r="O148" s="58">
        <f>+IF(ISERROR(VLOOKUP(M148,'Resumen de precios LLTT'!$C$17:$G$3071,5,FALSE))=FALSE,VLOOKUP(M148,'Resumen de precios LLTT'!$C$17:$G$3071,5,FALSE),VLOOKUP(M148,SICODI!$G$3:$J$2404,4,FALSE))</f>
        <v>2141.5628345688324</v>
      </c>
      <c r="P148" s="16">
        <f t="shared" si="24"/>
        <v>0.84299999999999997</v>
      </c>
      <c r="Q148" s="78">
        <f t="shared" si="25"/>
        <v>3946.9003041103579</v>
      </c>
      <c r="R148" s="56">
        <v>0</v>
      </c>
      <c r="S148" s="16">
        <f t="shared" si="26"/>
        <v>0.13400000000000001</v>
      </c>
      <c r="T148" s="79">
        <f t="shared" si="27"/>
        <v>44.073720062565663</v>
      </c>
      <c r="U148" s="80">
        <f t="shared" si="28"/>
        <v>0.183</v>
      </c>
      <c r="V148" s="81">
        <f t="shared" si="29"/>
        <v>8.0654907714495163</v>
      </c>
      <c r="W148" s="79">
        <f t="shared" si="30"/>
        <v>2.7140075144318634</v>
      </c>
      <c r="X148" s="60">
        <f t="shared" si="31"/>
        <v>2.7</v>
      </c>
      <c r="Y148" s="56">
        <f>+'INFO ENEL'!R136</f>
        <v>1</v>
      </c>
      <c r="Z148" s="59">
        <f t="shared" si="32"/>
        <v>2.7</v>
      </c>
    </row>
    <row r="149" spans="1:26" s="90" customFormat="1" ht="15" customHeight="1" x14ac:dyDescent="0.25">
      <c r="A149" s="55">
        <f>+'INFO ENEL'!A137</f>
        <v>132</v>
      </c>
      <c r="B149" s="121" t="str">
        <f>+INDEX($B$8:$B$15,MATCH(L149,$L$8:$L$15,0))</f>
        <v>MOD INV_2017</v>
      </c>
      <c r="C149" s="56" t="str">
        <f>+'INFO ENEL'!B137</f>
        <v>Lima</v>
      </c>
      <c r="D149" s="56" t="str">
        <f>+'INFO ENEL'!D137</f>
        <v>VEGUETA</v>
      </c>
      <c r="E149" s="56" t="str">
        <f>+'INFO ENEL'!D137</f>
        <v>VEGUETA</v>
      </c>
      <c r="F149" s="50">
        <f>+'INFO ENEL'!E137</f>
        <v>0</v>
      </c>
      <c r="G149" s="56" t="str">
        <f>+'INFO ENEL'!L137</f>
        <v>AT</v>
      </c>
      <c r="H149" s="57">
        <f>+'INFO ENEL'!M137</f>
        <v>256.62</v>
      </c>
      <c r="I149" s="56">
        <f>+'INFO ENEL'!N137</f>
        <v>18</v>
      </c>
      <c r="J149" s="56" t="str">
        <f>+'INFO ENEL'!O137</f>
        <v>Poste</v>
      </c>
      <c r="K149" s="56" t="str">
        <f>+'INFO ENEL'!P137</f>
        <v>Madera</v>
      </c>
      <c r="L149" s="56" t="str">
        <f>+'INFO ENEL'!Q137</f>
        <v>PM60C1</v>
      </c>
      <c r="M149" s="55" t="str">
        <f>+IF(ISERROR(INDEX('Estructuras de Acero y Concreto'!$C$6:$C$577,MATCH(L149,'Estructuras de Acero y Concreto'!$D$6:$D$577,0)))=FALSE,INDEX('Estructuras de Acero y Concreto'!$C$6:$C$577,MATCH(L149,'Estructuras de Acero y Concreto'!$D$6:$D$577,0)),IF(ISERROR(INDEX('Estructuras de Madera'!$C$5:$C$122,MATCH(L149,'Estructuras de Madera'!$D$5:$D$122,0)))=FALSE,INDEX('Estructuras de Madera'!$C$5:$C$122,MATCH(L149,'Estructuras de Madera'!$D$5:$D$122,0)),INDEX(SICODI!$G$3:$G$2404,MATCH(L149,SICODI!$G$3:$G$2404,0))))</f>
        <v>EMSU1P60C1</v>
      </c>
      <c r="N149" s="121" t="str">
        <f>+IF(ISERROR(VLOOKUP(M149,'Resumen de precios LLTT'!$C$17:$D$3071,2,FALSE))=FALSE,VLOOKUP(M149,'Resumen de precios LLTT'!$C$17:$D$3071,2,FALSE),VLOOKUP(M149,SICODI!$G$3:$J$2404,2,FALSE))</f>
        <v>Estructura de  Suspensión compuesto por 1 postes de madera tratada 60' Clase 1</v>
      </c>
      <c r="O149" s="58">
        <f>+IF(ISERROR(VLOOKUP(M149,'Resumen de precios LLTT'!$C$17:$G$3071,5,FALSE))=FALSE,VLOOKUP(M149,'Resumen de precios LLTT'!$C$17:$G$3071,5,FALSE),VLOOKUP(M149,SICODI!$G$3:$J$2404,4,FALSE))</f>
        <v>2141.5628345688324</v>
      </c>
      <c r="P149" s="16">
        <f t="shared" si="24"/>
        <v>0.84299999999999997</v>
      </c>
      <c r="Q149" s="78">
        <f t="shared" si="25"/>
        <v>3946.9003041103579</v>
      </c>
      <c r="R149" s="56">
        <v>0</v>
      </c>
      <c r="S149" s="16">
        <f t="shared" si="26"/>
        <v>0.13400000000000001</v>
      </c>
      <c r="T149" s="79">
        <f t="shared" si="27"/>
        <v>44.073720062565663</v>
      </c>
      <c r="U149" s="80">
        <f t="shared" si="28"/>
        <v>0.183</v>
      </c>
      <c r="V149" s="81">
        <f t="shared" si="29"/>
        <v>8.0654907714495163</v>
      </c>
      <c r="W149" s="79">
        <f t="shared" si="30"/>
        <v>2.7140075144318634</v>
      </c>
      <c r="X149" s="60">
        <f t="shared" si="31"/>
        <v>2.7</v>
      </c>
      <c r="Y149" s="56">
        <f>+'INFO ENEL'!R137</f>
        <v>1</v>
      </c>
      <c r="Z149" s="59">
        <f t="shared" si="32"/>
        <v>2.7</v>
      </c>
    </row>
    <row r="150" spans="1:26" s="90" customFormat="1" ht="15" customHeight="1" x14ac:dyDescent="0.25">
      <c r="A150" s="55">
        <f>+'INFO ENEL'!A138</f>
        <v>133</v>
      </c>
      <c r="B150" s="121" t="str">
        <f>+INDEX($B$8:$B$15,MATCH(L150,$L$8:$L$15,0))</f>
        <v>MOD INV_2017</v>
      </c>
      <c r="C150" s="56" t="str">
        <f>+'INFO ENEL'!B138</f>
        <v>Lima</v>
      </c>
      <c r="D150" s="56" t="str">
        <f>+'INFO ENEL'!D138</f>
        <v>VEGUETA</v>
      </c>
      <c r="E150" s="56" t="str">
        <f>+'INFO ENEL'!D138</f>
        <v>VEGUETA</v>
      </c>
      <c r="F150" s="50">
        <f>+'INFO ENEL'!E138</f>
        <v>0</v>
      </c>
      <c r="G150" s="56" t="str">
        <f>+'INFO ENEL'!L138</f>
        <v>AT</v>
      </c>
      <c r="H150" s="57">
        <f>+'INFO ENEL'!M138</f>
        <v>125.12</v>
      </c>
      <c r="I150" s="56">
        <f>+'INFO ENEL'!N138</f>
        <v>18</v>
      </c>
      <c r="J150" s="56" t="str">
        <f>+'INFO ENEL'!O138</f>
        <v>Poste</v>
      </c>
      <c r="K150" s="56" t="str">
        <f>+'INFO ENEL'!P138</f>
        <v>Madera</v>
      </c>
      <c r="L150" s="56" t="str">
        <f>+'INFO ENEL'!Q138</f>
        <v>PM60C1</v>
      </c>
      <c r="M150" s="55" t="str">
        <f>+IF(ISERROR(INDEX('Estructuras de Acero y Concreto'!$C$6:$C$577,MATCH(L150,'Estructuras de Acero y Concreto'!$D$6:$D$577,0)))=FALSE,INDEX('Estructuras de Acero y Concreto'!$C$6:$C$577,MATCH(L150,'Estructuras de Acero y Concreto'!$D$6:$D$577,0)),IF(ISERROR(INDEX('Estructuras de Madera'!$C$5:$C$122,MATCH(L150,'Estructuras de Madera'!$D$5:$D$122,0)))=FALSE,INDEX('Estructuras de Madera'!$C$5:$C$122,MATCH(L150,'Estructuras de Madera'!$D$5:$D$122,0)),INDEX(SICODI!$G$3:$G$2404,MATCH(L150,SICODI!$G$3:$G$2404,0))))</f>
        <v>EMSU1P60C1</v>
      </c>
      <c r="N150" s="121" t="str">
        <f>+IF(ISERROR(VLOOKUP(M150,'Resumen de precios LLTT'!$C$17:$D$3071,2,FALSE))=FALSE,VLOOKUP(M150,'Resumen de precios LLTT'!$C$17:$D$3071,2,FALSE),VLOOKUP(M150,SICODI!$G$3:$J$2404,2,FALSE))</f>
        <v>Estructura de  Suspensión compuesto por 1 postes de madera tratada 60' Clase 1</v>
      </c>
      <c r="O150" s="58">
        <f>+IF(ISERROR(VLOOKUP(M150,'Resumen de precios LLTT'!$C$17:$G$3071,5,FALSE))=FALSE,VLOOKUP(M150,'Resumen de precios LLTT'!$C$17:$G$3071,5,FALSE),VLOOKUP(M150,SICODI!$G$3:$J$2404,4,FALSE))</f>
        <v>2141.5628345688324</v>
      </c>
      <c r="P150" s="16">
        <f t="shared" si="24"/>
        <v>0.84299999999999997</v>
      </c>
      <c r="Q150" s="78">
        <f t="shared" si="25"/>
        <v>3946.9003041103579</v>
      </c>
      <c r="R150" s="56">
        <v>0</v>
      </c>
      <c r="S150" s="16">
        <f t="shared" si="26"/>
        <v>0.13400000000000001</v>
      </c>
      <c r="T150" s="79">
        <f t="shared" si="27"/>
        <v>44.073720062565663</v>
      </c>
      <c r="U150" s="80">
        <f t="shared" si="28"/>
        <v>0.183</v>
      </c>
      <c r="V150" s="81">
        <f t="shared" si="29"/>
        <v>8.0654907714495163</v>
      </c>
      <c r="W150" s="79">
        <f t="shared" si="30"/>
        <v>2.7140075144318634</v>
      </c>
      <c r="X150" s="60">
        <f t="shared" si="31"/>
        <v>2.7</v>
      </c>
      <c r="Y150" s="56">
        <f>+'INFO ENEL'!R138</f>
        <v>1</v>
      </c>
      <c r="Z150" s="59">
        <f t="shared" si="32"/>
        <v>2.7</v>
      </c>
    </row>
    <row r="151" spans="1:26" s="90" customFormat="1" ht="15" customHeight="1" x14ac:dyDescent="0.25">
      <c r="A151" s="55">
        <f>+'INFO ENEL'!A139</f>
        <v>134</v>
      </c>
      <c r="B151" s="121" t="str">
        <f>+INDEX($B$8:$B$15,MATCH(L151,$L$8:$L$15,0))</f>
        <v>MOD INV_2017</v>
      </c>
      <c r="C151" s="56" t="str">
        <f>+'INFO ENEL'!B139</f>
        <v>Lima</v>
      </c>
      <c r="D151" s="56" t="str">
        <f>+'INFO ENEL'!D139</f>
        <v>VEGUETA</v>
      </c>
      <c r="E151" s="56" t="str">
        <f>+'INFO ENEL'!D139</f>
        <v>VEGUETA</v>
      </c>
      <c r="F151" s="50">
        <f>+'INFO ENEL'!E139</f>
        <v>0</v>
      </c>
      <c r="G151" s="56" t="str">
        <f>+'INFO ENEL'!L139</f>
        <v>AT</v>
      </c>
      <c r="H151" s="57">
        <f>+'INFO ENEL'!M139</f>
        <v>197.55</v>
      </c>
      <c r="I151" s="56">
        <f>+'INFO ENEL'!N139</f>
        <v>18</v>
      </c>
      <c r="J151" s="56" t="str">
        <f>+'INFO ENEL'!O139</f>
        <v>Poste</v>
      </c>
      <c r="K151" s="56" t="str">
        <f>+'INFO ENEL'!P139</f>
        <v>Madera</v>
      </c>
      <c r="L151" s="56" t="str">
        <f>+'INFO ENEL'!Q139</f>
        <v>PM60C1</v>
      </c>
      <c r="M151" s="55" t="str">
        <f>+IF(ISERROR(INDEX('Estructuras de Acero y Concreto'!$C$6:$C$577,MATCH(L151,'Estructuras de Acero y Concreto'!$D$6:$D$577,0)))=FALSE,INDEX('Estructuras de Acero y Concreto'!$C$6:$C$577,MATCH(L151,'Estructuras de Acero y Concreto'!$D$6:$D$577,0)),IF(ISERROR(INDEX('Estructuras de Madera'!$C$5:$C$122,MATCH(L151,'Estructuras de Madera'!$D$5:$D$122,0)))=FALSE,INDEX('Estructuras de Madera'!$C$5:$C$122,MATCH(L151,'Estructuras de Madera'!$D$5:$D$122,0)),INDEX(SICODI!$G$3:$G$2404,MATCH(L151,SICODI!$G$3:$G$2404,0))))</f>
        <v>EMSU1P60C1</v>
      </c>
      <c r="N151" s="121" t="str">
        <f>+IF(ISERROR(VLOOKUP(M151,'Resumen de precios LLTT'!$C$17:$D$3071,2,FALSE))=FALSE,VLOOKUP(M151,'Resumen de precios LLTT'!$C$17:$D$3071,2,FALSE),VLOOKUP(M151,SICODI!$G$3:$J$2404,2,FALSE))</f>
        <v>Estructura de  Suspensión compuesto por 1 postes de madera tratada 60' Clase 1</v>
      </c>
      <c r="O151" s="58">
        <f>+IF(ISERROR(VLOOKUP(M151,'Resumen de precios LLTT'!$C$17:$G$3071,5,FALSE))=FALSE,VLOOKUP(M151,'Resumen de precios LLTT'!$C$17:$G$3071,5,FALSE),VLOOKUP(M151,SICODI!$G$3:$J$2404,4,FALSE))</f>
        <v>2141.5628345688324</v>
      </c>
      <c r="P151" s="16">
        <f t="shared" si="24"/>
        <v>0.84299999999999997</v>
      </c>
      <c r="Q151" s="78">
        <f t="shared" si="25"/>
        <v>3946.9003041103579</v>
      </c>
      <c r="R151" s="56">
        <v>0</v>
      </c>
      <c r="S151" s="16">
        <f t="shared" si="26"/>
        <v>0.13400000000000001</v>
      </c>
      <c r="T151" s="79">
        <f t="shared" si="27"/>
        <v>44.073720062565663</v>
      </c>
      <c r="U151" s="80">
        <f t="shared" si="28"/>
        <v>0.183</v>
      </c>
      <c r="V151" s="81">
        <f t="shared" si="29"/>
        <v>8.0654907714495163</v>
      </c>
      <c r="W151" s="79">
        <f t="shared" si="30"/>
        <v>2.7140075144318634</v>
      </c>
      <c r="X151" s="60">
        <f t="shared" si="31"/>
        <v>2.7</v>
      </c>
      <c r="Y151" s="56">
        <f>+'INFO ENEL'!R139</f>
        <v>1</v>
      </c>
      <c r="Z151" s="59">
        <f t="shared" si="32"/>
        <v>2.7</v>
      </c>
    </row>
    <row r="152" spans="1:26" s="90" customFormat="1" ht="15" customHeight="1" x14ac:dyDescent="0.25">
      <c r="A152" s="55">
        <f>+'INFO ENEL'!A140</f>
        <v>135</v>
      </c>
      <c r="B152" s="121" t="str">
        <f>+INDEX($B$8:$B$15,MATCH(L152,$L$8:$L$15,0))</f>
        <v>MOD INV_2017</v>
      </c>
      <c r="C152" s="56" t="str">
        <f>+'INFO ENEL'!B140</f>
        <v>Lima</v>
      </c>
      <c r="D152" s="56" t="str">
        <f>+'INFO ENEL'!D140</f>
        <v>VEGUETA</v>
      </c>
      <c r="E152" s="56" t="str">
        <f>+'INFO ENEL'!D140</f>
        <v>VEGUETA</v>
      </c>
      <c r="F152" s="50">
        <f>+'INFO ENEL'!E140</f>
        <v>0</v>
      </c>
      <c r="G152" s="56" t="str">
        <f>+'INFO ENEL'!L140</f>
        <v>AT</v>
      </c>
      <c r="H152" s="57">
        <f>+'INFO ENEL'!M140</f>
        <v>144.25</v>
      </c>
      <c r="I152" s="56">
        <f>+'INFO ENEL'!N140</f>
        <v>18</v>
      </c>
      <c r="J152" s="56" t="str">
        <f>+'INFO ENEL'!O140</f>
        <v>Poste</v>
      </c>
      <c r="K152" s="56" t="str">
        <f>+'INFO ENEL'!P140</f>
        <v>Madera</v>
      </c>
      <c r="L152" s="56" t="str">
        <f>+'INFO ENEL'!Q140</f>
        <v>PM60C1</v>
      </c>
      <c r="M152" s="55" t="str">
        <f>+IF(ISERROR(INDEX('Estructuras de Acero y Concreto'!$C$6:$C$577,MATCH(L152,'Estructuras de Acero y Concreto'!$D$6:$D$577,0)))=FALSE,INDEX('Estructuras de Acero y Concreto'!$C$6:$C$577,MATCH(L152,'Estructuras de Acero y Concreto'!$D$6:$D$577,0)),IF(ISERROR(INDEX('Estructuras de Madera'!$C$5:$C$122,MATCH(L152,'Estructuras de Madera'!$D$5:$D$122,0)))=FALSE,INDEX('Estructuras de Madera'!$C$5:$C$122,MATCH(L152,'Estructuras de Madera'!$D$5:$D$122,0)),INDEX(SICODI!$G$3:$G$2404,MATCH(L152,SICODI!$G$3:$G$2404,0))))</f>
        <v>EMSU1P60C1</v>
      </c>
      <c r="N152" s="121" t="str">
        <f>+IF(ISERROR(VLOOKUP(M152,'Resumen de precios LLTT'!$C$17:$D$3071,2,FALSE))=FALSE,VLOOKUP(M152,'Resumen de precios LLTT'!$C$17:$D$3071,2,FALSE),VLOOKUP(M152,SICODI!$G$3:$J$2404,2,FALSE))</f>
        <v>Estructura de  Suspensión compuesto por 1 postes de madera tratada 60' Clase 1</v>
      </c>
      <c r="O152" s="58">
        <f>+IF(ISERROR(VLOOKUP(M152,'Resumen de precios LLTT'!$C$17:$G$3071,5,FALSE))=FALSE,VLOOKUP(M152,'Resumen de precios LLTT'!$C$17:$G$3071,5,FALSE),VLOOKUP(M152,SICODI!$G$3:$J$2404,4,FALSE))</f>
        <v>2141.5628345688324</v>
      </c>
      <c r="P152" s="16">
        <f t="shared" si="24"/>
        <v>0.84299999999999997</v>
      </c>
      <c r="Q152" s="78">
        <f t="shared" si="25"/>
        <v>3946.9003041103579</v>
      </c>
      <c r="R152" s="56">
        <v>0</v>
      </c>
      <c r="S152" s="16">
        <f t="shared" si="26"/>
        <v>0.13400000000000001</v>
      </c>
      <c r="T152" s="79">
        <f t="shared" si="27"/>
        <v>44.073720062565663</v>
      </c>
      <c r="U152" s="80">
        <f t="shared" si="28"/>
        <v>0.183</v>
      </c>
      <c r="V152" s="81">
        <f t="shared" si="29"/>
        <v>8.0654907714495163</v>
      </c>
      <c r="W152" s="79">
        <f t="shared" si="30"/>
        <v>2.7140075144318634</v>
      </c>
      <c r="X152" s="60">
        <f t="shared" si="31"/>
        <v>2.7</v>
      </c>
      <c r="Y152" s="56">
        <f>+'INFO ENEL'!R140</f>
        <v>1</v>
      </c>
      <c r="Z152" s="59">
        <f t="shared" si="32"/>
        <v>2.7</v>
      </c>
    </row>
    <row r="153" spans="1:26" s="90" customFormat="1" ht="15" customHeight="1" x14ac:dyDescent="0.25">
      <c r="A153" s="55">
        <f>+'INFO ENEL'!A141</f>
        <v>136</v>
      </c>
      <c r="B153" s="121" t="str">
        <f>+INDEX($B$8:$B$15,MATCH(L153,$L$8:$L$15,0))</f>
        <v>MOD INV_2017</v>
      </c>
      <c r="C153" s="56" t="str">
        <f>+'INFO ENEL'!B141</f>
        <v>Lima</v>
      </c>
      <c r="D153" s="56" t="str">
        <f>+'INFO ENEL'!D141</f>
        <v>VEGUETA</v>
      </c>
      <c r="E153" s="56" t="str">
        <f>+'INFO ENEL'!D141</f>
        <v>VEGUETA</v>
      </c>
      <c r="F153" s="50">
        <f>+'INFO ENEL'!E141</f>
        <v>0</v>
      </c>
      <c r="G153" s="56" t="str">
        <f>+'INFO ENEL'!L141</f>
        <v>AT</v>
      </c>
      <c r="H153" s="57">
        <f>+'INFO ENEL'!M141</f>
        <v>235.6</v>
      </c>
      <c r="I153" s="56">
        <f>+'INFO ENEL'!N141</f>
        <v>18</v>
      </c>
      <c r="J153" s="56" t="str">
        <f>+'INFO ENEL'!O141</f>
        <v>Poste</v>
      </c>
      <c r="K153" s="56" t="str">
        <f>+'INFO ENEL'!P141</f>
        <v>Madera</v>
      </c>
      <c r="L153" s="56" t="str">
        <f>+'INFO ENEL'!Q141</f>
        <v>PM60C1</v>
      </c>
      <c r="M153" s="55" t="str">
        <f>+IF(ISERROR(INDEX('Estructuras de Acero y Concreto'!$C$6:$C$577,MATCH(L153,'Estructuras de Acero y Concreto'!$D$6:$D$577,0)))=FALSE,INDEX('Estructuras de Acero y Concreto'!$C$6:$C$577,MATCH(L153,'Estructuras de Acero y Concreto'!$D$6:$D$577,0)),IF(ISERROR(INDEX('Estructuras de Madera'!$C$5:$C$122,MATCH(L153,'Estructuras de Madera'!$D$5:$D$122,0)))=FALSE,INDEX('Estructuras de Madera'!$C$5:$C$122,MATCH(L153,'Estructuras de Madera'!$D$5:$D$122,0)),INDEX(SICODI!$G$3:$G$2404,MATCH(L153,SICODI!$G$3:$G$2404,0))))</f>
        <v>EMSU1P60C1</v>
      </c>
      <c r="N153" s="121" t="str">
        <f>+IF(ISERROR(VLOOKUP(M153,'Resumen de precios LLTT'!$C$17:$D$3071,2,FALSE))=FALSE,VLOOKUP(M153,'Resumen de precios LLTT'!$C$17:$D$3071,2,FALSE),VLOOKUP(M153,SICODI!$G$3:$J$2404,2,FALSE))</f>
        <v>Estructura de  Suspensión compuesto por 1 postes de madera tratada 60' Clase 1</v>
      </c>
      <c r="O153" s="58">
        <f>+IF(ISERROR(VLOOKUP(M153,'Resumen de precios LLTT'!$C$17:$G$3071,5,FALSE))=FALSE,VLOOKUP(M153,'Resumen de precios LLTT'!$C$17:$G$3071,5,FALSE),VLOOKUP(M153,SICODI!$G$3:$J$2404,4,FALSE))</f>
        <v>2141.5628345688324</v>
      </c>
      <c r="P153" s="16">
        <f t="shared" si="24"/>
        <v>0.84299999999999997</v>
      </c>
      <c r="Q153" s="78">
        <f t="shared" si="25"/>
        <v>3946.9003041103579</v>
      </c>
      <c r="R153" s="56">
        <v>0</v>
      </c>
      <c r="S153" s="16">
        <f t="shared" si="26"/>
        <v>0.13400000000000001</v>
      </c>
      <c r="T153" s="79">
        <f t="shared" si="27"/>
        <v>44.073720062565663</v>
      </c>
      <c r="U153" s="80">
        <f t="shared" si="28"/>
        <v>0.183</v>
      </c>
      <c r="V153" s="81">
        <f t="shared" si="29"/>
        <v>8.0654907714495163</v>
      </c>
      <c r="W153" s="79">
        <f t="shared" si="30"/>
        <v>2.7140075144318634</v>
      </c>
      <c r="X153" s="60">
        <f t="shared" si="31"/>
        <v>2.7</v>
      </c>
      <c r="Y153" s="56">
        <f>+'INFO ENEL'!R141</f>
        <v>1</v>
      </c>
      <c r="Z153" s="59">
        <f t="shared" si="32"/>
        <v>2.7</v>
      </c>
    </row>
    <row r="154" spans="1:26" s="90" customFormat="1" ht="15" customHeight="1" x14ac:dyDescent="0.25">
      <c r="A154" s="55">
        <f>+'INFO ENEL'!A142</f>
        <v>137</v>
      </c>
      <c r="B154" s="121" t="str">
        <f>+INDEX($B$8:$B$15,MATCH(L154,$L$8:$L$15,0))</f>
        <v>MOD INV_2017</v>
      </c>
      <c r="C154" s="56" t="str">
        <f>+'INFO ENEL'!B142</f>
        <v>Lima</v>
      </c>
      <c r="D154" s="56" t="str">
        <f>+'INFO ENEL'!D142</f>
        <v>VEGUETA</v>
      </c>
      <c r="E154" s="56" t="str">
        <f>+'INFO ENEL'!D142</f>
        <v>VEGUETA</v>
      </c>
      <c r="F154" s="50">
        <f>+'INFO ENEL'!E142</f>
        <v>0</v>
      </c>
      <c r="G154" s="56" t="str">
        <f>+'INFO ENEL'!L142</f>
        <v>AT</v>
      </c>
      <c r="H154" s="57">
        <f>+'INFO ENEL'!M142</f>
        <v>242.87</v>
      </c>
      <c r="I154" s="56">
        <f>+'INFO ENEL'!N142</f>
        <v>18</v>
      </c>
      <c r="J154" s="56" t="str">
        <f>+'INFO ENEL'!O142</f>
        <v>Poste</v>
      </c>
      <c r="K154" s="56" t="str">
        <f>+'INFO ENEL'!P142</f>
        <v>Madera</v>
      </c>
      <c r="L154" s="56" t="str">
        <f>+'INFO ENEL'!Q142</f>
        <v>PM60C1</v>
      </c>
      <c r="M154" s="55" t="str">
        <f>+IF(ISERROR(INDEX('Estructuras de Acero y Concreto'!$C$6:$C$577,MATCH(L154,'Estructuras de Acero y Concreto'!$D$6:$D$577,0)))=FALSE,INDEX('Estructuras de Acero y Concreto'!$C$6:$C$577,MATCH(L154,'Estructuras de Acero y Concreto'!$D$6:$D$577,0)),IF(ISERROR(INDEX('Estructuras de Madera'!$C$5:$C$122,MATCH(L154,'Estructuras de Madera'!$D$5:$D$122,0)))=FALSE,INDEX('Estructuras de Madera'!$C$5:$C$122,MATCH(L154,'Estructuras de Madera'!$D$5:$D$122,0)),INDEX(SICODI!$G$3:$G$2404,MATCH(L154,SICODI!$G$3:$G$2404,0))))</f>
        <v>EMSU1P60C1</v>
      </c>
      <c r="N154" s="121" t="str">
        <f>+IF(ISERROR(VLOOKUP(M154,'Resumen de precios LLTT'!$C$17:$D$3071,2,FALSE))=FALSE,VLOOKUP(M154,'Resumen de precios LLTT'!$C$17:$D$3071,2,FALSE),VLOOKUP(M154,SICODI!$G$3:$J$2404,2,FALSE))</f>
        <v>Estructura de  Suspensión compuesto por 1 postes de madera tratada 60' Clase 1</v>
      </c>
      <c r="O154" s="58">
        <f>+IF(ISERROR(VLOOKUP(M154,'Resumen de precios LLTT'!$C$17:$G$3071,5,FALSE))=FALSE,VLOOKUP(M154,'Resumen de precios LLTT'!$C$17:$G$3071,5,FALSE),VLOOKUP(M154,SICODI!$G$3:$J$2404,4,FALSE))</f>
        <v>2141.5628345688324</v>
      </c>
      <c r="P154" s="16">
        <f t="shared" si="24"/>
        <v>0.84299999999999997</v>
      </c>
      <c r="Q154" s="78">
        <f t="shared" si="25"/>
        <v>3946.9003041103579</v>
      </c>
      <c r="R154" s="56">
        <v>0</v>
      </c>
      <c r="S154" s="16">
        <f t="shared" si="26"/>
        <v>0.13400000000000001</v>
      </c>
      <c r="T154" s="79">
        <f t="shared" si="27"/>
        <v>44.073720062565663</v>
      </c>
      <c r="U154" s="80">
        <f t="shared" si="28"/>
        <v>0.183</v>
      </c>
      <c r="V154" s="81">
        <f t="shared" si="29"/>
        <v>8.0654907714495163</v>
      </c>
      <c r="W154" s="79">
        <f t="shared" si="30"/>
        <v>2.7140075144318634</v>
      </c>
      <c r="X154" s="60">
        <f t="shared" si="31"/>
        <v>2.7</v>
      </c>
      <c r="Y154" s="56">
        <f>+'INFO ENEL'!R142</f>
        <v>1</v>
      </c>
      <c r="Z154" s="59">
        <f t="shared" si="32"/>
        <v>2.7</v>
      </c>
    </row>
    <row r="155" spans="1:26" s="90" customFormat="1" ht="15" customHeight="1" x14ac:dyDescent="0.25">
      <c r="A155" s="55">
        <f>+'INFO ENEL'!A143</f>
        <v>138</v>
      </c>
      <c r="B155" s="121" t="str">
        <f>+INDEX($B$8:$B$15,MATCH(L155,$L$8:$L$15,0))</f>
        <v>MOD INV_2017</v>
      </c>
      <c r="C155" s="56" t="str">
        <f>+'INFO ENEL'!B143</f>
        <v>Lima</v>
      </c>
      <c r="D155" s="56" t="str">
        <f>+'INFO ENEL'!D143</f>
        <v>VEGUETA</v>
      </c>
      <c r="E155" s="56" t="str">
        <f>+'INFO ENEL'!D143</f>
        <v>VEGUETA</v>
      </c>
      <c r="F155" s="50">
        <f>+'INFO ENEL'!E143</f>
        <v>0</v>
      </c>
      <c r="G155" s="56" t="str">
        <f>+'INFO ENEL'!L143</f>
        <v>AT</v>
      </c>
      <c r="H155" s="57">
        <f>+'INFO ENEL'!M143</f>
        <v>233.49</v>
      </c>
      <c r="I155" s="56">
        <f>+'INFO ENEL'!N143</f>
        <v>18</v>
      </c>
      <c r="J155" s="56" t="str">
        <f>+'INFO ENEL'!O143</f>
        <v>Poste</v>
      </c>
      <c r="K155" s="56" t="str">
        <f>+'INFO ENEL'!P143</f>
        <v>Madera</v>
      </c>
      <c r="L155" s="56" t="str">
        <f>+'INFO ENEL'!Q143</f>
        <v>PM60C1</v>
      </c>
      <c r="M155" s="55" t="str">
        <f>+IF(ISERROR(INDEX('Estructuras de Acero y Concreto'!$C$6:$C$577,MATCH(L155,'Estructuras de Acero y Concreto'!$D$6:$D$577,0)))=FALSE,INDEX('Estructuras de Acero y Concreto'!$C$6:$C$577,MATCH(L155,'Estructuras de Acero y Concreto'!$D$6:$D$577,0)),IF(ISERROR(INDEX('Estructuras de Madera'!$C$5:$C$122,MATCH(L155,'Estructuras de Madera'!$D$5:$D$122,0)))=FALSE,INDEX('Estructuras de Madera'!$C$5:$C$122,MATCH(L155,'Estructuras de Madera'!$D$5:$D$122,0)),INDEX(SICODI!$G$3:$G$2404,MATCH(L155,SICODI!$G$3:$G$2404,0))))</f>
        <v>EMSU1P60C1</v>
      </c>
      <c r="N155" s="121" t="str">
        <f>+IF(ISERROR(VLOOKUP(M155,'Resumen de precios LLTT'!$C$17:$D$3071,2,FALSE))=FALSE,VLOOKUP(M155,'Resumen de precios LLTT'!$C$17:$D$3071,2,FALSE),VLOOKUP(M155,SICODI!$G$3:$J$2404,2,FALSE))</f>
        <v>Estructura de  Suspensión compuesto por 1 postes de madera tratada 60' Clase 1</v>
      </c>
      <c r="O155" s="58">
        <f>+IF(ISERROR(VLOOKUP(M155,'Resumen de precios LLTT'!$C$17:$G$3071,5,FALSE))=FALSE,VLOOKUP(M155,'Resumen de precios LLTT'!$C$17:$G$3071,5,FALSE),VLOOKUP(M155,SICODI!$G$3:$J$2404,4,FALSE))</f>
        <v>2141.5628345688324</v>
      </c>
      <c r="P155" s="16">
        <f t="shared" si="24"/>
        <v>0.84299999999999997</v>
      </c>
      <c r="Q155" s="78">
        <f t="shared" si="25"/>
        <v>3946.9003041103579</v>
      </c>
      <c r="R155" s="56">
        <v>0</v>
      </c>
      <c r="S155" s="16">
        <f t="shared" si="26"/>
        <v>0.13400000000000001</v>
      </c>
      <c r="T155" s="79">
        <f t="shared" si="27"/>
        <v>44.073720062565663</v>
      </c>
      <c r="U155" s="80">
        <f t="shared" si="28"/>
        <v>0.183</v>
      </c>
      <c r="V155" s="81">
        <f t="shared" si="29"/>
        <v>8.0654907714495163</v>
      </c>
      <c r="W155" s="79">
        <f t="shared" si="30"/>
        <v>2.7140075144318634</v>
      </c>
      <c r="X155" s="60">
        <f t="shared" si="31"/>
        <v>2.7</v>
      </c>
      <c r="Y155" s="56">
        <f>+'INFO ENEL'!R143</f>
        <v>1</v>
      </c>
      <c r="Z155" s="59">
        <f t="shared" si="32"/>
        <v>2.7</v>
      </c>
    </row>
    <row r="156" spans="1:26" s="90" customFormat="1" ht="15" customHeight="1" x14ac:dyDescent="0.25">
      <c r="A156" s="55">
        <f>+'INFO ENEL'!A144</f>
        <v>139</v>
      </c>
      <c r="B156" s="121" t="str">
        <f>+INDEX($B$8:$B$15,MATCH(L156,$L$8:$L$15,0))</f>
        <v>MOD INV_2017</v>
      </c>
      <c r="C156" s="56" t="str">
        <f>+'INFO ENEL'!B144</f>
        <v>Lima</v>
      </c>
      <c r="D156" s="56" t="str">
        <f>+'INFO ENEL'!D144</f>
        <v>VEGUETA</v>
      </c>
      <c r="E156" s="56" t="str">
        <f>+'INFO ENEL'!D144</f>
        <v>VEGUETA</v>
      </c>
      <c r="F156" s="50">
        <f>+'INFO ENEL'!E144</f>
        <v>0</v>
      </c>
      <c r="G156" s="56" t="str">
        <f>+'INFO ENEL'!L144</f>
        <v>AT</v>
      </c>
      <c r="H156" s="57">
        <f>+'INFO ENEL'!M144</f>
        <v>204</v>
      </c>
      <c r="I156" s="56">
        <f>+'INFO ENEL'!N144</f>
        <v>18</v>
      </c>
      <c r="J156" s="56" t="str">
        <f>+'INFO ENEL'!O144</f>
        <v>Poste</v>
      </c>
      <c r="K156" s="56" t="str">
        <f>+'INFO ENEL'!P144</f>
        <v>Madera</v>
      </c>
      <c r="L156" s="56" t="str">
        <f>+'INFO ENEL'!Q144</f>
        <v>PM60C1</v>
      </c>
      <c r="M156" s="55" t="str">
        <f>+IF(ISERROR(INDEX('Estructuras de Acero y Concreto'!$C$6:$C$577,MATCH(L156,'Estructuras de Acero y Concreto'!$D$6:$D$577,0)))=FALSE,INDEX('Estructuras de Acero y Concreto'!$C$6:$C$577,MATCH(L156,'Estructuras de Acero y Concreto'!$D$6:$D$577,0)),IF(ISERROR(INDEX('Estructuras de Madera'!$C$5:$C$122,MATCH(L156,'Estructuras de Madera'!$D$5:$D$122,0)))=FALSE,INDEX('Estructuras de Madera'!$C$5:$C$122,MATCH(L156,'Estructuras de Madera'!$D$5:$D$122,0)),INDEX(SICODI!$G$3:$G$2404,MATCH(L156,SICODI!$G$3:$G$2404,0))))</f>
        <v>EMSU1P60C1</v>
      </c>
      <c r="N156" s="121" t="str">
        <f>+IF(ISERROR(VLOOKUP(M156,'Resumen de precios LLTT'!$C$17:$D$3071,2,FALSE))=FALSE,VLOOKUP(M156,'Resumen de precios LLTT'!$C$17:$D$3071,2,FALSE),VLOOKUP(M156,SICODI!$G$3:$J$2404,2,FALSE))</f>
        <v>Estructura de  Suspensión compuesto por 1 postes de madera tratada 60' Clase 1</v>
      </c>
      <c r="O156" s="58">
        <f>+IF(ISERROR(VLOOKUP(M156,'Resumen de precios LLTT'!$C$17:$G$3071,5,FALSE))=FALSE,VLOOKUP(M156,'Resumen de precios LLTT'!$C$17:$G$3071,5,FALSE),VLOOKUP(M156,SICODI!$G$3:$J$2404,4,FALSE))</f>
        <v>2141.5628345688324</v>
      </c>
      <c r="P156" s="16">
        <f t="shared" si="24"/>
        <v>0.84299999999999997</v>
      </c>
      <c r="Q156" s="78">
        <f t="shared" si="25"/>
        <v>3946.9003041103579</v>
      </c>
      <c r="R156" s="56">
        <v>0</v>
      </c>
      <c r="S156" s="16">
        <f t="shared" si="26"/>
        <v>0.13400000000000001</v>
      </c>
      <c r="T156" s="79">
        <f t="shared" si="27"/>
        <v>44.073720062565663</v>
      </c>
      <c r="U156" s="80">
        <f t="shared" si="28"/>
        <v>0.183</v>
      </c>
      <c r="V156" s="81">
        <f t="shared" si="29"/>
        <v>8.0654907714495163</v>
      </c>
      <c r="W156" s="79">
        <f t="shared" si="30"/>
        <v>2.7140075144318634</v>
      </c>
      <c r="X156" s="60">
        <f t="shared" si="31"/>
        <v>2.7</v>
      </c>
      <c r="Y156" s="56">
        <f>+'INFO ENEL'!R144</f>
        <v>1</v>
      </c>
      <c r="Z156" s="59">
        <f t="shared" si="32"/>
        <v>2.7</v>
      </c>
    </row>
    <row r="157" spans="1:26" s="90" customFormat="1" ht="15" customHeight="1" x14ac:dyDescent="0.25">
      <c r="A157" s="55">
        <f>+'INFO ENEL'!A145</f>
        <v>140</v>
      </c>
      <c r="B157" s="121" t="str">
        <f>+INDEX($B$8:$B$15,MATCH(L157,$L$8:$L$15,0))</f>
        <v>MOD INV_2017</v>
      </c>
      <c r="C157" s="56" t="str">
        <f>+'INFO ENEL'!B145</f>
        <v>Lima</v>
      </c>
      <c r="D157" s="56" t="str">
        <f>+'INFO ENEL'!D145</f>
        <v>VEGUETA</v>
      </c>
      <c r="E157" s="56" t="str">
        <f>+'INFO ENEL'!D145</f>
        <v>VEGUETA</v>
      </c>
      <c r="F157" s="50">
        <f>+'INFO ENEL'!E145</f>
        <v>0</v>
      </c>
      <c r="G157" s="56" t="str">
        <f>+'INFO ENEL'!L145</f>
        <v>AT</v>
      </c>
      <c r="H157" s="57">
        <f>+'INFO ENEL'!M145</f>
        <v>233.74</v>
      </c>
      <c r="I157" s="56">
        <f>+'INFO ENEL'!N145</f>
        <v>18</v>
      </c>
      <c r="J157" s="56" t="str">
        <f>+'INFO ENEL'!O145</f>
        <v>Poste</v>
      </c>
      <c r="K157" s="56" t="str">
        <f>+'INFO ENEL'!P145</f>
        <v>Madera</v>
      </c>
      <c r="L157" s="56" t="str">
        <f>+'INFO ENEL'!Q145</f>
        <v>PM60C1</v>
      </c>
      <c r="M157" s="55" t="str">
        <f>+IF(ISERROR(INDEX('Estructuras de Acero y Concreto'!$C$6:$C$577,MATCH(L157,'Estructuras de Acero y Concreto'!$D$6:$D$577,0)))=FALSE,INDEX('Estructuras de Acero y Concreto'!$C$6:$C$577,MATCH(L157,'Estructuras de Acero y Concreto'!$D$6:$D$577,0)),IF(ISERROR(INDEX('Estructuras de Madera'!$C$5:$C$122,MATCH(L157,'Estructuras de Madera'!$D$5:$D$122,0)))=FALSE,INDEX('Estructuras de Madera'!$C$5:$C$122,MATCH(L157,'Estructuras de Madera'!$D$5:$D$122,0)),INDEX(SICODI!$G$3:$G$2404,MATCH(L157,SICODI!$G$3:$G$2404,0))))</f>
        <v>EMSU1P60C1</v>
      </c>
      <c r="N157" s="121" t="str">
        <f>+IF(ISERROR(VLOOKUP(M157,'Resumen de precios LLTT'!$C$17:$D$3071,2,FALSE))=FALSE,VLOOKUP(M157,'Resumen de precios LLTT'!$C$17:$D$3071,2,FALSE),VLOOKUP(M157,SICODI!$G$3:$J$2404,2,FALSE))</f>
        <v>Estructura de  Suspensión compuesto por 1 postes de madera tratada 60' Clase 1</v>
      </c>
      <c r="O157" s="58">
        <f>+IF(ISERROR(VLOOKUP(M157,'Resumen de precios LLTT'!$C$17:$G$3071,5,FALSE))=FALSE,VLOOKUP(M157,'Resumen de precios LLTT'!$C$17:$G$3071,5,FALSE),VLOOKUP(M157,SICODI!$G$3:$J$2404,4,FALSE))</f>
        <v>2141.5628345688324</v>
      </c>
      <c r="P157" s="16">
        <f t="shared" si="24"/>
        <v>0.84299999999999997</v>
      </c>
      <c r="Q157" s="78">
        <f t="shared" si="25"/>
        <v>3946.9003041103579</v>
      </c>
      <c r="R157" s="56">
        <v>0</v>
      </c>
      <c r="S157" s="16">
        <f t="shared" si="26"/>
        <v>0.13400000000000001</v>
      </c>
      <c r="T157" s="79">
        <f t="shared" si="27"/>
        <v>44.073720062565663</v>
      </c>
      <c r="U157" s="80">
        <f t="shared" si="28"/>
        <v>0.183</v>
      </c>
      <c r="V157" s="81">
        <f t="shared" si="29"/>
        <v>8.0654907714495163</v>
      </c>
      <c r="W157" s="79">
        <f t="shared" si="30"/>
        <v>2.7140075144318634</v>
      </c>
      <c r="X157" s="60">
        <f t="shared" si="31"/>
        <v>2.7</v>
      </c>
      <c r="Y157" s="56">
        <f>+'INFO ENEL'!R145</f>
        <v>1</v>
      </c>
      <c r="Z157" s="59">
        <f t="shared" si="32"/>
        <v>2.7</v>
      </c>
    </row>
    <row r="158" spans="1:26" s="90" customFormat="1" ht="15" customHeight="1" x14ac:dyDescent="0.25">
      <c r="A158" s="55">
        <f>+'INFO ENEL'!A146</f>
        <v>141</v>
      </c>
      <c r="B158" s="121" t="str">
        <f>+INDEX($B$8:$B$15,MATCH(L158,$L$8:$L$15,0))</f>
        <v>MOD INV_2017</v>
      </c>
      <c r="C158" s="56" t="str">
        <f>+'INFO ENEL'!B146</f>
        <v>Lima</v>
      </c>
      <c r="D158" s="56" t="str">
        <f>+'INFO ENEL'!D146</f>
        <v>VEGUETA</v>
      </c>
      <c r="E158" s="56" t="str">
        <f>+'INFO ENEL'!D146</f>
        <v>VEGUETA</v>
      </c>
      <c r="F158" s="50">
        <f>+'INFO ENEL'!E146</f>
        <v>0</v>
      </c>
      <c r="G158" s="56" t="str">
        <f>+'INFO ENEL'!L146</f>
        <v>AT</v>
      </c>
      <c r="H158" s="57">
        <f>+'INFO ENEL'!M146</f>
        <v>247.01</v>
      </c>
      <c r="I158" s="56">
        <f>+'INFO ENEL'!N146</f>
        <v>18</v>
      </c>
      <c r="J158" s="56" t="str">
        <f>+'INFO ENEL'!O146</f>
        <v>Poste</v>
      </c>
      <c r="K158" s="56" t="str">
        <f>+'INFO ENEL'!P146</f>
        <v>Madera</v>
      </c>
      <c r="L158" s="56" t="str">
        <f>+'INFO ENEL'!Q146</f>
        <v>PM60C1</v>
      </c>
      <c r="M158" s="55" t="str">
        <f>+IF(ISERROR(INDEX('Estructuras de Acero y Concreto'!$C$6:$C$577,MATCH(L158,'Estructuras de Acero y Concreto'!$D$6:$D$577,0)))=FALSE,INDEX('Estructuras de Acero y Concreto'!$C$6:$C$577,MATCH(L158,'Estructuras de Acero y Concreto'!$D$6:$D$577,0)),IF(ISERROR(INDEX('Estructuras de Madera'!$C$5:$C$122,MATCH(L158,'Estructuras de Madera'!$D$5:$D$122,0)))=FALSE,INDEX('Estructuras de Madera'!$C$5:$C$122,MATCH(L158,'Estructuras de Madera'!$D$5:$D$122,0)),INDEX(SICODI!$G$3:$G$2404,MATCH(L158,SICODI!$G$3:$G$2404,0))))</f>
        <v>EMSU1P60C1</v>
      </c>
      <c r="N158" s="121" t="str">
        <f>+IF(ISERROR(VLOOKUP(M158,'Resumen de precios LLTT'!$C$17:$D$3071,2,FALSE))=FALSE,VLOOKUP(M158,'Resumen de precios LLTT'!$C$17:$D$3071,2,FALSE),VLOOKUP(M158,SICODI!$G$3:$J$2404,2,FALSE))</f>
        <v>Estructura de  Suspensión compuesto por 1 postes de madera tratada 60' Clase 1</v>
      </c>
      <c r="O158" s="58">
        <f>+IF(ISERROR(VLOOKUP(M158,'Resumen de precios LLTT'!$C$17:$G$3071,5,FALSE))=FALSE,VLOOKUP(M158,'Resumen de precios LLTT'!$C$17:$G$3071,5,FALSE),VLOOKUP(M158,SICODI!$G$3:$J$2404,4,FALSE))</f>
        <v>2141.5628345688324</v>
      </c>
      <c r="P158" s="16">
        <f t="shared" si="24"/>
        <v>0.84299999999999997</v>
      </c>
      <c r="Q158" s="78">
        <f t="shared" si="25"/>
        <v>3946.9003041103579</v>
      </c>
      <c r="R158" s="56">
        <v>0</v>
      </c>
      <c r="S158" s="16">
        <f t="shared" si="26"/>
        <v>0.13400000000000001</v>
      </c>
      <c r="T158" s="79">
        <f t="shared" si="27"/>
        <v>44.073720062565663</v>
      </c>
      <c r="U158" s="80">
        <f t="shared" si="28"/>
        <v>0.183</v>
      </c>
      <c r="V158" s="81">
        <f t="shared" si="29"/>
        <v>8.0654907714495163</v>
      </c>
      <c r="W158" s="79">
        <f t="shared" si="30"/>
        <v>2.7140075144318634</v>
      </c>
      <c r="X158" s="60">
        <f t="shared" si="31"/>
        <v>2.7</v>
      </c>
      <c r="Y158" s="56">
        <f>+'INFO ENEL'!R146</f>
        <v>1</v>
      </c>
      <c r="Z158" s="59">
        <f t="shared" si="32"/>
        <v>2.7</v>
      </c>
    </row>
    <row r="159" spans="1:26" s="90" customFormat="1" ht="15" customHeight="1" x14ac:dyDescent="0.25">
      <c r="A159" s="55">
        <f>+'INFO ENEL'!A147</f>
        <v>142</v>
      </c>
      <c r="B159" s="121" t="str">
        <f>+INDEX($B$8:$B$15,MATCH(L159,$L$8:$L$15,0))</f>
        <v>SICODI</v>
      </c>
      <c r="C159" s="56" t="str">
        <f>+'INFO ENEL'!B147</f>
        <v>Lima</v>
      </c>
      <c r="D159" s="56" t="str">
        <f>+'INFO ENEL'!D147</f>
        <v>HUALMAY</v>
      </c>
      <c r="E159" s="56" t="str">
        <f>+'INFO ENEL'!D147</f>
        <v>HUALMAY</v>
      </c>
      <c r="F159" s="50">
        <f>+'INFO ENEL'!E147</f>
        <v>0</v>
      </c>
      <c r="G159" s="56" t="str">
        <f>+'INFO ENEL'!L147</f>
        <v>BT</v>
      </c>
      <c r="H159" s="57">
        <f>+'INFO ENEL'!M147</f>
        <v>35</v>
      </c>
      <c r="I159" s="56">
        <f>+'INFO ENEL'!N147</f>
        <v>11</v>
      </c>
      <c r="J159" s="56" t="str">
        <f>+'INFO ENEL'!O147</f>
        <v>Poste</v>
      </c>
      <c r="K159" s="56" t="str">
        <f>+'INFO ENEL'!P147</f>
        <v>Concreto</v>
      </c>
      <c r="L159" s="56" t="str">
        <f>+'INFO ENEL'!Q147</f>
        <v>PPC40</v>
      </c>
      <c r="M159" s="55" t="str">
        <f>+IF(ISERROR(INDEX('Estructuras de Acero y Concreto'!$C$6:$C$577,MATCH(L159,'Estructuras de Acero y Concreto'!$D$6:$D$577,0)))=FALSE,INDEX('Estructuras de Acero y Concreto'!$C$6:$C$577,MATCH(L159,'Estructuras de Acero y Concreto'!$D$6:$D$577,0)),IF(ISERROR(INDEX('Estructuras de Madera'!$C$5:$C$122,MATCH(L159,'Estructuras de Madera'!$D$5:$D$122,0)))=FALSE,INDEX('Estructuras de Madera'!$C$5:$C$122,MATCH(L159,'Estructuras de Madera'!$D$5:$D$122,0)),INDEX(SICODI!$G$3:$G$2404,MATCH(L159,SICODI!$G$3:$G$2404,0))))</f>
        <v>PPC40</v>
      </c>
      <c r="N159" s="121" t="str">
        <f>+IF(ISERROR(VLOOKUP(M159,'Resumen de precios LLTT'!$C$17:$D$3071,2,FALSE))=FALSE,VLOOKUP(M159,'Resumen de precios LLTT'!$C$17:$D$3071,2,FALSE),VLOOKUP(M159,SICODI!$G$3:$J$2404,2,FALSE))</f>
        <v>POSTE DE CONCRETO ARMADO PARA A. P. 11/200/120/285</v>
      </c>
      <c r="O159" s="58">
        <f>+IF(ISERROR(VLOOKUP(M159,'Resumen de precios LLTT'!$C$17:$G$3071,5,FALSE))=FALSE,VLOOKUP(M159,'Resumen de precios LLTT'!$C$17:$G$3071,5,FALSE),VLOOKUP(M159,SICODI!$G$3:$J$2404,4,FALSE))</f>
        <v>206.03</v>
      </c>
      <c r="P159" s="16">
        <f t="shared" si="24"/>
        <v>0.77</v>
      </c>
      <c r="Q159" s="78">
        <f t="shared" si="25"/>
        <v>364.67310000000003</v>
      </c>
      <c r="R159" s="56">
        <v>0</v>
      </c>
      <c r="S159" s="16">
        <f t="shared" si="26"/>
        <v>7.2000000000000008E-2</v>
      </c>
      <c r="T159" s="79">
        <f t="shared" si="27"/>
        <v>2.1880386000000005</v>
      </c>
      <c r="U159" s="80">
        <f t="shared" si="28"/>
        <v>0.2</v>
      </c>
      <c r="V159" s="81">
        <f t="shared" si="29"/>
        <v>0.43760772000000014</v>
      </c>
      <c r="W159" s="79">
        <f t="shared" si="30"/>
        <v>0.14725336301388503</v>
      </c>
      <c r="X159" s="60">
        <f t="shared" si="31"/>
        <v>0.1</v>
      </c>
      <c r="Y159" s="56">
        <f>+'INFO ENEL'!R147</f>
        <v>4</v>
      </c>
      <c r="Z159" s="59">
        <f t="shared" si="32"/>
        <v>0.4</v>
      </c>
    </row>
    <row r="160" spans="1:26" s="90" customFormat="1" ht="15" customHeight="1" x14ac:dyDescent="0.25">
      <c r="A160" s="55">
        <f>+'INFO ENEL'!A148</f>
        <v>143</v>
      </c>
      <c r="B160" s="121" t="str">
        <f>+INDEX($B$8:$B$15,MATCH(L160,$L$8:$L$15,0))</f>
        <v>SICODI</v>
      </c>
      <c r="C160" s="56" t="str">
        <f>+'INFO ENEL'!B148</f>
        <v>Lima</v>
      </c>
      <c r="D160" s="56" t="str">
        <f>+'INFO ENEL'!D148</f>
        <v>HUALMAY</v>
      </c>
      <c r="E160" s="56" t="str">
        <f>+'INFO ENEL'!D148</f>
        <v>HUALMAY</v>
      </c>
      <c r="F160" s="50">
        <f>+'INFO ENEL'!E148</f>
        <v>0</v>
      </c>
      <c r="G160" s="56" t="str">
        <f>+'INFO ENEL'!L148</f>
        <v>BT</v>
      </c>
      <c r="H160" s="57">
        <f>+'INFO ENEL'!M148</f>
        <v>42</v>
      </c>
      <c r="I160" s="56">
        <f>+'INFO ENEL'!N148</f>
        <v>11</v>
      </c>
      <c r="J160" s="56" t="str">
        <f>+'INFO ENEL'!O148</f>
        <v>Poste</v>
      </c>
      <c r="K160" s="56" t="str">
        <f>+'INFO ENEL'!P148</f>
        <v>Concreto</v>
      </c>
      <c r="L160" s="56" t="str">
        <f>+'INFO ENEL'!Q148</f>
        <v>PPC40</v>
      </c>
      <c r="M160" s="55" t="str">
        <f>+IF(ISERROR(INDEX('Estructuras de Acero y Concreto'!$C$6:$C$577,MATCH(L160,'Estructuras de Acero y Concreto'!$D$6:$D$577,0)))=FALSE,INDEX('Estructuras de Acero y Concreto'!$C$6:$C$577,MATCH(L160,'Estructuras de Acero y Concreto'!$D$6:$D$577,0)),IF(ISERROR(INDEX('Estructuras de Madera'!$C$5:$C$122,MATCH(L160,'Estructuras de Madera'!$D$5:$D$122,0)))=FALSE,INDEX('Estructuras de Madera'!$C$5:$C$122,MATCH(L160,'Estructuras de Madera'!$D$5:$D$122,0)),INDEX(SICODI!$G$3:$G$2404,MATCH(L160,SICODI!$G$3:$G$2404,0))))</f>
        <v>PPC40</v>
      </c>
      <c r="N160" s="121" t="str">
        <f>+IF(ISERROR(VLOOKUP(M160,'Resumen de precios LLTT'!$C$17:$D$3071,2,FALSE))=FALSE,VLOOKUP(M160,'Resumen de precios LLTT'!$C$17:$D$3071,2,FALSE),VLOOKUP(M160,SICODI!$G$3:$J$2404,2,FALSE))</f>
        <v>POSTE DE CONCRETO ARMADO PARA A. P. 11/200/120/285</v>
      </c>
      <c r="O160" s="58">
        <f>+IF(ISERROR(VLOOKUP(M160,'Resumen de precios LLTT'!$C$17:$G$3071,5,FALSE))=FALSE,VLOOKUP(M160,'Resumen de precios LLTT'!$C$17:$G$3071,5,FALSE),VLOOKUP(M160,SICODI!$G$3:$J$2404,4,FALSE))</f>
        <v>206.03</v>
      </c>
      <c r="P160" s="16">
        <f t="shared" si="24"/>
        <v>0.77</v>
      </c>
      <c r="Q160" s="78">
        <f t="shared" si="25"/>
        <v>364.67310000000003</v>
      </c>
      <c r="R160" s="56">
        <v>0</v>
      </c>
      <c r="S160" s="16">
        <f t="shared" si="26"/>
        <v>7.2000000000000008E-2</v>
      </c>
      <c r="T160" s="79">
        <f t="shared" si="27"/>
        <v>2.1880386000000005</v>
      </c>
      <c r="U160" s="80">
        <f t="shared" si="28"/>
        <v>0.2</v>
      </c>
      <c r="V160" s="81">
        <f t="shared" si="29"/>
        <v>0.43760772000000014</v>
      </c>
      <c r="W160" s="79">
        <f t="shared" si="30"/>
        <v>0.14725336301388503</v>
      </c>
      <c r="X160" s="60">
        <f t="shared" si="31"/>
        <v>0.1</v>
      </c>
      <c r="Y160" s="56">
        <f>+'INFO ENEL'!R148</f>
        <v>4</v>
      </c>
      <c r="Z160" s="59">
        <f t="shared" si="32"/>
        <v>0.4</v>
      </c>
    </row>
    <row r="161" spans="1:26" s="90" customFormat="1" ht="15" customHeight="1" x14ac:dyDescent="0.25">
      <c r="A161" s="55">
        <f>+'INFO ENEL'!A149</f>
        <v>144</v>
      </c>
      <c r="B161" s="121" t="str">
        <f>+INDEX($B$8:$B$15,MATCH(L161,$L$8:$L$15,0))</f>
        <v>SICODI</v>
      </c>
      <c r="C161" s="56" t="str">
        <f>+'INFO ENEL'!B149</f>
        <v>Lima</v>
      </c>
      <c r="D161" s="56" t="str">
        <f>+'INFO ENEL'!D149</f>
        <v>HUALMAY</v>
      </c>
      <c r="E161" s="56" t="str">
        <f>+'INFO ENEL'!D149</f>
        <v>HUALMAY</v>
      </c>
      <c r="F161" s="50">
        <f>+'INFO ENEL'!E149</f>
        <v>0</v>
      </c>
      <c r="G161" s="56" t="str">
        <f>+'INFO ENEL'!L149</f>
        <v>BT</v>
      </c>
      <c r="H161" s="57">
        <f>+'INFO ENEL'!M149</f>
        <v>35</v>
      </c>
      <c r="I161" s="56">
        <f>+'INFO ENEL'!N149</f>
        <v>11</v>
      </c>
      <c r="J161" s="56" t="str">
        <f>+'INFO ENEL'!O149</f>
        <v>Poste</v>
      </c>
      <c r="K161" s="56" t="str">
        <f>+'INFO ENEL'!P149</f>
        <v>Concreto</v>
      </c>
      <c r="L161" s="56" t="str">
        <f>+'INFO ENEL'!Q149</f>
        <v>PPC40</v>
      </c>
      <c r="M161" s="55" t="str">
        <f>+IF(ISERROR(INDEX('Estructuras de Acero y Concreto'!$C$6:$C$577,MATCH(L161,'Estructuras de Acero y Concreto'!$D$6:$D$577,0)))=FALSE,INDEX('Estructuras de Acero y Concreto'!$C$6:$C$577,MATCH(L161,'Estructuras de Acero y Concreto'!$D$6:$D$577,0)),IF(ISERROR(INDEX('Estructuras de Madera'!$C$5:$C$122,MATCH(L161,'Estructuras de Madera'!$D$5:$D$122,0)))=FALSE,INDEX('Estructuras de Madera'!$C$5:$C$122,MATCH(L161,'Estructuras de Madera'!$D$5:$D$122,0)),INDEX(SICODI!$G$3:$G$2404,MATCH(L161,SICODI!$G$3:$G$2404,0))))</f>
        <v>PPC40</v>
      </c>
      <c r="N161" s="121" t="str">
        <f>+IF(ISERROR(VLOOKUP(M161,'Resumen de precios LLTT'!$C$17:$D$3071,2,FALSE))=FALSE,VLOOKUP(M161,'Resumen de precios LLTT'!$C$17:$D$3071,2,FALSE),VLOOKUP(M161,SICODI!$G$3:$J$2404,2,FALSE))</f>
        <v>POSTE DE CONCRETO ARMADO PARA A. P. 11/200/120/285</v>
      </c>
      <c r="O161" s="58">
        <f>+IF(ISERROR(VLOOKUP(M161,'Resumen de precios LLTT'!$C$17:$G$3071,5,FALSE))=FALSE,VLOOKUP(M161,'Resumen de precios LLTT'!$C$17:$G$3071,5,FALSE),VLOOKUP(M161,SICODI!$G$3:$J$2404,4,FALSE))</f>
        <v>206.03</v>
      </c>
      <c r="P161" s="16">
        <f t="shared" si="24"/>
        <v>0.77</v>
      </c>
      <c r="Q161" s="78">
        <f t="shared" si="25"/>
        <v>364.67310000000003</v>
      </c>
      <c r="R161" s="56">
        <v>0</v>
      </c>
      <c r="S161" s="16">
        <f t="shared" si="26"/>
        <v>7.2000000000000008E-2</v>
      </c>
      <c r="T161" s="79">
        <f t="shared" si="27"/>
        <v>2.1880386000000005</v>
      </c>
      <c r="U161" s="80">
        <f t="shared" si="28"/>
        <v>0.2</v>
      </c>
      <c r="V161" s="81">
        <f t="shared" si="29"/>
        <v>0.43760772000000014</v>
      </c>
      <c r="W161" s="79">
        <f t="shared" si="30"/>
        <v>0.14725336301388503</v>
      </c>
      <c r="X161" s="60">
        <f t="shared" si="31"/>
        <v>0.1</v>
      </c>
      <c r="Y161" s="56">
        <f>+'INFO ENEL'!R149</f>
        <v>4</v>
      </c>
      <c r="Z161" s="59">
        <f t="shared" si="32"/>
        <v>0.4</v>
      </c>
    </row>
    <row r="162" spans="1:26" s="90" customFormat="1" ht="15" customHeight="1" x14ac:dyDescent="0.25">
      <c r="A162" s="55">
        <f>+'INFO ENEL'!A150</f>
        <v>145</v>
      </c>
      <c r="B162" s="121" t="str">
        <f>+INDEX($B$8:$B$15,MATCH(L162,$L$8:$L$15,0))</f>
        <v>SICODI</v>
      </c>
      <c r="C162" s="56" t="str">
        <f>+'INFO ENEL'!B150</f>
        <v>Lima</v>
      </c>
      <c r="D162" s="56" t="str">
        <f>+'INFO ENEL'!D150</f>
        <v>HUALMAY</v>
      </c>
      <c r="E162" s="56" t="str">
        <f>+'INFO ENEL'!D150</f>
        <v>HUALMAY</v>
      </c>
      <c r="F162" s="50">
        <f>+'INFO ENEL'!E150</f>
        <v>0</v>
      </c>
      <c r="G162" s="56" t="str">
        <f>+'INFO ENEL'!L150</f>
        <v>BT</v>
      </c>
      <c r="H162" s="57">
        <f>+'INFO ENEL'!M150</f>
        <v>40</v>
      </c>
      <c r="I162" s="56">
        <f>+'INFO ENEL'!N150</f>
        <v>11</v>
      </c>
      <c r="J162" s="56" t="str">
        <f>+'INFO ENEL'!O150</f>
        <v>Poste</v>
      </c>
      <c r="K162" s="56" t="str">
        <f>+'INFO ENEL'!P150</f>
        <v>Concreto</v>
      </c>
      <c r="L162" s="56" t="str">
        <f>+'INFO ENEL'!Q150</f>
        <v>PPC40</v>
      </c>
      <c r="M162" s="55" t="str">
        <f>+IF(ISERROR(INDEX('Estructuras de Acero y Concreto'!$C$6:$C$577,MATCH(L162,'Estructuras de Acero y Concreto'!$D$6:$D$577,0)))=FALSE,INDEX('Estructuras de Acero y Concreto'!$C$6:$C$577,MATCH(L162,'Estructuras de Acero y Concreto'!$D$6:$D$577,0)),IF(ISERROR(INDEX('Estructuras de Madera'!$C$5:$C$122,MATCH(L162,'Estructuras de Madera'!$D$5:$D$122,0)))=FALSE,INDEX('Estructuras de Madera'!$C$5:$C$122,MATCH(L162,'Estructuras de Madera'!$D$5:$D$122,0)),INDEX(SICODI!$G$3:$G$2404,MATCH(L162,SICODI!$G$3:$G$2404,0))))</f>
        <v>PPC40</v>
      </c>
      <c r="N162" s="121" t="str">
        <f>+IF(ISERROR(VLOOKUP(M162,'Resumen de precios LLTT'!$C$17:$D$3071,2,FALSE))=FALSE,VLOOKUP(M162,'Resumen de precios LLTT'!$C$17:$D$3071,2,FALSE),VLOOKUP(M162,SICODI!$G$3:$J$2404,2,FALSE))</f>
        <v>POSTE DE CONCRETO ARMADO PARA A. P. 11/200/120/285</v>
      </c>
      <c r="O162" s="58">
        <f>+IF(ISERROR(VLOOKUP(M162,'Resumen de precios LLTT'!$C$17:$G$3071,5,FALSE))=FALSE,VLOOKUP(M162,'Resumen de precios LLTT'!$C$17:$G$3071,5,FALSE),VLOOKUP(M162,SICODI!$G$3:$J$2404,4,FALSE))</f>
        <v>206.03</v>
      </c>
      <c r="P162" s="16">
        <f t="shared" si="24"/>
        <v>0.77</v>
      </c>
      <c r="Q162" s="78">
        <f t="shared" si="25"/>
        <v>364.67310000000003</v>
      </c>
      <c r="R162" s="56">
        <v>0</v>
      </c>
      <c r="S162" s="16">
        <f t="shared" si="26"/>
        <v>7.2000000000000008E-2</v>
      </c>
      <c r="T162" s="79">
        <f t="shared" si="27"/>
        <v>2.1880386000000005</v>
      </c>
      <c r="U162" s="80">
        <f t="shared" si="28"/>
        <v>0.2</v>
      </c>
      <c r="V162" s="81">
        <f t="shared" si="29"/>
        <v>0.43760772000000014</v>
      </c>
      <c r="W162" s="79">
        <f t="shared" si="30"/>
        <v>0.14725336301388503</v>
      </c>
      <c r="X162" s="60">
        <f t="shared" si="31"/>
        <v>0.1</v>
      </c>
      <c r="Y162" s="56">
        <f>+'INFO ENEL'!R150</f>
        <v>4</v>
      </c>
      <c r="Z162" s="59">
        <f t="shared" si="32"/>
        <v>0.4</v>
      </c>
    </row>
    <row r="163" spans="1:26" s="90" customFormat="1" ht="15" customHeight="1" x14ac:dyDescent="0.25">
      <c r="A163" s="55">
        <f>+'INFO ENEL'!A151</f>
        <v>146</v>
      </c>
      <c r="B163" s="121" t="str">
        <f>+INDEX($B$8:$B$15,MATCH(L163,$L$8:$L$15,0))</f>
        <v>SICODI</v>
      </c>
      <c r="C163" s="56" t="str">
        <f>+'INFO ENEL'!B151</f>
        <v>Lima</v>
      </c>
      <c r="D163" s="56" t="str">
        <f>+'INFO ENEL'!D151</f>
        <v>HUALMAY</v>
      </c>
      <c r="E163" s="56" t="str">
        <f>+'INFO ENEL'!D151</f>
        <v>HUALMAY</v>
      </c>
      <c r="F163" s="50">
        <f>+'INFO ENEL'!E151</f>
        <v>0</v>
      </c>
      <c r="G163" s="56" t="str">
        <f>+'INFO ENEL'!L151</f>
        <v>BT</v>
      </c>
      <c r="H163" s="57">
        <f>+'INFO ENEL'!M151</f>
        <v>60</v>
      </c>
      <c r="I163" s="56">
        <f>+'INFO ENEL'!N151</f>
        <v>11</v>
      </c>
      <c r="J163" s="56" t="str">
        <f>+'INFO ENEL'!O151</f>
        <v>Poste</v>
      </c>
      <c r="K163" s="56" t="str">
        <f>+'INFO ENEL'!P151</f>
        <v>Concreto</v>
      </c>
      <c r="L163" s="56" t="str">
        <f>+'INFO ENEL'!Q151</f>
        <v>PPC40</v>
      </c>
      <c r="M163" s="55" t="str">
        <f>+IF(ISERROR(INDEX('Estructuras de Acero y Concreto'!$C$6:$C$577,MATCH(L163,'Estructuras de Acero y Concreto'!$D$6:$D$577,0)))=FALSE,INDEX('Estructuras de Acero y Concreto'!$C$6:$C$577,MATCH(L163,'Estructuras de Acero y Concreto'!$D$6:$D$577,0)),IF(ISERROR(INDEX('Estructuras de Madera'!$C$5:$C$122,MATCH(L163,'Estructuras de Madera'!$D$5:$D$122,0)))=FALSE,INDEX('Estructuras de Madera'!$C$5:$C$122,MATCH(L163,'Estructuras de Madera'!$D$5:$D$122,0)),INDEX(SICODI!$G$3:$G$2404,MATCH(L163,SICODI!$G$3:$G$2404,0))))</f>
        <v>PPC40</v>
      </c>
      <c r="N163" s="121" t="str">
        <f>+IF(ISERROR(VLOOKUP(M163,'Resumen de precios LLTT'!$C$17:$D$3071,2,FALSE))=FALSE,VLOOKUP(M163,'Resumen de precios LLTT'!$C$17:$D$3071,2,FALSE),VLOOKUP(M163,SICODI!$G$3:$J$2404,2,FALSE))</f>
        <v>POSTE DE CONCRETO ARMADO PARA A. P. 11/200/120/285</v>
      </c>
      <c r="O163" s="58">
        <f>+IF(ISERROR(VLOOKUP(M163,'Resumen de precios LLTT'!$C$17:$G$3071,5,FALSE))=FALSE,VLOOKUP(M163,'Resumen de precios LLTT'!$C$17:$G$3071,5,FALSE),VLOOKUP(M163,SICODI!$G$3:$J$2404,4,FALSE))</f>
        <v>206.03</v>
      </c>
      <c r="P163" s="16">
        <f t="shared" si="24"/>
        <v>0.77</v>
      </c>
      <c r="Q163" s="78">
        <f t="shared" si="25"/>
        <v>364.67310000000003</v>
      </c>
      <c r="R163" s="56">
        <v>0</v>
      </c>
      <c r="S163" s="16">
        <f t="shared" si="26"/>
        <v>7.2000000000000008E-2</v>
      </c>
      <c r="T163" s="79">
        <f t="shared" si="27"/>
        <v>2.1880386000000005</v>
      </c>
      <c r="U163" s="80">
        <f t="shared" si="28"/>
        <v>0.2</v>
      </c>
      <c r="V163" s="81">
        <f t="shared" si="29"/>
        <v>0.43760772000000014</v>
      </c>
      <c r="W163" s="79">
        <f t="shared" si="30"/>
        <v>0.14725336301388503</v>
      </c>
      <c r="X163" s="60">
        <f t="shared" si="31"/>
        <v>0.1</v>
      </c>
      <c r="Y163" s="56">
        <f>+'INFO ENEL'!R151</f>
        <v>4</v>
      </c>
      <c r="Z163" s="59">
        <f t="shared" si="32"/>
        <v>0.4</v>
      </c>
    </row>
    <row r="164" spans="1:26" s="90" customFormat="1" ht="15" customHeight="1" x14ac:dyDescent="0.25">
      <c r="A164" s="55">
        <f>+'INFO ENEL'!A152</f>
        <v>147</v>
      </c>
      <c r="B164" s="121" t="str">
        <f>+INDEX($B$8:$B$15,MATCH(L164,$L$8:$L$15,0))</f>
        <v>SICODI</v>
      </c>
      <c r="C164" s="56" t="str">
        <f>+'INFO ENEL'!B152</f>
        <v>Lima</v>
      </c>
      <c r="D164" s="56" t="str">
        <f>+'INFO ENEL'!D152</f>
        <v>HUALMAY</v>
      </c>
      <c r="E164" s="56" t="str">
        <f>+'INFO ENEL'!D152</f>
        <v>HUALMAY</v>
      </c>
      <c r="F164" s="50">
        <f>+'INFO ENEL'!E152</f>
        <v>0</v>
      </c>
      <c r="G164" s="56" t="str">
        <f>+'INFO ENEL'!L152</f>
        <v>BT</v>
      </c>
      <c r="H164" s="57">
        <f>+'INFO ENEL'!M152</f>
        <v>65</v>
      </c>
      <c r="I164" s="56">
        <f>+'INFO ENEL'!N152</f>
        <v>11</v>
      </c>
      <c r="J164" s="56" t="str">
        <f>+'INFO ENEL'!O152</f>
        <v>Poste</v>
      </c>
      <c r="K164" s="56" t="str">
        <f>+'INFO ENEL'!P152</f>
        <v>Concreto</v>
      </c>
      <c r="L164" s="56" t="str">
        <f>+'INFO ENEL'!Q152</f>
        <v>PPC40</v>
      </c>
      <c r="M164" s="55" t="str">
        <f>+IF(ISERROR(INDEX('Estructuras de Acero y Concreto'!$C$6:$C$577,MATCH(L164,'Estructuras de Acero y Concreto'!$D$6:$D$577,0)))=FALSE,INDEX('Estructuras de Acero y Concreto'!$C$6:$C$577,MATCH(L164,'Estructuras de Acero y Concreto'!$D$6:$D$577,0)),IF(ISERROR(INDEX('Estructuras de Madera'!$C$5:$C$122,MATCH(L164,'Estructuras de Madera'!$D$5:$D$122,0)))=FALSE,INDEX('Estructuras de Madera'!$C$5:$C$122,MATCH(L164,'Estructuras de Madera'!$D$5:$D$122,0)),INDEX(SICODI!$G$3:$G$2404,MATCH(L164,SICODI!$G$3:$G$2404,0))))</f>
        <v>PPC40</v>
      </c>
      <c r="N164" s="121" t="str">
        <f>+IF(ISERROR(VLOOKUP(M164,'Resumen de precios LLTT'!$C$17:$D$3071,2,FALSE))=FALSE,VLOOKUP(M164,'Resumen de precios LLTT'!$C$17:$D$3071,2,FALSE),VLOOKUP(M164,SICODI!$G$3:$J$2404,2,FALSE))</f>
        <v>POSTE DE CONCRETO ARMADO PARA A. P. 11/200/120/285</v>
      </c>
      <c r="O164" s="58">
        <f>+IF(ISERROR(VLOOKUP(M164,'Resumen de precios LLTT'!$C$17:$G$3071,5,FALSE))=FALSE,VLOOKUP(M164,'Resumen de precios LLTT'!$C$17:$G$3071,5,FALSE),VLOOKUP(M164,SICODI!$G$3:$J$2404,4,FALSE))</f>
        <v>206.03</v>
      </c>
      <c r="P164" s="16">
        <f t="shared" si="24"/>
        <v>0.77</v>
      </c>
      <c r="Q164" s="78">
        <f t="shared" si="25"/>
        <v>364.67310000000003</v>
      </c>
      <c r="R164" s="56">
        <v>0</v>
      </c>
      <c r="S164" s="16">
        <f t="shared" si="26"/>
        <v>7.2000000000000008E-2</v>
      </c>
      <c r="T164" s="79">
        <f t="shared" si="27"/>
        <v>2.1880386000000005</v>
      </c>
      <c r="U164" s="80">
        <f t="shared" si="28"/>
        <v>0.2</v>
      </c>
      <c r="V164" s="81">
        <f t="shared" si="29"/>
        <v>0.43760772000000014</v>
      </c>
      <c r="W164" s="79">
        <f t="shared" si="30"/>
        <v>0.14725336301388503</v>
      </c>
      <c r="X164" s="60">
        <f t="shared" si="31"/>
        <v>0.1</v>
      </c>
      <c r="Y164" s="56">
        <f>+'INFO ENEL'!R152</f>
        <v>4</v>
      </c>
      <c r="Z164" s="59">
        <f t="shared" si="32"/>
        <v>0.4</v>
      </c>
    </row>
    <row r="165" spans="1:26" s="90" customFormat="1" ht="15" customHeight="1" x14ac:dyDescent="0.25">
      <c r="A165" s="55">
        <f>+'INFO ENEL'!A153</f>
        <v>148</v>
      </c>
      <c r="B165" s="121" t="str">
        <f>+INDEX($B$8:$B$15,MATCH(L165,$L$8:$L$15,0))</f>
        <v>SICODI</v>
      </c>
      <c r="C165" s="56" t="str">
        <f>+'INFO ENEL'!B153</f>
        <v>Lima</v>
      </c>
      <c r="D165" s="56" t="str">
        <f>+'INFO ENEL'!D153</f>
        <v>HUALMAY</v>
      </c>
      <c r="E165" s="56" t="str">
        <f>+'INFO ENEL'!D153</f>
        <v>HUALMAY</v>
      </c>
      <c r="F165" s="50">
        <f>+'INFO ENEL'!E153</f>
        <v>0</v>
      </c>
      <c r="G165" s="56" t="str">
        <f>+'INFO ENEL'!L153</f>
        <v>BT</v>
      </c>
      <c r="H165" s="57">
        <f>+'INFO ENEL'!M153</f>
        <v>60</v>
      </c>
      <c r="I165" s="56">
        <f>+'INFO ENEL'!N153</f>
        <v>11</v>
      </c>
      <c r="J165" s="56" t="str">
        <f>+'INFO ENEL'!O153</f>
        <v>Poste</v>
      </c>
      <c r="K165" s="56" t="str">
        <f>+'INFO ENEL'!P153</f>
        <v>Concreto</v>
      </c>
      <c r="L165" s="56" t="str">
        <f>+'INFO ENEL'!Q153</f>
        <v>PPC40</v>
      </c>
      <c r="M165" s="55" t="str">
        <f>+IF(ISERROR(INDEX('Estructuras de Acero y Concreto'!$C$6:$C$577,MATCH(L165,'Estructuras de Acero y Concreto'!$D$6:$D$577,0)))=FALSE,INDEX('Estructuras de Acero y Concreto'!$C$6:$C$577,MATCH(L165,'Estructuras de Acero y Concreto'!$D$6:$D$577,0)),IF(ISERROR(INDEX('Estructuras de Madera'!$C$5:$C$122,MATCH(L165,'Estructuras de Madera'!$D$5:$D$122,0)))=FALSE,INDEX('Estructuras de Madera'!$C$5:$C$122,MATCH(L165,'Estructuras de Madera'!$D$5:$D$122,0)),INDEX(SICODI!$G$3:$G$2404,MATCH(L165,SICODI!$G$3:$G$2404,0))))</f>
        <v>PPC40</v>
      </c>
      <c r="N165" s="121" t="str">
        <f>+IF(ISERROR(VLOOKUP(M165,'Resumen de precios LLTT'!$C$17:$D$3071,2,FALSE))=FALSE,VLOOKUP(M165,'Resumen de precios LLTT'!$C$17:$D$3071,2,FALSE),VLOOKUP(M165,SICODI!$G$3:$J$2404,2,FALSE))</f>
        <v>POSTE DE CONCRETO ARMADO PARA A. P. 11/200/120/285</v>
      </c>
      <c r="O165" s="58">
        <f>+IF(ISERROR(VLOOKUP(M165,'Resumen de precios LLTT'!$C$17:$G$3071,5,FALSE))=FALSE,VLOOKUP(M165,'Resumen de precios LLTT'!$C$17:$G$3071,5,FALSE),VLOOKUP(M165,SICODI!$G$3:$J$2404,4,FALSE))</f>
        <v>206.03</v>
      </c>
      <c r="P165" s="16">
        <f t="shared" si="24"/>
        <v>0.77</v>
      </c>
      <c r="Q165" s="78">
        <f t="shared" si="25"/>
        <v>364.67310000000003</v>
      </c>
      <c r="R165" s="56">
        <v>0</v>
      </c>
      <c r="S165" s="16">
        <f t="shared" si="26"/>
        <v>7.2000000000000008E-2</v>
      </c>
      <c r="T165" s="79">
        <f t="shared" si="27"/>
        <v>2.1880386000000005</v>
      </c>
      <c r="U165" s="80">
        <f t="shared" si="28"/>
        <v>0.2</v>
      </c>
      <c r="V165" s="81">
        <f t="shared" si="29"/>
        <v>0.43760772000000014</v>
      </c>
      <c r="W165" s="79">
        <f t="shared" si="30"/>
        <v>0.14725336301388503</v>
      </c>
      <c r="X165" s="60">
        <f t="shared" si="31"/>
        <v>0.1</v>
      </c>
      <c r="Y165" s="56">
        <f>+'INFO ENEL'!R153</f>
        <v>4</v>
      </c>
      <c r="Z165" s="59">
        <f t="shared" si="32"/>
        <v>0.4</v>
      </c>
    </row>
    <row r="166" spans="1:26" s="90" customFormat="1" ht="15" customHeight="1" x14ac:dyDescent="0.25">
      <c r="A166" s="55">
        <f>+'INFO ENEL'!A154</f>
        <v>149</v>
      </c>
      <c r="B166" s="121" t="str">
        <f>+INDEX($B$8:$B$15,MATCH(L166,$L$8:$L$15,0))</f>
        <v>SICODI</v>
      </c>
      <c r="C166" s="56" t="str">
        <f>+'INFO ENEL'!B154</f>
        <v>Lima</v>
      </c>
      <c r="D166" s="56" t="str">
        <f>+'INFO ENEL'!D154</f>
        <v>HUALMAY</v>
      </c>
      <c r="E166" s="56" t="str">
        <f>+'INFO ENEL'!D154</f>
        <v>HUALMAY</v>
      </c>
      <c r="F166" s="50">
        <f>+'INFO ENEL'!E154</f>
        <v>0</v>
      </c>
      <c r="G166" s="56" t="str">
        <f>+'INFO ENEL'!L154</f>
        <v>BT</v>
      </c>
      <c r="H166" s="57">
        <f>+'INFO ENEL'!M154</f>
        <v>60</v>
      </c>
      <c r="I166" s="56">
        <f>+'INFO ENEL'!N154</f>
        <v>11</v>
      </c>
      <c r="J166" s="56" t="str">
        <f>+'INFO ENEL'!O154</f>
        <v>Poste</v>
      </c>
      <c r="K166" s="56" t="str">
        <f>+'INFO ENEL'!P154</f>
        <v>Concreto</v>
      </c>
      <c r="L166" s="56" t="str">
        <f>+'INFO ENEL'!Q154</f>
        <v>PPC40</v>
      </c>
      <c r="M166" s="55" t="str">
        <f>+IF(ISERROR(INDEX('Estructuras de Acero y Concreto'!$C$6:$C$577,MATCH(L166,'Estructuras de Acero y Concreto'!$D$6:$D$577,0)))=FALSE,INDEX('Estructuras de Acero y Concreto'!$C$6:$C$577,MATCH(L166,'Estructuras de Acero y Concreto'!$D$6:$D$577,0)),IF(ISERROR(INDEX('Estructuras de Madera'!$C$5:$C$122,MATCH(L166,'Estructuras de Madera'!$D$5:$D$122,0)))=FALSE,INDEX('Estructuras de Madera'!$C$5:$C$122,MATCH(L166,'Estructuras de Madera'!$D$5:$D$122,0)),INDEX(SICODI!$G$3:$G$2404,MATCH(L166,SICODI!$G$3:$G$2404,0))))</f>
        <v>PPC40</v>
      </c>
      <c r="N166" s="121" t="str">
        <f>+IF(ISERROR(VLOOKUP(M166,'Resumen de precios LLTT'!$C$17:$D$3071,2,FALSE))=FALSE,VLOOKUP(M166,'Resumen de precios LLTT'!$C$17:$D$3071,2,FALSE),VLOOKUP(M166,SICODI!$G$3:$J$2404,2,FALSE))</f>
        <v>POSTE DE CONCRETO ARMADO PARA A. P. 11/200/120/285</v>
      </c>
      <c r="O166" s="58">
        <f>+IF(ISERROR(VLOOKUP(M166,'Resumen de precios LLTT'!$C$17:$G$3071,5,FALSE))=FALSE,VLOOKUP(M166,'Resumen de precios LLTT'!$C$17:$G$3071,5,FALSE),VLOOKUP(M166,SICODI!$G$3:$J$2404,4,FALSE))</f>
        <v>206.03</v>
      </c>
      <c r="P166" s="16">
        <f t="shared" si="24"/>
        <v>0.77</v>
      </c>
      <c r="Q166" s="78">
        <f t="shared" si="25"/>
        <v>364.67310000000003</v>
      </c>
      <c r="R166" s="56">
        <v>0</v>
      </c>
      <c r="S166" s="16">
        <f t="shared" si="26"/>
        <v>7.2000000000000008E-2</v>
      </c>
      <c r="T166" s="79">
        <f t="shared" si="27"/>
        <v>2.1880386000000005</v>
      </c>
      <c r="U166" s="80">
        <f t="shared" si="28"/>
        <v>0.2</v>
      </c>
      <c r="V166" s="81">
        <f t="shared" si="29"/>
        <v>0.43760772000000014</v>
      </c>
      <c r="W166" s="79">
        <f t="shared" si="30"/>
        <v>0.14725336301388503</v>
      </c>
      <c r="X166" s="60">
        <f t="shared" si="31"/>
        <v>0.1</v>
      </c>
      <c r="Y166" s="56">
        <f>+'INFO ENEL'!R154</f>
        <v>4</v>
      </c>
      <c r="Z166" s="59">
        <f t="shared" si="32"/>
        <v>0.4</v>
      </c>
    </row>
    <row r="167" spans="1:26" s="90" customFormat="1" ht="15" customHeight="1" x14ac:dyDescent="0.25">
      <c r="A167" s="55">
        <f>+'INFO ENEL'!A155</f>
        <v>150</v>
      </c>
      <c r="B167" s="121" t="str">
        <f>+INDEX($B$8:$B$15,MATCH(L167,$L$8:$L$15,0))</f>
        <v>SICODI</v>
      </c>
      <c r="C167" s="56" t="str">
        <f>+'INFO ENEL'!B155</f>
        <v>Lima</v>
      </c>
      <c r="D167" s="56" t="str">
        <f>+'INFO ENEL'!D155</f>
        <v>HUALMAY</v>
      </c>
      <c r="E167" s="56" t="str">
        <f>+'INFO ENEL'!D155</f>
        <v>HUALMAY</v>
      </c>
      <c r="F167" s="50">
        <f>+'INFO ENEL'!E155</f>
        <v>0</v>
      </c>
      <c r="G167" s="56" t="str">
        <f>+'INFO ENEL'!L155</f>
        <v>BT</v>
      </c>
      <c r="H167" s="57">
        <f>+'INFO ENEL'!M155</f>
        <v>71</v>
      </c>
      <c r="I167" s="56">
        <f>+'INFO ENEL'!N155</f>
        <v>11</v>
      </c>
      <c r="J167" s="56" t="str">
        <f>+'INFO ENEL'!O155</f>
        <v>Poste</v>
      </c>
      <c r="K167" s="56" t="str">
        <f>+'INFO ENEL'!P155</f>
        <v>Concreto</v>
      </c>
      <c r="L167" s="56" t="str">
        <f>+'INFO ENEL'!Q155</f>
        <v>PPC40</v>
      </c>
      <c r="M167" s="55" t="str">
        <f>+IF(ISERROR(INDEX('Estructuras de Acero y Concreto'!$C$6:$C$577,MATCH(L167,'Estructuras de Acero y Concreto'!$D$6:$D$577,0)))=FALSE,INDEX('Estructuras de Acero y Concreto'!$C$6:$C$577,MATCH(L167,'Estructuras de Acero y Concreto'!$D$6:$D$577,0)),IF(ISERROR(INDEX('Estructuras de Madera'!$C$5:$C$122,MATCH(L167,'Estructuras de Madera'!$D$5:$D$122,0)))=FALSE,INDEX('Estructuras de Madera'!$C$5:$C$122,MATCH(L167,'Estructuras de Madera'!$D$5:$D$122,0)),INDEX(SICODI!$G$3:$G$2404,MATCH(L167,SICODI!$G$3:$G$2404,0))))</f>
        <v>PPC40</v>
      </c>
      <c r="N167" s="121" t="str">
        <f>+IF(ISERROR(VLOOKUP(M167,'Resumen de precios LLTT'!$C$17:$D$3071,2,FALSE))=FALSE,VLOOKUP(M167,'Resumen de precios LLTT'!$C$17:$D$3071,2,FALSE),VLOOKUP(M167,SICODI!$G$3:$J$2404,2,FALSE))</f>
        <v>POSTE DE CONCRETO ARMADO PARA A. P. 11/200/120/285</v>
      </c>
      <c r="O167" s="58">
        <f>+IF(ISERROR(VLOOKUP(M167,'Resumen de precios LLTT'!$C$17:$G$3071,5,FALSE))=FALSE,VLOOKUP(M167,'Resumen de precios LLTT'!$C$17:$G$3071,5,FALSE),VLOOKUP(M167,SICODI!$G$3:$J$2404,4,FALSE))</f>
        <v>206.03</v>
      </c>
      <c r="P167" s="16">
        <f t="shared" si="24"/>
        <v>0.77</v>
      </c>
      <c r="Q167" s="78">
        <f t="shared" si="25"/>
        <v>364.67310000000003</v>
      </c>
      <c r="R167" s="56">
        <v>0</v>
      </c>
      <c r="S167" s="16">
        <f t="shared" si="26"/>
        <v>7.2000000000000008E-2</v>
      </c>
      <c r="T167" s="79">
        <f t="shared" si="27"/>
        <v>2.1880386000000005</v>
      </c>
      <c r="U167" s="80">
        <f t="shared" si="28"/>
        <v>0.2</v>
      </c>
      <c r="V167" s="81">
        <f t="shared" si="29"/>
        <v>0.43760772000000014</v>
      </c>
      <c r="W167" s="79">
        <f t="shared" si="30"/>
        <v>0.14725336301388503</v>
      </c>
      <c r="X167" s="60">
        <f t="shared" si="31"/>
        <v>0.1</v>
      </c>
      <c r="Y167" s="56">
        <f>+'INFO ENEL'!R155</f>
        <v>4</v>
      </c>
      <c r="Z167" s="59">
        <f t="shared" si="32"/>
        <v>0.4</v>
      </c>
    </row>
    <row r="168" spans="1:26" s="90" customFormat="1" ht="15" customHeight="1" x14ac:dyDescent="0.25">
      <c r="A168" s="55">
        <f>+'INFO ENEL'!A156</f>
        <v>151</v>
      </c>
      <c r="B168" s="121" t="str">
        <f>+INDEX($B$8:$B$15,MATCH(L168,$L$8:$L$15,0))</f>
        <v>SICODI</v>
      </c>
      <c r="C168" s="56" t="str">
        <f>+'INFO ENEL'!B156</f>
        <v>Lima</v>
      </c>
      <c r="D168" s="56" t="str">
        <f>+'INFO ENEL'!D156</f>
        <v>HUALMAY</v>
      </c>
      <c r="E168" s="56" t="str">
        <f>+'INFO ENEL'!D156</f>
        <v>HUALMAY</v>
      </c>
      <c r="F168" s="50">
        <f>+'INFO ENEL'!E156</f>
        <v>0</v>
      </c>
      <c r="G168" s="56" t="str">
        <f>+'INFO ENEL'!L156</f>
        <v>BT</v>
      </c>
      <c r="H168" s="57">
        <f>+'INFO ENEL'!M156</f>
        <v>43</v>
      </c>
      <c r="I168" s="56">
        <f>+'INFO ENEL'!N156</f>
        <v>11</v>
      </c>
      <c r="J168" s="56" t="str">
        <f>+'INFO ENEL'!O156</f>
        <v>Poste</v>
      </c>
      <c r="K168" s="56" t="str">
        <f>+'INFO ENEL'!P156</f>
        <v>Concreto</v>
      </c>
      <c r="L168" s="56" t="str">
        <f>+'INFO ENEL'!Q156</f>
        <v>PPC40</v>
      </c>
      <c r="M168" s="55" t="str">
        <f>+IF(ISERROR(INDEX('Estructuras de Acero y Concreto'!$C$6:$C$577,MATCH(L168,'Estructuras de Acero y Concreto'!$D$6:$D$577,0)))=FALSE,INDEX('Estructuras de Acero y Concreto'!$C$6:$C$577,MATCH(L168,'Estructuras de Acero y Concreto'!$D$6:$D$577,0)),IF(ISERROR(INDEX('Estructuras de Madera'!$C$5:$C$122,MATCH(L168,'Estructuras de Madera'!$D$5:$D$122,0)))=FALSE,INDEX('Estructuras de Madera'!$C$5:$C$122,MATCH(L168,'Estructuras de Madera'!$D$5:$D$122,0)),INDEX(SICODI!$G$3:$G$2404,MATCH(L168,SICODI!$G$3:$G$2404,0))))</f>
        <v>PPC40</v>
      </c>
      <c r="N168" s="121" t="str">
        <f>+IF(ISERROR(VLOOKUP(M168,'Resumen de precios LLTT'!$C$17:$D$3071,2,FALSE))=FALSE,VLOOKUP(M168,'Resumen de precios LLTT'!$C$17:$D$3071,2,FALSE),VLOOKUP(M168,SICODI!$G$3:$J$2404,2,FALSE))</f>
        <v>POSTE DE CONCRETO ARMADO PARA A. P. 11/200/120/285</v>
      </c>
      <c r="O168" s="58">
        <f>+IF(ISERROR(VLOOKUP(M168,'Resumen de precios LLTT'!$C$17:$G$3071,5,FALSE))=FALSE,VLOOKUP(M168,'Resumen de precios LLTT'!$C$17:$G$3071,5,FALSE),VLOOKUP(M168,SICODI!$G$3:$J$2404,4,FALSE))</f>
        <v>206.03</v>
      </c>
      <c r="P168" s="16">
        <f t="shared" si="24"/>
        <v>0.77</v>
      </c>
      <c r="Q168" s="78">
        <f t="shared" si="25"/>
        <v>364.67310000000003</v>
      </c>
      <c r="R168" s="56">
        <v>0</v>
      </c>
      <c r="S168" s="16">
        <f t="shared" si="26"/>
        <v>7.2000000000000008E-2</v>
      </c>
      <c r="T168" s="79">
        <f t="shared" si="27"/>
        <v>2.1880386000000005</v>
      </c>
      <c r="U168" s="80">
        <f t="shared" si="28"/>
        <v>0.2</v>
      </c>
      <c r="V168" s="81">
        <f t="shared" si="29"/>
        <v>0.43760772000000014</v>
      </c>
      <c r="W168" s="79">
        <f t="shared" si="30"/>
        <v>0.14725336301388503</v>
      </c>
      <c r="X168" s="60">
        <f t="shared" si="31"/>
        <v>0.1</v>
      </c>
      <c r="Y168" s="56">
        <f>+'INFO ENEL'!R156</f>
        <v>4</v>
      </c>
      <c r="Z168" s="59">
        <f t="shared" si="32"/>
        <v>0.4</v>
      </c>
    </row>
    <row r="169" spans="1:26" s="90" customFormat="1" ht="15" customHeight="1" x14ac:dyDescent="0.25">
      <c r="A169" s="55">
        <f>+'INFO ENEL'!A157</f>
        <v>152</v>
      </c>
      <c r="B169" s="121" t="str">
        <f>+INDEX($B$8:$B$15,MATCH(L169,$L$8:$L$15,0))</f>
        <v>SICODI</v>
      </c>
      <c r="C169" s="56" t="str">
        <f>+'INFO ENEL'!B157</f>
        <v>Lima</v>
      </c>
      <c r="D169" s="56" t="str">
        <f>+'INFO ENEL'!D157</f>
        <v>HUACHO</v>
      </c>
      <c r="E169" s="56" t="str">
        <f>+'INFO ENEL'!D157</f>
        <v>HUACHO</v>
      </c>
      <c r="F169" s="50">
        <f>+'INFO ENEL'!E157</f>
        <v>0</v>
      </c>
      <c r="G169" s="56" t="str">
        <f>+'INFO ENEL'!L157</f>
        <v>BT</v>
      </c>
      <c r="H169" s="57">
        <f>+'INFO ENEL'!M157</f>
        <v>60</v>
      </c>
      <c r="I169" s="56">
        <f>+'INFO ENEL'!N157</f>
        <v>11</v>
      </c>
      <c r="J169" s="56" t="str">
        <f>+'INFO ENEL'!O157</f>
        <v>Poste</v>
      </c>
      <c r="K169" s="56" t="str">
        <f>+'INFO ENEL'!P157</f>
        <v>Concreto</v>
      </c>
      <c r="L169" s="56" t="str">
        <f>+'INFO ENEL'!Q157</f>
        <v>PPC40</v>
      </c>
      <c r="M169" s="55" t="str">
        <f>+IF(ISERROR(INDEX('Estructuras de Acero y Concreto'!$C$6:$C$577,MATCH(L169,'Estructuras de Acero y Concreto'!$D$6:$D$577,0)))=FALSE,INDEX('Estructuras de Acero y Concreto'!$C$6:$C$577,MATCH(L169,'Estructuras de Acero y Concreto'!$D$6:$D$577,0)),IF(ISERROR(INDEX('Estructuras de Madera'!$C$5:$C$122,MATCH(L169,'Estructuras de Madera'!$D$5:$D$122,0)))=FALSE,INDEX('Estructuras de Madera'!$C$5:$C$122,MATCH(L169,'Estructuras de Madera'!$D$5:$D$122,0)),INDEX(SICODI!$G$3:$G$2404,MATCH(L169,SICODI!$G$3:$G$2404,0))))</f>
        <v>PPC40</v>
      </c>
      <c r="N169" s="121" t="str">
        <f>+IF(ISERROR(VLOOKUP(M169,'Resumen de precios LLTT'!$C$17:$D$3071,2,FALSE))=FALSE,VLOOKUP(M169,'Resumen de precios LLTT'!$C$17:$D$3071,2,FALSE),VLOOKUP(M169,SICODI!$G$3:$J$2404,2,FALSE))</f>
        <v>POSTE DE CONCRETO ARMADO PARA A. P. 11/200/120/285</v>
      </c>
      <c r="O169" s="58">
        <f>+IF(ISERROR(VLOOKUP(M169,'Resumen de precios LLTT'!$C$17:$G$3071,5,FALSE))=FALSE,VLOOKUP(M169,'Resumen de precios LLTT'!$C$17:$G$3071,5,FALSE),VLOOKUP(M169,SICODI!$G$3:$J$2404,4,FALSE))</f>
        <v>206.03</v>
      </c>
      <c r="P169" s="16">
        <f t="shared" si="24"/>
        <v>0.77</v>
      </c>
      <c r="Q169" s="78">
        <f t="shared" si="25"/>
        <v>364.67310000000003</v>
      </c>
      <c r="R169" s="56">
        <v>0</v>
      </c>
      <c r="S169" s="16">
        <f t="shared" si="26"/>
        <v>7.2000000000000008E-2</v>
      </c>
      <c r="T169" s="79">
        <f t="shared" si="27"/>
        <v>2.1880386000000005</v>
      </c>
      <c r="U169" s="80">
        <f t="shared" si="28"/>
        <v>0.2</v>
      </c>
      <c r="V169" s="81">
        <f t="shared" si="29"/>
        <v>0.43760772000000014</v>
      </c>
      <c r="W169" s="79">
        <f t="shared" si="30"/>
        <v>0.14725336301388503</v>
      </c>
      <c r="X169" s="60">
        <f t="shared" si="31"/>
        <v>0.1</v>
      </c>
      <c r="Y169" s="56">
        <f>+'INFO ENEL'!R157</f>
        <v>4</v>
      </c>
      <c r="Z169" s="59">
        <f t="shared" si="32"/>
        <v>0.4</v>
      </c>
    </row>
    <row r="170" spans="1:26" s="90" customFormat="1" ht="15" customHeight="1" x14ac:dyDescent="0.25">
      <c r="A170" s="55">
        <f>+'INFO ENEL'!A158</f>
        <v>153</v>
      </c>
      <c r="B170" s="121" t="str">
        <f>+INDEX($B$8:$B$15,MATCH(L170,$L$8:$L$15,0))</f>
        <v>SICODI</v>
      </c>
      <c r="C170" s="56" t="str">
        <f>+'INFO ENEL'!B158</f>
        <v>Lima</v>
      </c>
      <c r="D170" s="56" t="str">
        <f>+'INFO ENEL'!D158</f>
        <v>HUACHO</v>
      </c>
      <c r="E170" s="56" t="str">
        <f>+'INFO ENEL'!D158</f>
        <v>HUACHO</v>
      </c>
      <c r="F170" s="50">
        <f>+'INFO ENEL'!E158</f>
        <v>0</v>
      </c>
      <c r="G170" s="56" t="str">
        <f>+'INFO ENEL'!L158</f>
        <v>BT</v>
      </c>
      <c r="H170" s="57">
        <f>+'INFO ENEL'!M158</f>
        <v>53</v>
      </c>
      <c r="I170" s="56">
        <f>+'INFO ENEL'!N158</f>
        <v>11</v>
      </c>
      <c r="J170" s="56" t="str">
        <f>+'INFO ENEL'!O158</f>
        <v>Poste</v>
      </c>
      <c r="K170" s="56" t="str">
        <f>+'INFO ENEL'!P158</f>
        <v>Concreto</v>
      </c>
      <c r="L170" s="56" t="str">
        <f>+'INFO ENEL'!Q158</f>
        <v>PPC40</v>
      </c>
      <c r="M170" s="55" t="str">
        <f>+IF(ISERROR(INDEX('Estructuras de Acero y Concreto'!$C$6:$C$577,MATCH(L170,'Estructuras de Acero y Concreto'!$D$6:$D$577,0)))=FALSE,INDEX('Estructuras de Acero y Concreto'!$C$6:$C$577,MATCH(L170,'Estructuras de Acero y Concreto'!$D$6:$D$577,0)),IF(ISERROR(INDEX('Estructuras de Madera'!$C$5:$C$122,MATCH(L170,'Estructuras de Madera'!$D$5:$D$122,0)))=FALSE,INDEX('Estructuras de Madera'!$C$5:$C$122,MATCH(L170,'Estructuras de Madera'!$D$5:$D$122,0)),INDEX(SICODI!$G$3:$G$2404,MATCH(L170,SICODI!$G$3:$G$2404,0))))</f>
        <v>PPC40</v>
      </c>
      <c r="N170" s="121" t="str">
        <f>+IF(ISERROR(VLOOKUP(M170,'Resumen de precios LLTT'!$C$17:$D$3071,2,FALSE))=FALSE,VLOOKUP(M170,'Resumen de precios LLTT'!$C$17:$D$3071,2,FALSE),VLOOKUP(M170,SICODI!$G$3:$J$2404,2,FALSE))</f>
        <v>POSTE DE CONCRETO ARMADO PARA A. P. 11/200/120/285</v>
      </c>
      <c r="O170" s="58">
        <f>+IF(ISERROR(VLOOKUP(M170,'Resumen de precios LLTT'!$C$17:$G$3071,5,FALSE))=FALSE,VLOOKUP(M170,'Resumen de precios LLTT'!$C$17:$G$3071,5,FALSE),VLOOKUP(M170,SICODI!$G$3:$J$2404,4,FALSE))</f>
        <v>206.03</v>
      </c>
      <c r="P170" s="16">
        <f t="shared" si="24"/>
        <v>0.77</v>
      </c>
      <c r="Q170" s="78">
        <f t="shared" si="25"/>
        <v>364.67310000000003</v>
      </c>
      <c r="R170" s="56">
        <v>0</v>
      </c>
      <c r="S170" s="16">
        <f t="shared" si="26"/>
        <v>7.2000000000000008E-2</v>
      </c>
      <c r="T170" s="79">
        <f t="shared" si="27"/>
        <v>2.1880386000000005</v>
      </c>
      <c r="U170" s="80">
        <f t="shared" si="28"/>
        <v>0.2</v>
      </c>
      <c r="V170" s="81">
        <f t="shared" si="29"/>
        <v>0.43760772000000014</v>
      </c>
      <c r="W170" s="79">
        <f t="shared" si="30"/>
        <v>0.14725336301388503</v>
      </c>
      <c r="X170" s="60">
        <f t="shared" si="31"/>
        <v>0.1</v>
      </c>
      <c r="Y170" s="56">
        <f>+'INFO ENEL'!R158</f>
        <v>4</v>
      </c>
      <c r="Z170" s="59">
        <f t="shared" si="32"/>
        <v>0.4</v>
      </c>
    </row>
    <row r="171" spans="1:26" s="90" customFormat="1" ht="15" customHeight="1" x14ac:dyDescent="0.25">
      <c r="A171" s="55">
        <f>+'INFO ENEL'!A159</f>
        <v>154</v>
      </c>
      <c r="B171" s="121" t="str">
        <f>+INDEX($B$8:$B$15,MATCH(L171,$L$8:$L$15,0))</f>
        <v>SICODI</v>
      </c>
      <c r="C171" s="56" t="str">
        <f>+'INFO ENEL'!B159</f>
        <v>Lima</v>
      </c>
      <c r="D171" s="56" t="str">
        <f>+'INFO ENEL'!D159</f>
        <v>HUACHO</v>
      </c>
      <c r="E171" s="56" t="str">
        <f>+'INFO ENEL'!D159</f>
        <v>HUACHO</v>
      </c>
      <c r="F171" s="50">
        <f>+'INFO ENEL'!E159</f>
        <v>0</v>
      </c>
      <c r="G171" s="56" t="str">
        <f>+'INFO ENEL'!L159</f>
        <v>BT</v>
      </c>
      <c r="H171" s="57">
        <f>+'INFO ENEL'!M159</f>
        <v>36.47</v>
      </c>
      <c r="I171" s="56">
        <f>+'INFO ENEL'!N159</f>
        <v>11</v>
      </c>
      <c r="J171" s="56" t="str">
        <f>+'INFO ENEL'!O159</f>
        <v>Poste</v>
      </c>
      <c r="K171" s="56" t="str">
        <f>+'INFO ENEL'!P159</f>
        <v>Concreto</v>
      </c>
      <c r="L171" s="56" t="str">
        <f>+'INFO ENEL'!Q159</f>
        <v>PPC40</v>
      </c>
      <c r="M171" s="55" t="str">
        <f>+IF(ISERROR(INDEX('Estructuras de Acero y Concreto'!$C$6:$C$577,MATCH(L171,'Estructuras de Acero y Concreto'!$D$6:$D$577,0)))=FALSE,INDEX('Estructuras de Acero y Concreto'!$C$6:$C$577,MATCH(L171,'Estructuras de Acero y Concreto'!$D$6:$D$577,0)),IF(ISERROR(INDEX('Estructuras de Madera'!$C$5:$C$122,MATCH(L171,'Estructuras de Madera'!$D$5:$D$122,0)))=FALSE,INDEX('Estructuras de Madera'!$C$5:$C$122,MATCH(L171,'Estructuras de Madera'!$D$5:$D$122,0)),INDEX(SICODI!$G$3:$G$2404,MATCH(L171,SICODI!$G$3:$G$2404,0))))</f>
        <v>PPC40</v>
      </c>
      <c r="N171" s="121" t="str">
        <f>+IF(ISERROR(VLOOKUP(M171,'Resumen de precios LLTT'!$C$17:$D$3071,2,FALSE))=FALSE,VLOOKUP(M171,'Resumen de precios LLTT'!$C$17:$D$3071,2,FALSE),VLOOKUP(M171,SICODI!$G$3:$J$2404,2,FALSE))</f>
        <v>POSTE DE CONCRETO ARMADO PARA A. P. 11/200/120/285</v>
      </c>
      <c r="O171" s="58">
        <f>+IF(ISERROR(VLOOKUP(M171,'Resumen de precios LLTT'!$C$17:$G$3071,5,FALSE))=FALSE,VLOOKUP(M171,'Resumen de precios LLTT'!$C$17:$G$3071,5,FALSE),VLOOKUP(M171,SICODI!$G$3:$J$2404,4,FALSE))</f>
        <v>206.03</v>
      </c>
      <c r="P171" s="16">
        <f t="shared" si="24"/>
        <v>0.77</v>
      </c>
      <c r="Q171" s="78">
        <f t="shared" si="25"/>
        <v>364.67310000000003</v>
      </c>
      <c r="R171" s="56">
        <v>0</v>
      </c>
      <c r="S171" s="16">
        <f t="shared" si="26"/>
        <v>7.2000000000000008E-2</v>
      </c>
      <c r="T171" s="79">
        <f t="shared" si="27"/>
        <v>2.1880386000000005</v>
      </c>
      <c r="U171" s="80">
        <f t="shared" si="28"/>
        <v>0.2</v>
      </c>
      <c r="V171" s="81">
        <f t="shared" si="29"/>
        <v>0.43760772000000014</v>
      </c>
      <c r="W171" s="79">
        <f t="shared" si="30"/>
        <v>0.14725336301388503</v>
      </c>
      <c r="X171" s="60">
        <f t="shared" si="31"/>
        <v>0.1</v>
      </c>
      <c r="Y171" s="56">
        <f>+'INFO ENEL'!R159</f>
        <v>4</v>
      </c>
      <c r="Z171" s="59">
        <f t="shared" si="32"/>
        <v>0.4</v>
      </c>
    </row>
    <row r="172" spans="1:26" s="90" customFormat="1" ht="15" customHeight="1" x14ac:dyDescent="0.25">
      <c r="A172" s="55">
        <f>+'INFO ENEL'!A160</f>
        <v>155</v>
      </c>
      <c r="B172" s="121" t="str">
        <f>+INDEX($B$8:$B$15,MATCH(L172,$L$8:$L$15,0))</f>
        <v>SICODI</v>
      </c>
      <c r="C172" s="56" t="str">
        <f>+'INFO ENEL'!B160</f>
        <v>Lima</v>
      </c>
      <c r="D172" s="56" t="str">
        <f>+'INFO ENEL'!D160</f>
        <v>HUACHO</v>
      </c>
      <c r="E172" s="56" t="str">
        <f>+'INFO ENEL'!D160</f>
        <v>HUACHO</v>
      </c>
      <c r="F172" s="50">
        <f>+'INFO ENEL'!E160</f>
        <v>0</v>
      </c>
      <c r="G172" s="56" t="str">
        <f>+'INFO ENEL'!L160</f>
        <v>BT</v>
      </c>
      <c r="H172" s="57">
        <f>+'INFO ENEL'!M160</f>
        <v>38.29</v>
      </c>
      <c r="I172" s="56">
        <f>+'INFO ENEL'!N160</f>
        <v>11</v>
      </c>
      <c r="J172" s="56" t="str">
        <f>+'INFO ENEL'!O160</f>
        <v>Poste</v>
      </c>
      <c r="K172" s="56" t="str">
        <f>+'INFO ENEL'!P160</f>
        <v>Concreto</v>
      </c>
      <c r="L172" s="56" t="str">
        <f>+'INFO ENEL'!Q160</f>
        <v>PPC40</v>
      </c>
      <c r="M172" s="55" t="str">
        <f>+IF(ISERROR(INDEX('Estructuras de Acero y Concreto'!$C$6:$C$577,MATCH(L172,'Estructuras de Acero y Concreto'!$D$6:$D$577,0)))=FALSE,INDEX('Estructuras de Acero y Concreto'!$C$6:$C$577,MATCH(L172,'Estructuras de Acero y Concreto'!$D$6:$D$577,0)),IF(ISERROR(INDEX('Estructuras de Madera'!$C$5:$C$122,MATCH(L172,'Estructuras de Madera'!$D$5:$D$122,0)))=FALSE,INDEX('Estructuras de Madera'!$C$5:$C$122,MATCH(L172,'Estructuras de Madera'!$D$5:$D$122,0)),INDEX(SICODI!$G$3:$G$2404,MATCH(L172,SICODI!$G$3:$G$2404,0))))</f>
        <v>PPC40</v>
      </c>
      <c r="N172" s="121" t="str">
        <f>+IF(ISERROR(VLOOKUP(M172,'Resumen de precios LLTT'!$C$17:$D$3071,2,FALSE))=FALSE,VLOOKUP(M172,'Resumen de precios LLTT'!$C$17:$D$3071,2,FALSE),VLOOKUP(M172,SICODI!$G$3:$J$2404,2,FALSE))</f>
        <v>POSTE DE CONCRETO ARMADO PARA A. P. 11/200/120/285</v>
      </c>
      <c r="O172" s="58">
        <f>+IF(ISERROR(VLOOKUP(M172,'Resumen de precios LLTT'!$C$17:$G$3071,5,FALSE))=FALSE,VLOOKUP(M172,'Resumen de precios LLTT'!$C$17:$G$3071,5,FALSE),VLOOKUP(M172,SICODI!$G$3:$J$2404,4,FALSE))</f>
        <v>206.03</v>
      </c>
      <c r="P172" s="16">
        <f t="shared" si="24"/>
        <v>0.77</v>
      </c>
      <c r="Q172" s="78">
        <f t="shared" si="25"/>
        <v>364.67310000000003</v>
      </c>
      <c r="R172" s="56">
        <v>0</v>
      </c>
      <c r="S172" s="16">
        <f t="shared" si="26"/>
        <v>7.2000000000000008E-2</v>
      </c>
      <c r="T172" s="79">
        <f t="shared" si="27"/>
        <v>2.1880386000000005</v>
      </c>
      <c r="U172" s="80">
        <f t="shared" si="28"/>
        <v>0.2</v>
      </c>
      <c r="V172" s="81">
        <f t="shared" si="29"/>
        <v>0.43760772000000014</v>
      </c>
      <c r="W172" s="79">
        <f t="shared" si="30"/>
        <v>0.14725336301388503</v>
      </c>
      <c r="X172" s="60">
        <f t="shared" si="31"/>
        <v>0.1</v>
      </c>
      <c r="Y172" s="56">
        <f>+'INFO ENEL'!R160</f>
        <v>4</v>
      </c>
      <c r="Z172" s="59">
        <f t="shared" si="32"/>
        <v>0.4</v>
      </c>
    </row>
    <row r="173" spans="1:26" s="90" customFormat="1" ht="15" customHeight="1" x14ac:dyDescent="0.25">
      <c r="A173" s="55">
        <f>+'INFO ENEL'!A161</f>
        <v>156</v>
      </c>
      <c r="B173" s="121" t="str">
        <f>+INDEX($B$8:$B$15,MATCH(L173,$L$8:$L$15,0))</f>
        <v>SICODI</v>
      </c>
      <c r="C173" s="56" t="str">
        <f>+'INFO ENEL'!B161</f>
        <v>Lima</v>
      </c>
      <c r="D173" s="56" t="str">
        <f>+'INFO ENEL'!D161</f>
        <v>HUACHO</v>
      </c>
      <c r="E173" s="56" t="str">
        <f>+'INFO ENEL'!D161</f>
        <v>HUACHO</v>
      </c>
      <c r="F173" s="50">
        <f>+'INFO ENEL'!E161</f>
        <v>0</v>
      </c>
      <c r="G173" s="56" t="str">
        <f>+'INFO ENEL'!L161</f>
        <v>BT</v>
      </c>
      <c r="H173" s="57">
        <f>+'INFO ENEL'!M161</f>
        <v>19.39</v>
      </c>
      <c r="I173" s="56">
        <f>+'INFO ENEL'!N161</f>
        <v>11</v>
      </c>
      <c r="J173" s="56" t="str">
        <f>+'INFO ENEL'!O161</f>
        <v>Poste</v>
      </c>
      <c r="K173" s="56" t="str">
        <f>+'INFO ENEL'!P161</f>
        <v>Concreto</v>
      </c>
      <c r="L173" s="56" t="str">
        <f>+'INFO ENEL'!Q161</f>
        <v>PPC40</v>
      </c>
      <c r="M173" s="55" t="str">
        <f>+IF(ISERROR(INDEX('Estructuras de Acero y Concreto'!$C$6:$C$577,MATCH(L173,'Estructuras de Acero y Concreto'!$D$6:$D$577,0)))=FALSE,INDEX('Estructuras de Acero y Concreto'!$C$6:$C$577,MATCH(L173,'Estructuras de Acero y Concreto'!$D$6:$D$577,0)),IF(ISERROR(INDEX('Estructuras de Madera'!$C$5:$C$122,MATCH(L173,'Estructuras de Madera'!$D$5:$D$122,0)))=FALSE,INDEX('Estructuras de Madera'!$C$5:$C$122,MATCH(L173,'Estructuras de Madera'!$D$5:$D$122,0)),INDEX(SICODI!$G$3:$G$2404,MATCH(L173,SICODI!$G$3:$G$2404,0))))</f>
        <v>PPC40</v>
      </c>
      <c r="N173" s="121" t="str">
        <f>+IF(ISERROR(VLOOKUP(M173,'Resumen de precios LLTT'!$C$17:$D$3071,2,FALSE))=FALSE,VLOOKUP(M173,'Resumen de precios LLTT'!$C$17:$D$3071,2,FALSE),VLOOKUP(M173,SICODI!$G$3:$J$2404,2,FALSE))</f>
        <v>POSTE DE CONCRETO ARMADO PARA A. P. 11/200/120/285</v>
      </c>
      <c r="O173" s="58">
        <f>+IF(ISERROR(VLOOKUP(M173,'Resumen de precios LLTT'!$C$17:$G$3071,5,FALSE))=FALSE,VLOOKUP(M173,'Resumen de precios LLTT'!$C$17:$G$3071,5,FALSE),VLOOKUP(M173,SICODI!$G$3:$J$2404,4,FALSE))</f>
        <v>206.03</v>
      </c>
      <c r="P173" s="16">
        <f t="shared" si="24"/>
        <v>0.77</v>
      </c>
      <c r="Q173" s="78">
        <f t="shared" si="25"/>
        <v>364.67310000000003</v>
      </c>
      <c r="R173" s="56">
        <v>0</v>
      </c>
      <c r="S173" s="16">
        <f t="shared" si="26"/>
        <v>7.2000000000000008E-2</v>
      </c>
      <c r="T173" s="79">
        <f t="shared" si="27"/>
        <v>2.1880386000000005</v>
      </c>
      <c r="U173" s="80">
        <f t="shared" si="28"/>
        <v>0.2</v>
      </c>
      <c r="V173" s="81">
        <f t="shared" si="29"/>
        <v>0.43760772000000014</v>
      </c>
      <c r="W173" s="79">
        <f t="shared" si="30"/>
        <v>0.14725336301388503</v>
      </c>
      <c r="X173" s="60">
        <f t="shared" si="31"/>
        <v>0.1</v>
      </c>
      <c r="Y173" s="56">
        <f>+'INFO ENEL'!R161</f>
        <v>4</v>
      </c>
      <c r="Z173" s="59">
        <f t="shared" si="32"/>
        <v>0.4</v>
      </c>
    </row>
    <row r="174" spans="1:26" s="90" customFormat="1" ht="15" customHeight="1" x14ac:dyDescent="0.25">
      <c r="A174" s="55">
        <f>+'INFO ENEL'!A162</f>
        <v>157</v>
      </c>
      <c r="B174" s="121" t="str">
        <f>+INDEX($B$8:$B$15,MATCH(L174,$L$8:$L$15,0))</f>
        <v>SICODI</v>
      </c>
      <c r="C174" s="56" t="str">
        <f>+'INFO ENEL'!B162</f>
        <v>Lima</v>
      </c>
      <c r="D174" s="56" t="str">
        <f>+'INFO ENEL'!D162</f>
        <v>HUACHO</v>
      </c>
      <c r="E174" s="56" t="str">
        <f>+'INFO ENEL'!D162</f>
        <v>HUACHO</v>
      </c>
      <c r="F174" s="50">
        <f>+'INFO ENEL'!E162</f>
        <v>0</v>
      </c>
      <c r="G174" s="56" t="str">
        <f>+'INFO ENEL'!L162</f>
        <v>BT</v>
      </c>
      <c r="H174" s="57">
        <f>+'INFO ENEL'!M162</f>
        <v>35.700000000000003</v>
      </c>
      <c r="I174" s="56">
        <f>+'INFO ENEL'!N162</f>
        <v>11</v>
      </c>
      <c r="J174" s="56" t="str">
        <f>+'INFO ENEL'!O162</f>
        <v>Poste</v>
      </c>
      <c r="K174" s="56" t="str">
        <f>+'INFO ENEL'!P162</f>
        <v>Concreto</v>
      </c>
      <c r="L174" s="56" t="str">
        <f>+'INFO ENEL'!Q162</f>
        <v>PPC40</v>
      </c>
      <c r="M174" s="55" t="str">
        <f>+IF(ISERROR(INDEX('Estructuras de Acero y Concreto'!$C$6:$C$577,MATCH(L174,'Estructuras de Acero y Concreto'!$D$6:$D$577,0)))=FALSE,INDEX('Estructuras de Acero y Concreto'!$C$6:$C$577,MATCH(L174,'Estructuras de Acero y Concreto'!$D$6:$D$577,0)),IF(ISERROR(INDEX('Estructuras de Madera'!$C$5:$C$122,MATCH(L174,'Estructuras de Madera'!$D$5:$D$122,0)))=FALSE,INDEX('Estructuras de Madera'!$C$5:$C$122,MATCH(L174,'Estructuras de Madera'!$D$5:$D$122,0)),INDEX(SICODI!$G$3:$G$2404,MATCH(L174,SICODI!$G$3:$G$2404,0))))</f>
        <v>PPC40</v>
      </c>
      <c r="N174" s="121" t="str">
        <f>+IF(ISERROR(VLOOKUP(M174,'Resumen de precios LLTT'!$C$17:$D$3071,2,FALSE))=FALSE,VLOOKUP(M174,'Resumen de precios LLTT'!$C$17:$D$3071,2,FALSE),VLOOKUP(M174,SICODI!$G$3:$J$2404,2,FALSE))</f>
        <v>POSTE DE CONCRETO ARMADO PARA A. P. 11/200/120/285</v>
      </c>
      <c r="O174" s="58">
        <f>+IF(ISERROR(VLOOKUP(M174,'Resumen de precios LLTT'!$C$17:$G$3071,5,FALSE))=FALSE,VLOOKUP(M174,'Resumen de precios LLTT'!$C$17:$G$3071,5,FALSE),VLOOKUP(M174,SICODI!$G$3:$J$2404,4,FALSE))</f>
        <v>206.03</v>
      </c>
      <c r="P174" s="16">
        <f t="shared" si="24"/>
        <v>0.77</v>
      </c>
      <c r="Q174" s="78">
        <f t="shared" si="25"/>
        <v>364.67310000000003</v>
      </c>
      <c r="R174" s="56">
        <v>0</v>
      </c>
      <c r="S174" s="16">
        <f t="shared" si="26"/>
        <v>7.2000000000000008E-2</v>
      </c>
      <c r="T174" s="79">
        <f t="shared" si="27"/>
        <v>2.1880386000000005</v>
      </c>
      <c r="U174" s="80">
        <f t="shared" si="28"/>
        <v>0.2</v>
      </c>
      <c r="V174" s="81">
        <f t="shared" si="29"/>
        <v>0.43760772000000014</v>
      </c>
      <c r="W174" s="79">
        <f t="shared" si="30"/>
        <v>0.14725336301388503</v>
      </c>
      <c r="X174" s="60">
        <f t="shared" si="31"/>
        <v>0.1</v>
      </c>
      <c r="Y174" s="56">
        <f>+'INFO ENEL'!R162</f>
        <v>4</v>
      </c>
      <c r="Z174" s="59">
        <f t="shared" si="32"/>
        <v>0.4</v>
      </c>
    </row>
    <row r="175" spans="1:26" s="90" customFormat="1" ht="15" customHeight="1" x14ac:dyDescent="0.25">
      <c r="A175" s="55">
        <f>+'INFO ENEL'!A163</f>
        <v>158</v>
      </c>
      <c r="B175" s="121" t="str">
        <f>+INDEX($B$8:$B$15,MATCH(L175,$L$8:$L$15,0))</f>
        <v>SICODI</v>
      </c>
      <c r="C175" s="56" t="str">
        <f>+'INFO ENEL'!B163</f>
        <v>Lima</v>
      </c>
      <c r="D175" s="56" t="str">
        <f>+'INFO ENEL'!D163</f>
        <v>HUACHO</v>
      </c>
      <c r="E175" s="56" t="str">
        <f>+'INFO ENEL'!D163</f>
        <v>HUACHO</v>
      </c>
      <c r="F175" s="50">
        <f>+'INFO ENEL'!E163</f>
        <v>0</v>
      </c>
      <c r="G175" s="56" t="str">
        <f>+'INFO ENEL'!L163</f>
        <v>BT</v>
      </c>
      <c r="H175" s="57">
        <f>+'INFO ENEL'!M163</f>
        <v>24.62</v>
      </c>
      <c r="I175" s="56">
        <f>+'INFO ENEL'!N163</f>
        <v>11</v>
      </c>
      <c r="J175" s="56" t="str">
        <f>+'INFO ENEL'!O163</f>
        <v>Poste</v>
      </c>
      <c r="K175" s="56" t="str">
        <f>+'INFO ENEL'!P163</f>
        <v>Concreto</v>
      </c>
      <c r="L175" s="56" t="str">
        <f>+'INFO ENEL'!Q163</f>
        <v>PPC40</v>
      </c>
      <c r="M175" s="55" t="str">
        <f>+IF(ISERROR(INDEX('Estructuras de Acero y Concreto'!$C$6:$C$577,MATCH(L175,'Estructuras de Acero y Concreto'!$D$6:$D$577,0)))=FALSE,INDEX('Estructuras de Acero y Concreto'!$C$6:$C$577,MATCH(L175,'Estructuras de Acero y Concreto'!$D$6:$D$577,0)),IF(ISERROR(INDEX('Estructuras de Madera'!$C$5:$C$122,MATCH(L175,'Estructuras de Madera'!$D$5:$D$122,0)))=FALSE,INDEX('Estructuras de Madera'!$C$5:$C$122,MATCH(L175,'Estructuras de Madera'!$D$5:$D$122,0)),INDEX(SICODI!$G$3:$G$2404,MATCH(L175,SICODI!$G$3:$G$2404,0))))</f>
        <v>PPC40</v>
      </c>
      <c r="N175" s="121" t="str">
        <f>+IF(ISERROR(VLOOKUP(M175,'Resumen de precios LLTT'!$C$17:$D$3071,2,FALSE))=FALSE,VLOOKUP(M175,'Resumen de precios LLTT'!$C$17:$D$3071,2,FALSE),VLOOKUP(M175,SICODI!$G$3:$J$2404,2,FALSE))</f>
        <v>POSTE DE CONCRETO ARMADO PARA A. P. 11/200/120/285</v>
      </c>
      <c r="O175" s="58">
        <f>+IF(ISERROR(VLOOKUP(M175,'Resumen de precios LLTT'!$C$17:$G$3071,5,FALSE))=FALSE,VLOOKUP(M175,'Resumen de precios LLTT'!$C$17:$G$3071,5,FALSE),VLOOKUP(M175,SICODI!$G$3:$J$2404,4,FALSE))</f>
        <v>206.03</v>
      </c>
      <c r="P175" s="16">
        <f t="shared" si="24"/>
        <v>0.77</v>
      </c>
      <c r="Q175" s="78">
        <f t="shared" si="25"/>
        <v>364.67310000000003</v>
      </c>
      <c r="R175" s="56">
        <v>0</v>
      </c>
      <c r="S175" s="16">
        <f t="shared" si="26"/>
        <v>7.2000000000000008E-2</v>
      </c>
      <c r="T175" s="79">
        <f t="shared" si="27"/>
        <v>2.1880386000000005</v>
      </c>
      <c r="U175" s="80">
        <f t="shared" si="28"/>
        <v>0.2</v>
      </c>
      <c r="V175" s="81">
        <f t="shared" si="29"/>
        <v>0.43760772000000014</v>
      </c>
      <c r="W175" s="79">
        <f t="shared" si="30"/>
        <v>0.14725336301388503</v>
      </c>
      <c r="X175" s="60">
        <f t="shared" si="31"/>
        <v>0.1</v>
      </c>
      <c r="Y175" s="56">
        <f>+'INFO ENEL'!R163</f>
        <v>4</v>
      </c>
      <c r="Z175" s="59">
        <f t="shared" si="32"/>
        <v>0.4</v>
      </c>
    </row>
    <row r="176" spans="1:26" s="90" customFormat="1" ht="15" customHeight="1" x14ac:dyDescent="0.25">
      <c r="A176" s="55">
        <f>+'INFO ENEL'!A164</f>
        <v>159</v>
      </c>
      <c r="B176" s="121" t="str">
        <f>+INDEX($B$8:$B$15,MATCH(L176,$L$8:$L$15,0))</f>
        <v>SICODI</v>
      </c>
      <c r="C176" s="56" t="str">
        <f>+'INFO ENEL'!B164</f>
        <v>Lima</v>
      </c>
      <c r="D176" s="56" t="str">
        <f>+'INFO ENEL'!D164</f>
        <v>HUACHO</v>
      </c>
      <c r="E176" s="56" t="str">
        <f>+'INFO ENEL'!D164</f>
        <v>HUACHO</v>
      </c>
      <c r="F176" s="50">
        <f>+'INFO ENEL'!E164</f>
        <v>0</v>
      </c>
      <c r="G176" s="56" t="str">
        <f>+'INFO ENEL'!L164</f>
        <v>BT</v>
      </c>
      <c r="H176" s="57">
        <f>+'INFO ENEL'!M164</f>
        <v>29.61</v>
      </c>
      <c r="I176" s="56">
        <f>+'INFO ENEL'!N164</f>
        <v>11</v>
      </c>
      <c r="J176" s="56" t="str">
        <f>+'INFO ENEL'!O164</f>
        <v>Poste</v>
      </c>
      <c r="K176" s="56" t="str">
        <f>+'INFO ENEL'!P164</f>
        <v>Concreto</v>
      </c>
      <c r="L176" s="56" t="str">
        <f>+'INFO ENEL'!Q164</f>
        <v>PPC40</v>
      </c>
      <c r="M176" s="55" t="str">
        <f>+IF(ISERROR(INDEX('Estructuras de Acero y Concreto'!$C$6:$C$577,MATCH(L176,'Estructuras de Acero y Concreto'!$D$6:$D$577,0)))=FALSE,INDEX('Estructuras de Acero y Concreto'!$C$6:$C$577,MATCH(L176,'Estructuras de Acero y Concreto'!$D$6:$D$577,0)),IF(ISERROR(INDEX('Estructuras de Madera'!$C$5:$C$122,MATCH(L176,'Estructuras de Madera'!$D$5:$D$122,0)))=FALSE,INDEX('Estructuras de Madera'!$C$5:$C$122,MATCH(L176,'Estructuras de Madera'!$D$5:$D$122,0)),INDEX(SICODI!$G$3:$G$2404,MATCH(L176,SICODI!$G$3:$G$2404,0))))</f>
        <v>PPC40</v>
      </c>
      <c r="N176" s="121" t="str">
        <f>+IF(ISERROR(VLOOKUP(M176,'Resumen de precios LLTT'!$C$17:$D$3071,2,FALSE))=FALSE,VLOOKUP(M176,'Resumen de precios LLTT'!$C$17:$D$3071,2,FALSE),VLOOKUP(M176,SICODI!$G$3:$J$2404,2,FALSE))</f>
        <v>POSTE DE CONCRETO ARMADO PARA A. P. 11/200/120/285</v>
      </c>
      <c r="O176" s="58">
        <f>+IF(ISERROR(VLOOKUP(M176,'Resumen de precios LLTT'!$C$17:$G$3071,5,FALSE))=FALSE,VLOOKUP(M176,'Resumen de precios LLTT'!$C$17:$G$3071,5,FALSE),VLOOKUP(M176,SICODI!$G$3:$J$2404,4,FALSE))</f>
        <v>206.03</v>
      </c>
      <c r="P176" s="16">
        <f t="shared" si="24"/>
        <v>0.77</v>
      </c>
      <c r="Q176" s="78">
        <f t="shared" si="25"/>
        <v>364.67310000000003</v>
      </c>
      <c r="R176" s="56">
        <v>0</v>
      </c>
      <c r="S176" s="16">
        <f t="shared" si="26"/>
        <v>7.2000000000000008E-2</v>
      </c>
      <c r="T176" s="79">
        <f t="shared" si="27"/>
        <v>2.1880386000000005</v>
      </c>
      <c r="U176" s="80">
        <f t="shared" si="28"/>
        <v>0.2</v>
      </c>
      <c r="V176" s="81">
        <f t="shared" si="29"/>
        <v>0.43760772000000014</v>
      </c>
      <c r="W176" s="79">
        <f t="shared" si="30"/>
        <v>0.14725336301388503</v>
      </c>
      <c r="X176" s="60">
        <f t="shared" si="31"/>
        <v>0.1</v>
      </c>
      <c r="Y176" s="56">
        <f>+'INFO ENEL'!R164</f>
        <v>4</v>
      </c>
      <c r="Z176" s="59">
        <f t="shared" si="32"/>
        <v>0.4</v>
      </c>
    </row>
    <row r="177" spans="1:26" s="90" customFormat="1" ht="15" customHeight="1" x14ac:dyDescent="0.25">
      <c r="A177" s="55">
        <f>+'INFO ENEL'!A165</f>
        <v>160</v>
      </c>
      <c r="B177" s="121" t="str">
        <f>+INDEX($B$8:$B$15,MATCH(L177,$L$8:$L$15,0))</f>
        <v>SICODI</v>
      </c>
      <c r="C177" s="56" t="str">
        <f>+'INFO ENEL'!B165</f>
        <v>Lima</v>
      </c>
      <c r="D177" s="56" t="str">
        <f>+'INFO ENEL'!D165</f>
        <v>HUACHO</v>
      </c>
      <c r="E177" s="56" t="str">
        <f>+'INFO ENEL'!D165</f>
        <v>HUACHO</v>
      </c>
      <c r="F177" s="50">
        <f>+'INFO ENEL'!E165</f>
        <v>0</v>
      </c>
      <c r="G177" s="56" t="str">
        <f>+'INFO ENEL'!L165</f>
        <v>BT</v>
      </c>
      <c r="H177" s="57">
        <f>+'INFO ENEL'!M165</f>
        <v>47.36</v>
      </c>
      <c r="I177" s="56">
        <f>+'INFO ENEL'!N165</f>
        <v>11</v>
      </c>
      <c r="J177" s="56" t="str">
        <f>+'INFO ENEL'!O165</f>
        <v>Poste</v>
      </c>
      <c r="K177" s="56" t="str">
        <f>+'INFO ENEL'!P165</f>
        <v>Concreto</v>
      </c>
      <c r="L177" s="56" t="str">
        <f>+'INFO ENEL'!Q165</f>
        <v>PPC40</v>
      </c>
      <c r="M177" s="55" t="str">
        <f>+IF(ISERROR(INDEX('Estructuras de Acero y Concreto'!$C$6:$C$577,MATCH(L177,'Estructuras de Acero y Concreto'!$D$6:$D$577,0)))=FALSE,INDEX('Estructuras de Acero y Concreto'!$C$6:$C$577,MATCH(L177,'Estructuras de Acero y Concreto'!$D$6:$D$577,0)),IF(ISERROR(INDEX('Estructuras de Madera'!$C$5:$C$122,MATCH(L177,'Estructuras de Madera'!$D$5:$D$122,0)))=FALSE,INDEX('Estructuras de Madera'!$C$5:$C$122,MATCH(L177,'Estructuras de Madera'!$D$5:$D$122,0)),INDEX(SICODI!$G$3:$G$2404,MATCH(L177,SICODI!$G$3:$G$2404,0))))</f>
        <v>PPC40</v>
      </c>
      <c r="N177" s="121" t="str">
        <f>+IF(ISERROR(VLOOKUP(M177,'Resumen de precios LLTT'!$C$17:$D$3071,2,FALSE))=FALSE,VLOOKUP(M177,'Resumen de precios LLTT'!$C$17:$D$3071,2,FALSE),VLOOKUP(M177,SICODI!$G$3:$J$2404,2,FALSE))</f>
        <v>POSTE DE CONCRETO ARMADO PARA A. P. 11/200/120/285</v>
      </c>
      <c r="O177" s="58">
        <f>+IF(ISERROR(VLOOKUP(M177,'Resumen de precios LLTT'!$C$17:$G$3071,5,FALSE))=FALSE,VLOOKUP(M177,'Resumen de precios LLTT'!$C$17:$G$3071,5,FALSE),VLOOKUP(M177,SICODI!$G$3:$J$2404,4,FALSE))</f>
        <v>206.03</v>
      </c>
      <c r="P177" s="16">
        <f t="shared" si="24"/>
        <v>0.77</v>
      </c>
      <c r="Q177" s="78">
        <f t="shared" si="25"/>
        <v>364.67310000000003</v>
      </c>
      <c r="R177" s="56">
        <v>0</v>
      </c>
      <c r="S177" s="16">
        <f t="shared" si="26"/>
        <v>7.2000000000000008E-2</v>
      </c>
      <c r="T177" s="79">
        <f t="shared" si="27"/>
        <v>2.1880386000000005</v>
      </c>
      <c r="U177" s="80">
        <f t="shared" si="28"/>
        <v>0.2</v>
      </c>
      <c r="V177" s="81">
        <f t="shared" si="29"/>
        <v>0.43760772000000014</v>
      </c>
      <c r="W177" s="79">
        <f t="shared" si="30"/>
        <v>0.14725336301388503</v>
      </c>
      <c r="X177" s="60">
        <f t="shared" si="31"/>
        <v>0.1</v>
      </c>
      <c r="Y177" s="56">
        <f>+'INFO ENEL'!R165</f>
        <v>4</v>
      </c>
      <c r="Z177" s="59">
        <f t="shared" si="32"/>
        <v>0.4</v>
      </c>
    </row>
    <row r="178" spans="1:26" s="90" customFormat="1" ht="15" customHeight="1" x14ac:dyDescent="0.25">
      <c r="A178" s="55">
        <f>+'INFO ENEL'!A166</f>
        <v>161</v>
      </c>
      <c r="B178" s="121" t="str">
        <f>+INDEX($B$8:$B$15,MATCH(L178,$L$8:$L$15,0))</f>
        <v>SICODI</v>
      </c>
      <c r="C178" s="56" t="str">
        <f>+'INFO ENEL'!B166</f>
        <v>Lima</v>
      </c>
      <c r="D178" s="56" t="str">
        <f>+'INFO ENEL'!D166</f>
        <v>HUACHO</v>
      </c>
      <c r="E178" s="56" t="str">
        <f>+'INFO ENEL'!D166</f>
        <v>HUACHO</v>
      </c>
      <c r="F178" s="50">
        <f>+'INFO ENEL'!E166</f>
        <v>0</v>
      </c>
      <c r="G178" s="56" t="str">
        <f>+'INFO ENEL'!L166</f>
        <v>BT</v>
      </c>
      <c r="H178" s="57">
        <f>+'INFO ENEL'!M166</f>
        <v>31.8</v>
      </c>
      <c r="I178" s="56">
        <f>+'INFO ENEL'!N166</f>
        <v>11</v>
      </c>
      <c r="J178" s="56" t="str">
        <f>+'INFO ENEL'!O166</f>
        <v>Poste</v>
      </c>
      <c r="K178" s="56" t="str">
        <f>+'INFO ENEL'!P166</f>
        <v>Concreto</v>
      </c>
      <c r="L178" s="56" t="str">
        <f>+'INFO ENEL'!Q166</f>
        <v>PPC40</v>
      </c>
      <c r="M178" s="55" t="str">
        <f>+IF(ISERROR(INDEX('Estructuras de Acero y Concreto'!$C$6:$C$577,MATCH(L178,'Estructuras de Acero y Concreto'!$D$6:$D$577,0)))=FALSE,INDEX('Estructuras de Acero y Concreto'!$C$6:$C$577,MATCH(L178,'Estructuras de Acero y Concreto'!$D$6:$D$577,0)),IF(ISERROR(INDEX('Estructuras de Madera'!$C$5:$C$122,MATCH(L178,'Estructuras de Madera'!$D$5:$D$122,0)))=FALSE,INDEX('Estructuras de Madera'!$C$5:$C$122,MATCH(L178,'Estructuras de Madera'!$D$5:$D$122,0)),INDEX(SICODI!$G$3:$G$2404,MATCH(L178,SICODI!$G$3:$G$2404,0))))</f>
        <v>PPC40</v>
      </c>
      <c r="N178" s="121" t="str">
        <f>+IF(ISERROR(VLOOKUP(M178,'Resumen de precios LLTT'!$C$17:$D$3071,2,FALSE))=FALSE,VLOOKUP(M178,'Resumen de precios LLTT'!$C$17:$D$3071,2,FALSE),VLOOKUP(M178,SICODI!$G$3:$J$2404,2,FALSE))</f>
        <v>POSTE DE CONCRETO ARMADO PARA A. P. 11/200/120/285</v>
      </c>
      <c r="O178" s="58">
        <f>+IF(ISERROR(VLOOKUP(M178,'Resumen de precios LLTT'!$C$17:$G$3071,5,FALSE))=FALSE,VLOOKUP(M178,'Resumen de precios LLTT'!$C$17:$G$3071,5,FALSE),VLOOKUP(M178,SICODI!$G$3:$J$2404,4,FALSE))</f>
        <v>206.03</v>
      </c>
      <c r="P178" s="16">
        <f t="shared" si="24"/>
        <v>0.77</v>
      </c>
      <c r="Q178" s="78">
        <f t="shared" si="25"/>
        <v>364.67310000000003</v>
      </c>
      <c r="R178" s="56">
        <v>0</v>
      </c>
      <c r="S178" s="16">
        <f t="shared" si="26"/>
        <v>7.2000000000000008E-2</v>
      </c>
      <c r="T178" s="79">
        <f t="shared" si="27"/>
        <v>2.1880386000000005</v>
      </c>
      <c r="U178" s="80">
        <f t="shared" si="28"/>
        <v>0.2</v>
      </c>
      <c r="V178" s="81">
        <f t="shared" si="29"/>
        <v>0.43760772000000014</v>
      </c>
      <c r="W178" s="79">
        <f t="shared" si="30"/>
        <v>0.14725336301388503</v>
      </c>
      <c r="X178" s="60">
        <f t="shared" si="31"/>
        <v>0.1</v>
      </c>
      <c r="Y178" s="56">
        <f>+'INFO ENEL'!R166</f>
        <v>4</v>
      </c>
      <c r="Z178" s="59">
        <f t="shared" si="32"/>
        <v>0.4</v>
      </c>
    </row>
    <row r="179" spans="1:26" s="90" customFormat="1" ht="15" customHeight="1" x14ac:dyDescent="0.25">
      <c r="A179" s="55">
        <f>+'INFO ENEL'!A167</f>
        <v>162</v>
      </c>
      <c r="B179" s="121" t="str">
        <f>+INDEX($B$8:$B$15,MATCH(L179,$L$8:$L$15,0))</f>
        <v>SICODI</v>
      </c>
      <c r="C179" s="56" t="str">
        <f>+'INFO ENEL'!B167</f>
        <v>Lima</v>
      </c>
      <c r="D179" s="56" t="str">
        <f>+'INFO ENEL'!D167</f>
        <v>HUACHO</v>
      </c>
      <c r="E179" s="56" t="str">
        <f>+'INFO ENEL'!D167</f>
        <v>HUACHO</v>
      </c>
      <c r="F179" s="50">
        <f>+'INFO ENEL'!E167</f>
        <v>0</v>
      </c>
      <c r="G179" s="56" t="str">
        <f>+'INFO ENEL'!L167</f>
        <v>BT</v>
      </c>
      <c r="H179" s="57">
        <f>+'INFO ENEL'!M167</f>
        <v>26.96</v>
      </c>
      <c r="I179" s="56">
        <f>+'INFO ENEL'!N167</f>
        <v>11</v>
      </c>
      <c r="J179" s="56" t="str">
        <f>+'INFO ENEL'!O167</f>
        <v>Poste</v>
      </c>
      <c r="K179" s="56" t="str">
        <f>+'INFO ENEL'!P167</f>
        <v>Concreto</v>
      </c>
      <c r="L179" s="56" t="str">
        <f>+'INFO ENEL'!Q167</f>
        <v>PPC40</v>
      </c>
      <c r="M179" s="55" t="str">
        <f>+IF(ISERROR(INDEX('Estructuras de Acero y Concreto'!$C$6:$C$577,MATCH(L179,'Estructuras de Acero y Concreto'!$D$6:$D$577,0)))=FALSE,INDEX('Estructuras de Acero y Concreto'!$C$6:$C$577,MATCH(L179,'Estructuras de Acero y Concreto'!$D$6:$D$577,0)),IF(ISERROR(INDEX('Estructuras de Madera'!$C$5:$C$122,MATCH(L179,'Estructuras de Madera'!$D$5:$D$122,0)))=FALSE,INDEX('Estructuras de Madera'!$C$5:$C$122,MATCH(L179,'Estructuras de Madera'!$D$5:$D$122,0)),INDEX(SICODI!$G$3:$G$2404,MATCH(L179,SICODI!$G$3:$G$2404,0))))</f>
        <v>PPC40</v>
      </c>
      <c r="N179" s="121" t="str">
        <f>+IF(ISERROR(VLOOKUP(M179,'Resumen de precios LLTT'!$C$17:$D$3071,2,FALSE))=FALSE,VLOOKUP(M179,'Resumen de precios LLTT'!$C$17:$D$3071,2,FALSE),VLOOKUP(M179,SICODI!$G$3:$J$2404,2,FALSE))</f>
        <v>POSTE DE CONCRETO ARMADO PARA A. P. 11/200/120/285</v>
      </c>
      <c r="O179" s="58">
        <f>+IF(ISERROR(VLOOKUP(M179,'Resumen de precios LLTT'!$C$17:$G$3071,5,FALSE))=FALSE,VLOOKUP(M179,'Resumen de precios LLTT'!$C$17:$G$3071,5,FALSE),VLOOKUP(M179,SICODI!$G$3:$J$2404,4,FALSE))</f>
        <v>206.03</v>
      </c>
      <c r="P179" s="16">
        <f t="shared" si="24"/>
        <v>0.77</v>
      </c>
      <c r="Q179" s="78">
        <f t="shared" si="25"/>
        <v>364.67310000000003</v>
      </c>
      <c r="R179" s="56">
        <v>0</v>
      </c>
      <c r="S179" s="16">
        <f t="shared" si="26"/>
        <v>7.2000000000000008E-2</v>
      </c>
      <c r="T179" s="79">
        <f t="shared" si="27"/>
        <v>2.1880386000000005</v>
      </c>
      <c r="U179" s="80">
        <f t="shared" si="28"/>
        <v>0.2</v>
      </c>
      <c r="V179" s="81">
        <f t="shared" si="29"/>
        <v>0.43760772000000014</v>
      </c>
      <c r="W179" s="79">
        <f t="shared" si="30"/>
        <v>0.14725336301388503</v>
      </c>
      <c r="X179" s="60">
        <f t="shared" si="31"/>
        <v>0.1</v>
      </c>
      <c r="Y179" s="56">
        <f>+'INFO ENEL'!R167</f>
        <v>4</v>
      </c>
      <c r="Z179" s="59">
        <f t="shared" si="32"/>
        <v>0.4</v>
      </c>
    </row>
    <row r="180" spans="1:26" s="90" customFormat="1" ht="15" customHeight="1" x14ac:dyDescent="0.25">
      <c r="A180" s="55">
        <f>+'INFO ENEL'!A168</f>
        <v>163</v>
      </c>
      <c r="B180" s="121" t="str">
        <f>+INDEX($B$8:$B$15,MATCH(L180,$L$8:$L$15,0))</f>
        <v>SICODI</v>
      </c>
      <c r="C180" s="56" t="str">
        <f>+'INFO ENEL'!B168</f>
        <v>Lima</v>
      </c>
      <c r="D180" s="56" t="str">
        <f>+'INFO ENEL'!D168</f>
        <v>HUACHO</v>
      </c>
      <c r="E180" s="56" t="str">
        <f>+'INFO ENEL'!D168</f>
        <v>HUACHO</v>
      </c>
      <c r="F180" s="50">
        <f>+'INFO ENEL'!E168</f>
        <v>0</v>
      </c>
      <c r="G180" s="56" t="str">
        <f>+'INFO ENEL'!L168</f>
        <v>BT</v>
      </c>
      <c r="H180" s="57">
        <f>+'INFO ENEL'!M168</f>
        <v>21.57</v>
      </c>
      <c r="I180" s="56">
        <f>+'INFO ENEL'!N168</f>
        <v>11</v>
      </c>
      <c r="J180" s="56" t="str">
        <f>+'INFO ENEL'!O168</f>
        <v>Poste</v>
      </c>
      <c r="K180" s="56" t="str">
        <f>+'INFO ENEL'!P168</f>
        <v>Concreto</v>
      </c>
      <c r="L180" s="56" t="str">
        <f>+'INFO ENEL'!Q168</f>
        <v>PPC40</v>
      </c>
      <c r="M180" s="55" t="str">
        <f>+IF(ISERROR(INDEX('Estructuras de Acero y Concreto'!$C$6:$C$577,MATCH(L180,'Estructuras de Acero y Concreto'!$D$6:$D$577,0)))=FALSE,INDEX('Estructuras de Acero y Concreto'!$C$6:$C$577,MATCH(L180,'Estructuras de Acero y Concreto'!$D$6:$D$577,0)),IF(ISERROR(INDEX('Estructuras de Madera'!$C$5:$C$122,MATCH(L180,'Estructuras de Madera'!$D$5:$D$122,0)))=FALSE,INDEX('Estructuras de Madera'!$C$5:$C$122,MATCH(L180,'Estructuras de Madera'!$D$5:$D$122,0)),INDEX(SICODI!$G$3:$G$2404,MATCH(L180,SICODI!$G$3:$G$2404,0))))</f>
        <v>PPC40</v>
      </c>
      <c r="N180" s="121" t="str">
        <f>+IF(ISERROR(VLOOKUP(M180,'Resumen de precios LLTT'!$C$17:$D$3071,2,FALSE))=FALSE,VLOOKUP(M180,'Resumen de precios LLTT'!$C$17:$D$3071,2,FALSE),VLOOKUP(M180,SICODI!$G$3:$J$2404,2,FALSE))</f>
        <v>POSTE DE CONCRETO ARMADO PARA A. P. 11/200/120/285</v>
      </c>
      <c r="O180" s="58">
        <f>+IF(ISERROR(VLOOKUP(M180,'Resumen de precios LLTT'!$C$17:$G$3071,5,FALSE))=FALSE,VLOOKUP(M180,'Resumen de precios LLTT'!$C$17:$G$3071,5,FALSE),VLOOKUP(M180,SICODI!$G$3:$J$2404,4,FALSE))</f>
        <v>206.03</v>
      </c>
      <c r="P180" s="16">
        <f t="shared" si="24"/>
        <v>0.77</v>
      </c>
      <c r="Q180" s="78">
        <f t="shared" si="25"/>
        <v>364.67310000000003</v>
      </c>
      <c r="R180" s="56">
        <v>0</v>
      </c>
      <c r="S180" s="16">
        <f t="shared" si="26"/>
        <v>7.2000000000000008E-2</v>
      </c>
      <c r="T180" s="79">
        <f t="shared" si="27"/>
        <v>2.1880386000000005</v>
      </c>
      <c r="U180" s="80">
        <f t="shared" si="28"/>
        <v>0.2</v>
      </c>
      <c r="V180" s="81">
        <f t="shared" si="29"/>
        <v>0.43760772000000014</v>
      </c>
      <c r="W180" s="79">
        <f t="shared" si="30"/>
        <v>0.14725336301388503</v>
      </c>
      <c r="X180" s="60">
        <f t="shared" si="31"/>
        <v>0.1</v>
      </c>
      <c r="Y180" s="56">
        <f>+'INFO ENEL'!R168</f>
        <v>4</v>
      </c>
      <c r="Z180" s="59">
        <f t="shared" si="32"/>
        <v>0.4</v>
      </c>
    </row>
    <row r="181" spans="1:26" s="90" customFormat="1" ht="15" customHeight="1" x14ac:dyDescent="0.25">
      <c r="A181" s="55">
        <f>+'INFO ENEL'!A169</f>
        <v>164</v>
      </c>
      <c r="B181" s="121" t="str">
        <f>+INDEX($B$8:$B$15,MATCH(L181,$L$8:$L$15,0))</f>
        <v>SICODI</v>
      </c>
      <c r="C181" s="56" t="str">
        <f>+'INFO ENEL'!B169</f>
        <v>Lima</v>
      </c>
      <c r="D181" s="56" t="str">
        <f>+'INFO ENEL'!D169</f>
        <v>HUACHO</v>
      </c>
      <c r="E181" s="56" t="str">
        <f>+'INFO ENEL'!D169</f>
        <v>HUACHO</v>
      </c>
      <c r="F181" s="50">
        <f>+'INFO ENEL'!E169</f>
        <v>0</v>
      </c>
      <c r="G181" s="56" t="str">
        <f>+'INFO ENEL'!L169</f>
        <v>BT</v>
      </c>
      <c r="H181" s="57">
        <f>+'INFO ENEL'!M169</f>
        <v>23.13</v>
      </c>
      <c r="I181" s="56">
        <f>+'INFO ENEL'!N169</f>
        <v>9</v>
      </c>
      <c r="J181" s="56" t="str">
        <f>+'INFO ENEL'!O169</f>
        <v>Poste</v>
      </c>
      <c r="K181" s="56" t="str">
        <f>+'INFO ENEL'!P169</f>
        <v>Concreto</v>
      </c>
      <c r="L181" s="56" t="str">
        <f>+'INFO ENEL'!Q169</f>
        <v>PPC38</v>
      </c>
      <c r="M181" s="55" t="str">
        <f>+IF(ISERROR(INDEX('Estructuras de Acero y Concreto'!$C$6:$C$577,MATCH(L181,'Estructuras de Acero y Concreto'!$D$6:$D$577,0)))=FALSE,INDEX('Estructuras de Acero y Concreto'!$C$6:$C$577,MATCH(L181,'Estructuras de Acero y Concreto'!$D$6:$D$577,0)),IF(ISERROR(INDEX('Estructuras de Madera'!$C$5:$C$122,MATCH(L181,'Estructuras de Madera'!$D$5:$D$122,0)))=FALSE,INDEX('Estructuras de Madera'!$C$5:$C$122,MATCH(L181,'Estructuras de Madera'!$D$5:$D$122,0)),INDEX(SICODI!$G$3:$G$2404,MATCH(L181,SICODI!$G$3:$G$2404,0))))</f>
        <v>PPC38</v>
      </c>
      <c r="N181" s="121" t="str">
        <f>+IF(ISERROR(VLOOKUP(M181,'Resumen de precios LLTT'!$C$17:$D$3071,2,FALSE))=FALSE,VLOOKUP(M181,'Resumen de precios LLTT'!$C$17:$D$3071,2,FALSE),VLOOKUP(M181,SICODI!$G$3:$J$2404,2,FALSE))</f>
        <v>POSTE DE CONCRETO ARMADO PARA A. P.  9/200/120/245</v>
      </c>
      <c r="O181" s="58">
        <f>+IF(ISERROR(VLOOKUP(M181,'Resumen de precios LLTT'!$C$17:$G$3071,5,FALSE))=FALSE,VLOOKUP(M181,'Resumen de precios LLTT'!$C$17:$G$3071,5,FALSE),VLOOKUP(M181,SICODI!$G$3:$J$2404,4,FALSE))</f>
        <v>159.16999999999999</v>
      </c>
      <c r="P181" s="16">
        <f t="shared" si="24"/>
        <v>0.77</v>
      </c>
      <c r="Q181" s="78">
        <f t="shared" si="25"/>
        <v>281.73089999999996</v>
      </c>
      <c r="R181" s="56">
        <v>0</v>
      </c>
      <c r="S181" s="16">
        <f t="shared" si="26"/>
        <v>7.2000000000000008E-2</v>
      </c>
      <c r="T181" s="79">
        <f t="shared" si="27"/>
        <v>1.6903854</v>
      </c>
      <c r="U181" s="80">
        <f t="shared" si="28"/>
        <v>0.2</v>
      </c>
      <c r="V181" s="81">
        <f t="shared" si="29"/>
        <v>0.33807708000000003</v>
      </c>
      <c r="W181" s="79">
        <f t="shared" si="30"/>
        <v>0.1137616744693495</v>
      </c>
      <c r="X181" s="60">
        <f t="shared" si="31"/>
        <v>0.1</v>
      </c>
      <c r="Y181" s="56">
        <f>+'INFO ENEL'!R169</f>
        <v>4</v>
      </c>
      <c r="Z181" s="59">
        <f t="shared" si="32"/>
        <v>0.4</v>
      </c>
    </row>
    <row r="182" spans="1:26" s="90" customFormat="1" ht="15" customHeight="1" x14ac:dyDescent="0.25">
      <c r="A182" s="55">
        <f>+'INFO ENEL'!A170</f>
        <v>165</v>
      </c>
      <c r="B182" s="121" t="str">
        <f>+INDEX($B$8:$B$15,MATCH(L182,$L$8:$L$15,0))</f>
        <v>SICODI</v>
      </c>
      <c r="C182" s="56" t="str">
        <f>+'INFO ENEL'!B170</f>
        <v>Lima</v>
      </c>
      <c r="D182" s="56" t="str">
        <f>+'INFO ENEL'!D170</f>
        <v>HUACHO</v>
      </c>
      <c r="E182" s="56" t="str">
        <f>+'INFO ENEL'!D170</f>
        <v>HUACHO</v>
      </c>
      <c r="F182" s="50">
        <f>+'INFO ENEL'!E170</f>
        <v>0</v>
      </c>
      <c r="G182" s="56" t="str">
        <f>+'INFO ENEL'!L170</f>
        <v>BT</v>
      </c>
      <c r="H182" s="57">
        <f>+'INFO ENEL'!M170</f>
        <v>37.75</v>
      </c>
      <c r="I182" s="56">
        <f>+'INFO ENEL'!N170</f>
        <v>11</v>
      </c>
      <c r="J182" s="56" t="str">
        <f>+'INFO ENEL'!O170</f>
        <v>Poste</v>
      </c>
      <c r="K182" s="56" t="str">
        <f>+'INFO ENEL'!P170</f>
        <v>Concreto</v>
      </c>
      <c r="L182" s="56" t="str">
        <f>+'INFO ENEL'!Q170</f>
        <v>PPC40</v>
      </c>
      <c r="M182" s="55" t="str">
        <f>+IF(ISERROR(INDEX('Estructuras de Acero y Concreto'!$C$6:$C$577,MATCH(L182,'Estructuras de Acero y Concreto'!$D$6:$D$577,0)))=FALSE,INDEX('Estructuras de Acero y Concreto'!$C$6:$C$577,MATCH(L182,'Estructuras de Acero y Concreto'!$D$6:$D$577,0)),IF(ISERROR(INDEX('Estructuras de Madera'!$C$5:$C$122,MATCH(L182,'Estructuras de Madera'!$D$5:$D$122,0)))=FALSE,INDEX('Estructuras de Madera'!$C$5:$C$122,MATCH(L182,'Estructuras de Madera'!$D$5:$D$122,0)),INDEX(SICODI!$G$3:$G$2404,MATCH(L182,SICODI!$G$3:$G$2404,0))))</f>
        <v>PPC40</v>
      </c>
      <c r="N182" s="121" t="str">
        <f>+IF(ISERROR(VLOOKUP(M182,'Resumen de precios LLTT'!$C$17:$D$3071,2,FALSE))=FALSE,VLOOKUP(M182,'Resumen de precios LLTT'!$C$17:$D$3071,2,FALSE),VLOOKUP(M182,SICODI!$G$3:$J$2404,2,FALSE))</f>
        <v>POSTE DE CONCRETO ARMADO PARA A. P. 11/200/120/285</v>
      </c>
      <c r="O182" s="58">
        <f>+IF(ISERROR(VLOOKUP(M182,'Resumen de precios LLTT'!$C$17:$G$3071,5,FALSE))=FALSE,VLOOKUP(M182,'Resumen de precios LLTT'!$C$17:$G$3071,5,FALSE),VLOOKUP(M182,SICODI!$G$3:$J$2404,4,FALSE))</f>
        <v>206.03</v>
      </c>
      <c r="P182" s="16">
        <f t="shared" si="24"/>
        <v>0.77</v>
      </c>
      <c r="Q182" s="78">
        <f t="shared" si="25"/>
        <v>364.67310000000003</v>
      </c>
      <c r="R182" s="56">
        <v>0</v>
      </c>
      <c r="S182" s="16">
        <f t="shared" si="26"/>
        <v>7.2000000000000008E-2</v>
      </c>
      <c r="T182" s="79">
        <f t="shared" si="27"/>
        <v>2.1880386000000005</v>
      </c>
      <c r="U182" s="80">
        <f t="shared" si="28"/>
        <v>0.2</v>
      </c>
      <c r="V182" s="81">
        <f t="shared" si="29"/>
        <v>0.43760772000000014</v>
      </c>
      <c r="W182" s="79">
        <f t="shared" si="30"/>
        <v>0.14725336301388503</v>
      </c>
      <c r="X182" s="60">
        <f t="shared" si="31"/>
        <v>0.1</v>
      </c>
      <c r="Y182" s="56">
        <f>+'INFO ENEL'!R170</f>
        <v>4</v>
      </c>
      <c r="Z182" s="59">
        <f t="shared" si="32"/>
        <v>0.4</v>
      </c>
    </row>
    <row r="183" spans="1:26" s="90" customFormat="1" ht="15" customHeight="1" x14ac:dyDescent="0.25">
      <c r="A183" s="55">
        <f>+'INFO ENEL'!A171</f>
        <v>166</v>
      </c>
      <c r="B183" s="121" t="str">
        <f>+INDEX($B$8:$B$15,MATCH(L183,$L$8:$L$15,0))</f>
        <v>SICODI</v>
      </c>
      <c r="C183" s="56" t="str">
        <f>+'INFO ENEL'!B171</f>
        <v>Lima</v>
      </c>
      <c r="D183" s="56" t="str">
        <f>+'INFO ENEL'!D171</f>
        <v>HUACHO</v>
      </c>
      <c r="E183" s="56" t="str">
        <f>+'INFO ENEL'!D171</f>
        <v>HUACHO</v>
      </c>
      <c r="F183" s="50">
        <f>+'INFO ENEL'!E171</f>
        <v>0</v>
      </c>
      <c r="G183" s="56" t="str">
        <f>+'INFO ENEL'!L171</f>
        <v>BT</v>
      </c>
      <c r="H183" s="57">
        <f>+'INFO ENEL'!M171</f>
        <v>42.79</v>
      </c>
      <c r="I183" s="56">
        <f>+'INFO ENEL'!N171</f>
        <v>11</v>
      </c>
      <c r="J183" s="56" t="str">
        <f>+'INFO ENEL'!O171</f>
        <v>Poste</v>
      </c>
      <c r="K183" s="56" t="str">
        <f>+'INFO ENEL'!P171</f>
        <v>Concreto</v>
      </c>
      <c r="L183" s="56" t="str">
        <f>+'INFO ENEL'!Q171</f>
        <v>PPC40</v>
      </c>
      <c r="M183" s="55" t="str">
        <f>+IF(ISERROR(INDEX('Estructuras de Acero y Concreto'!$C$6:$C$577,MATCH(L183,'Estructuras de Acero y Concreto'!$D$6:$D$577,0)))=FALSE,INDEX('Estructuras de Acero y Concreto'!$C$6:$C$577,MATCH(L183,'Estructuras de Acero y Concreto'!$D$6:$D$577,0)),IF(ISERROR(INDEX('Estructuras de Madera'!$C$5:$C$122,MATCH(L183,'Estructuras de Madera'!$D$5:$D$122,0)))=FALSE,INDEX('Estructuras de Madera'!$C$5:$C$122,MATCH(L183,'Estructuras de Madera'!$D$5:$D$122,0)),INDEX(SICODI!$G$3:$G$2404,MATCH(L183,SICODI!$G$3:$G$2404,0))))</f>
        <v>PPC40</v>
      </c>
      <c r="N183" s="121" t="str">
        <f>+IF(ISERROR(VLOOKUP(M183,'Resumen de precios LLTT'!$C$17:$D$3071,2,FALSE))=FALSE,VLOOKUP(M183,'Resumen de precios LLTT'!$C$17:$D$3071,2,FALSE),VLOOKUP(M183,SICODI!$G$3:$J$2404,2,FALSE))</f>
        <v>POSTE DE CONCRETO ARMADO PARA A. P. 11/200/120/285</v>
      </c>
      <c r="O183" s="58">
        <f>+IF(ISERROR(VLOOKUP(M183,'Resumen de precios LLTT'!$C$17:$G$3071,5,FALSE))=FALSE,VLOOKUP(M183,'Resumen de precios LLTT'!$C$17:$G$3071,5,FALSE),VLOOKUP(M183,SICODI!$G$3:$J$2404,4,FALSE))</f>
        <v>206.03</v>
      </c>
      <c r="P183" s="16">
        <f t="shared" si="24"/>
        <v>0.77</v>
      </c>
      <c r="Q183" s="78">
        <f t="shared" si="25"/>
        <v>364.67310000000003</v>
      </c>
      <c r="R183" s="56">
        <v>0</v>
      </c>
      <c r="S183" s="16">
        <f t="shared" si="26"/>
        <v>7.2000000000000008E-2</v>
      </c>
      <c r="T183" s="79">
        <f t="shared" si="27"/>
        <v>2.1880386000000005</v>
      </c>
      <c r="U183" s="80">
        <f t="shared" si="28"/>
        <v>0.2</v>
      </c>
      <c r="V183" s="81">
        <f t="shared" si="29"/>
        <v>0.43760772000000014</v>
      </c>
      <c r="W183" s="79">
        <f t="shared" si="30"/>
        <v>0.14725336301388503</v>
      </c>
      <c r="X183" s="60">
        <f t="shared" si="31"/>
        <v>0.1</v>
      </c>
      <c r="Y183" s="56">
        <f>+'INFO ENEL'!R171</f>
        <v>4</v>
      </c>
      <c r="Z183" s="59">
        <f t="shared" si="32"/>
        <v>0.4</v>
      </c>
    </row>
    <row r="184" spans="1:26" s="90" customFormat="1" ht="15" customHeight="1" x14ac:dyDescent="0.25">
      <c r="A184" s="55">
        <f>+'INFO ENEL'!A172</f>
        <v>167</v>
      </c>
      <c r="B184" s="121" t="str">
        <f>+INDEX($B$8:$B$15,MATCH(L184,$L$8:$L$15,0))</f>
        <v>SICODI</v>
      </c>
      <c r="C184" s="56" t="str">
        <f>+'INFO ENEL'!B172</f>
        <v>Lima</v>
      </c>
      <c r="D184" s="56" t="str">
        <f>+'INFO ENEL'!D172</f>
        <v>HUACHO</v>
      </c>
      <c r="E184" s="56" t="str">
        <f>+'INFO ENEL'!D172</f>
        <v>HUACHO</v>
      </c>
      <c r="F184" s="50">
        <f>+'INFO ENEL'!E172</f>
        <v>0</v>
      </c>
      <c r="G184" s="56" t="str">
        <f>+'INFO ENEL'!L172</f>
        <v>BT</v>
      </c>
      <c r="H184" s="57">
        <f>+'INFO ENEL'!M172</f>
        <v>15.43</v>
      </c>
      <c r="I184" s="56">
        <f>+'INFO ENEL'!N172</f>
        <v>11</v>
      </c>
      <c r="J184" s="56" t="str">
        <f>+'INFO ENEL'!O172</f>
        <v>Poste</v>
      </c>
      <c r="K184" s="56" t="str">
        <f>+'INFO ENEL'!P172</f>
        <v>Concreto</v>
      </c>
      <c r="L184" s="56" t="str">
        <f>+'INFO ENEL'!Q172</f>
        <v>PPC40</v>
      </c>
      <c r="M184" s="55" t="str">
        <f>+IF(ISERROR(INDEX('Estructuras de Acero y Concreto'!$C$6:$C$577,MATCH(L184,'Estructuras de Acero y Concreto'!$D$6:$D$577,0)))=FALSE,INDEX('Estructuras de Acero y Concreto'!$C$6:$C$577,MATCH(L184,'Estructuras de Acero y Concreto'!$D$6:$D$577,0)),IF(ISERROR(INDEX('Estructuras de Madera'!$C$5:$C$122,MATCH(L184,'Estructuras de Madera'!$D$5:$D$122,0)))=FALSE,INDEX('Estructuras de Madera'!$C$5:$C$122,MATCH(L184,'Estructuras de Madera'!$D$5:$D$122,0)),INDEX(SICODI!$G$3:$G$2404,MATCH(L184,SICODI!$G$3:$G$2404,0))))</f>
        <v>PPC40</v>
      </c>
      <c r="N184" s="121" t="str">
        <f>+IF(ISERROR(VLOOKUP(M184,'Resumen de precios LLTT'!$C$17:$D$3071,2,FALSE))=FALSE,VLOOKUP(M184,'Resumen de precios LLTT'!$C$17:$D$3071,2,FALSE),VLOOKUP(M184,SICODI!$G$3:$J$2404,2,FALSE))</f>
        <v>POSTE DE CONCRETO ARMADO PARA A. P. 11/200/120/285</v>
      </c>
      <c r="O184" s="58">
        <f>+IF(ISERROR(VLOOKUP(M184,'Resumen de precios LLTT'!$C$17:$G$3071,5,FALSE))=FALSE,VLOOKUP(M184,'Resumen de precios LLTT'!$C$17:$G$3071,5,FALSE),VLOOKUP(M184,SICODI!$G$3:$J$2404,4,FALSE))</f>
        <v>206.03</v>
      </c>
      <c r="P184" s="16">
        <f t="shared" si="24"/>
        <v>0.77</v>
      </c>
      <c r="Q184" s="78">
        <f t="shared" si="25"/>
        <v>364.67310000000003</v>
      </c>
      <c r="R184" s="56">
        <v>0</v>
      </c>
      <c r="S184" s="16">
        <f t="shared" si="26"/>
        <v>7.2000000000000008E-2</v>
      </c>
      <c r="T184" s="79">
        <f t="shared" si="27"/>
        <v>2.1880386000000005</v>
      </c>
      <c r="U184" s="80">
        <f t="shared" si="28"/>
        <v>0.2</v>
      </c>
      <c r="V184" s="81">
        <f t="shared" si="29"/>
        <v>0.43760772000000014</v>
      </c>
      <c r="W184" s="79">
        <f t="shared" si="30"/>
        <v>0.14725336301388503</v>
      </c>
      <c r="X184" s="60">
        <f t="shared" si="31"/>
        <v>0.1</v>
      </c>
      <c r="Y184" s="56">
        <f>+'INFO ENEL'!R172</f>
        <v>4</v>
      </c>
      <c r="Z184" s="59">
        <f t="shared" si="32"/>
        <v>0.4</v>
      </c>
    </row>
    <row r="185" spans="1:26" s="90" customFormat="1" ht="15" customHeight="1" x14ac:dyDescent="0.25">
      <c r="A185" s="55">
        <f>+'INFO ENEL'!A173</f>
        <v>168</v>
      </c>
      <c r="B185" s="121" t="str">
        <f>+INDEX($B$8:$B$15,MATCH(L185,$L$8:$L$15,0))</f>
        <v>SICODI</v>
      </c>
      <c r="C185" s="56" t="str">
        <f>+'INFO ENEL'!B173</f>
        <v>Lima</v>
      </c>
      <c r="D185" s="56" t="str">
        <f>+'INFO ENEL'!D173</f>
        <v>HUACHO</v>
      </c>
      <c r="E185" s="56" t="str">
        <f>+'INFO ENEL'!D173</f>
        <v>HUACHO</v>
      </c>
      <c r="F185" s="50">
        <f>+'INFO ENEL'!E173</f>
        <v>0</v>
      </c>
      <c r="G185" s="56" t="str">
        <f>+'INFO ENEL'!L173</f>
        <v>BT</v>
      </c>
      <c r="H185" s="57">
        <f>+'INFO ENEL'!M173</f>
        <v>40.11</v>
      </c>
      <c r="I185" s="56">
        <f>+'INFO ENEL'!N173</f>
        <v>9</v>
      </c>
      <c r="J185" s="56" t="str">
        <f>+'INFO ENEL'!O173</f>
        <v>Poste</v>
      </c>
      <c r="K185" s="56" t="str">
        <f>+'INFO ENEL'!P173</f>
        <v>Concreto</v>
      </c>
      <c r="L185" s="56" t="str">
        <f>+'INFO ENEL'!Q173</f>
        <v>PPC38</v>
      </c>
      <c r="M185" s="55" t="str">
        <f>+IF(ISERROR(INDEX('Estructuras de Acero y Concreto'!$C$6:$C$577,MATCH(L185,'Estructuras de Acero y Concreto'!$D$6:$D$577,0)))=FALSE,INDEX('Estructuras de Acero y Concreto'!$C$6:$C$577,MATCH(L185,'Estructuras de Acero y Concreto'!$D$6:$D$577,0)),IF(ISERROR(INDEX('Estructuras de Madera'!$C$5:$C$122,MATCH(L185,'Estructuras de Madera'!$D$5:$D$122,0)))=FALSE,INDEX('Estructuras de Madera'!$C$5:$C$122,MATCH(L185,'Estructuras de Madera'!$D$5:$D$122,0)),INDEX(SICODI!$G$3:$G$2404,MATCH(L185,SICODI!$G$3:$G$2404,0))))</f>
        <v>PPC38</v>
      </c>
      <c r="N185" s="121" t="str">
        <f>+IF(ISERROR(VLOOKUP(M185,'Resumen de precios LLTT'!$C$17:$D$3071,2,FALSE))=FALSE,VLOOKUP(M185,'Resumen de precios LLTT'!$C$17:$D$3071,2,FALSE),VLOOKUP(M185,SICODI!$G$3:$J$2404,2,FALSE))</f>
        <v>POSTE DE CONCRETO ARMADO PARA A. P.  9/200/120/245</v>
      </c>
      <c r="O185" s="58">
        <f>+IF(ISERROR(VLOOKUP(M185,'Resumen de precios LLTT'!$C$17:$G$3071,5,FALSE))=FALSE,VLOOKUP(M185,'Resumen de precios LLTT'!$C$17:$G$3071,5,FALSE),VLOOKUP(M185,SICODI!$G$3:$J$2404,4,FALSE))</f>
        <v>159.16999999999999</v>
      </c>
      <c r="P185" s="16">
        <f t="shared" si="24"/>
        <v>0.77</v>
      </c>
      <c r="Q185" s="78">
        <f t="shared" si="25"/>
        <v>281.73089999999996</v>
      </c>
      <c r="R185" s="56">
        <v>0</v>
      </c>
      <c r="S185" s="16">
        <f t="shared" si="26"/>
        <v>7.2000000000000008E-2</v>
      </c>
      <c r="T185" s="79">
        <f t="shared" si="27"/>
        <v>1.6903854</v>
      </c>
      <c r="U185" s="80">
        <f t="shared" si="28"/>
        <v>0.2</v>
      </c>
      <c r="V185" s="81">
        <f t="shared" si="29"/>
        <v>0.33807708000000003</v>
      </c>
      <c r="W185" s="79">
        <f t="shared" si="30"/>
        <v>0.1137616744693495</v>
      </c>
      <c r="X185" s="60">
        <f t="shared" si="31"/>
        <v>0.1</v>
      </c>
      <c r="Y185" s="56">
        <f>+'INFO ENEL'!R173</f>
        <v>4</v>
      </c>
      <c r="Z185" s="59">
        <f t="shared" si="32"/>
        <v>0.4</v>
      </c>
    </row>
    <row r="186" spans="1:26" s="90" customFormat="1" ht="15" customHeight="1" x14ac:dyDescent="0.25">
      <c r="A186" s="55">
        <f>+'INFO ENEL'!A174</f>
        <v>169</v>
      </c>
      <c r="B186" s="121" t="str">
        <f>+INDEX($B$8:$B$15,MATCH(L186,$L$8:$L$15,0))</f>
        <v>SICODI</v>
      </c>
      <c r="C186" s="56" t="str">
        <f>+'INFO ENEL'!B174</f>
        <v>Lima</v>
      </c>
      <c r="D186" s="56" t="str">
        <f>+'INFO ENEL'!D174</f>
        <v>HUACHO</v>
      </c>
      <c r="E186" s="56" t="str">
        <f>+'INFO ENEL'!D174</f>
        <v>HUACHO</v>
      </c>
      <c r="F186" s="50">
        <f>+'INFO ENEL'!E174</f>
        <v>0</v>
      </c>
      <c r="G186" s="56" t="str">
        <f>+'INFO ENEL'!L174</f>
        <v>BT</v>
      </c>
      <c r="H186" s="57">
        <f>+'INFO ENEL'!M174</f>
        <v>30.74</v>
      </c>
      <c r="I186" s="56">
        <f>+'INFO ENEL'!N174</f>
        <v>9</v>
      </c>
      <c r="J186" s="56" t="str">
        <f>+'INFO ENEL'!O174</f>
        <v>Poste</v>
      </c>
      <c r="K186" s="56" t="str">
        <f>+'INFO ENEL'!P174</f>
        <v>Concreto</v>
      </c>
      <c r="L186" s="56" t="str">
        <f>+'INFO ENEL'!Q174</f>
        <v>PPC38</v>
      </c>
      <c r="M186" s="55" t="str">
        <f>+IF(ISERROR(INDEX('Estructuras de Acero y Concreto'!$C$6:$C$577,MATCH(L186,'Estructuras de Acero y Concreto'!$D$6:$D$577,0)))=FALSE,INDEX('Estructuras de Acero y Concreto'!$C$6:$C$577,MATCH(L186,'Estructuras de Acero y Concreto'!$D$6:$D$577,0)),IF(ISERROR(INDEX('Estructuras de Madera'!$C$5:$C$122,MATCH(L186,'Estructuras de Madera'!$D$5:$D$122,0)))=FALSE,INDEX('Estructuras de Madera'!$C$5:$C$122,MATCH(L186,'Estructuras de Madera'!$D$5:$D$122,0)),INDEX(SICODI!$G$3:$G$2404,MATCH(L186,SICODI!$G$3:$G$2404,0))))</f>
        <v>PPC38</v>
      </c>
      <c r="N186" s="121" t="str">
        <f>+IF(ISERROR(VLOOKUP(M186,'Resumen de precios LLTT'!$C$17:$D$3071,2,FALSE))=FALSE,VLOOKUP(M186,'Resumen de precios LLTT'!$C$17:$D$3071,2,FALSE),VLOOKUP(M186,SICODI!$G$3:$J$2404,2,FALSE))</f>
        <v>POSTE DE CONCRETO ARMADO PARA A. P.  9/200/120/245</v>
      </c>
      <c r="O186" s="58">
        <f>+IF(ISERROR(VLOOKUP(M186,'Resumen de precios LLTT'!$C$17:$G$3071,5,FALSE))=FALSE,VLOOKUP(M186,'Resumen de precios LLTT'!$C$17:$G$3071,5,FALSE),VLOOKUP(M186,SICODI!$G$3:$J$2404,4,FALSE))</f>
        <v>159.16999999999999</v>
      </c>
      <c r="P186" s="16">
        <f t="shared" si="24"/>
        <v>0.77</v>
      </c>
      <c r="Q186" s="78">
        <f t="shared" si="25"/>
        <v>281.73089999999996</v>
      </c>
      <c r="R186" s="56">
        <v>0</v>
      </c>
      <c r="S186" s="16">
        <f t="shared" si="26"/>
        <v>7.2000000000000008E-2</v>
      </c>
      <c r="T186" s="79">
        <f t="shared" si="27"/>
        <v>1.6903854</v>
      </c>
      <c r="U186" s="80">
        <f t="shared" si="28"/>
        <v>0.2</v>
      </c>
      <c r="V186" s="81">
        <f t="shared" si="29"/>
        <v>0.33807708000000003</v>
      </c>
      <c r="W186" s="79">
        <f t="shared" si="30"/>
        <v>0.1137616744693495</v>
      </c>
      <c r="X186" s="60">
        <f t="shared" si="31"/>
        <v>0.1</v>
      </c>
      <c r="Y186" s="56">
        <f>+'INFO ENEL'!R174</f>
        <v>4</v>
      </c>
      <c r="Z186" s="59">
        <f t="shared" si="32"/>
        <v>0.4</v>
      </c>
    </row>
    <row r="187" spans="1:26" s="90" customFormat="1" ht="15" customHeight="1" x14ac:dyDescent="0.25">
      <c r="A187" s="55">
        <f>+'INFO ENEL'!A175</f>
        <v>170</v>
      </c>
      <c r="B187" s="121" t="str">
        <f>+INDEX($B$8:$B$15,MATCH(L187,$L$8:$L$15,0))</f>
        <v>SICODI</v>
      </c>
      <c r="C187" s="56" t="str">
        <f>+'INFO ENEL'!B175</f>
        <v>Lima</v>
      </c>
      <c r="D187" s="56" t="str">
        <f>+'INFO ENEL'!D175</f>
        <v>HUACHO</v>
      </c>
      <c r="E187" s="56" t="str">
        <f>+'INFO ENEL'!D175</f>
        <v>HUACHO</v>
      </c>
      <c r="F187" s="50">
        <f>+'INFO ENEL'!E175</f>
        <v>0</v>
      </c>
      <c r="G187" s="56" t="str">
        <f>+'INFO ENEL'!L175</f>
        <v>BT</v>
      </c>
      <c r="H187" s="57">
        <f>+'INFO ENEL'!M175</f>
        <v>26.85</v>
      </c>
      <c r="I187" s="56">
        <f>+'INFO ENEL'!N175</f>
        <v>9</v>
      </c>
      <c r="J187" s="56" t="str">
        <f>+'INFO ENEL'!O175</f>
        <v>Poste</v>
      </c>
      <c r="K187" s="56" t="str">
        <f>+'INFO ENEL'!P175</f>
        <v>Concreto</v>
      </c>
      <c r="L187" s="56" t="str">
        <f>+'INFO ENEL'!Q175</f>
        <v>PPC38</v>
      </c>
      <c r="M187" s="55" t="str">
        <f>+IF(ISERROR(INDEX('Estructuras de Acero y Concreto'!$C$6:$C$577,MATCH(L187,'Estructuras de Acero y Concreto'!$D$6:$D$577,0)))=FALSE,INDEX('Estructuras de Acero y Concreto'!$C$6:$C$577,MATCH(L187,'Estructuras de Acero y Concreto'!$D$6:$D$577,0)),IF(ISERROR(INDEX('Estructuras de Madera'!$C$5:$C$122,MATCH(L187,'Estructuras de Madera'!$D$5:$D$122,0)))=FALSE,INDEX('Estructuras de Madera'!$C$5:$C$122,MATCH(L187,'Estructuras de Madera'!$D$5:$D$122,0)),INDEX(SICODI!$G$3:$G$2404,MATCH(L187,SICODI!$G$3:$G$2404,0))))</f>
        <v>PPC38</v>
      </c>
      <c r="N187" s="121" t="str">
        <f>+IF(ISERROR(VLOOKUP(M187,'Resumen de precios LLTT'!$C$17:$D$3071,2,FALSE))=FALSE,VLOOKUP(M187,'Resumen de precios LLTT'!$C$17:$D$3071,2,FALSE),VLOOKUP(M187,SICODI!$G$3:$J$2404,2,FALSE))</f>
        <v>POSTE DE CONCRETO ARMADO PARA A. P.  9/200/120/245</v>
      </c>
      <c r="O187" s="58">
        <f>+IF(ISERROR(VLOOKUP(M187,'Resumen de precios LLTT'!$C$17:$G$3071,5,FALSE))=FALSE,VLOOKUP(M187,'Resumen de precios LLTT'!$C$17:$G$3071,5,FALSE),VLOOKUP(M187,SICODI!$G$3:$J$2404,4,FALSE))</f>
        <v>159.16999999999999</v>
      </c>
      <c r="P187" s="16">
        <f t="shared" si="24"/>
        <v>0.77</v>
      </c>
      <c r="Q187" s="78">
        <f t="shared" si="25"/>
        <v>281.73089999999996</v>
      </c>
      <c r="R187" s="56">
        <v>0</v>
      </c>
      <c r="S187" s="16">
        <f t="shared" si="26"/>
        <v>7.2000000000000008E-2</v>
      </c>
      <c r="T187" s="79">
        <f t="shared" si="27"/>
        <v>1.6903854</v>
      </c>
      <c r="U187" s="80">
        <f t="shared" si="28"/>
        <v>0.2</v>
      </c>
      <c r="V187" s="81">
        <f t="shared" si="29"/>
        <v>0.33807708000000003</v>
      </c>
      <c r="W187" s="79">
        <f t="shared" si="30"/>
        <v>0.1137616744693495</v>
      </c>
      <c r="X187" s="60">
        <f t="shared" si="31"/>
        <v>0.1</v>
      </c>
      <c r="Y187" s="56">
        <f>+'INFO ENEL'!R175</f>
        <v>4</v>
      </c>
      <c r="Z187" s="59">
        <f t="shared" si="32"/>
        <v>0.4</v>
      </c>
    </row>
    <row r="188" spans="1:26" s="90" customFormat="1" ht="15" customHeight="1" x14ac:dyDescent="0.25">
      <c r="A188" s="55">
        <f>+'INFO ENEL'!A176</f>
        <v>171</v>
      </c>
      <c r="B188" s="121" t="str">
        <f>+INDEX($B$8:$B$15,MATCH(L188,$L$8:$L$15,0))</f>
        <v>SICODI</v>
      </c>
      <c r="C188" s="56" t="str">
        <f>+'INFO ENEL'!B176</f>
        <v>Lima</v>
      </c>
      <c r="D188" s="56" t="str">
        <f>+'INFO ENEL'!D176</f>
        <v>HUACHO</v>
      </c>
      <c r="E188" s="56" t="str">
        <f>+'INFO ENEL'!D176</f>
        <v>HUACHO</v>
      </c>
      <c r="F188" s="50">
        <f>+'INFO ENEL'!E176</f>
        <v>0</v>
      </c>
      <c r="G188" s="56" t="str">
        <f>+'INFO ENEL'!L176</f>
        <v>BT</v>
      </c>
      <c r="H188" s="57">
        <f>+'INFO ENEL'!M176</f>
        <v>34.31</v>
      </c>
      <c r="I188" s="56">
        <f>+'INFO ENEL'!N176</f>
        <v>9</v>
      </c>
      <c r="J188" s="56" t="str">
        <f>+'INFO ENEL'!O176</f>
        <v>Poste</v>
      </c>
      <c r="K188" s="56" t="str">
        <f>+'INFO ENEL'!P176</f>
        <v>Concreto</v>
      </c>
      <c r="L188" s="56" t="str">
        <f>+'INFO ENEL'!Q176</f>
        <v>PPC38</v>
      </c>
      <c r="M188" s="55" t="str">
        <f>+IF(ISERROR(INDEX('Estructuras de Acero y Concreto'!$C$6:$C$577,MATCH(L188,'Estructuras de Acero y Concreto'!$D$6:$D$577,0)))=FALSE,INDEX('Estructuras de Acero y Concreto'!$C$6:$C$577,MATCH(L188,'Estructuras de Acero y Concreto'!$D$6:$D$577,0)),IF(ISERROR(INDEX('Estructuras de Madera'!$C$5:$C$122,MATCH(L188,'Estructuras de Madera'!$D$5:$D$122,0)))=FALSE,INDEX('Estructuras de Madera'!$C$5:$C$122,MATCH(L188,'Estructuras de Madera'!$D$5:$D$122,0)),INDEX(SICODI!$G$3:$G$2404,MATCH(L188,SICODI!$G$3:$G$2404,0))))</f>
        <v>PPC38</v>
      </c>
      <c r="N188" s="121" t="str">
        <f>+IF(ISERROR(VLOOKUP(M188,'Resumen de precios LLTT'!$C$17:$D$3071,2,FALSE))=FALSE,VLOOKUP(M188,'Resumen de precios LLTT'!$C$17:$D$3071,2,FALSE),VLOOKUP(M188,SICODI!$G$3:$J$2404,2,FALSE))</f>
        <v>POSTE DE CONCRETO ARMADO PARA A. P.  9/200/120/245</v>
      </c>
      <c r="O188" s="58">
        <f>+IF(ISERROR(VLOOKUP(M188,'Resumen de precios LLTT'!$C$17:$G$3071,5,FALSE))=FALSE,VLOOKUP(M188,'Resumen de precios LLTT'!$C$17:$G$3071,5,FALSE),VLOOKUP(M188,SICODI!$G$3:$J$2404,4,FALSE))</f>
        <v>159.16999999999999</v>
      </c>
      <c r="P188" s="16">
        <f t="shared" si="24"/>
        <v>0.77</v>
      </c>
      <c r="Q188" s="78">
        <f t="shared" si="25"/>
        <v>281.73089999999996</v>
      </c>
      <c r="R188" s="56">
        <v>0</v>
      </c>
      <c r="S188" s="16">
        <f t="shared" si="26"/>
        <v>7.2000000000000008E-2</v>
      </c>
      <c r="T188" s="79">
        <f t="shared" si="27"/>
        <v>1.6903854</v>
      </c>
      <c r="U188" s="80">
        <f t="shared" si="28"/>
        <v>0.2</v>
      </c>
      <c r="V188" s="81">
        <f t="shared" si="29"/>
        <v>0.33807708000000003</v>
      </c>
      <c r="W188" s="79">
        <f t="shared" si="30"/>
        <v>0.1137616744693495</v>
      </c>
      <c r="X188" s="60">
        <f t="shared" si="31"/>
        <v>0.1</v>
      </c>
      <c r="Y188" s="56">
        <f>+'INFO ENEL'!R176</f>
        <v>4</v>
      </c>
      <c r="Z188" s="59">
        <f t="shared" si="32"/>
        <v>0.4</v>
      </c>
    </row>
    <row r="189" spans="1:26" s="90" customFormat="1" ht="15" customHeight="1" x14ac:dyDescent="0.25">
      <c r="A189" s="55">
        <f>+'INFO ENEL'!A177</f>
        <v>172</v>
      </c>
      <c r="B189" s="121" t="str">
        <f>+INDEX($B$8:$B$15,MATCH(L189,$L$8:$L$15,0))</f>
        <v>SICODI</v>
      </c>
      <c r="C189" s="56" t="str">
        <f>+'INFO ENEL'!B177</f>
        <v>Lima</v>
      </c>
      <c r="D189" s="56" t="str">
        <f>+'INFO ENEL'!D177</f>
        <v>HUACHO</v>
      </c>
      <c r="E189" s="56" t="str">
        <f>+'INFO ENEL'!D177</f>
        <v>HUACHO</v>
      </c>
      <c r="F189" s="50">
        <f>+'INFO ENEL'!E177</f>
        <v>0</v>
      </c>
      <c r="G189" s="56" t="str">
        <f>+'INFO ENEL'!L177</f>
        <v>BT</v>
      </c>
      <c r="H189" s="57">
        <f>+'INFO ENEL'!M177</f>
        <v>40.25</v>
      </c>
      <c r="I189" s="56">
        <f>+'INFO ENEL'!N177</f>
        <v>8</v>
      </c>
      <c r="J189" s="56" t="str">
        <f>+'INFO ENEL'!O177</f>
        <v>Poste</v>
      </c>
      <c r="K189" s="56" t="str">
        <f>+'INFO ENEL'!P177</f>
        <v>Concreto</v>
      </c>
      <c r="L189" s="56" t="str">
        <f>+'INFO ENEL'!Q177</f>
        <v>PPC35</v>
      </c>
      <c r="M189" s="55" t="str">
        <f>+IF(ISERROR(INDEX('Estructuras de Acero y Concreto'!$C$6:$C$577,MATCH(L189,'Estructuras de Acero y Concreto'!$D$6:$D$577,0)))=FALSE,INDEX('Estructuras de Acero y Concreto'!$C$6:$C$577,MATCH(L189,'Estructuras de Acero y Concreto'!$D$6:$D$577,0)),IF(ISERROR(INDEX('Estructuras de Madera'!$C$5:$C$122,MATCH(L189,'Estructuras de Madera'!$D$5:$D$122,0)))=FALSE,INDEX('Estructuras de Madera'!$C$5:$C$122,MATCH(L189,'Estructuras de Madera'!$D$5:$D$122,0)),INDEX(SICODI!$G$3:$G$2404,MATCH(L189,SICODI!$G$3:$G$2404,0))))</f>
        <v>PPC35</v>
      </c>
      <c r="N189" s="121" t="str">
        <f>+IF(ISERROR(VLOOKUP(M189,'Resumen de precios LLTT'!$C$17:$D$3071,2,FALSE))=FALSE,VLOOKUP(M189,'Resumen de precios LLTT'!$C$17:$D$3071,2,FALSE),VLOOKUP(M189,SICODI!$G$3:$J$2404,2,FALSE))</f>
        <v>POSTE DE CONCRETO ARMADO PARA A. P.  8/200/120/240</v>
      </c>
      <c r="O189" s="58">
        <f>+IF(ISERROR(VLOOKUP(M189,'Resumen de precios LLTT'!$C$17:$G$3071,5,FALSE))=FALSE,VLOOKUP(M189,'Resumen de precios LLTT'!$C$17:$G$3071,5,FALSE),VLOOKUP(M189,SICODI!$G$3:$J$2404,4,FALSE))</f>
        <v>136.80000000000001</v>
      </c>
      <c r="P189" s="16">
        <f t="shared" si="24"/>
        <v>0.77</v>
      </c>
      <c r="Q189" s="78">
        <f t="shared" si="25"/>
        <v>242.13600000000002</v>
      </c>
      <c r="R189" s="56">
        <v>0</v>
      </c>
      <c r="S189" s="16">
        <f t="shared" si="26"/>
        <v>7.2000000000000008E-2</v>
      </c>
      <c r="T189" s="79">
        <f t="shared" si="27"/>
        <v>1.4528160000000003</v>
      </c>
      <c r="U189" s="80">
        <f t="shared" si="28"/>
        <v>0.2</v>
      </c>
      <c r="V189" s="81">
        <f t="shared" si="29"/>
        <v>0.29056320000000008</v>
      </c>
      <c r="W189" s="79">
        <f t="shared" si="30"/>
        <v>9.7773431346403303E-2</v>
      </c>
      <c r="X189" s="60">
        <f t="shared" si="31"/>
        <v>0.1</v>
      </c>
      <c r="Y189" s="56">
        <f>+'INFO ENEL'!R177</f>
        <v>3</v>
      </c>
      <c r="Z189" s="59">
        <f t="shared" si="32"/>
        <v>0.30000000000000004</v>
      </c>
    </row>
    <row r="190" spans="1:26" s="90" customFormat="1" ht="15" customHeight="1" x14ac:dyDescent="0.25">
      <c r="A190" s="55">
        <f>+'INFO ENEL'!A178</f>
        <v>173</v>
      </c>
      <c r="B190" s="121" t="str">
        <f>+INDEX($B$8:$B$15,MATCH(L190,$L$8:$L$15,0))</f>
        <v>SICODI</v>
      </c>
      <c r="C190" s="56" t="str">
        <f>+'INFO ENEL'!B178</f>
        <v>Lima</v>
      </c>
      <c r="D190" s="56" t="str">
        <f>+'INFO ENEL'!D178</f>
        <v>HUACHO</v>
      </c>
      <c r="E190" s="56" t="str">
        <f>+'INFO ENEL'!D178</f>
        <v>HUACHO</v>
      </c>
      <c r="F190" s="50">
        <f>+'INFO ENEL'!E178</f>
        <v>0</v>
      </c>
      <c r="G190" s="56" t="str">
        <f>+'INFO ENEL'!L178</f>
        <v>BT</v>
      </c>
      <c r="H190" s="57">
        <f>+'INFO ENEL'!M178</f>
        <v>38.92</v>
      </c>
      <c r="I190" s="56">
        <f>+'INFO ENEL'!N178</f>
        <v>8</v>
      </c>
      <c r="J190" s="56" t="str">
        <f>+'INFO ENEL'!O178</f>
        <v>Poste</v>
      </c>
      <c r="K190" s="56" t="str">
        <f>+'INFO ENEL'!P178</f>
        <v>Concreto</v>
      </c>
      <c r="L190" s="56" t="str">
        <f>+'INFO ENEL'!Q178</f>
        <v>PPC35</v>
      </c>
      <c r="M190" s="55" t="str">
        <f>+IF(ISERROR(INDEX('Estructuras de Acero y Concreto'!$C$6:$C$577,MATCH(L190,'Estructuras de Acero y Concreto'!$D$6:$D$577,0)))=FALSE,INDEX('Estructuras de Acero y Concreto'!$C$6:$C$577,MATCH(L190,'Estructuras de Acero y Concreto'!$D$6:$D$577,0)),IF(ISERROR(INDEX('Estructuras de Madera'!$C$5:$C$122,MATCH(L190,'Estructuras de Madera'!$D$5:$D$122,0)))=FALSE,INDEX('Estructuras de Madera'!$C$5:$C$122,MATCH(L190,'Estructuras de Madera'!$D$5:$D$122,0)),INDEX(SICODI!$G$3:$G$2404,MATCH(L190,SICODI!$G$3:$G$2404,0))))</f>
        <v>PPC35</v>
      </c>
      <c r="N190" s="121" t="str">
        <f>+IF(ISERROR(VLOOKUP(M190,'Resumen de precios LLTT'!$C$17:$D$3071,2,FALSE))=FALSE,VLOOKUP(M190,'Resumen de precios LLTT'!$C$17:$D$3071,2,FALSE),VLOOKUP(M190,SICODI!$G$3:$J$2404,2,FALSE))</f>
        <v>POSTE DE CONCRETO ARMADO PARA A. P.  8/200/120/240</v>
      </c>
      <c r="O190" s="58">
        <f>+IF(ISERROR(VLOOKUP(M190,'Resumen de precios LLTT'!$C$17:$G$3071,5,FALSE))=FALSE,VLOOKUP(M190,'Resumen de precios LLTT'!$C$17:$G$3071,5,FALSE),VLOOKUP(M190,SICODI!$G$3:$J$2404,4,FALSE))</f>
        <v>136.80000000000001</v>
      </c>
      <c r="P190" s="16">
        <f t="shared" si="24"/>
        <v>0.77</v>
      </c>
      <c r="Q190" s="78">
        <f t="shared" si="25"/>
        <v>242.13600000000002</v>
      </c>
      <c r="R190" s="56">
        <v>0</v>
      </c>
      <c r="S190" s="16">
        <f t="shared" si="26"/>
        <v>7.2000000000000008E-2</v>
      </c>
      <c r="T190" s="79">
        <f t="shared" si="27"/>
        <v>1.4528160000000003</v>
      </c>
      <c r="U190" s="80">
        <f t="shared" si="28"/>
        <v>0.2</v>
      </c>
      <c r="V190" s="81">
        <f t="shared" si="29"/>
        <v>0.29056320000000008</v>
      </c>
      <c r="W190" s="79">
        <f t="shared" si="30"/>
        <v>9.7773431346403303E-2</v>
      </c>
      <c r="X190" s="60">
        <f t="shared" si="31"/>
        <v>0.1</v>
      </c>
      <c r="Y190" s="56">
        <f>+'INFO ENEL'!R178</f>
        <v>3</v>
      </c>
      <c r="Z190" s="59">
        <f t="shared" si="32"/>
        <v>0.30000000000000004</v>
      </c>
    </row>
    <row r="191" spans="1:26" s="90" customFormat="1" ht="15" customHeight="1" x14ac:dyDescent="0.25">
      <c r="A191" s="55">
        <f>+'INFO ENEL'!A179</f>
        <v>174</v>
      </c>
      <c r="B191" s="121" t="str">
        <f>+INDEX($B$8:$B$15,MATCH(L191,$L$8:$L$15,0))</f>
        <v>SICODI</v>
      </c>
      <c r="C191" s="56" t="str">
        <f>+'INFO ENEL'!B179</f>
        <v>Lima</v>
      </c>
      <c r="D191" s="56" t="str">
        <f>+'INFO ENEL'!D179</f>
        <v>HUACHO</v>
      </c>
      <c r="E191" s="56" t="str">
        <f>+'INFO ENEL'!D179</f>
        <v>HUACHO</v>
      </c>
      <c r="F191" s="50">
        <f>+'INFO ENEL'!E179</f>
        <v>0</v>
      </c>
      <c r="G191" s="56" t="str">
        <f>+'INFO ENEL'!L179</f>
        <v>BT</v>
      </c>
      <c r="H191" s="57">
        <f>+'INFO ENEL'!M179</f>
        <v>15.3</v>
      </c>
      <c r="I191" s="56">
        <f>+'INFO ENEL'!N179</f>
        <v>8</v>
      </c>
      <c r="J191" s="56" t="str">
        <f>+'INFO ENEL'!O179</f>
        <v>Poste</v>
      </c>
      <c r="K191" s="56" t="str">
        <f>+'INFO ENEL'!P179</f>
        <v>Concreto</v>
      </c>
      <c r="L191" s="56" t="str">
        <f>+'INFO ENEL'!Q179</f>
        <v>PPC35</v>
      </c>
      <c r="M191" s="55" t="str">
        <f>+IF(ISERROR(INDEX('Estructuras de Acero y Concreto'!$C$6:$C$577,MATCH(L191,'Estructuras de Acero y Concreto'!$D$6:$D$577,0)))=FALSE,INDEX('Estructuras de Acero y Concreto'!$C$6:$C$577,MATCH(L191,'Estructuras de Acero y Concreto'!$D$6:$D$577,0)),IF(ISERROR(INDEX('Estructuras de Madera'!$C$5:$C$122,MATCH(L191,'Estructuras de Madera'!$D$5:$D$122,0)))=FALSE,INDEX('Estructuras de Madera'!$C$5:$C$122,MATCH(L191,'Estructuras de Madera'!$D$5:$D$122,0)),INDEX(SICODI!$G$3:$G$2404,MATCH(L191,SICODI!$G$3:$G$2404,0))))</f>
        <v>PPC35</v>
      </c>
      <c r="N191" s="121" t="str">
        <f>+IF(ISERROR(VLOOKUP(M191,'Resumen de precios LLTT'!$C$17:$D$3071,2,FALSE))=FALSE,VLOOKUP(M191,'Resumen de precios LLTT'!$C$17:$D$3071,2,FALSE),VLOOKUP(M191,SICODI!$G$3:$J$2404,2,FALSE))</f>
        <v>POSTE DE CONCRETO ARMADO PARA A. P.  8/200/120/240</v>
      </c>
      <c r="O191" s="58">
        <f>+IF(ISERROR(VLOOKUP(M191,'Resumen de precios LLTT'!$C$17:$G$3071,5,FALSE))=FALSE,VLOOKUP(M191,'Resumen de precios LLTT'!$C$17:$G$3071,5,FALSE),VLOOKUP(M191,SICODI!$G$3:$J$2404,4,FALSE))</f>
        <v>136.80000000000001</v>
      </c>
      <c r="P191" s="16">
        <f t="shared" si="24"/>
        <v>0.77</v>
      </c>
      <c r="Q191" s="78">
        <f t="shared" si="25"/>
        <v>242.13600000000002</v>
      </c>
      <c r="R191" s="56">
        <v>0</v>
      </c>
      <c r="S191" s="16">
        <f t="shared" si="26"/>
        <v>7.2000000000000008E-2</v>
      </c>
      <c r="T191" s="79">
        <f t="shared" si="27"/>
        <v>1.4528160000000003</v>
      </c>
      <c r="U191" s="80">
        <f t="shared" si="28"/>
        <v>0.2</v>
      </c>
      <c r="V191" s="81">
        <f t="shared" si="29"/>
        <v>0.29056320000000008</v>
      </c>
      <c r="W191" s="79">
        <f t="shared" si="30"/>
        <v>9.7773431346403303E-2</v>
      </c>
      <c r="X191" s="60">
        <f t="shared" si="31"/>
        <v>0.1</v>
      </c>
      <c r="Y191" s="56">
        <f>+'INFO ENEL'!R179</f>
        <v>3</v>
      </c>
      <c r="Z191" s="59">
        <f t="shared" si="32"/>
        <v>0.30000000000000004</v>
      </c>
    </row>
    <row r="192" spans="1:26" s="90" customFormat="1" ht="15" customHeight="1" x14ac:dyDescent="0.25">
      <c r="A192" s="55">
        <f>+'INFO ENEL'!A180</f>
        <v>175</v>
      </c>
      <c r="B192" s="121" t="str">
        <f>+INDEX($B$8:$B$15,MATCH(L192,$L$8:$L$15,0))</f>
        <v>SICODI</v>
      </c>
      <c r="C192" s="56" t="str">
        <f>+'INFO ENEL'!B180</f>
        <v>Lima</v>
      </c>
      <c r="D192" s="56" t="str">
        <f>+'INFO ENEL'!D180</f>
        <v>HUACHO</v>
      </c>
      <c r="E192" s="56" t="str">
        <f>+'INFO ENEL'!D180</f>
        <v>HUACHO</v>
      </c>
      <c r="F192" s="50">
        <f>+'INFO ENEL'!E180</f>
        <v>0</v>
      </c>
      <c r="G192" s="56" t="str">
        <f>+'INFO ENEL'!L180</f>
        <v>BT</v>
      </c>
      <c r="H192" s="57">
        <f>+'INFO ENEL'!M180</f>
        <v>46.71</v>
      </c>
      <c r="I192" s="56">
        <f>+'INFO ENEL'!N180</f>
        <v>8</v>
      </c>
      <c r="J192" s="56" t="str">
        <f>+'INFO ENEL'!O180</f>
        <v>Poste</v>
      </c>
      <c r="K192" s="56" t="str">
        <f>+'INFO ENEL'!P180</f>
        <v>Concreto</v>
      </c>
      <c r="L192" s="56" t="str">
        <f>+'INFO ENEL'!Q180</f>
        <v>PPC35</v>
      </c>
      <c r="M192" s="55" t="str">
        <f>+IF(ISERROR(INDEX('Estructuras de Acero y Concreto'!$C$6:$C$577,MATCH(L192,'Estructuras de Acero y Concreto'!$D$6:$D$577,0)))=FALSE,INDEX('Estructuras de Acero y Concreto'!$C$6:$C$577,MATCH(L192,'Estructuras de Acero y Concreto'!$D$6:$D$577,0)),IF(ISERROR(INDEX('Estructuras de Madera'!$C$5:$C$122,MATCH(L192,'Estructuras de Madera'!$D$5:$D$122,0)))=FALSE,INDEX('Estructuras de Madera'!$C$5:$C$122,MATCH(L192,'Estructuras de Madera'!$D$5:$D$122,0)),INDEX(SICODI!$G$3:$G$2404,MATCH(L192,SICODI!$G$3:$G$2404,0))))</f>
        <v>PPC35</v>
      </c>
      <c r="N192" s="121" t="str">
        <f>+IF(ISERROR(VLOOKUP(M192,'Resumen de precios LLTT'!$C$17:$D$3071,2,FALSE))=FALSE,VLOOKUP(M192,'Resumen de precios LLTT'!$C$17:$D$3071,2,FALSE),VLOOKUP(M192,SICODI!$G$3:$J$2404,2,FALSE))</f>
        <v>POSTE DE CONCRETO ARMADO PARA A. P.  8/200/120/240</v>
      </c>
      <c r="O192" s="58">
        <f>+IF(ISERROR(VLOOKUP(M192,'Resumen de precios LLTT'!$C$17:$G$3071,5,FALSE))=FALSE,VLOOKUP(M192,'Resumen de precios LLTT'!$C$17:$G$3071,5,FALSE),VLOOKUP(M192,SICODI!$G$3:$J$2404,4,FALSE))</f>
        <v>136.80000000000001</v>
      </c>
      <c r="P192" s="16">
        <f t="shared" si="24"/>
        <v>0.77</v>
      </c>
      <c r="Q192" s="78">
        <f t="shared" si="25"/>
        <v>242.13600000000002</v>
      </c>
      <c r="R192" s="56">
        <v>0</v>
      </c>
      <c r="S192" s="16">
        <f t="shared" si="26"/>
        <v>7.2000000000000008E-2</v>
      </c>
      <c r="T192" s="79">
        <f t="shared" si="27"/>
        <v>1.4528160000000003</v>
      </c>
      <c r="U192" s="80">
        <f t="shared" si="28"/>
        <v>0.2</v>
      </c>
      <c r="V192" s="81">
        <f t="shared" si="29"/>
        <v>0.29056320000000008</v>
      </c>
      <c r="W192" s="79">
        <f t="shared" si="30"/>
        <v>9.7773431346403303E-2</v>
      </c>
      <c r="X192" s="60">
        <f t="shared" si="31"/>
        <v>0.1</v>
      </c>
      <c r="Y192" s="56">
        <f>+'INFO ENEL'!R180</f>
        <v>3</v>
      </c>
      <c r="Z192" s="59">
        <f t="shared" si="32"/>
        <v>0.30000000000000004</v>
      </c>
    </row>
    <row r="193" spans="1:26" s="90" customFormat="1" ht="15" customHeight="1" x14ac:dyDescent="0.25">
      <c r="A193" s="55">
        <f>+'INFO ENEL'!A181</f>
        <v>176</v>
      </c>
      <c r="B193" s="121" t="str">
        <f>+INDEX($B$8:$B$15,MATCH(L193,$L$8:$L$15,0))</f>
        <v>SICODI</v>
      </c>
      <c r="C193" s="56" t="str">
        <f>+'INFO ENEL'!B181</f>
        <v>Lima</v>
      </c>
      <c r="D193" s="56" t="str">
        <f>+'INFO ENEL'!D181</f>
        <v>HUACHO</v>
      </c>
      <c r="E193" s="56" t="str">
        <f>+'INFO ENEL'!D181</f>
        <v>HUACHO</v>
      </c>
      <c r="F193" s="50">
        <f>+'INFO ENEL'!E181</f>
        <v>0</v>
      </c>
      <c r="G193" s="56" t="str">
        <f>+'INFO ENEL'!L181</f>
        <v>BT</v>
      </c>
      <c r="H193" s="57">
        <f>+'INFO ENEL'!M181</f>
        <v>39</v>
      </c>
      <c r="I193" s="56">
        <f>+'INFO ENEL'!N181</f>
        <v>11</v>
      </c>
      <c r="J193" s="56" t="str">
        <f>+'INFO ENEL'!O181</f>
        <v>Poste</v>
      </c>
      <c r="K193" s="56" t="str">
        <f>+'INFO ENEL'!P181</f>
        <v>Concreto</v>
      </c>
      <c r="L193" s="56" t="str">
        <f>+'INFO ENEL'!Q181</f>
        <v>PPC40</v>
      </c>
      <c r="M193" s="55" t="str">
        <f>+IF(ISERROR(INDEX('Estructuras de Acero y Concreto'!$C$6:$C$577,MATCH(L193,'Estructuras de Acero y Concreto'!$D$6:$D$577,0)))=FALSE,INDEX('Estructuras de Acero y Concreto'!$C$6:$C$577,MATCH(L193,'Estructuras de Acero y Concreto'!$D$6:$D$577,0)),IF(ISERROR(INDEX('Estructuras de Madera'!$C$5:$C$122,MATCH(L193,'Estructuras de Madera'!$D$5:$D$122,0)))=FALSE,INDEX('Estructuras de Madera'!$C$5:$C$122,MATCH(L193,'Estructuras de Madera'!$D$5:$D$122,0)),INDEX(SICODI!$G$3:$G$2404,MATCH(L193,SICODI!$G$3:$G$2404,0))))</f>
        <v>PPC40</v>
      </c>
      <c r="N193" s="121" t="str">
        <f>+IF(ISERROR(VLOOKUP(M193,'Resumen de precios LLTT'!$C$17:$D$3071,2,FALSE))=FALSE,VLOOKUP(M193,'Resumen de precios LLTT'!$C$17:$D$3071,2,FALSE),VLOOKUP(M193,SICODI!$G$3:$J$2404,2,FALSE))</f>
        <v>POSTE DE CONCRETO ARMADO PARA A. P. 11/200/120/285</v>
      </c>
      <c r="O193" s="58">
        <f>+IF(ISERROR(VLOOKUP(M193,'Resumen de precios LLTT'!$C$17:$G$3071,5,FALSE))=FALSE,VLOOKUP(M193,'Resumen de precios LLTT'!$C$17:$G$3071,5,FALSE),VLOOKUP(M193,SICODI!$G$3:$J$2404,4,FALSE))</f>
        <v>206.03</v>
      </c>
      <c r="P193" s="16">
        <f t="shared" si="24"/>
        <v>0.77</v>
      </c>
      <c r="Q193" s="78">
        <f t="shared" si="25"/>
        <v>364.67310000000003</v>
      </c>
      <c r="R193" s="56">
        <v>0</v>
      </c>
      <c r="S193" s="16">
        <f t="shared" si="26"/>
        <v>7.2000000000000008E-2</v>
      </c>
      <c r="T193" s="79">
        <f t="shared" si="27"/>
        <v>2.1880386000000005</v>
      </c>
      <c r="U193" s="80">
        <f t="shared" si="28"/>
        <v>0.2</v>
      </c>
      <c r="V193" s="81">
        <f t="shared" si="29"/>
        <v>0.43760772000000014</v>
      </c>
      <c r="W193" s="79">
        <f t="shared" si="30"/>
        <v>0.14725336301388503</v>
      </c>
      <c r="X193" s="60">
        <f t="shared" si="31"/>
        <v>0.1</v>
      </c>
      <c r="Y193" s="56">
        <f>+'INFO ENEL'!R181</f>
        <v>4</v>
      </c>
      <c r="Z193" s="59">
        <f t="shared" si="32"/>
        <v>0.4</v>
      </c>
    </row>
    <row r="194" spans="1:26" s="90" customFormat="1" ht="15" customHeight="1" x14ac:dyDescent="0.25">
      <c r="A194" s="55">
        <f>+'INFO ENEL'!A182</f>
        <v>177</v>
      </c>
      <c r="B194" s="121" t="str">
        <f>+INDEX($B$8:$B$15,MATCH(L194,$L$8:$L$15,0))</f>
        <v>SICODI</v>
      </c>
      <c r="C194" s="56" t="str">
        <f>+'INFO ENEL'!B182</f>
        <v>Lima</v>
      </c>
      <c r="D194" s="56" t="str">
        <f>+'INFO ENEL'!D182</f>
        <v>HUACHO</v>
      </c>
      <c r="E194" s="56" t="str">
        <f>+'INFO ENEL'!D182</f>
        <v>HUACHO</v>
      </c>
      <c r="F194" s="50">
        <f>+'INFO ENEL'!E182</f>
        <v>0</v>
      </c>
      <c r="G194" s="56" t="str">
        <f>+'INFO ENEL'!L182</f>
        <v>BT</v>
      </c>
      <c r="H194" s="57">
        <f>+'INFO ENEL'!M182</f>
        <v>48.87</v>
      </c>
      <c r="I194" s="56">
        <f>+'INFO ENEL'!N182</f>
        <v>11</v>
      </c>
      <c r="J194" s="56" t="str">
        <f>+'INFO ENEL'!O182</f>
        <v>Poste</v>
      </c>
      <c r="K194" s="56" t="str">
        <f>+'INFO ENEL'!P182</f>
        <v>Concreto</v>
      </c>
      <c r="L194" s="56" t="str">
        <f>+'INFO ENEL'!Q182</f>
        <v>PPC40</v>
      </c>
      <c r="M194" s="55" t="str">
        <f>+IF(ISERROR(INDEX('Estructuras de Acero y Concreto'!$C$6:$C$577,MATCH(L194,'Estructuras de Acero y Concreto'!$D$6:$D$577,0)))=FALSE,INDEX('Estructuras de Acero y Concreto'!$C$6:$C$577,MATCH(L194,'Estructuras de Acero y Concreto'!$D$6:$D$577,0)),IF(ISERROR(INDEX('Estructuras de Madera'!$C$5:$C$122,MATCH(L194,'Estructuras de Madera'!$D$5:$D$122,0)))=FALSE,INDEX('Estructuras de Madera'!$C$5:$C$122,MATCH(L194,'Estructuras de Madera'!$D$5:$D$122,0)),INDEX(SICODI!$G$3:$G$2404,MATCH(L194,SICODI!$G$3:$G$2404,0))))</f>
        <v>PPC40</v>
      </c>
      <c r="N194" s="121" t="str">
        <f>+IF(ISERROR(VLOOKUP(M194,'Resumen de precios LLTT'!$C$17:$D$3071,2,FALSE))=FALSE,VLOOKUP(M194,'Resumen de precios LLTT'!$C$17:$D$3071,2,FALSE),VLOOKUP(M194,SICODI!$G$3:$J$2404,2,FALSE))</f>
        <v>POSTE DE CONCRETO ARMADO PARA A. P. 11/200/120/285</v>
      </c>
      <c r="O194" s="58">
        <f>+IF(ISERROR(VLOOKUP(M194,'Resumen de precios LLTT'!$C$17:$G$3071,5,FALSE))=FALSE,VLOOKUP(M194,'Resumen de precios LLTT'!$C$17:$G$3071,5,FALSE),VLOOKUP(M194,SICODI!$G$3:$J$2404,4,FALSE))</f>
        <v>206.03</v>
      </c>
      <c r="P194" s="16">
        <f t="shared" si="24"/>
        <v>0.77</v>
      </c>
      <c r="Q194" s="78">
        <f t="shared" si="25"/>
        <v>364.67310000000003</v>
      </c>
      <c r="R194" s="56">
        <v>0</v>
      </c>
      <c r="S194" s="16">
        <f t="shared" si="26"/>
        <v>7.2000000000000008E-2</v>
      </c>
      <c r="T194" s="79">
        <f t="shared" si="27"/>
        <v>2.1880386000000005</v>
      </c>
      <c r="U194" s="80">
        <f t="shared" si="28"/>
        <v>0.2</v>
      </c>
      <c r="V194" s="81">
        <f t="shared" si="29"/>
        <v>0.43760772000000014</v>
      </c>
      <c r="W194" s="79">
        <f t="shared" si="30"/>
        <v>0.14725336301388503</v>
      </c>
      <c r="X194" s="60">
        <f t="shared" si="31"/>
        <v>0.1</v>
      </c>
      <c r="Y194" s="56">
        <f>+'INFO ENEL'!R182</f>
        <v>4</v>
      </c>
      <c r="Z194" s="59">
        <f t="shared" si="32"/>
        <v>0.4</v>
      </c>
    </row>
    <row r="195" spans="1:26" s="90" customFormat="1" ht="15" customHeight="1" x14ac:dyDescent="0.25">
      <c r="A195" s="55">
        <f>+'INFO ENEL'!A183</f>
        <v>178</v>
      </c>
      <c r="B195" s="121" t="str">
        <f>+INDEX($B$8:$B$15,MATCH(L195,$L$8:$L$15,0))</f>
        <v>SICODI</v>
      </c>
      <c r="C195" s="56" t="str">
        <f>+'INFO ENEL'!B183</f>
        <v>Lima</v>
      </c>
      <c r="D195" s="56" t="str">
        <f>+'INFO ENEL'!D183</f>
        <v>HUACHO</v>
      </c>
      <c r="E195" s="56" t="str">
        <f>+'INFO ENEL'!D183</f>
        <v>HUACHO</v>
      </c>
      <c r="F195" s="50">
        <f>+'INFO ENEL'!E183</f>
        <v>0</v>
      </c>
      <c r="G195" s="56" t="str">
        <f>+'INFO ENEL'!L183</f>
        <v>BT</v>
      </c>
      <c r="H195" s="57">
        <f>+'INFO ENEL'!M183</f>
        <v>23.49</v>
      </c>
      <c r="I195" s="56">
        <f>+'INFO ENEL'!N183</f>
        <v>11</v>
      </c>
      <c r="J195" s="56" t="str">
        <f>+'INFO ENEL'!O183</f>
        <v>Poste</v>
      </c>
      <c r="K195" s="56" t="str">
        <f>+'INFO ENEL'!P183</f>
        <v>Concreto</v>
      </c>
      <c r="L195" s="56" t="str">
        <f>+'INFO ENEL'!Q183</f>
        <v>PPC40</v>
      </c>
      <c r="M195" s="55" t="str">
        <f>+IF(ISERROR(INDEX('Estructuras de Acero y Concreto'!$C$6:$C$577,MATCH(L195,'Estructuras de Acero y Concreto'!$D$6:$D$577,0)))=FALSE,INDEX('Estructuras de Acero y Concreto'!$C$6:$C$577,MATCH(L195,'Estructuras de Acero y Concreto'!$D$6:$D$577,0)),IF(ISERROR(INDEX('Estructuras de Madera'!$C$5:$C$122,MATCH(L195,'Estructuras de Madera'!$D$5:$D$122,0)))=FALSE,INDEX('Estructuras de Madera'!$C$5:$C$122,MATCH(L195,'Estructuras de Madera'!$D$5:$D$122,0)),INDEX(SICODI!$G$3:$G$2404,MATCH(L195,SICODI!$G$3:$G$2404,0))))</f>
        <v>PPC40</v>
      </c>
      <c r="N195" s="121" t="str">
        <f>+IF(ISERROR(VLOOKUP(M195,'Resumen de precios LLTT'!$C$17:$D$3071,2,FALSE))=FALSE,VLOOKUP(M195,'Resumen de precios LLTT'!$C$17:$D$3071,2,FALSE),VLOOKUP(M195,SICODI!$G$3:$J$2404,2,FALSE))</f>
        <v>POSTE DE CONCRETO ARMADO PARA A. P. 11/200/120/285</v>
      </c>
      <c r="O195" s="58">
        <f>+IF(ISERROR(VLOOKUP(M195,'Resumen de precios LLTT'!$C$17:$G$3071,5,FALSE))=FALSE,VLOOKUP(M195,'Resumen de precios LLTT'!$C$17:$G$3071,5,FALSE),VLOOKUP(M195,SICODI!$G$3:$J$2404,4,FALSE))</f>
        <v>206.03</v>
      </c>
      <c r="P195" s="16">
        <f t="shared" si="24"/>
        <v>0.77</v>
      </c>
      <c r="Q195" s="78">
        <f t="shared" si="25"/>
        <v>364.67310000000003</v>
      </c>
      <c r="R195" s="56">
        <v>0</v>
      </c>
      <c r="S195" s="16">
        <f t="shared" si="26"/>
        <v>7.2000000000000008E-2</v>
      </c>
      <c r="T195" s="79">
        <f t="shared" si="27"/>
        <v>2.1880386000000005</v>
      </c>
      <c r="U195" s="80">
        <f t="shared" si="28"/>
        <v>0.2</v>
      </c>
      <c r="V195" s="81">
        <f t="shared" si="29"/>
        <v>0.43760772000000014</v>
      </c>
      <c r="W195" s="79">
        <f t="shared" si="30"/>
        <v>0.14725336301388503</v>
      </c>
      <c r="X195" s="60">
        <f t="shared" si="31"/>
        <v>0.1</v>
      </c>
      <c r="Y195" s="56">
        <f>+'INFO ENEL'!R183</f>
        <v>4</v>
      </c>
      <c r="Z195" s="59">
        <f t="shared" si="32"/>
        <v>0.4</v>
      </c>
    </row>
    <row r="196" spans="1:26" s="90" customFormat="1" ht="15" customHeight="1" x14ac:dyDescent="0.25">
      <c r="A196" s="55">
        <f>+'INFO ENEL'!A184</f>
        <v>179</v>
      </c>
      <c r="B196" s="121" t="str">
        <f>+INDEX($B$8:$B$15,MATCH(L196,$L$8:$L$15,0))</f>
        <v>MOD INV_2017</v>
      </c>
      <c r="C196" s="56" t="str">
        <f>+'INFO ENEL'!B184</f>
        <v>Lima</v>
      </c>
      <c r="D196" s="56" t="str">
        <f>+'INFO ENEL'!D184</f>
        <v>HUALMAY</v>
      </c>
      <c r="E196" s="56" t="str">
        <f>+'INFO ENEL'!D184</f>
        <v>HUALMAY</v>
      </c>
      <c r="F196" s="50">
        <f>+'INFO ENEL'!E184</f>
        <v>0</v>
      </c>
      <c r="G196" s="56" t="str">
        <f>+'INFO ENEL'!L184</f>
        <v>AT</v>
      </c>
      <c r="H196" s="57">
        <f>+'INFO ENEL'!M184</f>
        <v>140.02000000000001</v>
      </c>
      <c r="I196" s="56">
        <f>+'INFO ENEL'!N184</f>
        <v>18</v>
      </c>
      <c r="J196" s="56" t="str">
        <f>+'INFO ENEL'!O184</f>
        <v>Poste</v>
      </c>
      <c r="K196" s="56" t="str">
        <f>+'INFO ENEL'!P184</f>
        <v>Concreto</v>
      </c>
      <c r="L196" s="56" t="str">
        <f>+'INFO ENEL'!Q184</f>
        <v>PA18/7600</v>
      </c>
      <c r="M196" s="55" t="str">
        <f>+IF(ISERROR(INDEX('Estructuras de Acero y Concreto'!$C$6:$C$577,MATCH(L196,'Estructuras de Acero y Concreto'!$D$6:$D$577,0)))=FALSE,INDEX('Estructuras de Acero y Concreto'!$C$6:$C$577,MATCH(L196,'Estructuras de Acero y Concreto'!$D$6:$D$577,0)),IF(ISERROR(INDEX('Estructuras de Madera'!$C$5:$C$122,MATCH(L196,'Estructuras de Madera'!$D$5:$D$122,0)))=FALSE,INDEX('Estructuras de Madera'!$C$5:$C$122,MATCH(L196,'Estructuras de Madera'!$D$5:$D$122,0)),INDEX(SICODI!$G$3:$G$2404,MATCH(L196,SICODI!$G$3:$G$2404,0))))</f>
        <v>EA060COU0S0-300-A2</v>
      </c>
      <c r="N196" s="121" t="str">
        <f>+IF(ISERROR(VLOOKUP(M196,'Resumen de precios LLTT'!$C$17:$D$3071,2,FALSE))=FALSE,VLOOKUP(M196,'Resumen de precios LLTT'!$C$17:$D$3071,2,FALSE),VLOOKUP(M196,SICODI!$G$3:$J$2404,2,FALSE))</f>
        <v>1 Poste autosoportable de acero (18/7600) de ángulo mayor y terminal (90°) Tipo ATU1-18</v>
      </c>
      <c r="O196" s="58">
        <f>+IF(ISERROR(VLOOKUP(M196,'Resumen de precios LLTT'!$C$17:$G$3071,5,FALSE))=FALSE,VLOOKUP(M196,'Resumen de precios LLTT'!$C$17:$G$3071,5,FALSE),VLOOKUP(M196,SICODI!$G$3:$J$2404,4,FALSE))</f>
        <v>17210.080167841363</v>
      </c>
      <c r="P196" s="16">
        <f t="shared" si="24"/>
        <v>0.84299999999999997</v>
      </c>
      <c r="Q196" s="78">
        <f t="shared" si="25"/>
        <v>31718.177749331629</v>
      </c>
      <c r="R196" s="56">
        <v>0</v>
      </c>
      <c r="S196" s="16">
        <f t="shared" si="26"/>
        <v>0.13400000000000001</v>
      </c>
      <c r="T196" s="79">
        <f t="shared" si="27"/>
        <v>354.18631820086989</v>
      </c>
      <c r="U196" s="80">
        <f t="shared" si="28"/>
        <v>0.183</v>
      </c>
      <c r="V196" s="81">
        <f t="shared" si="29"/>
        <v>64.816096230759186</v>
      </c>
      <c r="W196" s="79">
        <f t="shared" si="30"/>
        <v>21.810374248906953</v>
      </c>
      <c r="X196" s="60">
        <f t="shared" si="31"/>
        <v>21.8</v>
      </c>
      <c r="Y196" s="56">
        <f>+'INFO ENEL'!R184</f>
        <v>1</v>
      </c>
      <c r="Z196" s="59">
        <f t="shared" si="32"/>
        <v>21.8</v>
      </c>
    </row>
    <row r="197" spans="1:26" s="90" customFormat="1" ht="15" customHeight="1" x14ac:dyDescent="0.25">
      <c r="A197" s="55">
        <f>+'INFO ENEL'!A185</f>
        <v>180</v>
      </c>
      <c r="B197" s="121" t="str">
        <f>+INDEX($B$8:$B$15,MATCH(L197,$L$8:$L$15,0))</f>
        <v>MOD INV_2017</v>
      </c>
      <c r="C197" s="56" t="str">
        <f>+'INFO ENEL'!B185</f>
        <v>Lima</v>
      </c>
      <c r="D197" s="56" t="str">
        <f>+'INFO ENEL'!D185</f>
        <v>HUALMAY</v>
      </c>
      <c r="E197" s="56" t="str">
        <f>+'INFO ENEL'!D185</f>
        <v>HUALMAY</v>
      </c>
      <c r="F197" s="50">
        <f>+'INFO ENEL'!E185</f>
        <v>0</v>
      </c>
      <c r="G197" s="56" t="str">
        <f>+'INFO ENEL'!L185</f>
        <v>AT</v>
      </c>
      <c r="H197" s="57">
        <f>+'INFO ENEL'!M185</f>
        <v>28.04</v>
      </c>
      <c r="I197" s="56">
        <f>+'INFO ENEL'!N185</f>
        <v>18</v>
      </c>
      <c r="J197" s="56" t="str">
        <f>+'INFO ENEL'!O185</f>
        <v>Poste</v>
      </c>
      <c r="K197" s="56" t="str">
        <f>+'INFO ENEL'!P185</f>
        <v>Concreto</v>
      </c>
      <c r="L197" s="56" t="str">
        <f>+'INFO ENEL'!Q185</f>
        <v>PA18/7600</v>
      </c>
      <c r="M197" s="55" t="str">
        <f>+IF(ISERROR(INDEX('Estructuras de Acero y Concreto'!$C$6:$C$577,MATCH(L197,'Estructuras de Acero y Concreto'!$D$6:$D$577,0)))=FALSE,INDEX('Estructuras de Acero y Concreto'!$C$6:$C$577,MATCH(L197,'Estructuras de Acero y Concreto'!$D$6:$D$577,0)),IF(ISERROR(INDEX('Estructuras de Madera'!$C$5:$C$122,MATCH(L197,'Estructuras de Madera'!$D$5:$D$122,0)))=FALSE,INDEX('Estructuras de Madera'!$C$5:$C$122,MATCH(L197,'Estructuras de Madera'!$D$5:$D$122,0)),INDEX(SICODI!$G$3:$G$2404,MATCH(L197,SICODI!$G$3:$G$2404,0))))</f>
        <v>EA060COU0S0-300-A2</v>
      </c>
      <c r="N197" s="121" t="str">
        <f>+IF(ISERROR(VLOOKUP(M197,'Resumen de precios LLTT'!$C$17:$D$3071,2,FALSE))=FALSE,VLOOKUP(M197,'Resumen de precios LLTT'!$C$17:$D$3071,2,FALSE),VLOOKUP(M197,SICODI!$G$3:$J$2404,2,FALSE))</f>
        <v>1 Poste autosoportable de acero (18/7600) de ángulo mayor y terminal (90°) Tipo ATU1-18</v>
      </c>
      <c r="O197" s="58">
        <f>+IF(ISERROR(VLOOKUP(M197,'Resumen de precios LLTT'!$C$17:$G$3071,5,FALSE))=FALSE,VLOOKUP(M197,'Resumen de precios LLTT'!$C$17:$G$3071,5,FALSE),VLOOKUP(M197,SICODI!$G$3:$J$2404,4,FALSE))</f>
        <v>17210.080167841363</v>
      </c>
      <c r="P197" s="16">
        <f t="shared" si="24"/>
        <v>0.84299999999999997</v>
      </c>
      <c r="Q197" s="78">
        <f t="shared" si="25"/>
        <v>31718.177749331629</v>
      </c>
      <c r="R197" s="56">
        <v>0</v>
      </c>
      <c r="S197" s="16">
        <f t="shared" si="26"/>
        <v>0.13400000000000001</v>
      </c>
      <c r="T197" s="79">
        <f t="shared" si="27"/>
        <v>354.18631820086989</v>
      </c>
      <c r="U197" s="80">
        <f t="shared" si="28"/>
        <v>0.183</v>
      </c>
      <c r="V197" s="81">
        <f t="shared" si="29"/>
        <v>64.816096230759186</v>
      </c>
      <c r="W197" s="79">
        <f t="shared" si="30"/>
        <v>21.810374248906953</v>
      </c>
      <c r="X197" s="60">
        <f t="shared" si="31"/>
        <v>21.8</v>
      </c>
      <c r="Y197" s="56">
        <f>+'INFO ENEL'!R185</f>
        <v>1</v>
      </c>
      <c r="Z197" s="59">
        <f t="shared" si="32"/>
        <v>21.8</v>
      </c>
    </row>
    <row r="198" spans="1:26" s="90" customFormat="1" ht="15" customHeight="1" x14ac:dyDescent="0.25">
      <c r="A198" s="55">
        <f>+'INFO ENEL'!A186</f>
        <v>181</v>
      </c>
      <c r="B198" s="121" t="str">
        <f>+INDEX($B$8:$B$15,MATCH(L198,$L$8:$L$15,0))</f>
        <v>MOD INV_2017</v>
      </c>
      <c r="C198" s="56" t="str">
        <f>+'INFO ENEL'!B186</f>
        <v>Lima</v>
      </c>
      <c r="D198" s="56" t="str">
        <f>+'INFO ENEL'!D186</f>
        <v>HUALMAY</v>
      </c>
      <c r="E198" s="56" t="str">
        <f>+'INFO ENEL'!D186</f>
        <v>HUALMAY</v>
      </c>
      <c r="F198" s="50">
        <f>+'INFO ENEL'!E186</f>
        <v>0</v>
      </c>
      <c r="G198" s="56" t="str">
        <f>+'INFO ENEL'!L186</f>
        <v>AT</v>
      </c>
      <c r="H198" s="57">
        <f>+'INFO ENEL'!M186</f>
        <v>75</v>
      </c>
      <c r="I198" s="56">
        <f>+'INFO ENEL'!N186</f>
        <v>18</v>
      </c>
      <c r="J198" s="56" t="str">
        <f>+'INFO ENEL'!O186</f>
        <v>Poste</v>
      </c>
      <c r="K198" s="56" t="str">
        <f>+'INFO ENEL'!P186</f>
        <v>Concreto</v>
      </c>
      <c r="L198" s="56" t="str">
        <f>+'INFO ENEL'!Q186</f>
        <v>PA18/7600</v>
      </c>
      <c r="M198" s="55" t="str">
        <f>+IF(ISERROR(INDEX('Estructuras de Acero y Concreto'!$C$6:$C$577,MATCH(L198,'Estructuras de Acero y Concreto'!$D$6:$D$577,0)))=FALSE,INDEX('Estructuras de Acero y Concreto'!$C$6:$C$577,MATCH(L198,'Estructuras de Acero y Concreto'!$D$6:$D$577,0)),IF(ISERROR(INDEX('Estructuras de Madera'!$C$5:$C$122,MATCH(L198,'Estructuras de Madera'!$D$5:$D$122,0)))=FALSE,INDEX('Estructuras de Madera'!$C$5:$C$122,MATCH(L198,'Estructuras de Madera'!$D$5:$D$122,0)),INDEX(SICODI!$G$3:$G$2404,MATCH(L198,SICODI!$G$3:$G$2404,0))))</f>
        <v>EA060COU0S0-300-A2</v>
      </c>
      <c r="N198" s="121" t="str">
        <f>+IF(ISERROR(VLOOKUP(M198,'Resumen de precios LLTT'!$C$17:$D$3071,2,FALSE))=FALSE,VLOOKUP(M198,'Resumen de precios LLTT'!$C$17:$D$3071,2,FALSE),VLOOKUP(M198,SICODI!$G$3:$J$2404,2,FALSE))</f>
        <v>1 Poste autosoportable de acero (18/7600) de ángulo mayor y terminal (90°) Tipo ATU1-18</v>
      </c>
      <c r="O198" s="58">
        <f>+IF(ISERROR(VLOOKUP(M198,'Resumen de precios LLTT'!$C$17:$G$3071,5,FALSE))=FALSE,VLOOKUP(M198,'Resumen de precios LLTT'!$C$17:$G$3071,5,FALSE),VLOOKUP(M198,SICODI!$G$3:$J$2404,4,FALSE))</f>
        <v>17210.080167841363</v>
      </c>
      <c r="P198" s="16">
        <f t="shared" si="24"/>
        <v>0.84299999999999997</v>
      </c>
      <c r="Q198" s="78">
        <f t="shared" si="25"/>
        <v>31718.177749331629</v>
      </c>
      <c r="R198" s="56">
        <v>0</v>
      </c>
      <c r="S198" s="16">
        <f t="shared" si="26"/>
        <v>0.13400000000000001</v>
      </c>
      <c r="T198" s="79">
        <f t="shared" si="27"/>
        <v>354.18631820086989</v>
      </c>
      <c r="U198" s="80">
        <f t="shared" si="28"/>
        <v>0.183</v>
      </c>
      <c r="V198" s="81">
        <f t="shared" si="29"/>
        <v>64.816096230759186</v>
      </c>
      <c r="W198" s="79">
        <f t="shared" si="30"/>
        <v>21.810374248906953</v>
      </c>
      <c r="X198" s="60">
        <f t="shared" si="31"/>
        <v>21.8</v>
      </c>
      <c r="Y198" s="56">
        <f>+'INFO ENEL'!R186</f>
        <v>1</v>
      </c>
      <c r="Z198" s="59">
        <f t="shared" si="32"/>
        <v>21.8</v>
      </c>
    </row>
    <row r="199" spans="1:26" s="90" customFormat="1" ht="15" customHeight="1" x14ac:dyDescent="0.25">
      <c r="A199" s="55">
        <f>+'INFO ENEL'!A187</f>
        <v>182</v>
      </c>
      <c r="B199" s="121" t="str">
        <f>+INDEX($B$8:$B$15,MATCH(L199,$L$8:$L$15,0))</f>
        <v>MOD INV_2017</v>
      </c>
      <c r="C199" s="56" t="str">
        <f>+'INFO ENEL'!B187</f>
        <v>Lima</v>
      </c>
      <c r="D199" s="56" t="str">
        <f>+'INFO ENEL'!D187</f>
        <v>BARRANCA</v>
      </c>
      <c r="E199" s="56" t="str">
        <f>+'INFO ENEL'!D187</f>
        <v>BARRANCA</v>
      </c>
      <c r="F199" s="50">
        <f>+'INFO ENEL'!E187</f>
        <v>0</v>
      </c>
      <c r="G199" s="56" t="str">
        <f>+'INFO ENEL'!L187</f>
        <v>AT</v>
      </c>
      <c r="H199" s="57">
        <f>+'INFO ENEL'!M187</f>
        <v>224.7</v>
      </c>
      <c r="I199" s="56">
        <f>+'INFO ENEL'!N187</f>
        <v>18</v>
      </c>
      <c r="J199" s="56" t="str">
        <f>+'INFO ENEL'!O187</f>
        <v>Poste</v>
      </c>
      <c r="K199" s="56" t="str">
        <f>+'INFO ENEL'!P187</f>
        <v>Concreto</v>
      </c>
      <c r="L199" s="56" t="str">
        <f>+'INFO ENEL'!Q187</f>
        <v>PA18/7600</v>
      </c>
      <c r="M199" s="55" t="str">
        <f>+IF(ISERROR(INDEX('Estructuras de Acero y Concreto'!$C$6:$C$577,MATCH(L199,'Estructuras de Acero y Concreto'!$D$6:$D$577,0)))=FALSE,INDEX('Estructuras de Acero y Concreto'!$C$6:$C$577,MATCH(L199,'Estructuras de Acero y Concreto'!$D$6:$D$577,0)),IF(ISERROR(INDEX('Estructuras de Madera'!$C$5:$C$122,MATCH(L199,'Estructuras de Madera'!$D$5:$D$122,0)))=FALSE,INDEX('Estructuras de Madera'!$C$5:$C$122,MATCH(L199,'Estructuras de Madera'!$D$5:$D$122,0)),INDEX(SICODI!$G$3:$G$2404,MATCH(L199,SICODI!$G$3:$G$2404,0))))</f>
        <v>EA060COU0S0-300-A2</v>
      </c>
      <c r="N199" s="121" t="str">
        <f>+IF(ISERROR(VLOOKUP(M199,'Resumen de precios LLTT'!$C$17:$D$3071,2,FALSE))=FALSE,VLOOKUP(M199,'Resumen de precios LLTT'!$C$17:$D$3071,2,FALSE),VLOOKUP(M199,SICODI!$G$3:$J$2404,2,FALSE))</f>
        <v>1 Poste autosoportable de acero (18/7600) de ángulo mayor y terminal (90°) Tipo ATU1-18</v>
      </c>
      <c r="O199" s="58">
        <f>+IF(ISERROR(VLOOKUP(M199,'Resumen de precios LLTT'!$C$17:$G$3071,5,FALSE))=FALSE,VLOOKUP(M199,'Resumen de precios LLTT'!$C$17:$G$3071,5,FALSE),VLOOKUP(M199,SICODI!$G$3:$J$2404,4,FALSE))</f>
        <v>17210.080167841363</v>
      </c>
      <c r="P199" s="16">
        <f t="shared" si="24"/>
        <v>0.84299999999999997</v>
      </c>
      <c r="Q199" s="78">
        <f t="shared" si="25"/>
        <v>31718.177749331629</v>
      </c>
      <c r="R199" s="56">
        <v>0</v>
      </c>
      <c r="S199" s="16">
        <f t="shared" si="26"/>
        <v>0.13400000000000001</v>
      </c>
      <c r="T199" s="79">
        <f t="shared" si="27"/>
        <v>354.18631820086989</v>
      </c>
      <c r="U199" s="80">
        <f t="shared" si="28"/>
        <v>0.183</v>
      </c>
      <c r="V199" s="81">
        <f t="shared" si="29"/>
        <v>64.816096230759186</v>
      </c>
      <c r="W199" s="79">
        <f t="shared" si="30"/>
        <v>21.810374248906953</v>
      </c>
      <c r="X199" s="60">
        <f t="shared" si="31"/>
        <v>21.8</v>
      </c>
      <c r="Y199" s="56">
        <f>+'INFO ENEL'!R187</f>
        <v>1</v>
      </c>
      <c r="Z199" s="59">
        <f t="shared" si="32"/>
        <v>21.8</v>
      </c>
    </row>
    <row r="200" spans="1:26" s="90" customFormat="1" ht="15" customHeight="1" x14ac:dyDescent="0.25">
      <c r="A200" s="55">
        <f>+'INFO ENEL'!A188</f>
        <v>183</v>
      </c>
      <c r="B200" s="121" t="str">
        <f>+INDEX($B$8:$B$15,MATCH(L200,$L$8:$L$15,0))</f>
        <v>MOD INV_2017</v>
      </c>
      <c r="C200" s="56" t="str">
        <f>+'INFO ENEL'!B188</f>
        <v>Lima</v>
      </c>
      <c r="D200" s="56" t="str">
        <f>+'INFO ENEL'!D188</f>
        <v>BARRANCA</v>
      </c>
      <c r="E200" s="56" t="str">
        <f>+'INFO ENEL'!D188</f>
        <v>BARRANCA</v>
      </c>
      <c r="F200" s="50">
        <f>+'INFO ENEL'!E188</f>
        <v>0</v>
      </c>
      <c r="G200" s="56" t="str">
        <f>+'INFO ENEL'!L188</f>
        <v>AT</v>
      </c>
      <c r="H200" s="57">
        <f>+'INFO ENEL'!M188</f>
        <v>206.08</v>
      </c>
      <c r="I200" s="56">
        <f>+'INFO ENEL'!N188</f>
        <v>18</v>
      </c>
      <c r="J200" s="56" t="str">
        <f>+'INFO ENEL'!O188</f>
        <v>Poste</v>
      </c>
      <c r="K200" s="56" t="str">
        <f>+'INFO ENEL'!P188</f>
        <v>Concreto</v>
      </c>
      <c r="L200" s="56" t="str">
        <f>+'INFO ENEL'!Q188</f>
        <v>PA18/7600</v>
      </c>
      <c r="M200" s="55" t="str">
        <f>+IF(ISERROR(INDEX('Estructuras de Acero y Concreto'!$C$6:$C$577,MATCH(L200,'Estructuras de Acero y Concreto'!$D$6:$D$577,0)))=FALSE,INDEX('Estructuras de Acero y Concreto'!$C$6:$C$577,MATCH(L200,'Estructuras de Acero y Concreto'!$D$6:$D$577,0)),IF(ISERROR(INDEX('Estructuras de Madera'!$C$5:$C$122,MATCH(L200,'Estructuras de Madera'!$D$5:$D$122,0)))=FALSE,INDEX('Estructuras de Madera'!$C$5:$C$122,MATCH(L200,'Estructuras de Madera'!$D$5:$D$122,0)),INDEX(SICODI!$G$3:$G$2404,MATCH(L200,SICODI!$G$3:$G$2404,0))))</f>
        <v>EA060COU0S0-300-A2</v>
      </c>
      <c r="N200" s="121" t="str">
        <f>+IF(ISERROR(VLOOKUP(M200,'Resumen de precios LLTT'!$C$17:$D$3071,2,FALSE))=FALSE,VLOOKUP(M200,'Resumen de precios LLTT'!$C$17:$D$3071,2,FALSE),VLOOKUP(M200,SICODI!$G$3:$J$2404,2,FALSE))</f>
        <v>1 Poste autosoportable de acero (18/7600) de ángulo mayor y terminal (90°) Tipo ATU1-18</v>
      </c>
      <c r="O200" s="58">
        <f>+IF(ISERROR(VLOOKUP(M200,'Resumen de precios LLTT'!$C$17:$G$3071,5,FALSE))=FALSE,VLOOKUP(M200,'Resumen de precios LLTT'!$C$17:$G$3071,5,FALSE),VLOOKUP(M200,SICODI!$G$3:$J$2404,4,FALSE))</f>
        <v>17210.080167841363</v>
      </c>
      <c r="P200" s="16">
        <f t="shared" si="24"/>
        <v>0.84299999999999997</v>
      </c>
      <c r="Q200" s="78">
        <f t="shared" si="25"/>
        <v>31718.177749331629</v>
      </c>
      <c r="R200" s="56">
        <v>0</v>
      </c>
      <c r="S200" s="16">
        <f t="shared" si="26"/>
        <v>0.13400000000000001</v>
      </c>
      <c r="T200" s="79">
        <f t="shared" si="27"/>
        <v>354.18631820086989</v>
      </c>
      <c r="U200" s="80">
        <f t="shared" si="28"/>
        <v>0.183</v>
      </c>
      <c r="V200" s="81">
        <f t="shared" si="29"/>
        <v>64.816096230759186</v>
      </c>
      <c r="W200" s="79">
        <f t="shared" si="30"/>
        <v>21.810374248906953</v>
      </c>
      <c r="X200" s="60">
        <f t="shared" si="31"/>
        <v>21.8</v>
      </c>
      <c r="Y200" s="56">
        <f>+'INFO ENEL'!R188</f>
        <v>1</v>
      </c>
      <c r="Z200" s="59">
        <f t="shared" si="32"/>
        <v>21.8</v>
      </c>
    </row>
    <row r="201" spans="1:26" s="90" customFormat="1" ht="15" customHeight="1" x14ac:dyDescent="0.25">
      <c r="A201" s="55">
        <f>+'INFO ENEL'!A189</f>
        <v>184</v>
      </c>
      <c r="B201" s="121" t="str">
        <f>+INDEX($B$8:$B$15,MATCH(L201,$L$8:$L$15,0))</f>
        <v>MOD INV_2017</v>
      </c>
      <c r="C201" s="56" t="str">
        <f>+'INFO ENEL'!B189</f>
        <v>Lima</v>
      </c>
      <c r="D201" s="56" t="str">
        <f>+'INFO ENEL'!D189</f>
        <v>BARRANCA</v>
      </c>
      <c r="E201" s="56" t="str">
        <f>+'INFO ENEL'!D189</f>
        <v>BARRANCA</v>
      </c>
      <c r="F201" s="50">
        <f>+'INFO ENEL'!E189</f>
        <v>0</v>
      </c>
      <c r="G201" s="56" t="str">
        <f>+'INFO ENEL'!L189</f>
        <v>AT</v>
      </c>
      <c r="H201" s="57">
        <f>+'INFO ENEL'!M189</f>
        <v>210.22</v>
      </c>
      <c r="I201" s="56">
        <f>+'INFO ENEL'!N189</f>
        <v>18</v>
      </c>
      <c r="J201" s="56" t="str">
        <f>+'INFO ENEL'!O189</f>
        <v>Poste</v>
      </c>
      <c r="K201" s="56" t="str">
        <f>+'INFO ENEL'!P189</f>
        <v>Concreto</v>
      </c>
      <c r="L201" s="56" t="str">
        <f>+'INFO ENEL'!Q189</f>
        <v>PA18/7600</v>
      </c>
      <c r="M201" s="55" t="str">
        <f>+IF(ISERROR(INDEX('Estructuras de Acero y Concreto'!$C$6:$C$577,MATCH(L201,'Estructuras de Acero y Concreto'!$D$6:$D$577,0)))=FALSE,INDEX('Estructuras de Acero y Concreto'!$C$6:$C$577,MATCH(L201,'Estructuras de Acero y Concreto'!$D$6:$D$577,0)),IF(ISERROR(INDEX('Estructuras de Madera'!$C$5:$C$122,MATCH(L201,'Estructuras de Madera'!$D$5:$D$122,0)))=FALSE,INDEX('Estructuras de Madera'!$C$5:$C$122,MATCH(L201,'Estructuras de Madera'!$D$5:$D$122,0)),INDEX(SICODI!$G$3:$G$2404,MATCH(L201,SICODI!$G$3:$G$2404,0))))</f>
        <v>EA060COU0S0-300-A2</v>
      </c>
      <c r="N201" s="121" t="str">
        <f>+IF(ISERROR(VLOOKUP(M201,'Resumen de precios LLTT'!$C$17:$D$3071,2,FALSE))=FALSE,VLOOKUP(M201,'Resumen de precios LLTT'!$C$17:$D$3071,2,FALSE),VLOOKUP(M201,SICODI!$G$3:$J$2404,2,FALSE))</f>
        <v>1 Poste autosoportable de acero (18/7600) de ángulo mayor y terminal (90°) Tipo ATU1-18</v>
      </c>
      <c r="O201" s="58">
        <f>+IF(ISERROR(VLOOKUP(M201,'Resumen de precios LLTT'!$C$17:$G$3071,5,FALSE))=FALSE,VLOOKUP(M201,'Resumen de precios LLTT'!$C$17:$G$3071,5,FALSE),VLOOKUP(M201,SICODI!$G$3:$J$2404,4,FALSE))</f>
        <v>17210.080167841363</v>
      </c>
      <c r="P201" s="16">
        <f t="shared" ref="P201:P264" si="33">IF(G201="BT", $P$2, $P$3)</f>
        <v>0.84299999999999997</v>
      </c>
      <c r="Q201" s="78">
        <f t="shared" ref="Q201:Q264" si="34">O201*(P201+1)</f>
        <v>31718.177749331629</v>
      </c>
      <c r="R201" s="56">
        <v>0</v>
      </c>
      <c r="S201" s="16">
        <f t="shared" ref="S201:S264" si="35">IF(G201="BT", ($S$2), ($S$3))</f>
        <v>0.13400000000000001</v>
      </c>
      <c r="T201" s="79">
        <f t="shared" ref="T201:T264" si="36">(Q201*S201)/12</f>
        <v>354.18631820086989</v>
      </c>
      <c r="U201" s="80">
        <f t="shared" ref="U201:U264" si="37">IF(G201="BT", ($U$2), ($U$3))</f>
        <v>0.183</v>
      </c>
      <c r="V201" s="81">
        <f t="shared" ref="V201:V264" si="38">T201*U201</f>
        <v>64.816096230759186</v>
      </c>
      <c r="W201" s="79">
        <f t="shared" ref="W201:W264" si="39">(V201*(1/3)*(1+$Y$2))+R201</f>
        <v>21.810374248906953</v>
      </c>
      <c r="X201" s="60">
        <f t="shared" si="31"/>
        <v>21.8</v>
      </c>
      <c r="Y201" s="56">
        <f>+'INFO ENEL'!R189</f>
        <v>1</v>
      </c>
      <c r="Z201" s="59">
        <f t="shared" si="32"/>
        <v>21.8</v>
      </c>
    </row>
    <row r="202" spans="1:26" s="90" customFormat="1" ht="15" customHeight="1" x14ac:dyDescent="0.25">
      <c r="A202" s="55">
        <f>+'INFO ENEL'!A190</f>
        <v>185</v>
      </c>
      <c r="B202" s="121" t="str">
        <f>+INDEX($B$8:$B$15,MATCH(L202,$L$8:$L$15,0))</f>
        <v>MOD INV_2017</v>
      </c>
      <c r="C202" s="56" t="str">
        <f>+'INFO ENEL'!B190</f>
        <v>Lima</v>
      </c>
      <c r="D202" s="56" t="str">
        <f>+'INFO ENEL'!D190</f>
        <v>BARRANCA</v>
      </c>
      <c r="E202" s="56" t="str">
        <f>+'INFO ENEL'!D190</f>
        <v>BARRANCA</v>
      </c>
      <c r="F202" s="50">
        <f>+'INFO ENEL'!E190</f>
        <v>0</v>
      </c>
      <c r="G202" s="56" t="str">
        <f>+'INFO ENEL'!L190</f>
        <v>AT</v>
      </c>
      <c r="H202" s="57">
        <f>+'INFO ENEL'!M190</f>
        <v>235.78</v>
      </c>
      <c r="I202" s="56">
        <f>+'INFO ENEL'!N190</f>
        <v>18</v>
      </c>
      <c r="J202" s="56" t="str">
        <f>+'INFO ENEL'!O190</f>
        <v>Poste</v>
      </c>
      <c r="K202" s="56" t="str">
        <f>+'INFO ENEL'!P190</f>
        <v>Concreto</v>
      </c>
      <c r="L202" s="56" t="str">
        <f>+'INFO ENEL'!Q190</f>
        <v>PA18/7600</v>
      </c>
      <c r="M202" s="55" t="str">
        <f>+IF(ISERROR(INDEX('Estructuras de Acero y Concreto'!$C$6:$C$577,MATCH(L202,'Estructuras de Acero y Concreto'!$D$6:$D$577,0)))=FALSE,INDEX('Estructuras de Acero y Concreto'!$C$6:$C$577,MATCH(L202,'Estructuras de Acero y Concreto'!$D$6:$D$577,0)),IF(ISERROR(INDEX('Estructuras de Madera'!$C$5:$C$122,MATCH(L202,'Estructuras de Madera'!$D$5:$D$122,0)))=FALSE,INDEX('Estructuras de Madera'!$C$5:$C$122,MATCH(L202,'Estructuras de Madera'!$D$5:$D$122,0)),INDEX(SICODI!$G$3:$G$2404,MATCH(L202,SICODI!$G$3:$G$2404,0))))</f>
        <v>EA060COU0S0-300-A2</v>
      </c>
      <c r="N202" s="121" t="str">
        <f>+IF(ISERROR(VLOOKUP(M202,'Resumen de precios LLTT'!$C$17:$D$3071,2,FALSE))=FALSE,VLOOKUP(M202,'Resumen de precios LLTT'!$C$17:$D$3071,2,FALSE),VLOOKUP(M202,SICODI!$G$3:$J$2404,2,FALSE))</f>
        <v>1 Poste autosoportable de acero (18/7600) de ángulo mayor y terminal (90°) Tipo ATU1-18</v>
      </c>
      <c r="O202" s="58">
        <f>+IF(ISERROR(VLOOKUP(M202,'Resumen de precios LLTT'!$C$17:$G$3071,5,FALSE))=FALSE,VLOOKUP(M202,'Resumen de precios LLTT'!$C$17:$G$3071,5,FALSE),VLOOKUP(M202,SICODI!$G$3:$J$2404,4,FALSE))</f>
        <v>17210.080167841363</v>
      </c>
      <c r="P202" s="16">
        <f t="shared" si="33"/>
        <v>0.84299999999999997</v>
      </c>
      <c r="Q202" s="78">
        <f t="shared" si="34"/>
        <v>31718.177749331629</v>
      </c>
      <c r="R202" s="56">
        <v>0</v>
      </c>
      <c r="S202" s="16">
        <f t="shared" si="35"/>
        <v>0.13400000000000001</v>
      </c>
      <c r="T202" s="79">
        <f t="shared" si="36"/>
        <v>354.18631820086989</v>
      </c>
      <c r="U202" s="80">
        <f t="shared" si="37"/>
        <v>0.183</v>
      </c>
      <c r="V202" s="81">
        <f t="shared" si="38"/>
        <v>64.816096230759186</v>
      </c>
      <c r="W202" s="79">
        <f t="shared" si="39"/>
        <v>21.810374248906953</v>
      </c>
      <c r="X202" s="60">
        <f t="shared" si="31"/>
        <v>21.8</v>
      </c>
      <c r="Y202" s="56">
        <f>+'INFO ENEL'!R190</f>
        <v>1</v>
      </c>
      <c r="Z202" s="59">
        <f t="shared" si="32"/>
        <v>21.8</v>
      </c>
    </row>
    <row r="203" spans="1:26" s="90" customFormat="1" ht="15" customHeight="1" x14ac:dyDescent="0.25">
      <c r="A203" s="55">
        <f>+'INFO ENEL'!A191</f>
        <v>186</v>
      </c>
      <c r="B203" s="121" t="str">
        <f>+INDEX($B$8:$B$15,MATCH(L203,$L$8:$L$15,0))</f>
        <v>MOD INV_2017</v>
      </c>
      <c r="C203" s="56" t="str">
        <f>+'INFO ENEL'!B191</f>
        <v>Lima</v>
      </c>
      <c r="D203" s="56" t="str">
        <f>+'INFO ENEL'!D191</f>
        <v>BARRANCA</v>
      </c>
      <c r="E203" s="56" t="str">
        <f>+'INFO ENEL'!D191</f>
        <v>BARRANCA</v>
      </c>
      <c r="F203" s="50">
        <f>+'INFO ENEL'!E191</f>
        <v>0</v>
      </c>
      <c r="G203" s="56" t="str">
        <f>+'INFO ENEL'!L191</f>
        <v>AT</v>
      </c>
      <c r="H203" s="57">
        <f>+'INFO ENEL'!M191</f>
        <v>196.28</v>
      </c>
      <c r="I203" s="56">
        <f>+'INFO ENEL'!N191</f>
        <v>18</v>
      </c>
      <c r="J203" s="56" t="str">
        <f>+'INFO ENEL'!O191</f>
        <v>Poste</v>
      </c>
      <c r="K203" s="56" t="str">
        <f>+'INFO ENEL'!P191</f>
        <v>Concreto</v>
      </c>
      <c r="L203" s="56" t="str">
        <f>+'INFO ENEL'!Q191</f>
        <v>PA18/7600</v>
      </c>
      <c r="M203" s="55" t="str">
        <f>+IF(ISERROR(INDEX('Estructuras de Acero y Concreto'!$C$6:$C$577,MATCH(L203,'Estructuras de Acero y Concreto'!$D$6:$D$577,0)))=FALSE,INDEX('Estructuras de Acero y Concreto'!$C$6:$C$577,MATCH(L203,'Estructuras de Acero y Concreto'!$D$6:$D$577,0)),IF(ISERROR(INDEX('Estructuras de Madera'!$C$5:$C$122,MATCH(L203,'Estructuras de Madera'!$D$5:$D$122,0)))=FALSE,INDEX('Estructuras de Madera'!$C$5:$C$122,MATCH(L203,'Estructuras de Madera'!$D$5:$D$122,0)),INDEX(SICODI!$G$3:$G$2404,MATCH(L203,SICODI!$G$3:$G$2404,0))))</f>
        <v>EA060COU0S0-300-A2</v>
      </c>
      <c r="N203" s="121" t="str">
        <f>+IF(ISERROR(VLOOKUP(M203,'Resumen de precios LLTT'!$C$17:$D$3071,2,FALSE))=FALSE,VLOOKUP(M203,'Resumen de precios LLTT'!$C$17:$D$3071,2,FALSE),VLOOKUP(M203,SICODI!$G$3:$J$2404,2,FALSE))</f>
        <v>1 Poste autosoportable de acero (18/7600) de ángulo mayor y terminal (90°) Tipo ATU1-18</v>
      </c>
      <c r="O203" s="58">
        <f>+IF(ISERROR(VLOOKUP(M203,'Resumen de precios LLTT'!$C$17:$G$3071,5,FALSE))=FALSE,VLOOKUP(M203,'Resumen de precios LLTT'!$C$17:$G$3071,5,FALSE),VLOOKUP(M203,SICODI!$G$3:$J$2404,4,FALSE))</f>
        <v>17210.080167841363</v>
      </c>
      <c r="P203" s="16">
        <f t="shared" si="33"/>
        <v>0.84299999999999997</v>
      </c>
      <c r="Q203" s="78">
        <f t="shared" si="34"/>
        <v>31718.177749331629</v>
      </c>
      <c r="R203" s="56">
        <v>0</v>
      </c>
      <c r="S203" s="16">
        <f t="shared" si="35"/>
        <v>0.13400000000000001</v>
      </c>
      <c r="T203" s="79">
        <f t="shared" si="36"/>
        <v>354.18631820086989</v>
      </c>
      <c r="U203" s="80">
        <f t="shared" si="37"/>
        <v>0.183</v>
      </c>
      <c r="V203" s="81">
        <f t="shared" si="38"/>
        <v>64.816096230759186</v>
      </c>
      <c r="W203" s="79">
        <f t="shared" si="39"/>
        <v>21.810374248906953</v>
      </c>
      <c r="X203" s="60">
        <f t="shared" si="31"/>
        <v>21.8</v>
      </c>
      <c r="Y203" s="56">
        <f>+'INFO ENEL'!R191</f>
        <v>1</v>
      </c>
      <c r="Z203" s="59">
        <f t="shared" si="32"/>
        <v>21.8</v>
      </c>
    </row>
    <row r="204" spans="1:26" s="90" customFormat="1" ht="15" customHeight="1" x14ac:dyDescent="0.25">
      <c r="A204" s="55">
        <f>+'INFO ENEL'!A192</f>
        <v>187</v>
      </c>
      <c r="B204" s="121" t="str">
        <f>+INDEX($B$8:$B$15,MATCH(L204,$L$8:$L$15,0))</f>
        <v>MOD INV_2017</v>
      </c>
      <c r="C204" s="56" t="str">
        <f>+'INFO ENEL'!B192</f>
        <v>Lima</v>
      </c>
      <c r="D204" s="56" t="str">
        <f>+'INFO ENEL'!D192</f>
        <v>BARRANCA</v>
      </c>
      <c r="E204" s="56" t="str">
        <f>+'INFO ENEL'!D192</f>
        <v>BARRANCA</v>
      </c>
      <c r="F204" s="50">
        <f>+'INFO ENEL'!E192</f>
        <v>0</v>
      </c>
      <c r="G204" s="56" t="str">
        <f>+'INFO ENEL'!L192</f>
        <v>AT</v>
      </c>
      <c r="H204" s="57">
        <f>+'INFO ENEL'!M192</f>
        <v>205.26</v>
      </c>
      <c r="I204" s="56">
        <f>+'INFO ENEL'!N192</f>
        <v>18</v>
      </c>
      <c r="J204" s="56" t="str">
        <f>+'INFO ENEL'!O192</f>
        <v>Poste</v>
      </c>
      <c r="K204" s="56" t="str">
        <f>+'INFO ENEL'!P192</f>
        <v>Concreto</v>
      </c>
      <c r="L204" s="56" t="str">
        <f>+'INFO ENEL'!Q192</f>
        <v>PA18/7600</v>
      </c>
      <c r="M204" s="55" t="str">
        <f>+IF(ISERROR(INDEX('Estructuras de Acero y Concreto'!$C$6:$C$577,MATCH(L204,'Estructuras de Acero y Concreto'!$D$6:$D$577,0)))=FALSE,INDEX('Estructuras de Acero y Concreto'!$C$6:$C$577,MATCH(L204,'Estructuras de Acero y Concreto'!$D$6:$D$577,0)),IF(ISERROR(INDEX('Estructuras de Madera'!$C$5:$C$122,MATCH(L204,'Estructuras de Madera'!$D$5:$D$122,0)))=FALSE,INDEX('Estructuras de Madera'!$C$5:$C$122,MATCH(L204,'Estructuras de Madera'!$D$5:$D$122,0)),INDEX(SICODI!$G$3:$G$2404,MATCH(L204,SICODI!$G$3:$G$2404,0))))</f>
        <v>EA060COU0S0-300-A2</v>
      </c>
      <c r="N204" s="121" t="str">
        <f>+IF(ISERROR(VLOOKUP(M204,'Resumen de precios LLTT'!$C$17:$D$3071,2,FALSE))=FALSE,VLOOKUP(M204,'Resumen de precios LLTT'!$C$17:$D$3071,2,FALSE),VLOOKUP(M204,SICODI!$G$3:$J$2404,2,FALSE))</f>
        <v>1 Poste autosoportable de acero (18/7600) de ángulo mayor y terminal (90°) Tipo ATU1-18</v>
      </c>
      <c r="O204" s="58">
        <f>+IF(ISERROR(VLOOKUP(M204,'Resumen de precios LLTT'!$C$17:$G$3071,5,FALSE))=FALSE,VLOOKUP(M204,'Resumen de precios LLTT'!$C$17:$G$3071,5,FALSE),VLOOKUP(M204,SICODI!$G$3:$J$2404,4,FALSE))</f>
        <v>17210.080167841363</v>
      </c>
      <c r="P204" s="16">
        <f t="shared" si="33"/>
        <v>0.84299999999999997</v>
      </c>
      <c r="Q204" s="78">
        <f t="shared" si="34"/>
        <v>31718.177749331629</v>
      </c>
      <c r="R204" s="56">
        <v>0</v>
      </c>
      <c r="S204" s="16">
        <f t="shared" si="35"/>
        <v>0.13400000000000001</v>
      </c>
      <c r="T204" s="79">
        <f t="shared" si="36"/>
        <v>354.18631820086989</v>
      </c>
      <c r="U204" s="80">
        <f t="shared" si="37"/>
        <v>0.183</v>
      </c>
      <c r="V204" s="81">
        <f t="shared" si="38"/>
        <v>64.816096230759186</v>
      </c>
      <c r="W204" s="79">
        <f t="shared" si="39"/>
        <v>21.810374248906953</v>
      </c>
      <c r="X204" s="60">
        <f t="shared" si="31"/>
        <v>21.8</v>
      </c>
      <c r="Y204" s="56">
        <f>+'INFO ENEL'!R192</f>
        <v>1</v>
      </c>
      <c r="Z204" s="59">
        <f t="shared" si="32"/>
        <v>21.8</v>
      </c>
    </row>
    <row r="205" spans="1:26" s="90" customFormat="1" ht="15" customHeight="1" x14ac:dyDescent="0.25">
      <c r="A205" s="55">
        <f>+'INFO ENEL'!A193</f>
        <v>188</v>
      </c>
      <c r="B205" s="121" t="str">
        <f>+INDEX($B$8:$B$15,MATCH(L205,$L$8:$L$15,0))</f>
        <v>MOD INV_2017</v>
      </c>
      <c r="C205" s="56" t="str">
        <f>+'INFO ENEL'!B193</f>
        <v>Lima</v>
      </c>
      <c r="D205" s="56" t="str">
        <f>+'INFO ENEL'!D193</f>
        <v>BARRANCA</v>
      </c>
      <c r="E205" s="56" t="str">
        <f>+'INFO ENEL'!D193</f>
        <v>BARRANCA</v>
      </c>
      <c r="F205" s="50">
        <f>+'INFO ENEL'!E193</f>
        <v>0</v>
      </c>
      <c r="G205" s="56" t="str">
        <f>+'INFO ENEL'!L193</f>
        <v>AT</v>
      </c>
      <c r="H205" s="57">
        <f>+'INFO ENEL'!M193</f>
        <v>217.93</v>
      </c>
      <c r="I205" s="56">
        <f>+'INFO ENEL'!N193</f>
        <v>18</v>
      </c>
      <c r="J205" s="56" t="str">
        <f>+'INFO ENEL'!O193</f>
        <v>Poste</v>
      </c>
      <c r="K205" s="56" t="str">
        <f>+'INFO ENEL'!P193</f>
        <v>Concreto</v>
      </c>
      <c r="L205" s="56" t="str">
        <f>+'INFO ENEL'!Q193</f>
        <v>PA18/7600</v>
      </c>
      <c r="M205" s="55" t="str">
        <f>+IF(ISERROR(INDEX('Estructuras de Acero y Concreto'!$C$6:$C$577,MATCH(L205,'Estructuras de Acero y Concreto'!$D$6:$D$577,0)))=FALSE,INDEX('Estructuras de Acero y Concreto'!$C$6:$C$577,MATCH(L205,'Estructuras de Acero y Concreto'!$D$6:$D$577,0)),IF(ISERROR(INDEX('Estructuras de Madera'!$C$5:$C$122,MATCH(L205,'Estructuras de Madera'!$D$5:$D$122,0)))=FALSE,INDEX('Estructuras de Madera'!$C$5:$C$122,MATCH(L205,'Estructuras de Madera'!$D$5:$D$122,0)),INDEX(SICODI!$G$3:$G$2404,MATCH(L205,SICODI!$G$3:$G$2404,0))))</f>
        <v>EA060COU0S0-300-A2</v>
      </c>
      <c r="N205" s="121" t="str">
        <f>+IF(ISERROR(VLOOKUP(M205,'Resumen de precios LLTT'!$C$17:$D$3071,2,FALSE))=FALSE,VLOOKUP(M205,'Resumen de precios LLTT'!$C$17:$D$3071,2,FALSE),VLOOKUP(M205,SICODI!$G$3:$J$2404,2,FALSE))</f>
        <v>1 Poste autosoportable de acero (18/7600) de ángulo mayor y terminal (90°) Tipo ATU1-18</v>
      </c>
      <c r="O205" s="58">
        <f>+IF(ISERROR(VLOOKUP(M205,'Resumen de precios LLTT'!$C$17:$G$3071,5,FALSE))=FALSE,VLOOKUP(M205,'Resumen de precios LLTT'!$C$17:$G$3071,5,FALSE),VLOOKUP(M205,SICODI!$G$3:$J$2404,4,FALSE))</f>
        <v>17210.080167841363</v>
      </c>
      <c r="P205" s="16">
        <f t="shared" si="33"/>
        <v>0.84299999999999997</v>
      </c>
      <c r="Q205" s="78">
        <f t="shared" si="34"/>
        <v>31718.177749331629</v>
      </c>
      <c r="R205" s="56">
        <v>0</v>
      </c>
      <c r="S205" s="16">
        <f t="shared" si="35"/>
        <v>0.13400000000000001</v>
      </c>
      <c r="T205" s="79">
        <f t="shared" si="36"/>
        <v>354.18631820086989</v>
      </c>
      <c r="U205" s="80">
        <f t="shared" si="37"/>
        <v>0.183</v>
      </c>
      <c r="V205" s="81">
        <f t="shared" si="38"/>
        <v>64.816096230759186</v>
      </c>
      <c r="W205" s="79">
        <f t="shared" si="39"/>
        <v>21.810374248906953</v>
      </c>
      <c r="X205" s="60">
        <f t="shared" si="31"/>
        <v>21.8</v>
      </c>
      <c r="Y205" s="56">
        <f>+'INFO ENEL'!R193</f>
        <v>1</v>
      </c>
      <c r="Z205" s="59">
        <f t="shared" si="32"/>
        <v>21.8</v>
      </c>
    </row>
    <row r="206" spans="1:26" s="90" customFormat="1" ht="15" customHeight="1" x14ac:dyDescent="0.25">
      <c r="A206" s="55">
        <f>+'INFO ENEL'!A194</f>
        <v>189</v>
      </c>
      <c r="B206" s="121" t="str">
        <f>+INDEX($B$8:$B$15,MATCH(L206,$L$8:$L$15,0))</f>
        <v>MOD INV_2017</v>
      </c>
      <c r="C206" s="56" t="str">
        <f>+'INFO ENEL'!B194</f>
        <v>Lima</v>
      </c>
      <c r="D206" s="56" t="str">
        <f>+'INFO ENEL'!D194</f>
        <v>BARRANCA</v>
      </c>
      <c r="E206" s="56" t="str">
        <f>+'INFO ENEL'!D194</f>
        <v>BARRANCA</v>
      </c>
      <c r="F206" s="50">
        <f>+'INFO ENEL'!E194</f>
        <v>0</v>
      </c>
      <c r="G206" s="56" t="str">
        <f>+'INFO ENEL'!L194</f>
        <v>AT</v>
      </c>
      <c r="H206" s="57">
        <f>+'INFO ENEL'!M194</f>
        <v>173.34</v>
      </c>
      <c r="I206" s="56">
        <f>+'INFO ENEL'!N194</f>
        <v>18</v>
      </c>
      <c r="J206" s="56" t="str">
        <f>+'INFO ENEL'!O194</f>
        <v>Poste</v>
      </c>
      <c r="K206" s="56" t="str">
        <f>+'INFO ENEL'!P194</f>
        <v>Concreto</v>
      </c>
      <c r="L206" s="56" t="str">
        <f>+'INFO ENEL'!Q194</f>
        <v>PA18/7600</v>
      </c>
      <c r="M206" s="55" t="str">
        <f>+IF(ISERROR(INDEX('Estructuras de Acero y Concreto'!$C$6:$C$577,MATCH(L206,'Estructuras de Acero y Concreto'!$D$6:$D$577,0)))=FALSE,INDEX('Estructuras de Acero y Concreto'!$C$6:$C$577,MATCH(L206,'Estructuras de Acero y Concreto'!$D$6:$D$577,0)),IF(ISERROR(INDEX('Estructuras de Madera'!$C$5:$C$122,MATCH(L206,'Estructuras de Madera'!$D$5:$D$122,0)))=FALSE,INDEX('Estructuras de Madera'!$C$5:$C$122,MATCH(L206,'Estructuras de Madera'!$D$5:$D$122,0)),INDEX(SICODI!$G$3:$G$2404,MATCH(L206,SICODI!$G$3:$G$2404,0))))</f>
        <v>EA060COU0S0-300-A2</v>
      </c>
      <c r="N206" s="121" t="str">
        <f>+IF(ISERROR(VLOOKUP(M206,'Resumen de precios LLTT'!$C$17:$D$3071,2,FALSE))=FALSE,VLOOKUP(M206,'Resumen de precios LLTT'!$C$17:$D$3071,2,FALSE),VLOOKUP(M206,SICODI!$G$3:$J$2404,2,FALSE))</f>
        <v>1 Poste autosoportable de acero (18/7600) de ángulo mayor y terminal (90°) Tipo ATU1-18</v>
      </c>
      <c r="O206" s="58">
        <f>+IF(ISERROR(VLOOKUP(M206,'Resumen de precios LLTT'!$C$17:$G$3071,5,FALSE))=FALSE,VLOOKUP(M206,'Resumen de precios LLTT'!$C$17:$G$3071,5,FALSE),VLOOKUP(M206,SICODI!$G$3:$J$2404,4,FALSE))</f>
        <v>17210.080167841363</v>
      </c>
      <c r="P206" s="16">
        <f t="shared" si="33"/>
        <v>0.84299999999999997</v>
      </c>
      <c r="Q206" s="78">
        <f t="shared" si="34"/>
        <v>31718.177749331629</v>
      </c>
      <c r="R206" s="56">
        <v>0</v>
      </c>
      <c r="S206" s="16">
        <f t="shared" si="35"/>
        <v>0.13400000000000001</v>
      </c>
      <c r="T206" s="79">
        <f t="shared" si="36"/>
        <v>354.18631820086989</v>
      </c>
      <c r="U206" s="80">
        <f t="shared" si="37"/>
        <v>0.183</v>
      </c>
      <c r="V206" s="81">
        <f t="shared" si="38"/>
        <v>64.816096230759186</v>
      </c>
      <c r="W206" s="79">
        <f t="shared" si="39"/>
        <v>21.810374248906953</v>
      </c>
      <c r="X206" s="60">
        <f t="shared" si="31"/>
        <v>21.8</v>
      </c>
      <c r="Y206" s="56">
        <f>+'INFO ENEL'!R194</f>
        <v>1</v>
      </c>
      <c r="Z206" s="59">
        <f t="shared" si="32"/>
        <v>21.8</v>
      </c>
    </row>
    <row r="207" spans="1:26" s="90" customFormat="1" ht="15" customHeight="1" x14ac:dyDescent="0.25">
      <c r="A207" s="55">
        <f>+'INFO ENEL'!A195</f>
        <v>190</v>
      </c>
      <c r="B207" s="121" t="str">
        <f>+INDEX($B$8:$B$15,MATCH(L207,$L$8:$L$15,0))</f>
        <v>MOD INV_2017</v>
      </c>
      <c r="C207" s="56" t="str">
        <f>+'INFO ENEL'!B195</f>
        <v>Lima</v>
      </c>
      <c r="D207" s="56" t="str">
        <f>+'INFO ENEL'!D195</f>
        <v>BARRANCA</v>
      </c>
      <c r="E207" s="56" t="str">
        <f>+'INFO ENEL'!D195</f>
        <v>BARRANCA</v>
      </c>
      <c r="F207" s="50">
        <f>+'INFO ENEL'!E195</f>
        <v>0</v>
      </c>
      <c r="G207" s="56" t="str">
        <f>+'INFO ENEL'!L195</f>
        <v>AT</v>
      </c>
      <c r="H207" s="57">
        <f>+'INFO ENEL'!M195</f>
        <v>252.39</v>
      </c>
      <c r="I207" s="56">
        <f>+'INFO ENEL'!N195</f>
        <v>18</v>
      </c>
      <c r="J207" s="56" t="str">
        <f>+'INFO ENEL'!O195</f>
        <v>Poste</v>
      </c>
      <c r="K207" s="56" t="str">
        <f>+'INFO ENEL'!P195</f>
        <v>Concreto</v>
      </c>
      <c r="L207" s="56" t="str">
        <f>+'INFO ENEL'!Q195</f>
        <v>PA18/7600</v>
      </c>
      <c r="M207" s="55" t="str">
        <f>+IF(ISERROR(INDEX('Estructuras de Acero y Concreto'!$C$6:$C$577,MATCH(L207,'Estructuras de Acero y Concreto'!$D$6:$D$577,0)))=FALSE,INDEX('Estructuras de Acero y Concreto'!$C$6:$C$577,MATCH(L207,'Estructuras de Acero y Concreto'!$D$6:$D$577,0)),IF(ISERROR(INDEX('Estructuras de Madera'!$C$5:$C$122,MATCH(L207,'Estructuras de Madera'!$D$5:$D$122,0)))=FALSE,INDEX('Estructuras de Madera'!$C$5:$C$122,MATCH(L207,'Estructuras de Madera'!$D$5:$D$122,0)),INDEX(SICODI!$G$3:$G$2404,MATCH(L207,SICODI!$G$3:$G$2404,0))))</f>
        <v>EA060COU0S0-300-A2</v>
      </c>
      <c r="N207" s="121" t="str">
        <f>+IF(ISERROR(VLOOKUP(M207,'Resumen de precios LLTT'!$C$17:$D$3071,2,FALSE))=FALSE,VLOOKUP(M207,'Resumen de precios LLTT'!$C$17:$D$3071,2,FALSE),VLOOKUP(M207,SICODI!$G$3:$J$2404,2,FALSE))</f>
        <v>1 Poste autosoportable de acero (18/7600) de ángulo mayor y terminal (90°) Tipo ATU1-18</v>
      </c>
      <c r="O207" s="58">
        <f>+IF(ISERROR(VLOOKUP(M207,'Resumen de precios LLTT'!$C$17:$G$3071,5,FALSE))=FALSE,VLOOKUP(M207,'Resumen de precios LLTT'!$C$17:$G$3071,5,FALSE),VLOOKUP(M207,SICODI!$G$3:$J$2404,4,FALSE))</f>
        <v>17210.080167841363</v>
      </c>
      <c r="P207" s="16">
        <f t="shared" si="33"/>
        <v>0.84299999999999997</v>
      </c>
      <c r="Q207" s="78">
        <f t="shared" si="34"/>
        <v>31718.177749331629</v>
      </c>
      <c r="R207" s="56">
        <v>0</v>
      </c>
      <c r="S207" s="16">
        <f t="shared" si="35"/>
        <v>0.13400000000000001</v>
      </c>
      <c r="T207" s="79">
        <f t="shared" si="36"/>
        <v>354.18631820086989</v>
      </c>
      <c r="U207" s="80">
        <f t="shared" si="37"/>
        <v>0.183</v>
      </c>
      <c r="V207" s="81">
        <f t="shared" si="38"/>
        <v>64.816096230759186</v>
      </c>
      <c r="W207" s="79">
        <f t="shared" si="39"/>
        <v>21.810374248906953</v>
      </c>
      <c r="X207" s="60">
        <f t="shared" si="31"/>
        <v>21.8</v>
      </c>
      <c r="Y207" s="56">
        <f>+'INFO ENEL'!R195</f>
        <v>1</v>
      </c>
      <c r="Z207" s="59">
        <f t="shared" si="32"/>
        <v>21.8</v>
      </c>
    </row>
    <row r="208" spans="1:26" s="90" customFormat="1" ht="15" customHeight="1" x14ac:dyDescent="0.25">
      <c r="A208" s="55">
        <f>+'INFO ENEL'!A196</f>
        <v>191</v>
      </c>
      <c r="B208" s="121" t="str">
        <f>+INDEX($B$8:$B$15,MATCH(L208,$L$8:$L$15,0))</f>
        <v>MOD INV_2017</v>
      </c>
      <c r="C208" s="56" t="str">
        <f>+'INFO ENEL'!B196</f>
        <v>Lima</v>
      </c>
      <c r="D208" s="56" t="str">
        <f>+'INFO ENEL'!D196</f>
        <v>BARRANCA</v>
      </c>
      <c r="E208" s="56" t="str">
        <f>+'INFO ENEL'!D196</f>
        <v>BARRANCA</v>
      </c>
      <c r="F208" s="50">
        <f>+'INFO ENEL'!E196</f>
        <v>0</v>
      </c>
      <c r="G208" s="56" t="str">
        <f>+'INFO ENEL'!L196</f>
        <v>AT</v>
      </c>
      <c r="H208" s="57">
        <f>+'INFO ENEL'!M196</f>
        <v>206.31</v>
      </c>
      <c r="I208" s="56">
        <f>+'INFO ENEL'!N196</f>
        <v>18</v>
      </c>
      <c r="J208" s="56" t="str">
        <f>+'INFO ENEL'!O196</f>
        <v>Poste</v>
      </c>
      <c r="K208" s="56" t="str">
        <f>+'INFO ENEL'!P196</f>
        <v>Concreto</v>
      </c>
      <c r="L208" s="56" t="str">
        <f>+'INFO ENEL'!Q196</f>
        <v>PA18/7600</v>
      </c>
      <c r="M208" s="55" t="str">
        <f>+IF(ISERROR(INDEX('Estructuras de Acero y Concreto'!$C$6:$C$577,MATCH(L208,'Estructuras de Acero y Concreto'!$D$6:$D$577,0)))=FALSE,INDEX('Estructuras de Acero y Concreto'!$C$6:$C$577,MATCH(L208,'Estructuras de Acero y Concreto'!$D$6:$D$577,0)),IF(ISERROR(INDEX('Estructuras de Madera'!$C$5:$C$122,MATCH(L208,'Estructuras de Madera'!$D$5:$D$122,0)))=FALSE,INDEX('Estructuras de Madera'!$C$5:$C$122,MATCH(L208,'Estructuras de Madera'!$D$5:$D$122,0)),INDEX(SICODI!$G$3:$G$2404,MATCH(L208,SICODI!$G$3:$G$2404,0))))</f>
        <v>EA060COU0S0-300-A2</v>
      </c>
      <c r="N208" s="121" t="str">
        <f>+IF(ISERROR(VLOOKUP(M208,'Resumen de precios LLTT'!$C$17:$D$3071,2,FALSE))=FALSE,VLOOKUP(M208,'Resumen de precios LLTT'!$C$17:$D$3071,2,FALSE),VLOOKUP(M208,SICODI!$G$3:$J$2404,2,FALSE))</f>
        <v>1 Poste autosoportable de acero (18/7600) de ángulo mayor y terminal (90°) Tipo ATU1-18</v>
      </c>
      <c r="O208" s="58">
        <f>+IF(ISERROR(VLOOKUP(M208,'Resumen de precios LLTT'!$C$17:$G$3071,5,FALSE))=FALSE,VLOOKUP(M208,'Resumen de precios LLTT'!$C$17:$G$3071,5,FALSE),VLOOKUP(M208,SICODI!$G$3:$J$2404,4,FALSE))</f>
        <v>17210.080167841363</v>
      </c>
      <c r="P208" s="16">
        <f t="shared" si="33"/>
        <v>0.84299999999999997</v>
      </c>
      <c r="Q208" s="78">
        <f t="shared" si="34"/>
        <v>31718.177749331629</v>
      </c>
      <c r="R208" s="56">
        <v>0</v>
      </c>
      <c r="S208" s="16">
        <f t="shared" si="35"/>
        <v>0.13400000000000001</v>
      </c>
      <c r="T208" s="79">
        <f t="shared" si="36"/>
        <v>354.18631820086989</v>
      </c>
      <c r="U208" s="80">
        <f t="shared" si="37"/>
        <v>0.183</v>
      </c>
      <c r="V208" s="81">
        <f t="shared" si="38"/>
        <v>64.816096230759186</v>
      </c>
      <c r="W208" s="79">
        <f t="shared" si="39"/>
        <v>21.810374248906953</v>
      </c>
      <c r="X208" s="60">
        <f t="shared" si="31"/>
        <v>21.8</v>
      </c>
      <c r="Y208" s="56">
        <f>+'INFO ENEL'!R196</f>
        <v>1</v>
      </c>
      <c r="Z208" s="59">
        <f t="shared" si="32"/>
        <v>21.8</v>
      </c>
    </row>
    <row r="209" spans="1:26" s="90" customFormat="1" ht="15" customHeight="1" x14ac:dyDescent="0.25">
      <c r="A209" s="55">
        <f>+'INFO ENEL'!A197</f>
        <v>192</v>
      </c>
      <c r="B209" s="121" t="str">
        <f>+INDEX($B$8:$B$15,MATCH(L209,$L$8:$L$15,0))</f>
        <v>MOD INV_2017</v>
      </c>
      <c r="C209" s="56" t="str">
        <f>+'INFO ENEL'!B197</f>
        <v>Lima</v>
      </c>
      <c r="D209" s="56" t="str">
        <f>+'INFO ENEL'!D197</f>
        <v>BARRANCA</v>
      </c>
      <c r="E209" s="56" t="str">
        <f>+'INFO ENEL'!D197</f>
        <v>BARRANCA</v>
      </c>
      <c r="F209" s="50">
        <f>+'INFO ENEL'!E197</f>
        <v>0</v>
      </c>
      <c r="G209" s="56" t="str">
        <f>+'INFO ENEL'!L197</f>
        <v>AT</v>
      </c>
      <c r="H209" s="57">
        <f>+'INFO ENEL'!M197</f>
        <v>208.24</v>
      </c>
      <c r="I209" s="56">
        <f>+'INFO ENEL'!N197</f>
        <v>18</v>
      </c>
      <c r="J209" s="56" t="str">
        <f>+'INFO ENEL'!O197</f>
        <v>Poste</v>
      </c>
      <c r="K209" s="56" t="str">
        <f>+'INFO ENEL'!P197</f>
        <v>Concreto</v>
      </c>
      <c r="L209" s="56" t="str">
        <f>+'INFO ENEL'!Q197</f>
        <v>PA18/7600</v>
      </c>
      <c r="M209" s="55" t="str">
        <f>+IF(ISERROR(INDEX('Estructuras de Acero y Concreto'!$C$6:$C$577,MATCH(L209,'Estructuras de Acero y Concreto'!$D$6:$D$577,0)))=FALSE,INDEX('Estructuras de Acero y Concreto'!$C$6:$C$577,MATCH(L209,'Estructuras de Acero y Concreto'!$D$6:$D$577,0)),IF(ISERROR(INDEX('Estructuras de Madera'!$C$5:$C$122,MATCH(L209,'Estructuras de Madera'!$D$5:$D$122,0)))=FALSE,INDEX('Estructuras de Madera'!$C$5:$C$122,MATCH(L209,'Estructuras de Madera'!$D$5:$D$122,0)),INDEX(SICODI!$G$3:$G$2404,MATCH(L209,SICODI!$G$3:$G$2404,0))))</f>
        <v>EA060COU0S0-300-A2</v>
      </c>
      <c r="N209" s="121" t="str">
        <f>+IF(ISERROR(VLOOKUP(M209,'Resumen de precios LLTT'!$C$17:$D$3071,2,FALSE))=FALSE,VLOOKUP(M209,'Resumen de precios LLTT'!$C$17:$D$3071,2,FALSE),VLOOKUP(M209,SICODI!$G$3:$J$2404,2,FALSE))</f>
        <v>1 Poste autosoportable de acero (18/7600) de ángulo mayor y terminal (90°) Tipo ATU1-18</v>
      </c>
      <c r="O209" s="58">
        <f>+IF(ISERROR(VLOOKUP(M209,'Resumen de precios LLTT'!$C$17:$G$3071,5,FALSE))=FALSE,VLOOKUP(M209,'Resumen de precios LLTT'!$C$17:$G$3071,5,FALSE),VLOOKUP(M209,SICODI!$G$3:$J$2404,4,FALSE))</f>
        <v>17210.080167841363</v>
      </c>
      <c r="P209" s="16">
        <f t="shared" si="33"/>
        <v>0.84299999999999997</v>
      </c>
      <c r="Q209" s="78">
        <f t="shared" si="34"/>
        <v>31718.177749331629</v>
      </c>
      <c r="R209" s="56">
        <v>0</v>
      </c>
      <c r="S209" s="16">
        <f t="shared" si="35"/>
        <v>0.13400000000000001</v>
      </c>
      <c r="T209" s="79">
        <f t="shared" si="36"/>
        <v>354.18631820086989</v>
      </c>
      <c r="U209" s="80">
        <f t="shared" si="37"/>
        <v>0.183</v>
      </c>
      <c r="V209" s="81">
        <f t="shared" si="38"/>
        <v>64.816096230759186</v>
      </c>
      <c r="W209" s="79">
        <f t="shared" si="39"/>
        <v>21.810374248906953</v>
      </c>
      <c r="X209" s="60">
        <f t="shared" si="31"/>
        <v>21.8</v>
      </c>
      <c r="Y209" s="56">
        <f>+'INFO ENEL'!R197</f>
        <v>1</v>
      </c>
      <c r="Z209" s="59">
        <f t="shared" si="32"/>
        <v>21.8</v>
      </c>
    </row>
    <row r="210" spans="1:26" s="90" customFormat="1" ht="15" customHeight="1" x14ac:dyDescent="0.25">
      <c r="A210" s="55">
        <f>+'INFO ENEL'!A198</f>
        <v>193</v>
      </c>
      <c r="B210" s="121" t="str">
        <f>+INDEX($B$8:$B$15,MATCH(L210,$L$8:$L$15,0))</f>
        <v>MOD INV_2017</v>
      </c>
      <c r="C210" s="56" t="str">
        <f>+'INFO ENEL'!B198</f>
        <v>Lima</v>
      </c>
      <c r="D210" s="56" t="str">
        <f>+'INFO ENEL'!D198</f>
        <v>BARRANCA</v>
      </c>
      <c r="E210" s="56" t="str">
        <f>+'INFO ENEL'!D198</f>
        <v>BARRANCA</v>
      </c>
      <c r="F210" s="50">
        <f>+'INFO ENEL'!E198</f>
        <v>0</v>
      </c>
      <c r="G210" s="56" t="str">
        <f>+'INFO ENEL'!L198</f>
        <v>AT</v>
      </c>
      <c r="H210" s="57">
        <f>+'INFO ENEL'!M198</f>
        <v>185.56</v>
      </c>
      <c r="I210" s="56">
        <f>+'INFO ENEL'!N198</f>
        <v>18</v>
      </c>
      <c r="J210" s="56" t="str">
        <f>+'INFO ENEL'!O198</f>
        <v>Poste</v>
      </c>
      <c r="K210" s="56" t="str">
        <f>+'INFO ENEL'!P198</f>
        <v>Concreto</v>
      </c>
      <c r="L210" s="56" t="str">
        <f>+'INFO ENEL'!Q198</f>
        <v>PA18/7600</v>
      </c>
      <c r="M210" s="55" t="str">
        <f>+IF(ISERROR(INDEX('Estructuras de Acero y Concreto'!$C$6:$C$577,MATCH(L210,'Estructuras de Acero y Concreto'!$D$6:$D$577,0)))=FALSE,INDEX('Estructuras de Acero y Concreto'!$C$6:$C$577,MATCH(L210,'Estructuras de Acero y Concreto'!$D$6:$D$577,0)),IF(ISERROR(INDEX('Estructuras de Madera'!$C$5:$C$122,MATCH(L210,'Estructuras de Madera'!$D$5:$D$122,0)))=FALSE,INDEX('Estructuras de Madera'!$C$5:$C$122,MATCH(L210,'Estructuras de Madera'!$D$5:$D$122,0)),INDEX(SICODI!$G$3:$G$2404,MATCH(L210,SICODI!$G$3:$G$2404,0))))</f>
        <v>EA060COU0S0-300-A2</v>
      </c>
      <c r="N210" s="121" t="str">
        <f>+IF(ISERROR(VLOOKUP(M210,'Resumen de precios LLTT'!$C$17:$D$3071,2,FALSE))=FALSE,VLOOKUP(M210,'Resumen de precios LLTT'!$C$17:$D$3071,2,FALSE),VLOOKUP(M210,SICODI!$G$3:$J$2404,2,FALSE))</f>
        <v>1 Poste autosoportable de acero (18/7600) de ángulo mayor y terminal (90°) Tipo ATU1-18</v>
      </c>
      <c r="O210" s="58">
        <f>+IF(ISERROR(VLOOKUP(M210,'Resumen de precios LLTT'!$C$17:$G$3071,5,FALSE))=FALSE,VLOOKUP(M210,'Resumen de precios LLTT'!$C$17:$G$3071,5,FALSE),VLOOKUP(M210,SICODI!$G$3:$J$2404,4,FALSE))</f>
        <v>17210.080167841363</v>
      </c>
      <c r="P210" s="16">
        <f t="shared" si="33"/>
        <v>0.84299999999999997</v>
      </c>
      <c r="Q210" s="78">
        <f t="shared" si="34"/>
        <v>31718.177749331629</v>
      </c>
      <c r="R210" s="56">
        <v>0</v>
      </c>
      <c r="S210" s="16">
        <f t="shared" si="35"/>
        <v>0.13400000000000001</v>
      </c>
      <c r="T210" s="79">
        <f t="shared" si="36"/>
        <v>354.18631820086989</v>
      </c>
      <c r="U210" s="80">
        <f t="shared" si="37"/>
        <v>0.183</v>
      </c>
      <c r="V210" s="81">
        <f t="shared" si="38"/>
        <v>64.816096230759186</v>
      </c>
      <c r="W210" s="79">
        <f t="shared" si="39"/>
        <v>21.810374248906953</v>
      </c>
      <c r="X210" s="60">
        <f t="shared" ref="X210:X273" si="40">ROUND(W210,1)</f>
        <v>21.8</v>
      </c>
      <c r="Y210" s="56">
        <f>+'INFO ENEL'!R198</f>
        <v>1</v>
      </c>
      <c r="Z210" s="59">
        <f t="shared" si="32"/>
        <v>21.8</v>
      </c>
    </row>
    <row r="211" spans="1:26" s="90" customFormat="1" ht="15" customHeight="1" x14ac:dyDescent="0.25">
      <c r="A211" s="55">
        <f>+'INFO ENEL'!A199</f>
        <v>194</v>
      </c>
      <c r="B211" s="121" t="str">
        <f>+INDEX($B$8:$B$15,MATCH(L211,$L$8:$L$15,0))</f>
        <v>MOD INV_2017</v>
      </c>
      <c r="C211" s="56" t="str">
        <f>+'INFO ENEL'!B199</f>
        <v>Lima</v>
      </c>
      <c r="D211" s="56" t="str">
        <f>+'INFO ENEL'!D199</f>
        <v>BARRANCA</v>
      </c>
      <c r="E211" s="56" t="str">
        <f>+'INFO ENEL'!D199</f>
        <v>BARRANCA</v>
      </c>
      <c r="F211" s="50">
        <f>+'INFO ENEL'!E199</f>
        <v>0</v>
      </c>
      <c r="G211" s="56" t="str">
        <f>+'INFO ENEL'!L199</f>
        <v>AT</v>
      </c>
      <c r="H211" s="57">
        <f>+'INFO ENEL'!M199</f>
        <v>206.1</v>
      </c>
      <c r="I211" s="56">
        <f>+'INFO ENEL'!N199</f>
        <v>18</v>
      </c>
      <c r="J211" s="56" t="str">
        <f>+'INFO ENEL'!O199</f>
        <v>Poste</v>
      </c>
      <c r="K211" s="56" t="str">
        <f>+'INFO ENEL'!P199</f>
        <v>Concreto</v>
      </c>
      <c r="L211" s="56" t="str">
        <f>+'INFO ENEL'!Q199</f>
        <v>PA18/7600</v>
      </c>
      <c r="M211" s="55" t="str">
        <f>+IF(ISERROR(INDEX('Estructuras de Acero y Concreto'!$C$6:$C$577,MATCH(L211,'Estructuras de Acero y Concreto'!$D$6:$D$577,0)))=FALSE,INDEX('Estructuras de Acero y Concreto'!$C$6:$C$577,MATCH(L211,'Estructuras de Acero y Concreto'!$D$6:$D$577,0)),IF(ISERROR(INDEX('Estructuras de Madera'!$C$5:$C$122,MATCH(L211,'Estructuras de Madera'!$D$5:$D$122,0)))=FALSE,INDEX('Estructuras de Madera'!$C$5:$C$122,MATCH(L211,'Estructuras de Madera'!$D$5:$D$122,0)),INDEX(SICODI!$G$3:$G$2404,MATCH(L211,SICODI!$G$3:$G$2404,0))))</f>
        <v>EA060COU0S0-300-A2</v>
      </c>
      <c r="N211" s="121" t="str">
        <f>+IF(ISERROR(VLOOKUP(M211,'Resumen de precios LLTT'!$C$17:$D$3071,2,FALSE))=FALSE,VLOOKUP(M211,'Resumen de precios LLTT'!$C$17:$D$3071,2,FALSE),VLOOKUP(M211,SICODI!$G$3:$J$2404,2,FALSE))</f>
        <v>1 Poste autosoportable de acero (18/7600) de ángulo mayor y terminal (90°) Tipo ATU1-18</v>
      </c>
      <c r="O211" s="58">
        <f>+IF(ISERROR(VLOOKUP(M211,'Resumen de precios LLTT'!$C$17:$G$3071,5,FALSE))=FALSE,VLOOKUP(M211,'Resumen de precios LLTT'!$C$17:$G$3071,5,FALSE),VLOOKUP(M211,SICODI!$G$3:$J$2404,4,FALSE))</f>
        <v>17210.080167841363</v>
      </c>
      <c r="P211" s="16">
        <f t="shared" si="33"/>
        <v>0.84299999999999997</v>
      </c>
      <c r="Q211" s="78">
        <f t="shared" si="34"/>
        <v>31718.177749331629</v>
      </c>
      <c r="R211" s="56">
        <v>0</v>
      </c>
      <c r="S211" s="16">
        <f t="shared" si="35"/>
        <v>0.13400000000000001</v>
      </c>
      <c r="T211" s="79">
        <f t="shared" si="36"/>
        <v>354.18631820086989</v>
      </c>
      <c r="U211" s="80">
        <f t="shared" si="37"/>
        <v>0.183</v>
      </c>
      <c r="V211" s="81">
        <f t="shared" si="38"/>
        <v>64.816096230759186</v>
      </c>
      <c r="W211" s="79">
        <f t="shared" si="39"/>
        <v>21.810374248906953</v>
      </c>
      <c r="X211" s="60">
        <f t="shared" si="40"/>
        <v>21.8</v>
      </c>
      <c r="Y211" s="56">
        <f>+'INFO ENEL'!R199</f>
        <v>1</v>
      </c>
      <c r="Z211" s="59">
        <f t="shared" ref="Z211:Z274" si="41">X211*Y211</f>
        <v>21.8</v>
      </c>
    </row>
    <row r="212" spans="1:26" s="90" customFormat="1" ht="15" customHeight="1" x14ac:dyDescent="0.25">
      <c r="A212" s="55">
        <f>+'INFO ENEL'!A200</f>
        <v>195</v>
      </c>
      <c r="B212" s="121" t="str">
        <f>+INDEX($B$8:$B$15,MATCH(L212,$L$8:$L$15,0))</f>
        <v>MOD INV_2017</v>
      </c>
      <c r="C212" s="56" t="str">
        <f>+'INFO ENEL'!B200</f>
        <v>Lima</v>
      </c>
      <c r="D212" s="56" t="str">
        <f>+'INFO ENEL'!D200</f>
        <v>SUPE PUERTO</v>
      </c>
      <c r="E212" s="56" t="str">
        <f>+'INFO ENEL'!D200</f>
        <v>SUPE PUERTO</v>
      </c>
      <c r="F212" s="50">
        <f>+'INFO ENEL'!E200</f>
        <v>0</v>
      </c>
      <c r="G212" s="56" t="str">
        <f>+'INFO ENEL'!L200</f>
        <v>AT</v>
      </c>
      <c r="H212" s="57">
        <f>+'INFO ENEL'!M200</f>
        <v>223.1</v>
      </c>
      <c r="I212" s="56">
        <f>+'INFO ENEL'!N200</f>
        <v>18</v>
      </c>
      <c r="J212" s="56" t="str">
        <f>+'INFO ENEL'!O200</f>
        <v>Poste</v>
      </c>
      <c r="K212" s="56" t="str">
        <f>+'INFO ENEL'!P200</f>
        <v>Concreto</v>
      </c>
      <c r="L212" s="56" t="str">
        <f>+'INFO ENEL'!Q200</f>
        <v>PA18/7600</v>
      </c>
      <c r="M212" s="55" t="str">
        <f>+IF(ISERROR(INDEX('Estructuras de Acero y Concreto'!$C$6:$C$577,MATCH(L212,'Estructuras de Acero y Concreto'!$D$6:$D$577,0)))=FALSE,INDEX('Estructuras de Acero y Concreto'!$C$6:$C$577,MATCH(L212,'Estructuras de Acero y Concreto'!$D$6:$D$577,0)),IF(ISERROR(INDEX('Estructuras de Madera'!$C$5:$C$122,MATCH(L212,'Estructuras de Madera'!$D$5:$D$122,0)))=FALSE,INDEX('Estructuras de Madera'!$C$5:$C$122,MATCH(L212,'Estructuras de Madera'!$D$5:$D$122,0)),INDEX(SICODI!$G$3:$G$2404,MATCH(L212,SICODI!$G$3:$G$2404,0))))</f>
        <v>EA060COU0S0-300-A2</v>
      </c>
      <c r="N212" s="121" t="str">
        <f>+IF(ISERROR(VLOOKUP(M212,'Resumen de precios LLTT'!$C$17:$D$3071,2,FALSE))=FALSE,VLOOKUP(M212,'Resumen de precios LLTT'!$C$17:$D$3071,2,FALSE),VLOOKUP(M212,SICODI!$G$3:$J$2404,2,FALSE))</f>
        <v>1 Poste autosoportable de acero (18/7600) de ángulo mayor y terminal (90°) Tipo ATU1-18</v>
      </c>
      <c r="O212" s="58">
        <f>+IF(ISERROR(VLOOKUP(M212,'Resumen de precios LLTT'!$C$17:$G$3071,5,FALSE))=FALSE,VLOOKUP(M212,'Resumen de precios LLTT'!$C$17:$G$3071,5,FALSE),VLOOKUP(M212,SICODI!$G$3:$J$2404,4,FALSE))</f>
        <v>17210.080167841363</v>
      </c>
      <c r="P212" s="16">
        <f t="shared" si="33"/>
        <v>0.84299999999999997</v>
      </c>
      <c r="Q212" s="78">
        <f t="shared" si="34"/>
        <v>31718.177749331629</v>
      </c>
      <c r="R212" s="56">
        <v>0</v>
      </c>
      <c r="S212" s="16">
        <f t="shared" si="35"/>
        <v>0.13400000000000001</v>
      </c>
      <c r="T212" s="79">
        <f t="shared" si="36"/>
        <v>354.18631820086989</v>
      </c>
      <c r="U212" s="80">
        <f t="shared" si="37"/>
        <v>0.183</v>
      </c>
      <c r="V212" s="81">
        <f t="shared" si="38"/>
        <v>64.816096230759186</v>
      </c>
      <c r="W212" s="79">
        <f t="shared" si="39"/>
        <v>21.810374248906953</v>
      </c>
      <c r="X212" s="60">
        <f t="shared" si="40"/>
        <v>21.8</v>
      </c>
      <c r="Y212" s="56">
        <f>+'INFO ENEL'!R200</f>
        <v>1</v>
      </c>
      <c r="Z212" s="59">
        <f t="shared" si="41"/>
        <v>21.8</v>
      </c>
    </row>
    <row r="213" spans="1:26" s="90" customFormat="1" ht="15" customHeight="1" x14ac:dyDescent="0.25">
      <c r="A213" s="55">
        <f>+'INFO ENEL'!A201</f>
        <v>196</v>
      </c>
      <c r="B213" s="121" t="str">
        <f>+INDEX($B$8:$B$15,MATCH(L213,$L$8:$L$15,0))</f>
        <v>MOD INV_2017</v>
      </c>
      <c r="C213" s="56" t="str">
        <f>+'INFO ENEL'!B201</f>
        <v>Lima</v>
      </c>
      <c r="D213" s="56" t="str">
        <f>+'INFO ENEL'!D201</f>
        <v>SUPE PUERTO</v>
      </c>
      <c r="E213" s="56" t="str">
        <f>+'INFO ENEL'!D201</f>
        <v>SUPE PUERTO</v>
      </c>
      <c r="F213" s="50">
        <f>+'INFO ENEL'!E201</f>
        <v>0</v>
      </c>
      <c r="G213" s="56" t="str">
        <f>+'INFO ENEL'!L201</f>
        <v>AT</v>
      </c>
      <c r="H213" s="57">
        <f>+'INFO ENEL'!M201</f>
        <v>222.87</v>
      </c>
      <c r="I213" s="56">
        <f>+'INFO ENEL'!N201</f>
        <v>18</v>
      </c>
      <c r="J213" s="56" t="str">
        <f>+'INFO ENEL'!O201</f>
        <v>Poste</v>
      </c>
      <c r="K213" s="56" t="str">
        <f>+'INFO ENEL'!P201</f>
        <v>Concreto</v>
      </c>
      <c r="L213" s="56" t="str">
        <f>+'INFO ENEL'!Q201</f>
        <v>PA18/7600</v>
      </c>
      <c r="M213" s="55" t="str">
        <f>+IF(ISERROR(INDEX('Estructuras de Acero y Concreto'!$C$6:$C$577,MATCH(L213,'Estructuras de Acero y Concreto'!$D$6:$D$577,0)))=FALSE,INDEX('Estructuras de Acero y Concreto'!$C$6:$C$577,MATCH(L213,'Estructuras de Acero y Concreto'!$D$6:$D$577,0)),IF(ISERROR(INDEX('Estructuras de Madera'!$C$5:$C$122,MATCH(L213,'Estructuras de Madera'!$D$5:$D$122,0)))=FALSE,INDEX('Estructuras de Madera'!$C$5:$C$122,MATCH(L213,'Estructuras de Madera'!$D$5:$D$122,0)),INDEX(SICODI!$G$3:$G$2404,MATCH(L213,SICODI!$G$3:$G$2404,0))))</f>
        <v>EA060COU0S0-300-A2</v>
      </c>
      <c r="N213" s="121" t="str">
        <f>+IF(ISERROR(VLOOKUP(M213,'Resumen de precios LLTT'!$C$17:$D$3071,2,FALSE))=FALSE,VLOOKUP(M213,'Resumen de precios LLTT'!$C$17:$D$3071,2,FALSE),VLOOKUP(M213,SICODI!$G$3:$J$2404,2,FALSE))</f>
        <v>1 Poste autosoportable de acero (18/7600) de ángulo mayor y terminal (90°) Tipo ATU1-18</v>
      </c>
      <c r="O213" s="58">
        <f>+IF(ISERROR(VLOOKUP(M213,'Resumen de precios LLTT'!$C$17:$G$3071,5,FALSE))=FALSE,VLOOKUP(M213,'Resumen de precios LLTT'!$C$17:$G$3071,5,FALSE),VLOOKUP(M213,SICODI!$G$3:$J$2404,4,FALSE))</f>
        <v>17210.080167841363</v>
      </c>
      <c r="P213" s="16">
        <f t="shared" si="33"/>
        <v>0.84299999999999997</v>
      </c>
      <c r="Q213" s="78">
        <f t="shared" si="34"/>
        <v>31718.177749331629</v>
      </c>
      <c r="R213" s="56">
        <v>0</v>
      </c>
      <c r="S213" s="16">
        <f t="shared" si="35"/>
        <v>0.13400000000000001</v>
      </c>
      <c r="T213" s="79">
        <f t="shared" si="36"/>
        <v>354.18631820086989</v>
      </c>
      <c r="U213" s="80">
        <f t="shared" si="37"/>
        <v>0.183</v>
      </c>
      <c r="V213" s="81">
        <f t="shared" si="38"/>
        <v>64.816096230759186</v>
      </c>
      <c r="W213" s="79">
        <f t="shared" si="39"/>
        <v>21.810374248906953</v>
      </c>
      <c r="X213" s="60">
        <f t="shared" si="40"/>
        <v>21.8</v>
      </c>
      <c r="Y213" s="56">
        <f>+'INFO ENEL'!R201</f>
        <v>1</v>
      </c>
      <c r="Z213" s="59">
        <f t="shared" si="41"/>
        <v>21.8</v>
      </c>
    </row>
    <row r="214" spans="1:26" s="90" customFormat="1" ht="15" customHeight="1" x14ac:dyDescent="0.25">
      <c r="A214" s="55">
        <f>+'INFO ENEL'!A202</f>
        <v>197</v>
      </c>
      <c r="B214" s="121" t="str">
        <f>+INDEX($B$8:$B$15,MATCH(L214,$L$8:$L$15,0))</f>
        <v>MOD INV_2017</v>
      </c>
      <c r="C214" s="56" t="str">
        <f>+'INFO ENEL'!B202</f>
        <v>Lima</v>
      </c>
      <c r="D214" s="56" t="str">
        <f>+'INFO ENEL'!D202</f>
        <v>SUPE PUERTO</v>
      </c>
      <c r="E214" s="56" t="str">
        <f>+'INFO ENEL'!D202</f>
        <v>SUPE PUERTO</v>
      </c>
      <c r="F214" s="50">
        <f>+'INFO ENEL'!E202</f>
        <v>0</v>
      </c>
      <c r="G214" s="56" t="str">
        <f>+'INFO ENEL'!L202</f>
        <v>AT</v>
      </c>
      <c r="H214" s="57">
        <f>+'INFO ENEL'!M202</f>
        <v>207.66</v>
      </c>
      <c r="I214" s="56">
        <f>+'INFO ENEL'!N202</f>
        <v>18</v>
      </c>
      <c r="J214" s="56" t="str">
        <f>+'INFO ENEL'!O202</f>
        <v>Poste</v>
      </c>
      <c r="K214" s="56" t="str">
        <f>+'INFO ENEL'!P202</f>
        <v>Concreto</v>
      </c>
      <c r="L214" s="56" t="str">
        <f>+'INFO ENEL'!Q202</f>
        <v>PA18/7600</v>
      </c>
      <c r="M214" s="55" t="str">
        <f>+IF(ISERROR(INDEX('Estructuras de Acero y Concreto'!$C$6:$C$577,MATCH(L214,'Estructuras de Acero y Concreto'!$D$6:$D$577,0)))=FALSE,INDEX('Estructuras de Acero y Concreto'!$C$6:$C$577,MATCH(L214,'Estructuras de Acero y Concreto'!$D$6:$D$577,0)),IF(ISERROR(INDEX('Estructuras de Madera'!$C$5:$C$122,MATCH(L214,'Estructuras de Madera'!$D$5:$D$122,0)))=FALSE,INDEX('Estructuras de Madera'!$C$5:$C$122,MATCH(L214,'Estructuras de Madera'!$D$5:$D$122,0)),INDEX(SICODI!$G$3:$G$2404,MATCH(L214,SICODI!$G$3:$G$2404,0))))</f>
        <v>EA060COU0S0-300-A2</v>
      </c>
      <c r="N214" s="121" t="str">
        <f>+IF(ISERROR(VLOOKUP(M214,'Resumen de precios LLTT'!$C$17:$D$3071,2,FALSE))=FALSE,VLOOKUP(M214,'Resumen de precios LLTT'!$C$17:$D$3071,2,FALSE),VLOOKUP(M214,SICODI!$G$3:$J$2404,2,FALSE))</f>
        <v>1 Poste autosoportable de acero (18/7600) de ángulo mayor y terminal (90°) Tipo ATU1-18</v>
      </c>
      <c r="O214" s="58">
        <f>+IF(ISERROR(VLOOKUP(M214,'Resumen de precios LLTT'!$C$17:$G$3071,5,FALSE))=FALSE,VLOOKUP(M214,'Resumen de precios LLTT'!$C$17:$G$3071,5,FALSE),VLOOKUP(M214,SICODI!$G$3:$J$2404,4,FALSE))</f>
        <v>17210.080167841363</v>
      </c>
      <c r="P214" s="16">
        <f t="shared" si="33"/>
        <v>0.84299999999999997</v>
      </c>
      <c r="Q214" s="78">
        <f t="shared" si="34"/>
        <v>31718.177749331629</v>
      </c>
      <c r="R214" s="56">
        <v>0</v>
      </c>
      <c r="S214" s="16">
        <f t="shared" si="35"/>
        <v>0.13400000000000001</v>
      </c>
      <c r="T214" s="79">
        <f t="shared" si="36"/>
        <v>354.18631820086989</v>
      </c>
      <c r="U214" s="80">
        <f t="shared" si="37"/>
        <v>0.183</v>
      </c>
      <c r="V214" s="81">
        <f t="shared" si="38"/>
        <v>64.816096230759186</v>
      </c>
      <c r="W214" s="79">
        <f t="shared" si="39"/>
        <v>21.810374248906953</v>
      </c>
      <c r="X214" s="60">
        <f t="shared" si="40"/>
        <v>21.8</v>
      </c>
      <c r="Y214" s="56">
        <f>+'INFO ENEL'!R202</f>
        <v>1</v>
      </c>
      <c r="Z214" s="59">
        <f t="shared" si="41"/>
        <v>21.8</v>
      </c>
    </row>
    <row r="215" spans="1:26" s="90" customFormat="1" ht="15" customHeight="1" x14ac:dyDescent="0.25">
      <c r="A215" s="55">
        <f>+'INFO ENEL'!A203</f>
        <v>198</v>
      </c>
      <c r="B215" s="121" t="str">
        <f>+INDEX($B$8:$B$15,MATCH(L215,$L$8:$L$15,0))</f>
        <v>MOD INV_2017</v>
      </c>
      <c r="C215" s="56" t="str">
        <f>+'INFO ENEL'!B203</f>
        <v>Lima</v>
      </c>
      <c r="D215" s="56" t="str">
        <f>+'INFO ENEL'!D203</f>
        <v>SUPE PUERTO</v>
      </c>
      <c r="E215" s="56" t="str">
        <f>+'INFO ENEL'!D203</f>
        <v>SUPE PUERTO</v>
      </c>
      <c r="F215" s="50">
        <f>+'INFO ENEL'!E203</f>
        <v>0</v>
      </c>
      <c r="G215" s="56" t="str">
        <f>+'INFO ENEL'!L203</f>
        <v>AT</v>
      </c>
      <c r="H215" s="57">
        <f>+'INFO ENEL'!M203</f>
        <v>178.4</v>
      </c>
      <c r="I215" s="56">
        <f>+'INFO ENEL'!N203</f>
        <v>18</v>
      </c>
      <c r="J215" s="56" t="str">
        <f>+'INFO ENEL'!O203</f>
        <v>Poste</v>
      </c>
      <c r="K215" s="56" t="str">
        <f>+'INFO ENEL'!P203</f>
        <v>Concreto</v>
      </c>
      <c r="L215" s="56" t="str">
        <f>+'INFO ENEL'!Q203</f>
        <v>PA18/7600</v>
      </c>
      <c r="M215" s="55" t="str">
        <f>+IF(ISERROR(INDEX('Estructuras de Acero y Concreto'!$C$6:$C$577,MATCH(L215,'Estructuras de Acero y Concreto'!$D$6:$D$577,0)))=FALSE,INDEX('Estructuras de Acero y Concreto'!$C$6:$C$577,MATCH(L215,'Estructuras de Acero y Concreto'!$D$6:$D$577,0)),IF(ISERROR(INDEX('Estructuras de Madera'!$C$5:$C$122,MATCH(L215,'Estructuras de Madera'!$D$5:$D$122,0)))=FALSE,INDEX('Estructuras de Madera'!$C$5:$C$122,MATCH(L215,'Estructuras de Madera'!$D$5:$D$122,0)),INDEX(SICODI!$G$3:$G$2404,MATCH(L215,SICODI!$G$3:$G$2404,0))))</f>
        <v>EA060COU0S0-300-A2</v>
      </c>
      <c r="N215" s="121" t="str">
        <f>+IF(ISERROR(VLOOKUP(M215,'Resumen de precios LLTT'!$C$17:$D$3071,2,FALSE))=FALSE,VLOOKUP(M215,'Resumen de precios LLTT'!$C$17:$D$3071,2,FALSE),VLOOKUP(M215,SICODI!$G$3:$J$2404,2,FALSE))</f>
        <v>1 Poste autosoportable de acero (18/7600) de ángulo mayor y terminal (90°) Tipo ATU1-18</v>
      </c>
      <c r="O215" s="58">
        <f>+IF(ISERROR(VLOOKUP(M215,'Resumen de precios LLTT'!$C$17:$G$3071,5,FALSE))=FALSE,VLOOKUP(M215,'Resumen de precios LLTT'!$C$17:$G$3071,5,FALSE),VLOOKUP(M215,SICODI!$G$3:$J$2404,4,FALSE))</f>
        <v>17210.080167841363</v>
      </c>
      <c r="P215" s="16">
        <f t="shared" si="33"/>
        <v>0.84299999999999997</v>
      </c>
      <c r="Q215" s="78">
        <f t="shared" si="34"/>
        <v>31718.177749331629</v>
      </c>
      <c r="R215" s="56">
        <v>0</v>
      </c>
      <c r="S215" s="16">
        <f t="shared" si="35"/>
        <v>0.13400000000000001</v>
      </c>
      <c r="T215" s="79">
        <f t="shared" si="36"/>
        <v>354.18631820086989</v>
      </c>
      <c r="U215" s="80">
        <f t="shared" si="37"/>
        <v>0.183</v>
      </c>
      <c r="V215" s="81">
        <f t="shared" si="38"/>
        <v>64.816096230759186</v>
      </c>
      <c r="W215" s="79">
        <f t="shared" si="39"/>
        <v>21.810374248906953</v>
      </c>
      <c r="X215" s="60">
        <f t="shared" si="40"/>
        <v>21.8</v>
      </c>
      <c r="Y215" s="56">
        <f>+'INFO ENEL'!R203</f>
        <v>1</v>
      </c>
      <c r="Z215" s="59">
        <f t="shared" si="41"/>
        <v>21.8</v>
      </c>
    </row>
    <row r="216" spans="1:26" s="90" customFormat="1" ht="15" customHeight="1" x14ac:dyDescent="0.25">
      <c r="A216" s="55">
        <f>+'INFO ENEL'!A204</f>
        <v>199</v>
      </c>
      <c r="B216" s="121" t="str">
        <f>+INDEX($B$8:$B$15,MATCH(L216,$L$8:$L$15,0))</f>
        <v>MOD INV_2017</v>
      </c>
      <c r="C216" s="56" t="str">
        <f>+'INFO ENEL'!B204</f>
        <v>Lima</v>
      </c>
      <c r="D216" s="56" t="str">
        <f>+'INFO ENEL'!D204</f>
        <v>SUPE PUERTO</v>
      </c>
      <c r="E216" s="56" t="str">
        <f>+'INFO ENEL'!D204</f>
        <v>SUPE PUERTO</v>
      </c>
      <c r="F216" s="50">
        <f>+'INFO ENEL'!E204</f>
        <v>0</v>
      </c>
      <c r="G216" s="56" t="str">
        <f>+'INFO ENEL'!L204</f>
        <v>AT</v>
      </c>
      <c r="H216" s="57">
        <f>+'INFO ENEL'!M204</f>
        <v>196.51</v>
      </c>
      <c r="I216" s="56">
        <f>+'INFO ENEL'!N204</f>
        <v>18</v>
      </c>
      <c r="J216" s="56" t="str">
        <f>+'INFO ENEL'!O204</f>
        <v>Poste</v>
      </c>
      <c r="K216" s="56" t="str">
        <f>+'INFO ENEL'!P204</f>
        <v>Concreto</v>
      </c>
      <c r="L216" s="56" t="str">
        <f>+'INFO ENEL'!Q204</f>
        <v>PA18/7600</v>
      </c>
      <c r="M216" s="55" t="str">
        <f>+IF(ISERROR(INDEX('Estructuras de Acero y Concreto'!$C$6:$C$577,MATCH(L216,'Estructuras de Acero y Concreto'!$D$6:$D$577,0)))=FALSE,INDEX('Estructuras de Acero y Concreto'!$C$6:$C$577,MATCH(L216,'Estructuras de Acero y Concreto'!$D$6:$D$577,0)),IF(ISERROR(INDEX('Estructuras de Madera'!$C$5:$C$122,MATCH(L216,'Estructuras de Madera'!$D$5:$D$122,0)))=FALSE,INDEX('Estructuras de Madera'!$C$5:$C$122,MATCH(L216,'Estructuras de Madera'!$D$5:$D$122,0)),INDEX(SICODI!$G$3:$G$2404,MATCH(L216,SICODI!$G$3:$G$2404,0))))</f>
        <v>EA060COU0S0-300-A2</v>
      </c>
      <c r="N216" s="121" t="str">
        <f>+IF(ISERROR(VLOOKUP(M216,'Resumen de precios LLTT'!$C$17:$D$3071,2,FALSE))=FALSE,VLOOKUP(M216,'Resumen de precios LLTT'!$C$17:$D$3071,2,FALSE),VLOOKUP(M216,SICODI!$G$3:$J$2404,2,FALSE))</f>
        <v>1 Poste autosoportable de acero (18/7600) de ángulo mayor y terminal (90°) Tipo ATU1-18</v>
      </c>
      <c r="O216" s="58">
        <f>+IF(ISERROR(VLOOKUP(M216,'Resumen de precios LLTT'!$C$17:$G$3071,5,FALSE))=FALSE,VLOOKUP(M216,'Resumen de precios LLTT'!$C$17:$G$3071,5,FALSE),VLOOKUP(M216,SICODI!$G$3:$J$2404,4,FALSE))</f>
        <v>17210.080167841363</v>
      </c>
      <c r="P216" s="16">
        <f t="shared" si="33"/>
        <v>0.84299999999999997</v>
      </c>
      <c r="Q216" s="78">
        <f t="shared" si="34"/>
        <v>31718.177749331629</v>
      </c>
      <c r="R216" s="56">
        <v>0</v>
      </c>
      <c r="S216" s="16">
        <f t="shared" si="35"/>
        <v>0.13400000000000001</v>
      </c>
      <c r="T216" s="79">
        <f t="shared" si="36"/>
        <v>354.18631820086989</v>
      </c>
      <c r="U216" s="80">
        <f t="shared" si="37"/>
        <v>0.183</v>
      </c>
      <c r="V216" s="81">
        <f t="shared" si="38"/>
        <v>64.816096230759186</v>
      </c>
      <c r="W216" s="79">
        <f t="shared" si="39"/>
        <v>21.810374248906953</v>
      </c>
      <c r="X216" s="60">
        <f t="shared" si="40"/>
        <v>21.8</v>
      </c>
      <c r="Y216" s="56">
        <f>+'INFO ENEL'!R204</f>
        <v>1</v>
      </c>
      <c r="Z216" s="59">
        <f t="shared" si="41"/>
        <v>21.8</v>
      </c>
    </row>
    <row r="217" spans="1:26" s="90" customFormat="1" ht="15" customHeight="1" x14ac:dyDescent="0.25">
      <c r="A217" s="55">
        <f>+'INFO ENEL'!A205</f>
        <v>200</v>
      </c>
      <c r="B217" s="121" t="str">
        <f>+INDEX($B$8:$B$15,MATCH(L217,$L$8:$L$15,0))</f>
        <v>MOD INV_2017</v>
      </c>
      <c r="C217" s="56" t="str">
        <f>+'INFO ENEL'!B205</f>
        <v>Lima</v>
      </c>
      <c r="D217" s="56" t="str">
        <f>+'INFO ENEL'!D205</f>
        <v>SUPE PUERTO</v>
      </c>
      <c r="E217" s="56" t="str">
        <f>+'INFO ENEL'!D205</f>
        <v>SUPE PUERTO</v>
      </c>
      <c r="F217" s="50">
        <f>+'INFO ENEL'!E205</f>
        <v>0</v>
      </c>
      <c r="G217" s="56" t="str">
        <f>+'INFO ENEL'!L205</f>
        <v>AT</v>
      </c>
      <c r="H217" s="57">
        <f>+'INFO ENEL'!M205</f>
        <v>228.74</v>
      </c>
      <c r="I217" s="56">
        <f>+'INFO ENEL'!N205</f>
        <v>18</v>
      </c>
      <c r="J217" s="56" t="str">
        <f>+'INFO ENEL'!O205</f>
        <v>Poste</v>
      </c>
      <c r="K217" s="56" t="str">
        <f>+'INFO ENEL'!P205</f>
        <v>Concreto</v>
      </c>
      <c r="L217" s="56" t="str">
        <f>+'INFO ENEL'!Q205</f>
        <v>PA18/7600</v>
      </c>
      <c r="M217" s="55" t="str">
        <f>+IF(ISERROR(INDEX('Estructuras de Acero y Concreto'!$C$6:$C$577,MATCH(L217,'Estructuras de Acero y Concreto'!$D$6:$D$577,0)))=FALSE,INDEX('Estructuras de Acero y Concreto'!$C$6:$C$577,MATCH(L217,'Estructuras de Acero y Concreto'!$D$6:$D$577,0)),IF(ISERROR(INDEX('Estructuras de Madera'!$C$5:$C$122,MATCH(L217,'Estructuras de Madera'!$D$5:$D$122,0)))=FALSE,INDEX('Estructuras de Madera'!$C$5:$C$122,MATCH(L217,'Estructuras de Madera'!$D$5:$D$122,0)),INDEX(SICODI!$G$3:$G$2404,MATCH(L217,SICODI!$G$3:$G$2404,0))))</f>
        <v>EA060COU0S0-300-A2</v>
      </c>
      <c r="N217" s="121" t="str">
        <f>+IF(ISERROR(VLOOKUP(M217,'Resumen de precios LLTT'!$C$17:$D$3071,2,FALSE))=FALSE,VLOOKUP(M217,'Resumen de precios LLTT'!$C$17:$D$3071,2,FALSE),VLOOKUP(M217,SICODI!$G$3:$J$2404,2,FALSE))</f>
        <v>1 Poste autosoportable de acero (18/7600) de ángulo mayor y terminal (90°) Tipo ATU1-18</v>
      </c>
      <c r="O217" s="58">
        <f>+IF(ISERROR(VLOOKUP(M217,'Resumen de precios LLTT'!$C$17:$G$3071,5,FALSE))=FALSE,VLOOKUP(M217,'Resumen de precios LLTT'!$C$17:$G$3071,5,FALSE),VLOOKUP(M217,SICODI!$G$3:$J$2404,4,FALSE))</f>
        <v>17210.080167841363</v>
      </c>
      <c r="P217" s="16">
        <f t="shared" si="33"/>
        <v>0.84299999999999997</v>
      </c>
      <c r="Q217" s="78">
        <f t="shared" si="34"/>
        <v>31718.177749331629</v>
      </c>
      <c r="R217" s="56">
        <v>0</v>
      </c>
      <c r="S217" s="16">
        <f t="shared" si="35"/>
        <v>0.13400000000000001</v>
      </c>
      <c r="T217" s="79">
        <f t="shared" si="36"/>
        <v>354.18631820086989</v>
      </c>
      <c r="U217" s="80">
        <f t="shared" si="37"/>
        <v>0.183</v>
      </c>
      <c r="V217" s="81">
        <f t="shared" si="38"/>
        <v>64.816096230759186</v>
      </c>
      <c r="W217" s="79">
        <f t="shared" si="39"/>
        <v>21.810374248906953</v>
      </c>
      <c r="X217" s="60">
        <f t="shared" si="40"/>
        <v>21.8</v>
      </c>
      <c r="Y217" s="56">
        <f>+'INFO ENEL'!R205</f>
        <v>1</v>
      </c>
      <c r="Z217" s="59">
        <f t="shared" si="41"/>
        <v>21.8</v>
      </c>
    </row>
    <row r="218" spans="1:26" s="90" customFormat="1" ht="15" customHeight="1" x14ac:dyDescent="0.25">
      <c r="A218" s="55">
        <f>+'INFO ENEL'!A206</f>
        <v>201</v>
      </c>
      <c r="B218" s="121" t="str">
        <f>+INDEX($B$8:$B$15,MATCH(L218,$L$8:$L$15,0))</f>
        <v>MOD INV_2017</v>
      </c>
      <c r="C218" s="56" t="str">
        <f>+'INFO ENEL'!B206</f>
        <v>Lima</v>
      </c>
      <c r="D218" s="56" t="str">
        <f>+'INFO ENEL'!D206</f>
        <v>SUPE PUERTO</v>
      </c>
      <c r="E218" s="56" t="str">
        <f>+'INFO ENEL'!D206</f>
        <v>SUPE PUERTO</v>
      </c>
      <c r="F218" s="50">
        <f>+'INFO ENEL'!E206</f>
        <v>0</v>
      </c>
      <c r="G218" s="56" t="str">
        <f>+'INFO ENEL'!L206</f>
        <v>AT</v>
      </c>
      <c r="H218" s="57">
        <f>+'INFO ENEL'!M206</f>
        <v>181.98</v>
      </c>
      <c r="I218" s="56">
        <f>+'INFO ENEL'!N206</f>
        <v>18</v>
      </c>
      <c r="J218" s="56" t="str">
        <f>+'INFO ENEL'!O206</f>
        <v>Poste</v>
      </c>
      <c r="K218" s="56" t="str">
        <f>+'INFO ENEL'!P206</f>
        <v>Concreto</v>
      </c>
      <c r="L218" s="56" t="str">
        <f>+'INFO ENEL'!Q206</f>
        <v>PA18/7600</v>
      </c>
      <c r="M218" s="55" t="str">
        <f>+IF(ISERROR(INDEX('Estructuras de Acero y Concreto'!$C$6:$C$577,MATCH(L218,'Estructuras de Acero y Concreto'!$D$6:$D$577,0)))=FALSE,INDEX('Estructuras de Acero y Concreto'!$C$6:$C$577,MATCH(L218,'Estructuras de Acero y Concreto'!$D$6:$D$577,0)),IF(ISERROR(INDEX('Estructuras de Madera'!$C$5:$C$122,MATCH(L218,'Estructuras de Madera'!$D$5:$D$122,0)))=FALSE,INDEX('Estructuras de Madera'!$C$5:$C$122,MATCH(L218,'Estructuras de Madera'!$D$5:$D$122,0)),INDEX(SICODI!$G$3:$G$2404,MATCH(L218,SICODI!$G$3:$G$2404,0))))</f>
        <v>EA060COU0S0-300-A2</v>
      </c>
      <c r="N218" s="121" t="str">
        <f>+IF(ISERROR(VLOOKUP(M218,'Resumen de precios LLTT'!$C$17:$D$3071,2,FALSE))=FALSE,VLOOKUP(M218,'Resumen de precios LLTT'!$C$17:$D$3071,2,FALSE),VLOOKUP(M218,SICODI!$G$3:$J$2404,2,FALSE))</f>
        <v>1 Poste autosoportable de acero (18/7600) de ángulo mayor y terminal (90°) Tipo ATU1-18</v>
      </c>
      <c r="O218" s="58">
        <f>+IF(ISERROR(VLOOKUP(M218,'Resumen de precios LLTT'!$C$17:$G$3071,5,FALSE))=FALSE,VLOOKUP(M218,'Resumen de precios LLTT'!$C$17:$G$3071,5,FALSE),VLOOKUP(M218,SICODI!$G$3:$J$2404,4,FALSE))</f>
        <v>17210.080167841363</v>
      </c>
      <c r="P218" s="16">
        <f t="shared" si="33"/>
        <v>0.84299999999999997</v>
      </c>
      <c r="Q218" s="78">
        <f t="shared" si="34"/>
        <v>31718.177749331629</v>
      </c>
      <c r="R218" s="56">
        <v>0</v>
      </c>
      <c r="S218" s="16">
        <f t="shared" si="35"/>
        <v>0.13400000000000001</v>
      </c>
      <c r="T218" s="79">
        <f t="shared" si="36"/>
        <v>354.18631820086989</v>
      </c>
      <c r="U218" s="80">
        <f t="shared" si="37"/>
        <v>0.183</v>
      </c>
      <c r="V218" s="81">
        <f t="shared" si="38"/>
        <v>64.816096230759186</v>
      </c>
      <c r="W218" s="79">
        <f t="shared" si="39"/>
        <v>21.810374248906953</v>
      </c>
      <c r="X218" s="60">
        <f t="shared" si="40"/>
        <v>21.8</v>
      </c>
      <c r="Y218" s="56">
        <f>+'INFO ENEL'!R206</f>
        <v>1</v>
      </c>
      <c r="Z218" s="59">
        <f t="shared" si="41"/>
        <v>21.8</v>
      </c>
    </row>
    <row r="219" spans="1:26" s="90" customFormat="1" ht="15" customHeight="1" x14ac:dyDescent="0.25">
      <c r="A219" s="55">
        <f>+'INFO ENEL'!A207</f>
        <v>202</v>
      </c>
      <c r="B219" s="121" t="str">
        <f>+INDEX($B$8:$B$15,MATCH(L219,$L$8:$L$15,0))</f>
        <v>MOD INV_2017</v>
      </c>
      <c r="C219" s="56" t="str">
        <f>+'INFO ENEL'!B207</f>
        <v>Lima</v>
      </c>
      <c r="D219" s="56" t="str">
        <f>+'INFO ENEL'!D207</f>
        <v>SUPE PUERTO</v>
      </c>
      <c r="E219" s="56" t="str">
        <f>+'INFO ENEL'!D207</f>
        <v>SUPE PUERTO</v>
      </c>
      <c r="F219" s="50">
        <f>+'INFO ENEL'!E207</f>
        <v>0</v>
      </c>
      <c r="G219" s="56" t="str">
        <f>+'INFO ENEL'!L207</f>
        <v>AT</v>
      </c>
      <c r="H219" s="57">
        <f>+'INFO ENEL'!M207</f>
        <v>198.87</v>
      </c>
      <c r="I219" s="56">
        <f>+'INFO ENEL'!N207</f>
        <v>18</v>
      </c>
      <c r="J219" s="56" t="str">
        <f>+'INFO ENEL'!O207</f>
        <v>Poste</v>
      </c>
      <c r="K219" s="56" t="str">
        <f>+'INFO ENEL'!P207</f>
        <v>Concreto</v>
      </c>
      <c r="L219" s="56" t="str">
        <f>+'INFO ENEL'!Q207</f>
        <v>PA18/7600</v>
      </c>
      <c r="M219" s="55" t="str">
        <f>+IF(ISERROR(INDEX('Estructuras de Acero y Concreto'!$C$6:$C$577,MATCH(L219,'Estructuras de Acero y Concreto'!$D$6:$D$577,0)))=FALSE,INDEX('Estructuras de Acero y Concreto'!$C$6:$C$577,MATCH(L219,'Estructuras de Acero y Concreto'!$D$6:$D$577,0)),IF(ISERROR(INDEX('Estructuras de Madera'!$C$5:$C$122,MATCH(L219,'Estructuras de Madera'!$D$5:$D$122,0)))=FALSE,INDEX('Estructuras de Madera'!$C$5:$C$122,MATCH(L219,'Estructuras de Madera'!$D$5:$D$122,0)),INDEX(SICODI!$G$3:$G$2404,MATCH(L219,SICODI!$G$3:$G$2404,0))))</f>
        <v>EA060COU0S0-300-A2</v>
      </c>
      <c r="N219" s="121" t="str">
        <f>+IF(ISERROR(VLOOKUP(M219,'Resumen de precios LLTT'!$C$17:$D$3071,2,FALSE))=FALSE,VLOOKUP(M219,'Resumen de precios LLTT'!$C$17:$D$3071,2,FALSE),VLOOKUP(M219,SICODI!$G$3:$J$2404,2,FALSE))</f>
        <v>1 Poste autosoportable de acero (18/7600) de ángulo mayor y terminal (90°) Tipo ATU1-18</v>
      </c>
      <c r="O219" s="58">
        <f>+IF(ISERROR(VLOOKUP(M219,'Resumen de precios LLTT'!$C$17:$G$3071,5,FALSE))=FALSE,VLOOKUP(M219,'Resumen de precios LLTT'!$C$17:$G$3071,5,FALSE),VLOOKUP(M219,SICODI!$G$3:$J$2404,4,FALSE))</f>
        <v>17210.080167841363</v>
      </c>
      <c r="P219" s="16">
        <f t="shared" si="33"/>
        <v>0.84299999999999997</v>
      </c>
      <c r="Q219" s="78">
        <f t="shared" si="34"/>
        <v>31718.177749331629</v>
      </c>
      <c r="R219" s="56">
        <v>0</v>
      </c>
      <c r="S219" s="16">
        <f t="shared" si="35"/>
        <v>0.13400000000000001</v>
      </c>
      <c r="T219" s="79">
        <f t="shared" si="36"/>
        <v>354.18631820086989</v>
      </c>
      <c r="U219" s="80">
        <f t="shared" si="37"/>
        <v>0.183</v>
      </c>
      <c r="V219" s="81">
        <f t="shared" si="38"/>
        <v>64.816096230759186</v>
      </c>
      <c r="W219" s="79">
        <f t="shared" si="39"/>
        <v>21.810374248906953</v>
      </c>
      <c r="X219" s="60">
        <f t="shared" si="40"/>
        <v>21.8</v>
      </c>
      <c r="Y219" s="56">
        <f>+'INFO ENEL'!R207</f>
        <v>1</v>
      </c>
      <c r="Z219" s="59">
        <f t="shared" si="41"/>
        <v>21.8</v>
      </c>
    </row>
    <row r="220" spans="1:26" s="90" customFormat="1" ht="15" customHeight="1" x14ac:dyDescent="0.25">
      <c r="A220" s="55">
        <f>+'INFO ENEL'!A208</f>
        <v>203</v>
      </c>
      <c r="B220" s="121" t="str">
        <f>+INDEX($B$8:$B$15,MATCH(L220,$L$8:$L$15,0))</f>
        <v>MOD INV_2017</v>
      </c>
      <c r="C220" s="56" t="str">
        <f>+'INFO ENEL'!B208</f>
        <v>Lima</v>
      </c>
      <c r="D220" s="56" t="str">
        <f>+'INFO ENEL'!D208</f>
        <v>SUPE PUERTO</v>
      </c>
      <c r="E220" s="56" t="str">
        <f>+'INFO ENEL'!D208</f>
        <v>SUPE PUERTO</v>
      </c>
      <c r="F220" s="50">
        <f>+'INFO ENEL'!E208</f>
        <v>0</v>
      </c>
      <c r="G220" s="56" t="str">
        <f>+'INFO ENEL'!L208</f>
        <v>AT</v>
      </c>
      <c r="H220" s="57">
        <f>+'INFO ENEL'!M208</f>
        <v>216.19</v>
      </c>
      <c r="I220" s="56">
        <f>+'INFO ENEL'!N208</f>
        <v>18</v>
      </c>
      <c r="J220" s="56" t="str">
        <f>+'INFO ENEL'!O208</f>
        <v>Poste</v>
      </c>
      <c r="K220" s="56" t="str">
        <f>+'INFO ENEL'!P208</f>
        <v>Concreto</v>
      </c>
      <c r="L220" s="56" t="str">
        <f>+'INFO ENEL'!Q208</f>
        <v>PA18/7600</v>
      </c>
      <c r="M220" s="55" t="str">
        <f>+IF(ISERROR(INDEX('Estructuras de Acero y Concreto'!$C$6:$C$577,MATCH(L220,'Estructuras de Acero y Concreto'!$D$6:$D$577,0)))=FALSE,INDEX('Estructuras de Acero y Concreto'!$C$6:$C$577,MATCH(L220,'Estructuras de Acero y Concreto'!$D$6:$D$577,0)),IF(ISERROR(INDEX('Estructuras de Madera'!$C$5:$C$122,MATCH(L220,'Estructuras de Madera'!$D$5:$D$122,0)))=FALSE,INDEX('Estructuras de Madera'!$C$5:$C$122,MATCH(L220,'Estructuras de Madera'!$D$5:$D$122,0)),INDEX(SICODI!$G$3:$G$2404,MATCH(L220,SICODI!$G$3:$G$2404,0))))</f>
        <v>EA060COU0S0-300-A2</v>
      </c>
      <c r="N220" s="121" t="str">
        <f>+IF(ISERROR(VLOOKUP(M220,'Resumen de precios LLTT'!$C$17:$D$3071,2,FALSE))=FALSE,VLOOKUP(M220,'Resumen de precios LLTT'!$C$17:$D$3071,2,FALSE),VLOOKUP(M220,SICODI!$G$3:$J$2404,2,FALSE))</f>
        <v>1 Poste autosoportable de acero (18/7600) de ángulo mayor y terminal (90°) Tipo ATU1-18</v>
      </c>
      <c r="O220" s="58">
        <f>+IF(ISERROR(VLOOKUP(M220,'Resumen de precios LLTT'!$C$17:$G$3071,5,FALSE))=FALSE,VLOOKUP(M220,'Resumen de precios LLTT'!$C$17:$G$3071,5,FALSE),VLOOKUP(M220,SICODI!$G$3:$J$2404,4,FALSE))</f>
        <v>17210.080167841363</v>
      </c>
      <c r="P220" s="16">
        <f t="shared" si="33"/>
        <v>0.84299999999999997</v>
      </c>
      <c r="Q220" s="78">
        <f t="shared" si="34"/>
        <v>31718.177749331629</v>
      </c>
      <c r="R220" s="56">
        <v>0</v>
      </c>
      <c r="S220" s="16">
        <f t="shared" si="35"/>
        <v>0.13400000000000001</v>
      </c>
      <c r="T220" s="79">
        <f t="shared" si="36"/>
        <v>354.18631820086989</v>
      </c>
      <c r="U220" s="80">
        <f t="shared" si="37"/>
        <v>0.183</v>
      </c>
      <c r="V220" s="81">
        <f t="shared" si="38"/>
        <v>64.816096230759186</v>
      </c>
      <c r="W220" s="79">
        <f t="shared" si="39"/>
        <v>21.810374248906953</v>
      </c>
      <c r="X220" s="60">
        <f t="shared" si="40"/>
        <v>21.8</v>
      </c>
      <c r="Y220" s="56">
        <f>+'INFO ENEL'!R208</f>
        <v>1</v>
      </c>
      <c r="Z220" s="59">
        <f t="shared" si="41"/>
        <v>21.8</v>
      </c>
    </row>
    <row r="221" spans="1:26" s="90" customFormat="1" ht="15" customHeight="1" x14ac:dyDescent="0.25">
      <c r="A221" s="55">
        <f>+'INFO ENEL'!A209</f>
        <v>204</v>
      </c>
      <c r="B221" s="121" t="str">
        <f>+INDEX($B$8:$B$15,MATCH(L221,$L$8:$L$15,0))</f>
        <v>MOD INV_2017</v>
      </c>
      <c r="C221" s="56" t="str">
        <f>+'INFO ENEL'!B209</f>
        <v>Lima</v>
      </c>
      <c r="D221" s="56" t="str">
        <f>+'INFO ENEL'!D209</f>
        <v>SUPE PUERTO</v>
      </c>
      <c r="E221" s="56" t="str">
        <f>+'INFO ENEL'!D209</f>
        <v>SUPE PUERTO</v>
      </c>
      <c r="F221" s="50">
        <f>+'INFO ENEL'!E209</f>
        <v>0</v>
      </c>
      <c r="G221" s="56" t="str">
        <f>+'INFO ENEL'!L209</f>
        <v>AT</v>
      </c>
      <c r="H221" s="57">
        <f>+'INFO ENEL'!M209</f>
        <v>167.34</v>
      </c>
      <c r="I221" s="56">
        <f>+'INFO ENEL'!N209</f>
        <v>18</v>
      </c>
      <c r="J221" s="56" t="str">
        <f>+'INFO ENEL'!O209</f>
        <v>Poste</v>
      </c>
      <c r="K221" s="56" t="str">
        <f>+'INFO ENEL'!P209</f>
        <v>Concreto</v>
      </c>
      <c r="L221" s="56" t="str">
        <f>+'INFO ENEL'!Q209</f>
        <v>PA18/7600</v>
      </c>
      <c r="M221" s="55" t="str">
        <f>+IF(ISERROR(INDEX('Estructuras de Acero y Concreto'!$C$6:$C$577,MATCH(L221,'Estructuras de Acero y Concreto'!$D$6:$D$577,0)))=FALSE,INDEX('Estructuras de Acero y Concreto'!$C$6:$C$577,MATCH(L221,'Estructuras de Acero y Concreto'!$D$6:$D$577,0)),IF(ISERROR(INDEX('Estructuras de Madera'!$C$5:$C$122,MATCH(L221,'Estructuras de Madera'!$D$5:$D$122,0)))=FALSE,INDEX('Estructuras de Madera'!$C$5:$C$122,MATCH(L221,'Estructuras de Madera'!$D$5:$D$122,0)),INDEX(SICODI!$G$3:$G$2404,MATCH(L221,SICODI!$G$3:$G$2404,0))))</f>
        <v>EA060COU0S0-300-A2</v>
      </c>
      <c r="N221" s="121" t="str">
        <f>+IF(ISERROR(VLOOKUP(M221,'Resumen de precios LLTT'!$C$17:$D$3071,2,FALSE))=FALSE,VLOOKUP(M221,'Resumen de precios LLTT'!$C$17:$D$3071,2,FALSE),VLOOKUP(M221,SICODI!$G$3:$J$2404,2,FALSE))</f>
        <v>1 Poste autosoportable de acero (18/7600) de ángulo mayor y terminal (90°) Tipo ATU1-18</v>
      </c>
      <c r="O221" s="58">
        <f>+IF(ISERROR(VLOOKUP(M221,'Resumen de precios LLTT'!$C$17:$G$3071,5,FALSE))=FALSE,VLOOKUP(M221,'Resumen de precios LLTT'!$C$17:$G$3071,5,FALSE),VLOOKUP(M221,SICODI!$G$3:$J$2404,4,FALSE))</f>
        <v>17210.080167841363</v>
      </c>
      <c r="P221" s="16">
        <f t="shared" si="33"/>
        <v>0.84299999999999997</v>
      </c>
      <c r="Q221" s="78">
        <f t="shared" si="34"/>
        <v>31718.177749331629</v>
      </c>
      <c r="R221" s="56">
        <v>0</v>
      </c>
      <c r="S221" s="16">
        <f t="shared" si="35"/>
        <v>0.13400000000000001</v>
      </c>
      <c r="T221" s="79">
        <f t="shared" si="36"/>
        <v>354.18631820086989</v>
      </c>
      <c r="U221" s="80">
        <f t="shared" si="37"/>
        <v>0.183</v>
      </c>
      <c r="V221" s="81">
        <f t="shared" si="38"/>
        <v>64.816096230759186</v>
      </c>
      <c r="W221" s="79">
        <f t="shared" si="39"/>
        <v>21.810374248906953</v>
      </c>
      <c r="X221" s="60">
        <f t="shared" si="40"/>
        <v>21.8</v>
      </c>
      <c r="Y221" s="56">
        <f>+'INFO ENEL'!R209</f>
        <v>1</v>
      </c>
      <c r="Z221" s="59">
        <f t="shared" si="41"/>
        <v>21.8</v>
      </c>
    </row>
    <row r="222" spans="1:26" s="90" customFormat="1" ht="15" customHeight="1" x14ac:dyDescent="0.25">
      <c r="A222" s="55">
        <f>+'INFO ENEL'!A210</f>
        <v>205</v>
      </c>
      <c r="B222" s="121" t="str">
        <f>+INDEX($B$8:$B$15,MATCH(L222,$L$8:$L$15,0))</f>
        <v>MOD INV_2017</v>
      </c>
      <c r="C222" s="56" t="str">
        <f>+'INFO ENEL'!B210</f>
        <v>Lima</v>
      </c>
      <c r="D222" s="56" t="str">
        <f>+'INFO ENEL'!D210</f>
        <v>SUPE</v>
      </c>
      <c r="E222" s="56" t="str">
        <f>+'INFO ENEL'!D210</f>
        <v>SUPE</v>
      </c>
      <c r="F222" s="50">
        <f>+'INFO ENEL'!E210</f>
        <v>0</v>
      </c>
      <c r="G222" s="56" t="str">
        <f>+'INFO ENEL'!L210</f>
        <v>AT</v>
      </c>
      <c r="H222" s="57">
        <f>+'INFO ENEL'!M210</f>
        <v>109.9</v>
      </c>
      <c r="I222" s="56">
        <f>+'INFO ENEL'!N210</f>
        <v>18</v>
      </c>
      <c r="J222" s="56" t="str">
        <f>+'INFO ENEL'!O210</f>
        <v>Poste</v>
      </c>
      <c r="K222" s="56" t="str">
        <f>+'INFO ENEL'!P210</f>
        <v>Concreto</v>
      </c>
      <c r="L222" s="56" t="str">
        <f>+'INFO ENEL'!Q210</f>
        <v>PA18/7600</v>
      </c>
      <c r="M222" s="55" t="str">
        <f>+IF(ISERROR(INDEX('Estructuras de Acero y Concreto'!$C$6:$C$577,MATCH(L222,'Estructuras de Acero y Concreto'!$D$6:$D$577,0)))=FALSE,INDEX('Estructuras de Acero y Concreto'!$C$6:$C$577,MATCH(L222,'Estructuras de Acero y Concreto'!$D$6:$D$577,0)),IF(ISERROR(INDEX('Estructuras de Madera'!$C$5:$C$122,MATCH(L222,'Estructuras de Madera'!$D$5:$D$122,0)))=FALSE,INDEX('Estructuras de Madera'!$C$5:$C$122,MATCH(L222,'Estructuras de Madera'!$D$5:$D$122,0)),INDEX(SICODI!$G$3:$G$2404,MATCH(L222,SICODI!$G$3:$G$2404,0))))</f>
        <v>EA060COU0S0-300-A2</v>
      </c>
      <c r="N222" s="121" t="str">
        <f>+IF(ISERROR(VLOOKUP(M222,'Resumen de precios LLTT'!$C$17:$D$3071,2,FALSE))=FALSE,VLOOKUP(M222,'Resumen de precios LLTT'!$C$17:$D$3071,2,FALSE),VLOOKUP(M222,SICODI!$G$3:$J$2404,2,FALSE))</f>
        <v>1 Poste autosoportable de acero (18/7600) de ángulo mayor y terminal (90°) Tipo ATU1-18</v>
      </c>
      <c r="O222" s="58">
        <f>+IF(ISERROR(VLOOKUP(M222,'Resumen de precios LLTT'!$C$17:$G$3071,5,FALSE))=FALSE,VLOOKUP(M222,'Resumen de precios LLTT'!$C$17:$G$3071,5,FALSE),VLOOKUP(M222,SICODI!$G$3:$J$2404,4,FALSE))</f>
        <v>17210.080167841363</v>
      </c>
      <c r="P222" s="16">
        <f t="shared" si="33"/>
        <v>0.84299999999999997</v>
      </c>
      <c r="Q222" s="78">
        <f t="shared" si="34"/>
        <v>31718.177749331629</v>
      </c>
      <c r="R222" s="56">
        <v>0</v>
      </c>
      <c r="S222" s="16">
        <f t="shared" si="35"/>
        <v>0.13400000000000001</v>
      </c>
      <c r="T222" s="79">
        <f t="shared" si="36"/>
        <v>354.18631820086989</v>
      </c>
      <c r="U222" s="80">
        <f t="shared" si="37"/>
        <v>0.183</v>
      </c>
      <c r="V222" s="81">
        <f t="shared" si="38"/>
        <v>64.816096230759186</v>
      </c>
      <c r="W222" s="79">
        <f t="shared" si="39"/>
        <v>21.810374248906953</v>
      </c>
      <c r="X222" s="60">
        <f t="shared" si="40"/>
        <v>21.8</v>
      </c>
      <c r="Y222" s="56">
        <f>+'INFO ENEL'!R210</f>
        <v>1</v>
      </c>
      <c r="Z222" s="59">
        <f t="shared" si="41"/>
        <v>21.8</v>
      </c>
    </row>
    <row r="223" spans="1:26" s="90" customFormat="1" ht="15" customHeight="1" x14ac:dyDescent="0.25">
      <c r="A223" s="55">
        <f>+'INFO ENEL'!A211</f>
        <v>206</v>
      </c>
      <c r="B223" s="121" t="str">
        <f>+INDEX($B$8:$B$15,MATCH(L223,$L$8:$L$15,0))</f>
        <v>MOD INV_2017</v>
      </c>
      <c r="C223" s="56" t="str">
        <f>+'INFO ENEL'!B211</f>
        <v>Lima</v>
      </c>
      <c r="D223" s="56" t="str">
        <f>+'INFO ENEL'!D211</f>
        <v>SUPE</v>
      </c>
      <c r="E223" s="56" t="str">
        <f>+'INFO ENEL'!D211</f>
        <v>SUPE</v>
      </c>
      <c r="F223" s="50">
        <f>+'INFO ENEL'!E211</f>
        <v>0</v>
      </c>
      <c r="G223" s="56" t="str">
        <f>+'INFO ENEL'!L211</f>
        <v>AT</v>
      </c>
      <c r="H223" s="57">
        <f>+'INFO ENEL'!M211</f>
        <v>119.14</v>
      </c>
      <c r="I223" s="56">
        <f>+'INFO ENEL'!N211</f>
        <v>18</v>
      </c>
      <c r="J223" s="56" t="str">
        <f>+'INFO ENEL'!O211</f>
        <v>Poste</v>
      </c>
      <c r="K223" s="56" t="str">
        <f>+'INFO ENEL'!P211</f>
        <v>Concreto</v>
      </c>
      <c r="L223" s="56" t="str">
        <f>+'INFO ENEL'!Q211</f>
        <v>PA18/7600</v>
      </c>
      <c r="M223" s="55" t="str">
        <f>+IF(ISERROR(INDEX('Estructuras de Acero y Concreto'!$C$6:$C$577,MATCH(L223,'Estructuras de Acero y Concreto'!$D$6:$D$577,0)))=FALSE,INDEX('Estructuras de Acero y Concreto'!$C$6:$C$577,MATCH(L223,'Estructuras de Acero y Concreto'!$D$6:$D$577,0)),IF(ISERROR(INDEX('Estructuras de Madera'!$C$5:$C$122,MATCH(L223,'Estructuras de Madera'!$D$5:$D$122,0)))=FALSE,INDEX('Estructuras de Madera'!$C$5:$C$122,MATCH(L223,'Estructuras de Madera'!$D$5:$D$122,0)),INDEX(SICODI!$G$3:$G$2404,MATCH(L223,SICODI!$G$3:$G$2404,0))))</f>
        <v>EA060COU0S0-300-A2</v>
      </c>
      <c r="N223" s="121" t="str">
        <f>+IF(ISERROR(VLOOKUP(M223,'Resumen de precios LLTT'!$C$17:$D$3071,2,FALSE))=FALSE,VLOOKUP(M223,'Resumen de precios LLTT'!$C$17:$D$3071,2,FALSE),VLOOKUP(M223,SICODI!$G$3:$J$2404,2,FALSE))</f>
        <v>1 Poste autosoportable de acero (18/7600) de ángulo mayor y terminal (90°) Tipo ATU1-18</v>
      </c>
      <c r="O223" s="58">
        <f>+IF(ISERROR(VLOOKUP(M223,'Resumen de precios LLTT'!$C$17:$G$3071,5,FALSE))=FALSE,VLOOKUP(M223,'Resumen de precios LLTT'!$C$17:$G$3071,5,FALSE),VLOOKUP(M223,SICODI!$G$3:$J$2404,4,FALSE))</f>
        <v>17210.080167841363</v>
      </c>
      <c r="P223" s="16">
        <f t="shared" si="33"/>
        <v>0.84299999999999997</v>
      </c>
      <c r="Q223" s="78">
        <f t="shared" si="34"/>
        <v>31718.177749331629</v>
      </c>
      <c r="R223" s="56">
        <v>0</v>
      </c>
      <c r="S223" s="16">
        <f t="shared" si="35"/>
        <v>0.13400000000000001</v>
      </c>
      <c r="T223" s="79">
        <f t="shared" si="36"/>
        <v>354.18631820086989</v>
      </c>
      <c r="U223" s="80">
        <f t="shared" si="37"/>
        <v>0.183</v>
      </c>
      <c r="V223" s="81">
        <f t="shared" si="38"/>
        <v>64.816096230759186</v>
      </c>
      <c r="W223" s="79">
        <f t="shared" si="39"/>
        <v>21.810374248906953</v>
      </c>
      <c r="X223" s="60">
        <f t="shared" si="40"/>
        <v>21.8</v>
      </c>
      <c r="Y223" s="56">
        <f>+'INFO ENEL'!R211</f>
        <v>1</v>
      </c>
      <c r="Z223" s="59">
        <f t="shared" si="41"/>
        <v>21.8</v>
      </c>
    </row>
    <row r="224" spans="1:26" s="90" customFormat="1" ht="15" customHeight="1" x14ac:dyDescent="0.25">
      <c r="A224" s="55">
        <f>+'INFO ENEL'!A212</f>
        <v>207</v>
      </c>
      <c r="B224" s="121" t="str">
        <f>+INDEX($B$8:$B$15,MATCH(L224,$L$8:$L$15,0))</f>
        <v>MOD INV_2017</v>
      </c>
      <c r="C224" s="56" t="str">
        <f>+'INFO ENEL'!B212</f>
        <v>Lima</v>
      </c>
      <c r="D224" s="56" t="str">
        <f>+'INFO ENEL'!D212</f>
        <v>SUPE</v>
      </c>
      <c r="E224" s="56" t="str">
        <f>+'INFO ENEL'!D212</f>
        <v>SUPE</v>
      </c>
      <c r="F224" s="50">
        <f>+'INFO ENEL'!E212</f>
        <v>0</v>
      </c>
      <c r="G224" s="56" t="str">
        <f>+'INFO ENEL'!L212</f>
        <v>AT</v>
      </c>
      <c r="H224" s="57">
        <f>+'INFO ENEL'!M212</f>
        <v>104.22</v>
      </c>
      <c r="I224" s="56">
        <f>+'INFO ENEL'!N212</f>
        <v>18</v>
      </c>
      <c r="J224" s="56" t="str">
        <f>+'INFO ENEL'!O212</f>
        <v>Poste</v>
      </c>
      <c r="K224" s="56" t="str">
        <f>+'INFO ENEL'!P212</f>
        <v>Concreto</v>
      </c>
      <c r="L224" s="56" t="str">
        <f>+'INFO ENEL'!Q212</f>
        <v>PA18/7600</v>
      </c>
      <c r="M224" s="55" t="str">
        <f>+IF(ISERROR(INDEX('Estructuras de Acero y Concreto'!$C$6:$C$577,MATCH(L224,'Estructuras de Acero y Concreto'!$D$6:$D$577,0)))=FALSE,INDEX('Estructuras de Acero y Concreto'!$C$6:$C$577,MATCH(L224,'Estructuras de Acero y Concreto'!$D$6:$D$577,0)),IF(ISERROR(INDEX('Estructuras de Madera'!$C$5:$C$122,MATCH(L224,'Estructuras de Madera'!$D$5:$D$122,0)))=FALSE,INDEX('Estructuras de Madera'!$C$5:$C$122,MATCH(L224,'Estructuras de Madera'!$D$5:$D$122,0)),INDEX(SICODI!$G$3:$G$2404,MATCH(L224,SICODI!$G$3:$G$2404,0))))</f>
        <v>EA060COU0S0-300-A2</v>
      </c>
      <c r="N224" s="121" t="str">
        <f>+IF(ISERROR(VLOOKUP(M224,'Resumen de precios LLTT'!$C$17:$D$3071,2,FALSE))=FALSE,VLOOKUP(M224,'Resumen de precios LLTT'!$C$17:$D$3071,2,FALSE),VLOOKUP(M224,SICODI!$G$3:$J$2404,2,FALSE))</f>
        <v>1 Poste autosoportable de acero (18/7600) de ángulo mayor y terminal (90°) Tipo ATU1-18</v>
      </c>
      <c r="O224" s="58">
        <f>+IF(ISERROR(VLOOKUP(M224,'Resumen de precios LLTT'!$C$17:$G$3071,5,FALSE))=FALSE,VLOOKUP(M224,'Resumen de precios LLTT'!$C$17:$G$3071,5,FALSE),VLOOKUP(M224,SICODI!$G$3:$J$2404,4,FALSE))</f>
        <v>17210.080167841363</v>
      </c>
      <c r="P224" s="16">
        <f t="shared" si="33"/>
        <v>0.84299999999999997</v>
      </c>
      <c r="Q224" s="78">
        <f t="shared" si="34"/>
        <v>31718.177749331629</v>
      </c>
      <c r="R224" s="56">
        <v>0</v>
      </c>
      <c r="S224" s="16">
        <f t="shared" si="35"/>
        <v>0.13400000000000001</v>
      </c>
      <c r="T224" s="79">
        <f t="shared" si="36"/>
        <v>354.18631820086989</v>
      </c>
      <c r="U224" s="80">
        <f t="shared" si="37"/>
        <v>0.183</v>
      </c>
      <c r="V224" s="81">
        <f t="shared" si="38"/>
        <v>64.816096230759186</v>
      </c>
      <c r="W224" s="79">
        <f t="shared" si="39"/>
        <v>21.810374248906953</v>
      </c>
      <c r="X224" s="60">
        <f t="shared" si="40"/>
        <v>21.8</v>
      </c>
      <c r="Y224" s="56">
        <f>+'INFO ENEL'!R212</f>
        <v>1</v>
      </c>
      <c r="Z224" s="59">
        <f t="shared" si="41"/>
        <v>21.8</v>
      </c>
    </row>
    <row r="225" spans="1:26" s="90" customFormat="1" ht="15" customHeight="1" x14ac:dyDescent="0.25">
      <c r="A225" s="55">
        <f>+'INFO ENEL'!A213</f>
        <v>208</v>
      </c>
      <c r="B225" s="121" t="str">
        <f>+INDEX($B$8:$B$15,MATCH(L225,$L$8:$L$15,0))</f>
        <v>MOD INV_2017</v>
      </c>
      <c r="C225" s="56" t="str">
        <f>+'INFO ENEL'!B213</f>
        <v>Lima</v>
      </c>
      <c r="D225" s="56" t="str">
        <f>+'INFO ENEL'!D213</f>
        <v>SUPE</v>
      </c>
      <c r="E225" s="56" t="str">
        <f>+'INFO ENEL'!D213</f>
        <v>SUPE</v>
      </c>
      <c r="F225" s="50">
        <f>+'INFO ENEL'!E213</f>
        <v>0</v>
      </c>
      <c r="G225" s="56" t="str">
        <f>+'INFO ENEL'!L213</f>
        <v>AT</v>
      </c>
      <c r="H225" s="57">
        <f>+'INFO ENEL'!M213</f>
        <v>141.59</v>
      </c>
      <c r="I225" s="56">
        <f>+'INFO ENEL'!N213</f>
        <v>18</v>
      </c>
      <c r="J225" s="56" t="str">
        <f>+'INFO ENEL'!O213</f>
        <v>Poste</v>
      </c>
      <c r="K225" s="56" t="str">
        <f>+'INFO ENEL'!P213</f>
        <v>Concreto</v>
      </c>
      <c r="L225" s="56" t="str">
        <f>+'INFO ENEL'!Q213</f>
        <v>PA18/7600</v>
      </c>
      <c r="M225" s="55" t="str">
        <f>+IF(ISERROR(INDEX('Estructuras de Acero y Concreto'!$C$6:$C$577,MATCH(L225,'Estructuras de Acero y Concreto'!$D$6:$D$577,0)))=FALSE,INDEX('Estructuras de Acero y Concreto'!$C$6:$C$577,MATCH(L225,'Estructuras de Acero y Concreto'!$D$6:$D$577,0)),IF(ISERROR(INDEX('Estructuras de Madera'!$C$5:$C$122,MATCH(L225,'Estructuras de Madera'!$D$5:$D$122,0)))=FALSE,INDEX('Estructuras de Madera'!$C$5:$C$122,MATCH(L225,'Estructuras de Madera'!$D$5:$D$122,0)),INDEX(SICODI!$G$3:$G$2404,MATCH(L225,SICODI!$G$3:$G$2404,0))))</f>
        <v>EA060COU0S0-300-A2</v>
      </c>
      <c r="N225" s="121" t="str">
        <f>+IF(ISERROR(VLOOKUP(M225,'Resumen de precios LLTT'!$C$17:$D$3071,2,FALSE))=FALSE,VLOOKUP(M225,'Resumen de precios LLTT'!$C$17:$D$3071,2,FALSE),VLOOKUP(M225,SICODI!$G$3:$J$2404,2,FALSE))</f>
        <v>1 Poste autosoportable de acero (18/7600) de ángulo mayor y terminal (90°) Tipo ATU1-18</v>
      </c>
      <c r="O225" s="58">
        <f>+IF(ISERROR(VLOOKUP(M225,'Resumen de precios LLTT'!$C$17:$G$3071,5,FALSE))=FALSE,VLOOKUP(M225,'Resumen de precios LLTT'!$C$17:$G$3071,5,FALSE),VLOOKUP(M225,SICODI!$G$3:$J$2404,4,FALSE))</f>
        <v>17210.080167841363</v>
      </c>
      <c r="P225" s="16">
        <f t="shared" si="33"/>
        <v>0.84299999999999997</v>
      </c>
      <c r="Q225" s="78">
        <f t="shared" si="34"/>
        <v>31718.177749331629</v>
      </c>
      <c r="R225" s="56">
        <v>0</v>
      </c>
      <c r="S225" s="16">
        <f t="shared" si="35"/>
        <v>0.13400000000000001</v>
      </c>
      <c r="T225" s="79">
        <f t="shared" si="36"/>
        <v>354.18631820086989</v>
      </c>
      <c r="U225" s="80">
        <f t="shared" si="37"/>
        <v>0.183</v>
      </c>
      <c r="V225" s="81">
        <f t="shared" si="38"/>
        <v>64.816096230759186</v>
      </c>
      <c r="W225" s="79">
        <f t="shared" si="39"/>
        <v>21.810374248906953</v>
      </c>
      <c r="X225" s="60">
        <f t="shared" si="40"/>
        <v>21.8</v>
      </c>
      <c r="Y225" s="56">
        <f>+'INFO ENEL'!R213</f>
        <v>1</v>
      </c>
      <c r="Z225" s="59">
        <f t="shared" si="41"/>
        <v>21.8</v>
      </c>
    </row>
    <row r="226" spans="1:26" s="90" customFormat="1" ht="15" customHeight="1" x14ac:dyDescent="0.25">
      <c r="A226" s="55">
        <f>+'INFO ENEL'!A214</f>
        <v>209</v>
      </c>
      <c r="B226" s="121" t="str">
        <f>+INDEX($B$8:$B$15,MATCH(L226,$L$8:$L$15,0))</f>
        <v>MOD INV_2017</v>
      </c>
      <c r="C226" s="56" t="str">
        <f>+'INFO ENEL'!B214</f>
        <v>Lima</v>
      </c>
      <c r="D226" s="56" t="str">
        <f>+'INFO ENEL'!D214</f>
        <v>SUPE</v>
      </c>
      <c r="E226" s="56" t="str">
        <f>+'INFO ENEL'!D214</f>
        <v>SUPE</v>
      </c>
      <c r="F226" s="50">
        <f>+'INFO ENEL'!E214</f>
        <v>0</v>
      </c>
      <c r="G226" s="56" t="str">
        <f>+'INFO ENEL'!L214</f>
        <v>AT</v>
      </c>
      <c r="H226" s="57">
        <f>+'INFO ENEL'!M214</f>
        <v>176.87</v>
      </c>
      <c r="I226" s="56">
        <f>+'INFO ENEL'!N214</f>
        <v>18</v>
      </c>
      <c r="J226" s="56" t="str">
        <f>+'INFO ENEL'!O214</f>
        <v>Poste</v>
      </c>
      <c r="K226" s="56" t="str">
        <f>+'INFO ENEL'!P214</f>
        <v>Concreto</v>
      </c>
      <c r="L226" s="56" t="str">
        <f>+'INFO ENEL'!Q214</f>
        <v>PA18/7600</v>
      </c>
      <c r="M226" s="55" t="str">
        <f>+IF(ISERROR(INDEX('Estructuras de Acero y Concreto'!$C$6:$C$577,MATCH(L226,'Estructuras de Acero y Concreto'!$D$6:$D$577,0)))=FALSE,INDEX('Estructuras de Acero y Concreto'!$C$6:$C$577,MATCH(L226,'Estructuras de Acero y Concreto'!$D$6:$D$577,0)),IF(ISERROR(INDEX('Estructuras de Madera'!$C$5:$C$122,MATCH(L226,'Estructuras de Madera'!$D$5:$D$122,0)))=FALSE,INDEX('Estructuras de Madera'!$C$5:$C$122,MATCH(L226,'Estructuras de Madera'!$D$5:$D$122,0)),INDEX(SICODI!$G$3:$G$2404,MATCH(L226,SICODI!$G$3:$G$2404,0))))</f>
        <v>EA060COU0S0-300-A2</v>
      </c>
      <c r="N226" s="121" t="str">
        <f>+IF(ISERROR(VLOOKUP(M226,'Resumen de precios LLTT'!$C$17:$D$3071,2,FALSE))=FALSE,VLOOKUP(M226,'Resumen de precios LLTT'!$C$17:$D$3071,2,FALSE),VLOOKUP(M226,SICODI!$G$3:$J$2404,2,FALSE))</f>
        <v>1 Poste autosoportable de acero (18/7600) de ángulo mayor y terminal (90°) Tipo ATU1-18</v>
      </c>
      <c r="O226" s="58">
        <f>+IF(ISERROR(VLOOKUP(M226,'Resumen de precios LLTT'!$C$17:$G$3071,5,FALSE))=FALSE,VLOOKUP(M226,'Resumen de precios LLTT'!$C$17:$G$3071,5,FALSE),VLOOKUP(M226,SICODI!$G$3:$J$2404,4,FALSE))</f>
        <v>17210.080167841363</v>
      </c>
      <c r="P226" s="16">
        <f t="shared" si="33"/>
        <v>0.84299999999999997</v>
      </c>
      <c r="Q226" s="78">
        <f t="shared" si="34"/>
        <v>31718.177749331629</v>
      </c>
      <c r="R226" s="56">
        <v>0</v>
      </c>
      <c r="S226" s="16">
        <f t="shared" si="35"/>
        <v>0.13400000000000001</v>
      </c>
      <c r="T226" s="79">
        <f t="shared" si="36"/>
        <v>354.18631820086989</v>
      </c>
      <c r="U226" s="80">
        <f t="shared" si="37"/>
        <v>0.183</v>
      </c>
      <c r="V226" s="81">
        <f t="shared" si="38"/>
        <v>64.816096230759186</v>
      </c>
      <c r="W226" s="79">
        <f t="shared" si="39"/>
        <v>21.810374248906953</v>
      </c>
      <c r="X226" s="60">
        <f t="shared" si="40"/>
        <v>21.8</v>
      </c>
      <c r="Y226" s="56">
        <f>+'INFO ENEL'!R214</f>
        <v>1</v>
      </c>
      <c r="Z226" s="59">
        <f t="shared" si="41"/>
        <v>21.8</v>
      </c>
    </row>
    <row r="227" spans="1:26" s="90" customFormat="1" ht="15" customHeight="1" x14ac:dyDescent="0.25">
      <c r="A227" s="55">
        <f>+'INFO ENEL'!A215</f>
        <v>210</v>
      </c>
      <c r="B227" s="121" t="str">
        <f>+INDEX($B$8:$B$15,MATCH(L227,$L$8:$L$15,0))</f>
        <v>MOD INV_2017</v>
      </c>
      <c r="C227" s="56" t="str">
        <f>+'INFO ENEL'!B215</f>
        <v>Lima</v>
      </c>
      <c r="D227" s="56" t="str">
        <f>+'INFO ENEL'!D215</f>
        <v>SUPE</v>
      </c>
      <c r="E227" s="56" t="str">
        <f>+'INFO ENEL'!D215</f>
        <v>SUPE</v>
      </c>
      <c r="F227" s="50">
        <f>+'INFO ENEL'!E215</f>
        <v>0</v>
      </c>
      <c r="G227" s="56" t="str">
        <f>+'INFO ENEL'!L215</f>
        <v>AT</v>
      </c>
      <c r="H227" s="57">
        <f>+'INFO ENEL'!M215</f>
        <v>173.58</v>
      </c>
      <c r="I227" s="56">
        <f>+'INFO ENEL'!N215</f>
        <v>18</v>
      </c>
      <c r="J227" s="56" t="str">
        <f>+'INFO ENEL'!O215</f>
        <v>Poste</v>
      </c>
      <c r="K227" s="56" t="str">
        <f>+'INFO ENEL'!P215</f>
        <v>Concreto</v>
      </c>
      <c r="L227" s="56" t="str">
        <f>+'INFO ENEL'!Q215</f>
        <v>PA18/7600</v>
      </c>
      <c r="M227" s="55" t="str">
        <f>+IF(ISERROR(INDEX('Estructuras de Acero y Concreto'!$C$6:$C$577,MATCH(L227,'Estructuras de Acero y Concreto'!$D$6:$D$577,0)))=FALSE,INDEX('Estructuras de Acero y Concreto'!$C$6:$C$577,MATCH(L227,'Estructuras de Acero y Concreto'!$D$6:$D$577,0)),IF(ISERROR(INDEX('Estructuras de Madera'!$C$5:$C$122,MATCH(L227,'Estructuras de Madera'!$D$5:$D$122,0)))=FALSE,INDEX('Estructuras de Madera'!$C$5:$C$122,MATCH(L227,'Estructuras de Madera'!$D$5:$D$122,0)),INDEX(SICODI!$G$3:$G$2404,MATCH(L227,SICODI!$G$3:$G$2404,0))))</f>
        <v>EA060COU0S0-300-A2</v>
      </c>
      <c r="N227" s="121" t="str">
        <f>+IF(ISERROR(VLOOKUP(M227,'Resumen de precios LLTT'!$C$17:$D$3071,2,FALSE))=FALSE,VLOOKUP(M227,'Resumen de precios LLTT'!$C$17:$D$3071,2,FALSE),VLOOKUP(M227,SICODI!$G$3:$J$2404,2,FALSE))</f>
        <v>1 Poste autosoportable de acero (18/7600) de ángulo mayor y terminal (90°) Tipo ATU1-18</v>
      </c>
      <c r="O227" s="58">
        <f>+IF(ISERROR(VLOOKUP(M227,'Resumen de precios LLTT'!$C$17:$G$3071,5,FALSE))=FALSE,VLOOKUP(M227,'Resumen de precios LLTT'!$C$17:$G$3071,5,FALSE),VLOOKUP(M227,SICODI!$G$3:$J$2404,4,FALSE))</f>
        <v>17210.080167841363</v>
      </c>
      <c r="P227" s="16">
        <f t="shared" si="33"/>
        <v>0.84299999999999997</v>
      </c>
      <c r="Q227" s="78">
        <f t="shared" si="34"/>
        <v>31718.177749331629</v>
      </c>
      <c r="R227" s="56">
        <v>0</v>
      </c>
      <c r="S227" s="16">
        <f t="shared" si="35"/>
        <v>0.13400000000000001</v>
      </c>
      <c r="T227" s="79">
        <f t="shared" si="36"/>
        <v>354.18631820086989</v>
      </c>
      <c r="U227" s="80">
        <f t="shared" si="37"/>
        <v>0.183</v>
      </c>
      <c r="V227" s="81">
        <f t="shared" si="38"/>
        <v>64.816096230759186</v>
      </c>
      <c r="W227" s="79">
        <f t="shared" si="39"/>
        <v>21.810374248906953</v>
      </c>
      <c r="X227" s="60">
        <f t="shared" si="40"/>
        <v>21.8</v>
      </c>
      <c r="Y227" s="56">
        <f>+'INFO ENEL'!R215</f>
        <v>1</v>
      </c>
      <c r="Z227" s="59">
        <f t="shared" si="41"/>
        <v>21.8</v>
      </c>
    </row>
    <row r="228" spans="1:26" s="90" customFormat="1" ht="15" customHeight="1" x14ac:dyDescent="0.25">
      <c r="A228" s="55">
        <f>+'INFO ENEL'!A216</f>
        <v>211</v>
      </c>
      <c r="B228" s="121" t="str">
        <f>+INDEX($B$8:$B$15,MATCH(L228,$L$8:$L$15,0))</f>
        <v>MOD INV_2017</v>
      </c>
      <c r="C228" s="56" t="str">
        <f>+'INFO ENEL'!B216</f>
        <v>Lima</v>
      </c>
      <c r="D228" s="56" t="str">
        <f>+'INFO ENEL'!D216</f>
        <v>SUPE</v>
      </c>
      <c r="E228" s="56" t="str">
        <f>+'INFO ENEL'!D216</f>
        <v>SUPE</v>
      </c>
      <c r="F228" s="50">
        <f>+'INFO ENEL'!E216</f>
        <v>0</v>
      </c>
      <c r="G228" s="56" t="str">
        <f>+'INFO ENEL'!L216</f>
        <v>AT</v>
      </c>
      <c r="H228" s="57">
        <f>+'INFO ENEL'!M216</f>
        <v>83.99</v>
      </c>
      <c r="I228" s="56">
        <f>+'INFO ENEL'!N216</f>
        <v>18</v>
      </c>
      <c r="J228" s="56" t="str">
        <f>+'INFO ENEL'!O216</f>
        <v>Poste</v>
      </c>
      <c r="K228" s="56" t="str">
        <f>+'INFO ENEL'!P216</f>
        <v>Concreto</v>
      </c>
      <c r="L228" s="56" t="str">
        <f>+'INFO ENEL'!Q216</f>
        <v>PA18/7600</v>
      </c>
      <c r="M228" s="55" t="str">
        <f>+IF(ISERROR(INDEX('Estructuras de Acero y Concreto'!$C$6:$C$577,MATCH(L228,'Estructuras de Acero y Concreto'!$D$6:$D$577,0)))=FALSE,INDEX('Estructuras de Acero y Concreto'!$C$6:$C$577,MATCH(L228,'Estructuras de Acero y Concreto'!$D$6:$D$577,0)),IF(ISERROR(INDEX('Estructuras de Madera'!$C$5:$C$122,MATCH(L228,'Estructuras de Madera'!$D$5:$D$122,0)))=FALSE,INDEX('Estructuras de Madera'!$C$5:$C$122,MATCH(L228,'Estructuras de Madera'!$D$5:$D$122,0)),INDEX(SICODI!$G$3:$G$2404,MATCH(L228,SICODI!$G$3:$G$2404,0))))</f>
        <v>EA060COU0S0-300-A2</v>
      </c>
      <c r="N228" s="121" t="str">
        <f>+IF(ISERROR(VLOOKUP(M228,'Resumen de precios LLTT'!$C$17:$D$3071,2,FALSE))=FALSE,VLOOKUP(M228,'Resumen de precios LLTT'!$C$17:$D$3071,2,FALSE),VLOOKUP(M228,SICODI!$G$3:$J$2404,2,FALSE))</f>
        <v>1 Poste autosoportable de acero (18/7600) de ángulo mayor y terminal (90°) Tipo ATU1-18</v>
      </c>
      <c r="O228" s="58">
        <f>+IF(ISERROR(VLOOKUP(M228,'Resumen de precios LLTT'!$C$17:$G$3071,5,FALSE))=FALSE,VLOOKUP(M228,'Resumen de precios LLTT'!$C$17:$G$3071,5,FALSE),VLOOKUP(M228,SICODI!$G$3:$J$2404,4,FALSE))</f>
        <v>17210.080167841363</v>
      </c>
      <c r="P228" s="16">
        <f t="shared" si="33"/>
        <v>0.84299999999999997</v>
      </c>
      <c r="Q228" s="78">
        <f t="shared" si="34"/>
        <v>31718.177749331629</v>
      </c>
      <c r="R228" s="56">
        <v>0</v>
      </c>
      <c r="S228" s="16">
        <f t="shared" si="35"/>
        <v>0.13400000000000001</v>
      </c>
      <c r="T228" s="79">
        <f t="shared" si="36"/>
        <v>354.18631820086989</v>
      </c>
      <c r="U228" s="80">
        <f t="shared" si="37"/>
        <v>0.183</v>
      </c>
      <c r="V228" s="81">
        <f t="shared" si="38"/>
        <v>64.816096230759186</v>
      </c>
      <c r="W228" s="79">
        <f t="shared" si="39"/>
        <v>21.810374248906953</v>
      </c>
      <c r="X228" s="60">
        <f t="shared" si="40"/>
        <v>21.8</v>
      </c>
      <c r="Y228" s="56">
        <f>+'INFO ENEL'!R216</f>
        <v>1</v>
      </c>
      <c r="Z228" s="59">
        <f t="shared" si="41"/>
        <v>21.8</v>
      </c>
    </row>
    <row r="229" spans="1:26" s="90" customFormat="1" ht="15" customHeight="1" x14ac:dyDescent="0.25">
      <c r="A229" s="55">
        <f>+'INFO ENEL'!A217</f>
        <v>212</v>
      </c>
      <c r="B229" s="121" t="str">
        <f>+INDEX($B$8:$B$15,MATCH(L229,$L$8:$L$15,0))</f>
        <v>MOD INV_2017</v>
      </c>
      <c r="C229" s="56" t="str">
        <f>+'INFO ENEL'!B217</f>
        <v>Lima</v>
      </c>
      <c r="D229" s="56" t="str">
        <f>+'INFO ENEL'!D217</f>
        <v>SUPE</v>
      </c>
      <c r="E229" s="56" t="str">
        <f>+'INFO ENEL'!D217</f>
        <v>SUPE</v>
      </c>
      <c r="F229" s="50">
        <f>+'INFO ENEL'!E217</f>
        <v>0</v>
      </c>
      <c r="G229" s="56" t="str">
        <f>+'INFO ENEL'!L217</f>
        <v>AT</v>
      </c>
      <c r="H229" s="57">
        <f>+'INFO ENEL'!M217</f>
        <v>190.54</v>
      </c>
      <c r="I229" s="56">
        <f>+'INFO ENEL'!N217</f>
        <v>18</v>
      </c>
      <c r="J229" s="56" t="str">
        <f>+'INFO ENEL'!O217</f>
        <v>Poste</v>
      </c>
      <c r="K229" s="56" t="str">
        <f>+'INFO ENEL'!P217</f>
        <v>Concreto</v>
      </c>
      <c r="L229" s="56" t="str">
        <f>+'INFO ENEL'!Q217</f>
        <v>PA18/7600</v>
      </c>
      <c r="M229" s="55" t="str">
        <f>+IF(ISERROR(INDEX('Estructuras de Acero y Concreto'!$C$6:$C$577,MATCH(L229,'Estructuras de Acero y Concreto'!$D$6:$D$577,0)))=FALSE,INDEX('Estructuras de Acero y Concreto'!$C$6:$C$577,MATCH(L229,'Estructuras de Acero y Concreto'!$D$6:$D$577,0)),IF(ISERROR(INDEX('Estructuras de Madera'!$C$5:$C$122,MATCH(L229,'Estructuras de Madera'!$D$5:$D$122,0)))=FALSE,INDEX('Estructuras de Madera'!$C$5:$C$122,MATCH(L229,'Estructuras de Madera'!$D$5:$D$122,0)),INDEX(SICODI!$G$3:$G$2404,MATCH(L229,SICODI!$G$3:$G$2404,0))))</f>
        <v>EA060COU0S0-300-A2</v>
      </c>
      <c r="N229" s="121" t="str">
        <f>+IF(ISERROR(VLOOKUP(M229,'Resumen de precios LLTT'!$C$17:$D$3071,2,FALSE))=FALSE,VLOOKUP(M229,'Resumen de precios LLTT'!$C$17:$D$3071,2,FALSE),VLOOKUP(M229,SICODI!$G$3:$J$2404,2,FALSE))</f>
        <v>1 Poste autosoportable de acero (18/7600) de ángulo mayor y terminal (90°) Tipo ATU1-18</v>
      </c>
      <c r="O229" s="58">
        <f>+IF(ISERROR(VLOOKUP(M229,'Resumen de precios LLTT'!$C$17:$G$3071,5,FALSE))=FALSE,VLOOKUP(M229,'Resumen de precios LLTT'!$C$17:$G$3071,5,FALSE),VLOOKUP(M229,SICODI!$G$3:$J$2404,4,FALSE))</f>
        <v>17210.080167841363</v>
      </c>
      <c r="P229" s="16">
        <f t="shared" si="33"/>
        <v>0.84299999999999997</v>
      </c>
      <c r="Q229" s="78">
        <f t="shared" si="34"/>
        <v>31718.177749331629</v>
      </c>
      <c r="R229" s="56">
        <v>0</v>
      </c>
      <c r="S229" s="16">
        <f t="shared" si="35"/>
        <v>0.13400000000000001</v>
      </c>
      <c r="T229" s="79">
        <f t="shared" si="36"/>
        <v>354.18631820086989</v>
      </c>
      <c r="U229" s="80">
        <f t="shared" si="37"/>
        <v>0.183</v>
      </c>
      <c r="V229" s="81">
        <f t="shared" si="38"/>
        <v>64.816096230759186</v>
      </c>
      <c r="W229" s="79">
        <f t="shared" si="39"/>
        <v>21.810374248906953</v>
      </c>
      <c r="X229" s="60">
        <f t="shared" si="40"/>
        <v>21.8</v>
      </c>
      <c r="Y229" s="56">
        <f>+'INFO ENEL'!R217</f>
        <v>1</v>
      </c>
      <c r="Z229" s="59">
        <f t="shared" si="41"/>
        <v>21.8</v>
      </c>
    </row>
    <row r="230" spans="1:26" s="90" customFormat="1" ht="15" customHeight="1" x14ac:dyDescent="0.25">
      <c r="A230" s="55">
        <f>+'INFO ENEL'!A218</f>
        <v>213</v>
      </c>
      <c r="B230" s="121" t="str">
        <f>+INDEX($B$8:$B$15,MATCH(L230,$L$8:$L$15,0))</f>
        <v>MOD INV_2017</v>
      </c>
      <c r="C230" s="56" t="str">
        <f>+'INFO ENEL'!B218</f>
        <v>Lima</v>
      </c>
      <c r="D230" s="56" t="str">
        <f>+'INFO ENEL'!D218</f>
        <v>SUPE</v>
      </c>
      <c r="E230" s="56" t="str">
        <f>+'INFO ENEL'!D218</f>
        <v>SUPE</v>
      </c>
      <c r="F230" s="50">
        <f>+'INFO ENEL'!E218</f>
        <v>0</v>
      </c>
      <c r="G230" s="56" t="str">
        <f>+'INFO ENEL'!L218</f>
        <v>AT</v>
      </c>
      <c r="H230" s="57">
        <f>+'INFO ENEL'!M218</f>
        <v>165.16</v>
      </c>
      <c r="I230" s="56">
        <f>+'INFO ENEL'!N218</f>
        <v>18</v>
      </c>
      <c r="J230" s="56" t="str">
        <f>+'INFO ENEL'!O218</f>
        <v>Poste</v>
      </c>
      <c r="K230" s="56" t="str">
        <f>+'INFO ENEL'!P218</f>
        <v>Concreto</v>
      </c>
      <c r="L230" s="56" t="str">
        <f>+'INFO ENEL'!Q218</f>
        <v>PA18/7600</v>
      </c>
      <c r="M230" s="55" t="str">
        <f>+IF(ISERROR(INDEX('Estructuras de Acero y Concreto'!$C$6:$C$577,MATCH(L230,'Estructuras de Acero y Concreto'!$D$6:$D$577,0)))=FALSE,INDEX('Estructuras de Acero y Concreto'!$C$6:$C$577,MATCH(L230,'Estructuras de Acero y Concreto'!$D$6:$D$577,0)),IF(ISERROR(INDEX('Estructuras de Madera'!$C$5:$C$122,MATCH(L230,'Estructuras de Madera'!$D$5:$D$122,0)))=FALSE,INDEX('Estructuras de Madera'!$C$5:$C$122,MATCH(L230,'Estructuras de Madera'!$D$5:$D$122,0)),INDEX(SICODI!$G$3:$G$2404,MATCH(L230,SICODI!$G$3:$G$2404,0))))</f>
        <v>EA060COU0S0-300-A2</v>
      </c>
      <c r="N230" s="121" t="str">
        <f>+IF(ISERROR(VLOOKUP(M230,'Resumen de precios LLTT'!$C$17:$D$3071,2,FALSE))=FALSE,VLOOKUP(M230,'Resumen de precios LLTT'!$C$17:$D$3071,2,FALSE),VLOOKUP(M230,SICODI!$G$3:$J$2404,2,FALSE))</f>
        <v>1 Poste autosoportable de acero (18/7600) de ángulo mayor y terminal (90°) Tipo ATU1-18</v>
      </c>
      <c r="O230" s="58">
        <f>+IF(ISERROR(VLOOKUP(M230,'Resumen de precios LLTT'!$C$17:$G$3071,5,FALSE))=FALSE,VLOOKUP(M230,'Resumen de precios LLTT'!$C$17:$G$3071,5,FALSE),VLOOKUP(M230,SICODI!$G$3:$J$2404,4,FALSE))</f>
        <v>17210.080167841363</v>
      </c>
      <c r="P230" s="16">
        <f t="shared" si="33"/>
        <v>0.84299999999999997</v>
      </c>
      <c r="Q230" s="78">
        <f t="shared" si="34"/>
        <v>31718.177749331629</v>
      </c>
      <c r="R230" s="56">
        <v>0</v>
      </c>
      <c r="S230" s="16">
        <f t="shared" si="35"/>
        <v>0.13400000000000001</v>
      </c>
      <c r="T230" s="79">
        <f t="shared" si="36"/>
        <v>354.18631820086989</v>
      </c>
      <c r="U230" s="80">
        <f t="shared" si="37"/>
        <v>0.183</v>
      </c>
      <c r="V230" s="81">
        <f t="shared" si="38"/>
        <v>64.816096230759186</v>
      </c>
      <c r="W230" s="79">
        <f t="shared" si="39"/>
        <v>21.810374248906953</v>
      </c>
      <c r="X230" s="60">
        <f t="shared" si="40"/>
        <v>21.8</v>
      </c>
      <c r="Y230" s="56">
        <f>+'INFO ENEL'!R218</f>
        <v>1</v>
      </c>
      <c r="Z230" s="59">
        <f t="shared" si="41"/>
        <v>21.8</v>
      </c>
    </row>
    <row r="231" spans="1:26" s="90" customFormat="1" ht="15" customHeight="1" x14ac:dyDescent="0.25">
      <c r="A231" s="55">
        <f>+'INFO ENEL'!A219</f>
        <v>214</v>
      </c>
      <c r="B231" s="121" t="str">
        <f>+INDEX($B$8:$B$15,MATCH(L231,$L$8:$L$15,0))</f>
        <v>MOD INV_2017</v>
      </c>
      <c r="C231" s="56" t="str">
        <f>+'INFO ENEL'!B219</f>
        <v>Lima</v>
      </c>
      <c r="D231" s="56" t="str">
        <f>+'INFO ENEL'!D219</f>
        <v>SUPE</v>
      </c>
      <c r="E231" s="56" t="str">
        <f>+'INFO ENEL'!D219</f>
        <v>SUPE</v>
      </c>
      <c r="F231" s="50">
        <f>+'INFO ENEL'!E219</f>
        <v>0</v>
      </c>
      <c r="G231" s="56" t="str">
        <f>+'INFO ENEL'!L219</f>
        <v>AT</v>
      </c>
      <c r="H231" s="57">
        <f>+'INFO ENEL'!M219</f>
        <v>160</v>
      </c>
      <c r="I231" s="56">
        <f>+'INFO ENEL'!N219</f>
        <v>18</v>
      </c>
      <c r="J231" s="56" t="str">
        <f>+'INFO ENEL'!O219</f>
        <v>Poste</v>
      </c>
      <c r="K231" s="56" t="str">
        <f>+'INFO ENEL'!P219</f>
        <v>Concreto</v>
      </c>
      <c r="L231" s="56" t="str">
        <f>+'INFO ENEL'!Q219</f>
        <v>PA18/7600</v>
      </c>
      <c r="M231" s="55" t="str">
        <f>+IF(ISERROR(INDEX('Estructuras de Acero y Concreto'!$C$6:$C$577,MATCH(L231,'Estructuras de Acero y Concreto'!$D$6:$D$577,0)))=FALSE,INDEX('Estructuras de Acero y Concreto'!$C$6:$C$577,MATCH(L231,'Estructuras de Acero y Concreto'!$D$6:$D$577,0)),IF(ISERROR(INDEX('Estructuras de Madera'!$C$5:$C$122,MATCH(L231,'Estructuras de Madera'!$D$5:$D$122,0)))=FALSE,INDEX('Estructuras de Madera'!$C$5:$C$122,MATCH(L231,'Estructuras de Madera'!$D$5:$D$122,0)),INDEX(SICODI!$G$3:$G$2404,MATCH(L231,SICODI!$G$3:$G$2404,0))))</f>
        <v>EA060COU0S0-300-A2</v>
      </c>
      <c r="N231" s="121" t="str">
        <f>+IF(ISERROR(VLOOKUP(M231,'Resumen de precios LLTT'!$C$17:$D$3071,2,FALSE))=FALSE,VLOOKUP(M231,'Resumen de precios LLTT'!$C$17:$D$3071,2,FALSE),VLOOKUP(M231,SICODI!$G$3:$J$2404,2,FALSE))</f>
        <v>1 Poste autosoportable de acero (18/7600) de ángulo mayor y terminal (90°) Tipo ATU1-18</v>
      </c>
      <c r="O231" s="58">
        <f>+IF(ISERROR(VLOOKUP(M231,'Resumen de precios LLTT'!$C$17:$G$3071,5,FALSE))=FALSE,VLOOKUP(M231,'Resumen de precios LLTT'!$C$17:$G$3071,5,FALSE),VLOOKUP(M231,SICODI!$G$3:$J$2404,4,FALSE))</f>
        <v>17210.080167841363</v>
      </c>
      <c r="P231" s="16">
        <f t="shared" si="33"/>
        <v>0.84299999999999997</v>
      </c>
      <c r="Q231" s="78">
        <f t="shared" si="34"/>
        <v>31718.177749331629</v>
      </c>
      <c r="R231" s="56">
        <v>0</v>
      </c>
      <c r="S231" s="16">
        <f t="shared" si="35"/>
        <v>0.13400000000000001</v>
      </c>
      <c r="T231" s="79">
        <f t="shared" si="36"/>
        <v>354.18631820086989</v>
      </c>
      <c r="U231" s="80">
        <f t="shared" si="37"/>
        <v>0.183</v>
      </c>
      <c r="V231" s="81">
        <f t="shared" si="38"/>
        <v>64.816096230759186</v>
      </c>
      <c r="W231" s="79">
        <f t="shared" si="39"/>
        <v>21.810374248906953</v>
      </c>
      <c r="X231" s="60">
        <f t="shared" si="40"/>
        <v>21.8</v>
      </c>
      <c r="Y231" s="56">
        <f>+'INFO ENEL'!R219</f>
        <v>1</v>
      </c>
      <c r="Z231" s="59">
        <f t="shared" si="41"/>
        <v>21.8</v>
      </c>
    </row>
    <row r="232" spans="1:26" s="90" customFormat="1" ht="15" customHeight="1" x14ac:dyDescent="0.25">
      <c r="A232" s="55">
        <f>+'INFO ENEL'!A220</f>
        <v>215</v>
      </c>
      <c r="B232" s="121" t="str">
        <f>+INDEX($B$8:$B$15,MATCH(L232,$L$8:$L$15,0))</f>
        <v>MOD INV_2017</v>
      </c>
      <c r="C232" s="56" t="str">
        <f>+'INFO ENEL'!B220</f>
        <v>Lima</v>
      </c>
      <c r="D232" s="56" t="str">
        <f>+'INFO ENEL'!D220</f>
        <v>SUPE</v>
      </c>
      <c r="E232" s="56" t="str">
        <f>+'INFO ENEL'!D220</f>
        <v>SUPE</v>
      </c>
      <c r="F232" s="50">
        <f>+'INFO ENEL'!E220</f>
        <v>0</v>
      </c>
      <c r="G232" s="56" t="str">
        <f>+'INFO ENEL'!L220</f>
        <v>AT</v>
      </c>
      <c r="H232" s="57">
        <f>+'INFO ENEL'!M220</f>
        <v>184.11</v>
      </c>
      <c r="I232" s="56">
        <f>+'INFO ENEL'!N220</f>
        <v>18</v>
      </c>
      <c r="J232" s="56" t="str">
        <f>+'INFO ENEL'!O220</f>
        <v>Poste</v>
      </c>
      <c r="K232" s="56" t="str">
        <f>+'INFO ENEL'!P220</f>
        <v>Concreto</v>
      </c>
      <c r="L232" s="56" t="str">
        <f>+'INFO ENEL'!Q220</f>
        <v>PA18/7600</v>
      </c>
      <c r="M232" s="55" t="str">
        <f>+IF(ISERROR(INDEX('Estructuras de Acero y Concreto'!$C$6:$C$577,MATCH(L232,'Estructuras de Acero y Concreto'!$D$6:$D$577,0)))=FALSE,INDEX('Estructuras de Acero y Concreto'!$C$6:$C$577,MATCH(L232,'Estructuras de Acero y Concreto'!$D$6:$D$577,0)),IF(ISERROR(INDEX('Estructuras de Madera'!$C$5:$C$122,MATCH(L232,'Estructuras de Madera'!$D$5:$D$122,0)))=FALSE,INDEX('Estructuras de Madera'!$C$5:$C$122,MATCH(L232,'Estructuras de Madera'!$D$5:$D$122,0)),INDEX(SICODI!$G$3:$G$2404,MATCH(L232,SICODI!$G$3:$G$2404,0))))</f>
        <v>EA060COU0S0-300-A2</v>
      </c>
      <c r="N232" s="121" t="str">
        <f>+IF(ISERROR(VLOOKUP(M232,'Resumen de precios LLTT'!$C$17:$D$3071,2,FALSE))=FALSE,VLOOKUP(M232,'Resumen de precios LLTT'!$C$17:$D$3071,2,FALSE),VLOOKUP(M232,SICODI!$G$3:$J$2404,2,FALSE))</f>
        <v>1 Poste autosoportable de acero (18/7600) de ángulo mayor y terminal (90°) Tipo ATU1-18</v>
      </c>
      <c r="O232" s="58">
        <f>+IF(ISERROR(VLOOKUP(M232,'Resumen de precios LLTT'!$C$17:$G$3071,5,FALSE))=FALSE,VLOOKUP(M232,'Resumen de precios LLTT'!$C$17:$G$3071,5,FALSE),VLOOKUP(M232,SICODI!$G$3:$J$2404,4,FALSE))</f>
        <v>17210.080167841363</v>
      </c>
      <c r="P232" s="16">
        <f t="shared" si="33"/>
        <v>0.84299999999999997</v>
      </c>
      <c r="Q232" s="78">
        <f t="shared" si="34"/>
        <v>31718.177749331629</v>
      </c>
      <c r="R232" s="56">
        <v>0</v>
      </c>
      <c r="S232" s="16">
        <f t="shared" si="35"/>
        <v>0.13400000000000001</v>
      </c>
      <c r="T232" s="79">
        <f t="shared" si="36"/>
        <v>354.18631820086989</v>
      </c>
      <c r="U232" s="80">
        <f t="shared" si="37"/>
        <v>0.183</v>
      </c>
      <c r="V232" s="81">
        <f t="shared" si="38"/>
        <v>64.816096230759186</v>
      </c>
      <c r="W232" s="79">
        <f t="shared" si="39"/>
        <v>21.810374248906953</v>
      </c>
      <c r="X232" s="60">
        <f t="shared" si="40"/>
        <v>21.8</v>
      </c>
      <c r="Y232" s="56">
        <f>+'INFO ENEL'!R220</f>
        <v>1</v>
      </c>
      <c r="Z232" s="59">
        <f t="shared" si="41"/>
        <v>21.8</v>
      </c>
    </row>
    <row r="233" spans="1:26" s="90" customFormat="1" ht="15" customHeight="1" x14ac:dyDescent="0.25">
      <c r="A233" s="55">
        <f>+'INFO ENEL'!A221</f>
        <v>216</v>
      </c>
      <c r="B233" s="121" t="str">
        <f>+INDEX($B$8:$B$15,MATCH(L233,$L$8:$L$15,0))</f>
        <v>MOD INV_2017</v>
      </c>
      <c r="C233" s="56" t="str">
        <f>+'INFO ENEL'!B221</f>
        <v>Lima</v>
      </c>
      <c r="D233" s="56" t="str">
        <f>+'INFO ENEL'!D221</f>
        <v>SUPE</v>
      </c>
      <c r="E233" s="56" t="str">
        <f>+'INFO ENEL'!D221</f>
        <v>SUPE</v>
      </c>
      <c r="F233" s="50">
        <f>+'INFO ENEL'!E221</f>
        <v>0</v>
      </c>
      <c r="G233" s="56" t="str">
        <f>+'INFO ENEL'!L221</f>
        <v>AT</v>
      </c>
      <c r="H233" s="57">
        <f>+'INFO ENEL'!M221</f>
        <v>181.33</v>
      </c>
      <c r="I233" s="56">
        <f>+'INFO ENEL'!N221</f>
        <v>18</v>
      </c>
      <c r="J233" s="56" t="str">
        <f>+'INFO ENEL'!O221</f>
        <v>Poste</v>
      </c>
      <c r="K233" s="56" t="str">
        <f>+'INFO ENEL'!P221</f>
        <v>Concreto</v>
      </c>
      <c r="L233" s="56" t="str">
        <f>+'INFO ENEL'!Q221</f>
        <v>PA18/7600</v>
      </c>
      <c r="M233" s="55" t="str">
        <f>+IF(ISERROR(INDEX('Estructuras de Acero y Concreto'!$C$6:$C$577,MATCH(L233,'Estructuras de Acero y Concreto'!$D$6:$D$577,0)))=FALSE,INDEX('Estructuras de Acero y Concreto'!$C$6:$C$577,MATCH(L233,'Estructuras de Acero y Concreto'!$D$6:$D$577,0)),IF(ISERROR(INDEX('Estructuras de Madera'!$C$5:$C$122,MATCH(L233,'Estructuras de Madera'!$D$5:$D$122,0)))=FALSE,INDEX('Estructuras de Madera'!$C$5:$C$122,MATCH(L233,'Estructuras de Madera'!$D$5:$D$122,0)),INDEX(SICODI!$G$3:$G$2404,MATCH(L233,SICODI!$G$3:$G$2404,0))))</f>
        <v>EA060COU0S0-300-A2</v>
      </c>
      <c r="N233" s="121" t="str">
        <f>+IF(ISERROR(VLOOKUP(M233,'Resumen de precios LLTT'!$C$17:$D$3071,2,FALSE))=FALSE,VLOOKUP(M233,'Resumen de precios LLTT'!$C$17:$D$3071,2,FALSE),VLOOKUP(M233,SICODI!$G$3:$J$2404,2,FALSE))</f>
        <v>1 Poste autosoportable de acero (18/7600) de ángulo mayor y terminal (90°) Tipo ATU1-18</v>
      </c>
      <c r="O233" s="58">
        <f>+IF(ISERROR(VLOOKUP(M233,'Resumen de precios LLTT'!$C$17:$G$3071,5,FALSE))=FALSE,VLOOKUP(M233,'Resumen de precios LLTT'!$C$17:$G$3071,5,FALSE),VLOOKUP(M233,SICODI!$G$3:$J$2404,4,FALSE))</f>
        <v>17210.080167841363</v>
      </c>
      <c r="P233" s="16">
        <f t="shared" si="33"/>
        <v>0.84299999999999997</v>
      </c>
      <c r="Q233" s="78">
        <f t="shared" si="34"/>
        <v>31718.177749331629</v>
      </c>
      <c r="R233" s="56">
        <v>0</v>
      </c>
      <c r="S233" s="16">
        <f t="shared" si="35"/>
        <v>0.13400000000000001</v>
      </c>
      <c r="T233" s="79">
        <f t="shared" si="36"/>
        <v>354.18631820086989</v>
      </c>
      <c r="U233" s="80">
        <f t="shared" si="37"/>
        <v>0.183</v>
      </c>
      <c r="V233" s="81">
        <f t="shared" si="38"/>
        <v>64.816096230759186</v>
      </c>
      <c r="W233" s="79">
        <f t="shared" si="39"/>
        <v>21.810374248906953</v>
      </c>
      <c r="X233" s="60">
        <f t="shared" si="40"/>
        <v>21.8</v>
      </c>
      <c r="Y233" s="56">
        <f>+'INFO ENEL'!R221</f>
        <v>1</v>
      </c>
      <c r="Z233" s="59">
        <f t="shared" si="41"/>
        <v>21.8</v>
      </c>
    </row>
    <row r="234" spans="1:26" s="90" customFormat="1" ht="15" customHeight="1" x14ac:dyDescent="0.25">
      <c r="A234" s="55">
        <f>+'INFO ENEL'!A222</f>
        <v>217</v>
      </c>
      <c r="B234" s="121" t="str">
        <f>+INDEX($B$8:$B$15,MATCH(L234,$L$8:$L$15,0))</f>
        <v>MOD INV_2017</v>
      </c>
      <c r="C234" s="56" t="str">
        <f>+'INFO ENEL'!B222</f>
        <v>Lima</v>
      </c>
      <c r="D234" s="56" t="str">
        <f>+'INFO ENEL'!D222</f>
        <v>SUPE</v>
      </c>
      <c r="E234" s="56" t="str">
        <f>+'INFO ENEL'!D222</f>
        <v>SUPE</v>
      </c>
      <c r="F234" s="50">
        <f>+'INFO ENEL'!E222</f>
        <v>0</v>
      </c>
      <c r="G234" s="56" t="str">
        <f>+'INFO ENEL'!L222</f>
        <v>AT</v>
      </c>
      <c r="H234" s="57">
        <f>+'INFO ENEL'!M222</f>
        <v>164.01</v>
      </c>
      <c r="I234" s="56">
        <f>+'INFO ENEL'!N222</f>
        <v>18</v>
      </c>
      <c r="J234" s="56" t="str">
        <f>+'INFO ENEL'!O222</f>
        <v>Poste</v>
      </c>
      <c r="K234" s="56" t="str">
        <f>+'INFO ENEL'!P222</f>
        <v>Concreto</v>
      </c>
      <c r="L234" s="56" t="str">
        <f>+'INFO ENEL'!Q222</f>
        <v>PA18/7600</v>
      </c>
      <c r="M234" s="55" t="str">
        <f>+IF(ISERROR(INDEX('Estructuras de Acero y Concreto'!$C$6:$C$577,MATCH(L234,'Estructuras de Acero y Concreto'!$D$6:$D$577,0)))=FALSE,INDEX('Estructuras de Acero y Concreto'!$C$6:$C$577,MATCH(L234,'Estructuras de Acero y Concreto'!$D$6:$D$577,0)),IF(ISERROR(INDEX('Estructuras de Madera'!$C$5:$C$122,MATCH(L234,'Estructuras de Madera'!$D$5:$D$122,0)))=FALSE,INDEX('Estructuras de Madera'!$C$5:$C$122,MATCH(L234,'Estructuras de Madera'!$D$5:$D$122,0)),INDEX(SICODI!$G$3:$G$2404,MATCH(L234,SICODI!$G$3:$G$2404,0))))</f>
        <v>EA060COU0S0-300-A2</v>
      </c>
      <c r="N234" s="121" t="str">
        <f>+IF(ISERROR(VLOOKUP(M234,'Resumen de precios LLTT'!$C$17:$D$3071,2,FALSE))=FALSE,VLOOKUP(M234,'Resumen de precios LLTT'!$C$17:$D$3071,2,FALSE),VLOOKUP(M234,SICODI!$G$3:$J$2404,2,FALSE))</f>
        <v>1 Poste autosoportable de acero (18/7600) de ángulo mayor y terminal (90°) Tipo ATU1-18</v>
      </c>
      <c r="O234" s="58">
        <f>+IF(ISERROR(VLOOKUP(M234,'Resumen de precios LLTT'!$C$17:$G$3071,5,FALSE))=FALSE,VLOOKUP(M234,'Resumen de precios LLTT'!$C$17:$G$3071,5,FALSE),VLOOKUP(M234,SICODI!$G$3:$J$2404,4,FALSE))</f>
        <v>17210.080167841363</v>
      </c>
      <c r="P234" s="16">
        <f t="shared" si="33"/>
        <v>0.84299999999999997</v>
      </c>
      <c r="Q234" s="78">
        <f t="shared" si="34"/>
        <v>31718.177749331629</v>
      </c>
      <c r="R234" s="56">
        <v>0</v>
      </c>
      <c r="S234" s="16">
        <f t="shared" si="35"/>
        <v>0.13400000000000001</v>
      </c>
      <c r="T234" s="79">
        <f t="shared" si="36"/>
        <v>354.18631820086989</v>
      </c>
      <c r="U234" s="80">
        <f t="shared" si="37"/>
        <v>0.183</v>
      </c>
      <c r="V234" s="81">
        <f t="shared" si="38"/>
        <v>64.816096230759186</v>
      </c>
      <c r="W234" s="79">
        <f t="shared" si="39"/>
        <v>21.810374248906953</v>
      </c>
      <c r="X234" s="60">
        <f t="shared" si="40"/>
        <v>21.8</v>
      </c>
      <c r="Y234" s="56">
        <f>+'INFO ENEL'!R222</f>
        <v>1</v>
      </c>
      <c r="Z234" s="59">
        <f t="shared" si="41"/>
        <v>21.8</v>
      </c>
    </row>
    <row r="235" spans="1:26" s="90" customFormat="1" ht="15" customHeight="1" x14ac:dyDescent="0.25">
      <c r="A235" s="55">
        <f>+'INFO ENEL'!A223</f>
        <v>218</v>
      </c>
      <c r="B235" s="121" t="str">
        <f>+INDEX($B$8:$B$15,MATCH(L235,$L$8:$L$15,0))</f>
        <v>MOD INV_2017</v>
      </c>
      <c r="C235" s="56" t="str">
        <f>+'INFO ENEL'!B223</f>
        <v>Lima</v>
      </c>
      <c r="D235" s="56" t="str">
        <f>+'INFO ENEL'!D223</f>
        <v>SUPE</v>
      </c>
      <c r="E235" s="56" t="str">
        <f>+'INFO ENEL'!D223</f>
        <v>SUPE</v>
      </c>
      <c r="F235" s="50">
        <f>+'INFO ENEL'!E223</f>
        <v>0</v>
      </c>
      <c r="G235" s="56" t="str">
        <f>+'INFO ENEL'!L223</f>
        <v>AT</v>
      </c>
      <c r="H235" s="57">
        <f>+'INFO ENEL'!M223</f>
        <v>143.11000000000001</v>
      </c>
      <c r="I235" s="56">
        <f>+'INFO ENEL'!N223</f>
        <v>18</v>
      </c>
      <c r="J235" s="56" t="str">
        <f>+'INFO ENEL'!O223</f>
        <v>Poste</v>
      </c>
      <c r="K235" s="56" t="str">
        <f>+'INFO ENEL'!P223</f>
        <v>Concreto</v>
      </c>
      <c r="L235" s="56" t="str">
        <f>+'INFO ENEL'!Q223</f>
        <v>PA18/7600</v>
      </c>
      <c r="M235" s="55" t="str">
        <f>+IF(ISERROR(INDEX('Estructuras de Acero y Concreto'!$C$6:$C$577,MATCH(L235,'Estructuras de Acero y Concreto'!$D$6:$D$577,0)))=FALSE,INDEX('Estructuras de Acero y Concreto'!$C$6:$C$577,MATCH(L235,'Estructuras de Acero y Concreto'!$D$6:$D$577,0)),IF(ISERROR(INDEX('Estructuras de Madera'!$C$5:$C$122,MATCH(L235,'Estructuras de Madera'!$D$5:$D$122,0)))=FALSE,INDEX('Estructuras de Madera'!$C$5:$C$122,MATCH(L235,'Estructuras de Madera'!$D$5:$D$122,0)),INDEX(SICODI!$G$3:$G$2404,MATCH(L235,SICODI!$G$3:$G$2404,0))))</f>
        <v>EA060COU0S0-300-A2</v>
      </c>
      <c r="N235" s="121" t="str">
        <f>+IF(ISERROR(VLOOKUP(M235,'Resumen de precios LLTT'!$C$17:$D$3071,2,FALSE))=FALSE,VLOOKUP(M235,'Resumen de precios LLTT'!$C$17:$D$3071,2,FALSE),VLOOKUP(M235,SICODI!$G$3:$J$2404,2,FALSE))</f>
        <v>1 Poste autosoportable de acero (18/7600) de ángulo mayor y terminal (90°) Tipo ATU1-18</v>
      </c>
      <c r="O235" s="58">
        <f>+IF(ISERROR(VLOOKUP(M235,'Resumen de precios LLTT'!$C$17:$G$3071,5,FALSE))=FALSE,VLOOKUP(M235,'Resumen de precios LLTT'!$C$17:$G$3071,5,FALSE),VLOOKUP(M235,SICODI!$G$3:$J$2404,4,FALSE))</f>
        <v>17210.080167841363</v>
      </c>
      <c r="P235" s="16">
        <f t="shared" si="33"/>
        <v>0.84299999999999997</v>
      </c>
      <c r="Q235" s="78">
        <f t="shared" si="34"/>
        <v>31718.177749331629</v>
      </c>
      <c r="R235" s="56">
        <v>0</v>
      </c>
      <c r="S235" s="16">
        <f t="shared" si="35"/>
        <v>0.13400000000000001</v>
      </c>
      <c r="T235" s="79">
        <f t="shared" si="36"/>
        <v>354.18631820086989</v>
      </c>
      <c r="U235" s="80">
        <f t="shared" si="37"/>
        <v>0.183</v>
      </c>
      <c r="V235" s="81">
        <f t="shared" si="38"/>
        <v>64.816096230759186</v>
      </c>
      <c r="W235" s="79">
        <f t="shared" si="39"/>
        <v>21.810374248906953</v>
      </c>
      <c r="X235" s="60">
        <f t="shared" si="40"/>
        <v>21.8</v>
      </c>
      <c r="Y235" s="56">
        <f>+'INFO ENEL'!R223</f>
        <v>1</v>
      </c>
      <c r="Z235" s="59">
        <f t="shared" si="41"/>
        <v>21.8</v>
      </c>
    </row>
    <row r="236" spans="1:26" s="90" customFormat="1" ht="15" customHeight="1" x14ac:dyDescent="0.25">
      <c r="A236" s="55">
        <f>+'INFO ENEL'!A224</f>
        <v>219</v>
      </c>
      <c r="B236" s="121" t="str">
        <f>+INDEX($B$8:$B$15,MATCH(L236,$L$8:$L$15,0))</f>
        <v>MOD INV_2017</v>
      </c>
      <c r="C236" s="56" t="str">
        <f>+'INFO ENEL'!B224</f>
        <v>Lima</v>
      </c>
      <c r="D236" s="56" t="str">
        <f>+'INFO ENEL'!D224</f>
        <v>SUPE</v>
      </c>
      <c r="E236" s="56" t="str">
        <f>+'INFO ENEL'!D224</f>
        <v>SUPE</v>
      </c>
      <c r="F236" s="50">
        <f>+'INFO ENEL'!E224</f>
        <v>0</v>
      </c>
      <c r="G236" s="56" t="str">
        <f>+'INFO ENEL'!L224</f>
        <v>AT</v>
      </c>
      <c r="H236" s="57">
        <f>+'INFO ENEL'!M224</f>
        <v>184.93</v>
      </c>
      <c r="I236" s="56">
        <f>+'INFO ENEL'!N224</f>
        <v>18</v>
      </c>
      <c r="J236" s="56" t="str">
        <f>+'INFO ENEL'!O224</f>
        <v>Poste</v>
      </c>
      <c r="K236" s="56" t="str">
        <f>+'INFO ENEL'!P224</f>
        <v>Concreto</v>
      </c>
      <c r="L236" s="56" t="str">
        <f>+'INFO ENEL'!Q224</f>
        <v>PA18/7600</v>
      </c>
      <c r="M236" s="55" t="str">
        <f>+IF(ISERROR(INDEX('Estructuras de Acero y Concreto'!$C$6:$C$577,MATCH(L236,'Estructuras de Acero y Concreto'!$D$6:$D$577,0)))=FALSE,INDEX('Estructuras de Acero y Concreto'!$C$6:$C$577,MATCH(L236,'Estructuras de Acero y Concreto'!$D$6:$D$577,0)),IF(ISERROR(INDEX('Estructuras de Madera'!$C$5:$C$122,MATCH(L236,'Estructuras de Madera'!$D$5:$D$122,0)))=FALSE,INDEX('Estructuras de Madera'!$C$5:$C$122,MATCH(L236,'Estructuras de Madera'!$D$5:$D$122,0)),INDEX(SICODI!$G$3:$G$2404,MATCH(L236,SICODI!$G$3:$G$2404,0))))</f>
        <v>EA060COU0S0-300-A2</v>
      </c>
      <c r="N236" s="121" t="str">
        <f>+IF(ISERROR(VLOOKUP(M236,'Resumen de precios LLTT'!$C$17:$D$3071,2,FALSE))=FALSE,VLOOKUP(M236,'Resumen de precios LLTT'!$C$17:$D$3071,2,FALSE),VLOOKUP(M236,SICODI!$G$3:$J$2404,2,FALSE))</f>
        <v>1 Poste autosoportable de acero (18/7600) de ángulo mayor y terminal (90°) Tipo ATU1-18</v>
      </c>
      <c r="O236" s="58">
        <f>+IF(ISERROR(VLOOKUP(M236,'Resumen de precios LLTT'!$C$17:$G$3071,5,FALSE))=FALSE,VLOOKUP(M236,'Resumen de precios LLTT'!$C$17:$G$3071,5,FALSE),VLOOKUP(M236,SICODI!$G$3:$J$2404,4,FALSE))</f>
        <v>17210.080167841363</v>
      </c>
      <c r="P236" s="16">
        <f t="shared" si="33"/>
        <v>0.84299999999999997</v>
      </c>
      <c r="Q236" s="78">
        <f t="shared" si="34"/>
        <v>31718.177749331629</v>
      </c>
      <c r="R236" s="56">
        <v>0</v>
      </c>
      <c r="S236" s="16">
        <f t="shared" si="35"/>
        <v>0.13400000000000001</v>
      </c>
      <c r="T236" s="79">
        <f t="shared" si="36"/>
        <v>354.18631820086989</v>
      </c>
      <c r="U236" s="80">
        <f t="shared" si="37"/>
        <v>0.183</v>
      </c>
      <c r="V236" s="81">
        <f t="shared" si="38"/>
        <v>64.816096230759186</v>
      </c>
      <c r="W236" s="79">
        <f t="shared" si="39"/>
        <v>21.810374248906953</v>
      </c>
      <c r="X236" s="60">
        <f t="shared" si="40"/>
        <v>21.8</v>
      </c>
      <c r="Y236" s="56">
        <f>+'INFO ENEL'!R224</f>
        <v>1</v>
      </c>
      <c r="Z236" s="59">
        <f t="shared" si="41"/>
        <v>21.8</v>
      </c>
    </row>
    <row r="237" spans="1:26" s="90" customFormat="1" ht="15" customHeight="1" x14ac:dyDescent="0.25">
      <c r="A237" s="55">
        <f>+'INFO ENEL'!A225</f>
        <v>220</v>
      </c>
      <c r="B237" s="121" t="str">
        <f>+INDEX($B$8:$B$15,MATCH(L237,$L$8:$L$15,0))</f>
        <v>MOD INV_2017</v>
      </c>
      <c r="C237" s="56" t="str">
        <f>+'INFO ENEL'!B225</f>
        <v>Lima</v>
      </c>
      <c r="D237" s="56" t="str">
        <f>+'INFO ENEL'!D225</f>
        <v>SUPE</v>
      </c>
      <c r="E237" s="56" t="str">
        <f>+'INFO ENEL'!D225</f>
        <v>SUPE</v>
      </c>
      <c r="F237" s="50">
        <f>+'INFO ENEL'!E225</f>
        <v>0</v>
      </c>
      <c r="G237" s="56" t="str">
        <f>+'INFO ENEL'!L225</f>
        <v>AT</v>
      </c>
      <c r="H237" s="57">
        <f>+'INFO ENEL'!M225</f>
        <v>173.68</v>
      </c>
      <c r="I237" s="56">
        <f>+'INFO ENEL'!N225</f>
        <v>18</v>
      </c>
      <c r="J237" s="56" t="str">
        <f>+'INFO ENEL'!O225</f>
        <v>Poste</v>
      </c>
      <c r="K237" s="56" t="str">
        <f>+'INFO ENEL'!P225</f>
        <v>Concreto</v>
      </c>
      <c r="L237" s="56" t="str">
        <f>+'INFO ENEL'!Q225</f>
        <v>PA18/7600</v>
      </c>
      <c r="M237" s="55" t="str">
        <f>+IF(ISERROR(INDEX('Estructuras de Acero y Concreto'!$C$6:$C$577,MATCH(L237,'Estructuras de Acero y Concreto'!$D$6:$D$577,0)))=FALSE,INDEX('Estructuras de Acero y Concreto'!$C$6:$C$577,MATCH(L237,'Estructuras de Acero y Concreto'!$D$6:$D$577,0)),IF(ISERROR(INDEX('Estructuras de Madera'!$C$5:$C$122,MATCH(L237,'Estructuras de Madera'!$D$5:$D$122,0)))=FALSE,INDEX('Estructuras de Madera'!$C$5:$C$122,MATCH(L237,'Estructuras de Madera'!$D$5:$D$122,0)),INDEX(SICODI!$G$3:$G$2404,MATCH(L237,SICODI!$G$3:$G$2404,0))))</f>
        <v>EA060COU0S0-300-A2</v>
      </c>
      <c r="N237" s="121" t="str">
        <f>+IF(ISERROR(VLOOKUP(M237,'Resumen de precios LLTT'!$C$17:$D$3071,2,FALSE))=FALSE,VLOOKUP(M237,'Resumen de precios LLTT'!$C$17:$D$3071,2,FALSE),VLOOKUP(M237,SICODI!$G$3:$J$2404,2,FALSE))</f>
        <v>1 Poste autosoportable de acero (18/7600) de ángulo mayor y terminal (90°) Tipo ATU1-18</v>
      </c>
      <c r="O237" s="58">
        <f>+IF(ISERROR(VLOOKUP(M237,'Resumen de precios LLTT'!$C$17:$G$3071,5,FALSE))=FALSE,VLOOKUP(M237,'Resumen de precios LLTT'!$C$17:$G$3071,5,FALSE),VLOOKUP(M237,SICODI!$G$3:$J$2404,4,FALSE))</f>
        <v>17210.080167841363</v>
      </c>
      <c r="P237" s="16">
        <f t="shared" si="33"/>
        <v>0.84299999999999997</v>
      </c>
      <c r="Q237" s="78">
        <f t="shared" si="34"/>
        <v>31718.177749331629</v>
      </c>
      <c r="R237" s="56">
        <v>0</v>
      </c>
      <c r="S237" s="16">
        <f t="shared" si="35"/>
        <v>0.13400000000000001</v>
      </c>
      <c r="T237" s="79">
        <f t="shared" si="36"/>
        <v>354.18631820086989</v>
      </c>
      <c r="U237" s="80">
        <f t="shared" si="37"/>
        <v>0.183</v>
      </c>
      <c r="V237" s="81">
        <f t="shared" si="38"/>
        <v>64.816096230759186</v>
      </c>
      <c r="W237" s="79">
        <f t="shared" si="39"/>
        <v>21.810374248906953</v>
      </c>
      <c r="X237" s="60">
        <f t="shared" si="40"/>
        <v>21.8</v>
      </c>
      <c r="Y237" s="56">
        <f>+'INFO ENEL'!R225</f>
        <v>1</v>
      </c>
      <c r="Z237" s="59">
        <f t="shared" si="41"/>
        <v>21.8</v>
      </c>
    </row>
    <row r="238" spans="1:26" s="90" customFormat="1" ht="15" customHeight="1" x14ac:dyDescent="0.25">
      <c r="A238" s="55">
        <f>+'INFO ENEL'!A226</f>
        <v>221</v>
      </c>
      <c r="B238" s="121" t="str">
        <f>+INDEX($B$8:$B$15,MATCH(L238,$L$8:$L$15,0))</f>
        <v>MOD INV_2017</v>
      </c>
      <c r="C238" s="56" t="str">
        <f>+'INFO ENEL'!B226</f>
        <v>Lima</v>
      </c>
      <c r="D238" s="56" t="str">
        <f>+'INFO ENEL'!D226</f>
        <v>SUPE</v>
      </c>
      <c r="E238" s="56" t="str">
        <f>+'INFO ENEL'!D226</f>
        <v>SUPE</v>
      </c>
      <c r="F238" s="50">
        <f>+'INFO ENEL'!E226</f>
        <v>0</v>
      </c>
      <c r="G238" s="56" t="str">
        <f>+'INFO ENEL'!L226</f>
        <v>AT</v>
      </c>
      <c r="H238" s="57">
        <f>+'INFO ENEL'!M226</f>
        <v>173.79</v>
      </c>
      <c r="I238" s="56">
        <f>+'INFO ENEL'!N226</f>
        <v>18</v>
      </c>
      <c r="J238" s="56" t="str">
        <f>+'INFO ENEL'!O226</f>
        <v>Poste</v>
      </c>
      <c r="K238" s="56" t="str">
        <f>+'INFO ENEL'!P226</f>
        <v>Concreto</v>
      </c>
      <c r="L238" s="56" t="str">
        <f>+'INFO ENEL'!Q226</f>
        <v>PA18/7600</v>
      </c>
      <c r="M238" s="55" t="str">
        <f>+IF(ISERROR(INDEX('Estructuras de Acero y Concreto'!$C$6:$C$577,MATCH(L238,'Estructuras de Acero y Concreto'!$D$6:$D$577,0)))=FALSE,INDEX('Estructuras de Acero y Concreto'!$C$6:$C$577,MATCH(L238,'Estructuras de Acero y Concreto'!$D$6:$D$577,0)),IF(ISERROR(INDEX('Estructuras de Madera'!$C$5:$C$122,MATCH(L238,'Estructuras de Madera'!$D$5:$D$122,0)))=FALSE,INDEX('Estructuras de Madera'!$C$5:$C$122,MATCH(L238,'Estructuras de Madera'!$D$5:$D$122,0)),INDEX(SICODI!$G$3:$G$2404,MATCH(L238,SICODI!$G$3:$G$2404,0))))</f>
        <v>EA060COU0S0-300-A2</v>
      </c>
      <c r="N238" s="121" t="str">
        <f>+IF(ISERROR(VLOOKUP(M238,'Resumen de precios LLTT'!$C$17:$D$3071,2,FALSE))=FALSE,VLOOKUP(M238,'Resumen de precios LLTT'!$C$17:$D$3071,2,FALSE),VLOOKUP(M238,SICODI!$G$3:$J$2404,2,FALSE))</f>
        <v>1 Poste autosoportable de acero (18/7600) de ángulo mayor y terminal (90°) Tipo ATU1-18</v>
      </c>
      <c r="O238" s="58">
        <f>+IF(ISERROR(VLOOKUP(M238,'Resumen de precios LLTT'!$C$17:$G$3071,5,FALSE))=FALSE,VLOOKUP(M238,'Resumen de precios LLTT'!$C$17:$G$3071,5,FALSE),VLOOKUP(M238,SICODI!$G$3:$J$2404,4,FALSE))</f>
        <v>17210.080167841363</v>
      </c>
      <c r="P238" s="16">
        <f t="shared" si="33"/>
        <v>0.84299999999999997</v>
      </c>
      <c r="Q238" s="78">
        <f t="shared" si="34"/>
        <v>31718.177749331629</v>
      </c>
      <c r="R238" s="56">
        <v>0</v>
      </c>
      <c r="S238" s="16">
        <f t="shared" si="35"/>
        <v>0.13400000000000001</v>
      </c>
      <c r="T238" s="79">
        <f t="shared" si="36"/>
        <v>354.18631820086989</v>
      </c>
      <c r="U238" s="80">
        <f t="shared" si="37"/>
        <v>0.183</v>
      </c>
      <c r="V238" s="81">
        <f t="shared" si="38"/>
        <v>64.816096230759186</v>
      </c>
      <c r="W238" s="79">
        <f t="shared" si="39"/>
        <v>21.810374248906953</v>
      </c>
      <c r="X238" s="60">
        <f t="shared" si="40"/>
        <v>21.8</v>
      </c>
      <c r="Y238" s="56">
        <f>+'INFO ENEL'!R226</f>
        <v>1</v>
      </c>
      <c r="Z238" s="59">
        <f t="shared" si="41"/>
        <v>21.8</v>
      </c>
    </row>
    <row r="239" spans="1:26" s="90" customFormat="1" ht="15" customHeight="1" x14ac:dyDescent="0.25">
      <c r="A239" s="55">
        <f>+'INFO ENEL'!A227</f>
        <v>222</v>
      </c>
      <c r="B239" s="121" t="str">
        <f>+INDEX($B$8:$B$15,MATCH(L239,$L$8:$L$15,0))</f>
        <v>MOD INV_2017</v>
      </c>
      <c r="C239" s="56" t="str">
        <f>+'INFO ENEL'!B227</f>
        <v>Lima</v>
      </c>
      <c r="D239" s="56" t="str">
        <f>+'INFO ENEL'!D227</f>
        <v>SUPE</v>
      </c>
      <c r="E239" s="56" t="str">
        <f>+'INFO ENEL'!D227</f>
        <v>SUPE</v>
      </c>
      <c r="F239" s="50">
        <f>+'INFO ENEL'!E227</f>
        <v>0</v>
      </c>
      <c r="G239" s="56" t="str">
        <f>+'INFO ENEL'!L227</f>
        <v>AT</v>
      </c>
      <c r="H239" s="57">
        <f>+'INFO ENEL'!M227</f>
        <v>173.78</v>
      </c>
      <c r="I239" s="56">
        <f>+'INFO ENEL'!N227</f>
        <v>18</v>
      </c>
      <c r="J239" s="56" t="str">
        <f>+'INFO ENEL'!O227</f>
        <v>Poste</v>
      </c>
      <c r="K239" s="56" t="str">
        <f>+'INFO ENEL'!P227</f>
        <v>Madera</v>
      </c>
      <c r="L239" s="56" t="str">
        <f>+'INFO ENEL'!Q227</f>
        <v>PM60C1</v>
      </c>
      <c r="M239" s="55" t="str">
        <f>+IF(ISERROR(INDEX('Estructuras de Acero y Concreto'!$C$6:$C$577,MATCH(L239,'Estructuras de Acero y Concreto'!$D$6:$D$577,0)))=FALSE,INDEX('Estructuras de Acero y Concreto'!$C$6:$C$577,MATCH(L239,'Estructuras de Acero y Concreto'!$D$6:$D$577,0)),IF(ISERROR(INDEX('Estructuras de Madera'!$C$5:$C$122,MATCH(L239,'Estructuras de Madera'!$D$5:$D$122,0)))=FALSE,INDEX('Estructuras de Madera'!$C$5:$C$122,MATCH(L239,'Estructuras de Madera'!$D$5:$D$122,0)),INDEX(SICODI!$G$3:$G$2404,MATCH(L239,SICODI!$G$3:$G$2404,0))))</f>
        <v>EMSU1P60C1</v>
      </c>
      <c r="N239" s="121" t="str">
        <f>+IF(ISERROR(VLOOKUP(M239,'Resumen de precios LLTT'!$C$17:$D$3071,2,FALSE))=FALSE,VLOOKUP(M239,'Resumen de precios LLTT'!$C$17:$D$3071,2,FALSE),VLOOKUP(M239,SICODI!$G$3:$J$2404,2,FALSE))</f>
        <v>Estructura de  Suspensión compuesto por 1 postes de madera tratada 60' Clase 1</v>
      </c>
      <c r="O239" s="58">
        <f>+IF(ISERROR(VLOOKUP(M239,'Resumen de precios LLTT'!$C$17:$G$3071,5,FALSE))=FALSE,VLOOKUP(M239,'Resumen de precios LLTT'!$C$17:$G$3071,5,FALSE),VLOOKUP(M239,SICODI!$G$3:$J$2404,4,FALSE))</f>
        <v>2141.5628345688324</v>
      </c>
      <c r="P239" s="16">
        <f t="shared" si="33"/>
        <v>0.84299999999999997</v>
      </c>
      <c r="Q239" s="78">
        <f t="shared" si="34"/>
        <v>3946.9003041103579</v>
      </c>
      <c r="R239" s="56">
        <v>0</v>
      </c>
      <c r="S239" s="16">
        <f t="shared" si="35"/>
        <v>0.13400000000000001</v>
      </c>
      <c r="T239" s="79">
        <f t="shared" si="36"/>
        <v>44.073720062565663</v>
      </c>
      <c r="U239" s="80">
        <f t="shared" si="37"/>
        <v>0.183</v>
      </c>
      <c r="V239" s="81">
        <f t="shared" si="38"/>
        <v>8.0654907714495163</v>
      </c>
      <c r="W239" s="79">
        <f t="shared" si="39"/>
        <v>2.7140075144318634</v>
      </c>
      <c r="X239" s="60">
        <f t="shared" si="40"/>
        <v>2.7</v>
      </c>
      <c r="Y239" s="56">
        <f>+'INFO ENEL'!R227</f>
        <v>1</v>
      </c>
      <c r="Z239" s="59">
        <f t="shared" si="41"/>
        <v>2.7</v>
      </c>
    </row>
    <row r="240" spans="1:26" s="90" customFormat="1" ht="15" customHeight="1" x14ac:dyDescent="0.25">
      <c r="A240" s="55">
        <f>+'INFO ENEL'!A228</f>
        <v>223</v>
      </c>
      <c r="B240" s="121" t="str">
        <f>+INDEX($B$8:$B$15,MATCH(L240,$L$8:$L$15,0))</f>
        <v>MOD INV_2017</v>
      </c>
      <c r="C240" s="56" t="str">
        <f>+'INFO ENEL'!B228</f>
        <v>Lima</v>
      </c>
      <c r="D240" s="56" t="str">
        <f>+'INFO ENEL'!D228</f>
        <v>SUPE</v>
      </c>
      <c r="E240" s="56" t="str">
        <f>+'INFO ENEL'!D228</f>
        <v>SUPE</v>
      </c>
      <c r="F240" s="50">
        <f>+'INFO ENEL'!E228</f>
        <v>0</v>
      </c>
      <c r="G240" s="56" t="str">
        <f>+'INFO ENEL'!L228</f>
        <v>AT</v>
      </c>
      <c r="H240" s="57">
        <f>+'INFO ENEL'!M228</f>
        <v>182.61</v>
      </c>
      <c r="I240" s="56">
        <f>+'INFO ENEL'!N228</f>
        <v>18</v>
      </c>
      <c r="J240" s="56" t="str">
        <f>+'INFO ENEL'!O228</f>
        <v>Poste</v>
      </c>
      <c r="K240" s="56" t="str">
        <f>+'INFO ENEL'!P228</f>
        <v>Madera</v>
      </c>
      <c r="L240" s="56" t="str">
        <f>+'INFO ENEL'!Q228</f>
        <v>PM60C1</v>
      </c>
      <c r="M240" s="55" t="str">
        <f>+IF(ISERROR(INDEX('Estructuras de Acero y Concreto'!$C$6:$C$577,MATCH(L240,'Estructuras de Acero y Concreto'!$D$6:$D$577,0)))=FALSE,INDEX('Estructuras de Acero y Concreto'!$C$6:$C$577,MATCH(L240,'Estructuras de Acero y Concreto'!$D$6:$D$577,0)),IF(ISERROR(INDEX('Estructuras de Madera'!$C$5:$C$122,MATCH(L240,'Estructuras de Madera'!$D$5:$D$122,0)))=FALSE,INDEX('Estructuras de Madera'!$C$5:$C$122,MATCH(L240,'Estructuras de Madera'!$D$5:$D$122,0)),INDEX(SICODI!$G$3:$G$2404,MATCH(L240,SICODI!$G$3:$G$2404,0))))</f>
        <v>EMSU1P60C1</v>
      </c>
      <c r="N240" s="121" t="str">
        <f>+IF(ISERROR(VLOOKUP(M240,'Resumen de precios LLTT'!$C$17:$D$3071,2,FALSE))=FALSE,VLOOKUP(M240,'Resumen de precios LLTT'!$C$17:$D$3071,2,FALSE),VLOOKUP(M240,SICODI!$G$3:$J$2404,2,FALSE))</f>
        <v>Estructura de  Suspensión compuesto por 1 postes de madera tratada 60' Clase 1</v>
      </c>
      <c r="O240" s="58">
        <f>+IF(ISERROR(VLOOKUP(M240,'Resumen de precios LLTT'!$C$17:$G$3071,5,FALSE))=FALSE,VLOOKUP(M240,'Resumen de precios LLTT'!$C$17:$G$3071,5,FALSE),VLOOKUP(M240,SICODI!$G$3:$J$2404,4,FALSE))</f>
        <v>2141.5628345688324</v>
      </c>
      <c r="P240" s="16">
        <f t="shared" si="33"/>
        <v>0.84299999999999997</v>
      </c>
      <c r="Q240" s="78">
        <f t="shared" si="34"/>
        <v>3946.9003041103579</v>
      </c>
      <c r="R240" s="56">
        <v>0</v>
      </c>
      <c r="S240" s="16">
        <f t="shared" si="35"/>
        <v>0.13400000000000001</v>
      </c>
      <c r="T240" s="79">
        <f t="shared" si="36"/>
        <v>44.073720062565663</v>
      </c>
      <c r="U240" s="80">
        <f t="shared" si="37"/>
        <v>0.183</v>
      </c>
      <c r="V240" s="81">
        <f t="shared" si="38"/>
        <v>8.0654907714495163</v>
      </c>
      <c r="W240" s="79">
        <f t="shared" si="39"/>
        <v>2.7140075144318634</v>
      </c>
      <c r="X240" s="60">
        <f t="shared" si="40"/>
        <v>2.7</v>
      </c>
      <c r="Y240" s="56">
        <f>+'INFO ENEL'!R228</f>
        <v>1</v>
      </c>
      <c r="Z240" s="59">
        <f t="shared" si="41"/>
        <v>2.7</v>
      </c>
    </row>
    <row r="241" spans="1:26" s="90" customFormat="1" ht="15" customHeight="1" x14ac:dyDescent="0.25">
      <c r="A241" s="55">
        <f>+'INFO ENEL'!A229</f>
        <v>224</v>
      </c>
      <c r="B241" s="121" t="str">
        <f>+INDEX($B$8:$B$15,MATCH(L241,$L$8:$L$15,0))</f>
        <v>MOD INV_2017</v>
      </c>
      <c r="C241" s="56" t="str">
        <f>+'INFO ENEL'!B229</f>
        <v>Lima</v>
      </c>
      <c r="D241" s="56" t="str">
        <f>+'INFO ENEL'!D229</f>
        <v>SUPE</v>
      </c>
      <c r="E241" s="56" t="str">
        <f>+'INFO ENEL'!D229</f>
        <v>SUPE</v>
      </c>
      <c r="F241" s="50">
        <f>+'INFO ENEL'!E229</f>
        <v>0</v>
      </c>
      <c r="G241" s="56" t="str">
        <f>+'INFO ENEL'!L229</f>
        <v>AT</v>
      </c>
      <c r="H241" s="57">
        <f>+'INFO ENEL'!M229</f>
        <v>151.25</v>
      </c>
      <c r="I241" s="56">
        <f>+'INFO ENEL'!N229</f>
        <v>18</v>
      </c>
      <c r="J241" s="56" t="str">
        <f>+'INFO ENEL'!O229</f>
        <v>Poste</v>
      </c>
      <c r="K241" s="56" t="str">
        <f>+'INFO ENEL'!P229</f>
        <v>Concreto</v>
      </c>
      <c r="L241" s="56" t="str">
        <f>+'INFO ENEL'!Q229</f>
        <v>PA18/7600</v>
      </c>
      <c r="M241" s="55" t="str">
        <f>+IF(ISERROR(INDEX('Estructuras de Acero y Concreto'!$C$6:$C$577,MATCH(L241,'Estructuras de Acero y Concreto'!$D$6:$D$577,0)))=FALSE,INDEX('Estructuras de Acero y Concreto'!$C$6:$C$577,MATCH(L241,'Estructuras de Acero y Concreto'!$D$6:$D$577,0)),IF(ISERROR(INDEX('Estructuras de Madera'!$C$5:$C$122,MATCH(L241,'Estructuras de Madera'!$D$5:$D$122,0)))=FALSE,INDEX('Estructuras de Madera'!$C$5:$C$122,MATCH(L241,'Estructuras de Madera'!$D$5:$D$122,0)),INDEX(SICODI!$G$3:$G$2404,MATCH(L241,SICODI!$G$3:$G$2404,0))))</f>
        <v>EA060COU0S0-300-A2</v>
      </c>
      <c r="N241" s="121" t="str">
        <f>+IF(ISERROR(VLOOKUP(M241,'Resumen de precios LLTT'!$C$17:$D$3071,2,FALSE))=FALSE,VLOOKUP(M241,'Resumen de precios LLTT'!$C$17:$D$3071,2,FALSE),VLOOKUP(M241,SICODI!$G$3:$J$2404,2,FALSE))</f>
        <v>1 Poste autosoportable de acero (18/7600) de ángulo mayor y terminal (90°) Tipo ATU1-18</v>
      </c>
      <c r="O241" s="58">
        <f>+IF(ISERROR(VLOOKUP(M241,'Resumen de precios LLTT'!$C$17:$G$3071,5,FALSE))=FALSE,VLOOKUP(M241,'Resumen de precios LLTT'!$C$17:$G$3071,5,FALSE),VLOOKUP(M241,SICODI!$G$3:$J$2404,4,FALSE))</f>
        <v>17210.080167841363</v>
      </c>
      <c r="P241" s="16">
        <f t="shared" si="33"/>
        <v>0.84299999999999997</v>
      </c>
      <c r="Q241" s="78">
        <f t="shared" si="34"/>
        <v>31718.177749331629</v>
      </c>
      <c r="R241" s="56">
        <v>0</v>
      </c>
      <c r="S241" s="16">
        <f t="shared" si="35"/>
        <v>0.13400000000000001</v>
      </c>
      <c r="T241" s="79">
        <f t="shared" si="36"/>
        <v>354.18631820086989</v>
      </c>
      <c r="U241" s="80">
        <f t="shared" si="37"/>
        <v>0.183</v>
      </c>
      <c r="V241" s="81">
        <f t="shared" si="38"/>
        <v>64.816096230759186</v>
      </c>
      <c r="W241" s="79">
        <f t="shared" si="39"/>
        <v>21.810374248906953</v>
      </c>
      <c r="X241" s="60">
        <f t="shared" si="40"/>
        <v>21.8</v>
      </c>
      <c r="Y241" s="56">
        <f>+'INFO ENEL'!R229</f>
        <v>1</v>
      </c>
      <c r="Z241" s="59">
        <f t="shared" si="41"/>
        <v>21.8</v>
      </c>
    </row>
    <row r="242" spans="1:26" s="90" customFormat="1" ht="15" customHeight="1" x14ac:dyDescent="0.25">
      <c r="A242" s="55">
        <f>+'INFO ENEL'!A230</f>
        <v>225</v>
      </c>
      <c r="B242" s="121" t="str">
        <f>+INDEX($B$8:$B$15,MATCH(L242,$L$8:$L$15,0))</f>
        <v>MOD INV_2017</v>
      </c>
      <c r="C242" s="56" t="str">
        <f>+'INFO ENEL'!B230</f>
        <v>Lima</v>
      </c>
      <c r="D242" s="56" t="str">
        <f>+'INFO ENEL'!D230</f>
        <v>SUPE</v>
      </c>
      <c r="E242" s="56" t="str">
        <f>+'INFO ENEL'!D230</f>
        <v>SUPE</v>
      </c>
      <c r="F242" s="50">
        <f>+'INFO ENEL'!E230</f>
        <v>0</v>
      </c>
      <c r="G242" s="56" t="str">
        <f>+'INFO ENEL'!L230</f>
        <v>AT</v>
      </c>
      <c r="H242" s="57">
        <f>+'INFO ENEL'!M230</f>
        <v>157.02000000000001</v>
      </c>
      <c r="I242" s="56">
        <f>+'INFO ENEL'!N230</f>
        <v>18</v>
      </c>
      <c r="J242" s="56" t="str">
        <f>+'INFO ENEL'!O230</f>
        <v>Poste</v>
      </c>
      <c r="K242" s="56" t="str">
        <f>+'INFO ENEL'!P230</f>
        <v>Concreto</v>
      </c>
      <c r="L242" s="56" t="str">
        <f>+'INFO ENEL'!Q230</f>
        <v>PA18/7600</v>
      </c>
      <c r="M242" s="55" t="str">
        <f>+IF(ISERROR(INDEX('Estructuras de Acero y Concreto'!$C$6:$C$577,MATCH(L242,'Estructuras de Acero y Concreto'!$D$6:$D$577,0)))=FALSE,INDEX('Estructuras de Acero y Concreto'!$C$6:$C$577,MATCH(L242,'Estructuras de Acero y Concreto'!$D$6:$D$577,0)),IF(ISERROR(INDEX('Estructuras de Madera'!$C$5:$C$122,MATCH(L242,'Estructuras de Madera'!$D$5:$D$122,0)))=FALSE,INDEX('Estructuras de Madera'!$C$5:$C$122,MATCH(L242,'Estructuras de Madera'!$D$5:$D$122,0)),INDEX(SICODI!$G$3:$G$2404,MATCH(L242,SICODI!$G$3:$G$2404,0))))</f>
        <v>EA060COU0S0-300-A2</v>
      </c>
      <c r="N242" s="121" t="str">
        <f>+IF(ISERROR(VLOOKUP(M242,'Resumen de precios LLTT'!$C$17:$D$3071,2,FALSE))=FALSE,VLOOKUP(M242,'Resumen de precios LLTT'!$C$17:$D$3071,2,FALSE),VLOOKUP(M242,SICODI!$G$3:$J$2404,2,FALSE))</f>
        <v>1 Poste autosoportable de acero (18/7600) de ángulo mayor y terminal (90°) Tipo ATU1-18</v>
      </c>
      <c r="O242" s="58">
        <f>+IF(ISERROR(VLOOKUP(M242,'Resumen de precios LLTT'!$C$17:$G$3071,5,FALSE))=FALSE,VLOOKUP(M242,'Resumen de precios LLTT'!$C$17:$G$3071,5,FALSE),VLOOKUP(M242,SICODI!$G$3:$J$2404,4,FALSE))</f>
        <v>17210.080167841363</v>
      </c>
      <c r="P242" s="16">
        <f t="shared" si="33"/>
        <v>0.84299999999999997</v>
      </c>
      <c r="Q242" s="78">
        <f t="shared" si="34"/>
        <v>31718.177749331629</v>
      </c>
      <c r="R242" s="56">
        <v>0</v>
      </c>
      <c r="S242" s="16">
        <f t="shared" si="35"/>
        <v>0.13400000000000001</v>
      </c>
      <c r="T242" s="79">
        <f t="shared" si="36"/>
        <v>354.18631820086989</v>
      </c>
      <c r="U242" s="80">
        <f t="shared" si="37"/>
        <v>0.183</v>
      </c>
      <c r="V242" s="81">
        <f t="shared" si="38"/>
        <v>64.816096230759186</v>
      </c>
      <c r="W242" s="79">
        <f t="shared" si="39"/>
        <v>21.810374248906953</v>
      </c>
      <c r="X242" s="60">
        <f t="shared" si="40"/>
        <v>21.8</v>
      </c>
      <c r="Y242" s="56">
        <f>+'INFO ENEL'!R230</f>
        <v>1</v>
      </c>
      <c r="Z242" s="59">
        <f t="shared" si="41"/>
        <v>21.8</v>
      </c>
    </row>
    <row r="243" spans="1:26" s="90" customFormat="1" ht="15" customHeight="1" x14ac:dyDescent="0.25">
      <c r="A243" s="55">
        <f>+'INFO ENEL'!A231</f>
        <v>226</v>
      </c>
      <c r="B243" s="121" t="str">
        <f>+INDEX($B$8:$B$15,MATCH(L243,$L$8:$L$15,0))</f>
        <v>MOD INV_2017</v>
      </c>
      <c r="C243" s="56" t="str">
        <f>+'INFO ENEL'!B231</f>
        <v>Lima</v>
      </c>
      <c r="D243" s="56" t="str">
        <f>+'INFO ENEL'!D231</f>
        <v>SUPE</v>
      </c>
      <c r="E243" s="56" t="str">
        <f>+'INFO ENEL'!D231</f>
        <v>SUPE</v>
      </c>
      <c r="F243" s="50">
        <f>+'INFO ENEL'!E231</f>
        <v>0</v>
      </c>
      <c r="G243" s="56" t="str">
        <f>+'INFO ENEL'!L231</f>
        <v>AT</v>
      </c>
      <c r="H243" s="57">
        <f>+'INFO ENEL'!M231</f>
        <v>179.57</v>
      </c>
      <c r="I243" s="56">
        <f>+'INFO ENEL'!N231</f>
        <v>18</v>
      </c>
      <c r="J243" s="56" t="str">
        <f>+'INFO ENEL'!O231</f>
        <v>Poste</v>
      </c>
      <c r="K243" s="56" t="str">
        <f>+'INFO ENEL'!P231</f>
        <v>Concreto</v>
      </c>
      <c r="L243" s="56" t="str">
        <f>+'INFO ENEL'!Q231</f>
        <v>PA18/7600</v>
      </c>
      <c r="M243" s="55" t="str">
        <f>+IF(ISERROR(INDEX('Estructuras de Acero y Concreto'!$C$6:$C$577,MATCH(L243,'Estructuras de Acero y Concreto'!$D$6:$D$577,0)))=FALSE,INDEX('Estructuras de Acero y Concreto'!$C$6:$C$577,MATCH(L243,'Estructuras de Acero y Concreto'!$D$6:$D$577,0)),IF(ISERROR(INDEX('Estructuras de Madera'!$C$5:$C$122,MATCH(L243,'Estructuras de Madera'!$D$5:$D$122,0)))=FALSE,INDEX('Estructuras de Madera'!$C$5:$C$122,MATCH(L243,'Estructuras de Madera'!$D$5:$D$122,0)),INDEX(SICODI!$G$3:$G$2404,MATCH(L243,SICODI!$G$3:$G$2404,0))))</f>
        <v>EA060COU0S0-300-A2</v>
      </c>
      <c r="N243" s="121" t="str">
        <f>+IF(ISERROR(VLOOKUP(M243,'Resumen de precios LLTT'!$C$17:$D$3071,2,FALSE))=FALSE,VLOOKUP(M243,'Resumen de precios LLTT'!$C$17:$D$3071,2,FALSE),VLOOKUP(M243,SICODI!$G$3:$J$2404,2,FALSE))</f>
        <v>1 Poste autosoportable de acero (18/7600) de ángulo mayor y terminal (90°) Tipo ATU1-18</v>
      </c>
      <c r="O243" s="58">
        <f>+IF(ISERROR(VLOOKUP(M243,'Resumen de precios LLTT'!$C$17:$G$3071,5,FALSE))=FALSE,VLOOKUP(M243,'Resumen de precios LLTT'!$C$17:$G$3071,5,FALSE),VLOOKUP(M243,SICODI!$G$3:$J$2404,4,FALSE))</f>
        <v>17210.080167841363</v>
      </c>
      <c r="P243" s="16">
        <f t="shared" si="33"/>
        <v>0.84299999999999997</v>
      </c>
      <c r="Q243" s="78">
        <f t="shared" si="34"/>
        <v>31718.177749331629</v>
      </c>
      <c r="R243" s="56">
        <v>0</v>
      </c>
      <c r="S243" s="16">
        <f t="shared" si="35"/>
        <v>0.13400000000000001</v>
      </c>
      <c r="T243" s="79">
        <f t="shared" si="36"/>
        <v>354.18631820086989</v>
      </c>
      <c r="U243" s="80">
        <f t="shared" si="37"/>
        <v>0.183</v>
      </c>
      <c r="V243" s="81">
        <f t="shared" si="38"/>
        <v>64.816096230759186</v>
      </c>
      <c r="W243" s="79">
        <f t="shared" si="39"/>
        <v>21.810374248906953</v>
      </c>
      <c r="X243" s="60">
        <f t="shared" si="40"/>
        <v>21.8</v>
      </c>
      <c r="Y243" s="56">
        <f>+'INFO ENEL'!R231</f>
        <v>1</v>
      </c>
      <c r="Z243" s="59">
        <f t="shared" si="41"/>
        <v>21.8</v>
      </c>
    </row>
    <row r="244" spans="1:26" s="90" customFormat="1" ht="15" customHeight="1" x14ac:dyDescent="0.25">
      <c r="A244" s="55">
        <f>+'INFO ENEL'!A232</f>
        <v>227</v>
      </c>
      <c r="B244" s="121" t="str">
        <f>+INDEX($B$8:$B$15,MATCH(L244,$L$8:$L$15,0))</f>
        <v>MOD INV_2017</v>
      </c>
      <c r="C244" s="56" t="str">
        <f>+'INFO ENEL'!B232</f>
        <v>Lima</v>
      </c>
      <c r="D244" s="56" t="str">
        <f>+'INFO ENEL'!D232</f>
        <v>SUPE</v>
      </c>
      <c r="E244" s="56" t="str">
        <f>+'INFO ENEL'!D232</f>
        <v>SUPE</v>
      </c>
      <c r="F244" s="50">
        <f>+'INFO ENEL'!E232</f>
        <v>0</v>
      </c>
      <c r="G244" s="56" t="str">
        <f>+'INFO ENEL'!L232</f>
        <v>AT</v>
      </c>
      <c r="H244" s="57">
        <f>+'INFO ENEL'!M232</f>
        <v>181.27</v>
      </c>
      <c r="I244" s="56">
        <f>+'INFO ENEL'!N232</f>
        <v>18</v>
      </c>
      <c r="J244" s="56" t="str">
        <f>+'INFO ENEL'!O232</f>
        <v>Poste</v>
      </c>
      <c r="K244" s="56" t="str">
        <f>+'INFO ENEL'!P232</f>
        <v>Concreto</v>
      </c>
      <c r="L244" s="56" t="str">
        <f>+'INFO ENEL'!Q232</f>
        <v>PA18/7600</v>
      </c>
      <c r="M244" s="55" t="str">
        <f>+IF(ISERROR(INDEX('Estructuras de Acero y Concreto'!$C$6:$C$577,MATCH(L244,'Estructuras de Acero y Concreto'!$D$6:$D$577,0)))=FALSE,INDEX('Estructuras de Acero y Concreto'!$C$6:$C$577,MATCH(L244,'Estructuras de Acero y Concreto'!$D$6:$D$577,0)),IF(ISERROR(INDEX('Estructuras de Madera'!$C$5:$C$122,MATCH(L244,'Estructuras de Madera'!$D$5:$D$122,0)))=FALSE,INDEX('Estructuras de Madera'!$C$5:$C$122,MATCH(L244,'Estructuras de Madera'!$D$5:$D$122,0)),INDEX(SICODI!$G$3:$G$2404,MATCH(L244,SICODI!$G$3:$G$2404,0))))</f>
        <v>EA060COU0S0-300-A2</v>
      </c>
      <c r="N244" s="121" t="str">
        <f>+IF(ISERROR(VLOOKUP(M244,'Resumen de precios LLTT'!$C$17:$D$3071,2,FALSE))=FALSE,VLOOKUP(M244,'Resumen de precios LLTT'!$C$17:$D$3071,2,FALSE),VLOOKUP(M244,SICODI!$G$3:$J$2404,2,FALSE))</f>
        <v>1 Poste autosoportable de acero (18/7600) de ángulo mayor y terminal (90°) Tipo ATU1-18</v>
      </c>
      <c r="O244" s="58">
        <f>+IF(ISERROR(VLOOKUP(M244,'Resumen de precios LLTT'!$C$17:$G$3071,5,FALSE))=FALSE,VLOOKUP(M244,'Resumen de precios LLTT'!$C$17:$G$3071,5,FALSE),VLOOKUP(M244,SICODI!$G$3:$J$2404,4,FALSE))</f>
        <v>17210.080167841363</v>
      </c>
      <c r="P244" s="16">
        <f t="shared" si="33"/>
        <v>0.84299999999999997</v>
      </c>
      <c r="Q244" s="78">
        <f t="shared" si="34"/>
        <v>31718.177749331629</v>
      </c>
      <c r="R244" s="56">
        <v>0</v>
      </c>
      <c r="S244" s="16">
        <f t="shared" si="35"/>
        <v>0.13400000000000001</v>
      </c>
      <c r="T244" s="79">
        <f t="shared" si="36"/>
        <v>354.18631820086989</v>
      </c>
      <c r="U244" s="80">
        <f t="shared" si="37"/>
        <v>0.183</v>
      </c>
      <c r="V244" s="81">
        <f t="shared" si="38"/>
        <v>64.816096230759186</v>
      </c>
      <c r="W244" s="79">
        <f t="shared" si="39"/>
        <v>21.810374248906953</v>
      </c>
      <c r="X244" s="60">
        <f t="shared" si="40"/>
        <v>21.8</v>
      </c>
      <c r="Y244" s="56">
        <f>+'INFO ENEL'!R232</f>
        <v>1</v>
      </c>
      <c r="Z244" s="59">
        <f t="shared" si="41"/>
        <v>21.8</v>
      </c>
    </row>
    <row r="245" spans="1:26" s="90" customFormat="1" ht="15" customHeight="1" x14ac:dyDescent="0.25">
      <c r="A245" s="55">
        <f>+'INFO ENEL'!A233</f>
        <v>228</v>
      </c>
      <c r="B245" s="121" t="str">
        <f>+INDEX($B$8:$B$15,MATCH(L245,$L$8:$L$15,0))</f>
        <v>MOD INV_2017</v>
      </c>
      <c r="C245" s="56" t="str">
        <f>+'INFO ENEL'!B233</f>
        <v>Lima</v>
      </c>
      <c r="D245" s="56" t="str">
        <f>+'INFO ENEL'!D233</f>
        <v>SUPE</v>
      </c>
      <c r="E245" s="56" t="str">
        <f>+'INFO ENEL'!D233</f>
        <v>SUPE</v>
      </c>
      <c r="F245" s="50">
        <f>+'INFO ENEL'!E233</f>
        <v>0</v>
      </c>
      <c r="G245" s="56" t="str">
        <f>+'INFO ENEL'!L233</f>
        <v>AT</v>
      </c>
      <c r="H245" s="57">
        <f>+'INFO ENEL'!M233</f>
        <v>158.94</v>
      </c>
      <c r="I245" s="56">
        <f>+'INFO ENEL'!N233</f>
        <v>18</v>
      </c>
      <c r="J245" s="56" t="str">
        <f>+'INFO ENEL'!O233</f>
        <v>Poste</v>
      </c>
      <c r="K245" s="56" t="str">
        <f>+'INFO ENEL'!P233</f>
        <v>Concreto</v>
      </c>
      <c r="L245" s="56" t="str">
        <f>+'INFO ENEL'!Q233</f>
        <v>PA18/7600</v>
      </c>
      <c r="M245" s="55" t="str">
        <f>+IF(ISERROR(INDEX('Estructuras de Acero y Concreto'!$C$6:$C$577,MATCH(L245,'Estructuras de Acero y Concreto'!$D$6:$D$577,0)))=FALSE,INDEX('Estructuras de Acero y Concreto'!$C$6:$C$577,MATCH(L245,'Estructuras de Acero y Concreto'!$D$6:$D$577,0)),IF(ISERROR(INDEX('Estructuras de Madera'!$C$5:$C$122,MATCH(L245,'Estructuras de Madera'!$D$5:$D$122,0)))=FALSE,INDEX('Estructuras de Madera'!$C$5:$C$122,MATCH(L245,'Estructuras de Madera'!$D$5:$D$122,0)),INDEX(SICODI!$G$3:$G$2404,MATCH(L245,SICODI!$G$3:$G$2404,0))))</f>
        <v>EA060COU0S0-300-A2</v>
      </c>
      <c r="N245" s="121" t="str">
        <f>+IF(ISERROR(VLOOKUP(M245,'Resumen de precios LLTT'!$C$17:$D$3071,2,FALSE))=FALSE,VLOOKUP(M245,'Resumen de precios LLTT'!$C$17:$D$3071,2,FALSE),VLOOKUP(M245,SICODI!$G$3:$J$2404,2,FALSE))</f>
        <v>1 Poste autosoportable de acero (18/7600) de ángulo mayor y terminal (90°) Tipo ATU1-18</v>
      </c>
      <c r="O245" s="58">
        <f>+IF(ISERROR(VLOOKUP(M245,'Resumen de precios LLTT'!$C$17:$G$3071,5,FALSE))=FALSE,VLOOKUP(M245,'Resumen de precios LLTT'!$C$17:$G$3071,5,FALSE),VLOOKUP(M245,SICODI!$G$3:$J$2404,4,FALSE))</f>
        <v>17210.080167841363</v>
      </c>
      <c r="P245" s="16">
        <f t="shared" si="33"/>
        <v>0.84299999999999997</v>
      </c>
      <c r="Q245" s="78">
        <f t="shared" si="34"/>
        <v>31718.177749331629</v>
      </c>
      <c r="R245" s="56">
        <v>0</v>
      </c>
      <c r="S245" s="16">
        <f t="shared" si="35"/>
        <v>0.13400000000000001</v>
      </c>
      <c r="T245" s="79">
        <f t="shared" si="36"/>
        <v>354.18631820086989</v>
      </c>
      <c r="U245" s="80">
        <f t="shared" si="37"/>
        <v>0.183</v>
      </c>
      <c r="V245" s="81">
        <f t="shared" si="38"/>
        <v>64.816096230759186</v>
      </c>
      <c r="W245" s="79">
        <f t="shared" si="39"/>
        <v>21.810374248906953</v>
      </c>
      <c r="X245" s="60">
        <f t="shared" si="40"/>
        <v>21.8</v>
      </c>
      <c r="Y245" s="56">
        <f>+'INFO ENEL'!R233</f>
        <v>1</v>
      </c>
      <c r="Z245" s="59">
        <f t="shared" si="41"/>
        <v>21.8</v>
      </c>
    </row>
    <row r="246" spans="1:26" s="90" customFormat="1" ht="15" customHeight="1" x14ac:dyDescent="0.25">
      <c r="A246" s="55">
        <f>+'INFO ENEL'!A234</f>
        <v>229</v>
      </c>
      <c r="B246" s="121" t="str">
        <f>+INDEX($B$8:$B$15,MATCH(L246,$L$8:$L$15,0))</f>
        <v>MOD INV_2017</v>
      </c>
      <c r="C246" s="56" t="str">
        <f>+'INFO ENEL'!B234</f>
        <v>Lima</v>
      </c>
      <c r="D246" s="56" t="str">
        <f>+'INFO ENEL'!D234</f>
        <v>SUPE</v>
      </c>
      <c r="E246" s="56" t="str">
        <f>+'INFO ENEL'!D234</f>
        <v>SUPE</v>
      </c>
      <c r="F246" s="50">
        <f>+'INFO ENEL'!E234</f>
        <v>0</v>
      </c>
      <c r="G246" s="56" t="str">
        <f>+'INFO ENEL'!L234</f>
        <v>AT</v>
      </c>
      <c r="H246" s="57">
        <f>+'INFO ENEL'!M234</f>
        <v>137.80000000000001</v>
      </c>
      <c r="I246" s="56">
        <f>+'INFO ENEL'!N234</f>
        <v>18</v>
      </c>
      <c r="J246" s="56" t="str">
        <f>+'INFO ENEL'!O234</f>
        <v>Poste</v>
      </c>
      <c r="K246" s="56" t="str">
        <f>+'INFO ENEL'!P234</f>
        <v>Concreto</v>
      </c>
      <c r="L246" s="56" t="str">
        <f>+'INFO ENEL'!Q234</f>
        <v>PA18/7600</v>
      </c>
      <c r="M246" s="55" t="str">
        <f>+IF(ISERROR(INDEX('Estructuras de Acero y Concreto'!$C$6:$C$577,MATCH(L246,'Estructuras de Acero y Concreto'!$D$6:$D$577,0)))=FALSE,INDEX('Estructuras de Acero y Concreto'!$C$6:$C$577,MATCH(L246,'Estructuras de Acero y Concreto'!$D$6:$D$577,0)),IF(ISERROR(INDEX('Estructuras de Madera'!$C$5:$C$122,MATCH(L246,'Estructuras de Madera'!$D$5:$D$122,0)))=FALSE,INDEX('Estructuras de Madera'!$C$5:$C$122,MATCH(L246,'Estructuras de Madera'!$D$5:$D$122,0)),INDEX(SICODI!$G$3:$G$2404,MATCH(L246,SICODI!$G$3:$G$2404,0))))</f>
        <v>EA060COU0S0-300-A2</v>
      </c>
      <c r="N246" s="121" t="str">
        <f>+IF(ISERROR(VLOOKUP(M246,'Resumen de precios LLTT'!$C$17:$D$3071,2,FALSE))=FALSE,VLOOKUP(M246,'Resumen de precios LLTT'!$C$17:$D$3071,2,FALSE),VLOOKUP(M246,SICODI!$G$3:$J$2404,2,FALSE))</f>
        <v>1 Poste autosoportable de acero (18/7600) de ángulo mayor y terminal (90°) Tipo ATU1-18</v>
      </c>
      <c r="O246" s="58">
        <f>+IF(ISERROR(VLOOKUP(M246,'Resumen de precios LLTT'!$C$17:$G$3071,5,FALSE))=FALSE,VLOOKUP(M246,'Resumen de precios LLTT'!$C$17:$G$3071,5,FALSE),VLOOKUP(M246,SICODI!$G$3:$J$2404,4,FALSE))</f>
        <v>17210.080167841363</v>
      </c>
      <c r="P246" s="16">
        <f t="shared" si="33"/>
        <v>0.84299999999999997</v>
      </c>
      <c r="Q246" s="78">
        <f t="shared" si="34"/>
        <v>31718.177749331629</v>
      </c>
      <c r="R246" s="56">
        <v>0</v>
      </c>
      <c r="S246" s="16">
        <f t="shared" si="35"/>
        <v>0.13400000000000001</v>
      </c>
      <c r="T246" s="79">
        <f t="shared" si="36"/>
        <v>354.18631820086989</v>
      </c>
      <c r="U246" s="80">
        <f t="shared" si="37"/>
        <v>0.183</v>
      </c>
      <c r="V246" s="81">
        <f t="shared" si="38"/>
        <v>64.816096230759186</v>
      </c>
      <c r="W246" s="79">
        <f t="shared" si="39"/>
        <v>21.810374248906953</v>
      </c>
      <c r="X246" s="60">
        <f t="shared" si="40"/>
        <v>21.8</v>
      </c>
      <c r="Y246" s="56">
        <f>+'INFO ENEL'!R234</f>
        <v>1</v>
      </c>
      <c r="Z246" s="59">
        <f t="shared" si="41"/>
        <v>21.8</v>
      </c>
    </row>
    <row r="247" spans="1:26" s="90" customFormat="1" ht="15" customHeight="1" x14ac:dyDescent="0.25">
      <c r="A247" s="55">
        <f>+'INFO ENEL'!A235</f>
        <v>230</v>
      </c>
      <c r="B247" s="121" t="str">
        <f>+INDEX($B$8:$B$15,MATCH(L247,$L$8:$L$15,0))</f>
        <v>MOD INV_2017</v>
      </c>
      <c r="C247" s="56" t="str">
        <f>+'INFO ENEL'!B235</f>
        <v>Lima</v>
      </c>
      <c r="D247" s="56" t="str">
        <f>+'INFO ENEL'!D235</f>
        <v>VEGUETA</v>
      </c>
      <c r="E247" s="56" t="str">
        <f>+'INFO ENEL'!D235</f>
        <v>VEGUETA</v>
      </c>
      <c r="F247" s="50">
        <f>+'INFO ENEL'!E235</f>
        <v>0</v>
      </c>
      <c r="G247" s="56" t="str">
        <f>+'INFO ENEL'!L235</f>
        <v>AT</v>
      </c>
      <c r="H247" s="57">
        <f>+'INFO ENEL'!M235</f>
        <v>86.82</v>
      </c>
      <c r="I247" s="56">
        <f>+'INFO ENEL'!N235</f>
        <v>18</v>
      </c>
      <c r="J247" s="56" t="str">
        <f>+'INFO ENEL'!O235</f>
        <v>Poste</v>
      </c>
      <c r="K247" s="56" t="str">
        <f>+'INFO ENEL'!P235</f>
        <v>Concreto</v>
      </c>
      <c r="L247" s="56" t="str">
        <f>+'INFO ENEL'!Q235</f>
        <v>PA18/7600</v>
      </c>
      <c r="M247" s="55" t="str">
        <f>+IF(ISERROR(INDEX('Estructuras de Acero y Concreto'!$C$6:$C$577,MATCH(L247,'Estructuras de Acero y Concreto'!$D$6:$D$577,0)))=FALSE,INDEX('Estructuras de Acero y Concreto'!$C$6:$C$577,MATCH(L247,'Estructuras de Acero y Concreto'!$D$6:$D$577,0)),IF(ISERROR(INDEX('Estructuras de Madera'!$C$5:$C$122,MATCH(L247,'Estructuras de Madera'!$D$5:$D$122,0)))=FALSE,INDEX('Estructuras de Madera'!$C$5:$C$122,MATCH(L247,'Estructuras de Madera'!$D$5:$D$122,0)),INDEX(SICODI!$G$3:$G$2404,MATCH(L247,SICODI!$G$3:$G$2404,0))))</f>
        <v>EA060COU0S0-300-A2</v>
      </c>
      <c r="N247" s="121" t="str">
        <f>+IF(ISERROR(VLOOKUP(M247,'Resumen de precios LLTT'!$C$17:$D$3071,2,FALSE))=FALSE,VLOOKUP(M247,'Resumen de precios LLTT'!$C$17:$D$3071,2,FALSE),VLOOKUP(M247,SICODI!$G$3:$J$2404,2,FALSE))</f>
        <v>1 Poste autosoportable de acero (18/7600) de ángulo mayor y terminal (90°) Tipo ATU1-18</v>
      </c>
      <c r="O247" s="58">
        <f>+IF(ISERROR(VLOOKUP(M247,'Resumen de precios LLTT'!$C$17:$G$3071,5,FALSE))=FALSE,VLOOKUP(M247,'Resumen de precios LLTT'!$C$17:$G$3071,5,FALSE),VLOOKUP(M247,SICODI!$G$3:$J$2404,4,FALSE))</f>
        <v>17210.080167841363</v>
      </c>
      <c r="P247" s="16">
        <f t="shared" si="33"/>
        <v>0.84299999999999997</v>
      </c>
      <c r="Q247" s="78">
        <f t="shared" si="34"/>
        <v>31718.177749331629</v>
      </c>
      <c r="R247" s="56">
        <v>0</v>
      </c>
      <c r="S247" s="16">
        <f t="shared" si="35"/>
        <v>0.13400000000000001</v>
      </c>
      <c r="T247" s="79">
        <f t="shared" si="36"/>
        <v>354.18631820086989</v>
      </c>
      <c r="U247" s="80">
        <f t="shared" si="37"/>
        <v>0.183</v>
      </c>
      <c r="V247" s="81">
        <f t="shared" si="38"/>
        <v>64.816096230759186</v>
      </c>
      <c r="W247" s="79">
        <f t="shared" si="39"/>
        <v>21.810374248906953</v>
      </c>
      <c r="X247" s="60">
        <f t="shared" si="40"/>
        <v>21.8</v>
      </c>
      <c r="Y247" s="56">
        <f>+'INFO ENEL'!R235</f>
        <v>1</v>
      </c>
      <c r="Z247" s="59">
        <f t="shared" si="41"/>
        <v>21.8</v>
      </c>
    </row>
    <row r="248" spans="1:26" s="90" customFormat="1" ht="15" customHeight="1" x14ac:dyDescent="0.25">
      <c r="A248" s="55">
        <f>+'INFO ENEL'!A236</f>
        <v>231</v>
      </c>
      <c r="B248" s="121" t="str">
        <f>+INDEX($B$8:$B$15,MATCH(L248,$L$8:$L$15,0))</f>
        <v>MOD INV_2017</v>
      </c>
      <c r="C248" s="56" t="str">
        <f>+'INFO ENEL'!B236</f>
        <v>Lima</v>
      </c>
      <c r="D248" s="56" t="str">
        <f>+'INFO ENEL'!D236</f>
        <v>VEGUETA</v>
      </c>
      <c r="E248" s="56" t="str">
        <f>+'INFO ENEL'!D236</f>
        <v>VEGUETA</v>
      </c>
      <c r="F248" s="50">
        <f>+'INFO ENEL'!E236</f>
        <v>0</v>
      </c>
      <c r="G248" s="56" t="str">
        <f>+'INFO ENEL'!L236</f>
        <v>AT</v>
      </c>
      <c r="H248" s="57">
        <f>+'INFO ENEL'!M236</f>
        <v>193.72</v>
      </c>
      <c r="I248" s="56">
        <f>+'INFO ENEL'!N236</f>
        <v>18</v>
      </c>
      <c r="J248" s="56" t="str">
        <f>+'INFO ENEL'!O236</f>
        <v>Poste</v>
      </c>
      <c r="K248" s="56" t="str">
        <f>+'INFO ENEL'!P236</f>
        <v>Concreto</v>
      </c>
      <c r="L248" s="56" t="str">
        <f>+'INFO ENEL'!Q236</f>
        <v>PA18/7600</v>
      </c>
      <c r="M248" s="55" t="str">
        <f>+IF(ISERROR(INDEX('Estructuras de Acero y Concreto'!$C$6:$C$577,MATCH(L248,'Estructuras de Acero y Concreto'!$D$6:$D$577,0)))=FALSE,INDEX('Estructuras de Acero y Concreto'!$C$6:$C$577,MATCH(L248,'Estructuras de Acero y Concreto'!$D$6:$D$577,0)),IF(ISERROR(INDEX('Estructuras de Madera'!$C$5:$C$122,MATCH(L248,'Estructuras de Madera'!$D$5:$D$122,0)))=FALSE,INDEX('Estructuras de Madera'!$C$5:$C$122,MATCH(L248,'Estructuras de Madera'!$D$5:$D$122,0)),INDEX(SICODI!$G$3:$G$2404,MATCH(L248,SICODI!$G$3:$G$2404,0))))</f>
        <v>EA060COU0S0-300-A2</v>
      </c>
      <c r="N248" s="121" t="str">
        <f>+IF(ISERROR(VLOOKUP(M248,'Resumen de precios LLTT'!$C$17:$D$3071,2,FALSE))=FALSE,VLOOKUP(M248,'Resumen de precios LLTT'!$C$17:$D$3071,2,FALSE),VLOOKUP(M248,SICODI!$G$3:$J$2404,2,FALSE))</f>
        <v>1 Poste autosoportable de acero (18/7600) de ángulo mayor y terminal (90°) Tipo ATU1-18</v>
      </c>
      <c r="O248" s="58">
        <f>+IF(ISERROR(VLOOKUP(M248,'Resumen de precios LLTT'!$C$17:$G$3071,5,FALSE))=FALSE,VLOOKUP(M248,'Resumen de precios LLTT'!$C$17:$G$3071,5,FALSE),VLOOKUP(M248,SICODI!$G$3:$J$2404,4,FALSE))</f>
        <v>17210.080167841363</v>
      </c>
      <c r="P248" s="16">
        <f t="shared" si="33"/>
        <v>0.84299999999999997</v>
      </c>
      <c r="Q248" s="78">
        <f t="shared" si="34"/>
        <v>31718.177749331629</v>
      </c>
      <c r="R248" s="56">
        <v>0</v>
      </c>
      <c r="S248" s="16">
        <f t="shared" si="35"/>
        <v>0.13400000000000001</v>
      </c>
      <c r="T248" s="79">
        <f t="shared" si="36"/>
        <v>354.18631820086989</v>
      </c>
      <c r="U248" s="80">
        <f t="shared" si="37"/>
        <v>0.183</v>
      </c>
      <c r="V248" s="81">
        <f t="shared" si="38"/>
        <v>64.816096230759186</v>
      </c>
      <c r="W248" s="79">
        <f t="shared" si="39"/>
        <v>21.810374248906953</v>
      </c>
      <c r="X248" s="60">
        <f t="shared" si="40"/>
        <v>21.8</v>
      </c>
      <c r="Y248" s="56">
        <f>+'INFO ENEL'!R236</f>
        <v>1</v>
      </c>
      <c r="Z248" s="59">
        <f t="shared" si="41"/>
        <v>21.8</v>
      </c>
    </row>
    <row r="249" spans="1:26" s="90" customFormat="1" ht="15" customHeight="1" x14ac:dyDescent="0.25">
      <c r="A249" s="55">
        <f>+'INFO ENEL'!A237</f>
        <v>232</v>
      </c>
      <c r="B249" s="121" t="str">
        <f>+INDEX($B$8:$B$15,MATCH(L249,$L$8:$L$15,0))</f>
        <v>MOD INV_2017</v>
      </c>
      <c r="C249" s="56" t="str">
        <f>+'INFO ENEL'!B237</f>
        <v>Lima</v>
      </c>
      <c r="D249" s="56" t="str">
        <f>+'INFO ENEL'!D237</f>
        <v>VEGUETA</v>
      </c>
      <c r="E249" s="56" t="str">
        <f>+'INFO ENEL'!D237</f>
        <v>VEGUETA</v>
      </c>
      <c r="F249" s="50">
        <f>+'INFO ENEL'!E237</f>
        <v>0</v>
      </c>
      <c r="G249" s="56" t="str">
        <f>+'INFO ENEL'!L237</f>
        <v>AT</v>
      </c>
      <c r="H249" s="57">
        <f>+'INFO ENEL'!M237</f>
        <v>111.26</v>
      </c>
      <c r="I249" s="56">
        <f>+'INFO ENEL'!N237</f>
        <v>18</v>
      </c>
      <c r="J249" s="56" t="str">
        <f>+'INFO ENEL'!O237</f>
        <v>Poste</v>
      </c>
      <c r="K249" s="56" t="str">
        <f>+'INFO ENEL'!P237</f>
        <v>Concreto</v>
      </c>
      <c r="L249" s="56" t="str">
        <f>+'INFO ENEL'!Q237</f>
        <v>PA18/7600</v>
      </c>
      <c r="M249" s="55" t="str">
        <f>+IF(ISERROR(INDEX('Estructuras de Acero y Concreto'!$C$6:$C$577,MATCH(L249,'Estructuras de Acero y Concreto'!$D$6:$D$577,0)))=FALSE,INDEX('Estructuras de Acero y Concreto'!$C$6:$C$577,MATCH(L249,'Estructuras de Acero y Concreto'!$D$6:$D$577,0)),IF(ISERROR(INDEX('Estructuras de Madera'!$C$5:$C$122,MATCH(L249,'Estructuras de Madera'!$D$5:$D$122,0)))=FALSE,INDEX('Estructuras de Madera'!$C$5:$C$122,MATCH(L249,'Estructuras de Madera'!$D$5:$D$122,0)),INDEX(SICODI!$G$3:$G$2404,MATCH(L249,SICODI!$G$3:$G$2404,0))))</f>
        <v>EA060COU0S0-300-A2</v>
      </c>
      <c r="N249" s="121" t="str">
        <f>+IF(ISERROR(VLOOKUP(M249,'Resumen de precios LLTT'!$C$17:$D$3071,2,FALSE))=FALSE,VLOOKUP(M249,'Resumen de precios LLTT'!$C$17:$D$3071,2,FALSE),VLOOKUP(M249,SICODI!$G$3:$J$2404,2,FALSE))</f>
        <v>1 Poste autosoportable de acero (18/7600) de ángulo mayor y terminal (90°) Tipo ATU1-18</v>
      </c>
      <c r="O249" s="58">
        <f>+IF(ISERROR(VLOOKUP(M249,'Resumen de precios LLTT'!$C$17:$G$3071,5,FALSE))=FALSE,VLOOKUP(M249,'Resumen de precios LLTT'!$C$17:$G$3071,5,FALSE),VLOOKUP(M249,SICODI!$G$3:$J$2404,4,FALSE))</f>
        <v>17210.080167841363</v>
      </c>
      <c r="P249" s="16">
        <f t="shared" si="33"/>
        <v>0.84299999999999997</v>
      </c>
      <c r="Q249" s="78">
        <f t="shared" si="34"/>
        <v>31718.177749331629</v>
      </c>
      <c r="R249" s="56">
        <v>0</v>
      </c>
      <c r="S249" s="16">
        <f t="shared" si="35"/>
        <v>0.13400000000000001</v>
      </c>
      <c r="T249" s="79">
        <f t="shared" si="36"/>
        <v>354.18631820086989</v>
      </c>
      <c r="U249" s="80">
        <f t="shared" si="37"/>
        <v>0.183</v>
      </c>
      <c r="V249" s="81">
        <f t="shared" si="38"/>
        <v>64.816096230759186</v>
      </c>
      <c r="W249" s="79">
        <f t="shared" si="39"/>
        <v>21.810374248906953</v>
      </c>
      <c r="X249" s="60">
        <f t="shared" si="40"/>
        <v>21.8</v>
      </c>
      <c r="Y249" s="56">
        <f>+'INFO ENEL'!R237</f>
        <v>1</v>
      </c>
      <c r="Z249" s="59">
        <f t="shared" si="41"/>
        <v>21.8</v>
      </c>
    </row>
    <row r="250" spans="1:26" s="90" customFormat="1" ht="15" customHeight="1" x14ac:dyDescent="0.25">
      <c r="A250" s="55">
        <f>+'INFO ENEL'!A238</f>
        <v>233</v>
      </c>
      <c r="B250" s="121" t="str">
        <f>+INDEX($B$8:$B$15,MATCH(L250,$L$8:$L$15,0))</f>
        <v>MOD INV_2017</v>
      </c>
      <c r="C250" s="56" t="str">
        <f>+'INFO ENEL'!B238</f>
        <v>Lima</v>
      </c>
      <c r="D250" s="56" t="str">
        <f>+'INFO ENEL'!D238</f>
        <v>VEGUETA</v>
      </c>
      <c r="E250" s="56" t="str">
        <f>+'INFO ENEL'!D238</f>
        <v>VEGUETA</v>
      </c>
      <c r="F250" s="50">
        <f>+'INFO ENEL'!E238</f>
        <v>0</v>
      </c>
      <c r="G250" s="56" t="str">
        <f>+'INFO ENEL'!L238</f>
        <v>AT</v>
      </c>
      <c r="H250" s="57">
        <f>+'INFO ENEL'!M238</f>
        <v>166.32</v>
      </c>
      <c r="I250" s="56">
        <f>+'INFO ENEL'!N238</f>
        <v>18</v>
      </c>
      <c r="J250" s="56" t="str">
        <f>+'INFO ENEL'!O238</f>
        <v>Poste</v>
      </c>
      <c r="K250" s="56" t="str">
        <f>+'INFO ENEL'!P238</f>
        <v>Concreto</v>
      </c>
      <c r="L250" s="56" t="str">
        <f>+'INFO ENEL'!Q238</f>
        <v>PA18/7600</v>
      </c>
      <c r="M250" s="55" t="str">
        <f>+IF(ISERROR(INDEX('Estructuras de Acero y Concreto'!$C$6:$C$577,MATCH(L250,'Estructuras de Acero y Concreto'!$D$6:$D$577,0)))=FALSE,INDEX('Estructuras de Acero y Concreto'!$C$6:$C$577,MATCH(L250,'Estructuras de Acero y Concreto'!$D$6:$D$577,0)),IF(ISERROR(INDEX('Estructuras de Madera'!$C$5:$C$122,MATCH(L250,'Estructuras de Madera'!$D$5:$D$122,0)))=FALSE,INDEX('Estructuras de Madera'!$C$5:$C$122,MATCH(L250,'Estructuras de Madera'!$D$5:$D$122,0)),INDEX(SICODI!$G$3:$G$2404,MATCH(L250,SICODI!$G$3:$G$2404,0))))</f>
        <v>EA060COU0S0-300-A2</v>
      </c>
      <c r="N250" s="121" t="str">
        <f>+IF(ISERROR(VLOOKUP(M250,'Resumen de precios LLTT'!$C$17:$D$3071,2,FALSE))=FALSE,VLOOKUP(M250,'Resumen de precios LLTT'!$C$17:$D$3071,2,FALSE),VLOOKUP(M250,SICODI!$G$3:$J$2404,2,FALSE))</f>
        <v>1 Poste autosoportable de acero (18/7600) de ángulo mayor y terminal (90°) Tipo ATU1-18</v>
      </c>
      <c r="O250" s="58">
        <f>+IF(ISERROR(VLOOKUP(M250,'Resumen de precios LLTT'!$C$17:$G$3071,5,FALSE))=FALSE,VLOOKUP(M250,'Resumen de precios LLTT'!$C$17:$G$3071,5,FALSE),VLOOKUP(M250,SICODI!$G$3:$J$2404,4,FALSE))</f>
        <v>17210.080167841363</v>
      </c>
      <c r="P250" s="16">
        <f t="shared" si="33"/>
        <v>0.84299999999999997</v>
      </c>
      <c r="Q250" s="78">
        <f t="shared" si="34"/>
        <v>31718.177749331629</v>
      </c>
      <c r="R250" s="56">
        <v>0</v>
      </c>
      <c r="S250" s="16">
        <f t="shared" si="35"/>
        <v>0.13400000000000001</v>
      </c>
      <c r="T250" s="79">
        <f t="shared" si="36"/>
        <v>354.18631820086989</v>
      </c>
      <c r="U250" s="80">
        <f t="shared" si="37"/>
        <v>0.183</v>
      </c>
      <c r="V250" s="81">
        <f t="shared" si="38"/>
        <v>64.816096230759186</v>
      </c>
      <c r="W250" s="79">
        <f t="shared" si="39"/>
        <v>21.810374248906953</v>
      </c>
      <c r="X250" s="60">
        <f t="shared" si="40"/>
        <v>21.8</v>
      </c>
      <c r="Y250" s="56">
        <f>+'INFO ENEL'!R238</f>
        <v>1</v>
      </c>
      <c r="Z250" s="59">
        <f t="shared" si="41"/>
        <v>21.8</v>
      </c>
    </row>
    <row r="251" spans="1:26" s="90" customFormat="1" ht="15" customHeight="1" x14ac:dyDescent="0.25">
      <c r="A251" s="55">
        <f>+'INFO ENEL'!A239</f>
        <v>234</v>
      </c>
      <c r="B251" s="121" t="str">
        <f>+INDEX($B$8:$B$15,MATCH(L251,$L$8:$L$15,0))</f>
        <v>MOD INV_2017</v>
      </c>
      <c r="C251" s="56" t="str">
        <f>+'INFO ENEL'!B239</f>
        <v>Lima</v>
      </c>
      <c r="D251" s="56" t="str">
        <f>+'INFO ENEL'!D239</f>
        <v>VEGUETA</v>
      </c>
      <c r="E251" s="56" t="str">
        <f>+'INFO ENEL'!D239</f>
        <v>VEGUETA</v>
      </c>
      <c r="F251" s="50">
        <f>+'INFO ENEL'!E239</f>
        <v>0</v>
      </c>
      <c r="G251" s="56" t="str">
        <f>+'INFO ENEL'!L239</f>
        <v>AT</v>
      </c>
      <c r="H251" s="57">
        <f>+'INFO ENEL'!M239</f>
        <v>179.01</v>
      </c>
      <c r="I251" s="56">
        <f>+'INFO ENEL'!N239</f>
        <v>18</v>
      </c>
      <c r="J251" s="56" t="str">
        <f>+'INFO ENEL'!O239</f>
        <v>Poste</v>
      </c>
      <c r="K251" s="56" t="str">
        <f>+'INFO ENEL'!P239</f>
        <v>Concreto</v>
      </c>
      <c r="L251" s="56" t="str">
        <f>+'INFO ENEL'!Q239</f>
        <v>PA18/7600</v>
      </c>
      <c r="M251" s="55" t="str">
        <f>+IF(ISERROR(INDEX('Estructuras de Acero y Concreto'!$C$6:$C$577,MATCH(L251,'Estructuras de Acero y Concreto'!$D$6:$D$577,0)))=FALSE,INDEX('Estructuras de Acero y Concreto'!$C$6:$C$577,MATCH(L251,'Estructuras de Acero y Concreto'!$D$6:$D$577,0)),IF(ISERROR(INDEX('Estructuras de Madera'!$C$5:$C$122,MATCH(L251,'Estructuras de Madera'!$D$5:$D$122,0)))=FALSE,INDEX('Estructuras de Madera'!$C$5:$C$122,MATCH(L251,'Estructuras de Madera'!$D$5:$D$122,0)),INDEX(SICODI!$G$3:$G$2404,MATCH(L251,SICODI!$G$3:$G$2404,0))))</f>
        <v>EA060COU0S0-300-A2</v>
      </c>
      <c r="N251" s="121" t="str">
        <f>+IF(ISERROR(VLOOKUP(M251,'Resumen de precios LLTT'!$C$17:$D$3071,2,FALSE))=FALSE,VLOOKUP(M251,'Resumen de precios LLTT'!$C$17:$D$3071,2,FALSE),VLOOKUP(M251,SICODI!$G$3:$J$2404,2,FALSE))</f>
        <v>1 Poste autosoportable de acero (18/7600) de ángulo mayor y terminal (90°) Tipo ATU1-18</v>
      </c>
      <c r="O251" s="58">
        <f>+IF(ISERROR(VLOOKUP(M251,'Resumen de precios LLTT'!$C$17:$G$3071,5,FALSE))=FALSE,VLOOKUP(M251,'Resumen de precios LLTT'!$C$17:$G$3071,5,FALSE),VLOOKUP(M251,SICODI!$G$3:$J$2404,4,FALSE))</f>
        <v>17210.080167841363</v>
      </c>
      <c r="P251" s="16">
        <f t="shared" si="33"/>
        <v>0.84299999999999997</v>
      </c>
      <c r="Q251" s="78">
        <f t="shared" si="34"/>
        <v>31718.177749331629</v>
      </c>
      <c r="R251" s="56">
        <v>0</v>
      </c>
      <c r="S251" s="16">
        <f t="shared" si="35"/>
        <v>0.13400000000000001</v>
      </c>
      <c r="T251" s="79">
        <f t="shared" si="36"/>
        <v>354.18631820086989</v>
      </c>
      <c r="U251" s="80">
        <f t="shared" si="37"/>
        <v>0.183</v>
      </c>
      <c r="V251" s="81">
        <f t="shared" si="38"/>
        <v>64.816096230759186</v>
      </c>
      <c r="W251" s="79">
        <f t="shared" si="39"/>
        <v>21.810374248906953</v>
      </c>
      <c r="X251" s="60">
        <f t="shared" si="40"/>
        <v>21.8</v>
      </c>
      <c r="Y251" s="56">
        <f>+'INFO ENEL'!R239</f>
        <v>1</v>
      </c>
      <c r="Z251" s="59">
        <f t="shared" si="41"/>
        <v>21.8</v>
      </c>
    </row>
    <row r="252" spans="1:26" s="90" customFormat="1" ht="15" customHeight="1" x14ac:dyDescent="0.25">
      <c r="A252" s="55">
        <f>+'INFO ENEL'!A240</f>
        <v>235</v>
      </c>
      <c r="B252" s="121" t="str">
        <f>+INDEX($B$8:$B$15,MATCH(L252,$L$8:$L$15,0))</f>
        <v>MOD INV_2017</v>
      </c>
      <c r="C252" s="56" t="str">
        <f>+'INFO ENEL'!B240</f>
        <v>Lima</v>
      </c>
      <c r="D252" s="56" t="str">
        <f>+'INFO ENEL'!D240</f>
        <v>VEGUETA</v>
      </c>
      <c r="E252" s="56" t="str">
        <f>+'INFO ENEL'!D240</f>
        <v>VEGUETA</v>
      </c>
      <c r="F252" s="50">
        <f>+'INFO ENEL'!E240</f>
        <v>0</v>
      </c>
      <c r="G252" s="56" t="str">
        <f>+'INFO ENEL'!L240</f>
        <v>AT</v>
      </c>
      <c r="H252" s="57">
        <f>+'INFO ENEL'!M240</f>
        <v>147.91999999999899</v>
      </c>
      <c r="I252" s="56">
        <f>+'INFO ENEL'!N240</f>
        <v>18</v>
      </c>
      <c r="J252" s="56" t="str">
        <f>+'INFO ENEL'!O240</f>
        <v>Poste</v>
      </c>
      <c r="K252" s="56" t="str">
        <f>+'INFO ENEL'!P240</f>
        <v>Concreto</v>
      </c>
      <c r="L252" s="56" t="str">
        <f>+'INFO ENEL'!Q240</f>
        <v>PA18/7600</v>
      </c>
      <c r="M252" s="55" t="str">
        <f>+IF(ISERROR(INDEX('Estructuras de Acero y Concreto'!$C$6:$C$577,MATCH(L252,'Estructuras de Acero y Concreto'!$D$6:$D$577,0)))=FALSE,INDEX('Estructuras de Acero y Concreto'!$C$6:$C$577,MATCH(L252,'Estructuras de Acero y Concreto'!$D$6:$D$577,0)),IF(ISERROR(INDEX('Estructuras de Madera'!$C$5:$C$122,MATCH(L252,'Estructuras de Madera'!$D$5:$D$122,0)))=FALSE,INDEX('Estructuras de Madera'!$C$5:$C$122,MATCH(L252,'Estructuras de Madera'!$D$5:$D$122,0)),INDEX(SICODI!$G$3:$G$2404,MATCH(L252,SICODI!$G$3:$G$2404,0))))</f>
        <v>EA060COU0S0-300-A2</v>
      </c>
      <c r="N252" s="121" t="str">
        <f>+IF(ISERROR(VLOOKUP(M252,'Resumen de precios LLTT'!$C$17:$D$3071,2,FALSE))=FALSE,VLOOKUP(M252,'Resumen de precios LLTT'!$C$17:$D$3071,2,FALSE),VLOOKUP(M252,SICODI!$G$3:$J$2404,2,FALSE))</f>
        <v>1 Poste autosoportable de acero (18/7600) de ángulo mayor y terminal (90°) Tipo ATU1-18</v>
      </c>
      <c r="O252" s="58">
        <f>+IF(ISERROR(VLOOKUP(M252,'Resumen de precios LLTT'!$C$17:$G$3071,5,FALSE))=FALSE,VLOOKUP(M252,'Resumen de precios LLTT'!$C$17:$G$3071,5,FALSE),VLOOKUP(M252,SICODI!$G$3:$J$2404,4,FALSE))</f>
        <v>17210.080167841363</v>
      </c>
      <c r="P252" s="16">
        <f t="shared" si="33"/>
        <v>0.84299999999999997</v>
      </c>
      <c r="Q252" s="78">
        <f t="shared" si="34"/>
        <v>31718.177749331629</v>
      </c>
      <c r="R252" s="56">
        <v>0</v>
      </c>
      <c r="S252" s="16">
        <f t="shared" si="35"/>
        <v>0.13400000000000001</v>
      </c>
      <c r="T252" s="79">
        <f t="shared" si="36"/>
        <v>354.18631820086989</v>
      </c>
      <c r="U252" s="80">
        <f t="shared" si="37"/>
        <v>0.183</v>
      </c>
      <c r="V252" s="81">
        <f t="shared" si="38"/>
        <v>64.816096230759186</v>
      </c>
      <c r="W252" s="79">
        <f t="shared" si="39"/>
        <v>21.810374248906953</v>
      </c>
      <c r="X252" s="60">
        <f t="shared" si="40"/>
        <v>21.8</v>
      </c>
      <c r="Y252" s="56">
        <f>+'INFO ENEL'!R240</f>
        <v>1</v>
      </c>
      <c r="Z252" s="59">
        <f t="shared" si="41"/>
        <v>21.8</v>
      </c>
    </row>
    <row r="253" spans="1:26" s="90" customFormat="1" ht="15" customHeight="1" x14ac:dyDescent="0.25">
      <c r="A253" s="55">
        <f>+'INFO ENEL'!A241</f>
        <v>236</v>
      </c>
      <c r="B253" s="121" t="str">
        <f>+INDEX($B$8:$B$15,MATCH(L253,$L$8:$L$15,0))</f>
        <v>MOD INV_2017</v>
      </c>
      <c r="C253" s="56" t="str">
        <f>+'INFO ENEL'!B241</f>
        <v>Lima</v>
      </c>
      <c r="D253" s="56" t="str">
        <f>+'INFO ENEL'!D241</f>
        <v>VEGUETA</v>
      </c>
      <c r="E253" s="56" t="str">
        <f>+'INFO ENEL'!D241</f>
        <v>VEGUETA</v>
      </c>
      <c r="F253" s="50">
        <f>+'INFO ENEL'!E241</f>
        <v>0</v>
      </c>
      <c r="G253" s="56" t="str">
        <f>+'INFO ENEL'!L241</f>
        <v>AT</v>
      </c>
      <c r="H253" s="57">
        <f>+'INFO ENEL'!M241</f>
        <v>164.16</v>
      </c>
      <c r="I253" s="56">
        <f>+'INFO ENEL'!N241</f>
        <v>18</v>
      </c>
      <c r="J253" s="56" t="str">
        <f>+'INFO ENEL'!O241</f>
        <v>Poste</v>
      </c>
      <c r="K253" s="56" t="str">
        <f>+'INFO ENEL'!P241</f>
        <v>Concreto</v>
      </c>
      <c r="L253" s="56" t="str">
        <f>+'INFO ENEL'!Q241</f>
        <v>PA18/7600</v>
      </c>
      <c r="M253" s="55" t="str">
        <f>+IF(ISERROR(INDEX('Estructuras de Acero y Concreto'!$C$6:$C$577,MATCH(L253,'Estructuras de Acero y Concreto'!$D$6:$D$577,0)))=FALSE,INDEX('Estructuras de Acero y Concreto'!$C$6:$C$577,MATCH(L253,'Estructuras de Acero y Concreto'!$D$6:$D$577,0)),IF(ISERROR(INDEX('Estructuras de Madera'!$C$5:$C$122,MATCH(L253,'Estructuras de Madera'!$D$5:$D$122,0)))=FALSE,INDEX('Estructuras de Madera'!$C$5:$C$122,MATCH(L253,'Estructuras de Madera'!$D$5:$D$122,0)),INDEX(SICODI!$G$3:$G$2404,MATCH(L253,SICODI!$G$3:$G$2404,0))))</f>
        <v>EA060COU0S0-300-A2</v>
      </c>
      <c r="N253" s="121" t="str">
        <f>+IF(ISERROR(VLOOKUP(M253,'Resumen de precios LLTT'!$C$17:$D$3071,2,FALSE))=FALSE,VLOOKUP(M253,'Resumen de precios LLTT'!$C$17:$D$3071,2,FALSE),VLOOKUP(M253,SICODI!$G$3:$J$2404,2,FALSE))</f>
        <v>1 Poste autosoportable de acero (18/7600) de ángulo mayor y terminal (90°) Tipo ATU1-18</v>
      </c>
      <c r="O253" s="58">
        <f>+IF(ISERROR(VLOOKUP(M253,'Resumen de precios LLTT'!$C$17:$G$3071,5,FALSE))=FALSE,VLOOKUP(M253,'Resumen de precios LLTT'!$C$17:$G$3071,5,FALSE),VLOOKUP(M253,SICODI!$G$3:$J$2404,4,FALSE))</f>
        <v>17210.080167841363</v>
      </c>
      <c r="P253" s="16">
        <f t="shared" si="33"/>
        <v>0.84299999999999997</v>
      </c>
      <c r="Q253" s="78">
        <f t="shared" si="34"/>
        <v>31718.177749331629</v>
      </c>
      <c r="R253" s="56">
        <v>0</v>
      </c>
      <c r="S253" s="16">
        <f t="shared" si="35"/>
        <v>0.13400000000000001</v>
      </c>
      <c r="T253" s="79">
        <f t="shared" si="36"/>
        <v>354.18631820086989</v>
      </c>
      <c r="U253" s="80">
        <f t="shared" si="37"/>
        <v>0.183</v>
      </c>
      <c r="V253" s="81">
        <f t="shared" si="38"/>
        <v>64.816096230759186</v>
      </c>
      <c r="W253" s="79">
        <f t="shared" si="39"/>
        <v>21.810374248906953</v>
      </c>
      <c r="X253" s="60">
        <f t="shared" si="40"/>
        <v>21.8</v>
      </c>
      <c r="Y253" s="56">
        <f>+'INFO ENEL'!R241</f>
        <v>1</v>
      </c>
      <c r="Z253" s="59">
        <f t="shared" si="41"/>
        <v>21.8</v>
      </c>
    </row>
    <row r="254" spans="1:26" s="90" customFormat="1" ht="15" customHeight="1" x14ac:dyDescent="0.25">
      <c r="A254" s="55">
        <f>+'INFO ENEL'!A242</f>
        <v>237</v>
      </c>
      <c r="B254" s="121" t="str">
        <f>+INDEX($B$8:$B$15,MATCH(L254,$L$8:$L$15,0))</f>
        <v>MOD INV_2017</v>
      </c>
      <c r="C254" s="56" t="str">
        <f>+'INFO ENEL'!B242</f>
        <v>Lima</v>
      </c>
      <c r="D254" s="56" t="str">
        <f>+'INFO ENEL'!D242</f>
        <v>VEGUETA</v>
      </c>
      <c r="E254" s="56" t="str">
        <f>+'INFO ENEL'!D242</f>
        <v>VEGUETA</v>
      </c>
      <c r="F254" s="50">
        <f>+'INFO ENEL'!E242</f>
        <v>0</v>
      </c>
      <c r="G254" s="56" t="str">
        <f>+'INFO ENEL'!L242</f>
        <v>AT</v>
      </c>
      <c r="H254" s="57">
        <f>+'INFO ENEL'!M242</f>
        <v>169.21</v>
      </c>
      <c r="I254" s="56">
        <f>+'INFO ENEL'!N242</f>
        <v>18</v>
      </c>
      <c r="J254" s="56" t="str">
        <f>+'INFO ENEL'!O242</f>
        <v>Poste</v>
      </c>
      <c r="K254" s="56" t="str">
        <f>+'INFO ENEL'!P242</f>
        <v>Concreto</v>
      </c>
      <c r="L254" s="56" t="str">
        <f>+'INFO ENEL'!Q242</f>
        <v>PA18/7600</v>
      </c>
      <c r="M254" s="55" t="str">
        <f>+IF(ISERROR(INDEX('Estructuras de Acero y Concreto'!$C$6:$C$577,MATCH(L254,'Estructuras de Acero y Concreto'!$D$6:$D$577,0)))=FALSE,INDEX('Estructuras de Acero y Concreto'!$C$6:$C$577,MATCH(L254,'Estructuras de Acero y Concreto'!$D$6:$D$577,0)),IF(ISERROR(INDEX('Estructuras de Madera'!$C$5:$C$122,MATCH(L254,'Estructuras de Madera'!$D$5:$D$122,0)))=FALSE,INDEX('Estructuras de Madera'!$C$5:$C$122,MATCH(L254,'Estructuras de Madera'!$D$5:$D$122,0)),INDEX(SICODI!$G$3:$G$2404,MATCH(L254,SICODI!$G$3:$G$2404,0))))</f>
        <v>EA060COU0S0-300-A2</v>
      </c>
      <c r="N254" s="121" t="str">
        <f>+IF(ISERROR(VLOOKUP(M254,'Resumen de precios LLTT'!$C$17:$D$3071,2,FALSE))=FALSE,VLOOKUP(M254,'Resumen de precios LLTT'!$C$17:$D$3071,2,FALSE),VLOOKUP(M254,SICODI!$G$3:$J$2404,2,FALSE))</f>
        <v>1 Poste autosoportable de acero (18/7600) de ángulo mayor y terminal (90°) Tipo ATU1-18</v>
      </c>
      <c r="O254" s="58">
        <f>+IF(ISERROR(VLOOKUP(M254,'Resumen de precios LLTT'!$C$17:$G$3071,5,FALSE))=FALSE,VLOOKUP(M254,'Resumen de precios LLTT'!$C$17:$G$3071,5,FALSE),VLOOKUP(M254,SICODI!$G$3:$J$2404,4,FALSE))</f>
        <v>17210.080167841363</v>
      </c>
      <c r="P254" s="16">
        <f t="shared" si="33"/>
        <v>0.84299999999999997</v>
      </c>
      <c r="Q254" s="78">
        <f t="shared" si="34"/>
        <v>31718.177749331629</v>
      </c>
      <c r="R254" s="56">
        <v>0</v>
      </c>
      <c r="S254" s="16">
        <f t="shared" si="35"/>
        <v>0.13400000000000001</v>
      </c>
      <c r="T254" s="79">
        <f t="shared" si="36"/>
        <v>354.18631820086989</v>
      </c>
      <c r="U254" s="80">
        <f t="shared" si="37"/>
        <v>0.183</v>
      </c>
      <c r="V254" s="81">
        <f t="shared" si="38"/>
        <v>64.816096230759186</v>
      </c>
      <c r="W254" s="79">
        <f t="shared" si="39"/>
        <v>21.810374248906953</v>
      </c>
      <c r="X254" s="60">
        <f t="shared" si="40"/>
        <v>21.8</v>
      </c>
      <c r="Y254" s="56">
        <f>+'INFO ENEL'!R242</f>
        <v>1</v>
      </c>
      <c r="Z254" s="59">
        <f t="shared" si="41"/>
        <v>21.8</v>
      </c>
    </row>
    <row r="255" spans="1:26" s="90" customFormat="1" ht="15" customHeight="1" x14ac:dyDescent="0.25">
      <c r="A255" s="55">
        <f>+'INFO ENEL'!A243</f>
        <v>238</v>
      </c>
      <c r="B255" s="121" t="str">
        <f>+INDEX($B$8:$B$15,MATCH(L255,$L$8:$L$15,0))</f>
        <v>MOD INV_2017</v>
      </c>
      <c r="C255" s="56" t="str">
        <f>+'INFO ENEL'!B243</f>
        <v>Lima</v>
      </c>
      <c r="D255" s="56" t="str">
        <f>+'INFO ENEL'!D243</f>
        <v>VEGUETA</v>
      </c>
      <c r="E255" s="56" t="str">
        <f>+'INFO ENEL'!D243</f>
        <v>VEGUETA</v>
      </c>
      <c r="F255" s="50">
        <f>+'INFO ENEL'!E243</f>
        <v>0</v>
      </c>
      <c r="G255" s="56" t="str">
        <f>+'INFO ENEL'!L243</f>
        <v>AT</v>
      </c>
      <c r="H255" s="57">
        <f>+'INFO ENEL'!M243</f>
        <v>126.5</v>
      </c>
      <c r="I255" s="56">
        <f>+'INFO ENEL'!N243</f>
        <v>18</v>
      </c>
      <c r="J255" s="56" t="str">
        <f>+'INFO ENEL'!O243</f>
        <v>Poste</v>
      </c>
      <c r="K255" s="56" t="str">
        <f>+'INFO ENEL'!P243</f>
        <v>Concreto</v>
      </c>
      <c r="L255" s="56" t="str">
        <f>+'INFO ENEL'!Q243</f>
        <v>PA18/7600</v>
      </c>
      <c r="M255" s="55" t="str">
        <f>+IF(ISERROR(INDEX('Estructuras de Acero y Concreto'!$C$6:$C$577,MATCH(L255,'Estructuras de Acero y Concreto'!$D$6:$D$577,0)))=FALSE,INDEX('Estructuras de Acero y Concreto'!$C$6:$C$577,MATCH(L255,'Estructuras de Acero y Concreto'!$D$6:$D$577,0)),IF(ISERROR(INDEX('Estructuras de Madera'!$C$5:$C$122,MATCH(L255,'Estructuras de Madera'!$D$5:$D$122,0)))=FALSE,INDEX('Estructuras de Madera'!$C$5:$C$122,MATCH(L255,'Estructuras de Madera'!$D$5:$D$122,0)),INDEX(SICODI!$G$3:$G$2404,MATCH(L255,SICODI!$G$3:$G$2404,0))))</f>
        <v>EA060COU0S0-300-A2</v>
      </c>
      <c r="N255" s="121" t="str">
        <f>+IF(ISERROR(VLOOKUP(M255,'Resumen de precios LLTT'!$C$17:$D$3071,2,FALSE))=FALSE,VLOOKUP(M255,'Resumen de precios LLTT'!$C$17:$D$3071,2,FALSE),VLOOKUP(M255,SICODI!$G$3:$J$2404,2,FALSE))</f>
        <v>1 Poste autosoportable de acero (18/7600) de ángulo mayor y terminal (90°) Tipo ATU1-18</v>
      </c>
      <c r="O255" s="58">
        <f>+IF(ISERROR(VLOOKUP(M255,'Resumen de precios LLTT'!$C$17:$G$3071,5,FALSE))=FALSE,VLOOKUP(M255,'Resumen de precios LLTT'!$C$17:$G$3071,5,FALSE),VLOOKUP(M255,SICODI!$G$3:$J$2404,4,FALSE))</f>
        <v>17210.080167841363</v>
      </c>
      <c r="P255" s="16">
        <f t="shared" si="33"/>
        <v>0.84299999999999997</v>
      </c>
      <c r="Q255" s="78">
        <f t="shared" si="34"/>
        <v>31718.177749331629</v>
      </c>
      <c r="R255" s="56">
        <v>0</v>
      </c>
      <c r="S255" s="16">
        <f t="shared" si="35"/>
        <v>0.13400000000000001</v>
      </c>
      <c r="T255" s="79">
        <f t="shared" si="36"/>
        <v>354.18631820086989</v>
      </c>
      <c r="U255" s="80">
        <f t="shared" si="37"/>
        <v>0.183</v>
      </c>
      <c r="V255" s="81">
        <f t="shared" si="38"/>
        <v>64.816096230759186</v>
      </c>
      <c r="W255" s="79">
        <f t="shared" si="39"/>
        <v>21.810374248906953</v>
      </c>
      <c r="X255" s="60">
        <f t="shared" si="40"/>
        <v>21.8</v>
      </c>
      <c r="Y255" s="56">
        <f>+'INFO ENEL'!R243</f>
        <v>1</v>
      </c>
      <c r="Z255" s="59">
        <f t="shared" si="41"/>
        <v>21.8</v>
      </c>
    </row>
    <row r="256" spans="1:26" s="90" customFormat="1" ht="15" customHeight="1" x14ac:dyDescent="0.25">
      <c r="A256" s="55">
        <f>+'INFO ENEL'!A244</f>
        <v>239</v>
      </c>
      <c r="B256" s="121" t="str">
        <f>+INDEX($B$8:$B$15,MATCH(L256,$L$8:$L$15,0))</f>
        <v>MOD INV_2017</v>
      </c>
      <c r="C256" s="56" t="str">
        <f>+'INFO ENEL'!B244</f>
        <v>Lima</v>
      </c>
      <c r="D256" s="56" t="str">
        <f>+'INFO ENEL'!D244</f>
        <v>VEGUETA</v>
      </c>
      <c r="E256" s="56" t="str">
        <f>+'INFO ENEL'!D244</f>
        <v>VEGUETA</v>
      </c>
      <c r="F256" s="50">
        <f>+'INFO ENEL'!E244</f>
        <v>0</v>
      </c>
      <c r="G256" s="56" t="str">
        <f>+'INFO ENEL'!L244</f>
        <v>AT</v>
      </c>
      <c r="H256" s="57">
        <f>+'INFO ENEL'!M244</f>
        <v>180.77</v>
      </c>
      <c r="I256" s="56">
        <f>+'INFO ENEL'!N244</f>
        <v>18</v>
      </c>
      <c r="J256" s="56" t="str">
        <f>+'INFO ENEL'!O244</f>
        <v>Poste</v>
      </c>
      <c r="K256" s="56" t="str">
        <f>+'INFO ENEL'!P244</f>
        <v>Concreto</v>
      </c>
      <c r="L256" s="56" t="str">
        <f>+'INFO ENEL'!Q244</f>
        <v>PA18/7600</v>
      </c>
      <c r="M256" s="55" t="str">
        <f>+IF(ISERROR(INDEX('Estructuras de Acero y Concreto'!$C$6:$C$577,MATCH(L256,'Estructuras de Acero y Concreto'!$D$6:$D$577,0)))=FALSE,INDEX('Estructuras de Acero y Concreto'!$C$6:$C$577,MATCH(L256,'Estructuras de Acero y Concreto'!$D$6:$D$577,0)),IF(ISERROR(INDEX('Estructuras de Madera'!$C$5:$C$122,MATCH(L256,'Estructuras de Madera'!$D$5:$D$122,0)))=FALSE,INDEX('Estructuras de Madera'!$C$5:$C$122,MATCH(L256,'Estructuras de Madera'!$D$5:$D$122,0)),INDEX(SICODI!$G$3:$G$2404,MATCH(L256,SICODI!$G$3:$G$2404,0))))</f>
        <v>EA060COU0S0-300-A2</v>
      </c>
      <c r="N256" s="121" t="str">
        <f>+IF(ISERROR(VLOOKUP(M256,'Resumen de precios LLTT'!$C$17:$D$3071,2,FALSE))=FALSE,VLOOKUP(M256,'Resumen de precios LLTT'!$C$17:$D$3071,2,FALSE),VLOOKUP(M256,SICODI!$G$3:$J$2404,2,FALSE))</f>
        <v>1 Poste autosoportable de acero (18/7600) de ángulo mayor y terminal (90°) Tipo ATU1-18</v>
      </c>
      <c r="O256" s="58">
        <f>+IF(ISERROR(VLOOKUP(M256,'Resumen de precios LLTT'!$C$17:$G$3071,5,FALSE))=FALSE,VLOOKUP(M256,'Resumen de precios LLTT'!$C$17:$G$3071,5,FALSE),VLOOKUP(M256,SICODI!$G$3:$J$2404,4,FALSE))</f>
        <v>17210.080167841363</v>
      </c>
      <c r="P256" s="16">
        <f t="shared" si="33"/>
        <v>0.84299999999999997</v>
      </c>
      <c r="Q256" s="78">
        <f t="shared" si="34"/>
        <v>31718.177749331629</v>
      </c>
      <c r="R256" s="56">
        <v>0</v>
      </c>
      <c r="S256" s="16">
        <f t="shared" si="35"/>
        <v>0.13400000000000001</v>
      </c>
      <c r="T256" s="79">
        <f t="shared" si="36"/>
        <v>354.18631820086989</v>
      </c>
      <c r="U256" s="80">
        <f t="shared" si="37"/>
        <v>0.183</v>
      </c>
      <c r="V256" s="81">
        <f t="shared" si="38"/>
        <v>64.816096230759186</v>
      </c>
      <c r="W256" s="79">
        <f t="shared" si="39"/>
        <v>21.810374248906953</v>
      </c>
      <c r="X256" s="60">
        <f t="shared" si="40"/>
        <v>21.8</v>
      </c>
      <c r="Y256" s="56">
        <f>+'INFO ENEL'!R244</f>
        <v>1</v>
      </c>
      <c r="Z256" s="59">
        <f t="shared" si="41"/>
        <v>21.8</v>
      </c>
    </row>
    <row r="257" spans="1:26" s="90" customFormat="1" ht="15" customHeight="1" x14ac:dyDescent="0.25">
      <c r="A257" s="55">
        <f>+'INFO ENEL'!A245</f>
        <v>240</v>
      </c>
      <c r="B257" s="121" t="str">
        <f>+INDEX($B$8:$B$15,MATCH(L257,$L$8:$L$15,0))</f>
        <v>MOD INV_2017</v>
      </c>
      <c r="C257" s="56" t="str">
        <f>+'INFO ENEL'!B245</f>
        <v>Lima</v>
      </c>
      <c r="D257" s="56" t="str">
        <f>+'INFO ENEL'!D245</f>
        <v>VEGUETA</v>
      </c>
      <c r="E257" s="56" t="str">
        <f>+'INFO ENEL'!D245</f>
        <v>VEGUETA</v>
      </c>
      <c r="F257" s="50">
        <f>+'INFO ENEL'!E245</f>
        <v>0</v>
      </c>
      <c r="G257" s="56" t="str">
        <f>+'INFO ENEL'!L245</f>
        <v>AT</v>
      </c>
      <c r="H257" s="57">
        <f>+'INFO ENEL'!M245</f>
        <v>200.83</v>
      </c>
      <c r="I257" s="56">
        <f>+'INFO ENEL'!N245</f>
        <v>18</v>
      </c>
      <c r="J257" s="56" t="str">
        <f>+'INFO ENEL'!O245</f>
        <v>Poste</v>
      </c>
      <c r="K257" s="56" t="str">
        <f>+'INFO ENEL'!P245</f>
        <v>Concreto</v>
      </c>
      <c r="L257" s="56" t="str">
        <f>+'INFO ENEL'!Q245</f>
        <v>PA18/7600</v>
      </c>
      <c r="M257" s="55" t="str">
        <f>+IF(ISERROR(INDEX('Estructuras de Acero y Concreto'!$C$6:$C$577,MATCH(L257,'Estructuras de Acero y Concreto'!$D$6:$D$577,0)))=FALSE,INDEX('Estructuras de Acero y Concreto'!$C$6:$C$577,MATCH(L257,'Estructuras de Acero y Concreto'!$D$6:$D$577,0)),IF(ISERROR(INDEX('Estructuras de Madera'!$C$5:$C$122,MATCH(L257,'Estructuras de Madera'!$D$5:$D$122,0)))=FALSE,INDEX('Estructuras de Madera'!$C$5:$C$122,MATCH(L257,'Estructuras de Madera'!$D$5:$D$122,0)),INDEX(SICODI!$G$3:$G$2404,MATCH(L257,SICODI!$G$3:$G$2404,0))))</f>
        <v>EA060COU0S0-300-A2</v>
      </c>
      <c r="N257" s="121" t="str">
        <f>+IF(ISERROR(VLOOKUP(M257,'Resumen de precios LLTT'!$C$17:$D$3071,2,FALSE))=FALSE,VLOOKUP(M257,'Resumen de precios LLTT'!$C$17:$D$3071,2,FALSE),VLOOKUP(M257,SICODI!$G$3:$J$2404,2,FALSE))</f>
        <v>1 Poste autosoportable de acero (18/7600) de ángulo mayor y terminal (90°) Tipo ATU1-18</v>
      </c>
      <c r="O257" s="58">
        <f>+IF(ISERROR(VLOOKUP(M257,'Resumen de precios LLTT'!$C$17:$G$3071,5,FALSE))=FALSE,VLOOKUP(M257,'Resumen de precios LLTT'!$C$17:$G$3071,5,FALSE),VLOOKUP(M257,SICODI!$G$3:$J$2404,4,FALSE))</f>
        <v>17210.080167841363</v>
      </c>
      <c r="P257" s="16">
        <f t="shared" si="33"/>
        <v>0.84299999999999997</v>
      </c>
      <c r="Q257" s="78">
        <f t="shared" si="34"/>
        <v>31718.177749331629</v>
      </c>
      <c r="R257" s="56">
        <v>0</v>
      </c>
      <c r="S257" s="16">
        <f t="shared" si="35"/>
        <v>0.13400000000000001</v>
      </c>
      <c r="T257" s="79">
        <f t="shared" si="36"/>
        <v>354.18631820086989</v>
      </c>
      <c r="U257" s="80">
        <f t="shared" si="37"/>
        <v>0.183</v>
      </c>
      <c r="V257" s="81">
        <f t="shared" si="38"/>
        <v>64.816096230759186</v>
      </c>
      <c r="W257" s="79">
        <f t="shared" si="39"/>
        <v>21.810374248906953</v>
      </c>
      <c r="X257" s="60">
        <f t="shared" si="40"/>
        <v>21.8</v>
      </c>
      <c r="Y257" s="56">
        <f>+'INFO ENEL'!R245</f>
        <v>1</v>
      </c>
      <c r="Z257" s="59">
        <f t="shared" si="41"/>
        <v>21.8</v>
      </c>
    </row>
    <row r="258" spans="1:26" s="90" customFormat="1" ht="15" customHeight="1" x14ac:dyDescent="0.25">
      <c r="A258" s="55">
        <f>+'INFO ENEL'!A246</f>
        <v>241</v>
      </c>
      <c r="B258" s="121" t="str">
        <f>+INDEX($B$8:$B$15,MATCH(L258,$L$8:$L$15,0))</f>
        <v>MOD INV_2017</v>
      </c>
      <c r="C258" s="56" t="str">
        <f>+'INFO ENEL'!B246</f>
        <v>Lima</v>
      </c>
      <c r="D258" s="56" t="str">
        <f>+'INFO ENEL'!D246</f>
        <v>VEGUETA</v>
      </c>
      <c r="E258" s="56" t="str">
        <f>+'INFO ENEL'!D246</f>
        <v>VEGUETA</v>
      </c>
      <c r="F258" s="50">
        <f>+'INFO ENEL'!E246</f>
        <v>0</v>
      </c>
      <c r="G258" s="56" t="str">
        <f>+'INFO ENEL'!L246</f>
        <v>AT</v>
      </c>
      <c r="H258" s="57">
        <f>+'INFO ENEL'!M246</f>
        <v>152.86000000000001</v>
      </c>
      <c r="I258" s="56">
        <f>+'INFO ENEL'!N246</f>
        <v>18</v>
      </c>
      <c r="J258" s="56" t="str">
        <f>+'INFO ENEL'!O246</f>
        <v>Poste</v>
      </c>
      <c r="K258" s="56" t="str">
        <f>+'INFO ENEL'!P246</f>
        <v>Concreto</v>
      </c>
      <c r="L258" s="56" t="str">
        <f>+'INFO ENEL'!Q246</f>
        <v>PA18/7600</v>
      </c>
      <c r="M258" s="55" t="str">
        <f>+IF(ISERROR(INDEX('Estructuras de Acero y Concreto'!$C$6:$C$577,MATCH(L258,'Estructuras de Acero y Concreto'!$D$6:$D$577,0)))=FALSE,INDEX('Estructuras de Acero y Concreto'!$C$6:$C$577,MATCH(L258,'Estructuras de Acero y Concreto'!$D$6:$D$577,0)),IF(ISERROR(INDEX('Estructuras de Madera'!$C$5:$C$122,MATCH(L258,'Estructuras de Madera'!$D$5:$D$122,0)))=FALSE,INDEX('Estructuras de Madera'!$C$5:$C$122,MATCH(L258,'Estructuras de Madera'!$D$5:$D$122,0)),INDEX(SICODI!$G$3:$G$2404,MATCH(L258,SICODI!$G$3:$G$2404,0))))</f>
        <v>EA060COU0S0-300-A2</v>
      </c>
      <c r="N258" s="121" t="str">
        <f>+IF(ISERROR(VLOOKUP(M258,'Resumen de precios LLTT'!$C$17:$D$3071,2,FALSE))=FALSE,VLOOKUP(M258,'Resumen de precios LLTT'!$C$17:$D$3071,2,FALSE),VLOOKUP(M258,SICODI!$G$3:$J$2404,2,FALSE))</f>
        <v>1 Poste autosoportable de acero (18/7600) de ángulo mayor y terminal (90°) Tipo ATU1-18</v>
      </c>
      <c r="O258" s="58">
        <f>+IF(ISERROR(VLOOKUP(M258,'Resumen de precios LLTT'!$C$17:$G$3071,5,FALSE))=FALSE,VLOOKUP(M258,'Resumen de precios LLTT'!$C$17:$G$3071,5,FALSE),VLOOKUP(M258,SICODI!$G$3:$J$2404,4,FALSE))</f>
        <v>17210.080167841363</v>
      </c>
      <c r="P258" s="16">
        <f t="shared" si="33"/>
        <v>0.84299999999999997</v>
      </c>
      <c r="Q258" s="78">
        <f t="shared" si="34"/>
        <v>31718.177749331629</v>
      </c>
      <c r="R258" s="56">
        <v>0</v>
      </c>
      <c r="S258" s="16">
        <f t="shared" si="35"/>
        <v>0.13400000000000001</v>
      </c>
      <c r="T258" s="79">
        <f t="shared" si="36"/>
        <v>354.18631820086989</v>
      </c>
      <c r="U258" s="80">
        <f t="shared" si="37"/>
        <v>0.183</v>
      </c>
      <c r="V258" s="81">
        <f t="shared" si="38"/>
        <v>64.816096230759186</v>
      </c>
      <c r="W258" s="79">
        <f t="shared" si="39"/>
        <v>21.810374248906953</v>
      </c>
      <c r="X258" s="60">
        <f t="shared" si="40"/>
        <v>21.8</v>
      </c>
      <c r="Y258" s="56">
        <f>+'INFO ENEL'!R246</f>
        <v>1</v>
      </c>
      <c r="Z258" s="59">
        <f t="shared" si="41"/>
        <v>21.8</v>
      </c>
    </row>
    <row r="259" spans="1:26" s="90" customFormat="1" ht="15" customHeight="1" x14ac:dyDescent="0.25">
      <c r="A259" s="55">
        <f>+'INFO ENEL'!A247</f>
        <v>242</v>
      </c>
      <c r="B259" s="121" t="str">
        <f>+INDEX($B$8:$B$15,MATCH(L259,$L$8:$L$15,0))</f>
        <v>MOD INV_2017</v>
      </c>
      <c r="C259" s="56" t="str">
        <f>+'INFO ENEL'!B247</f>
        <v>Lima</v>
      </c>
      <c r="D259" s="56" t="str">
        <f>+'INFO ENEL'!D247</f>
        <v>VEGUETA</v>
      </c>
      <c r="E259" s="56" t="str">
        <f>+'INFO ENEL'!D247</f>
        <v>VEGUETA</v>
      </c>
      <c r="F259" s="50">
        <f>+'INFO ENEL'!E247</f>
        <v>0</v>
      </c>
      <c r="G259" s="56" t="str">
        <f>+'INFO ENEL'!L247</f>
        <v>AT</v>
      </c>
      <c r="H259" s="57">
        <f>+'INFO ENEL'!M247</f>
        <v>177.11</v>
      </c>
      <c r="I259" s="56">
        <f>+'INFO ENEL'!N247</f>
        <v>18</v>
      </c>
      <c r="J259" s="56" t="str">
        <f>+'INFO ENEL'!O247</f>
        <v>Poste</v>
      </c>
      <c r="K259" s="56" t="str">
        <f>+'INFO ENEL'!P247</f>
        <v>Concreto</v>
      </c>
      <c r="L259" s="56" t="str">
        <f>+'INFO ENEL'!Q247</f>
        <v>PA18/7600</v>
      </c>
      <c r="M259" s="55" t="str">
        <f>+IF(ISERROR(INDEX('Estructuras de Acero y Concreto'!$C$6:$C$577,MATCH(L259,'Estructuras de Acero y Concreto'!$D$6:$D$577,0)))=FALSE,INDEX('Estructuras de Acero y Concreto'!$C$6:$C$577,MATCH(L259,'Estructuras de Acero y Concreto'!$D$6:$D$577,0)),IF(ISERROR(INDEX('Estructuras de Madera'!$C$5:$C$122,MATCH(L259,'Estructuras de Madera'!$D$5:$D$122,0)))=FALSE,INDEX('Estructuras de Madera'!$C$5:$C$122,MATCH(L259,'Estructuras de Madera'!$D$5:$D$122,0)),INDEX(SICODI!$G$3:$G$2404,MATCH(L259,SICODI!$G$3:$G$2404,0))))</f>
        <v>EA060COU0S0-300-A2</v>
      </c>
      <c r="N259" s="121" t="str">
        <f>+IF(ISERROR(VLOOKUP(M259,'Resumen de precios LLTT'!$C$17:$D$3071,2,FALSE))=FALSE,VLOOKUP(M259,'Resumen de precios LLTT'!$C$17:$D$3071,2,FALSE),VLOOKUP(M259,SICODI!$G$3:$J$2404,2,FALSE))</f>
        <v>1 Poste autosoportable de acero (18/7600) de ángulo mayor y terminal (90°) Tipo ATU1-18</v>
      </c>
      <c r="O259" s="58">
        <f>+IF(ISERROR(VLOOKUP(M259,'Resumen de precios LLTT'!$C$17:$G$3071,5,FALSE))=FALSE,VLOOKUP(M259,'Resumen de precios LLTT'!$C$17:$G$3071,5,FALSE),VLOOKUP(M259,SICODI!$G$3:$J$2404,4,FALSE))</f>
        <v>17210.080167841363</v>
      </c>
      <c r="P259" s="16">
        <f t="shared" si="33"/>
        <v>0.84299999999999997</v>
      </c>
      <c r="Q259" s="78">
        <f t="shared" si="34"/>
        <v>31718.177749331629</v>
      </c>
      <c r="R259" s="56">
        <v>0</v>
      </c>
      <c r="S259" s="16">
        <f t="shared" si="35"/>
        <v>0.13400000000000001</v>
      </c>
      <c r="T259" s="79">
        <f t="shared" si="36"/>
        <v>354.18631820086989</v>
      </c>
      <c r="U259" s="80">
        <f t="shared" si="37"/>
        <v>0.183</v>
      </c>
      <c r="V259" s="81">
        <f t="shared" si="38"/>
        <v>64.816096230759186</v>
      </c>
      <c r="W259" s="79">
        <f t="shared" si="39"/>
        <v>21.810374248906953</v>
      </c>
      <c r="X259" s="60">
        <f t="shared" si="40"/>
        <v>21.8</v>
      </c>
      <c r="Y259" s="56">
        <f>+'INFO ENEL'!R247</f>
        <v>1</v>
      </c>
      <c r="Z259" s="59">
        <f t="shared" si="41"/>
        <v>21.8</v>
      </c>
    </row>
    <row r="260" spans="1:26" s="90" customFormat="1" ht="15" customHeight="1" x14ac:dyDescent="0.25">
      <c r="A260" s="55">
        <f>+'INFO ENEL'!A248</f>
        <v>243</v>
      </c>
      <c r="B260" s="121" t="str">
        <f>+INDEX($B$8:$B$15,MATCH(L260,$L$8:$L$15,0))</f>
        <v>MOD INV_2017</v>
      </c>
      <c r="C260" s="56" t="str">
        <f>+'INFO ENEL'!B248</f>
        <v>Lima</v>
      </c>
      <c r="D260" s="56" t="str">
        <f>+'INFO ENEL'!D248</f>
        <v>VEGUETA</v>
      </c>
      <c r="E260" s="56" t="str">
        <f>+'INFO ENEL'!D248</f>
        <v>VEGUETA</v>
      </c>
      <c r="F260" s="50">
        <f>+'INFO ENEL'!E248</f>
        <v>0</v>
      </c>
      <c r="G260" s="56" t="str">
        <f>+'INFO ENEL'!L248</f>
        <v>AT</v>
      </c>
      <c r="H260" s="57">
        <f>+'INFO ENEL'!M248</f>
        <v>185.92</v>
      </c>
      <c r="I260" s="56">
        <f>+'INFO ENEL'!N248</f>
        <v>18</v>
      </c>
      <c r="J260" s="56" t="str">
        <f>+'INFO ENEL'!O248</f>
        <v>Poste</v>
      </c>
      <c r="K260" s="56" t="str">
        <f>+'INFO ENEL'!P248</f>
        <v>Concreto</v>
      </c>
      <c r="L260" s="56" t="str">
        <f>+'INFO ENEL'!Q248</f>
        <v>PA18/7600</v>
      </c>
      <c r="M260" s="55" t="str">
        <f>+IF(ISERROR(INDEX('Estructuras de Acero y Concreto'!$C$6:$C$577,MATCH(L260,'Estructuras de Acero y Concreto'!$D$6:$D$577,0)))=FALSE,INDEX('Estructuras de Acero y Concreto'!$C$6:$C$577,MATCH(L260,'Estructuras de Acero y Concreto'!$D$6:$D$577,0)),IF(ISERROR(INDEX('Estructuras de Madera'!$C$5:$C$122,MATCH(L260,'Estructuras de Madera'!$D$5:$D$122,0)))=FALSE,INDEX('Estructuras de Madera'!$C$5:$C$122,MATCH(L260,'Estructuras de Madera'!$D$5:$D$122,0)),INDEX(SICODI!$G$3:$G$2404,MATCH(L260,SICODI!$G$3:$G$2404,0))))</f>
        <v>EA060COU0S0-300-A2</v>
      </c>
      <c r="N260" s="121" t="str">
        <f>+IF(ISERROR(VLOOKUP(M260,'Resumen de precios LLTT'!$C$17:$D$3071,2,FALSE))=FALSE,VLOOKUP(M260,'Resumen de precios LLTT'!$C$17:$D$3071,2,FALSE),VLOOKUP(M260,SICODI!$G$3:$J$2404,2,FALSE))</f>
        <v>1 Poste autosoportable de acero (18/7600) de ángulo mayor y terminal (90°) Tipo ATU1-18</v>
      </c>
      <c r="O260" s="58">
        <f>+IF(ISERROR(VLOOKUP(M260,'Resumen de precios LLTT'!$C$17:$G$3071,5,FALSE))=FALSE,VLOOKUP(M260,'Resumen de precios LLTT'!$C$17:$G$3071,5,FALSE),VLOOKUP(M260,SICODI!$G$3:$J$2404,4,FALSE))</f>
        <v>17210.080167841363</v>
      </c>
      <c r="P260" s="16">
        <f t="shared" si="33"/>
        <v>0.84299999999999997</v>
      </c>
      <c r="Q260" s="78">
        <f t="shared" si="34"/>
        <v>31718.177749331629</v>
      </c>
      <c r="R260" s="56">
        <v>0</v>
      </c>
      <c r="S260" s="16">
        <f t="shared" si="35"/>
        <v>0.13400000000000001</v>
      </c>
      <c r="T260" s="79">
        <f t="shared" si="36"/>
        <v>354.18631820086989</v>
      </c>
      <c r="U260" s="80">
        <f t="shared" si="37"/>
        <v>0.183</v>
      </c>
      <c r="V260" s="81">
        <f t="shared" si="38"/>
        <v>64.816096230759186</v>
      </c>
      <c r="W260" s="79">
        <f t="shared" si="39"/>
        <v>21.810374248906953</v>
      </c>
      <c r="X260" s="60">
        <f t="shared" si="40"/>
        <v>21.8</v>
      </c>
      <c r="Y260" s="56">
        <f>+'INFO ENEL'!R248</f>
        <v>1</v>
      </c>
      <c r="Z260" s="59">
        <f t="shared" si="41"/>
        <v>21.8</v>
      </c>
    </row>
    <row r="261" spans="1:26" s="90" customFormat="1" ht="15" customHeight="1" x14ac:dyDescent="0.25">
      <c r="A261" s="55">
        <f>+'INFO ENEL'!A249</f>
        <v>244</v>
      </c>
      <c r="B261" s="121" t="str">
        <f>+INDEX($B$8:$B$15,MATCH(L261,$L$8:$L$15,0))</f>
        <v>MOD INV_2017</v>
      </c>
      <c r="C261" s="56" t="str">
        <f>+'INFO ENEL'!B249</f>
        <v>Lima</v>
      </c>
      <c r="D261" s="56" t="str">
        <f>+'INFO ENEL'!D249</f>
        <v>VEGUETA</v>
      </c>
      <c r="E261" s="56" t="str">
        <f>+'INFO ENEL'!D249</f>
        <v>VEGUETA</v>
      </c>
      <c r="F261" s="50">
        <f>+'INFO ENEL'!E249</f>
        <v>0</v>
      </c>
      <c r="G261" s="56" t="str">
        <f>+'INFO ENEL'!L249</f>
        <v>AT</v>
      </c>
      <c r="H261" s="57">
        <f>+'INFO ENEL'!M249</f>
        <v>172.67</v>
      </c>
      <c r="I261" s="56">
        <f>+'INFO ENEL'!N249</f>
        <v>18</v>
      </c>
      <c r="J261" s="56" t="str">
        <f>+'INFO ENEL'!O249</f>
        <v>Poste</v>
      </c>
      <c r="K261" s="56" t="str">
        <f>+'INFO ENEL'!P249</f>
        <v>Concreto</v>
      </c>
      <c r="L261" s="56" t="str">
        <f>+'INFO ENEL'!Q249</f>
        <v>PA18/7600</v>
      </c>
      <c r="M261" s="55" t="str">
        <f>+IF(ISERROR(INDEX('Estructuras de Acero y Concreto'!$C$6:$C$577,MATCH(L261,'Estructuras de Acero y Concreto'!$D$6:$D$577,0)))=FALSE,INDEX('Estructuras de Acero y Concreto'!$C$6:$C$577,MATCH(L261,'Estructuras de Acero y Concreto'!$D$6:$D$577,0)),IF(ISERROR(INDEX('Estructuras de Madera'!$C$5:$C$122,MATCH(L261,'Estructuras de Madera'!$D$5:$D$122,0)))=FALSE,INDEX('Estructuras de Madera'!$C$5:$C$122,MATCH(L261,'Estructuras de Madera'!$D$5:$D$122,0)),INDEX(SICODI!$G$3:$G$2404,MATCH(L261,SICODI!$G$3:$G$2404,0))))</f>
        <v>EA060COU0S0-300-A2</v>
      </c>
      <c r="N261" s="121" t="str">
        <f>+IF(ISERROR(VLOOKUP(M261,'Resumen de precios LLTT'!$C$17:$D$3071,2,FALSE))=FALSE,VLOOKUP(M261,'Resumen de precios LLTT'!$C$17:$D$3071,2,FALSE),VLOOKUP(M261,SICODI!$G$3:$J$2404,2,FALSE))</f>
        <v>1 Poste autosoportable de acero (18/7600) de ángulo mayor y terminal (90°) Tipo ATU1-18</v>
      </c>
      <c r="O261" s="58">
        <f>+IF(ISERROR(VLOOKUP(M261,'Resumen de precios LLTT'!$C$17:$G$3071,5,FALSE))=FALSE,VLOOKUP(M261,'Resumen de precios LLTT'!$C$17:$G$3071,5,FALSE),VLOOKUP(M261,SICODI!$G$3:$J$2404,4,FALSE))</f>
        <v>17210.080167841363</v>
      </c>
      <c r="P261" s="16">
        <f t="shared" si="33"/>
        <v>0.84299999999999997</v>
      </c>
      <c r="Q261" s="78">
        <f t="shared" si="34"/>
        <v>31718.177749331629</v>
      </c>
      <c r="R261" s="56">
        <v>0</v>
      </c>
      <c r="S261" s="16">
        <f t="shared" si="35"/>
        <v>0.13400000000000001</v>
      </c>
      <c r="T261" s="79">
        <f t="shared" si="36"/>
        <v>354.18631820086989</v>
      </c>
      <c r="U261" s="80">
        <f t="shared" si="37"/>
        <v>0.183</v>
      </c>
      <c r="V261" s="81">
        <f t="shared" si="38"/>
        <v>64.816096230759186</v>
      </c>
      <c r="W261" s="79">
        <f t="shared" si="39"/>
        <v>21.810374248906953</v>
      </c>
      <c r="X261" s="60">
        <f t="shared" si="40"/>
        <v>21.8</v>
      </c>
      <c r="Y261" s="56">
        <f>+'INFO ENEL'!R249</f>
        <v>1</v>
      </c>
      <c r="Z261" s="59">
        <f t="shared" si="41"/>
        <v>21.8</v>
      </c>
    </row>
    <row r="262" spans="1:26" s="90" customFormat="1" ht="15" customHeight="1" x14ac:dyDescent="0.25">
      <c r="A262" s="55">
        <f>+'INFO ENEL'!A250</f>
        <v>245</v>
      </c>
      <c r="B262" s="121" t="str">
        <f>+INDEX($B$8:$B$15,MATCH(L262,$L$8:$L$15,0))</f>
        <v>MOD INV_2017</v>
      </c>
      <c r="C262" s="56" t="str">
        <f>+'INFO ENEL'!B250</f>
        <v>Lima</v>
      </c>
      <c r="D262" s="56" t="str">
        <f>+'INFO ENEL'!D250</f>
        <v>VEGUETA</v>
      </c>
      <c r="E262" s="56" t="str">
        <f>+'INFO ENEL'!D250</f>
        <v>VEGUETA</v>
      </c>
      <c r="F262" s="50">
        <f>+'INFO ENEL'!E250</f>
        <v>0</v>
      </c>
      <c r="G262" s="56" t="str">
        <f>+'INFO ENEL'!L250</f>
        <v>AT</v>
      </c>
      <c r="H262" s="57">
        <f>+'INFO ENEL'!M250</f>
        <v>189.75</v>
      </c>
      <c r="I262" s="56">
        <f>+'INFO ENEL'!N250</f>
        <v>18</v>
      </c>
      <c r="J262" s="56" t="str">
        <f>+'INFO ENEL'!O250</f>
        <v>Poste</v>
      </c>
      <c r="K262" s="56" t="str">
        <f>+'INFO ENEL'!P250</f>
        <v>Concreto</v>
      </c>
      <c r="L262" s="56" t="str">
        <f>+'INFO ENEL'!Q250</f>
        <v>PA18/7600</v>
      </c>
      <c r="M262" s="55" t="str">
        <f>+IF(ISERROR(INDEX('Estructuras de Acero y Concreto'!$C$6:$C$577,MATCH(L262,'Estructuras de Acero y Concreto'!$D$6:$D$577,0)))=FALSE,INDEX('Estructuras de Acero y Concreto'!$C$6:$C$577,MATCH(L262,'Estructuras de Acero y Concreto'!$D$6:$D$577,0)),IF(ISERROR(INDEX('Estructuras de Madera'!$C$5:$C$122,MATCH(L262,'Estructuras de Madera'!$D$5:$D$122,0)))=FALSE,INDEX('Estructuras de Madera'!$C$5:$C$122,MATCH(L262,'Estructuras de Madera'!$D$5:$D$122,0)),INDEX(SICODI!$G$3:$G$2404,MATCH(L262,SICODI!$G$3:$G$2404,0))))</f>
        <v>EA060COU0S0-300-A2</v>
      </c>
      <c r="N262" s="121" t="str">
        <f>+IF(ISERROR(VLOOKUP(M262,'Resumen de precios LLTT'!$C$17:$D$3071,2,FALSE))=FALSE,VLOOKUP(M262,'Resumen de precios LLTT'!$C$17:$D$3071,2,FALSE),VLOOKUP(M262,SICODI!$G$3:$J$2404,2,FALSE))</f>
        <v>1 Poste autosoportable de acero (18/7600) de ángulo mayor y terminal (90°) Tipo ATU1-18</v>
      </c>
      <c r="O262" s="58">
        <f>+IF(ISERROR(VLOOKUP(M262,'Resumen de precios LLTT'!$C$17:$G$3071,5,FALSE))=FALSE,VLOOKUP(M262,'Resumen de precios LLTT'!$C$17:$G$3071,5,FALSE),VLOOKUP(M262,SICODI!$G$3:$J$2404,4,FALSE))</f>
        <v>17210.080167841363</v>
      </c>
      <c r="P262" s="16">
        <f t="shared" si="33"/>
        <v>0.84299999999999997</v>
      </c>
      <c r="Q262" s="78">
        <f t="shared" si="34"/>
        <v>31718.177749331629</v>
      </c>
      <c r="R262" s="56">
        <v>0</v>
      </c>
      <c r="S262" s="16">
        <f t="shared" si="35"/>
        <v>0.13400000000000001</v>
      </c>
      <c r="T262" s="79">
        <f t="shared" si="36"/>
        <v>354.18631820086989</v>
      </c>
      <c r="U262" s="80">
        <f t="shared" si="37"/>
        <v>0.183</v>
      </c>
      <c r="V262" s="81">
        <f t="shared" si="38"/>
        <v>64.816096230759186</v>
      </c>
      <c r="W262" s="79">
        <f t="shared" si="39"/>
        <v>21.810374248906953</v>
      </c>
      <c r="X262" s="60">
        <f t="shared" si="40"/>
        <v>21.8</v>
      </c>
      <c r="Y262" s="56">
        <f>+'INFO ENEL'!R250</f>
        <v>1</v>
      </c>
      <c r="Z262" s="59">
        <f t="shared" si="41"/>
        <v>21.8</v>
      </c>
    </row>
    <row r="263" spans="1:26" s="90" customFormat="1" ht="15" customHeight="1" x14ac:dyDescent="0.25">
      <c r="A263" s="55">
        <f>+'INFO ENEL'!A251</f>
        <v>246</v>
      </c>
      <c r="B263" s="121" t="str">
        <f>+INDEX($B$8:$B$15,MATCH(L263,$L$8:$L$15,0))</f>
        <v>MOD INV_2017</v>
      </c>
      <c r="C263" s="56" t="str">
        <f>+'INFO ENEL'!B251</f>
        <v>Lima</v>
      </c>
      <c r="D263" s="56" t="str">
        <f>+'INFO ENEL'!D251</f>
        <v>VEGUETA</v>
      </c>
      <c r="E263" s="56" t="str">
        <f>+'INFO ENEL'!D251</f>
        <v>VEGUETA</v>
      </c>
      <c r="F263" s="50">
        <f>+'INFO ENEL'!E251</f>
        <v>0</v>
      </c>
      <c r="G263" s="56" t="str">
        <f>+'INFO ENEL'!L251</f>
        <v>AT</v>
      </c>
      <c r="H263" s="57">
        <f>+'INFO ENEL'!M251</f>
        <v>177.18</v>
      </c>
      <c r="I263" s="56">
        <f>+'INFO ENEL'!N251</f>
        <v>18</v>
      </c>
      <c r="J263" s="56" t="str">
        <f>+'INFO ENEL'!O251</f>
        <v>Poste</v>
      </c>
      <c r="K263" s="56" t="str">
        <f>+'INFO ENEL'!P251</f>
        <v>Concreto</v>
      </c>
      <c r="L263" s="56" t="str">
        <f>+'INFO ENEL'!Q251</f>
        <v>PA18/7600</v>
      </c>
      <c r="M263" s="55" t="str">
        <f>+IF(ISERROR(INDEX('Estructuras de Acero y Concreto'!$C$6:$C$577,MATCH(L263,'Estructuras de Acero y Concreto'!$D$6:$D$577,0)))=FALSE,INDEX('Estructuras de Acero y Concreto'!$C$6:$C$577,MATCH(L263,'Estructuras de Acero y Concreto'!$D$6:$D$577,0)),IF(ISERROR(INDEX('Estructuras de Madera'!$C$5:$C$122,MATCH(L263,'Estructuras de Madera'!$D$5:$D$122,0)))=FALSE,INDEX('Estructuras de Madera'!$C$5:$C$122,MATCH(L263,'Estructuras de Madera'!$D$5:$D$122,0)),INDEX(SICODI!$G$3:$G$2404,MATCH(L263,SICODI!$G$3:$G$2404,0))))</f>
        <v>EA060COU0S0-300-A2</v>
      </c>
      <c r="N263" s="121" t="str">
        <f>+IF(ISERROR(VLOOKUP(M263,'Resumen de precios LLTT'!$C$17:$D$3071,2,FALSE))=FALSE,VLOOKUP(M263,'Resumen de precios LLTT'!$C$17:$D$3071,2,FALSE),VLOOKUP(M263,SICODI!$G$3:$J$2404,2,FALSE))</f>
        <v>1 Poste autosoportable de acero (18/7600) de ángulo mayor y terminal (90°) Tipo ATU1-18</v>
      </c>
      <c r="O263" s="58">
        <f>+IF(ISERROR(VLOOKUP(M263,'Resumen de precios LLTT'!$C$17:$G$3071,5,FALSE))=FALSE,VLOOKUP(M263,'Resumen de precios LLTT'!$C$17:$G$3071,5,FALSE),VLOOKUP(M263,SICODI!$G$3:$J$2404,4,FALSE))</f>
        <v>17210.080167841363</v>
      </c>
      <c r="P263" s="16">
        <f t="shared" si="33"/>
        <v>0.84299999999999997</v>
      </c>
      <c r="Q263" s="78">
        <f t="shared" si="34"/>
        <v>31718.177749331629</v>
      </c>
      <c r="R263" s="56">
        <v>0</v>
      </c>
      <c r="S263" s="16">
        <f t="shared" si="35"/>
        <v>0.13400000000000001</v>
      </c>
      <c r="T263" s="79">
        <f t="shared" si="36"/>
        <v>354.18631820086989</v>
      </c>
      <c r="U263" s="80">
        <f t="shared" si="37"/>
        <v>0.183</v>
      </c>
      <c r="V263" s="81">
        <f t="shared" si="38"/>
        <v>64.816096230759186</v>
      </c>
      <c r="W263" s="79">
        <f t="shared" si="39"/>
        <v>21.810374248906953</v>
      </c>
      <c r="X263" s="60">
        <f t="shared" si="40"/>
        <v>21.8</v>
      </c>
      <c r="Y263" s="56">
        <f>+'INFO ENEL'!R251</f>
        <v>1</v>
      </c>
      <c r="Z263" s="59">
        <f t="shared" si="41"/>
        <v>21.8</v>
      </c>
    </row>
    <row r="264" spans="1:26" s="90" customFormat="1" ht="15" customHeight="1" x14ac:dyDescent="0.25">
      <c r="A264" s="55">
        <f>+'INFO ENEL'!A252</f>
        <v>247</v>
      </c>
      <c r="B264" s="121" t="str">
        <f>+INDEX($B$8:$B$15,MATCH(L264,$L$8:$L$15,0))</f>
        <v>MOD INV_2017</v>
      </c>
      <c r="C264" s="56" t="str">
        <f>+'INFO ENEL'!B252</f>
        <v>Lima</v>
      </c>
      <c r="D264" s="56" t="str">
        <f>+'INFO ENEL'!D252</f>
        <v>VEGUETA</v>
      </c>
      <c r="E264" s="56" t="str">
        <f>+'INFO ENEL'!D252</f>
        <v>VEGUETA</v>
      </c>
      <c r="F264" s="50">
        <f>+'INFO ENEL'!E252</f>
        <v>0</v>
      </c>
      <c r="G264" s="56" t="str">
        <f>+'INFO ENEL'!L252</f>
        <v>AT</v>
      </c>
      <c r="H264" s="57">
        <f>+'INFO ENEL'!M252</f>
        <v>177.05</v>
      </c>
      <c r="I264" s="56">
        <f>+'INFO ENEL'!N252</f>
        <v>18</v>
      </c>
      <c r="J264" s="56" t="str">
        <f>+'INFO ENEL'!O252</f>
        <v>Poste</v>
      </c>
      <c r="K264" s="56" t="str">
        <f>+'INFO ENEL'!P252</f>
        <v>Concreto</v>
      </c>
      <c r="L264" s="56" t="str">
        <f>+'INFO ENEL'!Q252</f>
        <v>PA18/7600</v>
      </c>
      <c r="M264" s="55" t="str">
        <f>+IF(ISERROR(INDEX('Estructuras de Acero y Concreto'!$C$6:$C$577,MATCH(L264,'Estructuras de Acero y Concreto'!$D$6:$D$577,0)))=FALSE,INDEX('Estructuras de Acero y Concreto'!$C$6:$C$577,MATCH(L264,'Estructuras de Acero y Concreto'!$D$6:$D$577,0)),IF(ISERROR(INDEX('Estructuras de Madera'!$C$5:$C$122,MATCH(L264,'Estructuras de Madera'!$D$5:$D$122,0)))=FALSE,INDEX('Estructuras de Madera'!$C$5:$C$122,MATCH(L264,'Estructuras de Madera'!$D$5:$D$122,0)),INDEX(SICODI!$G$3:$G$2404,MATCH(L264,SICODI!$G$3:$G$2404,0))))</f>
        <v>EA060COU0S0-300-A2</v>
      </c>
      <c r="N264" s="121" t="str">
        <f>+IF(ISERROR(VLOOKUP(M264,'Resumen de precios LLTT'!$C$17:$D$3071,2,FALSE))=FALSE,VLOOKUP(M264,'Resumen de precios LLTT'!$C$17:$D$3071,2,FALSE),VLOOKUP(M264,SICODI!$G$3:$J$2404,2,FALSE))</f>
        <v>1 Poste autosoportable de acero (18/7600) de ángulo mayor y terminal (90°) Tipo ATU1-18</v>
      </c>
      <c r="O264" s="58">
        <f>+IF(ISERROR(VLOOKUP(M264,'Resumen de precios LLTT'!$C$17:$G$3071,5,FALSE))=FALSE,VLOOKUP(M264,'Resumen de precios LLTT'!$C$17:$G$3071,5,FALSE),VLOOKUP(M264,SICODI!$G$3:$J$2404,4,FALSE))</f>
        <v>17210.080167841363</v>
      </c>
      <c r="P264" s="16">
        <f t="shared" si="33"/>
        <v>0.84299999999999997</v>
      </c>
      <c r="Q264" s="78">
        <f t="shared" si="34"/>
        <v>31718.177749331629</v>
      </c>
      <c r="R264" s="56">
        <v>0</v>
      </c>
      <c r="S264" s="16">
        <f t="shared" si="35"/>
        <v>0.13400000000000001</v>
      </c>
      <c r="T264" s="79">
        <f t="shared" si="36"/>
        <v>354.18631820086989</v>
      </c>
      <c r="U264" s="80">
        <f t="shared" si="37"/>
        <v>0.183</v>
      </c>
      <c r="V264" s="81">
        <f t="shared" si="38"/>
        <v>64.816096230759186</v>
      </c>
      <c r="W264" s="79">
        <f t="shared" si="39"/>
        <v>21.810374248906953</v>
      </c>
      <c r="X264" s="60">
        <f t="shared" si="40"/>
        <v>21.8</v>
      </c>
      <c r="Y264" s="56">
        <f>+'INFO ENEL'!R252</f>
        <v>1</v>
      </c>
      <c r="Z264" s="59">
        <f t="shared" si="41"/>
        <v>21.8</v>
      </c>
    </row>
    <row r="265" spans="1:26" s="90" customFormat="1" ht="15" customHeight="1" x14ac:dyDescent="0.25">
      <c r="A265" s="55">
        <f>+'INFO ENEL'!A253</f>
        <v>248</v>
      </c>
      <c r="B265" s="121" t="str">
        <f>+INDEX($B$8:$B$15,MATCH(L265,$L$8:$L$15,0))</f>
        <v>MOD INV_2017</v>
      </c>
      <c r="C265" s="56" t="str">
        <f>+'INFO ENEL'!B253</f>
        <v>Lima</v>
      </c>
      <c r="D265" s="56" t="str">
        <f>+'INFO ENEL'!D253</f>
        <v>VEGUETA</v>
      </c>
      <c r="E265" s="56" t="str">
        <f>+'INFO ENEL'!D253</f>
        <v>VEGUETA</v>
      </c>
      <c r="F265" s="50">
        <f>+'INFO ENEL'!E253</f>
        <v>0</v>
      </c>
      <c r="G265" s="56" t="str">
        <f>+'INFO ENEL'!L253</f>
        <v>AT</v>
      </c>
      <c r="H265" s="57">
        <f>+'INFO ENEL'!M253</f>
        <v>172.05</v>
      </c>
      <c r="I265" s="56">
        <f>+'INFO ENEL'!N253</f>
        <v>18</v>
      </c>
      <c r="J265" s="56" t="str">
        <f>+'INFO ENEL'!O253</f>
        <v>Poste</v>
      </c>
      <c r="K265" s="56" t="str">
        <f>+'INFO ENEL'!P253</f>
        <v>Concreto</v>
      </c>
      <c r="L265" s="56" t="str">
        <f>+'INFO ENEL'!Q253</f>
        <v>PA18/7600</v>
      </c>
      <c r="M265" s="55" t="str">
        <f>+IF(ISERROR(INDEX('Estructuras de Acero y Concreto'!$C$6:$C$577,MATCH(L265,'Estructuras de Acero y Concreto'!$D$6:$D$577,0)))=FALSE,INDEX('Estructuras de Acero y Concreto'!$C$6:$C$577,MATCH(L265,'Estructuras de Acero y Concreto'!$D$6:$D$577,0)),IF(ISERROR(INDEX('Estructuras de Madera'!$C$5:$C$122,MATCH(L265,'Estructuras de Madera'!$D$5:$D$122,0)))=FALSE,INDEX('Estructuras de Madera'!$C$5:$C$122,MATCH(L265,'Estructuras de Madera'!$D$5:$D$122,0)),INDEX(SICODI!$G$3:$G$2404,MATCH(L265,SICODI!$G$3:$G$2404,0))))</f>
        <v>EA060COU0S0-300-A2</v>
      </c>
      <c r="N265" s="121" t="str">
        <f>+IF(ISERROR(VLOOKUP(M265,'Resumen de precios LLTT'!$C$17:$D$3071,2,FALSE))=FALSE,VLOOKUP(M265,'Resumen de precios LLTT'!$C$17:$D$3071,2,FALSE),VLOOKUP(M265,SICODI!$G$3:$J$2404,2,FALSE))</f>
        <v>1 Poste autosoportable de acero (18/7600) de ángulo mayor y terminal (90°) Tipo ATU1-18</v>
      </c>
      <c r="O265" s="58">
        <f>+IF(ISERROR(VLOOKUP(M265,'Resumen de precios LLTT'!$C$17:$G$3071,5,FALSE))=FALSE,VLOOKUP(M265,'Resumen de precios LLTT'!$C$17:$G$3071,5,FALSE),VLOOKUP(M265,SICODI!$G$3:$J$2404,4,FALSE))</f>
        <v>17210.080167841363</v>
      </c>
      <c r="P265" s="16">
        <f t="shared" ref="P265:P328" si="42">IF(G265="BT", $P$2, $P$3)</f>
        <v>0.84299999999999997</v>
      </c>
      <c r="Q265" s="78">
        <f t="shared" ref="Q265:Q328" si="43">O265*(P265+1)</f>
        <v>31718.177749331629</v>
      </c>
      <c r="R265" s="56">
        <v>0</v>
      </c>
      <c r="S265" s="16">
        <f t="shared" ref="S265:S328" si="44">IF(G265="BT", ($S$2), ($S$3))</f>
        <v>0.13400000000000001</v>
      </c>
      <c r="T265" s="79">
        <f t="shared" ref="T265:T328" si="45">(Q265*S265)/12</f>
        <v>354.18631820086989</v>
      </c>
      <c r="U265" s="80">
        <f t="shared" ref="U265:U328" si="46">IF(G265="BT", ($U$2), ($U$3))</f>
        <v>0.183</v>
      </c>
      <c r="V265" s="81">
        <f t="shared" ref="V265:V328" si="47">T265*U265</f>
        <v>64.816096230759186</v>
      </c>
      <c r="W265" s="79">
        <f t="shared" ref="W265:W328" si="48">(V265*(1/3)*(1+$Y$2))+R265</f>
        <v>21.810374248906953</v>
      </c>
      <c r="X265" s="60">
        <f t="shared" si="40"/>
        <v>21.8</v>
      </c>
      <c r="Y265" s="56">
        <f>+'INFO ENEL'!R253</f>
        <v>1</v>
      </c>
      <c r="Z265" s="59">
        <f t="shared" si="41"/>
        <v>21.8</v>
      </c>
    </row>
    <row r="266" spans="1:26" s="90" customFormat="1" ht="15" customHeight="1" x14ac:dyDescent="0.25">
      <c r="A266" s="55">
        <f>+'INFO ENEL'!A254</f>
        <v>249</v>
      </c>
      <c r="B266" s="121" t="str">
        <f>+INDEX($B$8:$B$15,MATCH(L266,$L$8:$L$15,0))</f>
        <v>MOD INV_2017</v>
      </c>
      <c r="C266" s="56" t="str">
        <f>+'INFO ENEL'!B254</f>
        <v>Lima</v>
      </c>
      <c r="D266" s="56" t="str">
        <f>+'INFO ENEL'!D254</f>
        <v>VEGUETA</v>
      </c>
      <c r="E266" s="56" t="str">
        <f>+'INFO ENEL'!D254</f>
        <v>VEGUETA</v>
      </c>
      <c r="F266" s="50">
        <f>+'INFO ENEL'!E254</f>
        <v>0</v>
      </c>
      <c r="G266" s="56" t="str">
        <f>+'INFO ENEL'!L254</f>
        <v>AT</v>
      </c>
      <c r="H266" s="57">
        <f>+'INFO ENEL'!M254</f>
        <v>183.86</v>
      </c>
      <c r="I266" s="56">
        <f>+'INFO ENEL'!N254</f>
        <v>18</v>
      </c>
      <c r="J266" s="56" t="str">
        <f>+'INFO ENEL'!O254</f>
        <v>Poste</v>
      </c>
      <c r="K266" s="56" t="str">
        <f>+'INFO ENEL'!P254</f>
        <v>Concreto</v>
      </c>
      <c r="L266" s="56" t="str">
        <f>+'INFO ENEL'!Q254</f>
        <v>PA18/7600</v>
      </c>
      <c r="M266" s="55" t="str">
        <f>+IF(ISERROR(INDEX('Estructuras de Acero y Concreto'!$C$6:$C$577,MATCH(L266,'Estructuras de Acero y Concreto'!$D$6:$D$577,0)))=FALSE,INDEX('Estructuras de Acero y Concreto'!$C$6:$C$577,MATCH(L266,'Estructuras de Acero y Concreto'!$D$6:$D$577,0)),IF(ISERROR(INDEX('Estructuras de Madera'!$C$5:$C$122,MATCH(L266,'Estructuras de Madera'!$D$5:$D$122,0)))=FALSE,INDEX('Estructuras de Madera'!$C$5:$C$122,MATCH(L266,'Estructuras de Madera'!$D$5:$D$122,0)),INDEX(SICODI!$G$3:$G$2404,MATCH(L266,SICODI!$G$3:$G$2404,0))))</f>
        <v>EA060COU0S0-300-A2</v>
      </c>
      <c r="N266" s="121" t="str">
        <f>+IF(ISERROR(VLOOKUP(M266,'Resumen de precios LLTT'!$C$17:$D$3071,2,FALSE))=FALSE,VLOOKUP(M266,'Resumen de precios LLTT'!$C$17:$D$3071,2,FALSE),VLOOKUP(M266,SICODI!$G$3:$J$2404,2,FALSE))</f>
        <v>1 Poste autosoportable de acero (18/7600) de ángulo mayor y terminal (90°) Tipo ATU1-18</v>
      </c>
      <c r="O266" s="58">
        <f>+IF(ISERROR(VLOOKUP(M266,'Resumen de precios LLTT'!$C$17:$G$3071,5,FALSE))=FALSE,VLOOKUP(M266,'Resumen de precios LLTT'!$C$17:$G$3071,5,FALSE),VLOOKUP(M266,SICODI!$G$3:$J$2404,4,FALSE))</f>
        <v>17210.080167841363</v>
      </c>
      <c r="P266" s="16">
        <f t="shared" si="42"/>
        <v>0.84299999999999997</v>
      </c>
      <c r="Q266" s="78">
        <f t="shared" si="43"/>
        <v>31718.177749331629</v>
      </c>
      <c r="R266" s="56">
        <v>0</v>
      </c>
      <c r="S266" s="16">
        <f t="shared" si="44"/>
        <v>0.13400000000000001</v>
      </c>
      <c r="T266" s="79">
        <f t="shared" si="45"/>
        <v>354.18631820086989</v>
      </c>
      <c r="U266" s="80">
        <f t="shared" si="46"/>
        <v>0.183</v>
      </c>
      <c r="V266" s="81">
        <f t="shared" si="47"/>
        <v>64.816096230759186</v>
      </c>
      <c r="W266" s="79">
        <f t="shared" si="48"/>
        <v>21.810374248906953</v>
      </c>
      <c r="X266" s="60">
        <f t="shared" si="40"/>
        <v>21.8</v>
      </c>
      <c r="Y266" s="56">
        <f>+'INFO ENEL'!R254</f>
        <v>1</v>
      </c>
      <c r="Z266" s="59">
        <f t="shared" si="41"/>
        <v>21.8</v>
      </c>
    </row>
    <row r="267" spans="1:26" s="90" customFormat="1" ht="15" customHeight="1" x14ac:dyDescent="0.25">
      <c r="A267" s="55">
        <f>+'INFO ENEL'!A255</f>
        <v>250</v>
      </c>
      <c r="B267" s="121" t="str">
        <f>+INDEX($B$8:$B$15,MATCH(L267,$L$8:$L$15,0))</f>
        <v>MOD INV_2017</v>
      </c>
      <c r="C267" s="56" t="str">
        <f>+'INFO ENEL'!B255</f>
        <v>Lima</v>
      </c>
      <c r="D267" s="56" t="str">
        <f>+'INFO ENEL'!D255</f>
        <v>VEGUETA</v>
      </c>
      <c r="E267" s="56" t="str">
        <f>+'INFO ENEL'!D255</f>
        <v>VEGUETA</v>
      </c>
      <c r="F267" s="50">
        <f>+'INFO ENEL'!E255</f>
        <v>0</v>
      </c>
      <c r="G267" s="56" t="str">
        <f>+'INFO ENEL'!L255</f>
        <v>AT</v>
      </c>
      <c r="H267" s="57">
        <f>+'INFO ENEL'!M255</f>
        <v>168.47</v>
      </c>
      <c r="I267" s="56">
        <f>+'INFO ENEL'!N255</f>
        <v>18</v>
      </c>
      <c r="J267" s="56" t="str">
        <f>+'INFO ENEL'!O255</f>
        <v>Poste</v>
      </c>
      <c r="K267" s="56" t="str">
        <f>+'INFO ENEL'!P255</f>
        <v>Concreto</v>
      </c>
      <c r="L267" s="56" t="str">
        <f>+'INFO ENEL'!Q255</f>
        <v>PA18/7600</v>
      </c>
      <c r="M267" s="55" t="str">
        <f>+IF(ISERROR(INDEX('Estructuras de Acero y Concreto'!$C$6:$C$577,MATCH(L267,'Estructuras de Acero y Concreto'!$D$6:$D$577,0)))=FALSE,INDEX('Estructuras de Acero y Concreto'!$C$6:$C$577,MATCH(L267,'Estructuras de Acero y Concreto'!$D$6:$D$577,0)),IF(ISERROR(INDEX('Estructuras de Madera'!$C$5:$C$122,MATCH(L267,'Estructuras de Madera'!$D$5:$D$122,0)))=FALSE,INDEX('Estructuras de Madera'!$C$5:$C$122,MATCH(L267,'Estructuras de Madera'!$D$5:$D$122,0)),INDEX(SICODI!$G$3:$G$2404,MATCH(L267,SICODI!$G$3:$G$2404,0))))</f>
        <v>EA060COU0S0-300-A2</v>
      </c>
      <c r="N267" s="121" t="str">
        <f>+IF(ISERROR(VLOOKUP(M267,'Resumen de precios LLTT'!$C$17:$D$3071,2,FALSE))=FALSE,VLOOKUP(M267,'Resumen de precios LLTT'!$C$17:$D$3071,2,FALSE),VLOOKUP(M267,SICODI!$G$3:$J$2404,2,FALSE))</f>
        <v>1 Poste autosoportable de acero (18/7600) de ángulo mayor y terminal (90°) Tipo ATU1-18</v>
      </c>
      <c r="O267" s="58">
        <f>+IF(ISERROR(VLOOKUP(M267,'Resumen de precios LLTT'!$C$17:$G$3071,5,FALSE))=FALSE,VLOOKUP(M267,'Resumen de precios LLTT'!$C$17:$G$3071,5,FALSE),VLOOKUP(M267,SICODI!$G$3:$J$2404,4,FALSE))</f>
        <v>17210.080167841363</v>
      </c>
      <c r="P267" s="16">
        <f t="shared" si="42"/>
        <v>0.84299999999999997</v>
      </c>
      <c r="Q267" s="78">
        <f t="shared" si="43"/>
        <v>31718.177749331629</v>
      </c>
      <c r="R267" s="56">
        <v>0</v>
      </c>
      <c r="S267" s="16">
        <f t="shared" si="44"/>
        <v>0.13400000000000001</v>
      </c>
      <c r="T267" s="79">
        <f t="shared" si="45"/>
        <v>354.18631820086989</v>
      </c>
      <c r="U267" s="80">
        <f t="shared" si="46"/>
        <v>0.183</v>
      </c>
      <c r="V267" s="81">
        <f t="shared" si="47"/>
        <v>64.816096230759186</v>
      </c>
      <c r="W267" s="79">
        <f t="shared" si="48"/>
        <v>21.810374248906953</v>
      </c>
      <c r="X267" s="60">
        <f t="shared" si="40"/>
        <v>21.8</v>
      </c>
      <c r="Y267" s="56">
        <f>+'INFO ENEL'!R255</f>
        <v>1</v>
      </c>
      <c r="Z267" s="59">
        <f t="shared" si="41"/>
        <v>21.8</v>
      </c>
    </row>
    <row r="268" spans="1:26" s="90" customFormat="1" ht="15" customHeight="1" x14ac:dyDescent="0.25">
      <c r="A268" s="55">
        <f>+'INFO ENEL'!A256</f>
        <v>251</v>
      </c>
      <c r="B268" s="121" t="str">
        <f>+INDEX($B$8:$B$15,MATCH(L268,$L$8:$L$15,0))</f>
        <v>MOD INV_2017</v>
      </c>
      <c r="C268" s="56" t="str">
        <f>+'INFO ENEL'!B256</f>
        <v>Lima</v>
      </c>
      <c r="D268" s="56" t="str">
        <f>+'INFO ENEL'!D256</f>
        <v>VEGUETA</v>
      </c>
      <c r="E268" s="56" t="str">
        <f>+'INFO ENEL'!D256</f>
        <v>VEGUETA</v>
      </c>
      <c r="F268" s="50">
        <f>+'INFO ENEL'!E256</f>
        <v>0</v>
      </c>
      <c r="G268" s="56" t="str">
        <f>+'INFO ENEL'!L256</f>
        <v>AT</v>
      </c>
      <c r="H268" s="57">
        <f>+'INFO ENEL'!M256</f>
        <v>163.55000000000001</v>
      </c>
      <c r="I268" s="56">
        <f>+'INFO ENEL'!N256</f>
        <v>18</v>
      </c>
      <c r="J268" s="56" t="str">
        <f>+'INFO ENEL'!O256</f>
        <v>Poste</v>
      </c>
      <c r="K268" s="56" t="str">
        <f>+'INFO ENEL'!P256</f>
        <v>Concreto</v>
      </c>
      <c r="L268" s="56" t="str">
        <f>+'INFO ENEL'!Q256</f>
        <v>PA18/7600</v>
      </c>
      <c r="M268" s="55" t="str">
        <f>+IF(ISERROR(INDEX('Estructuras de Acero y Concreto'!$C$6:$C$577,MATCH(L268,'Estructuras de Acero y Concreto'!$D$6:$D$577,0)))=FALSE,INDEX('Estructuras de Acero y Concreto'!$C$6:$C$577,MATCH(L268,'Estructuras de Acero y Concreto'!$D$6:$D$577,0)),IF(ISERROR(INDEX('Estructuras de Madera'!$C$5:$C$122,MATCH(L268,'Estructuras de Madera'!$D$5:$D$122,0)))=FALSE,INDEX('Estructuras de Madera'!$C$5:$C$122,MATCH(L268,'Estructuras de Madera'!$D$5:$D$122,0)),INDEX(SICODI!$G$3:$G$2404,MATCH(L268,SICODI!$G$3:$G$2404,0))))</f>
        <v>EA060COU0S0-300-A2</v>
      </c>
      <c r="N268" s="121" t="str">
        <f>+IF(ISERROR(VLOOKUP(M268,'Resumen de precios LLTT'!$C$17:$D$3071,2,FALSE))=FALSE,VLOOKUP(M268,'Resumen de precios LLTT'!$C$17:$D$3071,2,FALSE),VLOOKUP(M268,SICODI!$G$3:$J$2404,2,FALSE))</f>
        <v>1 Poste autosoportable de acero (18/7600) de ángulo mayor y terminal (90°) Tipo ATU1-18</v>
      </c>
      <c r="O268" s="58">
        <f>+IF(ISERROR(VLOOKUP(M268,'Resumen de precios LLTT'!$C$17:$G$3071,5,FALSE))=FALSE,VLOOKUP(M268,'Resumen de precios LLTT'!$C$17:$G$3071,5,FALSE),VLOOKUP(M268,SICODI!$G$3:$J$2404,4,FALSE))</f>
        <v>17210.080167841363</v>
      </c>
      <c r="P268" s="16">
        <f t="shared" si="42"/>
        <v>0.84299999999999997</v>
      </c>
      <c r="Q268" s="78">
        <f t="shared" si="43"/>
        <v>31718.177749331629</v>
      </c>
      <c r="R268" s="56">
        <v>0</v>
      </c>
      <c r="S268" s="16">
        <f t="shared" si="44"/>
        <v>0.13400000000000001</v>
      </c>
      <c r="T268" s="79">
        <f t="shared" si="45"/>
        <v>354.18631820086989</v>
      </c>
      <c r="U268" s="80">
        <f t="shared" si="46"/>
        <v>0.183</v>
      </c>
      <c r="V268" s="81">
        <f t="shared" si="47"/>
        <v>64.816096230759186</v>
      </c>
      <c r="W268" s="79">
        <f t="shared" si="48"/>
        <v>21.810374248906953</v>
      </c>
      <c r="X268" s="60">
        <f t="shared" si="40"/>
        <v>21.8</v>
      </c>
      <c r="Y268" s="56">
        <f>+'INFO ENEL'!R256</f>
        <v>1</v>
      </c>
      <c r="Z268" s="59">
        <f t="shared" si="41"/>
        <v>21.8</v>
      </c>
    </row>
    <row r="269" spans="1:26" s="90" customFormat="1" ht="15" customHeight="1" x14ac:dyDescent="0.25">
      <c r="A269" s="55">
        <f>+'INFO ENEL'!A257</f>
        <v>252</v>
      </c>
      <c r="B269" s="121" t="str">
        <f>+INDEX($B$8:$B$15,MATCH(L269,$L$8:$L$15,0))</f>
        <v>MOD INV_2017</v>
      </c>
      <c r="C269" s="56" t="str">
        <f>+'INFO ENEL'!B257</f>
        <v>Lima</v>
      </c>
      <c r="D269" s="56" t="str">
        <f>+'INFO ENEL'!D257</f>
        <v>VEGUETA</v>
      </c>
      <c r="E269" s="56" t="str">
        <f>+'INFO ENEL'!D257</f>
        <v>VEGUETA</v>
      </c>
      <c r="F269" s="50">
        <f>+'INFO ENEL'!E257</f>
        <v>0</v>
      </c>
      <c r="G269" s="56" t="str">
        <f>+'INFO ENEL'!L257</f>
        <v>AT</v>
      </c>
      <c r="H269" s="57">
        <f>+'INFO ENEL'!M257</f>
        <v>161.58000000000001</v>
      </c>
      <c r="I269" s="56">
        <f>+'INFO ENEL'!N257</f>
        <v>18</v>
      </c>
      <c r="J269" s="56" t="str">
        <f>+'INFO ENEL'!O257</f>
        <v>Poste</v>
      </c>
      <c r="K269" s="56" t="str">
        <f>+'INFO ENEL'!P257</f>
        <v>Concreto</v>
      </c>
      <c r="L269" s="56" t="str">
        <f>+'INFO ENEL'!Q257</f>
        <v>PA18/7600</v>
      </c>
      <c r="M269" s="55" t="str">
        <f>+IF(ISERROR(INDEX('Estructuras de Acero y Concreto'!$C$6:$C$577,MATCH(L269,'Estructuras de Acero y Concreto'!$D$6:$D$577,0)))=FALSE,INDEX('Estructuras de Acero y Concreto'!$C$6:$C$577,MATCH(L269,'Estructuras de Acero y Concreto'!$D$6:$D$577,0)),IF(ISERROR(INDEX('Estructuras de Madera'!$C$5:$C$122,MATCH(L269,'Estructuras de Madera'!$D$5:$D$122,0)))=FALSE,INDEX('Estructuras de Madera'!$C$5:$C$122,MATCH(L269,'Estructuras de Madera'!$D$5:$D$122,0)),INDEX(SICODI!$G$3:$G$2404,MATCH(L269,SICODI!$G$3:$G$2404,0))))</f>
        <v>EA060COU0S0-300-A2</v>
      </c>
      <c r="N269" s="121" t="str">
        <f>+IF(ISERROR(VLOOKUP(M269,'Resumen de precios LLTT'!$C$17:$D$3071,2,FALSE))=FALSE,VLOOKUP(M269,'Resumen de precios LLTT'!$C$17:$D$3071,2,FALSE),VLOOKUP(M269,SICODI!$G$3:$J$2404,2,FALSE))</f>
        <v>1 Poste autosoportable de acero (18/7600) de ángulo mayor y terminal (90°) Tipo ATU1-18</v>
      </c>
      <c r="O269" s="58">
        <f>+IF(ISERROR(VLOOKUP(M269,'Resumen de precios LLTT'!$C$17:$G$3071,5,FALSE))=FALSE,VLOOKUP(M269,'Resumen de precios LLTT'!$C$17:$G$3071,5,FALSE),VLOOKUP(M269,SICODI!$G$3:$J$2404,4,FALSE))</f>
        <v>17210.080167841363</v>
      </c>
      <c r="P269" s="16">
        <f t="shared" si="42"/>
        <v>0.84299999999999997</v>
      </c>
      <c r="Q269" s="78">
        <f t="shared" si="43"/>
        <v>31718.177749331629</v>
      </c>
      <c r="R269" s="56">
        <v>0</v>
      </c>
      <c r="S269" s="16">
        <f t="shared" si="44"/>
        <v>0.13400000000000001</v>
      </c>
      <c r="T269" s="79">
        <f t="shared" si="45"/>
        <v>354.18631820086989</v>
      </c>
      <c r="U269" s="80">
        <f t="shared" si="46"/>
        <v>0.183</v>
      </c>
      <c r="V269" s="81">
        <f t="shared" si="47"/>
        <v>64.816096230759186</v>
      </c>
      <c r="W269" s="79">
        <f t="shared" si="48"/>
        <v>21.810374248906953</v>
      </c>
      <c r="X269" s="60">
        <f t="shared" si="40"/>
        <v>21.8</v>
      </c>
      <c r="Y269" s="56">
        <f>+'INFO ENEL'!R257</f>
        <v>1</v>
      </c>
      <c r="Z269" s="59">
        <f t="shared" si="41"/>
        <v>21.8</v>
      </c>
    </row>
    <row r="270" spans="1:26" s="90" customFormat="1" ht="15" customHeight="1" x14ac:dyDescent="0.25">
      <c r="A270" s="55">
        <f>+'INFO ENEL'!A258</f>
        <v>253</v>
      </c>
      <c r="B270" s="121" t="str">
        <f>+INDEX($B$8:$B$15,MATCH(L270,$L$8:$L$15,0))</f>
        <v>MOD INV_2017</v>
      </c>
      <c r="C270" s="56" t="str">
        <f>+'INFO ENEL'!B258</f>
        <v>Lima</v>
      </c>
      <c r="D270" s="56" t="str">
        <f>+'INFO ENEL'!D258</f>
        <v>VEGUETA</v>
      </c>
      <c r="E270" s="56" t="str">
        <f>+'INFO ENEL'!D258</f>
        <v>VEGUETA</v>
      </c>
      <c r="F270" s="50">
        <f>+'INFO ENEL'!E258</f>
        <v>0</v>
      </c>
      <c r="G270" s="56" t="str">
        <f>+'INFO ENEL'!L258</f>
        <v>AT</v>
      </c>
      <c r="H270" s="57">
        <f>+'INFO ENEL'!M258</f>
        <v>155.51</v>
      </c>
      <c r="I270" s="56">
        <f>+'INFO ENEL'!N258</f>
        <v>18</v>
      </c>
      <c r="J270" s="56" t="str">
        <f>+'INFO ENEL'!O258</f>
        <v>Poste</v>
      </c>
      <c r="K270" s="56" t="str">
        <f>+'INFO ENEL'!P258</f>
        <v>Concreto</v>
      </c>
      <c r="L270" s="56" t="str">
        <f>+'INFO ENEL'!Q258</f>
        <v>PA18/7600</v>
      </c>
      <c r="M270" s="55" t="str">
        <f>+IF(ISERROR(INDEX('Estructuras de Acero y Concreto'!$C$6:$C$577,MATCH(L270,'Estructuras de Acero y Concreto'!$D$6:$D$577,0)))=FALSE,INDEX('Estructuras de Acero y Concreto'!$C$6:$C$577,MATCH(L270,'Estructuras de Acero y Concreto'!$D$6:$D$577,0)),IF(ISERROR(INDEX('Estructuras de Madera'!$C$5:$C$122,MATCH(L270,'Estructuras de Madera'!$D$5:$D$122,0)))=FALSE,INDEX('Estructuras de Madera'!$C$5:$C$122,MATCH(L270,'Estructuras de Madera'!$D$5:$D$122,0)),INDEX(SICODI!$G$3:$G$2404,MATCH(L270,SICODI!$G$3:$G$2404,0))))</f>
        <v>EA060COU0S0-300-A2</v>
      </c>
      <c r="N270" s="121" t="str">
        <f>+IF(ISERROR(VLOOKUP(M270,'Resumen de precios LLTT'!$C$17:$D$3071,2,FALSE))=FALSE,VLOOKUP(M270,'Resumen de precios LLTT'!$C$17:$D$3071,2,FALSE),VLOOKUP(M270,SICODI!$G$3:$J$2404,2,FALSE))</f>
        <v>1 Poste autosoportable de acero (18/7600) de ángulo mayor y terminal (90°) Tipo ATU1-18</v>
      </c>
      <c r="O270" s="58">
        <f>+IF(ISERROR(VLOOKUP(M270,'Resumen de precios LLTT'!$C$17:$G$3071,5,FALSE))=FALSE,VLOOKUP(M270,'Resumen de precios LLTT'!$C$17:$G$3071,5,FALSE),VLOOKUP(M270,SICODI!$G$3:$J$2404,4,FALSE))</f>
        <v>17210.080167841363</v>
      </c>
      <c r="P270" s="16">
        <f t="shared" si="42"/>
        <v>0.84299999999999997</v>
      </c>
      <c r="Q270" s="78">
        <f t="shared" si="43"/>
        <v>31718.177749331629</v>
      </c>
      <c r="R270" s="56">
        <v>0</v>
      </c>
      <c r="S270" s="16">
        <f t="shared" si="44"/>
        <v>0.13400000000000001</v>
      </c>
      <c r="T270" s="79">
        <f t="shared" si="45"/>
        <v>354.18631820086989</v>
      </c>
      <c r="U270" s="80">
        <f t="shared" si="46"/>
        <v>0.183</v>
      </c>
      <c r="V270" s="81">
        <f t="shared" si="47"/>
        <v>64.816096230759186</v>
      </c>
      <c r="W270" s="79">
        <f t="shared" si="48"/>
        <v>21.810374248906953</v>
      </c>
      <c r="X270" s="60">
        <f t="shared" si="40"/>
        <v>21.8</v>
      </c>
      <c r="Y270" s="56">
        <f>+'INFO ENEL'!R258</f>
        <v>1</v>
      </c>
      <c r="Z270" s="59">
        <f t="shared" si="41"/>
        <v>21.8</v>
      </c>
    </row>
    <row r="271" spans="1:26" s="90" customFormat="1" ht="15" customHeight="1" x14ac:dyDescent="0.25">
      <c r="A271" s="55">
        <f>+'INFO ENEL'!A259</f>
        <v>254</v>
      </c>
      <c r="B271" s="121" t="str">
        <f>+INDEX($B$8:$B$15,MATCH(L271,$L$8:$L$15,0))</f>
        <v>MOD INV_2017</v>
      </c>
      <c r="C271" s="56" t="str">
        <f>+'INFO ENEL'!B259</f>
        <v>Lima</v>
      </c>
      <c r="D271" s="56" t="str">
        <f>+'INFO ENEL'!D259</f>
        <v>VEGUETA</v>
      </c>
      <c r="E271" s="56" t="str">
        <f>+'INFO ENEL'!D259</f>
        <v>VEGUETA</v>
      </c>
      <c r="F271" s="50">
        <f>+'INFO ENEL'!E259</f>
        <v>0</v>
      </c>
      <c r="G271" s="56" t="str">
        <f>+'INFO ENEL'!L259</f>
        <v>AT</v>
      </c>
      <c r="H271" s="57">
        <f>+'INFO ENEL'!M259</f>
        <v>156.29</v>
      </c>
      <c r="I271" s="56">
        <f>+'INFO ENEL'!N259</f>
        <v>18</v>
      </c>
      <c r="J271" s="56" t="str">
        <f>+'INFO ENEL'!O259</f>
        <v>Poste</v>
      </c>
      <c r="K271" s="56" t="str">
        <f>+'INFO ENEL'!P259</f>
        <v>Concreto</v>
      </c>
      <c r="L271" s="56" t="str">
        <f>+'INFO ENEL'!Q259</f>
        <v>PA18/7600</v>
      </c>
      <c r="M271" s="55" t="str">
        <f>+IF(ISERROR(INDEX('Estructuras de Acero y Concreto'!$C$6:$C$577,MATCH(L271,'Estructuras de Acero y Concreto'!$D$6:$D$577,0)))=FALSE,INDEX('Estructuras de Acero y Concreto'!$C$6:$C$577,MATCH(L271,'Estructuras de Acero y Concreto'!$D$6:$D$577,0)),IF(ISERROR(INDEX('Estructuras de Madera'!$C$5:$C$122,MATCH(L271,'Estructuras de Madera'!$D$5:$D$122,0)))=FALSE,INDEX('Estructuras de Madera'!$C$5:$C$122,MATCH(L271,'Estructuras de Madera'!$D$5:$D$122,0)),INDEX(SICODI!$G$3:$G$2404,MATCH(L271,SICODI!$G$3:$G$2404,0))))</f>
        <v>EA060COU0S0-300-A2</v>
      </c>
      <c r="N271" s="121" t="str">
        <f>+IF(ISERROR(VLOOKUP(M271,'Resumen de precios LLTT'!$C$17:$D$3071,2,FALSE))=FALSE,VLOOKUP(M271,'Resumen de precios LLTT'!$C$17:$D$3071,2,FALSE),VLOOKUP(M271,SICODI!$G$3:$J$2404,2,FALSE))</f>
        <v>1 Poste autosoportable de acero (18/7600) de ángulo mayor y terminal (90°) Tipo ATU1-18</v>
      </c>
      <c r="O271" s="58">
        <f>+IF(ISERROR(VLOOKUP(M271,'Resumen de precios LLTT'!$C$17:$G$3071,5,FALSE))=FALSE,VLOOKUP(M271,'Resumen de precios LLTT'!$C$17:$G$3071,5,FALSE),VLOOKUP(M271,SICODI!$G$3:$J$2404,4,FALSE))</f>
        <v>17210.080167841363</v>
      </c>
      <c r="P271" s="16">
        <f t="shared" si="42"/>
        <v>0.84299999999999997</v>
      </c>
      <c r="Q271" s="78">
        <f t="shared" si="43"/>
        <v>31718.177749331629</v>
      </c>
      <c r="R271" s="56">
        <v>0</v>
      </c>
      <c r="S271" s="16">
        <f t="shared" si="44"/>
        <v>0.13400000000000001</v>
      </c>
      <c r="T271" s="79">
        <f t="shared" si="45"/>
        <v>354.18631820086989</v>
      </c>
      <c r="U271" s="80">
        <f t="shared" si="46"/>
        <v>0.183</v>
      </c>
      <c r="V271" s="81">
        <f t="shared" si="47"/>
        <v>64.816096230759186</v>
      </c>
      <c r="W271" s="79">
        <f t="shared" si="48"/>
        <v>21.810374248906953</v>
      </c>
      <c r="X271" s="60">
        <f t="shared" si="40"/>
        <v>21.8</v>
      </c>
      <c r="Y271" s="56">
        <f>+'INFO ENEL'!R259</f>
        <v>1</v>
      </c>
      <c r="Z271" s="59">
        <f t="shared" si="41"/>
        <v>21.8</v>
      </c>
    </row>
    <row r="272" spans="1:26" s="90" customFormat="1" ht="15" customHeight="1" x14ac:dyDescent="0.25">
      <c r="A272" s="55">
        <f>+'INFO ENEL'!A260</f>
        <v>255</v>
      </c>
      <c r="B272" s="121" t="str">
        <f>+INDEX($B$8:$B$15,MATCH(L272,$L$8:$L$15,0))</f>
        <v>MOD INV_2017</v>
      </c>
      <c r="C272" s="56" t="str">
        <f>+'INFO ENEL'!B260</f>
        <v>Lima</v>
      </c>
      <c r="D272" s="56" t="str">
        <f>+'INFO ENEL'!D260</f>
        <v>VEGUETA</v>
      </c>
      <c r="E272" s="56" t="str">
        <f>+'INFO ENEL'!D260</f>
        <v>VEGUETA</v>
      </c>
      <c r="F272" s="50">
        <f>+'INFO ENEL'!E260</f>
        <v>0</v>
      </c>
      <c r="G272" s="56" t="str">
        <f>+'INFO ENEL'!L260</f>
        <v>AT</v>
      </c>
      <c r="H272" s="57">
        <f>+'INFO ENEL'!M260</f>
        <v>178.13</v>
      </c>
      <c r="I272" s="56">
        <f>+'INFO ENEL'!N260</f>
        <v>18</v>
      </c>
      <c r="J272" s="56" t="str">
        <f>+'INFO ENEL'!O260</f>
        <v>Poste</v>
      </c>
      <c r="K272" s="56" t="str">
        <f>+'INFO ENEL'!P260</f>
        <v>Concreto</v>
      </c>
      <c r="L272" s="56" t="str">
        <f>+'INFO ENEL'!Q260</f>
        <v>PA18/7600</v>
      </c>
      <c r="M272" s="55" t="str">
        <f>+IF(ISERROR(INDEX('Estructuras de Acero y Concreto'!$C$6:$C$577,MATCH(L272,'Estructuras de Acero y Concreto'!$D$6:$D$577,0)))=FALSE,INDEX('Estructuras de Acero y Concreto'!$C$6:$C$577,MATCH(L272,'Estructuras de Acero y Concreto'!$D$6:$D$577,0)),IF(ISERROR(INDEX('Estructuras de Madera'!$C$5:$C$122,MATCH(L272,'Estructuras de Madera'!$D$5:$D$122,0)))=FALSE,INDEX('Estructuras de Madera'!$C$5:$C$122,MATCH(L272,'Estructuras de Madera'!$D$5:$D$122,0)),INDEX(SICODI!$G$3:$G$2404,MATCH(L272,SICODI!$G$3:$G$2404,0))))</f>
        <v>EA060COU0S0-300-A2</v>
      </c>
      <c r="N272" s="121" t="str">
        <f>+IF(ISERROR(VLOOKUP(M272,'Resumen de precios LLTT'!$C$17:$D$3071,2,FALSE))=FALSE,VLOOKUP(M272,'Resumen de precios LLTT'!$C$17:$D$3071,2,FALSE),VLOOKUP(M272,SICODI!$G$3:$J$2404,2,FALSE))</f>
        <v>1 Poste autosoportable de acero (18/7600) de ángulo mayor y terminal (90°) Tipo ATU1-18</v>
      </c>
      <c r="O272" s="58">
        <f>+IF(ISERROR(VLOOKUP(M272,'Resumen de precios LLTT'!$C$17:$G$3071,5,FALSE))=FALSE,VLOOKUP(M272,'Resumen de precios LLTT'!$C$17:$G$3071,5,FALSE),VLOOKUP(M272,SICODI!$G$3:$J$2404,4,FALSE))</f>
        <v>17210.080167841363</v>
      </c>
      <c r="P272" s="16">
        <f t="shared" si="42"/>
        <v>0.84299999999999997</v>
      </c>
      <c r="Q272" s="78">
        <f t="shared" si="43"/>
        <v>31718.177749331629</v>
      </c>
      <c r="R272" s="56">
        <v>0</v>
      </c>
      <c r="S272" s="16">
        <f t="shared" si="44"/>
        <v>0.13400000000000001</v>
      </c>
      <c r="T272" s="79">
        <f t="shared" si="45"/>
        <v>354.18631820086989</v>
      </c>
      <c r="U272" s="80">
        <f t="shared" si="46"/>
        <v>0.183</v>
      </c>
      <c r="V272" s="81">
        <f t="shared" si="47"/>
        <v>64.816096230759186</v>
      </c>
      <c r="W272" s="79">
        <f t="shared" si="48"/>
        <v>21.810374248906953</v>
      </c>
      <c r="X272" s="60">
        <f t="shared" si="40"/>
        <v>21.8</v>
      </c>
      <c r="Y272" s="56">
        <f>+'INFO ENEL'!R260</f>
        <v>1</v>
      </c>
      <c r="Z272" s="59">
        <f t="shared" si="41"/>
        <v>21.8</v>
      </c>
    </row>
    <row r="273" spans="1:26" s="90" customFormat="1" ht="15" customHeight="1" x14ac:dyDescent="0.25">
      <c r="A273" s="55">
        <f>+'INFO ENEL'!A261</f>
        <v>256</v>
      </c>
      <c r="B273" s="121" t="str">
        <f>+INDEX($B$8:$B$15,MATCH(L273,$L$8:$L$15,0))</f>
        <v>MOD INV_2017</v>
      </c>
      <c r="C273" s="56" t="str">
        <f>+'INFO ENEL'!B261</f>
        <v>Lima</v>
      </c>
      <c r="D273" s="56" t="str">
        <f>+'INFO ENEL'!D261</f>
        <v>VEGUETA</v>
      </c>
      <c r="E273" s="56" t="str">
        <f>+'INFO ENEL'!D261</f>
        <v>VEGUETA</v>
      </c>
      <c r="F273" s="50">
        <f>+'INFO ENEL'!E261</f>
        <v>0</v>
      </c>
      <c r="G273" s="56" t="str">
        <f>+'INFO ENEL'!L261</f>
        <v>AT</v>
      </c>
      <c r="H273" s="57">
        <f>+'INFO ENEL'!M261</f>
        <v>227.42</v>
      </c>
      <c r="I273" s="56">
        <f>+'INFO ENEL'!N261</f>
        <v>18</v>
      </c>
      <c r="J273" s="56" t="str">
        <f>+'INFO ENEL'!O261</f>
        <v>Poste</v>
      </c>
      <c r="K273" s="56" t="str">
        <f>+'INFO ENEL'!P261</f>
        <v>Concreto</v>
      </c>
      <c r="L273" s="56" t="str">
        <f>+'INFO ENEL'!Q261</f>
        <v>PA18/7600</v>
      </c>
      <c r="M273" s="55" t="str">
        <f>+IF(ISERROR(INDEX('Estructuras de Acero y Concreto'!$C$6:$C$577,MATCH(L273,'Estructuras de Acero y Concreto'!$D$6:$D$577,0)))=FALSE,INDEX('Estructuras de Acero y Concreto'!$C$6:$C$577,MATCH(L273,'Estructuras de Acero y Concreto'!$D$6:$D$577,0)),IF(ISERROR(INDEX('Estructuras de Madera'!$C$5:$C$122,MATCH(L273,'Estructuras de Madera'!$D$5:$D$122,0)))=FALSE,INDEX('Estructuras de Madera'!$C$5:$C$122,MATCH(L273,'Estructuras de Madera'!$D$5:$D$122,0)),INDEX(SICODI!$G$3:$G$2404,MATCH(L273,SICODI!$G$3:$G$2404,0))))</f>
        <v>EA060COU0S0-300-A2</v>
      </c>
      <c r="N273" s="121" t="str">
        <f>+IF(ISERROR(VLOOKUP(M273,'Resumen de precios LLTT'!$C$17:$D$3071,2,FALSE))=FALSE,VLOOKUP(M273,'Resumen de precios LLTT'!$C$17:$D$3071,2,FALSE),VLOOKUP(M273,SICODI!$G$3:$J$2404,2,FALSE))</f>
        <v>1 Poste autosoportable de acero (18/7600) de ángulo mayor y terminal (90°) Tipo ATU1-18</v>
      </c>
      <c r="O273" s="58">
        <f>+IF(ISERROR(VLOOKUP(M273,'Resumen de precios LLTT'!$C$17:$G$3071,5,FALSE))=FALSE,VLOOKUP(M273,'Resumen de precios LLTT'!$C$17:$G$3071,5,FALSE),VLOOKUP(M273,SICODI!$G$3:$J$2404,4,FALSE))</f>
        <v>17210.080167841363</v>
      </c>
      <c r="P273" s="16">
        <f t="shared" si="42"/>
        <v>0.84299999999999997</v>
      </c>
      <c r="Q273" s="78">
        <f t="shared" si="43"/>
        <v>31718.177749331629</v>
      </c>
      <c r="R273" s="56">
        <v>0</v>
      </c>
      <c r="S273" s="16">
        <f t="shared" si="44"/>
        <v>0.13400000000000001</v>
      </c>
      <c r="T273" s="79">
        <f t="shared" si="45"/>
        <v>354.18631820086989</v>
      </c>
      <c r="U273" s="80">
        <f t="shared" si="46"/>
        <v>0.183</v>
      </c>
      <c r="V273" s="81">
        <f t="shared" si="47"/>
        <v>64.816096230759186</v>
      </c>
      <c r="W273" s="79">
        <f t="shared" si="48"/>
        <v>21.810374248906953</v>
      </c>
      <c r="X273" s="60">
        <f t="shared" si="40"/>
        <v>21.8</v>
      </c>
      <c r="Y273" s="56">
        <f>+'INFO ENEL'!R261</f>
        <v>1</v>
      </c>
      <c r="Z273" s="59">
        <f t="shared" si="41"/>
        <v>21.8</v>
      </c>
    </row>
    <row r="274" spans="1:26" s="90" customFormat="1" ht="15" customHeight="1" x14ac:dyDescent="0.25">
      <c r="A274" s="55">
        <f>+'INFO ENEL'!A262</f>
        <v>257</v>
      </c>
      <c r="B274" s="121" t="str">
        <f>+INDEX($B$8:$B$15,MATCH(L274,$L$8:$L$15,0))</f>
        <v>MOD INV_2017</v>
      </c>
      <c r="C274" s="56" t="str">
        <f>+'INFO ENEL'!B262</f>
        <v>Lima</v>
      </c>
      <c r="D274" s="56" t="str">
        <f>+'INFO ENEL'!D262</f>
        <v>VEGUETA</v>
      </c>
      <c r="E274" s="56" t="str">
        <f>+'INFO ENEL'!D262</f>
        <v>VEGUETA</v>
      </c>
      <c r="F274" s="50">
        <f>+'INFO ENEL'!E262</f>
        <v>0</v>
      </c>
      <c r="G274" s="56" t="str">
        <f>+'INFO ENEL'!L262</f>
        <v>AT</v>
      </c>
      <c r="H274" s="57">
        <f>+'INFO ENEL'!M262</f>
        <v>157.68</v>
      </c>
      <c r="I274" s="56">
        <f>+'INFO ENEL'!N262</f>
        <v>18</v>
      </c>
      <c r="J274" s="56" t="str">
        <f>+'INFO ENEL'!O262</f>
        <v>Poste</v>
      </c>
      <c r="K274" s="56" t="str">
        <f>+'INFO ENEL'!P262</f>
        <v>Concreto</v>
      </c>
      <c r="L274" s="56" t="str">
        <f>+'INFO ENEL'!Q262</f>
        <v>PA18/7600</v>
      </c>
      <c r="M274" s="55" t="str">
        <f>+IF(ISERROR(INDEX('Estructuras de Acero y Concreto'!$C$6:$C$577,MATCH(L274,'Estructuras de Acero y Concreto'!$D$6:$D$577,0)))=FALSE,INDEX('Estructuras de Acero y Concreto'!$C$6:$C$577,MATCH(L274,'Estructuras de Acero y Concreto'!$D$6:$D$577,0)),IF(ISERROR(INDEX('Estructuras de Madera'!$C$5:$C$122,MATCH(L274,'Estructuras de Madera'!$D$5:$D$122,0)))=FALSE,INDEX('Estructuras de Madera'!$C$5:$C$122,MATCH(L274,'Estructuras de Madera'!$D$5:$D$122,0)),INDEX(SICODI!$G$3:$G$2404,MATCH(L274,SICODI!$G$3:$G$2404,0))))</f>
        <v>EA060COU0S0-300-A2</v>
      </c>
      <c r="N274" s="121" t="str">
        <f>+IF(ISERROR(VLOOKUP(M274,'Resumen de precios LLTT'!$C$17:$D$3071,2,FALSE))=FALSE,VLOOKUP(M274,'Resumen de precios LLTT'!$C$17:$D$3071,2,FALSE),VLOOKUP(M274,SICODI!$G$3:$J$2404,2,FALSE))</f>
        <v>1 Poste autosoportable de acero (18/7600) de ángulo mayor y terminal (90°) Tipo ATU1-18</v>
      </c>
      <c r="O274" s="58">
        <f>+IF(ISERROR(VLOOKUP(M274,'Resumen de precios LLTT'!$C$17:$G$3071,5,FALSE))=FALSE,VLOOKUP(M274,'Resumen de precios LLTT'!$C$17:$G$3071,5,FALSE),VLOOKUP(M274,SICODI!$G$3:$J$2404,4,FALSE))</f>
        <v>17210.080167841363</v>
      </c>
      <c r="P274" s="16">
        <f t="shared" si="42"/>
        <v>0.84299999999999997</v>
      </c>
      <c r="Q274" s="78">
        <f t="shared" si="43"/>
        <v>31718.177749331629</v>
      </c>
      <c r="R274" s="56">
        <v>0</v>
      </c>
      <c r="S274" s="16">
        <f t="shared" si="44"/>
        <v>0.13400000000000001</v>
      </c>
      <c r="T274" s="79">
        <f t="shared" si="45"/>
        <v>354.18631820086989</v>
      </c>
      <c r="U274" s="80">
        <f t="shared" si="46"/>
        <v>0.183</v>
      </c>
      <c r="V274" s="81">
        <f t="shared" si="47"/>
        <v>64.816096230759186</v>
      </c>
      <c r="W274" s="79">
        <f t="shared" si="48"/>
        <v>21.810374248906953</v>
      </c>
      <c r="X274" s="60">
        <f t="shared" ref="X274:X337" si="49">ROUND(W274,1)</f>
        <v>21.8</v>
      </c>
      <c r="Y274" s="56">
        <f>+'INFO ENEL'!R262</f>
        <v>1</v>
      </c>
      <c r="Z274" s="59">
        <f t="shared" si="41"/>
        <v>21.8</v>
      </c>
    </row>
    <row r="275" spans="1:26" s="90" customFormat="1" ht="15" customHeight="1" x14ac:dyDescent="0.25">
      <c r="A275" s="55">
        <f>+'INFO ENEL'!A263</f>
        <v>258</v>
      </c>
      <c r="B275" s="121" t="str">
        <f>+INDEX($B$8:$B$15,MATCH(L275,$L$8:$L$15,0))</f>
        <v>MOD INV_2017</v>
      </c>
      <c r="C275" s="56" t="str">
        <f>+'INFO ENEL'!B263</f>
        <v>Lima</v>
      </c>
      <c r="D275" s="56" t="str">
        <f>+'INFO ENEL'!D263</f>
        <v>VEGUETA</v>
      </c>
      <c r="E275" s="56" t="str">
        <f>+'INFO ENEL'!D263</f>
        <v>VEGUETA</v>
      </c>
      <c r="F275" s="50">
        <f>+'INFO ENEL'!E263</f>
        <v>0</v>
      </c>
      <c r="G275" s="56" t="str">
        <f>+'INFO ENEL'!L263</f>
        <v>AT</v>
      </c>
      <c r="H275" s="57">
        <f>+'INFO ENEL'!M263</f>
        <v>245.21</v>
      </c>
      <c r="I275" s="56">
        <f>+'INFO ENEL'!N263</f>
        <v>18</v>
      </c>
      <c r="J275" s="56" t="str">
        <f>+'INFO ENEL'!O263</f>
        <v>Poste</v>
      </c>
      <c r="K275" s="56" t="str">
        <f>+'INFO ENEL'!P263</f>
        <v>Concreto</v>
      </c>
      <c r="L275" s="56" t="str">
        <f>+'INFO ENEL'!Q263</f>
        <v>PA18/7600</v>
      </c>
      <c r="M275" s="55" t="str">
        <f>+IF(ISERROR(INDEX('Estructuras de Acero y Concreto'!$C$6:$C$577,MATCH(L275,'Estructuras de Acero y Concreto'!$D$6:$D$577,0)))=FALSE,INDEX('Estructuras de Acero y Concreto'!$C$6:$C$577,MATCH(L275,'Estructuras de Acero y Concreto'!$D$6:$D$577,0)),IF(ISERROR(INDEX('Estructuras de Madera'!$C$5:$C$122,MATCH(L275,'Estructuras de Madera'!$D$5:$D$122,0)))=FALSE,INDEX('Estructuras de Madera'!$C$5:$C$122,MATCH(L275,'Estructuras de Madera'!$D$5:$D$122,0)),INDEX(SICODI!$G$3:$G$2404,MATCH(L275,SICODI!$G$3:$G$2404,0))))</f>
        <v>EA060COU0S0-300-A2</v>
      </c>
      <c r="N275" s="121" t="str">
        <f>+IF(ISERROR(VLOOKUP(M275,'Resumen de precios LLTT'!$C$17:$D$3071,2,FALSE))=FALSE,VLOOKUP(M275,'Resumen de precios LLTT'!$C$17:$D$3071,2,FALSE),VLOOKUP(M275,SICODI!$G$3:$J$2404,2,FALSE))</f>
        <v>1 Poste autosoportable de acero (18/7600) de ángulo mayor y terminal (90°) Tipo ATU1-18</v>
      </c>
      <c r="O275" s="58">
        <f>+IF(ISERROR(VLOOKUP(M275,'Resumen de precios LLTT'!$C$17:$G$3071,5,FALSE))=FALSE,VLOOKUP(M275,'Resumen de precios LLTT'!$C$17:$G$3071,5,FALSE),VLOOKUP(M275,SICODI!$G$3:$J$2404,4,FALSE))</f>
        <v>17210.080167841363</v>
      </c>
      <c r="P275" s="16">
        <f t="shared" si="42"/>
        <v>0.84299999999999997</v>
      </c>
      <c r="Q275" s="78">
        <f t="shared" si="43"/>
        <v>31718.177749331629</v>
      </c>
      <c r="R275" s="56">
        <v>0</v>
      </c>
      <c r="S275" s="16">
        <f t="shared" si="44"/>
        <v>0.13400000000000001</v>
      </c>
      <c r="T275" s="79">
        <f t="shared" si="45"/>
        <v>354.18631820086989</v>
      </c>
      <c r="U275" s="80">
        <f t="shared" si="46"/>
        <v>0.183</v>
      </c>
      <c r="V275" s="81">
        <f t="shared" si="47"/>
        <v>64.816096230759186</v>
      </c>
      <c r="W275" s="79">
        <f t="shared" si="48"/>
        <v>21.810374248906953</v>
      </c>
      <c r="X275" s="60">
        <f t="shared" si="49"/>
        <v>21.8</v>
      </c>
      <c r="Y275" s="56">
        <f>+'INFO ENEL'!R263</f>
        <v>1</v>
      </c>
      <c r="Z275" s="59">
        <f t="shared" ref="Z275:Z338" si="50">X275*Y275</f>
        <v>21.8</v>
      </c>
    </row>
    <row r="276" spans="1:26" s="90" customFormat="1" ht="15" customHeight="1" x14ac:dyDescent="0.25">
      <c r="A276" s="55">
        <f>+'INFO ENEL'!A264</f>
        <v>259</v>
      </c>
      <c r="B276" s="121" t="str">
        <f>+INDEX($B$8:$B$15,MATCH(L276,$L$8:$L$15,0))</f>
        <v>MOD INV_2017</v>
      </c>
      <c r="C276" s="56" t="str">
        <f>+'INFO ENEL'!B264</f>
        <v>Lima</v>
      </c>
      <c r="D276" s="56" t="str">
        <f>+'INFO ENEL'!D264</f>
        <v>VEGUETA</v>
      </c>
      <c r="E276" s="56" t="str">
        <f>+'INFO ENEL'!D264</f>
        <v>VEGUETA</v>
      </c>
      <c r="F276" s="50">
        <f>+'INFO ENEL'!E264</f>
        <v>0</v>
      </c>
      <c r="G276" s="56" t="str">
        <f>+'INFO ENEL'!L264</f>
        <v>AT</v>
      </c>
      <c r="H276" s="57">
        <f>+'INFO ENEL'!M264</f>
        <v>185.02</v>
      </c>
      <c r="I276" s="56">
        <f>+'INFO ENEL'!N264</f>
        <v>18</v>
      </c>
      <c r="J276" s="56" t="str">
        <f>+'INFO ENEL'!O264</f>
        <v>Poste</v>
      </c>
      <c r="K276" s="56" t="str">
        <f>+'INFO ENEL'!P264</f>
        <v>Concreto</v>
      </c>
      <c r="L276" s="56" t="str">
        <f>+'INFO ENEL'!Q264</f>
        <v>PA18/7600</v>
      </c>
      <c r="M276" s="55" t="str">
        <f>+IF(ISERROR(INDEX('Estructuras de Acero y Concreto'!$C$6:$C$577,MATCH(L276,'Estructuras de Acero y Concreto'!$D$6:$D$577,0)))=FALSE,INDEX('Estructuras de Acero y Concreto'!$C$6:$C$577,MATCH(L276,'Estructuras de Acero y Concreto'!$D$6:$D$577,0)),IF(ISERROR(INDEX('Estructuras de Madera'!$C$5:$C$122,MATCH(L276,'Estructuras de Madera'!$D$5:$D$122,0)))=FALSE,INDEX('Estructuras de Madera'!$C$5:$C$122,MATCH(L276,'Estructuras de Madera'!$D$5:$D$122,0)),INDEX(SICODI!$G$3:$G$2404,MATCH(L276,SICODI!$G$3:$G$2404,0))))</f>
        <v>EA060COU0S0-300-A2</v>
      </c>
      <c r="N276" s="121" t="str">
        <f>+IF(ISERROR(VLOOKUP(M276,'Resumen de precios LLTT'!$C$17:$D$3071,2,FALSE))=FALSE,VLOOKUP(M276,'Resumen de precios LLTT'!$C$17:$D$3071,2,FALSE),VLOOKUP(M276,SICODI!$G$3:$J$2404,2,FALSE))</f>
        <v>1 Poste autosoportable de acero (18/7600) de ángulo mayor y terminal (90°) Tipo ATU1-18</v>
      </c>
      <c r="O276" s="58">
        <f>+IF(ISERROR(VLOOKUP(M276,'Resumen de precios LLTT'!$C$17:$G$3071,5,FALSE))=FALSE,VLOOKUP(M276,'Resumen de precios LLTT'!$C$17:$G$3071,5,FALSE),VLOOKUP(M276,SICODI!$G$3:$J$2404,4,FALSE))</f>
        <v>17210.080167841363</v>
      </c>
      <c r="P276" s="16">
        <f t="shared" si="42"/>
        <v>0.84299999999999997</v>
      </c>
      <c r="Q276" s="78">
        <f t="shared" si="43"/>
        <v>31718.177749331629</v>
      </c>
      <c r="R276" s="56">
        <v>0</v>
      </c>
      <c r="S276" s="16">
        <f t="shared" si="44"/>
        <v>0.13400000000000001</v>
      </c>
      <c r="T276" s="79">
        <f t="shared" si="45"/>
        <v>354.18631820086989</v>
      </c>
      <c r="U276" s="80">
        <f t="shared" si="46"/>
        <v>0.183</v>
      </c>
      <c r="V276" s="81">
        <f t="shared" si="47"/>
        <v>64.816096230759186</v>
      </c>
      <c r="W276" s="79">
        <f t="shared" si="48"/>
        <v>21.810374248906953</v>
      </c>
      <c r="X276" s="60">
        <f t="shared" si="49"/>
        <v>21.8</v>
      </c>
      <c r="Y276" s="56">
        <f>+'INFO ENEL'!R264</f>
        <v>1</v>
      </c>
      <c r="Z276" s="59">
        <f t="shared" si="50"/>
        <v>21.8</v>
      </c>
    </row>
    <row r="277" spans="1:26" s="90" customFormat="1" ht="15" customHeight="1" x14ac:dyDescent="0.25">
      <c r="A277" s="55">
        <f>+'INFO ENEL'!A265</f>
        <v>260</v>
      </c>
      <c r="B277" s="121" t="str">
        <f>+INDEX($B$8:$B$15,MATCH(L277,$L$8:$L$15,0))</f>
        <v>MOD INV_2017</v>
      </c>
      <c r="C277" s="56" t="str">
        <f>+'INFO ENEL'!B265</f>
        <v>Lima</v>
      </c>
      <c r="D277" s="56" t="str">
        <f>+'INFO ENEL'!D265</f>
        <v>VEGUETA</v>
      </c>
      <c r="E277" s="56" t="str">
        <f>+'INFO ENEL'!D265</f>
        <v>VEGUETA</v>
      </c>
      <c r="F277" s="50">
        <f>+'INFO ENEL'!E265</f>
        <v>0</v>
      </c>
      <c r="G277" s="56" t="str">
        <f>+'INFO ENEL'!L265</f>
        <v>AT</v>
      </c>
      <c r="H277" s="57">
        <f>+'INFO ENEL'!M265</f>
        <v>165.04</v>
      </c>
      <c r="I277" s="56">
        <f>+'INFO ENEL'!N265</f>
        <v>18</v>
      </c>
      <c r="J277" s="56" t="str">
        <f>+'INFO ENEL'!O265</f>
        <v>Poste</v>
      </c>
      <c r="K277" s="56" t="str">
        <f>+'INFO ENEL'!P265</f>
        <v>Concreto</v>
      </c>
      <c r="L277" s="56" t="str">
        <f>+'INFO ENEL'!Q265</f>
        <v>PA18/7600</v>
      </c>
      <c r="M277" s="55" t="str">
        <f>+IF(ISERROR(INDEX('Estructuras de Acero y Concreto'!$C$6:$C$577,MATCH(L277,'Estructuras de Acero y Concreto'!$D$6:$D$577,0)))=FALSE,INDEX('Estructuras de Acero y Concreto'!$C$6:$C$577,MATCH(L277,'Estructuras de Acero y Concreto'!$D$6:$D$577,0)),IF(ISERROR(INDEX('Estructuras de Madera'!$C$5:$C$122,MATCH(L277,'Estructuras de Madera'!$D$5:$D$122,0)))=FALSE,INDEX('Estructuras de Madera'!$C$5:$C$122,MATCH(L277,'Estructuras de Madera'!$D$5:$D$122,0)),INDEX(SICODI!$G$3:$G$2404,MATCH(L277,SICODI!$G$3:$G$2404,0))))</f>
        <v>EA060COU0S0-300-A2</v>
      </c>
      <c r="N277" s="121" t="str">
        <f>+IF(ISERROR(VLOOKUP(M277,'Resumen de precios LLTT'!$C$17:$D$3071,2,FALSE))=FALSE,VLOOKUP(M277,'Resumen de precios LLTT'!$C$17:$D$3071,2,FALSE),VLOOKUP(M277,SICODI!$G$3:$J$2404,2,FALSE))</f>
        <v>1 Poste autosoportable de acero (18/7600) de ángulo mayor y terminal (90°) Tipo ATU1-18</v>
      </c>
      <c r="O277" s="58">
        <f>+IF(ISERROR(VLOOKUP(M277,'Resumen de precios LLTT'!$C$17:$G$3071,5,FALSE))=FALSE,VLOOKUP(M277,'Resumen de precios LLTT'!$C$17:$G$3071,5,FALSE),VLOOKUP(M277,SICODI!$G$3:$J$2404,4,FALSE))</f>
        <v>17210.080167841363</v>
      </c>
      <c r="P277" s="16">
        <f t="shared" si="42"/>
        <v>0.84299999999999997</v>
      </c>
      <c r="Q277" s="78">
        <f t="shared" si="43"/>
        <v>31718.177749331629</v>
      </c>
      <c r="R277" s="56">
        <v>0</v>
      </c>
      <c r="S277" s="16">
        <f t="shared" si="44"/>
        <v>0.13400000000000001</v>
      </c>
      <c r="T277" s="79">
        <f t="shared" si="45"/>
        <v>354.18631820086989</v>
      </c>
      <c r="U277" s="80">
        <f t="shared" si="46"/>
        <v>0.183</v>
      </c>
      <c r="V277" s="81">
        <f t="shared" si="47"/>
        <v>64.816096230759186</v>
      </c>
      <c r="W277" s="79">
        <f t="shared" si="48"/>
        <v>21.810374248906953</v>
      </c>
      <c r="X277" s="60">
        <f t="shared" si="49"/>
        <v>21.8</v>
      </c>
      <c r="Y277" s="56">
        <f>+'INFO ENEL'!R265</f>
        <v>1</v>
      </c>
      <c r="Z277" s="59">
        <f t="shared" si="50"/>
        <v>21.8</v>
      </c>
    </row>
    <row r="278" spans="1:26" s="90" customFormat="1" ht="15" customHeight="1" x14ac:dyDescent="0.25">
      <c r="A278" s="55">
        <f>+'INFO ENEL'!A266</f>
        <v>261</v>
      </c>
      <c r="B278" s="121" t="str">
        <f>+INDEX($B$8:$B$15,MATCH(L278,$L$8:$L$15,0))</f>
        <v>MOD INV_2017</v>
      </c>
      <c r="C278" s="56" t="str">
        <f>+'INFO ENEL'!B266</f>
        <v>Lima</v>
      </c>
      <c r="D278" s="56" t="str">
        <f>+'INFO ENEL'!D266</f>
        <v>VEGUETA</v>
      </c>
      <c r="E278" s="56" t="str">
        <f>+'INFO ENEL'!D266</f>
        <v>VEGUETA</v>
      </c>
      <c r="F278" s="50">
        <f>+'INFO ENEL'!E266</f>
        <v>0</v>
      </c>
      <c r="G278" s="56" t="str">
        <f>+'INFO ENEL'!L266</f>
        <v>AT</v>
      </c>
      <c r="H278" s="57">
        <f>+'INFO ENEL'!M266</f>
        <v>150.979999999999</v>
      </c>
      <c r="I278" s="56">
        <f>+'INFO ENEL'!N266</f>
        <v>18</v>
      </c>
      <c r="J278" s="56" t="str">
        <f>+'INFO ENEL'!O266</f>
        <v>Poste</v>
      </c>
      <c r="K278" s="56" t="str">
        <f>+'INFO ENEL'!P266</f>
        <v>Concreto</v>
      </c>
      <c r="L278" s="56" t="str">
        <f>+'INFO ENEL'!Q266</f>
        <v>PA18/7600</v>
      </c>
      <c r="M278" s="55" t="str">
        <f>+IF(ISERROR(INDEX('Estructuras de Acero y Concreto'!$C$6:$C$577,MATCH(L278,'Estructuras de Acero y Concreto'!$D$6:$D$577,0)))=FALSE,INDEX('Estructuras de Acero y Concreto'!$C$6:$C$577,MATCH(L278,'Estructuras de Acero y Concreto'!$D$6:$D$577,0)),IF(ISERROR(INDEX('Estructuras de Madera'!$C$5:$C$122,MATCH(L278,'Estructuras de Madera'!$D$5:$D$122,0)))=FALSE,INDEX('Estructuras de Madera'!$C$5:$C$122,MATCH(L278,'Estructuras de Madera'!$D$5:$D$122,0)),INDEX(SICODI!$G$3:$G$2404,MATCH(L278,SICODI!$G$3:$G$2404,0))))</f>
        <v>EA060COU0S0-300-A2</v>
      </c>
      <c r="N278" s="121" t="str">
        <f>+IF(ISERROR(VLOOKUP(M278,'Resumen de precios LLTT'!$C$17:$D$3071,2,FALSE))=FALSE,VLOOKUP(M278,'Resumen de precios LLTT'!$C$17:$D$3071,2,FALSE),VLOOKUP(M278,SICODI!$G$3:$J$2404,2,FALSE))</f>
        <v>1 Poste autosoportable de acero (18/7600) de ángulo mayor y terminal (90°) Tipo ATU1-18</v>
      </c>
      <c r="O278" s="58">
        <f>+IF(ISERROR(VLOOKUP(M278,'Resumen de precios LLTT'!$C$17:$G$3071,5,FALSE))=FALSE,VLOOKUP(M278,'Resumen de precios LLTT'!$C$17:$G$3071,5,FALSE),VLOOKUP(M278,SICODI!$G$3:$J$2404,4,FALSE))</f>
        <v>17210.080167841363</v>
      </c>
      <c r="P278" s="16">
        <f t="shared" si="42"/>
        <v>0.84299999999999997</v>
      </c>
      <c r="Q278" s="78">
        <f t="shared" si="43"/>
        <v>31718.177749331629</v>
      </c>
      <c r="R278" s="56">
        <v>0</v>
      </c>
      <c r="S278" s="16">
        <f t="shared" si="44"/>
        <v>0.13400000000000001</v>
      </c>
      <c r="T278" s="79">
        <f t="shared" si="45"/>
        <v>354.18631820086989</v>
      </c>
      <c r="U278" s="80">
        <f t="shared" si="46"/>
        <v>0.183</v>
      </c>
      <c r="V278" s="81">
        <f t="shared" si="47"/>
        <v>64.816096230759186</v>
      </c>
      <c r="W278" s="79">
        <f t="shared" si="48"/>
        <v>21.810374248906953</v>
      </c>
      <c r="X278" s="60">
        <f t="shared" si="49"/>
        <v>21.8</v>
      </c>
      <c r="Y278" s="56">
        <f>+'INFO ENEL'!R266</f>
        <v>1</v>
      </c>
      <c r="Z278" s="59">
        <f t="shared" si="50"/>
        <v>21.8</v>
      </c>
    </row>
    <row r="279" spans="1:26" s="90" customFormat="1" ht="15" customHeight="1" x14ac:dyDescent="0.25">
      <c r="A279" s="55">
        <f>+'INFO ENEL'!A267</f>
        <v>262</v>
      </c>
      <c r="B279" s="121" t="str">
        <f>+INDEX($B$8:$B$15,MATCH(L279,$L$8:$L$15,0))</f>
        <v>MOD INV_2017</v>
      </c>
      <c r="C279" s="56" t="str">
        <f>+'INFO ENEL'!B267</f>
        <v>Lima</v>
      </c>
      <c r="D279" s="56" t="str">
        <f>+'INFO ENEL'!D267</f>
        <v>VEGUETA</v>
      </c>
      <c r="E279" s="56" t="str">
        <f>+'INFO ENEL'!D267</f>
        <v>VEGUETA</v>
      </c>
      <c r="F279" s="50">
        <f>+'INFO ENEL'!E267</f>
        <v>0</v>
      </c>
      <c r="G279" s="56" t="str">
        <f>+'INFO ENEL'!L267</f>
        <v>AT</v>
      </c>
      <c r="H279" s="57">
        <f>+'INFO ENEL'!M267</f>
        <v>134.729999999999</v>
      </c>
      <c r="I279" s="56">
        <f>+'INFO ENEL'!N267</f>
        <v>18</v>
      </c>
      <c r="J279" s="56" t="str">
        <f>+'INFO ENEL'!O267</f>
        <v>Poste</v>
      </c>
      <c r="K279" s="56" t="str">
        <f>+'INFO ENEL'!P267</f>
        <v>Concreto</v>
      </c>
      <c r="L279" s="56" t="str">
        <f>+'INFO ENEL'!Q267</f>
        <v>PA18/7600</v>
      </c>
      <c r="M279" s="55" t="str">
        <f>+IF(ISERROR(INDEX('Estructuras de Acero y Concreto'!$C$6:$C$577,MATCH(L279,'Estructuras de Acero y Concreto'!$D$6:$D$577,0)))=FALSE,INDEX('Estructuras de Acero y Concreto'!$C$6:$C$577,MATCH(L279,'Estructuras de Acero y Concreto'!$D$6:$D$577,0)),IF(ISERROR(INDEX('Estructuras de Madera'!$C$5:$C$122,MATCH(L279,'Estructuras de Madera'!$D$5:$D$122,0)))=FALSE,INDEX('Estructuras de Madera'!$C$5:$C$122,MATCH(L279,'Estructuras de Madera'!$D$5:$D$122,0)),INDEX(SICODI!$G$3:$G$2404,MATCH(L279,SICODI!$G$3:$G$2404,0))))</f>
        <v>EA060COU0S0-300-A2</v>
      </c>
      <c r="N279" s="121" t="str">
        <f>+IF(ISERROR(VLOOKUP(M279,'Resumen de precios LLTT'!$C$17:$D$3071,2,FALSE))=FALSE,VLOOKUP(M279,'Resumen de precios LLTT'!$C$17:$D$3071,2,FALSE),VLOOKUP(M279,SICODI!$G$3:$J$2404,2,FALSE))</f>
        <v>1 Poste autosoportable de acero (18/7600) de ángulo mayor y terminal (90°) Tipo ATU1-18</v>
      </c>
      <c r="O279" s="58">
        <f>+IF(ISERROR(VLOOKUP(M279,'Resumen de precios LLTT'!$C$17:$G$3071,5,FALSE))=FALSE,VLOOKUP(M279,'Resumen de precios LLTT'!$C$17:$G$3071,5,FALSE),VLOOKUP(M279,SICODI!$G$3:$J$2404,4,FALSE))</f>
        <v>17210.080167841363</v>
      </c>
      <c r="P279" s="16">
        <f t="shared" si="42"/>
        <v>0.84299999999999997</v>
      </c>
      <c r="Q279" s="78">
        <f t="shared" si="43"/>
        <v>31718.177749331629</v>
      </c>
      <c r="R279" s="56">
        <v>0</v>
      </c>
      <c r="S279" s="16">
        <f t="shared" si="44"/>
        <v>0.13400000000000001</v>
      </c>
      <c r="T279" s="79">
        <f t="shared" si="45"/>
        <v>354.18631820086989</v>
      </c>
      <c r="U279" s="80">
        <f t="shared" si="46"/>
        <v>0.183</v>
      </c>
      <c r="V279" s="81">
        <f t="shared" si="47"/>
        <v>64.816096230759186</v>
      </c>
      <c r="W279" s="79">
        <f t="shared" si="48"/>
        <v>21.810374248906953</v>
      </c>
      <c r="X279" s="60">
        <f t="shared" si="49"/>
        <v>21.8</v>
      </c>
      <c r="Y279" s="56">
        <f>+'INFO ENEL'!R267</f>
        <v>1</v>
      </c>
      <c r="Z279" s="59">
        <f t="shared" si="50"/>
        <v>21.8</v>
      </c>
    </row>
    <row r="280" spans="1:26" s="90" customFormat="1" ht="15" customHeight="1" x14ac:dyDescent="0.25">
      <c r="A280" s="55">
        <f>+'INFO ENEL'!A268</f>
        <v>263</v>
      </c>
      <c r="B280" s="121" t="str">
        <f>+INDEX($B$8:$B$15,MATCH(L280,$L$8:$L$15,0))</f>
        <v>MOD INV_2017</v>
      </c>
      <c r="C280" s="56" t="str">
        <f>+'INFO ENEL'!B268</f>
        <v>Lima</v>
      </c>
      <c r="D280" s="56" t="str">
        <f>+'INFO ENEL'!D268</f>
        <v>VEGUETA</v>
      </c>
      <c r="E280" s="56" t="str">
        <f>+'INFO ENEL'!D268</f>
        <v>VEGUETA</v>
      </c>
      <c r="F280" s="50">
        <f>+'INFO ENEL'!E268</f>
        <v>0</v>
      </c>
      <c r="G280" s="56" t="str">
        <f>+'INFO ENEL'!L268</f>
        <v>AT</v>
      </c>
      <c r="H280" s="57">
        <f>+'INFO ENEL'!M268</f>
        <v>167.35</v>
      </c>
      <c r="I280" s="56">
        <f>+'INFO ENEL'!N268</f>
        <v>18</v>
      </c>
      <c r="J280" s="56" t="str">
        <f>+'INFO ENEL'!O268</f>
        <v>Poste</v>
      </c>
      <c r="K280" s="56" t="str">
        <f>+'INFO ENEL'!P268</f>
        <v>Concreto</v>
      </c>
      <c r="L280" s="56" t="str">
        <f>+'INFO ENEL'!Q268</f>
        <v>PA18/7600</v>
      </c>
      <c r="M280" s="55" t="str">
        <f>+IF(ISERROR(INDEX('Estructuras de Acero y Concreto'!$C$6:$C$577,MATCH(L280,'Estructuras de Acero y Concreto'!$D$6:$D$577,0)))=FALSE,INDEX('Estructuras de Acero y Concreto'!$C$6:$C$577,MATCH(L280,'Estructuras de Acero y Concreto'!$D$6:$D$577,0)),IF(ISERROR(INDEX('Estructuras de Madera'!$C$5:$C$122,MATCH(L280,'Estructuras de Madera'!$D$5:$D$122,0)))=FALSE,INDEX('Estructuras de Madera'!$C$5:$C$122,MATCH(L280,'Estructuras de Madera'!$D$5:$D$122,0)),INDEX(SICODI!$G$3:$G$2404,MATCH(L280,SICODI!$G$3:$G$2404,0))))</f>
        <v>EA060COU0S0-300-A2</v>
      </c>
      <c r="N280" s="121" t="str">
        <f>+IF(ISERROR(VLOOKUP(M280,'Resumen de precios LLTT'!$C$17:$D$3071,2,FALSE))=FALSE,VLOOKUP(M280,'Resumen de precios LLTT'!$C$17:$D$3071,2,FALSE),VLOOKUP(M280,SICODI!$G$3:$J$2404,2,FALSE))</f>
        <v>1 Poste autosoportable de acero (18/7600) de ángulo mayor y terminal (90°) Tipo ATU1-18</v>
      </c>
      <c r="O280" s="58">
        <f>+IF(ISERROR(VLOOKUP(M280,'Resumen de precios LLTT'!$C$17:$G$3071,5,FALSE))=FALSE,VLOOKUP(M280,'Resumen de precios LLTT'!$C$17:$G$3071,5,FALSE),VLOOKUP(M280,SICODI!$G$3:$J$2404,4,FALSE))</f>
        <v>17210.080167841363</v>
      </c>
      <c r="P280" s="16">
        <f t="shared" si="42"/>
        <v>0.84299999999999997</v>
      </c>
      <c r="Q280" s="78">
        <f t="shared" si="43"/>
        <v>31718.177749331629</v>
      </c>
      <c r="R280" s="56">
        <v>0</v>
      </c>
      <c r="S280" s="16">
        <f t="shared" si="44"/>
        <v>0.13400000000000001</v>
      </c>
      <c r="T280" s="79">
        <f t="shared" si="45"/>
        <v>354.18631820086989</v>
      </c>
      <c r="U280" s="80">
        <f t="shared" si="46"/>
        <v>0.183</v>
      </c>
      <c r="V280" s="81">
        <f t="shared" si="47"/>
        <v>64.816096230759186</v>
      </c>
      <c r="W280" s="79">
        <f t="shared" si="48"/>
        <v>21.810374248906953</v>
      </c>
      <c r="X280" s="60">
        <f t="shared" si="49"/>
        <v>21.8</v>
      </c>
      <c r="Y280" s="56">
        <f>+'INFO ENEL'!R268</f>
        <v>1</v>
      </c>
      <c r="Z280" s="59">
        <f t="shared" si="50"/>
        <v>21.8</v>
      </c>
    </row>
    <row r="281" spans="1:26" s="90" customFormat="1" ht="15" customHeight="1" x14ac:dyDescent="0.25">
      <c r="A281" s="55">
        <f>+'INFO ENEL'!A269</f>
        <v>264</v>
      </c>
      <c r="B281" s="121" t="str">
        <f>+INDEX($B$8:$B$15,MATCH(L281,$L$8:$L$15,0))</f>
        <v>MOD INV_2017</v>
      </c>
      <c r="C281" s="56" t="str">
        <f>+'INFO ENEL'!B269</f>
        <v>Lima</v>
      </c>
      <c r="D281" s="56" t="str">
        <f>+'INFO ENEL'!D269</f>
        <v>VEGUETA</v>
      </c>
      <c r="E281" s="56" t="str">
        <f>+'INFO ENEL'!D269</f>
        <v>VEGUETA</v>
      </c>
      <c r="F281" s="50">
        <f>+'INFO ENEL'!E269</f>
        <v>0</v>
      </c>
      <c r="G281" s="56" t="str">
        <f>+'INFO ENEL'!L269</f>
        <v>AT</v>
      </c>
      <c r="H281" s="57">
        <f>+'INFO ENEL'!M269</f>
        <v>166.65</v>
      </c>
      <c r="I281" s="56">
        <f>+'INFO ENEL'!N269</f>
        <v>18</v>
      </c>
      <c r="J281" s="56" t="str">
        <f>+'INFO ENEL'!O269</f>
        <v>Poste</v>
      </c>
      <c r="K281" s="56" t="str">
        <f>+'INFO ENEL'!P269</f>
        <v>Concreto</v>
      </c>
      <c r="L281" s="56" t="str">
        <f>+'INFO ENEL'!Q269</f>
        <v>PA18/7600</v>
      </c>
      <c r="M281" s="55" t="str">
        <f>+IF(ISERROR(INDEX('Estructuras de Acero y Concreto'!$C$6:$C$577,MATCH(L281,'Estructuras de Acero y Concreto'!$D$6:$D$577,0)))=FALSE,INDEX('Estructuras de Acero y Concreto'!$C$6:$C$577,MATCH(L281,'Estructuras de Acero y Concreto'!$D$6:$D$577,0)),IF(ISERROR(INDEX('Estructuras de Madera'!$C$5:$C$122,MATCH(L281,'Estructuras de Madera'!$D$5:$D$122,0)))=FALSE,INDEX('Estructuras de Madera'!$C$5:$C$122,MATCH(L281,'Estructuras de Madera'!$D$5:$D$122,0)),INDEX(SICODI!$G$3:$G$2404,MATCH(L281,SICODI!$G$3:$G$2404,0))))</f>
        <v>EA060COU0S0-300-A2</v>
      </c>
      <c r="N281" s="121" t="str">
        <f>+IF(ISERROR(VLOOKUP(M281,'Resumen de precios LLTT'!$C$17:$D$3071,2,FALSE))=FALSE,VLOOKUP(M281,'Resumen de precios LLTT'!$C$17:$D$3071,2,FALSE),VLOOKUP(M281,SICODI!$G$3:$J$2404,2,FALSE))</f>
        <v>1 Poste autosoportable de acero (18/7600) de ángulo mayor y terminal (90°) Tipo ATU1-18</v>
      </c>
      <c r="O281" s="58">
        <f>+IF(ISERROR(VLOOKUP(M281,'Resumen de precios LLTT'!$C$17:$G$3071,5,FALSE))=FALSE,VLOOKUP(M281,'Resumen de precios LLTT'!$C$17:$G$3071,5,FALSE),VLOOKUP(M281,SICODI!$G$3:$J$2404,4,FALSE))</f>
        <v>17210.080167841363</v>
      </c>
      <c r="P281" s="16">
        <f t="shared" si="42"/>
        <v>0.84299999999999997</v>
      </c>
      <c r="Q281" s="78">
        <f t="shared" si="43"/>
        <v>31718.177749331629</v>
      </c>
      <c r="R281" s="56">
        <v>0</v>
      </c>
      <c r="S281" s="16">
        <f t="shared" si="44"/>
        <v>0.13400000000000001</v>
      </c>
      <c r="T281" s="79">
        <f t="shared" si="45"/>
        <v>354.18631820086989</v>
      </c>
      <c r="U281" s="80">
        <f t="shared" si="46"/>
        <v>0.183</v>
      </c>
      <c r="V281" s="81">
        <f t="shared" si="47"/>
        <v>64.816096230759186</v>
      </c>
      <c r="W281" s="79">
        <f t="shared" si="48"/>
        <v>21.810374248906953</v>
      </c>
      <c r="X281" s="60">
        <f t="shared" si="49"/>
        <v>21.8</v>
      </c>
      <c r="Y281" s="56">
        <f>+'INFO ENEL'!R269</f>
        <v>1</v>
      </c>
      <c r="Z281" s="59">
        <f t="shared" si="50"/>
        <v>21.8</v>
      </c>
    </row>
    <row r="282" spans="1:26" s="90" customFormat="1" ht="15" customHeight="1" x14ac:dyDescent="0.25">
      <c r="A282" s="55">
        <f>+'INFO ENEL'!A270</f>
        <v>265</v>
      </c>
      <c r="B282" s="121" t="str">
        <f>+INDEX($B$8:$B$15,MATCH(L282,$L$8:$L$15,0))</f>
        <v>MOD INV_2017</v>
      </c>
      <c r="C282" s="56" t="str">
        <f>+'INFO ENEL'!B270</f>
        <v>Lima</v>
      </c>
      <c r="D282" s="56" t="str">
        <f>+'INFO ENEL'!D270</f>
        <v>VEGUETA</v>
      </c>
      <c r="E282" s="56" t="str">
        <f>+'INFO ENEL'!D270</f>
        <v>VEGUETA</v>
      </c>
      <c r="F282" s="50">
        <f>+'INFO ENEL'!E270</f>
        <v>0</v>
      </c>
      <c r="G282" s="56" t="str">
        <f>+'INFO ENEL'!L270</f>
        <v>AT</v>
      </c>
      <c r="H282" s="57">
        <f>+'INFO ENEL'!M270</f>
        <v>165.79</v>
      </c>
      <c r="I282" s="56">
        <f>+'INFO ENEL'!N270</f>
        <v>18</v>
      </c>
      <c r="J282" s="56" t="str">
        <f>+'INFO ENEL'!O270</f>
        <v>Poste</v>
      </c>
      <c r="K282" s="56" t="str">
        <f>+'INFO ENEL'!P270</f>
        <v>Concreto</v>
      </c>
      <c r="L282" s="56" t="str">
        <f>+'INFO ENEL'!Q270</f>
        <v>PA18/7600</v>
      </c>
      <c r="M282" s="55" t="str">
        <f>+IF(ISERROR(INDEX('Estructuras de Acero y Concreto'!$C$6:$C$577,MATCH(L282,'Estructuras de Acero y Concreto'!$D$6:$D$577,0)))=FALSE,INDEX('Estructuras de Acero y Concreto'!$C$6:$C$577,MATCH(L282,'Estructuras de Acero y Concreto'!$D$6:$D$577,0)),IF(ISERROR(INDEX('Estructuras de Madera'!$C$5:$C$122,MATCH(L282,'Estructuras de Madera'!$D$5:$D$122,0)))=FALSE,INDEX('Estructuras de Madera'!$C$5:$C$122,MATCH(L282,'Estructuras de Madera'!$D$5:$D$122,0)),INDEX(SICODI!$G$3:$G$2404,MATCH(L282,SICODI!$G$3:$G$2404,0))))</f>
        <v>EA060COU0S0-300-A2</v>
      </c>
      <c r="N282" s="121" t="str">
        <f>+IF(ISERROR(VLOOKUP(M282,'Resumen de precios LLTT'!$C$17:$D$3071,2,FALSE))=FALSE,VLOOKUP(M282,'Resumen de precios LLTT'!$C$17:$D$3071,2,FALSE),VLOOKUP(M282,SICODI!$G$3:$J$2404,2,FALSE))</f>
        <v>1 Poste autosoportable de acero (18/7600) de ángulo mayor y terminal (90°) Tipo ATU1-18</v>
      </c>
      <c r="O282" s="58">
        <f>+IF(ISERROR(VLOOKUP(M282,'Resumen de precios LLTT'!$C$17:$G$3071,5,FALSE))=FALSE,VLOOKUP(M282,'Resumen de precios LLTT'!$C$17:$G$3071,5,FALSE),VLOOKUP(M282,SICODI!$G$3:$J$2404,4,FALSE))</f>
        <v>17210.080167841363</v>
      </c>
      <c r="P282" s="16">
        <f t="shared" si="42"/>
        <v>0.84299999999999997</v>
      </c>
      <c r="Q282" s="78">
        <f t="shared" si="43"/>
        <v>31718.177749331629</v>
      </c>
      <c r="R282" s="56">
        <v>0</v>
      </c>
      <c r="S282" s="16">
        <f t="shared" si="44"/>
        <v>0.13400000000000001</v>
      </c>
      <c r="T282" s="79">
        <f t="shared" si="45"/>
        <v>354.18631820086989</v>
      </c>
      <c r="U282" s="80">
        <f t="shared" si="46"/>
        <v>0.183</v>
      </c>
      <c r="V282" s="81">
        <f t="shared" si="47"/>
        <v>64.816096230759186</v>
      </c>
      <c r="W282" s="79">
        <f t="shared" si="48"/>
        <v>21.810374248906953</v>
      </c>
      <c r="X282" s="60">
        <f t="shared" si="49"/>
        <v>21.8</v>
      </c>
      <c r="Y282" s="56">
        <f>+'INFO ENEL'!R270</f>
        <v>1</v>
      </c>
      <c r="Z282" s="59">
        <f t="shared" si="50"/>
        <v>21.8</v>
      </c>
    </row>
    <row r="283" spans="1:26" s="90" customFormat="1" ht="15" customHeight="1" x14ac:dyDescent="0.25">
      <c r="A283" s="55">
        <f>+'INFO ENEL'!A271</f>
        <v>266</v>
      </c>
      <c r="B283" s="121" t="str">
        <f>+INDEX($B$8:$B$15,MATCH(L283,$L$8:$L$15,0))</f>
        <v>MOD INV_2017</v>
      </c>
      <c r="C283" s="56" t="str">
        <f>+'INFO ENEL'!B271</f>
        <v>Lima</v>
      </c>
      <c r="D283" s="56" t="str">
        <f>+'INFO ENEL'!D271</f>
        <v>VEGUETA</v>
      </c>
      <c r="E283" s="56" t="str">
        <f>+'INFO ENEL'!D271</f>
        <v>VEGUETA</v>
      </c>
      <c r="F283" s="50">
        <f>+'INFO ENEL'!E271</f>
        <v>0</v>
      </c>
      <c r="G283" s="56" t="str">
        <f>+'INFO ENEL'!L271</f>
        <v>AT</v>
      </c>
      <c r="H283" s="57">
        <f>+'INFO ENEL'!M271</f>
        <v>165.95</v>
      </c>
      <c r="I283" s="56">
        <f>+'INFO ENEL'!N271</f>
        <v>18</v>
      </c>
      <c r="J283" s="56" t="str">
        <f>+'INFO ENEL'!O271</f>
        <v>Poste</v>
      </c>
      <c r="K283" s="56" t="str">
        <f>+'INFO ENEL'!P271</f>
        <v>Concreto</v>
      </c>
      <c r="L283" s="56" t="str">
        <f>+'INFO ENEL'!Q271</f>
        <v>PA18/7600</v>
      </c>
      <c r="M283" s="55" t="str">
        <f>+IF(ISERROR(INDEX('Estructuras de Acero y Concreto'!$C$6:$C$577,MATCH(L283,'Estructuras de Acero y Concreto'!$D$6:$D$577,0)))=FALSE,INDEX('Estructuras de Acero y Concreto'!$C$6:$C$577,MATCH(L283,'Estructuras de Acero y Concreto'!$D$6:$D$577,0)),IF(ISERROR(INDEX('Estructuras de Madera'!$C$5:$C$122,MATCH(L283,'Estructuras de Madera'!$D$5:$D$122,0)))=FALSE,INDEX('Estructuras de Madera'!$C$5:$C$122,MATCH(L283,'Estructuras de Madera'!$D$5:$D$122,0)),INDEX(SICODI!$G$3:$G$2404,MATCH(L283,SICODI!$G$3:$G$2404,0))))</f>
        <v>EA060COU0S0-300-A2</v>
      </c>
      <c r="N283" s="121" t="str">
        <f>+IF(ISERROR(VLOOKUP(M283,'Resumen de precios LLTT'!$C$17:$D$3071,2,FALSE))=FALSE,VLOOKUP(M283,'Resumen de precios LLTT'!$C$17:$D$3071,2,FALSE),VLOOKUP(M283,SICODI!$G$3:$J$2404,2,FALSE))</f>
        <v>1 Poste autosoportable de acero (18/7600) de ángulo mayor y terminal (90°) Tipo ATU1-18</v>
      </c>
      <c r="O283" s="58">
        <f>+IF(ISERROR(VLOOKUP(M283,'Resumen de precios LLTT'!$C$17:$G$3071,5,FALSE))=FALSE,VLOOKUP(M283,'Resumen de precios LLTT'!$C$17:$G$3071,5,FALSE),VLOOKUP(M283,SICODI!$G$3:$J$2404,4,FALSE))</f>
        <v>17210.080167841363</v>
      </c>
      <c r="P283" s="16">
        <f t="shared" si="42"/>
        <v>0.84299999999999997</v>
      </c>
      <c r="Q283" s="78">
        <f t="shared" si="43"/>
        <v>31718.177749331629</v>
      </c>
      <c r="R283" s="56">
        <v>0</v>
      </c>
      <c r="S283" s="16">
        <f t="shared" si="44"/>
        <v>0.13400000000000001</v>
      </c>
      <c r="T283" s="79">
        <f t="shared" si="45"/>
        <v>354.18631820086989</v>
      </c>
      <c r="U283" s="80">
        <f t="shared" si="46"/>
        <v>0.183</v>
      </c>
      <c r="V283" s="81">
        <f t="shared" si="47"/>
        <v>64.816096230759186</v>
      </c>
      <c r="W283" s="79">
        <f t="shared" si="48"/>
        <v>21.810374248906953</v>
      </c>
      <c r="X283" s="60">
        <f t="shared" si="49"/>
        <v>21.8</v>
      </c>
      <c r="Y283" s="56">
        <f>+'INFO ENEL'!R271</f>
        <v>1</v>
      </c>
      <c r="Z283" s="59">
        <f t="shared" si="50"/>
        <v>21.8</v>
      </c>
    </row>
    <row r="284" spans="1:26" s="90" customFormat="1" ht="15" customHeight="1" x14ac:dyDescent="0.25">
      <c r="A284" s="55">
        <f>+'INFO ENEL'!A272</f>
        <v>267</v>
      </c>
      <c r="B284" s="121" t="str">
        <f>+INDEX($B$8:$B$15,MATCH(L284,$L$8:$L$15,0))</f>
        <v>MOD INV_2017</v>
      </c>
      <c r="C284" s="56" t="str">
        <f>+'INFO ENEL'!B272</f>
        <v>Lima</v>
      </c>
      <c r="D284" s="56" t="str">
        <f>+'INFO ENEL'!D272</f>
        <v>VEGUETA</v>
      </c>
      <c r="E284" s="56" t="str">
        <f>+'INFO ENEL'!D272</f>
        <v>VEGUETA</v>
      </c>
      <c r="F284" s="50">
        <f>+'INFO ENEL'!E272</f>
        <v>0</v>
      </c>
      <c r="G284" s="56" t="str">
        <f>+'INFO ENEL'!L272</f>
        <v>AT</v>
      </c>
      <c r="H284" s="57">
        <f>+'INFO ENEL'!M272</f>
        <v>135.63</v>
      </c>
      <c r="I284" s="56">
        <f>+'INFO ENEL'!N272</f>
        <v>18</v>
      </c>
      <c r="J284" s="56" t="str">
        <f>+'INFO ENEL'!O272</f>
        <v>Poste</v>
      </c>
      <c r="K284" s="56" t="str">
        <f>+'INFO ENEL'!P272</f>
        <v>Concreto</v>
      </c>
      <c r="L284" s="56" t="str">
        <f>+'INFO ENEL'!Q272</f>
        <v>PA18/7600</v>
      </c>
      <c r="M284" s="55" t="str">
        <f>+IF(ISERROR(INDEX('Estructuras de Acero y Concreto'!$C$6:$C$577,MATCH(L284,'Estructuras de Acero y Concreto'!$D$6:$D$577,0)))=FALSE,INDEX('Estructuras de Acero y Concreto'!$C$6:$C$577,MATCH(L284,'Estructuras de Acero y Concreto'!$D$6:$D$577,0)),IF(ISERROR(INDEX('Estructuras de Madera'!$C$5:$C$122,MATCH(L284,'Estructuras de Madera'!$D$5:$D$122,0)))=FALSE,INDEX('Estructuras de Madera'!$C$5:$C$122,MATCH(L284,'Estructuras de Madera'!$D$5:$D$122,0)),INDEX(SICODI!$G$3:$G$2404,MATCH(L284,SICODI!$G$3:$G$2404,0))))</f>
        <v>EA060COU0S0-300-A2</v>
      </c>
      <c r="N284" s="121" t="str">
        <f>+IF(ISERROR(VLOOKUP(M284,'Resumen de precios LLTT'!$C$17:$D$3071,2,FALSE))=FALSE,VLOOKUP(M284,'Resumen de precios LLTT'!$C$17:$D$3071,2,FALSE),VLOOKUP(M284,SICODI!$G$3:$J$2404,2,FALSE))</f>
        <v>1 Poste autosoportable de acero (18/7600) de ángulo mayor y terminal (90°) Tipo ATU1-18</v>
      </c>
      <c r="O284" s="58">
        <f>+IF(ISERROR(VLOOKUP(M284,'Resumen de precios LLTT'!$C$17:$G$3071,5,FALSE))=FALSE,VLOOKUP(M284,'Resumen de precios LLTT'!$C$17:$G$3071,5,FALSE),VLOOKUP(M284,SICODI!$G$3:$J$2404,4,FALSE))</f>
        <v>17210.080167841363</v>
      </c>
      <c r="P284" s="16">
        <f t="shared" si="42"/>
        <v>0.84299999999999997</v>
      </c>
      <c r="Q284" s="78">
        <f t="shared" si="43"/>
        <v>31718.177749331629</v>
      </c>
      <c r="R284" s="56">
        <v>0</v>
      </c>
      <c r="S284" s="16">
        <f t="shared" si="44"/>
        <v>0.13400000000000001</v>
      </c>
      <c r="T284" s="79">
        <f t="shared" si="45"/>
        <v>354.18631820086989</v>
      </c>
      <c r="U284" s="80">
        <f t="shared" si="46"/>
        <v>0.183</v>
      </c>
      <c r="V284" s="81">
        <f t="shared" si="47"/>
        <v>64.816096230759186</v>
      </c>
      <c r="W284" s="79">
        <f t="shared" si="48"/>
        <v>21.810374248906953</v>
      </c>
      <c r="X284" s="60">
        <f t="shared" si="49"/>
        <v>21.8</v>
      </c>
      <c r="Y284" s="56">
        <f>+'INFO ENEL'!R272</f>
        <v>1</v>
      </c>
      <c r="Z284" s="59">
        <f t="shared" si="50"/>
        <v>21.8</v>
      </c>
    </row>
    <row r="285" spans="1:26" s="90" customFormat="1" ht="15" customHeight="1" x14ac:dyDescent="0.25">
      <c r="A285" s="55">
        <f>+'INFO ENEL'!A273</f>
        <v>268</v>
      </c>
      <c r="B285" s="121" t="str">
        <f>+INDEX($B$8:$B$15,MATCH(L285,$L$8:$L$15,0))</f>
        <v>MOD INV_2017</v>
      </c>
      <c r="C285" s="56" t="str">
        <f>+'INFO ENEL'!B273</f>
        <v>Lima</v>
      </c>
      <c r="D285" s="56" t="str">
        <f>+'INFO ENEL'!D273</f>
        <v>VEGUETA</v>
      </c>
      <c r="E285" s="56" t="str">
        <f>+'INFO ENEL'!D273</f>
        <v>VEGUETA</v>
      </c>
      <c r="F285" s="50">
        <f>+'INFO ENEL'!E273</f>
        <v>0</v>
      </c>
      <c r="G285" s="56" t="str">
        <f>+'INFO ENEL'!L273</f>
        <v>AT</v>
      </c>
      <c r="H285" s="57">
        <f>+'INFO ENEL'!M273</f>
        <v>55.72</v>
      </c>
      <c r="I285" s="56">
        <f>+'INFO ENEL'!N273</f>
        <v>18</v>
      </c>
      <c r="J285" s="56" t="str">
        <f>+'INFO ENEL'!O273</f>
        <v>Poste</v>
      </c>
      <c r="K285" s="56" t="str">
        <f>+'INFO ENEL'!P273</f>
        <v>Concreto</v>
      </c>
      <c r="L285" s="56" t="str">
        <f>+'INFO ENEL'!Q273</f>
        <v>PA18/7600</v>
      </c>
      <c r="M285" s="55" t="str">
        <f>+IF(ISERROR(INDEX('Estructuras de Acero y Concreto'!$C$6:$C$577,MATCH(L285,'Estructuras de Acero y Concreto'!$D$6:$D$577,0)))=FALSE,INDEX('Estructuras de Acero y Concreto'!$C$6:$C$577,MATCH(L285,'Estructuras de Acero y Concreto'!$D$6:$D$577,0)),IF(ISERROR(INDEX('Estructuras de Madera'!$C$5:$C$122,MATCH(L285,'Estructuras de Madera'!$D$5:$D$122,0)))=FALSE,INDEX('Estructuras de Madera'!$C$5:$C$122,MATCH(L285,'Estructuras de Madera'!$D$5:$D$122,0)),INDEX(SICODI!$G$3:$G$2404,MATCH(L285,SICODI!$G$3:$G$2404,0))))</f>
        <v>EA060COU0S0-300-A2</v>
      </c>
      <c r="N285" s="121" t="str">
        <f>+IF(ISERROR(VLOOKUP(M285,'Resumen de precios LLTT'!$C$17:$D$3071,2,FALSE))=FALSE,VLOOKUP(M285,'Resumen de precios LLTT'!$C$17:$D$3071,2,FALSE),VLOOKUP(M285,SICODI!$G$3:$J$2404,2,FALSE))</f>
        <v>1 Poste autosoportable de acero (18/7600) de ángulo mayor y terminal (90°) Tipo ATU1-18</v>
      </c>
      <c r="O285" s="58">
        <f>+IF(ISERROR(VLOOKUP(M285,'Resumen de precios LLTT'!$C$17:$G$3071,5,FALSE))=FALSE,VLOOKUP(M285,'Resumen de precios LLTT'!$C$17:$G$3071,5,FALSE),VLOOKUP(M285,SICODI!$G$3:$J$2404,4,FALSE))</f>
        <v>17210.080167841363</v>
      </c>
      <c r="P285" s="16">
        <f t="shared" si="42"/>
        <v>0.84299999999999997</v>
      </c>
      <c r="Q285" s="78">
        <f t="shared" si="43"/>
        <v>31718.177749331629</v>
      </c>
      <c r="R285" s="56">
        <v>0</v>
      </c>
      <c r="S285" s="16">
        <f t="shared" si="44"/>
        <v>0.13400000000000001</v>
      </c>
      <c r="T285" s="79">
        <f t="shared" si="45"/>
        <v>354.18631820086989</v>
      </c>
      <c r="U285" s="80">
        <f t="shared" si="46"/>
        <v>0.183</v>
      </c>
      <c r="V285" s="81">
        <f t="shared" si="47"/>
        <v>64.816096230759186</v>
      </c>
      <c r="W285" s="79">
        <f t="shared" si="48"/>
        <v>21.810374248906953</v>
      </c>
      <c r="X285" s="60">
        <f t="shared" si="49"/>
        <v>21.8</v>
      </c>
      <c r="Y285" s="56">
        <f>+'INFO ENEL'!R273</f>
        <v>1</v>
      </c>
      <c r="Z285" s="59">
        <f t="shared" si="50"/>
        <v>21.8</v>
      </c>
    </row>
    <row r="286" spans="1:26" s="90" customFormat="1" ht="15" customHeight="1" x14ac:dyDescent="0.25">
      <c r="A286" s="55">
        <f>+'INFO ENEL'!A274</f>
        <v>269</v>
      </c>
      <c r="B286" s="121" t="str">
        <f>+INDEX($B$8:$B$15,MATCH(L286,$L$8:$L$15,0))</f>
        <v>MOD INV_2017</v>
      </c>
      <c r="C286" s="56" t="str">
        <f>+'INFO ENEL'!B274</f>
        <v>Lima</v>
      </c>
      <c r="D286" s="56" t="str">
        <f>+'INFO ENEL'!D274</f>
        <v>VEGUETA</v>
      </c>
      <c r="E286" s="56" t="str">
        <f>+'INFO ENEL'!D274</f>
        <v>VEGUETA</v>
      </c>
      <c r="F286" s="50">
        <f>+'INFO ENEL'!E274</f>
        <v>0</v>
      </c>
      <c r="G286" s="56" t="str">
        <f>+'INFO ENEL'!L274</f>
        <v>AT</v>
      </c>
      <c r="H286" s="57">
        <f>+'INFO ENEL'!M274</f>
        <v>94.59</v>
      </c>
      <c r="I286" s="56">
        <f>+'INFO ENEL'!N274</f>
        <v>18</v>
      </c>
      <c r="J286" s="56" t="str">
        <f>+'INFO ENEL'!O274</f>
        <v>Poste</v>
      </c>
      <c r="K286" s="56" t="str">
        <f>+'INFO ENEL'!P274</f>
        <v>Concreto</v>
      </c>
      <c r="L286" s="56" t="str">
        <f>+'INFO ENEL'!Q274</f>
        <v>PA18/7600</v>
      </c>
      <c r="M286" s="55" t="str">
        <f>+IF(ISERROR(INDEX('Estructuras de Acero y Concreto'!$C$6:$C$577,MATCH(L286,'Estructuras de Acero y Concreto'!$D$6:$D$577,0)))=FALSE,INDEX('Estructuras de Acero y Concreto'!$C$6:$C$577,MATCH(L286,'Estructuras de Acero y Concreto'!$D$6:$D$577,0)),IF(ISERROR(INDEX('Estructuras de Madera'!$C$5:$C$122,MATCH(L286,'Estructuras de Madera'!$D$5:$D$122,0)))=FALSE,INDEX('Estructuras de Madera'!$C$5:$C$122,MATCH(L286,'Estructuras de Madera'!$D$5:$D$122,0)),INDEX(SICODI!$G$3:$G$2404,MATCH(L286,SICODI!$G$3:$G$2404,0))))</f>
        <v>EA060COU0S0-300-A2</v>
      </c>
      <c r="N286" s="121" t="str">
        <f>+IF(ISERROR(VLOOKUP(M286,'Resumen de precios LLTT'!$C$17:$D$3071,2,FALSE))=FALSE,VLOOKUP(M286,'Resumen de precios LLTT'!$C$17:$D$3071,2,FALSE),VLOOKUP(M286,SICODI!$G$3:$J$2404,2,FALSE))</f>
        <v>1 Poste autosoportable de acero (18/7600) de ángulo mayor y terminal (90°) Tipo ATU1-18</v>
      </c>
      <c r="O286" s="58">
        <f>+IF(ISERROR(VLOOKUP(M286,'Resumen de precios LLTT'!$C$17:$G$3071,5,FALSE))=FALSE,VLOOKUP(M286,'Resumen de precios LLTT'!$C$17:$G$3071,5,FALSE),VLOOKUP(M286,SICODI!$G$3:$J$2404,4,FALSE))</f>
        <v>17210.080167841363</v>
      </c>
      <c r="P286" s="16">
        <f t="shared" si="42"/>
        <v>0.84299999999999997</v>
      </c>
      <c r="Q286" s="78">
        <f t="shared" si="43"/>
        <v>31718.177749331629</v>
      </c>
      <c r="R286" s="56">
        <v>0</v>
      </c>
      <c r="S286" s="16">
        <f t="shared" si="44"/>
        <v>0.13400000000000001</v>
      </c>
      <c r="T286" s="79">
        <f t="shared" si="45"/>
        <v>354.18631820086989</v>
      </c>
      <c r="U286" s="80">
        <f t="shared" si="46"/>
        <v>0.183</v>
      </c>
      <c r="V286" s="81">
        <f t="shared" si="47"/>
        <v>64.816096230759186</v>
      </c>
      <c r="W286" s="79">
        <f t="shared" si="48"/>
        <v>21.810374248906953</v>
      </c>
      <c r="X286" s="60">
        <f t="shared" si="49"/>
        <v>21.8</v>
      </c>
      <c r="Y286" s="56">
        <f>+'INFO ENEL'!R274</f>
        <v>1</v>
      </c>
      <c r="Z286" s="59">
        <f t="shared" si="50"/>
        <v>21.8</v>
      </c>
    </row>
    <row r="287" spans="1:26" s="90" customFormat="1" ht="15" customHeight="1" x14ac:dyDescent="0.25">
      <c r="A287" s="55">
        <f>+'INFO ENEL'!A275</f>
        <v>270</v>
      </c>
      <c r="B287" s="121" t="str">
        <f>+INDEX($B$8:$B$15,MATCH(L287,$L$8:$L$15,0))</f>
        <v>MOD INV_2017</v>
      </c>
      <c r="C287" s="56" t="str">
        <f>+'INFO ENEL'!B275</f>
        <v>Lima</v>
      </c>
      <c r="D287" s="56" t="str">
        <f>+'INFO ENEL'!D275</f>
        <v>VEGUETA</v>
      </c>
      <c r="E287" s="56" t="str">
        <f>+'INFO ENEL'!D275</f>
        <v>VEGUETA</v>
      </c>
      <c r="F287" s="50">
        <f>+'INFO ENEL'!E275</f>
        <v>0</v>
      </c>
      <c r="G287" s="56" t="str">
        <f>+'INFO ENEL'!L275</f>
        <v>AT</v>
      </c>
      <c r="H287" s="57">
        <f>+'INFO ENEL'!M275</f>
        <v>184.47</v>
      </c>
      <c r="I287" s="56">
        <f>+'INFO ENEL'!N275</f>
        <v>18</v>
      </c>
      <c r="J287" s="56" t="str">
        <f>+'INFO ENEL'!O275</f>
        <v>Poste</v>
      </c>
      <c r="K287" s="56" t="str">
        <f>+'INFO ENEL'!P275</f>
        <v>Concreto</v>
      </c>
      <c r="L287" s="56" t="str">
        <f>+'INFO ENEL'!Q275</f>
        <v>PA18/7600</v>
      </c>
      <c r="M287" s="55" t="str">
        <f>+IF(ISERROR(INDEX('Estructuras de Acero y Concreto'!$C$6:$C$577,MATCH(L287,'Estructuras de Acero y Concreto'!$D$6:$D$577,0)))=FALSE,INDEX('Estructuras de Acero y Concreto'!$C$6:$C$577,MATCH(L287,'Estructuras de Acero y Concreto'!$D$6:$D$577,0)),IF(ISERROR(INDEX('Estructuras de Madera'!$C$5:$C$122,MATCH(L287,'Estructuras de Madera'!$D$5:$D$122,0)))=FALSE,INDEX('Estructuras de Madera'!$C$5:$C$122,MATCH(L287,'Estructuras de Madera'!$D$5:$D$122,0)),INDEX(SICODI!$G$3:$G$2404,MATCH(L287,SICODI!$G$3:$G$2404,0))))</f>
        <v>EA060COU0S0-300-A2</v>
      </c>
      <c r="N287" s="121" t="str">
        <f>+IF(ISERROR(VLOOKUP(M287,'Resumen de precios LLTT'!$C$17:$D$3071,2,FALSE))=FALSE,VLOOKUP(M287,'Resumen de precios LLTT'!$C$17:$D$3071,2,FALSE),VLOOKUP(M287,SICODI!$G$3:$J$2404,2,FALSE))</f>
        <v>1 Poste autosoportable de acero (18/7600) de ángulo mayor y terminal (90°) Tipo ATU1-18</v>
      </c>
      <c r="O287" s="58">
        <f>+IF(ISERROR(VLOOKUP(M287,'Resumen de precios LLTT'!$C$17:$G$3071,5,FALSE))=FALSE,VLOOKUP(M287,'Resumen de precios LLTT'!$C$17:$G$3071,5,FALSE),VLOOKUP(M287,SICODI!$G$3:$J$2404,4,FALSE))</f>
        <v>17210.080167841363</v>
      </c>
      <c r="P287" s="16">
        <f t="shared" si="42"/>
        <v>0.84299999999999997</v>
      </c>
      <c r="Q287" s="78">
        <f t="shared" si="43"/>
        <v>31718.177749331629</v>
      </c>
      <c r="R287" s="56">
        <v>0</v>
      </c>
      <c r="S287" s="16">
        <f t="shared" si="44"/>
        <v>0.13400000000000001</v>
      </c>
      <c r="T287" s="79">
        <f t="shared" si="45"/>
        <v>354.18631820086989</v>
      </c>
      <c r="U287" s="80">
        <f t="shared" si="46"/>
        <v>0.183</v>
      </c>
      <c r="V287" s="81">
        <f t="shared" si="47"/>
        <v>64.816096230759186</v>
      </c>
      <c r="W287" s="79">
        <f t="shared" si="48"/>
        <v>21.810374248906953</v>
      </c>
      <c r="X287" s="60">
        <f t="shared" si="49"/>
        <v>21.8</v>
      </c>
      <c r="Y287" s="56">
        <f>+'INFO ENEL'!R275</f>
        <v>1</v>
      </c>
      <c r="Z287" s="59">
        <f t="shared" si="50"/>
        <v>21.8</v>
      </c>
    </row>
    <row r="288" spans="1:26" s="90" customFormat="1" ht="15" customHeight="1" x14ac:dyDescent="0.25">
      <c r="A288" s="55">
        <f>+'INFO ENEL'!A276</f>
        <v>271</v>
      </c>
      <c r="B288" s="121" t="str">
        <f>+INDEX($B$8:$B$15,MATCH(L288,$L$8:$L$15,0))</f>
        <v>MOD INV_2017</v>
      </c>
      <c r="C288" s="56" t="str">
        <f>+'INFO ENEL'!B276</f>
        <v>Lima</v>
      </c>
      <c r="D288" s="56" t="str">
        <f>+'INFO ENEL'!D276</f>
        <v>VEGUETA</v>
      </c>
      <c r="E288" s="56" t="str">
        <f>+'INFO ENEL'!D276</f>
        <v>VEGUETA</v>
      </c>
      <c r="F288" s="50">
        <f>+'INFO ENEL'!E276</f>
        <v>0</v>
      </c>
      <c r="G288" s="56" t="str">
        <f>+'INFO ENEL'!L276</f>
        <v>AT</v>
      </c>
      <c r="H288" s="57">
        <f>+'INFO ENEL'!M276</f>
        <v>181.74</v>
      </c>
      <c r="I288" s="56">
        <f>+'INFO ENEL'!N276</f>
        <v>18</v>
      </c>
      <c r="J288" s="56" t="str">
        <f>+'INFO ENEL'!O276</f>
        <v>Poste</v>
      </c>
      <c r="K288" s="56" t="str">
        <f>+'INFO ENEL'!P276</f>
        <v>Concreto</v>
      </c>
      <c r="L288" s="56" t="str">
        <f>+'INFO ENEL'!Q276</f>
        <v>PA18/7600</v>
      </c>
      <c r="M288" s="55" t="str">
        <f>+IF(ISERROR(INDEX('Estructuras de Acero y Concreto'!$C$6:$C$577,MATCH(L288,'Estructuras de Acero y Concreto'!$D$6:$D$577,0)))=FALSE,INDEX('Estructuras de Acero y Concreto'!$C$6:$C$577,MATCH(L288,'Estructuras de Acero y Concreto'!$D$6:$D$577,0)),IF(ISERROR(INDEX('Estructuras de Madera'!$C$5:$C$122,MATCH(L288,'Estructuras de Madera'!$D$5:$D$122,0)))=FALSE,INDEX('Estructuras de Madera'!$C$5:$C$122,MATCH(L288,'Estructuras de Madera'!$D$5:$D$122,0)),INDEX(SICODI!$G$3:$G$2404,MATCH(L288,SICODI!$G$3:$G$2404,0))))</f>
        <v>EA060COU0S0-300-A2</v>
      </c>
      <c r="N288" s="121" t="str">
        <f>+IF(ISERROR(VLOOKUP(M288,'Resumen de precios LLTT'!$C$17:$D$3071,2,FALSE))=FALSE,VLOOKUP(M288,'Resumen de precios LLTT'!$C$17:$D$3071,2,FALSE),VLOOKUP(M288,SICODI!$G$3:$J$2404,2,FALSE))</f>
        <v>1 Poste autosoportable de acero (18/7600) de ángulo mayor y terminal (90°) Tipo ATU1-18</v>
      </c>
      <c r="O288" s="58">
        <f>+IF(ISERROR(VLOOKUP(M288,'Resumen de precios LLTT'!$C$17:$G$3071,5,FALSE))=FALSE,VLOOKUP(M288,'Resumen de precios LLTT'!$C$17:$G$3071,5,FALSE),VLOOKUP(M288,SICODI!$G$3:$J$2404,4,FALSE))</f>
        <v>17210.080167841363</v>
      </c>
      <c r="P288" s="16">
        <f t="shared" si="42"/>
        <v>0.84299999999999997</v>
      </c>
      <c r="Q288" s="78">
        <f t="shared" si="43"/>
        <v>31718.177749331629</v>
      </c>
      <c r="R288" s="56">
        <v>0</v>
      </c>
      <c r="S288" s="16">
        <f t="shared" si="44"/>
        <v>0.13400000000000001</v>
      </c>
      <c r="T288" s="79">
        <f t="shared" si="45"/>
        <v>354.18631820086989</v>
      </c>
      <c r="U288" s="80">
        <f t="shared" si="46"/>
        <v>0.183</v>
      </c>
      <c r="V288" s="81">
        <f t="shared" si="47"/>
        <v>64.816096230759186</v>
      </c>
      <c r="W288" s="79">
        <f t="shared" si="48"/>
        <v>21.810374248906953</v>
      </c>
      <c r="X288" s="60">
        <f t="shared" si="49"/>
        <v>21.8</v>
      </c>
      <c r="Y288" s="56">
        <f>+'INFO ENEL'!R276</f>
        <v>1</v>
      </c>
      <c r="Z288" s="59">
        <f t="shared" si="50"/>
        <v>21.8</v>
      </c>
    </row>
    <row r="289" spans="1:26" s="90" customFormat="1" ht="15" customHeight="1" x14ac:dyDescent="0.25">
      <c r="A289" s="55">
        <f>+'INFO ENEL'!A277</f>
        <v>272</v>
      </c>
      <c r="B289" s="121" t="str">
        <f>+INDEX($B$8:$B$15,MATCH(L289,$L$8:$L$15,0))</f>
        <v>MOD INV_2017</v>
      </c>
      <c r="C289" s="56" t="str">
        <f>+'INFO ENEL'!B277</f>
        <v>Lima</v>
      </c>
      <c r="D289" s="56" t="str">
        <f>+'INFO ENEL'!D277</f>
        <v>VEGUETA</v>
      </c>
      <c r="E289" s="56" t="str">
        <f>+'INFO ENEL'!D277</f>
        <v>VEGUETA</v>
      </c>
      <c r="F289" s="50">
        <f>+'INFO ENEL'!E277</f>
        <v>0</v>
      </c>
      <c r="G289" s="56" t="str">
        <f>+'INFO ENEL'!L277</f>
        <v>AT</v>
      </c>
      <c r="H289" s="57">
        <f>+'INFO ENEL'!M277</f>
        <v>207.54</v>
      </c>
      <c r="I289" s="56">
        <f>+'INFO ENEL'!N277</f>
        <v>18</v>
      </c>
      <c r="J289" s="56" t="str">
        <f>+'INFO ENEL'!O277</f>
        <v>Poste</v>
      </c>
      <c r="K289" s="56" t="str">
        <f>+'INFO ENEL'!P277</f>
        <v>Concreto</v>
      </c>
      <c r="L289" s="56" t="str">
        <f>+'INFO ENEL'!Q277</f>
        <v>PA18/7600</v>
      </c>
      <c r="M289" s="55" t="str">
        <f>+IF(ISERROR(INDEX('Estructuras de Acero y Concreto'!$C$6:$C$577,MATCH(L289,'Estructuras de Acero y Concreto'!$D$6:$D$577,0)))=FALSE,INDEX('Estructuras de Acero y Concreto'!$C$6:$C$577,MATCH(L289,'Estructuras de Acero y Concreto'!$D$6:$D$577,0)),IF(ISERROR(INDEX('Estructuras de Madera'!$C$5:$C$122,MATCH(L289,'Estructuras de Madera'!$D$5:$D$122,0)))=FALSE,INDEX('Estructuras de Madera'!$C$5:$C$122,MATCH(L289,'Estructuras de Madera'!$D$5:$D$122,0)),INDEX(SICODI!$G$3:$G$2404,MATCH(L289,SICODI!$G$3:$G$2404,0))))</f>
        <v>EA060COU0S0-300-A2</v>
      </c>
      <c r="N289" s="121" t="str">
        <f>+IF(ISERROR(VLOOKUP(M289,'Resumen de precios LLTT'!$C$17:$D$3071,2,FALSE))=FALSE,VLOOKUP(M289,'Resumen de precios LLTT'!$C$17:$D$3071,2,FALSE),VLOOKUP(M289,SICODI!$G$3:$J$2404,2,FALSE))</f>
        <v>1 Poste autosoportable de acero (18/7600) de ángulo mayor y terminal (90°) Tipo ATU1-18</v>
      </c>
      <c r="O289" s="58">
        <f>+IF(ISERROR(VLOOKUP(M289,'Resumen de precios LLTT'!$C$17:$G$3071,5,FALSE))=FALSE,VLOOKUP(M289,'Resumen de precios LLTT'!$C$17:$G$3071,5,FALSE),VLOOKUP(M289,SICODI!$G$3:$J$2404,4,FALSE))</f>
        <v>17210.080167841363</v>
      </c>
      <c r="P289" s="16">
        <f t="shared" si="42"/>
        <v>0.84299999999999997</v>
      </c>
      <c r="Q289" s="78">
        <f t="shared" si="43"/>
        <v>31718.177749331629</v>
      </c>
      <c r="R289" s="56">
        <v>0</v>
      </c>
      <c r="S289" s="16">
        <f t="shared" si="44"/>
        <v>0.13400000000000001</v>
      </c>
      <c r="T289" s="79">
        <f t="shared" si="45"/>
        <v>354.18631820086989</v>
      </c>
      <c r="U289" s="80">
        <f t="shared" si="46"/>
        <v>0.183</v>
      </c>
      <c r="V289" s="81">
        <f t="shared" si="47"/>
        <v>64.816096230759186</v>
      </c>
      <c r="W289" s="79">
        <f t="shared" si="48"/>
        <v>21.810374248906953</v>
      </c>
      <c r="X289" s="60">
        <f t="shared" si="49"/>
        <v>21.8</v>
      </c>
      <c r="Y289" s="56">
        <f>+'INFO ENEL'!R277</f>
        <v>1</v>
      </c>
      <c r="Z289" s="59">
        <f t="shared" si="50"/>
        <v>21.8</v>
      </c>
    </row>
    <row r="290" spans="1:26" s="90" customFormat="1" ht="15" customHeight="1" x14ac:dyDescent="0.25">
      <c r="A290" s="55">
        <f>+'INFO ENEL'!A278</f>
        <v>273</v>
      </c>
      <c r="B290" s="121" t="str">
        <f>+INDEX($B$8:$B$15,MATCH(L290,$L$8:$L$15,0))</f>
        <v>MOD INV_2017</v>
      </c>
      <c r="C290" s="56" t="str">
        <f>+'INFO ENEL'!B278</f>
        <v>Lima</v>
      </c>
      <c r="D290" s="56" t="str">
        <f>+'INFO ENEL'!D278</f>
        <v>VEGUETA</v>
      </c>
      <c r="E290" s="56" t="str">
        <f>+'INFO ENEL'!D278</f>
        <v>VEGUETA</v>
      </c>
      <c r="F290" s="50">
        <f>+'INFO ENEL'!E278</f>
        <v>0</v>
      </c>
      <c r="G290" s="56" t="str">
        <f>+'INFO ENEL'!L278</f>
        <v>AT</v>
      </c>
      <c r="H290" s="57">
        <f>+'INFO ENEL'!M278</f>
        <v>193.96</v>
      </c>
      <c r="I290" s="56">
        <f>+'INFO ENEL'!N278</f>
        <v>18</v>
      </c>
      <c r="J290" s="56" t="str">
        <f>+'INFO ENEL'!O278</f>
        <v>Poste</v>
      </c>
      <c r="K290" s="56" t="str">
        <f>+'INFO ENEL'!P278</f>
        <v>Concreto</v>
      </c>
      <c r="L290" s="56" t="str">
        <f>+'INFO ENEL'!Q278</f>
        <v>PA18/7600</v>
      </c>
      <c r="M290" s="55" t="str">
        <f>+IF(ISERROR(INDEX('Estructuras de Acero y Concreto'!$C$6:$C$577,MATCH(L290,'Estructuras de Acero y Concreto'!$D$6:$D$577,0)))=FALSE,INDEX('Estructuras de Acero y Concreto'!$C$6:$C$577,MATCH(L290,'Estructuras de Acero y Concreto'!$D$6:$D$577,0)),IF(ISERROR(INDEX('Estructuras de Madera'!$C$5:$C$122,MATCH(L290,'Estructuras de Madera'!$D$5:$D$122,0)))=FALSE,INDEX('Estructuras de Madera'!$C$5:$C$122,MATCH(L290,'Estructuras de Madera'!$D$5:$D$122,0)),INDEX(SICODI!$G$3:$G$2404,MATCH(L290,SICODI!$G$3:$G$2404,0))))</f>
        <v>EA060COU0S0-300-A2</v>
      </c>
      <c r="N290" s="121" t="str">
        <f>+IF(ISERROR(VLOOKUP(M290,'Resumen de precios LLTT'!$C$17:$D$3071,2,FALSE))=FALSE,VLOOKUP(M290,'Resumen de precios LLTT'!$C$17:$D$3071,2,FALSE),VLOOKUP(M290,SICODI!$G$3:$J$2404,2,FALSE))</f>
        <v>1 Poste autosoportable de acero (18/7600) de ángulo mayor y terminal (90°) Tipo ATU1-18</v>
      </c>
      <c r="O290" s="58">
        <f>+IF(ISERROR(VLOOKUP(M290,'Resumen de precios LLTT'!$C$17:$G$3071,5,FALSE))=FALSE,VLOOKUP(M290,'Resumen de precios LLTT'!$C$17:$G$3071,5,FALSE),VLOOKUP(M290,SICODI!$G$3:$J$2404,4,FALSE))</f>
        <v>17210.080167841363</v>
      </c>
      <c r="P290" s="16">
        <f t="shared" si="42"/>
        <v>0.84299999999999997</v>
      </c>
      <c r="Q290" s="78">
        <f t="shared" si="43"/>
        <v>31718.177749331629</v>
      </c>
      <c r="R290" s="56">
        <v>0</v>
      </c>
      <c r="S290" s="16">
        <f t="shared" si="44"/>
        <v>0.13400000000000001</v>
      </c>
      <c r="T290" s="79">
        <f t="shared" si="45"/>
        <v>354.18631820086989</v>
      </c>
      <c r="U290" s="80">
        <f t="shared" si="46"/>
        <v>0.183</v>
      </c>
      <c r="V290" s="81">
        <f t="shared" si="47"/>
        <v>64.816096230759186</v>
      </c>
      <c r="W290" s="79">
        <f t="shared" si="48"/>
        <v>21.810374248906953</v>
      </c>
      <c r="X290" s="60">
        <f t="shared" si="49"/>
        <v>21.8</v>
      </c>
      <c r="Y290" s="56">
        <f>+'INFO ENEL'!R278</f>
        <v>1</v>
      </c>
      <c r="Z290" s="59">
        <f t="shared" si="50"/>
        <v>21.8</v>
      </c>
    </row>
    <row r="291" spans="1:26" s="90" customFormat="1" ht="15" customHeight="1" x14ac:dyDescent="0.25">
      <c r="A291" s="55">
        <f>+'INFO ENEL'!A279</f>
        <v>274</v>
      </c>
      <c r="B291" s="121" t="str">
        <f>+INDEX($B$8:$B$15,MATCH(L291,$L$8:$L$15,0))</f>
        <v>MOD INV_2017</v>
      </c>
      <c r="C291" s="56" t="str">
        <f>+'INFO ENEL'!B279</f>
        <v>Lima</v>
      </c>
      <c r="D291" s="56" t="str">
        <f>+'INFO ENEL'!D279</f>
        <v>VEGUETA</v>
      </c>
      <c r="E291" s="56" t="str">
        <f>+'INFO ENEL'!D279</f>
        <v>VEGUETA</v>
      </c>
      <c r="F291" s="50">
        <f>+'INFO ENEL'!E279</f>
        <v>0</v>
      </c>
      <c r="G291" s="56" t="str">
        <f>+'INFO ENEL'!L279</f>
        <v>AT</v>
      </c>
      <c r="H291" s="57">
        <f>+'INFO ENEL'!M279</f>
        <v>198.92</v>
      </c>
      <c r="I291" s="56">
        <f>+'INFO ENEL'!N279</f>
        <v>18</v>
      </c>
      <c r="J291" s="56" t="str">
        <f>+'INFO ENEL'!O279</f>
        <v>Poste</v>
      </c>
      <c r="K291" s="56" t="str">
        <f>+'INFO ENEL'!P279</f>
        <v>Concreto</v>
      </c>
      <c r="L291" s="56" t="str">
        <f>+'INFO ENEL'!Q279</f>
        <v>PA18/7600</v>
      </c>
      <c r="M291" s="55" t="str">
        <f>+IF(ISERROR(INDEX('Estructuras de Acero y Concreto'!$C$6:$C$577,MATCH(L291,'Estructuras de Acero y Concreto'!$D$6:$D$577,0)))=FALSE,INDEX('Estructuras de Acero y Concreto'!$C$6:$C$577,MATCH(L291,'Estructuras de Acero y Concreto'!$D$6:$D$577,0)),IF(ISERROR(INDEX('Estructuras de Madera'!$C$5:$C$122,MATCH(L291,'Estructuras de Madera'!$D$5:$D$122,0)))=FALSE,INDEX('Estructuras de Madera'!$C$5:$C$122,MATCH(L291,'Estructuras de Madera'!$D$5:$D$122,0)),INDEX(SICODI!$G$3:$G$2404,MATCH(L291,SICODI!$G$3:$G$2404,0))))</f>
        <v>EA060COU0S0-300-A2</v>
      </c>
      <c r="N291" s="121" t="str">
        <f>+IF(ISERROR(VLOOKUP(M291,'Resumen de precios LLTT'!$C$17:$D$3071,2,FALSE))=FALSE,VLOOKUP(M291,'Resumen de precios LLTT'!$C$17:$D$3071,2,FALSE),VLOOKUP(M291,SICODI!$G$3:$J$2404,2,FALSE))</f>
        <v>1 Poste autosoportable de acero (18/7600) de ángulo mayor y terminal (90°) Tipo ATU1-18</v>
      </c>
      <c r="O291" s="58">
        <f>+IF(ISERROR(VLOOKUP(M291,'Resumen de precios LLTT'!$C$17:$G$3071,5,FALSE))=FALSE,VLOOKUP(M291,'Resumen de precios LLTT'!$C$17:$G$3071,5,FALSE),VLOOKUP(M291,SICODI!$G$3:$J$2404,4,FALSE))</f>
        <v>17210.080167841363</v>
      </c>
      <c r="P291" s="16">
        <f t="shared" si="42"/>
        <v>0.84299999999999997</v>
      </c>
      <c r="Q291" s="78">
        <f t="shared" si="43"/>
        <v>31718.177749331629</v>
      </c>
      <c r="R291" s="56">
        <v>0</v>
      </c>
      <c r="S291" s="16">
        <f t="shared" si="44"/>
        <v>0.13400000000000001</v>
      </c>
      <c r="T291" s="79">
        <f t="shared" si="45"/>
        <v>354.18631820086989</v>
      </c>
      <c r="U291" s="80">
        <f t="shared" si="46"/>
        <v>0.183</v>
      </c>
      <c r="V291" s="81">
        <f t="shared" si="47"/>
        <v>64.816096230759186</v>
      </c>
      <c r="W291" s="79">
        <f t="shared" si="48"/>
        <v>21.810374248906953</v>
      </c>
      <c r="X291" s="60">
        <f t="shared" si="49"/>
        <v>21.8</v>
      </c>
      <c r="Y291" s="56">
        <f>+'INFO ENEL'!R279</f>
        <v>1</v>
      </c>
      <c r="Z291" s="59">
        <f t="shared" si="50"/>
        <v>21.8</v>
      </c>
    </row>
    <row r="292" spans="1:26" s="90" customFormat="1" ht="15" customHeight="1" x14ac:dyDescent="0.25">
      <c r="A292" s="55">
        <f>+'INFO ENEL'!A280</f>
        <v>275</v>
      </c>
      <c r="B292" s="121" t="str">
        <f>+INDEX($B$8:$B$15,MATCH(L292,$L$8:$L$15,0))</f>
        <v>MOD INV_2017</v>
      </c>
      <c r="C292" s="56" t="str">
        <f>+'INFO ENEL'!B280</f>
        <v>Lima</v>
      </c>
      <c r="D292" s="56" t="str">
        <f>+'INFO ENEL'!D280</f>
        <v>VEGUETA</v>
      </c>
      <c r="E292" s="56" t="str">
        <f>+'INFO ENEL'!D280</f>
        <v>VEGUETA</v>
      </c>
      <c r="F292" s="50">
        <f>+'INFO ENEL'!E280</f>
        <v>0</v>
      </c>
      <c r="G292" s="56" t="str">
        <f>+'INFO ENEL'!L280</f>
        <v>AT</v>
      </c>
      <c r="H292" s="57">
        <f>+'INFO ENEL'!M280</f>
        <v>191.11</v>
      </c>
      <c r="I292" s="56">
        <f>+'INFO ENEL'!N280</f>
        <v>18</v>
      </c>
      <c r="J292" s="56" t="str">
        <f>+'INFO ENEL'!O280</f>
        <v>Poste</v>
      </c>
      <c r="K292" s="56" t="str">
        <f>+'INFO ENEL'!P280</f>
        <v>Concreto</v>
      </c>
      <c r="L292" s="56" t="str">
        <f>+'INFO ENEL'!Q280</f>
        <v>PA18/7600</v>
      </c>
      <c r="M292" s="55" t="str">
        <f>+IF(ISERROR(INDEX('Estructuras de Acero y Concreto'!$C$6:$C$577,MATCH(L292,'Estructuras de Acero y Concreto'!$D$6:$D$577,0)))=FALSE,INDEX('Estructuras de Acero y Concreto'!$C$6:$C$577,MATCH(L292,'Estructuras de Acero y Concreto'!$D$6:$D$577,0)),IF(ISERROR(INDEX('Estructuras de Madera'!$C$5:$C$122,MATCH(L292,'Estructuras de Madera'!$D$5:$D$122,0)))=FALSE,INDEX('Estructuras de Madera'!$C$5:$C$122,MATCH(L292,'Estructuras de Madera'!$D$5:$D$122,0)),INDEX(SICODI!$G$3:$G$2404,MATCH(L292,SICODI!$G$3:$G$2404,0))))</f>
        <v>EA060COU0S0-300-A2</v>
      </c>
      <c r="N292" s="121" t="str">
        <f>+IF(ISERROR(VLOOKUP(M292,'Resumen de precios LLTT'!$C$17:$D$3071,2,FALSE))=FALSE,VLOOKUP(M292,'Resumen de precios LLTT'!$C$17:$D$3071,2,FALSE),VLOOKUP(M292,SICODI!$G$3:$J$2404,2,FALSE))</f>
        <v>1 Poste autosoportable de acero (18/7600) de ángulo mayor y terminal (90°) Tipo ATU1-18</v>
      </c>
      <c r="O292" s="58">
        <f>+IF(ISERROR(VLOOKUP(M292,'Resumen de precios LLTT'!$C$17:$G$3071,5,FALSE))=FALSE,VLOOKUP(M292,'Resumen de precios LLTT'!$C$17:$G$3071,5,FALSE),VLOOKUP(M292,SICODI!$G$3:$J$2404,4,FALSE))</f>
        <v>17210.080167841363</v>
      </c>
      <c r="P292" s="16">
        <f t="shared" si="42"/>
        <v>0.84299999999999997</v>
      </c>
      <c r="Q292" s="78">
        <f t="shared" si="43"/>
        <v>31718.177749331629</v>
      </c>
      <c r="R292" s="56">
        <v>0</v>
      </c>
      <c r="S292" s="16">
        <f t="shared" si="44"/>
        <v>0.13400000000000001</v>
      </c>
      <c r="T292" s="79">
        <f t="shared" si="45"/>
        <v>354.18631820086989</v>
      </c>
      <c r="U292" s="80">
        <f t="shared" si="46"/>
        <v>0.183</v>
      </c>
      <c r="V292" s="81">
        <f t="shared" si="47"/>
        <v>64.816096230759186</v>
      </c>
      <c r="W292" s="79">
        <f t="shared" si="48"/>
        <v>21.810374248906953</v>
      </c>
      <c r="X292" s="60">
        <f t="shared" si="49"/>
        <v>21.8</v>
      </c>
      <c r="Y292" s="56">
        <f>+'INFO ENEL'!R280</f>
        <v>1</v>
      </c>
      <c r="Z292" s="59">
        <f t="shared" si="50"/>
        <v>21.8</v>
      </c>
    </row>
    <row r="293" spans="1:26" s="90" customFormat="1" ht="15" customHeight="1" x14ac:dyDescent="0.25">
      <c r="A293" s="55">
        <f>+'INFO ENEL'!A281</f>
        <v>276</v>
      </c>
      <c r="B293" s="121" t="str">
        <f>+INDEX($B$8:$B$15,MATCH(L293,$L$8:$L$15,0))</f>
        <v>MOD INV_2017</v>
      </c>
      <c r="C293" s="56" t="str">
        <f>+'INFO ENEL'!B281</f>
        <v>Lima</v>
      </c>
      <c r="D293" s="56" t="str">
        <f>+'INFO ENEL'!D281</f>
        <v>VEGUETA</v>
      </c>
      <c r="E293" s="56" t="str">
        <f>+'INFO ENEL'!D281</f>
        <v>VEGUETA</v>
      </c>
      <c r="F293" s="50">
        <f>+'INFO ENEL'!E281</f>
        <v>0</v>
      </c>
      <c r="G293" s="56" t="str">
        <f>+'INFO ENEL'!L281</f>
        <v>AT</v>
      </c>
      <c r="H293" s="57">
        <f>+'INFO ENEL'!M281</f>
        <v>185.58</v>
      </c>
      <c r="I293" s="56">
        <f>+'INFO ENEL'!N281</f>
        <v>18</v>
      </c>
      <c r="J293" s="56" t="str">
        <f>+'INFO ENEL'!O281</f>
        <v>Poste</v>
      </c>
      <c r="K293" s="56" t="str">
        <f>+'INFO ENEL'!P281</f>
        <v>Concreto</v>
      </c>
      <c r="L293" s="56" t="str">
        <f>+'INFO ENEL'!Q281</f>
        <v>PA18/7600</v>
      </c>
      <c r="M293" s="55" t="str">
        <f>+IF(ISERROR(INDEX('Estructuras de Acero y Concreto'!$C$6:$C$577,MATCH(L293,'Estructuras de Acero y Concreto'!$D$6:$D$577,0)))=FALSE,INDEX('Estructuras de Acero y Concreto'!$C$6:$C$577,MATCH(L293,'Estructuras de Acero y Concreto'!$D$6:$D$577,0)),IF(ISERROR(INDEX('Estructuras de Madera'!$C$5:$C$122,MATCH(L293,'Estructuras de Madera'!$D$5:$D$122,0)))=FALSE,INDEX('Estructuras de Madera'!$C$5:$C$122,MATCH(L293,'Estructuras de Madera'!$D$5:$D$122,0)),INDEX(SICODI!$G$3:$G$2404,MATCH(L293,SICODI!$G$3:$G$2404,0))))</f>
        <v>EA060COU0S0-300-A2</v>
      </c>
      <c r="N293" s="121" t="str">
        <f>+IF(ISERROR(VLOOKUP(M293,'Resumen de precios LLTT'!$C$17:$D$3071,2,FALSE))=FALSE,VLOOKUP(M293,'Resumen de precios LLTT'!$C$17:$D$3071,2,FALSE),VLOOKUP(M293,SICODI!$G$3:$J$2404,2,FALSE))</f>
        <v>1 Poste autosoportable de acero (18/7600) de ángulo mayor y terminal (90°) Tipo ATU1-18</v>
      </c>
      <c r="O293" s="58">
        <f>+IF(ISERROR(VLOOKUP(M293,'Resumen de precios LLTT'!$C$17:$G$3071,5,FALSE))=FALSE,VLOOKUP(M293,'Resumen de precios LLTT'!$C$17:$G$3071,5,FALSE),VLOOKUP(M293,SICODI!$G$3:$J$2404,4,FALSE))</f>
        <v>17210.080167841363</v>
      </c>
      <c r="P293" s="16">
        <f t="shared" si="42"/>
        <v>0.84299999999999997</v>
      </c>
      <c r="Q293" s="78">
        <f t="shared" si="43"/>
        <v>31718.177749331629</v>
      </c>
      <c r="R293" s="56">
        <v>0</v>
      </c>
      <c r="S293" s="16">
        <f t="shared" si="44"/>
        <v>0.13400000000000001</v>
      </c>
      <c r="T293" s="79">
        <f t="shared" si="45"/>
        <v>354.18631820086989</v>
      </c>
      <c r="U293" s="80">
        <f t="shared" si="46"/>
        <v>0.183</v>
      </c>
      <c r="V293" s="81">
        <f t="shared" si="47"/>
        <v>64.816096230759186</v>
      </c>
      <c r="W293" s="79">
        <f t="shared" si="48"/>
        <v>21.810374248906953</v>
      </c>
      <c r="X293" s="60">
        <f t="shared" si="49"/>
        <v>21.8</v>
      </c>
      <c r="Y293" s="56">
        <f>+'INFO ENEL'!R281</f>
        <v>1</v>
      </c>
      <c r="Z293" s="59">
        <f t="shared" si="50"/>
        <v>21.8</v>
      </c>
    </row>
    <row r="294" spans="1:26" s="90" customFormat="1" ht="15" customHeight="1" x14ac:dyDescent="0.25">
      <c r="A294" s="55">
        <f>+'INFO ENEL'!A282</f>
        <v>277</v>
      </c>
      <c r="B294" s="121" t="str">
        <f>+INDEX($B$8:$B$15,MATCH(L294,$L$8:$L$15,0))</f>
        <v>MOD INV_2017</v>
      </c>
      <c r="C294" s="56" t="str">
        <f>+'INFO ENEL'!B282</f>
        <v>Lima</v>
      </c>
      <c r="D294" s="56" t="str">
        <f>+'INFO ENEL'!D282</f>
        <v>VEGUETA</v>
      </c>
      <c r="E294" s="56" t="str">
        <f>+'INFO ENEL'!D282</f>
        <v>VEGUETA</v>
      </c>
      <c r="F294" s="50">
        <f>+'INFO ENEL'!E282</f>
        <v>0</v>
      </c>
      <c r="G294" s="56" t="str">
        <f>+'INFO ENEL'!L282</f>
        <v>AT</v>
      </c>
      <c r="H294" s="57">
        <f>+'INFO ENEL'!M282</f>
        <v>188.03</v>
      </c>
      <c r="I294" s="56">
        <f>+'INFO ENEL'!N282</f>
        <v>18</v>
      </c>
      <c r="J294" s="56" t="str">
        <f>+'INFO ENEL'!O282</f>
        <v>Poste</v>
      </c>
      <c r="K294" s="56" t="str">
        <f>+'INFO ENEL'!P282</f>
        <v>Concreto</v>
      </c>
      <c r="L294" s="56" t="str">
        <f>+'INFO ENEL'!Q282</f>
        <v>PA18/7600</v>
      </c>
      <c r="M294" s="55" t="str">
        <f>+IF(ISERROR(INDEX('Estructuras de Acero y Concreto'!$C$6:$C$577,MATCH(L294,'Estructuras de Acero y Concreto'!$D$6:$D$577,0)))=FALSE,INDEX('Estructuras de Acero y Concreto'!$C$6:$C$577,MATCH(L294,'Estructuras de Acero y Concreto'!$D$6:$D$577,0)),IF(ISERROR(INDEX('Estructuras de Madera'!$C$5:$C$122,MATCH(L294,'Estructuras de Madera'!$D$5:$D$122,0)))=FALSE,INDEX('Estructuras de Madera'!$C$5:$C$122,MATCH(L294,'Estructuras de Madera'!$D$5:$D$122,0)),INDEX(SICODI!$G$3:$G$2404,MATCH(L294,SICODI!$G$3:$G$2404,0))))</f>
        <v>EA060COU0S0-300-A2</v>
      </c>
      <c r="N294" s="121" t="str">
        <f>+IF(ISERROR(VLOOKUP(M294,'Resumen de precios LLTT'!$C$17:$D$3071,2,FALSE))=FALSE,VLOOKUP(M294,'Resumen de precios LLTT'!$C$17:$D$3071,2,FALSE),VLOOKUP(M294,SICODI!$G$3:$J$2404,2,FALSE))</f>
        <v>1 Poste autosoportable de acero (18/7600) de ángulo mayor y terminal (90°) Tipo ATU1-18</v>
      </c>
      <c r="O294" s="58">
        <f>+IF(ISERROR(VLOOKUP(M294,'Resumen de precios LLTT'!$C$17:$G$3071,5,FALSE))=FALSE,VLOOKUP(M294,'Resumen de precios LLTT'!$C$17:$G$3071,5,FALSE),VLOOKUP(M294,SICODI!$G$3:$J$2404,4,FALSE))</f>
        <v>17210.080167841363</v>
      </c>
      <c r="P294" s="16">
        <f t="shared" si="42"/>
        <v>0.84299999999999997</v>
      </c>
      <c r="Q294" s="78">
        <f t="shared" si="43"/>
        <v>31718.177749331629</v>
      </c>
      <c r="R294" s="56">
        <v>0</v>
      </c>
      <c r="S294" s="16">
        <f t="shared" si="44"/>
        <v>0.13400000000000001</v>
      </c>
      <c r="T294" s="79">
        <f t="shared" si="45"/>
        <v>354.18631820086989</v>
      </c>
      <c r="U294" s="80">
        <f t="shared" si="46"/>
        <v>0.183</v>
      </c>
      <c r="V294" s="81">
        <f t="shared" si="47"/>
        <v>64.816096230759186</v>
      </c>
      <c r="W294" s="79">
        <f t="shared" si="48"/>
        <v>21.810374248906953</v>
      </c>
      <c r="X294" s="60">
        <f t="shared" si="49"/>
        <v>21.8</v>
      </c>
      <c r="Y294" s="56">
        <f>+'INFO ENEL'!R282</f>
        <v>1</v>
      </c>
      <c r="Z294" s="59">
        <f t="shared" si="50"/>
        <v>21.8</v>
      </c>
    </row>
    <row r="295" spans="1:26" s="90" customFormat="1" ht="15" customHeight="1" x14ac:dyDescent="0.25">
      <c r="A295" s="55">
        <f>+'INFO ENEL'!A283</f>
        <v>278</v>
      </c>
      <c r="B295" s="121" t="str">
        <f>+INDEX($B$8:$B$15,MATCH(L295,$L$8:$L$15,0))</f>
        <v>MOD INV_2017</v>
      </c>
      <c r="C295" s="56" t="str">
        <f>+'INFO ENEL'!B283</f>
        <v>Lima</v>
      </c>
      <c r="D295" s="56" t="str">
        <f>+'INFO ENEL'!D283</f>
        <v>VEGUETA</v>
      </c>
      <c r="E295" s="56" t="str">
        <f>+'INFO ENEL'!D283</f>
        <v>VEGUETA</v>
      </c>
      <c r="F295" s="50">
        <f>+'INFO ENEL'!E283</f>
        <v>0</v>
      </c>
      <c r="G295" s="56" t="str">
        <f>+'INFO ENEL'!L283</f>
        <v>AT</v>
      </c>
      <c r="H295" s="57">
        <f>+'INFO ENEL'!M283</f>
        <v>154.51</v>
      </c>
      <c r="I295" s="56">
        <f>+'INFO ENEL'!N283</f>
        <v>18</v>
      </c>
      <c r="J295" s="56" t="str">
        <f>+'INFO ENEL'!O283</f>
        <v>Poste</v>
      </c>
      <c r="K295" s="56" t="str">
        <f>+'INFO ENEL'!P283</f>
        <v>Concreto</v>
      </c>
      <c r="L295" s="56" t="str">
        <f>+'INFO ENEL'!Q283</f>
        <v>PA18/7600</v>
      </c>
      <c r="M295" s="55" t="str">
        <f>+IF(ISERROR(INDEX('Estructuras de Acero y Concreto'!$C$6:$C$577,MATCH(L295,'Estructuras de Acero y Concreto'!$D$6:$D$577,0)))=FALSE,INDEX('Estructuras de Acero y Concreto'!$C$6:$C$577,MATCH(L295,'Estructuras de Acero y Concreto'!$D$6:$D$577,0)),IF(ISERROR(INDEX('Estructuras de Madera'!$C$5:$C$122,MATCH(L295,'Estructuras de Madera'!$D$5:$D$122,0)))=FALSE,INDEX('Estructuras de Madera'!$C$5:$C$122,MATCH(L295,'Estructuras de Madera'!$D$5:$D$122,0)),INDEX(SICODI!$G$3:$G$2404,MATCH(L295,SICODI!$G$3:$G$2404,0))))</f>
        <v>EA060COU0S0-300-A2</v>
      </c>
      <c r="N295" s="121" t="str">
        <f>+IF(ISERROR(VLOOKUP(M295,'Resumen de precios LLTT'!$C$17:$D$3071,2,FALSE))=FALSE,VLOOKUP(M295,'Resumen de precios LLTT'!$C$17:$D$3071,2,FALSE),VLOOKUP(M295,SICODI!$G$3:$J$2404,2,FALSE))</f>
        <v>1 Poste autosoportable de acero (18/7600) de ángulo mayor y terminal (90°) Tipo ATU1-18</v>
      </c>
      <c r="O295" s="58">
        <f>+IF(ISERROR(VLOOKUP(M295,'Resumen de precios LLTT'!$C$17:$G$3071,5,FALSE))=FALSE,VLOOKUP(M295,'Resumen de precios LLTT'!$C$17:$G$3071,5,FALSE),VLOOKUP(M295,SICODI!$G$3:$J$2404,4,FALSE))</f>
        <v>17210.080167841363</v>
      </c>
      <c r="P295" s="16">
        <f t="shared" si="42"/>
        <v>0.84299999999999997</v>
      </c>
      <c r="Q295" s="78">
        <f t="shared" si="43"/>
        <v>31718.177749331629</v>
      </c>
      <c r="R295" s="56">
        <v>0</v>
      </c>
      <c r="S295" s="16">
        <f t="shared" si="44"/>
        <v>0.13400000000000001</v>
      </c>
      <c r="T295" s="79">
        <f t="shared" si="45"/>
        <v>354.18631820086989</v>
      </c>
      <c r="U295" s="80">
        <f t="shared" si="46"/>
        <v>0.183</v>
      </c>
      <c r="V295" s="81">
        <f t="shared" si="47"/>
        <v>64.816096230759186</v>
      </c>
      <c r="W295" s="79">
        <f t="shared" si="48"/>
        <v>21.810374248906953</v>
      </c>
      <c r="X295" s="60">
        <f t="shared" si="49"/>
        <v>21.8</v>
      </c>
      <c r="Y295" s="56">
        <f>+'INFO ENEL'!R283</f>
        <v>1</v>
      </c>
      <c r="Z295" s="59">
        <f t="shared" si="50"/>
        <v>21.8</v>
      </c>
    </row>
    <row r="296" spans="1:26" s="90" customFormat="1" ht="15" customHeight="1" x14ac:dyDescent="0.25">
      <c r="A296" s="55">
        <f>+'INFO ENEL'!A284</f>
        <v>279</v>
      </c>
      <c r="B296" s="121" t="str">
        <f>+INDEX($B$8:$B$15,MATCH(L296,$L$8:$L$15,0))</f>
        <v>MOD INV_2017</v>
      </c>
      <c r="C296" s="56" t="str">
        <f>+'INFO ENEL'!B284</f>
        <v>Lima</v>
      </c>
      <c r="D296" s="56" t="str">
        <f>+'INFO ENEL'!D284</f>
        <v>VEGUETA</v>
      </c>
      <c r="E296" s="56" t="str">
        <f>+'INFO ENEL'!D284</f>
        <v>VEGUETA</v>
      </c>
      <c r="F296" s="50">
        <f>+'INFO ENEL'!E284</f>
        <v>0</v>
      </c>
      <c r="G296" s="56" t="str">
        <f>+'INFO ENEL'!L284</f>
        <v>AT</v>
      </c>
      <c r="H296" s="57">
        <f>+'INFO ENEL'!M284</f>
        <v>121.11</v>
      </c>
      <c r="I296" s="56">
        <f>+'INFO ENEL'!N284</f>
        <v>18</v>
      </c>
      <c r="J296" s="56" t="str">
        <f>+'INFO ENEL'!O284</f>
        <v>Poste</v>
      </c>
      <c r="K296" s="56" t="str">
        <f>+'INFO ENEL'!P284</f>
        <v>Concreto</v>
      </c>
      <c r="L296" s="56" t="str">
        <f>+'INFO ENEL'!Q284</f>
        <v>PA18/7600</v>
      </c>
      <c r="M296" s="55" t="str">
        <f>+IF(ISERROR(INDEX('Estructuras de Acero y Concreto'!$C$6:$C$577,MATCH(L296,'Estructuras de Acero y Concreto'!$D$6:$D$577,0)))=FALSE,INDEX('Estructuras de Acero y Concreto'!$C$6:$C$577,MATCH(L296,'Estructuras de Acero y Concreto'!$D$6:$D$577,0)),IF(ISERROR(INDEX('Estructuras de Madera'!$C$5:$C$122,MATCH(L296,'Estructuras de Madera'!$D$5:$D$122,0)))=FALSE,INDEX('Estructuras de Madera'!$C$5:$C$122,MATCH(L296,'Estructuras de Madera'!$D$5:$D$122,0)),INDEX(SICODI!$G$3:$G$2404,MATCH(L296,SICODI!$G$3:$G$2404,0))))</f>
        <v>EA060COU0S0-300-A2</v>
      </c>
      <c r="N296" s="121" t="str">
        <f>+IF(ISERROR(VLOOKUP(M296,'Resumen de precios LLTT'!$C$17:$D$3071,2,FALSE))=FALSE,VLOOKUP(M296,'Resumen de precios LLTT'!$C$17:$D$3071,2,FALSE),VLOOKUP(M296,SICODI!$G$3:$J$2404,2,FALSE))</f>
        <v>1 Poste autosoportable de acero (18/7600) de ángulo mayor y terminal (90°) Tipo ATU1-18</v>
      </c>
      <c r="O296" s="58">
        <f>+IF(ISERROR(VLOOKUP(M296,'Resumen de precios LLTT'!$C$17:$G$3071,5,FALSE))=FALSE,VLOOKUP(M296,'Resumen de precios LLTT'!$C$17:$G$3071,5,FALSE),VLOOKUP(M296,SICODI!$G$3:$J$2404,4,FALSE))</f>
        <v>17210.080167841363</v>
      </c>
      <c r="P296" s="16">
        <f t="shared" si="42"/>
        <v>0.84299999999999997</v>
      </c>
      <c r="Q296" s="78">
        <f t="shared" si="43"/>
        <v>31718.177749331629</v>
      </c>
      <c r="R296" s="56">
        <v>0</v>
      </c>
      <c r="S296" s="16">
        <f t="shared" si="44"/>
        <v>0.13400000000000001</v>
      </c>
      <c r="T296" s="79">
        <f t="shared" si="45"/>
        <v>354.18631820086989</v>
      </c>
      <c r="U296" s="80">
        <f t="shared" si="46"/>
        <v>0.183</v>
      </c>
      <c r="V296" s="81">
        <f t="shared" si="47"/>
        <v>64.816096230759186</v>
      </c>
      <c r="W296" s="79">
        <f t="shared" si="48"/>
        <v>21.810374248906953</v>
      </c>
      <c r="X296" s="60">
        <f t="shared" si="49"/>
        <v>21.8</v>
      </c>
      <c r="Y296" s="56">
        <f>+'INFO ENEL'!R284</f>
        <v>1</v>
      </c>
      <c r="Z296" s="59">
        <f t="shared" si="50"/>
        <v>21.8</v>
      </c>
    </row>
    <row r="297" spans="1:26" s="90" customFormat="1" ht="15" customHeight="1" x14ac:dyDescent="0.25">
      <c r="A297" s="55">
        <f>+'INFO ENEL'!A285</f>
        <v>280</v>
      </c>
      <c r="B297" s="121" t="str">
        <f>+INDEX($B$8:$B$15,MATCH(L297,$L$8:$L$15,0))</f>
        <v>MOD INV_2017</v>
      </c>
      <c r="C297" s="56" t="str">
        <f>+'INFO ENEL'!B285</f>
        <v>Lima</v>
      </c>
      <c r="D297" s="56" t="str">
        <f>+'INFO ENEL'!D285</f>
        <v>VEGUETA</v>
      </c>
      <c r="E297" s="56" t="str">
        <f>+'INFO ENEL'!D285</f>
        <v>VEGUETA</v>
      </c>
      <c r="F297" s="50">
        <f>+'INFO ENEL'!E285</f>
        <v>0</v>
      </c>
      <c r="G297" s="56" t="str">
        <f>+'INFO ENEL'!L285</f>
        <v>AT</v>
      </c>
      <c r="H297" s="57">
        <f>+'INFO ENEL'!M285</f>
        <v>164</v>
      </c>
      <c r="I297" s="56">
        <f>+'INFO ENEL'!N285</f>
        <v>18</v>
      </c>
      <c r="J297" s="56" t="str">
        <f>+'INFO ENEL'!O285</f>
        <v>Poste</v>
      </c>
      <c r="K297" s="56" t="str">
        <f>+'INFO ENEL'!P285</f>
        <v>Concreto</v>
      </c>
      <c r="L297" s="56" t="str">
        <f>+'INFO ENEL'!Q285</f>
        <v>PA18/7600</v>
      </c>
      <c r="M297" s="55" t="str">
        <f>+IF(ISERROR(INDEX('Estructuras de Acero y Concreto'!$C$6:$C$577,MATCH(L297,'Estructuras de Acero y Concreto'!$D$6:$D$577,0)))=FALSE,INDEX('Estructuras de Acero y Concreto'!$C$6:$C$577,MATCH(L297,'Estructuras de Acero y Concreto'!$D$6:$D$577,0)),IF(ISERROR(INDEX('Estructuras de Madera'!$C$5:$C$122,MATCH(L297,'Estructuras de Madera'!$D$5:$D$122,0)))=FALSE,INDEX('Estructuras de Madera'!$C$5:$C$122,MATCH(L297,'Estructuras de Madera'!$D$5:$D$122,0)),INDEX(SICODI!$G$3:$G$2404,MATCH(L297,SICODI!$G$3:$G$2404,0))))</f>
        <v>EA060COU0S0-300-A2</v>
      </c>
      <c r="N297" s="121" t="str">
        <f>+IF(ISERROR(VLOOKUP(M297,'Resumen de precios LLTT'!$C$17:$D$3071,2,FALSE))=FALSE,VLOOKUP(M297,'Resumen de precios LLTT'!$C$17:$D$3071,2,FALSE),VLOOKUP(M297,SICODI!$G$3:$J$2404,2,FALSE))</f>
        <v>1 Poste autosoportable de acero (18/7600) de ángulo mayor y terminal (90°) Tipo ATU1-18</v>
      </c>
      <c r="O297" s="58">
        <f>+IF(ISERROR(VLOOKUP(M297,'Resumen de precios LLTT'!$C$17:$G$3071,5,FALSE))=FALSE,VLOOKUP(M297,'Resumen de precios LLTT'!$C$17:$G$3071,5,FALSE),VLOOKUP(M297,SICODI!$G$3:$J$2404,4,FALSE))</f>
        <v>17210.080167841363</v>
      </c>
      <c r="P297" s="16">
        <f t="shared" si="42"/>
        <v>0.84299999999999997</v>
      </c>
      <c r="Q297" s="78">
        <f t="shared" si="43"/>
        <v>31718.177749331629</v>
      </c>
      <c r="R297" s="56">
        <v>0</v>
      </c>
      <c r="S297" s="16">
        <f t="shared" si="44"/>
        <v>0.13400000000000001</v>
      </c>
      <c r="T297" s="79">
        <f t="shared" si="45"/>
        <v>354.18631820086989</v>
      </c>
      <c r="U297" s="80">
        <f t="shared" si="46"/>
        <v>0.183</v>
      </c>
      <c r="V297" s="81">
        <f t="shared" si="47"/>
        <v>64.816096230759186</v>
      </c>
      <c r="W297" s="79">
        <f t="shared" si="48"/>
        <v>21.810374248906953</v>
      </c>
      <c r="X297" s="60">
        <f t="shared" si="49"/>
        <v>21.8</v>
      </c>
      <c r="Y297" s="56">
        <f>+'INFO ENEL'!R285</f>
        <v>1</v>
      </c>
      <c r="Z297" s="59">
        <f t="shared" si="50"/>
        <v>21.8</v>
      </c>
    </row>
    <row r="298" spans="1:26" s="90" customFormat="1" ht="15" customHeight="1" x14ac:dyDescent="0.25">
      <c r="A298" s="55">
        <f>+'INFO ENEL'!A286</f>
        <v>281</v>
      </c>
      <c r="B298" s="121" t="str">
        <f>+INDEX($B$8:$B$15,MATCH(L298,$L$8:$L$15,0))</f>
        <v>SICODI</v>
      </c>
      <c r="C298" s="56" t="str">
        <f>+'INFO ENEL'!B286</f>
        <v>Lima</v>
      </c>
      <c r="D298" s="56" t="str">
        <f>+'INFO ENEL'!D286</f>
        <v>VEGUETA</v>
      </c>
      <c r="E298" s="56" t="str">
        <f>+'INFO ENEL'!D286</f>
        <v>VEGUETA</v>
      </c>
      <c r="F298" s="50">
        <f>+'INFO ENEL'!E286</f>
        <v>0</v>
      </c>
      <c r="G298" s="56" t="str">
        <f>+'INFO ENEL'!L286</f>
        <v>BT</v>
      </c>
      <c r="H298" s="57">
        <f>+'INFO ENEL'!M286</f>
        <v>45</v>
      </c>
      <c r="I298" s="56">
        <f>+'INFO ENEL'!N286</f>
        <v>11</v>
      </c>
      <c r="J298" s="56" t="str">
        <f>+'INFO ENEL'!O286</f>
        <v>Poste</v>
      </c>
      <c r="K298" s="56" t="str">
        <f>+'INFO ENEL'!P286</f>
        <v>Concreto</v>
      </c>
      <c r="L298" s="56" t="str">
        <f>+'INFO ENEL'!Q286</f>
        <v>PPC40</v>
      </c>
      <c r="M298" s="55" t="str">
        <f>+IF(ISERROR(INDEX('Estructuras de Acero y Concreto'!$C$6:$C$577,MATCH(L298,'Estructuras de Acero y Concreto'!$D$6:$D$577,0)))=FALSE,INDEX('Estructuras de Acero y Concreto'!$C$6:$C$577,MATCH(L298,'Estructuras de Acero y Concreto'!$D$6:$D$577,0)),IF(ISERROR(INDEX('Estructuras de Madera'!$C$5:$C$122,MATCH(L298,'Estructuras de Madera'!$D$5:$D$122,0)))=FALSE,INDEX('Estructuras de Madera'!$C$5:$C$122,MATCH(L298,'Estructuras de Madera'!$D$5:$D$122,0)),INDEX(SICODI!$G$3:$G$2404,MATCH(L298,SICODI!$G$3:$G$2404,0))))</f>
        <v>PPC40</v>
      </c>
      <c r="N298" s="121" t="str">
        <f>+IF(ISERROR(VLOOKUP(M298,'Resumen de precios LLTT'!$C$17:$D$3071,2,FALSE))=FALSE,VLOOKUP(M298,'Resumen de precios LLTT'!$C$17:$D$3071,2,FALSE),VLOOKUP(M298,SICODI!$G$3:$J$2404,2,FALSE))</f>
        <v>POSTE DE CONCRETO ARMADO PARA A. P. 11/200/120/285</v>
      </c>
      <c r="O298" s="58">
        <f>+IF(ISERROR(VLOOKUP(M298,'Resumen de precios LLTT'!$C$17:$G$3071,5,FALSE))=FALSE,VLOOKUP(M298,'Resumen de precios LLTT'!$C$17:$G$3071,5,FALSE),VLOOKUP(M298,SICODI!$G$3:$J$2404,4,FALSE))</f>
        <v>206.03</v>
      </c>
      <c r="P298" s="16">
        <f t="shared" si="42"/>
        <v>0.77</v>
      </c>
      <c r="Q298" s="78">
        <f t="shared" si="43"/>
        <v>364.67310000000003</v>
      </c>
      <c r="R298" s="56">
        <v>0</v>
      </c>
      <c r="S298" s="16">
        <f t="shared" si="44"/>
        <v>7.2000000000000008E-2</v>
      </c>
      <c r="T298" s="79">
        <f t="shared" si="45"/>
        <v>2.1880386000000005</v>
      </c>
      <c r="U298" s="80">
        <f t="shared" si="46"/>
        <v>0.2</v>
      </c>
      <c r="V298" s="81">
        <f t="shared" si="47"/>
        <v>0.43760772000000014</v>
      </c>
      <c r="W298" s="79">
        <f t="shared" si="48"/>
        <v>0.14725336301388503</v>
      </c>
      <c r="X298" s="60">
        <f t="shared" si="49"/>
        <v>0.1</v>
      </c>
      <c r="Y298" s="56">
        <f>+'INFO ENEL'!R286</f>
        <v>4</v>
      </c>
      <c r="Z298" s="59">
        <f t="shared" si="50"/>
        <v>0.4</v>
      </c>
    </row>
    <row r="299" spans="1:26" s="90" customFormat="1" ht="15" customHeight="1" x14ac:dyDescent="0.25">
      <c r="A299" s="55">
        <f>+'INFO ENEL'!A287</f>
        <v>282</v>
      </c>
      <c r="B299" s="121" t="str">
        <f>+INDEX($B$8:$B$15,MATCH(L299,$L$8:$L$15,0))</f>
        <v>SICODI</v>
      </c>
      <c r="C299" s="56" t="str">
        <f>+'INFO ENEL'!B287</f>
        <v>Lima</v>
      </c>
      <c r="D299" s="56" t="str">
        <f>+'INFO ENEL'!D287</f>
        <v>VEGUETA</v>
      </c>
      <c r="E299" s="56" t="str">
        <f>+'INFO ENEL'!D287</f>
        <v>VEGUETA</v>
      </c>
      <c r="F299" s="50">
        <f>+'INFO ENEL'!E287</f>
        <v>0</v>
      </c>
      <c r="G299" s="56" t="str">
        <f>+'INFO ENEL'!L287</f>
        <v>BT</v>
      </c>
      <c r="H299" s="57">
        <f>+'INFO ENEL'!M287</f>
        <v>27</v>
      </c>
      <c r="I299" s="56">
        <f>+'INFO ENEL'!N287</f>
        <v>11</v>
      </c>
      <c r="J299" s="56" t="str">
        <f>+'INFO ENEL'!O287</f>
        <v>Poste</v>
      </c>
      <c r="K299" s="56" t="str">
        <f>+'INFO ENEL'!P287</f>
        <v>Concreto</v>
      </c>
      <c r="L299" s="56" t="str">
        <f>+'INFO ENEL'!Q287</f>
        <v>PPC40</v>
      </c>
      <c r="M299" s="55" t="str">
        <f>+IF(ISERROR(INDEX('Estructuras de Acero y Concreto'!$C$6:$C$577,MATCH(L299,'Estructuras de Acero y Concreto'!$D$6:$D$577,0)))=FALSE,INDEX('Estructuras de Acero y Concreto'!$C$6:$C$577,MATCH(L299,'Estructuras de Acero y Concreto'!$D$6:$D$577,0)),IF(ISERROR(INDEX('Estructuras de Madera'!$C$5:$C$122,MATCH(L299,'Estructuras de Madera'!$D$5:$D$122,0)))=FALSE,INDEX('Estructuras de Madera'!$C$5:$C$122,MATCH(L299,'Estructuras de Madera'!$D$5:$D$122,0)),INDEX(SICODI!$G$3:$G$2404,MATCH(L299,SICODI!$G$3:$G$2404,0))))</f>
        <v>PPC40</v>
      </c>
      <c r="N299" s="121" t="str">
        <f>+IF(ISERROR(VLOOKUP(M299,'Resumen de precios LLTT'!$C$17:$D$3071,2,FALSE))=FALSE,VLOOKUP(M299,'Resumen de precios LLTT'!$C$17:$D$3071,2,FALSE),VLOOKUP(M299,SICODI!$G$3:$J$2404,2,FALSE))</f>
        <v>POSTE DE CONCRETO ARMADO PARA A. P. 11/200/120/285</v>
      </c>
      <c r="O299" s="58">
        <f>+IF(ISERROR(VLOOKUP(M299,'Resumen de precios LLTT'!$C$17:$G$3071,5,FALSE))=FALSE,VLOOKUP(M299,'Resumen de precios LLTT'!$C$17:$G$3071,5,FALSE),VLOOKUP(M299,SICODI!$G$3:$J$2404,4,FALSE))</f>
        <v>206.03</v>
      </c>
      <c r="P299" s="16">
        <f t="shared" si="42"/>
        <v>0.77</v>
      </c>
      <c r="Q299" s="78">
        <f t="shared" si="43"/>
        <v>364.67310000000003</v>
      </c>
      <c r="R299" s="56">
        <v>0</v>
      </c>
      <c r="S299" s="16">
        <f t="shared" si="44"/>
        <v>7.2000000000000008E-2</v>
      </c>
      <c r="T299" s="79">
        <f t="shared" si="45"/>
        <v>2.1880386000000005</v>
      </c>
      <c r="U299" s="80">
        <f t="shared" si="46"/>
        <v>0.2</v>
      </c>
      <c r="V299" s="81">
        <f t="shared" si="47"/>
        <v>0.43760772000000014</v>
      </c>
      <c r="W299" s="79">
        <f t="shared" si="48"/>
        <v>0.14725336301388503</v>
      </c>
      <c r="X299" s="60">
        <f t="shared" si="49"/>
        <v>0.1</v>
      </c>
      <c r="Y299" s="56">
        <f>+'INFO ENEL'!R287</f>
        <v>4</v>
      </c>
      <c r="Z299" s="59">
        <f t="shared" si="50"/>
        <v>0.4</v>
      </c>
    </row>
    <row r="300" spans="1:26" s="90" customFormat="1" ht="15" customHeight="1" x14ac:dyDescent="0.25">
      <c r="A300" s="55">
        <f>+'INFO ENEL'!A288</f>
        <v>283</v>
      </c>
      <c r="B300" s="121" t="str">
        <f>+INDEX($B$8:$B$15,MATCH(L300,$L$8:$L$15,0))</f>
        <v>SICODI</v>
      </c>
      <c r="C300" s="56" t="str">
        <f>+'INFO ENEL'!B288</f>
        <v>Lima</v>
      </c>
      <c r="D300" s="56" t="str">
        <f>+'INFO ENEL'!D288</f>
        <v>VEGUETA</v>
      </c>
      <c r="E300" s="56" t="str">
        <f>+'INFO ENEL'!D288</f>
        <v>VEGUETA</v>
      </c>
      <c r="F300" s="50">
        <f>+'INFO ENEL'!E288</f>
        <v>0</v>
      </c>
      <c r="G300" s="56" t="str">
        <f>+'INFO ENEL'!L288</f>
        <v>BT</v>
      </c>
      <c r="H300" s="57">
        <f>+'INFO ENEL'!M288</f>
        <v>30</v>
      </c>
      <c r="I300" s="56">
        <f>+'INFO ENEL'!N288</f>
        <v>11</v>
      </c>
      <c r="J300" s="56" t="str">
        <f>+'INFO ENEL'!O288</f>
        <v>Poste</v>
      </c>
      <c r="K300" s="56" t="str">
        <f>+'INFO ENEL'!P288</f>
        <v>Concreto</v>
      </c>
      <c r="L300" s="56" t="str">
        <f>+'INFO ENEL'!Q288</f>
        <v>PPC40</v>
      </c>
      <c r="M300" s="55" t="str">
        <f>+IF(ISERROR(INDEX('Estructuras de Acero y Concreto'!$C$6:$C$577,MATCH(L300,'Estructuras de Acero y Concreto'!$D$6:$D$577,0)))=FALSE,INDEX('Estructuras de Acero y Concreto'!$C$6:$C$577,MATCH(L300,'Estructuras de Acero y Concreto'!$D$6:$D$577,0)),IF(ISERROR(INDEX('Estructuras de Madera'!$C$5:$C$122,MATCH(L300,'Estructuras de Madera'!$D$5:$D$122,0)))=FALSE,INDEX('Estructuras de Madera'!$C$5:$C$122,MATCH(L300,'Estructuras de Madera'!$D$5:$D$122,0)),INDEX(SICODI!$G$3:$G$2404,MATCH(L300,SICODI!$G$3:$G$2404,0))))</f>
        <v>PPC40</v>
      </c>
      <c r="N300" s="121" t="str">
        <f>+IF(ISERROR(VLOOKUP(M300,'Resumen de precios LLTT'!$C$17:$D$3071,2,FALSE))=FALSE,VLOOKUP(M300,'Resumen de precios LLTT'!$C$17:$D$3071,2,FALSE),VLOOKUP(M300,SICODI!$G$3:$J$2404,2,FALSE))</f>
        <v>POSTE DE CONCRETO ARMADO PARA A. P. 11/200/120/285</v>
      </c>
      <c r="O300" s="58">
        <f>+IF(ISERROR(VLOOKUP(M300,'Resumen de precios LLTT'!$C$17:$G$3071,5,FALSE))=FALSE,VLOOKUP(M300,'Resumen de precios LLTT'!$C$17:$G$3071,5,FALSE),VLOOKUP(M300,SICODI!$G$3:$J$2404,4,FALSE))</f>
        <v>206.03</v>
      </c>
      <c r="P300" s="16">
        <f t="shared" si="42"/>
        <v>0.77</v>
      </c>
      <c r="Q300" s="78">
        <f t="shared" si="43"/>
        <v>364.67310000000003</v>
      </c>
      <c r="R300" s="56">
        <v>0</v>
      </c>
      <c r="S300" s="16">
        <f t="shared" si="44"/>
        <v>7.2000000000000008E-2</v>
      </c>
      <c r="T300" s="79">
        <f t="shared" si="45"/>
        <v>2.1880386000000005</v>
      </c>
      <c r="U300" s="80">
        <f t="shared" si="46"/>
        <v>0.2</v>
      </c>
      <c r="V300" s="81">
        <f t="shared" si="47"/>
        <v>0.43760772000000014</v>
      </c>
      <c r="W300" s="79">
        <f t="shared" si="48"/>
        <v>0.14725336301388503</v>
      </c>
      <c r="X300" s="60">
        <f t="shared" si="49"/>
        <v>0.1</v>
      </c>
      <c r="Y300" s="56">
        <f>+'INFO ENEL'!R288</f>
        <v>4</v>
      </c>
      <c r="Z300" s="59">
        <f t="shared" si="50"/>
        <v>0.4</v>
      </c>
    </row>
    <row r="301" spans="1:26" s="90" customFormat="1" ht="15" customHeight="1" x14ac:dyDescent="0.25">
      <c r="A301" s="55">
        <f>+'INFO ENEL'!A289</f>
        <v>284</v>
      </c>
      <c r="B301" s="121" t="str">
        <f>+INDEX($B$8:$B$15,MATCH(L301,$L$8:$L$15,0))</f>
        <v>SICODI</v>
      </c>
      <c r="C301" s="56" t="str">
        <f>+'INFO ENEL'!B289</f>
        <v>Lima</v>
      </c>
      <c r="D301" s="56" t="str">
        <f>+'INFO ENEL'!D289</f>
        <v>VEGUETA</v>
      </c>
      <c r="E301" s="56" t="str">
        <f>+'INFO ENEL'!D289</f>
        <v>VEGUETA</v>
      </c>
      <c r="F301" s="50">
        <f>+'INFO ENEL'!E289</f>
        <v>0</v>
      </c>
      <c r="G301" s="56" t="str">
        <f>+'INFO ENEL'!L289</f>
        <v>BT</v>
      </c>
      <c r="H301" s="57">
        <f>+'INFO ENEL'!M289</f>
        <v>59</v>
      </c>
      <c r="I301" s="56">
        <f>+'INFO ENEL'!N289</f>
        <v>11</v>
      </c>
      <c r="J301" s="56" t="str">
        <f>+'INFO ENEL'!O289</f>
        <v>Poste</v>
      </c>
      <c r="K301" s="56" t="str">
        <f>+'INFO ENEL'!P289</f>
        <v>Concreto</v>
      </c>
      <c r="L301" s="56" t="str">
        <f>+'INFO ENEL'!Q289</f>
        <v>PPC40</v>
      </c>
      <c r="M301" s="55" t="str">
        <f>+IF(ISERROR(INDEX('Estructuras de Acero y Concreto'!$C$6:$C$577,MATCH(L301,'Estructuras de Acero y Concreto'!$D$6:$D$577,0)))=FALSE,INDEX('Estructuras de Acero y Concreto'!$C$6:$C$577,MATCH(L301,'Estructuras de Acero y Concreto'!$D$6:$D$577,0)),IF(ISERROR(INDEX('Estructuras de Madera'!$C$5:$C$122,MATCH(L301,'Estructuras de Madera'!$D$5:$D$122,0)))=FALSE,INDEX('Estructuras de Madera'!$C$5:$C$122,MATCH(L301,'Estructuras de Madera'!$D$5:$D$122,0)),INDEX(SICODI!$G$3:$G$2404,MATCH(L301,SICODI!$G$3:$G$2404,0))))</f>
        <v>PPC40</v>
      </c>
      <c r="N301" s="121" t="str">
        <f>+IF(ISERROR(VLOOKUP(M301,'Resumen de precios LLTT'!$C$17:$D$3071,2,FALSE))=FALSE,VLOOKUP(M301,'Resumen de precios LLTT'!$C$17:$D$3071,2,FALSE),VLOOKUP(M301,SICODI!$G$3:$J$2404,2,FALSE))</f>
        <v>POSTE DE CONCRETO ARMADO PARA A. P. 11/200/120/285</v>
      </c>
      <c r="O301" s="58">
        <f>+IF(ISERROR(VLOOKUP(M301,'Resumen de precios LLTT'!$C$17:$G$3071,5,FALSE))=FALSE,VLOOKUP(M301,'Resumen de precios LLTT'!$C$17:$G$3071,5,FALSE),VLOOKUP(M301,SICODI!$G$3:$J$2404,4,FALSE))</f>
        <v>206.03</v>
      </c>
      <c r="P301" s="16">
        <f t="shared" si="42"/>
        <v>0.77</v>
      </c>
      <c r="Q301" s="78">
        <f t="shared" si="43"/>
        <v>364.67310000000003</v>
      </c>
      <c r="R301" s="56">
        <v>0</v>
      </c>
      <c r="S301" s="16">
        <f t="shared" si="44"/>
        <v>7.2000000000000008E-2</v>
      </c>
      <c r="T301" s="79">
        <f t="shared" si="45"/>
        <v>2.1880386000000005</v>
      </c>
      <c r="U301" s="80">
        <f t="shared" si="46"/>
        <v>0.2</v>
      </c>
      <c r="V301" s="81">
        <f t="shared" si="47"/>
        <v>0.43760772000000014</v>
      </c>
      <c r="W301" s="79">
        <f t="shared" si="48"/>
        <v>0.14725336301388503</v>
      </c>
      <c r="X301" s="60">
        <f t="shared" si="49"/>
        <v>0.1</v>
      </c>
      <c r="Y301" s="56">
        <f>+'INFO ENEL'!R289</f>
        <v>4</v>
      </c>
      <c r="Z301" s="59">
        <f t="shared" si="50"/>
        <v>0.4</v>
      </c>
    </row>
    <row r="302" spans="1:26" s="90" customFormat="1" ht="15" customHeight="1" x14ac:dyDescent="0.25">
      <c r="A302" s="55">
        <f>+'INFO ENEL'!A290</f>
        <v>285</v>
      </c>
      <c r="B302" s="121" t="str">
        <f>+INDEX($B$8:$B$15,MATCH(L302,$L$8:$L$15,0))</f>
        <v>MOD INV_2017</v>
      </c>
      <c r="C302" s="56" t="str">
        <f>+'INFO ENEL'!B290</f>
        <v>Lima</v>
      </c>
      <c r="D302" s="56" t="str">
        <f>+'INFO ENEL'!D290</f>
        <v>VEGUETA</v>
      </c>
      <c r="E302" s="56" t="str">
        <f>+'INFO ENEL'!D290</f>
        <v>VEGUETA</v>
      </c>
      <c r="F302" s="50">
        <f>+'INFO ENEL'!E290</f>
        <v>0</v>
      </c>
      <c r="G302" s="56" t="str">
        <f>+'INFO ENEL'!L290</f>
        <v>AT</v>
      </c>
      <c r="H302" s="57">
        <f>+'INFO ENEL'!M290</f>
        <v>140.96</v>
      </c>
      <c r="I302" s="56">
        <f>+'INFO ENEL'!N290</f>
        <v>18</v>
      </c>
      <c r="J302" s="56" t="str">
        <f>+'INFO ENEL'!O290</f>
        <v>Poste</v>
      </c>
      <c r="K302" s="56" t="str">
        <f>+'INFO ENEL'!P290</f>
        <v>Concreto</v>
      </c>
      <c r="L302" s="56" t="str">
        <f>+'INFO ENEL'!Q290</f>
        <v>PA18/7600</v>
      </c>
      <c r="M302" s="55" t="str">
        <f>+IF(ISERROR(INDEX('Estructuras de Acero y Concreto'!$C$6:$C$577,MATCH(L302,'Estructuras de Acero y Concreto'!$D$6:$D$577,0)))=FALSE,INDEX('Estructuras de Acero y Concreto'!$C$6:$C$577,MATCH(L302,'Estructuras de Acero y Concreto'!$D$6:$D$577,0)),IF(ISERROR(INDEX('Estructuras de Madera'!$C$5:$C$122,MATCH(L302,'Estructuras de Madera'!$D$5:$D$122,0)))=FALSE,INDEX('Estructuras de Madera'!$C$5:$C$122,MATCH(L302,'Estructuras de Madera'!$D$5:$D$122,0)),INDEX(SICODI!$G$3:$G$2404,MATCH(L302,SICODI!$G$3:$G$2404,0))))</f>
        <v>EA060COU0S0-300-A2</v>
      </c>
      <c r="N302" s="121" t="str">
        <f>+IF(ISERROR(VLOOKUP(M302,'Resumen de precios LLTT'!$C$17:$D$3071,2,FALSE))=FALSE,VLOOKUP(M302,'Resumen de precios LLTT'!$C$17:$D$3071,2,FALSE),VLOOKUP(M302,SICODI!$G$3:$J$2404,2,FALSE))</f>
        <v>1 Poste autosoportable de acero (18/7600) de ángulo mayor y terminal (90°) Tipo ATU1-18</v>
      </c>
      <c r="O302" s="58">
        <f>+IF(ISERROR(VLOOKUP(M302,'Resumen de precios LLTT'!$C$17:$G$3071,5,FALSE))=FALSE,VLOOKUP(M302,'Resumen de precios LLTT'!$C$17:$G$3071,5,FALSE),VLOOKUP(M302,SICODI!$G$3:$J$2404,4,FALSE))</f>
        <v>17210.080167841363</v>
      </c>
      <c r="P302" s="16">
        <f t="shared" si="42"/>
        <v>0.84299999999999997</v>
      </c>
      <c r="Q302" s="78">
        <f t="shared" si="43"/>
        <v>31718.177749331629</v>
      </c>
      <c r="R302" s="56">
        <v>0</v>
      </c>
      <c r="S302" s="16">
        <f t="shared" si="44"/>
        <v>0.13400000000000001</v>
      </c>
      <c r="T302" s="79">
        <f t="shared" si="45"/>
        <v>354.18631820086989</v>
      </c>
      <c r="U302" s="80">
        <f t="shared" si="46"/>
        <v>0.183</v>
      </c>
      <c r="V302" s="81">
        <f t="shared" si="47"/>
        <v>64.816096230759186</v>
      </c>
      <c r="W302" s="79">
        <f t="shared" si="48"/>
        <v>21.810374248906953</v>
      </c>
      <c r="X302" s="60">
        <f t="shared" si="49"/>
        <v>21.8</v>
      </c>
      <c r="Y302" s="56">
        <f>+'INFO ENEL'!R290</f>
        <v>1</v>
      </c>
      <c r="Z302" s="59">
        <f t="shared" si="50"/>
        <v>21.8</v>
      </c>
    </row>
    <row r="303" spans="1:26" s="90" customFormat="1" ht="15" customHeight="1" x14ac:dyDescent="0.25">
      <c r="A303" s="55">
        <f>+'INFO ENEL'!A291</f>
        <v>286</v>
      </c>
      <c r="B303" s="121" t="str">
        <f>+INDEX($B$8:$B$15,MATCH(L303,$L$8:$L$15,0))</f>
        <v>MOD INV_2017</v>
      </c>
      <c r="C303" s="56" t="str">
        <f>+'INFO ENEL'!B291</f>
        <v>Lima</v>
      </c>
      <c r="D303" s="56" t="str">
        <f>+'INFO ENEL'!D291</f>
        <v>VEGUETA</v>
      </c>
      <c r="E303" s="56" t="str">
        <f>+'INFO ENEL'!D291</f>
        <v>VEGUETA</v>
      </c>
      <c r="F303" s="50">
        <f>+'INFO ENEL'!E291</f>
        <v>0</v>
      </c>
      <c r="G303" s="56" t="str">
        <f>+'INFO ENEL'!L291</f>
        <v>AT</v>
      </c>
      <c r="H303" s="57">
        <f>+'INFO ENEL'!M291</f>
        <v>141.91</v>
      </c>
      <c r="I303" s="56">
        <f>+'INFO ENEL'!N291</f>
        <v>18</v>
      </c>
      <c r="J303" s="56" t="str">
        <f>+'INFO ENEL'!O291</f>
        <v>Poste</v>
      </c>
      <c r="K303" s="56" t="str">
        <f>+'INFO ENEL'!P291</f>
        <v>Concreto</v>
      </c>
      <c r="L303" s="56" t="str">
        <f>+'INFO ENEL'!Q291</f>
        <v>PA18/7600</v>
      </c>
      <c r="M303" s="55" t="str">
        <f>+IF(ISERROR(INDEX('Estructuras de Acero y Concreto'!$C$6:$C$577,MATCH(L303,'Estructuras de Acero y Concreto'!$D$6:$D$577,0)))=FALSE,INDEX('Estructuras de Acero y Concreto'!$C$6:$C$577,MATCH(L303,'Estructuras de Acero y Concreto'!$D$6:$D$577,0)),IF(ISERROR(INDEX('Estructuras de Madera'!$C$5:$C$122,MATCH(L303,'Estructuras de Madera'!$D$5:$D$122,0)))=FALSE,INDEX('Estructuras de Madera'!$C$5:$C$122,MATCH(L303,'Estructuras de Madera'!$D$5:$D$122,0)),INDEX(SICODI!$G$3:$G$2404,MATCH(L303,SICODI!$G$3:$G$2404,0))))</f>
        <v>EA060COU0S0-300-A2</v>
      </c>
      <c r="N303" s="121" t="str">
        <f>+IF(ISERROR(VLOOKUP(M303,'Resumen de precios LLTT'!$C$17:$D$3071,2,FALSE))=FALSE,VLOOKUP(M303,'Resumen de precios LLTT'!$C$17:$D$3071,2,FALSE),VLOOKUP(M303,SICODI!$G$3:$J$2404,2,FALSE))</f>
        <v>1 Poste autosoportable de acero (18/7600) de ángulo mayor y terminal (90°) Tipo ATU1-18</v>
      </c>
      <c r="O303" s="58">
        <f>+IF(ISERROR(VLOOKUP(M303,'Resumen de precios LLTT'!$C$17:$G$3071,5,FALSE))=FALSE,VLOOKUP(M303,'Resumen de precios LLTT'!$C$17:$G$3071,5,FALSE),VLOOKUP(M303,SICODI!$G$3:$J$2404,4,FALSE))</f>
        <v>17210.080167841363</v>
      </c>
      <c r="P303" s="16">
        <f t="shared" si="42"/>
        <v>0.84299999999999997</v>
      </c>
      <c r="Q303" s="78">
        <f t="shared" si="43"/>
        <v>31718.177749331629</v>
      </c>
      <c r="R303" s="56">
        <v>0</v>
      </c>
      <c r="S303" s="16">
        <f t="shared" si="44"/>
        <v>0.13400000000000001</v>
      </c>
      <c r="T303" s="79">
        <f t="shared" si="45"/>
        <v>354.18631820086989</v>
      </c>
      <c r="U303" s="80">
        <f t="shared" si="46"/>
        <v>0.183</v>
      </c>
      <c r="V303" s="81">
        <f t="shared" si="47"/>
        <v>64.816096230759186</v>
      </c>
      <c r="W303" s="79">
        <f t="shared" si="48"/>
        <v>21.810374248906953</v>
      </c>
      <c r="X303" s="60">
        <f t="shared" si="49"/>
        <v>21.8</v>
      </c>
      <c r="Y303" s="56">
        <f>+'INFO ENEL'!R291</f>
        <v>1</v>
      </c>
      <c r="Z303" s="59">
        <f t="shared" si="50"/>
        <v>21.8</v>
      </c>
    </row>
    <row r="304" spans="1:26" s="90" customFormat="1" ht="15" customHeight="1" x14ac:dyDescent="0.25">
      <c r="A304" s="55">
        <f>+'INFO ENEL'!A292</f>
        <v>287</v>
      </c>
      <c r="B304" s="121" t="str">
        <f>+INDEX($B$8:$B$15,MATCH(L304,$L$8:$L$15,0))</f>
        <v>MOD INV_2017</v>
      </c>
      <c r="C304" s="56" t="str">
        <f>+'INFO ENEL'!B292</f>
        <v>Lima</v>
      </c>
      <c r="D304" s="56" t="str">
        <f>+'INFO ENEL'!D292</f>
        <v>VEGUETA</v>
      </c>
      <c r="E304" s="56" t="str">
        <f>+'INFO ENEL'!D292</f>
        <v>VEGUETA</v>
      </c>
      <c r="F304" s="50">
        <f>+'INFO ENEL'!E292</f>
        <v>0</v>
      </c>
      <c r="G304" s="56" t="str">
        <f>+'INFO ENEL'!L292</f>
        <v>AT</v>
      </c>
      <c r="H304" s="57">
        <f>+'INFO ENEL'!M292</f>
        <v>131.32</v>
      </c>
      <c r="I304" s="56">
        <f>+'INFO ENEL'!N292</f>
        <v>18</v>
      </c>
      <c r="J304" s="56" t="str">
        <f>+'INFO ENEL'!O292</f>
        <v>Poste</v>
      </c>
      <c r="K304" s="56" t="str">
        <f>+'INFO ENEL'!P292</f>
        <v>Madera</v>
      </c>
      <c r="L304" s="56" t="str">
        <f>+'INFO ENEL'!Q292</f>
        <v>PM60C1</v>
      </c>
      <c r="M304" s="55" t="str">
        <f>+IF(ISERROR(INDEX('Estructuras de Acero y Concreto'!$C$6:$C$577,MATCH(L304,'Estructuras de Acero y Concreto'!$D$6:$D$577,0)))=FALSE,INDEX('Estructuras de Acero y Concreto'!$C$6:$C$577,MATCH(L304,'Estructuras de Acero y Concreto'!$D$6:$D$577,0)),IF(ISERROR(INDEX('Estructuras de Madera'!$C$5:$C$122,MATCH(L304,'Estructuras de Madera'!$D$5:$D$122,0)))=FALSE,INDEX('Estructuras de Madera'!$C$5:$C$122,MATCH(L304,'Estructuras de Madera'!$D$5:$D$122,0)),INDEX(SICODI!$G$3:$G$2404,MATCH(L304,SICODI!$G$3:$G$2404,0))))</f>
        <v>EMSU1P60C1</v>
      </c>
      <c r="N304" s="121" t="str">
        <f>+IF(ISERROR(VLOOKUP(M304,'Resumen de precios LLTT'!$C$17:$D$3071,2,FALSE))=FALSE,VLOOKUP(M304,'Resumen de precios LLTT'!$C$17:$D$3071,2,FALSE),VLOOKUP(M304,SICODI!$G$3:$J$2404,2,FALSE))</f>
        <v>Estructura de  Suspensión compuesto por 1 postes de madera tratada 60' Clase 1</v>
      </c>
      <c r="O304" s="58">
        <f>+IF(ISERROR(VLOOKUP(M304,'Resumen de precios LLTT'!$C$17:$G$3071,5,FALSE))=FALSE,VLOOKUP(M304,'Resumen de precios LLTT'!$C$17:$G$3071,5,FALSE),VLOOKUP(M304,SICODI!$G$3:$J$2404,4,FALSE))</f>
        <v>2141.5628345688324</v>
      </c>
      <c r="P304" s="16">
        <f t="shared" si="42"/>
        <v>0.84299999999999997</v>
      </c>
      <c r="Q304" s="78">
        <f t="shared" si="43"/>
        <v>3946.9003041103579</v>
      </c>
      <c r="R304" s="56">
        <v>0</v>
      </c>
      <c r="S304" s="16">
        <f t="shared" si="44"/>
        <v>0.13400000000000001</v>
      </c>
      <c r="T304" s="79">
        <f t="shared" si="45"/>
        <v>44.073720062565663</v>
      </c>
      <c r="U304" s="80">
        <f t="shared" si="46"/>
        <v>0.183</v>
      </c>
      <c r="V304" s="81">
        <f t="shared" si="47"/>
        <v>8.0654907714495163</v>
      </c>
      <c r="W304" s="79">
        <f t="shared" si="48"/>
        <v>2.7140075144318634</v>
      </c>
      <c r="X304" s="60">
        <f t="shared" si="49"/>
        <v>2.7</v>
      </c>
      <c r="Y304" s="56">
        <f>+'INFO ENEL'!R292</f>
        <v>1</v>
      </c>
      <c r="Z304" s="59">
        <f t="shared" si="50"/>
        <v>2.7</v>
      </c>
    </row>
    <row r="305" spans="1:26" s="90" customFormat="1" ht="15" customHeight="1" x14ac:dyDescent="0.25">
      <c r="A305" s="55">
        <f>+'INFO ENEL'!A293</f>
        <v>288</v>
      </c>
      <c r="B305" s="121" t="str">
        <f>+INDEX($B$8:$B$15,MATCH(L305,$L$8:$L$15,0))</f>
        <v>MOD INV_2017</v>
      </c>
      <c r="C305" s="56" t="str">
        <f>+'INFO ENEL'!B293</f>
        <v>Lima</v>
      </c>
      <c r="D305" s="56" t="str">
        <f>+'INFO ENEL'!D293</f>
        <v>VEGUETA</v>
      </c>
      <c r="E305" s="56" t="str">
        <f>+'INFO ENEL'!D293</f>
        <v>VEGUETA</v>
      </c>
      <c r="F305" s="50">
        <f>+'INFO ENEL'!E293</f>
        <v>0</v>
      </c>
      <c r="G305" s="56" t="str">
        <f>+'INFO ENEL'!L293</f>
        <v>AT</v>
      </c>
      <c r="H305" s="57">
        <f>+'INFO ENEL'!M293</f>
        <v>130.19</v>
      </c>
      <c r="I305" s="56">
        <f>+'INFO ENEL'!N293</f>
        <v>18</v>
      </c>
      <c r="J305" s="56" t="str">
        <f>+'INFO ENEL'!O293</f>
        <v>Poste</v>
      </c>
      <c r="K305" s="56" t="str">
        <f>+'INFO ENEL'!P293</f>
        <v>Madera</v>
      </c>
      <c r="L305" s="56" t="str">
        <f>+'INFO ENEL'!Q293</f>
        <v>PM60C1</v>
      </c>
      <c r="M305" s="55" t="str">
        <f>+IF(ISERROR(INDEX('Estructuras de Acero y Concreto'!$C$6:$C$577,MATCH(L305,'Estructuras de Acero y Concreto'!$D$6:$D$577,0)))=FALSE,INDEX('Estructuras de Acero y Concreto'!$C$6:$C$577,MATCH(L305,'Estructuras de Acero y Concreto'!$D$6:$D$577,0)),IF(ISERROR(INDEX('Estructuras de Madera'!$C$5:$C$122,MATCH(L305,'Estructuras de Madera'!$D$5:$D$122,0)))=FALSE,INDEX('Estructuras de Madera'!$C$5:$C$122,MATCH(L305,'Estructuras de Madera'!$D$5:$D$122,0)),INDEX(SICODI!$G$3:$G$2404,MATCH(L305,SICODI!$G$3:$G$2404,0))))</f>
        <v>EMSU1P60C1</v>
      </c>
      <c r="N305" s="121" t="str">
        <f>+IF(ISERROR(VLOOKUP(M305,'Resumen de precios LLTT'!$C$17:$D$3071,2,FALSE))=FALSE,VLOOKUP(M305,'Resumen de precios LLTT'!$C$17:$D$3071,2,FALSE),VLOOKUP(M305,SICODI!$G$3:$J$2404,2,FALSE))</f>
        <v>Estructura de  Suspensión compuesto por 1 postes de madera tratada 60' Clase 1</v>
      </c>
      <c r="O305" s="58">
        <f>+IF(ISERROR(VLOOKUP(M305,'Resumen de precios LLTT'!$C$17:$G$3071,5,FALSE))=FALSE,VLOOKUP(M305,'Resumen de precios LLTT'!$C$17:$G$3071,5,FALSE),VLOOKUP(M305,SICODI!$G$3:$J$2404,4,FALSE))</f>
        <v>2141.5628345688324</v>
      </c>
      <c r="P305" s="16">
        <f t="shared" si="42"/>
        <v>0.84299999999999997</v>
      </c>
      <c r="Q305" s="78">
        <f t="shared" si="43"/>
        <v>3946.9003041103579</v>
      </c>
      <c r="R305" s="56">
        <v>0</v>
      </c>
      <c r="S305" s="16">
        <f t="shared" si="44"/>
        <v>0.13400000000000001</v>
      </c>
      <c r="T305" s="79">
        <f t="shared" si="45"/>
        <v>44.073720062565663</v>
      </c>
      <c r="U305" s="80">
        <f t="shared" si="46"/>
        <v>0.183</v>
      </c>
      <c r="V305" s="81">
        <f t="shared" si="47"/>
        <v>8.0654907714495163</v>
      </c>
      <c r="W305" s="79">
        <f t="shared" si="48"/>
        <v>2.7140075144318634</v>
      </c>
      <c r="X305" s="60">
        <f t="shared" si="49"/>
        <v>2.7</v>
      </c>
      <c r="Y305" s="56">
        <f>+'INFO ENEL'!R293</f>
        <v>1</v>
      </c>
      <c r="Z305" s="59">
        <f t="shared" si="50"/>
        <v>2.7</v>
      </c>
    </row>
    <row r="306" spans="1:26" s="90" customFormat="1" ht="15" customHeight="1" x14ac:dyDescent="0.25">
      <c r="A306" s="55">
        <f>+'INFO ENEL'!A294</f>
        <v>289</v>
      </c>
      <c r="B306" s="121" t="str">
        <f>+INDEX($B$8:$B$15,MATCH(L306,$L$8:$L$15,0))</f>
        <v>MOD INV_2017</v>
      </c>
      <c r="C306" s="56" t="str">
        <f>+'INFO ENEL'!B294</f>
        <v>Lima</v>
      </c>
      <c r="D306" s="56" t="str">
        <f>+'INFO ENEL'!D294</f>
        <v>VEGUETA</v>
      </c>
      <c r="E306" s="56" t="str">
        <f>+'INFO ENEL'!D294</f>
        <v>VEGUETA</v>
      </c>
      <c r="F306" s="50">
        <f>+'INFO ENEL'!E294</f>
        <v>0</v>
      </c>
      <c r="G306" s="56" t="str">
        <f>+'INFO ENEL'!L294</f>
        <v>AT</v>
      </c>
      <c r="H306" s="57">
        <f>+'INFO ENEL'!M294</f>
        <v>136.12</v>
      </c>
      <c r="I306" s="56">
        <f>+'INFO ENEL'!N294</f>
        <v>18</v>
      </c>
      <c r="J306" s="56" t="str">
        <f>+'INFO ENEL'!O294</f>
        <v>Poste</v>
      </c>
      <c r="K306" s="56" t="str">
        <f>+'INFO ENEL'!P294</f>
        <v>Madera</v>
      </c>
      <c r="L306" s="56" t="str">
        <f>+'INFO ENEL'!Q294</f>
        <v>PM60C1</v>
      </c>
      <c r="M306" s="55" t="str">
        <f>+IF(ISERROR(INDEX('Estructuras de Acero y Concreto'!$C$6:$C$577,MATCH(L306,'Estructuras de Acero y Concreto'!$D$6:$D$577,0)))=FALSE,INDEX('Estructuras de Acero y Concreto'!$C$6:$C$577,MATCH(L306,'Estructuras de Acero y Concreto'!$D$6:$D$577,0)),IF(ISERROR(INDEX('Estructuras de Madera'!$C$5:$C$122,MATCH(L306,'Estructuras de Madera'!$D$5:$D$122,0)))=FALSE,INDEX('Estructuras de Madera'!$C$5:$C$122,MATCH(L306,'Estructuras de Madera'!$D$5:$D$122,0)),INDEX(SICODI!$G$3:$G$2404,MATCH(L306,SICODI!$G$3:$G$2404,0))))</f>
        <v>EMSU1P60C1</v>
      </c>
      <c r="N306" s="121" t="str">
        <f>+IF(ISERROR(VLOOKUP(M306,'Resumen de precios LLTT'!$C$17:$D$3071,2,FALSE))=FALSE,VLOOKUP(M306,'Resumen de precios LLTT'!$C$17:$D$3071,2,FALSE),VLOOKUP(M306,SICODI!$G$3:$J$2404,2,FALSE))</f>
        <v>Estructura de  Suspensión compuesto por 1 postes de madera tratada 60' Clase 1</v>
      </c>
      <c r="O306" s="58">
        <f>+IF(ISERROR(VLOOKUP(M306,'Resumen de precios LLTT'!$C$17:$G$3071,5,FALSE))=FALSE,VLOOKUP(M306,'Resumen de precios LLTT'!$C$17:$G$3071,5,FALSE),VLOOKUP(M306,SICODI!$G$3:$J$2404,4,FALSE))</f>
        <v>2141.5628345688324</v>
      </c>
      <c r="P306" s="16">
        <f t="shared" si="42"/>
        <v>0.84299999999999997</v>
      </c>
      <c r="Q306" s="78">
        <f t="shared" si="43"/>
        <v>3946.9003041103579</v>
      </c>
      <c r="R306" s="56">
        <v>0</v>
      </c>
      <c r="S306" s="16">
        <f t="shared" si="44"/>
        <v>0.13400000000000001</v>
      </c>
      <c r="T306" s="79">
        <f t="shared" si="45"/>
        <v>44.073720062565663</v>
      </c>
      <c r="U306" s="80">
        <f t="shared" si="46"/>
        <v>0.183</v>
      </c>
      <c r="V306" s="81">
        <f t="shared" si="47"/>
        <v>8.0654907714495163</v>
      </c>
      <c r="W306" s="79">
        <f t="shared" si="48"/>
        <v>2.7140075144318634</v>
      </c>
      <c r="X306" s="60">
        <f t="shared" si="49"/>
        <v>2.7</v>
      </c>
      <c r="Y306" s="56">
        <f>+'INFO ENEL'!R294</f>
        <v>1</v>
      </c>
      <c r="Z306" s="59">
        <f t="shared" si="50"/>
        <v>2.7</v>
      </c>
    </row>
    <row r="307" spans="1:26" s="90" customFormat="1" ht="15" customHeight="1" x14ac:dyDescent="0.25">
      <c r="A307" s="55">
        <f>+'INFO ENEL'!A295</f>
        <v>290</v>
      </c>
      <c r="B307" s="121" t="str">
        <f>+INDEX($B$8:$B$15,MATCH(L307,$L$8:$L$15,0))</f>
        <v>MOD INV_2017</v>
      </c>
      <c r="C307" s="56" t="str">
        <f>+'INFO ENEL'!B295</f>
        <v>Lima</v>
      </c>
      <c r="D307" s="56" t="str">
        <f>+'INFO ENEL'!D295</f>
        <v>VEGUETA</v>
      </c>
      <c r="E307" s="56" t="str">
        <f>+'INFO ENEL'!D295</f>
        <v>VEGUETA</v>
      </c>
      <c r="F307" s="50">
        <f>+'INFO ENEL'!E295</f>
        <v>0</v>
      </c>
      <c r="G307" s="56" t="str">
        <f>+'INFO ENEL'!L295</f>
        <v>AT</v>
      </c>
      <c r="H307" s="57">
        <f>+'INFO ENEL'!M295</f>
        <v>159</v>
      </c>
      <c r="I307" s="56">
        <f>+'INFO ENEL'!N295</f>
        <v>18</v>
      </c>
      <c r="J307" s="56" t="str">
        <f>+'INFO ENEL'!O295</f>
        <v>Poste</v>
      </c>
      <c r="K307" s="56" t="str">
        <f>+'INFO ENEL'!P295</f>
        <v>Madera</v>
      </c>
      <c r="L307" s="56" t="str">
        <f>+'INFO ENEL'!Q295</f>
        <v>PM60C1</v>
      </c>
      <c r="M307" s="55" t="str">
        <f>+IF(ISERROR(INDEX('Estructuras de Acero y Concreto'!$C$6:$C$577,MATCH(L307,'Estructuras de Acero y Concreto'!$D$6:$D$577,0)))=FALSE,INDEX('Estructuras de Acero y Concreto'!$C$6:$C$577,MATCH(L307,'Estructuras de Acero y Concreto'!$D$6:$D$577,0)),IF(ISERROR(INDEX('Estructuras de Madera'!$C$5:$C$122,MATCH(L307,'Estructuras de Madera'!$D$5:$D$122,0)))=FALSE,INDEX('Estructuras de Madera'!$C$5:$C$122,MATCH(L307,'Estructuras de Madera'!$D$5:$D$122,0)),INDEX(SICODI!$G$3:$G$2404,MATCH(L307,SICODI!$G$3:$G$2404,0))))</f>
        <v>EMSU1P60C1</v>
      </c>
      <c r="N307" s="121" t="str">
        <f>+IF(ISERROR(VLOOKUP(M307,'Resumen de precios LLTT'!$C$17:$D$3071,2,FALSE))=FALSE,VLOOKUP(M307,'Resumen de precios LLTT'!$C$17:$D$3071,2,FALSE),VLOOKUP(M307,SICODI!$G$3:$J$2404,2,FALSE))</f>
        <v>Estructura de  Suspensión compuesto por 1 postes de madera tratada 60' Clase 1</v>
      </c>
      <c r="O307" s="58">
        <f>+IF(ISERROR(VLOOKUP(M307,'Resumen de precios LLTT'!$C$17:$G$3071,5,FALSE))=FALSE,VLOOKUP(M307,'Resumen de precios LLTT'!$C$17:$G$3071,5,FALSE),VLOOKUP(M307,SICODI!$G$3:$J$2404,4,FALSE))</f>
        <v>2141.5628345688324</v>
      </c>
      <c r="P307" s="16">
        <f t="shared" si="42"/>
        <v>0.84299999999999997</v>
      </c>
      <c r="Q307" s="78">
        <f t="shared" si="43"/>
        <v>3946.9003041103579</v>
      </c>
      <c r="R307" s="56">
        <v>0</v>
      </c>
      <c r="S307" s="16">
        <f t="shared" si="44"/>
        <v>0.13400000000000001</v>
      </c>
      <c r="T307" s="79">
        <f t="shared" si="45"/>
        <v>44.073720062565663</v>
      </c>
      <c r="U307" s="80">
        <f t="shared" si="46"/>
        <v>0.183</v>
      </c>
      <c r="V307" s="81">
        <f t="shared" si="47"/>
        <v>8.0654907714495163</v>
      </c>
      <c r="W307" s="79">
        <f t="shared" si="48"/>
        <v>2.7140075144318634</v>
      </c>
      <c r="X307" s="60">
        <f t="shared" si="49"/>
        <v>2.7</v>
      </c>
      <c r="Y307" s="56">
        <f>+'INFO ENEL'!R295</f>
        <v>1</v>
      </c>
      <c r="Z307" s="59">
        <f t="shared" si="50"/>
        <v>2.7</v>
      </c>
    </row>
    <row r="308" spans="1:26" s="90" customFormat="1" ht="15" customHeight="1" x14ac:dyDescent="0.25">
      <c r="A308" s="55">
        <f>+'INFO ENEL'!A296</f>
        <v>291</v>
      </c>
      <c r="B308" s="121" t="str">
        <f>+INDEX($B$8:$B$15,MATCH(L308,$L$8:$L$15,0))</f>
        <v>SICODI</v>
      </c>
      <c r="C308" s="56" t="str">
        <f>+'INFO ENEL'!B296</f>
        <v>Lima</v>
      </c>
      <c r="D308" s="56" t="str">
        <f>+'INFO ENEL'!D296</f>
        <v>VEGUETA</v>
      </c>
      <c r="E308" s="56" t="str">
        <f>+'INFO ENEL'!D296</f>
        <v>VEGUETA</v>
      </c>
      <c r="F308" s="50">
        <f>+'INFO ENEL'!E296</f>
        <v>0</v>
      </c>
      <c r="G308" s="56" t="str">
        <f>+'INFO ENEL'!L296</f>
        <v>BT</v>
      </c>
      <c r="H308" s="57">
        <f>+'INFO ENEL'!M296</f>
        <v>96</v>
      </c>
      <c r="I308" s="56">
        <f>+'INFO ENEL'!N296</f>
        <v>11</v>
      </c>
      <c r="J308" s="56" t="str">
        <f>+'INFO ENEL'!O296</f>
        <v>Poste</v>
      </c>
      <c r="K308" s="56" t="str">
        <f>+'INFO ENEL'!P296</f>
        <v>Concreto</v>
      </c>
      <c r="L308" s="56" t="str">
        <f>+'INFO ENEL'!Q296</f>
        <v>PPC40</v>
      </c>
      <c r="M308" s="55" t="str">
        <f>+IF(ISERROR(INDEX('Estructuras de Acero y Concreto'!$C$6:$C$577,MATCH(L308,'Estructuras de Acero y Concreto'!$D$6:$D$577,0)))=FALSE,INDEX('Estructuras de Acero y Concreto'!$C$6:$C$577,MATCH(L308,'Estructuras de Acero y Concreto'!$D$6:$D$577,0)),IF(ISERROR(INDEX('Estructuras de Madera'!$C$5:$C$122,MATCH(L308,'Estructuras de Madera'!$D$5:$D$122,0)))=FALSE,INDEX('Estructuras de Madera'!$C$5:$C$122,MATCH(L308,'Estructuras de Madera'!$D$5:$D$122,0)),INDEX(SICODI!$G$3:$G$2404,MATCH(L308,SICODI!$G$3:$G$2404,0))))</f>
        <v>PPC40</v>
      </c>
      <c r="N308" s="121" t="str">
        <f>+IF(ISERROR(VLOOKUP(M308,'Resumen de precios LLTT'!$C$17:$D$3071,2,FALSE))=FALSE,VLOOKUP(M308,'Resumen de precios LLTT'!$C$17:$D$3071,2,FALSE),VLOOKUP(M308,SICODI!$G$3:$J$2404,2,FALSE))</f>
        <v>POSTE DE CONCRETO ARMADO PARA A. P. 11/200/120/285</v>
      </c>
      <c r="O308" s="58">
        <f>+IF(ISERROR(VLOOKUP(M308,'Resumen de precios LLTT'!$C$17:$G$3071,5,FALSE))=FALSE,VLOOKUP(M308,'Resumen de precios LLTT'!$C$17:$G$3071,5,FALSE),VLOOKUP(M308,SICODI!$G$3:$J$2404,4,FALSE))</f>
        <v>206.03</v>
      </c>
      <c r="P308" s="16">
        <f t="shared" si="42"/>
        <v>0.77</v>
      </c>
      <c r="Q308" s="78">
        <f t="shared" si="43"/>
        <v>364.67310000000003</v>
      </c>
      <c r="R308" s="56">
        <v>0</v>
      </c>
      <c r="S308" s="16">
        <f t="shared" si="44"/>
        <v>7.2000000000000008E-2</v>
      </c>
      <c r="T308" s="79">
        <f t="shared" si="45"/>
        <v>2.1880386000000005</v>
      </c>
      <c r="U308" s="80">
        <f t="shared" si="46"/>
        <v>0.2</v>
      </c>
      <c r="V308" s="81">
        <f t="shared" si="47"/>
        <v>0.43760772000000014</v>
      </c>
      <c r="W308" s="79">
        <f t="shared" si="48"/>
        <v>0.14725336301388503</v>
      </c>
      <c r="X308" s="60">
        <f t="shared" si="49"/>
        <v>0.1</v>
      </c>
      <c r="Y308" s="56">
        <f>+'INFO ENEL'!R296</f>
        <v>4</v>
      </c>
      <c r="Z308" s="59">
        <f t="shared" si="50"/>
        <v>0.4</v>
      </c>
    </row>
    <row r="309" spans="1:26" s="90" customFormat="1" ht="15" customHeight="1" x14ac:dyDescent="0.25">
      <c r="A309" s="55">
        <f>+'INFO ENEL'!A297</f>
        <v>292</v>
      </c>
      <c r="B309" s="121" t="str">
        <f>+INDEX($B$8:$B$15,MATCH(L309,$L$8:$L$15,0))</f>
        <v>SICODI</v>
      </c>
      <c r="C309" s="56" t="str">
        <f>+'INFO ENEL'!B297</f>
        <v>Lima</v>
      </c>
      <c r="D309" s="56" t="str">
        <f>+'INFO ENEL'!D297</f>
        <v>VEGUETA</v>
      </c>
      <c r="E309" s="56" t="str">
        <f>+'INFO ENEL'!D297</f>
        <v>VEGUETA</v>
      </c>
      <c r="F309" s="50">
        <f>+'INFO ENEL'!E297</f>
        <v>0</v>
      </c>
      <c r="G309" s="56" t="str">
        <f>+'INFO ENEL'!L297</f>
        <v>BT</v>
      </c>
      <c r="H309" s="57">
        <f>+'INFO ENEL'!M297</f>
        <v>90</v>
      </c>
      <c r="I309" s="56">
        <f>+'INFO ENEL'!N297</f>
        <v>11</v>
      </c>
      <c r="J309" s="56" t="str">
        <f>+'INFO ENEL'!O297</f>
        <v>Poste</v>
      </c>
      <c r="K309" s="56" t="str">
        <f>+'INFO ENEL'!P297</f>
        <v>Concreto</v>
      </c>
      <c r="L309" s="56" t="str">
        <f>+'INFO ENEL'!Q297</f>
        <v>PPC40</v>
      </c>
      <c r="M309" s="55" t="str">
        <f>+IF(ISERROR(INDEX('Estructuras de Acero y Concreto'!$C$6:$C$577,MATCH(L309,'Estructuras de Acero y Concreto'!$D$6:$D$577,0)))=FALSE,INDEX('Estructuras de Acero y Concreto'!$C$6:$C$577,MATCH(L309,'Estructuras de Acero y Concreto'!$D$6:$D$577,0)),IF(ISERROR(INDEX('Estructuras de Madera'!$C$5:$C$122,MATCH(L309,'Estructuras de Madera'!$D$5:$D$122,0)))=FALSE,INDEX('Estructuras de Madera'!$C$5:$C$122,MATCH(L309,'Estructuras de Madera'!$D$5:$D$122,0)),INDEX(SICODI!$G$3:$G$2404,MATCH(L309,SICODI!$G$3:$G$2404,0))))</f>
        <v>PPC40</v>
      </c>
      <c r="N309" s="121" t="str">
        <f>+IF(ISERROR(VLOOKUP(M309,'Resumen de precios LLTT'!$C$17:$D$3071,2,FALSE))=FALSE,VLOOKUP(M309,'Resumen de precios LLTT'!$C$17:$D$3071,2,FALSE),VLOOKUP(M309,SICODI!$G$3:$J$2404,2,FALSE))</f>
        <v>POSTE DE CONCRETO ARMADO PARA A. P. 11/200/120/285</v>
      </c>
      <c r="O309" s="58">
        <f>+IF(ISERROR(VLOOKUP(M309,'Resumen de precios LLTT'!$C$17:$G$3071,5,FALSE))=FALSE,VLOOKUP(M309,'Resumen de precios LLTT'!$C$17:$G$3071,5,FALSE),VLOOKUP(M309,SICODI!$G$3:$J$2404,4,FALSE))</f>
        <v>206.03</v>
      </c>
      <c r="P309" s="16">
        <f t="shared" si="42"/>
        <v>0.77</v>
      </c>
      <c r="Q309" s="78">
        <f t="shared" si="43"/>
        <v>364.67310000000003</v>
      </c>
      <c r="R309" s="56">
        <v>0</v>
      </c>
      <c r="S309" s="16">
        <f t="shared" si="44"/>
        <v>7.2000000000000008E-2</v>
      </c>
      <c r="T309" s="79">
        <f t="shared" si="45"/>
        <v>2.1880386000000005</v>
      </c>
      <c r="U309" s="80">
        <f t="shared" si="46"/>
        <v>0.2</v>
      </c>
      <c r="V309" s="81">
        <f t="shared" si="47"/>
        <v>0.43760772000000014</v>
      </c>
      <c r="W309" s="79">
        <f t="shared" si="48"/>
        <v>0.14725336301388503</v>
      </c>
      <c r="X309" s="60">
        <f t="shared" si="49"/>
        <v>0.1</v>
      </c>
      <c r="Y309" s="56">
        <f>+'INFO ENEL'!R297</f>
        <v>4</v>
      </c>
      <c r="Z309" s="59">
        <f t="shared" si="50"/>
        <v>0.4</v>
      </c>
    </row>
    <row r="310" spans="1:26" s="90" customFormat="1" ht="15" customHeight="1" x14ac:dyDescent="0.25">
      <c r="A310" s="55">
        <f>+'INFO ENEL'!A298</f>
        <v>293</v>
      </c>
      <c r="B310" s="121" t="str">
        <f>+INDEX($B$8:$B$15,MATCH(L310,$L$8:$L$15,0))</f>
        <v>SICODI</v>
      </c>
      <c r="C310" s="56" t="str">
        <f>+'INFO ENEL'!B298</f>
        <v>Lima</v>
      </c>
      <c r="D310" s="56" t="str">
        <f>+'INFO ENEL'!D298</f>
        <v>VEGUETA</v>
      </c>
      <c r="E310" s="56" t="str">
        <f>+'INFO ENEL'!D298</f>
        <v>VEGUETA</v>
      </c>
      <c r="F310" s="50">
        <f>+'INFO ENEL'!E298</f>
        <v>0</v>
      </c>
      <c r="G310" s="56" t="str">
        <f>+'INFO ENEL'!L298</f>
        <v>BT</v>
      </c>
      <c r="H310" s="57">
        <f>+'INFO ENEL'!M298</f>
        <v>90</v>
      </c>
      <c r="I310" s="56">
        <f>+'INFO ENEL'!N298</f>
        <v>11</v>
      </c>
      <c r="J310" s="56" t="str">
        <f>+'INFO ENEL'!O298</f>
        <v>Poste</v>
      </c>
      <c r="K310" s="56" t="str">
        <f>+'INFO ENEL'!P298</f>
        <v>Concreto</v>
      </c>
      <c r="L310" s="56" t="str">
        <f>+'INFO ENEL'!Q298</f>
        <v>PPC40</v>
      </c>
      <c r="M310" s="55" t="str">
        <f>+IF(ISERROR(INDEX('Estructuras de Acero y Concreto'!$C$6:$C$577,MATCH(L310,'Estructuras de Acero y Concreto'!$D$6:$D$577,0)))=FALSE,INDEX('Estructuras de Acero y Concreto'!$C$6:$C$577,MATCH(L310,'Estructuras de Acero y Concreto'!$D$6:$D$577,0)),IF(ISERROR(INDEX('Estructuras de Madera'!$C$5:$C$122,MATCH(L310,'Estructuras de Madera'!$D$5:$D$122,0)))=FALSE,INDEX('Estructuras de Madera'!$C$5:$C$122,MATCH(L310,'Estructuras de Madera'!$D$5:$D$122,0)),INDEX(SICODI!$G$3:$G$2404,MATCH(L310,SICODI!$G$3:$G$2404,0))))</f>
        <v>PPC40</v>
      </c>
      <c r="N310" s="121" t="str">
        <f>+IF(ISERROR(VLOOKUP(M310,'Resumen de precios LLTT'!$C$17:$D$3071,2,FALSE))=FALSE,VLOOKUP(M310,'Resumen de precios LLTT'!$C$17:$D$3071,2,FALSE),VLOOKUP(M310,SICODI!$G$3:$J$2404,2,FALSE))</f>
        <v>POSTE DE CONCRETO ARMADO PARA A. P. 11/200/120/285</v>
      </c>
      <c r="O310" s="58">
        <f>+IF(ISERROR(VLOOKUP(M310,'Resumen de precios LLTT'!$C$17:$G$3071,5,FALSE))=FALSE,VLOOKUP(M310,'Resumen de precios LLTT'!$C$17:$G$3071,5,FALSE),VLOOKUP(M310,SICODI!$G$3:$J$2404,4,FALSE))</f>
        <v>206.03</v>
      </c>
      <c r="P310" s="16">
        <f t="shared" si="42"/>
        <v>0.77</v>
      </c>
      <c r="Q310" s="78">
        <f t="shared" si="43"/>
        <v>364.67310000000003</v>
      </c>
      <c r="R310" s="56">
        <v>0</v>
      </c>
      <c r="S310" s="16">
        <f t="shared" si="44"/>
        <v>7.2000000000000008E-2</v>
      </c>
      <c r="T310" s="79">
        <f t="shared" si="45"/>
        <v>2.1880386000000005</v>
      </c>
      <c r="U310" s="80">
        <f t="shared" si="46"/>
        <v>0.2</v>
      </c>
      <c r="V310" s="81">
        <f t="shared" si="47"/>
        <v>0.43760772000000014</v>
      </c>
      <c r="W310" s="79">
        <f t="shared" si="48"/>
        <v>0.14725336301388503</v>
      </c>
      <c r="X310" s="60">
        <f t="shared" si="49"/>
        <v>0.1</v>
      </c>
      <c r="Y310" s="56">
        <f>+'INFO ENEL'!R298</f>
        <v>4</v>
      </c>
      <c r="Z310" s="59">
        <f t="shared" si="50"/>
        <v>0.4</v>
      </c>
    </row>
    <row r="311" spans="1:26" s="90" customFormat="1" ht="15" customHeight="1" x14ac:dyDescent="0.25">
      <c r="A311" s="55">
        <f>+'INFO ENEL'!A299</f>
        <v>294</v>
      </c>
      <c r="B311" s="121" t="str">
        <f>+INDEX($B$8:$B$15,MATCH(L311,$L$8:$L$15,0))</f>
        <v>SICODI</v>
      </c>
      <c r="C311" s="56" t="str">
        <f>+'INFO ENEL'!B299</f>
        <v>Lima</v>
      </c>
      <c r="D311" s="56" t="str">
        <f>+'INFO ENEL'!D299</f>
        <v>VEGUETA</v>
      </c>
      <c r="E311" s="56" t="str">
        <f>+'INFO ENEL'!D299</f>
        <v>VEGUETA</v>
      </c>
      <c r="F311" s="50">
        <f>+'INFO ENEL'!E299</f>
        <v>0</v>
      </c>
      <c r="G311" s="56" t="str">
        <f>+'INFO ENEL'!L299</f>
        <v>BT</v>
      </c>
      <c r="H311" s="57">
        <f>+'INFO ENEL'!M299</f>
        <v>87</v>
      </c>
      <c r="I311" s="56">
        <f>+'INFO ENEL'!N299</f>
        <v>11</v>
      </c>
      <c r="J311" s="56" t="str">
        <f>+'INFO ENEL'!O299</f>
        <v>Poste</v>
      </c>
      <c r="K311" s="56" t="str">
        <f>+'INFO ENEL'!P299</f>
        <v>Concreto</v>
      </c>
      <c r="L311" s="56" t="str">
        <f>+'INFO ENEL'!Q299</f>
        <v>PPC40</v>
      </c>
      <c r="M311" s="55" t="str">
        <f>+IF(ISERROR(INDEX('Estructuras de Acero y Concreto'!$C$6:$C$577,MATCH(L311,'Estructuras de Acero y Concreto'!$D$6:$D$577,0)))=FALSE,INDEX('Estructuras de Acero y Concreto'!$C$6:$C$577,MATCH(L311,'Estructuras de Acero y Concreto'!$D$6:$D$577,0)),IF(ISERROR(INDEX('Estructuras de Madera'!$C$5:$C$122,MATCH(L311,'Estructuras de Madera'!$D$5:$D$122,0)))=FALSE,INDEX('Estructuras de Madera'!$C$5:$C$122,MATCH(L311,'Estructuras de Madera'!$D$5:$D$122,0)),INDEX(SICODI!$G$3:$G$2404,MATCH(L311,SICODI!$G$3:$G$2404,0))))</f>
        <v>PPC40</v>
      </c>
      <c r="N311" s="121" t="str">
        <f>+IF(ISERROR(VLOOKUP(M311,'Resumen de precios LLTT'!$C$17:$D$3071,2,FALSE))=FALSE,VLOOKUP(M311,'Resumen de precios LLTT'!$C$17:$D$3071,2,FALSE),VLOOKUP(M311,SICODI!$G$3:$J$2404,2,FALSE))</f>
        <v>POSTE DE CONCRETO ARMADO PARA A. P. 11/200/120/285</v>
      </c>
      <c r="O311" s="58">
        <f>+IF(ISERROR(VLOOKUP(M311,'Resumen de precios LLTT'!$C$17:$G$3071,5,FALSE))=FALSE,VLOOKUP(M311,'Resumen de precios LLTT'!$C$17:$G$3071,5,FALSE),VLOOKUP(M311,SICODI!$G$3:$J$2404,4,FALSE))</f>
        <v>206.03</v>
      </c>
      <c r="P311" s="16">
        <f t="shared" si="42"/>
        <v>0.77</v>
      </c>
      <c r="Q311" s="78">
        <f t="shared" si="43"/>
        <v>364.67310000000003</v>
      </c>
      <c r="R311" s="56">
        <v>0</v>
      </c>
      <c r="S311" s="16">
        <f t="shared" si="44"/>
        <v>7.2000000000000008E-2</v>
      </c>
      <c r="T311" s="79">
        <f t="shared" si="45"/>
        <v>2.1880386000000005</v>
      </c>
      <c r="U311" s="80">
        <f t="shared" si="46"/>
        <v>0.2</v>
      </c>
      <c r="V311" s="81">
        <f t="shared" si="47"/>
        <v>0.43760772000000014</v>
      </c>
      <c r="W311" s="79">
        <f t="shared" si="48"/>
        <v>0.14725336301388503</v>
      </c>
      <c r="X311" s="60">
        <f t="shared" si="49"/>
        <v>0.1</v>
      </c>
      <c r="Y311" s="56">
        <f>+'INFO ENEL'!R299</f>
        <v>4</v>
      </c>
      <c r="Z311" s="59">
        <f t="shared" si="50"/>
        <v>0.4</v>
      </c>
    </row>
    <row r="312" spans="1:26" s="90" customFormat="1" ht="15" customHeight="1" x14ac:dyDescent="0.25">
      <c r="A312" s="55">
        <f>+'INFO ENEL'!A300</f>
        <v>295</v>
      </c>
      <c r="B312" s="121" t="str">
        <f>+INDEX($B$8:$B$15,MATCH(L312,$L$8:$L$15,0))</f>
        <v>SICODI</v>
      </c>
      <c r="C312" s="56" t="str">
        <f>+'INFO ENEL'!B300</f>
        <v>Lima</v>
      </c>
      <c r="D312" s="56" t="str">
        <f>+'INFO ENEL'!D300</f>
        <v>VEGUETA</v>
      </c>
      <c r="E312" s="56" t="str">
        <f>+'INFO ENEL'!D300</f>
        <v>VEGUETA</v>
      </c>
      <c r="F312" s="50">
        <f>+'INFO ENEL'!E300</f>
        <v>0</v>
      </c>
      <c r="G312" s="56" t="str">
        <f>+'INFO ENEL'!L300</f>
        <v>BT</v>
      </c>
      <c r="H312" s="57">
        <f>+'INFO ENEL'!M300</f>
        <v>90</v>
      </c>
      <c r="I312" s="56">
        <f>+'INFO ENEL'!N300</f>
        <v>11</v>
      </c>
      <c r="J312" s="56" t="str">
        <f>+'INFO ENEL'!O300</f>
        <v>Poste</v>
      </c>
      <c r="K312" s="56" t="str">
        <f>+'INFO ENEL'!P300</f>
        <v>Concreto</v>
      </c>
      <c r="L312" s="56" t="str">
        <f>+'INFO ENEL'!Q300</f>
        <v>PPC40</v>
      </c>
      <c r="M312" s="55" t="str">
        <f>+IF(ISERROR(INDEX('Estructuras de Acero y Concreto'!$C$6:$C$577,MATCH(L312,'Estructuras de Acero y Concreto'!$D$6:$D$577,0)))=FALSE,INDEX('Estructuras de Acero y Concreto'!$C$6:$C$577,MATCH(L312,'Estructuras de Acero y Concreto'!$D$6:$D$577,0)),IF(ISERROR(INDEX('Estructuras de Madera'!$C$5:$C$122,MATCH(L312,'Estructuras de Madera'!$D$5:$D$122,0)))=FALSE,INDEX('Estructuras de Madera'!$C$5:$C$122,MATCH(L312,'Estructuras de Madera'!$D$5:$D$122,0)),INDEX(SICODI!$G$3:$G$2404,MATCH(L312,SICODI!$G$3:$G$2404,0))))</f>
        <v>PPC40</v>
      </c>
      <c r="N312" s="121" t="str">
        <f>+IF(ISERROR(VLOOKUP(M312,'Resumen de precios LLTT'!$C$17:$D$3071,2,FALSE))=FALSE,VLOOKUP(M312,'Resumen de precios LLTT'!$C$17:$D$3071,2,FALSE),VLOOKUP(M312,SICODI!$G$3:$J$2404,2,FALSE))</f>
        <v>POSTE DE CONCRETO ARMADO PARA A. P. 11/200/120/285</v>
      </c>
      <c r="O312" s="58">
        <f>+IF(ISERROR(VLOOKUP(M312,'Resumen de precios LLTT'!$C$17:$G$3071,5,FALSE))=FALSE,VLOOKUP(M312,'Resumen de precios LLTT'!$C$17:$G$3071,5,FALSE),VLOOKUP(M312,SICODI!$G$3:$J$2404,4,FALSE))</f>
        <v>206.03</v>
      </c>
      <c r="P312" s="16">
        <f t="shared" si="42"/>
        <v>0.77</v>
      </c>
      <c r="Q312" s="78">
        <f t="shared" si="43"/>
        <v>364.67310000000003</v>
      </c>
      <c r="R312" s="56">
        <v>0</v>
      </c>
      <c r="S312" s="16">
        <f t="shared" si="44"/>
        <v>7.2000000000000008E-2</v>
      </c>
      <c r="T312" s="79">
        <f t="shared" si="45"/>
        <v>2.1880386000000005</v>
      </c>
      <c r="U312" s="80">
        <f t="shared" si="46"/>
        <v>0.2</v>
      </c>
      <c r="V312" s="81">
        <f t="shared" si="47"/>
        <v>0.43760772000000014</v>
      </c>
      <c r="W312" s="79">
        <f t="shared" si="48"/>
        <v>0.14725336301388503</v>
      </c>
      <c r="X312" s="60">
        <f t="shared" si="49"/>
        <v>0.1</v>
      </c>
      <c r="Y312" s="56">
        <f>+'INFO ENEL'!R300</f>
        <v>4</v>
      </c>
      <c r="Z312" s="59">
        <f t="shared" si="50"/>
        <v>0.4</v>
      </c>
    </row>
    <row r="313" spans="1:26" s="90" customFormat="1" ht="15" customHeight="1" x14ac:dyDescent="0.25">
      <c r="A313" s="55">
        <f>+'INFO ENEL'!A301</f>
        <v>296</v>
      </c>
      <c r="B313" s="121" t="str">
        <f>+INDEX($B$8:$B$15,MATCH(L313,$L$8:$L$15,0))</f>
        <v>SICODI</v>
      </c>
      <c r="C313" s="56" t="str">
        <f>+'INFO ENEL'!B301</f>
        <v>Lima</v>
      </c>
      <c r="D313" s="56" t="str">
        <f>+'INFO ENEL'!D301</f>
        <v>VEGUETA</v>
      </c>
      <c r="E313" s="56" t="str">
        <f>+'INFO ENEL'!D301</f>
        <v>VEGUETA</v>
      </c>
      <c r="F313" s="50">
        <f>+'INFO ENEL'!E301</f>
        <v>0</v>
      </c>
      <c r="G313" s="56" t="str">
        <f>+'INFO ENEL'!L301</f>
        <v>BT</v>
      </c>
      <c r="H313" s="57">
        <f>+'INFO ENEL'!M301</f>
        <v>90</v>
      </c>
      <c r="I313" s="56">
        <f>+'INFO ENEL'!N301</f>
        <v>11</v>
      </c>
      <c r="J313" s="56" t="str">
        <f>+'INFO ENEL'!O301</f>
        <v>Poste</v>
      </c>
      <c r="K313" s="56" t="str">
        <f>+'INFO ENEL'!P301</f>
        <v>Concreto</v>
      </c>
      <c r="L313" s="56" t="str">
        <f>+'INFO ENEL'!Q301</f>
        <v>PPC40</v>
      </c>
      <c r="M313" s="55" t="str">
        <f>+IF(ISERROR(INDEX('Estructuras de Acero y Concreto'!$C$6:$C$577,MATCH(L313,'Estructuras de Acero y Concreto'!$D$6:$D$577,0)))=FALSE,INDEX('Estructuras de Acero y Concreto'!$C$6:$C$577,MATCH(L313,'Estructuras de Acero y Concreto'!$D$6:$D$577,0)),IF(ISERROR(INDEX('Estructuras de Madera'!$C$5:$C$122,MATCH(L313,'Estructuras de Madera'!$D$5:$D$122,0)))=FALSE,INDEX('Estructuras de Madera'!$C$5:$C$122,MATCH(L313,'Estructuras de Madera'!$D$5:$D$122,0)),INDEX(SICODI!$G$3:$G$2404,MATCH(L313,SICODI!$G$3:$G$2404,0))))</f>
        <v>PPC40</v>
      </c>
      <c r="N313" s="121" t="str">
        <f>+IF(ISERROR(VLOOKUP(M313,'Resumen de precios LLTT'!$C$17:$D$3071,2,FALSE))=FALSE,VLOOKUP(M313,'Resumen de precios LLTT'!$C$17:$D$3071,2,FALSE),VLOOKUP(M313,SICODI!$G$3:$J$2404,2,FALSE))</f>
        <v>POSTE DE CONCRETO ARMADO PARA A. P. 11/200/120/285</v>
      </c>
      <c r="O313" s="58">
        <f>+IF(ISERROR(VLOOKUP(M313,'Resumen de precios LLTT'!$C$17:$G$3071,5,FALSE))=FALSE,VLOOKUP(M313,'Resumen de precios LLTT'!$C$17:$G$3071,5,FALSE),VLOOKUP(M313,SICODI!$G$3:$J$2404,4,FALSE))</f>
        <v>206.03</v>
      </c>
      <c r="P313" s="16">
        <f t="shared" si="42"/>
        <v>0.77</v>
      </c>
      <c r="Q313" s="78">
        <f t="shared" si="43"/>
        <v>364.67310000000003</v>
      </c>
      <c r="R313" s="56">
        <v>0</v>
      </c>
      <c r="S313" s="16">
        <f t="shared" si="44"/>
        <v>7.2000000000000008E-2</v>
      </c>
      <c r="T313" s="79">
        <f t="shared" si="45"/>
        <v>2.1880386000000005</v>
      </c>
      <c r="U313" s="80">
        <f t="shared" si="46"/>
        <v>0.2</v>
      </c>
      <c r="V313" s="81">
        <f t="shared" si="47"/>
        <v>0.43760772000000014</v>
      </c>
      <c r="W313" s="79">
        <f t="shared" si="48"/>
        <v>0.14725336301388503</v>
      </c>
      <c r="X313" s="60">
        <f t="shared" si="49"/>
        <v>0.1</v>
      </c>
      <c r="Y313" s="56">
        <f>+'INFO ENEL'!R301</f>
        <v>4</v>
      </c>
      <c r="Z313" s="59">
        <f t="shared" si="50"/>
        <v>0.4</v>
      </c>
    </row>
    <row r="314" spans="1:26" s="90" customFormat="1" ht="15" customHeight="1" x14ac:dyDescent="0.25">
      <c r="A314" s="55">
        <f>+'INFO ENEL'!A302</f>
        <v>297</v>
      </c>
      <c r="B314" s="121" t="str">
        <f>+INDEX($B$8:$B$15,MATCH(L314,$L$8:$L$15,0))</f>
        <v>SICODI</v>
      </c>
      <c r="C314" s="56" t="str">
        <f>+'INFO ENEL'!B302</f>
        <v>Lima</v>
      </c>
      <c r="D314" s="56" t="str">
        <f>+'INFO ENEL'!D302</f>
        <v>VEGUETA</v>
      </c>
      <c r="E314" s="56" t="str">
        <f>+'INFO ENEL'!D302</f>
        <v>VEGUETA</v>
      </c>
      <c r="F314" s="50">
        <f>+'INFO ENEL'!E302</f>
        <v>0</v>
      </c>
      <c r="G314" s="56" t="str">
        <f>+'INFO ENEL'!L302</f>
        <v>BT</v>
      </c>
      <c r="H314" s="57">
        <f>+'INFO ENEL'!M302</f>
        <v>90</v>
      </c>
      <c r="I314" s="56">
        <f>+'INFO ENEL'!N302</f>
        <v>11</v>
      </c>
      <c r="J314" s="56" t="str">
        <f>+'INFO ENEL'!O302</f>
        <v>Poste</v>
      </c>
      <c r="K314" s="56" t="str">
        <f>+'INFO ENEL'!P302</f>
        <v>Concreto</v>
      </c>
      <c r="L314" s="56" t="str">
        <f>+'INFO ENEL'!Q302</f>
        <v>PPC40</v>
      </c>
      <c r="M314" s="55" t="str">
        <f>+IF(ISERROR(INDEX('Estructuras de Acero y Concreto'!$C$6:$C$577,MATCH(L314,'Estructuras de Acero y Concreto'!$D$6:$D$577,0)))=FALSE,INDEX('Estructuras de Acero y Concreto'!$C$6:$C$577,MATCH(L314,'Estructuras de Acero y Concreto'!$D$6:$D$577,0)),IF(ISERROR(INDEX('Estructuras de Madera'!$C$5:$C$122,MATCH(L314,'Estructuras de Madera'!$D$5:$D$122,0)))=FALSE,INDEX('Estructuras de Madera'!$C$5:$C$122,MATCH(L314,'Estructuras de Madera'!$D$5:$D$122,0)),INDEX(SICODI!$G$3:$G$2404,MATCH(L314,SICODI!$G$3:$G$2404,0))))</f>
        <v>PPC40</v>
      </c>
      <c r="N314" s="121" t="str">
        <f>+IF(ISERROR(VLOOKUP(M314,'Resumen de precios LLTT'!$C$17:$D$3071,2,FALSE))=FALSE,VLOOKUP(M314,'Resumen de precios LLTT'!$C$17:$D$3071,2,FALSE),VLOOKUP(M314,SICODI!$G$3:$J$2404,2,FALSE))</f>
        <v>POSTE DE CONCRETO ARMADO PARA A. P. 11/200/120/285</v>
      </c>
      <c r="O314" s="58">
        <f>+IF(ISERROR(VLOOKUP(M314,'Resumen de precios LLTT'!$C$17:$G$3071,5,FALSE))=FALSE,VLOOKUP(M314,'Resumen de precios LLTT'!$C$17:$G$3071,5,FALSE),VLOOKUP(M314,SICODI!$G$3:$J$2404,4,FALSE))</f>
        <v>206.03</v>
      </c>
      <c r="P314" s="16">
        <f t="shared" si="42"/>
        <v>0.77</v>
      </c>
      <c r="Q314" s="78">
        <f t="shared" si="43"/>
        <v>364.67310000000003</v>
      </c>
      <c r="R314" s="56">
        <v>0</v>
      </c>
      <c r="S314" s="16">
        <f t="shared" si="44"/>
        <v>7.2000000000000008E-2</v>
      </c>
      <c r="T314" s="79">
        <f t="shared" si="45"/>
        <v>2.1880386000000005</v>
      </c>
      <c r="U314" s="80">
        <f t="shared" si="46"/>
        <v>0.2</v>
      </c>
      <c r="V314" s="81">
        <f t="shared" si="47"/>
        <v>0.43760772000000014</v>
      </c>
      <c r="W314" s="79">
        <f t="shared" si="48"/>
        <v>0.14725336301388503</v>
      </c>
      <c r="X314" s="60">
        <f t="shared" si="49"/>
        <v>0.1</v>
      </c>
      <c r="Y314" s="56">
        <f>+'INFO ENEL'!R302</f>
        <v>4</v>
      </c>
      <c r="Z314" s="59">
        <f t="shared" si="50"/>
        <v>0.4</v>
      </c>
    </row>
    <row r="315" spans="1:26" s="90" customFormat="1" ht="15" customHeight="1" x14ac:dyDescent="0.25">
      <c r="A315" s="55">
        <f>+'INFO ENEL'!A303</f>
        <v>298</v>
      </c>
      <c r="B315" s="121" t="str">
        <f>+INDEX($B$8:$B$15,MATCH(L315,$L$8:$L$15,0))</f>
        <v>SICODI</v>
      </c>
      <c r="C315" s="56" t="str">
        <f>+'INFO ENEL'!B303</f>
        <v>Lima</v>
      </c>
      <c r="D315" s="56" t="str">
        <f>+'INFO ENEL'!D303</f>
        <v>VEGUETA</v>
      </c>
      <c r="E315" s="56" t="str">
        <f>+'INFO ENEL'!D303</f>
        <v>VEGUETA</v>
      </c>
      <c r="F315" s="50">
        <f>+'INFO ENEL'!E303</f>
        <v>0</v>
      </c>
      <c r="G315" s="56" t="str">
        <f>+'INFO ENEL'!L303</f>
        <v>BT</v>
      </c>
      <c r="H315" s="57">
        <f>+'INFO ENEL'!M303</f>
        <v>93</v>
      </c>
      <c r="I315" s="56">
        <f>+'INFO ENEL'!N303</f>
        <v>11</v>
      </c>
      <c r="J315" s="56" t="str">
        <f>+'INFO ENEL'!O303</f>
        <v>Poste</v>
      </c>
      <c r="K315" s="56" t="str">
        <f>+'INFO ENEL'!P303</f>
        <v>Concreto</v>
      </c>
      <c r="L315" s="56" t="str">
        <f>+'INFO ENEL'!Q303</f>
        <v>PPC40</v>
      </c>
      <c r="M315" s="55" t="str">
        <f>+IF(ISERROR(INDEX('Estructuras de Acero y Concreto'!$C$6:$C$577,MATCH(L315,'Estructuras de Acero y Concreto'!$D$6:$D$577,0)))=FALSE,INDEX('Estructuras de Acero y Concreto'!$C$6:$C$577,MATCH(L315,'Estructuras de Acero y Concreto'!$D$6:$D$577,0)),IF(ISERROR(INDEX('Estructuras de Madera'!$C$5:$C$122,MATCH(L315,'Estructuras de Madera'!$D$5:$D$122,0)))=FALSE,INDEX('Estructuras de Madera'!$C$5:$C$122,MATCH(L315,'Estructuras de Madera'!$D$5:$D$122,0)),INDEX(SICODI!$G$3:$G$2404,MATCH(L315,SICODI!$G$3:$G$2404,0))))</f>
        <v>PPC40</v>
      </c>
      <c r="N315" s="121" t="str">
        <f>+IF(ISERROR(VLOOKUP(M315,'Resumen de precios LLTT'!$C$17:$D$3071,2,FALSE))=FALSE,VLOOKUP(M315,'Resumen de precios LLTT'!$C$17:$D$3071,2,FALSE),VLOOKUP(M315,SICODI!$G$3:$J$2404,2,FALSE))</f>
        <v>POSTE DE CONCRETO ARMADO PARA A. P. 11/200/120/285</v>
      </c>
      <c r="O315" s="58">
        <f>+IF(ISERROR(VLOOKUP(M315,'Resumen de precios LLTT'!$C$17:$G$3071,5,FALSE))=FALSE,VLOOKUP(M315,'Resumen de precios LLTT'!$C$17:$G$3071,5,FALSE),VLOOKUP(M315,SICODI!$G$3:$J$2404,4,FALSE))</f>
        <v>206.03</v>
      </c>
      <c r="P315" s="16">
        <f t="shared" si="42"/>
        <v>0.77</v>
      </c>
      <c r="Q315" s="78">
        <f t="shared" si="43"/>
        <v>364.67310000000003</v>
      </c>
      <c r="R315" s="56">
        <v>0</v>
      </c>
      <c r="S315" s="16">
        <f t="shared" si="44"/>
        <v>7.2000000000000008E-2</v>
      </c>
      <c r="T315" s="79">
        <f t="shared" si="45"/>
        <v>2.1880386000000005</v>
      </c>
      <c r="U315" s="80">
        <f t="shared" si="46"/>
        <v>0.2</v>
      </c>
      <c r="V315" s="81">
        <f t="shared" si="47"/>
        <v>0.43760772000000014</v>
      </c>
      <c r="W315" s="79">
        <f t="shared" si="48"/>
        <v>0.14725336301388503</v>
      </c>
      <c r="X315" s="60">
        <f t="shared" si="49"/>
        <v>0.1</v>
      </c>
      <c r="Y315" s="56">
        <f>+'INFO ENEL'!R303</f>
        <v>4</v>
      </c>
      <c r="Z315" s="59">
        <f t="shared" si="50"/>
        <v>0.4</v>
      </c>
    </row>
    <row r="316" spans="1:26" s="90" customFormat="1" ht="15" customHeight="1" x14ac:dyDescent="0.25">
      <c r="A316" s="55">
        <f>+'INFO ENEL'!A304</f>
        <v>299</v>
      </c>
      <c r="B316" s="121" t="str">
        <f>+INDEX($B$8:$B$15,MATCH(L316,$L$8:$L$15,0))</f>
        <v>SICODI</v>
      </c>
      <c r="C316" s="56" t="str">
        <f>+'INFO ENEL'!B304</f>
        <v>Lima</v>
      </c>
      <c r="D316" s="56" t="str">
        <f>+'INFO ENEL'!D304</f>
        <v>VEGUETA</v>
      </c>
      <c r="E316" s="56" t="str">
        <f>+'INFO ENEL'!D304</f>
        <v>VEGUETA</v>
      </c>
      <c r="F316" s="50">
        <f>+'INFO ENEL'!E304</f>
        <v>0</v>
      </c>
      <c r="G316" s="56" t="str">
        <f>+'INFO ENEL'!L304</f>
        <v>BT</v>
      </c>
      <c r="H316" s="57">
        <f>+'INFO ENEL'!M304</f>
        <v>87</v>
      </c>
      <c r="I316" s="56">
        <f>+'INFO ENEL'!N304</f>
        <v>11</v>
      </c>
      <c r="J316" s="56" t="str">
        <f>+'INFO ENEL'!O304</f>
        <v>Poste</v>
      </c>
      <c r="K316" s="56" t="str">
        <f>+'INFO ENEL'!P304</f>
        <v>Concreto</v>
      </c>
      <c r="L316" s="56" t="str">
        <f>+'INFO ENEL'!Q304</f>
        <v>PPC40</v>
      </c>
      <c r="M316" s="55" t="str">
        <f>+IF(ISERROR(INDEX('Estructuras de Acero y Concreto'!$C$6:$C$577,MATCH(L316,'Estructuras de Acero y Concreto'!$D$6:$D$577,0)))=FALSE,INDEX('Estructuras de Acero y Concreto'!$C$6:$C$577,MATCH(L316,'Estructuras de Acero y Concreto'!$D$6:$D$577,0)),IF(ISERROR(INDEX('Estructuras de Madera'!$C$5:$C$122,MATCH(L316,'Estructuras de Madera'!$D$5:$D$122,0)))=FALSE,INDEX('Estructuras de Madera'!$C$5:$C$122,MATCH(L316,'Estructuras de Madera'!$D$5:$D$122,0)),INDEX(SICODI!$G$3:$G$2404,MATCH(L316,SICODI!$G$3:$G$2404,0))))</f>
        <v>PPC40</v>
      </c>
      <c r="N316" s="121" t="str">
        <f>+IF(ISERROR(VLOOKUP(M316,'Resumen de precios LLTT'!$C$17:$D$3071,2,FALSE))=FALSE,VLOOKUP(M316,'Resumen de precios LLTT'!$C$17:$D$3071,2,FALSE),VLOOKUP(M316,SICODI!$G$3:$J$2404,2,FALSE))</f>
        <v>POSTE DE CONCRETO ARMADO PARA A. P. 11/200/120/285</v>
      </c>
      <c r="O316" s="58">
        <f>+IF(ISERROR(VLOOKUP(M316,'Resumen de precios LLTT'!$C$17:$G$3071,5,FALSE))=FALSE,VLOOKUP(M316,'Resumen de precios LLTT'!$C$17:$G$3071,5,FALSE),VLOOKUP(M316,SICODI!$G$3:$J$2404,4,FALSE))</f>
        <v>206.03</v>
      </c>
      <c r="P316" s="16">
        <f t="shared" si="42"/>
        <v>0.77</v>
      </c>
      <c r="Q316" s="78">
        <f t="shared" si="43"/>
        <v>364.67310000000003</v>
      </c>
      <c r="R316" s="56">
        <v>0</v>
      </c>
      <c r="S316" s="16">
        <f t="shared" si="44"/>
        <v>7.2000000000000008E-2</v>
      </c>
      <c r="T316" s="79">
        <f t="shared" si="45"/>
        <v>2.1880386000000005</v>
      </c>
      <c r="U316" s="80">
        <f t="shared" si="46"/>
        <v>0.2</v>
      </c>
      <c r="V316" s="81">
        <f t="shared" si="47"/>
        <v>0.43760772000000014</v>
      </c>
      <c r="W316" s="79">
        <f t="shared" si="48"/>
        <v>0.14725336301388503</v>
      </c>
      <c r="X316" s="60">
        <f t="shared" si="49"/>
        <v>0.1</v>
      </c>
      <c r="Y316" s="56">
        <f>+'INFO ENEL'!R304</f>
        <v>4</v>
      </c>
      <c r="Z316" s="59">
        <f t="shared" si="50"/>
        <v>0.4</v>
      </c>
    </row>
    <row r="317" spans="1:26" s="90" customFormat="1" ht="15" customHeight="1" x14ac:dyDescent="0.25">
      <c r="A317" s="55">
        <f>+'INFO ENEL'!A305</f>
        <v>300</v>
      </c>
      <c r="B317" s="121" t="str">
        <f>+INDEX($B$8:$B$15,MATCH(L317,$L$8:$L$15,0))</f>
        <v>SICODI</v>
      </c>
      <c r="C317" s="56" t="str">
        <f>+'INFO ENEL'!B305</f>
        <v>Lima</v>
      </c>
      <c r="D317" s="56" t="str">
        <f>+'INFO ENEL'!D305</f>
        <v>VEGUETA</v>
      </c>
      <c r="E317" s="56" t="str">
        <f>+'INFO ENEL'!D305</f>
        <v>VEGUETA</v>
      </c>
      <c r="F317" s="50">
        <f>+'INFO ENEL'!E305</f>
        <v>0</v>
      </c>
      <c r="G317" s="56" t="str">
        <f>+'INFO ENEL'!L305</f>
        <v>BT</v>
      </c>
      <c r="H317" s="57">
        <f>+'INFO ENEL'!M305</f>
        <v>74</v>
      </c>
      <c r="I317" s="56">
        <f>+'INFO ENEL'!N305</f>
        <v>11</v>
      </c>
      <c r="J317" s="56" t="str">
        <f>+'INFO ENEL'!O305</f>
        <v>Poste</v>
      </c>
      <c r="K317" s="56" t="str">
        <f>+'INFO ENEL'!P305</f>
        <v>Concreto</v>
      </c>
      <c r="L317" s="56" t="str">
        <f>+'INFO ENEL'!Q305</f>
        <v>PPC40</v>
      </c>
      <c r="M317" s="55" t="str">
        <f>+IF(ISERROR(INDEX('Estructuras de Acero y Concreto'!$C$6:$C$577,MATCH(L317,'Estructuras de Acero y Concreto'!$D$6:$D$577,0)))=FALSE,INDEX('Estructuras de Acero y Concreto'!$C$6:$C$577,MATCH(L317,'Estructuras de Acero y Concreto'!$D$6:$D$577,0)),IF(ISERROR(INDEX('Estructuras de Madera'!$C$5:$C$122,MATCH(L317,'Estructuras de Madera'!$D$5:$D$122,0)))=FALSE,INDEX('Estructuras de Madera'!$C$5:$C$122,MATCH(L317,'Estructuras de Madera'!$D$5:$D$122,0)),INDEX(SICODI!$G$3:$G$2404,MATCH(L317,SICODI!$G$3:$G$2404,0))))</f>
        <v>PPC40</v>
      </c>
      <c r="N317" s="121" t="str">
        <f>+IF(ISERROR(VLOOKUP(M317,'Resumen de precios LLTT'!$C$17:$D$3071,2,FALSE))=FALSE,VLOOKUP(M317,'Resumen de precios LLTT'!$C$17:$D$3071,2,FALSE),VLOOKUP(M317,SICODI!$G$3:$J$2404,2,FALSE))</f>
        <v>POSTE DE CONCRETO ARMADO PARA A. P. 11/200/120/285</v>
      </c>
      <c r="O317" s="58">
        <f>+IF(ISERROR(VLOOKUP(M317,'Resumen de precios LLTT'!$C$17:$G$3071,5,FALSE))=FALSE,VLOOKUP(M317,'Resumen de precios LLTT'!$C$17:$G$3071,5,FALSE),VLOOKUP(M317,SICODI!$G$3:$J$2404,4,FALSE))</f>
        <v>206.03</v>
      </c>
      <c r="P317" s="16">
        <f t="shared" si="42"/>
        <v>0.77</v>
      </c>
      <c r="Q317" s="78">
        <f t="shared" si="43"/>
        <v>364.67310000000003</v>
      </c>
      <c r="R317" s="56">
        <v>0</v>
      </c>
      <c r="S317" s="16">
        <f t="shared" si="44"/>
        <v>7.2000000000000008E-2</v>
      </c>
      <c r="T317" s="79">
        <f t="shared" si="45"/>
        <v>2.1880386000000005</v>
      </c>
      <c r="U317" s="80">
        <f t="shared" si="46"/>
        <v>0.2</v>
      </c>
      <c r="V317" s="81">
        <f t="shared" si="47"/>
        <v>0.43760772000000014</v>
      </c>
      <c r="W317" s="79">
        <f t="shared" si="48"/>
        <v>0.14725336301388503</v>
      </c>
      <c r="X317" s="60">
        <f t="shared" si="49"/>
        <v>0.1</v>
      </c>
      <c r="Y317" s="56">
        <f>+'INFO ENEL'!R305</f>
        <v>4</v>
      </c>
      <c r="Z317" s="59">
        <f t="shared" si="50"/>
        <v>0.4</v>
      </c>
    </row>
    <row r="318" spans="1:26" s="90" customFormat="1" ht="15" customHeight="1" x14ac:dyDescent="0.25">
      <c r="A318" s="55">
        <f>+'INFO ENEL'!A306</f>
        <v>301</v>
      </c>
      <c r="B318" s="121" t="str">
        <f>+INDEX($B$8:$B$15,MATCH(L318,$L$8:$L$15,0))</f>
        <v>MOD INV_2017</v>
      </c>
      <c r="C318" s="56" t="str">
        <f>+'INFO ENEL'!B306</f>
        <v>Lima</v>
      </c>
      <c r="D318" s="56" t="str">
        <f>+'INFO ENEL'!D306</f>
        <v>VEGUETA</v>
      </c>
      <c r="E318" s="56" t="str">
        <f>+'INFO ENEL'!D306</f>
        <v>VEGUETA</v>
      </c>
      <c r="F318" s="50">
        <f>+'INFO ENEL'!E306</f>
        <v>0</v>
      </c>
      <c r="G318" s="56" t="str">
        <f>+'INFO ENEL'!L306</f>
        <v>AT</v>
      </c>
      <c r="H318" s="57">
        <f>+'INFO ENEL'!M306</f>
        <v>197.29</v>
      </c>
      <c r="I318" s="56">
        <f>+'INFO ENEL'!N306</f>
        <v>18</v>
      </c>
      <c r="J318" s="56" t="str">
        <f>+'INFO ENEL'!O306</f>
        <v>Poste</v>
      </c>
      <c r="K318" s="56" t="str">
        <f>+'INFO ENEL'!P306</f>
        <v>Madera</v>
      </c>
      <c r="L318" s="56" t="str">
        <f>+'INFO ENEL'!Q306</f>
        <v>PM60C1</v>
      </c>
      <c r="M318" s="55" t="str">
        <f>+IF(ISERROR(INDEX('Estructuras de Acero y Concreto'!$C$6:$C$577,MATCH(L318,'Estructuras de Acero y Concreto'!$D$6:$D$577,0)))=FALSE,INDEX('Estructuras de Acero y Concreto'!$C$6:$C$577,MATCH(L318,'Estructuras de Acero y Concreto'!$D$6:$D$577,0)),IF(ISERROR(INDEX('Estructuras de Madera'!$C$5:$C$122,MATCH(L318,'Estructuras de Madera'!$D$5:$D$122,0)))=FALSE,INDEX('Estructuras de Madera'!$C$5:$C$122,MATCH(L318,'Estructuras de Madera'!$D$5:$D$122,0)),INDEX(SICODI!$G$3:$G$2404,MATCH(L318,SICODI!$G$3:$G$2404,0))))</f>
        <v>EMSU1P60C1</v>
      </c>
      <c r="N318" s="121" t="str">
        <f>+IF(ISERROR(VLOOKUP(M318,'Resumen de precios LLTT'!$C$17:$D$3071,2,FALSE))=FALSE,VLOOKUP(M318,'Resumen de precios LLTT'!$C$17:$D$3071,2,FALSE),VLOOKUP(M318,SICODI!$G$3:$J$2404,2,FALSE))</f>
        <v>Estructura de  Suspensión compuesto por 1 postes de madera tratada 60' Clase 1</v>
      </c>
      <c r="O318" s="58">
        <f>+IF(ISERROR(VLOOKUP(M318,'Resumen de precios LLTT'!$C$17:$G$3071,5,FALSE))=FALSE,VLOOKUP(M318,'Resumen de precios LLTT'!$C$17:$G$3071,5,FALSE),VLOOKUP(M318,SICODI!$G$3:$J$2404,4,FALSE))</f>
        <v>2141.5628345688324</v>
      </c>
      <c r="P318" s="16">
        <f t="shared" si="42"/>
        <v>0.84299999999999997</v>
      </c>
      <c r="Q318" s="78">
        <f t="shared" si="43"/>
        <v>3946.9003041103579</v>
      </c>
      <c r="R318" s="56">
        <v>0</v>
      </c>
      <c r="S318" s="16">
        <f t="shared" si="44"/>
        <v>0.13400000000000001</v>
      </c>
      <c r="T318" s="79">
        <f t="shared" si="45"/>
        <v>44.073720062565663</v>
      </c>
      <c r="U318" s="80">
        <f t="shared" si="46"/>
        <v>0.183</v>
      </c>
      <c r="V318" s="81">
        <f t="shared" si="47"/>
        <v>8.0654907714495163</v>
      </c>
      <c r="W318" s="79">
        <f t="shared" si="48"/>
        <v>2.7140075144318634</v>
      </c>
      <c r="X318" s="60">
        <f t="shared" si="49"/>
        <v>2.7</v>
      </c>
      <c r="Y318" s="56">
        <f>+'INFO ENEL'!R306</f>
        <v>1</v>
      </c>
      <c r="Z318" s="59">
        <f t="shared" si="50"/>
        <v>2.7</v>
      </c>
    </row>
    <row r="319" spans="1:26" s="90" customFormat="1" ht="15" customHeight="1" x14ac:dyDescent="0.25">
      <c r="A319" s="55">
        <f>+'INFO ENEL'!A307</f>
        <v>302</v>
      </c>
      <c r="B319" s="121" t="str">
        <f>+INDEX($B$8:$B$15,MATCH(L319,$L$8:$L$15,0))</f>
        <v>MOD INV_2017</v>
      </c>
      <c r="C319" s="56" t="str">
        <f>+'INFO ENEL'!B307</f>
        <v>Lima</v>
      </c>
      <c r="D319" s="56" t="str">
        <f>+'INFO ENEL'!D307</f>
        <v>VEGUETA</v>
      </c>
      <c r="E319" s="56" t="str">
        <f>+'INFO ENEL'!D307</f>
        <v>VEGUETA</v>
      </c>
      <c r="F319" s="50">
        <f>+'INFO ENEL'!E307</f>
        <v>0</v>
      </c>
      <c r="G319" s="56" t="str">
        <f>+'INFO ENEL'!L307</f>
        <v>AT</v>
      </c>
      <c r="H319" s="57">
        <f>+'INFO ENEL'!M307</f>
        <v>126.15</v>
      </c>
      <c r="I319" s="56">
        <f>+'INFO ENEL'!N307</f>
        <v>18</v>
      </c>
      <c r="J319" s="56" t="str">
        <f>+'INFO ENEL'!O307</f>
        <v>Poste</v>
      </c>
      <c r="K319" s="56" t="str">
        <f>+'INFO ENEL'!P307</f>
        <v>Madera</v>
      </c>
      <c r="L319" s="56" t="str">
        <f>+'INFO ENEL'!Q307</f>
        <v>PM60C1</v>
      </c>
      <c r="M319" s="55" t="str">
        <f>+IF(ISERROR(INDEX('Estructuras de Acero y Concreto'!$C$6:$C$577,MATCH(L319,'Estructuras de Acero y Concreto'!$D$6:$D$577,0)))=FALSE,INDEX('Estructuras de Acero y Concreto'!$C$6:$C$577,MATCH(L319,'Estructuras de Acero y Concreto'!$D$6:$D$577,0)),IF(ISERROR(INDEX('Estructuras de Madera'!$C$5:$C$122,MATCH(L319,'Estructuras de Madera'!$D$5:$D$122,0)))=FALSE,INDEX('Estructuras de Madera'!$C$5:$C$122,MATCH(L319,'Estructuras de Madera'!$D$5:$D$122,0)),INDEX(SICODI!$G$3:$G$2404,MATCH(L319,SICODI!$G$3:$G$2404,0))))</f>
        <v>EMSU1P60C1</v>
      </c>
      <c r="N319" s="121" t="str">
        <f>+IF(ISERROR(VLOOKUP(M319,'Resumen de precios LLTT'!$C$17:$D$3071,2,FALSE))=FALSE,VLOOKUP(M319,'Resumen de precios LLTT'!$C$17:$D$3071,2,FALSE),VLOOKUP(M319,SICODI!$G$3:$J$2404,2,FALSE))</f>
        <v>Estructura de  Suspensión compuesto por 1 postes de madera tratada 60' Clase 1</v>
      </c>
      <c r="O319" s="58">
        <f>+IF(ISERROR(VLOOKUP(M319,'Resumen de precios LLTT'!$C$17:$G$3071,5,FALSE))=FALSE,VLOOKUP(M319,'Resumen de precios LLTT'!$C$17:$G$3071,5,FALSE),VLOOKUP(M319,SICODI!$G$3:$J$2404,4,FALSE))</f>
        <v>2141.5628345688324</v>
      </c>
      <c r="P319" s="16">
        <f t="shared" si="42"/>
        <v>0.84299999999999997</v>
      </c>
      <c r="Q319" s="78">
        <f t="shared" si="43"/>
        <v>3946.9003041103579</v>
      </c>
      <c r="R319" s="56">
        <v>0</v>
      </c>
      <c r="S319" s="16">
        <f t="shared" si="44"/>
        <v>0.13400000000000001</v>
      </c>
      <c r="T319" s="79">
        <f t="shared" si="45"/>
        <v>44.073720062565663</v>
      </c>
      <c r="U319" s="80">
        <f t="shared" si="46"/>
        <v>0.183</v>
      </c>
      <c r="V319" s="81">
        <f t="shared" si="47"/>
        <v>8.0654907714495163</v>
      </c>
      <c r="W319" s="79">
        <f t="shared" si="48"/>
        <v>2.7140075144318634</v>
      </c>
      <c r="X319" s="60">
        <f t="shared" si="49"/>
        <v>2.7</v>
      </c>
      <c r="Y319" s="56">
        <f>+'INFO ENEL'!R307</f>
        <v>1</v>
      </c>
      <c r="Z319" s="59">
        <f t="shared" si="50"/>
        <v>2.7</v>
      </c>
    </row>
    <row r="320" spans="1:26" s="90" customFormat="1" ht="15" customHeight="1" x14ac:dyDescent="0.25">
      <c r="A320" s="55">
        <f>+'INFO ENEL'!A308</f>
        <v>303</v>
      </c>
      <c r="B320" s="121" t="str">
        <f>+INDEX($B$8:$B$15,MATCH(L320,$L$8:$L$15,0))</f>
        <v>MOD INV_2017</v>
      </c>
      <c r="C320" s="56" t="str">
        <f>+'INFO ENEL'!B308</f>
        <v>Lima</v>
      </c>
      <c r="D320" s="56" t="str">
        <f>+'INFO ENEL'!D308</f>
        <v>VEGUETA</v>
      </c>
      <c r="E320" s="56" t="str">
        <f>+'INFO ENEL'!D308</f>
        <v>VEGUETA</v>
      </c>
      <c r="F320" s="50">
        <f>+'INFO ENEL'!E308</f>
        <v>0</v>
      </c>
      <c r="G320" s="56" t="str">
        <f>+'INFO ENEL'!L308</f>
        <v>AT</v>
      </c>
      <c r="H320" s="57">
        <f>+'INFO ENEL'!M308</f>
        <v>97.36</v>
      </c>
      <c r="I320" s="56">
        <f>+'INFO ENEL'!N308</f>
        <v>18</v>
      </c>
      <c r="J320" s="56" t="str">
        <f>+'INFO ENEL'!O308</f>
        <v>Poste</v>
      </c>
      <c r="K320" s="56" t="str">
        <f>+'INFO ENEL'!P308</f>
        <v>Madera</v>
      </c>
      <c r="L320" s="56" t="str">
        <f>+'INFO ENEL'!Q308</f>
        <v>PM60C1</v>
      </c>
      <c r="M320" s="55" t="str">
        <f>+IF(ISERROR(INDEX('Estructuras de Acero y Concreto'!$C$6:$C$577,MATCH(L320,'Estructuras de Acero y Concreto'!$D$6:$D$577,0)))=FALSE,INDEX('Estructuras de Acero y Concreto'!$C$6:$C$577,MATCH(L320,'Estructuras de Acero y Concreto'!$D$6:$D$577,0)),IF(ISERROR(INDEX('Estructuras de Madera'!$C$5:$C$122,MATCH(L320,'Estructuras de Madera'!$D$5:$D$122,0)))=FALSE,INDEX('Estructuras de Madera'!$C$5:$C$122,MATCH(L320,'Estructuras de Madera'!$D$5:$D$122,0)),INDEX(SICODI!$G$3:$G$2404,MATCH(L320,SICODI!$G$3:$G$2404,0))))</f>
        <v>EMSU1P60C1</v>
      </c>
      <c r="N320" s="121" t="str">
        <f>+IF(ISERROR(VLOOKUP(M320,'Resumen de precios LLTT'!$C$17:$D$3071,2,FALSE))=FALSE,VLOOKUP(M320,'Resumen de precios LLTT'!$C$17:$D$3071,2,FALSE),VLOOKUP(M320,SICODI!$G$3:$J$2404,2,FALSE))</f>
        <v>Estructura de  Suspensión compuesto por 1 postes de madera tratada 60' Clase 1</v>
      </c>
      <c r="O320" s="58">
        <f>+IF(ISERROR(VLOOKUP(M320,'Resumen de precios LLTT'!$C$17:$G$3071,5,FALSE))=FALSE,VLOOKUP(M320,'Resumen de precios LLTT'!$C$17:$G$3071,5,FALSE),VLOOKUP(M320,SICODI!$G$3:$J$2404,4,FALSE))</f>
        <v>2141.5628345688324</v>
      </c>
      <c r="P320" s="16">
        <f t="shared" si="42"/>
        <v>0.84299999999999997</v>
      </c>
      <c r="Q320" s="78">
        <f t="shared" si="43"/>
        <v>3946.9003041103579</v>
      </c>
      <c r="R320" s="56">
        <v>0</v>
      </c>
      <c r="S320" s="16">
        <f t="shared" si="44"/>
        <v>0.13400000000000001</v>
      </c>
      <c r="T320" s="79">
        <f t="shared" si="45"/>
        <v>44.073720062565663</v>
      </c>
      <c r="U320" s="80">
        <f t="shared" si="46"/>
        <v>0.183</v>
      </c>
      <c r="V320" s="81">
        <f t="shared" si="47"/>
        <v>8.0654907714495163</v>
      </c>
      <c r="W320" s="79">
        <f t="shared" si="48"/>
        <v>2.7140075144318634</v>
      </c>
      <c r="X320" s="60">
        <f t="shared" si="49"/>
        <v>2.7</v>
      </c>
      <c r="Y320" s="56">
        <f>+'INFO ENEL'!R308</f>
        <v>1</v>
      </c>
      <c r="Z320" s="59">
        <f t="shared" si="50"/>
        <v>2.7</v>
      </c>
    </row>
    <row r="321" spans="1:26" s="90" customFormat="1" ht="15" customHeight="1" x14ac:dyDescent="0.25">
      <c r="A321" s="55">
        <f>+'INFO ENEL'!A309</f>
        <v>304</v>
      </c>
      <c r="B321" s="121" t="str">
        <f>+INDEX($B$8:$B$15,MATCH(L321,$L$8:$L$15,0))</f>
        <v>MOD INV_2017</v>
      </c>
      <c r="C321" s="56" t="str">
        <f>+'INFO ENEL'!B309</f>
        <v>Lima</v>
      </c>
      <c r="D321" s="56" t="str">
        <f>+'INFO ENEL'!D309</f>
        <v>VEGUETA</v>
      </c>
      <c r="E321" s="56" t="str">
        <f>+'INFO ENEL'!D309</f>
        <v>VEGUETA</v>
      </c>
      <c r="F321" s="50">
        <f>+'INFO ENEL'!E309</f>
        <v>0</v>
      </c>
      <c r="G321" s="56" t="str">
        <f>+'INFO ENEL'!L309</f>
        <v>AT</v>
      </c>
      <c r="H321" s="57">
        <f>+'INFO ENEL'!M309</f>
        <v>211.1</v>
      </c>
      <c r="I321" s="56">
        <f>+'INFO ENEL'!N309</f>
        <v>18</v>
      </c>
      <c r="J321" s="56" t="str">
        <f>+'INFO ENEL'!O309</f>
        <v>Poste</v>
      </c>
      <c r="K321" s="56" t="str">
        <f>+'INFO ENEL'!P309</f>
        <v>Madera</v>
      </c>
      <c r="L321" s="56" t="str">
        <f>+'INFO ENEL'!Q309</f>
        <v>PM60C1</v>
      </c>
      <c r="M321" s="55" t="str">
        <f>+IF(ISERROR(INDEX('Estructuras de Acero y Concreto'!$C$6:$C$577,MATCH(L321,'Estructuras de Acero y Concreto'!$D$6:$D$577,0)))=FALSE,INDEX('Estructuras de Acero y Concreto'!$C$6:$C$577,MATCH(L321,'Estructuras de Acero y Concreto'!$D$6:$D$577,0)),IF(ISERROR(INDEX('Estructuras de Madera'!$C$5:$C$122,MATCH(L321,'Estructuras de Madera'!$D$5:$D$122,0)))=FALSE,INDEX('Estructuras de Madera'!$C$5:$C$122,MATCH(L321,'Estructuras de Madera'!$D$5:$D$122,0)),INDEX(SICODI!$G$3:$G$2404,MATCH(L321,SICODI!$G$3:$G$2404,0))))</f>
        <v>EMSU1P60C1</v>
      </c>
      <c r="N321" s="121" t="str">
        <f>+IF(ISERROR(VLOOKUP(M321,'Resumen de precios LLTT'!$C$17:$D$3071,2,FALSE))=FALSE,VLOOKUP(M321,'Resumen de precios LLTT'!$C$17:$D$3071,2,FALSE),VLOOKUP(M321,SICODI!$G$3:$J$2404,2,FALSE))</f>
        <v>Estructura de  Suspensión compuesto por 1 postes de madera tratada 60' Clase 1</v>
      </c>
      <c r="O321" s="58">
        <f>+IF(ISERROR(VLOOKUP(M321,'Resumen de precios LLTT'!$C$17:$G$3071,5,FALSE))=FALSE,VLOOKUP(M321,'Resumen de precios LLTT'!$C$17:$G$3071,5,FALSE),VLOOKUP(M321,SICODI!$G$3:$J$2404,4,FALSE))</f>
        <v>2141.5628345688324</v>
      </c>
      <c r="P321" s="16">
        <f t="shared" si="42"/>
        <v>0.84299999999999997</v>
      </c>
      <c r="Q321" s="78">
        <f t="shared" si="43"/>
        <v>3946.9003041103579</v>
      </c>
      <c r="R321" s="56">
        <v>0</v>
      </c>
      <c r="S321" s="16">
        <f t="shared" si="44"/>
        <v>0.13400000000000001</v>
      </c>
      <c r="T321" s="79">
        <f t="shared" si="45"/>
        <v>44.073720062565663</v>
      </c>
      <c r="U321" s="80">
        <f t="shared" si="46"/>
        <v>0.183</v>
      </c>
      <c r="V321" s="81">
        <f t="shared" si="47"/>
        <v>8.0654907714495163</v>
      </c>
      <c r="W321" s="79">
        <f t="shared" si="48"/>
        <v>2.7140075144318634</v>
      </c>
      <c r="X321" s="60">
        <f t="shared" si="49"/>
        <v>2.7</v>
      </c>
      <c r="Y321" s="56">
        <f>+'INFO ENEL'!R309</f>
        <v>1</v>
      </c>
      <c r="Z321" s="59">
        <f t="shared" si="50"/>
        <v>2.7</v>
      </c>
    </row>
    <row r="322" spans="1:26" s="90" customFormat="1" ht="15" customHeight="1" x14ac:dyDescent="0.25">
      <c r="A322" s="55">
        <f>+'INFO ENEL'!A310</f>
        <v>305</v>
      </c>
      <c r="B322" s="121" t="str">
        <f>+INDEX($B$8:$B$15,MATCH(L322,$L$8:$L$15,0))</f>
        <v>MOD INV_2017</v>
      </c>
      <c r="C322" s="56" t="str">
        <f>+'INFO ENEL'!B310</f>
        <v>Lima</v>
      </c>
      <c r="D322" s="56" t="str">
        <f>+'INFO ENEL'!D310</f>
        <v>HUAURA</v>
      </c>
      <c r="E322" s="56" t="str">
        <f>+'INFO ENEL'!D310</f>
        <v>HUAURA</v>
      </c>
      <c r="F322" s="50">
        <f>+'INFO ENEL'!E310</f>
        <v>0</v>
      </c>
      <c r="G322" s="56" t="str">
        <f>+'INFO ENEL'!L310</f>
        <v>AT</v>
      </c>
      <c r="H322" s="57">
        <f>+'INFO ENEL'!M310</f>
        <v>158.72</v>
      </c>
      <c r="I322" s="56">
        <f>+'INFO ENEL'!N310</f>
        <v>18</v>
      </c>
      <c r="J322" s="56" t="str">
        <f>+'INFO ENEL'!O310</f>
        <v>Poste</v>
      </c>
      <c r="K322" s="56" t="str">
        <f>+'INFO ENEL'!P310</f>
        <v>Madera</v>
      </c>
      <c r="L322" s="56" t="str">
        <f>+'INFO ENEL'!Q310</f>
        <v>PM60C1</v>
      </c>
      <c r="M322" s="55" t="str">
        <f>+IF(ISERROR(INDEX('Estructuras de Acero y Concreto'!$C$6:$C$577,MATCH(L322,'Estructuras de Acero y Concreto'!$D$6:$D$577,0)))=FALSE,INDEX('Estructuras de Acero y Concreto'!$C$6:$C$577,MATCH(L322,'Estructuras de Acero y Concreto'!$D$6:$D$577,0)),IF(ISERROR(INDEX('Estructuras de Madera'!$C$5:$C$122,MATCH(L322,'Estructuras de Madera'!$D$5:$D$122,0)))=FALSE,INDEX('Estructuras de Madera'!$C$5:$C$122,MATCH(L322,'Estructuras de Madera'!$D$5:$D$122,0)),INDEX(SICODI!$G$3:$G$2404,MATCH(L322,SICODI!$G$3:$G$2404,0))))</f>
        <v>EMSU1P60C1</v>
      </c>
      <c r="N322" s="121" t="str">
        <f>+IF(ISERROR(VLOOKUP(M322,'Resumen de precios LLTT'!$C$17:$D$3071,2,FALSE))=FALSE,VLOOKUP(M322,'Resumen de precios LLTT'!$C$17:$D$3071,2,FALSE),VLOOKUP(M322,SICODI!$G$3:$J$2404,2,FALSE))</f>
        <v>Estructura de  Suspensión compuesto por 1 postes de madera tratada 60' Clase 1</v>
      </c>
      <c r="O322" s="58">
        <f>+IF(ISERROR(VLOOKUP(M322,'Resumen de precios LLTT'!$C$17:$G$3071,5,FALSE))=FALSE,VLOOKUP(M322,'Resumen de precios LLTT'!$C$17:$G$3071,5,FALSE),VLOOKUP(M322,SICODI!$G$3:$J$2404,4,FALSE))</f>
        <v>2141.5628345688324</v>
      </c>
      <c r="P322" s="16">
        <f t="shared" si="42"/>
        <v>0.84299999999999997</v>
      </c>
      <c r="Q322" s="78">
        <f t="shared" si="43"/>
        <v>3946.9003041103579</v>
      </c>
      <c r="R322" s="56">
        <v>0</v>
      </c>
      <c r="S322" s="16">
        <f t="shared" si="44"/>
        <v>0.13400000000000001</v>
      </c>
      <c r="T322" s="79">
        <f t="shared" si="45"/>
        <v>44.073720062565663</v>
      </c>
      <c r="U322" s="80">
        <f t="shared" si="46"/>
        <v>0.183</v>
      </c>
      <c r="V322" s="81">
        <f t="shared" si="47"/>
        <v>8.0654907714495163</v>
      </c>
      <c r="W322" s="79">
        <f t="shared" si="48"/>
        <v>2.7140075144318634</v>
      </c>
      <c r="X322" s="60">
        <f t="shared" si="49"/>
        <v>2.7</v>
      </c>
      <c r="Y322" s="56">
        <f>+'INFO ENEL'!R310</f>
        <v>1</v>
      </c>
      <c r="Z322" s="59">
        <f t="shared" si="50"/>
        <v>2.7</v>
      </c>
    </row>
    <row r="323" spans="1:26" s="90" customFormat="1" ht="15" customHeight="1" x14ac:dyDescent="0.25">
      <c r="A323" s="55">
        <f>+'INFO ENEL'!A311</f>
        <v>306</v>
      </c>
      <c r="B323" s="121" t="str">
        <f>+INDEX($B$8:$B$15,MATCH(L323,$L$8:$L$15,0))</f>
        <v>MOD INV_2017</v>
      </c>
      <c r="C323" s="56" t="str">
        <f>+'INFO ENEL'!B311</f>
        <v>Lima</v>
      </c>
      <c r="D323" s="56" t="str">
        <f>+'INFO ENEL'!D311</f>
        <v>HUAURA</v>
      </c>
      <c r="E323" s="56" t="str">
        <f>+'INFO ENEL'!D311</f>
        <v>HUAURA</v>
      </c>
      <c r="F323" s="50">
        <f>+'INFO ENEL'!E311</f>
        <v>0</v>
      </c>
      <c r="G323" s="56" t="str">
        <f>+'INFO ENEL'!L311</f>
        <v>AT</v>
      </c>
      <c r="H323" s="57">
        <f>+'INFO ENEL'!M311</f>
        <v>178.41</v>
      </c>
      <c r="I323" s="56">
        <f>+'INFO ENEL'!N311</f>
        <v>18</v>
      </c>
      <c r="J323" s="56" t="str">
        <f>+'INFO ENEL'!O311</f>
        <v>Poste</v>
      </c>
      <c r="K323" s="56" t="str">
        <f>+'INFO ENEL'!P311</f>
        <v>Madera</v>
      </c>
      <c r="L323" s="56" t="str">
        <f>+'INFO ENEL'!Q311</f>
        <v>PM60C1</v>
      </c>
      <c r="M323" s="55" t="str">
        <f>+IF(ISERROR(INDEX('Estructuras de Acero y Concreto'!$C$6:$C$577,MATCH(L323,'Estructuras de Acero y Concreto'!$D$6:$D$577,0)))=FALSE,INDEX('Estructuras de Acero y Concreto'!$C$6:$C$577,MATCH(L323,'Estructuras de Acero y Concreto'!$D$6:$D$577,0)),IF(ISERROR(INDEX('Estructuras de Madera'!$C$5:$C$122,MATCH(L323,'Estructuras de Madera'!$D$5:$D$122,0)))=FALSE,INDEX('Estructuras de Madera'!$C$5:$C$122,MATCH(L323,'Estructuras de Madera'!$D$5:$D$122,0)),INDEX(SICODI!$G$3:$G$2404,MATCH(L323,SICODI!$G$3:$G$2404,0))))</f>
        <v>EMSU1P60C1</v>
      </c>
      <c r="N323" s="121" t="str">
        <f>+IF(ISERROR(VLOOKUP(M323,'Resumen de precios LLTT'!$C$17:$D$3071,2,FALSE))=FALSE,VLOOKUP(M323,'Resumen de precios LLTT'!$C$17:$D$3071,2,FALSE),VLOOKUP(M323,SICODI!$G$3:$J$2404,2,FALSE))</f>
        <v>Estructura de  Suspensión compuesto por 1 postes de madera tratada 60' Clase 1</v>
      </c>
      <c r="O323" s="58">
        <f>+IF(ISERROR(VLOOKUP(M323,'Resumen de precios LLTT'!$C$17:$G$3071,5,FALSE))=FALSE,VLOOKUP(M323,'Resumen de precios LLTT'!$C$17:$G$3071,5,FALSE),VLOOKUP(M323,SICODI!$G$3:$J$2404,4,FALSE))</f>
        <v>2141.5628345688324</v>
      </c>
      <c r="P323" s="16">
        <f t="shared" si="42"/>
        <v>0.84299999999999997</v>
      </c>
      <c r="Q323" s="78">
        <f t="shared" si="43"/>
        <v>3946.9003041103579</v>
      </c>
      <c r="R323" s="56">
        <v>0</v>
      </c>
      <c r="S323" s="16">
        <f t="shared" si="44"/>
        <v>0.13400000000000001</v>
      </c>
      <c r="T323" s="79">
        <f t="shared" si="45"/>
        <v>44.073720062565663</v>
      </c>
      <c r="U323" s="80">
        <f t="shared" si="46"/>
        <v>0.183</v>
      </c>
      <c r="V323" s="81">
        <f t="shared" si="47"/>
        <v>8.0654907714495163</v>
      </c>
      <c r="W323" s="79">
        <f t="shared" si="48"/>
        <v>2.7140075144318634</v>
      </c>
      <c r="X323" s="60">
        <f t="shared" si="49"/>
        <v>2.7</v>
      </c>
      <c r="Y323" s="56">
        <f>+'INFO ENEL'!R311</f>
        <v>1</v>
      </c>
      <c r="Z323" s="59">
        <f t="shared" si="50"/>
        <v>2.7</v>
      </c>
    </row>
    <row r="324" spans="1:26" s="90" customFormat="1" ht="15" customHeight="1" x14ac:dyDescent="0.25">
      <c r="A324" s="55">
        <f>+'INFO ENEL'!A312</f>
        <v>307</v>
      </c>
      <c r="B324" s="121" t="str">
        <f>+INDEX($B$8:$B$15,MATCH(L324,$L$8:$L$15,0))</f>
        <v>MOD INV_2017</v>
      </c>
      <c r="C324" s="56" t="str">
        <f>+'INFO ENEL'!B312</f>
        <v>Lima</v>
      </c>
      <c r="D324" s="56" t="str">
        <f>+'INFO ENEL'!D312</f>
        <v>HUAURA</v>
      </c>
      <c r="E324" s="56" t="str">
        <f>+'INFO ENEL'!D312</f>
        <v>HUAURA</v>
      </c>
      <c r="F324" s="50">
        <f>+'INFO ENEL'!E312</f>
        <v>0</v>
      </c>
      <c r="G324" s="56" t="str">
        <f>+'INFO ENEL'!L312</f>
        <v>AT</v>
      </c>
      <c r="H324" s="57">
        <f>+'INFO ENEL'!M312</f>
        <v>157.84</v>
      </c>
      <c r="I324" s="56">
        <f>+'INFO ENEL'!N312</f>
        <v>18</v>
      </c>
      <c r="J324" s="56" t="str">
        <f>+'INFO ENEL'!O312</f>
        <v>Poste</v>
      </c>
      <c r="K324" s="56" t="str">
        <f>+'INFO ENEL'!P312</f>
        <v>Madera</v>
      </c>
      <c r="L324" s="56" t="str">
        <f>+'INFO ENEL'!Q312</f>
        <v>PM60C1</v>
      </c>
      <c r="M324" s="55" t="str">
        <f>+IF(ISERROR(INDEX('Estructuras de Acero y Concreto'!$C$6:$C$577,MATCH(L324,'Estructuras de Acero y Concreto'!$D$6:$D$577,0)))=FALSE,INDEX('Estructuras de Acero y Concreto'!$C$6:$C$577,MATCH(L324,'Estructuras de Acero y Concreto'!$D$6:$D$577,0)),IF(ISERROR(INDEX('Estructuras de Madera'!$C$5:$C$122,MATCH(L324,'Estructuras de Madera'!$D$5:$D$122,0)))=FALSE,INDEX('Estructuras de Madera'!$C$5:$C$122,MATCH(L324,'Estructuras de Madera'!$D$5:$D$122,0)),INDEX(SICODI!$G$3:$G$2404,MATCH(L324,SICODI!$G$3:$G$2404,0))))</f>
        <v>EMSU1P60C1</v>
      </c>
      <c r="N324" s="121" t="str">
        <f>+IF(ISERROR(VLOOKUP(M324,'Resumen de precios LLTT'!$C$17:$D$3071,2,FALSE))=FALSE,VLOOKUP(M324,'Resumen de precios LLTT'!$C$17:$D$3071,2,FALSE),VLOOKUP(M324,SICODI!$G$3:$J$2404,2,FALSE))</f>
        <v>Estructura de  Suspensión compuesto por 1 postes de madera tratada 60' Clase 1</v>
      </c>
      <c r="O324" s="58">
        <f>+IF(ISERROR(VLOOKUP(M324,'Resumen de precios LLTT'!$C$17:$G$3071,5,FALSE))=FALSE,VLOOKUP(M324,'Resumen de precios LLTT'!$C$17:$G$3071,5,FALSE),VLOOKUP(M324,SICODI!$G$3:$J$2404,4,FALSE))</f>
        <v>2141.5628345688324</v>
      </c>
      <c r="P324" s="16">
        <f t="shared" si="42"/>
        <v>0.84299999999999997</v>
      </c>
      <c r="Q324" s="78">
        <f t="shared" si="43"/>
        <v>3946.9003041103579</v>
      </c>
      <c r="R324" s="56">
        <v>0</v>
      </c>
      <c r="S324" s="16">
        <f t="shared" si="44"/>
        <v>0.13400000000000001</v>
      </c>
      <c r="T324" s="79">
        <f t="shared" si="45"/>
        <v>44.073720062565663</v>
      </c>
      <c r="U324" s="80">
        <f t="shared" si="46"/>
        <v>0.183</v>
      </c>
      <c r="V324" s="81">
        <f t="shared" si="47"/>
        <v>8.0654907714495163</v>
      </c>
      <c r="W324" s="79">
        <f t="shared" si="48"/>
        <v>2.7140075144318634</v>
      </c>
      <c r="X324" s="60">
        <f t="shared" si="49"/>
        <v>2.7</v>
      </c>
      <c r="Y324" s="56">
        <f>+'INFO ENEL'!R312</f>
        <v>1</v>
      </c>
      <c r="Z324" s="59">
        <f t="shared" si="50"/>
        <v>2.7</v>
      </c>
    </row>
    <row r="325" spans="1:26" s="90" customFormat="1" ht="15" customHeight="1" x14ac:dyDescent="0.25">
      <c r="A325" s="55">
        <f>+'INFO ENEL'!A313</f>
        <v>308</v>
      </c>
      <c r="B325" s="121" t="str">
        <f>+INDEX($B$8:$B$15,MATCH(L325,$L$8:$L$15,0))</f>
        <v>MOD INV_2017</v>
      </c>
      <c r="C325" s="56" t="str">
        <f>+'INFO ENEL'!B313</f>
        <v>Lima</v>
      </c>
      <c r="D325" s="56" t="str">
        <f>+'INFO ENEL'!D313</f>
        <v>HUAURA</v>
      </c>
      <c r="E325" s="56" t="str">
        <f>+'INFO ENEL'!D313</f>
        <v>HUAURA</v>
      </c>
      <c r="F325" s="50">
        <f>+'INFO ENEL'!E313</f>
        <v>0</v>
      </c>
      <c r="G325" s="56" t="str">
        <f>+'INFO ENEL'!L313</f>
        <v>AT</v>
      </c>
      <c r="H325" s="57">
        <f>+'INFO ENEL'!M313</f>
        <v>181.47</v>
      </c>
      <c r="I325" s="56">
        <f>+'INFO ENEL'!N313</f>
        <v>18</v>
      </c>
      <c r="J325" s="56" t="str">
        <f>+'INFO ENEL'!O313</f>
        <v>Poste</v>
      </c>
      <c r="K325" s="56" t="str">
        <f>+'INFO ENEL'!P313</f>
        <v>Madera</v>
      </c>
      <c r="L325" s="56" t="str">
        <f>+'INFO ENEL'!Q313</f>
        <v>PM60C1</v>
      </c>
      <c r="M325" s="55" t="str">
        <f>+IF(ISERROR(INDEX('Estructuras de Acero y Concreto'!$C$6:$C$577,MATCH(L325,'Estructuras de Acero y Concreto'!$D$6:$D$577,0)))=FALSE,INDEX('Estructuras de Acero y Concreto'!$C$6:$C$577,MATCH(L325,'Estructuras de Acero y Concreto'!$D$6:$D$577,0)),IF(ISERROR(INDEX('Estructuras de Madera'!$C$5:$C$122,MATCH(L325,'Estructuras de Madera'!$D$5:$D$122,0)))=FALSE,INDEX('Estructuras de Madera'!$C$5:$C$122,MATCH(L325,'Estructuras de Madera'!$D$5:$D$122,0)),INDEX(SICODI!$G$3:$G$2404,MATCH(L325,SICODI!$G$3:$G$2404,0))))</f>
        <v>EMSU1P60C1</v>
      </c>
      <c r="N325" s="121" t="str">
        <f>+IF(ISERROR(VLOOKUP(M325,'Resumen de precios LLTT'!$C$17:$D$3071,2,FALSE))=FALSE,VLOOKUP(M325,'Resumen de precios LLTT'!$C$17:$D$3071,2,FALSE),VLOOKUP(M325,SICODI!$G$3:$J$2404,2,FALSE))</f>
        <v>Estructura de  Suspensión compuesto por 1 postes de madera tratada 60' Clase 1</v>
      </c>
      <c r="O325" s="58">
        <f>+IF(ISERROR(VLOOKUP(M325,'Resumen de precios LLTT'!$C$17:$G$3071,5,FALSE))=FALSE,VLOOKUP(M325,'Resumen de precios LLTT'!$C$17:$G$3071,5,FALSE),VLOOKUP(M325,SICODI!$G$3:$J$2404,4,FALSE))</f>
        <v>2141.5628345688324</v>
      </c>
      <c r="P325" s="16">
        <f t="shared" si="42"/>
        <v>0.84299999999999997</v>
      </c>
      <c r="Q325" s="78">
        <f t="shared" si="43"/>
        <v>3946.9003041103579</v>
      </c>
      <c r="R325" s="56">
        <v>0</v>
      </c>
      <c r="S325" s="16">
        <f t="shared" si="44"/>
        <v>0.13400000000000001</v>
      </c>
      <c r="T325" s="79">
        <f t="shared" si="45"/>
        <v>44.073720062565663</v>
      </c>
      <c r="U325" s="80">
        <f t="shared" si="46"/>
        <v>0.183</v>
      </c>
      <c r="V325" s="81">
        <f t="shared" si="47"/>
        <v>8.0654907714495163</v>
      </c>
      <c r="W325" s="79">
        <f t="shared" si="48"/>
        <v>2.7140075144318634</v>
      </c>
      <c r="X325" s="60">
        <f t="shared" si="49"/>
        <v>2.7</v>
      </c>
      <c r="Y325" s="56">
        <f>+'INFO ENEL'!R313</f>
        <v>1</v>
      </c>
      <c r="Z325" s="59">
        <f t="shared" si="50"/>
        <v>2.7</v>
      </c>
    </row>
    <row r="326" spans="1:26" s="90" customFormat="1" ht="15" customHeight="1" x14ac:dyDescent="0.25">
      <c r="A326" s="55">
        <f>+'INFO ENEL'!A314</f>
        <v>309</v>
      </c>
      <c r="B326" s="121" t="str">
        <f>+INDEX($B$8:$B$15,MATCH(L326,$L$8:$L$15,0))</f>
        <v>MOD INV_2017</v>
      </c>
      <c r="C326" s="56" t="str">
        <f>+'INFO ENEL'!B314</f>
        <v>Lima</v>
      </c>
      <c r="D326" s="56" t="str">
        <f>+'INFO ENEL'!D314</f>
        <v>HUAURA</v>
      </c>
      <c r="E326" s="56" t="str">
        <f>+'INFO ENEL'!D314</f>
        <v>HUAURA</v>
      </c>
      <c r="F326" s="50">
        <f>+'INFO ENEL'!E314</f>
        <v>0</v>
      </c>
      <c r="G326" s="56" t="str">
        <f>+'INFO ENEL'!L314</f>
        <v>AT</v>
      </c>
      <c r="H326" s="57">
        <f>+'INFO ENEL'!M314</f>
        <v>205.85</v>
      </c>
      <c r="I326" s="56">
        <f>+'INFO ENEL'!N314</f>
        <v>18</v>
      </c>
      <c r="J326" s="56" t="str">
        <f>+'INFO ENEL'!O314</f>
        <v>Poste</v>
      </c>
      <c r="K326" s="56" t="str">
        <f>+'INFO ENEL'!P314</f>
        <v>Concreto</v>
      </c>
      <c r="L326" s="56" t="str">
        <f>+'INFO ENEL'!Q314</f>
        <v>PA18/7600</v>
      </c>
      <c r="M326" s="55" t="str">
        <f>+IF(ISERROR(INDEX('Estructuras de Acero y Concreto'!$C$6:$C$577,MATCH(L326,'Estructuras de Acero y Concreto'!$D$6:$D$577,0)))=FALSE,INDEX('Estructuras de Acero y Concreto'!$C$6:$C$577,MATCH(L326,'Estructuras de Acero y Concreto'!$D$6:$D$577,0)),IF(ISERROR(INDEX('Estructuras de Madera'!$C$5:$C$122,MATCH(L326,'Estructuras de Madera'!$D$5:$D$122,0)))=FALSE,INDEX('Estructuras de Madera'!$C$5:$C$122,MATCH(L326,'Estructuras de Madera'!$D$5:$D$122,0)),INDEX(SICODI!$G$3:$G$2404,MATCH(L326,SICODI!$G$3:$G$2404,0))))</f>
        <v>EA060COU0S0-300-A2</v>
      </c>
      <c r="N326" s="121" t="str">
        <f>+IF(ISERROR(VLOOKUP(M326,'Resumen de precios LLTT'!$C$17:$D$3071,2,FALSE))=FALSE,VLOOKUP(M326,'Resumen de precios LLTT'!$C$17:$D$3071,2,FALSE),VLOOKUP(M326,SICODI!$G$3:$J$2404,2,FALSE))</f>
        <v>1 Poste autosoportable de acero (18/7600) de ángulo mayor y terminal (90°) Tipo ATU1-18</v>
      </c>
      <c r="O326" s="58">
        <f>+IF(ISERROR(VLOOKUP(M326,'Resumen de precios LLTT'!$C$17:$G$3071,5,FALSE))=FALSE,VLOOKUP(M326,'Resumen de precios LLTT'!$C$17:$G$3071,5,FALSE),VLOOKUP(M326,SICODI!$G$3:$J$2404,4,FALSE))</f>
        <v>17210.080167841363</v>
      </c>
      <c r="P326" s="16">
        <f t="shared" si="42"/>
        <v>0.84299999999999997</v>
      </c>
      <c r="Q326" s="78">
        <f t="shared" si="43"/>
        <v>31718.177749331629</v>
      </c>
      <c r="R326" s="56">
        <v>0</v>
      </c>
      <c r="S326" s="16">
        <f t="shared" si="44"/>
        <v>0.13400000000000001</v>
      </c>
      <c r="T326" s="79">
        <f t="shared" si="45"/>
        <v>354.18631820086989</v>
      </c>
      <c r="U326" s="80">
        <f t="shared" si="46"/>
        <v>0.183</v>
      </c>
      <c r="V326" s="81">
        <f t="shared" si="47"/>
        <v>64.816096230759186</v>
      </c>
      <c r="W326" s="79">
        <f t="shared" si="48"/>
        <v>21.810374248906953</v>
      </c>
      <c r="X326" s="60">
        <f t="shared" si="49"/>
        <v>21.8</v>
      </c>
      <c r="Y326" s="56">
        <f>+'INFO ENEL'!R314</f>
        <v>1</v>
      </c>
      <c r="Z326" s="59">
        <f t="shared" si="50"/>
        <v>21.8</v>
      </c>
    </row>
    <row r="327" spans="1:26" s="90" customFormat="1" ht="15" customHeight="1" x14ac:dyDescent="0.25">
      <c r="A327" s="55">
        <f>+'INFO ENEL'!A315</f>
        <v>310</v>
      </c>
      <c r="B327" s="121" t="str">
        <f>+INDEX($B$8:$B$15,MATCH(L327,$L$8:$L$15,0))</f>
        <v>MOD INV_2017</v>
      </c>
      <c r="C327" s="56" t="str">
        <f>+'INFO ENEL'!B315</f>
        <v>Lima</v>
      </c>
      <c r="D327" s="56" t="str">
        <f>+'INFO ENEL'!D315</f>
        <v>HUAURA</v>
      </c>
      <c r="E327" s="56" t="str">
        <f>+'INFO ENEL'!D315</f>
        <v>HUAURA</v>
      </c>
      <c r="F327" s="50">
        <f>+'INFO ENEL'!E315</f>
        <v>0</v>
      </c>
      <c r="G327" s="56" t="str">
        <f>+'INFO ENEL'!L315</f>
        <v>AT</v>
      </c>
      <c r="H327" s="57">
        <f>+'INFO ENEL'!M315</f>
        <v>197.48</v>
      </c>
      <c r="I327" s="56">
        <f>+'INFO ENEL'!N315</f>
        <v>18</v>
      </c>
      <c r="J327" s="56" t="str">
        <f>+'INFO ENEL'!O315</f>
        <v>Poste</v>
      </c>
      <c r="K327" s="56" t="str">
        <f>+'INFO ENEL'!P315</f>
        <v>Concreto</v>
      </c>
      <c r="L327" s="56" t="str">
        <f>+'INFO ENEL'!Q315</f>
        <v>PA18/7600</v>
      </c>
      <c r="M327" s="55" t="str">
        <f>+IF(ISERROR(INDEX('Estructuras de Acero y Concreto'!$C$6:$C$577,MATCH(L327,'Estructuras de Acero y Concreto'!$D$6:$D$577,0)))=FALSE,INDEX('Estructuras de Acero y Concreto'!$C$6:$C$577,MATCH(L327,'Estructuras de Acero y Concreto'!$D$6:$D$577,0)),IF(ISERROR(INDEX('Estructuras de Madera'!$C$5:$C$122,MATCH(L327,'Estructuras de Madera'!$D$5:$D$122,0)))=FALSE,INDEX('Estructuras de Madera'!$C$5:$C$122,MATCH(L327,'Estructuras de Madera'!$D$5:$D$122,0)),INDEX(SICODI!$G$3:$G$2404,MATCH(L327,SICODI!$G$3:$G$2404,0))))</f>
        <v>EA060COU0S0-300-A2</v>
      </c>
      <c r="N327" s="121" t="str">
        <f>+IF(ISERROR(VLOOKUP(M327,'Resumen de precios LLTT'!$C$17:$D$3071,2,FALSE))=FALSE,VLOOKUP(M327,'Resumen de precios LLTT'!$C$17:$D$3071,2,FALSE),VLOOKUP(M327,SICODI!$G$3:$J$2404,2,FALSE))</f>
        <v>1 Poste autosoportable de acero (18/7600) de ángulo mayor y terminal (90°) Tipo ATU1-18</v>
      </c>
      <c r="O327" s="58">
        <f>+IF(ISERROR(VLOOKUP(M327,'Resumen de precios LLTT'!$C$17:$G$3071,5,FALSE))=FALSE,VLOOKUP(M327,'Resumen de precios LLTT'!$C$17:$G$3071,5,FALSE),VLOOKUP(M327,SICODI!$G$3:$J$2404,4,FALSE))</f>
        <v>17210.080167841363</v>
      </c>
      <c r="P327" s="16">
        <f t="shared" si="42"/>
        <v>0.84299999999999997</v>
      </c>
      <c r="Q327" s="78">
        <f t="shared" si="43"/>
        <v>31718.177749331629</v>
      </c>
      <c r="R327" s="56">
        <v>0</v>
      </c>
      <c r="S327" s="16">
        <f t="shared" si="44"/>
        <v>0.13400000000000001</v>
      </c>
      <c r="T327" s="79">
        <f t="shared" si="45"/>
        <v>354.18631820086989</v>
      </c>
      <c r="U327" s="80">
        <f t="shared" si="46"/>
        <v>0.183</v>
      </c>
      <c r="V327" s="81">
        <f t="shared" si="47"/>
        <v>64.816096230759186</v>
      </c>
      <c r="W327" s="79">
        <f t="shared" si="48"/>
        <v>21.810374248906953</v>
      </c>
      <c r="X327" s="60">
        <f t="shared" si="49"/>
        <v>21.8</v>
      </c>
      <c r="Y327" s="56">
        <f>+'INFO ENEL'!R315</f>
        <v>1</v>
      </c>
      <c r="Z327" s="59">
        <f t="shared" si="50"/>
        <v>21.8</v>
      </c>
    </row>
    <row r="328" spans="1:26" s="90" customFormat="1" ht="15" customHeight="1" x14ac:dyDescent="0.25">
      <c r="A328" s="55">
        <f>+'INFO ENEL'!A316</f>
        <v>311</v>
      </c>
      <c r="B328" s="121" t="str">
        <f>+INDEX($B$8:$B$15,MATCH(L328,$L$8:$L$15,0))</f>
        <v>MOD INV_2017</v>
      </c>
      <c r="C328" s="56" t="str">
        <f>+'INFO ENEL'!B316</f>
        <v>Lima</v>
      </c>
      <c r="D328" s="56" t="str">
        <f>+'INFO ENEL'!D316</f>
        <v>HUAURA</v>
      </c>
      <c r="E328" s="56" t="str">
        <f>+'INFO ENEL'!D316</f>
        <v>HUAURA</v>
      </c>
      <c r="F328" s="50">
        <f>+'INFO ENEL'!E316</f>
        <v>0</v>
      </c>
      <c r="G328" s="56" t="str">
        <f>+'INFO ENEL'!L316</f>
        <v>AT</v>
      </c>
      <c r="H328" s="57">
        <f>+'INFO ENEL'!M316</f>
        <v>408.35</v>
      </c>
      <c r="I328" s="56">
        <f>+'INFO ENEL'!N316</f>
        <v>18</v>
      </c>
      <c r="J328" s="56" t="str">
        <f>+'INFO ENEL'!O316</f>
        <v>Poste</v>
      </c>
      <c r="K328" s="56" t="str">
        <f>+'INFO ENEL'!P316</f>
        <v>Concreto</v>
      </c>
      <c r="L328" s="56" t="str">
        <f>+'INFO ENEL'!Q316</f>
        <v>PA18/7600</v>
      </c>
      <c r="M328" s="55" t="str">
        <f>+IF(ISERROR(INDEX('Estructuras de Acero y Concreto'!$C$6:$C$577,MATCH(L328,'Estructuras de Acero y Concreto'!$D$6:$D$577,0)))=FALSE,INDEX('Estructuras de Acero y Concreto'!$C$6:$C$577,MATCH(L328,'Estructuras de Acero y Concreto'!$D$6:$D$577,0)),IF(ISERROR(INDEX('Estructuras de Madera'!$C$5:$C$122,MATCH(L328,'Estructuras de Madera'!$D$5:$D$122,0)))=FALSE,INDEX('Estructuras de Madera'!$C$5:$C$122,MATCH(L328,'Estructuras de Madera'!$D$5:$D$122,0)),INDEX(SICODI!$G$3:$G$2404,MATCH(L328,SICODI!$G$3:$G$2404,0))))</f>
        <v>EA060COU0S0-300-A2</v>
      </c>
      <c r="N328" s="121" t="str">
        <f>+IF(ISERROR(VLOOKUP(M328,'Resumen de precios LLTT'!$C$17:$D$3071,2,FALSE))=FALSE,VLOOKUP(M328,'Resumen de precios LLTT'!$C$17:$D$3071,2,FALSE),VLOOKUP(M328,SICODI!$G$3:$J$2404,2,FALSE))</f>
        <v>1 Poste autosoportable de acero (18/7600) de ángulo mayor y terminal (90°) Tipo ATU1-18</v>
      </c>
      <c r="O328" s="58">
        <f>+IF(ISERROR(VLOOKUP(M328,'Resumen de precios LLTT'!$C$17:$G$3071,5,FALSE))=FALSE,VLOOKUP(M328,'Resumen de precios LLTT'!$C$17:$G$3071,5,FALSE),VLOOKUP(M328,SICODI!$G$3:$J$2404,4,FALSE))</f>
        <v>17210.080167841363</v>
      </c>
      <c r="P328" s="16">
        <f t="shared" si="42"/>
        <v>0.84299999999999997</v>
      </c>
      <c r="Q328" s="78">
        <f t="shared" si="43"/>
        <v>31718.177749331629</v>
      </c>
      <c r="R328" s="56">
        <v>0</v>
      </c>
      <c r="S328" s="16">
        <f t="shared" si="44"/>
        <v>0.13400000000000001</v>
      </c>
      <c r="T328" s="79">
        <f t="shared" si="45"/>
        <v>354.18631820086989</v>
      </c>
      <c r="U328" s="80">
        <f t="shared" si="46"/>
        <v>0.183</v>
      </c>
      <c r="V328" s="81">
        <f t="shared" si="47"/>
        <v>64.816096230759186</v>
      </c>
      <c r="W328" s="79">
        <f t="shared" si="48"/>
        <v>21.810374248906953</v>
      </c>
      <c r="X328" s="60">
        <f t="shared" si="49"/>
        <v>21.8</v>
      </c>
      <c r="Y328" s="56">
        <f>+'INFO ENEL'!R316</f>
        <v>1</v>
      </c>
      <c r="Z328" s="59">
        <f t="shared" si="50"/>
        <v>21.8</v>
      </c>
    </row>
    <row r="329" spans="1:26" s="90" customFormat="1" ht="15" customHeight="1" x14ac:dyDescent="0.25">
      <c r="A329" s="55">
        <f>+'INFO ENEL'!A317</f>
        <v>312</v>
      </c>
      <c r="B329" s="121" t="str">
        <f>+INDEX($B$8:$B$15,MATCH(L329,$L$8:$L$15,0))</f>
        <v>MOD INV_2017</v>
      </c>
      <c r="C329" s="56" t="str">
        <f>+'INFO ENEL'!B317</f>
        <v>Lima</v>
      </c>
      <c r="D329" s="56" t="str">
        <f>+'INFO ENEL'!D317</f>
        <v>CALETA DE CARQUIN</v>
      </c>
      <c r="E329" s="56" t="str">
        <f>+'INFO ENEL'!D317</f>
        <v>CALETA DE CARQUIN</v>
      </c>
      <c r="F329" s="50">
        <f>+'INFO ENEL'!E317</f>
        <v>0</v>
      </c>
      <c r="G329" s="56" t="str">
        <f>+'INFO ENEL'!L317</f>
        <v>AT</v>
      </c>
      <c r="H329" s="57">
        <f>+'INFO ENEL'!M317</f>
        <v>229</v>
      </c>
      <c r="I329" s="56">
        <f>+'INFO ENEL'!N317</f>
        <v>18</v>
      </c>
      <c r="J329" s="56" t="str">
        <f>+'INFO ENEL'!O317</f>
        <v>Poste</v>
      </c>
      <c r="K329" s="56" t="str">
        <f>+'INFO ENEL'!P317</f>
        <v>Concreto</v>
      </c>
      <c r="L329" s="56" t="str">
        <f>+'INFO ENEL'!Q317</f>
        <v>PA18/7600</v>
      </c>
      <c r="M329" s="55" t="str">
        <f>+IF(ISERROR(INDEX('Estructuras de Acero y Concreto'!$C$6:$C$577,MATCH(L329,'Estructuras de Acero y Concreto'!$D$6:$D$577,0)))=FALSE,INDEX('Estructuras de Acero y Concreto'!$C$6:$C$577,MATCH(L329,'Estructuras de Acero y Concreto'!$D$6:$D$577,0)),IF(ISERROR(INDEX('Estructuras de Madera'!$C$5:$C$122,MATCH(L329,'Estructuras de Madera'!$D$5:$D$122,0)))=FALSE,INDEX('Estructuras de Madera'!$C$5:$C$122,MATCH(L329,'Estructuras de Madera'!$D$5:$D$122,0)),INDEX(SICODI!$G$3:$G$2404,MATCH(L329,SICODI!$G$3:$G$2404,0))))</f>
        <v>EA060COU0S0-300-A2</v>
      </c>
      <c r="N329" s="121" t="str">
        <f>+IF(ISERROR(VLOOKUP(M329,'Resumen de precios LLTT'!$C$17:$D$3071,2,FALSE))=FALSE,VLOOKUP(M329,'Resumen de precios LLTT'!$C$17:$D$3071,2,FALSE),VLOOKUP(M329,SICODI!$G$3:$J$2404,2,FALSE))</f>
        <v>1 Poste autosoportable de acero (18/7600) de ángulo mayor y terminal (90°) Tipo ATU1-18</v>
      </c>
      <c r="O329" s="58">
        <f>+IF(ISERROR(VLOOKUP(M329,'Resumen de precios LLTT'!$C$17:$G$3071,5,FALSE))=FALSE,VLOOKUP(M329,'Resumen de precios LLTT'!$C$17:$G$3071,5,FALSE),VLOOKUP(M329,SICODI!$G$3:$J$2404,4,FALSE))</f>
        <v>17210.080167841363</v>
      </c>
      <c r="P329" s="16">
        <f t="shared" ref="P329:P392" si="51">IF(G329="BT", $P$2, $P$3)</f>
        <v>0.84299999999999997</v>
      </c>
      <c r="Q329" s="78">
        <f t="shared" ref="Q329:Q392" si="52">O329*(P329+1)</f>
        <v>31718.177749331629</v>
      </c>
      <c r="R329" s="56">
        <v>0</v>
      </c>
      <c r="S329" s="16">
        <f t="shared" ref="S329:S392" si="53">IF(G329="BT", ($S$2), ($S$3))</f>
        <v>0.13400000000000001</v>
      </c>
      <c r="T329" s="79">
        <f t="shared" ref="T329:T392" si="54">(Q329*S329)/12</f>
        <v>354.18631820086989</v>
      </c>
      <c r="U329" s="80">
        <f t="shared" ref="U329:U392" si="55">IF(G329="BT", ($U$2), ($U$3))</f>
        <v>0.183</v>
      </c>
      <c r="V329" s="81">
        <f t="shared" ref="V329:V392" si="56">T329*U329</f>
        <v>64.816096230759186</v>
      </c>
      <c r="W329" s="79">
        <f t="shared" ref="W329:W392" si="57">(V329*(1/3)*(1+$Y$2))+R329</f>
        <v>21.810374248906953</v>
      </c>
      <c r="X329" s="60">
        <f t="shared" si="49"/>
        <v>21.8</v>
      </c>
      <c r="Y329" s="56">
        <f>+'INFO ENEL'!R317</f>
        <v>1</v>
      </c>
      <c r="Z329" s="59">
        <f t="shared" si="50"/>
        <v>21.8</v>
      </c>
    </row>
    <row r="330" spans="1:26" s="90" customFormat="1" ht="15" customHeight="1" x14ac:dyDescent="0.25">
      <c r="A330" s="55">
        <f>+'INFO ENEL'!A318</f>
        <v>313</v>
      </c>
      <c r="B330" s="121" t="str">
        <f>+INDEX($B$8:$B$15,MATCH(L330,$L$8:$L$15,0))</f>
        <v>MOD INV_2017</v>
      </c>
      <c r="C330" s="56" t="str">
        <f>+'INFO ENEL'!B318</f>
        <v>Lima</v>
      </c>
      <c r="D330" s="56" t="str">
        <f>+'INFO ENEL'!D318</f>
        <v>CALETA DE CARQUIN</v>
      </c>
      <c r="E330" s="56" t="str">
        <f>+'INFO ENEL'!D318</f>
        <v>CALETA DE CARQUIN</v>
      </c>
      <c r="F330" s="50">
        <f>+'INFO ENEL'!E318</f>
        <v>0</v>
      </c>
      <c r="G330" s="56" t="str">
        <f>+'INFO ENEL'!L318</f>
        <v>AT</v>
      </c>
      <c r="H330" s="57">
        <f>+'INFO ENEL'!M318</f>
        <v>205.75</v>
      </c>
      <c r="I330" s="56">
        <f>+'INFO ENEL'!N318</f>
        <v>18</v>
      </c>
      <c r="J330" s="56" t="str">
        <f>+'INFO ENEL'!O318</f>
        <v>Poste</v>
      </c>
      <c r="K330" s="56" t="str">
        <f>+'INFO ENEL'!P318</f>
        <v>Concreto</v>
      </c>
      <c r="L330" s="56" t="str">
        <f>+'INFO ENEL'!Q318</f>
        <v>PA18/7600</v>
      </c>
      <c r="M330" s="55" t="str">
        <f>+IF(ISERROR(INDEX('Estructuras de Acero y Concreto'!$C$6:$C$577,MATCH(L330,'Estructuras de Acero y Concreto'!$D$6:$D$577,0)))=FALSE,INDEX('Estructuras de Acero y Concreto'!$C$6:$C$577,MATCH(L330,'Estructuras de Acero y Concreto'!$D$6:$D$577,0)),IF(ISERROR(INDEX('Estructuras de Madera'!$C$5:$C$122,MATCH(L330,'Estructuras de Madera'!$D$5:$D$122,0)))=FALSE,INDEX('Estructuras de Madera'!$C$5:$C$122,MATCH(L330,'Estructuras de Madera'!$D$5:$D$122,0)),INDEX(SICODI!$G$3:$G$2404,MATCH(L330,SICODI!$G$3:$G$2404,0))))</f>
        <v>EA060COU0S0-300-A2</v>
      </c>
      <c r="N330" s="121" t="str">
        <f>+IF(ISERROR(VLOOKUP(M330,'Resumen de precios LLTT'!$C$17:$D$3071,2,FALSE))=FALSE,VLOOKUP(M330,'Resumen de precios LLTT'!$C$17:$D$3071,2,FALSE),VLOOKUP(M330,SICODI!$G$3:$J$2404,2,FALSE))</f>
        <v>1 Poste autosoportable de acero (18/7600) de ángulo mayor y terminal (90°) Tipo ATU1-18</v>
      </c>
      <c r="O330" s="58">
        <f>+IF(ISERROR(VLOOKUP(M330,'Resumen de precios LLTT'!$C$17:$G$3071,5,FALSE))=FALSE,VLOOKUP(M330,'Resumen de precios LLTT'!$C$17:$G$3071,5,FALSE),VLOOKUP(M330,SICODI!$G$3:$J$2404,4,FALSE))</f>
        <v>17210.080167841363</v>
      </c>
      <c r="P330" s="16">
        <f t="shared" si="51"/>
        <v>0.84299999999999997</v>
      </c>
      <c r="Q330" s="78">
        <f t="shared" si="52"/>
        <v>31718.177749331629</v>
      </c>
      <c r="R330" s="56">
        <v>0</v>
      </c>
      <c r="S330" s="16">
        <f t="shared" si="53"/>
        <v>0.13400000000000001</v>
      </c>
      <c r="T330" s="79">
        <f t="shared" si="54"/>
        <v>354.18631820086989</v>
      </c>
      <c r="U330" s="80">
        <f t="shared" si="55"/>
        <v>0.183</v>
      </c>
      <c r="V330" s="81">
        <f t="shared" si="56"/>
        <v>64.816096230759186</v>
      </c>
      <c r="W330" s="79">
        <f t="shared" si="57"/>
        <v>21.810374248906953</v>
      </c>
      <c r="X330" s="60">
        <f t="shared" si="49"/>
        <v>21.8</v>
      </c>
      <c r="Y330" s="56">
        <f>+'INFO ENEL'!R318</f>
        <v>1</v>
      </c>
      <c r="Z330" s="59">
        <f t="shared" si="50"/>
        <v>21.8</v>
      </c>
    </row>
    <row r="331" spans="1:26" s="90" customFormat="1" ht="15" customHeight="1" x14ac:dyDescent="0.25">
      <c r="A331" s="55">
        <f>+'INFO ENEL'!A319</f>
        <v>314</v>
      </c>
      <c r="B331" s="121" t="str">
        <f>+INDEX($B$8:$B$15,MATCH(L331,$L$8:$L$15,0))</f>
        <v>MOD INV_2017</v>
      </c>
      <c r="C331" s="56" t="str">
        <f>+'INFO ENEL'!B319</f>
        <v>Lima</v>
      </c>
      <c r="D331" s="56" t="str">
        <f>+'INFO ENEL'!D319</f>
        <v>CALETA DE CARQUIN</v>
      </c>
      <c r="E331" s="56" t="str">
        <f>+'INFO ENEL'!D319</f>
        <v>CALETA DE CARQUIN</v>
      </c>
      <c r="F331" s="50">
        <f>+'INFO ENEL'!E319</f>
        <v>0</v>
      </c>
      <c r="G331" s="56" t="str">
        <f>+'INFO ENEL'!L319</f>
        <v>AT</v>
      </c>
      <c r="H331" s="57">
        <f>+'INFO ENEL'!M319</f>
        <v>252.15</v>
      </c>
      <c r="I331" s="56">
        <f>+'INFO ENEL'!N319</f>
        <v>18</v>
      </c>
      <c r="J331" s="56" t="str">
        <f>+'INFO ENEL'!O319</f>
        <v>Poste</v>
      </c>
      <c r="K331" s="56" t="str">
        <f>+'INFO ENEL'!P319</f>
        <v>Concreto</v>
      </c>
      <c r="L331" s="56" t="str">
        <f>+'INFO ENEL'!Q319</f>
        <v>PA18/7600</v>
      </c>
      <c r="M331" s="55" t="str">
        <f>+IF(ISERROR(INDEX('Estructuras de Acero y Concreto'!$C$6:$C$577,MATCH(L331,'Estructuras de Acero y Concreto'!$D$6:$D$577,0)))=FALSE,INDEX('Estructuras de Acero y Concreto'!$C$6:$C$577,MATCH(L331,'Estructuras de Acero y Concreto'!$D$6:$D$577,0)),IF(ISERROR(INDEX('Estructuras de Madera'!$C$5:$C$122,MATCH(L331,'Estructuras de Madera'!$D$5:$D$122,0)))=FALSE,INDEX('Estructuras de Madera'!$C$5:$C$122,MATCH(L331,'Estructuras de Madera'!$D$5:$D$122,0)),INDEX(SICODI!$G$3:$G$2404,MATCH(L331,SICODI!$G$3:$G$2404,0))))</f>
        <v>EA060COU0S0-300-A2</v>
      </c>
      <c r="N331" s="121" t="str">
        <f>+IF(ISERROR(VLOOKUP(M331,'Resumen de precios LLTT'!$C$17:$D$3071,2,FALSE))=FALSE,VLOOKUP(M331,'Resumen de precios LLTT'!$C$17:$D$3071,2,FALSE),VLOOKUP(M331,SICODI!$G$3:$J$2404,2,FALSE))</f>
        <v>1 Poste autosoportable de acero (18/7600) de ángulo mayor y terminal (90°) Tipo ATU1-18</v>
      </c>
      <c r="O331" s="58">
        <f>+IF(ISERROR(VLOOKUP(M331,'Resumen de precios LLTT'!$C$17:$G$3071,5,FALSE))=FALSE,VLOOKUP(M331,'Resumen de precios LLTT'!$C$17:$G$3071,5,FALSE),VLOOKUP(M331,SICODI!$G$3:$J$2404,4,FALSE))</f>
        <v>17210.080167841363</v>
      </c>
      <c r="P331" s="16">
        <f t="shared" si="51"/>
        <v>0.84299999999999997</v>
      </c>
      <c r="Q331" s="78">
        <f t="shared" si="52"/>
        <v>31718.177749331629</v>
      </c>
      <c r="R331" s="56">
        <v>0</v>
      </c>
      <c r="S331" s="16">
        <f t="shared" si="53"/>
        <v>0.13400000000000001</v>
      </c>
      <c r="T331" s="79">
        <f t="shared" si="54"/>
        <v>354.18631820086989</v>
      </c>
      <c r="U331" s="80">
        <f t="shared" si="55"/>
        <v>0.183</v>
      </c>
      <c r="V331" s="81">
        <f t="shared" si="56"/>
        <v>64.816096230759186</v>
      </c>
      <c r="W331" s="79">
        <f t="shared" si="57"/>
        <v>21.810374248906953</v>
      </c>
      <c r="X331" s="60">
        <f t="shared" si="49"/>
        <v>21.8</v>
      </c>
      <c r="Y331" s="56">
        <f>+'INFO ENEL'!R319</f>
        <v>1</v>
      </c>
      <c r="Z331" s="59">
        <f t="shared" si="50"/>
        <v>21.8</v>
      </c>
    </row>
    <row r="332" spans="1:26" s="90" customFormat="1" ht="15" customHeight="1" x14ac:dyDescent="0.25">
      <c r="A332" s="55">
        <f>+'INFO ENEL'!A320</f>
        <v>315</v>
      </c>
      <c r="B332" s="121" t="str">
        <f>+INDEX($B$8:$B$15,MATCH(L332,$L$8:$L$15,0))</f>
        <v>MOD INV_2017</v>
      </c>
      <c r="C332" s="56" t="str">
        <f>+'INFO ENEL'!B320</f>
        <v>Lima</v>
      </c>
      <c r="D332" s="56" t="str">
        <f>+'INFO ENEL'!D320</f>
        <v>CALETA DE CARQUIN</v>
      </c>
      <c r="E332" s="56" t="str">
        <f>+'INFO ENEL'!D320</f>
        <v>CALETA DE CARQUIN</v>
      </c>
      <c r="F332" s="50">
        <f>+'INFO ENEL'!E320</f>
        <v>0</v>
      </c>
      <c r="G332" s="56" t="str">
        <f>+'INFO ENEL'!L320</f>
        <v>AT</v>
      </c>
      <c r="H332" s="57">
        <f>+'INFO ENEL'!M320</f>
        <v>196.1</v>
      </c>
      <c r="I332" s="56">
        <f>+'INFO ENEL'!N320</f>
        <v>18</v>
      </c>
      <c r="J332" s="56" t="str">
        <f>+'INFO ENEL'!O320</f>
        <v>Poste</v>
      </c>
      <c r="K332" s="56" t="str">
        <f>+'INFO ENEL'!P320</f>
        <v>Concreto</v>
      </c>
      <c r="L332" s="56" t="str">
        <f>+'INFO ENEL'!Q320</f>
        <v>PA18/7600</v>
      </c>
      <c r="M332" s="55" t="str">
        <f>+IF(ISERROR(INDEX('Estructuras de Acero y Concreto'!$C$6:$C$577,MATCH(L332,'Estructuras de Acero y Concreto'!$D$6:$D$577,0)))=FALSE,INDEX('Estructuras de Acero y Concreto'!$C$6:$C$577,MATCH(L332,'Estructuras de Acero y Concreto'!$D$6:$D$577,0)),IF(ISERROR(INDEX('Estructuras de Madera'!$C$5:$C$122,MATCH(L332,'Estructuras de Madera'!$D$5:$D$122,0)))=FALSE,INDEX('Estructuras de Madera'!$C$5:$C$122,MATCH(L332,'Estructuras de Madera'!$D$5:$D$122,0)),INDEX(SICODI!$G$3:$G$2404,MATCH(L332,SICODI!$G$3:$G$2404,0))))</f>
        <v>EA060COU0S0-300-A2</v>
      </c>
      <c r="N332" s="121" t="str">
        <f>+IF(ISERROR(VLOOKUP(M332,'Resumen de precios LLTT'!$C$17:$D$3071,2,FALSE))=FALSE,VLOOKUP(M332,'Resumen de precios LLTT'!$C$17:$D$3071,2,FALSE),VLOOKUP(M332,SICODI!$G$3:$J$2404,2,FALSE))</f>
        <v>1 Poste autosoportable de acero (18/7600) de ángulo mayor y terminal (90°) Tipo ATU1-18</v>
      </c>
      <c r="O332" s="58">
        <f>+IF(ISERROR(VLOOKUP(M332,'Resumen de precios LLTT'!$C$17:$G$3071,5,FALSE))=FALSE,VLOOKUP(M332,'Resumen de precios LLTT'!$C$17:$G$3071,5,FALSE),VLOOKUP(M332,SICODI!$G$3:$J$2404,4,FALSE))</f>
        <v>17210.080167841363</v>
      </c>
      <c r="P332" s="16">
        <f t="shared" si="51"/>
        <v>0.84299999999999997</v>
      </c>
      <c r="Q332" s="78">
        <f t="shared" si="52"/>
        <v>31718.177749331629</v>
      </c>
      <c r="R332" s="56">
        <v>0</v>
      </c>
      <c r="S332" s="16">
        <f t="shared" si="53"/>
        <v>0.13400000000000001</v>
      </c>
      <c r="T332" s="79">
        <f t="shared" si="54"/>
        <v>354.18631820086989</v>
      </c>
      <c r="U332" s="80">
        <f t="shared" si="55"/>
        <v>0.183</v>
      </c>
      <c r="V332" s="81">
        <f t="shared" si="56"/>
        <v>64.816096230759186</v>
      </c>
      <c r="W332" s="79">
        <f t="shared" si="57"/>
        <v>21.810374248906953</v>
      </c>
      <c r="X332" s="60">
        <f t="shared" si="49"/>
        <v>21.8</v>
      </c>
      <c r="Y332" s="56">
        <f>+'INFO ENEL'!R320</f>
        <v>1</v>
      </c>
      <c r="Z332" s="59">
        <f t="shared" si="50"/>
        <v>21.8</v>
      </c>
    </row>
    <row r="333" spans="1:26" s="90" customFormat="1" ht="15" customHeight="1" x14ac:dyDescent="0.25">
      <c r="A333" s="55">
        <f>+'INFO ENEL'!A321</f>
        <v>316</v>
      </c>
      <c r="B333" s="121" t="str">
        <f>+INDEX($B$8:$B$15,MATCH(L333,$L$8:$L$15,0))</f>
        <v>MOD INV_2017</v>
      </c>
      <c r="C333" s="56" t="str">
        <f>+'INFO ENEL'!B321</f>
        <v>Lima</v>
      </c>
      <c r="D333" s="56" t="str">
        <f>+'INFO ENEL'!D321</f>
        <v>CALETA DE CARQUIN</v>
      </c>
      <c r="E333" s="56" t="str">
        <f>+'INFO ENEL'!D321</f>
        <v>CALETA DE CARQUIN</v>
      </c>
      <c r="F333" s="50">
        <f>+'INFO ENEL'!E321</f>
        <v>0</v>
      </c>
      <c r="G333" s="56" t="str">
        <f>+'INFO ENEL'!L321</f>
        <v>AT</v>
      </c>
      <c r="H333" s="57">
        <f>+'INFO ENEL'!M321</f>
        <v>224.56</v>
      </c>
      <c r="I333" s="56">
        <f>+'INFO ENEL'!N321</f>
        <v>18</v>
      </c>
      <c r="J333" s="56" t="str">
        <f>+'INFO ENEL'!O321</f>
        <v>Poste</v>
      </c>
      <c r="K333" s="56" t="str">
        <f>+'INFO ENEL'!P321</f>
        <v>Concreto</v>
      </c>
      <c r="L333" s="56" t="str">
        <f>+'INFO ENEL'!Q321</f>
        <v>PA18/7600</v>
      </c>
      <c r="M333" s="55" t="str">
        <f>+IF(ISERROR(INDEX('Estructuras de Acero y Concreto'!$C$6:$C$577,MATCH(L333,'Estructuras de Acero y Concreto'!$D$6:$D$577,0)))=FALSE,INDEX('Estructuras de Acero y Concreto'!$C$6:$C$577,MATCH(L333,'Estructuras de Acero y Concreto'!$D$6:$D$577,0)),IF(ISERROR(INDEX('Estructuras de Madera'!$C$5:$C$122,MATCH(L333,'Estructuras de Madera'!$D$5:$D$122,0)))=FALSE,INDEX('Estructuras de Madera'!$C$5:$C$122,MATCH(L333,'Estructuras de Madera'!$D$5:$D$122,0)),INDEX(SICODI!$G$3:$G$2404,MATCH(L333,SICODI!$G$3:$G$2404,0))))</f>
        <v>EA060COU0S0-300-A2</v>
      </c>
      <c r="N333" s="121" t="str">
        <f>+IF(ISERROR(VLOOKUP(M333,'Resumen de precios LLTT'!$C$17:$D$3071,2,FALSE))=FALSE,VLOOKUP(M333,'Resumen de precios LLTT'!$C$17:$D$3071,2,FALSE),VLOOKUP(M333,SICODI!$G$3:$J$2404,2,FALSE))</f>
        <v>1 Poste autosoportable de acero (18/7600) de ángulo mayor y terminal (90°) Tipo ATU1-18</v>
      </c>
      <c r="O333" s="58">
        <f>+IF(ISERROR(VLOOKUP(M333,'Resumen de precios LLTT'!$C$17:$G$3071,5,FALSE))=FALSE,VLOOKUP(M333,'Resumen de precios LLTT'!$C$17:$G$3071,5,FALSE),VLOOKUP(M333,SICODI!$G$3:$J$2404,4,FALSE))</f>
        <v>17210.080167841363</v>
      </c>
      <c r="P333" s="16">
        <f t="shared" si="51"/>
        <v>0.84299999999999997</v>
      </c>
      <c r="Q333" s="78">
        <f t="shared" si="52"/>
        <v>31718.177749331629</v>
      </c>
      <c r="R333" s="56">
        <v>0</v>
      </c>
      <c r="S333" s="16">
        <f t="shared" si="53"/>
        <v>0.13400000000000001</v>
      </c>
      <c r="T333" s="79">
        <f t="shared" si="54"/>
        <v>354.18631820086989</v>
      </c>
      <c r="U333" s="80">
        <f t="shared" si="55"/>
        <v>0.183</v>
      </c>
      <c r="V333" s="81">
        <f t="shared" si="56"/>
        <v>64.816096230759186</v>
      </c>
      <c r="W333" s="79">
        <f t="shared" si="57"/>
        <v>21.810374248906953</v>
      </c>
      <c r="X333" s="60">
        <f t="shared" si="49"/>
        <v>21.8</v>
      </c>
      <c r="Y333" s="56">
        <f>+'INFO ENEL'!R321</f>
        <v>1</v>
      </c>
      <c r="Z333" s="59">
        <f t="shared" si="50"/>
        <v>21.8</v>
      </c>
    </row>
    <row r="334" spans="1:26" s="90" customFormat="1" ht="15" customHeight="1" x14ac:dyDescent="0.25">
      <c r="A334" s="55">
        <f>+'INFO ENEL'!A322</f>
        <v>317</v>
      </c>
      <c r="B334" s="121" t="str">
        <f>+INDEX($B$8:$B$15,MATCH(L334,$L$8:$L$15,0))</f>
        <v>MOD INV_2017</v>
      </c>
      <c r="C334" s="56" t="str">
        <f>+'INFO ENEL'!B322</f>
        <v>Lima</v>
      </c>
      <c r="D334" s="56" t="str">
        <f>+'INFO ENEL'!D322</f>
        <v>HUALMAY</v>
      </c>
      <c r="E334" s="56" t="str">
        <f>+'INFO ENEL'!D322</f>
        <v>HUALMAY</v>
      </c>
      <c r="F334" s="50">
        <f>+'INFO ENEL'!E322</f>
        <v>0</v>
      </c>
      <c r="G334" s="56" t="str">
        <f>+'INFO ENEL'!L322</f>
        <v>AT</v>
      </c>
      <c r="H334" s="57">
        <f>+'INFO ENEL'!M322</f>
        <v>190.78</v>
      </c>
      <c r="I334" s="56">
        <f>+'INFO ENEL'!N322</f>
        <v>18</v>
      </c>
      <c r="J334" s="56" t="str">
        <f>+'INFO ENEL'!O322</f>
        <v>Poste</v>
      </c>
      <c r="K334" s="56" t="str">
        <f>+'INFO ENEL'!P322</f>
        <v>Concreto</v>
      </c>
      <c r="L334" s="56" t="str">
        <f>+'INFO ENEL'!Q322</f>
        <v>PA18/7600</v>
      </c>
      <c r="M334" s="55" t="str">
        <f>+IF(ISERROR(INDEX('Estructuras de Acero y Concreto'!$C$6:$C$577,MATCH(L334,'Estructuras de Acero y Concreto'!$D$6:$D$577,0)))=FALSE,INDEX('Estructuras de Acero y Concreto'!$C$6:$C$577,MATCH(L334,'Estructuras de Acero y Concreto'!$D$6:$D$577,0)),IF(ISERROR(INDEX('Estructuras de Madera'!$C$5:$C$122,MATCH(L334,'Estructuras de Madera'!$D$5:$D$122,0)))=FALSE,INDEX('Estructuras de Madera'!$C$5:$C$122,MATCH(L334,'Estructuras de Madera'!$D$5:$D$122,0)),INDEX(SICODI!$G$3:$G$2404,MATCH(L334,SICODI!$G$3:$G$2404,0))))</f>
        <v>EA060COU0S0-300-A2</v>
      </c>
      <c r="N334" s="121" t="str">
        <f>+IF(ISERROR(VLOOKUP(M334,'Resumen de precios LLTT'!$C$17:$D$3071,2,FALSE))=FALSE,VLOOKUP(M334,'Resumen de precios LLTT'!$C$17:$D$3071,2,FALSE),VLOOKUP(M334,SICODI!$G$3:$J$2404,2,FALSE))</f>
        <v>1 Poste autosoportable de acero (18/7600) de ángulo mayor y terminal (90°) Tipo ATU1-18</v>
      </c>
      <c r="O334" s="58">
        <f>+IF(ISERROR(VLOOKUP(M334,'Resumen de precios LLTT'!$C$17:$G$3071,5,FALSE))=FALSE,VLOOKUP(M334,'Resumen de precios LLTT'!$C$17:$G$3071,5,FALSE),VLOOKUP(M334,SICODI!$G$3:$J$2404,4,FALSE))</f>
        <v>17210.080167841363</v>
      </c>
      <c r="P334" s="16">
        <f t="shared" si="51"/>
        <v>0.84299999999999997</v>
      </c>
      <c r="Q334" s="78">
        <f t="shared" si="52"/>
        <v>31718.177749331629</v>
      </c>
      <c r="R334" s="56">
        <v>0</v>
      </c>
      <c r="S334" s="16">
        <f t="shared" si="53"/>
        <v>0.13400000000000001</v>
      </c>
      <c r="T334" s="79">
        <f t="shared" si="54"/>
        <v>354.18631820086989</v>
      </c>
      <c r="U334" s="80">
        <f t="shared" si="55"/>
        <v>0.183</v>
      </c>
      <c r="V334" s="81">
        <f t="shared" si="56"/>
        <v>64.816096230759186</v>
      </c>
      <c r="W334" s="79">
        <f t="shared" si="57"/>
        <v>21.810374248906953</v>
      </c>
      <c r="X334" s="60">
        <f t="shared" si="49"/>
        <v>21.8</v>
      </c>
      <c r="Y334" s="56">
        <f>+'INFO ENEL'!R322</f>
        <v>1</v>
      </c>
      <c r="Z334" s="59">
        <f t="shared" si="50"/>
        <v>21.8</v>
      </c>
    </row>
    <row r="335" spans="1:26" s="90" customFormat="1" ht="15" customHeight="1" x14ac:dyDescent="0.25">
      <c r="A335" s="55">
        <f>+'INFO ENEL'!A323</f>
        <v>318</v>
      </c>
      <c r="B335" s="121" t="str">
        <f>+INDEX($B$8:$B$15,MATCH(L335,$L$8:$L$15,0))</f>
        <v>MOD INV_2017</v>
      </c>
      <c r="C335" s="56" t="str">
        <f>+'INFO ENEL'!B323</f>
        <v>Lima</v>
      </c>
      <c r="D335" s="56" t="str">
        <f>+'INFO ENEL'!D323</f>
        <v>HUALMAY</v>
      </c>
      <c r="E335" s="56" t="str">
        <f>+'INFO ENEL'!D323</f>
        <v>HUALMAY</v>
      </c>
      <c r="F335" s="50">
        <f>+'INFO ENEL'!E323</f>
        <v>0</v>
      </c>
      <c r="G335" s="56" t="str">
        <f>+'INFO ENEL'!L323</f>
        <v>AT</v>
      </c>
      <c r="H335" s="57">
        <f>+'INFO ENEL'!M323</f>
        <v>125.85</v>
      </c>
      <c r="I335" s="56">
        <f>+'INFO ENEL'!N323</f>
        <v>18</v>
      </c>
      <c r="J335" s="56" t="str">
        <f>+'INFO ENEL'!O323</f>
        <v>Poste</v>
      </c>
      <c r="K335" s="56" t="str">
        <f>+'INFO ENEL'!P323</f>
        <v>Concreto</v>
      </c>
      <c r="L335" s="56" t="str">
        <f>+'INFO ENEL'!Q323</f>
        <v>PA18/7600</v>
      </c>
      <c r="M335" s="55" t="str">
        <f>+IF(ISERROR(INDEX('Estructuras de Acero y Concreto'!$C$6:$C$577,MATCH(L335,'Estructuras de Acero y Concreto'!$D$6:$D$577,0)))=FALSE,INDEX('Estructuras de Acero y Concreto'!$C$6:$C$577,MATCH(L335,'Estructuras de Acero y Concreto'!$D$6:$D$577,0)),IF(ISERROR(INDEX('Estructuras de Madera'!$C$5:$C$122,MATCH(L335,'Estructuras de Madera'!$D$5:$D$122,0)))=FALSE,INDEX('Estructuras de Madera'!$C$5:$C$122,MATCH(L335,'Estructuras de Madera'!$D$5:$D$122,0)),INDEX(SICODI!$G$3:$G$2404,MATCH(L335,SICODI!$G$3:$G$2404,0))))</f>
        <v>EA060COU0S0-300-A2</v>
      </c>
      <c r="N335" s="121" t="str">
        <f>+IF(ISERROR(VLOOKUP(M335,'Resumen de precios LLTT'!$C$17:$D$3071,2,FALSE))=FALSE,VLOOKUP(M335,'Resumen de precios LLTT'!$C$17:$D$3071,2,FALSE),VLOOKUP(M335,SICODI!$G$3:$J$2404,2,FALSE))</f>
        <v>1 Poste autosoportable de acero (18/7600) de ángulo mayor y terminal (90°) Tipo ATU1-18</v>
      </c>
      <c r="O335" s="58">
        <f>+IF(ISERROR(VLOOKUP(M335,'Resumen de precios LLTT'!$C$17:$G$3071,5,FALSE))=FALSE,VLOOKUP(M335,'Resumen de precios LLTT'!$C$17:$G$3071,5,FALSE),VLOOKUP(M335,SICODI!$G$3:$J$2404,4,FALSE))</f>
        <v>17210.080167841363</v>
      </c>
      <c r="P335" s="16">
        <f t="shared" si="51"/>
        <v>0.84299999999999997</v>
      </c>
      <c r="Q335" s="78">
        <f t="shared" si="52"/>
        <v>31718.177749331629</v>
      </c>
      <c r="R335" s="56">
        <v>0</v>
      </c>
      <c r="S335" s="16">
        <f t="shared" si="53"/>
        <v>0.13400000000000001</v>
      </c>
      <c r="T335" s="79">
        <f t="shared" si="54"/>
        <v>354.18631820086989</v>
      </c>
      <c r="U335" s="80">
        <f t="shared" si="55"/>
        <v>0.183</v>
      </c>
      <c r="V335" s="81">
        <f t="shared" si="56"/>
        <v>64.816096230759186</v>
      </c>
      <c r="W335" s="79">
        <f t="shared" si="57"/>
        <v>21.810374248906953</v>
      </c>
      <c r="X335" s="60">
        <f t="shared" si="49"/>
        <v>21.8</v>
      </c>
      <c r="Y335" s="56">
        <f>+'INFO ENEL'!R323</f>
        <v>1</v>
      </c>
      <c r="Z335" s="59">
        <f t="shared" si="50"/>
        <v>21.8</v>
      </c>
    </row>
    <row r="336" spans="1:26" s="90" customFormat="1" ht="15" customHeight="1" x14ac:dyDescent="0.25">
      <c r="A336" s="55">
        <f>+'INFO ENEL'!A324</f>
        <v>319</v>
      </c>
      <c r="B336" s="121" t="str">
        <f>+INDEX($B$8:$B$15,MATCH(L336,$L$8:$L$15,0))</f>
        <v>MOD INV_2017</v>
      </c>
      <c r="C336" s="56" t="str">
        <f>+'INFO ENEL'!B324</f>
        <v>Lima</v>
      </c>
      <c r="D336" s="56" t="str">
        <f>+'INFO ENEL'!D324</f>
        <v>HUALMAY</v>
      </c>
      <c r="E336" s="56" t="str">
        <f>+'INFO ENEL'!D324</f>
        <v>HUALMAY</v>
      </c>
      <c r="F336" s="50">
        <f>+'INFO ENEL'!E324</f>
        <v>0</v>
      </c>
      <c r="G336" s="56" t="str">
        <f>+'INFO ENEL'!L324</f>
        <v>AT</v>
      </c>
      <c r="H336" s="57">
        <f>+'INFO ENEL'!M324</f>
        <v>96.68</v>
      </c>
      <c r="I336" s="56">
        <f>+'INFO ENEL'!N324</f>
        <v>18</v>
      </c>
      <c r="J336" s="56" t="str">
        <f>+'INFO ENEL'!O324</f>
        <v>Poste</v>
      </c>
      <c r="K336" s="56" t="str">
        <f>+'INFO ENEL'!P324</f>
        <v>Concreto</v>
      </c>
      <c r="L336" s="56" t="str">
        <f>+'INFO ENEL'!Q324</f>
        <v>PA18/7600</v>
      </c>
      <c r="M336" s="55" t="str">
        <f>+IF(ISERROR(INDEX('Estructuras de Acero y Concreto'!$C$6:$C$577,MATCH(L336,'Estructuras de Acero y Concreto'!$D$6:$D$577,0)))=FALSE,INDEX('Estructuras de Acero y Concreto'!$C$6:$C$577,MATCH(L336,'Estructuras de Acero y Concreto'!$D$6:$D$577,0)),IF(ISERROR(INDEX('Estructuras de Madera'!$C$5:$C$122,MATCH(L336,'Estructuras de Madera'!$D$5:$D$122,0)))=FALSE,INDEX('Estructuras de Madera'!$C$5:$C$122,MATCH(L336,'Estructuras de Madera'!$D$5:$D$122,0)),INDEX(SICODI!$G$3:$G$2404,MATCH(L336,SICODI!$G$3:$G$2404,0))))</f>
        <v>EA060COU0S0-300-A2</v>
      </c>
      <c r="N336" s="121" t="str">
        <f>+IF(ISERROR(VLOOKUP(M336,'Resumen de precios LLTT'!$C$17:$D$3071,2,FALSE))=FALSE,VLOOKUP(M336,'Resumen de precios LLTT'!$C$17:$D$3071,2,FALSE),VLOOKUP(M336,SICODI!$G$3:$J$2404,2,FALSE))</f>
        <v>1 Poste autosoportable de acero (18/7600) de ángulo mayor y terminal (90°) Tipo ATU1-18</v>
      </c>
      <c r="O336" s="58">
        <f>+IF(ISERROR(VLOOKUP(M336,'Resumen de precios LLTT'!$C$17:$G$3071,5,FALSE))=FALSE,VLOOKUP(M336,'Resumen de precios LLTT'!$C$17:$G$3071,5,FALSE),VLOOKUP(M336,SICODI!$G$3:$J$2404,4,FALSE))</f>
        <v>17210.080167841363</v>
      </c>
      <c r="P336" s="16">
        <f t="shared" si="51"/>
        <v>0.84299999999999997</v>
      </c>
      <c r="Q336" s="78">
        <f t="shared" si="52"/>
        <v>31718.177749331629</v>
      </c>
      <c r="R336" s="56">
        <v>0</v>
      </c>
      <c r="S336" s="16">
        <f t="shared" si="53"/>
        <v>0.13400000000000001</v>
      </c>
      <c r="T336" s="79">
        <f t="shared" si="54"/>
        <v>354.18631820086989</v>
      </c>
      <c r="U336" s="80">
        <f t="shared" si="55"/>
        <v>0.183</v>
      </c>
      <c r="V336" s="81">
        <f t="shared" si="56"/>
        <v>64.816096230759186</v>
      </c>
      <c r="W336" s="79">
        <f t="shared" si="57"/>
        <v>21.810374248906953</v>
      </c>
      <c r="X336" s="60">
        <f t="shared" si="49"/>
        <v>21.8</v>
      </c>
      <c r="Y336" s="56">
        <f>+'INFO ENEL'!R324</f>
        <v>1</v>
      </c>
      <c r="Z336" s="59">
        <f t="shared" si="50"/>
        <v>21.8</v>
      </c>
    </row>
    <row r="337" spans="1:26" s="90" customFormat="1" ht="15" customHeight="1" x14ac:dyDescent="0.25">
      <c r="A337" s="55">
        <f>+'INFO ENEL'!A325</f>
        <v>320</v>
      </c>
      <c r="B337" s="121" t="str">
        <f>+INDEX($B$8:$B$15,MATCH(L337,$L$8:$L$15,0))</f>
        <v>MOD INV_2017</v>
      </c>
      <c r="C337" s="56" t="str">
        <f>+'INFO ENEL'!B325</f>
        <v>Lima</v>
      </c>
      <c r="D337" s="56" t="str">
        <f>+'INFO ENEL'!D325</f>
        <v>HUALMAY</v>
      </c>
      <c r="E337" s="56" t="str">
        <f>+'INFO ENEL'!D325</f>
        <v>HUALMAY</v>
      </c>
      <c r="F337" s="50">
        <f>+'INFO ENEL'!E325</f>
        <v>0</v>
      </c>
      <c r="G337" s="56" t="str">
        <f>+'INFO ENEL'!L325</f>
        <v>AT</v>
      </c>
      <c r="H337" s="57">
        <f>+'INFO ENEL'!M325</f>
        <v>135.27000000000001</v>
      </c>
      <c r="I337" s="56">
        <f>+'INFO ENEL'!N325</f>
        <v>18</v>
      </c>
      <c r="J337" s="56" t="str">
        <f>+'INFO ENEL'!O325</f>
        <v>Poste</v>
      </c>
      <c r="K337" s="56" t="str">
        <f>+'INFO ENEL'!P325</f>
        <v>Concreto</v>
      </c>
      <c r="L337" s="56" t="str">
        <f>+'INFO ENEL'!Q325</f>
        <v>PA18/7600</v>
      </c>
      <c r="M337" s="55" t="str">
        <f>+IF(ISERROR(INDEX('Estructuras de Acero y Concreto'!$C$6:$C$577,MATCH(L337,'Estructuras de Acero y Concreto'!$D$6:$D$577,0)))=FALSE,INDEX('Estructuras de Acero y Concreto'!$C$6:$C$577,MATCH(L337,'Estructuras de Acero y Concreto'!$D$6:$D$577,0)),IF(ISERROR(INDEX('Estructuras de Madera'!$C$5:$C$122,MATCH(L337,'Estructuras de Madera'!$D$5:$D$122,0)))=FALSE,INDEX('Estructuras de Madera'!$C$5:$C$122,MATCH(L337,'Estructuras de Madera'!$D$5:$D$122,0)),INDEX(SICODI!$G$3:$G$2404,MATCH(L337,SICODI!$G$3:$G$2404,0))))</f>
        <v>EA060COU0S0-300-A2</v>
      </c>
      <c r="N337" s="121" t="str">
        <f>+IF(ISERROR(VLOOKUP(M337,'Resumen de precios LLTT'!$C$17:$D$3071,2,FALSE))=FALSE,VLOOKUP(M337,'Resumen de precios LLTT'!$C$17:$D$3071,2,FALSE),VLOOKUP(M337,SICODI!$G$3:$J$2404,2,FALSE))</f>
        <v>1 Poste autosoportable de acero (18/7600) de ángulo mayor y terminal (90°) Tipo ATU1-18</v>
      </c>
      <c r="O337" s="58">
        <f>+IF(ISERROR(VLOOKUP(M337,'Resumen de precios LLTT'!$C$17:$G$3071,5,FALSE))=FALSE,VLOOKUP(M337,'Resumen de precios LLTT'!$C$17:$G$3071,5,FALSE),VLOOKUP(M337,SICODI!$G$3:$J$2404,4,FALSE))</f>
        <v>17210.080167841363</v>
      </c>
      <c r="P337" s="16">
        <f t="shared" si="51"/>
        <v>0.84299999999999997</v>
      </c>
      <c r="Q337" s="78">
        <f t="shared" si="52"/>
        <v>31718.177749331629</v>
      </c>
      <c r="R337" s="56">
        <v>0</v>
      </c>
      <c r="S337" s="16">
        <f t="shared" si="53"/>
        <v>0.13400000000000001</v>
      </c>
      <c r="T337" s="79">
        <f t="shared" si="54"/>
        <v>354.18631820086989</v>
      </c>
      <c r="U337" s="80">
        <f t="shared" si="55"/>
        <v>0.183</v>
      </c>
      <c r="V337" s="81">
        <f t="shared" si="56"/>
        <v>64.816096230759186</v>
      </c>
      <c r="W337" s="79">
        <f t="shared" si="57"/>
        <v>21.810374248906953</v>
      </c>
      <c r="X337" s="60">
        <f t="shared" si="49"/>
        <v>21.8</v>
      </c>
      <c r="Y337" s="56">
        <f>+'INFO ENEL'!R325</f>
        <v>1</v>
      </c>
      <c r="Z337" s="59">
        <f t="shared" si="50"/>
        <v>21.8</v>
      </c>
    </row>
    <row r="338" spans="1:26" s="90" customFormat="1" ht="15" customHeight="1" x14ac:dyDescent="0.25">
      <c r="A338" s="55">
        <f>+'INFO ENEL'!A326</f>
        <v>321</v>
      </c>
      <c r="B338" s="121" t="str">
        <f>+INDEX($B$8:$B$15,MATCH(L338,$L$8:$L$15,0))</f>
        <v>MOD INV_2017</v>
      </c>
      <c r="C338" s="56" t="str">
        <f>+'INFO ENEL'!B326</f>
        <v>Lima</v>
      </c>
      <c r="D338" s="56" t="str">
        <f>+'INFO ENEL'!D326</f>
        <v>HUALMAY</v>
      </c>
      <c r="E338" s="56" t="str">
        <f>+'INFO ENEL'!D326</f>
        <v>HUALMAY</v>
      </c>
      <c r="F338" s="50">
        <f>+'INFO ENEL'!E326</f>
        <v>0</v>
      </c>
      <c r="G338" s="56" t="str">
        <f>+'INFO ENEL'!L326</f>
        <v>AT</v>
      </c>
      <c r="H338" s="57">
        <f>+'INFO ENEL'!M326</f>
        <v>161.12</v>
      </c>
      <c r="I338" s="56">
        <f>+'INFO ENEL'!N326</f>
        <v>18</v>
      </c>
      <c r="J338" s="56" t="str">
        <f>+'INFO ENEL'!O326</f>
        <v>Poste</v>
      </c>
      <c r="K338" s="56" t="str">
        <f>+'INFO ENEL'!P326</f>
        <v>Concreto</v>
      </c>
      <c r="L338" s="56" t="str">
        <f>+'INFO ENEL'!Q326</f>
        <v>PA18/7600</v>
      </c>
      <c r="M338" s="55" t="str">
        <f>+IF(ISERROR(INDEX('Estructuras de Acero y Concreto'!$C$6:$C$577,MATCH(L338,'Estructuras de Acero y Concreto'!$D$6:$D$577,0)))=FALSE,INDEX('Estructuras de Acero y Concreto'!$C$6:$C$577,MATCH(L338,'Estructuras de Acero y Concreto'!$D$6:$D$577,0)),IF(ISERROR(INDEX('Estructuras de Madera'!$C$5:$C$122,MATCH(L338,'Estructuras de Madera'!$D$5:$D$122,0)))=FALSE,INDEX('Estructuras de Madera'!$C$5:$C$122,MATCH(L338,'Estructuras de Madera'!$D$5:$D$122,0)),INDEX(SICODI!$G$3:$G$2404,MATCH(L338,SICODI!$G$3:$G$2404,0))))</f>
        <v>EA060COU0S0-300-A2</v>
      </c>
      <c r="N338" s="121" t="str">
        <f>+IF(ISERROR(VLOOKUP(M338,'Resumen de precios LLTT'!$C$17:$D$3071,2,FALSE))=FALSE,VLOOKUP(M338,'Resumen de precios LLTT'!$C$17:$D$3071,2,FALSE),VLOOKUP(M338,SICODI!$G$3:$J$2404,2,FALSE))</f>
        <v>1 Poste autosoportable de acero (18/7600) de ángulo mayor y terminal (90°) Tipo ATU1-18</v>
      </c>
      <c r="O338" s="58">
        <f>+IF(ISERROR(VLOOKUP(M338,'Resumen de precios LLTT'!$C$17:$G$3071,5,FALSE))=FALSE,VLOOKUP(M338,'Resumen de precios LLTT'!$C$17:$G$3071,5,FALSE),VLOOKUP(M338,SICODI!$G$3:$J$2404,4,FALSE))</f>
        <v>17210.080167841363</v>
      </c>
      <c r="P338" s="16">
        <f t="shared" si="51"/>
        <v>0.84299999999999997</v>
      </c>
      <c r="Q338" s="78">
        <f t="shared" si="52"/>
        <v>31718.177749331629</v>
      </c>
      <c r="R338" s="56">
        <v>0</v>
      </c>
      <c r="S338" s="16">
        <f t="shared" si="53"/>
        <v>0.13400000000000001</v>
      </c>
      <c r="T338" s="79">
        <f t="shared" si="54"/>
        <v>354.18631820086989</v>
      </c>
      <c r="U338" s="80">
        <f t="shared" si="55"/>
        <v>0.183</v>
      </c>
      <c r="V338" s="81">
        <f t="shared" si="56"/>
        <v>64.816096230759186</v>
      </c>
      <c r="W338" s="79">
        <f t="shared" si="57"/>
        <v>21.810374248906953</v>
      </c>
      <c r="X338" s="60">
        <f t="shared" ref="X338:X401" si="58">ROUND(W338,1)</f>
        <v>21.8</v>
      </c>
      <c r="Y338" s="56">
        <f>+'INFO ENEL'!R326</f>
        <v>1</v>
      </c>
      <c r="Z338" s="59">
        <f t="shared" si="50"/>
        <v>21.8</v>
      </c>
    </row>
    <row r="339" spans="1:26" s="90" customFormat="1" ht="15" customHeight="1" x14ac:dyDescent="0.25">
      <c r="A339" s="55">
        <f>+'INFO ENEL'!A327</f>
        <v>322</v>
      </c>
      <c r="B339" s="121" t="str">
        <f>+INDEX($B$8:$B$15,MATCH(L339,$L$8:$L$15,0))</f>
        <v>MOD INV_2017</v>
      </c>
      <c r="C339" s="56" t="str">
        <f>+'INFO ENEL'!B327</f>
        <v>Lima</v>
      </c>
      <c r="D339" s="56" t="str">
        <f>+'INFO ENEL'!D327</f>
        <v>VEGUETA</v>
      </c>
      <c r="E339" s="56" t="str">
        <f>+'INFO ENEL'!D327</f>
        <v>VEGUETA</v>
      </c>
      <c r="F339" s="50">
        <f>+'INFO ENEL'!E327</f>
        <v>0</v>
      </c>
      <c r="G339" s="56" t="str">
        <f>+'INFO ENEL'!L327</f>
        <v>AT</v>
      </c>
      <c r="H339" s="57">
        <f>+'INFO ENEL'!M327</f>
        <v>210.56</v>
      </c>
      <c r="I339" s="56">
        <f>+'INFO ENEL'!N327</f>
        <v>18</v>
      </c>
      <c r="J339" s="56" t="str">
        <f>+'INFO ENEL'!O327</f>
        <v>Poste</v>
      </c>
      <c r="K339" s="56" t="str">
        <f>+'INFO ENEL'!P327</f>
        <v>Concreto</v>
      </c>
      <c r="L339" s="56" t="str">
        <f>+'INFO ENEL'!Q327</f>
        <v>PA18/7600</v>
      </c>
      <c r="M339" s="55" t="str">
        <f>+IF(ISERROR(INDEX('Estructuras de Acero y Concreto'!$C$6:$C$577,MATCH(L339,'Estructuras de Acero y Concreto'!$D$6:$D$577,0)))=FALSE,INDEX('Estructuras de Acero y Concreto'!$C$6:$C$577,MATCH(L339,'Estructuras de Acero y Concreto'!$D$6:$D$577,0)),IF(ISERROR(INDEX('Estructuras de Madera'!$C$5:$C$122,MATCH(L339,'Estructuras de Madera'!$D$5:$D$122,0)))=FALSE,INDEX('Estructuras de Madera'!$C$5:$C$122,MATCH(L339,'Estructuras de Madera'!$D$5:$D$122,0)),INDEX(SICODI!$G$3:$G$2404,MATCH(L339,SICODI!$G$3:$G$2404,0))))</f>
        <v>EA060COU0S0-300-A2</v>
      </c>
      <c r="N339" s="121" t="str">
        <f>+IF(ISERROR(VLOOKUP(M339,'Resumen de precios LLTT'!$C$17:$D$3071,2,FALSE))=FALSE,VLOOKUP(M339,'Resumen de precios LLTT'!$C$17:$D$3071,2,FALSE),VLOOKUP(M339,SICODI!$G$3:$J$2404,2,FALSE))</f>
        <v>1 Poste autosoportable de acero (18/7600) de ángulo mayor y terminal (90°) Tipo ATU1-18</v>
      </c>
      <c r="O339" s="58">
        <f>+IF(ISERROR(VLOOKUP(M339,'Resumen de precios LLTT'!$C$17:$G$3071,5,FALSE))=FALSE,VLOOKUP(M339,'Resumen de precios LLTT'!$C$17:$G$3071,5,FALSE),VLOOKUP(M339,SICODI!$G$3:$J$2404,4,FALSE))</f>
        <v>17210.080167841363</v>
      </c>
      <c r="P339" s="16">
        <f t="shared" si="51"/>
        <v>0.84299999999999997</v>
      </c>
      <c r="Q339" s="78">
        <f t="shared" si="52"/>
        <v>31718.177749331629</v>
      </c>
      <c r="R339" s="56">
        <v>0</v>
      </c>
      <c r="S339" s="16">
        <f t="shared" si="53"/>
        <v>0.13400000000000001</v>
      </c>
      <c r="T339" s="79">
        <f t="shared" si="54"/>
        <v>354.18631820086989</v>
      </c>
      <c r="U339" s="80">
        <f t="shared" si="55"/>
        <v>0.183</v>
      </c>
      <c r="V339" s="81">
        <f t="shared" si="56"/>
        <v>64.816096230759186</v>
      </c>
      <c r="W339" s="79">
        <f t="shared" si="57"/>
        <v>21.810374248906953</v>
      </c>
      <c r="X339" s="60">
        <f t="shared" si="58"/>
        <v>21.8</v>
      </c>
      <c r="Y339" s="56">
        <f>+'INFO ENEL'!R327</f>
        <v>1</v>
      </c>
      <c r="Z339" s="59">
        <f t="shared" ref="Z339:Z402" si="59">X339*Y339</f>
        <v>21.8</v>
      </c>
    </row>
    <row r="340" spans="1:26" s="90" customFormat="1" ht="15" customHeight="1" x14ac:dyDescent="0.25">
      <c r="A340" s="55">
        <f>+'INFO ENEL'!A328</f>
        <v>323</v>
      </c>
      <c r="B340" s="121" t="str">
        <f>+INDEX($B$8:$B$15,MATCH(L340,$L$8:$L$15,0))</f>
        <v>SICODI</v>
      </c>
      <c r="C340" s="56" t="str">
        <f>+'INFO ENEL'!B328</f>
        <v>Lima</v>
      </c>
      <c r="D340" s="56" t="str">
        <f>+'INFO ENEL'!D328</f>
        <v>HUACHO</v>
      </c>
      <c r="E340" s="56" t="str">
        <f>+'INFO ENEL'!D328</f>
        <v>HUACHO</v>
      </c>
      <c r="F340" s="50">
        <f>+'INFO ENEL'!E328</f>
        <v>0</v>
      </c>
      <c r="G340" s="56" t="str">
        <f>+'INFO ENEL'!L328</f>
        <v>BT</v>
      </c>
      <c r="H340" s="57">
        <f>+'INFO ENEL'!M328</f>
        <v>57.76</v>
      </c>
      <c r="I340" s="56">
        <f>+'INFO ENEL'!N328</f>
        <v>11</v>
      </c>
      <c r="J340" s="56" t="str">
        <f>+'INFO ENEL'!O328</f>
        <v>Poste</v>
      </c>
      <c r="K340" s="56" t="str">
        <f>+'INFO ENEL'!P328</f>
        <v>Concreto</v>
      </c>
      <c r="L340" s="56" t="str">
        <f>+'INFO ENEL'!Q328</f>
        <v>PPC40</v>
      </c>
      <c r="M340" s="55" t="str">
        <f>+IF(ISERROR(INDEX('Estructuras de Acero y Concreto'!$C$6:$C$577,MATCH(L340,'Estructuras de Acero y Concreto'!$D$6:$D$577,0)))=FALSE,INDEX('Estructuras de Acero y Concreto'!$C$6:$C$577,MATCH(L340,'Estructuras de Acero y Concreto'!$D$6:$D$577,0)),IF(ISERROR(INDEX('Estructuras de Madera'!$C$5:$C$122,MATCH(L340,'Estructuras de Madera'!$D$5:$D$122,0)))=FALSE,INDEX('Estructuras de Madera'!$C$5:$C$122,MATCH(L340,'Estructuras de Madera'!$D$5:$D$122,0)),INDEX(SICODI!$G$3:$G$2404,MATCH(L340,SICODI!$G$3:$G$2404,0))))</f>
        <v>PPC40</v>
      </c>
      <c r="N340" s="121" t="str">
        <f>+IF(ISERROR(VLOOKUP(M340,'Resumen de precios LLTT'!$C$17:$D$3071,2,FALSE))=FALSE,VLOOKUP(M340,'Resumen de precios LLTT'!$C$17:$D$3071,2,FALSE),VLOOKUP(M340,SICODI!$G$3:$J$2404,2,FALSE))</f>
        <v>POSTE DE CONCRETO ARMADO PARA A. P. 11/200/120/285</v>
      </c>
      <c r="O340" s="58">
        <f>+IF(ISERROR(VLOOKUP(M340,'Resumen de precios LLTT'!$C$17:$G$3071,5,FALSE))=FALSE,VLOOKUP(M340,'Resumen de precios LLTT'!$C$17:$G$3071,5,FALSE),VLOOKUP(M340,SICODI!$G$3:$J$2404,4,FALSE))</f>
        <v>206.03</v>
      </c>
      <c r="P340" s="16">
        <f t="shared" si="51"/>
        <v>0.77</v>
      </c>
      <c r="Q340" s="78">
        <f t="shared" si="52"/>
        <v>364.67310000000003</v>
      </c>
      <c r="R340" s="56">
        <v>0</v>
      </c>
      <c r="S340" s="16">
        <f t="shared" si="53"/>
        <v>7.2000000000000008E-2</v>
      </c>
      <c r="T340" s="79">
        <f t="shared" si="54"/>
        <v>2.1880386000000005</v>
      </c>
      <c r="U340" s="80">
        <f t="shared" si="55"/>
        <v>0.2</v>
      </c>
      <c r="V340" s="81">
        <f t="shared" si="56"/>
        <v>0.43760772000000014</v>
      </c>
      <c r="W340" s="79">
        <f t="shared" si="57"/>
        <v>0.14725336301388503</v>
      </c>
      <c r="X340" s="60">
        <f t="shared" si="58"/>
        <v>0.1</v>
      </c>
      <c r="Y340" s="56">
        <f>+'INFO ENEL'!R328</f>
        <v>4</v>
      </c>
      <c r="Z340" s="59">
        <f t="shared" si="59"/>
        <v>0.4</v>
      </c>
    </row>
    <row r="341" spans="1:26" s="90" customFormat="1" ht="15" customHeight="1" x14ac:dyDescent="0.25">
      <c r="A341" s="55">
        <f>+'INFO ENEL'!A329</f>
        <v>324</v>
      </c>
      <c r="B341" s="121" t="str">
        <f>+INDEX($B$8:$B$15,MATCH(L341,$L$8:$L$15,0))</f>
        <v>SICODI</v>
      </c>
      <c r="C341" s="56" t="str">
        <f>+'INFO ENEL'!B329</f>
        <v>Lima</v>
      </c>
      <c r="D341" s="56" t="str">
        <f>+'INFO ENEL'!D329</f>
        <v>HUACHO</v>
      </c>
      <c r="E341" s="56" t="str">
        <f>+'INFO ENEL'!D329</f>
        <v>HUACHO</v>
      </c>
      <c r="F341" s="50">
        <f>+'INFO ENEL'!E329</f>
        <v>0</v>
      </c>
      <c r="G341" s="56" t="str">
        <f>+'INFO ENEL'!L329</f>
        <v>BT</v>
      </c>
      <c r="H341" s="57">
        <f>+'INFO ENEL'!M329</f>
        <v>46.48</v>
      </c>
      <c r="I341" s="56">
        <f>+'INFO ENEL'!N329</f>
        <v>11</v>
      </c>
      <c r="J341" s="56" t="str">
        <f>+'INFO ENEL'!O329</f>
        <v>Poste</v>
      </c>
      <c r="K341" s="56" t="str">
        <f>+'INFO ENEL'!P329</f>
        <v>Concreto</v>
      </c>
      <c r="L341" s="56" t="str">
        <f>+'INFO ENEL'!Q329</f>
        <v>PPC40</v>
      </c>
      <c r="M341" s="55" t="str">
        <f>+IF(ISERROR(INDEX('Estructuras de Acero y Concreto'!$C$6:$C$577,MATCH(L341,'Estructuras de Acero y Concreto'!$D$6:$D$577,0)))=FALSE,INDEX('Estructuras de Acero y Concreto'!$C$6:$C$577,MATCH(L341,'Estructuras de Acero y Concreto'!$D$6:$D$577,0)),IF(ISERROR(INDEX('Estructuras de Madera'!$C$5:$C$122,MATCH(L341,'Estructuras de Madera'!$D$5:$D$122,0)))=FALSE,INDEX('Estructuras de Madera'!$C$5:$C$122,MATCH(L341,'Estructuras de Madera'!$D$5:$D$122,0)),INDEX(SICODI!$G$3:$G$2404,MATCH(L341,SICODI!$G$3:$G$2404,0))))</f>
        <v>PPC40</v>
      </c>
      <c r="N341" s="121" t="str">
        <f>+IF(ISERROR(VLOOKUP(M341,'Resumen de precios LLTT'!$C$17:$D$3071,2,FALSE))=FALSE,VLOOKUP(M341,'Resumen de precios LLTT'!$C$17:$D$3071,2,FALSE),VLOOKUP(M341,SICODI!$G$3:$J$2404,2,FALSE))</f>
        <v>POSTE DE CONCRETO ARMADO PARA A. P. 11/200/120/285</v>
      </c>
      <c r="O341" s="58">
        <f>+IF(ISERROR(VLOOKUP(M341,'Resumen de precios LLTT'!$C$17:$G$3071,5,FALSE))=FALSE,VLOOKUP(M341,'Resumen de precios LLTT'!$C$17:$G$3071,5,FALSE),VLOOKUP(M341,SICODI!$G$3:$J$2404,4,FALSE))</f>
        <v>206.03</v>
      </c>
      <c r="P341" s="16">
        <f t="shared" si="51"/>
        <v>0.77</v>
      </c>
      <c r="Q341" s="78">
        <f t="shared" si="52"/>
        <v>364.67310000000003</v>
      </c>
      <c r="R341" s="56">
        <v>0</v>
      </c>
      <c r="S341" s="16">
        <f t="shared" si="53"/>
        <v>7.2000000000000008E-2</v>
      </c>
      <c r="T341" s="79">
        <f t="shared" si="54"/>
        <v>2.1880386000000005</v>
      </c>
      <c r="U341" s="80">
        <f t="shared" si="55"/>
        <v>0.2</v>
      </c>
      <c r="V341" s="81">
        <f t="shared" si="56"/>
        <v>0.43760772000000014</v>
      </c>
      <c r="W341" s="79">
        <f t="shared" si="57"/>
        <v>0.14725336301388503</v>
      </c>
      <c r="X341" s="60">
        <f t="shared" si="58"/>
        <v>0.1</v>
      </c>
      <c r="Y341" s="56">
        <f>+'INFO ENEL'!R329</f>
        <v>4</v>
      </c>
      <c r="Z341" s="59">
        <f t="shared" si="59"/>
        <v>0.4</v>
      </c>
    </row>
    <row r="342" spans="1:26" s="90" customFormat="1" ht="15" customHeight="1" x14ac:dyDescent="0.25">
      <c r="A342" s="55">
        <f>+'INFO ENEL'!A330</f>
        <v>325</v>
      </c>
      <c r="B342" s="121" t="str">
        <f>+INDEX($B$8:$B$15,MATCH(L342,$L$8:$L$15,0))</f>
        <v>SICODI</v>
      </c>
      <c r="C342" s="56" t="str">
        <f>+'INFO ENEL'!B330</f>
        <v>Lima</v>
      </c>
      <c r="D342" s="56" t="str">
        <f>+'INFO ENEL'!D330</f>
        <v>HUACHO</v>
      </c>
      <c r="E342" s="56" t="str">
        <f>+'INFO ENEL'!D330</f>
        <v>HUACHO</v>
      </c>
      <c r="F342" s="50">
        <f>+'INFO ENEL'!E330</f>
        <v>0</v>
      </c>
      <c r="G342" s="56" t="str">
        <f>+'INFO ENEL'!L330</f>
        <v>BT</v>
      </c>
      <c r="H342" s="57">
        <f>+'INFO ENEL'!M330</f>
        <v>47</v>
      </c>
      <c r="I342" s="56">
        <f>+'INFO ENEL'!N330</f>
        <v>11</v>
      </c>
      <c r="J342" s="56" t="str">
        <f>+'INFO ENEL'!O330</f>
        <v>Poste</v>
      </c>
      <c r="K342" s="56" t="str">
        <f>+'INFO ENEL'!P330</f>
        <v>Concreto</v>
      </c>
      <c r="L342" s="56" t="str">
        <f>+'INFO ENEL'!Q330</f>
        <v>PPC40</v>
      </c>
      <c r="M342" s="55" t="str">
        <f>+IF(ISERROR(INDEX('Estructuras de Acero y Concreto'!$C$6:$C$577,MATCH(L342,'Estructuras de Acero y Concreto'!$D$6:$D$577,0)))=FALSE,INDEX('Estructuras de Acero y Concreto'!$C$6:$C$577,MATCH(L342,'Estructuras de Acero y Concreto'!$D$6:$D$577,0)),IF(ISERROR(INDEX('Estructuras de Madera'!$C$5:$C$122,MATCH(L342,'Estructuras de Madera'!$D$5:$D$122,0)))=FALSE,INDEX('Estructuras de Madera'!$C$5:$C$122,MATCH(L342,'Estructuras de Madera'!$D$5:$D$122,0)),INDEX(SICODI!$G$3:$G$2404,MATCH(L342,SICODI!$G$3:$G$2404,0))))</f>
        <v>PPC40</v>
      </c>
      <c r="N342" s="121" t="str">
        <f>+IF(ISERROR(VLOOKUP(M342,'Resumen de precios LLTT'!$C$17:$D$3071,2,FALSE))=FALSE,VLOOKUP(M342,'Resumen de precios LLTT'!$C$17:$D$3071,2,FALSE),VLOOKUP(M342,SICODI!$G$3:$J$2404,2,FALSE))</f>
        <v>POSTE DE CONCRETO ARMADO PARA A. P. 11/200/120/285</v>
      </c>
      <c r="O342" s="58">
        <f>+IF(ISERROR(VLOOKUP(M342,'Resumen de precios LLTT'!$C$17:$G$3071,5,FALSE))=FALSE,VLOOKUP(M342,'Resumen de precios LLTT'!$C$17:$G$3071,5,FALSE),VLOOKUP(M342,SICODI!$G$3:$J$2404,4,FALSE))</f>
        <v>206.03</v>
      </c>
      <c r="P342" s="16">
        <f t="shared" si="51"/>
        <v>0.77</v>
      </c>
      <c r="Q342" s="78">
        <f t="shared" si="52"/>
        <v>364.67310000000003</v>
      </c>
      <c r="R342" s="56">
        <v>0</v>
      </c>
      <c r="S342" s="16">
        <f t="shared" si="53"/>
        <v>7.2000000000000008E-2</v>
      </c>
      <c r="T342" s="79">
        <f t="shared" si="54"/>
        <v>2.1880386000000005</v>
      </c>
      <c r="U342" s="80">
        <f t="shared" si="55"/>
        <v>0.2</v>
      </c>
      <c r="V342" s="81">
        <f t="shared" si="56"/>
        <v>0.43760772000000014</v>
      </c>
      <c r="W342" s="79">
        <f t="shared" si="57"/>
        <v>0.14725336301388503</v>
      </c>
      <c r="X342" s="60">
        <f t="shared" si="58"/>
        <v>0.1</v>
      </c>
      <c r="Y342" s="56">
        <f>+'INFO ENEL'!R330</f>
        <v>4</v>
      </c>
      <c r="Z342" s="59">
        <f t="shared" si="59"/>
        <v>0.4</v>
      </c>
    </row>
    <row r="343" spans="1:26" s="90" customFormat="1" ht="15" customHeight="1" x14ac:dyDescent="0.25">
      <c r="A343" s="55">
        <f>+'INFO ENEL'!A331</f>
        <v>326</v>
      </c>
      <c r="B343" s="121" t="str">
        <f>+INDEX($B$8:$B$15,MATCH(L343,$L$8:$L$15,0))</f>
        <v>SICODI</v>
      </c>
      <c r="C343" s="56" t="str">
        <f>+'INFO ENEL'!B331</f>
        <v>Lima</v>
      </c>
      <c r="D343" s="56" t="str">
        <f>+'INFO ENEL'!D331</f>
        <v>HUACHO</v>
      </c>
      <c r="E343" s="56" t="str">
        <f>+'INFO ENEL'!D331</f>
        <v>HUACHO</v>
      </c>
      <c r="F343" s="50">
        <f>+'INFO ENEL'!E331</f>
        <v>0</v>
      </c>
      <c r="G343" s="56" t="str">
        <f>+'INFO ENEL'!L331</f>
        <v>BT</v>
      </c>
      <c r="H343" s="57">
        <f>+'INFO ENEL'!M331</f>
        <v>24.29</v>
      </c>
      <c r="I343" s="56">
        <f>+'INFO ENEL'!N331</f>
        <v>11</v>
      </c>
      <c r="J343" s="56" t="str">
        <f>+'INFO ENEL'!O331</f>
        <v>Poste</v>
      </c>
      <c r="K343" s="56" t="str">
        <f>+'INFO ENEL'!P331</f>
        <v>Concreto</v>
      </c>
      <c r="L343" s="56" t="str">
        <f>+'INFO ENEL'!Q331</f>
        <v>PPC40</v>
      </c>
      <c r="M343" s="55" t="str">
        <f>+IF(ISERROR(INDEX('Estructuras de Acero y Concreto'!$C$6:$C$577,MATCH(L343,'Estructuras de Acero y Concreto'!$D$6:$D$577,0)))=FALSE,INDEX('Estructuras de Acero y Concreto'!$C$6:$C$577,MATCH(L343,'Estructuras de Acero y Concreto'!$D$6:$D$577,0)),IF(ISERROR(INDEX('Estructuras de Madera'!$C$5:$C$122,MATCH(L343,'Estructuras de Madera'!$D$5:$D$122,0)))=FALSE,INDEX('Estructuras de Madera'!$C$5:$C$122,MATCH(L343,'Estructuras de Madera'!$D$5:$D$122,0)),INDEX(SICODI!$G$3:$G$2404,MATCH(L343,SICODI!$G$3:$G$2404,0))))</f>
        <v>PPC40</v>
      </c>
      <c r="N343" s="121" t="str">
        <f>+IF(ISERROR(VLOOKUP(M343,'Resumen de precios LLTT'!$C$17:$D$3071,2,FALSE))=FALSE,VLOOKUP(M343,'Resumen de precios LLTT'!$C$17:$D$3071,2,FALSE),VLOOKUP(M343,SICODI!$G$3:$J$2404,2,FALSE))</f>
        <v>POSTE DE CONCRETO ARMADO PARA A. P. 11/200/120/285</v>
      </c>
      <c r="O343" s="58">
        <f>+IF(ISERROR(VLOOKUP(M343,'Resumen de precios LLTT'!$C$17:$G$3071,5,FALSE))=FALSE,VLOOKUP(M343,'Resumen de precios LLTT'!$C$17:$G$3071,5,FALSE),VLOOKUP(M343,SICODI!$G$3:$J$2404,4,FALSE))</f>
        <v>206.03</v>
      </c>
      <c r="P343" s="16">
        <f t="shared" si="51"/>
        <v>0.77</v>
      </c>
      <c r="Q343" s="78">
        <f t="shared" si="52"/>
        <v>364.67310000000003</v>
      </c>
      <c r="R343" s="56">
        <v>0</v>
      </c>
      <c r="S343" s="16">
        <f t="shared" si="53"/>
        <v>7.2000000000000008E-2</v>
      </c>
      <c r="T343" s="79">
        <f t="shared" si="54"/>
        <v>2.1880386000000005</v>
      </c>
      <c r="U343" s="80">
        <f t="shared" si="55"/>
        <v>0.2</v>
      </c>
      <c r="V343" s="81">
        <f t="shared" si="56"/>
        <v>0.43760772000000014</v>
      </c>
      <c r="W343" s="79">
        <f t="shared" si="57"/>
        <v>0.14725336301388503</v>
      </c>
      <c r="X343" s="60">
        <f t="shared" si="58"/>
        <v>0.1</v>
      </c>
      <c r="Y343" s="56">
        <f>+'INFO ENEL'!R331</f>
        <v>4</v>
      </c>
      <c r="Z343" s="59">
        <f t="shared" si="59"/>
        <v>0.4</v>
      </c>
    </row>
    <row r="344" spans="1:26" s="90" customFormat="1" ht="15" customHeight="1" x14ac:dyDescent="0.25">
      <c r="A344" s="55">
        <f>+'INFO ENEL'!A332</f>
        <v>327</v>
      </c>
      <c r="B344" s="121" t="str">
        <f>+INDEX($B$8:$B$15,MATCH(L344,$L$8:$L$15,0))</f>
        <v>SICODI</v>
      </c>
      <c r="C344" s="56" t="str">
        <f>+'INFO ENEL'!B332</f>
        <v>Lima</v>
      </c>
      <c r="D344" s="56" t="str">
        <f>+'INFO ENEL'!D332</f>
        <v>HUACHO</v>
      </c>
      <c r="E344" s="56" t="str">
        <f>+'INFO ENEL'!D332</f>
        <v>HUACHO</v>
      </c>
      <c r="F344" s="50">
        <f>+'INFO ENEL'!E332</f>
        <v>0</v>
      </c>
      <c r="G344" s="56" t="str">
        <f>+'INFO ENEL'!L332</f>
        <v>BT</v>
      </c>
      <c r="H344" s="57">
        <f>+'INFO ENEL'!M332</f>
        <v>28.56</v>
      </c>
      <c r="I344" s="56">
        <f>+'INFO ENEL'!N332</f>
        <v>11</v>
      </c>
      <c r="J344" s="56" t="str">
        <f>+'INFO ENEL'!O332</f>
        <v>Poste</v>
      </c>
      <c r="K344" s="56" t="str">
        <f>+'INFO ENEL'!P332</f>
        <v>Concreto</v>
      </c>
      <c r="L344" s="56" t="str">
        <f>+'INFO ENEL'!Q332</f>
        <v>PPC40</v>
      </c>
      <c r="M344" s="55" t="str">
        <f>+IF(ISERROR(INDEX('Estructuras de Acero y Concreto'!$C$6:$C$577,MATCH(L344,'Estructuras de Acero y Concreto'!$D$6:$D$577,0)))=FALSE,INDEX('Estructuras de Acero y Concreto'!$C$6:$C$577,MATCH(L344,'Estructuras de Acero y Concreto'!$D$6:$D$577,0)),IF(ISERROR(INDEX('Estructuras de Madera'!$C$5:$C$122,MATCH(L344,'Estructuras de Madera'!$D$5:$D$122,0)))=FALSE,INDEX('Estructuras de Madera'!$C$5:$C$122,MATCH(L344,'Estructuras de Madera'!$D$5:$D$122,0)),INDEX(SICODI!$G$3:$G$2404,MATCH(L344,SICODI!$G$3:$G$2404,0))))</f>
        <v>PPC40</v>
      </c>
      <c r="N344" s="121" t="str">
        <f>+IF(ISERROR(VLOOKUP(M344,'Resumen de precios LLTT'!$C$17:$D$3071,2,FALSE))=FALSE,VLOOKUP(M344,'Resumen de precios LLTT'!$C$17:$D$3071,2,FALSE),VLOOKUP(M344,SICODI!$G$3:$J$2404,2,FALSE))</f>
        <v>POSTE DE CONCRETO ARMADO PARA A. P. 11/200/120/285</v>
      </c>
      <c r="O344" s="58">
        <f>+IF(ISERROR(VLOOKUP(M344,'Resumen de precios LLTT'!$C$17:$G$3071,5,FALSE))=FALSE,VLOOKUP(M344,'Resumen de precios LLTT'!$C$17:$G$3071,5,FALSE),VLOOKUP(M344,SICODI!$G$3:$J$2404,4,FALSE))</f>
        <v>206.03</v>
      </c>
      <c r="P344" s="16">
        <f t="shared" si="51"/>
        <v>0.77</v>
      </c>
      <c r="Q344" s="78">
        <f t="shared" si="52"/>
        <v>364.67310000000003</v>
      </c>
      <c r="R344" s="56">
        <v>0</v>
      </c>
      <c r="S344" s="16">
        <f t="shared" si="53"/>
        <v>7.2000000000000008E-2</v>
      </c>
      <c r="T344" s="79">
        <f t="shared" si="54"/>
        <v>2.1880386000000005</v>
      </c>
      <c r="U344" s="80">
        <f t="shared" si="55"/>
        <v>0.2</v>
      </c>
      <c r="V344" s="81">
        <f t="shared" si="56"/>
        <v>0.43760772000000014</v>
      </c>
      <c r="W344" s="79">
        <f t="shared" si="57"/>
        <v>0.14725336301388503</v>
      </c>
      <c r="X344" s="60">
        <f t="shared" si="58"/>
        <v>0.1</v>
      </c>
      <c r="Y344" s="56">
        <f>+'INFO ENEL'!R332</f>
        <v>4</v>
      </c>
      <c r="Z344" s="59">
        <f t="shared" si="59"/>
        <v>0.4</v>
      </c>
    </row>
    <row r="345" spans="1:26" s="90" customFormat="1" ht="15" customHeight="1" x14ac:dyDescent="0.25">
      <c r="A345" s="55">
        <f>+'INFO ENEL'!A333</f>
        <v>328</v>
      </c>
      <c r="B345" s="121" t="str">
        <f>+INDEX($B$8:$B$15,MATCH(L345,$L$8:$L$15,0))</f>
        <v>SICODI</v>
      </c>
      <c r="C345" s="56" t="str">
        <f>+'INFO ENEL'!B333</f>
        <v>Lima</v>
      </c>
      <c r="D345" s="56" t="str">
        <f>+'INFO ENEL'!D333</f>
        <v>AMAY</v>
      </c>
      <c r="E345" s="56" t="str">
        <f>+'INFO ENEL'!D333</f>
        <v>AMAY</v>
      </c>
      <c r="F345" s="50">
        <f>+'INFO ENEL'!E333</f>
        <v>0</v>
      </c>
      <c r="G345" s="56" t="str">
        <f>+'INFO ENEL'!L333</f>
        <v>BT</v>
      </c>
      <c r="H345" s="57">
        <f>+'INFO ENEL'!M333</f>
        <v>16.190000000000001</v>
      </c>
      <c r="I345" s="56">
        <f>+'INFO ENEL'!N333</f>
        <v>9</v>
      </c>
      <c r="J345" s="56" t="str">
        <f>+'INFO ENEL'!O333</f>
        <v>Poste</v>
      </c>
      <c r="K345" s="56" t="str">
        <f>+'INFO ENEL'!P333</f>
        <v>Concreto</v>
      </c>
      <c r="L345" s="56" t="str">
        <f>+'INFO ENEL'!Q333</f>
        <v>PPC38</v>
      </c>
      <c r="M345" s="55" t="str">
        <f>+IF(ISERROR(INDEX('Estructuras de Acero y Concreto'!$C$6:$C$577,MATCH(L345,'Estructuras de Acero y Concreto'!$D$6:$D$577,0)))=FALSE,INDEX('Estructuras de Acero y Concreto'!$C$6:$C$577,MATCH(L345,'Estructuras de Acero y Concreto'!$D$6:$D$577,0)),IF(ISERROR(INDEX('Estructuras de Madera'!$C$5:$C$122,MATCH(L345,'Estructuras de Madera'!$D$5:$D$122,0)))=FALSE,INDEX('Estructuras de Madera'!$C$5:$C$122,MATCH(L345,'Estructuras de Madera'!$D$5:$D$122,0)),INDEX(SICODI!$G$3:$G$2404,MATCH(L345,SICODI!$G$3:$G$2404,0))))</f>
        <v>PPC38</v>
      </c>
      <c r="N345" s="121" t="str">
        <f>+IF(ISERROR(VLOOKUP(M345,'Resumen de precios LLTT'!$C$17:$D$3071,2,FALSE))=FALSE,VLOOKUP(M345,'Resumen de precios LLTT'!$C$17:$D$3071,2,FALSE),VLOOKUP(M345,SICODI!$G$3:$J$2404,2,FALSE))</f>
        <v>POSTE DE CONCRETO ARMADO PARA A. P.  9/200/120/245</v>
      </c>
      <c r="O345" s="58">
        <f>+IF(ISERROR(VLOOKUP(M345,'Resumen de precios LLTT'!$C$17:$G$3071,5,FALSE))=FALSE,VLOOKUP(M345,'Resumen de precios LLTT'!$C$17:$G$3071,5,FALSE),VLOOKUP(M345,SICODI!$G$3:$J$2404,4,FALSE))</f>
        <v>159.16999999999999</v>
      </c>
      <c r="P345" s="16">
        <f t="shared" si="51"/>
        <v>0.77</v>
      </c>
      <c r="Q345" s="78">
        <f t="shared" si="52"/>
        <v>281.73089999999996</v>
      </c>
      <c r="R345" s="56">
        <v>0</v>
      </c>
      <c r="S345" s="16">
        <f t="shared" si="53"/>
        <v>7.2000000000000008E-2</v>
      </c>
      <c r="T345" s="79">
        <f t="shared" si="54"/>
        <v>1.6903854</v>
      </c>
      <c r="U345" s="80">
        <f t="shared" si="55"/>
        <v>0.2</v>
      </c>
      <c r="V345" s="81">
        <f t="shared" si="56"/>
        <v>0.33807708000000003</v>
      </c>
      <c r="W345" s="79">
        <f t="shared" si="57"/>
        <v>0.1137616744693495</v>
      </c>
      <c r="X345" s="60">
        <f t="shared" si="58"/>
        <v>0.1</v>
      </c>
      <c r="Y345" s="56">
        <f>+'INFO ENEL'!R333</f>
        <v>4</v>
      </c>
      <c r="Z345" s="59">
        <f t="shared" si="59"/>
        <v>0.4</v>
      </c>
    </row>
    <row r="346" spans="1:26" s="90" customFormat="1" ht="15" customHeight="1" x14ac:dyDescent="0.25">
      <c r="A346" s="55">
        <f>+'INFO ENEL'!A334</f>
        <v>329</v>
      </c>
      <c r="B346" s="121" t="str">
        <f>+INDEX($B$8:$B$15,MATCH(L346,$L$8:$L$15,0))</f>
        <v>SICODI</v>
      </c>
      <c r="C346" s="56" t="str">
        <f>+'INFO ENEL'!B334</f>
        <v>Lima</v>
      </c>
      <c r="D346" s="56" t="str">
        <f>+'INFO ENEL'!D334</f>
        <v>AMAY</v>
      </c>
      <c r="E346" s="56" t="str">
        <f>+'INFO ENEL'!D334</f>
        <v>AMAY</v>
      </c>
      <c r="F346" s="50">
        <f>+'INFO ENEL'!E334</f>
        <v>0</v>
      </c>
      <c r="G346" s="56" t="str">
        <f>+'INFO ENEL'!L334</f>
        <v>BT</v>
      </c>
      <c r="H346" s="57">
        <f>+'INFO ENEL'!M334</f>
        <v>8.39</v>
      </c>
      <c r="I346" s="56">
        <f>+'INFO ENEL'!N334</f>
        <v>11</v>
      </c>
      <c r="J346" s="56" t="str">
        <f>+'INFO ENEL'!O334</f>
        <v>Poste</v>
      </c>
      <c r="K346" s="56" t="str">
        <f>+'INFO ENEL'!P334</f>
        <v>Concreto</v>
      </c>
      <c r="L346" s="56" t="str">
        <f>+'INFO ENEL'!Q334</f>
        <v>PPC40</v>
      </c>
      <c r="M346" s="55" t="str">
        <f>+IF(ISERROR(INDEX('Estructuras de Acero y Concreto'!$C$6:$C$577,MATCH(L346,'Estructuras de Acero y Concreto'!$D$6:$D$577,0)))=FALSE,INDEX('Estructuras de Acero y Concreto'!$C$6:$C$577,MATCH(L346,'Estructuras de Acero y Concreto'!$D$6:$D$577,0)),IF(ISERROR(INDEX('Estructuras de Madera'!$C$5:$C$122,MATCH(L346,'Estructuras de Madera'!$D$5:$D$122,0)))=FALSE,INDEX('Estructuras de Madera'!$C$5:$C$122,MATCH(L346,'Estructuras de Madera'!$D$5:$D$122,0)),INDEX(SICODI!$G$3:$G$2404,MATCH(L346,SICODI!$G$3:$G$2404,0))))</f>
        <v>PPC40</v>
      </c>
      <c r="N346" s="121" t="str">
        <f>+IF(ISERROR(VLOOKUP(M346,'Resumen de precios LLTT'!$C$17:$D$3071,2,FALSE))=FALSE,VLOOKUP(M346,'Resumen de precios LLTT'!$C$17:$D$3071,2,FALSE),VLOOKUP(M346,SICODI!$G$3:$J$2404,2,FALSE))</f>
        <v>POSTE DE CONCRETO ARMADO PARA A. P. 11/200/120/285</v>
      </c>
      <c r="O346" s="58">
        <f>+IF(ISERROR(VLOOKUP(M346,'Resumen de precios LLTT'!$C$17:$G$3071,5,FALSE))=FALSE,VLOOKUP(M346,'Resumen de precios LLTT'!$C$17:$G$3071,5,FALSE),VLOOKUP(M346,SICODI!$G$3:$J$2404,4,FALSE))</f>
        <v>206.03</v>
      </c>
      <c r="P346" s="16">
        <f t="shared" si="51"/>
        <v>0.77</v>
      </c>
      <c r="Q346" s="78">
        <f t="shared" si="52"/>
        <v>364.67310000000003</v>
      </c>
      <c r="R346" s="56">
        <v>0</v>
      </c>
      <c r="S346" s="16">
        <f t="shared" si="53"/>
        <v>7.2000000000000008E-2</v>
      </c>
      <c r="T346" s="79">
        <f t="shared" si="54"/>
        <v>2.1880386000000005</v>
      </c>
      <c r="U346" s="80">
        <f t="shared" si="55"/>
        <v>0.2</v>
      </c>
      <c r="V346" s="81">
        <f t="shared" si="56"/>
        <v>0.43760772000000014</v>
      </c>
      <c r="W346" s="79">
        <f t="shared" si="57"/>
        <v>0.14725336301388503</v>
      </c>
      <c r="X346" s="60">
        <f t="shared" si="58"/>
        <v>0.1</v>
      </c>
      <c r="Y346" s="56">
        <f>+'INFO ENEL'!R334</f>
        <v>4</v>
      </c>
      <c r="Z346" s="59">
        <f t="shared" si="59"/>
        <v>0.4</v>
      </c>
    </row>
    <row r="347" spans="1:26" s="90" customFormat="1" ht="15" customHeight="1" x14ac:dyDescent="0.25">
      <c r="A347" s="55">
        <f>+'INFO ENEL'!A335</f>
        <v>330</v>
      </c>
      <c r="B347" s="121" t="str">
        <f>+INDEX($B$8:$B$15,MATCH(L347,$L$8:$L$15,0))</f>
        <v>SICODI</v>
      </c>
      <c r="C347" s="56" t="str">
        <f>+'INFO ENEL'!B335</f>
        <v>Lima</v>
      </c>
      <c r="D347" s="56" t="str">
        <f>+'INFO ENEL'!D335</f>
        <v>AMAY</v>
      </c>
      <c r="E347" s="56" t="str">
        <f>+'INFO ENEL'!D335</f>
        <v>AMAY</v>
      </c>
      <c r="F347" s="50">
        <f>+'INFO ENEL'!E335</f>
        <v>0</v>
      </c>
      <c r="G347" s="56" t="str">
        <f>+'INFO ENEL'!L335</f>
        <v>BT</v>
      </c>
      <c r="H347" s="57">
        <f>+'INFO ENEL'!M335</f>
        <v>25.1</v>
      </c>
      <c r="I347" s="56">
        <f>+'INFO ENEL'!N335</f>
        <v>9</v>
      </c>
      <c r="J347" s="56" t="str">
        <f>+'INFO ENEL'!O335</f>
        <v>Poste</v>
      </c>
      <c r="K347" s="56" t="str">
        <f>+'INFO ENEL'!P335</f>
        <v>Concreto</v>
      </c>
      <c r="L347" s="56" t="str">
        <f>+'INFO ENEL'!Q335</f>
        <v>PPC38</v>
      </c>
      <c r="M347" s="55" t="str">
        <f>+IF(ISERROR(INDEX('Estructuras de Acero y Concreto'!$C$6:$C$577,MATCH(L347,'Estructuras de Acero y Concreto'!$D$6:$D$577,0)))=FALSE,INDEX('Estructuras de Acero y Concreto'!$C$6:$C$577,MATCH(L347,'Estructuras de Acero y Concreto'!$D$6:$D$577,0)),IF(ISERROR(INDEX('Estructuras de Madera'!$C$5:$C$122,MATCH(L347,'Estructuras de Madera'!$D$5:$D$122,0)))=FALSE,INDEX('Estructuras de Madera'!$C$5:$C$122,MATCH(L347,'Estructuras de Madera'!$D$5:$D$122,0)),INDEX(SICODI!$G$3:$G$2404,MATCH(L347,SICODI!$G$3:$G$2404,0))))</f>
        <v>PPC38</v>
      </c>
      <c r="N347" s="121" t="str">
        <f>+IF(ISERROR(VLOOKUP(M347,'Resumen de precios LLTT'!$C$17:$D$3071,2,FALSE))=FALSE,VLOOKUP(M347,'Resumen de precios LLTT'!$C$17:$D$3071,2,FALSE),VLOOKUP(M347,SICODI!$G$3:$J$2404,2,FALSE))</f>
        <v>POSTE DE CONCRETO ARMADO PARA A. P.  9/200/120/245</v>
      </c>
      <c r="O347" s="58">
        <f>+IF(ISERROR(VLOOKUP(M347,'Resumen de precios LLTT'!$C$17:$G$3071,5,FALSE))=FALSE,VLOOKUP(M347,'Resumen de precios LLTT'!$C$17:$G$3071,5,FALSE),VLOOKUP(M347,SICODI!$G$3:$J$2404,4,FALSE))</f>
        <v>159.16999999999999</v>
      </c>
      <c r="P347" s="16">
        <f t="shared" si="51"/>
        <v>0.77</v>
      </c>
      <c r="Q347" s="78">
        <f t="shared" si="52"/>
        <v>281.73089999999996</v>
      </c>
      <c r="R347" s="56">
        <v>0</v>
      </c>
      <c r="S347" s="16">
        <f t="shared" si="53"/>
        <v>7.2000000000000008E-2</v>
      </c>
      <c r="T347" s="79">
        <f t="shared" si="54"/>
        <v>1.6903854</v>
      </c>
      <c r="U347" s="80">
        <f t="shared" si="55"/>
        <v>0.2</v>
      </c>
      <c r="V347" s="81">
        <f t="shared" si="56"/>
        <v>0.33807708000000003</v>
      </c>
      <c r="W347" s="79">
        <f t="shared" si="57"/>
        <v>0.1137616744693495</v>
      </c>
      <c r="X347" s="60">
        <f t="shared" si="58"/>
        <v>0.1</v>
      </c>
      <c r="Y347" s="56">
        <f>+'INFO ENEL'!R335</f>
        <v>4</v>
      </c>
      <c r="Z347" s="59">
        <f t="shared" si="59"/>
        <v>0.4</v>
      </c>
    </row>
    <row r="348" spans="1:26" s="90" customFormat="1" ht="15" customHeight="1" x14ac:dyDescent="0.25">
      <c r="A348" s="55">
        <f>+'INFO ENEL'!A336</f>
        <v>331</v>
      </c>
      <c r="B348" s="121" t="str">
        <f>+INDEX($B$8:$B$15,MATCH(L348,$L$8:$L$15,0))</f>
        <v>SICODI</v>
      </c>
      <c r="C348" s="56" t="str">
        <f>+'INFO ENEL'!B336</f>
        <v>Lima</v>
      </c>
      <c r="D348" s="56" t="str">
        <f>+'INFO ENEL'!D336</f>
        <v>AMAY</v>
      </c>
      <c r="E348" s="56" t="str">
        <f>+'INFO ENEL'!D336</f>
        <v>AMAY</v>
      </c>
      <c r="F348" s="50">
        <f>+'INFO ENEL'!E336</f>
        <v>0</v>
      </c>
      <c r="G348" s="56" t="str">
        <f>+'INFO ENEL'!L336</f>
        <v>BT</v>
      </c>
      <c r="H348" s="57">
        <f>+'INFO ENEL'!M336</f>
        <v>22.11</v>
      </c>
      <c r="I348" s="56">
        <f>+'INFO ENEL'!N336</f>
        <v>11</v>
      </c>
      <c r="J348" s="56" t="str">
        <f>+'INFO ENEL'!O336</f>
        <v>Poste</v>
      </c>
      <c r="K348" s="56" t="str">
        <f>+'INFO ENEL'!P336</f>
        <v>Concreto</v>
      </c>
      <c r="L348" s="56" t="str">
        <f>+'INFO ENEL'!Q336</f>
        <v>PPC40</v>
      </c>
      <c r="M348" s="55" t="str">
        <f>+IF(ISERROR(INDEX('Estructuras de Acero y Concreto'!$C$6:$C$577,MATCH(L348,'Estructuras de Acero y Concreto'!$D$6:$D$577,0)))=FALSE,INDEX('Estructuras de Acero y Concreto'!$C$6:$C$577,MATCH(L348,'Estructuras de Acero y Concreto'!$D$6:$D$577,0)),IF(ISERROR(INDEX('Estructuras de Madera'!$C$5:$C$122,MATCH(L348,'Estructuras de Madera'!$D$5:$D$122,0)))=FALSE,INDEX('Estructuras de Madera'!$C$5:$C$122,MATCH(L348,'Estructuras de Madera'!$D$5:$D$122,0)),INDEX(SICODI!$G$3:$G$2404,MATCH(L348,SICODI!$G$3:$G$2404,0))))</f>
        <v>PPC40</v>
      </c>
      <c r="N348" s="121" t="str">
        <f>+IF(ISERROR(VLOOKUP(M348,'Resumen de precios LLTT'!$C$17:$D$3071,2,FALSE))=FALSE,VLOOKUP(M348,'Resumen de precios LLTT'!$C$17:$D$3071,2,FALSE),VLOOKUP(M348,SICODI!$G$3:$J$2404,2,FALSE))</f>
        <v>POSTE DE CONCRETO ARMADO PARA A. P. 11/200/120/285</v>
      </c>
      <c r="O348" s="58">
        <f>+IF(ISERROR(VLOOKUP(M348,'Resumen de precios LLTT'!$C$17:$G$3071,5,FALSE))=FALSE,VLOOKUP(M348,'Resumen de precios LLTT'!$C$17:$G$3071,5,FALSE),VLOOKUP(M348,SICODI!$G$3:$J$2404,4,FALSE))</f>
        <v>206.03</v>
      </c>
      <c r="P348" s="16">
        <f t="shared" si="51"/>
        <v>0.77</v>
      </c>
      <c r="Q348" s="78">
        <f t="shared" si="52"/>
        <v>364.67310000000003</v>
      </c>
      <c r="R348" s="56">
        <v>0</v>
      </c>
      <c r="S348" s="16">
        <f t="shared" si="53"/>
        <v>7.2000000000000008E-2</v>
      </c>
      <c r="T348" s="79">
        <f t="shared" si="54"/>
        <v>2.1880386000000005</v>
      </c>
      <c r="U348" s="80">
        <f t="shared" si="55"/>
        <v>0.2</v>
      </c>
      <c r="V348" s="81">
        <f t="shared" si="56"/>
        <v>0.43760772000000014</v>
      </c>
      <c r="W348" s="79">
        <f t="shared" si="57"/>
        <v>0.14725336301388503</v>
      </c>
      <c r="X348" s="60">
        <f t="shared" si="58"/>
        <v>0.1</v>
      </c>
      <c r="Y348" s="56">
        <f>+'INFO ENEL'!R336</f>
        <v>4</v>
      </c>
      <c r="Z348" s="59">
        <f t="shared" si="59"/>
        <v>0.4</v>
      </c>
    </row>
    <row r="349" spans="1:26" s="90" customFormat="1" ht="15" customHeight="1" x14ac:dyDescent="0.25">
      <c r="A349" s="55">
        <f>+'INFO ENEL'!A337</f>
        <v>332</v>
      </c>
      <c r="B349" s="121" t="str">
        <f>+INDEX($B$8:$B$15,MATCH(L349,$L$8:$L$15,0))</f>
        <v>SICODI</v>
      </c>
      <c r="C349" s="56" t="str">
        <f>+'INFO ENEL'!B337</f>
        <v>Lima</v>
      </c>
      <c r="D349" s="56" t="str">
        <f>+'INFO ENEL'!D337</f>
        <v>AMAY</v>
      </c>
      <c r="E349" s="56" t="str">
        <f>+'INFO ENEL'!D337</f>
        <v>AMAY</v>
      </c>
      <c r="F349" s="50">
        <f>+'INFO ENEL'!E337</f>
        <v>0</v>
      </c>
      <c r="G349" s="56" t="str">
        <f>+'INFO ENEL'!L337</f>
        <v>BT</v>
      </c>
      <c r="H349" s="57">
        <f>+'INFO ENEL'!M337</f>
        <v>24.51</v>
      </c>
      <c r="I349" s="56">
        <f>+'INFO ENEL'!N337</f>
        <v>11</v>
      </c>
      <c r="J349" s="56" t="str">
        <f>+'INFO ENEL'!O337</f>
        <v>Poste</v>
      </c>
      <c r="K349" s="56" t="str">
        <f>+'INFO ENEL'!P337</f>
        <v>Concreto</v>
      </c>
      <c r="L349" s="56" t="str">
        <f>+'INFO ENEL'!Q337</f>
        <v>PPC40</v>
      </c>
      <c r="M349" s="55" t="str">
        <f>+IF(ISERROR(INDEX('Estructuras de Acero y Concreto'!$C$6:$C$577,MATCH(L349,'Estructuras de Acero y Concreto'!$D$6:$D$577,0)))=FALSE,INDEX('Estructuras de Acero y Concreto'!$C$6:$C$577,MATCH(L349,'Estructuras de Acero y Concreto'!$D$6:$D$577,0)),IF(ISERROR(INDEX('Estructuras de Madera'!$C$5:$C$122,MATCH(L349,'Estructuras de Madera'!$D$5:$D$122,0)))=FALSE,INDEX('Estructuras de Madera'!$C$5:$C$122,MATCH(L349,'Estructuras de Madera'!$D$5:$D$122,0)),INDEX(SICODI!$G$3:$G$2404,MATCH(L349,SICODI!$G$3:$G$2404,0))))</f>
        <v>PPC40</v>
      </c>
      <c r="N349" s="121" t="str">
        <f>+IF(ISERROR(VLOOKUP(M349,'Resumen de precios LLTT'!$C$17:$D$3071,2,FALSE))=FALSE,VLOOKUP(M349,'Resumen de precios LLTT'!$C$17:$D$3071,2,FALSE),VLOOKUP(M349,SICODI!$G$3:$J$2404,2,FALSE))</f>
        <v>POSTE DE CONCRETO ARMADO PARA A. P. 11/200/120/285</v>
      </c>
      <c r="O349" s="58">
        <f>+IF(ISERROR(VLOOKUP(M349,'Resumen de precios LLTT'!$C$17:$G$3071,5,FALSE))=FALSE,VLOOKUP(M349,'Resumen de precios LLTT'!$C$17:$G$3071,5,FALSE),VLOOKUP(M349,SICODI!$G$3:$J$2404,4,FALSE))</f>
        <v>206.03</v>
      </c>
      <c r="P349" s="16">
        <f t="shared" si="51"/>
        <v>0.77</v>
      </c>
      <c r="Q349" s="78">
        <f t="shared" si="52"/>
        <v>364.67310000000003</v>
      </c>
      <c r="R349" s="56">
        <v>0</v>
      </c>
      <c r="S349" s="16">
        <f t="shared" si="53"/>
        <v>7.2000000000000008E-2</v>
      </c>
      <c r="T349" s="79">
        <f t="shared" si="54"/>
        <v>2.1880386000000005</v>
      </c>
      <c r="U349" s="80">
        <f t="shared" si="55"/>
        <v>0.2</v>
      </c>
      <c r="V349" s="81">
        <f t="shared" si="56"/>
        <v>0.43760772000000014</v>
      </c>
      <c r="W349" s="79">
        <f t="shared" si="57"/>
        <v>0.14725336301388503</v>
      </c>
      <c r="X349" s="60">
        <f t="shared" si="58"/>
        <v>0.1</v>
      </c>
      <c r="Y349" s="56">
        <f>+'INFO ENEL'!R337</f>
        <v>4</v>
      </c>
      <c r="Z349" s="59">
        <f t="shared" si="59"/>
        <v>0.4</v>
      </c>
    </row>
    <row r="350" spans="1:26" s="90" customFormat="1" ht="15" customHeight="1" x14ac:dyDescent="0.25">
      <c r="A350" s="55">
        <f>+'INFO ENEL'!A338</f>
        <v>333</v>
      </c>
      <c r="B350" s="121" t="str">
        <f>+INDEX($B$8:$B$15,MATCH(L350,$L$8:$L$15,0))</f>
        <v>SICODI</v>
      </c>
      <c r="C350" s="56" t="str">
        <f>+'INFO ENEL'!B338</f>
        <v>Lima</v>
      </c>
      <c r="D350" s="56" t="str">
        <f>+'INFO ENEL'!D338</f>
        <v>AMAY</v>
      </c>
      <c r="E350" s="56" t="str">
        <f>+'INFO ENEL'!D338</f>
        <v>AMAY</v>
      </c>
      <c r="F350" s="50">
        <f>+'INFO ENEL'!E338</f>
        <v>0</v>
      </c>
      <c r="G350" s="56" t="str">
        <f>+'INFO ENEL'!L338</f>
        <v>BT</v>
      </c>
      <c r="H350" s="57">
        <f>+'INFO ENEL'!M338</f>
        <v>24.56</v>
      </c>
      <c r="I350" s="56">
        <f>+'INFO ENEL'!N338</f>
        <v>9</v>
      </c>
      <c r="J350" s="56" t="str">
        <f>+'INFO ENEL'!O338</f>
        <v>Poste</v>
      </c>
      <c r="K350" s="56" t="str">
        <f>+'INFO ENEL'!P338</f>
        <v>Concreto</v>
      </c>
      <c r="L350" s="56" t="str">
        <f>+'INFO ENEL'!Q338</f>
        <v>PPC38</v>
      </c>
      <c r="M350" s="55" t="str">
        <f>+IF(ISERROR(INDEX('Estructuras de Acero y Concreto'!$C$6:$C$577,MATCH(L350,'Estructuras de Acero y Concreto'!$D$6:$D$577,0)))=FALSE,INDEX('Estructuras de Acero y Concreto'!$C$6:$C$577,MATCH(L350,'Estructuras de Acero y Concreto'!$D$6:$D$577,0)),IF(ISERROR(INDEX('Estructuras de Madera'!$C$5:$C$122,MATCH(L350,'Estructuras de Madera'!$D$5:$D$122,0)))=FALSE,INDEX('Estructuras de Madera'!$C$5:$C$122,MATCH(L350,'Estructuras de Madera'!$D$5:$D$122,0)),INDEX(SICODI!$G$3:$G$2404,MATCH(L350,SICODI!$G$3:$G$2404,0))))</f>
        <v>PPC38</v>
      </c>
      <c r="N350" s="121" t="str">
        <f>+IF(ISERROR(VLOOKUP(M350,'Resumen de precios LLTT'!$C$17:$D$3071,2,FALSE))=FALSE,VLOOKUP(M350,'Resumen de precios LLTT'!$C$17:$D$3071,2,FALSE),VLOOKUP(M350,SICODI!$G$3:$J$2404,2,FALSE))</f>
        <v>POSTE DE CONCRETO ARMADO PARA A. P.  9/200/120/245</v>
      </c>
      <c r="O350" s="58">
        <f>+IF(ISERROR(VLOOKUP(M350,'Resumen de precios LLTT'!$C$17:$G$3071,5,FALSE))=FALSE,VLOOKUP(M350,'Resumen de precios LLTT'!$C$17:$G$3071,5,FALSE),VLOOKUP(M350,SICODI!$G$3:$J$2404,4,FALSE))</f>
        <v>159.16999999999999</v>
      </c>
      <c r="P350" s="16">
        <f t="shared" si="51"/>
        <v>0.77</v>
      </c>
      <c r="Q350" s="78">
        <f t="shared" si="52"/>
        <v>281.73089999999996</v>
      </c>
      <c r="R350" s="56">
        <v>0</v>
      </c>
      <c r="S350" s="16">
        <f t="shared" si="53"/>
        <v>7.2000000000000008E-2</v>
      </c>
      <c r="T350" s="79">
        <f t="shared" si="54"/>
        <v>1.6903854</v>
      </c>
      <c r="U350" s="80">
        <f t="shared" si="55"/>
        <v>0.2</v>
      </c>
      <c r="V350" s="81">
        <f t="shared" si="56"/>
        <v>0.33807708000000003</v>
      </c>
      <c r="W350" s="79">
        <f t="shared" si="57"/>
        <v>0.1137616744693495</v>
      </c>
      <c r="X350" s="60">
        <f t="shared" si="58"/>
        <v>0.1</v>
      </c>
      <c r="Y350" s="56">
        <f>+'INFO ENEL'!R338</f>
        <v>4</v>
      </c>
      <c r="Z350" s="59">
        <f t="shared" si="59"/>
        <v>0.4</v>
      </c>
    </row>
    <row r="351" spans="1:26" s="90" customFormat="1" ht="15" customHeight="1" x14ac:dyDescent="0.25">
      <c r="A351" s="55">
        <f>+'INFO ENEL'!A339</f>
        <v>334</v>
      </c>
      <c r="B351" s="121" t="str">
        <f>+INDEX($B$8:$B$15,MATCH(L351,$L$8:$L$15,0))</f>
        <v>SICODI</v>
      </c>
      <c r="C351" s="56" t="str">
        <f>+'INFO ENEL'!B339</f>
        <v>Lima</v>
      </c>
      <c r="D351" s="56" t="str">
        <f>+'INFO ENEL'!D339</f>
        <v>AMAY</v>
      </c>
      <c r="E351" s="56" t="str">
        <f>+'INFO ENEL'!D339</f>
        <v>AMAY</v>
      </c>
      <c r="F351" s="50">
        <f>+'INFO ENEL'!E339</f>
        <v>0</v>
      </c>
      <c r="G351" s="56" t="str">
        <f>+'INFO ENEL'!L339</f>
        <v>BT</v>
      </c>
      <c r="H351" s="57">
        <f>+'INFO ENEL'!M339</f>
        <v>27.89</v>
      </c>
      <c r="I351" s="56">
        <f>+'INFO ENEL'!N339</f>
        <v>11</v>
      </c>
      <c r="J351" s="56" t="str">
        <f>+'INFO ENEL'!O339</f>
        <v>Poste</v>
      </c>
      <c r="K351" s="56" t="str">
        <f>+'INFO ENEL'!P339</f>
        <v>Concreto</v>
      </c>
      <c r="L351" s="56" t="str">
        <f>+'INFO ENEL'!Q339</f>
        <v>PPC40</v>
      </c>
      <c r="M351" s="55" t="str">
        <f>+IF(ISERROR(INDEX('Estructuras de Acero y Concreto'!$C$6:$C$577,MATCH(L351,'Estructuras de Acero y Concreto'!$D$6:$D$577,0)))=FALSE,INDEX('Estructuras de Acero y Concreto'!$C$6:$C$577,MATCH(L351,'Estructuras de Acero y Concreto'!$D$6:$D$577,0)),IF(ISERROR(INDEX('Estructuras de Madera'!$C$5:$C$122,MATCH(L351,'Estructuras de Madera'!$D$5:$D$122,0)))=FALSE,INDEX('Estructuras de Madera'!$C$5:$C$122,MATCH(L351,'Estructuras de Madera'!$D$5:$D$122,0)),INDEX(SICODI!$G$3:$G$2404,MATCH(L351,SICODI!$G$3:$G$2404,0))))</f>
        <v>PPC40</v>
      </c>
      <c r="N351" s="121" t="str">
        <f>+IF(ISERROR(VLOOKUP(M351,'Resumen de precios LLTT'!$C$17:$D$3071,2,FALSE))=FALSE,VLOOKUP(M351,'Resumen de precios LLTT'!$C$17:$D$3071,2,FALSE),VLOOKUP(M351,SICODI!$G$3:$J$2404,2,FALSE))</f>
        <v>POSTE DE CONCRETO ARMADO PARA A. P. 11/200/120/285</v>
      </c>
      <c r="O351" s="58">
        <f>+IF(ISERROR(VLOOKUP(M351,'Resumen de precios LLTT'!$C$17:$G$3071,5,FALSE))=FALSE,VLOOKUP(M351,'Resumen de precios LLTT'!$C$17:$G$3071,5,FALSE),VLOOKUP(M351,SICODI!$G$3:$J$2404,4,FALSE))</f>
        <v>206.03</v>
      </c>
      <c r="P351" s="16">
        <f t="shared" si="51"/>
        <v>0.77</v>
      </c>
      <c r="Q351" s="78">
        <f t="shared" si="52"/>
        <v>364.67310000000003</v>
      </c>
      <c r="R351" s="56">
        <v>0</v>
      </c>
      <c r="S351" s="16">
        <f t="shared" si="53"/>
        <v>7.2000000000000008E-2</v>
      </c>
      <c r="T351" s="79">
        <f t="shared" si="54"/>
        <v>2.1880386000000005</v>
      </c>
      <c r="U351" s="80">
        <f t="shared" si="55"/>
        <v>0.2</v>
      </c>
      <c r="V351" s="81">
        <f t="shared" si="56"/>
        <v>0.43760772000000014</v>
      </c>
      <c r="W351" s="79">
        <f t="shared" si="57"/>
        <v>0.14725336301388503</v>
      </c>
      <c r="X351" s="60">
        <f t="shared" si="58"/>
        <v>0.1</v>
      </c>
      <c r="Y351" s="56">
        <f>+'INFO ENEL'!R339</f>
        <v>4</v>
      </c>
      <c r="Z351" s="59">
        <f t="shared" si="59"/>
        <v>0.4</v>
      </c>
    </row>
    <row r="352" spans="1:26" s="90" customFormat="1" ht="15" customHeight="1" x14ac:dyDescent="0.25">
      <c r="A352" s="55">
        <f>+'INFO ENEL'!A340</f>
        <v>335</v>
      </c>
      <c r="B352" s="121" t="str">
        <f>+INDEX($B$8:$B$15,MATCH(L352,$L$8:$L$15,0))</f>
        <v>SICODI</v>
      </c>
      <c r="C352" s="56" t="str">
        <f>+'INFO ENEL'!B340</f>
        <v>Lima</v>
      </c>
      <c r="D352" s="56" t="str">
        <f>+'INFO ENEL'!D340</f>
        <v>AMAY</v>
      </c>
      <c r="E352" s="56" t="str">
        <f>+'INFO ENEL'!D340</f>
        <v>AMAY</v>
      </c>
      <c r="F352" s="50">
        <f>+'INFO ENEL'!E340</f>
        <v>0</v>
      </c>
      <c r="G352" s="56" t="str">
        <f>+'INFO ENEL'!L340</f>
        <v>BT</v>
      </c>
      <c r="H352" s="57">
        <f>+'INFO ENEL'!M340</f>
        <v>45.41</v>
      </c>
      <c r="I352" s="56">
        <f>+'INFO ENEL'!N340</f>
        <v>9</v>
      </c>
      <c r="J352" s="56" t="str">
        <f>+'INFO ENEL'!O340</f>
        <v>Poste</v>
      </c>
      <c r="K352" s="56" t="str">
        <f>+'INFO ENEL'!P340</f>
        <v>Concreto</v>
      </c>
      <c r="L352" s="56" t="str">
        <f>+'INFO ENEL'!Q340</f>
        <v>PPC38</v>
      </c>
      <c r="M352" s="55" t="str">
        <f>+IF(ISERROR(INDEX('Estructuras de Acero y Concreto'!$C$6:$C$577,MATCH(L352,'Estructuras de Acero y Concreto'!$D$6:$D$577,0)))=FALSE,INDEX('Estructuras de Acero y Concreto'!$C$6:$C$577,MATCH(L352,'Estructuras de Acero y Concreto'!$D$6:$D$577,0)),IF(ISERROR(INDEX('Estructuras de Madera'!$C$5:$C$122,MATCH(L352,'Estructuras de Madera'!$D$5:$D$122,0)))=FALSE,INDEX('Estructuras de Madera'!$C$5:$C$122,MATCH(L352,'Estructuras de Madera'!$D$5:$D$122,0)),INDEX(SICODI!$G$3:$G$2404,MATCH(L352,SICODI!$G$3:$G$2404,0))))</f>
        <v>PPC38</v>
      </c>
      <c r="N352" s="121" t="str">
        <f>+IF(ISERROR(VLOOKUP(M352,'Resumen de precios LLTT'!$C$17:$D$3071,2,FALSE))=FALSE,VLOOKUP(M352,'Resumen de precios LLTT'!$C$17:$D$3071,2,FALSE),VLOOKUP(M352,SICODI!$G$3:$J$2404,2,FALSE))</f>
        <v>POSTE DE CONCRETO ARMADO PARA A. P.  9/200/120/245</v>
      </c>
      <c r="O352" s="58">
        <f>+IF(ISERROR(VLOOKUP(M352,'Resumen de precios LLTT'!$C$17:$G$3071,5,FALSE))=FALSE,VLOOKUP(M352,'Resumen de precios LLTT'!$C$17:$G$3071,5,FALSE),VLOOKUP(M352,SICODI!$G$3:$J$2404,4,FALSE))</f>
        <v>159.16999999999999</v>
      </c>
      <c r="P352" s="16">
        <f t="shared" si="51"/>
        <v>0.77</v>
      </c>
      <c r="Q352" s="78">
        <f t="shared" si="52"/>
        <v>281.73089999999996</v>
      </c>
      <c r="R352" s="56">
        <v>0</v>
      </c>
      <c r="S352" s="16">
        <f t="shared" si="53"/>
        <v>7.2000000000000008E-2</v>
      </c>
      <c r="T352" s="79">
        <f t="shared" si="54"/>
        <v>1.6903854</v>
      </c>
      <c r="U352" s="80">
        <f t="shared" si="55"/>
        <v>0.2</v>
      </c>
      <c r="V352" s="81">
        <f t="shared" si="56"/>
        <v>0.33807708000000003</v>
      </c>
      <c r="W352" s="79">
        <f t="shared" si="57"/>
        <v>0.1137616744693495</v>
      </c>
      <c r="X352" s="60">
        <f t="shared" si="58"/>
        <v>0.1</v>
      </c>
      <c r="Y352" s="56">
        <f>+'INFO ENEL'!R340</f>
        <v>4</v>
      </c>
      <c r="Z352" s="59">
        <f t="shared" si="59"/>
        <v>0.4</v>
      </c>
    </row>
    <row r="353" spans="1:26" s="90" customFormat="1" ht="15" customHeight="1" x14ac:dyDescent="0.25">
      <c r="A353" s="55">
        <f>+'INFO ENEL'!A341</f>
        <v>336</v>
      </c>
      <c r="B353" s="121" t="str">
        <f>+INDEX($B$8:$B$15,MATCH(L353,$L$8:$L$15,0))</f>
        <v>SICODI</v>
      </c>
      <c r="C353" s="56" t="str">
        <f>+'INFO ENEL'!B341</f>
        <v>Lima</v>
      </c>
      <c r="D353" s="56" t="str">
        <f>+'INFO ENEL'!D341</f>
        <v>AMAY</v>
      </c>
      <c r="E353" s="56" t="str">
        <f>+'INFO ENEL'!D341</f>
        <v>AMAY</v>
      </c>
      <c r="F353" s="50">
        <f>+'INFO ENEL'!E341</f>
        <v>0</v>
      </c>
      <c r="G353" s="56" t="str">
        <f>+'INFO ENEL'!L341</f>
        <v>BT</v>
      </c>
      <c r="H353" s="57">
        <f>+'INFO ENEL'!M341</f>
        <v>36.799999999999997</v>
      </c>
      <c r="I353" s="56">
        <f>+'INFO ENEL'!N341</f>
        <v>11</v>
      </c>
      <c r="J353" s="56" t="str">
        <f>+'INFO ENEL'!O341</f>
        <v>Poste</v>
      </c>
      <c r="K353" s="56" t="str">
        <f>+'INFO ENEL'!P341</f>
        <v>Concreto</v>
      </c>
      <c r="L353" s="56" t="str">
        <f>+'INFO ENEL'!Q341</f>
        <v>PPC40</v>
      </c>
      <c r="M353" s="55" t="str">
        <f>+IF(ISERROR(INDEX('Estructuras de Acero y Concreto'!$C$6:$C$577,MATCH(L353,'Estructuras de Acero y Concreto'!$D$6:$D$577,0)))=FALSE,INDEX('Estructuras de Acero y Concreto'!$C$6:$C$577,MATCH(L353,'Estructuras de Acero y Concreto'!$D$6:$D$577,0)),IF(ISERROR(INDEX('Estructuras de Madera'!$C$5:$C$122,MATCH(L353,'Estructuras de Madera'!$D$5:$D$122,0)))=FALSE,INDEX('Estructuras de Madera'!$C$5:$C$122,MATCH(L353,'Estructuras de Madera'!$D$5:$D$122,0)),INDEX(SICODI!$G$3:$G$2404,MATCH(L353,SICODI!$G$3:$G$2404,0))))</f>
        <v>PPC40</v>
      </c>
      <c r="N353" s="121" t="str">
        <f>+IF(ISERROR(VLOOKUP(M353,'Resumen de precios LLTT'!$C$17:$D$3071,2,FALSE))=FALSE,VLOOKUP(M353,'Resumen de precios LLTT'!$C$17:$D$3071,2,FALSE),VLOOKUP(M353,SICODI!$G$3:$J$2404,2,FALSE))</f>
        <v>POSTE DE CONCRETO ARMADO PARA A. P. 11/200/120/285</v>
      </c>
      <c r="O353" s="58">
        <f>+IF(ISERROR(VLOOKUP(M353,'Resumen de precios LLTT'!$C$17:$G$3071,5,FALSE))=FALSE,VLOOKUP(M353,'Resumen de precios LLTT'!$C$17:$G$3071,5,FALSE),VLOOKUP(M353,SICODI!$G$3:$J$2404,4,FALSE))</f>
        <v>206.03</v>
      </c>
      <c r="P353" s="16">
        <f t="shared" si="51"/>
        <v>0.77</v>
      </c>
      <c r="Q353" s="78">
        <f t="shared" si="52"/>
        <v>364.67310000000003</v>
      </c>
      <c r="R353" s="56">
        <v>0</v>
      </c>
      <c r="S353" s="16">
        <f t="shared" si="53"/>
        <v>7.2000000000000008E-2</v>
      </c>
      <c r="T353" s="79">
        <f t="shared" si="54"/>
        <v>2.1880386000000005</v>
      </c>
      <c r="U353" s="80">
        <f t="shared" si="55"/>
        <v>0.2</v>
      </c>
      <c r="V353" s="81">
        <f t="shared" si="56"/>
        <v>0.43760772000000014</v>
      </c>
      <c r="W353" s="79">
        <f t="shared" si="57"/>
        <v>0.14725336301388503</v>
      </c>
      <c r="X353" s="60">
        <f t="shared" si="58"/>
        <v>0.1</v>
      </c>
      <c r="Y353" s="56">
        <f>+'INFO ENEL'!R341</f>
        <v>4</v>
      </c>
      <c r="Z353" s="59">
        <f t="shared" si="59"/>
        <v>0.4</v>
      </c>
    </row>
    <row r="354" spans="1:26" s="90" customFormat="1" ht="15" customHeight="1" x14ac:dyDescent="0.25">
      <c r="A354" s="55">
        <f>+'INFO ENEL'!A342</f>
        <v>337</v>
      </c>
      <c r="B354" s="121" t="str">
        <f>+INDEX($B$8:$B$15,MATCH(L354,$L$8:$L$15,0))</f>
        <v>SICODI</v>
      </c>
      <c r="C354" s="56" t="str">
        <f>+'INFO ENEL'!B342</f>
        <v>Lima</v>
      </c>
      <c r="D354" s="56" t="str">
        <f>+'INFO ENEL'!D342</f>
        <v>AMAY</v>
      </c>
      <c r="E354" s="56" t="str">
        <f>+'INFO ENEL'!D342</f>
        <v>AMAY</v>
      </c>
      <c r="F354" s="50">
        <f>+'INFO ENEL'!E342</f>
        <v>0</v>
      </c>
      <c r="G354" s="56" t="str">
        <f>+'INFO ENEL'!L342</f>
        <v>BT</v>
      </c>
      <c r="H354" s="57">
        <f>+'INFO ENEL'!M342</f>
        <v>33.479999999999997</v>
      </c>
      <c r="I354" s="56">
        <f>+'INFO ENEL'!N342</f>
        <v>9</v>
      </c>
      <c r="J354" s="56" t="str">
        <f>+'INFO ENEL'!O342</f>
        <v>Poste</v>
      </c>
      <c r="K354" s="56" t="str">
        <f>+'INFO ENEL'!P342</f>
        <v>Concreto</v>
      </c>
      <c r="L354" s="56" t="str">
        <f>+'INFO ENEL'!Q342</f>
        <v>PPC38</v>
      </c>
      <c r="M354" s="55" t="str">
        <f>+IF(ISERROR(INDEX('Estructuras de Acero y Concreto'!$C$6:$C$577,MATCH(L354,'Estructuras de Acero y Concreto'!$D$6:$D$577,0)))=FALSE,INDEX('Estructuras de Acero y Concreto'!$C$6:$C$577,MATCH(L354,'Estructuras de Acero y Concreto'!$D$6:$D$577,0)),IF(ISERROR(INDEX('Estructuras de Madera'!$C$5:$C$122,MATCH(L354,'Estructuras de Madera'!$D$5:$D$122,0)))=FALSE,INDEX('Estructuras de Madera'!$C$5:$C$122,MATCH(L354,'Estructuras de Madera'!$D$5:$D$122,0)),INDEX(SICODI!$G$3:$G$2404,MATCH(L354,SICODI!$G$3:$G$2404,0))))</f>
        <v>PPC38</v>
      </c>
      <c r="N354" s="121" t="str">
        <f>+IF(ISERROR(VLOOKUP(M354,'Resumen de precios LLTT'!$C$17:$D$3071,2,FALSE))=FALSE,VLOOKUP(M354,'Resumen de precios LLTT'!$C$17:$D$3071,2,FALSE),VLOOKUP(M354,SICODI!$G$3:$J$2404,2,FALSE))</f>
        <v>POSTE DE CONCRETO ARMADO PARA A. P.  9/200/120/245</v>
      </c>
      <c r="O354" s="58">
        <f>+IF(ISERROR(VLOOKUP(M354,'Resumen de precios LLTT'!$C$17:$G$3071,5,FALSE))=FALSE,VLOOKUP(M354,'Resumen de precios LLTT'!$C$17:$G$3071,5,FALSE),VLOOKUP(M354,SICODI!$G$3:$J$2404,4,FALSE))</f>
        <v>159.16999999999999</v>
      </c>
      <c r="P354" s="16">
        <f t="shared" si="51"/>
        <v>0.77</v>
      </c>
      <c r="Q354" s="78">
        <f t="shared" si="52"/>
        <v>281.73089999999996</v>
      </c>
      <c r="R354" s="56">
        <v>0</v>
      </c>
      <c r="S354" s="16">
        <f t="shared" si="53"/>
        <v>7.2000000000000008E-2</v>
      </c>
      <c r="T354" s="79">
        <f t="shared" si="54"/>
        <v>1.6903854</v>
      </c>
      <c r="U354" s="80">
        <f t="shared" si="55"/>
        <v>0.2</v>
      </c>
      <c r="V354" s="81">
        <f t="shared" si="56"/>
        <v>0.33807708000000003</v>
      </c>
      <c r="W354" s="79">
        <f t="shared" si="57"/>
        <v>0.1137616744693495</v>
      </c>
      <c r="X354" s="60">
        <f t="shared" si="58"/>
        <v>0.1</v>
      </c>
      <c r="Y354" s="56">
        <f>+'INFO ENEL'!R342</f>
        <v>4</v>
      </c>
      <c r="Z354" s="59">
        <f t="shared" si="59"/>
        <v>0.4</v>
      </c>
    </row>
    <row r="355" spans="1:26" s="90" customFormat="1" ht="15" customHeight="1" x14ac:dyDescent="0.25">
      <c r="A355" s="55">
        <f>+'INFO ENEL'!A343</f>
        <v>338</v>
      </c>
      <c r="B355" s="121" t="str">
        <f>+INDEX($B$8:$B$15,MATCH(L355,$L$8:$L$15,0))</f>
        <v>SICODI</v>
      </c>
      <c r="C355" s="56" t="str">
        <f>+'INFO ENEL'!B343</f>
        <v>Lima</v>
      </c>
      <c r="D355" s="56" t="str">
        <f>+'INFO ENEL'!D343</f>
        <v>AMAY</v>
      </c>
      <c r="E355" s="56" t="str">
        <f>+'INFO ENEL'!D343</f>
        <v>AMAY</v>
      </c>
      <c r="F355" s="50">
        <f>+'INFO ENEL'!E343</f>
        <v>0</v>
      </c>
      <c r="G355" s="56" t="str">
        <f>+'INFO ENEL'!L343</f>
        <v>BT</v>
      </c>
      <c r="H355" s="57">
        <f>+'INFO ENEL'!M343</f>
        <v>14</v>
      </c>
      <c r="I355" s="56">
        <f>+'INFO ENEL'!N343</f>
        <v>11</v>
      </c>
      <c r="J355" s="56" t="str">
        <f>+'INFO ENEL'!O343</f>
        <v>Poste</v>
      </c>
      <c r="K355" s="56" t="str">
        <f>+'INFO ENEL'!P343</f>
        <v>Concreto</v>
      </c>
      <c r="L355" s="56" t="str">
        <f>+'INFO ENEL'!Q343</f>
        <v>PPC40</v>
      </c>
      <c r="M355" s="55" t="str">
        <f>+IF(ISERROR(INDEX('Estructuras de Acero y Concreto'!$C$6:$C$577,MATCH(L355,'Estructuras de Acero y Concreto'!$D$6:$D$577,0)))=FALSE,INDEX('Estructuras de Acero y Concreto'!$C$6:$C$577,MATCH(L355,'Estructuras de Acero y Concreto'!$D$6:$D$577,0)),IF(ISERROR(INDEX('Estructuras de Madera'!$C$5:$C$122,MATCH(L355,'Estructuras de Madera'!$D$5:$D$122,0)))=FALSE,INDEX('Estructuras de Madera'!$C$5:$C$122,MATCH(L355,'Estructuras de Madera'!$D$5:$D$122,0)),INDEX(SICODI!$G$3:$G$2404,MATCH(L355,SICODI!$G$3:$G$2404,0))))</f>
        <v>PPC40</v>
      </c>
      <c r="N355" s="121" t="str">
        <f>+IF(ISERROR(VLOOKUP(M355,'Resumen de precios LLTT'!$C$17:$D$3071,2,FALSE))=FALSE,VLOOKUP(M355,'Resumen de precios LLTT'!$C$17:$D$3071,2,FALSE),VLOOKUP(M355,SICODI!$G$3:$J$2404,2,FALSE))</f>
        <v>POSTE DE CONCRETO ARMADO PARA A. P. 11/200/120/285</v>
      </c>
      <c r="O355" s="58">
        <f>+IF(ISERROR(VLOOKUP(M355,'Resumen de precios LLTT'!$C$17:$G$3071,5,FALSE))=FALSE,VLOOKUP(M355,'Resumen de precios LLTT'!$C$17:$G$3071,5,FALSE),VLOOKUP(M355,SICODI!$G$3:$J$2404,4,FALSE))</f>
        <v>206.03</v>
      </c>
      <c r="P355" s="16">
        <f t="shared" si="51"/>
        <v>0.77</v>
      </c>
      <c r="Q355" s="78">
        <f t="shared" si="52"/>
        <v>364.67310000000003</v>
      </c>
      <c r="R355" s="56">
        <v>0</v>
      </c>
      <c r="S355" s="16">
        <f t="shared" si="53"/>
        <v>7.2000000000000008E-2</v>
      </c>
      <c r="T355" s="79">
        <f t="shared" si="54"/>
        <v>2.1880386000000005</v>
      </c>
      <c r="U355" s="80">
        <f t="shared" si="55"/>
        <v>0.2</v>
      </c>
      <c r="V355" s="81">
        <f t="shared" si="56"/>
        <v>0.43760772000000014</v>
      </c>
      <c r="W355" s="79">
        <f t="shared" si="57"/>
        <v>0.14725336301388503</v>
      </c>
      <c r="X355" s="60">
        <f t="shared" si="58"/>
        <v>0.1</v>
      </c>
      <c r="Y355" s="56">
        <f>+'INFO ENEL'!R343</f>
        <v>4</v>
      </c>
      <c r="Z355" s="59">
        <f t="shared" si="59"/>
        <v>0.4</v>
      </c>
    </row>
    <row r="356" spans="1:26" s="90" customFormat="1" ht="15" customHeight="1" x14ac:dyDescent="0.25">
      <c r="A356" s="55">
        <f>+'INFO ENEL'!A344</f>
        <v>339</v>
      </c>
      <c r="B356" s="121" t="str">
        <f>+INDEX($B$8:$B$15,MATCH(L356,$L$8:$L$15,0))</f>
        <v>SICODI</v>
      </c>
      <c r="C356" s="56" t="str">
        <f>+'INFO ENEL'!B344</f>
        <v>Lima</v>
      </c>
      <c r="D356" s="56" t="str">
        <f>+'INFO ENEL'!D344</f>
        <v>AMAY</v>
      </c>
      <c r="E356" s="56" t="str">
        <f>+'INFO ENEL'!D344</f>
        <v>AMAY</v>
      </c>
      <c r="F356" s="50">
        <f>+'INFO ENEL'!E344</f>
        <v>0</v>
      </c>
      <c r="G356" s="56" t="str">
        <f>+'INFO ENEL'!L344</f>
        <v>BT</v>
      </c>
      <c r="H356" s="57">
        <f>+'INFO ENEL'!M344</f>
        <v>24.29</v>
      </c>
      <c r="I356" s="56">
        <f>+'INFO ENEL'!N344</f>
        <v>11</v>
      </c>
      <c r="J356" s="56" t="str">
        <f>+'INFO ENEL'!O344</f>
        <v>Poste</v>
      </c>
      <c r="K356" s="56" t="str">
        <f>+'INFO ENEL'!P344</f>
        <v>Concreto</v>
      </c>
      <c r="L356" s="56" t="str">
        <f>+'INFO ENEL'!Q344</f>
        <v>PPC40</v>
      </c>
      <c r="M356" s="55" t="str">
        <f>+IF(ISERROR(INDEX('Estructuras de Acero y Concreto'!$C$6:$C$577,MATCH(L356,'Estructuras de Acero y Concreto'!$D$6:$D$577,0)))=FALSE,INDEX('Estructuras de Acero y Concreto'!$C$6:$C$577,MATCH(L356,'Estructuras de Acero y Concreto'!$D$6:$D$577,0)),IF(ISERROR(INDEX('Estructuras de Madera'!$C$5:$C$122,MATCH(L356,'Estructuras de Madera'!$D$5:$D$122,0)))=FALSE,INDEX('Estructuras de Madera'!$C$5:$C$122,MATCH(L356,'Estructuras de Madera'!$D$5:$D$122,0)),INDEX(SICODI!$G$3:$G$2404,MATCH(L356,SICODI!$G$3:$G$2404,0))))</f>
        <v>PPC40</v>
      </c>
      <c r="N356" s="121" t="str">
        <f>+IF(ISERROR(VLOOKUP(M356,'Resumen de precios LLTT'!$C$17:$D$3071,2,FALSE))=FALSE,VLOOKUP(M356,'Resumen de precios LLTT'!$C$17:$D$3071,2,FALSE),VLOOKUP(M356,SICODI!$G$3:$J$2404,2,FALSE))</f>
        <v>POSTE DE CONCRETO ARMADO PARA A. P. 11/200/120/285</v>
      </c>
      <c r="O356" s="58">
        <f>+IF(ISERROR(VLOOKUP(M356,'Resumen de precios LLTT'!$C$17:$G$3071,5,FALSE))=FALSE,VLOOKUP(M356,'Resumen de precios LLTT'!$C$17:$G$3071,5,FALSE),VLOOKUP(M356,SICODI!$G$3:$J$2404,4,FALSE))</f>
        <v>206.03</v>
      </c>
      <c r="P356" s="16">
        <f t="shared" si="51"/>
        <v>0.77</v>
      </c>
      <c r="Q356" s="78">
        <f t="shared" si="52"/>
        <v>364.67310000000003</v>
      </c>
      <c r="R356" s="56">
        <v>0</v>
      </c>
      <c r="S356" s="16">
        <f t="shared" si="53"/>
        <v>7.2000000000000008E-2</v>
      </c>
      <c r="T356" s="79">
        <f t="shared" si="54"/>
        <v>2.1880386000000005</v>
      </c>
      <c r="U356" s="80">
        <f t="shared" si="55"/>
        <v>0.2</v>
      </c>
      <c r="V356" s="81">
        <f t="shared" si="56"/>
        <v>0.43760772000000014</v>
      </c>
      <c r="W356" s="79">
        <f t="shared" si="57"/>
        <v>0.14725336301388503</v>
      </c>
      <c r="X356" s="60">
        <f t="shared" si="58"/>
        <v>0.1</v>
      </c>
      <c r="Y356" s="56">
        <f>+'INFO ENEL'!R344</f>
        <v>4</v>
      </c>
      <c r="Z356" s="59">
        <f t="shared" si="59"/>
        <v>0.4</v>
      </c>
    </row>
    <row r="357" spans="1:26" s="90" customFormat="1" ht="15" customHeight="1" x14ac:dyDescent="0.25">
      <c r="A357" s="55">
        <f>+'INFO ENEL'!A345</f>
        <v>340</v>
      </c>
      <c r="B357" s="121" t="str">
        <f>+INDEX($B$8:$B$15,MATCH(L357,$L$8:$L$15,0))</f>
        <v>SICODI</v>
      </c>
      <c r="C357" s="56" t="str">
        <f>+'INFO ENEL'!B345</f>
        <v>Lima</v>
      </c>
      <c r="D357" s="56" t="str">
        <f>+'INFO ENEL'!D345</f>
        <v>BARRANCA</v>
      </c>
      <c r="E357" s="56" t="str">
        <f>+'INFO ENEL'!D345</f>
        <v>BARRANCA</v>
      </c>
      <c r="F357" s="50">
        <f>+'INFO ENEL'!E345</f>
        <v>0</v>
      </c>
      <c r="G357" s="56" t="str">
        <f>+'INFO ENEL'!L345</f>
        <v>BT</v>
      </c>
      <c r="H357" s="57">
        <f>+'INFO ENEL'!M345</f>
        <v>14</v>
      </c>
      <c r="I357" s="56">
        <f>+'INFO ENEL'!N345</f>
        <v>8</v>
      </c>
      <c r="J357" s="56" t="str">
        <f>+'INFO ENEL'!O345</f>
        <v>Poste</v>
      </c>
      <c r="K357" s="56" t="str">
        <f>+'INFO ENEL'!P345</f>
        <v>Concreto</v>
      </c>
      <c r="L357" s="56" t="str">
        <f>+'INFO ENEL'!Q345</f>
        <v>PPC35</v>
      </c>
      <c r="M357" s="55" t="str">
        <f>+IF(ISERROR(INDEX('Estructuras de Acero y Concreto'!$C$6:$C$577,MATCH(L357,'Estructuras de Acero y Concreto'!$D$6:$D$577,0)))=FALSE,INDEX('Estructuras de Acero y Concreto'!$C$6:$C$577,MATCH(L357,'Estructuras de Acero y Concreto'!$D$6:$D$577,0)),IF(ISERROR(INDEX('Estructuras de Madera'!$C$5:$C$122,MATCH(L357,'Estructuras de Madera'!$D$5:$D$122,0)))=FALSE,INDEX('Estructuras de Madera'!$C$5:$C$122,MATCH(L357,'Estructuras de Madera'!$D$5:$D$122,0)),INDEX(SICODI!$G$3:$G$2404,MATCH(L357,SICODI!$G$3:$G$2404,0))))</f>
        <v>PPC35</v>
      </c>
      <c r="N357" s="121" t="str">
        <f>+IF(ISERROR(VLOOKUP(M357,'Resumen de precios LLTT'!$C$17:$D$3071,2,FALSE))=FALSE,VLOOKUP(M357,'Resumen de precios LLTT'!$C$17:$D$3071,2,FALSE),VLOOKUP(M357,SICODI!$G$3:$J$2404,2,FALSE))</f>
        <v>POSTE DE CONCRETO ARMADO PARA A. P.  8/200/120/240</v>
      </c>
      <c r="O357" s="58">
        <f>+IF(ISERROR(VLOOKUP(M357,'Resumen de precios LLTT'!$C$17:$G$3071,5,FALSE))=FALSE,VLOOKUP(M357,'Resumen de precios LLTT'!$C$17:$G$3071,5,FALSE),VLOOKUP(M357,SICODI!$G$3:$J$2404,4,FALSE))</f>
        <v>136.80000000000001</v>
      </c>
      <c r="P357" s="16">
        <f t="shared" si="51"/>
        <v>0.77</v>
      </c>
      <c r="Q357" s="78">
        <f t="shared" si="52"/>
        <v>242.13600000000002</v>
      </c>
      <c r="R357" s="56">
        <v>0</v>
      </c>
      <c r="S357" s="16">
        <f t="shared" si="53"/>
        <v>7.2000000000000008E-2</v>
      </c>
      <c r="T357" s="79">
        <f t="shared" si="54"/>
        <v>1.4528160000000003</v>
      </c>
      <c r="U357" s="80">
        <f t="shared" si="55"/>
        <v>0.2</v>
      </c>
      <c r="V357" s="81">
        <f t="shared" si="56"/>
        <v>0.29056320000000008</v>
      </c>
      <c r="W357" s="79">
        <f t="shared" si="57"/>
        <v>9.7773431346403303E-2</v>
      </c>
      <c r="X357" s="60">
        <f t="shared" si="58"/>
        <v>0.1</v>
      </c>
      <c r="Y357" s="56">
        <f>+'INFO ENEL'!R345</f>
        <v>3</v>
      </c>
      <c r="Z357" s="59">
        <f t="shared" si="59"/>
        <v>0.30000000000000004</v>
      </c>
    </row>
    <row r="358" spans="1:26" s="90" customFormat="1" ht="15" customHeight="1" x14ac:dyDescent="0.25">
      <c r="A358" s="55">
        <f>+'INFO ENEL'!A346</f>
        <v>341</v>
      </c>
      <c r="B358" s="121" t="str">
        <f>+INDEX($B$8:$B$15,MATCH(L358,$L$8:$L$15,0))</f>
        <v>SICODI</v>
      </c>
      <c r="C358" s="56" t="str">
        <f>+'INFO ENEL'!B346</f>
        <v>Lima</v>
      </c>
      <c r="D358" s="56" t="str">
        <f>+'INFO ENEL'!D346</f>
        <v>BARRANCA</v>
      </c>
      <c r="E358" s="56" t="str">
        <f>+'INFO ENEL'!D346</f>
        <v>BARRANCA</v>
      </c>
      <c r="F358" s="50">
        <f>+'INFO ENEL'!E346</f>
        <v>0</v>
      </c>
      <c r="G358" s="56" t="str">
        <f>+'INFO ENEL'!L346</f>
        <v>BT</v>
      </c>
      <c r="H358" s="57">
        <f>+'INFO ENEL'!M346</f>
        <v>33.99</v>
      </c>
      <c r="I358" s="56">
        <f>+'INFO ENEL'!N346</f>
        <v>8</v>
      </c>
      <c r="J358" s="56" t="str">
        <f>+'INFO ENEL'!O346</f>
        <v>Poste</v>
      </c>
      <c r="K358" s="56" t="str">
        <f>+'INFO ENEL'!P346</f>
        <v>Concreto</v>
      </c>
      <c r="L358" s="56" t="str">
        <f>+'INFO ENEL'!Q346</f>
        <v>PPC35</v>
      </c>
      <c r="M358" s="55" t="str">
        <f>+IF(ISERROR(INDEX('Estructuras de Acero y Concreto'!$C$6:$C$577,MATCH(L358,'Estructuras de Acero y Concreto'!$D$6:$D$577,0)))=FALSE,INDEX('Estructuras de Acero y Concreto'!$C$6:$C$577,MATCH(L358,'Estructuras de Acero y Concreto'!$D$6:$D$577,0)),IF(ISERROR(INDEX('Estructuras de Madera'!$C$5:$C$122,MATCH(L358,'Estructuras de Madera'!$D$5:$D$122,0)))=FALSE,INDEX('Estructuras de Madera'!$C$5:$C$122,MATCH(L358,'Estructuras de Madera'!$D$5:$D$122,0)),INDEX(SICODI!$G$3:$G$2404,MATCH(L358,SICODI!$G$3:$G$2404,0))))</f>
        <v>PPC35</v>
      </c>
      <c r="N358" s="121" t="str">
        <f>+IF(ISERROR(VLOOKUP(M358,'Resumen de precios LLTT'!$C$17:$D$3071,2,FALSE))=FALSE,VLOOKUP(M358,'Resumen de precios LLTT'!$C$17:$D$3071,2,FALSE),VLOOKUP(M358,SICODI!$G$3:$J$2404,2,FALSE))</f>
        <v>POSTE DE CONCRETO ARMADO PARA A. P.  8/200/120/240</v>
      </c>
      <c r="O358" s="58">
        <f>+IF(ISERROR(VLOOKUP(M358,'Resumen de precios LLTT'!$C$17:$G$3071,5,FALSE))=FALSE,VLOOKUP(M358,'Resumen de precios LLTT'!$C$17:$G$3071,5,FALSE),VLOOKUP(M358,SICODI!$G$3:$J$2404,4,FALSE))</f>
        <v>136.80000000000001</v>
      </c>
      <c r="P358" s="16">
        <f t="shared" si="51"/>
        <v>0.77</v>
      </c>
      <c r="Q358" s="78">
        <f t="shared" si="52"/>
        <v>242.13600000000002</v>
      </c>
      <c r="R358" s="56">
        <v>0</v>
      </c>
      <c r="S358" s="16">
        <f t="shared" si="53"/>
        <v>7.2000000000000008E-2</v>
      </c>
      <c r="T358" s="79">
        <f t="shared" si="54"/>
        <v>1.4528160000000003</v>
      </c>
      <c r="U358" s="80">
        <f t="shared" si="55"/>
        <v>0.2</v>
      </c>
      <c r="V358" s="81">
        <f t="shared" si="56"/>
        <v>0.29056320000000008</v>
      </c>
      <c r="W358" s="79">
        <f t="shared" si="57"/>
        <v>9.7773431346403303E-2</v>
      </c>
      <c r="X358" s="60">
        <f t="shared" si="58"/>
        <v>0.1</v>
      </c>
      <c r="Y358" s="56">
        <f>+'INFO ENEL'!R346</f>
        <v>3</v>
      </c>
      <c r="Z358" s="59">
        <f t="shared" si="59"/>
        <v>0.30000000000000004</v>
      </c>
    </row>
    <row r="359" spans="1:26" s="90" customFormat="1" ht="15" customHeight="1" x14ac:dyDescent="0.25">
      <c r="A359" s="55">
        <f>+'INFO ENEL'!A347</f>
        <v>342</v>
      </c>
      <c r="B359" s="121" t="str">
        <f>+INDEX($B$8:$B$15,MATCH(L359,$L$8:$L$15,0))</f>
        <v>SICODI</v>
      </c>
      <c r="C359" s="56" t="str">
        <f>+'INFO ENEL'!B347</f>
        <v>Lima</v>
      </c>
      <c r="D359" s="56" t="str">
        <f>+'INFO ENEL'!D347</f>
        <v>BARRANCA</v>
      </c>
      <c r="E359" s="56" t="str">
        <f>+'INFO ENEL'!D347</f>
        <v>BARRANCA</v>
      </c>
      <c r="F359" s="50">
        <f>+'INFO ENEL'!E347</f>
        <v>0</v>
      </c>
      <c r="G359" s="56" t="str">
        <f>+'INFO ENEL'!L347</f>
        <v>BT</v>
      </c>
      <c r="H359" s="57">
        <f>+'INFO ENEL'!M347</f>
        <v>37.32</v>
      </c>
      <c r="I359" s="56">
        <f>+'INFO ENEL'!N347</f>
        <v>8</v>
      </c>
      <c r="J359" s="56" t="str">
        <f>+'INFO ENEL'!O347</f>
        <v>Poste</v>
      </c>
      <c r="K359" s="56" t="str">
        <f>+'INFO ENEL'!P347</f>
        <v>Concreto</v>
      </c>
      <c r="L359" s="56" t="str">
        <f>+'INFO ENEL'!Q347</f>
        <v>PPC35</v>
      </c>
      <c r="M359" s="55" t="str">
        <f>+IF(ISERROR(INDEX('Estructuras de Acero y Concreto'!$C$6:$C$577,MATCH(L359,'Estructuras de Acero y Concreto'!$D$6:$D$577,0)))=FALSE,INDEX('Estructuras de Acero y Concreto'!$C$6:$C$577,MATCH(L359,'Estructuras de Acero y Concreto'!$D$6:$D$577,0)),IF(ISERROR(INDEX('Estructuras de Madera'!$C$5:$C$122,MATCH(L359,'Estructuras de Madera'!$D$5:$D$122,0)))=FALSE,INDEX('Estructuras de Madera'!$C$5:$C$122,MATCH(L359,'Estructuras de Madera'!$D$5:$D$122,0)),INDEX(SICODI!$G$3:$G$2404,MATCH(L359,SICODI!$G$3:$G$2404,0))))</f>
        <v>PPC35</v>
      </c>
      <c r="N359" s="121" t="str">
        <f>+IF(ISERROR(VLOOKUP(M359,'Resumen de precios LLTT'!$C$17:$D$3071,2,FALSE))=FALSE,VLOOKUP(M359,'Resumen de precios LLTT'!$C$17:$D$3071,2,FALSE),VLOOKUP(M359,SICODI!$G$3:$J$2404,2,FALSE))</f>
        <v>POSTE DE CONCRETO ARMADO PARA A. P.  8/200/120/240</v>
      </c>
      <c r="O359" s="58">
        <f>+IF(ISERROR(VLOOKUP(M359,'Resumen de precios LLTT'!$C$17:$G$3071,5,FALSE))=FALSE,VLOOKUP(M359,'Resumen de precios LLTT'!$C$17:$G$3071,5,FALSE),VLOOKUP(M359,SICODI!$G$3:$J$2404,4,FALSE))</f>
        <v>136.80000000000001</v>
      </c>
      <c r="P359" s="16">
        <f t="shared" si="51"/>
        <v>0.77</v>
      </c>
      <c r="Q359" s="78">
        <f t="shared" si="52"/>
        <v>242.13600000000002</v>
      </c>
      <c r="R359" s="56">
        <v>0</v>
      </c>
      <c r="S359" s="16">
        <f t="shared" si="53"/>
        <v>7.2000000000000008E-2</v>
      </c>
      <c r="T359" s="79">
        <f t="shared" si="54"/>
        <v>1.4528160000000003</v>
      </c>
      <c r="U359" s="80">
        <f t="shared" si="55"/>
        <v>0.2</v>
      </c>
      <c r="V359" s="81">
        <f t="shared" si="56"/>
        <v>0.29056320000000008</v>
      </c>
      <c r="W359" s="79">
        <f t="shared" si="57"/>
        <v>9.7773431346403303E-2</v>
      </c>
      <c r="X359" s="60">
        <f t="shared" si="58"/>
        <v>0.1</v>
      </c>
      <c r="Y359" s="56">
        <f>+'INFO ENEL'!R347</f>
        <v>3</v>
      </c>
      <c r="Z359" s="59">
        <f t="shared" si="59"/>
        <v>0.30000000000000004</v>
      </c>
    </row>
    <row r="360" spans="1:26" s="90" customFormat="1" ht="15" customHeight="1" x14ac:dyDescent="0.25">
      <c r="A360" s="55">
        <f>+'INFO ENEL'!A348</f>
        <v>343</v>
      </c>
      <c r="B360" s="121" t="str">
        <f>+INDEX($B$8:$B$15,MATCH(L360,$L$8:$L$15,0))</f>
        <v>SICODI</v>
      </c>
      <c r="C360" s="56" t="str">
        <f>+'INFO ENEL'!B348</f>
        <v>Lima</v>
      </c>
      <c r="D360" s="56" t="str">
        <f>+'INFO ENEL'!D348</f>
        <v>BARRANCA</v>
      </c>
      <c r="E360" s="56" t="str">
        <f>+'INFO ENEL'!D348</f>
        <v>BARRANCA</v>
      </c>
      <c r="F360" s="50">
        <f>+'INFO ENEL'!E348</f>
        <v>0</v>
      </c>
      <c r="G360" s="56" t="str">
        <f>+'INFO ENEL'!L348</f>
        <v>BT</v>
      </c>
      <c r="H360" s="57">
        <f>+'INFO ENEL'!M348</f>
        <v>28.79</v>
      </c>
      <c r="I360" s="56">
        <f>+'INFO ENEL'!N348</f>
        <v>9</v>
      </c>
      <c r="J360" s="56" t="str">
        <f>+'INFO ENEL'!O348</f>
        <v>Poste</v>
      </c>
      <c r="K360" s="56" t="str">
        <f>+'INFO ENEL'!P348</f>
        <v>Concreto</v>
      </c>
      <c r="L360" s="56" t="str">
        <f>+'INFO ENEL'!Q348</f>
        <v>PPC38</v>
      </c>
      <c r="M360" s="55" t="str">
        <f>+IF(ISERROR(INDEX('Estructuras de Acero y Concreto'!$C$6:$C$577,MATCH(L360,'Estructuras de Acero y Concreto'!$D$6:$D$577,0)))=FALSE,INDEX('Estructuras de Acero y Concreto'!$C$6:$C$577,MATCH(L360,'Estructuras de Acero y Concreto'!$D$6:$D$577,0)),IF(ISERROR(INDEX('Estructuras de Madera'!$C$5:$C$122,MATCH(L360,'Estructuras de Madera'!$D$5:$D$122,0)))=FALSE,INDEX('Estructuras de Madera'!$C$5:$C$122,MATCH(L360,'Estructuras de Madera'!$D$5:$D$122,0)),INDEX(SICODI!$G$3:$G$2404,MATCH(L360,SICODI!$G$3:$G$2404,0))))</f>
        <v>PPC38</v>
      </c>
      <c r="N360" s="121" t="str">
        <f>+IF(ISERROR(VLOOKUP(M360,'Resumen de precios LLTT'!$C$17:$D$3071,2,FALSE))=FALSE,VLOOKUP(M360,'Resumen de precios LLTT'!$C$17:$D$3071,2,FALSE),VLOOKUP(M360,SICODI!$G$3:$J$2404,2,FALSE))</f>
        <v>POSTE DE CONCRETO ARMADO PARA A. P.  9/200/120/245</v>
      </c>
      <c r="O360" s="58">
        <f>+IF(ISERROR(VLOOKUP(M360,'Resumen de precios LLTT'!$C$17:$G$3071,5,FALSE))=FALSE,VLOOKUP(M360,'Resumen de precios LLTT'!$C$17:$G$3071,5,FALSE),VLOOKUP(M360,SICODI!$G$3:$J$2404,4,FALSE))</f>
        <v>159.16999999999999</v>
      </c>
      <c r="P360" s="16">
        <f t="shared" si="51"/>
        <v>0.77</v>
      </c>
      <c r="Q360" s="78">
        <f t="shared" si="52"/>
        <v>281.73089999999996</v>
      </c>
      <c r="R360" s="56">
        <v>0</v>
      </c>
      <c r="S360" s="16">
        <f t="shared" si="53"/>
        <v>7.2000000000000008E-2</v>
      </c>
      <c r="T360" s="79">
        <f t="shared" si="54"/>
        <v>1.6903854</v>
      </c>
      <c r="U360" s="80">
        <f t="shared" si="55"/>
        <v>0.2</v>
      </c>
      <c r="V360" s="81">
        <f t="shared" si="56"/>
        <v>0.33807708000000003</v>
      </c>
      <c r="W360" s="79">
        <f t="shared" si="57"/>
        <v>0.1137616744693495</v>
      </c>
      <c r="X360" s="60">
        <f t="shared" si="58"/>
        <v>0.1</v>
      </c>
      <c r="Y360" s="56">
        <f>+'INFO ENEL'!R348</f>
        <v>4</v>
      </c>
      <c r="Z360" s="59">
        <f t="shared" si="59"/>
        <v>0.4</v>
      </c>
    </row>
    <row r="361" spans="1:26" s="90" customFormat="1" ht="15" customHeight="1" x14ac:dyDescent="0.25">
      <c r="A361" s="55">
        <f>+'INFO ENEL'!A349</f>
        <v>344</v>
      </c>
      <c r="B361" s="121" t="str">
        <f>+INDEX($B$8:$B$15,MATCH(L361,$L$8:$L$15,0))</f>
        <v>SICODI</v>
      </c>
      <c r="C361" s="56" t="str">
        <f>+'INFO ENEL'!B349</f>
        <v>Lima</v>
      </c>
      <c r="D361" s="56" t="str">
        <f>+'INFO ENEL'!D349</f>
        <v>BARRANCA</v>
      </c>
      <c r="E361" s="56" t="str">
        <f>+'INFO ENEL'!D349</f>
        <v>BARRANCA</v>
      </c>
      <c r="F361" s="50">
        <f>+'INFO ENEL'!E349</f>
        <v>0</v>
      </c>
      <c r="G361" s="56" t="str">
        <f>+'INFO ENEL'!L349</f>
        <v>BT</v>
      </c>
      <c r="H361" s="57">
        <f>+'INFO ENEL'!M349</f>
        <v>38.42</v>
      </c>
      <c r="I361" s="56">
        <f>+'INFO ENEL'!N349</f>
        <v>9</v>
      </c>
      <c r="J361" s="56" t="str">
        <f>+'INFO ENEL'!O349</f>
        <v>Poste</v>
      </c>
      <c r="K361" s="56" t="str">
        <f>+'INFO ENEL'!P349</f>
        <v>Concreto</v>
      </c>
      <c r="L361" s="56" t="str">
        <f>+'INFO ENEL'!Q349</f>
        <v>PPC38</v>
      </c>
      <c r="M361" s="55" t="str">
        <f>+IF(ISERROR(INDEX('Estructuras de Acero y Concreto'!$C$6:$C$577,MATCH(L361,'Estructuras de Acero y Concreto'!$D$6:$D$577,0)))=FALSE,INDEX('Estructuras de Acero y Concreto'!$C$6:$C$577,MATCH(L361,'Estructuras de Acero y Concreto'!$D$6:$D$577,0)),IF(ISERROR(INDEX('Estructuras de Madera'!$C$5:$C$122,MATCH(L361,'Estructuras de Madera'!$D$5:$D$122,0)))=FALSE,INDEX('Estructuras de Madera'!$C$5:$C$122,MATCH(L361,'Estructuras de Madera'!$D$5:$D$122,0)),INDEX(SICODI!$G$3:$G$2404,MATCH(L361,SICODI!$G$3:$G$2404,0))))</f>
        <v>PPC38</v>
      </c>
      <c r="N361" s="121" t="str">
        <f>+IF(ISERROR(VLOOKUP(M361,'Resumen de precios LLTT'!$C$17:$D$3071,2,FALSE))=FALSE,VLOOKUP(M361,'Resumen de precios LLTT'!$C$17:$D$3071,2,FALSE),VLOOKUP(M361,SICODI!$G$3:$J$2404,2,FALSE))</f>
        <v>POSTE DE CONCRETO ARMADO PARA A. P.  9/200/120/245</v>
      </c>
      <c r="O361" s="58">
        <f>+IF(ISERROR(VLOOKUP(M361,'Resumen de precios LLTT'!$C$17:$G$3071,5,FALSE))=FALSE,VLOOKUP(M361,'Resumen de precios LLTT'!$C$17:$G$3071,5,FALSE),VLOOKUP(M361,SICODI!$G$3:$J$2404,4,FALSE))</f>
        <v>159.16999999999999</v>
      </c>
      <c r="P361" s="16">
        <f t="shared" si="51"/>
        <v>0.77</v>
      </c>
      <c r="Q361" s="78">
        <f t="shared" si="52"/>
        <v>281.73089999999996</v>
      </c>
      <c r="R361" s="56">
        <v>0</v>
      </c>
      <c r="S361" s="16">
        <f t="shared" si="53"/>
        <v>7.2000000000000008E-2</v>
      </c>
      <c r="T361" s="79">
        <f t="shared" si="54"/>
        <v>1.6903854</v>
      </c>
      <c r="U361" s="80">
        <f t="shared" si="55"/>
        <v>0.2</v>
      </c>
      <c r="V361" s="81">
        <f t="shared" si="56"/>
        <v>0.33807708000000003</v>
      </c>
      <c r="W361" s="79">
        <f t="shared" si="57"/>
        <v>0.1137616744693495</v>
      </c>
      <c r="X361" s="60">
        <f t="shared" si="58"/>
        <v>0.1</v>
      </c>
      <c r="Y361" s="56">
        <f>+'INFO ENEL'!R349</f>
        <v>4</v>
      </c>
      <c r="Z361" s="59">
        <f t="shared" si="59"/>
        <v>0.4</v>
      </c>
    </row>
    <row r="362" spans="1:26" s="90" customFormat="1" ht="15" customHeight="1" x14ac:dyDescent="0.25">
      <c r="A362" s="55">
        <f>+'INFO ENEL'!A350</f>
        <v>345</v>
      </c>
      <c r="B362" s="121" t="str">
        <f>+INDEX($B$8:$B$15,MATCH(L362,$L$8:$L$15,0))</f>
        <v>SICODI</v>
      </c>
      <c r="C362" s="56" t="str">
        <f>+'INFO ENEL'!B350</f>
        <v>Lima</v>
      </c>
      <c r="D362" s="56" t="str">
        <f>+'INFO ENEL'!D350</f>
        <v>BARRANCA</v>
      </c>
      <c r="E362" s="56" t="str">
        <f>+'INFO ENEL'!D350</f>
        <v>BARRANCA</v>
      </c>
      <c r="F362" s="50">
        <f>+'INFO ENEL'!E350</f>
        <v>0</v>
      </c>
      <c r="G362" s="56" t="str">
        <f>+'INFO ENEL'!L350</f>
        <v>BT</v>
      </c>
      <c r="H362" s="57">
        <f>+'INFO ENEL'!M350</f>
        <v>28.28</v>
      </c>
      <c r="I362" s="56">
        <f>+'INFO ENEL'!N350</f>
        <v>9</v>
      </c>
      <c r="J362" s="56" t="str">
        <f>+'INFO ENEL'!O350</f>
        <v>Poste</v>
      </c>
      <c r="K362" s="56" t="str">
        <f>+'INFO ENEL'!P350</f>
        <v>Concreto</v>
      </c>
      <c r="L362" s="56" t="str">
        <f>+'INFO ENEL'!Q350</f>
        <v>PPC38</v>
      </c>
      <c r="M362" s="55" t="str">
        <f>+IF(ISERROR(INDEX('Estructuras de Acero y Concreto'!$C$6:$C$577,MATCH(L362,'Estructuras de Acero y Concreto'!$D$6:$D$577,0)))=FALSE,INDEX('Estructuras de Acero y Concreto'!$C$6:$C$577,MATCH(L362,'Estructuras de Acero y Concreto'!$D$6:$D$577,0)),IF(ISERROR(INDEX('Estructuras de Madera'!$C$5:$C$122,MATCH(L362,'Estructuras de Madera'!$D$5:$D$122,0)))=FALSE,INDEX('Estructuras de Madera'!$C$5:$C$122,MATCH(L362,'Estructuras de Madera'!$D$5:$D$122,0)),INDEX(SICODI!$G$3:$G$2404,MATCH(L362,SICODI!$G$3:$G$2404,0))))</f>
        <v>PPC38</v>
      </c>
      <c r="N362" s="121" t="str">
        <f>+IF(ISERROR(VLOOKUP(M362,'Resumen de precios LLTT'!$C$17:$D$3071,2,FALSE))=FALSE,VLOOKUP(M362,'Resumen de precios LLTT'!$C$17:$D$3071,2,FALSE),VLOOKUP(M362,SICODI!$G$3:$J$2404,2,FALSE))</f>
        <v>POSTE DE CONCRETO ARMADO PARA A. P.  9/200/120/245</v>
      </c>
      <c r="O362" s="58">
        <f>+IF(ISERROR(VLOOKUP(M362,'Resumen de precios LLTT'!$C$17:$G$3071,5,FALSE))=FALSE,VLOOKUP(M362,'Resumen de precios LLTT'!$C$17:$G$3071,5,FALSE),VLOOKUP(M362,SICODI!$G$3:$J$2404,4,FALSE))</f>
        <v>159.16999999999999</v>
      </c>
      <c r="P362" s="16">
        <f t="shared" si="51"/>
        <v>0.77</v>
      </c>
      <c r="Q362" s="78">
        <f t="shared" si="52"/>
        <v>281.73089999999996</v>
      </c>
      <c r="R362" s="56">
        <v>0</v>
      </c>
      <c r="S362" s="16">
        <f t="shared" si="53"/>
        <v>7.2000000000000008E-2</v>
      </c>
      <c r="T362" s="79">
        <f t="shared" si="54"/>
        <v>1.6903854</v>
      </c>
      <c r="U362" s="80">
        <f t="shared" si="55"/>
        <v>0.2</v>
      </c>
      <c r="V362" s="81">
        <f t="shared" si="56"/>
        <v>0.33807708000000003</v>
      </c>
      <c r="W362" s="79">
        <f t="shared" si="57"/>
        <v>0.1137616744693495</v>
      </c>
      <c r="X362" s="60">
        <f t="shared" si="58"/>
        <v>0.1</v>
      </c>
      <c r="Y362" s="56">
        <f>+'INFO ENEL'!R350</f>
        <v>4</v>
      </c>
      <c r="Z362" s="59">
        <f t="shared" si="59"/>
        <v>0.4</v>
      </c>
    </row>
    <row r="363" spans="1:26" s="90" customFormat="1" ht="15" customHeight="1" x14ac:dyDescent="0.25">
      <c r="A363" s="55">
        <f>+'INFO ENEL'!A351</f>
        <v>346</v>
      </c>
      <c r="B363" s="121" t="str">
        <f>+INDEX($B$8:$B$15,MATCH(L363,$L$8:$L$15,0))</f>
        <v>SICODI</v>
      </c>
      <c r="C363" s="56" t="str">
        <f>+'INFO ENEL'!B351</f>
        <v>Lima</v>
      </c>
      <c r="D363" s="56" t="str">
        <f>+'INFO ENEL'!D351</f>
        <v>BARRANCA</v>
      </c>
      <c r="E363" s="56" t="str">
        <f>+'INFO ENEL'!D351</f>
        <v>BARRANCA</v>
      </c>
      <c r="F363" s="50">
        <f>+'INFO ENEL'!E351</f>
        <v>0</v>
      </c>
      <c r="G363" s="56" t="str">
        <f>+'INFO ENEL'!L351</f>
        <v>BT</v>
      </c>
      <c r="H363" s="57">
        <f>+'INFO ENEL'!M351</f>
        <v>36.89</v>
      </c>
      <c r="I363" s="56">
        <f>+'INFO ENEL'!N351</f>
        <v>9</v>
      </c>
      <c r="J363" s="56" t="str">
        <f>+'INFO ENEL'!O351</f>
        <v>Poste</v>
      </c>
      <c r="K363" s="56" t="str">
        <f>+'INFO ENEL'!P351</f>
        <v>Concreto</v>
      </c>
      <c r="L363" s="56" t="str">
        <f>+'INFO ENEL'!Q351</f>
        <v>PPC38</v>
      </c>
      <c r="M363" s="55" t="str">
        <f>+IF(ISERROR(INDEX('Estructuras de Acero y Concreto'!$C$6:$C$577,MATCH(L363,'Estructuras de Acero y Concreto'!$D$6:$D$577,0)))=FALSE,INDEX('Estructuras de Acero y Concreto'!$C$6:$C$577,MATCH(L363,'Estructuras de Acero y Concreto'!$D$6:$D$577,0)),IF(ISERROR(INDEX('Estructuras de Madera'!$C$5:$C$122,MATCH(L363,'Estructuras de Madera'!$D$5:$D$122,0)))=FALSE,INDEX('Estructuras de Madera'!$C$5:$C$122,MATCH(L363,'Estructuras de Madera'!$D$5:$D$122,0)),INDEX(SICODI!$G$3:$G$2404,MATCH(L363,SICODI!$G$3:$G$2404,0))))</f>
        <v>PPC38</v>
      </c>
      <c r="N363" s="121" t="str">
        <f>+IF(ISERROR(VLOOKUP(M363,'Resumen de precios LLTT'!$C$17:$D$3071,2,FALSE))=FALSE,VLOOKUP(M363,'Resumen de precios LLTT'!$C$17:$D$3071,2,FALSE),VLOOKUP(M363,SICODI!$G$3:$J$2404,2,FALSE))</f>
        <v>POSTE DE CONCRETO ARMADO PARA A. P.  9/200/120/245</v>
      </c>
      <c r="O363" s="58">
        <f>+IF(ISERROR(VLOOKUP(M363,'Resumen de precios LLTT'!$C$17:$G$3071,5,FALSE))=FALSE,VLOOKUP(M363,'Resumen de precios LLTT'!$C$17:$G$3071,5,FALSE),VLOOKUP(M363,SICODI!$G$3:$J$2404,4,FALSE))</f>
        <v>159.16999999999999</v>
      </c>
      <c r="P363" s="16">
        <f t="shared" si="51"/>
        <v>0.77</v>
      </c>
      <c r="Q363" s="78">
        <f t="shared" si="52"/>
        <v>281.73089999999996</v>
      </c>
      <c r="R363" s="56">
        <v>0</v>
      </c>
      <c r="S363" s="16">
        <f t="shared" si="53"/>
        <v>7.2000000000000008E-2</v>
      </c>
      <c r="T363" s="79">
        <f t="shared" si="54"/>
        <v>1.6903854</v>
      </c>
      <c r="U363" s="80">
        <f t="shared" si="55"/>
        <v>0.2</v>
      </c>
      <c r="V363" s="81">
        <f t="shared" si="56"/>
        <v>0.33807708000000003</v>
      </c>
      <c r="W363" s="79">
        <f t="shared" si="57"/>
        <v>0.1137616744693495</v>
      </c>
      <c r="X363" s="60">
        <f t="shared" si="58"/>
        <v>0.1</v>
      </c>
      <c r="Y363" s="56">
        <f>+'INFO ENEL'!R351</f>
        <v>4</v>
      </c>
      <c r="Z363" s="59">
        <f t="shared" si="59"/>
        <v>0.4</v>
      </c>
    </row>
    <row r="364" spans="1:26" s="90" customFormat="1" ht="15" customHeight="1" x14ac:dyDescent="0.25">
      <c r="A364" s="55">
        <f>+'INFO ENEL'!A352</f>
        <v>347</v>
      </c>
      <c r="B364" s="121" t="str">
        <f>+INDEX($B$8:$B$15,MATCH(L364,$L$8:$L$15,0))</f>
        <v>SICODI</v>
      </c>
      <c r="C364" s="56" t="str">
        <f>+'INFO ENEL'!B352</f>
        <v>Lima</v>
      </c>
      <c r="D364" s="56" t="str">
        <f>+'INFO ENEL'!D352</f>
        <v>BARRANCA</v>
      </c>
      <c r="E364" s="56" t="str">
        <f>+'INFO ENEL'!D352</f>
        <v>BARRANCA</v>
      </c>
      <c r="F364" s="50">
        <f>+'INFO ENEL'!E352</f>
        <v>0</v>
      </c>
      <c r="G364" s="56" t="str">
        <f>+'INFO ENEL'!L352</f>
        <v>BT</v>
      </c>
      <c r="H364" s="57">
        <f>+'INFO ENEL'!M352</f>
        <v>31.44</v>
      </c>
      <c r="I364" s="56">
        <f>+'INFO ENEL'!N352</f>
        <v>9</v>
      </c>
      <c r="J364" s="56" t="str">
        <f>+'INFO ENEL'!O352</f>
        <v>Poste</v>
      </c>
      <c r="K364" s="56" t="str">
        <f>+'INFO ENEL'!P352</f>
        <v>Concreto</v>
      </c>
      <c r="L364" s="56" t="str">
        <f>+'INFO ENEL'!Q352</f>
        <v>PPC38</v>
      </c>
      <c r="M364" s="55" t="str">
        <f>+IF(ISERROR(INDEX('Estructuras de Acero y Concreto'!$C$6:$C$577,MATCH(L364,'Estructuras de Acero y Concreto'!$D$6:$D$577,0)))=FALSE,INDEX('Estructuras de Acero y Concreto'!$C$6:$C$577,MATCH(L364,'Estructuras de Acero y Concreto'!$D$6:$D$577,0)),IF(ISERROR(INDEX('Estructuras de Madera'!$C$5:$C$122,MATCH(L364,'Estructuras de Madera'!$D$5:$D$122,0)))=FALSE,INDEX('Estructuras de Madera'!$C$5:$C$122,MATCH(L364,'Estructuras de Madera'!$D$5:$D$122,0)),INDEX(SICODI!$G$3:$G$2404,MATCH(L364,SICODI!$G$3:$G$2404,0))))</f>
        <v>PPC38</v>
      </c>
      <c r="N364" s="121" t="str">
        <f>+IF(ISERROR(VLOOKUP(M364,'Resumen de precios LLTT'!$C$17:$D$3071,2,FALSE))=FALSE,VLOOKUP(M364,'Resumen de precios LLTT'!$C$17:$D$3071,2,FALSE),VLOOKUP(M364,SICODI!$G$3:$J$2404,2,FALSE))</f>
        <v>POSTE DE CONCRETO ARMADO PARA A. P.  9/200/120/245</v>
      </c>
      <c r="O364" s="58">
        <f>+IF(ISERROR(VLOOKUP(M364,'Resumen de precios LLTT'!$C$17:$G$3071,5,FALSE))=FALSE,VLOOKUP(M364,'Resumen de precios LLTT'!$C$17:$G$3071,5,FALSE),VLOOKUP(M364,SICODI!$G$3:$J$2404,4,FALSE))</f>
        <v>159.16999999999999</v>
      </c>
      <c r="P364" s="16">
        <f t="shared" si="51"/>
        <v>0.77</v>
      </c>
      <c r="Q364" s="78">
        <f t="shared" si="52"/>
        <v>281.73089999999996</v>
      </c>
      <c r="R364" s="56">
        <v>0</v>
      </c>
      <c r="S364" s="16">
        <f t="shared" si="53"/>
        <v>7.2000000000000008E-2</v>
      </c>
      <c r="T364" s="79">
        <f t="shared" si="54"/>
        <v>1.6903854</v>
      </c>
      <c r="U364" s="80">
        <f t="shared" si="55"/>
        <v>0.2</v>
      </c>
      <c r="V364" s="81">
        <f t="shared" si="56"/>
        <v>0.33807708000000003</v>
      </c>
      <c r="W364" s="79">
        <f t="shared" si="57"/>
        <v>0.1137616744693495</v>
      </c>
      <c r="X364" s="60">
        <f t="shared" si="58"/>
        <v>0.1</v>
      </c>
      <c r="Y364" s="56">
        <f>+'INFO ENEL'!R352</f>
        <v>4</v>
      </c>
      <c r="Z364" s="59">
        <f t="shared" si="59"/>
        <v>0.4</v>
      </c>
    </row>
    <row r="365" spans="1:26" s="90" customFormat="1" ht="15" customHeight="1" x14ac:dyDescent="0.25">
      <c r="A365" s="55">
        <f>+'INFO ENEL'!A353</f>
        <v>348</v>
      </c>
      <c r="B365" s="121" t="str">
        <f>+INDEX($B$8:$B$15,MATCH(L365,$L$8:$L$15,0))</f>
        <v>SICODI</v>
      </c>
      <c r="C365" s="56" t="str">
        <f>+'INFO ENEL'!B353</f>
        <v>Lima</v>
      </c>
      <c r="D365" s="56" t="str">
        <f>+'INFO ENEL'!D353</f>
        <v>BARRANCA</v>
      </c>
      <c r="E365" s="56" t="str">
        <f>+'INFO ENEL'!D353</f>
        <v>BARRANCA</v>
      </c>
      <c r="F365" s="50">
        <f>+'INFO ENEL'!E353</f>
        <v>0</v>
      </c>
      <c r="G365" s="56" t="str">
        <f>+'INFO ENEL'!L353</f>
        <v>BT</v>
      </c>
      <c r="H365" s="57">
        <f>+'INFO ENEL'!M353</f>
        <v>21.79</v>
      </c>
      <c r="I365" s="56">
        <f>+'INFO ENEL'!N353</f>
        <v>9</v>
      </c>
      <c r="J365" s="56" t="str">
        <f>+'INFO ENEL'!O353</f>
        <v>Poste</v>
      </c>
      <c r="K365" s="56" t="str">
        <f>+'INFO ENEL'!P353</f>
        <v>Concreto</v>
      </c>
      <c r="L365" s="56" t="str">
        <f>+'INFO ENEL'!Q353</f>
        <v>PPC38</v>
      </c>
      <c r="M365" s="55" t="str">
        <f>+IF(ISERROR(INDEX('Estructuras de Acero y Concreto'!$C$6:$C$577,MATCH(L365,'Estructuras de Acero y Concreto'!$D$6:$D$577,0)))=FALSE,INDEX('Estructuras de Acero y Concreto'!$C$6:$C$577,MATCH(L365,'Estructuras de Acero y Concreto'!$D$6:$D$577,0)),IF(ISERROR(INDEX('Estructuras de Madera'!$C$5:$C$122,MATCH(L365,'Estructuras de Madera'!$D$5:$D$122,0)))=FALSE,INDEX('Estructuras de Madera'!$C$5:$C$122,MATCH(L365,'Estructuras de Madera'!$D$5:$D$122,0)),INDEX(SICODI!$G$3:$G$2404,MATCH(L365,SICODI!$G$3:$G$2404,0))))</f>
        <v>PPC38</v>
      </c>
      <c r="N365" s="121" t="str">
        <f>+IF(ISERROR(VLOOKUP(M365,'Resumen de precios LLTT'!$C$17:$D$3071,2,FALSE))=FALSE,VLOOKUP(M365,'Resumen de precios LLTT'!$C$17:$D$3071,2,FALSE),VLOOKUP(M365,SICODI!$G$3:$J$2404,2,FALSE))</f>
        <v>POSTE DE CONCRETO ARMADO PARA A. P.  9/200/120/245</v>
      </c>
      <c r="O365" s="58">
        <f>+IF(ISERROR(VLOOKUP(M365,'Resumen de precios LLTT'!$C$17:$G$3071,5,FALSE))=FALSE,VLOOKUP(M365,'Resumen de precios LLTT'!$C$17:$G$3071,5,FALSE),VLOOKUP(M365,SICODI!$G$3:$J$2404,4,FALSE))</f>
        <v>159.16999999999999</v>
      </c>
      <c r="P365" s="16">
        <f t="shared" si="51"/>
        <v>0.77</v>
      </c>
      <c r="Q365" s="78">
        <f t="shared" si="52"/>
        <v>281.73089999999996</v>
      </c>
      <c r="R365" s="56">
        <v>0</v>
      </c>
      <c r="S365" s="16">
        <f t="shared" si="53"/>
        <v>7.2000000000000008E-2</v>
      </c>
      <c r="T365" s="79">
        <f t="shared" si="54"/>
        <v>1.6903854</v>
      </c>
      <c r="U365" s="80">
        <f t="shared" si="55"/>
        <v>0.2</v>
      </c>
      <c r="V365" s="81">
        <f t="shared" si="56"/>
        <v>0.33807708000000003</v>
      </c>
      <c r="W365" s="79">
        <f t="shared" si="57"/>
        <v>0.1137616744693495</v>
      </c>
      <c r="X365" s="60">
        <f t="shared" si="58"/>
        <v>0.1</v>
      </c>
      <c r="Y365" s="56">
        <f>+'INFO ENEL'!R353</f>
        <v>4</v>
      </c>
      <c r="Z365" s="59">
        <f t="shared" si="59"/>
        <v>0.4</v>
      </c>
    </row>
    <row r="366" spans="1:26" s="90" customFormat="1" ht="15" customHeight="1" x14ac:dyDescent="0.25">
      <c r="A366" s="55">
        <f>+'INFO ENEL'!A354</f>
        <v>349</v>
      </c>
      <c r="B366" s="121" t="str">
        <f>+INDEX($B$8:$B$15,MATCH(L366,$L$8:$L$15,0))</f>
        <v>SICODI</v>
      </c>
      <c r="C366" s="56" t="str">
        <f>+'INFO ENEL'!B354</f>
        <v>Lima</v>
      </c>
      <c r="D366" s="56" t="str">
        <f>+'INFO ENEL'!D354</f>
        <v>BARRANCA</v>
      </c>
      <c r="E366" s="56" t="str">
        <f>+'INFO ENEL'!D354</f>
        <v>BARRANCA</v>
      </c>
      <c r="F366" s="50">
        <f>+'INFO ENEL'!E354</f>
        <v>0</v>
      </c>
      <c r="G366" s="56" t="str">
        <f>+'INFO ENEL'!L354</f>
        <v>BT</v>
      </c>
      <c r="H366" s="57">
        <f>+'INFO ENEL'!M354</f>
        <v>36.840000000000003</v>
      </c>
      <c r="I366" s="56">
        <f>+'INFO ENEL'!N354</f>
        <v>8</v>
      </c>
      <c r="J366" s="56" t="str">
        <f>+'INFO ENEL'!O354</f>
        <v>Poste</v>
      </c>
      <c r="K366" s="56" t="str">
        <f>+'INFO ENEL'!P354</f>
        <v>Concreto</v>
      </c>
      <c r="L366" s="56" t="str">
        <f>+'INFO ENEL'!Q354</f>
        <v>PPC35</v>
      </c>
      <c r="M366" s="55" t="str">
        <f>+IF(ISERROR(INDEX('Estructuras de Acero y Concreto'!$C$6:$C$577,MATCH(L366,'Estructuras de Acero y Concreto'!$D$6:$D$577,0)))=FALSE,INDEX('Estructuras de Acero y Concreto'!$C$6:$C$577,MATCH(L366,'Estructuras de Acero y Concreto'!$D$6:$D$577,0)),IF(ISERROR(INDEX('Estructuras de Madera'!$C$5:$C$122,MATCH(L366,'Estructuras de Madera'!$D$5:$D$122,0)))=FALSE,INDEX('Estructuras de Madera'!$C$5:$C$122,MATCH(L366,'Estructuras de Madera'!$D$5:$D$122,0)),INDEX(SICODI!$G$3:$G$2404,MATCH(L366,SICODI!$G$3:$G$2404,0))))</f>
        <v>PPC35</v>
      </c>
      <c r="N366" s="121" t="str">
        <f>+IF(ISERROR(VLOOKUP(M366,'Resumen de precios LLTT'!$C$17:$D$3071,2,FALSE))=FALSE,VLOOKUP(M366,'Resumen de precios LLTT'!$C$17:$D$3071,2,FALSE),VLOOKUP(M366,SICODI!$G$3:$J$2404,2,FALSE))</f>
        <v>POSTE DE CONCRETO ARMADO PARA A. P.  8/200/120/240</v>
      </c>
      <c r="O366" s="58">
        <f>+IF(ISERROR(VLOOKUP(M366,'Resumen de precios LLTT'!$C$17:$G$3071,5,FALSE))=FALSE,VLOOKUP(M366,'Resumen de precios LLTT'!$C$17:$G$3071,5,FALSE),VLOOKUP(M366,SICODI!$G$3:$J$2404,4,FALSE))</f>
        <v>136.80000000000001</v>
      </c>
      <c r="P366" s="16">
        <f t="shared" si="51"/>
        <v>0.77</v>
      </c>
      <c r="Q366" s="78">
        <f t="shared" si="52"/>
        <v>242.13600000000002</v>
      </c>
      <c r="R366" s="56">
        <v>0</v>
      </c>
      <c r="S366" s="16">
        <f t="shared" si="53"/>
        <v>7.2000000000000008E-2</v>
      </c>
      <c r="T366" s="79">
        <f t="shared" si="54"/>
        <v>1.4528160000000003</v>
      </c>
      <c r="U366" s="80">
        <f t="shared" si="55"/>
        <v>0.2</v>
      </c>
      <c r="V366" s="81">
        <f t="shared" si="56"/>
        <v>0.29056320000000008</v>
      </c>
      <c r="W366" s="79">
        <f t="shared" si="57"/>
        <v>9.7773431346403303E-2</v>
      </c>
      <c r="X366" s="60">
        <f t="shared" si="58"/>
        <v>0.1</v>
      </c>
      <c r="Y366" s="56">
        <f>+'INFO ENEL'!R354</f>
        <v>3</v>
      </c>
      <c r="Z366" s="59">
        <f t="shared" si="59"/>
        <v>0.30000000000000004</v>
      </c>
    </row>
    <row r="367" spans="1:26" s="90" customFormat="1" ht="15" customHeight="1" x14ac:dyDescent="0.25">
      <c r="A367" s="55">
        <f>+'INFO ENEL'!A355</f>
        <v>350</v>
      </c>
      <c r="B367" s="121" t="str">
        <f>+INDEX($B$8:$B$15,MATCH(L367,$L$8:$L$15,0))</f>
        <v>SICODI</v>
      </c>
      <c r="C367" s="56" t="str">
        <f>+'INFO ENEL'!B355</f>
        <v>Lima</v>
      </c>
      <c r="D367" s="56" t="str">
        <f>+'INFO ENEL'!D355</f>
        <v>BARRANCA</v>
      </c>
      <c r="E367" s="56" t="str">
        <f>+'INFO ENEL'!D355</f>
        <v>BARRANCA</v>
      </c>
      <c r="F367" s="50">
        <f>+'INFO ENEL'!E355</f>
        <v>0</v>
      </c>
      <c r="G367" s="56" t="str">
        <f>+'INFO ENEL'!L355</f>
        <v>BT</v>
      </c>
      <c r="H367" s="57">
        <f>+'INFO ENEL'!M355</f>
        <v>35.17</v>
      </c>
      <c r="I367" s="56">
        <f>+'INFO ENEL'!N355</f>
        <v>8</v>
      </c>
      <c r="J367" s="56" t="str">
        <f>+'INFO ENEL'!O355</f>
        <v>Poste</v>
      </c>
      <c r="K367" s="56" t="str">
        <f>+'INFO ENEL'!P355</f>
        <v>Concreto</v>
      </c>
      <c r="L367" s="56" t="str">
        <f>+'INFO ENEL'!Q355</f>
        <v>PPC35</v>
      </c>
      <c r="M367" s="55" t="str">
        <f>+IF(ISERROR(INDEX('Estructuras de Acero y Concreto'!$C$6:$C$577,MATCH(L367,'Estructuras de Acero y Concreto'!$D$6:$D$577,0)))=FALSE,INDEX('Estructuras de Acero y Concreto'!$C$6:$C$577,MATCH(L367,'Estructuras de Acero y Concreto'!$D$6:$D$577,0)),IF(ISERROR(INDEX('Estructuras de Madera'!$C$5:$C$122,MATCH(L367,'Estructuras de Madera'!$D$5:$D$122,0)))=FALSE,INDEX('Estructuras de Madera'!$C$5:$C$122,MATCH(L367,'Estructuras de Madera'!$D$5:$D$122,0)),INDEX(SICODI!$G$3:$G$2404,MATCH(L367,SICODI!$G$3:$G$2404,0))))</f>
        <v>PPC35</v>
      </c>
      <c r="N367" s="121" t="str">
        <f>+IF(ISERROR(VLOOKUP(M367,'Resumen de precios LLTT'!$C$17:$D$3071,2,FALSE))=FALSE,VLOOKUP(M367,'Resumen de precios LLTT'!$C$17:$D$3071,2,FALSE),VLOOKUP(M367,SICODI!$G$3:$J$2404,2,FALSE))</f>
        <v>POSTE DE CONCRETO ARMADO PARA A. P.  8/200/120/240</v>
      </c>
      <c r="O367" s="58">
        <f>+IF(ISERROR(VLOOKUP(M367,'Resumen de precios LLTT'!$C$17:$G$3071,5,FALSE))=FALSE,VLOOKUP(M367,'Resumen de precios LLTT'!$C$17:$G$3071,5,FALSE),VLOOKUP(M367,SICODI!$G$3:$J$2404,4,FALSE))</f>
        <v>136.80000000000001</v>
      </c>
      <c r="P367" s="16">
        <f t="shared" si="51"/>
        <v>0.77</v>
      </c>
      <c r="Q367" s="78">
        <f t="shared" si="52"/>
        <v>242.13600000000002</v>
      </c>
      <c r="R367" s="56">
        <v>0</v>
      </c>
      <c r="S367" s="16">
        <f t="shared" si="53"/>
        <v>7.2000000000000008E-2</v>
      </c>
      <c r="T367" s="79">
        <f t="shared" si="54"/>
        <v>1.4528160000000003</v>
      </c>
      <c r="U367" s="80">
        <f t="shared" si="55"/>
        <v>0.2</v>
      </c>
      <c r="V367" s="81">
        <f t="shared" si="56"/>
        <v>0.29056320000000008</v>
      </c>
      <c r="W367" s="79">
        <f t="shared" si="57"/>
        <v>9.7773431346403303E-2</v>
      </c>
      <c r="X367" s="60">
        <f t="shared" si="58"/>
        <v>0.1</v>
      </c>
      <c r="Y367" s="56">
        <f>+'INFO ENEL'!R355</f>
        <v>3</v>
      </c>
      <c r="Z367" s="59">
        <f t="shared" si="59"/>
        <v>0.30000000000000004</v>
      </c>
    </row>
    <row r="368" spans="1:26" s="90" customFormat="1" ht="15" customHeight="1" x14ac:dyDescent="0.25">
      <c r="A368" s="55">
        <f>+'INFO ENEL'!A356</f>
        <v>351</v>
      </c>
      <c r="B368" s="121" t="str">
        <f>+INDEX($B$8:$B$15,MATCH(L368,$L$8:$L$15,0))</f>
        <v>SICODI</v>
      </c>
      <c r="C368" s="56" t="str">
        <f>+'INFO ENEL'!B356</f>
        <v>Lima</v>
      </c>
      <c r="D368" s="56" t="str">
        <f>+'INFO ENEL'!D356</f>
        <v>BARRANCA</v>
      </c>
      <c r="E368" s="56" t="str">
        <f>+'INFO ENEL'!D356</f>
        <v>BARRANCA</v>
      </c>
      <c r="F368" s="50">
        <f>+'INFO ENEL'!E356</f>
        <v>0</v>
      </c>
      <c r="G368" s="56" t="str">
        <f>+'INFO ENEL'!L356</f>
        <v>BT</v>
      </c>
      <c r="H368" s="57">
        <f>+'INFO ENEL'!M356</f>
        <v>31.53</v>
      </c>
      <c r="I368" s="56">
        <f>+'INFO ENEL'!N356</f>
        <v>8</v>
      </c>
      <c r="J368" s="56" t="str">
        <f>+'INFO ENEL'!O356</f>
        <v>Poste</v>
      </c>
      <c r="K368" s="56" t="str">
        <f>+'INFO ENEL'!P356</f>
        <v>Concreto</v>
      </c>
      <c r="L368" s="56" t="str">
        <f>+'INFO ENEL'!Q356</f>
        <v>PPC35</v>
      </c>
      <c r="M368" s="55" t="str">
        <f>+IF(ISERROR(INDEX('Estructuras de Acero y Concreto'!$C$6:$C$577,MATCH(L368,'Estructuras de Acero y Concreto'!$D$6:$D$577,0)))=FALSE,INDEX('Estructuras de Acero y Concreto'!$C$6:$C$577,MATCH(L368,'Estructuras de Acero y Concreto'!$D$6:$D$577,0)),IF(ISERROR(INDEX('Estructuras de Madera'!$C$5:$C$122,MATCH(L368,'Estructuras de Madera'!$D$5:$D$122,0)))=FALSE,INDEX('Estructuras de Madera'!$C$5:$C$122,MATCH(L368,'Estructuras de Madera'!$D$5:$D$122,0)),INDEX(SICODI!$G$3:$G$2404,MATCH(L368,SICODI!$G$3:$G$2404,0))))</f>
        <v>PPC35</v>
      </c>
      <c r="N368" s="121" t="str">
        <f>+IF(ISERROR(VLOOKUP(M368,'Resumen de precios LLTT'!$C$17:$D$3071,2,FALSE))=FALSE,VLOOKUP(M368,'Resumen de precios LLTT'!$C$17:$D$3071,2,FALSE),VLOOKUP(M368,SICODI!$G$3:$J$2404,2,FALSE))</f>
        <v>POSTE DE CONCRETO ARMADO PARA A. P.  8/200/120/240</v>
      </c>
      <c r="O368" s="58">
        <f>+IF(ISERROR(VLOOKUP(M368,'Resumen de precios LLTT'!$C$17:$G$3071,5,FALSE))=FALSE,VLOOKUP(M368,'Resumen de precios LLTT'!$C$17:$G$3071,5,FALSE),VLOOKUP(M368,SICODI!$G$3:$J$2404,4,FALSE))</f>
        <v>136.80000000000001</v>
      </c>
      <c r="P368" s="16">
        <f t="shared" si="51"/>
        <v>0.77</v>
      </c>
      <c r="Q368" s="78">
        <f t="shared" si="52"/>
        <v>242.13600000000002</v>
      </c>
      <c r="R368" s="56">
        <v>0</v>
      </c>
      <c r="S368" s="16">
        <f t="shared" si="53"/>
        <v>7.2000000000000008E-2</v>
      </c>
      <c r="T368" s="79">
        <f t="shared" si="54"/>
        <v>1.4528160000000003</v>
      </c>
      <c r="U368" s="80">
        <f t="shared" si="55"/>
        <v>0.2</v>
      </c>
      <c r="V368" s="81">
        <f t="shared" si="56"/>
        <v>0.29056320000000008</v>
      </c>
      <c r="W368" s="79">
        <f t="shared" si="57"/>
        <v>9.7773431346403303E-2</v>
      </c>
      <c r="X368" s="60">
        <f t="shared" si="58"/>
        <v>0.1</v>
      </c>
      <c r="Y368" s="56">
        <f>+'INFO ENEL'!R356</f>
        <v>3</v>
      </c>
      <c r="Z368" s="59">
        <f t="shared" si="59"/>
        <v>0.30000000000000004</v>
      </c>
    </row>
    <row r="369" spans="1:26" s="90" customFormat="1" ht="15" customHeight="1" x14ac:dyDescent="0.25">
      <c r="A369" s="55">
        <f>+'INFO ENEL'!A357</f>
        <v>352</v>
      </c>
      <c r="B369" s="121" t="str">
        <f>+INDEX($B$8:$B$15,MATCH(L369,$L$8:$L$15,0))</f>
        <v>SICODI</v>
      </c>
      <c r="C369" s="56" t="str">
        <f>+'INFO ENEL'!B357</f>
        <v>Lima</v>
      </c>
      <c r="D369" s="56" t="str">
        <f>+'INFO ENEL'!D357</f>
        <v>BARRANCA</v>
      </c>
      <c r="E369" s="56" t="str">
        <f>+'INFO ENEL'!D357</f>
        <v>BARRANCA</v>
      </c>
      <c r="F369" s="50">
        <f>+'INFO ENEL'!E357</f>
        <v>0</v>
      </c>
      <c r="G369" s="56" t="str">
        <f>+'INFO ENEL'!L357</f>
        <v>BT</v>
      </c>
      <c r="H369" s="57">
        <f>+'INFO ENEL'!M357</f>
        <v>23.81</v>
      </c>
      <c r="I369" s="56">
        <f>+'INFO ENEL'!N357</f>
        <v>8</v>
      </c>
      <c r="J369" s="56" t="str">
        <f>+'INFO ENEL'!O357</f>
        <v>Poste</v>
      </c>
      <c r="K369" s="56" t="str">
        <f>+'INFO ENEL'!P357</f>
        <v>Concreto</v>
      </c>
      <c r="L369" s="56" t="str">
        <f>+'INFO ENEL'!Q357</f>
        <v>PPC35</v>
      </c>
      <c r="M369" s="55" t="str">
        <f>+IF(ISERROR(INDEX('Estructuras de Acero y Concreto'!$C$6:$C$577,MATCH(L369,'Estructuras de Acero y Concreto'!$D$6:$D$577,0)))=FALSE,INDEX('Estructuras de Acero y Concreto'!$C$6:$C$577,MATCH(L369,'Estructuras de Acero y Concreto'!$D$6:$D$577,0)),IF(ISERROR(INDEX('Estructuras de Madera'!$C$5:$C$122,MATCH(L369,'Estructuras de Madera'!$D$5:$D$122,0)))=FALSE,INDEX('Estructuras de Madera'!$C$5:$C$122,MATCH(L369,'Estructuras de Madera'!$D$5:$D$122,0)),INDEX(SICODI!$G$3:$G$2404,MATCH(L369,SICODI!$G$3:$G$2404,0))))</f>
        <v>PPC35</v>
      </c>
      <c r="N369" s="121" t="str">
        <f>+IF(ISERROR(VLOOKUP(M369,'Resumen de precios LLTT'!$C$17:$D$3071,2,FALSE))=FALSE,VLOOKUP(M369,'Resumen de precios LLTT'!$C$17:$D$3071,2,FALSE),VLOOKUP(M369,SICODI!$G$3:$J$2404,2,FALSE))</f>
        <v>POSTE DE CONCRETO ARMADO PARA A. P.  8/200/120/240</v>
      </c>
      <c r="O369" s="58">
        <f>+IF(ISERROR(VLOOKUP(M369,'Resumen de precios LLTT'!$C$17:$G$3071,5,FALSE))=FALSE,VLOOKUP(M369,'Resumen de precios LLTT'!$C$17:$G$3071,5,FALSE),VLOOKUP(M369,SICODI!$G$3:$J$2404,4,FALSE))</f>
        <v>136.80000000000001</v>
      </c>
      <c r="P369" s="16">
        <f t="shared" si="51"/>
        <v>0.77</v>
      </c>
      <c r="Q369" s="78">
        <f t="shared" si="52"/>
        <v>242.13600000000002</v>
      </c>
      <c r="R369" s="56">
        <v>0</v>
      </c>
      <c r="S369" s="16">
        <f t="shared" si="53"/>
        <v>7.2000000000000008E-2</v>
      </c>
      <c r="T369" s="79">
        <f t="shared" si="54"/>
        <v>1.4528160000000003</v>
      </c>
      <c r="U369" s="80">
        <f t="shared" si="55"/>
        <v>0.2</v>
      </c>
      <c r="V369" s="81">
        <f t="shared" si="56"/>
        <v>0.29056320000000008</v>
      </c>
      <c r="W369" s="79">
        <f t="shared" si="57"/>
        <v>9.7773431346403303E-2</v>
      </c>
      <c r="X369" s="60">
        <f t="shared" si="58"/>
        <v>0.1</v>
      </c>
      <c r="Y369" s="56">
        <f>+'INFO ENEL'!R357</f>
        <v>3</v>
      </c>
      <c r="Z369" s="59">
        <f t="shared" si="59"/>
        <v>0.30000000000000004</v>
      </c>
    </row>
    <row r="370" spans="1:26" s="90" customFormat="1" ht="15" customHeight="1" x14ac:dyDescent="0.25">
      <c r="A370" s="55">
        <f>+'INFO ENEL'!A358</f>
        <v>353</v>
      </c>
      <c r="B370" s="121" t="str">
        <f>+INDEX($B$8:$B$15,MATCH(L370,$L$8:$L$15,0))</f>
        <v>SICODI</v>
      </c>
      <c r="C370" s="56" t="str">
        <f>+'INFO ENEL'!B358</f>
        <v>Lima</v>
      </c>
      <c r="D370" s="56" t="str">
        <f>+'INFO ENEL'!D358</f>
        <v>BARRANCA</v>
      </c>
      <c r="E370" s="56" t="str">
        <f>+'INFO ENEL'!D358</f>
        <v>BARRANCA</v>
      </c>
      <c r="F370" s="50">
        <f>+'INFO ENEL'!E358</f>
        <v>0</v>
      </c>
      <c r="G370" s="56" t="str">
        <f>+'INFO ENEL'!L358</f>
        <v>BT</v>
      </c>
      <c r="H370" s="57">
        <f>+'INFO ENEL'!M358</f>
        <v>30.55</v>
      </c>
      <c r="I370" s="56">
        <f>+'INFO ENEL'!N358</f>
        <v>8</v>
      </c>
      <c r="J370" s="56" t="str">
        <f>+'INFO ENEL'!O358</f>
        <v>Poste</v>
      </c>
      <c r="K370" s="56" t="str">
        <f>+'INFO ENEL'!P358</f>
        <v>Concreto</v>
      </c>
      <c r="L370" s="56" t="str">
        <f>+'INFO ENEL'!Q358</f>
        <v>PPC35</v>
      </c>
      <c r="M370" s="55" t="str">
        <f>+IF(ISERROR(INDEX('Estructuras de Acero y Concreto'!$C$6:$C$577,MATCH(L370,'Estructuras de Acero y Concreto'!$D$6:$D$577,0)))=FALSE,INDEX('Estructuras de Acero y Concreto'!$C$6:$C$577,MATCH(L370,'Estructuras de Acero y Concreto'!$D$6:$D$577,0)),IF(ISERROR(INDEX('Estructuras de Madera'!$C$5:$C$122,MATCH(L370,'Estructuras de Madera'!$D$5:$D$122,0)))=FALSE,INDEX('Estructuras de Madera'!$C$5:$C$122,MATCH(L370,'Estructuras de Madera'!$D$5:$D$122,0)),INDEX(SICODI!$G$3:$G$2404,MATCH(L370,SICODI!$G$3:$G$2404,0))))</f>
        <v>PPC35</v>
      </c>
      <c r="N370" s="121" t="str">
        <f>+IF(ISERROR(VLOOKUP(M370,'Resumen de precios LLTT'!$C$17:$D$3071,2,FALSE))=FALSE,VLOOKUP(M370,'Resumen de precios LLTT'!$C$17:$D$3071,2,FALSE),VLOOKUP(M370,SICODI!$G$3:$J$2404,2,FALSE))</f>
        <v>POSTE DE CONCRETO ARMADO PARA A. P.  8/200/120/240</v>
      </c>
      <c r="O370" s="58">
        <f>+IF(ISERROR(VLOOKUP(M370,'Resumen de precios LLTT'!$C$17:$G$3071,5,FALSE))=FALSE,VLOOKUP(M370,'Resumen de precios LLTT'!$C$17:$G$3071,5,FALSE),VLOOKUP(M370,SICODI!$G$3:$J$2404,4,FALSE))</f>
        <v>136.80000000000001</v>
      </c>
      <c r="P370" s="16">
        <f t="shared" si="51"/>
        <v>0.77</v>
      </c>
      <c r="Q370" s="78">
        <f t="shared" si="52"/>
        <v>242.13600000000002</v>
      </c>
      <c r="R370" s="56">
        <v>0</v>
      </c>
      <c r="S370" s="16">
        <f t="shared" si="53"/>
        <v>7.2000000000000008E-2</v>
      </c>
      <c r="T370" s="79">
        <f t="shared" si="54"/>
        <v>1.4528160000000003</v>
      </c>
      <c r="U370" s="80">
        <f t="shared" si="55"/>
        <v>0.2</v>
      </c>
      <c r="V370" s="81">
        <f t="shared" si="56"/>
        <v>0.29056320000000008</v>
      </c>
      <c r="W370" s="79">
        <f t="shared" si="57"/>
        <v>9.7773431346403303E-2</v>
      </c>
      <c r="X370" s="60">
        <f t="shared" si="58"/>
        <v>0.1</v>
      </c>
      <c r="Y370" s="56">
        <f>+'INFO ENEL'!R358</f>
        <v>3</v>
      </c>
      <c r="Z370" s="59">
        <f t="shared" si="59"/>
        <v>0.30000000000000004</v>
      </c>
    </row>
    <row r="371" spans="1:26" s="90" customFormat="1" ht="15" customHeight="1" x14ac:dyDescent="0.25">
      <c r="A371" s="55">
        <f>+'INFO ENEL'!A359</f>
        <v>354</v>
      </c>
      <c r="B371" s="121" t="str">
        <f>+INDEX($B$8:$B$15,MATCH(L371,$L$8:$L$15,0))</f>
        <v>SICODI</v>
      </c>
      <c r="C371" s="56" t="str">
        <f>+'INFO ENEL'!B359</f>
        <v>Lima</v>
      </c>
      <c r="D371" s="56" t="str">
        <f>+'INFO ENEL'!D359</f>
        <v>BARRANCA</v>
      </c>
      <c r="E371" s="56" t="str">
        <f>+'INFO ENEL'!D359</f>
        <v>BARRANCA</v>
      </c>
      <c r="F371" s="50">
        <f>+'INFO ENEL'!E359</f>
        <v>0</v>
      </c>
      <c r="G371" s="56" t="str">
        <f>+'INFO ENEL'!L359</f>
        <v>BT</v>
      </c>
      <c r="H371" s="57">
        <f>+'INFO ENEL'!M359</f>
        <v>30.4</v>
      </c>
      <c r="I371" s="56">
        <f>+'INFO ENEL'!N359</f>
        <v>8</v>
      </c>
      <c r="J371" s="56" t="str">
        <f>+'INFO ENEL'!O359</f>
        <v>Poste</v>
      </c>
      <c r="K371" s="56" t="str">
        <f>+'INFO ENEL'!P359</f>
        <v>Concreto</v>
      </c>
      <c r="L371" s="56" t="str">
        <f>+'INFO ENEL'!Q359</f>
        <v>PPC35</v>
      </c>
      <c r="M371" s="55" t="str">
        <f>+IF(ISERROR(INDEX('Estructuras de Acero y Concreto'!$C$6:$C$577,MATCH(L371,'Estructuras de Acero y Concreto'!$D$6:$D$577,0)))=FALSE,INDEX('Estructuras de Acero y Concreto'!$C$6:$C$577,MATCH(L371,'Estructuras de Acero y Concreto'!$D$6:$D$577,0)),IF(ISERROR(INDEX('Estructuras de Madera'!$C$5:$C$122,MATCH(L371,'Estructuras de Madera'!$D$5:$D$122,0)))=FALSE,INDEX('Estructuras de Madera'!$C$5:$C$122,MATCH(L371,'Estructuras de Madera'!$D$5:$D$122,0)),INDEX(SICODI!$G$3:$G$2404,MATCH(L371,SICODI!$G$3:$G$2404,0))))</f>
        <v>PPC35</v>
      </c>
      <c r="N371" s="121" t="str">
        <f>+IF(ISERROR(VLOOKUP(M371,'Resumen de precios LLTT'!$C$17:$D$3071,2,FALSE))=FALSE,VLOOKUP(M371,'Resumen de precios LLTT'!$C$17:$D$3071,2,FALSE),VLOOKUP(M371,SICODI!$G$3:$J$2404,2,FALSE))</f>
        <v>POSTE DE CONCRETO ARMADO PARA A. P.  8/200/120/240</v>
      </c>
      <c r="O371" s="58">
        <f>+IF(ISERROR(VLOOKUP(M371,'Resumen de precios LLTT'!$C$17:$G$3071,5,FALSE))=FALSE,VLOOKUP(M371,'Resumen de precios LLTT'!$C$17:$G$3071,5,FALSE),VLOOKUP(M371,SICODI!$G$3:$J$2404,4,FALSE))</f>
        <v>136.80000000000001</v>
      </c>
      <c r="P371" s="16">
        <f t="shared" si="51"/>
        <v>0.77</v>
      </c>
      <c r="Q371" s="78">
        <f t="shared" si="52"/>
        <v>242.13600000000002</v>
      </c>
      <c r="R371" s="56">
        <v>0</v>
      </c>
      <c r="S371" s="16">
        <f t="shared" si="53"/>
        <v>7.2000000000000008E-2</v>
      </c>
      <c r="T371" s="79">
        <f t="shared" si="54"/>
        <v>1.4528160000000003</v>
      </c>
      <c r="U371" s="80">
        <f t="shared" si="55"/>
        <v>0.2</v>
      </c>
      <c r="V371" s="81">
        <f t="shared" si="56"/>
        <v>0.29056320000000008</v>
      </c>
      <c r="W371" s="79">
        <f t="shared" si="57"/>
        <v>9.7773431346403303E-2</v>
      </c>
      <c r="X371" s="60">
        <f t="shared" si="58"/>
        <v>0.1</v>
      </c>
      <c r="Y371" s="56">
        <f>+'INFO ENEL'!R359</f>
        <v>3</v>
      </c>
      <c r="Z371" s="59">
        <f t="shared" si="59"/>
        <v>0.30000000000000004</v>
      </c>
    </row>
    <row r="372" spans="1:26" s="90" customFormat="1" ht="15" customHeight="1" x14ac:dyDescent="0.25">
      <c r="A372" s="55">
        <f>+'INFO ENEL'!A360</f>
        <v>355</v>
      </c>
      <c r="B372" s="121" t="str">
        <f>+INDEX($B$8:$B$15,MATCH(L372,$L$8:$L$15,0))</f>
        <v>SICODI</v>
      </c>
      <c r="C372" s="56" t="str">
        <f>+'INFO ENEL'!B360</f>
        <v>Lima</v>
      </c>
      <c r="D372" s="56" t="str">
        <f>+'INFO ENEL'!D360</f>
        <v>BARRANCA</v>
      </c>
      <c r="E372" s="56" t="str">
        <f>+'INFO ENEL'!D360</f>
        <v>BARRANCA</v>
      </c>
      <c r="F372" s="50">
        <f>+'INFO ENEL'!E360</f>
        <v>0</v>
      </c>
      <c r="G372" s="56" t="str">
        <f>+'INFO ENEL'!L360</f>
        <v>BT</v>
      </c>
      <c r="H372" s="57">
        <f>+'INFO ENEL'!M360</f>
        <v>16</v>
      </c>
      <c r="I372" s="56">
        <f>+'INFO ENEL'!N360</f>
        <v>8</v>
      </c>
      <c r="J372" s="56" t="str">
        <f>+'INFO ENEL'!O360</f>
        <v>Poste</v>
      </c>
      <c r="K372" s="56" t="str">
        <f>+'INFO ENEL'!P360</f>
        <v>Concreto</v>
      </c>
      <c r="L372" s="56" t="str">
        <f>+'INFO ENEL'!Q360</f>
        <v>PPC35</v>
      </c>
      <c r="M372" s="55" t="str">
        <f>+IF(ISERROR(INDEX('Estructuras de Acero y Concreto'!$C$6:$C$577,MATCH(L372,'Estructuras de Acero y Concreto'!$D$6:$D$577,0)))=FALSE,INDEX('Estructuras de Acero y Concreto'!$C$6:$C$577,MATCH(L372,'Estructuras de Acero y Concreto'!$D$6:$D$577,0)),IF(ISERROR(INDEX('Estructuras de Madera'!$C$5:$C$122,MATCH(L372,'Estructuras de Madera'!$D$5:$D$122,0)))=FALSE,INDEX('Estructuras de Madera'!$C$5:$C$122,MATCH(L372,'Estructuras de Madera'!$D$5:$D$122,0)),INDEX(SICODI!$G$3:$G$2404,MATCH(L372,SICODI!$G$3:$G$2404,0))))</f>
        <v>PPC35</v>
      </c>
      <c r="N372" s="121" t="str">
        <f>+IF(ISERROR(VLOOKUP(M372,'Resumen de precios LLTT'!$C$17:$D$3071,2,FALSE))=FALSE,VLOOKUP(M372,'Resumen de precios LLTT'!$C$17:$D$3071,2,FALSE),VLOOKUP(M372,SICODI!$G$3:$J$2404,2,FALSE))</f>
        <v>POSTE DE CONCRETO ARMADO PARA A. P.  8/200/120/240</v>
      </c>
      <c r="O372" s="58">
        <f>+IF(ISERROR(VLOOKUP(M372,'Resumen de precios LLTT'!$C$17:$G$3071,5,FALSE))=FALSE,VLOOKUP(M372,'Resumen de precios LLTT'!$C$17:$G$3071,5,FALSE),VLOOKUP(M372,SICODI!$G$3:$J$2404,4,FALSE))</f>
        <v>136.80000000000001</v>
      </c>
      <c r="P372" s="16">
        <f t="shared" si="51"/>
        <v>0.77</v>
      </c>
      <c r="Q372" s="78">
        <f t="shared" si="52"/>
        <v>242.13600000000002</v>
      </c>
      <c r="R372" s="56">
        <v>0</v>
      </c>
      <c r="S372" s="16">
        <f t="shared" si="53"/>
        <v>7.2000000000000008E-2</v>
      </c>
      <c r="T372" s="79">
        <f t="shared" si="54"/>
        <v>1.4528160000000003</v>
      </c>
      <c r="U372" s="80">
        <f t="shared" si="55"/>
        <v>0.2</v>
      </c>
      <c r="V372" s="81">
        <f t="shared" si="56"/>
        <v>0.29056320000000008</v>
      </c>
      <c r="W372" s="79">
        <f t="shared" si="57"/>
        <v>9.7773431346403303E-2</v>
      </c>
      <c r="X372" s="60">
        <f t="shared" si="58"/>
        <v>0.1</v>
      </c>
      <c r="Y372" s="56">
        <f>+'INFO ENEL'!R360</f>
        <v>3</v>
      </c>
      <c r="Z372" s="59">
        <f t="shared" si="59"/>
        <v>0.30000000000000004</v>
      </c>
    </row>
    <row r="373" spans="1:26" s="90" customFormat="1" ht="15" customHeight="1" x14ac:dyDescent="0.25">
      <c r="A373" s="55">
        <f>+'INFO ENEL'!A361</f>
        <v>356</v>
      </c>
      <c r="B373" s="121" t="str">
        <f>+INDEX($B$8:$B$15,MATCH(L373,$L$8:$L$15,0))</f>
        <v>SICODI</v>
      </c>
      <c r="C373" s="56" t="str">
        <f>+'INFO ENEL'!B361</f>
        <v>Lima</v>
      </c>
      <c r="D373" s="56" t="str">
        <f>+'INFO ENEL'!D361</f>
        <v>BARRANCA</v>
      </c>
      <c r="E373" s="56" t="str">
        <f>+'INFO ENEL'!D361</f>
        <v>BARRANCA</v>
      </c>
      <c r="F373" s="50">
        <f>+'INFO ENEL'!E361</f>
        <v>0</v>
      </c>
      <c r="G373" s="56" t="str">
        <f>+'INFO ENEL'!L361</f>
        <v>BT</v>
      </c>
      <c r="H373" s="57">
        <f>+'INFO ENEL'!M361</f>
        <v>15.25</v>
      </c>
      <c r="I373" s="56">
        <f>+'INFO ENEL'!N361</f>
        <v>8</v>
      </c>
      <c r="J373" s="56" t="str">
        <f>+'INFO ENEL'!O361</f>
        <v>Poste</v>
      </c>
      <c r="K373" s="56" t="str">
        <f>+'INFO ENEL'!P361</f>
        <v>Concreto</v>
      </c>
      <c r="L373" s="56" t="str">
        <f>+'INFO ENEL'!Q361</f>
        <v>PPC35</v>
      </c>
      <c r="M373" s="55" t="str">
        <f>+IF(ISERROR(INDEX('Estructuras de Acero y Concreto'!$C$6:$C$577,MATCH(L373,'Estructuras de Acero y Concreto'!$D$6:$D$577,0)))=FALSE,INDEX('Estructuras de Acero y Concreto'!$C$6:$C$577,MATCH(L373,'Estructuras de Acero y Concreto'!$D$6:$D$577,0)),IF(ISERROR(INDEX('Estructuras de Madera'!$C$5:$C$122,MATCH(L373,'Estructuras de Madera'!$D$5:$D$122,0)))=FALSE,INDEX('Estructuras de Madera'!$C$5:$C$122,MATCH(L373,'Estructuras de Madera'!$D$5:$D$122,0)),INDEX(SICODI!$G$3:$G$2404,MATCH(L373,SICODI!$G$3:$G$2404,0))))</f>
        <v>PPC35</v>
      </c>
      <c r="N373" s="121" t="str">
        <f>+IF(ISERROR(VLOOKUP(M373,'Resumen de precios LLTT'!$C$17:$D$3071,2,FALSE))=FALSE,VLOOKUP(M373,'Resumen de precios LLTT'!$C$17:$D$3071,2,FALSE),VLOOKUP(M373,SICODI!$G$3:$J$2404,2,FALSE))</f>
        <v>POSTE DE CONCRETO ARMADO PARA A. P.  8/200/120/240</v>
      </c>
      <c r="O373" s="58">
        <f>+IF(ISERROR(VLOOKUP(M373,'Resumen de precios LLTT'!$C$17:$G$3071,5,FALSE))=FALSE,VLOOKUP(M373,'Resumen de precios LLTT'!$C$17:$G$3071,5,FALSE),VLOOKUP(M373,SICODI!$G$3:$J$2404,4,FALSE))</f>
        <v>136.80000000000001</v>
      </c>
      <c r="P373" s="16">
        <f t="shared" si="51"/>
        <v>0.77</v>
      </c>
      <c r="Q373" s="78">
        <f t="shared" si="52"/>
        <v>242.13600000000002</v>
      </c>
      <c r="R373" s="56">
        <v>0</v>
      </c>
      <c r="S373" s="16">
        <f t="shared" si="53"/>
        <v>7.2000000000000008E-2</v>
      </c>
      <c r="T373" s="79">
        <f t="shared" si="54"/>
        <v>1.4528160000000003</v>
      </c>
      <c r="U373" s="80">
        <f t="shared" si="55"/>
        <v>0.2</v>
      </c>
      <c r="V373" s="81">
        <f t="shared" si="56"/>
        <v>0.29056320000000008</v>
      </c>
      <c r="W373" s="79">
        <f t="shared" si="57"/>
        <v>9.7773431346403303E-2</v>
      </c>
      <c r="X373" s="60">
        <f t="shared" si="58"/>
        <v>0.1</v>
      </c>
      <c r="Y373" s="56">
        <f>+'INFO ENEL'!R361</f>
        <v>3</v>
      </c>
      <c r="Z373" s="59">
        <f t="shared" si="59"/>
        <v>0.30000000000000004</v>
      </c>
    </row>
    <row r="374" spans="1:26" s="90" customFormat="1" ht="15" customHeight="1" x14ac:dyDescent="0.25">
      <c r="A374" s="55">
        <f>+'INFO ENEL'!A362</f>
        <v>357</v>
      </c>
      <c r="B374" s="121" t="str">
        <f>+INDEX($B$8:$B$15,MATCH(L374,$L$8:$L$15,0))</f>
        <v>SICODI</v>
      </c>
      <c r="C374" s="56" t="str">
        <f>+'INFO ENEL'!B362</f>
        <v>Lima</v>
      </c>
      <c r="D374" s="56" t="str">
        <f>+'INFO ENEL'!D362</f>
        <v>HUALMAY</v>
      </c>
      <c r="E374" s="56" t="str">
        <f>+'INFO ENEL'!D362</f>
        <v>HUALMAY</v>
      </c>
      <c r="F374" s="50">
        <f>+'INFO ENEL'!E362</f>
        <v>0</v>
      </c>
      <c r="G374" s="56" t="str">
        <f>+'INFO ENEL'!L362</f>
        <v>BT</v>
      </c>
      <c r="H374" s="57">
        <f>+'INFO ENEL'!M362</f>
        <v>40</v>
      </c>
      <c r="I374" s="56">
        <f>+'INFO ENEL'!N362</f>
        <v>11</v>
      </c>
      <c r="J374" s="56" t="str">
        <f>+'INFO ENEL'!O362</f>
        <v>Poste</v>
      </c>
      <c r="K374" s="56" t="str">
        <f>+'INFO ENEL'!P362</f>
        <v>Concreto</v>
      </c>
      <c r="L374" s="56" t="str">
        <f>+'INFO ENEL'!Q362</f>
        <v>PPC40</v>
      </c>
      <c r="M374" s="55" t="str">
        <f>+IF(ISERROR(INDEX('Estructuras de Acero y Concreto'!$C$6:$C$577,MATCH(L374,'Estructuras de Acero y Concreto'!$D$6:$D$577,0)))=FALSE,INDEX('Estructuras de Acero y Concreto'!$C$6:$C$577,MATCH(L374,'Estructuras de Acero y Concreto'!$D$6:$D$577,0)),IF(ISERROR(INDEX('Estructuras de Madera'!$C$5:$C$122,MATCH(L374,'Estructuras de Madera'!$D$5:$D$122,0)))=FALSE,INDEX('Estructuras de Madera'!$C$5:$C$122,MATCH(L374,'Estructuras de Madera'!$D$5:$D$122,0)),INDEX(SICODI!$G$3:$G$2404,MATCH(L374,SICODI!$G$3:$G$2404,0))))</f>
        <v>PPC40</v>
      </c>
      <c r="N374" s="121" t="str">
        <f>+IF(ISERROR(VLOOKUP(M374,'Resumen de precios LLTT'!$C$17:$D$3071,2,FALSE))=FALSE,VLOOKUP(M374,'Resumen de precios LLTT'!$C$17:$D$3071,2,FALSE),VLOOKUP(M374,SICODI!$G$3:$J$2404,2,FALSE))</f>
        <v>POSTE DE CONCRETO ARMADO PARA A. P. 11/200/120/285</v>
      </c>
      <c r="O374" s="58">
        <f>+IF(ISERROR(VLOOKUP(M374,'Resumen de precios LLTT'!$C$17:$G$3071,5,FALSE))=FALSE,VLOOKUP(M374,'Resumen de precios LLTT'!$C$17:$G$3071,5,FALSE),VLOOKUP(M374,SICODI!$G$3:$J$2404,4,FALSE))</f>
        <v>206.03</v>
      </c>
      <c r="P374" s="16">
        <f t="shared" si="51"/>
        <v>0.77</v>
      </c>
      <c r="Q374" s="78">
        <f t="shared" si="52"/>
        <v>364.67310000000003</v>
      </c>
      <c r="R374" s="56">
        <v>0</v>
      </c>
      <c r="S374" s="16">
        <f t="shared" si="53"/>
        <v>7.2000000000000008E-2</v>
      </c>
      <c r="T374" s="79">
        <f t="shared" si="54"/>
        <v>2.1880386000000005</v>
      </c>
      <c r="U374" s="80">
        <f t="shared" si="55"/>
        <v>0.2</v>
      </c>
      <c r="V374" s="81">
        <f t="shared" si="56"/>
        <v>0.43760772000000014</v>
      </c>
      <c r="W374" s="79">
        <f t="shared" si="57"/>
        <v>0.14725336301388503</v>
      </c>
      <c r="X374" s="60">
        <f t="shared" si="58"/>
        <v>0.1</v>
      </c>
      <c r="Y374" s="56">
        <f>+'INFO ENEL'!R362</f>
        <v>4</v>
      </c>
      <c r="Z374" s="59">
        <f t="shared" si="59"/>
        <v>0.4</v>
      </c>
    </row>
    <row r="375" spans="1:26" s="90" customFormat="1" ht="15" customHeight="1" x14ac:dyDescent="0.25">
      <c r="A375" s="55">
        <f>+'INFO ENEL'!A363</f>
        <v>358</v>
      </c>
      <c r="B375" s="121" t="str">
        <f>+INDEX($B$8:$B$15,MATCH(L375,$L$8:$L$15,0))</f>
        <v>SICODI</v>
      </c>
      <c r="C375" s="56" t="str">
        <f>+'INFO ENEL'!B363</f>
        <v>Lima</v>
      </c>
      <c r="D375" s="56" t="str">
        <f>+'INFO ENEL'!D363</f>
        <v>HUALMAY</v>
      </c>
      <c r="E375" s="56" t="str">
        <f>+'INFO ENEL'!D363</f>
        <v>HUALMAY</v>
      </c>
      <c r="F375" s="50">
        <f>+'INFO ENEL'!E363</f>
        <v>0</v>
      </c>
      <c r="G375" s="56" t="str">
        <f>+'INFO ENEL'!L363</f>
        <v>BT</v>
      </c>
      <c r="H375" s="57">
        <f>+'INFO ENEL'!M363</f>
        <v>35</v>
      </c>
      <c r="I375" s="56">
        <f>+'INFO ENEL'!N363</f>
        <v>11</v>
      </c>
      <c r="J375" s="56" t="str">
        <f>+'INFO ENEL'!O363</f>
        <v>Poste</v>
      </c>
      <c r="K375" s="56" t="str">
        <f>+'INFO ENEL'!P363</f>
        <v>Concreto</v>
      </c>
      <c r="L375" s="56" t="str">
        <f>+'INFO ENEL'!Q363</f>
        <v>PPC40</v>
      </c>
      <c r="M375" s="55" t="str">
        <f>+IF(ISERROR(INDEX('Estructuras de Acero y Concreto'!$C$6:$C$577,MATCH(L375,'Estructuras de Acero y Concreto'!$D$6:$D$577,0)))=FALSE,INDEX('Estructuras de Acero y Concreto'!$C$6:$C$577,MATCH(L375,'Estructuras de Acero y Concreto'!$D$6:$D$577,0)),IF(ISERROR(INDEX('Estructuras de Madera'!$C$5:$C$122,MATCH(L375,'Estructuras de Madera'!$D$5:$D$122,0)))=FALSE,INDEX('Estructuras de Madera'!$C$5:$C$122,MATCH(L375,'Estructuras de Madera'!$D$5:$D$122,0)),INDEX(SICODI!$G$3:$G$2404,MATCH(L375,SICODI!$G$3:$G$2404,0))))</f>
        <v>PPC40</v>
      </c>
      <c r="N375" s="121" t="str">
        <f>+IF(ISERROR(VLOOKUP(M375,'Resumen de precios LLTT'!$C$17:$D$3071,2,FALSE))=FALSE,VLOOKUP(M375,'Resumen de precios LLTT'!$C$17:$D$3071,2,FALSE),VLOOKUP(M375,SICODI!$G$3:$J$2404,2,FALSE))</f>
        <v>POSTE DE CONCRETO ARMADO PARA A. P. 11/200/120/285</v>
      </c>
      <c r="O375" s="58">
        <f>+IF(ISERROR(VLOOKUP(M375,'Resumen de precios LLTT'!$C$17:$G$3071,5,FALSE))=FALSE,VLOOKUP(M375,'Resumen de precios LLTT'!$C$17:$G$3071,5,FALSE),VLOOKUP(M375,SICODI!$G$3:$J$2404,4,FALSE))</f>
        <v>206.03</v>
      </c>
      <c r="P375" s="16">
        <f t="shared" si="51"/>
        <v>0.77</v>
      </c>
      <c r="Q375" s="78">
        <f t="shared" si="52"/>
        <v>364.67310000000003</v>
      </c>
      <c r="R375" s="56">
        <v>0</v>
      </c>
      <c r="S375" s="16">
        <f t="shared" si="53"/>
        <v>7.2000000000000008E-2</v>
      </c>
      <c r="T375" s="79">
        <f t="shared" si="54"/>
        <v>2.1880386000000005</v>
      </c>
      <c r="U375" s="80">
        <f t="shared" si="55"/>
        <v>0.2</v>
      </c>
      <c r="V375" s="81">
        <f t="shared" si="56"/>
        <v>0.43760772000000014</v>
      </c>
      <c r="W375" s="79">
        <f t="shared" si="57"/>
        <v>0.14725336301388503</v>
      </c>
      <c r="X375" s="60">
        <f t="shared" si="58"/>
        <v>0.1</v>
      </c>
      <c r="Y375" s="56">
        <f>+'INFO ENEL'!R363</f>
        <v>4</v>
      </c>
      <c r="Z375" s="59">
        <f t="shared" si="59"/>
        <v>0.4</v>
      </c>
    </row>
    <row r="376" spans="1:26" s="90" customFormat="1" ht="15" customHeight="1" x14ac:dyDescent="0.25">
      <c r="A376" s="55">
        <f>+'INFO ENEL'!A364</f>
        <v>359</v>
      </c>
      <c r="B376" s="121" t="str">
        <f>+INDEX($B$8:$B$15,MATCH(L376,$L$8:$L$15,0))</f>
        <v>SICODI</v>
      </c>
      <c r="C376" s="56" t="str">
        <f>+'INFO ENEL'!B364</f>
        <v>Lima</v>
      </c>
      <c r="D376" s="56" t="str">
        <f>+'INFO ENEL'!D364</f>
        <v>HUALMAY</v>
      </c>
      <c r="E376" s="56" t="str">
        <f>+'INFO ENEL'!D364</f>
        <v>HUALMAY</v>
      </c>
      <c r="F376" s="50">
        <f>+'INFO ENEL'!E364</f>
        <v>0</v>
      </c>
      <c r="G376" s="56" t="str">
        <f>+'INFO ENEL'!L364</f>
        <v>BT</v>
      </c>
      <c r="H376" s="57">
        <f>+'INFO ENEL'!M364</f>
        <v>60</v>
      </c>
      <c r="I376" s="56">
        <f>+'INFO ENEL'!N364</f>
        <v>11</v>
      </c>
      <c r="J376" s="56" t="str">
        <f>+'INFO ENEL'!O364</f>
        <v>Poste</v>
      </c>
      <c r="K376" s="56" t="str">
        <f>+'INFO ENEL'!P364</f>
        <v>Concreto</v>
      </c>
      <c r="L376" s="56" t="str">
        <f>+'INFO ENEL'!Q364</f>
        <v>PPC40</v>
      </c>
      <c r="M376" s="55" t="str">
        <f>+IF(ISERROR(INDEX('Estructuras de Acero y Concreto'!$C$6:$C$577,MATCH(L376,'Estructuras de Acero y Concreto'!$D$6:$D$577,0)))=FALSE,INDEX('Estructuras de Acero y Concreto'!$C$6:$C$577,MATCH(L376,'Estructuras de Acero y Concreto'!$D$6:$D$577,0)),IF(ISERROR(INDEX('Estructuras de Madera'!$C$5:$C$122,MATCH(L376,'Estructuras de Madera'!$D$5:$D$122,0)))=FALSE,INDEX('Estructuras de Madera'!$C$5:$C$122,MATCH(L376,'Estructuras de Madera'!$D$5:$D$122,0)),INDEX(SICODI!$G$3:$G$2404,MATCH(L376,SICODI!$G$3:$G$2404,0))))</f>
        <v>PPC40</v>
      </c>
      <c r="N376" s="121" t="str">
        <f>+IF(ISERROR(VLOOKUP(M376,'Resumen de precios LLTT'!$C$17:$D$3071,2,FALSE))=FALSE,VLOOKUP(M376,'Resumen de precios LLTT'!$C$17:$D$3071,2,FALSE),VLOOKUP(M376,SICODI!$G$3:$J$2404,2,FALSE))</f>
        <v>POSTE DE CONCRETO ARMADO PARA A. P. 11/200/120/285</v>
      </c>
      <c r="O376" s="58">
        <f>+IF(ISERROR(VLOOKUP(M376,'Resumen de precios LLTT'!$C$17:$G$3071,5,FALSE))=FALSE,VLOOKUP(M376,'Resumen de precios LLTT'!$C$17:$G$3071,5,FALSE),VLOOKUP(M376,SICODI!$G$3:$J$2404,4,FALSE))</f>
        <v>206.03</v>
      </c>
      <c r="P376" s="16">
        <f t="shared" si="51"/>
        <v>0.77</v>
      </c>
      <c r="Q376" s="78">
        <f t="shared" si="52"/>
        <v>364.67310000000003</v>
      </c>
      <c r="R376" s="56">
        <v>0</v>
      </c>
      <c r="S376" s="16">
        <f t="shared" si="53"/>
        <v>7.2000000000000008E-2</v>
      </c>
      <c r="T376" s="79">
        <f t="shared" si="54"/>
        <v>2.1880386000000005</v>
      </c>
      <c r="U376" s="80">
        <f t="shared" si="55"/>
        <v>0.2</v>
      </c>
      <c r="V376" s="81">
        <f t="shared" si="56"/>
        <v>0.43760772000000014</v>
      </c>
      <c r="W376" s="79">
        <f t="shared" si="57"/>
        <v>0.14725336301388503</v>
      </c>
      <c r="X376" s="60">
        <f t="shared" si="58"/>
        <v>0.1</v>
      </c>
      <c r="Y376" s="56">
        <f>+'INFO ENEL'!R364</f>
        <v>4</v>
      </c>
      <c r="Z376" s="59">
        <f t="shared" si="59"/>
        <v>0.4</v>
      </c>
    </row>
    <row r="377" spans="1:26" s="90" customFormat="1" ht="15" customHeight="1" x14ac:dyDescent="0.25">
      <c r="A377" s="55">
        <f>+'INFO ENEL'!A365</f>
        <v>360</v>
      </c>
      <c r="B377" s="121" t="str">
        <f>+INDEX($B$8:$B$15,MATCH(L377,$L$8:$L$15,0))</f>
        <v>SICODI</v>
      </c>
      <c r="C377" s="56" t="str">
        <f>+'INFO ENEL'!B365</f>
        <v>Lima</v>
      </c>
      <c r="D377" s="56" t="str">
        <f>+'INFO ENEL'!D365</f>
        <v>HUALMAY</v>
      </c>
      <c r="E377" s="56" t="str">
        <f>+'INFO ENEL'!D365</f>
        <v>HUALMAY</v>
      </c>
      <c r="F377" s="50">
        <f>+'INFO ENEL'!E365</f>
        <v>0</v>
      </c>
      <c r="G377" s="56" t="str">
        <f>+'INFO ENEL'!L365</f>
        <v>BT</v>
      </c>
      <c r="H377" s="57">
        <f>+'INFO ENEL'!M365</f>
        <v>66</v>
      </c>
      <c r="I377" s="56">
        <f>+'INFO ENEL'!N365</f>
        <v>11</v>
      </c>
      <c r="J377" s="56" t="str">
        <f>+'INFO ENEL'!O365</f>
        <v>Poste</v>
      </c>
      <c r="K377" s="56" t="str">
        <f>+'INFO ENEL'!P365</f>
        <v>Concreto</v>
      </c>
      <c r="L377" s="56" t="str">
        <f>+'INFO ENEL'!Q365</f>
        <v>PPC40</v>
      </c>
      <c r="M377" s="55" t="str">
        <f>+IF(ISERROR(INDEX('Estructuras de Acero y Concreto'!$C$6:$C$577,MATCH(L377,'Estructuras de Acero y Concreto'!$D$6:$D$577,0)))=FALSE,INDEX('Estructuras de Acero y Concreto'!$C$6:$C$577,MATCH(L377,'Estructuras de Acero y Concreto'!$D$6:$D$577,0)),IF(ISERROR(INDEX('Estructuras de Madera'!$C$5:$C$122,MATCH(L377,'Estructuras de Madera'!$D$5:$D$122,0)))=FALSE,INDEX('Estructuras de Madera'!$C$5:$C$122,MATCH(L377,'Estructuras de Madera'!$D$5:$D$122,0)),INDEX(SICODI!$G$3:$G$2404,MATCH(L377,SICODI!$G$3:$G$2404,0))))</f>
        <v>PPC40</v>
      </c>
      <c r="N377" s="121" t="str">
        <f>+IF(ISERROR(VLOOKUP(M377,'Resumen de precios LLTT'!$C$17:$D$3071,2,FALSE))=FALSE,VLOOKUP(M377,'Resumen de precios LLTT'!$C$17:$D$3071,2,FALSE),VLOOKUP(M377,SICODI!$G$3:$J$2404,2,FALSE))</f>
        <v>POSTE DE CONCRETO ARMADO PARA A. P. 11/200/120/285</v>
      </c>
      <c r="O377" s="58">
        <f>+IF(ISERROR(VLOOKUP(M377,'Resumen de precios LLTT'!$C$17:$G$3071,5,FALSE))=FALSE,VLOOKUP(M377,'Resumen de precios LLTT'!$C$17:$G$3071,5,FALSE),VLOOKUP(M377,SICODI!$G$3:$J$2404,4,FALSE))</f>
        <v>206.03</v>
      </c>
      <c r="P377" s="16">
        <f t="shared" si="51"/>
        <v>0.77</v>
      </c>
      <c r="Q377" s="78">
        <f t="shared" si="52"/>
        <v>364.67310000000003</v>
      </c>
      <c r="R377" s="56">
        <v>0</v>
      </c>
      <c r="S377" s="16">
        <f t="shared" si="53"/>
        <v>7.2000000000000008E-2</v>
      </c>
      <c r="T377" s="79">
        <f t="shared" si="54"/>
        <v>2.1880386000000005</v>
      </c>
      <c r="U377" s="80">
        <f t="shared" si="55"/>
        <v>0.2</v>
      </c>
      <c r="V377" s="81">
        <f t="shared" si="56"/>
        <v>0.43760772000000014</v>
      </c>
      <c r="W377" s="79">
        <f t="shared" si="57"/>
        <v>0.14725336301388503</v>
      </c>
      <c r="X377" s="60">
        <f t="shared" si="58"/>
        <v>0.1</v>
      </c>
      <c r="Y377" s="56">
        <f>+'INFO ENEL'!R365</f>
        <v>4</v>
      </c>
      <c r="Z377" s="59">
        <f t="shared" si="59"/>
        <v>0.4</v>
      </c>
    </row>
    <row r="378" spans="1:26" s="90" customFormat="1" ht="15" customHeight="1" x14ac:dyDescent="0.25">
      <c r="A378" s="55">
        <f>+'INFO ENEL'!A366</f>
        <v>361</v>
      </c>
      <c r="B378" s="121" t="str">
        <f>+INDEX($B$8:$B$15,MATCH(L378,$L$8:$L$15,0))</f>
        <v>SICODI</v>
      </c>
      <c r="C378" s="56" t="str">
        <f>+'INFO ENEL'!B366</f>
        <v>Lima</v>
      </c>
      <c r="D378" s="56" t="str">
        <f>+'INFO ENEL'!D366</f>
        <v>HUALMAY</v>
      </c>
      <c r="E378" s="56" t="str">
        <f>+'INFO ENEL'!D366</f>
        <v>HUALMAY</v>
      </c>
      <c r="F378" s="50">
        <f>+'INFO ENEL'!E366</f>
        <v>0</v>
      </c>
      <c r="G378" s="56" t="str">
        <f>+'INFO ENEL'!L366</f>
        <v>BT</v>
      </c>
      <c r="H378" s="57">
        <f>+'INFO ENEL'!M366</f>
        <v>57</v>
      </c>
      <c r="I378" s="56">
        <f>+'INFO ENEL'!N366</f>
        <v>11</v>
      </c>
      <c r="J378" s="56" t="str">
        <f>+'INFO ENEL'!O366</f>
        <v>Poste</v>
      </c>
      <c r="K378" s="56" t="str">
        <f>+'INFO ENEL'!P366</f>
        <v>Concreto</v>
      </c>
      <c r="L378" s="56" t="str">
        <f>+'INFO ENEL'!Q366</f>
        <v>PPC40</v>
      </c>
      <c r="M378" s="55" t="str">
        <f>+IF(ISERROR(INDEX('Estructuras de Acero y Concreto'!$C$6:$C$577,MATCH(L378,'Estructuras de Acero y Concreto'!$D$6:$D$577,0)))=FALSE,INDEX('Estructuras de Acero y Concreto'!$C$6:$C$577,MATCH(L378,'Estructuras de Acero y Concreto'!$D$6:$D$577,0)),IF(ISERROR(INDEX('Estructuras de Madera'!$C$5:$C$122,MATCH(L378,'Estructuras de Madera'!$D$5:$D$122,0)))=FALSE,INDEX('Estructuras de Madera'!$C$5:$C$122,MATCH(L378,'Estructuras de Madera'!$D$5:$D$122,0)),INDEX(SICODI!$G$3:$G$2404,MATCH(L378,SICODI!$G$3:$G$2404,0))))</f>
        <v>PPC40</v>
      </c>
      <c r="N378" s="121" t="str">
        <f>+IF(ISERROR(VLOOKUP(M378,'Resumen de precios LLTT'!$C$17:$D$3071,2,FALSE))=FALSE,VLOOKUP(M378,'Resumen de precios LLTT'!$C$17:$D$3071,2,FALSE),VLOOKUP(M378,SICODI!$G$3:$J$2404,2,FALSE))</f>
        <v>POSTE DE CONCRETO ARMADO PARA A. P. 11/200/120/285</v>
      </c>
      <c r="O378" s="58">
        <f>+IF(ISERROR(VLOOKUP(M378,'Resumen de precios LLTT'!$C$17:$G$3071,5,FALSE))=FALSE,VLOOKUP(M378,'Resumen de precios LLTT'!$C$17:$G$3071,5,FALSE),VLOOKUP(M378,SICODI!$G$3:$J$2404,4,FALSE))</f>
        <v>206.03</v>
      </c>
      <c r="P378" s="16">
        <f t="shared" si="51"/>
        <v>0.77</v>
      </c>
      <c r="Q378" s="78">
        <f t="shared" si="52"/>
        <v>364.67310000000003</v>
      </c>
      <c r="R378" s="56">
        <v>0</v>
      </c>
      <c r="S378" s="16">
        <f t="shared" si="53"/>
        <v>7.2000000000000008E-2</v>
      </c>
      <c r="T378" s="79">
        <f t="shared" si="54"/>
        <v>2.1880386000000005</v>
      </c>
      <c r="U378" s="80">
        <f t="shared" si="55"/>
        <v>0.2</v>
      </c>
      <c r="V378" s="81">
        <f t="shared" si="56"/>
        <v>0.43760772000000014</v>
      </c>
      <c r="W378" s="79">
        <f t="shared" si="57"/>
        <v>0.14725336301388503</v>
      </c>
      <c r="X378" s="60">
        <f t="shared" si="58"/>
        <v>0.1</v>
      </c>
      <c r="Y378" s="56">
        <f>+'INFO ENEL'!R366</f>
        <v>4</v>
      </c>
      <c r="Z378" s="59">
        <f t="shared" si="59"/>
        <v>0.4</v>
      </c>
    </row>
    <row r="379" spans="1:26" s="90" customFormat="1" ht="15" customHeight="1" x14ac:dyDescent="0.25">
      <c r="A379" s="55">
        <f>+'INFO ENEL'!A367</f>
        <v>362</v>
      </c>
      <c r="B379" s="121" t="str">
        <f>+INDEX($B$8:$B$15,MATCH(L379,$L$8:$L$15,0))</f>
        <v>SICODI</v>
      </c>
      <c r="C379" s="56" t="str">
        <f>+'INFO ENEL'!B367</f>
        <v>Lima</v>
      </c>
      <c r="D379" s="56" t="str">
        <f>+'INFO ENEL'!D367</f>
        <v>HUALMAY</v>
      </c>
      <c r="E379" s="56" t="str">
        <f>+'INFO ENEL'!D367</f>
        <v>HUALMAY</v>
      </c>
      <c r="F379" s="50">
        <f>+'INFO ENEL'!E367</f>
        <v>0</v>
      </c>
      <c r="G379" s="56" t="str">
        <f>+'INFO ENEL'!L367</f>
        <v>MT</v>
      </c>
      <c r="H379" s="57">
        <f>+'INFO ENEL'!M367</f>
        <v>62</v>
      </c>
      <c r="I379" s="56">
        <f>+'INFO ENEL'!N367</f>
        <v>15</v>
      </c>
      <c r="J379" s="56" t="str">
        <f>+'INFO ENEL'!O367</f>
        <v>Poste</v>
      </c>
      <c r="K379" s="56" t="str">
        <f>+'INFO ENEL'!P367</f>
        <v>Concreto</v>
      </c>
      <c r="L379" s="56" t="str">
        <f>+'INFO ENEL'!Q367</f>
        <v>PPC24</v>
      </c>
      <c r="M379" s="55" t="str">
        <f>+IF(ISERROR(INDEX('Estructuras de Acero y Concreto'!$C$6:$C$577,MATCH(L379,'Estructuras de Acero y Concreto'!$D$6:$D$577,0)))=FALSE,INDEX('Estructuras de Acero y Concreto'!$C$6:$C$577,MATCH(L379,'Estructuras de Acero y Concreto'!$D$6:$D$577,0)),IF(ISERROR(INDEX('Estructuras de Madera'!$C$5:$C$122,MATCH(L379,'Estructuras de Madera'!$D$5:$D$122,0)))=FALSE,INDEX('Estructuras de Madera'!$C$5:$C$122,MATCH(L379,'Estructuras de Madera'!$D$5:$D$122,0)),INDEX(SICODI!$G$3:$G$2404,MATCH(L379,SICODI!$G$3:$G$2404,0))))</f>
        <v>PPC24</v>
      </c>
      <c r="N379" s="121" t="str">
        <f>+IF(ISERROR(VLOOKUP(M379,'Resumen de precios LLTT'!$C$17:$D$3071,2,FALSE))=FALSE,VLOOKUP(M379,'Resumen de precios LLTT'!$C$17:$D$3071,2,FALSE),VLOOKUP(M379,SICODI!$G$3:$J$2404,2,FALSE))</f>
        <v>POSTE DE CONCRETO ARMADO DE 15/400/150/375</v>
      </c>
      <c r="O379" s="58">
        <f>+IF(ISERROR(VLOOKUP(M379,'Resumen de precios LLTT'!$C$17:$G$3071,5,FALSE))=FALSE,VLOOKUP(M379,'Resumen de precios LLTT'!$C$17:$G$3071,5,FALSE),VLOOKUP(M379,SICODI!$G$3:$J$2404,4,FALSE))</f>
        <v>476.76</v>
      </c>
      <c r="P379" s="16">
        <f t="shared" si="51"/>
        <v>0.84299999999999997</v>
      </c>
      <c r="Q379" s="78">
        <f t="shared" si="52"/>
        <v>878.66867999999999</v>
      </c>
      <c r="R379" s="56">
        <v>0</v>
      </c>
      <c r="S379" s="16">
        <f t="shared" si="53"/>
        <v>0.13400000000000001</v>
      </c>
      <c r="T379" s="79">
        <f t="shared" si="54"/>
        <v>9.8118002600000001</v>
      </c>
      <c r="U379" s="80">
        <f t="shared" si="55"/>
        <v>0.183</v>
      </c>
      <c r="V379" s="81">
        <f t="shared" si="56"/>
        <v>1.7955594475800001</v>
      </c>
      <c r="W379" s="79">
        <f t="shared" si="57"/>
        <v>0.60419904645994038</v>
      </c>
      <c r="X379" s="60">
        <f t="shared" si="58"/>
        <v>0.6</v>
      </c>
      <c r="Y379" s="56">
        <f>+'INFO ENEL'!R367</f>
        <v>1</v>
      </c>
      <c r="Z379" s="59">
        <f t="shared" si="59"/>
        <v>0.6</v>
      </c>
    </row>
    <row r="380" spans="1:26" s="90" customFormat="1" ht="15" customHeight="1" x14ac:dyDescent="0.25">
      <c r="A380" s="55">
        <f>+'INFO ENEL'!A368</f>
        <v>363</v>
      </c>
      <c r="B380" s="121" t="str">
        <f>+INDEX($B$8:$B$15,MATCH(L380,$L$8:$L$15,0))</f>
        <v>SICODI</v>
      </c>
      <c r="C380" s="56" t="str">
        <f>+'INFO ENEL'!B368</f>
        <v>Lima</v>
      </c>
      <c r="D380" s="56" t="str">
        <f>+'INFO ENEL'!D368</f>
        <v>HUALMAY</v>
      </c>
      <c r="E380" s="56" t="str">
        <f>+'INFO ENEL'!D368</f>
        <v>HUALMAY</v>
      </c>
      <c r="F380" s="50">
        <f>+'INFO ENEL'!E368</f>
        <v>0</v>
      </c>
      <c r="G380" s="56" t="str">
        <f>+'INFO ENEL'!L368</f>
        <v>BT</v>
      </c>
      <c r="H380" s="57">
        <f>+'INFO ENEL'!M368</f>
        <v>47</v>
      </c>
      <c r="I380" s="56">
        <f>+'INFO ENEL'!N368</f>
        <v>11</v>
      </c>
      <c r="J380" s="56" t="str">
        <f>+'INFO ENEL'!O368</f>
        <v>Poste</v>
      </c>
      <c r="K380" s="56" t="str">
        <f>+'INFO ENEL'!P368</f>
        <v>Concreto</v>
      </c>
      <c r="L380" s="56" t="str">
        <f>+'INFO ENEL'!Q368</f>
        <v>PPC40</v>
      </c>
      <c r="M380" s="55" t="str">
        <f>+IF(ISERROR(INDEX('Estructuras de Acero y Concreto'!$C$6:$C$577,MATCH(L380,'Estructuras de Acero y Concreto'!$D$6:$D$577,0)))=FALSE,INDEX('Estructuras de Acero y Concreto'!$C$6:$C$577,MATCH(L380,'Estructuras de Acero y Concreto'!$D$6:$D$577,0)),IF(ISERROR(INDEX('Estructuras de Madera'!$C$5:$C$122,MATCH(L380,'Estructuras de Madera'!$D$5:$D$122,0)))=FALSE,INDEX('Estructuras de Madera'!$C$5:$C$122,MATCH(L380,'Estructuras de Madera'!$D$5:$D$122,0)),INDEX(SICODI!$G$3:$G$2404,MATCH(L380,SICODI!$G$3:$G$2404,0))))</f>
        <v>PPC40</v>
      </c>
      <c r="N380" s="121" t="str">
        <f>+IF(ISERROR(VLOOKUP(M380,'Resumen de precios LLTT'!$C$17:$D$3071,2,FALSE))=FALSE,VLOOKUP(M380,'Resumen de precios LLTT'!$C$17:$D$3071,2,FALSE),VLOOKUP(M380,SICODI!$G$3:$J$2404,2,FALSE))</f>
        <v>POSTE DE CONCRETO ARMADO PARA A. P. 11/200/120/285</v>
      </c>
      <c r="O380" s="58">
        <f>+IF(ISERROR(VLOOKUP(M380,'Resumen de precios LLTT'!$C$17:$G$3071,5,FALSE))=FALSE,VLOOKUP(M380,'Resumen de precios LLTT'!$C$17:$G$3071,5,FALSE),VLOOKUP(M380,SICODI!$G$3:$J$2404,4,FALSE))</f>
        <v>206.03</v>
      </c>
      <c r="P380" s="16">
        <f t="shared" si="51"/>
        <v>0.77</v>
      </c>
      <c r="Q380" s="78">
        <f t="shared" si="52"/>
        <v>364.67310000000003</v>
      </c>
      <c r="R380" s="56">
        <v>0</v>
      </c>
      <c r="S380" s="16">
        <f t="shared" si="53"/>
        <v>7.2000000000000008E-2</v>
      </c>
      <c r="T380" s="79">
        <f t="shared" si="54"/>
        <v>2.1880386000000005</v>
      </c>
      <c r="U380" s="80">
        <f t="shared" si="55"/>
        <v>0.2</v>
      </c>
      <c r="V380" s="81">
        <f t="shared" si="56"/>
        <v>0.43760772000000014</v>
      </c>
      <c r="W380" s="79">
        <f t="shared" si="57"/>
        <v>0.14725336301388503</v>
      </c>
      <c r="X380" s="60">
        <f t="shared" si="58"/>
        <v>0.1</v>
      </c>
      <c r="Y380" s="56">
        <f>+'INFO ENEL'!R368</f>
        <v>4</v>
      </c>
      <c r="Z380" s="59">
        <f t="shared" si="59"/>
        <v>0.4</v>
      </c>
    </row>
    <row r="381" spans="1:26" s="90" customFormat="1" ht="15" customHeight="1" x14ac:dyDescent="0.25">
      <c r="A381" s="55">
        <f>+'INFO ENEL'!A369</f>
        <v>364</v>
      </c>
      <c r="B381" s="121" t="str">
        <f>+INDEX($B$8:$B$15,MATCH(L381,$L$8:$L$15,0))</f>
        <v>SICODI</v>
      </c>
      <c r="C381" s="56" t="str">
        <f>+'INFO ENEL'!B369</f>
        <v>Lima</v>
      </c>
      <c r="D381" s="56" t="str">
        <f>+'INFO ENEL'!D369</f>
        <v>HUALMAY</v>
      </c>
      <c r="E381" s="56" t="str">
        <f>+'INFO ENEL'!D369</f>
        <v>HUALMAY</v>
      </c>
      <c r="F381" s="50">
        <f>+'INFO ENEL'!E369</f>
        <v>0</v>
      </c>
      <c r="G381" s="56" t="str">
        <f>+'INFO ENEL'!L369</f>
        <v>BT</v>
      </c>
      <c r="H381" s="57">
        <f>+'INFO ENEL'!M369</f>
        <v>63</v>
      </c>
      <c r="I381" s="56">
        <f>+'INFO ENEL'!N369</f>
        <v>11</v>
      </c>
      <c r="J381" s="56" t="str">
        <f>+'INFO ENEL'!O369</f>
        <v>Poste</v>
      </c>
      <c r="K381" s="56" t="str">
        <f>+'INFO ENEL'!P369</f>
        <v>Concreto</v>
      </c>
      <c r="L381" s="56" t="str">
        <f>+'INFO ENEL'!Q369</f>
        <v>PPC40</v>
      </c>
      <c r="M381" s="55" t="str">
        <f>+IF(ISERROR(INDEX('Estructuras de Acero y Concreto'!$C$6:$C$577,MATCH(L381,'Estructuras de Acero y Concreto'!$D$6:$D$577,0)))=FALSE,INDEX('Estructuras de Acero y Concreto'!$C$6:$C$577,MATCH(L381,'Estructuras de Acero y Concreto'!$D$6:$D$577,0)),IF(ISERROR(INDEX('Estructuras de Madera'!$C$5:$C$122,MATCH(L381,'Estructuras de Madera'!$D$5:$D$122,0)))=FALSE,INDEX('Estructuras de Madera'!$C$5:$C$122,MATCH(L381,'Estructuras de Madera'!$D$5:$D$122,0)),INDEX(SICODI!$G$3:$G$2404,MATCH(L381,SICODI!$G$3:$G$2404,0))))</f>
        <v>PPC40</v>
      </c>
      <c r="N381" s="121" t="str">
        <f>+IF(ISERROR(VLOOKUP(M381,'Resumen de precios LLTT'!$C$17:$D$3071,2,FALSE))=FALSE,VLOOKUP(M381,'Resumen de precios LLTT'!$C$17:$D$3071,2,FALSE),VLOOKUP(M381,SICODI!$G$3:$J$2404,2,FALSE))</f>
        <v>POSTE DE CONCRETO ARMADO PARA A. P. 11/200/120/285</v>
      </c>
      <c r="O381" s="58">
        <f>+IF(ISERROR(VLOOKUP(M381,'Resumen de precios LLTT'!$C$17:$G$3071,5,FALSE))=FALSE,VLOOKUP(M381,'Resumen de precios LLTT'!$C$17:$G$3071,5,FALSE),VLOOKUP(M381,SICODI!$G$3:$J$2404,4,FALSE))</f>
        <v>206.03</v>
      </c>
      <c r="P381" s="16">
        <f t="shared" si="51"/>
        <v>0.77</v>
      </c>
      <c r="Q381" s="78">
        <f t="shared" si="52"/>
        <v>364.67310000000003</v>
      </c>
      <c r="R381" s="56">
        <v>0</v>
      </c>
      <c r="S381" s="16">
        <f t="shared" si="53"/>
        <v>7.2000000000000008E-2</v>
      </c>
      <c r="T381" s="79">
        <f t="shared" si="54"/>
        <v>2.1880386000000005</v>
      </c>
      <c r="U381" s="80">
        <f t="shared" si="55"/>
        <v>0.2</v>
      </c>
      <c r="V381" s="81">
        <f t="shared" si="56"/>
        <v>0.43760772000000014</v>
      </c>
      <c r="W381" s="79">
        <f t="shared" si="57"/>
        <v>0.14725336301388503</v>
      </c>
      <c r="X381" s="60">
        <f t="shared" si="58"/>
        <v>0.1</v>
      </c>
      <c r="Y381" s="56">
        <f>+'INFO ENEL'!R369</f>
        <v>4</v>
      </c>
      <c r="Z381" s="59">
        <f t="shared" si="59"/>
        <v>0.4</v>
      </c>
    </row>
    <row r="382" spans="1:26" s="90" customFormat="1" ht="15" customHeight="1" x14ac:dyDescent="0.25">
      <c r="A382" s="55">
        <f>+'INFO ENEL'!A370</f>
        <v>365</v>
      </c>
      <c r="B382" s="121" t="str">
        <f>+INDEX($B$8:$B$15,MATCH(L382,$L$8:$L$15,0))</f>
        <v>SICODI</v>
      </c>
      <c r="C382" s="56" t="str">
        <f>+'INFO ENEL'!B370</f>
        <v>Lima</v>
      </c>
      <c r="D382" s="56" t="str">
        <f>+'INFO ENEL'!D370</f>
        <v>HUALMAY</v>
      </c>
      <c r="E382" s="56" t="str">
        <f>+'INFO ENEL'!D370</f>
        <v>HUALMAY</v>
      </c>
      <c r="F382" s="50">
        <f>+'INFO ENEL'!E370</f>
        <v>0</v>
      </c>
      <c r="G382" s="56" t="str">
        <f>+'INFO ENEL'!L370</f>
        <v>BT</v>
      </c>
      <c r="H382" s="57">
        <f>+'INFO ENEL'!M370</f>
        <v>30</v>
      </c>
      <c r="I382" s="56">
        <f>+'INFO ENEL'!N370</f>
        <v>11</v>
      </c>
      <c r="J382" s="56" t="str">
        <f>+'INFO ENEL'!O370</f>
        <v>Poste</v>
      </c>
      <c r="K382" s="56" t="str">
        <f>+'INFO ENEL'!P370</f>
        <v>Concreto</v>
      </c>
      <c r="L382" s="56" t="str">
        <f>+'INFO ENEL'!Q370</f>
        <v>PPC40</v>
      </c>
      <c r="M382" s="55" t="str">
        <f>+IF(ISERROR(INDEX('Estructuras de Acero y Concreto'!$C$6:$C$577,MATCH(L382,'Estructuras de Acero y Concreto'!$D$6:$D$577,0)))=FALSE,INDEX('Estructuras de Acero y Concreto'!$C$6:$C$577,MATCH(L382,'Estructuras de Acero y Concreto'!$D$6:$D$577,0)),IF(ISERROR(INDEX('Estructuras de Madera'!$C$5:$C$122,MATCH(L382,'Estructuras de Madera'!$D$5:$D$122,0)))=FALSE,INDEX('Estructuras de Madera'!$C$5:$C$122,MATCH(L382,'Estructuras de Madera'!$D$5:$D$122,0)),INDEX(SICODI!$G$3:$G$2404,MATCH(L382,SICODI!$G$3:$G$2404,0))))</f>
        <v>PPC40</v>
      </c>
      <c r="N382" s="121" t="str">
        <f>+IF(ISERROR(VLOOKUP(M382,'Resumen de precios LLTT'!$C$17:$D$3071,2,FALSE))=FALSE,VLOOKUP(M382,'Resumen de precios LLTT'!$C$17:$D$3071,2,FALSE),VLOOKUP(M382,SICODI!$G$3:$J$2404,2,FALSE))</f>
        <v>POSTE DE CONCRETO ARMADO PARA A. P. 11/200/120/285</v>
      </c>
      <c r="O382" s="58">
        <f>+IF(ISERROR(VLOOKUP(M382,'Resumen de precios LLTT'!$C$17:$G$3071,5,FALSE))=FALSE,VLOOKUP(M382,'Resumen de precios LLTT'!$C$17:$G$3071,5,FALSE),VLOOKUP(M382,SICODI!$G$3:$J$2404,4,FALSE))</f>
        <v>206.03</v>
      </c>
      <c r="P382" s="16">
        <f t="shared" si="51"/>
        <v>0.77</v>
      </c>
      <c r="Q382" s="78">
        <f t="shared" si="52"/>
        <v>364.67310000000003</v>
      </c>
      <c r="R382" s="56">
        <v>0</v>
      </c>
      <c r="S382" s="16">
        <f t="shared" si="53"/>
        <v>7.2000000000000008E-2</v>
      </c>
      <c r="T382" s="79">
        <f t="shared" si="54"/>
        <v>2.1880386000000005</v>
      </c>
      <c r="U382" s="80">
        <f t="shared" si="55"/>
        <v>0.2</v>
      </c>
      <c r="V382" s="81">
        <f t="shared" si="56"/>
        <v>0.43760772000000014</v>
      </c>
      <c r="W382" s="79">
        <f t="shared" si="57"/>
        <v>0.14725336301388503</v>
      </c>
      <c r="X382" s="60">
        <f t="shared" si="58"/>
        <v>0.1</v>
      </c>
      <c r="Y382" s="56">
        <f>+'INFO ENEL'!R370</f>
        <v>4</v>
      </c>
      <c r="Z382" s="59">
        <f t="shared" si="59"/>
        <v>0.4</v>
      </c>
    </row>
    <row r="383" spans="1:26" s="90" customFormat="1" ht="15" customHeight="1" x14ac:dyDescent="0.25">
      <c r="A383" s="55">
        <f>+'INFO ENEL'!A371</f>
        <v>366</v>
      </c>
      <c r="B383" s="121" t="str">
        <f>+INDEX($B$8:$B$15,MATCH(L383,$L$8:$L$15,0))</f>
        <v>MOD INV_2017</v>
      </c>
      <c r="C383" s="56" t="str">
        <f>+'INFO ENEL'!B371</f>
        <v>Lima</v>
      </c>
      <c r="D383" s="56" t="str">
        <f>+'INFO ENEL'!D371</f>
        <v>VEGUETA</v>
      </c>
      <c r="E383" s="56" t="str">
        <f>+'INFO ENEL'!D371</f>
        <v>VEGUETA</v>
      </c>
      <c r="F383" s="50">
        <f>+'INFO ENEL'!E371</f>
        <v>0</v>
      </c>
      <c r="G383" s="56" t="str">
        <f>+'INFO ENEL'!L371</f>
        <v>AT</v>
      </c>
      <c r="H383" s="57">
        <f>+'INFO ENEL'!M371</f>
        <v>257.07</v>
      </c>
      <c r="I383" s="56">
        <f>+'INFO ENEL'!N371</f>
        <v>18</v>
      </c>
      <c r="J383" s="56" t="str">
        <f>+'INFO ENEL'!O371</f>
        <v>Poste</v>
      </c>
      <c r="K383" s="56" t="str">
        <f>+'INFO ENEL'!P371</f>
        <v>Madera</v>
      </c>
      <c r="L383" s="56" t="str">
        <f>+'INFO ENEL'!Q371</f>
        <v>PM60C1</v>
      </c>
      <c r="M383" s="55" t="str">
        <f>+IF(ISERROR(INDEX('Estructuras de Acero y Concreto'!$C$6:$C$577,MATCH(L383,'Estructuras de Acero y Concreto'!$D$6:$D$577,0)))=FALSE,INDEX('Estructuras de Acero y Concreto'!$C$6:$C$577,MATCH(L383,'Estructuras de Acero y Concreto'!$D$6:$D$577,0)),IF(ISERROR(INDEX('Estructuras de Madera'!$C$5:$C$122,MATCH(L383,'Estructuras de Madera'!$D$5:$D$122,0)))=FALSE,INDEX('Estructuras de Madera'!$C$5:$C$122,MATCH(L383,'Estructuras de Madera'!$D$5:$D$122,0)),INDEX(SICODI!$G$3:$G$2404,MATCH(L383,SICODI!$G$3:$G$2404,0))))</f>
        <v>EMSU1P60C1</v>
      </c>
      <c r="N383" s="121" t="str">
        <f>+IF(ISERROR(VLOOKUP(M383,'Resumen de precios LLTT'!$C$17:$D$3071,2,FALSE))=FALSE,VLOOKUP(M383,'Resumen de precios LLTT'!$C$17:$D$3071,2,FALSE),VLOOKUP(M383,SICODI!$G$3:$J$2404,2,FALSE))</f>
        <v>Estructura de  Suspensión compuesto por 1 postes de madera tratada 60' Clase 1</v>
      </c>
      <c r="O383" s="58">
        <f>+IF(ISERROR(VLOOKUP(M383,'Resumen de precios LLTT'!$C$17:$G$3071,5,FALSE))=FALSE,VLOOKUP(M383,'Resumen de precios LLTT'!$C$17:$G$3071,5,FALSE),VLOOKUP(M383,SICODI!$G$3:$J$2404,4,FALSE))</f>
        <v>2141.5628345688324</v>
      </c>
      <c r="P383" s="16">
        <f t="shared" si="51"/>
        <v>0.84299999999999997</v>
      </c>
      <c r="Q383" s="78">
        <f t="shared" si="52"/>
        <v>3946.9003041103579</v>
      </c>
      <c r="R383" s="56">
        <v>0</v>
      </c>
      <c r="S383" s="16">
        <f t="shared" si="53"/>
        <v>0.13400000000000001</v>
      </c>
      <c r="T383" s="79">
        <f t="shared" si="54"/>
        <v>44.073720062565663</v>
      </c>
      <c r="U383" s="80">
        <f t="shared" si="55"/>
        <v>0.183</v>
      </c>
      <c r="V383" s="81">
        <f t="shared" si="56"/>
        <v>8.0654907714495163</v>
      </c>
      <c r="W383" s="79">
        <f t="shared" si="57"/>
        <v>2.7140075144318634</v>
      </c>
      <c r="X383" s="60">
        <f t="shared" si="58"/>
        <v>2.7</v>
      </c>
      <c r="Y383" s="56">
        <f>+'INFO ENEL'!R371</f>
        <v>1</v>
      </c>
      <c r="Z383" s="59">
        <f t="shared" si="59"/>
        <v>2.7</v>
      </c>
    </row>
    <row r="384" spans="1:26" s="90" customFormat="1" ht="15" customHeight="1" x14ac:dyDescent="0.25">
      <c r="A384" s="55">
        <f>+'INFO ENEL'!A372</f>
        <v>367</v>
      </c>
      <c r="B384" s="121" t="str">
        <f>+INDEX($B$8:$B$15,MATCH(L384,$L$8:$L$15,0))</f>
        <v>MOD INV_2017</v>
      </c>
      <c r="C384" s="56" t="str">
        <f>+'INFO ENEL'!B372</f>
        <v>Lima</v>
      </c>
      <c r="D384" s="56" t="str">
        <f>+'INFO ENEL'!D372</f>
        <v>VEGUETA</v>
      </c>
      <c r="E384" s="56" t="str">
        <f>+'INFO ENEL'!D372</f>
        <v>VEGUETA</v>
      </c>
      <c r="F384" s="50">
        <f>+'INFO ENEL'!E372</f>
        <v>0</v>
      </c>
      <c r="G384" s="56" t="str">
        <f>+'INFO ENEL'!L372</f>
        <v>AT</v>
      </c>
      <c r="H384" s="57">
        <f>+'INFO ENEL'!M372</f>
        <v>231.45</v>
      </c>
      <c r="I384" s="56">
        <f>+'INFO ENEL'!N372</f>
        <v>18</v>
      </c>
      <c r="J384" s="56" t="str">
        <f>+'INFO ENEL'!O372</f>
        <v>Poste</v>
      </c>
      <c r="K384" s="56" t="str">
        <f>+'INFO ENEL'!P372</f>
        <v>Madera</v>
      </c>
      <c r="L384" s="56" t="str">
        <f>+'INFO ENEL'!Q372</f>
        <v>PM60C1</v>
      </c>
      <c r="M384" s="55" t="str">
        <f>+IF(ISERROR(INDEX('Estructuras de Acero y Concreto'!$C$6:$C$577,MATCH(L384,'Estructuras de Acero y Concreto'!$D$6:$D$577,0)))=FALSE,INDEX('Estructuras de Acero y Concreto'!$C$6:$C$577,MATCH(L384,'Estructuras de Acero y Concreto'!$D$6:$D$577,0)),IF(ISERROR(INDEX('Estructuras de Madera'!$C$5:$C$122,MATCH(L384,'Estructuras de Madera'!$D$5:$D$122,0)))=FALSE,INDEX('Estructuras de Madera'!$C$5:$C$122,MATCH(L384,'Estructuras de Madera'!$D$5:$D$122,0)),INDEX(SICODI!$G$3:$G$2404,MATCH(L384,SICODI!$G$3:$G$2404,0))))</f>
        <v>EMSU1P60C1</v>
      </c>
      <c r="N384" s="121" t="str">
        <f>+IF(ISERROR(VLOOKUP(M384,'Resumen de precios LLTT'!$C$17:$D$3071,2,FALSE))=FALSE,VLOOKUP(M384,'Resumen de precios LLTT'!$C$17:$D$3071,2,FALSE),VLOOKUP(M384,SICODI!$G$3:$J$2404,2,FALSE))</f>
        <v>Estructura de  Suspensión compuesto por 1 postes de madera tratada 60' Clase 1</v>
      </c>
      <c r="O384" s="58">
        <f>+IF(ISERROR(VLOOKUP(M384,'Resumen de precios LLTT'!$C$17:$G$3071,5,FALSE))=FALSE,VLOOKUP(M384,'Resumen de precios LLTT'!$C$17:$G$3071,5,FALSE),VLOOKUP(M384,SICODI!$G$3:$J$2404,4,FALSE))</f>
        <v>2141.5628345688324</v>
      </c>
      <c r="P384" s="16">
        <f t="shared" si="51"/>
        <v>0.84299999999999997</v>
      </c>
      <c r="Q384" s="78">
        <f t="shared" si="52"/>
        <v>3946.9003041103579</v>
      </c>
      <c r="R384" s="56">
        <v>0</v>
      </c>
      <c r="S384" s="16">
        <f t="shared" si="53"/>
        <v>0.13400000000000001</v>
      </c>
      <c r="T384" s="79">
        <f t="shared" si="54"/>
        <v>44.073720062565663</v>
      </c>
      <c r="U384" s="80">
        <f t="shared" si="55"/>
        <v>0.183</v>
      </c>
      <c r="V384" s="81">
        <f t="shared" si="56"/>
        <v>8.0654907714495163</v>
      </c>
      <c r="W384" s="79">
        <f t="shared" si="57"/>
        <v>2.7140075144318634</v>
      </c>
      <c r="X384" s="60">
        <f t="shared" si="58"/>
        <v>2.7</v>
      </c>
      <c r="Y384" s="56">
        <f>+'INFO ENEL'!R372</f>
        <v>1</v>
      </c>
      <c r="Z384" s="59">
        <f t="shared" si="59"/>
        <v>2.7</v>
      </c>
    </row>
    <row r="385" spans="1:26" s="90" customFormat="1" ht="15" customHeight="1" x14ac:dyDescent="0.25">
      <c r="A385" s="55">
        <f>+'INFO ENEL'!A373</f>
        <v>368</v>
      </c>
      <c r="B385" s="121" t="str">
        <f>+INDEX($B$8:$B$15,MATCH(L385,$L$8:$L$15,0))</f>
        <v>MOD INV_2017</v>
      </c>
      <c r="C385" s="56" t="str">
        <f>+'INFO ENEL'!B373</f>
        <v>Lima</v>
      </c>
      <c r="D385" s="56" t="str">
        <f>+'INFO ENEL'!D373</f>
        <v>Pativilca (Lima)</v>
      </c>
      <c r="E385" s="56" t="str">
        <f>+'INFO ENEL'!D373</f>
        <v>Pativilca (Lima)</v>
      </c>
      <c r="F385" s="50">
        <f>+'INFO ENEL'!E373</f>
        <v>0</v>
      </c>
      <c r="G385" s="56" t="str">
        <f>+'INFO ENEL'!L373</f>
        <v>AT</v>
      </c>
      <c r="H385" s="57">
        <f>+'INFO ENEL'!M373</f>
        <v>165.34653465346534</v>
      </c>
      <c r="I385" s="56">
        <f>+'INFO ENEL'!N373</f>
        <v>18</v>
      </c>
      <c r="J385" s="56" t="str">
        <f>+'INFO ENEL'!O373</f>
        <v>Poste</v>
      </c>
      <c r="K385" s="56" t="str">
        <f>+'INFO ENEL'!P373</f>
        <v>Madera</v>
      </c>
      <c r="L385" s="56" t="str">
        <f>+'INFO ENEL'!Q373</f>
        <v>PM60C1</v>
      </c>
      <c r="M385" s="55" t="str">
        <f>+IF(ISERROR(INDEX('Estructuras de Acero y Concreto'!$C$6:$C$577,MATCH(L385,'Estructuras de Acero y Concreto'!$D$6:$D$577,0)))=FALSE,INDEX('Estructuras de Acero y Concreto'!$C$6:$C$577,MATCH(L385,'Estructuras de Acero y Concreto'!$D$6:$D$577,0)),IF(ISERROR(INDEX('Estructuras de Madera'!$C$5:$C$122,MATCH(L385,'Estructuras de Madera'!$D$5:$D$122,0)))=FALSE,INDEX('Estructuras de Madera'!$C$5:$C$122,MATCH(L385,'Estructuras de Madera'!$D$5:$D$122,0)),INDEX(SICODI!$G$3:$G$2404,MATCH(L385,SICODI!$G$3:$G$2404,0))))</f>
        <v>EMSU1P60C1</v>
      </c>
      <c r="N385" s="121" t="str">
        <f>+IF(ISERROR(VLOOKUP(M385,'Resumen de precios LLTT'!$C$17:$D$3071,2,FALSE))=FALSE,VLOOKUP(M385,'Resumen de precios LLTT'!$C$17:$D$3071,2,FALSE),VLOOKUP(M385,SICODI!$G$3:$J$2404,2,FALSE))</f>
        <v>Estructura de  Suspensión compuesto por 1 postes de madera tratada 60' Clase 1</v>
      </c>
      <c r="O385" s="58">
        <f>+IF(ISERROR(VLOOKUP(M385,'Resumen de precios LLTT'!$C$17:$G$3071,5,FALSE))=FALSE,VLOOKUP(M385,'Resumen de precios LLTT'!$C$17:$G$3071,5,FALSE),VLOOKUP(M385,SICODI!$G$3:$J$2404,4,FALSE))</f>
        <v>2141.5628345688324</v>
      </c>
      <c r="P385" s="16">
        <f t="shared" si="51"/>
        <v>0.84299999999999997</v>
      </c>
      <c r="Q385" s="78">
        <f t="shared" si="52"/>
        <v>3946.9003041103579</v>
      </c>
      <c r="R385" s="56">
        <v>0</v>
      </c>
      <c r="S385" s="16">
        <f t="shared" si="53"/>
        <v>0.13400000000000001</v>
      </c>
      <c r="T385" s="79">
        <f t="shared" si="54"/>
        <v>44.073720062565663</v>
      </c>
      <c r="U385" s="80">
        <f t="shared" si="55"/>
        <v>0.183</v>
      </c>
      <c r="V385" s="81">
        <f t="shared" si="56"/>
        <v>8.0654907714495163</v>
      </c>
      <c r="W385" s="79">
        <f t="shared" si="57"/>
        <v>2.7140075144318634</v>
      </c>
      <c r="X385" s="60">
        <f t="shared" si="58"/>
        <v>2.7</v>
      </c>
      <c r="Y385" s="56">
        <f>+'INFO ENEL'!R373</f>
        <v>1</v>
      </c>
      <c r="Z385" s="59">
        <f t="shared" si="59"/>
        <v>2.7</v>
      </c>
    </row>
    <row r="386" spans="1:26" s="90" customFormat="1" ht="15" customHeight="1" x14ac:dyDescent="0.25">
      <c r="A386" s="55">
        <f>+'INFO ENEL'!A374</f>
        <v>369</v>
      </c>
      <c r="B386" s="121" t="str">
        <f>+INDEX($B$8:$B$15,MATCH(L386,$L$8:$L$15,0))</f>
        <v>MOD INV_2017</v>
      </c>
      <c r="C386" s="56" t="str">
        <f>+'INFO ENEL'!B374</f>
        <v>Lima</v>
      </c>
      <c r="D386" s="56" t="str">
        <f>+'INFO ENEL'!D374</f>
        <v>Pativilca (Lima)</v>
      </c>
      <c r="E386" s="56" t="str">
        <f>+'INFO ENEL'!D374</f>
        <v>Pativilca (Lima)</v>
      </c>
      <c r="F386" s="50">
        <f>+'INFO ENEL'!E374</f>
        <v>0</v>
      </c>
      <c r="G386" s="56" t="str">
        <f>+'INFO ENEL'!L374</f>
        <v>AT</v>
      </c>
      <c r="H386" s="57">
        <f>+'INFO ENEL'!M374</f>
        <v>210.89108910891088</v>
      </c>
      <c r="I386" s="56">
        <f>+'INFO ENEL'!N374</f>
        <v>18</v>
      </c>
      <c r="J386" s="56" t="str">
        <f>+'INFO ENEL'!O374</f>
        <v>Poste</v>
      </c>
      <c r="K386" s="56" t="str">
        <f>+'INFO ENEL'!P374</f>
        <v>Madera</v>
      </c>
      <c r="L386" s="56" t="str">
        <f>+'INFO ENEL'!Q374</f>
        <v>PM60C1</v>
      </c>
      <c r="M386" s="55" t="str">
        <f>+IF(ISERROR(INDEX('Estructuras de Acero y Concreto'!$C$6:$C$577,MATCH(L386,'Estructuras de Acero y Concreto'!$D$6:$D$577,0)))=FALSE,INDEX('Estructuras de Acero y Concreto'!$C$6:$C$577,MATCH(L386,'Estructuras de Acero y Concreto'!$D$6:$D$577,0)),IF(ISERROR(INDEX('Estructuras de Madera'!$C$5:$C$122,MATCH(L386,'Estructuras de Madera'!$D$5:$D$122,0)))=FALSE,INDEX('Estructuras de Madera'!$C$5:$C$122,MATCH(L386,'Estructuras de Madera'!$D$5:$D$122,0)),INDEX(SICODI!$G$3:$G$2404,MATCH(L386,SICODI!$G$3:$G$2404,0))))</f>
        <v>EMSU1P60C1</v>
      </c>
      <c r="N386" s="121" t="str">
        <f>+IF(ISERROR(VLOOKUP(M386,'Resumen de precios LLTT'!$C$17:$D$3071,2,FALSE))=FALSE,VLOOKUP(M386,'Resumen de precios LLTT'!$C$17:$D$3071,2,FALSE),VLOOKUP(M386,SICODI!$G$3:$J$2404,2,FALSE))</f>
        <v>Estructura de  Suspensión compuesto por 1 postes de madera tratada 60' Clase 1</v>
      </c>
      <c r="O386" s="58">
        <f>+IF(ISERROR(VLOOKUP(M386,'Resumen de precios LLTT'!$C$17:$G$3071,5,FALSE))=FALSE,VLOOKUP(M386,'Resumen de precios LLTT'!$C$17:$G$3071,5,FALSE),VLOOKUP(M386,SICODI!$G$3:$J$2404,4,FALSE))</f>
        <v>2141.5628345688324</v>
      </c>
      <c r="P386" s="16">
        <f t="shared" si="51"/>
        <v>0.84299999999999997</v>
      </c>
      <c r="Q386" s="78">
        <f t="shared" si="52"/>
        <v>3946.9003041103579</v>
      </c>
      <c r="R386" s="56">
        <v>0</v>
      </c>
      <c r="S386" s="16">
        <f t="shared" si="53"/>
        <v>0.13400000000000001</v>
      </c>
      <c r="T386" s="79">
        <f t="shared" si="54"/>
        <v>44.073720062565663</v>
      </c>
      <c r="U386" s="80">
        <f t="shared" si="55"/>
        <v>0.183</v>
      </c>
      <c r="V386" s="81">
        <f t="shared" si="56"/>
        <v>8.0654907714495163</v>
      </c>
      <c r="W386" s="79">
        <f t="shared" si="57"/>
        <v>2.7140075144318634</v>
      </c>
      <c r="X386" s="60">
        <f t="shared" si="58"/>
        <v>2.7</v>
      </c>
      <c r="Y386" s="56">
        <f>+'INFO ENEL'!R374</f>
        <v>1</v>
      </c>
      <c r="Z386" s="59">
        <f t="shared" si="59"/>
        <v>2.7</v>
      </c>
    </row>
    <row r="387" spans="1:26" s="90" customFormat="1" ht="15" customHeight="1" x14ac:dyDescent="0.25">
      <c r="A387" s="55">
        <f>+'INFO ENEL'!A375</f>
        <v>370</v>
      </c>
      <c r="B387" s="121" t="str">
        <f>+INDEX($B$8:$B$15,MATCH(L387,$L$8:$L$15,0))</f>
        <v>MOD INV_2017</v>
      </c>
      <c r="C387" s="56" t="str">
        <f>+'INFO ENEL'!B375</f>
        <v>Lima</v>
      </c>
      <c r="D387" s="56" t="str">
        <f>+'INFO ENEL'!D375</f>
        <v>Pativilca (Lima)</v>
      </c>
      <c r="E387" s="56" t="str">
        <f>+'INFO ENEL'!D375</f>
        <v>Pativilca (Lima)</v>
      </c>
      <c r="F387" s="50">
        <f>+'INFO ENEL'!E375</f>
        <v>0</v>
      </c>
      <c r="G387" s="56" t="str">
        <f>+'INFO ENEL'!L375</f>
        <v>AT</v>
      </c>
      <c r="H387" s="57">
        <f>+'INFO ENEL'!M375</f>
        <v>203.96039603960395</v>
      </c>
      <c r="I387" s="56">
        <f>+'INFO ENEL'!N375</f>
        <v>18</v>
      </c>
      <c r="J387" s="56" t="str">
        <f>+'INFO ENEL'!O375</f>
        <v>Poste</v>
      </c>
      <c r="K387" s="56" t="str">
        <f>+'INFO ENEL'!P375</f>
        <v>Madera</v>
      </c>
      <c r="L387" s="56" t="str">
        <f>+'INFO ENEL'!Q375</f>
        <v>PM60C1</v>
      </c>
      <c r="M387" s="55" t="str">
        <f>+IF(ISERROR(INDEX('Estructuras de Acero y Concreto'!$C$6:$C$577,MATCH(L387,'Estructuras de Acero y Concreto'!$D$6:$D$577,0)))=FALSE,INDEX('Estructuras de Acero y Concreto'!$C$6:$C$577,MATCH(L387,'Estructuras de Acero y Concreto'!$D$6:$D$577,0)),IF(ISERROR(INDEX('Estructuras de Madera'!$C$5:$C$122,MATCH(L387,'Estructuras de Madera'!$D$5:$D$122,0)))=FALSE,INDEX('Estructuras de Madera'!$C$5:$C$122,MATCH(L387,'Estructuras de Madera'!$D$5:$D$122,0)),INDEX(SICODI!$G$3:$G$2404,MATCH(L387,SICODI!$G$3:$G$2404,0))))</f>
        <v>EMSU1P60C1</v>
      </c>
      <c r="N387" s="121" t="str">
        <f>+IF(ISERROR(VLOOKUP(M387,'Resumen de precios LLTT'!$C$17:$D$3071,2,FALSE))=FALSE,VLOOKUP(M387,'Resumen de precios LLTT'!$C$17:$D$3071,2,FALSE),VLOOKUP(M387,SICODI!$G$3:$J$2404,2,FALSE))</f>
        <v>Estructura de  Suspensión compuesto por 1 postes de madera tratada 60' Clase 1</v>
      </c>
      <c r="O387" s="58">
        <f>+IF(ISERROR(VLOOKUP(M387,'Resumen de precios LLTT'!$C$17:$G$3071,5,FALSE))=FALSE,VLOOKUP(M387,'Resumen de precios LLTT'!$C$17:$G$3071,5,FALSE),VLOOKUP(M387,SICODI!$G$3:$J$2404,4,FALSE))</f>
        <v>2141.5628345688324</v>
      </c>
      <c r="P387" s="16">
        <f t="shared" si="51"/>
        <v>0.84299999999999997</v>
      </c>
      <c r="Q387" s="78">
        <f t="shared" si="52"/>
        <v>3946.9003041103579</v>
      </c>
      <c r="R387" s="56">
        <v>0</v>
      </c>
      <c r="S387" s="16">
        <f t="shared" si="53"/>
        <v>0.13400000000000001</v>
      </c>
      <c r="T387" s="79">
        <f t="shared" si="54"/>
        <v>44.073720062565663</v>
      </c>
      <c r="U387" s="80">
        <f t="shared" si="55"/>
        <v>0.183</v>
      </c>
      <c r="V387" s="81">
        <f t="shared" si="56"/>
        <v>8.0654907714495163</v>
      </c>
      <c r="W387" s="79">
        <f t="shared" si="57"/>
        <v>2.7140075144318634</v>
      </c>
      <c r="X387" s="60">
        <f t="shared" si="58"/>
        <v>2.7</v>
      </c>
      <c r="Y387" s="56">
        <f>+'INFO ENEL'!R375</f>
        <v>1</v>
      </c>
      <c r="Z387" s="59">
        <f t="shared" si="59"/>
        <v>2.7</v>
      </c>
    </row>
    <row r="388" spans="1:26" s="90" customFormat="1" ht="15" customHeight="1" x14ac:dyDescent="0.25">
      <c r="A388" s="55">
        <f>+'INFO ENEL'!A376</f>
        <v>371</v>
      </c>
      <c r="B388" s="121" t="str">
        <f>+INDEX($B$8:$B$15,MATCH(L388,$L$8:$L$15,0))</f>
        <v>MOD INV_2017</v>
      </c>
      <c r="C388" s="56" t="str">
        <f>+'INFO ENEL'!B376</f>
        <v>Lima</v>
      </c>
      <c r="D388" s="56" t="str">
        <f>+'INFO ENEL'!D376</f>
        <v>Pativilca (Lima)</v>
      </c>
      <c r="E388" s="56" t="str">
        <f>+'INFO ENEL'!D376</f>
        <v>Pativilca (Lima)</v>
      </c>
      <c r="F388" s="50">
        <f>+'INFO ENEL'!E376</f>
        <v>0</v>
      </c>
      <c r="G388" s="56" t="str">
        <f>+'INFO ENEL'!L376</f>
        <v>AT</v>
      </c>
      <c r="H388" s="57">
        <f>+'INFO ENEL'!M376</f>
        <v>197.02970297029702</v>
      </c>
      <c r="I388" s="56">
        <f>+'INFO ENEL'!N376</f>
        <v>18</v>
      </c>
      <c r="J388" s="56" t="str">
        <f>+'INFO ENEL'!O376</f>
        <v>Poste</v>
      </c>
      <c r="K388" s="56" t="str">
        <f>+'INFO ENEL'!P376</f>
        <v>Madera</v>
      </c>
      <c r="L388" s="56" t="str">
        <f>+'INFO ENEL'!Q376</f>
        <v>PM60C1</v>
      </c>
      <c r="M388" s="55" t="str">
        <f>+IF(ISERROR(INDEX('Estructuras de Acero y Concreto'!$C$6:$C$577,MATCH(L388,'Estructuras de Acero y Concreto'!$D$6:$D$577,0)))=FALSE,INDEX('Estructuras de Acero y Concreto'!$C$6:$C$577,MATCH(L388,'Estructuras de Acero y Concreto'!$D$6:$D$577,0)),IF(ISERROR(INDEX('Estructuras de Madera'!$C$5:$C$122,MATCH(L388,'Estructuras de Madera'!$D$5:$D$122,0)))=FALSE,INDEX('Estructuras de Madera'!$C$5:$C$122,MATCH(L388,'Estructuras de Madera'!$D$5:$D$122,0)),INDEX(SICODI!$G$3:$G$2404,MATCH(L388,SICODI!$G$3:$G$2404,0))))</f>
        <v>EMSU1P60C1</v>
      </c>
      <c r="N388" s="121" t="str">
        <f>+IF(ISERROR(VLOOKUP(M388,'Resumen de precios LLTT'!$C$17:$D$3071,2,FALSE))=FALSE,VLOOKUP(M388,'Resumen de precios LLTT'!$C$17:$D$3071,2,FALSE),VLOOKUP(M388,SICODI!$G$3:$J$2404,2,FALSE))</f>
        <v>Estructura de  Suspensión compuesto por 1 postes de madera tratada 60' Clase 1</v>
      </c>
      <c r="O388" s="58">
        <f>+IF(ISERROR(VLOOKUP(M388,'Resumen de precios LLTT'!$C$17:$G$3071,5,FALSE))=FALSE,VLOOKUP(M388,'Resumen de precios LLTT'!$C$17:$G$3071,5,FALSE),VLOOKUP(M388,SICODI!$G$3:$J$2404,4,FALSE))</f>
        <v>2141.5628345688324</v>
      </c>
      <c r="P388" s="16">
        <f t="shared" si="51"/>
        <v>0.84299999999999997</v>
      </c>
      <c r="Q388" s="78">
        <f t="shared" si="52"/>
        <v>3946.9003041103579</v>
      </c>
      <c r="R388" s="56">
        <v>0</v>
      </c>
      <c r="S388" s="16">
        <f t="shared" si="53"/>
        <v>0.13400000000000001</v>
      </c>
      <c r="T388" s="79">
        <f t="shared" si="54"/>
        <v>44.073720062565663</v>
      </c>
      <c r="U388" s="80">
        <f t="shared" si="55"/>
        <v>0.183</v>
      </c>
      <c r="V388" s="81">
        <f t="shared" si="56"/>
        <v>8.0654907714495163</v>
      </c>
      <c r="W388" s="79">
        <f t="shared" si="57"/>
        <v>2.7140075144318634</v>
      </c>
      <c r="X388" s="60">
        <f t="shared" si="58"/>
        <v>2.7</v>
      </c>
      <c r="Y388" s="56">
        <f>+'INFO ENEL'!R376</f>
        <v>1</v>
      </c>
      <c r="Z388" s="59">
        <f t="shared" si="59"/>
        <v>2.7</v>
      </c>
    </row>
    <row r="389" spans="1:26" s="90" customFormat="1" ht="15" customHeight="1" x14ac:dyDescent="0.25">
      <c r="A389" s="55">
        <f>+'INFO ENEL'!A377</f>
        <v>372</v>
      </c>
      <c r="B389" s="121" t="str">
        <f>+INDEX($B$8:$B$15,MATCH(L389,$L$8:$L$15,0))</f>
        <v>MOD INV_2017</v>
      </c>
      <c r="C389" s="56" t="str">
        <f>+'INFO ENEL'!B377</f>
        <v>Lima</v>
      </c>
      <c r="D389" s="56" t="str">
        <f>+'INFO ENEL'!D377</f>
        <v>Pativilca (Lima)</v>
      </c>
      <c r="E389" s="56" t="str">
        <f>+'INFO ENEL'!D377</f>
        <v>Pativilca (Lima)</v>
      </c>
      <c r="F389" s="50">
        <f>+'INFO ENEL'!E377</f>
        <v>0</v>
      </c>
      <c r="G389" s="56" t="str">
        <f>+'INFO ENEL'!L377</f>
        <v>AT</v>
      </c>
      <c r="H389" s="57">
        <f>+'INFO ENEL'!M377</f>
        <v>188.11881188118812</v>
      </c>
      <c r="I389" s="56">
        <f>+'INFO ENEL'!N377</f>
        <v>18</v>
      </c>
      <c r="J389" s="56" t="str">
        <f>+'INFO ENEL'!O377</f>
        <v>Poste</v>
      </c>
      <c r="K389" s="56" t="str">
        <f>+'INFO ENEL'!P377</f>
        <v>Madera</v>
      </c>
      <c r="L389" s="56" t="str">
        <f>+'INFO ENEL'!Q377</f>
        <v>PM60C1</v>
      </c>
      <c r="M389" s="55" t="str">
        <f>+IF(ISERROR(INDEX('Estructuras de Acero y Concreto'!$C$6:$C$577,MATCH(L389,'Estructuras de Acero y Concreto'!$D$6:$D$577,0)))=FALSE,INDEX('Estructuras de Acero y Concreto'!$C$6:$C$577,MATCH(L389,'Estructuras de Acero y Concreto'!$D$6:$D$577,0)),IF(ISERROR(INDEX('Estructuras de Madera'!$C$5:$C$122,MATCH(L389,'Estructuras de Madera'!$D$5:$D$122,0)))=FALSE,INDEX('Estructuras de Madera'!$C$5:$C$122,MATCH(L389,'Estructuras de Madera'!$D$5:$D$122,0)),INDEX(SICODI!$G$3:$G$2404,MATCH(L389,SICODI!$G$3:$G$2404,0))))</f>
        <v>EMSU1P60C1</v>
      </c>
      <c r="N389" s="121" t="str">
        <f>+IF(ISERROR(VLOOKUP(M389,'Resumen de precios LLTT'!$C$17:$D$3071,2,FALSE))=FALSE,VLOOKUP(M389,'Resumen de precios LLTT'!$C$17:$D$3071,2,FALSE),VLOOKUP(M389,SICODI!$G$3:$J$2404,2,FALSE))</f>
        <v>Estructura de  Suspensión compuesto por 1 postes de madera tratada 60' Clase 1</v>
      </c>
      <c r="O389" s="58">
        <f>+IF(ISERROR(VLOOKUP(M389,'Resumen de precios LLTT'!$C$17:$G$3071,5,FALSE))=FALSE,VLOOKUP(M389,'Resumen de precios LLTT'!$C$17:$G$3071,5,FALSE),VLOOKUP(M389,SICODI!$G$3:$J$2404,4,FALSE))</f>
        <v>2141.5628345688324</v>
      </c>
      <c r="P389" s="16">
        <f t="shared" si="51"/>
        <v>0.84299999999999997</v>
      </c>
      <c r="Q389" s="78">
        <f t="shared" si="52"/>
        <v>3946.9003041103579</v>
      </c>
      <c r="R389" s="56">
        <v>0</v>
      </c>
      <c r="S389" s="16">
        <f t="shared" si="53"/>
        <v>0.13400000000000001</v>
      </c>
      <c r="T389" s="79">
        <f t="shared" si="54"/>
        <v>44.073720062565663</v>
      </c>
      <c r="U389" s="80">
        <f t="shared" si="55"/>
        <v>0.183</v>
      </c>
      <c r="V389" s="81">
        <f t="shared" si="56"/>
        <v>8.0654907714495163</v>
      </c>
      <c r="W389" s="79">
        <f t="shared" si="57"/>
        <v>2.7140075144318634</v>
      </c>
      <c r="X389" s="60">
        <f t="shared" si="58"/>
        <v>2.7</v>
      </c>
      <c r="Y389" s="56">
        <f>+'INFO ENEL'!R377</f>
        <v>1</v>
      </c>
      <c r="Z389" s="59">
        <f t="shared" si="59"/>
        <v>2.7</v>
      </c>
    </row>
    <row r="390" spans="1:26" s="90" customFormat="1" ht="15" customHeight="1" x14ac:dyDescent="0.25">
      <c r="A390" s="55">
        <f>+'INFO ENEL'!A378</f>
        <v>373</v>
      </c>
      <c r="B390" s="121" t="str">
        <f>+INDEX($B$8:$B$15,MATCH(L390,$L$8:$L$15,0))</f>
        <v>MOD INV_2017</v>
      </c>
      <c r="C390" s="56" t="str">
        <f>+'INFO ENEL'!B378</f>
        <v>Lima</v>
      </c>
      <c r="D390" s="56" t="str">
        <f>+'INFO ENEL'!D378</f>
        <v>Pativilca (Lima)</v>
      </c>
      <c r="E390" s="56" t="str">
        <f>+'INFO ENEL'!D378</f>
        <v>Pativilca (Lima)</v>
      </c>
      <c r="F390" s="50">
        <f>+'INFO ENEL'!E378</f>
        <v>0</v>
      </c>
      <c r="G390" s="56" t="str">
        <f>+'INFO ENEL'!L378</f>
        <v>AT</v>
      </c>
      <c r="H390" s="57">
        <f>+'INFO ENEL'!M378</f>
        <v>200</v>
      </c>
      <c r="I390" s="56">
        <f>+'INFO ENEL'!N378</f>
        <v>18</v>
      </c>
      <c r="J390" s="56" t="str">
        <f>+'INFO ENEL'!O378</f>
        <v>Poste</v>
      </c>
      <c r="K390" s="56" t="str">
        <f>+'INFO ENEL'!P378</f>
        <v>Madera</v>
      </c>
      <c r="L390" s="56" t="str">
        <f>+'INFO ENEL'!Q378</f>
        <v>PM60C1</v>
      </c>
      <c r="M390" s="55" t="str">
        <f>+IF(ISERROR(INDEX('Estructuras de Acero y Concreto'!$C$6:$C$577,MATCH(L390,'Estructuras de Acero y Concreto'!$D$6:$D$577,0)))=FALSE,INDEX('Estructuras de Acero y Concreto'!$C$6:$C$577,MATCH(L390,'Estructuras de Acero y Concreto'!$D$6:$D$577,0)),IF(ISERROR(INDEX('Estructuras de Madera'!$C$5:$C$122,MATCH(L390,'Estructuras de Madera'!$D$5:$D$122,0)))=FALSE,INDEX('Estructuras de Madera'!$C$5:$C$122,MATCH(L390,'Estructuras de Madera'!$D$5:$D$122,0)),INDEX(SICODI!$G$3:$G$2404,MATCH(L390,SICODI!$G$3:$G$2404,0))))</f>
        <v>EMSU1P60C1</v>
      </c>
      <c r="N390" s="121" t="str">
        <f>+IF(ISERROR(VLOOKUP(M390,'Resumen de precios LLTT'!$C$17:$D$3071,2,FALSE))=FALSE,VLOOKUP(M390,'Resumen de precios LLTT'!$C$17:$D$3071,2,FALSE),VLOOKUP(M390,SICODI!$G$3:$J$2404,2,FALSE))</f>
        <v>Estructura de  Suspensión compuesto por 1 postes de madera tratada 60' Clase 1</v>
      </c>
      <c r="O390" s="58">
        <f>+IF(ISERROR(VLOOKUP(M390,'Resumen de precios LLTT'!$C$17:$G$3071,5,FALSE))=FALSE,VLOOKUP(M390,'Resumen de precios LLTT'!$C$17:$G$3071,5,FALSE),VLOOKUP(M390,SICODI!$G$3:$J$2404,4,FALSE))</f>
        <v>2141.5628345688324</v>
      </c>
      <c r="P390" s="16">
        <f t="shared" si="51"/>
        <v>0.84299999999999997</v>
      </c>
      <c r="Q390" s="78">
        <f t="shared" si="52"/>
        <v>3946.9003041103579</v>
      </c>
      <c r="R390" s="56">
        <v>0</v>
      </c>
      <c r="S390" s="16">
        <f t="shared" si="53"/>
        <v>0.13400000000000001</v>
      </c>
      <c r="T390" s="79">
        <f t="shared" si="54"/>
        <v>44.073720062565663</v>
      </c>
      <c r="U390" s="80">
        <f t="shared" si="55"/>
        <v>0.183</v>
      </c>
      <c r="V390" s="81">
        <f t="shared" si="56"/>
        <v>8.0654907714495163</v>
      </c>
      <c r="W390" s="79">
        <f t="shared" si="57"/>
        <v>2.7140075144318634</v>
      </c>
      <c r="X390" s="60">
        <f t="shared" si="58"/>
        <v>2.7</v>
      </c>
      <c r="Y390" s="56">
        <f>+'INFO ENEL'!R378</f>
        <v>1</v>
      </c>
      <c r="Z390" s="59">
        <f t="shared" si="59"/>
        <v>2.7</v>
      </c>
    </row>
    <row r="391" spans="1:26" s="90" customFormat="1" ht="15" customHeight="1" x14ac:dyDescent="0.25">
      <c r="A391" s="55">
        <f>+'INFO ENEL'!A379</f>
        <v>374</v>
      </c>
      <c r="B391" s="121" t="str">
        <f>+INDEX($B$8:$B$15,MATCH(L391,$L$8:$L$15,0))</f>
        <v>MOD INV_2017</v>
      </c>
      <c r="C391" s="56" t="str">
        <f>+'INFO ENEL'!B379</f>
        <v>Lima</v>
      </c>
      <c r="D391" s="56" t="str">
        <f>+'INFO ENEL'!D379</f>
        <v>Pativilca (Lima)</v>
      </c>
      <c r="E391" s="56" t="str">
        <f>+'INFO ENEL'!D379</f>
        <v>Pativilca (Lima)</v>
      </c>
      <c r="F391" s="50">
        <f>+'INFO ENEL'!E379</f>
        <v>0</v>
      </c>
      <c r="G391" s="56" t="str">
        <f>+'INFO ENEL'!L379</f>
        <v>AT</v>
      </c>
      <c r="H391" s="57">
        <f>+'INFO ENEL'!M379</f>
        <v>206.93069306930693</v>
      </c>
      <c r="I391" s="56">
        <f>+'INFO ENEL'!N379</f>
        <v>18</v>
      </c>
      <c r="J391" s="56" t="str">
        <f>+'INFO ENEL'!O379</f>
        <v>Poste</v>
      </c>
      <c r="K391" s="56" t="str">
        <f>+'INFO ENEL'!P379</f>
        <v>Madera</v>
      </c>
      <c r="L391" s="56" t="str">
        <f>+'INFO ENEL'!Q379</f>
        <v>PM60C1</v>
      </c>
      <c r="M391" s="55" t="str">
        <f>+IF(ISERROR(INDEX('Estructuras de Acero y Concreto'!$C$6:$C$577,MATCH(L391,'Estructuras de Acero y Concreto'!$D$6:$D$577,0)))=FALSE,INDEX('Estructuras de Acero y Concreto'!$C$6:$C$577,MATCH(L391,'Estructuras de Acero y Concreto'!$D$6:$D$577,0)),IF(ISERROR(INDEX('Estructuras de Madera'!$C$5:$C$122,MATCH(L391,'Estructuras de Madera'!$D$5:$D$122,0)))=FALSE,INDEX('Estructuras de Madera'!$C$5:$C$122,MATCH(L391,'Estructuras de Madera'!$D$5:$D$122,0)),INDEX(SICODI!$G$3:$G$2404,MATCH(L391,SICODI!$G$3:$G$2404,0))))</f>
        <v>EMSU1P60C1</v>
      </c>
      <c r="N391" s="121" t="str">
        <f>+IF(ISERROR(VLOOKUP(M391,'Resumen de precios LLTT'!$C$17:$D$3071,2,FALSE))=FALSE,VLOOKUP(M391,'Resumen de precios LLTT'!$C$17:$D$3071,2,FALSE),VLOOKUP(M391,SICODI!$G$3:$J$2404,2,FALSE))</f>
        <v>Estructura de  Suspensión compuesto por 1 postes de madera tratada 60' Clase 1</v>
      </c>
      <c r="O391" s="58">
        <f>+IF(ISERROR(VLOOKUP(M391,'Resumen de precios LLTT'!$C$17:$G$3071,5,FALSE))=FALSE,VLOOKUP(M391,'Resumen de precios LLTT'!$C$17:$G$3071,5,FALSE),VLOOKUP(M391,SICODI!$G$3:$J$2404,4,FALSE))</f>
        <v>2141.5628345688324</v>
      </c>
      <c r="P391" s="16">
        <f t="shared" si="51"/>
        <v>0.84299999999999997</v>
      </c>
      <c r="Q391" s="78">
        <f t="shared" si="52"/>
        <v>3946.9003041103579</v>
      </c>
      <c r="R391" s="56">
        <v>0</v>
      </c>
      <c r="S391" s="16">
        <f t="shared" si="53"/>
        <v>0.13400000000000001</v>
      </c>
      <c r="T391" s="79">
        <f t="shared" si="54"/>
        <v>44.073720062565663</v>
      </c>
      <c r="U391" s="80">
        <f t="shared" si="55"/>
        <v>0.183</v>
      </c>
      <c r="V391" s="81">
        <f t="shared" si="56"/>
        <v>8.0654907714495163</v>
      </c>
      <c r="W391" s="79">
        <f t="shared" si="57"/>
        <v>2.7140075144318634</v>
      </c>
      <c r="X391" s="60">
        <f t="shared" si="58"/>
        <v>2.7</v>
      </c>
      <c r="Y391" s="56">
        <f>+'INFO ENEL'!R379</f>
        <v>1</v>
      </c>
      <c r="Z391" s="59">
        <f t="shared" si="59"/>
        <v>2.7</v>
      </c>
    </row>
    <row r="392" spans="1:26" s="90" customFormat="1" ht="15" customHeight="1" x14ac:dyDescent="0.25">
      <c r="A392" s="55">
        <f>+'INFO ENEL'!A380</f>
        <v>375</v>
      </c>
      <c r="B392" s="121" t="str">
        <f>+INDEX($B$8:$B$15,MATCH(L392,$L$8:$L$15,0))</f>
        <v>MOD INV_2017</v>
      </c>
      <c r="C392" s="56" t="str">
        <f>+'INFO ENEL'!B380</f>
        <v>Lima</v>
      </c>
      <c r="D392" s="56" t="str">
        <f>+'INFO ENEL'!D380</f>
        <v>Pativilca (Lima)</v>
      </c>
      <c r="E392" s="56" t="str">
        <f>+'INFO ENEL'!D380</f>
        <v>Pativilca (Lima)</v>
      </c>
      <c r="F392" s="50">
        <f>+'INFO ENEL'!E380</f>
        <v>0</v>
      </c>
      <c r="G392" s="56" t="str">
        <f>+'INFO ENEL'!L380</f>
        <v>AT</v>
      </c>
      <c r="H392" s="57">
        <f>+'INFO ENEL'!M380</f>
        <v>221.78217821782178</v>
      </c>
      <c r="I392" s="56">
        <f>+'INFO ENEL'!N380</f>
        <v>18</v>
      </c>
      <c r="J392" s="56" t="str">
        <f>+'INFO ENEL'!O380</f>
        <v>Poste</v>
      </c>
      <c r="K392" s="56" t="str">
        <f>+'INFO ENEL'!P380</f>
        <v>Madera</v>
      </c>
      <c r="L392" s="56" t="str">
        <f>+'INFO ENEL'!Q380</f>
        <v>PM60C1</v>
      </c>
      <c r="M392" s="55" t="str">
        <f>+IF(ISERROR(INDEX('Estructuras de Acero y Concreto'!$C$6:$C$577,MATCH(L392,'Estructuras de Acero y Concreto'!$D$6:$D$577,0)))=FALSE,INDEX('Estructuras de Acero y Concreto'!$C$6:$C$577,MATCH(L392,'Estructuras de Acero y Concreto'!$D$6:$D$577,0)),IF(ISERROR(INDEX('Estructuras de Madera'!$C$5:$C$122,MATCH(L392,'Estructuras de Madera'!$D$5:$D$122,0)))=FALSE,INDEX('Estructuras de Madera'!$C$5:$C$122,MATCH(L392,'Estructuras de Madera'!$D$5:$D$122,0)),INDEX(SICODI!$G$3:$G$2404,MATCH(L392,SICODI!$G$3:$G$2404,0))))</f>
        <v>EMSU1P60C1</v>
      </c>
      <c r="N392" s="121" t="str">
        <f>+IF(ISERROR(VLOOKUP(M392,'Resumen de precios LLTT'!$C$17:$D$3071,2,FALSE))=FALSE,VLOOKUP(M392,'Resumen de precios LLTT'!$C$17:$D$3071,2,FALSE),VLOOKUP(M392,SICODI!$G$3:$J$2404,2,FALSE))</f>
        <v>Estructura de  Suspensión compuesto por 1 postes de madera tratada 60' Clase 1</v>
      </c>
      <c r="O392" s="58">
        <f>+IF(ISERROR(VLOOKUP(M392,'Resumen de precios LLTT'!$C$17:$G$3071,5,FALSE))=FALSE,VLOOKUP(M392,'Resumen de precios LLTT'!$C$17:$G$3071,5,FALSE),VLOOKUP(M392,SICODI!$G$3:$J$2404,4,FALSE))</f>
        <v>2141.5628345688324</v>
      </c>
      <c r="P392" s="16">
        <f t="shared" si="51"/>
        <v>0.84299999999999997</v>
      </c>
      <c r="Q392" s="78">
        <f t="shared" si="52"/>
        <v>3946.9003041103579</v>
      </c>
      <c r="R392" s="56">
        <v>0</v>
      </c>
      <c r="S392" s="16">
        <f t="shared" si="53"/>
        <v>0.13400000000000001</v>
      </c>
      <c r="T392" s="79">
        <f t="shared" si="54"/>
        <v>44.073720062565663</v>
      </c>
      <c r="U392" s="80">
        <f t="shared" si="55"/>
        <v>0.183</v>
      </c>
      <c r="V392" s="81">
        <f t="shared" si="56"/>
        <v>8.0654907714495163</v>
      </c>
      <c r="W392" s="79">
        <f t="shared" si="57"/>
        <v>2.7140075144318634</v>
      </c>
      <c r="X392" s="60">
        <f t="shared" si="58"/>
        <v>2.7</v>
      </c>
      <c r="Y392" s="56">
        <f>+'INFO ENEL'!R380</f>
        <v>1</v>
      </c>
      <c r="Z392" s="59">
        <f t="shared" si="59"/>
        <v>2.7</v>
      </c>
    </row>
    <row r="393" spans="1:26" s="90" customFormat="1" ht="15" customHeight="1" x14ac:dyDescent="0.25">
      <c r="A393" s="55">
        <f>+'INFO ENEL'!A381</f>
        <v>376</v>
      </c>
      <c r="B393" s="121" t="str">
        <f>+INDEX($B$8:$B$15,MATCH(L393,$L$8:$L$15,0))</f>
        <v>MOD INV_2017</v>
      </c>
      <c r="C393" s="56" t="str">
        <f>+'INFO ENEL'!B381</f>
        <v>Lima</v>
      </c>
      <c r="D393" s="56" t="str">
        <f>+'INFO ENEL'!D381</f>
        <v>Pativilca (Lima)</v>
      </c>
      <c r="E393" s="56" t="str">
        <f>+'INFO ENEL'!D381</f>
        <v>Pativilca (Lima)</v>
      </c>
      <c r="F393" s="50">
        <f>+'INFO ENEL'!E381</f>
        <v>0</v>
      </c>
      <c r="G393" s="56" t="str">
        <f>+'INFO ENEL'!L381</f>
        <v>AT</v>
      </c>
      <c r="H393" s="57">
        <f>+'INFO ENEL'!M381</f>
        <v>568.62745098039215</v>
      </c>
      <c r="I393" s="56">
        <f>+'INFO ENEL'!N381</f>
        <v>18</v>
      </c>
      <c r="J393" s="56" t="str">
        <f>+'INFO ENEL'!O381</f>
        <v>Poste</v>
      </c>
      <c r="K393" s="56" t="str">
        <f>+'INFO ENEL'!P381</f>
        <v>Madera</v>
      </c>
      <c r="L393" s="56" t="str">
        <f>+'INFO ENEL'!Q381</f>
        <v>PM60C1</v>
      </c>
      <c r="M393" s="55" t="str">
        <f>+IF(ISERROR(INDEX('Estructuras de Acero y Concreto'!$C$6:$C$577,MATCH(L393,'Estructuras de Acero y Concreto'!$D$6:$D$577,0)))=FALSE,INDEX('Estructuras de Acero y Concreto'!$C$6:$C$577,MATCH(L393,'Estructuras de Acero y Concreto'!$D$6:$D$577,0)),IF(ISERROR(INDEX('Estructuras de Madera'!$C$5:$C$122,MATCH(L393,'Estructuras de Madera'!$D$5:$D$122,0)))=FALSE,INDEX('Estructuras de Madera'!$C$5:$C$122,MATCH(L393,'Estructuras de Madera'!$D$5:$D$122,0)),INDEX(SICODI!$G$3:$G$2404,MATCH(L393,SICODI!$G$3:$G$2404,0))))</f>
        <v>EMSU1P60C1</v>
      </c>
      <c r="N393" s="121" t="str">
        <f>+IF(ISERROR(VLOOKUP(M393,'Resumen de precios LLTT'!$C$17:$D$3071,2,FALSE))=FALSE,VLOOKUP(M393,'Resumen de precios LLTT'!$C$17:$D$3071,2,FALSE),VLOOKUP(M393,SICODI!$G$3:$J$2404,2,FALSE))</f>
        <v>Estructura de  Suspensión compuesto por 1 postes de madera tratada 60' Clase 1</v>
      </c>
      <c r="O393" s="58">
        <f>+IF(ISERROR(VLOOKUP(M393,'Resumen de precios LLTT'!$C$17:$G$3071,5,FALSE))=FALSE,VLOOKUP(M393,'Resumen de precios LLTT'!$C$17:$G$3071,5,FALSE),VLOOKUP(M393,SICODI!$G$3:$J$2404,4,FALSE))</f>
        <v>2141.5628345688324</v>
      </c>
      <c r="P393" s="16">
        <f t="shared" ref="P393:P456" si="60">IF(G393="BT", $P$2, $P$3)</f>
        <v>0.84299999999999997</v>
      </c>
      <c r="Q393" s="78">
        <f t="shared" ref="Q393:Q456" si="61">O393*(P393+1)</f>
        <v>3946.9003041103579</v>
      </c>
      <c r="R393" s="56">
        <v>0</v>
      </c>
      <c r="S393" s="16">
        <f t="shared" ref="S393:S456" si="62">IF(G393="BT", ($S$2), ($S$3))</f>
        <v>0.13400000000000001</v>
      </c>
      <c r="T393" s="79">
        <f t="shared" ref="T393:T456" si="63">(Q393*S393)/12</f>
        <v>44.073720062565663</v>
      </c>
      <c r="U393" s="80">
        <f t="shared" ref="U393:U456" si="64">IF(G393="BT", ($U$2), ($U$3))</f>
        <v>0.183</v>
      </c>
      <c r="V393" s="81">
        <f t="shared" ref="V393:V456" si="65">T393*U393</f>
        <v>8.0654907714495163</v>
      </c>
      <c r="W393" s="79">
        <f t="shared" ref="W393:W456" si="66">(V393*(1/3)*(1+$Y$2))+R393</f>
        <v>2.7140075144318634</v>
      </c>
      <c r="X393" s="60">
        <f t="shared" si="58"/>
        <v>2.7</v>
      </c>
      <c r="Y393" s="56">
        <f>+'INFO ENEL'!R381</f>
        <v>1</v>
      </c>
      <c r="Z393" s="59">
        <f t="shared" si="59"/>
        <v>2.7</v>
      </c>
    </row>
    <row r="394" spans="1:26" s="90" customFormat="1" ht="15" customHeight="1" x14ac:dyDescent="0.25">
      <c r="A394" s="55">
        <f>+'INFO ENEL'!A382</f>
        <v>377</v>
      </c>
      <c r="B394" s="121" t="str">
        <f>+INDEX($B$8:$B$15,MATCH(L394,$L$8:$L$15,0))</f>
        <v>MOD INV_2017</v>
      </c>
      <c r="C394" s="56" t="str">
        <f>+'INFO ENEL'!B382</f>
        <v>Lima</v>
      </c>
      <c r="D394" s="56" t="str">
        <f>+'INFO ENEL'!D382</f>
        <v>Pativilca (Lima)</v>
      </c>
      <c r="E394" s="56" t="str">
        <f>+'INFO ENEL'!D382</f>
        <v>Pativilca (Lima)</v>
      </c>
      <c r="F394" s="50">
        <f>+'INFO ENEL'!E382</f>
        <v>0</v>
      </c>
      <c r="G394" s="56" t="str">
        <f>+'INFO ENEL'!L382</f>
        <v>AT</v>
      </c>
      <c r="H394" s="57">
        <f>+'INFO ENEL'!M382</f>
        <v>0</v>
      </c>
      <c r="I394" s="56">
        <f>+'INFO ENEL'!N382</f>
        <v>18</v>
      </c>
      <c r="J394" s="56" t="str">
        <f>+'INFO ENEL'!O382</f>
        <v>Poste</v>
      </c>
      <c r="K394" s="56" t="str">
        <f>+'INFO ENEL'!P382</f>
        <v>Madera</v>
      </c>
      <c r="L394" s="56" t="str">
        <f>+'INFO ENEL'!Q382</f>
        <v>PM60C1</v>
      </c>
      <c r="M394" s="55" t="str">
        <f>+IF(ISERROR(INDEX('Estructuras de Acero y Concreto'!$C$6:$C$577,MATCH(L394,'Estructuras de Acero y Concreto'!$D$6:$D$577,0)))=FALSE,INDEX('Estructuras de Acero y Concreto'!$C$6:$C$577,MATCH(L394,'Estructuras de Acero y Concreto'!$D$6:$D$577,0)),IF(ISERROR(INDEX('Estructuras de Madera'!$C$5:$C$122,MATCH(L394,'Estructuras de Madera'!$D$5:$D$122,0)))=FALSE,INDEX('Estructuras de Madera'!$C$5:$C$122,MATCH(L394,'Estructuras de Madera'!$D$5:$D$122,0)),INDEX(SICODI!$G$3:$G$2404,MATCH(L394,SICODI!$G$3:$G$2404,0))))</f>
        <v>EMSU1P60C1</v>
      </c>
      <c r="N394" s="121" t="str">
        <f>+IF(ISERROR(VLOOKUP(M394,'Resumen de precios LLTT'!$C$17:$D$3071,2,FALSE))=FALSE,VLOOKUP(M394,'Resumen de precios LLTT'!$C$17:$D$3071,2,FALSE),VLOOKUP(M394,SICODI!$G$3:$J$2404,2,FALSE))</f>
        <v>Estructura de  Suspensión compuesto por 1 postes de madera tratada 60' Clase 1</v>
      </c>
      <c r="O394" s="58">
        <f>+IF(ISERROR(VLOOKUP(M394,'Resumen de precios LLTT'!$C$17:$G$3071,5,FALSE))=FALSE,VLOOKUP(M394,'Resumen de precios LLTT'!$C$17:$G$3071,5,FALSE),VLOOKUP(M394,SICODI!$G$3:$J$2404,4,FALSE))</f>
        <v>2141.5628345688324</v>
      </c>
      <c r="P394" s="16">
        <f t="shared" si="60"/>
        <v>0.84299999999999997</v>
      </c>
      <c r="Q394" s="78">
        <f t="shared" si="61"/>
        <v>3946.9003041103579</v>
      </c>
      <c r="R394" s="56">
        <v>0</v>
      </c>
      <c r="S394" s="16">
        <f t="shared" si="62"/>
        <v>0.13400000000000001</v>
      </c>
      <c r="T394" s="79">
        <f t="shared" si="63"/>
        <v>44.073720062565663</v>
      </c>
      <c r="U394" s="80">
        <f t="shared" si="64"/>
        <v>0.183</v>
      </c>
      <c r="V394" s="81">
        <f t="shared" si="65"/>
        <v>8.0654907714495163</v>
      </c>
      <c r="W394" s="79">
        <f t="shared" si="66"/>
        <v>2.7140075144318634</v>
      </c>
      <c r="X394" s="60">
        <f t="shared" si="58"/>
        <v>2.7</v>
      </c>
      <c r="Y394" s="56">
        <f>+'INFO ENEL'!R382</f>
        <v>1</v>
      </c>
      <c r="Z394" s="59">
        <f t="shared" si="59"/>
        <v>2.7</v>
      </c>
    </row>
    <row r="395" spans="1:26" s="90" customFormat="1" ht="15" customHeight="1" x14ac:dyDescent="0.25">
      <c r="A395" s="55">
        <f>+'INFO ENEL'!A383</f>
        <v>378</v>
      </c>
      <c r="B395" s="121" t="str">
        <f>+INDEX($B$8:$B$15,MATCH(L395,$L$8:$L$15,0))</f>
        <v>MOD INV_2017</v>
      </c>
      <c r="C395" s="56" t="str">
        <f>+'INFO ENEL'!B383</f>
        <v>Lima</v>
      </c>
      <c r="D395" s="56" t="str">
        <f>+'INFO ENEL'!D383</f>
        <v>Barranca (Lima)</v>
      </c>
      <c r="E395" s="56" t="str">
        <f>+'INFO ENEL'!D383</f>
        <v>Barranca (Lima)</v>
      </c>
      <c r="F395" s="50">
        <f>+'INFO ENEL'!E383</f>
        <v>0</v>
      </c>
      <c r="G395" s="56" t="str">
        <f>+'INFO ENEL'!L383</f>
        <v>AT</v>
      </c>
      <c r="H395" s="57">
        <f>+'INFO ENEL'!M383</f>
        <v>216.83168316831683</v>
      </c>
      <c r="I395" s="56">
        <f>+'INFO ENEL'!N383</f>
        <v>18</v>
      </c>
      <c r="J395" s="56" t="str">
        <f>+'INFO ENEL'!O383</f>
        <v>Poste</v>
      </c>
      <c r="K395" s="56" t="str">
        <f>+'INFO ENEL'!P383</f>
        <v>Madera</v>
      </c>
      <c r="L395" s="56" t="str">
        <f>+'INFO ENEL'!Q383</f>
        <v>PM60C1</v>
      </c>
      <c r="M395" s="55" t="str">
        <f>+IF(ISERROR(INDEX('Estructuras de Acero y Concreto'!$C$6:$C$577,MATCH(L395,'Estructuras de Acero y Concreto'!$D$6:$D$577,0)))=FALSE,INDEX('Estructuras de Acero y Concreto'!$C$6:$C$577,MATCH(L395,'Estructuras de Acero y Concreto'!$D$6:$D$577,0)),IF(ISERROR(INDEX('Estructuras de Madera'!$C$5:$C$122,MATCH(L395,'Estructuras de Madera'!$D$5:$D$122,0)))=FALSE,INDEX('Estructuras de Madera'!$C$5:$C$122,MATCH(L395,'Estructuras de Madera'!$D$5:$D$122,0)),INDEX(SICODI!$G$3:$G$2404,MATCH(L395,SICODI!$G$3:$G$2404,0))))</f>
        <v>EMSU1P60C1</v>
      </c>
      <c r="N395" s="121" t="str">
        <f>+IF(ISERROR(VLOOKUP(M395,'Resumen de precios LLTT'!$C$17:$D$3071,2,FALSE))=FALSE,VLOOKUP(M395,'Resumen de precios LLTT'!$C$17:$D$3071,2,FALSE),VLOOKUP(M395,SICODI!$G$3:$J$2404,2,FALSE))</f>
        <v>Estructura de  Suspensión compuesto por 1 postes de madera tratada 60' Clase 1</v>
      </c>
      <c r="O395" s="58">
        <f>+IF(ISERROR(VLOOKUP(M395,'Resumen de precios LLTT'!$C$17:$G$3071,5,FALSE))=FALSE,VLOOKUP(M395,'Resumen de precios LLTT'!$C$17:$G$3071,5,FALSE),VLOOKUP(M395,SICODI!$G$3:$J$2404,4,FALSE))</f>
        <v>2141.5628345688324</v>
      </c>
      <c r="P395" s="16">
        <f t="shared" si="60"/>
        <v>0.84299999999999997</v>
      </c>
      <c r="Q395" s="78">
        <f t="shared" si="61"/>
        <v>3946.9003041103579</v>
      </c>
      <c r="R395" s="56">
        <v>0</v>
      </c>
      <c r="S395" s="16">
        <f t="shared" si="62"/>
        <v>0.13400000000000001</v>
      </c>
      <c r="T395" s="79">
        <f t="shared" si="63"/>
        <v>44.073720062565663</v>
      </c>
      <c r="U395" s="80">
        <f t="shared" si="64"/>
        <v>0.183</v>
      </c>
      <c r="V395" s="81">
        <f t="shared" si="65"/>
        <v>8.0654907714495163</v>
      </c>
      <c r="W395" s="79">
        <f t="shared" si="66"/>
        <v>2.7140075144318634</v>
      </c>
      <c r="X395" s="60">
        <f t="shared" si="58"/>
        <v>2.7</v>
      </c>
      <c r="Y395" s="56">
        <f>+'INFO ENEL'!R383</f>
        <v>1</v>
      </c>
      <c r="Z395" s="59">
        <f t="shared" si="59"/>
        <v>2.7</v>
      </c>
    </row>
    <row r="396" spans="1:26" s="90" customFormat="1" ht="15" customHeight="1" x14ac:dyDescent="0.25">
      <c r="A396" s="55">
        <f>+'INFO ENEL'!A384</f>
        <v>379</v>
      </c>
      <c r="B396" s="121" t="str">
        <f>+INDEX($B$8:$B$15,MATCH(L396,$L$8:$L$15,0))</f>
        <v>MOD INV_2017</v>
      </c>
      <c r="C396" s="56" t="str">
        <f>+'INFO ENEL'!B384</f>
        <v>Lima</v>
      </c>
      <c r="D396" s="56" t="str">
        <f>+'INFO ENEL'!D384</f>
        <v>Barranca (Lima)</v>
      </c>
      <c r="E396" s="56" t="str">
        <f>+'INFO ENEL'!D384</f>
        <v>Barranca (Lima)</v>
      </c>
      <c r="F396" s="50">
        <f>+'INFO ENEL'!E384</f>
        <v>0</v>
      </c>
      <c r="G396" s="56" t="str">
        <f>+'INFO ENEL'!L384</f>
        <v>AT</v>
      </c>
      <c r="H396" s="57">
        <f>+'INFO ENEL'!M384</f>
        <v>145.54455445544554</v>
      </c>
      <c r="I396" s="56">
        <f>+'INFO ENEL'!N384</f>
        <v>18</v>
      </c>
      <c r="J396" s="56" t="str">
        <f>+'INFO ENEL'!O384</f>
        <v>Poste</v>
      </c>
      <c r="K396" s="56" t="str">
        <f>+'INFO ENEL'!P384</f>
        <v>Madera</v>
      </c>
      <c r="L396" s="56" t="str">
        <f>+'INFO ENEL'!Q384</f>
        <v>PM60C1</v>
      </c>
      <c r="M396" s="55" t="str">
        <f>+IF(ISERROR(INDEX('Estructuras de Acero y Concreto'!$C$6:$C$577,MATCH(L396,'Estructuras de Acero y Concreto'!$D$6:$D$577,0)))=FALSE,INDEX('Estructuras de Acero y Concreto'!$C$6:$C$577,MATCH(L396,'Estructuras de Acero y Concreto'!$D$6:$D$577,0)),IF(ISERROR(INDEX('Estructuras de Madera'!$C$5:$C$122,MATCH(L396,'Estructuras de Madera'!$D$5:$D$122,0)))=FALSE,INDEX('Estructuras de Madera'!$C$5:$C$122,MATCH(L396,'Estructuras de Madera'!$D$5:$D$122,0)),INDEX(SICODI!$G$3:$G$2404,MATCH(L396,SICODI!$G$3:$G$2404,0))))</f>
        <v>EMSU1P60C1</v>
      </c>
      <c r="N396" s="121" t="str">
        <f>+IF(ISERROR(VLOOKUP(M396,'Resumen de precios LLTT'!$C$17:$D$3071,2,FALSE))=FALSE,VLOOKUP(M396,'Resumen de precios LLTT'!$C$17:$D$3071,2,FALSE),VLOOKUP(M396,SICODI!$G$3:$J$2404,2,FALSE))</f>
        <v>Estructura de  Suspensión compuesto por 1 postes de madera tratada 60' Clase 1</v>
      </c>
      <c r="O396" s="58">
        <f>+IF(ISERROR(VLOOKUP(M396,'Resumen de precios LLTT'!$C$17:$G$3071,5,FALSE))=FALSE,VLOOKUP(M396,'Resumen de precios LLTT'!$C$17:$G$3071,5,FALSE),VLOOKUP(M396,SICODI!$G$3:$J$2404,4,FALSE))</f>
        <v>2141.5628345688324</v>
      </c>
      <c r="P396" s="16">
        <f t="shared" si="60"/>
        <v>0.84299999999999997</v>
      </c>
      <c r="Q396" s="78">
        <f t="shared" si="61"/>
        <v>3946.9003041103579</v>
      </c>
      <c r="R396" s="56">
        <v>0</v>
      </c>
      <c r="S396" s="16">
        <f t="shared" si="62"/>
        <v>0.13400000000000001</v>
      </c>
      <c r="T396" s="79">
        <f t="shared" si="63"/>
        <v>44.073720062565663</v>
      </c>
      <c r="U396" s="80">
        <f t="shared" si="64"/>
        <v>0.183</v>
      </c>
      <c r="V396" s="81">
        <f t="shared" si="65"/>
        <v>8.0654907714495163</v>
      </c>
      <c r="W396" s="79">
        <f t="shared" si="66"/>
        <v>2.7140075144318634</v>
      </c>
      <c r="X396" s="60">
        <f t="shared" si="58"/>
        <v>2.7</v>
      </c>
      <c r="Y396" s="56">
        <f>+'INFO ENEL'!R384</f>
        <v>1</v>
      </c>
      <c r="Z396" s="59">
        <f t="shared" si="59"/>
        <v>2.7</v>
      </c>
    </row>
    <row r="397" spans="1:26" s="90" customFormat="1" ht="15" customHeight="1" x14ac:dyDescent="0.25">
      <c r="A397" s="55">
        <f>+'INFO ENEL'!A385</f>
        <v>380</v>
      </c>
      <c r="B397" s="121" t="str">
        <f>+INDEX($B$8:$B$15,MATCH(L397,$L$8:$L$15,0))</f>
        <v>MOD INV_2017</v>
      </c>
      <c r="C397" s="56" t="str">
        <f>+'INFO ENEL'!B385</f>
        <v>Lima</v>
      </c>
      <c r="D397" s="56" t="str">
        <f>+'INFO ENEL'!D385</f>
        <v>Barranca (Lima)</v>
      </c>
      <c r="E397" s="56" t="str">
        <f>+'INFO ENEL'!D385</f>
        <v>Barranca (Lima)</v>
      </c>
      <c r="F397" s="50">
        <f>+'INFO ENEL'!E385</f>
        <v>0</v>
      </c>
      <c r="G397" s="56" t="str">
        <f>+'INFO ENEL'!L385</f>
        <v>AT</v>
      </c>
      <c r="H397" s="57">
        <f>+'INFO ENEL'!M385</f>
        <v>188.11881188118812</v>
      </c>
      <c r="I397" s="56">
        <f>+'INFO ENEL'!N385</f>
        <v>18</v>
      </c>
      <c r="J397" s="56" t="str">
        <f>+'INFO ENEL'!O385</f>
        <v>Poste</v>
      </c>
      <c r="K397" s="56" t="str">
        <f>+'INFO ENEL'!P385</f>
        <v>Madera</v>
      </c>
      <c r="L397" s="56" t="str">
        <f>+'INFO ENEL'!Q385</f>
        <v>PM60C1</v>
      </c>
      <c r="M397" s="55" t="str">
        <f>+IF(ISERROR(INDEX('Estructuras de Acero y Concreto'!$C$6:$C$577,MATCH(L397,'Estructuras de Acero y Concreto'!$D$6:$D$577,0)))=FALSE,INDEX('Estructuras de Acero y Concreto'!$C$6:$C$577,MATCH(L397,'Estructuras de Acero y Concreto'!$D$6:$D$577,0)),IF(ISERROR(INDEX('Estructuras de Madera'!$C$5:$C$122,MATCH(L397,'Estructuras de Madera'!$D$5:$D$122,0)))=FALSE,INDEX('Estructuras de Madera'!$C$5:$C$122,MATCH(L397,'Estructuras de Madera'!$D$5:$D$122,0)),INDEX(SICODI!$G$3:$G$2404,MATCH(L397,SICODI!$G$3:$G$2404,0))))</f>
        <v>EMSU1P60C1</v>
      </c>
      <c r="N397" s="121" t="str">
        <f>+IF(ISERROR(VLOOKUP(M397,'Resumen de precios LLTT'!$C$17:$D$3071,2,FALSE))=FALSE,VLOOKUP(M397,'Resumen de precios LLTT'!$C$17:$D$3071,2,FALSE),VLOOKUP(M397,SICODI!$G$3:$J$2404,2,FALSE))</f>
        <v>Estructura de  Suspensión compuesto por 1 postes de madera tratada 60' Clase 1</v>
      </c>
      <c r="O397" s="58">
        <f>+IF(ISERROR(VLOOKUP(M397,'Resumen de precios LLTT'!$C$17:$G$3071,5,FALSE))=FALSE,VLOOKUP(M397,'Resumen de precios LLTT'!$C$17:$G$3071,5,FALSE),VLOOKUP(M397,SICODI!$G$3:$J$2404,4,FALSE))</f>
        <v>2141.5628345688324</v>
      </c>
      <c r="P397" s="16">
        <f t="shared" si="60"/>
        <v>0.84299999999999997</v>
      </c>
      <c r="Q397" s="78">
        <f t="shared" si="61"/>
        <v>3946.9003041103579</v>
      </c>
      <c r="R397" s="56">
        <v>0</v>
      </c>
      <c r="S397" s="16">
        <f t="shared" si="62"/>
        <v>0.13400000000000001</v>
      </c>
      <c r="T397" s="79">
        <f t="shared" si="63"/>
        <v>44.073720062565663</v>
      </c>
      <c r="U397" s="80">
        <f t="shared" si="64"/>
        <v>0.183</v>
      </c>
      <c r="V397" s="81">
        <f t="shared" si="65"/>
        <v>8.0654907714495163</v>
      </c>
      <c r="W397" s="79">
        <f t="shared" si="66"/>
        <v>2.7140075144318634</v>
      </c>
      <c r="X397" s="60">
        <f t="shared" si="58"/>
        <v>2.7</v>
      </c>
      <c r="Y397" s="56">
        <f>+'INFO ENEL'!R385</f>
        <v>1</v>
      </c>
      <c r="Z397" s="59">
        <f t="shared" si="59"/>
        <v>2.7</v>
      </c>
    </row>
    <row r="398" spans="1:26" s="90" customFormat="1" ht="15" customHeight="1" x14ac:dyDescent="0.25">
      <c r="A398" s="55">
        <f>+'INFO ENEL'!A386</f>
        <v>381</v>
      </c>
      <c r="B398" s="121" t="str">
        <f>+INDEX($B$8:$B$15,MATCH(L398,$L$8:$L$15,0))</f>
        <v>MOD INV_2017</v>
      </c>
      <c r="C398" s="56" t="str">
        <f>+'INFO ENEL'!B386</f>
        <v>Lima</v>
      </c>
      <c r="D398" s="56" t="str">
        <f>+'INFO ENEL'!D386</f>
        <v>Barranca (Lima)</v>
      </c>
      <c r="E398" s="56" t="str">
        <f>+'INFO ENEL'!D386</f>
        <v>Barranca (Lima)</v>
      </c>
      <c r="F398" s="50">
        <f>+'INFO ENEL'!E386</f>
        <v>0</v>
      </c>
      <c r="G398" s="56" t="str">
        <f>+'INFO ENEL'!L386</f>
        <v>AT</v>
      </c>
      <c r="H398" s="57">
        <f>+'INFO ENEL'!M386</f>
        <v>251.48514851485149</v>
      </c>
      <c r="I398" s="56">
        <f>+'INFO ENEL'!N386</f>
        <v>18</v>
      </c>
      <c r="J398" s="56" t="str">
        <f>+'INFO ENEL'!O386</f>
        <v>Poste</v>
      </c>
      <c r="K398" s="56" t="str">
        <f>+'INFO ENEL'!P386</f>
        <v>Madera</v>
      </c>
      <c r="L398" s="56" t="str">
        <f>+'INFO ENEL'!Q386</f>
        <v>PM60C1</v>
      </c>
      <c r="M398" s="55" t="str">
        <f>+IF(ISERROR(INDEX('Estructuras de Acero y Concreto'!$C$6:$C$577,MATCH(L398,'Estructuras de Acero y Concreto'!$D$6:$D$577,0)))=FALSE,INDEX('Estructuras de Acero y Concreto'!$C$6:$C$577,MATCH(L398,'Estructuras de Acero y Concreto'!$D$6:$D$577,0)),IF(ISERROR(INDEX('Estructuras de Madera'!$C$5:$C$122,MATCH(L398,'Estructuras de Madera'!$D$5:$D$122,0)))=FALSE,INDEX('Estructuras de Madera'!$C$5:$C$122,MATCH(L398,'Estructuras de Madera'!$D$5:$D$122,0)),INDEX(SICODI!$G$3:$G$2404,MATCH(L398,SICODI!$G$3:$G$2404,0))))</f>
        <v>EMSU1P60C1</v>
      </c>
      <c r="N398" s="121" t="str">
        <f>+IF(ISERROR(VLOOKUP(M398,'Resumen de precios LLTT'!$C$17:$D$3071,2,FALSE))=FALSE,VLOOKUP(M398,'Resumen de precios LLTT'!$C$17:$D$3071,2,FALSE),VLOOKUP(M398,SICODI!$G$3:$J$2404,2,FALSE))</f>
        <v>Estructura de  Suspensión compuesto por 1 postes de madera tratada 60' Clase 1</v>
      </c>
      <c r="O398" s="58">
        <f>+IF(ISERROR(VLOOKUP(M398,'Resumen de precios LLTT'!$C$17:$G$3071,5,FALSE))=FALSE,VLOOKUP(M398,'Resumen de precios LLTT'!$C$17:$G$3071,5,FALSE),VLOOKUP(M398,SICODI!$G$3:$J$2404,4,FALSE))</f>
        <v>2141.5628345688324</v>
      </c>
      <c r="P398" s="16">
        <f t="shared" si="60"/>
        <v>0.84299999999999997</v>
      </c>
      <c r="Q398" s="78">
        <f t="shared" si="61"/>
        <v>3946.9003041103579</v>
      </c>
      <c r="R398" s="56">
        <v>0</v>
      </c>
      <c r="S398" s="16">
        <f t="shared" si="62"/>
        <v>0.13400000000000001</v>
      </c>
      <c r="T398" s="79">
        <f t="shared" si="63"/>
        <v>44.073720062565663</v>
      </c>
      <c r="U398" s="80">
        <f t="shared" si="64"/>
        <v>0.183</v>
      </c>
      <c r="V398" s="81">
        <f t="shared" si="65"/>
        <v>8.0654907714495163</v>
      </c>
      <c r="W398" s="79">
        <f t="shared" si="66"/>
        <v>2.7140075144318634</v>
      </c>
      <c r="X398" s="60">
        <f t="shared" si="58"/>
        <v>2.7</v>
      </c>
      <c r="Y398" s="56">
        <f>+'INFO ENEL'!R386</f>
        <v>1</v>
      </c>
      <c r="Z398" s="59">
        <f t="shared" si="59"/>
        <v>2.7</v>
      </c>
    </row>
    <row r="399" spans="1:26" s="90" customFormat="1" ht="15" customHeight="1" x14ac:dyDescent="0.25">
      <c r="A399" s="55">
        <f>+'INFO ENEL'!A387</f>
        <v>382</v>
      </c>
      <c r="B399" s="121" t="str">
        <f>+INDEX($B$8:$B$15,MATCH(L399,$L$8:$L$15,0))</f>
        <v>MOD INV_2017</v>
      </c>
      <c r="C399" s="56" t="str">
        <f>+'INFO ENEL'!B387</f>
        <v>Lima</v>
      </c>
      <c r="D399" s="56" t="str">
        <f>+'INFO ENEL'!D387</f>
        <v>Barranca (Lima)</v>
      </c>
      <c r="E399" s="56" t="str">
        <f>+'INFO ENEL'!D387</f>
        <v>Barranca (Lima)</v>
      </c>
      <c r="F399" s="50">
        <f>+'INFO ENEL'!E387</f>
        <v>0</v>
      </c>
      <c r="G399" s="56" t="str">
        <f>+'INFO ENEL'!L387</f>
        <v>AT</v>
      </c>
      <c r="H399" s="57">
        <f>+'INFO ENEL'!M387</f>
        <v>209.9009900990099</v>
      </c>
      <c r="I399" s="56">
        <f>+'INFO ENEL'!N387</f>
        <v>18</v>
      </c>
      <c r="J399" s="56" t="str">
        <f>+'INFO ENEL'!O387</f>
        <v>Poste</v>
      </c>
      <c r="K399" s="56" t="str">
        <f>+'INFO ENEL'!P387</f>
        <v>Madera</v>
      </c>
      <c r="L399" s="56" t="str">
        <f>+'INFO ENEL'!Q387</f>
        <v>PM60C1</v>
      </c>
      <c r="M399" s="55" t="str">
        <f>+IF(ISERROR(INDEX('Estructuras de Acero y Concreto'!$C$6:$C$577,MATCH(L399,'Estructuras de Acero y Concreto'!$D$6:$D$577,0)))=FALSE,INDEX('Estructuras de Acero y Concreto'!$C$6:$C$577,MATCH(L399,'Estructuras de Acero y Concreto'!$D$6:$D$577,0)),IF(ISERROR(INDEX('Estructuras de Madera'!$C$5:$C$122,MATCH(L399,'Estructuras de Madera'!$D$5:$D$122,0)))=FALSE,INDEX('Estructuras de Madera'!$C$5:$C$122,MATCH(L399,'Estructuras de Madera'!$D$5:$D$122,0)),INDEX(SICODI!$G$3:$G$2404,MATCH(L399,SICODI!$G$3:$G$2404,0))))</f>
        <v>EMSU1P60C1</v>
      </c>
      <c r="N399" s="121" t="str">
        <f>+IF(ISERROR(VLOOKUP(M399,'Resumen de precios LLTT'!$C$17:$D$3071,2,FALSE))=FALSE,VLOOKUP(M399,'Resumen de precios LLTT'!$C$17:$D$3071,2,FALSE),VLOOKUP(M399,SICODI!$G$3:$J$2404,2,FALSE))</f>
        <v>Estructura de  Suspensión compuesto por 1 postes de madera tratada 60' Clase 1</v>
      </c>
      <c r="O399" s="58">
        <f>+IF(ISERROR(VLOOKUP(M399,'Resumen de precios LLTT'!$C$17:$G$3071,5,FALSE))=FALSE,VLOOKUP(M399,'Resumen de precios LLTT'!$C$17:$G$3071,5,FALSE),VLOOKUP(M399,SICODI!$G$3:$J$2404,4,FALSE))</f>
        <v>2141.5628345688324</v>
      </c>
      <c r="P399" s="16">
        <f t="shared" si="60"/>
        <v>0.84299999999999997</v>
      </c>
      <c r="Q399" s="78">
        <f t="shared" si="61"/>
        <v>3946.9003041103579</v>
      </c>
      <c r="R399" s="56">
        <v>0</v>
      </c>
      <c r="S399" s="16">
        <f t="shared" si="62"/>
        <v>0.13400000000000001</v>
      </c>
      <c r="T399" s="79">
        <f t="shared" si="63"/>
        <v>44.073720062565663</v>
      </c>
      <c r="U399" s="80">
        <f t="shared" si="64"/>
        <v>0.183</v>
      </c>
      <c r="V399" s="81">
        <f t="shared" si="65"/>
        <v>8.0654907714495163</v>
      </c>
      <c r="W399" s="79">
        <f t="shared" si="66"/>
        <v>2.7140075144318634</v>
      </c>
      <c r="X399" s="60">
        <f t="shared" si="58"/>
        <v>2.7</v>
      </c>
      <c r="Y399" s="56">
        <f>+'INFO ENEL'!R387</f>
        <v>1</v>
      </c>
      <c r="Z399" s="59">
        <f t="shared" si="59"/>
        <v>2.7</v>
      </c>
    </row>
    <row r="400" spans="1:26" s="90" customFormat="1" ht="15" customHeight="1" x14ac:dyDescent="0.25">
      <c r="A400" s="55">
        <f>+'INFO ENEL'!A388</f>
        <v>383</v>
      </c>
      <c r="B400" s="121" t="str">
        <f>+INDEX($B$8:$B$15,MATCH(L400,$L$8:$L$15,0))</f>
        <v>MOD INV_2017</v>
      </c>
      <c r="C400" s="56" t="str">
        <f>+'INFO ENEL'!B388</f>
        <v>Lima</v>
      </c>
      <c r="D400" s="56" t="str">
        <f>+'INFO ENEL'!D388</f>
        <v>Barranca (Lima)</v>
      </c>
      <c r="E400" s="56" t="str">
        <f>+'INFO ENEL'!D388</f>
        <v>Barranca (Lima)</v>
      </c>
      <c r="F400" s="50">
        <f>+'INFO ENEL'!E388</f>
        <v>0</v>
      </c>
      <c r="G400" s="56" t="str">
        <f>+'INFO ENEL'!L388</f>
        <v>AT</v>
      </c>
      <c r="H400" s="57">
        <f>+'INFO ENEL'!M388</f>
        <v>182.17821782178217</v>
      </c>
      <c r="I400" s="56">
        <f>+'INFO ENEL'!N388</f>
        <v>18</v>
      </c>
      <c r="J400" s="56" t="str">
        <f>+'INFO ENEL'!O388</f>
        <v>Poste</v>
      </c>
      <c r="K400" s="56" t="str">
        <f>+'INFO ENEL'!P388</f>
        <v>Madera</v>
      </c>
      <c r="L400" s="56" t="str">
        <f>+'INFO ENEL'!Q388</f>
        <v>PM60C1</v>
      </c>
      <c r="M400" s="55" t="str">
        <f>+IF(ISERROR(INDEX('Estructuras de Acero y Concreto'!$C$6:$C$577,MATCH(L400,'Estructuras de Acero y Concreto'!$D$6:$D$577,0)))=FALSE,INDEX('Estructuras de Acero y Concreto'!$C$6:$C$577,MATCH(L400,'Estructuras de Acero y Concreto'!$D$6:$D$577,0)),IF(ISERROR(INDEX('Estructuras de Madera'!$C$5:$C$122,MATCH(L400,'Estructuras de Madera'!$D$5:$D$122,0)))=FALSE,INDEX('Estructuras de Madera'!$C$5:$C$122,MATCH(L400,'Estructuras de Madera'!$D$5:$D$122,0)),INDEX(SICODI!$G$3:$G$2404,MATCH(L400,SICODI!$G$3:$G$2404,0))))</f>
        <v>EMSU1P60C1</v>
      </c>
      <c r="N400" s="121" t="str">
        <f>+IF(ISERROR(VLOOKUP(M400,'Resumen de precios LLTT'!$C$17:$D$3071,2,FALSE))=FALSE,VLOOKUP(M400,'Resumen de precios LLTT'!$C$17:$D$3071,2,FALSE),VLOOKUP(M400,SICODI!$G$3:$J$2404,2,FALSE))</f>
        <v>Estructura de  Suspensión compuesto por 1 postes de madera tratada 60' Clase 1</v>
      </c>
      <c r="O400" s="58">
        <f>+IF(ISERROR(VLOOKUP(M400,'Resumen de precios LLTT'!$C$17:$G$3071,5,FALSE))=FALSE,VLOOKUP(M400,'Resumen de precios LLTT'!$C$17:$G$3071,5,FALSE),VLOOKUP(M400,SICODI!$G$3:$J$2404,4,FALSE))</f>
        <v>2141.5628345688324</v>
      </c>
      <c r="P400" s="16">
        <f t="shared" si="60"/>
        <v>0.84299999999999997</v>
      </c>
      <c r="Q400" s="78">
        <f t="shared" si="61"/>
        <v>3946.9003041103579</v>
      </c>
      <c r="R400" s="56">
        <v>0</v>
      </c>
      <c r="S400" s="16">
        <f t="shared" si="62"/>
        <v>0.13400000000000001</v>
      </c>
      <c r="T400" s="79">
        <f t="shared" si="63"/>
        <v>44.073720062565663</v>
      </c>
      <c r="U400" s="80">
        <f t="shared" si="64"/>
        <v>0.183</v>
      </c>
      <c r="V400" s="81">
        <f t="shared" si="65"/>
        <v>8.0654907714495163</v>
      </c>
      <c r="W400" s="79">
        <f t="shared" si="66"/>
        <v>2.7140075144318634</v>
      </c>
      <c r="X400" s="60">
        <f t="shared" si="58"/>
        <v>2.7</v>
      </c>
      <c r="Y400" s="56">
        <f>+'INFO ENEL'!R388</f>
        <v>1</v>
      </c>
      <c r="Z400" s="59">
        <f t="shared" si="59"/>
        <v>2.7</v>
      </c>
    </row>
    <row r="401" spans="1:26" s="90" customFormat="1" ht="15" customHeight="1" x14ac:dyDescent="0.25">
      <c r="A401" s="55">
        <f>+'INFO ENEL'!A389</f>
        <v>384</v>
      </c>
      <c r="B401" s="121" t="str">
        <f>+INDEX($B$8:$B$15,MATCH(L401,$L$8:$L$15,0))</f>
        <v>MOD INV_2017</v>
      </c>
      <c r="C401" s="56" t="str">
        <f>+'INFO ENEL'!B389</f>
        <v>Lima</v>
      </c>
      <c r="D401" s="56" t="str">
        <f>+'INFO ENEL'!D389</f>
        <v>Barranca (Lima)</v>
      </c>
      <c r="E401" s="56" t="str">
        <f>+'INFO ENEL'!D389</f>
        <v>Barranca (Lima)</v>
      </c>
      <c r="F401" s="50">
        <f>+'INFO ENEL'!E389</f>
        <v>0</v>
      </c>
      <c r="G401" s="56" t="str">
        <f>+'INFO ENEL'!L389</f>
        <v>AT</v>
      </c>
      <c r="H401" s="57">
        <f>+'INFO ENEL'!M389</f>
        <v>229.70297029702971</v>
      </c>
      <c r="I401" s="56">
        <f>+'INFO ENEL'!N389</f>
        <v>18</v>
      </c>
      <c r="J401" s="56" t="str">
        <f>+'INFO ENEL'!O389</f>
        <v>Poste</v>
      </c>
      <c r="K401" s="56" t="str">
        <f>+'INFO ENEL'!P389</f>
        <v>Madera</v>
      </c>
      <c r="L401" s="56" t="str">
        <f>+'INFO ENEL'!Q389</f>
        <v>PM60C1</v>
      </c>
      <c r="M401" s="55" t="str">
        <f>+IF(ISERROR(INDEX('Estructuras de Acero y Concreto'!$C$6:$C$577,MATCH(L401,'Estructuras de Acero y Concreto'!$D$6:$D$577,0)))=FALSE,INDEX('Estructuras de Acero y Concreto'!$C$6:$C$577,MATCH(L401,'Estructuras de Acero y Concreto'!$D$6:$D$577,0)),IF(ISERROR(INDEX('Estructuras de Madera'!$C$5:$C$122,MATCH(L401,'Estructuras de Madera'!$D$5:$D$122,0)))=FALSE,INDEX('Estructuras de Madera'!$C$5:$C$122,MATCH(L401,'Estructuras de Madera'!$D$5:$D$122,0)),INDEX(SICODI!$G$3:$G$2404,MATCH(L401,SICODI!$G$3:$G$2404,0))))</f>
        <v>EMSU1P60C1</v>
      </c>
      <c r="N401" s="121" t="str">
        <f>+IF(ISERROR(VLOOKUP(M401,'Resumen de precios LLTT'!$C$17:$D$3071,2,FALSE))=FALSE,VLOOKUP(M401,'Resumen de precios LLTT'!$C$17:$D$3071,2,FALSE),VLOOKUP(M401,SICODI!$G$3:$J$2404,2,FALSE))</f>
        <v>Estructura de  Suspensión compuesto por 1 postes de madera tratada 60' Clase 1</v>
      </c>
      <c r="O401" s="58">
        <f>+IF(ISERROR(VLOOKUP(M401,'Resumen de precios LLTT'!$C$17:$G$3071,5,FALSE))=FALSE,VLOOKUP(M401,'Resumen de precios LLTT'!$C$17:$G$3071,5,FALSE),VLOOKUP(M401,SICODI!$G$3:$J$2404,4,FALSE))</f>
        <v>2141.5628345688324</v>
      </c>
      <c r="P401" s="16">
        <f t="shared" si="60"/>
        <v>0.84299999999999997</v>
      </c>
      <c r="Q401" s="78">
        <f t="shared" si="61"/>
        <v>3946.9003041103579</v>
      </c>
      <c r="R401" s="56">
        <v>0</v>
      </c>
      <c r="S401" s="16">
        <f t="shared" si="62"/>
        <v>0.13400000000000001</v>
      </c>
      <c r="T401" s="79">
        <f t="shared" si="63"/>
        <v>44.073720062565663</v>
      </c>
      <c r="U401" s="80">
        <f t="shared" si="64"/>
        <v>0.183</v>
      </c>
      <c r="V401" s="81">
        <f t="shared" si="65"/>
        <v>8.0654907714495163</v>
      </c>
      <c r="W401" s="79">
        <f t="shared" si="66"/>
        <v>2.7140075144318634</v>
      </c>
      <c r="X401" s="60">
        <f t="shared" si="58"/>
        <v>2.7</v>
      </c>
      <c r="Y401" s="56">
        <f>+'INFO ENEL'!R389</f>
        <v>1</v>
      </c>
      <c r="Z401" s="59">
        <f t="shared" si="59"/>
        <v>2.7</v>
      </c>
    </row>
    <row r="402" spans="1:26" s="90" customFormat="1" ht="15" customHeight="1" x14ac:dyDescent="0.25">
      <c r="A402" s="55">
        <f>+'INFO ENEL'!A390</f>
        <v>385</v>
      </c>
      <c r="B402" s="121" t="str">
        <f>+INDEX($B$8:$B$15,MATCH(L402,$L$8:$L$15,0))</f>
        <v>MOD INV_2017</v>
      </c>
      <c r="C402" s="56" t="str">
        <f>+'INFO ENEL'!B390</f>
        <v>Lima</v>
      </c>
      <c r="D402" s="56" t="str">
        <f>+'INFO ENEL'!D390</f>
        <v>Barranca (Lima)</v>
      </c>
      <c r="E402" s="56" t="str">
        <f>+'INFO ENEL'!D390</f>
        <v>Barranca (Lima)</v>
      </c>
      <c r="F402" s="50">
        <f>+'INFO ENEL'!E390</f>
        <v>0</v>
      </c>
      <c r="G402" s="56" t="str">
        <f>+'INFO ENEL'!L390</f>
        <v>AT</v>
      </c>
      <c r="H402" s="57">
        <f>+'INFO ENEL'!M390</f>
        <v>201.98019801980197</v>
      </c>
      <c r="I402" s="56">
        <f>+'INFO ENEL'!N390</f>
        <v>18</v>
      </c>
      <c r="J402" s="56" t="str">
        <f>+'INFO ENEL'!O390</f>
        <v>Poste</v>
      </c>
      <c r="K402" s="56" t="str">
        <f>+'INFO ENEL'!P390</f>
        <v>Madera</v>
      </c>
      <c r="L402" s="56" t="str">
        <f>+'INFO ENEL'!Q390</f>
        <v>PM60C1</v>
      </c>
      <c r="M402" s="55" t="str">
        <f>+IF(ISERROR(INDEX('Estructuras de Acero y Concreto'!$C$6:$C$577,MATCH(L402,'Estructuras de Acero y Concreto'!$D$6:$D$577,0)))=FALSE,INDEX('Estructuras de Acero y Concreto'!$C$6:$C$577,MATCH(L402,'Estructuras de Acero y Concreto'!$D$6:$D$577,0)),IF(ISERROR(INDEX('Estructuras de Madera'!$C$5:$C$122,MATCH(L402,'Estructuras de Madera'!$D$5:$D$122,0)))=FALSE,INDEX('Estructuras de Madera'!$C$5:$C$122,MATCH(L402,'Estructuras de Madera'!$D$5:$D$122,0)),INDEX(SICODI!$G$3:$G$2404,MATCH(L402,SICODI!$G$3:$G$2404,0))))</f>
        <v>EMSU1P60C1</v>
      </c>
      <c r="N402" s="121" t="str">
        <f>+IF(ISERROR(VLOOKUP(M402,'Resumen de precios LLTT'!$C$17:$D$3071,2,FALSE))=FALSE,VLOOKUP(M402,'Resumen de precios LLTT'!$C$17:$D$3071,2,FALSE),VLOOKUP(M402,SICODI!$G$3:$J$2404,2,FALSE))</f>
        <v>Estructura de  Suspensión compuesto por 1 postes de madera tratada 60' Clase 1</v>
      </c>
      <c r="O402" s="58">
        <f>+IF(ISERROR(VLOOKUP(M402,'Resumen de precios LLTT'!$C$17:$G$3071,5,FALSE))=FALSE,VLOOKUP(M402,'Resumen de precios LLTT'!$C$17:$G$3071,5,FALSE),VLOOKUP(M402,SICODI!$G$3:$J$2404,4,FALSE))</f>
        <v>2141.5628345688324</v>
      </c>
      <c r="P402" s="16">
        <f t="shared" si="60"/>
        <v>0.84299999999999997</v>
      </c>
      <c r="Q402" s="78">
        <f t="shared" si="61"/>
        <v>3946.9003041103579</v>
      </c>
      <c r="R402" s="56">
        <v>0</v>
      </c>
      <c r="S402" s="16">
        <f t="shared" si="62"/>
        <v>0.13400000000000001</v>
      </c>
      <c r="T402" s="79">
        <f t="shared" si="63"/>
        <v>44.073720062565663</v>
      </c>
      <c r="U402" s="80">
        <f t="shared" si="64"/>
        <v>0.183</v>
      </c>
      <c r="V402" s="81">
        <f t="shared" si="65"/>
        <v>8.0654907714495163</v>
      </c>
      <c r="W402" s="79">
        <f t="shared" si="66"/>
        <v>2.7140075144318634</v>
      </c>
      <c r="X402" s="60">
        <f t="shared" ref="X402:X465" si="67">ROUND(W402,1)</f>
        <v>2.7</v>
      </c>
      <c r="Y402" s="56">
        <f>+'INFO ENEL'!R390</f>
        <v>1</v>
      </c>
      <c r="Z402" s="59">
        <f t="shared" si="59"/>
        <v>2.7</v>
      </c>
    </row>
    <row r="403" spans="1:26" s="90" customFormat="1" ht="15" customHeight="1" x14ac:dyDescent="0.25">
      <c r="A403" s="55">
        <f>+'INFO ENEL'!A391</f>
        <v>386</v>
      </c>
      <c r="B403" s="121" t="str">
        <f>+INDEX($B$8:$B$15,MATCH(L403,$L$8:$L$15,0))</f>
        <v>MOD INV_2017</v>
      </c>
      <c r="C403" s="56" t="str">
        <f>+'INFO ENEL'!B391</f>
        <v>Lima</v>
      </c>
      <c r="D403" s="56" t="str">
        <f>+'INFO ENEL'!D391</f>
        <v>Barranca (Lima)</v>
      </c>
      <c r="E403" s="56" t="str">
        <f>+'INFO ENEL'!D391</f>
        <v>Barranca (Lima)</v>
      </c>
      <c r="F403" s="50">
        <f>+'INFO ENEL'!E391</f>
        <v>0</v>
      </c>
      <c r="G403" s="56" t="str">
        <f>+'INFO ENEL'!L391</f>
        <v>AT</v>
      </c>
      <c r="H403" s="57">
        <f>+'INFO ENEL'!M391</f>
        <v>191.0891089108911</v>
      </c>
      <c r="I403" s="56">
        <f>+'INFO ENEL'!N391</f>
        <v>18</v>
      </c>
      <c r="J403" s="56" t="str">
        <f>+'INFO ENEL'!O391</f>
        <v>Poste</v>
      </c>
      <c r="K403" s="56" t="str">
        <f>+'INFO ENEL'!P391</f>
        <v>Madera</v>
      </c>
      <c r="L403" s="56" t="str">
        <f>+'INFO ENEL'!Q391</f>
        <v>PM60C1</v>
      </c>
      <c r="M403" s="55" t="str">
        <f>+IF(ISERROR(INDEX('Estructuras de Acero y Concreto'!$C$6:$C$577,MATCH(L403,'Estructuras de Acero y Concreto'!$D$6:$D$577,0)))=FALSE,INDEX('Estructuras de Acero y Concreto'!$C$6:$C$577,MATCH(L403,'Estructuras de Acero y Concreto'!$D$6:$D$577,0)),IF(ISERROR(INDEX('Estructuras de Madera'!$C$5:$C$122,MATCH(L403,'Estructuras de Madera'!$D$5:$D$122,0)))=FALSE,INDEX('Estructuras de Madera'!$C$5:$C$122,MATCH(L403,'Estructuras de Madera'!$D$5:$D$122,0)),INDEX(SICODI!$G$3:$G$2404,MATCH(L403,SICODI!$G$3:$G$2404,0))))</f>
        <v>EMSU1P60C1</v>
      </c>
      <c r="N403" s="121" t="str">
        <f>+IF(ISERROR(VLOOKUP(M403,'Resumen de precios LLTT'!$C$17:$D$3071,2,FALSE))=FALSE,VLOOKUP(M403,'Resumen de precios LLTT'!$C$17:$D$3071,2,FALSE),VLOOKUP(M403,SICODI!$G$3:$J$2404,2,FALSE))</f>
        <v>Estructura de  Suspensión compuesto por 1 postes de madera tratada 60' Clase 1</v>
      </c>
      <c r="O403" s="58">
        <f>+IF(ISERROR(VLOOKUP(M403,'Resumen de precios LLTT'!$C$17:$G$3071,5,FALSE))=FALSE,VLOOKUP(M403,'Resumen de precios LLTT'!$C$17:$G$3071,5,FALSE),VLOOKUP(M403,SICODI!$G$3:$J$2404,4,FALSE))</f>
        <v>2141.5628345688324</v>
      </c>
      <c r="P403" s="16">
        <f t="shared" si="60"/>
        <v>0.84299999999999997</v>
      </c>
      <c r="Q403" s="78">
        <f t="shared" si="61"/>
        <v>3946.9003041103579</v>
      </c>
      <c r="R403" s="56">
        <v>0</v>
      </c>
      <c r="S403" s="16">
        <f t="shared" si="62"/>
        <v>0.13400000000000001</v>
      </c>
      <c r="T403" s="79">
        <f t="shared" si="63"/>
        <v>44.073720062565663</v>
      </c>
      <c r="U403" s="80">
        <f t="shared" si="64"/>
        <v>0.183</v>
      </c>
      <c r="V403" s="81">
        <f t="shared" si="65"/>
        <v>8.0654907714495163</v>
      </c>
      <c r="W403" s="79">
        <f t="shared" si="66"/>
        <v>2.7140075144318634</v>
      </c>
      <c r="X403" s="60">
        <f t="shared" si="67"/>
        <v>2.7</v>
      </c>
      <c r="Y403" s="56">
        <f>+'INFO ENEL'!R391</f>
        <v>1</v>
      </c>
      <c r="Z403" s="59">
        <f t="shared" ref="Z403:Z466" si="68">X403*Y403</f>
        <v>2.7</v>
      </c>
    </row>
    <row r="404" spans="1:26" s="90" customFormat="1" ht="15" customHeight="1" x14ac:dyDescent="0.25">
      <c r="A404" s="55">
        <f>+'INFO ENEL'!A392</f>
        <v>387</v>
      </c>
      <c r="B404" s="121" t="str">
        <f>+INDEX($B$8:$B$15,MATCH(L404,$L$8:$L$15,0))</f>
        <v>MOD INV_2017</v>
      </c>
      <c r="C404" s="56" t="str">
        <f>+'INFO ENEL'!B392</f>
        <v>Lima</v>
      </c>
      <c r="D404" s="56" t="str">
        <f>+'INFO ENEL'!D392</f>
        <v>Barranca (Lima)</v>
      </c>
      <c r="E404" s="56" t="str">
        <f>+'INFO ENEL'!D392</f>
        <v>Barranca (Lima)</v>
      </c>
      <c r="F404" s="50">
        <f>+'INFO ENEL'!E392</f>
        <v>0</v>
      </c>
      <c r="G404" s="56" t="str">
        <f>+'INFO ENEL'!L392</f>
        <v>AT</v>
      </c>
      <c r="H404" s="57">
        <f>+'INFO ENEL'!M392</f>
        <v>193.06930693069307</v>
      </c>
      <c r="I404" s="56">
        <f>+'INFO ENEL'!N392</f>
        <v>18</v>
      </c>
      <c r="J404" s="56" t="str">
        <f>+'INFO ENEL'!O392</f>
        <v>Poste</v>
      </c>
      <c r="K404" s="56" t="str">
        <f>+'INFO ENEL'!P392</f>
        <v>Madera</v>
      </c>
      <c r="L404" s="56" t="str">
        <f>+'INFO ENEL'!Q392</f>
        <v>PM60C1</v>
      </c>
      <c r="M404" s="55" t="str">
        <f>+IF(ISERROR(INDEX('Estructuras de Acero y Concreto'!$C$6:$C$577,MATCH(L404,'Estructuras de Acero y Concreto'!$D$6:$D$577,0)))=FALSE,INDEX('Estructuras de Acero y Concreto'!$C$6:$C$577,MATCH(L404,'Estructuras de Acero y Concreto'!$D$6:$D$577,0)),IF(ISERROR(INDEX('Estructuras de Madera'!$C$5:$C$122,MATCH(L404,'Estructuras de Madera'!$D$5:$D$122,0)))=FALSE,INDEX('Estructuras de Madera'!$C$5:$C$122,MATCH(L404,'Estructuras de Madera'!$D$5:$D$122,0)),INDEX(SICODI!$G$3:$G$2404,MATCH(L404,SICODI!$G$3:$G$2404,0))))</f>
        <v>EMSU1P60C1</v>
      </c>
      <c r="N404" s="121" t="str">
        <f>+IF(ISERROR(VLOOKUP(M404,'Resumen de precios LLTT'!$C$17:$D$3071,2,FALSE))=FALSE,VLOOKUP(M404,'Resumen de precios LLTT'!$C$17:$D$3071,2,FALSE),VLOOKUP(M404,SICODI!$G$3:$J$2404,2,FALSE))</f>
        <v>Estructura de  Suspensión compuesto por 1 postes de madera tratada 60' Clase 1</v>
      </c>
      <c r="O404" s="58">
        <f>+IF(ISERROR(VLOOKUP(M404,'Resumen de precios LLTT'!$C$17:$G$3071,5,FALSE))=FALSE,VLOOKUP(M404,'Resumen de precios LLTT'!$C$17:$G$3071,5,FALSE),VLOOKUP(M404,SICODI!$G$3:$J$2404,4,FALSE))</f>
        <v>2141.5628345688324</v>
      </c>
      <c r="P404" s="16">
        <f t="shared" si="60"/>
        <v>0.84299999999999997</v>
      </c>
      <c r="Q404" s="78">
        <f t="shared" si="61"/>
        <v>3946.9003041103579</v>
      </c>
      <c r="R404" s="56">
        <v>0</v>
      </c>
      <c r="S404" s="16">
        <f t="shared" si="62"/>
        <v>0.13400000000000001</v>
      </c>
      <c r="T404" s="79">
        <f t="shared" si="63"/>
        <v>44.073720062565663</v>
      </c>
      <c r="U404" s="80">
        <f t="shared" si="64"/>
        <v>0.183</v>
      </c>
      <c r="V404" s="81">
        <f t="shared" si="65"/>
        <v>8.0654907714495163</v>
      </c>
      <c r="W404" s="79">
        <f t="shared" si="66"/>
        <v>2.7140075144318634</v>
      </c>
      <c r="X404" s="60">
        <f t="shared" si="67"/>
        <v>2.7</v>
      </c>
      <c r="Y404" s="56">
        <f>+'INFO ENEL'!R392</f>
        <v>1</v>
      </c>
      <c r="Z404" s="59">
        <f t="shared" si="68"/>
        <v>2.7</v>
      </c>
    </row>
    <row r="405" spans="1:26" s="90" customFormat="1" ht="15" customHeight="1" x14ac:dyDescent="0.25">
      <c r="A405" s="55">
        <f>+'INFO ENEL'!A393</f>
        <v>388</v>
      </c>
      <c r="B405" s="121" t="str">
        <f>+INDEX($B$8:$B$15,MATCH(L405,$L$8:$L$15,0))</f>
        <v>MOD INV_2017</v>
      </c>
      <c r="C405" s="56" t="str">
        <f>+'INFO ENEL'!B393</f>
        <v>Lima</v>
      </c>
      <c r="D405" s="56" t="str">
        <f>+'INFO ENEL'!D393</f>
        <v>Barranca (Lima)</v>
      </c>
      <c r="E405" s="56" t="str">
        <f>+'INFO ENEL'!D393</f>
        <v>Barranca (Lima)</v>
      </c>
      <c r="F405" s="50">
        <f>+'INFO ENEL'!E393</f>
        <v>0</v>
      </c>
      <c r="G405" s="56" t="str">
        <f>+'INFO ENEL'!L393</f>
        <v>AT</v>
      </c>
      <c r="H405" s="57">
        <f>+'INFO ENEL'!M393</f>
        <v>150.49504950495049</v>
      </c>
      <c r="I405" s="56">
        <f>+'INFO ENEL'!N393</f>
        <v>18</v>
      </c>
      <c r="J405" s="56" t="str">
        <f>+'INFO ENEL'!O393</f>
        <v>Poste</v>
      </c>
      <c r="K405" s="56" t="str">
        <f>+'INFO ENEL'!P393</f>
        <v>Madera</v>
      </c>
      <c r="L405" s="56" t="str">
        <f>+'INFO ENEL'!Q393</f>
        <v>PM60C1</v>
      </c>
      <c r="M405" s="55" t="str">
        <f>+IF(ISERROR(INDEX('Estructuras de Acero y Concreto'!$C$6:$C$577,MATCH(L405,'Estructuras de Acero y Concreto'!$D$6:$D$577,0)))=FALSE,INDEX('Estructuras de Acero y Concreto'!$C$6:$C$577,MATCH(L405,'Estructuras de Acero y Concreto'!$D$6:$D$577,0)),IF(ISERROR(INDEX('Estructuras de Madera'!$C$5:$C$122,MATCH(L405,'Estructuras de Madera'!$D$5:$D$122,0)))=FALSE,INDEX('Estructuras de Madera'!$C$5:$C$122,MATCH(L405,'Estructuras de Madera'!$D$5:$D$122,0)),INDEX(SICODI!$G$3:$G$2404,MATCH(L405,SICODI!$G$3:$G$2404,0))))</f>
        <v>EMSU1P60C1</v>
      </c>
      <c r="N405" s="121" t="str">
        <f>+IF(ISERROR(VLOOKUP(M405,'Resumen de precios LLTT'!$C$17:$D$3071,2,FALSE))=FALSE,VLOOKUP(M405,'Resumen de precios LLTT'!$C$17:$D$3071,2,FALSE),VLOOKUP(M405,SICODI!$G$3:$J$2404,2,FALSE))</f>
        <v>Estructura de  Suspensión compuesto por 1 postes de madera tratada 60' Clase 1</v>
      </c>
      <c r="O405" s="58">
        <f>+IF(ISERROR(VLOOKUP(M405,'Resumen de precios LLTT'!$C$17:$G$3071,5,FALSE))=FALSE,VLOOKUP(M405,'Resumen de precios LLTT'!$C$17:$G$3071,5,FALSE),VLOOKUP(M405,SICODI!$G$3:$J$2404,4,FALSE))</f>
        <v>2141.5628345688324</v>
      </c>
      <c r="P405" s="16">
        <f t="shared" si="60"/>
        <v>0.84299999999999997</v>
      </c>
      <c r="Q405" s="78">
        <f t="shared" si="61"/>
        <v>3946.9003041103579</v>
      </c>
      <c r="R405" s="56">
        <v>0</v>
      </c>
      <c r="S405" s="16">
        <f t="shared" si="62"/>
        <v>0.13400000000000001</v>
      </c>
      <c r="T405" s="79">
        <f t="shared" si="63"/>
        <v>44.073720062565663</v>
      </c>
      <c r="U405" s="80">
        <f t="shared" si="64"/>
        <v>0.183</v>
      </c>
      <c r="V405" s="81">
        <f t="shared" si="65"/>
        <v>8.0654907714495163</v>
      </c>
      <c r="W405" s="79">
        <f t="shared" si="66"/>
        <v>2.7140075144318634</v>
      </c>
      <c r="X405" s="60">
        <f t="shared" si="67"/>
        <v>2.7</v>
      </c>
      <c r="Y405" s="56">
        <f>+'INFO ENEL'!R393</f>
        <v>1</v>
      </c>
      <c r="Z405" s="59">
        <f t="shared" si="68"/>
        <v>2.7</v>
      </c>
    </row>
    <row r="406" spans="1:26" s="90" customFormat="1" ht="15" customHeight="1" x14ac:dyDescent="0.25">
      <c r="A406" s="55">
        <f>+'INFO ENEL'!A394</f>
        <v>389</v>
      </c>
      <c r="B406" s="121" t="str">
        <f>+INDEX($B$8:$B$15,MATCH(L406,$L$8:$L$15,0))</f>
        <v>MOD INV_2017</v>
      </c>
      <c r="C406" s="56" t="str">
        <f>+'INFO ENEL'!B394</f>
        <v>Lima</v>
      </c>
      <c r="D406" s="56" t="str">
        <f>+'INFO ENEL'!D394</f>
        <v>Barranca (Lima)</v>
      </c>
      <c r="E406" s="56" t="str">
        <f>+'INFO ENEL'!D394</f>
        <v>Barranca (Lima)</v>
      </c>
      <c r="F406" s="50">
        <f>+'INFO ENEL'!E394</f>
        <v>0</v>
      </c>
      <c r="G406" s="56" t="str">
        <f>+'INFO ENEL'!L394</f>
        <v>AT</v>
      </c>
      <c r="H406" s="57">
        <f>+'INFO ENEL'!M394</f>
        <v>171.28712871287129</v>
      </c>
      <c r="I406" s="56">
        <f>+'INFO ENEL'!N394</f>
        <v>18</v>
      </c>
      <c r="J406" s="56" t="str">
        <f>+'INFO ENEL'!O394</f>
        <v>Poste</v>
      </c>
      <c r="K406" s="56" t="str">
        <f>+'INFO ENEL'!P394</f>
        <v>Madera</v>
      </c>
      <c r="L406" s="56" t="str">
        <f>+'INFO ENEL'!Q394</f>
        <v>PM60C1</v>
      </c>
      <c r="M406" s="55" t="str">
        <f>+IF(ISERROR(INDEX('Estructuras de Acero y Concreto'!$C$6:$C$577,MATCH(L406,'Estructuras de Acero y Concreto'!$D$6:$D$577,0)))=FALSE,INDEX('Estructuras de Acero y Concreto'!$C$6:$C$577,MATCH(L406,'Estructuras de Acero y Concreto'!$D$6:$D$577,0)),IF(ISERROR(INDEX('Estructuras de Madera'!$C$5:$C$122,MATCH(L406,'Estructuras de Madera'!$D$5:$D$122,0)))=FALSE,INDEX('Estructuras de Madera'!$C$5:$C$122,MATCH(L406,'Estructuras de Madera'!$D$5:$D$122,0)),INDEX(SICODI!$G$3:$G$2404,MATCH(L406,SICODI!$G$3:$G$2404,0))))</f>
        <v>EMSU1P60C1</v>
      </c>
      <c r="N406" s="121" t="str">
        <f>+IF(ISERROR(VLOOKUP(M406,'Resumen de precios LLTT'!$C$17:$D$3071,2,FALSE))=FALSE,VLOOKUP(M406,'Resumen de precios LLTT'!$C$17:$D$3071,2,FALSE),VLOOKUP(M406,SICODI!$G$3:$J$2404,2,FALSE))</f>
        <v>Estructura de  Suspensión compuesto por 1 postes de madera tratada 60' Clase 1</v>
      </c>
      <c r="O406" s="58">
        <f>+IF(ISERROR(VLOOKUP(M406,'Resumen de precios LLTT'!$C$17:$G$3071,5,FALSE))=FALSE,VLOOKUP(M406,'Resumen de precios LLTT'!$C$17:$G$3071,5,FALSE),VLOOKUP(M406,SICODI!$G$3:$J$2404,4,FALSE))</f>
        <v>2141.5628345688324</v>
      </c>
      <c r="P406" s="16">
        <f t="shared" si="60"/>
        <v>0.84299999999999997</v>
      </c>
      <c r="Q406" s="78">
        <f t="shared" si="61"/>
        <v>3946.9003041103579</v>
      </c>
      <c r="R406" s="56">
        <v>0</v>
      </c>
      <c r="S406" s="16">
        <f t="shared" si="62"/>
        <v>0.13400000000000001</v>
      </c>
      <c r="T406" s="79">
        <f t="shared" si="63"/>
        <v>44.073720062565663</v>
      </c>
      <c r="U406" s="80">
        <f t="shared" si="64"/>
        <v>0.183</v>
      </c>
      <c r="V406" s="81">
        <f t="shared" si="65"/>
        <v>8.0654907714495163</v>
      </c>
      <c r="W406" s="79">
        <f t="shared" si="66"/>
        <v>2.7140075144318634</v>
      </c>
      <c r="X406" s="60">
        <f t="shared" si="67"/>
        <v>2.7</v>
      </c>
      <c r="Y406" s="56">
        <f>+'INFO ENEL'!R394</f>
        <v>1</v>
      </c>
      <c r="Z406" s="59">
        <f t="shared" si="68"/>
        <v>2.7</v>
      </c>
    </row>
    <row r="407" spans="1:26" s="90" customFormat="1" ht="15" customHeight="1" x14ac:dyDescent="0.25">
      <c r="A407" s="55">
        <f>+'INFO ENEL'!A395</f>
        <v>390</v>
      </c>
      <c r="B407" s="121" t="str">
        <f>+INDEX($B$8:$B$15,MATCH(L407,$L$8:$L$15,0))</f>
        <v>MOD INV_2017</v>
      </c>
      <c r="C407" s="56" t="str">
        <f>+'INFO ENEL'!B395</f>
        <v>Lima</v>
      </c>
      <c r="D407" s="56" t="str">
        <f>+'INFO ENEL'!D395</f>
        <v>Barranca (Lima)</v>
      </c>
      <c r="E407" s="56" t="str">
        <f>+'INFO ENEL'!D395</f>
        <v>Barranca (Lima)</v>
      </c>
      <c r="F407" s="50">
        <f>+'INFO ENEL'!E395</f>
        <v>0</v>
      </c>
      <c r="G407" s="56" t="str">
        <f>+'INFO ENEL'!L395</f>
        <v>AT</v>
      </c>
      <c r="H407" s="57">
        <f>+'INFO ENEL'!M395</f>
        <v>222.77227722772278</v>
      </c>
      <c r="I407" s="56">
        <f>+'INFO ENEL'!N395</f>
        <v>18</v>
      </c>
      <c r="J407" s="56" t="str">
        <f>+'INFO ENEL'!O395</f>
        <v>Poste</v>
      </c>
      <c r="K407" s="56" t="str">
        <f>+'INFO ENEL'!P395</f>
        <v>Madera</v>
      </c>
      <c r="L407" s="56" t="str">
        <f>+'INFO ENEL'!Q395</f>
        <v>PM60C1</v>
      </c>
      <c r="M407" s="55" t="str">
        <f>+IF(ISERROR(INDEX('Estructuras de Acero y Concreto'!$C$6:$C$577,MATCH(L407,'Estructuras de Acero y Concreto'!$D$6:$D$577,0)))=FALSE,INDEX('Estructuras de Acero y Concreto'!$C$6:$C$577,MATCH(L407,'Estructuras de Acero y Concreto'!$D$6:$D$577,0)),IF(ISERROR(INDEX('Estructuras de Madera'!$C$5:$C$122,MATCH(L407,'Estructuras de Madera'!$D$5:$D$122,0)))=FALSE,INDEX('Estructuras de Madera'!$C$5:$C$122,MATCH(L407,'Estructuras de Madera'!$D$5:$D$122,0)),INDEX(SICODI!$G$3:$G$2404,MATCH(L407,SICODI!$G$3:$G$2404,0))))</f>
        <v>EMSU1P60C1</v>
      </c>
      <c r="N407" s="121" t="str">
        <f>+IF(ISERROR(VLOOKUP(M407,'Resumen de precios LLTT'!$C$17:$D$3071,2,FALSE))=FALSE,VLOOKUP(M407,'Resumen de precios LLTT'!$C$17:$D$3071,2,FALSE),VLOOKUP(M407,SICODI!$G$3:$J$2404,2,FALSE))</f>
        <v>Estructura de  Suspensión compuesto por 1 postes de madera tratada 60' Clase 1</v>
      </c>
      <c r="O407" s="58">
        <f>+IF(ISERROR(VLOOKUP(M407,'Resumen de precios LLTT'!$C$17:$G$3071,5,FALSE))=FALSE,VLOOKUP(M407,'Resumen de precios LLTT'!$C$17:$G$3071,5,FALSE),VLOOKUP(M407,SICODI!$G$3:$J$2404,4,FALSE))</f>
        <v>2141.5628345688324</v>
      </c>
      <c r="P407" s="16">
        <f t="shared" si="60"/>
        <v>0.84299999999999997</v>
      </c>
      <c r="Q407" s="78">
        <f t="shared" si="61"/>
        <v>3946.9003041103579</v>
      </c>
      <c r="R407" s="56">
        <v>0</v>
      </c>
      <c r="S407" s="16">
        <f t="shared" si="62"/>
        <v>0.13400000000000001</v>
      </c>
      <c r="T407" s="79">
        <f t="shared" si="63"/>
        <v>44.073720062565663</v>
      </c>
      <c r="U407" s="80">
        <f t="shared" si="64"/>
        <v>0.183</v>
      </c>
      <c r="V407" s="81">
        <f t="shared" si="65"/>
        <v>8.0654907714495163</v>
      </c>
      <c r="W407" s="79">
        <f t="shared" si="66"/>
        <v>2.7140075144318634</v>
      </c>
      <c r="X407" s="60">
        <f t="shared" si="67"/>
        <v>2.7</v>
      </c>
      <c r="Y407" s="56">
        <f>+'INFO ENEL'!R395</f>
        <v>1</v>
      </c>
      <c r="Z407" s="59">
        <f t="shared" si="68"/>
        <v>2.7</v>
      </c>
    </row>
    <row r="408" spans="1:26" s="90" customFormat="1" ht="15" customHeight="1" x14ac:dyDescent="0.25">
      <c r="A408" s="55">
        <f>+'INFO ENEL'!A396</f>
        <v>391</v>
      </c>
      <c r="B408" s="121" t="str">
        <f>+INDEX($B$8:$B$15,MATCH(L408,$L$8:$L$15,0))</f>
        <v>MOD INV_2017</v>
      </c>
      <c r="C408" s="56" t="str">
        <f>+'INFO ENEL'!B396</f>
        <v>Lima</v>
      </c>
      <c r="D408" s="56" t="str">
        <f>+'INFO ENEL'!D396</f>
        <v>Pativilca (Lima)</v>
      </c>
      <c r="E408" s="56" t="str">
        <f>+'INFO ENEL'!D396</f>
        <v>Pativilca (Lima)</v>
      </c>
      <c r="F408" s="50">
        <f>+'INFO ENEL'!E396</f>
        <v>0</v>
      </c>
      <c r="G408" s="56" t="str">
        <f>+'INFO ENEL'!L396</f>
        <v>AT</v>
      </c>
      <c r="H408" s="57">
        <f>+'INFO ENEL'!M396</f>
        <v>227.72277227722773</v>
      </c>
      <c r="I408" s="56">
        <f>+'INFO ENEL'!N396</f>
        <v>18</v>
      </c>
      <c r="J408" s="56" t="str">
        <f>+'INFO ENEL'!O396</f>
        <v>Poste</v>
      </c>
      <c r="K408" s="56" t="str">
        <f>+'INFO ENEL'!P396</f>
        <v>Madera</v>
      </c>
      <c r="L408" s="56" t="str">
        <f>+'INFO ENEL'!Q396</f>
        <v>PM60C1</v>
      </c>
      <c r="M408" s="55" t="str">
        <f>+IF(ISERROR(INDEX('Estructuras de Acero y Concreto'!$C$6:$C$577,MATCH(L408,'Estructuras de Acero y Concreto'!$D$6:$D$577,0)))=FALSE,INDEX('Estructuras de Acero y Concreto'!$C$6:$C$577,MATCH(L408,'Estructuras de Acero y Concreto'!$D$6:$D$577,0)),IF(ISERROR(INDEX('Estructuras de Madera'!$C$5:$C$122,MATCH(L408,'Estructuras de Madera'!$D$5:$D$122,0)))=FALSE,INDEX('Estructuras de Madera'!$C$5:$C$122,MATCH(L408,'Estructuras de Madera'!$D$5:$D$122,0)),INDEX(SICODI!$G$3:$G$2404,MATCH(L408,SICODI!$G$3:$G$2404,0))))</f>
        <v>EMSU1P60C1</v>
      </c>
      <c r="N408" s="121" t="str">
        <f>+IF(ISERROR(VLOOKUP(M408,'Resumen de precios LLTT'!$C$17:$D$3071,2,FALSE))=FALSE,VLOOKUP(M408,'Resumen de precios LLTT'!$C$17:$D$3071,2,FALSE),VLOOKUP(M408,SICODI!$G$3:$J$2404,2,FALSE))</f>
        <v>Estructura de  Suspensión compuesto por 1 postes de madera tratada 60' Clase 1</v>
      </c>
      <c r="O408" s="58">
        <f>+IF(ISERROR(VLOOKUP(M408,'Resumen de precios LLTT'!$C$17:$G$3071,5,FALSE))=FALSE,VLOOKUP(M408,'Resumen de precios LLTT'!$C$17:$G$3071,5,FALSE),VLOOKUP(M408,SICODI!$G$3:$J$2404,4,FALSE))</f>
        <v>2141.5628345688324</v>
      </c>
      <c r="P408" s="16">
        <f t="shared" si="60"/>
        <v>0.84299999999999997</v>
      </c>
      <c r="Q408" s="78">
        <f t="shared" si="61"/>
        <v>3946.9003041103579</v>
      </c>
      <c r="R408" s="56">
        <v>0</v>
      </c>
      <c r="S408" s="16">
        <f t="shared" si="62"/>
        <v>0.13400000000000001</v>
      </c>
      <c r="T408" s="79">
        <f t="shared" si="63"/>
        <v>44.073720062565663</v>
      </c>
      <c r="U408" s="80">
        <f t="shared" si="64"/>
        <v>0.183</v>
      </c>
      <c r="V408" s="81">
        <f t="shared" si="65"/>
        <v>8.0654907714495163</v>
      </c>
      <c r="W408" s="79">
        <f t="shared" si="66"/>
        <v>2.7140075144318634</v>
      </c>
      <c r="X408" s="60">
        <f t="shared" si="67"/>
        <v>2.7</v>
      </c>
      <c r="Y408" s="56">
        <f>+'INFO ENEL'!R396</f>
        <v>1</v>
      </c>
      <c r="Z408" s="59">
        <f t="shared" si="68"/>
        <v>2.7</v>
      </c>
    </row>
    <row r="409" spans="1:26" s="90" customFormat="1" ht="15" customHeight="1" x14ac:dyDescent="0.25">
      <c r="A409" s="55">
        <f>+'INFO ENEL'!A397</f>
        <v>392</v>
      </c>
      <c r="B409" s="121" t="str">
        <f>+INDEX($B$8:$B$15,MATCH(L409,$L$8:$L$15,0))</f>
        <v>MOD INV_2017</v>
      </c>
      <c r="C409" s="56" t="str">
        <f>+'INFO ENEL'!B397</f>
        <v>Lima</v>
      </c>
      <c r="D409" s="56" t="str">
        <f>+'INFO ENEL'!D397</f>
        <v>Pativilca (Lima)</v>
      </c>
      <c r="E409" s="56" t="str">
        <f>+'INFO ENEL'!D397</f>
        <v>Pativilca (Lima)</v>
      </c>
      <c r="F409" s="50">
        <f>+'INFO ENEL'!E397</f>
        <v>0</v>
      </c>
      <c r="G409" s="56" t="str">
        <f>+'INFO ENEL'!L397</f>
        <v>AT</v>
      </c>
      <c r="H409" s="57">
        <f>+'INFO ENEL'!M397</f>
        <v>230.69306930693068</v>
      </c>
      <c r="I409" s="56">
        <f>+'INFO ENEL'!N397</f>
        <v>18</v>
      </c>
      <c r="J409" s="56" t="str">
        <f>+'INFO ENEL'!O397</f>
        <v>Poste</v>
      </c>
      <c r="K409" s="56" t="str">
        <f>+'INFO ENEL'!P397</f>
        <v>Madera</v>
      </c>
      <c r="L409" s="56" t="str">
        <f>+'INFO ENEL'!Q397</f>
        <v>PM60C1</v>
      </c>
      <c r="M409" s="55" t="str">
        <f>+IF(ISERROR(INDEX('Estructuras de Acero y Concreto'!$C$6:$C$577,MATCH(L409,'Estructuras de Acero y Concreto'!$D$6:$D$577,0)))=FALSE,INDEX('Estructuras de Acero y Concreto'!$C$6:$C$577,MATCH(L409,'Estructuras de Acero y Concreto'!$D$6:$D$577,0)),IF(ISERROR(INDEX('Estructuras de Madera'!$C$5:$C$122,MATCH(L409,'Estructuras de Madera'!$D$5:$D$122,0)))=FALSE,INDEX('Estructuras de Madera'!$C$5:$C$122,MATCH(L409,'Estructuras de Madera'!$D$5:$D$122,0)),INDEX(SICODI!$G$3:$G$2404,MATCH(L409,SICODI!$G$3:$G$2404,0))))</f>
        <v>EMSU1P60C1</v>
      </c>
      <c r="N409" s="121" t="str">
        <f>+IF(ISERROR(VLOOKUP(M409,'Resumen de precios LLTT'!$C$17:$D$3071,2,FALSE))=FALSE,VLOOKUP(M409,'Resumen de precios LLTT'!$C$17:$D$3071,2,FALSE),VLOOKUP(M409,SICODI!$G$3:$J$2404,2,FALSE))</f>
        <v>Estructura de  Suspensión compuesto por 1 postes de madera tratada 60' Clase 1</v>
      </c>
      <c r="O409" s="58">
        <f>+IF(ISERROR(VLOOKUP(M409,'Resumen de precios LLTT'!$C$17:$G$3071,5,FALSE))=FALSE,VLOOKUP(M409,'Resumen de precios LLTT'!$C$17:$G$3071,5,FALSE),VLOOKUP(M409,SICODI!$G$3:$J$2404,4,FALSE))</f>
        <v>2141.5628345688324</v>
      </c>
      <c r="P409" s="16">
        <f t="shared" si="60"/>
        <v>0.84299999999999997</v>
      </c>
      <c r="Q409" s="78">
        <f t="shared" si="61"/>
        <v>3946.9003041103579</v>
      </c>
      <c r="R409" s="56">
        <v>0</v>
      </c>
      <c r="S409" s="16">
        <f t="shared" si="62"/>
        <v>0.13400000000000001</v>
      </c>
      <c r="T409" s="79">
        <f t="shared" si="63"/>
        <v>44.073720062565663</v>
      </c>
      <c r="U409" s="80">
        <f t="shared" si="64"/>
        <v>0.183</v>
      </c>
      <c r="V409" s="81">
        <f t="shared" si="65"/>
        <v>8.0654907714495163</v>
      </c>
      <c r="W409" s="79">
        <f t="shared" si="66"/>
        <v>2.7140075144318634</v>
      </c>
      <c r="X409" s="60">
        <f t="shared" si="67"/>
        <v>2.7</v>
      </c>
      <c r="Y409" s="56">
        <f>+'INFO ENEL'!R397</f>
        <v>1</v>
      </c>
      <c r="Z409" s="59">
        <f t="shared" si="68"/>
        <v>2.7</v>
      </c>
    </row>
    <row r="410" spans="1:26" s="90" customFormat="1" ht="15" customHeight="1" x14ac:dyDescent="0.25">
      <c r="A410" s="55">
        <f>+'INFO ENEL'!A398</f>
        <v>393</v>
      </c>
      <c r="B410" s="121" t="str">
        <f>+INDEX($B$8:$B$15,MATCH(L410,$L$8:$L$15,0))</f>
        <v>MOD INV_2017</v>
      </c>
      <c r="C410" s="56" t="str">
        <f>+'INFO ENEL'!B398</f>
        <v>Lima</v>
      </c>
      <c r="D410" s="56" t="str">
        <f>+'INFO ENEL'!D398</f>
        <v>Pativilca (Lima)</v>
      </c>
      <c r="E410" s="56" t="str">
        <f>+'INFO ENEL'!D398</f>
        <v>Pativilca (Lima)</v>
      </c>
      <c r="F410" s="50">
        <f>+'INFO ENEL'!E398</f>
        <v>0</v>
      </c>
      <c r="G410" s="56" t="str">
        <f>+'INFO ENEL'!L398</f>
        <v>AT</v>
      </c>
      <c r="H410" s="57">
        <f>+'INFO ENEL'!M398</f>
        <v>233.66336633663366</v>
      </c>
      <c r="I410" s="56">
        <f>+'INFO ENEL'!N398</f>
        <v>18</v>
      </c>
      <c r="J410" s="56" t="str">
        <f>+'INFO ENEL'!O398</f>
        <v>Poste</v>
      </c>
      <c r="K410" s="56" t="str">
        <f>+'INFO ENEL'!P398</f>
        <v>Madera</v>
      </c>
      <c r="L410" s="56" t="str">
        <f>+'INFO ENEL'!Q398</f>
        <v>PM60C1</v>
      </c>
      <c r="M410" s="55" t="str">
        <f>+IF(ISERROR(INDEX('Estructuras de Acero y Concreto'!$C$6:$C$577,MATCH(L410,'Estructuras de Acero y Concreto'!$D$6:$D$577,0)))=FALSE,INDEX('Estructuras de Acero y Concreto'!$C$6:$C$577,MATCH(L410,'Estructuras de Acero y Concreto'!$D$6:$D$577,0)),IF(ISERROR(INDEX('Estructuras de Madera'!$C$5:$C$122,MATCH(L410,'Estructuras de Madera'!$D$5:$D$122,0)))=FALSE,INDEX('Estructuras de Madera'!$C$5:$C$122,MATCH(L410,'Estructuras de Madera'!$D$5:$D$122,0)),INDEX(SICODI!$G$3:$G$2404,MATCH(L410,SICODI!$G$3:$G$2404,0))))</f>
        <v>EMSU1P60C1</v>
      </c>
      <c r="N410" s="121" t="str">
        <f>+IF(ISERROR(VLOOKUP(M410,'Resumen de precios LLTT'!$C$17:$D$3071,2,FALSE))=FALSE,VLOOKUP(M410,'Resumen de precios LLTT'!$C$17:$D$3071,2,FALSE),VLOOKUP(M410,SICODI!$G$3:$J$2404,2,FALSE))</f>
        <v>Estructura de  Suspensión compuesto por 1 postes de madera tratada 60' Clase 1</v>
      </c>
      <c r="O410" s="58">
        <f>+IF(ISERROR(VLOOKUP(M410,'Resumen de precios LLTT'!$C$17:$G$3071,5,FALSE))=FALSE,VLOOKUP(M410,'Resumen de precios LLTT'!$C$17:$G$3071,5,FALSE),VLOOKUP(M410,SICODI!$G$3:$J$2404,4,FALSE))</f>
        <v>2141.5628345688324</v>
      </c>
      <c r="P410" s="16">
        <f t="shared" si="60"/>
        <v>0.84299999999999997</v>
      </c>
      <c r="Q410" s="78">
        <f t="shared" si="61"/>
        <v>3946.9003041103579</v>
      </c>
      <c r="R410" s="56">
        <v>0</v>
      </c>
      <c r="S410" s="16">
        <f t="shared" si="62"/>
        <v>0.13400000000000001</v>
      </c>
      <c r="T410" s="79">
        <f t="shared" si="63"/>
        <v>44.073720062565663</v>
      </c>
      <c r="U410" s="80">
        <f t="shared" si="64"/>
        <v>0.183</v>
      </c>
      <c r="V410" s="81">
        <f t="shared" si="65"/>
        <v>8.0654907714495163</v>
      </c>
      <c r="W410" s="79">
        <f t="shared" si="66"/>
        <v>2.7140075144318634</v>
      </c>
      <c r="X410" s="60">
        <f t="shared" si="67"/>
        <v>2.7</v>
      </c>
      <c r="Y410" s="56">
        <f>+'INFO ENEL'!R398</f>
        <v>1</v>
      </c>
      <c r="Z410" s="59">
        <f t="shared" si="68"/>
        <v>2.7</v>
      </c>
    </row>
    <row r="411" spans="1:26" s="90" customFormat="1" ht="15" customHeight="1" x14ac:dyDescent="0.25">
      <c r="A411" s="55">
        <f>+'INFO ENEL'!A399</f>
        <v>394</v>
      </c>
      <c r="B411" s="121" t="str">
        <f>+INDEX($B$8:$B$15,MATCH(L411,$L$8:$L$15,0))</f>
        <v>MOD INV_2017</v>
      </c>
      <c r="C411" s="56" t="str">
        <f>+'INFO ENEL'!B399</f>
        <v>Lima</v>
      </c>
      <c r="D411" s="56" t="str">
        <f>+'INFO ENEL'!D399</f>
        <v>Pativilca (Lima)</v>
      </c>
      <c r="E411" s="56" t="str">
        <f>+'INFO ENEL'!D399</f>
        <v>Pativilca (Lima)</v>
      </c>
      <c r="F411" s="50">
        <f>+'INFO ENEL'!E399</f>
        <v>0</v>
      </c>
      <c r="G411" s="56" t="str">
        <f>+'INFO ENEL'!L399</f>
        <v>AT</v>
      </c>
      <c r="H411" s="57">
        <f>+'INFO ENEL'!M399</f>
        <v>157.42574257425741</v>
      </c>
      <c r="I411" s="56">
        <f>+'INFO ENEL'!N399</f>
        <v>18</v>
      </c>
      <c r="J411" s="56" t="str">
        <f>+'INFO ENEL'!O399</f>
        <v>Poste</v>
      </c>
      <c r="K411" s="56" t="str">
        <f>+'INFO ENEL'!P399</f>
        <v>Madera</v>
      </c>
      <c r="L411" s="56" t="str">
        <f>+'INFO ENEL'!Q399</f>
        <v>PM60C1</v>
      </c>
      <c r="M411" s="55" t="str">
        <f>+IF(ISERROR(INDEX('Estructuras de Acero y Concreto'!$C$6:$C$577,MATCH(L411,'Estructuras de Acero y Concreto'!$D$6:$D$577,0)))=FALSE,INDEX('Estructuras de Acero y Concreto'!$C$6:$C$577,MATCH(L411,'Estructuras de Acero y Concreto'!$D$6:$D$577,0)),IF(ISERROR(INDEX('Estructuras de Madera'!$C$5:$C$122,MATCH(L411,'Estructuras de Madera'!$D$5:$D$122,0)))=FALSE,INDEX('Estructuras de Madera'!$C$5:$C$122,MATCH(L411,'Estructuras de Madera'!$D$5:$D$122,0)),INDEX(SICODI!$G$3:$G$2404,MATCH(L411,SICODI!$G$3:$G$2404,0))))</f>
        <v>EMSU1P60C1</v>
      </c>
      <c r="N411" s="121" t="str">
        <f>+IF(ISERROR(VLOOKUP(M411,'Resumen de precios LLTT'!$C$17:$D$3071,2,FALSE))=FALSE,VLOOKUP(M411,'Resumen de precios LLTT'!$C$17:$D$3071,2,FALSE),VLOOKUP(M411,SICODI!$G$3:$J$2404,2,FALSE))</f>
        <v>Estructura de  Suspensión compuesto por 1 postes de madera tratada 60' Clase 1</v>
      </c>
      <c r="O411" s="58">
        <f>+IF(ISERROR(VLOOKUP(M411,'Resumen de precios LLTT'!$C$17:$G$3071,5,FALSE))=FALSE,VLOOKUP(M411,'Resumen de precios LLTT'!$C$17:$G$3071,5,FALSE),VLOOKUP(M411,SICODI!$G$3:$J$2404,4,FALSE))</f>
        <v>2141.5628345688324</v>
      </c>
      <c r="P411" s="16">
        <f t="shared" si="60"/>
        <v>0.84299999999999997</v>
      </c>
      <c r="Q411" s="78">
        <f t="shared" si="61"/>
        <v>3946.9003041103579</v>
      </c>
      <c r="R411" s="56">
        <v>0</v>
      </c>
      <c r="S411" s="16">
        <f t="shared" si="62"/>
        <v>0.13400000000000001</v>
      </c>
      <c r="T411" s="79">
        <f t="shared" si="63"/>
        <v>44.073720062565663</v>
      </c>
      <c r="U411" s="80">
        <f t="shared" si="64"/>
        <v>0.183</v>
      </c>
      <c r="V411" s="81">
        <f t="shared" si="65"/>
        <v>8.0654907714495163</v>
      </c>
      <c r="W411" s="79">
        <f t="shared" si="66"/>
        <v>2.7140075144318634</v>
      </c>
      <c r="X411" s="60">
        <f t="shared" si="67"/>
        <v>2.7</v>
      </c>
      <c r="Y411" s="56">
        <f>+'INFO ENEL'!R399</f>
        <v>1</v>
      </c>
      <c r="Z411" s="59">
        <f t="shared" si="68"/>
        <v>2.7</v>
      </c>
    </row>
    <row r="412" spans="1:26" s="90" customFormat="1" ht="15" customHeight="1" x14ac:dyDescent="0.25">
      <c r="A412" s="55">
        <f>+'INFO ENEL'!A400</f>
        <v>395</v>
      </c>
      <c r="B412" s="121" t="str">
        <f>+INDEX($B$8:$B$15,MATCH(L412,$L$8:$L$15,0))</f>
        <v>MOD INV_2017</v>
      </c>
      <c r="C412" s="56" t="str">
        <f>+'INFO ENEL'!B400</f>
        <v>Lima</v>
      </c>
      <c r="D412" s="56" t="str">
        <f>+'INFO ENEL'!D400</f>
        <v>Barranca (Lima)</v>
      </c>
      <c r="E412" s="56" t="str">
        <f>+'INFO ENEL'!D400</f>
        <v>Barranca (Lima)</v>
      </c>
      <c r="F412" s="50">
        <f>+'INFO ENEL'!E400</f>
        <v>0</v>
      </c>
      <c r="G412" s="56" t="str">
        <f>+'INFO ENEL'!L400</f>
        <v>AT</v>
      </c>
      <c r="H412" s="57">
        <f>+'INFO ENEL'!M400</f>
        <v>784.31372549019602</v>
      </c>
      <c r="I412" s="56">
        <f>+'INFO ENEL'!N400</f>
        <v>18</v>
      </c>
      <c r="J412" s="56" t="str">
        <f>+'INFO ENEL'!O400</f>
        <v>Poste</v>
      </c>
      <c r="K412" s="56" t="str">
        <f>+'INFO ENEL'!P400</f>
        <v>Madera</v>
      </c>
      <c r="L412" s="56" t="str">
        <f>+'INFO ENEL'!Q400</f>
        <v>PM60C1</v>
      </c>
      <c r="M412" s="55" t="str">
        <f>+IF(ISERROR(INDEX('Estructuras de Acero y Concreto'!$C$6:$C$577,MATCH(L412,'Estructuras de Acero y Concreto'!$D$6:$D$577,0)))=FALSE,INDEX('Estructuras de Acero y Concreto'!$C$6:$C$577,MATCH(L412,'Estructuras de Acero y Concreto'!$D$6:$D$577,0)),IF(ISERROR(INDEX('Estructuras de Madera'!$C$5:$C$122,MATCH(L412,'Estructuras de Madera'!$D$5:$D$122,0)))=FALSE,INDEX('Estructuras de Madera'!$C$5:$C$122,MATCH(L412,'Estructuras de Madera'!$D$5:$D$122,0)),INDEX(SICODI!$G$3:$G$2404,MATCH(L412,SICODI!$G$3:$G$2404,0))))</f>
        <v>EMSU1P60C1</v>
      </c>
      <c r="N412" s="121" t="str">
        <f>+IF(ISERROR(VLOOKUP(M412,'Resumen de precios LLTT'!$C$17:$D$3071,2,FALSE))=FALSE,VLOOKUP(M412,'Resumen de precios LLTT'!$C$17:$D$3071,2,FALSE),VLOOKUP(M412,SICODI!$G$3:$J$2404,2,FALSE))</f>
        <v>Estructura de  Suspensión compuesto por 1 postes de madera tratada 60' Clase 1</v>
      </c>
      <c r="O412" s="58">
        <f>+IF(ISERROR(VLOOKUP(M412,'Resumen de precios LLTT'!$C$17:$G$3071,5,FALSE))=FALSE,VLOOKUP(M412,'Resumen de precios LLTT'!$C$17:$G$3071,5,FALSE),VLOOKUP(M412,SICODI!$G$3:$J$2404,4,FALSE))</f>
        <v>2141.5628345688324</v>
      </c>
      <c r="P412" s="16">
        <f t="shared" si="60"/>
        <v>0.84299999999999997</v>
      </c>
      <c r="Q412" s="78">
        <f t="shared" si="61"/>
        <v>3946.9003041103579</v>
      </c>
      <c r="R412" s="56">
        <v>0</v>
      </c>
      <c r="S412" s="16">
        <f t="shared" si="62"/>
        <v>0.13400000000000001</v>
      </c>
      <c r="T412" s="79">
        <f t="shared" si="63"/>
        <v>44.073720062565663</v>
      </c>
      <c r="U412" s="80">
        <f t="shared" si="64"/>
        <v>0.183</v>
      </c>
      <c r="V412" s="81">
        <f t="shared" si="65"/>
        <v>8.0654907714495163</v>
      </c>
      <c r="W412" s="79">
        <f t="shared" si="66"/>
        <v>2.7140075144318634</v>
      </c>
      <c r="X412" s="60">
        <f t="shared" si="67"/>
        <v>2.7</v>
      </c>
      <c r="Y412" s="56">
        <f>+'INFO ENEL'!R400</f>
        <v>1</v>
      </c>
      <c r="Z412" s="59">
        <f t="shared" si="68"/>
        <v>2.7</v>
      </c>
    </row>
    <row r="413" spans="1:26" s="90" customFormat="1" ht="15" customHeight="1" x14ac:dyDescent="0.25">
      <c r="A413" s="55">
        <f>+'INFO ENEL'!A401</f>
        <v>396</v>
      </c>
      <c r="B413" s="121" t="str">
        <f>+INDEX($B$8:$B$15,MATCH(L413,$L$8:$L$15,0))</f>
        <v>MOD INV_2017</v>
      </c>
      <c r="C413" s="56" t="str">
        <f>+'INFO ENEL'!B401</f>
        <v>Lima</v>
      </c>
      <c r="D413" s="56" t="str">
        <f>+'INFO ENEL'!D401</f>
        <v>Pativilca (Lima)</v>
      </c>
      <c r="E413" s="56" t="str">
        <f>+'INFO ENEL'!D401</f>
        <v>Pativilca (Lima)</v>
      </c>
      <c r="F413" s="50">
        <f>+'INFO ENEL'!E401</f>
        <v>0</v>
      </c>
      <c r="G413" s="56" t="str">
        <f>+'INFO ENEL'!L401</f>
        <v>AT</v>
      </c>
      <c r="H413" s="57">
        <f>+'INFO ENEL'!M401</f>
        <v>200.990099009901</v>
      </c>
      <c r="I413" s="56">
        <f>+'INFO ENEL'!N401</f>
        <v>18</v>
      </c>
      <c r="J413" s="56" t="str">
        <f>+'INFO ENEL'!O401</f>
        <v>Poste</v>
      </c>
      <c r="K413" s="56" t="str">
        <f>+'INFO ENEL'!P401</f>
        <v>Madera</v>
      </c>
      <c r="L413" s="56" t="str">
        <f>+'INFO ENEL'!Q401</f>
        <v>PM60C1</v>
      </c>
      <c r="M413" s="55" t="str">
        <f>+IF(ISERROR(INDEX('Estructuras de Acero y Concreto'!$C$6:$C$577,MATCH(L413,'Estructuras de Acero y Concreto'!$D$6:$D$577,0)))=FALSE,INDEX('Estructuras de Acero y Concreto'!$C$6:$C$577,MATCH(L413,'Estructuras de Acero y Concreto'!$D$6:$D$577,0)),IF(ISERROR(INDEX('Estructuras de Madera'!$C$5:$C$122,MATCH(L413,'Estructuras de Madera'!$D$5:$D$122,0)))=FALSE,INDEX('Estructuras de Madera'!$C$5:$C$122,MATCH(L413,'Estructuras de Madera'!$D$5:$D$122,0)),INDEX(SICODI!$G$3:$G$2404,MATCH(L413,SICODI!$G$3:$G$2404,0))))</f>
        <v>EMSU1P60C1</v>
      </c>
      <c r="N413" s="121" t="str">
        <f>+IF(ISERROR(VLOOKUP(M413,'Resumen de precios LLTT'!$C$17:$D$3071,2,FALSE))=FALSE,VLOOKUP(M413,'Resumen de precios LLTT'!$C$17:$D$3071,2,FALSE),VLOOKUP(M413,SICODI!$G$3:$J$2404,2,FALSE))</f>
        <v>Estructura de  Suspensión compuesto por 1 postes de madera tratada 60' Clase 1</v>
      </c>
      <c r="O413" s="58">
        <f>+IF(ISERROR(VLOOKUP(M413,'Resumen de precios LLTT'!$C$17:$G$3071,5,FALSE))=FALSE,VLOOKUP(M413,'Resumen de precios LLTT'!$C$17:$G$3071,5,FALSE),VLOOKUP(M413,SICODI!$G$3:$J$2404,4,FALSE))</f>
        <v>2141.5628345688324</v>
      </c>
      <c r="P413" s="16">
        <f t="shared" si="60"/>
        <v>0.84299999999999997</v>
      </c>
      <c r="Q413" s="78">
        <f t="shared" si="61"/>
        <v>3946.9003041103579</v>
      </c>
      <c r="R413" s="56">
        <v>0</v>
      </c>
      <c r="S413" s="16">
        <f t="shared" si="62"/>
        <v>0.13400000000000001</v>
      </c>
      <c r="T413" s="79">
        <f t="shared" si="63"/>
        <v>44.073720062565663</v>
      </c>
      <c r="U413" s="80">
        <f t="shared" si="64"/>
        <v>0.183</v>
      </c>
      <c r="V413" s="81">
        <f t="shared" si="65"/>
        <v>8.0654907714495163</v>
      </c>
      <c r="W413" s="79">
        <f t="shared" si="66"/>
        <v>2.7140075144318634</v>
      </c>
      <c r="X413" s="60">
        <f t="shared" si="67"/>
        <v>2.7</v>
      </c>
      <c r="Y413" s="56">
        <f>+'INFO ENEL'!R401</f>
        <v>1</v>
      </c>
      <c r="Z413" s="59">
        <f t="shared" si="68"/>
        <v>2.7</v>
      </c>
    </row>
    <row r="414" spans="1:26" s="90" customFormat="1" ht="15" customHeight="1" x14ac:dyDescent="0.25">
      <c r="A414" s="55">
        <f>+'INFO ENEL'!A402</f>
        <v>397</v>
      </c>
      <c r="B414" s="121" t="str">
        <f>+INDEX($B$8:$B$15,MATCH(L414,$L$8:$L$15,0))</f>
        <v>MOD INV_2017</v>
      </c>
      <c r="C414" s="56" t="str">
        <f>+'INFO ENEL'!B402</f>
        <v>Lima</v>
      </c>
      <c r="D414" s="56" t="str">
        <f>+'INFO ENEL'!D402</f>
        <v>Barranca (Lima)</v>
      </c>
      <c r="E414" s="56" t="str">
        <f>+'INFO ENEL'!D402</f>
        <v>Barranca (Lima)</v>
      </c>
      <c r="F414" s="50">
        <f>+'INFO ENEL'!E402</f>
        <v>0</v>
      </c>
      <c r="G414" s="56" t="str">
        <f>+'INFO ENEL'!L402</f>
        <v>AT</v>
      </c>
      <c r="H414" s="57">
        <f>+'INFO ENEL'!M402</f>
        <v>132.67326732673268</v>
      </c>
      <c r="I414" s="56">
        <f>+'INFO ENEL'!N402</f>
        <v>18</v>
      </c>
      <c r="J414" s="56" t="str">
        <f>+'INFO ENEL'!O402</f>
        <v>Poste</v>
      </c>
      <c r="K414" s="56" t="str">
        <f>+'INFO ENEL'!P402</f>
        <v>Madera</v>
      </c>
      <c r="L414" s="56" t="str">
        <f>+'INFO ENEL'!Q402</f>
        <v>PM60C1</v>
      </c>
      <c r="M414" s="55" t="str">
        <f>+IF(ISERROR(INDEX('Estructuras de Acero y Concreto'!$C$6:$C$577,MATCH(L414,'Estructuras de Acero y Concreto'!$D$6:$D$577,0)))=FALSE,INDEX('Estructuras de Acero y Concreto'!$C$6:$C$577,MATCH(L414,'Estructuras de Acero y Concreto'!$D$6:$D$577,0)),IF(ISERROR(INDEX('Estructuras de Madera'!$C$5:$C$122,MATCH(L414,'Estructuras de Madera'!$D$5:$D$122,0)))=FALSE,INDEX('Estructuras de Madera'!$C$5:$C$122,MATCH(L414,'Estructuras de Madera'!$D$5:$D$122,0)),INDEX(SICODI!$G$3:$G$2404,MATCH(L414,SICODI!$G$3:$G$2404,0))))</f>
        <v>EMSU1P60C1</v>
      </c>
      <c r="N414" s="121" t="str">
        <f>+IF(ISERROR(VLOOKUP(M414,'Resumen de precios LLTT'!$C$17:$D$3071,2,FALSE))=FALSE,VLOOKUP(M414,'Resumen de precios LLTT'!$C$17:$D$3071,2,FALSE),VLOOKUP(M414,SICODI!$G$3:$J$2404,2,FALSE))</f>
        <v>Estructura de  Suspensión compuesto por 1 postes de madera tratada 60' Clase 1</v>
      </c>
      <c r="O414" s="58">
        <f>+IF(ISERROR(VLOOKUP(M414,'Resumen de precios LLTT'!$C$17:$G$3071,5,FALSE))=FALSE,VLOOKUP(M414,'Resumen de precios LLTT'!$C$17:$G$3071,5,FALSE),VLOOKUP(M414,SICODI!$G$3:$J$2404,4,FALSE))</f>
        <v>2141.5628345688324</v>
      </c>
      <c r="P414" s="16">
        <f t="shared" si="60"/>
        <v>0.84299999999999997</v>
      </c>
      <c r="Q414" s="78">
        <f t="shared" si="61"/>
        <v>3946.9003041103579</v>
      </c>
      <c r="R414" s="56">
        <v>0</v>
      </c>
      <c r="S414" s="16">
        <f t="shared" si="62"/>
        <v>0.13400000000000001</v>
      </c>
      <c r="T414" s="79">
        <f t="shared" si="63"/>
        <v>44.073720062565663</v>
      </c>
      <c r="U414" s="80">
        <f t="shared" si="64"/>
        <v>0.183</v>
      </c>
      <c r="V414" s="81">
        <f t="shared" si="65"/>
        <v>8.0654907714495163</v>
      </c>
      <c r="W414" s="79">
        <f t="shared" si="66"/>
        <v>2.7140075144318634</v>
      </c>
      <c r="X414" s="60">
        <f t="shared" si="67"/>
        <v>2.7</v>
      </c>
      <c r="Y414" s="56">
        <f>+'INFO ENEL'!R402</f>
        <v>1</v>
      </c>
      <c r="Z414" s="59">
        <f t="shared" si="68"/>
        <v>2.7</v>
      </c>
    </row>
    <row r="415" spans="1:26" s="90" customFormat="1" ht="15" customHeight="1" x14ac:dyDescent="0.25">
      <c r="A415" s="55">
        <f>+'INFO ENEL'!A403</f>
        <v>398</v>
      </c>
      <c r="B415" s="121" t="str">
        <f>+INDEX($B$8:$B$15,MATCH(L415,$L$8:$L$15,0))</f>
        <v>MOD INV_2017</v>
      </c>
      <c r="C415" s="56" t="str">
        <f>+'INFO ENEL'!B403</f>
        <v>Lima</v>
      </c>
      <c r="D415" s="56" t="str">
        <f>+'INFO ENEL'!D403</f>
        <v>Pativilca (Lima)</v>
      </c>
      <c r="E415" s="56" t="str">
        <f>+'INFO ENEL'!D403</f>
        <v>Pativilca (Lima)</v>
      </c>
      <c r="F415" s="50">
        <f>+'INFO ENEL'!E403</f>
        <v>0</v>
      </c>
      <c r="G415" s="56" t="str">
        <f>+'INFO ENEL'!L403</f>
        <v>AT</v>
      </c>
      <c r="H415" s="57">
        <f>+'INFO ENEL'!M403</f>
        <v>141.58415841584159</v>
      </c>
      <c r="I415" s="56">
        <f>+'INFO ENEL'!N403</f>
        <v>18</v>
      </c>
      <c r="J415" s="56" t="str">
        <f>+'INFO ENEL'!O403</f>
        <v>Poste</v>
      </c>
      <c r="K415" s="56" t="str">
        <f>+'INFO ENEL'!P403</f>
        <v>Madera</v>
      </c>
      <c r="L415" s="56" t="str">
        <f>+'INFO ENEL'!Q403</f>
        <v>PM60C1</v>
      </c>
      <c r="M415" s="55" t="str">
        <f>+IF(ISERROR(INDEX('Estructuras de Acero y Concreto'!$C$6:$C$577,MATCH(L415,'Estructuras de Acero y Concreto'!$D$6:$D$577,0)))=FALSE,INDEX('Estructuras de Acero y Concreto'!$C$6:$C$577,MATCH(L415,'Estructuras de Acero y Concreto'!$D$6:$D$577,0)),IF(ISERROR(INDEX('Estructuras de Madera'!$C$5:$C$122,MATCH(L415,'Estructuras de Madera'!$D$5:$D$122,0)))=FALSE,INDEX('Estructuras de Madera'!$C$5:$C$122,MATCH(L415,'Estructuras de Madera'!$D$5:$D$122,0)),INDEX(SICODI!$G$3:$G$2404,MATCH(L415,SICODI!$G$3:$G$2404,0))))</f>
        <v>EMSU1P60C1</v>
      </c>
      <c r="N415" s="121" t="str">
        <f>+IF(ISERROR(VLOOKUP(M415,'Resumen de precios LLTT'!$C$17:$D$3071,2,FALSE))=FALSE,VLOOKUP(M415,'Resumen de precios LLTT'!$C$17:$D$3071,2,FALSE),VLOOKUP(M415,SICODI!$G$3:$J$2404,2,FALSE))</f>
        <v>Estructura de  Suspensión compuesto por 1 postes de madera tratada 60' Clase 1</v>
      </c>
      <c r="O415" s="58">
        <f>+IF(ISERROR(VLOOKUP(M415,'Resumen de precios LLTT'!$C$17:$G$3071,5,FALSE))=FALSE,VLOOKUP(M415,'Resumen de precios LLTT'!$C$17:$G$3071,5,FALSE),VLOOKUP(M415,SICODI!$G$3:$J$2404,4,FALSE))</f>
        <v>2141.5628345688324</v>
      </c>
      <c r="P415" s="16">
        <f t="shared" si="60"/>
        <v>0.84299999999999997</v>
      </c>
      <c r="Q415" s="78">
        <f t="shared" si="61"/>
        <v>3946.9003041103579</v>
      </c>
      <c r="R415" s="56">
        <v>0</v>
      </c>
      <c r="S415" s="16">
        <f t="shared" si="62"/>
        <v>0.13400000000000001</v>
      </c>
      <c r="T415" s="79">
        <f t="shared" si="63"/>
        <v>44.073720062565663</v>
      </c>
      <c r="U415" s="80">
        <f t="shared" si="64"/>
        <v>0.183</v>
      </c>
      <c r="V415" s="81">
        <f t="shared" si="65"/>
        <v>8.0654907714495163</v>
      </c>
      <c r="W415" s="79">
        <f t="shared" si="66"/>
        <v>2.7140075144318634</v>
      </c>
      <c r="X415" s="60">
        <f t="shared" si="67"/>
        <v>2.7</v>
      </c>
      <c r="Y415" s="56">
        <f>+'INFO ENEL'!R403</f>
        <v>1</v>
      </c>
      <c r="Z415" s="59">
        <f t="shared" si="68"/>
        <v>2.7</v>
      </c>
    </row>
    <row r="416" spans="1:26" s="90" customFormat="1" ht="15" customHeight="1" x14ac:dyDescent="0.25">
      <c r="A416" s="55">
        <f>+'INFO ENEL'!A404</f>
        <v>399</v>
      </c>
      <c r="B416" s="121" t="str">
        <f>+INDEX($B$8:$B$15,MATCH(L416,$L$8:$L$15,0))</f>
        <v>MOD INV_2017</v>
      </c>
      <c r="C416" s="56" t="str">
        <f>+'INFO ENEL'!B404</f>
        <v>Lima</v>
      </c>
      <c r="D416" s="56" t="str">
        <f>+'INFO ENEL'!D404</f>
        <v>Pativilca (Lima)</v>
      </c>
      <c r="E416" s="56" t="str">
        <f>+'INFO ENEL'!D404</f>
        <v>Pativilca (Lima)</v>
      </c>
      <c r="F416" s="50">
        <f>+'INFO ENEL'!E404</f>
        <v>0</v>
      </c>
      <c r="G416" s="56" t="str">
        <f>+'INFO ENEL'!L404</f>
        <v>AT</v>
      </c>
      <c r="H416" s="57">
        <f>+'INFO ENEL'!M404</f>
        <v>212.87128712871288</v>
      </c>
      <c r="I416" s="56">
        <f>+'INFO ENEL'!N404</f>
        <v>18</v>
      </c>
      <c r="J416" s="56" t="str">
        <f>+'INFO ENEL'!O404</f>
        <v>Poste</v>
      </c>
      <c r="K416" s="56" t="str">
        <f>+'INFO ENEL'!P404</f>
        <v>Madera</v>
      </c>
      <c r="L416" s="56" t="str">
        <f>+'INFO ENEL'!Q404</f>
        <v>PM60C1</v>
      </c>
      <c r="M416" s="55" t="str">
        <f>+IF(ISERROR(INDEX('Estructuras de Acero y Concreto'!$C$6:$C$577,MATCH(L416,'Estructuras de Acero y Concreto'!$D$6:$D$577,0)))=FALSE,INDEX('Estructuras de Acero y Concreto'!$C$6:$C$577,MATCH(L416,'Estructuras de Acero y Concreto'!$D$6:$D$577,0)),IF(ISERROR(INDEX('Estructuras de Madera'!$C$5:$C$122,MATCH(L416,'Estructuras de Madera'!$D$5:$D$122,0)))=FALSE,INDEX('Estructuras de Madera'!$C$5:$C$122,MATCH(L416,'Estructuras de Madera'!$D$5:$D$122,0)),INDEX(SICODI!$G$3:$G$2404,MATCH(L416,SICODI!$G$3:$G$2404,0))))</f>
        <v>EMSU1P60C1</v>
      </c>
      <c r="N416" s="121" t="str">
        <f>+IF(ISERROR(VLOOKUP(M416,'Resumen de precios LLTT'!$C$17:$D$3071,2,FALSE))=FALSE,VLOOKUP(M416,'Resumen de precios LLTT'!$C$17:$D$3071,2,FALSE),VLOOKUP(M416,SICODI!$G$3:$J$2404,2,FALSE))</f>
        <v>Estructura de  Suspensión compuesto por 1 postes de madera tratada 60' Clase 1</v>
      </c>
      <c r="O416" s="58">
        <f>+IF(ISERROR(VLOOKUP(M416,'Resumen de precios LLTT'!$C$17:$G$3071,5,FALSE))=FALSE,VLOOKUP(M416,'Resumen de precios LLTT'!$C$17:$G$3071,5,FALSE),VLOOKUP(M416,SICODI!$G$3:$J$2404,4,FALSE))</f>
        <v>2141.5628345688324</v>
      </c>
      <c r="P416" s="16">
        <f t="shared" si="60"/>
        <v>0.84299999999999997</v>
      </c>
      <c r="Q416" s="78">
        <f t="shared" si="61"/>
        <v>3946.9003041103579</v>
      </c>
      <c r="R416" s="56">
        <v>0</v>
      </c>
      <c r="S416" s="16">
        <f t="shared" si="62"/>
        <v>0.13400000000000001</v>
      </c>
      <c r="T416" s="79">
        <f t="shared" si="63"/>
        <v>44.073720062565663</v>
      </c>
      <c r="U416" s="80">
        <f t="shared" si="64"/>
        <v>0.183</v>
      </c>
      <c r="V416" s="81">
        <f t="shared" si="65"/>
        <v>8.0654907714495163</v>
      </c>
      <c r="W416" s="79">
        <f t="shared" si="66"/>
        <v>2.7140075144318634</v>
      </c>
      <c r="X416" s="60">
        <f t="shared" si="67"/>
        <v>2.7</v>
      </c>
      <c r="Y416" s="56">
        <f>+'INFO ENEL'!R404</f>
        <v>1</v>
      </c>
      <c r="Z416" s="59">
        <f t="shared" si="68"/>
        <v>2.7</v>
      </c>
    </row>
    <row r="417" spans="1:26" s="90" customFormat="1" ht="15" customHeight="1" x14ac:dyDescent="0.25">
      <c r="A417" s="55">
        <f>+'INFO ENEL'!A405</f>
        <v>400</v>
      </c>
      <c r="B417" s="121" t="str">
        <f>+INDEX($B$8:$B$15,MATCH(L417,$L$8:$L$15,0))</f>
        <v>MOD INV_2017</v>
      </c>
      <c r="C417" s="56" t="str">
        <f>+'INFO ENEL'!B405</f>
        <v>Lima</v>
      </c>
      <c r="D417" s="56" t="str">
        <f>+'INFO ENEL'!D405</f>
        <v>Barranca (Lima)</v>
      </c>
      <c r="E417" s="56" t="str">
        <f>+'INFO ENEL'!D405</f>
        <v>Barranca (Lima)</v>
      </c>
      <c r="F417" s="50">
        <f>+'INFO ENEL'!E405</f>
        <v>0</v>
      </c>
      <c r="G417" s="56" t="str">
        <f>+'INFO ENEL'!L405</f>
        <v>AT</v>
      </c>
      <c r="H417" s="57">
        <f>+'INFO ENEL'!M405</f>
        <v>110.89108910891089</v>
      </c>
      <c r="I417" s="56">
        <f>+'INFO ENEL'!N405</f>
        <v>18</v>
      </c>
      <c r="J417" s="56" t="str">
        <f>+'INFO ENEL'!O405</f>
        <v>Poste</v>
      </c>
      <c r="K417" s="56" t="str">
        <f>+'INFO ENEL'!P405</f>
        <v>Madera</v>
      </c>
      <c r="L417" s="56" t="str">
        <f>+'INFO ENEL'!Q405</f>
        <v>PM60C1</v>
      </c>
      <c r="M417" s="55" t="str">
        <f>+IF(ISERROR(INDEX('Estructuras de Acero y Concreto'!$C$6:$C$577,MATCH(L417,'Estructuras de Acero y Concreto'!$D$6:$D$577,0)))=FALSE,INDEX('Estructuras de Acero y Concreto'!$C$6:$C$577,MATCH(L417,'Estructuras de Acero y Concreto'!$D$6:$D$577,0)),IF(ISERROR(INDEX('Estructuras de Madera'!$C$5:$C$122,MATCH(L417,'Estructuras de Madera'!$D$5:$D$122,0)))=FALSE,INDEX('Estructuras de Madera'!$C$5:$C$122,MATCH(L417,'Estructuras de Madera'!$D$5:$D$122,0)),INDEX(SICODI!$G$3:$G$2404,MATCH(L417,SICODI!$G$3:$G$2404,0))))</f>
        <v>EMSU1P60C1</v>
      </c>
      <c r="N417" s="121" t="str">
        <f>+IF(ISERROR(VLOOKUP(M417,'Resumen de precios LLTT'!$C$17:$D$3071,2,FALSE))=FALSE,VLOOKUP(M417,'Resumen de precios LLTT'!$C$17:$D$3071,2,FALSE),VLOOKUP(M417,SICODI!$G$3:$J$2404,2,FALSE))</f>
        <v>Estructura de  Suspensión compuesto por 1 postes de madera tratada 60' Clase 1</v>
      </c>
      <c r="O417" s="58">
        <f>+IF(ISERROR(VLOOKUP(M417,'Resumen de precios LLTT'!$C$17:$G$3071,5,FALSE))=FALSE,VLOOKUP(M417,'Resumen de precios LLTT'!$C$17:$G$3071,5,FALSE),VLOOKUP(M417,SICODI!$G$3:$J$2404,4,FALSE))</f>
        <v>2141.5628345688324</v>
      </c>
      <c r="P417" s="16">
        <f t="shared" si="60"/>
        <v>0.84299999999999997</v>
      </c>
      <c r="Q417" s="78">
        <f t="shared" si="61"/>
        <v>3946.9003041103579</v>
      </c>
      <c r="R417" s="56">
        <v>0</v>
      </c>
      <c r="S417" s="16">
        <f t="shared" si="62"/>
        <v>0.13400000000000001</v>
      </c>
      <c r="T417" s="79">
        <f t="shared" si="63"/>
        <v>44.073720062565663</v>
      </c>
      <c r="U417" s="80">
        <f t="shared" si="64"/>
        <v>0.183</v>
      </c>
      <c r="V417" s="81">
        <f t="shared" si="65"/>
        <v>8.0654907714495163</v>
      </c>
      <c r="W417" s="79">
        <f t="shared" si="66"/>
        <v>2.7140075144318634</v>
      </c>
      <c r="X417" s="60">
        <f t="shared" si="67"/>
        <v>2.7</v>
      </c>
      <c r="Y417" s="56">
        <f>+'INFO ENEL'!R405</f>
        <v>1</v>
      </c>
      <c r="Z417" s="59">
        <f t="shared" si="68"/>
        <v>2.7</v>
      </c>
    </row>
    <row r="418" spans="1:26" s="90" customFormat="1" ht="15" customHeight="1" x14ac:dyDescent="0.25">
      <c r="A418" s="55">
        <f>+'INFO ENEL'!A406</f>
        <v>401</v>
      </c>
      <c r="B418" s="121" t="str">
        <f>+INDEX($B$8:$B$15,MATCH(L418,$L$8:$L$15,0))</f>
        <v>MOD INV_2017</v>
      </c>
      <c r="C418" s="56" t="str">
        <f>+'INFO ENEL'!B406</f>
        <v>Lima</v>
      </c>
      <c r="D418" s="56" t="str">
        <f>+'INFO ENEL'!D406</f>
        <v>Barranca (Lima)</v>
      </c>
      <c r="E418" s="56" t="str">
        <f>+'INFO ENEL'!D406</f>
        <v>Barranca (Lima)</v>
      </c>
      <c r="F418" s="50">
        <f>+'INFO ENEL'!E406</f>
        <v>0</v>
      </c>
      <c r="G418" s="56" t="str">
        <f>+'INFO ENEL'!L406</f>
        <v>AT</v>
      </c>
      <c r="H418" s="57">
        <f>+'INFO ENEL'!M406</f>
        <v>128.71287128712871</v>
      </c>
      <c r="I418" s="56">
        <f>+'INFO ENEL'!N406</f>
        <v>18</v>
      </c>
      <c r="J418" s="56" t="str">
        <f>+'INFO ENEL'!O406</f>
        <v>Poste</v>
      </c>
      <c r="K418" s="56" t="str">
        <f>+'INFO ENEL'!P406</f>
        <v>Madera</v>
      </c>
      <c r="L418" s="56" t="str">
        <f>+'INFO ENEL'!Q406</f>
        <v>PM60C1</v>
      </c>
      <c r="M418" s="55" t="str">
        <f>+IF(ISERROR(INDEX('Estructuras de Acero y Concreto'!$C$6:$C$577,MATCH(L418,'Estructuras de Acero y Concreto'!$D$6:$D$577,0)))=FALSE,INDEX('Estructuras de Acero y Concreto'!$C$6:$C$577,MATCH(L418,'Estructuras de Acero y Concreto'!$D$6:$D$577,0)),IF(ISERROR(INDEX('Estructuras de Madera'!$C$5:$C$122,MATCH(L418,'Estructuras de Madera'!$D$5:$D$122,0)))=FALSE,INDEX('Estructuras de Madera'!$C$5:$C$122,MATCH(L418,'Estructuras de Madera'!$D$5:$D$122,0)),INDEX(SICODI!$G$3:$G$2404,MATCH(L418,SICODI!$G$3:$G$2404,0))))</f>
        <v>EMSU1P60C1</v>
      </c>
      <c r="N418" s="121" t="str">
        <f>+IF(ISERROR(VLOOKUP(M418,'Resumen de precios LLTT'!$C$17:$D$3071,2,FALSE))=FALSE,VLOOKUP(M418,'Resumen de precios LLTT'!$C$17:$D$3071,2,FALSE),VLOOKUP(M418,SICODI!$G$3:$J$2404,2,FALSE))</f>
        <v>Estructura de  Suspensión compuesto por 1 postes de madera tratada 60' Clase 1</v>
      </c>
      <c r="O418" s="58">
        <f>+IF(ISERROR(VLOOKUP(M418,'Resumen de precios LLTT'!$C$17:$G$3071,5,FALSE))=FALSE,VLOOKUP(M418,'Resumen de precios LLTT'!$C$17:$G$3071,5,FALSE),VLOOKUP(M418,SICODI!$G$3:$J$2404,4,FALSE))</f>
        <v>2141.5628345688324</v>
      </c>
      <c r="P418" s="16">
        <f t="shared" si="60"/>
        <v>0.84299999999999997</v>
      </c>
      <c r="Q418" s="78">
        <f t="shared" si="61"/>
        <v>3946.9003041103579</v>
      </c>
      <c r="R418" s="56">
        <v>0</v>
      </c>
      <c r="S418" s="16">
        <f t="shared" si="62"/>
        <v>0.13400000000000001</v>
      </c>
      <c r="T418" s="79">
        <f t="shared" si="63"/>
        <v>44.073720062565663</v>
      </c>
      <c r="U418" s="80">
        <f t="shared" si="64"/>
        <v>0.183</v>
      </c>
      <c r="V418" s="81">
        <f t="shared" si="65"/>
        <v>8.0654907714495163</v>
      </c>
      <c r="W418" s="79">
        <f t="shared" si="66"/>
        <v>2.7140075144318634</v>
      </c>
      <c r="X418" s="60">
        <f t="shared" si="67"/>
        <v>2.7</v>
      </c>
      <c r="Y418" s="56">
        <f>+'INFO ENEL'!R406</f>
        <v>1</v>
      </c>
      <c r="Z418" s="59">
        <f t="shared" si="68"/>
        <v>2.7</v>
      </c>
    </row>
    <row r="419" spans="1:26" s="90" customFormat="1" ht="15" customHeight="1" x14ac:dyDescent="0.25">
      <c r="A419" s="55">
        <f>+'INFO ENEL'!A407</f>
        <v>402</v>
      </c>
      <c r="B419" s="121" t="str">
        <f>+INDEX($B$8:$B$15,MATCH(L419,$L$8:$L$15,0))</f>
        <v>MOD INV_2017</v>
      </c>
      <c r="C419" s="56" t="str">
        <f>+'INFO ENEL'!B407</f>
        <v>Lima</v>
      </c>
      <c r="D419" s="56" t="str">
        <f>+'INFO ENEL'!D407</f>
        <v>Barranca (Lima)</v>
      </c>
      <c r="E419" s="56" t="str">
        <f>+'INFO ENEL'!D407</f>
        <v>Barranca (Lima)</v>
      </c>
      <c r="F419" s="50">
        <f>+'INFO ENEL'!E407</f>
        <v>0</v>
      </c>
      <c r="G419" s="56" t="str">
        <f>+'INFO ENEL'!L407</f>
        <v>AT</v>
      </c>
      <c r="H419" s="57">
        <f>+'INFO ENEL'!M407</f>
        <v>49.504950495049506</v>
      </c>
      <c r="I419" s="56">
        <f>+'INFO ENEL'!N407</f>
        <v>18</v>
      </c>
      <c r="J419" s="56" t="str">
        <f>+'INFO ENEL'!O407</f>
        <v>Poste</v>
      </c>
      <c r="K419" s="56" t="str">
        <f>+'INFO ENEL'!P407</f>
        <v>Madera</v>
      </c>
      <c r="L419" s="56" t="str">
        <f>+'INFO ENEL'!Q407</f>
        <v>PM60C1</v>
      </c>
      <c r="M419" s="55" t="str">
        <f>+IF(ISERROR(INDEX('Estructuras de Acero y Concreto'!$C$6:$C$577,MATCH(L419,'Estructuras de Acero y Concreto'!$D$6:$D$577,0)))=FALSE,INDEX('Estructuras de Acero y Concreto'!$C$6:$C$577,MATCH(L419,'Estructuras de Acero y Concreto'!$D$6:$D$577,0)),IF(ISERROR(INDEX('Estructuras de Madera'!$C$5:$C$122,MATCH(L419,'Estructuras de Madera'!$D$5:$D$122,0)))=FALSE,INDEX('Estructuras de Madera'!$C$5:$C$122,MATCH(L419,'Estructuras de Madera'!$D$5:$D$122,0)),INDEX(SICODI!$G$3:$G$2404,MATCH(L419,SICODI!$G$3:$G$2404,0))))</f>
        <v>EMSU1P60C1</v>
      </c>
      <c r="N419" s="121" t="str">
        <f>+IF(ISERROR(VLOOKUP(M419,'Resumen de precios LLTT'!$C$17:$D$3071,2,FALSE))=FALSE,VLOOKUP(M419,'Resumen de precios LLTT'!$C$17:$D$3071,2,FALSE),VLOOKUP(M419,SICODI!$G$3:$J$2404,2,FALSE))</f>
        <v>Estructura de  Suspensión compuesto por 1 postes de madera tratada 60' Clase 1</v>
      </c>
      <c r="O419" s="58">
        <f>+IF(ISERROR(VLOOKUP(M419,'Resumen de precios LLTT'!$C$17:$G$3071,5,FALSE))=FALSE,VLOOKUP(M419,'Resumen de precios LLTT'!$C$17:$G$3071,5,FALSE),VLOOKUP(M419,SICODI!$G$3:$J$2404,4,FALSE))</f>
        <v>2141.5628345688324</v>
      </c>
      <c r="P419" s="16">
        <f t="shared" si="60"/>
        <v>0.84299999999999997</v>
      </c>
      <c r="Q419" s="78">
        <f t="shared" si="61"/>
        <v>3946.9003041103579</v>
      </c>
      <c r="R419" s="56">
        <v>0</v>
      </c>
      <c r="S419" s="16">
        <f t="shared" si="62"/>
        <v>0.13400000000000001</v>
      </c>
      <c r="T419" s="79">
        <f t="shared" si="63"/>
        <v>44.073720062565663</v>
      </c>
      <c r="U419" s="80">
        <f t="shared" si="64"/>
        <v>0.183</v>
      </c>
      <c r="V419" s="81">
        <f t="shared" si="65"/>
        <v>8.0654907714495163</v>
      </c>
      <c r="W419" s="79">
        <f t="shared" si="66"/>
        <v>2.7140075144318634</v>
      </c>
      <c r="X419" s="60">
        <f t="shared" si="67"/>
        <v>2.7</v>
      </c>
      <c r="Y419" s="56">
        <f>+'INFO ENEL'!R407</f>
        <v>1</v>
      </c>
      <c r="Z419" s="59">
        <f t="shared" si="68"/>
        <v>2.7</v>
      </c>
    </row>
    <row r="420" spans="1:26" s="90" customFormat="1" ht="15" customHeight="1" x14ac:dyDescent="0.25">
      <c r="A420" s="55">
        <f>+'INFO ENEL'!A408</f>
        <v>403</v>
      </c>
      <c r="B420" s="121" t="str">
        <f>+INDEX($B$8:$B$15,MATCH(L420,$L$8:$L$15,0))</f>
        <v>SICODI</v>
      </c>
      <c r="C420" s="56" t="str">
        <f>+'INFO ENEL'!B408</f>
        <v>Lima</v>
      </c>
      <c r="D420" s="56" t="str">
        <f>+'INFO ENEL'!D408</f>
        <v>Barranca (Lima)</v>
      </c>
      <c r="E420" s="56" t="str">
        <f>+'INFO ENEL'!D408</f>
        <v>Barranca (Lima)</v>
      </c>
      <c r="F420" s="50">
        <f>+'INFO ENEL'!E408</f>
        <v>0</v>
      </c>
      <c r="G420" s="56" t="str">
        <f>+'INFO ENEL'!L408</f>
        <v>BT</v>
      </c>
      <c r="H420" s="57">
        <f>+'INFO ENEL'!M408</f>
        <v>28.712871287128714</v>
      </c>
      <c r="I420" s="56">
        <f>+'INFO ENEL'!N408</f>
        <v>8</v>
      </c>
      <c r="J420" s="56" t="str">
        <f>+'INFO ENEL'!O408</f>
        <v>Poste</v>
      </c>
      <c r="K420" s="56" t="str">
        <f>+'INFO ENEL'!P408</f>
        <v>Concreto</v>
      </c>
      <c r="L420" s="56" t="str">
        <f>+'INFO ENEL'!Q408</f>
        <v>PPC35</v>
      </c>
      <c r="M420" s="55" t="str">
        <f>+IF(ISERROR(INDEX('Estructuras de Acero y Concreto'!$C$6:$C$577,MATCH(L420,'Estructuras de Acero y Concreto'!$D$6:$D$577,0)))=FALSE,INDEX('Estructuras de Acero y Concreto'!$C$6:$C$577,MATCH(L420,'Estructuras de Acero y Concreto'!$D$6:$D$577,0)),IF(ISERROR(INDEX('Estructuras de Madera'!$C$5:$C$122,MATCH(L420,'Estructuras de Madera'!$D$5:$D$122,0)))=FALSE,INDEX('Estructuras de Madera'!$C$5:$C$122,MATCH(L420,'Estructuras de Madera'!$D$5:$D$122,0)),INDEX(SICODI!$G$3:$G$2404,MATCH(L420,SICODI!$G$3:$G$2404,0))))</f>
        <v>PPC35</v>
      </c>
      <c r="N420" s="121" t="str">
        <f>+IF(ISERROR(VLOOKUP(M420,'Resumen de precios LLTT'!$C$17:$D$3071,2,FALSE))=FALSE,VLOOKUP(M420,'Resumen de precios LLTT'!$C$17:$D$3071,2,FALSE),VLOOKUP(M420,SICODI!$G$3:$J$2404,2,FALSE))</f>
        <v>POSTE DE CONCRETO ARMADO PARA A. P.  8/200/120/240</v>
      </c>
      <c r="O420" s="58">
        <f>+IF(ISERROR(VLOOKUP(M420,'Resumen de precios LLTT'!$C$17:$G$3071,5,FALSE))=FALSE,VLOOKUP(M420,'Resumen de precios LLTT'!$C$17:$G$3071,5,FALSE),VLOOKUP(M420,SICODI!$G$3:$J$2404,4,FALSE))</f>
        <v>136.80000000000001</v>
      </c>
      <c r="P420" s="16">
        <f t="shared" si="60"/>
        <v>0.77</v>
      </c>
      <c r="Q420" s="78">
        <f t="shared" si="61"/>
        <v>242.13600000000002</v>
      </c>
      <c r="R420" s="56">
        <v>0</v>
      </c>
      <c r="S420" s="16">
        <f t="shared" si="62"/>
        <v>7.2000000000000008E-2</v>
      </c>
      <c r="T420" s="79">
        <f t="shared" si="63"/>
        <v>1.4528160000000003</v>
      </c>
      <c r="U420" s="80">
        <f t="shared" si="64"/>
        <v>0.2</v>
      </c>
      <c r="V420" s="81">
        <f t="shared" si="65"/>
        <v>0.29056320000000008</v>
      </c>
      <c r="W420" s="79">
        <f t="shared" si="66"/>
        <v>9.7773431346403303E-2</v>
      </c>
      <c r="X420" s="60">
        <f t="shared" si="67"/>
        <v>0.1</v>
      </c>
      <c r="Y420" s="56">
        <f>+'INFO ENEL'!R408</f>
        <v>3</v>
      </c>
      <c r="Z420" s="59">
        <f t="shared" si="68"/>
        <v>0.30000000000000004</v>
      </c>
    </row>
    <row r="421" spans="1:26" s="90" customFormat="1" ht="15" customHeight="1" x14ac:dyDescent="0.25">
      <c r="A421" s="55">
        <f>+'INFO ENEL'!A409</f>
        <v>404</v>
      </c>
      <c r="B421" s="121" t="str">
        <f>+INDEX($B$8:$B$15,MATCH(L421,$L$8:$L$15,0))</f>
        <v>SICODI</v>
      </c>
      <c r="C421" s="56" t="str">
        <f>+'INFO ENEL'!B409</f>
        <v>Lima</v>
      </c>
      <c r="D421" s="56" t="str">
        <f>+'INFO ENEL'!D409</f>
        <v>Barranca (Lima)</v>
      </c>
      <c r="E421" s="56" t="str">
        <f>+'INFO ENEL'!D409</f>
        <v>Barranca (Lima)</v>
      </c>
      <c r="F421" s="50">
        <f>+'INFO ENEL'!E409</f>
        <v>0</v>
      </c>
      <c r="G421" s="56" t="str">
        <f>+'INFO ENEL'!L409</f>
        <v>BT</v>
      </c>
      <c r="H421" s="57">
        <f>+'INFO ENEL'!M409</f>
        <v>32.67326732673267</v>
      </c>
      <c r="I421" s="56">
        <f>+'INFO ENEL'!N409</f>
        <v>8</v>
      </c>
      <c r="J421" s="56" t="str">
        <f>+'INFO ENEL'!O409</f>
        <v>Poste</v>
      </c>
      <c r="K421" s="56" t="str">
        <f>+'INFO ENEL'!P409</f>
        <v>Concreto</v>
      </c>
      <c r="L421" s="56" t="str">
        <f>+'INFO ENEL'!Q409</f>
        <v>PPC35</v>
      </c>
      <c r="M421" s="55" t="str">
        <f>+IF(ISERROR(INDEX('Estructuras de Acero y Concreto'!$C$6:$C$577,MATCH(L421,'Estructuras de Acero y Concreto'!$D$6:$D$577,0)))=FALSE,INDEX('Estructuras de Acero y Concreto'!$C$6:$C$577,MATCH(L421,'Estructuras de Acero y Concreto'!$D$6:$D$577,0)),IF(ISERROR(INDEX('Estructuras de Madera'!$C$5:$C$122,MATCH(L421,'Estructuras de Madera'!$D$5:$D$122,0)))=FALSE,INDEX('Estructuras de Madera'!$C$5:$C$122,MATCH(L421,'Estructuras de Madera'!$D$5:$D$122,0)),INDEX(SICODI!$G$3:$G$2404,MATCH(L421,SICODI!$G$3:$G$2404,0))))</f>
        <v>PPC35</v>
      </c>
      <c r="N421" s="121" t="str">
        <f>+IF(ISERROR(VLOOKUP(M421,'Resumen de precios LLTT'!$C$17:$D$3071,2,FALSE))=FALSE,VLOOKUP(M421,'Resumen de precios LLTT'!$C$17:$D$3071,2,FALSE),VLOOKUP(M421,SICODI!$G$3:$J$2404,2,FALSE))</f>
        <v>POSTE DE CONCRETO ARMADO PARA A. P.  8/200/120/240</v>
      </c>
      <c r="O421" s="58">
        <f>+IF(ISERROR(VLOOKUP(M421,'Resumen de precios LLTT'!$C$17:$G$3071,5,FALSE))=FALSE,VLOOKUP(M421,'Resumen de precios LLTT'!$C$17:$G$3071,5,FALSE),VLOOKUP(M421,SICODI!$G$3:$J$2404,4,FALSE))</f>
        <v>136.80000000000001</v>
      </c>
      <c r="P421" s="16">
        <f t="shared" si="60"/>
        <v>0.77</v>
      </c>
      <c r="Q421" s="78">
        <f t="shared" si="61"/>
        <v>242.13600000000002</v>
      </c>
      <c r="R421" s="56">
        <v>0</v>
      </c>
      <c r="S421" s="16">
        <f t="shared" si="62"/>
        <v>7.2000000000000008E-2</v>
      </c>
      <c r="T421" s="79">
        <f t="shared" si="63"/>
        <v>1.4528160000000003</v>
      </c>
      <c r="U421" s="80">
        <f t="shared" si="64"/>
        <v>0.2</v>
      </c>
      <c r="V421" s="81">
        <f t="shared" si="65"/>
        <v>0.29056320000000008</v>
      </c>
      <c r="W421" s="79">
        <f t="shared" si="66"/>
        <v>9.7773431346403303E-2</v>
      </c>
      <c r="X421" s="60">
        <f t="shared" si="67"/>
        <v>0.1</v>
      </c>
      <c r="Y421" s="56">
        <f>+'INFO ENEL'!R409</f>
        <v>3</v>
      </c>
      <c r="Z421" s="59">
        <f t="shared" si="68"/>
        <v>0.30000000000000004</v>
      </c>
    </row>
    <row r="422" spans="1:26" s="90" customFormat="1" ht="15" customHeight="1" x14ac:dyDescent="0.25">
      <c r="A422" s="55">
        <f>+'INFO ENEL'!A410</f>
        <v>405</v>
      </c>
      <c r="B422" s="121" t="str">
        <f>+INDEX($B$8:$B$15,MATCH(L422,$L$8:$L$15,0))</f>
        <v>SICODI</v>
      </c>
      <c r="C422" s="56" t="str">
        <f>+'INFO ENEL'!B410</f>
        <v>Lima</v>
      </c>
      <c r="D422" s="56" t="str">
        <f>+'INFO ENEL'!D410</f>
        <v>Barranca (Lima)</v>
      </c>
      <c r="E422" s="56" t="str">
        <f>+'INFO ENEL'!D410</f>
        <v>Barranca (Lima)</v>
      </c>
      <c r="F422" s="50">
        <f>+'INFO ENEL'!E410</f>
        <v>0</v>
      </c>
      <c r="G422" s="56" t="str">
        <f>+'INFO ENEL'!L410</f>
        <v>BT</v>
      </c>
      <c r="H422" s="57">
        <f>+'INFO ENEL'!M410</f>
        <v>30.693069306930692</v>
      </c>
      <c r="I422" s="56">
        <f>+'INFO ENEL'!N410</f>
        <v>8</v>
      </c>
      <c r="J422" s="56" t="str">
        <f>+'INFO ENEL'!O410</f>
        <v>Poste</v>
      </c>
      <c r="K422" s="56" t="str">
        <f>+'INFO ENEL'!P410</f>
        <v>Concreto</v>
      </c>
      <c r="L422" s="56" t="str">
        <f>+'INFO ENEL'!Q410</f>
        <v>PPC35</v>
      </c>
      <c r="M422" s="55" t="str">
        <f>+IF(ISERROR(INDEX('Estructuras de Acero y Concreto'!$C$6:$C$577,MATCH(L422,'Estructuras de Acero y Concreto'!$D$6:$D$577,0)))=FALSE,INDEX('Estructuras de Acero y Concreto'!$C$6:$C$577,MATCH(L422,'Estructuras de Acero y Concreto'!$D$6:$D$577,0)),IF(ISERROR(INDEX('Estructuras de Madera'!$C$5:$C$122,MATCH(L422,'Estructuras de Madera'!$D$5:$D$122,0)))=FALSE,INDEX('Estructuras de Madera'!$C$5:$C$122,MATCH(L422,'Estructuras de Madera'!$D$5:$D$122,0)),INDEX(SICODI!$G$3:$G$2404,MATCH(L422,SICODI!$G$3:$G$2404,0))))</f>
        <v>PPC35</v>
      </c>
      <c r="N422" s="121" t="str">
        <f>+IF(ISERROR(VLOOKUP(M422,'Resumen de precios LLTT'!$C$17:$D$3071,2,FALSE))=FALSE,VLOOKUP(M422,'Resumen de precios LLTT'!$C$17:$D$3071,2,FALSE),VLOOKUP(M422,SICODI!$G$3:$J$2404,2,FALSE))</f>
        <v>POSTE DE CONCRETO ARMADO PARA A. P.  8/200/120/240</v>
      </c>
      <c r="O422" s="58">
        <f>+IF(ISERROR(VLOOKUP(M422,'Resumen de precios LLTT'!$C$17:$G$3071,5,FALSE))=FALSE,VLOOKUP(M422,'Resumen de precios LLTT'!$C$17:$G$3071,5,FALSE),VLOOKUP(M422,SICODI!$G$3:$J$2404,4,FALSE))</f>
        <v>136.80000000000001</v>
      </c>
      <c r="P422" s="16">
        <f t="shared" si="60"/>
        <v>0.77</v>
      </c>
      <c r="Q422" s="78">
        <f t="shared" si="61"/>
        <v>242.13600000000002</v>
      </c>
      <c r="R422" s="56">
        <v>0</v>
      </c>
      <c r="S422" s="16">
        <f t="shared" si="62"/>
        <v>7.2000000000000008E-2</v>
      </c>
      <c r="T422" s="79">
        <f t="shared" si="63"/>
        <v>1.4528160000000003</v>
      </c>
      <c r="U422" s="80">
        <f t="shared" si="64"/>
        <v>0.2</v>
      </c>
      <c r="V422" s="81">
        <f t="shared" si="65"/>
        <v>0.29056320000000008</v>
      </c>
      <c r="W422" s="79">
        <f t="shared" si="66"/>
        <v>9.7773431346403303E-2</v>
      </c>
      <c r="X422" s="60">
        <f t="shared" si="67"/>
        <v>0.1</v>
      </c>
      <c r="Y422" s="56">
        <f>+'INFO ENEL'!R410</f>
        <v>3</v>
      </c>
      <c r="Z422" s="59">
        <f t="shared" si="68"/>
        <v>0.30000000000000004</v>
      </c>
    </row>
    <row r="423" spans="1:26" s="90" customFormat="1" ht="15" customHeight="1" x14ac:dyDescent="0.25">
      <c r="A423" s="55">
        <f>+'INFO ENEL'!A411</f>
        <v>406</v>
      </c>
      <c r="B423" s="121" t="str">
        <f>+INDEX($B$8:$B$15,MATCH(L423,$L$8:$L$15,0))</f>
        <v>SICODI</v>
      </c>
      <c r="C423" s="56" t="str">
        <f>+'INFO ENEL'!B411</f>
        <v>Lima</v>
      </c>
      <c r="D423" s="56" t="str">
        <f>+'INFO ENEL'!D411</f>
        <v>Barranca (Lima)</v>
      </c>
      <c r="E423" s="56" t="str">
        <f>+'INFO ENEL'!D411</f>
        <v>Barranca (Lima)</v>
      </c>
      <c r="F423" s="50">
        <f>+'INFO ENEL'!E411</f>
        <v>0</v>
      </c>
      <c r="G423" s="56" t="str">
        <f>+'INFO ENEL'!L411</f>
        <v>BT</v>
      </c>
      <c r="H423" s="57">
        <f>+'INFO ENEL'!M411</f>
        <v>23.762376237623762</v>
      </c>
      <c r="I423" s="56">
        <f>+'INFO ENEL'!N411</f>
        <v>8</v>
      </c>
      <c r="J423" s="56" t="str">
        <f>+'INFO ENEL'!O411</f>
        <v>Poste</v>
      </c>
      <c r="K423" s="56" t="str">
        <f>+'INFO ENEL'!P411</f>
        <v>Concreto</v>
      </c>
      <c r="L423" s="56" t="str">
        <f>+'INFO ENEL'!Q411</f>
        <v>PPC35</v>
      </c>
      <c r="M423" s="55" t="str">
        <f>+IF(ISERROR(INDEX('Estructuras de Acero y Concreto'!$C$6:$C$577,MATCH(L423,'Estructuras de Acero y Concreto'!$D$6:$D$577,0)))=FALSE,INDEX('Estructuras de Acero y Concreto'!$C$6:$C$577,MATCH(L423,'Estructuras de Acero y Concreto'!$D$6:$D$577,0)),IF(ISERROR(INDEX('Estructuras de Madera'!$C$5:$C$122,MATCH(L423,'Estructuras de Madera'!$D$5:$D$122,0)))=FALSE,INDEX('Estructuras de Madera'!$C$5:$C$122,MATCH(L423,'Estructuras de Madera'!$D$5:$D$122,0)),INDEX(SICODI!$G$3:$G$2404,MATCH(L423,SICODI!$G$3:$G$2404,0))))</f>
        <v>PPC35</v>
      </c>
      <c r="N423" s="121" t="str">
        <f>+IF(ISERROR(VLOOKUP(M423,'Resumen de precios LLTT'!$C$17:$D$3071,2,FALSE))=FALSE,VLOOKUP(M423,'Resumen de precios LLTT'!$C$17:$D$3071,2,FALSE),VLOOKUP(M423,SICODI!$G$3:$J$2404,2,FALSE))</f>
        <v>POSTE DE CONCRETO ARMADO PARA A. P.  8/200/120/240</v>
      </c>
      <c r="O423" s="58">
        <f>+IF(ISERROR(VLOOKUP(M423,'Resumen de precios LLTT'!$C$17:$G$3071,5,FALSE))=FALSE,VLOOKUP(M423,'Resumen de precios LLTT'!$C$17:$G$3071,5,FALSE),VLOOKUP(M423,SICODI!$G$3:$J$2404,4,FALSE))</f>
        <v>136.80000000000001</v>
      </c>
      <c r="P423" s="16">
        <f t="shared" si="60"/>
        <v>0.77</v>
      </c>
      <c r="Q423" s="78">
        <f t="shared" si="61"/>
        <v>242.13600000000002</v>
      </c>
      <c r="R423" s="56">
        <v>0</v>
      </c>
      <c r="S423" s="16">
        <f t="shared" si="62"/>
        <v>7.2000000000000008E-2</v>
      </c>
      <c r="T423" s="79">
        <f t="shared" si="63"/>
        <v>1.4528160000000003</v>
      </c>
      <c r="U423" s="80">
        <f t="shared" si="64"/>
        <v>0.2</v>
      </c>
      <c r="V423" s="81">
        <f t="shared" si="65"/>
        <v>0.29056320000000008</v>
      </c>
      <c r="W423" s="79">
        <f t="shared" si="66"/>
        <v>9.7773431346403303E-2</v>
      </c>
      <c r="X423" s="60">
        <f t="shared" si="67"/>
        <v>0.1</v>
      </c>
      <c r="Y423" s="56">
        <f>+'INFO ENEL'!R411</f>
        <v>3</v>
      </c>
      <c r="Z423" s="59">
        <f t="shared" si="68"/>
        <v>0.30000000000000004</v>
      </c>
    </row>
    <row r="424" spans="1:26" s="90" customFormat="1" ht="15" customHeight="1" x14ac:dyDescent="0.25">
      <c r="A424" s="55">
        <f>+'INFO ENEL'!A412</f>
        <v>407</v>
      </c>
      <c r="B424" s="121" t="str">
        <f>+INDEX($B$8:$B$15,MATCH(L424,$L$8:$L$15,0))</f>
        <v>SICODI</v>
      </c>
      <c r="C424" s="56" t="str">
        <f>+'INFO ENEL'!B412</f>
        <v>Lima</v>
      </c>
      <c r="D424" s="56" t="str">
        <f>+'INFO ENEL'!D412</f>
        <v>Barranca (Lima)</v>
      </c>
      <c r="E424" s="56" t="str">
        <f>+'INFO ENEL'!D412</f>
        <v>Barranca (Lima)</v>
      </c>
      <c r="F424" s="50">
        <f>+'INFO ENEL'!E412</f>
        <v>0</v>
      </c>
      <c r="G424" s="56" t="str">
        <f>+'INFO ENEL'!L412</f>
        <v>BT</v>
      </c>
      <c r="H424" s="57">
        <f>+'INFO ENEL'!M412</f>
        <v>38.613861386138616</v>
      </c>
      <c r="I424" s="56">
        <f>+'INFO ENEL'!N412</f>
        <v>8</v>
      </c>
      <c r="J424" s="56" t="str">
        <f>+'INFO ENEL'!O412</f>
        <v>Poste</v>
      </c>
      <c r="K424" s="56" t="str">
        <f>+'INFO ENEL'!P412</f>
        <v>Concreto</v>
      </c>
      <c r="L424" s="56" t="str">
        <f>+'INFO ENEL'!Q412</f>
        <v>PPC35</v>
      </c>
      <c r="M424" s="55" t="str">
        <f>+IF(ISERROR(INDEX('Estructuras de Acero y Concreto'!$C$6:$C$577,MATCH(L424,'Estructuras de Acero y Concreto'!$D$6:$D$577,0)))=FALSE,INDEX('Estructuras de Acero y Concreto'!$C$6:$C$577,MATCH(L424,'Estructuras de Acero y Concreto'!$D$6:$D$577,0)),IF(ISERROR(INDEX('Estructuras de Madera'!$C$5:$C$122,MATCH(L424,'Estructuras de Madera'!$D$5:$D$122,0)))=FALSE,INDEX('Estructuras de Madera'!$C$5:$C$122,MATCH(L424,'Estructuras de Madera'!$D$5:$D$122,0)),INDEX(SICODI!$G$3:$G$2404,MATCH(L424,SICODI!$G$3:$G$2404,0))))</f>
        <v>PPC35</v>
      </c>
      <c r="N424" s="121" t="str">
        <f>+IF(ISERROR(VLOOKUP(M424,'Resumen de precios LLTT'!$C$17:$D$3071,2,FALSE))=FALSE,VLOOKUP(M424,'Resumen de precios LLTT'!$C$17:$D$3071,2,FALSE),VLOOKUP(M424,SICODI!$G$3:$J$2404,2,FALSE))</f>
        <v>POSTE DE CONCRETO ARMADO PARA A. P.  8/200/120/240</v>
      </c>
      <c r="O424" s="58">
        <f>+IF(ISERROR(VLOOKUP(M424,'Resumen de precios LLTT'!$C$17:$G$3071,5,FALSE))=FALSE,VLOOKUP(M424,'Resumen de precios LLTT'!$C$17:$G$3071,5,FALSE),VLOOKUP(M424,SICODI!$G$3:$J$2404,4,FALSE))</f>
        <v>136.80000000000001</v>
      </c>
      <c r="P424" s="16">
        <f t="shared" si="60"/>
        <v>0.77</v>
      </c>
      <c r="Q424" s="78">
        <f t="shared" si="61"/>
        <v>242.13600000000002</v>
      </c>
      <c r="R424" s="56">
        <v>0</v>
      </c>
      <c r="S424" s="16">
        <f t="shared" si="62"/>
        <v>7.2000000000000008E-2</v>
      </c>
      <c r="T424" s="79">
        <f t="shared" si="63"/>
        <v>1.4528160000000003</v>
      </c>
      <c r="U424" s="80">
        <f t="shared" si="64"/>
        <v>0.2</v>
      </c>
      <c r="V424" s="81">
        <f t="shared" si="65"/>
        <v>0.29056320000000008</v>
      </c>
      <c r="W424" s="79">
        <f t="shared" si="66"/>
        <v>9.7773431346403303E-2</v>
      </c>
      <c r="X424" s="60">
        <f t="shared" si="67"/>
        <v>0.1</v>
      </c>
      <c r="Y424" s="56">
        <f>+'INFO ENEL'!R412</f>
        <v>3</v>
      </c>
      <c r="Z424" s="59">
        <f t="shared" si="68"/>
        <v>0.30000000000000004</v>
      </c>
    </row>
    <row r="425" spans="1:26" s="90" customFormat="1" ht="15" customHeight="1" x14ac:dyDescent="0.25">
      <c r="A425" s="55">
        <f>+'INFO ENEL'!A413</f>
        <v>408</v>
      </c>
      <c r="B425" s="121" t="str">
        <f>+INDEX($B$8:$B$15,MATCH(L425,$L$8:$L$15,0))</f>
        <v>SICODI</v>
      </c>
      <c r="C425" s="56" t="str">
        <f>+'INFO ENEL'!B413</f>
        <v>Lima</v>
      </c>
      <c r="D425" s="56" t="str">
        <f>+'INFO ENEL'!D413</f>
        <v>Barranca (Lima)</v>
      </c>
      <c r="E425" s="56" t="str">
        <f>+'INFO ENEL'!D413</f>
        <v>Barranca (Lima)</v>
      </c>
      <c r="F425" s="50">
        <f>+'INFO ENEL'!E413</f>
        <v>0</v>
      </c>
      <c r="G425" s="56" t="str">
        <f>+'INFO ENEL'!L413</f>
        <v>BT</v>
      </c>
      <c r="H425" s="57">
        <f>+'INFO ENEL'!M413</f>
        <v>38.613861386138616</v>
      </c>
      <c r="I425" s="56">
        <f>+'INFO ENEL'!N413</f>
        <v>8</v>
      </c>
      <c r="J425" s="56" t="str">
        <f>+'INFO ENEL'!O413</f>
        <v>Poste</v>
      </c>
      <c r="K425" s="56" t="str">
        <f>+'INFO ENEL'!P413</f>
        <v>Concreto</v>
      </c>
      <c r="L425" s="56" t="str">
        <f>+'INFO ENEL'!Q413</f>
        <v>PPC35</v>
      </c>
      <c r="M425" s="55" t="str">
        <f>+IF(ISERROR(INDEX('Estructuras de Acero y Concreto'!$C$6:$C$577,MATCH(L425,'Estructuras de Acero y Concreto'!$D$6:$D$577,0)))=FALSE,INDEX('Estructuras de Acero y Concreto'!$C$6:$C$577,MATCH(L425,'Estructuras de Acero y Concreto'!$D$6:$D$577,0)),IF(ISERROR(INDEX('Estructuras de Madera'!$C$5:$C$122,MATCH(L425,'Estructuras de Madera'!$D$5:$D$122,0)))=FALSE,INDEX('Estructuras de Madera'!$C$5:$C$122,MATCH(L425,'Estructuras de Madera'!$D$5:$D$122,0)),INDEX(SICODI!$G$3:$G$2404,MATCH(L425,SICODI!$G$3:$G$2404,0))))</f>
        <v>PPC35</v>
      </c>
      <c r="N425" s="121" t="str">
        <f>+IF(ISERROR(VLOOKUP(M425,'Resumen de precios LLTT'!$C$17:$D$3071,2,FALSE))=FALSE,VLOOKUP(M425,'Resumen de precios LLTT'!$C$17:$D$3071,2,FALSE),VLOOKUP(M425,SICODI!$G$3:$J$2404,2,FALSE))</f>
        <v>POSTE DE CONCRETO ARMADO PARA A. P.  8/200/120/240</v>
      </c>
      <c r="O425" s="58">
        <f>+IF(ISERROR(VLOOKUP(M425,'Resumen de precios LLTT'!$C$17:$G$3071,5,FALSE))=FALSE,VLOOKUP(M425,'Resumen de precios LLTT'!$C$17:$G$3071,5,FALSE),VLOOKUP(M425,SICODI!$G$3:$J$2404,4,FALSE))</f>
        <v>136.80000000000001</v>
      </c>
      <c r="P425" s="16">
        <f t="shared" si="60"/>
        <v>0.77</v>
      </c>
      <c r="Q425" s="78">
        <f t="shared" si="61"/>
        <v>242.13600000000002</v>
      </c>
      <c r="R425" s="56">
        <v>0</v>
      </c>
      <c r="S425" s="16">
        <f t="shared" si="62"/>
        <v>7.2000000000000008E-2</v>
      </c>
      <c r="T425" s="79">
        <f t="shared" si="63"/>
        <v>1.4528160000000003</v>
      </c>
      <c r="U425" s="80">
        <f t="shared" si="64"/>
        <v>0.2</v>
      </c>
      <c r="V425" s="81">
        <f t="shared" si="65"/>
        <v>0.29056320000000008</v>
      </c>
      <c r="W425" s="79">
        <f t="shared" si="66"/>
        <v>9.7773431346403303E-2</v>
      </c>
      <c r="X425" s="60">
        <f t="shared" si="67"/>
        <v>0.1</v>
      </c>
      <c r="Y425" s="56">
        <f>+'INFO ENEL'!R413</f>
        <v>3</v>
      </c>
      <c r="Z425" s="59">
        <f t="shared" si="68"/>
        <v>0.30000000000000004</v>
      </c>
    </row>
    <row r="426" spans="1:26" s="90" customFormat="1" ht="15" customHeight="1" x14ac:dyDescent="0.25">
      <c r="A426" s="55">
        <f>+'INFO ENEL'!A414</f>
        <v>409</v>
      </c>
      <c r="B426" s="121" t="str">
        <f>+INDEX($B$8:$B$15,MATCH(L426,$L$8:$L$15,0))</f>
        <v>SICODI</v>
      </c>
      <c r="C426" s="56" t="str">
        <f>+'INFO ENEL'!B414</f>
        <v>Lima</v>
      </c>
      <c r="D426" s="56" t="str">
        <f>+'INFO ENEL'!D414</f>
        <v>Barranca (Lima)</v>
      </c>
      <c r="E426" s="56" t="str">
        <f>+'INFO ENEL'!D414</f>
        <v>Barranca (Lima)</v>
      </c>
      <c r="F426" s="50">
        <f>+'INFO ENEL'!E414</f>
        <v>0</v>
      </c>
      <c r="G426" s="56" t="str">
        <f>+'INFO ENEL'!L414</f>
        <v>BT</v>
      </c>
      <c r="H426" s="57">
        <f>+'INFO ENEL'!M414</f>
        <v>36.633663366336634</v>
      </c>
      <c r="I426" s="56">
        <f>+'INFO ENEL'!N414</f>
        <v>8</v>
      </c>
      <c r="J426" s="56" t="str">
        <f>+'INFO ENEL'!O414</f>
        <v>Poste</v>
      </c>
      <c r="K426" s="56" t="str">
        <f>+'INFO ENEL'!P414</f>
        <v>Concreto</v>
      </c>
      <c r="L426" s="56" t="str">
        <f>+'INFO ENEL'!Q414</f>
        <v>PPC35</v>
      </c>
      <c r="M426" s="55" t="str">
        <f>+IF(ISERROR(INDEX('Estructuras de Acero y Concreto'!$C$6:$C$577,MATCH(L426,'Estructuras de Acero y Concreto'!$D$6:$D$577,0)))=FALSE,INDEX('Estructuras de Acero y Concreto'!$C$6:$C$577,MATCH(L426,'Estructuras de Acero y Concreto'!$D$6:$D$577,0)),IF(ISERROR(INDEX('Estructuras de Madera'!$C$5:$C$122,MATCH(L426,'Estructuras de Madera'!$D$5:$D$122,0)))=FALSE,INDEX('Estructuras de Madera'!$C$5:$C$122,MATCH(L426,'Estructuras de Madera'!$D$5:$D$122,0)),INDEX(SICODI!$G$3:$G$2404,MATCH(L426,SICODI!$G$3:$G$2404,0))))</f>
        <v>PPC35</v>
      </c>
      <c r="N426" s="121" t="str">
        <f>+IF(ISERROR(VLOOKUP(M426,'Resumen de precios LLTT'!$C$17:$D$3071,2,FALSE))=FALSE,VLOOKUP(M426,'Resumen de precios LLTT'!$C$17:$D$3071,2,FALSE),VLOOKUP(M426,SICODI!$G$3:$J$2404,2,FALSE))</f>
        <v>POSTE DE CONCRETO ARMADO PARA A. P.  8/200/120/240</v>
      </c>
      <c r="O426" s="58">
        <f>+IF(ISERROR(VLOOKUP(M426,'Resumen de precios LLTT'!$C$17:$G$3071,5,FALSE))=FALSE,VLOOKUP(M426,'Resumen de precios LLTT'!$C$17:$G$3071,5,FALSE),VLOOKUP(M426,SICODI!$G$3:$J$2404,4,FALSE))</f>
        <v>136.80000000000001</v>
      </c>
      <c r="P426" s="16">
        <f t="shared" si="60"/>
        <v>0.77</v>
      </c>
      <c r="Q426" s="78">
        <f t="shared" si="61"/>
        <v>242.13600000000002</v>
      </c>
      <c r="R426" s="56">
        <v>0</v>
      </c>
      <c r="S426" s="16">
        <f t="shared" si="62"/>
        <v>7.2000000000000008E-2</v>
      </c>
      <c r="T426" s="79">
        <f t="shared" si="63"/>
        <v>1.4528160000000003</v>
      </c>
      <c r="U426" s="80">
        <f t="shared" si="64"/>
        <v>0.2</v>
      </c>
      <c r="V426" s="81">
        <f t="shared" si="65"/>
        <v>0.29056320000000008</v>
      </c>
      <c r="W426" s="79">
        <f t="shared" si="66"/>
        <v>9.7773431346403303E-2</v>
      </c>
      <c r="X426" s="60">
        <f t="shared" si="67"/>
        <v>0.1</v>
      </c>
      <c r="Y426" s="56">
        <f>+'INFO ENEL'!R414</f>
        <v>3</v>
      </c>
      <c r="Z426" s="59">
        <f t="shared" si="68"/>
        <v>0.30000000000000004</v>
      </c>
    </row>
    <row r="427" spans="1:26" s="90" customFormat="1" ht="15" customHeight="1" x14ac:dyDescent="0.25">
      <c r="A427" s="55">
        <f>+'INFO ENEL'!A415</f>
        <v>410</v>
      </c>
      <c r="B427" s="121" t="str">
        <f>+INDEX($B$8:$B$15,MATCH(L427,$L$8:$L$15,0))</f>
        <v>SICODI</v>
      </c>
      <c r="C427" s="56" t="str">
        <f>+'INFO ENEL'!B415</f>
        <v>Lima</v>
      </c>
      <c r="D427" s="56" t="str">
        <f>+'INFO ENEL'!D415</f>
        <v>Barranca (Lima)</v>
      </c>
      <c r="E427" s="56" t="str">
        <f>+'INFO ENEL'!D415</f>
        <v>Barranca (Lima)</v>
      </c>
      <c r="F427" s="50">
        <f>+'INFO ENEL'!E415</f>
        <v>0</v>
      </c>
      <c r="G427" s="56" t="str">
        <f>+'INFO ENEL'!L415</f>
        <v>BT</v>
      </c>
      <c r="H427" s="57">
        <f>+'INFO ENEL'!M415</f>
        <v>35.643564356435647</v>
      </c>
      <c r="I427" s="56">
        <f>+'INFO ENEL'!N415</f>
        <v>8</v>
      </c>
      <c r="J427" s="56" t="str">
        <f>+'INFO ENEL'!O415</f>
        <v>Poste</v>
      </c>
      <c r="K427" s="56" t="str">
        <f>+'INFO ENEL'!P415</f>
        <v>Concreto</v>
      </c>
      <c r="L427" s="56" t="str">
        <f>+'INFO ENEL'!Q415</f>
        <v>PPC35</v>
      </c>
      <c r="M427" s="55" t="str">
        <f>+IF(ISERROR(INDEX('Estructuras de Acero y Concreto'!$C$6:$C$577,MATCH(L427,'Estructuras de Acero y Concreto'!$D$6:$D$577,0)))=FALSE,INDEX('Estructuras de Acero y Concreto'!$C$6:$C$577,MATCH(L427,'Estructuras de Acero y Concreto'!$D$6:$D$577,0)),IF(ISERROR(INDEX('Estructuras de Madera'!$C$5:$C$122,MATCH(L427,'Estructuras de Madera'!$D$5:$D$122,0)))=FALSE,INDEX('Estructuras de Madera'!$C$5:$C$122,MATCH(L427,'Estructuras de Madera'!$D$5:$D$122,0)),INDEX(SICODI!$G$3:$G$2404,MATCH(L427,SICODI!$G$3:$G$2404,0))))</f>
        <v>PPC35</v>
      </c>
      <c r="N427" s="121" t="str">
        <f>+IF(ISERROR(VLOOKUP(M427,'Resumen de precios LLTT'!$C$17:$D$3071,2,FALSE))=FALSE,VLOOKUP(M427,'Resumen de precios LLTT'!$C$17:$D$3071,2,FALSE),VLOOKUP(M427,SICODI!$G$3:$J$2404,2,FALSE))</f>
        <v>POSTE DE CONCRETO ARMADO PARA A. P.  8/200/120/240</v>
      </c>
      <c r="O427" s="58">
        <f>+IF(ISERROR(VLOOKUP(M427,'Resumen de precios LLTT'!$C$17:$G$3071,5,FALSE))=FALSE,VLOOKUP(M427,'Resumen de precios LLTT'!$C$17:$G$3071,5,FALSE),VLOOKUP(M427,SICODI!$G$3:$J$2404,4,FALSE))</f>
        <v>136.80000000000001</v>
      </c>
      <c r="P427" s="16">
        <f t="shared" si="60"/>
        <v>0.77</v>
      </c>
      <c r="Q427" s="78">
        <f t="shared" si="61"/>
        <v>242.13600000000002</v>
      </c>
      <c r="R427" s="56">
        <v>0</v>
      </c>
      <c r="S427" s="16">
        <f t="shared" si="62"/>
        <v>7.2000000000000008E-2</v>
      </c>
      <c r="T427" s="79">
        <f t="shared" si="63"/>
        <v>1.4528160000000003</v>
      </c>
      <c r="U427" s="80">
        <f t="shared" si="64"/>
        <v>0.2</v>
      </c>
      <c r="V427" s="81">
        <f t="shared" si="65"/>
        <v>0.29056320000000008</v>
      </c>
      <c r="W427" s="79">
        <f t="shared" si="66"/>
        <v>9.7773431346403303E-2</v>
      </c>
      <c r="X427" s="60">
        <f t="shared" si="67"/>
        <v>0.1</v>
      </c>
      <c r="Y427" s="56">
        <f>+'INFO ENEL'!R415</f>
        <v>3</v>
      </c>
      <c r="Z427" s="59">
        <f t="shared" si="68"/>
        <v>0.30000000000000004</v>
      </c>
    </row>
    <row r="428" spans="1:26" s="90" customFormat="1" ht="15" customHeight="1" x14ac:dyDescent="0.25">
      <c r="A428" s="55">
        <f>+'INFO ENEL'!A416</f>
        <v>411</v>
      </c>
      <c r="B428" s="121" t="str">
        <f>+INDEX($B$8:$B$15,MATCH(L428,$L$8:$L$15,0))</f>
        <v>SICODI</v>
      </c>
      <c r="C428" s="56" t="str">
        <f>+'INFO ENEL'!B416</f>
        <v>Lima</v>
      </c>
      <c r="D428" s="56" t="str">
        <f>+'INFO ENEL'!D416</f>
        <v>Barranca (Lima)</v>
      </c>
      <c r="E428" s="56" t="str">
        <f>+'INFO ENEL'!D416</f>
        <v>Barranca (Lima)</v>
      </c>
      <c r="F428" s="50">
        <f>+'INFO ENEL'!E416</f>
        <v>0</v>
      </c>
      <c r="G428" s="56" t="str">
        <f>+'INFO ENEL'!L416</f>
        <v>BT</v>
      </c>
      <c r="H428" s="57">
        <f>+'INFO ENEL'!M416</f>
        <v>37.623762376237622</v>
      </c>
      <c r="I428" s="56">
        <f>+'INFO ENEL'!N416</f>
        <v>8</v>
      </c>
      <c r="J428" s="56" t="str">
        <f>+'INFO ENEL'!O416</f>
        <v>Poste</v>
      </c>
      <c r="K428" s="56" t="str">
        <f>+'INFO ENEL'!P416</f>
        <v>Concreto</v>
      </c>
      <c r="L428" s="56" t="str">
        <f>+'INFO ENEL'!Q416</f>
        <v>PPC35</v>
      </c>
      <c r="M428" s="55" t="str">
        <f>+IF(ISERROR(INDEX('Estructuras de Acero y Concreto'!$C$6:$C$577,MATCH(L428,'Estructuras de Acero y Concreto'!$D$6:$D$577,0)))=FALSE,INDEX('Estructuras de Acero y Concreto'!$C$6:$C$577,MATCH(L428,'Estructuras de Acero y Concreto'!$D$6:$D$577,0)),IF(ISERROR(INDEX('Estructuras de Madera'!$C$5:$C$122,MATCH(L428,'Estructuras de Madera'!$D$5:$D$122,0)))=FALSE,INDEX('Estructuras de Madera'!$C$5:$C$122,MATCH(L428,'Estructuras de Madera'!$D$5:$D$122,0)),INDEX(SICODI!$G$3:$G$2404,MATCH(L428,SICODI!$G$3:$G$2404,0))))</f>
        <v>PPC35</v>
      </c>
      <c r="N428" s="121" t="str">
        <f>+IF(ISERROR(VLOOKUP(M428,'Resumen de precios LLTT'!$C$17:$D$3071,2,FALSE))=FALSE,VLOOKUP(M428,'Resumen de precios LLTT'!$C$17:$D$3071,2,FALSE),VLOOKUP(M428,SICODI!$G$3:$J$2404,2,FALSE))</f>
        <v>POSTE DE CONCRETO ARMADO PARA A. P.  8/200/120/240</v>
      </c>
      <c r="O428" s="58">
        <f>+IF(ISERROR(VLOOKUP(M428,'Resumen de precios LLTT'!$C$17:$G$3071,5,FALSE))=FALSE,VLOOKUP(M428,'Resumen de precios LLTT'!$C$17:$G$3071,5,FALSE),VLOOKUP(M428,SICODI!$G$3:$J$2404,4,FALSE))</f>
        <v>136.80000000000001</v>
      </c>
      <c r="P428" s="16">
        <f t="shared" si="60"/>
        <v>0.77</v>
      </c>
      <c r="Q428" s="78">
        <f t="shared" si="61"/>
        <v>242.13600000000002</v>
      </c>
      <c r="R428" s="56">
        <v>0</v>
      </c>
      <c r="S428" s="16">
        <f t="shared" si="62"/>
        <v>7.2000000000000008E-2</v>
      </c>
      <c r="T428" s="79">
        <f t="shared" si="63"/>
        <v>1.4528160000000003</v>
      </c>
      <c r="U428" s="80">
        <f t="shared" si="64"/>
        <v>0.2</v>
      </c>
      <c r="V428" s="81">
        <f t="shared" si="65"/>
        <v>0.29056320000000008</v>
      </c>
      <c r="W428" s="79">
        <f t="shared" si="66"/>
        <v>9.7773431346403303E-2</v>
      </c>
      <c r="X428" s="60">
        <f t="shared" si="67"/>
        <v>0.1</v>
      </c>
      <c r="Y428" s="56">
        <f>+'INFO ENEL'!R416</f>
        <v>3</v>
      </c>
      <c r="Z428" s="59">
        <f t="shared" si="68"/>
        <v>0.30000000000000004</v>
      </c>
    </row>
    <row r="429" spans="1:26" s="90" customFormat="1" ht="15" customHeight="1" x14ac:dyDescent="0.25">
      <c r="A429" s="55">
        <f>+'INFO ENEL'!A417</f>
        <v>412</v>
      </c>
      <c r="B429" s="121" t="str">
        <f>+INDEX($B$8:$B$15,MATCH(L429,$L$8:$L$15,0))</f>
        <v>SICODI</v>
      </c>
      <c r="C429" s="56" t="str">
        <f>+'INFO ENEL'!B417</f>
        <v>Lima</v>
      </c>
      <c r="D429" s="56" t="str">
        <f>+'INFO ENEL'!D417</f>
        <v>Barranca (Lima)</v>
      </c>
      <c r="E429" s="56" t="str">
        <f>+'INFO ENEL'!D417</f>
        <v>Barranca (Lima)</v>
      </c>
      <c r="F429" s="50">
        <f>+'INFO ENEL'!E417</f>
        <v>0</v>
      </c>
      <c r="G429" s="56" t="str">
        <f>+'INFO ENEL'!L417</f>
        <v>BT</v>
      </c>
      <c r="H429" s="57">
        <f>+'INFO ENEL'!M417</f>
        <v>15.841584158415841</v>
      </c>
      <c r="I429" s="56">
        <f>+'INFO ENEL'!N417</f>
        <v>8</v>
      </c>
      <c r="J429" s="56" t="str">
        <f>+'INFO ENEL'!O417</f>
        <v>Poste</v>
      </c>
      <c r="K429" s="56" t="str">
        <f>+'INFO ENEL'!P417</f>
        <v>Concreto</v>
      </c>
      <c r="L429" s="56" t="str">
        <f>+'INFO ENEL'!Q417</f>
        <v>PPC35</v>
      </c>
      <c r="M429" s="55" t="str">
        <f>+IF(ISERROR(INDEX('Estructuras de Acero y Concreto'!$C$6:$C$577,MATCH(L429,'Estructuras de Acero y Concreto'!$D$6:$D$577,0)))=FALSE,INDEX('Estructuras de Acero y Concreto'!$C$6:$C$577,MATCH(L429,'Estructuras de Acero y Concreto'!$D$6:$D$577,0)),IF(ISERROR(INDEX('Estructuras de Madera'!$C$5:$C$122,MATCH(L429,'Estructuras de Madera'!$D$5:$D$122,0)))=FALSE,INDEX('Estructuras de Madera'!$C$5:$C$122,MATCH(L429,'Estructuras de Madera'!$D$5:$D$122,0)),INDEX(SICODI!$G$3:$G$2404,MATCH(L429,SICODI!$G$3:$G$2404,0))))</f>
        <v>PPC35</v>
      </c>
      <c r="N429" s="121" t="str">
        <f>+IF(ISERROR(VLOOKUP(M429,'Resumen de precios LLTT'!$C$17:$D$3071,2,FALSE))=FALSE,VLOOKUP(M429,'Resumen de precios LLTT'!$C$17:$D$3071,2,FALSE),VLOOKUP(M429,SICODI!$G$3:$J$2404,2,FALSE))</f>
        <v>POSTE DE CONCRETO ARMADO PARA A. P.  8/200/120/240</v>
      </c>
      <c r="O429" s="58">
        <f>+IF(ISERROR(VLOOKUP(M429,'Resumen de precios LLTT'!$C$17:$G$3071,5,FALSE))=FALSE,VLOOKUP(M429,'Resumen de precios LLTT'!$C$17:$G$3071,5,FALSE),VLOOKUP(M429,SICODI!$G$3:$J$2404,4,FALSE))</f>
        <v>136.80000000000001</v>
      </c>
      <c r="P429" s="16">
        <f t="shared" si="60"/>
        <v>0.77</v>
      </c>
      <c r="Q429" s="78">
        <f t="shared" si="61"/>
        <v>242.13600000000002</v>
      </c>
      <c r="R429" s="56">
        <v>0</v>
      </c>
      <c r="S429" s="16">
        <f t="shared" si="62"/>
        <v>7.2000000000000008E-2</v>
      </c>
      <c r="T429" s="79">
        <f t="shared" si="63"/>
        <v>1.4528160000000003</v>
      </c>
      <c r="U429" s="80">
        <f t="shared" si="64"/>
        <v>0.2</v>
      </c>
      <c r="V429" s="81">
        <f t="shared" si="65"/>
        <v>0.29056320000000008</v>
      </c>
      <c r="W429" s="79">
        <f t="shared" si="66"/>
        <v>9.7773431346403303E-2</v>
      </c>
      <c r="X429" s="60">
        <f t="shared" si="67"/>
        <v>0.1</v>
      </c>
      <c r="Y429" s="56">
        <f>+'INFO ENEL'!R417</f>
        <v>3</v>
      </c>
      <c r="Z429" s="59">
        <f t="shared" si="68"/>
        <v>0.30000000000000004</v>
      </c>
    </row>
    <row r="430" spans="1:26" s="90" customFormat="1" ht="15" customHeight="1" x14ac:dyDescent="0.25">
      <c r="A430" s="55">
        <f>+'INFO ENEL'!A418</f>
        <v>413</v>
      </c>
      <c r="B430" s="121" t="str">
        <f>+INDEX($B$8:$B$15,MATCH(L430,$L$8:$L$15,0))</f>
        <v>SICODI</v>
      </c>
      <c r="C430" s="56" t="str">
        <f>+'INFO ENEL'!B418</f>
        <v>Lima</v>
      </c>
      <c r="D430" s="56" t="str">
        <f>+'INFO ENEL'!D418</f>
        <v>Barranca (Lima)</v>
      </c>
      <c r="E430" s="56" t="str">
        <f>+'INFO ENEL'!D418</f>
        <v>Barranca (Lima)</v>
      </c>
      <c r="F430" s="50">
        <f>+'INFO ENEL'!E418</f>
        <v>0</v>
      </c>
      <c r="G430" s="56" t="str">
        <f>+'INFO ENEL'!L418</f>
        <v>BT</v>
      </c>
      <c r="H430" s="57">
        <f>+'INFO ENEL'!M418</f>
        <v>32.67326732673267</v>
      </c>
      <c r="I430" s="56">
        <f>+'INFO ENEL'!N418</f>
        <v>8</v>
      </c>
      <c r="J430" s="56" t="str">
        <f>+'INFO ENEL'!O418</f>
        <v>Poste</v>
      </c>
      <c r="K430" s="56" t="str">
        <f>+'INFO ENEL'!P418</f>
        <v>Concreto</v>
      </c>
      <c r="L430" s="56" t="str">
        <f>+'INFO ENEL'!Q418</f>
        <v>PPC35</v>
      </c>
      <c r="M430" s="55" t="str">
        <f>+IF(ISERROR(INDEX('Estructuras de Acero y Concreto'!$C$6:$C$577,MATCH(L430,'Estructuras de Acero y Concreto'!$D$6:$D$577,0)))=FALSE,INDEX('Estructuras de Acero y Concreto'!$C$6:$C$577,MATCH(L430,'Estructuras de Acero y Concreto'!$D$6:$D$577,0)),IF(ISERROR(INDEX('Estructuras de Madera'!$C$5:$C$122,MATCH(L430,'Estructuras de Madera'!$D$5:$D$122,0)))=FALSE,INDEX('Estructuras de Madera'!$C$5:$C$122,MATCH(L430,'Estructuras de Madera'!$D$5:$D$122,0)),INDEX(SICODI!$G$3:$G$2404,MATCH(L430,SICODI!$G$3:$G$2404,0))))</f>
        <v>PPC35</v>
      </c>
      <c r="N430" s="121" t="str">
        <f>+IF(ISERROR(VLOOKUP(M430,'Resumen de precios LLTT'!$C$17:$D$3071,2,FALSE))=FALSE,VLOOKUP(M430,'Resumen de precios LLTT'!$C$17:$D$3071,2,FALSE),VLOOKUP(M430,SICODI!$G$3:$J$2404,2,FALSE))</f>
        <v>POSTE DE CONCRETO ARMADO PARA A. P.  8/200/120/240</v>
      </c>
      <c r="O430" s="58">
        <f>+IF(ISERROR(VLOOKUP(M430,'Resumen de precios LLTT'!$C$17:$G$3071,5,FALSE))=FALSE,VLOOKUP(M430,'Resumen de precios LLTT'!$C$17:$G$3071,5,FALSE),VLOOKUP(M430,SICODI!$G$3:$J$2404,4,FALSE))</f>
        <v>136.80000000000001</v>
      </c>
      <c r="P430" s="16">
        <f t="shared" si="60"/>
        <v>0.77</v>
      </c>
      <c r="Q430" s="78">
        <f t="shared" si="61"/>
        <v>242.13600000000002</v>
      </c>
      <c r="R430" s="56">
        <v>0</v>
      </c>
      <c r="S430" s="16">
        <f t="shared" si="62"/>
        <v>7.2000000000000008E-2</v>
      </c>
      <c r="T430" s="79">
        <f t="shared" si="63"/>
        <v>1.4528160000000003</v>
      </c>
      <c r="U430" s="80">
        <f t="shared" si="64"/>
        <v>0.2</v>
      </c>
      <c r="V430" s="81">
        <f t="shared" si="65"/>
        <v>0.29056320000000008</v>
      </c>
      <c r="W430" s="79">
        <f t="shared" si="66"/>
        <v>9.7773431346403303E-2</v>
      </c>
      <c r="X430" s="60">
        <f t="shared" si="67"/>
        <v>0.1</v>
      </c>
      <c r="Y430" s="56">
        <f>+'INFO ENEL'!R418</f>
        <v>3</v>
      </c>
      <c r="Z430" s="59">
        <f t="shared" si="68"/>
        <v>0.30000000000000004</v>
      </c>
    </row>
    <row r="431" spans="1:26" s="90" customFormat="1" ht="15" customHeight="1" x14ac:dyDescent="0.25">
      <c r="A431" s="55">
        <f>+'INFO ENEL'!A419</f>
        <v>414</v>
      </c>
      <c r="B431" s="121" t="str">
        <f>+INDEX($B$8:$B$15,MATCH(L431,$L$8:$L$15,0))</f>
        <v>SICODI</v>
      </c>
      <c r="C431" s="56" t="str">
        <f>+'INFO ENEL'!B419</f>
        <v>Lima</v>
      </c>
      <c r="D431" s="56" t="str">
        <f>+'INFO ENEL'!D419</f>
        <v>Barranca (Lima)</v>
      </c>
      <c r="E431" s="56" t="str">
        <f>+'INFO ENEL'!D419</f>
        <v>Barranca (Lima)</v>
      </c>
      <c r="F431" s="50">
        <f>+'INFO ENEL'!E419</f>
        <v>0</v>
      </c>
      <c r="G431" s="56" t="str">
        <f>+'INFO ENEL'!L419</f>
        <v>BT</v>
      </c>
      <c r="H431" s="57">
        <f>+'INFO ENEL'!M419</f>
        <v>48.514851485148512</v>
      </c>
      <c r="I431" s="56">
        <f>+'INFO ENEL'!N419</f>
        <v>8</v>
      </c>
      <c r="J431" s="56" t="str">
        <f>+'INFO ENEL'!O419</f>
        <v>Poste</v>
      </c>
      <c r="K431" s="56" t="str">
        <f>+'INFO ENEL'!P419</f>
        <v>Concreto</v>
      </c>
      <c r="L431" s="56" t="str">
        <f>+'INFO ENEL'!Q419</f>
        <v>PPC35</v>
      </c>
      <c r="M431" s="55" t="str">
        <f>+IF(ISERROR(INDEX('Estructuras de Acero y Concreto'!$C$6:$C$577,MATCH(L431,'Estructuras de Acero y Concreto'!$D$6:$D$577,0)))=FALSE,INDEX('Estructuras de Acero y Concreto'!$C$6:$C$577,MATCH(L431,'Estructuras de Acero y Concreto'!$D$6:$D$577,0)),IF(ISERROR(INDEX('Estructuras de Madera'!$C$5:$C$122,MATCH(L431,'Estructuras de Madera'!$D$5:$D$122,0)))=FALSE,INDEX('Estructuras de Madera'!$C$5:$C$122,MATCH(L431,'Estructuras de Madera'!$D$5:$D$122,0)),INDEX(SICODI!$G$3:$G$2404,MATCH(L431,SICODI!$G$3:$G$2404,0))))</f>
        <v>PPC35</v>
      </c>
      <c r="N431" s="121" t="str">
        <f>+IF(ISERROR(VLOOKUP(M431,'Resumen de precios LLTT'!$C$17:$D$3071,2,FALSE))=FALSE,VLOOKUP(M431,'Resumen de precios LLTT'!$C$17:$D$3071,2,FALSE),VLOOKUP(M431,SICODI!$G$3:$J$2404,2,FALSE))</f>
        <v>POSTE DE CONCRETO ARMADO PARA A. P.  8/200/120/240</v>
      </c>
      <c r="O431" s="58">
        <f>+IF(ISERROR(VLOOKUP(M431,'Resumen de precios LLTT'!$C$17:$G$3071,5,FALSE))=FALSE,VLOOKUP(M431,'Resumen de precios LLTT'!$C$17:$G$3071,5,FALSE),VLOOKUP(M431,SICODI!$G$3:$J$2404,4,FALSE))</f>
        <v>136.80000000000001</v>
      </c>
      <c r="P431" s="16">
        <f t="shared" si="60"/>
        <v>0.77</v>
      </c>
      <c r="Q431" s="78">
        <f t="shared" si="61"/>
        <v>242.13600000000002</v>
      </c>
      <c r="R431" s="56">
        <v>0</v>
      </c>
      <c r="S431" s="16">
        <f t="shared" si="62"/>
        <v>7.2000000000000008E-2</v>
      </c>
      <c r="T431" s="79">
        <f t="shared" si="63"/>
        <v>1.4528160000000003</v>
      </c>
      <c r="U431" s="80">
        <f t="shared" si="64"/>
        <v>0.2</v>
      </c>
      <c r="V431" s="81">
        <f t="shared" si="65"/>
        <v>0.29056320000000008</v>
      </c>
      <c r="W431" s="79">
        <f t="shared" si="66"/>
        <v>9.7773431346403303E-2</v>
      </c>
      <c r="X431" s="60">
        <f t="shared" si="67"/>
        <v>0.1</v>
      </c>
      <c r="Y431" s="56">
        <f>+'INFO ENEL'!R419</f>
        <v>3</v>
      </c>
      <c r="Z431" s="59">
        <f t="shared" si="68"/>
        <v>0.30000000000000004</v>
      </c>
    </row>
    <row r="432" spans="1:26" s="90" customFormat="1" ht="15" customHeight="1" x14ac:dyDescent="0.25">
      <c r="A432" s="55">
        <f>+'INFO ENEL'!A420</f>
        <v>415</v>
      </c>
      <c r="B432" s="121" t="str">
        <f>+INDEX($B$8:$B$15,MATCH(L432,$L$8:$L$15,0))</f>
        <v>SICODI</v>
      </c>
      <c r="C432" s="56" t="str">
        <f>+'INFO ENEL'!B420</f>
        <v>Lima</v>
      </c>
      <c r="D432" s="56" t="str">
        <f>+'INFO ENEL'!D420</f>
        <v>Barranca (Lima)</v>
      </c>
      <c r="E432" s="56" t="str">
        <f>+'INFO ENEL'!D420</f>
        <v>Barranca (Lima)</v>
      </c>
      <c r="F432" s="50">
        <f>+'INFO ENEL'!E420</f>
        <v>0</v>
      </c>
      <c r="G432" s="56" t="str">
        <f>+'INFO ENEL'!L420</f>
        <v>MT</v>
      </c>
      <c r="H432" s="57">
        <f>+'INFO ENEL'!M420</f>
        <v>53.465346534653463</v>
      </c>
      <c r="I432" s="56">
        <f>+'INFO ENEL'!N420</f>
        <v>15</v>
      </c>
      <c r="J432" s="56" t="str">
        <f>+'INFO ENEL'!O420</f>
        <v>Poste</v>
      </c>
      <c r="K432" s="56" t="str">
        <f>+'INFO ENEL'!P420</f>
        <v>Concreto</v>
      </c>
      <c r="L432" s="56" t="str">
        <f>+'INFO ENEL'!Q420</f>
        <v>PPC24</v>
      </c>
      <c r="M432" s="55" t="str">
        <f>+IF(ISERROR(INDEX('Estructuras de Acero y Concreto'!$C$6:$C$577,MATCH(L432,'Estructuras de Acero y Concreto'!$D$6:$D$577,0)))=FALSE,INDEX('Estructuras de Acero y Concreto'!$C$6:$C$577,MATCH(L432,'Estructuras de Acero y Concreto'!$D$6:$D$577,0)),IF(ISERROR(INDEX('Estructuras de Madera'!$C$5:$C$122,MATCH(L432,'Estructuras de Madera'!$D$5:$D$122,0)))=FALSE,INDEX('Estructuras de Madera'!$C$5:$C$122,MATCH(L432,'Estructuras de Madera'!$D$5:$D$122,0)),INDEX(SICODI!$G$3:$G$2404,MATCH(L432,SICODI!$G$3:$G$2404,0))))</f>
        <v>PPC24</v>
      </c>
      <c r="N432" s="121" t="str">
        <f>+IF(ISERROR(VLOOKUP(M432,'Resumen de precios LLTT'!$C$17:$D$3071,2,FALSE))=FALSE,VLOOKUP(M432,'Resumen de precios LLTT'!$C$17:$D$3071,2,FALSE),VLOOKUP(M432,SICODI!$G$3:$J$2404,2,FALSE))</f>
        <v>POSTE DE CONCRETO ARMADO DE 15/400/150/375</v>
      </c>
      <c r="O432" s="58">
        <f>+IF(ISERROR(VLOOKUP(M432,'Resumen de precios LLTT'!$C$17:$G$3071,5,FALSE))=FALSE,VLOOKUP(M432,'Resumen de precios LLTT'!$C$17:$G$3071,5,FALSE),VLOOKUP(M432,SICODI!$G$3:$J$2404,4,FALSE))</f>
        <v>476.76</v>
      </c>
      <c r="P432" s="16">
        <f t="shared" si="60"/>
        <v>0.84299999999999997</v>
      </c>
      <c r="Q432" s="78">
        <f t="shared" si="61"/>
        <v>878.66867999999999</v>
      </c>
      <c r="R432" s="56">
        <v>0</v>
      </c>
      <c r="S432" s="16">
        <f t="shared" si="62"/>
        <v>0.13400000000000001</v>
      </c>
      <c r="T432" s="79">
        <f t="shared" si="63"/>
        <v>9.8118002600000001</v>
      </c>
      <c r="U432" s="80">
        <f t="shared" si="64"/>
        <v>0.183</v>
      </c>
      <c r="V432" s="81">
        <f t="shared" si="65"/>
        <v>1.7955594475800001</v>
      </c>
      <c r="W432" s="79">
        <f t="shared" si="66"/>
        <v>0.60419904645994038</v>
      </c>
      <c r="X432" s="60">
        <f t="shared" si="67"/>
        <v>0.6</v>
      </c>
      <c r="Y432" s="56">
        <f>+'INFO ENEL'!R420</f>
        <v>1</v>
      </c>
      <c r="Z432" s="59">
        <f t="shared" si="68"/>
        <v>0.6</v>
      </c>
    </row>
    <row r="433" spans="1:26" s="90" customFormat="1" ht="15" customHeight="1" x14ac:dyDescent="0.25">
      <c r="A433" s="55">
        <f>+'INFO ENEL'!A421</f>
        <v>416</v>
      </c>
      <c r="B433" s="121" t="str">
        <f>+INDEX($B$8:$B$15,MATCH(L433,$L$8:$L$15,0))</f>
        <v>SICODI</v>
      </c>
      <c r="C433" s="56" t="str">
        <f>+'INFO ENEL'!B421</f>
        <v>Lima</v>
      </c>
      <c r="D433" s="56" t="str">
        <f>+'INFO ENEL'!D421</f>
        <v>Barranca (Lima)</v>
      </c>
      <c r="E433" s="56" t="str">
        <f>+'INFO ENEL'!D421</f>
        <v>Barranca (Lima)</v>
      </c>
      <c r="F433" s="50">
        <f>+'INFO ENEL'!E421</f>
        <v>0</v>
      </c>
      <c r="G433" s="56" t="str">
        <f>+'INFO ENEL'!L421</f>
        <v>MT</v>
      </c>
      <c r="H433" s="57">
        <f>+'INFO ENEL'!M421</f>
        <v>26.732673267326732</v>
      </c>
      <c r="I433" s="56">
        <f>+'INFO ENEL'!N421</f>
        <v>15</v>
      </c>
      <c r="J433" s="56" t="str">
        <f>+'INFO ENEL'!O421</f>
        <v>Poste</v>
      </c>
      <c r="K433" s="56" t="str">
        <f>+'INFO ENEL'!P421</f>
        <v>Concreto</v>
      </c>
      <c r="L433" s="56" t="str">
        <f>+'INFO ENEL'!Q421</f>
        <v>PPC24</v>
      </c>
      <c r="M433" s="55" t="str">
        <f>+IF(ISERROR(INDEX('Estructuras de Acero y Concreto'!$C$6:$C$577,MATCH(L433,'Estructuras de Acero y Concreto'!$D$6:$D$577,0)))=FALSE,INDEX('Estructuras de Acero y Concreto'!$C$6:$C$577,MATCH(L433,'Estructuras de Acero y Concreto'!$D$6:$D$577,0)),IF(ISERROR(INDEX('Estructuras de Madera'!$C$5:$C$122,MATCH(L433,'Estructuras de Madera'!$D$5:$D$122,0)))=FALSE,INDEX('Estructuras de Madera'!$C$5:$C$122,MATCH(L433,'Estructuras de Madera'!$D$5:$D$122,0)),INDEX(SICODI!$G$3:$G$2404,MATCH(L433,SICODI!$G$3:$G$2404,0))))</f>
        <v>PPC24</v>
      </c>
      <c r="N433" s="121" t="str">
        <f>+IF(ISERROR(VLOOKUP(M433,'Resumen de precios LLTT'!$C$17:$D$3071,2,FALSE))=FALSE,VLOOKUP(M433,'Resumen de precios LLTT'!$C$17:$D$3071,2,FALSE),VLOOKUP(M433,SICODI!$G$3:$J$2404,2,FALSE))</f>
        <v>POSTE DE CONCRETO ARMADO DE 15/400/150/375</v>
      </c>
      <c r="O433" s="58">
        <f>+IF(ISERROR(VLOOKUP(M433,'Resumen de precios LLTT'!$C$17:$G$3071,5,FALSE))=FALSE,VLOOKUP(M433,'Resumen de precios LLTT'!$C$17:$G$3071,5,FALSE),VLOOKUP(M433,SICODI!$G$3:$J$2404,4,FALSE))</f>
        <v>476.76</v>
      </c>
      <c r="P433" s="16">
        <f t="shared" si="60"/>
        <v>0.84299999999999997</v>
      </c>
      <c r="Q433" s="78">
        <f t="shared" si="61"/>
        <v>878.66867999999999</v>
      </c>
      <c r="R433" s="56">
        <v>0</v>
      </c>
      <c r="S433" s="16">
        <f t="shared" si="62"/>
        <v>0.13400000000000001</v>
      </c>
      <c r="T433" s="79">
        <f t="shared" si="63"/>
        <v>9.8118002600000001</v>
      </c>
      <c r="U433" s="80">
        <f t="shared" si="64"/>
        <v>0.183</v>
      </c>
      <c r="V433" s="81">
        <f t="shared" si="65"/>
        <v>1.7955594475800001</v>
      </c>
      <c r="W433" s="79">
        <f t="shared" si="66"/>
        <v>0.60419904645994038</v>
      </c>
      <c r="X433" s="60">
        <f t="shared" si="67"/>
        <v>0.6</v>
      </c>
      <c r="Y433" s="56">
        <f>+'INFO ENEL'!R421</f>
        <v>1</v>
      </c>
      <c r="Z433" s="59">
        <f t="shared" si="68"/>
        <v>0.6</v>
      </c>
    </row>
    <row r="434" spans="1:26" s="90" customFormat="1" ht="15" customHeight="1" x14ac:dyDescent="0.25">
      <c r="A434" s="55">
        <f>+'INFO ENEL'!A422</f>
        <v>417</v>
      </c>
      <c r="B434" s="121" t="str">
        <f>+INDEX($B$8:$B$15,MATCH(L434,$L$8:$L$15,0))</f>
        <v>SICODI</v>
      </c>
      <c r="C434" s="56" t="str">
        <f>+'INFO ENEL'!B422</f>
        <v>Lima</v>
      </c>
      <c r="D434" s="56" t="str">
        <f>+'INFO ENEL'!D422</f>
        <v>Barranca (Lima)</v>
      </c>
      <c r="E434" s="56" t="str">
        <f>+'INFO ENEL'!D422</f>
        <v>Barranca (Lima)</v>
      </c>
      <c r="F434" s="50">
        <f>+'INFO ENEL'!E422</f>
        <v>0</v>
      </c>
      <c r="G434" s="56" t="str">
        <f>+'INFO ENEL'!L422</f>
        <v>BT</v>
      </c>
      <c r="H434" s="57">
        <f>+'INFO ENEL'!M422</f>
        <v>31.683168316831683</v>
      </c>
      <c r="I434" s="56">
        <f>+'INFO ENEL'!N422</f>
        <v>11</v>
      </c>
      <c r="J434" s="56" t="str">
        <f>+'INFO ENEL'!O422</f>
        <v>Poste</v>
      </c>
      <c r="K434" s="56" t="str">
        <f>+'INFO ENEL'!P422</f>
        <v>Concreto</v>
      </c>
      <c r="L434" s="56" t="str">
        <f>+'INFO ENEL'!Q422</f>
        <v>PPC40</v>
      </c>
      <c r="M434" s="55" t="str">
        <f>+IF(ISERROR(INDEX('Estructuras de Acero y Concreto'!$C$6:$C$577,MATCH(L434,'Estructuras de Acero y Concreto'!$D$6:$D$577,0)))=FALSE,INDEX('Estructuras de Acero y Concreto'!$C$6:$C$577,MATCH(L434,'Estructuras de Acero y Concreto'!$D$6:$D$577,0)),IF(ISERROR(INDEX('Estructuras de Madera'!$C$5:$C$122,MATCH(L434,'Estructuras de Madera'!$D$5:$D$122,0)))=FALSE,INDEX('Estructuras de Madera'!$C$5:$C$122,MATCH(L434,'Estructuras de Madera'!$D$5:$D$122,0)),INDEX(SICODI!$G$3:$G$2404,MATCH(L434,SICODI!$G$3:$G$2404,0))))</f>
        <v>PPC40</v>
      </c>
      <c r="N434" s="121" t="str">
        <f>+IF(ISERROR(VLOOKUP(M434,'Resumen de precios LLTT'!$C$17:$D$3071,2,FALSE))=FALSE,VLOOKUP(M434,'Resumen de precios LLTT'!$C$17:$D$3071,2,FALSE),VLOOKUP(M434,SICODI!$G$3:$J$2404,2,FALSE))</f>
        <v>POSTE DE CONCRETO ARMADO PARA A. P. 11/200/120/285</v>
      </c>
      <c r="O434" s="58">
        <f>+IF(ISERROR(VLOOKUP(M434,'Resumen de precios LLTT'!$C$17:$G$3071,5,FALSE))=FALSE,VLOOKUP(M434,'Resumen de precios LLTT'!$C$17:$G$3071,5,FALSE),VLOOKUP(M434,SICODI!$G$3:$J$2404,4,FALSE))</f>
        <v>206.03</v>
      </c>
      <c r="P434" s="16">
        <f t="shared" si="60"/>
        <v>0.77</v>
      </c>
      <c r="Q434" s="78">
        <f t="shared" si="61"/>
        <v>364.67310000000003</v>
      </c>
      <c r="R434" s="56">
        <v>0</v>
      </c>
      <c r="S434" s="16">
        <f t="shared" si="62"/>
        <v>7.2000000000000008E-2</v>
      </c>
      <c r="T434" s="79">
        <f t="shared" si="63"/>
        <v>2.1880386000000005</v>
      </c>
      <c r="U434" s="80">
        <f t="shared" si="64"/>
        <v>0.2</v>
      </c>
      <c r="V434" s="81">
        <f t="shared" si="65"/>
        <v>0.43760772000000014</v>
      </c>
      <c r="W434" s="79">
        <f t="shared" si="66"/>
        <v>0.14725336301388503</v>
      </c>
      <c r="X434" s="60">
        <f t="shared" si="67"/>
        <v>0.1</v>
      </c>
      <c r="Y434" s="56">
        <f>+'INFO ENEL'!R422</f>
        <v>4</v>
      </c>
      <c r="Z434" s="59">
        <f t="shared" si="68"/>
        <v>0.4</v>
      </c>
    </row>
    <row r="435" spans="1:26" s="90" customFormat="1" ht="15" customHeight="1" x14ac:dyDescent="0.25">
      <c r="A435" s="55">
        <f>+'INFO ENEL'!A423</f>
        <v>418</v>
      </c>
      <c r="B435" s="121" t="str">
        <f>+INDEX($B$8:$B$15,MATCH(L435,$L$8:$L$15,0))</f>
        <v>SICODI</v>
      </c>
      <c r="C435" s="56" t="str">
        <f>+'INFO ENEL'!B423</f>
        <v>Lima</v>
      </c>
      <c r="D435" s="56" t="str">
        <f>+'INFO ENEL'!D423</f>
        <v>Barranca (Lima)</v>
      </c>
      <c r="E435" s="56" t="str">
        <f>+'INFO ENEL'!D423</f>
        <v>Barranca (Lima)</v>
      </c>
      <c r="F435" s="50">
        <f>+'INFO ENEL'!E423</f>
        <v>0</v>
      </c>
      <c r="G435" s="56" t="str">
        <f>+'INFO ENEL'!L423</f>
        <v>BT</v>
      </c>
      <c r="H435" s="57">
        <f>+'INFO ENEL'!M423</f>
        <v>31.683168316831683</v>
      </c>
      <c r="I435" s="56">
        <f>+'INFO ENEL'!N423</f>
        <v>11</v>
      </c>
      <c r="J435" s="56" t="str">
        <f>+'INFO ENEL'!O423</f>
        <v>Poste</v>
      </c>
      <c r="K435" s="56" t="str">
        <f>+'INFO ENEL'!P423</f>
        <v>Concreto</v>
      </c>
      <c r="L435" s="56" t="str">
        <f>+'INFO ENEL'!Q423</f>
        <v>PPC40</v>
      </c>
      <c r="M435" s="55" t="str">
        <f>+IF(ISERROR(INDEX('Estructuras de Acero y Concreto'!$C$6:$C$577,MATCH(L435,'Estructuras de Acero y Concreto'!$D$6:$D$577,0)))=FALSE,INDEX('Estructuras de Acero y Concreto'!$C$6:$C$577,MATCH(L435,'Estructuras de Acero y Concreto'!$D$6:$D$577,0)),IF(ISERROR(INDEX('Estructuras de Madera'!$C$5:$C$122,MATCH(L435,'Estructuras de Madera'!$D$5:$D$122,0)))=FALSE,INDEX('Estructuras de Madera'!$C$5:$C$122,MATCH(L435,'Estructuras de Madera'!$D$5:$D$122,0)),INDEX(SICODI!$G$3:$G$2404,MATCH(L435,SICODI!$G$3:$G$2404,0))))</f>
        <v>PPC40</v>
      </c>
      <c r="N435" s="121" t="str">
        <f>+IF(ISERROR(VLOOKUP(M435,'Resumen de precios LLTT'!$C$17:$D$3071,2,FALSE))=FALSE,VLOOKUP(M435,'Resumen de precios LLTT'!$C$17:$D$3071,2,FALSE),VLOOKUP(M435,SICODI!$G$3:$J$2404,2,FALSE))</f>
        <v>POSTE DE CONCRETO ARMADO PARA A. P. 11/200/120/285</v>
      </c>
      <c r="O435" s="58">
        <f>+IF(ISERROR(VLOOKUP(M435,'Resumen de precios LLTT'!$C$17:$G$3071,5,FALSE))=FALSE,VLOOKUP(M435,'Resumen de precios LLTT'!$C$17:$G$3071,5,FALSE),VLOOKUP(M435,SICODI!$G$3:$J$2404,4,FALSE))</f>
        <v>206.03</v>
      </c>
      <c r="P435" s="16">
        <f t="shared" si="60"/>
        <v>0.77</v>
      </c>
      <c r="Q435" s="78">
        <f t="shared" si="61"/>
        <v>364.67310000000003</v>
      </c>
      <c r="R435" s="56">
        <v>0</v>
      </c>
      <c r="S435" s="16">
        <f t="shared" si="62"/>
        <v>7.2000000000000008E-2</v>
      </c>
      <c r="T435" s="79">
        <f t="shared" si="63"/>
        <v>2.1880386000000005</v>
      </c>
      <c r="U435" s="80">
        <f t="shared" si="64"/>
        <v>0.2</v>
      </c>
      <c r="V435" s="81">
        <f t="shared" si="65"/>
        <v>0.43760772000000014</v>
      </c>
      <c r="W435" s="79">
        <f t="shared" si="66"/>
        <v>0.14725336301388503</v>
      </c>
      <c r="X435" s="60">
        <f t="shared" si="67"/>
        <v>0.1</v>
      </c>
      <c r="Y435" s="56">
        <f>+'INFO ENEL'!R423</f>
        <v>4</v>
      </c>
      <c r="Z435" s="59">
        <f t="shared" si="68"/>
        <v>0.4</v>
      </c>
    </row>
    <row r="436" spans="1:26" s="90" customFormat="1" ht="15" customHeight="1" x14ac:dyDescent="0.25">
      <c r="A436" s="55">
        <f>+'INFO ENEL'!A424</f>
        <v>419</v>
      </c>
      <c r="B436" s="121" t="str">
        <f>+INDEX($B$8:$B$15,MATCH(L436,$L$8:$L$15,0))</f>
        <v>SICODI</v>
      </c>
      <c r="C436" s="56" t="str">
        <f>+'INFO ENEL'!B424</f>
        <v>Lima</v>
      </c>
      <c r="D436" s="56" t="str">
        <f>+'INFO ENEL'!D424</f>
        <v>Barranca (Lima)</v>
      </c>
      <c r="E436" s="56" t="str">
        <f>+'INFO ENEL'!D424</f>
        <v>Barranca (Lima)</v>
      </c>
      <c r="F436" s="50">
        <f>+'INFO ENEL'!E424</f>
        <v>0</v>
      </c>
      <c r="G436" s="56" t="str">
        <f>+'INFO ENEL'!L424</f>
        <v>MT</v>
      </c>
      <c r="H436" s="57">
        <f>+'INFO ENEL'!M424</f>
        <v>107.92079207920791</v>
      </c>
      <c r="I436" s="56">
        <f>+'INFO ENEL'!N424</f>
        <v>15</v>
      </c>
      <c r="J436" s="56" t="str">
        <f>+'INFO ENEL'!O424</f>
        <v>Poste</v>
      </c>
      <c r="K436" s="56" t="str">
        <f>+'INFO ENEL'!P424</f>
        <v>Concreto</v>
      </c>
      <c r="L436" s="56" t="str">
        <f>+'INFO ENEL'!Q424</f>
        <v>PPC24</v>
      </c>
      <c r="M436" s="55" t="str">
        <f>+IF(ISERROR(INDEX('Estructuras de Acero y Concreto'!$C$6:$C$577,MATCH(L436,'Estructuras de Acero y Concreto'!$D$6:$D$577,0)))=FALSE,INDEX('Estructuras de Acero y Concreto'!$C$6:$C$577,MATCH(L436,'Estructuras de Acero y Concreto'!$D$6:$D$577,0)),IF(ISERROR(INDEX('Estructuras de Madera'!$C$5:$C$122,MATCH(L436,'Estructuras de Madera'!$D$5:$D$122,0)))=FALSE,INDEX('Estructuras de Madera'!$C$5:$C$122,MATCH(L436,'Estructuras de Madera'!$D$5:$D$122,0)),INDEX(SICODI!$G$3:$G$2404,MATCH(L436,SICODI!$G$3:$G$2404,0))))</f>
        <v>PPC24</v>
      </c>
      <c r="N436" s="121" t="str">
        <f>+IF(ISERROR(VLOOKUP(M436,'Resumen de precios LLTT'!$C$17:$D$3071,2,FALSE))=FALSE,VLOOKUP(M436,'Resumen de precios LLTT'!$C$17:$D$3071,2,FALSE),VLOOKUP(M436,SICODI!$G$3:$J$2404,2,FALSE))</f>
        <v>POSTE DE CONCRETO ARMADO DE 15/400/150/375</v>
      </c>
      <c r="O436" s="58">
        <f>+IF(ISERROR(VLOOKUP(M436,'Resumen de precios LLTT'!$C$17:$G$3071,5,FALSE))=FALSE,VLOOKUP(M436,'Resumen de precios LLTT'!$C$17:$G$3071,5,FALSE),VLOOKUP(M436,SICODI!$G$3:$J$2404,4,FALSE))</f>
        <v>476.76</v>
      </c>
      <c r="P436" s="16">
        <f t="shared" si="60"/>
        <v>0.84299999999999997</v>
      </c>
      <c r="Q436" s="78">
        <f t="shared" si="61"/>
        <v>878.66867999999999</v>
      </c>
      <c r="R436" s="56">
        <v>0</v>
      </c>
      <c r="S436" s="16">
        <f t="shared" si="62"/>
        <v>0.13400000000000001</v>
      </c>
      <c r="T436" s="79">
        <f t="shared" si="63"/>
        <v>9.8118002600000001</v>
      </c>
      <c r="U436" s="80">
        <f t="shared" si="64"/>
        <v>0.183</v>
      </c>
      <c r="V436" s="81">
        <f t="shared" si="65"/>
        <v>1.7955594475800001</v>
      </c>
      <c r="W436" s="79">
        <f t="shared" si="66"/>
        <v>0.60419904645994038</v>
      </c>
      <c r="X436" s="60">
        <f t="shared" si="67"/>
        <v>0.6</v>
      </c>
      <c r="Y436" s="56">
        <f>+'INFO ENEL'!R424</f>
        <v>1</v>
      </c>
      <c r="Z436" s="59">
        <f t="shared" si="68"/>
        <v>0.6</v>
      </c>
    </row>
    <row r="437" spans="1:26" s="90" customFormat="1" ht="15" customHeight="1" x14ac:dyDescent="0.25">
      <c r="A437" s="55">
        <f>+'INFO ENEL'!A425</f>
        <v>420</v>
      </c>
      <c r="B437" s="121" t="str">
        <f>+INDEX($B$8:$B$15,MATCH(L437,$L$8:$L$15,0))</f>
        <v>SICODI</v>
      </c>
      <c r="C437" s="56" t="str">
        <f>+'INFO ENEL'!B425</f>
        <v>Lima</v>
      </c>
      <c r="D437" s="56" t="str">
        <f>+'INFO ENEL'!D425</f>
        <v>Barranca (Lima)</v>
      </c>
      <c r="E437" s="56" t="str">
        <f>+'INFO ENEL'!D425</f>
        <v>Barranca (Lima)</v>
      </c>
      <c r="F437" s="50">
        <f>+'INFO ENEL'!E425</f>
        <v>0</v>
      </c>
      <c r="G437" s="56" t="str">
        <f>+'INFO ENEL'!L425</f>
        <v>BT</v>
      </c>
      <c r="H437" s="57">
        <f>+'INFO ENEL'!M425</f>
        <v>33.663366336633665</v>
      </c>
      <c r="I437" s="56">
        <f>+'INFO ENEL'!N425</f>
        <v>11</v>
      </c>
      <c r="J437" s="56" t="str">
        <f>+'INFO ENEL'!O425</f>
        <v>Poste</v>
      </c>
      <c r="K437" s="56" t="str">
        <f>+'INFO ENEL'!P425</f>
        <v>Concreto</v>
      </c>
      <c r="L437" s="56" t="str">
        <f>+'INFO ENEL'!Q425</f>
        <v>PPC40</v>
      </c>
      <c r="M437" s="55" t="str">
        <f>+IF(ISERROR(INDEX('Estructuras de Acero y Concreto'!$C$6:$C$577,MATCH(L437,'Estructuras de Acero y Concreto'!$D$6:$D$577,0)))=FALSE,INDEX('Estructuras de Acero y Concreto'!$C$6:$C$577,MATCH(L437,'Estructuras de Acero y Concreto'!$D$6:$D$577,0)),IF(ISERROR(INDEX('Estructuras de Madera'!$C$5:$C$122,MATCH(L437,'Estructuras de Madera'!$D$5:$D$122,0)))=FALSE,INDEX('Estructuras de Madera'!$C$5:$C$122,MATCH(L437,'Estructuras de Madera'!$D$5:$D$122,0)),INDEX(SICODI!$G$3:$G$2404,MATCH(L437,SICODI!$G$3:$G$2404,0))))</f>
        <v>PPC40</v>
      </c>
      <c r="N437" s="121" t="str">
        <f>+IF(ISERROR(VLOOKUP(M437,'Resumen de precios LLTT'!$C$17:$D$3071,2,FALSE))=FALSE,VLOOKUP(M437,'Resumen de precios LLTT'!$C$17:$D$3071,2,FALSE),VLOOKUP(M437,SICODI!$G$3:$J$2404,2,FALSE))</f>
        <v>POSTE DE CONCRETO ARMADO PARA A. P. 11/200/120/285</v>
      </c>
      <c r="O437" s="58">
        <f>+IF(ISERROR(VLOOKUP(M437,'Resumen de precios LLTT'!$C$17:$G$3071,5,FALSE))=FALSE,VLOOKUP(M437,'Resumen de precios LLTT'!$C$17:$G$3071,5,FALSE),VLOOKUP(M437,SICODI!$G$3:$J$2404,4,FALSE))</f>
        <v>206.03</v>
      </c>
      <c r="P437" s="16">
        <f t="shared" si="60"/>
        <v>0.77</v>
      </c>
      <c r="Q437" s="78">
        <f t="shared" si="61"/>
        <v>364.67310000000003</v>
      </c>
      <c r="R437" s="56">
        <v>0</v>
      </c>
      <c r="S437" s="16">
        <f t="shared" si="62"/>
        <v>7.2000000000000008E-2</v>
      </c>
      <c r="T437" s="79">
        <f t="shared" si="63"/>
        <v>2.1880386000000005</v>
      </c>
      <c r="U437" s="80">
        <f t="shared" si="64"/>
        <v>0.2</v>
      </c>
      <c r="V437" s="81">
        <f t="shared" si="65"/>
        <v>0.43760772000000014</v>
      </c>
      <c r="W437" s="79">
        <f t="shared" si="66"/>
        <v>0.14725336301388503</v>
      </c>
      <c r="X437" s="60">
        <f t="shared" si="67"/>
        <v>0.1</v>
      </c>
      <c r="Y437" s="56">
        <f>+'INFO ENEL'!R425</f>
        <v>4</v>
      </c>
      <c r="Z437" s="59">
        <f t="shared" si="68"/>
        <v>0.4</v>
      </c>
    </row>
    <row r="438" spans="1:26" s="90" customFormat="1" ht="15" customHeight="1" x14ac:dyDescent="0.25">
      <c r="A438" s="55">
        <f>+'INFO ENEL'!A426</f>
        <v>421</v>
      </c>
      <c r="B438" s="121" t="str">
        <f>+INDEX($B$8:$B$15,MATCH(L438,$L$8:$L$15,0))</f>
        <v>SICODI</v>
      </c>
      <c r="C438" s="56" t="str">
        <f>+'INFO ENEL'!B426</f>
        <v>Lima</v>
      </c>
      <c r="D438" s="56" t="str">
        <f>+'INFO ENEL'!D426</f>
        <v>Barranca (Lima)</v>
      </c>
      <c r="E438" s="56" t="str">
        <f>+'INFO ENEL'!D426</f>
        <v>Barranca (Lima)</v>
      </c>
      <c r="F438" s="50">
        <f>+'INFO ENEL'!E426</f>
        <v>0</v>
      </c>
      <c r="G438" s="56" t="str">
        <f>+'INFO ENEL'!L426</f>
        <v>MT</v>
      </c>
      <c r="H438" s="57">
        <f>+'INFO ENEL'!M426</f>
        <v>24.752475247524753</v>
      </c>
      <c r="I438" s="56">
        <f>+'INFO ENEL'!N426</f>
        <v>15</v>
      </c>
      <c r="J438" s="56" t="str">
        <f>+'INFO ENEL'!O426</f>
        <v>Poste</v>
      </c>
      <c r="K438" s="56" t="str">
        <f>+'INFO ENEL'!P426</f>
        <v>Concreto</v>
      </c>
      <c r="L438" s="56" t="str">
        <f>+'INFO ENEL'!Q426</f>
        <v>PPC24</v>
      </c>
      <c r="M438" s="55" t="str">
        <f>+IF(ISERROR(INDEX('Estructuras de Acero y Concreto'!$C$6:$C$577,MATCH(L438,'Estructuras de Acero y Concreto'!$D$6:$D$577,0)))=FALSE,INDEX('Estructuras de Acero y Concreto'!$C$6:$C$577,MATCH(L438,'Estructuras de Acero y Concreto'!$D$6:$D$577,0)),IF(ISERROR(INDEX('Estructuras de Madera'!$C$5:$C$122,MATCH(L438,'Estructuras de Madera'!$D$5:$D$122,0)))=FALSE,INDEX('Estructuras de Madera'!$C$5:$C$122,MATCH(L438,'Estructuras de Madera'!$D$5:$D$122,0)),INDEX(SICODI!$G$3:$G$2404,MATCH(L438,SICODI!$G$3:$G$2404,0))))</f>
        <v>PPC24</v>
      </c>
      <c r="N438" s="121" t="str">
        <f>+IF(ISERROR(VLOOKUP(M438,'Resumen de precios LLTT'!$C$17:$D$3071,2,FALSE))=FALSE,VLOOKUP(M438,'Resumen de precios LLTT'!$C$17:$D$3071,2,FALSE),VLOOKUP(M438,SICODI!$G$3:$J$2404,2,FALSE))</f>
        <v>POSTE DE CONCRETO ARMADO DE 15/400/150/375</v>
      </c>
      <c r="O438" s="58">
        <f>+IF(ISERROR(VLOOKUP(M438,'Resumen de precios LLTT'!$C$17:$G$3071,5,FALSE))=FALSE,VLOOKUP(M438,'Resumen de precios LLTT'!$C$17:$G$3071,5,FALSE),VLOOKUP(M438,SICODI!$G$3:$J$2404,4,FALSE))</f>
        <v>476.76</v>
      </c>
      <c r="P438" s="16">
        <f t="shared" si="60"/>
        <v>0.84299999999999997</v>
      </c>
      <c r="Q438" s="78">
        <f t="shared" si="61"/>
        <v>878.66867999999999</v>
      </c>
      <c r="R438" s="56">
        <v>0</v>
      </c>
      <c r="S438" s="16">
        <f t="shared" si="62"/>
        <v>0.13400000000000001</v>
      </c>
      <c r="T438" s="79">
        <f t="shared" si="63"/>
        <v>9.8118002600000001</v>
      </c>
      <c r="U438" s="80">
        <f t="shared" si="64"/>
        <v>0.183</v>
      </c>
      <c r="V438" s="81">
        <f t="shared" si="65"/>
        <v>1.7955594475800001</v>
      </c>
      <c r="W438" s="79">
        <f t="shared" si="66"/>
        <v>0.60419904645994038</v>
      </c>
      <c r="X438" s="60">
        <f t="shared" si="67"/>
        <v>0.6</v>
      </c>
      <c r="Y438" s="56">
        <f>+'INFO ENEL'!R426</f>
        <v>1</v>
      </c>
      <c r="Z438" s="59">
        <f t="shared" si="68"/>
        <v>0.6</v>
      </c>
    </row>
    <row r="439" spans="1:26" s="90" customFormat="1" ht="15" customHeight="1" x14ac:dyDescent="0.25">
      <c r="A439" s="55">
        <f>+'INFO ENEL'!A427</f>
        <v>422</v>
      </c>
      <c r="B439" s="121" t="str">
        <f>+INDEX($B$8:$B$15,MATCH(L439,$L$8:$L$15,0))</f>
        <v>SICODI</v>
      </c>
      <c r="C439" s="56" t="str">
        <f>+'INFO ENEL'!B427</f>
        <v>Lima</v>
      </c>
      <c r="D439" s="56" t="str">
        <f>+'INFO ENEL'!D427</f>
        <v>Barranca (Lima)</v>
      </c>
      <c r="E439" s="56" t="str">
        <f>+'INFO ENEL'!D427</f>
        <v>Barranca (Lima)</v>
      </c>
      <c r="F439" s="50">
        <f>+'INFO ENEL'!E427</f>
        <v>0</v>
      </c>
      <c r="G439" s="56" t="str">
        <f>+'INFO ENEL'!L427</f>
        <v>BT</v>
      </c>
      <c r="H439" s="57">
        <f>+'INFO ENEL'!M427</f>
        <v>26.732673267326732</v>
      </c>
      <c r="I439" s="56">
        <f>+'INFO ENEL'!N427</f>
        <v>8</v>
      </c>
      <c r="J439" s="56" t="str">
        <f>+'INFO ENEL'!O427</f>
        <v>Poste</v>
      </c>
      <c r="K439" s="56" t="str">
        <f>+'INFO ENEL'!P427</f>
        <v>Concreto</v>
      </c>
      <c r="L439" s="56" t="str">
        <f>+'INFO ENEL'!Q427</f>
        <v>PPC35</v>
      </c>
      <c r="M439" s="55" t="str">
        <f>+IF(ISERROR(INDEX('Estructuras de Acero y Concreto'!$C$6:$C$577,MATCH(L439,'Estructuras de Acero y Concreto'!$D$6:$D$577,0)))=FALSE,INDEX('Estructuras de Acero y Concreto'!$C$6:$C$577,MATCH(L439,'Estructuras de Acero y Concreto'!$D$6:$D$577,0)),IF(ISERROR(INDEX('Estructuras de Madera'!$C$5:$C$122,MATCH(L439,'Estructuras de Madera'!$D$5:$D$122,0)))=FALSE,INDEX('Estructuras de Madera'!$C$5:$C$122,MATCH(L439,'Estructuras de Madera'!$D$5:$D$122,0)),INDEX(SICODI!$G$3:$G$2404,MATCH(L439,SICODI!$G$3:$G$2404,0))))</f>
        <v>PPC35</v>
      </c>
      <c r="N439" s="121" t="str">
        <f>+IF(ISERROR(VLOOKUP(M439,'Resumen de precios LLTT'!$C$17:$D$3071,2,FALSE))=FALSE,VLOOKUP(M439,'Resumen de precios LLTT'!$C$17:$D$3071,2,FALSE),VLOOKUP(M439,SICODI!$G$3:$J$2404,2,FALSE))</f>
        <v>POSTE DE CONCRETO ARMADO PARA A. P.  8/200/120/240</v>
      </c>
      <c r="O439" s="58">
        <f>+IF(ISERROR(VLOOKUP(M439,'Resumen de precios LLTT'!$C$17:$G$3071,5,FALSE))=FALSE,VLOOKUP(M439,'Resumen de precios LLTT'!$C$17:$G$3071,5,FALSE),VLOOKUP(M439,SICODI!$G$3:$J$2404,4,FALSE))</f>
        <v>136.80000000000001</v>
      </c>
      <c r="P439" s="16">
        <f t="shared" si="60"/>
        <v>0.77</v>
      </c>
      <c r="Q439" s="78">
        <f t="shared" si="61"/>
        <v>242.13600000000002</v>
      </c>
      <c r="R439" s="56">
        <v>0</v>
      </c>
      <c r="S439" s="16">
        <f t="shared" si="62"/>
        <v>7.2000000000000008E-2</v>
      </c>
      <c r="T439" s="79">
        <f t="shared" si="63"/>
        <v>1.4528160000000003</v>
      </c>
      <c r="U439" s="80">
        <f t="shared" si="64"/>
        <v>0.2</v>
      </c>
      <c r="V439" s="81">
        <f t="shared" si="65"/>
        <v>0.29056320000000008</v>
      </c>
      <c r="W439" s="79">
        <f t="shared" si="66"/>
        <v>9.7773431346403303E-2</v>
      </c>
      <c r="X439" s="60">
        <f t="shared" si="67"/>
        <v>0.1</v>
      </c>
      <c r="Y439" s="56">
        <f>+'INFO ENEL'!R427</f>
        <v>3</v>
      </c>
      <c r="Z439" s="59">
        <f t="shared" si="68"/>
        <v>0.30000000000000004</v>
      </c>
    </row>
    <row r="440" spans="1:26" s="90" customFormat="1" ht="15" customHeight="1" x14ac:dyDescent="0.25">
      <c r="A440" s="55">
        <f>+'INFO ENEL'!A428</f>
        <v>423</v>
      </c>
      <c r="B440" s="121" t="str">
        <f>+INDEX($B$8:$B$15,MATCH(L440,$L$8:$L$15,0))</f>
        <v>SICODI</v>
      </c>
      <c r="C440" s="56" t="str">
        <f>+'INFO ENEL'!B428</f>
        <v>Lima</v>
      </c>
      <c r="D440" s="56" t="str">
        <f>+'INFO ENEL'!D428</f>
        <v>Barranca (Lima)</v>
      </c>
      <c r="E440" s="56" t="str">
        <f>+'INFO ENEL'!D428</f>
        <v>Barranca (Lima)</v>
      </c>
      <c r="F440" s="50">
        <f>+'INFO ENEL'!E428</f>
        <v>0</v>
      </c>
      <c r="G440" s="56" t="str">
        <f>+'INFO ENEL'!L428</f>
        <v>BT</v>
      </c>
      <c r="H440" s="57">
        <f>+'INFO ENEL'!M428</f>
        <v>40.594059405940591</v>
      </c>
      <c r="I440" s="56">
        <f>+'INFO ENEL'!N428</f>
        <v>8</v>
      </c>
      <c r="J440" s="56" t="str">
        <f>+'INFO ENEL'!O428</f>
        <v>Poste</v>
      </c>
      <c r="K440" s="56" t="str">
        <f>+'INFO ENEL'!P428</f>
        <v>Concreto</v>
      </c>
      <c r="L440" s="56" t="str">
        <f>+'INFO ENEL'!Q428</f>
        <v>PPC35</v>
      </c>
      <c r="M440" s="55" t="str">
        <f>+IF(ISERROR(INDEX('Estructuras de Acero y Concreto'!$C$6:$C$577,MATCH(L440,'Estructuras de Acero y Concreto'!$D$6:$D$577,0)))=FALSE,INDEX('Estructuras de Acero y Concreto'!$C$6:$C$577,MATCH(L440,'Estructuras de Acero y Concreto'!$D$6:$D$577,0)),IF(ISERROR(INDEX('Estructuras de Madera'!$C$5:$C$122,MATCH(L440,'Estructuras de Madera'!$D$5:$D$122,0)))=FALSE,INDEX('Estructuras de Madera'!$C$5:$C$122,MATCH(L440,'Estructuras de Madera'!$D$5:$D$122,0)),INDEX(SICODI!$G$3:$G$2404,MATCH(L440,SICODI!$G$3:$G$2404,0))))</f>
        <v>PPC35</v>
      </c>
      <c r="N440" s="121" t="str">
        <f>+IF(ISERROR(VLOOKUP(M440,'Resumen de precios LLTT'!$C$17:$D$3071,2,FALSE))=FALSE,VLOOKUP(M440,'Resumen de precios LLTT'!$C$17:$D$3071,2,FALSE),VLOOKUP(M440,SICODI!$G$3:$J$2404,2,FALSE))</f>
        <v>POSTE DE CONCRETO ARMADO PARA A. P.  8/200/120/240</v>
      </c>
      <c r="O440" s="58">
        <f>+IF(ISERROR(VLOOKUP(M440,'Resumen de precios LLTT'!$C$17:$G$3071,5,FALSE))=FALSE,VLOOKUP(M440,'Resumen de precios LLTT'!$C$17:$G$3071,5,FALSE),VLOOKUP(M440,SICODI!$G$3:$J$2404,4,FALSE))</f>
        <v>136.80000000000001</v>
      </c>
      <c r="P440" s="16">
        <f t="shared" si="60"/>
        <v>0.77</v>
      </c>
      <c r="Q440" s="78">
        <f t="shared" si="61"/>
        <v>242.13600000000002</v>
      </c>
      <c r="R440" s="56">
        <v>0</v>
      </c>
      <c r="S440" s="16">
        <f t="shared" si="62"/>
        <v>7.2000000000000008E-2</v>
      </c>
      <c r="T440" s="79">
        <f t="shared" si="63"/>
        <v>1.4528160000000003</v>
      </c>
      <c r="U440" s="80">
        <f t="shared" si="64"/>
        <v>0.2</v>
      </c>
      <c r="V440" s="81">
        <f t="shared" si="65"/>
        <v>0.29056320000000008</v>
      </c>
      <c r="W440" s="79">
        <f t="shared" si="66"/>
        <v>9.7773431346403303E-2</v>
      </c>
      <c r="X440" s="60">
        <f t="shared" si="67"/>
        <v>0.1</v>
      </c>
      <c r="Y440" s="56">
        <f>+'INFO ENEL'!R428</f>
        <v>3</v>
      </c>
      <c r="Z440" s="59">
        <f t="shared" si="68"/>
        <v>0.30000000000000004</v>
      </c>
    </row>
    <row r="441" spans="1:26" s="90" customFormat="1" ht="15" customHeight="1" x14ac:dyDescent="0.25">
      <c r="A441" s="55">
        <f>+'INFO ENEL'!A429</f>
        <v>424</v>
      </c>
      <c r="B441" s="121" t="str">
        <f>+INDEX($B$8:$B$15,MATCH(L441,$L$8:$L$15,0))</f>
        <v>SICODI</v>
      </c>
      <c r="C441" s="56" t="str">
        <f>+'INFO ENEL'!B429</f>
        <v>Lima</v>
      </c>
      <c r="D441" s="56" t="str">
        <f>+'INFO ENEL'!D429</f>
        <v>Barranca (Lima)</v>
      </c>
      <c r="E441" s="56" t="str">
        <f>+'INFO ENEL'!D429</f>
        <v>Barranca (Lima)</v>
      </c>
      <c r="F441" s="50">
        <f>+'INFO ENEL'!E429</f>
        <v>0</v>
      </c>
      <c r="G441" s="56" t="str">
        <f>+'INFO ENEL'!L429</f>
        <v>BT</v>
      </c>
      <c r="H441" s="57">
        <f>+'INFO ENEL'!M429</f>
        <v>39.603960396039604</v>
      </c>
      <c r="I441" s="56">
        <f>+'INFO ENEL'!N429</f>
        <v>8</v>
      </c>
      <c r="J441" s="56" t="str">
        <f>+'INFO ENEL'!O429</f>
        <v>Poste</v>
      </c>
      <c r="K441" s="56" t="str">
        <f>+'INFO ENEL'!P429</f>
        <v>Concreto</v>
      </c>
      <c r="L441" s="56" t="str">
        <f>+'INFO ENEL'!Q429</f>
        <v>PPC35</v>
      </c>
      <c r="M441" s="55" t="str">
        <f>+IF(ISERROR(INDEX('Estructuras de Acero y Concreto'!$C$6:$C$577,MATCH(L441,'Estructuras de Acero y Concreto'!$D$6:$D$577,0)))=FALSE,INDEX('Estructuras de Acero y Concreto'!$C$6:$C$577,MATCH(L441,'Estructuras de Acero y Concreto'!$D$6:$D$577,0)),IF(ISERROR(INDEX('Estructuras de Madera'!$C$5:$C$122,MATCH(L441,'Estructuras de Madera'!$D$5:$D$122,0)))=FALSE,INDEX('Estructuras de Madera'!$C$5:$C$122,MATCH(L441,'Estructuras de Madera'!$D$5:$D$122,0)),INDEX(SICODI!$G$3:$G$2404,MATCH(L441,SICODI!$G$3:$G$2404,0))))</f>
        <v>PPC35</v>
      </c>
      <c r="N441" s="121" t="str">
        <f>+IF(ISERROR(VLOOKUP(M441,'Resumen de precios LLTT'!$C$17:$D$3071,2,FALSE))=FALSE,VLOOKUP(M441,'Resumen de precios LLTT'!$C$17:$D$3071,2,FALSE),VLOOKUP(M441,SICODI!$G$3:$J$2404,2,FALSE))</f>
        <v>POSTE DE CONCRETO ARMADO PARA A. P.  8/200/120/240</v>
      </c>
      <c r="O441" s="58">
        <f>+IF(ISERROR(VLOOKUP(M441,'Resumen de precios LLTT'!$C$17:$G$3071,5,FALSE))=FALSE,VLOOKUP(M441,'Resumen de precios LLTT'!$C$17:$G$3071,5,FALSE),VLOOKUP(M441,SICODI!$G$3:$J$2404,4,FALSE))</f>
        <v>136.80000000000001</v>
      </c>
      <c r="P441" s="16">
        <f t="shared" si="60"/>
        <v>0.77</v>
      </c>
      <c r="Q441" s="78">
        <f t="shared" si="61"/>
        <v>242.13600000000002</v>
      </c>
      <c r="R441" s="56">
        <v>0</v>
      </c>
      <c r="S441" s="16">
        <f t="shared" si="62"/>
        <v>7.2000000000000008E-2</v>
      </c>
      <c r="T441" s="79">
        <f t="shared" si="63"/>
        <v>1.4528160000000003</v>
      </c>
      <c r="U441" s="80">
        <f t="shared" si="64"/>
        <v>0.2</v>
      </c>
      <c r="V441" s="81">
        <f t="shared" si="65"/>
        <v>0.29056320000000008</v>
      </c>
      <c r="W441" s="79">
        <f t="shared" si="66"/>
        <v>9.7773431346403303E-2</v>
      </c>
      <c r="X441" s="60">
        <f t="shared" si="67"/>
        <v>0.1</v>
      </c>
      <c r="Y441" s="56">
        <f>+'INFO ENEL'!R429</f>
        <v>3</v>
      </c>
      <c r="Z441" s="59">
        <f t="shared" si="68"/>
        <v>0.30000000000000004</v>
      </c>
    </row>
    <row r="442" spans="1:26" s="90" customFormat="1" ht="15" customHeight="1" x14ac:dyDescent="0.25">
      <c r="A442" s="55">
        <f>+'INFO ENEL'!A430</f>
        <v>425</v>
      </c>
      <c r="B442" s="121" t="str">
        <f>+INDEX($B$8:$B$15,MATCH(L442,$L$8:$L$15,0))</f>
        <v>SICODI</v>
      </c>
      <c r="C442" s="56" t="str">
        <f>+'INFO ENEL'!B430</f>
        <v>Lima</v>
      </c>
      <c r="D442" s="56" t="str">
        <f>+'INFO ENEL'!D430</f>
        <v>Barranca (Lima)</v>
      </c>
      <c r="E442" s="56" t="str">
        <f>+'INFO ENEL'!D430</f>
        <v>Barranca (Lima)</v>
      </c>
      <c r="F442" s="50">
        <f>+'INFO ENEL'!E430</f>
        <v>0</v>
      </c>
      <c r="G442" s="56" t="str">
        <f>+'INFO ENEL'!L430</f>
        <v>BT</v>
      </c>
      <c r="H442" s="57">
        <f>+'INFO ENEL'!M430</f>
        <v>22.772277227722771</v>
      </c>
      <c r="I442" s="56">
        <f>+'INFO ENEL'!N430</f>
        <v>8</v>
      </c>
      <c r="J442" s="56" t="str">
        <f>+'INFO ENEL'!O430</f>
        <v>Poste</v>
      </c>
      <c r="K442" s="56" t="str">
        <f>+'INFO ENEL'!P430</f>
        <v>Concreto</v>
      </c>
      <c r="L442" s="56" t="str">
        <f>+'INFO ENEL'!Q430</f>
        <v>PPC35</v>
      </c>
      <c r="M442" s="55" t="str">
        <f>+IF(ISERROR(INDEX('Estructuras de Acero y Concreto'!$C$6:$C$577,MATCH(L442,'Estructuras de Acero y Concreto'!$D$6:$D$577,0)))=FALSE,INDEX('Estructuras de Acero y Concreto'!$C$6:$C$577,MATCH(L442,'Estructuras de Acero y Concreto'!$D$6:$D$577,0)),IF(ISERROR(INDEX('Estructuras de Madera'!$C$5:$C$122,MATCH(L442,'Estructuras de Madera'!$D$5:$D$122,0)))=FALSE,INDEX('Estructuras de Madera'!$C$5:$C$122,MATCH(L442,'Estructuras de Madera'!$D$5:$D$122,0)),INDEX(SICODI!$G$3:$G$2404,MATCH(L442,SICODI!$G$3:$G$2404,0))))</f>
        <v>PPC35</v>
      </c>
      <c r="N442" s="121" t="str">
        <f>+IF(ISERROR(VLOOKUP(M442,'Resumen de precios LLTT'!$C$17:$D$3071,2,FALSE))=FALSE,VLOOKUP(M442,'Resumen de precios LLTT'!$C$17:$D$3071,2,FALSE),VLOOKUP(M442,SICODI!$G$3:$J$2404,2,FALSE))</f>
        <v>POSTE DE CONCRETO ARMADO PARA A. P.  8/200/120/240</v>
      </c>
      <c r="O442" s="58">
        <f>+IF(ISERROR(VLOOKUP(M442,'Resumen de precios LLTT'!$C$17:$G$3071,5,FALSE))=FALSE,VLOOKUP(M442,'Resumen de precios LLTT'!$C$17:$G$3071,5,FALSE),VLOOKUP(M442,SICODI!$G$3:$J$2404,4,FALSE))</f>
        <v>136.80000000000001</v>
      </c>
      <c r="P442" s="16">
        <f t="shared" si="60"/>
        <v>0.77</v>
      </c>
      <c r="Q442" s="78">
        <f t="shared" si="61"/>
        <v>242.13600000000002</v>
      </c>
      <c r="R442" s="56">
        <v>0</v>
      </c>
      <c r="S442" s="16">
        <f t="shared" si="62"/>
        <v>7.2000000000000008E-2</v>
      </c>
      <c r="T442" s="79">
        <f t="shared" si="63"/>
        <v>1.4528160000000003</v>
      </c>
      <c r="U442" s="80">
        <f t="shared" si="64"/>
        <v>0.2</v>
      </c>
      <c r="V442" s="81">
        <f t="shared" si="65"/>
        <v>0.29056320000000008</v>
      </c>
      <c r="W442" s="79">
        <f t="shared" si="66"/>
        <v>9.7773431346403303E-2</v>
      </c>
      <c r="X442" s="60">
        <f t="shared" si="67"/>
        <v>0.1</v>
      </c>
      <c r="Y442" s="56">
        <f>+'INFO ENEL'!R430</f>
        <v>3</v>
      </c>
      <c r="Z442" s="59">
        <f t="shared" si="68"/>
        <v>0.30000000000000004</v>
      </c>
    </row>
    <row r="443" spans="1:26" s="90" customFormat="1" ht="15" customHeight="1" x14ac:dyDescent="0.25">
      <c r="A443" s="55">
        <f>+'INFO ENEL'!A431</f>
        <v>426</v>
      </c>
      <c r="B443" s="121" t="str">
        <f>+INDEX($B$8:$B$15,MATCH(L443,$L$8:$L$15,0))</f>
        <v>SICODI</v>
      </c>
      <c r="C443" s="56" t="str">
        <f>+'INFO ENEL'!B431</f>
        <v>Lima</v>
      </c>
      <c r="D443" s="56" t="str">
        <f>+'INFO ENEL'!D431</f>
        <v>Barranca (Lima)</v>
      </c>
      <c r="E443" s="56" t="str">
        <f>+'INFO ENEL'!D431</f>
        <v>Barranca (Lima)</v>
      </c>
      <c r="F443" s="50">
        <f>+'INFO ENEL'!E431</f>
        <v>0</v>
      </c>
      <c r="G443" s="56" t="str">
        <f>+'INFO ENEL'!L431</f>
        <v>BT</v>
      </c>
      <c r="H443" s="57">
        <f>+'INFO ENEL'!M431</f>
        <v>41.584158415841586</v>
      </c>
      <c r="I443" s="56">
        <f>+'INFO ENEL'!N431</f>
        <v>8</v>
      </c>
      <c r="J443" s="56" t="str">
        <f>+'INFO ENEL'!O431</f>
        <v>Poste</v>
      </c>
      <c r="K443" s="56" t="str">
        <f>+'INFO ENEL'!P431</f>
        <v>Concreto</v>
      </c>
      <c r="L443" s="56" t="str">
        <f>+'INFO ENEL'!Q431</f>
        <v>PPC35</v>
      </c>
      <c r="M443" s="55" t="str">
        <f>+IF(ISERROR(INDEX('Estructuras de Acero y Concreto'!$C$6:$C$577,MATCH(L443,'Estructuras de Acero y Concreto'!$D$6:$D$577,0)))=FALSE,INDEX('Estructuras de Acero y Concreto'!$C$6:$C$577,MATCH(L443,'Estructuras de Acero y Concreto'!$D$6:$D$577,0)),IF(ISERROR(INDEX('Estructuras de Madera'!$C$5:$C$122,MATCH(L443,'Estructuras de Madera'!$D$5:$D$122,0)))=FALSE,INDEX('Estructuras de Madera'!$C$5:$C$122,MATCH(L443,'Estructuras de Madera'!$D$5:$D$122,0)),INDEX(SICODI!$G$3:$G$2404,MATCH(L443,SICODI!$G$3:$G$2404,0))))</f>
        <v>PPC35</v>
      </c>
      <c r="N443" s="121" t="str">
        <f>+IF(ISERROR(VLOOKUP(M443,'Resumen de precios LLTT'!$C$17:$D$3071,2,FALSE))=FALSE,VLOOKUP(M443,'Resumen de precios LLTT'!$C$17:$D$3071,2,FALSE),VLOOKUP(M443,SICODI!$G$3:$J$2404,2,FALSE))</f>
        <v>POSTE DE CONCRETO ARMADO PARA A. P.  8/200/120/240</v>
      </c>
      <c r="O443" s="58">
        <f>+IF(ISERROR(VLOOKUP(M443,'Resumen de precios LLTT'!$C$17:$G$3071,5,FALSE))=FALSE,VLOOKUP(M443,'Resumen de precios LLTT'!$C$17:$G$3071,5,FALSE),VLOOKUP(M443,SICODI!$G$3:$J$2404,4,FALSE))</f>
        <v>136.80000000000001</v>
      </c>
      <c r="P443" s="16">
        <f t="shared" si="60"/>
        <v>0.77</v>
      </c>
      <c r="Q443" s="78">
        <f t="shared" si="61"/>
        <v>242.13600000000002</v>
      </c>
      <c r="R443" s="56">
        <v>0</v>
      </c>
      <c r="S443" s="16">
        <f t="shared" si="62"/>
        <v>7.2000000000000008E-2</v>
      </c>
      <c r="T443" s="79">
        <f t="shared" si="63"/>
        <v>1.4528160000000003</v>
      </c>
      <c r="U443" s="80">
        <f t="shared" si="64"/>
        <v>0.2</v>
      </c>
      <c r="V443" s="81">
        <f t="shared" si="65"/>
        <v>0.29056320000000008</v>
      </c>
      <c r="W443" s="79">
        <f t="shared" si="66"/>
        <v>9.7773431346403303E-2</v>
      </c>
      <c r="X443" s="60">
        <f t="shared" si="67"/>
        <v>0.1</v>
      </c>
      <c r="Y443" s="56">
        <f>+'INFO ENEL'!R431</f>
        <v>3</v>
      </c>
      <c r="Z443" s="59">
        <f t="shared" si="68"/>
        <v>0.30000000000000004</v>
      </c>
    </row>
    <row r="444" spans="1:26" s="90" customFormat="1" ht="15" customHeight="1" x14ac:dyDescent="0.25">
      <c r="A444" s="55">
        <f>+'INFO ENEL'!A432</f>
        <v>427</v>
      </c>
      <c r="B444" s="121" t="str">
        <f>+INDEX($B$8:$B$15,MATCH(L444,$L$8:$L$15,0))</f>
        <v>SICODI</v>
      </c>
      <c r="C444" s="56" t="str">
        <f>+'INFO ENEL'!B432</f>
        <v>Lima</v>
      </c>
      <c r="D444" s="56" t="str">
        <f>+'INFO ENEL'!D432</f>
        <v>Barranca (Lima)</v>
      </c>
      <c r="E444" s="56" t="str">
        <f>+'INFO ENEL'!D432</f>
        <v>Barranca (Lima)</v>
      </c>
      <c r="F444" s="50">
        <f>+'INFO ENEL'!E432</f>
        <v>0</v>
      </c>
      <c r="G444" s="56" t="str">
        <f>+'INFO ENEL'!L432</f>
        <v>MT</v>
      </c>
      <c r="H444" s="57">
        <f>+'INFO ENEL'!M432</f>
        <v>49.504950495049506</v>
      </c>
      <c r="I444" s="56">
        <f>+'INFO ENEL'!N432</f>
        <v>15</v>
      </c>
      <c r="J444" s="56" t="str">
        <f>+'INFO ENEL'!O432</f>
        <v>Poste</v>
      </c>
      <c r="K444" s="56" t="str">
        <f>+'INFO ENEL'!P432</f>
        <v>Concreto</v>
      </c>
      <c r="L444" s="56" t="str">
        <f>+'INFO ENEL'!Q432</f>
        <v>PPC24</v>
      </c>
      <c r="M444" s="55" t="str">
        <f>+IF(ISERROR(INDEX('Estructuras de Acero y Concreto'!$C$6:$C$577,MATCH(L444,'Estructuras de Acero y Concreto'!$D$6:$D$577,0)))=FALSE,INDEX('Estructuras de Acero y Concreto'!$C$6:$C$577,MATCH(L444,'Estructuras de Acero y Concreto'!$D$6:$D$577,0)),IF(ISERROR(INDEX('Estructuras de Madera'!$C$5:$C$122,MATCH(L444,'Estructuras de Madera'!$D$5:$D$122,0)))=FALSE,INDEX('Estructuras de Madera'!$C$5:$C$122,MATCH(L444,'Estructuras de Madera'!$D$5:$D$122,0)),INDEX(SICODI!$G$3:$G$2404,MATCH(L444,SICODI!$G$3:$G$2404,0))))</f>
        <v>PPC24</v>
      </c>
      <c r="N444" s="121" t="str">
        <f>+IF(ISERROR(VLOOKUP(M444,'Resumen de precios LLTT'!$C$17:$D$3071,2,FALSE))=FALSE,VLOOKUP(M444,'Resumen de precios LLTT'!$C$17:$D$3071,2,FALSE),VLOOKUP(M444,SICODI!$G$3:$J$2404,2,FALSE))</f>
        <v>POSTE DE CONCRETO ARMADO DE 15/400/150/375</v>
      </c>
      <c r="O444" s="58">
        <f>+IF(ISERROR(VLOOKUP(M444,'Resumen de precios LLTT'!$C$17:$G$3071,5,FALSE))=FALSE,VLOOKUP(M444,'Resumen de precios LLTT'!$C$17:$G$3071,5,FALSE),VLOOKUP(M444,SICODI!$G$3:$J$2404,4,FALSE))</f>
        <v>476.76</v>
      </c>
      <c r="P444" s="16">
        <f t="shared" si="60"/>
        <v>0.84299999999999997</v>
      </c>
      <c r="Q444" s="78">
        <f t="shared" si="61"/>
        <v>878.66867999999999</v>
      </c>
      <c r="R444" s="56">
        <v>0</v>
      </c>
      <c r="S444" s="16">
        <f t="shared" si="62"/>
        <v>0.13400000000000001</v>
      </c>
      <c r="T444" s="79">
        <f t="shared" si="63"/>
        <v>9.8118002600000001</v>
      </c>
      <c r="U444" s="80">
        <f t="shared" si="64"/>
        <v>0.183</v>
      </c>
      <c r="V444" s="81">
        <f t="shared" si="65"/>
        <v>1.7955594475800001</v>
      </c>
      <c r="W444" s="79">
        <f t="shared" si="66"/>
        <v>0.60419904645994038</v>
      </c>
      <c r="X444" s="60">
        <f t="shared" si="67"/>
        <v>0.6</v>
      </c>
      <c r="Y444" s="56">
        <f>+'INFO ENEL'!R432</f>
        <v>1</v>
      </c>
      <c r="Z444" s="59">
        <f t="shared" si="68"/>
        <v>0.6</v>
      </c>
    </row>
    <row r="445" spans="1:26" s="90" customFormat="1" ht="15" customHeight="1" x14ac:dyDescent="0.25">
      <c r="A445" s="55">
        <f>+'INFO ENEL'!A433</f>
        <v>428</v>
      </c>
      <c r="B445" s="121" t="str">
        <f>+INDEX($B$8:$B$15,MATCH(L445,$L$8:$L$15,0))</f>
        <v>SICODI</v>
      </c>
      <c r="C445" s="56" t="str">
        <f>+'INFO ENEL'!B433</f>
        <v>Lima</v>
      </c>
      <c r="D445" s="56" t="str">
        <f>+'INFO ENEL'!D433</f>
        <v>Barranca (Lima)</v>
      </c>
      <c r="E445" s="56" t="str">
        <f>+'INFO ENEL'!D433</f>
        <v>Barranca (Lima)</v>
      </c>
      <c r="F445" s="50">
        <f>+'INFO ENEL'!E433</f>
        <v>0</v>
      </c>
      <c r="G445" s="56" t="str">
        <f>+'INFO ENEL'!L433</f>
        <v>MT</v>
      </c>
      <c r="H445" s="57">
        <f>+'INFO ENEL'!M433</f>
        <v>43.564356435643568</v>
      </c>
      <c r="I445" s="56">
        <f>+'INFO ENEL'!N433</f>
        <v>15</v>
      </c>
      <c r="J445" s="56" t="str">
        <f>+'INFO ENEL'!O433</f>
        <v>Poste</v>
      </c>
      <c r="K445" s="56" t="str">
        <f>+'INFO ENEL'!P433</f>
        <v>Concreto</v>
      </c>
      <c r="L445" s="56" t="str">
        <f>+'INFO ENEL'!Q433</f>
        <v>PPC24</v>
      </c>
      <c r="M445" s="55" t="str">
        <f>+IF(ISERROR(INDEX('Estructuras de Acero y Concreto'!$C$6:$C$577,MATCH(L445,'Estructuras de Acero y Concreto'!$D$6:$D$577,0)))=FALSE,INDEX('Estructuras de Acero y Concreto'!$C$6:$C$577,MATCH(L445,'Estructuras de Acero y Concreto'!$D$6:$D$577,0)),IF(ISERROR(INDEX('Estructuras de Madera'!$C$5:$C$122,MATCH(L445,'Estructuras de Madera'!$D$5:$D$122,0)))=FALSE,INDEX('Estructuras de Madera'!$C$5:$C$122,MATCH(L445,'Estructuras de Madera'!$D$5:$D$122,0)),INDEX(SICODI!$G$3:$G$2404,MATCH(L445,SICODI!$G$3:$G$2404,0))))</f>
        <v>PPC24</v>
      </c>
      <c r="N445" s="121" t="str">
        <f>+IF(ISERROR(VLOOKUP(M445,'Resumen de precios LLTT'!$C$17:$D$3071,2,FALSE))=FALSE,VLOOKUP(M445,'Resumen de precios LLTT'!$C$17:$D$3071,2,FALSE),VLOOKUP(M445,SICODI!$G$3:$J$2404,2,FALSE))</f>
        <v>POSTE DE CONCRETO ARMADO DE 15/400/150/375</v>
      </c>
      <c r="O445" s="58">
        <f>+IF(ISERROR(VLOOKUP(M445,'Resumen de precios LLTT'!$C$17:$G$3071,5,FALSE))=FALSE,VLOOKUP(M445,'Resumen de precios LLTT'!$C$17:$G$3071,5,FALSE),VLOOKUP(M445,SICODI!$G$3:$J$2404,4,FALSE))</f>
        <v>476.76</v>
      </c>
      <c r="P445" s="16">
        <f t="shared" si="60"/>
        <v>0.84299999999999997</v>
      </c>
      <c r="Q445" s="78">
        <f t="shared" si="61"/>
        <v>878.66867999999999</v>
      </c>
      <c r="R445" s="56">
        <v>0</v>
      </c>
      <c r="S445" s="16">
        <f t="shared" si="62"/>
        <v>0.13400000000000001</v>
      </c>
      <c r="T445" s="79">
        <f t="shared" si="63"/>
        <v>9.8118002600000001</v>
      </c>
      <c r="U445" s="80">
        <f t="shared" si="64"/>
        <v>0.183</v>
      </c>
      <c r="V445" s="81">
        <f t="shared" si="65"/>
        <v>1.7955594475800001</v>
      </c>
      <c r="W445" s="79">
        <f t="shared" si="66"/>
        <v>0.60419904645994038</v>
      </c>
      <c r="X445" s="60">
        <f t="shared" si="67"/>
        <v>0.6</v>
      </c>
      <c r="Y445" s="56">
        <f>+'INFO ENEL'!R433</f>
        <v>1</v>
      </c>
      <c r="Z445" s="59">
        <f t="shared" si="68"/>
        <v>0.6</v>
      </c>
    </row>
    <row r="446" spans="1:26" s="90" customFormat="1" ht="15" customHeight="1" x14ac:dyDescent="0.25">
      <c r="A446" s="55">
        <f>+'INFO ENEL'!A434</f>
        <v>429</v>
      </c>
      <c r="B446" s="121" t="str">
        <f>+INDEX($B$8:$B$15,MATCH(L446,$L$8:$L$15,0))</f>
        <v>SICODI</v>
      </c>
      <c r="C446" s="56" t="str">
        <f>+'INFO ENEL'!B434</f>
        <v>Lima</v>
      </c>
      <c r="D446" s="56" t="str">
        <f>+'INFO ENEL'!D434</f>
        <v>Barranca (Lima)</v>
      </c>
      <c r="E446" s="56" t="str">
        <f>+'INFO ENEL'!D434</f>
        <v>Barranca (Lima)</v>
      </c>
      <c r="F446" s="50">
        <f>+'INFO ENEL'!E434</f>
        <v>0</v>
      </c>
      <c r="G446" s="56" t="str">
        <f>+'INFO ENEL'!L434</f>
        <v>BT</v>
      </c>
      <c r="H446" s="57">
        <f>+'INFO ENEL'!M434</f>
        <v>22.772277227722771</v>
      </c>
      <c r="I446" s="56">
        <f>+'INFO ENEL'!N434</f>
        <v>8</v>
      </c>
      <c r="J446" s="56" t="str">
        <f>+'INFO ENEL'!O434</f>
        <v>Poste</v>
      </c>
      <c r="K446" s="56" t="str">
        <f>+'INFO ENEL'!P434</f>
        <v>Concreto</v>
      </c>
      <c r="L446" s="56" t="str">
        <f>+'INFO ENEL'!Q434</f>
        <v>PPC35</v>
      </c>
      <c r="M446" s="55" t="str">
        <f>+IF(ISERROR(INDEX('Estructuras de Acero y Concreto'!$C$6:$C$577,MATCH(L446,'Estructuras de Acero y Concreto'!$D$6:$D$577,0)))=FALSE,INDEX('Estructuras de Acero y Concreto'!$C$6:$C$577,MATCH(L446,'Estructuras de Acero y Concreto'!$D$6:$D$577,0)),IF(ISERROR(INDEX('Estructuras de Madera'!$C$5:$C$122,MATCH(L446,'Estructuras de Madera'!$D$5:$D$122,0)))=FALSE,INDEX('Estructuras de Madera'!$C$5:$C$122,MATCH(L446,'Estructuras de Madera'!$D$5:$D$122,0)),INDEX(SICODI!$G$3:$G$2404,MATCH(L446,SICODI!$G$3:$G$2404,0))))</f>
        <v>PPC35</v>
      </c>
      <c r="N446" s="121" t="str">
        <f>+IF(ISERROR(VLOOKUP(M446,'Resumen de precios LLTT'!$C$17:$D$3071,2,FALSE))=FALSE,VLOOKUP(M446,'Resumen de precios LLTT'!$C$17:$D$3071,2,FALSE),VLOOKUP(M446,SICODI!$G$3:$J$2404,2,FALSE))</f>
        <v>POSTE DE CONCRETO ARMADO PARA A. P.  8/200/120/240</v>
      </c>
      <c r="O446" s="58">
        <f>+IF(ISERROR(VLOOKUP(M446,'Resumen de precios LLTT'!$C$17:$G$3071,5,FALSE))=FALSE,VLOOKUP(M446,'Resumen de precios LLTT'!$C$17:$G$3071,5,FALSE),VLOOKUP(M446,SICODI!$G$3:$J$2404,4,FALSE))</f>
        <v>136.80000000000001</v>
      </c>
      <c r="P446" s="16">
        <f t="shared" si="60"/>
        <v>0.77</v>
      </c>
      <c r="Q446" s="78">
        <f t="shared" si="61"/>
        <v>242.13600000000002</v>
      </c>
      <c r="R446" s="56">
        <v>0</v>
      </c>
      <c r="S446" s="16">
        <f t="shared" si="62"/>
        <v>7.2000000000000008E-2</v>
      </c>
      <c r="T446" s="79">
        <f t="shared" si="63"/>
        <v>1.4528160000000003</v>
      </c>
      <c r="U446" s="80">
        <f t="shared" si="64"/>
        <v>0.2</v>
      </c>
      <c r="V446" s="81">
        <f t="shared" si="65"/>
        <v>0.29056320000000008</v>
      </c>
      <c r="W446" s="79">
        <f t="shared" si="66"/>
        <v>9.7773431346403303E-2</v>
      </c>
      <c r="X446" s="60">
        <f t="shared" si="67"/>
        <v>0.1</v>
      </c>
      <c r="Y446" s="56">
        <f>+'INFO ENEL'!R434</f>
        <v>3</v>
      </c>
      <c r="Z446" s="59">
        <f t="shared" si="68"/>
        <v>0.30000000000000004</v>
      </c>
    </row>
    <row r="447" spans="1:26" s="90" customFormat="1" ht="15" customHeight="1" x14ac:dyDescent="0.25">
      <c r="A447" s="55">
        <f>+'INFO ENEL'!A435</f>
        <v>430</v>
      </c>
      <c r="B447" s="121" t="str">
        <f>+INDEX($B$8:$B$15,MATCH(L447,$L$8:$L$15,0))</f>
        <v>SICODI</v>
      </c>
      <c r="C447" s="56" t="str">
        <f>+'INFO ENEL'!B435</f>
        <v>Lima</v>
      </c>
      <c r="D447" s="56" t="str">
        <f>+'INFO ENEL'!D435</f>
        <v>Barranca (Lima)</v>
      </c>
      <c r="E447" s="56" t="str">
        <f>+'INFO ENEL'!D435</f>
        <v>Barranca (Lima)</v>
      </c>
      <c r="F447" s="50">
        <f>+'INFO ENEL'!E435</f>
        <v>0</v>
      </c>
      <c r="G447" s="56" t="str">
        <f>+'INFO ENEL'!L435</f>
        <v>BT</v>
      </c>
      <c r="H447" s="57">
        <f>+'INFO ENEL'!M435</f>
        <v>33.663366336633665</v>
      </c>
      <c r="I447" s="56">
        <f>+'INFO ENEL'!N435</f>
        <v>8</v>
      </c>
      <c r="J447" s="56" t="str">
        <f>+'INFO ENEL'!O435</f>
        <v>Poste</v>
      </c>
      <c r="K447" s="56" t="str">
        <f>+'INFO ENEL'!P435</f>
        <v>Concreto</v>
      </c>
      <c r="L447" s="56" t="str">
        <f>+'INFO ENEL'!Q435</f>
        <v>PPC35</v>
      </c>
      <c r="M447" s="55" t="str">
        <f>+IF(ISERROR(INDEX('Estructuras de Acero y Concreto'!$C$6:$C$577,MATCH(L447,'Estructuras de Acero y Concreto'!$D$6:$D$577,0)))=FALSE,INDEX('Estructuras de Acero y Concreto'!$C$6:$C$577,MATCH(L447,'Estructuras de Acero y Concreto'!$D$6:$D$577,0)),IF(ISERROR(INDEX('Estructuras de Madera'!$C$5:$C$122,MATCH(L447,'Estructuras de Madera'!$D$5:$D$122,0)))=FALSE,INDEX('Estructuras de Madera'!$C$5:$C$122,MATCH(L447,'Estructuras de Madera'!$D$5:$D$122,0)),INDEX(SICODI!$G$3:$G$2404,MATCH(L447,SICODI!$G$3:$G$2404,0))))</f>
        <v>PPC35</v>
      </c>
      <c r="N447" s="121" t="str">
        <f>+IF(ISERROR(VLOOKUP(M447,'Resumen de precios LLTT'!$C$17:$D$3071,2,FALSE))=FALSE,VLOOKUP(M447,'Resumen de precios LLTT'!$C$17:$D$3071,2,FALSE),VLOOKUP(M447,SICODI!$G$3:$J$2404,2,FALSE))</f>
        <v>POSTE DE CONCRETO ARMADO PARA A. P.  8/200/120/240</v>
      </c>
      <c r="O447" s="58">
        <f>+IF(ISERROR(VLOOKUP(M447,'Resumen de precios LLTT'!$C$17:$G$3071,5,FALSE))=FALSE,VLOOKUP(M447,'Resumen de precios LLTT'!$C$17:$G$3071,5,FALSE),VLOOKUP(M447,SICODI!$G$3:$J$2404,4,FALSE))</f>
        <v>136.80000000000001</v>
      </c>
      <c r="P447" s="16">
        <f t="shared" si="60"/>
        <v>0.77</v>
      </c>
      <c r="Q447" s="78">
        <f t="shared" si="61"/>
        <v>242.13600000000002</v>
      </c>
      <c r="R447" s="56">
        <v>0</v>
      </c>
      <c r="S447" s="16">
        <f t="shared" si="62"/>
        <v>7.2000000000000008E-2</v>
      </c>
      <c r="T447" s="79">
        <f t="shared" si="63"/>
        <v>1.4528160000000003</v>
      </c>
      <c r="U447" s="80">
        <f t="shared" si="64"/>
        <v>0.2</v>
      </c>
      <c r="V447" s="81">
        <f t="shared" si="65"/>
        <v>0.29056320000000008</v>
      </c>
      <c r="W447" s="79">
        <f t="shared" si="66"/>
        <v>9.7773431346403303E-2</v>
      </c>
      <c r="X447" s="60">
        <f t="shared" si="67"/>
        <v>0.1</v>
      </c>
      <c r="Y447" s="56">
        <f>+'INFO ENEL'!R435</f>
        <v>3</v>
      </c>
      <c r="Z447" s="59">
        <f t="shared" si="68"/>
        <v>0.30000000000000004</v>
      </c>
    </row>
    <row r="448" spans="1:26" s="90" customFormat="1" ht="15" customHeight="1" x14ac:dyDescent="0.25">
      <c r="A448" s="55">
        <f>+'INFO ENEL'!A436</f>
        <v>431</v>
      </c>
      <c r="B448" s="121" t="str">
        <f>+INDEX($B$8:$B$15,MATCH(L448,$L$8:$L$15,0))</f>
        <v>SICODI</v>
      </c>
      <c r="C448" s="56" t="str">
        <f>+'INFO ENEL'!B436</f>
        <v>Lima</v>
      </c>
      <c r="D448" s="56" t="str">
        <f>+'INFO ENEL'!D436</f>
        <v>Barranca (Lima)</v>
      </c>
      <c r="E448" s="56" t="str">
        <f>+'INFO ENEL'!D436</f>
        <v>Barranca (Lima)</v>
      </c>
      <c r="F448" s="50">
        <f>+'INFO ENEL'!E436</f>
        <v>0</v>
      </c>
      <c r="G448" s="56" t="str">
        <f>+'INFO ENEL'!L436</f>
        <v>BT</v>
      </c>
      <c r="H448" s="57">
        <f>+'INFO ENEL'!M436</f>
        <v>38.613861386138616</v>
      </c>
      <c r="I448" s="56">
        <f>+'INFO ENEL'!N436</f>
        <v>8</v>
      </c>
      <c r="J448" s="56" t="str">
        <f>+'INFO ENEL'!O436</f>
        <v>Poste</v>
      </c>
      <c r="K448" s="56" t="str">
        <f>+'INFO ENEL'!P436</f>
        <v>Concreto</v>
      </c>
      <c r="L448" s="56" t="str">
        <f>+'INFO ENEL'!Q436</f>
        <v>PPC35</v>
      </c>
      <c r="M448" s="55" t="str">
        <f>+IF(ISERROR(INDEX('Estructuras de Acero y Concreto'!$C$6:$C$577,MATCH(L448,'Estructuras de Acero y Concreto'!$D$6:$D$577,0)))=FALSE,INDEX('Estructuras de Acero y Concreto'!$C$6:$C$577,MATCH(L448,'Estructuras de Acero y Concreto'!$D$6:$D$577,0)),IF(ISERROR(INDEX('Estructuras de Madera'!$C$5:$C$122,MATCH(L448,'Estructuras de Madera'!$D$5:$D$122,0)))=FALSE,INDEX('Estructuras de Madera'!$C$5:$C$122,MATCH(L448,'Estructuras de Madera'!$D$5:$D$122,0)),INDEX(SICODI!$G$3:$G$2404,MATCH(L448,SICODI!$G$3:$G$2404,0))))</f>
        <v>PPC35</v>
      </c>
      <c r="N448" s="121" t="str">
        <f>+IF(ISERROR(VLOOKUP(M448,'Resumen de precios LLTT'!$C$17:$D$3071,2,FALSE))=FALSE,VLOOKUP(M448,'Resumen de precios LLTT'!$C$17:$D$3071,2,FALSE),VLOOKUP(M448,SICODI!$G$3:$J$2404,2,FALSE))</f>
        <v>POSTE DE CONCRETO ARMADO PARA A. P.  8/200/120/240</v>
      </c>
      <c r="O448" s="58">
        <f>+IF(ISERROR(VLOOKUP(M448,'Resumen de precios LLTT'!$C$17:$G$3071,5,FALSE))=FALSE,VLOOKUP(M448,'Resumen de precios LLTT'!$C$17:$G$3071,5,FALSE),VLOOKUP(M448,SICODI!$G$3:$J$2404,4,FALSE))</f>
        <v>136.80000000000001</v>
      </c>
      <c r="P448" s="16">
        <f t="shared" si="60"/>
        <v>0.77</v>
      </c>
      <c r="Q448" s="78">
        <f t="shared" si="61"/>
        <v>242.13600000000002</v>
      </c>
      <c r="R448" s="56">
        <v>0</v>
      </c>
      <c r="S448" s="16">
        <f t="shared" si="62"/>
        <v>7.2000000000000008E-2</v>
      </c>
      <c r="T448" s="79">
        <f t="shared" si="63"/>
        <v>1.4528160000000003</v>
      </c>
      <c r="U448" s="80">
        <f t="shared" si="64"/>
        <v>0.2</v>
      </c>
      <c r="V448" s="81">
        <f t="shared" si="65"/>
        <v>0.29056320000000008</v>
      </c>
      <c r="W448" s="79">
        <f t="shared" si="66"/>
        <v>9.7773431346403303E-2</v>
      </c>
      <c r="X448" s="60">
        <f t="shared" si="67"/>
        <v>0.1</v>
      </c>
      <c r="Y448" s="56">
        <f>+'INFO ENEL'!R436</f>
        <v>3</v>
      </c>
      <c r="Z448" s="59">
        <f t="shared" si="68"/>
        <v>0.30000000000000004</v>
      </c>
    </row>
    <row r="449" spans="1:26" s="90" customFormat="1" ht="15" customHeight="1" x14ac:dyDescent="0.25">
      <c r="A449" s="55">
        <f>+'INFO ENEL'!A437</f>
        <v>432</v>
      </c>
      <c r="B449" s="121" t="str">
        <f>+INDEX($B$8:$B$15,MATCH(L449,$L$8:$L$15,0))</f>
        <v>SICODI</v>
      </c>
      <c r="C449" s="56" t="str">
        <f>+'INFO ENEL'!B437</f>
        <v>Lima</v>
      </c>
      <c r="D449" s="56" t="str">
        <f>+'INFO ENEL'!D437</f>
        <v>Barranca (Lima)</v>
      </c>
      <c r="E449" s="56" t="str">
        <f>+'INFO ENEL'!D437</f>
        <v>Barranca (Lima)</v>
      </c>
      <c r="F449" s="50">
        <f>+'INFO ENEL'!E437</f>
        <v>0</v>
      </c>
      <c r="G449" s="56" t="str">
        <f>+'INFO ENEL'!L437</f>
        <v>BT</v>
      </c>
      <c r="H449" s="57">
        <f>+'INFO ENEL'!M437</f>
        <v>20.792079207920793</v>
      </c>
      <c r="I449" s="56">
        <f>+'INFO ENEL'!N437</f>
        <v>8</v>
      </c>
      <c r="J449" s="56" t="str">
        <f>+'INFO ENEL'!O437</f>
        <v>Poste</v>
      </c>
      <c r="K449" s="56" t="str">
        <f>+'INFO ENEL'!P437</f>
        <v>Concreto</v>
      </c>
      <c r="L449" s="56" t="str">
        <f>+'INFO ENEL'!Q437</f>
        <v>PPC35</v>
      </c>
      <c r="M449" s="55" t="str">
        <f>+IF(ISERROR(INDEX('Estructuras de Acero y Concreto'!$C$6:$C$577,MATCH(L449,'Estructuras de Acero y Concreto'!$D$6:$D$577,0)))=FALSE,INDEX('Estructuras de Acero y Concreto'!$C$6:$C$577,MATCH(L449,'Estructuras de Acero y Concreto'!$D$6:$D$577,0)),IF(ISERROR(INDEX('Estructuras de Madera'!$C$5:$C$122,MATCH(L449,'Estructuras de Madera'!$D$5:$D$122,0)))=FALSE,INDEX('Estructuras de Madera'!$C$5:$C$122,MATCH(L449,'Estructuras de Madera'!$D$5:$D$122,0)),INDEX(SICODI!$G$3:$G$2404,MATCH(L449,SICODI!$G$3:$G$2404,0))))</f>
        <v>PPC35</v>
      </c>
      <c r="N449" s="121" t="str">
        <f>+IF(ISERROR(VLOOKUP(M449,'Resumen de precios LLTT'!$C$17:$D$3071,2,FALSE))=FALSE,VLOOKUP(M449,'Resumen de precios LLTT'!$C$17:$D$3071,2,FALSE),VLOOKUP(M449,SICODI!$G$3:$J$2404,2,FALSE))</f>
        <v>POSTE DE CONCRETO ARMADO PARA A. P.  8/200/120/240</v>
      </c>
      <c r="O449" s="58">
        <f>+IF(ISERROR(VLOOKUP(M449,'Resumen de precios LLTT'!$C$17:$G$3071,5,FALSE))=FALSE,VLOOKUP(M449,'Resumen de precios LLTT'!$C$17:$G$3071,5,FALSE),VLOOKUP(M449,SICODI!$G$3:$J$2404,4,FALSE))</f>
        <v>136.80000000000001</v>
      </c>
      <c r="P449" s="16">
        <f t="shared" si="60"/>
        <v>0.77</v>
      </c>
      <c r="Q449" s="78">
        <f t="shared" si="61"/>
        <v>242.13600000000002</v>
      </c>
      <c r="R449" s="56">
        <v>0</v>
      </c>
      <c r="S449" s="16">
        <f t="shared" si="62"/>
        <v>7.2000000000000008E-2</v>
      </c>
      <c r="T449" s="79">
        <f t="shared" si="63"/>
        <v>1.4528160000000003</v>
      </c>
      <c r="U449" s="80">
        <f t="shared" si="64"/>
        <v>0.2</v>
      </c>
      <c r="V449" s="81">
        <f t="shared" si="65"/>
        <v>0.29056320000000008</v>
      </c>
      <c r="W449" s="79">
        <f t="shared" si="66"/>
        <v>9.7773431346403303E-2</v>
      </c>
      <c r="X449" s="60">
        <f t="shared" si="67"/>
        <v>0.1</v>
      </c>
      <c r="Y449" s="56">
        <f>+'INFO ENEL'!R437</f>
        <v>3</v>
      </c>
      <c r="Z449" s="59">
        <f t="shared" si="68"/>
        <v>0.30000000000000004</v>
      </c>
    </row>
    <row r="450" spans="1:26" s="90" customFormat="1" ht="15" customHeight="1" x14ac:dyDescent="0.25">
      <c r="A450" s="55">
        <f>+'INFO ENEL'!A438</f>
        <v>433</v>
      </c>
      <c r="B450" s="121" t="str">
        <f>+INDEX($B$8:$B$15,MATCH(L450,$L$8:$L$15,0))</f>
        <v>SICODI</v>
      </c>
      <c r="C450" s="56" t="str">
        <f>+'INFO ENEL'!B438</f>
        <v>Lima</v>
      </c>
      <c r="D450" s="56" t="str">
        <f>+'INFO ENEL'!D438</f>
        <v>Barranca (Lima)</v>
      </c>
      <c r="E450" s="56" t="str">
        <f>+'INFO ENEL'!D438</f>
        <v>Barranca (Lima)</v>
      </c>
      <c r="F450" s="50">
        <f>+'INFO ENEL'!E438</f>
        <v>0</v>
      </c>
      <c r="G450" s="56" t="str">
        <f>+'INFO ENEL'!L438</f>
        <v>BT</v>
      </c>
      <c r="H450" s="57">
        <f>+'INFO ENEL'!M438</f>
        <v>13.861386138613861</v>
      </c>
      <c r="I450" s="56">
        <f>+'INFO ENEL'!N438</f>
        <v>8</v>
      </c>
      <c r="J450" s="56" t="str">
        <f>+'INFO ENEL'!O438</f>
        <v>Poste</v>
      </c>
      <c r="K450" s="56" t="str">
        <f>+'INFO ENEL'!P438</f>
        <v>Concreto</v>
      </c>
      <c r="L450" s="56" t="str">
        <f>+'INFO ENEL'!Q438</f>
        <v>PPC35</v>
      </c>
      <c r="M450" s="55" t="str">
        <f>+IF(ISERROR(INDEX('Estructuras de Acero y Concreto'!$C$6:$C$577,MATCH(L450,'Estructuras de Acero y Concreto'!$D$6:$D$577,0)))=FALSE,INDEX('Estructuras de Acero y Concreto'!$C$6:$C$577,MATCH(L450,'Estructuras de Acero y Concreto'!$D$6:$D$577,0)),IF(ISERROR(INDEX('Estructuras de Madera'!$C$5:$C$122,MATCH(L450,'Estructuras de Madera'!$D$5:$D$122,0)))=FALSE,INDEX('Estructuras de Madera'!$C$5:$C$122,MATCH(L450,'Estructuras de Madera'!$D$5:$D$122,0)),INDEX(SICODI!$G$3:$G$2404,MATCH(L450,SICODI!$G$3:$G$2404,0))))</f>
        <v>PPC35</v>
      </c>
      <c r="N450" s="121" t="str">
        <f>+IF(ISERROR(VLOOKUP(M450,'Resumen de precios LLTT'!$C$17:$D$3071,2,FALSE))=FALSE,VLOOKUP(M450,'Resumen de precios LLTT'!$C$17:$D$3071,2,FALSE),VLOOKUP(M450,SICODI!$G$3:$J$2404,2,FALSE))</f>
        <v>POSTE DE CONCRETO ARMADO PARA A. P.  8/200/120/240</v>
      </c>
      <c r="O450" s="58">
        <f>+IF(ISERROR(VLOOKUP(M450,'Resumen de precios LLTT'!$C$17:$G$3071,5,FALSE))=FALSE,VLOOKUP(M450,'Resumen de precios LLTT'!$C$17:$G$3071,5,FALSE),VLOOKUP(M450,SICODI!$G$3:$J$2404,4,FALSE))</f>
        <v>136.80000000000001</v>
      </c>
      <c r="P450" s="16">
        <f t="shared" si="60"/>
        <v>0.77</v>
      </c>
      <c r="Q450" s="78">
        <f t="shared" si="61"/>
        <v>242.13600000000002</v>
      </c>
      <c r="R450" s="56">
        <v>0</v>
      </c>
      <c r="S450" s="16">
        <f t="shared" si="62"/>
        <v>7.2000000000000008E-2</v>
      </c>
      <c r="T450" s="79">
        <f t="shared" si="63"/>
        <v>1.4528160000000003</v>
      </c>
      <c r="U450" s="80">
        <f t="shared" si="64"/>
        <v>0.2</v>
      </c>
      <c r="V450" s="81">
        <f t="shared" si="65"/>
        <v>0.29056320000000008</v>
      </c>
      <c r="W450" s="79">
        <f t="shared" si="66"/>
        <v>9.7773431346403303E-2</v>
      </c>
      <c r="X450" s="60">
        <f t="shared" si="67"/>
        <v>0.1</v>
      </c>
      <c r="Y450" s="56">
        <f>+'INFO ENEL'!R438</f>
        <v>3</v>
      </c>
      <c r="Z450" s="59">
        <f t="shared" si="68"/>
        <v>0.30000000000000004</v>
      </c>
    </row>
    <row r="451" spans="1:26" s="90" customFormat="1" ht="15" customHeight="1" x14ac:dyDescent="0.25">
      <c r="A451" s="55">
        <f>+'INFO ENEL'!A439</f>
        <v>434</v>
      </c>
      <c r="B451" s="121" t="str">
        <f>+INDEX($B$8:$B$15,MATCH(L451,$L$8:$L$15,0))</f>
        <v>SICODI</v>
      </c>
      <c r="C451" s="56" t="str">
        <f>+'INFO ENEL'!B439</f>
        <v>Lima</v>
      </c>
      <c r="D451" s="56" t="str">
        <f>+'INFO ENEL'!D439</f>
        <v>Barranca (Lima)</v>
      </c>
      <c r="E451" s="56" t="str">
        <f>+'INFO ENEL'!D439</f>
        <v>Barranca (Lima)</v>
      </c>
      <c r="F451" s="50">
        <f>+'INFO ENEL'!E439</f>
        <v>0</v>
      </c>
      <c r="G451" s="56" t="str">
        <f>+'INFO ENEL'!L439</f>
        <v>BT</v>
      </c>
      <c r="H451" s="57">
        <f>+'INFO ENEL'!M439</f>
        <v>32.67326732673267</v>
      </c>
      <c r="I451" s="56">
        <f>+'INFO ENEL'!N439</f>
        <v>8</v>
      </c>
      <c r="J451" s="56" t="str">
        <f>+'INFO ENEL'!O439</f>
        <v>Poste</v>
      </c>
      <c r="K451" s="56" t="str">
        <f>+'INFO ENEL'!P439</f>
        <v>Concreto</v>
      </c>
      <c r="L451" s="56" t="str">
        <f>+'INFO ENEL'!Q439</f>
        <v>PPC35</v>
      </c>
      <c r="M451" s="55" t="str">
        <f>+IF(ISERROR(INDEX('Estructuras de Acero y Concreto'!$C$6:$C$577,MATCH(L451,'Estructuras de Acero y Concreto'!$D$6:$D$577,0)))=FALSE,INDEX('Estructuras de Acero y Concreto'!$C$6:$C$577,MATCH(L451,'Estructuras de Acero y Concreto'!$D$6:$D$577,0)),IF(ISERROR(INDEX('Estructuras de Madera'!$C$5:$C$122,MATCH(L451,'Estructuras de Madera'!$D$5:$D$122,0)))=FALSE,INDEX('Estructuras de Madera'!$C$5:$C$122,MATCH(L451,'Estructuras de Madera'!$D$5:$D$122,0)),INDEX(SICODI!$G$3:$G$2404,MATCH(L451,SICODI!$G$3:$G$2404,0))))</f>
        <v>PPC35</v>
      </c>
      <c r="N451" s="121" t="str">
        <f>+IF(ISERROR(VLOOKUP(M451,'Resumen de precios LLTT'!$C$17:$D$3071,2,FALSE))=FALSE,VLOOKUP(M451,'Resumen de precios LLTT'!$C$17:$D$3071,2,FALSE),VLOOKUP(M451,SICODI!$G$3:$J$2404,2,FALSE))</f>
        <v>POSTE DE CONCRETO ARMADO PARA A. P.  8/200/120/240</v>
      </c>
      <c r="O451" s="58">
        <f>+IF(ISERROR(VLOOKUP(M451,'Resumen de precios LLTT'!$C$17:$G$3071,5,FALSE))=FALSE,VLOOKUP(M451,'Resumen de precios LLTT'!$C$17:$G$3071,5,FALSE),VLOOKUP(M451,SICODI!$G$3:$J$2404,4,FALSE))</f>
        <v>136.80000000000001</v>
      </c>
      <c r="P451" s="16">
        <f t="shared" si="60"/>
        <v>0.77</v>
      </c>
      <c r="Q451" s="78">
        <f t="shared" si="61"/>
        <v>242.13600000000002</v>
      </c>
      <c r="R451" s="56">
        <v>0</v>
      </c>
      <c r="S451" s="16">
        <f t="shared" si="62"/>
        <v>7.2000000000000008E-2</v>
      </c>
      <c r="T451" s="79">
        <f t="shared" si="63"/>
        <v>1.4528160000000003</v>
      </c>
      <c r="U451" s="80">
        <f t="shared" si="64"/>
        <v>0.2</v>
      </c>
      <c r="V451" s="81">
        <f t="shared" si="65"/>
        <v>0.29056320000000008</v>
      </c>
      <c r="W451" s="79">
        <f t="shared" si="66"/>
        <v>9.7773431346403303E-2</v>
      </c>
      <c r="X451" s="60">
        <f t="shared" si="67"/>
        <v>0.1</v>
      </c>
      <c r="Y451" s="56">
        <f>+'INFO ENEL'!R439</f>
        <v>3</v>
      </c>
      <c r="Z451" s="59">
        <f t="shared" si="68"/>
        <v>0.30000000000000004</v>
      </c>
    </row>
    <row r="452" spans="1:26" s="90" customFormat="1" ht="15" customHeight="1" x14ac:dyDescent="0.25">
      <c r="A452" s="55">
        <f>+'INFO ENEL'!A440</f>
        <v>435</v>
      </c>
      <c r="B452" s="121" t="str">
        <f>+INDEX($B$8:$B$15,MATCH(L452,$L$8:$L$15,0))</f>
        <v>SICODI</v>
      </c>
      <c r="C452" s="56" t="str">
        <f>+'INFO ENEL'!B440</f>
        <v>Lima</v>
      </c>
      <c r="D452" s="56" t="str">
        <f>+'INFO ENEL'!D440</f>
        <v>Barranca (Lima)</v>
      </c>
      <c r="E452" s="56" t="str">
        <f>+'INFO ENEL'!D440</f>
        <v>Barranca (Lima)</v>
      </c>
      <c r="F452" s="50">
        <f>+'INFO ENEL'!E440</f>
        <v>0</v>
      </c>
      <c r="G452" s="56" t="str">
        <f>+'INFO ENEL'!L440</f>
        <v>BT</v>
      </c>
      <c r="H452" s="57">
        <f>+'INFO ENEL'!M440</f>
        <v>31.683168316831683</v>
      </c>
      <c r="I452" s="56">
        <f>+'INFO ENEL'!N440</f>
        <v>8</v>
      </c>
      <c r="J452" s="56" t="str">
        <f>+'INFO ENEL'!O440</f>
        <v>Poste</v>
      </c>
      <c r="K452" s="56" t="str">
        <f>+'INFO ENEL'!P440</f>
        <v>Concreto</v>
      </c>
      <c r="L452" s="56" t="str">
        <f>+'INFO ENEL'!Q440</f>
        <v>PPC35</v>
      </c>
      <c r="M452" s="55" t="str">
        <f>+IF(ISERROR(INDEX('Estructuras de Acero y Concreto'!$C$6:$C$577,MATCH(L452,'Estructuras de Acero y Concreto'!$D$6:$D$577,0)))=FALSE,INDEX('Estructuras de Acero y Concreto'!$C$6:$C$577,MATCH(L452,'Estructuras de Acero y Concreto'!$D$6:$D$577,0)),IF(ISERROR(INDEX('Estructuras de Madera'!$C$5:$C$122,MATCH(L452,'Estructuras de Madera'!$D$5:$D$122,0)))=FALSE,INDEX('Estructuras de Madera'!$C$5:$C$122,MATCH(L452,'Estructuras de Madera'!$D$5:$D$122,0)),INDEX(SICODI!$G$3:$G$2404,MATCH(L452,SICODI!$G$3:$G$2404,0))))</f>
        <v>PPC35</v>
      </c>
      <c r="N452" s="121" t="str">
        <f>+IF(ISERROR(VLOOKUP(M452,'Resumen de precios LLTT'!$C$17:$D$3071,2,FALSE))=FALSE,VLOOKUP(M452,'Resumen de precios LLTT'!$C$17:$D$3071,2,FALSE),VLOOKUP(M452,SICODI!$G$3:$J$2404,2,FALSE))</f>
        <v>POSTE DE CONCRETO ARMADO PARA A. P.  8/200/120/240</v>
      </c>
      <c r="O452" s="58">
        <f>+IF(ISERROR(VLOOKUP(M452,'Resumen de precios LLTT'!$C$17:$G$3071,5,FALSE))=FALSE,VLOOKUP(M452,'Resumen de precios LLTT'!$C$17:$G$3071,5,FALSE),VLOOKUP(M452,SICODI!$G$3:$J$2404,4,FALSE))</f>
        <v>136.80000000000001</v>
      </c>
      <c r="P452" s="16">
        <f t="shared" si="60"/>
        <v>0.77</v>
      </c>
      <c r="Q452" s="78">
        <f t="shared" si="61"/>
        <v>242.13600000000002</v>
      </c>
      <c r="R452" s="56">
        <v>0</v>
      </c>
      <c r="S452" s="16">
        <f t="shared" si="62"/>
        <v>7.2000000000000008E-2</v>
      </c>
      <c r="T452" s="79">
        <f t="shared" si="63"/>
        <v>1.4528160000000003</v>
      </c>
      <c r="U452" s="80">
        <f t="shared" si="64"/>
        <v>0.2</v>
      </c>
      <c r="V452" s="81">
        <f t="shared" si="65"/>
        <v>0.29056320000000008</v>
      </c>
      <c r="W452" s="79">
        <f t="shared" si="66"/>
        <v>9.7773431346403303E-2</v>
      </c>
      <c r="X452" s="60">
        <f t="shared" si="67"/>
        <v>0.1</v>
      </c>
      <c r="Y452" s="56">
        <f>+'INFO ENEL'!R440</f>
        <v>3</v>
      </c>
      <c r="Z452" s="59">
        <f t="shared" si="68"/>
        <v>0.30000000000000004</v>
      </c>
    </row>
    <row r="453" spans="1:26" s="90" customFormat="1" ht="15" customHeight="1" x14ac:dyDescent="0.25">
      <c r="A453" s="55">
        <f>+'INFO ENEL'!A441</f>
        <v>436</v>
      </c>
      <c r="B453" s="121" t="str">
        <f>+INDEX($B$8:$B$15,MATCH(L453,$L$8:$L$15,0))</f>
        <v>SICODI</v>
      </c>
      <c r="C453" s="56" t="str">
        <f>+'INFO ENEL'!B441</f>
        <v>Lima</v>
      </c>
      <c r="D453" s="56" t="str">
        <f>+'INFO ENEL'!D441</f>
        <v>Barranca (Lima)</v>
      </c>
      <c r="E453" s="56" t="str">
        <f>+'INFO ENEL'!D441</f>
        <v>Barranca (Lima)</v>
      </c>
      <c r="F453" s="50">
        <f>+'INFO ENEL'!E441</f>
        <v>0</v>
      </c>
      <c r="G453" s="56" t="str">
        <f>+'INFO ENEL'!L441</f>
        <v>BT</v>
      </c>
      <c r="H453" s="57">
        <f>+'INFO ENEL'!M441</f>
        <v>38.613861386138616</v>
      </c>
      <c r="I453" s="56">
        <f>+'INFO ENEL'!N441</f>
        <v>8</v>
      </c>
      <c r="J453" s="56" t="str">
        <f>+'INFO ENEL'!O441</f>
        <v>Poste</v>
      </c>
      <c r="K453" s="56" t="str">
        <f>+'INFO ENEL'!P441</f>
        <v>Concreto</v>
      </c>
      <c r="L453" s="56" t="str">
        <f>+'INFO ENEL'!Q441</f>
        <v>PPC35</v>
      </c>
      <c r="M453" s="55" t="str">
        <f>+IF(ISERROR(INDEX('Estructuras de Acero y Concreto'!$C$6:$C$577,MATCH(L453,'Estructuras de Acero y Concreto'!$D$6:$D$577,0)))=FALSE,INDEX('Estructuras de Acero y Concreto'!$C$6:$C$577,MATCH(L453,'Estructuras de Acero y Concreto'!$D$6:$D$577,0)),IF(ISERROR(INDEX('Estructuras de Madera'!$C$5:$C$122,MATCH(L453,'Estructuras de Madera'!$D$5:$D$122,0)))=FALSE,INDEX('Estructuras de Madera'!$C$5:$C$122,MATCH(L453,'Estructuras de Madera'!$D$5:$D$122,0)),INDEX(SICODI!$G$3:$G$2404,MATCH(L453,SICODI!$G$3:$G$2404,0))))</f>
        <v>PPC35</v>
      </c>
      <c r="N453" s="121" t="str">
        <f>+IF(ISERROR(VLOOKUP(M453,'Resumen de precios LLTT'!$C$17:$D$3071,2,FALSE))=FALSE,VLOOKUP(M453,'Resumen de precios LLTT'!$C$17:$D$3071,2,FALSE),VLOOKUP(M453,SICODI!$G$3:$J$2404,2,FALSE))</f>
        <v>POSTE DE CONCRETO ARMADO PARA A. P.  8/200/120/240</v>
      </c>
      <c r="O453" s="58">
        <f>+IF(ISERROR(VLOOKUP(M453,'Resumen de precios LLTT'!$C$17:$G$3071,5,FALSE))=FALSE,VLOOKUP(M453,'Resumen de precios LLTT'!$C$17:$G$3071,5,FALSE),VLOOKUP(M453,SICODI!$G$3:$J$2404,4,FALSE))</f>
        <v>136.80000000000001</v>
      </c>
      <c r="P453" s="16">
        <f t="shared" si="60"/>
        <v>0.77</v>
      </c>
      <c r="Q453" s="78">
        <f t="shared" si="61"/>
        <v>242.13600000000002</v>
      </c>
      <c r="R453" s="56">
        <v>0</v>
      </c>
      <c r="S453" s="16">
        <f t="shared" si="62"/>
        <v>7.2000000000000008E-2</v>
      </c>
      <c r="T453" s="79">
        <f t="shared" si="63"/>
        <v>1.4528160000000003</v>
      </c>
      <c r="U453" s="80">
        <f t="shared" si="64"/>
        <v>0.2</v>
      </c>
      <c r="V453" s="81">
        <f t="shared" si="65"/>
        <v>0.29056320000000008</v>
      </c>
      <c r="W453" s="79">
        <f t="shared" si="66"/>
        <v>9.7773431346403303E-2</v>
      </c>
      <c r="X453" s="60">
        <f t="shared" si="67"/>
        <v>0.1</v>
      </c>
      <c r="Y453" s="56">
        <f>+'INFO ENEL'!R441</f>
        <v>3</v>
      </c>
      <c r="Z453" s="59">
        <f t="shared" si="68"/>
        <v>0.30000000000000004</v>
      </c>
    </row>
    <row r="454" spans="1:26" s="90" customFormat="1" ht="15" customHeight="1" x14ac:dyDescent="0.25">
      <c r="A454" s="55">
        <f>+'INFO ENEL'!A442</f>
        <v>437</v>
      </c>
      <c r="B454" s="121" t="str">
        <f>+INDEX($B$8:$B$15,MATCH(L454,$L$8:$L$15,0))</f>
        <v>SICODI</v>
      </c>
      <c r="C454" s="56" t="str">
        <f>+'INFO ENEL'!B442</f>
        <v>Lima</v>
      </c>
      <c r="D454" s="56" t="str">
        <f>+'INFO ENEL'!D442</f>
        <v>Barranca (Lima)</v>
      </c>
      <c r="E454" s="56" t="str">
        <f>+'INFO ENEL'!D442</f>
        <v>Barranca (Lima)</v>
      </c>
      <c r="F454" s="50">
        <f>+'INFO ENEL'!E442</f>
        <v>0</v>
      </c>
      <c r="G454" s="56" t="str">
        <f>+'INFO ENEL'!L442</f>
        <v>BT</v>
      </c>
      <c r="H454" s="57">
        <f>+'INFO ENEL'!M442</f>
        <v>38.613861386138616</v>
      </c>
      <c r="I454" s="56">
        <f>+'INFO ENEL'!N442</f>
        <v>8</v>
      </c>
      <c r="J454" s="56" t="str">
        <f>+'INFO ENEL'!O442</f>
        <v>Poste</v>
      </c>
      <c r="K454" s="56" t="str">
        <f>+'INFO ENEL'!P442</f>
        <v>Concreto</v>
      </c>
      <c r="L454" s="56" t="str">
        <f>+'INFO ENEL'!Q442</f>
        <v>PPC35</v>
      </c>
      <c r="M454" s="55" t="str">
        <f>+IF(ISERROR(INDEX('Estructuras de Acero y Concreto'!$C$6:$C$577,MATCH(L454,'Estructuras de Acero y Concreto'!$D$6:$D$577,0)))=FALSE,INDEX('Estructuras de Acero y Concreto'!$C$6:$C$577,MATCH(L454,'Estructuras de Acero y Concreto'!$D$6:$D$577,0)),IF(ISERROR(INDEX('Estructuras de Madera'!$C$5:$C$122,MATCH(L454,'Estructuras de Madera'!$D$5:$D$122,0)))=FALSE,INDEX('Estructuras de Madera'!$C$5:$C$122,MATCH(L454,'Estructuras de Madera'!$D$5:$D$122,0)),INDEX(SICODI!$G$3:$G$2404,MATCH(L454,SICODI!$G$3:$G$2404,0))))</f>
        <v>PPC35</v>
      </c>
      <c r="N454" s="121" t="str">
        <f>+IF(ISERROR(VLOOKUP(M454,'Resumen de precios LLTT'!$C$17:$D$3071,2,FALSE))=FALSE,VLOOKUP(M454,'Resumen de precios LLTT'!$C$17:$D$3071,2,FALSE),VLOOKUP(M454,SICODI!$G$3:$J$2404,2,FALSE))</f>
        <v>POSTE DE CONCRETO ARMADO PARA A. P.  8/200/120/240</v>
      </c>
      <c r="O454" s="58">
        <f>+IF(ISERROR(VLOOKUP(M454,'Resumen de precios LLTT'!$C$17:$G$3071,5,FALSE))=FALSE,VLOOKUP(M454,'Resumen de precios LLTT'!$C$17:$G$3071,5,FALSE),VLOOKUP(M454,SICODI!$G$3:$J$2404,4,FALSE))</f>
        <v>136.80000000000001</v>
      </c>
      <c r="P454" s="16">
        <f t="shared" si="60"/>
        <v>0.77</v>
      </c>
      <c r="Q454" s="78">
        <f t="shared" si="61"/>
        <v>242.13600000000002</v>
      </c>
      <c r="R454" s="56">
        <v>0</v>
      </c>
      <c r="S454" s="16">
        <f t="shared" si="62"/>
        <v>7.2000000000000008E-2</v>
      </c>
      <c r="T454" s="79">
        <f t="shared" si="63"/>
        <v>1.4528160000000003</v>
      </c>
      <c r="U454" s="80">
        <f t="shared" si="64"/>
        <v>0.2</v>
      </c>
      <c r="V454" s="81">
        <f t="shared" si="65"/>
        <v>0.29056320000000008</v>
      </c>
      <c r="W454" s="79">
        <f t="shared" si="66"/>
        <v>9.7773431346403303E-2</v>
      </c>
      <c r="X454" s="60">
        <f t="shared" si="67"/>
        <v>0.1</v>
      </c>
      <c r="Y454" s="56">
        <f>+'INFO ENEL'!R442</f>
        <v>3</v>
      </c>
      <c r="Z454" s="59">
        <f t="shared" si="68"/>
        <v>0.30000000000000004</v>
      </c>
    </row>
    <row r="455" spans="1:26" s="90" customFormat="1" ht="15" customHeight="1" x14ac:dyDescent="0.25">
      <c r="A455" s="55">
        <f>+'INFO ENEL'!A443</f>
        <v>438</v>
      </c>
      <c r="B455" s="121" t="str">
        <f>+INDEX($B$8:$B$15,MATCH(L455,$L$8:$L$15,0))</f>
        <v>SICODI</v>
      </c>
      <c r="C455" s="56" t="str">
        <f>+'INFO ENEL'!B443</f>
        <v>Lima</v>
      </c>
      <c r="D455" s="56" t="str">
        <f>+'INFO ENEL'!D443</f>
        <v>Barranca (Lima)</v>
      </c>
      <c r="E455" s="56" t="str">
        <f>+'INFO ENEL'!D443</f>
        <v>Barranca (Lima)</v>
      </c>
      <c r="F455" s="50">
        <f>+'INFO ENEL'!E443</f>
        <v>0</v>
      </c>
      <c r="G455" s="56" t="str">
        <f>+'INFO ENEL'!L443</f>
        <v>BT</v>
      </c>
      <c r="H455" s="57">
        <f>+'INFO ENEL'!M443</f>
        <v>35.643564356435647</v>
      </c>
      <c r="I455" s="56">
        <f>+'INFO ENEL'!N443</f>
        <v>8</v>
      </c>
      <c r="J455" s="56" t="str">
        <f>+'INFO ENEL'!O443</f>
        <v>Poste</v>
      </c>
      <c r="K455" s="56" t="str">
        <f>+'INFO ENEL'!P443</f>
        <v>Concreto</v>
      </c>
      <c r="L455" s="56" t="str">
        <f>+'INFO ENEL'!Q443</f>
        <v>PPC35</v>
      </c>
      <c r="M455" s="55" t="str">
        <f>+IF(ISERROR(INDEX('Estructuras de Acero y Concreto'!$C$6:$C$577,MATCH(L455,'Estructuras de Acero y Concreto'!$D$6:$D$577,0)))=FALSE,INDEX('Estructuras de Acero y Concreto'!$C$6:$C$577,MATCH(L455,'Estructuras de Acero y Concreto'!$D$6:$D$577,0)),IF(ISERROR(INDEX('Estructuras de Madera'!$C$5:$C$122,MATCH(L455,'Estructuras de Madera'!$D$5:$D$122,0)))=FALSE,INDEX('Estructuras de Madera'!$C$5:$C$122,MATCH(L455,'Estructuras de Madera'!$D$5:$D$122,0)),INDEX(SICODI!$G$3:$G$2404,MATCH(L455,SICODI!$G$3:$G$2404,0))))</f>
        <v>PPC35</v>
      </c>
      <c r="N455" s="121" t="str">
        <f>+IF(ISERROR(VLOOKUP(M455,'Resumen de precios LLTT'!$C$17:$D$3071,2,FALSE))=FALSE,VLOOKUP(M455,'Resumen de precios LLTT'!$C$17:$D$3071,2,FALSE),VLOOKUP(M455,SICODI!$G$3:$J$2404,2,FALSE))</f>
        <v>POSTE DE CONCRETO ARMADO PARA A. P.  8/200/120/240</v>
      </c>
      <c r="O455" s="58">
        <f>+IF(ISERROR(VLOOKUP(M455,'Resumen de precios LLTT'!$C$17:$G$3071,5,FALSE))=FALSE,VLOOKUP(M455,'Resumen de precios LLTT'!$C$17:$G$3071,5,FALSE),VLOOKUP(M455,SICODI!$G$3:$J$2404,4,FALSE))</f>
        <v>136.80000000000001</v>
      </c>
      <c r="P455" s="16">
        <f t="shared" si="60"/>
        <v>0.77</v>
      </c>
      <c r="Q455" s="78">
        <f t="shared" si="61"/>
        <v>242.13600000000002</v>
      </c>
      <c r="R455" s="56">
        <v>0</v>
      </c>
      <c r="S455" s="16">
        <f t="shared" si="62"/>
        <v>7.2000000000000008E-2</v>
      </c>
      <c r="T455" s="79">
        <f t="shared" si="63"/>
        <v>1.4528160000000003</v>
      </c>
      <c r="U455" s="80">
        <f t="shared" si="64"/>
        <v>0.2</v>
      </c>
      <c r="V455" s="81">
        <f t="shared" si="65"/>
        <v>0.29056320000000008</v>
      </c>
      <c r="W455" s="79">
        <f t="shared" si="66"/>
        <v>9.7773431346403303E-2</v>
      </c>
      <c r="X455" s="60">
        <f t="shared" si="67"/>
        <v>0.1</v>
      </c>
      <c r="Y455" s="56">
        <f>+'INFO ENEL'!R443</f>
        <v>3</v>
      </c>
      <c r="Z455" s="59">
        <f t="shared" si="68"/>
        <v>0.30000000000000004</v>
      </c>
    </row>
    <row r="456" spans="1:26" s="90" customFormat="1" ht="15" customHeight="1" x14ac:dyDescent="0.25">
      <c r="A456" s="55">
        <f>+'INFO ENEL'!A444</f>
        <v>439</v>
      </c>
      <c r="B456" s="121" t="str">
        <f>+INDEX($B$8:$B$15,MATCH(L456,$L$8:$L$15,0))</f>
        <v>SICODI</v>
      </c>
      <c r="C456" s="56" t="str">
        <f>+'INFO ENEL'!B444</f>
        <v>Lima</v>
      </c>
      <c r="D456" s="56" t="str">
        <f>+'INFO ENEL'!D444</f>
        <v>Barranca (Lima)</v>
      </c>
      <c r="E456" s="56" t="str">
        <f>+'INFO ENEL'!D444</f>
        <v>Barranca (Lima)</v>
      </c>
      <c r="F456" s="50">
        <f>+'INFO ENEL'!E444</f>
        <v>0</v>
      </c>
      <c r="G456" s="56" t="str">
        <f>+'INFO ENEL'!L444</f>
        <v>BT</v>
      </c>
      <c r="H456" s="57">
        <f>+'INFO ENEL'!M444</f>
        <v>49.504950495049506</v>
      </c>
      <c r="I456" s="56">
        <f>+'INFO ENEL'!N444</f>
        <v>8</v>
      </c>
      <c r="J456" s="56" t="str">
        <f>+'INFO ENEL'!O444</f>
        <v>Poste</v>
      </c>
      <c r="K456" s="56" t="str">
        <f>+'INFO ENEL'!P444</f>
        <v>Concreto</v>
      </c>
      <c r="L456" s="56" t="str">
        <f>+'INFO ENEL'!Q444</f>
        <v>PPC35</v>
      </c>
      <c r="M456" s="55" t="str">
        <f>+IF(ISERROR(INDEX('Estructuras de Acero y Concreto'!$C$6:$C$577,MATCH(L456,'Estructuras de Acero y Concreto'!$D$6:$D$577,0)))=FALSE,INDEX('Estructuras de Acero y Concreto'!$C$6:$C$577,MATCH(L456,'Estructuras de Acero y Concreto'!$D$6:$D$577,0)),IF(ISERROR(INDEX('Estructuras de Madera'!$C$5:$C$122,MATCH(L456,'Estructuras de Madera'!$D$5:$D$122,0)))=FALSE,INDEX('Estructuras de Madera'!$C$5:$C$122,MATCH(L456,'Estructuras de Madera'!$D$5:$D$122,0)),INDEX(SICODI!$G$3:$G$2404,MATCH(L456,SICODI!$G$3:$G$2404,0))))</f>
        <v>PPC35</v>
      </c>
      <c r="N456" s="121" t="str">
        <f>+IF(ISERROR(VLOOKUP(M456,'Resumen de precios LLTT'!$C$17:$D$3071,2,FALSE))=FALSE,VLOOKUP(M456,'Resumen de precios LLTT'!$C$17:$D$3071,2,FALSE),VLOOKUP(M456,SICODI!$G$3:$J$2404,2,FALSE))</f>
        <v>POSTE DE CONCRETO ARMADO PARA A. P.  8/200/120/240</v>
      </c>
      <c r="O456" s="58">
        <f>+IF(ISERROR(VLOOKUP(M456,'Resumen de precios LLTT'!$C$17:$G$3071,5,FALSE))=FALSE,VLOOKUP(M456,'Resumen de precios LLTT'!$C$17:$G$3071,5,FALSE),VLOOKUP(M456,SICODI!$G$3:$J$2404,4,FALSE))</f>
        <v>136.80000000000001</v>
      </c>
      <c r="P456" s="16">
        <f t="shared" si="60"/>
        <v>0.77</v>
      </c>
      <c r="Q456" s="78">
        <f t="shared" si="61"/>
        <v>242.13600000000002</v>
      </c>
      <c r="R456" s="56">
        <v>0</v>
      </c>
      <c r="S456" s="16">
        <f t="shared" si="62"/>
        <v>7.2000000000000008E-2</v>
      </c>
      <c r="T456" s="79">
        <f t="shared" si="63"/>
        <v>1.4528160000000003</v>
      </c>
      <c r="U456" s="80">
        <f t="shared" si="64"/>
        <v>0.2</v>
      </c>
      <c r="V456" s="81">
        <f t="shared" si="65"/>
        <v>0.29056320000000008</v>
      </c>
      <c r="W456" s="79">
        <f t="shared" si="66"/>
        <v>9.7773431346403303E-2</v>
      </c>
      <c r="X456" s="60">
        <f t="shared" si="67"/>
        <v>0.1</v>
      </c>
      <c r="Y456" s="56">
        <f>+'INFO ENEL'!R444</f>
        <v>3</v>
      </c>
      <c r="Z456" s="59">
        <f t="shared" si="68"/>
        <v>0.30000000000000004</v>
      </c>
    </row>
    <row r="457" spans="1:26" s="90" customFormat="1" ht="15" customHeight="1" x14ac:dyDescent="0.25">
      <c r="A457" s="55">
        <f>+'INFO ENEL'!A445</f>
        <v>440</v>
      </c>
      <c r="B457" s="121" t="str">
        <f>+INDEX($B$8:$B$15,MATCH(L457,$L$8:$L$15,0))</f>
        <v>SICODI</v>
      </c>
      <c r="C457" s="56" t="str">
        <f>+'INFO ENEL'!B445</f>
        <v>Lima</v>
      </c>
      <c r="D457" s="56" t="str">
        <f>+'INFO ENEL'!D445</f>
        <v>Barranca (Lima)</v>
      </c>
      <c r="E457" s="56" t="str">
        <f>+'INFO ENEL'!D445</f>
        <v>Barranca (Lima)</v>
      </c>
      <c r="F457" s="50">
        <f>+'INFO ENEL'!E445</f>
        <v>0</v>
      </c>
      <c r="G457" s="56" t="str">
        <f>+'INFO ENEL'!L445</f>
        <v>BT</v>
      </c>
      <c r="H457" s="57">
        <f>+'INFO ENEL'!M445</f>
        <v>29.702970297029704</v>
      </c>
      <c r="I457" s="56">
        <f>+'INFO ENEL'!N445</f>
        <v>8</v>
      </c>
      <c r="J457" s="56" t="str">
        <f>+'INFO ENEL'!O445</f>
        <v>Poste</v>
      </c>
      <c r="K457" s="56" t="str">
        <f>+'INFO ENEL'!P445</f>
        <v>Concreto</v>
      </c>
      <c r="L457" s="56" t="str">
        <f>+'INFO ENEL'!Q445</f>
        <v>PPC35</v>
      </c>
      <c r="M457" s="55" t="str">
        <f>+IF(ISERROR(INDEX('Estructuras de Acero y Concreto'!$C$6:$C$577,MATCH(L457,'Estructuras de Acero y Concreto'!$D$6:$D$577,0)))=FALSE,INDEX('Estructuras de Acero y Concreto'!$C$6:$C$577,MATCH(L457,'Estructuras de Acero y Concreto'!$D$6:$D$577,0)),IF(ISERROR(INDEX('Estructuras de Madera'!$C$5:$C$122,MATCH(L457,'Estructuras de Madera'!$D$5:$D$122,0)))=FALSE,INDEX('Estructuras de Madera'!$C$5:$C$122,MATCH(L457,'Estructuras de Madera'!$D$5:$D$122,0)),INDEX(SICODI!$G$3:$G$2404,MATCH(L457,SICODI!$G$3:$G$2404,0))))</f>
        <v>PPC35</v>
      </c>
      <c r="N457" s="121" t="str">
        <f>+IF(ISERROR(VLOOKUP(M457,'Resumen de precios LLTT'!$C$17:$D$3071,2,FALSE))=FALSE,VLOOKUP(M457,'Resumen de precios LLTT'!$C$17:$D$3071,2,FALSE),VLOOKUP(M457,SICODI!$G$3:$J$2404,2,FALSE))</f>
        <v>POSTE DE CONCRETO ARMADO PARA A. P.  8/200/120/240</v>
      </c>
      <c r="O457" s="58">
        <f>+IF(ISERROR(VLOOKUP(M457,'Resumen de precios LLTT'!$C$17:$G$3071,5,FALSE))=FALSE,VLOOKUP(M457,'Resumen de precios LLTT'!$C$17:$G$3071,5,FALSE),VLOOKUP(M457,SICODI!$G$3:$J$2404,4,FALSE))</f>
        <v>136.80000000000001</v>
      </c>
      <c r="P457" s="16">
        <f t="shared" ref="P457:P520" si="69">IF(G457="BT", $P$2, $P$3)</f>
        <v>0.77</v>
      </c>
      <c r="Q457" s="78">
        <f t="shared" ref="Q457:Q520" si="70">O457*(P457+1)</f>
        <v>242.13600000000002</v>
      </c>
      <c r="R457" s="56">
        <v>0</v>
      </c>
      <c r="S457" s="16">
        <f t="shared" ref="S457:S520" si="71">IF(G457="BT", ($S$2), ($S$3))</f>
        <v>7.2000000000000008E-2</v>
      </c>
      <c r="T457" s="79">
        <f t="shared" ref="T457:T520" si="72">(Q457*S457)/12</f>
        <v>1.4528160000000003</v>
      </c>
      <c r="U457" s="80">
        <f t="shared" ref="U457:U520" si="73">IF(G457="BT", ($U$2), ($U$3))</f>
        <v>0.2</v>
      </c>
      <c r="V457" s="81">
        <f t="shared" ref="V457:V520" si="74">T457*U457</f>
        <v>0.29056320000000008</v>
      </c>
      <c r="W457" s="79">
        <f t="shared" ref="W457:W520" si="75">(V457*(1/3)*(1+$Y$2))+R457</f>
        <v>9.7773431346403303E-2</v>
      </c>
      <c r="X457" s="60">
        <f t="shared" si="67"/>
        <v>0.1</v>
      </c>
      <c r="Y457" s="56">
        <f>+'INFO ENEL'!R445</f>
        <v>3</v>
      </c>
      <c r="Z457" s="59">
        <f t="shared" si="68"/>
        <v>0.30000000000000004</v>
      </c>
    </row>
    <row r="458" spans="1:26" s="90" customFormat="1" ht="15" customHeight="1" x14ac:dyDescent="0.25">
      <c r="A458" s="55">
        <f>+'INFO ENEL'!A446</f>
        <v>441</v>
      </c>
      <c r="B458" s="121" t="str">
        <f>+INDEX($B$8:$B$15,MATCH(L458,$L$8:$L$15,0))</f>
        <v>SICODI</v>
      </c>
      <c r="C458" s="56" t="str">
        <f>+'INFO ENEL'!B446</f>
        <v>Lima</v>
      </c>
      <c r="D458" s="56" t="str">
        <f>+'INFO ENEL'!D446</f>
        <v>Barranca (Lima)</v>
      </c>
      <c r="E458" s="56" t="str">
        <f>+'INFO ENEL'!D446</f>
        <v>Barranca (Lima)</v>
      </c>
      <c r="F458" s="50">
        <f>+'INFO ENEL'!E446</f>
        <v>0</v>
      </c>
      <c r="G458" s="56" t="str">
        <f>+'INFO ENEL'!L446</f>
        <v>BT</v>
      </c>
      <c r="H458" s="57">
        <f>+'INFO ENEL'!M446</f>
        <v>47.524752475247524</v>
      </c>
      <c r="I458" s="56">
        <f>+'INFO ENEL'!N446</f>
        <v>8</v>
      </c>
      <c r="J458" s="56" t="str">
        <f>+'INFO ENEL'!O446</f>
        <v>Poste</v>
      </c>
      <c r="K458" s="56" t="str">
        <f>+'INFO ENEL'!P446</f>
        <v>Concreto</v>
      </c>
      <c r="L458" s="56" t="str">
        <f>+'INFO ENEL'!Q446</f>
        <v>PPC35</v>
      </c>
      <c r="M458" s="55" t="str">
        <f>+IF(ISERROR(INDEX('Estructuras de Acero y Concreto'!$C$6:$C$577,MATCH(L458,'Estructuras de Acero y Concreto'!$D$6:$D$577,0)))=FALSE,INDEX('Estructuras de Acero y Concreto'!$C$6:$C$577,MATCH(L458,'Estructuras de Acero y Concreto'!$D$6:$D$577,0)),IF(ISERROR(INDEX('Estructuras de Madera'!$C$5:$C$122,MATCH(L458,'Estructuras de Madera'!$D$5:$D$122,0)))=FALSE,INDEX('Estructuras de Madera'!$C$5:$C$122,MATCH(L458,'Estructuras de Madera'!$D$5:$D$122,0)),INDEX(SICODI!$G$3:$G$2404,MATCH(L458,SICODI!$G$3:$G$2404,0))))</f>
        <v>PPC35</v>
      </c>
      <c r="N458" s="121" t="str">
        <f>+IF(ISERROR(VLOOKUP(M458,'Resumen de precios LLTT'!$C$17:$D$3071,2,FALSE))=FALSE,VLOOKUP(M458,'Resumen de precios LLTT'!$C$17:$D$3071,2,FALSE),VLOOKUP(M458,SICODI!$G$3:$J$2404,2,FALSE))</f>
        <v>POSTE DE CONCRETO ARMADO PARA A. P.  8/200/120/240</v>
      </c>
      <c r="O458" s="58">
        <f>+IF(ISERROR(VLOOKUP(M458,'Resumen de precios LLTT'!$C$17:$G$3071,5,FALSE))=FALSE,VLOOKUP(M458,'Resumen de precios LLTT'!$C$17:$G$3071,5,FALSE),VLOOKUP(M458,SICODI!$G$3:$J$2404,4,FALSE))</f>
        <v>136.80000000000001</v>
      </c>
      <c r="P458" s="16">
        <f t="shared" si="69"/>
        <v>0.77</v>
      </c>
      <c r="Q458" s="78">
        <f t="shared" si="70"/>
        <v>242.13600000000002</v>
      </c>
      <c r="R458" s="56">
        <v>0</v>
      </c>
      <c r="S458" s="16">
        <f t="shared" si="71"/>
        <v>7.2000000000000008E-2</v>
      </c>
      <c r="T458" s="79">
        <f t="shared" si="72"/>
        <v>1.4528160000000003</v>
      </c>
      <c r="U458" s="80">
        <f t="shared" si="73"/>
        <v>0.2</v>
      </c>
      <c r="V458" s="81">
        <f t="shared" si="74"/>
        <v>0.29056320000000008</v>
      </c>
      <c r="W458" s="79">
        <f t="shared" si="75"/>
        <v>9.7773431346403303E-2</v>
      </c>
      <c r="X458" s="60">
        <f t="shared" si="67"/>
        <v>0.1</v>
      </c>
      <c r="Y458" s="56">
        <f>+'INFO ENEL'!R446</f>
        <v>3</v>
      </c>
      <c r="Z458" s="59">
        <f t="shared" si="68"/>
        <v>0.30000000000000004</v>
      </c>
    </row>
    <row r="459" spans="1:26" s="90" customFormat="1" ht="15" customHeight="1" x14ac:dyDescent="0.25">
      <c r="A459" s="55">
        <f>+'INFO ENEL'!A447</f>
        <v>442</v>
      </c>
      <c r="B459" s="121" t="str">
        <f>+INDEX($B$8:$B$15,MATCH(L459,$L$8:$L$15,0))</f>
        <v>SICODI</v>
      </c>
      <c r="C459" s="56" t="str">
        <f>+'INFO ENEL'!B447</f>
        <v>Lima</v>
      </c>
      <c r="D459" s="56" t="str">
        <f>+'INFO ENEL'!D447</f>
        <v>Barranca (Lima)</v>
      </c>
      <c r="E459" s="56" t="str">
        <f>+'INFO ENEL'!D447</f>
        <v>Barranca (Lima)</v>
      </c>
      <c r="F459" s="50">
        <f>+'INFO ENEL'!E447</f>
        <v>0</v>
      </c>
      <c r="G459" s="56" t="str">
        <f>+'INFO ENEL'!L447</f>
        <v>BT</v>
      </c>
      <c r="H459" s="57">
        <f>+'INFO ENEL'!M447</f>
        <v>51.485148514851488</v>
      </c>
      <c r="I459" s="56">
        <f>+'INFO ENEL'!N447</f>
        <v>8</v>
      </c>
      <c r="J459" s="56" t="str">
        <f>+'INFO ENEL'!O447</f>
        <v>Poste</v>
      </c>
      <c r="K459" s="56" t="str">
        <f>+'INFO ENEL'!P447</f>
        <v>Concreto</v>
      </c>
      <c r="L459" s="56" t="str">
        <f>+'INFO ENEL'!Q447</f>
        <v>PPC35</v>
      </c>
      <c r="M459" s="55" t="str">
        <f>+IF(ISERROR(INDEX('Estructuras de Acero y Concreto'!$C$6:$C$577,MATCH(L459,'Estructuras de Acero y Concreto'!$D$6:$D$577,0)))=FALSE,INDEX('Estructuras de Acero y Concreto'!$C$6:$C$577,MATCH(L459,'Estructuras de Acero y Concreto'!$D$6:$D$577,0)),IF(ISERROR(INDEX('Estructuras de Madera'!$C$5:$C$122,MATCH(L459,'Estructuras de Madera'!$D$5:$D$122,0)))=FALSE,INDEX('Estructuras de Madera'!$C$5:$C$122,MATCH(L459,'Estructuras de Madera'!$D$5:$D$122,0)),INDEX(SICODI!$G$3:$G$2404,MATCH(L459,SICODI!$G$3:$G$2404,0))))</f>
        <v>PPC35</v>
      </c>
      <c r="N459" s="121" t="str">
        <f>+IF(ISERROR(VLOOKUP(M459,'Resumen de precios LLTT'!$C$17:$D$3071,2,FALSE))=FALSE,VLOOKUP(M459,'Resumen de precios LLTT'!$C$17:$D$3071,2,FALSE),VLOOKUP(M459,SICODI!$G$3:$J$2404,2,FALSE))</f>
        <v>POSTE DE CONCRETO ARMADO PARA A. P.  8/200/120/240</v>
      </c>
      <c r="O459" s="58">
        <f>+IF(ISERROR(VLOOKUP(M459,'Resumen de precios LLTT'!$C$17:$G$3071,5,FALSE))=FALSE,VLOOKUP(M459,'Resumen de precios LLTT'!$C$17:$G$3071,5,FALSE),VLOOKUP(M459,SICODI!$G$3:$J$2404,4,FALSE))</f>
        <v>136.80000000000001</v>
      </c>
      <c r="P459" s="16">
        <f t="shared" si="69"/>
        <v>0.77</v>
      </c>
      <c r="Q459" s="78">
        <f t="shared" si="70"/>
        <v>242.13600000000002</v>
      </c>
      <c r="R459" s="56">
        <v>0</v>
      </c>
      <c r="S459" s="16">
        <f t="shared" si="71"/>
        <v>7.2000000000000008E-2</v>
      </c>
      <c r="T459" s="79">
        <f t="shared" si="72"/>
        <v>1.4528160000000003</v>
      </c>
      <c r="U459" s="80">
        <f t="shared" si="73"/>
        <v>0.2</v>
      </c>
      <c r="V459" s="81">
        <f t="shared" si="74"/>
        <v>0.29056320000000008</v>
      </c>
      <c r="W459" s="79">
        <f t="shared" si="75"/>
        <v>9.7773431346403303E-2</v>
      </c>
      <c r="X459" s="60">
        <f t="shared" si="67"/>
        <v>0.1</v>
      </c>
      <c r="Y459" s="56">
        <f>+'INFO ENEL'!R447</f>
        <v>3</v>
      </c>
      <c r="Z459" s="59">
        <f t="shared" si="68"/>
        <v>0.30000000000000004</v>
      </c>
    </row>
    <row r="460" spans="1:26" s="90" customFormat="1" ht="15" customHeight="1" x14ac:dyDescent="0.25">
      <c r="A460" s="55">
        <f>+'INFO ENEL'!A448</f>
        <v>443</v>
      </c>
      <c r="B460" s="121" t="str">
        <f>+INDEX($B$8:$B$15,MATCH(L460,$L$8:$L$15,0))</f>
        <v>SICODI</v>
      </c>
      <c r="C460" s="56" t="str">
        <f>+'INFO ENEL'!B448</f>
        <v>Lima</v>
      </c>
      <c r="D460" s="56" t="str">
        <f>+'INFO ENEL'!D448</f>
        <v>Barranca (Lima)</v>
      </c>
      <c r="E460" s="56" t="str">
        <f>+'INFO ENEL'!D448</f>
        <v>Barranca (Lima)</v>
      </c>
      <c r="F460" s="50">
        <f>+'INFO ENEL'!E448</f>
        <v>0</v>
      </c>
      <c r="G460" s="56" t="str">
        <f>+'INFO ENEL'!L448</f>
        <v>BT</v>
      </c>
      <c r="H460" s="57">
        <f>+'INFO ENEL'!M448</f>
        <v>26.732673267326732</v>
      </c>
      <c r="I460" s="56">
        <f>+'INFO ENEL'!N448</f>
        <v>8</v>
      </c>
      <c r="J460" s="56" t="str">
        <f>+'INFO ENEL'!O448</f>
        <v>Poste</v>
      </c>
      <c r="K460" s="56" t="str">
        <f>+'INFO ENEL'!P448</f>
        <v>Concreto</v>
      </c>
      <c r="L460" s="56" t="str">
        <f>+'INFO ENEL'!Q448</f>
        <v>PPC35</v>
      </c>
      <c r="M460" s="55" t="str">
        <f>+IF(ISERROR(INDEX('Estructuras de Acero y Concreto'!$C$6:$C$577,MATCH(L460,'Estructuras de Acero y Concreto'!$D$6:$D$577,0)))=FALSE,INDEX('Estructuras de Acero y Concreto'!$C$6:$C$577,MATCH(L460,'Estructuras de Acero y Concreto'!$D$6:$D$577,0)),IF(ISERROR(INDEX('Estructuras de Madera'!$C$5:$C$122,MATCH(L460,'Estructuras de Madera'!$D$5:$D$122,0)))=FALSE,INDEX('Estructuras de Madera'!$C$5:$C$122,MATCH(L460,'Estructuras de Madera'!$D$5:$D$122,0)),INDEX(SICODI!$G$3:$G$2404,MATCH(L460,SICODI!$G$3:$G$2404,0))))</f>
        <v>PPC35</v>
      </c>
      <c r="N460" s="121" t="str">
        <f>+IF(ISERROR(VLOOKUP(M460,'Resumen de precios LLTT'!$C$17:$D$3071,2,FALSE))=FALSE,VLOOKUP(M460,'Resumen de precios LLTT'!$C$17:$D$3071,2,FALSE),VLOOKUP(M460,SICODI!$G$3:$J$2404,2,FALSE))</f>
        <v>POSTE DE CONCRETO ARMADO PARA A. P.  8/200/120/240</v>
      </c>
      <c r="O460" s="58">
        <f>+IF(ISERROR(VLOOKUP(M460,'Resumen de precios LLTT'!$C$17:$G$3071,5,FALSE))=FALSE,VLOOKUP(M460,'Resumen de precios LLTT'!$C$17:$G$3071,5,FALSE),VLOOKUP(M460,SICODI!$G$3:$J$2404,4,FALSE))</f>
        <v>136.80000000000001</v>
      </c>
      <c r="P460" s="16">
        <f t="shared" si="69"/>
        <v>0.77</v>
      </c>
      <c r="Q460" s="78">
        <f t="shared" si="70"/>
        <v>242.13600000000002</v>
      </c>
      <c r="R460" s="56">
        <v>0</v>
      </c>
      <c r="S460" s="16">
        <f t="shared" si="71"/>
        <v>7.2000000000000008E-2</v>
      </c>
      <c r="T460" s="79">
        <f t="shared" si="72"/>
        <v>1.4528160000000003</v>
      </c>
      <c r="U460" s="80">
        <f t="shared" si="73"/>
        <v>0.2</v>
      </c>
      <c r="V460" s="81">
        <f t="shared" si="74"/>
        <v>0.29056320000000008</v>
      </c>
      <c r="W460" s="79">
        <f t="shared" si="75"/>
        <v>9.7773431346403303E-2</v>
      </c>
      <c r="X460" s="60">
        <f t="shared" si="67"/>
        <v>0.1</v>
      </c>
      <c r="Y460" s="56">
        <f>+'INFO ENEL'!R448</f>
        <v>3</v>
      </c>
      <c r="Z460" s="59">
        <f t="shared" si="68"/>
        <v>0.30000000000000004</v>
      </c>
    </row>
    <row r="461" spans="1:26" s="90" customFormat="1" ht="15" customHeight="1" x14ac:dyDescent="0.25">
      <c r="A461" s="55">
        <f>+'INFO ENEL'!A449</f>
        <v>444</v>
      </c>
      <c r="B461" s="121" t="str">
        <f>+INDEX($B$8:$B$15,MATCH(L461,$L$8:$L$15,0))</f>
        <v>SICODI</v>
      </c>
      <c r="C461" s="56" t="str">
        <f>+'INFO ENEL'!B449</f>
        <v>Lima</v>
      </c>
      <c r="D461" s="56" t="str">
        <f>+'INFO ENEL'!D449</f>
        <v>Barranca (Lima)</v>
      </c>
      <c r="E461" s="56" t="str">
        <f>+'INFO ENEL'!D449</f>
        <v>Barranca (Lima)</v>
      </c>
      <c r="F461" s="50">
        <f>+'INFO ENEL'!E449</f>
        <v>0</v>
      </c>
      <c r="G461" s="56" t="str">
        <f>+'INFO ENEL'!L449</f>
        <v>BT</v>
      </c>
      <c r="H461" s="57">
        <f>+'INFO ENEL'!M449</f>
        <v>40.594059405940591</v>
      </c>
      <c r="I461" s="56">
        <f>+'INFO ENEL'!N449</f>
        <v>8</v>
      </c>
      <c r="J461" s="56" t="str">
        <f>+'INFO ENEL'!O449</f>
        <v>Poste</v>
      </c>
      <c r="K461" s="56" t="str">
        <f>+'INFO ENEL'!P449</f>
        <v>Concreto</v>
      </c>
      <c r="L461" s="56" t="str">
        <f>+'INFO ENEL'!Q449</f>
        <v>PPC35</v>
      </c>
      <c r="M461" s="55" t="str">
        <f>+IF(ISERROR(INDEX('Estructuras de Acero y Concreto'!$C$6:$C$577,MATCH(L461,'Estructuras de Acero y Concreto'!$D$6:$D$577,0)))=FALSE,INDEX('Estructuras de Acero y Concreto'!$C$6:$C$577,MATCH(L461,'Estructuras de Acero y Concreto'!$D$6:$D$577,0)),IF(ISERROR(INDEX('Estructuras de Madera'!$C$5:$C$122,MATCH(L461,'Estructuras de Madera'!$D$5:$D$122,0)))=FALSE,INDEX('Estructuras de Madera'!$C$5:$C$122,MATCH(L461,'Estructuras de Madera'!$D$5:$D$122,0)),INDEX(SICODI!$G$3:$G$2404,MATCH(L461,SICODI!$G$3:$G$2404,0))))</f>
        <v>PPC35</v>
      </c>
      <c r="N461" s="121" t="str">
        <f>+IF(ISERROR(VLOOKUP(M461,'Resumen de precios LLTT'!$C$17:$D$3071,2,FALSE))=FALSE,VLOOKUP(M461,'Resumen de precios LLTT'!$C$17:$D$3071,2,FALSE),VLOOKUP(M461,SICODI!$G$3:$J$2404,2,FALSE))</f>
        <v>POSTE DE CONCRETO ARMADO PARA A. P.  8/200/120/240</v>
      </c>
      <c r="O461" s="58">
        <f>+IF(ISERROR(VLOOKUP(M461,'Resumen de precios LLTT'!$C$17:$G$3071,5,FALSE))=FALSE,VLOOKUP(M461,'Resumen de precios LLTT'!$C$17:$G$3071,5,FALSE),VLOOKUP(M461,SICODI!$G$3:$J$2404,4,FALSE))</f>
        <v>136.80000000000001</v>
      </c>
      <c r="P461" s="16">
        <f t="shared" si="69"/>
        <v>0.77</v>
      </c>
      <c r="Q461" s="78">
        <f t="shared" si="70"/>
        <v>242.13600000000002</v>
      </c>
      <c r="R461" s="56">
        <v>0</v>
      </c>
      <c r="S461" s="16">
        <f t="shared" si="71"/>
        <v>7.2000000000000008E-2</v>
      </c>
      <c r="T461" s="79">
        <f t="shared" si="72"/>
        <v>1.4528160000000003</v>
      </c>
      <c r="U461" s="80">
        <f t="shared" si="73"/>
        <v>0.2</v>
      </c>
      <c r="V461" s="81">
        <f t="shared" si="74"/>
        <v>0.29056320000000008</v>
      </c>
      <c r="W461" s="79">
        <f t="shared" si="75"/>
        <v>9.7773431346403303E-2</v>
      </c>
      <c r="X461" s="60">
        <f t="shared" si="67"/>
        <v>0.1</v>
      </c>
      <c r="Y461" s="56">
        <f>+'INFO ENEL'!R449</f>
        <v>3</v>
      </c>
      <c r="Z461" s="59">
        <f t="shared" si="68"/>
        <v>0.30000000000000004</v>
      </c>
    </row>
    <row r="462" spans="1:26" s="90" customFormat="1" ht="15" customHeight="1" x14ac:dyDescent="0.25">
      <c r="A462" s="55">
        <f>+'INFO ENEL'!A450</f>
        <v>445</v>
      </c>
      <c r="B462" s="121" t="str">
        <f>+INDEX($B$8:$B$15,MATCH(L462,$L$8:$L$15,0))</f>
        <v>SICODI</v>
      </c>
      <c r="C462" s="56" t="str">
        <f>+'INFO ENEL'!B450</f>
        <v>Lima</v>
      </c>
      <c r="D462" s="56" t="str">
        <f>+'INFO ENEL'!D450</f>
        <v>Barranca (Lima)</v>
      </c>
      <c r="E462" s="56" t="str">
        <f>+'INFO ENEL'!D450</f>
        <v>Barranca (Lima)</v>
      </c>
      <c r="F462" s="50">
        <f>+'INFO ENEL'!E450</f>
        <v>0</v>
      </c>
      <c r="G462" s="56" t="str">
        <f>+'INFO ENEL'!L450</f>
        <v>MT</v>
      </c>
      <c r="H462" s="57">
        <f>+'INFO ENEL'!M450</f>
        <v>14.851485148514852</v>
      </c>
      <c r="I462" s="56">
        <f>+'INFO ENEL'!N450</f>
        <v>15</v>
      </c>
      <c r="J462" s="56" t="str">
        <f>+'INFO ENEL'!O450</f>
        <v>Poste</v>
      </c>
      <c r="K462" s="56" t="str">
        <f>+'INFO ENEL'!P450</f>
        <v>Concreto</v>
      </c>
      <c r="L462" s="56" t="str">
        <f>+'INFO ENEL'!Q450</f>
        <v>PPC24</v>
      </c>
      <c r="M462" s="55" t="str">
        <f>+IF(ISERROR(INDEX('Estructuras de Acero y Concreto'!$C$6:$C$577,MATCH(L462,'Estructuras de Acero y Concreto'!$D$6:$D$577,0)))=FALSE,INDEX('Estructuras de Acero y Concreto'!$C$6:$C$577,MATCH(L462,'Estructuras de Acero y Concreto'!$D$6:$D$577,0)),IF(ISERROR(INDEX('Estructuras de Madera'!$C$5:$C$122,MATCH(L462,'Estructuras de Madera'!$D$5:$D$122,0)))=FALSE,INDEX('Estructuras de Madera'!$C$5:$C$122,MATCH(L462,'Estructuras de Madera'!$D$5:$D$122,0)),INDEX(SICODI!$G$3:$G$2404,MATCH(L462,SICODI!$G$3:$G$2404,0))))</f>
        <v>PPC24</v>
      </c>
      <c r="N462" s="121" t="str">
        <f>+IF(ISERROR(VLOOKUP(M462,'Resumen de precios LLTT'!$C$17:$D$3071,2,FALSE))=FALSE,VLOOKUP(M462,'Resumen de precios LLTT'!$C$17:$D$3071,2,FALSE),VLOOKUP(M462,SICODI!$G$3:$J$2404,2,FALSE))</f>
        <v>POSTE DE CONCRETO ARMADO DE 15/400/150/375</v>
      </c>
      <c r="O462" s="58">
        <f>+IF(ISERROR(VLOOKUP(M462,'Resumen de precios LLTT'!$C$17:$G$3071,5,FALSE))=FALSE,VLOOKUP(M462,'Resumen de precios LLTT'!$C$17:$G$3071,5,FALSE),VLOOKUP(M462,SICODI!$G$3:$J$2404,4,FALSE))</f>
        <v>476.76</v>
      </c>
      <c r="P462" s="16">
        <f t="shared" si="69"/>
        <v>0.84299999999999997</v>
      </c>
      <c r="Q462" s="78">
        <f t="shared" si="70"/>
        <v>878.66867999999999</v>
      </c>
      <c r="R462" s="56">
        <v>0</v>
      </c>
      <c r="S462" s="16">
        <f t="shared" si="71"/>
        <v>0.13400000000000001</v>
      </c>
      <c r="T462" s="79">
        <f t="shared" si="72"/>
        <v>9.8118002600000001</v>
      </c>
      <c r="U462" s="80">
        <f t="shared" si="73"/>
        <v>0.183</v>
      </c>
      <c r="V462" s="81">
        <f t="shared" si="74"/>
        <v>1.7955594475800001</v>
      </c>
      <c r="W462" s="79">
        <f t="shared" si="75"/>
        <v>0.60419904645994038</v>
      </c>
      <c r="X462" s="60">
        <f t="shared" si="67"/>
        <v>0.6</v>
      </c>
      <c r="Y462" s="56">
        <f>+'INFO ENEL'!R450</f>
        <v>1</v>
      </c>
      <c r="Z462" s="59">
        <f t="shared" si="68"/>
        <v>0.6</v>
      </c>
    </row>
    <row r="463" spans="1:26" s="90" customFormat="1" ht="15" customHeight="1" x14ac:dyDescent="0.25">
      <c r="A463" s="55">
        <f>+'INFO ENEL'!A451</f>
        <v>446</v>
      </c>
      <c r="B463" s="121" t="str">
        <f>+INDEX($B$8:$B$15,MATCH(L463,$L$8:$L$15,0))</f>
        <v>SICODI</v>
      </c>
      <c r="C463" s="56" t="str">
        <f>+'INFO ENEL'!B451</f>
        <v>Lima</v>
      </c>
      <c r="D463" s="56" t="str">
        <f>+'INFO ENEL'!D451</f>
        <v>Barranca (Lima)</v>
      </c>
      <c r="E463" s="56" t="str">
        <f>+'INFO ENEL'!D451</f>
        <v>Barranca (Lima)</v>
      </c>
      <c r="F463" s="50">
        <f>+'INFO ENEL'!E451</f>
        <v>0</v>
      </c>
      <c r="G463" s="56" t="str">
        <f>+'INFO ENEL'!L451</f>
        <v>MT</v>
      </c>
      <c r="H463" s="57">
        <f>+'INFO ENEL'!M451</f>
        <v>63.366336633663366</v>
      </c>
      <c r="I463" s="56">
        <f>+'INFO ENEL'!N451</f>
        <v>15</v>
      </c>
      <c r="J463" s="56" t="str">
        <f>+'INFO ENEL'!O451</f>
        <v>Poste</v>
      </c>
      <c r="K463" s="56" t="str">
        <f>+'INFO ENEL'!P451</f>
        <v>Concreto</v>
      </c>
      <c r="L463" s="56" t="str">
        <f>+'INFO ENEL'!Q451</f>
        <v>PPC24</v>
      </c>
      <c r="M463" s="55" t="str">
        <f>+IF(ISERROR(INDEX('Estructuras de Acero y Concreto'!$C$6:$C$577,MATCH(L463,'Estructuras de Acero y Concreto'!$D$6:$D$577,0)))=FALSE,INDEX('Estructuras de Acero y Concreto'!$C$6:$C$577,MATCH(L463,'Estructuras de Acero y Concreto'!$D$6:$D$577,0)),IF(ISERROR(INDEX('Estructuras de Madera'!$C$5:$C$122,MATCH(L463,'Estructuras de Madera'!$D$5:$D$122,0)))=FALSE,INDEX('Estructuras de Madera'!$C$5:$C$122,MATCH(L463,'Estructuras de Madera'!$D$5:$D$122,0)),INDEX(SICODI!$G$3:$G$2404,MATCH(L463,SICODI!$G$3:$G$2404,0))))</f>
        <v>PPC24</v>
      </c>
      <c r="N463" s="121" t="str">
        <f>+IF(ISERROR(VLOOKUP(M463,'Resumen de precios LLTT'!$C$17:$D$3071,2,FALSE))=FALSE,VLOOKUP(M463,'Resumen de precios LLTT'!$C$17:$D$3071,2,FALSE),VLOOKUP(M463,SICODI!$G$3:$J$2404,2,FALSE))</f>
        <v>POSTE DE CONCRETO ARMADO DE 15/400/150/375</v>
      </c>
      <c r="O463" s="58">
        <f>+IF(ISERROR(VLOOKUP(M463,'Resumen de precios LLTT'!$C$17:$G$3071,5,FALSE))=FALSE,VLOOKUP(M463,'Resumen de precios LLTT'!$C$17:$G$3071,5,FALSE),VLOOKUP(M463,SICODI!$G$3:$J$2404,4,FALSE))</f>
        <v>476.76</v>
      </c>
      <c r="P463" s="16">
        <f t="shared" si="69"/>
        <v>0.84299999999999997</v>
      </c>
      <c r="Q463" s="78">
        <f t="shared" si="70"/>
        <v>878.66867999999999</v>
      </c>
      <c r="R463" s="56">
        <v>0</v>
      </c>
      <c r="S463" s="16">
        <f t="shared" si="71"/>
        <v>0.13400000000000001</v>
      </c>
      <c r="T463" s="79">
        <f t="shared" si="72"/>
        <v>9.8118002600000001</v>
      </c>
      <c r="U463" s="80">
        <f t="shared" si="73"/>
        <v>0.183</v>
      </c>
      <c r="V463" s="81">
        <f t="shared" si="74"/>
        <v>1.7955594475800001</v>
      </c>
      <c r="W463" s="79">
        <f t="shared" si="75"/>
        <v>0.60419904645994038</v>
      </c>
      <c r="X463" s="60">
        <f t="shared" si="67"/>
        <v>0.6</v>
      </c>
      <c r="Y463" s="56">
        <f>+'INFO ENEL'!R451</f>
        <v>1</v>
      </c>
      <c r="Z463" s="59">
        <f t="shared" si="68"/>
        <v>0.6</v>
      </c>
    </row>
    <row r="464" spans="1:26" s="90" customFormat="1" ht="15" customHeight="1" x14ac:dyDescent="0.25">
      <c r="A464" s="55">
        <f>+'INFO ENEL'!A452</f>
        <v>447</v>
      </c>
      <c r="B464" s="121" t="str">
        <f>+INDEX($B$8:$B$15,MATCH(L464,$L$8:$L$15,0))</f>
        <v>SICODI</v>
      </c>
      <c r="C464" s="56" t="str">
        <f>+'INFO ENEL'!B452</f>
        <v>Lima</v>
      </c>
      <c r="D464" s="56" t="str">
        <f>+'INFO ENEL'!D452</f>
        <v>Barranca (Lima)</v>
      </c>
      <c r="E464" s="56" t="str">
        <f>+'INFO ENEL'!D452</f>
        <v>Barranca (Lima)</v>
      </c>
      <c r="F464" s="50">
        <f>+'INFO ENEL'!E452</f>
        <v>0</v>
      </c>
      <c r="G464" s="56" t="str">
        <f>+'INFO ENEL'!L452</f>
        <v>MT</v>
      </c>
      <c r="H464" s="57">
        <f>+'INFO ENEL'!M452</f>
        <v>40.594059405940591</v>
      </c>
      <c r="I464" s="56">
        <f>+'INFO ENEL'!N452</f>
        <v>15</v>
      </c>
      <c r="J464" s="56" t="str">
        <f>+'INFO ENEL'!O452</f>
        <v>Poste</v>
      </c>
      <c r="K464" s="56" t="str">
        <f>+'INFO ENEL'!P452</f>
        <v>Concreto</v>
      </c>
      <c r="L464" s="56" t="str">
        <f>+'INFO ENEL'!Q452</f>
        <v>PPC24</v>
      </c>
      <c r="M464" s="55" t="str">
        <f>+IF(ISERROR(INDEX('Estructuras de Acero y Concreto'!$C$6:$C$577,MATCH(L464,'Estructuras de Acero y Concreto'!$D$6:$D$577,0)))=FALSE,INDEX('Estructuras de Acero y Concreto'!$C$6:$C$577,MATCH(L464,'Estructuras de Acero y Concreto'!$D$6:$D$577,0)),IF(ISERROR(INDEX('Estructuras de Madera'!$C$5:$C$122,MATCH(L464,'Estructuras de Madera'!$D$5:$D$122,0)))=FALSE,INDEX('Estructuras de Madera'!$C$5:$C$122,MATCH(L464,'Estructuras de Madera'!$D$5:$D$122,0)),INDEX(SICODI!$G$3:$G$2404,MATCH(L464,SICODI!$G$3:$G$2404,0))))</f>
        <v>PPC24</v>
      </c>
      <c r="N464" s="121" t="str">
        <f>+IF(ISERROR(VLOOKUP(M464,'Resumen de precios LLTT'!$C$17:$D$3071,2,FALSE))=FALSE,VLOOKUP(M464,'Resumen de precios LLTT'!$C$17:$D$3071,2,FALSE),VLOOKUP(M464,SICODI!$G$3:$J$2404,2,FALSE))</f>
        <v>POSTE DE CONCRETO ARMADO DE 15/400/150/375</v>
      </c>
      <c r="O464" s="58">
        <f>+IF(ISERROR(VLOOKUP(M464,'Resumen de precios LLTT'!$C$17:$G$3071,5,FALSE))=FALSE,VLOOKUP(M464,'Resumen de precios LLTT'!$C$17:$G$3071,5,FALSE),VLOOKUP(M464,SICODI!$G$3:$J$2404,4,FALSE))</f>
        <v>476.76</v>
      </c>
      <c r="P464" s="16">
        <f t="shared" si="69"/>
        <v>0.84299999999999997</v>
      </c>
      <c r="Q464" s="78">
        <f t="shared" si="70"/>
        <v>878.66867999999999</v>
      </c>
      <c r="R464" s="56">
        <v>0</v>
      </c>
      <c r="S464" s="16">
        <f t="shared" si="71"/>
        <v>0.13400000000000001</v>
      </c>
      <c r="T464" s="79">
        <f t="shared" si="72"/>
        <v>9.8118002600000001</v>
      </c>
      <c r="U464" s="80">
        <f t="shared" si="73"/>
        <v>0.183</v>
      </c>
      <c r="V464" s="81">
        <f t="shared" si="74"/>
        <v>1.7955594475800001</v>
      </c>
      <c r="W464" s="79">
        <f t="shared" si="75"/>
        <v>0.60419904645994038</v>
      </c>
      <c r="X464" s="60">
        <f t="shared" si="67"/>
        <v>0.6</v>
      </c>
      <c r="Y464" s="56">
        <f>+'INFO ENEL'!R452</f>
        <v>1</v>
      </c>
      <c r="Z464" s="59">
        <f t="shared" si="68"/>
        <v>0.6</v>
      </c>
    </row>
    <row r="465" spans="1:26" s="90" customFormat="1" ht="15" customHeight="1" x14ac:dyDescent="0.25">
      <c r="A465" s="55">
        <f>+'INFO ENEL'!A453</f>
        <v>448</v>
      </c>
      <c r="B465" s="121" t="str">
        <f>+INDEX($B$8:$B$15,MATCH(L465,$L$8:$L$15,0))</f>
        <v>SICODI</v>
      </c>
      <c r="C465" s="56" t="str">
        <f>+'INFO ENEL'!B453</f>
        <v>Lima</v>
      </c>
      <c r="D465" s="56" t="str">
        <f>+'INFO ENEL'!D453</f>
        <v>Barranca (Lima)</v>
      </c>
      <c r="E465" s="56" t="str">
        <f>+'INFO ENEL'!D453</f>
        <v>Barranca (Lima)</v>
      </c>
      <c r="F465" s="50">
        <f>+'INFO ENEL'!E453</f>
        <v>0</v>
      </c>
      <c r="G465" s="56" t="str">
        <f>+'INFO ENEL'!L453</f>
        <v>MT</v>
      </c>
      <c r="H465" s="57">
        <f>+'INFO ENEL'!M453</f>
        <v>50.495049504950494</v>
      </c>
      <c r="I465" s="56">
        <f>+'INFO ENEL'!N453</f>
        <v>15</v>
      </c>
      <c r="J465" s="56" t="str">
        <f>+'INFO ENEL'!O453</f>
        <v>Poste</v>
      </c>
      <c r="K465" s="56" t="str">
        <f>+'INFO ENEL'!P453</f>
        <v>Concreto</v>
      </c>
      <c r="L465" s="56" t="str">
        <f>+'INFO ENEL'!Q453</f>
        <v>PPC24</v>
      </c>
      <c r="M465" s="55" t="str">
        <f>+IF(ISERROR(INDEX('Estructuras de Acero y Concreto'!$C$6:$C$577,MATCH(L465,'Estructuras de Acero y Concreto'!$D$6:$D$577,0)))=FALSE,INDEX('Estructuras de Acero y Concreto'!$C$6:$C$577,MATCH(L465,'Estructuras de Acero y Concreto'!$D$6:$D$577,0)),IF(ISERROR(INDEX('Estructuras de Madera'!$C$5:$C$122,MATCH(L465,'Estructuras de Madera'!$D$5:$D$122,0)))=FALSE,INDEX('Estructuras de Madera'!$C$5:$C$122,MATCH(L465,'Estructuras de Madera'!$D$5:$D$122,0)),INDEX(SICODI!$G$3:$G$2404,MATCH(L465,SICODI!$G$3:$G$2404,0))))</f>
        <v>PPC24</v>
      </c>
      <c r="N465" s="121" t="str">
        <f>+IF(ISERROR(VLOOKUP(M465,'Resumen de precios LLTT'!$C$17:$D$3071,2,FALSE))=FALSE,VLOOKUP(M465,'Resumen de precios LLTT'!$C$17:$D$3071,2,FALSE),VLOOKUP(M465,SICODI!$G$3:$J$2404,2,FALSE))</f>
        <v>POSTE DE CONCRETO ARMADO DE 15/400/150/375</v>
      </c>
      <c r="O465" s="58">
        <f>+IF(ISERROR(VLOOKUP(M465,'Resumen de precios LLTT'!$C$17:$G$3071,5,FALSE))=FALSE,VLOOKUP(M465,'Resumen de precios LLTT'!$C$17:$G$3071,5,FALSE),VLOOKUP(M465,SICODI!$G$3:$J$2404,4,FALSE))</f>
        <v>476.76</v>
      </c>
      <c r="P465" s="16">
        <f t="shared" si="69"/>
        <v>0.84299999999999997</v>
      </c>
      <c r="Q465" s="78">
        <f t="shared" si="70"/>
        <v>878.66867999999999</v>
      </c>
      <c r="R465" s="56">
        <v>0</v>
      </c>
      <c r="S465" s="16">
        <f t="shared" si="71"/>
        <v>0.13400000000000001</v>
      </c>
      <c r="T465" s="79">
        <f t="shared" si="72"/>
        <v>9.8118002600000001</v>
      </c>
      <c r="U465" s="80">
        <f t="shared" si="73"/>
        <v>0.183</v>
      </c>
      <c r="V465" s="81">
        <f t="shared" si="74"/>
        <v>1.7955594475800001</v>
      </c>
      <c r="W465" s="79">
        <f t="shared" si="75"/>
        <v>0.60419904645994038</v>
      </c>
      <c r="X465" s="60">
        <f t="shared" si="67"/>
        <v>0.6</v>
      </c>
      <c r="Y465" s="56">
        <f>+'INFO ENEL'!R453</f>
        <v>1</v>
      </c>
      <c r="Z465" s="59">
        <f t="shared" si="68"/>
        <v>0.6</v>
      </c>
    </row>
    <row r="466" spans="1:26" s="90" customFormat="1" ht="15" customHeight="1" x14ac:dyDescent="0.25">
      <c r="A466" s="55">
        <f>+'INFO ENEL'!A454</f>
        <v>449</v>
      </c>
      <c r="B466" s="121" t="str">
        <f>+INDEX($B$8:$B$15,MATCH(L466,$L$8:$L$15,0))</f>
        <v>SICODI</v>
      </c>
      <c r="C466" s="56" t="str">
        <f>+'INFO ENEL'!B454</f>
        <v>Lima</v>
      </c>
      <c r="D466" s="56" t="str">
        <f>+'INFO ENEL'!D454</f>
        <v>Barranca (Lima)</v>
      </c>
      <c r="E466" s="56" t="str">
        <f>+'INFO ENEL'!D454</f>
        <v>Barranca (Lima)</v>
      </c>
      <c r="F466" s="50">
        <f>+'INFO ENEL'!E454</f>
        <v>0</v>
      </c>
      <c r="G466" s="56" t="str">
        <f>+'INFO ENEL'!L454</f>
        <v>BT</v>
      </c>
      <c r="H466" s="57">
        <f>+'INFO ENEL'!M454</f>
        <v>29.702970297029704</v>
      </c>
      <c r="I466" s="56">
        <f>+'INFO ENEL'!N454</f>
        <v>11</v>
      </c>
      <c r="J466" s="56" t="str">
        <f>+'INFO ENEL'!O454</f>
        <v>Poste</v>
      </c>
      <c r="K466" s="56" t="str">
        <f>+'INFO ENEL'!P454</f>
        <v>Concreto</v>
      </c>
      <c r="L466" s="56" t="str">
        <f>+'INFO ENEL'!Q454</f>
        <v>PPC40</v>
      </c>
      <c r="M466" s="55" t="str">
        <f>+IF(ISERROR(INDEX('Estructuras de Acero y Concreto'!$C$6:$C$577,MATCH(L466,'Estructuras de Acero y Concreto'!$D$6:$D$577,0)))=FALSE,INDEX('Estructuras de Acero y Concreto'!$C$6:$C$577,MATCH(L466,'Estructuras de Acero y Concreto'!$D$6:$D$577,0)),IF(ISERROR(INDEX('Estructuras de Madera'!$C$5:$C$122,MATCH(L466,'Estructuras de Madera'!$D$5:$D$122,0)))=FALSE,INDEX('Estructuras de Madera'!$C$5:$C$122,MATCH(L466,'Estructuras de Madera'!$D$5:$D$122,0)),INDEX(SICODI!$G$3:$G$2404,MATCH(L466,SICODI!$G$3:$G$2404,0))))</f>
        <v>PPC40</v>
      </c>
      <c r="N466" s="121" t="str">
        <f>+IF(ISERROR(VLOOKUP(M466,'Resumen de precios LLTT'!$C$17:$D$3071,2,FALSE))=FALSE,VLOOKUP(M466,'Resumen de precios LLTT'!$C$17:$D$3071,2,FALSE),VLOOKUP(M466,SICODI!$G$3:$J$2404,2,FALSE))</f>
        <v>POSTE DE CONCRETO ARMADO PARA A. P. 11/200/120/285</v>
      </c>
      <c r="O466" s="58">
        <f>+IF(ISERROR(VLOOKUP(M466,'Resumen de precios LLTT'!$C$17:$G$3071,5,FALSE))=FALSE,VLOOKUP(M466,'Resumen de precios LLTT'!$C$17:$G$3071,5,FALSE),VLOOKUP(M466,SICODI!$G$3:$J$2404,4,FALSE))</f>
        <v>206.03</v>
      </c>
      <c r="P466" s="16">
        <f t="shared" si="69"/>
        <v>0.77</v>
      </c>
      <c r="Q466" s="78">
        <f t="shared" si="70"/>
        <v>364.67310000000003</v>
      </c>
      <c r="R466" s="56">
        <v>0</v>
      </c>
      <c r="S466" s="16">
        <f t="shared" si="71"/>
        <v>7.2000000000000008E-2</v>
      </c>
      <c r="T466" s="79">
        <f t="shared" si="72"/>
        <v>2.1880386000000005</v>
      </c>
      <c r="U466" s="80">
        <f t="shared" si="73"/>
        <v>0.2</v>
      </c>
      <c r="V466" s="81">
        <f t="shared" si="74"/>
        <v>0.43760772000000014</v>
      </c>
      <c r="W466" s="79">
        <f t="shared" si="75"/>
        <v>0.14725336301388503</v>
      </c>
      <c r="X466" s="60">
        <f t="shared" ref="X466:X529" si="76">ROUND(W466,1)</f>
        <v>0.1</v>
      </c>
      <c r="Y466" s="56">
        <f>+'INFO ENEL'!R454</f>
        <v>4</v>
      </c>
      <c r="Z466" s="59">
        <f t="shared" si="68"/>
        <v>0.4</v>
      </c>
    </row>
    <row r="467" spans="1:26" s="90" customFormat="1" ht="15" customHeight="1" x14ac:dyDescent="0.25">
      <c r="A467" s="55">
        <f>+'INFO ENEL'!A455</f>
        <v>450</v>
      </c>
      <c r="B467" s="121" t="str">
        <f>+INDEX($B$8:$B$15,MATCH(L467,$L$8:$L$15,0))</f>
        <v>SICODI</v>
      </c>
      <c r="C467" s="56" t="str">
        <f>+'INFO ENEL'!B455</f>
        <v>Lima</v>
      </c>
      <c r="D467" s="56" t="str">
        <f>+'INFO ENEL'!D455</f>
        <v>Barranca (Lima)</v>
      </c>
      <c r="E467" s="56" t="str">
        <f>+'INFO ENEL'!D455</f>
        <v>Barranca (Lima)</v>
      </c>
      <c r="F467" s="50">
        <f>+'INFO ENEL'!E455</f>
        <v>0</v>
      </c>
      <c r="G467" s="56" t="str">
        <f>+'INFO ENEL'!L455</f>
        <v>MT</v>
      </c>
      <c r="H467" s="57">
        <f>+'INFO ENEL'!M455</f>
        <v>76.237623762376231</v>
      </c>
      <c r="I467" s="56">
        <f>+'INFO ENEL'!N455</f>
        <v>15</v>
      </c>
      <c r="J467" s="56" t="str">
        <f>+'INFO ENEL'!O455</f>
        <v>Poste</v>
      </c>
      <c r="K467" s="56" t="str">
        <f>+'INFO ENEL'!P455</f>
        <v>Concreto</v>
      </c>
      <c r="L467" s="56" t="str">
        <f>+'INFO ENEL'!Q455</f>
        <v>PPC24</v>
      </c>
      <c r="M467" s="55" t="str">
        <f>+IF(ISERROR(INDEX('Estructuras de Acero y Concreto'!$C$6:$C$577,MATCH(L467,'Estructuras de Acero y Concreto'!$D$6:$D$577,0)))=FALSE,INDEX('Estructuras de Acero y Concreto'!$C$6:$C$577,MATCH(L467,'Estructuras de Acero y Concreto'!$D$6:$D$577,0)),IF(ISERROR(INDEX('Estructuras de Madera'!$C$5:$C$122,MATCH(L467,'Estructuras de Madera'!$D$5:$D$122,0)))=FALSE,INDEX('Estructuras de Madera'!$C$5:$C$122,MATCH(L467,'Estructuras de Madera'!$D$5:$D$122,0)),INDEX(SICODI!$G$3:$G$2404,MATCH(L467,SICODI!$G$3:$G$2404,0))))</f>
        <v>PPC24</v>
      </c>
      <c r="N467" s="121" t="str">
        <f>+IF(ISERROR(VLOOKUP(M467,'Resumen de precios LLTT'!$C$17:$D$3071,2,FALSE))=FALSE,VLOOKUP(M467,'Resumen de precios LLTT'!$C$17:$D$3071,2,FALSE),VLOOKUP(M467,SICODI!$G$3:$J$2404,2,FALSE))</f>
        <v>POSTE DE CONCRETO ARMADO DE 15/400/150/375</v>
      </c>
      <c r="O467" s="58">
        <f>+IF(ISERROR(VLOOKUP(M467,'Resumen de precios LLTT'!$C$17:$G$3071,5,FALSE))=FALSE,VLOOKUP(M467,'Resumen de precios LLTT'!$C$17:$G$3071,5,FALSE),VLOOKUP(M467,SICODI!$G$3:$J$2404,4,FALSE))</f>
        <v>476.76</v>
      </c>
      <c r="P467" s="16">
        <f t="shared" si="69"/>
        <v>0.84299999999999997</v>
      </c>
      <c r="Q467" s="78">
        <f t="shared" si="70"/>
        <v>878.66867999999999</v>
      </c>
      <c r="R467" s="56">
        <v>0</v>
      </c>
      <c r="S467" s="16">
        <f t="shared" si="71"/>
        <v>0.13400000000000001</v>
      </c>
      <c r="T467" s="79">
        <f t="shared" si="72"/>
        <v>9.8118002600000001</v>
      </c>
      <c r="U467" s="80">
        <f t="shared" si="73"/>
        <v>0.183</v>
      </c>
      <c r="V467" s="81">
        <f t="shared" si="74"/>
        <v>1.7955594475800001</v>
      </c>
      <c r="W467" s="79">
        <f t="shared" si="75"/>
        <v>0.60419904645994038</v>
      </c>
      <c r="X467" s="60">
        <f t="shared" si="76"/>
        <v>0.6</v>
      </c>
      <c r="Y467" s="56">
        <f>+'INFO ENEL'!R455</f>
        <v>1</v>
      </c>
      <c r="Z467" s="59">
        <f t="shared" ref="Z467:Z530" si="77">X467*Y467</f>
        <v>0.6</v>
      </c>
    </row>
    <row r="468" spans="1:26" s="90" customFormat="1" ht="15" customHeight="1" x14ac:dyDescent="0.25">
      <c r="A468" s="55">
        <f>+'INFO ENEL'!A456</f>
        <v>451</v>
      </c>
      <c r="B468" s="121" t="str">
        <f>+INDEX($B$8:$B$15,MATCH(L468,$L$8:$L$15,0))</f>
        <v>SICODI</v>
      </c>
      <c r="C468" s="56" t="str">
        <f>+'INFO ENEL'!B456</f>
        <v>Lima</v>
      </c>
      <c r="D468" s="56" t="str">
        <f>+'INFO ENEL'!D456</f>
        <v>Barranca (Lima)</v>
      </c>
      <c r="E468" s="56" t="str">
        <f>+'INFO ENEL'!D456</f>
        <v>Barranca (Lima)</v>
      </c>
      <c r="F468" s="50">
        <f>+'INFO ENEL'!E456</f>
        <v>0</v>
      </c>
      <c r="G468" s="56" t="str">
        <f>+'INFO ENEL'!L456</f>
        <v>MT</v>
      </c>
      <c r="H468" s="57">
        <f>+'INFO ENEL'!M456</f>
        <v>24.752475247524753</v>
      </c>
      <c r="I468" s="56">
        <f>+'INFO ENEL'!N456</f>
        <v>15</v>
      </c>
      <c r="J468" s="56" t="str">
        <f>+'INFO ENEL'!O456</f>
        <v>Poste</v>
      </c>
      <c r="K468" s="56" t="str">
        <f>+'INFO ENEL'!P456</f>
        <v>Concreto</v>
      </c>
      <c r="L468" s="56" t="str">
        <f>+'INFO ENEL'!Q456</f>
        <v>PPC24</v>
      </c>
      <c r="M468" s="55" t="str">
        <f>+IF(ISERROR(INDEX('Estructuras de Acero y Concreto'!$C$6:$C$577,MATCH(L468,'Estructuras de Acero y Concreto'!$D$6:$D$577,0)))=FALSE,INDEX('Estructuras de Acero y Concreto'!$C$6:$C$577,MATCH(L468,'Estructuras de Acero y Concreto'!$D$6:$D$577,0)),IF(ISERROR(INDEX('Estructuras de Madera'!$C$5:$C$122,MATCH(L468,'Estructuras de Madera'!$D$5:$D$122,0)))=FALSE,INDEX('Estructuras de Madera'!$C$5:$C$122,MATCH(L468,'Estructuras de Madera'!$D$5:$D$122,0)),INDEX(SICODI!$G$3:$G$2404,MATCH(L468,SICODI!$G$3:$G$2404,0))))</f>
        <v>PPC24</v>
      </c>
      <c r="N468" s="121" t="str">
        <f>+IF(ISERROR(VLOOKUP(M468,'Resumen de precios LLTT'!$C$17:$D$3071,2,FALSE))=FALSE,VLOOKUP(M468,'Resumen de precios LLTT'!$C$17:$D$3071,2,FALSE),VLOOKUP(M468,SICODI!$G$3:$J$2404,2,FALSE))</f>
        <v>POSTE DE CONCRETO ARMADO DE 15/400/150/375</v>
      </c>
      <c r="O468" s="58">
        <f>+IF(ISERROR(VLOOKUP(M468,'Resumen de precios LLTT'!$C$17:$G$3071,5,FALSE))=FALSE,VLOOKUP(M468,'Resumen de precios LLTT'!$C$17:$G$3071,5,FALSE),VLOOKUP(M468,SICODI!$G$3:$J$2404,4,FALSE))</f>
        <v>476.76</v>
      </c>
      <c r="P468" s="16">
        <f t="shared" si="69"/>
        <v>0.84299999999999997</v>
      </c>
      <c r="Q468" s="78">
        <f t="shared" si="70"/>
        <v>878.66867999999999</v>
      </c>
      <c r="R468" s="56">
        <v>0</v>
      </c>
      <c r="S468" s="16">
        <f t="shared" si="71"/>
        <v>0.13400000000000001</v>
      </c>
      <c r="T468" s="79">
        <f t="shared" si="72"/>
        <v>9.8118002600000001</v>
      </c>
      <c r="U468" s="80">
        <f t="shared" si="73"/>
        <v>0.183</v>
      </c>
      <c r="V468" s="81">
        <f t="shared" si="74"/>
        <v>1.7955594475800001</v>
      </c>
      <c r="W468" s="79">
        <f t="shared" si="75"/>
        <v>0.60419904645994038</v>
      </c>
      <c r="X468" s="60">
        <f t="shared" si="76"/>
        <v>0.6</v>
      </c>
      <c r="Y468" s="56">
        <f>+'INFO ENEL'!R456</f>
        <v>1</v>
      </c>
      <c r="Z468" s="59">
        <f t="shared" si="77"/>
        <v>0.6</v>
      </c>
    </row>
    <row r="469" spans="1:26" s="90" customFormat="1" ht="15" customHeight="1" x14ac:dyDescent="0.25">
      <c r="A469" s="55">
        <f>+'INFO ENEL'!A457</f>
        <v>452</v>
      </c>
      <c r="B469" s="121" t="str">
        <f>+INDEX($B$8:$B$15,MATCH(L469,$L$8:$L$15,0))</f>
        <v>SICODI</v>
      </c>
      <c r="C469" s="56" t="str">
        <f>+'INFO ENEL'!B457</f>
        <v>Lima</v>
      </c>
      <c r="D469" s="56" t="str">
        <f>+'INFO ENEL'!D457</f>
        <v>Barranca (Lima)</v>
      </c>
      <c r="E469" s="56" t="str">
        <f>+'INFO ENEL'!D457</f>
        <v>Barranca (Lima)</v>
      </c>
      <c r="F469" s="50">
        <f>+'INFO ENEL'!E457</f>
        <v>0</v>
      </c>
      <c r="G469" s="56" t="str">
        <f>+'INFO ENEL'!L457</f>
        <v>BT</v>
      </c>
      <c r="H469" s="57">
        <f>+'INFO ENEL'!M457</f>
        <v>22.772277227722771</v>
      </c>
      <c r="I469" s="56">
        <f>+'INFO ENEL'!N457</f>
        <v>8</v>
      </c>
      <c r="J469" s="56" t="str">
        <f>+'INFO ENEL'!O457</f>
        <v>Poste</v>
      </c>
      <c r="K469" s="56" t="str">
        <f>+'INFO ENEL'!P457</f>
        <v>Concreto</v>
      </c>
      <c r="L469" s="56" t="str">
        <f>+'INFO ENEL'!Q457</f>
        <v>PPC35</v>
      </c>
      <c r="M469" s="55" t="str">
        <f>+IF(ISERROR(INDEX('Estructuras de Acero y Concreto'!$C$6:$C$577,MATCH(L469,'Estructuras de Acero y Concreto'!$D$6:$D$577,0)))=FALSE,INDEX('Estructuras de Acero y Concreto'!$C$6:$C$577,MATCH(L469,'Estructuras de Acero y Concreto'!$D$6:$D$577,0)),IF(ISERROR(INDEX('Estructuras de Madera'!$C$5:$C$122,MATCH(L469,'Estructuras de Madera'!$D$5:$D$122,0)))=FALSE,INDEX('Estructuras de Madera'!$C$5:$C$122,MATCH(L469,'Estructuras de Madera'!$D$5:$D$122,0)),INDEX(SICODI!$G$3:$G$2404,MATCH(L469,SICODI!$G$3:$G$2404,0))))</f>
        <v>PPC35</v>
      </c>
      <c r="N469" s="121" t="str">
        <f>+IF(ISERROR(VLOOKUP(M469,'Resumen de precios LLTT'!$C$17:$D$3071,2,FALSE))=FALSE,VLOOKUP(M469,'Resumen de precios LLTT'!$C$17:$D$3071,2,FALSE),VLOOKUP(M469,SICODI!$G$3:$J$2404,2,FALSE))</f>
        <v>POSTE DE CONCRETO ARMADO PARA A. P.  8/200/120/240</v>
      </c>
      <c r="O469" s="58">
        <f>+IF(ISERROR(VLOOKUP(M469,'Resumen de precios LLTT'!$C$17:$G$3071,5,FALSE))=FALSE,VLOOKUP(M469,'Resumen de precios LLTT'!$C$17:$G$3071,5,FALSE),VLOOKUP(M469,SICODI!$G$3:$J$2404,4,FALSE))</f>
        <v>136.80000000000001</v>
      </c>
      <c r="P469" s="16">
        <f t="shared" si="69"/>
        <v>0.77</v>
      </c>
      <c r="Q469" s="78">
        <f t="shared" si="70"/>
        <v>242.13600000000002</v>
      </c>
      <c r="R469" s="56">
        <v>0</v>
      </c>
      <c r="S469" s="16">
        <f t="shared" si="71"/>
        <v>7.2000000000000008E-2</v>
      </c>
      <c r="T469" s="79">
        <f t="shared" si="72"/>
        <v>1.4528160000000003</v>
      </c>
      <c r="U469" s="80">
        <f t="shared" si="73"/>
        <v>0.2</v>
      </c>
      <c r="V469" s="81">
        <f t="shared" si="74"/>
        <v>0.29056320000000008</v>
      </c>
      <c r="W469" s="79">
        <f t="shared" si="75"/>
        <v>9.7773431346403303E-2</v>
      </c>
      <c r="X469" s="60">
        <f t="shared" si="76"/>
        <v>0.1</v>
      </c>
      <c r="Y469" s="56">
        <f>+'INFO ENEL'!R457</f>
        <v>3</v>
      </c>
      <c r="Z469" s="59">
        <f t="shared" si="77"/>
        <v>0.30000000000000004</v>
      </c>
    </row>
    <row r="470" spans="1:26" s="90" customFormat="1" ht="15" customHeight="1" x14ac:dyDescent="0.25">
      <c r="A470" s="55">
        <f>+'INFO ENEL'!A458</f>
        <v>453</v>
      </c>
      <c r="B470" s="121" t="str">
        <f>+INDEX($B$8:$B$15,MATCH(L470,$L$8:$L$15,0))</f>
        <v>SICODI</v>
      </c>
      <c r="C470" s="56" t="str">
        <f>+'INFO ENEL'!B458</f>
        <v>Lima</v>
      </c>
      <c r="D470" s="56" t="str">
        <f>+'INFO ENEL'!D458</f>
        <v>Barranca (Lima)</v>
      </c>
      <c r="E470" s="56" t="str">
        <f>+'INFO ENEL'!D458</f>
        <v>Barranca (Lima)</v>
      </c>
      <c r="F470" s="50">
        <f>+'INFO ENEL'!E458</f>
        <v>0</v>
      </c>
      <c r="G470" s="56" t="str">
        <f>+'INFO ENEL'!L458</f>
        <v>MT</v>
      </c>
      <c r="H470" s="57">
        <f>+'INFO ENEL'!M458</f>
        <v>28.712871287128714</v>
      </c>
      <c r="I470" s="56">
        <f>+'INFO ENEL'!N458</f>
        <v>15</v>
      </c>
      <c r="J470" s="56" t="str">
        <f>+'INFO ENEL'!O458</f>
        <v>Poste</v>
      </c>
      <c r="K470" s="56" t="str">
        <f>+'INFO ENEL'!P458</f>
        <v>Concreto</v>
      </c>
      <c r="L470" s="56" t="str">
        <f>+'INFO ENEL'!Q458</f>
        <v>PPC24</v>
      </c>
      <c r="M470" s="55" t="str">
        <f>+IF(ISERROR(INDEX('Estructuras de Acero y Concreto'!$C$6:$C$577,MATCH(L470,'Estructuras de Acero y Concreto'!$D$6:$D$577,0)))=FALSE,INDEX('Estructuras de Acero y Concreto'!$C$6:$C$577,MATCH(L470,'Estructuras de Acero y Concreto'!$D$6:$D$577,0)),IF(ISERROR(INDEX('Estructuras de Madera'!$C$5:$C$122,MATCH(L470,'Estructuras de Madera'!$D$5:$D$122,0)))=FALSE,INDEX('Estructuras de Madera'!$C$5:$C$122,MATCH(L470,'Estructuras de Madera'!$D$5:$D$122,0)),INDEX(SICODI!$G$3:$G$2404,MATCH(L470,SICODI!$G$3:$G$2404,0))))</f>
        <v>PPC24</v>
      </c>
      <c r="N470" s="121" t="str">
        <f>+IF(ISERROR(VLOOKUP(M470,'Resumen de precios LLTT'!$C$17:$D$3071,2,FALSE))=FALSE,VLOOKUP(M470,'Resumen de precios LLTT'!$C$17:$D$3071,2,FALSE),VLOOKUP(M470,SICODI!$G$3:$J$2404,2,FALSE))</f>
        <v>POSTE DE CONCRETO ARMADO DE 15/400/150/375</v>
      </c>
      <c r="O470" s="58">
        <f>+IF(ISERROR(VLOOKUP(M470,'Resumen de precios LLTT'!$C$17:$G$3071,5,FALSE))=FALSE,VLOOKUP(M470,'Resumen de precios LLTT'!$C$17:$G$3071,5,FALSE),VLOOKUP(M470,SICODI!$G$3:$J$2404,4,FALSE))</f>
        <v>476.76</v>
      </c>
      <c r="P470" s="16">
        <f t="shared" si="69"/>
        <v>0.84299999999999997</v>
      </c>
      <c r="Q470" s="78">
        <f t="shared" si="70"/>
        <v>878.66867999999999</v>
      </c>
      <c r="R470" s="56">
        <v>0</v>
      </c>
      <c r="S470" s="16">
        <f t="shared" si="71"/>
        <v>0.13400000000000001</v>
      </c>
      <c r="T470" s="79">
        <f t="shared" si="72"/>
        <v>9.8118002600000001</v>
      </c>
      <c r="U470" s="80">
        <f t="shared" si="73"/>
        <v>0.183</v>
      </c>
      <c r="V470" s="81">
        <f t="shared" si="74"/>
        <v>1.7955594475800001</v>
      </c>
      <c r="W470" s="79">
        <f t="shared" si="75"/>
        <v>0.60419904645994038</v>
      </c>
      <c r="X470" s="60">
        <f t="shared" si="76"/>
        <v>0.6</v>
      </c>
      <c r="Y470" s="56">
        <f>+'INFO ENEL'!R458</f>
        <v>1</v>
      </c>
      <c r="Z470" s="59">
        <f t="shared" si="77"/>
        <v>0.6</v>
      </c>
    </row>
    <row r="471" spans="1:26" s="90" customFormat="1" ht="15" customHeight="1" x14ac:dyDescent="0.25">
      <c r="A471" s="55">
        <f>+'INFO ENEL'!A459</f>
        <v>454</v>
      </c>
      <c r="B471" s="121" t="str">
        <f>+INDEX($B$8:$B$15,MATCH(L471,$L$8:$L$15,0))</f>
        <v>SICODI</v>
      </c>
      <c r="C471" s="56" t="str">
        <f>+'INFO ENEL'!B459</f>
        <v>Lima</v>
      </c>
      <c r="D471" s="56" t="str">
        <f>+'INFO ENEL'!D459</f>
        <v>Barranca (Lima)</v>
      </c>
      <c r="E471" s="56" t="str">
        <f>+'INFO ENEL'!D459</f>
        <v>Barranca (Lima)</v>
      </c>
      <c r="F471" s="50">
        <f>+'INFO ENEL'!E459</f>
        <v>0</v>
      </c>
      <c r="G471" s="56" t="str">
        <f>+'INFO ENEL'!L459</f>
        <v>BT</v>
      </c>
      <c r="H471" s="57">
        <f>+'INFO ENEL'!M459</f>
        <v>30.693069306930692</v>
      </c>
      <c r="I471" s="56">
        <f>+'INFO ENEL'!N459</f>
        <v>11</v>
      </c>
      <c r="J471" s="56" t="str">
        <f>+'INFO ENEL'!O459</f>
        <v>Poste</v>
      </c>
      <c r="K471" s="56" t="str">
        <f>+'INFO ENEL'!P459</f>
        <v>Concreto</v>
      </c>
      <c r="L471" s="56" t="str">
        <f>+'INFO ENEL'!Q459</f>
        <v>PPC40</v>
      </c>
      <c r="M471" s="55" t="str">
        <f>+IF(ISERROR(INDEX('Estructuras de Acero y Concreto'!$C$6:$C$577,MATCH(L471,'Estructuras de Acero y Concreto'!$D$6:$D$577,0)))=FALSE,INDEX('Estructuras de Acero y Concreto'!$C$6:$C$577,MATCH(L471,'Estructuras de Acero y Concreto'!$D$6:$D$577,0)),IF(ISERROR(INDEX('Estructuras de Madera'!$C$5:$C$122,MATCH(L471,'Estructuras de Madera'!$D$5:$D$122,0)))=FALSE,INDEX('Estructuras de Madera'!$C$5:$C$122,MATCH(L471,'Estructuras de Madera'!$D$5:$D$122,0)),INDEX(SICODI!$G$3:$G$2404,MATCH(L471,SICODI!$G$3:$G$2404,0))))</f>
        <v>PPC40</v>
      </c>
      <c r="N471" s="121" t="str">
        <f>+IF(ISERROR(VLOOKUP(M471,'Resumen de precios LLTT'!$C$17:$D$3071,2,FALSE))=FALSE,VLOOKUP(M471,'Resumen de precios LLTT'!$C$17:$D$3071,2,FALSE),VLOOKUP(M471,SICODI!$G$3:$J$2404,2,FALSE))</f>
        <v>POSTE DE CONCRETO ARMADO PARA A. P. 11/200/120/285</v>
      </c>
      <c r="O471" s="58">
        <f>+IF(ISERROR(VLOOKUP(M471,'Resumen de precios LLTT'!$C$17:$G$3071,5,FALSE))=FALSE,VLOOKUP(M471,'Resumen de precios LLTT'!$C$17:$G$3071,5,FALSE),VLOOKUP(M471,SICODI!$G$3:$J$2404,4,FALSE))</f>
        <v>206.03</v>
      </c>
      <c r="P471" s="16">
        <f t="shared" si="69"/>
        <v>0.77</v>
      </c>
      <c r="Q471" s="78">
        <f t="shared" si="70"/>
        <v>364.67310000000003</v>
      </c>
      <c r="R471" s="56">
        <v>0</v>
      </c>
      <c r="S471" s="16">
        <f t="shared" si="71"/>
        <v>7.2000000000000008E-2</v>
      </c>
      <c r="T471" s="79">
        <f t="shared" si="72"/>
        <v>2.1880386000000005</v>
      </c>
      <c r="U471" s="80">
        <f t="shared" si="73"/>
        <v>0.2</v>
      </c>
      <c r="V471" s="81">
        <f t="shared" si="74"/>
        <v>0.43760772000000014</v>
      </c>
      <c r="W471" s="79">
        <f t="shared" si="75"/>
        <v>0.14725336301388503</v>
      </c>
      <c r="X471" s="60">
        <f t="shared" si="76"/>
        <v>0.1</v>
      </c>
      <c r="Y471" s="56">
        <f>+'INFO ENEL'!R459</f>
        <v>4</v>
      </c>
      <c r="Z471" s="59">
        <f t="shared" si="77"/>
        <v>0.4</v>
      </c>
    </row>
    <row r="472" spans="1:26" s="90" customFormat="1" ht="15" customHeight="1" x14ac:dyDescent="0.25">
      <c r="A472" s="55">
        <f>+'INFO ENEL'!A460</f>
        <v>455</v>
      </c>
      <c r="B472" s="121" t="str">
        <f>+INDEX($B$8:$B$15,MATCH(L472,$L$8:$L$15,0))</f>
        <v>SICODI</v>
      </c>
      <c r="C472" s="56" t="str">
        <f>+'INFO ENEL'!B460</f>
        <v>Lima</v>
      </c>
      <c r="D472" s="56" t="str">
        <f>+'INFO ENEL'!D460</f>
        <v>Barranca (Lima)</v>
      </c>
      <c r="E472" s="56" t="str">
        <f>+'INFO ENEL'!D460</f>
        <v>Barranca (Lima)</v>
      </c>
      <c r="F472" s="50">
        <f>+'INFO ENEL'!E460</f>
        <v>0</v>
      </c>
      <c r="G472" s="56" t="str">
        <f>+'INFO ENEL'!L460</f>
        <v>BT</v>
      </c>
      <c r="H472" s="57">
        <f>+'INFO ENEL'!M460</f>
        <v>38.613861386138616</v>
      </c>
      <c r="I472" s="56">
        <f>+'INFO ENEL'!N460</f>
        <v>11</v>
      </c>
      <c r="J472" s="56" t="str">
        <f>+'INFO ENEL'!O460</f>
        <v>Poste</v>
      </c>
      <c r="K472" s="56" t="str">
        <f>+'INFO ENEL'!P460</f>
        <v>Concreto</v>
      </c>
      <c r="L472" s="56" t="str">
        <f>+'INFO ENEL'!Q460</f>
        <v>PPC40</v>
      </c>
      <c r="M472" s="55" t="str">
        <f>+IF(ISERROR(INDEX('Estructuras de Acero y Concreto'!$C$6:$C$577,MATCH(L472,'Estructuras de Acero y Concreto'!$D$6:$D$577,0)))=FALSE,INDEX('Estructuras de Acero y Concreto'!$C$6:$C$577,MATCH(L472,'Estructuras de Acero y Concreto'!$D$6:$D$577,0)),IF(ISERROR(INDEX('Estructuras de Madera'!$C$5:$C$122,MATCH(L472,'Estructuras de Madera'!$D$5:$D$122,0)))=FALSE,INDEX('Estructuras de Madera'!$C$5:$C$122,MATCH(L472,'Estructuras de Madera'!$D$5:$D$122,0)),INDEX(SICODI!$G$3:$G$2404,MATCH(L472,SICODI!$G$3:$G$2404,0))))</f>
        <v>PPC40</v>
      </c>
      <c r="N472" s="121" t="str">
        <f>+IF(ISERROR(VLOOKUP(M472,'Resumen de precios LLTT'!$C$17:$D$3071,2,FALSE))=FALSE,VLOOKUP(M472,'Resumen de precios LLTT'!$C$17:$D$3071,2,FALSE),VLOOKUP(M472,SICODI!$G$3:$J$2404,2,FALSE))</f>
        <v>POSTE DE CONCRETO ARMADO PARA A. P. 11/200/120/285</v>
      </c>
      <c r="O472" s="58">
        <f>+IF(ISERROR(VLOOKUP(M472,'Resumen de precios LLTT'!$C$17:$G$3071,5,FALSE))=FALSE,VLOOKUP(M472,'Resumen de precios LLTT'!$C$17:$G$3071,5,FALSE),VLOOKUP(M472,SICODI!$G$3:$J$2404,4,FALSE))</f>
        <v>206.03</v>
      </c>
      <c r="P472" s="16">
        <f t="shared" si="69"/>
        <v>0.77</v>
      </c>
      <c r="Q472" s="78">
        <f t="shared" si="70"/>
        <v>364.67310000000003</v>
      </c>
      <c r="R472" s="56">
        <v>0</v>
      </c>
      <c r="S472" s="16">
        <f t="shared" si="71"/>
        <v>7.2000000000000008E-2</v>
      </c>
      <c r="T472" s="79">
        <f t="shared" si="72"/>
        <v>2.1880386000000005</v>
      </c>
      <c r="U472" s="80">
        <f t="shared" si="73"/>
        <v>0.2</v>
      </c>
      <c r="V472" s="81">
        <f t="shared" si="74"/>
        <v>0.43760772000000014</v>
      </c>
      <c r="W472" s="79">
        <f t="shared" si="75"/>
        <v>0.14725336301388503</v>
      </c>
      <c r="X472" s="60">
        <f t="shared" si="76"/>
        <v>0.1</v>
      </c>
      <c r="Y472" s="56">
        <f>+'INFO ENEL'!R460</f>
        <v>4</v>
      </c>
      <c r="Z472" s="59">
        <f t="shared" si="77"/>
        <v>0.4</v>
      </c>
    </row>
    <row r="473" spans="1:26" s="90" customFormat="1" ht="15" customHeight="1" x14ac:dyDescent="0.25">
      <c r="A473" s="55">
        <f>+'INFO ENEL'!A461</f>
        <v>456</v>
      </c>
      <c r="B473" s="121" t="str">
        <f>+INDEX($B$8:$B$15,MATCH(L473,$L$8:$L$15,0))</f>
        <v>SICODI</v>
      </c>
      <c r="C473" s="56" t="str">
        <f>+'INFO ENEL'!B461</f>
        <v>Lima</v>
      </c>
      <c r="D473" s="56" t="str">
        <f>+'INFO ENEL'!D461</f>
        <v>Barranca (Lima)</v>
      </c>
      <c r="E473" s="56" t="str">
        <f>+'INFO ENEL'!D461</f>
        <v>Barranca (Lima)</v>
      </c>
      <c r="F473" s="50">
        <f>+'INFO ENEL'!E461</f>
        <v>0</v>
      </c>
      <c r="G473" s="56" t="str">
        <f>+'INFO ENEL'!L461</f>
        <v>MT</v>
      </c>
      <c r="H473" s="57">
        <f>+'INFO ENEL'!M461</f>
        <v>23.762376237623762</v>
      </c>
      <c r="I473" s="56">
        <f>+'INFO ENEL'!N461</f>
        <v>13</v>
      </c>
      <c r="J473" s="56" t="str">
        <f>+'INFO ENEL'!O461</f>
        <v>Poste</v>
      </c>
      <c r="K473" s="56" t="str">
        <f>+'INFO ENEL'!P461</f>
        <v>Concreto</v>
      </c>
      <c r="L473" s="56" t="str">
        <f>+'INFO ENEL'!Q461</f>
        <v>PPC20</v>
      </c>
      <c r="M473" s="55" t="str">
        <f>+IF(ISERROR(INDEX('Estructuras de Acero y Concreto'!$C$6:$C$577,MATCH(L473,'Estructuras de Acero y Concreto'!$D$6:$D$577,0)))=FALSE,INDEX('Estructuras de Acero y Concreto'!$C$6:$C$577,MATCH(L473,'Estructuras de Acero y Concreto'!$D$6:$D$577,0)),IF(ISERROR(INDEX('Estructuras de Madera'!$C$5:$C$122,MATCH(L473,'Estructuras de Madera'!$D$5:$D$122,0)))=FALSE,INDEX('Estructuras de Madera'!$C$5:$C$122,MATCH(L473,'Estructuras de Madera'!$D$5:$D$122,0)),INDEX(SICODI!$G$3:$G$2404,MATCH(L473,SICODI!$G$3:$G$2404,0))))</f>
        <v>PPC20</v>
      </c>
      <c r="N473" s="121" t="str">
        <f>+IF(ISERROR(VLOOKUP(M473,'Resumen de precios LLTT'!$C$17:$D$3071,2,FALSE))=FALSE,VLOOKUP(M473,'Resumen de precios LLTT'!$C$17:$D$3071,2,FALSE),VLOOKUP(M473,SICODI!$G$3:$J$2404,2,FALSE))</f>
        <v>POSTE DE CONCRETO ARMADO DE 13/400/150/345</v>
      </c>
      <c r="O473" s="58">
        <f>+IF(ISERROR(VLOOKUP(M473,'Resumen de precios LLTT'!$C$17:$G$3071,5,FALSE))=FALSE,VLOOKUP(M473,'Resumen de precios LLTT'!$C$17:$G$3071,5,FALSE),VLOOKUP(M473,SICODI!$G$3:$J$2404,4,FALSE))</f>
        <v>364.69</v>
      </c>
      <c r="P473" s="16">
        <f t="shared" si="69"/>
        <v>0.84299999999999997</v>
      </c>
      <c r="Q473" s="78">
        <f t="shared" si="70"/>
        <v>672.12366999999995</v>
      </c>
      <c r="R473" s="56">
        <v>0</v>
      </c>
      <c r="S473" s="16">
        <f t="shared" si="71"/>
        <v>0.13400000000000001</v>
      </c>
      <c r="T473" s="79">
        <f t="shared" si="72"/>
        <v>7.5053809816666659</v>
      </c>
      <c r="U473" s="80">
        <f t="shared" si="73"/>
        <v>0.183</v>
      </c>
      <c r="V473" s="81">
        <f t="shared" si="74"/>
        <v>1.3734847196449997</v>
      </c>
      <c r="W473" s="79">
        <f t="shared" si="75"/>
        <v>0.46217247724950827</v>
      </c>
      <c r="X473" s="60">
        <f t="shared" si="76"/>
        <v>0.5</v>
      </c>
      <c r="Y473" s="56">
        <f>+'INFO ENEL'!R461</f>
        <v>1</v>
      </c>
      <c r="Z473" s="59">
        <f t="shared" si="77"/>
        <v>0.5</v>
      </c>
    </row>
    <row r="474" spans="1:26" s="90" customFormat="1" ht="15" customHeight="1" x14ac:dyDescent="0.25">
      <c r="A474" s="55">
        <f>+'INFO ENEL'!A462</f>
        <v>457</v>
      </c>
      <c r="B474" s="121" t="str">
        <f>+INDEX($B$8:$B$15,MATCH(L474,$L$8:$L$15,0))</f>
        <v>SICODI</v>
      </c>
      <c r="C474" s="56" t="str">
        <f>+'INFO ENEL'!B462</f>
        <v>Lima</v>
      </c>
      <c r="D474" s="56" t="str">
        <f>+'INFO ENEL'!D462</f>
        <v>Barranca (Lima)</v>
      </c>
      <c r="E474" s="56" t="str">
        <f>+'INFO ENEL'!D462</f>
        <v>Barranca (Lima)</v>
      </c>
      <c r="F474" s="50">
        <f>+'INFO ENEL'!E462</f>
        <v>0</v>
      </c>
      <c r="G474" s="56" t="str">
        <f>+'INFO ENEL'!L462</f>
        <v>BT</v>
      </c>
      <c r="H474" s="57">
        <f>+'INFO ENEL'!M462</f>
        <v>11.881188118811881</v>
      </c>
      <c r="I474" s="56">
        <f>+'INFO ENEL'!N462</f>
        <v>11</v>
      </c>
      <c r="J474" s="56" t="str">
        <f>+'INFO ENEL'!O462</f>
        <v>Poste</v>
      </c>
      <c r="K474" s="56" t="str">
        <f>+'INFO ENEL'!P462</f>
        <v>Concreto</v>
      </c>
      <c r="L474" s="56" t="str">
        <f>+'INFO ENEL'!Q462</f>
        <v>PPC40</v>
      </c>
      <c r="M474" s="55" t="str">
        <f>+IF(ISERROR(INDEX('Estructuras de Acero y Concreto'!$C$6:$C$577,MATCH(L474,'Estructuras de Acero y Concreto'!$D$6:$D$577,0)))=FALSE,INDEX('Estructuras de Acero y Concreto'!$C$6:$C$577,MATCH(L474,'Estructuras de Acero y Concreto'!$D$6:$D$577,0)),IF(ISERROR(INDEX('Estructuras de Madera'!$C$5:$C$122,MATCH(L474,'Estructuras de Madera'!$D$5:$D$122,0)))=FALSE,INDEX('Estructuras de Madera'!$C$5:$C$122,MATCH(L474,'Estructuras de Madera'!$D$5:$D$122,0)),INDEX(SICODI!$G$3:$G$2404,MATCH(L474,SICODI!$G$3:$G$2404,0))))</f>
        <v>PPC40</v>
      </c>
      <c r="N474" s="121" t="str">
        <f>+IF(ISERROR(VLOOKUP(M474,'Resumen de precios LLTT'!$C$17:$D$3071,2,FALSE))=FALSE,VLOOKUP(M474,'Resumen de precios LLTT'!$C$17:$D$3071,2,FALSE),VLOOKUP(M474,SICODI!$G$3:$J$2404,2,FALSE))</f>
        <v>POSTE DE CONCRETO ARMADO PARA A. P. 11/200/120/285</v>
      </c>
      <c r="O474" s="58">
        <f>+IF(ISERROR(VLOOKUP(M474,'Resumen de precios LLTT'!$C$17:$G$3071,5,FALSE))=FALSE,VLOOKUP(M474,'Resumen de precios LLTT'!$C$17:$G$3071,5,FALSE),VLOOKUP(M474,SICODI!$G$3:$J$2404,4,FALSE))</f>
        <v>206.03</v>
      </c>
      <c r="P474" s="16">
        <f t="shared" si="69"/>
        <v>0.77</v>
      </c>
      <c r="Q474" s="78">
        <f t="shared" si="70"/>
        <v>364.67310000000003</v>
      </c>
      <c r="R474" s="56">
        <v>0</v>
      </c>
      <c r="S474" s="16">
        <f t="shared" si="71"/>
        <v>7.2000000000000008E-2</v>
      </c>
      <c r="T474" s="79">
        <f t="shared" si="72"/>
        <v>2.1880386000000005</v>
      </c>
      <c r="U474" s="80">
        <f t="shared" si="73"/>
        <v>0.2</v>
      </c>
      <c r="V474" s="81">
        <f t="shared" si="74"/>
        <v>0.43760772000000014</v>
      </c>
      <c r="W474" s="79">
        <f t="shared" si="75"/>
        <v>0.14725336301388503</v>
      </c>
      <c r="X474" s="60">
        <f t="shared" si="76"/>
        <v>0.1</v>
      </c>
      <c r="Y474" s="56">
        <f>+'INFO ENEL'!R462</f>
        <v>4</v>
      </c>
      <c r="Z474" s="59">
        <f t="shared" si="77"/>
        <v>0.4</v>
      </c>
    </row>
    <row r="475" spans="1:26" s="90" customFormat="1" ht="15" customHeight="1" x14ac:dyDescent="0.25">
      <c r="A475" s="55">
        <f>+'INFO ENEL'!A463</f>
        <v>458</v>
      </c>
      <c r="B475" s="121" t="str">
        <f>+INDEX($B$8:$B$15,MATCH(L475,$L$8:$L$15,0))</f>
        <v>SICODI</v>
      </c>
      <c r="C475" s="56" t="str">
        <f>+'INFO ENEL'!B463</f>
        <v>Lima</v>
      </c>
      <c r="D475" s="56" t="str">
        <f>+'INFO ENEL'!D463</f>
        <v>Barranca (Lima)</v>
      </c>
      <c r="E475" s="56" t="str">
        <f>+'INFO ENEL'!D463</f>
        <v>Barranca (Lima)</v>
      </c>
      <c r="F475" s="50">
        <f>+'INFO ENEL'!E463</f>
        <v>0</v>
      </c>
      <c r="G475" s="56" t="str">
        <f>+'INFO ENEL'!L463</f>
        <v>BT</v>
      </c>
      <c r="H475" s="57">
        <f>+'INFO ENEL'!M463</f>
        <v>35.643564356435647</v>
      </c>
      <c r="I475" s="56">
        <f>+'INFO ENEL'!N463</f>
        <v>8</v>
      </c>
      <c r="J475" s="56" t="str">
        <f>+'INFO ENEL'!O463</f>
        <v>Poste</v>
      </c>
      <c r="K475" s="56" t="str">
        <f>+'INFO ENEL'!P463</f>
        <v>Concreto</v>
      </c>
      <c r="L475" s="56" t="str">
        <f>+'INFO ENEL'!Q463</f>
        <v>PPC35</v>
      </c>
      <c r="M475" s="55" t="str">
        <f>+IF(ISERROR(INDEX('Estructuras de Acero y Concreto'!$C$6:$C$577,MATCH(L475,'Estructuras de Acero y Concreto'!$D$6:$D$577,0)))=FALSE,INDEX('Estructuras de Acero y Concreto'!$C$6:$C$577,MATCH(L475,'Estructuras de Acero y Concreto'!$D$6:$D$577,0)),IF(ISERROR(INDEX('Estructuras de Madera'!$C$5:$C$122,MATCH(L475,'Estructuras de Madera'!$D$5:$D$122,0)))=FALSE,INDEX('Estructuras de Madera'!$C$5:$C$122,MATCH(L475,'Estructuras de Madera'!$D$5:$D$122,0)),INDEX(SICODI!$G$3:$G$2404,MATCH(L475,SICODI!$G$3:$G$2404,0))))</f>
        <v>PPC35</v>
      </c>
      <c r="N475" s="121" t="str">
        <f>+IF(ISERROR(VLOOKUP(M475,'Resumen de precios LLTT'!$C$17:$D$3071,2,FALSE))=FALSE,VLOOKUP(M475,'Resumen de precios LLTT'!$C$17:$D$3071,2,FALSE),VLOOKUP(M475,SICODI!$G$3:$J$2404,2,FALSE))</f>
        <v>POSTE DE CONCRETO ARMADO PARA A. P.  8/200/120/240</v>
      </c>
      <c r="O475" s="58">
        <f>+IF(ISERROR(VLOOKUP(M475,'Resumen de precios LLTT'!$C$17:$G$3071,5,FALSE))=FALSE,VLOOKUP(M475,'Resumen de precios LLTT'!$C$17:$G$3071,5,FALSE),VLOOKUP(M475,SICODI!$G$3:$J$2404,4,FALSE))</f>
        <v>136.80000000000001</v>
      </c>
      <c r="P475" s="16">
        <f t="shared" si="69"/>
        <v>0.77</v>
      </c>
      <c r="Q475" s="78">
        <f t="shared" si="70"/>
        <v>242.13600000000002</v>
      </c>
      <c r="R475" s="56">
        <v>0</v>
      </c>
      <c r="S475" s="16">
        <f t="shared" si="71"/>
        <v>7.2000000000000008E-2</v>
      </c>
      <c r="T475" s="79">
        <f t="shared" si="72"/>
        <v>1.4528160000000003</v>
      </c>
      <c r="U475" s="80">
        <f t="shared" si="73"/>
        <v>0.2</v>
      </c>
      <c r="V475" s="81">
        <f t="shared" si="74"/>
        <v>0.29056320000000008</v>
      </c>
      <c r="W475" s="79">
        <f t="shared" si="75"/>
        <v>9.7773431346403303E-2</v>
      </c>
      <c r="X475" s="60">
        <f t="shared" si="76"/>
        <v>0.1</v>
      </c>
      <c r="Y475" s="56">
        <f>+'INFO ENEL'!R463</f>
        <v>3</v>
      </c>
      <c r="Z475" s="59">
        <f t="shared" si="77"/>
        <v>0.30000000000000004</v>
      </c>
    </row>
    <row r="476" spans="1:26" s="90" customFormat="1" ht="15" customHeight="1" x14ac:dyDescent="0.25">
      <c r="A476" s="55">
        <f>+'INFO ENEL'!A464</f>
        <v>459</v>
      </c>
      <c r="B476" s="121" t="str">
        <f>+INDEX($B$8:$B$15,MATCH(L476,$L$8:$L$15,0))</f>
        <v>MOD INV_2017</v>
      </c>
      <c r="C476" s="56" t="str">
        <f>+'INFO ENEL'!B464</f>
        <v>Lima</v>
      </c>
      <c r="D476" s="56" t="str">
        <f>+'INFO ENEL'!D464</f>
        <v>Barranca (Lima)</v>
      </c>
      <c r="E476" s="56" t="str">
        <f>+'INFO ENEL'!D464</f>
        <v>Barranca (Lima)</v>
      </c>
      <c r="F476" s="50">
        <f>+'INFO ENEL'!E464</f>
        <v>0</v>
      </c>
      <c r="G476" s="56" t="str">
        <f>+'INFO ENEL'!L464</f>
        <v>AT</v>
      </c>
      <c r="H476" s="57">
        <f>+'INFO ENEL'!M464</f>
        <v>22.772277227722771</v>
      </c>
      <c r="I476" s="56">
        <f>+'INFO ENEL'!N464</f>
        <v>18</v>
      </c>
      <c r="J476" s="56" t="str">
        <f>+'INFO ENEL'!O464</f>
        <v>Poste</v>
      </c>
      <c r="K476" s="56" t="str">
        <f>+'INFO ENEL'!P464</f>
        <v>Madera</v>
      </c>
      <c r="L476" s="56" t="str">
        <f>+'INFO ENEL'!Q464</f>
        <v>PM60C1</v>
      </c>
      <c r="M476" s="55" t="str">
        <f>+IF(ISERROR(INDEX('Estructuras de Acero y Concreto'!$C$6:$C$577,MATCH(L476,'Estructuras de Acero y Concreto'!$D$6:$D$577,0)))=FALSE,INDEX('Estructuras de Acero y Concreto'!$C$6:$C$577,MATCH(L476,'Estructuras de Acero y Concreto'!$D$6:$D$577,0)),IF(ISERROR(INDEX('Estructuras de Madera'!$C$5:$C$122,MATCH(L476,'Estructuras de Madera'!$D$5:$D$122,0)))=FALSE,INDEX('Estructuras de Madera'!$C$5:$C$122,MATCH(L476,'Estructuras de Madera'!$D$5:$D$122,0)),INDEX(SICODI!$G$3:$G$2404,MATCH(L476,SICODI!$G$3:$G$2404,0))))</f>
        <v>EMSU1P60C1</v>
      </c>
      <c r="N476" s="121" t="str">
        <f>+IF(ISERROR(VLOOKUP(M476,'Resumen de precios LLTT'!$C$17:$D$3071,2,FALSE))=FALSE,VLOOKUP(M476,'Resumen de precios LLTT'!$C$17:$D$3071,2,FALSE),VLOOKUP(M476,SICODI!$G$3:$J$2404,2,FALSE))</f>
        <v>Estructura de  Suspensión compuesto por 1 postes de madera tratada 60' Clase 1</v>
      </c>
      <c r="O476" s="58">
        <f>+IF(ISERROR(VLOOKUP(M476,'Resumen de precios LLTT'!$C$17:$G$3071,5,FALSE))=FALSE,VLOOKUP(M476,'Resumen de precios LLTT'!$C$17:$G$3071,5,FALSE),VLOOKUP(M476,SICODI!$G$3:$J$2404,4,FALSE))</f>
        <v>2141.5628345688324</v>
      </c>
      <c r="P476" s="16">
        <f t="shared" si="69"/>
        <v>0.84299999999999997</v>
      </c>
      <c r="Q476" s="78">
        <f t="shared" si="70"/>
        <v>3946.9003041103579</v>
      </c>
      <c r="R476" s="56">
        <v>0</v>
      </c>
      <c r="S476" s="16">
        <f t="shared" si="71"/>
        <v>0.13400000000000001</v>
      </c>
      <c r="T476" s="79">
        <f t="shared" si="72"/>
        <v>44.073720062565663</v>
      </c>
      <c r="U476" s="80">
        <f t="shared" si="73"/>
        <v>0.183</v>
      </c>
      <c r="V476" s="81">
        <f t="shared" si="74"/>
        <v>8.0654907714495163</v>
      </c>
      <c r="W476" s="79">
        <f t="shared" si="75"/>
        <v>2.7140075144318634</v>
      </c>
      <c r="X476" s="60">
        <f t="shared" si="76"/>
        <v>2.7</v>
      </c>
      <c r="Y476" s="56">
        <f>+'INFO ENEL'!R464</f>
        <v>1</v>
      </c>
      <c r="Z476" s="59">
        <f t="shared" si="77"/>
        <v>2.7</v>
      </c>
    </row>
    <row r="477" spans="1:26" s="90" customFormat="1" ht="15" customHeight="1" x14ac:dyDescent="0.25">
      <c r="A477" s="55">
        <f>+'INFO ENEL'!A465</f>
        <v>460</v>
      </c>
      <c r="B477" s="121" t="str">
        <f>+INDEX($B$8:$B$15,MATCH(L477,$L$8:$L$15,0))</f>
        <v>MOD INV_2017</v>
      </c>
      <c r="C477" s="56" t="str">
        <f>+'INFO ENEL'!B465</f>
        <v>Lima</v>
      </c>
      <c r="D477" s="56" t="str">
        <f>+'INFO ENEL'!D465</f>
        <v>Barranca (Lima)</v>
      </c>
      <c r="E477" s="56" t="str">
        <f>+'INFO ENEL'!D465</f>
        <v>Barranca (Lima)</v>
      </c>
      <c r="F477" s="50">
        <f>+'INFO ENEL'!E465</f>
        <v>0</v>
      </c>
      <c r="G477" s="56" t="str">
        <f>+'INFO ENEL'!L465</f>
        <v>AT</v>
      </c>
      <c r="H477" s="57">
        <f>+'INFO ENEL'!M465</f>
        <v>227.72277227722773</v>
      </c>
      <c r="I477" s="56">
        <f>+'INFO ENEL'!N465</f>
        <v>18</v>
      </c>
      <c r="J477" s="56" t="str">
        <f>+'INFO ENEL'!O465</f>
        <v>Poste</v>
      </c>
      <c r="K477" s="56" t="str">
        <f>+'INFO ENEL'!P465</f>
        <v>Madera</v>
      </c>
      <c r="L477" s="56" t="str">
        <f>+'INFO ENEL'!Q465</f>
        <v>PM60C1</v>
      </c>
      <c r="M477" s="55" t="str">
        <f>+IF(ISERROR(INDEX('Estructuras de Acero y Concreto'!$C$6:$C$577,MATCH(L477,'Estructuras de Acero y Concreto'!$D$6:$D$577,0)))=FALSE,INDEX('Estructuras de Acero y Concreto'!$C$6:$C$577,MATCH(L477,'Estructuras de Acero y Concreto'!$D$6:$D$577,0)),IF(ISERROR(INDEX('Estructuras de Madera'!$C$5:$C$122,MATCH(L477,'Estructuras de Madera'!$D$5:$D$122,0)))=FALSE,INDEX('Estructuras de Madera'!$C$5:$C$122,MATCH(L477,'Estructuras de Madera'!$D$5:$D$122,0)),INDEX(SICODI!$G$3:$G$2404,MATCH(L477,SICODI!$G$3:$G$2404,0))))</f>
        <v>EMSU1P60C1</v>
      </c>
      <c r="N477" s="121" t="str">
        <f>+IF(ISERROR(VLOOKUP(M477,'Resumen de precios LLTT'!$C$17:$D$3071,2,FALSE))=FALSE,VLOOKUP(M477,'Resumen de precios LLTT'!$C$17:$D$3071,2,FALSE),VLOOKUP(M477,SICODI!$G$3:$J$2404,2,FALSE))</f>
        <v>Estructura de  Suspensión compuesto por 1 postes de madera tratada 60' Clase 1</v>
      </c>
      <c r="O477" s="58">
        <f>+IF(ISERROR(VLOOKUP(M477,'Resumen de precios LLTT'!$C$17:$G$3071,5,FALSE))=FALSE,VLOOKUP(M477,'Resumen de precios LLTT'!$C$17:$G$3071,5,FALSE),VLOOKUP(M477,SICODI!$G$3:$J$2404,4,FALSE))</f>
        <v>2141.5628345688324</v>
      </c>
      <c r="P477" s="16">
        <f t="shared" si="69"/>
        <v>0.84299999999999997</v>
      </c>
      <c r="Q477" s="78">
        <f t="shared" si="70"/>
        <v>3946.9003041103579</v>
      </c>
      <c r="R477" s="56">
        <v>0</v>
      </c>
      <c r="S477" s="16">
        <f t="shared" si="71"/>
        <v>0.13400000000000001</v>
      </c>
      <c r="T477" s="79">
        <f t="shared" si="72"/>
        <v>44.073720062565663</v>
      </c>
      <c r="U477" s="80">
        <f t="shared" si="73"/>
        <v>0.183</v>
      </c>
      <c r="V477" s="81">
        <f t="shared" si="74"/>
        <v>8.0654907714495163</v>
      </c>
      <c r="W477" s="79">
        <f t="shared" si="75"/>
        <v>2.7140075144318634</v>
      </c>
      <c r="X477" s="60">
        <f t="shared" si="76"/>
        <v>2.7</v>
      </c>
      <c r="Y477" s="56">
        <f>+'INFO ENEL'!R465</f>
        <v>1</v>
      </c>
      <c r="Z477" s="59">
        <f t="shared" si="77"/>
        <v>2.7</v>
      </c>
    </row>
    <row r="478" spans="1:26" s="90" customFormat="1" ht="15" customHeight="1" x14ac:dyDescent="0.25">
      <c r="A478" s="55">
        <f>+'INFO ENEL'!A466</f>
        <v>461</v>
      </c>
      <c r="B478" s="121" t="str">
        <f>+INDEX($B$8:$B$15,MATCH(L478,$L$8:$L$15,0))</f>
        <v>SICODI</v>
      </c>
      <c r="C478" s="56" t="str">
        <f>+'INFO ENEL'!B466</f>
        <v>Lima</v>
      </c>
      <c r="D478" s="56" t="str">
        <f>+'INFO ENEL'!D466</f>
        <v>Distrito de Los Olivos</v>
      </c>
      <c r="E478" s="56" t="str">
        <f>+'INFO ENEL'!D466</f>
        <v>Distrito de Los Olivos</v>
      </c>
      <c r="F478" s="50">
        <f>+'INFO ENEL'!E466</f>
        <v>0</v>
      </c>
      <c r="G478" s="56" t="str">
        <f>+'INFO ENEL'!L466</f>
        <v>BT</v>
      </c>
      <c r="H478" s="57">
        <f>+'INFO ENEL'!M466</f>
        <v>16.399999999999999</v>
      </c>
      <c r="I478" s="56">
        <f>+'INFO ENEL'!N466</f>
        <v>9</v>
      </c>
      <c r="J478" s="56" t="str">
        <f>+'INFO ENEL'!O466</f>
        <v>Poste</v>
      </c>
      <c r="K478" s="56" t="str">
        <f>+'INFO ENEL'!P466</f>
        <v>Concreto</v>
      </c>
      <c r="L478" s="56" t="str">
        <f>+'INFO ENEL'!Q466</f>
        <v>PPC38</v>
      </c>
      <c r="M478" s="55" t="str">
        <f>+IF(ISERROR(INDEX('Estructuras de Acero y Concreto'!$C$6:$C$577,MATCH(L478,'Estructuras de Acero y Concreto'!$D$6:$D$577,0)))=FALSE,INDEX('Estructuras de Acero y Concreto'!$C$6:$C$577,MATCH(L478,'Estructuras de Acero y Concreto'!$D$6:$D$577,0)),IF(ISERROR(INDEX('Estructuras de Madera'!$C$5:$C$122,MATCH(L478,'Estructuras de Madera'!$D$5:$D$122,0)))=FALSE,INDEX('Estructuras de Madera'!$C$5:$C$122,MATCH(L478,'Estructuras de Madera'!$D$5:$D$122,0)),INDEX(SICODI!$G$3:$G$2404,MATCH(L478,SICODI!$G$3:$G$2404,0))))</f>
        <v>PPC38</v>
      </c>
      <c r="N478" s="121" t="str">
        <f>+IF(ISERROR(VLOOKUP(M478,'Resumen de precios LLTT'!$C$17:$D$3071,2,FALSE))=FALSE,VLOOKUP(M478,'Resumen de precios LLTT'!$C$17:$D$3071,2,FALSE),VLOOKUP(M478,SICODI!$G$3:$J$2404,2,FALSE))</f>
        <v>POSTE DE CONCRETO ARMADO PARA A. P.  9/200/120/245</v>
      </c>
      <c r="O478" s="58">
        <f>+IF(ISERROR(VLOOKUP(M478,'Resumen de precios LLTT'!$C$17:$G$3071,5,FALSE))=FALSE,VLOOKUP(M478,'Resumen de precios LLTT'!$C$17:$G$3071,5,FALSE),VLOOKUP(M478,SICODI!$G$3:$J$2404,4,FALSE))</f>
        <v>159.16999999999999</v>
      </c>
      <c r="P478" s="16">
        <f t="shared" si="69"/>
        <v>0.77</v>
      </c>
      <c r="Q478" s="78">
        <f t="shared" si="70"/>
        <v>281.73089999999996</v>
      </c>
      <c r="R478" s="56">
        <v>0</v>
      </c>
      <c r="S478" s="16">
        <f t="shared" si="71"/>
        <v>7.2000000000000008E-2</v>
      </c>
      <c r="T478" s="79">
        <f t="shared" si="72"/>
        <v>1.6903854</v>
      </c>
      <c r="U478" s="80">
        <f t="shared" si="73"/>
        <v>0.2</v>
      </c>
      <c r="V478" s="81">
        <f t="shared" si="74"/>
        <v>0.33807708000000003</v>
      </c>
      <c r="W478" s="79">
        <f t="shared" si="75"/>
        <v>0.1137616744693495</v>
      </c>
      <c r="X478" s="60">
        <f t="shared" si="76"/>
        <v>0.1</v>
      </c>
      <c r="Y478" s="56">
        <f>+'INFO ENEL'!R466</f>
        <v>4</v>
      </c>
      <c r="Z478" s="59">
        <f t="shared" si="77"/>
        <v>0.4</v>
      </c>
    </row>
    <row r="479" spans="1:26" s="90" customFormat="1" ht="15" customHeight="1" x14ac:dyDescent="0.25">
      <c r="A479" s="55">
        <f>+'INFO ENEL'!A467</f>
        <v>462</v>
      </c>
      <c r="B479" s="121" t="str">
        <f>+INDEX($B$8:$B$15,MATCH(L479,$L$8:$L$15,0))</f>
        <v>SICODI</v>
      </c>
      <c r="C479" s="56" t="str">
        <f>+'INFO ENEL'!B467</f>
        <v>Lima</v>
      </c>
      <c r="D479" s="56" t="str">
        <f>+'INFO ENEL'!D467</f>
        <v>Distrito de Los Olivos</v>
      </c>
      <c r="E479" s="56" t="str">
        <f>+'INFO ENEL'!D467</f>
        <v>Distrito de Los Olivos</v>
      </c>
      <c r="F479" s="50">
        <f>+'INFO ENEL'!E467</f>
        <v>0</v>
      </c>
      <c r="G479" s="56" t="str">
        <f>+'INFO ENEL'!L467</f>
        <v>BT</v>
      </c>
      <c r="H479" s="57">
        <f>+'INFO ENEL'!M467</f>
        <v>33.5</v>
      </c>
      <c r="I479" s="56">
        <f>+'INFO ENEL'!N467</f>
        <v>9</v>
      </c>
      <c r="J479" s="56" t="str">
        <f>+'INFO ENEL'!O467</f>
        <v>Poste</v>
      </c>
      <c r="K479" s="56" t="str">
        <f>+'INFO ENEL'!P467</f>
        <v>Concreto</v>
      </c>
      <c r="L479" s="56" t="str">
        <f>+'INFO ENEL'!Q467</f>
        <v>PPC38</v>
      </c>
      <c r="M479" s="55" t="str">
        <f>+IF(ISERROR(INDEX('Estructuras de Acero y Concreto'!$C$6:$C$577,MATCH(L479,'Estructuras de Acero y Concreto'!$D$6:$D$577,0)))=FALSE,INDEX('Estructuras de Acero y Concreto'!$C$6:$C$577,MATCH(L479,'Estructuras de Acero y Concreto'!$D$6:$D$577,0)),IF(ISERROR(INDEX('Estructuras de Madera'!$C$5:$C$122,MATCH(L479,'Estructuras de Madera'!$D$5:$D$122,0)))=FALSE,INDEX('Estructuras de Madera'!$C$5:$C$122,MATCH(L479,'Estructuras de Madera'!$D$5:$D$122,0)),INDEX(SICODI!$G$3:$G$2404,MATCH(L479,SICODI!$G$3:$G$2404,0))))</f>
        <v>PPC38</v>
      </c>
      <c r="N479" s="121" t="str">
        <f>+IF(ISERROR(VLOOKUP(M479,'Resumen de precios LLTT'!$C$17:$D$3071,2,FALSE))=FALSE,VLOOKUP(M479,'Resumen de precios LLTT'!$C$17:$D$3071,2,FALSE),VLOOKUP(M479,SICODI!$G$3:$J$2404,2,FALSE))</f>
        <v>POSTE DE CONCRETO ARMADO PARA A. P.  9/200/120/245</v>
      </c>
      <c r="O479" s="58">
        <f>+IF(ISERROR(VLOOKUP(M479,'Resumen de precios LLTT'!$C$17:$G$3071,5,FALSE))=FALSE,VLOOKUP(M479,'Resumen de precios LLTT'!$C$17:$G$3071,5,FALSE),VLOOKUP(M479,SICODI!$G$3:$J$2404,4,FALSE))</f>
        <v>159.16999999999999</v>
      </c>
      <c r="P479" s="16">
        <f t="shared" si="69"/>
        <v>0.77</v>
      </c>
      <c r="Q479" s="78">
        <f t="shared" si="70"/>
        <v>281.73089999999996</v>
      </c>
      <c r="R479" s="56">
        <v>0</v>
      </c>
      <c r="S479" s="16">
        <f t="shared" si="71"/>
        <v>7.2000000000000008E-2</v>
      </c>
      <c r="T479" s="79">
        <f t="shared" si="72"/>
        <v>1.6903854</v>
      </c>
      <c r="U479" s="80">
        <f t="shared" si="73"/>
        <v>0.2</v>
      </c>
      <c r="V479" s="81">
        <f t="shared" si="74"/>
        <v>0.33807708000000003</v>
      </c>
      <c r="W479" s="79">
        <f t="shared" si="75"/>
        <v>0.1137616744693495</v>
      </c>
      <c r="X479" s="60">
        <f t="shared" si="76"/>
        <v>0.1</v>
      </c>
      <c r="Y479" s="56">
        <f>+'INFO ENEL'!R467</f>
        <v>4</v>
      </c>
      <c r="Z479" s="59">
        <f t="shared" si="77"/>
        <v>0.4</v>
      </c>
    </row>
    <row r="480" spans="1:26" s="90" customFormat="1" ht="15" customHeight="1" x14ac:dyDescent="0.25">
      <c r="A480" s="55">
        <f>+'INFO ENEL'!A468</f>
        <v>463</v>
      </c>
      <c r="B480" s="121" t="str">
        <f>+INDEX($B$8:$B$15,MATCH(L480,$L$8:$L$15,0))</f>
        <v>SICODI</v>
      </c>
      <c r="C480" s="56" t="str">
        <f>+'INFO ENEL'!B468</f>
        <v>Lima</v>
      </c>
      <c r="D480" s="56" t="str">
        <f>+'INFO ENEL'!D468</f>
        <v>Distrito de Los Olivos</v>
      </c>
      <c r="E480" s="56" t="str">
        <f>+'INFO ENEL'!D468</f>
        <v>Distrito de Los Olivos</v>
      </c>
      <c r="F480" s="50">
        <f>+'INFO ENEL'!E468</f>
        <v>0</v>
      </c>
      <c r="G480" s="56" t="str">
        <f>+'INFO ENEL'!L468</f>
        <v>BT</v>
      </c>
      <c r="H480" s="57">
        <f>+'INFO ENEL'!M468</f>
        <v>55.9</v>
      </c>
      <c r="I480" s="56">
        <f>+'INFO ENEL'!N468</f>
        <v>9</v>
      </c>
      <c r="J480" s="56" t="str">
        <f>+'INFO ENEL'!O468</f>
        <v>Poste</v>
      </c>
      <c r="K480" s="56" t="str">
        <f>+'INFO ENEL'!P468</f>
        <v>Concreto</v>
      </c>
      <c r="L480" s="56" t="str">
        <f>+'INFO ENEL'!Q468</f>
        <v>PPC38</v>
      </c>
      <c r="M480" s="55" t="str">
        <f>+IF(ISERROR(INDEX('Estructuras de Acero y Concreto'!$C$6:$C$577,MATCH(L480,'Estructuras de Acero y Concreto'!$D$6:$D$577,0)))=FALSE,INDEX('Estructuras de Acero y Concreto'!$C$6:$C$577,MATCH(L480,'Estructuras de Acero y Concreto'!$D$6:$D$577,0)),IF(ISERROR(INDEX('Estructuras de Madera'!$C$5:$C$122,MATCH(L480,'Estructuras de Madera'!$D$5:$D$122,0)))=FALSE,INDEX('Estructuras de Madera'!$C$5:$C$122,MATCH(L480,'Estructuras de Madera'!$D$5:$D$122,0)),INDEX(SICODI!$G$3:$G$2404,MATCH(L480,SICODI!$G$3:$G$2404,0))))</f>
        <v>PPC38</v>
      </c>
      <c r="N480" s="121" t="str">
        <f>+IF(ISERROR(VLOOKUP(M480,'Resumen de precios LLTT'!$C$17:$D$3071,2,FALSE))=FALSE,VLOOKUP(M480,'Resumen de precios LLTT'!$C$17:$D$3071,2,FALSE),VLOOKUP(M480,SICODI!$G$3:$J$2404,2,FALSE))</f>
        <v>POSTE DE CONCRETO ARMADO PARA A. P.  9/200/120/245</v>
      </c>
      <c r="O480" s="58">
        <f>+IF(ISERROR(VLOOKUP(M480,'Resumen de precios LLTT'!$C$17:$G$3071,5,FALSE))=FALSE,VLOOKUP(M480,'Resumen de precios LLTT'!$C$17:$G$3071,5,FALSE),VLOOKUP(M480,SICODI!$G$3:$J$2404,4,FALSE))</f>
        <v>159.16999999999999</v>
      </c>
      <c r="P480" s="16">
        <f t="shared" si="69"/>
        <v>0.77</v>
      </c>
      <c r="Q480" s="78">
        <f t="shared" si="70"/>
        <v>281.73089999999996</v>
      </c>
      <c r="R480" s="56">
        <v>0</v>
      </c>
      <c r="S480" s="16">
        <f t="shared" si="71"/>
        <v>7.2000000000000008E-2</v>
      </c>
      <c r="T480" s="79">
        <f t="shared" si="72"/>
        <v>1.6903854</v>
      </c>
      <c r="U480" s="80">
        <f t="shared" si="73"/>
        <v>0.2</v>
      </c>
      <c r="V480" s="81">
        <f t="shared" si="74"/>
        <v>0.33807708000000003</v>
      </c>
      <c r="W480" s="79">
        <f t="shared" si="75"/>
        <v>0.1137616744693495</v>
      </c>
      <c r="X480" s="60">
        <f t="shared" si="76"/>
        <v>0.1</v>
      </c>
      <c r="Y480" s="56">
        <f>+'INFO ENEL'!R468</f>
        <v>4</v>
      </c>
      <c r="Z480" s="59">
        <f t="shared" si="77"/>
        <v>0.4</v>
      </c>
    </row>
    <row r="481" spans="1:26" s="90" customFormat="1" ht="15" customHeight="1" x14ac:dyDescent="0.25">
      <c r="A481" s="55">
        <f>+'INFO ENEL'!A469</f>
        <v>464</v>
      </c>
      <c r="B481" s="121" t="str">
        <f>+INDEX($B$8:$B$15,MATCH(L481,$L$8:$L$15,0))</f>
        <v>SICODI</v>
      </c>
      <c r="C481" s="56" t="str">
        <f>+'INFO ENEL'!B469</f>
        <v>Lima</v>
      </c>
      <c r="D481" s="56" t="str">
        <f>+'INFO ENEL'!D469</f>
        <v>Distrito de Los Olivos</v>
      </c>
      <c r="E481" s="56" t="str">
        <f>+'INFO ENEL'!D469</f>
        <v>Distrito de Los Olivos</v>
      </c>
      <c r="F481" s="50">
        <f>+'INFO ENEL'!E469</f>
        <v>0</v>
      </c>
      <c r="G481" s="56" t="str">
        <f>+'INFO ENEL'!L469</f>
        <v>BT</v>
      </c>
      <c r="H481" s="57">
        <f>+'INFO ENEL'!M469</f>
        <v>104</v>
      </c>
      <c r="I481" s="56">
        <f>+'INFO ENEL'!N469</f>
        <v>9</v>
      </c>
      <c r="J481" s="56" t="str">
        <f>+'INFO ENEL'!O469</f>
        <v>Poste</v>
      </c>
      <c r="K481" s="56" t="str">
        <f>+'INFO ENEL'!P469</f>
        <v>Concreto</v>
      </c>
      <c r="L481" s="56" t="str">
        <f>+'INFO ENEL'!Q469</f>
        <v>PPC38</v>
      </c>
      <c r="M481" s="55" t="str">
        <f>+IF(ISERROR(INDEX('Estructuras de Acero y Concreto'!$C$6:$C$577,MATCH(L481,'Estructuras de Acero y Concreto'!$D$6:$D$577,0)))=FALSE,INDEX('Estructuras de Acero y Concreto'!$C$6:$C$577,MATCH(L481,'Estructuras de Acero y Concreto'!$D$6:$D$577,0)),IF(ISERROR(INDEX('Estructuras de Madera'!$C$5:$C$122,MATCH(L481,'Estructuras de Madera'!$D$5:$D$122,0)))=FALSE,INDEX('Estructuras de Madera'!$C$5:$C$122,MATCH(L481,'Estructuras de Madera'!$D$5:$D$122,0)),INDEX(SICODI!$G$3:$G$2404,MATCH(L481,SICODI!$G$3:$G$2404,0))))</f>
        <v>PPC38</v>
      </c>
      <c r="N481" s="121" t="str">
        <f>+IF(ISERROR(VLOOKUP(M481,'Resumen de precios LLTT'!$C$17:$D$3071,2,FALSE))=FALSE,VLOOKUP(M481,'Resumen de precios LLTT'!$C$17:$D$3071,2,FALSE),VLOOKUP(M481,SICODI!$G$3:$J$2404,2,FALSE))</f>
        <v>POSTE DE CONCRETO ARMADO PARA A. P.  9/200/120/245</v>
      </c>
      <c r="O481" s="58">
        <f>+IF(ISERROR(VLOOKUP(M481,'Resumen de precios LLTT'!$C$17:$G$3071,5,FALSE))=FALSE,VLOOKUP(M481,'Resumen de precios LLTT'!$C$17:$G$3071,5,FALSE),VLOOKUP(M481,SICODI!$G$3:$J$2404,4,FALSE))</f>
        <v>159.16999999999999</v>
      </c>
      <c r="P481" s="16">
        <f t="shared" si="69"/>
        <v>0.77</v>
      </c>
      <c r="Q481" s="78">
        <f t="shared" si="70"/>
        <v>281.73089999999996</v>
      </c>
      <c r="R481" s="56">
        <v>0</v>
      </c>
      <c r="S481" s="16">
        <f t="shared" si="71"/>
        <v>7.2000000000000008E-2</v>
      </c>
      <c r="T481" s="79">
        <f t="shared" si="72"/>
        <v>1.6903854</v>
      </c>
      <c r="U481" s="80">
        <f t="shared" si="73"/>
        <v>0.2</v>
      </c>
      <c r="V481" s="81">
        <f t="shared" si="74"/>
        <v>0.33807708000000003</v>
      </c>
      <c r="W481" s="79">
        <f t="shared" si="75"/>
        <v>0.1137616744693495</v>
      </c>
      <c r="X481" s="60">
        <f t="shared" si="76"/>
        <v>0.1</v>
      </c>
      <c r="Y481" s="56">
        <f>+'INFO ENEL'!R469</f>
        <v>4</v>
      </c>
      <c r="Z481" s="59">
        <f t="shared" si="77"/>
        <v>0.4</v>
      </c>
    </row>
    <row r="482" spans="1:26" s="90" customFormat="1" ht="15" customHeight="1" x14ac:dyDescent="0.25">
      <c r="A482" s="55">
        <f>+'INFO ENEL'!A470</f>
        <v>465</v>
      </c>
      <c r="B482" s="121" t="str">
        <f>+INDEX($B$8:$B$15,MATCH(L482,$L$8:$L$15,0))</f>
        <v>SICODI</v>
      </c>
      <c r="C482" s="56" t="str">
        <f>+'INFO ENEL'!B470</f>
        <v>Lima</v>
      </c>
      <c r="D482" s="56" t="str">
        <f>+'INFO ENEL'!D470</f>
        <v>Distrito de Los Olivos</v>
      </c>
      <c r="E482" s="56" t="str">
        <f>+'INFO ENEL'!D470</f>
        <v>Distrito de Los Olivos</v>
      </c>
      <c r="F482" s="50">
        <f>+'INFO ENEL'!E470</f>
        <v>0</v>
      </c>
      <c r="G482" s="56" t="str">
        <f>+'INFO ENEL'!L470</f>
        <v>BT</v>
      </c>
      <c r="H482" s="57">
        <f>+'INFO ENEL'!M470</f>
        <v>32.200000000000003</v>
      </c>
      <c r="I482" s="56">
        <f>+'INFO ENEL'!N470</f>
        <v>9</v>
      </c>
      <c r="J482" s="56" t="str">
        <f>+'INFO ENEL'!O470</f>
        <v>Poste</v>
      </c>
      <c r="K482" s="56" t="str">
        <f>+'INFO ENEL'!P470</f>
        <v>Concreto</v>
      </c>
      <c r="L482" s="56" t="str">
        <f>+'INFO ENEL'!Q470</f>
        <v>PPC38</v>
      </c>
      <c r="M482" s="55" t="str">
        <f>+IF(ISERROR(INDEX('Estructuras de Acero y Concreto'!$C$6:$C$577,MATCH(L482,'Estructuras de Acero y Concreto'!$D$6:$D$577,0)))=FALSE,INDEX('Estructuras de Acero y Concreto'!$C$6:$C$577,MATCH(L482,'Estructuras de Acero y Concreto'!$D$6:$D$577,0)),IF(ISERROR(INDEX('Estructuras de Madera'!$C$5:$C$122,MATCH(L482,'Estructuras de Madera'!$D$5:$D$122,0)))=FALSE,INDEX('Estructuras de Madera'!$C$5:$C$122,MATCH(L482,'Estructuras de Madera'!$D$5:$D$122,0)),INDEX(SICODI!$G$3:$G$2404,MATCH(L482,SICODI!$G$3:$G$2404,0))))</f>
        <v>PPC38</v>
      </c>
      <c r="N482" s="121" t="str">
        <f>+IF(ISERROR(VLOOKUP(M482,'Resumen de precios LLTT'!$C$17:$D$3071,2,FALSE))=FALSE,VLOOKUP(M482,'Resumen de precios LLTT'!$C$17:$D$3071,2,FALSE),VLOOKUP(M482,SICODI!$G$3:$J$2404,2,FALSE))</f>
        <v>POSTE DE CONCRETO ARMADO PARA A. P.  9/200/120/245</v>
      </c>
      <c r="O482" s="58">
        <f>+IF(ISERROR(VLOOKUP(M482,'Resumen de precios LLTT'!$C$17:$G$3071,5,FALSE))=FALSE,VLOOKUP(M482,'Resumen de precios LLTT'!$C$17:$G$3071,5,FALSE),VLOOKUP(M482,SICODI!$G$3:$J$2404,4,FALSE))</f>
        <v>159.16999999999999</v>
      </c>
      <c r="P482" s="16">
        <f t="shared" si="69"/>
        <v>0.77</v>
      </c>
      <c r="Q482" s="78">
        <f t="shared" si="70"/>
        <v>281.73089999999996</v>
      </c>
      <c r="R482" s="56">
        <v>0</v>
      </c>
      <c r="S482" s="16">
        <f t="shared" si="71"/>
        <v>7.2000000000000008E-2</v>
      </c>
      <c r="T482" s="79">
        <f t="shared" si="72"/>
        <v>1.6903854</v>
      </c>
      <c r="U482" s="80">
        <f t="shared" si="73"/>
        <v>0.2</v>
      </c>
      <c r="V482" s="81">
        <f t="shared" si="74"/>
        <v>0.33807708000000003</v>
      </c>
      <c r="W482" s="79">
        <f t="shared" si="75"/>
        <v>0.1137616744693495</v>
      </c>
      <c r="X482" s="60">
        <f t="shared" si="76"/>
        <v>0.1</v>
      </c>
      <c r="Y482" s="56">
        <f>+'INFO ENEL'!R470</f>
        <v>4</v>
      </c>
      <c r="Z482" s="59">
        <f t="shared" si="77"/>
        <v>0.4</v>
      </c>
    </row>
    <row r="483" spans="1:26" s="90" customFormat="1" ht="15" customHeight="1" x14ac:dyDescent="0.25">
      <c r="A483" s="55">
        <f>+'INFO ENEL'!A471</f>
        <v>466</v>
      </c>
      <c r="B483" s="121" t="str">
        <f>+INDEX($B$8:$B$15,MATCH(L483,$L$8:$L$15,0))</f>
        <v>SICODI</v>
      </c>
      <c r="C483" s="56" t="str">
        <f>+'INFO ENEL'!B471</f>
        <v>Lima</v>
      </c>
      <c r="D483" s="56" t="str">
        <f>+'INFO ENEL'!D471</f>
        <v>Distrito de Los Olivos</v>
      </c>
      <c r="E483" s="56" t="str">
        <f>+'INFO ENEL'!D471</f>
        <v>Distrito de Los Olivos</v>
      </c>
      <c r="F483" s="50">
        <f>+'INFO ENEL'!E471</f>
        <v>0</v>
      </c>
      <c r="G483" s="56" t="str">
        <f>+'INFO ENEL'!L471</f>
        <v>BT</v>
      </c>
      <c r="H483" s="57">
        <f>+'INFO ENEL'!M471</f>
        <v>46.3</v>
      </c>
      <c r="I483" s="56">
        <f>+'INFO ENEL'!N471</f>
        <v>9</v>
      </c>
      <c r="J483" s="56" t="str">
        <f>+'INFO ENEL'!O471</f>
        <v>Poste</v>
      </c>
      <c r="K483" s="56" t="str">
        <f>+'INFO ENEL'!P471</f>
        <v>Concreto</v>
      </c>
      <c r="L483" s="56" t="str">
        <f>+'INFO ENEL'!Q471</f>
        <v>PPC38</v>
      </c>
      <c r="M483" s="55" t="str">
        <f>+IF(ISERROR(INDEX('Estructuras de Acero y Concreto'!$C$6:$C$577,MATCH(L483,'Estructuras de Acero y Concreto'!$D$6:$D$577,0)))=FALSE,INDEX('Estructuras de Acero y Concreto'!$C$6:$C$577,MATCH(L483,'Estructuras de Acero y Concreto'!$D$6:$D$577,0)),IF(ISERROR(INDEX('Estructuras de Madera'!$C$5:$C$122,MATCH(L483,'Estructuras de Madera'!$D$5:$D$122,0)))=FALSE,INDEX('Estructuras de Madera'!$C$5:$C$122,MATCH(L483,'Estructuras de Madera'!$D$5:$D$122,0)),INDEX(SICODI!$G$3:$G$2404,MATCH(L483,SICODI!$G$3:$G$2404,0))))</f>
        <v>PPC38</v>
      </c>
      <c r="N483" s="121" t="str">
        <f>+IF(ISERROR(VLOOKUP(M483,'Resumen de precios LLTT'!$C$17:$D$3071,2,FALSE))=FALSE,VLOOKUP(M483,'Resumen de precios LLTT'!$C$17:$D$3071,2,FALSE),VLOOKUP(M483,SICODI!$G$3:$J$2404,2,FALSE))</f>
        <v>POSTE DE CONCRETO ARMADO PARA A. P.  9/200/120/245</v>
      </c>
      <c r="O483" s="58">
        <f>+IF(ISERROR(VLOOKUP(M483,'Resumen de precios LLTT'!$C$17:$G$3071,5,FALSE))=FALSE,VLOOKUP(M483,'Resumen de precios LLTT'!$C$17:$G$3071,5,FALSE),VLOOKUP(M483,SICODI!$G$3:$J$2404,4,FALSE))</f>
        <v>159.16999999999999</v>
      </c>
      <c r="P483" s="16">
        <f t="shared" si="69"/>
        <v>0.77</v>
      </c>
      <c r="Q483" s="78">
        <f t="shared" si="70"/>
        <v>281.73089999999996</v>
      </c>
      <c r="R483" s="56">
        <v>0</v>
      </c>
      <c r="S483" s="16">
        <f t="shared" si="71"/>
        <v>7.2000000000000008E-2</v>
      </c>
      <c r="T483" s="79">
        <f t="shared" si="72"/>
        <v>1.6903854</v>
      </c>
      <c r="U483" s="80">
        <f t="shared" si="73"/>
        <v>0.2</v>
      </c>
      <c r="V483" s="81">
        <f t="shared" si="74"/>
        <v>0.33807708000000003</v>
      </c>
      <c r="W483" s="79">
        <f t="shared" si="75"/>
        <v>0.1137616744693495</v>
      </c>
      <c r="X483" s="60">
        <f t="shared" si="76"/>
        <v>0.1</v>
      </c>
      <c r="Y483" s="56">
        <f>+'INFO ENEL'!R471</f>
        <v>4</v>
      </c>
      <c r="Z483" s="59">
        <f t="shared" si="77"/>
        <v>0.4</v>
      </c>
    </row>
    <row r="484" spans="1:26" s="90" customFormat="1" ht="15" customHeight="1" x14ac:dyDescent="0.25">
      <c r="A484" s="55">
        <f>+'INFO ENEL'!A472</f>
        <v>467</v>
      </c>
      <c r="B484" s="121" t="str">
        <f>+INDEX($B$8:$B$15,MATCH(L484,$L$8:$L$15,0))</f>
        <v>SICODI</v>
      </c>
      <c r="C484" s="56" t="str">
        <f>+'INFO ENEL'!B472</f>
        <v>Lima</v>
      </c>
      <c r="D484" s="56" t="str">
        <f>+'INFO ENEL'!D472</f>
        <v>Distrito de Los Olivos</v>
      </c>
      <c r="E484" s="56" t="str">
        <f>+'INFO ENEL'!D472</f>
        <v>Distrito de Los Olivos</v>
      </c>
      <c r="F484" s="50">
        <f>+'INFO ENEL'!E472</f>
        <v>0</v>
      </c>
      <c r="G484" s="56" t="str">
        <f>+'INFO ENEL'!L472</f>
        <v>BT</v>
      </c>
      <c r="H484" s="57">
        <f>+'INFO ENEL'!M472</f>
        <v>61.9</v>
      </c>
      <c r="I484" s="56">
        <f>+'INFO ENEL'!N472</f>
        <v>9</v>
      </c>
      <c r="J484" s="56" t="str">
        <f>+'INFO ENEL'!O472</f>
        <v>Poste</v>
      </c>
      <c r="K484" s="56" t="str">
        <f>+'INFO ENEL'!P472</f>
        <v>Concreto</v>
      </c>
      <c r="L484" s="56" t="str">
        <f>+'INFO ENEL'!Q472</f>
        <v>PPC38</v>
      </c>
      <c r="M484" s="55" t="str">
        <f>+IF(ISERROR(INDEX('Estructuras de Acero y Concreto'!$C$6:$C$577,MATCH(L484,'Estructuras de Acero y Concreto'!$D$6:$D$577,0)))=FALSE,INDEX('Estructuras de Acero y Concreto'!$C$6:$C$577,MATCH(L484,'Estructuras de Acero y Concreto'!$D$6:$D$577,0)),IF(ISERROR(INDEX('Estructuras de Madera'!$C$5:$C$122,MATCH(L484,'Estructuras de Madera'!$D$5:$D$122,0)))=FALSE,INDEX('Estructuras de Madera'!$C$5:$C$122,MATCH(L484,'Estructuras de Madera'!$D$5:$D$122,0)),INDEX(SICODI!$G$3:$G$2404,MATCH(L484,SICODI!$G$3:$G$2404,0))))</f>
        <v>PPC38</v>
      </c>
      <c r="N484" s="121" t="str">
        <f>+IF(ISERROR(VLOOKUP(M484,'Resumen de precios LLTT'!$C$17:$D$3071,2,FALSE))=FALSE,VLOOKUP(M484,'Resumen de precios LLTT'!$C$17:$D$3071,2,FALSE),VLOOKUP(M484,SICODI!$G$3:$J$2404,2,FALSE))</f>
        <v>POSTE DE CONCRETO ARMADO PARA A. P.  9/200/120/245</v>
      </c>
      <c r="O484" s="58">
        <f>+IF(ISERROR(VLOOKUP(M484,'Resumen de precios LLTT'!$C$17:$G$3071,5,FALSE))=FALSE,VLOOKUP(M484,'Resumen de precios LLTT'!$C$17:$G$3071,5,FALSE),VLOOKUP(M484,SICODI!$G$3:$J$2404,4,FALSE))</f>
        <v>159.16999999999999</v>
      </c>
      <c r="P484" s="16">
        <f t="shared" si="69"/>
        <v>0.77</v>
      </c>
      <c r="Q484" s="78">
        <f t="shared" si="70"/>
        <v>281.73089999999996</v>
      </c>
      <c r="R484" s="56">
        <v>0</v>
      </c>
      <c r="S484" s="16">
        <f t="shared" si="71"/>
        <v>7.2000000000000008E-2</v>
      </c>
      <c r="T484" s="79">
        <f t="shared" si="72"/>
        <v>1.6903854</v>
      </c>
      <c r="U484" s="80">
        <f t="shared" si="73"/>
        <v>0.2</v>
      </c>
      <c r="V484" s="81">
        <f t="shared" si="74"/>
        <v>0.33807708000000003</v>
      </c>
      <c r="W484" s="79">
        <f t="shared" si="75"/>
        <v>0.1137616744693495</v>
      </c>
      <c r="X484" s="60">
        <f t="shared" si="76"/>
        <v>0.1</v>
      </c>
      <c r="Y484" s="56">
        <f>+'INFO ENEL'!R472</f>
        <v>4</v>
      </c>
      <c r="Z484" s="59">
        <f t="shared" si="77"/>
        <v>0.4</v>
      </c>
    </row>
    <row r="485" spans="1:26" s="90" customFormat="1" ht="15" customHeight="1" x14ac:dyDescent="0.25">
      <c r="A485" s="55">
        <f>+'INFO ENEL'!A473</f>
        <v>468</v>
      </c>
      <c r="B485" s="121" t="str">
        <f>+INDEX($B$8:$B$15,MATCH(L485,$L$8:$L$15,0))</f>
        <v>SICODI</v>
      </c>
      <c r="C485" s="56" t="str">
        <f>+'INFO ENEL'!B473</f>
        <v>Lima</v>
      </c>
      <c r="D485" s="56" t="str">
        <f>+'INFO ENEL'!D473</f>
        <v>Distrito de Los Olivos</v>
      </c>
      <c r="E485" s="56" t="str">
        <f>+'INFO ENEL'!D473</f>
        <v>Distrito de Los Olivos</v>
      </c>
      <c r="F485" s="50">
        <f>+'INFO ENEL'!E473</f>
        <v>0</v>
      </c>
      <c r="G485" s="56" t="str">
        <f>+'INFO ENEL'!L473</f>
        <v>BT</v>
      </c>
      <c r="H485" s="57">
        <f>+'INFO ENEL'!M473</f>
        <v>66</v>
      </c>
      <c r="I485" s="56">
        <f>+'INFO ENEL'!N473</f>
        <v>9</v>
      </c>
      <c r="J485" s="56" t="str">
        <f>+'INFO ENEL'!O473</f>
        <v>Poste</v>
      </c>
      <c r="K485" s="56" t="str">
        <f>+'INFO ENEL'!P473</f>
        <v>Concreto</v>
      </c>
      <c r="L485" s="56" t="str">
        <f>+'INFO ENEL'!Q473</f>
        <v>PPC38</v>
      </c>
      <c r="M485" s="55" t="str">
        <f>+IF(ISERROR(INDEX('Estructuras de Acero y Concreto'!$C$6:$C$577,MATCH(L485,'Estructuras de Acero y Concreto'!$D$6:$D$577,0)))=FALSE,INDEX('Estructuras de Acero y Concreto'!$C$6:$C$577,MATCH(L485,'Estructuras de Acero y Concreto'!$D$6:$D$577,0)),IF(ISERROR(INDEX('Estructuras de Madera'!$C$5:$C$122,MATCH(L485,'Estructuras de Madera'!$D$5:$D$122,0)))=FALSE,INDEX('Estructuras de Madera'!$C$5:$C$122,MATCH(L485,'Estructuras de Madera'!$D$5:$D$122,0)),INDEX(SICODI!$G$3:$G$2404,MATCH(L485,SICODI!$G$3:$G$2404,0))))</f>
        <v>PPC38</v>
      </c>
      <c r="N485" s="121" t="str">
        <f>+IF(ISERROR(VLOOKUP(M485,'Resumen de precios LLTT'!$C$17:$D$3071,2,FALSE))=FALSE,VLOOKUP(M485,'Resumen de precios LLTT'!$C$17:$D$3071,2,FALSE),VLOOKUP(M485,SICODI!$G$3:$J$2404,2,FALSE))</f>
        <v>POSTE DE CONCRETO ARMADO PARA A. P.  9/200/120/245</v>
      </c>
      <c r="O485" s="58">
        <f>+IF(ISERROR(VLOOKUP(M485,'Resumen de precios LLTT'!$C$17:$G$3071,5,FALSE))=FALSE,VLOOKUP(M485,'Resumen de precios LLTT'!$C$17:$G$3071,5,FALSE),VLOOKUP(M485,SICODI!$G$3:$J$2404,4,FALSE))</f>
        <v>159.16999999999999</v>
      </c>
      <c r="P485" s="16">
        <f t="shared" si="69"/>
        <v>0.77</v>
      </c>
      <c r="Q485" s="78">
        <f t="shared" si="70"/>
        <v>281.73089999999996</v>
      </c>
      <c r="R485" s="56">
        <v>0</v>
      </c>
      <c r="S485" s="16">
        <f t="shared" si="71"/>
        <v>7.2000000000000008E-2</v>
      </c>
      <c r="T485" s="79">
        <f t="shared" si="72"/>
        <v>1.6903854</v>
      </c>
      <c r="U485" s="80">
        <f t="shared" si="73"/>
        <v>0.2</v>
      </c>
      <c r="V485" s="81">
        <f t="shared" si="74"/>
        <v>0.33807708000000003</v>
      </c>
      <c r="W485" s="79">
        <f t="shared" si="75"/>
        <v>0.1137616744693495</v>
      </c>
      <c r="X485" s="60">
        <f t="shared" si="76"/>
        <v>0.1</v>
      </c>
      <c r="Y485" s="56">
        <f>+'INFO ENEL'!R473</f>
        <v>4</v>
      </c>
      <c r="Z485" s="59">
        <f t="shared" si="77"/>
        <v>0.4</v>
      </c>
    </row>
    <row r="486" spans="1:26" s="90" customFormat="1" ht="15" customHeight="1" x14ac:dyDescent="0.25">
      <c r="A486" s="55">
        <f>+'INFO ENEL'!A474</f>
        <v>469</v>
      </c>
      <c r="B486" s="121" t="str">
        <f>+INDEX($B$8:$B$15,MATCH(L486,$L$8:$L$15,0))</f>
        <v>SICODI</v>
      </c>
      <c r="C486" s="56" t="str">
        <f>+'INFO ENEL'!B474</f>
        <v>Lima</v>
      </c>
      <c r="D486" s="56" t="str">
        <f>+'INFO ENEL'!D474</f>
        <v>Distrito de Los Olivos</v>
      </c>
      <c r="E486" s="56" t="str">
        <f>+'INFO ENEL'!D474</f>
        <v>Distrito de Los Olivos</v>
      </c>
      <c r="F486" s="50">
        <f>+'INFO ENEL'!E474</f>
        <v>0</v>
      </c>
      <c r="G486" s="56" t="str">
        <f>+'INFO ENEL'!L474</f>
        <v>BT</v>
      </c>
      <c r="H486" s="57">
        <f>+'INFO ENEL'!M474</f>
        <v>36.700000000000003</v>
      </c>
      <c r="I486" s="56">
        <f>+'INFO ENEL'!N474</f>
        <v>9</v>
      </c>
      <c r="J486" s="56" t="str">
        <f>+'INFO ENEL'!O474</f>
        <v>Poste</v>
      </c>
      <c r="K486" s="56" t="str">
        <f>+'INFO ENEL'!P474</f>
        <v>Concreto</v>
      </c>
      <c r="L486" s="56" t="str">
        <f>+'INFO ENEL'!Q474</f>
        <v>PPC38</v>
      </c>
      <c r="M486" s="55" t="str">
        <f>+IF(ISERROR(INDEX('Estructuras de Acero y Concreto'!$C$6:$C$577,MATCH(L486,'Estructuras de Acero y Concreto'!$D$6:$D$577,0)))=FALSE,INDEX('Estructuras de Acero y Concreto'!$C$6:$C$577,MATCH(L486,'Estructuras de Acero y Concreto'!$D$6:$D$577,0)),IF(ISERROR(INDEX('Estructuras de Madera'!$C$5:$C$122,MATCH(L486,'Estructuras de Madera'!$D$5:$D$122,0)))=FALSE,INDEX('Estructuras de Madera'!$C$5:$C$122,MATCH(L486,'Estructuras de Madera'!$D$5:$D$122,0)),INDEX(SICODI!$G$3:$G$2404,MATCH(L486,SICODI!$G$3:$G$2404,0))))</f>
        <v>PPC38</v>
      </c>
      <c r="N486" s="121" t="str">
        <f>+IF(ISERROR(VLOOKUP(M486,'Resumen de precios LLTT'!$C$17:$D$3071,2,FALSE))=FALSE,VLOOKUP(M486,'Resumen de precios LLTT'!$C$17:$D$3071,2,FALSE),VLOOKUP(M486,SICODI!$G$3:$J$2404,2,FALSE))</f>
        <v>POSTE DE CONCRETO ARMADO PARA A. P.  9/200/120/245</v>
      </c>
      <c r="O486" s="58">
        <f>+IF(ISERROR(VLOOKUP(M486,'Resumen de precios LLTT'!$C$17:$G$3071,5,FALSE))=FALSE,VLOOKUP(M486,'Resumen de precios LLTT'!$C$17:$G$3071,5,FALSE),VLOOKUP(M486,SICODI!$G$3:$J$2404,4,FALSE))</f>
        <v>159.16999999999999</v>
      </c>
      <c r="P486" s="16">
        <f t="shared" si="69"/>
        <v>0.77</v>
      </c>
      <c r="Q486" s="78">
        <f t="shared" si="70"/>
        <v>281.73089999999996</v>
      </c>
      <c r="R486" s="56">
        <v>0</v>
      </c>
      <c r="S486" s="16">
        <f t="shared" si="71"/>
        <v>7.2000000000000008E-2</v>
      </c>
      <c r="T486" s="79">
        <f t="shared" si="72"/>
        <v>1.6903854</v>
      </c>
      <c r="U486" s="80">
        <f t="shared" si="73"/>
        <v>0.2</v>
      </c>
      <c r="V486" s="81">
        <f t="shared" si="74"/>
        <v>0.33807708000000003</v>
      </c>
      <c r="W486" s="79">
        <f t="shared" si="75"/>
        <v>0.1137616744693495</v>
      </c>
      <c r="X486" s="60">
        <f t="shared" si="76"/>
        <v>0.1</v>
      </c>
      <c r="Y486" s="56">
        <f>+'INFO ENEL'!R474</f>
        <v>4</v>
      </c>
      <c r="Z486" s="59">
        <f t="shared" si="77"/>
        <v>0.4</v>
      </c>
    </row>
    <row r="487" spans="1:26" s="90" customFormat="1" ht="15" customHeight="1" x14ac:dyDescent="0.25">
      <c r="A487" s="55">
        <f>+'INFO ENEL'!A475</f>
        <v>470</v>
      </c>
      <c r="B487" s="121" t="str">
        <f>+INDEX($B$8:$B$15,MATCH(L487,$L$8:$L$15,0))</f>
        <v>SICODI</v>
      </c>
      <c r="C487" s="56" t="str">
        <f>+'INFO ENEL'!B475</f>
        <v>Lima</v>
      </c>
      <c r="D487" s="56" t="str">
        <f>+'INFO ENEL'!D475</f>
        <v>Distrito de Los Olivos</v>
      </c>
      <c r="E487" s="56" t="str">
        <f>+'INFO ENEL'!D475</f>
        <v>Distrito de Los Olivos</v>
      </c>
      <c r="F487" s="50">
        <f>+'INFO ENEL'!E475</f>
        <v>0</v>
      </c>
      <c r="G487" s="56" t="str">
        <f>+'INFO ENEL'!L475</f>
        <v>BT</v>
      </c>
      <c r="H487" s="57">
        <f>+'INFO ENEL'!M475</f>
        <v>60.464865831323898</v>
      </c>
      <c r="I487" s="56">
        <f>+'INFO ENEL'!N475</f>
        <v>9</v>
      </c>
      <c r="J487" s="56" t="str">
        <f>+'INFO ENEL'!O475</f>
        <v>Poste</v>
      </c>
      <c r="K487" s="56" t="str">
        <f>+'INFO ENEL'!P475</f>
        <v>Concreto</v>
      </c>
      <c r="L487" s="56" t="str">
        <f>+'INFO ENEL'!Q475</f>
        <v>PPC38</v>
      </c>
      <c r="M487" s="55" t="str">
        <f>+IF(ISERROR(INDEX('Estructuras de Acero y Concreto'!$C$6:$C$577,MATCH(L487,'Estructuras de Acero y Concreto'!$D$6:$D$577,0)))=FALSE,INDEX('Estructuras de Acero y Concreto'!$C$6:$C$577,MATCH(L487,'Estructuras de Acero y Concreto'!$D$6:$D$577,0)),IF(ISERROR(INDEX('Estructuras de Madera'!$C$5:$C$122,MATCH(L487,'Estructuras de Madera'!$D$5:$D$122,0)))=FALSE,INDEX('Estructuras de Madera'!$C$5:$C$122,MATCH(L487,'Estructuras de Madera'!$D$5:$D$122,0)),INDEX(SICODI!$G$3:$G$2404,MATCH(L487,SICODI!$G$3:$G$2404,0))))</f>
        <v>PPC38</v>
      </c>
      <c r="N487" s="121" t="str">
        <f>+IF(ISERROR(VLOOKUP(M487,'Resumen de precios LLTT'!$C$17:$D$3071,2,FALSE))=FALSE,VLOOKUP(M487,'Resumen de precios LLTT'!$C$17:$D$3071,2,FALSE),VLOOKUP(M487,SICODI!$G$3:$J$2404,2,FALSE))</f>
        <v>POSTE DE CONCRETO ARMADO PARA A. P.  9/200/120/245</v>
      </c>
      <c r="O487" s="58">
        <f>+IF(ISERROR(VLOOKUP(M487,'Resumen de precios LLTT'!$C$17:$G$3071,5,FALSE))=FALSE,VLOOKUP(M487,'Resumen de precios LLTT'!$C$17:$G$3071,5,FALSE),VLOOKUP(M487,SICODI!$G$3:$J$2404,4,FALSE))</f>
        <v>159.16999999999999</v>
      </c>
      <c r="P487" s="16">
        <f t="shared" si="69"/>
        <v>0.77</v>
      </c>
      <c r="Q487" s="78">
        <f t="shared" si="70"/>
        <v>281.73089999999996</v>
      </c>
      <c r="R487" s="56">
        <v>0</v>
      </c>
      <c r="S487" s="16">
        <f t="shared" si="71"/>
        <v>7.2000000000000008E-2</v>
      </c>
      <c r="T487" s="79">
        <f t="shared" si="72"/>
        <v>1.6903854</v>
      </c>
      <c r="U487" s="80">
        <f t="shared" si="73"/>
        <v>0.2</v>
      </c>
      <c r="V487" s="81">
        <f t="shared" si="74"/>
        <v>0.33807708000000003</v>
      </c>
      <c r="W487" s="79">
        <f t="shared" si="75"/>
        <v>0.1137616744693495</v>
      </c>
      <c r="X487" s="60">
        <f t="shared" si="76"/>
        <v>0.1</v>
      </c>
      <c r="Y487" s="56">
        <f>+'INFO ENEL'!R475</f>
        <v>4</v>
      </c>
      <c r="Z487" s="59">
        <f t="shared" si="77"/>
        <v>0.4</v>
      </c>
    </row>
    <row r="488" spans="1:26" s="90" customFormat="1" ht="15" customHeight="1" x14ac:dyDescent="0.25">
      <c r="A488" s="55">
        <f>+'INFO ENEL'!A476</f>
        <v>471</v>
      </c>
      <c r="B488" s="121" t="str">
        <f>+INDEX($B$8:$B$15,MATCH(L488,$L$8:$L$15,0))</f>
        <v>SICODI</v>
      </c>
      <c r="C488" s="56" t="str">
        <f>+'INFO ENEL'!B476</f>
        <v>Lima</v>
      </c>
      <c r="D488" s="56" t="str">
        <f>+'INFO ENEL'!D476</f>
        <v>Distrito de Los Olivos</v>
      </c>
      <c r="E488" s="56" t="str">
        <f>+'INFO ENEL'!D476</f>
        <v>Distrito de Los Olivos</v>
      </c>
      <c r="F488" s="50">
        <f>+'INFO ENEL'!E476</f>
        <v>0</v>
      </c>
      <c r="G488" s="56" t="str">
        <f>+'INFO ENEL'!L476</f>
        <v>BT</v>
      </c>
      <c r="H488" s="57">
        <f>+'INFO ENEL'!M476</f>
        <v>65.855970116573715</v>
      </c>
      <c r="I488" s="56">
        <f>+'INFO ENEL'!N476</f>
        <v>9</v>
      </c>
      <c r="J488" s="56" t="str">
        <f>+'INFO ENEL'!O476</f>
        <v>Poste</v>
      </c>
      <c r="K488" s="56" t="str">
        <f>+'INFO ENEL'!P476</f>
        <v>Concreto</v>
      </c>
      <c r="L488" s="56" t="str">
        <f>+'INFO ENEL'!Q476</f>
        <v>PPC38</v>
      </c>
      <c r="M488" s="55" t="str">
        <f>+IF(ISERROR(INDEX('Estructuras de Acero y Concreto'!$C$6:$C$577,MATCH(L488,'Estructuras de Acero y Concreto'!$D$6:$D$577,0)))=FALSE,INDEX('Estructuras de Acero y Concreto'!$C$6:$C$577,MATCH(L488,'Estructuras de Acero y Concreto'!$D$6:$D$577,0)),IF(ISERROR(INDEX('Estructuras de Madera'!$C$5:$C$122,MATCH(L488,'Estructuras de Madera'!$D$5:$D$122,0)))=FALSE,INDEX('Estructuras de Madera'!$C$5:$C$122,MATCH(L488,'Estructuras de Madera'!$D$5:$D$122,0)),INDEX(SICODI!$G$3:$G$2404,MATCH(L488,SICODI!$G$3:$G$2404,0))))</f>
        <v>PPC38</v>
      </c>
      <c r="N488" s="121" t="str">
        <f>+IF(ISERROR(VLOOKUP(M488,'Resumen de precios LLTT'!$C$17:$D$3071,2,FALSE))=FALSE,VLOOKUP(M488,'Resumen de precios LLTT'!$C$17:$D$3071,2,FALSE),VLOOKUP(M488,SICODI!$G$3:$J$2404,2,FALSE))</f>
        <v>POSTE DE CONCRETO ARMADO PARA A. P.  9/200/120/245</v>
      </c>
      <c r="O488" s="58">
        <f>+IF(ISERROR(VLOOKUP(M488,'Resumen de precios LLTT'!$C$17:$G$3071,5,FALSE))=FALSE,VLOOKUP(M488,'Resumen de precios LLTT'!$C$17:$G$3071,5,FALSE),VLOOKUP(M488,SICODI!$G$3:$J$2404,4,FALSE))</f>
        <v>159.16999999999999</v>
      </c>
      <c r="P488" s="16">
        <f t="shared" si="69"/>
        <v>0.77</v>
      </c>
      <c r="Q488" s="78">
        <f t="shared" si="70"/>
        <v>281.73089999999996</v>
      </c>
      <c r="R488" s="56">
        <v>0</v>
      </c>
      <c r="S488" s="16">
        <f t="shared" si="71"/>
        <v>7.2000000000000008E-2</v>
      </c>
      <c r="T488" s="79">
        <f t="shared" si="72"/>
        <v>1.6903854</v>
      </c>
      <c r="U488" s="80">
        <f t="shared" si="73"/>
        <v>0.2</v>
      </c>
      <c r="V488" s="81">
        <f t="shared" si="74"/>
        <v>0.33807708000000003</v>
      </c>
      <c r="W488" s="79">
        <f t="shared" si="75"/>
        <v>0.1137616744693495</v>
      </c>
      <c r="X488" s="60">
        <f t="shared" si="76"/>
        <v>0.1</v>
      </c>
      <c r="Y488" s="56">
        <f>+'INFO ENEL'!R476</f>
        <v>4</v>
      </c>
      <c r="Z488" s="59">
        <f t="shared" si="77"/>
        <v>0.4</v>
      </c>
    </row>
    <row r="489" spans="1:26" s="90" customFormat="1" ht="15" customHeight="1" x14ac:dyDescent="0.25">
      <c r="A489" s="55">
        <f>+'INFO ENEL'!A477</f>
        <v>472</v>
      </c>
      <c r="B489" s="121" t="str">
        <f>+INDEX($B$8:$B$15,MATCH(L489,$L$8:$L$15,0))</f>
        <v>SICODI</v>
      </c>
      <c r="C489" s="56" t="str">
        <f>+'INFO ENEL'!B477</f>
        <v>Lima</v>
      </c>
      <c r="D489" s="56" t="str">
        <f>+'INFO ENEL'!D477</f>
        <v>Distrito de Los Olivos</v>
      </c>
      <c r="E489" s="56" t="str">
        <f>+'INFO ENEL'!D477</f>
        <v>Distrito de Los Olivos</v>
      </c>
      <c r="F489" s="50">
        <f>+'INFO ENEL'!E477</f>
        <v>0</v>
      </c>
      <c r="G489" s="56" t="str">
        <f>+'INFO ENEL'!L477</f>
        <v>BT</v>
      </c>
      <c r="H489" s="57">
        <f>+'INFO ENEL'!M477</f>
        <v>60.307545133258408</v>
      </c>
      <c r="I489" s="56">
        <f>+'INFO ENEL'!N477</f>
        <v>9</v>
      </c>
      <c r="J489" s="56" t="str">
        <f>+'INFO ENEL'!O477</f>
        <v>Poste</v>
      </c>
      <c r="K489" s="56" t="str">
        <f>+'INFO ENEL'!P477</f>
        <v>Concreto</v>
      </c>
      <c r="L489" s="56" t="str">
        <f>+'INFO ENEL'!Q477</f>
        <v>PPC38</v>
      </c>
      <c r="M489" s="55" t="str">
        <f>+IF(ISERROR(INDEX('Estructuras de Acero y Concreto'!$C$6:$C$577,MATCH(L489,'Estructuras de Acero y Concreto'!$D$6:$D$577,0)))=FALSE,INDEX('Estructuras de Acero y Concreto'!$C$6:$C$577,MATCH(L489,'Estructuras de Acero y Concreto'!$D$6:$D$577,0)),IF(ISERROR(INDEX('Estructuras de Madera'!$C$5:$C$122,MATCH(L489,'Estructuras de Madera'!$D$5:$D$122,0)))=FALSE,INDEX('Estructuras de Madera'!$C$5:$C$122,MATCH(L489,'Estructuras de Madera'!$D$5:$D$122,0)),INDEX(SICODI!$G$3:$G$2404,MATCH(L489,SICODI!$G$3:$G$2404,0))))</f>
        <v>PPC38</v>
      </c>
      <c r="N489" s="121" t="str">
        <f>+IF(ISERROR(VLOOKUP(M489,'Resumen de precios LLTT'!$C$17:$D$3071,2,FALSE))=FALSE,VLOOKUP(M489,'Resumen de precios LLTT'!$C$17:$D$3071,2,FALSE),VLOOKUP(M489,SICODI!$G$3:$J$2404,2,FALSE))</f>
        <v>POSTE DE CONCRETO ARMADO PARA A. P.  9/200/120/245</v>
      </c>
      <c r="O489" s="58">
        <f>+IF(ISERROR(VLOOKUP(M489,'Resumen de precios LLTT'!$C$17:$G$3071,5,FALSE))=FALSE,VLOOKUP(M489,'Resumen de precios LLTT'!$C$17:$G$3071,5,FALSE),VLOOKUP(M489,SICODI!$G$3:$J$2404,4,FALSE))</f>
        <v>159.16999999999999</v>
      </c>
      <c r="P489" s="16">
        <f t="shared" si="69"/>
        <v>0.77</v>
      </c>
      <c r="Q489" s="78">
        <f t="shared" si="70"/>
        <v>281.73089999999996</v>
      </c>
      <c r="R489" s="56">
        <v>0</v>
      </c>
      <c r="S489" s="16">
        <f t="shared" si="71"/>
        <v>7.2000000000000008E-2</v>
      </c>
      <c r="T489" s="79">
        <f t="shared" si="72"/>
        <v>1.6903854</v>
      </c>
      <c r="U489" s="80">
        <f t="shared" si="73"/>
        <v>0.2</v>
      </c>
      <c r="V489" s="81">
        <f t="shared" si="74"/>
        <v>0.33807708000000003</v>
      </c>
      <c r="W489" s="79">
        <f t="shared" si="75"/>
        <v>0.1137616744693495</v>
      </c>
      <c r="X489" s="60">
        <f t="shared" si="76"/>
        <v>0.1</v>
      </c>
      <c r="Y489" s="56">
        <f>+'INFO ENEL'!R477</f>
        <v>4</v>
      </c>
      <c r="Z489" s="59">
        <f t="shared" si="77"/>
        <v>0.4</v>
      </c>
    </row>
    <row r="490" spans="1:26" s="90" customFormat="1" ht="15" customHeight="1" x14ac:dyDescent="0.25">
      <c r="A490" s="55">
        <f>+'INFO ENEL'!A478</f>
        <v>473</v>
      </c>
      <c r="B490" s="121" t="str">
        <f>+INDEX($B$8:$B$15,MATCH(L490,$L$8:$L$15,0))</f>
        <v>SICODI</v>
      </c>
      <c r="C490" s="56" t="str">
        <f>+'INFO ENEL'!B478</f>
        <v>Lima</v>
      </c>
      <c r="D490" s="56" t="str">
        <f>+'INFO ENEL'!D478</f>
        <v>Distrito de Los Olivos</v>
      </c>
      <c r="E490" s="56" t="str">
        <f>+'INFO ENEL'!D478</f>
        <v>Distrito de Los Olivos</v>
      </c>
      <c r="F490" s="50">
        <f>+'INFO ENEL'!E478</f>
        <v>0</v>
      </c>
      <c r="G490" s="56" t="str">
        <f>+'INFO ENEL'!L478</f>
        <v>BT</v>
      </c>
      <c r="H490" s="57">
        <f>+'INFO ENEL'!M478</f>
        <v>51.312821010058158</v>
      </c>
      <c r="I490" s="56">
        <f>+'INFO ENEL'!N478</f>
        <v>9</v>
      </c>
      <c r="J490" s="56" t="str">
        <f>+'INFO ENEL'!O478</f>
        <v>Poste</v>
      </c>
      <c r="K490" s="56" t="str">
        <f>+'INFO ENEL'!P478</f>
        <v>Concreto</v>
      </c>
      <c r="L490" s="56" t="str">
        <f>+'INFO ENEL'!Q478</f>
        <v>PPC38</v>
      </c>
      <c r="M490" s="55" t="str">
        <f>+IF(ISERROR(INDEX('Estructuras de Acero y Concreto'!$C$6:$C$577,MATCH(L490,'Estructuras de Acero y Concreto'!$D$6:$D$577,0)))=FALSE,INDEX('Estructuras de Acero y Concreto'!$C$6:$C$577,MATCH(L490,'Estructuras de Acero y Concreto'!$D$6:$D$577,0)),IF(ISERROR(INDEX('Estructuras de Madera'!$C$5:$C$122,MATCH(L490,'Estructuras de Madera'!$D$5:$D$122,0)))=FALSE,INDEX('Estructuras de Madera'!$C$5:$C$122,MATCH(L490,'Estructuras de Madera'!$D$5:$D$122,0)),INDEX(SICODI!$G$3:$G$2404,MATCH(L490,SICODI!$G$3:$G$2404,0))))</f>
        <v>PPC38</v>
      </c>
      <c r="N490" s="121" t="str">
        <f>+IF(ISERROR(VLOOKUP(M490,'Resumen de precios LLTT'!$C$17:$D$3071,2,FALSE))=FALSE,VLOOKUP(M490,'Resumen de precios LLTT'!$C$17:$D$3071,2,FALSE),VLOOKUP(M490,SICODI!$G$3:$J$2404,2,FALSE))</f>
        <v>POSTE DE CONCRETO ARMADO PARA A. P.  9/200/120/245</v>
      </c>
      <c r="O490" s="58">
        <f>+IF(ISERROR(VLOOKUP(M490,'Resumen de precios LLTT'!$C$17:$G$3071,5,FALSE))=FALSE,VLOOKUP(M490,'Resumen de precios LLTT'!$C$17:$G$3071,5,FALSE),VLOOKUP(M490,SICODI!$G$3:$J$2404,4,FALSE))</f>
        <v>159.16999999999999</v>
      </c>
      <c r="P490" s="16">
        <f t="shared" si="69"/>
        <v>0.77</v>
      </c>
      <c r="Q490" s="78">
        <f t="shared" si="70"/>
        <v>281.73089999999996</v>
      </c>
      <c r="R490" s="56">
        <v>0</v>
      </c>
      <c r="S490" s="16">
        <f t="shared" si="71"/>
        <v>7.2000000000000008E-2</v>
      </c>
      <c r="T490" s="79">
        <f t="shared" si="72"/>
        <v>1.6903854</v>
      </c>
      <c r="U490" s="80">
        <f t="shared" si="73"/>
        <v>0.2</v>
      </c>
      <c r="V490" s="81">
        <f t="shared" si="74"/>
        <v>0.33807708000000003</v>
      </c>
      <c r="W490" s="79">
        <f t="shared" si="75"/>
        <v>0.1137616744693495</v>
      </c>
      <c r="X490" s="60">
        <f t="shared" si="76"/>
        <v>0.1</v>
      </c>
      <c r="Y490" s="56">
        <f>+'INFO ENEL'!R478</f>
        <v>4</v>
      </c>
      <c r="Z490" s="59">
        <f t="shared" si="77"/>
        <v>0.4</v>
      </c>
    </row>
    <row r="491" spans="1:26" s="90" customFormat="1" ht="15" customHeight="1" x14ac:dyDescent="0.25">
      <c r="A491" s="55">
        <f>+'INFO ENEL'!A479</f>
        <v>474</v>
      </c>
      <c r="B491" s="121" t="str">
        <f>+INDEX($B$8:$B$15,MATCH(L491,$L$8:$L$15,0))</f>
        <v>SICODI</v>
      </c>
      <c r="C491" s="56" t="str">
        <f>+'INFO ENEL'!B479</f>
        <v>Lima</v>
      </c>
      <c r="D491" s="56" t="str">
        <f>+'INFO ENEL'!D479</f>
        <v>Distrito de Los Olivos</v>
      </c>
      <c r="E491" s="56" t="str">
        <f>+'INFO ENEL'!D479</f>
        <v>Distrito de Los Olivos</v>
      </c>
      <c r="F491" s="50">
        <f>+'INFO ENEL'!E479</f>
        <v>0</v>
      </c>
      <c r="G491" s="56" t="str">
        <f>+'INFO ENEL'!L479</f>
        <v>BT</v>
      </c>
      <c r="H491" s="57">
        <f>+'INFO ENEL'!M479</f>
        <v>77.414556770589968</v>
      </c>
      <c r="I491" s="56">
        <f>+'INFO ENEL'!N479</f>
        <v>9</v>
      </c>
      <c r="J491" s="56" t="str">
        <f>+'INFO ENEL'!O479</f>
        <v>Poste</v>
      </c>
      <c r="K491" s="56" t="str">
        <f>+'INFO ENEL'!P479</f>
        <v>Concreto</v>
      </c>
      <c r="L491" s="56" t="str">
        <f>+'INFO ENEL'!Q479</f>
        <v>PPC38</v>
      </c>
      <c r="M491" s="55" t="str">
        <f>+IF(ISERROR(INDEX('Estructuras de Acero y Concreto'!$C$6:$C$577,MATCH(L491,'Estructuras de Acero y Concreto'!$D$6:$D$577,0)))=FALSE,INDEX('Estructuras de Acero y Concreto'!$C$6:$C$577,MATCH(L491,'Estructuras de Acero y Concreto'!$D$6:$D$577,0)),IF(ISERROR(INDEX('Estructuras de Madera'!$C$5:$C$122,MATCH(L491,'Estructuras de Madera'!$D$5:$D$122,0)))=FALSE,INDEX('Estructuras de Madera'!$C$5:$C$122,MATCH(L491,'Estructuras de Madera'!$D$5:$D$122,0)),INDEX(SICODI!$G$3:$G$2404,MATCH(L491,SICODI!$G$3:$G$2404,0))))</f>
        <v>PPC38</v>
      </c>
      <c r="N491" s="121" t="str">
        <f>+IF(ISERROR(VLOOKUP(M491,'Resumen de precios LLTT'!$C$17:$D$3071,2,FALSE))=FALSE,VLOOKUP(M491,'Resumen de precios LLTT'!$C$17:$D$3071,2,FALSE),VLOOKUP(M491,SICODI!$G$3:$J$2404,2,FALSE))</f>
        <v>POSTE DE CONCRETO ARMADO PARA A. P.  9/200/120/245</v>
      </c>
      <c r="O491" s="58">
        <f>+IF(ISERROR(VLOOKUP(M491,'Resumen de precios LLTT'!$C$17:$G$3071,5,FALSE))=FALSE,VLOOKUP(M491,'Resumen de precios LLTT'!$C$17:$G$3071,5,FALSE),VLOOKUP(M491,SICODI!$G$3:$J$2404,4,FALSE))</f>
        <v>159.16999999999999</v>
      </c>
      <c r="P491" s="16">
        <f t="shared" si="69"/>
        <v>0.77</v>
      </c>
      <c r="Q491" s="78">
        <f t="shared" si="70"/>
        <v>281.73089999999996</v>
      </c>
      <c r="R491" s="56">
        <v>0</v>
      </c>
      <c r="S491" s="16">
        <f t="shared" si="71"/>
        <v>7.2000000000000008E-2</v>
      </c>
      <c r="T491" s="79">
        <f t="shared" si="72"/>
        <v>1.6903854</v>
      </c>
      <c r="U491" s="80">
        <f t="shared" si="73"/>
        <v>0.2</v>
      </c>
      <c r="V491" s="81">
        <f t="shared" si="74"/>
        <v>0.33807708000000003</v>
      </c>
      <c r="W491" s="79">
        <f t="shared" si="75"/>
        <v>0.1137616744693495</v>
      </c>
      <c r="X491" s="60">
        <f t="shared" si="76"/>
        <v>0.1</v>
      </c>
      <c r="Y491" s="56">
        <f>+'INFO ENEL'!R479</f>
        <v>4</v>
      </c>
      <c r="Z491" s="59">
        <f t="shared" si="77"/>
        <v>0.4</v>
      </c>
    </row>
    <row r="492" spans="1:26" s="90" customFormat="1" ht="15" customHeight="1" x14ac:dyDescent="0.25">
      <c r="A492" s="55">
        <f>+'INFO ENEL'!A480</f>
        <v>475</v>
      </c>
      <c r="B492" s="121" t="str">
        <f>+INDEX($B$8:$B$15,MATCH(L492,$L$8:$L$15,0))</f>
        <v>SICODI</v>
      </c>
      <c r="C492" s="56" t="str">
        <f>+'INFO ENEL'!B480</f>
        <v>Lima</v>
      </c>
      <c r="D492" s="56" t="str">
        <f>+'INFO ENEL'!D480</f>
        <v>Distrito de Los Olivos</v>
      </c>
      <c r="E492" s="56" t="str">
        <f>+'INFO ENEL'!D480</f>
        <v>Distrito de Los Olivos</v>
      </c>
      <c r="F492" s="50">
        <f>+'INFO ENEL'!E480</f>
        <v>0</v>
      </c>
      <c r="G492" s="56" t="str">
        <f>+'INFO ENEL'!L480</f>
        <v>BT</v>
      </c>
      <c r="H492" s="57">
        <f>+'INFO ENEL'!M480</f>
        <v>78.294404653120381</v>
      </c>
      <c r="I492" s="56">
        <f>+'INFO ENEL'!N480</f>
        <v>9</v>
      </c>
      <c r="J492" s="56" t="str">
        <f>+'INFO ENEL'!O480</f>
        <v>Poste</v>
      </c>
      <c r="K492" s="56" t="str">
        <f>+'INFO ENEL'!P480</f>
        <v>Concreto</v>
      </c>
      <c r="L492" s="56" t="str">
        <f>+'INFO ENEL'!Q480</f>
        <v>PPC38</v>
      </c>
      <c r="M492" s="55" t="str">
        <f>+IF(ISERROR(INDEX('Estructuras de Acero y Concreto'!$C$6:$C$577,MATCH(L492,'Estructuras de Acero y Concreto'!$D$6:$D$577,0)))=FALSE,INDEX('Estructuras de Acero y Concreto'!$C$6:$C$577,MATCH(L492,'Estructuras de Acero y Concreto'!$D$6:$D$577,0)),IF(ISERROR(INDEX('Estructuras de Madera'!$C$5:$C$122,MATCH(L492,'Estructuras de Madera'!$D$5:$D$122,0)))=FALSE,INDEX('Estructuras de Madera'!$C$5:$C$122,MATCH(L492,'Estructuras de Madera'!$D$5:$D$122,0)),INDEX(SICODI!$G$3:$G$2404,MATCH(L492,SICODI!$G$3:$G$2404,0))))</f>
        <v>PPC38</v>
      </c>
      <c r="N492" s="121" t="str">
        <f>+IF(ISERROR(VLOOKUP(M492,'Resumen de precios LLTT'!$C$17:$D$3071,2,FALSE))=FALSE,VLOOKUP(M492,'Resumen de precios LLTT'!$C$17:$D$3071,2,FALSE),VLOOKUP(M492,SICODI!$G$3:$J$2404,2,FALSE))</f>
        <v>POSTE DE CONCRETO ARMADO PARA A. P.  9/200/120/245</v>
      </c>
      <c r="O492" s="58">
        <f>+IF(ISERROR(VLOOKUP(M492,'Resumen de precios LLTT'!$C$17:$G$3071,5,FALSE))=FALSE,VLOOKUP(M492,'Resumen de precios LLTT'!$C$17:$G$3071,5,FALSE),VLOOKUP(M492,SICODI!$G$3:$J$2404,4,FALSE))</f>
        <v>159.16999999999999</v>
      </c>
      <c r="P492" s="16">
        <f t="shared" si="69"/>
        <v>0.77</v>
      </c>
      <c r="Q492" s="78">
        <f t="shared" si="70"/>
        <v>281.73089999999996</v>
      </c>
      <c r="R492" s="56">
        <v>0</v>
      </c>
      <c r="S492" s="16">
        <f t="shared" si="71"/>
        <v>7.2000000000000008E-2</v>
      </c>
      <c r="T492" s="79">
        <f t="shared" si="72"/>
        <v>1.6903854</v>
      </c>
      <c r="U492" s="80">
        <f t="shared" si="73"/>
        <v>0.2</v>
      </c>
      <c r="V492" s="81">
        <f t="shared" si="74"/>
        <v>0.33807708000000003</v>
      </c>
      <c r="W492" s="79">
        <f t="shared" si="75"/>
        <v>0.1137616744693495</v>
      </c>
      <c r="X492" s="60">
        <f t="shared" si="76"/>
        <v>0.1</v>
      </c>
      <c r="Y492" s="56">
        <f>+'INFO ENEL'!R480</f>
        <v>4</v>
      </c>
      <c r="Z492" s="59">
        <f t="shared" si="77"/>
        <v>0.4</v>
      </c>
    </row>
    <row r="493" spans="1:26" s="90" customFormat="1" ht="15" customHeight="1" x14ac:dyDescent="0.25">
      <c r="A493" s="55">
        <f>+'INFO ENEL'!A481</f>
        <v>476</v>
      </c>
      <c r="B493" s="121" t="str">
        <f>+INDEX($B$8:$B$15,MATCH(L493,$L$8:$L$15,0))</f>
        <v>SICODI</v>
      </c>
      <c r="C493" s="56" t="str">
        <f>+'INFO ENEL'!B481</f>
        <v>Lima</v>
      </c>
      <c r="D493" s="56" t="str">
        <f>+'INFO ENEL'!D481</f>
        <v>Distrito de Los Olivos</v>
      </c>
      <c r="E493" s="56" t="str">
        <f>+'INFO ENEL'!D481</f>
        <v>Distrito de Los Olivos</v>
      </c>
      <c r="F493" s="50">
        <f>+'INFO ENEL'!E481</f>
        <v>0</v>
      </c>
      <c r="G493" s="56" t="str">
        <f>+'INFO ENEL'!L481</f>
        <v>BT</v>
      </c>
      <c r="H493" s="57">
        <f>+'INFO ENEL'!M481</f>
        <v>74.5</v>
      </c>
      <c r="I493" s="56">
        <f>+'INFO ENEL'!N481</f>
        <v>9</v>
      </c>
      <c r="J493" s="56" t="str">
        <f>+'INFO ENEL'!O481</f>
        <v>Poste</v>
      </c>
      <c r="K493" s="56" t="str">
        <f>+'INFO ENEL'!P481</f>
        <v>Concreto</v>
      </c>
      <c r="L493" s="56" t="str">
        <f>+'INFO ENEL'!Q481</f>
        <v>PPC38</v>
      </c>
      <c r="M493" s="55" t="str">
        <f>+IF(ISERROR(INDEX('Estructuras de Acero y Concreto'!$C$6:$C$577,MATCH(L493,'Estructuras de Acero y Concreto'!$D$6:$D$577,0)))=FALSE,INDEX('Estructuras de Acero y Concreto'!$C$6:$C$577,MATCH(L493,'Estructuras de Acero y Concreto'!$D$6:$D$577,0)),IF(ISERROR(INDEX('Estructuras de Madera'!$C$5:$C$122,MATCH(L493,'Estructuras de Madera'!$D$5:$D$122,0)))=FALSE,INDEX('Estructuras de Madera'!$C$5:$C$122,MATCH(L493,'Estructuras de Madera'!$D$5:$D$122,0)),INDEX(SICODI!$G$3:$G$2404,MATCH(L493,SICODI!$G$3:$G$2404,0))))</f>
        <v>PPC38</v>
      </c>
      <c r="N493" s="121" t="str">
        <f>+IF(ISERROR(VLOOKUP(M493,'Resumen de precios LLTT'!$C$17:$D$3071,2,FALSE))=FALSE,VLOOKUP(M493,'Resumen de precios LLTT'!$C$17:$D$3071,2,FALSE),VLOOKUP(M493,SICODI!$G$3:$J$2404,2,FALSE))</f>
        <v>POSTE DE CONCRETO ARMADO PARA A. P.  9/200/120/245</v>
      </c>
      <c r="O493" s="58">
        <f>+IF(ISERROR(VLOOKUP(M493,'Resumen de precios LLTT'!$C$17:$G$3071,5,FALSE))=FALSE,VLOOKUP(M493,'Resumen de precios LLTT'!$C$17:$G$3071,5,FALSE),VLOOKUP(M493,SICODI!$G$3:$J$2404,4,FALSE))</f>
        <v>159.16999999999999</v>
      </c>
      <c r="P493" s="16">
        <f t="shared" si="69"/>
        <v>0.77</v>
      </c>
      <c r="Q493" s="78">
        <f t="shared" si="70"/>
        <v>281.73089999999996</v>
      </c>
      <c r="R493" s="56">
        <v>0</v>
      </c>
      <c r="S493" s="16">
        <f t="shared" si="71"/>
        <v>7.2000000000000008E-2</v>
      </c>
      <c r="T493" s="79">
        <f t="shared" si="72"/>
        <v>1.6903854</v>
      </c>
      <c r="U493" s="80">
        <f t="shared" si="73"/>
        <v>0.2</v>
      </c>
      <c r="V493" s="81">
        <f t="shared" si="74"/>
        <v>0.33807708000000003</v>
      </c>
      <c r="W493" s="79">
        <f t="shared" si="75"/>
        <v>0.1137616744693495</v>
      </c>
      <c r="X493" s="60">
        <f t="shared" si="76"/>
        <v>0.1</v>
      </c>
      <c r="Y493" s="56">
        <f>+'INFO ENEL'!R481</f>
        <v>4</v>
      </c>
      <c r="Z493" s="59">
        <f t="shared" si="77"/>
        <v>0.4</v>
      </c>
    </row>
    <row r="494" spans="1:26" s="90" customFormat="1" ht="15" customHeight="1" x14ac:dyDescent="0.25">
      <c r="A494" s="55">
        <f>+'INFO ENEL'!A482</f>
        <v>477</v>
      </c>
      <c r="B494" s="121" t="str">
        <f>+INDEX($B$8:$B$15,MATCH(L494,$L$8:$L$15,0))</f>
        <v>SICODI</v>
      </c>
      <c r="C494" s="56" t="str">
        <f>+'INFO ENEL'!B482</f>
        <v>Lima</v>
      </c>
      <c r="D494" s="56" t="str">
        <f>+'INFO ENEL'!D482</f>
        <v>Distrito de San Martin de Porres</v>
      </c>
      <c r="E494" s="56" t="str">
        <f>+'INFO ENEL'!D482</f>
        <v>Distrito de San Martin de Porres</v>
      </c>
      <c r="F494" s="50">
        <f>+'INFO ENEL'!E482</f>
        <v>0</v>
      </c>
      <c r="G494" s="56" t="str">
        <f>+'INFO ENEL'!L482</f>
        <v>MT</v>
      </c>
      <c r="H494" s="57">
        <f>+'INFO ENEL'!M482</f>
        <v>30.413812651491099</v>
      </c>
      <c r="I494" s="56">
        <f>+'INFO ENEL'!N482</f>
        <v>15</v>
      </c>
      <c r="J494" s="56" t="str">
        <f>+'INFO ENEL'!O482</f>
        <v>Poste</v>
      </c>
      <c r="K494" s="56" t="str">
        <f>+'INFO ENEL'!P482</f>
        <v>Concreto</v>
      </c>
      <c r="L494" s="56" t="str">
        <f>+'INFO ENEL'!Q482</f>
        <v>PPC24</v>
      </c>
      <c r="M494" s="55" t="str">
        <f>+IF(ISERROR(INDEX('Estructuras de Acero y Concreto'!$C$6:$C$577,MATCH(L494,'Estructuras de Acero y Concreto'!$D$6:$D$577,0)))=FALSE,INDEX('Estructuras de Acero y Concreto'!$C$6:$C$577,MATCH(L494,'Estructuras de Acero y Concreto'!$D$6:$D$577,0)),IF(ISERROR(INDEX('Estructuras de Madera'!$C$5:$C$122,MATCH(L494,'Estructuras de Madera'!$D$5:$D$122,0)))=FALSE,INDEX('Estructuras de Madera'!$C$5:$C$122,MATCH(L494,'Estructuras de Madera'!$D$5:$D$122,0)),INDEX(SICODI!$G$3:$G$2404,MATCH(L494,SICODI!$G$3:$G$2404,0))))</f>
        <v>PPC24</v>
      </c>
      <c r="N494" s="121" t="str">
        <f>+IF(ISERROR(VLOOKUP(M494,'Resumen de precios LLTT'!$C$17:$D$3071,2,FALSE))=FALSE,VLOOKUP(M494,'Resumen de precios LLTT'!$C$17:$D$3071,2,FALSE),VLOOKUP(M494,SICODI!$G$3:$J$2404,2,FALSE))</f>
        <v>POSTE DE CONCRETO ARMADO DE 15/400/150/375</v>
      </c>
      <c r="O494" s="58">
        <f>+IF(ISERROR(VLOOKUP(M494,'Resumen de precios LLTT'!$C$17:$G$3071,5,FALSE))=FALSE,VLOOKUP(M494,'Resumen de precios LLTT'!$C$17:$G$3071,5,FALSE),VLOOKUP(M494,SICODI!$G$3:$J$2404,4,FALSE))</f>
        <v>476.76</v>
      </c>
      <c r="P494" s="16">
        <f t="shared" si="69"/>
        <v>0.84299999999999997</v>
      </c>
      <c r="Q494" s="78">
        <f t="shared" si="70"/>
        <v>878.66867999999999</v>
      </c>
      <c r="R494" s="56">
        <v>0</v>
      </c>
      <c r="S494" s="16">
        <f t="shared" si="71"/>
        <v>0.13400000000000001</v>
      </c>
      <c r="T494" s="79">
        <f t="shared" si="72"/>
        <v>9.8118002600000001</v>
      </c>
      <c r="U494" s="80">
        <f t="shared" si="73"/>
        <v>0.183</v>
      </c>
      <c r="V494" s="81">
        <f t="shared" si="74"/>
        <v>1.7955594475800001</v>
      </c>
      <c r="W494" s="79">
        <f t="shared" si="75"/>
        <v>0.60419904645994038</v>
      </c>
      <c r="X494" s="60">
        <f t="shared" si="76"/>
        <v>0.6</v>
      </c>
      <c r="Y494" s="56">
        <f>+'INFO ENEL'!R482</f>
        <v>1</v>
      </c>
      <c r="Z494" s="59">
        <f t="shared" si="77"/>
        <v>0.6</v>
      </c>
    </row>
    <row r="495" spans="1:26" s="90" customFormat="1" ht="15" customHeight="1" x14ac:dyDescent="0.25">
      <c r="A495" s="55">
        <f>+'INFO ENEL'!A483</f>
        <v>478</v>
      </c>
      <c r="B495" s="121" t="str">
        <f>+INDEX($B$8:$B$15,MATCH(L495,$L$8:$L$15,0))</f>
        <v>SICODI</v>
      </c>
      <c r="C495" s="56" t="str">
        <f>+'INFO ENEL'!B483</f>
        <v>Lima</v>
      </c>
      <c r="D495" s="56" t="str">
        <f>+'INFO ENEL'!D483</f>
        <v>Distrito de San Martin de Porres</v>
      </c>
      <c r="E495" s="56" t="str">
        <f>+'INFO ENEL'!D483</f>
        <v>Distrito de San Martin de Porres</v>
      </c>
      <c r="F495" s="50">
        <f>+'INFO ENEL'!E483</f>
        <v>0</v>
      </c>
      <c r="G495" s="56" t="str">
        <f>+'INFO ENEL'!L483</f>
        <v>MT</v>
      </c>
      <c r="H495" s="57">
        <f>+'INFO ENEL'!M483</f>
        <v>36.878177829171548</v>
      </c>
      <c r="I495" s="56">
        <f>+'INFO ENEL'!N483</f>
        <v>15</v>
      </c>
      <c r="J495" s="56" t="str">
        <f>+'INFO ENEL'!O483</f>
        <v>Poste</v>
      </c>
      <c r="K495" s="56" t="str">
        <f>+'INFO ENEL'!P483</f>
        <v>Concreto</v>
      </c>
      <c r="L495" s="56" t="str">
        <f>+'INFO ENEL'!Q483</f>
        <v>PPC24</v>
      </c>
      <c r="M495" s="55" t="str">
        <f>+IF(ISERROR(INDEX('Estructuras de Acero y Concreto'!$C$6:$C$577,MATCH(L495,'Estructuras de Acero y Concreto'!$D$6:$D$577,0)))=FALSE,INDEX('Estructuras de Acero y Concreto'!$C$6:$C$577,MATCH(L495,'Estructuras de Acero y Concreto'!$D$6:$D$577,0)),IF(ISERROR(INDEX('Estructuras de Madera'!$C$5:$C$122,MATCH(L495,'Estructuras de Madera'!$D$5:$D$122,0)))=FALSE,INDEX('Estructuras de Madera'!$C$5:$C$122,MATCH(L495,'Estructuras de Madera'!$D$5:$D$122,0)),INDEX(SICODI!$G$3:$G$2404,MATCH(L495,SICODI!$G$3:$G$2404,0))))</f>
        <v>PPC24</v>
      </c>
      <c r="N495" s="121" t="str">
        <f>+IF(ISERROR(VLOOKUP(M495,'Resumen de precios LLTT'!$C$17:$D$3071,2,FALSE))=FALSE,VLOOKUP(M495,'Resumen de precios LLTT'!$C$17:$D$3071,2,FALSE),VLOOKUP(M495,SICODI!$G$3:$J$2404,2,FALSE))</f>
        <v>POSTE DE CONCRETO ARMADO DE 15/400/150/375</v>
      </c>
      <c r="O495" s="58">
        <f>+IF(ISERROR(VLOOKUP(M495,'Resumen de precios LLTT'!$C$17:$G$3071,5,FALSE))=FALSE,VLOOKUP(M495,'Resumen de precios LLTT'!$C$17:$G$3071,5,FALSE),VLOOKUP(M495,SICODI!$G$3:$J$2404,4,FALSE))</f>
        <v>476.76</v>
      </c>
      <c r="P495" s="16">
        <f t="shared" si="69"/>
        <v>0.84299999999999997</v>
      </c>
      <c r="Q495" s="78">
        <f t="shared" si="70"/>
        <v>878.66867999999999</v>
      </c>
      <c r="R495" s="56">
        <v>0</v>
      </c>
      <c r="S495" s="16">
        <f t="shared" si="71"/>
        <v>0.13400000000000001</v>
      </c>
      <c r="T495" s="79">
        <f t="shared" si="72"/>
        <v>9.8118002600000001</v>
      </c>
      <c r="U495" s="80">
        <f t="shared" si="73"/>
        <v>0.183</v>
      </c>
      <c r="V495" s="81">
        <f t="shared" si="74"/>
        <v>1.7955594475800001</v>
      </c>
      <c r="W495" s="79">
        <f t="shared" si="75"/>
        <v>0.60419904645994038</v>
      </c>
      <c r="X495" s="60">
        <f t="shared" si="76"/>
        <v>0.6</v>
      </c>
      <c r="Y495" s="56">
        <f>+'INFO ENEL'!R483</f>
        <v>1</v>
      </c>
      <c r="Z495" s="59">
        <f t="shared" si="77"/>
        <v>0.6</v>
      </c>
    </row>
    <row r="496" spans="1:26" s="90" customFormat="1" ht="15" customHeight="1" x14ac:dyDescent="0.25">
      <c r="A496" s="55">
        <f>+'INFO ENEL'!A484</f>
        <v>479</v>
      </c>
      <c r="B496" s="121" t="str">
        <f>+INDEX($B$8:$B$15,MATCH(L496,$L$8:$L$15,0))</f>
        <v>SICODI</v>
      </c>
      <c r="C496" s="56" t="str">
        <f>+'INFO ENEL'!B484</f>
        <v>Lima</v>
      </c>
      <c r="D496" s="56" t="str">
        <f>+'INFO ENEL'!D484</f>
        <v>Distrito de Puente Piedra</v>
      </c>
      <c r="E496" s="56" t="str">
        <f>+'INFO ENEL'!D484</f>
        <v>Distrito de Puente Piedra</v>
      </c>
      <c r="F496" s="50">
        <f>+'INFO ENEL'!E484</f>
        <v>0</v>
      </c>
      <c r="G496" s="56" t="str">
        <f>+'INFO ENEL'!L484</f>
        <v>MT</v>
      </c>
      <c r="H496" s="57">
        <f>+'INFO ENEL'!M484</f>
        <v>62.369864518050704</v>
      </c>
      <c r="I496" s="56">
        <f>+'INFO ENEL'!N484</f>
        <v>15</v>
      </c>
      <c r="J496" s="56" t="str">
        <f>+'INFO ENEL'!O484</f>
        <v>Poste</v>
      </c>
      <c r="K496" s="56" t="str">
        <f>+'INFO ENEL'!P484</f>
        <v>Concreto</v>
      </c>
      <c r="L496" s="56" t="str">
        <f>+'INFO ENEL'!Q484</f>
        <v>PPC24</v>
      </c>
      <c r="M496" s="55" t="str">
        <f>+IF(ISERROR(INDEX('Estructuras de Acero y Concreto'!$C$6:$C$577,MATCH(L496,'Estructuras de Acero y Concreto'!$D$6:$D$577,0)))=FALSE,INDEX('Estructuras de Acero y Concreto'!$C$6:$C$577,MATCH(L496,'Estructuras de Acero y Concreto'!$D$6:$D$577,0)),IF(ISERROR(INDEX('Estructuras de Madera'!$C$5:$C$122,MATCH(L496,'Estructuras de Madera'!$D$5:$D$122,0)))=FALSE,INDEX('Estructuras de Madera'!$C$5:$C$122,MATCH(L496,'Estructuras de Madera'!$D$5:$D$122,0)),INDEX(SICODI!$G$3:$G$2404,MATCH(L496,SICODI!$G$3:$G$2404,0))))</f>
        <v>PPC24</v>
      </c>
      <c r="N496" s="121" t="str">
        <f>+IF(ISERROR(VLOOKUP(M496,'Resumen de precios LLTT'!$C$17:$D$3071,2,FALSE))=FALSE,VLOOKUP(M496,'Resumen de precios LLTT'!$C$17:$D$3071,2,FALSE),VLOOKUP(M496,SICODI!$G$3:$J$2404,2,FALSE))</f>
        <v>POSTE DE CONCRETO ARMADO DE 15/400/150/375</v>
      </c>
      <c r="O496" s="58">
        <f>+IF(ISERROR(VLOOKUP(M496,'Resumen de precios LLTT'!$C$17:$G$3071,5,FALSE))=FALSE,VLOOKUP(M496,'Resumen de precios LLTT'!$C$17:$G$3071,5,FALSE),VLOOKUP(M496,SICODI!$G$3:$J$2404,4,FALSE))</f>
        <v>476.76</v>
      </c>
      <c r="P496" s="16">
        <f t="shared" si="69"/>
        <v>0.84299999999999997</v>
      </c>
      <c r="Q496" s="78">
        <f t="shared" si="70"/>
        <v>878.66867999999999</v>
      </c>
      <c r="R496" s="56">
        <v>0</v>
      </c>
      <c r="S496" s="16">
        <f t="shared" si="71"/>
        <v>0.13400000000000001</v>
      </c>
      <c r="T496" s="79">
        <f t="shared" si="72"/>
        <v>9.8118002600000001</v>
      </c>
      <c r="U496" s="80">
        <f t="shared" si="73"/>
        <v>0.183</v>
      </c>
      <c r="V496" s="81">
        <f t="shared" si="74"/>
        <v>1.7955594475800001</v>
      </c>
      <c r="W496" s="79">
        <f t="shared" si="75"/>
        <v>0.60419904645994038</v>
      </c>
      <c r="X496" s="60">
        <f t="shared" si="76"/>
        <v>0.6</v>
      </c>
      <c r="Y496" s="56">
        <f>+'INFO ENEL'!R484</f>
        <v>1</v>
      </c>
      <c r="Z496" s="59">
        <f t="shared" si="77"/>
        <v>0.6</v>
      </c>
    </row>
    <row r="497" spans="1:26" s="90" customFormat="1" ht="15" customHeight="1" x14ac:dyDescent="0.25">
      <c r="A497" s="55">
        <f>+'INFO ENEL'!A485</f>
        <v>480</v>
      </c>
      <c r="B497" s="121" t="str">
        <f>+INDEX($B$8:$B$15,MATCH(L497,$L$8:$L$15,0))</f>
        <v>SICODI</v>
      </c>
      <c r="C497" s="56" t="str">
        <f>+'INFO ENEL'!B485</f>
        <v>Lima</v>
      </c>
      <c r="D497" s="56" t="str">
        <f>+'INFO ENEL'!D485</f>
        <v>Distrito de Puente Piedra</v>
      </c>
      <c r="E497" s="56" t="str">
        <f>+'INFO ENEL'!D485</f>
        <v>Distrito de Puente Piedra</v>
      </c>
      <c r="F497" s="50">
        <f>+'INFO ENEL'!E485</f>
        <v>0</v>
      </c>
      <c r="G497" s="56" t="str">
        <f>+'INFO ENEL'!L485</f>
        <v>MT</v>
      </c>
      <c r="H497" s="57">
        <f>+'INFO ENEL'!M485</f>
        <v>70.092721448161114</v>
      </c>
      <c r="I497" s="56">
        <f>+'INFO ENEL'!N485</f>
        <v>15</v>
      </c>
      <c r="J497" s="56" t="str">
        <f>+'INFO ENEL'!O485</f>
        <v>Poste</v>
      </c>
      <c r="K497" s="56" t="str">
        <f>+'INFO ENEL'!P485</f>
        <v>Concreto</v>
      </c>
      <c r="L497" s="56" t="str">
        <f>+'INFO ENEL'!Q485</f>
        <v>PPC24</v>
      </c>
      <c r="M497" s="55" t="str">
        <f>+IF(ISERROR(INDEX('Estructuras de Acero y Concreto'!$C$6:$C$577,MATCH(L497,'Estructuras de Acero y Concreto'!$D$6:$D$577,0)))=FALSE,INDEX('Estructuras de Acero y Concreto'!$C$6:$C$577,MATCH(L497,'Estructuras de Acero y Concreto'!$D$6:$D$577,0)),IF(ISERROR(INDEX('Estructuras de Madera'!$C$5:$C$122,MATCH(L497,'Estructuras de Madera'!$D$5:$D$122,0)))=FALSE,INDEX('Estructuras de Madera'!$C$5:$C$122,MATCH(L497,'Estructuras de Madera'!$D$5:$D$122,0)),INDEX(SICODI!$G$3:$G$2404,MATCH(L497,SICODI!$G$3:$G$2404,0))))</f>
        <v>PPC24</v>
      </c>
      <c r="N497" s="121" t="str">
        <f>+IF(ISERROR(VLOOKUP(M497,'Resumen de precios LLTT'!$C$17:$D$3071,2,FALSE))=FALSE,VLOOKUP(M497,'Resumen de precios LLTT'!$C$17:$D$3071,2,FALSE),VLOOKUP(M497,SICODI!$G$3:$J$2404,2,FALSE))</f>
        <v>POSTE DE CONCRETO ARMADO DE 15/400/150/375</v>
      </c>
      <c r="O497" s="58">
        <f>+IF(ISERROR(VLOOKUP(M497,'Resumen de precios LLTT'!$C$17:$G$3071,5,FALSE))=FALSE,VLOOKUP(M497,'Resumen de precios LLTT'!$C$17:$G$3071,5,FALSE),VLOOKUP(M497,SICODI!$G$3:$J$2404,4,FALSE))</f>
        <v>476.76</v>
      </c>
      <c r="P497" s="16">
        <f t="shared" si="69"/>
        <v>0.84299999999999997</v>
      </c>
      <c r="Q497" s="78">
        <f t="shared" si="70"/>
        <v>878.66867999999999</v>
      </c>
      <c r="R497" s="56">
        <v>0</v>
      </c>
      <c r="S497" s="16">
        <f t="shared" si="71"/>
        <v>0.13400000000000001</v>
      </c>
      <c r="T497" s="79">
        <f t="shared" si="72"/>
        <v>9.8118002600000001</v>
      </c>
      <c r="U497" s="80">
        <f t="shared" si="73"/>
        <v>0.183</v>
      </c>
      <c r="V497" s="81">
        <f t="shared" si="74"/>
        <v>1.7955594475800001</v>
      </c>
      <c r="W497" s="79">
        <f t="shared" si="75"/>
        <v>0.60419904645994038</v>
      </c>
      <c r="X497" s="60">
        <f t="shared" si="76"/>
        <v>0.6</v>
      </c>
      <c r="Y497" s="56">
        <f>+'INFO ENEL'!R485</f>
        <v>1</v>
      </c>
      <c r="Z497" s="59">
        <f t="shared" si="77"/>
        <v>0.6</v>
      </c>
    </row>
    <row r="498" spans="1:26" s="90" customFormat="1" ht="15" customHeight="1" x14ac:dyDescent="0.25">
      <c r="A498" s="55">
        <f>+'INFO ENEL'!A486</f>
        <v>481</v>
      </c>
      <c r="B498" s="121" t="str">
        <f>+INDEX($B$8:$B$15,MATCH(L498,$L$8:$L$15,0))</f>
        <v>SICODI</v>
      </c>
      <c r="C498" s="56" t="str">
        <f>+'INFO ENEL'!B486</f>
        <v>Lima</v>
      </c>
      <c r="D498" s="56" t="str">
        <f>+'INFO ENEL'!D486</f>
        <v>Distrito de Puente Piedra</v>
      </c>
      <c r="E498" s="56" t="str">
        <f>+'INFO ENEL'!D486</f>
        <v>Distrito de Puente Piedra</v>
      </c>
      <c r="F498" s="50">
        <f>+'INFO ENEL'!E486</f>
        <v>0</v>
      </c>
      <c r="G498" s="56" t="str">
        <f>+'INFO ENEL'!L486</f>
        <v>MT</v>
      </c>
      <c r="H498" s="57">
        <f>+'INFO ENEL'!M486</f>
        <v>84.220023747387941</v>
      </c>
      <c r="I498" s="56">
        <f>+'INFO ENEL'!N486</f>
        <v>15</v>
      </c>
      <c r="J498" s="56" t="str">
        <f>+'INFO ENEL'!O486</f>
        <v>Poste</v>
      </c>
      <c r="K498" s="56" t="str">
        <f>+'INFO ENEL'!P486</f>
        <v>Concreto</v>
      </c>
      <c r="L498" s="56" t="str">
        <f>+'INFO ENEL'!Q486</f>
        <v>PPC24</v>
      </c>
      <c r="M498" s="55" t="str">
        <f>+IF(ISERROR(INDEX('Estructuras de Acero y Concreto'!$C$6:$C$577,MATCH(L498,'Estructuras de Acero y Concreto'!$D$6:$D$577,0)))=FALSE,INDEX('Estructuras de Acero y Concreto'!$C$6:$C$577,MATCH(L498,'Estructuras de Acero y Concreto'!$D$6:$D$577,0)),IF(ISERROR(INDEX('Estructuras de Madera'!$C$5:$C$122,MATCH(L498,'Estructuras de Madera'!$D$5:$D$122,0)))=FALSE,INDEX('Estructuras de Madera'!$C$5:$C$122,MATCH(L498,'Estructuras de Madera'!$D$5:$D$122,0)),INDEX(SICODI!$G$3:$G$2404,MATCH(L498,SICODI!$G$3:$G$2404,0))))</f>
        <v>PPC24</v>
      </c>
      <c r="N498" s="121" t="str">
        <f>+IF(ISERROR(VLOOKUP(M498,'Resumen de precios LLTT'!$C$17:$D$3071,2,FALSE))=FALSE,VLOOKUP(M498,'Resumen de precios LLTT'!$C$17:$D$3071,2,FALSE),VLOOKUP(M498,SICODI!$G$3:$J$2404,2,FALSE))</f>
        <v>POSTE DE CONCRETO ARMADO DE 15/400/150/375</v>
      </c>
      <c r="O498" s="58">
        <f>+IF(ISERROR(VLOOKUP(M498,'Resumen de precios LLTT'!$C$17:$G$3071,5,FALSE))=FALSE,VLOOKUP(M498,'Resumen de precios LLTT'!$C$17:$G$3071,5,FALSE),VLOOKUP(M498,SICODI!$G$3:$J$2404,4,FALSE))</f>
        <v>476.76</v>
      </c>
      <c r="P498" s="16">
        <f t="shared" si="69"/>
        <v>0.84299999999999997</v>
      </c>
      <c r="Q498" s="78">
        <f t="shared" si="70"/>
        <v>878.66867999999999</v>
      </c>
      <c r="R498" s="56">
        <v>0</v>
      </c>
      <c r="S498" s="16">
        <f t="shared" si="71"/>
        <v>0.13400000000000001</v>
      </c>
      <c r="T498" s="79">
        <f t="shared" si="72"/>
        <v>9.8118002600000001</v>
      </c>
      <c r="U498" s="80">
        <f t="shared" si="73"/>
        <v>0.183</v>
      </c>
      <c r="V498" s="81">
        <f t="shared" si="74"/>
        <v>1.7955594475800001</v>
      </c>
      <c r="W498" s="79">
        <f t="shared" si="75"/>
        <v>0.60419904645994038</v>
      </c>
      <c r="X498" s="60">
        <f t="shared" si="76"/>
        <v>0.6</v>
      </c>
      <c r="Y498" s="56">
        <f>+'INFO ENEL'!R486</f>
        <v>1</v>
      </c>
      <c r="Z498" s="59">
        <f t="shared" si="77"/>
        <v>0.6</v>
      </c>
    </row>
    <row r="499" spans="1:26" s="90" customFormat="1" ht="15" customHeight="1" x14ac:dyDescent="0.25">
      <c r="A499" s="55">
        <f>+'INFO ENEL'!A487</f>
        <v>482</v>
      </c>
      <c r="B499" s="121" t="str">
        <f>+INDEX($B$8:$B$15,MATCH(L499,$L$8:$L$15,0))</f>
        <v>SICODI</v>
      </c>
      <c r="C499" s="56" t="str">
        <f>+'INFO ENEL'!B487</f>
        <v>Lima</v>
      </c>
      <c r="D499" s="56" t="str">
        <f>+'INFO ENEL'!D487</f>
        <v>Distrito de San Martin de Porres</v>
      </c>
      <c r="E499" s="56" t="str">
        <f>+'INFO ENEL'!D487</f>
        <v>Distrito de San Martin de Porres</v>
      </c>
      <c r="F499" s="50">
        <f>+'INFO ENEL'!E487</f>
        <v>0</v>
      </c>
      <c r="G499" s="56" t="str">
        <f>+'INFO ENEL'!L487</f>
        <v>MT</v>
      </c>
      <c r="H499" s="57">
        <f>+'INFO ENEL'!M487</f>
        <v>73.573092907665639</v>
      </c>
      <c r="I499" s="56">
        <f>+'INFO ENEL'!N487</f>
        <v>15</v>
      </c>
      <c r="J499" s="56" t="str">
        <f>+'INFO ENEL'!O487</f>
        <v>Poste</v>
      </c>
      <c r="K499" s="56" t="str">
        <f>+'INFO ENEL'!P487</f>
        <v>Concreto</v>
      </c>
      <c r="L499" s="56" t="str">
        <f>+'INFO ENEL'!Q487</f>
        <v>PPC24</v>
      </c>
      <c r="M499" s="55" t="str">
        <f>+IF(ISERROR(INDEX('Estructuras de Acero y Concreto'!$C$6:$C$577,MATCH(L499,'Estructuras de Acero y Concreto'!$D$6:$D$577,0)))=FALSE,INDEX('Estructuras de Acero y Concreto'!$C$6:$C$577,MATCH(L499,'Estructuras de Acero y Concreto'!$D$6:$D$577,0)),IF(ISERROR(INDEX('Estructuras de Madera'!$C$5:$C$122,MATCH(L499,'Estructuras de Madera'!$D$5:$D$122,0)))=FALSE,INDEX('Estructuras de Madera'!$C$5:$C$122,MATCH(L499,'Estructuras de Madera'!$D$5:$D$122,0)),INDEX(SICODI!$G$3:$G$2404,MATCH(L499,SICODI!$G$3:$G$2404,0))))</f>
        <v>PPC24</v>
      </c>
      <c r="N499" s="121" t="str">
        <f>+IF(ISERROR(VLOOKUP(M499,'Resumen de precios LLTT'!$C$17:$D$3071,2,FALSE))=FALSE,VLOOKUP(M499,'Resumen de precios LLTT'!$C$17:$D$3071,2,FALSE),VLOOKUP(M499,SICODI!$G$3:$J$2404,2,FALSE))</f>
        <v>POSTE DE CONCRETO ARMADO DE 15/400/150/375</v>
      </c>
      <c r="O499" s="58">
        <f>+IF(ISERROR(VLOOKUP(M499,'Resumen de precios LLTT'!$C$17:$G$3071,5,FALSE))=FALSE,VLOOKUP(M499,'Resumen de precios LLTT'!$C$17:$G$3071,5,FALSE),VLOOKUP(M499,SICODI!$G$3:$J$2404,4,FALSE))</f>
        <v>476.76</v>
      </c>
      <c r="P499" s="16">
        <f t="shared" si="69"/>
        <v>0.84299999999999997</v>
      </c>
      <c r="Q499" s="78">
        <f t="shared" si="70"/>
        <v>878.66867999999999</v>
      </c>
      <c r="R499" s="56">
        <v>0</v>
      </c>
      <c r="S499" s="16">
        <f t="shared" si="71"/>
        <v>0.13400000000000001</v>
      </c>
      <c r="T499" s="79">
        <f t="shared" si="72"/>
        <v>9.8118002600000001</v>
      </c>
      <c r="U499" s="80">
        <f t="shared" si="73"/>
        <v>0.183</v>
      </c>
      <c r="V499" s="81">
        <f t="shared" si="74"/>
        <v>1.7955594475800001</v>
      </c>
      <c r="W499" s="79">
        <f t="shared" si="75"/>
        <v>0.60419904645994038</v>
      </c>
      <c r="X499" s="60">
        <f t="shared" si="76"/>
        <v>0.6</v>
      </c>
      <c r="Y499" s="56">
        <f>+'INFO ENEL'!R487</f>
        <v>1</v>
      </c>
      <c r="Z499" s="59">
        <f t="shared" si="77"/>
        <v>0.6</v>
      </c>
    </row>
    <row r="500" spans="1:26" s="90" customFormat="1" ht="15" customHeight="1" x14ac:dyDescent="0.25">
      <c r="A500" s="55">
        <f>+'INFO ENEL'!A488</f>
        <v>483</v>
      </c>
      <c r="B500" s="121" t="str">
        <f>+INDEX($B$8:$B$15,MATCH(L500,$L$8:$L$15,0))</f>
        <v>SICODI</v>
      </c>
      <c r="C500" s="56" t="str">
        <f>+'INFO ENEL'!B488</f>
        <v>Lima</v>
      </c>
      <c r="D500" s="56" t="str">
        <f>+'INFO ENEL'!D488</f>
        <v>Distrito de San Martin de Porres</v>
      </c>
      <c r="E500" s="56" t="str">
        <f>+'INFO ENEL'!D488</f>
        <v>Distrito de San Martin de Porres</v>
      </c>
      <c r="F500" s="50">
        <f>+'INFO ENEL'!E488</f>
        <v>0</v>
      </c>
      <c r="G500" s="56" t="str">
        <f>+'INFO ENEL'!L488</f>
        <v>MT</v>
      </c>
      <c r="H500" s="57">
        <f>+'INFO ENEL'!M488</f>
        <v>70.49113419430843</v>
      </c>
      <c r="I500" s="56">
        <f>+'INFO ENEL'!N488</f>
        <v>15</v>
      </c>
      <c r="J500" s="56" t="str">
        <f>+'INFO ENEL'!O488</f>
        <v>Poste</v>
      </c>
      <c r="K500" s="56" t="str">
        <f>+'INFO ENEL'!P488</f>
        <v>Concreto</v>
      </c>
      <c r="L500" s="56" t="str">
        <f>+'INFO ENEL'!Q488</f>
        <v>PPC24</v>
      </c>
      <c r="M500" s="55" t="str">
        <f>+IF(ISERROR(INDEX('Estructuras de Acero y Concreto'!$C$6:$C$577,MATCH(L500,'Estructuras de Acero y Concreto'!$D$6:$D$577,0)))=FALSE,INDEX('Estructuras de Acero y Concreto'!$C$6:$C$577,MATCH(L500,'Estructuras de Acero y Concreto'!$D$6:$D$577,0)),IF(ISERROR(INDEX('Estructuras de Madera'!$C$5:$C$122,MATCH(L500,'Estructuras de Madera'!$D$5:$D$122,0)))=FALSE,INDEX('Estructuras de Madera'!$C$5:$C$122,MATCH(L500,'Estructuras de Madera'!$D$5:$D$122,0)),INDEX(SICODI!$G$3:$G$2404,MATCH(L500,SICODI!$G$3:$G$2404,0))))</f>
        <v>PPC24</v>
      </c>
      <c r="N500" s="121" t="str">
        <f>+IF(ISERROR(VLOOKUP(M500,'Resumen de precios LLTT'!$C$17:$D$3071,2,FALSE))=FALSE,VLOOKUP(M500,'Resumen de precios LLTT'!$C$17:$D$3071,2,FALSE),VLOOKUP(M500,SICODI!$G$3:$J$2404,2,FALSE))</f>
        <v>POSTE DE CONCRETO ARMADO DE 15/400/150/375</v>
      </c>
      <c r="O500" s="58">
        <f>+IF(ISERROR(VLOOKUP(M500,'Resumen de precios LLTT'!$C$17:$G$3071,5,FALSE))=FALSE,VLOOKUP(M500,'Resumen de precios LLTT'!$C$17:$G$3071,5,FALSE),VLOOKUP(M500,SICODI!$G$3:$J$2404,4,FALSE))</f>
        <v>476.76</v>
      </c>
      <c r="P500" s="16">
        <f t="shared" si="69"/>
        <v>0.84299999999999997</v>
      </c>
      <c r="Q500" s="78">
        <f t="shared" si="70"/>
        <v>878.66867999999999</v>
      </c>
      <c r="R500" s="56">
        <v>0</v>
      </c>
      <c r="S500" s="16">
        <f t="shared" si="71"/>
        <v>0.13400000000000001</v>
      </c>
      <c r="T500" s="79">
        <f t="shared" si="72"/>
        <v>9.8118002600000001</v>
      </c>
      <c r="U500" s="80">
        <f t="shared" si="73"/>
        <v>0.183</v>
      </c>
      <c r="V500" s="81">
        <f t="shared" si="74"/>
        <v>1.7955594475800001</v>
      </c>
      <c r="W500" s="79">
        <f t="shared" si="75"/>
        <v>0.60419904645994038</v>
      </c>
      <c r="X500" s="60">
        <f t="shared" si="76"/>
        <v>0.6</v>
      </c>
      <c r="Y500" s="56">
        <f>+'INFO ENEL'!R488</f>
        <v>1</v>
      </c>
      <c r="Z500" s="59">
        <f t="shared" si="77"/>
        <v>0.6</v>
      </c>
    </row>
    <row r="501" spans="1:26" s="90" customFormat="1" ht="15" customHeight="1" x14ac:dyDescent="0.25">
      <c r="A501" s="55">
        <f>+'INFO ENEL'!A489</f>
        <v>484</v>
      </c>
      <c r="B501" s="121" t="str">
        <f>+INDEX($B$8:$B$15,MATCH(L501,$L$8:$L$15,0))</f>
        <v>SICODI</v>
      </c>
      <c r="C501" s="56" t="str">
        <f>+'INFO ENEL'!B489</f>
        <v>Lima</v>
      </c>
      <c r="D501" s="56" t="str">
        <f>+'INFO ENEL'!D489</f>
        <v>Distrito de San Martin de Porres</v>
      </c>
      <c r="E501" s="56" t="str">
        <f>+'INFO ENEL'!D489</f>
        <v>Distrito de San Martin de Porres</v>
      </c>
      <c r="F501" s="50">
        <f>+'INFO ENEL'!E489</f>
        <v>0</v>
      </c>
      <c r="G501" s="56" t="str">
        <f>+'INFO ENEL'!L489</f>
        <v>MT</v>
      </c>
      <c r="H501" s="57">
        <f>+'INFO ENEL'!M489</f>
        <v>68.505474233815804</v>
      </c>
      <c r="I501" s="56">
        <f>+'INFO ENEL'!N489</f>
        <v>15</v>
      </c>
      <c r="J501" s="56" t="str">
        <f>+'INFO ENEL'!O489</f>
        <v>Poste</v>
      </c>
      <c r="K501" s="56" t="str">
        <f>+'INFO ENEL'!P489</f>
        <v>Concreto</v>
      </c>
      <c r="L501" s="56" t="str">
        <f>+'INFO ENEL'!Q489</f>
        <v>PPC24</v>
      </c>
      <c r="M501" s="55" t="str">
        <f>+IF(ISERROR(INDEX('Estructuras de Acero y Concreto'!$C$6:$C$577,MATCH(L501,'Estructuras de Acero y Concreto'!$D$6:$D$577,0)))=FALSE,INDEX('Estructuras de Acero y Concreto'!$C$6:$C$577,MATCH(L501,'Estructuras de Acero y Concreto'!$D$6:$D$577,0)),IF(ISERROR(INDEX('Estructuras de Madera'!$C$5:$C$122,MATCH(L501,'Estructuras de Madera'!$D$5:$D$122,0)))=FALSE,INDEX('Estructuras de Madera'!$C$5:$C$122,MATCH(L501,'Estructuras de Madera'!$D$5:$D$122,0)),INDEX(SICODI!$G$3:$G$2404,MATCH(L501,SICODI!$G$3:$G$2404,0))))</f>
        <v>PPC24</v>
      </c>
      <c r="N501" s="121" t="str">
        <f>+IF(ISERROR(VLOOKUP(M501,'Resumen de precios LLTT'!$C$17:$D$3071,2,FALSE))=FALSE,VLOOKUP(M501,'Resumen de precios LLTT'!$C$17:$D$3071,2,FALSE),VLOOKUP(M501,SICODI!$G$3:$J$2404,2,FALSE))</f>
        <v>POSTE DE CONCRETO ARMADO DE 15/400/150/375</v>
      </c>
      <c r="O501" s="58">
        <f>+IF(ISERROR(VLOOKUP(M501,'Resumen de precios LLTT'!$C$17:$G$3071,5,FALSE))=FALSE,VLOOKUP(M501,'Resumen de precios LLTT'!$C$17:$G$3071,5,FALSE),VLOOKUP(M501,SICODI!$G$3:$J$2404,4,FALSE))</f>
        <v>476.76</v>
      </c>
      <c r="P501" s="16">
        <f t="shared" si="69"/>
        <v>0.84299999999999997</v>
      </c>
      <c r="Q501" s="78">
        <f t="shared" si="70"/>
        <v>878.66867999999999</v>
      </c>
      <c r="R501" s="56">
        <v>0</v>
      </c>
      <c r="S501" s="16">
        <f t="shared" si="71"/>
        <v>0.13400000000000001</v>
      </c>
      <c r="T501" s="79">
        <f t="shared" si="72"/>
        <v>9.8118002600000001</v>
      </c>
      <c r="U501" s="80">
        <f t="shared" si="73"/>
        <v>0.183</v>
      </c>
      <c r="V501" s="81">
        <f t="shared" si="74"/>
        <v>1.7955594475800001</v>
      </c>
      <c r="W501" s="79">
        <f t="shared" si="75"/>
        <v>0.60419904645994038</v>
      </c>
      <c r="X501" s="60">
        <f t="shared" si="76"/>
        <v>0.6</v>
      </c>
      <c r="Y501" s="56">
        <f>+'INFO ENEL'!R489</f>
        <v>1</v>
      </c>
      <c r="Z501" s="59">
        <f t="shared" si="77"/>
        <v>0.6</v>
      </c>
    </row>
    <row r="502" spans="1:26" s="90" customFormat="1" ht="15" customHeight="1" x14ac:dyDescent="0.25">
      <c r="A502" s="55">
        <f>+'INFO ENEL'!A490</f>
        <v>485</v>
      </c>
      <c r="B502" s="121" t="str">
        <f>+INDEX($B$8:$B$15,MATCH(L502,$L$8:$L$15,0))</f>
        <v>SICODI</v>
      </c>
      <c r="C502" s="56" t="str">
        <f>+'INFO ENEL'!B490</f>
        <v>Lima</v>
      </c>
      <c r="D502" s="56" t="str">
        <f>+'INFO ENEL'!D490</f>
        <v>Distrito de San Martin de Porres</v>
      </c>
      <c r="E502" s="56" t="str">
        <f>+'INFO ENEL'!D490</f>
        <v>Distrito de San Martin de Porres</v>
      </c>
      <c r="F502" s="50">
        <f>+'INFO ENEL'!E490</f>
        <v>0</v>
      </c>
      <c r="G502" s="56" t="str">
        <f>+'INFO ENEL'!L490</f>
        <v>MT</v>
      </c>
      <c r="H502" s="57">
        <f>+'INFO ENEL'!M490</f>
        <v>84.970583144992005</v>
      </c>
      <c r="I502" s="56">
        <f>+'INFO ENEL'!N490</f>
        <v>15</v>
      </c>
      <c r="J502" s="56" t="str">
        <f>+'INFO ENEL'!O490</f>
        <v>Poste</v>
      </c>
      <c r="K502" s="56" t="str">
        <f>+'INFO ENEL'!P490</f>
        <v>Concreto</v>
      </c>
      <c r="L502" s="56" t="str">
        <f>+'INFO ENEL'!Q490</f>
        <v>PPC24</v>
      </c>
      <c r="M502" s="55" t="str">
        <f>+IF(ISERROR(INDEX('Estructuras de Acero y Concreto'!$C$6:$C$577,MATCH(L502,'Estructuras de Acero y Concreto'!$D$6:$D$577,0)))=FALSE,INDEX('Estructuras de Acero y Concreto'!$C$6:$C$577,MATCH(L502,'Estructuras de Acero y Concreto'!$D$6:$D$577,0)),IF(ISERROR(INDEX('Estructuras de Madera'!$C$5:$C$122,MATCH(L502,'Estructuras de Madera'!$D$5:$D$122,0)))=FALSE,INDEX('Estructuras de Madera'!$C$5:$C$122,MATCH(L502,'Estructuras de Madera'!$D$5:$D$122,0)),INDEX(SICODI!$G$3:$G$2404,MATCH(L502,SICODI!$G$3:$G$2404,0))))</f>
        <v>PPC24</v>
      </c>
      <c r="N502" s="121" t="str">
        <f>+IF(ISERROR(VLOOKUP(M502,'Resumen de precios LLTT'!$C$17:$D$3071,2,FALSE))=FALSE,VLOOKUP(M502,'Resumen de precios LLTT'!$C$17:$D$3071,2,FALSE),VLOOKUP(M502,SICODI!$G$3:$J$2404,2,FALSE))</f>
        <v>POSTE DE CONCRETO ARMADO DE 15/400/150/375</v>
      </c>
      <c r="O502" s="58">
        <f>+IF(ISERROR(VLOOKUP(M502,'Resumen de precios LLTT'!$C$17:$G$3071,5,FALSE))=FALSE,VLOOKUP(M502,'Resumen de precios LLTT'!$C$17:$G$3071,5,FALSE),VLOOKUP(M502,SICODI!$G$3:$J$2404,4,FALSE))</f>
        <v>476.76</v>
      </c>
      <c r="P502" s="16">
        <f t="shared" si="69"/>
        <v>0.84299999999999997</v>
      </c>
      <c r="Q502" s="78">
        <f t="shared" si="70"/>
        <v>878.66867999999999</v>
      </c>
      <c r="R502" s="56">
        <v>0</v>
      </c>
      <c r="S502" s="16">
        <f t="shared" si="71"/>
        <v>0.13400000000000001</v>
      </c>
      <c r="T502" s="79">
        <f t="shared" si="72"/>
        <v>9.8118002600000001</v>
      </c>
      <c r="U502" s="80">
        <f t="shared" si="73"/>
        <v>0.183</v>
      </c>
      <c r="V502" s="81">
        <f t="shared" si="74"/>
        <v>1.7955594475800001</v>
      </c>
      <c r="W502" s="79">
        <f t="shared" si="75"/>
        <v>0.60419904645994038</v>
      </c>
      <c r="X502" s="60">
        <f t="shared" si="76"/>
        <v>0.6</v>
      </c>
      <c r="Y502" s="56">
        <f>+'INFO ENEL'!R490</f>
        <v>1</v>
      </c>
      <c r="Z502" s="59">
        <f t="shared" si="77"/>
        <v>0.6</v>
      </c>
    </row>
    <row r="503" spans="1:26" s="90" customFormat="1" ht="15" customHeight="1" x14ac:dyDescent="0.25">
      <c r="A503" s="55">
        <f>+'INFO ENEL'!A491</f>
        <v>486</v>
      </c>
      <c r="B503" s="121" t="str">
        <f>+INDEX($B$8:$B$15,MATCH(L503,$L$8:$L$15,0))</f>
        <v>SICODI</v>
      </c>
      <c r="C503" s="56" t="str">
        <f>+'INFO ENEL'!B491</f>
        <v>Lima</v>
      </c>
      <c r="D503" s="56" t="str">
        <f>+'INFO ENEL'!D491</f>
        <v>Distrito de San Martin de Porres</v>
      </c>
      <c r="E503" s="56" t="str">
        <f>+'INFO ENEL'!D491</f>
        <v>Distrito de San Martin de Porres</v>
      </c>
      <c r="F503" s="50">
        <f>+'INFO ENEL'!E491</f>
        <v>0</v>
      </c>
      <c r="G503" s="56" t="str">
        <f>+'INFO ENEL'!L491</f>
        <v>MT</v>
      </c>
      <c r="H503" s="57">
        <f>+'INFO ENEL'!M491</f>
        <v>73.348483283568996</v>
      </c>
      <c r="I503" s="56">
        <f>+'INFO ENEL'!N491</f>
        <v>15</v>
      </c>
      <c r="J503" s="56" t="str">
        <f>+'INFO ENEL'!O491</f>
        <v>Poste</v>
      </c>
      <c r="K503" s="56" t="str">
        <f>+'INFO ENEL'!P491</f>
        <v>Concreto</v>
      </c>
      <c r="L503" s="56" t="str">
        <f>+'INFO ENEL'!Q491</f>
        <v>PPC24</v>
      </c>
      <c r="M503" s="55" t="str">
        <f>+IF(ISERROR(INDEX('Estructuras de Acero y Concreto'!$C$6:$C$577,MATCH(L503,'Estructuras de Acero y Concreto'!$D$6:$D$577,0)))=FALSE,INDEX('Estructuras de Acero y Concreto'!$C$6:$C$577,MATCH(L503,'Estructuras de Acero y Concreto'!$D$6:$D$577,0)),IF(ISERROR(INDEX('Estructuras de Madera'!$C$5:$C$122,MATCH(L503,'Estructuras de Madera'!$D$5:$D$122,0)))=FALSE,INDEX('Estructuras de Madera'!$C$5:$C$122,MATCH(L503,'Estructuras de Madera'!$D$5:$D$122,0)),INDEX(SICODI!$G$3:$G$2404,MATCH(L503,SICODI!$G$3:$G$2404,0))))</f>
        <v>PPC24</v>
      </c>
      <c r="N503" s="121" t="str">
        <f>+IF(ISERROR(VLOOKUP(M503,'Resumen de precios LLTT'!$C$17:$D$3071,2,FALSE))=FALSE,VLOOKUP(M503,'Resumen de precios LLTT'!$C$17:$D$3071,2,FALSE),VLOOKUP(M503,SICODI!$G$3:$J$2404,2,FALSE))</f>
        <v>POSTE DE CONCRETO ARMADO DE 15/400/150/375</v>
      </c>
      <c r="O503" s="58">
        <f>+IF(ISERROR(VLOOKUP(M503,'Resumen de precios LLTT'!$C$17:$G$3071,5,FALSE))=FALSE,VLOOKUP(M503,'Resumen de precios LLTT'!$C$17:$G$3071,5,FALSE),VLOOKUP(M503,SICODI!$G$3:$J$2404,4,FALSE))</f>
        <v>476.76</v>
      </c>
      <c r="P503" s="16">
        <f t="shared" si="69"/>
        <v>0.84299999999999997</v>
      </c>
      <c r="Q503" s="78">
        <f t="shared" si="70"/>
        <v>878.66867999999999</v>
      </c>
      <c r="R503" s="56">
        <v>0</v>
      </c>
      <c r="S503" s="16">
        <f t="shared" si="71"/>
        <v>0.13400000000000001</v>
      </c>
      <c r="T503" s="79">
        <f t="shared" si="72"/>
        <v>9.8118002600000001</v>
      </c>
      <c r="U503" s="80">
        <f t="shared" si="73"/>
        <v>0.183</v>
      </c>
      <c r="V503" s="81">
        <f t="shared" si="74"/>
        <v>1.7955594475800001</v>
      </c>
      <c r="W503" s="79">
        <f t="shared" si="75"/>
        <v>0.60419904645994038</v>
      </c>
      <c r="X503" s="60">
        <f t="shared" si="76"/>
        <v>0.6</v>
      </c>
      <c r="Y503" s="56">
        <f>+'INFO ENEL'!R491</f>
        <v>1</v>
      </c>
      <c r="Z503" s="59">
        <f t="shared" si="77"/>
        <v>0.6</v>
      </c>
    </row>
    <row r="504" spans="1:26" s="90" customFormat="1" ht="15" customHeight="1" x14ac:dyDescent="0.25">
      <c r="A504" s="55">
        <f>+'INFO ENEL'!A492</f>
        <v>487</v>
      </c>
      <c r="B504" s="121" t="str">
        <f>+INDEX($B$8:$B$15,MATCH(L504,$L$8:$L$15,0))</f>
        <v>SICODI</v>
      </c>
      <c r="C504" s="56" t="str">
        <f>+'INFO ENEL'!B492</f>
        <v>Lima</v>
      </c>
      <c r="D504" s="56" t="str">
        <f>+'INFO ENEL'!D492</f>
        <v>Distrito de San Martin de Porres</v>
      </c>
      <c r="E504" s="56" t="str">
        <f>+'INFO ENEL'!D492</f>
        <v>Distrito de San Martin de Porres</v>
      </c>
      <c r="F504" s="50">
        <f>+'INFO ENEL'!E492</f>
        <v>0</v>
      </c>
      <c r="G504" s="56" t="str">
        <f>+'INFO ENEL'!L492</f>
        <v>MT</v>
      </c>
      <c r="H504" s="57">
        <f>+'INFO ENEL'!M492</f>
        <v>85.586213843118443</v>
      </c>
      <c r="I504" s="56">
        <f>+'INFO ENEL'!N492</f>
        <v>15</v>
      </c>
      <c r="J504" s="56" t="str">
        <f>+'INFO ENEL'!O492</f>
        <v>Poste</v>
      </c>
      <c r="K504" s="56" t="str">
        <f>+'INFO ENEL'!P492</f>
        <v>Concreto</v>
      </c>
      <c r="L504" s="56" t="str">
        <f>+'INFO ENEL'!Q492</f>
        <v>PPC24</v>
      </c>
      <c r="M504" s="55" t="str">
        <f>+IF(ISERROR(INDEX('Estructuras de Acero y Concreto'!$C$6:$C$577,MATCH(L504,'Estructuras de Acero y Concreto'!$D$6:$D$577,0)))=FALSE,INDEX('Estructuras de Acero y Concreto'!$C$6:$C$577,MATCH(L504,'Estructuras de Acero y Concreto'!$D$6:$D$577,0)),IF(ISERROR(INDEX('Estructuras de Madera'!$C$5:$C$122,MATCH(L504,'Estructuras de Madera'!$D$5:$D$122,0)))=FALSE,INDEX('Estructuras de Madera'!$C$5:$C$122,MATCH(L504,'Estructuras de Madera'!$D$5:$D$122,0)),INDEX(SICODI!$G$3:$G$2404,MATCH(L504,SICODI!$G$3:$G$2404,0))))</f>
        <v>PPC24</v>
      </c>
      <c r="N504" s="121" t="str">
        <f>+IF(ISERROR(VLOOKUP(M504,'Resumen de precios LLTT'!$C$17:$D$3071,2,FALSE))=FALSE,VLOOKUP(M504,'Resumen de precios LLTT'!$C$17:$D$3071,2,FALSE),VLOOKUP(M504,SICODI!$G$3:$J$2404,2,FALSE))</f>
        <v>POSTE DE CONCRETO ARMADO DE 15/400/150/375</v>
      </c>
      <c r="O504" s="58">
        <f>+IF(ISERROR(VLOOKUP(M504,'Resumen de precios LLTT'!$C$17:$G$3071,5,FALSE))=FALSE,VLOOKUP(M504,'Resumen de precios LLTT'!$C$17:$G$3071,5,FALSE),VLOOKUP(M504,SICODI!$G$3:$J$2404,4,FALSE))</f>
        <v>476.76</v>
      </c>
      <c r="P504" s="16">
        <f t="shared" si="69"/>
        <v>0.84299999999999997</v>
      </c>
      <c r="Q504" s="78">
        <f t="shared" si="70"/>
        <v>878.66867999999999</v>
      </c>
      <c r="R504" s="56">
        <v>0</v>
      </c>
      <c r="S504" s="16">
        <f t="shared" si="71"/>
        <v>0.13400000000000001</v>
      </c>
      <c r="T504" s="79">
        <f t="shared" si="72"/>
        <v>9.8118002600000001</v>
      </c>
      <c r="U504" s="80">
        <f t="shared" si="73"/>
        <v>0.183</v>
      </c>
      <c r="V504" s="81">
        <f t="shared" si="74"/>
        <v>1.7955594475800001</v>
      </c>
      <c r="W504" s="79">
        <f t="shared" si="75"/>
        <v>0.60419904645994038</v>
      </c>
      <c r="X504" s="60">
        <f t="shared" si="76"/>
        <v>0.6</v>
      </c>
      <c r="Y504" s="56">
        <f>+'INFO ENEL'!R492</f>
        <v>1</v>
      </c>
      <c r="Z504" s="59">
        <f t="shared" si="77"/>
        <v>0.6</v>
      </c>
    </row>
    <row r="505" spans="1:26" s="90" customFormat="1" ht="15" customHeight="1" x14ac:dyDescent="0.25">
      <c r="A505" s="55">
        <f>+'INFO ENEL'!A493</f>
        <v>488</v>
      </c>
      <c r="B505" s="121" t="str">
        <f>+INDEX($B$8:$B$15,MATCH(L505,$L$8:$L$15,0))</f>
        <v>SICODI</v>
      </c>
      <c r="C505" s="56" t="str">
        <f>+'INFO ENEL'!B493</f>
        <v>Lima</v>
      </c>
      <c r="D505" s="56" t="str">
        <f>+'INFO ENEL'!D493</f>
        <v>Distrito de San Martin de Porres</v>
      </c>
      <c r="E505" s="56" t="str">
        <f>+'INFO ENEL'!D493</f>
        <v>Distrito de San Martin de Porres</v>
      </c>
      <c r="F505" s="50">
        <f>+'INFO ENEL'!E493</f>
        <v>0</v>
      </c>
      <c r="G505" s="56" t="str">
        <f>+'INFO ENEL'!L493</f>
        <v>MT</v>
      </c>
      <c r="H505" s="57">
        <f>+'INFO ENEL'!M493</f>
        <v>62.22539674441618</v>
      </c>
      <c r="I505" s="56">
        <f>+'INFO ENEL'!N493</f>
        <v>15</v>
      </c>
      <c r="J505" s="56" t="str">
        <f>+'INFO ENEL'!O493</f>
        <v>Poste</v>
      </c>
      <c r="K505" s="56" t="str">
        <f>+'INFO ENEL'!P493</f>
        <v>Concreto</v>
      </c>
      <c r="L505" s="56" t="str">
        <f>+'INFO ENEL'!Q493</f>
        <v>PPC24</v>
      </c>
      <c r="M505" s="55" t="str">
        <f>+IF(ISERROR(INDEX('Estructuras de Acero y Concreto'!$C$6:$C$577,MATCH(L505,'Estructuras de Acero y Concreto'!$D$6:$D$577,0)))=FALSE,INDEX('Estructuras de Acero y Concreto'!$C$6:$C$577,MATCH(L505,'Estructuras de Acero y Concreto'!$D$6:$D$577,0)),IF(ISERROR(INDEX('Estructuras de Madera'!$C$5:$C$122,MATCH(L505,'Estructuras de Madera'!$D$5:$D$122,0)))=FALSE,INDEX('Estructuras de Madera'!$C$5:$C$122,MATCH(L505,'Estructuras de Madera'!$D$5:$D$122,0)),INDEX(SICODI!$G$3:$G$2404,MATCH(L505,SICODI!$G$3:$G$2404,0))))</f>
        <v>PPC24</v>
      </c>
      <c r="N505" s="121" t="str">
        <f>+IF(ISERROR(VLOOKUP(M505,'Resumen de precios LLTT'!$C$17:$D$3071,2,FALSE))=FALSE,VLOOKUP(M505,'Resumen de precios LLTT'!$C$17:$D$3071,2,FALSE),VLOOKUP(M505,SICODI!$G$3:$J$2404,2,FALSE))</f>
        <v>POSTE DE CONCRETO ARMADO DE 15/400/150/375</v>
      </c>
      <c r="O505" s="58">
        <f>+IF(ISERROR(VLOOKUP(M505,'Resumen de precios LLTT'!$C$17:$G$3071,5,FALSE))=FALSE,VLOOKUP(M505,'Resumen de precios LLTT'!$C$17:$G$3071,5,FALSE),VLOOKUP(M505,SICODI!$G$3:$J$2404,4,FALSE))</f>
        <v>476.76</v>
      </c>
      <c r="P505" s="16">
        <f t="shared" si="69"/>
        <v>0.84299999999999997</v>
      </c>
      <c r="Q505" s="78">
        <f t="shared" si="70"/>
        <v>878.66867999999999</v>
      </c>
      <c r="R505" s="56">
        <v>0</v>
      </c>
      <c r="S505" s="16">
        <f t="shared" si="71"/>
        <v>0.13400000000000001</v>
      </c>
      <c r="T505" s="79">
        <f t="shared" si="72"/>
        <v>9.8118002600000001</v>
      </c>
      <c r="U505" s="80">
        <f t="shared" si="73"/>
        <v>0.183</v>
      </c>
      <c r="V505" s="81">
        <f t="shared" si="74"/>
        <v>1.7955594475800001</v>
      </c>
      <c r="W505" s="79">
        <f t="shared" si="75"/>
        <v>0.60419904645994038</v>
      </c>
      <c r="X505" s="60">
        <f t="shared" si="76"/>
        <v>0.6</v>
      </c>
      <c r="Y505" s="56">
        <f>+'INFO ENEL'!R493</f>
        <v>1</v>
      </c>
      <c r="Z505" s="59">
        <f t="shared" si="77"/>
        <v>0.6</v>
      </c>
    </row>
    <row r="506" spans="1:26" s="90" customFormat="1" ht="15" customHeight="1" x14ac:dyDescent="0.25">
      <c r="A506" s="55">
        <f>+'INFO ENEL'!A494</f>
        <v>489</v>
      </c>
      <c r="B506" s="121" t="str">
        <f>+INDEX($B$8:$B$15,MATCH(L506,$L$8:$L$15,0))</f>
        <v>SICODI</v>
      </c>
      <c r="C506" s="56" t="str">
        <f>+'INFO ENEL'!B494</f>
        <v>Lima</v>
      </c>
      <c r="D506" s="56" t="str">
        <f>+'INFO ENEL'!D494</f>
        <v>Distrito de San Martin de Porres</v>
      </c>
      <c r="E506" s="56" t="str">
        <f>+'INFO ENEL'!D494</f>
        <v>Distrito de San Martin de Porres</v>
      </c>
      <c r="F506" s="50">
        <f>+'INFO ENEL'!E494</f>
        <v>0</v>
      </c>
      <c r="G506" s="56" t="str">
        <f>+'INFO ENEL'!L494</f>
        <v>MT</v>
      </c>
      <c r="H506" s="57">
        <f>+'INFO ENEL'!M494</f>
        <v>39.204591567825318</v>
      </c>
      <c r="I506" s="56">
        <f>+'INFO ENEL'!N494</f>
        <v>15</v>
      </c>
      <c r="J506" s="56" t="str">
        <f>+'INFO ENEL'!O494</f>
        <v>Poste</v>
      </c>
      <c r="K506" s="56" t="str">
        <f>+'INFO ENEL'!P494</f>
        <v>Concreto</v>
      </c>
      <c r="L506" s="56" t="str">
        <f>+'INFO ENEL'!Q494</f>
        <v>PPC24</v>
      </c>
      <c r="M506" s="55" t="str">
        <f>+IF(ISERROR(INDEX('Estructuras de Acero y Concreto'!$C$6:$C$577,MATCH(L506,'Estructuras de Acero y Concreto'!$D$6:$D$577,0)))=FALSE,INDEX('Estructuras de Acero y Concreto'!$C$6:$C$577,MATCH(L506,'Estructuras de Acero y Concreto'!$D$6:$D$577,0)),IF(ISERROR(INDEX('Estructuras de Madera'!$C$5:$C$122,MATCH(L506,'Estructuras de Madera'!$D$5:$D$122,0)))=FALSE,INDEX('Estructuras de Madera'!$C$5:$C$122,MATCH(L506,'Estructuras de Madera'!$D$5:$D$122,0)),INDEX(SICODI!$G$3:$G$2404,MATCH(L506,SICODI!$G$3:$G$2404,0))))</f>
        <v>PPC24</v>
      </c>
      <c r="N506" s="121" t="str">
        <f>+IF(ISERROR(VLOOKUP(M506,'Resumen de precios LLTT'!$C$17:$D$3071,2,FALSE))=FALSE,VLOOKUP(M506,'Resumen de precios LLTT'!$C$17:$D$3071,2,FALSE),VLOOKUP(M506,SICODI!$G$3:$J$2404,2,FALSE))</f>
        <v>POSTE DE CONCRETO ARMADO DE 15/400/150/375</v>
      </c>
      <c r="O506" s="58">
        <f>+IF(ISERROR(VLOOKUP(M506,'Resumen de precios LLTT'!$C$17:$G$3071,5,FALSE))=FALSE,VLOOKUP(M506,'Resumen de precios LLTT'!$C$17:$G$3071,5,FALSE),VLOOKUP(M506,SICODI!$G$3:$J$2404,4,FALSE))</f>
        <v>476.76</v>
      </c>
      <c r="P506" s="16">
        <f t="shared" si="69"/>
        <v>0.84299999999999997</v>
      </c>
      <c r="Q506" s="78">
        <f t="shared" si="70"/>
        <v>878.66867999999999</v>
      </c>
      <c r="R506" s="56">
        <v>0</v>
      </c>
      <c r="S506" s="16">
        <f t="shared" si="71"/>
        <v>0.13400000000000001</v>
      </c>
      <c r="T506" s="79">
        <f t="shared" si="72"/>
        <v>9.8118002600000001</v>
      </c>
      <c r="U506" s="80">
        <f t="shared" si="73"/>
        <v>0.183</v>
      </c>
      <c r="V506" s="81">
        <f t="shared" si="74"/>
        <v>1.7955594475800001</v>
      </c>
      <c r="W506" s="79">
        <f t="shared" si="75"/>
        <v>0.60419904645994038</v>
      </c>
      <c r="X506" s="60">
        <f t="shared" si="76"/>
        <v>0.6</v>
      </c>
      <c r="Y506" s="56">
        <f>+'INFO ENEL'!R494</f>
        <v>1</v>
      </c>
      <c r="Z506" s="59">
        <f t="shared" si="77"/>
        <v>0.6</v>
      </c>
    </row>
    <row r="507" spans="1:26" s="90" customFormat="1" ht="15" customHeight="1" x14ac:dyDescent="0.25">
      <c r="A507" s="55">
        <f>+'INFO ENEL'!A495</f>
        <v>490</v>
      </c>
      <c r="B507" s="121" t="str">
        <f>+INDEX($B$8:$B$15,MATCH(L507,$L$8:$L$15,0))</f>
        <v>SICODI</v>
      </c>
      <c r="C507" s="56" t="str">
        <f>+'INFO ENEL'!B495</f>
        <v>Lima</v>
      </c>
      <c r="D507" s="56" t="str">
        <f>+'INFO ENEL'!D495</f>
        <v>Distrito de San Martin de Porres</v>
      </c>
      <c r="E507" s="56" t="str">
        <f>+'INFO ENEL'!D495</f>
        <v>Distrito de San Martin de Porres</v>
      </c>
      <c r="F507" s="50">
        <f>+'INFO ENEL'!E495</f>
        <v>0</v>
      </c>
      <c r="G507" s="56" t="str">
        <f>+'INFO ENEL'!L495</f>
        <v>MT</v>
      </c>
      <c r="H507" s="57">
        <f>+'INFO ENEL'!M495</f>
        <v>54.45174377394089</v>
      </c>
      <c r="I507" s="56">
        <f>+'INFO ENEL'!N495</f>
        <v>13</v>
      </c>
      <c r="J507" s="56" t="str">
        <f>+'INFO ENEL'!O495</f>
        <v>Poste</v>
      </c>
      <c r="K507" s="56" t="str">
        <f>+'INFO ENEL'!P495</f>
        <v>Concreto</v>
      </c>
      <c r="L507" s="56" t="str">
        <f>+'INFO ENEL'!Q495</f>
        <v>PPC20</v>
      </c>
      <c r="M507" s="55" t="str">
        <f>+IF(ISERROR(INDEX('Estructuras de Acero y Concreto'!$C$6:$C$577,MATCH(L507,'Estructuras de Acero y Concreto'!$D$6:$D$577,0)))=FALSE,INDEX('Estructuras de Acero y Concreto'!$C$6:$C$577,MATCH(L507,'Estructuras de Acero y Concreto'!$D$6:$D$577,0)),IF(ISERROR(INDEX('Estructuras de Madera'!$C$5:$C$122,MATCH(L507,'Estructuras de Madera'!$D$5:$D$122,0)))=FALSE,INDEX('Estructuras de Madera'!$C$5:$C$122,MATCH(L507,'Estructuras de Madera'!$D$5:$D$122,0)),INDEX(SICODI!$G$3:$G$2404,MATCH(L507,SICODI!$G$3:$G$2404,0))))</f>
        <v>PPC20</v>
      </c>
      <c r="N507" s="121" t="str">
        <f>+IF(ISERROR(VLOOKUP(M507,'Resumen de precios LLTT'!$C$17:$D$3071,2,FALSE))=FALSE,VLOOKUP(M507,'Resumen de precios LLTT'!$C$17:$D$3071,2,FALSE),VLOOKUP(M507,SICODI!$G$3:$J$2404,2,FALSE))</f>
        <v>POSTE DE CONCRETO ARMADO DE 13/400/150/345</v>
      </c>
      <c r="O507" s="58">
        <f>+IF(ISERROR(VLOOKUP(M507,'Resumen de precios LLTT'!$C$17:$G$3071,5,FALSE))=FALSE,VLOOKUP(M507,'Resumen de precios LLTT'!$C$17:$G$3071,5,FALSE),VLOOKUP(M507,SICODI!$G$3:$J$2404,4,FALSE))</f>
        <v>364.69</v>
      </c>
      <c r="P507" s="16">
        <f t="shared" si="69"/>
        <v>0.84299999999999997</v>
      </c>
      <c r="Q507" s="78">
        <f t="shared" si="70"/>
        <v>672.12366999999995</v>
      </c>
      <c r="R507" s="56">
        <v>0</v>
      </c>
      <c r="S507" s="16">
        <f t="shared" si="71"/>
        <v>0.13400000000000001</v>
      </c>
      <c r="T507" s="79">
        <f t="shared" si="72"/>
        <v>7.5053809816666659</v>
      </c>
      <c r="U507" s="80">
        <f t="shared" si="73"/>
        <v>0.183</v>
      </c>
      <c r="V507" s="81">
        <f t="shared" si="74"/>
        <v>1.3734847196449997</v>
      </c>
      <c r="W507" s="79">
        <f t="shared" si="75"/>
        <v>0.46217247724950827</v>
      </c>
      <c r="X507" s="60">
        <f t="shared" si="76"/>
        <v>0.5</v>
      </c>
      <c r="Y507" s="56">
        <f>+'INFO ENEL'!R495</f>
        <v>1</v>
      </c>
      <c r="Z507" s="59">
        <f t="shared" si="77"/>
        <v>0.5</v>
      </c>
    </row>
    <row r="508" spans="1:26" s="90" customFormat="1" ht="15" customHeight="1" x14ac:dyDescent="0.25">
      <c r="A508" s="55">
        <f>+'INFO ENEL'!A496</f>
        <v>491</v>
      </c>
      <c r="B508" s="121" t="str">
        <f>+INDEX($B$8:$B$15,MATCH(L508,$L$8:$L$15,0))</f>
        <v>SICODI</v>
      </c>
      <c r="C508" s="56" t="str">
        <f>+'INFO ENEL'!B496</f>
        <v>Lima</v>
      </c>
      <c r="D508" s="56" t="str">
        <f>+'INFO ENEL'!D496</f>
        <v>Distrito de San Martin de Porres</v>
      </c>
      <c r="E508" s="56" t="str">
        <f>+'INFO ENEL'!D496</f>
        <v>Distrito de San Martin de Porres</v>
      </c>
      <c r="F508" s="50">
        <f>+'INFO ENEL'!E496</f>
        <v>0</v>
      </c>
      <c r="G508" s="56" t="str">
        <f>+'INFO ENEL'!L496</f>
        <v>MT</v>
      </c>
      <c r="H508" s="57">
        <f>+'INFO ENEL'!M496</f>
        <v>74.652528423356159</v>
      </c>
      <c r="I508" s="56">
        <f>+'INFO ENEL'!N496</f>
        <v>13</v>
      </c>
      <c r="J508" s="56" t="str">
        <f>+'INFO ENEL'!O496</f>
        <v>Poste</v>
      </c>
      <c r="K508" s="56" t="str">
        <f>+'INFO ENEL'!P496</f>
        <v>Concreto</v>
      </c>
      <c r="L508" s="56" t="str">
        <f>+'INFO ENEL'!Q496</f>
        <v>PPC20</v>
      </c>
      <c r="M508" s="55" t="str">
        <f>+IF(ISERROR(INDEX('Estructuras de Acero y Concreto'!$C$6:$C$577,MATCH(L508,'Estructuras de Acero y Concreto'!$D$6:$D$577,0)))=FALSE,INDEX('Estructuras de Acero y Concreto'!$C$6:$C$577,MATCH(L508,'Estructuras de Acero y Concreto'!$D$6:$D$577,0)),IF(ISERROR(INDEX('Estructuras de Madera'!$C$5:$C$122,MATCH(L508,'Estructuras de Madera'!$D$5:$D$122,0)))=FALSE,INDEX('Estructuras de Madera'!$C$5:$C$122,MATCH(L508,'Estructuras de Madera'!$D$5:$D$122,0)),INDEX(SICODI!$G$3:$G$2404,MATCH(L508,SICODI!$G$3:$G$2404,0))))</f>
        <v>PPC20</v>
      </c>
      <c r="N508" s="121" t="str">
        <f>+IF(ISERROR(VLOOKUP(M508,'Resumen de precios LLTT'!$C$17:$D$3071,2,FALSE))=FALSE,VLOOKUP(M508,'Resumen de precios LLTT'!$C$17:$D$3071,2,FALSE),VLOOKUP(M508,SICODI!$G$3:$J$2404,2,FALSE))</f>
        <v>POSTE DE CONCRETO ARMADO DE 13/400/150/345</v>
      </c>
      <c r="O508" s="58">
        <f>+IF(ISERROR(VLOOKUP(M508,'Resumen de precios LLTT'!$C$17:$G$3071,5,FALSE))=FALSE,VLOOKUP(M508,'Resumen de precios LLTT'!$C$17:$G$3071,5,FALSE),VLOOKUP(M508,SICODI!$G$3:$J$2404,4,FALSE))</f>
        <v>364.69</v>
      </c>
      <c r="P508" s="16">
        <f t="shared" si="69"/>
        <v>0.84299999999999997</v>
      </c>
      <c r="Q508" s="78">
        <f t="shared" si="70"/>
        <v>672.12366999999995</v>
      </c>
      <c r="R508" s="56">
        <v>0</v>
      </c>
      <c r="S508" s="16">
        <f t="shared" si="71"/>
        <v>0.13400000000000001</v>
      </c>
      <c r="T508" s="79">
        <f t="shared" si="72"/>
        <v>7.5053809816666659</v>
      </c>
      <c r="U508" s="80">
        <f t="shared" si="73"/>
        <v>0.183</v>
      </c>
      <c r="V508" s="81">
        <f t="shared" si="74"/>
        <v>1.3734847196449997</v>
      </c>
      <c r="W508" s="79">
        <f t="shared" si="75"/>
        <v>0.46217247724950827</v>
      </c>
      <c r="X508" s="60">
        <f t="shared" si="76"/>
        <v>0.5</v>
      </c>
      <c r="Y508" s="56">
        <f>+'INFO ENEL'!R496</f>
        <v>1</v>
      </c>
      <c r="Z508" s="59">
        <f t="shared" si="77"/>
        <v>0.5</v>
      </c>
    </row>
    <row r="509" spans="1:26" s="90" customFormat="1" ht="15" customHeight="1" x14ac:dyDescent="0.25">
      <c r="A509" s="55">
        <f>+'INFO ENEL'!A497</f>
        <v>492</v>
      </c>
      <c r="B509" s="121" t="str">
        <f>+INDEX($B$8:$B$15,MATCH(L509,$L$8:$L$15,0))</f>
        <v>SICODI</v>
      </c>
      <c r="C509" s="56" t="str">
        <f>+'INFO ENEL'!B497</f>
        <v>Lima</v>
      </c>
      <c r="D509" s="56" t="str">
        <f>+'INFO ENEL'!D497</f>
        <v>Distrito de San Martin de Porres</v>
      </c>
      <c r="E509" s="56" t="str">
        <f>+'INFO ENEL'!D497</f>
        <v>Distrito de San Martin de Porres</v>
      </c>
      <c r="F509" s="50">
        <f>+'INFO ENEL'!E497</f>
        <v>0</v>
      </c>
      <c r="G509" s="56" t="str">
        <f>+'INFO ENEL'!L497</f>
        <v>MT</v>
      </c>
      <c r="H509" s="57">
        <f>+'INFO ENEL'!M497</f>
        <v>65.604877867426907</v>
      </c>
      <c r="I509" s="56">
        <f>+'INFO ENEL'!N497</f>
        <v>13</v>
      </c>
      <c r="J509" s="56" t="str">
        <f>+'INFO ENEL'!O497</f>
        <v>Poste</v>
      </c>
      <c r="K509" s="56" t="str">
        <f>+'INFO ENEL'!P497</f>
        <v>Concreto</v>
      </c>
      <c r="L509" s="56" t="str">
        <f>+'INFO ENEL'!Q497</f>
        <v>PPC20</v>
      </c>
      <c r="M509" s="55" t="str">
        <f>+IF(ISERROR(INDEX('Estructuras de Acero y Concreto'!$C$6:$C$577,MATCH(L509,'Estructuras de Acero y Concreto'!$D$6:$D$577,0)))=FALSE,INDEX('Estructuras de Acero y Concreto'!$C$6:$C$577,MATCH(L509,'Estructuras de Acero y Concreto'!$D$6:$D$577,0)),IF(ISERROR(INDEX('Estructuras de Madera'!$C$5:$C$122,MATCH(L509,'Estructuras de Madera'!$D$5:$D$122,0)))=FALSE,INDEX('Estructuras de Madera'!$C$5:$C$122,MATCH(L509,'Estructuras de Madera'!$D$5:$D$122,0)),INDEX(SICODI!$G$3:$G$2404,MATCH(L509,SICODI!$G$3:$G$2404,0))))</f>
        <v>PPC20</v>
      </c>
      <c r="N509" s="121" t="str">
        <f>+IF(ISERROR(VLOOKUP(M509,'Resumen de precios LLTT'!$C$17:$D$3071,2,FALSE))=FALSE,VLOOKUP(M509,'Resumen de precios LLTT'!$C$17:$D$3071,2,FALSE),VLOOKUP(M509,SICODI!$G$3:$J$2404,2,FALSE))</f>
        <v>POSTE DE CONCRETO ARMADO DE 13/400/150/345</v>
      </c>
      <c r="O509" s="58">
        <f>+IF(ISERROR(VLOOKUP(M509,'Resumen de precios LLTT'!$C$17:$G$3071,5,FALSE))=FALSE,VLOOKUP(M509,'Resumen de precios LLTT'!$C$17:$G$3071,5,FALSE),VLOOKUP(M509,SICODI!$G$3:$J$2404,4,FALSE))</f>
        <v>364.69</v>
      </c>
      <c r="P509" s="16">
        <f t="shared" si="69"/>
        <v>0.84299999999999997</v>
      </c>
      <c r="Q509" s="78">
        <f t="shared" si="70"/>
        <v>672.12366999999995</v>
      </c>
      <c r="R509" s="56">
        <v>0</v>
      </c>
      <c r="S509" s="16">
        <f t="shared" si="71"/>
        <v>0.13400000000000001</v>
      </c>
      <c r="T509" s="79">
        <f t="shared" si="72"/>
        <v>7.5053809816666659</v>
      </c>
      <c r="U509" s="80">
        <f t="shared" si="73"/>
        <v>0.183</v>
      </c>
      <c r="V509" s="81">
        <f t="shared" si="74"/>
        <v>1.3734847196449997</v>
      </c>
      <c r="W509" s="79">
        <f t="shared" si="75"/>
        <v>0.46217247724950827</v>
      </c>
      <c r="X509" s="60">
        <f t="shared" si="76"/>
        <v>0.5</v>
      </c>
      <c r="Y509" s="56">
        <f>+'INFO ENEL'!R497</f>
        <v>1</v>
      </c>
      <c r="Z509" s="59">
        <f t="shared" si="77"/>
        <v>0.5</v>
      </c>
    </row>
    <row r="510" spans="1:26" s="90" customFormat="1" ht="15" customHeight="1" x14ac:dyDescent="0.25">
      <c r="A510" s="55">
        <f>+'INFO ENEL'!A498</f>
        <v>493</v>
      </c>
      <c r="B510" s="121" t="str">
        <f>+INDEX($B$8:$B$15,MATCH(L510,$L$8:$L$15,0))</f>
        <v>SICODI</v>
      </c>
      <c r="C510" s="56" t="str">
        <f>+'INFO ENEL'!B498</f>
        <v>Lima</v>
      </c>
      <c r="D510" s="56" t="str">
        <f>+'INFO ENEL'!D498</f>
        <v>Distrito de San Martin de Porres</v>
      </c>
      <c r="E510" s="56" t="str">
        <f>+'INFO ENEL'!D498</f>
        <v>Distrito de San Martin de Porres</v>
      </c>
      <c r="F510" s="50">
        <f>+'INFO ENEL'!E498</f>
        <v>0</v>
      </c>
      <c r="G510" s="56" t="str">
        <f>+'INFO ENEL'!L498</f>
        <v>MT</v>
      </c>
      <c r="H510" s="57">
        <f>+'INFO ENEL'!M498</f>
        <v>68.249542123006222</v>
      </c>
      <c r="I510" s="56">
        <f>+'INFO ENEL'!N498</f>
        <v>13</v>
      </c>
      <c r="J510" s="56" t="str">
        <f>+'INFO ENEL'!O498</f>
        <v>Poste</v>
      </c>
      <c r="K510" s="56" t="str">
        <f>+'INFO ENEL'!P498</f>
        <v>Concreto</v>
      </c>
      <c r="L510" s="56" t="str">
        <f>+'INFO ENEL'!Q498</f>
        <v>PPC20</v>
      </c>
      <c r="M510" s="55" t="str">
        <f>+IF(ISERROR(INDEX('Estructuras de Acero y Concreto'!$C$6:$C$577,MATCH(L510,'Estructuras de Acero y Concreto'!$D$6:$D$577,0)))=FALSE,INDEX('Estructuras de Acero y Concreto'!$C$6:$C$577,MATCH(L510,'Estructuras de Acero y Concreto'!$D$6:$D$577,0)),IF(ISERROR(INDEX('Estructuras de Madera'!$C$5:$C$122,MATCH(L510,'Estructuras de Madera'!$D$5:$D$122,0)))=FALSE,INDEX('Estructuras de Madera'!$C$5:$C$122,MATCH(L510,'Estructuras de Madera'!$D$5:$D$122,0)),INDEX(SICODI!$G$3:$G$2404,MATCH(L510,SICODI!$G$3:$G$2404,0))))</f>
        <v>PPC20</v>
      </c>
      <c r="N510" s="121" t="str">
        <f>+IF(ISERROR(VLOOKUP(M510,'Resumen de precios LLTT'!$C$17:$D$3071,2,FALSE))=FALSE,VLOOKUP(M510,'Resumen de precios LLTT'!$C$17:$D$3071,2,FALSE),VLOOKUP(M510,SICODI!$G$3:$J$2404,2,FALSE))</f>
        <v>POSTE DE CONCRETO ARMADO DE 13/400/150/345</v>
      </c>
      <c r="O510" s="58">
        <f>+IF(ISERROR(VLOOKUP(M510,'Resumen de precios LLTT'!$C$17:$G$3071,5,FALSE))=FALSE,VLOOKUP(M510,'Resumen de precios LLTT'!$C$17:$G$3071,5,FALSE),VLOOKUP(M510,SICODI!$G$3:$J$2404,4,FALSE))</f>
        <v>364.69</v>
      </c>
      <c r="P510" s="16">
        <f t="shared" si="69"/>
        <v>0.84299999999999997</v>
      </c>
      <c r="Q510" s="78">
        <f t="shared" si="70"/>
        <v>672.12366999999995</v>
      </c>
      <c r="R510" s="56">
        <v>0</v>
      </c>
      <c r="S510" s="16">
        <f t="shared" si="71"/>
        <v>0.13400000000000001</v>
      </c>
      <c r="T510" s="79">
        <f t="shared" si="72"/>
        <v>7.5053809816666659</v>
      </c>
      <c r="U510" s="80">
        <f t="shared" si="73"/>
        <v>0.183</v>
      </c>
      <c r="V510" s="81">
        <f t="shared" si="74"/>
        <v>1.3734847196449997</v>
      </c>
      <c r="W510" s="79">
        <f t="shared" si="75"/>
        <v>0.46217247724950827</v>
      </c>
      <c r="X510" s="60">
        <f t="shared" si="76"/>
        <v>0.5</v>
      </c>
      <c r="Y510" s="56">
        <f>+'INFO ENEL'!R498</f>
        <v>1</v>
      </c>
      <c r="Z510" s="59">
        <f t="shared" si="77"/>
        <v>0.5</v>
      </c>
    </row>
    <row r="511" spans="1:26" s="90" customFormat="1" ht="15" customHeight="1" x14ac:dyDescent="0.25">
      <c r="A511" s="55">
        <f>+'INFO ENEL'!A499</f>
        <v>494</v>
      </c>
      <c r="B511" s="121" t="str">
        <f>+INDEX($B$8:$B$15,MATCH(L511,$L$8:$L$15,0))</f>
        <v>SICODI</v>
      </c>
      <c r="C511" s="56" t="str">
        <f>+'INFO ENEL'!B499</f>
        <v>Lima</v>
      </c>
      <c r="D511" s="56" t="str">
        <f>+'INFO ENEL'!D499</f>
        <v>Distrito de San Martin de Porres</v>
      </c>
      <c r="E511" s="56" t="str">
        <f>+'INFO ENEL'!D499</f>
        <v>Distrito de San Martin de Porres</v>
      </c>
      <c r="F511" s="50">
        <f>+'INFO ENEL'!E499</f>
        <v>0</v>
      </c>
      <c r="G511" s="56" t="str">
        <f>+'INFO ENEL'!L499</f>
        <v>MT</v>
      </c>
      <c r="H511" s="57">
        <f>+'INFO ENEL'!M499</f>
        <v>73.246238128593575</v>
      </c>
      <c r="I511" s="56">
        <f>+'INFO ENEL'!N499</f>
        <v>13</v>
      </c>
      <c r="J511" s="56" t="str">
        <f>+'INFO ENEL'!O499</f>
        <v>Poste</v>
      </c>
      <c r="K511" s="56" t="str">
        <f>+'INFO ENEL'!P499</f>
        <v>Concreto</v>
      </c>
      <c r="L511" s="56" t="str">
        <f>+'INFO ENEL'!Q499</f>
        <v>PPC20</v>
      </c>
      <c r="M511" s="55" t="str">
        <f>+IF(ISERROR(INDEX('Estructuras de Acero y Concreto'!$C$6:$C$577,MATCH(L511,'Estructuras de Acero y Concreto'!$D$6:$D$577,0)))=FALSE,INDEX('Estructuras de Acero y Concreto'!$C$6:$C$577,MATCH(L511,'Estructuras de Acero y Concreto'!$D$6:$D$577,0)),IF(ISERROR(INDEX('Estructuras de Madera'!$C$5:$C$122,MATCH(L511,'Estructuras de Madera'!$D$5:$D$122,0)))=FALSE,INDEX('Estructuras de Madera'!$C$5:$C$122,MATCH(L511,'Estructuras de Madera'!$D$5:$D$122,0)),INDEX(SICODI!$G$3:$G$2404,MATCH(L511,SICODI!$G$3:$G$2404,0))))</f>
        <v>PPC20</v>
      </c>
      <c r="N511" s="121" t="str">
        <f>+IF(ISERROR(VLOOKUP(M511,'Resumen de precios LLTT'!$C$17:$D$3071,2,FALSE))=FALSE,VLOOKUP(M511,'Resumen de precios LLTT'!$C$17:$D$3071,2,FALSE),VLOOKUP(M511,SICODI!$G$3:$J$2404,2,FALSE))</f>
        <v>POSTE DE CONCRETO ARMADO DE 13/400/150/345</v>
      </c>
      <c r="O511" s="58">
        <f>+IF(ISERROR(VLOOKUP(M511,'Resumen de precios LLTT'!$C$17:$G$3071,5,FALSE))=FALSE,VLOOKUP(M511,'Resumen de precios LLTT'!$C$17:$G$3071,5,FALSE),VLOOKUP(M511,SICODI!$G$3:$J$2404,4,FALSE))</f>
        <v>364.69</v>
      </c>
      <c r="P511" s="16">
        <f t="shared" si="69"/>
        <v>0.84299999999999997</v>
      </c>
      <c r="Q511" s="78">
        <f t="shared" si="70"/>
        <v>672.12366999999995</v>
      </c>
      <c r="R511" s="56">
        <v>0</v>
      </c>
      <c r="S511" s="16">
        <f t="shared" si="71"/>
        <v>0.13400000000000001</v>
      </c>
      <c r="T511" s="79">
        <f t="shared" si="72"/>
        <v>7.5053809816666659</v>
      </c>
      <c r="U511" s="80">
        <f t="shared" si="73"/>
        <v>0.183</v>
      </c>
      <c r="V511" s="81">
        <f t="shared" si="74"/>
        <v>1.3734847196449997</v>
      </c>
      <c r="W511" s="79">
        <f t="shared" si="75"/>
        <v>0.46217247724950827</v>
      </c>
      <c r="X511" s="60">
        <f t="shared" si="76"/>
        <v>0.5</v>
      </c>
      <c r="Y511" s="56">
        <f>+'INFO ENEL'!R499</f>
        <v>1</v>
      </c>
      <c r="Z511" s="59">
        <f t="shared" si="77"/>
        <v>0.5</v>
      </c>
    </row>
    <row r="512" spans="1:26" s="90" customFormat="1" ht="15" customHeight="1" x14ac:dyDescent="0.25">
      <c r="A512" s="55">
        <f>+'INFO ENEL'!A500</f>
        <v>495</v>
      </c>
      <c r="B512" s="121" t="str">
        <f>+INDEX($B$8:$B$15,MATCH(L512,$L$8:$L$15,0))</f>
        <v>SICODI</v>
      </c>
      <c r="C512" s="56" t="str">
        <f>+'INFO ENEL'!B500</f>
        <v>Lima</v>
      </c>
      <c r="D512" s="56" t="str">
        <f>+'INFO ENEL'!D500</f>
        <v>Distrito de San Martin de Porres</v>
      </c>
      <c r="E512" s="56" t="str">
        <f>+'INFO ENEL'!D500</f>
        <v>Distrito de San Martin de Porres</v>
      </c>
      <c r="F512" s="50">
        <f>+'INFO ENEL'!E500</f>
        <v>0</v>
      </c>
      <c r="G512" s="56" t="str">
        <f>+'INFO ENEL'!L500</f>
        <v>MT</v>
      </c>
      <c r="H512" s="57">
        <f>+'INFO ENEL'!M500</f>
        <v>16.155457282665768</v>
      </c>
      <c r="I512" s="56">
        <f>+'INFO ENEL'!N500</f>
        <v>13</v>
      </c>
      <c r="J512" s="56" t="str">
        <f>+'INFO ENEL'!O500</f>
        <v>Poste</v>
      </c>
      <c r="K512" s="56" t="str">
        <f>+'INFO ENEL'!P500</f>
        <v>Concreto</v>
      </c>
      <c r="L512" s="56" t="str">
        <f>+'INFO ENEL'!Q500</f>
        <v>PPC20</v>
      </c>
      <c r="M512" s="55" t="str">
        <f>+IF(ISERROR(INDEX('Estructuras de Acero y Concreto'!$C$6:$C$577,MATCH(L512,'Estructuras de Acero y Concreto'!$D$6:$D$577,0)))=FALSE,INDEX('Estructuras de Acero y Concreto'!$C$6:$C$577,MATCH(L512,'Estructuras de Acero y Concreto'!$D$6:$D$577,0)),IF(ISERROR(INDEX('Estructuras de Madera'!$C$5:$C$122,MATCH(L512,'Estructuras de Madera'!$D$5:$D$122,0)))=FALSE,INDEX('Estructuras de Madera'!$C$5:$C$122,MATCH(L512,'Estructuras de Madera'!$D$5:$D$122,0)),INDEX(SICODI!$G$3:$G$2404,MATCH(L512,SICODI!$G$3:$G$2404,0))))</f>
        <v>PPC20</v>
      </c>
      <c r="N512" s="121" t="str">
        <f>+IF(ISERROR(VLOOKUP(M512,'Resumen de precios LLTT'!$C$17:$D$3071,2,FALSE))=FALSE,VLOOKUP(M512,'Resumen de precios LLTT'!$C$17:$D$3071,2,FALSE),VLOOKUP(M512,SICODI!$G$3:$J$2404,2,FALSE))</f>
        <v>POSTE DE CONCRETO ARMADO DE 13/400/150/345</v>
      </c>
      <c r="O512" s="58">
        <f>+IF(ISERROR(VLOOKUP(M512,'Resumen de precios LLTT'!$C$17:$G$3071,5,FALSE))=FALSE,VLOOKUP(M512,'Resumen de precios LLTT'!$C$17:$G$3071,5,FALSE),VLOOKUP(M512,SICODI!$G$3:$J$2404,4,FALSE))</f>
        <v>364.69</v>
      </c>
      <c r="P512" s="16">
        <f t="shared" si="69"/>
        <v>0.84299999999999997</v>
      </c>
      <c r="Q512" s="78">
        <f t="shared" si="70"/>
        <v>672.12366999999995</v>
      </c>
      <c r="R512" s="56">
        <v>0</v>
      </c>
      <c r="S512" s="16">
        <f t="shared" si="71"/>
        <v>0.13400000000000001</v>
      </c>
      <c r="T512" s="79">
        <f t="shared" si="72"/>
        <v>7.5053809816666659</v>
      </c>
      <c r="U512" s="80">
        <f t="shared" si="73"/>
        <v>0.183</v>
      </c>
      <c r="V512" s="81">
        <f t="shared" si="74"/>
        <v>1.3734847196449997</v>
      </c>
      <c r="W512" s="79">
        <f t="shared" si="75"/>
        <v>0.46217247724950827</v>
      </c>
      <c r="X512" s="60">
        <f t="shared" si="76"/>
        <v>0.5</v>
      </c>
      <c r="Y512" s="56">
        <f>+'INFO ENEL'!R500</f>
        <v>1</v>
      </c>
      <c r="Z512" s="59">
        <f t="shared" si="77"/>
        <v>0.5</v>
      </c>
    </row>
    <row r="513" spans="1:26" s="90" customFormat="1" ht="15" customHeight="1" x14ac:dyDescent="0.25">
      <c r="A513" s="55">
        <f>+'INFO ENEL'!A501</f>
        <v>496</v>
      </c>
      <c r="B513" s="121" t="str">
        <f>+INDEX($B$8:$B$15,MATCH(L513,$L$8:$L$15,0))</f>
        <v>SICODI</v>
      </c>
      <c r="C513" s="56" t="str">
        <f>+'INFO ENEL'!B501</f>
        <v>Lima</v>
      </c>
      <c r="D513" s="56" t="str">
        <f>+'INFO ENEL'!D501</f>
        <v>Distrito de San Martin de Porres</v>
      </c>
      <c r="E513" s="56" t="str">
        <f>+'INFO ENEL'!D501</f>
        <v>Distrito de San Martin de Porres</v>
      </c>
      <c r="F513" s="50">
        <f>+'INFO ENEL'!E501</f>
        <v>0</v>
      </c>
      <c r="G513" s="56" t="str">
        <f>+'INFO ENEL'!L501</f>
        <v>MT</v>
      </c>
      <c r="H513" s="57">
        <f>+'INFO ENEL'!M501</f>
        <v>72.42245370042329</v>
      </c>
      <c r="I513" s="56">
        <f>+'INFO ENEL'!N501</f>
        <v>13</v>
      </c>
      <c r="J513" s="56" t="str">
        <f>+'INFO ENEL'!O501</f>
        <v>Poste</v>
      </c>
      <c r="K513" s="56" t="str">
        <f>+'INFO ENEL'!P501</f>
        <v>Concreto</v>
      </c>
      <c r="L513" s="56" t="str">
        <f>+'INFO ENEL'!Q501</f>
        <v>PPC20</v>
      </c>
      <c r="M513" s="55" t="str">
        <f>+IF(ISERROR(INDEX('Estructuras de Acero y Concreto'!$C$6:$C$577,MATCH(L513,'Estructuras de Acero y Concreto'!$D$6:$D$577,0)))=FALSE,INDEX('Estructuras de Acero y Concreto'!$C$6:$C$577,MATCH(L513,'Estructuras de Acero y Concreto'!$D$6:$D$577,0)),IF(ISERROR(INDEX('Estructuras de Madera'!$C$5:$C$122,MATCH(L513,'Estructuras de Madera'!$D$5:$D$122,0)))=FALSE,INDEX('Estructuras de Madera'!$C$5:$C$122,MATCH(L513,'Estructuras de Madera'!$D$5:$D$122,0)),INDEX(SICODI!$G$3:$G$2404,MATCH(L513,SICODI!$G$3:$G$2404,0))))</f>
        <v>PPC20</v>
      </c>
      <c r="N513" s="121" t="str">
        <f>+IF(ISERROR(VLOOKUP(M513,'Resumen de precios LLTT'!$C$17:$D$3071,2,FALSE))=FALSE,VLOOKUP(M513,'Resumen de precios LLTT'!$C$17:$D$3071,2,FALSE),VLOOKUP(M513,SICODI!$G$3:$J$2404,2,FALSE))</f>
        <v>POSTE DE CONCRETO ARMADO DE 13/400/150/345</v>
      </c>
      <c r="O513" s="58">
        <f>+IF(ISERROR(VLOOKUP(M513,'Resumen de precios LLTT'!$C$17:$G$3071,5,FALSE))=FALSE,VLOOKUP(M513,'Resumen de precios LLTT'!$C$17:$G$3071,5,FALSE),VLOOKUP(M513,SICODI!$G$3:$J$2404,4,FALSE))</f>
        <v>364.69</v>
      </c>
      <c r="P513" s="16">
        <f t="shared" si="69"/>
        <v>0.84299999999999997</v>
      </c>
      <c r="Q513" s="78">
        <f t="shared" si="70"/>
        <v>672.12366999999995</v>
      </c>
      <c r="R513" s="56">
        <v>0</v>
      </c>
      <c r="S513" s="16">
        <f t="shared" si="71"/>
        <v>0.13400000000000001</v>
      </c>
      <c r="T513" s="79">
        <f t="shared" si="72"/>
        <v>7.5053809816666659</v>
      </c>
      <c r="U513" s="80">
        <f t="shared" si="73"/>
        <v>0.183</v>
      </c>
      <c r="V513" s="81">
        <f t="shared" si="74"/>
        <v>1.3734847196449997</v>
      </c>
      <c r="W513" s="79">
        <f t="shared" si="75"/>
        <v>0.46217247724950827</v>
      </c>
      <c r="X513" s="60">
        <f t="shared" si="76"/>
        <v>0.5</v>
      </c>
      <c r="Y513" s="56">
        <f>+'INFO ENEL'!R501</f>
        <v>1</v>
      </c>
      <c r="Z513" s="59">
        <f t="shared" si="77"/>
        <v>0.5</v>
      </c>
    </row>
    <row r="514" spans="1:26" s="90" customFormat="1" ht="15" customHeight="1" x14ac:dyDescent="0.25">
      <c r="A514" s="55">
        <f>+'INFO ENEL'!A502</f>
        <v>497</v>
      </c>
      <c r="B514" s="121" t="str">
        <f>+INDEX($B$8:$B$15,MATCH(L514,$L$8:$L$15,0))</f>
        <v>SICODI</v>
      </c>
      <c r="C514" s="56" t="str">
        <f>+'INFO ENEL'!B502</f>
        <v>Lima</v>
      </c>
      <c r="D514" s="56" t="str">
        <f>+'INFO ENEL'!D502</f>
        <v>Distrito de San Martin de Porres</v>
      </c>
      <c r="E514" s="56" t="str">
        <f>+'INFO ENEL'!D502</f>
        <v>Distrito de San Martin de Porres</v>
      </c>
      <c r="F514" s="50">
        <f>+'INFO ENEL'!E502</f>
        <v>0</v>
      </c>
      <c r="G514" s="56" t="str">
        <f>+'INFO ENEL'!L502</f>
        <v>MT</v>
      </c>
      <c r="H514" s="57">
        <f>+'INFO ENEL'!M502</f>
        <v>64.140333644582583</v>
      </c>
      <c r="I514" s="56">
        <f>+'INFO ENEL'!N502</f>
        <v>13</v>
      </c>
      <c r="J514" s="56" t="str">
        <f>+'INFO ENEL'!O502</f>
        <v>Poste</v>
      </c>
      <c r="K514" s="56" t="str">
        <f>+'INFO ENEL'!P502</f>
        <v>Concreto</v>
      </c>
      <c r="L514" s="56" t="str">
        <f>+'INFO ENEL'!Q502</f>
        <v>PPC20</v>
      </c>
      <c r="M514" s="55" t="str">
        <f>+IF(ISERROR(INDEX('Estructuras de Acero y Concreto'!$C$6:$C$577,MATCH(L514,'Estructuras de Acero y Concreto'!$D$6:$D$577,0)))=FALSE,INDEX('Estructuras de Acero y Concreto'!$C$6:$C$577,MATCH(L514,'Estructuras de Acero y Concreto'!$D$6:$D$577,0)),IF(ISERROR(INDEX('Estructuras de Madera'!$C$5:$C$122,MATCH(L514,'Estructuras de Madera'!$D$5:$D$122,0)))=FALSE,INDEX('Estructuras de Madera'!$C$5:$C$122,MATCH(L514,'Estructuras de Madera'!$D$5:$D$122,0)),INDEX(SICODI!$G$3:$G$2404,MATCH(L514,SICODI!$G$3:$G$2404,0))))</f>
        <v>PPC20</v>
      </c>
      <c r="N514" s="121" t="str">
        <f>+IF(ISERROR(VLOOKUP(M514,'Resumen de precios LLTT'!$C$17:$D$3071,2,FALSE))=FALSE,VLOOKUP(M514,'Resumen de precios LLTT'!$C$17:$D$3071,2,FALSE),VLOOKUP(M514,SICODI!$G$3:$J$2404,2,FALSE))</f>
        <v>POSTE DE CONCRETO ARMADO DE 13/400/150/345</v>
      </c>
      <c r="O514" s="58">
        <f>+IF(ISERROR(VLOOKUP(M514,'Resumen de precios LLTT'!$C$17:$G$3071,5,FALSE))=FALSE,VLOOKUP(M514,'Resumen de precios LLTT'!$C$17:$G$3071,5,FALSE),VLOOKUP(M514,SICODI!$G$3:$J$2404,4,FALSE))</f>
        <v>364.69</v>
      </c>
      <c r="P514" s="16">
        <f t="shared" si="69"/>
        <v>0.84299999999999997</v>
      </c>
      <c r="Q514" s="78">
        <f t="shared" si="70"/>
        <v>672.12366999999995</v>
      </c>
      <c r="R514" s="56">
        <v>0</v>
      </c>
      <c r="S514" s="16">
        <f t="shared" si="71"/>
        <v>0.13400000000000001</v>
      </c>
      <c r="T514" s="79">
        <f t="shared" si="72"/>
        <v>7.5053809816666659</v>
      </c>
      <c r="U514" s="80">
        <f t="shared" si="73"/>
        <v>0.183</v>
      </c>
      <c r="V514" s="81">
        <f t="shared" si="74"/>
        <v>1.3734847196449997</v>
      </c>
      <c r="W514" s="79">
        <f t="shared" si="75"/>
        <v>0.46217247724950827</v>
      </c>
      <c r="X514" s="60">
        <f t="shared" si="76"/>
        <v>0.5</v>
      </c>
      <c r="Y514" s="56">
        <f>+'INFO ENEL'!R502</f>
        <v>1</v>
      </c>
      <c r="Z514" s="59">
        <f t="shared" si="77"/>
        <v>0.5</v>
      </c>
    </row>
    <row r="515" spans="1:26" s="90" customFormat="1" ht="15" customHeight="1" x14ac:dyDescent="0.25">
      <c r="A515" s="55">
        <f>+'INFO ENEL'!A503</f>
        <v>498</v>
      </c>
      <c r="B515" s="121" t="str">
        <f>+INDEX($B$8:$B$15,MATCH(L515,$L$8:$L$15,0))</f>
        <v>SICODI</v>
      </c>
      <c r="C515" s="56" t="str">
        <f>+'INFO ENEL'!B503</f>
        <v>Lima</v>
      </c>
      <c r="D515" s="56" t="str">
        <f>+'INFO ENEL'!D503</f>
        <v>Distrito de San Martin de Porres</v>
      </c>
      <c r="E515" s="56" t="str">
        <f>+'INFO ENEL'!D503</f>
        <v>Distrito de San Martin de Porres</v>
      </c>
      <c r="F515" s="50">
        <f>+'INFO ENEL'!E503</f>
        <v>0</v>
      </c>
      <c r="G515" s="56" t="str">
        <f>+'INFO ENEL'!L503</f>
        <v>MT</v>
      </c>
      <c r="H515" s="57">
        <f>+'INFO ENEL'!M503</f>
        <v>72.498317221920985</v>
      </c>
      <c r="I515" s="56">
        <f>+'INFO ENEL'!N503</f>
        <v>13</v>
      </c>
      <c r="J515" s="56" t="str">
        <f>+'INFO ENEL'!O503</f>
        <v>Poste</v>
      </c>
      <c r="K515" s="56" t="str">
        <f>+'INFO ENEL'!P503</f>
        <v>Concreto</v>
      </c>
      <c r="L515" s="56" t="str">
        <f>+'INFO ENEL'!Q503</f>
        <v>PPC20</v>
      </c>
      <c r="M515" s="55" t="str">
        <f>+IF(ISERROR(INDEX('Estructuras de Acero y Concreto'!$C$6:$C$577,MATCH(L515,'Estructuras de Acero y Concreto'!$D$6:$D$577,0)))=FALSE,INDEX('Estructuras de Acero y Concreto'!$C$6:$C$577,MATCH(L515,'Estructuras de Acero y Concreto'!$D$6:$D$577,0)),IF(ISERROR(INDEX('Estructuras de Madera'!$C$5:$C$122,MATCH(L515,'Estructuras de Madera'!$D$5:$D$122,0)))=FALSE,INDEX('Estructuras de Madera'!$C$5:$C$122,MATCH(L515,'Estructuras de Madera'!$D$5:$D$122,0)),INDEX(SICODI!$G$3:$G$2404,MATCH(L515,SICODI!$G$3:$G$2404,0))))</f>
        <v>PPC20</v>
      </c>
      <c r="N515" s="121" t="str">
        <f>+IF(ISERROR(VLOOKUP(M515,'Resumen de precios LLTT'!$C$17:$D$3071,2,FALSE))=FALSE,VLOOKUP(M515,'Resumen de precios LLTT'!$C$17:$D$3071,2,FALSE),VLOOKUP(M515,SICODI!$G$3:$J$2404,2,FALSE))</f>
        <v>POSTE DE CONCRETO ARMADO DE 13/400/150/345</v>
      </c>
      <c r="O515" s="58">
        <f>+IF(ISERROR(VLOOKUP(M515,'Resumen de precios LLTT'!$C$17:$G$3071,5,FALSE))=FALSE,VLOOKUP(M515,'Resumen de precios LLTT'!$C$17:$G$3071,5,FALSE),VLOOKUP(M515,SICODI!$G$3:$J$2404,4,FALSE))</f>
        <v>364.69</v>
      </c>
      <c r="P515" s="16">
        <f t="shared" si="69"/>
        <v>0.84299999999999997</v>
      </c>
      <c r="Q515" s="78">
        <f t="shared" si="70"/>
        <v>672.12366999999995</v>
      </c>
      <c r="R515" s="56">
        <v>0</v>
      </c>
      <c r="S515" s="16">
        <f t="shared" si="71"/>
        <v>0.13400000000000001</v>
      </c>
      <c r="T515" s="79">
        <f t="shared" si="72"/>
        <v>7.5053809816666659</v>
      </c>
      <c r="U515" s="80">
        <f t="shared" si="73"/>
        <v>0.183</v>
      </c>
      <c r="V515" s="81">
        <f t="shared" si="74"/>
        <v>1.3734847196449997</v>
      </c>
      <c r="W515" s="79">
        <f t="shared" si="75"/>
        <v>0.46217247724950827</v>
      </c>
      <c r="X515" s="60">
        <f t="shared" si="76"/>
        <v>0.5</v>
      </c>
      <c r="Y515" s="56">
        <f>+'INFO ENEL'!R503</f>
        <v>1</v>
      </c>
      <c r="Z515" s="59">
        <f t="shared" si="77"/>
        <v>0.5</v>
      </c>
    </row>
    <row r="516" spans="1:26" s="90" customFormat="1" ht="15" customHeight="1" x14ac:dyDescent="0.25">
      <c r="A516" s="55">
        <f>+'INFO ENEL'!A504</f>
        <v>499</v>
      </c>
      <c r="B516" s="121" t="str">
        <f>+INDEX($B$8:$B$15,MATCH(L516,$L$8:$L$15,0))</f>
        <v>SICODI</v>
      </c>
      <c r="C516" s="56" t="str">
        <f>+'INFO ENEL'!B504</f>
        <v>Lima</v>
      </c>
      <c r="D516" s="56" t="str">
        <f>+'INFO ENEL'!D504</f>
        <v>Distrito de San Martin de Porres</v>
      </c>
      <c r="E516" s="56" t="str">
        <f>+'INFO ENEL'!D504</f>
        <v>Distrito de San Martin de Porres</v>
      </c>
      <c r="F516" s="50">
        <f>+'INFO ENEL'!E504</f>
        <v>0</v>
      </c>
      <c r="G516" s="56" t="str">
        <f>+'INFO ENEL'!L504</f>
        <v>MT</v>
      </c>
      <c r="H516" s="57">
        <f>+'INFO ENEL'!M504</f>
        <v>43.081411304603407</v>
      </c>
      <c r="I516" s="56">
        <f>+'INFO ENEL'!N504</f>
        <v>13</v>
      </c>
      <c r="J516" s="56" t="str">
        <f>+'INFO ENEL'!O504</f>
        <v>Poste</v>
      </c>
      <c r="K516" s="56" t="str">
        <f>+'INFO ENEL'!P504</f>
        <v>Concreto</v>
      </c>
      <c r="L516" s="56" t="str">
        <f>+'INFO ENEL'!Q504</f>
        <v>PPC20</v>
      </c>
      <c r="M516" s="55" t="str">
        <f>+IF(ISERROR(INDEX('Estructuras de Acero y Concreto'!$C$6:$C$577,MATCH(L516,'Estructuras de Acero y Concreto'!$D$6:$D$577,0)))=FALSE,INDEX('Estructuras de Acero y Concreto'!$C$6:$C$577,MATCH(L516,'Estructuras de Acero y Concreto'!$D$6:$D$577,0)),IF(ISERROR(INDEX('Estructuras de Madera'!$C$5:$C$122,MATCH(L516,'Estructuras de Madera'!$D$5:$D$122,0)))=FALSE,INDEX('Estructuras de Madera'!$C$5:$C$122,MATCH(L516,'Estructuras de Madera'!$D$5:$D$122,0)),INDEX(SICODI!$G$3:$G$2404,MATCH(L516,SICODI!$G$3:$G$2404,0))))</f>
        <v>PPC20</v>
      </c>
      <c r="N516" s="121" t="str">
        <f>+IF(ISERROR(VLOOKUP(M516,'Resumen de precios LLTT'!$C$17:$D$3071,2,FALSE))=FALSE,VLOOKUP(M516,'Resumen de precios LLTT'!$C$17:$D$3071,2,FALSE),VLOOKUP(M516,SICODI!$G$3:$J$2404,2,FALSE))</f>
        <v>POSTE DE CONCRETO ARMADO DE 13/400/150/345</v>
      </c>
      <c r="O516" s="58">
        <f>+IF(ISERROR(VLOOKUP(M516,'Resumen de precios LLTT'!$C$17:$G$3071,5,FALSE))=FALSE,VLOOKUP(M516,'Resumen de precios LLTT'!$C$17:$G$3071,5,FALSE),VLOOKUP(M516,SICODI!$G$3:$J$2404,4,FALSE))</f>
        <v>364.69</v>
      </c>
      <c r="P516" s="16">
        <f t="shared" si="69"/>
        <v>0.84299999999999997</v>
      </c>
      <c r="Q516" s="78">
        <f t="shared" si="70"/>
        <v>672.12366999999995</v>
      </c>
      <c r="R516" s="56">
        <v>0</v>
      </c>
      <c r="S516" s="16">
        <f t="shared" si="71"/>
        <v>0.13400000000000001</v>
      </c>
      <c r="T516" s="79">
        <f t="shared" si="72"/>
        <v>7.5053809816666659</v>
      </c>
      <c r="U516" s="80">
        <f t="shared" si="73"/>
        <v>0.183</v>
      </c>
      <c r="V516" s="81">
        <f t="shared" si="74"/>
        <v>1.3734847196449997</v>
      </c>
      <c r="W516" s="79">
        <f t="shared" si="75"/>
        <v>0.46217247724950827</v>
      </c>
      <c r="X516" s="60">
        <f t="shared" si="76"/>
        <v>0.5</v>
      </c>
      <c r="Y516" s="56">
        <f>+'INFO ENEL'!R504</f>
        <v>1</v>
      </c>
      <c r="Z516" s="59">
        <f t="shared" si="77"/>
        <v>0.5</v>
      </c>
    </row>
    <row r="517" spans="1:26" s="90" customFormat="1" ht="15" customHeight="1" x14ac:dyDescent="0.25">
      <c r="A517" s="55">
        <f>+'INFO ENEL'!A505</f>
        <v>500</v>
      </c>
      <c r="B517" s="121" t="str">
        <f>+INDEX($B$8:$B$15,MATCH(L517,$L$8:$L$15,0))</f>
        <v>SICODI</v>
      </c>
      <c r="C517" s="56" t="str">
        <f>+'INFO ENEL'!B505</f>
        <v>Lima</v>
      </c>
      <c r="D517" s="56" t="str">
        <f>+'INFO ENEL'!D505</f>
        <v>Distrito de San Martin de Porres</v>
      </c>
      <c r="E517" s="56" t="str">
        <f>+'INFO ENEL'!D505</f>
        <v>Distrito de San Martin de Porres</v>
      </c>
      <c r="F517" s="50">
        <f>+'INFO ENEL'!E505</f>
        <v>0</v>
      </c>
      <c r="G517" s="56" t="str">
        <f>+'INFO ENEL'!L505</f>
        <v>BT</v>
      </c>
      <c r="H517" s="57">
        <f>+'INFO ENEL'!M505</f>
        <v>12.999907692521395</v>
      </c>
      <c r="I517" s="56">
        <f>+'INFO ENEL'!N505</f>
        <v>8</v>
      </c>
      <c r="J517" s="56" t="str">
        <f>+'INFO ENEL'!O505</f>
        <v>Poste</v>
      </c>
      <c r="K517" s="56" t="str">
        <f>+'INFO ENEL'!P505</f>
        <v>Concreto</v>
      </c>
      <c r="L517" s="56" t="str">
        <f>+'INFO ENEL'!Q505</f>
        <v>PPC35</v>
      </c>
      <c r="M517" s="55" t="str">
        <f>+IF(ISERROR(INDEX('Estructuras de Acero y Concreto'!$C$6:$C$577,MATCH(L517,'Estructuras de Acero y Concreto'!$D$6:$D$577,0)))=FALSE,INDEX('Estructuras de Acero y Concreto'!$C$6:$C$577,MATCH(L517,'Estructuras de Acero y Concreto'!$D$6:$D$577,0)),IF(ISERROR(INDEX('Estructuras de Madera'!$C$5:$C$122,MATCH(L517,'Estructuras de Madera'!$D$5:$D$122,0)))=FALSE,INDEX('Estructuras de Madera'!$C$5:$C$122,MATCH(L517,'Estructuras de Madera'!$D$5:$D$122,0)),INDEX(SICODI!$G$3:$G$2404,MATCH(L517,SICODI!$G$3:$G$2404,0))))</f>
        <v>PPC35</v>
      </c>
      <c r="N517" s="121" t="str">
        <f>+IF(ISERROR(VLOOKUP(M517,'Resumen de precios LLTT'!$C$17:$D$3071,2,FALSE))=FALSE,VLOOKUP(M517,'Resumen de precios LLTT'!$C$17:$D$3071,2,FALSE),VLOOKUP(M517,SICODI!$G$3:$J$2404,2,FALSE))</f>
        <v>POSTE DE CONCRETO ARMADO PARA A. P.  8/200/120/240</v>
      </c>
      <c r="O517" s="58">
        <f>+IF(ISERROR(VLOOKUP(M517,'Resumen de precios LLTT'!$C$17:$G$3071,5,FALSE))=FALSE,VLOOKUP(M517,'Resumen de precios LLTT'!$C$17:$G$3071,5,FALSE),VLOOKUP(M517,SICODI!$G$3:$J$2404,4,FALSE))</f>
        <v>136.80000000000001</v>
      </c>
      <c r="P517" s="16">
        <f t="shared" si="69"/>
        <v>0.77</v>
      </c>
      <c r="Q517" s="78">
        <f t="shared" si="70"/>
        <v>242.13600000000002</v>
      </c>
      <c r="R517" s="56">
        <v>0</v>
      </c>
      <c r="S517" s="16">
        <f t="shared" si="71"/>
        <v>7.2000000000000008E-2</v>
      </c>
      <c r="T517" s="79">
        <f t="shared" si="72"/>
        <v>1.4528160000000003</v>
      </c>
      <c r="U517" s="80">
        <f t="shared" si="73"/>
        <v>0.2</v>
      </c>
      <c r="V517" s="81">
        <f t="shared" si="74"/>
        <v>0.29056320000000008</v>
      </c>
      <c r="W517" s="79">
        <f t="shared" si="75"/>
        <v>9.7773431346403303E-2</v>
      </c>
      <c r="X517" s="60">
        <f t="shared" si="76"/>
        <v>0.1</v>
      </c>
      <c r="Y517" s="56">
        <f>+'INFO ENEL'!R505</f>
        <v>3</v>
      </c>
      <c r="Z517" s="59">
        <f t="shared" si="77"/>
        <v>0.30000000000000004</v>
      </c>
    </row>
    <row r="518" spans="1:26" s="90" customFormat="1" ht="15" customHeight="1" x14ac:dyDescent="0.25">
      <c r="A518" s="55">
        <f>+'INFO ENEL'!A506</f>
        <v>501</v>
      </c>
      <c r="B518" s="121" t="str">
        <f>+INDEX($B$8:$B$15,MATCH(L518,$L$8:$L$15,0))</f>
        <v>SICODI</v>
      </c>
      <c r="C518" s="56" t="str">
        <f>+'INFO ENEL'!B506</f>
        <v>Lima</v>
      </c>
      <c r="D518" s="56" t="str">
        <f>+'INFO ENEL'!D506</f>
        <v>Distrito de San Martin de Porres</v>
      </c>
      <c r="E518" s="56" t="str">
        <f>+'INFO ENEL'!D506</f>
        <v>Distrito de San Martin de Porres</v>
      </c>
      <c r="F518" s="50">
        <f>+'INFO ENEL'!E506</f>
        <v>0</v>
      </c>
      <c r="G518" s="56" t="str">
        <f>+'INFO ENEL'!L506</f>
        <v>MT</v>
      </c>
      <c r="H518" s="57">
        <f>+'INFO ENEL'!M506</f>
        <v>36.221628897769506</v>
      </c>
      <c r="I518" s="56">
        <f>+'INFO ENEL'!N506</f>
        <v>13</v>
      </c>
      <c r="J518" s="56" t="str">
        <f>+'INFO ENEL'!O506</f>
        <v>Poste</v>
      </c>
      <c r="K518" s="56" t="str">
        <f>+'INFO ENEL'!P506</f>
        <v>Concreto</v>
      </c>
      <c r="L518" s="56" t="str">
        <f>+'INFO ENEL'!Q506</f>
        <v>PPC20</v>
      </c>
      <c r="M518" s="55" t="str">
        <f>+IF(ISERROR(INDEX('Estructuras de Acero y Concreto'!$C$6:$C$577,MATCH(L518,'Estructuras de Acero y Concreto'!$D$6:$D$577,0)))=FALSE,INDEX('Estructuras de Acero y Concreto'!$C$6:$C$577,MATCH(L518,'Estructuras de Acero y Concreto'!$D$6:$D$577,0)),IF(ISERROR(INDEX('Estructuras de Madera'!$C$5:$C$122,MATCH(L518,'Estructuras de Madera'!$D$5:$D$122,0)))=FALSE,INDEX('Estructuras de Madera'!$C$5:$C$122,MATCH(L518,'Estructuras de Madera'!$D$5:$D$122,0)),INDEX(SICODI!$G$3:$G$2404,MATCH(L518,SICODI!$G$3:$G$2404,0))))</f>
        <v>PPC20</v>
      </c>
      <c r="N518" s="121" t="str">
        <f>+IF(ISERROR(VLOOKUP(M518,'Resumen de precios LLTT'!$C$17:$D$3071,2,FALSE))=FALSE,VLOOKUP(M518,'Resumen de precios LLTT'!$C$17:$D$3071,2,FALSE),VLOOKUP(M518,SICODI!$G$3:$J$2404,2,FALSE))</f>
        <v>POSTE DE CONCRETO ARMADO DE 13/400/150/345</v>
      </c>
      <c r="O518" s="58">
        <f>+IF(ISERROR(VLOOKUP(M518,'Resumen de precios LLTT'!$C$17:$G$3071,5,FALSE))=FALSE,VLOOKUP(M518,'Resumen de precios LLTT'!$C$17:$G$3071,5,FALSE),VLOOKUP(M518,SICODI!$G$3:$J$2404,4,FALSE))</f>
        <v>364.69</v>
      </c>
      <c r="P518" s="16">
        <f t="shared" si="69"/>
        <v>0.84299999999999997</v>
      </c>
      <c r="Q518" s="78">
        <f t="shared" si="70"/>
        <v>672.12366999999995</v>
      </c>
      <c r="R518" s="56">
        <v>0</v>
      </c>
      <c r="S518" s="16">
        <f t="shared" si="71"/>
        <v>0.13400000000000001</v>
      </c>
      <c r="T518" s="79">
        <f t="shared" si="72"/>
        <v>7.5053809816666659</v>
      </c>
      <c r="U518" s="80">
        <f t="shared" si="73"/>
        <v>0.183</v>
      </c>
      <c r="V518" s="81">
        <f t="shared" si="74"/>
        <v>1.3734847196449997</v>
      </c>
      <c r="W518" s="79">
        <f t="shared" si="75"/>
        <v>0.46217247724950827</v>
      </c>
      <c r="X518" s="60">
        <f t="shared" si="76"/>
        <v>0.5</v>
      </c>
      <c r="Y518" s="56">
        <f>+'INFO ENEL'!R506</f>
        <v>1</v>
      </c>
      <c r="Z518" s="59">
        <f t="shared" si="77"/>
        <v>0.5</v>
      </c>
    </row>
    <row r="519" spans="1:26" s="90" customFormat="1" ht="15" customHeight="1" x14ac:dyDescent="0.25">
      <c r="A519" s="55">
        <f>+'INFO ENEL'!A507</f>
        <v>502</v>
      </c>
      <c r="B519" s="121" t="str">
        <f>+INDEX($B$8:$B$15,MATCH(L519,$L$8:$L$15,0))</f>
        <v>SICODI</v>
      </c>
      <c r="C519" s="56" t="str">
        <f>+'INFO ENEL'!B507</f>
        <v>Lima</v>
      </c>
      <c r="D519" s="56" t="str">
        <f>+'INFO ENEL'!D507</f>
        <v>Distrito de San Martin de Porres</v>
      </c>
      <c r="E519" s="56" t="str">
        <f>+'INFO ENEL'!D507</f>
        <v>Distrito de San Martin de Porres</v>
      </c>
      <c r="F519" s="50">
        <f>+'INFO ENEL'!E507</f>
        <v>0</v>
      </c>
      <c r="G519" s="56" t="str">
        <f>+'INFO ENEL'!L507</f>
        <v>MT</v>
      </c>
      <c r="H519" s="57">
        <f>+'INFO ENEL'!M507</f>
        <v>44.407206622349037</v>
      </c>
      <c r="I519" s="56">
        <f>+'INFO ENEL'!N507</f>
        <v>13</v>
      </c>
      <c r="J519" s="56" t="str">
        <f>+'INFO ENEL'!O507</f>
        <v>Poste</v>
      </c>
      <c r="K519" s="56" t="str">
        <f>+'INFO ENEL'!P507</f>
        <v>Concreto</v>
      </c>
      <c r="L519" s="56" t="str">
        <f>+'INFO ENEL'!Q507</f>
        <v>PPC20</v>
      </c>
      <c r="M519" s="55" t="str">
        <f>+IF(ISERROR(INDEX('Estructuras de Acero y Concreto'!$C$6:$C$577,MATCH(L519,'Estructuras de Acero y Concreto'!$D$6:$D$577,0)))=FALSE,INDEX('Estructuras de Acero y Concreto'!$C$6:$C$577,MATCH(L519,'Estructuras de Acero y Concreto'!$D$6:$D$577,0)),IF(ISERROR(INDEX('Estructuras de Madera'!$C$5:$C$122,MATCH(L519,'Estructuras de Madera'!$D$5:$D$122,0)))=FALSE,INDEX('Estructuras de Madera'!$C$5:$C$122,MATCH(L519,'Estructuras de Madera'!$D$5:$D$122,0)),INDEX(SICODI!$G$3:$G$2404,MATCH(L519,SICODI!$G$3:$G$2404,0))))</f>
        <v>PPC20</v>
      </c>
      <c r="N519" s="121" t="str">
        <f>+IF(ISERROR(VLOOKUP(M519,'Resumen de precios LLTT'!$C$17:$D$3071,2,FALSE))=FALSE,VLOOKUP(M519,'Resumen de precios LLTT'!$C$17:$D$3071,2,FALSE),VLOOKUP(M519,SICODI!$G$3:$J$2404,2,FALSE))</f>
        <v>POSTE DE CONCRETO ARMADO DE 13/400/150/345</v>
      </c>
      <c r="O519" s="58">
        <f>+IF(ISERROR(VLOOKUP(M519,'Resumen de precios LLTT'!$C$17:$G$3071,5,FALSE))=FALSE,VLOOKUP(M519,'Resumen de precios LLTT'!$C$17:$G$3071,5,FALSE),VLOOKUP(M519,SICODI!$G$3:$J$2404,4,FALSE))</f>
        <v>364.69</v>
      </c>
      <c r="P519" s="16">
        <f t="shared" si="69"/>
        <v>0.84299999999999997</v>
      </c>
      <c r="Q519" s="78">
        <f t="shared" si="70"/>
        <v>672.12366999999995</v>
      </c>
      <c r="R519" s="56">
        <v>0</v>
      </c>
      <c r="S519" s="16">
        <f t="shared" si="71"/>
        <v>0.13400000000000001</v>
      </c>
      <c r="T519" s="79">
        <f t="shared" si="72"/>
        <v>7.5053809816666659</v>
      </c>
      <c r="U519" s="80">
        <f t="shared" si="73"/>
        <v>0.183</v>
      </c>
      <c r="V519" s="81">
        <f t="shared" si="74"/>
        <v>1.3734847196449997</v>
      </c>
      <c r="W519" s="79">
        <f t="shared" si="75"/>
        <v>0.46217247724950827</v>
      </c>
      <c r="X519" s="60">
        <f t="shared" si="76"/>
        <v>0.5</v>
      </c>
      <c r="Y519" s="56">
        <f>+'INFO ENEL'!R507</f>
        <v>1</v>
      </c>
      <c r="Z519" s="59">
        <f t="shared" si="77"/>
        <v>0.5</v>
      </c>
    </row>
    <row r="520" spans="1:26" s="90" customFormat="1" ht="15" customHeight="1" x14ac:dyDescent="0.25">
      <c r="A520" s="55">
        <f>+'INFO ENEL'!A508</f>
        <v>503</v>
      </c>
      <c r="B520" s="121" t="str">
        <f>+INDEX($B$8:$B$15,MATCH(L520,$L$8:$L$15,0))</f>
        <v>SICODI</v>
      </c>
      <c r="C520" s="56" t="str">
        <f>+'INFO ENEL'!B508</f>
        <v>Lima</v>
      </c>
      <c r="D520" s="56" t="str">
        <f>+'INFO ENEL'!D508</f>
        <v>Distrito de San Martin de Porres</v>
      </c>
      <c r="E520" s="56" t="str">
        <f>+'INFO ENEL'!D508</f>
        <v>Distrito de San Martin de Porres</v>
      </c>
      <c r="F520" s="50">
        <f>+'INFO ENEL'!E508</f>
        <v>0</v>
      </c>
      <c r="G520" s="56" t="str">
        <f>+'INFO ENEL'!L508</f>
        <v>MT</v>
      </c>
      <c r="H520" s="57">
        <f>+'INFO ENEL'!M508</f>
        <v>32.01572113820221</v>
      </c>
      <c r="I520" s="56">
        <f>+'INFO ENEL'!N508</f>
        <v>13</v>
      </c>
      <c r="J520" s="56" t="str">
        <f>+'INFO ENEL'!O508</f>
        <v>Poste</v>
      </c>
      <c r="K520" s="56" t="str">
        <f>+'INFO ENEL'!P508</f>
        <v>Concreto</v>
      </c>
      <c r="L520" s="56" t="str">
        <f>+'INFO ENEL'!Q508</f>
        <v>PPC20</v>
      </c>
      <c r="M520" s="55" t="str">
        <f>+IF(ISERROR(INDEX('Estructuras de Acero y Concreto'!$C$6:$C$577,MATCH(L520,'Estructuras de Acero y Concreto'!$D$6:$D$577,0)))=FALSE,INDEX('Estructuras de Acero y Concreto'!$C$6:$C$577,MATCH(L520,'Estructuras de Acero y Concreto'!$D$6:$D$577,0)),IF(ISERROR(INDEX('Estructuras de Madera'!$C$5:$C$122,MATCH(L520,'Estructuras de Madera'!$D$5:$D$122,0)))=FALSE,INDEX('Estructuras de Madera'!$C$5:$C$122,MATCH(L520,'Estructuras de Madera'!$D$5:$D$122,0)),INDEX(SICODI!$G$3:$G$2404,MATCH(L520,SICODI!$G$3:$G$2404,0))))</f>
        <v>PPC20</v>
      </c>
      <c r="N520" s="121" t="str">
        <f>+IF(ISERROR(VLOOKUP(M520,'Resumen de precios LLTT'!$C$17:$D$3071,2,FALSE))=FALSE,VLOOKUP(M520,'Resumen de precios LLTT'!$C$17:$D$3071,2,FALSE),VLOOKUP(M520,SICODI!$G$3:$J$2404,2,FALSE))</f>
        <v>POSTE DE CONCRETO ARMADO DE 13/400/150/345</v>
      </c>
      <c r="O520" s="58">
        <f>+IF(ISERROR(VLOOKUP(M520,'Resumen de precios LLTT'!$C$17:$G$3071,5,FALSE))=FALSE,VLOOKUP(M520,'Resumen de precios LLTT'!$C$17:$G$3071,5,FALSE),VLOOKUP(M520,SICODI!$G$3:$J$2404,4,FALSE))</f>
        <v>364.69</v>
      </c>
      <c r="P520" s="16">
        <f t="shared" si="69"/>
        <v>0.84299999999999997</v>
      </c>
      <c r="Q520" s="78">
        <f t="shared" si="70"/>
        <v>672.12366999999995</v>
      </c>
      <c r="R520" s="56">
        <v>0</v>
      </c>
      <c r="S520" s="16">
        <f t="shared" si="71"/>
        <v>0.13400000000000001</v>
      </c>
      <c r="T520" s="79">
        <f t="shared" si="72"/>
        <v>7.5053809816666659</v>
      </c>
      <c r="U520" s="80">
        <f t="shared" si="73"/>
        <v>0.183</v>
      </c>
      <c r="V520" s="81">
        <f t="shared" si="74"/>
        <v>1.3734847196449997</v>
      </c>
      <c r="W520" s="79">
        <f t="shared" si="75"/>
        <v>0.46217247724950827</v>
      </c>
      <c r="X520" s="60">
        <f t="shared" si="76"/>
        <v>0.5</v>
      </c>
      <c r="Y520" s="56">
        <f>+'INFO ENEL'!R508</f>
        <v>1</v>
      </c>
      <c r="Z520" s="59">
        <f t="shared" si="77"/>
        <v>0.5</v>
      </c>
    </row>
    <row r="521" spans="1:26" s="90" customFormat="1" ht="15" customHeight="1" x14ac:dyDescent="0.25">
      <c r="A521" s="55">
        <f>+'INFO ENEL'!A509</f>
        <v>504</v>
      </c>
      <c r="B521" s="121" t="str">
        <f>+INDEX($B$8:$B$15,MATCH(L521,$L$8:$L$15,0))</f>
        <v>SICODI</v>
      </c>
      <c r="C521" s="56" t="str">
        <f>+'INFO ENEL'!B509</f>
        <v>Lima</v>
      </c>
      <c r="D521" s="56" t="str">
        <f>+'INFO ENEL'!D509</f>
        <v>Distrito de San Martin de Porres</v>
      </c>
      <c r="E521" s="56" t="str">
        <f>+'INFO ENEL'!D509</f>
        <v>Distrito de San Martin de Porres</v>
      </c>
      <c r="F521" s="50">
        <f>+'INFO ENEL'!E509</f>
        <v>0</v>
      </c>
      <c r="G521" s="56" t="str">
        <f>+'INFO ENEL'!L509</f>
        <v>MT</v>
      </c>
      <c r="H521" s="57">
        <f>+'INFO ENEL'!M509</f>
        <v>29.154660005217909</v>
      </c>
      <c r="I521" s="56">
        <f>+'INFO ENEL'!N509</f>
        <v>13</v>
      </c>
      <c r="J521" s="56" t="str">
        <f>+'INFO ENEL'!O509</f>
        <v>Poste</v>
      </c>
      <c r="K521" s="56" t="str">
        <f>+'INFO ENEL'!P509</f>
        <v>Concreto</v>
      </c>
      <c r="L521" s="56" t="str">
        <f>+'INFO ENEL'!Q509</f>
        <v>PPC20</v>
      </c>
      <c r="M521" s="55" t="str">
        <f>+IF(ISERROR(INDEX('Estructuras de Acero y Concreto'!$C$6:$C$577,MATCH(L521,'Estructuras de Acero y Concreto'!$D$6:$D$577,0)))=FALSE,INDEX('Estructuras de Acero y Concreto'!$C$6:$C$577,MATCH(L521,'Estructuras de Acero y Concreto'!$D$6:$D$577,0)),IF(ISERROR(INDEX('Estructuras de Madera'!$C$5:$C$122,MATCH(L521,'Estructuras de Madera'!$D$5:$D$122,0)))=FALSE,INDEX('Estructuras de Madera'!$C$5:$C$122,MATCH(L521,'Estructuras de Madera'!$D$5:$D$122,0)),INDEX(SICODI!$G$3:$G$2404,MATCH(L521,SICODI!$G$3:$G$2404,0))))</f>
        <v>PPC20</v>
      </c>
      <c r="N521" s="121" t="str">
        <f>+IF(ISERROR(VLOOKUP(M521,'Resumen de precios LLTT'!$C$17:$D$3071,2,FALSE))=FALSE,VLOOKUP(M521,'Resumen de precios LLTT'!$C$17:$D$3071,2,FALSE),VLOOKUP(M521,SICODI!$G$3:$J$2404,2,FALSE))</f>
        <v>POSTE DE CONCRETO ARMADO DE 13/400/150/345</v>
      </c>
      <c r="O521" s="58">
        <f>+IF(ISERROR(VLOOKUP(M521,'Resumen de precios LLTT'!$C$17:$G$3071,5,FALSE))=FALSE,VLOOKUP(M521,'Resumen de precios LLTT'!$C$17:$G$3071,5,FALSE),VLOOKUP(M521,SICODI!$G$3:$J$2404,4,FALSE))</f>
        <v>364.69</v>
      </c>
      <c r="P521" s="16">
        <f t="shared" ref="P521:P584" si="78">IF(G521="BT", $P$2, $P$3)</f>
        <v>0.84299999999999997</v>
      </c>
      <c r="Q521" s="78">
        <f t="shared" ref="Q521:Q584" si="79">O521*(P521+1)</f>
        <v>672.12366999999995</v>
      </c>
      <c r="R521" s="56">
        <v>0</v>
      </c>
      <c r="S521" s="16">
        <f t="shared" ref="S521:S584" si="80">IF(G521="BT", ($S$2), ($S$3))</f>
        <v>0.13400000000000001</v>
      </c>
      <c r="T521" s="79">
        <f t="shared" ref="T521:T584" si="81">(Q521*S521)/12</f>
        <v>7.5053809816666659</v>
      </c>
      <c r="U521" s="80">
        <f t="shared" ref="U521:U584" si="82">IF(G521="BT", ($U$2), ($U$3))</f>
        <v>0.183</v>
      </c>
      <c r="V521" s="81">
        <f t="shared" ref="V521:V584" si="83">T521*U521</f>
        <v>1.3734847196449997</v>
      </c>
      <c r="W521" s="79">
        <f t="shared" ref="W521:W584" si="84">(V521*(1/3)*(1+$Y$2))+R521</f>
        <v>0.46217247724950827</v>
      </c>
      <c r="X521" s="60">
        <f t="shared" si="76"/>
        <v>0.5</v>
      </c>
      <c r="Y521" s="56">
        <f>+'INFO ENEL'!R509</f>
        <v>1</v>
      </c>
      <c r="Z521" s="59">
        <f t="shared" si="77"/>
        <v>0.5</v>
      </c>
    </row>
    <row r="522" spans="1:26" s="90" customFormat="1" ht="15" customHeight="1" x14ac:dyDescent="0.25">
      <c r="A522" s="55">
        <f>+'INFO ENEL'!A510</f>
        <v>505</v>
      </c>
      <c r="B522" s="121" t="str">
        <f>+INDEX($B$8:$B$15,MATCH(L522,$L$8:$L$15,0))</f>
        <v>SICODI</v>
      </c>
      <c r="C522" s="56" t="str">
        <f>+'INFO ENEL'!B510</f>
        <v>Lima</v>
      </c>
      <c r="D522" s="56" t="str">
        <f>+'INFO ENEL'!D510</f>
        <v>Distrito de San Martin de Porres</v>
      </c>
      <c r="E522" s="56" t="str">
        <f>+'INFO ENEL'!D510</f>
        <v>Distrito de San Martin de Porres</v>
      </c>
      <c r="F522" s="50">
        <f>+'INFO ENEL'!E510</f>
        <v>0</v>
      </c>
      <c r="G522" s="56" t="str">
        <f>+'INFO ENEL'!L510</f>
        <v>MT</v>
      </c>
      <c r="H522" s="57">
        <f>+'INFO ENEL'!M510</f>
        <v>33.136092105286473</v>
      </c>
      <c r="I522" s="56">
        <f>+'INFO ENEL'!N510</f>
        <v>13</v>
      </c>
      <c r="J522" s="56" t="str">
        <f>+'INFO ENEL'!O510</f>
        <v>Poste</v>
      </c>
      <c r="K522" s="56" t="str">
        <f>+'INFO ENEL'!P510</f>
        <v>Concreto</v>
      </c>
      <c r="L522" s="56" t="str">
        <f>+'INFO ENEL'!Q510</f>
        <v>PPC20</v>
      </c>
      <c r="M522" s="55" t="str">
        <f>+IF(ISERROR(INDEX('Estructuras de Acero y Concreto'!$C$6:$C$577,MATCH(L522,'Estructuras de Acero y Concreto'!$D$6:$D$577,0)))=FALSE,INDEX('Estructuras de Acero y Concreto'!$C$6:$C$577,MATCH(L522,'Estructuras de Acero y Concreto'!$D$6:$D$577,0)),IF(ISERROR(INDEX('Estructuras de Madera'!$C$5:$C$122,MATCH(L522,'Estructuras de Madera'!$D$5:$D$122,0)))=FALSE,INDEX('Estructuras de Madera'!$C$5:$C$122,MATCH(L522,'Estructuras de Madera'!$D$5:$D$122,0)),INDEX(SICODI!$G$3:$G$2404,MATCH(L522,SICODI!$G$3:$G$2404,0))))</f>
        <v>PPC20</v>
      </c>
      <c r="N522" s="121" t="str">
        <f>+IF(ISERROR(VLOOKUP(M522,'Resumen de precios LLTT'!$C$17:$D$3071,2,FALSE))=FALSE,VLOOKUP(M522,'Resumen de precios LLTT'!$C$17:$D$3071,2,FALSE),VLOOKUP(M522,SICODI!$G$3:$J$2404,2,FALSE))</f>
        <v>POSTE DE CONCRETO ARMADO DE 13/400/150/345</v>
      </c>
      <c r="O522" s="58">
        <f>+IF(ISERROR(VLOOKUP(M522,'Resumen de precios LLTT'!$C$17:$G$3071,5,FALSE))=FALSE,VLOOKUP(M522,'Resumen de precios LLTT'!$C$17:$G$3071,5,FALSE),VLOOKUP(M522,SICODI!$G$3:$J$2404,4,FALSE))</f>
        <v>364.69</v>
      </c>
      <c r="P522" s="16">
        <f t="shared" si="78"/>
        <v>0.84299999999999997</v>
      </c>
      <c r="Q522" s="78">
        <f t="shared" si="79"/>
        <v>672.12366999999995</v>
      </c>
      <c r="R522" s="56">
        <v>0</v>
      </c>
      <c r="S522" s="16">
        <f t="shared" si="80"/>
        <v>0.13400000000000001</v>
      </c>
      <c r="T522" s="79">
        <f t="shared" si="81"/>
        <v>7.5053809816666659</v>
      </c>
      <c r="U522" s="80">
        <f t="shared" si="82"/>
        <v>0.183</v>
      </c>
      <c r="V522" s="81">
        <f t="shared" si="83"/>
        <v>1.3734847196449997</v>
      </c>
      <c r="W522" s="79">
        <f t="shared" si="84"/>
        <v>0.46217247724950827</v>
      </c>
      <c r="X522" s="60">
        <f t="shared" si="76"/>
        <v>0.5</v>
      </c>
      <c r="Y522" s="56">
        <f>+'INFO ENEL'!R510</f>
        <v>1</v>
      </c>
      <c r="Z522" s="59">
        <f t="shared" si="77"/>
        <v>0.5</v>
      </c>
    </row>
    <row r="523" spans="1:26" s="90" customFormat="1" ht="15" customHeight="1" x14ac:dyDescent="0.25">
      <c r="A523" s="55">
        <f>+'INFO ENEL'!A511</f>
        <v>506</v>
      </c>
      <c r="B523" s="121" t="str">
        <f>+INDEX($B$8:$B$15,MATCH(L523,$L$8:$L$15,0))</f>
        <v>SICODI</v>
      </c>
      <c r="C523" s="56" t="str">
        <f>+'INFO ENEL'!B511</f>
        <v>Lima</v>
      </c>
      <c r="D523" s="56" t="str">
        <f>+'INFO ENEL'!D511</f>
        <v>Distrito de San Martin de Porres</v>
      </c>
      <c r="E523" s="56" t="str">
        <f>+'INFO ENEL'!D511</f>
        <v>Distrito de San Martin de Porres</v>
      </c>
      <c r="F523" s="50">
        <f>+'INFO ENEL'!E511</f>
        <v>0</v>
      </c>
      <c r="G523" s="56" t="str">
        <f>+'INFO ENEL'!L511</f>
        <v>MT</v>
      </c>
      <c r="H523" s="57">
        <f>+'INFO ENEL'!M511</f>
        <v>33.541001774096472</v>
      </c>
      <c r="I523" s="56">
        <f>+'INFO ENEL'!N511</f>
        <v>13</v>
      </c>
      <c r="J523" s="56" t="str">
        <f>+'INFO ENEL'!O511</f>
        <v>Poste</v>
      </c>
      <c r="K523" s="56" t="str">
        <f>+'INFO ENEL'!P511</f>
        <v>Concreto</v>
      </c>
      <c r="L523" s="56" t="str">
        <f>+'INFO ENEL'!Q511</f>
        <v>PPC20</v>
      </c>
      <c r="M523" s="55" t="str">
        <f>+IF(ISERROR(INDEX('Estructuras de Acero y Concreto'!$C$6:$C$577,MATCH(L523,'Estructuras de Acero y Concreto'!$D$6:$D$577,0)))=FALSE,INDEX('Estructuras de Acero y Concreto'!$C$6:$C$577,MATCH(L523,'Estructuras de Acero y Concreto'!$D$6:$D$577,0)),IF(ISERROR(INDEX('Estructuras de Madera'!$C$5:$C$122,MATCH(L523,'Estructuras de Madera'!$D$5:$D$122,0)))=FALSE,INDEX('Estructuras de Madera'!$C$5:$C$122,MATCH(L523,'Estructuras de Madera'!$D$5:$D$122,0)),INDEX(SICODI!$G$3:$G$2404,MATCH(L523,SICODI!$G$3:$G$2404,0))))</f>
        <v>PPC20</v>
      </c>
      <c r="N523" s="121" t="str">
        <f>+IF(ISERROR(VLOOKUP(M523,'Resumen de precios LLTT'!$C$17:$D$3071,2,FALSE))=FALSE,VLOOKUP(M523,'Resumen de precios LLTT'!$C$17:$D$3071,2,FALSE),VLOOKUP(M523,SICODI!$G$3:$J$2404,2,FALSE))</f>
        <v>POSTE DE CONCRETO ARMADO DE 13/400/150/345</v>
      </c>
      <c r="O523" s="58">
        <f>+IF(ISERROR(VLOOKUP(M523,'Resumen de precios LLTT'!$C$17:$G$3071,5,FALSE))=FALSE,VLOOKUP(M523,'Resumen de precios LLTT'!$C$17:$G$3071,5,FALSE),VLOOKUP(M523,SICODI!$G$3:$J$2404,4,FALSE))</f>
        <v>364.69</v>
      </c>
      <c r="P523" s="16">
        <f t="shared" si="78"/>
        <v>0.84299999999999997</v>
      </c>
      <c r="Q523" s="78">
        <f t="shared" si="79"/>
        <v>672.12366999999995</v>
      </c>
      <c r="R523" s="56">
        <v>0</v>
      </c>
      <c r="S523" s="16">
        <f t="shared" si="80"/>
        <v>0.13400000000000001</v>
      </c>
      <c r="T523" s="79">
        <f t="shared" si="81"/>
        <v>7.5053809816666659</v>
      </c>
      <c r="U523" s="80">
        <f t="shared" si="82"/>
        <v>0.183</v>
      </c>
      <c r="V523" s="81">
        <f t="shared" si="83"/>
        <v>1.3734847196449997</v>
      </c>
      <c r="W523" s="79">
        <f t="shared" si="84"/>
        <v>0.46217247724950827</v>
      </c>
      <c r="X523" s="60">
        <f t="shared" si="76"/>
        <v>0.5</v>
      </c>
      <c r="Y523" s="56">
        <f>+'INFO ENEL'!R511</f>
        <v>1</v>
      </c>
      <c r="Z523" s="59">
        <f t="shared" si="77"/>
        <v>0.5</v>
      </c>
    </row>
    <row r="524" spans="1:26" s="90" customFormat="1" ht="15" customHeight="1" x14ac:dyDescent="0.25">
      <c r="A524" s="55">
        <f>+'INFO ENEL'!A512</f>
        <v>507</v>
      </c>
      <c r="B524" s="121" t="str">
        <f>+INDEX($B$8:$B$15,MATCH(L524,$L$8:$L$15,0))</f>
        <v>SICODI</v>
      </c>
      <c r="C524" s="56" t="str">
        <f>+'INFO ENEL'!B512</f>
        <v>Lima</v>
      </c>
      <c r="D524" s="56" t="str">
        <f>+'INFO ENEL'!D512</f>
        <v>Distrito de San Martin de Porres</v>
      </c>
      <c r="E524" s="56" t="str">
        <f>+'INFO ENEL'!D512</f>
        <v>Distrito de San Martin de Porres</v>
      </c>
      <c r="F524" s="50">
        <f>+'INFO ENEL'!E512</f>
        <v>0</v>
      </c>
      <c r="G524" s="56" t="str">
        <f>+'INFO ENEL'!L512</f>
        <v>MT</v>
      </c>
      <c r="H524" s="57">
        <f>+'INFO ENEL'!M512</f>
        <v>30.265491900843113</v>
      </c>
      <c r="I524" s="56">
        <f>+'INFO ENEL'!N512</f>
        <v>13</v>
      </c>
      <c r="J524" s="56" t="str">
        <f>+'INFO ENEL'!O512</f>
        <v>Poste</v>
      </c>
      <c r="K524" s="56" t="str">
        <f>+'INFO ENEL'!P512</f>
        <v>Concreto</v>
      </c>
      <c r="L524" s="56" t="str">
        <f>+'INFO ENEL'!Q512</f>
        <v>PPC20</v>
      </c>
      <c r="M524" s="55" t="str">
        <f>+IF(ISERROR(INDEX('Estructuras de Acero y Concreto'!$C$6:$C$577,MATCH(L524,'Estructuras de Acero y Concreto'!$D$6:$D$577,0)))=FALSE,INDEX('Estructuras de Acero y Concreto'!$C$6:$C$577,MATCH(L524,'Estructuras de Acero y Concreto'!$D$6:$D$577,0)),IF(ISERROR(INDEX('Estructuras de Madera'!$C$5:$C$122,MATCH(L524,'Estructuras de Madera'!$D$5:$D$122,0)))=FALSE,INDEX('Estructuras de Madera'!$C$5:$C$122,MATCH(L524,'Estructuras de Madera'!$D$5:$D$122,0)),INDEX(SICODI!$G$3:$G$2404,MATCH(L524,SICODI!$G$3:$G$2404,0))))</f>
        <v>PPC20</v>
      </c>
      <c r="N524" s="121" t="str">
        <f>+IF(ISERROR(VLOOKUP(M524,'Resumen de precios LLTT'!$C$17:$D$3071,2,FALSE))=FALSE,VLOOKUP(M524,'Resumen de precios LLTT'!$C$17:$D$3071,2,FALSE),VLOOKUP(M524,SICODI!$G$3:$J$2404,2,FALSE))</f>
        <v>POSTE DE CONCRETO ARMADO DE 13/400/150/345</v>
      </c>
      <c r="O524" s="58">
        <f>+IF(ISERROR(VLOOKUP(M524,'Resumen de precios LLTT'!$C$17:$G$3071,5,FALSE))=FALSE,VLOOKUP(M524,'Resumen de precios LLTT'!$C$17:$G$3071,5,FALSE),VLOOKUP(M524,SICODI!$G$3:$J$2404,4,FALSE))</f>
        <v>364.69</v>
      </c>
      <c r="P524" s="16">
        <f t="shared" si="78"/>
        <v>0.84299999999999997</v>
      </c>
      <c r="Q524" s="78">
        <f t="shared" si="79"/>
        <v>672.12366999999995</v>
      </c>
      <c r="R524" s="56">
        <v>0</v>
      </c>
      <c r="S524" s="16">
        <f t="shared" si="80"/>
        <v>0.13400000000000001</v>
      </c>
      <c r="T524" s="79">
        <f t="shared" si="81"/>
        <v>7.5053809816666659</v>
      </c>
      <c r="U524" s="80">
        <f t="shared" si="82"/>
        <v>0.183</v>
      </c>
      <c r="V524" s="81">
        <f t="shared" si="83"/>
        <v>1.3734847196449997</v>
      </c>
      <c r="W524" s="79">
        <f t="shared" si="84"/>
        <v>0.46217247724950827</v>
      </c>
      <c r="X524" s="60">
        <f t="shared" si="76"/>
        <v>0.5</v>
      </c>
      <c r="Y524" s="56">
        <f>+'INFO ENEL'!R512</f>
        <v>1</v>
      </c>
      <c r="Z524" s="59">
        <f t="shared" si="77"/>
        <v>0.5</v>
      </c>
    </row>
    <row r="525" spans="1:26" s="90" customFormat="1" ht="15" customHeight="1" x14ac:dyDescent="0.25">
      <c r="A525" s="55">
        <f>+'INFO ENEL'!A513</f>
        <v>508</v>
      </c>
      <c r="B525" s="121" t="str">
        <f>+INDEX($B$8:$B$15,MATCH(L525,$L$8:$L$15,0))</f>
        <v>SICODI</v>
      </c>
      <c r="C525" s="56" t="str">
        <f>+'INFO ENEL'!B513</f>
        <v>Lima</v>
      </c>
      <c r="D525" s="56" t="str">
        <f>+'INFO ENEL'!D513</f>
        <v>Distrito de San Martin de Porres</v>
      </c>
      <c r="E525" s="56" t="str">
        <f>+'INFO ENEL'!D513</f>
        <v>Distrito de San Martin de Porres</v>
      </c>
      <c r="F525" s="50">
        <f>+'INFO ENEL'!E513</f>
        <v>0</v>
      </c>
      <c r="G525" s="56" t="str">
        <f>+'INFO ENEL'!L513</f>
        <v>MT</v>
      </c>
      <c r="H525" s="57">
        <f>+'INFO ENEL'!M513</f>
        <v>32.984869258647606</v>
      </c>
      <c r="I525" s="56">
        <f>+'INFO ENEL'!N513</f>
        <v>13</v>
      </c>
      <c r="J525" s="56" t="str">
        <f>+'INFO ENEL'!O513</f>
        <v>Poste</v>
      </c>
      <c r="K525" s="56" t="str">
        <f>+'INFO ENEL'!P513</f>
        <v>Concreto</v>
      </c>
      <c r="L525" s="56" t="str">
        <f>+'INFO ENEL'!Q513</f>
        <v>PPC20</v>
      </c>
      <c r="M525" s="55" t="str">
        <f>+IF(ISERROR(INDEX('Estructuras de Acero y Concreto'!$C$6:$C$577,MATCH(L525,'Estructuras de Acero y Concreto'!$D$6:$D$577,0)))=FALSE,INDEX('Estructuras de Acero y Concreto'!$C$6:$C$577,MATCH(L525,'Estructuras de Acero y Concreto'!$D$6:$D$577,0)),IF(ISERROR(INDEX('Estructuras de Madera'!$C$5:$C$122,MATCH(L525,'Estructuras de Madera'!$D$5:$D$122,0)))=FALSE,INDEX('Estructuras de Madera'!$C$5:$C$122,MATCH(L525,'Estructuras de Madera'!$D$5:$D$122,0)),INDEX(SICODI!$G$3:$G$2404,MATCH(L525,SICODI!$G$3:$G$2404,0))))</f>
        <v>PPC20</v>
      </c>
      <c r="N525" s="121" t="str">
        <f>+IF(ISERROR(VLOOKUP(M525,'Resumen de precios LLTT'!$C$17:$D$3071,2,FALSE))=FALSE,VLOOKUP(M525,'Resumen de precios LLTT'!$C$17:$D$3071,2,FALSE),VLOOKUP(M525,SICODI!$G$3:$J$2404,2,FALSE))</f>
        <v>POSTE DE CONCRETO ARMADO DE 13/400/150/345</v>
      </c>
      <c r="O525" s="58">
        <f>+IF(ISERROR(VLOOKUP(M525,'Resumen de precios LLTT'!$C$17:$G$3071,5,FALSE))=FALSE,VLOOKUP(M525,'Resumen de precios LLTT'!$C$17:$G$3071,5,FALSE),VLOOKUP(M525,SICODI!$G$3:$J$2404,4,FALSE))</f>
        <v>364.69</v>
      </c>
      <c r="P525" s="16">
        <f t="shared" si="78"/>
        <v>0.84299999999999997</v>
      </c>
      <c r="Q525" s="78">
        <f t="shared" si="79"/>
        <v>672.12366999999995</v>
      </c>
      <c r="R525" s="56">
        <v>0</v>
      </c>
      <c r="S525" s="16">
        <f t="shared" si="80"/>
        <v>0.13400000000000001</v>
      </c>
      <c r="T525" s="79">
        <f t="shared" si="81"/>
        <v>7.5053809816666659</v>
      </c>
      <c r="U525" s="80">
        <f t="shared" si="82"/>
        <v>0.183</v>
      </c>
      <c r="V525" s="81">
        <f t="shared" si="83"/>
        <v>1.3734847196449997</v>
      </c>
      <c r="W525" s="79">
        <f t="shared" si="84"/>
        <v>0.46217247724950827</v>
      </c>
      <c r="X525" s="60">
        <f t="shared" si="76"/>
        <v>0.5</v>
      </c>
      <c r="Y525" s="56">
        <f>+'INFO ENEL'!R513</f>
        <v>1</v>
      </c>
      <c r="Z525" s="59">
        <f t="shared" si="77"/>
        <v>0.5</v>
      </c>
    </row>
    <row r="526" spans="1:26" s="90" customFormat="1" ht="15" customHeight="1" x14ac:dyDescent="0.25">
      <c r="A526" s="55">
        <f>+'INFO ENEL'!A514</f>
        <v>509</v>
      </c>
      <c r="B526" s="121" t="str">
        <f>+INDEX($B$8:$B$15,MATCH(L526,$L$8:$L$15,0))</f>
        <v>SICODI</v>
      </c>
      <c r="C526" s="56" t="str">
        <f>+'INFO ENEL'!B514</f>
        <v>Lima</v>
      </c>
      <c r="D526" s="56" t="str">
        <f>+'INFO ENEL'!D514</f>
        <v>Distrito de San Martin de Porres</v>
      </c>
      <c r="E526" s="56" t="str">
        <f>+'INFO ENEL'!D514</f>
        <v>Distrito de San Martin de Porres</v>
      </c>
      <c r="F526" s="50">
        <f>+'INFO ENEL'!E514</f>
        <v>0</v>
      </c>
      <c r="G526" s="56" t="str">
        <f>+'INFO ENEL'!L514</f>
        <v>MT</v>
      </c>
      <c r="H526" s="57">
        <f>+'INFO ENEL'!M514</f>
        <v>28.284257105498845</v>
      </c>
      <c r="I526" s="56">
        <f>+'INFO ENEL'!N514</f>
        <v>13</v>
      </c>
      <c r="J526" s="56" t="str">
        <f>+'INFO ENEL'!O514</f>
        <v>Poste</v>
      </c>
      <c r="K526" s="56" t="str">
        <f>+'INFO ENEL'!P514</f>
        <v>Concreto</v>
      </c>
      <c r="L526" s="56" t="str">
        <f>+'INFO ENEL'!Q514</f>
        <v>PPC20</v>
      </c>
      <c r="M526" s="55" t="str">
        <f>+IF(ISERROR(INDEX('Estructuras de Acero y Concreto'!$C$6:$C$577,MATCH(L526,'Estructuras de Acero y Concreto'!$D$6:$D$577,0)))=FALSE,INDEX('Estructuras de Acero y Concreto'!$C$6:$C$577,MATCH(L526,'Estructuras de Acero y Concreto'!$D$6:$D$577,0)),IF(ISERROR(INDEX('Estructuras de Madera'!$C$5:$C$122,MATCH(L526,'Estructuras de Madera'!$D$5:$D$122,0)))=FALSE,INDEX('Estructuras de Madera'!$C$5:$C$122,MATCH(L526,'Estructuras de Madera'!$D$5:$D$122,0)),INDEX(SICODI!$G$3:$G$2404,MATCH(L526,SICODI!$G$3:$G$2404,0))))</f>
        <v>PPC20</v>
      </c>
      <c r="N526" s="121" t="str">
        <f>+IF(ISERROR(VLOOKUP(M526,'Resumen de precios LLTT'!$C$17:$D$3071,2,FALSE))=FALSE,VLOOKUP(M526,'Resumen de precios LLTT'!$C$17:$D$3071,2,FALSE),VLOOKUP(M526,SICODI!$G$3:$J$2404,2,FALSE))</f>
        <v>POSTE DE CONCRETO ARMADO DE 13/400/150/345</v>
      </c>
      <c r="O526" s="58">
        <f>+IF(ISERROR(VLOOKUP(M526,'Resumen de precios LLTT'!$C$17:$G$3071,5,FALSE))=FALSE,VLOOKUP(M526,'Resumen de precios LLTT'!$C$17:$G$3071,5,FALSE),VLOOKUP(M526,SICODI!$G$3:$J$2404,4,FALSE))</f>
        <v>364.69</v>
      </c>
      <c r="P526" s="16">
        <f t="shared" si="78"/>
        <v>0.84299999999999997</v>
      </c>
      <c r="Q526" s="78">
        <f t="shared" si="79"/>
        <v>672.12366999999995</v>
      </c>
      <c r="R526" s="56">
        <v>0</v>
      </c>
      <c r="S526" s="16">
        <f t="shared" si="80"/>
        <v>0.13400000000000001</v>
      </c>
      <c r="T526" s="79">
        <f t="shared" si="81"/>
        <v>7.5053809816666659</v>
      </c>
      <c r="U526" s="80">
        <f t="shared" si="82"/>
        <v>0.183</v>
      </c>
      <c r="V526" s="81">
        <f t="shared" si="83"/>
        <v>1.3734847196449997</v>
      </c>
      <c r="W526" s="79">
        <f t="shared" si="84"/>
        <v>0.46217247724950827</v>
      </c>
      <c r="X526" s="60">
        <f t="shared" si="76"/>
        <v>0.5</v>
      </c>
      <c r="Y526" s="56">
        <f>+'INFO ENEL'!R514</f>
        <v>1</v>
      </c>
      <c r="Z526" s="59">
        <f t="shared" si="77"/>
        <v>0.5</v>
      </c>
    </row>
    <row r="527" spans="1:26" s="90" customFormat="1" ht="15" customHeight="1" x14ac:dyDescent="0.25">
      <c r="A527" s="55">
        <f>+'INFO ENEL'!A515</f>
        <v>510</v>
      </c>
      <c r="B527" s="121" t="str">
        <f>+INDEX($B$8:$B$15,MATCH(L527,$L$8:$L$15,0))</f>
        <v>SICODI</v>
      </c>
      <c r="C527" s="56" t="str">
        <f>+'INFO ENEL'!B515</f>
        <v>Lima</v>
      </c>
      <c r="D527" s="56" t="str">
        <f>+'INFO ENEL'!D515</f>
        <v>Distrito de San Martin de Porres</v>
      </c>
      <c r="E527" s="56" t="str">
        <f>+'INFO ENEL'!D515</f>
        <v>Distrito de San Martin de Porres</v>
      </c>
      <c r="F527" s="50">
        <f>+'INFO ENEL'!E515</f>
        <v>0</v>
      </c>
      <c r="G527" s="56" t="str">
        <f>+'INFO ENEL'!L515</f>
        <v>MT</v>
      </c>
      <c r="H527" s="57">
        <f>+'INFO ENEL'!M515</f>
        <v>33.241639550401061</v>
      </c>
      <c r="I527" s="56">
        <f>+'INFO ENEL'!N515</f>
        <v>13</v>
      </c>
      <c r="J527" s="56" t="str">
        <f>+'INFO ENEL'!O515</f>
        <v>Poste</v>
      </c>
      <c r="K527" s="56" t="str">
        <f>+'INFO ENEL'!P515</f>
        <v>Concreto</v>
      </c>
      <c r="L527" s="56" t="str">
        <f>+'INFO ENEL'!Q515</f>
        <v>PPC20</v>
      </c>
      <c r="M527" s="55" t="str">
        <f>+IF(ISERROR(INDEX('Estructuras de Acero y Concreto'!$C$6:$C$577,MATCH(L527,'Estructuras de Acero y Concreto'!$D$6:$D$577,0)))=FALSE,INDEX('Estructuras de Acero y Concreto'!$C$6:$C$577,MATCH(L527,'Estructuras de Acero y Concreto'!$D$6:$D$577,0)),IF(ISERROR(INDEX('Estructuras de Madera'!$C$5:$C$122,MATCH(L527,'Estructuras de Madera'!$D$5:$D$122,0)))=FALSE,INDEX('Estructuras de Madera'!$C$5:$C$122,MATCH(L527,'Estructuras de Madera'!$D$5:$D$122,0)),INDEX(SICODI!$G$3:$G$2404,MATCH(L527,SICODI!$G$3:$G$2404,0))))</f>
        <v>PPC20</v>
      </c>
      <c r="N527" s="121" t="str">
        <f>+IF(ISERROR(VLOOKUP(M527,'Resumen de precios LLTT'!$C$17:$D$3071,2,FALSE))=FALSE,VLOOKUP(M527,'Resumen de precios LLTT'!$C$17:$D$3071,2,FALSE),VLOOKUP(M527,SICODI!$G$3:$J$2404,2,FALSE))</f>
        <v>POSTE DE CONCRETO ARMADO DE 13/400/150/345</v>
      </c>
      <c r="O527" s="58">
        <f>+IF(ISERROR(VLOOKUP(M527,'Resumen de precios LLTT'!$C$17:$G$3071,5,FALSE))=FALSE,VLOOKUP(M527,'Resumen de precios LLTT'!$C$17:$G$3071,5,FALSE),VLOOKUP(M527,SICODI!$G$3:$J$2404,4,FALSE))</f>
        <v>364.69</v>
      </c>
      <c r="P527" s="16">
        <f t="shared" si="78"/>
        <v>0.84299999999999997</v>
      </c>
      <c r="Q527" s="78">
        <f t="shared" si="79"/>
        <v>672.12366999999995</v>
      </c>
      <c r="R527" s="56">
        <v>0</v>
      </c>
      <c r="S527" s="16">
        <f t="shared" si="80"/>
        <v>0.13400000000000001</v>
      </c>
      <c r="T527" s="79">
        <f t="shared" si="81"/>
        <v>7.5053809816666659</v>
      </c>
      <c r="U527" s="80">
        <f t="shared" si="82"/>
        <v>0.183</v>
      </c>
      <c r="V527" s="81">
        <f t="shared" si="83"/>
        <v>1.3734847196449997</v>
      </c>
      <c r="W527" s="79">
        <f t="shared" si="84"/>
        <v>0.46217247724950827</v>
      </c>
      <c r="X527" s="60">
        <f t="shared" si="76"/>
        <v>0.5</v>
      </c>
      <c r="Y527" s="56">
        <f>+'INFO ENEL'!R515</f>
        <v>1</v>
      </c>
      <c r="Z527" s="59">
        <f t="shared" si="77"/>
        <v>0.5</v>
      </c>
    </row>
    <row r="528" spans="1:26" s="90" customFormat="1" ht="15" customHeight="1" x14ac:dyDescent="0.25">
      <c r="A528" s="55">
        <f>+'INFO ENEL'!A516</f>
        <v>511</v>
      </c>
      <c r="B528" s="121" t="str">
        <f>+INDEX($B$8:$B$15,MATCH(L528,$L$8:$L$15,0))</f>
        <v>SICODI</v>
      </c>
      <c r="C528" s="56" t="str">
        <f>+'INFO ENEL'!B516</f>
        <v>Lima</v>
      </c>
      <c r="D528" s="56" t="str">
        <f>+'INFO ENEL'!D516</f>
        <v>Distrito de San Martin de Porres</v>
      </c>
      <c r="E528" s="56" t="str">
        <f>+'INFO ENEL'!D516</f>
        <v>Distrito de San Martin de Porres</v>
      </c>
      <c r="F528" s="50">
        <f>+'INFO ENEL'!E516</f>
        <v>0</v>
      </c>
      <c r="G528" s="56" t="str">
        <f>+'INFO ENEL'!L516</f>
        <v>MT</v>
      </c>
      <c r="H528" s="57">
        <f>+'INFO ENEL'!M516</f>
        <v>29.614087864053026</v>
      </c>
      <c r="I528" s="56">
        <f>+'INFO ENEL'!N516</f>
        <v>13</v>
      </c>
      <c r="J528" s="56" t="str">
        <f>+'INFO ENEL'!O516</f>
        <v>Poste</v>
      </c>
      <c r="K528" s="56" t="str">
        <f>+'INFO ENEL'!P516</f>
        <v>Concreto</v>
      </c>
      <c r="L528" s="56" t="str">
        <f>+'INFO ENEL'!Q516</f>
        <v>PPC20</v>
      </c>
      <c r="M528" s="55" t="str">
        <f>+IF(ISERROR(INDEX('Estructuras de Acero y Concreto'!$C$6:$C$577,MATCH(L528,'Estructuras de Acero y Concreto'!$D$6:$D$577,0)))=FALSE,INDEX('Estructuras de Acero y Concreto'!$C$6:$C$577,MATCH(L528,'Estructuras de Acero y Concreto'!$D$6:$D$577,0)),IF(ISERROR(INDEX('Estructuras de Madera'!$C$5:$C$122,MATCH(L528,'Estructuras de Madera'!$D$5:$D$122,0)))=FALSE,INDEX('Estructuras de Madera'!$C$5:$C$122,MATCH(L528,'Estructuras de Madera'!$D$5:$D$122,0)),INDEX(SICODI!$G$3:$G$2404,MATCH(L528,SICODI!$G$3:$G$2404,0))))</f>
        <v>PPC20</v>
      </c>
      <c r="N528" s="121" t="str">
        <f>+IF(ISERROR(VLOOKUP(M528,'Resumen de precios LLTT'!$C$17:$D$3071,2,FALSE))=FALSE,VLOOKUP(M528,'Resumen de precios LLTT'!$C$17:$D$3071,2,FALSE),VLOOKUP(M528,SICODI!$G$3:$J$2404,2,FALSE))</f>
        <v>POSTE DE CONCRETO ARMADO DE 13/400/150/345</v>
      </c>
      <c r="O528" s="58">
        <f>+IF(ISERROR(VLOOKUP(M528,'Resumen de precios LLTT'!$C$17:$G$3071,5,FALSE))=FALSE,VLOOKUP(M528,'Resumen de precios LLTT'!$C$17:$G$3071,5,FALSE),VLOOKUP(M528,SICODI!$G$3:$J$2404,4,FALSE))</f>
        <v>364.69</v>
      </c>
      <c r="P528" s="16">
        <f t="shared" si="78"/>
        <v>0.84299999999999997</v>
      </c>
      <c r="Q528" s="78">
        <f t="shared" si="79"/>
        <v>672.12366999999995</v>
      </c>
      <c r="R528" s="56">
        <v>0</v>
      </c>
      <c r="S528" s="16">
        <f t="shared" si="80"/>
        <v>0.13400000000000001</v>
      </c>
      <c r="T528" s="79">
        <f t="shared" si="81"/>
        <v>7.5053809816666659</v>
      </c>
      <c r="U528" s="80">
        <f t="shared" si="82"/>
        <v>0.183</v>
      </c>
      <c r="V528" s="81">
        <f t="shared" si="83"/>
        <v>1.3734847196449997</v>
      </c>
      <c r="W528" s="79">
        <f t="shared" si="84"/>
        <v>0.46217247724950827</v>
      </c>
      <c r="X528" s="60">
        <f t="shared" si="76"/>
        <v>0.5</v>
      </c>
      <c r="Y528" s="56">
        <f>+'INFO ENEL'!R516</f>
        <v>1</v>
      </c>
      <c r="Z528" s="59">
        <f t="shared" si="77"/>
        <v>0.5</v>
      </c>
    </row>
    <row r="529" spans="1:26" s="90" customFormat="1" ht="15" customHeight="1" x14ac:dyDescent="0.25">
      <c r="A529" s="55">
        <f>+'INFO ENEL'!A517</f>
        <v>512</v>
      </c>
      <c r="B529" s="121" t="str">
        <f>+INDEX($B$8:$B$15,MATCH(L529,$L$8:$L$15,0))</f>
        <v>SICODI</v>
      </c>
      <c r="C529" s="56" t="str">
        <f>+'INFO ENEL'!B517</f>
        <v>Lima</v>
      </c>
      <c r="D529" s="56" t="str">
        <f>+'INFO ENEL'!D517</f>
        <v>Distrito de San Martin de Porres</v>
      </c>
      <c r="E529" s="56" t="str">
        <f>+'INFO ENEL'!D517</f>
        <v>Distrito de San Martin de Porres</v>
      </c>
      <c r="F529" s="50">
        <f>+'INFO ENEL'!E517</f>
        <v>0</v>
      </c>
      <c r="G529" s="56" t="str">
        <f>+'INFO ENEL'!L517</f>
        <v>BT</v>
      </c>
      <c r="H529" s="57">
        <f>+'INFO ENEL'!M517</f>
        <v>33.136083051561783</v>
      </c>
      <c r="I529" s="56">
        <f>+'INFO ENEL'!N517</f>
        <v>9</v>
      </c>
      <c r="J529" s="56" t="str">
        <f>+'INFO ENEL'!O517</f>
        <v>Poste</v>
      </c>
      <c r="K529" s="56" t="str">
        <f>+'INFO ENEL'!P517</f>
        <v>Concreto</v>
      </c>
      <c r="L529" s="56" t="str">
        <f>+'INFO ENEL'!Q517</f>
        <v>PPC38</v>
      </c>
      <c r="M529" s="55" t="str">
        <f>+IF(ISERROR(INDEX('Estructuras de Acero y Concreto'!$C$6:$C$577,MATCH(L529,'Estructuras de Acero y Concreto'!$D$6:$D$577,0)))=FALSE,INDEX('Estructuras de Acero y Concreto'!$C$6:$C$577,MATCH(L529,'Estructuras de Acero y Concreto'!$D$6:$D$577,0)),IF(ISERROR(INDEX('Estructuras de Madera'!$C$5:$C$122,MATCH(L529,'Estructuras de Madera'!$D$5:$D$122,0)))=FALSE,INDEX('Estructuras de Madera'!$C$5:$C$122,MATCH(L529,'Estructuras de Madera'!$D$5:$D$122,0)),INDEX(SICODI!$G$3:$G$2404,MATCH(L529,SICODI!$G$3:$G$2404,0))))</f>
        <v>PPC38</v>
      </c>
      <c r="N529" s="121" t="str">
        <f>+IF(ISERROR(VLOOKUP(M529,'Resumen de precios LLTT'!$C$17:$D$3071,2,FALSE))=FALSE,VLOOKUP(M529,'Resumen de precios LLTT'!$C$17:$D$3071,2,FALSE),VLOOKUP(M529,SICODI!$G$3:$J$2404,2,FALSE))</f>
        <v>POSTE DE CONCRETO ARMADO PARA A. P.  9/200/120/245</v>
      </c>
      <c r="O529" s="58">
        <f>+IF(ISERROR(VLOOKUP(M529,'Resumen de precios LLTT'!$C$17:$G$3071,5,FALSE))=FALSE,VLOOKUP(M529,'Resumen de precios LLTT'!$C$17:$G$3071,5,FALSE),VLOOKUP(M529,SICODI!$G$3:$J$2404,4,FALSE))</f>
        <v>159.16999999999999</v>
      </c>
      <c r="P529" s="16">
        <f t="shared" si="78"/>
        <v>0.77</v>
      </c>
      <c r="Q529" s="78">
        <f t="shared" si="79"/>
        <v>281.73089999999996</v>
      </c>
      <c r="R529" s="56">
        <v>0</v>
      </c>
      <c r="S529" s="16">
        <f t="shared" si="80"/>
        <v>7.2000000000000008E-2</v>
      </c>
      <c r="T529" s="79">
        <f t="shared" si="81"/>
        <v>1.6903854</v>
      </c>
      <c r="U529" s="80">
        <f t="shared" si="82"/>
        <v>0.2</v>
      </c>
      <c r="V529" s="81">
        <f t="shared" si="83"/>
        <v>0.33807708000000003</v>
      </c>
      <c r="W529" s="79">
        <f t="shared" si="84"/>
        <v>0.1137616744693495</v>
      </c>
      <c r="X529" s="60">
        <f t="shared" si="76"/>
        <v>0.1</v>
      </c>
      <c r="Y529" s="56">
        <f>+'INFO ENEL'!R517</f>
        <v>4</v>
      </c>
      <c r="Z529" s="59">
        <f t="shared" si="77"/>
        <v>0.4</v>
      </c>
    </row>
    <row r="530" spans="1:26" s="90" customFormat="1" ht="15" customHeight="1" x14ac:dyDescent="0.25">
      <c r="A530" s="55">
        <f>+'INFO ENEL'!A518</f>
        <v>513</v>
      </c>
      <c r="B530" s="121" t="str">
        <f>+INDEX($B$8:$B$15,MATCH(L530,$L$8:$L$15,0))</f>
        <v>SICODI</v>
      </c>
      <c r="C530" s="56" t="str">
        <f>+'INFO ENEL'!B518</f>
        <v>Lima</v>
      </c>
      <c r="D530" s="56" t="str">
        <f>+'INFO ENEL'!D518</f>
        <v>Distrito de San Martin de Porres</v>
      </c>
      <c r="E530" s="56" t="str">
        <f>+'INFO ENEL'!D518</f>
        <v>Distrito de San Martin de Porres</v>
      </c>
      <c r="F530" s="50">
        <f>+'INFO ENEL'!E518</f>
        <v>0</v>
      </c>
      <c r="G530" s="56" t="str">
        <f>+'INFO ENEL'!L518</f>
        <v>MT</v>
      </c>
      <c r="H530" s="57">
        <f>+'INFO ENEL'!M518</f>
        <v>27.459060435491963</v>
      </c>
      <c r="I530" s="56">
        <f>+'INFO ENEL'!N518</f>
        <v>13</v>
      </c>
      <c r="J530" s="56" t="str">
        <f>+'INFO ENEL'!O518</f>
        <v>Poste</v>
      </c>
      <c r="K530" s="56" t="str">
        <f>+'INFO ENEL'!P518</f>
        <v>Concreto</v>
      </c>
      <c r="L530" s="56" t="str">
        <f>+'INFO ENEL'!Q518</f>
        <v>PPC20</v>
      </c>
      <c r="M530" s="55" t="str">
        <f>+IF(ISERROR(INDEX('Estructuras de Acero y Concreto'!$C$6:$C$577,MATCH(L530,'Estructuras de Acero y Concreto'!$D$6:$D$577,0)))=FALSE,INDEX('Estructuras de Acero y Concreto'!$C$6:$C$577,MATCH(L530,'Estructuras de Acero y Concreto'!$D$6:$D$577,0)),IF(ISERROR(INDEX('Estructuras de Madera'!$C$5:$C$122,MATCH(L530,'Estructuras de Madera'!$D$5:$D$122,0)))=FALSE,INDEX('Estructuras de Madera'!$C$5:$C$122,MATCH(L530,'Estructuras de Madera'!$D$5:$D$122,0)),INDEX(SICODI!$G$3:$G$2404,MATCH(L530,SICODI!$G$3:$G$2404,0))))</f>
        <v>PPC20</v>
      </c>
      <c r="N530" s="121" t="str">
        <f>+IF(ISERROR(VLOOKUP(M530,'Resumen de precios LLTT'!$C$17:$D$3071,2,FALSE))=FALSE,VLOOKUP(M530,'Resumen de precios LLTT'!$C$17:$D$3071,2,FALSE),VLOOKUP(M530,SICODI!$G$3:$J$2404,2,FALSE))</f>
        <v>POSTE DE CONCRETO ARMADO DE 13/400/150/345</v>
      </c>
      <c r="O530" s="58">
        <f>+IF(ISERROR(VLOOKUP(M530,'Resumen de precios LLTT'!$C$17:$G$3071,5,FALSE))=FALSE,VLOOKUP(M530,'Resumen de precios LLTT'!$C$17:$G$3071,5,FALSE),VLOOKUP(M530,SICODI!$G$3:$J$2404,4,FALSE))</f>
        <v>364.69</v>
      </c>
      <c r="P530" s="16">
        <f t="shared" si="78"/>
        <v>0.84299999999999997</v>
      </c>
      <c r="Q530" s="78">
        <f t="shared" si="79"/>
        <v>672.12366999999995</v>
      </c>
      <c r="R530" s="56">
        <v>0</v>
      </c>
      <c r="S530" s="16">
        <f t="shared" si="80"/>
        <v>0.13400000000000001</v>
      </c>
      <c r="T530" s="79">
        <f t="shared" si="81"/>
        <v>7.5053809816666659</v>
      </c>
      <c r="U530" s="80">
        <f t="shared" si="82"/>
        <v>0.183</v>
      </c>
      <c r="V530" s="81">
        <f t="shared" si="83"/>
        <v>1.3734847196449997</v>
      </c>
      <c r="W530" s="79">
        <f t="shared" si="84"/>
        <v>0.46217247724950827</v>
      </c>
      <c r="X530" s="60">
        <f t="shared" ref="X530:X593" si="85">ROUND(W530,1)</f>
        <v>0.5</v>
      </c>
      <c r="Y530" s="56">
        <f>+'INFO ENEL'!R518</f>
        <v>1</v>
      </c>
      <c r="Z530" s="59">
        <f t="shared" si="77"/>
        <v>0.5</v>
      </c>
    </row>
    <row r="531" spans="1:26" s="90" customFormat="1" ht="15" customHeight="1" x14ac:dyDescent="0.25">
      <c r="A531" s="55">
        <f>+'INFO ENEL'!A519</f>
        <v>514</v>
      </c>
      <c r="B531" s="121" t="str">
        <f>+INDEX($B$8:$B$15,MATCH(L531,$L$8:$L$15,0))</f>
        <v>SICODI</v>
      </c>
      <c r="C531" s="56" t="str">
        <f>+'INFO ENEL'!B519</f>
        <v>Lima</v>
      </c>
      <c r="D531" s="56" t="str">
        <f>+'INFO ENEL'!D519</f>
        <v>Distrito de San Martin de Porres</v>
      </c>
      <c r="E531" s="56" t="str">
        <f>+'INFO ENEL'!D519</f>
        <v>Distrito de San Martin de Porres</v>
      </c>
      <c r="F531" s="50">
        <f>+'INFO ENEL'!E519</f>
        <v>0</v>
      </c>
      <c r="G531" s="56" t="str">
        <f>+'INFO ENEL'!L519</f>
        <v>MT</v>
      </c>
      <c r="H531" s="57">
        <f>+'INFO ENEL'!M519</f>
        <v>29.154858943238729</v>
      </c>
      <c r="I531" s="56">
        <f>+'INFO ENEL'!N519</f>
        <v>13</v>
      </c>
      <c r="J531" s="56" t="str">
        <f>+'INFO ENEL'!O519</f>
        <v>Poste</v>
      </c>
      <c r="K531" s="56" t="str">
        <f>+'INFO ENEL'!P519</f>
        <v>Concreto</v>
      </c>
      <c r="L531" s="56" t="str">
        <f>+'INFO ENEL'!Q519</f>
        <v>PPC20</v>
      </c>
      <c r="M531" s="55" t="str">
        <f>+IF(ISERROR(INDEX('Estructuras de Acero y Concreto'!$C$6:$C$577,MATCH(L531,'Estructuras de Acero y Concreto'!$D$6:$D$577,0)))=FALSE,INDEX('Estructuras de Acero y Concreto'!$C$6:$C$577,MATCH(L531,'Estructuras de Acero y Concreto'!$D$6:$D$577,0)),IF(ISERROR(INDEX('Estructuras de Madera'!$C$5:$C$122,MATCH(L531,'Estructuras de Madera'!$D$5:$D$122,0)))=FALSE,INDEX('Estructuras de Madera'!$C$5:$C$122,MATCH(L531,'Estructuras de Madera'!$D$5:$D$122,0)),INDEX(SICODI!$G$3:$G$2404,MATCH(L531,SICODI!$G$3:$G$2404,0))))</f>
        <v>PPC20</v>
      </c>
      <c r="N531" s="121" t="str">
        <f>+IF(ISERROR(VLOOKUP(M531,'Resumen de precios LLTT'!$C$17:$D$3071,2,FALSE))=FALSE,VLOOKUP(M531,'Resumen de precios LLTT'!$C$17:$D$3071,2,FALSE),VLOOKUP(M531,SICODI!$G$3:$J$2404,2,FALSE))</f>
        <v>POSTE DE CONCRETO ARMADO DE 13/400/150/345</v>
      </c>
      <c r="O531" s="58">
        <f>+IF(ISERROR(VLOOKUP(M531,'Resumen de precios LLTT'!$C$17:$G$3071,5,FALSE))=FALSE,VLOOKUP(M531,'Resumen de precios LLTT'!$C$17:$G$3071,5,FALSE),VLOOKUP(M531,SICODI!$G$3:$J$2404,4,FALSE))</f>
        <v>364.69</v>
      </c>
      <c r="P531" s="16">
        <f t="shared" si="78"/>
        <v>0.84299999999999997</v>
      </c>
      <c r="Q531" s="78">
        <f t="shared" si="79"/>
        <v>672.12366999999995</v>
      </c>
      <c r="R531" s="56">
        <v>0</v>
      </c>
      <c r="S531" s="16">
        <f t="shared" si="80"/>
        <v>0.13400000000000001</v>
      </c>
      <c r="T531" s="79">
        <f t="shared" si="81"/>
        <v>7.5053809816666659</v>
      </c>
      <c r="U531" s="80">
        <f t="shared" si="82"/>
        <v>0.183</v>
      </c>
      <c r="V531" s="81">
        <f t="shared" si="83"/>
        <v>1.3734847196449997</v>
      </c>
      <c r="W531" s="79">
        <f t="shared" si="84"/>
        <v>0.46217247724950827</v>
      </c>
      <c r="X531" s="60">
        <f t="shared" si="85"/>
        <v>0.5</v>
      </c>
      <c r="Y531" s="56">
        <f>+'INFO ENEL'!R519</f>
        <v>1</v>
      </c>
      <c r="Z531" s="59">
        <f t="shared" ref="Z531:Z594" si="86">X531*Y531</f>
        <v>0.5</v>
      </c>
    </row>
    <row r="532" spans="1:26" s="90" customFormat="1" ht="15" customHeight="1" x14ac:dyDescent="0.25">
      <c r="A532" s="55">
        <f>+'INFO ENEL'!A520</f>
        <v>515</v>
      </c>
      <c r="B532" s="121" t="str">
        <f>+INDEX($B$8:$B$15,MATCH(L532,$L$8:$L$15,0))</f>
        <v>SICODI</v>
      </c>
      <c r="C532" s="56" t="str">
        <f>+'INFO ENEL'!B520</f>
        <v>Lima</v>
      </c>
      <c r="D532" s="56" t="str">
        <f>+'INFO ENEL'!D520</f>
        <v>Distrito de San Martin de Porres</v>
      </c>
      <c r="E532" s="56" t="str">
        <f>+'INFO ENEL'!D520</f>
        <v>Distrito de San Martin de Porres</v>
      </c>
      <c r="F532" s="50">
        <f>+'INFO ENEL'!E520</f>
        <v>0</v>
      </c>
      <c r="G532" s="56" t="str">
        <f>+'INFO ENEL'!L520</f>
        <v>BT</v>
      </c>
      <c r="H532" s="57">
        <f>+'INFO ENEL'!M520</f>
        <v>24.596747752497688</v>
      </c>
      <c r="I532" s="56">
        <f>+'INFO ENEL'!N520</f>
        <v>8</v>
      </c>
      <c r="J532" s="56" t="str">
        <f>+'INFO ENEL'!O520</f>
        <v>Poste</v>
      </c>
      <c r="K532" s="56" t="str">
        <f>+'INFO ENEL'!P520</f>
        <v>Concreto</v>
      </c>
      <c r="L532" s="56" t="str">
        <f>+'INFO ENEL'!Q520</f>
        <v>PPC35</v>
      </c>
      <c r="M532" s="55" t="str">
        <f>+IF(ISERROR(INDEX('Estructuras de Acero y Concreto'!$C$6:$C$577,MATCH(L532,'Estructuras de Acero y Concreto'!$D$6:$D$577,0)))=FALSE,INDEX('Estructuras de Acero y Concreto'!$C$6:$C$577,MATCH(L532,'Estructuras de Acero y Concreto'!$D$6:$D$577,0)),IF(ISERROR(INDEX('Estructuras de Madera'!$C$5:$C$122,MATCH(L532,'Estructuras de Madera'!$D$5:$D$122,0)))=FALSE,INDEX('Estructuras de Madera'!$C$5:$C$122,MATCH(L532,'Estructuras de Madera'!$D$5:$D$122,0)),INDEX(SICODI!$G$3:$G$2404,MATCH(L532,SICODI!$G$3:$G$2404,0))))</f>
        <v>PPC35</v>
      </c>
      <c r="N532" s="121" t="str">
        <f>+IF(ISERROR(VLOOKUP(M532,'Resumen de precios LLTT'!$C$17:$D$3071,2,FALSE))=FALSE,VLOOKUP(M532,'Resumen de precios LLTT'!$C$17:$D$3071,2,FALSE),VLOOKUP(M532,SICODI!$G$3:$J$2404,2,FALSE))</f>
        <v>POSTE DE CONCRETO ARMADO PARA A. P.  8/200/120/240</v>
      </c>
      <c r="O532" s="58">
        <f>+IF(ISERROR(VLOOKUP(M532,'Resumen de precios LLTT'!$C$17:$G$3071,5,FALSE))=FALSE,VLOOKUP(M532,'Resumen de precios LLTT'!$C$17:$G$3071,5,FALSE),VLOOKUP(M532,SICODI!$G$3:$J$2404,4,FALSE))</f>
        <v>136.80000000000001</v>
      </c>
      <c r="P532" s="16">
        <f t="shared" si="78"/>
        <v>0.77</v>
      </c>
      <c r="Q532" s="78">
        <f t="shared" si="79"/>
        <v>242.13600000000002</v>
      </c>
      <c r="R532" s="56">
        <v>0</v>
      </c>
      <c r="S532" s="16">
        <f t="shared" si="80"/>
        <v>7.2000000000000008E-2</v>
      </c>
      <c r="T532" s="79">
        <f t="shared" si="81"/>
        <v>1.4528160000000003</v>
      </c>
      <c r="U532" s="80">
        <f t="shared" si="82"/>
        <v>0.2</v>
      </c>
      <c r="V532" s="81">
        <f t="shared" si="83"/>
        <v>0.29056320000000008</v>
      </c>
      <c r="W532" s="79">
        <f t="shared" si="84"/>
        <v>9.7773431346403303E-2</v>
      </c>
      <c r="X532" s="60">
        <f t="shared" si="85"/>
        <v>0.1</v>
      </c>
      <c r="Y532" s="56">
        <f>+'INFO ENEL'!R520</f>
        <v>3</v>
      </c>
      <c r="Z532" s="59">
        <f t="shared" si="86"/>
        <v>0.30000000000000004</v>
      </c>
    </row>
    <row r="533" spans="1:26" s="90" customFormat="1" ht="15" customHeight="1" x14ac:dyDescent="0.25">
      <c r="A533" s="55">
        <f>+'INFO ENEL'!A521</f>
        <v>516</v>
      </c>
      <c r="B533" s="121" t="str">
        <f>+INDEX($B$8:$B$15,MATCH(L533,$L$8:$L$15,0))</f>
        <v>SICODI</v>
      </c>
      <c r="C533" s="56" t="str">
        <f>+'INFO ENEL'!B521</f>
        <v>Lima</v>
      </c>
      <c r="D533" s="56" t="str">
        <f>+'INFO ENEL'!D521</f>
        <v>Distrito de San Martin de Porres</v>
      </c>
      <c r="E533" s="56" t="str">
        <f>+'INFO ENEL'!D521</f>
        <v>Distrito de San Martin de Porres</v>
      </c>
      <c r="F533" s="50">
        <f>+'INFO ENEL'!E521</f>
        <v>0</v>
      </c>
      <c r="G533" s="56" t="str">
        <f>+'INFO ENEL'!L521</f>
        <v>BT</v>
      </c>
      <c r="H533" s="57">
        <f>+'INFO ENEL'!M521</f>
        <v>43.416586692184822</v>
      </c>
      <c r="I533" s="56">
        <f>+'INFO ENEL'!N521</f>
        <v>8</v>
      </c>
      <c r="J533" s="56" t="str">
        <f>+'INFO ENEL'!O521</f>
        <v>Poste</v>
      </c>
      <c r="K533" s="56" t="str">
        <f>+'INFO ENEL'!P521</f>
        <v>Concreto</v>
      </c>
      <c r="L533" s="56" t="str">
        <f>+'INFO ENEL'!Q521</f>
        <v>PPC35</v>
      </c>
      <c r="M533" s="55" t="str">
        <f>+IF(ISERROR(INDEX('Estructuras de Acero y Concreto'!$C$6:$C$577,MATCH(L533,'Estructuras de Acero y Concreto'!$D$6:$D$577,0)))=FALSE,INDEX('Estructuras de Acero y Concreto'!$C$6:$C$577,MATCH(L533,'Estructuras de Acero y Concreto'!$D$6:$D$577,0)),IF(ISERROR(INDEX('Estructuras de Madera'!$C$5:$C$122,MATCH(L533,'Estructuras de Madera'!$D$5:$D$122,0)))=FALSE,INDEX('Estructuras de Madera'!$C$5:$C$122,MATCH(L533,'Estructuras de Madera'!$D$5:$D$122,0)),INDEX(SICODI!$G$3:$G$2404,MATCH(L533,SICODI!$G$3:$G$2404,0))))</f>
        <v>PPC35</v>
      </c>
      <c r="N533" s="121" t="str">
        <f>+IF(ISERROR(VLOOKUP(M533,'Resumen de precios LLTT'!$C$17:$D$3071,2,FALSE))=FALSE,VLOOKUP(M533,'Resumen de precios LLTT'!$C$17:$D$3071,2,FALSE),VLOOKUP(M533,SICODI!$G$3:$J$2404,2,FALSE))</f>
        <v>POSTE DE CONCRETO ARMADO PARA A. P.  8/200/120/240</v>
      </c>
      <c r="O533" s="58">
        <f>+IF(ISERROR(VLOOKUP(M533,'Resumen de precios LLTT'!$C$17:$G$3071,5,FALSE))=FALSE,VLOOKUP(M533,'Resumen de precios LLTT'!$C$17:$G$3071,5,FALSE),VLOOKUP(M533,SICODI!$G$3:$J$2404,4,FALSE))</f>
        <v>136.80000000000001</v>
      </c>
      <c r="P533" s="16">
        <f t="shared" si="78"/>
        <v>0.77</v>
      </c>
      <c r="Q533" s="78">
        <f t="shared" si="79"/>
        <v>242.13600000000002</v>
      </c>
      <c r="R533" s="56">
        <v>0</v>
      </c>
      <c r="S533" s="16">
        <f t="shared" si="80"/>
        <v>7.2000000000000008E-2</v>
      </c>
      <c r="T533" s="79">
        <f t="shared" si="81"/>
        <v>1.4528160000000003</v>
      </c>
      <c r="U533" s="80">
        <f t="shared" si="82"/>
        <v>0.2</v>
      </c>
      <c r="V533" s="81">
        <f t="shared" si="83"/>
        <v>0.29056320000000008</v>
      </c>
      <c r="W533" s="79">
        <f t="shared" si="84"/>
        <v>9.7773431346403303E-2</v>
      </c>
      <c r="X533" s="60">
        <f t="shared" si="85"/>
        <v>0.1</v>
      </c>
      <c r="Y533" s="56">
        <f>+'INFO ENEL'!R521</f>
        <v>3</v>
      </c>
      <c r="Z533" s="59">
        <f t="shared" si="86"/>
        <v>0.30000000000000004</v>
      </c>
    </row>
    <row r="534" spans="1:26" s="90" customFormat="1" ht="15" customHeight="1" x14ac:dyDescent="0.25">
      <c r="A534" s="55">
        <f>+'INFO ENEL'!A522</f>
        <v>517</v>
      </c>
      <c r="B534" s="121" t="str">
        <f>+INDEX($B$8:$B$15,MATCH(L534,$L$8:$L$15,0))</f>
        <v>SICODI</v>
      </c>
      <c r="C534" s="56" t="str">
        <f>+'INFO ENEL'!B522</f>
        <v>Lima</v>
      </c>
      <c r="D534" s="56" t="str">
        <f>+'INFO ENEL'!D522</f>
        <v>Distrito de San Martin de Porres</v>
      </c>
      <c r="E534" s="56" t="str">
        <f>+'INFO ENEL'!D522</f>
        <v>Distrito de San Martin de Porres</v>
      </c>
      <c r="F534" s="50">
        <f>+'INFO ENEL'!E522</f>
        <v>0</v>
      </c>
      <c r="G534" s="56" t="str">
        <f>+'INFO ENEL'!L522</f>
        <v>MT</v>
      </c>
      <c r="H534" s="57">
        <f>+'INFO ENEL'!M522</f>
        <v>32.015549347631193</v>
      </c>
      <c r="I534" s="56">
        <f>+'INFO ENEL'!N522</f>
        <v>13</v>
      </c>
      <c r="J534" s="56" t="str">
        <f>+'INFO ENEL'!O522</f>
        <v>Poste</v>
      </c>
      <c r="K534" s="56" t="str">
        <f>+'INFO ENEL'!P522</f>
        <v>Concreto</v>
      </c>
      <c r="L534" s="56" t="str">
        <f>+'INFO ENEL'!Q522</f>
        <v>PPC20</v>
      </c>
      <c r="M534" s="55" t="str">
        <f>+IF(ISERROR(INDEX('Estructuras de Acero y Concreto'!$C$6:$C$577,MATCH(L534,'Estructuras de Acero y Concreto'!$D$6:$D$577,0)))=FALSE,INDEX('Estructuras de Acero y Concreto'!$C$6:$C$577,MATCH(L534,'Estructuras de Acero y Concreto'!$D$6:$D$577,0)),IF(ISERROR(INDEX('Estructuras de Madera'!$C$5:$C$122,MATCH(L534,'Estructuras de Madera'!$D$5:$D$122,0)))=FALSE,INDEX('Estructuras de Madera'!$C$5:$C$122,MATCH(L534,'Estructuras de Madera'!$D$5:$D$122,0)),INDEX(SICODI!$G$3:$G$2404,MATCH(L534,SICODI!$G$3:$G$2404,0))))</f>
        <v>PPC20</v>
      </c>
      <c r="N534" s="121" t="str">
        <f>+IF(ISERROR(VLOOKUP(M534,'Resumen de precios LLTT'!$C$17:$D$3071,2,FALSE))=FALSE,VLOOKUP(M534,'Resumen de precios LLTT'!$C$17:$D$3071,2,FALSE),VLOOKUP(M534,SICODI!$G$3:$J$2404,2,FALSE))</f>
        <v>POSTE DE CONCRETO ARMADO DE 13/400/150/345</v>
      </c>
      <c r="O534" s="58">
        <f>+IF(ISERROR(VLOOKUP(M534,'Resumen de precios LLTT'!$C$17:$G$3071,5,FALSE))=FALSE,VLOOKUP(M534,'Resumen de precios LLTT'!$C$17:$G$3071,5,FALSE),VLOOKUP(M534,SICODI!$G$3:$J$2404,4,FALSE))</f>
        <v>364.69</v>
      </c>
      <c r="P534" s="16">
        <f t="shared" si="78"/>
        <v>0.84299999999999997</v>
      </c>
      <c r="Q534" s="78">
        <f t="shared" si="79"/>
        <v>672.12366999999995</v>
      </c>
      <c r="R534" s="56">
        <v>0</v>
      </c>
      <c r="S534" s="16">
        <f t="shared" si="80"/>
        <v>0.13400000000000001</v>
      </c>
      <c r="T534" s="79">
        <f t="shared" si="81"/>
        <v>7.5053809816666659</v>
      </c>
      <c r="U534" s="80">
        <f t="shared" si="82"/>
        <v>0.183</v>
      </c>
      <c r="V534" s="81">
        <f t="shared" si="83"/>
        <v>1.3734847196449997</v>
      </c>
      <c r="W534" s="79">
        <f t="shared" si="84"/>
        <v>0.46217247724950827</v>
      </c>
      <c r="X534" s="60">
        <f t="shared" si="85"/>
        <v>0.5</v>
      </c>
      <c r="Y534" s="56">
        <f>+'INFO ENEL'!R522</f>
        <v>1</v>
      </c>
      <c r="Z534" s="59">
        <f t="shared" si="86"/>
        <v>0.5</v>
      </c>
    </row>
    <row r="535" spans="1:26" s="90" customFormat="1" ht="15" customHeight="1" x14ac:dyDescent="0.25">
      <c r="A535" s="55">
        <f>+'INFO ENEL'!A523</f>
        <v>518</v>
      </c>
      <c r="B535" s="121" t="str">
        <f>+INDEX($B$8:$B$15,MATCH(L535,$L$8:$L$15,0))</f>
        <v>SICODI</v>
      </c>
      <c r="C535" s="56" t="str">
        <f>+'INFO ENEL'!B523</f>
        <v>Lima</v>
      </c>
      <c r="D535" s="56" t="str">
        <f>+'INFO ENEL'!D523</f>
        <v>Distrito de San Martin de Porres</v>
      </c>
      <c r="E535" s="56" t="str">
        <f>+'INFO ENEL'!D523</f>
        <v>Distrito de San Martin de Porres</v>
      </c>
      <c r="F535" s="50">
        <f>+'INFO ENEL'!E523</f>
        <v>0</v>
      </c>
      <c r="G535" s="56" t="str">
        <f>+'INFO ENEL'!L523</f>
        <v>MT</v>
      </c>
      <c r="H535" s="57">
        <f>+'INFO ENEL'!M523</f>
        <v>34.713207860963358</v>
      </c>
      <c r="I535" s="56">
        <f>+'INFO ENEL'!N523</f>
        <v>13</v>
      </c>
      <c r="J535" s="56" t="str">
        <f>+'INFO ENEL'!O523</f>
        <v>Poste</v>
      </c>
      <c r="K535" s="56" t="str">
        <f>+'INFO ENEL'!P523</f>
        <v>Concreto</v>
      </c>
      <c r="L535" s="56" t="str">
        <f>+'INFO ENEL'!Q523</f>
        <v>PPC20</v>
      </c>
      <c r="M535" s="55" t="str">
        <f>+IF(ISERROR(INDEX('Estructuras de Acero y Concreto'!$C$6:$C$577,MATCH(L535,'Estructuras de Acero y Concreto'!$D$6:$D$577,0)))=FALSE,INDEX('Estructuras de Acero y Concreto'!$C$6:$C$577,MATCH(L535,'Estructuras de Acero y Concreto'!$D$6:$D$577,0)),IF(ISERROR(INDEX('Estructuras de Madera'!$C$5:$C$122,MATCH(L535,'Estructuras de Madera'!$D$5:$D$122,0)))=FALSE,INDEX('Estructuras de Madera'!$C$5:$C$122,MATCH(L535,'Estructuras de Madera'!$D$5:$D$122,0)),INDEX(SICODI!$G$3:$G$2404,MATCH(L535,SICODI!$G$3:$G$2404,0))))</f>
        <v>PPC20</v>
      </c>
      <c r="N535" s="121" t="str">
        <f>+IF(ISERROR(VLOOKUP(M535,'Resumen de precios LLTT'!$C$17:$D$3071,2,FALSE))=FALSE,VLOOKUP(M535,'Resumen de precios LLTT'!$C$17:$D$3071,2,FALSE),VLOOKUP(M535,SICODI!$G$3:$J$2404,2,FALSE))</f>
        <v>POSTE DE CONCRETO ARMADO DE 13/400/150/345</v>
      </c>
      <c r="O535" s="58">
        <f>+IF(ISERROR(VLOOKUP(M535,'Resumen de precios LLTT'!$C$17:$G$3071,5,FALSE))=FALSE,VLOOKUP(M535,'Resumen de precios LLTT'!$C$17:$G$3071,5,FALSE),VLOOKUP(M535,SICODI!$G$3:$J$2404,4,FALSE))</f>
        <v>364.69</v>
      </c>
      <c r="P535" s="16">
        <f t="shared" si="78"/>
        <v>0.84299999999999997</v>
      </c>
      <c r="Q535" s="78">
        <f t="shared" si="79"/>
        <v>672.12366999999995</v>
      </c>
      <c r="R535" s="56">
        <v>0</v>
      </c>
      <c r="S535" s="16">
        <f t="shared" si="80"/>
        <v>0.13400000000000001</v>
      </c>
      <c r="T535" s="79">
        <f t="shared" si="81"/>
        <v>7.5053809816666659</v>
      </c>
      <c r="U535" s="80">
        <f t="shared" si="82"/>
        <v>0.183</v>
      </c>
      <c r="V535" s="81">
        <f t="shared" si="83"/>
        <v>1.3734847196449997</v>
      </c>
      <c r="W535" s="79">
        <f t="shared" si="84"/>
        <v>0.46217247724950827</v>
      </c>
      <c r="X535" s="60">
        <f t="shared" si="85"/>
        <v>0.5</v>
      </c>
      <c r="Y535" s="56">
        <f>+'INFO ENEL'!R523</f>
        <v>1</v>
      </c>
      <c r="Z535" s="59">
        <f t="shared" si="86"/>
        <v>0.5</v>
      </c>
    </row>
    <row r="536" spans="1:26" s="90" customFormat="1" ht="15" customHeight="1" x14ac:dyDescent="0.25">
      <c r="A536" s="55">
        <f>+'INFO ENEL'!A524</f>
        <v>519</v>
      </c>
      <c r="B536" s="121" t="str">
        <f>+INDEX($B$8:$B$15,MATCH(L536,$L$8:$L$15,0))</f>
        <v>SICODI</v>
      </c>
      <c r="C536" s="56" t="str">
        <f>+'INFO ENEL'!B524</f>
        <v>Lima</v>
      </c>
      <c r="D536" s="56" t="str">
        <f>+'INFO ENEL'!D524</f>
        <v>Distrito de San Martin de Porres</v>
      </c>
      <c r="E536" s="56" t="str">
        <f>+'INFO ENEL'!D524</f>
        <v>Distrito de San Martin de Porres</v>
      </c>
      <c r="F536" s="50">
        <f>+'INFO ENEL'!E524</f>
        <v>0</v>
      </c>
      <c r="G536" s="56" t="str">
        <f>+'INFO ENEL'!L524</f>
        <v>MT</v>
      </c>
      <c r="H536" s="57">
        <f>+'INFO ENEL'!M524</f>
        <v>32.756581018489577</v>
      </c>
      <c r="I536" s="56">
        <f>+'INFO ENEL'!N524</f>
        <v>13</v>
      </c>
      <c r="J536" s="56" t="str">
        <f>+'INFO ENEL'!O524</f>
        <v>Poste</v>
      </c>
      <c r="K536" s="56" t="str">
        <f>+'INFO ENEL'!P524</f>
        <v>Concreto</v>
      </c>
      <c r="L536" s="56" t="str">
        <f>+'INFO ENEL'!Q524</f>
        <v>PPC20</v>
      </c>
      <c r="M536" s="55" t="str">
        <f>+IF(ISERROR(INDEX('Estructuras de Acero y Concreto'!$C$6:$C$577,MATCH(L536,'Estructuras de Acero y Concreto'!$D$6:$D$577,0)))=FALSE,INDEX('Estructuras de Acero y Concreto'!$C$6:$C$577,MATCH(L536,'Estructuras de Acero y Concreto'!$D$6:$D$577,0)),IF(ISERROR(INDEX('Estructuras de Madera'!$C$5:$C$122,MATCH(L536,'Estructuras de Madera'!$D$5:$D$122,0)))=FALSE,INDEX('Estructuras de Madera'!$C$5:$C$122,MATCH(L536,'Estructuras de Madera'!$D$5:$D$122,0)),INDEX(SICODI!$G$3:$G$2404,MATCH(L536,SICODI!$G$3:$G$2404,0))))</f>
        <v>PPC20</v>
      </c>
      <c r="N536" s="121" t="str">
        <f>+IF(ISERROR(VLOOKUP(M536,'Resumen de precios LLTT'!$C$17:$D$3071,2,FALSE))=FALSE,VLOOKUP(M536,'Resumen de precios LLTT'!$C$17:$D$3071,2,FALSE),VLOOKUP(M536,SICODI!$G$3:$J$2404,2,FALSE))</f>
        <v>POSTE DE CONCRETO ARMADO DE 13/400/150/345</v>
      </c>
      <c r="O536" s="58">
        <f>+IF(ISERROR(VLOOKUP(M536,'Resumen de precios LLTT'!$C$17:$G$3071,5,FALSE))=FALSE,VLOOKUP(M536,'Resumen de precios LLTT'!$C$17:$G$3071,5,FALSE),VLOOKUP(M536,SICODI!$G$3:$J$2404,4,FALSE))</f>
        <v>364.69</v>
      </c>
      <c r="P536" s="16">
        <f t="shared" si="78"/>
        <v>0.84299999999999997</v>
      </c>
      <c r="Q536" s="78">
        <f t="shared" si="79"/>
        <v>672.12366999999995</v>
      </c>
      <c r="R536" s="56">
        <v>0</v>
      </c>
      <c r="S536" s="16">
        <f t="shared" si="80"/>
        <v>0.13400000000000001</v>
      </c>
      <c r="T536" s="79">
        <f t="shared" si="81"/>
        <v>7.5053809816666659</v>
      </c>
      <c r="U536" s="80">
        <f t="shared" si="82"/>
        <v>0.183</v>
      </c>
      <c r="V536" s="81">
        <f t="shared" si="83"/>
        <v>1.3734847196449997</v>
      </c>
      <c r="W536" s="79">
        <f t="shared" si="84"/>
        <v>0.46217247724950827</v>
      </c>
      <c r="X536" s="60">
        <f t="shared" si="85"/>
        <v>0.5</v>
      </c>
      <c r="Y536" s="56">
        <f>+'INFO ENEL'!R524</f>
        <v>1</v>
      </c>
      <c r="Z536" s="59">
        <f t="shared" si="86"/>
        <v>0.5</v>
      </c>
    </row>
    <row r="537" spans="1:26" s="90" customFormat="1" ht="15" customHeight="1" x14ac:dyDescent="0.25">
      <c r="A537" s="55">
        <f>+'INFO ENEL'!A525</f>
        <v>520</v>
      </c>
      <c r="B537" s="121" t="str">
        <f>+INDEX($B$8:$B$15,MATCH(L537,$L$8:$L$15,0))</f>
        <v>SICODI</v>
      </c>
      <c r="C537" s="56" t="str">
        <f>+'INFO ENEL'!B525</f>
        <v>Lima</v>
      </c>
      <c r="D537" s="56" t="str">
        <f>+'INFO ENEL'!D525</f>
        <v>Distrito de San Martin de Porres</v>
      </c>
      <c r="E537" s="56" t="str">
        <f>+'INFO ENEL'!D525</f>
        <v>Distrito de San Martin de Porres</v>
      </c>
      <c r="F537" s="50">
        <f>+'INFO ENEL'!E525</f>
        <v>0</v>
      </c>
      <c r="G537" s="56" t="str">
        <f>+'INFO ENEL'!L525</f>
        <v>MT</v>
      </c>
      <c r="H537" s="57">
        <f>+'INFO ENEL'!M525</f>
        <v>18</v>
      </c>
      <c r="I537" s="56">
        <f>+'INFO ENEL'!N525</f>
        <v>13</v>
      </c>
      <c r="J537" s="56" t="str">
        <f>+'INFO ENEL'!O525</f>
        <v>Poste</v>
      </c>
      <c r="K537" s="56" t="str">
        <f>+'INFO ENEL'!P525</f>
        <v>Concreto</v>
      </c>
      <c r="L537" s="56" t="str">
        <f>+'INFO ENEL'!Q525</f>
        <v>PPC20</v>
      </c>
      <c r="M537" s="55" t="str">
        <f>+IF(ISERROR(INDEX('Estructuras de Acero y Concreto'!$C$6:$C$577,MATCH(L537,'Estructuras de Acero y Concreto'!$D$6:$D$577,0)))=FALSE,INDEX('Estructuras de Acero y Concreto'!$C$6:$C$577,MATCH(L537,'Estructuras de Acero y Concreto'!$D$6:$D$577,0)),IF(ISERROR(INDEX('Estructuras de Madera'!$C$5:$C$122,MATCH(L537,'Estructuras de Madera'!$D$5:$D$122,0)))=FALSE,INDEX('Estructuras de Madera'!$C$5:$C$122,MATCH(L537,'Estructuras de Madera'!$D$5:$D$122,0)),INDEX(SICODI!$G$3:$G$2404,MATCH(L537,SICODI!$G$3:$G$2404,0))))</f>
        <v>PPC20</v>
      </c>
      <c r="N537" s="121" t="str">
        <f>+IF(ISERROR(VLOOKUP(M537,'Resumen de precios LLTT'!$C$17:$D$3071,2,FALSE))=FALSE,VLOOKUP(M537,'Resumen de precios LLTT'!$C$17:$D$3071,2,FALSE),VLOOKUP(M537,SICODI!$G$3:$J$2404,2,FALSE))</f>
        <v>POSTE DE CONCRETO ARMADO DE 13/400/150/345</v>
      </c>
      <c r="O537" s="58">
        <f>+IF(ISERROR(VLOOKUP(M537,'Resumen de precios LLTT'!$C$17:$G$3071,5,FALSE))=FALSE,VLOOKUP(M537,'Resumen de precios LLTT'!$C$17:$G$3071,5,FALSE),VLOOKUP(M537,SICODI!$G$3:$J$2404,4,FALSE))</f>
        <v>364.69</v>
      </c>
      <c r="P537" s="16">
        <f t="shared" si="78"/>
        <v>0.84299999999999997</v>
      </c>
      <c r="Q537" s="78">
        <f t="shared" si="79"/>
        <v>672.12366999999995</v>
      </c>
      <c r="R537" s="56">
        <v>0</v>
      </c>
      <c r="S537" s="16">
        <f t="shared" si="80"/>
        <v>0.13400000000000001</v>
      </c>
      <c r="T537" s="79">
        <f t="shared" si="81"/>
        <v>7.5053809816666659</v>
      </c>
      <c r="U537" s="80">
        <f t="shared" si="82"/>
        <v>0.183</v>
      </c>
      <c r="V537" s="81">
        <f t="shared" si="83"/>
        <v>1.3734847196449997</v>
      </c>
      <c r="W537" s="79">
        <f t="shared" si="84"/>
        <v>0.46217247724950827</v>
      </c>
      <c r="X537" s="60">
        <f t="shared" si="85"/>
        <v>0.5</v>
      </c>
      <c r="Y537" s="56">
        <f>+'INFO ENEL'!R525</f>
        <v>1</v>
      </c>
      <c r="Z537" s="59">
        <f t="shared" si="86"/>
        <v>0.5</v>
      </c>
    </row>
    <row r="538" spans="1:26" s="90" customFormat="1" ht="15" customHeight="1" x14ac:dyDescent="0.25">
      <c r="A538" s="55">
        <f>+'INFO ENEL'!A526</f>
        <v>521</v>
      </c>
      <c r="B538" s="121" t="str">
        <f>+INDEX($B$8:$B$15,MATCH(L538,$L$8:$L$15,0))</f>
        <v>SICODI</v>
      </c>
      <c r="C538" s="56" t="str">
        <f>+'INFO ENEL'!B526</f>
        <v>Lima</v>
      </c>
      <c r="D538" s="56" t="str">
        <f>+'INFO ENEL'!D526</f>
        <v>Distrito de San Martin de Porres</v>
      </c>
      <c r="E538" s="56" t="str">
        <f>+'INFO ENEL'!D526</f>
        <v>Distrito de San Martin de Porres</v>
      </c>
      <c r="F538" s="50">
        <f>+'INFO ENEL'!E526</f>
        <v>0</v>
      </c>
      <c r="G538" s="56" t="str">
        <f>+'INFO ENEL'!L526</f>
        <v>MT</v>
      </c>
      <c r="H538" s="57">
        <f>+'INFO ENEL'!M526</f>
        <v>37.013611009970766</v>
      </c>
      <c r="I538" s="56">
        <f>+'INFO ENEL'!N526</f>
        <v>13</v>
      </c>
      <c r="J538" s="56" t="str">
        <f>+'INFO ENEL'!O526</f>
        <v>Poste</v>
      </c>
      <c r="K538" s="56" t="str">
        <f>+'INFO ENEL'!P526</f>
        <v>Concreto</v>
      </c>
      <c r="L538" s="56" t="str">
        <f>+'INFO ENEL'!Q526</f>
        <v>PPC20</v>
      </c>
      <c r="M538" s="55" t="str">
        <f>+IF(ISERROR(INDEX('Estructuras de Acero y Concreto'!$C$6:$C$577,MATCH(L538,'Estructuras de Acero y Concreto'!$D$6:$D$577,0)))=FALSE,INDEX('Estructuras de Acero y Concreto'!$C$6:$C$577,MATCH(L538,'Estructuras de Acero y Concreto'!$D$6:$D$577,0)),IF(ISERROR(INDEX('Estructuras de Madera'!$C$5:$C$122,MATCH(L538,'Estructuras de Madera'!$D$5:$D$122,0)))=FALSE,INDEX('Estructuras de Madera'!$C$5:$C$122,MATCH(L538,'Estructuras de Madera'!$D$5:$D$122,0)),INDEX(SICODI!$G$3:$G$2404,MATCH(L538,SICODI!$G$3:$G$2404,0))))</f>
        <v>PPC20</v>
      </c>
      <c r="N538" s="121" t="str">
        <f>+IF(ISERROR(VLOOKUP(M538,'Resumen de precios LLTT'!$C$17:$D$3071,2,FALSE))=FALSE,VLOOKUP(M538,'Resumen de precios LLTT'!$C$17:$D$3071,2,FALSE),VLOOKUP(M538,SICODI!$G$3:$J$2404,2,FALSE))</f>
        <v>POSTE DE CONCRETO ARMADO DE 13/400/150/345</v>
      </c>
      <c r="O538" s="58">
        <f>+IF(ISERROR(VLOOKUP(M538,'Resumen de precios LLTT'!$C$17:$G$3071,5,FALSE))=FALSE,VLOOKUP(M538,'Resumen de precios LLTT'!$C$17:$G$3071,5,FALSE),VLOOKUP(M538,SICODI!$G$3:$J$2404,4,FALSE))</f>
        <v>364.69</v>
      </c>
      <c r="P538" s="16">
        <f t="shared" si="78"/>
        <v>0.84299999999999997</v>
      </c>
      <c r="Q538" s="78">
        <f t="shared" si="79"/>
        <v>672.12366999999995</v>
      </c>
      <c r="R538" s="56">
        <v>0</v>
      </c>
      <c r="S538" s="16">
        <f t="shared" si="80"/>
        <v>0.13400000000000001</v>
      </c>
      <c r="T538" s="79">
        <f t="shared" si="81"/>
        <v>7.5053809816666659</v>
      </c>
      <c r="U538" s="80">
        <f t="shared" si="82"/>
        <v>0.183</v>
      </c>
      <c r="V538" s="81">
        <f t="shared" si="83"/>
        <v>1.3734847196449997</v>
      </c>
      <c r="W538" s="79">
        <f t="shared" si="84"/>
        <v>0.46217247724950827</v>
      </c>
      <c r="X538" s="60">
        <f t="shared" si="85"/>
        <v>0.5</v>
      </c>
      <c r="Y538" s="56">
        <f>+'INFO ENEL'!R526</f>
        <v>1</v>
      </c>
      <c r="Z538" s="59">
        <f t="shared" si="86"/>
        <v>0.5</v>
      </c>
    </row>
    <row r="539" spans="1:26" s="90" customFormat="1" ht="15" customHeight="1" x14ac:dyDescent="0.25">
      <c r="A539" s="55">
        <f>+'INFO ENEL'!A527</f>
        <v>522</v>
      </c>
      <c r="B539" s="121" t="str">
        <f>+INDEX($B$8:$B$15,MATCH(L539,$L$8:$L$15,0))</f>
        <v>SICODI</v>
      </c>
      <c r="C539" s="56" t="str">
        <f>+'INFO ENEL'!B527</f>
        <v>Lima</v>
      </c>
      <c r="D539" s="56" t="str">
        <f>+'INFO ENEL'!D527</f>
        <v>Distrito de San Martin de Porres</v>
      </c>
      <c r="E539" s="56" t="str">
        <f>+'INFO ENEL'!D527</f>
        <v>Distrito de San Martin de Porres</v>
      </c>
      <c r="F539" s="50">
        <f>+'INFO ENEL'!E527</f>
        <v>0</v>
      </c>
      <c r="G539" s="56" t="str">
        <f>+'INFO ENEL'!L527</f>
        <v>MT</v>
      </c>
      <c r="H539" s="57">
        <f>+'INFO ENEL'!M527</f>
        <v>25.999900000169873</v>
      </c>
      <c r="I539" s="56">
        <f>+'INFO ENEL'!N527</f>
        <v>13</v>
      </c>
      <c r="J539" s="56" t="str">
        <f>+'INFO ENEL'!O527</f>
        <v>Poste</v>
      </c>
      <c r="K539" s="56" t="str">
        <f>+'INFO ENEL'!P527</f>
        <v>Concreto</v>
      </c>
      <c r="L539" s="56" t="str">
        <f>+'INFO ENEL'!Q527</f>
        <v>PPC20</v>
      </c>
      <c r="M539" s="55" t="str">
        <f>+IF(ISERROR(INDEX('Estructuras de Acero y Concreto'!$C$6:$C$577,MATCH(L539,'Estructuras de Acero y Concreto'!$D$6:$D$577,0)))=FALSE,INDEX('Estructuras de Acero y Concreto'!$C$6:$C$577,MATCH(L539,'Estructuras de Acero y Concreto'!$D$6:$D$577,0)),IF(ISERROR(INDEX('Estructuras de Madera'!$C$5:$C$122,MATCH(L539,'Estructuras de Madera'!$D$5:$D$122,0)))=FALSE,INDEX('Estructuras de Madera'!$C$5:$C$122,MATCH(L539,'Estructuras de Madera'!$D$5:$D$122,0)),INDEX(SICODI!$G$3:$G$2404,MATCH(L539,SICODI!$G$3:$G$2404,0))))</f>
        <v>PPC20</v>
      </c>
      <c r="N539" s="121" t="str">
        <f>+IF(ISERROR(VLOOKUP(M539,'Resumen de precios LLTT'!$C$17:$D$3071,2,FALSE))=FALSE,VLOOKUP(M539,'Resumen de precios LLTT'!$C$17:$D$3071,2,FALSE),VLOOKUP(M539,SICODI!$G$3:$J$2404,2,FALSE))</f>
        <v>POSTE DE CONCRETO ARMADO DE 13/400/150/345</v>
      </c>
      <c r="O539" s="58">
        <f>+IF(ISERROR(VLOOKUP(M539,'Resumen de precios LLTT'!$C$17:$G$3071,5,FALSE))=FALSE,VLOOKUP(M539,'Resumen de precios LLTT'!$C$17:$G$3071,5,FALSE),VLOOKUP(M539,SICODI!$G$3:$J$2404,4,FALSE))</f>
        <v>364.69</v>
      </c>
      <c r="P539" s="16">
        <f t="shared" si="78"/>
        <v>0.84299999999999997</v>
      </c>
      <c r="Q539" s="78">
        <f t="shared" si="79"/>
        <v>672.12366999999995</v>
      </c>
      <c r="R539" s="56">
        <v>0</v>
      </c>
      <c r="S539" s="16">
        <f t="shared" si="80"/>
        <v>0.13400000000000001</v>
      </c>
      <c r="T539" s="79">
        <f t="shared" si="81"/>
        <v>7.5053809816666659</v>
      </c>
      <c r="U539" s="80">
        <f t="shared" si="82"/>
        <v>0.183</v>
      </c>
      <c r="V539" s="81">
        <f t="shared" si="83"/>
        <v>1.3734847196449997</v>
      </c>
      <c r="W539" s="79">
        <f t="shared" si="84"/>
        <v>0.46217247724950827</v>
      </c>
      <c r="X539" s="60">
        <f t="shared" si="85"/>
        <v>0.5</v>
      </c>
      <c r="Y539" s="56">
        <f>+'INFO ENEL'!R527</f>
        <v>1</v>
      </c>
      <c r="Z539" s="59">
        <f t="shared" si="86"/>
        <v>0.5</v>
      </c>
    </row>
    <row r="540" spans="1:26" s="90" customFormat="1" ht="15" customHeight="1" x14ac:dyDescent="0.25">
      <c r="A540" s="55">
        <f>+'INFO ENEL'!A528</f>
        <v>523</v>
      </c>
      <c r="B540" s="121" t="str">
        <f>+INDEX($B$8:$B$15,MATCH(L540,$L$8:$L$15,0))</f>
        <v>SICODI</v>
      </c>
      <c r="C540" s="56" t="str">
        <f>+'INFO ENEL'!B528</f>
        <v>Lima</v>
      </c>
      <c r="D540" s="56" t="str">
        <f>+'INFO ENEL'!D528</f>
        <v>Distrito de San Martin de Porres</v>
      </c>
      <c r="E540" s="56" t="str">
        <f>+'INFO ENEL'!D528</f>
        <v>Distrito de San Martin de Porres</v>
      </c>
      <c r="F540" s="50">
        <f>+'INFO ENEL'!E528</f>
        <v>0</v>
      </c>
      <c r="G540" s="56" t="str">
        <f>+'INFO ENEL'!L528</f>
        <v>MT</v>
      </c>
      <c r="H540" s="57">
        <f>+'INFO ENEL'!M528</f>
        <v>17.029392238411216</v>
      </c>
      <c r="I540" s="56">
        <f>+'INFO ENEL'!N528</f>
        <v>13</v>
      </c>
      <c r="J540" s="56" t="str">
        <f>+'INFO ENEL'!O528</f>
        <v>Poste</v>
      </c>
      <c r="K540" s="56" t="str">
        <f>+'INFO ENEL'!P528</f>
        <v>Concreto</v>
      </c>
      <c r="L540" s="56" t="str">
        <f>+'INFO ENEL'!Q528</f>
        <v>PPC20</v>
      </c>
      <c r="M540" s="55" t="str">
        <f>+IF(ISERROR(INDEX('Estructuras de Acero y Concreto'!$C$6:$C$577,MATCH(L540,'Estructuras de Acero y Concreto'!$D$6:$D$577,0)))=FALSE,INDEX('Estructuras de Acero y Concreto'!$C$6:$C$577,MATCH(L540,'Estructuras de Acero y Concreto'!$D$6:$D$577,0)),IF(ISERROR(INDEX('Estructuras de Madera'!$C$5:$C$122,MATCH(L540,'Estructuras de Madera'!$D$5:$D$122,0)))=FALSE,INDEX('Estructuras de Madera'!$C$5:$C$122,MATCH(L540,'Estructuras de Madera'!$D$5:$D$122,0)),INDEX(SICODI!$G$3:$G$2404,MATCH(L540,SICODI!$G$3:$G$2404,0))))</f>
        <v>PPC20</v>
      </c>
      <c r="N540" s="121" t="str">
        <f>+IF(ISERROR(VLOOKUP(M540,'Resumen de precios LLTT'!$C$17:$D$3071,2,FALSE))=FALSE,VLOOKUP(M540,'Resumen de precios LLTT'!$C$17:$D$3071,2,FALSE),VLOOKUP(M540,SICODI!$G$3:$J$2404,2,FALSE))</f>
        <v>POSTE DE CONCRETO ARMADO DE 13/400/150/345</v>
      </c>
      <c r="O540" s="58">
        <f>+IF(ISERROR(VLOOKUP(M540,'Resumen de precios LLTT'!$C$17:$G$3071,5,FALSE))=FALSE,VLOOKUP(M540,'Resumen de precios LLTT'!$C$17:$G$3071,5,FALSE),VLOOKUP(M540,SICODI!$G$3:$J$2404,4,FALSE))</f>
        <v>364.69</v>
      </c>
      <c r="P540" s="16">
        <f t="shared" si="78"/>
        <v>0.84299999999999997</v>
      </c>
      <c r="Q540" s="78">
        <f t="shared" si="79"/>
        <v>672.12366999999995</v>
      </c>
      <c r="R540" s="56">
        <v>0</v>
      </c>
      <c r="S540" s="16">
        <f t="shared" si="80"/>
        <v>0.13400000000000001</v>
      </c>
      <c r="T540" s="79">
        <f t="shared" si="81"/>
        <v>7.5053809816666659</v>
      </c>
      <c r="U540" s="80">
        <f t="shared" si="82"/>
        <v>0.183</v>
      </c>
      <c r="V540" s="81">
        <f t="shared" si="83"/>
        <v>1.3734847196449997</v>
      </c>
      <c r="W540" s="79">
        <f t="shared" si="84"/>
        <v>0.46217247724950827</v>
      </c>
      <c r="X540" s="60">
        <f t="shared" si="85"/>
        <v>0.5</v>
      </c>
      <c r="Y540" s="56">
        <f>+'INFO ENEL'!R528</f>
        <v>1</v>
      </c>
      <c r="Z540" s="59">
        <f t="shared" si="86"/>
        <v>0.5</v>
      </c>
    </row>
    <row r="541" spans="1:26" s="90" customFormat="1" ht="15" customHeight="1" x14ac:dyDescent="0.25">
      <c r="A541" s="55">
        <f>+'INFO ENEL'!A529</f>
        <v>524</v>
      </c>
      <c r="B541" s="121" t="str">
        <f>+INDEX($B$8:$B$15,MATCH(L541,$L$8:$L$15,0))</f>
        <v>SICODI</v>
      </c>
      <c r="C541" s="56" t="str">
        <f>+'INFO ENEL'!B529</f>
        <v>Lima</v>
      </c>
      <c r="D541" s="56" t="str">
        <f>+'INFO ENEL'!D529</f>
        <v>Distrito de San Martin de Porres</v>
      </c>
      <c r="E541" s="56" t="str">
        <f>+'INFO ENEL'!D529</f>
        <v>Distrito de San Martin de Porres</v>
      </c>
      <c r="F541" s="50">
        <f>+'INFO ENEL'!E529</f>
        <v>0</v>
      </c>
      <c r="G541" s="56" t="str">
        <f>+'INFO ENEL'!L529</f>
        <v>MT</v>
      </c>
      <c r="H541" s="57">
        <f>+'INFO ENEL'!M529</f>
        <v>26.019119893432674</v>
      </c>
      <c r="I541" s="56">
        <f>+'INFO ENEL'!N529</f>
        <v>13</v>
      </c>
      <c r="J541" s="56" t="str">
        <f>+'INFO ENEL'!O529</f>
        <v>Poste</v>
      </c>
      <c r="K541" s="56" t="str">
        <f>+'INFO ENEL'!P529</f>
        <v>Concreto</v>
      </c>
      <c r="L541" s="56" t="str">
        <f>+'INFO ENEL'!Q529</f>
        <v>PPC20</v>
      </c>
      <c r="M541" s="55" t="str">
        <f>+IF(ISERROR(INDEX('Estructuras de Acero y Concreto'!$C$6:$C$577,MATCH(L541,'Estructuras de Acero y Concreto'!$D$6:$D$577,0)))=FALSE,INDEX('Estructuras de Acero y Concreto'!$C$6:$C$577,MATCH(L541,'Estructuras de Acero y Concreto'!$D$6:$D$577,0)),IF(ISERROR(INDEX('Estructuras de Madera'!$C$5:$C$122,MATCH(L541,'Estructuras de Madera'!$D$5:$D$122,0)))=FALSE,INDEX('Estructuras de Madera'!$C$5:$C$122,MATCH(L541,'Estructuras de Madera'!$D$5:$D$122,0)),INDEX(SICODI!$G$3:$G$2404,MATCH(L541,SICODI!$G$3:$G$2404,0))))</f>
        <v>PPC20</v>
      </c>
      <c r="N541" s="121" t="str">
        <f>+IF(ISERROR(VLOOKUP(M541,'Resumen de precios LLTT'!$C$17:$D$3071,2,FALSE))=FALSE,VLOOKUP(M541,'Resumen de precios LLTT'!$C$17:$D$3071,2,FALSE),VLOOKUP(M541,SICODI!$G$3:$J$2404,2,FALSE))</f>
        <v>POSTE DE CONCRETO ARMADO DE 13/400/150/345</v>
      </c>
      <c r="O541" s="58">
        <f>+IF(ISERROR(VLOOKUP(M541,'Resumen de precios LLTT'!$C$17:$G$3071,5,FALSE))=FALSE,VLOOKUP(M541,'Resumen de precios LLTT'!$C$17:$G$3071,5,FALSE),VLOOKUP(M541,SICODI!$G$3:$J$2404,4,FALSE))</f>
        <v>364.69</v>
      </c>
      <c r="P541" s="16">
        <f t="shared" si="78"/>
        <v>0.84299999999999997</v>
      </c>
      <c r="Q541" s="78">
        <f t="shared" si="79"/>
        <v>672.12366999999995</v>
      </c>
      <c r="R541" s="56">
        <v>0</v>
      </c>
      <c r="S541" s="16">
        <f t="shared" si="80"/>
        <v>0.13400000000000001</v>
      </c>
      <c r="T541" s="79">
        <f t="shared" si="81"/>
        <v>7.5053809816666659</v>
      </c>
      <c r="U541" s="80">
        <f t="shared" si="82"/>
        <v>0.183</v>
      </c>
      <c r="V541" s="81">
        <f t="shared" si="83"/>
        <v>1.3734847196449997</v>
      </c>
      <c r="W541" s="79">
        <f t="shared" si="84"/>
        <v>0.46217247724950827</v>
      </c>
      <c r="X541" s="60">
        <f t="shared" si="85"/>
        <v>0.5</v>
      </c>
      <c r="Y541" s="56">
        <f>+'INFO ENEL'!R529</f>
        <v>1</v>
      </c>
      <c r="Z541" s="59">
        <f t="shared" si="86"/>
        <v>0.5</v>
      </c>
    </row>
    <row r="542" spans="1:26" s="90" customFormat="1" ht="15" customHeight="1" x14ac:dyDescent="0.25">
      <c r="A542" s="55">
        <f>+'INFO ENEL'!A530</f>
        <v>525</v>
      </c>
      <c r="B542" s="121" t="str">
        <f>+INDEX($B$8:$B$15,MATCH(L542,$L$8:$L$15,0))</f>
        <v>SICODI</v>
      </c>
      <c r="C542" s="56" t="str">
        <f>+'INFO ENEL'!B530</f>
        <v>Lima</v>
      </c>
      <c r="D542" s="56" t="str">
        <f>+'INFO ENEL'!D530</f>
        <v>Distrito de San Martin de Porres</v>
      </c>
      <c r="E542" s="56" t="str">
        <f>+'INFO ENEL'!D530</f>
        <v>Distrito de San Martin de Porres</v>
      </c>
      <c r="F542" s="50">
        <f>+'INFO ENEL'!E530</f>
        <v>0</v>
      </c>
      <c r="G542" s="56" t="str">
        <f>+'INFO ENEL'!L530</f>
        <v>MT</v>
      </c>
      <c r="H542" s="57">
        <f>+'INFO ENEL'!M530</f>
        <v>63.56886030125127</v>
      </c>
      <c r="I542" s="56">
        <f>+'INFO ENEL'!N530</f>
        <v>13</v>
      </c>
      <c r="J542" s="56" t="str">
        <f>+'INFO ENEL'!O530</f>
        <v>Poste</v>
      </c>
      <c r="K542" s="56" t="str">
        <f>+'INFO ENEL'!P530</f>
        <v>Concreto</v>
      </c>
      <c r="L542" s="56" t="str">
        <f>+'INFO ENEL'!Q530</f>
        <v>PPC20</v>
      </c>
      <c r="M542" s="55" t="str">
        <f>+IF(ISERROR(INDEX('Estructuras de Acero y Concreto'!$C$6:$C$577,MATCH(L542,'Estructuras de Acero y Concreto'!$D$6:$D$577,0)))=FALSE,INDEX('Estructuras de Acero y Concreto'!$C$6:$C$577,MATCH(L542,'Estructuras de Acero y Concreto'!$D$6:$D$577,0)),IF(ISERROR(INDEX('Estructuras de Madera'!$C$5:$C$122,MATCH(L542,'Estructuras de Madera'!$D$5:$D$122,0)))=FALSE,INDEX('Estructuras de Madera'!$C$5:$C$122,MATCH(L542,'Estructuras de Madera'!$D$5:$D$122,0)),INDEX(SICODI!$G$3:$G$2404,MATCH(L542,SICODI!$G$3:$G$2404,0))))</f>
        <v>PPC20</v>
      </c>
      <c r="N542" s="121" t="str">
        <f>+IF(ISERROR(VLOOKUP(M542,'Resumen de precios LLTT'!$C$17:$D$3071,2,FALSE))=FALSE,VLOOKUP(M542,'Resumen de precios LLTT'!$C$17:$D$3071,2,FALSE),VLOOKUP(M542,SICODI!$G$3:$J$2404,2,FALSE))</f>
        <v>POSTE DE CONCRETO ARMADO DE 13/400/150/345</v>
      </c>
      <c r="O542" s="58">
        <f>+IF(ISERROR(VLOOKUP(M542,'Resumen de precios LLTT'!$C$17:$G$3071,5,FALSE))=FALSE,VLOOKUP(M542,'Resumen de precios LLTT'!$C$17:$G$3071,5,FALSE),VLOOKUP(M542,SICODI!$G$3:$J$2404,4,FALSE))</f>
        <v>364.69</v>
      </c>
      <c r="P542" s="16">
        <f t="shared" si="78"/>
        <v>0.84299999999999997</v>
      </c>
      <c r="Q542" s="78">
        <f t="shared" si="79"/>
        <v>672.12366999999995</v>
      </c>
      <c r="R542" s="56">
        <v>0</v>
      </c>
      <c r="S542" s="16">
        <f t="shared" si="80"/>
        <v>0.13400000000000001</v>
      </c>
      <c r="T542" s="79">
        <f t="shared" si="81"/>
        <v>7.5053809816666659</v>
      </c>
      <c r="U542" s="80">
        <f t="shared" si="82"/>
        <v>0.183</v>
      </c>
      <c r="V542" s="81">
        <f t="shared" si="83"/>
        <v>1.3734847196449997</v>
      </c>
      <c r="W542" s="79">
        <f t="shared" si="84"/>
        <v>0.46217247724950827</v>
      </c>
      <c r="X542" s="60">
        <f t="shared" si="85"/>
        <v>0.5</v>
      </c>
      <c r="Y542" s="56">
        <f>+'INFO ENEL'!R530</f>
        <v>1</v>
      </c>
      <c r="Z542" s="59">
        <f t="shared" si="86"/>
        <v>0.5</v>
      </c>
    </row>
    <row r="543" spans="1:26" s="90" customFormat="1" ht="15" customHeight="1" x14ac:dyDescent="0.25">
      <c r="A543" s="55">
        <f>+'INFO ENEL'!A531</f>
        <v>526</v>
      </c>
      <c r="B543" s="121" t="str">
        <f>+INDEX($B$8:$B$15,MATCH(L543,$L$8:$L$15,0))</f>
        <v>SICODI</v>
      </c>
      <c r="C543" s="56" t="str">
        <f>+'INFO ENEL'!B531</f>
        <v>Lima</v>
      </c>
      <c r="D543" s="56" t="str">
        <f>+'INFO ENEL'!D531</f>
        <v>Distrito de Los Olivos</v>
      </c>
      <c r="E543" s="56" t="str">
        <f>+'INFO ENEL'!D531</f>
        <v>Distrito de Los Olivos</v>
      </c>
      <c r="F543" s="50">
        <f>+'INFO ENEL'!E531</f>
        <v>0</v>
      </c>
      <c r="G543" s="56" t="str">
        <f>+'INFO ENEL'!L531</f>
        <v>MT</v>
      </c>
      <c r="H543" s="57">
        <f>+'INFO ENEL'!M531</f>
        <v>82.365041127896006</v>
      </c>
      <c r="I543" s="56">
        <f>+'INFO ENEL'!N531</f>
        <v>15</v>
      </c>
      <c r="J543" s="56" t="str">
        <f>+'INFO ENEL'!O531</f>
        <v>Poste</v>
      </c>
      <c r="K543" s="56" t="str">
        <f>+'INFO ENEL'!P531</f>
        <v>Concreto</v>
      </c>
      <c r="L543" s="56" t="str">
        <f>+'INFO ENEL'!Q531</f>
        <v>PPC24</v>
      </c>
      <c r="M543" s="55" t="str">
        <f>+IF(ISERROR(INDEX('Estructuras de Acero y Concreto'!$C$6:$C$577,MATCH(L543,'Estructuras de Acero y Concreto'!$D$6:$D$577,0)))=FALSE,INDEX('Estructuras de Acero y Concreto'!$C$6:$C$577,MATCH(L543,'Estructuras de Acero y Concreto'!$D$6:$D$577,0)),IF(ISERROR(INDEX('Estructuras de Madera'!$C$5:$C$122,MATCH(L543,'Estructuras de Madera'!$D$5:$D$122,0)))=FALSE,INDEX('Estructuras de Madera'!$C$5:$C$122,MATCH(L543,'Estructuras de Madera'!$D$5:$D$122,0)),INDEX(SICODI!$G$3:$G$2404,MATCH(L543,SICODI!$G$3:$G$2404,0))))</f>
        <v>PPC24</v>
      </c>
      <c r="N543" s="121" t="str">
        <f>+IF(ISERROR(VLOOKUP(M543,'Resumen de precios LLTT'!$C$17:$D$3071,2,FALSE))=FALSE,VLOOKUP(M543,'Resumen de precios LLTT'!$C$17:$D$3071,2,FALSE),VLOOKUP(M543,SICODI!$G$3:$J$2404,2,FALSE))</f>
        <v>POSTE DE CONCRETO ARMADO DE 15/400/150/375</v>
      </c>
      <c r="O543" s="58">
        <f>+IF(ISERROR(VLOOKUP(M543,'Resumen de precios LLTT'!$C$17:$G$3071,5,FALSE))=FALSE,VLOOKUP(M543,'Resumen de precios LLTT'!$C$17:$G$3071,5,FALSE),VLOOKUP(M543,SICODI!$G$3:$J$2404,4,FALSE))</f>
        <v>476.76</v>
      </c>
      <c r="P543" s="16">
        <f t="shared" si="78"/>
        <v>0.84299999999999997</v>
      </c>
      <c r="Q543" s="78">
        <f t="shared" si="79"/>
        <v>878.66867999999999</v>
      </c>
      <c r="R543" s="56">
        <v>0</v>
      </c>
      <c r="S543" s="16">
        <f t="shared" si="80"/>
        <v>0.13400000000000001</v>
      </c>
      <c r="T543" s="79">
        <f t="shared" si="81"/>
        <v>9.8118002600000001</v>
      </c>
      <c r="U543" s="80">
        <f t="shared" si="82"/>
        <v>0.183</v>
      </c>
      <c r="V543" s="81">
        <f t="shared" si="83"/>
        <v>1.7955594475800001</v>
      </c>
      <c r="W543" s="79">
        <f t="shared" si="84"/>
        <v>0.60419904645994038</v>
      </c>
      <c r="X543" s="60">
        <f t="shared" si="85"/>
        <v>0.6</v>
      </c>
      <c r="Y543" s="56">
        <f>+'INFO ENEL'!R531</f>
        <v>1</v>
      </c>
      <c r="Z543" s="59">
        <f t="shared" si="86"/>
        <v>0.6</v>
      </c>
    </row>
    <row r="544" spans="1:26" s="90" customFormat="1" ht="15" customHeight="1" x14ac:dyDescent="0.25">
      <c r="A544" s="55">
        <f>+'INFO ENEL'!A532</f>
        <v>527</v>
      </c>
      <c r="B544" s="121" t="str">
        <f>+INDEX($B$8:$B$15,MATCH(L544,$L$8:$L$15,0))</f>
        <v>SICODI</v>
      </c>
      <c r="C544" s="56" t="str">
        <f>+'INFO ENEL'!B532</f>
        <v>Lima</v>
      </c>
      <c r="D544" s="56" t="str">
        <f>+'INFO ENEL'!D532</f>
        <v>Distrito de Los Olivos</v>
      </c>
      <c r="E544" s="56" t="str">
        <f>+'INFO ENEL'!D532</f>
        <v>Distrito de Los Olivos</v>
      </c>
      <c r="F544" s="50">
        <f>+'INFO ENEL'!E532</f>
        <v>0</v>
      </c>
      <c r="G544" s="56" t="str">
        <f>+'INFO ENEL'!L532</f>
        <v>MT</v>
      </c>
      <c r="H544" s="57">
        <f>+'INFO ENEL'!M532</f>
        <v>78.771822373231913</v>
      </c>
      <c r="I544" s="56">
        <f>+'INFO ENEL'!N532</f>
        <v>15</v>
      </c>
      <c r="J544" s="56" t="str">
        <f>+'INFO ENEL'!O532</f>
        <v>Poste</v>
      </c>
      <c r="K544" s="56" t="str">
        <f>+'INFO ENEL'!P532</f>
        <v>Concreto</v>
      </c>
      <c r="L544" s="56" t="str">
        <f>+'INFO ENEL'!Q532</f>
        <v>PPC24</v>
      </c>
      <c r="M544" s="55" t="str">
        <f>+IF(ISERROR(INDEX('Estructuras de Acero y Concreto'!$C$6:$C$577,MATCH(L544,'Estructuras de Acero y Concreto'!$D$6:$D$577,0)))=FALSE,INDEX('Estructuras de Acero y Concreto'!$C$6:$C$577,MATCH(L544,'Estructuras de Acero y Concreto'!$D$6:$D$577,0)),IF(ISERROR(INDEX('Estructuras de Madera'!$C$5:$C$122,MATCH(L544,'Estructuras de Madera'!$D$5:$D$122,0)))=FALSE,INDEX('Estructuras de Madera'!$C$5:$C$122,MATCH(L544,'Estructuras de Madera'!$D$5:$D$122,0)),INDEX(SICODI!$G$3:$G$2404,MATCH(L544,SICODI!$G$3:$G$2404,0))))</f>
        <v>PPC24</v>
      </c>
      <c r="N544" s="121" t="str">
        <f>+IF(ISERROR(VLOOKUP(M544,'Resumen de precios LLTT'!$C$17:$D$3071,2,FALSE))=FALSE,VLOOKUP(M544,'Resumen de precios LLTT'!$C$17:$D$3071,2,FALSE),VLOOKUP(M544,SICODI!$G$3:$J$2404,2,FALSE))</f>
        <v>POSTE DE CONCRETO ARMADO DE 15/400/150/375</v>
      </c>
      <c r="O544" s="58">
        <f>+IF(ISERROR(VLOOKUP(M544,'Resumen de precios LLTT'!$C$17:$G$3071,5,FALSE))=FALSE,VLOOKUP(M544,'Resumen de precios LLTT'!$C$17:$G$3071,5,FALSE),VLOOKUP(M544,SICODI!$G$3:$J$2404,4,FALSE))</f>
        <v>476.76</v>
      </c>
      <c r="P544" s="16">
        <f t="shared" si="78"/>
        <v>0.84299999999999997</v>
      </c>
      <c r="Q544" s="78">
        <f t="shared" si="79"/>
        <v>878.66867999999999</v>
      </c>
      <c r="R544" s="56">
        <v>0</v>
      </c>
      <c r="S544" s="16">
        <f t="shared" si="80"/>
        <v>0.13400000000000001</v>
      </c>
      <c r="T544" s="79">
        <f t="shared" si="81"/>
        <v>9.8118002600000001</v>
      </c>
      <c r="U544" s="80">
        <f t="shared" si="82"/>
        <v>0.183</v>
      </c>
      <c r="V544" s="81">
        <f t="shared" si="83"/>
        <v>1.7955594475800001</v>
      </c>
      <c r="W544" s="79">
        <f t="shared" si="84"/>
        <v>0.60419904645994038</v>
      </c>
      <c r="X544" s="60">
        <f t="shared" si="85"/>
        <v>0.6</v>
      </c>
      <c r="Y544" s="56">
        <f>+'INFO ENEL'!R532</f>
        <v>1</v>
      </c>
      <c r="Z544" s="59">
        <f t="shared" si="86"/>
        <v>0.6</v>
      </c>
    </row>
    <row r="545" spans="1:26" s="90" customFormat="1" ht="15" customHeight="1" x14ac:dyDescent="0.25">
      <c r="A545" s="55">
        <f>+'INFO ENEL'!A533</f>
        <v>528</v>
      </c>
      <c r="B545" s="121" t="str">
        <f>+INDEX($B$8:$B$15,MATCH(L545,$L$8:$L$15,0))</f>
        <v>SICODI</v>
      </c>
      <c r="C545" s="56" t="str">
        <f>+'INFO ENEL'!B533</f>
        <v>Lima</v>
      </c>
      <c r="D545" s="56" t="str">
        <f>+'INFO ENEL'!D533</f>
        <v>Distrito Comas</v>
      </c>
      <c r="E545" s="56" t="str">
        <f>+'INFO ENEL'!D533</f>
        <v>Distrito Comas</v>
      </c>
      <c r="F545" s="50">
        <f>+'INFO ENEL'!E533</f>
        <v>0</v>
      </c>
      <c r="G545" s="56" t="str">
        <f>+'INFO ENEL'!L533</f>
        <v>MT</v>
      </c>
      <c r="H545" s="57">
        <f>+'INFO ENEL'!M533</f>
        <v>79.177016867270268</v>
      </c>
      <c r="I545" s="56">
        <f>+'INFO ENEL'!N533</f>
        <v>15</v>
      </c>
      <c r="J545" s="56" t="str">
        <f>+'INFO ENEL'!O533</f>
        <v>Poste</v>
      </c>
      <c r="K545" s="56" t="str">
        <f>+'INFO ENEL'!P533</f>
        <v>Concreto</v>
      </c>
      <c r="L545" s="56" t="str">
        <f>+'INFO ENEL'!Q533</f>
        <v>PPC24</v>
      </c>
      <c r="M545" s="55" t="str">
        <f>+IF(ISERROR(INDEX('Estructuras de Acero y Concreto'!$C$6:$C$577,MATCH(L545,'Estructuras de Acero y Concreto'!$D$6:$D$577,0)))=FALSE,INDEX('Estructuras de Acero y Concreto'!$C$6:$C$577,MATCH(L545,'Estructuras de Acero y Concreto'!$D$6:$D$577,0)),IF(ISERROR(INDEX('Estructuras de Madera'!$C$5:$C$122,MATCH(L545,'Estructuras de Madera'!$D$5:$D$122,0)))=FALSE,INDEX('Estructuras de Madera'!$C$5:$C$122,MATCH(L545,'Estructuras de Madera'!$D$5:$D$122,0)),INDEX(SICODI!$G$3:$G$2404,MATCH(L545,SICODI!$G$3:$G$2404,0))))</f>
        <v>PPC24</v>
      </c>
      <c r="N545" s="121" t="str">
        <f>+IF(ISERROR(VLOOKUP(M545,'Resumen de precios LLTT'!$C$17:$D$3071,2,FALSE))=FALSE,VLOOKUP(M545,'Resumen de precios LLTT'!$C$17:$D$3071,2,FALSE),VLOOKUP(M545,SICODI!$G$3:$J$2404,2,FALSE))</f>
        <v>POSTE DE CONCRETO ARMADO DE 15/400/150/375</v>
      </c>
      <c r="O545" s="58">
        <f>+IF(ISERROR(VLOOKUP(M545,'Resumen de precios LLTT'!$C$17:$G$3071,5,FALSE))=FALSE,VLOOKUP(M545,'Resumen de precios LLTT'!$C$17:$G$3071,5,FALSE),VLOOKUP(M545,SICODI!$G$3:$J$2404,4,FALSE))</f>
        <v>476.76</v>
      </c>
      <c r="P545" s="16">
        <f t="shared" si="78"/>
        <v>0.84299999999999997</v>
      </c>
      <c r="Q545" s="78">
        <f t="shared" si="79"/>
        <v>878.66867999999999</v>
      </c>
      <c r="R545" s="56">
        <v>0</v>
      </c>
      <c r="S545" s="16">
        <f t="shared" si="80"/>
        <v>0.13400000000000001</v>
      </c>
      <c r="T545" s="79">
        <f t="shared" si="81"/>
        <v>9.8118002600000001</v>
      </c>
      <c r="U545" s="80">
        <f t="shared" si="82"/>
        <v>0.183</v>
      </c>
      <c r="V545" s="81">
        <f t="shared" si="83"/>
        <v>1.7955594475800001</v>
      </c>
      <c r="W545" s="79">
        <f t="shared" si="84"/>
        <v>0.60419904645994038</v>
      </c>
      <c r="X545" s="60">
        <f t="shared" si="85"/>
        <v>0.6</v>
      </c>
      <c r="Y545" s="56">
        <f>+'INFO ENEL'!R533</f>
        <v>1</v>
      </c>
      <c r="Z545" s="59">
        <f t="shared" si="86"/>
        <v>0.6</v>
      </c>
    </row>
    <row r="546" spans="1:26" s="90" customFormat="1" ht="15" customHeight="1" x14ac:dyDescent="0.25">
      <c r="A546" s="55">
        <f>+'INFO ENEL'!A534</f>
        <v>529</v>
      </c>
      <c r="B546" s="121" t="str">
        <f>+INDEX($B$8:$B$15,MATCH(L546,$L$8:$L$15,0))</f>
        <v>SICODI</v>
      </c>
      <c r="C546" s="56" t="str">
        <f>+'INFO ENEL'!B534</f>
        <v>Lima</v>
      </c>
      <c r="D546" s="56" t="str">
        <f>+'INFO ENEL'!D534</f>
        <v>Distrito de Los Olivos</v>
      </c>
      <c r="E546" s="56" t="str">
        <f>+'INFO ENEL'!D534</f>
        <v>Distrito de Los Olivos</v>
      </c>
      <c r="F546" s="50">
        <f>+'INFO ENEL'!E534</f>
        <v>0</v>
      </c>
      <c r="G546" s="56" t="str">
        <f>+'INFO ENEL'!L534</f>
        <v>MT</v>
      </c>
      <c r="H546" s="57">
        <f>+'INFO ENEL'!M534</f>
        <v>59.7</v>
      </c>
      <c r="I546" s="56">
        <f>+'INFO ENEL'!N534</f>
        <v>13</v>
      </c>
      <c r="J546" s="56" t="str">
        <f>+'INFO ENEL'!O534</f>
        <v>Poste</v>
      </c>
      <c r="K546" s="56" t="str">
        <f>+'INFO ENEL'!P534</f>
        <v>Concreto</v>
      </c>
      <c r="L546" s="56" t="str">
        <f>+'INFO ENEL'!Q534</f>
        <v>PPC20</v>
      </c>
      <c r="M546" s="55" t="str">
        <f>+IF(ISERROR(INDEX('Estructuras de Acero y Concreto'!$C$6:$C$577,MATCH(L546,'Estructuras de Acero y Concreto'!$D$6:$D$577,0)))=FALSE,INDEX('Estructuras de Acero y Concreto'!$C$6:$C$577,MATCH(L546,'Estructuras de Acero y Concreto'!$D$6:$D$577,0)),IF(ISERROR(INDEX('Estructuras de Madera'!$C$5:$C$122,MATCH(L546,'Estructuras de Madera'!$D$5:$D$122,0)))=FALSE,INDEX('Estructuras de Madera'!$C$5:$C$122,MATCH(L546,'Estructuras de Madera'!$D$5:$D$122,0)),INDEX(SICODI!$G$3:$G$2404,MATCH(L546,SICODI!$G$3:$G$2404,0))))</f>
        <v>PPC20</v>
      </c>
      <c r="N546" s="121" t="str">
        <f>+IF(ISERROR(VLOOKUP(M546,'Resumen de precios LLTT'!$C$17:$D$3071,2,FALSE))=FALSE,VLOOKUP(M546,'Resumen de precios LLTT'!$C$17:$D$3071,2,FALSE),VLOOKUP(M546,SICODI!$G$3:$J$2404,2,FALSE))</f>
        <v>POSTE DE CONCRETO ARMADO DE 13/400/150/345</v>
      </c>
      <c r="O546" s="58">
        <f>+IF(ISERROR(VLOOKUP(M546,'Resumen de precios LLTT'!$C$17:$G$3071,5,FALSE))=FALSE,VLOOKUP(M546,'Resumen de precios LLTT'!$C$17:$G$3071,5,FALSE),VLOOKUP(M546,SICODI!$G$3:$J$2404,4,FALSE))</f>
        <v>364.69</v>
      </c>
      <c r="P546" s="16">
        <f t="shared" si="78"/>
        <v>0.84299999999999997</v>
      </c>
      <c r="Q546" s="78">
        <f t="shared" si="79"/>
        <v>672.12366999999995</v>
      </c>
      <c r="R546" s="56">
        <v>0</v>
      </c>
      <c r="S546" s="16">
        <f t="shared" si="80"/>
        <v>0.13400000000000001</v>
      </c>
      <c r="T546" s="79">
        <f t="shared" si="81"/>
        <v>7.5053809816666659</v>
      </c>
      <c r="U546" s="80">
        <f t="shared" si="82"/>
        <v>0.183</v>
      </c>
      <c r="V546" s="81">
        <f t="shared" si="83"/>
        <v>1.3734847196449997</v>
      </c>
      <c r="W546" s="79">
        <f t="shared" si="84"/>
        <v>0.46217247724950827</v>
      </c>
      <c r="X546" s="60">
        <f t="shared" si="85"/>
        <v>0.5</v>
      </c>
      <c r="Y546" s="56">
        <f>+'INFO ENEL'!R534</f>
        <v>1</v>
      </c>
      <c r="Z546" s="59">
        <f t="shared" si="86"/>
        <v>0.5</v>
      </c>
    </row>
    <row r="547" spans="1:26" s="90" customFormat="1" ht="15" customHeight="1" x14ac:dyDescent="0.25">
      <c r="A547" s="55">
        <f>+'INFO ENEL'!A535</f>
        <v>530</v>
      </c>
      <c r="B547" s="121" t="str">
        <f>+INDEX($B$8:$B$15,MATCH(L547,$L$8:$L$15,0))</f>
        <v>SICODI</v>
      </c>
      <c r="C547" s="56" t="str">
        <f>+'INFO ENEL'!B535</f>
        <v>Lima</v>
      </c>
      <c r="D547" s="56" t="str">
        <f>+'INFO ENEL'!D535</f>
        <v>Distrito de San Martin de Porres</v>
      </c>
      <c r="E547" s="56" t="str">
        <f>+'INFO ENEL'!D535</f>
        <v>Distrito de San Martin de Porres</v>
      </c>
      <c r="F547" s="50">
        <f>+'INFO ENEL'!E535</f>
        <v>0</v>
      </c>
      <c r="G547" s="56" t="str">
        <f>+'INFO ENEL'!L535</f>
        <v>MT</v>
      </c>
      <c r="H547" s="57">
        <f>+'INFO ENEL'!M535</f>
        <v>29.614087864053026</v>
      </c>
      <c r="I547" s="56">
        <f>+'INFO ENEL'!N535</f>
        <v>13</v>
      </c>
      <c r="J547" s="56" t="str">
        <f>+'INFO ENEL'!O535</f>
        <v>Poste</v>
      </c>
      <c r="K547" s="56" t="str">
        <f>+'INFO ENEL'!P535</f>
        <v>Concreto</v>
      </c>
      <c r="L547" s="56" t="str">
        <f>+'INFO ENEL'!Q535</f>
        <v>PPC20</v>
      </c>
      <c r="M547" s="55" t="str">
        <f>+IF(ISERROR(INDEX('Estructuras de Acero y Concreto'!$C$6:$C$577,MATCH(L547,'Estructuras de Acero y Concreto'!$D$6:$D$577,0)))=FALSE,INDEX('Estructuras de Acero y Concreto'!$C$6:$C$577,MATCH(L547,'Estructuras de Acero y Concreto'!$D$6:$D$577,0)),IF(ISERROR(INDEX('Estructuras de Madera'!$C$5:$C$122,MATCH(L547,'Estructuras de Madera'!$D$5:$D$122,0)))=FALSE,INDEX('Estructuras de Madera'!$C$5:$C$122,MATCH(L547,'Estructuras de Madera'!$D$5:$D$122,0)),INDEX(SICODI!$G$3:$G$2404,MATCH(L547,SICODI!$G$3:$G$2404,0))))</f>
        <v>PPC20</v>
      </c>
      <c r="N547" s="121" t="str">
        <f>+IF(ISERROR(VLOOKUP(M547,'Resumen de precios LLTT'!$C$17:$D$3071,2,FALSE))=FALSE,VLOOKUP(M547,'Resumen de precios LLTT'!$C$17:$D$3071,2,FALSE),VLOOKUP(M547,SICODI!$G$3:$J$2404,2,FALSE))</f>
        <v>POSTE DE CONCRETO ARMADO DE 13/400/150/345</v>
      </c>
      <c r="O547" s="58">
        <f>+IF(ISERROR(VLOOKUP(M547,'Resumen de precios LLTT'!$C$17:$G$3071,5,FALSE))=FALSE,VLOOKUP(M547,'Resumen de precios LLTT'!$C$17:$G$3071,5,FALSE),VLOOKUP(M547,SICODI!$G$3:$J$2404,4,FALSE))</f>
        <v>364.69</v>
      </c>
      <c r="P547" s="16">
        <f t="shared" si="78"/>
        <v>0.84299999999999997</v>
      </c>
      <c r="Q547" s="78">
        <f t="shared" si="79"/>
        <v>672.12366999999995</v>
      </c>
      <c r="R547" s="56">
        <v>0</v>
      </c>
      <c r="S547" s="16">
        <f t="shared" si="80"/>
        <v>0.13400000000000001</v>
      </c>
      <c r="T547" s="79">
        <f t="shared" si="81"/>
        <v>7.5053809816666659</v>
      </c>
      <c r="U547" s="80">
        <f t="shared" si="82"/>
        <v>0.183</v>
      </c>
      <c r="V547" s="81">
        <f t="shared" si="83"/>
        <v>1.3734847196449997</v>
      </c>
      <c r="W547" s="79">
        <f t="shared" si="84"/>
        <v>0.46217247724950827</v>
      </c>
      <c r="X547" s="60">
        <f t="shared" si="85"/>
        <v>0.5</v>
      </c>
      <c r="Y547" s="56">
        <f>+'INFO ENEL'!R535</f>
        <v>1</v>
      </c>
      <c r="Z547" s="59">
        <f t="shared" si="86"/>
        <v>0.5</v>
      </c>
    </row>
    <row r="548" spans="1:26" s="90" customFormat="1" ht="15" customHeight="1" x14ac:dyDescent="0.25">
      <c r="A548" s="55">
        <f>+'INFO ENEL'!A536</f>
        <v>531</v>
      </c>
      <c r="B548" s="121" t="str">
        <f>+INDEX($B$8:$B$15,MATCH(L548,$L$8:$L$15,0))</f>
        <v>SICODI</v>
      </c>
      <c r="C548" s="56" t="str">
        <f>+'INFO ENEL'!B536</f>
        <v>Lima</v>
      </c>
      <c r="D548" s="56" t="str">
        <f>+'INFO ENEL'!D536</f>
        <v>Distrito de San Martin de Porres</v>
      </c>
      <c r="E548" s="56" t="str">
        <f>+'INFO ENEL'!D536</f>
        <v>Distrito de San Martin de Porres</v>
      </c>
      <c r="F548" s="50">
        <f>+'INFO ENEL'!E536</f>
        <v>0</v>
      </c>
      <c r="G548" s="56" t="str">
        <f>+'INFO ENEL'!L536</f>
        <v>MT</v>
      </c>
      <c r="H548" s="57">
        <f>+'INFO ENEL'!M536</f>
        <v>32.557739479256355</v>
      </c>
      <c r="I548" s="56">
        <f>+'INFO ENEL'!N536</f>
        <v>13</v>
      </c>
      <c r="J548" s="56" t="str">
        <f>+'INFO ENEL'!O536</f>
        <v>Poste</v>
      </c>
      <c r="K548" s="56" t="str">
        <f>+'INFO ENEL'!P536</f>
        <v>Concreto</v>
      </c>
      <c r="L548" s="56" t="str">
        <f>+'INFO ENEL'!Q536</f>
        <v>PPC20</v>
      </c>
      <c r="M548" s="55" t="str">
        <f>+IF(ISERROR(INDEX('Estructuras de Acero y Concreto'!$C$6:$C$577,MATCH(L548,'Estructuras de Acero y Concreto'!$D$6:$D$577,0)))=FALSE,INDEX('Estructuras de Acero y Concreto'!$C$6:$C$577,MATCH(L548,'Estructuras de Acero y Concreto'!$D$6:$D$577,0)),IF(ISERROR(INDEX('Estructuras de Madera'!$C$5:$C$122,MATCH(L548,'Estructuras de Madera'!$D$5:$D$122,0)))=FALSE,INDEX('Estructuras de Madera'!$C$5:$C$122,MATCH(L548,'Estructuras de Madera'!$D$5:$D$122,0)),INDEX(SICODI!$G$3:$G$2404,MATCH(L548,SICODI!$G$3:$G$2404,0))))</f>
        <v>PPC20</v>
      </c>
      <c r="N548" s="121" t="str">
        <f>+IF(ISERROR(VLOOKUP(M548,'Resumen de precios LLTT'!$C$17:$D$3071,2,FALSE))=FALSE,VLOOKUP(M548,'Resumen de precios LLTT'!$C$17:$D$3071,2,FALSE),VLOOKUP(M548,SICODI!$G$3:$J$2404,2,FALSE))</f>
        <v>POSTE DE CONCRETO ARMADO DE 13/400/150/345</v>
      </c>
      <c r="O548" s="58">
        <f>+IF(ISERROR(VLOOKUP(M548,'Resumen de precios LLTT'!$C$17:$G$3071,5,FALSE))=FALSE,VLOOKUP(M548,'Resumen de precios LLTT'!$C$17:$G$3071,5,FALSE),VLOOKUP(M548,SICODI!$G$3:$J$2404,4,FALSE))</f>
        <v>364.69</v>
      </c>
      <c r="P548" s="16">
        <f t="shared" si="78"/>
        <v>0.84299999999999997</v>
      </c>
      <c r="Q548" s="78">
        <f t="shared" si="79"/>
        <v>672.12366999999995</v>
      </c>
      <c r="R548" s="56">
        <v>0</v>
      </c>
      <c r="S548" s="16">
        <f t="shared" si="80"/>
        <v>0.13400000000000001</v>
      </c>
      <c r="T548" s="79">
        <f t="shared" si="81"/>
        <v>7.5053809816666659</v>
      </c>
      <c r="U548" s="80">
        <f t="shared" si="82"/>
        <v>0.183</v>
      </c>
      <c r="V548" s="81">
        <f t="shared" si="83"/>
        <v>1.3734847196449997</v>
      </c>
      <c r="W548" s="79">
        <f t="shared" si="84"/>
        <v>0.46217247724950827</v>
      </c>
      <c r="X548" s="60">
        <f t="shared" si="85"/>
        <v>0.5</v>
      </c>
      <c r="Y548" s="56">
        <f>+'INFO ENEL'!R536</f>
        <v>1</v>
      </c>
      <c r="Z548" s="59">
        <f t="shared" si="86"/>
        <v>0.5</v>
      </c>
    </row>
    <row r="549" spans="1:26" s="90" customFormat="1" ht="15" customHeight="1" x14ac:dyDescent="0.25">
      <c r="A549" s="55">
        <f>+'INFO ENEL'!A537</f>
        <v>532</v>
      </c>
      <c r="B549" s="121" t="str">
        <f>+INDEX($B$8:$B$15,MATCH(L549,$L$8:$L$15,0))</f>
        <v>SICODI</v>
      </c>
      <c r="C549" s="56" t="str">
        <f>+'INFO ENEL'!B537</f>
        <v>Lima</v>
      </c>
      <c r="D549" s="56" t="str">
        <f>+'INFO ENEL'!D537</f>
        <v>Distrito de San Martin de Porres</v>
      </c>
      <c r="E549" s="56" t="str">
        <f>+'INFO ENEL'!D537</f>
        <v>Distrito de San Martin de Porres</v>
      </c>
      <c r="F549" s="50">
        <f>+'INFO ENEL'!E537</f>
        <v>0</v>
      </c>
      <c r="G549" s="56" t="str">
        <f>+'INFO ENEL'!L537</f>
        <v>MT</v>
      </c>
      <c r="H549" s="57">
        <f>+'INFO ENEL'!M537</f>
        <v>28.071237949536762</v>
      </c>
      <c r="I549" s="56">
        <f>+'INFO ENEL'!N537</f>
        <v>13</v>
      </c>
      <c r="J549" s="56" t="str">
        <f>+'INFO ENEL'!O537</f>
        <v>Poste</v>
      </c>
      <c r="K549" s="56" t="str">
        <f>+'INFO ENEL'!P537</f>
        <v>Concreto</v>
      </c>
      <c r="L549" s="56" t="str">
        <f>+'INFO ENEL'!Q537</f>
        <v>PPC20</v>
      </c>
      <c r="M549" s="55" t="str">
        <f>+IF(ISERROR(INDEX('Estructuras de Acero y Concreto'!$C$6:$C$577,MATCH(L549,'Estructuras de Acero y Concreto'!$D$6:$D$577,0)))=FALSE,INDEX('Estructuras de Acero y Concreto'!$C$6:$C$577,MATCH(L549,'Estructuras de Acero y Concreto'!$D$6:$D$577,0)),IF(ISERROR(INDEX('Estructuras de Madera'!$C$5:$C$122,MATCH(L549,'Estructuras de Madera'!$D$5:$D$122,0)))=FALSE,INDEX('Estructuras de Madera'!$C$5:$C$122,MATCH(L549,'Estructuras de Madera'!$D$5:$D$122,0)),INDEX(SICODI!$G$3:$G$2404,MATCH(L549,SICODI!$G$3:$G$2404,0))))</f>
        <v>PPC20</v>
      </c>
      <c r="N549" s="121" t="str">
        <f>+IF(ISERROR(VLOOKUP(M549,'Resumen de precios LLTT'!$C$17:$D$3071,2,FALSE))=FALSE,VLOOKUP(M549,'Resumen de precios LLTT'!$C$17:$D$3071,2,FALSE),VLOOKUP(M549,SICODI!$G$3:$J$2404,2,FALSE))</f>
        <v>POSTE DE CONCRETO ARMADO DE 13/400/150/345</v>
      </c>
      <c r="O549" s="58">
        <f>+IF(ISERROR(VLOOKUP(M549,'Resumen de precios LLTT'!$C$17:$G$3071,5,FALSE))=FALSE,VLOOKUP(M549,'Resumen de precios LLTT'!$C$17:$G$3071,5,FALSE),VLOOKUP(M549,SICODI!$G$3:$J$2404,4,FALSE))</f>
        <v>364.69</v>
      </c>
      <c r="P549" s="16">
        <f t="shared" si="78"/>
        <v>0.84299999999999997</v>
      </c>
      <c r="Q549" s="78">
        <f t="shared" si="79"/>
        <v>672.12366999999995</v>
      </c>
      <c r="R549" s="56">
        <v>0</v>
      </c>
      <c r="S549" s="16">
        <f t="shared" si="80"/>
        <v>0.13400000000000001</v>
      </c>
      <c r="T549" s="79">
        <f t="shared" si="81"/>
        <v>7.5053809816666659</v>
      </c>
      <c r="U549" s="80">
        <f t="shared" si="82"/>
        <v>0.183</v>
      </c>
      <c r="V549" s="81">
        <f t="shared" si="83"/>
        <v>1.3734847196449997</v>
      </c>
      <c r="W549" s="79">
        <f t="shared" si="84"/>
        <v>0.46217247724950827</v>
      </c>
      <c r="X549" s="60">
        <f t="shared" si="85"/>
        <v>0.5</v>
      </c>
      <c r="Y549" s="56">
        <f>+'INFO ENEL'!R537</f>
        <v>1</v>
      </c>
      <c r="Z549" s="59">
        <f t="shared" si="86"/>
        <v>0.5</v>
      </c>
    </row>
    <row r="550" spans="1:26" s="90" customFormat="1" ht="15" customHeight="1" x14ac:dyDescent="0.25">
      <c r="A550" s="55">
        <f>+'INFO ENEL'!A538</f>
        <v>533</v>
      </c>
      <c r="B550" s="121" t="str">
        <f>+INDEX($B$8:$B$15,MATCH(L550,$L$8:$L$15,0))</f>
        <v>SICODI</v>
      </c>
      <c r="C550" s="56" t="str">
        <f>+'INFO ENEL'!B538</f>
        <v>Lima</v>
      </c>
      <c r="D550" s="56" t="str">
        <f>+'INFO ENEL'!D538</f>
        <v>Distrito de San Martin de Porres</v>
      </c>
      <c r="E550" s="56" t="str">
        <f>+'INFO ENEL'!D538</f>
        <v>Distrito de San Martin de Porres</v>
      </c>
      <c r="F550" s="50">
        <f>+'INFO ENEL'!E538</f>
        <v>0</v>
      </c>
      <c r="G550" s="56" t="str">
        <f>+'INFO ENEL'!L538</f>
        <v>MT</v>
      </c>
      <c r="H550" s="57">
        <f>+'INFO ENEL'!M538</f>
        <v>28.284370242246638</v>
      </c>
      <c r="I550" s="56">
        <f>+'INFO ENEL'!N538</f>
        <v>13</v>
      </c>
      <c r="J550" s="56" t="str">
        <f>+'INFO ENEL'!O538</f>
        <v>Poste</v>
      </c>
      <c r="K550" s="56" t="str">
        <f>+'INFO ENEL'!P538</f>
        <v>Concreto</v>
      </c>
      <c r="L550" s="56" t="str">
        <f>+'INFO ENEL'!Q538</f>
        <v>PPC20</v>
      </c>
      <c r="M550" s="55" t="str">
        <f>+IF(ISERROR(INDEX('Estructuras de Acero y Concreto'!$C$6:$C$577,MATCH(L550,'Estructuras de Acero y Concreto'!$D$6:$D$577,0)))=FALSE,INDEX('Estructuras de Acero y Concreto'!$C$6:$C$577,MATCH(L550,'Estructuras de Acero y Concreto'!$D$6:$D$577,0)),IF(ISERROR(INDEX('Estructuras de Madera'!$C$5:$C$122,MATCH(L550,'Estructuras de Madera'!$D$5:$D$122,0)))=FALSE,INDEX('Estructuras de Madera'!$C$5:$C$122,MATCH(L550,'Estructuras de Madera'!$D$5:$D$122,0)),INDEX(SICODI!$G$3:$G$2404,MATCH(L550,SICODI!$G$3:$G$2404,0))))</f>
        <v>PPC20</v>
      </c>
      <c r="N550" s="121" t="str">
        <f>+IF(ISERROR(VLOOKUP(M550,'Resumen de precios LLTT'!$C$17:$D$3071,2,FALSE))=FALSE,VLOOKUP(M550,'Resumen de precios LLTT'!$C$17:$D$3071,2,FALSE),VLOOKUP(M550,SICODI!$G$3:$J$2404,2,FALSE))</f>
        <v>POSTE DE CONCRETO ARMADO DE 13/400/150/345</v>
      </c>
      <c r="O550" s="58">
        <f>+IF(ISERROR(VLOOKUP(M550,'Resumen de precios LLTT'!$C$17:$G$3071,5,FALSE))=FALSE,VLOOKUP(M550,'Resumen de precios LLTT'!$C$17:$G$3071,5,FALSE),VLOOKUP(M550,SICODI!$G$3:$J$2404,4,FALSE))</f>
        <v>364.69</v>
      </c>
      <c r="P550" s="16">
        <f t="shared" si="78"/>
        <v>0.84299999999999997</v>
      </c>
      <c r="Q550" s="78">
        <f t="shared" si="79"/>
        <v>672.12366999999995</v>
      </c>
      <c r="R550" s="56">
        <v>0</v>
      </c>
      <c r="S550" s="16">
        <f t="shared" si="80"/>
        <v>0.13400000000000001</v>
      </c>
      <c r="T550" s="79">
        <f t="shared" si="81"/>
        <v>7.5053809816666659</v>
      </c>
      <c r="U550" s="80">
        <f t="shared" si="82"/>
        <v>0.183</v>
      </c>
      <c r="V550" s="81">
        <f t="shared" si="83"/>
        <v>1.3734847196449997</v>
      </c>
      <c r="W550" s="79">
        <f t="shared" si="84"/>
        <v>0.46217247724950827</v>
      </c>
      <c r="X550" s="60">
        <f t="shared" si="85"/>
        <v>0.5</v>
      </c>
      <c r="Y550" s="56">
        <f>+'INFO ENEL'!R538</f>
        <v>1</v>
      </c>
      <c r="Z550" s="59">
        <f t="shared" si="86"/>
        <v>0.5</v>
      </c>
    </row>
    <row r="551" spans="1:26" s="90" customFormat="1" ht="15" customHeight="1" x14ac:dyDescent="0.25">
      <c r="A551" s="55">
        <f>+'INFO ENEL'!A539</f>
        <v>534</v>
      </c>
      <c r="B551" s="121" t="str">
        <f>+INDEX($B$8:$B$15,MATCH(L551,$L$8:$L$15,0))</f>
        <v>SICODI</v>
      </c>
      <c r="C551" s="56" t="str">
        <f>+'INFO ENEL'!B539</f>
        <v>Lima</v>
      </c>
      <c r="D551" s="56" t="str">
        <f>+'INFO ENEL'!D539</f>
        <v>Distrito de San Martin de Porres</v>
      </c>
      <c r="E551" s="56" t="str">
        <f>+'INFO ENEL'!D539</f>
        <v>Distrito de San Martin de Porres</v>
      </c>
      <c r="F551" s="50">
        <f>+'INFO ENEL'!E539</f>
        <v>0</v>
      </c>
      <c r="G551" s="56" t="str">
        <f>+'INFO ENEL'!L539</f>
        <v>MT</v>
      </c>
      <c r="H551" s="57">
        <f>+'INFO ENEL'!M539</f>
        <v>31.400636936215164</v>
      </c>
      <c r="I551" s="56">
        <f>+'INFO ENEL'!N539</f>
        <v>13</v>
      </c>
      <c r="J551" s="56" t="str">
        <f>+'INFO ENEL'!O539</f>
        <v>Poste</v>
      </c>
      <c r="K551" s="56" t="str">
        <f>+'INFO ENEL'!P539</f>
        <v>Concreto</v>
      </c>
      <c r="L551" s="56" t="str">
        <f>+'INFO ENEL'!Q539</f>
        <v>PPC20</v>
      </c>
      <c r="M551" s="55" t="str">
        <f>+IF(ISERROR(INDEX('Estructuras de Acero y Concreto'!$C$6:$C$577,MATCH(L551,'Estructuras de Acero y Concreto'!$D$6:$D$577,0)))=FALSE,INDEX('Estructuras de Acero y Concreto'!$C$6:$C$577,MATCH(L551,'Estructuras de Acero y Concreto'!$D$6:$D$577,0)),IF(ISERROR(INDEX('Estructuras de Madera'!$C$5:$C$122,MATCH(L551,'Estructuras de Madera'!$D$5:$D$122,0)))=FALSE,INDEX('Estructuras de Madera'!$C$5:$C$122,MATCH(L551,'Estructuras de Madera'!$D$5:$D$122,0)),INDEX(SICODI!$G$3:$G$2404,MATCH(L551,SICODI!$G$3:$G$2404,0))))</f>
        <v>PPC20</v>
      </c>
      <c r="N551" s="121" t="str">
        <f>+IF(ISERROR(VLOOKUP(M551,'Resumen de precios LLTT'!$C$17:$D$3071,2,FALSE))=FALSE,VLOOKUP(M551,'Resumen de precios LLTT'!$C$17:$D$3071,2,FALSE),VLOOKUP(M551,SICODI!$G$3:$J$2404,2,FALSE))</f>
        <v>POSTE DE CONCRETO ARMADO DE 13/400/150/345</v>
      </c>
      <c r="O551" s="58">
        <f>+IF(ISERROR(VLOOKUP(M551,'Resumen de precios LLTT'!$C$17:$G$3071,5,FALSE))=FALSE,VLOOKUP(M551,'Resumen de precios LLTT'!$C$17:$G$3071,5,FALSE),VLOOKUP(M551,SICODI!$G$3:$J$2404,4,FALSE))</f>
        <v>364.69</v>
      </c>
      <c r="P551" s="16">
        <f t="shared" si="78"/>
        <v>0.84299999999999997</v>
      </c>
      <c r="Q551" s="78">
        <f t="shared" si="79"/>
        <v>672.12366999999995</v>
      </c>
      <c r="R551" s="56">
        <v>0</v>
      </c>
      <c r="S551" s="16">
        <f t="shared" si="80"/>
        <v>0.13400000000000001</v>
      </c>
      <c r="T551" s="79">
        <f t="shared" si="81"/>
        <v>7.5053809816666659</v>
      </c>
      <c r="U551" s="80">
        <f t="shared" si="82"/>
        <v>0.183</v>
      </c>
      <c r="V551" s="81">
        <f t="shared" si="83"/>
        <v>1.3734847196449997</v>
      </c>
      <c r="W551" s="79">
        <f t="shared" si="84"/>
        <v>0.46217247724950827</v>
      </c>
      <c r="X551" s="60">
        <f t="shared" si="85"/>
        <v>0.5</v>
      </c>
      <c r="Y551" s="56">
        <f>+'INFO ENEL'!R539</f>
        <v>1</v>
      </c>
      <c r="Z551" s="59">
        <f t="shared" si="86"/>
        <v>0.5</v>
      </c>
    </row>
    <row r="552" spans="1:26" s="90" customFormat="1" ht="15" customHeight="1" x14ac:dyDescent="0.25">
      <c r="A552" s="55">
        <f>+'INFO ENEL'!A540</f>
        <v>535</v>
      </c>
      <c r="B552" s="121" t="str">
        <f>+INDEX($B$8:$B$15,MATCH(L552,$L$8:$L$15,0))</f>
        <v>SICODI</v>
      </c>
      <c r="C552" s="56" t="str">
        <f>+'INFO ENEL'!B540</f>
        <v>Lima</v>
      </c>
      <c r="D552" s="56" t="str">
        <f>+'INFO ENEL'!D540</f>
        <v>Distrito de San Martin de Porres</v>
      </c>
      <c r="E552" s="56" t="str">
        <f>+'INFO ENEL'!D540</f>
        <v>Distrito de San Martin de Porres</v>
      </c>
      <c r="F552" s="50">
        <f>+'INFO ENEL'!E540</f>
        <v>0</v>
      </c>
      <c r="G552" s="56" t="str">
        <f>+'INFO ENEL'!L540</f>
        <v>MT</v>
      </c>
      <c r="H552" s="57">
        <f>+'INFO ENEL'!M540</f>
        <v>32.756581018489577</v>
      </c>
      <c r="I552" s="56">
        <f>+'INFO ENEL'!N540</f>
        <v>13</v>
      </c>
      <c r="J552" s="56" t="str">
        <f>+'INFO ENEL'!O540</f>
        <v>Poste</v>
      </c>
      <c r="K552" s="56" t="str">
        <f>+'INFO ENEL'!P540</f>
        <v>Concreto</v>
      </c>
      <c r="L552" s="56" t="str">
        <f>+'INFO ENEL'!Q540</f>
        <v>PPC20</v>
      </c>
      <c r="M552" s="55" t="str">
        <f>+IF(ISERROR(INDEX('Estructuras de Acero y Concreto'!$C$6:$C$577,MATCH(L552,'Estructuras de Acero y Concreto'!$D$6:$D$577,0)))=FALSE,INDEX('Estructuras de Acero y Concreto'!$C$6:$C$577,MATCH(L552,'Estructuras de Acero y Concreto'!$D$6:$D$577,0)),IF(ISERROR(INDEX('Estructuras de Madera'!$C$5:$C$122,MATCH(L552,'Estructuras de Madera'!$D$5:$D$122,0)))=FALSE,INDEX('Estructuras de Madera'!$C$5:$C$122,MATCH(L552,'Estructuras de Madera'!$D$5:$D$122,0)),INDEX(SICODI!$G$3:$G$2404,MATCH(L552,SICODI!$G$3:$G$2404,0))))</f>
        <v>PPC20</v>
      </c>
      <c r="N552" s="121" t="str">
        <f>+IF(ISERROR(VLOOKUP(M552,'Resumen de precios LLTT'!$C$17:$D$3071,2,FALSE))=FALSE,VLOOKUP(M552,'Resumen de precios LLTT'!$C$17:$D$3071,2,FALSE),VLOOKUP(M552,SICODI!$G$3:$J$2404,2,FALSE))</f>
        <v>POSTE DE CONCRETO ARMADO DE 13/400/150/345</v>
      </c>
      <c r="O552" s="58">
        <f>+IF(ISERROR(VLOOKUP(M552,'Resumen de precios LLTT'!$C$17:$G$3071,5,FALSE))=FALSE,VLOOKUP(M552,'Resumen de precios LLTT'!$C$17:$G$3071,5,FALSE),VLOOKUP(M552,SICODI!$G$3:$J$2404,4,FALSE))</f>
        <v>364.69</v>
      </c>
      <c r="P552" s="16">
        <f t="shared" si="78"/>
        <v>0.84299999999999997</v>
      </c>
      <c r="Q552" s="78">
        <f t="shared" si="79"/>
        <v>672.12366999999995</v>
      </c>
      <c r="R552" s="56">
        <v>0</v>
      </c>
      <c r="S552" s="16">
        <f t="shared" si="80"/>
        <v>0.13400000000000001</v>
      </c>
      <c r="T552" s="79">
        <f t="shared" si="81"/>
        <v>7.5053809816666659</v>
      </c>
      <c r="U552" s="80">
        <f t="shared" si="82"/>
        <v>0.183</v>
      </c>
      <c r="V552" s="81">
        <f t="shared" si="83"/>
        <v>1.3734847196449997</v>
      </c>
      <c r="W552" s="79">
        <f t="shared" si="84"/>
        <v>0.46217247724950827</v>
      </c>
      <c r="X552" s="60">
        <f t="shared" si="85"/>
        <v>0.5</v>
      </c>
      <c r="Y552" s="56">
        <f>+'INFO ENEL'!R540</f>
        <v>1</v>
      </c>
      <c r="Z552" s="59">
        <f t="shared" si="86"/>
        <v>0.5</v>
      </c>
    </row>
    <row r="553" spans="1:26" s="90" customFormat="1" ht="15" customHeight="1" x14ac:dyDescent="0.25">
      <c r="A553" s="55">
        <f>+'INFO ENEL'!A541</f>
        <v>536</v>
      </c>
      <c r="B553" s="121" t="str">
        <f>+INDEX($B$8:$B$15,MATCH(L553,$L$8:$L$15,0))</f>
        <v>SICODI</v>
      </c>
      <c r="C553" s="56" t="str">
        <f>+'INFO ENEL'!B541</f>
        <v>Lima</v>
      </c>
      <c r="D553" s="56" t="str">
        <f>+'INFO ENEL'!D541</f>
        <v>Distrito de San Martin de Porres</v>
      </c>
      <c r="E553" s="56" t="str">
        <f>+'INFO ENEL'!D541</f>
        <v>Distrito de San Martin de Porres</v>
      </c>
      <c r="F553" s="50">
        <f>+'INFO ENEL'!E541</f>
        <v>0</v>
      </c>
      <c r="G553" s="56" t="str">
        <f>+'INFO ENEL'!L541</f>
        <v>MT</v>
      </c>
      <c r="H553" s="57">
        <f>+'INFO ENEL'!M541</f>
        <v>29.427877939124322</v>
      </c>
      <c r="I553" s="56">
        <f>+'INFO ENEL'!N541</f>
        <v>13</v>
      </c>
      <c r="J553" s="56" t="str">
        <f>+'INFO ENEL'!O541</f>
        <v>Poste</v>
      </c>
      <c r="K553" s="56" t="str">
        <f>+'INFO ENEL'!P541</f>
        <v>Concreto</v>
      </c>
      <c r="L553" s="56" t="str">
        <f>+'INFO ENEL'!Q541</f>
        <v>PPC20</v>
      </c>
      <c r="M553" s="55" t="str">
        <f>+IF(ISERROR(INDEX('Estructuras de Acero y Concreto'!$C$6:$C$577,MATCH(L553,'Estructuras de Acero y Concreto'!$D$6:$D$577,0)))=FALSE,INDEX('Estructuras de Acero y Concreto'!$C$6:$C$577,MATCH(L553,'Estructuras de Acero y Concreto'!$D$6:$D$577,0)),IF(ISERROR(INDEX('Estructuras de Madera'!$C$5:$C$122,MATCH(L553,'Estructuras de Madera'!$D$5:$D$122,0)))=FALSE,INDEX('Estructuras de Madera'!$C$5:$C$122,MATCH(L553,'Estructuras de Madera'!$D$5:$D$122,0)),INDEX(SICODI!$G$3:$G$2404,MATCH(L553,SICODI!$G$3:$G$2404,0))))</f>
        <v>PPC20</v>
      </c>
      <c r="N553" s="121" t="str">
        <f>+IF(ISERROR(VLOOKUP(M553,'Resumen de precios LLTT'!$C$17:$D$3071,2,FALSE))=FALSE,VLOOKUP(M553,'Resumen de precios LLTT'!$C$17:$D$3071,2,FALSE),VLOOKUP(M553,SICODI!$G$3:$J$2404,2,FALSE))</f>
        <v>POSTE DE CONCRETO ARMADO DE 13/400/150/345</v>
      </c>
      <c r="O553" s="58">
        <f>+IF(ISERROR(VLOOKUP(M553,'Resumen de precios LLTT'!$C$17:$G$3071,5,FALSE))=FALSE,VLOOKUP(M553,'Resumen de precios LLTT'!$C$17:$G$3071,5,FALSE),VLOOKUP(M553,SICODI!$G$3:$J$2404,4,FALSE))</f>
        <v>364.69</v>
      </c>
      <c r="P553" s="16">
        <f t="shared" si="78"/>
        <v>0.84299999999999997</v>
      </c>
      <c r="Q553" s="78">
        <f t="shared" si="79"/>
        <v>672.12366999999995</v>
      </c>
      <c r="R553" s="56">
        <v>0</v>
      </c>
      <c r="S553" s="16">
        <f t="shared" si="80"/>
        <v>0.13400000000000001</v>
      </c>
      <c r="T553" s="79">
        <f t="shared" si="81"/>
        <v>7.5053809816666659</v>
      </c>
      <c r="U553" s="80">
        <f t="shared" si="82"/>
        <v>0.183</v>
      </c>
      <c r="V553" s="81">
        <f t="shared" si="83"/>
        <v>1.3734847196449997</v>
      </c>
      <c r="W553" s="79">
        <f t="shared" si="84"/>
        <v>0.46217247724950827</v>
      </c>
      <c r="X553" s="60">
        <f t="shared" si="85"/>
        <v>0.5</v>
      </c>
      <c r="Y553" s="56">
        <f>+'INFO ENEL'!R541</f>
        <v>1</v>
      </c>
      <c r="Z553" s="59">
        <f t="shared" si="86"/>
        <v>0.5</v>
      </c>
    </row>
    <row r="554" spans="1:26" s="90" customFormat="1" ht="15" customHeight="1" x14ac:dyDescent="0.25">
      <c r="A554" s="55">
        <f>+'INFO ENEL'!A542</f>
        <v>537</v>
      </c>
      <c r="B554" s="121" t="str">
        <f>+INDEX($B$8:$B$15,MATCH(L554,$L$8:$L$15,0))</f>
        <v>SICODI</v>
      </c>
      <c r="C554" s="56" t="str">
        <f>+'INFO ENEL'!B542</f>
        <v>Lima</v>
      </c>
      <c r="D554" s="56" t="str">
        <f>+'INFO ENEL'!D542</f>
        <v>Distrito de San Martin de Porres</v>
      </c>
      <c r="E554" s="56" t="str">
        <f>+'INFO ENEL'!D542</f>
        <v>Distrito de San Martin de Porres</v>
      </c>
      <c r="F554" s="50">
        <f>+'INFO ENEL'!E542</f>
        <v>0</v>
      </c>
      <c r="G554" s="56" t="str">
        <f>+'INFO ENEL'!L542</f>
        <v>MT</v>
      </c>
      <c r="H554" s="57">
        <f>+'INFO ENEL'!M542</f>
        <v>32.249130220815694</v>
      </c>
      <c r="I554" s="56">
        <f>+'INFO ENEL'!N542</f>
        <v>13</v>
      </c>
      <c r="J554" s="56" t="str">
        <f>+'INFO ENEL'!O542</f>
        <v>Poste</v>
      </c>
      <c r="K554" s="56" t="str">
        <f>+'INFO ENEL'!P542</f>
        <v>Concreto</v>
      </c>
      <c r="L554" s="56" t="str">
        <f>+'INFO ENEL'!Q542</f>
        <v>PPC20</v>
      </c>
      <c r="M554" s="55" t="str">
        <f>+IF(ISERROR(INDEX('Estructuras de Acero y Concreto'!$C$6:$C$577,MATCH(L554,'Estructuras de Acero y Concreto'!$D$6:$D$577,0)))=FALSE,INDEX('Estructuras de Acero y Concreto'!$C$6:$C$577,MATCH(L554,'Estructuras de Acero y Concreto'!$D$6:$D$577,0)),IF(ISERROR(INDEX('Estructuras de Madera'!$C$5:$C$122,MATCH(L554,'Estructuras de Madera'!$D$5:$D$122,0)))=FALSE,INDEX('Estructuras de Madera'!$C$5:$C$122,MATCH(L554,'Estructuras de Madera'!$D$5:$D$122,0)),INDEX(SICODI!$G$3:$G$2404,MATCH(L554,SICODI!$G$3:$G$2404,0))))</f>
        <v>PPC20</v>
      </c>
      <c r="N554" s="121" t="str">
        <f>+IF(ISERROR(VLOOKUP(M554,'Resumen de precios LLTT'!$C$17:$D$3071,2,FALSE))=FALSE,VLOOKUP(M554,'Resumen de precios LLTT'!$C$17:$D$3071,2,FALSE),VLOOKUP(M554,SICODI!$G$3:$J$2404,2,FALSE))</f>
        <v>POSTE DE CONCRETO ARMADO DE 13/400/150/345</v>
      </c>
      <c r="O554" s="58">
        <f>+IF(ISERROR(VLOOKUP(M554,'Resumen de precios LLTT'!$C$17:$G$3071,5,FALSE))=FALSE,VLOOKUP(M554,'Resumen de precios LLTT'!$C$17:$G$3071,5,FALSE),VLOOKUP(M554,SICODI!$G$3:$J$2404,4,FALSE))</f>
        <v>364.69</v>
      </c>
      <c r="P554" s="16">
        <f t="shared" si="78"/>
        <v>0.84299999999999997</v>
      </c>
      <c r="Q554" s="78">
        <f t="shared" si="79"/>
        <v>672.12366999999995</v>
      </c>
      <c r="R554" s="56">
        <v>0</v>
      </c>
      <c r="S554" s="16">
        <f t="shared" si="80"/>
        <v>0.13400000000000001</v>
      </c>
      <c r="T554" s="79">
        <f t="shared" si="81"/>
        <v>7.5053809816666659</v>
      </c>
      <c r="U554" s="80">
        <f t="shared" si="82"/>
        <v>0.183</v>
      </c>
      <c r="V554" s="81">
        <f t="shared" si="83"/>
        <v>1.3734847196449997</v>
      </c>
      <c r="W554" s="79">
        <f t="shared" si="84"/>
        <v>0.46217247724950827</v>
      </c>
      <c r="X554" s="60">
        <f t="shared" si="85"/>
        <v>0.5</v>
      </c>
      <c r="Y554" s="56">
        <f>+'INFO ENEL'!R542</f>
        <v>1</v>
      </c>
      <c r="Z554" s="59">
        <f t="shared" si="86"/>
        <v>0.5</v>
      </c>
    </row>
    <row r="555" spans="1:26" s="90" customFormat="1" ht="15" customHeight="1" x14ac:dyDescent="0.25">
      <c r="A555" s="55">
        <f>+'INFO ENEL'!A543</f>
        <v>538</v>
      </c>
      <c r="B555" s="121" t="str">
        <f>+INDEX($B$8:$B$15,MATCH(L555,$L$8:$L$15,0))</f>
        <v>SICODI</v>
      </c>
      <c r="C555" s="56" t="str">
        <f>+'INFO ENEL'!B543</f>
        <v>Lima</v>
      </c>
      <c r="D555" s="56" t="str">
        <f>+'INFO ENEL'!D543</f>
        <v>Distrito de San Martin de Porres</v>
      </c>
      <c r="E555" s="56" t="str">
        <f>+'INFO ENEL'!D543</f>
        <v>Distrito de San Martin de Porres</v>
      </c>
      <c r="F555" s="50">
        <f>+'INFO ENEL'!E543</f>
        <v>0</v>
      </c>
      <c r="G555" s="56" t="str">
        <f>+'INFO ENEL'!L543</f>
        <v>MT</v>
      </c>
      <c r="H555" s="57">
        <f>+'INFO ENEL'!M543</f>
        <v>28.284186395043271</v>
      </c>
      <c r="I555" s="56">
        <f>+'INFO ENEL'!N543</f>
        <v>13</v>
      </c>
      <c r="J555" s="56" t="str">
        <f>+'INFO ENEL'!O543</f>
        <v>Poste</v>
      </c>
      <c r="K555" s="56" t="str">
        <f>+'INFO ENEL'!P543</f>
        <v>Concreto</v>
      </c>
      <c r="L555" s="56" t="str">
        <f>+'INFO ENEL'!Q543</f>
        <v>PPC20</v>
      </c>
      <c r="M555" s="55" t="str">
        <f>+IF(ISERROR(INDEX('Estructuras de Acero y Concreto'!$C$6:$C$577,MATCH(L555,'Estructuras de Acero y Concreto'!$D$6:$D$577,0)))=FALSE,INDEX('Estructuras de Acero y Concreto'!$C$6:$C$577,MATCH(L555,'Estructuras de Acero y Concreto'!$D$6:$D$577,0)),IF(ISERROR(INDEX('Estructuras de Madera'!$C$5:$C$122,MATCH(L555,'Estructuras de Madera'!$D$5:$D$122,0)))=FALSE,INDEX('Estructuras de Madera'!$C$5:$C$122,MATCH(L555,'Estructuras de Madera'!$D$5:$D$122,0)),INDEX(SICODI!$G$3:$G$2404,MATCH(L555,SICODI!$G$3:$G$2404,0))))</f>
        <v>PPC20</v>
      </c>
      <c r="N555" s="121" t="str">
        <f>+IF(ISERROR(VLOOKUP(M555,'Resumen de precios LLTT'!$C$17:$D$3071,2,FALSE))=FALSE,VLOOKUP(M555,'Resumen de precios LLTT'!$C$17:$D$3071,2,FALSE),VLOOKUP(M555,SICODI!$G$3:$J$2404,2,FALSE))</f>
        <v>POSTE DE CONCRETO ARMADO DE 13/400/150/345</v>
      </c>
      <c r="O555" s="58">
        <f>+IF(ISERROR(VLOOKUP(M555,'Resumen de precios LLTT'!$C$17:$G$3071,5,FALSE))=FALSE,VLOOKUP(M555,'Resumen de precios LLTT'!$C$17:$G$3071,5,FALSE),VLOOKUP(M555,SICODI!$G$3:$J$2404,4,FALSE))</f>
        <v>364.69</v>
      </c>
      <c r="P555" s="16">
        <f t="shared" si="78"/>
        <v>0.84299999999999997</v>
      </c>
      <c r="Q555" s="78">
        <f t="shared" si="79"/>
        <v>672.12366999999995</v>
      </c>
      <c r="R555" s="56">
        <v>0</v>
      </c>
      <c r="S555" s="16">
        <f t="shared" si="80"/>
        <v>0.13400000000000001</v>
      </c>
      <c r="T555" s="79">
        <f t="shared" si="81"/>
        <v>7.5053809816666659</v>
      </c>
      <c r="U555" s="80">
        <f t="shared" si="82"/>
        <v>0.183</v>
      </c>
      <c r="V555" s="81">
        <f t="shared" si="83"/>
        <v>1.3734847196449997</v>
      </c>
      <c r="W555" s="79">
        <f t="shared" si="84"/>
        <v>0.46217247724950827</v>
      </c>
      <c r="X555" s="60">
        <f t="shared" si="85"/>
        <v>0.5</v>
      </c>
      <c r="Y555" s="56">
        <f>+'INFO ENEL'!R543</f>
        <v>1</v>
      </c>
      <c r="Z555" s="59">
        <f t="shared" si="86"/>
        <v>0.5</v>
      </c>
    </row>
    <row r="556" spans="1:26" s="90" customFormat="1" ht="15" customHeight="1" x14ac:dyDescent="0.25">
      <c r="A556" s="55">
        <f>+'INFO ENEL'!A544</f>
        <v>539</v>
      </c>
      <c r="B556" s="121" t="str">
        <f>+INDEX($B$8:$B$15,MATCH(L556,$L$8:$L$15,0))</f>
        <v>SICODI</v>
      </c>
      <c r="C556" s="56" t="str">
        <f>+'INFO ENEL'!B544</f>
        <v>Lima</v>
      </c>
      <c r="D556" s="56" t="str">
        <f>+'INFO ENEL'!D544</f>
        <v>Distrito de San Martin de Porres</v>
      </c>
      <c r="E556" s="56" t="str">
        <f>+'INFO ENEL'!D544</f>
        <v>Distrito de San Martin de Porres</v>
      </c>
      <c r="F556" s="50">
        <f>+'INFO ENEL'!E544</f>
        <v>0</v>
      </c>
      <c r="G556" s="56" t="str">
        <f>+'INFO ENEL'!L544</f>
        <v>MT</v>
      </c>
      <c r="H556" s="57">
        <f>+'INFO ENEL'!M544</f>
        <v>30.265577807300652</v>
      </c>
      <c r="I556" s="56">
        <f>+'INFO ENEL'!N544</f>
        <v>13</v>
      </c>
      <c r="J556" s="56" t="str">
        <f>+'INFO ENEL'!O544</f>
        <v>Poste</v>
      </c>
      <c r="K556" s="56" t="str">
        <f>+'INFO ENEL'!P544</f>
        <v>Concreto</v>
      </c>
      <c r="L556" s="56" t="str">
        <f>+'INFO ENEL'!Q544</f>
        <v>PPC20</v>
      </c>
      <c r="M556" s="55" t="str">
        <f>+IF(ISERROR(INDEX('Estructuras de Acero y Concreto'!$C$6:$C$577,MATCH(L556,'Estructuras de Acero y Concreto'!$D$6:$D$577,0)))=FALSE,INDEX('Estructuras de Acero y Concreto'!$C$6:$C$577,MATCH(L556,'Estructuras de Acero y Concreto'!$D$6:$D$577,0)),IF(ISERROR(INDEX('Estructuras de Madera'!$C$5:$C$122,MATCH(L556,'Estructuras de Madera'!$D$5:$D$122,0)))=FALSE,INDEX('Estructuras de Madera'!$C$5:$C$122,MATCH(L556,'Estructuras de Madera'!$D$5:$D$122,0)),INDEX(SICODI!$G$3:$G$2404,MATCH(L556,SICODI!$G$3:$G$2404,0))))</f>
        <v>PPC20</v>
      </c>
      <c r="N556" s="121" t="str">
        <f>+IF(ISERROR(VLOOKUP(M556,'Resumen de precios LLTT'!$C$17:$D$3071,2,FALSE))=FALSE,VLOOKUP(M556,'Resumen de precios LLTT'!$C$17:$D$3071,2,FALSE),VLOOKUP(M556,SICODI!$G$3:$J$2404,2,FALSE))</f>
        <v>POSTE DE CONCRETO ARMADO DE 13/400/150/345</v>
      </c>
      <c r="O556" s="58">
        <f>+IF(ISERROR(VLOOKUP(M556,'Resumen de precios LLTT'!$C$17:$G$3071,5,FALSE))=FALSE,VLOOKUP(M556,'Resumen de precios LLTT'!$C$17:$G$3071,5,FALSE),VLOOKUP(M556,SICODI!$G$3:$J$2404,4,FALSE))</f>
        <v>364.69</v>
      </c>
      <c r="P556" s="16">
        <f t="shared" si="78"/>
        <v>0.84299999999999997</v>
      </c>
      <c r="Q556" s="78">
        <f t="shared" si="79"/>
        <v>672.12366999999995</v>
      </c>
      <c r="R556" s="56">
        <v>0</v>
      </c>
      <c r="S556" s="16">
        <f t="shared" si="80"/>
        <v>0.13400000000000001</v>
      </c>
      <c r="T556" s="79">
        <f t="shared" si="81"/>
        <v>7.5053809816666659</v>
      </c>
      <c r="U556" s="80">
        <f t="shared" si="82"/>
        <v>0.183</v>
      </c>
      <c r="V556" s="81">
        <f t="shared" si="83"/>
        <v>1.3734847196449997</v>
      </c>
      <c r="W556" s="79">
        <f t="shared" si="84"/>
        <v>0.46217247724950827</v>
      </c>
      <c r="X556" s="60">
        <f t="shared" si="85"/>
        <v>0.5</v>
      </c>
      <c r="Y556" s="56">
        <f>+'INFO ENEL'!R544</f>
        <v>1</v>
      </c>
      <c r="Z556" s="59">
        <f t="shared" si="86"/>
        <v>0.5</v>
      </c>
    </row>
    <row r="557" spans="1:26" s="90" customFormat="1" ht="15" customHeight="1" x14ac:dyDescent="0.25">
      <c r="A557" s="55">
        <f>+'INFO ENEL'!A545</f>
        <v>540</v>
      </c>
      <c r="B557" s="121" t="str">
        <f>+INDEX($B$8:$B$15,MATCH(L557,$L$8:$L$15,0))</f>
        <v>SICODI</v>
      </c>
      <c r="C557" s="56" t="str">
        <f>+'INFO ENEL'!B545</f>
        <v>Lima</v>
      </c>
      <c r="D557" s="56" t="str">
        <f>+'INFO ENEL'!D545</f>
        <v>Distrito de San Martin de Porres</v>
      </c>
      <c r="E557" s="56" t="str">
        <f>+'INFO ENEL'!D545</f>
        <v>Distrito de San Martin de Porres</v>
      </c>
      <c r="F557" s="50">
        <f>+'INFO ENEL'!E545</f>
        <v>0</v>
      </c>
      <c r="G557" s="56" t="str">
        <f>+'INFO ENEL'!L545</f>
        <v>MT</v>
      </c>
      <c r="H557" s="57">
        <f>+'INFO ENEL'!M545</f>
        <v>30.149537310383735</v>
      </c>
      <c r="I557" s="56">
        <f>+'INFO ENEL'!N545</f>
        <v>13</v>
      </c>
      <c r="J557" s="56" t="str">
        <f>+'INFO ENEL'!O545</f>
        <v>Poste</v>
      </c>
      <c r="K557" s="56" t="str">
        <f>+'INFO ENEL'!P545</f>
        <v>Concreto</v>
      </c>
      <c r="L557" s="56" t="str">
        <f>+'INFO ENEL'!Q545</f>
        <v>PPC20</v>
      </c>
      <c r="M557" s="55" t="str">
        <f>+IF(ISERROR(INDEX('Estructuras de Acero y Concreto'!$C$6:$C$577,MATCH(L557,'Estructuras de Acero y Concreto'!$D$6:$D$577,0)))=FALSE,INDEX('Estructuras de Acero y Concreto'!$C$6:$C$577,MATCH(L557,'Estructuras de Acero y Concreto'!$D$6:$D$577,0)),IF(ISERROR(INDEX('Estructuras de Madera'!$C$5:$C$122,MATCH(L557,'Estructuras de Madera'!$D$5:$D$122,0)))=FALSE,INDEX('Estructuras de Madera'!$C$5:$C$122,MATCH(L557,'Estructuras de Madera'!$D$5:$D$122,0)),INDEX(SICODI!$G$3:$G$2404,MATCH(L557,SICODI!$G$3:$G$2404,0))))</f>
        <v>PPC20</v>
      </c>
      <c r="N557" s="121" t="str">
        <f>+IF(ISERROR(VLOOKUP(M557,'Resumen de precios LLTT'!$C$17:$D$3071,2,FALSE))=FALSE,VLOOKUP(M557,'Resumen de precios LLTT'!$C$17:$D$3071,2,FALSE),VLOOKUP(M557,SICODI!$G$3:$J$2404,2,FALSE))</f>
        <v>POSTE DE CONCRETO ARMADO DE 13/400/150/345</v>
      </c>
      <c r="O557" s="58">
        <f>+IF(ISERROR(VLOOKUP(M557,'Resumen de precios LLTT'!$C$17:$G$3071,5,FALSE))=FALSE,VLOOKUP(M557,'Resumen de precios LLTT'!$C$17:$G$3071,5,FALSE),VLOOKUP(M557,SICODI!$G$3:$J$2404,4,FALSE))</f>
        <v>364.69</v>
      </c>
      <c r="P557" s="16">
        <f t="shared" si="78"/>
        <v>0.84299999999999997</v>
      </c>
      <c r="Q557" s="78">
        <f t="shared" si="79"/>
        <v>672.12366999999995</v>
      </c>
      <c r="R557" s="56">
        <v>0</v>
      </c>
      <c r="S557" s="16">
        <f t="shared" si="80"/>
        <v>0.13400000000000001</v>
      </c>
      <c r="T557" s="79">
        <f t="shared" si="81"/>
        <v>7.5053809816666659</v>
      </c>
      <c r="U557" s="80">
        <f t="shared" si="82"/>
        <v>0.183</v>
      </c>
      <c r="V557" s="81">
        <f t="shared" si="83"/>
        <v>1.3734847196449997</v>
      </c>
      <c r="W557" s="79">
        <f t="shared" si="84"/>
        <v>0.46217247724950827</v>
      </c>
      <c r="X557" s="60">
        <f t="shared" si="85"/>
        <v>0.5</v>
      </c>
      <c r="Y557" s="56">
        <f>+'INFO ENEL'!R545</f>
        <v>1</v>
      </c>
      <c r="Z557" s="59">
        <f t="shared" si="86"/>
        <v>0.5</v>
      </c>
    </row>
    <row r="558" spans="1:26" s="90" customFormat="1" ht="15" customHeight="1" x14ac:dyDescent="0.25">
      <c r="A558" s="55">
        <f>+'INFO ENEL'!A546</f>
        <v>541</v>
      </c>
      <c r="B558" s="121" t="str">
        <f>+INDEX($B$8:$B$15,MATCH(L558,$L$8:$L$15,0))</f>
        <v>SICODI</v>
      </c>
      <c r="C558" s="56" t="str">
        <f>+'INFO ENEL'!B546</f>
        <v>Lima</v>
      </c>
      <c r="D558" s="56" t="str">
        <f>+'INFO ENEL'!D546</f>
        <v>Distrito de San Martin de Porres</v>
      </c>
      <c r="E558" s="56" t="str">
        <f>+'INFO ENEL'!D546</f>
        <v>Distrito de San Martin de Porres</v>
      </c>
      <c r="F558" s="50">
        <f>+'INFO ENEL'!E546</f>
        <v>0</v>
      </c>
      <c r="G558" s="56" t="str">
        <f>+'INFO ENEL'!L546</f>
        <v>MT</v>
      </c>
      <c r="H558" s="57">
        <f>+'INFO ENEL'!M546</f>
        <v>29.614185789921695</v>
      </c>
      <c r="I558" s="56">
        <f>+'INFO ENEL'!N546</f>
        <v>13</v>
      </c>
      <c r="J558" s="56" t="str">
        <f>+'INFO ENEL'!O546</f>
        <v>Poste</v>
      </c>
      <c r="K558" s="56" t="str">
        <f>+'INFO ENEL'!P546</f>
        <v>Concreto</v>
      </c>
      <c r="L558" s="56" t="str">
        <f>+'INFO ENEL'!Q546</f>
        <v>PPC20</v>
      </c>
      <c r="M558" s="55" t="str">
        <f>+IF(ISERROR(INDEX('Estructuras de Acero y Concreto'!$C$6:$C$577,MATCH(L558,'Estructuras de Acero y Concreto'!$D$6:$D$577,0)))=FALSE,INDEX('Estructuras de Acero y Concreto'!$C$6:$C$577,MATCH(L558,'Estructuras de Acero y Concreto'!$D$6:$D$577,0)),IF(ISERROR(INDEX('Estructuras de Madera'!$C$5:$C$122,MATCH(L558,'Estructuras de Madera'!$D$5:$D$122,0)))=FALSE,INDEX('Estructuras de Madera'!$C$5:$C$122,MATCH(L558,'Estructuras de Madera'!$D$5:$D$122,0)),INDEX(SICODI!$G$3:$G$2404,MATCH(L558,SICODI!$G$3:$G$2404,0))))</f>
        <v>PPC20</v>
      </c>
      <c r="N558" s="121" t="str">
        <f>+IF(ISERROR(VLOOKUP(M558,'Resumen de precios LLTT'!$C$17:$D$3071,2,FALSE))=FALSE,VLOOKUP(M558,'Resumen de precios LLTT'!$C$17:$D$3071,2,FALSE),VLOOKUP(M558,SICODI!$G$3:$J$2404,2,FALSE))</f>
        <v>POSTE DE CONCRETO ARMADO DE 13/400/150/345</v>
      </c>
      <c r="O558" s="58">
        <f>+IF(ISERROR(VLOOKUP(M558,'Resumen de precios LLTT'!$C$17:$G$3071,5,FALSE))=FALSE,VLOOKUP(M558,'Resumen de precios LLTT'!$C$17:$G$3071,5,FALSE),VLOOKUP(M558,SICODI!$G$3:$J$2404,4,FALSE))</f>
        <v>364.69</v>
      </c>
      <c r="P558" s="16">
        <f t="shared" si="78"/>
        <v>0.84299999999999997</v>
      </c>
      <c r="Q558" s="78">
        <f t="shared" si="79"/>
        <v>672.12366999999995</v>
      </c>
      <c r="R558" s="56">
        <v>0</v>
      </c>
      <c r="S558" s="16">
        <f t="shared" si="80"/>
        <v>0.13400000000000001</v>
      </c>
      <c r="T558" s="79">
        <f t="shared" si="81"/>
        <v>7.5053809816666659</v>
      </c>
      <c r="U558" s="80">
        <f t="shared" si="82"/>
        <v>0.183</v>
      </c>
      <c r="V558" s="81">
        <f t="shared" si="83"/>
        <v>1.3734847196449997</v>
      </c>
      <c r="W558" s="79">
        <f t="shared" si="84"/>
        <v>0.46217247724950827</v>
      </c>
      <c r="X558" s="60">
        <f t="shared" si="85"/>
        <v>0.5</v>
      </c>
      <c r="Y558" s="56">
        <f>+'INFO ENEL'!R546</f>
        <v>1</v>
      </c>
      <c r="Z558" s="59">
        <f t="shared" si="86"/>
        <v>0.5</v>
      </c>
    </row>
    <row r="559" spans="1:26" s="90" customFormat="1" ht="15" customHeight="1" x14ac:dyDescent="0.25">
      <c r="A559" s="55">
        <f>+'INFO ENEL'!A547</f>
        <v>542</v>
      </c>
      <c r="B559" s="121" t="str">
        <f>+INDEX($B$8:$B$15,MATCH(L559,$L$8:$L$15,0))</f>
        <v>SICODI</v>
      </c>
      <c r="C559" s="56" t="str">
        <f>+'INFO ENEL'!B547</f>
        <v>Lima</v>
      </c>
      <c r="D559" s="56" t="str">
        <f>+'INFO ENEL'!D547</f>
        <v>Distrito de San Martin de Porres</v>
      </c>
      <c r="E559" s="56" t="str">
        <f>+'INFO ENEL'!D547</f>
        <v>Distrito de San Martin de Porres</v>
      </c>
      <c r="F559" s="50">
        <f>+'INFO ENEL'!E547</f>
        <v>0</v>
      </c>
      <c r="G559" s="56" t="str">
        <f>+'INFO ENEL'!L547</f>
        <v>MT</v>
      </c>
      <c r="H559" s="57">
        <f>+'INFO ENEL'!M547</f>
        <v>33.541019662496844</v>
      </c>
      <c r="I559" s="56">
        <f>+'INFO ENEL'!N547</f>
        <v>13</v>
      </c>
      <c r="J559" s="56" t="str">
        <f>+'INFO ENEL'!O547</f>
        <v>Poste</v>
      </c>
      <c r="K559" s="56" t="str">
        <f>+'INFO ENEL'!P547</f>
        <v>Concreto</v>
      </c>
      <c r="L559" s="56" t="str">
        <f>+'INFO ENEL'!Q547</f>
        <v>PPC20</v>
      </c>
      <c r="M559" s="55" t="str">
        <f>+IF(ISERROR(INDEX('Estructuras de Acero y Concreto'!$C$6:$C$577,MATCH(L559,'Estructuras de Acero y Concreto'!$D$6:$D$577,0)))=FALSE,INDEX('Estructuras de Acero y Concreto'!$C$6:$C$577,MATCH(L559,'Estructuras de Acero y Concreto'!$D$6:$D$577,0)),IF(ISERROR(INDEX('Estructuras de Madera'!$C$5:$C$122,MATCH(L559,'Estructuras de Madera'!$D$5:$D$122,0)))=FALSE,INDEX('Estructuras de Madera'!$C$5:$C$122,MATCH(L559,'Estructuras de Madera'!$D$5:$D$122,0)),INDEX(SICODI!$G$3:$G$2404,MATCH(L559,SICODI!$G$3:$G$2404,0))))</f>
        <v>PPC20</v>
      </c>
      <c r="N559" s="121" t="str">
        <f>+IF(ISERROR(VLOOKUP(M559,'Resumen de precios LLTT'!$C$17:$D$3071,2,FALSE))=FALSE,VLOOKUP(M559,'Resumen de precios LLTT'!$C$17:$D$3071,2,FALSE),VLOOKUP(M559,SICODI!$G$3:$J$2404,2,FALSE))</f>
        <v>POSTE DE CONCRETO ARMADO DE 13/400/150/345</v>
      </c>
      <c r="O559" s="58">
        <f>+IF(ISERROR(VLOOKUP(M559,'Resumen de precios LLTT'!$C$17:$G$3071,5,FALSE))=FALSE,VLOOKUP(M559,'Resumen de precios LLTT'!$C$17:$G$3071,5,FALSE),VLOOKUP(M559,SICODI!$G$3:$J$2404,4,FALSE))</f>
        <v>364.69</v>
      </c>
      <c r="P559" s="16">
        <f t="shared" si="78"/>
        <v>0.84299999999999997</v>
      </c>
      <c r="Q559" s="78">
        <f t="shared" si="79"/>
        <v>672.12366999999995</v>
      </c>
      <c r="R559" s="56">
        <v>0</v>
      </c>
      <c r="S559" s="16">
        <f t="shared" si="80"/>
        <v>0.13400000000000001</v>
      </c>
      <c r="T559" s="79">
        <f t="shared" si="81"/>
        <v>7.5053809816666659</v>
      </c>
      <c r="U559" s="80">
        <f t="shared" si="82"/>
        <v>0.183</v>
      </c>
      <c r="V559" s="81">
        <f t="shared" si="83"/>
        <v>1.3734847196449997</v>
      </c>
      <c r="W559" s="79">
        <f t="shared" si="84"/>
        <v>0.46217247724950827</v>
      </c>
      <c r="X559" s="60">
        <f t="shared" si="85"/>
        <v>0.5</v>
      </c>
      <c r="Y559" s="56">
        <f>+'INFO ENEL'!R547</f>
        <v>1</v>
      </c>
      <c r="Z559" s="59">
        <f t="shared" si="86"/>
        <v>0.5</v>
      </c>
    </row>
    <row r="560" spans="1:26" s="90" customFormat="1" ht="15" customHeight="1" x14ac:dyDescent="0.25">
      <c r="A560" s="55">
        <f>+'INFO ENEL'!A548</f>
        <v>543</v>
      </c>
      <c r="B560" s="121" t="str">
        <f>+INDEX($B$8:$B$15,MATCH(L560,$L$8:$L$15,0))</f>
        <v>SICODI</v>
      </c>
      <c r="C560" s="56" t="str">
        <f>+'INFO ENEL'!B548</f>
        <v>Lima</v>
      </c>
      <c r="D560" s="56" t="str">
        <f>+'INFO ENEL'!D548</f>
        <v>Distrito de San Martin de Porres</v>
      </c>
      <c r="E560" s="56" t="str">
        <f>+'INFO ENEL'!D548</f>
        <v>Distrito de San Martin de Porres</v>
      </c>
      <c r="F560" s="50">
        <f>+'INFO ENEL'!E548</f>
        <v>0</v>
      </c>
      <c r="G560" s="56" t="str">
        <f>+'INFO ENEL'!L548</f>
        <v>MT</v>
      </c>
      <c r="H560" s="57">
        <f>+'INFO ENEL'!M548</f>
        <v>30.149616913154492</v>
      </c>
      <c r="I560" s="56">
        <f>+'INFO ENEL'!N548</f>
        <v>13</v>
      </c>
      <c r="J560" s="56" t="str">
        <f>+'INFO ENEL'!O548</f>
        <v>Poste</v>
      </c>
      <c r="K560" s="56" t="str">
        <f>+'INFO ENEL'!P548</f>
        <v>Concreto</v>
      </c>
      <c r="L560" s="56" t="str">
        <f>+'INFO ENEL'!Q548</f>
        <v>PPC20</v>
      </c>
      <c r="M560" s="55" t="str">
        <f>+IF(ISERROR(INDEX('Estructuras de Acero y Concreto'!$C$6:$C$577,MATCH(L560,'Estructuras de Acero y Concreto'!$D$6:$D$577,0)))=FALSE,INDEX('Estructuras de Acero y Concreto'!$C$6:$C$577,MATCH(L560,'Estructuras de Acero y Concreto'!$D$6:$D$577,0)),IF(ISERROR(INDEX('Estructuras de Madera'!$C$5:$C$122,MATCH(L560,'Estructuras de Madera'!$D$5:$D$122,0)))=FALSE,INDEX('Estructuras de Madera'!$C$5:$C$122,MATCH(L560,'Estructuras de Madera'!$D$5:$D$122,0)),INDEX(SICODI!$G$3:$G$2404,MATCH(L560,SICODI!$G$3:$G$2404,0))))</f>
        <v>PPC20</v>
      </c>
      <c r="N560" s="121" t="str">
        <f>+IF(ISERROR(VLOOKUP(M560,'Resumen de precios LLTT'!$C$17:$D$3071,2,FALSE))=FALSE,VLOOKUP(M560,'Resumen de precios LLTT'!$C$17:$D$3071,2,FALSE),VLOOKUP(M560,SICODI!$G$3:$J$2404,2,FALSE))</f>
        <v>POSTE DE CONCRETO ARMADO DE 13/400/150/345</v>
      </c>
      <c r="O560" s="58">
        <f>+IF(ISERROR(VLOOKUP(M560,'Resumen de precios LLTT'!$C$17:$G$3071,5,FALSE))=FALSE,VLOOKUP(M560,'Resumen de precios LLTT'!$C$17:$G$3071,5,FALSE),VLOOKUP(M560,SICODI!$G$3:$J$2404,4,FALSE))</f>
        <v>364.69</v>
      </c>
      <c r="P560" s="16">
        <f t="shared" si="78"/>
        <v>0.84299999999999997</v>
      </c>
      <c r="Q560" s="78">
        <f t="shared" si="79"/>
        <v>672.12366999999995</v>
      </c>
      <c r="R560" s="56">
        <v>0</v>
      </c>
      <c r="S560" s="16">
        <f t="shared" si="80"/>
        <v>0.13400000000000001</v>
      </c>
      <c r="T560" s="79">
        <f t="shared" si="81"/>
        <v>7.5053809816666659</v>
      </c>
      <c r="U560" s="80">
        <f t="shared" si="82"/>
        <v>0.183</v>
      </c>
      <c r="V560" s="81">
        <f t="shared" si="83"/>
        <v>1.3734847196449997</v>
      </c>
      <c r="W560" s="79">
        <f t="shared" si="84"/>
        <v>0.46217247724950827</v>
      </c>
      <c r="X560" s="60">
        <f t="shared" si="85"/>
        <v>0.5</v>
      </c>
      <c r="Y560" s="56">
        <f>+'INFO ENEL'!R548</f>
        <v>1</v>
      </c>
      <c r="Z560" s="59">
        <f t="shared" si="86"/>
        <v>0.5</v>
      </c>
    </row>
    <row r="561" spans="1:26" s="90" customFormat="1" ht="15" customHeight="1" x14ac:dyDescent="0.25">
      <c r="A561" s="55">
        <f>+'INFO ENEL'!A549</f>
        <v>544</v>
      </c>
      <c r="B561" s="121" t="str">
        <f>+INDEX($B$8:$B$15,MATCH(L561,$L$8:$L$15,0))</f>
        <v>SICODI</v>
      </c>
      <c r="C561" s="56" t="str">
        <f>+'INFO ENEL'!B549</f>
        <v>Lima</v>
      </c>
      <c r="D561" s="56" t="str">
        <f>+'INFO ENEL'!D549</f>
        <v>Distrito de San Martin de Porres</v>
      </c>
      <c r="E561" s="56" t="str">
        <f>+'INFO ENEL'!D549</f>
        <v>Distrito de San Martin de Porres</v>
      </c>
      <c r="F561" s="50">
        <f>+'INFO ENEL'!E549</f>
        <v>0</v>
      </c>
      <c r="G561" s="56" t="str">
        <f>+'INFO ENEL'!L549</f>
        <v>MT</v>
      </c>
      <c r="H561" s="57">
        <f>+'INFO ENEL'!M549</f>
        <v>29.427976484973399</v>
      </c>
      <c r="I561" s="56">
        <f>+'INFO ENEL'!N549</f>
        <v>13</v>
      </c>
      <c r="J561" s="56" t="str">
        <f>+'INFO ENEL'!O549</f>
        <v>Poste</v>
      </c>
      <c r="K561" s="56" t="str">
        <f>+'INFO ENEL'!P549</f>
        <v>Concreto</v>
      </c>
      <c r="L561" s="56" t="str">
        <f>+'INFO ENEL'!Q549</f>
        <v>PPC20</v>
      </c>
      <c r="M561" s="55" t="str">
        <f>+IF(ISERROR(INDEX('Estructuras de Acero y Concreto'!$C$6:$C$577,MATCH(L561,'Estructuras de Acero y Concreto'!$D$6:$D$577,0)))=FALSE,INDEX('Estructuras de Acero y Concreto'!$C$6:$C$577,MATCH(L561,'Estructuras de Acero y Concreto'!$D$6:$D$577,0)),IF(ISERROR(INDEX('Estructuras de Madera'!$C$5:$C$122,MATCH(L561,'Estructuras de Madera'!$D$5:$D$122,0)))=FALSE,INDEX('Estructuras de Madera'!$C$5:$C$122,MATCH(L561,'Estructuras de Madera'!$D$5:$D$122,0)),INDEX(SICODI!$G$3:$G$2404,MATCH(L561,SICODI!$G$3:$G$2404,0))))</f>
        <v>PPC20</v>
      </c>
      <c r="N561" s="121" t="str">
        <f>+IF(ISERROR(VLOOKUP(M561,'Resumen de precios LLTT'!$C$17:$D$3071,2,FALSE))=FALSE,VLOOKUP(M561,'Resumen de precios LLTT'!$C$17:$D$3071,2,FALSE),VLOOKUP(M561,SICODI!$G$3:$J$2404,2,FALSE))</f>
        <v>POSTE DE CONCRETO ARMADO DE 13/400/150/345</v>
      </c>
      <c r="O561" s="58">
        <f>+IF(ISERROR(VLOOKUP(M561,'Resumen de precios LLTT'!$C$17:$G$3071,5,FALSE))=FALSE,VLOOKUP(M561,'Resumen de precios LLTT'!$C$17:$G$3071,5,FALSE),VLOOKUP(M561,SICODI!$G$3:$J$2404,4,FALSE))</f>
        <v>364.69</v>
      </c>
      <c r="P561" s="16">
        <f t="shared" si="78"/>
        <v>0.84299999999999997</v>
      </c>
      <c r="Q561" s="78">
        <f t="shared" si="79"/>
        <v>672.12366999999995</v>
      </c>
      <c r="R561" s="56">
        <v>0</v>
      </c>
      <c r="S561" s="16">
        <f t="shared" si="80"/>
        <v>0.13400000000000001</v>
      </c>
      <c r="T561" s="79">
        <f t="shared" si="81"/>
        <v>7.5053809816666659</v>
      </c>
      <c r="U561" s="80">
        <f t="shared" si="82"/>
        <v>0.183</v>
      </c>
      <c r="V561" s="81">
        <f t="shared" si="83"/>
        <v>1.3734847196449997</v>
      </c>
      <c r="W561" s="79">
        <f t="shared" si="84"/>
        <v>0.46217247724950827</v>
      </c>
      <c r="X561" s="60">
        <f t="shared" si="85"/>
        <v>0.5</v>
      </c>
      <c r="Y561" s="56">
        <f>+'INFO ENEL'!R549</f>
        <v>1</v>
      </c>
      <c r="Z561" s="59">
        <f t="shared" si="86"/>
        <v>0.5</v>
      </c>
    </row>
    <row r="562" spans="1:26" s="90" customFormat="1" ht="15" customHeight="1" x14ac:dyDescent="0.25">
      <c r="A562" s="55">
        <f>+'INFO ENEL'!A550</f>
        <v>545</v>
      </c>
      <c r="B562" s="121" t="str">
        <f>+INDEX($B$8:$B$15,MATCH(L562,$L$8:$L$15,0))</f>
        <v>SICODI</v>
      </c>
      <c r="C562" s="56" t="str">
        <f>+'INFO ENEL'!B550</f>
        <v>Lima</v>
      </c>
      <c r="D562" s="56" t="str">
        <f>+'INFO ENEL'!D550</f>
        <v>Distrito de San Martin de Porres</v>
      </c>
      <c r="E562" s="56" t="str">
        <f>+'INFO ENEL'!D550</f>
        <v>Distrito de San Martin de Porres</v>
      </c>
      <c r="F562" s="50">
        <f>+'INFO ENEL'!E550</f>
        <v>0</v>
      </c>
      <c r="G562" s="56" t="str">
        <f>+'INFO ENEL'!L550</f>
        <v>MT</v>
      </c>
      <c r="H562" s="57">
        <f>+'INFO ENEL'!M550</f>
        <v>69.260378283691168</v>
      </c>
      <c r="I562" s="56">
        <f>+'INFO ENEL'!N550</f>
        <v>15</v>
      </c>
      <c r="J562" s="56" t="str">
        <f>+'INFO ENEL'!O550</f>
        <v>Poste</v>
      </c>
      <c r="K562" s="56" t="str">
        <f>+'INFO ENEL'!P550</f>
        <v>Concreto</v>
      </c>
      <c r="L562" s="56" t="str">
        <f>+'INFO ENEL'!Q550</f>
        <v>PPC24</v>
      </c>
      <c r="M562" s="55" t="str">
        <f>+IF(ISERROR(INDEX('Estructuras de Acero y Concreto'!$C$6:$C$577,MATCH(L562,'Estructuras de Acero y Concreto'!$D$6:$D$577,0)))=FALSE,INDEX('Estructuras de Acero y Concreto'!$C$6:$C$577,MATCH(L562,'Estructuras de Acero y Concreto'!$D$6:$D$577,0)),IF(ISERROR(INDEX('Estructuras de Madera'!$C$5:$C$122,MATCH(L562,'Estructuras de Madera'!$D$5:$D$122,0)))=FALSE,INDEX('Estructuras de Madera'!$C$5:$C$122,MATCH(L562,'Estructuras de Madera'!$D$5:$D$122,0)),INDEX(SICODI!$G$3:$G$2404,MATCH(L562,SICODI!$G$3:$G$2404,0))))</f>
        <v>PPC24</v>
      </c>
      <c r="N562" s="121" t="str">
        <f>+IF(ISERROR(VLOOKUP(M562,'Resumen de precios LLTT'!$C$17:$D$3071,2,FALSE))=FALSE,VLOOKUP(M562,'Resumen de precios LLTT'!$C$17:$D$3071,2,FALSE),VLOOKUP(M562,SICODI!$G$3:$J$2404,2,FALSE))</f>
        <v>POSTE DE CONCRETO ARMADO DE 15/400/150/375</v>
      </c>
      <c r="O562" s="58">
        <f>+IF(ISERROR(VLOOKUP(M562,'Resumen de precios LLTT'!$C$17:$G$3071,5,FALSE))=FALSE,VLOOKUP(M562,'Resumen de precios LLTT'!$C$17:$G$3071,5,FALSE),VLOOKUP(M562,SICODI!$G$3:$J$2404,4,FALSE))</f>
        <v>476.76</v>
      </c>
      <c r="P562" s="16">
        <f t="shared" si="78"/>
        <v>0.84299999999999997</v>
      </c>
      <c r="Q562" s="78">
        <f t="shared" si="79"/>
        <v>878.66867999999999</v>
      </c>
      <c r="R562" s="56">
        <v>0</v>
      </c>
      <c r="S562" s="16">
        <f t="shared" si="80"/>
        <v>0.13400000000000001</v>
      </c>
      <c r="T562" s="79">
        <f t="shared" si="81"/>
        <v>9.8118002600000001</v>
      </c>
      <c r="U562" s="80">
        <f t="shared" si="82"/>
        <v>0.183</v>
      </c>
      <c r="V562" s="81">
        <f t="shared" si="83"/>
        <v>1.7955594475800001</v>
      </c>
      <c r="W562" s="79">
        <f t="shared" si="84"/>
        <v>0.60419904645994038</v>
      </c>
      <c r="X562" s="60">
        <f t="shared" si="85"/>
        <v>0.6</v>
      </c>
      <c r="Y562" s="56">
        <f>+'INFO ENEL'!R550</f>
        <v>1</v>
      </c>
      <c r="Z562" s="59">
        <f t="shared" si="86"/>
        <v>0.6</v>
      </c>
    </row>
    <row r="563" spans="1:26" s="90" customFormat="1" ht="15" customHeight="1" x14ac:dyDescent="0.25">
      <c r="A563" s="55">
        <f>+'INFO ENEL'!A551</f>
        <v>546</v>
      </c>
      <c r="B563" s="121" t="str">
        <f>+INDEX($B$8:$B$15,MATCH(L563,$L$8:$L$15,0))</f>
        <v>SICODI</v>
      </c>
      <c r="C563" s="56" t="str">
        <f>+'INFO ENEL'!B551</f>
        <v>Lima</v>
      </c>
      <c r="D563" s="56" t="str">
        <f>+'INFO ENEL'!D551</f>
        <v>Distrito de San Martin de Porres</v>
      </c>
      <c r="E563" s="56" t="str">
        <f>+'INFO ENEL'!D551</f>
        <v>Distrito de San Martin de Porres</v>
      </c>
      <c r="F563" s="50">
        <f>+'INFO ENEL'!E551</f>
        <v>0</v>
      </c>
      <c r="G563" s="56" t="str">
        <f>+'INFO ENEL'!L551</f>
        <v>MT</v>
      </c>
      <c r="H563" s="57">
        <f>+'INFO ENEL'!M551</f>
        <v>84</v>
      </c>
      <c r="I563" s="56">
        <f>+'INFO ENEL'!N551</f>
        <v>15</v>
      </c>
      <c r="J563" s="56" t="str">
        <f>+'INFO ENEL'!O551</f>
        <v>Poste</v>
      </c>
      <c r="K563" s="56" t="str">
        <f>+'INFO ENEL'!P551</f>
        <v>Concreto</v>
      </c>
      <c r="L563" s="56" t="str">
        <f>+'INFO ENEL'!Q551</f>
        <v>PPC24</v>
      </c>
      <c r="M563" s="55" t="str">
        <f>+IF(ISERROR(INDEX('Estructuras de Acero y Concreto'!$C$6:$C$577,MATCH(L563,'Estructuras de Acero y Concreto'!$D$6:$D$577,0)))=FALSE,INDEX('Estructuras de Acero y Concreto'!$C$6:$C$577,MATCH(L563,'Estructuras de Acero y Concreto'!$D$6:$D$577,0)),IF(ISERROR(INDEX('Estructuras de Madera'!$C$5:$C$122,MATCH(L563,'Estructuras de Madera'!$D$5:$D$122,0)))=FALSE,INDEX('Estructuras de Madera'!$C$5:$C$122,MATCH(L563,'Estructuras de Madera'!$D$5:$D$122,0)),INDEX(SICODI!$G$3:$G$2404,MATCH(L563,SICODI!$G$3:$G$2404,0))))</f>
        <v>PPC24</v>
      </c>
      <c r="N563" s="121" t="str">
        <f>+IF(ISERROR(VLOOKUP(M563,'Resumen de precios LLTT'!$C$17:$D$3071,2,FALSE))=FALSE,VLOOKUP(M563,'Resumen de precios LLTT'!$C$17:$D$3071,2,FALSE),VLOOKUP(M563,SICODI!$G$3:$J$2404,2,FALSE))</f>
        <v>POSTE DE CONCRETO ARMADO DE 15/400/150/375</v>
      </c>
      <c r="O563" s="58">
        <f>+IF(ISERROR(VLOOKUP(M563,'Resumen de precios LLTT'!$C$17:$G$3071,5,FALSE))=FALSE,VLOOKUP(M563,'Resumen de precios LLTT'!$C$17:$G$3071,5,FALSE),VLOOKUP(M563,SICODI!$G$3:$J$2404,4,FALSE))</f>
        <v>476.76</v>
      </c>
      <c r="P563" s="16">
        <f t="shared" si="78"/>
        <v>0.84299999999999997</v>
      </c>
      <c r="Q563" s="78">
        <f t="shared" si="79"/>
        <v>878.66867999999999</v>
      </c>
      <c r="R563" s="56">
        <v>0</v>
      </c>
      <c r="S563" s="16">
        <f t="shared" si="80"/>
        <v>0.13400000000000001</v>
      </c>
      <c r="T563" s="79">
        <f t="shared" si="81"/>
        <v>9.8118002600000001</v>
      </c>
      <c r="U563" s="80">
        <f t="shared" si="82"/>
        <v>0.183</v>
      </c>
      <c r="V563" s="81">
        <f t="shared" si="83"/>
        <v>1.7955594475800001</v>
      </c>
      <c r="W563" s="79">
        <f t="shared" si="84"/>
        <v>0.60419904645994038</v>
      </c>
      <c r="X563" s="60">
        <f t="shared" si="85"/>
        <v>0.6</v>
      </c>
      <c r="Y563" s="56">
        <f>+'INFO ENEL'!R551</f>
        <v>1</v>
      </c>
      <c r="Z563" s="59">
        <f t="shared" si="86"/>
        <v>0.6</v>
      </c>
    </row>
    <row r="564" spans="1:26" s="90" customFormat="1" ht="15" customHeight="1" x14ac:dyDescent="0.25">
      <c r="A564" s="55">
        <f>+'INFO ENEL'!A552</f>
        <v>547</v>
      </c>
      <c r="B564" s="121" t="str">
        <f>+INDEX($B$8:$B$15,MATCH(L564,$L$8:$L$15,0))</f>
        <v>SICODI</v>
      </c>
      <c r="C564" s="56" t="str">
        <f>+'INFO ENEL'!B552</f>
        <v>Callao</v>
      </c>
      <c r="D564" s="56" t="str">
        <f>+'INFO ENEL'!D552</f>
        <v>Distrito del Callao</v>
      </c>
      <c r="E564" s="56" t="str">
        <f>+'INFO ENEL'!D552</f>
        <v>Distrito del Callao</v>
      </c>
      <c r="F564" s="50">
        <f>+'INFO ENEL'!E552</f>
        <v>0</v>
      </c>
      <c r="G564" s="56" t="str">
        <f>+'INFO ENEL'!L552</f>
        <v>MT</v>
      </c>
      <c r="H564" s="57">
        <f>+'INFO ENEL'!M552</f>
        <v>83.050190183312054</v>
      </c>
      <c r="I564" s="56">
        <f>+'INFO ENEL'!N552</f>
        <v>13</v>
      </c>
      <c r="J564" s="56" t="str">
        <f>+'INFO ENEL'!O552</f>
        <v>Poste</v>
      </c>
      <c r="K564" s="56" t="str">
        <f>+'INFO ENEL'!P552</f>
        <v>Concreto</v>
      </c>
      <c r="L564" s="56" t="str">
        <f>+'INFO ENEL'!Q552</f>
        <v>PPC20</v>
      </c>
      <c r="M564" s="55" t="str">
        <f>+IF(ISERROR(INDEX('Estructuras de Acero y Concreto'!$C$6:$C$577,MATCH(L564,'Estructuras de Acero y Concreto'!$D$6:$D$577,0)))=FALSE,INDEX('Estructuras de Acero y Concreto'!$C$6:$C$577,MATCH(L564,'Estructuras de Acero y Concreto'!$D$6:$D$577,0)),IF(ISERROR(INDEX('Estructuras de Madera'!$C$5:$C$122,MATCH(L564,'Estructuras de Madera'!$D$5:$D$122,0)))=FALSE,INDEX('Estructuras de Madera'!$C$5:$C$122,MATCH(L564,'Estructuras de Madera'!$D$5:$D$122,0)),INDEX(SICODI!$G$3:$G$2404,MATCH(L564,SICODI!$G$3:$G$2404,0))))</f>
        <v>PPC20</v>
      </c>
      <c r="N564" s="121" t="str">
        <f>+IF(ISERROR(VLOOKUP(M564,'Resumen de precios LLTT'!$C$17:$D$3071,2,FALSE))=FALSE,VLOOKUP(M564,'Resumen de precios LLTT'!$C$17:$D$3071,2,FALSE),VLOOKUP(M564,SICODI!$G$3:$J$2404,2,FALSE))</f>
        <v>POSTE DE CONCRETO ARMADO DE 13/400/150/345</v>
      </c>
      <c r="O564" s="58">
        <f>+IF(ISERROR(VLOOKUP(M564,'Resumen de precios LLTT'!$C$17:$G$3071,5,FALSE))=FALSE,VLOOKUP(M564,'Resumen de precios LLTT'!$C$17:$G$3071,5,FALSE),VLOOKUP(M564,SICODI!$G$3:$J$2404,4,FALSE))</f>
        <v>364.69</v>
      </c>
      <c r="P564" s="16">
        <f t="shared" si="78"/>
        <v>0.84299999999999997</v>
      </c>
      <c r="Q564" s="78">
        <f t="shared" si="79"/>
        <v>672.12366999999995</v>
      </c>
      <c r="R564" s="56">
        <v>0</v>
      </c>
      <c r="S564" s="16">
        <f t="shared" si="80"/>
        <v>0.13400000000000001</v>
      </c>
      <c r="T564" s="79">
        <f t="shared" si="81"/>
        <v>7.5053809816666659</v>
      </c>
      <c r="U564" s="80">
        <f t="shared" si="82"/>
        <v>0.183</v>
      </c>
      <c r="V564" s="81">
        <f t="shared" si="83"/>
        <v>1.3734847196449997</v>
      </c>
      <c r="W564" s="79">
        <f t="shared" si="84"/>
        <v>0.46217247724950827</v>
      </c>
      <c r="X564" s="60">
        <f t="shared" si="85"/>
        <v>0.5</v>
      </c>
      <c r="Y564" s="56">
        <f>+'INFO ENEL'!R552</f>
        <v>1</v>
      </c>
      <c r="Z564" s="59">
        <f t="shared" si="86"/>
        <v>0.5</v>
      </c>
    </row>
    <row r="565" spans="1:26" s="90" customFormat="1" ht="15" customHeight="1" x14ac:dyDescent="0.25">
      <c r="A565" s="55">
        <f>+'INFO ENEL'!A553</f>
        <v>548</v>
      </c>
      <c r="B565" s="121" t="str">
        <f>+INDEX($B$8:$B$15,MATCH(L565,$L$8:$L$15,0))</f>
        <v>SICODI</v>
      </c>
      <c r="C565" s="56" t="str">
        <f>+'INFO ENEL'!B553</f>
        <v>Callao</v>
      </c>
      <c r="D565" s="56" t="str">
        <f>+'INFO ENEL'!D553</f>
        <v>Distrito del Callao</v>
      </c>
      <c r="E565" s="56" t="str">
        <f>+'INFO ENEL'!D553</f>
        <v>Distrito del Callao</v>
      </c>
      <c r="F565" s="50">
        <f>+'INFO ENEL'!E553</f>
        <v>0</v>
      </c>
      <c r="G565" s="56" t="str">
        <f>+'INFO ENEL'!L553</f>
        <v>MT</v>
      </c>
      <c r="H565" s="57">
        <f>+'INFO ENEL'!M553</f>
        <v>45.989978419756291</v>
      </c>
      <c r="I565" s="56">
        <f>+'INFO ENEL'!N553</f>
        <v>13</v>
      </c>
      <c r="J565" s="56" t="str">
        <f>+'INFO ENEL'!O553</f>
        <v>Poste</v>
      </c>
      <c r="K565" s="56" t="str">
        <f>+'INFO ENEL'!P553</f>
        <v>Concreto</v>
      </c>
      <c r="L565" s="56" t="str">
        <f>+'INFO ENEL'!Q553</f>
        <v>PPC20</v>
      </c>
      <c r="M565" s="55" t="str">
        <f>+IF(ISERROR(INDEX('Estructuras de Acero y Concreto'!$C$6:$C$577,MATCH(L565,'Estructuras de Acero y Concreto'!$D$6:$D$577,0)))=FALSE,INDEX('Estructuras de Acero y Concreto'!$C$6:$C$577,MATCH(L565,'Estructuras de Acero y Concreto'!$D$6:$D$577,0)),IF(ISERROR(INDEX('Estructuras de Madera'!$C$5:$C$122,MATCH(L565,'Estructuras de Madera'!$D$5:$D$122,0)))=FALSE,INDEX('Estructuras de Madera'!$C$5:$C$122,MATCH(L565,'Estructuras de Madera'!$D$5:$D$122,0)),INDEX(SICODI!$G$3:$G$2404,MATCH(L565,SICODI!$G$3:$G$2404,0))))</f>
        <v>PPC20</v>
      </c>
      <c r="N565" s="121" t="str">
        <f>+IF(ISERROR(VLOOKUP(M565,'Resumen de precios LLTT'!$C$17:$D$3071,2,FALSE))=FALSE,VLOOKUP(M565,'Resumen de precios LLTT'!$C$17:$D$3071,2,FALSE),VLOOKUP(M565,SICODI!$G$3:$J$2404,2,FALSE))</f>
        <v>POSTE DE CONCRETO ARMADO DE 13/400/150/345</v>
      </c>
      <c r="O565" s="58">
        <f>+IF(ISERROR(VLOOKUP(M565,'Resumen de precios LLTT'!$C$17:$G$3071,5,FALSE))=FALSE,VLOOKUP(M565,'Resumen de precios LLTT'!$C$17:$G$3071,5,FALSE),VLOOKUP(M565,SICODI!$G$3:$J$2404,4,FALSE))</f>
        <v>364.69</v>
      </c>
      <c r="P565" s="16">
        <f t="shared" si="78"/>
        <v>0.84299999999999997</v>
      </c>
      <c r="Q565" s="78">
        <f t="shared" si="79"/>
        <v>672.12366999999995</v>
      </c>
      <c r="R565" s="56">
        <v>0</v>
      </c>
      <c r="S565" s="16">
        <f t="shared" si="80"/>
        <v>0.13400000000000001</v>
      </c>
      <c r="T565" s="79">
        <f t="shared" si="81"/>
        <v>7.5053809816666659</v>
      </c>
      <c r="U565" s="80">
        <f t="shared" si="82"/>
        <v>0.183</v>
      </c>
      <c r="V565" s="81">
        <f t="shared" si="83"/>
        <v>1.3734847196449997</v>
      </c>
      <c r="W565" s="79">
        <f t="shared" si="84"/>
        <v>0.46217247724950827</v>
      </c>
      <c r="X565" s="60">
        <f t="shared" si="85"/>
        <v>0.5</v>
      </c>
      <c r="Y565" s="56">
        <f>+'INFO ENEL'!R553</f>
        <v>1</v>
      </c>
      <c r="Z565" s="59">
        <f t="shared" si="86"/>
        <v>0.5</v>
      </c>
    </row>
    <row r="566" spans="1:26" s="90" customFormat="1" ht="15" customHeight="1" x14ac:dyDescent="0.25">
      <c r="A566" s="55">
        <f>+'INFO ENEL'!A554</f>
        <v>549</v>
      </c>
      <c r="B566" s="121" t="str">
        <f>+INDEX($B$8:$B$15,MATCH(L566,$L$8:$L$15,0))</f>
        <v>SICODI</v>
      </c>
      <c r="C566" s="56" t="str">
        <f>+'INFO ENEL'!B554</f>
        <v>Callao</v>
      </c>
      <c r="D566" s="56" t="str">
        <f>+'INFO ENEL'!D554</f>
        <v>Distrito del Callao</v>
      </c>
      <c r="E566" s="56" t="str">
        <f>+'INFO ENEL'!D554</f>
        <v>Distrito del Callao</v>
      </c>
      <c r="F566" s="50">
        <f>+'INFO ENEL'!E554</f>
        <v>0</v>
      </c>
      <c r="G566" s="56" t="str">
        <f>+'INFO ENEL'!L554</f>
        <v>MT</v>
      </c>
      <c r="H566" s="57">
        <f>+'INFO ENEL'!M554</f>
        <v>54.421074696931115</v>
      </c>
      <c r="I566" s="56">
        <f>+'INFO ENEL'!N554</f>
        <v>13</v>
      </c>
      <c r="J566" s="56" t="str">
        <f>+'INFO ENEL'!O554</f>
        <v>Poste</v>
      </c>
      <c r="K566" s="56" t="str">
        <f>+'INFO ENEL'!P554</f>
        <v>Concreto</v>
      </c>
      <c r="L566" s="56" t="str">
        <f>+'INFO ENEL'!Q554</f>
        <v>PPC20</v>
      </c>
      <c r="M566" s="55" t="str">
        <f>+IF(ISERROR(INDEX('Estructuras de Acero y Concreto'!$C$6:$C$577,MATCH(L566,'Estructuras de Acero y Concreto'!$D$6:$D$577,0)))=FALSE,INDEX('Estructuras de Acero y Concreto'!$C$6:$C$577,MATCH(L566,'Estructuras de Acero y Concreto'!$D$6:$D$577,0)),IF(ISERROR(INDEX('Estructuras de Madera'!$C$5:$C$122,MATCH(L566,'Estructuras de Madera'!$D$5:$D$122,0)))=FALSE,INDEX('Estructuras de Madera'!$C$5:$C$122,MATCH(L566,'Estructuras de Madera'!$D$5:$D$122,0)),INDEX(SICODI!$G$3:$G$2404,MATCH(L566,SICODI!$G$3:$G$2404,0))))</f>
        <v>PPC20</v>
      </c>
      <c r="N566" s="121" t="str">
        <f>+IF(ISERROR(VLOOKUP(M566,'Resumen de precios LLTT'!$C$17:$D$3071,2,FALSE))=FALSE,VLOOKUP(M566,'Resumen de precios LLTT'!$C$17:$D$3071,2,FALSE),VLOOKUP(M566,SICODI!$G$3:$J$2404,2,FALSE))</f>
        <v>POSTE DE CONCRETO ARMADO DE 13/400/150/345</v>
      </c>
      <c r="O566" s="58">
        <f>+IF(ISERROR(VLOOKUP(M566,'Resumen de precios LLTT'!$C$17:$G$3071,5,FALSE))=FALSE,VLOOKUP(M566,'Resumen de precios LLTT'!$C$17:$G$3071,5,FALSE),VLOOKUP(M566,SICODI!$G$3:$J$2404,4,FALSE))</f>
        <v>364.69</v>
      </c>
      <c r="P566" s="16">
        <f t="shared" si="78"/>
        <v>0.84299999999999997</v>
      </c>
      <c r="Q566" s="78">
        <f t="shared" si="79"/>
        <v>672.12366999999995</v>
      </c>
      <c r="R566" s="56">
        <v>0</v>
      </c>
      <c r="S566" s="16">
        <f t="shared" si="80"/>
        <v>0.13400000000000001</v>
      </c>
      <c r="T566" s="79">
        <f t="shared" si="81"/>
        <v>7.5053809816666659</v>
      </c>
      <c r="U566" s="80">
        <f t="shared" si="82"/>
        <v>0.183</v>
      </c>
      <c r="V566" s="81">
        <f t="shared" si="83"/>
        <v>1.3734847196449997</v>
      </c>
      <c r="W566" s="79">
        <f t="shared" si="84"/>
        <v>0.46217247724950827</v>
      </c>
      <c r="X566" s="60">
        <f t="shared" si="85"/>
        <v>0.5</v>
      </c>
      <c r="Y566" s="56">
        <f>+'INFO ENEL'!R554</f>
        <v>1</v>
      </c>
      <c r="Z566" s="59">
        <f t="shared" si="86"/>
        <v>0.5</v>
      </c>
    </row>
    <row r="567" spans="1:26" s="90" customFormat="1" ht="15" customHeight="1" x14ac:dyDescent="0.25">
      <c r="A567" s="55">
        <f>+'INFO ENEL'!A555</f>
        <v>550</v>
      </c>
      <c r="B567" s="121" t="str">
        <f>+INDEX($B$8:$B$15,MATCH(L567,$L$8:$L$15,0))</f>
        <v>MOD INV_2017</v>
      </c>
      <c r="C567" s="56" t="str">
        <f>+'INFO ENEL'!B555</f>
        <v>Lima</v>
      </c>
      <c r="D567" s="56" t="str">
        <f>+'INFO ENEL'!D555</f>
        <v>Distrito Comas</v>
      </c>
      <c r="E567" s="56" t="str">
        <f>+'INFO ENEL'!D555</f>
        <v>Distrito Comas</v>
      </c>
      <c r="F567" s="50">
        <f>+'INFO ENEL'!E555</f>
        <v>0</v>
      </c>
      <c r="G567" s="56" t="str">
        <f>+'INFO ENEL'!L555</f>
        <v>AT</v>
      </c>
      <c r="H567" s="57">
        <f>+'INFO ENEL'!M555</f>
        <v>80.62252786913605</v>
      </c>
      <c r="I567" s="56">
        <f>+'INFO ENEL'!N555</f>
        <v>19</v>
      </c>
      <c r="J567" s="56" t="str">
        <f>+'INFO ENEL'!O555</f>
        <v>Poste</v>
      </c>
      <c r="K567" s="56" t="str">
        <f>+'INFO ENEL'!P555</f>
        <v>Metálico</v>
      </c>
      <c r="L567" s="56" t="str">
        <f>+'INFO ENEL'!Q555</f>
        <v>PC19/1100</v>
      </c>
      <c r="M567" s="55" t="str">
        <f>+IF(ISERROR(INDEX('Estructuras de Acero y Concreto'!$C$6:$C$577,MATCH(L567,'Estructuras de Acero y Concreto'!$D$6:$D$577,0)))=FALSE,INDEX('Estructuras de Acero y Concreto'!$C$6:$C$577,MATCH(L567,'Estructuras de Acero y Concreto'!$D$6:$D$577,0)),IF(ISERROR(INDEX('Estructuras de Madera'!$C$5:$C$122,MATCH(L567,'Estructuras de Madera'!$D$5:$D$122,0)))=FALSE,INDEX('Estructuras de Madera'!$C$5:$C$122,MATCH(L567,'Estructuras de Madera'!$D$5:$D$122,0)),INDEX(SICODI!$G$3:$G$2404,MATCH(L567,SICODI!$G$3:$G$2404,0))))</f>
        <v>EC060COU0D0-300-S1</v>
      </c>
      <c r="N567" s="121" t="str">
        <f>+IF(ISERROR(VLOOKUP(M567,'Resumen de precios LLTT'!$C$17:$D$3071,2,FALSE))=FALSE,VLOOKUP(M567,'Resumen de precios LLTT'!$C$17:$D$3071,2,FALSE),VLOOKUP(M567,SICODI!$G$3:$J$2404,2,FALSE))</f>
        <v>1 Poste de concreto (19/1100) de suspensión (2°) Tipo SU2-19</v>
      </c>
      <c r="O567" s="58">
        <f>+IF(ISERROR(VLOOKUP(M567,'Resumen de precios LLTT'!$C$17:$G$3071,5,FALSE))=FALSE,VLOOKUP(M567,'Resumen de precios LLTT'!$C$17:$G$3071,5,FALSE),VLOOKUP(M567,SICODI!$G$3:$J$2404,4,FALSE))</f>
        <v>2375.702794279523</v>
      </c>
      <c r="P567" s="16">
        <f t="shared" si="78"/>
        <v>0.84299999999999997</v>
      </c>
      <c r="Q567" s="78">
        <f t="shared" si="79"/>
        <v>4378.4202498571613</v>
      </c>
      <c r="R567" s="56">
        <v>0</v>
      </c>
      <c r="S567" s="16">
        <f t="shared" si="80"/>
        <v>0.13400000000000001</v>
      </c>
      <c r="T567" s="79">
        <f t="shared" si="81"/>
        <v>48.892359456738298</v>
      </c>
      <c r="U567" s="80">
        <f t="shared" si="82"/>
        <v>0.183</v>
      </c>
      <c r="V567" s="81">
        <f t="shared" si="83"/>
        <v>8.9473017805831088</v>
      </c>
      <c r="W567" s="79">
        <f t="shared" si="84"/>
        <v>3.0107336248340961</v>
      </c>
      <c r="X567" s="60">
        <f t="shared" si="85"/>
        <v>3</v>
      </c>
      <c r="Y567" s="56">
        <f>+'INFO ENEL'!R555</f>
        <v>1</v>
      </c>
      <c r="Z567" s="59">
        <f t="shared" si="86"/>
        <v>3</v>
      </c>
    </row>
    <row r="568" spans="1:26" s="90" customFormat="1" ht="15" customHeight="1" x14ac:dyDescent="0.25">
      <c r="A568" s="55">
        <f>+'INFO ENEL'!A556</f>
        <v>551</v>
      </c>
      <c r="B568" s="121" t="str">
        <f>+INDEX($B$8:$B$15,MATCH(L568,$L$8:$L$15,0))</f>
        <v>MOD INV_2017</v>
      </c>
      <c r="C568" s="56" t="str">
        <f>+'INFO ENEL'!B556</f>
        <v>Lima</v>
      </c>
      <c r="D568" s="56" t="str">
        <f>+'INFO ENEL'!D556</f>
        <v>Distrito Comas</v>
      </c>
      <c r="E568" s="56" t="str">
        <f>+'INFO ENEL'!D556</f>
        <v>Distrito Comas</v>
      </c>
      <c r="F568" s="50">
        <f>+'INFO ENEL'!E556</f>
        <v>0</v>
      </c>
      <c r="G568" s="56" t="str">
        <f>+'INFO ENEL'!L556</f>
        <v>AT</v>
      </c>
      <c r="H568" s="57">
        <f>+'INFO ENEL'!M556</f>
        <v>82.34695987099245</v>
      </c>
      <c r="I568" s="56">
        <f>+'INFO ENEL'!N556</f>
        <v>19</v>
      </c>
      <c r="J568" s="56" t="str">
        <f>+'INFO ENEL'!O556</f>
        <v>Poste</v>
      </c>
      <c r="K568" s="56" t="str">
        <f>+'INFO ENEL'!P556</f>
        <v>Metálico</v>
      </c>
      <c r="L568" s="56" t="str">
        <f>+'INFO ENEL'!Q556</f>
        <v>PC19/1100</v>
      </c>
      <c r="M568" s="55" t="str">
        <f>+IF(ISERROR(INDEX('Estructuras de Acero y Concreto'!$C$6:$C$577,MATCH(L568,'Estructuras de Acero y Concreto'!$D$6:$D$577,0)))=FALSE,INDEX('Estructuras de Acero y Concreto'!$C$6:$C$577,MATCH(L568,'Estructuras de Acero y Concreto'!$D$6:$D$577,0)),IF(ISERROR(INDEX('Estructuras de Madera'!$C$5:$C$122,MATCH(L568,'Estructuras de Madera'!$D$5:$D$122,0)))=FALSE,INDEX('Estructuras de Madera'!$C$5:$C$122,MATCH(L568,'Estructuras de Madera'!$D$5:$D$122,0)),INDEX(SICODI!$G$3:$G$2404,MATCH(L568,SICODI!$G$3:$G$2404,0))))</f>
        <v>EC060COU0D0-300-S1</v>
      </c>
      <c r="N568" s="121" t="str">
        <f>+IF(ISERROR(VLOOKUP(M568,'Resumen de precios LLTT'!$C$17:$D$3071,2,FALSE))=FALSE,VLOOKUP(M568,'Resumen de precios LLTT'!$C$17:$D$3071,2,FALSE),VLOOKUP(M568,SICODI!$G$3:$J$2404,2,FALSE))</f>
        <v>1 Poste de concreto (19/1100) de suspensión (2°) Tipo SU2-19</v>
      </c>
      <c r="O568" s="58">
        <f>+IF(ISERROR(VLOOKUP(M568,'Resumen de precios LLTT'!$C$17:$G$3071,5,FALSE))=FALSE,VLOOKUP(M568,'Resumen de precios LLTT'!$C$17:$G$3071,5,FALSE),VLOOKUP(M568,SICODI!$G$3:$J$2404,4,FALSE))</f>
        <v>2375.702794279523</v>
      </c>
      <c r="P568" s="16">
        <f t="shared" si="78"/>
        <v>0.84299999999999997</v>
      </c>
      <c r="Q568" s="78">
        <f t="shared" si="79"/>
        <v>4378.4202498571613</v>
      </c>
      <c r="R568" s="56">
        <v>0</v>
      </c>
      <c r="S568" s="16">
        <f t="shared" si="80"/>
        <v>0.13400000000000001</v>
      </c>
      <c r="T568" s="79">
        <f t="shared" si="81"/>
        <v>48.892359456738298</v>
      </c>
      <c r="U568" s="80">
        <f t="shared" si="82"/>
        <v>0.183</v>
      </c>
      <c r="V568" s="81">
        <f t="shared" si="83"/>
        <v>8.9473017805831088</v>
      </c>
      <c r="W568" s="79">
        <f t="shared" si="84"/>
        <v>3.0107336248340961</v>
      </c>
      <c r="X568" s="60">
        <f t="shared" si="85"/>
        <v>3</v>
      </c>
      <c r="Y568" s="56">
        <f>+'INFO ENEL'!R556</f>
        <v>1</v>
      </c>
      <c r="Z568" s="59">
        <f t="shared" si="86"/>
        <v>3</v>
      </c>
    </row>
    <row r="569" spans="1:26" s="90" customFormat="1" ht="15" customHeight="1" x14ac:dyDescent="0.25">
      <c r="A569" s="55">
        <f>+'INFO ENEL'!A557</f>
        <v>552</v>
      </c>
      <c r="B569" s="121" t="str">
        <f>+INDEX($B$8:$B$15,MATCH(L569,$L$8:$L$15,0))</f>
        <v>MOD INV_2017</v>
      </c>
      <c r="C569" s="56" t="str">
        <f>+'INFO ENEL'!B557</f>
        <v>Lima</v>
      </c>
      <c r="D569" s="56" t="str">
        <f>+'INFO ENEL'!D557</f>
        <v>Distrito Comas</v>
      </c>
      <c r="E569" s="56" t="str">
        <f>+'INFO ENEL'!D557</f>
        <v>Distrito Comas</v>
      </c>
      <c r="F569" s="50">
        <f>+'INFO ENEL'!E557</f>
        <v>0</v>
      </c>
      <c r="G569" s="56" t="str">
        <f>+'INFO ENEL'!L557</f>
        <v>AT</v>
      </c>
      <c r="H569" s="57">
        <f>+'INFO ENEL'!M557</f>
        <v>78.230428862431779</v>
      </c>
      <c r="I569" s="56">
        <f>+'INFO ENEL'!N557</f>
        <v>19</v>
      </c>
      <c r="J569" s="56" t="str">
        <f>+'INFO ENEL'!O557</f>
        <v>Poste</v>
      </c>
      <c r="K569" s="56" t="str">
        <f>+'INFO ENEL'!P557</f>
        <v>Metálico</v>
      </c>
      <c r="L569" s="56" t="str">
        <f>+'INFO ENEL'!Q557</f>
        <v>PC19/1100</v>
      </c>
      <c r="M569" s="55" t="str">
        <f>+IF(ISERROR(INDEX('Estructuras de Acero y Concreto'!$C$6:$C$577,MATCH(L569,'Estructuras de Acero y Concreto'!$D$6:$D$577,0)))=FALSE,INDEX('Estructuras de Acero y Concreto'!$C$6:$C$577,MATCH(L569,'Estructuras de Acero y Concreto'!$D$6:$D$577,0)),IF(ISERROR(INDEX('Estructuras de Madera'!$C$5:$C$122,MATCH(L569,'Estructuras de Madera'!$D$5:$D$122,0)))=FALSE,INDEX('Estructuras de Madera'!$C$5:$C$122,MATCH(L569,'Estructuras de Madera'!$D$5:$D$122,0)),INDEX(SICODI!$G$3:$G$2404,MATCH(L569,SICODI!$G$3:$G$2404,0))))</f>
        <v>EC060COU0D0-300-S1</v>
      </c>
      <c r="N569" s="121" t="str">
        <f>+IF(ISERROR(VLOOKUP(M569,'Resumen de precios LLTT'!$C$17:$D$3071,2,FALSE))=FALSE,VLOOKUP(M569,'Resumen de precios LLTT'!$C$17:$D$3071,2,FALSE),VLOOKUP(M569,SICODI!$G$3:$J$2404,2,FALSE))</f>
        <v>1 Poste de concreto (19/1100) de suspensión (2°) Tipo SU2-19</v>
      </c>
      <c r="O569" s="58">
        <f>+IF(ISERROR(VLOOKUP(M569,'Resumen de precios LLTT'!$C$17:$G$3071,5,FALSE))=FALSE,VLOOKUP(M569,'Resumen de precios LLTT'!$C$17:$G$3071,5,FALSE),VLOOKUP(M569,SICODI!$G$3:$J$2404,4,FALSE))</f>
        <v>2375.702794279523</v>
      </c>
      <c r="P569" s="16">
        <f t="shared" si="78"/>
        <v>0.84299999999999997</v>
      </c>
      <c r="Q569" s="78">
        <f t="shared" si="79"/>
        <v>4378.4202498571613</v>
      </c>
      <c r="R569" s="56">
        <v>0</v>
      </c>
      <c r="S569" s="16">
        <f t="shared" si="80"/>
        <v>0.13400000000000001</v>
      </c>
      <c r="T569" s="79">
        <f t="shared" si="81"/>
        <v>48.892359456738298</v>
      </c>
      <c r="U569" s="80">
        <f t="shared" si="82"/>
        <v>0.183</v>
      </c>
      <c r="V569" s="81">
        <f t="shared" si="83"/>
        <v>8.9473017805831088</v>
      </c>
      <c r="W569" s="79">
        <f t="shared" si="84"/>
        <v>3.0107336248340961</v>
      </c>
      <c r="X569" s="60">
        <f t="shared" si="85"/>
        <v>3</v>
      </c>
      <c r="Y569" s="56">
        <f>+'INFO ENEL'!R557</f>
        <v>1</v>
      </c>
      <c r="Z569" s="59">
        <f t="shared" si="86"/>
        <v>3</v>
      </c>
    </row>
    <row r="570" spans="1:26" s="90" customFormat="1" ht="15" customHeight="1" x14ac:dyDescent="0.25">
      <c r="A570" s="55">
        <f>+'INFO ENEL'!A558</f>
        <v>553</v>
      </c>
      <c r="B570" s="121" t="str">
        <f>+INDEX($B$8:$B$15,MATCH(L570,$L$8:$L$15,0))</f>
        <v>MOD INV_2017</v>
      </c>
      <c r="C570" s="56" t="str">
        <f>+'INFO ENEL'!B558</f>
        <v>Lima</v>
      </c>
      <c r="D570" s="56" t="str">
        <f>+'INFO ENEL'!D558</f>
        <v>Distrito Comas</v>
      </c>
      <c r="E570" s="56" t="str">
        <f>+'INFO ENEL'!D558</f>
        <v>Distrito Comas</v>
      </c>
      <c r="F570" s="50">
        <f>+'INFO ENEL'!E558</f>
        <v>0</v>
      </c>
      <c r="G570" s="56" t="str">
        <f>+'INFO ENEL'!L558</f>
        <v>AT</v>
      </c>
      <c r="H570" s="57">
        <f>+'INFO ENEL'!M558</f>
        <v>75.133125850271682</v>
      </c>
      <c r="I570" s="56">
        <f>+'INFO ENEL'!N558</f>
        <v>19</v>
      </c>
      <c r="J570" s="56" t="str">
        <f>+'INFO ENEL'!O558</f>
        <v>Poste</v>
      </c>
      <c r="K570" s="56" t="str">
        <f>+'INFO ENEL'!P558</f>
        <v>Metálico</v>
      </c>
      <c r="L570" s="56" t="str">
        <f>+'INFO ENEL'!Q558</f>
        <v>PC19/1100</v>
      </c>
      <c r="M570" s="55" t="str">
        <f>+IF(ISERROR(INDEX('Estructuras de Acero y Concreto'!$C$6:$C$577,MATCH(L570,'Estructuras de Acero y Concreto'!$D$6:$D$577,0)))=FALSE,INDEX('Estructuras de Acero y Concreto'!$C$6:$C$577,MATCH(L570,'Estructuras de Acero y Concreto'!$D$6:$D$577,0)),IF(ISERROR(INDEX('Estructuras de Madera'!$C$5:$C$122,MATCH(L570,'Estructuras de Madera'!$D$5:$D$122,0)))=FALSE,INDEX('Estructuras de Madera'!$C$5:$C$122,MATCH(L570,'Estructuras de Madera'!$D$5:$D$122,0)),INDEX(SICODI!$G$3:$G$2404,MATCH(L570,SICODI!$G$3:$G$2404,0))))</f>
        <v>EC060COU0D0-300-S1</v>
      </c>
      <c r="N570" s="121" t="str">
        <f>+IF(ISERROR(VLOOKUP(M570,'Resumen de precios LLTT'!$C$17:$D$3071,2,FALSE))=FALSE,VLOOKUP(M570,'Resumen de precios LLTT'!$C$17:$D$3071,2,FALSE),VLOOKUP(M570,SICODI!$G$3:$J$2404,2,FALSE))</f>
        <v>1 Poste de concreto (19/1100) de suspensión (2°) Tipo SU2-19</v>
      </c>
      <c r="O570" s="58">
        <f>+IF(ISERROR(VLOOKUP(M570,'Resumen de precios LLTT'!$C$17:$G$3071,5,FALSE))=FALSE,VLOOKUP(M570,'Resumen de precios LLTT'!$C$17:$G$3071,5,FALSE),VLOOKUP(M570,SICODI!$G$3:$J$2404,4,FALSE))</f>
        <v>2375.702794279523</v>
      </c>
      <c r="P570" s="16">
        <f t="shared" si="78"/>
        <v>0.84299999999999997</v>
      </c>
      <c r="Q570" s="78">
        <f t="shared" si="79"/>
        <v>4378.4202498571613</v>
      </c>
      <c r="R570" s="56">
        <v>0</v>
      </c>
      <c r="S570" s="16">
        <f t="shared" si="80"/>
        <v>0.13400000000000001</v>
      </c>
      <c r="T570" s="79">
        <f t="shared" si="81"/>
        <v>48.892359456738298</v>
      </c>
      <c r="U570" s="80">
        <f t="shared" si="82"/>
        <v>0.183</v>
      </c>
      <c r="V570" s="81">
        <f t="shared" si="83"/>
        <v>8.9473017805831088</v>
      </c>
      <c r="W570" s="79">
        <f t="shared" si="84"/>
        <v>3.0107336248340961</v>
      </c>
      <c r="X570" s="60">
        <f t="shared" si="85"/>
        <v>3</v>
      </c>
      <c r="Y570" s="56">
        <f>+'INFO ENEL'!R558</f>
        <v>1</v>
      </c>
      <c r="Z570" s="59">
        <f t="shared" si="86"/>
        <v>3</v>
      </c>
    </row>
    <row r="571" spans="1:26" s="90" customFormat="1" ht="15" customHeight="1" x14ac:dyDescent="0.25">
      <c r="A571" s="55">
        <f>+'INFO ENEL'!A559</f>
        <v>554</v>
      </c>
      <c r="B571" s="121" t="str">
        <f>+INDEX($B$8:$B$15,MATCH(L571,$L$8:$L$15,0))</f>
        <v>MOD INV_2017</v>
      </c>
      <c r="C571" s="56" t="str">
        <f>+'INFO ENEL'!B559</f>
        <v>Lima</v>
      </c>
      <c r="D571" s="56" t="str">
        <f>+'INFO ENEL'!D559</f>
        <v>Distrito Comas</v>
      </c>
      <c r="E571" s="56" t="str">
        <f>+'INFO ENEL'!D559</f>
        <v>Distrito Comas</v>
      </c>
      <c r="F571" s="50">
        <f>+'INFO ENEL'!E559</f>
        <v>0</v>
      </c>
      <c r="G571" s="56" t="str">
        <f>+'INFO ENEL'!L559</f>
        <v>AT</v>
      </c>
      <c r="H571" s="57">
        <f>+'INFO ENEL'!M559</f>
        <v>73.430239002743278</v>
      </c>
      <c r="I571" s="56">
        <f>+'INFO ENEL'!N559</f>
        <v>18</v>
      </c>
      <c r="J571" s="56" t="str">
        <f>+'INFO ENEL'!O559</f>
        <v>Poste</v>
      </c>
      <c r="K571" s="56" t="str">
        <f>+'INFO ENEL'!P559</f>
        <v>Madera</v>
      </c>
      <c r="L571" s="56" t="str">
        <f>+'INFO ENEL'!Q559</f>
        <v>PM60C1</v>
      </c>
      <c r="M571" s="55" t="str">
        <f>+IF(ISERROR(INDEX('Estructuras de Acero y Concreto'!$C$6:$C$577,MATCH(L571,'Estructuras de Acero y Concreto'!$D$6:$D$577,0)))=FALSE,INDEX('Estructuras de Acero y Concreto'!$C$6:$C$577,MATCH(L571,'Estructuras de Acero y Concreto'!$D$6:$D$577,0)),IF(ISERROR(INDEX('Estructuras de Madera'!$C$5:$C$122,MATCH(L571,'Estructuras de Madera'!$D$5:$D$122,0)))=FALSE,INDEX('Estructuras de Madera'!$C$5:$C$122,MATCH(L571,'Estructuras de Madera'!$D$5:$D$122,0)),INDEX(SICODI!$G$3:$G$2404,MATCH(L571,SICODI!$G$3:$G$2404,0))))</f>
        <v>EMSU1P60C1</v>
      </c>
      <c r="N571" s="121" t="str">
        <f>+IF(ISERROR(VLOOKUP(M571,'Resumen de precios LLTT'!$C$17:$D$3071,2,FALSE))=FALSE,VLOOKUP(M571,'Resumen de precios LLTT'!$C$17:$D$3071,2,FALSE),VLOOKUP(M571,SICODI!$G$3:$J$2404,2,FALSE))</f>
        <v>Estructura de  Suspensión compuesto por 1 postes de madera tratada 60' Clase 1</v>
      </c>
      <c r="O571" s="58">
        <f>+IF(ISERROR(VLOOKUP(M571,'Resumen de precios LLTT'!$C$17:$G$3071,5,FALSE))=FALSE,VLOOKUP(M571,'Resumen de precios LLTT'!$C$17:$G$3071,5,FALSE),VLOOKUP(M571,SICODI!$G$3:$J$2404,4,FALSE))</f>
        <v>2141.5628345688324</v>
      </c>
      <c r="P571" s="16">
        <f t="shared" si="78"/>
        <v>0.84299999999999997</v>
      </c>
      <c r="Q571" s="78">
        <f t="shared" si="79"/>
        <v>3946.9003041103579</v>
      </c>
      <c r="R571" s="56">
        <v>0</v>
      </c>
      <c r="S571" s="16">
        <f t="shared" si="80"/>
        <v>0.13400000000000001</v>
      </c>
      <c r="T571" s="79">
        <f t="shared" si="81"/>
        <v>44.073720062565663</v>
      </c>
      <c r="U571" s="80">
        <f t="shared" si="82"/>
        <v>0.183</v>
      </c>
      <c r="V571" s="81">
        <f t="shared" si="83"/>
        <v>8.0654907714495163</v>
      </c>
      <c r="W571" s="79">
        <f t="shared" si="84"/>
        <v>2.7140075144318634</v>
      </c>
      <c r="X571" s="60">
        <f t="shared" si="85"/>
        <v>2.7</v>
      </c>
      <c r="Y571" s="56">
        <f>+'INFO ENEL'!R559</f>
        <v>1</v>
      </c>
      <c r="Z571" s="59">
        <f t="shared" si="86"/>
        <v>2.7</v>
      </c>
    </row>
    <row r="572" spans="1:26" s="90" customFormat="1" ht="15" customHeight="1" x14ac:dyDescent="0.25">
      <c r="A572" s="55">
        <f>+'INFO ENEL'!A560</f>
        <v>555</v>
      </c>
      <c r="B572" s="121" t="str">
        <f>+INDEX($B$8:$B$15,MATCH(L572,$L$8:$L$15,0))</f>
        <v>MOD INV_2017</v>
      </c>
      <c r="C572" s="56" t="str">
        <f>+'INFO ENEL'!B560</f>
        <v>Lima</v>
      </c>
      <c r="D572" s="56" t="str">
        <f>+'INFO ENEL'!D560</f>
        <v>Distrito Comas</v>
      </c>
      <c r="E572" s="56" t="str">
        <f>+'INFO ENEL'!D560</f>
        <v>Distrito Comas</v>
      </c>
      <c r="F572" s="50">
        <f>+'INFO ENEL'!E560</f>
        <v>0</v>
      </c>
      <c r="G572" s="56" t="str">
        <f>+'INFO ENEL'!L560</f>
        <v>AT</v>
      </c>
      <c r="H572" s="57">
        <f>+'INFO ENEL'!M560</f>
        <v>65.764867520588751</v>
      </c>
      <c r="I572" s="56">
        <f>+'INFO ENEL'!N560</f>
        <v>18</v>
      </c>
      <c r="J572" s="56" t="str">
        <f>+'INFO ENEL'!O560</f>
        <v>Poste</v>
      </c>
      <c r="K572" s="56" t="str">
        <f>+'INFO ENEL'!P560</f>
        <v>Madera</v>
      </c>
      <c r="L572" s="56" t="str">
        <f>+'INFO ENEL'!Q560</f>
        <v>PM60C1</v>
      </c>
      <c r="M572" s="55" t="str">
        <f>+IF(ISERROR(INDEX('Estructuras de Acero y Concreto'!$C$6:$C$577,MATCH(L572,'Estructuras de Acero y Concreto'!$D$6:$D$577,0)))=FALSE,INDEX('Estructuras de Acero y Concreto'!$C$6:$C$577,MATCH(L572,'Estructuras de Acero y Concreto'!$D$6:$D$577,0)),IF(ISERROR(INDEX('Estructuras de Madera'!$C$5:$C$122,MATCH(L572,'Estructuras de Madera'!$D$5:$D$122,0)))=FALSE,INDEX('Estructuras de Madera'!$C$5:$C$122,MATCH(L572,'Estructuras de Madera'!$D$5:$D$122,0)),INDEX(SICODI!$G$3:$G$2404,MATCH(L572,SICODI!$G$3:$G$2404,0))))</f>
        <v>EMSU1P60C1</v>
      </c>
      <c r="N572" s="121" t="str">
        <f>+IF(ISERROR(VLOOKUP(M572,'Resumen de precios LLTT'!$C$17:$D$3071,2,FALSE))=FALSE,VLOOKUP(M572,'Resumen de precios LLTT'!$C$17:$D$3071,2,FALSE),VLOOKUP(M572,SICODI!$G$3:$J$2404,2,FALSE))</f>
        <v>Estructura de  Suspensión compuesto por 1 postes de madera tratada 60' Clase 1</v>
      </c>
      <c r="O572" s="58">
        <f>+IF(ISERROR(VLOOKUP(M572,'Resumen de precios LLTT'!$C$17:$G$3071,5,FALSE))=FALSE,VLOOKUP(M572,'Resumen de precios LLTT'!$C$17:$G$3071,5,FALSE),VLOOKUP(M572,SICODI!$G$3:$J$2404,4,FALSE))</f>
        <v>2141.5628345688324</v>
      </c>
      <c r="P572" s="16">
        <f t="shared" si="78"/>
        <v>0.84299999999999997</v>
      </c>
      <c r="Q572" s="78">
        <f t="shared" si="79"/>
        <v>3946.9003041103579</v>
      </c>
      <c r="R572" s="56">
        <v>0</v>
      </c>
      <c r="S572" s="16">
        <f t="shared" si="80"/>
        <v>0.13400000000000001</v>
      </c>
      <c r="T572" s="79">
        <f t="shared" si="81"/>
        <v>44.073720062565663</v>
      </c>
      <c r="U572" s="80">
        <f t="shared" si="82"/>
        <v>0.183</v>
      </c>
      <c r="V572" s="81">
        <f t="shared" si="83"/>
        <v>8.0654907714495163</v>
      </c>
      <c r="W572" s="79">
        <f t="shared" si="84"/>
        <v>2.7140075144318634</v>
      </c>
      <c r="X572" s="60">
        <f t="shared" si="85"/>
        <v>2.7</v>
      </c>
      <c r="Y572" s="56">
        <f>+'INFO ENEL'!R560</f>
        <v>1</v>
      </c>
      <c r="Z572" s="59">
        <f t="shared" si="86"/>
        <v>2.7</v>
      </c>
    </row>
    <row r="573" spans="1:26" s="90" customFormat="1" ht="15" customHeight="1" x14ac:dyDescent="0.25">
      <c r="A573" s="55">
        <f>+'INFO ENEL'!A561</f>
        <v>556</v>
      </c>
      <c r="B573" s="121" t="str">
        <f>+INDEX($B$8:$B$15,MATCH(L573,$L$8:$L$15,0))</f>
        <v>MOD INV_2017</v>
      </c>
      <c r="C573" s="56" t="str">
        <f>+'INFO ENEL'!B561</f>
        <v>Lima</v>
      </c>
      <c r="D573" s="56" t="str">
        <f>+'INFO ENEL'!D561</f>
        <v>Distrito Comas</v>
      </c>
      <c r="E573" s="56" t="str">
        <f>+'INFO ENEL'!D561</f>
        <v>Distrito Comas</v>
      </c>
      <c r="F573" s="50">
        <f>+'INFO ENEL'!E561</f>
        <v>0</v>
      </c>
      <c r="G573" s="56" t="str">
        <f>+'INFO ENEL'!L561</f>
        <v>AT</v>
      </c>
      <c r="H573" s="57">
        <f>+'INFO ENEL'!M561</f>
        <v>81.301821628014224</v>
      </c>
      <c r="I573" s="56">
        <f>+'INFO ENEL'!N561</f>
        <v>18</v>
      </c>
      <c r="J573" s="56" t="str">
        <f>+'INFO ENEL'!O561</f>
        <v>Poste</v>
      </c>
      <c r="K573" s="56" t="str">
        <f>+'INFO ENEL'!P561</f>
        <v>Madera</v>
      </c>
      <c r="L573" s="56" t="str">
        <f>+'INFO ENEL'!Q561</f>
        <v>PM60C1</v>
      </c>
      <c r="M573" s="55" t="str">
        <f>+IF(ISERROR(INDEX('Estructuras de Acero y Concreto'!$C$6:$C$577,MATCH(L573,'Estructuras de Acero y Concreto'!$D$6:$D$577,0)))=FALSE,INDEX('Estructuras de Acero y Concreto'!$C$6:$C$577,MATCH(L573,'Estructuras de Acero y Concreto'!$D$6:$D$577,0)),IF(ISERROR(INDEX('Estructuras de Madera'!$C$5:$C$122,MATCH(L573,'Estructuras de Madera'!$D$5:$D$122,0)))=FALSE,INDEX('Estructuras de Madera'!$C$5:$C$122,MATCH(L573,'Estructuras de Madera'!$D$5:$D$122,0)),INDEX(SICODI!$G$3:$G$2404,MATCH(L573,SICODI!$G$3:$G$2404,0))))</f>
        <v>EMSU1P60C1</v>
      </c>
      <c r="N573" s="121" t="str">
        <f>+IF(ISERROR(VLOOKUP(M573,'Resumen de precios LLTT'!$C$17:$D$3071,2,FALSE))=FALSE,VLOOKUP(M573,'Resumen de precios LLTT'!$C$17:$D$3071,2,FALSE),VLOOKUP(M573,SICODI!$G$3:$J$2404,2,FALSE))</f>
        <v>Estructura de  Suspensión compuesto por 1 postes de madera tratada 60' Clase 1</v>
      </c>
      <c r="O573" s="58">
        <f>+IF(ISERROR(VLOOKUP(M573,'Resumen de precios LLTT'!$C$17:$G$3071,5,FALSE))=FALSE,VLOOKUP(M573,'Resumen de precios LLTT'!$C$17:$G$3071,5,FALSE),VLOOKUP(M573,SICODI!$G$3:$J$2404,4,FALSE))</f>
        <v>2141.5628345688324</v>
      </c>
      <c r="P573" s="16">
        <f t="shared" si="78"/>
        <v>0.84299999999999997</v>
      </c>
      <c r="Q573" s="78">
        <f t="shared" si="79"/>
        <v>3946.9003041103579</v>
      </c>
      <c r="R573" s="56">
        <v>0</v>
      </c>
      <c r="S573" s="16">
        <f t="shared" si="80"/>
        <v>0.13400000000000001</v>
      </c>
      <c r="T573" s="79">
        <f t="shared" si="81"/>
        <v>44.073720062565663</v>
      </c>
      <c r="U573" s="80">
        <f t="shared" si="82"/>
        <v>0.183</v>
      </c>
      <c r="V573" s="81">
        <f t="shared" si="83"/>
        <v>8.0654907714495163</v>
      </c>
      <c r="W573" s="79">
        <f t="shared" si="84"/>
        <v>2.7140075144318634</v>
      </c>
      <c r="X573" s="60">
        <f t="shared" si="85"/>
        <v>2.7</v>
      </c>
      <c r="Y573" s="56">
        <f>+'INFO ENEL'!R561</f>
        <v>1</v>
      </c>
      <c r="Z573" s="59">
        <f t="shared" si="86"/>
        <v>2.7</v>
      </c>
    </row>
    <row r="574" spans="1:26" s="90" customFormat="1" ht="15" customHeight="1" x14ac:dyDescent="0.25">
      <c r="A574" s="55">
        <f>+'INFO ENEL'!A562</f>
        <v>557</v>
      </c>
      <c r="B574" s="121" t="str">
        <f>+INDEX($B$8:$B$15,MATCH(L574,$L$8:$L$15,0))</f>
        <v>SICODI</v>
      </c>
      <c r="C574" s="56" t="str">
        <f>+'INFO ENEL'!B562</f>
        <v>Lima</v>
      </c>
      <c r="D574" s="56" t="str">
        <f>+'INFO ENEL'!D562</f>
        <v>Distrito Comas</v>
      </c>
      <c r="E574" s="56" t="str">
        <f>+'INFO ENEL'!D562</f>
        <v>Distrito Comas</v>
      </c>
      <c r="F574" s="50">
        <f>+'INFO ENEL'!E562</f>
        <v>0</v>
      </c>
      <c r="G574" s="56" t="str">
        <f>+'INFO ENEL'!L562</f>
        <v>MT</v>
      </c>
      <c r="H574" s="57">
        <f>+'INFO ENEL'!M562</f>
        <v>81.884064383737083</v>
      </c>
      <c r="I574" s="56">
        <f>+'INFO ENEL'!N562</f>
        <v>15</v>
      </c>
      <c r="J574" s="56" t="str">
        <f>+'INFO ENEL'!O562</f>
        <v>Poste</v>
      </c>
      <c r="K574" s="56" t="str">
        <f>+'INFO ENEL'!P562</f>
        <v>Concreto</v>
      </c>
      <c r="L574" s="56" t="str">
        <f>+'INFO ENEL'!Q562</f>
        <v>PPC24</v>
      </c>
      <c r="M574" s="55" t="str">
        <f>+IF(ISERROR(INDEX('Estructuras de Acero y Concreto'!$C$6:$C$577,MATCH(L574,'Estructuras de Acero y Concreto'!$D$6:$D$577,0)))=FALSE,INDEX('Estructuras de Acero y Concreto'!$C$6:$C$577,MATCH(L574,'Estructuras de Acero y Concreto'!$D$6:$D$577,0)),IF(ISERROR(INDEX('Estructuras de Madera'!$C$5:$C$122,MATCH(L574,'Estructuras de Madera'!$D$5:$D$122,0)))=FALSE,INDEX('Estructuras de Madera'!$C$5:$C$122,MATCH(L574,'Estructuras de Madera'!$D$5:$D$122,0)),INDEX(SICODI!$G$3:$G$2404,MATCH(L574,SICODI!$G$3:$G$2404,0))))</f>
        <v>PPC24</v>
      </c>
      <c r="N574" s="121" t="str">
        <f>+IF(ISERROR(VLOOKUP(M574,'Resumen de precios LLTT'!$C$17:$D$3071,2,FALSE))=FALSE,VLOOKUP(M574,'Resumen de precios LLTT'!$C$17:$D$3071,2,FALSE),VLOOKUP(M574,SICODI!$G$3:$J$2404,2,FALSE))</f>
        <v>POSTE DE CONCRETO ARMADO DE 15/400/150/375</v>
      </c>
      <c r="O574" s="58">
        <f>+IF(ISERROR(VLOOKUP(M574,'Resumen de precios LLTT'!$C$17:$G$3071,5,FALSE))=FALSE,VLOOKUP(M574,'Resumen de precios LLTT'!$C$17:$G$3071,5,FALSE),VLOOKUP(M574,SICODI!$G$3:$J$2404,4,FALSE))</f>
        <v>476.76</v>
      </c>
      <c r="P574" s="16">
        <f t="shared" si="78"/>
        <v>0.84299999999999997</v>
      </c>
      <c r="Q574" s="78">
        <f t="shared" si="79"/>
        <v>878.66867999999999</v>
      </c>
      <c r="R574" s="56">
        <v>0</v>
      </c>
      <c r="S574" s="16">
        <f t="shared" si="80"/>
        <v>0.13400000000000001</v>
      </c>
      <c r="T574" s="79">
        <f t="shared" si="81"/>
        <v>9.8118002600000001</v>
      </c>
      <c r="U574" s="80">
        <f t="shared" si="82"/>
        <v>0.183</v>
      </c>
      <c r="V574" s="81">
        <f t="shared" si="83"/>
        <v>1.7955594475800001</v>
      </c>
      <c r="W574" s="79">
        <f t="shared" si="84"/>
        <v>0.60419904645994038</v>
      </c>
      <c r="X574" s="60">
        <f t="shared" si="85"/>
        <v>0.6</v>
      </c>
      <c r="Y574" s="56">
        <f>+'INFO ENEL'!R562</f>
        <v>1</v>
      </c>
      <c r="Z574" s="59">
        <f t="shared" si="86"/>
        <v>0.6</v>
      </c>
    </row>
    <row r="575" spans="1:26" s="90" customFormat="1" ht="15" customHeight="1" x14ac:dyDescent="0.25">
      <c r="A575" s="55">
        <f>+'INFO ENEL'!A563</f>
        <v>558</v>
      </c>
      <c r="B575" s="121" t="str">
        <f>+INDEX($B$8:$B$15,MATCH(L575,$L$8:$L$15,0))</f>
        <v>SICODI</v>
      </c>
      <c r="C575" s="56" t="str">
        <f>+'INFO ENEL'!B563</f>
        <v>Lima</v>
      </c>
      <c r="D575" s="56" t="str">
        <f>+'INFO ENEL'!D563</f>
        <v>Distrito Comas</v>
      </c>
      <c r="E575" s="56" t="str">
        <f>+'INFO ENEL'!D563</f>
        <v>Distrito Comas</v>
      </c>
      <c r="F575" s="50">
        <f>+'INFO ENEL'!E563</f>
        <v>0</v>
      </c>
      <c r="G575" s="56" t="str">
        <f>+'INFO ENEL'!L563</f>
        <v>MT</v>
      </c>
      <c r="H575" s="57">
        <f>+'INFO ENEL'!M563</f>
        <v>81.301906496711382</v>
      </c>
      <c r="I575" s="56">
        <f>+'INFO ENEL'!N563</f>
        <v>15</v>
      </c>
      <c r="J575" s="56" t="str">
        <f>+'INFO ENEL'!O563</f>
        <v>Poste</v>
      </c>
      <c r="K575" s="56" t="str">
        <f>+'INFO ENEL'!P563</f>
        <v>Concreto</v>
      </c>
      <c r="L575" s="56" t="str">
        <f>+'INFO ENEL'!Q563</f>
        <v>PPC24</v>
      </c>
      <c r="M575" s="55" t="str">
        <f>+IF(ISERROR(INDEX('Estructuras de Acero y Concreto'!$C$6:$C$577,MATCH(L575,'Estructuras de Acero y Concreto'!$D$6:$D$577,0)))=FALSE,INDEX('Estructuras de Acero y Concreto'!$C$6:$C$577,MATCH(L575,'Estructuras de Acero y Concreto'!$D$6:$D$577,0)),IF(ISERROR(INDEX('Estructuras de Madera'!$C$5:$C$122,MATCH(L575,'Estructuras de Madera'!$D$5:$D$122,0)))=FALSE,INDEX('Estructuras de Madera'!$C$5:$C$122,MATCH(L575,'Estructuras de Madera'!$D$5:$D$122,0)),INDEX(SICODI!$G$3:$G$2404,MATCH(L575,SICODI!$G$3:$G$2404,0))))</f>
        <v>PPC24</v>
      </c>
      <c r="N575" s="121" t="str">
        <f>+IF(ISERROR(VLOOKUP(M575,'Resumen de precios LLTT'!$C$17:$D$3071,2,FALSE))=FALSE,VLOOKUP(M575,'Resumen de precios LLTT'!$C$17:$D$3071,2,FALSE),VLOOKUP(M575,SICODI!$G$3:$J$2404,2,FALSE))</f>
        <v>POSTE DE CONCRETO ARMADO DE 15/400/150/375</v>
      </c>
      <c r="O575" s="58">
        <f>+IF(ISERROR(VLOOKUP(M575,'Resumen de precios LLTT'!$C$17:$G$3071,5,FALSE))=FALSE,VLOOKUP(M575,'Resumen de precios LLTT'!$C$17:$G$3071,5,FALSE),VLOOKUP(M575,SICODI!$G$3:$J$2404,4,FALSE))</f>
        <v>476.76</v>
      </c>
      <c r="P575" s="16">
        <f t="shared" si="78"/>
        <v>0.84299999999999997</v>
      </c>
      <c r="Q575" s="78">
        <f t="shared" si="79"/>
        <v>878.66867999999999</v>
      </c>
      <c r="R575" s="56">
        <v>0</v>
      </c>
      <c r="S575" s="16">
        <f t="shared" si="80"/>
        <v>0.13400000000000001</v>
      </c>
      <c r="T575" s="79">
        <f t="shared" si="81"/>
        <v>9.8118002600000001</v>
      </c>
      <c r="U575" s="80">
        <f t="shared" si="82"/>
        <v>0.183</v>
      </c>
      <c r="V575" s="81">
        <f t="shared" si="83"/>
        <v>1.7955594475800001</v>
      </c>
      <c r="W575" s="79">
        <f t="shared" si="84"/>
        <v>0.60419904645994038</v>
      </c>
      <c r="X575" s="60">
        <f t="shared" si="85"/>
        <v>0.6</v>
      </c>
      <c r="Y575" s="56">
        <f>+'INFO ENEL'!R563</f>
        <v>1</v>
      </c>
      <c r="Z575" s="59">
        <f t="shared" si="86"/>
        <v>0.6</v>
      </c>
    </row>
    <row r="576" spans="1:26" s="90" customFormat="1" ht="15" customHeight="1" x14ac:dyDescent="0.25">
      <c r="A576" s="55">
        <f>+'INFO ENEL'!A564</f>
        <v>559</v>
      </c>
      <c r="B576" s="121" t="str">
        <f>+INDEX($B$8:$B$15,MATCH(L576,$L$8:$L$15,0))</f>
        <v>MOD INV_2017</v>
      </c>
      <c r="C576" s="56" t="str">
        <f>+'INFO ENEL'!B564</f>
        <v>Lima</v>
      </c>
      <c r="D576" s="56" t="str">
        <f>+'INFO ENEL'!D564</f>
        <v>Distrito Comas</v>
      </c>
      <c r="E576" s="56" t="str">
        <f>+'INFO ENEL'!D564</f>
        <v>Distrito Comas</v>
      </c>
      <c r="F576" s="50">
        <f>+'INFO ENEL'!E564</f>
        <v>0</v>
      </c>
      <c r="G576" s="56" t="str">
        <f>+'INFO ENEL'!L564</f>
        <v>AT</v>
      </c>
      <c r="H576" s="57">
        <f>+'INFO ENEL'!M564</f>
        <v>81.006084956835934</v>
      </c>
      <c r="I576" s="56">
        <f>+'INFO ENEL'!N564</f>
        <v>18</v>
      </c>
      <c r="J576" s="56" t="str">
        <f>+'INFO ENEL'!O564</f>
        <v>Poste</v>
      </c>
      <c r="K576" s="56" t="str">
        <f>+'INFO ENEL'!P564</f>
        <v>Madera</v>
      </c>
      <c r="L576" s="56" t="str">
        <f>+'INFO ENEL'!Q564</f>
        <v>PM60C1</v>
      </c>
      <c r="M576" s="55" t="str">
        <f>+IF(ISERROR(INDEX('Estructuras de Acero y Concreto'!$C$6:$C$577,MATCH(L576,'Estructuras de Acero y Concreto'!$D$6:$D$577,0)))=FALSE,INDEX('Estructuras de Acero y Concreto'!$C$6:$C$577,MATCH(L576,'Estructuras de Acero y Concreto'!$D$6:$D$577,0)),IF(ISERROR(INDEX('Estructuras de Madera'!$C$5:$C$122,MATCH(L576,'Estructuras de Madera'!$D$5:$D$122,0)))=FALSE,INDEX('Estructuras de Madera'!$C$5:$C$122,MATCH(L576,'Estructuras de Madera'!$D$5:$D$122,0)),INDEX(SICODI!$G$3:$G$2404,MATCH(L576,SICODI!$G$3:$G$2404,0))))</f>
        <v>EMSU1P60C1</v>
      </c>
      <c r="N576" s="121" t="str">
        <f>+IF(ISERROR(VLOOKUP(M576,'Resumen de precios LLTT'!$C$17:$D$3071,2,FALSE))=FALSE,VLOOKUP(M576,'Resumen de precios LLTT'!$C$17:$D$3071,2,FALSE),VLOOKUP(M576,SICODI!$G$3:$J$2404,2,FALSE))</f>
        <v>Estructura de  Suspensión compuesto por 1 postes de madera tratada 60' Clase 1</v>
      </c>
      <c r="O576" s="58">
        <f>+IF(ISERROR(VLOOKUP(M576,'Resumen de precios LLTT'!$C$17:$G$3071,5,FALSE))=FALSE,VLOOKUP(M576,'Resumen de precios LLTT'!$C$17:$G$3071,5,FALSE),VLOOKUP(M576,SICODI!$G$3:$J$2404,4,FALSE))</f>
        <v>2141.5628345688324</v>
      </c>
      <c r="P576" s="16">
        <f t="shared" si="78"/>
        <v>0.84299999999999997</v>
      </c>
      <c r="Q576" s="78">
        <f t="shared" si="79"/>
        <v>3946.9003041103579</v>
      </c>
      <c r="R576" s="56">
        <v>0</v>
      </c>
      <c r="S576" s="16">
        <f t="shared" si="80"/>
        <v>0.13400000000000001</v>
      </c>
      <c r="T576" s="79">
        <f t="shared" si="81"/>
        <v>44.073720062565663</v>
      </c>
      <c r="U576" s="80">
        <f t="shared" si="82"/>
        <v>0.183</v>
      </c>
      <c r="V576" s="81">
        <f t="shared" si="83"/>
        <v>8.0654907714495163</v>
      </c>
      <c r="W576" s="79">
        <f t="shared" si="84"/>
        <v>2.7140075144318634</v>
      </c>
      <c r="X576" s="60">
        <f t="shared" si="85"/>
        <v>2.7</v>
      </c>
      <c r="Y576" s="56">
        <f>+'INFO ENEL'!R564</f>
        <v>1</v>
      </c>
      <c r="Z576" s="59">
        <f t="shared" si="86"/>
        <v>2.7</v>
      </c>
    </row>
    <row r="577" spans="1:26" s="90" customFormat="1" ht="15" customHeight="1" x14ac:dyDescent="0.25">
      <c r="A577" s="55">
        <f>+'INFO ENEL'!A565</f>
        <v>560</v>
      </c>
      <c r="B577" s="121" t="str">
        <f>+INDEX($B$8:$B$15,MATCH(L577,$L$8:$L$15,0))</f>
        <v>MOD INV_2017</v>
      </c>
      <c r="C577" s="56" t="str">
        <f>+'INFO ENEL'!B565</f>
        <v>Lima</v>
      </c>
      <c r="D577" s="56" t="str">
        <f>+'INFO ENEL'!D565</f>
        <v>Distrito Comas</v>
      </c>
      <c r="E577" s="56" t="str">
        <f>+'INFO ENEL'!D565</f>
        <v>Distrito Comas</v>
      </c>
      <c r="F577" s="50">
        <f>+'INFO ENEL'!E565</f>
        <v>0</v>
      </c>
      <c r="G577" s="56" t="str">
        <f>+'INFO ENEL'!L565</f>
        <v>AT</v>
      </c>
      <c r="H577" s="57">
        <f>+'INFO ENEL'!M565</f>
        <v>70.235271765756607</v>
      </c>
      <c r="I577" s="56">
        <f>+'INFO ENEL'!N565</f>
        <v>18</v>
      </c>
      <c r="J577" s="56" t="str">
        <f>+'INFO ENEL'!O565</f>
        <v>Poste</v>
      </c>
      <c r="K577" s="56" t="str">
        <f>+'INFO ENEL'!P565</f>
        <v>Madera</v>
      </c>
      <c r="L577" s="56" t="str">
        <f>+'INFO ENEL'!Q565</f>
        <v>PM60C1</v>
      </c>
      <c r="M577" s="55" t="str">
        <f>+IF(ISERROR(INDEX('Estructuras de Acero y Concreto'!$C$6:$C$577,MATCH(L577,'Estructuras de Acero y Concreto'!$D$6:$D$577,0)))=FALSE,INDEX('Estructuras de Acero y Concreto'!$C$6:$C$577,MATCH(L577,'Estructuras de Acero y Concreto'!$D$6:$D$577,0)),IF(ISERROR(INDEX('Estructuras de Madera'!$C$5:$C$122,MATCH(L577,'Estructuras de Madera'!$D$5:$D$122,0)))=FALSE,INDEX('Estructuras de Madera'!$C$5:$C$122,MATCH(L577,'Estructuras de Madera'!$D$5:$D$122,0)),INDEX(SICODI!$G$3:$G$2404,MATCH(L577,SICODI!$G$3:$G$2404,0))))</f>
        <v>EMSU1P60C1</v>
      </c>
      <c r="N577" s="121" t="str">
        <f>+IF(ISERROR(VLOOKUP(M577,'Resumen de precios LLTT'!$C$17:$D$3071,2,FALSE))=FALSE,VLOOKUP(M577,'Resumen de precios LLTT'!$C$17:$D$3071,2,FALSE),VLOOKUP(M577,SICODI!$G$3:$J$2404,2,FALSE))</f>
        <v>Estructura de  Suspensión compuesto por 1 postes de madera tratada 60' Clase 1</v>
      </c>
      <c r="O577" s="58">
        <f>+IF(ISERROR(VLOOKUP(M577,'Resumen de precios LLTT'!$C$17:$G$3071,5,FALSE))=FALSE,VLOOKUP(M577,'Resumen de precios LLTT'!$C$17:$G$3071,5,FALSE),VLOOKUP(M577,SICODI!$G$3:$J$2404,4,FALSE))</f>
        <v>2141.5628345688324</v>
      </c>
      <c r="P577" s="16">
        <f t="shared" si="78"/>
        <v>0.84299999999999997</v>
      </c>
      <c r="Q577" s="78">
        <f t="shared" si="79"/>
        <v>3946.9003041103579</v>
      </c>
      <c r="R577" s="56">
        <v>0</v>
      </c>
      <c r="S577" s="16">
        <f t="shared" si="80"/>
        <v>0.13400000000000001</v>
      </c>
      <c r="T577" s="79">
        <f t="shared" si="81"/>
        <v>44.073720062565663</v>
      </c>
      <c r="U577" s="80">
        <f t="shared" si="82"/>
        <v>0.183</v>
      </c>
      <c r="V577" s="81">
        <f t="shared" si="83"/>
        <v>8.0654907714495163</v>
      </c>
      <c r="W577" s="79">
        <f t="shared" si="84"/>
        <v>2.7140075144318634</v>
      </c>
      <c r="X577" s="60">
        <f t="shared" si="85"/>
        <v>2.7</v>
      </c>
      <c r="Y577" s="56">
        <f>+'INFO ENEL'!R565</f>
        <v>1</v>
      </c>
      <c r="Z577" s="59">
        <f t="shared" si="86"/>
        <v>2.7</v>
      </c>
    </row>
    <row r="578" spans="1:26" s="90" customFormat="1" ht="15" customHeight="1" x14ac:dyDescent="0.25">
      <c r="A578" s="55">
        <f>+'INFO ENEL'!A566</f>
        <v>561</v>
      </c>
      <c r="B578" s="121" t="str">
        <f>+INDEX($B$8:$B$15,MATCH(L578,$L$8:$L$15,0))</f>
        <v>MOD INV_2017</v>
      </c>
      <c r="C578" s="56" t="str">
        <f>+'INFO ENEL'!B566</f>
        <v>Lima</v>
      </c>
      <c r="D578" s="56" t="str">
        <f>+'INFO ENEL'!D566</f>
        <v>Distrito Comas</v>
      </c>
      <c r="E578" s="56" t="str">
        <f>+'INFO ENEL'!D566</f>
        <v>Distrito Comas</v>
      </c>
      <c r="F578" s="50">
        <f>+'INFO ENEL'!E566</f>
        <v>0</v>
      </c>
      <c r="G578" s="56" t="str">
        <f>+'INFO ENEL'!L566</f>
        <v>AT</v>
      </c>
      <c r="H578" s="57">
        <f>+'INFO ENEL'!M566</f>
        <v>76.026311234992846</v>
      </c>
      <c r="I578" s="56">
        <f>+'INFO ENEL'!N566</f>
        <v>18</v>
      </c>
      <c r="J578" s="56" t="str">
        <f>+'INFO ENEL'!O566</f>
        <v>Poste</v>
      </c>
      <c r="K578" s="56" t="str">
        <f>+'INFO ENEL'!P566</f>
        <v>Madera</v>
      </c>
      <c r="L578" s="56" t="str">
        <f>+'INFO ENEL'!Q566</f>
        <v>PM60C1</v>
      </c>
      <c r="M578" s="55" t="str">
        <f>+IF(ISERROR(INDEX('Estructuras de Acero y Concreto'!$C$6:$C$577,MATCH(L578,'Estructuras de Acero y Concreto'!$D$6:$D$577,0)))=FALSE,INDEX('Estructuras de Acero y Concreto'!$C$6:$C$577,MATCH(L578,'Estructuras de Acero y Concreto'!$D$6:$D$577,0)),IF(ISERROR(INDEX('Estructuras de Madera'!$C$5:$C$122,MATCH(L578,'Estructuras de Madera'!$D$5:$D$122,0)))=FALSE,INDEX('Estructuras de Madera'!$C$5:$C$122,MATCH(L578,'Estructuras de Madera'!$D$5:$D$122,0)),INDEX(SICODI!$G$3:$G$2404,MATCH(L578,SICODI!$G$3:$G$2404,0))))</f>
        <v>EMSU1P60C1</v>
      </c>
      <c r="N578" s="121" t="str">
        <f>+IF(ISERROR(VLOOKUP(M578,'Resumen de precios LLTT'!$C$17:$D$3071,2,FALSE))=FALSE,VLOOKUP(M578,'Resumen de precios LLTT'!$C$17:$D$3071,2,FALSE),VLOOKUP(M578,SICODI!$G$3:$J$2404,2,FALSE))</f>
        <v>Estructura de  Suspensión compuesto por 1 postes de madera tratada 60' Clase 1</v>
      </c>
      <c r="O578" s="58">
        <f>+IF(ISERROR(VLOOKUP(M578,'Resumen de precios LLTT'!$C$17:$G$3071,5,FALSE))=FALSE,VLOOKUP(M578,'Resumen de precios LLTT'!$C$17:$G$3071,5,FALSE),VLOOKUP(M578,SICODI!$G$3:$J$2404,4,FALSE))</f>
        <v>2141.5628345688324</v>
      </c>
      <c r="P578" s="16">
        <f t="shared" si="78"/>
        <v>0.84299999999999997</v>
      </c>
      <c r="Q578" s="78">
        <f t="shared" si="79"/>
        <v>3946.9003041103579</v>
      </c>
      <c r="R578" s="56">
        <v>0</v>
      </c>
      <c r="S578" s="16">
        <f t="shared" si="80"/>
        <v>0.13400000000000001</v>
      </c>
      <c r="T578" s="79">
        <f t="shared" si="81"/>
        <v>44.073720062565663</v>
      </c>
      <c r="U578" s="80">
        <f t="shared" si="82"/>
        <v>0.183</v>
      </c>
      <c r="V578" s="81">
        <f t="shared" si="83"/>
        <v>8.0654907714495163</v>
      </c>
      <c r="W578" s="79">
        <f t="shared" si="84"/>
        <v>2.7140075144318634</v>
      </c>
      <c r="X578" s="60">
        <f t="shared" si="85"/>
        <v>2.7</v>
      </c>
      <c r="Y578" s="56">
        <f>+'INFO ENEL'!R566</f>
        <v>1</v>
      </c>
      <c r="Z578" s="59">
        <f t="shared" si="86"/>
        <v>2.7</v>
      </c>
    </row>
    <row r="579" spans="1:26" s="90" customFormat="1" ht="15" customHeight="1" x14ac:dyDescent="0.25">
      <c r="A579" s="55">
        <f>+'INFO ENEL'!A567</f>
        <v>562</v>
      </c>
      <c r="B579" s="121" t="str">
        <f>+INDEX($B$8:$B$15,MATCH(L579,$L$8:$L$15,0))</f>
        <v>MOD INV_2017</v>
      </c>
      <c r="C579" s="56" t="str">
        <f>+'INFO ENEL'!B567</f>
        <v>Lima</v>
      </c>
      <c r="D579" s="56" t="str">
        <f>+'INFO ENEL'!D567</f>
        <v>Distrito Comas</v>
      </c>
      <c r="E579" s="56" t="str">
        <f>+'INFO ENEL'!D567</f>
        <v>Distrito Comas</v>
      </c>
      <c r="F579" s="50">
        <f>+'INFO ENEL'!E567</f>
        <v>0</v>
      </c>
      <c r="G579" s="56" t="str">
        <f>+'INFO ENEL'!L567</f>
        <v>AT</v>
      </c>
      <c r="H579" s="57">
        <f>+'INFO ENEL'!M567</f>
        <v>66.648419336019927</v>
      </c>
      <c r="I579" s="56">
        <f>+'INFO ENEL'!N567</f>
        <v>18</v>
      </c>
      <c r="J579" s="56" t="str">
        <f>+'INFO ENEL'!O567</f>
        <v>Poste</v>
      </c>
      <c r="K579" s="56" t="str">
        <f>+'INFO ENEL'!P567</f>
        <v>Madera</v>
      </c>
      <c r="L579" s="56" t="str">
        <f>+'INFO ENEL'!Q567</f>
        <v>PM60C1</v>
      </c>
      <c r="M579" s="55" t="str">
        <f>+IF(ISERROR(INDEX('Estructuras de Acero y Concreto'!$C$6:$C$577,MATCH(L579,'Estructuras de Acero y Concreto'!$D$6:$D$577,0)))=FALSE,INDEX('Estructuras de Acero y Concreto'!$C$6:$C$577,MATCH(L579,'Estructuras de Acero y Concreto'!$D$6:$D$577,0)),IF(ISERROR(INDEX('Estructuras de Madera'!$C$5:$C$122,MATCH(L579,'Estructuras de Madera'!$D$5:$D$122,0)))=FALSE,INDEX('Estructuras de Madera'!$C$5:$C$122,MATCH(L579,'Estructuras de Madera'!$D$5:$D$122,0)),INDEX(SICODI!$G$3:$G$2404,MATCH(L579,SICODI!$G$3:$G$2404,0))))</f>
        <v>EMSU1P60C1</v>
      </c>
      <c r="N579" s="121" t="str">
        <f>+IF(ISERROR(VLOOKUP(M579,'Resumen de precios LLTT'!$C$17:$D$3071,2,FALSE))=FALSE,VLOOKUP(M579,'Resumen de precios LLTT'!$C$17:$D$3071,2,FALSE),VLOOKUP(M579,SICODI!$G$3:$J$2404,2,FALSE))</f>
        <v>Estructura de  Suspensión compuesto por 1 postes de madera tratada 60' Clase 1</v>
      </c>
      <c r="O579" s="58">
        <f>+IF(ISERROR(VLOOKUP(M579,'Resumen de precios LLTT'!$C$17:$G$3071,5,FALSE))=FALSE,VLOOKUP(M579,'Resumen de precios LLTT'!$C$17:$G$3071,5,FALSE),VLOOKUP(M579,SICODI!$G$3:$J$2404,4,FALSE))</f>
        <v>2141.5628345688324</v>
      </c>
      <c r="P579" s="16">
        <f t="shared" si="78"/>
        <v>0.84299999999999997</v>
      </c>
      <c r="Q579" s="78">
        <f t="shared" si="79"/>
        <v>3946.9003041103579</v>
      </c>
      <c r="R579" s="56">
        <v>0</v>
      </c>
      <c r="S579" s="16">
        <f t="shared" si="80"/>
        <v>0.13400000000000001</v>
      </c>
      <c r="T579" s="79">
        <f t="shared" si="81"/>
        <v>44.073720062565663</v>
      </c>
      <c r="U579" s="80">
        <f t="shared" si="82"/>
        <v>0.183</v>
      </c>
      <c r="V579" s="81">
        <f t="shared" si="83"/>
        <v>8.0654907714495163</v>
      </c>
      <c r="W579" s="79">
        <f t="shared" si="84"/>
        <v>2.7140075144318634</v>
      </c>
      <c r="X579" s="60">
        <f t="shared" si="85"/>
        <v>2.7</v>
      </c>
      <c r="Y579" s="56">
        <f>+'INFO ENEL'!R567</f>
        <v>1</v>
      </c>
      <c r="Z579" s="59">
        <f t="shared" si="86"/>
        <v>2.7</v>
      </c>
    </row>
    <row r="580" spans="1:26" s="90" customFormat="1" ht="15" customHeight="1" x14ac:dyDescent="0.25">
      <c r="A580" s="55">
        <f>+'INFO ENEL'!A568</f>
        <v>563</v>
      </c>
      <c r="B580" s="121" t="str">
        <f>+INDEX($B$8:$B$15,MATCH(L580,$L$8:$L$15,0))</f>
        <v>MOD INV_2017</v>
      </c>
      <c r="C580" s="56" t="str">
        <f>+'INFO ENEL'!B568</f>
        <v>Lima</v>
      </c>
      <c r="D580" s="56" t="str">
        <f>+'INFO ENEL'!D568</f>
        <v>Distrito Comas</v>
      </c>
      <c r="E580" s="56" t="str">
        <f>+'INFO ENEL'!D568</f>
        <v>Distrito Comas</v>
      </c>
      <c r="F580" s="50">
        <f>+'INFO ENEL'!E568</f>
        <v>0</v>
      </c>
      <c r="G580" s="56" t="str">
        <f>+'INFO ENEL'!L568</f>
        <v>AT</v>
      </c>
      <c r="H580" s="57">
        <f>+'INFO ENEL'!M568</f>
        <v>72.47068372797375</v>
      </c>
      <c r="I580" s="56">
        <f>+'INFO ENEL'!N568</f>
        <v>18</v>
      </c>
      <c r="J580" s="56" t="str">
        <f>+'INFO ENEL'!O568</f>
        <v>Poste</v>
      </c>
      <c r="K580" s="56" t="str">
        <f>+'INFO ENEL'!P568</f>
        <v>Madera</v>
      </c>
      <c r="L580" s="56" t="str">
        <f>+'INFO ENEL'!Q568</f>
        <v>PM60C1</v>
      </c>
      <c r="M580" s="55" t="str">
        <f>+IF(ISERROR(INDEX('Estructuras de Acero y Concreto'!$C$6:$C$577,MATCH(L580,'Estructuras de Acero y Concreto'!$D$6:$D$577,0)))=FALSE,INDEX('Estructuras de Acero y Concreto'!$C$6:$C$577,MATCH(L580,'Estructuras de Acero y Concreto'!$D$6:$D$577,0)),IF(ISERROR(INDEX('Estructuras de Madera'!$C$5:$C$122,MATCH(L580,'Estructuras de Madera'!$D$5:$D$122,0)))=FALSE,INDEX('Estructuras de Madera'!$C$5:$C$122,MATCH(L580,'Estructuras de Madera'!$D$5:$D$122,0)),INDEX(SICODI!$G$3:$G$2404,MATCH(L580,SICODI!$G$3:$G$2404,0))))</f>
        <v>EMSU1P60C1</v>
      </c>
      <c r="N580" s="121" t="str">
        <f>+IF(ISERROR(VLOOKUP(M580,'Resumen de precios LLTT'!$C$17:$D$3071,2,FALSE))=FALSE,VLOOKUP(M580,'Resumen de precios LLTT'!$C$17:$D$3071,2,FALSE),VLOOKUP(M580,SICODI!$G$3:$J$2404,2,FALSE))</f>
        <v>Estructura de  Suspensión compuesto por 1 postes de madera tratada 60' Clase 1</v>
      </c>
      <c r="O580" s="58">
        <f>+IF(ISERROR(VLOOKUP(M580,'Resumen de precios LLTT'!$C$17:$G$3071,5,FALSE))=FALSE,VLOOKUP(M580,'Resumen de precios LLTT'!$C$17:$G$3071,5,FALSE),VLOOKUP(M580,SICODI!$G$3:$J$2404,4,FALSE))</f>
        <v>2141.5628345688324</v>
      </c>
      <c r="P580" s="16">
        <f t="shared" si="78"/>
        <v>0.84299999999999997</v>
      </c>
      <c r="Q580" s="78">
        <f t="shared" si="79"/>
        <v>3946.9003041103579</v>
      </c>
      <c r="R580" s="56">
        <v>0</v>
      </c>
      <c r="S580" s="16">
        <f t="shared" si="80"/>
        <v>0.13400000000000001</v>
      </c>
      <c r="T580" s="79">
        <f t="shared" si="81"/>
        <v>44.073720062565663</v>
      </c>
      <c r="U580" s="80">
        <f t="shared" si="82"/>
        <v>0.183</v>
      </c>
      <c r="V580" s="81">
        <f t="shared" si="83"/>
        <v>8.0654907714495163</v>
      </c>
      <c r="W580" s="79">
        <f t="shared" si="84"/>
        <v>2.7140075144318634</v>
      </c>
      <c r="X580" s="60">
        <f t="shared" si="85"/>
        <v>2.7</v>
      </c>
      <c r="Y580" s="56">
        <f>+'INFO ENEL'!R568</f>
        <v>1</v>
      </c>
      <c r="Z580" s="59">
        <f t="shared" si="86"/>
        <v>2.7</v>
      </c>
    </row>
    <row r="581" spans="1:26" s="90" customFormat="1" ht="15" customHeight="1" x14ac:dyDescent="0.25">
      <c r="A581" s="55">
        <f>+'INFO ENEL'!A569</f>
        <v>564</v>
      </c>
      <c r="B581" s="121" t="str">
        <f>+INDEX($B$8:$B$15,MATCH(L581,$L$8:$L$15,0))</f>
        <v>MOD INV_2017</v>
      </c>
      <c r="C581" s="56" t="str">
        <f>+'INFO ENEL'!B569</f>
        <v>Lima</v>
      </c>
      <c r="D581" s="56" t="str">
        <f>+'INFO ENEL'!D569</f>
        <v>Distrito Comas</v>
      </c>
      <c r="E581" s="56" t="str">
        <f>+'INFO ENEL'!D569</f>
        <v>Distrito Comas</v>
      </c>
      <c r="F581" s="50">
        <f>+'INFO ENEL'!E569</f>
        <v>0</v>
      </c>
      <c r="G581" s="56" t="str">
        <f>+'INFO ENEL'!L569</f>
        <v>AT</v>
      </c>
      <c r="H581" s="57">
        <f>+'INFO ENEL'!M569</f>
        <v>66.37008814239563</v>
      </c>
      <c r="I581" s="56">
        <f>+'INFO ENEL'!N569</f>
        <v>18</v>
      </c>
      <c r="J581" s="56" t="str">
        <f>+'INFO ENEL'!O569</f>
        <v>Poste</v>
      </c>
      <c r="K581" s="56" t="str">
        <f>+'INFO ENEL'!P569</f>
        <v>Madera</v>
      </c>
      <c r="L581" s="56" t="str">
        <f>+'INFO ENEL'!Q569</f>
        <v>PM60C1</v>
      </c>
      <c r="M581" s="55" t="str">
        <f>+IF(ISERROR(INDEX('Estructuras de Acero y Concreto'!$C$6:$C$577,MATCH(L581,'Estructuras de Acero y Concreto'!$D$6:$D$577,0)))=FALSE,INDEX('Estructuras de Acero y Concreto'!$C$6:$C$577,MATCH(L581,'Estructuras de Acero y Concreto'!$D$6:$D$577,0)),IF(ISERROR(INDEX('Estructuras de Madera'!$C$5:$C$122,MATCH(L581,'Estructuras de Madera'!$D$5:$D$122,0)))=FALSE,INDEX('Estructuras de Madera'!$C$5:$C$122,MATCH(L581,'Estructuras de Madera'!$D$5:$D$122,0)),INDEX(SICODI!$G$3:$G$2404,MATCH(L581,SICODI!$G$3:$G$2404,0))))</f>
        <v>EMSU1P60C1</v>
      </c>
      <c r="N581" s="121" t="str">
        <f>+IF(ISERROR(VLOOKUP(M581,'Resumen de precios LLTT'!$C$17:$D$3071,2,FALSE))=FALSE,VLOOKUP(M581,'Resumen de precios LLTT'!$C$17:$D$3071,2,FALSE),VLOOKUP(M581,SICODI!$G$3:$J$2404,2,FALSE))</f>
        <v>Estructura de  Suspensión compuesto por 1 postes de madera tratada 60' Clase 1</v>
      </c>
      <c r="O581" s="58">
        <f>+IF(ISERROR(VLOOKUP(M581,'Resumen de precios LLTT'!$C$17:$G$3071,5,FALSE))=FALSE,VLOOKUP(M581,'Resumen de precios LLTT'!$C$17:$G$3071,5,FALSE),VLOOKUP(M581,SICODI!$G$3:$J$2404,4,FALSE))</f>
        <v>2141.5628345688324</v>
      </c>
      <c r="P581" s="16">
        <f t="shared" si="78"/>
        <v>0.84299999999999997</v>
      </c>
      <c r="Q581" s="78">
        <f t="shared" si="79"/>
        <v>3946.9003041103579</v>
      </c>
      <c r="R581" s="56">
        <v>0</v>
      </c>
      <c r="S581" s="16">
        <f t="shared" si="80"/>
        <v>0.13400000000000001</v>
      </c>
      <c r="T581" s="79">
        <f t="shared" si="81"/>
        <v>44.073720062565663</v>
      </c>
      <c r="U581" s="80">
        <f t="shared" si="82"/>
        <v>0.183</v>
      </c>
      <c r="V581" s="81">
        <f t="shared" si="83"/>
        <v>8.0654907714495163</v>
      </c>
      <c r="W581" s="79">
        <f t="shared" si="84"/>
        <v>2.7140075144318634</v>
      </c>
      <c r="X581" s="60">
        <f t="shared" si="85"/>
        <v>2.7</v>
      </c>
      <c r="Y581" s="56">
        <f>+'INFO ENEL'!R569</f>
        <v>1</v>
      </c>
      <c r="Z581" s="59">
        <f t="shared" si="86"/>
        <v>2.7</v>
      </c>
    </row>
    <row r="582" spans="1:26" s="90" customFormat="1" ht="15" customHeight="1" x14ac:dyDescent="0.25">
      <c r="A582" s="55">
        <f>+'INFO ENEL'!A570</f>
        <v>565</v>
      </c>
      <c r="B582" s="121" t="str">
        <f>+INDEX($B$8:$B$15,MATCH(L582,$L$8:$L$15,0))</f>
        <v>MOD INV_2017</v>
      </c>
      <c r="C582" s="56" t="str">
        <f>+'INFO ENEL'!B570</f>
        <v>Lima</v>
      </c>
      <c r="D582" s="56" t="str">
        <f>+'INFO ENEL'!D570</f>
        <v>Distrito Comas</v>
      </c>
      <c r="E582" s="56" t="str">
        <f>+'INFO ENEL'!D570</f>
        <v>Distrito Comas</v>
      </c>
      <c r="F582" s="50">
        <f>+'INFO ENEL'!E570</f>
        <v>0</v>
      </c>
      <c r="G582" s="56" t="str">
        <f>+'INFO ENEL'!L570</f>
        <v>AT</v>
      </c>
      <c r="H582" s="57">
        <f>+'INFO ENEL'!M570</f>
        <v>80.062564285600288</v>
      </c>
      <c r="I582" s="56">
        <f>+'INFO ENEL'!N570</f>
        <v>18</v>
      </c>
      <c r="J582" s="56" t="str">
        <f>+'INFO ENEL'!O570</f>
        <v>Poste</v>
      </c>
      <c r="K582" s="56" t="str">
        <f>+'INFO ENEL'!P570</f>
        <v>Madera</v>
      </c>
      <c r="L582" s="56" t="str">
        <f>+'INFO ENEL'!Q570</f>
        <v>PM60C1</v>
      </c>
      <c r="M582" s="55" t="str">
        <f>+IF(ISERROR(INDEX('Estructuras de Acero y Concreto'!$C$6:$C$577,MATCH(L582,'Estructuras de Acero y Concreto'!$D$6:$D$577,0)))=FALSE,INDEX('Estructuras de Acero y Concreto'!$C$6:$C$577,MATCH(L582,'Estructuras de Acero y Concreto'!$D$6:$D$577,0)),IF(ISERROR(INDEX('Estructuras de Madera'!$C$5:$C$122,MATCH(L582,'Estructuras de Madera'!$D$5:$D$122,0)))=FALSE,INDEX('Estructuras de Madera'!$C$5:$C$122,MATCH(L582,'Estructuras de Madera'!$D$5:$D$122,0)),INDEX(SICODI!$G$3:$G$2404,MATCH(L582,SICODI!$G$3:$G$2404,0))))</f>
        <v>EMSU1P60C1</v>
      </c>
      <c r="N582" s="121" t="str">
        <f>+IF(ISERROR(VLOOKUP(M582,'Resumen de precios LLTT'!$C$17:$D$3071,2,FALSE))=FALSE,VLOOKUP(M582,'Resumen de precios LLTT'!$C$17:$D$3071,2,FALSE),VLOOKUP(M582,SICODI!$G$3:$J$2404,2,FALSE))</f>
        <v>Estructura de  Suspensión compuesto por 1 postes de madera tratada 60' Clase 1</v>
      </c>
      <c r="O582" s="58">
        <f>+IF(ISERROR(VLOOKUP(M582,'Resumen de precios LLTT'!$C$17:$G$3071,5,FALSE))=FALSE,VLOOKUP(M582,'Resumen de precios LLTT'!$C$17:$G$3071,5,FALSE),VLOOKUP(M582,SICODI!$G$3:$J$2404,4,FALSE))</f>
        <v>2141.5628345688324</v>
      </c>
      <c r="P582" s="16">
        <f t="shared" si="78"/>
        <v>0.84299999999999997</v>
      </c>
      <c r="Q582" s="78">
        <f t="shared" si="79"/>
        <v>3946.9003041103579</v>
      </c>
      <c r="R582" s="56">
        <v>0</v>
      </c>
      <c r="S582" s="16">
        <f t="shared" si="80"/>
        <v>0.13400000000000001</v>
      </c>
      <c r="T582" s="79">
        <f t="shared" si="81"/>
        <v>44.073720062565663</v>
      </c>
      <c r="U582" s="80">
        <f t="shared" si="82"/>
        <v>0.183</v>
      </c>
      <c r="V582" s="81">
        <f t="shared" si="83"/>
        <v>8.0654907714495163</v>
      </c>
      <c r="W582" s="79">
        <f t="shared" si="84"/>
        <v>2.7140075144318634</v>
      </c>
      <c r="X582" s="60">
        <f t="shared" si="85"/>
        <v>2.7</v>
      </c>
      <c r="Y582" s="56">
        <f>+'INFO ENEL'!R570</f>
        <v>1</v>
      </c>
      <c r="Z582" s="59">
        <f t="shared" si="86"/>
        <v>2.7</v>
      </c>
    </row>
    <row r="583" spans="1:26" s="90" customFormat="1" ht="15" customHeight="1" x14ac:dyDescent="0.25">
      <c r="A583" s="55">
        <f>+'INFO ENEL'!A571</f>
        <v>566</v>
      </c>
      <c r="B583" s="121" t="str">
        <f>+INDEX($B$8:$B$15,MATCH(L583,$L$8:$L$15,0))</f>
        <v>MOD INV_2017</v>
      </c>
      <c r="C583" s="56" t="str">
        <f>+'INFO ENEL'!B571</f>
        <v>Lima</v>
      </c>
      <c r="D583" s="56" t="str">
        <f>+'INFO ENEL'!D571</f>
        <v>Distrito Comas</v>
      </c>
      <c r="E583" s="56" t="str">
        <f>+'INFO ENEL'!D571</f>
        <v>Distrito Comas</v>
      </c>
      <c r="F583" s="50">
        <f>+'INFO ENEL'!E571</f>
        <v>0</v>
      </c>
      <c r="G583" s="56" t="str">
        <f>+'INFO ENEL'!L571</f>
        <v>AT</v>
      </c>
      <c r="H583" s="57">
        <f>+'INFO ENEL'!M571</f>
        <v>77.820305833374874</v>
      </c>
      <c r="I583" s="56">
        <f>+'INFO ENEL'!N571</f>
        <v>18</v>
      </c>
      <c r="J583" s="56" t="str">
        <f>+'INFO ENEL'!O571</f>
        <v>Poste</v>
      </c>
      <c r="K583" s="56" t="str">
        <f>+'INFO ENEL'!P571</f>
        <v>Madera</v>
      </c>
      <c r="L583" s="56" t="str">
        <f>+'INFO ENEL'!Q571</f>
        <v>PM60C1</v>
      </c>
      <c r="M583" s="55" t="str">
        <f>+IF(ISERROR(INDEX('Estructuras de Acero y Concreto'!$C$6:$C$577,MATCH(L583,'Estructuras de Acero y Concreto'!$D$6:$D$577,0)))=FALSE,INDEX('Estructuras de Acero y Concreto'!$C$6:$C$577,MATCH(L583,'Estructuras de Acero y Concreto'!$D$6:$D$577,0)),IF(ISERROR(INDEX('Estructuras de Madera'!$C$5:$C$122,MATCH(L583,'Estructuras de Madera'!$D$5:$D$122,0)))=FALSE,INDEX('Estructuras de Madera'!$C$5:$C$122,MATCH(L583,'Estructuras de Madera'!$D$5:$D$122,0)),INDEX(SICODI!$G$3:$G$2404,MATCH(L583,SICODI!$G$3:$G$2404,0))))</f>
        <v>EMSU1P60C1</v>
      </c>
      <c r="N583" s="121" t="str">
        <f>+IF(ISERROR(VLOOKUP(M583,'Resumen de precios LLTT'!$C$17:$D$3071,2,FALSE))=FALSE,VLOOKUP(M583,'Resumen de precios LLTT'!$C$17:$D$3071,2,FALSE),VLOOKUP(M583,SICODI!$G$3:$J$2404,2,FALSE))</f>
        <v>Estructura de  Suspensión compuesto por 1 postes de madera tratada 60' Clase 1</v>
      </c>
      <c r="O583" s="58">
        <f>+IF(ISERROR(VLOOKUP(M583,'Resumen de precios LLTT'!$C$17:$G$3071,5,FALSE))=FALSE,VLOOKUP(M583,'Resumen de precios LLTT'!$C$17:$G$3071,5,FALSE),VLOOKUP(M583,SICODI!$G$3:$J$2404,4,FALSE))</f>
        <v>2141.5628345688324</v>
      </c>
      <c r="P583" s="16">
        <f t="shared" si="78"/>
        <v>0.84299999999999997</v>
      </c>
      <c r="Q583" s="78">
        <f t="shared" si="79"/>
        <v>3946.9003041103579</v>
      </c>
      <c r="R583" s="56">
        <v>0</v>
      </c>
      <c r="S583" s="16">
        <f t="shared" si="80"/>
        <v>0.13400000000000001</v>
      </c>
      <c r="T583" s="79">
        <f t="shared" si="81"/>
        <v>44.073720062565663</v>
      </c>
      <c r="U583" s="80">
        <f t="shared" si="82"/>
        <v>0.183</v>
      </c>
      <c r="V583" s="81">
        <f t="shared" si="83"/>
        <v>8.0654907714495163</v>
      </c>
      <c r="W583" s="79">
        <f t="shared" si="84"/>
        <v>2.7140075144318634</v>
      </c>
      <c r="X583" s="60">
        <f t="shared" si="85"/>
        <v>2.7</v>
      </c>
      <c r="Y583" s="56">
        <f>+'INFO ENEL'!R571</f>
        <v>1</v>
      </c>
      <c r="Z583" s="59">
        <f t="shared" si="86"/>
        <v>2.7</v>
      </c>
    </row>
    <row r="584" spans="1:26" s="90" customFormat="1" ht="15" customHeight="1" x14ac:dyDescent="0.25">
      <c r="A584" s="55">
        <f>+'INFO ENEL'!A572</f>
        <v>567</v>
      </c>
      <c r="B584" s="121" t="str">
        <f>+INDEX($B$8:$B$15,MATCH(L584,$L$8:$L$15,0))</f>
        <v>SICODI</v>
      </c>
      <c r="C584" s="56" t="str">
        <f>+'INFO ENEL'!B572</f>
        <v>Lima</v>
      </c>
      <c r="D584" s="56" t="str">
        <f>+'INFO ENEL'!D572</f>
        <v>Distrito de San Martin de Porres</v>
      </c>
      <c r="E584" s="56" t="str">
        <f>+'INFO ENEL'!D572</f>
        <v>Distrito de San Martin de Porres</v>
      </c>
      <c r="F584" s="50">
        <f>+'INFO ENEL'!E572</f>
        <v>0</v>
      </c>
      <c r="G584" s="56" t="str">
        <f>+'INFO ENEL'!L572</f>
        <v>MT</v>
      </c>
      <c r="H584" s="57">
        <f>+'INFO ENEL'!M572</f>
        <v>28.284172252684236</v>
      </c>
      <c r="I584" s="56">
        <f>+'INFO ENEL'!N572</f>
        <v>13</v>
      </c>
      <c r="J584" s="56" t="str">
        <f>+'INFO ENEL'!O572</f>
        <v>Poste</v>
      </c>
      <c r="K584" s="56" t="str">
        <f>+'INFO ENEL'!P572</f>
        <v>Concreto</v>
      </c>
      <c r="L584" s="56" t="str">
        <f>+'INFO ENEL'!Q572</f>
        <v>PPC20</v>
      </c>
      <c r="M584" s="55" t="str">
        <f>+IF(ISERROR(INDEX('Estructuras de Acero y Concreto'!$C$6:$C$577,MATCH(L584,'Estructuras de Acero y Concreto'!$D$6:$D$577,0)))=FALSE,INDEX('Estructuras de Acero y Concreto'!$C$6:$C$577,MATCH(L584,'Estructuras de Acero y Concreto'!$D$6:$D$577,0)),IF(ISERROR(INDEX('Estructuras de Madera'!$C$5:$C$122,MATCH(L584,'Estructuras de Madera'!$D$5:$D$122,0)))=FALSE,INDEX('Estructuras de Madera'!$C$5:$C$122,MATCH(L584,'Estructuras de Madera'!$D$5:$D$122,0)),INDEX(SICODI!$G$3:$G$2404,MATCH(L584,SICODI!$G$3:$G$2404,0))))</f>
        <v>PPC20</v>
      </c>
      <c r="N584" s="121" t="str">
        <f>+IF(ISERROR(VLOOKUP(M584,'Resumen de precios LLTT'!$C$17:$D$3071,2,FALSE))=FALSE,VLOOKUP(M584,'Resumen de precios LLTT'!$C$17:$D$3071,2,FALSE),VLOOKUP(M584,SICODI!$G$3:$J$2404,2,FALSE))</f>
        <v>POSTE DE CONCRETO ARMADO DE 13/400/150/345</v>
      </c>
      <c r="O584" s="58">
        <f>+IF(ISERROR(VLOOKUP(M584,'Resumen de precios LLTT'!$C$17:$G$3071,5,FALSE))=FALSE,VLOOKUP(M584,'Resumen de precios LLTT'!$C$17:$G$3071,5,FALSE),VLOOKUP(M584,SICODI!$G$3:$J$2404,4,FALSE))</f>
        <v>364.69</v>
      </c>
      <c r="P584" s="16">
        <f t="shared" si="78"/>
        <v>0.84299999999999997</v>
      </c>
      <c r="Q584" s="78">
        <f t="shared" si="79"/>
        <v>672.12366999999995</v>
      </c>
      <c r="R584" s="56">
        <v>0</v>
      </c>
      <c r="S584" s="16">
        <f t="shared" si="80"/>
        <v>0.13400000000000001</v>
      </c>
      <c r="T584" s="79">
        <f t="shared" si="81"/>
        <v>7.5053809816666659</v>
      </c>
      <c r="U584" s="80">
        <f t="shared" si="82"/>
        <v>0.183</v>
      </c>
      <c r="V584" s="81">
        <f t="shared" si="83"/>
        <v>1.3734847196449997</v>
      </c>
      <c r="W584" s="79">
        <f t="shared" si="84"/>
        <v>0.46217247724950827</v>
      </c>
      <c r="X584" s="60">
        <f t="shared" si="85"/>
        <v>0.5</v>
      </c>
      <c r="Y584" s="56">
        <f>+'INFO ENEL'!R572</f>
        <v>1</v>
      </c>
      <c r="Z584" s="59">
        <f t="shared" si="86"/>
        <v>0.5</v>
      </c>
    </row>
    <row r="585" spans="1:26" s="90" customFormat="1" ht="15" customHeight="1" x14ac:dyDescent="0.25">
      <c r="A585" s="55">
        <f>+'INFO ENEL'!A573</f>
        <v>568</v>
      </c>
      <c r="B585" s="121" t="str">
        <f>+INDEX($B$8:$B$15,MATCH(L585,$L$8:$L$15,0))</f>
        <v>SICODI</v>
      </c>
      <c r="C585" s="56" t="str">
        <f>+'INFO ENEL'!B573</f>
        <v>Lima</v>
      </c>
      <c r="D585" s="56" t="str">
        <f>+'INFO ENEL'!D573</f>
        <v>Distrito de San Martin de Porres</v>
      </c>
      <c r="E585" s="56" t="str">
        <f>+'INFO ENEL'!D573</f>
        <v>Distrito de San Martin de Porres</v>
      </c>
      <c r="F585" s="50">
        <f>+'INFO ENEL'!E573</f>
        <v>0</v>
      </c>
      <c r="G585" s="56" t="str">
        <f>+'INFO ENEL'!L573</f>
        <v>MT</v>
      </c>
      <c r="H585" s="57">
        <f>+'INFO ENEL'!M573</f>
        <v>30.594019023662</v>
      </c>
      <c r="I585" s="56">
        <f>+'INFO ENEL'!N573</f>
        <v>13</v>
      </c>
      <c r="J585" s="56" t="str">
        <f>+'INFO ENEL'!O573</f>
        <v>Poste</v>
      </c>
      <c r="K585" s="56" t="str">
        <f>+'INFO ENEL'!P573</f>
        <v>Concreto</v>
      </c>
      <c r="L585" s="56" t="str">
        <f>+'INFO ENEL'!Q573</f>
        <v>PPC20</v>
      </c>
      <c r="M585" s="55" t="str">
        <f>+IF(ISERROR(INDEX('Estructuras de Acero y Concreto'!$C$6:$C$577,MATCH(L585,'Estructuras de Acero y Concreto'!$D$6:$D$577,0)))=FALSE,INDEX('Estructuras de Acero y Concreto'!$C$6:$C$577,MATCH(L585,'Estructuras de Acero y Concreto'!$D$6:$D$577,0)),IF(ISERROR(INDEX('Estructuras de Madera'!$C$5:$C$122,MATCH(L585,'Estructuras de Madera'!$D$5:$D$122,0)))=FALSE,INDEX('Estructuras de Madera'!$C$5:$C$122,MATCH(L585,'Estructuras de Madera'!$D$5:$D$122,0)),INDEX(SICODI!$G$3:$G$2404,MATCH(L585,SICODI!$G$3:$G$2404,0))))</f>
        <v>PPC20</v>
      </c>
      <c r="N585" s="121" t="str">
        <f>+IF(ISERROR(VLOOKUP(M585,'Resumen de precios LLTT'!$C$17:$D$3071,2,FALSE))=FALSE,VLOOKUP(M585,'Resumen de precios LLTT'!$C$17:$D$3071,2,FALSE),VLOOKUP(M585,SICODI!$G$3:$J$2404,2,FALSE))</f>
        <v>POSTE DE CONCRETO ARMADO DE 13/400/150/345</v>
      </c>
      <c r="O585" s="58">
        <f>+IF(ISERROR(VLOOKUP(M585,'Resumen de precios LLTT'!$C$17:$G$3071,5,FALSE))=FALSE,VLOOKUP(M585,'Resumen de precios LLTT'!$C$17:$G$3071,5,FALSE),VLOOKUP(M585,SICODI!$G$3:$J$2404,4,FALSE))</f>
        <v>364.69</v>
      </c>
      <c r="P585" s="16">
        <f t="shared" ref="P585:P648" si="87">IF(G585="BT", $P$2, $P$3)</f>
        <v>0.84299999999999997</v>
      </c>
      <c r="Q585" s="78">
        <f t="shared" ref="Q585:Q648" si="88">O585*(P585+1)</f>
        <v>672.12366999999995</v>
      </c>
      <c r="R585" s="56">
        <v>0</v>
      </c>
      <c r="S585" s="16">
        <f t="shared" ref="S585:S648" si="89">IF(G585="BT", ($S$2), ($S$3))</f>
        <v>0.13400000000000001</v>
      </c>
      <c r="T585" s="79">
        <f t="shared" ref="T585:T648" si="90">(Q585*S585)/12</f>
        <v>7.5053809816666659</v>
      </c>
      <c r="U585" s="80">
        <f t="shared" ref="U585:U648" si="91">IF(G585="BT", ($U$2), ($U$3))</f>
        <v>0.183</v>
      </c>
      <c r="V585" s="81">
        <f t="shared" ref="V585:V648" si="92">T585*U585</f>
        <v>1.3734847196449997</v>
      </c>
      <c r="W585" s="79">
        <f t="shared" ref="W585:W648" si="93">(V585*(1/3)*(1+$Y$2))+R585</f>
        <v>0.46217247724950827</v>
      </c>
      <c r="X585" s="60">
        <f t="shared" si="85"/>
        <v>0.5</v>
      </c>
      <c r="Y585" s="56">
        <f>+'INFO ENEL'!R573</f>
        <v>1</v>
      </c>
      <c r="Z585" s="59">
        <f t="shared" si="86"/>
        <v>0.5</v>
      </c>
    </row>
    <row r="586" spans="1:26" s="90" customFormat="1" ht="15" customHeight="1" x14ac:dyDescent="0.25">
      <c r="A586" s="55">
        <f>+'INFO ENEL'!A574</f>
        <v>569</v>
      </c>
      <c r="B586" s="121" t="str">
        <f>+INDEX($B$8:$B$15,MATCH(L586,$L$8:$L$15,0))</f>
        <v>SICODI</v>
      </c>
      <c r="C586" s="56" t="str">
        <f>+'INFO ENEL'!B574</f>
        <v>Lima</v>
      </c>
      <c r="D586" s="56" t="str">
        <f>+'INFO ENEL'!D574</f>
        <v>Distrito de San Martin de Porres</v>
      </c>
      <c r="E586" s="56" t="str">
        <f>+'INFO ENEL'!D574</f>
        <v>Distrito de San Martin de Porres</v>
      </c>
      <c r="F586" s="50">
        <f>+'INFO ENEL'!E574</f>
        <v>0</v>
      </c>
      <c r="G586" s="56" t="str">
        <f>+'INFO ENEL'!L574</f>
        <v>MT</v>
      </c>
      <c r="H586" s="57">
        <f>+'INFO ENEL'!M574</f>
        <v>21.095023109728988</v>
      </c>
      <c r="I586" s="56">
        <f>+'INFO ENEL'!N574</f>
        <v>13</v>
      </c>
      <c r="J586" s="56" t="str">
        <f>+'INFO ENEL'!O574</f>
        <v>Poste</v>
      </c>
      <c r="K586" s="56" t="str">
        <f>+'INFO ENEL'!P574</f>
        <v>Concreto</v>
      </c>
      <c r="L586" s="56" t="str">
        <f>+'INFO ENEL'!Q574</f>
        <v>PPC20</v>
      </c>
      <c r="M586" s="55" t="str">
        <f>+IF(ISERROR(INDEX('Estructuras de Acero y Concreto'!$C$6:$C$577,MATCH(L586,'Estructuras de Acero y Concreto'!$D$6:$D$577,0)))=FALSE,INDEX('Estructuras de Acero y Concreto'!$C$6:$C$577,MATCH(L586,'Estructuras de Acero y Concreto'!$D$6:$D$577,0)),IF(ISERROR(INDEX('Estructuras de Madera'!$C$5:$C$122,MATCH(L586,'Estructuras de Madera'!$D$5:$D$122,0)))=FALSE,INDEX('Estructuras de Madera'!$C$5:$C$122,MATCH(L586,'Estructuras de Madera'!$D$5:$D$122,0)),INDEX(SICODI!$G$3:$G$2404,MATCH(L586,SICODI!$G$3:$G$2404,0))))</f>
        <v>PPC20</v>
      </c>
      <c r="N586" s="121" t="str">
        <f>+IF(ISERROR(VLOOKUP(M586,'Resumen de precios LLTT'!$C$17:$D$3071,2,FALSE))=FALSE,VLOOKUP(M586,'Resumen de precios LLTT'!$C$17:$D$3071,2,FALSE),VLOOKUP(M586,SICODI!$G$3:$J$2404,2,FALSE))</f>
        <v>POSTE DE CONCRETO ARMADO DE 13/400/150/345</v>
      </c>
      <c r="O586" s="58">
        <f>+IF(ISERROR(VLOOKUP(M586,'Resumen de precios LLTT'!$C$17:$G$3071,5,FALSE))=FALSE,VLOOKUP(M586,'Resumen de precios LLTT'!$C$17:$G$3071,5,FALSE),VLOOKUP(M586,SICODI!$G$3:$J$2404,4,FALSE))</f>
        <v>364.69</v>
      </c>
      <c r="P586" s="16">
        <f t="shared" si="87"/>
        <v>0.84299999999999997</v>
      </c>
      <c r="Q586" s="78">
        <f t="shared" si="88"/>
        <v>672.12366999999995</v>
      </c>
      <c r="R586" s="56">
        <v>0</v>
      </c>
      <c r="S586" s="16">
        <f t="shared" si="89"/>
        <v>0.13400000000000001</v>
      </c>
      <c r="T586" s="79">
        <f t="shared" si="90"/>
        <v>7.5053809816666659</v>
      </c>
      <c r="U586" s="80">
        <f t="shared" si="91"/>
        <v>0.183</v>
      </c>
      <c r="V586" s="81">
        <f t="shared" si="92"/>
        <v>1.3734847196449997</v>
      </c>
      <c r="W586" s="79">
        <f t="shared" si="93"/>
        <v>0.46217247724950827</v>
      </c>
      <c r="X586" s="60">
        <f t="shared" si="85"/>
        <v>0.5</v>
      </c>
      <c r="Y586" s="56">
        <f>+'INFO ENEL'!R574</f>
        <v>1</v>
      </c>
      <c r="Z586" s="59">
        <f t="shared" si="86"/>
        <v>0.5</v>
      </c>
    </row>
    <row r="587" spans="1:26" s="90" customFormat="1" ht="15" customHeight="1" x14ac:dyDescent="0.25">
      <c r="A587" s="55">
        <f>+'INFO ENEL'!A575</f>
        <v>570</v>
      </c>
      <c r="B587" s="121" t="str">
        <f>+INDEX($B$8:$B$15,MATCH(L587,$L$8:$L$15,0))</f>
        <v>SICODI</v>
      </c>
      <c r="C587" s="56" t="str">
        <f>+'INFO ENEL'!B575</f>
        <v>Lima</v>
      </c>
      <c r="D587" s="56" t="str">
        <f>+'INFO ENEL'!D575</f>
        <v>Distrito de San Martin de Porres</v>
      </c>
      <c r="E587" s="56" t="str">
        <f>+'INFO ENEL'!D575</f>
        <v>Distrito de San Martin de Porres</v>
      </c>
      <c r="F587" s="50">
        <f>+'INFO ENEL'!E575</f>
        <v>0</v>
      </c>
      <c r="G587" s="56" t="str">
        <f>+'INFO ENEL'!L575</f>
        <v>MT</v>
      </c>
      <c r="H587" s="57">
        <f>+'INFO ENEL'!M575</f>
        <v>40.792254166647986</v>
      </c>
      <c r="I587" s="56">
        <f>+'INFO ENEL'!N575</f>
        <v>13</v>
      </c>
      <c r="J587" s="56" t="str">
        <f>+'INFO ENEL'!O575</f>
        <v>Poste</v>
      </c>
      <c r="K587" s="56" t="str">
        <f>+'INFO ENEL'!P575</f>
        <v>Concreto</v>
      </c>
      <c r="L587" s="56" t="str">
        <f>+'INFO ENEL'!Q575</f>
        <v>PPC20</v>
      </c>
      <c r="M587" s="55" t="str">
        <f>+IF(ISERROR(INDEX('Estructuras de Acero y Concreto'!$C$6:$C$577,MATCH(L587,'Estructuras de Acero y Concreto'!$D$6:$D$577,0)))=FALSE,INDEX('Estructuras de Acero y Concreto'!$C$6:$C$577,MATCH(L587,'Estructuras de Acero y Concreto'!$D$6:$D$577,0)),IF(ISERROR(INDEX('Estructuras de Madera'!$C$5:$C$122,MATCH(L587,'Estructuras de Madera'!$D$5:$D$122,0)))=FALSE,INDEX('Estructuras de Madera'!$C$5:$C$122,MATCH(L587,'Estructuras de Madera'!$D$5:$D$122,0)),INDEX(SICODI!$G$3:$G$2404,MATCH(L587,SICODI!$G$3:$G$2404,0))))</f>
        <v>PPC20</v>
      </c>
      <c r="N587" s="121" t="str">
        <f>+IF(ISERROR(VLOOKUP(M587,'Resumen de precios LLTT'!$C$17:$D$3071,2,FALSE))=FALSE,VLOOKUP(M587,'Resumen de precios LLTT'!$C$17:$D$3071,2,FALSE),VLOOKUP(M587,SICODI!$G$3:$J$2404,2,FALSE))</f>
        <v>POSTE DE CONCRETO ARMADO DE 13/400/150/345</v>
      </c>
      <c r="O587" s="58">
        <f>+IF(ISERROR(VLOOKUP(M587,'Resumen de precios LLTT'!$C$17:$G$3071,5,FALSE))=FALSE,VLOOKUP(M587,'Resumen de precios LLTT'!$C$17:$G$3071,5,FALSE),VLOOKUP(M587,SICODI!$G$3:$J$2404,4,FALSE))</f>
        <v>364.69</v>
      </c>
      <c r="P587" s="16">
        <f t="shared" si="87"/>
        <v>0.84299999999999997</v>
      </c>
      <c r="Q587" s="78">
        <f t="shared" si="88"/>
        <v>672.12366999999995</v>
      </c>
      <c r="R587" s="56">
        <v>0</v>
      </c>
      <c r="S587" s="16">
        <f t="shared" si="89"/>
        <v>0.13400000000000001</v>
      </c>
      <c r="T587" s="79">
        <f t="shared" si="90"/>
        <v>7.5053809816666659</v>
      </c>
      <c r="U587" s="80">
        <f t="shared" si="91"/>
        <v>0.183</v>
      </c>
      <c r="V587" s="81">
        <f t="shared" si="92"/>
        <v>1.3734847196449997</v>
      </c>
      <c r="W587" s="79">
        <f t="shared" si="93"/>
        <v>0.46217247724950827</v>
      </c>
      <c r="X587" s="60">
        <f t="shared" si="85"/>
        <v>0.5</v>
      </c>
      <c r="Y587" s="56">
        <f>+'INFO ENEL'!R575</f>
        <v>1</v>
      </c>
      <c r="Z587" s="59">
        <f t="shared" si="86"/>
        <v>0.5</v>
      </c>
    </row>
    <row r="588" spans="1:26" s="90" customFormat="1" ht="15" customHeight="1" x14ac:dyDescent="0.25">
      <c r="A588" s="55">
        <f>+'INFO ENEL'!A576</f>
        <v>571</v>
      </c>
      <c r="B588" s="121" t="str">
        <f>+INDEX($B$8:$B$15,MATCH(L588,$L$8:$L$15,0))</f>
        <v>SICODI</v>
      </c>
      <c r="C588" s="56" t="str">
        <f>+'INFO ENEL'!B576</f>
        <v>Lima</v>
      </c>
      <c r="D588" s="56" t="str">
        <f>+'INFO ENEL'!D576</f>
        <v>Distrito de San Martin de Porres</v>
      </c>
      <c r="E588" s="56" t="str">
        <f>+'INFO ENEL'!D576</f>
        <v>Distrito de San Martin de Porres</v>
      </c>
      <c r="F588" s="50">
        <f>+'INFO ENEL'!E576</f>
        <v>0</v>
      </c>
      <c r="G588" s="56" t="str">
        <f>+'INFO ENEL'!L576</f>
        <v>MT</v>
      </c>
      <c r="H588" s="57">
        <f>+'INFO ENEL'!M576</f>
        <v>29.274562336608895</v>
      </c>
      <c r="I588" s="56">
        <f>+'INFO ENEL'!N576</f>
        <v>15</v>
      </c>
      <c r="J588" s="56" t="str">
        <f>+'INFO ENEL'!O576</f>
        <v>Poste</v>
      </c>
      <c r="K588" s="56" t="str">
        <f>+'INFO ENEL'!P576</f>
        <v>Concreto</v>
      </c>
      <c r="L588" s="56" t="str">
        <f>+'INFO ENEL'!Q576</f>
        <v>PPC24</v>
      </c>
      <c r="M588" s="55" t="str">
        <f>+IF(ISERROR(INDEX('Estructuras de Acero y Concreto'!$C$6:$C$577,MATCH(L588,'Estructuras de Acero y Concreto'!$D$6:$D$577,0)))=FALSE,INDEX('Estructuras de Acero y Concreto'!$C$6:$C$577,MATCH(L588,'Estructuras de Acero y Concreto'!$D$6:$D$577,0)),IF(ISERROR(INDEX('Estructuras de Madera'!$C$5:$C$122,MATCH(L588,'Estructuras de Madera'!$D$5:$D$122,0)))=FALSE,INDEX('Estructuras de Madera'!$C$5:$C$122,MATCH(L588,'Estructuras de Madera'!$D$5:$D$122,0)),INDEX(SICODI!$G$3:$G$2404,MATCH(L588,SICODI!$G$3:$G$2404,0))))</f>
        <v>PPC24</v>
      </c>
      <c r="N588" s="121" t="str">
        <f>+IF(ISERROR(VLOOKUP(M588,'Resumen de precios LLTT'!$C$17:$D$3071,2,FALSE))=FALSE,VLOOKUP(M588,'Resumen de precios LLTT'!$C$17:$D$3071,2,FALSE),VLOOKUP(M588,SICODI!$G$3:$J$2404,2,FALSE))</f>
        <v>POSTE DE CONCRETO ARMADO DE 15/400/150/375</v>
      </c>
      <c r="O588" s="58">
        <f>+IF(ISERROR(VLOOKUP(M588,'Resumen de precios LLTT'!$C$17:$G$3071,5,FALSE))=FALSE,VLOOKUP(M588,'Resumen de precios LLTT'!$C$17:$G$3071,5,FALSE),VLOOKUP(M588,SICODI!$G$3:$J$2404,4,FALSE))</f>
        <v>476.76</v>
      </c>
      <c r="P588" s="16">
        <f t="shared" si="87"/>
        <v>0.84299999999999997</v>
      </c>
      <c r="Q588" s="78">
        <f t="shared" si="88"/>
        <v>878.66867999999999</v>
      </c>
      <c r="R588" s="56">
        <v>0</v>
      </c>
      <c r="S588" s="16">
        <f t="shared" si="89"/>
        <v>0.13400000000000001</v>
      </c>
      <c r="T588" s="79">
        <f t="shared" si="90"/>
        <v>9.8118002600000001</v>
      </c>
      <c r="U588" s="80">
        <f t="shared" si="91"/>
        <v>0.183</v>
      </c>
      <c r="V588" s="81">
        <f t="shared" si="92"/>
        <v>1.7955594475800001</v>
      </c>
      <c r="W588" s="79">
        <f t="shared" si="93"/>
        <v>0.60419904645994038</v>
      </c>
      <c r="X588" s="60">
        <f t="shared" si="85"/>
        <v>0.6</v>
      </c>
      <c r="Y588" s="56">
        <f>+'INFO ENEL'!R576</f>
        <v>1</v>
      </c>
      <c r="Z588" s="59">
        <f t="shared" si="86"/>
        <v>0.6</v>
      </c>
    </row>
    <row r="589" spans="1:26" s="90" customFormat="1" ht="15" customHeight="1" x14ac:dyDescent="0.25">
      <c r="A589" s="55">
        <f>+'INFO ENEL'!A577</f>
        <v>572</v>
      </c>
      <c r="B589" s="121" t="str">
        <f>+INDEX($B$8:$B$15,MATCH(L589,$L$8:$L$15,0))</f>
        <v>SICODI</v>
      </c>
      <c r="C589" s="56" t="str">
        <f>+'INFO ENEL'!B577</f>
        <v>Lima</v>
      </c>
      <c r="D589" s="56" t="str">
        <f>+'INFO ENEL'!D577</f>
        <v>Distrito de San Martin de Porres</v>
      </c>
      <c r="E589" s="56" t="str">
        <f>+'INFO ENEL'!D577</f>
        <v>Distrito de San Martin de Porres</v>
      </c>
      <c r="F589" s="50">
        <f>+'INFO ENEL'!E577</f>
        <v>0</v>
      </c>
      <c r="G589" s="56" t="str">
        <f>+'INFO ENEL'!L577</f>
        <v>MT</v>
      </c>
      <c r="H589" s="57">
        <f>+'INFO ENEL'!M577</f>
        <v>29.274562336608895</v>
      </c>
      <c r="I589" s="56">
        <f>+'INFO ENEL'!N577</f>
        <v>15</v>
      </c>
      <c r="J589" s="56" t="str">
        <f>+'INFO ENEL'!O577</f>
        <v>Poste</v>
      </c>
      <c r="K589" s="56" t="str">
        <f>+'INFO ENEL'!P577</f>
        <v>Concreto</v>
      </c>
      <c r="L589" s="56" t="str">
        <f>+'INFO ENEL'!Q577</f>
        <v>PPC24</v>
      </c>
      <c r="M589" s="55" t="str">
        <f>+IF(ISERROR(INDEX('Estructuras de Acero y Concreto'!$C$6:$C$577,MATCH(L589,'Estructuras de Acero y Concreto'!$D$6:$D$577,0)))=FALSE,INDEX('Estructuras de Acero y Concreto'!$C$6:$C$577,MATCH(L589,'Estructuras de Acero y Concreto'!$D$6:$D$577,0)),IF(ISERROR(INDEX('Estructuras de Madera'!$C$5:$C$122,MATCH(L589,'Estructuras de Madera'!$D$5:$D$122,0)))=FALSE,INDEX('Estructuras de Madera'!$C$5:$C$122,MATCH(L589,'Estructuras de Madera'!$D$5:$D$122,0)),INDEX(SICODI!$G$3:$G$2404,MATCH(L589,SICODI!$G$3:$G$2404,0))))</f>
        <v>PPC24</v>
      </c>
      <c r="N589" s="121" t="str">
        <f>+IF(ISERROR(VLOOKUP(M589,'Resumen de precios LLTT'!$C$17:$D$3071,2,FALSE))=FALSE,VLOOKUP(M589,'Resumen de precios LLTT'!$C$17:$D$3071,2,FALSE),VLOOKUP(M589,SICODI!$G$3:$J$2404,2,FALSE))</f>
        <v>POSTE DE CONCRETO ARMADO DE 15/400/150/375</v>
      </c>
      <c r="O589" s="58">
        <f>+IF(ISERROR(VLOOKUP(M589,'Resumen de precios LLTT'!$C$17:$G$3071,5,FALSE))=FALSE,VLOOKUP(M589,'Resumen de precios LLTT'!$C$17:$G$3071,5,FALSE),VLOOKUP(M589,SICODI!$G$3:$J$2404,4,FALSE))</f>
        <v>476.76</v>
      </c>
      <c r="P589" s="16">
        <f t="shared" si="87"/>
        <v>0.84299999999999997</v>
      </c>
      <c r="Q589" s="78">
        <f t="shared" si="88"/>
        <v>878.66867999999999</v>
      </c>
      <c r="R589" s="56">
        <v>0</v>
      </c>
      <c r="S589" s="16">
        <f t="shared" si="89"/>
        <v>0.13400000000000001</v>
      </c>
      <c r="T589" s="79">
        <f t="shared" si="90"/>
        <v>9.8118002600000001</v>
      </c>
      <c r="U589" s="80">
        <f t="shared" si="91"/>
        <v>0.183</v>
      </c>
      <c r="V589" s="81">
        <f t="shared" si="92"/>
        <v>1.7955594475800001</v>
      </c>
      <c r="W589" s="79">
        <f t="shared" si="93"/>
        <v>0.60419904645994038</v>
      </c>
      <c r="X589" s="60">
        <f t="shared" si="85"/>
        <v>0.6</v>
      </c>
      <c r="Y589" s="56">
        <f>+'INFO ENEL'!R577</f>
        <v>1</v>
      </c>
      <c r="Z589" s="59">
        <f t="shared" si="86"/>
        <v>0.6</v>
      </c>
    </row>
    <row r="590" spans="1:26" s="90" customFormat="1" ht="15" customHeight="1" x14ac:dyDescent="0.25">
      <c r="A590" s="55">
        <f>+'INFO ENEL'!A578</f>
        <v>573</v>
      </c>
      <c r="B590" s="121" t="str">
        <f>+INDEX($B$8:$B$15,MATCH(L590,$L$8:$L$15,0))</f>
        <v>SICODI</v>
      </c>
      <c r="C590" s="56" t="str">
        <f>+'INFO ENEL'!B578</f>
        <v>Lima</v>
      </c>
      <c r="D590" s="56" t="str">
        <f>+'INFO ENEL'!D578</f>
        <v>Distrito de San Martin de Porres</v>
      </c>
      <c r="E590" s="56" t="str">
        <f>+'INFO ENEL'!D578</f>
        <v>Distrito de San Martin de Porres</v>
      </c>
      <c r="F590" s="50">
        <f>+'INFO ENEL'!E578</f>
        <v>0</v>
      </c>
      <c r="G590" s="56" t="str">
        <f>+'INFO ENEL'!L578</f>
        <v>MT</v>
      </c>
      <c r="H590" s="57">
        <f>+'INFO ENEL'!M578</f>
        <v>29.274562336608895</v>
      </c>
      <c r="I590" s="56">
        <f>+'INFO ENEL'!N578</f>
        <v>13</v>
      </c>
      <c r="J590" s="56" t="str">
        <f>+'INFO ENEL'!O578</f>
        <v>Poste</v>
      </c>
      <c r="K590" s="56" t="str">
        <f>+'INFO ENEL'!P578</f>
        <v>Concreto</v>
      </c>
      <c r="L590" s="56" t="str">
        <f>+'INFO ENEL'!Q578</f>
        <v>PPC20</v>
      </c>
      <c r="M590" s="55" t="str">
        <f>+IF(ISERROR(INDEX('Estructuras de Acero y Concreto'!$C$6:$C$577,MATCH(L590,'Estructuras de Acero y Concreto'!$D$6:$D$577,0)))=FALSE,INDEX('Estructuras de Acero y Concreto'!$C$6:$C$577,MATCH(L590,'Estructuras de Acero y Concreto'!$D$6:$D$577,0)),IF(ISERROR(INDEX('Estructuras de Madera'!$C$5:$C$122,MATCH(L590,'Estructuras de Madera'!$D$5:$D$122,0)))=FALSE,INDEX('Estructuras de Madera'!$C$5:$C$122,MATCH(L590,'Estructuras de Madera'!$D$5:$D$122,0)),INDEX(SICODI!$G$3:$G$2404,MATCH(L590,SICODI!$G$3:$G$2404,0))))</f>
        <v>PPC20</v>
      </c>
      <c r="N590" s="121" t="str">
        <f>+IF(ISERROR(VLOOKUP(M590,'Resumen de precios LLTT'!$C$17:$D$3071,2,FALSE))=FALSE,VLOOKUP(M590,'Resumen de precios LLTT'!$C$17:$D$3071,2,FALSE),VLOOKUP(M590,SICODI!$G$3:$J$2404,2,FALSE))</f>
        <v>POSTE DE CONCRETO ARMADO DE 13/400/150/345</v>
      </c>
      <c r="O590" s="58">
        <f>+IF(ISERROR(VLOOKUP(M590,'Resumen de precios LLTT'!$C$17:$G$3071,5,FALSE))=FALSE,VLOOKUP(M590,'Resumen de precios LLTT'!$C$17:$G$3071,5,FALSE),VLOOKUP(M590,SICODI!$G$3:$J$2404,4,FALSE))</f>
        <v>364.69</v>
      </c>
      <c r="P590" s="16">
        <f t="shared" si="87"/>
        <v>0.84299999999999997</v>
      </c>
      <c r="Q590" s="78">
        <f t="shared" si="88"/>
        <v>672.12366999999995</v>
      </c>
      <c r="R590" s="56">
        <v>0</v>
      </c>
      <c r="S590" s="16">
        <f t="shared" si="89"/>
        <v>0.13400000000000001</v>
      </c>
      <c r="T590" s="79">
        <f t="shared" si="90"/>
        <v>7.5053809816666659</v>
      </c>
      <c r="U590" s="80">
        <f t="shared" si="91"/>
        <v>0.183</v>
      </c>
      <c r="V590" s="81">
        <f t="shared" si="92"/>
        <v>1.3734847196449997</v>
      </c>
      <c r="W590" s="79">
        <f t="shared" si="93"/>
        <v>0.46217247724950827</v>
      </c>
      <c r="X590" s="60">
        <f t="shared" si="85"/>
        <v>0.5</v>
      </c>
      <c r="Y590" s="56">
        <f>+'INFO ENEL'!R578</f>
        <v>1</v>
      </c>
      <c r="Z590" s="59">
        <f t="shared" si="86"/>
        <v>0.5</v>
      </c>
    </row>
    <row r="591" spans="1:26" s="90" customFormat="1" ht="15" customHeight="1" x14ac:dyDescent="0.25">
      <c r="A591" s="55">
        <f>+'INFO ENEL'!A579</f>
        <v>574</v>
      </c>
      <c r="B591" s="121" t="str">
        <f>+INDEX($B$8:$B$15,MATCH(L591,$L$8:$L$15,0))</f>
        <v>MOD INV_2017</v>
      </c>
      <c r="C591" s="56" t="str">
        <f>+'INFO ENEL'!B579</f>
        <v>Lima</v>
      </c>
      <c r="D591" s="56" t="str">
        <f>+'INFO ENEL'!D579</f>
        <v>Distrito Comas</v>
      </c>
      <c r="E591" s="56" t="str">
        <f>+'INFO ENEL'!D579</f>
        <v>Distrito Comas</v>
      </c>
      <c r="F591" s="50">
        <f>+'INFO ENEL'!E579</f>
        <v>0</v>
      </c>
      <c r="G591" s="56" t="str">
        <f>+'INFO ENEL'!L579</f>
        <v>AT</v>
      </c>
      <c r="H591" s="57">
        <f>+'INFO ENEL'!M579</f>
        <v>78.771822373231913</v>
      </c>
      <c r="I591" s="56">
        <f>+'INFO ENEL'!N579</f>
        <v>18</v>
      </c>
      <c r="J591" s="56" t="str">
        <f>+'INFO ENEL'!O579</f>
        <v>Poste</v>
      </c>
      <c r="K591" s="56" t="str">
        <f>+'INFO ENEL'!P579</f>
        <v>Concreto</v>
      </c>
      <c r="L591" s="56" t="str">
        <f>+'INFO ENEL'!Q579</f>
        <v>PA18/7600</v>
      </c>
      <c r="M591" s="55" t="str">
        <f>+IF(ISERROR(INDEX('Estructuras de Acero y Concreto'!$C$6:$C$577,MATCH(L591,'Estructuras de Acero y Concreto'!$D$6:$D$577,0)))=FALSE,INDEX('Estructuras de Acero y Concreto'!$C$6:$C$577,MATCH(L591,'Estructuras de Acero y Concreto'!$D$6:$D$577,0)),IF(ISERROR(INDEX('Estructuras de Madera'!$C$5:$C$122,MATCH(L591,'Estructuras de Madera'!$D$5:$D$122,0)))=FALSE,INDEX('Estructuras de Madera'!$C$5:$C$122,MATCH(L591,'Estructuras de Madera'!$D$5:$D$122,0)),INDEX(SICODI!$G$3:$G$2404,MATCH(L591,SICODI!$G$3:$G$2404,0))))</f>
        <v>EA060COU0S0-300-A2</v>
      </c>
      <c r="N591" s="121" t="str">
        <f>+IF(ISERROR(VLOOKUP(M591,'Resumen de precios LLTT'!$C$17:$D$3071,2,FALSE))=FALSE,VLOOKUP(M591,'Resumen de precios LLTT'!$C$17:$D$3071,2,FALSE),VLOOKUP(M591,SICODI!$G$3:$J$2404,2,FALSE))</f>
        <v>1 Poste autosoportable de acero (18/7600) de ángulo mayor y terminal (90°) Tipo ATU1-18</v>
      </c>
      <c r="O591" s="58">
        <f>+IF(ISERROR(VLOOKUP(M591,'Resumen de precios LLTT'!$C$17:$G$3071,5,FALSE))=FALSE,VLOOKUP(M591,'Resumen de precios LLTT'!$C$17:$G$3071,5,FALSE),VLOOKUP(M591,SICODI!$G$3:$J$2404,4,FALSE))</f>
        <v>17210.080167841363</v>
      </c>
      <c r="P591" s="16">
        <f t="shared" si="87"/>
        <v>0.84299999999999997</v>
      </c>
      <c r="Q591" s="78">
        <f t="shared" si="88"/>
        <v>31718.177749331629</v>
      </c>
      <c r="R591" s="56">
        <v>0</v>
      </c>
      <c r="S591" s="16">
        <f t="shared" si="89"/>
        <v>0.13400000000000001</v>
      </c>
      <c r="T591" s="79">
        <f t="shared" si="90"/>
        <v>354.18631820086989</v>
      </c>
      <c r="U591" s="80">
        <f t="shared" si="91"/>
        <v>0.183</v>
      </c>
      <c r="V591" s="81">
        <f t="shared" si="92"/>
        <v>64.816096230759186</v>
      </c>
      <c r="W591" s="79">
        <f t="shared" si="93"/>
        <v>21.810374248906953</v>
      </c>
      <c r="X591" s="60">
        <f t="shared" si="85"/>
        <v>21.8</v>
      </c>
      <c r="Y591" s="56">
        <f>+'INFO ENEL'!R579</f>
        <v>1</v>
      </c>
      <c r="Z591" s="59">
        <f t="shared" si="86"/>
        <v>21.8</v>
      </c>
    </row>
    <row r="592" spans="1:26" s="90" customFormat="1" ht="15" customHeight="1" x14ac:dyDescent="0.25">
      <c r="A592" s="55">
        <f>+'INFO ENEL'!A580</f>
        <v>575</v>
      </c>
      <c r="B592" s="121" t="str">
        <f>+INDEX($B$8:$B$15,MATCH(L592,$L$8:$L$15,0))</f>
        <v>MOD INV_2017</v>
      </c>
      <c r="C592" s="56" t="str">
        <f>+'INFO ENEL'!B580</f>
        <v>Callao</v>
      </c>
      <c r="D592" s="56" t="str">
        <f>+'INFO ENEL'!D580</f>
        <v>Distrito del Callao</v>
      </c>
      <c r="E592" s="56" t="str">
        <f>+'INFO ENEL'!D580</f>
        <v>Distrito del Callao</v>
      </c>
      <c r="F592" s="50">
        <f>+'INFO ENEL'!E580</f>
        <v>0</v>
      </c>
      <c r="G592" s="56" t="str">
        <f>+'INFO ENEL'!L580</f>
        <v>AT</v>
      </c>
      <c r="H592" s="57">
        <f>+'INFO ENEL'!M580</f>
        <v>142.14428022265307</v>
      </c>
      <c r="I592" s="56">
        <f>+'INFO ENEL'!N580</f>
        <v>18</v>
      </c>
      <c r="J592" s="56" t="str">
        <f>+'INFO ENEL'!O580</f>
        <v>Poste</v>
      </c>
      <c r="K592" s="56" t="str">
        <f>+'INFO ENEL'!P580</f>
        <v>Concreto</v>
      </c>
      <c r="L592" s="56" t="str">
        <f>+'INFO ENEL'!Q580</f>
        <v>PA18/7600</v>
      </c>
      <c r="M592" s="55" t="str">
        <f>+IF(ISERROR(INDEX('Estructuras de Acero y Concreto'!$C$6:$C$577,MATCH(L592,'Estructuras de Acero y Concreto'!$D$6:$D$577,0)))=FALSE,INDEX('Estructuras de Acero y Concreto'!$C$6:$C$577,MATCH(L592,'Estructuras de Acero y Concreto'!$D$6:$D$577,0)),IF(ISERROR(INDEX('Estructuras de Madera'!$C$5:$C$122,MATCH(L592,'Estructuras de Madera'!$D$5:$D$122,0)))=FALSE,INDEX('Estructuras de Madera'!$C$5:$C$122,MATCH(L592,'Estructuras de Madera'!$D$5:$D$122,0)),INDEX(SICODI!$G$3:$G$2404,MATCH(L592,SICODI!$G$3:$G$2404,0))))</f>
        <v>EA060COU0S0-300-A2</v>
      </c>
      <c r="N592" s="121" t="str">
        <f>+IF(ISERROR(VLOOKUP(M592,'Resumen de precios LLTT'!$C$17:$D$3071,2,FALSE))=FALSE,VLOOKUP(M592,'Resumen de precios LLTT'!$C$17:$D$3071,2,FALSE),VLOOKUP(M592,SICODI!$G$3:$J$2404,2,FALSE))</f>
        <v>1 Poste autosoportable de acero (18/7600) de ángulo mayor y terminal (90°) Tipo ATU1-18</v>
      </c>
      <c r="O592" s="58">
        <f>+IF(ISERROR(VLOOKUP(M592,'Resumen de precios LLTT'!$C$17:$G$3071,5,FALSE))=FALSE,VLOOKUP(M592,'Resumen de precios LLTT'!$C$17:$G$3071,5,FALSE),VLOOKUP(M592,SICODI!$G$3:$J$2404,4,FALSE))</f>
        <v>17210.080167841363</v>
      </c>
      <c r="P592" s="16">
        <f t="shared" si="87"/>
        <v>0.84299999999999997</v>
      </c>
      <c r="Q592" s="78">
        <f t="shared" si="88"/>
        <v>31718.177749331629</v>
      </c>
      <c r="R592" s="56">
        <v>0</v>
      </c>
      <c r="S592" s="16">
        <f t="shared" si="89"/>
        <v>0.13400000000000001</v>
      </c>
      <c r="T592" s="79">
        <f t="shared" si="90"/>
        <v>354.18631820086989</v>
      </c>
      <c r="U592" s="80">
        <f t="shared" si="91"/>
        <v>0.183</v>
      </c>
      <c r="V592" s="81">
        <f t="shared" si="92"/>
        <v>64.816096230759186</v>
      </c>
      <c r="W592" s="79">
        <f t="shared" si="93"/>
        <v>21.810374248906953</v>
      </c>
      <c r="X592" s="60">
        <f t="shared" si="85"/>
        <v>21.8</v>
      </c>
      <c r="Y592" s="56">
        <f>+'INFO ENEL'!R580</f>
        <v>1</v>
      </c>
      <c r="Z592" s="59">
        <f t="shared" si="86"/>
        <v>21.8</v>
      </c>
    </row>
    <row r="593" spans="1:26" s="90" customFormat="1" ht="15" customHeight="1" x14ac:dyDescent="0.25">
      <c r="A593" s="55">
        <f>+'INFO ENEL'!A581</f>
        <v>576</v>
      </c>
      <c r="B593" s="121" t="str">
        <f>+INDEX($B$8:$B$15,MATCH(L593,$L$8:$L$15,0))</f>
        <v>MOD INV_2017</v>
      </c>
      <c r="C593" s="56" t="str">
        <f>+'INFO ENEL'!B581</f>
        <v>Callao</v>
      </c>
      <c r="D593" s="56" t="str">
        <f>+'INFO ENEL'!D581</f>
        <v>Distrito del Callao</v>
      </c>
      <c r="E593" s="56" t="str">
        <f>+'INFO ENEL'!D581</f>
        <v>Distrito del Callao</v>
      </c>
      <c r="F593" s="50">
        <f>+'INFO ENEL'!E581</f>
        <v>0</v>
      </c>
      <c r="G593" s="56" t="str">
        <f>+'INFO ENEL'!L581</f>
        <v>AT</v>
      </c>
      <c r="H593" s="57">
        <f>+'INFO ENEL'!M581</f>
        <v>190.3943276465977</v>
      </c>
      <c r="I593" s="56">
        <f>+'INFO ENEL'!N581</f>
        <v>18</v>
      </c>
      <c r="J593" s="56" t="str">
        <f>+'INFO ENEL'!O581</f>
        <v>Poste</v>
      </c>
      <c r="K593" s="56" t="str">
        <f>+'INFO ENEL'!P581</f>
        <v>Concreto</v>
      </c>
      <c r="L593" s="56" t="str">
        <f>+'INFO ENEL'!Q581</f>
        <v>PA18/7600</v>
      </c>
      <c r="M593" s="55" t="str">
        <f>+IF(ISERROR(INDEX('Estructuras de Acero y Concreto'!$C$6:$C$577,MATCH(L593,'Estructuras de Acero y Concreto'!$D$6:$D$577,0)))=FALSE,INDEX('Estructuras de Acero y Concreto'!$C$6:$C$577,MATCH(L593,'Estructuras de Acero y Concreto'!$D$6:$D$577,0)),IF(ISERROR(INDEX('Estructuras de Madera'!$C$5:$C$122,MATCH(L593,'Estructuras de Madera'!$D$5:$D$122,0)))=FALSE,INDEX('Estructuras de Madera'!$C$5:$C$122,MATCH(L593,'Estructuras de Madera'!$D$5:$D$122,0)),INDEX(SICODI!$G$3:$G$2404,MATCH(L593,SICODI!$G$3:$G$2404,0))))</f>
        <v>EA060COU0S0-300-A2</v>
      </c>
      <c r="N593" s="121" t="str">
        <f>+IF(ISERROR(VLOOKUP(M593,'Resumen de precios LLTT'!$C$17:$D$3071,2,FALSE))=FALSE,VLOOKUP(M593,'Resumen de precios LLTT'!$C$17:$D$3071,2,FALSE),VLOOKUP(M593,SICODI!$G$3:$J$2404,2,FALSE))</f>
        <v>1 Poste autosoportable de acero (18/7600) de ángulo mayor y terminal (90°) Tipo ATU1-18</v>
      </c>
      <c r="O593" s="58">
        <f>+IF(ISERROR(VLOOKUP(M593,'Resumen de precios LLTT'!$C$17:$G$3071,5,FALSE))=FALSE,VLOOKUP(M593,'Resumen de precios LLTT'!$C$17:$G$3071,5,FALSE),VLOOKUP(M593,SICODI!$G$3:$J$2404,4,FALSE))</f>
        <v>17210.080167841363</v>
      </c>
      <c r="P593" s="16">
        <f t="shared" si="87"/>
        <v>0.84299999999999997</v>
      </c>
      <c r="Q593" s="78">
        <f t="shared" si="88"/>
        <v>31718.177749331629</v>
      </c>
      <c r="R593" s="56">
        <v>0</v>
      </c>
      <c r="S593" s="16">
        <f t="shared" si="89"/>
        <v>0.13400000000000001</v>
      </c>
      <c r="T593" s="79">
        <f t="shared" si="90"/>
        <v>354.18631820086989</v>
      </c>
      <c r="U593" s="80">
        <f t="shared" si="91"/>
        <v>0.183</v>
      </c>
      <c r="V593" s="81">
        <f t="shared" si="92"/>
        <v>64.816096230759186</v>
      </c>
      <c r="W593" s="79">
        <f t="shared" si="93"/>
        <v>21.810374248906953</v>
      </c>
      <c r="X593" s="60">
        <f t="shared" si="85"/>
        <v>21.8</v>
      </c>
      <c r="Y593" s="56">
        <f>+'INFO ENEL'!R581</f>
        <v>1</v>
      </c>
      <c r="Z593" s="59">
        <f t="shared" si="86"/>
        <v>21.8</v>
      </c>
    </row>
    <row r="594" spans="1:26" s="90" customFormat="1" ht="15" customHeight="1" x14ac:dyDescent="0.25">
      <c r="A594" s="55">
        <f>+'INFO ENEL'!A582</f>
        <v>577</v>
      </c>
      <c r="B594" s="121" t="str">
        <f>+INDEX($B$8:$B$15,MATCH(L594,$L$8:$L$15,0))</f>
        <v>MOD INV_2017</v>
      </c>
      <c r="C594" s="56" t="str">
        <f>+'INFO ENEL'!B582</f>
        <v>Callao</v>
      </c>
      <c r="D594" s="56" t="str">
        <f>+'INFO ENEL'!D582</f>
        <v>Distrito del Callao</v>
      </c>
      <c r="E594" s="56" t="str">
        <f>+'INFO ENEL'!D582</f>
        <v>Distrito del Callao</v>
      </c>
      <c r="F594" s="50">
        <f>+'INFO ENEL'!E582</f>
        <v>0</v>
      </c>
      <c r="G594" s="56" t="str">
        <f>+'INFO ENEL'!L582</f>
        <v>AT</v>
      </c>
      <c r="H594" s="57">
        <f>+'INFO ENEL'!M582</f>
        <v>188.40914149797027</v>
      </c>
      <c r="I594" s="56">
        <f>+'INFO ENEL'!N582</f>
        <v>18</v>
      </c>
      <c r="J594" s="56" t="str">
        <f>+'INFO ENEL'!O582</f>
        <v>Poste</v>
      </c>
      <c r="K594" s="56" t="str">
        <f>+'INFO ENEL'!P582</f>
        <v>Concreto</v>
      </c>
      <c r="L594" s="56" t="str">
        <f>+'INFO ENEL'!Q582</f>
        <v>PA18/7600</v>
      </c>
      <c r="M594" s="55" t="str">
        <f>+IF(ISERROR(INDEX('Estructuras de Acero y Concreto'!$C$6:$C$577,MATCH(L594,'Estructuras de Acero y Concreto'!$D$6:$D$577,0)))=FALSE,INDEX('Estructuras de Acero y Concreto'!$C$6:$C$577,MATCH(L594,'Estructuras de Acero y Concreto'!$D$6:$D$577,0)),IF(ISERROR(INDEX('Estructuras de Madera'!$C$5:$C$122,MATCH(L594,'Estructuras de Madera'!$D$5:$D$122,0)))=FALSE,INDEX('Estructuras de Madera'!$C$5:$C$122,MATCH(L594,'Estructuras de Madera'!$D$5:$D$122,0)),INDEX(SICODI!$G$3:$G$2404,MATCH(L594,SICODI!$G$3:$G$2404,0))))</f>
        <v>EA060COU0S0-300-A2</v>
      </c>
      <c r="N594" s="121" t="str">
        <f>+IF(ISERROR(VLOOKUP(M594,'Resumen de precios LLTT'!$C$17:$D$3071,2,FALSE))=FALSE,VLOOKUP(M594,'Resumen de precios LLTT'!$C$17:$D$3071,2,FALSE),VLOOKUP(M594,SICODI!$G$3:$J$2404,2,FALSE))</f>
        <v>1 Poste autosoportable de acero (18/7600) de ángulo mayor y terminal (90°) Tipo ATU1-18</v>
      </c>
      <c r="O594" s="58">
        <f>+IF(ISERROR(VLOOKUP(M594,'Resumen de precios LLTT'!$C$17:$G$3071,5,FALSE))=FALSE,VLOOKUP(M594,'Resumen de precios LLTT'!$C$17:$G$3071,5,FALSE),VLOOKUP(M594,SICODI!$G$3:$J$2404,4,FALSE))</f>
        <v>17210.080167841363</v>
      </c>
      <c r="P594" s="16">
        <f t="shared" si="87"/>
        <v>0.84299999999999997</v>
      </c>
      <c r="Q594" s="78">
        <f t="shared" si="88"/>
        <v>31718.177749331629</v>
      </c>
      <c r="R594" s="56">
        <v>0</v>
      </c>
      <c r="S594" s="16">
        <f t="shared" si="89"/>
        <v>0.13400000000000001</v>
      </c>
      <c r="T594" s="79">
        <f t="shared" si="90"/>
        <v>354.18631820086989</v>
      </c>
      <c r="U594" s="80">
        <f t="shared" si="91"/>
        <v>0.183</v>
      </c>
      <c r="V594" s="81">
        <f t="shared" si="92"/>
        <v>64.816096230759186</v>
      </c>
      <c r="W594" s="79">
        <f t="shared" si="93"/>
        <v>21.810374248906953</v>
      </c>
      <c r="X594" s="60">
        <f t="shared" ref="X594:X657" si="94">ROUND(W594,1)</f>
        <v>21.8</v>
      </c>
      <c r="Y594" s="56">
        <f>+'INFO ENEL'!R582</f>
        <v>1</v>
      </c>
      <c r="Z594" s="59">
        <f t="shared" si="86"/>
        <v>21.8</v>
      </c>
    </row>
    <row r="595" spans="1:26" s="90" customFormat="1" ht="15" customHeight="1" x14ac:dyDescent="0.25">
      <c r="A595" s="55">
        <f>+'INFO ENEL'!A583</f>
        <v>578</v>
      </c>
      <c r="B595" s="121" t="str">
        <f>+INDEX($B$8:$B$15,MATCH(L595,$L$8:$L$15,0))</f>
        <v>MOD INV_2017</v>
      </c>
      <c r="C595" s="56" t="str">
        <f>+'INFO ENEL'!B583</f>
        <v>Callao</v>
      </c>
      <c r="D595" s="56" t="str">
        <f>+'INFO ENEL'!D583</f>
        <v>Distrito del Callao</v>
      </c>
      <c r="E595" s="56" t="str">
        <f>+'INFO ENEL'!D583</f>
        <v>Distrito del Callao</v>
      </c>
      <c r="F595" s="50">
        <f>+'INFO ENEL'!E583</f>
        <v>0</v>
      </c>
      <c r="G595" s="56" t="str">
        <f>+'INFO ENEL'!L583</f>
        <v>AT</v>
      </c>
      <c r="H595" s="57">
        <f>+'INFO ENEL'!M583</f>
        <v>191.15699254805494</v>
      </c>
      <c r="I595" s="56">
        <f>+'INFO ENEL'!N583</f>
        <v>18</v>
      </c>
      <c r="J595" s="56" t="str">
        <f>+'INFO ENEL'!O583</f>
        <v>Poste</v>
      </c>
      <c r="K595" s="56" t="str">
        <f>+'INFO ENEL'!P583</f>
        <v>Concreto</v>
      </c>
      <c r="L595" s="56" t="str">
        <f>+'INFO ENEL'!Q583</f>
        <v>PA18/7600</v>
      </c>
      <c r="M595" s="55" t="str">
        <f>+IF(ISERROR(INDEX('Estructuras de Acero y Concreto'!$C$6:$C$577,MATCH(L595,'Estructuras de Acero y Concreto'!$D$6:$D$577,0)))=FALSE,INDEX('Estructuras de Acero y Concreto'!$C$6:$C$577,MATCH(L595,'Estructuras de Acero y Concreto'!$D$6:$D$577,0)),IF(ISERROR(INDEX('Estructuras de Madera'!$C$5:$C$122,MATCH(L595,'Estructuras de Madera'!$D$5:$D$122,0)))=FALSE,INDEX('Estructuras de Madera'!$C$5:$C$122,MATCH(L595,'Estructuras de Madera'!$D$5:$D$122,0)),INDEX(SICODI!$G$3:$G$2404,MATCH(L595,SICODI!$G$3:$G$2404,0))))</f>
        <v>EA060COU0S0-300-A2</v>
      </c>
      <c r="N595" s="121" t="str">
        <f>+IF(ISERROR(VLOOKUP(M595,'Resumen de precios LLTT'!$C$17:$D$3071,2,FALSE))=FALSE,VLOOKUP(M595,'Resumen de precios LLTT'!$C$17:$D$3071,2,FALSE),VLOOKUP(M595,SICODI!$G$3:$J$2404,2,FALSE))</f>
        <v>1 Poste autosoportable de acero (18/7600) de ángulo mayor y terminal (90°) Tipo ATU1-18</v>
      </c>
      <c r="O595" s="58">
        <f>+IF(ISERROR(VLOOKUP(M595,'Resumen de precios LLTT'!$C$17:$G$3071,5,FALSE))=FALSE,VLOOKUP(M595,'Resumen de precios LLTT'!$C$17:$G$3071,5,FALSE),VLOOKUP(M595,SICODI!$G$3:$J$2404,4,FALSE))</f>
        <v>17210.080167841363</v>
      </c>
      <c r="P595" s="16">
        <f t="shared" si="87"/>
        <v>0.84299999999999997</v>
      </c>
      <c r="Q595" s="78">
        <f t="shared" si="88"/>
        <v>31718.177749331629</v>
      </c>
      <c r="R595" s="56">
        <v>0</v>
      </c>
      <c r="S595" s="16">
        <f t="shared" si="89"/>
        <v>0.13400000000000001</v>
      </c>
      <c r="T595" s="79">
        <f t="shared" si="90"/>
        <v>354.18631820086989</v>
      </c>
      <c r="U595" s="80">
        <f t="shared" si="91"/>
        <v>0.183</v>
      </c>
      <c r="V595" s="81">
        <f t="shared" si="92"/>
        <v>64.816096230759186</v>
      </c>
      <c r="W595" s="79">
        <f t="shared" si="93"/>
        <v>21.810374248906953</v>
      </c>
      <c r="X595" s="60">
        <f t="shared" si="94"/>
        <v>21.8</v>
      </c>
      <c r="Y595" s="56">
        <f>+'INFO ENEL'!R583</f>
        <v>1</v>
      </c>
      <c r="Z595" s="59">
        <f t="shared" ref="Z595:Z658" si="95">X595*Y595</f>
        <v>21.8</v>
      </c>
    </row>
    <row r="596" spans="1:26" s="90" customFormat="1" ht="15" customHeight="1" x14ac:dyDescent="0.25">
      <c r="A596" s="55">
        <f>+'INFO ENEL'!A584</f>
        <v>579</v>
      </c>
      <c r="B596" s="121" t="str">
        <f>+INDEX($B$8:$B$15,MATCH(L596,$L$8:$L$15,0))</f>
        <v>MOD INV_2017</v>
      </c>
      <c r="C596" s="56" t="str">
        <f>+'INFO ENEL'!B584</f>
        <v>Callao</v>
      </c>
      <c r="D596" s="56" t="str">
        <f>+'INFO ENEL'!D584</f>
        <v>Distrito del Callao</v>
      </c>
      <c r="E596" s="56" t="str">
        <f>+'INFO ENEL'!D584</f>
        <v>Distrito del Callao</v>
      </c>
      <c r="F596" s="50">
        <f>+'INFO ENEL'!E584</f>
        <v>0</v>
      </c>
      <c r="G596" s="56" t="str">
        <f>+'INFO ENEL'!L584</f>
        <v>AT</v>
      </c>
      <c r="H596" s="57">
        <f>+'INFO ENEL'!M584</f>
        <v>189.40170168190724</v>
      </c>
      <c r="I596" s="56">
        <f>+'INFO ENEL'!N584</f>
        <v>18</v>
      </c>
      <c r="J596" s="56" t="str">
        <f>+'INFO ENEL'!O584</f>
        <v>Poste</v>
      </c>
      <c r="K596" s="56" t="str">
        <f>+'INFO ENEL'!P584</f>
        <v>Concreto</v>
      </c>
      <c r="L596" s="56" t="str">
        <f>+'INFO ENEL'!Q584</f>
        <v>PA18/7600</v>
      </c>
      <c r="M596" s="55" t="str">
        <f>+IF(ISERROR(INDEX('Estructuras de Acero y Concreto'!$C$6:$C$577,MATCH(L596,'Estructuras de Acero y Concreto'!$D$6:$D$577,0)))=FALSE,INDEX('Estructuras de Acero y Concreto'!$C$6:$C$577,MATCH(L596,'Estructuras de Acero y Concreto'!$D$6:$D$577,0)),IF(ISERROR(INDEX('Estructuras de Madera'!$C$5:$C$122,MATCH(L596,'Estructuras de Madera'!$D$5:$D$122,0)))=FALSE,INDEX('Estructuras de Madera'!$C$5:$C$122,MATCH(L596,'Estructuras de Madera'!$D$5:$D$122,0)),INDEX(SICODI!$G$3:$G$2404,MATCH(L596,SICODI!$G$3:$G$2404,0))))</f>
        <v>EA060COU0S0-300-A2</v>
      </c>
      <c r="N596" s="121" t="str">
        <f>+IF(ISERROR(VLOOKUP(M596,'Resumen de precios LLTT'!$C$17:$D$3071,2,FALSE))=FALSE,VLOOKUP(M596,'Resumen de precios LLTT'!$C$17:$D$3071,2,FALSE),VLOOKUP(M596,SICODI!$G$3:$J$2404,2,FALSE))</f>
        <v>1 Poste autosoportable de acero (18/7600) de ángulo mayor y terminal (90°) Tipo ATU1-18</v>
      </c>
      <c r="O596" s="58">
        <f>+IF(ISERROR(VLOOKUP(M596,'Resumen de precios LLTT'!$C$17:$G$3071,5,FALSE))=FALSE,VLOOKUP(M596,'Resumen de precios LLTT'!$C$17:$G$3071,5,FALSE),VLOOKUP(M596,SICODI!$G$3:$J$2404,4,FALSE))</f>
        <v>17210.080167841363</v>
      </c>
      <c r="P596" s="16">
        <f t="shared" si="87"/>
        <v>0.84299999999999997</v>
      </c>
      <c r="Q596" s="78">
        <f t="shared" si="88"/>
        <v>31718.177749331629</v>
      </c>
      <c r="R596" s="56">
        <v>0</v>
      </c>
      <c r="S596" s="16">
        <f t="shared" si="89"/>
        <v>0.13400000000000001</v>
      </c>
      <c r="T596" s="79">
        <f t="shared" si="90"/>
        <v>354.18631820086989</v>
      </c>
      <c r="U596" s="80">
        <f t="shared" si="91"/>
        <v>0.183</v>
      </c>
      <c r="V596" s="81">
        <f t="shared" si="92"/>
        <v>64.816096230759186</v>
      </c>
      <c r="W596" s="79">
        <f t="shared" si="93"/>
        <v>21.810374248906953</v>
      </c>
      <c r="X596" s="60">
        <f t="shared" si="94"/>
        <v>21.8</v>
      </c>
      <c r="Y596" s="56">
        <f>+'INFO ENEL'!R584</f>
        <v>1</v>
      </c>
      <c r="Z596" s="59">
        <f t="shared" si="95"/>
        <v>21.8</v>
      </c>
    </row>
    <row r="597" spans="1:26" s="90" customFormat="1" ht="15" customHeight="1" x14ac:dyDescent="0.25">
      <c r="A597" s="55">
        <f>+'INFO ENEL'!A585</f>
        <v>580</v>
      </c>
      <c r="B597" s="121" t="str">
        <f>+INDEX($B$8:$B$15,MATCH(L597,$L$8:$L$15,0))</f>
        <v>MOD INV_2017</v>
      </c>
      <c r="C597" s="56" t="str">
        <f>+'INFO ENEL'!B585</f>
        <v>Callao</v>
      </c>
      <c r="D597" s="56" t="str">
        <f>+'INFO ENEL'!D585</f>
        <v>Distrito del Callao</v>
      </c>
      <c r="E597" s="56" t="str">
        <f>+'INFO ENEL'!D585</f>
        <v>Distrito del Callao</v>
      </c>
      <c r="F597" s="50">
        <f>+'INFO ENEL'!E585</f>
        <v>0</v>
      </c>
      <c r="G597" s="56" t="str">
        <f>+'INFO ENEL'!L585</f>
        <v>AT</v>
      </c>
      <c r="H597" s="57">
        <f>+'INFO ENEL'!M585</f>
        <v>171.7468072483689</v>
      </c>
      <c r="I597" s="56">
        <f>+'INFO ENEL'!N585</f>
        <v>19</v>
      </c>
      <c r="J597" s="56" t="str">
        <f>+'INFO ENEL'!O585</f>
        <v>Poste</v>
      </c>
      <c r="K597" s="56" t="str">
        <f>+'INFO ENEL'!P585</f>
        <v>Metálico</v>
      </c>
      <c r="L597" s="56" t="str">
        <f>+'INFO ENEL'!Q585</f>
        <v>PC19/1100</v>
      </c>
      <c r="M597" s="55" t="str">
        <f>+IF(ISERROR(INDEX('Estructuras de Acero y Concreto'!$C$6:$C$577,MATCH(L597,'Estructuras de Acero y Concreto'!$D$6:$D$577,0)))=FALSE,INDEX('Estructuras de Acero y Concreto'!$C$6:$C$577,MATCH(L597,'Estructuras de Acero y Concreto'!$D$6:$D$577,0)),IF(ISERROR(INDEX('Estructuras de Madera'!$C$5:$C$122,MATCH(L597,'Estructuras de Madera'!$D$5:$D$122,0)))=FALSE,INDEX('Estructuras de Madera'!$C$5:$C$122,MATCH(L597,'Estructuras de Madera'!$D$5:$D$122,0)),INDEX(SICODI!$G$3:$G$2404,MATCH(L597,SICODI!$G$3:$G$2404,0))))</f>
        <v>EC060COU0D0-300-S1</v>
      </c>
      <c r="N597" s="121" t="str">
        <f>+IF(ISERROR(VLOOKUP(M597,'Resumen de precios LLTT'!$C$17:$D$3071,2,FALSE))=FALSE,VLOOKUP(M597,'Resumen de precios LLTT'!$C$17:$D$3071,2,FALSE),VLOOKUP(M597,SICODI!$G$3:$J$2404,2,FALSE))</f>
        <v>1 Poste de concreto (19/1100) de suspensión (2°) Tipo SU2-19</v>
      </c>
      <c r="O597" s="58">
        <f>+IF(ISERROR(VLOOKUP(M597,'Resumen de precios LLTT'!$C$17:$G$3071,5,FALSE))=FALSE,VLOOKUP(M597,'Resumen de precios LLTT'!$C$17:$G$3071,5,FALSE),VLOOKUP(M597,SICODI!$G$3:$J$2404,4,FALSE))</f>
        <v>2375.702794279523</v>
      </c>
      <c r="P597" s="16">
        <f t="shared" si="87"/>
        <v>0.84299999999999997</v>
      </c>
      <c r="Q597" s="78">
        <f t="shared" si="88"/>
        <v>4378.4202498571613</v>
      </c>
      <c r="R597" s="56">
        <v>0</v>
      </c>
      <c r="S597" s="16">
        <f t="shared" si="89"/>
        <v>0.13400000000000001</v>
      </c>
      <c r="T597" s="79">
        <f t="shared" si="90"/>
        <v>48.892359456738298</v>
      </c>
      <c r="U597" s="80">
        <f t="shared" si="91"/>
        <v>0.183</v>
      </c>
      <c r="V597" s="81">
        <f t="shared" si="92"/>
        <v>8.9473017805831088</v>
      </c>
      <c r="W597" s="79">
        <f t="shared" si="93"/>
        <v>3.0107336248340961</v>
      </c>
      <c r="X597" s="60">
        <f t="shared" si="94"/>
        <v>3</v>
      </c>
      <c r="Y597" s="56">
        <f>+'INFO ENEL'!R585</f>
        <v>1</v>
      </c>
      <c r="Z597" s="59">
        <f t="shared" si="95"/>
        <v>3</v>
      </c>
    </row>
    <row r="598" spans="1:26" s="90" customFormat="1" ht="15" customHeight="1" x14ac:dyDescent="0.25">
      <c r="A598" s="55">
        <f>+'INFO ENEL'!A586</f>
        <v>581</v>
      </c>
      <c r="B598" s="121" t="str">
        <f>+INDEX($B$8:$B$15,MATCH(L598,$L$8:$L$15,0))</f>
        <v>SICODI</v>
      </c>
      <c r="C598" s="56" t="str">
        <f>+'INFO ENEL'!B586</f>
        <v>Callao</v>
      </c>
      <c r="D598" s="56" t="str">
        <f>+'INFO ENEL'!D586</f>
        <v>Distrito del Callao</v>
      </c>
      <c r="E598" s="56" t="str">
        <f>+'INFO ENEL'!D586</f>
        <v>Distrito del Callao</v>
      </c>
      <c r="F598" s="50">
        <f>+'INFO ENEL'!E586</f>
        <v>0</v>
      </c>
      <c r="G598" s="56" t="str">
        <f>+'INFO ENEL'!L586</f>
        <v>BT</v>
      </c>
      <c r="H598" s="57">
        <f>+'INFO ENEL'!M586</f>
        <v>25.612559419249063</v>
      </c>
      <c r="I598" s="56">
        <f>+'INFO ENEL'!N586</f>
        <v>11</v>
      </c>
      <c r="J598" s="56" t="str">
        <f>+'INFO ENEL'!O586</f>
        <v>Poste</v>
      </c>
      <c r="K598" s="56" t="str">
        <f>+'INFO ENEL'!P586</f>
        <v>Concreto</v>
      </c>
      <c r="L598" s="56" t="str">
        <f>+'INFO ENEL'!Q586</f>
        <v>PPC40</v>
      </c>
      <c r="M598" s="55" t="str">
        <f>+IF(ISERROR(INDEX('Estructuras de Acero y Concreto'!$C$6:$C$577,MATCH(L598,'Estructuras de Acero y Concreto'!$D$6:$D$577,0)))=FALSE,INDEX('Estructuras de Acero y Concreto'!$C$6:$C$577,MATCH(L598,'Estructuras de Acero y Concreto'!$D$6:$D$577,0)),IF(ISERROR(INDEX('Estructuras de Madera'!$C$5:$C$122,MATCH(L598,'Estructuras de Madera'!$D$5:$D$122,0)))=FALSE,INDEX('Estructuras de Madera'!$C$5:$C$122,MATCH(L598,'Estructuras de Madera'!$D$5:$D$122,0)),INDEX(SICODI!$G$3:$G$2404,MATCH(L598,SICODI!$G$3:$G$2404,0))))</f>
        <v>PPC40</v>
      </c>
      <c r="N598" s="121" t="str">
        <f>+IF(ISERROR(VLOOKUP(M598,'Resumen de precios LLTT'!$C$17:$D$3071,2,FALSE))=FALSE,VLOOKUP(M598,'Resumen de precios LLTT'!$C$17:$D$3071,2,FALSE),VLOOKUP(M598,SICODI!$G$3:$J$2404,2,FALSE))</f>
        <v>POSTE DE CONCRETO ARMADO PARA A. P. 11/200/120/285</v>
      </c>
      <c r="O598" s="58">
        <f>+IF(ISERROR(VLOOKUP(M598,'Resumen de precios LLTT'!$C$17:$G$3071,5,FALSE))=FALSE,VLOOKUP(M598,'Resumen de precios LLTT'!$C$17:$G$3071,5,FALSE),VLOOKUP(M598,SICODI!$G$3:$J$2404,4,FALSE))</f>
        <v>206.03</v>
      </c>
      <c r="P598" s="16">
        <f t="shared" si="87"/>
        <v>0.77</v>
      </c>
      <c r="Q598" s="78">
        <f t="shared" si="88"/>
        <v>364.67310000000003</v>
      </c>
      <c r="R598" s="56">
        <v>0</v>
      </c>
      <c r="S598" s="16">
        <f t="shared" si="89"/>
        <v>7.2000000000000008E-2</v>
      </c>
      <c r="T598" s="79">
        <f t="shared" si="90"/>
        <v>2.1880386000000005</v>
      </c>
      <c r="U598" s="80">
        <f t="shared" si="91"/>
        <v>0.2</v>
      </c>
      <c r="V598" s="81">
        <f t="shared" si="92"/>
        <v>0.43760772000000014</v>
      </c>
      <c r="W598" s="79">
        <f t="shared" si="93"/>
        <v>0.14725336301388503</v>
      </c>
      <c r="X598" s="60">
        <f t="shared" si="94"/>
        <v>0.1</v>
      </c>
      <c r="Y598" s="56">
        <f>+'INFO ENEL'!R586</f>
        <v>4</v>
      </c>
      <c r="Z598" s="59">
        <f t="shared" si="95"/>
        <v>0.4</v>
      </c>
    </row>
    <row r="599" spans="1:26" s="90" customFormat="1" ht="15" customHeight="1" x14ac:dyDescent="0.25">
      <c r="A599" s="55">
        <f>+'INFO ENEL'!A587</f>
        <v>582</v>
      </c>
      <c r="B599" s="121" t="str">
        <f>+INDEX($B$8:$B$15,MATCH(L599,$L$8:$L$15,0))</f>
        <v>SICODI</v>
      </c>
      <c r="C599" s="56" t="str">
        <f>+'INFO ENEL'!B587</f>
        <v>Callao</v>
      </c>
      <c r="D599" s="56" t="str">
        <f>+'INFO ENEL'!D587</f>
        <v>Distrito del Callao</v>
      </c>
      <c r="E599" s="56" t="str">
        <f>+'INFO ENEL'!D587</f>
        <v>Distrito del Callao</v>
      </c>
      <c r="F599" s="50">
        <f>+'INFO ENEL'!E587</f>
        <v>0</v>
      </c>
      <c r="G599" s="56" t="str">
        <f>+'INFO ENEL'!L587</f>
        <v>BT</v>
      </c>
      <c r="H599" s="57">
        <f>+'INFO ENEL'!M587</f>
        <v>26.172504656604801</v>
      </c>
      <c r="I599" s="56">
        <f>+'INFO ENEL'!N587</f>
        <v>11</v>
      </c>
      <c r="J599" s="56" t="str">
        <f>+'INFO ENEL'!O587</f>
        <v>Poste</v>
      </c>
      <c r="K599" s="56" t="str">
        <f>+'INFO ENEL'!P587</f>
        <v>Concreto</v>
      </c>
      <c r="L599" s="56" t="str">
        <f>+'INFO ENEL'!Q587</f>
        <v>PPC40</v>
      </c>
      <c r="M599" s="55" t="str">
        <f>+IF(ISERROR(INDEX('Estructuras de Acero y Concreto'!$C$6:$C$577,MATCH(L599,'Estructuras de Acero y Concreto'!$D$6:$D$577,0)))=FALSE,INDEX('Estructuras de Acero y Concreto'!$C$6:$C$577,MATCH(L599,'Estructuras de Acero y Concreto'!$D$6:$D$577,0)),IF(ISERROR(INDEX('Estructuras de Madera'!$C$5:$C$122,MATCH(L599,'Estructuras de Madera'!$D$5:$D$122,0)))=FALSE,INDEX('Estructuras de Madera'!$C$5:$C$122,MATCH(L599,'Estructuras de Madera'!$D$5:$D$122,0)),INDEX(SICODI!$G$3:$G$2404,MATCH(L599,SICODI!$G$3:$G$2404,0))))</f>
        <v>PPC40</v>
      </c>
      <c r="N599" s="121" t="str">
        <f>+IF(ISERROR(VLOOKUP(M599,'Resumen de precios LLTT'!$C$17:$D$3071,2,FALSE))=FALSE,VLOOKUP(M599,'Resumen de precios LLTT'!$C$17:$D$3071,2,FALSE),VLOOKUP(M599,SICODI!$G$3:$J$2404,2,FALSE))</f>
        <v>POSTE DE CONCRETO ARMADO PARA A. P. 11/200/120/285</v>
      </c>
      <c r="O599" s="58">
        <f>+IF(ISERROR(VLOOKUP(M599,'Resumen de precios LLTT'!$C$17:$G$3071,5,FALSE))=FALSE,VLOOKUP(M599,'Resumen de precios LLTT'!$C$17:$G$3071,5,FALSE),VLOOKUP(M599,SICODI!$G$3:$J$2404,4,FALSE))</f>
        <v>206.03</v>
      </c>
      <c r="P599" s="16">
        <f t="shared" si="87"/>
        <v>0.77</v>
      </c>
      <c r="Q599" s="78">
        <f t="shared" si="88"/>
        <v>364.67310000000003</v>
      </c>
      <c r="R599" s="56">
        <v>0</v>
      </c>
      <c r="S599" s="16">
        <f t="shared" si="89"/>
        <v>7.2000000000000008E-2</v>
      </c>
      <c r="T599" s="79">
        <f t="shared" si="90"/>
        <v>2.1880386000000005</v>
      </c>
      <c r="U599" s="80">
        <f t="shared" si="91"/>
        <v>0.2</v>
      </c>
      <c r="V599" s="81">
        <f t="shared" si="92"/>
        <v>0.43760772000000014</v>
      </c>
      <c r="W599" s="79">
        <f t="shared" si="93"/>
        <v>0.14725336301388503</v>
      </c>
      <c r="X599" s="60">
        <f t="shared" si="94"/>
        <v>0.1</v>
      </c>
      <c r="Y599" s="56">
        <f>+'INFO ENEL'!R587</f>
        <v>4</v>
      </c>
      <c r="Z599" s="59">
        <f t="shared" si="95"/>
        <v>0.4</v>
      </c>
    </row>
    <row r="600" spans="1:26" s="90" customFormat="1" ht="15" customHeight="1" x14ac:dyDescent="0.25">
      <c r="A600" s="55">
        <f>+'INFO ENEL'!A588</f>
        <v>583</v>
      </c>
      <c r="B600" s="121" t="str">
        <f>+INDEX($B$8:$B$15,MATCH(L600,$L$8:$L$15,0))</f>
        <v>SICODI</v>
      </c>
      <c r="C600" s="56" t="str">
        <f>+'INFO ENEL'!B588</f>
        <v>Callao</v>
      </c>
      <c r="D600" s="56" t="str">
        <f>+'INFO ENEL'!D588</f>
        <v>Distrito del Callao</v>
      </c>
      <c r="E600" s="56" t="str">
        <f>+'INFO ENEL'!D588</f>
        <v>Distrito del Callao</v>
      </c>
      <c r="F600" s="50">
        <f>+'INFO ENEL'!E588</f>
        <v>0</v>
      </c>
      <c r="G600" s="56" t="str">
        <f>+'INFO ENEL'!L588</f>
        <v>BT</v>
      </c>
      <c r="H600" s="57">
        <f>+'INFO ENEL'!M588</f>
        <v>34.014702703389901</v>
      </c>
      <c r="I600" s="56">
        <f>+'INFO ENEL'!N588</f>
        <v>11</v>
      </c>
      <c r="J600" s="56" t="str">
        <f>+'INFO ENEL'!O588</f>
        <v>Poste</v>
      </c>
      <c r="K600" s="56" t="str">
        <f>+'INFO ENEL'!P588</f>
        <v>Concreto</v>
      </c>
      <c r="L600" s="56" t="str">
        <f>+'INFO ENEL'!Q588</f>
        <v>PPC40</v>
      </c>
      <c r="M600" s="55" t="str">
        <f>+IF(ISERROR(INDEX('Estructuras de Acero y Concreto'!$C$6:$C$577,MATCH(L600,'Estructuras de Acero y Concreto'!$D$6:$D$577,0)))=FALSE,INDEX('Estructuras de Acero y Concreto'!$C$6:$C$577,MATCH(L600,'Estructuras de Acero y Concreto'!$D$6:$D$577,0)),IF(ISERROR(INDEX('Estructuras de Madera'!$C$5:$C$122,MATCH(L600,'Estructuras de Madera'!$D$5:$D$122,0)))=FALSE,INDEX('Estructuras de Madera'!$C$5:$C$122,MATCH(L600,'Estructuras de Madera'!$D$5:$D$122,0)),INDEX(SICODI!$G$3:$G$2404,MATCH(L600,SICODI!$G$3:$G$2404,0))))</f>
        <v>PPC40</v>
      </c>
      <c r="N600" s="121" t="str">
        <f>+IF(ISERROR(VLOOKUP(M600,'Resumen de precios LLTT'!$C$17:$D$3071,2,FALSE))=FALSE,VLOOKUP(M600,'Resumen de precios LLTT'!$C$17:$D$3071,2,FALSE),VLOOKUP(M600,SICODI!$G$3:$J$2404,2,FALSE))</f>
        <v>POSTE DE CONCRETO ARMADO PARA A. P. 11/200/120/285</v>
      </c>
      <c r="O600" s="58">
        <f>+IF(ISERROR(VLOOKUP(M600,'Resumen de precios LLTT'!$C$17:$G$3071,5,FALSE))=FALSE,VLOOKUP(M600,'Resumen de precios LLTT'!$C$17:$G$3071,5,FALSE),VLOOKUP(M600,SICODI!$G$3:$J$2404,4,FALSE))</f>
        <v>206.03</v>
      </c>
      <c r="P600" s="16">
        <f t="shared" si="87"/>
        <v>0.77</v>
      </c>
      <c r="Q600" s="78">
        <f t="shared" si="88"/>
        <v>364.67310000000003</v>
      </c>
      <c r="R600" s="56">
        <v>0</v>
      </c>
      <c r="S600" s="16">
        <f t="shared" si="89"/>
        <v>7.2000000000000008E-2</v>
      </c>
      <c r="T600" s="79">
        <f t="shared" si="90"/>
        <v>2.1880386000000005</v>
      </c>
      <c r="U600" s="80">
        <f t="shared" si="91"/>
        <v>0.2</v>
      </c>
      <c r="V600" s="81">
        <f t="shared" si="92"/>
        <v>0.43760772000000014</v>
      </c>
      <c r="W600" s="79">
        <f t="shared" si="93"/>
        <v>0.14725336301388503</v>
      </c>
      <c r="X600" s="60">
        <f t="shared" si="94"/>
        <v>0.1</v>
      </c>
      <c r="Y600" s="56">
        <f>+'INFO ENEL'!R588</f>
        <v>4</v>
      </c>
      <c r="Z600" s="59">
        <f t="shared" si="95"/>
        <v>0.4</v>
      </c>
    </row>
    <row r="601" spans="1:26" s="90" customFormat="1" ht="15" customHeight="1" x14ac:dyDescent="0.25">
      <c r="A601" s="55">
        <f>+'INFO ENEL'!A589</f>
        <v>584</v>
      </c>
      <c r="B601" s="121" t="str">
        <f>+INDEX($B$8:$B$15,MATCH(L601,$L$8:$L$15,0))</f>
        <v>SICODI</v>
      </c>
      <c r="C601" s="56" t="str">
        <f>+'INFO ENEL'!B589</f>
        <v>Callao</v>
      </c>
      <c r="D601" s="56" t="str">
        <f>+'INFO ENEL'!D589</f>
        <v>Distrito del Callao</v>
      </c>
      <c r="E601" s="56" t="str">
        <f>+'INFO ENEL'!D589</f>
        <v>Distrito del Callao</v>
      </c>
      <c r="F601" s="50">
        <f>+'INFO ENEL'!E589</f>
        <v>0</v>
      </c>
      <c r="G601" s="56" t="str">
        <f>+'INFO ENEL'!L589</f>
        <v>BT</v>
      </c>
      <c r="H601" s="57">
        <f>+'INFO ENEL'!M589</f>
        <v>29.120439557122072</v>
      </c>
      <c r="I601" s="56">
        <f>+'INFO ENEL'!N589</f>
        <v>11</v>
      </c>
      <c r="J601" s="56" t="str">
        <f>+'INFO ENEL'!O589</f>
        <v>Poste</v>
      </c>
      <c r="K601" s="56" t="str">
        <f>+'INFO ENEL'!P589</f>
        <v>Concreto</v>
      </c>
      <c r="L601" s="56" t="str">
        <f>+'INFO ENEL'!Q589</f>
        <v>PPC40</v>
      </c>
      <c r="M601" s="55" t="str">
        <f>+IF(ISERROR(INDEX('Estructuras de Acero y Concreto'!$C$6:$C$577,MATCH(L601,'Estructuras de Acero y Concreto'!$D$6:$D$577,0)))=FALSE,INDEX('Estructuras de Acero y Concreto'!$C$6:$C$577,MATCH(L601,'Estructuras de Acero y Concreto'!$D$6:$D$577,0)),IF(ISERROR(INDEX('Estructuras de Madera'!$C$5:$C$122,MATCH(L601,'Estructuras de Madera'!$D$5:$D$122,0)))=FALSE,INDEX('Estructuras de Madera'!$C$5:$C$122,MATCH(L601,'Estructuras de Madera'!$D$5:$D$122,0)),INDEX(SICODI!$G$3:$G$2404,MATCH(L601,SICODI!$G$3:$G$2404,0))))</f>
        <v>PPC40</v>
      </c>
      <c r="N601" s="121" t="str">
        <f>+IF(ISERROR(VLOOKUP(M601,'Resumen de precios LLTT'!$C$17:$D$3071,2,FALSE))=FALSE,VLOOKUP(M601,'Resumen de precios LLTT'!$C$17:$D$3071,2,FALSE),VLOOKUP(M601,SICODI!$G$3:$J$2404,2,FALSE))</f>
        <v>POSTE DE CONCRETO ARMADO PARA A. P. 11/200/120/285</v>
      </c>
      <c r="O601" s="58">
        <f>+IF(ISERROR(VLOOKUP(M601,'Resumen de precios LLTT'!$C$17:$G$3071,5,FALSE))=FALSE,VLOOKUP(M601,'Resumen de precios LLTT'!$C$17:$G$3071,5,FALSE),VLOOKUP(M601,SICODI!$G$3:$J$2404,4,FALSE))</f>
        <v>206.03</v>
      </c>
      <c r="P601" s="16">
        <f t="shared" si="87"/>
        <v>0.77</v>
      </c>
      <c r="Q601" s="78">
        <f t="shared" si="88"/>
        <v>364.67310000000003</v>
      </c>
      <c r="R601" s="56">
        <v>0</v>
      </c>
      <c r="S601" s="16">
        <f t="shared" si="89"/>
        <v>7.2000000000000008E-2</v>
      </c>
      <c r="T601" s="79">
        <f t="shared" si="90"/>
        <v>2.1880386000000005</v>
      </c>
      <c r="U601" s="80">
        <f t="shared" si="91"/>
        <v>0.2</v>
      </c>
      <c r="V601" s="81">
        <f t="shared" si="92"/>
        <v>0.43760772000000014</v>
      </c>
      <c r="W601" s="79">
        <f t="shared" si="93"/>
        <v>0.14725336301388503</v>
      </c>
      <c r="X601" s="60">
        <f t="shared" si="94"/>
        <v>0.1</v>
      </c>
      <c r="Y601" s="56">
        <f>+'INFO ENEL'!R589</f>
        <v>4</v>
      </c>
      <c r="Z601" s="59">
        <f t="shared" si="95"/>
        <v>0.4</v>
      </c>
    </row>
    <row r="602" spans="1:26" s="90" customFormat="1" ht="15" customHeight="1" x14ac:dyDescent="0.25">
      <c r="A602" s="55">
        <f>+'INFO ENEL'!A590</f>
        <v>585</v>
      </c>
      <c r="B602" s="121" t="str">
        <f>+INDEX($B$8:$B$15,MATCH(L602,$L$8:$L$15,0))</f>
        <v>SICODI</v>
      </c>
      <c r="C602" s="56" t="str">
        <f>+'INFO ENEL'!B590</f>
        <v>Callao</v>
      </c>
      <c r="D602" s="56" t="str">
        <f>+'INFO ENEL'!D590</f>
        <v>Distrito del Callao</v>
      </c>
      <c r="E602" s="56" t="str">
        <f>+'INFO ENEL'!D590</f>
        <v>Distrito del Callao</v>
      </c>
      <c r="F602" s="50">
        <f>+'INFO ENEL'!E590</f>
        <v>0</v>
      </c>
      <c r="G602" s="56" t="str">
        <f>+'INFO ENEL'!L590</f>
        <v>BT</v>
      </c>
      <c r="H602" s="57">
        <f>+'INFO ENEL'!M590</f>
        <v>31.256999216175569</v>
      </c>
      <c r="I602" s="56">
        <f>+'INFO ENEL'!N590</f>
        <v>11</v>
      </c>
      <c r="J602" s="56" t="str">
        <f>+'INFO ENEL'!O590</f>
        <v>Poste</v>
      </c>
      <c r="K602" s="56" t="str">
        <f>+'INFO ENEL'!P590</f>
        <v>Concreto</v>
      </c>
      <c r="L602" s="56" t="str">
        <f>+'INFO ENEL'!Q590</f>
        <v>PPC40</v>
      </c>
      <c r="M602" s="55" t="str">
        <f>+IF(ISERROR(INDEX('Estructuras de Acero y Concreto'!$C$6:$C$577,MATCH(L602,'Estructuras de Acero y Concreto'!$D$6:$D$577,0)))=FALSE,INDEX('Estructuras de Acero y Concreto'!$C$6:$C$577,MATCH(L602,'Estructuras de Acero y Concreto'!$D$6:$D$577,0)),IF(ISERROR(INDEX('Estructuras de Madera'!$C$5:$C$122,MATCH(L602,'Estructuras de Madera'!$D$5:$D$122,0)))=FALSE,INDEX('Estructuras de Madera'!$C$5:$C$122,MATCH(L602,'Estructuras de Madera'!$D$5:$D$122,0)),INDEX(SICODI!$G$3:$G$2404,MATCH(L602,SICODI!$G$3:$G$2404,0))))</f>
        <v>PPC40</v>
      </c>
      <c r="N602" s="121" t="str">
        <f>+IF(ISERROR(VLOOKUP(M602,'Resumen de precios LLTT'!$C$17:$D$3071,2,FALSE))=FALSE,VLOOKUP(M602,'Resumen de precios LLTT'!$C$17:$D$3071,2,FALSE),VLOOKUP(M602,SICODI!$G$3:$J$2404,2,FALSE))</f>
        <v>POSTE DE CONCRETO ARMADO PARA A. P. 11/200/120/285</v>
      </c>
      <c r="O602" s="58">
        <f>+IF(ISERROR(VLOOKUP(M602,'Resumen de precios LLTT'!$C$17:$G$3071,5,FALSE))=FALSE,VLOOKUP(M602,'Resumen de precios LLTT'!$C$17:$G$3071,5,FALSE),VLOOKUP(M602,SICODI!$G$3:$J$2404,4,FALSE))</f>
        <v>206.03</v>
      </c>
      <c r="P602" s="16">
        <f t="shared" si="87"/>
        <v>0.77</v>
      </c>
      <c r="Q602" s="78">
        <f t="shared" si="88"/>
        <v>364.67310000000003</v>
      </c>
      <c r="R602" s="56">
        <v>0</v>
      </c>
      <c r="S602" s="16">
        <f t="shared" si="89"/>
        <v>7.2000000000000008E-2</v>
      </c>
      <c r="T602" s="79">
        <f t="shared" si="90"/>
        <v>2.1880386000000005</v>
      </c>
      <c r="U602" s="80">
        <f t="shared" si="91"/>
        <v>0.2</v>
      </c>
      <c r="V602" s="81">
        <f t="shared" si="92"/>
        <v>0.43760772000000014</v>
      </c>
      <c r="W602" s="79">
        <f t="shared" si="93"/>
        <v>0.14725336301388503</v>
      </c>
      <c r="X602" s="60">
        <f t="shared" si="94"/>
        <v>0.1</v>
      </c>
      <c r="Y602" s="56">
        <f>+'INFO ENEL'!R590</f>
        <v>4</v>
      </c>
      <c r="Z602" s="59">
        <f t="shared" si="95"/>
        <v>0.4</v>
      </c>
    </row>
    <row r="603" spans="1:26" s="90" customFormat="1" ht="15" customHeight="1" x14ac:dyDescent="0.25">
      <c r="A603" s="55">
        <f>+'INFO ENEL'!A591</f>
        <v>586</v>
      </c>
      <c r="B603" s="121" t="str">
        <f>+INDEX($B$8:$B$15,MATCH(L603,$L$8:$L$15,0))</f>
        <v>SICODI</v>
      </c>
      <c r="C603" s="56" t="str">
        <f>+'INFO ENEL'!B591</f>
        <v>Callao</v>
      </c>
      <c r="D603" s="56" t="str">
        <f>+'INFO ENEL'!D591</f>
        <v>Distrito del Callao</v>
      </c>
      <c r="E603" s="56" t="str">
        <f>+'INFO ENEL'!D591</f>
        <v>Distrito del Callao</v>
      </c>
      <c r="F603" s="50">
        <f>+'INFO ENEL'!E591</f>
        <v>0</v>
      </c>
      <c r="G603" s="56" t="str">
        <f>+'INFO ENEL'!L591</f>
        <v>BT</v>
      </c>
      <c r="H603" s="57">
        <f>+'INFO ENEL'!M591</f>
        <v>23.345239343687876</v>
      </c>
      <c r="I603" s="56">
        <f>+'INFO ENEL'!N591</f>
        <v>11</v>
      </c>
      <c r="J603" s="56" t="str">
        <f>+'INFO ENEL'!O591</f>
        <v>Poste</v>
      </c>
      <c r="K603" s="56" t="str">
        <f>+'INFO ENEL'!P591</f>
        <v>Concreto</v>
      </c>
      <c r="L603" s="56" t="str">
        <f>+'INFO ENEL'!Q591</f>
        <v>PPC40</v>
      </c>
      <c r="M603" s="55" t="str">
        <f>+IF(ISERROR(INDEX('Estructuras de Acero y Concreto'!$C$6:$C$577,MATCH(L603,'Estructuras de Acero y Concreto'!$D$6:$D$577,0)))=FALSE,INDEX('Estructuras de Acero y Concreto'!$C$6:$C$577,MATCH(L603,'Estructuras de Acero y Concreto'!$D$6:$D$577,0)),IF(ISERROR(INDEX('Estructuras de Madera'!$C$5:$C$122,MATCH(L603,'Estructuras de Madera'!$D$5:$D$122,0)))=FALSE,INDEX('Estructuras de Madera'!$C$5:$C$122,MATCH(L603,'Estructuras de Madera'!$D$5:$D$122,0)),INDEX(SICODI!$G$3:$G$2404,MATCH(L603,SICODI!$G$3:$G$2404,0))))</f>
        <v>PPC40</v>
      </c>
      <c r="N603" s="121" t="str">
        <f>+IF(ISERROR(VLOOKUP(M603,'Resumen de precios LLTT'!$C$17:$D$3071,2,FALSE))=FALSE,VLOOKUP(M603,'Resumen de precios LLTT'!$C$17:$D$3071,2,FALSE),VLOOKUP(M603,SICODI!$G$3:$J$2404,2,FALSE))</f>
        <v>POSTE DE CONCRETO ARMADO PARA A. P. 11/200/120/285</v>
      </c>
      <c r="O603" s="58">
        <f>+IF(ISERROR(VLOOKUP(M603,'Resumen de precios LLTT'!$C$17:$G$3071,5,FALSE))=FALSE,VLOOKUP(M603,'Resumen de precios LLTT'!$C$17:$G$3071,5,FALSE),VLOOKUP(M603,SICODI!$G$3:$J$2404,4,FALSE))</f>
        <v>206.03</v>
      </c>
      <c r="P603" s="16">
        <f t="shared" si="87"/>
        <v>0.77</v>
      </c>
      <c r="Q603" s="78">
        <f t="shared" si="88"/>
        <v>364.67310000000003</v>
      </c>
      <c r="R603" s="56">
        <v>0</v>
      </c>
      <c r="S603" s="16">
        <f t="shared" si="89"/>
        <v>7.2000000000000008E-2</v>
      </c>
      <c r="T603" s="79">
        <f t="shared" si="90"/>
        <v>2.1880386000000005</v>
      </c>
      <c r="U603" s="80">
        <f t="shared" si="91"/>
        <v>0.2</v>
      </c>
      <c r="V603" s="81">
        <f t="shared" si="92"/>
        <v>0.43760772000000014</v>
      </c>
      <c r="W603" s="79">
        <f t="shared" si="93"/>
        <v>0.14725336301388503</v>
      </c>
      <c r="X603" s="60">
        <f t="shared" si="94"/>
        <v>0.1</v>
      </c>
      <c r="Y603" s="56">
        <f>+'INFO ENEL'!R591</f>
        <v>4</v>
      </c>
      <c r="Z603" s="59">
        <f t="shared" si="95"/>
        <v>0.4</v>
      </c>
    </row>
    <row r="604" spans="1:26" s="90" customFormat="1" ht="15" customHeight="1" x14ac:dyDescent="0.25">
      <c r="A604" s="55">
        <f>+'INFO ENEL'!A592</f>
        <v>587</v>
      </c>
      <c r="B604" s="121" t="str">
        <f>+INDEX($B$8:$B$15,MATCH(L604,$L$8:$L$15,0))</f>
        <v>SICODI</v>
      </c>
      <c r="C604" s="56" t="str">
        <f>+'INFO ENEL'!B592</f>
        <v>Callao</v>
      </c>
      <c r="D604" s="56" t="str">
        <f>+'INFO ENEL'!D592</f>
        <v>Distrito del Callao</v>
      </c>
      <c r="E604" s="56" t="str">
        <f>+'INFO ENEL'!D592</f>
        <v>Distrito del Callao</v>
      </c>
      <c r="F604" s="50">
        <f>+'INFO ENEL'!E592</f>
        <v>0</v>
      </c>
      <c r="G604" s="56" t="str">
        <f>+'INFO ENEL'!L592</f>
        <v>BT</v>
      </c>
      <c r="H604" s="57">
        <f>+'INFO ENEL'!M592</f>
        <v>29.732070227563952</v>
      </c>
      <c r="I604" s="56">
        <f>+'INFO ENEL'!N592</f>
        <v>11</v>
      </c>
      <c r="J604" s="56" t="str">
        <f>+'INFO ENEL'!O592</f>
        <v>Poste</v>
      </c>
      <c r="K604" s="56" t="str">
        <f>+'INFO ENEL'!P592</f>
        <v>Concreto</v>
      </c>
      <c r="L604" s="56" t="str">
        <f>+'INFO ENEL'!Q592</f>
        <v>PPC40</v>
      </c>
      <c r="M604" s="55" t="str">
        <f>+IF(ISERROR(INDEX('Estructuras de Acero y Concreto'!$C$6:$C$577,MATCH(L604,'Estructuras de Acero y Concreto'!$D$6:$D$577,0)))=FALSE,INDEX('Estructuras de Acero y Concreto'!$C$6:$C$577,MATCH(L604,'Estructuras de Acero y Concreto'!$D$6:$D$577,0)),IF(ISERROR(INDEX('Estructuras de Madera'!$C$5:$C$122,MATCH(L604,'Estructuras de Madera'!$D$5:$D$122,0)))=FALSE,INDEX('Estructuras de Madera'!$C$5:$C$122,MATCH(L604,'Estructuras de Madera'!$D$5:$D$122,0)),INDEX(SICODI!$G$3:$G$2404,MATCH(L604,SICODI!$G$3:$G$2404,0))))</f>
        <v>PPC40</v>
      </c>
      <c r="N604" s="121" t="str">
        <f>+IF(ISERROR(VLOOKUP(M604,'Resumen de precios LLTT'!$C$17:$D$3071,2,FALSE))=FALSE,VLOOKUP(M604,'Resumen de precios LLTT'!$C$17:$D$3071,2,FALSE),VLOOKUP(M604,SICODI!$G$3:$J$2404,2,FALSE))</f>
        <v>POSTE DE CONCRETO ARMADO PARA A. P. 11/200/120/285</v>
      </c>
      <c r="O604" s="58">
        <f>+IF(ISERROR(VLOOKUP(M604,'Resumen de precios LLTT'!$C$17:$G$3071,5,FALSE))=FALSE,VLOOKUP(M604,'Resumen de precios LLTT'!$C$17:$G$3071,5,FALSE),VLOOKUP(M604,SICODI!$G$3:$J$2404,4,FALSE))</f>
        <v>206.03</v>
      </c>
      <c r="P604" s="16">
        <f t="shared" si="87"/>
        <v>0.77</v>
      </c>
      <c r="Q604" s="78">
        <f t="shared" si="88"/>
        <v>364.67310000000003</v>
      </c>
      <c r="R604" s="56">
        <v>0</v>
      </c>
      <c r="S604" s="16">
        <f t="shared" si="89"/>
        <v>7.2000000000000008E-2</v>
      </c>
      <c r="T604" s="79">
        <f t="shared" si="90"/>
        <v>2.1880386000000005</v>
      </c>
      <c r="U604" s="80">
        <f t="shared" si="91"/>
        <v>0.2</v>
      </c>
      <c r="V604" s="81">
        <f t="shared" si="92"/>
        <v>0.43760772000000014</v>
      </c>
      <c r="W604" s="79">
        <f t="shared" si="93"/>
        <v>0.14725336301388503</v>
      </c>
      <c r="X604" s="60">
        <f t="shared" si="94"/>
        <v>0.1</v>
      </c>
      <c r="Y604" s="56">
        <f>+'INFO ENEL'!R592</f>
        <v>4</v>
      </c>
      <c r="Z604" s="59">
        <f t="shared" si="95"/>
        <v>0.4</v>
      </c>
    </row>
    <row r="605" spans="1:26" s="90" customFormat="1" ht="15" customHeight="1" x14ac:dyDescent="0.25">
      <c r="A605" s="55">
        <f>+'INFO ENEL'!A593</f>
        <v>588</v>
      </c>
      <c r="B605" s="121" t="str">
        <f>+INDEX($B$8:$B$15,MATCH(L605,$L$8:$L$15,0))</f>
        <v>SICODI</v>
      </c>
      <c r="C605" s="56" t="str">
        <f>+'INFO ENEL'!B593</f>
        <v>Callao</v>
      </c>
      <c r="D605" s="56" t="str">
        <f>+'INFO ENEL'!D593</f>
        <v>Distrito del Callao</v>
      </c>
      <c r="E605" s="56" t="str">
        <f>+'INFO ENEL'!D593</f>
        <v>Distrito del Callao</v>
      </c>
      <c r="F605" s="50">
        <f>+'INFO ENEL'!E593</f>
        <v>0</v>
      </c>
      <c r="G605" s="56" t="str">
        <f>+'INFO ENEL'!L593</f>
        <v>BT</v>
      </c>
      <c r="H605" s="57">
        <f>+'INFO ENEL'!M593</f>
        <v>27.802956677486822</v>
      </c>
      <c r="I605" s="56">
        <f>+'INFO ENEL'!N593</f>
        <v>11</v>
      </c>
      <c r="J605" s="56" t="str">
        <f>+'INFO ENEL'!O593</f>
        <v>Poste</v>
      </c>
      <c r="K605" s="56" t="str">
        <f>+'INFO ENEL'!P593</f>
        <v>Concreto</v>
      </c>
      <c r="L605" s="56" t="str">
        <f>+'INFO ENEL'!Q593</f>
        <v>PPC40</v>
      </c>
      <c r="M605" s="55" t="str">
        <f>+IF(ISERROR(INDEX('Estructuras de Acero y Concreto'!$C$6:$C$577,MATCH(L605,'Estructuras de Acero y Concreto'!$D$6:$D$577,0)))=FALSE,INDEX('Estructuras de Acero y Concreto'!$C$6:$C$577,MATCH(L605,'Estructuras de Acero y Concreto'!$D$6:$D$577,0)),IF(ISERROR(INDEX('Estructuras de Madera'!$C$5:$C$122,MATCH(L605,'Estructuras de Madera'!$D$5:$D$122,0)))=FALSE,INDEX('Estructuras de Madera'!$C$5:$C$122,MATCH(L605,'Estructuras de Madera'!$D$5:$D$122,0)),INDEX(SICODI!$G$3:$G$2404,MATCH(L605,SICODI!$G$3:$G$2404,0))))</f>
        <v>PPC40</v>
      </c>
      <c r="N605" s="121" t="str">
        <f>+IF(ISERROR(VLOOKUP(M605,'Resumen de precios LLTT'!$C$17:$D$3071,2,FALSE))=FALSE,VLOOKUP(M605,'Resumen de precios LLTT'!$C$17:$D$3071,2,FALSE),VLOOKUP(M605,SICODI!$G$3:$J$2404,2,FALSE))</f>
        <v>POSTE DE CONCRETO ARMADO PARA A. P. 11/200/120/285</v>
      </c>
      <c r="O605" s="58">
        <f>+IF(ISERROR(VLOOKUP(M605,'Resumen de precios LLTT'!$C$17:$G$3071,5,FALSE))=FALSE,VLOOKUP(M605,'Resumen de precios LLTT'!$C$17:$G$3071,5,FALSE),VLOOKUP(M605,SICODI!$G$3:$J$2404,4,FALSE))</f>
        <v>206.03</v>
      </c>
      <c r="P605" s="16">
        <f t="shared" si="87"/>
        <v>0.77</v>
      </c>
      <c r="Q605" s="78">
        <f t="shared" si="88"/>
        <v>364.67310000000003</v>
      </c>
      <c r="R605" s="56">
        <v>0</v>
      </c>
      <c r="S605" s="16">
        <f t="shared" si="89"/>
        <v>7.2000000000000008E-2</v>
      </c>
      <c r="T605" s="79">
        <f t="shared" si="90"/>
        <v>2.1880386000000005</v>
      </c>
      <c r="U605" s="80">
        <f t="shared" si="91"/>
        <v>0.2</v>
      </c>
      <c r="V605" s="81">
        <f t="shared" si="92"/>
        <v>0.43760772000000014</v>
      </c>
      <c r="W605" s="79">
        <f t="shared" si="93"/>
        <v>0.14725336301388503</v>
      </c>
      <c r="X605" s="60">
        <f t="shared" si="94"/>
        <v>0.1</v>
      </c>
      <c r="Y605" s="56">
        <f>+'INFO ENEL'!R593</f>
        <v>4</v>
      </c>
      <c r="Z605" s="59">
        <f t="shared" si="95"/>
        <v>0.4</v>
      </c>
    </row>
    <row r="606" spans="1:26" s="90" customFormat="1" ht="15" customHeight="1" x14ac:dyDescent="0.25">
      <c r="A606" s="55">
        <f>+'INFO ENEL'!A594</f>
        <v>589</v>
      </c>
      <c r="B606" s="121" t="str">
        <f>+INDEX($B$8:$B$15,MATCH(L606,$L$8:$L$15,0))</f>
        <v>SICODI</v>
      </c>
      <c r="C606" s="56" t="str">
        <f>+'INFO ENEL'!B594</f>
        <v>Callao</v>
      </c>
      <c r="D606" s="56" t="str">
        <f>+'INFO ENEL'!D594</f>
        <v>Distrito del Callao</v>
      </c>
      <c r="E606" s="56" t="str">
        <f>+'INFO ENEL'!D594</f>
        <v>Distrito del Callao</v>
      </c>
      <c r="F606" s="50">
        <f>+'INFO ENEL'!E594</f>
        <v>0</v>
      </c>
      <c r="G606" s="56" t="str">
        <f>+'INFO ENEL'!L594</f>
        <v>BT</v>
      </c>
      <c r="H606" s="57">
        <f>+'INFO ENEL'!M594</f>
        <v>26.870128395739844</v>
      </c>
      <c r="I606" s="56">
        <f>+'INFO ENEL'!N594</f>
        <v>11</v>
      </c>
      <c r="J606" s="56" t="str">
        <f>+'INFO ENEL'!O594</f>
        <v>Poste</v>
      </c>
      <c r="K606" s="56" t="str">
        <f>+'INFO ENEL'!P594</f>
        <v>Concreto</v>
      </c>
      <c r="L606" s="56" t="str">
        <f>+'INFO ENEL'!Q594</f>
        <v>PPC40</v>
      </c>
      <c r="M606" s="55" t="str">
        <f>+IF(ISERROR(INDEX('Estructuras de Acero y Concreto'!$C$6:$C$577,MATCH(L606,'Estructuras de Acero y Concreto'!$D$6:$D$577,0)))=FALSE,INDEX('Estructuras de Acero y Concreto'!$C$6:$C$577,MATCH(L606,'Estructuras de Acero y Concreto'!$D$6:$D$577,0)),IF(ISERROR(INDEX('Estructuras de Madera'!$C$5:$C$122,MATCH(L606,'Estructuras de Madera'!$D$5:$D$122,0)))=FALSE,INDEX('Estructuras de Madera'!$C$5:$C$122,MATCH(L606,'Estructuras de Madera'!$D$5:$D$122,0)),INDEX(SICODI!$G$3:$G$2404,MATCH(L606,SICODI!$G$3:$G$2404,0))))</f>
        <v>PPC40</v>
      </c>
      <c r="N606" s="121" t="str">
        <f>+IF(ISERROR(VLOOKUP(M606,'Resumen de precios LLTT'!$C$17:$D$3071,2,FALSE))=FALSE,VLOOKUP(M606,'Resumen de precios LLTT'!$C$17:$D$3071,2,FALSE),VLOOKUP(M606,SICODI!$G$3:$J$2404,2,FALSE))</f>
        <v>POSTE DE CONCRETO ARMADO PARA A. P. 11/200/120/285</v>
      </c>
      <c r="O606" s="58">
        <f>+IF(ISERROR(VLOOKUP(M606,'Resumen de precios LLTT'!$C$17:$G$3071,5,FALSE))=FALSE,VLOOKUP(M606,'Resumen de precios LLTT'!$C$17:$G$3071,5,FALSE),VLOOKUP(M606,SICODI!$G$3:$J$2404,4,FALSE))</f>
        <v>206.03</v>
      </c>
      <c r="P606" s="16">
        <f t="shared" si="87"/>
        <v>0.77</v>
      </c>
      <c r="Q606" s="78">
        <f t="shared" si="88"/>
        <v>364.67310000000003</v>
      </c>
      <c r="R606" s="56">
        <v>0</v>
      </c>
      <c r="S606" s="16">
        <f t="shared" si="89"/>
        <v>7.2000000000000008E-2</v>
      </c>
      <c r="T606" s="79">
        <f t="shared" si="90"/>
        <v>2.1880386000000005</v>
      </c>
      <c r="U606" s="80">
        <f t="shared" si="91"/>
        <v>0.2</v>
      </c>
      <c r="V606" s="81">
        <f t="shared" si="92"/>
        <v>0.43760772000000014</v>
      </c>
      <c r="W606" s="79">
        <f t="shared" si="93"/>
        <v>0.14725336301388503</v>
      </c>
      <c r="X606" s="60">
        <f t="shared" si="94"/>
        <v>0.1</v>
      </c>
      <c r="Y606" s="56">
        <f>+'INFO ENEL'!R594</f>
        <v>4</v>
      </c>
      <c r="Z606" s="59">
        <f t="shared" si="95"/>
        <v>0.4</v>
      </c>
    </row>
    <row r="607" spans="1:26" s="90" customFormat="1" ht="15" customHeight="1" x14ac:dyDescent="0.25">
      <c r="A607" s="55">
        <f>+'INFO ENEL'!A595</f>
        <v>590</v>
      </c>
      <c r="B607" s="121" t="str">
        <f>+INDEX($B$8:$B$15,MATCH(L607,$L$8:$L$15,0))</f>
        <v>SICODI</v>
      </c>
      <c r="C607" s="56" t="str">
        <f>+'INFO ENEL'!B595</f>
        <v>Callao</v>
      </c>
      <c r="D607" s="56" t="str">
        <f>+'INFO ENEL'!D595</f>
        <v>Distrito del Callao</v>
      </c>
      <c r="E607" s="56" t="str">
        <f>+'INFO ENEL'!D595</f>
        <v>Distrito del Callao</v>
      </c>
      <c r="F607" s="50">
        <f>+'INFO ENEL'!E595</f>
        <v>0</v>
      </c>
      <c r="G607" s="56" t="str">
        <f>+'INFO ENEL'!L595</f>
        <v>BT</v>
      </c>
      <c r="H607" s="57">
        <f>+'INFO ENEL'!M595</f>
        <v>25.612356393452867</v>
      </c>
      <c r="I607" s="56">
        <f>+'INFO ENEL'!N595</f>
        <v>11</v>
      </c>
      <c r="J607" s="56" t="str">
        <f>+'INFO ENEL'!O595</f>
        <v>Poste</v>
      </c>
      <c r="K607" s="56" t="str">
        <f>+'INFO ENEL'!P595</f>
        <v>Concreto</v>
      </c>
      <c r="L607" s="56" t="str">
        <f>+'INFO ENEL'!Q595</f>
        <v>PPC40</v>
      </c>
      <c r="M607" s="55" t="str">
        <f>+IF(ISERROR(INDEX('Estructuras de Acero y Concreto'!$C$6:$C$577,MATCH(L607,'Estructuras de Acero y Concreto'!$D$6:$D$577,0)))=FALSE,INDEX('Estructuras de Acero y Concreto'!$C$6:$C$577,MATCH(L607,'Estructuras de Acero y Concreto'!$D$6:$D$577,0)),IF(ISERROR(INDEX('Estructuras de Madera'!$C$5:$C$122,MATCH(L607,'Estructuras de Madera'!$D$5:$D$122,0)))=FALSE,INDEX('Estructuras de Madera'!$C$5:$C$122,MATCH(L607,'Estructuras de Madera'!$D$5:$D$122,0)),INDEX(SICODI!$G$3:$G$2404,MATCH(L607,SICODI!$G$3:$G$2404,0))))</f>
        <v>PPC40</v>
      </c>
      <c r="N607" s="121" t="str">
        <f>+IF(ISERROR(VLOOKUP(M607,'Resumen de precios LLTT'!$C$17:$D$3071,2,FALSE))=FALSE,VLOOKUP(M607,'Resumen de precios LLTT'!$C$17:$D$3071,2,FALSE),VLOOKUP(M607,SICODI!$G$3:$J$2404,2,FALSE))</f>
        <v>POSTE DE CONCRETO ARMADO PARA A. P. 11/200/120/285</v>
      </c>
      <c r="O607" s="58">
        <f>+IF(ISERROR(VLOOKUP(M607,'Resumen de precios LLTT'!$C$17:$G$3071,5,FALSE))=FALSE,VLOOKUP(M607,'Resumen de precios LLTT'!$C$17:$G$3071,5,FALSE),VLOOKUP(M607,SICODI!$G$3:$J$2404,4,FALSE))</f>
        <v>206.03</v>
      </c>
      <c r="P607" s="16">
        <f t="shared" si="87"/>
        <v>0.77</v>
      </c>
      <c r="Q607" s="78">
        <f t="shared" si="88"/>
        <v>364.67310000000003</v>
      </c>
      <c r="R607" s="56">
        <v>0</v>
      </c>
      <c r="S607" s="16">
        <f t="shared" si="89"/>
        <v>7.2000000000000008E-2</v>
      </c>
      <c r="T607" s="79">
        <f t="shared" si="90"/>
        <v>2.1880386000000005</v>
      </c>
      <c r="U607" s="80">
        <f t="shared" si="91"/>
        <v>0.2</v>
      </c>
      <c r="V607" s="81">
        <f t="shared" si="92"/>
        <v>0.43760772000000014</v>
      </c>
      <c r="W607" s="79">
        <f t="shared" si="93"/>
        <v>0.14725336301388503</v>
      </c>
      <c r="X607" s="60">
        <f t="shared" si="94"/>
        <v>0.1</v>
      </c>
      <c r="Y607" s="56">
        <f>+'INFO ENEL'!R595</f>
        <v>4</v>
      </c>
      <c r="Z607" s="59">
        <f t="shared" si="95"/>
        <v>0.4</v>
      </c>
    </row>
    <row r="608" spans="1:26" s="90" customFormat="1" ht="15" customHeight="1" x14ac:dyDescent="0.25">
      <c r="A608" s="55">
        <f>+'INFO ENEL'!A596</f>
        <v>591</v>
      </c>
      <c r="B608" s="121" t="str">
        <f>+INDEX($B$8:$B$15,MATCH(L608,$L$8:$L$15,0))</f>
        <v>SICODI</v>
      </c>
      <c r="C608" s="56" t="str">
        <f>+'INFO ENEL'!B596</f>
        <v>Callao</v>
      </c>
      <c r="D608" s="56" t="str">
        <f>+'INFO ENEL'!D596</f>
        <v>Distrito del Callao</v>
      </c>
      <c r="E608" s="56" t="str">
        <f>+'INFO ENEL'!D596</f>
        <v>Distrito del Callao</v>
      </c>
      <c r="F608" s="50">
        <f>+'INFO ENEL'!E596</f>
        <v>0</v>
      </c>
      <c r="G608" s="56" t="str">
        <f>+'INFO ENEL'!L596</f>
        <v>BT</v>
      </c>
      <c r="H608" s="57">
        <f>+'INFO ENEL'!M596</f>
        <v>26.172577251966999</v>
      </c>
      <c r="I608" s="56">
        <f>+'INFO ENEL'!N596</f>
        <v>11</v>
      </c>
      <c r="J608" s="56" t="str">
        <f>+'INFO ENEL'!O596</f>
        <v>Poste</v>
      </c>
      <c r="K608" s="56" t="str">
        <f>+'INFO ENEL'!P596</f>
        <v>Concreto</v>
      </c>
      <c r="L608" s="56" t="str">
        <f>+'INFO ENEL'!Q596</f>
        <v>PPC40</v>
      </c>
      <c r="M608" s="55" t="str">
        <f>+IF(ISERROR(INDEX('Estructuras de Acero y Concreto'!$C$6:$C$577,MATCH(L608,'Estructuras de Acero y Concreto'!$D$6:$D$577,0)))=FALSE,INDEX('Estructuras de Acero y Concreto'!$C$6:$C$577,MATCH(L608,'Estructuras de Acero y Concreto'!$D$6:$D$577,0)),IF(ISERROR(INDEX('Estructuras de Madera'!$C$5:$C$122,MATCH(L608,'Estructuras de Madera'!$D$5:$D$122,0)))=FALSE,INDEX('Estructuras de Madera'!$C$5:$C$122,MATCH(L608,'Estructuras de Madera'!$D$5:$D$122,0)),INDEX(SICODI!$G$3:$G$2404,MATCH(L608,SICODI!$G$3:$G$2404,0))))</f>
        <v>PPC40</v>
      </c>
      <c r="N608" s="121" t="str">
        <f>+IF(ISERROR(VLOOKUP(M608,'Resumen de precios LLTT'!$C$17:$D$3071,2,FALSE))=FALSE,VLOOKUP(M608,'Resumen de precios LLTT'!$C$17:$D$3071,2,FALSE),VLOOKUP(M608,SICODI!$G$3:$J$2404,2,FALSE))</f>
        <v>POSTE DE CONCRETO ARMADO PARA A. P. 11/200/120/285</v>
      </c>
      <c r="O608" s="58">
        <f>+IF(ISERROR(VLOOKUP(M608,'Resumen de precios LLTT'!$C$17:$G$3071,5,FALSE))=FALSE,VLOOKUP(M608,'Resumen de precios LLTT'!$C$17:$G$3071,5,FALSE),VLOOKUP(M608,SICODI!$G$3:$J$2404,4,FALSE))</f>
        <v>206.03</v>
      </c>
      <c r="P608" s="16">
        <f t="shared" si="87"/>
        <v>0.77</v>
      </c>
      <c r="Q608" s="78">
        <f t="shared" si="88"/>
        <v>364.67310000000003</v>
      </c>
      <c r="R608" s="56">
        <v>0</v>
      </c>
      <c r="S608" s="16">
        <f t="shared" si="89"/>
        <v>7.2000000000000008E-2</v>
      </c>
      <c r="T608" s="79">
        <f t="shared" si="90"/>
        <v>2.1880386000000005</v>
      </c>
      <c r="U608" s="80">
        <f t="shared" si="91"/>
        <v>0.2</v>
      </c>
      <c r="V608" s="81">
        <f t="shared" si="92"/>
        <v>0.43760772000000014</v>
      </c>
      <c r="W608" s="79">
        <f t="shared" si="93"/>
        <v>0.14725336301388503</v>
      </c>
      <c r="X608" s="60">
        <f t="shared" si="94"/>
        <v>0.1</v>
      </c>
      <c r="Y608" s="56">
        <f>+'INFO ENEL'!R596</f>
        <v>4</v>
      </c>
      <c r="Z608" s="59">
        <f t="shared" si="95"/>
        <v>0.4</v>
      </c>
    </row>
    <row r="609" spans="1:26" s="90" customFormat="1" ht="15" customHeight="1" x14ac:dyDescent="0.25">
      <c r="A609" s="55">
        <f>+'INFO ENEL'!A597</f>
        <v>592</v>
      </c>
      <c r="B609" s="121" t="str">
        <f>+INDEX($B$8:$B$15,MATCH(L609,$L$8:$L$15,0))</f>
        <v>SICODI</v>
      </c>
      <c r="C609" s="56" t="str">
        <f>+'INFO ENEL'!B597</f>
        <v>Callao</v>
      </c>
      <c r="D609" s="56" t="str">
        <f>+'INFO ENEL'!D597</f>
        <v>Distrito del Callao</v>
      </c>
      <c r="E609" s="56" t="str">
        <f>+'INFO ENEL'!D597</f>
        <v>Distrito del Callao</v>
      </c>
      <c r="F609" s="50">
        <f>+'INFO ENEL'!E597</f>
        <v>0</v>
      </c>
      <c r="G609" s="56" t="str">
        <f>+'INFO ENEL'!L597</f>
        <v>BT</v>
      </c>
      <c r="H609" s="57">
        <f>+'INFO ENEL'!M597</f>
        <v>24.083189157584592</v>
      </c>
      <c r="I609" s="56">
        <f>+'INFO ENEL'!N597</f>
        <v>11</v>
      </c>
      <c r="J609" s="56" t="str">
        <f>+'INFO ENEL'!O597</f>
        <v>Poste</v>
      </c>
      <c r="K609" s="56" t="str">
        <f>+'INFO ENEL'!P597</f>
        <v>Concreto</v>
      </c>
      <c r="L609" s="56" t="str">
        <f>+'INFO ENEL'!Q597</f>
        <v>PPC40</v>
      </c>
      <c r="M609" s="55" t="str">
        <f>+IF(ISERROR(INDEX('Estructuras de Acero y Concreto'!$C$6:$C$577,MATCH(L609,'Estructuras de Acero y Concreto'!$D$6:$D$577,0)))=FALSE,INDEX('Estructuras de Acero y Concreto'!$C$6:$C$577,MATCH(L609,'Estructuras de Acero y Concreto'!$D$6:$D$577,0)),IF(ISERROR(INDEX('Estructuras de Madera'!$C$5:$C$122,MATCH(L609,'Estructuras de Madera'!$D$5:$D$122,0)))=FALSE,INDEX('Estructuras de Madera'!$C$5:$C$122,MATCH(L609,'Estructuras de Madera'!$D$5:$D$122,0)),INDEX(SICODI!$G$3:$G$2404,MATCH(L609,SICODI!$G$3:$G$2404,0))))</f>
        <v>PPC40</v>
      </c>
      <c r="N609" s="121" t="str">
        <f>+IF(ISERROR(VLOOKUP(M609,'Resumen de precios LLTT'!$C$17:$D$3071,2,FALSE))=FALSE,VLOOKUP(M609,'Resumen de precios LLTT'!$C$17:$D$3071,2,FALSE),VLOOKUP(M609,SICODI!$G$3:$J$2404,2,FALSE))</f>
        <v>POSTE DE CONCRETO ARMADO PARA A. P. 11/200/120/285</v>
      </c>
      <c r="O609" s="58">
        <f>+IF(ISERROR(VLOOKUP(M609,'Resumen de precios LLTT'!$C$17:$G$3071,5,FALSE))=FALSE,VLOOKUP(M609,'Resumen de precios LLTT'!$C$17:$G$3071,5,FALSE),VLOOKUP(M609,SICODI!$G$3:$J$2404,4,FALSE))</f>
        <v>206.03</v>
      </c>
      <c r="P609" s="16">
        <f t="shared" si="87"/>
        <v>0.77</v>
      </c>
      <c r="Q609" s="78">
        <f t="shared" si="88"/>
        <v>364.67310000000003</v>
      </c>
      <c r="R609" s="56">
        <v>0</v>
      </c>
      <c r="S609" s="16">
        <f t="shared" si="89"/>
        <v>7.2000000000000008E-2</v>
      </c>
      <c r="T609" s="79">
        <f t="shared" si="90"/>
        <v>2.1880386000000005</v>
      </c>
      <c r="U609" s="80">
        <f t="shared" si="91"/>
        <v>0.2</v>
      </c>
      <c r="V609" s="81">
        <f t="shared" si="92"/>
        <v>0.43760772000000014</v>
      </c>
      <c r="W609" s="79">
        <f t="shared" si="93"/>
        <v>0.14725336301388503</v>
      </c>
      <c r="X609" s="60">
        <f t="shared" si="94"/>
        <v>0.1</v>
      </c>
      <c r="Y609" s="56">
        <f>+'INFO ENEL'!R597</f>
        <v>4</v>
      </c>
      <c r="Z609" s="59">
        <f t="shared" si="95"/>
        <v>0.4</v>
      </c>
    </row>
    <row r="610" spans="1:26" s="90" customFormat="1" ht="15" customHeight="1" x14ac:dyDescent="0.25">
      <c r="A610" s="55">
        <f>+'INFO ENEL'!A598</f>
        <v>593</v>
      </c>
      <c r="B610" s="121" t="str">
        <f>+INDEX($B$8:$B$15,MATCH(L610,$L$8:$L$15,0))</f>
        <v>SICODI</v>
      </c>
      <c r="C610" s="56" t="str">
        <f>+'INFO ENEL'!B598</f>
        <v>Callao</v>
      </c>
      <c r="D610" s="56" t="str">
        <f>+'INFO ENEL'!D598</f>
        <v>Distrito del Callao</v>
      </c>
      <c r="E610" s="56" t="str">
        <f>+'INFO ENEL'!D598</f>
        <v>Distrito del Callao</v>
      </c>
      <c r="F610" s="50">
        <f>+'INFO ENEL'!E598</f>
        <v>0</v>
      </c>
      <c r="G610" s="56" t="str">
        <f>+'INFO ENEL'!L598</f>
        <v>BT</v>
      </c>
      <c r="H610" s="57">
        <f>+'INFO ENEL'!M598</f>
        <v>27.202918961287136</v>
      </c>
      <c r="I610" s="56">
        <f>+'INFO ENEL'!N598</f>
        <v>11</v>
      </c>
      <c r="J610" s="56" t="str">
        <f>+'INFO ENEL'!O598</f>
        <v>Poste</v>
      </c>
      <c r="K610" s="56" t="str">
        <f>+'INFO ENEL'!P598</f>
        <v>Concreto</v>
      </c>
      <c r="L610" s="56" t="str">
        <f>+'INFO ENEL'!Q598</f>
        <v>PPC40</v>
      </c>
      <c r="M610" s="55" t="str">
        <f>+IF(ISERROR(INDEX('Estructuras de Acero y Concreto'!$C$6:$C$577,MATCH(L610,'Estructuras de Acero y Concreto'!$D$6:$D$577,0)))=FALSE,INDEX('Estructuras de Acero y Concreto'!$C$6:$C$577,MATCH(L610,'Estructuras de Acero y Concreto'!$D$6:$D$577,0)),IF(ISERROR(INDEX('Estructuras de Madera'!$C$5:$C$122,MATCH(L610,'Estructuras de Madera'!$D$5:$D$122,0)))=FALSE,INDEX('Estructuras de Madera'!$C$5:$C$122,MATCH(L610,'Estructuras de Madera'!$D$5:$D$122,0)),INDEX(SICODI!$G$3:$G$2404,MATCH(L610,SICODI!$G$3:$G$2404,0))))</f>
        <v>PPC40</v>
      </c>
      <c r="N610" s="121" t="str">
        <f>+IF(ISERROR(VLOOKUP(M610,'Resumen de precios LLTT'!$C$17:$D$3071,2,FALSE))=FALSE,VLOOKUP(M610,'Resumen de precios LLTT'!$C$17:$D$3071,2,FALSE),VLOOKUP(M610,SICODI!$G$3:$J$2404,2,FALSE))</f>
        <v>POSTE DE CONCRETO ARMADO PARA A. P. 11/200/120/285</v>
      </c>
      <c r="O610" s="58">
        <f>+IF(ISERROR(VLOOKUP(M610,'Resumen de precios LLTT'!$C$17:$G$3071,5,FALSE))=FALSE,VLOOKUP(M610,'Resumen de precios LLTT'!$C$17:$G$3071,5,FALSE),VLOOKUP(M610,SICODI!$G$3:$J$2404,4,FALSE))</f>
        <v>206.03</v>
      </c>
      <c r="P610" s="16">
        <f t="shared" si="87"/>
        <v>0.77</v>
      </c>
      <c r="Q610" s="78">
        <f t="shared" si="88"/>
        <v>364.67310000000003</v>
      </c>
      <c r="R610" s="56">
        <v>0</v>
      </c>
      <c r="S610" s="16">
        <f t="shared" si="89"/>
        <v>7.2000000000000008E-2</v>
      </c>
      <c r="T610" s="79">
        <f t="shared" si="90"/>
        <v>2.1880386000000005</v>
      </c>
      <c r="U610" s="80">
        <f t="shared" si="91"/>
        <v>0.2</v>
      </c>
      <c r="V610" s="81">
        <f t="shared" si="92"/>
        <v>0.43760772000000014</v>
      </c>
      <c r="W610" s="79">
        <f t="shared" si="93"/>
        <v>0.14725336301388503</v>
      </c>
      <c r="X610" s="60">
        <f t="shared" si="94"/>
        <v>0.1</v>
      </c>
      <c r="Y610" s="56">
        <f>+'INFO ENEL'!R598</f>
        <v>4</v>
      </c>
      <c r="Z610" s="59">
        <f t="shared" si="95"/>
        <v>0.4</v>
      </c>
    </row>
    <row r="611" spans="1:26" s="90" customFormat="1" ht="15" customHeight="1" x14ac:dyDescent="0.25">
      <c r="A611" s="55">
        <f>+'INFO ENEL'!A599</f>
        <v>594</v>
      </c>
      <c r="B611" s="121" t="str">
        <f>+INDEX($B$8:$B$15,MATCH(L611,$L$8:$L$15,0))</f>
        <v>SICODI</v>
      </c>
      <c r="C611" s="56" t="str">
        <f>+'INFO ENEL'!B599</f>
        <v>Callao</v>
      </c>
      <c r="D611" s="56" t="str">
        <f>+'INFO ENEL'!D599</f>
        <v>Distrito del Callao</v>
      </c>
      <c r="E611" s="56" t="str">
        <f>+'INFO ENEL'!D599</f>
        <v>Distrito del Callao</v>
      </c>
      <c r="F611" s="50">
        <f>+'INFO ENEL'!E599</f>
        <v>0</v>
      </c>
      <c r="G611" s="56" t="str">
        <f>+'INFO ENEL'!L599</f>
        <v>BT</v>
      </c>
      <c r="H611" s="57">
        <f>+'INFO ENEL'!M599</f>
        <v>25.495164247561959</v>
      </c>
      <c r="I611" s="56">
        <f>+'INFO ENEL'!N599</f>
        <v>11</v>
      </c>
      <c r="J611" s="56" t="str">
        <f>+'INFO ENEL'!O599</f>
        <v>Poste</v>
      </c>
      <c r="K611" s="56" t="str">
        <f>+'INFO ENEL'!P599</f>
        <v>Concreto</v>
      </c>
      <c r="L611" s="56" t="str">
        <f>+'INFO ENEL'!Q599</f>
        <v>PPC40</v>
      </c>
      <c r="M611" s="55" t="str">
        <f>+IF(ISERROR(INDEX('Estructuras de Acero y Concreto'!$C$6:$C$577,MATCH(L611,'Estructuras de Acero y Concreto'!$D$6:$D$577,0)))=FALSE,INDEX('Estructuras de Acero y Concreto'!$C$6:$C$577,MATCH(L611,'Estructuras de Acero y Concreto'!$D$6:$D$577,0)),IF(ISERROR(INDEX('Estructuras de Madera'!$C$5:$C$122,MATCH(L611,'Estructuras de Madera'!$D$5:$D$122,0)))=FALSE,INDEX('Estructuras de Madera'!$C$5:$C$122,MATCH(L611,'Estructuras de Madera'!$D$5:$D$122,0)),INDEX(SICODI!$G$3:$G$2404,MATCH(L611,SICODI!$G$3:$G$2404,0))))</f>
        <v>PPC40</v>
      </c>
      <c r="N611" s="121" t="str">
        <f>+IF(ISERROR(VLOOKUP(M611,'Resumen de precios LLTT'!$C$17:$D$3071,2,FALSE))=FALSE,VLOOKUP(M611,'Resumen de precios LLTT'!$C$17:$D$3071,2,FALSE),VLOOKUP(M611,SICODI!$G$3:$J$2404,2,FALSE))</f>
        <v>POSTE DE CONCRETO ARMADO PARA A. P. 11/200/120/285</v>
      </c>
      <c r="O611" s="58">
        <f>+IF(ISERROR(VLOOKUP(M611,'Resumen de precios LLTT'!$C$17:$G$3071,5,FALSE))=FALSE,VLOOKUP(M611,'Resumen de precios LLTT'!$C$17:$G$3071,5,FALSE),VLOOKUP(M611,SICODI!$G$3:$J$2404,4,FALSE))</f>
        <v>206.03</v>
      </c>
      <c r="P611" s="16">
        <f t="shared" si="87"/>
        <v>0.77</v>
      </c>
      <c r="Q611" s="78">
        <f t="shared" si="88"/>
        <v>364.67310000000003</v>
      </c>
      <c r="R611" s="56">
        <v>0</v>
      </c>
      <c r="S611" s="16">
        <f t="shared" si="89"/>
        <v>7.2000000000000008E-2</v>
      </c>
      <c r="T611" s="79">
        <f t="shared" si="90"/>
        <v>2.1880386000000005</v>
      </c>
      <c r="U611" s="80">
        <f t="shared" si="91"/>
        <v>0.2</v>
      </c>
      <c r="V611" s="81">
        <f t="shared" si="92"/>
        <v>0.43760772000000014</v>
      </c>
      <c r="W611" s="79">
        <f t="shared" si="93"/>
        <v>0.14725336301388503</v>
      </c>
      <c r="X611" s="60">
        <f t="shared" si="94"/>
        <v>0.1</v>
      </c>
      <c r="Y611" s="56">
        <f>+'INFO ENEL'!R599</f>
        <v>4</v>
      </c>
      <c r="Z611" s="59">
        <f t="shared" si="95"/>
        <v>0.4</v>
      </c>
    </row>
    <row r="612" spans="1:26" s="90" customFormat="1" ht="15" customHeight="1" x14ac:dyDescent="0.25">
      <c r="A612" s="55">
        <f>+'INFO ENEL'!A600</f>
        <v>595</v>
      </c>
      <c r="B612" s="121" t="str">
        <f>+INDEX($B$8:$B$15,MATCH(L612,$L$8:$L$15,0))</f>
        <v>SICODI</v>
      </c>
      <c r="C612" s="56" t="str">
        <f>+'INFO ENEL'!B600</f>
        <v>Callao</v>
      </c>
      <c r="D612" s="56" t="str">
        <f>+'INFO ENEL'!D600</f>
        <v>Distrito del Callao</v>
      </c>
      <c r="E612" s="56" t="str">
        <f>+'INFO ENEL'!D600</f>
        <v>Distrito del Callao</v>
      </c>
      <c r="F612" s="50">
        <f>+'INFO ENEL'!E600</f>
        <v>0</v>
      </c>
      <c r="G612" s="56" t="str">
        <f>+'INFO ENEL'!L600</f>
        <v>BT</v>
      </c>
      <c r="H612" s="57">
        <f>+'INFO ENEL'!M600</f>
        <v>26.248874261655949</v>
      </c>
      <c r="I612" s="56">
        <f>+'INFO ENEL'!N600</f>
        <v>11</v>
      </c>
      <c r="J612" s="56" t="str">
        <f>+'INFO ENEL'!O600</f>
        <v>Poste</v>
      </c>
      <c r="K612" s="56" t="str">
        <f>+'INFO ENEL'!P600</f>
        <v>Concreto</v>
      </c>
      <c r="L612" s="56" t="str">
        <f>+'INFO ENEL'!Q600</f>
        <v>PPC40</v>
      </c>
      <c r="M612" s="55" t="str">
        <f>+IF(ISERROR(INDEX('Estructuras de Acero y Concreto'!$C$6:$C$577,MATCH(L612,'Estructuras de Acero y Concreto'!$D$6:$D$577,0)))=FALSE,INDEX('Estructuras de Acero y Concreto'!$C$6:$C$577,MATCH(L612,'Estructuras de Acero y Concreto'!$D$6:$D$577,0)),IF(ISERROR(INDEX('Estructuras de Madera'!$C$5:$C$122,MATCH(L612,'Estructuras de Madera'!$D$5:$D$122,0)))=FALSE,INDEX('Estructuras de Madera'!$C$5:$C$122,MATCH(L612,'Estructuras de Madera'!$D$5:$D$122,0)),INDEX(SICODI!$G$3:$G$2404,MATCH(L612,SICODI!$G$3:$G$2404,0))))</f>
        <v>PPC40</v>
      </c>
      <c r="N612" s="121" t="str">
        <f>+IF(ISERROR(VLOOKUP(M612,'Resumen de precios LLTT'!$C$17:$D$3071,2,FALSE))=FALSE,VLOOKUP(M612,'Resumen de precios LLTT'!$C$17:$D$3071,2,FALSE),VLOOKUP(M612,SICODI!$G$3:$J$2404,2,FALSE))</f>
        <v>POSTE DE CONCRETO ARMADO PARA A. P. 11/200/120/285</v>
      </c>
      <c r="O612" s="58">
        <f>+IF(ISERROR(VLOOKUP(M612,'Resumen de precios LLTT'!$C$17:$G$3071,5,FALSE))=FALSE,VLOOKUP(M612,'Resumen de precios LLTT'!$C$17:$G$3071,5,FALSE),VLOOKUP(M612,SICODI!$G$3:$J$2404,4,FALSE))</f>
        <v>206.03</v>
      </c>
      <c r="P612" s="16">
        <f t="shared" si="87"/>
        <v>0.77</v>
      </c>
      <c r="Q612" s="78">
        <f t="shared" si="88"/>
        <v>364.67310000000003</v>
      </c>
      <c r="R612" s="56">
        <v>0</v>
      </c>
      <c r="S612" s="16">
        <f t="shared" si="89"/>
        <v>7.2000000000000008E-2</v>
      </c>
      <c r="T612" s="79">
        <f t="shared" si="90"/>
        <v>2.1880386000000005</v>
      </c>
      <c r="U612" s="80">
        <f t="shared" si="91"/>
        <v>0.2</v>
      </c>
      <c r="V612" s="81">
        <f t="shared" si="92"/>
        <v>0.43760772000000014</v>
      </c>
      <c r="W612" s="79">
        <f t="shared" si="93"/>
        <v>0.14725336301388503</v>
      </c>
      <c r="X612" s="60">
        <f t="shared" si="94"/>
        <v>0.1</v>
      </c>
      <c r="Y612" s="56">
        <f>+'INFO ENEL'!R600</f>
        <v>4</v>
      </c>
      <c r="Z612" s="59">
        <f t="shared" si="95"/>
        <v>0.4</v>
      </c>
    </row>
    <row r="613" spans="1:26" s="90" customFormat="1" ht="15" customHeight="1" x14ac:dyDescent="0.25">
      <c r="A613" s="55">
        <f>+'INFO ENEL'!A601</f>
        <v>596</v>
      </c>
      <c r="B613" s="121" t="str">
        <f>+INDEX($B$8:$B$15,MATCH(L613,$L$8:$L$15,0))</f>
        <v>SICODI</v>
      </c>
      <c r="C613" s="56" t="str">
        <f>+'INFO ENEL'!B601</f>
        <v>Callao</v>
      </c>
      <c r="D613" s="56" t="str">
        <f>+'INFO ENEL'!D601</f>
        <v>Distrito del Callao</v>
      </c>
      <c r="E613" s="56" t="str">
        <f>+'INFO ENEL'!D601</f>
        <v>Distrito del Callao</v>
      </c>
      <c r="F613" s="50">
        <f>+'INFO ENEL'!E601</f>
        <v>0</v>
      </c>
      <c r="G613" s="56" t="str">
        <f>+'INFO ENEL'!L601</f>
        <v>BT</v>
      </c>
      <c r="H613" s="57">
        <f>+'INFO ENEL'!M601</f>
        <v>27.018449252608402</v>
      </c>
      <c r="I613" s="56">
        <f>+'INFO ENEL'!N601</f>
        <v>11</v>
      </c>
      <c r="J613" s="56" t="str">
        <f>+'INFO ENEL'!O601</f>
        <v>Poste</v>
      </c>
      <c r="K613" s="56" t="str">
        <f>+'INFO ENEL'!P601</f>
        <v>Concreto</v>
      </c>
      <c r="L613" s="56" t="str">
        <f>+'INFO ENEL'!Q601</f>
        <v>PPC40</v>
      </c>
      <c r="M613" s="55" t="str">
        <f>+IF(ISERROR(INDEX('Estructuras de Acero y Concreto'!$C$6:$C$577,MATCH(L613,'Estructuras de Acero y Concreto'!$D$6:$D$577,0)))=FALSE,INDEX('Estructuras de Acero y Concreto'!$C$6:$C$577,MATCH(L613,'Estructuras de Acero y Concreto'!$D$6:$D$577,0)),IF(ISERROR(INDEX('Estructuras de Madera'!$C$5:$C$122,MATCH(L613,'Estructuras de Madera'!$D$5:$D$122,0)))=FALSE,INDEX('Estructuras de Madera'!$C$5:$C$122,MATCH(L613,'Estructuras de Madera'!$D$5:$D$122,0)),INDEX(SICODI!$G$3:$G$2404,MATCH(L613,SICODI!$G$3:$G$2404,0))))</f>
        <v>PPC40</v>
      </c>
      <c r="N613" s="121" t="str">
        <f>+IF(ISERROR(VLOOKUP(M613,'Resumen de precios LLTT'!$C$17:$D$3071,2,FALSE))=FALSE,VLOOKUP(M613,'Resumen de precios LLTT'!$C$17:$D$3071,2,FALSE),VLOOKUP(M613,SICODI!$G$3:$J$2404,2,FALSE))</f>
        <v>POSTE DE CONCRETO ARMADO PARA A. P. 11/200/120/285</v>
      </c>
      <c r="O613" s="58">
        <f>+IF(ISERROR(VLOOKUP(M613,'Resumen de precios LLTT'!$C$17:$G$3071,5,FALSE))=FALSE,VLOOKUP(M613,'Resumen de precios LLTT'!$C$17:$G$3071,5,FALSE),VLOOKUP(M613,SICODI!$G$3:$J$2404,4,FALSE))</f>
        <v>206.03</v>
      </c>
      <c r="P613" s="16">
        <f t="shared" si="87"/>
        <v>0.77</v>
      </c>
      <c r="Q613" s="78">
        <f t="shared" si="88"/>
        <v>364.67310000000003</v>
      </c>
      <c r="R613" s="56">
        <v>0</v>
      </c>
      <c r="S613" s="16">
        <f t="shared" si="89"/>
        <v>7.2000000000000008E-2</v>
      </c>
      <c r="T613" s="79">
        <f t="shared" si="90"/>
        <v>2.1880386000000005</v>
      </c>
      <c r="U613" s="80">
        <f t="shared" si="91"/>
        <v>0.2</v>
      </c>
      <c r="V613" s="81">
        <f t="shared" si="92"/>
        <v>0.43760772000000014</v>
      </c>
      <c r="W613" s="79">
        <f t="shared" si="93"/>
        <v>0.14725336301388503</v>
      </c>
      <c r="X613" s="60">
        <f t="shared" si="94"/>
        <v>0.1</v>
      </c>
      <c r="Y613" s="56">
        <f>+'INFO ENEL'!R601</f>
        <v>4</v>
      </c>
      <c r="Z613" s="59">
        <f t="shared" si="95"/>
        <v>0.4</v>
      </c>
    </row>
    <row r="614" spans="1:26" s="90" customFormat="1" ht="15" customHeight="1" x14ac:dyDescent="0.25">
      <c r="A614" s="55">
        <f>+'INFO ENEL'!A602</f>
        <v>597</v>
      </c>
      <c r="B614" s="121" t="str">
        <f>+INDEX($B$8:$B$15,MATCH(L614,$L$8:$L$15,0))</f>
        <v>SICODI</v>
      </c>
      <c r="C614" s="56" t="str">
        <f>+'INFO ENEL'!B602</f>
        <v>Callao</v>
      </c>
      <c r="D614" s="56" t="str">
        <f>+'INFO ENEL'!D602</f>
        <v>Distrito del Callao</v>
      </c>
      <c r="E614" s="56" t="str">
        <f>+'INFO ENEL'!D602</f>
        <v>Distrito del Callao</v>
      </c>
      <c r="F614" s="50">
        <f>+'INFO ENEL'!E602</f>
        <v>0</v>
      </c>
      <c r="G614" s="56" t="str">
        <f>+'INFO ENEL'!L602</f>
        <v>BT</v>
      </c>
      <c r="H614" s="57">
        <f>+'INFO ENEL'!M602</f>
        <v>28.319604517012593</v>
      </c>
      <c r="I614" s="56">
        <f>+'INFO ENEL'!N602</f>
        <v>11</v>
      </c>
      <c r="J614" s="56" t="str">
        <f>+'INFO ENEL'!O602</f>
        <v>Poste</v>
      </c>
      <c r="K614" s="56" t="str">
        <f>+'INFO ENEL'!P602</f>
        <v>Concreto</v>
      </c>
      <c r="L614" s="56" t="str">
        <f>+'INFO ENEL'!Q602</f>
        <v>PPC40</v>
      </c>
      <c r="M614" s="55" t="str">
        <f>+IF(ISERROR(INDEX('Estructuras de Acero y Concreto'!$C$6:$C$577,MATCH(L614,'Estructuras de Acero y Concreto'!$D$6:$D$577,0)))=FALSE,INDEX('Estructuras de Acero y Concreto'!$C$6:$C$577,MATCH(L614,'Estructuras de Acero y Concreto'!$D$6:$D$577,0)),IF(ISERROR(INDEX('Estructuras de Madera'!$C$5:$C$122,MATCH(L614,'Estructuras de Madera'!$D$5:$D$122,0)))=FALSE,INDEX('Estructuras de Madera'!$C$5:$C$122,MATCH(L614,'Estructuras de Madera'!$D$5:$D$122,0)),INDEX(SICODI!$G$3:$G$2404,MATCH(L614,SICODI!$G$3:$G$2404,0))))</f>
        <v>PPC40</v>
      </c>
      <c r="N614" s="121" t="str">
        <f>+IF(ISERROR(VLOOKUP(M614,'Resumen de precios LLTT'!$C$17:$D$3071,2,FALSE))=FALSE,VLOOKUP(M614,'Resumen de precios LLTT'!$C$17:$D$3071,2,FALSE),VLOOKUP(M614,SICODI!$G$3:$J$2404,2,FALSE))</f>
        <v>POSTE DE CONCRETO ARMADO PARA A. P. 11/200/120/285</v>
      </c>
      <c r="O614" s="58">
        <f>+IF(ISERROR(VLOOKUP(M614,'Resumen de precios LLTT'!$C$17:$G$3071,5,FALSE))=FALSE,VLOOKUP(M614,'Resumen de precios LLTT'!$C$17:$G$3071,5,FALSE),VLOOKUP(M614,SICODI!$G$3:$J$2404,4,FALSE))</f>
        <v>206.03</v>
      </c>
      <c r="P614" s="16">
        <f t="shared" si="87"/>
        <v>0.77</v>
      </c>
      <c r="Q614" s="78">
        <f t="shared" si="88"/>
        <v>364.67310000000003</v>
      </c>
      <c r="R614" s="56">
        <v>0</v>
      </c>
      <c r="S614" s="16">
        <f t="shared" si="89"/>
        <v>7.2000000000000008E-2</v>
      </c>
      <c r="T614" s="79">
        <f t="shared" si="90"/>
        <v>2.1880386000000005</v>
      </c>
      <c r="U614" s="80">
        <f t="shared" si="91"/>
        <v>0.2</v>
      </c>
      <c r="V614" s="81">
        <f t="shared" si="92"/>
        <v>0.43760772000000014</v>
      </c>
      <c r="W614" s="79">
        <f t="shared" si="93"/>
        <v>0.14725336301388503</v>
      </c>
      <c r="X614" s="60">
        <f t="shared" si="94"/>
        <v>0.1</v>
      </c>
      <c r="Y614" s="56">
        <f>+'INFO ENEL'!R602</f>
        <v>4</v>
      </c>
      <c r="Z614" s="59">
        <f t="shared" si="95"/>
        <v>0.4</v>
      </c>
    </row>
    <row r="615" spans="1:26" s="90" customFormat="1" ht="15" customHeight="1" x14ac:dyDescent="0.25">
      <c r="A615" s="55">
        <f>+'INFO ENEL'!A603</f>
        <v>598</v>
      </c>
      <c r="B615" s="121" t="str">
        <f>+INDEX($B$8:$B$15,MATCH(L615,$L$8:$L$15,0))</f>
        <v>SICODI</v>
      </c>
      <c r="C615" s="56" t="str">
        <f>+'INFO ENEL'!B603</f>
        <v>Callao</v>
      </c>
      <c r="D615" s="56" t="str">
        <f>+'INFO ENEL'!D603</f>
        <v>Distrito del Callao</v>
      </c>
      <c r="E615" s="56" t="str">
        <f>+'INFO ENEL'!D603</f>
        <v>Distrito del Callao</v>
      </c>
      <c r="F615" s="50">
        <f>+'INFO ENEL'!E603</f>
        <v>0</v>
      </c>
      <c r="G615" s="56" t="str">
        <f>+'INFO ENEL'!L603</f>
        <v>BT</v>
      </c>
      <c r="H615" s="57">
        <f>+'INFO ENEL'!M603</f>
        <v>25.80697580112788</v>
      </c>
      <c r="I615" s="56">
        <f>+'INFO ENEL'!N603</f>
        <v>11</v>
      </c>
      <c r="J615" s="56" t="str">
        <f>+'INFO ENEL'!O603</f>
        <v>Poste</v>
      </c>
      <c r="K615" s="56" t="str">
        <f>+'INFO ENEL'!P603</f>
        <v>Concreto</v>
      </c>
      <c r="L615" s="56" t="str">
        <f>+'INFO ENEL'!Q603</f>
        <v>PPC40</v>
      </c>
      <c r="M615" s="55" t="str">
        <f>+IF(ISERROR(INDEX('Estructuras de Acero y Concreto'!$C$6:$C$577,MATCH(L615,'Estructuras de Acero y Concreto'!$D$6:$D$577,0)))=FALSE,INDEX('Estructuras de Acero y Concreto'!$C$6:$C$577,MATCH(L615,'Estructuras de Acero y Concreto'!$D$6:$D$577,0)),IF(ISERROR(INDEX('Estructuras de Madera'!$C$5:$C$122,MATCH(L615,'Estructuras de Madera'!$D$5:$D$122,0)))=FALSE,INDEX('Estructuras de Madera'!$C$5:$C$122,MATCH(L615,'Estructuras de Madera'!$D$5:$D$122,0)),INDEX(SICODI!$G$3:$G$2404,MATCH(L615,SICODI!$G$3:$G$2404,0))))</f>
        <v>PPC40</v>
      </c>
      <c r="N615" s="121" t="str">
        <f>+IF(ISERROR(VLOOKUP(M615,'Resumen de precios LLTT'!$C$17:$D$3071,2,FALSE))=FALSE,VLOOKUP(M615,'Resumen de precios LLTT'!$C$17:$D$3071,2,FALSE),VLOOKUP(M615,SICODI!$G$3:$J$2404,2,FALSE))</f>
        <v>POSTE DE CONCRETO ARMADO PARA A. P. 11/200/120/285</v>
      </c>
      <c r="O615" s="58">
        <f>+IF(ISERROR(VLOOKUP(M615,'Resumen de precios LLTT'!$C$17:$G$3071,5,FALSE))=FALSE,VLOOKUP(M615,'Resumen de precios LLTT'!$C$17:$G$3071,5,FALSE),VLOOKUP(M615,SICODI!$G$3:$J$2404,4,FALSE))</f>
        <v>206.03</v>
      </c>
      <c r="P615" s="16">
        <f t="shared" si="87"/>
        <v>0.77</v>
      </c>
      <c r="Q615" s="78">
        <f t="shared" si="88"/>
        <v>364.67310000000003</v>
      </c>
      <c r="R615" s="56">
        <v>0</v>
      </c>
      <c r="S615" s="16">
        <f t="shared" si="89"/>
        <v>7.2000000000000008E-2</v>
      </c>
      <c r="T615" s="79">
        <f t="shared" si="90"/>
        <v>2.1880386000000005</v>
      </c>
      <c r="U615" s="80">
        <f t="shared" si="91"/>
        <v>0.2</v>
      </c>
      <c r="V615" s="81">
        <f t="shared" si="92"/>
        <v>0.43760772000000014</v>
      </c>
      <c r="W615" s="79">
        <f t="shared" si="93"/>
        <v>0.14725336301388503</v>
      </c>
      <c r="X615" s="60">
        <f t="shared" si="94"/>
        <v>0.1</v>
      </c>
      <c r="Y615" s="56">
        <f>+'INFO ENEL'!R603</f>
        <v>4</v>
      </c>
      <c r="Z615" s="59">
        <f t="shared" si="95"/>
        <v>0.4</v>
      </c>
    </row>
    <row r="616" spans="1:26" s="90" customFormat="1" ht="15" customHeight="1" x14ac:dyDescent="0.25">
      <c r="A616" s="55">
        <f>+'INFO ENEL'!A604</f>
        <v>599</v>
      </c>
      <c r="B616" s="121" t="str">
        <f>+INDEX($B$8:$B$15,MATCH(L616,$L$8:$L$15,0))</f>
        <v>SICODI</v>
      </c>
      <c r="C616" s="56" t="str">
        <f>+'INFO ENEL'!B604</f>
        <v>Callao</v>
      </c>
      <c r="D616" s="56" t="str">
        <f>+'INFO ENEL'!D604</f>
        <v>Distrito del Callao</v>
      </c>
      <c r="E616" s="56" t="str">
        <f>+'INFO ENEL'!D604</f>
        <v>Distrito del Callao</v>
      </c>
      <c r="F616" s="50">
        <f>+'INFO ENEL'!E604</f>
        <v>0</v>
      </c>
      <c r="G616" s="56" t="str">
        <f>+'INFO ENEL'!L604</f>
        <v>BT</v>
      </c>
      <c r="H616" s="57">
        <f>+'INFO ENEL'!M604</f>
        <v>29.698484809834994</v>
      </c>
      <c r="I616" s="56">
        <f>+'INFO ENEL'!N604</f>
        <v>11</v>
      </c>
      <c r="J616" s="56" t="str">
        <f>+'INFO ENEL'!O604</f>
        <v>Poste</v>
      </c>
      <c r="K616" s="56" t="str">
        <f>+'INFO ENEL'!P604</f>
        <v>Concreto</v>
      </c>
      <c r="L616" s="56" t="str">
        <f>+'INFO ENEL'!Q604</f>
        <v>PPC40</v>
      </c>
      <c r="M616" s="55" t="str">
        <f>+IF(ISERROR(INDEX('Estructuras de Acero y Concreto'!$C$6:$C$577,MATCH(L616,'Estructuras de Acero y Concreto'!$D$6:$D$577,0)))=FALSE,INDEX('Estructuras de Acero y Concreto'!$C$6:$C$577,MATCH(L616,'Estructuras de Acero y Concreto'!$D$6:$D$577,0)),IF(ISERROR(INDEX('Estructuras de Madera'!$C$5:$C$122,MATCH(L616,'Estructuras de Madera'!$D$5:$D$122,0)))=FALSE,INDEX('Estructuras de Madera'!$C$5:$C$122,MATCH(L616,'Estructuras de Madera'!$D$5:$D$122,0)),INDEX(SICODI!$G$3:$G$2404,MATCH(L616,SICODI!$G$3:$G$2404,0))))</f>
        <v>PPC40</v>
      </c>
      <c r="N616" s="121" t="str">
        <f>+IF(ISERROR(VLOOKUP(M616,'Resumen de precios LLTT'!$C$17:$D$3071,2,FALSE))=FALSE,VLOOKUP(M616,'Resumen de precios LLTT'!$C$17:$D$3071,2,FALSE),VLOOKUP(M616,SICODI!$G$3:$J$2404,2,FALSE))</f>
        <v>POSTE DE CONCRETO ARMADO PARA A. P. 11/200/120/285</v>
      </c>
      <c r="O616" s="58">
        <f>+IF(ISERROR(VLOOKUP(M616,'Resumen de precios LLTT'!$C$17:$G$3071,5,FALSE))=FALSE,VLOOKUP(M616,'Resumen de precios LLTT'!$C$17:$G$3071,5,FALSE),VLOOKUP(M616,SICODI!$G$3:$J$2404,4,FALSE))</f>
        <v>206.03</v>
      </c>
      <c r="P616" s="16">
        <f t="shared" si="87"/>
        <v>0.77</v>
      </c>
      <c r="Q616" s="78">
        <f t="shared" si="88"/>
        <v>364.67310000000003</v>
      </c>
      <c r="R616" s="56">
        <v>0</v>
      </c>
      <c r="S616" s="16">
        <f t="shared" si="89"/>
        <v>7.2000000000000008E-2</v>
      </c>
      <c r="T616" s="79">
        <f t="shared" si="90"/>
        <v>2.1880386000000005</v>
      </c>
      <c r="U616" s="80">
        <f t="shared" si="91"/>
        <v>0.2</v>
      </c>
      <c r="V616" s="81">
        <f t="shared" si="92"/>
        <v>0.43760772000000014</v>
      </c>
      <c r="W616" s="79">
        <f t="shared" si="93"/>
        <v>0.14725336301388503</v>
      </c>
      <c r="X616" s="60">
        <f t="shared" si="94"/>
        <v>0.1</v>
      </c>
      <c r="Y616" s="56">
        <f>+'INFO ENEL'!R604</f>
        <v>4</v>
      </c>
      <c r="Z616" s="59">
        <f t="shared" si="95"/>
        <v>0.4</v>
      </c>
    </row>
    <row r="617" spans="1:26" s="90" customFormat="1" ht="15" customHeight="1" x14ac:dyDescent="0.25">
      <c r="A617" s="55">
        <f>+'INFO ENEL'!A605</f>
        <v>600</v>
      </c>
      <c r="B617" s="121" t="str">
        <f>+INDEX($B$8:$B$15,MATCH(L617,$L$8:$L$15,0))</f>
        <v>SICODI</v>
      </c>
      <c r="C617" s="56" t="str">
        <f>+'INFO ENEL'!B605</f>
        <v>Callao</v>
      </c>
      <c r="D617" s="56" t="str">
        <f>+'INFO ENEL'!D605</f>
        <v>Distrito del Callao</v>
      </c>
      <c r="E617" s="56" t="str">
        <f>+'INFO ENEL'!D605</f>
        <v>Distrito del Callao</v>
      </c>
      <c r="F617" s="50">
        <f>+'INFO ENEL'!E605</f>
        <v>0</v>
      </c>
      <c r="G617" s="56" t="str">
        <f>+'INFO ENEL'!L605</f>
        <v>BT</v>
      </c>
      <c r="H617" s="57">
        <f>+'INFO ENEL'!M605</f>
        <v>27.018512172212592</v>
      </c>
      <c r="I617" s="56">
        <f>+'INFO ENEL'!N605</f>
        <v>11</v>
      </c>
      <c r="J617" s="56" t="str">
        <f>+'INFO ENEL'!O605</f>
        <v>Poste</v>
      </c>
      <c r="K617" s="56" t="str">
        <f>+'INFO ENEL'!P605</f>
        <v>Concreto</v>
      </c>
      <c r="L617" s="56" t="str">
        <f>+'INFO ENEL'!Q605</f>
        <v>PPC40</v>
      </c>
      <c r="M617" s="55" t="str">
        <f>+IF(ISERROR(INDEX('Estructuras de Acero y Concreto'!$C$6:$C$577,MATCH(L617,'Estructuras de Acero y Concreto'!$D$6:$D$577,0)))=FALSE,INDEX('Estructuras de Acero y Concreto'!$C$6:$C$577,MATCH(L617,'Estructuras de Acero y Concreto'!$D$6:$D$577,0)),IF(ISERROR(INDEX('Estructuras de Madera'!$C$5:$C$122,MATCH(L617,'Estructuras de Madera'!$D$5:$D$122,0)))=FALSE,INDEX('Estructuras de Madera'!$C$5:$C$122,MATCH(L617,'Estructuras de Madera'!$D$5:$D$122,0)),INDEX(SICODI!$G$3:$G$2404,MATCH(L617,SICODI!$G$3:$G$2404,0))))</f>
        <v>PPC40</v>
      </c>
      <c r="N617" s="121" t="str">
        <f>+IF(ISERROR(VLOOKUP(M617,'Resumen de precios LLTT'!$C$17:$D$3071,2,FALSE))=FALSE,VLOOKUP(M617,'Resumen de precios LLTT'!$C$17:$D$3071,2,FALSE),VLOOKUP(M617,SICODI!$G$3:$J$2404,2,FALSE))</f>
        <v>POSTE DE CONCRETO ARMADO PARA A. P. 11/200/120/285</v>
      </c>
      <c r="O617" s="58">
        <f>+IF(ISERROR(VLOOKUP(M617,'Resumen de precios LLTT'!$C$17:$G$3071,5,FALSE))=FALSE,VLOOKUP(M617,'Resumen de precios LLTT'!$C$17:$G$3071,5,FALSE),VLOOKUP(M617,SICODI!$G$3:$J$2404,4,FALSE))</f>
        <v>206.03</v>
      </c>
      <c r="P617" s="16">
        <f t="shared" si="87"/>
        <v>0.77</v>
      </c>
      <c r="Q617" s="78">
        <f t="shared" si="88"/>
        <v>364.67310000000003</v>
      </c>
      <c r="R617" s="56">
        <v>0</v>
      </c>
      <c r="S617" s="16">
        <f t="shared" si="89"/>
        <v>7.2000000000000008E-2</v>
      </c>
      <c r="T617" s="79">
        <f t="shared" si="90"/>
        <v>2.1880386000000005</v>
      </c>
      <c r="U617" s="80">
        <f t="shared" si="91"/>
        <v>0.2</v>
      </c>
      <c r="V617" s="81">
        <f t="shared" si="92"/>
        <v>0.43760772000000014</v>
      </c>
      <c r="W617" s="79">
        <f t="shared" si="93"/>
        <v>0.14725336301388503</v>
      </c>
      <c r="X617" s="60">
        <f t="shared" si="94"/>
        <v>0.1</v>
      </c>
      <c r="Y617" s="56">
        <f>+'INFO ENEL'!R605</f>
        <v>4</v>
      </c>
      <c r="Z617" s="59">
        <f t="shared" si="95"/>
        <v>0.4</v>
      </c>
    </row>
    <row r="618" spans="1:26" s="90" customFormat="1" ht="15" customHeight="1" x14ac:dyDescent="0.25">
      <c r="A618" s="55">
        <f>+'INFO ENEL'!A606</f>
        <v>601</v>
      </c>
      <c r="B618" s="121" t="str">
        <f>+INDEX($B$8:$B$15,MATCH(L618,$L$8:$L$15,0))</f>
        <v>SICODI</v>
      </c>
      <c r="C618" s="56" t="str">
        <f>+'INFO ENEL'!B606</f>
        <v>Callao</v>
      </c>
      <c r="D618" s="56" t="str">
        <f>+'INFO ENEL'!D606</f>
        <v>Distrito del Callao</v>
      </c>
      <c r="E618" s="56" t="str">
        <f>+'INFO ENEL'!D606</f>
        <v>Distrito del Callao</v>
      </c>
      <c r="F618" s="50">
        <f>+'INFO ENEL'!E606</f>
        <v>0</v>
      </c>
      <c r="G618" s="56" t="str">
        <f>+'INFO ENEL'!L606</f>
        <v>BT</v>
      </c>
      <c r="H618" s="57">
        <f>+'INFO ENEL'!M606</f>
        <v>30.413812651491099</v>
      </c>
      <c r="I618" s="56">
        <f>+'INFO ENEL'!N606</f>
        <v>11</v>
      </c>
      <c r="J618" s="56" t="str">
        <f>+'INFO ENEL'!O606</f>
        <v>Poste</v>
      </c>
      <c r="K618" s="56" t="str">
        <f>+'INFO ENEL'!P606</f>
        <v>Concreto</v>
      </c>
      <c r="L618" s="56" t="str">
        <f>+'INFO ENEL'!Q606</f>
        <v>PPC40</v>
      </c>
      <c r="M618" s="55" t="str">
        <f>+IF(ISERROR(INDEX('Estructuras de Acero y Concreto'!$C$6:$C$577,MATCH(L618,'Estructuras de Acero y Concreto'!$D$6:$D$577,0)))=FALSE,INDEX('Estructuras de Acero y Concreto'!$C$6:$C$577,MATCH(L618,'Estructuras de Acero y Concreto'!$D$6:$D$577,0)),IF(ISERROR(INDEX('Estructuras de Madera'!$C$5:$C$122,MATCH(L618,'Estructuras de Madera'!$D$5:$D$122,0)))=FALSE,INDEX('Estructuras de Madera'!$C$5:$C$122,MATCH(L618,'Estructuras de Madera'!$D$5:$D$122,0)),INDEX(SICODI!$G$3:$G$2404,MATCH(L618,SICODI!$G$3:$G$2404,0))))</f>
        <v>PPC40</v>
      </c>
      <c r="N618" s="121" t="str">
        <f>+IF(ISERROR(VLOOKUP(M618,'Resumen de precios LLTT'!$C$17:$D$3071,2,FALSE))=FALSE,VLOOKUP(M618,'Resumen de precios LLTT'!$C$17:$D$3071,2,FALSE),VLOOKUP(M618,SICODI!$G$3:$J$2404,2,FALSE))</f>
        <v>POSTE DE CONCRETO ARMADO PARA A. P. 11/200/120/285</v>
      </c>
      <c r="O618" s="58">
        <f>+IF(ISERROR(VLOOKUP(M618,'Resumen de precios LLTT'!$C$17:$G$3071,5,FALSE))=FALSE,VLOOKUP(M618,'Resumen de precios LLTT'!$C$17:$G$3071,5,FALSE),VLOOKUP(M618,SICODI!$G$3:$J$2404,4,FALSE))</f>
        <v>206.03</v>
      </c>
      <c r="P618" s="16">
        <f t="shared" si="87"/>
        <v>0.77</v>
      </c>
      <c r="Q618" s="78">
        <f t="shared" si="88"/>
        <v>364.67310000000003</v>
      </c>
      <c r="R618" s="56">
        <v>0</v>
      </c>
      <c r="S618" s="16">
        <f t="shared" si="89"/>
        <v>7.2000000000000008E-2</v>
      </c>
      <c r="T618" s="79">
        <f t="shared" si="90"/>
        <v>2.1880386000000005</v>
      </c>
      <c r="U618" s="80">
        <f t="shared" si="91"/>
        <v>0.2</v>
      </c>
      <c r="V618" s="81">
        <f t="shared" si="92"/>
        <v>0.43760772000000014</v>
      </c>
      <c r="W618" s="79">
        <f t="shared" si="93"/>
        <v>0.14725336301388503</v>
      </c>
      <c r="X618" s="60">
        <f t="shared" si="94"/>
        <v>0.1</v>
      </c>
      <c r="Y618" s="56">
        <f>+'INFO ENEL'!R606</f>
        <v>4</v>
      </c>
      <c r="Z618" s="59">
        <f t="shared" si="95"/>
        <v>0.4</v>
      </c>
    </row>
    <row r="619" spans="1:26" s="90" customFormat="1" ht="15" customHeight="1" x14ac:dyDescent="0.25">
      <c r="A619" s="55">
        <f>+'INFO ENEL'!A607</f>
        <v>602</v>
      </c>
      <c r="B619" s="121" t="str">
        <f>+INDEX($B$8:$B$15,MATCH(L619,$L$8:$L$15,0))</f>
        <v>SICODI</v>
      </c>
      <c r="C619" s="56" t="str">
        <f>+'INFO ENEL'!B607</f>
        <v>Callao</v>
      </c>
      <c r="D619" s="56" t="str">
        <f>+'INFO ENEL'!D607</f>
        <v>Distrito del Callao</v>
      </c>
      <c r="E619" s="56" t="str">
        <f>+'INFO ENEL'!D607</f>
        <v>Distrito del Callao</v>
      </c>
      <c r="F619" s="50">
        <f>+'INFO ENEL'!E607</f>
        <v>0</v>
      </c>
      <c r="G619" s="56" t="str">
        <f>+'INFO ENEL'!L607</f>
        <v>BT</v>
      </c>
      <c r="H619" s="57">
        <f>+'INFO ENEL'!M607</f>
        <v>31.144823004794873</v>
      </c>
      <c r="I619" s="56">
        <f>+'INFO ENEL'!N607</f>
        <v>11</v>
      </c>
      <c r="J619" s="56" t="str">
        <f>+'INFO ENEL'!O607</f>
        <v>Poste</v>
      </c>
      <c r="K619" s="56" t="str">
        <f>+'INFO ENEL'!P607</f>
        <v>Concreto</v>
      </c>
      <c r="L619" s="56" t="str">
        <f>+'INFO ENEL'!Q607</f>
        <v>PPC40</v>
      </c>
      <c r="M619" s="55" t="str">
        <f>+IF(ISERROR(INDEX('Estructuras de Acero y Concreto'!$C$6:$C$577,MATCH(L619,'Estructuras de Acero y Concreto'!$D$6:$D$577,0)))=FALSE,INDEX('Estructuras de Acero y Concreto'!$C$6:$C$577,MATCH(L619,'Estructuras de Acero y Concreto'!$D$6:$D$577,0)),IF(ISERROR(INDEX('Estructuras de Madera'!$C$5:$C$122,MATCH(L619,'Estructuras de Madera'!$D$5:$D$122,0)))=FALSE,INDEX('Estructuras de Madera'!$C$5:$C$122,MATCH(L619,'Estructuras de Madera'!$D$5:$D$122,0)),INDEX(SICODI!$G$3:$G$2404,MATCH(L619,SICODI!$G$3:$G$2404,0))))</f>
        <v>PPC40</v>
      </c>
      <c r="N619" s="121" t="str">
        <f>+IF(ISERROR(VLOOKUP(M619,'Resumen de precios LLTT'!$C$17:$D$3071,2,FALSE))=FALSE,VLOOKUP(M619,'Resumen de precios LLTT'!$C$17:$D$3071,2,FALSE),VLOOKUP(M619,SICODI!$G$3:$J$2404,2,FALSE))</f>
        <v>POSTE DE CONCRETO ARMADO PARA A. P. 11/200/120/285</v>
      </c>
      <c r="O619" s="58">
        <f>+IF(ISERROR(VLOOKUP(M619,'Resumen de precios LLTT'!$C$17:$G$3071,5,FALSE))=FALSE,VLOOKUP(M619,'Resumen de precios LLTT'!$C$17:$G$3071,5,FALSE),VLOOKUP(M619,SICODI!$G$3:$J$2404,4,FALSE))</f>
        <v>206.03</v>
      </c>
      <c r="P619" s="16">
        <f t="shared" si="87"/>
        <v>0.77</v>
      </c>
      <c r="Q619" s="78">
        <f t="shared" si="88"/>
        <v>364.67310000000003</v>
      </c>
      <c r="R619" s="56">
        <v>0</v>
      </c>
      <c r="S619" s="16">
        <f t="shared" si="89"/>
        <v>7.2000000000000008E-2</v>
      </c>
      <c r="T619" s="79">
        <f t="shared" si="90"/>
        <v>2.1880386000000005</v>
      </c>
      <c r="U619" s="80">
        <f t="shared" si="91"/>
        <v>0.2</v>
      </c>
      <c r="V619" s="81">
        <f t="shared" si="92"/>
        <v>0.43760772000000014</v>
      </c>
      <c r="W619" s="79">
        <f t="shared" si="93"/>
        <v>0.14725336301388503</v>
      </c>
      <c r="X619" s="60">
        <f t="shared" si="94"/>
        <v>0.1</v>
      </c>
      <c r="Y619" s="56">
        <f>+'INFO ENEL'!R607</f>
        <v>4</v>
      </c>
      <c r="Z619" s="59">
        <f t="shared" si="95"/>
        <v>0.4</v>
      </c>
    </row>
    <row r="620" spans="1:26" s="90" customFormat="1" ht="15" customHeight="1" x14ac:dyDescent="0.25">
      <c r="A620" s="55">
        <f>+'INFO ENEL'!A608</f>
        <v>603</v>
      </c>
      <c r="B620" s="121" t="str">
        <f>+INDEX($B$8:$B$15,MATCH(L620,$L$8:$L$15,0))</f>
        <v>SICODI</v>
      </c>
      <c r="C620" s="56" t="str">
        <f>+'INFO ENEL'!B608</f>
        <v>Callao</v>
      </c>
      <c r="D620" s="56" t="str">
        <f>+'INFO ENEL'!D608</f>
        <v>Distrito del Callao</v>
      </c>
      <c r="E620" s="56" t="str">
        <f>+'INFO ENEL'!D608</f>
        <v>Distrito del Callao</v>
      </c>
      <c r="F620" s="50">
        <f>+'INFO ENEL'!E608</f>
        <v>0</v>
      </c>
      <c r="G620" s="56" t="str">
        <f>+'INFO ENEL'!L608</f>
        <v>BT</v>
      </c>
      <c r="H620" s="57">
        <f>+'INFO ENEL'!M608</f>
        <v>30.610393659939348</v>
      </c>
      <c r="I620" s="56">
        <f>+'INFO ENEL'!N608</f>
        <v>11</v>
      </c>
      <c r="J620" s="56" t="str">
        <f>+'INFO ENEL'!O608</f>
        <v>Poste</v>
      </c>
      <c r="K620" s="56" t="str">
        <f>+'INFO ENEL'!P608</f>
        <v>Concreto</v>
      </c>
      <c r="L620" s="56" t="str">
        <f>+'INFO ENEL'!Q608</f>
        <v>PPC40</v>
      </c>
      <c r="M620" s="55" t="str">
        <f>+IF(ISERROR(INDEX('Estructuras de Acero y Concreto'!$C$6:$C$577,MATCH(L620,'Estructuras de Acero y Concreto'!$D$6:$D$577,0)))=FALSE,INDEX('Estructuras de Acero y Concreto'!$C$6:$C$577,MATCH(L620,'Estructuras de Acero y Concreto'!$D$6:$D$577,0)),IF(ISERROR(INDEX('Estructuras de Madera'!$C$5:$C$122,MATCH(L620,'Estructuras de Madera'!$D$5:$D$122,0)))=FALSE,INDEX('Estructuras de Madera'!$C$5:$C$122,MATCH(L620,'Estructuras de Madera'!$D$5:$D$122,0)),INDEX(SICODI!$G$3:$G$2404,MATCH(L620,SICODI!$G$3:$G$2404,0))))</f>
        <v>PPC40</v>
      </c>
      <c r="N620" s="121" t="str">
        <f>+IF(ISERROR(VLOOKUP(M620,'Resumen de precios LLTT'!$C$17:$D$3071,2,FALSE))=FALSE,VLOOKUP(M620,'Resumen de precios LLTT'!$C$17:$D$3071,2,FALSE),VLOOKUP(M620,SICODI!$G$3:$J$2404,2,FALSE))</f>
        <v>POSTE DE CONCRETO ARMADO PARA A. P. 11/200/120/285</v>
      </c>
      <c r="O620" s="58">
        <f>+IF(ISERROR(VLOOKUP(M620,'Resumen de precios LLTT'!$C$17:$G$3071,5,FALSE))=FALSE,VLOOKUP(M620,'Resumen de precios LLTT'!$C$17:$G$3071,5,FALSE),VLOOKUP(M620,SICODI!$G$3:$J$2404,4,FALSE))</f>
        <v>206.03</v>
      </c>
      <c r="P620" s="16">
        <f t="shared" si="87"/>
        <v>0.77</v>
      </c>
      <c r="Q620" s="78">
        <f t="shared" si="88"/>
        <v>364.67310000000003</v>
      </c>
      <c r="R620" s="56">
        <v>0</v>
      </c>
      <c r="S620" s="16">
        <f t="shared" si="89"/>
        <v>7.2000000000000008E-2</v>
      </c>
      <c r="T620" s="79">
        <f t="shared" si="90"/>
        <v>2.1880386000000005</v>
      </c>
      <c r="U620" s="80">
        <f t="shared" si="91"/>
        <v>0.2</v>
      </c>
      <c r="V620" s="81">
        <f t="shared" si="92"/>
        <v>0.43760772000000014</v>
      </c>
      <c r="W620" s="79">
        <f t="shared" si="93"/>
        <v>0.14725336301388503</v>
      </c>
      <c r="X620" s="60">
        <f t="shared" si="94"/>
        <v>0.1</v>
      </c>
      <c r="Y620" s="56">
        <f>+'INFO ENEL'!R608</f>
        <v>4</v>
      </c>
      <c r="Z620" s="59">
        <f t="shared" si="95"/>
        <v>0.4</v>
      </c>
    </row>
    <row r="621" spans="1:26" s="90" customFormat="1" ht="15" customHeight="1" x14ac:dyDescent="0.25">
      <c r="A621" s="55">
        <f>+'INFO ENEL'!A609</f>
        <v>604</v>
      </c>
      <c r="B621" s="121" t="str">
        <f>+INDEX($B$8:$B$15,MATCH(L621,$L$8:$L$15,0))</f>
        <v>SICODI</v>
      </c>
      <c r="C621" s="56" t="str">
        <f>+'INFO ENEL'!B609</f>
        <v>Callao</v>
      </c>
      <c r="D621" s="56" t="str">
        <f>+'INFO ENEL'!D609</f>
        <v>Distrito del Callao</v>
      </c>
      <c r="E621" s="56" t="str">
        <f>+'INFO ENEL'!D609</f>
        <v>Distrito del Callao</v>
      </c>
      <c r="F621" s="50">
        <f>+'INFO ENEL'!E609</f>
        <v>0</v>
      </c>
      <c r="G621" s="56" t="str">
        <f>+'INFO ENEL'!L609</f>
        <v>BT</v>
      </c>
      <c r="H621" s="57">
        <f>+'INFO ENEL'!M609</f>
        <v>25.495089723592734</v>
      </c>
      <c r="I621" s="56">
        <f>+'INFO ENEL'!N609</f>
        <v>11</v>
      </c>
      <c r="J621" s="56" t="str">
        <f>+'INFO ENEL'!O609</f>
        <v>Poste</v>
      </c>
      <c r="K621" s="56" t="str">
        <f>+'INFO ENEL'!P609</f>
        <v>Concreto</v>
      </c>
      <c r="L621" s="56" t="str">
        <f>+'INFO ENEL'!Q609</f>
        <v>PPC40</v>
      </c>
      <c r="M621" s="55" t="str">
        <f>+IF(ISERROR(INDEX('Estructuras de Acero y Concreto'!$C$6:$C$577,MATCH(L621,'Estructuras de Acero y Concreto'!$D$6:$D$577,0)))=FALSE,INDEX('Estructuras de Acero y Concreto'!$C$6:$C$577,MATCH(L621,'Estructuras de Acero y Concreto'!$D$6:$D$577,0)),IF(ISERROR(INDEX('Estructuras de Madera'!$C$5:$C$122,MATCH(L621,'Estructuras de Madera'!$D$5:$D$122,0)))=FALSE,INDEX('Estructuras de Madera'!$C$5:$C$122,MATCH(L621,'Estructuras de Madera'!$D$5:$D$122,0)),INDEX(SICODI!$G$3:$G$2404,MATCH(L621,SICODI!$G$3:$G$2404,0))))</f>
        <v>PPC40</v>
      </c>
      <c r="N621" s="121" t="str">
        <f>+IF(ISERROR(VLOOKUP(M621,'Resumen de precios LLTT'!$C$17:$D$3071,2,FALSE))=FALSE,VLOOKUP(M621,'Resumen de precios LLTT'!$C$17:$D$3071,2,FALSE),VLOOKUP(M621,SICODI!$G$3:$J$2404,2,FALSE))</f>
        <v>POSTE DE CONCRETO ARMADO PARA A. P. 11/200/120/285</v>
      </c>
      <c r="O621" s="58">
        <f>+IF(ISERROR(VLOOKUP(M621,'Resumen de precios LLTT'!$C$17:$G$3071,5,FALSE))=FALSE,VLOOKUP(M621,'Resumen de precios LLTT'!$C$17:$G$3071,5,FALSE),VLOOKUP(M621,SICODI!$G$3:$J$2404,4,FALSE))</f>
        <v>206.03</v>
      </c>
      <c r="P621" s="16">
        <f t="shared" si="87"/>
        <v>0.77</v>
      </c>
      <c r="Q621" s="78">
        <f t="shared" si="88"/>
        <v>364.67310000000003</v>
      </c>
      <c r="R621" s="56">
        <v>0</v>
      </c>
      <c r="S621" s="16">
        <f t="shared" si="89"/>
        <v>7.2000000000000008E-2</v>
      </c>
      <c r="T621" s="79">
        <f t="shared" si="90"/>
        <v>2.1880386000000005</v>
      </c>
      <c r="U621" s="80">
        <f t="shared" si="91"/>
        <v>0.2</v>
      </c>
      <c r="V621" s="81">
        <f t="shared" si="92"/>
        <v>0.43760772000000014</v>
      </c>
      <c r="W621" s="79">
        <f t="shared" si="93"/>
        <v>0.14725336301388503</v>
      </c>
      <c r="X621" s="60">
        <f t="shared" si="94"/>
        <v>0.1</v>
      </c>
      <c r="Y621" s="56">
        <f>+'INFO ENEL'!R609</f>
        <v>4</v>
      </c>
      <c r="Z621" s="59">
        <f t="shared" si="95"/>
        <v>0.4</v>
      </c>
    </row>
    <row r="622" spans="1:26" s="90" customFormat="1" ht="15" customHeight="1" x14ac:dyDescent="0.25">
      <c r="A622" s="55">
        <f>+'INFO ENEL'!A610</f>
        <v>605</v>
      </c>
      <c r="B622" s="121" t="str">
        <f>+INDEX($B$8:$B$15,MATCH(L622,$L$8:$L$15,0))</f>
        <v>SICODI</v>
      </c>
      <c r="C622" s="56" t="str">
        <f>+'INFO ENEL'!B610</f>
        <v>Callao</v>
      </c>
      <c r="D622" s="56" t="str">
        <f>+'INFO ENEL'!D610</f>
        <v>Distrito del Callao</v>
      </c>
      <c r="E622" s="56" t="str">
        <f>+'INFO ENEL'!D610</f>
        <v>Distrito del Callao</v>
      </c>
      <c r="F622" s="50">
        <f>+'INFO ENEL'!E610</f>
        <v>0</v>
      </c>
      <c r="G622" s="56" t="str">
        <f>+'INFO ENEL'!L610</f>
        <v>BT</v>
      </c>
      <c r="H622" s="57">
        <f>+'INFO ENEL'!M610</f>
        <v>25.495089723839307</v>
      </c>
      <c r="I622" s="56">
        <f>+'INFO ENEL'!N610</f>
        <v>11</v>
      </c>
      <c r="J622" s="56" t="str">
        <f>+'INFO ENEL'!O610</f>
        <v>Poste</v>
      </c>
      <c r="K622" s="56" t="str">
        <f>+'INFO ENEL'!P610</f>
        <v>Concreto</v>
      </c>
      <c r="L622" s="56" t="str">
        <f>+'INFO ENEL'!Q610</f>
        <v>PPC40</v>
      </c>
      <c r="M622" s="55" t="str">
        <f>+IF(ISERROR(INDEX('Estructuras de Acero y Concreto'!$C$6:$C$577,MATCH(L622,'Estructuras de Acero y Concreto'!$D$6:$D$577,0)))=FALSE,INDEX('Estructuras de Acero y Concreto'!$C$6:$C$577,MATCH(L622,'Estructuras de Acero y Concreto'!$D$6:$D$577,0)),IF(ISERROR(INDEX('Estructuras de Madera'!$C$5:$C$122,MATCH(L622,'Estructuras de Madera'!$D$5:$D$122,0)))=FALSE,INDEX('Estructuras de Madera'!$C$5:$C$122,MATCH(L622,'Estructuras de Madera'!$D$5:$D$122,0)),INDEX(SICODI!$G$3:$G$2404,MATCH(L622,SICODI!$G$3:$G$2404,0))))</f>
        <v>PPC40</v>
      </c>
      <c r="N622" s="121" t="str">
        <f>+IF(ISERROR(VLOOKUP(M622,'Resumen de precios LLTT'!$C$17:$D$3071,2,FALSE))=FALSE,VLOOKUP(M622,'Resumen de precios LLTT'!$C$17:$D$3071,2,FALSE),VLOOKUP(M622,SICODI!$G$3:$J$2404,2,FALSE))</f>
        <v>POSTE DE CONCRETO ARMADO PARA A. P. 11/200/120/285</v>
      </c>
      <c r="O622" s="58">
        <f>+IF(ISERROR(VLOOKUP(M622,'Resumen de precios LLTT'!$C$17:$G$3071,5,FALSE))=FALSE,VLOOKUP(M622,'Resumen de precios LLTT'!$C$17:$G$3071,5,FALSE),VLOOKUP(M622,SICODI!$G$3:$J$2404,4,FALSE))</f>
        <v>206.03</v>
      </c>
      <c r="P622" s="16">
        <f t="shared" si="87"/>
        <v>0.77</v>
      </c>
      <c r="Q622" s="78">
        <f t="shared" si="88"/>
        <v>364.67310000000003</v>
      </c>
      <c r="R622" s="56">
        <v>0</v>
      </c>
      <c r="S622" s="16">
        <f t="shared" si="89"/>
        <v>7.2000000000000008E-2</v>
      </c>
      <c r="T622" s="79">
        <f t="shared" si="90"/>
        <v>2.1880386000000005</v>
      </c>
      <c r="U622" s="80">
        <f t="shared" si="91"/>
        <v>0.2</v>
      </c>
      <c r="V622" s="81">
        <f t="shared" si="92"/>
        <v>0.43760772000000014</v>
      </c>
      <c r="W622" s="79">
        <f t="shared" si="93"/>
        <v>0.14725336301388503</v>
      </c>
      <c r="X622" s="60">
        <f t="shared" si="94"/>
        <v>0.1</v>
      </c>
      <c r="Y622" s="56">
        <f>+'INFO ENEL'!R610</f>
        <v>4</v>
      </c>
      <c r="Z622" s="59">
        <f t="shared" si="95"/>
        <v>0.4</v>
      </c>
    </row>
    <row r="623" spans="1:26" s="90" customFormat="1" ht="15" customHeight="1" x14ac:dyDescent="0.25">
      <c r="A623" s="55">
        <f>+'INFO ENEL'!A611</f>
        <v>606</v>
      </c>
      <c r="B623" s="121" t="str">
        <f>+INDEX($B$8:$B$15,MATCH(L623,$L$8:$L$15,0))</f>
        <v>SICODI</v>
      </c>
      <c r="C623" s="56" t="str">
        <f>+'INFO ENEL'!B611</f>
        <v>Callao</v>
      </c>
      <c r="D623" s="56" t="str">
        <f>+'INFO ENEL'!D611</f>
        <v>Distrito del Callao</v>
      </c>
      <c r="E623" s="56" t="str">
        <f>+'INFO ENEL'!D611</f>
        <v>Distrito del Callao</v>
      </c>
      <c r="F623" s="50">
        <f>+'INFO ENEL'!E611</f>
        <v>0</v>
      </c>
      <c r="G623" s="56" t="str">
        <f>+'INFO ENEL'!L611</f>
        <v>BT</v>
      </c>
      <c r="H623" s="57">
        <f>+'INFO ENEL'!M611</f>
        <v>25.238858928247925</v>
      </c>
      <c r="I623" s="56">
        <f>+'INFO ENEL'!N611</f>
        <v>11</v>
      </c>
      <c r="J623" s="56" t="str">
        <f>+'INFO ENEL'!O611</f>
        <v>Poste</v>
      </c>
      <c r="K623" s="56" t="str">
        <f>+'INFO ENEL'!P611</f>
        <v>Concreto</v>
      </c>
      <c r="L623" s="56" t="str">
        <f>+'INFO ENEL'!Q611</f>
        <v>PPC40</v>
      </c>
      <c r="M623" s="55" t="str">
        <f>+IF(ISERROR(INDEX('Estructuras de Acero y Concreto'!$C$6:$C$577,MATCH(L623,'Estructuras de Acero y Concreto'!$D$6:$D$577,0)))=FALSE,INDEX('Estructuras de Acero y Concreto'!$C$6:$C$577,MATCH(L623,'Estructuras de Acero y Concreto'!$D$6:$D$577,0)),IF(ISERROR(INDEX('Estructuras de Madera'!$C$5:$C$122,MATCH(L623,'Estructuras de Madera'!$D$5:$D$122,0)))=FALSE,INDEX('Estructuras de Madera'!$C$5:$C$122,MATCH(L623,'Estructuras de Madera'!$D$5:$D$122,0)),INDEX(SICODI!$G$3:$G$2404,MATCH(L623,SICODI!$G$3:$G$2404,0))))</f>
        <v>PPC40</v>
      </c>
      <c r="N623" s="121" t="str">
        <f>+IF(ISERROR(VLOOKUP(M623,'Resumen de precios LLTT'!$C$17:$D$3071,2,FALSE))=FALSE,VLOOKUP(M623,'Resumen de precios LLTT'!$C$17:$D$3071,2,FALSE),VLOOKUP(M623,SICODI!$G$3:$J$2404,2,FALSE))</f>
        <v>POSTE DE CONCRETO ARMADO PARA A. P. 11/200/120/285</v>
      </c>
      <c r="O623" s="58">
        <f>+IF(ISERROR(VLOOKUP(M623,'Resumen de precios LLTT'!$C$17:$G$3071,5,FALSE))=FALSE,VLOOKUP(M623,'Resumen de precios LLTT'!$C$17:$G$3071,5,FALSE),VLOOKUP(M623,SICODI!$G$3:$J$2404,4,FALSE))</f>
        <v>206.03</v>
      </c>
      <c r="P623" s="16">
        <f t="shared" si="87"/>
        <v>0.77</v>
      </c>
      <c r="Q623" s="78">
        <f t="shared" si="88"/>
        <v>364.67310000000003</v>
      </c>
      <c r="R623" s="56">
        <v>0</v>
      </c>
      <c r="S623" s="16">
        <f t="shared" si="89"/>
        <v>7.2000000000000008E-2</v>
      </c>
      <c r="T623" s="79">
        <f t="shared" si="90"/>
        <v>2.1880386000000005</v>
      </c>
      <c r="U623" s="80">
        <f t="shared" si="91"/>
        <v>0.2</v>
      </c>
      <c r="V623" s="81">
        <f t="shared" si="92"/>
        <v>0.43760772000000014</v>
      </c>
      <c r="W623" s="79">
        <f t="shared" si="93"/>
        <v>0.14725336301388503</v>
      </c>
      <c r="X623" s="60">
        <f t="shared" si="94"/>
        <v>0.1</v>
      </c>
      <c r="Y623" s="56">
        <f>+'INFO ENEL'!R611</f>
        <v>4</v>
      </c>
      <c r="Z623" s="59">
        <f t="shared" si="95"/>
        <v>0.4</v>
      </c>
    </row>
    <row r="624" spans="1:26" s="90" customFormat="1" ht="15" customHeight="1" x14ac:dyDescent="0.25">
      <c r="A624" s="55">
        <f>+'INFO ENEL'!A612</f>
        <v>607</v>
      </c>
      <c r="B624" s="121" t="str">
        <f>+INDEX($B$8:$B$15,MATCH(L624,$L$8:$L$15,0))</f>
        <v>SICODI</v>
      </c>
      <c r="C624" s="56" t="str">
        <f>+'INFO ENEL'!B612</f>
        <v>Callao</v>
      </c>
      <c r="D624" s="56" t="str">
        <f>+'INFO ENEL'!D612</f>
        <v>Distrito del Callao</v>
      </c>
      <c r="E624" s="56" t="str">
        <f>+'INFO ENEL'!D612</f>
        <v>Distrito del Callao</v>
      </c>
      <c r="F624" s="50">
        <f>+'INFO ENEL'!E612</f>
        <v>0</v>
      </c>
      <c r="G624" s="56" t="str">
        <f>+'INFO ENEL'!L612</f>
        <v>BT</v>
      </c>
      <c r="H624" s="57">
        <f>+'INFO ENEL'!M612</f>
        <v>24.758836806279895</v>
      </c>
      <c r="I624" s="56">
        <f>+'INFO ENEL'!N612</f>
        <v>11</v>
      </c>
      <c r="J624" s="56" t="str">
        <f>+'INFO ENEL'!O612</f>
        <v>Poste</v>
      </c>
      <c r="K624" s="56" t="str">
        <f>+'INFO ENEL'!P612</f>
        <v>Concreto</v>
      </c>
      <c r="L624" s="56" t="str">
        <f>+'INFO ENEL'!Q612</f>
        <v>PPC40</v>
      </c>
      <c r="M624" s="55" t="str">
        <f>+IF(ISERROR(INDEX('Estructuras de Acero y Concreto'!$C$6:$C$577,MATCH(L624,'Estructuras de Acero y Concreto'!$D$6:$D$577,0)))=FALSE,INDEX('Estructuras de Acero y Concreto'!$C$6:$C$577,MATCH(L624,'Estructuras de Acero y Concreto'!$D$6:$D$577,0)),IF(ISERROR(INDEX('Estructuras de Madera'!$C$5:$C$122,MATCH(L624,'Estructuras de Madera'!$D$5:$D$122,0)))=FALSE,INDEX('Estructuras de Madera'!$C$5:$C$122,MATCH(L624,'Estructuras de Madera'!$D$5:$D$122,0)),INDEX(SICODI!$G$3:$G$2404,MATCH(L624,SICODI!$G$3:$G$2404,0))))</f>
        <v>PPC40</v>
      </c>
      <c r="N624" s="121" t="str">
        <f>+IF(ISERROR(VLOOKUP(M624,'Resumen de precios LLTT'!$C$17:$D$3071,2,FALSE))=FALSE,VLOOKUP(M624,'Resumen de precios LLTT'!$C$17:$D$3071,2,FALSE),VLOOKUP(M624,SICODI!$G$3:$J$2404,2,FALSE))</f>
        <v>POSTE DE CONCRETO ARMADO PARA A. P. 11/200/120/285</v>
      </c>
      <c r="O624" s="58">
        <f>+IF(ISERROR(VLOOKUP(M624,'Resumen de precios LLTT'!$C$17:$G$3071,5,FALSE))=FALSE,VLOOKUP(M624,'Resumen de precios LLTT'!$C$17:$G$3071,5,FALSE),VLOOKUP(M624,SICODI!$G$3:$J$2404,4,FALSE))</f>
        <v>206.03</v>
      </c>
      <c r="P624" s="16">
        <f t="shared" si="87"/>
        <v>0.77</v>
      </c>
      <c r="Q624" s="78">
        <f t="shared" si="88"/>
        <v>364.67310000000003</v>
      </c>
      <c r="R624" s="56">
        <v>0</v>
      </c>
      <c r="S624" s="16">
        <f t="shared" si="89"/>
        <v>7.2000000000000008E-2</v>
      </c>
      <c r="T624" s="79">
        <f t="shared" si="90"/>
        <v>2.1880386000000005</v>
      </c>
      <c r="U624" s="80">
        <f t="shared" si="91"/>
        <v>0.2</v>
      </c>
      <c r="V624" s="81">
        <f t="shared" si="92"/>
        <v>0.43760772000000014</v>
      </c>
      <c r="W624" s="79">
        <f t="shared" si="93"/>
        <v>0.14725336301388503</v>
      </c>
      <c r="X624" s="60">
        <f t="shared" si="94"/>
        <v>0.1</v>
      </c>
      <c r="Y624" s="56">
        <f>+'INFO ENEL'!R612</f>
        <v>4</v>
      </c>
      <c r="Z624" s="59">
        <f t="shared" si="95"/>
        <v>0.4</v>
      </c>
    </row>
    <row r="625" spans="1:26" s="90" customFormat="1" ht="15" customHeight="1" x14ac:dyDescent="0.25">
      <c r="A625" s="55">
        <f>+'INFO ENEL'!A613</f>
        <v>608</v>
      </c>
      <c r="B625" s="121" t="str">
        <f>+INDEX($B$8:$B$15,MATCH(L625,$L$8:$L$15,0))</f>
        <v>SICODI</v>
      </c>
      <c r="C625" s="56" t="str">
        <f>+'INFO ENEL'!B613</f>
        <v>Callao</v>
      </c>
      <c r="D625" s="56" t="str">
        <f>+'INFO ENEL'!D613</f>
        <v>Distrito del Callao</v>
      </c>
      <c r="E625" s="56" t="str">
        <f>+'INFO ENEL'!D613</f>
        <v>Distrito del Callao</v>
      </c>
      <c r="F625" s="50">
        <f>+'INFO ENEL'!E613</f>
        <v>0</v>
      </c>
      <c r="G625" s="56" t="str">
        <f>+'INFO ENEL'!L613</f>
        <v>BT</v>
      </c>
      <c r="H625" s="57">
        <f>+'INFO ENEL'!M613</f>
        <v>24.083189157584592</v>
      </c>
      <c r="I625" s="56">
        <f>+'INFO ENEL'!N613</f>
        <v>11</v>
      </c>
      <c r="J625" s="56" t="str">
        <f>+'INFO ENEL'!O613</f>
        <v>Poste</v>
      </c>
      <c r="K625" s="56" t="str">
        <f>+'INFO ENEL'!P613</f>
        <v>Concreto</v>
      </c>
      <c r="L625" s="56" t="str">
        <f>+'INFO ENEL'!Q613</f>
        <v>PPC40</v>
      </c>
      <c r="M625" s="55" t="str">
        <f>+IF(ISERROR(INDEX('Estructuras de Acero y Concreto'!$C$6:$C$577,MATCH(L625,'Estructuras de Acero y Concreto'!$D$6:$D$577,0)))=FALSE,INDEX('Estructuras de Acero y Concreto'!$C$6:$C$577,MATCH(L625,'Estructuras de Acero y Concreto'!$D$6:$D$577,0)),IF(ISERROR(INDEX('Estructuras de Madera'!$C$5:$C$122,MATCH(L625,'Estructuras de Madera'!$D$5:$D$122,0)))=FALSE,INDEX('Estructuras de Madera'!$C$5:$C$122,MATCH(L625,'Estructuras de Madera'!$D$5:$D$122,0)),INDEX(SICODI!$G$3:$G$2404,MATCH(L625,SICODI!$G$3:$G$2404,0))))</f>
        <v>PPC40</v>
      </c>
      <c r="N625" s="121" t="str">
        <f>+IF(ISERROR(VLOOKUP(M625,'Resumen de precios LLTT'!$C$17:$D$3071,2,FALSE))=FALSE,VLOOKUP(M625,'Resumen de precios LLTT'!$C$17:$D$3071,2,FALSE),VLOOKUP(M625,SICODI!$G$3:$J$2404,2,FALSE))</f>
        <v>POSTE DE CONCRETO ARMADO PARA A. P. 11/200/120/285</v>
      </c>
      <c r="O625" s="58">
        <f>+IF(ISERROR(VLOOKUP(M625,'Resumen de precios LLTT'!$C$17:$G$3071,5,FALSE))=FALSE,VLOOKUP(M625,'Resumen de precios LLTT'!$C$17:$G$3071,5,FALSE),VLOOKUP(M625,SICODI!$G$3:$J$2404,4,FALSE))</f>
        <v>206.03</v>
      </c>
      <c r="P625" s="16">
        <f t="shared" si="87"/>
        <v>0.77</v>
      </c>
      <c r="Q625" s="78">
        <f t="shared" si="88"/>
        <v>364.67310000000003</v>
      </c>
      <c r="R625" s="56">
        <v>0</v>
      </c>
      <c r="S625" s="16">
        <f t="shared" si="89"/>
        <v>7.2000000000000008E-2</v>
      </c>
      <c r="T625" s="79">
        <f t="shared" si="90"/>
        <v>2.1880386000000005</v>
      </c>
      <c r="U625" s="80">
        <f t="shared" si="91"/>
        <v>0.2</v>
      </c>
      <c r="V625" s="81">
        <f t="shared" si="92"/>
        <v>0.43760772000000014</v>
      </c>
      <c r="W625" s="79">
        <f t="shared" si="93"/>
        <v>0.14725336301388503</v>
      </c>
      <c r="X625" s="60">
        <f t="shared" si="94"/>
        <v>0.1</v>
      </c>
      <c r="Y625" s="56">
        <f>+'INFO ENEL'!R613</f>
        <v>4</v>
      </c>
      <c r="Z625" s="59">
        <f t="shared" si="95"/>
        <v>0.4</v>
      </c>
    </row>
    <row r="626" spans="1:26" s="90" customFormat="1" ht="15" customHeight="1" x14ac:dyDescent="0.25">
      <c r="A626" s="55">
        <f>+'INFO ENEL'!A614</f>
        <v>609</v>
      </c>
      <c r="B626" s="121" t="str">
        <f>+INDEX($B$8:$B$15,MATCH(L626,$L$8:$L$15,0))</f>
        <v>SICODI</v>
      </c>
      <c r="C626" s="56" t="str">
        <f>+'INFO ENEL'!B614</f>
        <v>Callao</v>
      </c>
      <c r="D626" s="56" t="str">
        <f>+'INFO ENEL'!D614</f>
        <v>Distrito del Callao</v>
      </c>
      <c r="E626" s="56" t="str">
        <f>+'INFO ENEL'!D614</f>
        <v>Distrito del Callao</v>
      </c>
      <c r="F626" s="50">
        <f>+'INFO ENEL'!E614</f>
        <v>0</v>
      </c>
      <c r="G626" s="56" t="str">
        <f>+'INFO ENEL'!L614</f>
        <v>BT</v>
      </c>
      <c r="H626" s="57">
        <f>+'INFO ENEL'!M614</f>
        <v>55.97320787662612</v>
      </c>
      <c r="I626" s="56">
        <f>+'INFO ENEL'!N614</f>
        <v>11</v>
      </c>
      <c r="J626" s="56" t="str">
        <f>+'INFO ENEL'!O614</f>
        <v>Poste</v>
      </c>
      <c r="K626" s="56" t="str">
        <f>+'INFO ENEL'!P614</f>
        <v>Concreto</v>
      </c>
      <c r="L626" s="56" t="str">
        <f>+'INFO ENEL'!Q614</f>
        <v>PPC40</v>
      </c>
      <c r="M626" s="55" t="str">
        <f>+IF(ISERROR(INDEX('Estructuras de Acero y Concreto'!$C$6:$C$577,MATCH(L626,'Estructuras de Acero y Concreto'!$D$6:$D$577,0)))=FALSE,INDEX('Estructuras de Acero y Concreto'!$C$6:$C$577,MATCH(L626,'Estructuras de Acero y Concreto'!$D$6:$D$577,0)),IF(ISERROR(INDEX('Estructuras de Madera'!$C$5:$C$122,MATCH(L626,'Estructuras de Madera'!$D$5:$D$122,0)))=FALSE,INDEX('Estructuras de Madera'!$C$5:$C$122,MATCH(L626,'Estructuras de Madera'!$D$5:$D$122,0)),INDEX(SICODI!$G$3:$G$2404,MATCH(L626,SICODI!$G$3:$G$2404,0))))</f>
        <v>PPC40</v>
      </c>
      <c r="N626" s="121" t="str">
        <f>+IF(ISERROR(VLOOKUP(M626,'Resumen de precios LLTT'!$C$17:$D$3071,2,FALSE))=FALSE,VLOOKUP(M626,'Resumen de precios LLTT'!$C$17:$D$3071,2,FALSE),VLOOKUP(M626,SICODI!$G$3:$J$2404,2,FALSE))</f>
        <v>POSTE DE CONCRETO ARMADO PARA A. P. 11/200/120/285</v>
      </c>
      <c r="O626" s="58">
        <f>+IF(ISERROR(VLOOKUP(M626,'Resumen de precios LLTT'!$C$17:$G$3071,5,FALSE))=FALSE,VLOOKUP(M626,'Resumen de precios LLTT'!$C$17:$G$3071,5,FALSE),VLOOKUP(M626,SICODI!$G$3:$J$2404,4,FALSE))</f>
        <v>206.03</v>
      </c>
      <c r="P626" s="16">
        <f t="shared" si="87"/>
        <v>0.77</v>
      </c>
      <c r="Q626" s="78">
        <f t="shared" si="88"/>
        <v>364.67310000000003</v>
      </c>
      <c r="R626" s="56">
        <v>0</v>
      </c>
      <c r="S626" s="16">
        <f t="shared" si="89"/>
        <v>7.2000000000000008E-2</v>
      </c>
      <c r="T626" s="79">
        <f t="shared" si="90"/>
        <v>2.1880386000000005</v>
      </c>
      <c r="U626" s="80">
        <f t="shared" si="91"/>
        <v>0.2</v>
      </c>
      <c r="V626" s="81">
        <f t="shared" si="92"/>
        <v>0.43760772000000014</v>
      </c>
      <c r="W626" s="79">
        <f t="shared" si="93"/>
        <v>0.14725336301388503</v>
      </c>
      <c r="X626" s="60">
        <f t="shared" si="94"/>
        <v>0.1</v>
      </c>
      <c r="Y626" s="56">
        <f>+'INFO ENEL'!R614</f>
        <v>4</v>
      </c>
      <c r="Z626" s="59">
        <f t="shared" si="95"/>
        <v>0.4</v>
      </c>
    </row>
    <row r="627" spans="1:26" s="90" customFormat="1" ht="15" customHeight="1" x14ac:dyDescent="0.25">
      <c r="A627" s="55">
        <f>+'INFO ENEL'!A615</f>
        <v>610</v>
      </c>
      <c r="B627" s="121" t="str">
        <f>+INDEX($B$8:$B$15,MATCH(L627,$L$8:$L$15,0))</f>
        <v>SICODI</v>
      </c>
      <c r="C627" s="56" t="str">
        <f>+'INFO ENEL'!B615</f>
        <v>Callao</v>
      </c>
      <c r="D627" s="56" t="str">
        <f>+'INFO ENEL'!D615</f>
        <v>Distrito del Callao</v>
      </c>
      <c r="E627" s="56" t="str">
        <f>+'INFO ENEL'!D615</f>
        <v>Distrito del Callao</v>
      </c>
      <c r="F627" s="50">
        <f>+'INFO ENEL'!E615</f>
        <v>0</v>
      </c>
      <c r="G627" s="56" t="str">
        <f>+'INFO ENEL'!L615</f>
        <v>BT</v>
      </c>
      <c r="H627" s="57">
        <f>+'INFO ENEL'!M615</f>
        <v>29.832804092304489</v>
      </c>
      <c r="I627" s="56">
        <f>+'INFO ENEL'!N615</f>
        <v>11</v>
      </c>
      <c r="J627" s="56" t="str">
        <f>+'INFO ENEL'!O615</f>
        <v>Poste</v>
      </c>
      <c r="K627" s="56" t="str">
        <f>+'INFO ENEL'!P615</f>
        <v>Concreto</v>
      </c>
      <c r="L627" s="56" t="str">
        <f>+'INFO ENEL'!Q615</f>
        <v>PPC40</v>
      </c>
      <c r="M627" s="55" t="str">
        <f>+IF(ISERROR(INDEX('Estructuras de Acero y Concreto'!$C$6:$C$577,MATCH(L627,'Estructuras de Acero y Concreto'!$D$6:$D$577,0)))=FALSE,INDEX('Estructuras de Acero y Concreto'!$C$6:$C$577,MATCH(L627,'Estructuras de Acero y Concreto'!$D$6:$D$577,0)),IF(ISERROR(INDEX('Estructuras de Madera'!$C$5:$C$122,MATCH(L627,'Estructuras de Madera'!$D$5:$D$122,0)))=FALSE,INDEX('Estructuras de Madera'!$C$5:$C$122,MATCH(L627,'Estructuras de Madera'!$D$5:$D$122,0)),INDEX(SICODI!$G$3:$G$2404,MATCH(L627,SICODI!$G$3:$G$2404,0))))</f>
        <v>PPC40</v>
      </c>
      <c r="N627" s="121" t="str">
        <f>+IF(ISERROR(VLOOKUP(M627,'Resumen de precios LLTT'!$C$17:$D$3071,2,FALSE))=FALSE,VLOOKUP(M627,'Resumen de precios LLTT'!$C$17:$D$3071,2,FALSE),VLOOKUP(M627,SICODI!$G$3:$J$2404,2,FALSE))</f>
        <v>POSTE DE CONCRETO ARMADO PARA A. P. 11/200/120/285</v>
      </c>
      <c r="O627" s="58">
        <f>+IF(ISERROR(VLOOKUP(M627,'Resumen de precios LLTT'!$C$17:$G$3071,5,FALSE))=FALSE,VLOOKUP(M627,'Resumen de precios LLTT'!$C$17:$G$3071,5,FALSE),VLOOKUP(M627,SICODI!$G$3:$J$2404,4,FALSE))</f>
        <v>206.03</v>
      </c>
      <c r="P627" s="16">
        <f t="shared" si="87"/>
        <v>0.77</v>
      </c>
      <c r="Q627" s="78">
        <f t="shared" si="88"/>
        <v>364.67310000000003</v>
      </c>
      <c r="R627" s="56">
        <v>0</v>
      </c>
      <c r="S627" s="16">
        <f t="shared" si="89"/>
        <v>7.2000000000000008E-2</v>
      </c>
      <c r="T627" s="79">
        <f t="shared" si="90"/>
        <v>2.1880386000000005</v>
      </c>
      <c r="U627" s="80">
        <f t="shared" si="91"/>
        <v>0.2</v>
      </c>
      <c r="V627" s="81">
        <f t="shared" si="92"/>
        <v>0.43760772000000014</v>
      </c>
      <c r="W627" s="79">
        <f t="shared" si="93"/>
        <v>0.14725336301388503</v>
      </c>
      <c r="X627" s="60">
        <f t="shared" si="94"/>
        <v>0.1</v>
      </c>
      <c r="Y627" s="56">
        <f>+'INFO ENEL'!R615</f>
        <v>4</v>
      </c>
      <c r="Z627" s="59">
        <f t="shared" si="95"/>
        <v>0.4</v>
      </c>
    </row>
    <row r="628" spans="1:26" s="90" customFormat="1" ht="15" customHeight="1" x14ac:dyDescent="0.25">
      <c r="A628" s="55">
        <f>+'INFO ENEL'!A616</f>
        <v>611</v>
      </c>
      <c r="B628" s="121" t="str">
        <f>+INDEX($B$8:$B$15,MATCH(L628,$L$8:$L$15,0))</f>
        <v>SICODI</v>
      </c>
      <c r="C628" s="56" t="str">
        <f>+'INFO ENEL'!B616</f>
        <v>Callao</v>
      </c>
      <c r="D628" s="56" t="str">
        <f>+'INFO ENEL'!D616</f>
        <v>Distrito del Callao</v>
      </c>
      <c r="E628" s="56" t="str">
        <f>+'INFO ENEL'!D616</f>
        <v>Distrito del Callao</v>
      </c>
      <c r="F628" s="50">
        <f>+'INFO ENEL'!E616</f>
        <v>0</v>
      </c>
      <c r="G628" s="56" t="str">
        <f>+'INFO ENEL'!L616</f>
        <v>BT</v>
      </c>
      <c r="H628" s="57">
        <f>+'INFO ENEL'!M616</f>
        <v>33.015229819134326</v>
      </c>
      <c r="I628" s="56">
        <f>+'INFO ENEL'!N616</f>
        <v>11</v>
      </c>
      <c r="J628" s="56" t="str">
        <f>+'INFO ENEL'!O616</f>
        <v>Poste</v>
      </c>
      <c r="K628" s="56" t="str">
        <f>+'INFO ENEL'!P616</f>
        <v>Concreto</v>
      </c>
      <c r="L628" s="56" t="str">
        <f>+'INFO ENEL'!Q616</f>
        <v>PPC40</v>
      </c>
      <c r="M628" s="55" t="str">
        <f>+IF(ISERROR(INDEX('Estructuras de Acero y Concreto'!$C$6:$C$577,MATCH(L628,'Estructuras de Acero y Concreto'!$D$6:$D$577,0)))=FALSE,INDEX('Estructuras de Acero y Concreto'!$C$6:$C$577,MATCH(L628,'Estructuras de Acero y Concreto'!$D$6:$D$577,0)),IF(ISERROR(INDEX('Estructuras de Madera'!$C$5:$C$122,MATCH(L628,'Estructuras de Madera'!$D$5:$D$122,0)))=FALSE,INDEX('Estructuras de Madera'!$C$5:$C$122,MATCH(L628,'Estructuras de Madera'!$D$5:$D$122,0)),INDEX(SICODI!$G$3:$G$2404,MATCH(L628,SICODI!$G$3:$G$2404,0))))</f>
        <v>PPC40</v>
      </c>
      <c r="N628" s="121" t="str">
        <f>+IF(ISERROR(VLOOKUP(M628,'Resumen de precios LLTT'!$C$17:$D$3071,2,FALSE))=FALSE,VLOOKUP(M628,'Resumen de precios LLTT'!$C$17:$D$3071,2,FALSE),VLOOKUP(M628,SICODI!$G$3:$J$2404,2,FALSE))</f>
        <v>POSTE DE CONCRETO ARMADO PARA A. P. 11/200/120/285</v>
      </c>
      <c r="O628" s="58">
        <f>+IF(ISERROR(VLOOKUP(M628,'Resumen de precios LLTT'!$C$17:$G$3071,5,FALSE))=FALSE,VLOOKUP(M628,'Resumen de precios LLTT'!$C$17:$G$3071,5,FALSE),VLOOKUP(M628,SICODI!$G$3:$J$2404,4,FALSE))</f>
        <v>206.03</v>
      </c>
      <c r="P628" s="16">
        <f t="shared" si="87"/>
        <v>0.77</v>
      </c>
      <c r="Q628" s="78">
        <f t="shared" si="88"/>
        <v>364.67310000000003</v>
      </c>
      <c r="R628" s="56">
        <v>0</v>
      </c>
      <c r="S628" s="16">
        <f t="shared" si="89"/>
        <v>7.2000000000000008E-2</v>
      </c>
      <c r="T628" s="79">
        <f t="shared" si="90"/>
        <v>2.1880386000000005</v>
      </c>
      <c r="U628" s="80">
        <f t="shared" si="91"/>
        <v>0.2</v>
      </c>
      <c r="V628" s="81">
        <f t="shared" si="92"/>
        <v>0.43760772000000014</v>
      </c>
      <c r="W628" s="79">
        <f t="shared" si="93"/>
        <v>0.14725336301388503</v>
      </c>
      <c r="X628" s="60">
        <f t="shared" si="94"/>
        <v>0.1</v>
      </c>
      <c r="Y628" s="56">
        <f>+'INFO ENEL'!R616</f>
        <v>4</v>
      </c>
      <c r="Z628" s="59">
        <f t="shared" si="95"/>
        <v>0.4</v>
      </c>
    </row>
    <row r="629" spans="1:26" s="90" customFormat="1" ht="15" customHeight="1" x14ac:dyDescent="0.25">
      <c r="A629" s="55">
        <f>+'INFO ENEL'!A617</f>
        <v>612</v>
      </c>
      <c r="B629" s="121" t="str">
        <f>+INDEX($B$8:$B$15,MATCH(L629,$L$8:$L$15,0))</f>
        <v>SICODI</v>
      </c>
      <c r="C629" s="56" t="str">
        <f>+'INFO ENEL'!B617</f>
        <v>Callao</v>
      </c>
      <c r="D629" s="56" t="str">
        <f>+'INFO ENEL'!D617</f>
        <v>Distrito del Callao</v>
      </c>
      <c r="E629" s="56" t="str">
        <f>+'INFO ENEL'!D617</f>
        <v>Distrito del Callao</v>
      </c>
      <c r="F629" s="50">
        <f>+'INFO ENEL'!E617</f>
        <v>0</v>
      </c>
      <c r="G629" s="56" t="str">
        <f>+'INFO ENEL'!L617</f>
        <v>BT</v>
      </c>
      <c r="H629" s="57">
        <f>+'INFO ENEL'!M617</f>
        <v>34.058772731852805</v>
      </c>
      <c r="I629" s="56">
        <f>+'INFO ENEL'!N617</f>
        <v>11</v>
      </c>
      <c r="J629" s="56" t="str">
        <f>+'INFO ENEL'!O617</f>
        <v>Poste</v>
      </c>
      <c r="K629" s="56" t="str">
        <f>+'INFO ENEL'!P617</f>
        <v>Concreto</v>
      </c>
      <c r="L629" s="56" t="str">
        <f>+'INFO ENEL'!Q617</f>
        <v>PPC40</v>
      </c>
      <c r="M629" s="55" t="str">
        <f>+IF(ISERROR(INDEX('Estructuras de Acero y Concreto'!$C$6:$C$577,MATCH(L629,'Estructuras de Acero y Concreto'!$D$6:$D$577,0)))=FALSE,INDEX('Estructuras de Acero y Concreto'!$C$6:$C$577,MATCH(L629,'Estructuras de Acero y Concreto'!$D$6:$D$577,0)),IF(ISERROR(INDEX('Estructuras de Madera'!$C$5:$C$122,MATCH(L629,'Estructuras de Madera'!$D$5:$D$122,0)))=FALSE,INDEX('Estructuras de Madera'!$C$5:$C$122,MATCH(L629,'Estructuras de Madera'!$D$5:$D$122,0)),INDEX(SICODI!$G$3:$G$2404,MATCH(L629,SICODI!$G$3:$G$2404,0))))</f>
        <v>PPC40</v>
      </c>
      <c r="N629" s="121" t="str">
        <f>+IF(ISERROR(VLOOKUP(M629,'Resumen de precios LLTT'!$C$17:$D$3071,2,FALSE))=FALSE,VLOOKUP(M629,'Resumen de precios LLTT'!$C$17:$D$3071,2,FALSE),VLOOKUP(M629,SICODI!$G$3:$J$2404,2,FALSE))</f>
        <v>POSTE DE CONCRETO ARMADO PARA A. P. 11/200/120/285</v>
      </c>
      <c r="O629" s="58">
        <f>+IF(ISERROR(VLOOKUP(M629,'Resumen de precios LLTT'!$C$17:$G$3071,5,FALSE))=FALSE,VLOOKUP(M629,'Resumen de precios LLTT'!$C$17:$G$3071,5,FALSE),VLOOKUP(M629,SICODI!$G$3:$J$2404,4,FALSE))</f>
        <v>206.03</v>
      </c>
      <c r="P629" s="16">
        <f t="shared" si="87"/>
        <v>0.77</v>
      </c>
      <c r="Q629" s="78">
        <f t="shared" si="88"/>
        <v>364.67310000000003</v>
      </c>
      <c r="R629" s="56">
        <v>0</v>
      </c>
      <c r="S629" s="16">
        <f t="shared" si="89"/>
        <v>7.2000000000000008E-2</v>
      </c>
      <c r="T629" s="79">
        <f t="shared" si="90"/>
        <v>2.1880386000000005</v>
      </c>
      <c r="U629" s="80">
        <f t="shared" si="91"/>
        <v>0.2</v>
      </c>
      <c r="V629" s="81">
        <f t="shared" si="92"/>
        <v>0.43760772000000014</v>
      </c>
      <c r="W629" s="79">
        <f t="shared" si="93"/>
        <v>0.14725336301388503</v>
      </c>
      <c r="X629" s="60">
        <f t="shared" si="94"/>
        <v>0.1</v>
      </c>
      <c r="Y629" s="56">
        <f>+'INFO ENEL'!R617</f>
        <v>4</v>
      </c>
      <c r="Z629" s="59">
        <f t="shared" si="95"/>
        <v>0.4</v>
      </c>
    </row>
    <row r="630" spans="1:26" s="90" customFormat="1" ht="15" customHeight="1" x14ac:dyDescent="0.25">
      <c r="A630" s="55">
        <f>+'INFO ENEL'!A618</f>
        <v>613</v>
      </c>
      <c r="B630" s="121" t="str">
        <f>+INDEX($B$8:$B$15,MATCH(L630,$L$8:$L$15,0))</f>
        <v>SICODI</v>
      </c>
      <c r="C630" s="56" t="str">
        <f>+'INFO ENEL'!B618</f>
        <v>Callao</v>
      </c>
      <c r="D630" s="56" t="str">
        <f>+'INFO ENEL'!D618</f>
        <v>Distrito del Callao</v>
      </c>
      <c r="E630" s="56" t="str">
        <f>+'INFO ENEL'!D618</f>
        <v>Distrito del Callao</v>
      </c>
      <c r="F630" s="50">
        <f>+'INFO ENEL'!E618</f>
        <v>0</v>
      </c>
      <c r="G630" s="56" t="str">
        <f>+'INFO ENEL'!L618</f>
        <v>BT</v>
      </c>
      <c r="H630" s="57">
        <f>+'INFO ENEL'!M618</f>
        <v>24.207436873820409</v>
      </c>
      <c r="I630" s="56">
        <f>+'INFO ENEL'!N618</f>
        <v>11</v>
      </c>
      <c r="J630" s="56" t="str">
        <f>+'INFO ENEL'!O618</f>
        <v>Poste</v>
      </c>
      <c r="K630" s="56" t="str">
        <f>+'INFO ENEL'!P618</f>
        <v>Concreto</v>
      </c>
      <c r="L630" s="56" t="str">
        <f>+'INFO ENEL'!Q618</f>
        <v>PPC40</v>
      </c>
      <c r="M630" s="55" t="str">
        <f>+IF(ISERROR(INDEX('Estructuras de Acero y Concreto'!$C$6:$C$577,MATCH(L630,'Estructuras de Acero y Concreto'!$D$6:$D$577,0)))=FALSE,INDEX('Estructuras de Acero y Concreto'!$C$6:$C$577,MATCH(L630,'Estructuras de Acero y Concreto'!$D$6:$D$577,0)),IF(ISERROR(INDEX('Estructuras de Madera'!$C$5:$C$122,MATCH(L630,'Estructuras de Madera'!$D$5:$D$122,0)))=FALSE,INDEX('Estructuras de Madera'!$C$5:$C$122,MATCH(L630,'Estructuras de Madera'!$D$5:$D$122,0)),INDEX(SICODI!$G$3:$G$2404,MATCH(L630,SICODI!$G$3:$G$2404,0))))</f>
        <v>PPC40</v>
      </c>
      <c r="N630" s="121" t="str">
        <f>+IF(ISERROR(VLOOKUP(M630,'Resumen de precios LLTT'!$C$17:$D$3071,2,FALSE))=FALSE,VLOOKUP(M630,'Resumen de precios LLTT'!$C$17:$D$3071,2,FALSE),VLOOKUP(M630,SICODI!$G$3:$J$2404,2,FALSE))</f>
        <v>POSTE DE CONCRETO ARMADO PARA A. P. 11/200/120/285</v>
      </c>
      <c r="O630" s="58">
        <f>+IF(ISERROR(VLOOKUP(M630,'Resumen de precios LLTT'!$C$17:$G$3071,5,FALSE))=FALSE,VLOOKUP(M630,'Resumen de precios LLTT'!$C$17:$G$3071,5,FALSE),VLOOKUP(M630,SICODI!$G$3:$J$2404,4,FALSE))</f>
        <v>206.03</v>
      </c>
      <c r="P630" s="16">
        <f t="shared" si="87"/>
        <v>0.77</v>
      </c>
      <c r="Q630" s="78">
        <f t="shared" si="88"/>
        <v>364.67310000000003</v>
      </c>
      <c r="R630" s="56">
        <v>0</v>
      </c>
      <c r="S630" s="16">
        <f t="shared" si="89"/>
        <v>7.2000000000000008E-2</v>
      </c>
      <c r="T630" s="79">
        <f t="shared" si="90"/>
        <v>2.1880386000000005</v>
      </c>
      <c r="U630" s="80">
        <f t="shared" si="91"/>
        <v>0.2</v>
      </c>
      <c r="V630" s="81">
        <f t="shared" si="92"/>
        <v>0.43760772000000014</v>
      </c>
      <c r="W630" s="79">
        <f t="shared" si="93"/>
        <v>0.14725336301388503</v>
      </c>
      <c r="X630" s="60">
        <f t="shared" si="94"/>
        <v>0.1</v>
      </c>
      <c r="Y630" s="56">
        <f>+'INFO ENEL'!R618</f>
        <v>4</v>
      </c>
      <c r="Z630" s="59">
        <f t="shared" si="95"/>
        <v>0.4</v>
      </c>
    </row>
    <row r="631" spans="1:26" s="90" customFormat="1" ht="15" customHeight="1" x14ac:dyDescent="0.25">
      <c r="A631" s="55">
        <f>+'INFO ENEL'!A619</f>
        <v>614</v>
      </c>
      <c r="B631" s="121" t="str">
        <f>+INDEX($B$8:$B$15,MATCH(L631,$L$8:$L$15,0))</f>
        <v>SICODI</v>
      </c>
      <c r="C631" s="56" t="str">
        <f>+'INFO ENEL'!B619</f>
        <v>Callao</v>
      </c>
      <c r="D631" s="56" t="str">
        <f>+'INFO ENEL'!D619</f>
        <v>Distrito del Callao</v>
      </c>
      <c r="E631" s="56" t="str">
        <f>+'INFO ENEL'!D619</f>
        <v>Distrito del Callao</v>
      </c>
      <c r="F631" s="50">
        <f>+'INFO ENEL'!E619</f>
        <v>0</v>
      </c>
      <c r="G631" s="56" t="str">
        <f>+'INFO ENEL'!L619</f>
        <v>BT</v>
      </c>
      <c r="H631" s="57">
        <f>+'INFO ENEL'!M619</f>
        <v>25.45584412271571</v>
      </c>
      <c r="I631" s="56">
        <f>+'INFO ENEL'!N619</f>
        <v>11</v>
      </c>
      <c r="J631" s="56" t="str">
        <f>+'INFO ENEL'!O619</f>
        <v>Poste</v>
      </c>
      <c r="K631" s="56" t="str">
        <f>+'INFO ENEL'!P619</f>
        <v>Concreto</v>
      </c>
      <c r="L631" s="56" t="str">
        <f>+'INFO ENEL'!Q619</f>
        <v>PPC40</v>
      </c>
      <c r="M631" s="55" t="str">
        <f>+IF(ISERROR(INDEX('Estructuras de Acero y Concreto'!$C$6:$C$577,MATCH(L631,'Estructuras de Acero y Concreto'!$D$6:$D$577,0)))=FALSE,INDEX('Estructuras de Acero y Concreto'!$C$6:$C$577,MATCH(L631,'Estructuras de Acero y Concreto'!$D$6:$D$577,0)),IF(ISERROR(INDEX('Estructuras de Madera'!$C$5:$C$122,MATCH(L631,'Estructuras de Madera'!$D$5:$D$122,0)))=FALSE,INDEX('Estructuras de Madera'!$C$5:$C$122,MATCH(L631,'Estructuras de Madera'!$D$5:$D$122,0)),INDEX(SICODI!$G$3:$G$2404,MATCH(L631,SICODI!$G$3:$G$2404,0))))</f>
        <v>PPC40</v>
      </c>
      <c r="N631" s="121" t="str">
        <f>+IF(ISERROR(VLOOKUP(M631,'Resumen de precios LLTT'!$C$17:$D$3071,2,FALSE))=FALSE,VLOOKUP(M631,'Resumen de precios LLTT'!$C$17:$D$3071,2,FALSE),VLOOKUP(M631,SICODI!$G$3:$J$2404,2,FALSE))</f>
        <v>POSTE DE CONCRETO ARMADO PARA A. P. 11/200/120/285</v>
      </c>
      <c r="O631" s="58">
        <f>+IF(ISERROR(VLOOKUP(M631,'Resumen de precios LLTT'!$C$17:$G$3071,5,FALSE))=FALSE,VLOOKUP(M631,'Resumen de precios LLTT'!$C$17:$G$3071,5,FALSE),VLOOKUP(M631,SICODI!$G$3:$J$2404,4,FALSE))</f>
        <v>206.03</v>
      </c>
      <c r="P631" s="16">
        <f t="shared" si="87"/>
        <v>0.77</v>
      </c>
      <c r="Q631" s="78">
        <f t="shared" si="88"/>
        <v>364.67310000000003</v>
      </c>
      <c r="R631" s="56">
        <v>0</v>
      </c>
      <c r="S631" s="16">
        <f t="shared" si="89"/>
        <v>7.2000000000000008E-2</v>
      </c>
      <c r="T631" s="79">
        <f t="shared" si="90"/>
        <v>2.1880386000000005</v>
      </c>
      <c r="U631" s="80">
        <f t="shared" si="91"/>
        <v>0.2</v>
      </c>
      <c r="V631" s="81">
        <f t="shared" si="92"/>
        <v>0.43760772000000014</v>
      </c>
      <c r="W631" s="79">
        <f t="shared" si="93"/>
        <v>0.14725336301388503</v>
      </c>
      <c r="X631" s="60">
        <f t="shared" si="94"/>
        <v>0.1</v>
      </c>
      <c r="Y631" s="56">
        <f>+'INFO ENEL'!R619</f>
        <v>4</v>
      </c>
      <c r="Z631" s="59">
        <f t="shared" si="95"/>
        <v>0.4</v>
      </c>
    </row>
    <row r="632" spans="1:26" s="90" customFormat="1" ht="15" customHeight="1" x14ac:dyDescent="0.25">
      <c r="A632" s="55">
        <f>+'INFO ENEL'!A620</f>
        <v>615</v>
      </c>
      <c r="B632" s="121" t="str">
        <f>+INDEX($B$8:$B$15,MATCH(L632,$L$8:$L$15,0))</f>
        <v>SICODI</v>
      </c>
      <c r="C632" s="56" t="str">
        <f>+'INFO ENEL'!B620</f>
        <v>Callao</v>
      </c>
      <c r="D632" s="56" t="str">
        <f>+'INFO ENEL'!D620</f>
        <v>Distrito del Callao</v>
      </c>
      <c r="E632" s="56" t="str">
        <f>+'INFO ENEL'!D620</f>
        <v>Distrito del Callao</v>
      </c>
      <c r="F632" s="50">
        <f>+'INFO ENEL'!E620</f>
        <v>0</v>
      </c>
      <c r="G632" s="56" t="str">
        <f>+'INFO ENEL'!L620</f>
        <v>BT</v>
      </c>
      <c r="H632" s="57">
        <f>+'INFO ENEL'!M620</f>
        <v>24.083122721313529</v>
      </c>
      <c r="I632" s="56">
        <f>+'INFO ENEL'!N620</f>
        <v>11</v>
      </c>
      <c r="J632" s="56" t="str">
        <f>+'INFO ENEL'!O620</f>
        <v>Poste</v>
      </c>
      <c r="K632" s="56" t="str">
        <f>+'INFO ENEL'!P620</f>
        <v>Concreto</v>
      </c>
      <c r="L632" s="56" t="str">
        <f>+'INFO ENEL'!Q620</f>
        <v>PPC40</v>
      </c>
      <c r="M632" s="55" t="str">
        <f>+IF(ISERROR(INDEX('Estructuras de Acero y Concreto'!$C$6:$C$577,MATCH(L632,'Estructuras de Acero y Concreto'!$D$6:$D$577,0)))=FALSE,INDEX('Estructuras de Acero y Concreto'!$C$6:$C$577,MATCH(L632,'Estructuras de Acero y Concreto'!$D$6:$D$577,0)),IF(ISERROR(INDEX('Estructuras de Madera'!$C$5:$C$122,MATCH(L632,'Estructuras de Madera'!$D$5:$D$122,0)))=FALSE,INDEX('Estructuras de Madera'!$C$5:$C$122,MATCH(L632,'Estructuras de Madera'!$D$5:$D$122,0)),INDEX(SICODI!$G$3:$G$2404,MATCH(L632,SICODI!$G$3:$G$2404,0))))</f>
        <v>PPC40</v>
      </c>
      <c r="N632" s="121" t="str">
        <f>+IF(ISERROR(VLOOKUP(M632,'Resumen de precios LLTT'!$C$17:$D$3071,2,FALSE))=FALSE,VLOOKUP(M632,'Resumen de precios LLTT'!$C$17:$D$3071,2,FALSE),VLOOKUP(M632,SICODI!$G$3:$J$2404,2,FALSE))</f>
        <v>POSTE DE CONCRETO ARMADO PARA A. P. 11/200/120/285</v>
      </c>
      <c r="O632" s="58">
        <f>+IF(ISERROR(VLOOKUP(M632,'Resumen de precios LLTT'!$C$17:$G$3071,5,FALSE))=FALSE,VLOOKUP(M632,'Resumen de precios LLTT'!$C$17:$G$3071,5,FALSE),VLOOKUP(M632,SICODI!$G$3:$J$2404,4,FALSE))</f>
        <v>206.03</v>
      </c>
      <c r="P632" s="16">
        <f t="shared" si="87"/>
        <v>0.77</v>
      </c>
      <c r="Q632" s="78">
        <f t="shared" si="88"/>
        <v>364.67310000000003</v>
      </c>
      <c r="R632" s="56">
        <v>0</v>
      </c>
      <c r="S632" s="16">
        <f t="shared" si="89"/>
        <v>7.2000000000000008E-2</v>
      </c>
      <c r="T632" s="79">
        <f t="shared" si="90"/>
        <v>2.1880386000000005</v>
      </c>
      <c r="U632" s="80">
        <f t="shared" si="91"/>
        <v>0.2</v>
      </c>
      <c r="V632" s="81">
        <f t="shared" si="92"/>
        <v>0.43760772000000014</v>
      </c>
      <c r="W632" s="79">
        <f t="shared" si="93"/>
        <v>0.14725336301388503</v>
      </c>
      <c r="X632" s="60">
        <f t="shared" si="94"/>
        <v>0.1</v>
      </c>
      <c r="Y632" s="56">
        <f>+'INFO ENEL'!R620</f>
        <v>4</v>
      </c>
      <c r="Z632" s="59">
        <f t="shared" si="95"/>
        <v>0.4</v>
      </c>
    </row>
    <row r="633" spans="1:26" s="90" customFormat="1" ht="15" customHeight="1" x14ac:dyDescent="0.25">
      <c r="A633" s="55">
        <f>+'INFO ENEL'!A621</f>
        <v>616</v>
      </c>
      <c r="B633" s="121" t="str">
        <f>+INDEX($B$8:$B$15,MATCH(L633,$L$8:$L$15,0))</f>
        <v>SICODI</v>
      </c>
      <c r="C633" s="56" t="str">
        <f>+'INFO ENEL'!B621</f>
        <v>Callao</v>
      </c>
      <c r="D633" s="56" t="str">
        <f>+'INFO ENEL'!D621</f>
        <v>Distrito del Callao</v>
      </c>
      <c r="E633" s="56" t="str">
        <f>+'INFO ENEL'!D621</f>
        <v>Distrito del Callao</v>
      </c>
      <c r="F633" s="50">
        <f>+'INFO ENEL'!E621</f>
        <v>0</v>
      </c>
      <c r="G633" s="56" t="str">
        <f>+'INFO ENEL'!L621</f>
        <v>BT</v>
      </c>
      <c r="H633" s="57">
        <f>+'INFO ENEL'!M621</f>
        <v>25.495172092186014</v>
      </c>
      <c r="I633" s="56">
        <f>+'INFO ENEL'!N621</f>
        <v>11</v>
      </c>
      <c r="J633" s="56" t="str">
        <f>+'INFO ENEL'!O621</f>
        <v>Poste</v>
      </c>
      <c r="K633" s="56" t="str">
        <f>+'INFO ENEL'!P621</f>
        <v>Concreto</v>
      </c>
      <c r="L633" s="56" t="str">
        <f>+'INFO ENEL'!Q621</f>
        <v>PPC40</v>
      </c>
      <c r="M633" s="55" t="str">
        <f>+IF(ISERROR(INDEX('Estructuras de Acero y Concreto'!$C$6:$C$577,MATCH(L633,'Estructuras de Acero y Concreto'!$D$6:$D$577,0)))=FALSE,INDEX('Estructuras de Acero y Concreto'!$C$6:$C$577,MATCH(L633,'Estructuras de Acero y Concreto'!$D$6:$D$577,0)),IF(ISERROR(INDEX('Estructuras de Madera'!$C$5:$C$122,MATCH(L633,'Estructuras de Madera'!$D$5:$D$122,0)))=FALSE,INDEX('Estructuras de Madera'!$C$5:$C$122,MATCH(L633,'Estructuras de Madera'!$D$5:$D$122,0)),INDEX(SICODI!$G$3:$G$2404,MATCH(L633,SICODI!$G$3:$G$2404,0))))</f>
        <v>PPC40</v>
      </c>
      <c r="N633" s="121" t="str">
        <f>+IF(ISERROR(VLOOKUP(M633,'Resumen de precios LLTT'!$C$17:$D$3071,2,FALSE))=FALSE,VLOOKUP(M633,'Resumen de precios LLTT'!$C$17:$D$3071,2,FALSE),VLOOKUP(M633,SICODI!$G$3:$J$2404,2,FALSE))</f>
        <v>POSTE DE CONCRETO ARMADO PARA A. P. 11/200/120/285</v>
      </c>
      <c r="O633" s="58">
        <f>+IF(ISERROR(VLOOKUP(M633,'Resumen de precios LLTT'!$C$17:$G$3071,5,FALSE))=FALSE,VLOOKUP(M633,'Resumen de precios LLTT'!$C$17:$G$3071,5,FALSE),VLOOKUP(M633,SICODI!$G$3:$J$2404,4,FALSE))</f>
        <v>206.03</v>
      </c>
      <c r="P633" s="16">
        <f t="shared" si="87"/>
        <v>0.77</v>
      </c>
      <c r="Q633" s="78">
        <f t="shared" si="88"/>
        <v>364.67310000000003</v>
      </c>
      <c r="R633" s="56">
        <v>0</v>
      </c>
      <c r="S633" s="16">
        <f t="shared" si="89"/>
        <v>7.2000000000000008E-2</v>
      </c>
      <c r="T633" s="79">
        <f t="shared" si="90"/>
        <v>2.1880386000000005</v>
      </c>
      <c r="U633" s="80">
        <f t="shared" si="91"/>
        <v>0.2</v>
      </c>
      <c r="V633" s="81">
        <f t="shared" si="92"/>
        <v>0.43760772000000014</v>
      </c>
      <c r="W633" s="79">
        <f t="shared" si="93"/>
        <v>0.14725336301388503</v>
      </c>
      <c r="X633" s="60">
        <f t="shared" si="94"/>
        <v>0.1</v>
      </c>
      <c r="Y633" s="56">
        <f>+'INFO ENEL'!R621</f>
        <v>4</v>
      </c>
      <c r="Z633" s="59">
        <f t="shared" si="95"/>
        <v>0.4</v>
      </c>
    </row>
    <row r="634" spans="1:26" s="90" customFormat="1" ht="15" customHeight="1" x14ac:dyDescent="0.25">
      <c r="A634" s="55">
        <f>+'INFO ENEL'!A622</f>
        <v>617</v>
      </c>
      <c r="B634" s="121" t="str">
        <f>+INDEX($B$8:$B$15,MATCH(L634,$L$8:$L$15,0))</f>
        <v>SICODI</v>
      </c>
      <c r="C634" s="56" t="str">
        <f>+'INFO ENEL'!B622</f>
        <v>Callao</v>
      </c>
      <c r="D634" s="56" t="str">
        <f>+'INFO ENEL'!D622</f>
        <v>Distrito del Callao</v>
      </c>
      <c r="E634" s="56" t="str">
        <f>+'INFO ENEL'!D622</f>
        <v>Distrito del Callao</v>
      </c>
      <c r="F634" s="50">
        <f>+'INFO ENEL'!E622</f>
        <v>0</v>
      </c>
      <c r="G634" s="56" t="str">
        <f>+'INFO ENEL'!L622</f>
        <v>BT</v>
      </c>
      <c r="H634" s="57">
        <f>+'INFO ENEL'!M622</f>
        <v>26.172504656604801</v>
      </c>
      <c r="I634" s="56">
        <f>+'INFO ENEL'!N622</f>
        <v>11</v>
      </c>
      <c r="J634" s="56" t="str">
        <f>+'INFO ENEL'!O622</f>
        <v>Poste</v>
      </c>
      <c r="K634" s="56" t="str">
        <f>+'INFO ENEL'!P622</f>
        <v>Concreto</v>
      </c>
      <c r="L634" s="56" t="str">
        <f>+'INFO ENEL'!Q622</f>
        <v>PPC40</v>
      </c>
      <c r="M634" s="55" t="str">
        <f>+IF(ISERROR(INDEX('Estructuras de Acero y Concreto'!$C$6:$C$577,MATCH(L634,'Estructuras de Acero y Concreto'!$D$6:$D$577,0)))=FALSE,INDEX('Estructuras de Acero y Concreto'!$C$6:$C$577,MATCH(L634,'Estructuras de Acero y Concreto'!$D$6:$D$577,0)),IF(ISERROR(INDEX('Estructuras de Madera'!$C$5:$C$122,MATCH(L634,'Estructuras de Madera'!$D$5:$D$122,0)))=FALSE,INDEX('Estructuras de Madera'!$C$5:$C$122,MATCH(L634,'Estructuras de Madera'!$D$5:$D$122,0)),INDEX(SICODI!$G$3:$G$2404,MATCH(L634,SICODI!$G$3:$G$2404,0))))</f>
        <v>PPC40</v>
      </c>
      <c r="N634" s="121" t="str">
        <f>+IF(ISERROR(VLOOKUP(M634,'Resumen de precios LLTT'!$C$17:$D$3071,2,FALSE))=FALSE,VLOOKUP(M634,'Resumen de precios LLTT'!$C$17:$D$3071,2,FALSE),VLOOKUP(M634,SICODI!$G$3:$J$2404,2,FALSE))</f>
        <v>POSTE DE CONCRETO ARMADO PARA A. P. 11/200/120/285</v>
      </c>
      <c r="O634" s="58">
        <f>+IF(ISERROR(VLOOKUP(M634,'Resumen de precios LLTT'!$C$17:$G$3071,5,FALSE))=FALSE,VLOOKUP(M634,'Resumen de precios LLTT'!$C$17:$G$3071,5,FALSE),VLOOKUP(M634,SICODI!$G$3:$J$2404,4,FALSE))</f>
        <v>206.03</v>
      </c>
      <c r="P634" s="16">
        <f t="shared" si="87"/>
        <v>0.77</v>
      </c>
      <c r="Q634" s="78">
        <f t="shared" si="88"/>
        <v>364.67310000000003</v>
      </c>
      <c r="R634" s="56">
        <v>0</v>
      </c>
      <c r="S634" s="16">
        <f t="shared" si="89"/>
        <v>7.2000000000000008E-2</v>
      </c>
      <c r="T634" s="79">
        <f t="shared" si="90"/>
        <v>2.1880386000000005</v>
      </c>
      <c r="U634" s="80">
        <f t="shared" si="91"/>
        <v>0.2</v>
      </c>
      <c r="V634" s="81">
        <f t="shared" si="92"/>
        <v>0.43760772000000014</v>
      </c>
      <c r="W634" s="79">
        <f t="shared" si="93"/>
        <v>0.14725336301388503</v>
      </c>
      <c r="X634" s="60">
        <f t="shared" si="94"/>
        <v>0.1</v>
      </c>
      <c r="Y634" s="56">
        <f>+'INFO ENEL'!R622</f>
        <v>4</v>
      </c>
      <c r="Z634" s="59">
        <f t="shared" si="95"/>
        <v>0.4</v>
      </c>
    </row>
    <row r="635" spans="1:26" s="90" customFormat="1" ht="15" customHeight="1" x14ac:dyDescent="0.25">
      <c r="A635" s="55">
        <f>+'INFO ENEL'!A623</f>
        <v>618</v>
      </c>
      <c r="B635" s="121" t="str">
        <f>+INDEX($B$8:$B$15,MATCH(L635,$L$8:$L$15,0))</f>
        <v>SICODI</v>
      </c>
      <c r="C635" s="56" t="str">
        <f>+'INFO ENEL'!B623</f>
        <v>Callao</v>
      </c>
      <c r="D635" s="56" t="str">
        <f>+'INFO ENEL'!D623</f>
        <v>Distrito del Callao</v>
      </c>
      <c r="E635" s="56" t="str">
        <f>+'INFO ENEL'!D623</f>
        <v>Distrito del Callao</v>
      </c>
      <c r="F635" s="50">
        <f>+'INFO ENEL'!E623</f>
        <v>0</v>
      </c>
      <c r="G635" s="56" t="str">
        <f>+'INFO ENEL'!L623</f>
        <v>BT</v>
      </c>
      <c r="H635" s="57">
        <f>+'INFO ENEL'!M623</f>
        <v>30.413812651491099</v>
      </c>
      <c r="I635" s="56">
        <f>+'INFO ENEL'!N623</f>
        <v>11</v>
      </c>
      <c r="J635" s="56" t="str">
        <f>+'INFO ENEL'!O623</f>
        <v>Poste</v>
      </c>
      <c r="K635" s="56" t="str">
        <f>+'INFO ENEL'!P623</f>
        <v>Concreto</v>
      </c>
      <c r="L635" s="56" t="str">
        <f>+'INFO ENEL'!Q623</f>
        <v>PPC40</v>
      </c>
      <c r="M635" s="55" t="str">
        <f>+IF(ISERROR(INDEX('Estructuras de Acero y Concreto'!$C$6:$C$577,MATCH(L635,'Estructuras de Acero y Concreto'!$D$6:$D$577,0)))=FALSE,INDEX('Estructuras de Acero y Concreto'!$C$6:$C$577,MATCH(L635,'Estructuras de Acero y Concreto'!$D$6:$D$577,0)),IF(ISERROR(INDEX('Estructuras de Madera'!$C$5:$C$122,MATCH(L635,'Estructuras de Madera'!$D$5:$D$122,0)))=FALSE,INDEX('Estructuras de Madera'!$C$5:$C$122,MATCH(L635,'Estructuras de Madera'!$D$5:$D$122,0)),INDEX(SICODI!$G$3:$G$2404,MATCH(L635,SICODI!$G$3:$G$2404,0))))</f>
        <v>PPC40</v>
      </c>
      <c r="N635" s="121" t="str">
        <f>+IF(ISERROR(VLOOKUP(M635,'Resumen de precios LLTT'!$C$17:$D$3071,2,FALSE))=FALSE,VLOOKUP(M635,'Resumen de precios LLTT'!$C$17:$D$3071,2,FALSE),VLOOKUP(M635,SICODI!$G$3:$J$2404,2,FALSE))</f>
        <v>POSTE DE CONCRETO ARMADO PARA A. P. 11/200/120/285</v>
      </c>
      <c r="O635" s="58">
        <f>+IF(ISERROR(VLOOKUP(M635,'Resumen de precios LLTT'!$C$17:$G$3071,5,FALSE))=FALSE,VLOOKUP(M635,'Resumen de precios LLTT'!$C$17:$G$3071,5,FALSE),VLOOKUP(M635,SICODI!$G$3:$J$2404,4,FALSE))</f>
        <v>206.03</v>
      </c>
      <c r="P635" s="16">
        <f t="shared" si="87"/>
        <v>0.77</v>
      </c>
      <c r="Q635" s="78">
        <f t="shared" si="88"/>
        <v>364.67310000000003</v>
      </c>
      <c r="R635" s="56">
        <v>0</v>
      </c>
      <c r="S635" s="16">
        <f t="shared" si="89"/>
        <v>7.2000000000000008E-2</v>
      </c>
      <c r="T635" s="79">
        <f t="shared" si="90"/>
        <v>2.1880386000000005</v>
      </c>
      <c r="U635" s="80">
        <f t="shared" si="91"/>
        <v>0.2</v>
      </c>
      <c r="V635" s="81">
        <f t="shared" si="92"/>
        <v>0.43760772000000014</v>
      </c>
      <c r="W635" s="79">
        <f t="shared" si="93"/>
        <v>0.14725336301388503</v>
      </c>
      <c r="X635" s="60">
        <f t="shared" si="94"/>
        <v>0.1</v>
      </c>
      <c r="Y635" s="56">
        <f>+'INFO ENEL'!R623</f>
        <v>4</v>
      </c>
      <c r="Z635" s="59">
        <f t="shared" si="95"/>
        <v>0.4</v>
      </c>
    </row>
    <row r="636" spans="1:26" s="90" customFormat="1" ht="15" customHeight="1" x14ac:dyDescent="0.25">
      <c r="A636" s="55">
        <f>+'INFO ENEL'!A624</f>
        <v>619</v>
      </c>
      <c r="B636" s="121" t="str">
        <f>+INDEX($B$8:$B$15,MATCH(L636,$L$8:$L$15,0))</f>
        <v>SICODI</v>
      </c>
      <c r="C636" s="56" t="str">
        <f>+'INFO ENEL'!B624</f>
        <v>Callao</v>
      </c>
      <c r="D636" s="56" t="str">
        <f>+'INFO ENEL'!D624</f>
        <v>Distrito del Callao</v>
      </c>
      <c r="E636" s="56" t="str">
        <f>+'INFO ENEL'!D624</f>
        <v>Distrito del Callao</v>
      </c>
      <c r="F636" s="50">
        <f>+'INFO ENEL'!E624</f>
        <v>0</v>
      </c>
      <c r="G636" s="56" t="str">
        <f>+'INFO ENEL'!L624</f>
        <v>BT</v>
      </c>
      <c r="H636" s="57">
        <f>+'INFO ENEL'!M624</f>
        <v>29.732137494637012</v>
      </c>
      <c r="I636" s="56">
        <f>+'INFO ENEL'!N624</f>
        <v>11</v>
      </c>
      <c r="J636" s="56" t="str">
        <f>+'INFO ENEL'!O624</f>
        <v>Poste</v>
      </c>
      <c r="K636" s="56" t="str">
        <f>+'INFO ENEL'!P624</f>
        <v>Concreto</v>
      </c>
      <c r="L636" s="56" t="str">
        <f>+'INFO ENEL'!Q624</f>
        <v>PPC40</v>
      </c>
      <c r="M636" s="55" t="str">
        <f>+IF(ISERROR(INDEX('Estructuras de Acero y Concreto'!$C$6:$C$577,MATCH(L636,'Estructuras de Acero y Concreto'!$D$6:$D$577,0)))=FALSE,INDEX('Estructuras de Acero y Concreto'!$C$6:$C$577,MATCH(L636,'Estructuras de Acero y Concreto'!$D$6:$D$577,0)),IF(ISERROR(INDEX('Estructuras de Madera'!$C$5:$C$122,MATCH(L636,'Estructuras de Madera'!$D$5:$D$122,0)))=FALSE,INDEX('Estructuras de Madera'!$C$5:$C$122,MATCH(L636,'Estructuras de Madera'!$D$5:$D$122,0)),INDEX(SICODI!$G$3:$G$2404,MATCH(L636,SICODI!$G$3:$G$2404,0))))</f>
        <v>PPC40</v>
      </c>
      <c r="N636" s="121" t="str">
        <f>+IF(ISERROR(VLOOKUP(M636,'Resumen de precios LLTT'!$C$17:$D$3071,2,FALSE))=FALSE,VLOOKUP(M636,'Resumen de precios LLTT'!$C$17:$D$3071,2,FALSE),VLOOKUP(M636,SICODI!$G$3:$J$2404,2,FALSE))</f>
        <v>POSTE DE CONCRETO ARMADO PARA A. P. 11/200/120/285</v>
      </c>
      <c r="O636" s="58">
        <f>+IF(ISERROR(VLOOKUP(M636,'Resumen de precios LLTT'!$C$17:$G$3071,5,FALSE))=FALSE,VLOOKUP(M636,'Resumen de precios LLTT'!$C$17:$G$3071,5,FALSE),VLOOKUP(M636,SICODI!$G$3:$J$2404,4,FALSE))</f>
        <v>206.03</v>
      </c>
      <c r="P636" s="16">
        <f t="shared" si="87"/>
        <v>0.77</v>
      </c>
      <c r="Q636" s="78">
        <f t="shared" si="88"/>
        <v>364.67310000000003</v>
      </c>
      <c r="R636" s="56">
        <v>0</v>
      </c>
      <c r="S636" s="16">
        <f t="shared" si="89"/>
        <v>7.2000000000000008E-2</v>
      </c>
      <c r="T636" s="79">
        <f t="shared" si="90"/>
        <v>2.1880386000000005</v>
      </c>
      <c r="U636" s="80">
        <f t="shared" si="91"/>
        <v>0.2</v>
      </c>
      <c r="V636" s="81">
        <f t="shared" si="92"/>
        <v>0.43760772000000014</v>
      </c>
      <c r="W636" s="79">
        <f t="shared" si="93"/>
        <v>0.14725336301388503</v>
      </c>
      <c r="X636" s="60">
        <f t="shared" si="94"/>
        <v>0.1</v>
      </c>
      <c r="Y636" s="56">
        <f>+'INFO ENEL'!R624</f>
        <v>4</v>
      </c>
      <c r="Z636" s="59">
        <f t="shared" si="95"/>
        <v>0.4</v>
      </c>
    </row>
    <row r="637" spans="1:26" s="90" customFormat="1" ht="15" customHeight="1" x14ac:dyDescent="0.25">
      <c r="A637" s="55">
        <f>+'INFO ENEL'!A625</f>
        <v>620</v>
      </c>
      <c r="B637" s="121" t="str">
        <f>+INDEX($B$8:$B$15,MATCH(L637,$L$8:$L$15,0))</f>
        <v>SICODI</v>
      </c>
      <c r="C637" s="56" t="str">
        <f>+'INFO ENEL'!B625</f>
        <v>Callao</v>
      </c>
      <c r="D637" s="56" t="str">
        <f>+'INFO ENEL'!D625</f>
        <v>Distrito del Callao</v>
      </c>
      <c r="E637" s="56" t="str">
        <f>+'INFO ENEL'!D625</f>
        <v>Distrito del Callao</v>
      </c>
      <c r="F637" s="50">
        <f>+'INFO ENEL'!E625</f>
        <v>0</v>
      </c>
      <c r="G637" s="56" t="str">
        <f>+'INFO ENEL'!L625</f>
        <v>BT</v>
      </c>
      <c r="H637" s="57">
        <f>+'INFO ENEL'!M625</f>
        <v>29.698484809834994</v>
      </c>
      <c r="I637" s="56">
        <f>+'INFO ENEL'!N625</f>
        <v>11</v>
      </c>
      <c r="J637" s="56" t="str">
        <f>+'INFO ENEL'!O625</f>
        <v>Poste</v>
      </c>
      <c r="K637" s="56" t="str">
        <f>+'INFO ENEL'!P625</f>
        <v>Concreto</v>
      </c>
      <c r="L637" s="56" t="str">
        <f>+'INFO ENEL'!Q625</f>
        <v>PPC40</v>
      </c>
      <c r="M637" s="55" t="str">
        <f>+IF(ISERROR(INDEX('Estructuras de Acero y Concreto'!$C$6:$C$577,MATCH(L637,'Estructuras de Acero y Concreto'!$D$6:$D$577,0)))=FALSE,INDEX('Estructuras de Acero y Concreto'!$C$6:$C$577,MATCH(L637,'Estructuras de Acero y Concreto'!$D$6:$D$577,0)),IF(ISERROR(INDEX('Estructuras de Madera'!$C$5:$C$122,MATCH(L637,'Estructuras de Madera'!$D$5:$D$122,0)))=FALSE,INDEX('Estructuras de Madera'!$C$5:$C$122,MATCH(L637,'Estructuras de Madera'!$D$5:$D$122,0)),INDEX(SICODI!$G$3:$G$2404,MATCH(L637,SICODI!$G$3:$G$2404,0))))</f>
        <v>PPC40</v>
      </c>
      <c r="N637" s="121" t="str">
        <f>+IF(ISERROR(VLOOKUP(M637,'Resumen de precios LLTT'!$C$17:$D$3071,2,FALSE))=FALSE,VLOOKUP(M637,'Resumen de precios LLTT'!$C$17:$D$3071,2,FALSE),VLOOKUP(M637,SICODI!$G$3:$J$2404,2,FALSE))</f>
        <v>POSTE DE CONCRETO ARMADO PARA A. P. 11/200/120/285</v>
      </c>
      <c r="O637" s="58">
        <f>+IF(ISERROR(VLOOKUP(M637,'Resumen de precios LLTT'!$C$17:$G$3071,5,FALSE))=FALSE,VLOOKUP(M637,'Resumen de precios LLTT'!$C$17:$G$3071,5,FALSE),VLOOKUP(M637,SICODI!$G$3:$J$2404,4,FALSE))</f>
        <v>206.03</v>
      </c>
      <c r="P637" s="16">
        <f t="shared" si="87"/>
        <v>0.77</v>
      </c>
      <c r="Q637" s="78">
        <f t="shared" si="88"/>
        <v>364.67310000000003</v>
      </c>
      <c r="R637" s="56">
        <v>0</v>
      </c>
      <c r="S637" s="16">
        <f t="shared" si="89"/>
        <v>7.2000000000000008E-2</v>
      </c>
      <c r="T637" s="79">
        <f t="shared" si="90"/>
        <v>2.1880386000000005</v>
      </c>
      <c r="U637" s="80">
        <f t="shared" si="91"/>
        <v>0.2</v>
      </c>
      <c r="V637" s="81">
        <f t="shared" si="92"/>
        <v>0.43760772000000014</v>
      </c>
      <c r="W637" s="79">
        <f t="shared" si="93"/>
        <v>0.14725336301388503</v>
      </c>
      <c r="X637" s="60">
        <f t="shared" si="94"/>
        <v>0.1</v>
      </c>
      <c r="Y637" s="56">
        <f>+'INFO ENEL'!R625</f>
        <v>4</v>
      </c>
      <c r="Z637" s="59">
        <f t="shared" si="95"/>
        <v>0.4</v>
      </c>
    </row>
    <row r="638" spans="1:26" s="90" customFormat="1" ht="15" customHeight="1" x14ac:dyDescent="0.25">
      <c r="A638" s="55">
        <f>+'INFO ENEL'!A626</f>
        <v>621</v>
      </c>
      <c r="B638" s="121" t="str">
        <f>+INDEX($B$8:$B$15,MATCH(L638,$L$8:$L$15,0))</f>
        <v>SICODI</v>
      </c>
      <c r="C638" s="56" t="str">
        <f>+'INFO ENEL'!B626</f>
        <v>Callao</v>
      </c>
      <c r="D638" s="56" t="str">
        <f>+'INFO ENEL'!D626</f>
        <v>Distrito del Callao</v>
      </c>
      <c r="E638" s="56" t="str">
        <f>+'INFO ENEL'!D626</f>
        <v>Distrito del Callao</v>
      </c>
      <c r="F638" s="50">
        <f>+'INFO ENEL'!E626</f>
        <v>0</v>
      </c>
      <c r="G638" s="56" t="str">
        <f>+'INFO ENEL'!L626</f>
        <v>BT</v>
      </c>
      <c r="H638" s="57">
        <f>+'INFO ENEL'!M626</f>
        <v>29.698484809834994</v>
      </c>
      <c r="I638" s="56">
        <f>+'INFO ENEL'!N626</f>
        <v>11</v>
      </c>
      <c r="J638" s="56" t="str">
        <f>+'INFO ENEL'!O626</f>
        <v>Poste</v>
      </c>
      <c r="K638" s="56" t="str">
        <f>+'INFO ENEL'!P626</f>
        <v>Concreto</v>
      </c>
      <c r="L638" s="56" t="str">
        <f>+'INFO ENEL'!Q626</f>
        <v>PPC40</v>
      </c>
      <c r="M638" s="55" t="str">
        <f>+IF(ISERROR(INDEX('Estructuras de Acero y Concreto'!$C$6:$C$577,MATCH(L638,'Estructuras de Acero y Concreto'!$D$6:$D$577,0)))=FALSE,INDEX('Estructuras de Acero y Concreto'!$C$6:$C$577,MATCH(L638,'Estructuras de Acero y Concreto'!$D$6:$D$577,0)),IF(ISERROR(INDEX('Estructuras de Madera'!$C$5:$C$122,MATCH(L638,'Estructuras de Madera'!$D$5:$D$122,0)))=FALSE,INDEX('Estructuras de Madera'!$C$5:$C$122,MATCH(L638,'Estructuras de Madera'!$D$5:$D$122,0)),INDEX(SICODI!$G$3:$G$2404,MATCH(L638,SICODI!$G$3:$G$2404,0))))</f>
        <v>PPC40</v>
      </c>
      <c r="N638" s="121" t="str">
        <f>+IF(ISERROR(VLOOKUP(M638,'Resumen de precios LLTT'!$C$17:$D$3071,2,FALSE))=FALSE,VLOOKUP(M638,'Resumen de precios LLTT'!$C$17:$D$3071,2,FALSE),VLOOKUP(M638,SICODI!$G$3:$J$2404,2,FALSE))</f>
        <v>POSTE DE CONCRETO ARMADO PARA A. P. 11/200/120/285</v>
      </c>
      <c r="O638" s="58">
        <f>+IF(ISERROR(VLOOKUP(M638,'Resumen de precios LLTT'!$C$17:$G$3071,5,FALSE))=FALSE,VLOOKUP(M638,'Resumen de precios LLTT'!$C$17:$G$3071,5,FALSE),VLOOKUP(M638,SICODI!$G$3:$J$2404,4,FALSE))</f>
        <v>206.03</v>
      </c>
      <c r="P638" s="16">
        <f t="shared" si="87"/>
        <v>0.77</v>
      </c>
      <c r="Q638" s="78">
        <f t="shared" si="88"/>
        <v>364.67310000000003</v>
      </c>
      <c r="R638" s="56">
        <v>0</v>
      </c>
      <c r="S638" s="16">
        <f t="shared" si="89"/>
        <v>7.2000000000000008E-2</v>
      </c>
      <c r="T638" s="79">
        <f t="shared" si="90"/>
        <v>2.1880386000000005</v>
      </c>
      <c r="U638" s="80">
        <f t="shared" si="91"/>
        <v>0.2</v>
      </c>
      <c r="V638" s="81">
        <f t="shared" si="92"/>
        <v>0.43760772000000014</v>
      </c>
      <c r="W638" s="79">
        <f t="shared" si="93"/>
        <v>0.14725336301388503</v>
      </c>
      <c r="X638" s="60">
        <f t="shared" si="94"/>
        <v>0.1</v>
      </c>
      <c r="Y638" s="56">
        <f>+'INFO ENEL'!R626</f>
        <v>4</v>
      </c>
      <c r="Z638" s="59">
        <f t="shared" si="95"/>
        <v>0.4</v>
      </c>
    </row>
    <row r="639" spans="1:26" s="90" customFormat="1" ht="15" customHeight="1" x14ac:dyDescent="0.25">
      <c r="A639" s="55">
        <f>+'INFO ENEL'!A627</f>
        <v>622</v>
      </c>
      <c r="B639" s="121" t="str">
        <f>+INDEX($B$8:$B$15,MATCH(L639,$L$8:$L$15,0))</f>
        <v>SICODI</v>
      </c>
      <c r="C639" s="56" t="str">
        <f>+'INFO ENEL'!B627</f>
        <v>Callao</v>
      </c>
      <c r="D639" s="56" t="str">
        <f>+'INFO ENEL'!D627</f>
        <v>Distrito del Callao</v>
      </c>
      <c r="E639" s="56" t="str">
        <f>+'INFO ENEL'!D627</f>
        <v>Distrito del Callao</v>
      </c>
      <c r="F639" s="50">
        <f>+'INFO ENEL'!E627</f>
        <v>0</v>
      </c>
      <c r="G639" s="56" t="str">
        <f>+'INFO ENEL'!L627</f>
        <v>BT</v>
      </c>
      <c r="H639" s="57">
        <f>+'INFO ENEL'!M627</f>
        <v>27.658633371878661</v>
      </c>
      <c r="I639" s="56">
        <f>+'INFO ENEL'!N627</f>
        <v>11</v>
      </c>
      <c r="J639" s="56" t="str">
        <f>+'INFO ENEL'!O627</f>
        <v>Poste</v>
      </c>
      <c r="K639" s="56" t="str">
        <f>+'INFO ENEL'!P627</f>
        <v>Concreto</v>
      </c>
      <c r="L639" s="56" t="str">
        <f>+'INFO ENEL'!Q627</f>
        <v>PPC40</v>
      </c>
      <c r="M639" s="55" t="str">
        <f>+IF(ISERROR(INDEX('Estructuras de Acero y Concreto'!$C$6:$C$577,MATCH(L639,'Estructuras de Acero y Concreto'!$D$6:$D$577,0)))=FALSE,INDEX('Estructuras de Acero y Concreto'!$C$6:$C$577,MATCH(L639,'Estructuras de Acero y Concreto'!$D$6:$D$577,0)),IF(ISERROR(INDEX('Estructuras de Madera'!$C$5:$C$122,MATCH(L639,'Estructuras de Madera'!$D$5:$D$122,0)))=FALSE,INDEX('Estructuras de Madera'!$C$5:$C$122,MATCH(L639,'Estructuras de Madera'!$D$5:$D$122,0)),INDEX(SICODI!$G$3:$G$2404,MATCH(L639,SICODI!$G$3:$G$2404,0))))</f>
        <v>PPC40</v>
      </c>
      <c r="N639" s="121" t="str">
        <f>+IF(ISERROR(VLOOKUP(M639,'Resumen de precios LLTT'!$C$17:$D$3071,2,FALSE))=FALSE,VLOOKUP(M639,'Resumen de precios LLTT'!$C$17:$D$3071,2,FALSE),VLOOKUP(M639,SICODI!$G$3:$J$2404,2,FALSE))</f>
        <v>POSTE DE CONCRETO ARMADO PARA A. P. 11/200/120/285</v>
      </c>
      <c r="O639" s="58">
        <f>+IF(ISERROR(VLOOKUP(M639,'Resumen de precios LLTT'!$C$17:$G$3071,5,FALSE))=FALSE,VLOOKUP(M639,'Resumen de precios LLTT'!$C$17:$G$3071,5,FALSE),VLOOKUP(M639,SICODI!$G$3:$J$2404,4,FALSE))</f>
        <v>206.03</v>
      </c>
      <c r="P639" s="16">
        <f t="shared" si="87"/>
        <v>0.77</v>
      </c>
      <c r="Q639" s="78">
        <f t="shared" si="88"/>
        <v>364.67310000000003</v>
      </c>
      <c r="R639" s="56">
        <v>0</v>
      </c>
      <c r="S639" s="16">
        <f t="shared" si="89"/>
        <v>7.2000000000000008E-2</v>
      </c>
      <c r="T639" s="79">
        <f t="shared" si="90"/>
        <v>2.1880386000000005</v>
      </c>
      <c r="U639" s="80">
        <f t="shared" si="91"/>
        <v>0.2</v>
      </c>
      <c r="V639" s="81">
        <f t="shared" si="92"/>
        <v>0.43760772000000014</v>
      </c>
      <c r="W639" s="79">
        <f t="shared" si="93"/>
        <v>0.14725336301388503</v>
      </c>
      <c r="X639" s="60">
        <f t="shared" si="94"/>
        <v>0.1</v>
      </c>
      <c r="Y639" s="56">
        <f>+'INFO ENEL'!R627</f>
        <v>4</v>
      </c>
      <c r="Z639" s="59">
        <f t="shared" si="95"/>
        <v>0.4</v>
      </c>
    </row>
    <row r="640" spans="1:26" s="90" customFormat="1" ht="15" customHeight="1" x14ac:dyDescent="0.25">
      <c r="A640" s="55">
        <f>+'INFO ENEL'!A628</f>
        <v>623</v>
      </c>
      <c r="B640" s="121" t="str">
        <f>+INDEX($B$8:$B$15,MATCH(L640,$L$8:$L$15,0))</f>
        <v>SICODI</v>
      </c>
      <c r="C640" s="56" t="str">
        <f>+'INFO ENEL'!B628</f>
        <v>Callao</v>
      </c>
      <c r="D640" s="56" t="str">
        <f>+'INFO ENEL'!D628</f>
        <v>Distrito del Callao</v>
      </c>
      <c r="E640" s="56" t="str">
        <f>+'INFO ENEL'!D628</f>
        <v>Distrito del Callao</v>
      </c>
      <c r="F640" s="50">
        <f>+'INFO ENEL'!E628</f>
        <v>0</v>
      </c>
      <c r="G640" s="56" t="str">
        <f>+'INFO ENEL'!L628</f>
        <v>BT</v>
      </c>
      <c r="H640" s="57">
        <f>+'INFO ENEL'!M628</f>
        <v>27.586228448267445</v>
      </c>
      <c r="I640" s="56">
        <f>+'INFO ENEL'!N628</f>
        <v>11</v>
      </c>
      <c r="J640" s="56" t="str">
        <f>+'INFO ENEL'!O628</f>
        <v>Poste</v>
      </c>
      <c r="K640" s="56" t="str">
        <f>+'INFO ENEL'!P628</f>
        <v>Concreto</v>
      </c>
      <c r="L640" s="56" t="str">
        <f>+'INFO ENEL'!Q628</f>
        <v>PPC40</v>
      </c>
      <c r="M640" s="55" t="str">
        <f>+IF(ISERROR(INDEX('Estructuras de Acero y Concreto'!$C$6:$C$577,MATCH(L640,'Estructuras de Acero y Concreto'!$D$6:$D$577,0)))=FALSE,INDEX('Estructuras de Acero y Concreto'!$C$6:$C$577,MATCH(L640,'Estructuras de Acero y Concreto'!$D$6:$D$577,0)),IF(ISERROR(INDEX('Estructuras de Madera'!$C$5:$C$122,MATCH(L640,'Estructuras de Madera'!$D$5:$D$122,0)))=FALSE,INDEX('Estructuras de Madera'!$C$5:$C$122,MATCH(L640,'Estructuras de Madera'!$D$5:$D$122,0)),INDEX(SICODI!$G$3:$G$2404,MATCH(L640,SICODI!$G$3:$G$2404,0))))</f>
        <v>PPC40</v>
      </c>
      <c r="N640" s="121" t="str">
        <f>+IF(ISERROR(VLOOKUP(M640,'Resumen de precios LLTT'!$C$17:$D$3071,2,FALSE))=FALSE,VLOOKUP(M640,'Resumen de precios LLTT'!$C$17:$D$3071,2,FALSE),VLOOKUP(M640,SICODI!$G$3:$J$2404,2,FALSE))</f>
        <v>POSTE DE CONCRETO ARMADO PARA A. P. 11/200/120/285</v>
      </c>
      <c r="O640" s="58">
        <f>+IF(ISERROR(VLOOKUP(M640,'Resumen de precios LLTT'!$C$17:$G$3071,5,FALSE))=FALSE,VLOOKUP(M640,'Resumen de precios LLTT'!$C$17:$G$3071,5,FALSE),VLOOKUP(M640,SICODI!$G$3:$J$2404,4,FALSE))</f>
        <v>206.03</v>
      </c>
      <c r="P640" s="16">
        <f t="shared" si="87"/>
        <v>0.77</v>
      </c>
      <c r="Q640" s="78">
        <f t="shared" si="88"/>
        <v>364.67310000000003</v>
      </c>
      <c r="R640" s="56">
        <v>0</v>
      </c>
      <c r="S640" s="16">
        <f t="shared" si="89"/>
        <v>7.2000000000000008E-2</v>
      </c>
      <c r="T640" s="79">
        <f t="shared" si="90"/>
        <v>2.1880386000000005</v>
      </c>
      <c r="U640" s="80">
        <f t="shared" si="91"/>
        <v>0.2</v>
      </c>
      <c r="V640" s="81">
        <f t="shared" si="92"/>
        <v>0.43760772000000014</v>
      </c>
      <c r="W640" s="79">
        <f t="shared" si="93"/>
        <v>0.14725336301388503</v>
      </c>
      <c r="X640" s="60">
        <f t="shared" si="94"/>
        <v>0.1</v>
      </c>
      <c r="Y640" s="56">
        <f>+'INFO ENEL'!R628</f>
        <v>4</v>
      </c>
      <c r="Z640" s="59">
        <f t="shared" si="95"/>
        <v>0.4</v>
      </c>
    </row>
    <row r="641" spans="1:26" s="90" customFormat="1" ht="15" customHeight="1" x14ac:dyDescent="0.25">
      <c r="A641" s="55">
        <f>+'INFO ENEL'!A629</f>
        <v>624</v>
      </c>
      <c r="B641" s="121" t="str">
        <f>+INDEX($B$8:$B$15,MATCH(L641,$L$8:$L$15,0))</f>
        <v>SICODI</v>
      </c>
      <c r="C641" s="56" t="str">
        <f>+'INFO ENEL'!B629</f>
        <v>Callao</v>
      </c>
      <c r="D641" s="56" t="str">
        <f>+'INFO ENEL'!D629</f>
        <v>Distrito del Callao</v>
      </c>
      <c r="E641" s="56" t="str">
        <f>+'INFO ENEL'!D629</f>
        <v>Distrito del Callao</v>
      </c>
      <c r="F641" s="50">
        <f>+'INFO ENEL'!E629</f>
        <v>0</v>
      </c>
      <c r="G641" s="56" t="str">
        <f>+'INFO ENEL'!L629</f>
        <v>BT</v>
      </c>
      <c r="H641" s="57">
        <f>+'INFO ENEL'!M629</f>
        <v>27.586228448267445</v>
      </c>
      <c r="I641" s="56">
        <f>+'INFO ENEL'!N629</f>
        <v>11</v>
      </c>
      <c r="J641" s="56" t="str">
        <f>+'INFO ENEL'!O629</f>
        <v>Poste</v>
      </c>
      <c r="K641" s="56" t="str">
        <f>+'INFO ENEL'!P629</f>
        <v>Concreto</v>
      </c>
      <c r="L641" s="56" t="str">
        <f>+'INFO ENEL'!Q629</f>
        <v>PPC40</v>
      </c>
      <c r="M641" s="55" t="str">
        <f>+IF(ISERROR(INDEX('Estructuras de Acero y Concreto'!$C$6:$C$577,MATCH(L641,'Estructuras de Acero y Concreto'!$D$6:$D$577,0)))=FALSE,INDEX('Estructuras de Acero y Concreto'!$C$6:$C$577,MATCH(L641,'Estructuras de Acero y Concreto'!$D$6:$D$577,0)),IF(ISERROR(INDEX('Estructuras de Madera'!$C$5:$C$122,MATCH(L641,'Estructuras de Madera'!$D$5:$D$122,0)))=FALSE,INDEX('Estructuras de Madera'!$C$5:$C$122,MATCH(L641,'Estructuras de Madera'!$D$5:$D$122,0)),INDEX(SICODI!$G$3:$G$2404,MATCH(L641,SICODI!$G$3:$G$2404,0))))</f>
        <v>PPC40</v>
      </c>
      <c r="N641" s="121" t="str">
        <f>+IF(ISERROR(VLOOKUP(M641,'Resumen de precios LLTT'!$C$17:$D$3071,2,FALSE))=FALSE,VLOOKUP(M641,'Resumen de precios LLTT'!$C$17:$D$3071,2,FALSE),VLOOKUP(M641,SICODI!$G$3:$J$2404,2,FALSE))</f>
        <v>POSTE DE CONCRETO ARMADO PARA A. P. 11/200/120/285</v>
      </c>
      <c r="O641" s="58">
        <f>+IF(ISERROR(VLOOKUP(M641,'Resumen de precios LLTT'!$C$17:$G$3071,5,FALSE))=FALSE,VLOOKUP(M641,'Resumen de precios LLTT'!$C$17:$G$3071,5,FALSE),VLOOKUP(M641,SICODI!$G$3:$J$2404,4,FALSE))</f>
        <v>206.03</v>
      </c>
      <c r="P641" s="16">
        <f t="shared" si="87"/>
        <v>0.77</v>
      </c>
      <c r="Q641" s="78">
        <f t="shared" si="88"/>
        <v>364.67310000000003</v>
      </c>
      <c r="R641" s="56">
        <v>0</v>
      </c>
      <c r="S641" s="16">
        <f t="shared" si="89"/>
        <v>7.2000000000000008E-2</v>
      </c>
      <c r="T641" s="79">
        <f t="shared" si="90"/>
        <v>2.1880386000000005</v>
      </c>
      <c r="U641" s="80">
        <f t="shared" si="91"/>
        <v>0.2</v>
      </c>
      <c r="V641" s="81">
        <f t="shared" si="92"/>
        <v>0.43760772000000014</v>
      </c>
      <c r="W641" s="79">
        <f t="shared" si="93"/>
        <v>0.14725336301388503</v>
      </c>
      <c r="X641" s="60">
        <f t="shared" si="94"/>
        <v>0.1</v>
      </c>
      <c r="Y641" s="56">
        <f>+'INFO ENEL'!R629</f>
        <v>4</v>
      </c>
      <c r="Z641" s="59">
        <f t="shared" si="95"/>
        <v>0.4</v>
      </c>
    </row>
    <row r="642" spans="1:26" s="90" customFormat="1" ht="15" customHeight="1" x14ac:dyDescent="0.25">
      <c r="A642" s="55">
        <f>+'INFO ENEL'!A630</f>
        <v>625</v>
      </c>
      <c r="B642" s="121" t="str">
        <f>+INDEX($B$8:$B$15,MATCH(L642,$L$8:$L$15,0))</f>
        <v>SICODI</v>
      </c>
      <c r="C642" s="56" t="str">
        <f>+'INFO ENEL'!B630</f>
        <v>Callao</v>
      </c>
      <c r="D642" s="56" t="str">
        <f>+'INFO ENEL'!D630</f>
        <v>Distrito del Callao</v>
      </c>
      <c r="E642" s="56" t="str">
        <f>+'INFO ENEL'!D630</f>
        <v>Distrito del Callao</v>
      </c>
      <c r="F642" s="50">
        <f>+'INFO ENEL'!E630</f>
        <v>0</v>
      </c>
      <c r="G642" s="56" t="str">
        <f>+'INFO ENEL'!L630</f>
        <v>BT</v>
      </c>
      <c r="H642" s="57">
        <f>+'INFO ENEL'!M630</f>
        <v>29.732137494637012</v>
      </c>
      <c r="I642" s="56">
        <f>+'INFO ENEL'!N630</f>
        <v>11</v>
      </c>
      <c r="J642" s="56" t="str">
        <f>+'INFO ENEL'!O630</f>
        <v>Poste</v>
      </c>
      <c r="K642" s="56" t="str">
        <f>+'INFO ENEL'!P630</f>
        <v>Concreto</v>
      </c>
      <c r="L642" s="56" t="str">
        <f>+'INFO ENEL'!Q630</f>
        <v>PPC40</v>
      </c>
      <c r="M642" s="55" t="str">
        <f>+IF(ISERROR(INDEX('Estructuras de Acero y Concreto'!$C$6:$C$577,MATCH(L642,'Estructuras de Acero y Concreto'!$D$6:$D$577,0)))=FALSE,INDEX('Estructuras de Acero y Concreto'!$C$6:$C$577,MATCH(L642,'Estructuras de Acero y Concreto'!$D$6:$D$577,0)),IF(ISERROR(INDEX('Estructuras de Madera'!$C$5:$C$122,MATCH(L642,'Estructuras de Madera'!$D$5:$D$122,0)))=FALSE,INDEX('Estructuras de Madera'!$C$5:$C$122,MATCH(L642,'Estructuras de Madera'!$D$5:$D$122,0)),INDEX(SICODI!$G$3:$G$2404,MATCH(L642,SICODI!$G$3:$G$2404,0))))</f>
        <v>PPC40</v>
      </c>
      <c r="N642" s="121" t="str">
        <f>+IF(ISERROR(VLOOKUP(M642,'Resumen de precios LLTT'!$C$17:$D$3071,2,FALSE))=FALSE,VLOOKUP(M642,'Resumen de precios LLTT'!$C$17:$D$3071,2,FALSE),VLOOKUP(M642,SICODI!$G$3:$J$2404,2,FALSE))</f>
        <v>POSTE DE CONCRETO ARMADO PARA A. P. 11/200/120/285</v>
      </c>
      <c r="O642" s="58">
        <f>+IF(ISERROR(VLOOKUP(M642,'Resumen de precios LLTT'!$C$17:$G$3071,5,FALSE))=FALSE,VLOOKUP(M642,'Resumen de precios LLTT'!$C$17:$G$3071,5,FALSE),VLOOKUP(M642,SICODI!$G$3:$J$2404,4,FALSE))</f>
        <v>206.03</v>
      </c>
      <c r="P642" s="16">
        <f t="shared" si="87"/>
        <v>0.77</v>
      </c>
      <c r="Q642" s="78">
        <f t="shared" si="88"/>
        <v>364.67310000000003</v>
      </c>
      <c r="R642" s="56">
        <v>0</v>
      </c>
      <c r="S642" s="16">
        <f t="shared" si="89"/>
        <v>7.2000000000000008E-2</v>
      </c>
      <c r="T642" s="79">
        <f t="shared" si="90"/>
        <v>2.1880386000000005</v>
      </c>
      <c r="U642" s="80">
        <f t="shared" si="91"/>
        <v>0.2</v>
      </c>
      <c r="V642" s="81">
        <f t="shared" si="92"/>
        <v>0.43760772000000014</v>
      </c>
      <c r="W642" s="79">
        <f t="shared" si="93"/>
        <v>0.14725336301388503</v>
      </c>
      <c r="X642" s="60">
        <f t="shared" si="94"/>
        <v>0.1</v>
      </c>
      <c r="Y642" s="56">
        <f>+'INFO ENEL'!R630</f>
        <v>4</v>
      </c>
      <c r="Z642" s="59">
        <f t="shared" si="95"/>
        <v>0.4</v>
      </c>
    </row>
    <row r="643" spans="1:26" s="90" customFormat="1" ht="15" customHeight="1" x14ac:dyDescent="0.25">
      <c r="A643" s="55">
        <f>+'INFO ENEL'!A631</f>
        <v>626</v>
      </c>
      <c r="B643" s="121" t="str">
        <f>+INDEX($B$8:$B$15,MATCH(L643,$L$8:$L$15,0))</f>
        <v>SICODI</v>
      </c>
      <c r="C643" s="56" t="str">
        <f>+'INFO ENEL'!B631</f>
        <v>Callao</v>
      </c>
      <c r="D643" s="56" t="str">
        <f>+'INFO ENEL'!D631</f>
        <v>Distrito del Callao</v>
      </c>
      <c r="E643" s="56" t="str">
        <f>+'INFO ENEL'!D631</f>
        <v>Distrito del Callao</v>
      </c>
      <c r="F643" s="50">
        <f>+'INFO ENEL'!E631</f>
        <v>0</v>
      </c>
      <c r="G643" s="56" t="str">
        <f>+'INFO ENEL'!L631</f>
        <v>BT</v>
      </c>
      <c r="H643" s="57">
        <f>+'INFO ENEL'!M631</f>
        <v>25.45584412271571</v>
      </c>
      <c r="I643" s="56">
        <f>+'INFO ENEL'!N631</f>
        <v>11</v>
      </c>
      <c r="J643" s="56" t="str">
        <f>+'INFO ENEL'!O631</f>
        <v>Poste</v>
      </c>
      <c r="K643" s="56" t="str">
        <f>+'INFO ENEL'!P631</f>
        <v>Concreto</v>
      </c>
      <c r="L643" s="56" t="str">
        <f>+'INFO ENEL'!Q631</f>
        <v>PPC40</v>
      </c>
      <c r="M643" s="55" t="str">
        <f>+IF(ISERROR(INDEX('Estructuras de Acero y Concreto'!$C$6:$C$577,MATCH(L643,'Estructuras de Acero y Concreto'!$D$6:$D$577,0)))=FALSE,INDEX('Estructuras de Acero y Concreto'!$C$6:$C$577,MATCH(L643,'Estructuras de Acero y Concreto'!$D$6:$D$577,0)),IF(ISERROR(INDEX('Estructuras de Madera'!$C$5:$C$122,MATCH(L643,'Estructuras de Madera'!$D$5:$D$122,0)))=FALSE,INDEX('Estructuras de Madera'!$C$5:$C$122,MATCH(L643,'Estructuras de Madera'!$D$5:$D$122,0)),INDEX(SICODI!$G$3:$G$2404,MATCH(L643,SICODI!$G$3:$G$2404,0))))</f>
        <v>PPC40</v>
      </c>
      <c r="N643" s="121" t="str">
        <f>+IF(ISERROR(VLOOKUP(M643,'Resumen de precios LLTT'!$C$17:$D$3071,2,FALSE))=FALSE,VLOOKUP(M643,'Resumen de precios LLTT'!$C$17:$D$3071,2,FALSE),VLOOKUP(M643,SICODI!$G$3:$J$2404,2,FALSE))</f>
        <v>POSTE DE CONCRETO ARMADO PARA A. P. 11/200/120/285</v>
      </c>
      <c r="O643" s="58">
        <f>+IF(ISERROR(VLOOKUP(M643,'Resumen de precios LLTT'!$C$17:$G$3071,5,FALSE))=FALSE,VLOOKUP(M643,'Resumen de precios LLTT'!$C$17:$G$3071,5,FALSE),VLOOKUP(M643,SICODI!$G$3:$J$2404,4,FALSE))</f>
        <v>206.03</v>
      </c>
      <c r="P643" s="16">
        <f t="shared" si="87"/>
        <v>0.77</v>
      </c>
      <c r="Q643" s="78">
        <f t="shared" si="88"/>
        <v>364.67310000000003</v>
      </c>
      <c r="R643" s="56">
        <v>0</v>
      </c>
      <c r="S643" s="16">
        <f t="shared" si="89"/>
        <v>7.2000000000000008E-2</v>
      </c>
      <c r="T643" s="79">
        <f t="shared" si="90"/>
        <v>2.1880386000000005</v>
      </c>
      <c r="U643" s="80">
        <f t="shared" si="91"/>
        <v>0.2</v>
      </c>
      <c r="V643" s="81">
        <f t="shared" si="92"/>
        <v>0.43760772000000014</v>
      </c>
      <c r="W643" s="79">
        <f t="shared" si="93"/>
        <v>0.14725336301388503</v>
      </c>
      <c r="X643" s="60">
        <f t="shared" si="94"/>
        <v>0.1</v>
      </c>
      <c r="Y643" s="56">
        <f>+'INFO ENEL'!R631</f>
        <v>4</v>
      </c>
      <c r="Z643" s="59">
        <f t="shared" si="95"/>
        <v>0.4</v>
      </c>
    </row>
    <row r="644" spans="1:26" s="90" customFormat="1" ht="15" customHeight="1" x14ac:dyDescent="0.25">
      <c r="A644" s="55">
        <f>+'INFO ENEL'!A632</f>
        <v>627</v>
      </c>
      <c r="B644" s="121" t="str">
        <f>+INDEX($B$8:$B$15,MATCH(L644,$L$8:$L$15,0))</f>
        <v>SICODI</v>
      </c>
      <c r="C644" s="56" t="str">
        <f>+'INFO ENEL'!B632</f>
        <v>Callao</v>
      </c>
      <c r="D644" s="56" t="str">
        <f>+'INFO ENEL'!D632</f>
        <v>Distrito del Callao</v>
      </c>
      <c r="E644" s="56" t="str">
        <f>+'INFO ENEL'!D632</f>
        <v>Distrito del Callao</v>
      </c>
      <c r="F644" s="50">
        <f>+'INFO ENEL'!E632</f>
        <v>0</v>
      </c>
      <c r="G644" s="56" t="str">
        <f>+'INFO ENEL'!L632</f>
        <v>BT</v>
      </c>
      <c r="H644" s="57">
        <f>+'INFO ENEL'!M632</f>
        <v>29.068883707497267</v>
      </c>
      <c r="I644" s="56">
        <f>+'INFO ENEL'!N632</f>
        <v>11</v>
      </c>
      <c r="J644" s="56" t="str">
        <f>+'INFO ENEL'!O632</f>
        <v>Poste</v>
      </c>
      <c r="K644" s="56" t="str">
        <f>+'INFO ENEL'!P632</f>
        <v>Concreto</v>
      </c>
      <c r="L644" s="56" t="str">
        <f>+'INFO ENEL'!Q632</f>
        <v>PPC40</v>
      </c>
      <c r="M644" s="55" t="str">
        <f>+IF(ISERROR(INDEX('Estructuras de Acero y Concreto'!$C$6:$C$577,MATCH(L644,'Estructuras de Acero y Concreto'!$D$6:$D$577,0)))=FALSE,INDEX('Estructuras de Acero y Concreto'!$C$6:$C$577,MATCH(L644,'Estructuras de Acero y Concreto'!$D$6:$D$577,0)),IF(ISERROR(INDEX('Estructuras de Madera'!$C$5:$C$122,MATCH(L644,'Estructuras de Madera'!$D$5:$D$122,0)))=FALSE,INDEX('Estructuras de Madera'!$C$5:$C$122,MATCH(L644,'Estructuras de Madera'!$D$5:$D$122,0)),INDEX(SICODI!$G$3:$G$2404,MATCH(L644,SICODI!$G$3:$G$2404,0))))</f>
        <v>PPC40</v>
      </c>
      <c r="N644" s="121" t="str">
        <f>+IF(ISERROR(VLOOKUP(M644,'Resumen de precios LLTT'!$C$17:$D$3071,2,FALSE))=FALSE,VLOOKUP(M644,'Resumen de precios LLTT'!$C$17:$D$3071,2,FALSE),VLOOKUP(M644,SICODI!$G$3:$J$2404,2,FALSE))</f>
        <v>POSTE DE CONCRETO ARMADO PARA A. P. 11/200/120/285</v>
      </c>
      <c r="O644" s="58">
        <f>+IF(ISERROR(VLOOKUP(M644,'Resumen de precios LLTT'!$C$17:$G$3071,5,FALSE))=FALSE,VLOOKUP(M644,'Resumen de precios LLTT'!$C$17:$G$3071,5,FALSE),VLOOKUP(M644,SICODI!$G$3:$J$2404,4,FALSE))</f>
        <v>206.03</v>
      </c>
      <c r="P644" s="16">
        <f t="shared" si="87"/>
        <v>0.77</v>
      </c>
      <c r="Q644" s="78">
        <f t="shared" si="88"/>
        <v>364.67310000000003</v>
      </c>
      <c r="R644" s="56">
        <v>0</v>
      </c>
      <c r="S644" s="16">
        <f t="shared" si="89"/>
        <v>7.2000000000000008E-2</v>
      </c>
      <c r="T644" s="79">
        <f t="shared" si="90"/>
        <v>2.1880386000000005</v>
      </c>
      <c r="U644" s="80">
        <f t="shared" si="91"/>
        <v>0.2</v>
      </c>
      <c r="V644" s="81">
        <f t="shared" si="92"/>
        <v>0.43760772000000014</v>
      </c>
      <c r="W644" s="79">
        <f t="shared" si="93"/>
        <v>0.14725336301388503</v>
      </c>
      <c r="X644" s="60">
        <f t="shared" si="94"/>
        <v>0.1</v>
      </c>
      <c r="Y644" s="56">
        <f>+'INFO ENEL'!R632</f>
        <v>4</v>
      </c>
      <c r="Z644" s="59">
        <f t="shared" si="95"/>
        <v>0.4</v>
      </c>
    </row>
    <row r="645" spans="1:26" s="90" customFormat="1" ht="15" customHeight="1" x14ac:dyDescent="0.25">
      <c r="A645" s="55">
        <f>+'INFO ENEL'!A633</f>
        <v>628</v>
      </c>
      <c r="B645" s="121" t="str">
        <f>+INDEX($B$8:$B$15,MATCH(L645,$L$8:$L$15,0))</f>
        <v>SICODI</v>
      </c>
      <c r="C645" s="56" t="str">
        <f>+'INFO ENEL'!B633</f>
        <v>Callao</v>
      </c>
      <c r="D645" s="56" t="str">
        <f>+'INFO ENEL'!D633</f>
        <v>Distrito del Callao</v>
      </c>
      <c r="E645" s="56" t="str">
        <f>+'INFO ENEL'!D633</f>
        <v>Distrito del Callao</v>
      </c>
      <c r="F645" s="50">
        <f>+'INFO ENEL'!E633</f>
        <v>0</v>
      </c>
      <c r="G645" s="56" t="str">
        <f>+'INFO ENEL'!L633</f>
        <v>BT</v>
      </c>
      <c r="H645" s="57">
        <f>+'INFO ENEL'!M633</f>
        <v>32.557641192199412</v>
      </c>
      <c r="I645" s="56">
        <f>+'INFO ENEL'!N633</f>
        <v>11</v>
      </c>
      <c r="J645" s="56" t="str">
        <f>+'INFO ENEL'!O633</f>
        <v>Poste</v>
      </c>
      <c r="K645" s="56" t="str">
        <f>+'INFO ENEL'!P633</f>
        <v>Concreto</v>
      </c>
      <c r="L645" s="56" t="str">
        <f>+'INFO ENEL'!Q633</f>
        <v>PPC40</v>
      </c>
      <c r="M645" s="55" t="str">
        <f>+IF(ISERROR(INDEX('Estructuras de Acero y Concreto'!$C$6:$C$577,MATCH(L645,'Estructuras de Acero y Concreto'!$D$6:$D$577,0)))=FALSE,INDEX('Estructuras de Acero y Concreto'!$C$6:$C$577,MATCH(L645,'Estructuras de Acero y Concreto'!$D$6:$D$577,0)),IF(ISERROR(INDEX('Estructuras de Madera'!$C$5:$C$122,MATCH(L645,'Estructuras de Madera'!$D$5:$D$122,0)))=FALSE,INDEX('Estructuras de Madera'!$C$5:$C$122,MATCH(L645,'Estructuras de Madera'!$D$5:$D$122,0)),INDEX(SICODI!$G$3:$G$2404,MATCH(L645,SICODI!$G$3:$G$2404,0))))</f>
        <v>PPC40</v>
      </c>
      <c r="N645" s="121" t="str">
        <f>+IF(ISERROR(VLOOKUP(M645,'Resumen de precios LLTT'!$C$17:$D$3071,2,FALSE))=FALSE,VLOOKUP(M645,'Resumen de precios LLTT'!$C$17:$D$3071,2,FALSE),VLOOKUP(M645,SICODI!$G$3:$J$2404,2,FALSE))</f>
        <v>POSTE DE CONCRETO ARMADO PARA A. P. 11/200/120/285</v>
      </c>
      <c r="O645" s="58">
        <f>+IF(ISERROR(VLOOKUP(M645,'Resumen de precios LLTT'!$C$17:$G$3071,5,FALSE))=FALSE,VLOOKUP(M645,'Resumen de precios LLTT'!$C$17:$G$3071,5,FALSE),VLOOKUP(M645,SICODI!$G$3:$J$2404,4,FALSE))</f>
        <v>206.03</v>
      </c>
      <c r="P645" s="16">
        <f t="shared" si="87"/>
        <v>0.77</v>
      </c>
      <c r="Q645" s="78">
        <f t="shared" si="88"/>
        <v>364.67310000000003</v>
      </c>
      <c r="R645" s="56">
        <v>0</v>
      </c>
      <c r="S645" s="16">
        <f t="shared" si="89"/>
        <v>7.2000000000000008E-2</v>
      </c>
      <c r="T645" s="79">
        <f t="shared" si="90"/>
        <v>2.1880386000000005</v>
      </c>
      <c r="U645" s="80">
        <f t="shared" si="91"/>
        <v>0.2</v>
      </c>
      <c r="V645" s="81">
        <f t="shared" si="92"/>
        <v>0.43760772000000014</v>
      </c>
      <c r="W645" s="79">
        <f t="shared" si="93"/>
        <v>0.14725336301388503</v>
      </c>
      <c r="X645" s="60">
        <f t="shared" si="94"/>
        <v>0.1</v>
      </c>
      <c r="Y645" s="56">
        <f>+'INFO ENEL'!R633</f>
        <v>4</v>
      </c>
      <c r="Z645" s="59">
        <f t="shared" si="95"/>
        <v>0.4</v>
      </c>
    </row>
    <row r="646" spans="1:26" s="90" customFormat="1" ht="15" customHeight="1" x14ac:dyDescent="0.25">
      <c r="A646" s="55">
        <f>+'INFO ENEL'!A634</f>
        <v>629</v>
      </c>
      <c r="B646" s="121" t="str">
        <f>+INDEX($B$8:$B$15,MATCH(L646,$L$8:$L$15,0))</f>
        <v>SICODI</v>
      </c>
      <c r="C646" s="56" t="str">
        <f>+'INFO ENEL'!B634</f>
        <v>Callao</v>
      </c>
      <c r="D646" s="56" t="str">
        <f>+'INFO ENEL'!D634</f>
        <v>Distrito del Callao</v>
      </c>
      <c r="E646" s="56" t="str">
        <f>+'INFO ENEL'!D634</f>
        <v>Distrito del Callao</v>
      </c>
      <c r="F646" s="50">
        <f>+'INFO ENEL'!E634</f>
        <v>0</v>
      </c>
      <c r="G646" s="56" t="str">
        <f>+'INFO ENEL'!L634</f>
        <v>BT</v>
      </c>
      <c r="H646" s="57">
        <f>+'INFO ENEL'!M634</f>
        <v>26.627053911388696</v>
      </c>
      <c r="I646" s="56">
        <f>+'INFO ENEL'!N634</f>
        <v>11</v>
      </c>
      <c r="J646" s="56" t="str">
        <f>+'INFO ENEL'!O634</f>
        <v>Poste</v>
      </c>
      <c r="K646" s="56" t="str">
        <f>+'INFO ENEL'!P634</f>
        <v>Concreto</v>
      </c>
      <c r="L646" s="56" t="str">
        <f>+'INFO ENEL'!Q634</f>
        <v>PPC40</v>
      </c>
      <c r="M646" s="55" t="str">
        <f>+IF(ISERROR(INDEX('Estructuras de Acero y Concreto'!$C$6:$C$577,MATCH(L646,'Estructuras de Acero y Concreto'!$D$6:$D$577,0)))=FALSE,INDEX('Estructuras de Acero y Concreto'!$C$6:$C$577,MATCH(L646,'Estructuras de Acero y Concreto'!$D$6:$D$577,0)),IF(ISERROR(INDEX('Estructuras de Madera'!$C$5:$C$122,MATCH(L646,'Estructuras de Madera'!$D$5:$D$122,0)))=FALSE,INDEX('Estructuras de Madera'!$C$5:$C$122,MATCH(L646,'Estructuras de Madera'!$D$5:$D$122,0)),INDEX(SICODI!$G$3:$G$2404,MATCH(L646,SICODI!$G$3:$G$2404,0))))</f>
        <v>PPC40</v>
      </c>
      <c r="N646" s="121" t="str">
        <f>+IF(ISERROR(VLOOKUP(M646,'Resumen de precios LLTT'!$C$17:$D$3071,2,FALSE))=FALSE,VLOOKUP(M646,'Resumen de precios LLTT'!$C$17:$D$3071,2,FALSE),VLOOKUP(M646,SICODI!$G$3:$J$2404,2,FALSE))</f>
        <v>POSTE DE CONCRETO ARMADO PARA A. P. 11/200/120/285</v>
      </c>
      <c r="O646" s="58">
        <f>+IF(ISERROR(VLOOKUP(M646,'Resumen de precios LLTT'!$C$17:$G$3071,5,FALSE))=FALSE,VLOOKUP(M646,'Resumen de precios LLTT'!$C$17:$G$3071,5,FALSE),VLOOKUP(M646,SICODI!$G$3:$J$2404,4,FALSE))</f>
        <v>206.03</v>
      </c>
      <c r="P646" s="16">
        <f t="shared" si="87"/>
        <v>0.77</v>
      </c>
      <c r="Q646" s="78">
        <f t="shared" si="88"/>
        <v>364.67310000000003</v>
      </c>
      <c r="R646" s="56">
        <v>0</v>
      </c>
      <c r="S646" s="16">
        <f t="shared" si="89"/>
        <v>7.2000000000000008E-2</v>
      </c>
      <c r="T646" s="79">
        <f t="shared" si="90"/>
        <v>2.1880386000000005</v>
      </c>
      <c r="U646" s="80">
        <f t="shared" si="91"/>
        <v>0.2</v>
      </c>
      <c r="V646" s="81">
        <f t="shared" si="92"/>
        <v>0.43760772000000014</v>
      </c>
      <c r="W646" s="79">
        <f t="shared" si="93"/>
        <v>0.14725336301388503</v>
      </c>
      <c r="X646" s="60">
        <f t="shared" si="94"/>
        <v>0.1</v>
      </c>
      <c r="Y646" s="56">
        <f>+'INFO ENEL'!R634</f>
        <v>4</v>
      </c>
      <c r="Z646" s="59">
        <f t="shared" si="95"/>
        <v>0.4</v>
      </c>
    </row>
    <row r="647" spans="1:26" s="90" customFormat="1" ht="15" customHeight="1" x14ac:dyDescent="0.25">
      <c r="A647" s="55">
        <f>+'INFO ENEL'!A635</f>
        <v>630</v>
      </c>
      <c r="B647" s="121" t="str">
        <f>+INDEX($B$8:$B$15,MATCH(L647,$L$8:$L$15,0))</f>
        <v>SICODI</v>
      </c>
      <c r="C647" s="56" t="str">
        <f>+'INFO ENEL'!B635</f>
        <v>Callao</v>
      </c>
      <c r="D647" s="56" t="str">
        <f>+'INFO ENEL'!D635</f>
        <v>Distrito del Callao</v>
      </c>
      <c r="E647" s="56" t="str">
        <f>+'INFO ENEL'!D635</f>
        <v>Distrito del Callao</v>
      </c>
      <c r="F647" s="50">
        <f>+'INFO ENEL'!E635</f>
        <v>0</v>
      </c>
      <c r="G647" s="56" t="str">
        <f>+'INFO ENEL'!L635</f>
        <v>BT</v>
      </c>
      <c r="H647" s="57">
        <f>+'INFO ENEL'!M635</f>
        <v>25.455773412132444</v>
      </c>
      <c r="I647" s="56">
        <f>+'INFO ENEL'!N635</f>
        <v>11</v>
      </c>
      <c r="J647" s="56" t="str">
        <f>+'INFO ENEL'!O635</f>
        <v>Poste</v>
      </c>
      <c r="K647" s="56" t="str">
        <f>+'INFO ENEL'!P635</f>
        <v>Concreto</v>
      </c>
      <c r="L647" s="56" t="str">
        <f>+'INFO ENEL'!Q635</f>
        <v>PPC40</v>
      </c>
      <c r="M647" s="55" t="str">
        <f>+IF(ISERROR(INDEX('Estructuras de Acero y Concreto'!$C$6:$C$577,MATCH(L647,'Estructuras de Acero y Concreto'!$D$6:$D$577,0)))=FALSE,INDEX('Estructuras de Acero y Concreto'!$C$6:$C$577,MATCH(L647,'Estructuras de Acero y Concreto'!$D$6:$D$577,0)),IF(ISERROR(INDEX('Estructuras de Madera'!$C$5:$C$122,MATCH(L647,'Estructuras de Madera'!$D$5:$D$122,0)))=FALSE,INDEX('Estructuras de Madera'!$C$5:$C$122,MATCH(L647,'Estructuras de Madera'!$D$5:$D$122,0)),INDEX(SICODI!$G$3:$G$2404,MATCH(L647,SICODI!$G$3:$G$2404,0))))</f>
        <v>PPC40</v>
      </c>
      <c r="N647" s="121" t="str">
        <f>+IF(ISERROR(VLOOKUP(M647,'Resumen de precios LLTT'!$C$17:$D$3071,2,FALSE))=FALSE,VLOOKUP(M647,'Resumen de precios LLTT'!$C$17:$D$3071,2,FALSE),VLOOKUP(M647,SICODI!$G$3:$J$2404,2,FALSE))</f>
        <v>POSTE DE CONCRETO ARMADO PARA A. P. 11/200/120/285</v>
      </c>
      <c r="O647" s="58">
        <f>+IF(ISERROR(VLOOKUP(M647,'Resumen de precios LLTT'!$C$17:$G$3071,5,FALSE))=FALSE,VLOOKUP(M647,'Resumen de precios LLTT'!$C$17:$G$3071,5,FALSE),VLOOKUP(M647,SICODI!$G$3:$J$2404,4,FALSE))</f>
        <v>206.03</v>
      </c>
      <c r="P647" s="16">
        <f t="shared" si="87"/>
        <v>0.77</v>
      </c>
      <c r="Q647" s="78">
        <f t="shared" si="88"/>
        <v>364.67310000000003</v>
      </c>
      <c r="R647" s="56">
        <v>0</v>
      </c>
      <c r="S647" s="16">
        <f t="shared" si="89"/>
        <v>7.2000000000000008E-2</v>
      </c>
      <c r="T647" s="79">
        <f t="shared" si="90"/>
        <v>2.1880386000000005</v>
      </c>
      <c r="U647" s="80">
        <f t="shared" si="91"/>
        <v>0.2</v>
      </c>
      <c r="V647" s="81">
        <f t="shared" si="92"/>
        <v>0.43760772000000014</v>
      </c>
      <c r="W647" s="79">
        <f t="shared" si="93"/>
        <v>0.14725336301388503</v>
      </c>
      <c r="X647" s="60">
        <f t="shared" si="94"/>
        <v>0.1</v>
      </c>
      <c r="Y647" s="56">
        <f>+'INFO ENEL'!R635</f>
        <v>4</v>
      </c>
      <c r="Z647" s="59">
        <f t="shared" si="95"/>
        <v>0.4</v>
      </c>
    </row>
    <row r="648" spans="1:26" s="90" customFormat="1" ht="15" customHeight="1" x14ac:dyDescent="0.25">
      <c r="A648" s="55">
        <f>+'INFO ENEL'!A636</f>
        <v>631</v>
      </c>
      <c r="B648" s="121" t="str">
        <f>+INDEX($B$8:$B$15,MATCH(L648,$L$8:$L$15,0))</f>
        <v>SICODI</v>
      </c>
      <c r="C648" s="56" t="str">
        <f>+'INFO ENEL'!B636</f>
        <v>Callao</v>
      </c>
      <c r="D648" s="56" t="str">
        <f>+'INFO ENEL'!D636</f>
        <v>Distrito del Callao</v>
      </c>
      <c r="E648" s="56" t="str">
        <f>+'INFO ENEL'!D636</f>
        <v>Distrito del Callao</v>
      </c>
      <c r="F648" s="50">
        <f>+'INFO ENEL'!E636</f>
        <v>0</v>
      </c>
      <c r="G648" s="56" t="str">
        <f>+'INFO ENEL'!L636</f>
        <v>BT</v>
      </c>
      <c r="H648" s="57">
        <f>+'INFO ENEL'!M636</f>
        <v>27.586297323312177</v>
      </c>
      <c r="I648" s="56">
        <f>+'INFO ENEL'!N636</f>
        <v>11</v>
      </c>
      <c r="J648" s="56" t="str">
        <f>+'INFO ENEL'!O636</f>
        <v>Poste</v>
      </c>
      <c r="K648" s="56" t="str">
        <f>+'INFO ENEL'!P636</f>
        <v>Concreto</v>
      </c>
      <c r="L648" s="56" t="str">
        <f>+'INFO ENEL'!Q636</f>
        <v>PPC40</v>
      </c>
      <c r="M648" s="55" t="str">
        <f>+IF(ISERROR(INDEX('Estructuras de Acero y Concreto'!$C$6:$C$577,MATCH(L648,'Estructuras de Acero y Concreto'!$D$6:$D$577,0)))=FALSE,INDEX('Estructuras de Acero y Concreto'!$C$6:$C$577,MATCH(L648,'Estructuras de Acero y Concreto'!$D$6:$D$577,0)),IF(ISERROR(INDEX('Estructuras de Madera'!$C$5:$C$122,MATCH(L648,'Estructuras de Madera'!$D$5:$D$122,0)))=FALSE,INDEX('Estructuras de Madera'!$C$5:$C$122,MATCH(L648,'Estructuras de Madera'!$D$5:$D$122,0)),INDEX(SICODI!$G$3:$G$2404,MATCH(L648,SICODI!$G$3:$G$2404,0))))</f>
        <v>PPC40</v>
      </c>
      <c r="N648" s="121" t="str">
        <f>+IF(ISERROR(VLOOKUP(M648,'Resumen de precios LLTT'!$C$17:$D$3071,2,FALSE))=FALSE,VLOOKUP(M648,'Resumen de precios LLTT'!$C$17:$D$3071,2,FALSE),VLOOKUP(M648,SICODI!$G$3:$J$2404,2,FALSE))</f>
        <v>POSTE DE CONCRETO ARMADO PARA A. P. 11/200/120/285</v>
      </c>
      <c r="O648" s="58">
        <f>+IF(ISERROR(VLOOKUP(M648,'Resumen de precios LLTT'!$C$17:$G$3071,5,FALSE))=FALSE,VLOOKUP(M648,'Resumen de precios LLTT'!$C$17:$G$3071,5,FALSE),VLOOKUP(M648,SICODI!$G$3:$J$2404,4,FALSE))</f>
        <v>206.03</v>
      </c>
      <c r="P648" s="16">
        <f t="shared" si="87"/>
        <v>0.77</v>
      </c>
      <c r="Q648" s="78">
        <f t="shared" si="88"/>
        <v>364.67310000000003</v>
      </c>
      <c r="R648" s="56">
        <v>0</v>
      </c>
      <c r="S648" s="16">
        <f t="shared" si="89"/>
        <v>7.2000000000000008E-2</v>
      </c>
      <c r="T648" s="79">
        <f t="shared" si="90"/>
        <v>2.1880386000000005</v>
      </c>
      <c r="U648" s="80">
        <f t="shared" si="91"/>
        <v>0.2</v>
      </c>
      <c r="V648" s="81">
        <f t="shared" si="92"/>
        <v>0.43760772000000014</v>
      </c>
      <c r="W648" s="79">
        <f t="shared" si="93"/>
        <v>0.14725336301388503</v>
      </c>
      <c r="X648" s="60">
        <f t="shared" si="94"/>
        <v>0.1</v>
      </c>
      <c r="Y648" s="56">
        <f>+'INFO ENEL'!R636</f>
        <v>4</v>
      </c>
      <c r="Z648" s="59">
        <f t="shared" si="95"/>
        <v>0.4</v>
      </c>
    </row>
    <row r="649" spans="1:26" s="90" customFormat="1" ht="15" customHeight="1" x14ac:dyDescent="0.25">
      <c r="A649" s="55">
        <f>+'INFO ENEL'!A637</f>
        <v>632</v>
      </c>
      <c r="B649" s="121" t="str">
        <f>+INDEX($B$8:$B$15,MATCH(L649,$L$8:$L$15,0))</f>
        <v>SICODI</v>
      </c>
      <c r="C649" s="56" t="str">
        <f>+'INFO ENEL'!B637</f>
        <v>Callao</v>
      </c>
      <c r="D649" s="56" t="str">
        <f>+'INFO ENEL'!D637</f>
        <v>Distrito del Callao</v>
      </c>
      <c r="E649" s="56" t="str">
        <f>+'INFO ENEL'!D637</f>
        <v>Distrito del Callao</v>
      </c>
      <c r="F649" s="50">
        <f>+'INFO ENEL'!E637</f>
        <v>0</v>
      </c>
      <c r="G649" s="56" t="str">
        <f>+'INFO ENEL'!L637</f>
        <v>BT</v>
      </c>
      <c r="H649" s="57">
        <f>+'INFO ENEL'!M637</f>
        <v>29.068949069471788</v>
      </c>
      <c r="I649" s="56">
        <f>+'INFO ENEL'!N637</f>
        <v>11</v>
      </c>
      <c r="J649" s="56" t="str">
        <f>+'INFO ENEL'!O637</f>
        <v>Poste</v>
      </c>
      <c r="K649" s="56" t="str">
        <f>+'INFO ENEL'!P637</f>
        <v>Concreto</v>
      </c>
      <c r="L649" s="56" t="str">
        <f>+'INFO ENEL'!Q637</f>
        <v>PPC40</v>
      </c>
      <c r="M649" s="55" t="str">
        <f>+IF(ISERROR(INDEX('Estructuras de Acero y Concreto'!$C$6:$C$577,MATCH(L649,'Estructuras de Acero y Concreto'!$D$6:$D$577,0)))=FALSE,INDEX('Estructuras de Acero y Concreto'!$C$6:$C$577,MATCH(L649,'Estructuras de Acero y Concreto'!$D$6:$D$577,0)),IF(ISERROR(INDEX('Estructuras de Madera'!$C$5:$C$122,MATCH(L649,'Estructuras de Madera'!$D$5:$D$122,0)))=FALSE,INDEX('Estructuras de Madera'!$C$5:$C$122,MATCH(L649,'Estructuras de Madera'!$D$5:$D$122,0)),INDEX(SICODI!$G$3:$G$2404,MATCH(L649,SICODI!$G$3:$G$2404,0))))</f>
        <v>PPC40</v>
      </c>
      <c r="N649" s="121" t="str">
        <f>+IF(ISERROR(VLOOKUP(M649,'Resumen de precios LLTT'!$C$17:$D$3071,2,FALSE))=FALSE,VLOOKUP(M649,'Resumen de precios LLTT'!$C$17:$D$3071,2,FALSE),VLOOKUP(M649,SICODI!$G$3:$J$2404,2,FALSE))</f>
        <v>POSTE DE CONCRETO ARMADO PARA A. P. 11/200/120/285</v>
      </c>
      <c r="O649" s="58">
        <f>+IF(ISERROR(VLOOKUP(M649,'Resumen de precios LLTT'!$C$17:$G$3071,5,FALSE))=FALSE,VLOOKUP(M649,'Resumen de precios LLTT'!$C$17:$G$3071,5,FALSE),VLOOKUP(M649,SICODI!$G$3:$J$2404,4,FALSE))</f>
        <v>206.03</v>
      </c>
      <c r="P649" s="16">
        <f t="shared" ref="P649:P712" si="96">IF(G649="BT", $P$2, $P$3)</f>
        <v>0.77</v>
      </c>
      <c r="Q649" s="78">
        <f t="shared" ref="Q649:Q712" si="97">O649*(P649+1)</f>
        <v>364.67310000000003</v>
      </c>
      <c r="R649" s="56">
        <v>0</v>
      </c>
      <c r="S649" s="16">
        <f t="shared" ref="S649:S712" si="98">IF(G649="BT", ($S$2), ($S$3))</f>
        <v>7.2000000000000008E-2</v>
      </c>
      <c r="T649" s="79">
        <f t="shared" ref="T649:T712" si="99">(Q649*S649)/12</f>
        <v>2.1880386000000005</v>
      </c>
      <c r="U649" s="80">
        <f t="shared" ref="U649:U712" si="100">IF(G649="BT", ($U$2), ($U$3))</f>
        <v>0.2</v>
      </c>
      <c r="V649" s="81">
        <f t="shared" ref="V649:V712" si="101">T649*U649</f>
        <v>0.43760772000000014</v>
      </c>
      <c r="W649" s="79">
        <f t="shared" ref="W649:W712" si="102">(V649*(1/3)*(1+$Y$2))+R649</f>
        <v>0.14725336301388503</v>
      </c>
      <c r="X649" s="60">
        <f t="shared" si="94"/>
        <v>0.1</v>
      </c>
      <c r="Y649" s="56">
        <f>+'INFO ENEL'!R637</f>
        <v>4</v>
      </c>
      <c r="Z649" s="59">
        <f t="shared" si="95"/>
        <v>0.4</v>
      </c>
    </row>
    <row r="650" spans="1:26" s="90" customFormat="1" ht="15" customHeight="1" x14ac:dyDescent="0.25">
      <c r="A650" s="55">
        <f>+'INFO ENEL'!A638</f>
        <v>633</v>
      </c>
      <c r="B650" s="121" t="str">
        <f>+INDEX($B$8:$B$15,MATCH(L650,$L$8:$L$15,0))</f>
        <v>SICODI</v>
      </c>
      <c r="C650" s="56" t="str">
        <f>+'INFO ENEL'!B638</f>
        <v>Callao</v>
      </c>
      <c r="D650" s="56" t="str">
        <f>+'INFO ENEL'!D638</f>
        <v>Distrito del Callao</v>
      </c>
      <c r="E650" s="56" t="str">
        <f>+'INFO ENEL'!D638</f>
        <v>Distrito del Callao</v>
      </c>
      <c r="F650" s="50">
        <f>+'INFO ENEL'!E638</f>
        <v>0</v>
      </c>
      <c r="G650" s="56" t="str">
        <f>+'INFO ENEL'!L638</f>
        <v>BT</v>
      </c>
      <c r="H650" s="57">
        <f>+'INFO ENEL'!M638</f>
        <v>25.612356393452867</v>
      </c>
      <c r="I650" s="56">
        <f>+'INFO ENEL'!N638</f>
        <v>11</v>
      </c>
      <c r="J650" s="56" t="str">
        <f>+'INFO ENEL'!O638</f>
        <v>Poste</v>
      </c>
      <c r="K650" s="56" t="str">
        <f>+'INFO ENEL'!P638</f>
        <v>Concreto</v>
      </c>
      <c r="L650" s="56" t="str">
        <f>+'INFO ENEL'!Q638</f>
        <v>PPC40</v>
      </c>
      <c r="M650" s="55" t="str">
        <f>+IF(ISERROR(INDEX('Estructuras de Acero y Concreto'!$C$6:$C$577,MATCH(L650,'Estructuras de Acero y Concreto'!$D$6:$D$577,0)))=FALSE,INDEX('Estructuras de Acero y Concreto'!$C$6:$C$577,MATCH(L650,'Estructuras de Acero y Concreto'!$D$6:$D$577,0)),IF(ISERROR(INDEX('Estructuras de Madera'!$C$5:$C$122,MATCH(L650,'Estructuras de Madera'!$D$5:$D$122,0)))=FALSE,INDEX('Estructuras de Madera'!$C$5:$C$122,MATCH(L650,'Estructuras de Madera'!$D$5:$D$122,0)),INDEX(SICODI!$G$3:$G$2404,MATCH(L650,SICODI!$G$3:$G$2404,0))))</f>
        <v>PPC40</v>
      </c>
      <c r="N650" s="121" t="str">
        <f>+IF(ISERROR(VLOOKUP(M650,'Resumen de precios LLTT'!$C$17:$D$3071,2,FALSE))=FALSE,VLOOKUP(M650,'Resumen de precios LLTT'!$C$17:$D$3071,2,FALSE),VLOOKUP(M650,SICODI!$G$3:$J$2404,2,FALSE))</f>
        <v>POSTE DE CONCRETO ARMADO PARA A. P. 11/200/120/285</v>
      </c>
      <c r="O650" s="58">
        <f>+IF(ISERROR(VLOOKUP(M650,'Resumen de precios LLTT'!$C$17:$G$3071,5,FALSE))=FALSE,VLOOKUP(M650,'Resumen de precios LLTT'!$C$17:$G$3071,5,FALSE),VLOOKUP(M650,SICODI!$G$3:$J$2404,4,FALSE))</f>
        <v>206.03</v>
      </c>
      <c r="P650" s="16">
        <f t="shared" si="96"/>
        <v>0.77</v>
      </c>
      <c r="Q650" s="78">
        <f t="shared" si="97"/>
        <v>364.67310000000003</v>
      </c>
      <c r="R650" s="56">
        <v>0</v>
      </c>
      <c r="S650" s="16">
        <f t="shared" si="98"/>
        <v>7.2000000000000008E-2</v>
      </c>
      <c r="T650" s="79">
        <f t="shared" si="99"/>
        <v>2.1880386000000005</v>
      </c>
      <c r="U650" s="80">
        <f t="shared" si="100"/>
        <v>0.2</v>
      </c>
      <c r="V650" s="81">
        <f t="shared" si="101"/>
        <v>0.43760772000000014</v>
      </c>
      <c r="W650" s="79">
        <f t="shared" si="102"/>
        <v>0.14725336301388503</v>
      </c>
      <c r="X650" s="60">
        <f t="shared" si="94"/>
        <v>0.1</v>
      </c>
      <c r="Y650" s="56">
        <f>+'INFO ENEL'!R638</f>
        <v>4</v>
      </c>
      <c r="Z650" s="59">
        <f t="shared" si="95"/>
        <v>0.4</v>
      </c>
    </row>
    <row r="651" spans="1:26" s="90" customFormat="1" ht="15" customHeight="1" x14ac:dyDescent="0.25">
      <c r="A651" s="55">
        <f>+'INFO ENEL'!A639</f>
        <v>634</v>
      </c>
      <c r="B651" s="121" t="str">
        <f>+INDEX($B$8:$B$15,MATCH(L651,$L$8:$L$15,0))</f>
        <v>SICODI</v>
      </c>
      <c r="C651" s="56" t="str">
        <f>+'INFO ENEL'!B639</f>
        <v>Callao</v>
      </c>
      <c r="D651" s="56" t="str">
        <f>+'INFO ENEL'!D639</f>
        <v>Distrito del Callao</v>
      </c>
      <c r="E651" s="56" t="str">
        <f>+'INFO ENEL'!D639</f>
        <v>Distrito del Callao</v>
      </c>
      <c r="F651" s="50">
        <f>+'INFO ENEL'!E639</f>
        <v>0</v>
      </c>
      <c r="G651" s="56" t="str">
        <f>+'INFO ENEL'!L639</f>
        <v>BT</v>
      </c>
      <c r="H651" s="57">
        <f>+'INFO ENEL'!M639</f>
        <v>29.73220476201168</v>
      </c>
      <c r="I651" s="56">
        <f>+'INFO ENEL'!N639</f>
        <v>11</v>
      </c>
      <c r="J651" s="56" t="str">
        <f>+'INFO ENEL'!O639</f>
        <v>Poste</v>
      </c>
      <c r="K651" s="56" t="str">
        <f>+'INFO ENEL'!P639</f>
        <v>Concreto</v>
      </c>
      <c r="L651" s="56" t="str">
        <f>+'INFO ENEL'!Q639</f>
        <v>PPC40</v>
      </c>
      <c r="M651" s="55" t="str">
        <f>+IF(ISERROR(INDEX('Estructuras de Acero y Concreto'!$C$6:$C$577,MATCH(L651,'Estructuras de Acero y Concreto'!$D$6:$D$577,0)))=FALSE,INDEX('Estructuras de Acero y Concreto'!$C$6:$C$577,MATCH(L651,'Estructuras de Acero y Concreto'!$D$6:$D$577,0)),IF(ISERROR(INDEX('Estructuras de Madera'!$C$5:$C$122,MATCH(L651,'Estructuras de Madera'!$D$5:$D$122,0)))=FALSE,INDEX('Estructuras de Madera'!$C$5:$C$122,MATCH(L651,'Estructuras de Madera'!$D$5:$D$122,0)),INDEX(SICODI!$G$3:$G$2404,MATCH(L651,SICODI!$G$3:$G$2404,0))))</f>
        <v>PPC40</v>
      </c>
      <c r="N651" s="121" t="str">
        <f>+IF(ISERROR(VLOOKUP(M651,'Resumen de precios LLTT'!$C$17:$D$3071,2,FALSE))=FALSE,VLOOKUP(M651,'Resumen de precios LLTT'!$C$17:$D$3071,2,FALSE),VLOOKUP(M651,SICODI!$G$3:$J$2404,2,FALSE))</f>
        <v>POSTE DE CONCRETO ARMADO PARA A. P. 11/200/120/285</v>
      </c>
      <c r="O651" s="58">
        <f>+IF(ISERROR(VLOOKUP(M651,'Resumen de precios LLTT'!$C$17:$G$3071,5,FALSE))=FALSE,VLOOKUP(M651,'Resumen de precios LLTT'!$C$17:$G$3071,5,FALSE),VLOOKUP(M651,SICODI!$G$3:$J$2404,4,FALSE))</f>
        <v>206.03</v>
      </c>
      <c r="P651" s="16">
        <f t="shared" si="96"/>
        <v>0.77</v>
      </c>
      <c r="Q651" s="78">
        <f t="shared" si="97"/>
        <v>364.67310000000003</v>
      </c>
      <c r="R651" s="56">
        <v>0</v>
      </c>
      <c r="S651" s="16">
        <f t="shared" si="98"/>
        <v>7.2000000000000008E-2</v>
      </c>
      <c r="T651" s="79">
        <f t="shared" si="99"/>
        <v>2.1880386000000005</v>
      </c>
      <c r="U651" s="80">
        <f t="shared" si="100"/>
        <v>0.2</v>
      </c>
      <c r="V651" s="81">
        <f t="shared" si="101"/>
        <v>0.43760772000000014</v>
      </c>
      <c r="W651" s="79">
        <f t="shared" si="102"/>
        <v>0.14725336301388503</v>
      </c>
      <c r="X651" s="60">
        <f t="shared" si="94"/>
        <v>0.1</v>
      </c>
      <c r="Y651" s="56">
        <f>+'INFO ENEL'!R639</f>
        <v>4</v>
      </c>
      <c r="Z651" s="59">
        <f t="shared" si="95"/>
        <v>0.4</v>
      </c>
    </row>
    <row r="652" spans="1:26" s="90" customFormat="1" ht="15" customHeight="1" x14ac:dyDescent="0.25">
      <c r="A652" s="55">
        <f>+'INFO ENEL'!A640</f>
        <v>635</v>
      </c>
      <c r="B652" s="121" t="str">
        <f>+INDEX($B$8:$B$15,MATCH(L652,$L$8:$L$15,0))</f>
        <v>SICODI</v>
      </c>
      <c r="C652" s="56" t="str">
        <f>+'INFO ENEL'!B640</f>
        <v>Callao</v>
      </c>
      <c r="D652" s="56" t="str">
        <f>+'INFO ENEL'!D640</f>
        <v>Distrito del Callao</v>
      </c>
      <c r="E652" s="56" t="str">
        <f>+'INFO ENEL'!D640</f>
        <v>Distrito del Callao</v>
      </c>
      <c r="F652" s="50">
        <f>+'INFO ENEL'!E640</f>
        <v>0</v>
      </c>
      <c r="G652" s="56" t="str">
        <f>+'INFO ENEL'!L640</f>
        <v>BT</v>
      </c>
      <c r="H652" s="57">
        <f>+'INFO ENEL'!M640</f>
        <v>23.021785334886243</v>
      </c>
      <c r="I652" s="56">
        <f>+'INFO ENEL'!N640</f>
        <v>11</v>
      </c>
      <c r="J652" s="56" t="str">
        <f>+'INFO ENEL'!O640</f>
        <v>Poste</v>
      </c>
      <c r="K652" s="56" t="str">
        <f>+'INFO ENEL'!P640</f>
        <v>Concreto</v>
      </c>
      <c r="L652" s="56" t="str">
        <f>+'INFO ENEL'!Q640</f>
        <v>PPC40</v>
      </c>
      <c r="M652" s="55" t="str">
        <f>+IF(ISERROR(INDEX('Estructuras de Acero y Concreto'!$C$6:$C$577,MATCH(L652,'Estructuras de Acero y Concreto'!$D$6:$D$577,0)))=FALSE,INDEX('Estructuras de Acero y Concreto'!$C$6:$C$577,MATCH(L652,'Estructuras de Acero y Concreto'!$D$6:$D$577,0)),IF(ISERROR(INDEX('Estructuras de Madera'!$C$5:$C$122,MATCH(L652,'Estructuras de Madera'!$D$5:$D$122,0)))=FALSE,INDEX('Estructuras de Madera'!$C$5:$C$122,MATCH(L652,'Estructuras de Madera'!$D$5:$D$122,0)),INDEX(SICODI!$G$3:$G$2404,MATCH(L652,SICODI!$G$3:$G$2404,0))))</f>
        <v>PPC40</v>
      </c>
      <c r="N652" s="121" t="str">
        <f>+IF(ISERROR(VLOOKUP(M652,'Resumen de precios LLTT'!$C$17:$D$3071,2,FALSE))=FALSE,VLOOKUP(M652,'Resumen de precios LLTT'!$C$17:$D$3071,2,FALSE),VLOOKUP(M652,SICODI!$G$3:$J$2404,2,FALSE))</f>
        <v>POSTE DE CONCRETO ARMADO PARA A. P. 11/200/120/285</v>
      </c>
      <c r="O652" s="58">
        <f>+IF(ISERROR(VLOOKUP(M652,'Resumen de precios LLTT'!$C$17:$G$3071,5,FALSE))=FALSE,VLOOKUP(M652,'Resumen de precios LLTT'!$C$17:$G$3071,5,FALSE),VLOOKUP(M652,SICODI!$G$3:$J$2404,4,FALSE))</f>
        <v>206.03</v>
      </c>
      <c r="P652" s="16">
        <f t="shared" si="96"/>
        <v>0.77</v>
      </c>
      <c r="Q652" s="78">
        <f t="shared" si="97"/>
        <v>364.67310000000003</v>
      </c>
      <c r="R652" s="56">
        <v>0</v>
      </c>
      <c r="S652" s="16">
        <f t="shared" si="98"/>
        <v>7.2000000000000008E-2</v>
      </c>
      <c r="T652" s="79">
        <f t="shared" si="99"/>
        <v>2.1880386000000005</v>
      </c>
      <c r="U652" s="80">
        <f t="shared" si="100"/>
        <v>0.2</v>
      </c>
      <c r="V652" s="81">
        <f t="shared" si="101"/>
        <v>0.43760772000000014</v>
      </c>
      <c r="W652" s="79">
        <f t="shared" si="102"/>
        <v>0.14725336301388503</v>
      </c>
      <c r="X652" s="60">
        <f t="shared" si="94"/>
        <v>0.1</v>
      </c>
      <c r="Y652" s="56">
        <f>+'INFO ENEL'!R640</f>
        <v>4</v>
      </c>
      <c r="Z652" s="59">
        <f t="shared" si="95"/>
        <v>0.4</v>
      </c>
    </row>
    <row r="653" spans="1:26" s="90" customFormat="1" ht="15" customHeight="1" x14ac:dyDescent="0.25">
      <c r="A653" s="55">
        <f>+'INFO ENEL'!A641</f>
        <v>636</v>
      </c>
      <c r="B653" s="121" t="str">
        <f>+INDEX($B$8:$B$15,MATCH(L653,$L$8:$L$15,0))</f>
        <v>SICODI</v>
      </c>
      <c r="C653" s="56" t="str">
        <f>+'INFO ENEL'!B641</f>
        <v>Callao</v>
      </c>
      <c r="D653" s="56" t="str">
        <f>+'INFO ENEL'!D641</f>
        <v>Distrito del Callao</v>
      </c>
      <c r="E653" s="56" t="str">
        <f>+'INFO ENEL'!D641</f>
        <v>Distrito del Callao</v>
      </c>
      <c r="F653" s="50">
        <f>+'INFO ENEL'!E641</f>
        <v>0</v>
      </c>
      <c r="G653" s="56" t="str">
        <f>+'INFO ENEL'!L641</f>
        <v>BT</v>
      </c>
      <c r="H653" s="57">
        <f>+'INFO ENEL'!M641</f>
        <v>28.999858620809597</v>
      </c>
      <c r="I653" s="56">
        <f>+'INFO ENEL'!N641</f>
        <v>11</v>
      </c>
      <c r="J653" s="56" t="str">
        <f>+'INFO ENEL'!O641</f>
        <v>Poste</v>
      </c>
      <c r="K653" s="56" t="str">
        <f>+'INFO ENEL'!P641</f>
        <v>Concreto</v>
      </c>
      <c r="L653" s="56" t="str">
        <f>+'INFO ENEL'!Q641</f>
        <v>PPC40</v>
      </c>
      <c r="M653" s="55" t="str">
        <f>+IF(ISERROR(INDEX('Estructuras de Acero y Concreto'!$C$6:$C$577,MATCH(L653,'Estructuras de Acero y Concreto'!$D$6:$D$577,0)))=FALSE,INDEX('Estructuras de Acero y Concreto'!$C$6:$C$577,MATCH(L653,'Estructuras de Acero y Concreto'!$D$6:$D$577,0)),IF(ISERROR(INDEX('Estructuras de Madera'!$C$5:$C$122,MATCH(L653,'Estructuras de Madera'!$D$5:$D$122,0)))=FALSE,INDEX('Estructuras de Madera'!$C$5:$C$122,MATCH(L653,'Estructuras de Madera'!$D$5:$D$122,0)),INDEX(SICODI!$G$3:$G$2404,MATCH(L653,SICODI!$G$3:$G$2404,0))))</f>
        <v>PPC40</v>
      </c>
      <c r="N653" s="121" t="str">
        <f>+IF(ISERROR(VLOOKUP(M653,'Resumen de precios LLTT'!$C$17:$D$3071,2,FALSE))=FALSE,VLOOKUP(M653,'Resumen de precios LLTT'!$C$17:$D$3071,2,FALSE),VLOOKUP(M653,SICODI!$G$3:$J$2404,2,FALSE))</f>
        <v>POSTE DE CONCRETO ARMADO PARA A. P. 11/200/120/285</v>
      </c>
      <c r="O653" s="58">
        <f>+IF(ISERROR(VLOOKUP(M653,'Resumen de precios LLTT'!$C$17:$G$3071,5,FALSE))=FALSE,VLOOKUP(M653,'Resumen de precios LLTT'!$C$17:$G$3071,5,FALSE),VLOOKUP(M653,SICODI!$G$3:$J$2404,4,FALSE))</f>
        <v>206.03</v>
      </c>
      <c r="P653" s="16">
        <f t="shared" si="96"/>
        <v>0.77</v>
      </c>
      <c r="Q653" s="78">
        <f t="shared" si="97"/>
        <v>364.67310000000003</v>
      </c>
      <c r="R653" s="56">
        <v>0</v>
      </c>
      <c r="S653" s="16">
        <f t="shared" si="98"/>
        <v>7.2000000000000008E-2</v>
      </c>
      <c r="T653" s="79">
        <f t="shared" si="99"/>
        <v>2.1880386000000005</v>
      </c>
      <c r="U653" s="80">
        <f t="shared" si="100"/>
        <v>0.2</v>
      </c>
      <c r="V653" s="81">
        <f t="shared" si="101"/>
        <v>0.43760772000000014</v>
      </c>
      <c r="W653" s="79">
        <f t="shared" si="102"/>
        <v>0.14725336301388503</v>
      </c>
      <c r="X653" s="60">
        <f t="shared" si="94"/>
        <v>0.1</v>
      </c>
      <c r="Y653" s="56">
        <f>+'INFO ENEL'!R641</f>
        <v>4</v>
      </c>
      <c r="Z653" s="59">
        <f t="shared" si="95"/>
        <v>0.4</v>
      </c>
    </row>
    <row r="654" spans="1:26" s="90" customFormat="1" ht="15" customHeight="1" x14ac:dyDescent="0.25">
      <c r="A654" s="55">
        <f>+'INFO ENEL'!A642</f>
        <v>637</v>
      </c>
      <c r="B654" s="121" t="str">
        <f>+INDEX($B$8:$B$15,MATCH(L654,$L$8:$L$15,0))</f>
        <v>SICODI</v>
      </c>
      <c r="C654" s="56" t="str">
        <f>+'INFO ENEL'!B642</f>
        <v>Callao</v>
      </c>
      <c r="D654" s="56" t="str">
        <f>+'INFO ENEL'!D642</f>
        <v>Distrito del Callao</v>
      </c>
      <c r="E654" s="56" t="str">
        <f>+'INFO ENEL'!D642</f>
        <v>Distrito del Callao</v>
      </c>
      <c r="F654" s="50">
        <f>+'INFO ENEL'!E642</f>
        <v>0</v>
      </c>
      <c r="G654" s="56" t="str">
        <f>+'INFO ENEL'!L642</f>
        <v>BT</v>
      </c>
      <c r="H654" s="57">
        <f>+'INFO ENEL'!M642</f>
        <v>25.45584412271571</v>
      </c>
      <c r="I654" s="56">
        <f>+'INFO ENEL'!N642</f>
        <v>11</v>
      </c>
      <c r="J654" s="56" t="str">
        <f>+'INFO ENEL'!O642</f>
        <v>Poste</v>
      </c>
      <c r="K654" s="56" t="str">
        <f>+'INFO ENEL'!P642</f>
        <v>Concreto</v>
      </c>
      <c r="L654" s="56" t="str">
        <f>+'INFO ENEL'!Q642</f>
        <v>PPC40</v>
      </c>
      <c r="M654" s="55" t="str">
        <f>+IF(ISERROR(INDEX('Estructuras de Acero y Concreto'!$C$6:$C$577,MATCH(L654,'Estructuras de Acero y Concreto'!$D$6:$D$577,0)))=FALSE,INDEX('Estructuras de Acero y Concreto'!$C$6:$C$577,MATCH(L654,'Estructuras de Acero y Concreto'!$D$6:$D$577,0)),IF(ISERROR(INDEX('Estructuras de Madera'!$C$5:$C$122,MATCH(L654,'Estructuras de Madera'!$D$5:$D$122,0)))=FALSE,INDEX('Estructuras de Madera'!$C$5:$C$122,MATCH(L654,'Estructuras de Madera'!$D$5:$D$122,0)),INDEX(SICODI!$G$3:$G$2404,MATCH(L654,SICODI!$G$3:$G$2404,0))))</f>
        <v>PPC40</v>
      </c>
      <c r="N654" s="121" t="str">
        <f>+IF(ISERROR(VLOOKUP(M654,'Resumen de precios LLTT'!$C$17:$D$3071,2,FALSE))=FALSE,VLOOKUP(M654,'Resumen de precios LLTT'!$C$17:$D$3071,2,FALSE),VLOOKUP(M654,SICODI!$G$3:$J$2404,2,FALSE))</f>
        <v>POSTE DE CONCRETO ARMADO PARA A. P. 11/200/120/285</v>
      </c>
      <c r="O654" s="58">
        <f>+IF(ISERROR(VLOOKUP(M654,'Resumen de precios LLTT'!$C$17:$G$3071,5,FALSE))=FALSE,VLOOKUP(M654,'Resumen de precios LLTT'!$C$17:$G$3071,5,FALSE),VLOOKUP(M654,SICODI!$G$3:$J$2404,4,FALSE))</f>
        <v>206.03</v>
      </c>
      <c r="P654" s="16">
        <f t="shared" si="96"/>
        <v>0.77</v>
      </c>
      <c r="Q654" s="78">
        <f t="shared" si="97"/>
        <v>364.67310000000003</v>
      </c>
      <c r="R654" s="56">
        <v>0</v>
      </c>
      <c r="S654" s="16">
        <f t="shared" si="98"/>
        <v>7.2000000000000008E-2</v>
      </c>
      <c r="T654" s="79">
        <f t="shared" si="99"/>
        <v>2.1880386000000005</v>
      </c>
      <c r="U654" s="80">
        <f t="shared" si="100"/>
        <v>0.2</v>
      </c>
      <c r="V654" s="81">
        <f t="shared" si="101"/>
        <v>0.43760772000000014</v>
      </c>
      <c r="W654" s="79">
        <f t="shared" si="102"/>
        <v>0.14725336301388503</v>
      </c>
      <c r="X654" s="60">
        <f t="shared" si="94"/>
        <v>0.1</v>
      </c>
      <c r="Y654" s="56">
        <f>+'INFO ENEL'!R642</f>
        <v>4</v>
      </c>
      <c r="Z654" s="59">
        <f t="shared" si="95"/>
        <v>0.4</v>
      </c>
    </row>
    <row r="655" spans="1:26" s="90" customFormat="1" ht="15" customHeight="1" x14ac:dyDescent="0.25">
      <c r="A655" s="55">
        <f>+'INFO ENEL'!A643</f>
        <v>638</v>
      </c>
      <c r="B655" s="121" t="str">
        <f>+INDEX($B$8:$B$15,MATCH(L655,$L$8:$L$15,0))</f>
        <v>SICODI</v>
      </c>
      <c r="C655" s="56" t="str">
        <f>+'INFO ENEL'!B643</f>
        <v>Callao</v>
      </c>
      <c r="D655" s="56" t="str">
        <f>+'INFO ENEL'!D643</f>
        <v>Distrito del Callao</v>
      </c>
      <c r="E655" s="56" t="str">
        <f>+'INFO ENEL'!D643</f>
        <v>Distrito del Callao</v>
      </c>
      <c r="F655" s="50">
        <f>+'INFO ENEL'!E643</f>
        <v>0</v>
      </c>
      <c r="G655" s="56" t="str">
        <f>+'INFO ENEL'!L643</f>
        <v>BT</v>
      </c>
      <c r="H655" s="57">
        <f>+'INFO ENEL'!M643</f>
        <v>24.083263898611644</v>
      </c>
      <c r="I655" s="56">
        <f>+'INFO ENEL'!N643</f>
        <v>11</v>
      </c>
      <c r="J655" s="56" t="str">
        <f>+'INFO ENEL'!O643</f>
        <v>Poste</v>
      </c>
      <c r="K655" s="56" t="str">
        <f>+'INFO ENEL'!P643</f>
        <v>Concreto</v>
      </c>
      <c r="L655" s="56" t="str">
        <f>+'INFO ENEL'!Q643</f>
        <v>PPC40</v>
      </c>
      <c r="M655" s="55" t="str">
        <f>+IF(ISERROR(INDEX('Estructuras de Acero y Concreto'!$C$6:$C$577,MATCH(L655,'Estructuras de Acero y Concreto'!$D$6:$D$577,0)))=FALSE,INDEX('Estructuras de Acero y Concreto'!$C$6:$C$577,MATCH(L655,'Estructuras de Acero y Concreto'!$D$6:$D$577,0)),IF(ISERROR(INDEX('Estructuras de Madera'!$C$5:$C$122,MATCH(L655,'Estructuras de Madera'!$D$5:$D$122,0)))=FALSE,INDEX('Estructuras de Madera'!$C$5:$C$122,MATCH(L655,'Estructuras de Madera'!$D$5:$D$122,0)),INDEX(SICODI!$G$3:$G$2404,MATCH(L655,SICODI!$G$3:$G$2404,0))))</f>
        <v>PPC40</v>
      </c>
      <c r="N655" s="121" t="str">
        <f>+IF(ISERROR(VLOOKUP(M655,'Resumen de precios LLTT'!$C$17:$D$3071,2,FALSE))=FALSE,VLOOKUP(M655,'Resumen de precios LLTT'!$C$17:$D$3071,2,FALSE),VLOOKUP(M655,SICODI!$G$3:$J$2404,2,FALSE))</f>
        <v>POSTE DE CONCRETO ARMADO PARA A. P. 11/200/120/285</v>
      </c>
      <c r="O655" s="58">
        <f>+IF(ISERROR(VLOOKUP(M655,'Resumen de precios LLTT'!$C$17:$G$3071,5,FALSE))=FALSE,VLOOKUP(M655,'Resumen de precios LLTT'!$C$17:$G$3071,5,FALSE),VLOOKUP(M655,SICODI!$G$3:$J$2404,4,FALSE))</f>
        <v>206.03</v>
      </c>
      <c r="P655" s="16">
        <f t="shared" si="96"/>
        <v>0.77</v>
      </c>
      <c r="Q655" s="78">
        <f t="shared" si="97"/>
        <v>364.67310000000003</v>
      </c>
      <c r="R655" s="56">
        <v>0</v>
      </c>
      <c r="S655" s="16">
        <f t="shared" si="98"/>
        <v>7.2000000000000008E-2</v>
      </c>
      <c r="T655" s="79">
        <f t="shared" si="99"/>
        <v>2.1880386000000005</v>
      </c>
      <c r="U655" s="80">
        <f t="shared" si="100"/>
        <v>0.2</v>
      </c>
      <c r="V655" s="81">
        <f t="shared" si="101"/>
        <v>0.43760772000000014</v>
      </c>
      <c r="W655" s="79">
        <f t="shared" si="102"/>
        <v>0.14725336301388503</v>
      </c>
      <c r="X655" s="60">
        <f t="shared" si="94"/>
        <v>0.1</v>
      </c>
      <c r="Y655" s="56">
        <f>+'INFO ENEL'!R643</f>
        <v>4</v>
      </c>
      <c r="Z655" s="59">
        <f t="shared" si="95"/>
        <v>0.4</v>
      </c>
    </row>
    <row r="656" spans="1:26" s="90" customFormat="1" ht="15" customHeight="1" x14ac:dyDescent="0.25">
      <c r="A656" s="55">
        <f>+'INFO ENEL'!A644</f>
        <v>639</v>
      </c>
      <c r="B656" s="121" t="str">
        <f>+INDEX($B$8:$B$15,MATCH(L656,$L$8:$L$15,0))</f>
        <v>SICODI</v>
      </c>
      <c r="C656" s="56" t="str">
        <f>+'INFO ENEL'!B644</f>
        <v>Callao</v>
      </c>
      <c r="D656" s="56" t="str">
        <f>+'INFO ENEL'!D644</f>
        <v>Distrito del Callao</v>
      </c>
      <c r="E656" s="56" t="str">
        <f>+'INFO ENEL'!D644</f>
        <v>Distrito del Callao</v>
      </c>
      <c r="F656" s="50">
        <f>+'INFO ENEL'!E644</f>
        <v>0</v>
      </c>
      <c r="G656" s="56" t="str">
        <f>+'INFO ENEL'!L644</f>
        <v>BT</v>
      </c>
      <c r="H656" s="57">
        <f>+'INFO ENEL'!M644</f>
        <v>24.839549110331369</v>
      </c>
      <c r="I656" s="56">
        <f>+'INFO ENEL'!N644</f>
        <v>11</v>
      </c>
      <c r="J656" s="56" t="str">
        <f>+'INFO ENEL'!O644</f>
        <v>Poste</v>
      </c>
      <c r="K656" s="56" t="str">
        <f>+'INFO ENEL'!P644</f>
        <v>Concreto</v>
      </c>
      <c r="L656" s="56" t="str">
        <f>+'INFO ENEL'!Q644</f>
        <v>PPC40</v>
      </c>
      <c r="M656" s="55" t="str">
        <f>+IF(ISERROR(INDEX('Estructuras de Acero y Concreto'!$C$6:$C$577,MATCH(L656,'Estructuras de Acero y Concreto'!$D$6:$D$577,0)))=FALSE,INDEX('Estructuras de Acero y Concreto'!$C$6:$C$577,MATCH(L656,'Estructuras de Acero y Concreto'!$D$6:$D$577,0)),IF(ISERROR(INDEX('Estructuras de Madera'!$C$5:$C$122,MATCH(L656,'Estructuras de Madera'!$D$5:$D$122,0)))=FALSE,INDEX('Estructuras de Madera'!$C$5:$C$122,MATCH(L656,'Estructuras de Madera'!$D$5:$D$122,0)),INDEX(SICODI!$G$3:$G$2404,MATCH(L656,SICODI!$G$3:$G$2404,0))))</f>
        <v>PPC40</v>
      </c>
      <c r="N656" s="121" t="str">
        <f>+IF(ISERROR(VLOOKUP(M656,'Resumen de precios LLTT'!$C$17:$D$3071,2,FALSE))=FALSE,VLOOKUP(M656,'Resumen de precios LLTT'!$C$17:$D$3071,2,FALSE),VLOOKUP(M656,SICODI!$G$3:$J$2404,2,FALSE))</f>
        <v>POSTE DE CONCRETO ARMADO PARA A. P. 11/200/120/285</v>
      </c>
      <c r="O656" s="58">
        <f>+IF(ISERROR(VLOOKUP(M656,'Resumen de precios LLTT'!$C$17:$G$3071,5,FALSE))=FALSE,VLOOKUP(M656,'Resumen de precios LLTT'!$C$17:$G$3071,5,FALSE),VLOOKUP(M656,SICODI!$G$3:$J$2404,4,FALSE))</f>
        <v>206.03</v>
      </c>
      <c r="P656" s="16">
        <f t="shared" si="96"/>
        <v>0.77</v>
      </c>
      <c r="Q656" s="78">
        <f t="shared" si="97"/>
        <v>364.67310000000003</v>
      </c>
      <c r="R656" s="56">
        <v>0</v>
      </c>
      <c r="S656" s="16">
        <f t="shared" si="98"/>
        <v>7.2000000000000008E-2</v>
      </c>
      <c r="T656" s="79">
        <f t="shared" si="99"/>
        <v>2.1880386000000005</v>
      </c>
      <c r="U656" s="80">
        <f t="shared" si="100"/>
        <v>0.2</v>
      </c>
      <c r="V656" s="81">
        <f t="shared" si="101"/>
        <v>0.43760772000000014</v>
      </c>
      <c r="W656" s="79">
        <f t="shared" si="102"/>
        <v>0.14725336301388503</v>
      </c>
      <c r="X656" s="60">
        <f t="shared" si="94"/>
        <v>0.1</v>
      </c>
      <c r="Y656" s="56">
        <f>+'INFO ENEL'!R644</f>
        <v>4</v>
      </c>
      <c r="Z656" s="59">
        <f t="shared" si="95"/>
        <v>0.4</v>
      </c>
    </row>
    <row r="657" spans="1:26" s="90" customFormat="1" ht="15" customHeight="1" x14ac:dyDescent="0.25">
      <c r="A657" s="55">
        <f>+'INFO ENEL'!A645</f>
        <v>640</v>
      </c>
      <c r="B657" s="121" t="str">
        <f>+INDEX($B$8:$B$15,MATCH(L657,$L$8:$L$15,0))</f>
        <v>SICODI</v>
      </c>
      <c r="C657" s="56" t="str">
        <f>+'INFO ENEL'!B645</f>
        <v>Callao</v>
      </c>
      <c r="D657" s="56" t="str">
        <f>+'INFO ENEL'!D645</f>
        <v>Distrito del Callao</v>
      </c>
      <c r="E657" s="56" t="str">
        <f>+'INFO ENEL'!D645</f>
        <v>Distrito del Callao</v>
      </c>
      <c r="F657" s="50">
        <f>+'INFO ENEL'!E645</f>
        <v>0</v>
      </c>
      <c r="G657" s="56" t="str">
        <f>+'INFO ENEL'!L645</f>
        <v>BT</v>
      </c>
      <c r="H657" s="57">
        <f>+'INFO ENEL'!M645</f>
        <v>28.31953036351063</v>
      </c>
      <c r="I657" s="56">
        <f>+'INFO ENEL'!N645</f>
        <v>11</v>
      </c>
      <c r="J657" s="56" t="str">
        <f>+'INFO ENEL'!O645</f>
        <v>Poste</v>
      </c>
      <c r="K657" s="56" t="str">
        <f>+'INFO ENEL'!P645</f>
        <v>Concreto</v>
      </c>
      <c r="L657" s="56" t="str">
        <f>+'INFO ENEL'!Q645</f>
        <v>PPC40</v>
      </c>
      <c r="M657" s="55" t="str">
        <f>+IF(ISERROR(INDEX('Estructuras de Acero y Concreto'!$C$6:$C$577,MATCH(L657,'Estructuras de Acero y Concreto'!$D$6:$D$577,0)))=FALSE,INDEX('Estructuras de Acero y Concreto'!$C$6:$C$577,MATCH(L657,'Estructuras de Acero y Concreto'!$D$6:$D$577,0)),IF(ISERROR(INDEX('Estructuras de Madera'!$C$5:$C$122,MATCH(L657,'Estructuras de Madera'!$D$5:$D$122,0)))=FALSE,INDEX('Estructuras de Madera'!$C$5:$C$122,MATCH(L657,'Estructuras de Madera'!$D$5:$D$122,0)),INDEX(SICODI!$G$3:$G$2404,MATCH(L657,SICODI!$G$3:$G$2404,0))))</f>
        <v>PPC40</v>
      </c>
      <c r="N657" s="121" t="str">
        <f>+IF(ISERROR(VLOOKUP(M657,'Resumen de precios LLTT'!$C$17:$D$3071,2,FALSE))=FALSE,VLOOKUP(M657,'Resumen de precios LLTT'!$C$17:$D$3071,2,FALSE),VLOOKUP(M657,SICODI!$G$3:$J$2404,2,FALSE))</f>
        <v>POSTE DE CONCRETO ARMADO PARA A. P. 11/200/120/285</v>
      </c>
      <c r="O657" s="58">
        <f>+IF(ISERROR(VLOOKUP(M657,'Resumen de precios LLTT'!$C$17:$G$3071,5,FALSE))=FALSE,VLOOKUP(M657,'Resumen de precios LLTT'!$C$17:$G$3071,5,FALSE),VLOOKUP(M657,SICODI!$G$3:$J$2404,4,FALSE))</f>
        <v>206.03</v>
      </c>
      <c r="P657" s="16">
        <f t="shared" si="96"/>
        <v>0.77</v>
      </c>
      <c r="Q657" s="78">
        <f t="shared" si="97"/>
        <v>364.67310000000003</v>
      </c>
      <c r="R657" s="56">
        <v>0</v>
      </c>
      <c r="S657" s="16">
        <f t="shared" si="98"/>
        <v>7.2000000000000008E-2</v>
      </c>
      <c r="T657" s="79">
        <f t="shared" si="99"/>
        <v>2.1880386000000005</v>
      </c>
      <c r="U657" s="80">
        <f t="shared" si="100"/>
        <v>0.2</v>
      </c>
      <c r="V657" s="81">
        <f t="shared" si="101"/>
        <v>0.43760772000000014</v>
      </c>
      <c r="W657" s="79">
        <f t="shared" si="102"/>
        <v>0.14725336301388503</v>
      </c>
      <c r="X657" s="60">
        <f t="shared" si="94"/>
        <v>0.1</v>
      </c>
      <c r="Y657" s="56">
        <f>+'INFO ENEL'!R645</f>
        <v>4</v>
      </c>
      <c r="Z657" s="59">
        <f t="shared" si="95"/>
        <v>0.4</v>
      </c>
    </row>
    <row r="658" spans="1:26" s="90" customFormat="1" ht="15" customHeight="1" x14ac:dyDescent="0.25">
      <c r="A658" s="55">
        <f>+'INFO ENEL'!A646</f>
        <v>641</v>
      </c>
      <c r="B658" s="121" t="str">
        <f>+INDEX($B$8:$B$15,MATCH(L658,$L$8:$L$15,0))</f>
        <v>SICODI</v>
      </c>
      <c r="C658" s="56" t="str">
        <f>+'INFO ENEL'!B646</f>
        <v>Callao</v>
      </c>
      <c r="D658" s="56" t="str">
        <f>+'INFO ENEL'!D646</f>
        <v>Distrito del Callao</v>
      </c>
      <c r="E658" s="56" t="str">
        <f>+'INFO ENEL'!D646</f>
        <v>Distrito del Callao</v>
      </c>
      <c r="F658" s="50">
        <f>+'INFO ENEL'!E646</f>
        <v>0</v>
      </c>
      <c r="G658" s="56" t="str">
        <f>+'INFO ENEL'!L646</f>
        <v>BT</v>
      </c>
      <c r="H658" s="57">
        <f>+'INFO ENEL'!M646</f>
        <v>23.345307879960835</v>
      </c>
      <c r="I658" s="56">
        <f>+'INFO ENEL'!N646</f>
        <v>11</v>
      </c>
      <c r="J658" s="56" t="str">
        <f>+'INFO ENEL'!O646</f>
        <v>Poste</v>
      </c>
      <c r="K658" s="56" t="str">
        <f>+'INFO ENEL'!P646</f>
        <v>Concreto</v>
      </c>
      <c r="L658" s="56" t="str">
        <f>+'INFO ENEL'!Q646</f>
        <v>PPC40</v>
      </c>
      <c r="M658" s="55" t="str">
        <f>+IF(ISERROR(INDEX('Estructuras de Acero y Concreto'!$C$6:$C$577,MATCH(L658,'Estructuras de Acero y Concreto'!$D$6:$D$577,0)))=FALSE,INDEX('Estructuras de Acero y Concreto'!$C$6:$C$577,MATCH(L658,'Estructuras de Acero y Concreto'!$D$6:$D$577,0)),IF(ISERROR(INDEX('Estructuras de Madera'!$C$5:$C$122,MATCH(L658,'Estructuras de Madera'!$D$5:$D$122,0)))=FALSE,INDEX('Estructuras de Madera'!$C$5:$C$122,MATCH(L658,'Estructuras de Madera'!$D$5:$D$122,0)),INDEX(SICODI!$G$3:$G$2404,MATCH(L658,SICODI!$G$3:$G$2404,0))))</f>
        <v>PPC40</v>
      </c>
      <c r="N658" s="121" t="str">
        <f>+IF(ISERROR(VLOOKUP(M658,'Resumen de precios LLTT'!$C$17:$D$3071,2,FALSE))=FALSE,VLOOKUP(M658,'Resumen de precios LLTT'!$C$17:$D$3071,2,FALSE),VLOOKUP(M658,SICODI!$G$3:$J$2404,2,FALSE))</f>
        <v>POSTE DE CONCRETO ARMADO PARA A. P. 11/200/120/285</v>
      </c>
      <c r="O658" s="58">
        <f>+IF(ISERROR(VLOOKUP(M658,'Resumen de precios LLTT'!$C$17:$G$3071,5,FALSE))=FALSE,VLOOKUP(M658,'Resumen de precios LLTT'!$C$17:$G$3071,5,FALSE),VLOOKUP(M658,SICODI!$G$3:$J$2404,4,FALSE))</f>
        <v>206.03</v>
      </c>
      <c r="P658" s="16">
        <f t="shared" si="96"/>
        <v>0.77</v>
      </c>
      <c r="Q658" s="78">
        <f t="shared" si="97"/>
        <v>364.67310000000003</v>
      </c>
      <c r="R658" s="56">
        <v>0</v>
      </c>
      <c r="S658" s="16">
        <f t="shared" si="98"/>
        <v>7.2000000000000008E-2</v>
      </c>
      <c r="T658" s="79">
        <f t="shared" si="99"/>
        <v>2.1880386000000005</v>
      </c>
      <c r="U658" s="80">
        <f t="shared" si="100"/>
        <v>0.2</v>
      </c>
      <c r="V658" s="81">
        <f t="shared" si="101"/>
        <v>0.43760772000000014</v>
      </c>
      <c r="W658" s="79">
        <f t="shared" si="102"/>
        <v>0.14725336301388503</v>
      </c>
      <c r="X658" s="60">
        <f t="shared" ref="X658:X721" si="103">ROUND(W658,1)</f>
        <v>0.1</v>
      </c>
      <c r="Y658" s="56">
        <f>+'INFO ENEL'!R646</f>
        <v>4</v>
      </c>
      <c r="Z658" s="59">
        <f t="shared" si="95"/>
        <v>0.4</v>
      </c>
    </row>
    <row r="659" spans="1:26" s="90" customFormat="1" ht="15" customHeight="1" x14ac:dyDescent="0.25">
      <c r="A659" s="55">
        <f>+'INFO ENEL'!A647</f>
        <v>642</v>
      </c>
      <c r="B659" s="121" t="str">
        <f>+INDEX($B$8:$B$15,MATCH(L659,$L$8:$L$15,0))</f>
        <v>SICODI</v>
      </c>
      <c r="C659" s="56" t="str">
        <f>+'INFO ENEL'!B647</f>
        <v>Callao</v>
      </c>
      <c r="D659" s="56" t="str">
        <f>+'INFO ENEL'!D647</f>
        <v>Distrito del Callao</v>
      </c>
      <c r="E659" s="56" t="str">
        <f>+'INFO ENEL'!D647</f>
        <v>Distrito del Callao</v>
      </c>
      <c r="F659" s="50">
        <f>+'INFO ENEL'!E647</f>
        <v>0</v>
      </c>
      <c r="G659" s="56" t="str">
        <f>+'INFO ENEL'!L647</f>
        <v>BT</v>
      </c>
      <c r="H659" s="57">
        <f>+'INFO ENEL'!M647</f>
        <v>47.423555328769602</v>
      </c>
      <c r="I659" s="56">
        <f>+'INFO ENEL'!N647</f>
        <v>11</v>
      </c>
      <c r="J659" s="56" t="str">
        <f>+'INFO ENEL'!O647</f>
        <v>Poste</v>
      </c>
      <c r="K659" s="56" t="str">
        <f>+'INFO ENEL'!P647</f>
        <v>Concreto</v>
      </c>
      <c r="L659" s="56" t="str">
        <f>+'INFO ENEL'!Q647</f>
        <v>PPC40</v>
      </c>
      <c r="M659" s="55" t="str">
        <f>+IF(ISERROR(INDEX('Estructuras de Acero y Concreto'!$C$6:$C$577,MATCH(L659,'Estructuras de Acero y Concreto'!$D$6:$D$577,0)))=FALSE,INDEX('Estructuras de Acero y Concreto'!$C$6:$C$577,MATCH(L659,'Estructuras de Acero y Concreto'!$D$6:$D$577,0)),IF(ISERROR(INDEX('Estructuras de Madera'!$C$5:$C$122,MATCH(L659,'Estructuras de Madera'!$D$5:$D$122,0)))=FALSE,INDEX('Estructuras de Madera'!$C$5:$C$122,MATCH(L659,'Estructuras de Madera'!$D$5:$D$122,0)),INDEX(SICODI!$G$3:$G$2404,MATCH(L659,SICODI!$G$3:$G$2404,0))))</f>
        <v>PPC40</v>
      </c>
      <c r="N659" s="121" t="str">
        <f>+IF(ISERROR(VLOOKUP(M659,'Resumen de precios LLTT'!$C$17:$D$3071,2,FALSE))=FALSE,VLOOKUP(M659,'Resumen de precios LLTT'!$C$17:$D$3071,2,FALSE),VLOOKUP(M659,SICODI!$G$3:$J$2404,2,FALSE))</f>
        <v>POSTE DE CONCRETO ARMADO PARA A. P. 11/200/120/285</v>
      </c>
      <c r="O659" s="58">
        <f>+IF(ISERROR(VLOOKUP(M659,'Resumen de precios LLTT'!$C$17:$G$3071,5,FALSE))=FALSE,VLOOKUP(M659,'Resumen de precios LLTT'!$C$17:$G$3071,5,FALSE),VLOOKUP(M659,SICODI!$G$3:$J$2404,4,FALSE))</f>
        <v>206.03</v>
      </c>
      <c r="P659" s="16">
        <f t="shared" si="96"/>
        <v>0.77</v>
      </c>
      <c r="Q659" s="78">
        <f t="shared" si="97"/>
        <v>364.67310000000003</v>
      </c>
      <c r="R659" s="56">
        <v>0</v>
      </c>
      <c r="S659" s="16">
        <f t="shared" si="98"/>
        <v>7.2000000000000008E-2</v>
      </c>
      <c r="T659" s="79">
        <f t="shared" si="99"/>
        <v>2.1880386000000005</v>
      </c>
      <c r="U659" s="80">
        <f t="shared" si="100"/>
        <v>0.2</v>
      </c>
      <c r="V659" s="81">
        <f t="shared" si="101"/>
        <v>0.43760772000000014</v>
      </c>
      <c r="W659" s="79">
        <f t="shared" si="102"/>
        <v>0.14725336301388503</v>
      </c>
      <c r="X659" s="60">
        <f t="shared" si="103"/>
        <v>0.1</v>
      </c>
      <c r="Y659" s="56">
        <f>+'INFO ENEL'!R647</f>
        <v>4</v>
      </c>
      <c r="Z659" s="59">
        <f t="shared" ref="Z659:Z722" si="104">X659*Y659</f>
        <v>0.4</v>
      </c>
    </row>
    <row r="660" spans="1:26" s="90" customFormat="1" ht="15" customHeight="1" x14ac:dyDescent="0.25">
      <c r="A660" s="55">
        <f>+'INFO ENEL'!A648</f>
        <v>643</v>
      </c>
      <c r="B660" s="121" t="str">
        <f>+INDEX($B$8:$B$15,MATCH(L660,$L$8:$L$15,0))</f>
        <v>SICODI</v>
      </c>
      <c r="C660" s="56" t="str">
        <f>+'INFO ENEL'!B648</f>
        <v>Callao</v>
      </c>
      <c r="D660" s="56" t="str">
        <f>+'INFO ENEL'!D648</f>
        <v>Distrito del Callao</v>
      </c>
      <c r="E660" s="56" t="str">
        <f>+'INFO ENEL'!D648</f>
        <v>Distrito del Callao</v>
      </c>
      <c r="F660" s="50">
        <f>+'INFO ENEL'!E648</f>
        <v>0</v>
      </c>
      <c r="G660" s="56" t="str">
        <f>+'INFO ENEL'!L648</f>
        <v>BT</v>
      </c>
      <c r="H660" s="57">
        <f>+'INFO ENEL'!M648</f>
        <v>26.907173764812423</v>
      </c>
      <c r="I660" s="56">
        <f>+'INFO ENEL'!N648</f>
        <v>11</v>
      </c>
      <c r="J660" s="56" t="str">
        <f>+'INFO ENEL'!O648</f>
        <v>Poste</v>
      </c>
      <c r="K660" s="56" t="str">
        <f>+'INFO ENEL'!P648</f>
        <v>Concreto</v>
      </c>
      <c r="L660" s="56" t="str">
        <f>+'INFO ENEL'!Q648</f>
        <v>PPC40</v>
      </c>
      <c r="M660" s="55" t="str">
        <f>+IF(ISERROR(INDEX('Estructuras de Acero y Concreto'!$C$6:$C$577,MATCH(L660,'Estructuras de Acero y Concreto'!$D$6:$D$577,0)))=FALSE,INDEX('Estructuras de Acero y Concreto'!$C$6:$C$577,MATCH(L660,'Estructuras de Acero y Concreto'!$D$6:$D$577,0)),IF(ISERROR(INDEX('Estructuras de Madera'!$C$5:$C$122,MATCH(L660,'Estructuras de Madera'!$D$5:$D$122,0)))=FALSE,INDEX('Estructuras de Madera'!$C$5:$C$122,MATCH(L660,'Estructuras de Madera'!$D$5:$D$122,0)),INDEX(SICODI!$G$3:$G$2404,MATCH(L660,SICODI!$G$3:$G$2404,0))))</f>
        <v>PPC40</v>
      </c>
      <c r="N660" s="121" t="str">
        <f>+IF(ISERROR(VLOOKUP(M660,'Resumen de precios LLTT'!$C$17:$D$3071,2,FALSE))=FALSE,VLOOKUP(M660,'Resumen de precios LLTT'!$C$17:$D$3071,2,FALSE),VLOOKUP(M660,SICODI!$G$3:$J$2404,2,FALSE))</f>
        <v>POSTE DE CONCRETO ARMADO PARA A. P. 11/200/120/285</v>
      </c>
      <c r="O660" s="58">
        <f>+IF(ISERROR(VLOOKUP(M660,'Resumen de precios LLTT'!$C$17:$G$3071,5,FALSE))=FALSE,VLOOKUP(M660,'Resumen de precios LLTT'!$C$17:$G$3071,5,FALSE),VLOOKUP(M660,SICODI!$G$3:$J$2404,4,FALSE))</f>
        <v>206.03</v>
      </c>
      <c r="P660" s="16">
        <f t="shared" si="96"/>
        <v>0.77</v>
      </c>
      <c r="Q660" s="78">
        <f t="shared" si="97"/>
        <v>364.67310000000003</v>
      </c>
      <c r="R660" s="56">
        <v>0</v>
      </c>
      <c r="S660" s="16">
        <f t="shared" si="98"/>
        <v>7.2000000000000008E-2</v>
      </c>
      <c r="T660" s="79">
        <f t="shared" si="99"/>
        <v>2.1880386000000005</v>
      </c>
      <c r="U660" s="80">
        <f t="shared" si="100"/>
        <v>0.2</v>
      </c>
      <c r="V660" s="81">
        <f t="shared" si="101"/>
        <v>0.43760772000000014</v>
      </c>
      <c r="W660" s="79">
        <f t="shared" si="102"/>
        <v>0.14725336301388503</v>
      </c>
      <c r="X660" s="60">
        <f t="shared" si="103"/>
        <v>0.1</v>
      </c>
      <c r="Y660" s="56">
        <f>+'INFO ENEL'!R648</f>
        <v>4</v>
      </c>
      <c r="Z660" s="59">
        <f t="shared" si="104"/>
        <v>0.4</v>
      </c>
    </row>
    <row r="661" spans="1:26" s="90" customFormat="1" ht="15" customHeight="1" x14ac:dyDescent="0.25">
      <c r="A661" s="55">
        <f>+'INFO ENEL'!A649</f>
        <v>644</v>
      </c>
      <c r="B661" s="121" t="str">
        <f>+INDEX($B$8:$B$15,MATCH(L661,$L$8:$L$15,0))</f>
        <v>SICODI</v>
      </c>
      <c r="C661" s="56" t="str">
        <f>+'INFO ENEL'!B649</f>
        <v>Callao</v>
      </c>
      <c r="D661" s="56" t="str">
        <f>+'INFO ENEL'!D649</f>
        <v>Distrito del Callao</v>
      </c>
      <c r="E661" s="56" t="str">
        <f>+'INFO ENEL'!D649</f>
        <v>Distrito del Callao</v>
      </c>
      <c r="F661" s="50">
        <f>+'INFO ENEL'!E649</f>
        <v>0</v>
      </c>
      <c r="G661" s="56" t="str">
        <f>+'INFO ENEL'!L649</f>
        <v>BT</v>
      </c>
      <c r="H661" s="57">
        <f>+'INFO ENEL'!M649</f>
        <v>27.658774376571426</v>
      </c>
      <c r="I661" s="56">
        <f>+'INFO ENEL'!N649</f>
        <v>11</v>
      </c>
      <c r="J661" s="56" t="str">
        <f>+'INFO ENEL'!O649</f>
        <v>Poste</v>
      </c>
      <c r="K661" s="56" t="str">
        <f>+'INFO ENEL'!P649</f>
        <v>Concreto</v>
      </c>
      <c r="L661" s="56" t="str">
        <f>+'INFO ENEL'!Q649</f>
        <v>PPC40</v>
      </c>
      <c r="M661" s="55" t="str">
        <f>+IF(ISERROR(INDEX('Estructuras de Acero y Concreto'!$C$6:$C$577,MATCH(L661,'Estructuras de Acero y Concreto'!$D$6:$D$577,0)))=FALSE,INDEX('Estructuras de Acero y Concreto'!$C$6:$C$577,MATCH(L661,'Estructuras de Acero y Concreto'!$D$6:$D$577,0)),IF(ISERROR(INDEX('Estructuras de Madera'!$C$5:$C$122,MATCH(L661,'Estructuras de Madera'!$D$5:$D$122,0)))=FALSE,INDEX('Estructuras de Madera'!$C$5:$C$122,MATCH(L661,'Estructuras de Madera'!$D$5:$D$122,0)),INDEX(SICODI!$G$3:$G$2404,MATCH(L661,SICODI!$G$3:$G$2404,0))))</f>
        <v>PPC40</v>
      </c>
      <c r="N661" s="121" t="str">
        <f>+IF(ISERROR(VLOOKUP(M661,'Resumen de precios LLTT'!$C$17:$D$3071,2,FALSE))=FALSE,VLOOKUP(M661,'Resumen de precios LLTT'!$C$17:$D$3071,2,FALSE),VLOOKUP(M661,SICODI!$G$3:$J$2404,2,FALSE))</f>
        <v>POSTE DE CONCRETO ARMADO PARA A. P. 11/200/120/285</v>
      </c>
      <c r="O661" s="58">
        <f>+IF(ISERROR(VLOOKUP(M661,'Resumen de precios LLTT'!$C$17:$G$3071,5,FALSE))=FALSE,VLOOKUP(M661,'Resumen de precios LLTT'!$C$17:$G$3071,5,FALSE),VLOOKUP(M661,SICODI!$G$3:$J$2404,4,FALSE))</f>
        <v>206.03</v>
      </c>
      <c r="P661" s="16">
        <f t="shared" si="96"/>
        <v>0.77</v>
      </c>
      <c r="Q661" s="78">
        <f t="shared" si="97"/>
        <v>364.67310000000003</v>
      </c>
      <c r="R661" s="56">
        <v>0</v>
      </c>
      <c r="S661" s="16">
        <f t="shared" si="98"/>
        <v>7.2000000000000008E-2</v>
      </c>
      <c r="T661" s="79">
        <f t="shared" si="99"/>
        <v>2.1880386000000005</v>
      </c>
      <c r="U661" s="80">
        <f t="shared" si="100"/>
        <v>0.2</v>
      </c>
      <c r="V661" s="81">
        <f t="shared" si="101"/>
        <v>0.43760772000000014</v>
      </c>
      <c r="W661" s="79">
        <f t="shared" si="102"/>
        <v>0.14725336301388503</v>
      </c>
      <c r="X661" s="60">
        <f t="shared" si="103"/>
        <v>0.1</v>
      </c>
      <c r="Y661" s="56">
        <f>+'INFO ENEL'!R649</f>
        <v>4</v>
      </c>
      <c r="Z661" s="59">
        <f t="shared" si="104"/>
        <v>0.4</v>
      </c>
    </row>
    <row r="662" spans="1:26" s="90" customFormat="1" ht="15" customHeight="1" x14ac:dyDescent="0.25">
      <c r="A662" s="55">
        <f>+'INFO ENEL'!A650</f>
        <v>645</v>
      </c>
      <c r="B662" s="121" t="str">
        <f>+INDEX($B$8:$B$15,MATCH(L662,$L$8:$L$15,0))</f>
        <v>SICODI</v>
      </c>
      <c r="C662" s="56" t="str">
        <f>+'INFO ENEL'!B650</f>
        <v>Callao</v>
      </c>
      <c r="D662" s="56" t="str">
        <f>+'INFO ENEL'!D650</f>
        <v>Distrito del Callao</v>
      </c>
      <c r="E662" s="56" t="str">
        <f>+'INFO ENEL'!D650</f>
        <v>Distrito del Callao</v>
      </c>
      <c r="F662" s="50">
        <f>+'INFO ENEL'!E650</f>
        <v>0</v>
      </c>
      <c r="G662" s="56" t="str">
        <f>+'INFO ENEL'!L650</f>
        <v>BT</v>
      </c>
      <c r="H662" s="57">
        <f>+'INFO ENEL'!M650</f>
        <v>29.732070227563952</v>
      </c>
      <c r="I662" s="56">
        <f>+'INFO ENEL'!N650</f>
        <v>11</v>
      </c>
      <c r="J662" s="56" t="str">
        <f>+'INFO ENEL'!O650</f>
        <v>Poste</v>
      </c>
      <c r="K662" s="56" t="str">
        <f>+'INFO ENEL'!P650</f>
        <v>Concreto</v>
      </c>
      <c r="L662" s="56" t="str">
        <f>+'INFO ENEL'!Q650</f>
        <v>PPC40</v>
      </c>
      <c r="M662" s="55" t="str">
        <f>+IF(ISERROR(INDEX('Estructuras de Acero y Concreto'!$C$6:$C$577,MATCH(L662,'Estructuras de Acero y Concreto'!$D$6:$D$577,0)))=FALSE,INDEX('Estructuras de Acero y Concreto'!$C$6:$C$577,MATCH(L662,'Estructuras de Acero y Concreto'!$D$6:$D$577,0)),IF(ISERROR(INDEX('Estructuras de Madera'!$C$5:$C$122,MATCH(L662,'Estructuras de Madera'!$D$5:$D$122,0)))=FALSE,INDEX('Estructuras de Madera'!$C$5:$C$122,MATCH(L662,'Estructuras de Madera'!$D$5:$D$122,0)),INDEX(SICODI!$G$3:$G$2404,MATCH(L662,SICODI!$G$3:$G$2404,0))))</f>
        <v>PPC40</v>
      </c>
      <c r="N662" s="121" t="str">
        <f>+IF(ISERROR(VLOOKUP(M662,'Resumen de precios LLTT'!$C$17:$D$3071,2,FALSE))=FALSE,VLOOKUP(M662,'Resumen de precios LLTT'!$C$17:$D$3071,2,FALSE),VLOOKUP(M662,SICODI!$G$3:$J$2404,2,FALSE))</f>
        <v>POSTE DE CONCRETO ARMADO PARA A. P. 11/200/120/285</v>
      </c>
      <c r="O662" s="58">
        <f>+IF(ISERROR(VLOOKUP(M662,'Resumen de precios LLTT'!$C$17:$G$3071,5,FALSE))=FALSE,VLOOKUP(M662,'Resumen de precios LLTT'!$C$17:$G$3071,5,FALSE),VLOOKUP(M662,SICODI!$G$3:$J$2404,4,FALSE))</f>
        <v>206.03</v>
      </c>
      <c r="P662" s="16">
        <f t="shared" si="96"/>
        <v>0.77</v>
      </c>
      <c r="Q662" s="78">
        <f t="shared" si="97"/>
        <v>364.67310000000003</v>
      </c>
      <c r="R662" s="56">
        <v>0</v>
      </c>
      <c r="S662" s="16">
        <f t="shared" si="98"/>
        <v>7.2000000000000008E-2</v>
      </c>
      <c r="T662" s="79">
        <f t="shared" si="99"/>
        <v>2.1880386000000005</v>
      </c>
      <c r="U662" s="80">
        <f t="shared" si="100"/>
        <v>0.2</v>
      </c>
      <c r="V662" s="81">
        <f t="shared" si="101"/>
        <v>0.43760772000000014</v>
      </c>
      <c r="W662" s="79">
        <f t="shared" si="102"/>
        <v>0.14725336301388503</v>
      </c>
      <c r="X662" s="60">
        <f t="shared" si="103"/>
        <v>0.1</v>
      </c>
      <c r="Y662" s="56">
        <f>+'INFO ENEL'!R650</f>
        <v>4</v>
      </c>
      <c r="Z662" s="59">
        <f t="shared" si="104"/>
        <v>0.4</v>
      </c>
    </row>
    <row r="663" spans="1:26" s="90" customFormat="1" ht="15" customHeight="1" x14ac:dyDescent="0.25">
      <c r="A663" s="55">
        <f>+'INFO ENEL'!A651</f>
        <v>646</v>
      </c>
      <c r="B663" s="121" t="str">
        <f>+INDEX($B$8:$B$15,MATCH(L663,$L$8:$L$15,0))</f>
        <v>SICODI</v>
      </c>
      <c r="C663" s="56" t="str">
        <f>+'INFO ENEL'!B651</f>
        <v>Callao</v>
      </c>
      <c r="D663" s="56" t="str">
        <f>+'INFO ENEL'!D651</f>
        <v>Distrito del Callao</v>
      </c>
      <c r="E663" s="56" t="str">
        <f>+'INFO ENEL'!D651</f>
        <v>Distrito del Callao</v>
      </c>
      <c r="F663" s="50">
        <f>+'INFO ENEL'!E651</f>
        <v>0</v>
      </c>
      <c r="G663" s="56" t="str">
        <f>+'INFO ENEL'!L651</f>
        <v>BT</v>
      </c>
      <c r="H663" s="57">
        <f>+'INFO ENEL'!M651</f>
        <v>26.90724809414742</v>
      </c>
      <c r="I663" s="56">
        <f>+'INFO ENEL'!N651</f>
        <v>11</v>
      </c>
      <c r="J663" s="56" t="str">
        <f>+'INFO ENEL'!O651</f>
        <v>Poste</v>
      </c>
      <c r="K663" s="56" t="str">
        <f>+'INFO ENEL'!P651</f>
        <v>Concreto</v>
      </c>
      <c r="L663" s="56" t="str">
        <f>+'INFO ENEL'!Q651</f>
        <v>PPC40</v>
      </c>
      <c r="M663" s="55" t="str">
        <f>+IF(ISERROR(INDEX('Estructuras de Acero y Concreto'!$C$6:$C$577,MATCH(L663,'Estructuras de Acero y Concreto'!$D$6:$D$577,0)))=FALSE,INDEX('Estructuras de Acero y Concreto'!$C$6:$C$577,MATCH(L663,'Estructuras de Acero y Concreto'!$D$6:$D$577,0)),IF(ISERROR(INDEX('Estructuras de Madera'!$C$5:$C$122,MATCH(L663,'Estructuras de Madera'!$D$5:$D$122,0)))=FALSE,INDEX('Estructuras de Madera'!$C$5:$C$122,MATCH(L663,'Estructuras de Madera'!$D$5:$D$122,0)),INDEX(SICODI!$G$3:$G$2404,MATCH(L663,SICODI!$G$3:$G$2404,0))))</f>
        <v>PPC40</v>
      </c>
      <c r="N663" s="121" t="str">
        <f>+IF(ISERROR(VLOOKUP(M663,'Resumen de precios LLTT'!$C$17:$D$3071,2,FALSE))=FALSE,VLOOKUP(M663,'Resumen de precios LLTT'!$C$17:$D$3071,2,FALSE),VLOOKUP(M663,SICODI!$G$3:$J$2404,2,FALSE))</f>
        <v>POSTE DE CONCRETO ARMADO PARA A. P. 11/200/120/285</v>
      </c>
      <c r="O663" s="58">
        <f>+IF(ISERROR(VLOOKUP(M663,'Resumen de precios LLTT'!$C$17:$G$3071,5,FALSE))=FALSE,VLOOKUP(M663,'Resumen de precios LLTT'!$C$17:$G$3071,5,FALSE),VLOOKUP(M663,SICODI!$G$3:$J$2404,4,FALSE))</f>
        <v>206.03</v>
      </c>
      <c r="P663" s="16">
        <f t="shared" si="96"/>
        <v>0.77</v>
      </c>
      <c r="Q663" s="78">
        <f t="shared" si="97"/>
        <v>364.67310000000003</v>
      </c>
      <c r="R663" s="56">
        <v>0</v>
      </c>
      <c r="S663" s="16">
        <f t="shared" si="98"/>
        <v>7.2000000000000008E-2</v>
      </c>
      <c r="T663" s="79">
        <f t="shared" si="99"/>
        <v>2.1880386000000005</v>
      </c>
      <c r="U663" s="80">
        <f t="shared" si="100"/>
        <v>0.2</v>
      </c>
      <c r="V663" s="81">
        <f t="shared" si="101"/>
        <v>0.43760772000000014</v>
      </c>
      <c r="W663" s="79">
        <f t="shared" si="102"/>
        <v>0.14725336301388503</v>
      </c>
      <c r="X663" s="60">
        <f t="shared" si="103"/>
        <v>0.1</v>
      </c>
      <c r="Y663" s="56">
        <f>+'INFO ENEL'!R651</f>
        <v>4</v>
      </c>
      <c r="Z663" s="59">
        <f t="shared" si="104"/>
        <v>0.4</v>
      </c>
    </row>
    <row r="664" spans="1:26" s="90" customFormat="1" ht="15" customHeight="1" x14ac:dyDescent="0.25">
      <c r="A664" s="55">
        <f>+'INFO ENEL'!A652</f>
        <v>647</v>
      </c>
      <c r="B664" s="121" t="str">
        <f>+INDEX($B$8:$B$15,MATCH(L664,$L$8:$L$15,0))</f>
        <v>SICODI</v>
      </c>
      <c r="C664" s="56" t="str">
        <f>+'INFO ENEL'!B652</f>
        <v>Callao</v>
      </c>
      <c r="D664" s="56" t="str">
        <f>+'INFO ENEL'!D652</f>
        <v>Distrito del Callao</v>
      </c>
      <c r="E664" s="56" t="str">
        <f>+'INFO ENEL'!D652</f>
        <v>Distrito del Callao</v>
      </c>
      <c r="F664" s="50">
        <f>+'INFO ENEL'!E652</f>
        <v>0</v>
      </c>
      <c r="G664" s="56" t="str">
        <f>+'INFO ENEL'!L652</f>
        <v>BT</v>
      </c>
      <c r="H664" s="57">
        <f>+'INFO ENEL'!M652</f>
        <v>27.802877548915689</v>
      </c>
      <c r="I664" s="56">
        <f>+'INFO ENEL'!N652</f>
        <v>11</v>
      </c>
      <c r="J664" s="56" t="str">
        <f>+'INFO ENEL'!O652</f>
        <v>Poste</v>
      </c>
      <c r="K664" s="56" t="str">
        <f>+'INFO ENEL'!P652</f>
        <v>Concreto</v>
      </c>
      <c r="L664" s="56" t="str">
        <f>+'INFO ENEL'!Q652</f>
        <v>PPC40</v>
      </c>
      <c r="M664" s="55" t="str">
        <f>+IF(ISERROR(INDEX('Estructuras de Acero y Concreto'!$C$6:$C$577,MATCH(L664,'Estructuras de Acero y Concreto'!$D$6:$D$577,0)))=FALSE,INDEX('Estructuras de Acero y Concreto'!$C$6:$C$577,MATCH(L664,'Estructuras de Acero y Concreto'!$D$6:$D$577,0)),IF(ISERROR(INDEX('Estructuras de Madera'!$C$5:$C$122,MATCH(L664,'Estructuras de Madera'!$D$5:$D$122,0)))=FALSE,INDEX('Estructuras de Madera'!$C$5:$C$122,MATCH(L664,'Estructuras de Madera'!$D$5:$D$122,0)),INDEX(SICODI!$G$3:$G$2404,MATCH(L664,SICODI!$G$3:$G$2404,0))))</f>
        <v>PPC40</v>
      </c>
      <c r="N664" s="121" t="str">
        <f>+IF(ISERROR(VLOOKUP(M664,'Resumen de precios LLTT'!$C$17:$D$3071,2,FALSE))=FALSE,VLOOKUP(M664,'Resumen de precios LLTT'!$C$17:$D$3071,2,FALSE),VLOOKUP(M664,SICODI!$G$3:$J$2404,2,FALSE))</f>
        <v>POSTE DE CONCRETO ARMADO PARA A. P. 11/200/120/285</v>
      </c>
      <c r="O664" s="58">
        <f>+IF(ISERROR(VLOOKUP(M664,'Resumen de precios LLTT'!$C$17:$G$3071,5,FALSE))=FALSE,VLOOKUP(M664,'Resumen de precios LLTT'!$C$17:$G$3071,5,FALSE),VLOOKUP(M664,SICODI!$G$3:$J$2404,4,FALSE))</f>
        <v>206.03</v>
      </c>
      <c r="P664" s="16">
        <f t="shared" si="96"/>
        <v>0.77</v>
      </c>
      <c r="Q664" s="78">
        <f t="shared" si="97"/>
        <v>364.67310000000003</v>
      </c>
      <c r="R664" s="56">
        <v>0</v>
      </c>
      <c r="S664" s="16">
        <f t="shared" si="98"/>
        <v>7.2000000000000008E-2</v>
      </c>
      <c r="T664" s="79">
        <f t="shared" si="99"/>
        <v>2.1880386000000005</v>
      </c>
      <c r="U664" s="80">
        <f t="shared" si="100"/>
        <v>0.2</v>
      </c>
      <c r="V664" s="81">
        <f t="shared" si="101"/>
        <v>0.43760772000000014</v>
      </c>
      <c r="W664" s="79">
        <f t="shared" si="102"/>
        <v>0.14725336301388503</v>
      </c>
      <c r="X664" s="60">
        <f t="shared" si="103"/>
        <v>0.1</v>
      </c>
      <c r="Y664" s="56">
        <f>+'INFO ENEL'!R652</f>
        <v>4</v>
      </c>
      <c r="Z664" s="59">
        <f t="shared" si="104"/>
        <v>0.4</v>
      </c>
    </row>
    <row r="665" spans="1:26" s="90" customFormat="1" ht="15" customHeight="1" x14ac:dyDescent="0.25">
      <c r="A665" s="55">
        <f>+'INFO ENEL'!A653</f>
        <v>648</v>
      </c>
      <c r="B665" s="121" t="str">
        <f>+INDEX($B$8:$B$15,MATCH(L665,$L$8:$L$15,0))</f>
        <v>SICODI</v>
      </c>
      <c r="C665" s="56" t="str">
        <f>+'INFO ENEL'!B653</f>
        <v>Callao</v>
      </c>
      <c r="D665" s="56" t="str">
        <f>+'INFO ENEL'!D653</f>
        <v>Distrito del Callao</v>
      </c>
      <c r="E665" s="56" t="str">
        <f>+'INFO ENEL'!D653</f>
        <v>Distrito del Callao</v>
      </c>
      <c r="F665" s="50">
        <f>+'INFO ENEL'!E653</f>
        <v>0</v>
      </c>
      <c r="G665" s="56" t="str">
        <f>+'INFO ENEL'!L653</f>
        <v>BT</v>
      </c>
      <c r="H665" s="57">
        <f>+'INFO ENEL'!M653</f>
        <v>28.284341958108289</v>
      </c>
      <c r="I665" s="56">
        <f>+'INFO ENEL'!N653</f>
        <v>11</v>
      </c>
      <c r="J665" s="56" t="str">
        <f>+'INFO ENEL'!O653</f>
        <v>Poste</v>
      </c>
      <c r="K665" s="56" t="str">
        <f>+'INFO ENEL'!P653</f>
        <v>Concreto</v>
      </c>
      <c r="L665" s="56" t="str">
        <f>+'INFO ENEL'!Q653</f>
        <v>PPC40</v>
      </c>
      <c r="M665" s="55" t="str">
        <f>+IF(ISERROR(INDEX('Estructuras de Acero y Concreto'!$C$6:$C$577,MATCH(L665,'Estructuras de Acero y Concreto'!$D$6:$D$577,0)))=FALSE,INDEX('Estructuras de Acero y Concreto'!$C$6:$C$577,MATCH(L665,'Estructuras de Acero y Concreto'!$D$6:$D$577,0)),IF(ISERROR(INDEX('Estructuras de Madera'!$C$5:$C$122,MATCH(L665,'Estructuras de Madera'!$D$5:$D$122,0)))=FALSE,INDEX('Estructuras de Madera'!$C$5:$C$122,MATCH(L665,'Estructuras de Madera'!$D$5:$D$122,0)),INDEX(SICODI!$G$3:$G$2404,MATCH(L665,SICODI!$G$3:$G$2404,0))))</f>
        <v>PPC40</v>
      </c>
      <c r="N665" s="121" t="str">
        <f>+IF(ISERROR(VLOOKUP(M665,'Resumen de precios LLTT'!$C$17:$D$3071,2,FALSE))=FALSE,VLOOKUP(M665,'Resumen de precios LLTT'!$C$17:$D$3071,2,FALSE),VLOOKUP(M665,SICODI!$G$3:$J$2404,2,FALSE))</f>
        <v>POSTE DE CONCRETO ARMADO PARA A. P. 11/200/120/285</v>
      </c>
      <c r="O665" s="58">
        <f>+IF(ISERROR(VLOOKUP(M665,'Resumen de precios LLTT'!$C$17:$G$3071,5,FALSE))=FALSE,VLOOKUP(M665,'Resumen de precios LLTT'!$C$17:$G$3071,5,FALSE),VLOOKUP(M665,SICODI!$G$3:$J$2404,4,FALSE))</f>
        <v>206.03</v>
      </c>
      <c r="P665" s="16">
        <f t="shared" si="96"/>
        <v>0.77</v>
      </c>
      <c r="Q665" s="78">
        <f t="shared" si="97"/>
        <v>364.67310000000003</v>
      </c>
      <c r="R665" s="56">
        <v>0</v>
      </c>
      <c r="S665" s="16">
        <f t="shared" si="98"/>
        <v>7.2000000000000008E-2</v>
      </c>
      <c r="T665" s="79">
        <f t="shared" si="99"/>
        <v>2.1880386000000005</v>
      </c>
      <c r="U665" s="80">
        <f t="shared" si="100"/>
        <v>0.2</v>
      </c>
      <c r="V665" s="81">
        <f t="shared" si="101"/>
        <v>0.43760772000000014</v>
      </c>
      <c r="W665" s="79">
        <f t="shared" si="102"/>
        <v>0.14725336301388503</v>
      </c>
      <c r="X665" s="60">
        <f t="shared" si="103"/>
        <v>0.1</v>
      </c>
      <c r="Y665" s="56">
        <f>+'INFO ENEL'!R653</f>
        <v>4</v>
      </c>
      <c r="Z665" s="59">
        <f t="shared" si="104"/>
        <v>0.4</v>
      </c>
    </row>
    <row r="666" spans="1:26" s="90" customFormat="1" ht="15" customHeight="1" x14ac:dyDescent="0.25">
      <c r="A666" s="55">
        <f>+'INFO ENEL'!A654</f>
        <v>649</v>
      </c>
      <c r="B666" s="121" t="str">
        <f>+INDEX($B$8:$B$15,MATCH(L666,$L$8:$L$15,0))</f>
        <v>SICODI</v>
      </c>
      <c r="C666" s="56" t="str">
        <f>+'INFO ENEL'!B654</f>
        <v>Callao</v>
      </c>
      <c r="D666" s="56" t="str">
        <f>+'INFO ENEL'!D654</f>
        <v>Distrito del Callao</v>
      </c>
      <c r="E666" s="56" t="str">
        <f>+'INFO ENEL'!D654</f>
        <v>Distrito del Callao</v>
      </c>
      <c r="F666" s="50">
        <f>+'INFO ENEL'!E654</f>
        <v>0</v>
      </c>
      <c r="G666" s="56" t="str">
        <f>+'INFO ENEL'!L654</f>
        <v>BT</v>
      </c>
      <c r="H666" s="57">
        <f>+'INFO ENEL'!M654</f>
        <v>29.068883707497267</v>
      </c>
      <c r="I666" s="56">
        <f>+'INFO ENEL'!N654</f>
        <v>11</v>
      </c>
      <c r="J666" s="56" t="str">
        <f>+'INFO ENEL'!O654</f>
        <v>Poste</v>
      </c>
      <c r="K666" s="56" t="str">
        <f>+'INFO ENEL'!P654</f>
        <v>Concreto</v>
      </c>
      <c r="L666" s="56" t="str">
        <f>+'INFO ENEL'!Q654</f>
        <v>PPC40</v>
      </c>
      <c r="M666" s="55" t="str">
        <f>+IF(ISERROR(INDEX('Estructuras de Acero y Concreto'!$C$6:$C$577,MATCH(L666,'Estructuras de Acero y Concreto'!$D$6:$D$577,0)))=FALSE,INDEX('Estructuras de Acero y Concreto'!$C$6:$C$577,MATCH(L666,'Estructuras de Acero y Concreto'!$D$6:$D$577,0)),IF(ISERROR(INDEX('Estructuras de Madera'!$C$5:$C$122,MATCH(L666,'Estructuras de Madera'!$D$5:$D$122,0)))=FALSE,INDEX('Estructuras de Madera'!$C$5:$C$122,MATCH(L666,'Estructuras de Madera'!$D$5:$D$122,0)),INDEX(SICODI!$G$3:$G$2404,MATCH(L666,SICODI!$G$3:$G$2404,0))))</f>
        <v>PPC40</v>
      </c>
      <c r="N666" s="121" t="str">
        <f>+IF(ISERROR(VLOOKUP(M666,'Resumen de precios LLTT'!$C$17:$D$3071,2,FALSE))=FALSE,VLOOKUP(M666,'Resumen de precios LLTT'!$C$17:$D$3071,2,FALSE),VLOOKUP(M666,SICODI!$G$3:$J$2404,2,FALSE))</f>
        <v>POSTE DE CONCRETO ARMADO PARA A. P. 11/200/120/285</v>
      </c>
      <c r="O666" s="58">
        <f>+IF(ISERROR(VLOOKUP(M666,'Resumen de precios LLTT'!$C$17:$G$3071,5,FALSE))=FALSE,VLOOKUP(M666,'Resumen de precios LLTT'!$C$17:$G$3071,5,FALSE),VLOOKUP(M666,SICODI!$G$3:$J$2404,4,FALSE))</f>
        <v>206.03</v>
      </c>
      <c r="P666" s="16">
        <f t="shared" si="96"/>
        <v>0.77</v>
      </c>
      <c r="Q666" s="78">
        <f t="shared" si="97"/>
        <v>364.67310000000003</v>
      </c>
      <c r="R666" s="56">
        <v>0</v>
      </c>
      <c r="S666" s="16">
        <f t="shared" si="98"/>
        <v>7.2000000000000008E-2</v>
      </c>
      <c r="T666" s="79">
        <f t="shared" si="99"/>
        <v>2.1880386000000005</v>
      </c>
      <c r="U666" s="80">
        <f t="shared" si="100"/>
        <v>0.2</v>
      </c>
      <c r="V666" s="81">
        <f t="shared" si="101"/>
        <v>0.43760772000000014</v>
      </c>
      <c r="W666" s="79">
        <f t="shared" si="102"/>
        <v>0.14725336301388503</v>
      </c>
      <c r="X666" s="60">
        <f t="shared" si="103"/>
        <v>0.1</v>
      </c>
      <c r="Y666" s="56">
        <f>+'INFO ENEL'!R654</f>
        <v>4</v>
      </c>
      <c r="Z666" s="59">
        <f t="shared" si="104"/>
        <v>0.4</v>
      </c>
    </row>
    <row r="667" spans="1:26" s="90" customFormat="1" ht="15" customHeight="1" x14ac:dyDescent="0.25">
      <c r="A667" s="55">
        <f>+'INFO ENEL'!A655</f>
        <v>650</v>
      </c>
      <c r="B667" s="121" t="str">
        <f>+INDEX($B$8:$B$15,MATCH(L667,$L$8:$L$15,0))</f>
        <v>SICODI</v>
      </c>
      <c r="C667" s="56" t="str">
        <f>+'INFO ENEL'!B655</f>
        <v>Callao</v>
      </c>
      <c r="D667" s="56" t="str">
        <f>+'INFO ENEL'!D655</f>
        <v>Distrito del Callao</v>
      </c>
      <c r="E667" s="56" t="str">
        <f>+'INFO ENEL'!D655</f>
        <v>Distrito del Callao</v>
      </c>
      <c r="F667" s="50">
        <f>+'INFO ENEL'!E655</f>
        <v>0</v>
      </c>
      <c r="G667" s="56" t="str">
        <f>+'INFO ENEL'!L655</f>
        <v>BT</v>
      </c>
      <c r="H667" s="57">
        <f>+'INFO ENEL'!M655</f>
        <v>23.430685009514686</v>
      </c>
      <c r="I667" s="56">
        <f>+'INFO ENEL'!N655</f>
        <v>11</v>
      </c>
      <c r="J667" s="56" t="str">
        <f>+'INFO ENEL'!O655</f>
        <v>Poste</v>
      </c>
      <c r="K667" s="56" t="str">
        <f>+'INFO ENEL'!P655</f>
        <v>Concreto</v>
      </c>
      <c r="L667" s="56" t="str">
        <f>+'INFO ENEL'!Q655</f>
        <v>PPC40</v>
      </c>
      <c r="M667" s="55" t="str">
        <f>+IF(ISERROR(INDEX('Estructuras de Acero y Concreto'!$C$6:$C$577,MATCH(L667,'Estructuras de Acero y Concreto'!$D$6:$D$577,0)))=FALSE,INDEX('Estructuras de Acero y Concreto'!$C$6:$C$577,MATCH(L667,'Estructuras de Acero y Concreto'!$D$6:$D$577,0)),IF(ISERROR(INDEX('Estructuras de Madera'!$C$5:$C$122,MATCH(L667,'Estructuras de Madera'!$D$5:$D$122,0)))=FALSE,INDEX('Estructuras de Madera'!$C$5:$C$122,MATCH(L667,'Estructuras de Madera'!$D$5:$D$122,0)),INDEX(SICODI!$G$3:$G$2404,MATCH(L667,SICODI!$G$3:$G$2404,0))))</f>
        <v>PPC40</v>
      </c>
      <c r="N667" s="121" t="str">
        <f>+IF(ISERROR(VLOOKUP(M667,'Resumen de precios LLTT'!$C$17:$D$3071,2,FALSE))=FALSE,VLOOKUP(M667,'Resumen de precios LLTT'!$C$17:$D$3071,2,FALSE),VLOOKUP(M667,SICODI!$G$3:$J$2404,2,FALSE))</f>
        <v>POSTE DE CONCRETO ARMADO PARA A. P. 11/200/120/285</v>
      </c>
      <c r="O667" s="58">
        <f>+IF(ISERROR(VLOOKUP(M667,'Resumen de precios LLTT'!$C$17:$G$3071,5,FALSE))=FALSE,VLOOKUP(M667,'Resumen de precios LLTT'!$C$17:$G$3071,5,FALSE),VLOOKUP(M667,SICODI!$G$3:$J$2404,4,FALSE))</f>
        <v>206.03</v>
      </c>
      <c r="P667" s="16">
        <f t="shared" si="96"/>
        <v>0.77</v>
      </c>
      <c r="Q667" s="78">
        <f t="shared" si="97"/>
        <v>364.67310000000003</v>
      </c>
      <c r="R667" s="56">
        <v>0</v>
      </c>
      <c r="S667" s="16">
        <f t="shared" si="98"/>
        <v>7.2000000000000008E-2</v>
      </c>
      <c r="T667" s="79">
        <f t="shared" si="99"/>
        <v>2.1880386000000005</v>
      </c>
      <c r="U667" s="80">
        <f t="shared" si="100"/>
        <v>0.2</v>
      </c>
      <c r="V667" s="81">
        <f t="shared" si="101"/>
        <v>0.43760772000000014</v>
      </c>
      <c r="W667" s="79">
        <f t="shared" si="102"/>
        <v>0.14725336301388503</v>
      </c>
      <c r="X667" s="60">
        <f t="shared" si="103"/>
        <v>0.1</v>
      </c>
      <c r="Y667" s="56">
        <f>+'INFO ENEL'!R655</f>
        <v>4</v>
      </c>
      <c r="Z667" s="59">
        <f t="shared" si="104"/>
        <v>0.4</v>
      </c>
    </row>
    <row r="668" spans="1:26" s="90" customFormat="1" ht="15" customHeight="1" x14ac:dyDescent="0.25">
      <c r="A668" s="55">
        <f>+'INFO ENEL'!A656</f>
        <v>651</v>
      </c>
      <c r="B668" s="121" t="str">
        <f>+INDEX($B$8:$B$15,MATCH(L668,$L$8:$L$15,0))</f>
        <v>SICODI</v>
      </c>
      <c r="C668" s="56" t="str">
        <f>+'INFO ENEL'!B656</f>
        <v>Callao</v>
      </c>
      <c r="D668" s="56" t="str">
        <f>+'INFO ENEL'!D656</f>
        <v>Distrito del Callao</v>
      </c>
      <c r="E668" s="56" t="str">
        <f>+'INFO ENEL'!D656</f>
        <v>Distrito del Callao</v>
      </c>
      <c r="F668" s="50">
        <f>+'INFO ENEL'!E656</f>
        <v>0</v>
      </c>
      <c r="G668" s="56" t="str">
        <f>+'INFO ENEL'!L656</f>
        <v>BT</v>
      </c>
      <c r="H668" s="57">
        <f>+'INFO ENEL'!M656</f>
        <v>29.732137494637012</v>
      </c>
      <c r="I668" s="56">
        <f>+'INFO ENEL'!N656</f>
        <v>11</v>
      </c>
      <c r="J668" s="56" t="str">
        <f>+'INFO ENEL'!O656</f>
        <v>Poste</v>
      </c>
      <c r="K668" s="56" t="str">
        <f>+'INFO ENEL'!P656</f>
        <v>Concreto</v>
      </c>
      <c r="L668" s="56" t="str">
        <f>+'INFO ENEL'!Q656</f>
        <v>PPC40</v>
      </c>
      <c r="M668" s="55" t="str">
        <f>+IF(ISERROR(INDEX('Estructuras de Acero y Concreto'!$C$6:$C$577,MATCH(L668,'Estructuras de Acero y Concreto'!$D$6:$D$577,0)))=FALSE,INDEX('Estructuras de Acero y Concreto'!$C$6:$C$577,MATCH(L668,'Estructuras de Acero y Concreto'!$D$6:$D$577,0)),IF(ISERROR(INDEX('Estructuras de Madera'!$C$5:$C$122,MATCH(L668,'Estructuras de Madera'!$D$5:$D$122,0)))=FALSE,INDEX('Estructuras de Madera'!$C$5:$C$122,MATCH(L668,'Estructuras de Madera'!$D$5:$D$122,0)),INDEX(SICODI!$G$3:$G$2404,MATCH(L668,SICODI!$G$3:$G$2404,0))))</f>
        <v>PPC40</v>
      </c>
      <c r="N668" s="121" t="str">
        <f>+IF(ISERROR(VLOOKUP(M668,'Resumen de precios LLTT'!$C$17:$D$3071,2,FALSE))=FALSE,VLOOKUP(M668,'Resumen de precios LLTT'!$C$17:$D$3071,2,FALSE),VLOOKUP(M668,SICODI!$G$3:$J$2404,2,FALSE))</f>
        <v>POSTE DE CONCRETO ARMADO PARA A. P. 11/200/120/285</v>
      </c>
      <c r="O668" s="58">
        <f>+IF(ISERROR(VLOOKUP(M668,'Resumen de precios LLTT'!$C$17:$G$3071,5,FALSE))=FALSE,VLOOKUP(M668,'Resumen de precios LLTT'!$C$17:$G$3071,5,FALSE),VLOOKUP(M668,SICODI!$G$3:$J$2404,4,FALSE))</f>
        <v>206.03</v>
      </c>
      <c r="P668" s="16">
        <f t="shared" si="96"/>
        <v>0.77</v>
      </c>
      <c r="Q668" s="78">
        <f t="shared" si="97"/>
        <v>364.67310000000003</v>
      </c>
      <c r="R668" s="56">
        <v>0</v>
      </c>
      <c r="S668" s="16">
        <f t="shared" si="98"/>
        <v>7.2000000000000008E-2</v>
      </c>
      <c r="T668" s="79">
        <f t="shared" si="99"/>
        <v>2.1880386000000005</v>
      </c>
      <c r="U668" s="80">
        <f t="shared" si="100"/>
        <v>0.2</v>
      </c>
      <c r="V668" s="81">
        <f t="shared" si="101"/>
        <v>0.43760772000000014</v>
      </c>
      <c r="W668" s="79">
        <f t="shared" si="102"/>
        <v>0.14725336301388503</v>
      </c>
      <c r="X668" s="60">
        <f t="shared" si="103"/>
        <v>0.1</v>
      </c>
      <c r="Y668" s="56">
        <f>+'INFO ENEL'!R656</f>
        <v>4</v>
      </c>
      <c r="Z668" s="59">
        <f t="shared" si="104"/>
        <v>0.4</v>
      </c>
    </row>
    <row r="669" spans="1:26" s="90" customFormat="1" ht="15" customHeight="1" x14ac:dyDescent="0.25">
      <c r="A669" s="55">
        <f>+'INFO ENEL'!A657</f>
        <v>652</v>
      </c>
      <c r="B669" s="121" t="str">
        <f>+INDEX($B$8:$B$15,MATCH(L669,$L$8:$L$15,0))</f>
        <v>SICODI</v>
      </c>
      <c r="C669" s="56" t="str">
        <f>+'INFO ENEL'!B657</f>
        <v>Callao</v>
      </c>
      <c r="D669" s="56" t="str">
        <f>+'INFO ENEL'!D657</f>
        <v>Distrito del Callao</v>
      </c>
      <c r="E669" s="56" t="str">
        <f>+'INFO ENEL'!D657</f>
        <v>Distrito del Callao</v>
      </c>
      <c r="F669" s="50">
        <f>+'INFO ENEL'!E657</f>
        <v>0</v>
      </c>
      <c r="G669" s="56" t="str">
        <f>+'INFO ENEL'!L657</f>
        <v>BT</v>
      </c>
      <c r="H669" s="57">
        <f>+'INFO ENEL'!M657</f>
        <v>29.410882339705484</v>
      </c>
      <c r="I669" s="56">
        <f>+'INFO ENEL'!N657</f>
        <v>11</v>
      </c>
      <c r="J669" s="56" t="str">
        <f>+'INFO ENEL'!O657</f>
        <v>Poste</v>
      </c>
      <c r="K669" s="56" t="str">
        <f>+'INFO ENEL'!P657</f>
        <v>Concreto</v>
      </c>
      <c r="L669" s="56" t="str">
        <f>+'INFO ENEL'!Q657</f>
        <v>PPC40</v>
      </c>
      <c r="M669" s="55" t="str">
        <f>+IF(ISERROR(INDEX('Estructuras de Acero y Concreto'!$C$6:$C$577,MATCH(L669,'Estructuras de Acero y Concreto'!$D$6:$D$577,0)))=FALSE,INDEX('Estructuras de Acero y Concreto'!$C$6:$C$577,MATCH(L669,'Estructuras de Acero y Concreto'!$D$6:$D$577,0)),IF(ISERROR(INDEX('Estructuras de Madera'!$C$5:$C$122,MATCH(L669,'Estructuras de Madera'!$D$5:$D$122,0)))=FALSE,INDEX('Estructuras de Madera'!$C$5:$C$122,MATCH(L669,'Estructuras de Madera'!$D$5:$D$122,0)),INDEX(SICODI!$G$3:$G$2404,MATCH(L669,SICODI!$G$3:$G$2404,0))))</f>
        <v>PPC40</v>
      </c>
      <c r="N669" s="121" t="str">
        <f>+IF(ISERROR(VLOOKUP(M669,'Resumen de precios LLTT'!$C$17:$D$3071,2,FALSE))=FALSE,VLOOKUP(M669,'Resumen de precios LLTT'!$C$17:$D$3071,2,FALSE),VLOOKUP(M669,SICODI!$G$3:$J$2404,2,FALSE))</f>
        <v>POSTE DE CONCRETO ARMADO PARA A. P. 11/200/120/285</v>
      </c>
      <c r="O669" s="58">
        <f>+IF(ISERROR(VLOOKUP(M669,'Resumen de precios LLTT'!$C$17:$G$3071,5,FALSE))=FALSE,VLOOKUP(M669,'Resumen de precios LLTT'!$C$17:$G$3071,5,FALSE),VLOOKUP(M669,SICODI!$G$3:$J$2404,4,FALSE))</f>
        <v>206.03</v>
      </c>
      <c r="P669" s="16">
        <f t="shared" si="96"/>
        <v>0.77</v>
      </c>
      <c r="Q669" s="78">
        <f t="shared" si="97"/>
        <v>364.67310000000003</v>
      </c>
      <c r="R669" s="56">
        <v>0</v>
      </c>
      <c r="S669" s="16">
        <f t="shared" si="98"/>
        <v>7.2000000000000008E-2</v>
      </c>
      <c r="T669" s="79">
        <f t="shared" si="99"/>
        <v>2.1880386000000005</v>
      </c>
      <c r="U669" s="80">
        <f t="shared" si="100"/>
        <v>0.2</v>
      </c>
      <c r="V669" s="81">
        <f t="shared" si="101"/>
        <v>0.43760772000000014</v>
      </c>
      <c r="W669" s="79">
        <f t="shared" si="102"/>
        <v>0.14725336301388503</v>
      </c>
      <c r="X669" s="60">
        <f t="shared" si="103"/>
        <v>0.1</v>
      </c>
      <c r="Y669" s="56">
        <f>+'INFO ENEL'!R657</f>
        <v>4</v>
      </c>
      <c r="Z669" s="59">
        <f t="shared" si="104"/>
        <v>0.4</v>
      </c>
    </row>
    <row r="670" spans="1:26" s="90" customFormat="1" ht="15" customHeight="1" x14ac:dyDescent="0.25">
      <c r="A670" s="55">
        <f>+'INFO ENEL'!A658</f>
        <v>653</v>
      </c>
      <c r="B670" s="121" t="str">
        <f>+INDEX($B$8:$B$15,MATCH(L670,$L$8:$L$15,0))</f>
        <v>SICODI</v>
      </c>
      <c r="C670" s="56" t="str">
        <f>+'INFO ENEL'!B658</f>
        <v>Callao</v>
      </c>
      <c r="D670" s="56" t="str">
        <f>+'INFO ENEL'!D658</f>
        <v>Distrito del Callao</v>
      </c>
      <c r="E670" s="56" t="str">
        <f>+'INFO ENEL'!D658</f>
        <v>Distrito del Callao</v>
      </c>
      <c r="F670" s="50">
        <f>+'INFO ENEL'!E658</f>
        <v>0</v>
      </c>
      <c r="G670" s="56" t="str">
        <f>+'INFO ENEL'!L658</f>
        <v>BT</v>
      </c>
      <c r="H670" s="57">
        <f>+'INFO ENEL'!M658</f>
        <v>26.907181197773745</v>
      </c>
      <c r="I670" s="56">
        <f>+'INFO ENEL'!N658</f>
        <v>11</v>
      </c>
      <c r="J670" s="56" t="str">
        <f>+'INFO ENEL'!O658</f>
        <v>Poste</v>
      </c>
      <c r="K670" s="56" t="str">
        <f>+'INFO ENEL'!P658</f>
        <v>Concreto</v>
      </c>
      <c r="L670" s="56" t="str">
        <f>+'INFO ENEL'!Q658</f>
        <v>PPC40</v>
      </c>
      <c r="M670" s="55" t="str">
        <f>+IF(ISERROR(INDEX('Estructuras de Acero y Concreto'!$C$6:$C$577,MATCH(L670,'Estructuras de Acero y Concreto'!$D$6:$D$577,0)))=FALSE,INDEX('Estructuras de Acero y Concreto'!$C$6:$C$577,MATCH(L670,'Estructuras de Acero y Concreto'!$D$6:$D$577,0)),IF(ISERROR(INDEX('Estructuras de Madera'!$C$5:$C$122,MATCH(L670,'Estructuras de Madera'!$D$5:$D$122,0)))=FALSE,INDEX('Estructuras de Madera'!$C$5:$C$122,MATCH(L670,'Estructuras de Madera'!$D$5:$D$122,0)),INDEX(SICODI!$G$3:$G$2404,MATCH(L670,SICODI!$G$3:$G$2404,0))))</f>
        <v>PPC40</v>
      </c>
      <c r="N670" s="121" t="str">
        <f>+IF(ISERROR(VLOOKUP(M670,'Resumen de precios LLTT'!$C$17:$D$3071,2,FALSE))=FALSE,VLOOKUP(M670,'Resumen de precios LLTT'!$C$17:$D$3071,2,FALSE),VLOOKUP(M670,SICODI!$G$3:$J$2404,2,FALSE))</f>
        <v>POSTE DE CONCRETO ARMADO PARA A. P. 11/200/120/285</v>
      </c>
      <c r="O670" s="58">
        <f>+IF(ISERROR(VLOOKUP(M670,'Resumen de precios LLTT'!$C$17:$G$3071,5,FALSE))=FALSE,VLOOKUP(M670,'Resumen de precios LLTT'!$C$17:$G$3071,5,FALSE),VLOOKUP(M670,SICODI!$G$3:$J$2404,4,FALSE))</f>
        <v>206.03</v>
      </c>
      <c r="P670" s="16">
        <f t="shared" si="96"/>
        <v>0.77</v>
      </c>
      <c r="Q670" s="78">
        <f t="shared" si="97"/>
        <v>364.67310000000003</v>
      </c>
      <c r="R670" s="56">
        <v>0</v>
      </c>
      <c r="S670" s="16">
        <f t="shared" si="98"/>
        <v>7.2000000000000008E-2</v>
      </c>
      <c r="T670" s="79">
        <f t="shared" si="99"/>
        <v>2.1880386000000005</v>
      </c>
      <c r="U670" s="80">
        <f t="shared" si="100"/>
        <v>0.2</v>
      </c>
      <c r="V670" s="81">
        <f t="shared" si="101"/>
        <v>0.43760772000000014</v>
      </c>
      <c r="W670" s="79">
        <f t="shared" si="102"/>
        <v>0.14725336301388503</v>
      </c>
      <c r="X670" s="60">
        <f t="shared" si="103"/>
        <v>0.1</v>
      </c>
      <c r="Y670" s="56">
        <f>+'INFO ENEL'!R658</f>
        <v>4</v>
      </c>
      <c r="Z670" s="59">
        <f t="shared" si="104"/>
        <v>0.4</v>
      </c>
    </row>
    <row r="671" spans="1:26" s="90" customFormat="1" ht="15" customHeight="1" x14ac:dyDescent="0.25">
      <c r="A671" s="55">
        <f>+'INFO ENEL'!A659</f>
        <v>654</v>
      </c>
      <c r="B671" s="121" t="str">
        <f>+INDEX($B$8:$B$15,MATCH(L671,$L$8:$L$15,0))</f>
        <v>SICODI</v>
      </c>
      <c r="C671" s="56" t="str">
        <f>+'INFO ENEL'!B659</f>
        <v>Callao</v>
      </c>
      <c r="D671" s="56" t="str">
        <f>+'INFO ENEL'!D659</f>
        <v>Distrito del Callao</v>
      </c>
      <c r="E671" s="56" t="str">
        <f>+'INFO ENEL'!D659</f>
        <v>Distrito del Callao</v>
      </c>
      <c r="F671" s="50">
        <f>+'INFO ENEL'!E659</f>
        <v>0</v>
      </c>
      <c r="G671" s="56" t="str">
        <f>+'INFO ENEL'!L659</f>
        <v>BT</v>
      </c>
      <c r="H671" s="57">
        <f>+'INFO ENEL'!M659</f>
        <v>28.319678670673497</v>
      </c>
      <c r="I671" s="56">
        <f>+'INFO ENEL'!N659</f>
        <v>11</v>
      </c>
      <c r="J671" s="56" t="str">
        <f>+'INFO ENEL'!O659</f>
        <v>Poste</v>
      </c>
      <c r="K671" s="56" t="str">
        <f>+'INFO ENEL'!P659</f>
        <v>Concreto</v>
      </c>
      <c r="L671" s="56" t="str">
        <f>+'INFO ENEL'!Q659</f>
        <v>PPC40</v>
      </c>
      <c r="M671" s="55" t="str">
        <f>+IF(ISERROR(INDEX('Estructuras de Acero y Concreto'!$C$6:$C$577,MATCH(L671,'Estructuras de Acero y Concreto'!$D$6:$D$577,0)))=FALSE,INDEX('Estructuras de Acero y Concreto'!$C$6:$C$577,MATCH(L671,'Estructuras de Acero y Concreto'!$D$6:$D$577,0)),IF(ISERROR(INDEX('Estructuras de Madera'!$C$5:$C$122,MATCH(L671,'Estructuras de Madera'!$D$5:$D$122,0)))=FALSE,INDEX('Estructuras de Madera'!$C$5:$C$122,MATCH(L671,'Estructuras de Madera'!$D$5:$D$122,0)),INDEX(SICODI!$G$3:$G$2404,MATCH(L671,SICODI!$G$3:$G$2404,0))))</f>
        <v>PPC40</v>
      </c>
      <c r="N671" s="121" t="str">
        <f>+IF(ISERROR(VLOOKUP(M671,'Resumen de precios LLTT'!$C$17:$D$3071,2,FALSE))=FALSE,VLOOKUP(M671,'Resumen de precios LLTT'!$C$17:$D$3071,2,FALSE),VLOOKUP(M671,SICODI!$G$3:$J$2404,2,FALSE))</f>
        <v>POSTE DE CONCRETO ARMADO PARA A. P. 11/200/120/285</v>
      </c>
      <c r="O671" s="58">
        <f>+IF(ISERROR(VLOOKUP(M671,'Resumen de precios LLTT'!$C$17:$G$3071,5,FALSE))=FALSE,VLOOKUP(M671,'Resumen de precios LLTT'!$C$17:$G$3071,5,FALSE),VLOOKUP(M671,SICODI!$G$3:$J$2404,4,FALSE))</f>
        <v>206.03</v>
      </c>
      <c r="P671" s="16">
        <f t="shared" si="96"/>
        <v>0.77</v>
      </c>
      <c r="Q671" s="78">
        <f t="shared" si="97"/>
        <v>364.67310000000003</v>
      </c>
      <c r="R671" s="56">
        <v>0</v>
      </c>
      <c r="S671" s="16">
        <f t="shared" si="98"/>
        <v>7.2000000000000008E-2</v>
      </c>
      <c r="T671" s="79">
        <f t="shared" si="99"/>
        <v>2.1880386000000005</v>
      </c>
      <c r="U671" s="80">
        <f t="shared" si="100"/>
        <v>0.2</v>
      </c>
      <c r="V671" s="81">
        <f t="shared" si="101"/>
        <v>0.43760772000000014</v>
      </c>
      <c r="W671" s="79">
        <f t="shared" si="102"/>
        <v>0.14725336301388503</v>
      </c>
      <c r="X671" s="60">
        <f t="shared" si="103"/>
        <v>0.1</v>
      </c>
      <c r="Y671" s="56">
        <f>+'INFO ENEL'!R659</f>
        <v>4</v>
      </c>
      <c r="Z671" s="59">
        <f t="shared" si="104"/>
        <v>0.4</v>
      </c>
    </row>
    <row r="672" spans="1:26" s="90" customFormat="1" ht="15" customHeight="1" x14ac:dyDescent="0.25">
      <c r="A672" s="55">
        <f>+'INFO ENEL'!A660</f>
        <v>655</v>
      </c>
      <c r="B672" s="121" t="str">
        <f>+INDEX($B$8:$B$15,MATCH(L672,$L$8:$L$15,0))</f>
        <v>SICODI</v>
      </c>
      <c r="C672" s="56" t="str">
        <f>+'INFO ENEL'!B660</f>
        <v>Callao</v>
      </c>
      <c r="D672" s="56" t="str">
        <f>+'INFO ENEL'!D660</f>
        <v>Distrito del Callao</v>
      </c>
      <c r="E672" s="56" t="str">
        <f>+'INFO ENEL'!D660</f>
        <v>Distrito del Callao</v>
      </c>
      <c r="F672" s="50">
        <f>+'INFO ENEL'!E660</f>
        <v>0</v>
      </c>
      <c r="G672" s="56" t="str">
        <f>+'INFO ENEL'!L660</f>
        <v>BT</v>
      </c>
      <c r="H672" s="57">
        <f>+'INFO ENEL'!M660</f>
        <v>28.3196716083281</v>
      </c>
      <c r="I672" s="56">
        <f>+'INFO ENEL'!N660</f>
        <v>11</v>
      </c>
      <c r="J672" s="56" t="str">
        <f>+'INFO ENEL'!O660</f>
        <v>Poste</v>
      </c>
      <c r="K672" s="56" t="str">
        <f>+'INFO ENEL'!P660</f>
        <v>Concreto</v>
      </c>
      <c r="L672" s="56" t="str">
        <f>+'INFO ENEL'!Q660</f>
        <v>PPC40</v>
      </c>
      <c r="M672" s="55" t="str">
        <f>+IF(ISERROR(INDEX('Estructuras de Acero y Concreto'!$C$6:$C$577,MATCH(L672,'Estructuras de Acero y Concreto'!$D$6:$D$577,0)))=FALSE,INDEX('Estructuras de Acero y Concreto'!$C$6:$C$577,MATCH(L672,'Estructuras de Acero y Concreto'!$D$6:$D$577,0)),IF(ISERROR(INDEX('Estructuras de Madera'!$C$5:$C$122,MATCH(L672,'Estructuras de Madera'!$D$5:$D$122,0)))=FALSE,INDEX('Estructuras de Madera'!$C$5:$C$122,MATCH(L672,'Estructuras de Madera'!$D$5:$D$122,0)),INDEX(SICODI!$G$3:$G$2404,MATCH(L672,SICODI!$G$3:$G$2404,0))))</f>
        <v>PPC40</v>
      </c>
      <c r="N672" s="121" t="str">
        <f>+IF(ISERROR(VLOOKUP(M672,'Resumen de precios LLTT'!$C$17:$D$3071,2,FALSE))=FALSE,VLOOKUP(M672,'Resumen de precios LLTT'!$C$17:$D$3071,2,FALSE),VLOOKUP(M672,SICODI!$G$3:$J$2404,2,FALSE))</f>
        <v>POSTE DE CONCRETO ARMADO PARA A. P. 11/200/120/285</v>
      </c>
      <c r="O672" s="58">
        <f>+IF(ISERROR(VLOOKUP(M672,'Resumen de precios LLTT'!$C$17:$G$3071,5,FALSE))=FALSE,VLOOKUP(M672,'Resumen de precios LLTT'!$C$17:$G$3071,5,FALSE),VLOOKUP(M672,SICODI!$G$3:$J$2404,4,FALSE))</f>
        <v>206.03</v>
      </c>
      <c r="P672" s="16">
        <f t="shared" si="96"/>
        <v>0.77</v>
      </c>
      <c r="Q672" s="78">
        <f t="shared" si="97"/>
        <v>364.67310000000003</v>
      </c>
      <c r="R672" s="56">
        <v>0</v>
      </c>
      <c r="S672" s="16">
        <f t="shared" si="98"/>
        <v>7.2000000000000008E-2</v>
      </c>
      <c r="T672" s="79">
        <f t="shared" si="99"/>
        <v>2.1880386000000005</v>
      </c>
      <c r="U672" s="80">
        <f t="shared" si="100"/>
        <v>0.2</v>
      </c>
      <c r="V672" s="81">
        <f t="shared" si="101"/>
        <v>0.43760772000000014</v>
      </c>
      <c r="W672" s="79">
        <f t="shared" si="102"/>
        <v>0.14725336301388503</v>
      </c>
      <c r="X672" s="60">
        <f t="shared" si="103"/>
        <v>0.1</v>
      </c>
      <c r="Y672" s="56">
        <f>+'INFO ENEL'!R660</f>
        <v>4</v>
      </c>
      <c r="Z672" s="59">
        <f t="shared" si="104"/>
        <v>0.4</v>
      </c>
    </row>
    <row r="673" spans="1:26" s="90" customFormat="1" ht="15" customHeight="1" x14ac:dyDescent="0.25">
      <c r="A673" s="55">
        <f>+'INFO ENEL'!A661</f>
        <v>656</v>
      </c>
      <c r="B673" s="121" t="str">
        <f>+INDEX($B$8:$B$15,MATCH(L673,$L$8:$L$15,0))</f>
        <v>SICODI</v>
      </c>
      <c r="C673" s="56" t="str">
        <f>+'INFO ENEL'!B661</f>
        <v>Callao</v>
      </c>
      <c r="D673" s="56" t="str">
        <f>+'INFO ENEL'!D661</f>
        <v>Distrito del Callao</v>
      </c>
      <c r="E673" s="56" t="str">
        <f>+'INFO ENEL'!D661</f>
        <v>Distrito del Callao</v>
      </c>
      <c r="F673" s="50">
        <f>+'INFO ENEL'!E661</f>
        <v>0</v>
      </c>
      <c r="G673" s="56" t="str">
        <f>+'INFO ENEL'!L661</f>
        <v>BT</v>
      </c>
      <c r="H673" s="57">
        <f>+'INFO ENEL'!M661</f>
        <v>27.459005808934457</v>
      </c>
      <c r="I673" s="56">
        <f>+'INFO ENEL'!N661</f>
        <v>11</v>
      </c>
      <c r="J673" s="56" t="str">
        <f>+'INFO ENEL'!O661</f>
        <v>Poste</v>
      </c>
      <c r="K673" s="56" t="str">
        <f>+'INFO ENEL'!P661</f>
        <v>Concreto</v>
      </c>
      <c r="L673" s="56" t="str">
        <f>+'INFO ENEL'!Q661</f>
        <v>PPC40</v>
      </c>
      <c r="M673" s="55" t="str">
        <f>+IF(ISERROR(INDEX('Estructuras de Acero y Concreto'!$C$6:$C$577,MATCH(L673,'Estructuras de Acero y Concreto'!$D$6:$D$577,0)))=FALSE,INDEX('Estructuras de Acero y Concreto'!$C$6:$C$577,MATCH(L673,'Estructuras de Acero y Concreto'!$D$6:$D$577,0)),IF(ISERROR(INDEX('Estructuras de Madera'!$C$5:$C$122,MATCH(L673,'Estructuras de Madera'!$D$5:$D$122,0)))=FALSE,INDEX('Estructuras de Madera'!$C$5:$C$122,MATCH(L673,'Estructuras de Madera'!$D$5:$D$122,0)),INDEX(SICODI!$G$3:$G$2404,MATCH(L673,SICODI!$G$3:$G$2404,0))))</f>
        <v>PPC40</v>
      </c>
      <c r="N673" s="121" t="str">
        <f>+IF(ISERROR(VLOOKUP(M673,'Resumen de precios LLTT'!$C$17:$D$3071,2,FALSE))=FALSE,VLOOKUP(M673,'Resumen de precios LLTT'!$C$17:$D$3071,2,FALSE),VLOOKUP(M673,SICODI!$G$3:$J$2404,2,FALSE))</f>
        <v>POSTE DE CONCRETO ARMADO PARA A. P. 11/200/120/285</v>
      </c>
      <c r="O673" s="58">
        <f>+IF(ISERROR(VLOOKUP(M673,'Resumen de precios LLTT'!$C$17:$G$3071,5,FALSE))=FALSE,VLOOKUP(M673,'Resumen de precios LLTT'!$C$17:$G$3071,5,FALSE),VLOOKUP(M673,SICODI!$G$3:$J$2404,4,FALSE))</f>
        <v>206.03</v>
      </c>
      <c r="P673" s="16">
        <f t="shared" si="96"/>
        <v>0.77</v>
      </c>
      <c r="Q673" s="78">
        <f t="shared" si="97"/>
        <v>364.67310000000003</v>
      </c>
      <c r="R673" s="56">
        <v>0</v>
      </c>
      <c r="S673" s="16">
        <f t="shared" si="98"/>
        <v>7.2000000000000008E-2</v>
      </c>
      <c r="T673" s="79">
        <f t="shared" si="99"/>
        <v>2.1880386000000005</v>
      </c>
      <c r="U673" s="80">
        <f t="shared" si="100"/>
        <v>0.2</v>
      </c>
      <c r="V673" s="81">
        <f t="shared" si="101"/>
        <v>0.43760772000000014</v>
      </c>
      <c r="W673" s="79">
        <f t="shared" si="102"/>
        <v>0.14725336301388503</v>
      </c>
      <c r="X673" s="60">
        <f t="shared" si="103"/>
        <v>0.1</v>
      </c>
      <c r="Y673" s="56">
        <f>+'INFO ENEL'!R661</f>
        <v>4</v>
      </c>
      <c r="Z673" s="59">
        <f t="shared" si="104"/>
        <v>0.4</v>
      </c>
    </row>
    <row r="674" spans="1:26" s="90" customFormat="1" ht="15" customHeight="1" x14ac:dyDescent="0.25">
      <c r="A674" s="55">
        <f>+'INFO ENEL'!A662</f>
        <v>657</v>
      </c>
      <c r="B674" s="121" t="str">
        <f>+INDEX($B$8:$B$15,MATCH(L674,$L$8:$L$15,0))</f>
        <v>SICODI</v>
      </c>
      <c r="C674" s="56" t="str">
        <f>+'INFO ENEL'!B662</f>
        <v>Callao</v>
      </c>
      <c r="D674" s="56" t="str">
        <f>+'INFO ENEL'!D662</f>
        <v>Distrito del Callao</v>
      </c>
      <c r="E674" s="56" t="str">
        <f>+'INFO ENEL'!D662</f>
        <v>Distrito del Callao</v>
      </c>
      <c r="F674" s="50">
        <f>+'INFO ENEL'!E662</f>
        <v>0</v>
      </c>
      <c r="G674" s="56" t="str">
        <f>+'INFO ENEL'!L662</f>
        <v>BT</v>
      </c>
      <c r="H674" s="57">
        <f>+'INFO ENEL'!M662</f>
        <v>25.495097567963924</v>
      </c>
      <c r="I674" s="56">
        <f>+'INFO ENEL'!N662</f>
        <v>11</v>
      </c>
      <c r="J674" s="56" t="str">
        <f>+'INFO ENEL'!O662</f>
        <v>Poste</v>
      </c>
      <c r="K674" s="56" t="str">
        <f>+'INFO ENEL'!P662</f>
        <v>Concreto</v>
      </c>
      <c r="L674" s="56" t="str">
        <f>+'INFO ENEL'!Q662</f>
        <v>PPC40</v>
      </c>
      <c r="M674" s="55" t="str">
        <f>+IF(ISERROR(INDEX('Estructuras de Acero y Concreto'!$C$6:$C$577,MATCH(L674,'Estructuras de Acero y Concreto'!$D$6:$D$577,0)))=FALSE,INDEX('Estructuras de Acero y Concreto'!$C$6:$C$577,MATCH(L674,'Estructuras de Acero y Concreto'!$D$6:$D$577,0)),IF(ISERROR(INDEX('Estructuras de Madera'!$C$5:$C$122,MATCH(L674,'Estructuras de Madera'!$D$5:$D$122,0)))=FALSE,INDEX('Estructuras de Madera'!$C$5:$C$122,MATCH(L674,'Estructuras de Madera'!$D$5:$D$122,0)),INDEX(SICODI!$G$3:$G$2404,MATCH(L674,SICODI!$G$3:$G$2404,0))))</f>
        <v>PPC40</v>
      </c>
      <c r="N674" s="121" t="str">
        <f>+IF(ISERROR(VLOOKUP(M674,'Resumen de precios LLTT'!$C$17:$D$3071,2,FALSE))=FALSE,VLOOKUP(M674,'Resumen de precios LLTT'!$C$17:$D$3071,2,FALSE),VLOOKUP(M674,SICODI!$G$3:$J$2404,2,FALSE))</f>
        <v>POSTE DE CONCRETO ARMADO PARA A. P. 11/200/120/285</v>
      </c>
      <c r="O674" s="58">
        <f>+IF(ISERROR(VLOOKUP(M674,'Resumen de precios LLTT'!$C$17:$G$3071,5,FALSE))=FALSE,VLOOKUP(M674,'Resumen de precios LLTT'!$C$17:$G$3071,5,FALSE),VLOOKUP(M674,SICODI!$G$3:$J$2404,4,FALSE))</f>
        <v>206.03</v>
      </c>
      <c r="P674" s="16">
        <f t="shared" si="96"/>
        <v>0.77</v>
      </c>
      <c r="Q674" s="78">
        <f t="shared" si="97"/>
        <v>364.67310000000003</v>
      </c>
      <c r="R674" s="56">
        <v>0</v>
      </c>
      <c r="S674" s="16">
        <f t="shared" si="98"/>
        <v>7.2000000000000008E-2</v>
      </c>
      <c r="T674" s="79">
        <f t="shared" si="99"/>
        <v>2.1880386000000005</v>
      </c>
      <c r="U674" s="80">
        <f t="shared" si="100"/>
        <v>0.2</v>
      </c>
      <c r="V674" s="81">
        <f t="shared" si="101"/>
        <v>0.43760772000000014</v>
      </c>
      <c r="W674" s="79">
        <f t="shared" si="102"/>
        <v>0.14725336301388503</v>
      </c>
      <c r="X674" s="60">
        <f t="shared" si="103"/>
        <v>0.1</v>
      </c>
      <c r="Y674" s="56">
        <f>+'INFO ENEL'!R662</f>
        <v>4</v>
      </c>
      <c r="Z674" s="59">
        <f t="shared" si="104"/>
        <v>0.4</v>
      </c>
    </row>
    <row r="675" spans="1:26" s="90" customFormat="1" ht="15" customHeight="1" x14ac:dyDescent="0.25">
      <c r="A675" s="55">
        <f>+'INFO ENEL'!A663</f>
        <v>658</v>
      </c>
      <c r="B675" s="121" t="str">
        <f>+INDEX($B$8:$B$15,MATCH(L675,$L$8:$L$15,0))</f>
        <v>SICODI</v>
      </c>
      <c r="C675" s="56" t="str">
        <f>+'INFO ENEL'!B663</f>
        <v>Callao</v>
      </c>
      <c r="D675" s="56" t="str">
        <f>+'INFO ENEL'!D663</f>
        <v>Distrito del Callao</v>
      </c>
      <c r="E675" s="56" t="str">
        <f>+'INFO ENEL'!D663</f>
        <v>Distrito del Callao</v>
      </c>
      <c r="F675" s="50">
        <f>+'INFO ENEL'!E663</f>
        <v>0</v>
      </c>
      <c r="G675" s="56" t="str">
        <f>+'INFO ENEL'!L663</f>
        <v>BT</v>
      </c>
      <c r="H675" s="57">
        <f>+'INFO ENEL'!M663</f>
        <v>30.805843601498726</v>
      </c>
      <c r="I675" s="56">
        <f>+'INFO ENEL'!N663</f>
        <v>11</v>
      </c>
      <c r="J675" s="56" t="str">
        <f>+'INFO ENEL'!O663</f>
        <v>Poste</v>
      </c>
      <c r="K675" s="56" t="str">
        <f>+'INFO ENEL'!P663</f>
        <v>Concreto</v>
      </c>
      <c r="L675" s="56" t="str">
        <f>+'INFO ENEL'!Q663</f>
        <v>PPC40</v>
      </c>
      <c r="M675" s="55" t="str">
        <f>+IF(ISERROR(INDEX('Estructuras de Acero y Concreto'!$C$6:$C$577,MATCH(L675,'Estructuras de Acero y Concreto'!$D$6:$D$577,0)))=FALSE,INDEX('Estructuras de Acero y Concreto'!$C$6:$C$577,MATCH(L675,'Estructuras de Acero y Concreto'!$D$6:$D$577,0)),IF(ISERROR(INDEX('Estructuras de Madera'!$C$5:$C$122,MATCH(L675,'Estructuras de Madera'!$D$5:$D$122,0)))=FALSE,INDEX('Estructuras de Madera'!$C$5:$C$122,MATCH(L675,'Estructuras de Madera'!$D$5:$D$122,0)),INDEX(SICODI!$G$3:$G$2404,MATCH(L675,SICODI!$G$3:$G$2404,0))))</f>
        <v>PPC40</v>
      </c>
      <c r="N675" s="121" t="str">
        <f>+IF(ISERROR(VLOOKUP(M675,'Resumen de precios LLTT'!$C$17:$D$3071,2,FALSE))=FALSE,VLOOKUP(M675,'Resumen de precios LLTT'!$C$17:$D$3071,2,FALSE),VLOOKUP(M675,SICODI!$G$3:$J$2404,2,FALSE))</f>
        <v>POSTE DE CONCRETO ARMADO PARA A. P. 11/200/120/285</v>
      </c>
      <c r="O675" s="58">
        <f>+IF(ISERROR(VLOOKUP(M675,'Resumen de precios LLTT'!$C$17:$G$3071,5,FALSE))=FALSE,VLOOKUP(M675,'Resumen de precios LLTT'!$C$17:$G$3071,5,FALSE),VLOOKUP(M675,SICODI!$G$3:$J$2404,4,FALSE))</f>
        <v>206.03</v>
      </c>
      <c r="P675" s="16">
        <f t="shared" si="96"/>
        <v>0.77</v>
      </c>
      <c r="Q675" s="78">
        <f t="shared" si="97"/>
        <v>364.67310000000003</v>
      </c>
      <c r="R675" s="56">
        <v>0</v>
      </c>
      <c r="S675" s="16">
        <f t="shared" si="98"/>
        <v>7.2000000000000008E-2</v>
      </c>
      <c r="T675" s="79">
        <f t="shared" si="99"/>
        <v>2.1880386000000005</v>
      </c>
      <c r="U675" s="80">
        <f t="shared" si="100"/>
        <v>0.2</v>
      </c>
      <c r="V675" s="81">
        <f t="shared" si="101"/>
        <v>0.43760772000000014</v>
      </c>
      <c r="W675" s="79">
        <f t="shared" si="102"/>
        <v>0.14725336301388503</v>
      </c>
      <c r="X675" s="60">
        <f t="shared" si="103"/>
        <v>0.1</v>
      </c>
      <c r="Y675" s="56">
        <f>+'INFO ENEL'!R663</f>
        <v>4</v>
      </c>
      <c r="Z675" s="59">
        <f t="shared" si="104"/>
        <v>0.4</v>
      </c>
    </row>
    <row r="676" spans="1:26" s="90" customFormat="1" ht="15" customHeight="1" x14ac:dyDescent="0.25">
      <c r="A676" s="55">
        <f>+'INFO ENEL'!A664</f>
        <v>659</v>
      </c>
      <c r="B676" s="121" t="str">
        <f>+INDEX($B$8:$B$15,MATCH(L676,$L$8:$L$15,0))</f>
        <v>SICODI</v>
      </c>
      <c r="C676" s="56" t="str">
        <f>+'INFO ENEL'!B664</f>
        <v>Callao</v>
      </c>
      <c r="D676" s="56" t="str">
        <f>+'INFO ENEL'!D664</f>
        <v>Distrito del Callao</v>
      </c>
      <c r="E676" s="56" t="str">
        <f>+'INFO ENEL'!D664</f>
        <v>Distrito del Callao</v>
      </c>
      <c r="F676" s="50">
        <f>+'INFO ENEL'!E664</f>
        <v>0</v>
      </c>
      <c r="G676" s="56" t="str">
        <f>+'INFO ENEL'!L664</f>
        <v>BT</v>
      </c>
      <c r="H676" s="57">
        <f>+'INFO ENEL'!M664</f>
        <v>27.586228448267445</v>
      </c>
      <c r="I676" s="56">
        <f>+'INFO ENEL'!N664</f>
        <v>11</v>
      </c>
      <c r="J676" s="56" t="str">
        <f>+'INFO ENEL'!O664</f>
        <v>Poste</v>
      </c>
      <c r="K676" s="56" t="str">
        <f>+'INFO ENEL'!P664</f>
        <v>Concreto</v>
      </c>
      <c r="L676" s="56" t="str">
        <f>+'INFO ENEL'!Q664</f>
        <v>PPC40</v>
      </c>
      <c r="M676" s="55" t="str">
        <f>+IF(ISERROR(INDEX('Estructuras de Acero y Concreto'!$C$6:$C$577,MATCH(L676,'Estructuras de Acero y Concreto'!$D$6:$D$577,0)))=FALSE,INDEX('Estructuras de Acero y Concreto'!$C$6:$C$577,MATCH(L676,'Estructuras de Acero y Concreto'!$D$6:$D$577,0)),IF(ISERROR(INDEX('Estructuras de Madera'!$C$5:$C$122,MATCH(L676,'Estructuras de Madera'!$D$5:$D$122,0)))=FALSE,INDEX('Estructuras de Madera'!$C$5:$C$122,MATCH(L676,'Estructuras de Madera'!$D$5:$D$122,0)),INDEX(SICODI!$G$3:$G$2404,MATCH(L676,SICODI!$G$3:$G$2404,0))))</f>
        <v>PPC40</v>
      </c>
      <c r="N676" s="121" t="str">
        <f>+IF(ISERROR(VLOOKUP(M676,'Resumen de precios LLTT'!$C$17:$D$3071,2,FALSE))=FALSE,VLOOKUP(M676,'Resumen de precios LLTT'!$C$17:$D$3071,2,FALSE),VLOOKUP(M676,SICODI!$G$3:$J$2404,2,FALSE))</f>
        <v>POSTE DE CONCRETO ARMADO PARA A. P. 11/200/120/285</v>
      </c>
      <c r="O676" s="58">
        <f>+IF(ISERROR(VLOOKUP(M676,'Resumen de precios LLTT'!$C$17:$G$3071,5,FALSE))=FALSE,VLOOKUP(M676,'Resumen de precios LLTT'!$C$17:$G$3071,5,FALSE),VLOOKUP(M676,SICODI!$G$3:$J$2404,4,FALSE))</f>
        <v>206.03</v>
      </c>
      <c r="P676" s="16">
        <f t="shared" si="96"/>
        <v>0.77</v>
      </c>
      <c r="Q676" s="78">
        <f t="shared" si="97"/>
        <v>364.67310000000003</v>
      </c>
      <c r="R676" s="56">
        <v>0</v>
      </c>
      <c r="S676" s="16">
        <f t="shared" si="98"/>
        <v>7.2000000000000008E-2</v>
      </c>
      <c r="T676" s="79">
        <f t="shared" si="99"/>
        <v>2.1880386000000005</v>
      </c>
      <c r="U676" s="80">
        <f t="shared" si="100"/>
        <v>0.2</v>
      </c>
      <c r="V676" s="81">
        <f t="shared" si="101"/>
        <v>0.43760772000000014</v>
      </c>
      <c r="W676" s="79">
        <f t="shared" si="102"/>
        <v>0.14725336301388503</v>
      </c>
      <c r="X676" s="60">
        <f t="shared" si="103"/>
        <v>0.1</v>
      </c>
      <c r="Y676" s="56">
        <f>+'INFO ENEL'!R664</f>
        <v>4</v>
      </c>
      <c r="Z676" s="59">
        <f t="shared" si="104"/>
        <v>0.4</v>
      </c>
    </row>
    <row r="677" spans="1:26" s="90" customFormat="1" ht="15" customHeight="1" x14ac:dyDescent="0.25">
      <c r="A677" s="55">
        <f>+'INFO ENEL'!A665</f>
        <v>660</v>
      </c>
      <c r="B677" s="121" t="str">
        <f>+INDEX($B$8:$B$15,MATCH(L677,$L$8:$L$15,0))</f>
        <v>SICODI</v>
      </c>
      <c r="C677" s="56" t="str">
        <f>+'INFO ENEL'!B665</f>
        <v>Callao</v>
      </c>
      <c r="D677" s="56" t="str">
        <f>+'INFO ENEL'!D665</f>
        <v>Distrito del Callao</v>
      </c>
      <c r="E677" s="56" t="str">
        <f>+'INFO ENEL'!D665</f>
        <v>Distrito del Callao</v>
      </c>
      <c r="F677" s="50">
        <f>+'INFO ENEL'!E665</f>
        <v>0</v>
      </c>
      <c r="G677" s="56" t="str">
        <f>+'INFO ENEL'!L665</f>
        <v>BT</v>
      </c>
      <c r="H677" s="57">
        <f>+'INFO ENEL'!M665</f>
        <v>66.610751384616961</v>
      </c>
      <c r="I677" s="56">
        <f>+'INFO ENEL'!N665</f>
        <v>11</v>
      </c>
      <c r="J677" s="56" t="str">
        <f>+'INFO ENEL'!O665</f>
        <v>Poste</v>
      </c>
      <c r="K677" s="56" t="str">
        <f>+'INFO ENEL'!P665</f>
        <v>Concreto</v>
      </c>
      <c r="L677" s="56" t="str">
        <f>+'INFO ENEL'!Q665</f>
        <v>PPC40</v>
      </c>
      <c r="M677" s="55" t="str">
        <f>+IF(ISERROR(INDEX('Estructuras de Acero y Concreto'!$C$6:$C$577,MATCH(L677,'Estructuras de Acero y Concreto'!$D$6:$D$577,0)))=FALSE,INDEX('Estructuras de Acero y Concreto'!$C$6:$C$577,MATCH(L677,'Estructuras de Acero y Concreto'!$D$6:$D$577,0)),IF(ISERROR(INDEX('Estructuras de Madera'!$C$5:$C$122,MATCH(L677,'Estructuras de Madera'!$D$5:$D$122,0)))=FALSE,INDEX('Estructuras de Madera'!$C$5:$C$122,MATCH(L677,'Estructuras de Madera'!$D$5:$D$122,0)),INDEX(SICODI!$G$3:$G$2404,MATCH(L677,SICODI!$G$3:$G$2404,0))))</f>
        <v>PPC40</v>
      </c>
      <c r="N677" s="121" t="str">
        <f>+IF(ISERROR(VLOOKUP(M677,'Resumen de precios LLTT'!$C$17:$D$3071,2,FALSE))=FALSE,VLOOKUP(M677,'Resumen de precios LLTT'!$C$17:$D$3071,2,FALSE),VLOOKUP(M677,SICODI!$G$3:$J$2404,2,FALSE))</f>
        <v>POSTE DE CONCRETO ARMADO PARA A. P. 11/200/120/285</v>
      </c>
      <c r="O677" s="58">
        <f>+IF(ISERROR(VLOOKUP(M677,'Resumen de precios LLTT'!$C$17:$G$3071,5,FALSE))=FALSE,VLOOKUP(M677,'Resumen de precios LLTT'!$C$17:$G$3071,5,FALSE),VLOOKUP(M677,SICODI!$G$3:$J$2404,4,FALSE))</f>
        <v>206.03</v>
      </c>
      <c r="P677" s="16">
        <f t="shared" si="96"/>
        <v>0.77</v>
      </c>
      <c r="Q677" s="78">
        <f t="shared" si="97"/>
        <v>364.67310000000003</v>
      </c>
      <c r="R677" s="56">
        <v>0</v>
      </c>
      <c r="S677" s="16">
        <f t="shared" si="98"/>
        <v>7.2000000000000008E-2</v>
      </c>
      <c r="T677" s="79">
        <f t="shared" si="99"/>
        <v>2.1880386000000005</v>
      </c>
      <c r="U677" s="80">
        <f t="shared" si="100"/>
        <v>0.2</v>
      </c>
      <c r="V677" s="81">
        <f t="shared" si="101"/>
        <v>0.43760772000000014</v>
      </c>
      <c r="W677" s="79">
        <f t="shared" si="102"/>
        <v>0.14725336301388503</v>
      </c>
      <c r="X677" s="60">
        <f t="shared" si="103"/>
        <v>0.1</v>
      </c>
      <c r="Y677" s="56">
        <f>+'INFO ENEL'!R665</f>
        <v>4</v>
      </c>
      <c r="Z677" s="59">
        <f t="shared" si="104"/>
        <v>0.4</v>
      </c>
    </row>
    <row r="678" spans="1:26" s="90" customFormat="1" ht="15" customHeight="1" x14ac:dyDescent="0.25">
      <c r="A678" s="55">
        <f>+'INFO ENEL'!A666</f>
        <v>661</v>
      </c>
      <c r="B678" s="121" t="str">
        <f>+INDEX($B$8:$B$15,MATCH(L678,$L$8:$L$15,0))</f>
        <v>SICODI</v>
      </c>
      <c r="C678" s="56" t="str">
        <f>+'INFO ENEL'!B666</f>
        <v>Callao</v>
      </c>
      <c r="D678" s="56" t="str">
        <f>+'INFO ENEL'!D666</f>
        <v>Distrito del Callao</v>
      </c>
      <c r="E678" s="56" t="str">
        <f>+'INFO ENEL'!D666</f>
        <v>Distrito del Callao</v>
      </c>
      <c r="F678" s="50">
        <f>+'INFO ENEL'!E666</f>
        <v>0</v>
      </c>
      <c r="G678" s="56" t="str">
        <f>+'INFO ENEL'!L666</f>
        <v>BT</v>
      </c>
      <c r="H678" s="57">
        <f>+'INFO ENEL'!M666</f>
        <v>24.207436873820409</v>
      </c>
      <c r="I678" s="56">
        <f>+'INFO ENEL'!N666</f>
        <v>11</v>
      </c>
      <c r="J678" s="56" t="str">
        <f>+'INFO ENEL'!O666</f>
        <v>Poste</v>
      </c>
      <c r="K678" s="56" t="str">
        <f>+'INFO ENEL'!P666</f>
        <v>Concreto</v>
      </c>
      <c r="L678" s="56" t="str">
        <f>+'INFO ENEL'!Q666</f>
        <v>PPC40</v>
      </c>
      <c r="M678" s="55" t="str">
        <f>+IF(ISERROR(INDEX('Estructuras de Acero y Concreto'!$C$6:$C$577,MATCH(L678,'Estructuras de Acero y Concreto'!$D$6:$D$577,0)))=FALSE,INDEX('Estructuras de Acero y Concreto'!$C$6:$C$577,MATCH(L678,'Estructuras de Acero y Concreto'!$D$6:$D$577,0)),IF(ISERROR(INDEX('Estructuras de Madera'!$C$5:$C$122,MATCH(L678,'Estructuras de Madera'!$D$5:$D$122,0)))=FALSE,INDEX('Estructuras de Madera'!$C$5:$C$122,MATCH(L678,'Estructuras de Madera'!$D$5:$D$122,0)),INDEX(SICODI!$G$3:$G$2404,MATCH(L678,SICODI!$G$3:$G$2404,0))))</f>
        <v>PPC40</v>
      </c>
      <c r="N678" s="121" t="str">
        <f>+IF(ISERROR(VLOOKUP(M678,'Resumen de precios LLTT'!$C$17:$D$3071,2,FALSE))=FALSE,VLOOKUP(M678,'Resumen de precios LLTT'!$C$17:$D$3071,2,FALSE),VLOOKUP(M678,SICODI!$G$3:$J$2404,2,FALSE))</f>
        <v>POSTE DE CONCRETO ARMADO PARA A. P. 11/200/120/285</v>
      </c>
      <c r="O678" s="58">
        <f>+IF(ISERROR(VLOOKUP(M678,'Resumen de precios LLTT'!$C$17:$G$3071,5,FALSE))=FALSE,VLOOKUP(M678,'Resumen de precios LLTT'!$C$17:$G$3071,5,FALSE),VLOOKUP(M678,SICODI!$G$3:$J$2404,4,FALSE))</f>
        <v>206.03</v>
      </c>
      <c r="P678" s="16">
        <f t="shared" si="96"/>
        <v>0.77</v>
      </c>
      <c r="Q678" s="78">
        <f t="shared" si="97"/>
        <v>364.67310000000003</v>
      </c>
      <c r="R678" s="56">
        <v>0</v>
      </c>
      <c r="S678" s="16">
        <f t="shared" si="98"/>
        <v>7.2000000000000008E-2</v>
      </c>
      <c r="T678" s="79">
        <f t="shared" si="99"/>
        <v>2.1880386000000005</v>
      </c>
      <c r="U678" s="80">
        <f t="shared" si="100"/>
        <v>0.2</v>
      </c>
      <c r="V678" s="81">
        <f t="shared" si="101"/>
        <v>0.43760772000000014</v>
      </c>
      <c r="W678" s="79">
        <f t="shared" si="102"/>
        <v>0.14725336301388503</v>
      </c>
      <c r="X678" s="60">
        <f t="shared" si="103"/>
        <v>0.1</v>
      </c>
      <c r="Y678" s="56">
        <f>+'INFO ENEL'!R666</f>
        <v>4</v>
      </c>
      <c r="Z678" s="59">
        <f t="shared" si="104"/>
        <v>0.4</v>
      </c>
    </row>
    <row r="679" spans="1:26" s="90" customFormat="1" ht="15" customHeight="1" x14ac:dyDescent="0.25">
      <c r="A679" s="55">
        <f>+'INFO ENEL'!A667</f>
        <v>662</v>
      </c>
      <c r="B679" s="121" t="str">
        <f>+INDEX($B$8:$B$15,MATCH(L679,$L$8:$L$15,0))</f>
        <v>SICODI</v>
      </c>
      <c r="C679" s="56" t="str">
        <f>+'INFO ENEL'!B667</f>
        <v>Callao</v>
      </c>
      <c r="D679" s="56" t="str">
        <f>+'INFO ENEL'!D667</f>
        <v>Distrito del Callao</v>
      </c>
      <c r="E679" s="56" t="str">
        <f>+'INFO ENEL'!D667</f>
        <v>Distrito del Callao</v>
      </c>
      <c r="F679" s="50">
        <f>+'INFO ENEL'!E667</f>
        <v>0</v>
      </c>
      <c r="G679" s="56" t="str">
        <f>+'INFO ENEL'!L667</f>
        <v>MT</v>
      </c>
      <c r="H679" s="57">
        <f>+'INFO ENEL'!M667</f>
        <v>50.695534794666692</v>
      </c>
      <c r="I679" s="56">
        <f>+'INFO ENEL'!N667</f>
        <v>13</v>
      </c>
      <c r="J679" s="56" t="str">
        <f>+'INFO ENEL'!O667</f>
        <v>Poste</v>
      </c>
      <c r="K679" s="56" t="str">
        <f>+'INFO ENEL'!P667</f>
        <v>Concreto</v>
      </c>
      <c r="L679" s="56" t="str">
        <f>+'INFO ENEL'!Q667</f>
        <v>PPC20</v>
      </c>
      <c r="M679" s="55" t="str">
        <f>+IF(ISERROR(INDEX('Estructuras de Acero y Concreto'!$C$6:$C$577,MATCH(L679,'Estructuras de Acero y Concreto'!$D$6:$D$577,0)))=FALSE,INDEX('Estructuras de Acero y Concreto'!$C$6:$C$577,MATCH(L679,'Estructuras de Acero y Concreto'!$D$6:$D$577,0)),IF(ISERROR(INDEX('Estructuras de Madera'!$C$5:$C$122,MATCH(L679,'Estructuras de Madera'!$D$5:$D$122,0)))=FALSE,INDEX('Estructuras de Madera'!$C$5:$C$122,MATCH(L679,'Estructuras de Madera'!$D$5:$D$122,0)),INDEX(SICODI!$G$3:$G$2404,MATCH(L679,SICODI!$G$3:$G$2404,0))))</f>
        <v>PPC20</v>
      </c>
      <c r="N679" s="121" t="str">
        <f>+IF(ISERROR(VLOOKUP(M679,'Resumen de precios LLTT'!$C$17:$D$3071,2,FALSE))=FALSE,VLOOKUP(M679,'Resumen de precios LLTT'!$C$17:$D$3071,2,FALSE),VLOOKUP(M679,SICODI!$G$3:$J$2404,2,FALSE))</f>
        <v>POSTE DE CONCRETO ARMADO DE 13/400/150/345</v>
      </c>
      <c r="O679" s="58">
        <f>+IF(ISERROR(VLOOKUP(M679,'Resumen de precios LLTT'!$C$17:$G$3071,5,FALSE))=FALSE,VLOOKUP(M679,'Resumen de precios LLTT'!$C$17:$G$3071,5,FALSE),VLOOKUP(M679,SICODI!$G$3:$J$2404,4,FALSE))</f>
        <v>364.69</v>
      </c>
      <c r="P679" s="16">
        <f t="shared" si="96"/>
        <v>0.84299999999999997</v>
      </c>
      <c r="Q679" s="78">
        <f t="shared" si="97"/>
        <v>672.12366999999995</v>
      </c>
      <c r="R679" s="56">
        <v>0</v>
      </c>
      <c r="S679" s="16">
        <f t="shared" si="98"/>
        <v>0.13400000000000001</v>
      </c>
      <c r="T679" s="79">
        <f t="shared" si="99"/>
        <v>7.5053809816666659</v>
      </c>
      <c r="U679" s="80">
        <f t="shared" si="100"/>
        <v>0.183</v>
      </c>
      <c r="V679" s="81">
        <f t="shared" si="101"/>
        <v>1.3734847196449997</v>
      </c>
      <c r="W679" s="79">
        <f t="shared" si="102"/>
        <v>0.46217247724950827</v>
      </c>
      <c r="X679" s="60">
        <f t="shared" si="103"/>
        <v>0.5</v>
      </c>
      <c r="Y679" s="56">
        <f>+'INFO ENEL'!R667</f>
        <v>1</v>
      </c>
      <c r="Z679" s="59">
        <f t="shared" si="104"/>
        <v>0.5</v>
      </c>
    </row>
    <row r="680" spans="1:26" s="90" customFormat="1" ht="15" customHeight="1" x14ac:dyDescent="0.25">
      <c r="A680" s="55">
        <f>+'INFO ENEL'!A668</f>
        <v>663</v>
      </c>
      <c r="B680" s="121" t="str">
        <f>+INDEX($B$8:$B$15,MATCH(L680,$L$8:$L$15,0))</f>
        <v>SICODI</v>
      </c>
      <c r="C680" s="56" t="str">
        <f>+'INFO ENEL'!B668</f>
        <v>Callao</v>
      </c>
      <c r="D680" s="56" t="str">
        <f>+'INFO ENEL'!D668</f>
        <v>Distrito del Callao</v>
      </c>
      <c r="E680" s="56" t="str">
        <f>+'INFO ENEL'!D668</f>
        <v>Distrito del Callao</v>
      </c>
      <c r="F680" s="50">
        <f>+'INFO ENEL'!E668</f>
        <v>0</v>
      </c>
      <c r="G680" s="56" t="str">
        <f>+'INFO ENEL'!L668</f>
        <v>MT</v>
      </c>
      <c r="H680" s="57">
        <f>+'INFO ENEL'!M668</f>
        <v>16.777189867281614</v>
      </c>
      <c r="I680" s="56">
        <f>+'INFO ENEL'!N668</f>
        <v>13</v>
      </c>
      <c r="J680" s="56" t="str">
        <f>+'INFO ENEL'!O668</f>
        <v>Poste</v>
      </c>
      <c r="K680" s="56" t="str">
        <f>+'INFO ENEL'!P668</f>
        <v>Concreto</v>
      </c>
      <c r="L680" s="56" t="str">
        <f>+'INFO ENEL'!Q668</f>
        <v>PPC20</v>
      </c>
      <c r="M680" s="55" t="str">
        <f>+IF(ISERROR(INDEX('Estructuras de Acero y Concreto'!$C$6:$C$577,MATCH(L680,'Estructuras de Acero y Concreto'!$D$6:$D$577,0)))=FALSE,INDEX('Estructuras de Acero y Concreto'!$C$6:$C$577,MATCH(L680,'Estructuras de Acero y Concreto'!$D$6:$D$577,0)),IF(ISERROR(INDEX('Estructuras de Madera'!$C$5:$C$122,MATCH(L680,'Estructuras de Madera'!$D$5:$D$122,0)))=FALSE,INDEX('Estructuras de Madera'!$C$5:$C$122,MATCH(L680,'Estructuras de Madera'!$D$5:$D$122,0)),INDEX(SICODI!$G$3:$G$2404,MATCH(L680,SICODI!$G$3:$G$2404,0))))</f>
        <v>PPC20</v>
      </c>
      <c r="N680" s="121" t="str">
        <f>+IF(ISERROR(VLOOKUP(M680,'Resumen de precios LLTT'!$C$17:$D$3071,2,FALSE))=FALSE,VLOOKUP(M680,'Resumen de precios LLTT'!$C$17:$D$3071,2,FALSE),VLOOKUP(M680,SICODI!$G$3:$J$2404,2,FALSE))</f>
        <v>POSTE DE CONCRETO ARMADO DE 13/400/150/345</v>
      </c>
      <c r="O680" s="58">
        <f>+IF(ISERROR(VLOOKUP(M680,'Resumen de precios LLTT'!$C$17:$G$3071,5,FALSE))=FALSE,VLOOKUP(M680,'Resumen de precios LLTT'!$C$17:$G$3071,5,FALSE),VLOOKUP(M680,SICODI!$G$3:$J$2404,4,FALSE))</f>
        <v>364.69</v>
      </c>
      <c r="P680" s="16">
        <f t="shared" si="96"/>
        <v>0.84299999999999997</v>
      </c>
      <c r="Q680" s="78">
        <f t="shared" si="97"/>
        <v>672.12366999999995</v>
      </c>
      <c r="R680" s="56">
        <v>0</v>
      </c>
      <c r="S680" s="16">
        <f t="shared" si="98"/>
        <v>0.13400000000000001</v>
      </c>
      <c r="T680" s="79">
        <f t="shared" si="99"/>
        <v>7.5053809816666659</v>
      </c>
      <c r="U680" s="80">
        <f t="shared" si="100"/>
        <v>0.183</v>
      </c>
      <c r="V680" s="81">
        <f t="shared" si="101"/>
        <v>1.3734847196449997</v>
      </c>
      <c r="W680" s="79">
        <f t="shared" si="102"/>
        <v>0.46217247724950827</v>
      </c>
      <c r="X680" s="60">
        <f t="shared" si="103"/>
        <v>0.5</v>
      </c>
      <c r="Y680" s="56">
        <f>+'INFO ENEL'!R668</f>
        <v>1</v>
      </c>
      <c r="Z680" s="59">
        <f t="shared" si="104"/>
        <v>0.5</v>
      </c>
    </row>
    <row r="681" spans="1:26" s="90" customFormat="1" ht="15" customHeight="1" x14ac:dyDescent="0.25">
      <c r="A681" s="55">
        <f>+'INFO ENEL'!A669</f>
        <v>664</v>
      </c>
      <c r="B681" s="121" t="str">
        <f>+INDEX($B$8:$B$15,MATCH(L681,$L$8:$L$15,0))</f>
        <v>SICODI</v>
      </c>
      <c r="C681" s="56" t="str">
        <f>+'INFO ENEL'!B669</f>
        <v>Callao</v>
      </c>
      <c r="D681" s="56" t="str">
        <f>+'INFO ENEL'!D669</f>
        <v>Distrito del Callao</v>
      </c>
      <c r="E681" s="56" t="str">
        <f>+'INFO ENEL'!D669</f>
        <v>Distrito del Callao</v>
      </c>
      <c r="F681" s="50">
        <f>+'INFO ENEL'!E669</f>
        <v>0</v>
      </c>
      <c r="G681" s="56" t="str">
        <f>+'INFO ENEL'!L669</f>
        <v>MT</v>
      </c>
      <c r="H681" s="57">
        <f>+'INFO ENEL'!M669</f>
        <v>63.94133536868754</v>
      </c>
      <c r="I681" s="56">
        <f>+'INFO ENEL'!N669</f>
        <v>13</v>
      </c>
      <c r="J681" s="56" t="str">
        <f>+'INFO ENEL'!O669</f>
        <v>Poste</v>
      </c>
      <c r="K681" s="56" t="str">
        <f>+'INFO ENEL'!P669</f>
        <v>Concreto</v>
      </c>
      <c r="L681" s="56" t="str">
        <f>+'INFO ENEL'!Q669</f>
        <v>PPC20</v>
      </c>
      <c r="M681" s="55" t="str">
        <f>+IF(ISERROR(INDEX('Estructuras de Acero y Concreto'!$C$6:$C$577,MATCH(L681,'Estructuras de Acero y Concreto'!$D$6:$D$577,0)))=FALSE,INDEX('Estructuras de Acero y Concreto'!$C$6:$C$577,MATCH(L681,'Estructuras de Acero y Concreto'!$D$6:$D$577,0)),IF(ISERROR(INDEX('Estructuras de Madera'!$C$5:$C$122,MATCH(L681,'Estructuras de Madera'!$D$5:$D$122,0)))=FALSE,INDEX('Estructuras de Madera'!$C$5:$C$122,MATCH(L681,'Estructuras de Madera'!$D$5:$D$122,0)),INDEX(SICODI!$G$3:$G$2404,MATCH(L681,SICODI!$G$3:$G$2404,0))))</f>
        <v>PPC20</v>
      </c>
      <c r="N681" s="121" t="str">
        <f>+IF(ISERROR(VLOOKUP(M681,'Resumen de precios LLTT'!$C$17:$D$3071,2,FALSE))=FALSE,VLOOKUP(M681,'Resumen de precios LLTT'!$C$17:$D$3071,2,FALSE),VLOOKUP(M681,SICODI!$G$3:$J$2404,2,FALSE))</f>
        <v>POSTE DE CONCRETO ARMADO DE 13/400/150/345</v>
      </c>
      <c r="O681" s="58">
        <f>+IF(ISERROR(VLOOKUP(M681,'Resumen de precios LLTT'!$C$17:$G$3071,5,FALSE))=FALSE,VLOOKUP(M681,'Resumen de precios LLTT'!$C$17:$G$3071,5,FALSE),VLOOKUP(M681,SICODI!$G$3:$J$2404,4,FALSE))</f>
        <v>364.69</v>
      </c>
      <c r="P681" s="16">
        <f t="shared" si="96"/>
        <v>0.84299999999999997</v>
      </c>
      <c r="Q681" s="78">
        <f t="shared" si="97"/>
        <v>672.12366999999995</v>
      </c>
      <c r="R681" s="56">
        <v>0</v>
      </c>
      <c r="S681" s="16">
        <f t="shared" si="98"/>
        <v>0.13400000000000001</v>
      </c>
      <c r="T681" s="79">
        <f t="shared" si="99"/>
        <v>7.5053809816666659</v>
      </c>
      <c r="U681" s="80">
        <f t="shared" si="100"/>
        <v>0.183</v>
      </c>
      <c r="V681" s="81">
        <f t="shared" si="101"/>
        <v>1.3734847196449997</v>
      </c>
      <c r="W681" s="79">
        <f t="shared" si="102"/>
        <v>0.46217247724950827</v>
      </c>
      <c r="X681" s="60">
        <f t="shared" si="103"/>
        <v>0.5</v>
      </c>
      <c r="Y681" s="56">
        <f>+'INFO ENEL'!R669</f>
        <v>1</v>
      </c>
      <c r="Z681" s="59">
        <f t="shared" si="104"/>
        <v>0.5</v>
      </c>
    </row>
    <row r="682" spans="1:26" s="90" customFormat="1" ht="15" customHeight="1" x14ac:dyDescent="0.25">
      <c r="A682" s="55">
        <f>+'INFO ENEL'!A670</f>
        <v>665</v>
      </c>
      <c r="B682" s="121" t="str">
        <f>+INDEX($B$8:$B$15,MATCH(L682,$L$8:$L$15,0))</f>
        <v>SICODI</v>
      </c>
      <c r="C682" s="56" t="str">
        <f>+'INFO ENEL'!B670</f>
        <v>Lima</v>
      </c>
      <c r="D682" s="56" t="str">
        <f>+'INFO ENEL'!D670</f>
        <v>Distrito de San Martin de Porres</v>
      </c>
      <c r="E682" s="56" t="str">
        <f>+'INFO ENEL'!D670</f>
        <v>Distrito de San Martin de Porres</v>
      </c>
      <c r="F682" s="50">
        <f>+'INFO ENEL'!E670</f>
        <v>0</v>
      </c>
      <c r="G682" s="56" t="str">
        <f>+'INFO ENEL'!L670</f>
        <v>MT</v>
      </c>
      <c r="H682" s="57">
        <f>+'INFO ENEL'!M670</f>
        <v>31.575306807693888</v>
      </c>
      <c r="I682" s="56">
        <f>+'INFO ENEL'!N670</f>
        <v>13</v>
      </c>
      <c r="J682" s="56" t="str">
        <f>+'INFO ENEL'!O670</f>
        <v>Poste</v>
      </c>
      <c r="K682" s="56" t="str">
        <f>+'INFO ENEL'!P670</f>
        <v>Concreto</v>
      </c>
      <c r="L682" s="56" t="str">
        <f>+'INFO ENEL'!Q670</f>
        <v>PPC20</v>
      </c>
      <c r="M682" s="55" t="str">
        <f>+IF(ISERROR(INDEX('Estructuras de Acero y Concreto'!$C$6:$C$577,MATCH(L682,'Estructuras de Acero y Concreto'!$D$6:$D$577,0)))=FALSE,INDEX('Estructuras de Acero y Concreto'!$C$6:$C$577,MATCH(L682,'Estructuras de Acero y Concreto'!$D$6:$D$577,0)),IF(ISERROR(INDEX('Estructuras de Madera'!$C$5:$C$122,MATCH(L682,'Estructuras de Madera'!$D$5:$D$122,0)))=FALSE,INDEX('Estructuras de Madera'!$C$5:$C$122,MATCH(L682,'Estructuras de Madera'!$D$5:$D$122,0)),INDEX(SICODI!$G$3:$G$2404,MATCH(L682,SICODI!$G$3:$G$2404,0))))</f>
        <v>PPC20</v>
      </c>
      <c r="N682" s="121" t="str">
        <f>+IF(ISERROR(VLOOKUP(M682,'Resumen de precios LLTT'!$C$17:$D$3071,2,FALSE))=FALSE,VLOOKUP(M682,'Resumen de precios LLTT'!$C$17:$D$3071,2,FALSE),VLOOKUP(M682,SICODI!$G$3:$J$2404,2,FALSE))</f>
        <v>POSTE DE CONCRETO ARMADO DE 13/400/150/345</v>
      </c>
      <c r="O682" s="58">
        <f>+IF(ISERROR(VLOOKUP(M682,'Resumen de precios LLTT'!$C$17:$G$3071,5,FALSE))=FALSE,VLOOKUP(M682,'Resumen de precios LLTT'!$C$17:$G$3071,5,FALSE),VLOOKUP(M682,SICODI!$G$3:$J$2404,4,FALSE))</f>
        <v>364.69</v>
      </c>
      <c r="P682" s="16">
        <f t="shared" si="96"/>
        <v>0.84299999999999997</v>
      </c>
      <c r="Q682" s="78">
        <f t="shared" si="97"/>
        <v>672.12366999999995</v>
      </c>
      <c r="R682" s="56">
        <v>0</v>
      </c>
      <c r="S682" s="16">
        <f t="shared" si="98"/>
        <v>0.13400000000000001</v>
      </c>
      <c r="T682" s="79">
        <f t="shared" si="99"/>
        <v>7.5053809816666659</v>
      </c>
      <c r="U682" s="80">
        <f t="shared" si="100"/>
        <v>0.183</v>
      </c>
      <c r="V682" s="81">
        <f t="shared" si="101"/>
        <v>1.3734847196449997</v>
      </c>
      <c r="W682" s="79">
        <f t="shared" si="102"/>
        <v>0.46217247724950827</v>
      </c>
      <c r="X682" s="60">
        <f t="shared" si="103"/>
        <v>0.5</v>
      </c>
      <c r="Y682" s="56">
        <f>+'INFO ENEL'!R670</f>
        <v>1</v>
      </c>
      <c r="Z682" s="59">
        <f t="shared" si="104"/>
        <v>0.5</v>
      </c>
    </row>
    <row r="683" spans="1:26" s="90" customFormat="1" ht="15" customHeight="1" x14ac:dyDescent="0.25">
      <c r="A683" s="55">
        <f>+'INFO ENEL'!A671</f>
        <v>666</v>
      </c>
      <c r="B683" s="121" t="str">
        <f>+INDEX($B$8:$B$15,MATCH(L683,$L$8:$L$15,0))</f>
        <v>SICODI</v>
      </c>
      <c r="C683" s="56" t="str">
        <f>+'INFO ENEL'!B671</f>
        <v>Lima</v>
      </c>
      <c r="D683" s="56" t="str">
        <f>+'INFO ENEL'!D671</f>
        <v>Distrito de San Martin de Porres</v>
      </c>
      <c r="E683" s="56" t="str">
        <f>+'INFO ENEL'!D671</f>
        <v>Distrito de San Martin de Porres</v>
      </c>
      <c r="F683" s="50">
        <f>+'INFO ENEL'!E671</f>
        <v>0</v>
      </c>
      <c r="G683" s="56" t="str">
        <f>+'INFO ENEL'!L671</f>
        <v>MT</v>
      </c>
      <c r="H683" s="57">
        <f>+'INFO ENEL'!M671</f>
        <v>29.614283715804227</v>
      </c>
      <c r="I683" s="56">
        <f>+'INFO ENEL'!N671</f>
        <v>15</v>
      </c>
      <c r="J683" s="56" t="str">
        <f>+'INFO ENEL'!O671</f>
        <v>Poste</v>
      </c>
      <c r="K683" s="56" t="str">
        <f>+'INFO ENEL'!P671</f>
        <v>Concreto</v>
      </c>
      <c r="L683" s="56" t="str">
        <f>+'INFO ENEL'!Q671</f>
        <v>PPC24</v>
      </c>
      <c r="M683" s="55" t="str">
        <f>+IF(ISERROR(INDEX('Estructuras de Acero y Concreto'!$C$6:$C$577,MATCH(L683,'Estructuras de Acero y Concreto'!$D$6:$D$577,0)))=FALSE,INDEX('Estructuras de Acero y Concreto'!$C$6:$C$577,MATCH(L683,'Estructuras de Acero y Concreto'!$D$6:$D$577,0)),IF(ISERROR(INDEX('Estructuras de Madera'!$C$5:$C$122,MATCH(L683,'Estructuras de Madera'!$D$5:$D$122,0)))=FALSE,INDEX('Estructuras de Madera'!$C$5:$C$122,MATCH(L683,'Estructuras de Madera'!$D$5:$D$122,0)),INDEX(SICODI!$G$3:$G$2404,MATCH(L683,SICODI!$G$3:$G$2404,0))))</f>
        <v>PPC24</v>
      </c>
      <c r="N683" s="121" t="str">
        <f>+IF(ISERROR(VLOOKUP(M683,'Resumen de precios LLTT'!$C$17:$D$3071,2,FALSE))=FALSE,VLOOKUP(M683,'Resumen de precios LLTT'!$C$17:$D$3071,2,FALSE),VLOOKUP(M683,SICODI!$G$3:$J$2404,2,FALSE))</f>
        <v>POSTE DE CONCRETO ARMADO DE 15/400/150/375</v>
      </c>
      <c r="O683" s="58">
        <f>+IF(ISERROR(VLOOKUP(M683,'Resumen de precios LLTT'!$C$17:$G$3071,5,FALSE))=FALSE,VLOOKUP(M683,'Resumen de precios LLTT'!$C$17:$G$3071,5,FALSE),VLOOKUP(M683,SICODI!$G$3:$J$2404,4,FALSE))</f>
        <v>476.76</v>
      </c>
      <c r="P683" s="16">
        <f t="shared" si="96"/>
        <v>0.84299999999999997</v>
      </c>
      <c r="Q683" s="78">
        <f t="shared" si="97"/>
        <v>878.66867999999999</v>
      </c>
      <c r="R683" s="56">
        <v>0</v>
      </c>
      <c r="S683" s="16">
        <f t="shared" si="98"/>
        <v>0.13400000000000001</v>
      </c>
      <c r="T683" s="79">
        <f t="shared" si="99"/>
        <v>9.8118002600000001</v>
      </c>
      <c r="U683" s="80">
        <f t="shared" si="100"/>
        <v>0.183</v>
      </c>
      <c r="V683" s="81">
        <f t="shared" si="101"/>
        <v>1.7955594475800001</v>
      </c>
      <c r="W683" s="79">
        <f t="shared" si="102"/>
        <v>0.60419904645994038</v>
      </c>
      <c r="X683" s="60">
        <f t="shared" si="103"/>
        <v>0.6</v>
      </c>
      <c r="Y683" s="56">
        <f>+'INFO ENEL'!R671</f>
        <v>1</v>
      </c>
      <c r="Z683" s="59">
        <f t="shared" si="104"/>
        <v>0.6</v>
      </c>
    </row>
    <row r="684" spans="1:26" s="90" customFormat="1" ht="15" customHeight="1" x14ac:dyDescent="0.25">
      <c r="A684" s="55">
        <f>+'INFO ENEL'!A672</f>
        <v>667</v>
      </c>
      <c r="B684" s="121" t="str">
        <f>+INDEX($B$8:$B$15,MATCH(L684,$L$8:$L$15,0))</f>
        <v>SICODI</v>
      </c>
      <c r="C684" s="56" t="str">
        <f>+'INFO ENEL'!B672</f>
        <v>Lima</v>
      </c>
      <c r="D684" s="56" t="str">
        <f>+'INFO ENEL'!D672</f>
        <v>Distrito de San Martin de Porres</v>
      </c>
      <c r="E684" s="56" t="str">
        <f>+'INFO ENEL'!D672</f>
        <v>Distrito de San Martin de Porres</v>
      </c>
      <c r="F684" s="50">
        <f>+'INFO ENEL'!E672</f>
        <v>0</v>
      </c>
      <c r="G684" s="56" t="str">
        <f>+'INFO ENEL'!L672</f>
        <v>MT</v>
      </c>
      <c r="H684" s="57">
        <f>+'INFO ENEL'!M672</f>
        <v>28.160156249912976</v>
      </c>
      <c r="I684" s="56">
        <f>+'INFO ENEL'!N672</f>
        <v>15</v>
      </c>
      <c r="J684" s="56" t="str">
        <f>+'INFO ENEL'!O672</f>
        <v>Poste</v>
      </c>
      <c r="K684" s="56" t="str">
        <f>+'INFO ENEL'!P672</f>
        <v>Concreto</v>
      </c>
      <c r="L684" s="56" t="str">
        <f>+'INFO ENEL'!Q672</f>
        <v>PPC24</v>
      </c>
      <c r="M684" s="55" t="str">
        <f>+IF(ISERROR(INDEX('Estructuras de Acero y Concreto'!$C$6:$C$577,MATCH(L684,'Estructuras de Acero y Concreto'!$D$6:$D$577,0)))=FALSE,INDEX('Estructuras de Acero y Concreto'!$C$6:$C$577,MATCH(L684,'Estructuras de Acero y Concreto'!$D$6:$D$577,0)),IF(ISERROR(INDEX('Estructuras de Madera'!$C$5:$C$122,MATCH(L684,'Estructuras de Madera'!$D$5:$D$122,0)))=FALSE,INDEX('Estructuras de Madera'!$C$5:$C$122,MATCH(L684,'Estructuras de Madera'!$D$5:$D$122,0)),INDEX(SICODI!$G$3:$G$2404,MATCH(L684,SICODI!$G$3:$G$2404,0))))</f>
        <v>PPC24</v>
      </c>
      <c r="N684" s="121" t="str">
        <f>+IF(ISERROR(VLOOKUP(M684,'Resumen de precios LLTT'!$C$17:$D$3071,2,FALSE))=FALSE,VLOOKUP(M684,'Resumen de precios LLTT'!$C$17:$D$3071,2,FALSE),VLOOKUP(M684,SICODI!$G$3:$J$2404,2,FALSE))</f>
        <v>POSTE DE CONCRETO ARMADO DE 15/400/150/375</v>
      </c>
      <c r="O684" s="58">
        <f>+IF(ISERROR(VLOOKUP(M684,'Resumen de precios LLTT'!$C$17:$G$3071,5,FALSE))=FALSE,VLOOKUP(M684,'Resumen de precios LLTT'!$C$17:$G$3071,5,FALSE),VLOOKUP(M684,SICODI!$G$3:$J$2404,4,FALSE))</f>
        <v>476.76</v>
      </c>
      <c r="P684" s="16">
        <f t="shared" si="96"/>
        <v>0.84299999999999997</v>
      </c>
      <c r="Q684" s="78">
        <f t="shared" si="97"/>
        <v>878.66867999999999</v>
      </c>
      <c r="R684" s="56">
        <v>0</v>
      </c>
      <c r="S684" s="16">
        <f t="shared" si="98"/>
        <v>0.13400000000000001</v>
      </c>
      <c r="T684" s="79">
        <f t="shared" si="99"/>
        <v>9.8118002600000001</v>
      </c>
      <c r="U684" s="80">
        <f t="shared" si="100"/>
        <v>0.183</v>
      </c>
      <c r="V684" s="81">
        <f t="shared" si="101"/>
        <v>1.7955594475800001</v>
      </c>
      <c r="W684" s="79">
        <f t="shared" si="102"/>
        <v>0.60419904645994038</v>
      </c>
      <c r="X684" s="60">
        <f t="shared" si="103"/>
        <v>0.6</v>
      </c>
      <c r="Y684" s="56">
        <f>+'INFO ENEL'!R672</f>
        <v>1</v>
      </c>
      <c r="Z684" s="59">
        <f t="shared" si="104"/>
        <v>0.6</v>
      </c>
    </row>
    <row r="685" spans="1:26" s="90" customFormat="1" ht="15" customHeight="1" x14ac:dyDescent="0.25">
      <c r="A685" s="55">
        <f>+'INFO ENEL'!A673</f>
        <v>668</v>
      </c>
      <c r="B685" s="121" t="str">
        <f>+INDEX($B$8:$B$15,MATCH(L685,$L$8:$L$15,0))</f>
        <v>SICODI</v>
      </c>
      <c r="C685" s="56" t="str">
        <f>+'INFO ENEL'!B673</f>
        <v>Lima</v>
      </c>
      <c r="D685" s="56" t="str">
        <f>+'INFO ENEL'!D673</f>
        <v>Distrito de San Martin de Porres</v>
      </c>
      <c r="E685" s="56" t="str">
        <f>+'INFO ENEL'!D673</f>
        <v>Distrito de San Martin de Porres</v>
      </c>
      <c r="F685" s="50">
        <f>+'INFO ENEL'!E673</f>
        <v>0</v>
      </c>
      <c r="G685" s="56" t="str">
        <f>+'INFO ENEL'!L673</f>
        <v>MT</v>
      </c>
      <c r="H685" s="57">
        <f>+'INFO ENEL'!M673</f>
        <v>32.557641192199412</v>
      </c>
      <c r="I685" s="56">
        <f>+'INFO ENEL'!N673</f>
        <v>15</v>
      </c>
      <c r="J685" s="56" t="str">
        <f>+'INFO ENEL'!O673</f>
        <v>Poste</v>
      </c>
      <c r="K685" s="56" t="str">
        <f>+'INFO ENEL'!P673</f>
        <v>Concreto</v>
      </c>
      <c r="L685" s="56" t="str">
        <f>+'INFO ENEL'!Q673</f>
        <v>PPC24</v>
      </c>
      <c r="M685" s="55" t="str">
        <f>+IF(ISERROR(INDEX('Estructuras de Acero y Concreto'!$C$6:$C$577,MATCH(L685,'Estructuras de Acero y Concreto'!$D$6:$D$577,0)))=FALSE,INDEX('Estructuras de Acero y Concreto'!$C$6:$C$577,MATCH(L685,'Estructuras de Acero y Concreto'!$D$6:$D$577,0)),IF(ISERROR(INDEX('Estructuras de Madera'!$C$5:$C$122,MATCH(L685,'Estructuras de Madera'!$D$5:$D$122,0)))=FALSE,INDEX('Estructuras de Madera'!$C$5:$C$122,MATCH(L685,'Estructuras de Madera'!$D$5:$D$122,0)),INDEX(SICODI!$G$3:$G$2404,MATCH(L685,SICODI!$G$3:$G$2404,0))))</f>
        <v>PPC24</v>
      </c>
      <c r="N685" s="121" t="str">
        <f>+IF(ISERROR(VLOOKUP(M685,'Resumen de precios LLTT'!$C$17:$D$3071,2,FALSE))=FALSE,VLOOKUP(M685,'Resumen de precios LLTT'!$C$17:$D$3071,2,FALSE),VLOOKUP(M685,SICODI!$G$3:$J$2404,2,FALSE))</f>
        <v>POSTE DE CONCRETO ARMADO DE 15/400/150/375</v>
      </c>
      <c r="O685" s="58">
        <f>+IF(ISERROR(VLOOKUP(M685,'Resumen de precios LLTT'!$C$17:$G$3071,5,FALSE))=FALSE,VLOOKUP(M685,'Resumen de precios LLTT'!$C$17:$G$3071,5,FALSE),VLOOKUP(M685,SICODI!$G$3:$J$2404,4,FALSE))</f>
        <v>476.76</v>
      </c>
      <c r="P685" s="16">
        <f t="shared" si="96"/>
        <v>0.84299999999999997</v>
      </c>
      <c r="Q685" s="78">
        <f t="shared" si="97"/>
        <v>878.66867999999999</v>
      </c>
      <c r="R685" s="56">
        <v>0</v>
      </c>
      <c r="S685" s="16">
        <f t="shared" si="98"/>
        <v>0.13400000000000001</v>
      </c>
      <c r="T685" s="79">
        <f t="shared" si="99"/>
        <v>9.8118002600000001</v>
      </c>
      <c r="U685" s="80">
        <f t="shared" si="100"/>
        <v>0.183</v>
      </c>
      <c r="V685" s="81">
        <f t="shared" si="101"/>
        <v>1.7955594475800001</v>
      </c>
      <c r="W685" s="79">
        <f t="shared" si="102"/>
        <v>0.60419904645994038</v>
      </c>
      <c r="X685" s="60">
        <f t="shared" si="103"/>
        <v>0.6</v>
      </c>
      <c r="Y685" s="56">
        <f>+'INFO ENEL'!R673</f>
        <v>1</v>
      </c>
      <c r="Z685" s="59">
        <f t="shared" si="104"/>
        <v>0.6</v>
      </c>
    </row>
    <row r="686" spans="1:26" s="90" customFormat="1" ht="15" customHeight="1" x14ac:dyDescent="0.25">
      <c r="A686" s="55">
        <f>+'INFO ENEL'!A674</f>
        <v>669</v>
      </c>
      <c r="B686" s="121" t="str">
        <f>+INDEX($B$8:$B$15,MATCH(L686,$L$8:$L$15,0))</f>
        <v>SICODI</v>
      </c>
      <c r="C686" s="56" t="str">
        <f>+'INFO ENEL'!B674</f>
        <v>Lima</v>
      </c>
      <c r="D686" s="56" t="str">
        <f>+'INFO ENEL'!D674</f>
        <v>Distrito de San Martin de Porres</v>
      </c>
      <c r="E686" s="56" t="str">
        <f>+'INFO ENEL'!D674</f>
        <v>Distrito de San Martin de Porres</v>
      </c>
      <c r="F686" s="50">
        <f>+'INFO ENEL'!E674</f>
        <v>0</v>
      </c>
      <c r="G686" s="56" t="str">
        <f>+'INFO ENEL'!L674</f>
        <v>MT</v>
      </c>
      <c r="H686" s="57">
        <f>+'INFO ENEL'!M674</f>
        <v>27.166155414412248</v>
      </c>
      <c r="I686" s="56">
        <f>+'INFO ENEL'!N674</f>
        <v>15</v>
      </c>
      <c r="J686" s="56" t="str">
        <f>+'INFO ENEL'!O674</f>
        <v>Poste</v>
      </c>
      <c r="K686" s="56" t="str">
        <f>+'INFO ENEL'!P674</f>
        <v>Concreto</v>
      </c>
      <c r="L686" s="56" t="str">
        <f>+'INFO ENEL'!Q674</f>
        <v>PPC24</v>
      </c>
      <c r="M686" s="55" t="str">
        <f>+IF(ISERROR(INDEX('Estructuras de Acero y Concreto'!$C$6:$C$577,MATCH(L686,'Estructuras de Acero y Concreto'!$D$6:$D$577,0)))=FALSE,INDEX('Estructuras de Acero y Concreto'!$C$6:$C$577,MATCH(L686,'Estructuras de Acero y Concreto'!$D$6:$D$577,0)),IF(ISERROR(INDEX('Estructuras de Madera'!$C$5:$C$122,MATCH(L686,'Estructuras de Madera'!$D$5:$D$122,0)))=FALSE,INDEX('Estructuras de Madera'!$C$5:$C$122,MATCH(L686,'Estructuras de Madera'!$D$5:$D$122,0)),INDEX(SICODI!$G$3:$G$2404,MATCH(L686,SICODI!$G$3:$G$2404,0))))</f>
        <v>PPC24</v>
      </c>
      <c r="N686" s="121" t="str">
        <f>+IF(ISERROR(VLOOKUP(M686,'Resumen de precios LLTT'!$C$17:$D$3071,2,FALSE))=FALSE,VLOOKUP(M686,'Resumen de precios LLTT'!$C$17:$D$3071,2,FALSE),VLOOKUP(M686,SICODI!$G$3:$J$2404,2,FALSE))</f>
        <v>POSTE DE CONCRETO ARMADO DE 15/400/150/375</v>
      </c>
      <c r="O686" s="58">
        <f>+IF(ISERROR(VLOOKUP(M686,'Resumen de precios LLTT'!$C$17:$G$3071,5,FALSE))=FALSE,VLOOKUP(M686,'Resumen de precios LLTT'!$C$17:$G$3071,5,FALSE),VLOOKUP(M686,SICODI!$G$3:$J$2404,4,FALSE))</f>
        <v>476.76</v>
      </c>
      <c r="P686" s="16">
        <f t="shared" si="96"/>
        <v>0.84299999999999997</v>
      </c>
      <c r="Q686" s="78">
        <f t="shared" si="97"/>
        <v>878.66867999999999</v>
      </c>
      <c r="R686" s="56">
        <v>0</v>
      </c>
      <c r="S686" s="16">
        <f t="shared" si="98"/>
        <v>0.13400000000000001</v>
      </c>
      <c r="T686" s="79">
        <f t="shared" si="99"/>
        <v>9.8118002600000001</v>
      </c>
      <c r="U686" s="80">
        <f t="shared" si="100"/>
        <v>0.183</v>
      </c>
      <c r="V686" s="81">
        <f t="shared" si="101"/>
        <v>1.7955594475800001</v>
      </c>
      <c r="W686" s="79">
        <f t="shared" si="102"/>
        <v>0.60419904645994038</v>
      </c>
      <c r="X686" s="60">
        <f t="shared" si="103"/>
        <v>0.6</v>
      </c>
      <c r="Y686" s="56">
        <f>+'INFO ENEL'!R674</f>
        <v>1</v>
      </c>
      <c r="Z686" s="59">
        <f t="shared" si="104"/>
        <v>0.6</v>
      </c>
    </row>
    <row r="687" spans="1:26" s="90" customFormat="1" ht="15" customHeight="1" x14ac:dyDescent="0.25">
      <c r="A687" s="55">
        <f>+'INFO ENEL'!A675</f>
        <v>670</v>
      </c>
      <c r="B687" s="121" t="str">
        <f>+INDEX($B$8:$B$15,MATCH(L687,$L$8:$L$15,0))</f>
        <v>SICODI</v>
      </c>
      <c r="C687" s="56" t="str">
        <f>+'INFO ENEL'!B675</f>
        <v>Lima</v>
      </c>
      <c r="D687" s="56" t="str">
        <f>+'INFO ENEL'!D675</f>
        <v>Distrito de San Martin de Porres</v>
      </c>
      <c r="E687" s="56" t="str">
        <f>+'INFO ENEL'!D675</f>
        <v>Distrito de San Martin de Porres</v>
      </c>
      <c r="F687" s="50">
        <f>+'INFO ENEL'!E675</f>
        <v>0</v>
      </c>
      <c r="G687" s="56" t="str">
        <f>+'INFO ENEL'!L675</f>
        <v>MT</v>
      </c>
      <c r="H687" s="57">
        <f>+'INFO ENEL'!M675</f>
        <v>34.525468860082199</v>
      </c>
      <c r="I687" s="56">
        <f>+'INFO ENEL'!N675</f>
        <v>15</v>
      </c>
      <c r="J687" s="56" t="str">
        <f>+'INFO ENEL'!O675</f>
        <v>Poste</v>
      </c>
      <c r="K687" s="56" t="str">
        <f>+'INFO ENEL'!P675</f>
        <v>Concreto</v>
      </c>
      <c r="L687" s="56" t="str">
        <f>+'INFO ENEL'!Q675</f>
        <v>PPC24</v>
      </c>
      <c r="M687" s="55" t="str">
        <f>+IF(ISERROR(INDEX('Estructuras de Acero y Concreto'!$C$6:$C$577,MATCH(L687,'Estructuras de Acero y Concreto'!$D$6:$D$577,0)))=FALSE,INDEX('Estructuras de Acero y Concreto'!$C$6:$C$577,MATCH(L687,'Estructuras de Acero y Concreto'!$D$6:$D$577,0)),IF(ISERROR(INDEX('Estructuras de Madera'!$C$5:$C$122,MATCH(L687,'Estructuras de Madera'!$D$5:$D$122,0)))=FALSE,INDEX('Estructuras de Madera'!$C$5:$C$122,MATCH(L687,'Estructuras de Madera'!$D$5:$D$122,0)),INDEX(SICODI!$G$3:$G$2404,MATCH(L687,SICODI!$G$3:$G$2404,0))))</f>
        <v>PPC24</v>
      </c>
      <c r="N687" s="121" t="str">
        <f>+IF(ISERROR(VLOOKUP(M687,'Resumen de precios LLTT'!$C$17:$D$3071,2,FALSE))=FALSE,VLOOKUP(M687,'Resumen de precios LLTT'!$C$17:$D$3071,2,FALSE),VLOOKUP(M687,SICODI!$G$3:$J$2404,2,FALSE))</f>
        <v>POSTE DE CONCRETO ARMADO DE 15/400/150/375</v>
      </c>
      <c r="O687" s="58">
        <f>+IF(ISERROR(VLOOKUP(M687,'Resumen de precios LLTT'!$C$17:$G$3071,5,FALSE))=FALSE,VLOOKUP(M687,'Resumen de precios LLTT'!$C$17:$G$3071,5,FALSE),VLOOKUP(M687,SICODI!$G$3:$J$2404,4,FALSE))</f>
        <v>476.76</v>
      </c>
      <c r="P687" s="16">
        <f t="shared" si="96"/>
        <v>0.84299999999999997</v>
      </c>
      <c r="Q687" s="78">
        <f t="shared" si="97"/>
        <v>878.66867999999999</v>
      </c>
      <c r="R687" s="56">
        <v>0</v>
      </c>
      <c r="S687" s="16">
        <f t="shared" si="98"/>
        <v>0.13400000000000001</v>
      </c>
      <c r="T687" s="79">
        <f t="shared" si="99"/>
        <v>9.8118002600000001</v>
      </c>
      <c r="U687" s="80">
        <f t="shared" si="100"/>
        <v>0.183</v>
      </c>
      <c r="V687" s="81">
        <f t="shared" si="101"/>
        <v>1.7955594475800001</v>
      </c>
      <c r="W687" s="79">
        <f t="shared" si="102"/>
        <v>0.60419904645994038</v>
      </c>
      <c r="X687" s="60">
        <f t="shared" si="103"/>
        <v>0.6</v>
      </c>
      <c r="Y687" s="56">
        <f>+'INFO ENEL'!R675</f>
        <v>1</v>
      </c>
      <c r="Z687" s="59">
        <f t="shared" si="104"/>
        <v>0.6</v>
      </c>
    </row>
    <row r="688" spans="1:26" s="90" customFormat="1" ht="15" customHeight="1" x14ac:dyDescent="0.25">
      <c r="A688" s="55">
        <f>+'INFO ENEL'!A676</f>
        <v>671</v>
      </c>
      <c r="B688" s="121" t="str">
        <f>+INDEX($B$8:$B$15,MATCH(L688,$L$8:$L$15,0))</f>
        <v>SICODI</v>
      </c>
      <c r="C688" s="56" t="str">
        <f>+'INFO ENEL'!B676</f>
        <v>Lima</v>
      </c>
      <c r="D688" s="56" t="str">
        <f>+'INFO ENEL'!D676</f>
        <v>Distrito de San Martin de Porres</v>
      </c>
      <c r="E688" s="56" t="str">
        <f>+'INFO ENEL'!D676</f>
        <v>Distrito de San Martin de Porres</v>
      </c>
      <c r="F688" s="50">
        <f>+'INFO ENEL'!E676</f>
        <v>0</v>
      </c>
      <c r="G688" s="56" t="str">
        <f>+'INFO ENEL'!L676</f>
        <v>MT</v>
      </c>
      <c r="H688" s="57">
        <f>+'INFO ENEL'!M676</f>
        <v>26.076702246043581</v>
      </c>
      <c r="I688" s="56">
        <f>+'INFO ENEL'!N676</f>
        <v>15</v>
      </c>
      <c r="J688" s="56" t="str">
        <f>+'INFO ENEL'!O676</f>
        <v>Poste</v>
      </c>
      <c r="K688" s="56" t="str">
        <f>+'INFO ENEL'!P676</f>
        <v>Concreto</v>
      </c>
      <c r="L688" s="56" t="str">
        <f>+'INFO ENEL'!Q676</f>
        <v>PPC24</v>
      </c>
      <c r="M688" s="55" t="str">
        <f>+IF(ISERROR(INDEX('Estructuras de Acero y Concreto'!$C$6:$C$577,MATCH(L688,'Estructuras de Acero y Concreto'!$D$6:$D$577,0)))=FALSE,INDEX('Estructuras de Acero y Concreto'!$C$6:$C$577,MATCH(L688,'Estructuras de Acero y Concreto'!$D$6:$D$577,0)),IF(ISERROR(INDEX('Estructuras de Madera'!$C$5:$C$122,MATCH(L688,'Estructuras de Madera'!$D$5:$D$122,0)))=FALSE,INDEX('Estructuras de Madera'!$C$5:$C$122,MATCH(L688,'Estructuras de Madera'!$D$5:$D$122,0)),INDEX(SICODI!$G$3:$G$2404,MATCH(L688,SICODI!$G$3:$G$2404,0))))</f>
        <v>PPC24</v>
      </c>
      <c r="N688" s="121" t="str">
        <f>+IF(ISERROR(VLOOKUP(M688,'Resumen de precios LLTT'!$C$17:$D$3071,2,FALSE))=FALSE,VLOOKUP(M688,'Resumen de precios LLTT'!$C$17:$D$3071,2,FALSE),VLOOKUP(M688,SICODI!$G$3:$J$2404,2,FALSE))</f>
        <v>POSTE DE CONCRETO ARMADO DE 15/400/150/375</v>
      </c>
      <c r="O688" s="58">
        <f>+IF(ISERROR(VLOOKUP(M688,'Resumen de precios LLTT'!$C$17:$G$3071,5,FALSE))=FALSE,VLOOKUP(M688,'Resumen de precios LLTT'!$C$17:$G$3071,5,FALSE),VLOOKUP(M688,SICODI!$G$3:$J$2404,4,FALSE))</f>
        <v>476.76</v>
      </c>
      <c r="P688" s="16">
        <f t="shared" si="96"/>
        <v>0.84299999999999997</v>
      </c>
      <c r="Q688" s="78">
        <f t="shared" si="97"/>
        <v>878.66867999999999</v>
      </c>
      <c r="R688" s="56">
        <v>0</v>
      </c>
      <c r="S688" s="16">
        <f t="shared" si="98"/>
        <v>0.13400000000000001</v>
      </c>
      <c r="T688" s="79">
        <f t="shared" si="99"/>
        <v>9.8118002600000001</v>
      </c>
      <c r="U688" s="80">
        <f t="shared" si="100"/>
        <v>0.183</v>
      </c>
      <c r="V688" s="81">
        <f t="shared" si="101"/>
        <v>1.7955594475800001</v>
      </c>
      <c r="W688" s="79">
        <f t="shared" si="102"/>
        <v>0.60419904645994038</v>
      </c>
      <c r="X688" s="60">
        <f t="shared" si="103"/>
        <v>0.6</v>
      </c>
      <c r="Y688" s="56">
        <f>+'INFO ENEL'!R676</f>
        <v>1</v>
      </c>
      <c r="Z688" s="59">
        <f t="shared" si="104"/>
        <v>0.6</v>
      </c>
    </row>
    <row r="689" spans="1:26" s="90" customFormat="1" ht="15" customHeight="1" x14ac:dyDescent="0.25">
      <c r="A689" s="55">
        <f>+'INFO ENEL'!A677</f>
        <v>672</v>
      </c>
      <c r="B689" s="121" t="str">
        <f>+INDEX($B$8:$B$15,MATCH(L689,$L$8:$L$15,0))</f>
        <v>SICODI</v>
      </c>
      <c r="C689" s="56" t="str">
        <f>+'INFO ENEL'!B677</f>
        <v>Lima</v>
      </c>
      <c r="D689" s="56" t="str">
        <f>+'INFO ENEL'!D677</f>
        <v>Distrito de San Martin de Porres</v>
      </c>
      <c r="E689" s="56" t="str">
        <f>+'INFO ENEL'!D677</f>
        <v>Distrito de San Martin de Porres</v>
      </c>
      <c r="F689" s="50">
        <f>+'INFO ENEL'!E677</f>
        <v>0</v>
      </c>
      <c r="G689" s="56" t="str">
        <f>+'INFO ENEL'!L677</f>
        <v>MT</v>
      </c>
      <c r="H689" s="57">
        <f>+'INFO ENEL'!M677</f>
        <v>31.780497164141408</v>
      </c>
      <c r="I689" s="56">
        <f>+'INFO ENEL'!N677</f>
        <v>15</v>
      </c>
      <c r="J689" s="56" t="str">
        <f>+'INFO ENEL'!O677</f>
        <v>Poste</v>
      </c>
      <c r="K689" s="56" t="str">
        <f>+'INFO ENEL'!P677</f>
        <v>Concreto</v>
      </c>
      <c r="L689" s="56" t="str">
        <f>+'INFO ENEL'!Q677</f>
        <v>PPC24</v>
      </c>
      <c r="M689" s="55" t="str">
        <f>+IF(ISERROR(INDEX('Estructuras de Acero y Concreto'!$C$6:$C$577,MATCH(L689,'Estructuras de Acero y Concreto'!$D$6:$D$577,0)))=FALSE,INDEX('Estructuras de Acero y Concreto'!$C$6:$C$577,MATCH(L689,'Estructuras de Acero y Concreto'!$D$6:$D$577,0)),IF(ISERROR(INDEX('Estructuras de Madera'!$C$5:$C$122,MATCH(L689,'Estructuras de Madera'!$D$5:$D$122,0)))=FALSE,INDEX('Estructuras de Madera'!$C$5:$C$122,MATCH(L689,'Estructuras de Madera'!$D$5:$D$122,0)),INDEX(SICODI!$G$3:$G$2404,MATCH(L689,SICODI!$G$3:$G$2404,0))))</f>
        <v>PPC24</v>
      </c>
      <c r="N689" s="121" t="str">
        <f>+IF(ISERROR(VLOOKUP(M689,'Resumen de precios LLTT'!$C$17:$D$3071,2,FALSE))=FALSE,VLOOKUP(M689,'Resumen de precios LLTT'!$C$17:$D$3071,2,FALSE),VLOOKUP(M689,SICODI!$G$3:$J$2404,2,FALSE))</f>
        <v>POSTE DE CONCRETO ARMADO DE 15/400/150/375</v>
      </c>
      <c r="O689" s="58">
        <f>+IF(ISERROR(VLOOKUP(M689,'Resumen de precios LLTT'!$C$17:$G$3071,5,FALSE))=FALSE,VLOOKUP(M689,'Resumen de precios LLTT'!$C$17:$G$3071,5,FALSE),VLOOKUP(M689,SICODI!$G$3:$J$2404,4,FALSE))</f>
        <v>476.76</v>
      </c>
      <c r="P689" s="16">
        <f t="shared" si="96"/>
        <v>0.84299999999999997</v>
      </c>
      <c r="Q689" s="78">
        <f t="shared" si="97"/>
        <v>878.66867999999999</v>
      </c>
      <c r="R689" s="56">
        <v>0</v>
      </c>
      <c r="S689" s="16">
        <f t="shared" si="98"/>
        <v>0.13400000000000001</v>
      </c>
      <c r="T689" s="79">
        <f t="shared" si="99"/>
        <v>9.8118002600000001</v>
      </c>
      <c r="U689" s="80">
        <f t="shared" si="100"/>
        <v>0.183</v>
      </c>
      <c r="V689" s="81">
        <f t="shared" si="101"/>
        <v>1.7955594475800001</v>
      </c>
      <c r="W689" s="79">
        <f t="shared" si="102"/>
        <v>0.60419904645994038</v>
      </c>
      <c r="X689" s="60">
        <f t="shared" si="103"/>
        <v>0.6</v>
      </c>
      <c r="Y689" s="56">
        <f>+'INFO ENEL'!R677</f>
        <v>1</v>
      </c>
      <c r="Z689" s="59">
        <f t="shared" si="104"/>
        <v>0.6</v>
      </c>
    </row>
    <row r="690" spans="1:26" s="90" customFormat="1" ht="15" customHeight="1" x14ac:dyDescent="0.25">
      <c r="A690" s="55">
        <f>+'INFO ENEL'!A678</f>
        <v>673</v>
      </c>
      <c r="B690" s="121" t="str">
        <f>+INDEX($B$8:$B$15,MATCH(L690,$L$8:$L$15,0))</f>
        <v>SICODI</v>
      </c>
      <c r="C690" s="56" t="str">
        <f>+'INFO ENEL'!B678</f>
        <v>Lima</v>
      </c>
      <c r="D690" s="56" t="str">
        <f>+'INFO ENEL'!D678</f>
        <v>Distrito de San Martin de Porres</v>
      </c>
      <c r="E690" s="56" t="str">
        <f>+'INFO ENEL'!D678</f>
        <v>Distrito de San Martin de Porres</v>
      </c>
      <c r="F690" s="50">
        <f>+'INFO ENEL'!E678</f>
        <v>0</v>
      </c>
      <c r="G690" s="56" t="str">
        <f>+'INFO ENEL'!L678</f>
        <v>MT</v>
      </c>
      <c r="H690" s="57">
        <f>+'INFO ENEL'!M678</f>
        <v>26.305892875931811</v>
      </c>
      <c r="I690" s="56">
        <f>+'INFO ENEL'!N678</f>
        <v>15</v>
      </c>
      <c r="J690" s="56" t="str">
        <f>+'INFO ENEL'!O678</f>
        <v>Poste</v>
      </c>
      <c r="K690" s="56" t="str">
        <f>+'INFO ENEL'!P678</f>
        <v>Concreto</v>
      </c>
      <c r="L690" s="56" t="str">
        <f>+'INFO ENEL'!Q678</f>
        <v>PPC24</v>
      </c>
      <c r="M690" s="55" t="str">
        <f>+IF(ISERROR(INDEX('Estructuras de Acero y Concreto'!$C$6:$C$577,MATCH(L690,'Estructuras de Acero y Concreto'!$D$6:$D$577,0)))=FALSE,INDEX('Estructuras de Acero y Concreto'!$C$6:$C$577,MATCH(L690,'Estructuras de Acero y Concreto'!$D$6:$D$577,0)),IF(ISERROR(INDEX('Estructuras de Madera'!$C$5:$C$122,MATCH(L690,'Estructuras de Madera'!$D$5:$D$122,0)))=FALSE,INDEX('Estructuras de Madera'!$C$5:$C$122,MATCH(L690,'Estructuras de Madera'!$D$5:$D$122,0)),INDEX(SICODI!$G$3:$G$2404,MATCH(L690,SICODI!$G$3:$G$2404,0))))</f>
        <v>PPC24</v>
      </c>
      <c r="N690" s="121" t="str">
        <f>+IF(ISERROR(VLOOKUP(M690,'Resumen de precios LLTT'!$C$17:$D$3071,2,FALSE))=FALSE,VLOOKUP(M690,'Resumen de precios LLTT'!$C$17:$D$3071,2,FALSE),VLOOKUP(M690,SICODI!$G$3:$J$2404,2,FALSE))</f>
        <v>POSTE DE CONCRETO ARMADO DE 15/400/150/375</v>
      </c>
      <c r="O690" s="58">
        <f>+IF(ISERROR(VLOOKUP(M690,'Resumen de precios LLTT'!$C$17:$G$3071,5,FALSE))=FALSE,VLOOKUP(M690,'Resumen de precios LLTT'!$C$17:$G$3071,5,FALSE),VLOOKUP(M690,SICODI!$G$3:$J$2404,4,FALSE))</f>
        <v>476.76</v>
      </c>
      <c r="P690" s="16">
        <f t="shared" si="96"/>
        <v>0.84299999999999997</v>
      </c>
      <c r="Q690" s="78">
        <f t="shared" si="97"/>
        <v>878.66867999999999</v>
      </c>
      <c r="R690" s="56">
        <v>0</v>
      </c>
      <c r="S690" s="16">
        <f t="shared" si="98"/>
        <v>0.13400000000000001</v>
      </c>
      <c r="T690" s="79">
        <f t="shared" si="99"/>
        <v>9.8118002600000001</v>
      </c>
      <c r="U690" s="80">
        <f t="shared" si="100"/>
        <v>0.183</v>
      </c>
      <c r="V690" s="81">
        <f t="shared" si="101"/>
        <v>1.7955594475800001</v>
      </c>
      <c r="W690" s="79">
        <f t="shared" si="102"/>
        <v>0.60419904645994038</v>
      </c>
      <c r="X690" s="60">
        <f t="shared" si="103"/>
        <v>0.6</v>
      </c>
      <c r="Y690" s="56">
        <f>+'INFO ENEL'!R678</f>
        <v>1</v>
      </c>
      <c r="Z690" s="59">
        <f t="shared" si="104"/>
        <v>0.6</v>
      </c>
    </row>
    <row r="691" spans="1:26" s="90" customFormat="1" ht="15" customHeight="1" x14ac:dyDescent="0.25">
      <c r="A691" s="55">
        <f>+'INFO ENEL'!A679</f>
        <v>674</v>
      </c>
      <c r="B691" s="121" t="str">
        <f>+INDEX($B$8:$B$15,MATCH(L691,$L$8:$L$15,0))</f>
        <v>SICODI</v>
      </c>
      <c r="C691" s="56" t="str">
        <f>+'INFO ENEL'!B679</f>
        <v>Lima</v>
      </c>
      <c r="D691" s="56" t="str">
        <f>+'INFO ENEL'!D679</f>
        <v>Distrito de San Martin de Porres</v>
      </c>
      <c r="E691" s="56" t="str">
        <f>+'INFO ENEL'!D679</f>
        <v>Distrito de San Martin de Porres</v>
      </c>
      <c r="F691" s="50">
        <f>+'INFO ENEL'!E679</f>
        <v>0</v>
      </c>
      <c r="G691" s="56" t="str">
        <f>+'INFO ENEL'!L679</f>
        <v>MT</v>
      </c>
      <c r="H691" s="57">
        <f>+'INFO ENEL'!M679</f>
        <v>31.256999216175569</v>
      </c>
      <c r="I691" s="56">
        <f>+'INFO ENEL'!N679</f>
        <v>15</v>
      </c>
      <c r="J691" s="56" t="str">
        <f>+'INFO ENEL'!O679</f>
        <v>Poste</v>
      </c>
      <c r="K691" s="56" t="str">
        <f>+'INFO ENEL'!P679</f>
        <v>Concreto</v>
      </c>
      <c r="L691" s="56" t="str">
        <f>+'INFO ENEL'!Q679</f>
        <v>PPC24</v>
      </c>
      <c r="M691" s="55" t="str">
        <f>+IF(ISERROR(INDEX('Estructuras de Acero y Concreto'!$C$6:$C$577,MATCH(L691,'Estructuras de Acero y Concreto'!$D$6:$D$577,0)))=FALSE,INDEX('Estructuras de Acero y Concreto'!$C$6:$C$577,MATCH(L691,'Estructuras de Acero y Concreto'!$D$6:$D$577,0)),IF(ISERROR(INDEX('Estructuras de Madera'!$C$5:$C$122,MATCH(L691,'Estructuras de Madera'!$D$5:$D$122,0)))=FALSE,INDEX('Estructuras de Madera'!$C$5:$C$122,MATCH(L691,'Estructuras de Madera'!$D$5:$D$122,0)),INDEX(SICODI!$G$3:$G$2404,MATCH(L691,SICODI!$G$3:$G$2404,0))))</f>
        <v>PPC24</v>
      </c>
      <c r="N691" s="121" t="str">
        <f>+IF(ISERROR(VLOOKUP(M691,'Resumen de precios LLTT'!$C$17:$D$3071,2,FALSE))=FALSE,VLOOKUP(M691,'Resumen de precios LLTT'!$C$17:$D$3071,2,FALSE),VLOOKUP(M691,SICODI!$G$3:$J$2404,2,FALSE))</f>
        <v>POSTE DE CONCRETO ARMADO DE 15/400/150/375</v>
      </c>
      <c r="O691" s="58">
        <f>+IF(ISERROR(VLOOKUP(M691,'Resumen de precios LLTT'!$C$17:$G$3071,5,FALSE))=FALSE,VLOOKUP(M691,'Resumen de precios LLTT'!$C$17:$G$3071,5,FALSE),VLOOKUP(M691,SICODI!$G$3:$J$2404,4,FALSE))</f>
        <v>476.76</v>
      </c>
      <c r="P691" s="16">
        <f t="shared" si="96"/>
        <v>0.84299999999999997</v>
      </c>
      <c r="Q691" s="78">
        <f t="shared" si="97"/>
        <v>878.66867999999999</v>
      </c>
      <c r="R691" s="56">
        <v>0</v>
      </c>
      <c r="S691" s="16">
        <f t="shared" si="98"/>
        <v>0.13400000000000001</v>
      </c>
      <c r="T691" s="79">
        <f t="shared" si="99"/>
        <v>9.8118002600000001</v>
      </c>
      <c r="U691" s="80">
        <f t="shared" si="100"/>
        <v>0.183</v>
      </c>
      <c r="V691" s="81">
        <f t="shared" si="101"/>
        <v>1.7955594475800001</v>
      </c>
      <c r="W691" s="79">
        <f t="shared" si="102"/>
        <v>0.60419904645994038</v>
      </c>
      <c r="X691" s="60">
        <f t="shared" si="103"/>
        <v>0.6</v>
      </c>
      <c r="Y691" s="56">
        <f>+'INFO ENEL'!R679</f>
        <v>1</v>
      </c>
      <c r="Z691" s="59">
        <f t="shared" si="104"/>
        <v>0.6</v>
      </c>
    </row>
    <row r="692" spans="1:26" s="90" customFormat="1" ht="15" customHeight="1" x14ac:dyDescent="0.25">
      <c r="A692" s="55">
        <f>+'INFO ENEL'!A680</f>
        <v>675</v>
      </c>
      <c r="B692" s="121" t="str">
        <f>+INDEX($B$8:$B$15,MATCH(L692,$L$8:$L$15,0))</f>
        <v>SICODI</v>
      </c>
      <c r="C692" s="56" t="str">
        <f>+'INFO ENEL'!B680</f>
        <v>Lima</v>
      </c>
      <c r="D692" s="56" t="str">
        <f>+'INFO ENEL'!D680</f>
        <v>Distrito de San Martin de Porres</v>
      </c>
      <c r="E692" s="56" t="str">
        <f>+'INFO ENEL'!D680</f>
        <v>Distrito de San Martin de Porres</v>
      </c>
      <c r="F692" s="50">
        <f>+'INFO ENEL'!E680</f>
        <v>0</v>
      </c>
      <c r="G692" s="56" t="str">
        <f>+'INFO ENEL'!L680</f>
        <v>MT</v>
      </c>
      <c r="H692" s="57">
        <f>+'INFO ENEL'!M680</f>
        <v>84.480767041972342</v>
      </c>
      <c r="I692" s="56">
        <f>+'INFO ENEL'!N680</f>
        <v>15</v>
      </c>
      <c r="J692" s="56" t="str">
        <f>+'INFO ENEL'!O680</f>
        <v>Poste</v>
      </c>
      <c r="K692" s="56" t="str">
        <f>+'INFO ENEL'!P680</f>
        <v>Concreto</v>
      </c>
      <c r="L692" s="56" t="str">
        <f>+'INFO ENEL'!Q680</f>
        <v>PPC24</v>
      </c>
      <c r="M692" s="55" t="str">
        <f>+IF(ISERROR(INDEX('Estructuras de Acero y Concreto'!$C$6:$C$577,MATCH(L692,'Estructuras de Acero y Concreto'!$D$6:$D$577,0)))=FALSE,INDEX('Estructuras de Acero y Concreto'!$C$6:$C$577,MATCH(L692,'Estructuras de Acero y Concreto'!$D$6:$D$577,0)),IF(ISERROR(INDEX('Estructuras de Madera'!$C$5:$C$122,MATCH(L692,'Estructuras de Madera'!$D$5:$D$122,0)))=FALSE,INDEX('Estructuras de Madera'!$C$5:$C$122,MATCH(L692,'Estructuras de Madera'!$D$5:$D$122,0)),INDEX(SICODI!$G$3:$G$2404,MATCH(L692,SICODI!$G$3:$G$2404,0))))</f>
        <v>PPC24</v>
      </c>
      <c r="N692" s="121" t="str">
        <f>+IF(ISERROR(VLOOKUP(M692,'Resumen de precios LLTT'!$C$17:$D$3071,2,FALSE))=FALSE,VLOOKUP(M692,'Resumen de precios LLTT'!$C$17:$D$3071,2,FALSE),VLOOKUP(M692,SICODI!$G$3:$J$2404,2,FALSE))</f>
        <v>POSTE DE CONCRETO ARMADO DE 15/400/150/375</v>
      </c>
      <c r="O692" s="58">
        <f>+IF(ISERROR(VLOOKUP(M692,'Resumen de precios LLTT'!$C$17:$G$3071,5,FALSE))=FALSE,VLOOKUP(M692,'Resumen de precios LLTT'!$C$17:$G$3071,5,FALSE),VLOOKUP(M692,SICODI!$G$3:$J$2404,4,FALSE))</f>
        <v>476.76</v>
      </c>
      <c r="P692" s="16">
        <f t="shared" si="96"/>
        <v>0.84299999999999997</v>
      </c>
      <c r="Q692" s="78">
        <f t="shared" si="97"/>
        <v>878.66867999999999</v>
      </c>
      <c r="R692" s="56">
        <v>0</v>
      </c>
      <c r="S692" s="16">
        <f t="shared" si="98"/>
        <v>0.13400000000000001</v>
      </c>
      <c r="T692" s="79">
        <f t="shared" si="99"/>
        <v>9.8118002600000001</v>
      </c>
      <c r="U692" s="80">
        <f t="shared" si="100"/>
        <v>0.183</v>
      </c>
      <c r="V692" s="81">
        <f t="shared" si="101"/>
        <v>1.7955594475800001</v>
      </c>
      <c r="W692" s="79">
        <f t="shared" si="102"/>
        <v>0.60419904645994038</v>
      </c>
      <c r="X692" s="60">
        <f t="shared" si="103"/>
        <v>0.6</v>
      </c>
      <c r="Y692" s="56">
        <f>+'INFO ENEL'!R680</f>
        <v>1</v>
      </c>
      <c r="Z692" s="59">
        <f t="shared" si="104"/>
        <v>0.6</v>
      </c>
    </row>
    <row r="693" spans="1:26" s="90" customFormat="1" ht="15" customHeight="1" x14ac:dyDescent="0.25">
      <c r="A693" s="55">
        <f>+'INFO ENEL'!A681</f>
        <v>676</v>
      </c>
      <c r="B693" s="121" t="str">
        <f>+INDEX($B$8:$B$15,MATCH(L693,$L$8:$L$15,0))</f>
        <v>SICODI</v>
      </c>
      <c r="C693" s="56" t="str">
        <f>+'INFO ENEL'!B681</f>
        <v>Lima</v>
      </c>
      <c r="D693" s="56" t="str">
        <f>+'INFO ENEL'!D681</f>
        <v>Distrito de San Martin de Porres</v>
      </c>
      <c r="E693" s="56" t="str">
        <f>+'INFO ENEL'!D681</f>
        <v>Distrito de San Martin de Porres</v>
      </c>
      <c r="F693" s="50">
        <f>+'INFO ENEL'!E681</f>
        <v>0</v>
      </c>
      <c r="G693" s="56" t="str">
        <f>+'INFO ENEL'!L681</f>
        <v>MT</v>
      </c>
      <c r="H693" s="57">
        <f>+'INFO ENEL'!M681</f>
        <v>19.416487838947599</v>
      </c>
      <c r="I693" s="56">
        <f>+'INFO ENEL'!N681</f>
        <v>15</v>
      </c>
      <c r="J693" s="56" t="str">
        <f>+'INFO ENEL'!O681</f>
        <v>Poste</v>
      </c>
      <c r="K693" s="56" t="str">
        <f>+'INFO ENEL'!P681</f>
        <v>Concreto</v>
      </c>
      <c r="L693" s="56" t="str">
        <f>+'INFO ENEL'!Q681</f>
        <v>PPC24</v>
      </c>
      <c r="M693" s="55" t="str">
        <f>+IF(ISERROR(INDEX('Estructuras de Acero y Concreto'!$C$6:$C$577,MATCH(L693,'Estructuras de Acero y Concreto'!$D$6:$D$577,0)))=FALSE,INDEX('Estructuras de Acero y Concreto'!$C$6:$C$577,MATCH(L693,'Estructuras de Acero y Concreto'!$D$6:$D$577,0)),IF(ISERROR(INDEX('Estructuras de Madera'!$C$5:$C$122,MATCH(L693,'Estructuras de Madera'!$D$5:$D$122,0)))=FALSE,INDEX('Estructuras de Madera'!$C$5:$C$122,MATCH(L693,'Estructuras de Madera'!$D$5:$D$122,0)),INDEX(SICODI!$G$3:$G$2404,MATCH(L693,SICODI!$G$3:$G$2404,0))))</f>
        <v>PPC24</v>
      </c>
      <c r="N693" s="121" t="str">
        <f>+IF(ISERROR(VLOOKUP(M693,'Resumen de precios LLTT'!$C$17:$D$3071,2,FALSE))=FALSE,VLOOKUP(M693,'Resumen de precios LLTT'!$C$17:$D$3071,2,FALSE),VLOOKUP(M693,SICODI!$G$3:$J$2404,2,FALSE))</f>
        <v>POSTE DE CONCRETO ARMADO DE 15/400/150/375</v>
      </c>
      <c r="O693" s="58">
        <f>+IF(ISERROR(VLOOKUP(M693,'Resumen de precios LLTT'!$C$17:$G$3071,5,FALSE))=FALSE,VLOOKUP(M693,'Resumen de precios LLTT'!$C$17:$G$3071,5,FALSE),VLOOKUP(M693,SICODI!$G$3:$J$2404,4,FALSE))</f>
        <v>476.76</v>
      </c>
      <c r="P693" s="16">
        <f t="shared" si="96"/>
        <v>0.84299999999999997</v>
      </c>
      <c r="Q693" s="78">
        <f t="shared" si="97"/>
        <v>878.66867999999999</v>
      </c>
      <c r="R693" s="56">
        <v>0</v>
      </c>
      <c r="S693" s="16">
        <f t="shared" si="98"/>
        <v>0.13400000000000001</v>
      </c>
      <c r="T693" s="79">
        <f t="shared" si="99"/>
        <v>9.8118002600000001</v>
      </c>
      <c r="U693" s="80">
        <f t="shared" si="100"/>
        <v>0.183</v>
      </c>
      <c r="V693" s="81">
        <f t="shared" si="101"/>
        <v>1.7955594475800001</v>
      </c>
      <c r="W693" s="79">
        <f t="shared" si="102"/>
        <v>0.60419904645994038</v>
      </c>
      <c r="X693" s="60">
        <f t="shared" si="103"/>
        <v>0.6</v>
      </c>
      <c r="Y693" s="56">
        <f>+'INFO ENEL'!R681</f>
        <v>1</v>
      </c>
      <c r="Z693" s="59">
        <f t="shared" si="104"/>
        <v>0.6</v>
      </c>
    </row>
    <row r="694" spans="1:26" s="90" customFormat="1" ht="15" customHeight="1" x14ac:dyDescent="0.25">
      <c r="A694" s="55">
        <f>+'INFO ENEL'!A682</f>
        <v>677</v>
      </c>
      <c r="B694" s="121" t="str">
        <f>+INDEX($B$8:$B$15,MATCH(L694,$L$8:$L$15,0))</f>
        <v>SICODI</v>
      </c>
      <c r="C694" s="56" t="str">
        <f>+'INFO ENEL'!B682</f>
        <v>Lima</v>
      </c>
      <c r="D694" s="56" t="str">
        <f>+'INFO ENEL'!D682</f>
        <v>Distrito de San Martin de Porres</v>
      </c>
      <c r="E694" s="56" t="str">
        <f>+'INFO ENEL'!D682</f>
        <v>Distrito de San Martin de Porres</v>
      </c>
      <c r="F694" s="50">
        <f>+'INFO ENEL'!E682</f>
        <v>0</v>
      </c>
      <c r="G694" s="56" t="str">
        <f>+'INFO ENEL'!L682</f>
        <v>MT</v>
      </c>
      <c r="H694" s="57">
        <f>+'INFO ENEL'!M682</f>
        <v>38.600518131237564</v>
      </c>
      <c r="I694" s="56">
        <f>+'INFO ENEL'!N682</f>
        <v>15</v>
      </c>
      <c r="J694" s="56" t="str">
        <f>+'INFO ENEL'!O682</f>
        <v>Poste</v>
      </c>
      <c r="K694" s="56" t="str">
        <f>+'INFO ENEL'!P682</f>
        <v>Concreto</v>
      </c>
      <c r="L694" s="56" t="str">
        <f>+'INFO ENEL'!Q682</f>
        <v>PPC24</v>
      </c>
      <c r="M694" s="55" t="str">
        <f>+IF(ISERROR(INDEX('Estructuras de Acero y Concreto'!$C$6:$C$577,MATCH(L694,'Estructuras de Acero y Concreto'!$D$6:$D$577,0)))=FALSE,INDEX('Estructuras de Acero y Concreto'!$C$6:$C$577,MATCH(L694,'Estructuras de Acero y Concreto'!$D$6:$D$577,0)),IF(ISERROR(INDEX('Estructuras de Madera'!$C$5:$C$122,MATCH(L694,'Estructuras de Madera'!$D$5:$D$122,0)))=FALSE,INDEX('Estructuras de Madera'!$C$5:$C$122,MATCH(L694,'Estructuras de Madera'!$D$5:$D$122,0)),INDEX(SICODI!$G$3:$G$2404,MATCH(L694,SICODI!$G$3:$G$2404,0))))</f>
        <v>PPC24</v>
      </c>
      <c r="N694" s="121" t="str">
        <f>+IF(ISERROR(VLOOKUP(M694,'Resumen de precios LLTT'!$C$17:$D$3071,2,FALSE))=FALSE,VLOOKUP(M694,'Resumen de precios LLTT'!$C$17:$D$3071,2,FALSE),VLOOKUP(M694,SICODI!$G$3:$J$2404,2,FALSE))</f>
        <v>POSTE DE CONCRETO ARMADO DE 15/400/150/375</v>
      </c>
      <c r="O694" s="58">
        <f>+IF(ISERROR(VLOOKUP(M694,'Resumen de precios LLTT'!$C$17:$G$3071,5,FALSE))=FALSE,VLOOKUP(M694,'Resumen de precios LLTT'!$C$17:$G$3071,5,FALSE),VLOOKUP(M694,SICODI!$G$3:$J$2404,4,FALSE))</f>
        <v>476.76</v>
      </c>
      <c r="P694" s="16">
        <f t="shared" si="96"/>
        <v>0.84299999999999997</v>
      </c>
      <c r="Q694" s="78">
        <f t="shared" si="97"/>
        <v>878.66867999999999</v>
      </c>
      <c r="R694" s="56">
        <v>0</v>
      </c>
      <c r="S694" s="16">
        <f t="shared" si="98"/>
        <v>0.13400000000000001</v>
      </c>
      <c r="T694" s="79">
        <f t="shared" si="99"/>
        <v>9.8118002600000001</v>
      </c>
      <c r="U694" s="80">
        <f t="shared" si="100"/>
        <v>0.183</v>
      </c>
      <c r="V694" s="81">
        <f t="shared" si="101"/>
        <v>1.7955594475800001</v>
      </c>
      <c r="W694" s="79">
        <f t="shared" si="102"/>
        <v>0.60419904645994038</v>
      </c>
      <c r="X694" s="60">
        <f t="shared" si="103"/>
        <v>0.6</v>
      </c>
      <c r="Y694" s="56">
        <f>+'INFO ENEL'!R682</f>
        <v>1</v>
      </c>
      <c r="Z694" s="59">
        <f t="shared" si="104"/>
        <v>0.6</v>
      </c>
    </row>
    <row r="695" spans="1:26" s="90" customFormat="1" ht="15" customHeight="1" x14ac:dyDescent="0.25">
      <c r="A695" s="55">
        <f>+'INFO ENEL'!A683</f>
        <v>678</v>
      </c>
      <c r="B695" s="121" t="str">
        <f>+INDEX($B$8:$B$15,MATCH(L695,$L$8:$L$15,0))</f>
        <v>SICODI</v>
      </c>
      <c r="C695" s="56" t="str">
        <f>+'INFO ENEL'!B683</f>
        <v>Lima</v>
      </c>
      <c r="D695" s="56" t="str">
        <f>+'INFO ENEL'!D683</f>
        <v>Distrito de San Martin de Porres</v>
      </c>
      <c r="E695" s="56" t="str">
        <f>+'INFO ENEL'!D683</f>
        <v>Distrito de San Martin de Porres</v>
      </c>
      <c r="F695" s="50">
        <f>+'INFO ENEL'!E683</f>
        <v>0</v>
      </c>
      <c r="G695" s="56" t="str">
        <f>+'INFO ENEL'!L683</f>
        <v>BT</v>
      </c>
      <c r="H695" s="57">
        <f>+'INFO ENEL'!M683</f>
        <v>35.735136770411273</v>
      </c>
      <c r="I695" s="56">
        <f>+'INFO ENEL'!N683</f>
        <v>9</v>
      </c>
      <c r="J695" s="56" t="str">
        <f>+'INFO ENEL'!O683</f>
        <v>Poste</v>
      </c>
      <c r="K695" s="56" t="str">
        <f>+'INFO ENEL'!P683</f>
        <v>Concreto</v>
      </c>
      <c r="L695" s="56" t="str">
        <f>+'INFO ENEL'!Q683</f>
        <v>PPC38</v>
      </c>
      <c r="M695" s="55" t="str">
        <f>+IF(ISERROR(INDEX('Estructuras de Acero y Concreto'!$C$6:$C$577,MATCH(L695,'Estructuras de Acero y Concreto'!$D$6:$D$577,0)))=FALSE,INDEX('Estructuras de Acero y Concreto'!$C$6:$C$577,MATCH(L695,'Estructuras de Acero y Concreto'!$D$6:$D$577,0)),IF(ISERROR(INDEX('Estructuras de Madera'!$C$5:$C$122,MATCH(L695,'Estructuras de Madera'!$D$5:$D$122,0)))=FALSE,INDEX('Estructuras de Madera'!$C$5:$C$122,MATCH(L695,'Estructuras de Madera'!$D$5:$D$122,0)),INDEX(SICODI!$G$3:$G$2404,MATCH(L695,SICODI!$G$3:$G$2404,0))))</f>
        <v>PPC38</v>
      </c>
      <c r="N695" s="121" t="str">
        <f>+IF(ISERROR(VLOOKUP(M695,'Resumen de precios LLTT'!$C$17:$D$3071,2,FALSE))=FALSE,VLOOKUP(M695,'Resumen de precios LLTT'!$C$17:$D$3071,2,FALSE),VLOOKUP(M695,SICODI!$G$3:$J$2404,2,FALSE))</f>
        <v>POSTE DE CONCRETO ARMADO PARA A. P.  9/200/120/245</v>
      </c>
      <c r="O695" s="58">
        <f>+IF(ISERROR(VLOOKUP(M695,'Resumen de precios LLTT'!$C$17:$G$3071,5,FALSE))=FALSE,VLOOKUP(M695,'Resumen de precios LLTT'!$C$17:$G$3071,5,FALSE),VLOOKUP(M695,SICODI!$G$3:$J$2404,4,FALSE))</f>
        <v>159.16999999999999</v>
      </c>
      <c r="P695" s="16">
        <f t="shared" si="96"/>
        <v>0.77</v>
      </c>
      <c r="Q695" s="78">
        <f t="shared" si="97"/>
        <v>281.73089999999996</v>
      </c>
      <c r="R695" s="56">
        <v>0</v>
      </c>
      <c r="S695" s="16">
        <f t="shared" si="98"/>
        <v>7.2000000000000008E-2</v>
      </c>
      <c r="T695" s="79">
        <f t="shared" si="99"/>
        <v>1.6903854</v>
      </c>
      <c r="U695" s="80">
        <f t="shared" si="100"/>
        <v>0.2</v>
      </c>
      <c r="V695" s="81">
        <f t="shared" si="101"/>
        <v>0.33807708000000003</v>
      </c>
      <c r="W695" s="79">
        <f t="shared" si="102"/>
        <v>0.1137616744693495</v>
      </c>
      <c r="X695" s="60">
        <f t="shared" si="103"/>
        <v>0.1</v>
      </c>
      <c r="Y695" s="56">
        <f>+'INFO ENEL'!R683</f>
        <v>4</v>
      </c>
      <c r="Z695" s="59">
        <f t="shared" si="104"/>
        <v>0.4</v>
      </c>
    </row>
    <row r="696" spans="1:26" s="90" customFormat="1" ht="15" customHeight="1" x14ac:dyDescent="0.25">
      <c r="A696" s="55">
        <f>+'INFO ENEL'!A684</f>
        <v>679</v>
      </c>
      <c r="B696" s="121" t="str">
        <f>+INDEX($B$8:$B$15,MATCH(L696,$L$8:$L$15,0))</f>
        <v>SICODI</v>
      </c>
      <c r="C696" s="56" t="str">
        <f>+'INFO ENEL'!B684</f>
        <v>Lima</v>
      </c>
      <c r="D696" s="56" t="str">
        <f>+'INFO ENEL'!D684</f>
        <v>Distrito de San Martin de Porres</v>
      </c>
      <c r="E696" s="56" t="str">
        <f>+'INFO ENEL'!D684</f>
        <v>Distrito de San Martin de Porres</v>
      </c>
      <c r="F696" s="50">
        <f>+'INFO ENEL'!E684</f>
        <v>0</v>
      </c>
      <c r="G696" s="56" t="str">
        <f>+'INFO ENEL'!L684</f>
        <v>BT</v>
      </c>
      <c r="H696" s="57">
        <f>+'INFO ENEL'!M684</f>
        <v>55.081757415681643</v>
      </c>
      <c r="I696" s="56">
        <f>+'INFO ENEL'!N684</f>
        <v>9</v>
      </c>
      <c r="J696" s="56" t="str">
        <f>+'INFO ENEL'!O684</f>
        <v>Poste</v>
      </c>
      <c r="K696" s="56" t="str">
        <f>+'INFO ENEL'!P684</f>
        <v>Concreto</v>
      </c>
      <c r="L696" s="56" t="str">
        <f>+'INFO ENEL'!Q684</f>
        <v>PPC38</v>
      </c>
      <c r="M696" s="55" t="str">
        <f>+IF(ISERROR(INDEX('Estructuras de Acero y Concreto'!$C$6:$C$577,MATCH(L696,'Estructuras de Acero y Concreto'!$D$6:$D$577,0)))=FALSE,INDEX('Estructuras de Acero y Concreto'!$C$6:$C$577,MATCH(L696,'Estructuras de Acero y Concreto'!$D$6:$D$577,0)),IF(ISERROR(INDEX('Estructuras de Madera'!$C$5:$C$122,MATCH(L696,'Estructuras de Madera'!$D$5:$D$122,0)))=FALSE,INDEX('Estructuras de Madera'!$C$5:$C$122,MATCH(L696,'Estructuras de Madera'!$D$5:$D$122,0)),INDEX(SICODI!$G$3:$G$2404,MATCH(L696,SICODI!$G$3:$G$2404,0))))</f>
        <v>PPC38</v>
      </c>
      <c r="N696" s="121" t="str">
        <f>+IF(ISERROR(VLOOKUP(M696,'Resumen de precios LLTT'!$C$17:$D$3071,2,FALSE))=FALSE,VLOOKUP(M696,'Resumen de precios LLTT'!$C$17:$D$3071,2,FALSE),VLOOKUP(M696,SICODI!$G$3:$J$2404,2,FALSE))</f>
        <v>POSTE DE CONCRETO ARMADO PARA A. P.  9/200/120/245</v>
      </c>
      <c r="O696" s="58">
        <f>+IF(ISERROR(VLOOKUP(M696,'Resumen de precios LLTT'!$C$17:$G$3071,5,FALSE))=FALSE,VLOOKUP(M696,'Resumen de precios LLTT'!$C$17:$G$3071,5,FALSE),VLOOKUP(M696,SICODI!$G$3:$J$2404,4,FALSE))</f>
        <v>159.16999999999999</v>
      </c>
      <c r="P696" s="16">
        <f t="shared" si="96"/>
        <v>0.77</v>
      </c>
      <c r="Q696" s="78">
        <f t="shared" si="97"/>
        <v>281.73089999999996</v>
      </c>
      <c r="R696" s="56">
        <v>0</v>
      </c>
      <c r="S696" s="16">
        <f t="shared" si="98"/>
        <v>7.2000000000000008E-2</v>
      </c>
      <c r="T696" s="79">
        <f t="shared" si="99"/>
        <v>1.6903854</v>
      </c>
      <c r="U696" s="80">
        <f t="shared" si="100"/>
        <v>0.2</v>
      </c>
      <c r="V696" s="81">
        <f t="shared" si="101"/>
        <v>0.33807708000000003</v>
      </c>
      <c r="W696" s="79">
        <f t="shared" si="102"/>
        <v>0.1137616744693495</v>
      </c>
      <c r="X696" s="60">
        <f t="shared" si="103"/>
        <v>0.1</v>
      </c>
      <c r="Y696" s="56">
        <f>+'INFO ENEL'!R684</f>
        <v>4</v>
      </c>
      <c r="Z696" s="59">
        <f t="shared" si="104"/>
        <v>0.4</v>
      </c>
    </row>
    <row r="697" spans="1:26" s="90" customFormat="1" ht="15" customHeight="1" x14ac:dyDescent="0.25">
      <c r="A697" s="55">
        <f>+'INFO ENEL'!A685</f>
        <v>680</v>
      </c>
      <c r="B697" s="121" t="str">
        <f>+INDEX($B$8:$B$15,MATCH(L697,$L$8:$L$15,0))</f>
        <v>SICODI</v>
      </c>
      <c r="C697" s="56" t="str">
        <f>+'INFO ENEL'!B685</f>
        <v>Lima</v>
      </c>
      <c r="D697" s="56" t="str">
        <f>+'INFO ENEL'!D685</f>
        <v>Distrito de San Martin de Porres</v>
      </c>
      <c r="E697" s="56" t="str">
        <f>+'INFO ENEL'!D685</f>
        <v>Distrito de San Martin de Porres</v>
      </c>
      <c r="F697" s="50">
        <f>+'INFO ENEL'!E685</f>
        <v>0</v>
      </c>
      <c r="G697" s="56" t="str">
        <f>+'INFO ENEL'!L685</f>
        <v>BT</v>
      </c>
      <c r="H697" s="57">
        <f>+'INFO ENEL'!M685</f>
        <v>62.032249677083293</v>
      </c>
      <c r="I697" s="56">
        <f>+'INFO ENEL'!N685</f>
        <v>9</v>
      </c>
      <c r="J697" s="56" t="str">
        <f>+'INFO ENEL'!O685</f>
        <v>Poste</v>
      </c>
      <c r="K697" s="56" t="str">
        <f>+'INFO ENEL'!P685</f>
        <v>Concreto</v>
      </c>
      <c r="L697" s="56" t="str">
        <f>+'INFO ENEL'!Q685</f>
        <v>PPC38</v>
      </c>
      <c r="M697" s="55" t="str">
        <f>+IF(ISERROR(INDEX('Estructuras de Acero y Concreto'!$C$6:$C$577,MATCH(L697,'Estructuras de Acero y Concreto'!$D$6:$D$577,0)))=FALSE,INDEX('Estructuras de Acero y Concreto'!$C$6:$C$577,MATCH(L697,'Estructuras de Acero y Concreto'!$D$6:$D$577,0)),IF(ISERROR(INDEX('Estructuras de Madera'!$C$5:$C$122,MATCH(L697,'Estructuras de Madera'!$D$5:$D$122,0)))=FALSE,INDEX('Estructuras de Madera'!$C$5:$C$122,MATCH(L697,'Estructuras de Madera'!$D$5:$D$122,0)),INDEX(SICODI!$G$3:$G$2404,MATCH(L697,SICODI!$G$3:$G$2404,0))))</f>
        <v>PPC38</v>
      </c>
      <c r="N697" s="121" t="str">
        <f>+IF(ISERROR(VLOOKUP(M697,'Resumen de precios LLTT'!$C$17:$D$3071,2,FALSE))=FALSE,VLOOKUP(M697,'Resumen de precios LLTT'!$C$17:$D$3071,2,FALSE),VLOOKUP(M697,SICODI!$G$3:$J$2404,2,FALSE))</f>
        <v>POSTE DE CONCRETO ARMADO PARA A. P.  9/200/120/245</v>
      </c>
      <c r="O697" s="58">
        <f>+IF(ISERROR(VLOOKUP(M697,'Resumen de precios LLTT'!$C$17:$G$3071,5,FALSE))=FALSE,VLOOKUP(M697,'Resumen de precios LLTT'!$C$17:$G$3071,5,FALSE),VLOOKUP(M697,SICODI!$G$3:$J$2404,4,FALSE))</f>
        <v>159.16999999999999</v>
      </c>
      <c r="P697" s="16">
        <f t="shared" si="96"/>
        <v>0.77</v>
      </c>
      <c r="Q697" s="78">
        <f t="shared" si="97"/>
        <v>281.73089999999996</v>
      </c>
      <c r="R697" s="56">
        <v>0</v>
      </c>
      <c r="S697" s="16">
        <f t="shared" si="98"/>
        <v>7.2000000000000008E-2</v>
      </c>
      <c r="T697" s="79">
        <f t="shared" si="99"/>
        <v>1.6903854</v>
      </c>
      <c r="U697" s="80">
        <f t="shared" si="100"/>
        <v>0.2</v>
      </c>
      <c r="V697" s="81">
        <f t="shared" si="101"/>
        <v>0.33807708000000003</v>
      </c>
      <c r="W697" s="79">
        <f t="shared" si="102"/>
        <v>0.1137616744693495</v>
      </c>
      <c r="X697" s="60">
        <f t="shared" si="103"/>
        <v>0.1</v>
      </c>
      <c r="Y697" s="56">
        <f>+'INFO ENEL'!R685</f>
        <v>4</v>
      </c>
      <c r="Z697" s="59">
        <f t="shared" si="104"/>
        <v>0.4</v>
      </c>
    </row>
    <row r="698" spans="1:26" s="90" customFormat="1" ht="15" customHeight="1" x14ac:dyDescent="0.25">
      <c r="A698" s="55">
        <f>+'INFO ENEL'!A686</f>
        <v>681</v>
      </c>
      <c r="B698" s="121" t="str">
        <f>+INDEX($B$8:$B$15,MATCH(L698,$L$8:$L$15,0))</f>
        <v>SICODI</v>
      </c>
      <c r="C698" s="56" t="str">
        <f>+'INFO ENEL'!B686</f>
        <v>Lima</v>
      </c>
      <c r="D698" s="56" t="str">
        <f>+'INFO ENEL'!D686</f>
        <v>Distrito de San Martin de Porres</v>
      </c>
      <c r="E698" s="56" t="str">
        <f>+'INFO ENEL'!D686</f>
        <v>Distrito de San Martin de Porres</v>
      </c>
      <c r="F698" s="50">
        <f>+'INFO ENEL'!E686</f>
        <v>0</v>
      </c>
      <c r="G698" s="56" t="str">
        <f>+'INFO ENEL'!L686</f>
        <v>BT</v>
      </c>
      <c r="H698" s="57">
        <f>+'INFO ENEL'!M686</f>
        <v>62.968245965724662</v>
      </c>
      <c r="I698" s="56">
        <f>+'INFO ENEL'!N686</f>
        <v>9</v>
      </c>
      <c r="J698" s="56" t="str">
        <f>+'INFO ENEL'!O686</f>
        <v>Poste</v>
      </c>
      <c r="K698" s="56" t="str">
        <f>+'INFO ENEL'!P686</f>
        <v>Concreto</v>
      </c>
      <c r="L698" s="56" t="str">
        <f>+'INFO ENEL'!Q686</f>
        <v>PPC38</v>
      </c>
      <c r="M698" s="55" t="str">
        <f>+IF(ISERROR(INDEX('Estructuras de Acero y Concreto'!$C$6:$C$577,MATCH(L698,'Estructuras de Acero y Concreto'!$D$6:$D$577,0)))=FALSE,INDEX('Estructuras de Acero y Concreto'!$C$6:$C$577,MATCH(L698,'Estructuras de Acero y Concreto'!$D$6:$D$577,0)),IF(ISERROR(INDEX('Estructuras de Madera'!$C$5:$C$122,MATCH(L698,'Estructuras de Madera'!$D$5:$D$122,0)))=FALSE,INDEX('Estructuras de Madera'!$C$5:$C$122,MATCH(L698,'Estructuras de Madera'!$D$5:$D$122,0)),INDEX(SICODI!$G$3:$G$2404,MATCH(L698,SICODI!$G$3:$G$2404,0))))</f>
        <v>PPC38</v>
      </c>
      <c r="N698" s="121" t="str">
        <f>+IF(ISERROR(VLOOKUP(M698,'Resumen de precios LLTT'!$C$17:$D$3071,2,FALSE))=FALSE,VLOOKUP(M698,'Resumen de precios LLTT'!$C$17:$D$3071,2,FALSE),VLOOKUP(M698,SICODI!$G$3:$J$2404,2,FALSE))</f>
        <v>POSTE DE CONCRETO ARMADO PARA A. P.  9/200/120/245</v>
      </c>
      <c r="O698" s="58">
        <f>+IF(ISERROR(VLOOKUP(M698,'Resumen de precios LLTT'!$C$17:$G$3071,5,FALSE))=FALSE,VLOOKUP(M698,'Resumen de precios LLTT'!$C$17:$G$3071,5,FALSE),VLOOKUP(M698,SICODI!$G$3:$J$2404,4,FALSE))</f>
        <v>159.16999999999999</v>
      </c>
      <c r="P698" s="16">
        <f t="shared" si="96"/>
        <v>0.77</v>
      </c>
      <c r="Q698" s="78">
        <f t="shared" si="97"/>
        <v>281.73089999999996</v>
      </c>
      <c r="R698" s="56">
        <v>0</v>
      </c>
      <c r="S698" s="16">
        <f t="shared" si="98"/>
        <v>7.2000000000000008E-2</v>
      </c>
      <c r="T698" s="79">
        <f t="shared" si="99"/>
        <v>1.6903854</v>
      </c>
      <c r="U698" s="80">
        <f t="shared" si="100"/>
        <v>0.2</v>
      </c>
      <c r="V698" s="81">
        <f t="shared" si="101"/>
        <v>0.33807708000000003</v>
      </c>
      <c r="W698" s="79">
        <f t="shared" si="102"/>
        <v>0.1137616744693495</v>
      </c>
      <c r="X698" s="60">
        <f t="shared" si="103"/>
        <v>0.1</v>
      </c>
      <c r="Y698" s="56">
        <f>+'INFO ENEL'!R686</f>
        <v>4</v>
      </c>
      <c r="Z698" s="59">
        <f t="shared" si="104"/>
        <v>0.4</v>
      </c>
    </row>
    <row r="699" spans="1:26" s="90" customFormat="1" ht="15" customHeight="1" x14ac:dyDescent="0.25">
      <c r="A699" s="55">
        <f>+'INFO ENEL'!A687</f>
        <v>682</v>
      </c>
      <c r="B699" s="121" t="str">
        <f>+INDEX($B$8:$B$15,MATCH(L699,$L$8:$L$15,0))</f>
        <v>SICODI</v>
      </c>
      <c r="C699" s="56" t="str">
        <f>+'INFO ENEL'!B687</f>
        <v>Lima</v>
      </c>
      <c r="D699" s="56" t="str">
        <f>+'INFO ENEL'!D687</f>
        <v>Distrito de San Martin de Porres</v>
      </c>
      <c r="E699" s="56" t="str">
        <f>+'INFO ENEL'!D687</f>
        <v>Distrito de San Martin de Porres</v>
      </c>
      <c r="F699" s="50">
        <f>+'INFO ENEL'!E687</f>
        <v>0</v>
      </c>
      <c r="G699" s="56" t="str">
        <f>+'INFO ENEL'!L687</f>
        <v>BT</v>
      </c>
      <c r="H699" s="57">
        <f>+'INFO ENEL'!M687</f>
        <v>60.876925020897694</v>
      </c>
      <c r="I699" s="56">
        <f>+'INFO ENEL'!N687</f>
        <v>9</v>
      </c>
      <c r="J699" s="56" t="str">
        <f>+'INFO ENEL'!O687</f>
        <v>Poste</v>
      </c>
      <c r="K699" s="56" t="str">
        <f>+'INFO ENEL'!P687</f>
        <v>Concreto</v>
      </c>
      <c r="L699" s="56" t="str">
        <f>+'INFO ENEL'!Q687</f>
        <v>PPC38</v>
      </c>
      <c r="M699" s="55" t="str">
        <f>+IF(ISERROR(INDEX('Estructuras de Acero y Concreto'!$C$6:$C$577,MATCH(L699,'Estructuras de Acero y Concreto'!$D$6:$D$577,0)))=FALSE,INDEX('Estructuras de Acero y Concreto'!$C$6:$C$577,MATCH(L699,'Estructuras de Acero y Concreto'!$D$6:$D$577,0)),IF(ISERROR(INDEX('Estructuras de Madera'!$C$5:$C$122,MATCH(L699,'Estructuras de Madera'!$D$5:$D$122,0)))=FALSE,INDEX('Estructuras de Madera'!$C$5:$C$122,MATCH(L699,'Estructuras de Madera'!$D$5:$D$122,0)),INDEX(SICODI!$G$3:$G$2404,MATCH(L699,SICODI!$G$3:$G$2404,0))))</f>
        <v>PPC38</v>
      </c>
      <c r="N699" s="121" t="str">
        <f>+IF(ISERROR(VLOOKUP(M699,'Resumen de precios LLTT'!$C$17:$D$3071,2,FALSE))=FALSE,VLOOKUP(M699,'Resumen de precios LLTT'!$C$17:$D$3071,2,FALSE),VLOOKUP(M699,SICODI!$G$3:$J$2404,2,FALSE))</f>
        <v>POSTE DE CONCRETO ARMADO PARA A. P.  9/200/120/245</v>
      </c>
      <c r="O699" s="58">
        <f>+IF(ISERROR(VLOOKUP(M699,'Resumen de precios LLTT'!$C$17:$G$3071,5,FALSE))=FALSE,VLOOKUP(M699,'Resumen de precios LLTT'!$C$17:$G$3071,5,FALSE),VLOOKUP(M699,SICODI!$G$3:$J$2404,4,FALSE))</f>
        <v>159.16999999999999</v>
      </c>
      <c r="P699" s="16">
        <f t="shared" si="96"/>
        <v>0.77</v>
      </c>
      <c r="Q699" s="78">
        <f t="shared" si="97"/>
        <v>281.73089999999996</v>
      </c>
      <c r="R699" s="56">
        <v>0</v>
      </c>
      <c r="S699" s="16">
        <f t="shared" si="98"/>
        <v>7.2000000000000008E-2</v>
      </c>
      <c r="T699" s="79">
        <f t="shared" si="99"/>
        <v>1.6903854</v>
      </c>
      <c r="U699" s="80">
        <f t="shared" si="100"/>
        <v>0.2</v>
      </c>
      <c r="V699" s="81">
        <f t="shared" si="101"/>
        <v>0.33807708000000003</v>
      </c>
      <c r="W699" s="79">
        <f t="shared" si="102"/>
        <v>0.1137616744693495</v>
      </c>
      <c r="X699" s="60">
        <f t="shared" si="103"/>
        <v>0.1</v>
      </c>
      <c r="Y699" s="56">
        <f>+'INFO ENEL'!R687</f>
        <v>4</v>
      </c>
      <c r="Z699" s="59">
        <f t="shared" si="104"/>
        <v>0.4</v>
      </c>
    </row>
    <row r="700" spans="1:26" s="90" customFormat="1" ht="15" customHeight="1" x14ac:dyDescent="0.25">
      <c r="A700" s="55">
        <f>+'INFO ENEL'!A688</f>
        <v>683</v>
      </c>
      <c r="B700" s="121" t="str">
        <f>+INDEX($B$8:$B$15,MATCH(L700,$L$8:$L$15,0))</f>
        <v>SICODI</v>
      </c>
      <c r="C700" s="56" t="str">
        <f>+'INFO ENEL'!B688</f>
        <v>Lima</v>
      </c>
      <c r="D700" s="56" t="str">
        <f>+'INFO ENEL'!D688</f>
        <v>Distrito de San Martin de Porres</v>
      </c>
      <c r="E700" s="56" t="str">
        <f>+'INFO ENEL'!D688</f>
        <v>Distrito de San Martin de Porres</v>
      </c>
      <c r="F700" s="50">
        <f>+'INFO ENEL'!E688</f>
        <v>0</v>
      </c>
      <c r="G700" s="56" t="str">
        <f>+'INFO ENEL'!L688</f>
        <v>BT</v>
      </c>
      <c r="H700" s="57">
        <f>+'INFO ENEL'!M688</f>
        <v>70.03577799948161</v>
      </c>
      <c r="I700" s="56">
        <f>+'INFO ENEL'!N688</f>
        <v>9</v>
      </c>
      <c r="J700" s="56" t="str">
        <f>+'INFO ENEL'!O688</f>
        <v>Poste</v>
      </c>
      <c r="K700" s="56" t="str">
        <f>+'INFO ENEL'!P688</f>
        <v>Concreto</v>
      </c>
      <c r="L700" s="56" t="str">
        <f>+'INFO ENEL'!Q688</f>
        <v>PPC38</v>
      </c>
      <c r="M700" s="55" t="str">
        <f>+IF(ISERROR(INDEX('Estructuras de Acero y Concreto'!$C$6:$C$577,MATCH(L700,'Estructuras de Acero y Concreto'!$D$6:$D$577,0)))=FALSE,INDEX('Estructuras de Acero y Concreto'!$C$6:$C$577,MATCH(L700,'Estructuras de Acero y Concreto'!$D$6:$D$577,0)),IF(ISERROR(INDEX('Estructuras de Madera'!$C$5:$C$122,MATCH(L700,'Estructuras de Madera'!$D$5:$D$122,0)))=FALSE,INDEX('Estructuras de Madera'!$C$5:$C$122,MATCH(L700,'Estructuras de Madera'!$D$5:$D$122,0)),INDEX(SICODI!$G$3:$G$2404,MATCH(L700,SICODI!$G$3:$G$2404,0))))</f>
        <v>PPC38</v>
      </c>
      <c r="N700" s="121" t="str">
        <f>+IF(ISERROR(VLOOKUP(M700,'Resumen de precios LLTT'!$C$17:$D$3071,2,FALSE))=FALSE,VLOOKUP(M700,'Resumen de precios LLTT'!$C$17:$D$3071,2,FALSE),VLOOKUP(M700,SICODI!$G$3:$J$2404,2,FALSE))</f>
        <v>POSTE DE CONCRETO ARMADO PARA A. P.  9/200/120/245</v>
      </c>
      <c r="O700" s="58">
        <f>+IF(ISERROR(VLOOKUP(M700,'Resumen de precios LLTT'!$C$17:$G$3071,5,FALSE))=FALSE,VLOOKUP(M700,'Resumen de precios LLTT'!$C$17:$G$3071,5,FALSE),VLOOKUP(M700,SICODI!$G$3:$J$2404,4,FALSE))</f>
        <v>159.16999999999999</v>
      </c>
      <c r="P700" s="16">
        <f t="shared" si="96"/>
        <v>0.77</v>
      </c>
      <c r="Q700" s="78">
        <f t="shared" si="97"/>
        <v>281.73089999999996</v>
      </c>
      <c r="R700" s="56">
        <v>0</v>
      </c>
      <c r="S700" s="16">
        <f t="shared" si="98"/>
        <v>7.2000000000000008E-2</v>
      </c>
      <c r="T700" s="79">
        <f t="shared" si="99"/>
        <v>1.6903854</v>
      </c>
      <c r="U700" s="80">
        <f t="shared" si="100"/>
        <v>0.2</v>
      </c>
      <c r="V700" s="81">
        <f t="shared" si="101"/>
        <v>0.33807708000000003</v>
      </c>
      <c r="W700" s="79">
        <f t="shared" si="102"/>
        <v>0.1137616744693495</v>
      </c>
      <c r="X700" s="60">
        <f t="shared" si="103"/>
        <v>0.1</v>
      </c>
      <c r="Y700" s="56">
        <f>+'INFO ENEL'!R688</f>
        <v>4</v>
      </c>
      <c r="Z700" s="59">
        <f t="shared" si="104"/>
        <v>0.4</v>
      </c>
    </row>
    <row r="701" spans="1:26" s="90" customFormat="1" ht="15" customHeight="1" x14ac:dyDescent="0.25">
      <c r="A701" s="55">
        <f>+'INFO ENEL'!A689</f>
        <v>684</v>
      </c>
      <c r="B701" s="121" t="str">
        <f>+INDEX($B$8:$B$15,MATCH(L701,$L$8:$L$15,0))</f>
        <v>SICODI</v>
      </c>
      <c r="C701" s="56" t="str">
        <f>+'INFO ENEL'!B689</f>
        <v>Lima</v>
      </c>
      <c r="D701" s="56" t="str">
        <f>+'INFO ENEL'!D689</f>
        <v>Distrito de San Martin de Porres</v>
      </c>
      <c r="E701" s="56" t="str">
        <f>+'INFO ENEL'!D689</f>
        <v>Distrito de San Martin de Porres</v>
      </c>
      <c r="F701" s="50">
        <f>+'INFO ENEL'!E689</f>
        <v>0</v>
      </c>
      <c r="G701" s="56" t="str">
        <f>+'INFO ENEL'!L689</f>
        <v>BT</v>
      </c>
      <c r="H701" s="57">
        <f>+'INFO ENEL'!M689</f>
        <v>59.464200995430424</v>
      </c>
      <c r="I701" s="56">
        <f>+'INFO ENEL'!N689</f>
        <v>9</v>
      </c>
      <c r="J701" s="56" t="str">
        <f>+'INFO ENEL'!O689</f>
        <v>Poste</v>
      </c>
      <c r="K701" s="56" t="str">
        <f>+'INFO ENEL'!P689</f>
        <v>Concreto</v>
      </c>
      <c r="L701" s="56" t="str">
        <f>+'INFO ENEL'!Q689</f>
        <v>PPC38</v>
      </c>
      <c r="M701" s="55" t="str">
        <f>+IF(ISERROR(INDEX('Estructuras de Acero y Concreto'!$C$6:$C$577,MATCH(L701,'Estructuras de Acero y Concreto'!$D$6:$D$577,0)))=FALSE,INDEX('Estructuras de Acero y Concreto'!$C$6:$C$577,MATCH(L701,'Estructuras de Acero y Concreto'!$D$6:$D$577,0)),IF(ISERROR(INDEX('Estructuras de Madera'!$C$5:$C$122,MATCH(L701,'Estructuras de Madera'!$D$5:$D$122,0)))=FALSE,INDEX('Estructuras de Madera'!$C$5:$C$122,MATCH(L701,'Estructuras de Madera'!$D$5:$D$122,0)),INDEX(SICODI!$G$3:$G$2404,MATCH(L701,SICODI!$G$3:$G$2404,0))))</f>
        <v>PPC38</v>
      </c>
      <c r="N701" s="121" t="str">
        <f>+IF(ISERROR(VLOOKUP(M701,'Resumen de precios LLTT'!$C$17:$D$3071,2,FALSE))=FALSE,VLOOKUP(M701,'Resumen de precios LLTT'!$C$17:$D$3071,2,FALSE),VLOOKUP(M701,SICODI!$G$3:$J$2404,2,FALSE))</f>
        <v>POSTE DE CONCRETO ARMADO PARA A. P.  9/200/120/245</v>
      </c>
      <c r="O701" s="58">
        <f>+IF(ISERROR(VLOOKUP(M701,'Resumen de precios LLTT'!$C$17:$G$3071,5,FALSE))=FALSE,VLOOKUP(M701,'Resumen de precios LLTT'!$C$17:$G$3071,5,FALSE),VLOOKUP(M701,SICODI!$G$3:$J$2404,4,FALSE))</f>
        <v>159.16999999999999</v>
      </c>
      <c r="P701" s="16">
        <f t="shared" si="96"/>
        <v>0.77</v>
      </c>
      <c r="Q701" s="78">
        <f t="shared" si="97"/>
        <v>281.73089999999996</v>
      </c>
      <c r="R701" s="56">
        <v>0</v>
      </c>
      <c r="S701" s="16">
        <f t="shared" si="98"/>
        <v>7.2000000000000008E-2</v>
      </c>
      <c r="T701" s="79">
        <f t="shared" si="99"/>
        <v>1.6903854</v>
      </c>
      <c r="U701" s="80">
        <f t="shared" si="100"/>
        <v>0.2</v>
      </c>
      <c r="V701" s="81">
        <f t="shared" si="101"/>
        <v>0.33807708000000003</v>
      </c>
      <c r="W701" s="79">
        <f t="shared" si="102"/>
        <v>0.1137616744693495</v>
      </c>
      <c r="X701" s="60">
        <f t="shared" si="103"/>
        <v>0.1</v>
      </c>
      <c r="Y701" s="56">
        <f>+'INFO ENEL'!R689</f>
        <v>4</v>
      </c>
      <c r="Z701" s="59">
        <f t="shared" si="104"/>
        <v>0.4</v>
      </c>
    </row>
    <row r="702" spans="1:26" s="90" customFormat="1" ht="15" customHeight="1" x14ac:dyDescent="0.25">
      <c r="A702" s="55">
        <f>+'INFO ENEL'!A690</f>
        <v>685</v>
      </c>
      <c r="B702" s="121" t="str">
        <f>+INDEX($B$8:$B$15,MATCH(L702,$L$8:$L$15,0))</f>
        <v>SICODI</v>
      </c>
      <c r="C702" s="56" t="str">
        <f>+'INFO ENEL'!B690</f>
        <v>Lima</v>
      </c>
      <c r="D702" s="56" t="str">
        <f>+'INFO ENEL'!D690</f>
        <v>Distrito de San Martin de Porres</v>
      </c>
      <c r="E702" s="56" t="str">
        <f>+'INFO ENEL'!D690</f>
        <v>Distrito de San Martin de Porres</v>
      </c>
      <c r="F702" s="50">
        <f>+'INFO ENEL'!E690</f>
        <v>0</v>
      </c>
      <c r="G702" s="56" t="str">
        <f>+'INFO ENEL'!L690</f>
        <v>MT</v>
      </c>
      <c r="H702" s="57">
        <f>+'INFO ENEL'!M690</f>
        <v>48.9</v>
      </c>
      <c r="I702" s="56">
        <f>+'INFO ENEL'!N690</f>
        <v>13</v>
      </c>
      <c r="J702" s="56" t="str">
        <f>+'INFO ENEL'!O690</f>
        <v>Poste</v>
      </c>
      <c r="K702" s="56" t="str">
        <f>+'INFO ENEL'!P690</f>
        <v>Concreto</v>
      </c>
      <c r="L702" s="56" t="str">
        <f>+'INFO ENEL'!Q690</f>
        <v>PPC20</v>
      </c>
      <c r="M702" s="55" t="str">
        <f>+IF(ISERROR(INDEX('Estructuras de Acero y Concreto'!$C$6:$C$577,MATCH(L702,'Estructuras de Acero y Concreto'!$D$6:$D$577,0)))=FALSE,INDEX('Estructuras de Acero y Concreto'!$C$6:$C$577,MATCH(L702,'Estructuras de Acero y Concreto'!$D$6:$D$577,0)),IF(ISERROR(INDEX('Estructuras de Madera'!$C$5:$C$122,MATCH(L702,'Estructuras de Madera'!$D$5:$D$122,0)))=FALSE,INDEX('Estructuras de Madera'!$C$5:$C$122,MATCH(L702,'Estructuras de Madera'!$D$5:$D$122,0)),INDEX(SICODI!$G$3:$G$2404,MATCH(L702,SICODI!$G$3:$G$2404,0))))</f>
        <v>PPC20</v>
      </c>
      <c r="N702" s="121" t="str">
        <f>+IF(ISERROR(VLOOKUP(M702,'Resumen de precios LLTT'!$C$17:$D$3071,2,FALSE))=FALSE,VLOOKUP(M702,'Resumen de precios LLTT'!$C$17:$D$3071,2,FALSE),VLOOKUP(M702,SICODI!$G$3:$J$2404,2,FALSE))</f>
        <v>POSTE DE CONCRETO ARMADO DE 13/400/150/345</v>
      </c>
      <c r="O702" s="58">
        <f>+IF(ISERROR(VLOOKUP(M702,'Resumen de precios LLTT'!$C$17:$G$3071,5,FALSE))=FALSE,VLOOKUP(M702,'Resumen de precios LLTT'!$C$17:$G$3071,5,FALSE),VLOOKUP(M702,SICODI!$G$3:$J$2404,4,FALSE))</f>
        <v>364.69</v>
      </c>
      <c r="P702" s="16">
        <f t="shared" si="96"/>
        <v>0.84299999999999997</v>
      </c>
      <c r="Q702" s="78">
        <f t="shared" si="97"/>
        <v>672.12366999999995</v>
      </c>
      <c r="R702" s="56">
        <v>0</v>
      </c>
      <c r="S702" s="16">
        <f t="shared" si="98"/>
        <v>0.13400000000000001</v>
      </c>
      <c r="T702" s="79">
        <f t="shared" si="99"/>
        <v>7.5053809816666659</v>
      </c>
      <c r="U702" s="80">
        <f t="shared" si="100"/>
        <v>0.183</v>
      </c>
      <c r="V702" s="81">
        <f t="shared" si="101"/>
        <v>1.3734847196449997</v>
      </c>
      <c r="W702" s="79">
        <f t="shared" si="102"/>
        <v>0.46217247724950827</v>
      </c>
      <c r="X702" s="60">
        <f t="shared" si="103"/>
        <v>0.5</v>
      </c>
      <c r="Y702" s="56">
        <f>+'INFO ENEL'!R690</f>
        <v>1</v>
      </c>
      <c r="Z702" s="59">
        <f t="shared" si="104"/>
        <v>0.5</v>
      </c>
    </row>
    <row r="703" spans="1:26" s="90" customFormat="1" ht="15" customHeight="1" x14ac:dyDescent="0.25">
      <c r="A703" s="55">
        <f>+'INFO ENEL'!A691</f>
        <v>686</v>
      </c>
      <c r="B703" s="121" t="str">
        <f>+INDEX($B$8:$B$15,MATCH(L703,$L$8:$L$15,0))</f>
        <v>SICODI</v>
      </c>
      <c r="C703" s="56" t="str">
        <f>+'INFO ENEL'!B691</f>
        <v>Lima</v>
      </c>
      <c r="D703" s="56" t="str">
        <f>+'INFO ENEL'!D691</f>
        <v>Distrito de San Martin de Porres</v>
      </c>
      <c r="E703" s="56" t="str">
        <f>+'INFO ENEL'!D691</f>
        <v>Distrito de San Martin de Porres</v>
      </c>
      <c r="F703" s="50">
        <f>+'INFO ENEL'!E691</f>
        <v>0</v>
      </c>
      <c r="G703" s="56" t="str">
        <f>+'INFO ENEL'!L691</f>
        <v>MT</v>
      </c>
      <c r="H703" s="57">
        <f>+'INFO ENEL'!M691</f>
        <v>65</v>
      </c>
      <c r="I703" s="56">
        <f>+'INFO ENEL'!N691</f>
        <v>13</v>
      </c>
      <c r="J703" s="56" t="str">
        <f>+'INFO ENEL'!O691</f>
        <v>Poste</v>
      </c>
      <c r="K703" s="56" t="str">
        <f>+'INFO ENEL'!P691</f>
        <v>Concreto</v>
      </c>
      <c r="L703" s="56" t="str">
        <f>+'INFO ENEL'!Q691</f>
        <v>PPC20</v>
      </c>
      <c r="M703" s="55" t="str">
        <f>+IF(ISERROR(INDEX('Estructuras de Acero y Concreto'!$C$6:$C$577,MATCH(L703,'Estructuras de Acero y Concreto'!$D$6:$D$577,0)))=FALSE,INDEX('Estructuras de Acero y Concreto'!$C$6:$C$577,MATCH(L703,'Estructuras de Acero y Concreto'!$D$6:$D$577,0)),IF(ISERROR(INDEX('Estructuras de Madera'!$C$5:$C$122,MATCH(L703,'Estructuras de Madera'!$D$5:$D$122,0)))=FALSE,INDEX('Estructuras de Madera'!$C$5:$C$122,MATCH(L703,'Estructuras de Madera'!$D$5:$D$122,0)),INDEX(SICODI!$G$3:$G$2404,MATCH(L703,SICODI!$G$3:$G$2404,0))))</f>
        <v>PPC20</v>
      </c>
      <c r="N703" s="121" t="str">
        <f>+IF(ISERROR(VLOOKUP(M703,'Resumen de precios LLTT'!$C$17:$D$3071,2,FALSE))=FALSE,VLOOKUP(M703,'Resumen de precios LLTT'!$C$17:$D$3071,2,FALSE),VLOOKUP(M703,SICODI!$G$3:$J$2404,2,FALSE))</f>
        <v>POSTE DE CONCRETO ARMADO DE 13/400/150/345</v>
      </c>
      <c r="O703" s="58">
        <f>+IF(ISERROR(VLOOKUP(M703,'Resumen de precios LLTT'!$C$17:$G$3071,5,FALSE))=FALSE,VLOOKUP(M703,'Resumen de precios LLTT'!$C$17:$G$3071,5,FALSE),VLOOKUP(M703,SICODI!$G$3:$J$2404,4,FALSE))</f>
        <v>364.69</v>
      </c>
      <c r="P703" s="16">
        <f t="shared" si="96"/>
        <v>0.84299999999999997</v>
      </c>
      <c r="Q703" s="78">
        <f t="shared" si="97"/>
        <v>672.12366999999995</v>
      </c>
      <c r="R703" s="56">
        <v>0</v>
      </c>
      <c r="S703" s="16">
        <f t="shared" si="98"/>
        <v>0.13400000000000001</v>
      </c>
      <c r="T703" s="79">
        <f t="shared" si="99"/>
        <v>7.5053809816666659</v>
      </c>
      <c r="U703" s="80">
        <f t="shared" si="100"/>
        <v>0.183</v>
      </c>
      <c r="V703" s="81">
        <f t="shared" si="101"/>
        <v>1.3734847196449997</v>
      </c>
      <c r="W703" s="79">
        <f t="shared" si="102"/>
        <v>0.46217247724950827</v>
      </c>
      <c r="X703" s="60">
        <f t="shared" si="103"/>
        <v>0.5</v>
      </c>
      <c r="Y703" s="56">
        <f>+'INFO ENEL'!R691</f>
        <v>1</v>
      </c>
      <c r="Z703" s="59">
        <f t="shared" si="104"/>
        <v>0.5</v>
      </c>
    </row>
    <row r="704" spans="1:26" s="90" customFormat="1" ht="15" customHeight="1" x14ac:dyDescent="0.25">
      <c r="A704" s="55">
        <f>+'INFO ENEL'!A692</f>
        <v>687</v>
      </c>
      <c r="B704" s="121" t="str">
        <f>+INDEX($B$8:$B$15,MATCH(L704,$L$8:$L$15,0))</f>
        <v>SICODI</v>
      </c>
      <c r="C704" s="56" t="str">
        <f>+'INFO ENEL'!B692</f>
        <v>Lima</v>
      </c>
      <c r="D704" s="56" t="str">
        <f>+'INFO ENEL'!D692</f>
        <v>Distrito de Los Olivos</v>
      </c>
      <c r="E704" s="56" t="str">
        <f>+'INFO ENEL'!D692</f>
        <v>Distrito de Los Olivos</v>
      </c>
      <c r="F704" s="50">
        <f>+'INFO ENEL'!E692</f>
        <v>0</v>
      </c>
      <c r="G704" s="56" t="str">
        <f>+'INFO ENEL'!L692</f>
        <v>MT</v>
      </c>
      <c r="H704" s="57">
        <f>+'INFO ENEL'!M692</f>
        <v>60.2</v>
      </c>
      <c r="I704" s="56">
        <f>+'INFO ENEL'!N692</f>
        <v>13</v>
      </c>
      <c r="J704" s="56" t="str">
        <f>+'INFO ENEL'!O692</f>
        <v>Poste</v>
      </c>
      <c r="K704" s="56" t="str">
        <f>+'INFO ENEL'!P692</f>
        <v>Concreto</v>
      </c>
      <c r="L704" s="56" t="str">
        <f>+'INFO ENEL'!Q692</f>
        <v>PPC20</v>
      </c>
      <c r="M704" s="55" t="str">
        <f>+IF(ISERROR(INDEX('Estructuras de Acero y Concreto'!$C$6:$C$577,MATCH(L704,'Estructuras de Acero y Concreto'!$D$6:$D$577,0)))=FALSE,INDEX('Estructuras de Acero y Concreto'!$C$6:$C$577,MATCH(L704,'Estructuras de Acero y Concreto'!$D$6:$D$577,0)),IF(ISERROR(INDEX('Estructuras de Madera'!$C$5:$C$122,MATCH(L704,'Estructuras de Madera'!$D$5:$D$122,0)))=FALSE,INDEX('Estructuras de Madera'!$C$5:$C$122,MATCH(L704,'Estructuras de Madera'!$D$5:$D$122,0)),INDEX(SICODI!$G$3:$G$2404,MATCH(L704,SICODI!$G$3:$G$2404,0))))</f>
        <v>PPC20</v>
      </c>
      <c r="N704" s="121" t="str">
        <f>+IF(ISERROR(VLOOKUP(M704,'Resumen de precios LLTT'!$C$17:$D$3071,2,FALSE))=FALSE,VLOOKUP(M704,'Resumen de precios LLTT'!$C$17:$D$3071,2,FALSE),VLOOKUP(M704,SICODI!$G$3:$J$2404,2,FALSE))</f>
        <v>POSTE DE CONCRETO ARMADO DE 13/400/150/345</v>
      </c>
      <c r="O704" s="58">
        <f>+IF(ISERROR(VLOOKUP(M704,'Resumen de precios LLTT'!$C$17:$G$3071,5,FALSE))=FALSE,VLOOKUP(M704,'Resumen de precios LLTT'!$C$17:$G$3071,5,FALSE),VLOOKUP(M704,SICODI!$G$3:$J$2404,4,FALSE))</f>
        <v>364.69</v>
      </c>
      <c r="P704" s="16">
        <f t="shared" si="96"/>
        <v>0.84299999999999997</v>
      </c>
      <c r="Q704" s="78">
        <f t="shared" si="97"/>
        <v>672.12366999999995</v>
      </c>
      <c r="R704" s="56">
        <v>0</v>
      </c>
      <c r="S704" s="16">
        <f t="shared" si="98"/>
        <v>0.13400000000000001</v>
      </c>
      <c r="T704" s="79">
        <f t="shared" si="99"/>
        <v>7.5053809816666659</v>
      </c>
      <c r="U704" s="80">
        <f t="shared" si="100"/>
        <v>0.183</v>
      </c>
      <c r="V704" s="81">
        <f t="shared" si="101"/>
        <v>1.3734847196449997</v>
      </c>
      <c r="W704" s="79">
        <f t="shared" si="102"/>
        <v>0.46217247724950827</v>
      </c>
      <c r="X704" s="60">
        <f t="shared" si="103"/>
        <v>0.5</v>
      </c>
      <c r="Y704" s="56">
        <f>+'INFO ENEL'!R692</f>
        <v>1</v>
      </c>
      <c r="Z704" s="59">
        <f t="shared" si="104"/>
        <v>0.5</v>
      </c>
    </row>
    <row r="705" spans="1:26" s="90" customFormat="1" ht="15" customHeight="1" x14ac:dyDescent="0.25">
      <c r="A705" s="55">
        <f>+'INFO ENEL'!A693</f>
        <v>688</v>
      </c>
      <c r="B705" s="121" t="str">
        <f>+INDEX($B$8:$B$15,MATCH(L705,$L$8:$L$15,0))</f>
        <v>SICODI</v>
      </c>
      <c r="C705" s="56" t="str">
        <f>+'INFO ENEL'!B693</f>
        <v>Lima</v>
      </c>
      <c r="D705" s="56" t="str">
        <f>+'INFO ENEL'!D693</f>
        <v>Distrito de San Martin de Porres</v>
      </c>
      <c r="E705" s="56" t="str">
        <f>+'INFO ENEL'!D693</f>
        <v>Distrito de San Martin de Porres</v>
      </c>
      <c r="F705" s="50">
        <f>+'INFO ENEL'!E693</f>
        <v>0</v>
      </c>
      <c r="G705" s="56" t="str">
        <f>+'INFO ENEL'!L693</f>
        <v>MT</v>
      </c>
      <c r="H705" s="57">
        <f>+'INFO ENEL'!M693</f>
        <v>60.8</v>
      </c>
      <c r="I705" s="56">
        <f>+'INFO ENEL'!N693</f>
        <v>13</v>
      </c>
      <c r="J705" s="56" t="str">
        <f>+'INFO ENEL'!O693</f>
        <v>Poste</v>
      </c>
      <c r="K705" s="56" t="str">
        <f>+'INFO ENEL'!P693</f>
        <v>Concreto</v>
      </c>
      <c r="L705" s="56" t="str">
        <f>+'INFO ENEL'!Q693</f>
        <v>PPC20</v>
      </c>
      <c r="M705" s="55" t="str">
        <f>+IF(ISERROR(INDEX('Estructuras de Acero y Concreto'!$C$6:$C$577,MATCH(L705,'Estructuras de Acero y Concreto'!$D$6:$D$577,0)))=FALSE,INDEX('Estructuras de Acero y Concreto'!$C$6:$C$577,MATCH(L705,'Estructuras de Acero y Concreto'!$D$6:$D$577,0)),IF(ISERROR(INDEX('Estructuras de Madera'!$C$5:$C$122,MATCH(L705,'Estructuras de Madera'!$D$5:$D$122,0)))=FALSE,INDEX('Estructuras de Madera'!$C$5:$C$122,MATCH(L705,'Estructuras de Madera'!$D$5:$D$122,0)),INDEX(SICODI!$G$3:$G$2404,MATCH(L705,SICODI!$G$3:$G$2404,0))))</f>
        <v>PPC20</v>
      </c>
      <c r="N705" s="121" t="str">
        <f>+IF(ISERROR(VLOOKUP(M705,'Resumen de precios LLTT'!$C$17:$D$3071,2,FALSE))=FALSE,VLOOKUP(M705,'Resumen de precios LLTT'!$C$17:$D$3071,2,FALSE),VLOOKUP(M705,SICODI!$G$3:$J$2404,2,FALSE))</f>
        <v>POSTE DE CONCRETO ARMADO DE 13/400/150/345</v>
      </c>
      <c r="O705" s="58">
        <f>+IF(ISERROR(VLOOKUP(M705,'Resumen de precios LLTT'!$C$17:$G$3071,5,FALSE))=FALSE,VLOOKUP(M705,'Resumen de precios LLTT'!$C$17:$G$3071,5,FALSE),VLOOKUP(M705,SICODI!$G$3:$J$2404,4,FALSE))</f>
        <v>364.69</v>
      </c>
      <c r="P705" s="16">
        <f t="shared" si="96"/>
        <v>0.84299999999999997</v>
      </c>
      <c r="Q705" s="78">
        <f t="shared" si="97"/>
        <v>672.12366999999995</v>
      </c>
      <c r="R705" s="56">
        <v>0</v>
      </c>
      <c r="S705" s="16">
        <f t="shared" si="98"/>
        <v>0.13400000000000001</v>
      </c>
      <c r="T705" s="79">
        <f t="shared" si="99"/>
        <v>7.5053809816666659</v>
      </c>
      <c r="U705" s="80">
        <f t="shared" si="100"/>
        <v>0.183</v>
      </c>
      <c r="V705" s="81">
        <f t="shared" si="101"/>
        <v>1.3734847196449997</v>
      </c>
      <c r="W705" s="79">
        <f t="shared" si="102"/>
        <v>0.46217247724950827</v>
      </c>
      <c r="X705" s="60">
        <f t="shared" si="103"/>
        <v>0.5</v>
      </c>
      <c r="Y705" s="56">
        <f>+'INFO ENEL'!R693</f>
        <v>1</v>
      </c>
      <c r="Z705" s="59">
        <f t="shared" si="104"/>
        <v>0.5</v>
      </c>
    </row>
    <row r="706" spans="1:26" s="90" customFormat="1" ht="15" customHeight="1" x14ac:dyDescent="0.25">
      <c r="A706" s="55">
        <f>+'INFO ENEL'!A694</f>
        <v>689</v>
      </c>
      <c r="B706" s="121" t="str">
        <f>+INDEX($B$8:$B$15,MATCH(L706,$L$8:$L$15,0))</f>
        <v>SICODI</v>
      </c>
      <c r="C706" s="56" t="str">
        <f>+'INFO ENEL'!B694</f>
        <v>Lima</v>
      </c>
      <c r="D706" s="56" t="str">
        <f>+'INFO ENEL'!D694</f>
        <v>Distrito de San Martin de Porres</v>
      </c>
      <c r="E706" s="56" t="str">
        <f>+'INFO ENEL'!D694</f>
        <v>Distrito de San Martin de Porres</v>
      </c>
      <c r="F706" s="50">
        <f>+'INFO ENEL'!E694</f>
        <v>0</v>
      </c>
      <c r="G706" s="56" t="str">
        <f>+'INFO ENEL'!L694</f>
        <v>MT</v>
      </c>
      <c r="H706" s="57">
        <f>+'INFO ENEL'!M694</f>
        <v>21.99989999999525</v>
      </c>
      <c r="I706" s="56">
        <f>+'INFO ENEL'!N694</f>
        <v>13</v>
      </c>
      <c r="J706" s="56" t="str">
        <f>+'INFO ENEL'!O694</f>
        <v>Poste</v>
      </c>
      <c r="K706" s="56" t="str">
        <f>+'INFO ENEL'!P694</f>
        <v>Concreto</v>
      </c>
      <c r="L706" s="56" t="str">
        <f>+'INFO ENEL'!Q694</f>
        <v>PPC20</v>
      </c>
      <c r="M706" s="55" t="str">
        <f>+IF(ISERROR(INDEX('Estructuras de Acero y Concreto'!$C$6:$C$577,MATCH(L706,'Estructuras de Acero y Concreto'!$D$6:$D$577,0)))=FALSE,INDEX('Estructuras de Acero y Concreto'!$C$6:$C$577,MATCH(L706,'Estructuras de Acero y Concreto'!$D$6:$D$577,0)),IF(ISERROR(INDEX('Estructuras de Madera'!$C$5:$C$122,MATCH(L706,'Estructuras de Madera'!$D$5:$D$122,0)))=FALSE,INDEX('Estructuras de Madera'!$C$5:$C$122,MATCH(L706,'Estructuras de Madera'!$D$5:$D$122,0)),INDEX(SICODI!$G$3:$G$2404,MATCH(L706,SICODI!$G$3:$G$2404,0))))</f>
        <v>PPC20</v>
      </c>
      <c r="N706" s="121" t="str">
        <f>+IF(ISERROR(VLOOKUP(M706,'Resumen de precios LLTT'!$C$17:$D$3071,2,FALSE))=FALSE,VLOOKUP(M706,'Resumen de precios LLTT'!$C$17:$D$3071,2,FALSE),VLOOKUP(M706,SICODI!$G$3:$J$2404,2,FALSE))</f>
        <v>POSTE DE CONCRETO ARMADO DE 13/400/150/345</v>
      </c>
      <c r="O706" s="58">
        <f>+IF(ISERROR(VLOOKUP(M706,'Resumen de precios LLTT'!$C$17:$G$3071,5,FALSE))=FALSE,VLOOKUP(M706,'Resumen de precios LLTT'!$C$17:$G$3071,5,FALSE),VLOOKUP(M706,SICODI!$G$3:$J$2404,4,FALSE))</f>
        <v>364.69</v>
      </c>
      <c r="P706" s="16">
        <f t="shared" si="96"/>
        <v>0.84299999999999997</v>
      </c>
      <c r="Q706" s="78">
        <f t="shared" si="97"/>
        <v>672.12366999999995</v>
      </c>
      <c r="R706" s="56">
        <v>0</v>
      </c>
      <c r="S706" s="16">
        <f t="shared" si="98"/>
        <v>0.13400000000000001</v>
      </c>
      <c r="T706" s="79">
        <f t="shared" si="99"/>
        <v>7.5053809816666659</v>
      </c>
      <c r="U706" s="80">
        <f t="shared" si="100"/>
        <v>0.183</v>
      </c>
      <c r="V706" s="81">
        <f t="shared" si="101"/>
        <v>1.3734847196449997</v>
      </c>
      <c r="W706" s="79">
        <f t="shared" si="102"/>
        <v>0.46217247724950827</v>
      </c>
      <c r="X706" s="60">
        <f t="shared" si="103"/>
        <v>0.5</v>
      </c>
      <c r="Y706" s="56">
        <f>+'INFO ENEL'!R694</f>
        <v>1</v>
      </c>
      <c r="Z706" s="59">
        <f t="shared" si="104"/>
        <v>0.5</v>
      </c>
    </row>
    <row r="707" spans="1:26" s="90" customFormat="1" ht="15" customHeight="1" x14ac:dyDescent="0.25">
      <c r="A707" s="55">
        <f>+'INFO ENEL'!A695</f>
        <v>690</v>
      </c>
      <c r="B707" s="121" t="str">
        <f>+INDEX($B$8:$B$15,MATCH(L707,$L$8:$L$15,0))</f>
        <v>SICODI</v>
      </c>
      <c r="C707" s="56" t="str">
        <f>+'INFO ENEL'!B695</f>
        <v>Lima</v>
      </c>
      <c r="D707" s="56" t="str">
        <f>+'INFO ENEL'!D695</f>
        <v>Distrito de San Martin de Porres</v>
      </c>
      <c r="E707" s="56" t="str">
        <f>+'INFO ENEL'!D695</f>
        <v>Distrito de San Martin de Porres</v>
      </c>
      <c r="F707" s="50">
        <f>+'INFO ENEL'!E695</f>
        <v>0</v>
      </c>
      <c r="G707" s="56" t="str">
        <f>+'INFO ENEL'!L695</f>
        <v>MT</v>
      </c>
      <c r="H707" s="57">
        <f>+'INFO ENEL'!M695</f>
        <v>23.021728866442675</v>
      </c>
      <c r="I707" s="56">
        <f>+'INFO ENEL'!N695</f>
        <v>13</v>
      </c>
      <c r="J707" s="56" t="str">
        <f>+'INFO ENEL'!O695</f>
        <v>Poste</v>
      </c>
      <c r="K707" s="56" t="str">
        <f>+'INFO ENEL'!P695</f>
        <v>Concreto</v>
      </c>
      <c r="L707" s="56" t="str">
        <f>+'INFO ENEL'!Q695</f>
        <v>PPC20</v>
      </c>
      <c r="M707" s="55" t="str">
        <f>+IF(ISERROR(INDEX('Estructuras de Acero y Concreto'!$C$6:$C$577,MATCH(L707,'Estructuras de Acero y Concreto'!$D$6:$D$577,0)))=FALSE,INDEX('Estructuras de Acero y Concreto'!$C$6:$C$577,MATCH(L707,'Estructuras de Acero y Concreto'!$D$6:$D$577,0)),IF(ISERROR(INDEX('Estructuras de Madera'!$C$5:$C$122,MATCH(L707,'Estructuras de Madera'!$D$5:$D$122,0)))=FALSE,INDEX('Estructuras de Madera'!$C$5:$C$122,MATCH(L707,'Estructuras de Madera'!$D$5:$D$122,0)),INDEX(SICODI!$G$3:$G$2404,MATCH(L707,SICODI!$G$3:$G$2404,0))))</f>
        <v>PPC20</v>
      </c>
      <c r="N707" s="121" t="str">
        <f>+IF(ISERROR(VLOOKUP(M707,'Resumen de precios LLTT'!$C$17:$D$3071,2,FALSE))=FALSE,VLOOKUP(M707,'Resumen de precios LLTT'!$C$17:$D$3071,2,FALSE),VLOOKUP(M707,SICODI!$G$3:$J$2404,2,FALSE))</f>
        <v>POSTE DE CONCRETO ARMADO DE 13/400/150/345</v>
      </c>
      <c r="O707" s="58">
        <f>+IF(ISERROR(VLOOKUP(M707,'Resumen de precios LLTT'!$C$17:$G$3071,5,FALSE))=FALSE,VLOOKUP(M707,'Resumen de precios LLTT'!$C$17:$G$3071,5,FALSE),VLOOKUP(M707,SICODI!$G$3:$J$2404,4,FALSE))</f>
        <v>364.69</v>
      </c>
      <c r="P707" s="16">
        <f t="shared" si="96"/>
        <v>0.84299999999999997</v>
      </c>
      <c r="Q707" s="78">
        <f t="shared" si="97"/>
        <v>672.12366999999995</v>
      </c>
      <c r="R707" s="56">
        <v>0</v>
      </c>
      <c r="S707" s="16">
        <f t="shared" si="98"/>
        <v>0.13400000000000001</v>
      </c>
      <c r="T707" s="79">
        <f t="shared" si="99"/>
        <v>7.5053809816666659</v>
      </c>
      <c r="U707" s="80">
        <f t="shared" si="100"/>
        <v>0.183</v>
      </c>
      <c r="V707" s="81">
        <f t="shared" si="101"/>
        <v>1.3734847196449997</v>
      </c>
      <c r="W707" s="79">
        <f t="shared" si="102"/>
        <v>0.46217247724950827</v>
      </c>
      <c r="X707" s="60">
        <f t="shared" si="103"/>
        <v>0.5</v>
      </c>
      <c r="Y707" s="56">
        <f>+'INFO ENEL'!R695</f>
        <v>1</v>
      </c>
      <c r="Z707" s="59">
        <f t="shared" si="104"/>
        <v>0.5</v>
      </c>
    </row>
    <row r="708" spans="1:26" s="90" customFormat="1" ht="15" customHeight="1" x14ac:dyDescent="0.25">
      <c r="A708" s="55">
        <f>+'INFO ENEL'!A696</f>
        <v>691</v>
      </c>
      <c r="B708" s="121" t="str">
        <f>+INDEX($B$8:$B$15,MATCH(L708,$L$8:$L$15,0))</f>
        <v>SICODI</v>
      </c>
      <c r="C708" s="56" t="str">
        <f>+'INFO ENEL'!B696</f>
        <v>Lima</v>
      </c>
      <c r="D708" s="56" t="str">
        <f>+'INFO ENEL'!D696</f>
        <v>Distrito de Los Olivos</v>
      </c>
      <c r="E708" s="56" t="str">
        <f>+'INFO ENEL'!D696</f>
        <v>Distrito de Los Olivos</v>
      </c>
      <c r="F708" s="50">
        <f>+'INFO ENEL'!E696</f>
        <v>0</v>
      </c>
      <c r="G708" s="56" t="str">
        <f>+'INFO ENEL'!L696</f>
        <v>MT</v>
      </c>
      <c r="H708" s="57">
        <f>+'INFO ENEL'!M696</f>
        <v>30.1</v>
      </c>
      <c r="I708" s="56">
        <f>+'INFO ENEL'!N696</f>
        <v>13</v>
      </c>
      <c r="J708" s="56" t="str">
        <f>+'INFO ENEL'!O696</f>
        <v>Poste</v>
      </c>
      <c r="K708" s="56" t="str">
        <f>+'INFO ENEL'!P696</f>
        <v>Concreto</v>
      </c>
      <c r="L708" s="56" t="str">
        <f>+'INFO ENEL'!Q696</f>
        <v>PPC20</v>
      </c>
      <c r="M708" s="55" t="str">
        <f>+IF(ISERROR(INDEX('Estructuras de Acero y Concreto'!$C$6:$C$577,MATCH(L708,'Estructuras de Acero y Concreto'!$D$6:$D$577,0)))=FALSE,INDEX('Estructuras de Acero y Concreto'!$C$6:$C$577,MATCH(L708,'Estructuras de Acero y Concreto'!$D$6:$D$577,0)),IF(ISERROR(INDEX('Estructuras de Madera'!$C$5:$C$122,MATCH(L708,'Estructuras de Madera'!$D$5:$D$122,0)))=FALSE,INDEX('Estructuras de Madera'!$C$5:$C$122,MATCH(L708,'Estructuras de Madera'!$D$5:$D$122,0)),INDEX(SICODI!$G$3:$G$2404,MATCH(L708,SICODI!$G$3:$G$2404,0))))</f>
        <v>PPC20</v>
      </c>
      <c r="N708" s="121" t="str">
        <f>+IF(ISERROR(VLOOKUP(M708,'Resumen de precios LLTT'!$C$17:$D$3071,2,FALSE))=FALSE,VLOOKUP(M708,'Resumen de precios LLTT'!$C$17:$D$3071,2,FALSE),VLOOKUP(M708,SICODI!$G$3:$J$2404,2,FALSE))</f>
        <v>POSTE DE CONCRETO ARMADO DE 13/400/150/345</v>
      </c>
      <c r="O708" s="58">
        <f>+IF(ISERROR(VLOOKUP(M708,'Resumen de precios LLTT'!$C$17:$G$3071,5,FALSE))=FALSE,VLOOKUP(M708,'Resumen de precios LLTT'!$C$17:$G$3071,5,FALSE),VLOOKUP(M708,SICODI!$G$3:$J$2404,4,FALSE))</f>
        <v>364.69</v>
      </c>
      <c r="P708" s="16">
        <f t="shared" si="96"/>
        <v>0.84299999999999997</v>
      </c>
      <c r="Q708" s="78">
        <f t="shared" si="97"/>
        <v>672.12366999999995</v>
      </c>
      <c r="R708" s="56">
        <v>0</v>
      </c>
      <c r="S708" s="16">
        <f t="shared" si="98"/>
        <v>0.13400000000000001</v>
      </c>
      <c r="T708" s="79">
        <f t="shared" si="99"/>
        <v>7.5053809816666659</v>
      </c>
      <c r="U708" s="80">
        <f t="shared" si="100"/>
        <v>0.183</v>
      </c>
      <c r="V708" s="81">
        <f t="shared" si="101"/>
        <v>1.3734847196449997</v>
      </c>
      <c r="W708" s="79">
        <f t="shared" si="102"/>
        <v>0.46217247724950827</v>
      </c>
      <c r="X708" s="60">
        <f t="shared" si="103"/>
        <v>0.5</v>
      </c>
      <c r="Y708" s="56">
        <f>+'INFO ENEL'!R696</f>
        <v>1</v>
      </c>
      <c r="Z708" s="59">
        <f t="shared" si="104"/>
        <v>0.5</v>
      </c>
    </row>
    <row r="709" spans="1:26" s="90" customFormat="1" ht="15" customHeight="1" x14ac:dyDescent="0.25">
      <c r="A709" s="55">
        <f>+'INFO ENEL'!A697</f>
        <v>692</v>
      </c>
      <c r="B709" s="121" t="str">
        <f>+INDEX($B$8:$B$15,MATCH(L709,$L$8:$L$15,0))</f>
        <v>SICODI</v>
      </c>
      <c r="C709" s="56" t="str">
        <f>+'INFO ENEL'!B697</f>
        <v>Lima</v>
      </c>
      <c r="D709" s="56" t="str">
        <f>+'INFO ENEL'!D697</f>
        <v>Distrito de Los Olivos</v>
      </c>
      <c r="E709" s="56" t="str">
        <f>+'INFO ENEL'!D697</f>
        <v>Distrito de Los Olivos</v>
      </c>
      <c r="F709" s="50">
        <f>+'INFO ENEL'!E697</f>
        <v>0</v>
      </c>
      <c r="G709" s="56" t="str">
        <f>+'INFO ENEL'!L697</f>
        <v>MT</v>
      </c>
      <c r="H709" s="57">
        <f>+'INFO ENEL'!M697</f>
        <v>61.7</v>
      </c>
      <c r="I709" s="56">
        <f>+'INFO ENEL'!N697</f>
        <v>13</v>
      </c>
      <c r="J709" s="56" t="str">
        <f>+'INFO ENEL'!O697</f>
        <v>Poste</v>
      </c>
      <c r="K709" s="56" t="str">
        <f>+'INFO ENEL'!P697</f>
        <v>Concreto</v>
      </c>
      <c r="L709" s="56" t="str">
        <f>+'INFO ENEL'!Q697</f>
        <v>PPC20</v>
      </c>
      <c r="M709" s="55" t="str">
        <f>+IF(ISERROR(INDEX('Estructuras de Acero y Concreto'!$C$6:$C$577,MATCH(L709,'Estructuras de Acero y Concreto'!$D$6:$D$577,0)))=FALSE,INDEX('Estructuras de Acero y Concreto'!$C$6:$C$577,MATCH(L709,'Estructuras de Acero y Concreto'!$D$6:$D$577,0)),IF(ISERROR(INDEX('Estructuras de Madera'!$C$5:$C$122,MATCH(L709,'Estructuras de Madera'!$D$5:$D$122,0)))=FALSE,INDEX('Estructuras de Madera'!$C$5:$C$122,MATCH(L709,'Estructuras de Madera'!$D$5:$D$122,0)),INDEX(SICODI!$G$3:$G$2404,MATCH(L709,SICODI!$G$3:$G$2404,0))))</f>
        <v>PPC20</v>
      </c>
      <c r="N709" s="121" t="str">
        <f>+IF(ISERROR(VLOOKUP(M709,'Resumen de precios LLTT'!$C$17:$D$3071,2,FALSE))=FALSE,VLOOKUP(M709,'Resumen de precios LLTT'!$C$17:$D$3071,2,FALSE),VLOOKUP(M709,SICODI!$G$3:$J$2404,2,FALSE))</f>
        <v>POSTE DE CONCRETO ARMADO DE 13/400/150/345</v>
      </c>
      <c r="O709" s="58">
        <f>+IF(ISERROR(VLOOKUP(M709,'Resumen de precios LLTT'!$C$17:$G$3071,5,FALSE))=FALSE,VLOOKUP(M709,'Resumen de precios LLTT'!$C$17:$G$3071,5,FALSE),VLOOKUP(M709,SICODI!$G$3:$J$2404,4,FALSE))</f>
        <v>364.69</v>
      </c>
      <c r="P709" s="16">
        <f t="shared" si="96"/>
        <v>0.84299999999999997</v>
      </c>
      <c r="Q709" s="78">
        <f t="shared" si="97"/>
        <v>672.12366999999995</v>
      </c>
      <c r="R709" s="56">
        <v>0</v>
      </c>
      <c r="S709" s="16">
        <f t="shared" si="98"/>
        <v>0.13400000000000001</v>
      </c>
      <c r="T709" s="79">
        <f t="shared" si="99"/>
        <v>7.5053809816666659</v>
      </c>
      <c r="U709" s="80">
        <f t="shared" si="100"/>
        <v>0.183</v>
      </c>
      <c r="V709" s="81">
        <f t="shared" si="101"/>
        <v>1.3734847196449997</v>
      </c>
      <c r="W709" s="79">
        <f t="shared" si="102"/>
        <v>0.46217247724950827</v>
      </c>
      <c r="X709" s="60">
        <f t="shared" si="103"/>
        <v>0.5</v>
      </c>
      <c r="Y709" s="56">
        <f>+'INFO ENEL'!R697</f>
        <v>1</v>
      </c>
      <c r="Z709" s="59">
        <f t="shared" si="104"/>
        <v>0.5</v>
      </c>
    </row>
    <row r="710" spans="1:26" s="90" customFormat="1" ht="15" customHeight="1" x14ac:dyDescent="0.25">
      <c r="A710" s="55">
        <f>+'INFO ENEL'!A698</f>
        <v>693</v>
      </c>
      <c r="B710" s="121" t="str">
        <f>+INDEX($B$8:$B$15,MATCH(L710,$L$8:$L$15,0))</f>
        <v>SICODI</v>
      </c>
      <c r="C710" s="56" t="str">
        <f>+'INFO ENEL'!B698</f>
        <v>Lima</v>
      </c>
      <c r="D710" s="56" t="str">
        <f>+'INFO ENEL'!D698</f>
        <v>Distrito de San Martin de Porres</v>
      </c>
      <c r="E710" s="56" t="str">
        <f>+'INFO ENEL'!D698</f>
        <v>Distrito de San Martin de Porres</v>
      </c>
      <c r="F710" s="50">
        <f>+'INFO ENEL'!E698</f>
        <v>0</v>
      </c>
      <c r="G710" s="56" t="str">
        <f>+'INFO ENEL'!L698</f>
        <v>MT</v>
      </c>
      <c r="H710" s="57">
        <f>+'INFO ENEL'!M698</f>
        <v>54.817880294662984</v>
      </c>
      <c r="I710" s="56">
        <f>+'INFO ENEL'!N698</f>
        <v>13</v>
      </c>
      <c r="J710" s="56" t="str">
        <f>+'INFO ENEL'!O698</f>
        <v>Poste</v>
      </c>
      <c r="K710" s="56" t="str">
        <f>+'INFO ENEL'!P698</f>
        <v>Concreto</v>
      </c>
      <c r="L710" s="56" t="str">
        <f>+'INFO ENEL'!Q698</f>
        <v>PPC20</v>
      </c>
      <c r="M710" s="55" t="str">
        <f>+IF(ISERROR(INDEX('Estructuras de Acero y Concreto'!$C$6:$C$577,MATCH(L710,'Estructuras de Acero y Concreto'!$D$6:$D$577,0)))=FALSE,INDEX('Estructuras de Acero y Concreto'!$C$6:$C$577,MATCH(L710,'Estructuras de Acero y Concreto'!$D$6:$D$577,0)),IF(ISERROR(INDEX('Estructuras de Madera'!$C$5:$C$122,MATCH(L710,'Estructuras de Madera'!$D$5:$D$122,0)))=FALSE,INDEX('Estructuras de Madera'!$C$5:$C$122,MATCH(L710,'Estructuras de Madera'!$D$5:$D$122,0)),INDEX(SICODI!$G$3:$G$2404,MATCH(L710,SICODI!$G$3:$G$2404,0))))</f>
        <v>PPC20</v>
      </c>
      <c r="N710" s="121" t="str">
        <f>+IF(ISERROR(VLOOKUP(M710,'Resumen de precios LLTT'!$C$17:$D$3071,2,FALSE))=FALSE,VLOOKUP(M710,'Resumen de precios LLTT'!$C$17:$D$3071,2,FALSE),VLOOKUP(M710,SICODI!$G$3:$J$2404,2,FALSE))</f>
        <v>POSTE DE CONCRETO ARMADO DE 13/400/150/345</v>
      </c>
      <c r="O710" s="58">
        <f>+IF(ISERROR(VLOOKUP(M710,'Resumen de precios LLTT'!$C$17:$G$3071,5,FALSE))=FALSE,VLOOKUP(M710,'Resumen de precios LLTT'!$C$17:$G$3071,5,FALSE),VLOOKUP(M710,SICODI!$G$3:$J$2404,4,FALSE))</f>
        <v>364.69</v>
      </c>
      <c r="P710" s="16">
        <f t="shared" si="96"/>
        <v>0.84299999999999997</v>
      </c>
      <c r="Q710" s="78">
        <f t="shared" si="97"/>
        <v>672.12366999999995</v>
      </c>
      <c r="R710" s="56">
        <v>0</v>
      </c>
      <c r="S710" s="16">
        <f t="shared" si="98"/>
        <v>0.13400000000000001</v>
      </c>
      <c r="T710" s="79">
        <f t="shared" si="99"/>
        <v>7.5053809816666659</v>
      </c>
      <c r="U710" s="80">
        <f t="shared" si="100"/>
        <v>0.183</v>
      </c>
      <c r="V710" s="81">
        <f t="shared" si="101"/>
        <v>1.3734847196449997</v>
      </c>
      <c r="W710" s="79">
        <f t="shared" si="102"/>
        <v>0.46217247724950827</v>
      </c>
      <c r="X710" s="60">
        <f t="shared" si="103"/>
        <v>0.5</v>
      </c>
      <c r="Y710" s="56">
        <f>+'INFO ENEL'!R698</f>
        <v>1</v>
      </c>
      <c r="Z710" s="59">
        <f t="shared" si="104"/>
        <v>0.5</v>
      </c>
    </row>
    <row r="711" spans="1:26" s="90" customFormat="1" ht="15" customHeight="1" x14ac:dyDescent="0.25">
      <c r="A711" s="55">
        <f>+'INFO ENEL'!A699</f>
        <v>694</v>
      </c>
      <c r="B711" s="121" t="str">
        <f>+INDEX($B$8:$B$15,MATCH(L711,$L$8:$L$15,0))</f>
        <v>SICODI</v>
      </c>
      <c r="C711" s="56" t="str">
        <f>+'INFO ENEL'!B699</f>
        <v>Lima</v>
      </c>
      <c r="D711" s="56" t="str">
        <f>+'INFO ENEL'!D699</f>
        <v>Distrito de San Martin de Porres</v>
      </c>
      <c r="E711" s="56" t="str">
        <f>+'INFO ENEL'!D699</f>
        <v>Distrito de San Martin de Porres</v>
      </c>
      <c r="F711" s="50">
        <f>+'INFO ENEL'!E699</f>
        <v>0</v>
      </c>
      <c r="G711" s="56" t="str">
        <f>+'INFO ENEL'!L699</f>
        <v>MT</v>
      </c>
      <c r="H711" s="57">
        <f>+'INFO ENEL'!M699</f>
        <v>79.05694150420949</v>
      </c>
      <c r="I711" s="56">
        <f>+'INFO ENEL'!N699</f>
        <v>13</v>
      </c>
      <c r="J711" s="56" t="str">
        <f>+'INFO ENEL'!O699</f>
        <v>Poste</v>
      </c>
      <c r="K711" s="56" t="str">
        <f>+'INFO ENEL'!P699</f>
        <v>Concreto</v>
      </c>
      <c r="L711" s="56" t="str">
        <f>+'INFO ENEL'!Q699</f>
        <v>PPC20</v>
      </c>
      <c r="M711" s="55" t="str">
        <f>+IF(ISERROR(INDEX('Estructuras de Acero y Concreto'!$C$6:$C$577,MATCH(L711,'Estructuras de Acero y Concreto'!$D$6:$D$577,0)))=FALSE,INDEX('Estructuras de Acero y Concreto'!$C$6:$C$577,MATCH(L711,'Estructuras de Acero y Concreto'!$D$6:$D$577,0)),IF(ISERROR(INDEX('Estructuras de Madera'!$C$5:$C$122,MATCH(L711,'Estructuras de Madera'!$D$5:$D$122,0)))=FALSE,INDEX('Estructuras de Madera'!$C$5:$C$122,MATCH(L711,'Estructuras de Madera'!$D$5:$D$122,0)),INDEX(SICODI!$G$3:$G$2404,MATCH(L711,SICODI!$G$3:$G$2404,0))))</f>
        <v>PPC20</v>
      </c>
      <c r="N711" s="121" t="str">
        <f>+IF(ISERROR(VLOOKUP(M711,'Resumen de precios LLTT'!$C$17:$D$3071,2,FALSE))=FALSE,VLOOKUP(M711,'Resumen de precios LLTT'!$C$17:$D$3071,2,FALSE),VLOOKUP(M711,SICODI!$G$3:$J$2404,2,FALSE))</f>
        <v>POSTE DE CONCRETO ARMADO DE 13/400/150/345</v>
      </c>
      <c r="O711" s="58">
        <f>+IF(ISERROR(VLOOKUP(M711,'Resumen de precios LLTT'!$C$17:$G$3071,5,FALSE))=FALSE,VLOOKUP(M711,'Resumen de precios LLTT'!$C$17:$G$3071,5,FALSE),VLOOKUP(M711,SICODI!$G$3:$J$2404,4,FALSE))</f>
        <v>364.69</v>
      </c>
      <c r="P711" s="16">
        <f t="shared" si="96"/>
        <v>0.84299999999999997</v>
      </c>
      <c r="Q711" s="78">
        <f t="shared" si="97"/>
        <v>672.12366999999995</v>
      </c>
      <c r="R711" s="56">
        <v>0</v>
      </c>
      <c r="S711" s="16">
        <f t="shared" si="98"/>
        <v>0.13400000000000001</v>
      </c>
      <c r="T711" s="79">
        <f t="shared" si="99"/>
        <v>7.5053809816666659</v>
      </c>
      <c r="U711" s="80">
        <f t="shared" si="100"/>
        <v>0.183</v>
      </c>
      <c r="V711" s="81">
        <f t="shared" si="101"/>
        <v>1.3734847196449997</v>
      </c>
      <c r="W711" s="79">
        <f t="shared" si="102"/>
        <v>0.46217247724950827</v>
      </c>
      <c r="X711" s="60">
        <f t="shared" si="103"/>
        <v>0.5</v>
      </c>
      <c r="Y711" s="56">
        <f>+'INFO ENEL'!R699</f>
        <v>1</v>
      </c>
      <c r="Z711" s="59">
        <f t="shared" si="104"/>
        <v>0.5</v>
      </c>
    </row>
    <row r="712" spans="1:26" s="90" customFormat="1" ht="15" customHeight="1" x14ac:dyDescent="0.25">
      <c r="A712" s="55">
        <f>+'INFO ENEL'!A700</f>
        <v>695</v>
      </c>
      <c r="B712" s="121" t="str">
        <f>+INDEX($B$8:$B$15,MATCH(L712,$L$8:$L$15,0))</f>
        <v>SICODI</v>
      </c>
      <c r="C712" s="56" t="str">
        <f>+'INFO ENEL'!B700</f>
        <v>Lima</v>
      </c>
      <c r="D712" s="56" t="str">
        <f>+'INFO ENEL'!D700</f>
        <v>Distrito de San Martin de Porres</v>
      </c>
      <c r="E712" s="56" t="str">
        <f>+'INFO ENEL'!D700</f>
        <v>Distrito de San Martin de Porres</v>
      </c>
      <c r="F712" s="50">
        <f>+'INFO ENEL'!E700</f>
        <v>0</v>
      </c>
      <c r="G712" s="56" t="str">
        <f>+'INFO ENEL'!L700</f>
        <v>MT</v>
      </c>
      <c r="H712" s="57">
        <f>+'INFO ENEL'!M700</f>
        <v>43.38211382598098</v>
      </c>
      <c r="I712" s="56">
        <f>+'INFO ENEL'!N700</f>
        <v>13</v>
      </c>
      <c r="J712" s="56" t="str">
        <f>+'INFO ENEL'!O700</f>
        <v>Poste</v>
      </c>
      <c r="K712" s="56" t="str">
        <f>+'INFO ENEL'!P700</f>
        <v>Concreto</v>
      </c>
      <c r="L712" s="56" t="str">
        <f>+'INFO ENEL'!Q700</f>
        <v>PPC20</v>
      </c>
      <c r="M712" s="55" t="str">
        <f>+IF(ISERROR(INDEX('Estructuras de Acero y Concreto'!$C$6:$C$577,MATCH(L712,'Estructuras de Acero y Concreto'!$D$6:$D$577,0)))=FALSE,INDEX('Estructuras de Acero y Concreto'!$C$6:$C$577,MATCH(L712,'Estructuras de Acero y Concreto'!$D$6:$D$577,0)),IF(ISERROR(INDEX('Estructuras de Madera'!$C$5:$C$122,MATCH(L712,'Estructuras de Madera'!$D$5:$D$122,0)))=FALSE,INDEX('Estructuras de Madera'!$C$5:$C$122,MATCH(L712,'Estructuras de Madera'!$D$5:$D$122,0)),INDEX(SICODI!$G$3:$G$2404,MATCH(L712,SICODI!$G$3:$G$2404,0))))</f>
        <v>PPC20</v>
      </c>
      <c r="N712" s="121" t="str">
        <f>+IF(ISERROR(VLOOKUP(M712,'Resumen de precios LLTT'!$C$17:$D$3071,2,FALSE))=FALSE,VLOOKUP(M712,'Resumen de precios LLTT'!$C$17:$D$3071,2,FALSE),VLOOKUP(M712,SICODI!$G$3:$J$2404,2,FALSE))</f>
        <v>POSTE DE CONCRETO ARMADO DE 13/400/150/345</v>
      </c>
      <c r="O712" s="58">
        <f>+IF(ISERROR(VLOOKUP(M712,'Resumen de precios LLTT'!$C$17:$G$3071,5,FALSE))=FALSE,VLOOKUP(M712,'Resumen de precios LLTT'!$C$17:$G$3071,5,FALSE),VLOOKUP(M712,SICODI!$G$3:$J$2404,4,FALSE))</f>
        <v>364.69</v>
      </c>
      <c r="P712" s="16">
        <f t="shared" si="96"/>
        <v>0.84299999999999997</v>
      </c>
      <c r="Q712" s="78">
        <f t="shared" si="97"/>
        <v>672.12366999999995</v>
      </c>
      <c r="R712" s="56">
        <v>0</v>
      </c>
      <c r="S712" s="16">
        <f t="shared" si="98"/>
        <v>0.13400000000000001</v>
      </c>
      <c r="T712" s="79">
        <f t="shared" si="99"/>
        <v>7.5053809816666659</v>
      </c>
      <c r="U712" s="80">
        <f t="shared" si="100"/>
        <v>0.183</v>
      </c>
      <c r="V712" s="81">
        <f t="shared" si="101"/>
        <v>1.3734847196449997</v>
      </c>
      <c r="W712" s="79">
        <f t="shared" si="102"/>
        <v>0.46217247724950827</v>
      </c>
      <c r="X712" s="60">
        <f t="shared" si="103"/>
        <v>0.5</v>
      </c>
      <c r="Y712" s="56">
        <f>+'INFO ENEL'!R700</f>
        <v>1</v>
      </c>
      <c r="Z712" s="59">
        <f t="shared" si="104"/>
        <v>0.5</v>
      </c>
    </row>
    <row r="713" spans="1:26" s="90" customFormat="1" ht="15" customHeight="1" x14ac:dyDescent="0.25">
      <c r="A713" s="55">
        <f>+'INFO ENEL'!A701</f>
        <v>696</v>
      </c>
      <c r="B713" s="121" t="str">
        <f>+INDEX($B$8:$B$15,MATCH(L713,$L$8:$L$15,0))</f>
        <v>SICODI</v>
      </c>
      <c r="C713" s="56" t="str">
        <f>+'INFO ENEL'!B701</f>
        <v>Lima</v>
      </c>
      <c r="D713" s="56" t="str">
        <f>+'INFO ENEL'!D701</f>
        <v>Distrito de San Martin de Porres</v>
      </c>
      <c r="E713" s="56" t="str">
        <f>+'INFO ENEL'!D701</f>
        <v>Distrito de San Martin de Porres</v>
      </c>
      <c r="F713" s="50">
        <f>+'INFO ENEL'!E701</f>
        <v>0</v>
      </c>
      <c r="G713" s="56" t="str">
        <f>+'INFO ENEL'!L701</f>
        <v>MT</v>
      </c>
      <c r="H713" s="57">
        <f>+'INFO ENEL'!M701</f>
        <v>30.14962686336267</v>
      </c>
      <c r="I713" s="56">
        <f>+'INFO ENEL'!N701</f>
        <v>13</v>
      </c>
      <c r="J713" s="56" t="str">
        <f>+'INFO ENEL'!O701</f>
        <v>Poste</v>
      </c>
      <c r="K713" s="56" t="str">
        <f>+'INFO ENEL'!P701</f>
        <v>Concreto</v>
      </c>
      <c r="L713" s="56" t="str">
        <f>+'INFO ENEL'!Q701</f>
        <v>PPC20</v>
      </c>
      <c r="M713" s="55" t="str">
        <f>+IF(ISERROR(INDEX('Estructuras de Acero y Concreto'!$C$6:$C$577,MATCH(L713,'Estructuras de Acero y Concreto'!$D$6:$D$577,0)))=FALSE,INDEX('Estructuras de Acero y Concreto'!$C$6:$C$577,MATCH(L713,'Estructuras de Acero y Concreto'!$D$6:$D$577,0)),IF(ISERROR(INDEX('Estructuras de Madera'!$C$5:$C$122,MATCH(L713,'Estructuras de Madera'!$D$5:$D$122,0)))=FALSE,INDEX('Estructuras de Madera'!$C$5:$C$122,MATCH(L713,'Estructuras de Madera'!$D$5:$D$122,0)),INDEX(SICODI!$G$3:$G$2404,MATCH(L713,SICODI!$G$3:$G$2404,0))))</f>
        <v>PPC20</v>
      </c>
      <c r="N713" s="121" t="str">
        <f>+IF(ISERROR(VLOOKUP(M713,'Resumen de precios LLTT'!$C$17:$D$3071,2,FALSE))=FALSE,VLOOKUP(M713,'Resumen de precios LLTT'!$C$17:$D$3071,2,FALSE),VLOOKUP(M713,SICODI!$G$3:$J$2404,2,FALSE))</f>
        <v>POSTE DE CONCRETO ARMADO DE 13/400/150/345</v>
      </c>
      <c r="O713" s="58">
        <f>+IF(ISERROR(VLOOKUP(M713,'Resumen de precios LLTT'!$C$17:$G$3071,5,FALSE))=FALSE,VLOOKUP(M713,'Resumen de precios LLTT'!$C$17:$G$3071,5,FALSE),VLOOKUP(M713,SICODI!$G$3:$J$2404,4,FALSE))</f>
        <v>364.69</v>
      </c>
      <c r="P713" s="16">
        <f t="shared" ref="P713:P776" si="105">IF(G713="BT", $P$2, $P$3)</f>
        <v>0.84299999999999997</v>
      </c>
      <c r="Q713" s="78">
        <f t="shared" ref="Q713:Q776" si="106">O713*(P713+1)</f>
        <v>672.12366999999995</v>
      </c>
      <c r="R713" s="56">
        <v>0</v>
      </c>
      <c r="S713" s="16">
        <f t="shared" ref="S713:S776" si="107">IF(G713="BT", ($S$2), ($S$3))</f>
        <v>0.13400000000000001</v>
      </c>
      <c r="T713" s="79">
        <f t="shared" ref="T713:T776" si="108">(Q713*S713)/12</f>
        <v>7.5053809816666659</v>
      </c>
      <c r="U713" s="80">
        <f t="shared" ref="U713:U776" si="109">IF(G713="BT", ($U$2), ($U$3))</f>
        <v>0.183</v>
      </c>
      <c r="V713" s="81">
        <f t="shared" ref="V713:V776" si="110">T713*U713</f>
        <v>1.3734847196449997</v>
      </c>
      <c r="W713" s="79">
        <f t="shared" ref="W713:W776" si="111">(V713*(1/3)*(1+$Y$2))+R713</f>
        <v>0.46217247724950827</v>
      </c>
      <c r="X713" s="60">
        <f t="shared" si="103"/>
        <v>0.5</v>
      </c>
      <c r="Y713" s="56">
        <f>+'INFO ENEL'!R701</f>
        <v>1</v>
      </c>
      <c r="Z713" s="59">
        <f t="shared" si="104"/>
        <v>0.5</v>
      </c>
    </row>
    <row r="714" spans="1:26" s="90" customFormat="1" ht="15" customHeight="1" x14ac:dyDescent="0.25">
      <c r="A714" s="55">
        <f>+'INFO ENEL'!A702</f>
        <v>697</v>
      </c>
      <c r="B714" s="121" t="str">
        <f>+INDEX($B$8:$B$15,MATCH(L714,$L$8:$L$15,0))</f>
        <v>SICODI</v>
      </c>
      <c r="C714" s="56" t="str">
        <f>+'INFO ENEL'!B702</f>
        <v>Lima</v>
      </c>
      <c r="D714" s="56" t="str">
        <f>+'INFO ENEL'!D702</f>
        <v>Distrito de San Martin de Porres</v>
      </c>
      <c r="E714" s="56" t="str">
        <f>+'INFO ENEL'!D702</f>
        <v>Distrito de San Martin de Porres</v>
      </c>
      <c r="F714" s="50">
        <f>+'INFO ENEL'!E702</f>
        <v>0</v>
      </c>
      <c r="G714" s="56" t="str">
        <f>+'INFO ENEL'!L702</f>
        <v>MT</v>
      </c>
      <c r="H714" s="57">
        <f>+'INFO ENEL'!M702</f>
        <v>63.06</v>
      </c>
      <c r="I714" s="56">
        <f>+'INFO ENEL'!N702</f>
        <v>13</v>
      </c>
      <c r="J714" s="56" t="str">
        <f>+'INFO ENEL'!O702</f>
        <v>Poste</v>
      </c>
      <c r="K714" s="56" t="str">
        <f>+'INFO ENEL'!P702</f>
        <v>Concreto</v>
      </c>
      <c r="L714" s="56" t="str">
        <f>+'INFO ENEL'!Q702</f>
        <v>PPC20</v>
      </c>
      <c r="M714" s="55" t="str">
        <f>+IF(ISERROR(INDEX('Estructuras de Acero y Concreto'!$C$6:$C$577,MATCH(L714,'Estructuras de Acero y Concreto'!$D$6:$D$577,0)))=FALSE,INDEX('Estructuras de Acero y Concreto'!$C$6:$C$577,MATCH(L714,'Estructuras de Acero y Concreto'!$D$6:$D$577,0)),IF(ISERROR(INDEX('Estructuras de Madera'!$C$5:$C$122,MATCH(L714,'Estructuras de Madera'!$D$5:$D$122,0)))=FALSE,INDEX('Estructuras de Madera'!$C$5:$C$122,MATCH(L714,'Estructuras de Madera'!$D$5:$D$122,0)),INDEX(SICODI!$G$3:$G$2404,MATCH(L714,SICODI!$G$3:$G$2404,0))))</f>
        <v>PPC20</v>
      </c>
      <c r="N714" s="121" t="str">
        <f>+IF(ISERROR(VLOOKUP(M714,'Resumen de precios LLTT'!$C$17:$D$3071,2,FALSE))=FALSE,VLOOKUP(M714,'Resumen de precios LLTT'!$C$17:$D$3071,2,FALSE),VLOOKUP(M714,SICODI!$G$3:$J$2404,2,FALSE))</f>
        <v>POSTE DE CONCRETO ARMADO DE 13/400/150/345</v>
      </c>
      <c r="O714" s="58">
        <f>+IF(ISERROR(VLOOKUP(M714,'Resumen de precios LLTT'!$C$17:$G$3071,5,FALSE))=FALSE,VLOOKUP(M714,'Resumen de precios LLTT'!$C$17:$G$3071,5,FALSE),VLOOKUP(M714,SICODI!$G$3:$J$2404,4,FALSE))</f>
        <v>364.69</v>
      </c>
      <c r="P714" s="16">
        <f t="shared" si="105"/>
        <v>0.84299999999999997</v>
      </c>
      <c r="Q714" s="78">
        <f t="shared" si="106"/>
        <v>672.12366999999995</v>
      </c>
      <c r="R714" s="56">
        <v>0</v>
      </c>
      <c r="S714" s="16">
        <f t="shared" si="107"/>
        <v>0.13400000000000001</v>
      </c>
      <c r="T714" s="79">
        <f t="shared" si="108"/>
        <v>7.5053809816666659</v>
      </c>
      <c r="U714" s="80">
        <f t="shared" si="109"/>
        <v>0.183</v>
      </c>
      <c r="V714" s="81">
        <f t="shared" si="110"/>
        <v>1.3734847196449997</v>
      </c>
      <c r="W714" s="79">
        <f t="shared" si="111"/>
        <v>0.46217247724950827</v>
      </c>
      <c r="X714" s="60">
        <f t="shared" si="103"/>
        <v>0.5</v>
      </c>
      <c r="Y714" s="56">
        <f>+'INFO ENEL'!R702</f>
        <v>1</v>
      </c>
      <c r="Z714" s="59">
        <f t="shared" si="104"/>
        <v>0.5</v>
      </c>
    </row>
    <row r="715" spans="1:26" s="90" customFormat="1" ht="15" customHeight="1" x14ac:dyDescent="0.25">
      <c r="A715" s="55">
        <f>+'INFO ENEL'!A703</f>
        <v>698</v>
      </c>
      <c r="B715" s="121" t="str">
        <f>+INDEX($B$8:$B$15,MATCH(L715,$L$8:$L$15,0))</f>
        <v>SICODI</v>
      </c>
      <c r="C715" s="56" t="str">
        <f>+'INFO ENEL'!B703</f>
        <v>Lima</v>
      </c>
      <c r="D715" s="56" t="str">
        <f>+'INFO ENEL'!D703</f>
        <v>Distrito de San Martin de Porres</v>
      </c>
      <c r="E715" s="56" t="str">
        <f>+'INFO ENEL'!D703</f>
        <v>Distrito de San Martin de Porres</v>
      </c>
      <c r="F715" s="50">
        <f>+'INFO ENEL'!E703</f>
        <v>0</v>
      </c>
      <c r="G715" s="56" t="str">
        <f>+'INFO ENEL'!L703</f>
        <v>MT</v>
      </c>
      <c r="H715" s="57">
        <f>+'INFO ENEL'!M703</f>
        <v>55.5</v>
      </c>
      <c r="I715" s="56">
        <f>+'INFO ENEL'!N703</f>
        <v>13</v>
      </c>
      <c r="J715" s="56" t="str">
        <f>+'INFO ENEL'!O703</f>
        <v>Poste</v>
      </c>
      <c r="K715" s="56" t="str">
        <f>+'INFO ENEL'!P703</f>
        <v>Concreto</v>
      </c>
      <c r="L715" s="56" t="str">
        <f>+'INFO ENEL'!Q703</f>
        <v>PPC20</v>
      </c>
      <c r="M715" s="55" t="str">
        <f>+IF(ISERROR(INDEX('Estructuras de Acero y Concreto'!$C$6:$C$577,MATCH(L715,'Estructuras de Acero y Concreto'!$D$6:$D$577,0)))=FALSE,INDEX('Estructuras de Acero y Concreto'!$C$6:$C$577,MATCH(L715,'Estructuras de Acero y Concreto'!$D$6:$D$577,0)),IF(ISERROR(INDEX('Estructuras de Madera'!$C$5:$C$122,MATCH(L715,'Estructuras de Madera'!$D$5:$D$122,0)))=FALSE,INDEX('Estructuras de Madera'!$C$5:$C$122,MATCH(L715,'Estructuras de Madera'!$D$5:$D$122,0)),INDEX(SICODI!$G$3:$G$2404,MATCH(L715,SICODI!$G$3:$G$2404,0))))</f>
        <v>PPC20</v>
      </c>
      <c r="N715" s="121" t="str">
        <f>+IF(ISERROR(VLOOKUP(M715,'Resumen de precios LLTT'!$C$17:$D$3071,2,FALSE))=FALSE,VLOOKUP(M715,'Resumen de precios LLTT'!$C$17:$D$3071,2,FALSE),VLOOKUP(M715,SICODI!$G$3:$J$2404,2,FALSE))</f>
        <v>POSTE DE CONCRETO ARMADO DE 13/400/150/345</v>
      </c>
      <c r="O715" s="58">
        <f>+IF(ISERROR(VLOOKUP(M715,'Resumen de precios LLTT'!$C$17:$G$3071,5,FALSE))=FALSE,VLOOKUP(M715,'Resumen de precios LLTT'!$C$17:$G$3071,5,FALSE),VLOOKUP(M715,SICODI!$G$3:$J$2404,4,FALSE))</f>
        <v>364.69</v>
      </c>
      <c r="P715" s="16">
        <f t="shared" si="105"/>
        <v>0.84299999999999997</v>
      </c>
      <c r="Q715" s="78">
        <f t="shared" si="106"/>
        <v>672.12366999999995</v>
      </c>
      <c r="R715" s="56">
        <v>0</v>
      </c>
      <c r="S715" s="16">
        <f t="shared" si="107"/>
        <v>0.13400000000000001</v>
      </c>
      <c r="T715" s="79">
        <f t="shared" si="108"/>
        <v>7.5053809816666659</v>
      </c>
      <c r="U715" s="80">
        <f t="shared" si="109"/>
        <v>0.183</v>
      </c>
      <c r="V715" s="81">
        <f t="shared" si="110"/>
        <v>1.3734847196449997</v>
      </c>
      <c r="W715" s="79">
        <f t="shared" si="111"/>
        <v>0.46217247724950827</v>
      </c>
      <c r="X715" s="60">
        <f t="shared" si="103"/>
        <v>0.5</v>
      </c>
      <c r="Y715" s="56">
        <f>+'INFO ENEL'!R703</f>
        <v>1</v>
      </c>
      <c r="Z715" s="59">
        <f t="shared" si="104"/>
        <v>0.5</v>
      </c>
    </row>
    <row r="716" spans="1:26" s="90" customFormat="1" ht="15" customHeight="1" x14ac:dyDescent="0.25">
      <c r="A716" s="55">
        <f>+'INFO ENEL'!A704</f>
        <v>699</v>
      </c>
      <c r="B716" s="121" t="str">
        <f>+INDEX($B$8:$B$15,MATCH(L716,$L$8:$L$15,0))</f>
        <v>SICODI</v>
      </c>
      <c r="C716" s="56" t="str">
        <f>+'INFO ENEL'!B704</f>
        <v>Callao</v>
      </c>
      <c r="D716" s="56" t="str">
        <f>+'INFO ENEL'!D704</f>
        <v>Distrito del Callao</v>
      </c>
      <c r="E716" s="56" t="str">
        <f>+'INFO ENEL'!D704</f>
        <v>Distrito del Callao</v>
      </c>
      <c r="F716" s="50">
        <f>+'INFO ENEL'!E704</f>
        <v>0</v>
      </c>
      <c r="G716" s="56" t="str">
        <f>+'INFO ENEL'!L704</f>
        <v>BT</v>
      </c>
      <c r="H716" s="57">
        <f>+'INFO ENEL'!M704</f>
        <v>27.65856829295608</v>
      </c>
      <c r="I716" s="56">
        <f>+'INFO ENEL'!N704</f>
        <v>11</v>
      </c>
      <c r="J716" s="56" t="str">
        <f>+'INFO ENEL'!O704</f>
        <v>Poste</v>
      </c>
      <c r="K716" s="56" t="str">
        <f>+'INFO ENEL'!P704</f>
        <v>Concreto</v>
      </c>
      <c r="L716" s="56" t="str">
        <f>+'INFO ENEL'!Q704</f>
        <v>PPC40</v>
      </c>
      <c r="M716" s="55" t="str">
        <f>+IF(ISERROR(INDEX('Estructuras de Acero y Concreto'!$C$6:$C$577,MATCH(L716,'Estructuras de Acero y Concreto'!$D$6:$D$577,0)))=FALSE,INDEX('Estructuras de Acero y Concreto'!$C$6:$C$577,MATCH(L716,'Estructuras de Acero y Concreto'!$D$6:$D$577,0)),IF(ISERROR(INDEX('Estructuras de Madera'!$C$5:$C$122,MATCH(L716,'Estructuras de Madera'!$D$5:$D$122,0)))=FALSE,INDEX('Estructuras de Madera'!$C$5:$C$122,MATCH(L716,'Estructuras de Madera'!$D$5:$D$122,0)),INDEX(SICODI!$G$3:$G$2404,MATCH(L716,SICODI!$G$3:$G$2404,0))))</f>
        <v>PPC40</v>
      </c>
      <c r="N716" s="121" t="str">
        <f>+IF(ISERROR(VLOOKUP(M716,'Resumen de precios LLTT'!$C$17:$D$3071,2,FALSE))=FALSE,VLOOKUP(M716,'Resumen de precios LLTT'!$C$17:$D$3071,2,FALSE),VLOOKUP(M716,SICODI!$G$3:$J$2404,2,FALSE))</f>
        <v>POSTE DE CONCRETO ARMADO PARA A. P. 11/200/120/285</v>
      </c>
      <c r="O716" s="58">
        <f>+IF(ISERROR(VLOOKUP(M716,'Resumen de precios LLTT'!$C$17:$G$3071,5,FALSE))=FALSE,VLOOKUP(M716,'Resumen de precios LLTT'!$C$17:$G$3071,5,FALSE),VLOOKUP(M716,SICODI!$G$3:$J$2404,4,FALSE))</f>
        <v>206.03</v>
      </c>
      <c r="P716" s="16">
        <f t="shared" si="105"/>
        <v>0.77</v>
      </c>
      <c r="Q716" s="78">
        <f t="shared" si="106"/>
        <v>364.67310000000003</v>
      </c>
      <c r="R716" s="56">
        <v>0</v>
      </c>
      <c r="S716" s="16">
        <f t="shared" si="107"/>
        <v>7.2000000000000008E-2</v>
      </c>
      <c r="T716" s="79">
        <f t="shared" si="108"/>
        <v>2.1880386000000005</v>
      </c>
      <c r="U716" s="80">
        <f t="shared" si="109"/>
        <v>0.2</v>
      </c>
      <c r="V716" s="81">
        <f t="shared" si="110"/>
        <v>0.43760772000000014</v>
      </c>
      <c r="W716" s="79">
        <f t="shared" si="111"/>
        <v>0.14725336301388503</v>
      </c>
      <c r="X716" s="60">
        <f t="shared" si="103"/>
        <v>0.1</v>
      </c>
      <c r="Y716" s="56">
        <f>+'INFO ENEL'!R704</f>
        <v>4</v>
      </c>
      <c r="Z716" s="59">
        <f t="shared" si="104"/>
        <v>0.4</v>
      </c>
    </row>
    <row r="717" spans="1:26" s="90" customFormat="1" ht="15" customHeight="1" x14ac:dyDescent="0.25">
      <c r="A717" s="55">
        <f>+'INFO ENEL'!A705</f>
        <v>700</v>
      </c>
      <c r="B717" s="121" t="str">
        <f>+INDEX($B$8:$B$15,MATCH(L717,$L$8:$L$15,0))</f>
        <v>SICODI</v>
      </c>
      <c r="C717" s="56" t="str">
        <f>+'INFO ENEL'!B705</f>
        <v>Lima</v>
      </c>
      <c r="D717" s="56" t="str">
        <f>+'INFO ENEL'!D705</f>
        <v>Distrito de San Martin de Porres</v>
      </c>
      <c r="E717" s="56" t="str">
        <f>+'INFO ENEL'!D705</f>
        <v>Distrito de San Martin de Porres</v>
      </c>
      <c r="F717" s="50">
        <f>+'INFO ENEL'!E705</f>
        <v>0</v>
      </c>
      <c r="G717" s="56" t="str">
        <f>+'INFO ENEL'!L705</f>
        <v>MT</v>
      </c>
      <c r="H717" s="57">
        <f>+'INFO ENEL'!M705</f>
        <v>26.305991712938074</v>
      </c>
      <c r="I717" s="56">
        <f>+'INFO ENEL'!N705</f>
        <v>15</v>
      </c>
      <c r="J717" s="56" t="str">
        <f>+'INFO ENEL'!O705</f>
        <v>Poste</v>
      </c>
      <c r="K717" s="56" t="str">
        <f>+'INFO ENEL'!P705</f>
        <v>Concreto</v>
      </c>
      <c r="L717" s="56" t="str">
        <f>+'INFO ENEL'!Q705</f>
        <v>PPC24</v>
      </c>
      <c r="M717" s="55" t="str">
        <f>+IF(ISERROR(INDEX('Estructuras de Acero y Concreto'!$C$6:$C$577,MATCH(L717,'Estructuras de Acero y Concreto'!$D$6:$D$577,0)))=FALSE,INDEX('Estructuras de Acero y Concreto'!$C$6:$C$577,MATCH(L717,'Estructuras de Acero y Concreto'!$D$6:$D$577,0)),IF(ISERROR(INDEX('Estructuras de Madera'!$C$5:$C$122,MATCH(L717,'Estructuras de Madera'!$D$5:$D$122,0)))=FALSE,INDEX('Estructuras de Madera'!$C$5:$C$122,MATCH(L717,'Estructuras de Madera'!$D$5:$D$122,0)),INDEX(SICODI!$G$3:$G$2404,MATCH(L717,SICODI!$G$3:$G$2404,0))))</f>
        <v>PPC24</v>
      </c>
      <c r="N717" s="121" t="str">
        <f>+IF(ISERROR(VLOOKUP(M717,'Resumen de precios LLTT'!$C$17:$D$3071,2,FALSE))=FALSE,VLOOKUP(M717,'Resumen de precios LLTT'!$C$17:$D$3071,2,FALSE),VLOOKUP(M717,SICODI!$G$3:$J$2404,2,FALSE))</f>
        <v>POSTE DE CONCRETO ARMADO DE 15/400/150/375</v>
      </c>
      <c r="O717" s="58">
        <f>+IF(ISERROR(VLOOKUP(M717,'Resumen de precios LLTT'!$C$17:$G$3071,5,FALSE))=FALSE,VLOOKUP(M717,'Resumen de precios LLTT'!$C$17:$G$3071,5,FALSE),VLOOKUP(M717,SICODI!$G$3:$J$2404,4,FALSE))</f>
        <v>476.76</v>
      </c>
      <c r="P717" s="16">
        <f t="shared" si="105"/>
        <v>0.84299999999999997</v>
      </c>
      <c r="Q717" s="78">
        <f t="shared" si="106"/>
        <v>878.66867999999999</v>
      </c>
      <c r="R717" s="56">
        <v>0</v>
      </c>
      <c r="S717" s="16">
        <f t="shared" si="107"/>
        <v>0.13400000000000001</v>
      </c>
      <c r="T717" s="79">
        <f t="shared" si="108"/>
        <v>9.8118002600000001</v>
      </c>
      <c r="U717" s="80">
        <f t="shared" si="109"/>
        <v>0.183</v>
      </c>
      <c r="V717" s="81">
        <f t="shared" si="110"/>
        <v>1.7955594475800001</v>
      </c>
      <c r="W717" s="79">
        <f t="shared" si="111"/>
        <v>0.60419904645994038</v>
      </c>
      <c r="X717" s="60">
        <f t="shared" si="103"/>
        <v>0.6</v>
      </c>
      <c r="Y717" s="56">
        <f>+'INFO ENEL'!R705</f>
        <v>1</v>
      </c>
      <c r="Z717" s="59">
        <f t="shared" si="104"/>
        <v>0.6</v>
      </c>
    </row>
    <row r="718" spans="1:26" s="90" customFormat="1" ht="15" customHeight="1" x14ac:dyDescent="0.25">
      <c r="A718" s="55">
        <f>+'INFO ENEL'!A706</f>
        <v>701</v>
      </c>
      <c r="B718" s="121" t="str">
        <f>+INDEX($B$8:$B$15,MATCH(L718,$L$8:$L$15,0))</f>
        <v>SICODI</v>
      </c>
      <c r="C718" s="56" t="str">
        <f>+'INFO ENEL'!B706</f>
        <v>Lima</v>
      </c>
      <c r="D718" s="56" t="str">
        <f>+'INFO ENEL'!D706</f>
        <v>Distrito de Los Olivos</v>
      </c>
      <c r="E718" s="56" t="str">
        <f>+'INFO ENEL'!D706</f>
        <v>Distrito de Los Olivos</v>
      </c>
      <c r="F718" s="50">
        <f>+'INFO ENEL'!E706</f>
        <v>0</v>
      </c>
      <c r="G718" s="56" t="str">
        <f>+'INFO ENEL'!L706</f>
        <v>BT</v>
      </c>
      <c r="H718" s="57">
        <f>+'INFO ENEL'!M706</f>
        <v>79.259068881737434</v>
      </c>
      <c r="I718" s="56">
        <f>+'INFO ENEL'!N706</f>
        <v>11</v>
      </c>
      <c r="J718" s="56" t="str">
        <f>+'INFO ENEL'!O706</f>
        <v>Poste</v>
      </c>
      <c r="K718" s="56" t="str">
        <f>+'INFO ENEL'!P706</f>
        <v>Concreto</v>
      </c>
      <c r="L718" s="56" t="str">
        <f>+'INFO ENEL'!Q706</f>
        <v>PPC40</v>
      </c>
      <c r="M718" s="55" t="str">
        <f>+IF(ISERROR(INDEX('Estructuras de Acero y Concreto'!$C$6:$C$577,MATCH(L718,'Estructuras de Acero y Concreto'!$D$6:$D$577,0)))=FALSE,INDEX('Estructuras de Acero y Concreto'!$C$6:$C$577,MATCH(L718,'Estructuras de Acero y Concreto'!$D$6:$D$577,0)),IF(ISERROR(INDEX('Estructuras de Madera'!$C$5:$C$122,MATCH(L718,'Estructuras de Madera'!$D$5:$D$122,0)))=FALSE,INDEX('Estructuras de Madera'!$C$5:$C$122,MATCH(L718,'Estructuras de Madera'!$D$5:$D$122,0)),INDEX(SICODI!$G$3:$G$2404,MATCH(L718,SICODI!$G$3:$G$2404,0))))</f>
        <v>PPC40</v>
      </c>
      <c r="N718" s="121" t="str">
        <f>+IF(ISERROR(VLOOKUP(M718,'Resumen de precios LLTT'!$C$17:$D$3071,2,FALSE))=FALSE,VLOOKUP(M718,'Resumen de precios LLTT'!$C$17:$D$3071,2,FALSE),VLOOKUP(M718,SICODI!$G$3:$J$2404,2,FALSE))</f>
        <v>POSTE DE CONCRETO ARMADO PARA A. P. 11/200/120/285</v>
      </c>
      <c r="O718" s="58">
        <f>+IF(ISERROR(VLOOKUP(M718,'Resumen de precios LLTT'!$C$17:$G$3071,5,FALSE))=FALSE,VLOOKUP(M718,'Resumen de precios LLTT'!$C$17:$G$3071,5,FALSE),VLOOKUP(M718,SICODI!$G$3:$J$2404,4,FALSE))</f>
        <v>206.03</v>
      </c>
      <c r="P718" s="16">
        <f t="shared" si="105"/>
        <v>0.77</v>
      </c>
      <c r="Q718" s="78">
        <f t="shared" si="106"/>
        <v>364.67310000000003</v>
      </c>
      <c r="R718" s="56">
        <v>0</v>
      </c>
      <c r="S718" s="16">
        <f t="shared" si="107"/>
        <v>7.2000000000000008E-2</v>
      </c>
      <c r="T718" s="79">
        <f t="shared" si="108"/>
        <v>2.1880386000000005</v>
      </c>
      <c r="U718" s="80">
        <f t="shared" si="109"/>
        <v>0.2</v>
      </c>
      <c r="V718" s="81">
        <f t="shared" si="110"/>
        <v>0.43760772000000014</v>
      </c>
      <c r="W718" s="79">
        <f t="shared" si="111"/>
        <v>0.14725336301388503</v>
      </c>
      <c r="X718" s="60">
        <f t="shared" si="103"/>
        <v>0.1</v>
      </c>
      <c r="Y718" s="56">
        <f>+'INFO ENEL'!R706</f>
        <v>4</v>
      </c>
      <c r="Z718" s="59">
        <f t="shared" si="104"/>
        <v>0.4</v>
      </c>
    </row>
    <row r="719" spans="1:26" s="90" customFormat="1" ht="15" customHeight="1" x14ac:dyDescent="0.25">
      <c r="A719" s="55">
        <f>+'INFO ENEL'!A707</f>
        <v>702</v>
      </c>
      <c r="B719" s="121" t="str">
        <f>+INDEX($B$8:$B$15,MATCH(L719,$L$8:$L$15,0))</f>
        <v>SICODI</v>
      </c>
      <c r="C719" s="56" t="str">
        <f>+'INFO ENEL'!B707</f>
        <v>Lima</v>
      </c>
      <c r="D719" s="56" t="str">
        <f>+'INFO ENEL'!D707</f>
        <v>Distrito de Los Olivos</v>
      </c>
      <c r="E719" s="56" t="str">
        <f>+'INFO ENEL'!D707</f>
        <v>Distrito de Los Olivos</v>
      </c>
      <c r="F719" s="50">
        <f>+'INFO ENEL'!E707</f>
        <v>0</v>
      </c>
      <c r="G719" s="56" t="str">
        <f>+'INFO ENEL'!L707</f>
        <v>BT</v>
      </c>
      <c r="H719" s="57">
        <f>+'INFO ENEL'!M707</f>
        <v>84.598966896973039</v>
      </c>
      <c r="I719" s="56">
        <f>+'INFO ENEL'!N707</f>
        <v>11</v>
      </c>
      <c r="J719" s="56" t="str">
        <f>+'INFO ENEL'!O707</f>
        <v>Poste</v>
      </c>
      <c r="K719" s="56" t="str">
        <f>+'INFO ENEL'!P707</f>
        <v>Concreto</v>
      </c>
      <c r="L719" s="56" t="str">
        <f>+'INFO ENEL'!Q707</f>
        <v>PPC40</v>
      </c>
      <c r="M719" s="55" t="str">
        <f>+IF(ISERROR(INDEX('Estructuras de Acero y Concreto'!$C$6:$C$577,MATCH(L719,'Estructuras de Acero y Concreto'!$D$6:$D$577,0)))=FALSE,INDEX('Estructuras de Acero y Concreto'!$C$6:$C$577,MATCH(L719,'Estructuras de Acero y Concreto'!$D$6:$D$577,0)),IF(ISERROR(INDEX('Estructuras de Madera'!$C$5:$C$122,MATCH(L719,'Estructuras de Madera'!$D$5:$D$122,0)))=FALSE,INDEX('Estructuras de Madera'!$C$5:$C$122,MATCH(L719,'Estructuras de Madera'!$D$5:$D$122,0)),INDEX(SICODI!$G$3:$G$2404,MATCH(L719,SICODI!$G$3:$G$2404,0))))</f>
        <v>PPC40</v>
      </c>
      <c r="N719" s="121" t="str">
        <f>+IF(ISERROR(VLOOKUP(M719,'Resumen de precios LLTT'!$C$17:$D$3071,2,FALSE))=FALSE,VLOOKUP(M719,'Resumen de precios LLTT'!$C$17:$D$3071,2,FALSE),VLOOKUP(M719,SICODI!$G$3:$J$2404,2,FALSE))</f>
        <v>POSTE DE CONCRETO ARMADO PARA A. P. 11/200/120/285</v>
      </c>
      <c r="O719" s="58">
        <f>+IF(ISERROR(VLOOKUP(M719,'Resumen de precios LLTT'!$C$17:$G$3071,5,FALSE))=FALSE,VLOOKUP(M719,'Resumen de precios LLTT'!$C$17:$G$3071,5,FALSE),VLOOKUP(M719,SICODI!$G$3:$J$2404,4,FALSE))</f>
        <v>206.03</v>
      </c>
      <c r="P719" s="16">
        <f t="shared" si="105"/>
        <v>0.77</v>
      </c>
      <c r="Q719" s="78">
        <f t="shared" si="106"/>
        <v>364.67310000000003</v>
      </c>
      <c r="R719" s="56">
        <v>0</v>
      </c>
      <c r="S719" s="16">
        <f t="shared" si="107"/>
        <v>7.2000000000000008E-2</v>
      </c>
      <c r="T719" s="79">
        <f t="shared" si="108"/>
        <v>2.1880386000000005</v>
      </c>
      <c r="U719" s="80">
        <f t="shared" si="109"/>
        <v>0.2</v>
      </c>
      <c r="V719" s="81">
        <f t="shared" si="110"/>
        <v>0.43760772000000014</v>
      </c>
      <c r="W719" s="79">
        <f t="shared" si="111"/>
        <v>0.14725336301388503</v>
      </c>
      <c r="X719" s="60">
        <f t="shared" si="103"/>
        <v>0.1</v>
      </c>
      <c r="Y719" s="56">
        <f>+'INFO ENEL'!R707</f>
        <v>4</v>
      </c>
      <c r="Z719" s="59">
        <f t="shared" si="104"/>
        <v>0.4</v>
      </c>
    </row>
    <row r="720" spans="1:26" s="90" customFormat="1" ht="15" customHeight="1" x14ac:dyDescent="0.25">
      <c r="A720" s="55">
        <f>+'INFO ENEL'!A708</f>
        <v>703</v>
      </c>
      <c r="B720" s="121" t="str">
        <f>+INDEX($B$8:$B$15,MATCH(L720,$L$8:$L$15,0))</f>
        <v>SICODI</v>
      </c>
      <c r="C720" s="56" t="str">
        <f>+'INFO ENEL'!B708</f>
        <v>Lima</v>
      </c>
      <c r="D720" s="56" t="str">
        <f>+'INFO ENEL'!D708</f>
        <v>Distrito de Los Olivos</v>
      </c>
      <c r="E720" s="56" t="str">
        <f>+'INFO ENEL'!D708</f>
        <v>Distrito de Los Olivos</v>
      </c>
      <c r="F720" s="50">
        <f>+'INFO ENEL'!E708</f>
        <v>0</v>
      </c>
      <c r="G720" s="56" t="str">
        <f>+'INFO ENEL'!L708</f>
        <v>BT</v>
      </c>
      <c r="H720" s="57">
        <f>+'INFO ENEL'!M708</f>
        <v>71.900000000000006</v>
      </c>
      <c r="I720" s="56">
        <f>+'INFO ENEL'!N708</f>
        <v>11</v>
      </c>
      <c r="J720" s="56" t="str">
        <f>+'INFO ENEL'!O708</f>
        <v>Poste</v>
      </c>
      <c r="K720" s="56" t="str">
        <f>+'INFO ENEL'!P708</f>
        <v>Concreto</v>
      </c>
      <c r="L720" s="56" t="str">
        <f>+'INFO ENEL'!Q708</f>
        <v>PPC40</v>
      </c>
      <c r="M720" s="55" t="str">
        <f>+IF(ISERROR(INDEX('Estructuras de Acero y Concreto'!$C$6:$C$577,MATCH(L720,'Estructuras de Acero y Concreto'!$D$6:$D$577,0)))=FALSE,INDEX('Estructuras de Acero y Concreto'!$C$6:$C$577,MATCH(L720,'Estructuras de Acero y Concreto'!$D$6:$D$577,0)),IF(ISERROR(INDEX('Estructuras de Madera'!$C$5:$C$122,MATCH(L720,'Estructuras de Madera'!$D$5:$D$122,0)))=FALSE,INDEX('Estructuras de Madera'!$C$5:$C$122,MATCH(L720,'Estructuras de Madera'!$D$5:$D$122,0)),INDEX(SICODI!$G$3:$G$2404,MATCH(L720,SICODI!$G$3:$G$2404,0))))</f>
        <v>PPC40</v>
      </c>
      <c r="N720" s="121" t="str">
        <f>+IF(ISERROR(VLOOKUP(M720,'Resumen de precios LLTT'!$C$17:$D$3071,2,FALSE))=FALSE,VLOOKUP(M720,'Resumen de precios LLTT'!$C$17:$D$3071,2,FALSE),VLOOKUP(M720,SICODI!$G$3:$J$2404,2,FALSE))</f>
        <v>POSTE DE CONCRETO ARMADO PARA A. P. 11/200/120/285</v>
      </c>
      <c r="O720" s="58">
        <f>+IF(ISERROR(VLOOKUP(M720,'Resumen de precios LLTT'!$C$17:$G$3071,5,FALSE))=FALSE,VLOOKUP(M720,'Resumen de precios LLTT'!$C$17:$G$3071,5,FALSE),VLOOKUP(M720,SICODI!$G$3:$J$2404,4,FALSE))</f>
        <v>206.03</v>
      </c>
      <c r="P720" s="16">
        <f t="shared" si="105"/>
        <v>0.77</v>
      </c>
      <c r="Q720" s="78">
        <f t="shared" si="106"/>
        <v>364.67310000000003</v>
      </c>
      <c r="R720" s="56">
        <v>0</v>
      </c>
      <c r="S720" s="16">
        <f t="shared" si="107"/>
        <v>7.2000000000000008E-2</v>
      </c>
      <c r="T720" s="79">
        <f t="shared" si="108"/>
        <v>2.1880386000000005</v>
      </c>
      <c r="U720" s="80">
        <f t="shared" si="109"/>
        <v>0.2</v>
      </c>
      <c r="V720" s="81">
        <f t="shared" si="110"/>
        <v>0.43760772000000014</v>
      </c>
      <c r="W720" s="79">
        <f t="shared" si="111"/>
        <v>0.14725336301388503</v>
      </c>
      <c r="X720" s="60">
        <f t="shared" si="103"/>
        <v>0.1</v>
      </c>
      <c r="Y720" s="56">
        <f>+'INFO ENEL'!R708</f>
        <v>4</v>
      </c>
      <c r="Z720" s="59">
        <f t="shared" si="104"/>
        <v>0.4</v>
      </c>
    </row>
    <row r="721" spans="1:26" s="90" customFormat="1" ht="15" customHeight="1" x14ac:dyDescent="0.25">
      <c r="A721" s="55">
        <f>+'INFO ENEL'!A709</f>
        <v>704</v>
      </c>
      <c r="B721" s="121" t="str">
        <f>+INDEX($B$8:$B$15,MATCH(L721,$L$8:$L$15,0))</f>
        <v>SICODI</v>
      </c>
      <c r="C721" s="56" t="str">
        <f>+'INFO ENEL'!B709</f>
        <v>Lima</v>
      </c>
      <c r="D721" s="56" t="str">
        <f>+'INFO ENEL'!D709</f>
        <v>Distrito de Los Olivos</v>
      </c>
      <c r="E721" s="56" t="str">
        <f>+'INFO ENEL'!D709</f>
        <v>Distrito de Los Olivos</v>
      </c>
      <c r="F721" s="50">
        <f>+'INFO ENEL'!E709</f>
        <v>0</v>
      </c>
      <c r="G721" s="56" t="str">
        <f>+'INFO ENEL'!L709</f>
        <v>BT</v>
      </c>
      <c r="H721" s="57">
        <f>+'INFO ENEL'!M709</f>
        <v>50</v>
      </c>
      <c r="I721" s="56">
        <f>+'INFO ENEL'!N709</f>
        <v>11</v>
      </c>
      <c r="J721" s="56" t="str">
        <f>+'INFO ENEL'!O709</f>
        <v>Poste</v>
      </c>
      <c r="K721" s="56" t="str">
        <f>+'INFO ENEL'!P709</f>
        <v>Concreto</v>
      </c>
      <c r="L721" s="56" t="str">
        <f>+'INFO ENEL'!Q709</f>
        <v>PPC40</v>
      </c>
      <c r="M721" s="55" t="str">
        <f>+IF(ISERROR(INDEX('Estructuras de Acero y Concreto'!$C$6:$C$577,MATCH(L721,'Estructuras de Acero y Concreto'!$D$6:$D$577,0)))=FALSE,INDEX('Estructuras de Acero y Concreto'!$C$6:$C$577,MATCH(L721,'Estructuras de Acero y Concreto'!$D$6:$D$577,0)),IF(ISERROR(INDEX('Estructuras de Madera'!$C$5:$C$122,MATCH(L721,'Estructuras de Madera'!$D$5:$D$122,0)))=FALSE,INDEX('Estructuras de Madera'!$C$5:$C$122,MATCH(L721,'Estructuras de Madera'!$D$5:$D$122,0)),INDEX(SICODI!$G$3:$G$2404,MATCH(L721,SICODI!$G$3:$G$2404,0))))</f>
        <v>PPC40</v>
      </c>
      <c r="N721" s="121" t="str">
        <f>+IF(ISERROR(VLOOKUP(M721,'Resumen de precios LLTT'!$C$17:$D$3071,2,FALSE))=FALSE,VLOOKUP(M721,'Resumen de precios LLTT'!$C$17:$D$3071,2,FALSE),VLOOKUP(M721,SICODI!$G$3:$J$2404,2,FALSE))</f>
        <v>POSTE DE CONCRETO ARMADO PARA A. P. 11/200/120/285</v>
      </c>
      <c r="O721" s="58">
        <f>+IF(ISERROR(VLOOKUP(M721,'Resumen de precios LLTT'!$C$17:$G$3071,5,FALSE))=FALSE,VLOOKUP(M721,'Resumen de precios LLTT'!$C$17:$G$3071,5,FALSE),VLOOKUP(M721,SICODI!$G$3:$J$2404,4,FALSE))</f>
        <v>206.03</v>
      </c>
      <c r="P721" s="16">
        <f t="shared" si="105"/>
        <v>0.77</v>
      </c>
      <c r="Q721" s="78">
        <f t="shared" si="106"/>
        <v>364.67310000000003</v>
      </c>
      <c r="R721" s="56">
        <v>0</v>
      </c>
      <c r="S721" s="16">
        <f t="shared" si="107"/>
        <v>7.2000000000000008E-2</v>
      </c>
      <c r="T721" s="79">
        <f t="shared" si="108"/>
        <v>2.1880386000000005</v>
      </c>
      <c r="U721" s="80">
        <f t="shared" si="109"/>
        <v>0.2</v>
      </c>
      <c r="V721" s="81">
        <f t="shared" si="110"/>
        <v>0.43760772000000014</v>
      </c>
      <c r="W721" s="79">
        <f t="shared" si="111"/>
        <v>0.14725336301388503</v>
      </c>
      <c r="X721" s="60">
        <f t="shared" si="103"/>
        <v>0.1</v>
      </c>
      <c r="Y721" s="56">
        <f>+'INFO ENEL'!R709</f>
        <v>4</v>
      </c>
      <c r="Z721" s="59">
        <f t="shared" si="104"/>
        <v>0.4</v>
      </c>
    </row>
    <row r="722" spans="1:26" s="90" customFormat="1" ht="15" customHeight="1" x14ac:dyDescent="0.25">
      <c r="A722" s="55">
        <f>+'INFO ENEL'!A710</f>
        <v>705</v>
      </c>
      <c r="B722" s="121" t="str">
        <f>+INDEX($B$8:$B$15,MATCH(L722,$L$8:$L$15,0))</f>
        <v>SICODI</v>
      </c>
      <c r="C722" s="56" t="str">
        <f>+'INFO ENEL'!B710</f>
        <v>Lima</v>
      </c>
      <c r="D722" s="56" t="str">
        <f>+'INFO ENEL'!D710</f>
        <v>Distrito de Los Olivos</v>
      </c>
      <c r="E722" s="56" t="str">
        <f>+'INFO ENEL'!D710</f>
        <v>Distrito de Los Olivos</v>
      </c>
      <c r="F722" s="50">
        <f>+'INFO ENEL'!E710</f>
        <v>0</v>
      </c>
      <c r="G722" s="56" t="str">
        <f>+'INFO ENEL'!L710</f>
        <v>BT</v>
      </c>
      <c r="H722" s="57">
        <f>+'INFO ENEL'!M710</f>
        <v>36.4</v>
      </c>
      <c r="I722" s="56">
        <f>+'INFO ENEL'!N710</f>
        <v>11</v>
      </c>
      <c r="J722" s="56" t="str">
        <f>+'INFO ENEL'!O710</f>
        <v>Poste</v>
      </c>
      <c r="K722" s="56" t="str">
        <f>+'INFO ENEL'!P710</f>
        <v>Concreto</v>
      </c>
      <c r="L722" s="56" t="str">
        <f>+'INFO ENEL'!Q710</f>
        <v>PPC40</v>
      </c>
      <c r="M722" s="55" t="str">
        <f>+IF(ISERROR(INDEX('Estructuras de Acero y Concreto'!$C$6:$C$577,MATCH(L722,'Estructuras de Acero y Concreto'!$D$6:$D$577,0)))=FALSE,INDEX('Estructuras de Acero y Concreto'!$C$6:$C$577,MATCH(L722,'Estructuras de Acero y Concreto'!$D$6:$D$577,0)),IF(ISERROR(INDEX('Estructuras de Madera'!$C$5:$C$122,MATCH(L722,'Estructuras de Madera'!$D$5:$D$122,0)))=FALSE,INDEX('Estructuras de Madera'!$C$5:$C$122,MATCH(L722,'Estructuras de Madera'!$D$5:$D$122,0)),INDEX(SICODI!$G$3:$G$2404,MATCH(L722,SICODI!$G$3:$G$2404,0))))</f>
        <v>PPC40</v>
      </c>
      <c r="N722" s="121" t="str">
        <f>+IF(ISERROR(VLOOKUP(M722,'Resumen de precios LLTT'!$C$17:$D$3071,2,FALSE))=FALSE,VLOOKUP(M722,'Resumen de precios LLTT'!$C$17:$D$3071,2,FALSE),VLOOKUP(M722,SICODI!$G$3:$J$2404,2,FALSE))</f>
        <v>POSTE DE CONCRETO ARMADO PARA A. P. 11/200/120/285</v>
      </c>
      <c r="O722" s="58">
        <f>+IF(ISERROR(VLOOKUP(M722,'Resumen de precios LLTT'!$C$17:$G$3071,5,FALSE))=FALSE,VLOOKUP(M722,'Resumen de precios LLTT'!$C$17:$G$3071,5,FALSE),VLOOKUP(M722,SICODI!$G$3:$J$2404,4,FALSE))</f>
        <v>206.03</v>
      </c>
      <c r="P722" s="16">
        <f t="shared" si="105"/>
        <v>0.77</v>
      </c>
      <c r="Q722" s="78">
        <f t="shared" si="106"/>
        <v>364.67310000000003</v>
      </c>
      <c r="R722" s="56">
        <v>0</v>
      </c>
      <c r="S722" s="16">
        <f t="shared" si="107"/>
        <v>7.2000000000000008E-2</v>
      </c>
      <c r="T722" s="79">
        <f t="shared" si="108"/>
        <v>2.1880386000000005</v>
      </c>
      <c r="U722" s="80">
        <f t="shared" si="109"/>
        <v>0.2</v>
      </c>
      <c r="V722" s="81">
        <f t="shared" si="110"/>
        <v>0.43760772000000014</v>
      </c>
      <c r="W722" s="79">
        <f t="shared" si="111"/>
        <v>0.14725336301388503</v>
      </c>
      <c r="X722" s="60">
        <f t="shared" ref="X722:X785" si="112">ROUND(W722,1)</f>
        <v>0.1</v>
      </c>
      <c r="Y722" s="56">
        <f>+'INFO ENEL'!R710</f>
        <v>4</v>
      </c>
      <c r="Z722" s="59">
        <f t="shared" si="104"/>
        <v>0.4</v>
      </c>
    </row>
    <row r="723" spans="1:26" s="90" customFormat="1" ht="15" customHeight="1" x14ac:dyDescent="0.25">
      <c r="A723" s="55">
        <f>+'INFO ENEL'!A711</f>
        <v>706</v>
      </c>
      <c r="B723" s="121" t="str">
        <f>+INDEX($B$8:$B$15,MATCH(L723,$L$8:$L$15,0))</f>
        <v>SICODI</v>
      </c>
      <c r="C723" s="56" t="str">
        <f>+'INFO ENEL'!B711</f>
        <v>Lima</v>
      </c>
      <c r="D723" s="56" t="str">
        <f>+'INFO ENEL'!D711</f>
        <v>Distrito de Los Olivos</v>
      </c>
      <c r="E723" s="56" t="str">
        <f>+'INFO ENEL'!D711</f>
        <v>Distrito de Los Olivos</v>
      </c>
      <c r="F723" s="50">
        <f>+'INFO ENEL'!E711</f>
        <v>0</v>
      </c>
      <c r="G723" s="56" t="str">
        <f>+'INFO ENEL'!L711</f>
        <v>BT</v>
      </c>
      <c r="H723" s="57">
        <f>+'INFO ENEL'!M711</f>
        <v>41</v>
      </c>
      <c r="I723" s="56">
        <f>+'INFO ENEL'!N711</f>
        <v>11</v>
      </c>
      <c r="J723" s="56" t="str">
        <f>+'INFO ENEL'!O711</f>
        <v>Poste</v>
      </c>
      <c r="K723" s="56" t="str">
        <f>+'INFO ENEL'!P711</f>
        <v>Concreto</v>
      </c>
      <c r="L723" s="56" t="str">
        <f>+'INFO ENEL'!Q711</f>
        <v>PPC40</v>
      </c>
      <c r="M723" s="55" t="str">
        <f>+IF(ISERROR(INDEX('Estructuras de Acero y Concreto'!$C$6:$C$577,MATCH(L723,'Estructuras de Acero y Concreto'!$D$6:$D$577,0)))=FALSE,INDEX('Estructuras de Acero y Concreto'!$C$6:$C$577,MATCH(L723,'Estructuras de Acero y Concreto'!$D$6:$D$577,0)),IF(ISERROR(INDEX('Estructuras de Madera'!$C$5:$C$122,MATCH(L723,'Estructuras de Madera'!$D$5:$D$122,0)))=FALSE,INDEX('Estructuras de Madera'!$C$5:$C$122,MATCH(L723,'Estructuras de Madera'!$D$5:$D$122,0)),INDEX(SICODI!$G$3:$G$2404,MATCH(L723,SICODI!$G$3:$G$2404,0))))</f>
        <v>PPC40</v>
      </c>
      <c r="N723" s="121" t="str">
        <f>+IF(ISERROR(VLOOKUP(M723,'Resumen de precios LLTT'!$C$17:$D$3071,2,FALSE))=FALSE,VLOOKUP(M723,'Resumen de precios LLTT'!$C$17:$D$3071,2,FALSE),VLOOKUP(M723,SICODI!$G$3:$J$2404,2,FALSE))</f>
        <v>POSTE DE CONCRETO ARMADO PARA A. P. 11/200/120/285</v>
      </c>
      <c r="O723" s="58">
        <f>+IF(ISERROR(VLOOKUP(M723,'Resumen de precios LLTT'!$C$17:$G$3071,5,FALSE))=FALSE,VLOOKUP(M723,'Resumen de precios LLTT'!$C$17:$G$3071,5,FALSE),VLOOKUP(M723,SICODI!$G$3:$J$2404,4,FALSE))</f>
        <v>206.03</v>
      </c>
      <c r="P723" s="16">
        <f t="shared" si="105"/>
        <v>0.77</v>
      </c>
      <c r="Q723" s="78">
        <f t="shared" si="106"/>
        <v>364.67310000000003</v>
      </c>
      <c r="R723" s="56">
        <v>0</v>
      </c>
      <c r="S723" s="16">
        <f t="shared" si="107"/>
        <v>7.2000000000000008E-2</v>
      </c>
      <c r="T723" s="79">
        <f t="shared" si="108"/>
        <v>2.1880386000000005</v>
      </c>
      <c r="U723" s="80">
        <f t="shared" si="109"/>
        <v>0.2</v>
      </c>
      <c r="V723" s="81">
        <f t="shared" si="110"/>
        <v>0.43760772000000014</v>
      </c>
      <c r="W723" s="79">
        <f t="shared" si="111"/>
        <v>0.14725336301388503</v>
      </c>
      <c r="X723" s="60">
        <f t="shared" si="112"/>
        <v>0.1</v>
      </c>
      <c r="Y723" s="56">
        <f>+'INFO ENEL'!R711</f>
        <v>4</v>
      </c>
      <c r="Z723" s="59">
        <f t="shared" ref="Z723:Z786" si="113">X723*Y723</f>
        <v>0.4</v>
      </c>
    </row>
    <row r="724" spans="1:26" s="90" customFormat="1" ht="15" customHeight="1" x14ac:dyDescent="0.25">
      <c r="A724" s="55">
        <f>+'INFO ENEL'!A712</f>
        <v>707</v>
      </c>
      <c r="B724" s="121" t="str">
        <f>+INDEX($B$8:$B$15,MATCH(L724,$L$8:$L$15,0))</f>
        <v>SICODI</v>
      </c>
      <c r="C724" s="56" t="str">
        <f>+'INFO ENEL'!B712</f>
        <v>Lima</v>
      </c>
      <c r="D724" s="56" t="str">
        <f>+'INFO ENEL'!D712</f>
        <v>Distrito de Los Olivos</v>
      </c>
      <c r="E724" s="56" t="str">
        <f>+'INFO ENEL'!D712</f>
        <v>Distrito de Los Olivos</v>
      </c>
      <c r="F724" s="50">
        <f>+'INFO ENEL'!E712</f>
        <v>0</v>
      </c>
      <c r="G724" s="56" t="str">
        <f>+'INFO ENEL'!L712</f>
        <v>BT</v>
      </c>
      <c r="H724" s="57">
        <f>+'INFO ENEL'!M712</f>
        <v>97.9</v>
      </c>
      <c r="I724" s="56">
        <f>+'INFO ENEL'!N712</f>
        <v>11</v>
      </c>
      <c r="J724" s="56" t="str">
        <f>+'INFO ENEL'!O712</f>
        <v>Poste</v>
      </c>
      <c r="K724" s="56" t="str">
        <f>+'INFO ENEL'!P712</f>
        <v>Concreto</v>
      </c>
      <c r="L724" s="56" t="str">
        <f>+'INFO ENEL'!Q712</f>
        <v>PPC40</v>
      </c>
      <c r="M724" s="55" t="str">
        <f>+IF(ISERROR(INDEX('Estructuras de Acero y Concreto'!$C$6:$C$577,MATCH(L724,'Estructuras de Acero y Concreto'!$D$6:$D$577,0)))=FALSE,INDEX('Estructuras de Acero y Concreto'!$C$6:$C$577,MATCH(L724,'Estructuras de Acero y Concreto'!$D$6:$D$577,0)),IF(ISERROR(INDEX('Estructuras de Madera'!$C$5:$C$122,MATCH(L724,'Estructuras de Madera'!$D$5:$D$122,0)))=FALSE,INDEX('Estructuras de Madera'!$C$5:$C$122,MATCH(L724,'Estructuras de Madera'!$D$5:$D$122,0)),INDEX(SICODI!$G$3:$G$2404,MATCH(L724,SICODI!$G$3:$G$2404,0))))</f>
        <v>PPC40</v>
      </c>
      <c r="N724" s="121" t="str">
        <f>+IF(ISERROR(VLOOKUP(M724,'Resumen de precios LLTT'!$C$17:$D$3071,2,FALSE))=FALSE,VLOOKUP(M724,'Resumen de precios LLTT'!$C$17:$D$3071,2,FALSE),VLOOKUP(M724,SICODI!$G$3:$J$2404,2,FALSE))</f>
        <v>POSTE DE CONCRETO ARMADO PARA A. P. 11/200/120/285</v>
      </c>
      <c r="O724" s="58">
        <f>+IF(ISERROR(VLOOKUP(M724,'Resumen de precios LLTT'!$C$17:$G$3071,5,FALSE))=FALSE,VLOOKUP(M724,'Resumen de precios LLTT'!$C$17:$G$3071,5,FALSE),VLOOKUP(M724,SICODI!$G$3:$J$2404,4,FALSE))</f>
        <v>206.03</v>
      </c>
      <c r="P724" s="16">
        <f t="shared" si="105"/>
        <v>0.77</v>
      </c>
      <c r="Q724" s="78">
        <f t="shared" si="106"/>
        <v>364.67310000000003</v>
      </c>
      <c r="R724" s="56">
        <v>0</v>
      </c>
      <c r="S724" s="16">
        <f t="shared" si="107"/>
        <v>7.2000000000000008E-2</v>
      </c>
      <c r="T724" s="79">
        <f t="shared" si="108"/>
        <v>2.1880386000000005</v>
      </c>
      <c r="U724" s="80">
        <f t="shared" si="109"/>
        <v>0.2</v>
      </c>
      <c r="V724" s="81">
        <f t="shared" si="110"/>
        <v>0.43760772000000014</v>
      </c>
      <c r="W724" s="79">
        <f t="shared" si="111"/>
        <v>0.14725336301388503</v>
      </c>
      <c r="X724" s="60">
        <f t="shared" si="112"/>
        <v>0.1</v>
      </c>
      <c r="Y724" s="56">
        <f>+'INFO ENEL'!R712</f>
        <v>4</v>
      </c>
      <c r="Z724" s="59">
        <f t="shared" si="113"/>
        <v>0.4</v>
      </c>
    </row>
    <row r="725" spans="1:26" s="90" customFormat="1" ht="15" customHeight="1" x14ac:dyDescent="0.25">
      <c r="A725" s="55">
        <f>+'INFO ENEL'!A713</f>
        <v>708</v>
      </c>
      <c r="B725" s="121" t="str">
        <f>+INDEX($B$8:$B$15,MATCH(L725,$L$8:$L$15,0))</f>
        <v>SICODI</v>
      </c>
      <c r="C725" s="56" t="str">
        <f>+'INFO ENEL'!B713</f>
        <v>Lima</v>
      </c>
      <c r="D725" s="56" t="str">
        <f>+'INFO ENEL'!D713</f>
        <v>Distrito de Los Olivos</v>
      </c>
      <c r="E725" s="56" t="str">
        <f>+'INFO ENEL'!D713</f>
        <v>Distrito de Los Olivos</v>
      </c>
      <c r="F725" s="50">
        <f>+'INFO ENEL'!E713</f>
        <v>0</v>
      </c>
      <c r="G725" s="56" t="str">
        <f>+'INFO ENEL'!L713</f>
        <v>BT</v>
      </c>
      <c r="H725" s="57">
        <f>+'INFO ENEL'!M713</f>
        <v>27.3</v>
      </c>
      <c r="I725" s="56">
        <f>+'INFO ENEL'!N713</f>
        <v>11</v>
      </c>
      <c r="J725" s="56" t="str">
        <f>+'INFO ENEL'!O713</f>
        <v>Poste</v>
      </c>
      <c r="K725" s="56" t="str">
        <f>+'INFO ENEL'!P713</f>
        <v>Concreto</v>
      </c>
      <c r="L725" s="56" t="str">
        <f>+'INFO ENEL'!Q713</f>
        <v>PPC40</v>
      </c>
      <c r="M725" s="55" t="str">
        <f>+IF(ISERROR(INDEX('Estructuras de Acero y Concreto'!$C$6:$C$577,MATCH(L725,'Estructuras de Acero y Concreto'!$D$6:$D$577,0)))=FALSE,INDEX('Estructuras de Acero y Concreto'!$C$6:$C$577,MATCH(L725,'Estructuras de Acero y Concreto'!$D$6:$D$577,0)),IF(ISERROR(INDEX('Estructuras de Madera'!$C$5:$C$122,MATCH(L725,'Estructuras de Madera'!$D$5:$D$122,0)))=FALSE,INDEX('Estructuras de Madera'!$C$5:$C$122,MATCH(L725,'Estructuras de Madera'!$D$5:$D$122,0)),INDEX(SICODI!$G$3:$G$2404,MATCH(L725,SICODI!$G$3:$G$2404,0))))</f>
        <v>PPC40</v>
      </c>
      <c r="N725" s="121" t="str">
        <f>+IF(ISERROR(VLOOKUP(M725,'Resumen de precios LLTT'!$C$17:$D$3071,2,FALSE))=FALSE,VLOOKUP(M725,'Resumen de precios LLTT'!$C$17:$D$3071,2,FALSE),VLOOKUP(M725,SICODI!$G$3:$J$2404,2,FALSE))</f>
        <v>POSTE DE CONCRETO ARMADO PARA A. P. 11/200/120/285</v>
      </c>
      <c r="O725" s="58">
        <f>+IF(ISERROR(VLOOKUP(M725,'Resumen de precios LLTT'!$C$17:$G$3071,5,FALSE))=FALSE,VLOOKUP(M725,'Resumen de precios LLTT'!$C$17:$G$3071,5,FALSE),VLOOKUP(M725,SICODI!$G$3:$J$2404,4,FALSE))</f>
        <v>206.03</v>
      </c>
      <c r="P725" s="16">
        <f t="shared" si="105"/>
        <v>0.77</v>
      </c>
      <c r="Q725" s="78">
        <f t="shared" si="106"/>
        <v>364.67310000000003</v>
      </c>
      <c r="R725" s="56">
        <v>0</v>
      </c>
      <c r="S725" s="16">
        <f t="shared" si="107"/>
        <v>7.2000000000000008E-2</v>
      </c>
      <c r="T725" s="79">
        <f t="shared" si="108"/>
        <v>2.1880386000000005</v>
      </c>
      <c r="U725" s="80">
        <f t="shared" si="109"/>
        <v>0.2</v>
      </c>
      <c r="V725" s="81">
        <f t="shared" si="110"/>
        <v>0.43760772000000014</v>
      </c>
      <c r="W725" s="79">
        <f t="shared" si="111"/>
        <v>0.14725336301388503</v>
      </c>
      <c r="X725" s="60">
        <f t="shared" si="112"/>
        <v>0.1</v>
      </c>
      <c r="Y725" s="56">
        <f>+'INFO ENEL'!R713</f>
        <v>4</v>
      </c>
      <c r="Z725" s="59">
        <f t="shared" si="113"/>
        <v>0.4</v>
      </c>
    </row>
    <row r="726" spans="1:26" s="90" customFormat="1" ht="15" customHeight="1" x14ac:dyDescent="0.25">
      <c r="A726" s="55">
        <f>+'INFO ENEL'!A714</f>
        <v>709</v>
      </c>
      <c r="B726" s="121" t="str">
        <f>+INDEX($B$8:$B$15,MATCH(L726,$L$8:$L$15,0))</f>
        <v>SICODI</v>
      </c>
      <c r="C726" s="56" t="str">
        <f>+'INFO ENEL'!B714</f>
        <v>Lima</v>
      </c>
      <c r="D726" s="56" t="str">
        <f>+'INFO ENEL'!D714</f>
        <v>Distrito de Los Olivos</v>
      </c>
      <c r="E726" s="56" t="str">
        <f>+'INFO ENEL'!D714</f>
        <v>Distrito de Los Olivos</v>
      </c>
      <c r="F726" s="50">
        <f>+'INFO ENEL'!E714</f>
        <v>0</v>
      </c>
      <c r="G726" s="56" t="str">
        <f>+'INFO ENEL'!L714</f>
        <v>BT</v>
      </c>
      <c r="H726" s="57">
        <f>+'INFO ENEL'!M714</f>
        <v>26</v>
      </c>
      <c r="I726" s="56">
        <f>+'INFO ENEL'!N714</f>
        <v>11</v>
      </c>
      <c r="J726" s="56" t="str">
        <f>+'INFO ENEL'!O714</f>
        <v>Poste</v>
      </c>
      <c r="K726" s="56" t="str">
        <f>+'INFO ENEL'!P714</f>
        <v>Concreto</v>
      </c>
      <c r="L726" s="56" t="str">
        <f>+'INFO ENEL'!Q714</f>
        <v>PPC40</v>
      </c>
      <c r="M726" s="55" t="str">
        <f>+IF(ISERROR(INDEX('Estructuras de Acero y Concreto'!$C$6:$C$577,MATCH(L726,'Estructuras de Acero y Concreto'!$D$6:$D$577,0)))=FALSE,INDEX('Estructuras de Acero y Concreto'!$C$6:$C$577,MATCH(L726,'Estructuras de Acero y Concreto'!$D$6:$D$577,0)),IF(ISERROR(INDEX('Estructuras de Madera'!$C$5:$C$122,MATCH(L726,'Estructuras de Madera'!$D$5:$D$122,0)))=FALSE,INDEX('Estructuras de Madera'!$C$5:$C$122,MATCH(L726,'Estructuras de Madera'!$D$5:$D$122,0)),INDEX(SICODI!$G$3:$G$2404,MATCH(L726,SICODI!$G$3:$G$2404,0))))</f>
        <v>PPC40</v>
      </c>
      <c r="N726" s="121" t="str">
        <f>+IF(ISERROR(VLOOKUP(M726,'Resumen de precios LLTT'!$C$17:$D$3071,2,FALSE))=FALSE,VLOOKUP(M726,'Resumen de precios LLTT'!$C$17:$D$3071,2,FALSE),VLOOKUP(M726,SICODI!$G$3:$J$2404,2,FALSE))</f>
        <v>POSTE DE CONCRETO ARMADO PARA A. P. 11/200/120/285</v>
      </c>
      <c r="O726" s="58">
        <f>+IF(ISERROR(VLOOKUP(M726,'Resumen de precios LLTT'!$C$17:$G$3071,5,FALSE))=FALSE,VLOOKUP(M726,'Resumen de precios LLTT'!$C$17:$G$3071,5,FALSE),VLOOKUP(M726,SICODI!$G$3:$J$2404,4,FALSE))</f>
        <v>206.03</v>
      </c>
      <c r="P726" s="16">
        <f t="shared" si="105"/>
        <v>0.77</v>
      </c>
      <c r="Q726" s="78">
        <f t="shared" si="106"/>
        <v>364.67310000000003</v>
      </c>
      <c r="R726" s="56">
        <v>0</v>
      </c>
      <c r="S726" s="16">
        <f t="shared" si="107"/>
        <v>7.2000000000000008E-2</v>
      </c>
      <c r="T726" s="79">
        <f t="shared" si="108"/>
        <v>2.1880386000000005</v>
      </c>
      <c r="U726" s="80">
        <f t="shared" si="109"/>
        <v>0.2</v>
      </c>
      <c r="V726" s="81">
        <f t="shared" si="110"/>
        <v>0.43760772000000014</v>
      </c>
      <c r="W726" s="79">
        <f t="shared" si="111"/>
        <v>0.14725336301388503</v>
      </c>
      <c r="X726" s="60">
        <f t="shared" si="112"/>
        <v>0.1</v>
      </c>
      <c r="Y726" s="56">
        <f>+'INFO ENEL'!R714</f>
        <v>4</v>
      </c>
      <c r="Z726" s="59">
        <f t="shared" si="113"/>
        <v>0.4</v>
      </c>
    </row>
    <row r="727" spans="1:26" s="90" customFormat="1" ht="15" customHeight="1" x14ac:dyDescent="0.25">
      <c r="A727" s="55">
        <f>+'INFO ENEL'!A715</f>
        <v>710</v>
      </c>
      <c r="B727" s="121" t="str">
        <f>+INDEX($B$8:$B$15,MATCH(L727,$L$8:$L$15,0))</f>
        <v>SICODI</v>
      </c>
      <c r="C727" s="56" t="str">
        <f>+'INFO ENEL'!B715</f>
        <v>Lima</v>
      </c>
      <c r="D727" s="56" t="str">
        <f>+'INFO ENEL'!D715</f>
        <v>Distrito de Los Olivos</v>
      </c>
      <c r="E727" s="56" t="str">
        <f>+'INFO ENEL'!D715</f>
        <v>Distrito de Los Olivos</v>
      </c>
      <c r="F727" s="50">
        <f>+'INFO ENEL'!E715</f>
        <v>0</v>
      </c>
      <c r="G727" s="56" t="str">
        <f>+'INFO ENEL'!L715</f>
        <v>BT</v>
      </c>
      <c r="H727" s="57">
        <f>+'INFO ENEL'!M715</f>
        <v>75.5</v>
      </c>
      <c r="I727" s="56">
        <f>+'INFO ENEL'!N715</f>
        <v>11</v>
      </c>
      <c r="J727" s="56" t="str">
        <f>+'INFO ENEL'!O715</f>
        <v>Poste</v>
      </c>
      <c r="K727" s="56" t="str">
        <f>+'INFO ENEL'!P715</f>
        <v>Concreto</v>
      </c>
      <c r="L727" s="56" t="str">
        <f>+'INFO ENEL'!Q715</f>
        <v>PPC40</v>
      </c>
      <c r="M727" s="55" t="str">
        <f>+IF(ISERROR(INDEX('Estructuras de Acero y Concreto'!$C$6:$C$577,MATCH(L727,'Estructuras de Acero y Concreto'!$D$6:$D$577,0)))=FALSE,INDEX('Estructuras de Acero y Concreto'!$C$6:$C$577,MATCH(L727,'Estructuras de Acero y Concreto'!$D$6:$D$577,0)),IF(ISERROR(INDEX('Estructuras de Madera'!$C$5:$C$122,MATCH(L727,'Estructuras de Madera'!$D$5:$D$122,0)))=FALSE,INDEX('Estructuras de Madera'!$C$5:$C$122,MATCH(L727,'Estructuras de Madera'!$D$5:$D$122,0)),INDEX(SICODI!$G$3:$G$2404,MATCH(L727,SICODI!$G$3:$G$2404,0))))</f>
        <v>PPC40</v>
      </c>
      <c r="N727" s="121" t="str">
        <f>+IF(ISERROR(VLOOKUP(M727,'Resumen de precios LLTT'!$C$17:$D$3071,2,FALSE))=FALSE,VLOOKUP(M727,'Resumen de precios LLTT'!$C$17:$D$3071,2,FALSE),VLOOKUP(M727,SICODI!$G$3:$J$2404,2,FALSE))</f>
        <v>POSTE DE CONCRETO ARMADO PARA A. P. 11/200/120/285</v>
      </c>
      <c r="O727" s="58">
        <f>+IF(ISERROR(VLOOKUP(M727,'Resumen de precios LLTT'!$C$17:$G$3071,5,FALSE))=FALSE,VLOOKUP(M727,'Resumen de precios LLTT'!$C$17:$G$3071,5,FALSE),VLOOKUP(M727,SICODI!$G$3:$J$2404,4,FALSE))</f>
        <v>206.03</v>
      </c>
      <c r="P727" s="16">
        <f t="shared" si="105"/>
        <v>0.77</v>
      </c>
      <c r="Q727" s="78">
        <f t="shared" si="106"/>
        <v>364.67310000000003</v>
      </c>
      <c r="R727" s="56">
        <v>0</v>
      </c>
      <c r="S727" s="16">
        <f t="shared" si="107"/>
        <v>7.2000000000000008E-2</v>
      </c>
      <c r="T727" s="79">
        <f t="shared" si="108"/>
        <v>2.1880386000000005</v>
      </c>
      <c r="U727" s="80">
        <f t="shared" si="109"/>
        <v>0.2</v>
      </c>
      <c r="V727" s="81">
        <f t="shared" si="110"/>
        <v>0.43760772000000014</v>
      </c>
      <c r="W727" s="79">
        <f t="shared" si="111"/>
        <v>0.14725336301388503</v>
      </c>
      <c r="X727" s="60">
        <f t="shared" si="112"/>
        <v>0.1</v>
      </c>
      <c r="Y727" s="56">
        <f>+'INFO ENEL'!R715</f>
        <v>4</v>
      </c>
      <c r="Z727" s="59">
        <f t="shared" si="113"/>
        <v>0.4</v>
      </c>
    </row>
    <row r="728" spans="1:26" s="90" customFormat="1" ht="15" customHeight="1" x14ac:dyDescent="0.25">
      <c r="A728" s="55">
        <f>+'INFO ENEL'!A716</f>
        <v>711</v>
      </c>
      <c r="B728" s="121" t="str">
        <f>+INDEX($B$8:$B$15,MATCH(L728,$L$8:$L$15,0))</f>
        <v>SICODI</v>
      </c>
      <c r="C728" s="56" t="str">
        <f>+'INFO ENEL'!B716</f>
        <v>Lima</v>
      </c>
      <c r="D728" s="56" t="str">
        <f>+'INFO ENEL'!D716</f>
        <v>Distrito de Los Olivos</v>
      </c>
      <c r="E728" s="56" t="str">
        <f>+'INFO ENEL'!D716</f>
        <v>Distrito de Los Olivos</v>
      </c>
      <c r="F728" s="50">
        <f>+'INFO ENEL'!E716</f>
        <v>0</v>
      </c>
      <c r="G728" s="56" t="str">
        <f>+'INFO ENEL'!L716</f>
        <v>BT</v>
      </c>
      <c r="H728" s="57">
        <f>+'INFO ENEL'!M716</f>
        <v>78.3</v>
      </c>
      <c r="I728" s="56">
        <f>+'INFO ENEL'!N716</f>
        <v>11</v>
      </c>
      <c r="J728" s="56" t="str">
        <f>+'INFO ENEL'!O716</f>
        <v>Poste</v>
      </c>
      <c r="K728" s="56" t="str">
        <f>+'INFO ENEL'!P716</f>
        <v>Concreto</v>
      </c>
      <c r="L728" s="56" t="str">
        <f>+'INFO ENEL'!Q716</f>
        <v>PPC40</v>
      </c>
      <c r="M728" s="55" t="str">
        <f>+IF(ISERROR(INDEX('Estructuras de Acero y Concreto'!$C$6:$C$577,MATCH(L728,'Estructuras de Acero y Concreto'!$D$6:$D$577,0)))=FALSE,INDEX('Estructuras de Acero y Concreto'!$C$6:$C$577,MATCH(L728,'Estructuras de Acero y Concreto'!$D$6:$D$577,0)),IF(ISERROR(INDEX('Estructuras de Madera'!$C$5:$C$122,MATCH(L728,'Estructuras de Madera'!$D$5:$D$122,0)))=FALSE,INDEX('Estructuras de Madera'!$C$5:$C$122,MATCH(L728,'Estructuras de Madera'!$D$5:$D$122,0)),INDEX(SICODI!$G$3:$G$2404,MATCH(L728,SICODI!$G$3:$G$2404,0))))</f>
        <v>PPC40</v>
      </c>
      <c r="N728" s="121" t="str">
        <f>+IF(ISERROR(VLOOKUP(M728,'Resumen de precios LLTT'!$C$17:$D$3071,2,FALSE))=FALSE,VLOOKUP(M728,'Resumen de precios LLTT'!$C$17:$D$3071,2,FALSE),VLOOKUP(M728,SICODI!$G$3:$J$2404,2,FALSE))</f>
        <v>POSTE DE CONCRETO ARMADO PARA A. P. 11/200/120/285</v>
      </c>
      <c r="O728" s="58">
        <f>+IF(ISERROR(VLOOKUP(M728,'Resumen de precios LLTT'!$C$17:$G$3071,5,FALSE))=FALSE,VLOOKUP(M728,'Resumen de precios LLTT'!$C$17:$G$3071,5,FALSE),VLOOKUP(M728,SICODI!$G$3:$J$2404,4,FALSE))</f>
        <v>206.03</v>
      </c>
      <c r="P728" s="16">
        <f t="shared" si="105"/>
        <v>0.77</v>
      </c>
      <c r="Q728" s="78">
        <f t="shared" si="106"/>
        <v>364.67310000000003</v>
      </c>
      <c r="R728" s="56">
        <v>0</v>
      </c>
      <c r="S728" s="16">
        <f t="shared" si="107"/>
        <v>7.2000000000000008E-2</v>
      </c>
      <c r="T728" s="79">
        <f t="shared" si="108"/>
        <v>2.1880386000000005</v>
      </c>
      <c r="U728" s="80">
        <f t="shared" si="109"/>
        <v>0.2</v>
      </c>
      <c r="V728" s="81">
        <f t="shared" si="110"/>
        <v>0.43760772000000014</v>
      </c>
      <c r="W728" s="79">
        <f t="shared" si="111"/>
        <v>0.14725336301388503</v>
      </c>
      <c r="X728" s="60">
        <f t="shared" si="112"/>
        <v>0.1</v>
      </c>
      <c r="Y728" s="56">
        <f>+'INFO ENEL'!R716</f>
        <v>4</v>
      </c>
      <c r="Z728" s="59">
        <f t="shared" si="113"/>
        <v>0.4</v>
      </c>
    </row>
    <row r="729" spans="1:26" s="90" customFormat="1" ht="15" customHeight="1" x14ac:dyDescent="0.25">
      <c r="A729" s="55">
        <f>+'INFO ENEL'!A717</f>
        <v>712</v>
      </c>
      <c r="B729" s="121" t="str">
        <f>+INDEX($B$8:$B$15,MATCH(L729,$L$8:$L$15,0))</f>
        <v>SICODI</v>
      </c>
      <c r="C729" s="56" t="str">
        <f>+'INFO ENEL'!B717</f>
        <v>Lima</v>
      </c>
      <c r="D729" s="56" t="str">
        <f>+'INFO ENEL'!D717</f>
        <v>Distrito de Los Olivos</v>
      </c>
      <c r="E729" s="56" t="str">
        <f>+'INFO ENEL'!D717</f>
        <v>Distrito de Los Olivos</v>
      </c>
      <c r="F729" s="50">
        <f>+'INFO ENEL'!E717</f>
        <v>0</v>
      </c>
      <c r="G729" s="56" t="str">
        <f>+'INFO ENEL'!L717</f>
        <v>BT</v>
      </c>
      <c r="H729" s="57">
        <f>+'INFO ENEL'!M717</f>
        <v>58.2</v>
      </c>
      <c r="I729" s="56">
        <f>+'INFO ENEL'!N717</f>
        <v>11</v>
      </c>
      <c r="J729" s="56" t="str">
        <f>+'INFO ENEL'!O717</f>
        <v>Poste</v>
      </c>
      <c r="K729" s="56" t="str">
        <f>+'INFO ENEL'!P717</f>
        <v>Concreto</v>
      </c>
      <c r="L729" s="56" t="str">
        <f>+'INFO ENEL'!Q717</f>
        <v>PPC40</v>
      </c>
      <c r="M729" s="55" t="str">
        <f>+IF(ISERROR(INDEX('Estructuras de Acero y Concreto'!$C$6:$C$577,MATCH(L729,'Estructuras de Acero y Concreto'!$D$6:$D$577,0)))=FALSE,INDEX('Estructuras de Acero y Concreto'!$C$6:$C$577,MATCH(L729,'Estructuras de Acero y Concreto'!$D$6:$D$577,0)),IF(ISERROR(INDEX('Estructuras de Madera'!$C$5:$C$122,MATCH(L729,'Estructuras de Madera'!$D$5:$D$122,0)))=FALSE,INDEX('Estructuras de Madera'!$C$5:$C$122,MATCH(L729,'Estructuras de Madera'!$D$5:$D$122,0)),INDEX(SICODI!$G$3:$G$2404,MATCH(L729,SICODI!$G$3:$G$2404,0))))</f>
        <v>PPC40</v>
      </c>
      <c r="N729" s="121" t="str">
        <f>+IF(ISERROR(VLOOKUP(M729,'Resumen de precios LLTT'!$C$17:$D$3071,2,FALSE))=FALSE,VLOOKUP(M729,'Resumen de precios LLTT'!$C$17:$D$3071,2,FALSE),VLOOKUP(M729,SICODI!$G$3:$J$2404,2,FALSE))</f>
        <v>POSTE DE CONCRETO ARMADO PARA A. P. 11/200/120/285</v>
      </c>
      <c r="O729" s="58">
        <f>+IF(ISERROR(VLOOKUP(M729,'Resumen de precios LLTT'!$C$17:$G$3071,5,FALSE))=FALSE,VLOOKUP(M729,'Resumen de precios LLTT'!$C$17:$G$3071,5,FALSE),VLOOKUP(M729,SICODI!$G$3:$J$2404,4,FALSE))</f>
        <v>206.03</v>
      </c>
      <c r="P729" s="16">
        <f t="shared" si="105"/>
        <v>0.77</v>
      </c>
      <c r="Q729" s="78">
        <f t="shared" si="106"/>
        <v>364.67310000000003</v>
      </c>
      <c r="R729" s="56">
        <v>0</v>
      </c>
      <c r="S729" s="16">
        <f t="shared" si="107"/>
        <v>7.2000000000000008E-2</v>
      </c>
      <c r="T729" s="79">
        <f t="shared" si="108"/>
        <v>2.1880386000000005</v>
      </c>
      <c r="U729" s="80">
        <f t="shared" si="109"/>
        <v>0.2</v>
      </c>
      <c r="V729" s="81">
        <f t="shared" si="110"/>
        <v>0.43760772000000014</v>
      </c>
      <c r="W729" s="79">
        <f t="shared" si="111"/>
        <v>0.14725336301388503</v>
      </c>
      <c r="X729" s="60">
        <f t="shared" si="112"/>
        <v>0.1</v>
      </c>
      <c r="Y729" s="56">
        <f>+'INFO ENEL'!R717</f>
        <v>4</v>
      </c>
      <c r="Z729" s="59">
        <f t="shared" si="113"/>
        <v>0.4</v>
      </c>
    </row>
    <row r="730" spans="1:26" s="90" customFormat="1" ht="15" customHeight="1" x14ac:dyDescent="0.25">
      <c r="A730" s="55">
        <f>+'INFO ENEL'!A718</f>
        <v>713</v>
      </c>
      <c r="B730" s="121" t="str">
        <f>+INDEX($B$8:$B$15,MATCH(L730,$L$8:$L$15,0))</f>
        <v>SICODI</v>
      </c>
      <c r="C730" s="56" t="str">
        <f>+'INFO ENEL'!B718</f>
        <v>Lima</v>
      </c>
      <c r="D730" s="56" t="str">
        <f>+'INFO ENEL'!D718</f>
        <v>Distrito de Los Olivos</v>
      </c>
      <c r="E730" s="56" t="str">
        <f>+'INFO ENEL'!D718</f>
        <v>Distrito de Los Olivos</v>
      </c>
      <c r="F730" s="50">
        <f>+'INFO ENEL'!E718</f>
        <v>0</v>
      </c>
      <c r="G730" s="56" t="str">
        <f>+'INFO ENEL'!L718</f>
        <v>BT</v>
      </c>
      <c r="H730" s="57">
        <f>+'INFO ENEL'!M718</f>
        <v>47.7</v>
      </c>
      <c r="I730" s="56">
        <f>+'INFO ENEL'!N718</f>
        <v>11</v>
      </c>
      <c r="J730" s="56" t="str">
        <f>+'INFO ENEL'!O718</f>
        <v>Poste</v>
      </c>
      <c r="K730" s="56" t="str">
        <f>+'INFO ENEL'!P718</f>
        <v>Concreto</v>
      </c>
      <c r="L730" s="56" t="str">
        <f>+'INFO ENEL'!Q718</f>
        <v>PPC40</v>
      </c>
      <c r="M730" s="55" t="str">
        <f>+IF(ISERROR(INDEX('Estructuras de Acero y Concreto'!$C$6:$C$577,MATCH(L730,'Estructuras de Acero y Concreto'!$D$6:$D$577,0)))=FALSE,INDEX('Estructuras de Acero y Concreto'!$C$6:$C$577,MATCH(L730,'Estructuras de Acero y Concreto'!$D$6:$D$577,0)),IF(ISERROR(INDEX('Estructuras de Madera'!$C$5:$C$122,MATCH(L730,'Estructuras de Madera'!$D$5:$D$122,0)))=FALSE,INDEX('Estructuras de Madera'!$C$5:$C$122,MATCH(L730,'Estructuras de Madera'!$D$5:$D$122,0)),INDEX(SICODI!$G$3:$G$2404,MATCH(L730,SICODI!$G$3:$G$2404,0))))</f>
        <v>PPC40</v>
      </c>
      <c r="N730" s="121" t="str">
        <f>+IF(ISERROR(VLOOKUP(M730,'Resumen de precios LLTT'!$C$17:$D$3071,2,FALSE))=FALSE,VLOOKUP(M730,'Resumen de precios LLTT'!$C$17:$D$3071,2,FALSE),VLOOKUP(M730,SICODI!$G$3:$J$2404,2,FALSE))</f>
        <v>POSTE DE CONCRETO ARMADO PARA A. P. 11/200/120/285</v>
      </c>
      <c r="O730" s="58">
        <f>+IF(ISERROR(VLOOKUP(M730,'Resumen de precios LLTT'!$C$17:$G$3071,5,FALSE))=FALSE,VLOOKUP(M730,'Resumen de precios LLTT'!$C$17:$G$3071,5,FALSE),VLOOKUP(M730,SICODI!$G$3:$J$2404,4,FALSE))</f>
        <v>206.03</v>
      </c>
      <c r="P730" s="16">
        <f t="shared" si="105"/>
        <v>0.77</v>
      </c>
      <c r="Q730" s="78">
        <f t="shared" si="106"/>
        <v>364.67310000000003</v>
      </c>
      <c r="R730" s="56">
        <v>0</v>
      </c>
      <c r="S730" s="16">
        <f t="shared" si="107"/>
        <v>7.2000000000000008E-2</v>
      </c>
      <c r="T730" s="79">
        <f t="shared" si="108"/>
        <v>2.1880386000000005</v>
      </c>
      <c r="U730" s="80">
        <f t="shared" si="109"/>
        <v>0.2</v>
      </c>
      <c r="V730" s="81">
        <f t="shared" si="110"/>
        <v>0.43760772000000014</v>
      </c>
      <c r="W730" s="79">
        <f t="shared" si="111"/>
        <v>0.14725336301388503</v>
      </c>
      <c r="X730" s="60">
        <f t="shared" si="112"/>
        <v>0.1</v>
      </c>
      <c r="Y730" s="56">
        <f>+'INFO ENEL'!R718</f>
        <v>4</v>
      </c>
      <c r="Z730" s="59">
        <f t="shared" si="113"/>
        <v>0.4</v>
      </c>
    </row>
    <row r="731" spans="1:26" s="90" customFormat="1" ht="15" customHeight="1" x14ac:dyDescent="0.25">
      <c r="A731" s="55">
        <f>+'INFO ENEL'!A719</f>
        <v>714</v>
      </c>
      <c r="B731" s="121" t="str">
        <f>+INDEX($B$8:$B$15,MATCH(L731,$L$8:$L$15,0))</f>
        <v>SICODI</v>
      </c>
      <c r="C731" s="56" t="str">
        <f>+'INFO ENEL'!B719</f>
        <v>Lima</v>
      </c>
      <c r="D731" s="56" t="str">
        <f>+'INFO ENEL'!D719</f>
        <v>Distrito de Los Olivos</v>
      </c>
      <c r="E731" s="56" t="str">
        <f>+'INFO ENEL'!D719</f>
        <v>Distrito de Los Olivos</v>
      </c>
      <c r="F731" s="50">
        <f>+'INFO ENEL'!E719</f>
        <v>0</v>
      </c>
      <c r="G731" s="56" t="str">
        <f>+'INFO ENEL'!L719</f>
        <v>BT</v>
      </c>
      <c r="H731" s="57">
        <f>+'INFO ENEL'!M719</f>
        <v>66.030296076876709</v>
      </c>
      <c r="I731" s="56">
        <f>+'INFO ENEL'!N719</f>
        <v>11</v>
      </c>
      <c r="J731" s="56" t="str">
        <f>+'INFO ENEL'!O719</f>
        <v>Poste</v>
      </c>
      <c r="K731" s="56" t="str">
        <f>+'INFO ENEL'!P719</f>
        <v>Concreto</v>
      </c>
      <c r="L731" s="56" t="str">
        <f>+'INFO ENEL'!Q719</f>
        <v>PPC40</v>
      </c>
      <c r="M731" s="55" t="str">
        <f>+IF(ISERROR(INDEX('Estructuras de Acero y Concreto'!$C$6:$C$577,MATCH(L731,'Estructuras de Acero y Concreto'!$D$6:$D$577,0)))=FALSE,INDEX('Estructuras de Acero y Concreto'!$C$6:$C$577,MATCH(L731,'Estructuras de Acero y Concreto'!$D$6:$D$577,0)),IF(ISERROR(INDEX('Estructuras de Madera'!$C$5:$C$122,MATCH(L731,'Estructuras de Madera'!$D$5:$D$122,0)))=FALSE,INDEX('Estructuras de Madera'!$C$5:$C$122,MATCH(L731,'Estructuras de Madera'!$D$5:$D$122,0)),INDEX(SICODI!$G$3:$G$2404,MATCH(L731,SICODI!$G$3:$G$2404,0))))</f>
        <v>PPC40</v>
      </c>
      <c r="N731" s="121" t="str">
        <f>+IF(ISERROR(VLOOKUP(M731,'Resumen de precios LLTT'!$C$17:$D$3071,2,FALSE))=FALSE,VLOOKUP(M731,'Resumen de precios LLTT'!$C$17:$D$3071,2,FALSE),VLOOKUP(M731,SICODI!$G$3:$J$2404,2,FALSE))</f>
        <v>POSTE DE CONCRETO ARMADO PARA A. P. 11/200/120/285</v>
      </c>
      <c r="O731" s="58">
        <f>+IF(ISERROR(VLOOKUP(M731,'Resumen de precios LLTT'!$C$17:$G$3071,5,FALSE))=FALSE,VLOOKUP(M731,'Resumen de precios LLTT'!$C$17:$G$3071,5,FALSE),VLOOKUP(M731,SICODI!$G$3:$J$2404,4,FALSE))</f>
        <v>206.03</v>
      </c>
      <c r="P731" s="16">
        <f t="shared" si="105"/>
        <v>0.77</v>
      </c>
      <c r="Q731" s="78">
        <f t="shared" si="106"/>
        <v>364.67310000000003</v>
      </c>
      <c r="R731" s="56">
        <v>0</v>
      </c>
      <c r="S731" s="16">
        <f t="shared" si="107"/>
        <v>7.2000000000000008E-2</v>
      </c>
      <c r="T731" s="79">
        <f t="shared" si="108"/>
        <v>2.1880386000000005</v>
      </c>
      <c r="U731" s="80">
        <f t="shared" si="109"/>
        <v>0.2</v>
      </c>
      <c r="V731" s="81">
        <f t="shared" si="110"/>
        <v>0.43760772000000014</v>
      </c>
      <c r="W731" s="79">
        <f t="shared" si="111"/>
        <v>0.14725336301388503</v>
      </c>
      <c r="X731" s="60">
        <f t="shared" si="112"/>
        <v>0.1</v>
      </c>
      <c r="Y731" s="56">
        <f>+'INFO ENEL'!R719</f>
        <v>4</v>
      </c>
      <c r="Z731" s="59">
        <f t="shared" si="113"/>
        <v>0.4</v>
      </c>
    </row>
    <row r="732" spans="1:26" s="90" customFormat="1" ht="15" customHeight="1" x14ac:dyDescent="0.25">
      <c r="A732" s="55">
        <f>+'INFO ENEL'!A720</f>
        <v>715</v>
      </c>
      <c r="B732" s="121" t="str">
        <f>+INDEX($B$8:$B$15,MATCH(L732,$L$8:$L$15,0))</f>
        <v>SICODI</v>
      </c>
      <c r="C732" s="56" t="str">
        <f>+'INFO ENEL'!B720</f>
        <v>Lima</v>
      </c>
      <c r="D732" s="56" t="str">
        <f>+'INFO ENEL'!D720</f>
        <v>Distrito de Los Olivos</v>
      </c>
      <c r="E732" s="56" t="str">
        <f>+'INFO ENEL'!D720</f>
        <v>Distrito de Los Olivos</v>
      </c>
      <c r="F732" s="50">
        <f>+'INFO ENEL'!E720</f>
        <v>0</v>
      </c>
      <c r="G732" s="56" t="str">
        <f>+'INFO ENEL'!L720</f>
        <v>BT</v>
      </c>
      <c r="H732" s="57">
        <f>+'INFO ENEL'!M720</f>
        <v>58.796192053765267</v>
      </c>
      <c r="I732" s="56">
        <f>+'INFO ENEL'!N720</f>
        <v>11</v>
      </c>
      <c r="J732" s="56" t="str">
        <f>+'INFO ENEL'!O720</f>
        <v>Poste</v>
      </c>
      <c r="K732" s="56" t="str">
        <f>+'INFO ENEL'!P720</f>
        <v>Concreto</v>
      </c>
      <c r="L732" s="56" t="str">
        <f>+'INFO ENEL'!Q720</f>
        <v>PPC40</v>
      </c>
      <c r="M732" s="55" t="str">
        <f>+IF(ISERROR(INDEX('Estructuras de Acero y Concreto'!$C$6:$C$577,MATCH(L732,'Estructuras de Acero y Concreto'!$D$6:$D$577,0)))=FALSE,INDEX('Estructuras de Acero y Concreto'!$C$6:$C$577,MATCH(L732,'Estructuras de Acero y Concreto'!$D$6:$D$577,0)),IF(ISERROR(INDEX('Estructuras de Madera'!$C$5:$C$122,MATCH(L732,'Estructuras de Madera'!$D$5:$D$122,0)))=FALSE,INDEX('Estructuras de Madera'!$C$5:$C$122,MATCH(L732,'Estructuras de Madera'!$D$5:$D$122,0)),INDEX(SICODI!$G$3:$G$2404,MATCH(L732,SICODI!$G$3:$G$2404,0))))</f>
        <v>PPC40</v>
      </c>
      <c r="N732" s="121" t="str">
        <f>+IF(ISERROR(VLOOKUP(M732,'Resumen de precios LLTT'!$C$17:$D$3071,2,FALSE))=FALSE,VLOOKUP(M732,'Resumen de precios LLTT'!$C$17:$D$3071,2,FALSE),VLOOKUP(M732,SICODI!$G$3:$J$2404,2,FALSE))</f>
        <v>POSTE DE CONCRETO ARMADO PARA A. P. 11/200/120/285</v>
      </c>
      <c r="O732" s="58">
        <f>+IF(ISERROR(VLOOKUP(M732,'Resumen de precios LLTT'!$C$17:$G$3071,5,FALSE))=FALSE,VLOOKUP(M732,'Resumen de precios LLTT'!$C$17:$G$3071,5,FALSE),VLOOKUP(M732,SICODI!$G$3:$J$2404,4,FALSE))</f>
        <v>206.03</v>
      </c>
      <c r="P732" s="16">
        <f t="shared" si="105"/>
        <v>0.77</v>
      </c>
      <c r="Q732" s="78">
        <f t="shared" si="106"/>
        <v>364.67310000000003</v>
      </c>
      <c r="R732" s="56">
        <v>0</v>
      </c>
      <c r="S732" s="16">
        <f t="shared" si="107"/>
        <v>7.2000000000000008E-2</v>
      </c>
      <c r="T732" s="79">
        <f t="shared" si="108"/>
        <v>2.1880386000000005</v>
      </c>
      <c r="U732" s="80">
        <f t="shared" si="109"/>
        <v>0.2</v>
      </c>
      <c r="V732" s="81">
        <f t="shared" si="110"/>
        <v>0.43760772000000014</v>
      </c>
      <c r="W732" s="79">
        <f t="shared" si="111"/>
        <v>0.14725336301388503</v>
      </c>
      <c r="X732" s="60">
        <f t="shared" si="112"/>
        <v>0.1</v>
      </c>
      <c r="Y732" s="56">
        <f>+'INFO ENEL'!R720</f>
        <v>4</v>
      </c>
      <c r="Z732" s="59">
        <f t="shared" si="113"/>
        <v>0.4</v>
      </c>
    </row>
    <row r="733" spans="1:26" s="90" customFormat="1" ht="15" customHeight="1" x14ac:dyDescent="0.25">
      <c r="A733" s="55">
        <f>+'INFO ENEL'!A721</f>
        <v>716</v>
      </c>
      <c r="B733" s="121" t="str">
        <f>+INDEX($B$8:$B$15,MATCH(L733,$L$8:$L$15,0))</f>
        <v>SICODI</v>
      </c>
      <c r="C733" s="56" t="str">
        <f>+'INFO ENEL'!B721</f>
        <v>Lima</v>
      </c>
      <c r="D733" s="56" t="str">
        <f>+'INFO ENEL'!D721</f>
        <v>Distrito de Los Olivos</v>
      </c>
      <c r="E733" s="56" t="str">
        <f>+'INFO ENEL'!D721</f>
        <v>Distrito de Los Olivos</v>
      </c>
      <c r="F733" s="50">
        <f>+'INFO ENEL'!E721</f>
        <v>0</v>
      </c>
      <c r="G733" s="56" t="str">
        <f>+'INFO ENEL'!L721</f>
        <v>BT</v>
      </c>
      <c r="H733" s="57">
        <f>+'INFO ENEL'!M721</f>
        <v>56.400294325558946</v>
      </c>
      <c r="I733" s="56">
        <f>+'INFO ENEL'!N721</f>
        <v>11</v>
      </c>
      <c r="J733" s="56" t="str">
        <f>+'INFO ENEL'!O721</f>
        <v>Poste</v>
      </c>
      <c r="K733" s="56" t="str">
        <f>+'INFO ENEL'!P721</f>
        <v>Concreto</v>
      </c>
      <c r="L733" s="56" t="str">
        <f>+'INFO ENEL'!Q721</f>
        <v>PPC40</v>
      </c>
      <c r="M733" s="55" t="str">
        <f>+IF(ISERROR(INDEX('Estructuras de Acero y Concreto'!$C$6:$C$577,MATCH(L733,'Estructuras de Acero y Concreto'!$D$6:$D$577,0)))=FALSE,INDEX('Estructuras de Acero y Concreto'!$C$6:$C$577,MATCH(L733,'Estructuras de Acero y Concreto'!$D$6:$D$577,0)),IF(ISERROR(INDEX('Estructuras de Madera'!$C$5:$C$122,MATCH(L733,'Estructuras de Madera'!$D$5:$D$122,0)))=FALSE,INDEX('Estructuras de Madera'!$C$5:$C$122,MATCH(L733,'Estructuras de Madera'!$D$5:$D$122,0)),INDEX(SICODI!$G$3:$G$2404,MATCH(L733,SICODI!$G$3:$G$2404,0))))</f>
        <v>PPC40</v>
      </c>
      <c r="N733" s="121" t="str">
        <f>+IF(ISERROR(VLOOKUP(M733,'Resumen de precios LLTT'!$C$17:$D$3071,2,FALSE))=FALSE,VLOOKUP(M733,'Resumen de precios LLTT'!$C$17:$D$3071,2,FALSE),VLOOKUP(M733,SICODI!$G$3:$J$2404,2,FALSE))</f>
        <v>POSTE DE CONCRETO ARMADO PARA A. P. 11/200/120/285</v>
      </c>
      <c r="O733" s="58">
        <f>+IF(ISERROR(VLOOKUP(M733,'Resumen de precios LLTT'!$C$17:$G$3071,5,FALSE))=FALSE,VLOOKUP(M733,'Resumen de precios LLTT'!$C$17:$G$3071,5,FALSE),VLOOKUP(M733,SICODI!$G$3:$J$2404,4,FALSE))</f>
        <v>206.03</v>
      </c>
      <c r="P733" s="16">
        <f t="shared" si="105"/>
        <v>0.77</v>
      </c>
      <c r="Q733" s="78">
        <f t="shared" si="106"/>
        <v>364.67310000000003</v>
      </c>
      <c r="R733" s="56">
        <v>0</v>
      </c>
      <c r="S733" s="16">
        <f t="shared" si="107"/>
        <v>7.2000000000000008E-2</v>
      </c>
      <c r="T733" s="79">
        <f t="shared" si="108"/>
        <v>2.1880386000000005</v>
      </c>
      <c r="U733" s="80">
        <f t="shared" si="109"/>
        <v>0.2</v>
      </c>
      <c r="V733" s="81">
        <f t="shared" si="110"/>
        <v>0.43760772000000014</v>
      </c>
      <c r="W733" s="79">
        <f t="shared" si="111"/>
        <v>0.14725336301388503</v>
      </c>
      <c r="X733" s="60">
        <f t="shared" si="112"/>
        <v>0.1</v>
      </c>
      <c r="Y733" s="56">
        <f>+'INFO ENEL'!R721</f>
        <v>4</v>
      </c>
      <c r="Z733" s="59">
        <f t="shared" si="113"/>
        <v>0.4</v>
      </c>
    </row>
    <row r="734" spans="1:26" s="90" customFormat="1" ht="15" customHeight="1" x14ac:dyDescent="0.25">
      <c r="A734" s="55">
        <f>+'INFO ENEL'!A722</f>
        <v>717</v>
      </c>
      <c r="B734" s="121" t="str">
        <f>+INDEX($B$8:$B$15,MATCH(L734,$L$8:$L$15,0))</f>
        <v>SICODI</v>
      </c>
      <c r="C734" s="56" t="str">
        <f>+'INFO ENEL'!B722</f>
        <v>Callao</v>
      </c>
      <c r="D734" s="56" t="str">
        <f>+'INFO ENEL'!D722</f>
        <v>Distrito del Callao</v>
      </c>
      <c r="E734" s="56" t="str">
        <f>+'INFO ENEL'!D722</f>
        <v>Distrito del Callao</v>
      </c>
      <c r="F734" s="50">
        <f>+'INFO ENEL'!E722</f>
        <v>0</v>
      </c>
      <c r="G734" s="56" t="str">
        <f>+'INFO ENEL'!L722</f>
        <v>BT</v>
      </c>
      <c r="H734" s="57">
        <f>+'INFO ENEL'!M722</f>
        <v>21.587033144922902</v>
      </c>
      <c r="I734" s="56">
        <f>+'INFO ENEL'!N722</f>
        <v>11</v>
      </c>
      <c r="J734" s="56" t="str">
        <f>+'INFO ENEL'!O722</f>
        <v>Poste</v>
      </c>
      <c r="K734" s="56" t="str">
        <f>+'INFO ENEL'!P722</f>
        <v>Concreto</v>
      </c>
      <c r="L734" s="56" t="str">
        <f>+'INFO ENEL'!Q722</f>
        <v>PPC40</v>
      </c>
      <c r="M734" s="55" t="str">
        <f>+IF(ISERROR(INDEX('Estructuras de Acero y Concreto'!$C$6:$C$577,MATCH(L734,'Estructuras de Acero y Concreto'!$D$6:$D$577,0)))=FALSE,INDEX('Estructuras de Acero y Concreto'!$C$6:$C$577,MATCH(L734,'Estructuras de Acero y Concreto'!$D$6:$D$577,0)),IF(ISERROR(INDEX('Estructuras de Madera'!$C$5:$C$122,MATCH(L734,'Estructuras de Madera'!$D$5:$D$122,0)))=FALSE,INDEX('Estructuras de Madera'!$C$5:$C$122,MATCH(L734,'Estructuras de Madera'!$D$5:$D$122,0)),INDEX(SICODI!$G$3:$G$2404,MATCH(L734,SICODI!$G$3:$G$2404,0))))</f>
        <v>PPC40</v>
      </c>
      <c r="N734" s="121" t="str">
        <f>+IF(ISERROR(VLOOKUP(M734,'Resumen de precios LLTT'!$C$17:$D$3071,2,FALSE))=FALSE,VLOOKUP(M734,'Resumen de precios LLTT'!$C$17:$D$3071,2,FALSE),VLOOKUP(M734,SICODI!$G$3:$J$2404,2,FALSE))</f>
        <v>POSTE DE CONCRETO ARMADO PARA A. P. 11/200/120/285</v>
      </c>
      <c r="O734" s="58">
        <f>+IF(ISERROR(VLOOKUP(M734,'Resumen de precios LLTT'!$C$17:$G$3071,5,FALSE))=FALSE,VLOOKUP(M734,'Resumen de precios LLTT'!$C$17:$G$3071,5,FALSE),VLOOKUP(M734,SICODI!$G$3:$J$2404,4,FALSE))</f>
        <v>206.03</v>
      </c>
      <c r="P734" s="16">
        <f t="shared" si="105"/>
        <v>0.77</v>
      </c>
      <c r="Q734" s="78">
        <f t="shared" si="106"/>
        <v>364.67310000000003</v>
      </c>
      <c r="R734" s="56">
        <v>0</v>
      </c>
      <c r="S734" s="16">
        <f t="shared" si="107"/>
        <v>7.2000000000000008E-2</v>
      </c>
      <c r="T734" s="79">
        <f t="shared" si="108"/>
        <v>2.1880386000000005</v>
      </c>
      <c r="U734" s="80">
        <f t="shared" si="109"/>
        <v>0.2</v>
      </c>
      <c r="V734" s="81">
        <f t="shared" si="110"/>
        <v>0.43760772000000014</v>
      </c>
      <c r="W734" s="79">
        <f t="shared" si="111"/>
        <v>0.14725336301388503</v>
      </c>
      <c r="X734" s="60">
        <f t="shared" si="112"/>
        <v>0.1</v>
      </c>
      <c r="Y734" s="56">
        <f>+'INFO ENEL'!R722</f>
        <v>4</v>
      </c>
      <c r="Z734" s="59">
        <f t="shared" si="113"/>
        <v>0.4</v>
      </c>
    </row>
    <row r="735" spans="1:26" s="90" customFormat="1" ht="15" customHeight="1" x14ac:dyDescent="0.25">
      <c r="A735" s="55">
        <f>+'INFO ENEL'!A723</f>
        <v>718</v>
      </c>
      <c r="B735" s="121" t="str">
        <f>+INDEX($B$8:$B$15,MATCH(L735,$L$8:$L$15,0))</f>
        <v>SICODI</v>
      </c>
      <c r="C735" s="56" t="str">
        <f>+'INFO ENEL'!B723</f>
        <v>Callao</v>
      </c>
      <c r="D735" s="56" t="str">
        <f>+'INFO ENEL'!D723</f>
        <v>Distrito del Callao</v>
      </c>
      <c r="E735" s="56" t="str">
        <f>+'INFO ENEL'!D723</f>
        <v>Distrito del Callao</v>
      </c>
      <c r="F735" s="50">
        <f>+'INFO ENEL'!E723</f>
        <v>0</v>
      </c>
      <c r="G735" s="56" t="str">
        <f>+'INFO ENEL'!L723</f>
        <v>BT</v>
      </c>
      <c r="H735" s="57">
        <f>+'INFO ENEL'!M723</f>
        <v>23.430749027719962</v>
      </c>
      <c r="I735" s="56">
        <f>+'INFO ENEL'!N723</f>
        <v>11</v>
      </c>
      <c r="J735" s="56" t="str">
        <f>+'INFO ENEL'!O723</f>
        <v>Poste</v>
      </c>
      <c r="K735" s="56" t="str">
        <f>+'INFO ENEL'!P723</f>
        <v>Concreto</v>
      </c>
      <c r="L735" s="56" t="str">
        <f>+'INFO ENEL'!Q723</f>
        <v>PPC40</v>
      </c>
      <c r="M735" s="55" t="str">
        <f>+IF(ISERROR(INDEX('Estructuras de Acero y Concreto'!$C$6:$C$577,MATCH(L735,'Estructuras de Acero y Concreto'!$D$6:$D$577,0)))=FALSE,INDEX('Estructuras de Acero y Concreto'!$C$6:$C$577,MATCH(L735,'Estructuras de Acero y Concreto'!$D$6:$D$577,0)),IF(ISERROR(INDEX('Estructuras de Madera'!$C$5:$C$122,MATCH(L735,'Estructuras de Madera'!$D$5:$D$122,0)))=FALSE,INDEX('Estructuras de Madera'!$C$5:$C$122,MATCH(L735,'Estructuras de Madera'!$D$5:$D$122,0)),INDEX(SICODI!$G$3:$G$2404,MATCH(L735,SICODI!$G$3:$G$2404,0))))</f>
        <v>PPC40</v>
      </c>
      <c r="N735" s="121" t="str">
        <f>+IF(ISERROR(VLOOKUP(M735,'Resumen de precios LLTT'!$C$17:$D$3071,2,FALSE))=FALSE,VLOOKUP(M735,'Resumen de precios LLTT'!$C$17:$D$3071,2,FALSE),VLOOKUP(M735,SICODI!$G$3:$J$2404,2,FALSE))</f>
        <v>POSTE DE CONCRETO ARMADO PARA A. P. 11/200/120/285</v>
      </c>
      <c r="O735" s="58">
        <f>+IF(ISERROR(VLOOKUP(M735,'Resumen de precios LLTT'!$C$17:$G$3071,5,FALSE))=FALSE,VLOOKUP(M735,'Resumen de precios LLTT'!$C$17:$G$3071,5,FALSE),VLOOKUP(M735,SICODI!$G$3:$J$2404,4,FALSE))</f>
        <v>206.03</v>
      </c>
      <c r="P735" s="16">
        <f t="shared" si="105"/>
        <v>0.77</v>
      </c>
      <c r="Q735" s="78">
        <f t="shared" si="106"/>
        <v>364.67310000000003</v>
      </c>
      <c r="R735" s="56">
        <v>0</v>
      </c>
      <c r="S735" s="16">
        <f t="shared" si="107"/>
        <v>7.2000000000000008E-2</v>
      </c>
      <c r="T735" s="79">
        <f t="shared" si="108"/>
        <v>2.1880386000000005</v>
      </c>
      <c r="U735" s="80">
        <f t="shared" si="109"/>
        <v>0.2</v>
      </c>
      <c r="V735" s="81">
        <f t="shared" si="110"/>
        <v>0.43760772000000014</v>
      </c>
      <c r="W735" s="79">
        <f t="shared" si="111"/>
        <v>0.14725336301388503</v>
      </c>
      <c r="X735" s="60">
        <f t="shared" si="112"/>
        <v>0.1</v>
      </c>
      <c r="Y735" s="56">
        <f>+'INFO ENEL'!R723</f>
        <v>4</v>
      </c>
      <c r="Z735" s="59">
        <f t="shared" si="113"/>
        <v>0.4</v>
      </c>
    </row>
    <row r="736" spans="1:26" s="90" customFormat="1" ht="15" customHeight="1" x14ac:dyDescent="0.25">
      <c r="A736" s="55">
        <f>+'INFO ENEL'!A724</f>
        <v>719</v>
      </c>
      <c r="B736" s="121" t="str">
        <f>+INDEX($B$8:$B$15,MATCH(L736,$L$8:$L$15,0))</f>
        <v>SICODI</v>
      </c>
      <c r="C736" s="56" t="str">
        <f>+'INFO ENEL'!B724</f>
        <v>Callao</v>
      </c>
      <c r="D736" s="56" t="str">
        <f>+'INFO ENEL'!D724</f>
        <v>Distrito del Callao</v>
      </c>
      <c r="E736" s="56" t="str">
        <f>+'INFO ENEL'!D724</f>
        <v>Distrito del Callao</v>
      </c>
      <c r="F736" s="50">
        <f>+'INFO ENEL'!E724</f>
        <v>0</v>
      </c>
      <c r="G736" s="56" t="str">
        <f>+'INFO ENEL'!L724</f>
        <v>BT</v>
      </c>
      <c r="H736" s="57">
        <f>+'INFO ENEL'!M724</f>
        <v>26.172577251840231</v>
      </c>
      <c r="I736" s="56">
        <f>+'INFO ENEL'!N724</f>
        <v>11</v>
      </c>
      <c r="J736" s="56" t="str">
        <f>+'INFO ENEL'!O724</f>
        <v>Poste</v>
      </c>
      <c r="K736" s="56" t="str">
        <f>+'INFO ENEL'!P724</f>
        <v>Concreto</v>
      </c>
      <c r="L736" s="56" t="str">
        <f>+'INFO ENEL'!Q724</f>
        <v>PPC40</v>
      </c>
      <c r="M736" s="55" t="str">
        <f>+IF(ISERROR(INDEX('Estructuras de Acero y Concreto'!$C$6:$C$577,MATCH(L736,'Estructuras de Acero y Concreto'!$D$6:$D$577,0)))=FALSE,INDEX('Estructuras de Acero y Concreto'!$C$6:$C$577,MATCH(L736,'Estructuras de Acero y Concreto'!$D$6:$D$577,0)),IF(ISERROR(INDEX('Estructuras de Madera'!$C$5:$C$122,MATCH(L736,'Estructuras de Madera'!$D$5:$D$122,0)))=FALSE,INDEX('Estructuras de Madera'!$C$5:$C$122,MATCH(L736,'Estructuras de Madera'!$D$5:$D$122,0)),INDEX(SICODI!$G$3:$G$2404,MATCH(L736,SICODI!$G$3:$G$2404,0))))</f>
        <v>PPC40</v>
      </c>
      <c r="N736" s="121" t="str">
        <f>+IF(ISERROR(VLOOKUP(M736,'Resumen de precios LLTT'!$C$17:$D$3071,2,FALSE))=FALSE,VLOOKUP(M736,'Resumen de precios LLTT'!$C$17:$D$3071,2,FALSE),VLOOKUP(M736,SICODI!$G$3:$J$2404,2,FALSE))</f>
        <v>POSTE DE CONCRETO ARMADO PARA A. P. 11/200/120/285</v>
      </c>
      <c r="O736" s="58">
        <f>+IF(ISERROR(VLOOKUP(M736,'Resumen de precios LLTT'!$C$17:$G$3071,5,FALSE))=FALSE,VLOOKUP(M736,'Resumen de precios LLTT'!$C$17:$G$3071,5,FALSE),VLOOKUP(M736,SICODI!$G$3:$J$2404,4,FALSE))</f>
        <v>206.03</v>
      </c>
      <c r="P736" s="16">
        <f t="shared" si="105"/>
        <v>0.77</v>
      </c>
      <c r="Q736" s="78">
        <f t="shared" si="106"/>
        <v>364.67310000000003</v>
      </c>
      <c r="R736" s="56">
        <v>0</v>
      </c>
      <c r="S736" s="16">
        <f t="shared" si="107"/>
        <v>7.2000000000000008E-2</v>
      </c>
      <c r="T736" s="79">
        <f t="shared" si="108"/>
        <v>2.1880386000000005</v>
      </c>
      <c r="U736" s="80">
        <f t="shared" si="109"/>
        <v>0.2</v>
      </c>
      <c r="V736" s="81">
        <f t="shared" si="110"/>
        <v>0.43760772000000014</v>
      </c>
      <c r="W736" s="79">
        <f t="shared" si="111"/>
        <v>0.14725336301388503</v>
      </c>
      <c r="X736" s="60">
        <f t="shared" si="112"/>
        <v>0.1</v>
      </c>
      <c r="Y736" s="56">
        <f>+'INFO ENEL'!R724</f>
        <v>4</v>
      </c>
      <c r="Z736" s="59">
        <f t="shared" si="113"/>
        <v>0.4</v>
      </c>
    </row>
    <row r="737" spans="1:26" s="90" customFormat="1" ht="15" customHeight="1" x14ac:dyDescent="0.25">
      <c r="A737" s="55">
        <f>+'INFO ENEL'!A725</f>
        <v>720</v>
      </c>
      <c r="B737" s="121" t="str">
        <f>+INDEX($B$8:$B$15,MATCH(L737,$L$8:$L$15,0))</f>
        <v>SICODI</v>
      </c>
      <c r="C737" s="56" t="str">
        <f>+'INFO ENEL'!B725</f>
        <v>Callao</v>
      </c>
      <c r="D737" s="56" t="str">
        <f>+'INFO ENEL'!D725</f>
        <v>Distrito del Callao</v>
      </c>
      <c r="E737" s="56" t="str">
        <f>+'INFO ENEL'!D725</f>
        <v>Distrito del Callao</v>
      </c>
      <c r="F737" s="50">
        <f>+'INFO ENEL'!E725</f>
        <v>0</v>
      </c>
      <c r="G737" s="56" t="str">
        <f>+'INFO ENEL'!L725</f>
        <v>BT</v>
      </c>
      <c r="H737" s="57">
        <f>+'INFO ENEL'!M725</f>
        <v>26.24895045548325</v>
      </c>
      <c r="I737" s="56">
        <f>+'INFO ENEL'!N725</f>
        <v>11</v>
      </c>
      <c r="J737" s="56" t="str">
        <f>+'INFO ENEL'!O725</f>
        <v>Poste</v>
      </c>
      <c r="K737" s="56" t="str">
        <f>+'INFO ENEL'!P725</f>
        <v>Concreto</v>
      </c>
      <c r="L737" s="56" t="str">
        <f>+'INFO ENEL'!Q725</f>
        <v>PPC40</v>
      </c>
      <c r="M737" s="55" t="str">
        <f>+IF(ISERROR(INDEX('Estructuras de Acero y Concreto'!$C$6:$C$577,MATCH(L737,'Estructuras de Acero y Concreto'!$D$6:$D$577,0)))=FALSE,INDEX('Estructuras de Acero y Concreto'!$C$6:$C$577,MATCH(L737,'Estructuras de Acero y Concreto'!$D$6:$D$577,0)),IF(ISERROR(INDEX('Estructuras de Madera'!$C$5:$C$122,MATCH(L737,'Estructuras de Madera'!$D$5:$D$122,0)))=FALSE,INDEX('Estructuras de Madera'!$C$5:$C$122,MATCH(L737,'Estructuras de Madera'!$D$5:$D$122,0)),INDEX(SICODI!$G$3:$G$2404,MATCH(L737,SICODI!$G$3:$G$2404,0))))</f>
        <v>PPC40</v>
      </c>
      <c r="N737" s="121" t="str">
        <f>+IF(ISERROR(VLOOKUP(M737,'Resumen de precios LLTT'!$C$17:$D$3071,2,FALSE))=FALSE,VLOOKUP(M737,'Resumen de precios LLTT'!$C$17:$D$3071,2,FALSE),VLOOKUP(M737,SICODI!$G$3:$J$2404,2,FALSE))</f>
        <v>POSTE DE CONCRETO ARMADO PARA A. P. 11/200/120/285</v>
      </c>
      <c r="O737" s="58">
        <f>+IF(ISERROR(VLOOKUP(M737,'Resumen de precios LLTT'!$C$17:$G$3071,5,FALSE))=FALSE,VLOOKUP(M737,'Resumen de precios LLTT'!$C$17:$G$3071,5,FALSE),VLOOKUP(M737,SICODI!$G$3:$J$2404,4,FALSE))</f>
        <v>206.03</v>
      </c>
      <c r="P737" s="16">
        <f t="shared" si="105"/>
        <v>0.77</v>
      </c>
      <c r="Q737" s="78">
        <f t="shared" si="106"/>
        <v>364.67310000000003</v>
      </c>
      <c r="R737" s="56">
        <v>0</v>
      </c>
      <c r="S737" s="16">
        <f t="shared" si="107"/>
        <v>7.2000000000000008E-2</v>
      </c>
      <c r="T737" s="79">
        <f t="shared" si="108"/>
        <v>2.1880386000000005</v>
      </c>
      <c r="U737" s="80">
        <f t="shared" si="109"/>
        <v>0.2</v>
      </c>
      <c r="V737" s="81">
        <f t="shared" si="110"/>
        <v>0.43760772000000014</v>
      </c>
      <c r="W737" s="79">
        <f t="shared" si="111"/>
        <v>0.14725336301388503</v>
      </c>
      <c r="X737" s="60">
        <f t="shared" si="112"/>
        <v>0.1</v>
      </c>
      <c r="Y737" s="56">
        <f>+'INFO ENEL'!R725</f>
        <v>4</v>
      </c>
      <c r="Z737" s="59">
        <f t="shared" si="113"/>
        <v>0.4</v>
      </c>
    </row>
    <row r="738" spans="1:26" s="90" customFormat="1" ht="15" customHeight="1" x14ac:dyDescent="0.25">
      <c r="A738" s="55">
        <f>+'INFO ENEL'!A726</f>
        <v>721</v>
      </c>
      <c r="B738" s="121" t="str">
        <f>+INDEX($B$8:$B$15,MATCH(L738,$L$8:$L$15,0))</f>
        <v>SICODI</v>
      </c>
      <c r="C738" s="56" t="str">
        <f>+'INFO ENEL'!B726</f>
        <v>Callao</v>
      </c>
      <c r="D738" s="56" t="str">
        <f>+'INFO ENEL'!D726</f>
        <v>Distrito del Callao</v>
      </c>
      <c r="E738" s="56" t="str">
        <f>+'INFO ENEL'!D726</f>
        <v>Distrito del Callao</v>
      </c>
      <c r="F738" s="50">
        <f>+'INFO ENEL'!E726</f>
        <v>0</v>
      </c>
      <c r="G738" s="56" t="str">
        <f>+'INFO ENEL'!L726</f>
        <v>BT</v>
      </c>
      <c r="H738" s="57">
        <f>+'INFO ENEL'!M726</f>
        <v>26.248839974560322</v>
      </c>
      <c r="I738" s="56">
        <f>+'INFO ENEL'!N726</f>
        <v>11</v>
      </c>
      <c r="J738" s="56" t="str">
        <f>+'INFO ENEL'!O726</f>
        <v>Poste</v>
      </c>
      <c r="K738" s="56" t="str">
        <f>+'INFO ENEL'!P726</f>
        <v>Concreto</v>
      </c>
      <c r="L738" s="56" t="str">
        <f>+'INFO ENEL'!Q726</f>
        <v>PPC40</v>
      </c>
      <c r="M738" s="55" t="str">
        <f>+IF(ISERROR(INDEX('Estructuras de Acero y Concreto'!$C$6:$C$577,MATCH(L738,'Estructuras de Acero y Concreto'!$D$6:$D$577,0)))=FALSE,INDEX('Estructuras de Acero y Concreto'!$C$6:$C$577,MATCH(L738,'Estructuras de Acero y Concreto'!$D$6:$D$577,0)),IF(ISERROR(INDEX('Estructuras de Madera'!$C$5:$C$122,MATCH(L738,'Estructuras de Madera'!$D$5:$D$122,0)))=FALSE,INDEX('Estructuras de Madera'!$C$5:$C$122,MATCH(L738,'Estructuras de Madera'!$D$5:$D$122,0)),INDEX(SICODI!$G$3:$G$2404,MATCH(L738,SICODI!$G$3:$G$2404,0))))</f>
        <v>PPC40</v>
      </c>
      <c r="N738" s="121" t="str">
        <f>+IF(ISERROR(VLOOKUP(M738,'Resumen de precios LLTT'!$C$17:$D$3071,2,FALSE))=FALSE,VLOOKUP(M738,'Resumen de precios LLTT'!$C$17:$D$3071,2,FALSE),VLOOKUP(M738,SICODI!$G$3:$J$2404,2,FALSE))</f>
        <v>POSTE DE CONCRETO ARMADO PARA A. P. 11/200/120/285</v>
      </c>
      <c r="O738" s="58">
        <f>+IF(ISERROR(VLOOKUP(M738,'Resumen de precios LLTT'!$C$17:$G$3071,5,FALSE))=FALSE,VLOOKUP(M738,'Resumen de precios LLTT'!$C$17:$G$3071,5,FALSE),VLOOKUP(M738,SICODI!$G$3:$J$2404,4,FALSE))</f>
        <v>206.03</v>
      </c>
      <c r="P738" s="16">
        <f t="shared" si="105"/>
        <v>0.77</v>
      </c>
      <c r="Q738" s="78">
        <f t="shared" si="106"/>
        <v>364.67310000000003</v>
      </c>
      <c r="R738" s="56">
        <v>0</v>
      </c>
      <c r="S738" s="16">
        <f t="shared" si="107"/>
        <v>7.2000000000000008E-2</v>
      </c>
      <c r="T738" s="79">
        <f t="shared" si="108"/>
        <v>2.1880386000000005</v>
      </c>
      <c r="U738" s="80">
        <f t="shared" si="109"/>
        <v>0.2</v>
      </c>
      <c r="V738" s="81">
        <f t="shared" si="110"/>
        <v>0.43760772000000014</v>
      </c>
      <c r="W738" s="79">
        <f t="shared" si="111"/>
        <v>0.14725336301388503</v>
      </c>
      <c r="X738" s="60">
        <f t="shared" si="112"/>
        <v>0.1</v>
      </c>
      <c r="Y738" s="56">
        <f>+'INFO ENEL'!R726</f>
        <v>4</v>
      </c>
      <c r="Z738" s="59">
        <f t="shared" si="113"/>
        <v>0.4</v>
      </c>
    </row>
    <row r="739" spans="1:26" s="90" customFormat="1" ht="15" customHeight="1" x14ac:dyDescent="0.25">
      <c r="A739" s="55">
        <f>+'INFO ENEL'!A727</f>
        <v>722</v>
      </c>
      <c r="B739" s="121" t="str">
        <f>+INDEX($B$8:$B$15,MATCH(L739,$L$8:$L$15,0))</f>
        <v>SICODI</v>
      </c>
      <c r="C739" s="56" t="str">
        <f>+'INFO ENEL'!B727</f>
        <v>Callao</v>
      </c>
      <c r="D739" s="56" t="str">
        <f>+'INFO ENEL'!D727</f>
        <v>Distrito del Callao</v>
      </c>
      <c r="E739" s="56" t="str">
        <f>+'INFO ENEL'!D727</f>
        <v>Distrito del Callao</v>
      </c>
      <c r="F739" s="50">
        <f>+'INFO ENEL'!E727</f>
        <v>0</v>
      </c>
      <c r="G739" s="56" t="str">
        <f>+'INFO ENEL'!L727</f>
        <v>BT</v>
      </c>
      <c r="H739" s="57">
        <f>+'INFO ENEL'!M727</f>
        <v>18.973697584025551</v>
      </c>
      <c r="I739" s="56">
        <f>+'INFO ENEL'!N727</f>
        <v>11</v>
      </c>
      <c r="J739" s="56" t="str">
        <f>+'INFO ENEL'!O727</f>
        <v>Poste</v>
      </c>
      <c r="K739" s="56" t="str">
        <f>+'INFO ENEL'!P727</f>
        <v>Concreto</v>
      </c>
      <c r="L739" s="56" t="str">
        <f>+'INFO ENEL'!Q727</f>
        <v>PPC40</v>
      </c>
      <c r="M739" s="55" t="str">
        <f>+IF(ISERROR(INDEX('Estructuras de Acero y Concreto'!$C$6:$C$577,MATCH(L739,'Estructuras de Acero y Concreto'!$D$6:$D$577,0)))=FALSE,INDEX('Estructuras de Acero y Concreto'!$C$6:$C$577,MATCH(L739,'Estructuras de Acero y Concreto'!$D$6:$D$577,0)),IF(ISERROR(INDEX('Estructuras de Madera'!$C$5:$C$122,MATCH(L739,'Estructuras de Madera'!$D$5:$D$122,0)))=FALSE,INDEX('Estructuras de Madera'!$C$5:$C$122,MATCH(L739,'Estructuras de Madera'!$D$5:$D$122,0)),INDEX(SICODI!$G$3:$G$2404,MATCH(L739,SICODI!$G$3:$G$2404,0))))</f>
        <v>PPC40</v>
      </c>
      <c r="N739" s="121" t="str">
        <f>+IF(ISERROR(VLOOKUP(M739,'Resumen de precios LLTT'!$C$17:$D$3071,2,FALSE))=FALSE,VLOOKUP(M739,'Resumen de precios LLTT'!$C$17:$D$3071,2,FALSE),VLOOKUP(M739,SICODI!$G$3:$J$2404,2,FALSE))</f>
        <v>POSTE DE CONCRETO ARMADO PARA A. P. 11/200/120/285</v>
      </c>
      <c r="O739" s="58">
        <f>+IF(ISERROR(VLOOKUP(M739,'Resumen de precios LLTT'!$C$17:$G$3071,5,FALSE))=FALSE,VLOOKUP(M739,'Resumen de precios LLTT'!$C$17:$G$3071,5,FALSE),VLOOKUP(M739,SICODI!$G$3:$J$2404,4,FALSE))</f>
        <v>206.03</v>
      </c>
      <c r="P739" s="16">
        <f t="shared" si="105"/>
        <v>0.77</v>
      </c>
      <c r="Q739" s="78">
        <f t="shared" si="106"/>
        <v>364.67310000000003</v>
      </c>
      <c r="R739" s="56">
        <v>0</v>
      </c>
      <c r="S739" s="16">
        <f t="shared" si="107"/>
        <v>7.2000000000000008E-2</v>
      </c>
      <c r="T739" s="79">
        <f t="shared" si="108"/>
        <v>2.1880386000000005</v>
      </c>
      <c r="U739" s="80">
        <f t="shared" si="109"/>
        <v>0.2</v>
      </c>
      <c r="V739" s="81">
        <f t="shared" si="110"/>
        <v>0.43760772000000014</v>
      </c>
      <c r="W739" s="79">
        <f t="shared" si="111"/>
        <v>0.14725336301388503</v>
      </c>
      <c r="X739" s="60">
        <f t="shared" si="112"/>
        <v>0.1</v>
      </c>
      <c r="Y739" s="56">
        <f>+'INFO ENEL'!R727</f>
        <v>4</v>
      </c>
      <c r="Z739" s="59">
        <f t="shared" si="113"/>
        <v>0.4</v>
      </c>
    </row>
    <row r="740" spans="1:26" s="90" customFormat="1" ht="15" customHeight="1" x14ac:dyDescent="0.25">
      <c r="A740" s="55">
        <f>+'INFO ENEL'!A728</f>
        <v>723</v>
      </c>
      <c r="B740" s="121" t="str">
        <f>+INDEX($B$8:$B$15,MATCH(L740,$L$8:$L$15,0))</f>
        <v>SICODI</v>
      </c>
      <c r="C740" s="56" t="str">
        <f>+'INFO ENEL'!B728</f>
        <v>Callao</v>
      </c>
      <c r="D740" s="56" t="str">
        <f>+'INFO ENEL'!D728</f>
        <v>Distrito del Callao</v>
      </c>
      <c r="E740" s="56" t="str">
        <f>+'INFO ENEL'!D728</f>
        <v>Distrito del Callao</v>
      </c>
      <c r="F740" s="50">
        <f>+'INFO ENEL'!E728</f>
        <v>0</v>
      </c>
      <c r="G740" s="56" t="str">
        <f>+'INFO ENEL'!L728</f>
        <v>BT</v>
      </c>
      <c r="H740" s="57">
        <f>+'INFO ENEL'!M728</f>
        <v>22.360661886700914</v>
      </c>
      <c r="I740" s="56">
        <f>+'INFO ENEL'!N728</f>
        <v>11</v>
      </c>
      <c r="J740" s="56" t="str">
        <f>+'INFO ENEL'!O728</f>
        <v>Poste</v>
      </c>
      <c r="K740" s="56" t="str">
        <f>+'INFO ENEL'!P728</f>
        <v>Concreto</v>
      </c>
      <c r="L740" s="56" t="str">
        <f>+'INFO ENEL'!Q728</f>
        <v>PPC40</v>
      </c>
      <c r="M740" s="55" t="str">
        <f>+IF(ISERROR(INDEX('Estructuras de Acero y Concreto'!$C$6:$C$577,MATCH(L740,'Estructuras de Acero y Concreto'!$D$6:$D$577,0)))=FALSE,INDEX('Estructuras de Acero y Concreto'!$C$6:$C$577,MATCH(L740,'Estructuras de Acero y Concreto'!$D$6:$D$577,0)),IF(ISERROR(INDEX('Estructuras de Madera'!$C$5:$C$122,MATCH(L740,'Estructuras de Madera'!$D$5:$D$122,0)))=FALSE,INDEX('Estructuras de Madera'!$C$5:$C$122,MATCH(L740,'Estructuras de Madera'!$D$5:$D$122,0)),INDEX(SICODI!$G$3:$G$2404,MATCH(L740,SICODI!$G$3:$G$2404,0))))</f>
        <v>PPC40</v>
      </c>
      <c r="N740" s="121" t="str">
        <f>+IF(ISERROR(VLOOKUP(M740,'Resumen de precios LLTT'!$C$17:$D$3071,2,FALSE))=FALSE,VLOOKUP(M740,'Resumen de precios LLTT'!$C$17:$D$3071,2,FALSE),VLOOKUP(M740,SICODI!$G$3:$J$2404,2,FALSE))</f>
        <v>POSTE DE CONCRETO ARMADO PARA A. P. 11/200/120/285</v>
      </c>
      <c r="O740" s="58">
        <f>+IF(ISERROR(VLOOKUP(M740,'Resumen de precios LLTT'!$C$17:$G$3071,5,FALSE))=FALSE,VLOOKUP(M740,'Resumen de precios LLTT'!$C$17:$G$3071,5,FALSE),VLOOKUP(M740,SICODI!$G$3:$J$2404,4,FALSE))</f>
        <v>206.03</v>
      </c>
      <c r="P740" s="16">
        <f t="shared" si="105"/>
        <v>0.77</v>
      </c>
      <c r="Q740" s="78">
        <f t="shared" si="106"/>
        <v>364.67310000000003</v>
      </c>
      <c r="R740" s="56">
        <v>0</v>
      </c>
      <c r="S740" s="16">
        <f t="shared" si="107"/>
        <v>7.2000000000000008E-2</v>
      </c>
      <c r="T740" s="79">
        <f t="shared" si="108"/>
        <v>2.1880386000000005</v>
      </c>
      <c r="U740" s="80">
        <f t="shared" si="109"/>
        <v>0.2</v>
      </c>
      <c r="V740" s="81">
        <f t="shared" si="110"/>
        <v>0.43760772000000014</v>
      </c>
      <c r="W740" s="79">
        <f t="shared" si="111"/>
        <v>0.14725336301388503</v>
      </c>
      <c r="X740" s="60">
        <f t="shared" si="112"/>
        <v>0.1</v>
      </c>
      <c r="Y740" s="56">
        <f>+'INFO ENEL'!R728</f>
        <v>4</v>
      </c>
      <c r="Z740" s="59">
        <f t="shared" si="113"/>
        <v>0.4</v>
      </c>
    </row>
    <row r="741" spans="1:26" s="90" customFormat="1" ht="15" customHeight="1" x14ac:dyDescent="0.25">
      <c r="A741" s="55">
        <f>+'INFO ENEL'!A729</f>
        <v>724</v>
      </c>
      <c r="B741" s="121" t="str">
        <f>+INDEX($B$8:$B$15,MATCH(L741,$L$8:$L$15,0))</f>
        <v>SICODI</v>
      </c>
      <c r="C741" s="56" t="str">
        <f>+'INFO ENEL'!B729</f>
        <v>Callao</v>
      </c>
      <c r="D741" s="56" t="str">
        <f>+'INFO ENEL'!D729</f>
        <v>Distrito del Callao</v>
      </c>
      <c r="E741" s="56" t="str">
        <f>+'INFO ENEL'!D729</f>
        <v>Distrito del Callao</v>
      </c>
      <c r="F741" s="50">
        <f>+'INFO ENEL'!E729</f>
        <v>0</v>
      </c>
      <c r="G741" s="56" t="str">
        <f>+'INFO ENEL'!L729</f>
        <v>BT</v>
      </c>
      <c r="H741" s="57">
        <f>+'INFO ENEL'!M729</f>
        <v>21.931643805466511</v>
      </c>
      <c r="I741" s="56">
        <f>+'INFO ENEL'!N729</f>
        <v>11</v>
      </c>
      <c r="J741" s="56" t="str">
        <f>+'INFO ENEL'!O729</f>
        <v>Poste</v>
      </c>
      <c r="K741" s="56" t="str">
        <f>+'INFO ENEL'!P729</f>
        <v>Concreto</v>
      </c>
      <c r="L741" s="56" t="str">
        <f>+'INFO ENEL'!Q729</f>
        <v>PPC40</v>
      </c>
      <c r="M741" s="55" t="str">
        <f>+IF(ISERROR(INDEX('Estructuras de Acero y Concreto'!$C$6:$C$577,MATCH(L741,'Estructuras de Acero y Concreto'!$D$6:$D$577,0)))=FALSE,INDEX('Estructuras de Acero y Concreto'!$C$6:$C$577,MATCH(L741,'Estructuras de Acero y Concreto'!$D$6:$D$577,0)),IF(ISERROR(INDEX('Estructuras de Madera'!$C$5:$C$122,MATCH(L741,'Estructuras de Madera'!$D$5:$D$122,0)))=FALSE,INDEX('Estructuras de Madera'!$C$5:$C$122,MATCH(L741,'Estructuras de Madera'!$D$5:$D$122,0)),INDEX(SICODI!$G$3:$G$2404,MATCH(L741,SICODI!$G$3:$G$2404,0))))</f>
        <v>PPC40</v>
      </c>
      <c r="N741" s="121" t="str">
        <f>+IF(ISERROR(VLOOKUP(M741,'Resumen de precios LLTT'!$C$17:$D$3071,2,FALSE))=FALSE,VLOOKUP(M741,'Resumen de precios LLTT'!$C$17:$D$3071,2,FALSE),VLOOKUP(M741,SICODI!$G$3:$J$2404,2,FALSE))</f>
        <v>POSTE DE CONCRETO ARMADO PARA A. P. 11/200/120/285</v>
      </c>
      <c r="O741" s="58">
        <f>+IF(ISERROR(VLOOKUP(M741,'Resumen de precios LLTT'!$C$17:$G$3071,5,FALSE))=FALSE,VLOOKUP(M741,'Resumen de precios LLTT'!$C$17:$G$3071,5,FALSE),VLOOKUP(M741,SICODI!$G$3:$J$2404,4,FALSE))</f>
        <v>206.03</v>
      </c>
      <c r="P741" s="16">
        <f t="shared" si="105"/>
        <v>0.77</v>
      </c>
      <c r="Q741" s="78">
        <f t="shared" si="106"/>
        <v>364.67310000000003</v>
      </c>
      <c r="R741" s="56">
        <v>0</v>
      </c>
      <c r="S741" s="16">
        <f t="shared" si="107"/>
        <v>7.2000000000000008E-2</v>
      </c>
      <c r="T741" s="79">
        <f t="shared" si="108"/>
        <v>2.1880386000000005</v>
      </c>
      <c r="U741" s="80">
        <f t="shared" si="109"/>
        <v>0.2</v>
      </c>
      <c r="V741" s="81">
        <f t="shared" si="110"/>
        <v>0.43760772000000014</v>
      </c>
      <c r="W741" s="79">
        <f t="shared" si="111"/>
        <v>0.14725336301388503</v>
      </c>
      <c r="X741" s="60">
        <f t="shared" si="112"/>
        <v>0.1</v>
      </c>
      <c r="Y741" s="56">
        <f>+'INFO ENEL'!R729</f>
        <v>4</v>
      </c>
      <c r="Z741" s="59">
        <f t="shared" si="113"/>
        <v>0.4</v>
      </c>
    </row>
    <row r="742" spans="1:26" s="90" customFormat="1" ht="15" customHeight="1" x14ac:dyDescent="0.25">
      <c r="A742" s="55">
        <f>+'INFO ENEL'!A730</f>
        <v>725</v>
      </c>
      <c r="B742" s="121" t="str">
        <f>+INDEX($B$8:$B$15,MATCH(L742,$L$8:$L$15,0))</f>
        <v>SICODI</v>
      </c>
      <c r="C742" s="56" t="str">
        <f>+'INFO ENEL'!B730</f>
        <v>Lima</v>
      </c>
      <c r="D742" s="56" t="str">
        <f>+'INFO ENEL'!D730</f>
        <v>Lima</v>
      </c>
      <c r="E742" s="56" t="str">
        <f>+'INFO ENEL'!D730</f>
        <v>Lima</v>
      </c>
      <c r="F742" s="50">
        <f>+'INFO ENEL'!E730</f>
        <v>0</v>
      </c>
      <c r="G742" s="56" t="str">
        <f>+'INFO ENEL'!L730</f>
        <v>BT</v>
      </c>
      <c r="H742" s="57">
        <f>+'INFO ENEL'!M730</f>
        <v>29.03</v>
      </c>
      <c r="I742" s="56">
        <f>+'INFO ENEL'!N730</f>
        <v>11</v>
      </c>
      <c r="J742" s="56" t="str">
        <f>+'INFO ENEL'!O730</f>
        <v>Poste</v>
      </c>
      <c r="K742" s="56" t="str">
        <f>+'INFO ENEL'!P730</f>
        <v>Concreto</v>
      </c>
      <c r="L742" s="56" t="str">
        <f>+'INFO ENEL'!Q730</f>
        <v>PPC40</v>
      </c>
      <c r="M742" s="55" t="str">
        <f>+IF(ISERROR(INDEX('Estructuras de Acero y Concreto'!$C$6:$C$577,MATCH(L742,'Estructuras de Acero y Concreto'!$D$6:$D$577,0)))=FALSE,INDEX('Estructuras de Acero y Concreto'!$C$6:$C$577,MATCH(L742,'Estructuras de Acero y Concreto'!$D$6:$D$577,0)),IF(ISERROR(INDEX('Estructuras de Madera'!$C$5:$C$122,MATCH(L742,'Estructuras de Madera'!$D$5:$D$122,0)))=FALSE,INDEX('Estructuras de Madera'!$C$5:$C$122,MATCH(L742,'Estructuras de Madera'!$D$5:$D$122,0)),INDEX(SICODI!$G$3:$G$2404,MATCH(L742,SICODI!$G$3:$G$2404,0))))</f>
        <v>PPC40</v>
      </c>
      <c r="N742" s="121" t="str">
        <f>+IF(ISERROR(VLOOKUP(M742,'Resumen de precios LLTT'!$C$17:$D$3071,2,FALSE))=FALSE,VLOOKUP(M742,'Resumen de precios LLTT'!$C$17:$D$3071,2,FALSE),VLOOKUP(M742,SICODI!$G$3:$J$2404,2,FALSE))</f>
        <v>POSTE DE CONCRETO ARMADO PARA A. P. 11/200/120/285</v>
      </c>
      <c r="O742" s="58">
        <f>+IF(ISERROR(VLOOKUP(M742,'Resumen de precios LLTT'!$C$17:$G$3071,5,FALSE))=FALSE,VLOOKUP(M742,'Resumen de precios LLTT'!$C$17:$G$3071,5,FALSE),VLOOKUP(M742,SICODI!$G$3:$J$2404,4,FALSE))</f>
        <v>206.03</v>
      </c>
      <c r="P742" s="16">
        <f t="shared" si="105"/>
        <v>0.77</v>
      </c>
      <c r="Q742" s="78">
        <f t="shared" si="106"/>
        <v>364.67310000000003</v>
      </c>
      <c r="R742" s="56">
        <v>0</v>
      </c>
      <c r="S742" s="16">
        <f t="shared" si="107"/>
        <v>7.2000000000000008E-2</v>
      </c>
      <c r="T742" s="79">
        <f t="shared" si="108"/>
        <v>2.1880386000000005</v>
      </c>
      <c r="U742" s="80">
        <f t="shared" si="109"/>
        <v>0.2</v>
      </c>
      <c r="V742" s="81">
        <f t="shared" si="110"/>
        <v>0.43760772000000014</v>
      </c>
      <c r="W742" s="79">
        <f t="shared" si="111"/>
        <v>0.14725336301388503</v>
      </c>
      <c r="X742" s="60">
        <f t="shared" si="112"/>
        <v>0.1</v>
      </c>
      <c r="Y742" s="56">
        <f>+'INFO ENEL'!R730</f>
        <v>4</v>
      </c>
      <c r="Z742" s="59">
        <f t="shared" si="113"/>
        <v>0.4</v>
      </c>
    </row>
    <row r="743" spans="1:26" s="90" customFormat="1" ht="15" customHeight="1" x14ac:dyDescent="0.25">
      <c r="A743" s="55">
        <f>+'INFO ENEL'!A731</f>
        <v>726</v>
      </c>
      <c r="B743" s="121" t="str">
        <f>+INDEX($B$8:$B$15,MATCH(L743,$L$8:$L$15,0))</f>
        <v>SICODI</v>
      </c>
      <c r="C743" s="56" t="str">
        <f>+'INFO ENEL'!B731</f>
        <v>Lima</v>
      </c>
      <c r="D743" s="56" t="str">
        <f>+'INFO ENEL'!D731</f>
        <v>Lima</v>
      </c>
      <c r="E743" s="56" t="str">
        <f>+'INFO ENEL'!D731</f>
        <v>Lima</v>
      </c>
      <c r="F743" s="50">
        <f>+'INFO ENEL'!E731</f>
        <v>0</v>
      </c>
      <c r="G743" s="56" t="str">
        <f>+'INFO ENEL'!L731</f>
        <v>BT</v>
      </c>
      <c r="H743" s="57">
        <f>+'INFO ENEL'!M731</f>
        <v>38.869999999999997</v>
      </c>
      <c r="I743" s="56">
        <f>+'INFO ENEL'!N731</f>
        <v>11</v>
      </c>
      <c r="J743" s="56" t="str">
        <f>+'INFO ENEL'!O731</f>
        <v>Poste</v>
      </c>
      <c r="K743" s="56" t="str">
        <f>+'INFO ENEL'!P731</f>
        <v>Concreto</v>
      </c>
      <c r="L743" s="56" t="str">
        <f>+'INFO ENEL'!Q731</f>
        <v>PPC40</v>
      </c>
      <c r="M743" s="55" t="str">
        <f>+IF(ISERROR(INDEX('Estructuras de Acero y Concreto'!$C$6:$C$577,MATCH(L743,'Estructuras de Acero y Concreto'!$D$6:$D$577,0)))=FALSE,INDEX('Estructuras de Acero y Concreto'!$C$6:$C$577,MATCH(L743,'Estructuras de Acero y Concreto'!$D$6:$D$577,0)),IF(ISERROR(INDEX('Estructuras de Madera'!$C$5:$C$122,MATCH(L743,'Estructuras de Madera'!$D$5:$D$122,0)))=FALSE,INDEX('Estructuras de Madera'!$C$5:$C$122,MATCH(L743,'Estructuras de Madera'!$D$5:$D$122,0)),INDEX(SICODI!$G$3:$G$2404,MATCH(L743,SICODI!$G$3:$G$2404,0))))</f>
        <v>PPC40</v>
      </c>
      <c r="N743" s="121" t="str">
        <f>+IF(ISERROR(VLOOKUP(M743,'Resumen de precios LLTT'!$C$17:$D$3071,2,FALSE))=FALSE,VLOOKUP(M743,'Resumen de precios LLTT'!$C$17:$D$3071,2,FALSE),VLOOKUP(M743,SICODI!$G$3:$J$2404,2,FALSE))</f>
        <v>POSTE DE CONCRETO ARMADO PARA A. P. 11/200/120/285</v>
      </c>
      <c r="O743" s="58">
        <f>+IF(ISERROR(VLOOKUP(M743,'Resumen de precios LLTT'!$C$17:$G$3071,5,FALSE))=FALSE,VLOOKUP(M743,'Resumen de precios LLTT'!$C$17:$G$3071,5,FALSE),VLOOKUP(M743,SICODI!$G$3:$J$2404,4,FALSE))</f>
        <v>206.03</v>
      </c>
      <c r="P743" s="16">
        <f t="shared" si="105"/>
        <v>0.77</v>
      </c>
      <c r="Q743" s="78">
        <f t="shared" si="106"/>
        <v>364.67310000000003</v>
      </c>
      <c r="R743" s="56">
        <v>0</v>
      </c>
      <c r="S743" s="16">
        <f t="shared" si="107"/>
        <v>7.2000000000000008E-2</v>
      </c>
      <c r="T743" s="79">
        <f t="shared" si="108"/>
        <v>2.1880386000000005</v>
      </c>
      <c r="U743" s="80">
        <f t="shared" si="109"/>
        <v>0.2</v>
      </c>
      <c r="V743" s="81">
        <f t="shared" si="110"/>
        <v>0.43760772000000014</v>
      </c>
      <c r="W743" s="79">
        <f t="shared" si="111"/>
        <v>0.14725336301388503</v>
      </c>
      <c r="X743" s="60">
        <f t="shared" si="112"/>
        <v>0.1</v>
      </c>
      <c r="Y743" s="56">
        <f>+'INFO ENEL'!R731</f>
        <v>4</v>
      </c>
      <c r="Z743" s="59">
        <f t="shared" si="113"/>
        <v>0.4</v>
      </c>
    </row>
    <row r="744" spans="1:26" s="90" customFormat="1" ht="15" customHeight="1" x14ac:dyDescent="0.25">
      <c r="A744" s="55">
        <f>+'INFO ENEL'!A732</f>
        <v>727</v>
      </c>
      <c r="B744" s="121" t="str">
        <f>+INDEX($B$8:$B$15,MATCH(L744,$L$8:$L$15,0))</f>
        <v>SICODI</v>
      </c>
      <c r="C744" s="56" t="str">
        <f>+'INFO ENEL'!B732</f>
        <v>Lima</v>
      </c>
      <c r="D744" s="56" t="str">
        <f>+'INFO ENEL'!D732</f>
        <v>Lima</v>
      </c>
      <c r="E744" s="56" t="str">
        <f>+'INFO ENEL'!D732</f>
        <v>Lima</v>
      </c>
      <c r="F744" s="50">
        <f>+'INFO ENEL'!E732</f>
        <v>0</v>
      </c>
      <c r="G744" s="56" t="str">
        <f>+'INFO ENEL'!L732</f>
        <v>BT</v>
      </c>
      <c r="H744" s="57">
        <f>+'INFO ENEL'!M732</f>
        <v>26.81</v>
      </c>
      <c r="I744" s="56">
        <f>+'INFO ENEL'!N732</f>
        <v>11</v>
      </c>
      <c r="J744" s="56" t="str">
        <f>+'INFO ENEL'!O732</f>
        <v>Poste</v>
      </c>
      <c r="K744" s="56" t="str">
        <f>+'INFO ENEL'!P732</f>
        <v>Concreto</v>
      </c>
      <c r="L744" s="56" t="str">
        <f>+'INFO ENEL'!Q732</f>
        <v>PPC40</v>
      </c>
      <c r="M744" s="55" t="str">
        <f>+IF(ISERROR(INDEX('Estructuras de Acero y Concreto'!$C$6:$C$577,MATCH(L744,'Estructuras de Acero y Concreto'!$D$6:$D$577,0)))=FALSE,INDEX('Estructuras de Acero y Concreto'!$C$6:$C$577,MATCH(L744,'Estructuras de Acero y Concreto'!$D$6:$D$577,0)),IF(ISERROR(INDEX('Estructuras de Madera'!$C$5:$C$122,MATCH(L744,'Estructuras de Madera'!$D$5:$D$122,0)))=FALSE,INDEX('Estructuras de Madera'!$C$5:$C$122,MATCH(L744,'Estructuras de Madera'!$D$5:$D$122,0)),INDEX(SICODI!$G$3:$G$2404,MATCH(L744,SICODI!$G$3:$G$2404,0))))</f>
        <v>PPC40</v>
      </c>
      <c r="N744" s="121" t="str">
        <f>+IF(ISERROR(VLOOKUP(M744,'Resumen de precios LLTT'!$C$17:$D$3071,2,FALSE))=FALSE,VLOOKUP(M744,'Resumen de precios LLTT'!$C$17:$D$3071,2,FALSE),VLOOKUP(M744,SICODI!$G$3:$J$2404,2,FALSE))</f>
        <v>POSTE DE CONCRETO ARMADO PARA A. P. 11/200/120/285</v>
      </c>
      <c r="O744" s="58">
        <f>+IF(ISERROR(VLOOKUP(M744,'Resumen de precios LLTT'!$C$17:$G$3071,5,FALSE))=FALSE,VLOOKUP(M744,'Resumen de precios LLTT'!$C$17:$G$3071,5,FALSE),VLOOKUP(M744,SICODI!$G$3:$J$2404,4,FALSE))</f>
        <v>206.03</v>
      </c>
      <c r="P744" s="16">
        <f t="shared" si="105"/>
        <v>0.77</v>
      </c>
      <c r="Q744" s="78">
        <f t="shared" si="106"/>
        <v>364.67310000000003</v>
      </c>
      <c r="R744" s="56">
        <v>0</v>
      </c>
      <c r="S744" s="16">
        <f t="shared" si="107"/>
        <v>7.2000000000000008E-2</v>
      </c>
      <c r="T744" s="79">
        <f t="shared" si="108"/>
        <v>2.1880386000000005</v>
      </c>
      <c r="U744" s="80">
        <f t="shared" si="109"/>
        <v>0.2</v>
      </c>
      <c r="V744" s="81">
        <f t="shared" si="110"/>
        <v>0.43760772000000014</v>
      </c>
      <c r="W744" s="79">
        <f t="shared" si="111"/>
        <v>0.14725336301388503</v>
      </c>
      <c r="X744" s="60">
        <f t="shared" si="112"/>
        <v>0.1</v>
      </c>
      <c r="Y744" s="56">
        <f>+'INFO ENEL'!R732</f>
        <v>4</v>
      </c>
      <c r="Z744" s="59">
        <f t="shared" si="113"/>
        <v>0.4</v>
      </c>
    </row>
    <row r="745" spans="1:26" s="90" customFormat="1" ht="15" customHeight="1" x14ac:dyDescent="0.25">
      <c r="A745" s="55">
        <f>+'INFO ENEL'!A733</f>
        <v>728</v>
      </c>
      <c r="B745" s="121" t="str">
        <f>+INDEX($B$8:$B$15,MATCH(L745,$L$8:$L$15,0))</f>
        <v>SICODI</v>
      </c>
      <c r="C745" s="56" t="str">
        <f>+'INFO ENEL'!B733</f>
        <v>Lima</v>
      </c>
      <c r="D745" s="56" t="str">
        <f>+'INFO ENEL'!D733</f>
        <v>Lima</v>
      </c>
      <c r="E745" s="56" t="str">
        <f>+'INFO ENEL'!D733</f>
        <v>Lima</v>
      </c>
      <c r="F745" s="50">
        <f>+'INFO ENEL'!E733</f>
        <v>0</v>
      </c>
      <c r="G745" s="56" t="str">
        <f>+'INFO ENEL'!L733</f>
        <v>BT</v>
      </c>
      <c r="H745" s="57">
        <f>+'INFO ENEL'!M733</f>
        <v>29.36</v>
      </c>
      <c r="I745" s="56">
        <f>+'INFO ENEL'!N733</f>
        <v>11</v>
      </c>
      <c r="J745" s="56" t="str">
        <f>+'INFO ENEL'!O733</f>
        <v>Poste</v>
      </c>
      <c r="K745" s="56" t="str">
        <f>+'INFO ENEL'!P733</f>
        <v>Concreto</v>
      </c>
      <c r="L745" s="56" t="str">
        <f>+'INFO ENEL'!Q733</f>
        <v>PPC40</v>
      </c>
      <c r="M745" s="55" t="str">
        <f>+IF(ISERROR(INDEX('Estructuras de Acero y Concreto'!$C$6:$C$577,MATCH(L745,'Estructuras de Acero y Concreto'!$D$6:$D$577,0)))=FALSE,INDEX('Estructuras de Acero y Concreto'!$C$6:$C$577,MATCH(L745,'Estructuras de Acero y Concreto'!$D$6:$D$577,0)),IF(ISERROR(INDEX('Estructuras de Madera'!$C$5:$C$122,MATCH(L745,'Estructuras de Madera'!$D$5:$D$122,0)))=FALSE,INDEX('Estructuras de Madera'!$C$5:$C$122,MATCH(L745,'Estructuras de Madera'!$D$5:$D$122,0)),INDEX(SICODI!$G$3:$G$2404,MATCH(L745,SICODI!$G$3:$G$2404,0))))</f>
        <v>PPC40</v>
      </c>
      <c r="N745" s="121" t="str">
        <f>+IF(ISERROR(VLOOKUP(M745,'Resumen de precios LLTT'!$C$17:$D$3071,2,FALSE))=FALSE,VLOOKUP(M745,'Resumen de precios LLTT'!$C$17:$D$3071,2,FALSE),VLOOKUP(M745,SICODI!$G$3:$J$2404,2,FALSE))</f>
        <v>POSTE DE CONCRETO ARMADO PARA A. P. 11/200/120/285</v>
      </c>
      <c r="O745" s="58">
        <f>+IF(ISERROR(VLOOKUP(M745,'Resumen de precios LLTT'!$C$17:$G$3071,5,FALSE))=FALSE,VLOOKUP(M745,'Resumen de precios LLTT'!$C$17:$G$3071,5,FALSE),VLOOKUP(M745,SICODI!$G$3:$J$2404,4,FALSE))</f>
        <v>206.03</v>
      </c>
      <c r="P745" s="16">
        <f t="shared" si="105"/>
        <v>0.77</v>
      </c>
      <c r="Q745" s="78">
        <f t="shared" si="106"/>
        <v>364.67310000000003</v>
      </c>
      <c r="R745" s="56">
        <v>0</v>
      </c>
      <c r="S745" s="16">
        <f t="shared" si="107"/>
        <v>7.2000000000000008E-2</v>
      </c>
      <c r="T745" s="79">
        <f t="shared" si="108"/>
        <v>2.1880386000000005</v>
      </c>
      <c r="U745" s="80">
        <f t="shared" si="109"/>
        <v>0.2</v>
      </c>
      <c r="V745" s="81">
        <f t="shared" si="110"/>
        <v>0.43760772000000014</v>
      </c>
      <c r="W745" s="79">
        <f t="shared" si="111"/>
        <v>0.14725336301388503</v>
      </c>
      <c r="X745" s="60">
        <f t="shared" si="112"/>
        <v>0.1</v>
      </c>
      <c r="Y745" s="56">
        <f>+'INFO ENEL'!R733</f>
        <v>4</v>
      </c>
      <c r="Z745" s="59">
        <f t="shared" si="113"/>
        <v>0.4</v>
      </c>
    </row>
    <row r="746" spans="1:26" s="90" customFormat="1" ht="15" customHeight="1" x14ac:dyDescent="0.25">
      <c r="A746" s="55">
        <f>+'INFO ENEL'!A734</f>
        <v>729</v>
      </c>
      <c r="B746" s="121" t="str">
        <f>+INDEX($B$8:$B$15,MATCH(L746,$L$8:$L$15,0))</f>
        <v>SICODI</v>
      </c>
      <c r="C746" s="56" t="str">
        <f>+'INFO ENEL'!B734</f>
        <v>Lima</v>
      </c>
      <c r="D746" s="56" t="str">
        <f>+'INFO ENEL'!D734</f>
        <v>Lima</v>
      </c>
      <c r="E746" s="56" t="str">
        <f>+'INFO ENEL'!D734</f>
        <v>Lima</v>
      </c>
      <c r="F746" s="50">
        <f>+'INFO ENEL'!E734</f>
        <v>0</v>
      </c>
      <c r="G746" s="56" t="str">
        <f>+'INFO ENEL'!L734</f>
        <v>BT</v>
      </c>
      <c r="H746" s="57">
        <f>+'INFO ENEL'!M734</f>
        <v>23.03</v>
      </c>
      <c r="I746" s="56">
        <f>+'INFO ENEL'!N734</f>
        <v>11</v>
      </c>
      <c r="J746" s="56" t="str">
        <f>+'INFO ENEL'!O734</f>
        <v>Poste</v>
      </c>
      <c r="K746" s="56" t="str">
        <f>+'INFO ENEL'!P734</f>
        <v>Concreto</v>
      </c>
      <c r="L746" s="56" t="str">
        <f>+'INFO ENEL'!Q734</f>
        <v>PPC40</v>
      </c>
      <c r="M746" s="55" t="str">
        <f>+IF(ISERROR(INDEX('Estructuras de Acero y Concreto'!$C$6:$C$577,MATCH(L746,'Estructuras de Acero y Concreto'!$D$6:$D$577,0)))=FALSE,INDEX('Estructuras de Acero y Concreto'!$C$6:$C$577,MATCH(L746,'Estructuras de Acero y Concreto'!$D$6:$D$577,0)),IF(ISERROR(INDEX('Estructuras de Madera'!$C$5:$C$122,MATCH(L746,'Estructuras de Madera'!$D$5:$D$122,0)))=FALSE,INDEX('Estructuras de Madera'!$C$5:$C$122,MATCH(L746,'Estructuras de Madera'!$D$5:$D$122,0)),INDEX(SICODI!$G$3:$G$2404,MATCH(L746,SICODI!$G$3:$G$2404,0))))</f>
        <v>PPC40</v>
      </c>
      <c r="N746" s="121" t="str">
        <f>+IF(ISERROR(VLOOKUP(M746,'Resumen de precios LLTT'!$C$17:$D$3071,2,FALSE))=FALSE,VLOOKUP(M746,'Resumen de precios LLTT'!$C$17:$D$3071,2,FALSE),VLOOKUP(M746,SICODI!$G$3:$J$2404,2,FALSE))</f>
        <v>POSTE DE CONCRETO ARMADO PARA A. P. 11/200/120/285</v>
      </c>
      <c r="O746" s="58">
        <f>+IF(ISERROR(VLOOKUP(M746,'Resumen de precios LLTT'!$C$17:$G$3071,5,FALSE))=FALSE,VLOOKUP(M746,'Resumen de precios LLTT'!$C$17:$G$3071,5,FALSE),VLOOKUP(M746,SICODI!$G$3:$J$2404,4,FALSE))</f>
        <v>206.03</v>
      </c>
      <c r="P746" s="16">
        <f t="shared" si="105"/>
        <v>0.77</v>
      </c>
      <c r="Q746" s="78">
        <f t="shared" si="106"/>
        <v>364.67310000000003</v>
      </c>
      <c r="R746" s="56">
        <v>0</v>
      </c>
      <c r="S746" s="16">
        <f t="shared" si="107"/>
        <v>7.2000000000000008E-2</v>
      </c>
      <c r="T746" s="79">
        <f t="shared" si="108"/>
        <v>2.1880386000000005</v>
      </c>
      <c r="U746" s="80">
        <f t="shared" si="109"/>
        <v>0.2</v>
      </c>
      <c r="V746" s="81">
        <f t="shared" si="110"/>
        <v>0.43760772000000014</v>
      </c>
      <c r="W746" s="79">
        <f t="shared" si="111"/>
        <v>0.14725336301388503</v>
      </c>
      <c r="X746" s="60">
        <f t="shared" si="112"/>
        <v>0.1</v>
      </c>
      <c r="Y746" s="56">
        <f>+'INFO ENEL'!R734</f>
        <v>4</v>
      </c>
      <c r="Z746" s="59">
        <f t="shared" si="113"/>
        <v>0.4</v>
      </c>
    </row>
    <row r="747" spans="1:26" s="90" customFormat="1" ht="15" customHeight="1" x14ac:dyDescent="0.25">
      <c r="A747" s="55">
        <f>+'INFO ENEL'!A735</f>
        <v>730</v>
      </c>
      <c r="B747" s="121" t="str">
        <f>+INDEX($B$8:$B$15,MATCH(L747,$L$8:$L$15,0))</f>
        <v>SICODI</v>
      </c>
      <c r="C747" s="56" t="str">
        <f>+'INFO ENEL'!B735</f>
        <v>Lima</v>
      </c>
      <c r="D747" s="56" t="str">
        <f>+'INFO ENEL'!D735</f>
        <v>Lima</v>
      </c>
      <c r="E747" s="56" t="str">
        <f>+'INFO ENEL'!D735</f>
        <v>Lima</v>
      </c>
      <c r="F747" s="50">
        <f>+'INFO ENEL'!E735</f>
        <v>0</v>
      </c>
      <c r="G747" s="56" t="str">
        <f>+'INFO ENEL'!L735</f>
        <v>BT</v>
      </c>
      <c r="H747" s="57">
        <f>+'INFO ENEL'!M735</f>
        <v>36.61</v>
      </c>
      <c r="I747" s="56">
        <f>+'INFO ENEL'!N735</f>
        <v>11</v>
      </c>
      <c r="J747" s="56" t="str">
        <f>+'INFO ENEL'!O735</f>
        <v>Poste</v>
      </c>
      <c r="K747" s="56" t="str">
        <f>+'INFO ENEL'!P735</f>
        <v>Concreto</v>
      </c>
      <c r="L747" s="56" t="str">
        <f>+'INFO ENEL'!Q735</f>
        <v>PPC40</v>
      </c>
      <c r="M747" s="55" t="str">
        <f>+IF(ISERROR(INDEX('Estructuras de Acero y Concreto'!$C$6:$C$577,MATCH(L747,'Estructuras de Acero y Concreto'!$D$6:$D$577,0)))=FALSE,INDEX('Estructuras de Acero y Concreto'!$C$6:$C$577,MATCH(L747,'Estructuras de Acero y Concreto'!$D$6:$D$577,0)),IF(ISERROR(INDEX('Estructuras de Madera'!$C$5:$C$122,MATCH(L747,'Estructuras de Madera'!$D$5:$D$122,0)))=FALSE,INDEX('Estructuras de Madera'!$C$5:$C$122,MATCH(L747,'Estructuras de Madera'!$D$5:$D$122,0)),INDEX(SICODI!$G$3:$G$2404,MATCH(L747,SICODI!$G$3:$G$2404,0))))</f>
        <v>PPC40</v>
      </c>
      <c r="N747" s="121" t="str">
        <f>+IF(ISERROR(VLOOKUP(M747,'Resumen de precios LLTT'!$C$17:$D$3071,2,FALSE))=FALSE,VLOOKUP(M747,'Resumen de precios LLTT'!$C$17:$D$3071,2,FALSE),VLOOKUP(M747,SICODI!$G$3:$J$2404,2,FALSE))</f>
        <v>POSTE DE CONCRETO ARMADO PARA A. P. 11/200/120/285</v>
      </c>
      <c r="O747" s="58">
        <f>+IF(ISERROR(VLOOKUP(M747,'Resumen de precios LLTT'!$C$17:$G$3071,5,FALSE))=FALSE,VLOOKUP(M747,'Resumen de precios LLTT'!$C$17:$G$3071,5,FALSE),VLOOKUP(M747,SICODI!$G$3:$J$2404,4,FALSE))</f>
        <v>206.03</v>
      </c>
      <c r="P747" s="16">
        <f t="shared" si="105"/>
        <v>0.77</v>
      </c>
      <c r="Q747" s="78">
        <f t="shared" si="106"/>
        <v>364.67310000000003</v>
      </c>
      <c r="R747" s="56">
        <v>0</v>
      </c>
      <c r="S747" s="16">
        <f t="shared" si="107"/>
        <v>7.2000000000000008E-2</v>
      </c>
      <c r="T747" s="79">
        <f t="shared" si="108"/>
        <v>2.1880386000000005</v>
      </c>
      <c r="U747" s="80">
        <f t="shared" si="109"/>
        <v>0.2</v>
      </c>
      <c r="V747" s="81">
        <f t="shared" si="110"/>
        <v>0.43760772000000014</v>
      </c>
      <c r="W747" s="79">
        <f t="shared" si="111"/>
        <v>0.14725336301388503</v>
      </c>
      <c r="X747" s="60">
        <f t="shared" si="112"/>
        <v>0.1</v>
      </c>
      <c r="Y747" s="56">
        <f>+'INFO ENEL'!R735</f>
        <v>4</v>
      </c>
      <c r="Z747" s="59">
        <f t="shared" si="113"/>
        <v>0.4</v>
      </c>
    </row>
    <row r="748" spans="1:26" s="90" customFormat="1" ht="15" customHeight="1" x14ac:dyDescent="0.25">
      <c r="A748" s="55">
        <f>+'INFO ENEL'!A736</f>
        <v>731</v>
      </c>
      <c r="B748" s="121" t="str">
        <f>+INDEX($B$8:$B$15,MATCH(L748,$L$8:$L$15,0))</f>
        <v>SICODI</v>
      </c>
      <c r="C748" s="56" t="str">
        <f>+'INFO ENEL'!B736</f>
        <v>Lima</v>
      </c>
      <c r="D748" s="56" t="str">
        <f>+'INFO ENEL'!D736</f>
        <v>Lima</v>
      </c>
      <c r="E748" s="56" t="str">
        <f>+'INFO ENEL'!D736</f>
        <v>Lima</v>
      </c>
      <c r="F748" s="50">
        <f>+'INFO ENEL'!E736</f>
        <v>0</v>
      </c>
      <c r="G748" s="56" t="str">
        <f>+'INFO ENEL'!L736</f>
        <v>BT</v>
      </c>
      <c r="H748" s="57">
        <f>+'INFO ENEL'!M736</f>
        <v>32.380000000000003</v>
      </c>
      <c r="I748" s="56">
        <f>+'INFO ENEL'!N736</f>
        <v>11</v>
      </c>
      <c r="J748" s="56" t="str">
        <f>+'INFO ENEL'!O736</f>
        <v>Poste</v>
      </c>
      <c r="K748" s="56" t="str">
        <f>+'INFO ENEL'!P736</f>
        <v>Concreto</v>
      </c>
      <c r="L748" s="56" t="str">
        <f>+'INFO ENEL'!Q736</f>
        <v>PPC40</v>
      </c>
      <c r="M748" s="55" t="str">
        <f>+IF(ISERROR(INDEX('Estructuras de Acero y Concreto'!$C$6:$C$577,MATCH(L748,'Estructuras de Acero y Concreto'!$D$6:$D$577,0)))=FALSE,INDEX('Estructuras de Acero y Concreto'!$C$6:$C$577,MATCH(L748,'Estructuras de Acero y Concreto'!$D$6:$D$577,0)),IF(ISERROR(INDEX('Estructuras de Madera'!$C$5:$C$122,MATCH(L748,'Estructuras de Madera'!$D$5:$D$122,0)))=FALSE,INDEX('Estructuras de Madera'!$C$5:$C$122,MATCH(L748,'Estructuras de Madera'!$D$5:$D$122,0)),INDEX(SICODI!$G$3:$G$2404,MATCH(L748,SICODI!$G$3:$G$2404,0))))</f>
        <v>PPC40</v>
      </c>
      <c r="N748" s="121" t="str">
        <f>+IF(ISERROR(VLOOKUP(M748,'Resumen de precios LLTT'!$C$17:$D$3071,2,FALSE))=FALSE,VLOOKUP(M748,'Resumen de precios LLTT'!$C$17:$D$3071,2,FALSE),VLOOKUP(M748,SICODI!$G$3:$J$2404,2,FALSE))</f>
        <v>POSTE DE CONCRETO ARMADO PARA A. P. 11/200/120/285</v>
      </c>
      <c r="O748" s="58">
        <f>+IF(ISERROR(VLOOKUP(M748,'Resumen de precios LLTT'!$C$17:$G$3071,5,FALSE))=FALSE,VLOOKUP(M748,'Resumen de precios LLTT'!$C$17:$G$3071,5,FALSE),VLOOKUP(M748,SICODI!$G$3:$J$2404,4,FALSE))</f>
        <v>206.03</v>
      </c>
      <c r="P748" s="16">
        <f t="shared" si="105"/>
        <v>0.77</v>
      </c>
      <c r="Q748" s="78">
        <f t="shared" si="106"/>
        <v>364.67310000000003</v>
      </c>
      <c r="R748" s="56">
        <v>0</v>
      </c>
      <c r="S748" s="16">
        <f t="shared" si="107"/>
        <v>7.2000000000000008E-2</v>
      </c>
      <c r="T748" s="79">
        <f t="shared" si="108"/>
        <v>2.1880386000000005</v>
      </c>
      <c r="U748" s="80">
        <f t="shared" si="109"/>
        <v>0.2</v>
      </c>
      <c r="V748" s="81">
        <f t="shared" si="110"/>
        <v>0.43760772000000014</v>
      </c>
      <c r="W748" s="79">
        <f t="shared" si="111"/>
        <v>0.14725336301388503</v>
      </c>
      <c r="X748" s="60">
        <f t="shared" si="112"/>
        <v>0.1</v>
      </c>
      <c r="Y748" s="56">
        <f>+'INFO ENEL'!R736</f>
        <v>4</v>
      </c>
      <c r="Z748" s="59">
        <f t="shared" si="113"/>
        <v>0.4</v>
      </c>
    </row>
    <row r="749" spans="1:26" s="90" customFormat="1" ht="15" customHeight="1" x14ac:dyDescent="0.25">
      <c r="A749" s="55">
        <f>+'INFO ENEL'!A737</f>
        <v>732</v>
      </c>
      <c r="B749" s="121" t="str">
        <f>+INDEX($B$8:$B$15,MATCH(L749,$L$8:$L$15,0))</f>
        <v>SICODI</v>
      </c>
      <c r="C749" s="56" t="str">
        <f>+'INFO ENEL'!B737</f>
        <v>Lima</v>
      </c>
      <c r="D749" s="56" t="str">
        <f>+'INFO ENEL'!D737</f>
        <v>Lima</v>
      </c>
      <c r="E749" s="56" t="str">
        <f>+'INFO ENEL'!D737</f>
        <v>Lima</v>
      </c>
      <c r="F749" s="50">
        <f>+'INFO ENEL'!E737</f>
        <v>0</v>
      </c>
      <c r="G749" s="56" t="str">
        <f>+'INFO ENEL'!L737</f>
        <v>BT</v>
      </c>
      <c r="H749" s="57">
        <f>+'INFO ENEL'!M737</f>
        <v>28.97</v>
      </c>
      <c r="I749" s="56">
        <f>+'INFO ENEL'!N737</f>
        <v>11</v>
      </c>
      <c r="J749" s="56" t="str">
        <f>+'INFO ENEL'!O737</f>
        <v>Poste</v>
      </c>
      <c r="K749" s="56" t="str">
        <f>+'INFO ENEL'!P737</f>
        <v>Concreto</v>
      </c>
      <c r="L749" s="56" t="str">
        <f>+'INFO ENEL'!Q737</f>
        <v>PPC40</v>
      </c>
      <c r="M749" s="55" t="str">
        <f>+IF(ISERROR(INDEX('Estructuras de Acero y Concreto'!$C$6:$C$577,MATCH(L749,'Estructuras de Acero y Concreto'!$D$6:$D$577,0)))=FALSE,INDEX('Estructuras de Acero y Concreto'!$C$6:$C$577,MATCH(L749,'Estructuras de Acero y Concreto'!$D$6:$D$577,0)),IF(ISERROR(INDEX('Estructuras de Madera'!$C$5:$C$122,MATCH(L749,'Estructuras de Madera'!$D$5:$D$122,0)))=FALSE,INDEX('Estructuras de Madera'!$C$5:$C$122,MATCH(L749,'Estructuras de Madera'!$D$5:$D$122,0)),INDEX(SICODI!$G$3:$G$2404,MATCH(L749,SICODI!$G$3:$G$2404,0))))</f>
        <v>PPC40</v>
      </c>
      <c r="N749" s="121" t="str">
        <f>+IF(ISERROR(VLOOKUP(M749,'Resumen de precios LLTT'!$C$17:$D$3071,2,FALSE))=FALSE,VLOOKUP(M749,'Resumen de precios LLTT'!$C$17:$D$3071,2,FALSE),VLOOKUP(M749,SICODI!$G$3:$J$2404,2,FALSE))</f>
        <v>POSTE DE CONCRETO ARMADO PARA A. P. 11/200/120/285</v>
      </c>
      <c r="O749" s="58">
        <f>+IF(ISERROR(VLOOKUP(M749,'Resumen de precios LLTT'!$C$17:$G$3071,5,FALSE))=FALSE,VLOOKUP(M749,'Resumen de precios LLTT'!$C$17:$G$3071,5,FALSE),VLOOKUP(M749,SICODI!$G$3:$J$2404,4,FALSE))</f>
        <v>206.03</v>
      </c>
      <c r="P749" s="16">
        <f t="shared" si="105"/>
        <v>0.77</v>
      </c>
      <c r="Q749" s="78">
        <f t="shared" si="106"/>
        <v>364.67310000000003</v>
      </c>
      <c r="R749" s="56">
        <v>0</v>
      </c>
      <c r="S749" s="16">
        <f t="shared" si="107"/>
        <v>7.2000000000000008E-2</v>
      </c>
      <c r="T749" s="79">
        <f t="shared" si="108"/>
        <v>2.1880386000000005</v>
      </c>
      <c r="U749" s="80">
        <f t="shared" si="109"/>
        <v>0.2</v>
      </c>
      <c r="V749" s="81">
        <f t="shared" si="110"/>
        <v>0.43760772000000014</v>
      </c>
      <c r="W749" s="79">
        <f t="shared" si="111"/>
        <v>0.14725336301388503</v>
      </c>
      <c r="X749" s="60">
        <f t="shared" si="112"/>
        <v>0.1</v>
      </c>
      <c r="Y749" s="56">
        <f>+'INFO ENEL'!R737</f>
        <v>4</v>
      </c>
      <c r="Z749" s="59">
        <f t="shared" si="113"/>
        <v>0.4</v>
      </c>
    </row>
    <row r="750" spans="1:26" s="90" customFormat="1" ht="15" customHeight="1" x14ac:dyDescent="0.25">
      <c r="A750" s="55">
        <f>+'INFO ENEL'!A738</f>
        <v>733</v>
      </c>
      <c r="B750" s="121" t="str">
        <f>+INDEX($B$8:$B$15,MATCH(L750,$L$8:$L$15,0))</f>
        <v>SICODI</v>
      </c>
      <c r="C750" s="56" t="str">
        <f>+'INFO ENEL'!B738</f>
        <v>Lima</v>
      </c>
      <c r="D750" s="56" t="str">
        <f>+'INFO ENEL'!D738</f>
        <v>Lima</v>
      </c>
      <c r="E750" s="56" t="str">
        <f>+'INFO ENEL'!D738</f>
        <v>Lima</v>
      </c>
      <c r="F750" s="50">
        <f>+'INFO ENEL'!E738</f>
        <v>0</v>
      </c>
      <c r="G750" s="56" t="str">
        <f>+'INFO ENEL'!L738</f>
        <v>BT</v>
      </c>
      <c r="H750" s="57">
        <f>+'INFO ENEL'!M738</f>
        <v>30.65</v>
      </c>
      <c r="I750" s="56">
        <f>+'INFO ENEL'!N738</f>
        <v>11</v>
      </c>
      <c r="J750" s="56" t="str">
        <f>+'INFO ENEL'!O738</f>
        <v>Poste</v>
      </c>
      <c r="K750" s="56" t="str">
        <f>+'INFO ENEL'!P738</f>
        <v>Concreto</v>
      </c>
      <c r="L750" s="56" t="str">
        <f>+'INFO ENEL'!Q738</f>
        <v>PPC40</v>
      </c>
      <c r="M750" s="55" t="str">
        <f>+IF(ISERROR(INDEX('Estructuras de Acero y Concreto'!$C$6:$C$577,MATCH(L750,'Estructuras de Acero y Concreto'!$D$6:$D$577,0)))=FALSE,INDEX('Estructuras de Acero y Concreto'!$C$6:$C$577,MATCH(L750,'Estructuras de Acero y Concreto'!$D$6:$D$577,0)),IF(ISERROR(INDEX('Estructuras de Madera'!$C$5:$C$122,MATCH(L750,'Estructuras de Madera'!$D$5:$D$122,0)))=FALSE,INDEX('Estructuras de Madera'!$C$5:$C$122,MATCH(L750,'Estructuras de Madera'!$D$5:$D$122,0)),INDEX(SICODI!$G$3:$G$2404,MATCH(L750,SICODI!$G$3:$G$2404,0))))</f>
        <v>PPC40</v>
      </c>
      <c r="N750" s="121" t="str">
        <f>+IF(ISERROR(VLOOKUP(M750,'Resumen de precios LLTT'!$C$17:$D$3071,2,FALSE))=FALSE,VLOOKUP(M750,'Resumen de precios LLTT'!$C$17:$D$3071,2,FALSE),VLOOKUP(M750,SICODI!$G$3:$J$2404,2,FALSE))</f>
        <v>POSTE DE CONCRETO ARMADO PARA A. P. 11/200/120/285</v>
      </c>
      <c r="O750" s="58">
        <f>+IF(ISERROR(VLOOKUP(M750,'Resumen de precios LLTT'!$C$17:$G$3071,5,FALSE))=FALSE,VLOOKUP(M750,'Resumen de precios LLTT'!$C$17:$G$3071,5,FALSE),VLOOKUP(M750,SICODI!$G$3:$J$2404,4,FALSE))</f>
        <v>206.03</v>
      </c>
      <c r="P750" s="16">
        <f t="shared" si="105"/>
        <v>0.77</v>
      </c>
      <c r="Q750" s="78">
        <f t="shared" si="106"/>
        <v>364.67310000000003</v>
      </c>
      <c r="R750" s="56">
        <v>0</v>
      </c>
      <c r="S750" s="16">
        <f t="shared" si="107"/>
        <v>7.2000000000000008E-2</v>
      </c>
      <c r="T750" s="79">
        <f t="shared" si="108"/>
        <v>2.1880386000000005</v>
      </c>
      <c r="U750" s="80">
        <f t="shared" si="109"/>
        <v>0.2</v>
      </c>
      <c r="V750" s="81">
        <f t="shared" si="110"/>
        <v>0.43760772000000014</v>
      </c>
      <c r="W750" s="79">
        <f t="shared" si="111"/>
        <v>0.14725336301388503</v>
      </c>
      <c r="X750" s="60">
        <f t="shared" si="112"/>
        <v>0.1</v>
      </c>
      <c r="Y750" s="56">
        <f>+'INFO ENEL'!R738</f>
        <v>4</v>
      </c>
      <c r="Z750" s="59">
        <f t="shared" si="113"/>
        <v>0.4</v>
      </c>
    </row>
    <row r="751" spans="1:26" s="90" customFormat="1" ht="15" customHeight="1" x14ac:dyDescent="0.25">
      <c r="A751" s="55">
        <f>+'INFO ENEL'!A739</f>
        <v>734</v>
      </c>
      <c r="B751" s="121" t="str">
        <f>+INDEX($B$8:$B$15,MATCH(L751,$L$8:$L$15,0))</f>
        <v>SICODI</v>
      </c>
      <c r="C751" s="56" t="str">
        <f>+'INFO ENEL'!B739</f>
        <v>Lima</v>
      </c>
      <c r="D751" s="56" t="str">
        <f>+'INFO ENEL'!D739</f>
        <v>Lima</v>
      </c>
      <c r="E751" s="56" t="str">
        <f>+'INFO ENEL'!D739</f>
        <v>Lima</v>
      </c>
      <c r="F751" s="50">
        <f>+'INFO ENEL'!E739</f>
        <v>0</v>
      </c>
      <c r="G751" s="56" t="str">
        <f>+'INFO ENEL'!L739</f>
        <v>BT</v>
      </c>
      <c r="H751" s="57">
        <f>+'INFO ENEL'!M739</f>
        <v>30.39</v>
      </c>
      <c r="I751" s="56">
        <f>+'INFO ENEL'!N739</f>
        <v>11</v>
      </c>
      <c r="J751" s="56" t="str">
        <f>+'INFO ENEL'!O739</f>
        <v>Poste</v>
      </c>
      <c r="K751" s="56" t="str">
        <f>+'INFO ENEL'!P739</f>
        <v>Concreto</v>
      </c>
      <c r="L751" s="56" t="str">
        <f>+'INFO ENEL'!Q739</f>
        <v>PPC40</v>
      </c>
      <c r="M751" s="55" t="str">
        <f>+IF(ISERROR(INDEX('Estructuras de Acero y Concreto'!$C$6:$C$577,MATCH(L751,'Estructuras de Acero y Concreto'!$D$6:$D$577,0)))=FALSE,INDEX('Estructuras de Acero y Concreto'!$C$6:$C$577,MATCH(L751,'Estructuras de Acero y Concreto'!$D$6:$D$577,0)),IF(ISERROR(INDEX('Estructuras de Madera'!$C$5:$C$122,MATCH(L751,'Estructuras de Madera'!$D$5:$D$122,0)))=FALSE,INDEX('Estructuras de Madera'!$C$5:$C$122,MATCH(L751,'Estructuras de Madera'!$D$5:$D$122,0)),INDEX(SICODI!$G$3:$G$2404,MATCH(L751,SICODI!$G$3:$G$2404,0))))</f>
        <v>PPC40</v>
      </c>
      <c r="N751" s="121" t="str">
        <f>+IF(ISERROR(VLOOKUP(M751,'Resumen de precios LLTT'!$C$17:$D$3071,2,FALSE))=FALSE,VLOOKUP(M751,'Resumen de precios LLTT'!$C$17:$D$3071,2,FALSE),VLOOKUP(M751,SICODI!$G$3:$J$2404,2,FALSE))</f>
        <v>POSTE DE CONCRETO ARMADO PARA A. P. 11/200/120/285</v>
      </c>
      <c r="O751" s="58">
        <f>+IF(ISERROR(VLOOKUP(M751,'Resumen de precios LLTT'!$C$17:$G$3071,5,FALSE))=FALSE,VLOOKUP(M751,'Resumen de precios LLTT'!$C$17:$G$3071,5,FALSE),VLOOKUP(M751,SICODI!$G$3:$J$2404,4,FALSE))</f>
        <v>206.03</v>
      </c>
      <c r="P751" s="16">
        <f t="shared" si="105"/>
        <v>0.77</v>
      </c>
      <c r="Q751" s="78">
        <f t="shared" si="106"/>
        <v>364.67310000000003</v>
      </c>
      <c r="R751" s="56">
        <v>0</v>
      </c>
      <c r="S751" s="16">
        <f t="shared" si="107"/>
        <v>7.2000000000000008E-2</v>
      </c>
      <c r="T751" s="79">
        <f t="shared" si="108"/>
        <v>2.1880386000000005</v>
      </c>
      <c r="U751" s="80">
        <f t="shared" si="109"/>
        <v>0.2</v>
      </c>
      <c r="V751" s="81">
        <f t="shared" si="110"/>
        <v>0.43760772000000014</v>
      </c>
      <c r="W751" s="79">
        <f t="shared" si="111"/>
        <v>0.14725336301388503</v>
      </c>
      <c r="X751" s="60">
        <f t="shared" si="112"/>
        <v>0.1</v>
      </c>
      <c r="Y751" s="56">
        <f>+'INFO ENEL'!R739</f>
        <v>4</v>
      </c>
      <c r="Z751" s="59">
        <f t="shared" si="113"/>
        <v>0.4</v>
      </c>
    </row>
    <row r="752" spans="1:26" s="90" customFormat="1" ht="15" customHeight="1" x14ac:dyDescent="0.25">
      <c r="A752" s="55">
        <f>+'INFO ENEL'!A740</f>
        <v>735</v>
      </c>
      <c r="B752" s="121" t="str">
        <f>+INDEX($B$8:$B$15,MATCH(L752,$L$8:$L$15,0))</f>
        <v>SICODI</v>
      </c>
      <c r="C752" s="56" t="str">
        <f>+'INFO ENEL'!B740</f>
        <v>Lima</v>
      </c>
      <c r="D752" s="56" t="str">
        <f>+'INFO ENEL'!D740</f>
        <v>Lima</v>
      </c>
      <c r="E752" s="56" t="str">
        <f>+'INFO ENEL'!D740</f>
        <v>Lima</v>
      </c>
      <c r="F752" s="50">
        <f>+'INFO ENEL'!E740</f>
        <v>0</v>
      </c>
      <c r="G752" s="56" t="str">
        <f>+'INFO ENEL'!L740</f>
        <v>BT</v>
      </c>
      <c r="H752" s="57">
        <f>+'INFO ENEL'!M740</f>
        <v>25.85</v>
      </c>
      <c r="I752" s="56">
        <f>+'INFO ENEL'!N740</f>
        <v>11</v>
      </c>
      <c r="J752" s="56" t="str">
        <f>+'INFO ENEL'!O740</f>
        <v>Poste</v>
      </c>
      <c r="K752" s="56" t="str">
        <f>+'INFO ENEL'!P740</f>
        <v>Concreto</v>
      </c>
      <c r="L752" s="56" t="str">
        <f>+'INFO ENEL'!Q740</f>
        <v>PPC40</v>
      </c>
      <c r="M752" s="55" t="str">
        <f>+IF(ISERROR(INDEX('Estructuras de Acero y Concreto'!$C$6:$C$577,MATCH(L752,'Estructuras de Acero y Concreto'!$D$6:$D$577,0)))=FALSE,INDEX('Estructuras de Acero y Concreto'!$C$6:$C$577,MATCH(L752,'Estructuras de Acero y Concreto'!$D$6:$D$577,0)),IF(ISERROR(INDEX('Estructuras de Madera'!$C$5:$C$122,MATCH(L752,'Estructuras de Madera'!$D$5:$D$122,0)))=FALSE,INDEX('Estructuras de Madera'!$C$5:$C$122,MATCH(L752,'Estructuras de Madera'!$D$5:$D$122,0)),INDEX(SICODI!$G$3:$G$2404,MATCH(L752,SICODI!$G$3:$G$2404,0))))</f>
        <v>PPC40</v>
      </c>
      <c r="N752" s="121" t="str">
        <f>+IF(ISERROR(VLOOKUP(M752,'Resumen de precios LLTT'!$C$17:$D$3071,2,FALSE))=FALSE,VLOOKUP(M752,'Resumen de precios LLTT'!$C$17:$D$3071,2,FALSE),VLOOKUP(M752,SICODI!$G$3:$J$2404,2,FALSE))</f>
        <v>POSTE DE CONCRETO ARMADO PARA A. P. 11/200/120/285</v>
      </c>
      <c r="O752" s="58">
        <f>+IF(ISERROR(VLOOKUP(M752,'Resumen de precios LLTT'!$C$17:$G$3071,5,FALSE))=FALSE,VLOOKUP(M752,'Resumen de precios LLTT'!$C$17:$G$3071,5,FALSE),VLOOKUP(M752,SICODI!$G$3:$J$2404,4,FALSE))</f>
        <v>206.03</v>
      </c>
      <c r="P752" s="16">
        <f t="shared" si="105"/>
        <v>0.77</v>
      </c>
      <c r="Q752" s="78">
        <f t="shared" si="106"/>
        <v>364.67310000000003</v>
      </c>
      <c r="R752" s="56">
        <v>0</v>
      </c>
      <c r="S752" s="16">
        <f t="shared" si="107"/>
        <v>7.2000000000000008E-2</v>
      </c>
      <c r="T752" s="79">
        <f t="shared" si="108"/>
        <v>2.1880386000000005</v>
      </c>
      <c r="U752" s="80">
        <f t="shared" si="109"/>
        <v>0.2</v>
      </c>
      <c r="V752" s="81">
        <f t="shared" si="110"/>
        <v>0.43760772000000014</v>
      </c>
      <c r="W752" s="79">
        <f t="shared" si="111"/>
        <v>0.14725336301388503</v>
      </c>
      <c r="X752" s="60">
        <f t="shared" si="112"/>
        <v>0.1</v>
      </c>
      <c r="Y752" s="56">
        <f>+'INFO ENEL'!R740</f>
        <v>4</v>
      </c>
      <c r="Z752" s="59">
        <f t="shared" si="113"/>
        <v>0.4</v>
      </c>
    </row>
    <row r="753" spans="1:26" s="90" customFormat="1" ht="15" customHeight="1" x14ac:dyDescent="0.25">
      <c r="A753" s="55">
        <f>+'INFO ENEL'!A741</f>
        <v>736</v>
      </c>
      <c r="B753" s="121" t="str">
        <f>+INDEX($B$8:$B$15,MATCH(L753,$L$8:$L$15,0))</f>
        <v>SICODI</v>
      </c>
      <c r="C753" s="56" t="str">
        <f>+'INFO ENEL'!B741</f>
        <v>Lima</v>
      </c>
      <c r="D753" s="56" t="str">
        <f>+'INFO ENEL'!D741</f>
        <v>Lima</v>
      </c>
      <c r="E753" s="56" t="str">
        <f>+'INFO ENEL'!D741</f>
        <v>Lima</v>
      </c>
      <c r="F753" s="50">
        <f>+'INFO ENEL'!E741</f>
        <v>0</v>
      </c>
      <c r="G753" s="56" t="str">
        <f>+'INFO ENEL'!L741</f>
        <v>BT</v>
      </c>
      <c r="H753" s="57">
        <f>+'INFO ENEL'!M741</f>
        <v>33.51</v>
      </c>
      <c r="I753" s="56">
        <f>+'INFO ENEL'!N741</f>
        <v>11</v>
      </c>
      <c r="J753" s="56" t="str">
        <f>+'INFO ENEL'!O741</f>
        <v>Poste</v>
      </c>
      <c r="K753" s="56" t="str">
        <f>+'INFO ENEL'!P741</f>
        <v>Concreto</v>
      </c>
      <c r="L753" s="56" t="str">
        <f>+'INFO ENEL'!Q741</f>
        <v>PPC40</v>
      </c>
      <c r="M753" s="55" t="str">
        <f>+IF(ISERROR(INDEX('Estructuras de Acero y Concreto'!$C$6:$C$577,MATCH(L753,'Estructuras de Acero y Concreto'!$D$6:$D$577,0)))=FALSE,INDEX('Estructuras de Acero y Concreto'!$C$6:$C$577,MATCH(L753,'Estructuras de Acero y Concreto'!$D$6:$D$577,0)),IF(ISERROR(INDEX('Estructuras de Madera'!$C$5:$C$122,MATCH(L753,'Estructuras de Madera'!$D$5:$D$122,0)))=FALSE,INDEX('Estructuras de Madera'!$C$5:$C$122,MATCH(L753,'Estructuras de Madera'!$D$5:$D$122,0)),INDEX(SICODI!$G$3:$G$2404,MATCH(L753,SICODI!$G$3:$G$2404,0))))</f>
        <v>PPC40</v>
      </c>
      <c r="N753" s="121" t="str">
        <f>+IF(ISERROR(VLOOKUP(M753,'Resumen de precios LLTT'!$C$17:$D$3071,2,FALSE))=FALSE,VLOOKUP(M753,'Resumen de precios LLTT'!$C$17:$D$3071,2,FALSE),VLOOKUP(M753,SICODI!$G$3:$J$2404,2,FALSE))</f>
        <v>POSTE DE CONCRETO ARMADO PARA A. P. 11/200/120/285</v>
      </c>
      <c r="O753" s="58">
        <f>+IF(ISERROR(VLOOKUP(M753,'Resumen de precios LLTT'!$C$17:$G$3071,5,FALSE))=FALSE,VLOOKUP(M753,'Resumen de precios LLTT'!$C$17:$G$3071,5,FALSE),VLOOKUP(M753,SICODI!$G$3:$J$2404,4,FALSE))</f>
        <v>206.03</v>
      </c>
      <c r="P753" s="16">
        <f t="shared" si="105"/>
        <v>0.77</v>
      </c>
      <c r="Q753" s="78">
        <f t="shared" si="106"/>
        <v>364.67310000000003</v>
      </c>
      <c r="R753" s="56">
        <v>0</v>
      </c>
      <c r="S753" s="16">
        <f t="shared" si="107"/>
        <v>7.2000000000000008E-2</v>
      </c>
      <c r="T753" s="79">
        <f t="shared" si="108"/>
        <v>2.1880386000000005</v>
      </c>
      <c r="U753" s="80">
        <f t="shared" si="109"/>
        <v>0.2</v>
      </c>
      <c r="V753" s="81">
        <f t="shared" si="110"/>
        <v>0.43760772000000014</v>
      </c>
      <c r="W753" s="79">
        <f t="shared" si="111"/>
        <v>0.14725336301388503</v>
      </c>
      <c r="X753" s="60">
        <f t="shared" si="112"/>
        <v>0.1</v>
      </c>
      <c r="Y753" s="56">
        <f>+'INFO ENEL'!R741</f>
        <v>4</v>
      </c>
      <c r="Z753" s="59">
        <f t="shared" si="113"/>
        <v>0.4</v>
      </c>
    </row>
    <row r="754" spans="1:26" s="90" customFormat="1" ht="15" customHeight="1" x14ac:dyDescent="0.25">
      <c r="A754" s="55">
        <f>+'INFO ENEL'!A742</f>
        <v>737</v>
      </c>
      <c r="B754" s="121" t="str">
        <f>+INDEX($B$8:$B$15,MATCH(L754,$L$8:$L$15,0))</f>
        <v>SICODI</v>
      </c>
      <c r="C754" s="56" t="str">
        <f>+'INFO ENEL'!B742</f>
        <v>Lima</v>
      </c>
      <c r="D754" s="56" t="str">
        <f>+'INFO ENEL'!D742</f>
        <v>Lima</v>
      </c>
      <c r="E754" s="56" t="str">
        <f>+'INFO ENEL'!D742</f>
        <v>Lima</v>
      </c>
      <c r="F754" s="50">
        <f>+'INFO ENEL'!E742</f>
        <v>0</v>
      </c>
      <c r="G754" s="56" t="str">
        <f>+'INFO ENEL'!L742</f>
        <v>BT</v>
      </c>
      <c r="H754" s="57">
        <f>+'INFO ENEL'!M742</f>
        <v>29.78</v>
      </c>
      <c r="I754" s="56">
        <f>+'INFO ENEL'!N742</f>
        <v>11</v>
      </c>
      <c r="J754" s="56" t="str">
        <f>+'INFO ENEL'!O742</f>
        <v>Poste</v>
      </c>
      <c r="K754" s="56" t="str">
        <f>+'INFO ENEL'!P742</f>
        <v>Concreto</v>
      </c>
      <c r="L754" s="56" t="str">
        <f>+'INFO ENEL'!Q742</f>
        <v>PPC40</v>
      </c>
      <c r="M754" s="55" t="str">
        <f>+IF(ISERROR(INDEX('Estructuras de Acero y Concreto'!$C$6:$C$577,MATCH(L754,'Estructuras de Acero y Concreto'!$D$6:$D$577,0)))=FALSE,INDEX('Estructuras de Acero y Concreto'!$C$6:$C$577,MATCH(L754,'Estructuras de Acero y Concreto'!$D$6:$D$577,0)),IF(ISERROR(INDEX('Estructuras de Madera'!$C$5:$C$122,MATCH(L754,'Estructuras de Madera'!$D$5:$D$122,0)))=FALSE,INDEX('Estructuras de Madera'!$C$5:$C$122,MATCH(L754,'Estructuras de Madera'!$D$5:$D$122,0)),INDEX(SICODI!$G$3:$G$2404,MATCH(L754,SICODI!$G$3:$G$2404,0))))</f>
        <v>PPC40</v>
      </c>
      <c r="N754" s="121" t="str">
        <f>+IF(ISERROR(VLOOKUP(M754,'Resumen de precios LLTT'!$C$17:$D$3071,2,FALSE))=FALSE,VLOOKUP(M754,'Resumen de precios LLTT'!$C$17:$D$3071,2,FALSE),VLOOKUP(M754,SICODI!$G$3:$J$2404,2,FALSE))</f>
        <v>POSTE DE CONCRETO ARMADO PARA A. P. 11/200/120/285</v>
      </c>
      <c r="O754" s="58">
        <f>+IF(ISERROR(VLOOKUP(M754,'Resumen de precios LLTT'!$C$17:$G$3071,5,FALSE))=FALSE,VLOOKUP(M754,'Resumen de precios LLTT'!$C$17:$G$3071,5,FALSE),VLOOKUP(M754,SICODI!$G$3:$J$2404,4,FALSE))</f>
        <v>206.03</v>
      </c>
      <c r="P754" s="16">
        <f t="shared" si="105"/>
        <v>0.77</v>
      </c>
      <c r="Q754" s="78">
        <f t="shared" si="106"/>
        <v>364.67310000000003</v>
      </c>
      <c r="R754" s="56">
        <v>0</v>
      </c>
      <c r="S754" s="16">
        <f t="shared" si="107"/>
        <v>7.2000000000000008E-2</v>
      </c>
      <c r="T754" s="79">
        <f t="shared" si="108"/>
        <v>2.1880386000000005</v>
      </c>
      <c r="U754" s="80">
        <f t="shared" si="109"/>
        <v>0.2</v>
      </c>
      <c r="V754" s="81">
        <f t="shared" si="110"/>
        <v>0.43760772000000014</v>
      </c>
      <c r="W754" s="79">
        <f t="shared" si="111"/>
        <v>0.14725336301388503</v>
      </c>
      <c r="X754" s="60">
        <f t="shared" si="112"/>
        <v>0.1</v>
      </c>
      <c r="Y754" s="56">
        <f>+'INFO ENEL'!R742</f>
        <v>4</v>
      </c>
      <c r="Z754" s="59">
        <f t="shared" si="113"/>
        <v>0.4</v>
      </c>
    </row>
    <row r="755" spans="1:26" s="90" customFormat="1" ht="15" customHeight="1" x14ac:dyDescent="0.25">
      <c r="A755" s="55">
        <f>+'INFO ENEL'!A743</f>
        <v>738</v>
      </c>
      <c r="B755" s="121" t="str">
        <f>+INDEX($B$8:$B$15,MATCH(L755,$L$8:$L$15,0))</f>
        <v>SICODI</v>
      </c>
      <c r="C755" s="56" t="str">
        <f>+'INFO ENEL'!B743</f>
        <v>Lima</v>
      </c>
      <c r="D755" s="56" t="str">
        <f>+'INFO ENEL'!D743</f>
        <v>Lima</v>
      </c>
      <c r="E755" s="56" t="str">
        <f>+'INFO ENEL'!D743</f>
        <v>Lima</v>
      </c>
      <c r="F755" s="50">
        <f>+'INFO ENEL'!E743</f>
        <v>0</v>
      </c>
      <c r="G755" s="56" t="str">
        <f>+'INFO ENEL'!L743</f>
        <v>BT</v>
      </c>
      <c r="H755" s="57">
        <f>+'INFO ENEL'!M743</f>
        <v>27.54</v>
      </c>
      <c r="I755" s="56">
        <f>+'INFO ENEL'!N743</f>
        <v>11</v>
      </c>
      <c r="J755" s="56" t="str">
        <f>+'INFO ENEL'!O743</f>
        <v>Poste</v>
      </c>
      <c r="K755" s="56" t="str">
        <f>+'INFO ENEL'!P743</f>
        <v>Concreto</v>
      </c>
      <c r="L755" s="56" t="str">
        <f>+'INFO ENEL'!Q743</f>
        <v>PPC40</v>
      </c>
      <c r="M755" s="55" t="str">
        <f>+IF(ISERROR(INDEX('Estructuras de Acero y Concreto'!$C$6:$C$577,MATCH(L755,'Estructuras de Acero y Concreto'!$D$6:$D$577,0)))=FALSE,INDEX('Estructuras de Acero y Concreto'!$C$6:$C$577,MATCH(L755,'Estructuras de Acero y Concreto'!$D$6:$D$577,0)),IF(ISERROR(INDEX('Estructuras de Madera'!$C$5:$C$122,MATCH(L755,'Estructuras de Madera'!$D$5:$D$122,0)))=FALSE,INDEX('Estructuras de Madera'!$C$5:$C$122,MATCH(L755,'Estructuras de Madera'!$D$5:$D$122,0)),INDEX(SICODI!$G$3:$G$2404,MATCH(L755,SICODI!$G$3:$G$2404,0))))</f>
        <v>PPC40</v>
      </c>
      <c r="N755" s="121" t="str">
        <f>+IF(ISERROR(VLOOKUP(M755,'Resumen de precios LLTT'!$C$17:$D$3071,2,FALSE))=FALSE,VLOOKUP(M755,'Resumen de precios LLTT'!$C$17:$D$3071,2,FALSE),VLOOKUP(M755,SICODI!$G$3:$J$2404,2,FALSE))</f>
        <v>POSTE DE CONCRETO ARMADO PARA A. P. 11/200/120/285</v>
      </c>
      <c r="O755" s="58">
        <f>+IF(ISERROR(VLOOKUP(M755,'Resumen de precios LLTT'!$C$17:$G$3071,5,FALSE))=FALSE,VLOOKUP(M755,'Resumen de precios LLTT'!$C$17:$G$3071,5,FALSE),VLOOKUP(M755,SICODI!$G$3:$J$2404,4,FALSE))</f>
        <v>206.03</v>
      </c>
      <c r="P755" s="16">
        <f t="shared" si="105"/>
        <v>0.77</v>
      </c>
      <c r="Q755" s="78">
        <f t="shared" si="106"/>
        <v>364.67310000000003</v>
      </c>
      <c r="R755" s="56">
        <v>0</v>
      </c>
      <c r="S755" s="16">
        <f t="shared" si="107"/>
        <v>7.2000000000000008E-2</v>
      </c>
      <c r="T755" s="79">
        <f t="shared" si="108"/>
        <v>2.1880386000000005</v>
      </c>
      <c r="U755" s="80">
        <f t="shared" si="109"/>
        <v>0.2</v>
      </c>
      <c r="V755" s="81">
        <f t="shared" si="110"/>
        <v>0.43760772000000014</v>
      </c>
      <c r="W755" s="79">
        <f t="shared" si="111"/>
        <v>0.14725336301388503</v>
      </c>
      <c r="X755" s="60">
        <f t="shared" si="112"/>
        <v>0.1</v>
      </c>
      <c r="Y755" s="56">
        <f>+'INFO ENEL'!R743</f>
        <v>4</v>
      </c>
      <c r="Z755" s="59">
        <f t="shared" si="113"/>
        <v>0.4</v>
      </c>
    </row>
    <row r="756" spans="1:26" s="90" customFormat="1" ht="15" customHeight="1" x14ac:dyDescent="0.25">
      <c r="A756" s="55">
        <f>+'INFO ENEL'!A744</f>
        <v>739</v>
      </c>
      <c r="B756" s="121" t="str">
        <f>+INDEX($B$8:$B$15,MATCH(L756,$L$8:$L$15,0))</f>
        <v>SICODI</v>
      </c>
      <c r="C756" s="56" t="str">
        <f>+'INFO ENEL'!B744</f>
        <v>Lima</v>
      </c>
      <c r="D756" s="56" t="str">
        <f>+'INFO ENEL'!D744</f>
        <v>Lima</v>
      </c>
      <c r="E756" s="56" t="str">
        <f>+'INFO ENEL'!D744</f>
        <v>Lima</v>
      </c>
      <c r="F756" s="50">
        <f>+'INFO ENEL'!E744</f>
        <v>0</v>
      </c>
      <c r="G756" s="56" t="str">
        <f>+'INFO ENEL'!L744</f>
        <v>BT</v>
      </c>
      <c r="H756" s="57">
        <f>+'INFO ENEL'!M744</f>
        <v>26.37</v>
      </c>
      <c r="I756" s="56">
        <f>+'INFO ENEL'!N744</f>
        <v>11</v>
      </c>
      <c r="J756" s="56" t="str">
        <f>+'INFO ENEL'!O744</f>
        <v>Poste</v>
      </c>
      <c r="K756" s="56" t="str">
        <f>+'INFO ENEL'!P744</f>
        <v>Concreto</v>
      </c>
      <c r="L756" s="56" t="str">
        <f>+'INFO ENEL'!Q744</f>
        <v>PPC40</v>
      </c>
      <c r="M756" s="55" t="str">
        <f>+IF(ISERROR(INDEX('Estructuras de Acero y Concreto'!$C$6:$C$577,MATCH(L756,'Estructuras de Acero y Concreto'!$D$6:$D$577,0)))=FALSE,INDEX('Estructuras de Acero y Concreto'!$C$6:$C$577,MATCH(L756,'Estructuras de Acero y Concreto'!$D$6:$D$577,0)),IF(ISERROR(INDEX('Estructuras de Madera'!$C$5:$C$122,MATCH(L756,'Estructuras de Madera'!$D$5:$D$122,0)))=FALSE,INDEX('Estructuras de Madera'!$C$5:$C$122,MATCH(L756,'Estructuras de Madera'!$D$5:$D$122,0)),INDEX(SICODI!$G$3:$G$2404,MATCH(L756,SICODI!$G$3:$G$2404,0))))</f>
        <v>PPC40</v>
      </c>
      <c r="N756" s="121" t="str">
        <f>+IF(ISERROR(VLOOKUP(M756,'Resumen de precios LLTT'!$C$17:$D$3071,2,FALSE))=FALSE,VLOOKUP(M756,'Resumen de precios LLTT'!$C$17:$D$3071,2,FALSE),VLOOKUP(M756,SICODI!$G$3:$J$2404,2,FALSE))</f>
        <v>POSTE DE CONCRETO ARMADO PARA A. P. 11/200/120/285</v>
      </c>
      <c r="O756" s="58">
        <f>+IF(ISERROR(VLOOKUP(M756,'Resumen de precios LLTT'!$C$17:$G$3071,5,FALSE))=FALSE,VLOOKUP(M756,'Resumen de precios LLTT'!$C$17:$G$3071,5,FALSE),VLOOKUP(M756,SICODI!$G$3:$J$2404,4,FALSE))</f>
        <v>206.03</v>
      </c>
      <c r="P756" s="16">
        <f t="shared" si="105"/>
        <v>0.77</v>
      </c>
      <c r="Q756" s="78">
        <f t="shared" si="106"/>
        <v>364.67310000000003</v>
      </c>
      <c r="R756" s="56">
        <v>0</v>
      </c>
      <c r="S756" s="16">
        <f t="shared" si="107"/>
        <v>7.2000000000000008E-2</v>
      </c>
      <c r="T756" s="79">
        <f t="shared" si="108"/>
        <v>2.1880386000000005</v>
      </c>
      <c r="U756" s="80">
        <f t="shared" si="109"/>
        <v>0.2</v>
      </c>
      <c r="V756" s="81">
        <f t="shared" si="110"/>
        <v>0.43760772000000014</v>
      </c>
      <c r="W756" s="79">
        <f t="shared" si="111"/>
        <v>0.14725336301388503</v>
      </c>
      <c r="X756" s="60">
        <f t="shared" si="112"/>
        <v>0.1</v>
      </c>
      <c r="Y756" s="56">
        <f>+'INFO ENEL'!R744</f>
        <v>4</v>
      </c>
      <c r="Z756" s="59">
        <f t="shared" si="113"/>
        <v>0.4</v>
      </c>
    </row>
    <row r="757" spans="1:26" s="90" customFormat="1" ht="15" customHeight="1" x14ac:dyDescent="0.25">
      <c r="A757" s="55">
        <f>+'INFO ENEL'!A745</f>
        <v>740</v>
      </c>
      <c r="B757" s="121" t="str">
        <f>+INDEX($B$8:$B$15,MATCH(L757,$L$8:$L$15,0))</f>
        <v>SICODI</v>
      </c>
      <c r="C757" s="56" t="str">
        <f>+'INFO ENEL'!B745</f>
        <v>Lima</v>
      </c>
      <c r="D757" s="56" t="str">
        <f>+'INFO ENEL'!D745</f>
        <v>Lima</v>
      </c>
      <c r="E757" s="56" t="str">
        <f>+'INFO ENEL'!D745</f>
        <v>Lima</v>
      </c>
      <c r="F757" s="50">
        <f>+'INFO ENEL'!E745</f>
        <v>0</v>
      </c>
      <c r="G757" s="56" t="str">
        <f>+'INFO ENEL'!L745</f>
        <v>BT</v>
      </c>
      <c r="H757" s="57">
        <f>+'INFO ENEL'!M745</f>
        <v>25.07</v>
      </c>
      <c r="I757" s="56">
        <f>+'INFO ENEL'!N745</f>
        <v>11</v>
      </c>
      <c r="J757" s="56" t="str">
        <f>+'INFO ENEL'!O745</f>
        <v>Poste</v>
      </c>
      <c r="K757" s="56" t="str">
        <f>+'INFO ENEL'!P745</f>
        <v>Concreto</v>
      </c>
      <c r="L757" s="56" t="str">
        <f>+'INFO ENEL'!Q745</f>
        <v>PPC40</v>
      </c>
      <c r="M757" s="55" t="str">
        <f>+IF(ISERROR(INDEX('Estructuras de Acero y Concreto'!$C$6:$C$577,MATCH(L757,'Estructuras de Acero y Concreto'!$D$6:$D$577,0)))=FALSE,INDEX('Estructuras de Acero y Concreto'!$C$6:$C$577,MATCH(L757,'Estructuras de Acero y Concreto'!$D$6:$D$577,0)),IF(ISERROR(INDEX('Estructuras de Madera'!$C$5:$C$122,MATCH(L757,'Estructuras de Madera'!$D$5:$D$122,0)))=FALSE,INDEX('Estructuras de Madera'!$C$5:$C$122,MATCH(L757,'Estructuras de Madera'!$D$5:$D$122,0)),INDEX(SICODI!$G$3:$G$2404,MATCH(L757,SICODI!$G$3:$G$2404,0))))</f>
        <v>PPC40</v>
      </c>
      <c r="N757" s="121" t="str">
        <f>+IF(ISERROR(VLOOKUP(M757,'Resumen de precios LLTT'!$C$17:$D$3071,2,FALSE))=FALSE,VLOOKUP(M757,'Resumen de precios LLTT'!$C$17:$D$3071,2,FALSE),VLOOKUP(M757,SICODI!$G$3:$J$2404,2,FALSE))</f>
        <v>POSTE DE CONCRETO ARMADO PARA A. P. 11/200/120/285</v>
      </c>
      <c r="O757" s="58">
        <f>+IF(ISERROR(VLOOKUP(M757,'Resumen de precios LLTT'!$C$17:$G$3071,5,FALSE))=FALSE,VLOOKUP(M757,'Resumen de precios LLTT'!$C$17:$G$3071,5,FALSE),VLOOKUP(M757,SICODI!$G$3:$J$2404,4,FALSE))</f>
        <v>206.03</v>
      </c>
      <c r="P757" s="16">
        <f t="shared" si="105"/>
        <v>0.77</v>
      </c>
      <c r="Q757" s="78">
        <f t="shared" si="106"/>
        <v>364.67310000000003</v>
      </c>
      <c r="R757" s="56">
        <v>0</v>
      </c>
      <c r="S757" s="16">
        <f t="shared" si="107"/>
        <v>7.2000000000000008E-2</v>
      </c>
      <c r="T757" s="79">
        <f t="shared" si="108"/>
        <v>2.1880386000000005</v>
      </c>
      <c r="U757" s="80">
        <f t="shared" si="109"/>
        <v>0.2</v>
      </c>
      <c r="V757" s="81">
        <f t="shared" si="110"/>
        <v>0.43760772000000014</v>
      </c>
      <c r="W757" s="79">
        <f t="shared" si="111"/>
        <v>0.14725336301388503</v>
      </c>
      <c r="X757" s="60">
        <f t="shared" si="112"/>
        <v>0.1</v>
      </c>
      <c r="Y757" s="56">
        <f>+'INFO ENEL'!R745</f>
        <v>4</v>
      </c>
      <c r="Z757" s="59">
        <f t="shared" si="113"/>
        <v>0.4</v>
      </c>
    </row>
    <row r="758" spans="1:26" s="90" customFormat="1" ht="15" customHeight="1" x14ac:dyDescent="0.25">
      <c r="A758" s="55">
        <f>+'INFO ENEL'!A746</f>
        <v>741</v>
      </c>
      <c r="B758" s="121" t="str">
        <f>+INDEX($B$8:$B$15,MATCH(L758,$L$8:$L$15,0))</f>
        <v>SICODI</v>
      </c>
      <c r="C758" s="56" t="str">
        <f>+'INFO ENEL'!B746</f>
        <v>Lima</v>
      </c>
      <c r="D758" s="56" t="str">
        <f>+'INFO ENEL'!D746</f>
        <v>Lima</v>
      </c>
      <c r="E758" s="56" t="str">
        <f>+'INFO ENEL'!D746</f>
        <v>Lima</v>
      </c>
      <c r="F758" s="50">
        <f>+'INFO ENEL'!E746</f>
        <v>0</v>
      </c>
      <c r="G758" s="56" t="str">
        <f>+'INFO ENEL'!L746</f>
        <v>BT</v>
      </c>
      <c r="H758" s="57">
        <f>+'INFO ENEL'!M746</f>
        <v>0</v>
      </c>
      <c r="I758" s="56">
        <f>+'INFO ENEL'!N746</f>
        <v>11</v>
      </c>
      <c r="J758" s="56" t="str">
        <f>+'INFO ENEL'!O746</f>
        <v>Poste</v>
      </c>
      <c r="K758" s="56" t="str">
        <f>+'INFO ENEL'!P746</f>
        <v>Concreto</v>
      </c>
      <c r="L758" s="56" t="str">
        <f>+'INFO ENEL'!Q746</f>
        <v>PPC40</v>
      </c>
      <c r="M758" s="55" t="str">
        <f>+IF(ISERROR(INDEX('Estructuras de Acero y Concreto'!$C$6:$C$577,MATCH(L758,'Estructuras de Acero y Concreto'!$D$6:$D$577,0)))=FALSE,INDEX('Estructuras de Acero y Concreto'!$C$6:$C$577,MATCH(L758,'Estructuras de Acero y Concreto'!$D$6:$D$577,0)),IF(ISERROR(INDEX('Estructuras de Madera'!$C$5:$C$122,MATCH(L758,'Estructuras de Madera'!$D$5:$D$122,0)))=FALSE,INDEX('Estructuras de Madera'!$C$5:$C$122,MATCH(L758,'Estructuras de Madera'!$D$5:$D$122,0)),INDEX(SICODI!$G$3:$G$2404,MATCH(L758,SICODI!$G$3:$G$2404,0))))</f>
        <v>PPC40</v>
      </c>
      <c r="N758" s="121" t="str">
        <f>+IF(ISERROR(VLOOKUP(M758,'Resumen de precios LLTT'!$C$17:$D$3071,2,FALSE))=FALSE,VLOOKUP(M758,'Resumen de precios LLTT'!$C$17:$D$3071,2,FALSE),VLOOKUP(M758,SICODI!$G$3:$J$2404,2,FALSE))</f>
        <v>POSTE DE CONCRETO ARMADO PARA A. P. 11/200/120/285</v>
      </c>
      <c r="O758" s="58">
        <f>+IF(ISERROR(VLOOKUP(M758,'Resumen de precios LLTT'!$C$17:$G$3071,5,FALSE))=FALSE,VLOOKUP(M758,'Resumen de precios LLTT'!$C$17:$G$3071,5,FALSE),VLOOKUP(M758,SICODI!$G$3:$J$2404,4,FALSE))</f>
        <v>206.03</v>
      </c>
      <c r="P758" s="16">
        <f t="shared" si="105"/>
        <v>0.77</v>
      </c>
      <c r="Q758" s="78">
        <f t="shared" si="106"/>
        <v>364.67310000000003</v>
      </c>
      <c r="R758" s="56">
        <v>0</v>
      </c>
      <c r="S758" s="16">
        <f t="shared" si="107"/>
        <v>7.2000000000000008E-2</v>
      </c>
      <c r="T758" s="79">
        <f t="shared" si="108"/>
        <v>2.1880386000000005</v>
      </c>
      <c r="U758" s="80">
        <f t="shared" si="109"/>
        <v>0.2</v>
      </c>
      <c r="V758" s="81">
        <f t="shared" si="110"/>
        <v>0.43760772000000014</v>
      </c>
      <c r="W758" s="79">
        <f t="shared" si="111"/>
        <v>0.14725336301388503</v>
      </c>
      <c r="X758" s="60">
        <f t="shared" si="112"/>
        <v>0.1</v>
      </c>
      <c r="Y758" s="56">
        <f>+'INFO ENEL'!R746</f>
        <v>4</v>
      </c>
      <c r="Z758" s="59">
        <f t="shared" si="113"/>
        <v>0.4</v>
      </c>
    </row>
    <row r="759" spans="1:26" s="90" customFormat="1" ht="15" customHeight="1" x14ac:dyDescent="0.25">
      <c r="A759" s="55">
        <f>+'INFO ENEL'!A747</f>
        <v>742</v>
      </c>
      <c r="B759" s="121" t="str">
        <f>+INDEX($B$8:$B$15,MATCH(L759,$L$8:$L$15,0))</f>
        <v>SICODI</v>
      </c>
      <c r="C759" s="56" t="str">
        <f>+'INFO ENEL'!B747</f>
        <v>Lima</v>
      </c>
      <c r="D759" s="56" t="str">
        <f>+'INFO ENEL'!D747</f>
        <v>Lima</v>
      </c>
      <c r="E759" s="56" t="str">
        <f>+'INFO ENEL'!D747</f>
        <v>Lima</v>
      </c>
      <c r="F759" s="50">
        <f>+'INFO ENEL'!E747</f>
        <v>0</v>
      </c>
      <c r="G759" s="56" t="str">
        <f>+'INFO ENEL'!L747</f>
        <v>BT</v>
      </c>
      <c r="H759" s="57">
        <f>+'INFO ENEL'!M747</f>
        <v>30.81</v>
      </c>
      <c r="I759" s="56">
        <f>+'INFO ENEL'!N747</f>
        <v>11</v>
      </c>
      <c r="J759" s="56" t="str">
        <f>+'INFO ENEL'!O747</f>
        <v>Poste</v>
      </c>
      <c r="K759" s="56" t="str">
        <f>+'INFO ENEL'!P747</f>
        <v>Concreto</v>
      </c>
      <c r="L759" s="56" t="str">
        <f>+'INFO ENEL'!Q747</f>
        <v>PPC40</v>
      </c>
      <c r="M759" s="55" t="str">
        <f>+IF(ISERROR(INDEX('Estructuras de Acero y Concreto'!$C$6:$C$577,MATCH(L759,'Estructuras de Acero y Concreto'!$D$6:$D$577,0)))=FALSE,INDEX('Estructuras de Acero y Concreto'!$C$6:$C$577,MATCH(L759,'Estructuras de Acero y Concreto'!$D$6:$D$577,0)),IF(ISERROR(INDEX('Estructuras de Madera'!$C$5:$C$122,MATCH(L759,'Estructuras de Madera'!$D$5:$D$122,0)))=FALSE,INDEX('Estructuras de Madera'!$C$5:$C$122,MATCH(L759,'Estructuras de Madera'!$D$5:$D$122,0)),INDEX(SICODI!$G$3:$G$2404,MATCH(L759,SICODI!$G$3:$G$2404,0))))</f>
        <v>PPC40</v>
      </c>
      <c r="N759" s="121" t="str">
        <f>+IF(ISERROR(VLOOKUP(M759,'Resumen de precios LLTT'!$C$17:$D$3071,2,FALSE))=FALSE,VLOOKUP(M759,'Resumen de precios LLTT'!$C$17:$D$3071,2,FALSE),VLOOKUP(M759,SICODI!$G$3:$J$2404,2,FALSE))</f>
        <v>POSTE DE CONCRETO ARMADO PARA A. P. 11/200/120/285</v>
      </c>
      <c r="O759" s="58">
        <f>+IF(ISERROR(VLOOKUP(M759,'Resumen de precios LLTT'!$C$17:$G$3071,5,FALSE))=FALSE,VLOOKUP(M759,'Resumen de precios LLTT'!$C$17:$G$3071,5,FALSE),VLOOKUP(M759,SICODI!$G$3:$J$2404,4,FALSE))</f>
        <v>206.03</v>
      </c>
      <c r="P759" s="16">
        <f t="shared" si="105"/>
        <v>0.77</v>
      </c>
      <c r="Q759" s="78">
        <f t="shared" si="106"/>
        <v>364.67310000000003</v>
      </c>
      <c r="R759" s="56">
        <v>0</v>
      </c>
      <c r="S759" s="16">
        <f t="shared" si="107"/>
        <v>7.2000000000000008E-2</v>
      </c>
      <c r="T759" s="79">
        <f t="shared" si="108"/>
        <v>2.1880386000000005</v>
      </c>
      <c r="U759" s="80">
        <f t="shared" si="109"/>
        <v>0.2</v>
      </c>
      <c r="V759" s="81">
        <f t="shared" si="110"/>
        <v>0.43760772000000014</v>
      </c>
      <c r="W759" s="79">
        <f t="shared" si="111"/>
        <v>0.14725336301388503</v>
      </c>
      <c r="X759" s="60">
        <f t="shared" si="112"/>
        <v>0.1</v>
      </c>
      <c r="Y759" s="56">
        <f>+'INFO ENEL'!R747</f>
        <v>4</v>
      </c>
      <c r="Z759" s="59">
        <f t="shared" si="113"/>
        <v>0.4</v>
      </c>
    </row>
    <row r="760" spans="1:26" s="90" customFormat="1" ht="15" customHeight="1" x14ac:dyDescent="0.25">
      <c r="A760" s="55">
        <f>+'INFO ENEL'!A748</f>
        <v>743</v>
      </c>
      <c r="B760" s="121" t="str">
        <f>+INDEX($B$8:$B$15,MATCH(L760,$L$8:$L$15,0))</f>
        <v>SICODI</v>
      </c>
      <c r="C760" s="56" t="str">
        <f>+'INFO ENEL'!B748</f>
        <v>Lima</v>
      </c>
      <c r="D760" s="56" t="str">
        <f>+'INFO ENEL'!D748</f>
        <v>Lima</v>
      </c>
      <c r="E760" s="56" t="str">
        <f>+'INFO ENEL'!D748</f>
        <v>Lima</v>
      </c>
      <c r="F760" s="50">
        <f>+'INFO ENEL'!E748</f>
        <v>0</v>
      </c>
      <c r="G760" s="56" t="str">
        <f>+'INFO ENEL'!L748</f>
        <v>BT</v>
      </c>
      <c r="H760" s="57">
        <f>+'INFO ENEL'!M748</f>
        <v>32.07</v>
      </c>
      <c r="I760" s="56">
        <f>+'INFO ENEL'!N748</f>
        <v>11</v>
      </c>
      <c r="J760" s="56" t="str">
        <f>+'INFO ENEL'!O748</f>
        <v>Poste</v>
      </c>
      <c r="K760" s="56" t="str">
        <f>+'INFO ENEL'!P748</f>
        <v>Concreto</v>
      </c>
      <c r="L760" s="56" t="str">
        <f>+'INFO ENEL'!Q748</f>
        <v>PPC40</v>
      </c>
      <c r="M760" s="55" t="str">
        <f>+IF(ISERROR(INDEX('Estructuras de Acero y Concreto'!$C$6:$C$577,MATCH(L760,'Estructuras de Acero y Concreto'!$D$6:$D$577,0)))=FALSE,INDEX('Estructuras de Acero y Concreto'!$C$6:$C$577,MATCH(L760,'Estructuras de Acero y Concreto'!$D$6:$D$577,0)),IF(ISERROR(INDEX('Estructuras de Madera'!$C$5:$C$122,MATCH(L760,'Estructuras de Madera'!$D$5:$D$122,0)))=FALSE,INDEX('Estructuras de Madera'!$C$5:$C$122,MATCH(L760,'Estructuras de Madera'!$D$5:$D$122,0)),INDEX(SICODI!$G$3:$G$2404,MATCH(L760,SICODI!$G$3:$G$2404,0))))</f>
        <v>PPC40</v>
      </c>
      <c r="N760" s="121" t="str">
        <f>+IF(ISERROR(VLOOKUP(M760,'Resumen de precios LLTT'!$C$17:$D$3071,2,FALSE))=FALSE,VLOOKUP(M760,'Resumen de precios LLTT'!$C$17:$D$3071,2,FALSE),VLOOKUP(M760,SICODI!$G$3:$J$2404,2,FALSE))</f>
        <v>POSTE DE CONCRETO ARMADO PARA A. P. 11/200/120/285</v>
      </c>
      <c r="O760" s="58">
        <f>+IF(ISERROR(VLOOKUP(M760,'Resumen de precios LLTT'!$C$17:$G$3071,5,FALSE))=FALSE,VLOOKUP(M760,'Resumen de precios LLTT'!$C$17:$G$3071,5,FALSE),VLOOKUP(M760,SICODI!$G$3:$J$2404,4,FALSE))</f>
        <v>206.03</v>
      </c>
      <c r="P760" s="16">
        <f t="shared" si="105"/>
        <v>0.77</v>
      </c>
      <c r="Q760" s="78">
        <f t="shared" si="106"/>
        <v>364.67310000000003</v>
      </c>
      <c r="R760" s="56">
        <v>0</v>
      </c>
      <c r="S760" s="16">
        <f t="shared" si="107"/>
        <v>7.2000000000000008E-2</v>
      </c>
      <c r="T760" s="79">
        <f t="shared" si="108"/>
        <v>2.1880386000000005</v>
      </c>
      <c r="U760" s="80">
        <f t="shared" si="109"/>
        <v>0.2</v>
      </c>
      <c r="V760" s="81">
        <f t="shared" si="110"/>
        <v>0.43760772000000014</v>
      </c>
      <c r="W760" s="79">
        <f t="shared" si="111"/>
        <v>0.14725336301388503</v>
      </c>
      <c r="X760" s="60">
        <f t="shared" si="112"/>
        <v>0.1</v>
      </c>
      <c r="Y760" s="56">
        <f>+'INFO ENEL'!R748</f>
        <v>4</v>
      </c>
      <c r="Z760" s="59">
        <f t="shared" si="113"/>
        <v>0.4</v>
      </c>
    </row>
    <row r="761" spans="1:26" s="90" customFormat="1" ht="15" customHeight="1" x14ac:dyDescent="0.25">
      <c r="A761" s="55">
        <f>+'INFO ENEL'!A749</f>
        <v>744</v>
      </c>
      <c r="B761" s="121" t="str">
        <f>+INDEX($B$8:$B$15,MATCH(L761,$L$8:$L$15,0))</f>
        <v>SICODI</v>
      </c>
      <c r="C761" s="56" t="str">
        <f>+'INFO ENEL'!B749</f>
        <v>Lima</v>
      </c>
      <c r="D761" s="56" t="str">
        <f>+'INFO ENEL'!D749</f>
        <v>Lima</v>
      </c>
      <c r="E761" s="56" t="str">
        <f>+'INFO ENEL'!D749</f>
        <v>Lima</v>
      </c>
      <c r="F761" s="50">
        <f>+'INFO ENEL'!E749</f>
        <v>0</v>
      </c>
      <c r="G761" s="56" t="str">
        <f>+'INFO ENEL'!L749</f>
        <v>BT</v>
      </c>
      <c r="H761" s="57">
        <f>+'INFO ENEL'!M749</f>
        <v>33.090000000000003</v>
      </c>
      <c r="I761" s="56">
        <f>+'INFO ENEL'!N749</f>
        <v>11</v>
      </c>
      <c r="J761" s="56" t="str">
        <f>+'INFO ENEL'!O749</f>
        <v>Poste</v>
      </c>
      <c r="K761" s="56" t="str">
        <f>+'INFO ENEL'!P749</f>
        <v>Concreto</v>
      </c>
      <c r="L761" s="56" t="str">
        <f>+'INFO ENEL'!Q749</f>
        <v>PPC40</v>
      </c>
      <c r="M761" s="55" t="str">
        <f>+IF(ISERROR(INDEX('Estructuras de Acero y Concreto'!$C$6:$C$577,MATCH(L761,'Estructuras de Acero y Concreto'!$D$6:$D$577,0)))=FALSE,INDEX('Estructuras de Acero y Concreto'!$C$6:$C$577,MATCH(L761,'Estructuras de Acero y Concreto'!$D$6:$D$577,0)),IF(ISERROR(INDEX('Estructuras de Madera'!$C$5:$C$122,MATCH(L761,'Estructuras de Madera'!$D$5:$D$122,0)))=FALSE,INDEX('Estructuras de Madera'!$C$5:$C$122,MATCH(L761,'Estructuras de Madera'!$D$5:$D$122,0)),INDEX(SICODI!$G$3:$G$2404,MATCH(L761,SICODI!$G$3:$G$2404,0))))</f>
        <v>PPC40</v>
      </c>
      <c r="N761" s="121" t="str">
        <f>+IF(ISERROR(VLOOKUP(M761,'Resumen de precios LLTT'!$C$17:$D$3071,2,FALSE))=FALSE,VLOOKUP(M761,'Resumen de precios LLTT'!$C$17:$D$3071,2,FALSE),VLOOKUP(M761,SICODI!$G$3:$J$2404,2,FALSE))</f>
        <v>POSTE DE CONCRETO ARMADO PARA A. P. 11/200/120/285</v>
      </c>
      <c r="O761" s="58">
        <f>+IF(ISERROR(VLOOKUP(M761,'Resumen de precios LLTT'!$C$17:$G$3071,5,FALSE))=FALSE,VLOOKUP(M761,'Resumen de precios LLTT'!$C$17:$G$3071,5,FALSE),VLOOKUP(M761,SICODI!$G$3:$J$2404,4,FALSE))</f>
        <v>206.03</v>
      </c>
      <c r="P761" s="16">
        <f t="shared" si="105"/>
        <v>0.77</v>
      </c>
      <c r="Q761" s="78">
        <f t="shared" si="106"/>
        <v>364.67310000000003</v>
      </c>
      <c r="R761" s="56">
        <v>0</v>
      </c>
      <c r="S761" s="16">
        <f t="shared" si="107"/>
        <v>7.2000000000000008E-2</v>
      </c>
      <c r="T761" s="79">
        <f t="shared" si="108"/>
        <v>2.1880386000000005</v>
      </c>
      <c r="U761" s="80">
        <f t="shared" si="109"/>
        <v>0.2</v>
      </c>
      <c r="V761" s="81">
        <f t="shared" si="110"/>
        <v>0.43760772000000014</v>
      </c>
      <c r="W761" s="79">
        <f t="shared" si="111"/>
        <v>0.14725336301388503</v>
      </c>
      <c r="X761" s="60">
        <f t="shared" si="112"/>
        <v>0.1</v>
      </c>
      <c r="Y761" s="56">
        <f>+'INFO ENEL'!R749</f>
        <v>4</v>
      </c>
      <c r="Z761" s="59">
        <f t="shared" si="113"/>
        <v>0.4</v>
      </c>
    </row>
    <row r="762" spans="1:26" s="90" customFormat="1" ht="15" customHeight="1" x14ac:dyDescent="0.25">
      <c r="A762" s="55">
        <f>+'INFO ENEL'!A750</f>
        <v>745</v>
      </c>
      <c r="B762" s="121" t="str">
        <f>+INDEX($B$8:$B$15,MATCH(L762,$L$8:$L$15,0))</f>
        <v>SICODI</v>
      </c>
      <c r="C762" s="56" t="str">
        <f>+'INFO ENEL'!B750</f>
        <v>Lima</v>
      </c>
      <c r="D762" s="56" t="str">
        <f>+'INFO ENEL'!D750</f>
        <v>Lima</v>
      </c>
      <c r="E762" s="56" t="str">
        <f>+'INFO ENEL'!D750</f>
        <v>Lima</v>
      </c>
      <c r="F762" s="50">
        <f>+'INFO ENEL'!E750</f>
        <v>0</v>
      </c>
      <c r="G762" s="56" t="str">
        <f>+'INFO ENEL'!L750</f>
        <v>BT</v>
      </c>
      <c r="H762" s="57">
        <f>+'INFO ENEL'!M750</f>
        <v>24.27</v>
      </c>
      <c r="I762" s="56">
        <f>+'INFO ENEL'!N750</f>
        <v>11</v>
      </c>
      <c r="J762" s="56" t="str">
        <f>+'INFO ENEL'!O750</f>
        <v>Poste</v>
      </c>
      <c r="K762" s="56" t="str">
        <f>+'INFO ENEL'!P750</f>
        <v>Concreto</v>
      </c>
      <c r="L762" s="56" t="str">
        <f>+'INFO ENEL'!Q750</f>
        <v>PPC40</v>
      </c>
      <c r="M762" s="55" t="str">
        <f>+IF(ISERROR(INDEX('Estructuras de Acero y Concreto'!$C$6:$C$577,MATCH(L762,'Estructuras de Acero y Concreto'!$D$6:$D$577,0)))=FALSE,INDEX('Estructuras de Acero y Concreto'!$C$6:$C$577,MATCH(L762,'Estructuras de Acero y Concreto'!$D$6:$D$577,0)),IF(ISERROR(INDEX('Estructuras de Madera'!$C$5:$C$122,MATCH(L762,'Estructuras de Madera'!$D$5:$D$122,0)))=FALSE,INDEX('Estructuras de Madera'!$C$5:$C$122,MATCH(L762,'Estructuras de Madera'!$D$5:$D$122,0)),INDEX(SICODI!$G$3:$G$2404,MATCH(L762,SICODI!$G$3:$G$2404,0))))</f>
        <v>PPC40</v>
      </c>
      <c r="N762" s="121" t="str">
        <f>+IF(ISERROR(VLOOKUP(M762,'Resumen de precios LLTT'!$C$17:$D$3071,2,FALSE))=FALSE,VLOOKUP(M762,'Resumen de precios LLTT'!$C$17:$D$3071,2,FALSE),VLOOKUP(M762,SICODI!$G$3:$J$2404,2,FALSE))</f>
        <v>POSTE DE CONCRETO ARMADO PARA A. P. 11/200/120/285</v>
      </c>
      <c r="O762" s="58">
        <f>+IF(ISERROR(VLOOKUP(M762,'Resumen de precios LLTT'!$C$17:$G$3071,5,FALSE))=FALSE,VLOOKUP(M762,'Resumen de precios LLTT'!$C$17:$G$3071,5,FALSE),VLOOKUP(M762,SICODI!$G$3:$J$2404,4,FALSE))</f>
        <v>206.03</v>
      </c>
      <c r="P762" s="16">
        <f t="shared" si="105"/>
        <v>0.77</v>
      </c>
      <c r="Q762" s="78">
        <f t="shared" si="106"/>
        <v>364.67310000000003</v>
      </c>
      <c r="R762" s="56">
        <v>0</v>
      </c>
      <c r="S762" s="16">
        <f t="shared" si="107"/>
        <v>7.2000000000000008E-2</v>
      </c>
      <c r="T762" s="79">
        <f t="shared" si="108"/>
        <v>2.1880386000000005</v>
      </c>
      <c r="U762" s="80">
        <f t="shared" si="109"/>
        <v>0.2</v>
      </c>
      <c r="V762" s="81">
        <f t="shared" si="110"/>
        <v>0.43760772000000014</v>
      </c>
      <c r="W762" s="79">
        <f t="shared" si="111"/>
        <v>0.14725336301388503</v>
      </c>
      <c r="X762" s="60">
        <f t="shared" si="112"/>
        <v>0.1</v>
      </c>
      <c r="Y762" s="56">
        <f>+'INFO ENEL'!R750</f>
        <v>4</v>
      </c>
      <c r="Z762" s="59">
        <f t="shared" si="113"/>
        <v>0.4</v>
      </c>
    </row>
    <row r="763" spans="1:26" s="90" customFormat="1" ht="15" customHeight="1" x14ac:dyDescent="0.25">
      <c r="A763" s="55">
        <f>+'INFO ENEL'!A751</f>
        <v>746</v>
      </c>
      <c r="B763" s="121" t="str">
        <f>+INDEX($B$8:$B$15,MATCH(L763,$L$8:$L$15,0))</f>
        <v>SICODI</v>
      </c>
      <c r="C763" s="56" t="str">
        <f>+'INFO ENEL'!B751</f>
        <v>Lima</v>
      </c>
      <c r="D763" s="56" t="str">
        <f>+'INFO ENEL'!D751</f>
        <v>Lima</v>
      </c>
      <c r="E763" s="56" t="str">
        <f>+'INFO ENEL'!D751</f>
        <v>Lima</v>
      </c>
      <c r="F763" s="50">
        <f>+'INFO ENEL'!E751</f>
        <v>0</v>
      </c>
      <c r="G763" s="56" t="str">
        <f>+'INFO ENEL'!L751</f>
        <v>BT</v>
      </c>
      <c r="H763" s="57">
        <f>+'INFO ENEL'!M751</f>
        <v>38.46</v>
      </c>
      <c r="I763" s="56">
        <f>+'INFO ENEL'!N751</f>
        <v>11</v>
      </c>
      <c r="J763" s="56" t="str">
        <f>+'INFO ENEL'!O751</f>
        <v>Poste</v>
      </c>
      <c r="K763" s="56" t="str">
        <f>+'INFO ENEL'!P751</f>
        <v>Concreto</v>
      </c>
      <c r="L763" s="56" t="str">
        <f>+'INFO ENEL'!Q751</f>
        <v>PPC40</v>
      </c>
      <c r="M763" s="55" t="str">
        <f>+IF(ISERROR(INDEX('Estructuras de Acero y Concreto'!$C$6:$C$577,MATCH(L763,'Estructuras de Acero y Concreto'!$D$6:$D$577,0)))=FALSE,INDEX('Estructuras de Acero y Concreto'!$C$6:$C$577,MATCH(L763,'Estructuras de Acero y Concreto'!$D$6:$D$577,0)),IF(ISERROR(INDEX('Estructuras de Madera'!$C$5:$C$122,MATCH(L763,'Estructuras de Madera'!$D$5:$D$122,0)))=FALSE,INDEX('Estructuras de Madera'!$C$5:$C$122,MATCH(L763,'Estructuras de Madera'!$D$5:$D$122,0)),INDEX(SICODI!$G$3:$G$2404,MATCH(L763,SICODI!$G$3:$G$2404,0))))</f>
        <v>PPC40</v>
      </c>
      <c r="N763" s="121" t="str">
        <f>+IF(ISERROR(VLOOKUP(M763,'Resumen de precios LLTT'!$C$17:$D$3071,2,FALSE))=FALSE,VLOOKUP(M763,'Resumen de precios LLTT'!$C$17:$D$3071,2,FALSE),VLOOKUP(M763,SICODI!$G$3:$J$2404,2,FALSE))</f>
        <v>POSTE DE CONCRETO ARMADO PARA A. P. 11/200/120/285</v>
      </c>
      <c r="O763" s="58">
        <f>+IF(ISERROR(VLOOKUP(M763,'Resumen de precios LLTT'!$C$17:$G$3071,5,FALSE))=FALSE,VLOOKUP(M763,'Resumen de precios LLTT'!$C$17:$G$3071,5,FALSE),VLOOKUP(M763,SICODI!$G$3:$J$2404,4,FALSE))</f>
        <v>206.03</v>
      </c>
      <c r="P763" s="16">
        <f t="shared" si="105"/>
        <v>0.77</v>
      </c>
      <c r="Q763" s="78">
        <f t="shared" si="106"/>
        <v>364.67310000000003</v>
      </c>
      <c r="R763" s="56">
        <v>0</v>
      </c>
      <c r="S763" s="16">
        <f t="shared" si="107"/>
        <v>7.2000000000000008E-2</v>
      </c>
      <c r="T763" s="79">
        <f t="shared" si="108"/>
        <v>2.1880386000000005</v>
      </c>
      <c r="U763" s="80">
        <f t="shared" si="109"/>
        <v>0.2</v>
      </c>
      <c r="V763" s="81">
        <f t="shared" si="110"/>
        <v>0.43760772000000014</v>
      </c>
      <c r="W763" s="79">
        <f t="shared" si="111"/>
        <v>0.14725336301388503</v>
      </c>
      <c r="X763" s="60">
        <f t="shared" si="112"/>
        <v>0.1</v>
      </c>
      <c r="Y763" s="56">
        <f>+'INFO ENEL'!R751</f>
        <v>4</v>
      </c>
      <c r="Z763" s="59">
        <f t="shared" si="113"/>
        <v>0.4</v>
      </c>
    </row>
    <row r="764" spans="1:26" s="90" customFormat="1" ht="15" customHeight="1" x14ac:dyDescent="0.25">
      <c r="A764" s="55">
        <f>+'INFO ENEL'!A752</f>
        <v>747</v>
      </c>
      <c r="B764" s="121" t="str">
        <f>+INDEX($B$8:$B$15,MATCH(L764,$L$8:$L$15,0))</f>
        <v>SICODI</v>
      </c>
      <c r="C764" s="56" t="str">
        <f>+'INFO ENEL'!B752</f>
        <v>Lima</v>
      </c>
      <c r="D764" s="56" t="str">
        <f>+'INFO ENEL'!D752</f>
        <v>Lima</v>
      </c>
      <c r="E764" s="56" t="str">
        <f>+'INFO ENEL'!D752</f>
        <v>Lima</v>
      </c>
      <c r="F764" s="50">
        <f>+'INFO ENEL'!E752</f>
        <v>0</v>
      </c>
      <c r="G764" s="56" t="str">
        <f>+'INFO ENEL'!L752</f>
        <v>BT</v>
      </c>
      <c r="H764" s="57">
        <f>+'INFO ENEL'!M752</f>
        <v>35.229999999999997</v>
      </c>
      <c r="I764" s="56">
        <f>+'INFO ENEL'!N752</f>
        <v>11</v>
      </c>
      <c r="J764" s="56" t="str">
        <f>+'INFO ENEL'!O752</f>
        <v>Poste</v>
      </c>
      <c r="K764" s="56" t="str">
        <f>+'INFO ENEL'!P752</f>
        <v>Concreto</v>
      </c>
      <c r="L764" s="56" t="str">
        <f>+'INFO ENEL'!Q752</f>
        <v>PPC40</v>
      </c>
      <c r="M764" s="55" t="str">
        <f>+IF(ISERROR(INDEX('Estructuras de Acero y Concreto'!$C$6:$C$577,MATCH(L764,'Estructuras de Acero y Concreto'!$D$6:$D$577,0)))=FALSE,INDEX('Estructuras de Acero y Concreto'!$C$6:$C$577,MATCH(L764,'Estructuras de Acero y Concreto'!$D$6:$D$577,0)),IF(ISERROR(INDEX('Estructuras de Madera'!$C$5:$C$122,MATCH(L764,'Estructuras de Madera'!$D$5:$D$122,0)))=FALSE,INDEX('Estructuras de Madera'!$C$5:$C$122,MATCH(L764,'Estructuras de Madera'!$D$5:$D$122,0)),INDEX(SICODI!$G$3:$G$2404,MATCH(L764,SICODI!$G$3:$G$2404,0))))</f>
        <v>PPC40</v>
      </c>
      <c r="N764" s="121" t="str">
        <f>+IF(ISERROR(VLOOKUP(M764,'Resumen de precios LLTT'!$C$17:$D$3071,2,FALSE))=FALSE,VLOOKUP(M764,'Resumen de precios LLTT'!$C$17:$D$3071,2,FALSE),VLOOKUP(M764,SICODI!$G$3:$J$2404,2,FALSE))</f>
        <v>POSTE DE CONCRETO ARMADO PARA A. P. 11/200/120/285</v>
      </c>
      <c r="O764" s="58">
        <f>+IF(ISERROR(VLOOKUP(M764,'Resumen de precios LLTT'!$C$17:$G$3071,5,FALSE))=FALSE,VLOOKUP(M764,'Resumen de precios LLTT'!$C$17:$G$3071,5,FALSE),VLOOKUP(M764,SICODI!$G$3:$J$2404,4,FALSE))</f>
        <v>206.03</v>
      </c>
      <c r="P764" s="16">
        <f t="shared" si="105"/>
        <v>0.77</v>
      </c>
      <c r="Q764" s="78">
        <f t="shared" si="106"/>
        <v>364.67310000000003</v>
      </c>
      <c r="R764" s="56">
        <v>0</v>
      </c>
      <c r="S764" s="16">
        <f t="shared" si="107"/>
        <v>7.2000000000000008E-2</v>
      </c>
      <c r="T764" s="79">
        <f t="shared" si="108"/>
        <v>2.1880386000000005</v>
      </c>
      <c r="U764" s="80">
        <f t="shared" si="109"/>
        <v>0.2</v>
      </c>
      <c r="V764" s="81">
        <f t="shared" si="110"/>
        <v>0.43760772000000014</v>
      </c>
      <c r="W764" s="79">
        <f t="shared" si="111"/>
        <v>0.14725336301388503</v>
      </c>
      <c r="X764" s="60">
        <f t="shared" si="112"/>
        <v>0.1</v>
      </c>
      <c r="Y764" s="56">
        <f>+'INFO ENEL'!R752</f>
        <v>4</v>
      </c>
      <c r="Z764" s="59">
        <f t="shared" si="113"/>
        <v>0.4</v>
      </c>
    </row>
    <row r="765" spans="1:26" s="90" customFormat="1" ht="15" customHeight="1" x14ac:dyDescent="0.25">
      <c r="A765" s="55">
        <f>+'INFO ENEL'!A753</f>
        <v>748</v>
      </c>
      <c r="B765" s="121" t="str">
        <f>+INDEX($B$8:$B$15,MATCH(L765,$L$8:$L$15,0))</f>
        <v>SICODI</v>
      </c>
      <c r="C765" s="56" t="str">
        <f>+'INFO ENEL'!B753</f>
        <v>Lima</v>
      </c>
      <c r="D765" s="56" t="str">
        <f>+'INFO ENEL'!D753</f>
        <v>Lima</v>
      </c>
      <c r="E765" s="56" t="str">
        <f>+'INFO ENEL'!D753</f>
        <v>Lima</v>
      </c>
      <c r="F765" s="50">
        <f>+'INFO ENEL'!E753</f>
        <v>0</v>
      </c>
      <c r="G765" s="56" t="str">
        <f>+'INFO ENEL'!L753</f>
        <v>BT</v>
      </c>
      <c r="H765" s="57">
        <f>+'INFO ENEL'!M753</f>
        <v>33.58</v>
      </c>
      <c r="I765" s="56">
        <f>+'INFO ENEL'!N753</f>
        <v>11</v>
      </c>
      <c r="J765" s="56" t="str">
        <f>+'INFO ENEL'!O753</f>
        <v>Poste</v>
      </c>
      <c r="K765" s="56" t="str">
        <f>+'INFO ENEL'!P753</f>
        <v>Concreto</v>
      </c>
      <c r="L765" s="56" t="str">
        <f>+'INFO ENEL'!Q753</f>
        <v>PPC40</v>
      </c>
      <c r="M765" s="55" t="str">
        <f>+IF(ISERROR(INDEX('Estructuras de Acero y Concreto'!$C$6:$C$577,MATCH(L765,'Estructuras de Acero y Concreto'!$D$6:$D$577,0)))=FALSE,INDEX('Estructuras de Acero y Concreto'!$C$6:$C$577,MATCH(L765,'Estructuras de Acero y Concreto'!$D$6:$D$577,0)),IF(ISERROR(INDEX('Estructuras de Madera'!$C$5:$C$122,MATCH(L765,'Estructuras de Madera'!$D$5:$D$122,0)))=FALSE,INDEX('Estructuras de Madera'!$C$5:$C$122,MATCH(L765,'Estructuras de Madera'!$D$5:$D$122,0)),INDEX(SICODI!$G$3:$G$2404,MATCH(L765,SICODI!$G$3:$G$2404,0))))</f>
        <v>PPC40</v>
      </c>
      <c r="N765" s="121" t="str">
        <f>+IF(ISERROR(VLOOKUP(M765,'Resumen de precios LLTT'!$C$17:$D$3071,2,FALSE))=FALSE,VLOOKUP(M765,'Resumen de precios LLTT'!$C$17:$D$3071,2,FALSE),VLOOKUP(M765,SICODI!$G$3:$J$2404,2,FALSE))</f>
        <v>POSTE DE CONCRETO ARMADO PARA A. P. 11/200/120/285</v>
      </c>
      <c r="O765" s="58">
        <f>+IF(ISERROR(VLOOKUP(M765,'Resumen de precios LLTT'!$C$17:$G$3071,5,FALSE))=FALSE,VLOOKUP(M765,'Resumen de precios LLTT'!$C$17:$G$3071,5,FALSE),VLOOKUP(M765,SICODI!$G$3:$J$2404,4,FALSE))</f>
        <v>206.03</v>
      </c>
      <c r="P765" s="16">
        <f t="shared" si="105"/>
        <v>0.77</v>
      </c>
      <c r="Q765" s="78">
        <f t="shared" si="106"/>
        <v>364.67310000000003</v>
      </c>
      <c r="R765" s="56">
        <v>0</v>
      </c>
      <c r="S765" s="16">
        <f t="shared" si="107"/>
        <v>7.2000000000000008E-2</v>
      </c>
      <c r="T765" s="79">
        <f t="shared" si="108"/>
        <v>2.1880386000000005</v>
      </c>
      <c r="U765" s="80">
        <f t="shared" si="109"/>
        <v>0.2</v>
      </c>
      <c r="V765" s="81">
        <f t="shared" si="110"/>
        <v>0.43760772000000014</v>
      </c>
      <c r="W765" s="79">
        <f t="shared" si="111"/>
        <v>0.14725336301388503</v>
      </c>
      <c r="X765" s="60">
        <f t="shared" si="112"/>
        <v>0.1</v>
      </c>
      <c r="Y765" s="56">
        <f>+'INFO ENEL'!R753</f>
        <v>4</v>
      </c>
      <c r="Z765" s="59">
        <f t="shared" si="113"/>
        <v>0.4</v>
      </c>
    </row>
    <row r="766" spans="1:26" s="90" customFormat="1" ht="15" customHeight="1" x14ac:dyDescent="0.25">
      <c r="A766" s="55">
        <f>+'INFO ENEL'!A754</f>
        <v>749</v>
      </c>
      <c r="B766" s="121" t="str">
        <f>+INDEX($B$8:$B$15,MATCH(L766,$L$8:$L$15,0))</f>
        <v>SICODI</v>
      </c>
      <c r="C766" s="56" t="str">
        <f>+'INFO ENEL'!B754</f>
        <v>Lima</v>
      </c>
      <c r="D766" s="56" t="str">
        <f>+'INFO ENEL'!D754</f>
        <v>Lima</v>
      </c>
      <c r="E766" s="56" t="str">
        <f>+'INFO ENEL'!D754</f>
        <v>Lima</v>
      </c>
      <c r="F766" s="50">
        <f>+'INFO ENEL'!E754</f>
        <v>0</v>
      </c>
      <c r="G766" s="56" t="str">
        <f>+'INFO ENEL'!L754</f>
        <v>BT</v>
      </c>
      <c r="H766" s="57">
        <f>+'INFO ENEL'!M754</f>
        <v>32.1</v>
      </c>
      <c r="I766" s="56">
        <f>+'INFO ENEL'!N754</f>
        <v>11</v>
      </c>
      <c r="J766" s="56" t="str">
        <f>+'INFO ENEL'!O754</f>
        <v>Poste</v>
      </c>
      <c r="K766" s="56" t="str">
        <f>+'INFO ENEL'!P754</f>
        <v>Concreto</v>
      </c>
      <c r="L766" s="56" t="str">
        <f>+'INFO ENEL'!Q754</f>
        <v>PPC40</v>
      </c>
      <c r="M766" s="55" t="str">
        <f>+IF(ISERROR(INDEX('Estructuras de Acero y Concreto'!$C$6:$C$577,MATCH(L766,'Estructuras de Acero y Concreto'!$D$6:$D$577,0)))=FALSE,INDEX('Estructuras de Acero y Concreto'!$C$6:$C$577,MATCH(L766,'Estructuras de Acero y Concreto'!$D$6:$D$577,0)),IF(ISERROR(INDEX('Estructuras de Madera'!$C$5:$C$122,MATCH(L766,'Estructuras de Madera'!$D$5:$D$122,0)))=FALSE,INDEX('Estructuras de Madera'!$C$5:$C$122,MATCH(L766,'Estructuras de Madera'!$D$5:$D$122,0)),INDEX(SICODI!$G$3:$G$2404,MATCH(L766,SICODI!$G$3:$G$2404,0))))</f>
        <v>PPC40</v>
      </c>
      <c r="N766" s="121" t="str">
        <f>+IF(ISERROR(VLOOKUP(M766,'Resumen de precios LLTT'!$C$17:$D$3071,2,FALSE))=FALSE,VLOOKUP(M766,'Resumen de precios LLTT'!$C$17:$D$3071,2,FALSE),VLOOKUP(M766,SICODI!$G$3:$J$2404,2,FALSE))</f>
        <v>POSTE DE CONCRETO ARMADO PARA A. P. 11/200/120/285</v>
      </c>
      <c r="O766" s="58">
        <f>+IF(ISERROR(VLOOKUP(M766,'Resumen de precios LLTT'!$C$17:$G$3071,5,FALSE))=FALSE,VLOOKUP(M766,'Resumen de precios LLTT'!$C$17:$G$3071,5,FALSE),VLOOKUP(M766,SICODI!$G$3:$J$2404,4,FALSE))</f>
        <v>206.03</v>
      </c>
      <c r="P766" s="16">
        <f t="shared" si="105"/>
        <v>0.77</v>
      </c>
      <c r="Q766" s="78">
        <f t="shared" si="106"/>
        <v>364.67310000000003</v>
      </c>
      <c r="R766" s="56">
        <v>0</v>
      </c>
      <c r="S766" s="16">
        <f t="shared" si="107"/>
        <v>7.2000000000000008E-2</v>
      </c>
      <c r="T766" s="79">
        <f t="shared" si="108"/>
        <v>2.1880386000000005</v>
      </c>
      <c r="U766" s="80">
        <f t="shared" si="109"/>
        <v>0.2</v>
      </c>
      <c r="V766" s="81">
        <f t="shared" si="110"/>
        <v>0.43760772000000014</v>
      </c>
      <c r="W766" s="79">
        <f t="shared" si="111"/>
        <v>0.14725336301388503</v>
      </c>
      <c r="X766" s="60">
        <f t="shared" si="112"/>
        <v>0.1</v>
      </c>
      <c r="Y766" s="56">
        <f>+'INFO ENEL'!R754</f>
        <v>4</v>
      </c>
      <c r="Z766" s="59">
        <f t="shared" si="113"/>
        <v>0.4</v>
      </c>
    </row>
    <row r="767" spans="1:26" s="90" customFormat="1" ht="15" customHeight="1" x14ac:dyDescent="0.25">
      <c r="A767" s="55">
        <f>+'INFO ENEL'!A755</f>
        <v>750</v>
      </c>
      <c r="B767" s="121" t="str">
        <f>+INDEX($B$8:$B$15,MATCH(L767,$L$8:$L$15,0))</f>
        <v>SICODI</v>
      </c>
      <c r="C767" s="56" t="str">
        <f>+'INFO ENEL'!B755</f>
        <v>Lima</v>
      </c>
      <c r="D767" s="56" t="str">
        <f>+'INFO ENEL'!D755</f>
        <v>Lima</v>
      </c>
      <c r="E767" s="56" t="str">
        <f>+'INFO ENEL'!D755</f>
        <v>Lima</v>
      </c>
      <c r="F767" s="50">
        <f>+'INFO ENEL'!E755</f>
        <v>0</v>
      </c>
      <c r="G767" s="56" t="str">
        <f>+'INFO ENEL'!L755</f>
        <v>BT</v>
      </c>
      <c r="H767" s="57">
        <f>+'INFO ENEL'!M755</f>
        <v>34.33</v>
      </c>
      <c r="I767" s="56">
        <f>+'INFO ENEL'!N755</f>
        <v>11</v>
      </c>
      <c r="J767" s="56" t="str">
        <f>+'INFO ENEL'!O755</f>
        <v>Poste</v>
      </c>
      <c r="K767" s="56" t="str">
        <f>+'INFO ENEL'!P755</f>
        <v>Concreto</v>
      </c>
      <c r="L767" s="56" t="str">
        <f>+'INFO ENEL'!Q755</f>
        <v>PPC40</v>
      </c>
      <c r="M767" s="55" t="str">
        <f>+IF(ISERROR(INDEX('Estructuras de Acero y Concreto'!$C$6:$C$577,MATCH(L767,'Estructuras de Acero y Concreto'!$D$6:$D$577,0)))=FALSE,INDEX('Estructuras de Acero y Concreto'!$C$6:$C$577,MATCH(L767,'Estructuras de Acero y Concreto'!$D$6:$D$577,0)),IF(ISERROR(INDEX('Estructuras de Madera'!$C$5:$C$122,MATCH(L767,'Estructuras de Madera'!$D$5:$D$122,0)))=FALSE,INDEX('Estructuras de Madera'!$C$5:$C$122,MATCH(L767,'Estructuras de Madera'!$D$5:$D$122,0)),INDEX(SICODI!$G$3:$G$2404,MATCH(L767,SICODI!$G$3:$G$2404,0))))</f>
        <v>PPC40</v>
      </c>
      <c r="N767" s="121" t="str">
        <f>+IF(ISERROR(VLOOKUP(M767,'Resumen de precios LLTT'!$C$17:$D$3071,2,FALSE))=FALSE,VLOOKUP(M767,'Resumen de precios LLTT'!$C$17:$D$3071,2,FALSE),VLOOKUP(M767,SICODI!$G$3:$J$2404,2,FALSE))</f>
        <v>POSTE DE CONCRETO ARMADO PARA A. P. 11/200/120/285</v>
      </c>
      <c r="O767" s="58">
        <f>+IF(ISERROR(VLOOKUP(M767,'Resumen de precios LLTT'!$C$17:$G$3071,5,FALSE))=FALSE,VLOOKUP(M767,'Resumen de precios LLTT'!$C$17:$G$3071,5,FALSE),VLOOKUP(M767,SICODI!$G$3:$J$2404,4,FALSE))</f>
        <v>206.03</v>
      </c>
      <c r="P767" s="16">
        <f t="shared" si="105"/>
        <v>0.77</v>
      </c>
      <c r="Q767" s="78">
        <f t="shared" si="106"/>
        <v>364.67310000000003</v>
      </c>
      <c r="R767" s="56">
        <v>0</v>
      </c>
      <c r="S767" s="16">
        <f t="shared" si="107"/>
        <v>7.2000000000000008E-2</v>
      </c>
      <c r="T767" s="79">
        <f t="shared" si="108"/>
        <v>2.1880386000000005</v>
      </c>
      <c r="U767" s="80">
        <f t="shared" si="109"/>
        <v>0.2</v>
      </c>
      <c r="V767" s="81">
        <f t="shared" si="110"/>
        <v>0.43760772000000014</v>
      </c>
      <c r="W767" s="79">
        <f t="shared" si="111"/>
        <v>0.14725336301388503</v>
      </c>
      <c r="X767" s="60">
        <f t="shared" si="112"/>
        <v>0.1</v>
      </c>
      <c r="Y767" s="56">
        <f>+'INFO ENEL'!R755</f>
        <v>4</v>
      </c>
      <c r="Z767" s="59">
        <f t="shared" si="113"/>
        <v>0.4</v>
      </c>
    </row>
    <row r="768" spans="1:26" s="90" customFormat="1" ht="15" customHeight="1" x14ac:dyDescent="0.25">
      <c r="A768" s="55">
        <f>+'INFO ENEL'!A756</f>
        <v>751</v>
      </c>
      <c r="B768" s="121" t="str">
        <f>+INDEX($B$8:$B$15,MATCH(L768,$L$8:$L$15,0))</f>
        <v>SICODI</v>
      </c>
      <c r="C768" s="56" t="str">
        <f>+'INFO ENEL'!B756</f>
        <v>Lima</v>
      </c>
      <c r="D768" s="56" t="str">
        <f>+'INFO ENEL'!D756</f>
        <v>Lima</v>
      </c>
      <c r="E768" s="56" t="str">
        <f>+'INFO ENEL'!D756</f>
        <v>Lima</v>
      </c>
      <c r="F768" s="50">
        <f>+'INFO ENEL'!E756</f>
        <v>0</v>
      </c>
      <c r="G768" s="56" t="str">
        <f>+'INFO ENEL'!L756</f>
        <v>BT</v>
      </c>
      <c r="H768" s="57">
        <f>+'INFO ENEL'!M756</f>
        <v>32.979999999999997</v>
      </c>
      <c r="I768" s="56">
        <f>+'INFO ENEL'!N756</f>
        <v>11</v>
      </c>
      <c r="J768" s="56" t="str">
        <f>+'INFO ENEL'!O756</f>
        <v>Poste</v>
      </c>
      <c r="K768" s="56" t="str">
        <f>+'INFO ENEL'!P756</f>
        <v>Concreto</v>
      </c>
      <c r="L768" s="56" t="str">
        <f>+'INFO ENEL'!Q756</f>
        <v>PPC40</v>
      </c>
      <c r="M768" s="55" t="str">
        <f>+IF(ISERROR(INDEX('Estructuras de Acero y Concreto'!$C$6:$C$577,MATCH(L768,'Estructuras de Acero y Concreto'!$D$6:$D$577,0)))=FALSE,INDEX('Estructuras de Acero y Concreto'!$C$6:$C$577,MATCH(L768,'Estructuras de Acero y Concreto'!$D$6:$D$577,0)),IF(ISERROR(INDEX('Estructuras de Madera'!$C$5:$C$122,MATCH(L768,'Estructuras de Madera'!$D$5:$D$122,0)))=FALSE,INDEX('Estructuras de Madera'!$C$5:$C$122,MATCH(L768,'Estructuras de Madera'!$D$5:$D$122,0)),INDEX(SICODI!$G$3:$G$2404,MATCH(L768,SICODI!$G$3:$G$2404,0))))</f>
        <v>PPC40</v>
      </c>
      <c r="N768" s="121" t="str">
        <f>+IF(ISERROR(VLOOKUP(M768,'Resumen de precios LLTT'!$C$17:$D$3071,2,FALSE))=FALSE,VLOOKUP(M768,'Resumen de precios LLTT'!$C$17:$D$3071,2,FALSE),VLOOKUP(M768,SICODI!$G$3:$J$2404,2,FALSE))</f>
        <v>POSTE DE CONCRETO ARMADO PARA A. P. 11/200/120/285</v>
      </c>
      <c r="O768" s="58">
        <f>+IF(ISERROR(VLOOKUP(M768,'Resumen de precios LLTT'!$C$17:$G$3071,5,FALSE))=FALSE,VLOOKUP(M768,'Resumen de precios LLTT'!$C$17:$G$3071,5,FALSE),VLOOKUP(M768,SICODI!$G$3:$J$2404,4,FALSE))</f>
        <v>206.03</v>
      </c>
      <c r="P768" s="16">
        <f t="shared" si="105"/>
        <v>0.77</v>
      </c>
      <c r="Q768" s="78">
        <f t="shared" si="106"/>
        <v>364.67310000000003</v>
      </c>
      <c r="R768" s="56">
        <v>0</v>
      </c>
      <c r="S768" s="16">
        <f t="shared" si="107"/>
        <v>7.2000000000000008E-2</v>
      </c>
      <c r="T768" s="79">
        <f t="shared" si="108"/>
        <v>2.1880386000000005</v>
      </c>
      <c r="U768" s="80">
        <f t="shared" si="109"/>
        <v>0.2</v>
      </c>
      <c r="V768" s="81">
        <f t="shared" si="110"/>
        <v>0.43760772000000014</v>
      </c>
      <c r="W768" s="79">
        <f t="shared" si="111"/>
        <v>0.14725336301388503</v>
      </c>
      <c r="X768" s="60">
        <f t="shared" si="112"/>
        <v>0.1</v>
      </c>
      <c r="Y768" s="56">
        <f>+'INFO ENEL'!R756</f>
        <v>4</v>
      </c>
      <c r="Z768" s="59">
        <f t="shared" si="113"/>
        <v>0.4</v>
      </c>
    </row>
    <row r="769" spans="1:26" s="90" customFormat="1" ht="15" customHeight="1" x14ac:dyDescent="0.25">
      <c r="A769" s="55">
        <f>+'INFO ENEL'!A757</f>
        <v>752</v>
      </c>
      <c r="B769" s="121" t="str">
        <f>+INDEX($B$8:$B$15,MATCH(L769,$L$8:$L$15,0))</f>
        <v>SICODI</v>
      </c>
      <c r="C769" s="56" t="str">
        <f>+'INFO ENEL'!B757</f>
        <v>Lima</v>
      </c>
      <c r="D769" s="56" t="str">
        <f>+'INFO ENEL'!D757</f>
        <v>Lima</v>
      </c>
      <c r="E769" s="56" t="str">
        <f>+'INFO ENEL'!D757</f>
        <v>Lima</v>
      </c>
      <c r="F769" s="50">
        <f>+'INFO ENEL'!E757</f>
        <v>0</v>
      </c>
      <c r="G769" s="56" t="str">
        <f>+'INFO ENEL'!L757</f>
        <v>BT</v>
      </c>
      <c r="H769" s="57">
        <f>+'INFO ENEL'!M757</f>
        <v>34.200000000000003</v>
      </c>
      <c r="I769" s="56">
        <f>+'INFO ENEL'!N757</f>
        <v>11</v>
      </c>
      <c r="J769" s="56" t="str">
        <f>+'INFO ENEL'!O757</f>
        <v>Poste</v>
      </c>
      <c r="K769" s="56" t="str">
        <f>+'INFO ENEL'!P757</f>
        <v>Concreto</v>
      </c>
      <c r="L769" s="56" t="str">
        <f>+'INFO ENEL'!Q757</f>
        <v>PPC40</v>
      </c>
      <c r="M769" s="55" t="str">
        <f>+IF(ISERROR(INDEX('Estructuras de Acero y Concreto'!$C$6:$C$577,MATCH(L769,'Estructuras de Acero y Concreto'!$D$6:$D$577,0)))=FALSE,INDEX('Estructuras de Acero y Concreto'!$C$6:$C$577,MATCH(L769,'Estructuras de Acero y Concreto'!$D$6:$D$577,0)),IF(ISERROR(INDEX('Estructuras de Madera'!$C$5:$C$122,MATCH(L769,'Estructuras de Madera'!$D$5:$D$122,0)))=FALSE,INDEX('Estructuras de Madera'!$C$5:$C$122,MATCH(L769,'Estructuras de Madera'!$D$5:$D$122,0)),INDEX(SICODI!$G$3:$G$2404,MATCH(L769,SICODI!$G$3:$G$2404,0))))</f>
        <v>PPC40</v>
      </c>
      <c r="N769" s="121" t="str">
        <f>+IF(ISERROR(VLOOKUP(M769,'Resumen de precios LLTT'!$C$17:$D$3071,2,FALSE))=FALSE,VLOOKUP(M769,'Resumen de precios LLTT'!$C$17:$D$3071,2,FALSE),VLOOKUP(M769,SICODI!$G$3:$J$2404,2,FALSE))</f>
        <v>POSTE DE CONCRETO ARMADO PARA A. P. 11/200/120/285</v>
      </c>
      <c r="O769" s="58">
        <f>+IF(ISERROR(VLOOKUP(M769,'Resumen de precios LLTT'!$C$17:$G$3071,5,FALSE))=FALSE,VLOOKUP(M769,'Resumen de precios LLTT'!$C$17:$G$3071,5,FALSE),VLOOKUP(M769,SICODI!$G$3:$J$2404,4,FALSE))</f>
        <v>206.03</v>
      </c>
      <c r="P769" s="16">
        <f t="shared" si="105"/>
        <v>0.77</v>
      </c>
      <c r="Q769" s="78">
        <f t="shared" si="106"/>
        <v>364.67310000000003</v>
      </c>
      <c r="R769" s="56">
        <v>0</v>
      </c>
      <c r="S769" s="16">
        <f t="shared" si="107"/>
        <v>7.2000000000000008E-2</v>
      </c>
      <c r="T769" s="79">
        <f t="shared" si="108"/>
        <v>2.1880386000000005</v>
      </c>
      <c r="U769" s="80">
        <f t="shared" si="109"/>
        <v>0.2</v>
      </c>
      <c r="V769" s="81">
        <f t="shared" si="110"/>
        <v>0.43760772000000014</v>
      </c>
      <c r="W769" s="79">
        <f t="shared" si="111"/>
        <v>0.14725336301388503</v>
      </c>
      <c r="X769" s="60">
        <f t="shared" si="112"/>
        <v>0.1</v>
      </c>
      <c r="Y769" s="56">
        <f>+'INFO ENEL'!R757</f>
        <v>4</v>
      </c>
      <c r="Z769" s="59">
        <f t="shared" si="113"/>
        <v>0.4</v>
      </c>
    </row>
    <row r="770" spans="1:26" s="90" customFormat="1" ht="15" customHeight="1" x14ac:dyDescent="0.25">
      <c r="A770" s="55">
        <f>+'INFO ENEL'!A758</f>
        <v>753</v>
      </c>
      <c r="B770" s="121" t="str">
        <f>+INDEX($B$8:$B$15,MATCH(L770,$L$8:$L$15,0))</f>
        <v>SICODI</v>
      </c>
      <c r="C770" s="56" t="str">
        <f>+'INFO ENEL'!B758</f>
        <v>Lima</v>
      </c>
      <c r="D770" s="56" t="str">
        <f>+'INFO ENEL'!D758</f>
        <v>Lima</v>
      </c>
      <c r="E770" s="56" t="str">
        <f>+'INFO ENEL'!D758</f>
        <v>Lima</v>
      </c>
      <c r="F770" s="50">
        <f>+'INFO ENEL'!E758</f>
        <v>0</v>
      </c>
      <c r="G770" s="56" t="str">
        <f>+'INFO ENEL'!L758</f>
        <v>BT</v>
      </c>
      <c r="H770" s="57">
        <f>+'INFO ENEL'!M758</f>
        <v>31.16</v>
      </c>
      <c r="I770" s="56">
        <f>+'INFO ENEL'!N758</f>
        <v>11</v>
      </c>
      <c r="J770" s="56" t="str">
        <f>+'INFO ENEL'!O758</f>
        <v>Poste</v>
      </c>
      <c r="K770" s="56" t="str">
        <f>+'INFO ENEL'!P758</f>
        <v>Concreto</v>
      </c>
      <c r="L770" s="56" t="str">
        <f>+'INFO ENEL'!Q758</f>
        <v>PPC40</v>
      </c>
      <c r="M770" s="55" t="str">
        <f>+IF(ISERROR(INDEX('Estructuras de Acero y Concreto'!$C$6:$C$577,MATCH(L770,'Estructuras de Acero y Concreto'!$D$6:$D$577,0)))=FALSE,INDEX('Estructuras de Acero y Concreto'!$C$6:$C$577,MATCH(L770,'Estructuras de Acero y Concreto'!$D$6:$D$577,0)),IF(ISERROR(INDEX('Estructuras de Madera'!$C$5:$C$122,MATCH(L770,'Estructuras de Madera'!$D$5:$D$122,0)))=FALSE,INDEX('Estructuras de Madera'!$C$5:$C$122,MATCH(L770,'Estructuras de Madera'!$D$5:$D$122,0)),INDEX(SICODI!$G$3:$G$2404,MATCH(L770,SICODI!$G$3:$G$2404,0))))</f>
        <v>PPC40</v>
      </c>
      <c r="N770" s="121" t="str">
        <f>+IF(ISERROR(VLOOKUP(M770,'Resumen de precios LLTT'!$C$17:$D$3071,2,FALSE))=FALSE,VLOOKUP(M770,'Resumen de precios LLTT'!$C$17:$D$3071,2,FALSE),VLOOKUP(M770,SICODI!$G$3:$J$2404,2,FALSE))</f>
        <v>POSTE DE CONCRETO ARMADO PARA A. P. 11/200/120/285</v>
      </c>
      <c r="O770" s="58">
        <f>+IF(ISERROR(VLOOKUP(M770,'Resumen de precios LLTT'!$C$17:$G$3071,5,FALSE))=FALSE,VLOOKUP(M770,'Resumen de precios LLTT'!$C$17:$G$3071,5,FALSE),VLOOKUP(M770,SICODI!$G$3:$J$2404,4,FALSE))</f>
        <v>206.03</v>
      </c>
      <c r="P770" s="16">
        <f t="shared" si="105"/>
        <v>0.77</v>
      </c>
      <c r="Q770" s="78">
        <f t="shared" si="106"/>
        <v>364.67310000000003</v>
      </c>
      <c r="R770" s="56">
        <v>0</v>
      </c>
      <c r="S770" s="16">
        <f t="shared" si="107"/>
        <v>7.2000000000000008E-2</v>
      </c>
      <c r="T770" s="79">
        <f t="shared" si="108"/>
        <v>2.1880386000000005</v>
      </c>
      <c r="U770" s="80">
        <f t="shared" si="109"/>
        <v>0.2</v>
      </c>
      <c r="V770" s="81">
        <f t="shared" si="110"/>
        <v>0.43760772000000014</v>
      </c>
      <c r="W770" s="79">
        <f t="shared" si="111"/>
        <v>0.14725336301388503</v>
      </c>
      <c r="X770" s="60">
        <f t="shared" si="112"/>
        <v>0.1</v>
      </c>
      <c r="Y770" s="56">
        <f>+'INFO ENEL'!R758</f>
        <v>4</v>
      </c>
      <c r="Z770" s="59">
        <f t="shared" si="113"/>
        <v>0.4</v>
      </c>
    </row>
    <row r="771" spans="1:26" s="90" customFormat="1" ht="15" customHeight="1" x14ac:dyDescent="0.25">
      <c r="A771" s="55">
        <f>+'INFO ENEL'!A759</f>
        <v>754</v>
      </c>
      <c r="B771" s="121" t="str">
        <f>+INDEX($B$8:$B$15,MATCH(L771,$L$8:$L$15,0))</f>
        <v>SICODI</v>
      </c>
      <c r="C771" s="56" t="str">
        <f>+'INFO ENEL'!B759</f>
        <v>Lima</v>
      </c>
      <c r="D771" s="56" t="str">
        <f>+'INFO ENEL'!D759</f>
        <v>Lima</v>
      </c>
      <c r="E771" s="56" t="str">
        <f>+'INFO ENEL'!D759</f>
        <v>Lima</v>
      </c>
      <c r="F771" s="50">
        <f>+'INFO ENEL'!E759</f>
        <v>0</v>
      </c>
      <c r="G771" s="56" t="str">
        <f>+'INFO ENEL'!L759</f>
        <v>BT</v>
      </c>
      <c r="H771" s="57">
        <f>+'INFO ENEL'!M759</f>
        <v>37.01</v>
      </c>
      <c r="I771" s="56">
        <f>+'INFO ENEL'!N759</f>
        <v>11</v>
      </c>
      <c r="J771" s="56" t="str">
        <f>+'INFO ENEL'!O759</f>
        <v>Poste</v>
      </c>
      <c r="K771" s="56" t="str">
        <f>+'INFO ENEL'!P759</f>
        <v>Concreto</v>
      </c>
      <c r="L771" s="56" t="str">
        <f>+'INFO ENEL'!Q759</f>
        <v>PPC40</v>
      </c>
      <c r="M771" s="55" t="str">
        <f>+IF(ISERROR(INDEX('Estructuras de Acero y Concreto'!$C$6:$C$577,MATCH(L771,'Estructuras de Acero y Concreto'!$D$6:$D$577,0)))=FALSE,INDEX('Estructuras de Acero y Concreto'!$C$6:$C$577,MATCH(L771,'Estructuras de Acero y Concreto'!$D$6:$D$577,0)),IF(ISERROR(INDEX('Estructuras de Madera'!$C$5:$C$122,MATCH(L771,'Estructuras de Madera'!$D$5:$D$122,0)))=FALSE,INDEX('Estructuras de Madera'!$C$5:$C$122,MATCH(L771,'Estructuras de Madera'!$D$5:$D$122,0)),INDEX(SICODI!$G$3:$G$2404,MATCH(L771,SICODI!$G$3:$G$2404,0))))</f>
        <v>PPC40</v>
      </c>
      <c r="N771" s="121" t="str">
        <f>+IF(ISERROR(VLOOKUP(M771,'Resumen de precios LLTT'!$C$17:$D$3071,2,FALSE))=FALSE,VLOOKUP(M771,'Resumen de precios LLTT'!$C$17:$D$3071,2,FALSE),VLOOKUP(M771,SICODI!$G$3:$J$2404,2,FALSE))</f>
        <v>POSTE DE CONCRETO ARMADO PARA A. P. 11/200/120/285</v>
      </c>
      <c r="O771" s="58">
        <f>+IF(ISERROR(VLOOKUP(M771,'Resumen de precios LLTT'!$C$17:$G$3071,5,FALSE))=FALSE,VLOOKUP(M771,'Resumen de precios LLTT'!$C$17:$G$3071,5,FALSE),VLOOKUP(M771,SICODI!$G$3:$J$2404,4,FALSE))</f>
        <v>206.03</v>
      </c>
      <c r="P771" s="16">
        <f t="shared" si="105"/>
        <v>0.77</v>
      </c>
      <c r="Q771" s="78">
        <f t="shared" si="106"/>
        <v>364.67310000000003</v>
      </c>
      <c r="R771" s="56">
        <v>0</v>
      </c>
      <c r="S771" s="16">
        <f t="shared" si="107"/>
        <v>7.2000000000000008E-2</v>
      </c>
      <c r="T771" s="79">
        <f t="shared" si="108"/>
        <v>2.1880386000000005</v>
      </c>
      <c r="U771" s="80">
        <f t="shared" si="109"/>
        <v>0.2</v>
      </c>
      <c r="V771" s="81">
        <f t="shared" si="110"/>
        <v>0.43760772000000014</v>
      </c>
      <c r="W771" s="79">
        <f t="shared" si="111"/>
        <v>0.14725336301388503</v>
      </c>
      <c r="X771" s="60">
        <f t="shared" si="112"/>
        <v>0.1</v>
      </c>
      <c r="Y771" s="56">
        <f>+'INFO ENEL'!R759</f>
        <v>4</v>
      </c>
      <c r="Z771" s="59">
        <f t="shared" si="113"/>
        <v>0.4</v>
      </c>
    </row>
    <row r="772" spans="1:26" s="90" customFormat="1" ht="15" customHeight="1" x14ac:dyDescent="0.25">
      <c r="A772" s="55">
        <f>+'INFO ENEL'!A760</f>
        <v>755</v>
      </c>
      <c r="B772" s="121" t="str">
        <f>+INDEX($B$8:$B$15,MATCH(L772,$L$8:$L$15,0))</f>
        <v>SICODI</v>
      </c>
      <c r="C772" s="56" t="str">
        <f>+'INFO ENEL'!B760</f>
        <v>Lima</v>
      </c>
      <c r="D772" s="56" t="str">
        <f>+'INFO ENEL'!D760</f>
        <v>Lima</v>
      </c>
      <c r="E772" s="56" t="str">
        <f>+'INFO ENEL'!D760</f>
        <v>Lima</v>
      </c>
      <c r="F772" s="50">
        <f>+'INFO ENEL'!E760</f>
        <v>0</v>
      </c>
      <c r="G772" s="56" t="str">
        <f>+'INFO ENEL'!L760</f>
        <v>BT</v>
      </c>
      <c r="H772" s="57">
        <f>+'INFO ENEL'!M760</f>
        <v>28.43</v>
      </c>
      <c r="I772" s="56">
        <f>+'INFO ENEL'!N760</f>
        <v>11</v>
      </c>
      <c r="J772" s="56" t="str">
        <f>+'INFO ENEL'!O760</f>
        <v>Poste</v>
      </c>
      <c r="K772" s="56" t="str">
        <f>+'INFO ENEL'!P760</f>
        <v>Concreto</v>
      </c>
      <c r="L772" s="56" t="str">
        <f>+'INFO ENEL'!Q760</f>
        <v>PPC40</v>
      </c>
      <c r="M772" s="55" t="str">
        <f>+IF(ISERROR(INDEX('Estructuras de Acero y Concreto'!$C$6:$C$577,MATCH(L772,'Estructuras de Acero y Concreto'!$D$6:$D$577,0)))=FALSE,INDEX('Estructuras de Acero y Concreto'!$C$6:$C$577,MATCH(L772,'Estructuras de Acero y Concreto'!$D$6:$D$577,0)),IF(ISERROR(INDEX('Estructuras de Madera'!$C$5:$C$122,MATCH(L772,'Estructuras de Madera'!$D$5:$D$122,0)))=FALSE,INDEX('Estructuras de Madera'!$C$5:$C$122,MATCH(L772,'Estructuras de Madera'!$D$5:$D$122,0)),INDEX(SICODI!$G$3:$G$2404,MATCH(L772,SICODI!$G$3:$G$2404,0))))</f>
        <v>PPC40</v>
      </c>
      <c r="N772" s="121" t="str">
        <f>+IF(ISERROR(VLOOKUP(M772,'Resumen de precios LLTT'!$C$17:$D$3071,2,FALSE))=FALSE,VLOOKUP(M772,'Resumen de precios LLTT'!$C$17:$D$3071,2,FALSE),VLOOKUP(M772,SICODI!$G$3:$J$2404,2,FALSE))</f>
        <v>POSTE DE CONCRETO ARMADO PARA A. P. 11/200/120/285</v>
      </c>
      <c r="O772" s="58">
        <f>+IF(ISERROR(VLOOKUP(M772,'Resumen de precios LLTT'!$C$17:$G$3071,5,FALSE))=FALSE,VLOOKUP(M772,'Resumen de precios LLTT'!$C$17:$G$3071,5,FALSE),VLOOKUP(M772,SICODI!$G$3:$J$2404,4,FALSE))</f>
        <v>206.03</v>
      </c>
      <c r="P772" s="16">
        <f t="shared" si="105"/>
        <v>0.77</v>
      </c>
      <c r="Q772" s="78">
        <f t="shared" si="106"/>
        <v>364.67310000000003</v>
      </c>
      <c r="R772" s="56">
        <v>0</v>
      </c>
      <c r="S772" s="16">
        <f t="shared" si="107"/>
        <v>7.2000000000000008E-2</v>
      </c>
      <c r="T772" s="79">
        <f t="shared" si="108"/>
        <v>2.1880386000000005</v>
      </c>
      <c r="U772" s="80">
        <f t="shared" si="109"/>
        <v>0.2</v>
      </c>
      <c r="V772" s="81">
        <f t="shared" si="110"/>
        <v>0.43760772000000014</v>
      </c>
      <c r="W772" s="79">
        <f t="shared" si="111"/>
        <v>0.14725336301388503</v>
      </c>
      <c r="X772" s="60">
        <f t="shared" si="112"/>
        <v>0.1</v>
      </c>
      <c r="Y772" s="56">
        <f>+'INFO ENEL'!R760</f>
        <v>4</v>
      </c>
      <c r="Z772" s="59">
        <f t="shared" si="113"/>
        <v>0.4</v>
      </c>
    </row>
    <row r="773" spans="1:26" s="90" customFormat="1" ht="15" customHeight="1" x14ac:dyDescent="0.25">
      <c r="A773" s="55">
        <f>+'INFO ENEL'!A761</f>
        <v>756</v>
      </c>
      <c r="B773" s="121" t="str">
        <f>+INDEX($B$8:$B$15,MATCH(L773,$L$8:$L$15,0))</f>
        <v>SICODI</v>
      </c>
      <c r="C773" s="56" t="str">
        <f>+'INFO ENEL'!B761</f>
        <v>Lima</v>
      </c>
      <c r="D773" s="56" t="str">
        <f>+'INFO ENEL'!D761</f>
        <v>Lima</v>
      </c>
      <c r="E773" s="56" t="str">
        <f>+'INFO ENEL'!D761</f>
        <v>Lima</v>
      </c>
      <c r="F773" s="50">
        <f>+'INFO ENEL'!E761</f>
        <v>0</v>
      </c>
      <c r="G773" s="56" t="str">
        <f>+'INFO ENEL'!L761</f>
        <v>BT</v>
      </c>
      <c r="H773" s="57">
        <f>+'INFO ENEL'!M761</f>
        <v>34.15</v>
      </c>
      <c r="I773" s="56">
        <f>+'INFO ENEL'!N761</f>
        <v>11</v>
      </c>
      <c r="J773" s="56" t="str">
        <f>+'INFO ENEL'!O761</f>
        <v>Poste</v>
      </c>
      <c r="K773" s="56" t="str">
        <f>+'INFO ENEL'!P761</f>
        <v>Concreto</v>
      </c>
      <c r="L773" s="56" t="str">
        <f>+'INFO ENEL'!Q761</f>
        <v>PPC40</v>
      </c>
      <c r="M773" s="55" t="str">
        <f>+IF(ISERROR(INDEX('Estructuras de Acero y Concreto'!$C$6:$C$577,MATCH(L773,'Estructuras de Acero y Concreto'!$D$6:$D$577,0)))=FALSE,INDEX('Estructuras de Acero y Concreto'!$C$6:$C$577,MATCH(L773,'Estructuras de Acero y Concreto'!$D$6:$D$577,0)),IF(ISERROR(INDEX('Estructuras de Madera'!$C$5:$C$122,MATCH(L773,'Estructuras de Madera'!$D$5:$D$122,0)))=FALSE,INDEX('Estructuras de Madera'!$C$5:$C$122,MATCH(L773,'Estructuras de Madera'!$D$5:$D$122,0)),INDEX(SICODI!$G$3:$G$2404,MATCH(L773,SICODI!$G$3:$G$2404,0))))</f>
        <v>PPC40</v>
      </c>
      <c r="N773" s="121" t="str">
        <f>+IF(ISERROR(VLOOKUP(M773,'Resumen de precios LLTT'!$C$17:$D$3071,2,FALSE))=FALSE,VLOOKUP(M773,'Resumen de precios LLTT'!$C$17:$D$3071,2,FALSE),VLOOKUP(M773,SICODI!$G$3:$J$2404,2,FALSE))</f>
        <v>POSTE DE CONCRETO ARMADO PARA A. P. 11/200/120/285</v>
      </c>
      <c r="O773" s="58">
        <f>+IF(ISERROR(VLOOKUP(M773,'Resumen de precios LLTT'!$C$17:$G$3071,5,FALSE))=FALSE,VLOOKUP(M773,'Resumen de precios LLTT'!$C$17:$G$3071,5,FALSE),VLOOKUP(M773,SICODI!$G$3:$J$2404,4,FALSE))</f>
        <v>206.03</v>
      </c>
      <c r="P773" s="16">
        <f t="shared" si="105"/>
        <v>0.77</v>
      </c>
      <c r="Q773" s="78">
        <f t="shared" si="106"/>
        <v>364.67310000000003</v>
      </c>
      <c r="R773" s="56">
        <v>0</v>
      </c>
      <c r="S773" s="16">
        <f t="shared" si="107"/>
        <v>7.2000000000000008E-2</v>
      </c>
      <c r="T773" s="79">
        <f t="shared" si="108"/>
        <v>2.1880386000000005</v>
      </c>
      <c r="U773" s="80">
        <f t="shared" si="109"/>
        <v>0.2</v>
      </c>
      <c r="V773" s="81">
        <f t="shared" si="110"/>
        <v>0.43760772000000014</v>
      </c>
      <c r="W773" s="79">
        <f t="shared" si="111"/>
        <v>0.14725336301388503</v>
      </c>
      <c r="X773" s="60">
        <f t="shared" si="112"/>
        <v>0.1</v>
      </c>
      <c r="Y773" s="56">
        <f>+'INFO ENEL'!R761</f>
        <v>4</v>
      </c>
      <c r="Z773" s="59">
        <f t="shared" si="113"/>
        <v>0.4</v>
      </c>
    </row>
    <row r="774" spans="1:26" s="90" customFormat="1" ht="15" customHeight="1" x14ac:dyDescent="0.25">
      <c r="A774" s="55">
        <f>+'INFO ENEL'!A762</f>
        <v>757</v>
      </c>
      <c r="B774" s="121" t="str">
        <f>+INDEX($B$8:$B$15,MATCH(L774,$L$8:$L$15,0))</f>
        <v>SICODI</v>
      </c>
      <c r="C774" s="56" t="str">
        <f>+'INFO ENEL'!B762</f>
        <v>Lima</v>
      </c>
      <c r="D774" s="56" t="str">
        <f>+'INFO ENEL'!D762</f>
        <v>Lima</v>
      </c>
      <c r="E774" s="56" t="str">
        <f>+'INFO ENEL'!D762</f>
        <v>Lima</v>
      </c>
      <c r="F774" s="50">
        <f>+'INFO ENEL'!E762</f>
        <v>0</v>
      </c>
      <c r="G774" s="56" t="str">
        <f>+'INFO ENEL'!L762</f>
        <v>BT</v>
      </c>
      <c r="H774" s="57">
        <f>+'INFO ENEL'!M762</f>
        <v>34.549999999999997</v>
      </c>
      <c r="I774" s="56">
        <f>+'INFO ENEL'!N762</f>
        <v>11</v>
      </c>
      <c r="J774" s="56" t="str">
        <f>+'INFO ENEL'!O762</f>
        <v>Poste</v>
      </c>
      <c r="K774" s="56" t="str">
        <f>+'INFO ENEL'!P762</f>
        <v>Concreto</v>
      </c>
      <c r="L774" s="56" t="str">
        <f>+'INFO ENEL'!Q762</f>
        <v>PPC40</v>
      </c>
      <c r="M774" s="55" t="str">
        <f>+IF(ISERROR(INDEX('Estructuras de Acero y Concreto'!$C$6:$C$577,MATCH(L774,'Estructuras de Acero y Concreto'!$D$6:$D$577,0)))=FALSE,INDEX('Estructuras de Acero y Concreto'!$C$6:$C$577,MATCH(L774,'Estructuras de Acero y Concreto'!$D$6:$D$577,0)),IF(ISERROR(INDEX('Estructuras de Madera'!$C$5:$C$122,MATCH(L774,'Estructuras de Madera'!$D$5:$D$122,0)))=FALSE,INDEX('Estructuras de Madera'!$C$5:$C$122,MATCH(L774,'Estructuras de Madera'!$D$5:$D$122,0)),INDEX(SICODI!$G$3:$G$2404,MATCH(L774,SICODI!$G$3:$G$2404,0))))</f>
        <v>PPC40</v>
      </c>
      <c r="N774" s="121" t="str">
        <f>+IF(ISERROR(VLOOKUP(M774,'Resumen de precios LLTT'!$C$17:$D$3071,2,FALSE))=FALSE,VLOOKUP(M774,'Resumen de precios LLTT'!$C$17:$D$3071,2,FALSE),VLOOKUP(M774,SICODI!$G$3:$J$2404,2,FALSE))</f>
        <v>POSTE DE CONCRETO ARMADO PARA A. P. 11/200/120/285</v>
      </c>
      <c r="O774" s="58">
        <f>+IF(ISERROR(VLOOKUP(M774,'Resumen de precios LLTT'!$C$17:$G$3071,5,FALSE))=FALSE,VLOOKUP(M774,'Resumen de precios LLTT'!$C$17:$G$3071,5,FALSE),VLOOKUP(M774,SICODI!$G$3:$J$2404,4,FALSE))</f>
        <v>206.03</v>
      </c>
      <c r="P774" s="16">
        <f t="shared" si="105"/>
        <v>0.77</v>
      </c>
      <c r="Q774" s="78">
        <f t="shared" si="106"/>
        <v>364.67310000000003</v>
      </c>
      <c r="R774" s="56">
        <v>0</v>
      </c>
      <c r="S774" s="16">
        <f t="shared" si="107"/>
        <v>7.2000000000000008E-2</v>
      </c>
      <c r="T774" s="79">
        <f t="shared" si="108"/>
        <v>2.1880386000000005</v>
      </c>
      <c r="U774" s="80">
        <f t="shared" si="109"/>
        <v>0.2</v>
      </c>
      <c r="V774" s="81">
        <f t="shared" si="110"/>
        <v>0.43760772000000014</v>
      </c>
      <c r="W774" s="79">
        <f t="shared" si="111"/>
        <v>0.14725336301388503</v>
      </c>
      <c r="X774" s="60">
        <f t="shared" si="112"/>
        <v>0.1</v>
      </c>
      <c r="Y774" s="56">
        <f>+'INFO ENEL'!R762</f>
        <v>4</v>
      </c>
      <c r="Z774" s="59">
        <f t="shared" si="113"/>
        <v>0.4</v>
      </c>
    </row>
    <row r="775" spans="1:26" s="90" customFormat="1" ht="15" customHeight="1" x14ac:dyDescent="0.25">
      <c r="A775" s="55">
        <f>+'INFO ENEL'!A763</f>
        <v>758</v>
      </c>
      <c r="B775" s="121" t="str">
        <f>+INDEX($B$8:$B$15,MATCH(L775,$L$8:$L$15,0))</f>
        <v>SICODI</v>
      </c>
      <c r="C775" s="56" t="str">
        <f>+'INFO ENEL'!B763</f>
        <v>Lima</v>
      </c>
      <c r="D775" s="56" t="str">
        <f>+'INFO ENEL'!D763</f>
        <v>Lima</v>
      </c>
      <c r="E775" s="56" t="str">
        <f>+'INFO ENEL'!D763</f>
        <v>Lima</v>
      </c>
      <c r="F775" s="50">
        <f>+'INFO ENEL'!E763</f>
        <v>0</v>
      </c>
      <c r="G775" s="56" t="str">
        <f>+'INFO ENEL'!L763</f>
        <v>BT</v>
      </c>
      <c r="H775" s="57">
        <f>+'INFO ENEL'!M763</f>
        <v>27.79</v>
      </c>
      <c r="I775" s="56">
        <f>+'INFO ENEL'!N763</f>
        <v>11</v>
      </c>
      <c r="J775" s="56" t="str">
        <f>+'INFO ENEL'!O763</f>
        <v>Poste</v>
      </c>
      <c r="K775" s="56" t="str">
        <f>+'INFO ENEL'!P763</f>
        <v>Concreto</v>
      </c>
      <c r="L775" s="56" t="str">
        <f>+'INFO ENEL'!Q763</f>
        <v>PPC40</v>
      </c>
      <c r="M775" s="55" t="str">
        <f>+IF(ISERROR(INDEX('Estructuras de Acero y Concreto'!$C$6:$C$577,MATCH(L775,'Estructuras de Acero y Concreto'!$D$6:$D$577,0)))=FALSE,INDEX('Estructuras de Acero y Concreto'!$C$6:$C$577,MATCH(L775,'Estructuras de Acero y Concreto'!$D$6:$D$577,0)),IF(ISERROR(INDEX('Estructuras de Madera'!$C$5:$C$122,MATCH(L775,'Estructuras de Madera'!$D$5:$D$122,0)))=FALSE,INDEX('Estructuras de Madera'!$C$5:$C$122,MATCH(L775,'Estructuras de Madera'!$D$5:$D$122,0)),INDEX(SICODI!$G$3:$G$2404,MATCH(L775,SICODI!$G$3:$G$2404,0))))</f>
        <v>PPC40</v>
      </c>
      <c r="N775" s="121" t="str">
        <f>+IF(ISERROR(VLOOKUP(M775,'Resumen de precios LLTT'!$C$17:$D$3071,2,FALSE))=FALSE,VLOOKUP(M775,'Resumen de precios LLTT'!$C$17:$D$3071,2,FALSE),VLOOKUP(M775,SICODI!$G$3:$J$2404,2,FALSE))</f>
        <v>POSTE DE CONCRETO ARMADO PARA A. P. 11/200/120/285</v>
      </c>
      <c r="O775" s="58">
        <f>+IF(ISERROR(VLOOKUP(M775,'Resumen de precios LLTT'!$C$17:$G$3071,5,FALSE))=FALSE,VLOOKUP(M775,'Resumen de precios LLTT'!$C$17:$G$3071,5,FALSE),VLOOKUP(M775,SICODI!$G$3:$J$2404,4,FALSE))</f>
        <v>206.03</v>
      </c>
      <c r="P775" s="16">
        <f t="shared" si="105"/>
        <v>0.77</v>
      </c>
      <c r="Q775" s="78">
        <f t="shared" si="106"/>
        <v>364.67310000000003</v>
      </c>
      <c r="R775" s="56">
        <v>0</v>
      </c>
      <c r="S775" s="16">
        <f t="shared" si="107"/>
        <v>7.2000000000000008E-2</v>
      </c>
      <c r="T775" s="79">
        <f t="shared" si="108"/>
        <v>2.1880386000000005</v>
      </c>
      <c r="U775" s="80">
        <f t="shared" si="109"/>
        <v>0.2</v>
      </c>
      <c r="V775" s="81">
        <f t="shared" si="110"/>
        <v>0.43760772000000014</v>
      </c>
      <c r="W775" s="79">
        <f t="shared" si="111"/>
        <v>0.14725336301388503</v>
      </c>
      <c r="X775" s="60">
        <f t="shared" si="112"/>
        <v>0.1</v>
      </c>
      <c r="Y775" s="56">
        <f>+'INFO ENEL'!R763</f>
        <v>4</v>
      </c>
      <c r="Z775" s="59">
        <f t="shared" si="113"/>
        <v>0.4</v>
      </c>
    </row>
    <row r="776" spans="1:26" s="90" customFormat="1" ht="15" customHeight="1" x14ac:dyDescent="0.25">
      <c r="A776" s="55">
        <f>+'INFO ENEL'!A764</f>
        <v>759</v>
      </c>
      <c r="B776" s="121" t="str">
        <f>+INDEX($B$8:$B$15,MATCH(L776,$L$8:$L$15,0))</f>
        <v>SICODI</v>
      </c>
      <c r="C776" s="56" t="str">
        <f>+'INFO ENEL'!B764</f>
        <v>Lima</v>
      </c>
      <c r="D776" s="56" t="str">
        <f>+'INFO ENEL'!D764</f>
        <v>Lima</v>
      </c>
      <c r="E776" s="56" t="str">
        <f>+'INFO ENEL'!D764</f>
        <v>Lima</v>
      </c>
      <c r="F776" s="50">
        <f>+'INFO ENEL'!E764</f>
        <v>0</v>
      </c>
      <c r="G776" s="56" t="str">
        <f>+'INFO ENEL'!L764</f>
        <v>BT</v>
      </c>
      <c r="H776" s="57">
        <f>+'INFO ENEL'!M764</f>
        <v>34.61</v>
      </c>
      <c r="I776" s="56">
        <f>+'INFO ENEL'!N764</f>
        <v>11</v>
      </c>
      <c r="J776" s="56" t="str">
        <f>+'INFO ENEL'!O764</f>
        <v>Poste</v>
      </c>
      <c r="K776" s="56" t="str">
        <f>+'INFO ENEL'!P764</f>
        <v>Concreto</v>
      </c>
      <c r="L776" s="56" t="str">
        <f>+'INFO ENEL'!Q764</f>
        <v>PPC40</v>
      </c>
      <c r="M776" s="55" t="str">
        <f>+IF(ISERROR(INDEX('Estructuras de Acero y Concreto'!$C$6:$C$577,MATCH(L776,'Estructuras de Acero y Concreto'!$D$6:$D$577,0)))=FALSE,INDEX('Estructuras de Acero y Concreto'!$C$6:$C$577,MATCH(L776,'Estructuras de Acero y Concreto'!$D$6:$D$577,0)),IF(ISERROR(INDEX('Estructuras de Madera'!$C$5:$C$122,MATCH(L776,'Estructuras de Madera'!$D$5:$D$122,0)))=FALSE,INDEX('Estructuras de Madera'!$C$5:$C$122,MATCH(L776,'Estructuras de Madera'!$D$5:$D$122,0)),INDEX(SICODI!$G$3:$G$2404,MATCH(L776,SICODI!$G$3:$G$2404,0))))</f>
        <v>PPC40</v>
      </c>
      <c r="N776" s="121" t="str">
        <f>+IF(ISERROR(VLOOKUP(M776,'Resumen de precios LLTT'!$C$17:$D$3071,2,FALSE))=FALSE,VLOOKUP(M776,'Resumen de precios LLTT'!$C$17:$D$3071,2,FALSE),VLOOKUP(M776,SICODI!$G$3:$J$2404,2,FALSE))</f>
        <v>POSTE DE CONCRETO ARMADO PARA A. P. 11/200/120/285</v>
      </c>
      <c r="O776" s="58">
        <f>+IF(ISERROR(VLOOKUP(M776,'Resumen de precios LLTT'!$C$17:$G$3071,5,FALSE))=FALSE,VLOOKUP(M776,'Resumen de precios LLTT'!$C$17:$G$3071,5,FALSE),VLOOKUP(M776,SICODI!$G$3:$J$2404,4,FALSE))</f>
        <v>206.03</v>
      </c>
      <c r="P776" s="16">
        <f t="shared" si="105"/>
        <v>0.77</v>
      </c>
      <c r="Q776" s="78">
        <f t="shared" si="106"/>
        <v>364.67310000000003</v>
      </c>
      <c r="R776" s="56">
        <v>0</v>
      </c>
      <c r="S776" s="16">
        <f t="shared" si="107"/>
        <v>7.2000000000000008E-2</v>
      </c>
      <c r="T776" s="79">
        <f t="shared" si="108"/>
        <v>2.1880386000000005</v>
      </c>
      <c r="U776" s="80">
        <f t="shared" si="109"/>
        <v>0.2</v>
      </c>
      <c r="V776" s="81">
        <f t="shared" si="110"/>
        <v>0.43760772000000014</v>
      </c>
      <c r="W776" s="79">
        <f t="shared" si="111"/>
        <v>0.14725336301388503</v>
      </c>
      <c r="X776" s="60">
        <f t="shared" si="112"/>
        <v>0.1</v>
      </c>
      <c r="Y776" s="56">
        <f>+'INFO ENEL'!R764</f>
        <v>4</v>
      </c>
      <c r="Z776" s="59">
        <f t="shared" si="113"/>
        <v>0.4</v>
      </c>
    </row>
    <row r="777" spans="1:26" s="90" customFormat="1" ht="15" customHeight="1" x14ac:dyDescent="0.25">
      <c r="A777" s="55">
        <f>+'INFO ENEL'!A765</f>
        <v>760</v>
      </c>
      <c r="B777" s="121" t="str">
        <f>+INDEX($B$8:$B$15,MATCH(L777,$L$8:$L$15,0))</f>
        <v>SICODI</v>
      </c>
      <c r="C777" s="56" t="str">
        <f>+'INFO ENEL'!B765</f>
        <v>Lima</v>
      </c>
      <c r="D777" s="56" t="str">
        <f>+'INFO ENEL'!D765</f>
        <v>Lima</v>
      </c>
      <c r="E777" s="56" t="str">
        <f>+'INFO ENEL'!D765</f>
        <v>Lima</v>
      </c>
      <c r="F777" s="50">
        <f>+'INFO ENEL'!E765</f>
        <v>0</v>
      </c>
      <c r="G777" s="56" t="str">
        <f>+'INFO ENEL'!L765</f>
        <v>BT</v>
      </c>
      <c r="H777" s="57">
        <f>+'INFO ENEL'!M765</f>
        <v>30.8</v>
      </c>
      <c r="I777" s="56">
        <f>+'INFO ENEL'!N765</f>
        <v>11</v>
      </c>
      <c r="J777" s="56" t="str">
        <f>+'INFO ENEL'!O765</f>
        <v>Poste</v>
      </c>
      <c r="K777" s="56" t="str">
        <f>+'INFO ENEL'!P765</f>
        <v>Concreto</v>
      </c>
      <c r="L777" s="56" t="str">
        <f>+'INFO ENEL'!Q765</f>
        <v>PPC40</v>
      </c>
      <c r="M777" s="55" t="str">
        <f>+IF(ISERROR(INDEX('Estructuras de Acero y Concreto'!$C$6:$C$577,MATCH(L777,'Estructuras de Acero y Concreto'!$D$6:$D$577,0)))=FALSE,INDEX('Estructuras de Acero y Concreto'!$C$6:$C$577,MATCH(L777,'Estructuras de Acero y Concreto'!$D$6:$D$577,0)),IF(ISERROR(INDEX('Estructuras de Madera'!$C$5:$C$122,MATCH(L777,'Estructuras de Madera'!$D$5:$D$122,0)))=FALSE,INDEX('Estructuras de Madera'!$C$5:$C$122,MATCH(L777,'Estructuras de Madera'!$D$5:$D$122,0)),INDEX(SICODI!$G$3:$G$2404,MATCH(L777,SICODI!$G$3:$G$2404,0))))</f>
        <v>PPC40</v>
      </c>
      <c r="N777" s="121" t="str">
        <f>+IF(ISERROR(VLOOKUP(M777,'Resumen de precios LLTT'!$C$17:$D$3071,2,FALSE))=FALSE,VLOOKUP(M777,'Resumen de precios LLTT'!$C$17:$D$3071,2,FALSE),VLOOKUP(M777,SICODI!$G$3:$J$2404,2,FALSE))</f>
        <v>POSTE DE CONCRETO ARMADO PARA A. P. 11/200/120/285</v>
      </c>
      <c r="O777" s="58">
        <f>+IF(ISERROR(VLOOKUP(M777,'Resumen de precios LLTT'!$C$17:$G$3071,5,FALSE))=FALSE,VLOOKUP(M777,'Resumen de precios LLTT'!$C$17:$G$3071,5,FALSE),VLOOKUP(M777,SICODI!$G$3:$J$2404,4,FALSE))</f>
        <v>206.03</v>
      </c>
      <c r="P777" s="16">
        <f t="shared" ref="P777:P840" si="114">IF(G777="BT", $P$2, $P$3)</f>
        <v>0.77</v>
      </c>
      <c r="Q777" s="78">
        <f t="shared" ref="Q777:Q840" si="115">O777*(P777+1)</f>
        <v>364.67310000000003</v>
      </c>
      <c r="R777" s="56">
        <v>0</v>
      </c>
      <c r="S777" s="16">
        <f t="shared" ref="S777:S840" si="116">IF(G777="BT", ($S$2), ($S$3))</f>
        <v>7.2000000000000008E-2</v>
      </c>
      <c r="T777" s="79">
        <f t="shared" ref="T777:T840" si="117">(Q777*S777)/12</f>
        <v>2.1880386000000005</v>
      </c>
      <c r="U777" s="80">
        <f t="shared" ref="U777:U840" si="118">IF(G777="BT", ($U$2), ($U$3))</f>
        <v>0.2</v>
      </c>
      <c r="V777" s="81">
        <f t="shared" ref="V777:V840" si="119">T777*U777</f>
        <v>0.43760772000000014</v>
      </c>
      <c r="W777" s="79">
        <f t="shared" ref="W777:W840" si="120">(V777*(1/3)*(1+$Y$2))+R777</f>
        <v>0.14725336301388503</v>
      </c>
      <c r="X777" s="60">
        <f t="shared" si="112"/>
        <v>0.1</v>
      </c>
      <c r="Y777" s="56">
        <f>+'INFO ENEL'!R765</f>
        <v>4</v>
      </c>
      <c r="Z777" s="59">
        <f t="shared" si="113"/>
        <v>0.4</v>
      </c>
    </row>
    <row r="778" spans="1:26" s="90" customFormat="1" ht="15" customHeight="1" x14ac:dyDescent="0.25">
      <c r="A778" s="55">
        <f>+'INFO ENEL'!A766</f>
        <v>761</v>
      </c>
      <c r="B778" s="121" t="str">
        <f>+INDEX($B$8:$B$15,MATCH(L778,$L$8:$L$15,0))</f>
        <v>SICODI</v>
      </c>
      <c r="C778" s="56" t="str">
        <f>+'INFO ENEL'!B766</f>
        <v>Lima</v>
      </c>
      <c r="D778" s="56" t="str">
        <f>+'INFO ENEL'!D766</f>
        <v>Lima</v>
      </c>
      <c r="E778" s="56" t="str">
        <f>+'INFO ENEL'!D766</f>
        <v>Lima</v>
      </c>
      <c r="F778" s="50">
        <f>+'INFO ENEL'!E766</f>
        <v>0</v>
      </c>
      <c r="G778" s="56" t="str">
        <f>+'INFO ENEL'!L766</f>
        <v>BT</v>
      </c>
      <c r="H778" s="57">
        <f>+'INFO ENEL'!M766</f>
        <v>37.07</v>
      </c>
      <c r="I778" s="56">
        <f>+'INFO ENEL'!N766</f>
        <v>11</v>
      </c>
      <c r="J778" s="56" t="str">
        <f>+'INFO ENEL'!O766</f>
        <v>Poste</v>
      </c>
      <c r="K778" s="56" t="str">
        <f>+'INFO ENEL'!P766</f>
        <v>Concreto</v>
      </c>
      <c r="L778" s="56" t="str">
        <f>+'INFO ENEL'!Q766</f>
        <v>PPC40</v>
      </c>
      <c r="M778" s="55" t="str">
        <f>+IF(ISERROR(INDEX('Estructuras de Acero y Concreto'!$C$6:$C$577,MATCH(L778,'Estructuras de Acero y Concreto'!$D$6:$D$577,0)))=FALSE,INDEX('Estructuras de Acero y Concreto'!$C$6:$C$577,MATCH(L778,'Estructuras de Acero y Concreto'!$D$6:$D$577,0)),IF(ISERROR(INDEX('Estructuras de Madera'!$C$5:$C$122,MATCH(L778,'Estructuras de Madera'!$D$5:$D$122,0)))=FALSE,INDEX('Estructuras de Madera'!$C$5:$C$122,MATCH(L778,'Estructuras de Madera'!$D$5:$D$122,0)),INDEX(SICODI!$G$3:$G$2404,MATCH(L778,SICODI!$G$3:$G$2404,0))))</f>
        <v>PPC40</v>
      </c>
      <c r="N778" s="121" t="str">
        <f>+IF(ISERROR(VLOOKUP(M778,'Resumen de precios LLTT'!$C$17:$D$3071,2,FALSE))=FALSE,VLOOKUP(M778,'Resumen de precios LLTT'!$C$17:$D$3071,2,FALSE),VLOOKUP(M778,SICODI!$G$3:$J$2404,2,FALSE))</f>
        <v>POSTE DE CONCRETO ARMADO PARA A. P. 11/200/120/285</v>
      </c>
      <c r="O778" s="58">
        <f>+IF(ISERROR(VLOOKUP(M778,'Resumen de precios LLTT'!$C$17:$G$3071,5,FALSE))=FALSE,VLOOKUP(M778,'Resumen de precios LLTT'!$C$17:$G$3071,5,FALSE),VLOOKUP(M778,SICODI!$G$3:$J$2404,4,FALSE))</f>
        <v>206.03</v>
      </c>
      <c r="P778" s="16">
        <f t="shared" si="114"/>
        <v>0.77</v>
      </c>
      <c r="Q778" s="78">
        <f t="shared" si="115"/>
        <v>364.67310000000003</v>
      </c>
      <c r="R778" s="56">
        <v>0</v>
      </c>
      <c r="S778" s="16">
        <f t="shared" si="116"/>
        <v>7.2000000000000008E-2</v>
      </c>
      <c r="T778" s="79">
        <f t="shared" si="117"/>
        <v>2.1880386000000005</v>
      </c>
      <c r="U778" s="80">
        <f t="shared" si="118"/>
        <v>0.2</v>
      </c>
      <c r="V778" s="81">
        <f t="shared" si="119"/>
        <v>0.43760772000000014</v>
      </c>
      <c r="W778" s="79">
        <f t="shared" si="120"/>
        <v>0.14725336301388503</v>
      </c>
      <c r="X778" s="60">
        <f t="shared" si="112"/>
        <v>0.1</v>
      </c>
      <c r="Y778" s="56">
        <f>+'INFO ENEL'!R766</f>
        <v>4</v>
      </c>
      <c r="Z778" s="59">
        <f t="shared" si="113"/>
        <v>0.4</v>
      </c>
    </row>
    <row r="779" spans="1:26" s="90" customFormat="1" ht="15" customHeight="1" x14ac:dyDescent="0.25">
      <c r="A779" s="55">
        <f>+'INFO ENEL'!A767</f>
        <v>762</v>
      </c>
      <c r="B779" s="121" t="str">
        <f>+INDEX($B$8:$B$15,MATCH(L779,$L$8:$L$15,0))</f>
        <v>SICODI</v>
      </c>
      <c r="C779" s="56" t="str">
        <f>+'INFO ENEL'!B767</f>
        <v>Lima</v>
      </c>
      <c r="D779" s="56" t="str">
        <f>+'INFO ENEL'!D767</f>
        <v>Lima</v>
      </c>
      <c r="E779" s="56" t="str">
        <f>+'INFO ENEL'!D767</f>
        <v>Lima</v>
      </c>
      <c r="F779" s="50">
        <f>+'INFO ENEL'!E767</f>
        <v>0</v>
      </c>
      <c r="G779" s="56" t="str">
        <f>+'INFO ENEL'!L767</f>
        <v>BT</v>
      </c>
      <c r="H779" s="57">
        <f>+'INFO ENEL'!M767</f>
        <v>34.5</v>
      </c>
      <c r="I779" s="56">
        <f>+'INFO ENEL'!N767</f>
        <v>11</v>
      </c>
      <c r="J779" s="56" t="str">
        <f>+'INFO ENEL'!O767</f>
        <v>Poste</v>
      </c>
      <c r="K779" s="56" t="str">
        <f>+'INFO ENEL'!P767</f>
        <v>Concreto</v>
      </c>
      <c r="L779" s="56" t="str">
        <f>+'INFO ENEL'!Q767</f>
        <v>PPC40</v>
      </c>
      <c r="M779" s="55" t="str">
        <f>+IF(ISERROR(INDEX('Estructuras de Acero y Concreto'!$C$6:$C$577,MATCH(L779,'Estructuras de Acero y Concreto'!$D$6:$D$577,0)))=FALSE,INDEX('Estructuras de Acero y Concreto'!$C$6:$C$577,MATCH(L779,'Estructuras de Acero y Concreto'!$D$6:$D$577,0)),IF(ISERROR(INDEX('Estructuras de Madera'!$C$5:$C$122,MATCH(L779,'Estructuras de Madera'!$D$5:$D$122,0)))=FALSE,INDEX('Estructuras de Madera'!$C$5:$C$122,MATCH(L779,'Estructuras de Madera'!$D$5:$D$122,0)),INDEX(SICODI!$G$3:$G$2404,MATCH(L779,SICODI!$G$3:$G$2404,0))))</f>
        <v>PPC40</v>
      </c>
      <c r="N779" s="121" t="str">
        <f>+IF(ISERROR(VLOOKUP(M779,'Resumen de precios LLTT'!$C$17:$D$3071,2,FALSE))=FALSE,VLOOKUP(M779,'Resumen de precios LLTT'!$C$17:$D$3071,2,FALSE),VLOOKUP(M779,SICODI!$G$3:$J$2404,2,FALSE))</f>
        <v>POSTE DE CONCRETO ARMADO PARA A. P. 11/200/120/285</v>
      </c>
      <c r="O779" s="58">
        <f>+IF(ISERROR(VLOOKUP(M779,'Resumen de precios LLTT'!$C$17:$G$3071,5,FALSE))=FALSE,VLOOKUP(M779,'Resumen de precios LLTT'!$C$17:$G$3071,5,FALSE),VLOOKUP(M779,SICODI!$G$3:$J$2404,4,FALSE))</f>
        <v>206.03</v>
      </c>
      <c r="P779" s="16">
        <f t="shared" si="114"/>
        <v>0.77</v>
      </c>
      <c r="Q779" s="78">
        <f t="shared" si="115"/>
        <v>364.67310000000003</v>
      </c>
      <c r="R779" s="56">
        <v>0</v>
      </c>
      <c r="S779" s="16">
        <f t="shared" si="116"/>
        <v>7.2000000000000008E-2</v>
      </c>
      <c r="T779" s="79">
        <f t="shared" si="117"/>
        <v>2.1880386000000005</v>
      </c>
      <c r="U779" s="80">
        <f t="shared" si="118"/>
        <v>0.2</v>
      </c>
      <c r="V779" s="81">
        <f t="shared" si="119"/>
        <v>0.43760772000000014</v>
      </c>
      <c r="W779" s="79">
        <f t="shared" si="120"/>
        <v>0.14725336301388503</v>
      </c>
      <c r="X779" s="60">
        <f t="shared" si="112"/>
        <v>0.1</v>
      </c>
      <c r="Y779" s="56">
        <f>+'INFO ENEL'!R767</f>
        <v>4</v>
      </c>
      <c r="Z779" s="59">
        <f t="shared" si="113"/>
        <v>0.4</v>
      </c>
    </row>
    <row r="780" spans="1:26" s="90" customFormat="1" ht="15" customHeight="1" x14ac:dyDescent="0.25">
      <c r="A780" s="55">
        <f>+'INFO ENEL'!A768</f>
        <v>763</v>
      </c>
      <c r="B780" s="121" t="str">
        <f>+INDEX($B$8:$B$15,MATCH(L780,$L$8:$L$15,0))</f>
        <v>SICODI</v>
      </c>
      <c r="C780" s="56" t="str">
        <f>+'INFO ENEL'!B768</f>
        <v>Lima</v>
      </c>
      <c r="D780" s="56" t="str">
        <f>+'INFO ENEL'!D768</f>
        <v>Lima</v>
      </c>
      <c r="E780" s="56" t="str">
        <f>+'INFO ENEL'!D768</f>
        <v>Lima</v>
      </c>
      <c r="F780" s="50">
        <f>+'INFO ENEL'!E768</f>
        <v>0</v>
      </c>
      <c r="G780" s="56" t="str">
        <f>+'INFO ENEL'!L768</f>
        <v>BT</v>
      </c>
      <c r="H780" s="57">
        <f>+'INFO ENEL'!M768</f>
        <v>34.32</v>
      </c>
      <c r="I780" s="56">
        <f>+'INFO ENEL'!N768</f>
        <v>11</v>
      </c>
      <c r="J780" s="56" t="str">
        <f>+'INFO ENEL'!O768</f>
        <v>Poste</v>
      </c>
      <c r="K780" s="56" t="str">
        <f>+'INFO ENEL'!P768</f>
        <v>Concreto</v>
      </c>
      <c r="L780" s="56" t="str">
        <f>+'INFO ENEL'!Q768</f>
        <v>PPC40</v>
      </c>
      <c r="M780" s="55" t="str">
        <f>+IF(ISERROR(INDEX('Estructuras de Acero y Concreto'!$C$6:$C$577,MATCH(L780,'Estructuras de Acero y Concreto'!$D$6:$D$577,0)))=FALSE,INDEX('Estructuras de Acero y Concreto'!$C$6:$C$577,MATCH(L780,'Estructuras de Acero y Concreto'!$D$6:$D$577,0)),IF(ISERROR(INDEX('Estructuras de Madera'!$C$5:$C$122,MATCH(L780,'Estructuras de Madera'!$D$5:$D$122,0)))=FALSE,INDEX('Estructuras de Madera'!$C$5:$C$122,MATCH(L780,'Estructuras de Madera'!$D$5:$D$122,0)),INDEX(SICODI!$G$3:$G$2404,MATCH(L780,SICODI!$G$3:$G$2404,0))))</f>
        <v>PPC40</v>
      </c>
      <c r="N780" s="121" t="str">
        <f>+IF(ISERROR(VLOOKUP(M780,'Resumen de precios LLTT'!$C$17:$D$3071,2,FALSE))=FALSE,VLOOKUP(M780,'Resumen de precios LLTT'!$C$17:$D$3071,2,FALSE),VLOOKUP(M780,SICODI!$G$3:$J$2404,2,FALSE))</f>
        <v>POSTE DE CONCRETO ARMADO PARA A. P. 11/200/120/285</v>
      </c>
      <c r="O780" s="58">
        <f>+IF(ISERROR(VLOOKUP(M780,'Resumen de precios LLTT'!$C$17:$G$3071,5,FALSE))=FALSE,VLOOKUP(M780,'Resumen de precios LLTT'!$C$17:$G$3071,5,FALSE),VLOOKUP(M780,SICODI!$G$3:$J$2404,4,FALSE))</f>
        <v>206.03</v>
      </c>
      <c r="P780" s="16">
        <f t="shared" si="114"/>
        <v>0.77</v>
      </c>
      <c r="Q780" s="78">
        <f t="shared" si="115"/>
        <v>364.67310000000003</v>
      </c>
      <c r="R780" s="56">
        <v>0</v>
      </c>
      <c r="S780" s="16">
        <f t="shared" si="116"/>
        <v>7.2000000000000008E-2</v>
      </c>
      <c r="T780" s="79">
        <f t="shared" si="117"/>
        <v>2.1880386000000005</v>
      </c>
      <c r="U780" s="80">
        <f t="shared" si="118"/>
        <v>0.2</v>
      </c>
      <c r="V780" s="81">
        <f t="shared" si="119"/>
        <v>0.43760772000000014</v>
      </c>
      <c r="W780" s="79">
        <f t="shared" si="120"/>
        <v>0.14725336301388503</v>
      </c>
      <c r="X780" s="60">
        <f t="shared" si="112"/>
        <v>0.1</v>
      </c>
      <c r="Y780" s="56">
        <f>+'INFO ENEL'!R768</f>
        <v>4</v>
      </c>
      <c r="Z780" s="59">
        <f t="shared" si="113"/>
        <v>0.4</v>
      </c>
    </row>
    <row r="781" spans="1:26" s="90" customFormat="1" ht="15" customHeight="1" x14ac:dyDescent="0.25">
      <c r="A781" s="55">
        <f>+'INFO ENEL'!A769</f>
        <v>764</v>
      </c>
      <c r="B781" s="121" t="str">
        <f>+INDEX($B$8:$B$15,MATCH(L781,$L$8:$L$15,0))</f>
        <v>SICODI</v>
      </c>
      <c r="C781" s="56" t="str">
        <f>+'INFO ENEL'!B769</f>
        <v>Lima</v>
      </c>
      <c r="D781" s="56" t="str">
        <f>+'INFO ENEL'!D769</f>
        <v>Lima</v>
      </c>
      <c r="E781" s="56" t="str">
        <f>+'INFO ENEL'!D769</f>
        <v>Lima</v>
      </c>
      <c r="F781" s="50">
        <f>+'INFO ENEL'!E769</f>
        <v>0</v>
      </c>
      <c r="G781" s="56" t="str">
        <f>+'INFO ENEL'!L769</f>
        <v>BT</v>
      </c>
      <c r="H781" s="57">
        <f>+'INFO ENEL'!M769</f>
        <v>24.94</v>
      </c>
      <c r="I781" s="56">
        <f>+'INFO ENEL'!N769</f>
        <v>11</v>
      </c>
      <c r="J781" s="56" t="str">
        <f>+'INFO ENEL'!O769</f>
        <v>Poste</v>
      </c>
      <c r="K781" s="56" t="str">
        <f>+'INFO ENEL'!P769</f>
        <v>Concreto</v>
      </c>
      <c r="L781" s="56" t="str">
        <f>+'INFO ENEL'!Q769</f>
        <v>PPC40</v>
      </c>
      <c r="M781" s="55" t="str">
        <f>+IF(ISERROR(INDEX('Estructuras de Acero y Concreto'!$C$6:$C$577,MATCH(L781,'Estructuras de Acero y Concreto'!$D$6:$D$577,0)))=FALSE,INDEX('Estructuras de Acero y Concreto'!$C$6:$C$577,MATCH(L781,'Estructuras de Acero y Concreto'!$D$6:$D$577,0)),IF(ISERROR(INDEX('Estructuras de Madera'!$C$5:$C$122,MATCH(L781,'Estructuras de Madera'!$D$5:$D$122,0)))=FALSE,INDEX('Estructuras de Madera'!$C$5:$C$122,MATCH(L781,'Estructuras de Madera'!$D$5:$D$122,0)),INDEX(SICODI!$G$3:$G$2404,MATCH(L781,SICODI!$G$3:$G$2404,0))))</f>
        <v>PPC40</v>
      </c>
      <c r="N781" s="121" t="str">
        <f>+IF(ISERROR(VLOOKUP(M781,'Resumen de precios LLTT'!$C$17:$D$3071,2,FALSE))=FALSE,VLOOKUP(M781,'Resumen de precios LLTT'!$C$17:$D$3071,2,FALSE),VLOOKUP(M781,SICODI!$G$3:$J$2404,2,FALSE))</f>
        <v>POSTE DE CONCRETO ARMADO PARA A. P. 11/200/120/285</v>
      </c>
      <c r="O781" s="58">
        <f>+IF(ISERROR(VLOOKUP(M781,'Resumen de precios LLTT'!$C$17:$G$3071,5,FALSE))=FALSE,VLOOKUP(M781,'Resumen de precios LLTT'!$C$17:$G$3071,5,FALSE),VLOOKUP(M781,SICODI!$G$3:$J$2404,4,FALSE))</f>
        <v>206.03</v>
      </c>
      <c r="P781" s="16">
        <f t="shared" si="114"/>
        <v>0.77</v>
      </c>
      <c r="Q781" s="78">
        <f t="shared" si="115"/>
        <v>364.67310000000003</v>
      </c>
      <c r="R781" s="56">
        <v>0</v>
      </c>
      <c r="S781" s="16">
        <f t="shared" si="116"/>
        <v>7.2000000000000008E-2</v>
      </c>
      <c r="T781" s="79">
        <f t="shared" si="117"/>
        <v>2.1880386000000005</v>
      </c>
      <c r="U781" s="80">
        <f t="shared" si="118"/>
        <v>0.2</v>
      </c>
      <c r="V781" s="81">
        <f t="shared" si="119"/>
        <v>0.43760772000000014</v>
      </c>
      <c r="W781" s="79">
        <f t="shared" si="120"/>
        <v>0.14725336301388503</v>
      </c>
      <c r="X781" s="60">
        <f t="shared" si="112"/>
        <v>0.1</v>
      </c>
      <c r="Y781" s="56">
        <f>+'INFO ENEL'!R769</f>
        <v>4</v>
      </c>
      <c r="Z781" s="59">
        <f t="shared" si="113"/>
        <v>0.4</v>
      </c>
    </row>
    <row r="782" spans="1:26" s="90" customFormat="1" ht="15" customHeight="1" x14ac:dyDescent="0.25">
      <c r="A782" s="55">
        <f>+'INFO ENEL'!A770</f>
        <v>765</v>
      </c>
      <c r="B782" s="121" t="str">
        <f>+INDEX($B$8:$B$15,MATCH(L782,$L$8:$L$15,0))</f>
        <v>SICODI</v>
      </c>
      <c r="C782" s="56" t="str">
        <f>+'INFO ENEL'!B770</f>
        <v>Lima</v>
      </c>
      <c r="D782" s="56" t="str">
        <f>+'INFO ENEL'!D770</f>
        <v>Lima</v>
      </c>
      <c r="E782" s="56" t="str">
        <f>+'INFO ENEL'!D770</f>
        <v>Lima</v>
      </c>
      <c r="F782" s="50">
        <f>+'INFO ENEL'!E770</f>
        <v>0</v>
      </c>
      <c r="G782" s="56" t="str">
        <f>+'INFO ENEL'!L770</f>
        <v>BT</v>
      </c>
      <c r="H782" s="57">
        <f>+'INFO ENEL'!M770</f>
        <v>38.01</v>
      </c>
      <c r="I782" s="56">
        <f>+'INFO ENEL'!N770</f>
        <v>11</v>
      </c>
      <c r="J782" s="56" t="str">
        <f>+'INFO ENEL'!O770</f>
        <v>Poste</v>
      </c>
      <c r="K782" s="56" t="str">
        <f>+'INFO ENEL'!P770</f>
        <v>Concreto</v>
      </c>
      <c r="L782" s="56" t="str">
        <f>+'INFO ENEL'!Q770</f>
        <v>PPC40</v>
      </c>
      <c r="M782" s="55" t="str">
        <f>+IF(ISERROR(INDEX('Estructuras de Acero y Concreto'!$C$6:$C$577,MATCH(L782,'Estructuras de Acero y Concreto'!$D$6:$D$577,0)))=FALSE,INDEX('Estructuras de Acero y Concreto'!$C$6:$C$577,MATCH(L782,'Estructuras de Acero y Concreto'!$D$6:$D$577,0)),IF(ISERROR(INDEX('Estructuras de Madera'!$C$5:$C$122,MATCH(L782,'Estructuras de Madera'!$D$5:$D$122,0)))=FALSE,INDEX('Estructuras de Madera'!$C$5:$C$122,MATCH(L782,'Estructuras de Madera'!$D$5:$D$122,0)),INDEX(SICODI!$G$3:$G$2404,MATCH(L782,SICODI!$G$3:$G$2404,0))))</f>
        <v>PPC40</v>
      </c>
      <c r="N782" s="121" t="str">
        <f>+IF(ISERROR(VLOOKUP(M782,'Resumen de precios LLTT'!$C$17:$D$3071,2,FALSE))=FALSE,VLOOKUP(M782,'Resumen de precios LLTT'!$C$17:$D$3071,2,FALSE),VLOOKUP(M782,SICODI!$G$3:$J$2404,2,FALSE))</f>
        <v>POSTE DE CONCRETO ARMADO PARA A. P. 11/200/120/285</v>
      </c>
      <c r="O782" s="58">
        <f>+IF(ISERROR(VLOOKUP(M782,'Resumen de precios LLTT'!$C$17:$G$3071,5,FALSE))=FALSE,VLOOKUP(M782,'Resumen de precios LLTT'!$C$17:$G$3071,5,FALSE),VLOOKUP(M782,SICODI!$G$3:$J$2404,4,FALSE))</f>
        <v>206.03</v>
      </c>
      <c r="P782" s="16">
        <f t="shared" si="114"/>
        <v>0.77</v>
      </c>
      <c r="Q782" s="78">
        <f t="shared" si="115"/>
        <v>364.67310000000003</v>
      </c>
      <c r="R782" s="56">
        <v>0</v>
      </c>
      <c r="S782" s="16">
        <f t="shared" si="116"/>
        <v>7.2000000000000008E-2</v>
      </c>
      <c r="T782" s="79">
        <f t="shared" si="117"/>
        <v>2.1880386000000005</v>
      </c>
      <c r="U782" s="80">
        <f t="shared" si="118"/>
        <v>0.2</v>
      </c>
      <c r="V782" s="81">
        <f t="shared" si="119"/>
        <v>0.43760772000000014</v>
      </c>
      <c r="W782" s="79">
        <f t="shared" si="120"/>
        <v>0.14725336301388503</v>
      </c>
      <c r="X782" s="60">
        <f t="shared" si="112"/>
        <v>0.1</v>
      </c>
      <c r="Y782" s="56">
        <f>+'INFO ENEL'!R770</f>
        <v>4</v>
      </c>
      <c r="Z782" s="59">
        <f t="shared" si="113"/>
        <v>0.4</v>
      </c>
    </row>
    <row r="783" spans="1:26" s="90" customFormat="1" ht="15" customHeight="1" x14ac:dyDescent="0.25">
      <c r="A783" s="55">
        <f>+'INFO ENEL'!A771</f>
        <v>766</v>
      </c>
      <c r="B783" s="121" t="str">
        <f>+INDEX($B$8:$B$15,MATCH(L783,$L$8:$L$15,0))</f>
        <v>SICODI</v>
      </c>
      <c r="C783" s="56" t="str">
        <f>+'INFO ENEL'!B771</f>
        <v>Lima</v>
      </c>
      <c r="D783" s="56" t="str">
        <f>+'INFO ENEL'!D771</f>
        <v>Lima</v>
      </c>
      <c r="E783" s="56" t="str">
        <f>+'INFO ENEL'!D771</f>
        <v>Lima</v>
      </c>
      <c r="F783" s="50">
        <f>+'INFO ENEL'!E771</f>
        <v>0</v>
      </c>
      <c r="G783" s="56" t="str">
        <f>+'INFO ENEL'!L771</f>
        <v>BT</v>
      </c>
      <c r="H783" s="57">
        <f>+'INFO ENEL'!M771</f>
        <v>22.12</v>
      </c>
      <c r="I783" s="56">
        <f>+'INFO ENEL'!N771</f>
        <v>11</v>
      </c>
      <c r="J783" s="56" t="str">
        <f>+'INFO ENEL'!O771</f>
        <v>Poste</v>
      </c>
      <c r="K783" s="56" t="str">
        <f>+'INFO ENEL'!P771</f>
        <v>Concreto</v>
      </c>
      <c r="L783" s="56" t="str">
        <f>+'INFO ENEL'!Q771</f>
        <v>PPC40</v>
      </c>
      <c r="M783" s="55" t="str">
        <f>+IF(ISERROR(INDEX('Estructuras de Acero y Concreto'!$C$6:$C$577,MATCH(L783,'Estructuras de Acero y Concreto'!$D$6:$D$577,0)))=FALSE,INDEX('Estructuras de Acero y Concreto'!$C$6:$C$577,MATCH(L783,'Estructuras de Acero y Concreto'!$D$6:$D$577,0)),IF(ISERROR(INDEX('Estructuras de Madera'!$C$5:$C$122,MATCH(L783,'Estructuras de Madera'!$D$5:$D$122,0)))=FALSE,INDEX('Estructuras de Madera'!$C$5:$C$122,MATCH(L783,'Estructuras de Madera'!$D$5:$D$122,0)),INDEX(SICODI!$G$3:$G$2404,MATCH(L783,SICODI!$G$3:$G$2404,0))))</f>
        <v>PPC40</v>
      </c>
      <c r="N783" s="121" t="str">
        <f>+IF(ISERROR(VLOOKUP(M783,'Resumen de precios LLTT'!$C$17:$D$3071,2,FALSE))=FALSE,VLOOKUP(M783,'Resumen de precios LLTT'!$C$17:$D$3071,2,FALSE),VLOOKUP(M783,SICODI!$G$3:$J$2404,2,FALSE))</f>
        <v>POSTE DE CONCRETO ARMADO PARA A. P. 11/200/120/285</v>
      </c>
      <c r="O783" s="58">
        <f>+IF(ISERROR(VLOOKUP(M783,'Resumen de precios LLTT'!$C$17:$G$3071,5,FALSE))=FALSE,VLOOKUP(M783,'Resumen de precios LLTT'!$C$17:$G$3071,5,FALSE),VLOOKUP(M783,SICODI!$G$3:$J$2404,4,FALSE))</f>
        <v>206.03</v>
      </c>
      <c r="P783" s="16">
        <f t="shared" si="114"/>
        <v>0.77</v>
      </c>
      <c r="Q783" s="78">
        <f t="shared" si="115"/>
        <v>364.67310000000003</v>
      </c>
      <c r="R783" s="56">
        <v>0</v>
      </c>
      <c r="S783" s="16">
        <f t="shared" si="116"/>
        <v>7.2000000000000008E-2</v>
      </c>
      <c r="T783" s="79">
        <f t="shared" si="117"/>
        <v>2.1880386000000005</v>
      </c>
      <c r="U783" s="80">
        <f t="shared" si="118"/>
        <v>0.2</v>
      </c>
      <c r="V783" s="81">
        <f t="shared" si="119"/>
        <v>0.43760772000000014</v>
      </c>
      <c r="W783" s="79">
        <f t="shared" si="120"/>
        <v>0.14725336301388503</v>
      </c>
      <c r="X783" s="60">
        <f t="shared" si="112"/>
        <v>0.1</v>
      </c>
      <c r="Y783" s="56">
        <f>+'INFO ENEL'!R771</f>
        <v>4</v>
      </c>
      <c r="Z783" s="59">
        <f t="shared" si="113"/>
        <v>0.4</v>
      </c>
    </row>
    <row r="784" spans="1:26" s="90" customFormat="1" ht="15" customHeight="1" x14ac:dyDescent="0.25">
      <c r="A784" s="55">
        <f>+'INFO ENEL'!A772</f>
        <v>767</v>
      </c>
      <c r="B784" s="121" t="str">
        <f>+INDEX($B$8:$B$15,MATCH(L784,$L$8:$L$15,0))</f>
        <v>SICODI</v>
      </c>
      <c r="C784" s="56" t="str">
        <f>+'INFO ENEL'!B772</f>
        <v>Lima</v>
      </c>
      <c r="D784" s="56" t="str">
        <f>+'INFO ENEL'!D772</f>
        <v>Lima</v>
      </c>
      <c r="E784" s="56" t="str">
        <f>+'INFO ENEL'!D772</f>
        <v>Lima</v>
      </c>
      <c r="F784" s="50">
        <f>+'INFO ENEL'!E772</f>
        <v>0</v>
      </c>
      <c r="G784" s="56" t="str">
        <f>+'INFO ENEL'!L772</f>
        <v>BT</v>
      </c>
      <c r="H784" s="57">
        <f>+'INFO ENEL'!M772</f>
        <v>32.15</v>
      </c>
      <c r="I784" s="56">
        <f>+'INFO ENEL'!N772</f>
        <v>11</v>
      </c>
      <c r="J784" s="56" t="str">
        <f>+'INFO ENEL'!O772</f>
        <v>Poste</v>
      </c>
      <c r="K784" s="56" t="str">
        <f>+'INFO ENEL'!P772</f>
        <v>Concreto</v>
      </c>
      <c r="L784" s="56" t="str">
        <f>+'INFO ENEL'!Q772</f>
        <v>PPC40</v>
      </c>
      <c r="M784" s="55" t="str">
        <f>+IF(ISERROR(INDEX('Estructuras de Acero y Concreto'!$C$6:$C$577,MATCH(L784,'Estructuras de Acero y Concreto'!$D$6:$D$577,0)))=FALSE,INDEX('Estructuras de Acero y Concreto'!$C$6:$C$577,MATCH(L784,'Estructuras de Acero y Concreto'!$D$6:$D$577,0)),IF(ISERROR(INDEX('Estructuras de Madera'!$C$5:$C$122,MATCH(L784,'Estructuras de Madera'!$D$5:$D$122,0)))=FALSE,INDEX('Estructuras de Madera'!$C$5:$C$122,MATCH(L784,'Estructuras de Madera'!$D$5:$D$122,0)),INDEX(SICODI!$G$3:$G$2404,MATCH(L784,SICODI!$G$3:$G$2404,0))))</f>
        <v>PPC40</v>
      </c>
      <c r="N784" s="121" t="str">
        <f>+IF(ISERROR(VLOOKUP(M784,'Resumen de precios LLTT'!$C$17:$D$3071,2,FALSE))=FALSE,VLOOKUP(M784,'Resumen de precios LLTT'!$C$17:$D$3071,2,FALSE),VLOOKUP(M784,SICODI!$G$3:$J$2404,2,FALSE))</f>
        <v>POSTE DE CONCRETO ARMADO PARA A. P. 11/200/120/285</v>
      </c>
      <c r="O784" s="58">
        <f>+IF(ISERROR(VLOOKUP(M784,'Resumen de precios LLTT'!$C$17:$G$3071,5,FALSE))=FALSE,VLOOKUP(M784,'Resumen de precios LLTT'!$C$17:$G$3071,5,FALSE),VLOOKUP(M784,SICODI!$G$3:$J$2404,4,FALSE))</f>
        <v>206.03</v>
      </c>
      <c r="P784" s="16">
        <f t="shared" si="114"/>
        <v>0.77</v>
      </c>
      <c r="Q784" s="78">
        <f t="shared" si="115"/>
        <v>364.67310000000003</v>
      </c>
      <c r="R784" s="56">
        <v>0</v>
      </c>
      <c r="S784" s="16">
        <f t="shared" si="116"/>
        <v>7.2000000000000008E-2</v>
      </c>
      <c r="T784" s="79">
        <f t="shared" si="117"/>
        <v>2.1880386000000005</v>
      </c>
      <c r="U784" s="80">
        <f t="shared" si="118"/>
        <v>0.2</v>
      </c>
      <c r="V784" s="81">
        <f t="shared" si="119"/>
        <v>0.43760772000000014</v>
      </c>
      <c r="W784" s="79">
        <f t="shared" si="120"/>
        <v>0.14725336301388503</v>
      </c>
      <c r="X784" s="60">
        <f t="shared" si="112"/>
        <v>0.1</v>
      </c>
      <c r="Y784" s="56">
        <f>+'INFO ENEL'!R772</f>
        <v>4</v>
      </c>
      <c r="Z784" s="59">
        <f t="shared" si="113"/>
        <v>0.4</v>
      </c>
    </row>
    <row r="785" spans="1:26" s="90" customFormat="1" ht="15" customHeight="1" x14ac:dyDescent="0.25">
      <c r="A785" s="55">
        <f>+'INFO ENEL'!A773</f>
        <v>768</v>
      </c>
      <c r="B785" s="121" t="str">
        <f>+INDEX($B$8:$B$15,MATCH(L785,$L$8:$L$15,0))</f>
        <v>SICODI</v>
      </c>
      <c r="C785" s="56" t="str">
        <f>+'INFO ENEL'!B773</f>
        <v>Lima</v>
      </c>
      <c r="D785" s="56" t="str">
        <f>+'INFO ENEL'!D773</f>
        <v>Lima</v>
      </c>
      <c r="E785" s="56" t="str">
        <f>+'INFO ENEL'!D773</f>
        <v>Lima</v>
      </c>
      <c r="F785" s="50">
        <f>+'INFO ENEL'!E773</f>
        <v>0</v>
      </c>
      <c r="G785" s="56" t="str">
        <f>+'INFO ENEL'!L773</f>
        <v>BT</v>
      </c>
      <c r="H785" s="57">
        <f>+'INFO ENEL'!M773</f>
        <v>32.26</v>
      </c>
      <c r="I785" s="56">
        <f>+'INFO ENEL'!N773</f>
        <v>11</v>
      </c>
      <c r="J785" s="56" t="str">
        <f>+'INFO ENEL'!O773</f>
        <v>Poste</v>
      </c>
      <c r="K785" s="56" t="str">
        <f>+'INFO ENEL'!P773</f>
        <v>Concreto</v>
      </c>
      <c r="L785" s="56" t="str">
        <f>+'INFO ENEL'!Q773</f>
        <v>PPC40</v>
      </c>
      <c r="M785" s="55" t="str">
        <f>+IF(ISERROR(INDEX('Estructuras de Acero y Concreto'!$C$6:$C$577,MATCH(L785,'Estructuras de Acero y Concreto'!$D$6:$D$577,0)))=FALSE,INDEX('Estructuras de Acero y Concreto'!$C$6:$C$577,MATCH(L785,'Estructuras de Acero y Concreto'!$D$6:$D$577,0)),IF(ISERROR(INDEX('Estructuras de Madera'!$C$5:$C$122,MATCH(L785,'Estructuras de Madera'!$D$5:$D$122,0)))=FALSE,INDEX('Estructuras de Madera'!$C$5:$C$122,MATCH(L785,'Estructuras de Madera'!$D$5:$D$122,0)),INDEX(SICODI!$G$3:$G$2404,MATCH(L785,SICODI!$G$3:$G$2404,0))))</f>
        <v>PPC40</v>
      </c>
      <c r="N785" s="121" t="str">
        <f>+IF(ISERROR(VLOOKUP(M785,'Resumen de precios LLTT'!$C$17:$D$3071,2,FALSE))=FALSE,VLOOKUP(M785,'Resumen de precios LLTT'!$C$17:$D$3071,2,FALSE),VLOOKUP(M785,SICODI!$G$3:$J$2404,2,FALSE))</f>
        <v>POSTE DE CONCRETO ARMADO PARA A. P. 11/200/120/285</v>
      </c>
      <c r="O785" s="58">
        <f>+IF(ISERROR(VLOOKUP(M785,'Resumen de precios LLTT'!$C$17:$G$3071,5,FALSE))=FALSE,VLOOKUP(M785,'Resumen de precios LLTT'!$C$17:$G$3071,5,FALSE),VLOOKUP(M785,SICODI!$G$3:$J$2404,4,FALSE))</f>
        <v>206.03</v>
      </c>
      <c r="P785" s="16">
        <f t="shared" si="114"/>
        <v>0.77</v>
      </c>
      <c r="Q785" s="78">
        <f t="shared" si="115"/>
        <v>364.67310000000003</v>
      </c>
      <c r="R785" s="56">
        <v>0</v>
      </c>
      <c r="S785" s="16">
        <f t="shared" si="116"/>
        <v>7.2000000000000008E-2</v>
      </c>
      <c r="T785" s="79">
        <f t="shared" si="117"/>
        <v>2.1880386000000005</v>
      </c>
      <c r="U785" s="80">
        <f t="shared" si="118"/>
        <v>0.2</v>
      </c>
      <c r="V785" s="81">
        <f t="shared" si="119"/>
        <v>0.43760772000000014</v>
      </c>
      <c r="W785" s="79">
        <f t="shared" si="120"/>
        <v>0.14725336301388503</v>
      </c>
      <c r="X785" s="60">
        <f t="shared" si="112"/>
        <v>0.1</v>
      </c>
      <c r="Y785" s="56">
        <f>+'INFO ENEL'!R773</f>
        <v>4</v>
      </c>
      <c r="Z785" s="59">
        <f t="shared" si="113"/>
        <v>0.4</v>
      </c>
    </row>
    <row r="786" spans="1:26" s="90" customFormat="1" ht="15" customHeight="1" x14ac:dyDescent="0.25">
      <c r="A786" s="55">
        <f>+'INFO ENEL'!A774</f>
        <v>769</v>
      </c>
      <c r="B786" s="121" t="str">
        <f>+INDEX($B$8:$B$15,MATCH(L786,$L$8:$L$15,0))</f>
        <v>SICODI</v>
      </c>
      <c r="C786" s="56" t="str">
        <f>+'INFO ENEL'!B774</f>
        <v>Lima</v>
      </c>
      <c r="D786" s="56" t="str">
        <f>+'INFO ENEL'!D774</f>
        <v>Lima</v>
      </c>
      <c r="E786" s="56" t="str">
        <f>+'INFO ENEL'!D774</f>
        <v>Lima</v>
      </c>
      <c r="F786" s="50">
        <f>+'INFO ENEL'!E774</f>
        <v>0</v>
      </c>
      <c r="G786" s="56" t="str">
        <f>+'INFO ENEL'!L774</f>
        <v>BT</v>
      </c>
      <c r="H786" s="57">
        <f>+'INFO ENEL'!M774</f>
        <v>17.64</v>
      </c>
      <c r="I786" s="56">
        <f>+'INFO ENEL'!N774</f>
        <v>11</v>
      </c>
      <c r="J786" s="56" t="str">
        <f>+'INFO ENEL'!O774</f>
        <v>Poste</v>
      </c>
      <c r="K786" s="56" t="str">
        <f>+'INFO ENEL'!P774</f>
        <v>Concreto</v>
      </c>
      <c r="L786" s="56" t="str">
        <f>+'INFO ENEL'!Q774</f>
        <v>PPC40</v>
      </c>
      <c r="M786" s="55" t="str">
        <f>+IF(ISERROR(INDEX('Estructuras de Acero y Concreto'!$C$6:$C$577,MATCH(L786,'Estructuras de Acero y Concreto'!$D$6:$D$577,0)))=FALSE,INDEX('Estructuras de Acero y Concreto'!$C$6:$C$577,MATCH(L786,'Estructuras de Acero y Concreto'!$D$6:$D$577,0)),IF(ISERROR(INDEX('Estructuras de Madera'!$C$5:$C$122,MATCH(L786,'Estructuras de Madera'!$D$5:$D$122,0)))=FALSE,INDEX('Estructuras de Madera'!$C$5:$C$122,MATCH(L786,'Estructuras de Madera'!$D$5:$D$122,0)),INDEX(SICODI!$G$3:$G$2404,MATCH(L786,SICODI!$G$3:$G$2404,0))))</f>
        <v>PPC40</v>
      </c>
      <c r="N786" s="121" t="str">
        <f>+IF(ISERROR(VLOOKUP(M786,'Resumen de precios LLTT'!$C$17:$D$3071,2,FALSE))=FALSE,VLOOKUP(M786,'Resumen de precios LLTT'!$C$17:$D$3071,2,FALSE),VLOOKUP(M786,SICODI!$G$3:$J$2404,2,FALSE))</f>
        <v>POSTE DE CONCRETO ARMADO PARA A. P. 11/200/120/285</v>
      </c>
      <c r="O786" s="58">
        <f>+IF(ISERROR(VLOOKUP(M786,'Resumen de precios LLTT'!$C$17:$G$3071,5,FALSE))=FALSE,VLOOKUP(M786,'Resumen de precios LLTT'!$C$17:$G$3071,5,FALSE),VLOOKUP(M786,SICODI!$G$3:$J$2404,4,FALSE))</f>
        <v>206.03</v>
      </c>
      <c r="P786" s="16">
        <f t="shared" si="114"/>
        <v>0.77</v>
      </c>
      <c r="Q786" s="78">
        <f t="shared" si="115"/>
        <v>364.67310000000003</v>
      </c>
      <c r="R786" s="56">
        <v>0</v>
      </c>
      <c r="S786" s="16">
        <f t="shared" si="116"/>
        <v>7.2000000000000008E-2</v>
      </c>
      <c r="T786" s="79">
        <f t="shared" si="117"/>
        <v>2.1880386000000005</v>
      </c>
      <c r="U786" s="80">
        <f t="shared" si="118"/>
        <v>0.2</v>
      </c>
      <c r="V786" s="81">
        <f t="shared" si="119"/>
        <v>0.43760772000000014</v>
      </c>
      <c r="W786" s="79">
        <f t="shared" si="120"/>
        <v>0.14725336301388503</v>
      </c>
      <c r="X786" s="60">
        <f t="shared" ref="X786:X849" si="121">ROUND(W786,1)</f>
        <v>0.1</v>
      </c>
      <c r="Y786" s="56">
        <f>+'INFO ENEL'!R774</f>
        <v>4</v>
      </c>
      <c r="Z786" s="59">
        <f t="shared" si="113"/>
        <v>0.4</v>
      </c>
    </row>
    <row r="787" spans="1:26" s="90" customFormat="1" ht="15" customHeight="1" x14ac:dyDescent="0.25">
      <c r="A787" s="55">
        <f>+'INFO ENEL'!A775</f>
        <v>770</v>
      </c>
      <c r="B787" s="121" t="str">
        <f>+INDEX($B$8:$B$15,MATCH(L787,$L$8:$L$15,0))</f>
        <v>SICODI</v>
      </c>
      <c r="C787" s="56" t="str">
        <f>+'INFO ENEL'!B775</f>
        <v>Lima</v>
      </c>
      <c r="D787" s="56" t="str">
        <f>+'INFO ENEL'!D775</f>
        <v>Lima</v>
      </c>
      <c r="E787" s="56" t="str">
        <f>+'INFO ENEL'!D775</f>
        <v>Lima</v>
      </c>
      <c r="F787" s="50">
        <f>+'INFO ENEL'!E775</f>
        <v>0</v>
      </c>
      <c r="G787" s="56" t="str">
        <f>+'INFO ENEL'!L775</f>
        <v>BT</v>
      </c>
      <c r="H787" s="57">
        <f>+'INFO ENEL'!M775</f>
        <v>32.01</v>
      </c>
      <c r="I787" s="56">
        <f>+'INFO ENEL'!N775</f>
        <v>11</v>
      </c>
      <c r="J787" s="56" t="str">
        <f>+'INFO ENEL'!O775</f>
        <v>Poste</v>
      </c>
      <c r="K787" s="56" t="str">
        <f>+'INFO ENEL'!P775</f>
        <v>Concreto</v>
      </c>
      <c r="L787" s="56" t="str">
        <f>+'INFO ENEL'!Q775</f>
        <v>PPC40</v>
      </c>
      <c r="M787" s="55" t="str">
        <f>+IF(ISERROR(INDEX('Estructuras de Acero y Concreto'!$C$6:$C$577,MATCH(L787,'Estructuras de Acero y Concreto'!$D$6:$D$577,0)))=FALSE,INDEX('Estructuras de Acero y Concreto'!$C$6:$C$577,MATCH(L787,'Estructuras de Acero y Concreto'!$D$6:$D$577,0)),IF(ISERROR(INDEX('Estructuras de Madera'!$C$5:$C$122,MATCH(L787,'Estructuras de Madera'!$D$5:$D$122,0)))=FALSE,INDEX('Estructuras de Madera'!$C$5:$C$122,MATCH(L787,'Estructuras de Madera'!$D$5:$D$122,0)),INDEX(SICODI!$G$3:$G$2404,MATCH(L787,SICODI!$G$3:$G$2404,0))))</f>
        <v>PPC40</v>
      </c>
      <c r="N787" s="121" t="str">
        <f>+IF(ISERROR(VLOOKUP(M787,'Resumen de precios LLTT'!$C$17:$D$3071,2,FALSE))=FALSE,VLOOKUP(M787,'Resumen de precios LLTT'!$C$17:$D$3071,2,FALSE),VLOOKUP(M787,SICODI!$G$3:$J$2404,2,FALSE))</f>
        <v>POSTE DE CONCRETO ARMADO PARA A. P. 11/200/120/285</v>
      </c>
      <c r="O787" s="58">
        <f>+IF(ISERROR(VLOOKUP(M787,'Resumen de precios LLTT'!$C$17:$G$3071,5,FALSE))=FALSE,VLOOKUP(M787,'Resumen de precios LLTT'!$C$17:$G$3071,5,FALSE),VLOOKUP(M787,SICODI!$G$3:$J$2404,4,FALSE))</f>
        <v>206.03</v>
      </c>
      <c r="P787" s="16">
        <f t="shared" si="114"/>
        <v>0.77</v>
      </c>
      <c r="Q787" s="78">
        <f t="shared" si="115"/>
        <v>364.67310000000003</v>
      </c>
      <c r="R787" s="56">
        <v>0</v>
      </c>
      <c r="S787" s="16">
        <f t="shared" si="116"/>
        <v>7.2000000000000008E-2</v>
      </c>
      <c r="T787" s="79">
        <f t="shared" si="117"/>
        <v>2.1880386000000005</v>
      </c>
      <c r="U787" s="80">
        <f t="shared" si="118"/>
        <v>0.2</v>
      </c>
      <c r="V787" s="81">
        <f t="shared" si="119"/>
        <v>0.43760772000000014</v>
      </c>
      <c r="W787" s="79">
        <f t="shared" si="120"/>
        <v>0.14725336301388503</v>
      </c>
      <c r="X787" s="60">
        <f t="shared" si="121"/>
        <v>0.1</v>
      </c>
      <c r="Y787" s="56">
        <f>+'INFO ENEL'!R775</f>
        <v>4</v>
      </c>
      <c r="Z787" s="59">
        <f t="shared" ref="Z787:Z850" si="122">X787*Y787</f>
        <v>0.4</v>
      </c>
    </row>
    <row r="788" spans="1:26" s="90" customFormat="1" ht="15" customHeight="1" x14ac:dyDescent="0.25">
      <c r="A788" s="55">
        <f>+'INFO ENEL'!A776</f>
        <v>771</v>
      </c>
      <c r="B788" s="121" t="str">
        <f>+INDEX($B$8:$B$15,MATCH(L788,$L$8:$L$15,0))</f>
        <v>SICODI</v>
      </c>
      <c r="C788" s="56" t="str">
        <f>+'INFO ENEL'!B776</f>
        <v>Lima</v>
      </c>
      <c r="D788" s="56" t="str">
        <f>+'INFO ENEL'!D776</f>
        <v>Lima</v>
      </c>
      <c r="E788" s="56" t="str">
        <f>+'INFO ENEL'!D776</f>
        <v>Lima</v>
      </c>
      <c r="F788" s="50">
        <f>+'INFO ENEL'!E776</f>
        <v>0</v>
      </c>
      <c r="G788" s="56" t="str">
        <f>+'INFO ENEL'!L776</f>
        <v>BT</v>
      </c>
      <c r="H788" s="57">
        <f>+'INFO ENEL'!M776</f>
        <v>33.31</v>
      </c>
      <c r="I788" s="56">
        <f>+'INFO ENEL'!N776</f>
        <v>11</v>
      </c>
      <c r="J788" s="56" t="str">
        <f>+'INFO ENEL'!O776</f>
        <v>Poste</v>
      </c>
      <c r="K788" s="56" t="str">
        <f>+'INFO ENEL'!P776</f>
        <v>Concreto</v>
      </c>
      <c r="L788" s="56" t="str">
        <f>+'INFO ENEL'!Q776</f>
        <v>PPC40</v>
      </c>
      <c r="M788" s="55" t="str">
        <f>+IF(ISERROR(INDEX('Estructuras de Acero y Concreto'!$C$6:$C$577,MATCH(L788,'Estructuras de Acero y Concreto'!$D$6:$D$577,0)))=FALSE,INDEX('Estructuras de Acero y Concreto'!$C$6:$C$577,MATCH(L788,'Estructuras de Acero y Concreto'!$D$6:$D$577,0)),IF(ISERROR(INDEX('Estructuras de Madera'!$C$5:$C$122,MATCH(L788,'Estructuras de Madera'!$D$5:$D$122,0)))=FALSE,INDEX('Estructuras de Madera'!$C$5:$C$122,MATCH(L788,'Estructuras de Madera'!$D$5:$D$122,0)),INDEX(SICODI!$G$3:$G$2404,MATCH(L788,SICODI!$G$3:$G$2404,0))))</f>
        <v>PPC40</v>
      </c>
      <c r="N788" s="121" t="str">
        <f>+IF(ISERROR(VLOOKUP(M788,'Resumen de precios LLTT'!$C$17:$D$3071,2,FALSE))=FALSE,VLOOKUP(M788,'Resumen de precios LLTT'!$C$17:$D$3071,2,FALSE),VLOOKUP(M788,SICODI!$G$3:$J$2404,2,FALSE))</f>
        <v>POSTE DE CONCRETO ARMADO PARA A. P. 11/200/120/285</v>
      </c>
      <c r="O788" s="58">
        <f>+IF(ISERROR(VLOOKUP(M788,'Resumen de precios LLTT'!$C$17:$G$3071,5,FALSE))=FALSE,VLOOKUP(M788,'Resumen de precios LLTT'!$C$17:$G$3071,5,FALSE),VLOOKUP(M788,SICODI!$G$3:$J$2404,4,FALSE))</f>
        <v>206.03</v>
      </c>
      <c r="P788" s="16">
        <f t="shared" si="114"/>
        <v>0.77</v>
      </c>
      <c r="Q788" s="78">
        <f t="shared" si="115"/>
        <v>364.67310000000003</v>
      </c>
      <c r="R788" s="56">
        <v>0</v>
      </c>
      <c r="S788" s="16">
        <f t="shared" si="116"/>
        <v>7.2000000000000008E-2</v>
      </c>
      <c r="T788" s="79">
        <f t="shared" si="117"/>
        <v>2.1880386000000005</v>
      </c>
      <c r="U788" s="80">
        <f t="shared" si="118"/>
        <v>0.2</v>
      </c>
      <c r="V788" s="81">
        <f t="shared" si="119"/>
        <v>0.43760772000000014</v>
      </c>
      <c r="W788" s="79">
        <f t="shared" si="120"/>
        <v>0.14725336301388503</v>
      </c>
      <c r="X788" s="60">
        <f t="shared" si="121"/>
        <v>0.1</v>
      </c>
      <c r="Y788" s="56">
        <f>+'INFO ENEL'!R776</f>
        <v>4</v>
      </c>
      <c r="Z788" s="59">
        <f t="shared" si="122"/>
        <v>0.4</v>
      </c>
    </row>
    <row r="789" spans="1:26" s="90" customFormat="1" ht="15" customHeight="1" x14ac:dyDescent="0.25">
      <c r="A789" s="55">
        <f>+'INFO ENEL'!A777</f>
        <v>772</v>
      </c>
      <c r="B789" s="121" t="str">
        <f>+INDEX($B$8:$B$15,MATCH(L789,$L$8:$L$15,0))</f>
        <v>SICODI</v>
      </c>
      <c r="C789" s="56" t="str">
        <f>+'INFO ENEL'!B777</f>
        <v>Lima</v>
      </c>
      <c r="D789" s="56" t="str">
        <f>+'INFO ENEL'!D777</f>
        <v>Lima</v>
      </c>
      <c r="E789" s="56" t="str">
        <f>+'INFO ENEL'!D777</f>
        <v>Lima</v>
      </c>
      <c r="F789" s="50">
        <f>+'INFO ENEL'!E777</f>
        <v>0</v>
      </c>
      <c r="G789" s="56" t="str">
        <f>+'INFO ENEL'!L777</f>
        <v>BT</v>
      </c>
      <c r="H789" s="57">
        <f>+'INFO ENEL'!M777</f>
        <v>50.15</v>
      </c>
      <c r="I789" s="56">
        <f>+'INFO ENEL'!N777</f>
        <v>11</v>
      </c>
      <c r="J789" s="56" t="str">
        <f>+'INFO ENEL'!O777</f>
        <v>Poste</v>
      </c>
      <c r="K789" s="56" t="str">
        <f>+'INFO ENEL'!P777</f>
        <v>Concreto</v>
      </c>
      <c r="L789" s="56" t="str">
        <f>+'INFO ENEL'!Q777</f>
        <v>PPC40</v>
      </c>
      <c r="M789" s="55" t="str">
        <f>+IF(ISERROR(INDEX('Estructuras de Acero y Concreto'!$C$6:$C$577,MATCH(L789,'Estructuras de Acero y Concreto'!$D$6:$D$577,0)))=FALSE,INDEX('Estructuras de Acero y Concreto'!$C$6:$C$577,MATCH(L789,'Estructuras de Acero y Concreto'!$D$6:$D$577,0)),IF(ISERROR(INDEX('Estructuras de Madera'!$C$5:$C$122,MATCH(L789,'Estructuras de Madera'!$D$5:$D$122,0)))=FALSE,INDEX('Estructuras de Madera'!$C$5:$C$122,MATCH(L789,'Estructuras de Madera'!$D$5:$D$122,0)),INDEX(SICODI!$G$3:$G$2404,MATCH(L789,SICODI!$G$3:$G$2404,0))))</f>
        <v>PPC40</v>
      </c>
      <c r="N789" s="121" t="str">
        <f>+IF(ISERROR(VLOOKUP(M789,'Resumen de precios LLTT'!$C$17:$D$3071,2,FALSE))=FALSE,VLOOKUP(M789,'Resumen de precios LLTT'!$C$17:$D$3071,2,FALSE),VLOOKUP(M789,SICODI!$G$3:$J$2404,2,FALSE))</f>
        <v>POSTE DE CONCRETO ARMADO PARA A. P. 11/200/120/285</v>
      </c>
      <c r="O789" s="58">
        <f>+IF(ISERROR(VLOOKUP(M789,'Resumen de precios LLTT'!$C$17:$G$3071,5,FALSE))=FALSE,VLOOKUP(M789,'Resumen de precios LLTT'!$C$17:$G$3071,5,FALSE),VLOOKUP(M789,SICODI!$G$3:$J$2404,4,FALSE))</f>
        <v>206.03</v>
      </c>
      <c r="P789" s="16">
        <f t="shared" si="114"/>
        <v>0.77</v>
      </c>
      <c r="Q789" s="78">
        <f t="shared" si="115"/>
        <v>364.67310000000003</v>
      </c>
      <c r="R789" s="56">
        <v>0</v>
      </c>
      <c r="S789" s="16">
        <f t="shared" si="116"/>
        <v>7.2000000000000008E-2</v>
      </c>
      <c r="T789" s="79">
        <f t="shared" si="117"/>
        <v>2.1880386000000005</v>
      </c>
      <c r="U789" s="80">
        <f t="shared" si="118"/>
        <v>0.2</v>
      </c>
      <c r="V789" s="81">
        <f t="shared" si="119"/>
        <v>0.43760772000000014</v>
      </c>
      <c r="W789" s="79">
        <f t="shared" si="120"/>
        <v>0.14725336301388503</v>
      </c>
      <c r="X789" s="60">
        <f t="shared" si="121"/>
        <v>0.1</v>
      </c>
      <c r="Y789" s="56">
        <f>+'INFO ENEL'!R777</f>
        <v>4</v>
      </c>
      <c r="Z789" s="59">
        <f t="shared" si="122"/>
        <v>0.4</v>
      </c>
    </row>
    <row r="790" spans="1:26" s="90" customFormat="1" ht="15" customHeight="1" x14ac:dyDescent="0.25">
      <c r="A790" s="55">
        <f>+'INFO ENEL'!A778</f>
        <v>773</v>
      </c>
      <c r="B790" s="121" t="str">
        <f>+INDEX($B$8:$B$15,MATCH(L790,$L$8:$L$15,0))</f>
        <v>SICODI</v>
      </c>
      <c r="C790" s="56" t="str">
        <f>+'INFO ENEL'!B778</f>
        <v>Lima</v>
      </c>
      <c r="D790" s="56" t="str">
        <f>+'INFO ENEL'!D778</f>
        <v>Lima</v>
      </c>
      <c r="E790" s="56" t="str">
        <f>+'INFO ENEL'!D778</f>
        <v>Lima</v>
      </c>
      <c r="F790" s="50">
        <f>+'INFO ENEL'!E778</f>
        <v>0</v>
      </c>
      <c r="G790" s="56" t="str">
        <f>+'INFO ENEL'!L778</f>
        <v>BT</v>
      </c>
      <c r="H790" s="57">
        <f>+'INFO ENEL'!M778</f>
        <v>18.03</v>
      </c>
      <c r="I790" s="56">
        <f>+'INFO ENEL'!N778</f>
        <v>11</v>
      </c>
      <c r="J790" s="56" t="str">
        <f>+'INFO ENEL'!O778</f>
        <v>Poste</v>
      </c>
      <c r="K790" s="56" t="str">
        <f>+'INFO ENEL'!P778</f>
        <v>Concreto</v>
      </c>
      <c r="L790" s="56" t="str">
        <f>+'INFO ENEL'!Q778</f>
        <v>PPC40</v>
      </c>
      <c r="M790" s="55" t="str">
        <f>+IF(ISERROR(INDEX('Estructuras de Acero y Concreto'!$C$6:$C$577,MATCH(L790,'Estructuras de Acero y Concreto'!$D$6:$D$577,0)))=FALSE,INDEX('Estructuras de Acero y Concreto'!$C$6:$C$577,MATCH(L790,'Estructuras de Acero y Concreto'!$D$6:$D$577,0)),IF(ISERROR(INDEX('Estructuras de Madera'!$C$5:$C$122,MATCH(L790,'Estructuras de Madera'!$D$5:$D$122,0)))=FALSE,INDEX('Estructuras de Madera'!$C$5:$C$122,MATCH(L790,'Estructuras de Madera'!$D$5:$D$122,0)),INDEX(SICODI!$G$3:$G$2404,MATCH(L790,SICODI!$G$3:$G$2404,0))))</f>
        <v>PPC40</v>
      </c>
      <c r="N790" s="121" t="str">
        <f>+IF(ISERROR(VLOOKUP(M790,'Resumen de precios LLTT'!$C$17:$D$3071,2,FALSE))=FALSE,VLOOKUP(M790,'Resumen de precios LLTT'!$C$17:$D$3071,2,FALSE),VLOOKUP(M790,SICODI!$G$3:$J$2404,2,FALSE))</f>
        <v>POSTE DE CONCRETO ARMADO PARA A. P. 11/200/120/285</v>
      </c>
      <c r="O790" s="58">
        <f>+IF(ISERROR(VLOOKUP(M790,'Resumen de precios LLTT'!$C$17:$G$3071,5,FALSE))=FALSE,VLOOKUP(M790,'Resumen de precios LLTT'!$C$17:$G$3071,5,FALSE),VLOOKUP(M790,SICODI!$G$3:$J$2404,4,FALSE))</f>
        <v>206.03</v>
      </c>
      <c r="P790" s="16">
        <f t="shared" si="114"/>
        <v>0.77</v>
      </c>
      <c r="Q790" s="78">
        <f t="shared" si="115"/>
        <v>364.67310000000003</v>
      </c>
      <c r="R790" s="56">
        <v>0</v>
      </c>
      <c r="S790" s="16">
        <f t="shared" si="116"/>
        <v>7.2000000000000008E-2</v>
      </c>
      <c r="T790" s="79">
        <f t="shared" si="117"/>
        <v>2.1880386000000005</v>
      </c>
      <c r="U790" s="80">
        <f t="shared" si="118"/>
        <v>0.2</v>
      </c>
      <c r="V790" s="81">
        <f t="shared" si="119"/>
        <v>0.43760772000000014</v>
      </c>
      <c r="W790" s="79">
        <f t="shared" si="120"/>
        <v>0.14725336301388503</v>
      </c>
      <c r="X790" s="60">
        <f t="shared" si="121"/>
        <v>0.1</v>
      </c>
      <c r="Y790" s="56">
        <f>+'INFO ENEL'!R778</f>
        <v>4</v>
      </c>
      <c r="Z790" s="59">
        <f t="shared" si="122"/>
        <v>0.4</v>
      </c>
    </row>
    <row r="791" spans="1:26" s="90" customFormat="1" ht="15" customHeight="1" x14ac:dyDescent="0.25">
      <c r="A791" s="55">
        <f>+'INFO ENEL'!A779</f>
        <v>774</v>
      </c>
      <c r="B791" s="121" t="str">
        <f>+INDEX($B$8:$B$15,MATCH(L791,$L$8:$L$15,0))</f>
        <v>SICODI</v>
      </c>
      <c r="C791" s="56" t="str">
        <f>+'INFO ENEL'!B779</f>
        <v>Lima</v>
      </c>
      <c r="D791" s="56" t="str">
        <f>+'INFO ENEL'!D779</f>
        <v>Lima</v>
      </c>
      <c r="E791" s="56" t="str">
        <f>+'INFO ENEL'!D779</f>
        <v>Lima</v>
      </c>
      <c r="F791" s="50">
        <f>+'INFO ENEL'!E779</f>
        <v>0</v>
      </c>
      <c r="G791" s="56" t="str">
        <f>+'INFO ENEL'!L779</f>
        <v>BT</v>
      </c>
      <c r="H791" s="57">
        <f>+'INFO ENEL'!M779</f>
        <v>25.5</v>
      </c>
      <c r="I791" s="56">
        <f>+'INFO ENEL'!N779</f>
        <v>11</v>
      </c>
      <c r="J791" s="56" t="str">
        <f>+'INFO ENEL'!O779</f>
        <v>Poste</v>
      </c>
      <c r="K791" s="56" t="str">
        <f>+'INFO ENEL'!P779</f>
        <v>Concreto</v>
      </c>
      <c r="L791" s="56" t="str">
        <f>+'INFO ENEL'!Q779</f>
        <v>PPC40</v>
      </c>
      <c r="M791" s="55" t="str">
        <f>+IF(ISERROR(INDEX('Estructuras de Acero y Concreto'!$C$6:$C$577,MATCH(L791,'Estructuras de Acero y Concreto'!$D$6:$D$577,0)))=FALSE,INDEX('Estructuras de Acero y Concreto'!$C$6:$C$577,MATCH(L791,'Estructuras de Acero y Concreto'!$D$6:$D$577,0)),IF(ISERROR(INDEX('Estructuras de Madera'!$C$5:$C$122,MATCH(L791,'Estructuras de Madera'!$D$5:$D$122,0)))=FALSE,INDEX('Estructuras de Madera'!$C$5:$C$122,MATCH(L791,'Estructuras de Madera'!$D$5:$D$122,0)),INDEX(SICODI!$G$3:$G$2404,MATCH(L791,SICODI!$G$3:$G$2404,0))))</f>
        <v>PPC40</v>
      </c>
      <c r="N791" s="121" t="str">
        <f>+IF(ISERROR(VLOOKUP(M791,'Resumen de precios LLTT'!$C$17:$D$3071,2,FALSE))=FALSE,VLOOKUP(M791,'Resumen de precios LLTT'!$C$17:$D$3071,2,FALSE),VLOOKUP(M791,SICODI!$G$3:$J$2404,2,FALSE))</f>
        <v>POSTE DE CONCRETO ARMADO PARA A. P. 11/200/120/285</v>
      </c>
      <c r="O791" s="58">
        <f>+IF(ISERROR(VLOOKUP(M791,'Resumen de precios LLTT'!$C$17:$G$3071,5,FALSE))=FALSE,VLOOKUP(M791,'Resumen de precios LLTT'!$C$17:$G$3071,5,FALSE),VLOOKUP(M791,SICODI!$G$3:$J$2404,4,FALSE))</f>
        <v>206.03</v>
      </c>
      <c r="P791" s="16">
        <f t="shared" si="114"/>
        <v>0.77</v>
      </c>
      <c r="Q791" s="78">
        <f t="shared" si="115"/>
        <v>364.67310000000003</v>
      </c>
      <c r="R791" s="56">
        <v>0</v>
      </c>
      <c r="S791" s="16">
        <f t="shared" si="116"/>
        <v>7.2000000000000008E-2</v>
      </c>
      <c r="T791" s="79">
        <f t="shared" si="117"/>
        <v>2.1880386000000005</v>
      </c>
      <c r="U791" s="80">
        <f t="shared" si="118"/>
        <v>0.2</v>
      </c>
      <c r="V791" s="81">
        <f t="shared" si="119"/>
        <v>0.43760772000000014</v>
      </c>
      <c r="W791" s="79">
        <f t="shared" si="120"/>
        <v>0.14725336301388503</v>
      </c>
      <c r="X791" s="60">
        <f t="shared" si="121"/>
        <v>0.1</v>
      </c>
      <c r="Y791" s="56">
        <f>+'INFO ENEL'!R779</f>
        <v>4</v>
      </c>
      <c r="Z791" s="59">
        <f t="shared" si="122"/>
        <v>0.4</v>
      </c>
    </row>
    <row r="792" spans="1:26" s="90" customFormat="1" ht="15" customHeight="1" x14ac:dyDescent="0.25">
      <c r="A792" s="55">
        <f>+'INFO ENEL'!A780</f>
        <v>775</v>
      </c>
      <c r="B792" s="121" t="str">
        <f>+INDEX($B$8:$B$15,MATCH(L792,$L$8:$L$15,0))</f>
        <v>SICODI</v>
      </c>
      <c r="C792" s="56" t="str">
        <f>+'INFO ENEL'!B780</f>
        <v>Lima</v>
      </c>
      <c r="D792" s="56" t="str">
        <f>+'INFO ENEL'!D780</f>
        <v>Lima</v>
      </c>
      <c r="E792" s="56" t="str">
        <f>+'INFO ENEL'!D780</f>
        <v>Lima</v>
      </c>
      <c r="F792" s="50">
        <f>+'INFO ENEL'!E780</f>
        <v>0</v>
      </c>
      <c r="G792" s="56" t="str">
        <f>+'INFO ENEL'!L780</f>
        <v>BT</v>
      </c>
      <c r="H792" s="57">
        <f>+'INFO ENEL'!M780</f>
        <v>24.79</v>
      </c>
      <c r="I792" s="56">
        <f>+'INFO ENEL'!N780</f>
        <v>11</v>
      </c>
      <c r="J792" s="56" t="str">
        <f>+'INFO ENEL'!O780</f>
        <v>Poste</v>
      </c>
      <c r="K792" s="56" t="str">
        <f>+'INFO ENEL'!P780</f>
        <v>Concreto</v>
      </c>
      <c r="L792" s="56" t="str">
        <f>+'INFO ENEL'!Q780</f>
        <v>PPC40</v>
      </c>
      <c r="M792" s="55" t="str">
        <f>+IF(ISERROR(INDEX('Estructuras de Acero y Concreto'!$C$6:$C$577,MATCH(L792,'Estructuras de Acero y Concreto'!$D$6:$D$577,0)))=FALSE,INDEX('Estructuras de Acero y Concreto'!$C$6:$C$577,MATCH(L792,'Estructuras de Acero y Concreto'!$D$6:$D$577,0)),IF(ISERROR(INDEX('Estructuras de Madera'!$C$5:$C$122,MATCH(L792,'Estructuras de Madera'!$D$5:$D$122,0)))=FALSE,INDEX('Estructuras de Madera'!$C$5:$C$122,MATCH(L792,'Estructuras de Madera'!$D$5:$D$122,0)),INDEX(SICODI!$G$3:$G$2404,MATCH(L792,SICODI!$G$3:$G$2404,0))))</f>
        <v>PPC40</v>
      </c>
      <c r="N792" s="121" t="str">
        <f>+IF(ISERROR(VLOOKUP(M792,'Resumen de precios LLTT'!$C$17:$D$3071,2,FALSE))=FALSE,VLOOKUP(M792,'Resumen de precios LLTT'!$C$17:$D$3071,2,FALSE),VLOOKUP(M792,SICODI!$G$3:$J$2404,2,FALSE))</f>
        <v>POSTE DE CONCRETO ARMADO PARA A. P. 11/200/120/285</v>
      </c>
      <c r="O792" s="58">
        <f>+IF(ISERROR(VLOOKUP(M792,'Resumen de precios LLTT'!$C$17:$G$3071,5,FALSE))=FALSE,VLOOKUP(M792,'Resumen de precios LLTT'!$C$17:$G$3071,5,FALSE),VLOOKUP(M792,SICODI!$G$3:$J$2404,4,FALSE))</f>
        <v>206.03</v>
      </c>
      <c r="P792" s="16">
        <f t="shared" si="114"/>
        <v>0.77</v>
      </c>
      <c r="Q792" s="78">
        <f t="shared" si="115"/>
        <v>364.67310000000003</v>
      </c>
      <c r="R792" s="56">
        <v>0</v>
      </c>
      <c r="S792" s="16">
        <f t="shared" si="116"/>
        <v>7.2000000000000008E-2</v>
      </c>
      <c r="T792" s="79">
        <f t="shared" si="117"/>
        <v>2.1880386000000005</v>
      </c>
      <c r="U792" s="80">
        <f t="shared" si="118"/>
        <v>0.2</v>
      </c>
      <c r="V792" s="81">
        <f t="shared" si="119"/>
        <v>0.43760772000000014</v>
      </c>
      <c r="W792" s="79">
        <f t="shared" si="120"/>
        <v>0.14725336301388503</v>
      </c>
      <c r="X792" s="60">
        <f t="shared" si="121"/>
        <v>0.1</v>
      </c>
      <c r="Y792" s="56">
        <f>+'INFO ENEL'!R780</f>
        <v>4</v>
      </c>
      <c r="Z792" s="59">
        <f t="shared" si="122"/>
        <v>0.4</v>
      </c>
    </row>
    <row r="793" spans="1:26" s="90" customFormat="1" ht="15" customHeight="1" x14ac:dyDescent="0.25">
      <c r="A793" s="55">
        <f>+'INFO ENEL'!A781</f>
        <v>776</v>
      </c>
      <c r="B793" s="121" t="str">
        <f>+INDEX($B$8:$B$15,MATCH(L793,$L$8:$L$15,0))</f>
        <v>SICODI</v>
      </c>
      <c r="C793" s="56" t="str">
        <f>+'INFO ENEL'!B781</f>
        <v>Lima</v>
      </c>
      <c r="D793" s="56" t="str">
        <f>+'INFO ENEL'!D781</f>
        <v>Lima</v>
      </c>
      <c r="E793" s="56" t="str">
        <f>+'INFO ENEL'!D781</f>
        <v>Lima</v>
      </c>
      <c r="F793" s="50">
        <f>+'INFO ENEL'!E781</f>
        <v>0</v>
      </c>
      <c r="G793" s="56" t="str">
        <f>+'INFO ENEL'!L781</f>
        <v>BT</v>
      </c>
      <c r="H793" s="57">
        <f>+'INFO ENEL'!M781</f>
        <v>37.28</v>
      </c>
      <c r="I793" s="56">
        <f>+'INFO ENEL'!N781</f>
        <v>11</v>
      </c>
      <c r="J793" s="56" t="str">
        <f>+'INFO ENEL'!O781</f>
        <v>Poste</v>
      </c>
      <c r="K793" s="56" t="str">
        <f>+'INFO ENEL'!P781</f>
        <v>Concreto</v>
      </c>
      <c r="L793" s="56" t="str">
        <f>+'INFO ENEL'!Q781</f>
        <v>PPC40</v>
      </c>
      <c r="M793" s="55" t="str">
        <f>+IF(ISERROR(INDEX('Estructuras de Acero y Concreto'!$C$6:$C$577,MATCH(L793,'Estructuras de Acero y Concreto'!$D$6:$D$577,0)))=FALSE,INDEX('Estructuras de Acero y Concreto'!$C$6:$C$577,MATCH(L793,'Estructuras de Acero y Concreto'!$D$6:$D$577,0)),IF(ISERROR(INDEX('Estructuras de Madera'!$C$5:$C$122,MATCH(L793,'Estructuras de Madera'!$D$5:$D$122,0)))=FALSE,INDEX('Estructuras de Madera'!$C$5:$C$122,MATCH(L793,'Estructuras de Madera'!$D$5:$D$122,0)),INDEX(SICODI!$G$3:$G$2404,MATCH(L793,SICODI!$G$3:$G$2404,0))))</f>
        <v>PPC40</v>
      </c>
      <c r="N793" s="121" t="str">
        <f>+IF(ISERROR(VLOOKUP(M793,'Resumen de precios LLTT'!$C$17:$D$3071,2,FALSE))=FALSE,VLOOKUP(M793,'Resumen de precios LLTT'!$C$17:$D$3071,2,FALSE),VLOOKUP(M793,SICODI!$G$3:$J$2404,2,FALSE))</f>
        <v>POSTE DE CONCRETO ARMADO PARA A. P. 11/200/120/285</v>
      </c>
      <c r="O793" s="58">
        <f>+IF(ISERROR(VLOOKUP(M793,'Resumen de precios LLTT'!$C$17:$G$3071,5,FALSE))=FALSE,VLOOKUP(M793,'Resumen de precios LLTT'!$C$17:$G$3071,5,FALSE),VLOOKUP(M793,SICODI!$G$3:$J$2404,4,FALSE))</f>
        <v>206.03</v>
      </c>
      <c r="P793" s="16">
        <f t="shared" si="114"/>
        <v>0.77</v>
      </c>
      <c r="Q793" s="78">
        <f t="shared" si="115"/>
        <v>364.67310000000003</v>
      </c>
      <c r="R793" s="56">
        <v>0</v>
      </c>
      <c r="S793" s="16">
        <f t="shared" si="116"/>
        <v>7.2000000000000008E-2</v>
      </c>
      <c r="T793" s="79">
        <f t="shared" si="117"/>
        <v>2.1880386000000005</v>
      </c>
      <c r="U793" s="80">
        <f t="shared" si="118"/>
        <v>0.2</v>
      </c>
      <c r="V793" s="81">
        <f t="shared" si="119"/>
        <v>0.43760772000000014</v>
      </c>
      <c r="W793" s="79">
        <f t="shared" si="120"/>
        <v>0.14725336301388503</v>
      </c>
      <c r="X793" s="60">
        <f t="shared" si="121"/>
        <v>0.1</v>
      </c>
      <c r="Y793" s="56">
        <f>+'INFO ENEL'!R781</f>
        <v>4</v>
      </c>
      <c r="Z793" s="59">
        <f t="shared" si="122"/>
        <v>0.4</v>
      </c>
    </row>
    <row r="794" spans="1:26" s="90" customFormat="1" ht="15" customHeight="1" x14ac:dyDescent="0.25">
      <c r="A794" s="55">
        <f>+'INFO ENEL'!A782</f>
        <v>777</v>
      </c>
      <c r="B794" s="121" t="str">
        <f>+INDEX($B$8:$B$15,MATCH(L794,$L$8:$L$15,0))</f>
        <v>SICODI</v>
      </c>
      <c r="C794" s="56" t="str">
        <f>+'INFO ENEL'!B782</f>
        <v>Lima</v>
      </c>
      <c r="D794" s="56" t="str">
        <f>+'INFO ENEL'!D782</f>
        <v>Lima</v>
      </c>
      <c r="E794" s="56" t="str">
        <f>+'INFO ENEL'!D782</f>
        <v>Lima</v>
      </c>
      <c r="F794" s="50">
        <f>+'INFO ENEL'!E782</f>
        <v>0</v>
      </c>
      <c r="G794" s="56" t="str">
        <f>+'INFO ENEL'!L782</f>
        <v>BT</v>
      </c>
      <c r="H794" s="57">
        <f>+'INFO ENEL'!M782</f>
        <v>31.43</v>
      </c>
      <c r="I794" s="56">
        <f>+'INFO ENEL'!N782</f>
        <v>11</v>
      </c>
      <c r="J794" s="56" t="str">
        <f>+'INFO ENEL'!O782</f>
        <v>Poste</v>
      </c>
      <c r="K794" s="56" t="str">
        <f>+'INFO ENEL'!P782</f>
        <v>Concreto</v>
      </c>
      <c r="L794" s="56" t="str">
        <f>+'INFO ENEL'!Q782</f>
        <v>PPC40</v>
      </c>
      <c r="M794" s="55" t="str">
        <f>+IF(ISERROR(INDEX('Estructuras de Acero y Concreto'!$C$6:$C$577,MATCH(L794,'Estructuras de Acero y Concreto'!$D$6:$D$577,0)))=FALSE,INDEX('Estructuras de Acero y Concreto'!$C$6:$C$577,MATCH(L794,'Estructuras de Acero y Concreto'!$D$6:$D$577,0)),IF(ISERROR(INDEX('Estructuras de Madera'!$C$5:$C$122,MATCH(L794,'Estructuras de Madera'!$D$5:$D$122,0)))=FALSE,INDEX('Estructuras de Madera'!$C$5:$C$122,MATCH(L794,'Estructuras de Madera'!$D$5:$D$122,0)),INDEX(SICODI!$G$3:$G$2404,MATCH(L794,SICODI!$G$3:$G$2404,0))))</f>
        <v>PPC40</v>
      </c>
      <c r="N794" s="121" t="str">
        <f>+IF(ISERROR(VLOOKUP(M794,'Resumen de precios LLTT'!$C$17:$D$3071,2,FALSE))=FALSE,VLOOKUP(M794,'Resumen de precios LLTT'!$C$17:$D$3071,2,FALSE),VLOOKUP(M794,SICODI!$G$3:$J$2404,2,FALSE))</f>
        <v>POSTE DE CONCRETO ARMADO PARA A. P. 11/200/120/285</v>
      </c>
      <c r="O794" s="58">
        <f>+IF(ISERROR(VLOOKUP(M794,'Resumen de precios LLTT'!$C$17:$G$3071,5,FALSE))=FALSE,VLOOKUP(M794,'Resumen de precios LLTT'!$C$17:$G$3071,5,FALSE),VLOOKUP(M794,SICODI!$G$3:$J$2404,4,FALSE))</f>
        <v>206.03</v>
      </c>
      <c r="P794" s="16">
        <f t="shared" si="114"/>
        <v>0.77</v>
      </c>
      <c r="Q794" s="78">
        <f t="shared" si="115"/>
        <v>364.67310000000003</v>
      </c>
      <c r="R794" s="56">
        <v>0</v>
      </c>
      <c r="S794" s="16">
        <f t="shared" si="116"/>
        <v>7.2000000000000008E-2</v>
      </c>
      <c r="T794" s="79">
        <f t="shared" si="117"/>
        <v>2.1880386000000005</v>
      </c>
      <c r="U794" s="80">
        <f t="shared" si="118"/>
        <v>0.2</v>
      </c>
      <c r="V794" s="81">
        <f t="shared" si="119"/>
        <v>0.43760772000000014</v>
      </c>
      <c r="W794" s="79">
        <f t="shared" si="120"/>
        <v>0.14725336301388503</v>
      </c>
      <c r="X794" s="60">
        <f t="shared" si="121"/>
        <v>0.1</v>
      </c>
      <c r="Y794" s="56">
        <f>+'INFO ENEL'!R782</f>
        <v>4</v>
      </c>
      <c r="Z794" s="59">
        <f t="shared" si="122"/>
        <v>0.4</v>
      </c>
    </row>
    <row r="795" spans="1:26" s="90" customFormat="1" ht="15" customHeight="1" x14ac:dyDescent="0.25">
      <c r="A795" s="55">
        <f>+'INFO ENEL'!A783</f>
        <v>778</v>
      </c>
      <c r="B795" s="121" t="str">
        <f>+INDEX($B$8:$B$15,MATCH(L795,$L$8:$L$15,0))</f>
        <v>SICODI</v>
      </c>
      <c r="C795" s="56" t="str">
        <f>+'INFO ENEL'!B783</f>
        <v>Lima</v>
      </c>
      <c r="D795" s="56" t="str">
        <f>+'INFO ENEL'!D783</f>
        <v>Lima</v>
      </c>
      <c r="E795" s="56" t="str">
        <f>+'INFO ENEL'!D783</f>
        <v>Lima</v>
      </c>
      <c r="F795" s="50">
        <f>+'INFO ENEL'!E783</f>
        <v>0</v>
      </c>
      <c r="G795" s="56" t="str">
        <f>+'INFO ENEL'!L783</f>
        <v>BT</v>
      </c>
      <c r="H795" s="57">
        <f>+'INFO ENEL'!M783</f>
        <v>68.77</v>
      </c>
      <c r="I795" s="56">
        <f>+'INFO ENEL'!N783</f>
        <v>11</v>
      </c>
      <c r="J795" s="56" t="str">
        <f>+'INFO ENEL'!O783</f>
        <v>Poste</v>
      </c>
      <c r="K795" s="56" t="str">
        <f>+'INFO ENEL'!P783</f>
        <v>Concreto</v>
      </c>
      <c r="L795" s="56" t="str">
        <f>+'INFO ENEL'!Q783</f>
        <v>PPC40</v>
      </c>
      <c r="M795" s="55" t="str">
        <f>+IF(ISERROR(INDEX('Estructuras de Acero y Concreto'!$C$6:$C$577,MATCH(L795,'Estructuras de Acero y Concreto'!$D$6:$D$577,0)))=FALSE,INDEX('Estructuras de Acero y Concreto'!$C$6:$C$577,MATCH(L795,'Estructuras de Acero y Concreto'!$D$6:$D$577,0)),IF(ISERROR(INDEX('Estructuras de Madera'!$C$5:$C$122,MATCH(L795,'Estructuras de Madera'!$D$5:$D$122,0)))=FALSE,INDEX('Estructuras de Madera'!$C$5:$C$122,MATCH(L795,'Estructuras de Madera'!$D$5:$D$122,0)),INDEX(SICODI!$G$3:$G$2404,MATCH(L795,SICODI!$G$3:$G$2404,0))))</f>
        <v>PPC40</v>
      </c>
      <c r="N795" s="121" t="str">
        <f>+IF(ISERROR(VLOOKUP(M795,'Resumen de precios LLTT'!$C$17:$D$3071,2,FALSE))=FALSE,VLOOKUP(M795,'Resumen de precios LLTT'!$C$17:$D$3071,2,FALSE),VLOOKUP(M795,SICODI!$G$3:$J$2404,2,FALSE))</f>
        <v>POSTE DE CONCRETO ARMADO PARA A. P. 11/200/120/285</v>
      </c>
      <c r="O795" s="58">
        <f>+IF(ISERROR(VLOOKUP(M795,'Resumen de precios LLTT'!$C$17:$G$3071,5,FALSE))=FALSE,VLOOKUP(M795,'Resumen de precios LLTT'!$C$17:$G$3071,5,FALSE),VLOOKUP(M795,SICODI!$G$3:$J$2404,4,FALSE))</f>
        <v>206.03</v>
      </c>
      <c r="P795" s="16">
        <f t="shared" si="114"/>
        <v>0.77</v>
      </c>
      <c r="Q795" s="78">
        <f t="shared" si="115"/>
        <v>364.67310000000003</v>
      </c>
      <c r="R795" s="56">
        <v>0</v>
      </c>
      <c r="S795" s="16">
        <f t="shared" si="116"/>
        <v>7.2000000000000008E-2</v>
      </c>
      <c r="T795" s="79">
        <f t="shared" si="117"/>
        <v>2.1880386000000005</v>
      </c>
      <c r="U795" s="80">
        <f t="shared" si="118"/>
        <v>0.2</v>
      </c>
      <c r="V795" s="81">
        <f t="shared" si="119"/>
        <v>0.43760772000000014</v>
      </c>
      <c r="W795" s="79">
        <f t="shared" si="120"/>
        <v>0.14725336301388503</v>
      </c>
      <c r="X795" s="60">
        <f t="shared" si="121"/>
        <v>0.1</v>
      </c>
      <c r="Y795" s="56">
        <f>+'INFO ENEL'!R783</f>
        <v>4</v>
      </c>
      <c r="Z795" s="59">
        <f t="shared" si="122"/>
        <v>0.4</v>
      </c>
    </row>
    <row r="796" spans="1:26" s="90" customFormat="1" ht="15" customHeight="1" x14ac:dyDescent="0.25">
      <c r="A796" s="55">
        <f>+'INFO ENEL'!A784</f>
        <v>779</v>
      </c>
      <c r="B796" s="121" t="str">
        <f>+INDEX($B$8:$B$15,MATCH(L796,$L$8:$L$15,0))</f>
        <v>SICODI</v>
      </c>
      <c r="C796" s="56" t="str">
        <f>+'INFO ENEL'!B784</f>
        <v>Lima</v>
      </c>
      <c r="D796" s="56" t="str">
        <f>+'INFO ENEL'!D784</f>
        <v>Lima</v>
      </c>
      <c r="E796" s="56" t="str">
        <f>+'INFO ENEL'!D784</f>
        <v>Lima</v>
      </c>
      <c r="F796" s="50">
        <f>+'INFO ENEL'!E784</f>
        <v>0</v>
      </c>
      <c r="G796" s="56" t="str">
        <f>+'INFO ENEL'!L784</f>
        <v>BT</v>
      </c>
      <c r="H796" s="57">
        <f>+'INFO ENEL'!M784</f>
        <v>26.43</v>
      </c>
      <c r="I796" s="56">
        <f>+'INFO ENEL'!N784</f>
        <v>11</v>
      </c>
      <c r="J796" s="56" t="str">
        <f>+'INFO ENEL'!O784</f>
        <v>Poste</v>
      </c>
      <c r="K796" s="56" t="str">
        <f>+'INFO ENEL'!P784</f>
        <v>Concreto</v>
      </c>
      <c r="L796" s="56" t="str">
        <f>+'INFO ENEL'!Q784</f>
        <v>PPC40</v>
      </c>
      <c r="M796" s="55" t="str">
        <f>+IF(ISERROR(INDEX('Estructuras de Acero y Concreto'!$C$6:$C$577,MATCH(L796,'Estructuras de Acero y Concreto'!$D$6:$D$577,0)))=FALSE,INDEX('Estructuras de Acero y Concreto'!$C$6:$C$577,MATCH(L796,'Estructuras de Acero y Concreto'!$D$6:$D$577,0)),IF(ISERROR(INDEX('Estructuras de Madera'!$C$5:$C$122,MATCH(L796,'Estructuras de Madera'!$D$5:$D$122,0)))=FALSE,INDEX('Estructuras de Madera'!$C$5:$C$122,MATCH(L796,'Estructuras de Madera'!$D$5:$D$122,0)),INDEX(SICODI!$G$3:$G$2404,MATCH(L796,SICODI!$G$3:$G$2404,0))))</f>
        <v>PPC40</v>
      </c>
      <c r="N796" s="121" t="str">
        <f>+IF(ISERROR(VLOOKUP(M796,'Resumen de precios LLTT'!$C$17:$D$3071,2,FALSE))=FALSE,VLOOKUP(M796,'Resumen de precios LLTT'!$C$17:$D$3071,2,FALSE),VLOOKUP(M796,SICODI!$G$3:$J$2404,2,FALSE))</f>
        <v>POSTE DE CONCRETO ARMADO PARA A. P. 11/200/120/285</v>
      </c>
      <c r="O796" s="58">
        <f>+IF(ISERROR(VLOOKUP(M796,'Resumen de precios LLTT'!$C$17:$G$3071,5,FALSE))=FALSE,VLOOKUP(M796,'Resumen de precios LLTT'!$C$17:$G$3071,5,FALSE),VLOOKUP(M796,SICODI!$G$3:$J$2404,4,FALSE))</f>
        <v>206.03</v>
      </c>
      <c r="P796" s="16">
        <f t="shared" si="114"/>
        <v>0.77</v>
      </c>
      <c r="Q796" s="78">
        <f t="shared" si="115"/>
        <v>364.67310000000003</v>
      </c>
      <c r="R796" s="56">
        <v>0</v>
      </c>
      <c r="S796" s="16">
        <f t="shared" si="116"/>
        <v>7.2000000000000008E-2</v>
      </c>
      <c r="T796" s="79">
        <f t="shared" si="117"/>
        <v>2.1880386000000005</v>
      </c>
      <c r="U796" s="80">
        <f t="shared" si="118"/>
        <v>0.2</v>
      </c>
      <c r="V796" s="81">
        <f t="shared" si="119"/>
        <v>0.43760772000000014</v>
      </c>
      <c r="W796" s="79">
        <f t="shared" si="120"/>
        <v>0.14725336301388503</v>
      </c>
      <c r="X796" s="60">
        <f t="shared" si="121"/>
        <v>0.1</v>
      </c>
      <c r="Y796" s="56">
        <f>+'INFO ENEL'!R784</f>
        <v>4</v>
      </c>
      <c r="Z796" s="59">
        <f t="shared" si="122"/>
        <v>0.4</v>
      </c>
    </row>
    <row r="797" spans="1:26" s="90" customFormat="1" ht="15" customHeight="1" x14ac:dyDescent="0.25">
      <c r="A797" s="55">
        <f>+'INFO ENEL'!A785</f>
        <v>780</v>
      </c>
      <c r="B797" s="121" t="str">
        <f>+INDEX($B$8:$B$15,MATCH(L797,$L$8:$L$15,0))</f>
        <v>SICODI</v>
      </c>
      <c r="C797" s="56" t="str">
        <f>+'INFO ENEL'!B785</f>
        <v>Lima</v>
      </c>
      <c r="D797" s="56" t="str">
        <f>+'INFO ENEL'!D785</f>
        <v>Lima</v>
      </c>
      <c r="E797" s="56" t="str">
        <f>+'INFO ENEL'!D785</f>
        <v>Lima</v>
      </c>
      <c r="F797" s="50">
        <f>+'INFO ENEL'!E785</f>
        <v>0</v>
      </c>
      <c r="G797" s="56" t="str">
        <f>+'INFO ENEL'!L785</f>
        <v>BT</v>
      </c>
      <c r="H797" s="57">
        <f>+'INFO ENEL'!M785</f>
        <v>34.64</v>
      </c>
      <c r="I797" s="56">
        <f>+'INFO ENEL'!N785</f>
        <v>11</v>
      </c>
      <c r="J797" s="56" t="str">
        <f>+'INFO ENEL'!O785</f>
        <v>Poste</v>
      </c>
      <c r="K797" s="56" t="str">
        <f>+'INFO ENEL'!P785</f>
        <v>Concreto</v>
      </c>
      <c r="L797" s="56" t="str">
        <f>+'INFO ENEL'!Q785</f>
        <v>PPC40</v>
      </c>
      <c r="M797" s="55" t="str">
        <f>+IF(ISERROR(INDEX('Estructuras de Acero y Concreto'!$C$6:$C$577,MATCH(L797,'Estructuras de Acero y Concreto'!$D$6:$D$577,0)))=FALSE,INDEX('Estructuras de Acero y Concreto'!$C$6:$C$577,MATCH(L797,'Estructuras de Acero y Concreto'!$D$6:$D$577,0)),IF(ISERROR(INDEX('Estructuras de Madera'!$C$5:$C$122,MATCH(L797,'Estructuras de Madera'!$D$5:$D$122,0)))=FALSE,INDEX('Estructuras de Madera'!$C$5:$C$122,MATCH(L797,'Estructuras de Madera'!$D$5:$D$122,0)),INDEX(SICODI!$G$3:$G$2404,MATCH(L797,SICODI!$G$3:$G$2404,0))))</f>
        <v>PPC40</v>
      </c>
      <c r="N797" s="121" t="str">
        <f>+IF(ISERROR(VLOOKUP(M797,'Resumen de precios LLTT'!$C$17:$D$3071,2,FALSE))=FALSE,VLOOKUP(M797,'Resumen de precios LLTT'!$C$17:$D$3071,2,FALSE),VLOOKUP(M797,SICODI!$G$3:$J$2404,2,FALSE))</f>
        <v>POSTE DE CONCRETO ARMADO PARA A. P. 11/200/120/285</v>
      </c>
      <c r="O797" s="58">
        <f>+IF(ISERROR(VLOOKUP(M797,'Resumen de precios LLTT'!$C$17:$G$3071,5,FALSE))=FALSE,VLOOKUP(M797,'Resumen de precios LLTT'!$C$17:$G$3071,5,FALSE),VLOOKUP(M797,SICODI!$G$3:$J$2404,4,FALSE))</f>
        <v>206.03</v>
      </c>
      <c r="P797" s="16">
        <f t="shared" si="114"/>
        <v>0.77</v>
      </c>
      <c r="Q797" s="78">
        <f t="shared" si="115"/>
        <v>364.67310000000003</v>
      </c>
      <c r="R797" s="56">
        <v>0</v>
      </c>
      <c r="S797" s="16">
        <f t="shared" si="116"/>
        <v>7.2000000000000008E-2</v>
      </c>
      <c r="T797" s="79">
        <f t="shared" si="117"/>
        <v>2.1880386000000005</v>
      </c>
      <c r="U797" s="80">
        <f t="shared" si="118"/>
        <v>0.2</v>
      </c>
      <c r="V797" s="81">
        <f t="shared" si="119"/>
        <v>0.43760772000000014</v>
      </c>
      <c r="W797" s="79">
        <f t="shared" si="120"/>
        <v>0.14725336301388503</v>
      </c>
      <c r="X797" s="60">
        <f t="shared" si="121"/>
        <v>0.1</v>
      </c>
      <c r="Y797" s="56">
        <f>+'INFO ENEL'!R785</f>
        <v>4</v>
      </c>
      <c r="Z797" s="59">
        <f t="shared" si="122"/>
        <v>0.4</v>
      </c>
    </row>
    <row r="798" spans="1:26" s="90" customFormat="1" ht="15" customHeight="1" x14ac:dyDescent="0.25">
      <c r="A798" s="55">
        <f>+'INFO ENEL'!A786</f>
        <v>781</v>
      </c>
      <c r="B798" s="121" t="str">
        <f>+INDEX($B$8:$B$15,MATCH(L798,$L$8:$L$15,0))</f>
        <v>SICODI</v>
      </c>
      <c r="C798" s="56" t="str">
        <f>+'INFO ENEL'!B786</f>
        <v>Lima</v>
      </c>
      <c r="D798" s="56" t="str">
        <f>+'INFO ENEL'!D786</f>
        <v>Lima</v>
      </c>
      <c r="E798" s="56" t="str">
        <f>+'INFO ENEL'!D786</f>
        <v>Lima</v>
      </c>
      <c r="F798" s="50">
        <f>+'INFO ENEL'!E786</f>
        <v>0</v>
      </c>
      <c r="G798" s="56" t="str">
        <f>+'INFO ENEL'!L786</f>
        <v>BT</v>
      </c>
      <c r="H798" s="57">
        <f>+'INFO ENEL'!M786</f>
        <v>36.49</v>
      </c>
      <c r="I798" s="56">
        <f>+'INFO ENEL'!N786</f>
        <v>11</v>
      </c>
      <c r="J798" s="56" t="str">
        <f>+'INFO ENEL'!O786</f>
        <v>Poste</v>
      </c>
      <c r="K798" s="56" t="str">
        <f>+'INFO ENEL'!P786</f>
        <v>Concreto</v>
      </c>
      <c r="L798" s="56" t="str">
        <f>+'INFO ENEL'!Q786</f>
        <v>PPC40</v>
      </c>
      <c r="M798" s="55" t="str">
        <f>+IF(ISERROR(INDEX('Estructuras de Acero y Concreto'!$C$6:$C$577,MATCH(L798,'Estructuras de Acero y Concreto'!$D$6:$D$577,0)))=FALSE,INDEX('Estructuras de Acero y Concreto'!$C$6:$C$577,MATCH(L798,'Estructuras de Acero y Concreto'!$D$6:$D$577,0)),IF(ISERROR(INDEX('Estructuras de Madera'!$C$5:$C$122,MATCH(L798,'Estructuras de Madera'!$D$5:$D$122,0)))=FALSE,INDEX('Estructuras de Madera'!$C$5:$C$122,MATCH(L798,'Estructuras de Madera'!$D$5:$D$122,0)),INDEX(SICODI!$G$3:$G$2404,MATCH(L798,SICODI!$G$3:$G$2404,0))))</f>
        <v>PPC40</v>
      </c>
      <c r="N798" s="121" t="str">
        <f>+IF(ISERROR(VLOOKUP(M798,'Resumen de precios LLTT'!$C$17:$D$3071,2,FALSE))=FALSE,VLOOKUP(M798,'Resumen de precios LLTT'!$C$17:$D$3071,2,FALSE),VLOOKUP(M798,SICODI!$G$3:$J$2404,2,FALSE))</f>
        <v>POSTE DE CONCRETO ARMADO PARA A. P. 11/200/120/285</v>
      </c>
      <c r="O798" s="58">
        <f>+IF(ISERROR(VLOOKUP(M798,'Resumen de precios LLTT'!$C$17:$G$3071,5,FALSE))=FALSE,VLOOKUP(M798,'Resumen de precios LLTT'!$C$17:$G$3071,5,FALSE),VLOOKUP(M798,SICODI!$G$3:$J$2404,4,FALSE))</f>
        <v>206.03</v>
      </c>
      <c r="P798" s="16">
        <f t="shared" si="114"/>
        <v>0.77</v>
      </c>
      <c r="Q798" s="78">
        <f t="shared" si="115"/>
        <v>364.67310000000003</v>
      </c>
      <c r="R798" s="56">
        <v>0</v>
      </c>
      <c r="S798" s="16">
        <f t="shared" si="116"/>
        <v>7.2000000000000008E-2</v>
      </c>
      <c r="T798" s="79">
        <f t="shared" si="117"/>
        <v>2.1880386000000005</v>
      </c>
      <c r="U798" s="80">
        <f t="shared" si="118"/>
        <v>0.2</v>
      </c>
      <c r="V798" s="81">
        <f t="shared" si="119"/>
        <v>0.43760772000000014</v>
      </c>
      <c r="W798" s="79">
        <f t="shared" si="120"/>
        <v>0.14725336301388503</v>
      </c>
      <c r="X798" s="60">
        <f t="shared" si="121"/>
        <v>0.1</v>
      </c>
      <c r="Y798" s="56">
        <f>+'INFO ENEL'!R786</f>
        <v>4</v>
      </c>
      <c r="Z798" s="59">
        <f t="shared" si="122"/>
        <v>0.4</v>
      </c>
    </row>
    <row r="799" spans="1:26" s="90" customFormat="1" ht="15" customHeight="1" x14ac:dyDescent="0.25">
      <c r="A799" s="55">
        <f>+'INFO ENEL'!A787</f>
        <v>782</v>
      </c>
      <c r="B799" s="121" t="str">
        <f>+INDEX($B$8:$B$15,MATCH(L799,$L$8:$L$15,0))</f>
        <v>SICODI</v>
      </c>
      <c r="C799" s="56" t="str">
        <f>+'INFO ENEL'!B787</f>
        <v>Lima</v>
      </c>
      <c r="D799" s="56" t="str">
        <f>+'INFO ENEL'!D787</f>
        <v>Lima</v>
      </c>
      <c r="E799" s="56" t="str">
        <f>+'INFO ENEL'!D787</f>
        <v>Lima</v>
      </c>
      <c r="F799" s="50">
        <f>+'INFO ENEL'!E787</f>
        <v>0</v>
      </c>
      <c r="G799" s="56" t="str">
        <f>+'INFO ENEL'!L787</f>
        <v>BT</v>
      </c>
      <c r="H799" s="57">
        <f>+'INFO ENEL'!M787</f>
        <v>30.67</v>
      </c>
      <c r="I799" s="56">
        <f>+'INFO ENEL'!N787</f>
        <v>11</v>
      </c>
      <c r="J799" s="56" t="str">
        <f>+'INFO ENEL'!O787</f>
        <v>Poste</v>
      </c>
      <c r="K799" s="56" t="str">
        <f>+'INFO ENEL'!P787</f>
        <v>Concreto</v>
      </c>
      <c r="L799" s="56" t="str">
        <f>+'INFO ENEL'!Q787</f>
        <v>PPC40</v>
      </c>
      <c r="M799" s="55" t="str">
        <f>+IF(ISERROR(INDEX('Estructuras de Acero y Concreto'!$C$6:$C$577,MATCH(L799,'Estructuras de Acero y Concreto'!$D$6:$D$577,0)))=FALSE,INDEX('Estructuras de Acero y Concreto'!$C$6:$C$577,MATCH(L799,'Estructuras de Acero y Concreto'!$D$6:$D$577,0)),IF(ISERROR(INDEX('Estructuras de Madera'!$C$5:$C$122,MATCH(L799,'Estructuras de Madera'!$D$5:$D$122,0)))=FALSE,INDEX('Estructuras de Madera'!$C$5:$C$122,MATCH(L799,'Estructuras de Madera'!$D$5:$D$122,0)),INDEX(SICODI!$G$3:$G$2404,MATCH(L799,SICODI!$G$3:$G$2404,0))))</f>
        <v>PPC40</v>
      </c>
      <c r="N799" s="121" t="str">
        <f>+IF(ISERROR(VLOOKUP(M799,'Resumen de precios LLTT'!$C$17:$D$3071,2,FALSE))=FALSE,VLOOKUP(M799,'Resumen de precios LLTT'!$C$17:$D$3071,2,FALSE),VLOOKUP(M799,SICODI!$G$3:$J$2404,2,FALSE))</f>
        <v>POSTE DE CONCRETO ARMADO PARA A. P. 11/200/120/285</v>
      </c>
      <c r="O799" s="58">
        <f>+IF(ISERROR(VLOOKUP(M799,'Resumen de precios LLTT'!$C$17:$G$3071,5,FALSE))=FALSE,VLOOKUP(M799,'Resumen de precios LLTT'!$C$17:$G$3071,5,FALSE),VLOOKUP(M799,SICODI!$G$3:$J$2404,4,FALSE))</f>
        <v>206.03</v>
      </c>
      <c r="P799" s="16">
        <f t="shared" si="114"/>
        <v>0.77</v>
      </c>
      <c r="Q799" s="78">
        <f t="shared" si="115"/>
        <v>364.67310000000003</v>
      </c>
      <c r="R799" s="56">
        <v>0</v>
      </c>
      <c r="S799" s="16">
        <f t="shared" si="116"/>
        <v>7.2000000000000008E-2</v>
      </c>
      <c r="T799" s="79">
        <f t="shared" si="117"/>
        <v>2.1880386000000005</v>
      </c>
      <c r="U799" s="80">
        <f t="shared" si="118"/>
        <v>0.2</v>
      </c>
      <c r="V799" s="81">
        <f t="shared" si="119"/>
        <v>0.43760772000000014</v>
      </c>
      <c r="W799" s="79">
        <f t="shared" si="120"/>
        <v>0.14725336301388503</v>
      </c>
      <c r="X799" s="60">
        <f t="shared" si="121"/>
        <v>0.1</v>
      </c>
      <c r="Y799" s="56">
        <f>+'INFO ENEL'!R787</f>
        <v>4</v>
      </c>
      <c r="Z799" s="59">
        <f t="shared" si="122"/>
        <v>0.4</v>
      </c>
    </row>
    <row r="800" spans="1:26" s="90" customFormat="1" ht="15" customHeight="1" x14ac:dyDescent="0.25">
      <c r="A800" s="55">
        <f>+'INFO ENEL'!A788</f>
        <v>783</v>
      </c>
      <c r="B800" s="121" t="str">
        <f>+INDEX($B$8:$B$15,MATCH(L800,$L$8:$L$15,0))</f>
        <v>SICODI</v>
      </c>
      <c r="C800" s="56" t="str">
        <f>+'INFO ENEL'!B788</f>
        <v>Lima</v>
      </c>
      <c r="D800" s="56" t="str">
        <f>+'INFO ENEL'!D788</f>
        <v>Lima</v>
      </c>
      <c r="E800" s="56" t="str">
        <f>+'INFO ENEL'!D788</f>
        <v>Lima</v>
      </c>
      <c r="F800" s="50">
        <f>+'INFO ENEL'!E788</f>
        <v>0</v>
      </c>
      <c r="G800" s="56" t="str">
        <f>+'INFO ENEL'!L788</f>
        <v>BT</v>
      </c>
      <c r="H800" s="57">
        <f>+'INFO ENEL'!M788</f>
        <v>32.61</v>
      </c>
      <c r="I800" s="56">
        <f>+'INFO ENEL'!N788</f>
        <v>11</v>
      </c>
      <c r="J800" s="56" t="str">
        <f>+'INFO ENEL'!O788</f>
        <v>Poste</v>
      </c>
      <c r="K800" s="56" t="str">
        <f>+'INFO ENEL'!P788</f>
        <v>Concreto</v>
      </c>
      <c r="L800" s="56" t="str">
        <f>+'INFO ENEL'!Q788</f>
        <v>PPC40</v>
      </c>
      <c r="M800" s="55" t="str">
        <f>+IF(ISERROR(INDEX('Estructuras de Acero y Concreto'!$C$6:$C$577,MATCH(L800,'Estructuras de Acero y Concreto'!$D$6:$D$577,0)))=FALSE,INDEX('Estructuras de Acero y Concreto'!$C$6:$C$577,MATCH(L800,'Estructuras de Acero y Concreto'!$D$6:$D$577,0)),IF(ISERROR(INDEX('Estructuras de Madera'!$C$5:$C$122,MATCH(L800,'Estructuras de Madera'!$D$5:$D$122,0)))=FALSE,INDEX('Estructuras de Madera'!$C$5:$C$122,MATCH(L800,'Estructuras de Madera'!$D$5:$D$122,0)),INDEX(SICODI!$G$3:$G$2404,MATCH(L800,SICODI!$G$3:$G$2404,0))))</f>
        <v>PPC40</v>
      </c>
      <c r="N800" s="121" t="str">
        <f>+IF(ISERROR(VLOOKUP(M800,'Resumen de precios LLTT'!$C$17:$D$3071,2,FALSE))=FALSE,VLOOKUP(M800,'Resumen de precios LLTT'!$C$17:$D$3071,2,FALSE),VLOOKUP(M800,SICODI!$G$3:$J$2404,2,FALSE))</f>
        <v>POSTE DE CONCRETO ARMADO PARA A. P. 11/200/120/285</v>
      </c>
      <c r="O800" s="58">
        <f>+IF(ISERROR(VLOOKUP(M800,'Resumen de precios LLTT'!$C$17:$G$3071,5,FALSE))=FALSE,VLOOKUP(M800,'Resumen de precios LLTT'!$C$17:$G$3071,5,FALSE),VLOOKUP(M800,SICODI!$G$3:$J$2404,4,FALSE))</f>
        <v>206.03</v>
      </c>
      <c r="P800" s="16">
        <f t="shared" si="114"/>
        <v>0.77</v>
      </c>
      <c r="Q800" s="78">
        <f t="shared" si="115"/>
        <v>364.67310000000003</v>
      </c>
      <c r="R800" s="56">
        <v>0</v>
      </c>
      <c r="S800" s="16">
        <f t="shared" si="116"/>
        <v>7.2000000000000008E-2</v>
      </c>
      <c r="T800" s="79">
        <f t="shared" si="117"/>
        <v>2.1880386000000005</v>
      </c>
      <c r="U800" s="80">
        <f t="shared" si="118"/>
        <v>0.2</v>
      </c>
      <c r="V800" s="81">
        <f t="shared" si="119"/>
        <v>0.43760772000000014</v>
      </c>
      <c r="W800" s="79">
        <f t="shared" si="120"/>
        <v>0.14725336301388503</v>
      </c>
      <c r="X800" s="60">
        <f t="shared" si="121"/>
        <v>0.1</v>
      </c>
      <c r="Y800" s="56">
        <f>+'INFO ENEL'!R788</f>
        <v>4</v>
      </c>
      <c r="Z800" s="59">
        <f t="shared" si="122"/>
        <v>0.4</v>
      </c>
    </row>
    <row r="801" spans="1:26" s="90" customFormat="1" ht="15" customHeight="1" x14ac:dyDescent="0.25">
      <c r="A801" s="55">
        <f>+'INFO ENEL'!A789</f>
        <v>784</v>
      </c>
      <c r="B801" s="121" t="str">
        <f>+INDEX($B$8:$B$15,MATCH(L801,$L$8:$L$15,0))</f>
        <v>SICODI</v>
      </c>
      <c r="C801" s="56" t="str">
        <f>+'INFO ENEL'!B789</f>
        <v>Lima</v>
      </c>
      <c r="D801" s="56" t="str">
        <f>+'INFO ENEL'!D789</f>
        <v>Lima</v>
      </c>
      <c r="E801" s="56" t="str">
        <f>+'INFO ENEL'!D789</f>
        <v>Lima</v>
      </c>
      <c r="F801" s="50">
        <f>+'INFO ENEL'!E789</f>
        <v>0</v>
      </c>
      <c r="G801" s="56" t="str">
        <f>+'INFO ENEL'!L789</f>
        <v>BT</v>
      </c>
      <c r="H801" s="57">
        <f>+'INFO ENEL'!M789</f>
        <v>28.83</v>
      </c>
      <c r="I801" s="56">
        <f>+'INFO ENEL'!N789</f>
        <v>11</v>
      </c>
      <c r="J801" s="56" t="str">
        <f>+'INFO ENEL'!O789</f>
        <v>Poste</v>
      </c>
      <c r="K801" s="56" t="str">
        <f>+'INFO ENEL'!P789</f>
        <v>Concreto</v>
      </c>
      <c r="L801" s="56" t="str">
        <f>+'INFO ENEL'!Q789</f>
        <v>PPC40</v>
      </c>
      <c r="M801" s="55" t="str">
        <f>+IF(ISERROR(INDEX('Estructuras de Acero y Concreto'!$C$6:$C$577,MATCH(L801,'Estructuras de Acero y Concreto'!$D$6:$D$577,0)))=FALSE,INDEX('Estructuras de Acero y Concreto'!$C$6:$C$577,MATCH(L801,'Estructuras de Acero y Concreto'!$D$6:$D$577,0)),IF(ISERROR(INDEX('Estructuras de Madera'!$C$5:$C$122,MATCH(L801,'Estructuras de Madera'!$D$5:$D$122,0)))=FALSE,INDEX('Estructuras de Madera'!$C$5:$C$122,MATCH(L801,'Estructuras de Madera'!$D$5:$D$122,0)),INDEX(SICODI!$G$3:$G$2404,MATCH(L801,SICODI!$G$3:$G$2404,0))))</f>
        <v>PPC40</v>
      </c>
      <c r="N801" s="121" t="str">
        <f>+IF(ISERROR(VLOOKUP(M801,'Resumen de precios LLTT'!$C$17:$D$3071,2,FALSE))=FALSE,VLOOKUP(M801,'Resumen de precios LLTT'!$C$17:$D$3071,2,FALSE),VLOOKUP(M801,SICODI!$G$3:$J$2404,2,FALSE))</f>
        <v>POSTE DE CONCRETO ARMADO PARA A. P. 11/200/120/285</v>
      </c>
      <c r="O801" s="58">
        <f>+IF(ISERROR(VLOOKUP(M801,'Resumen de precios LLTT'!$C$17:$G$3071,5,FALSE))=FALSE,VLOOKUP(M801,'Resumen de precios LLTT'!$C$17:$G$3071,5,FALSE),VLOOKUP(M801,SICODI!$G$3:$J$2404,4,FALSE))</f>
        <v>206.03</v>
      </c>
      <c r="P801" s="16">
        <f t="shared" si="114"/>
        <v>0.77</v>
      </c>
      <c r="Q801" s="78">
        <f t="shared" si="115"/>
        <v>364.67310000000003</v>
      </c>
      <c r="R801" s="56">
        <v>0</v>
      </c>
      <c r="S801" s="16">
        <f t="shared" si="116"/>
        <v>7.2000000000000008E-2</v>
      </c>
      <c r="T801" s="79">
        <f t="shared" si="117"/>
        <v>2.1880386000000005</v>
      </c>
      <c r="U801" s="80">
        <f t="shared" si="118"/>
        <v>0.2</v>
      </c>
      <c r="V801" s="81">
        <f t="shared" si="119"/>
        <v>0.43760772000000014</v>
      </c>
      <c r="W801" s="79">
        <f t="shared" si="120"/>
        <v>0.14725336301388503</v>
      </c>
      <c r="X801" s="60">
        <f t="shared" si="121"/>
        <v>0.1</v>
      </c>
      <c r="Y801" s="56">
        <f>+'INFO ENEL'!R789</f>
        <v>4</v>
      </c>
      <c r="Z801" s="59">
        <f t="shared" si="122"/>
        <v>0.4</v>
      </c>
    </row>
    <row r="802" spans="1:26" s="90" customFormat="1" ht="15" customHeight="1" x14ac:dyDescent="0.25">
      <c r="A802" s="55">
        <f>+'INFO ENEL'!A790</f>
        <v>785</v>
      </c>
      <c r="B802" s="121" t="str">
        <f>+INDEX($B$8:$B$15,MATCH(L802,$L$8:$L$15,0))</f>
        <v>SICODI</v>
      </c>
      <c r="C802" s="56" t="str">
        <f>+'INFO ENEL'!B790</f>
        <v>Lima</v>
      </c>
      <c r="D802" s="56" t="str">
        <f>+'INFO ENEL'!D790</f>
        <v>Lima</v>
      </c>
      <c r="E802" s="56" t="str">
        <f>+'INFO ENEL'!D790</f>
        <v>Lima</v>
      </c>
      <c r="F802" s="50">
        <f>+'INFO ENEL'!E790</f>
        <v>0</v>
      </c>
      <c r="G802" s="56" t="str">
        <f>+'INFO ENEL'!L790</f>
        <v>BT</v>
      </c>
      <c r="H802" s="57">
        <f>+'INFO ENEL'!M790</f>
        <v>28.62</v>
      </c>
      <c r="I802" s="56">
        <f>+'INFO ENEL'!N790</f>
        <v>11</v>
      </c>
      <c r="J802" s="56" t="str">
        <f>+'INFO ENEL'!O790</f>
        <v>Poste</v>
      </c>
      <c r="K802" s="56" t="str">
        <f>+'INFO ENEL'!P790</f>
        <v>Concreto</v>
      </c>
      <c r="L802" s="56" t="str">
        <f>+'INFO ENEL'!Q790</f>
        <v>PPC40</v>
      </c>
      <c r="M802" s="55" t="str">
        <f>+IF(ISERROR(INDEX('Estructuras de Acero y Concreto'!$C$6:$C$577,MATCH(L802,'Estructuras de Acero y Concreto'!$D$6:$D$577,0)))=FALSE,INDEX('Estructuras de Acero y Concreto'!$C$6:$C$577,MATCH(L802,'Estructuras de Acero y Concreto'!$D$6:$D$577,0)),IF(ISERROR(INDEX('Estructuras de Madera'!$C$5:$C$122,MATCH(L802,'Estructuras de Madera'!$D$5:$D$122,0)))=FALSE,INDEX('Estructuras de Madera'!$C$5:$C$122,MATCH(L802,'Estructuras de Madera'!$D$5:$D$122,0)),INDEX(SICODI!$G$3:$G$2404,MATCH(L802,SICODI!$G$3:$G$2404,0))))</f>
        <v>PPC40</v>
      </c>
      <c r="N802" s="121" t="str">
        <f>+IF(ISERROR(VLOOKUP(M802,'Resumen de precios LLTT'!$C$17:$D$3071,2,FALSE))=FALSE,VLOOKUP(M802,'Resumen de precios LLTT'!$C$17:$D$3071,2,FALSE),VLOOKUP(M802,SICODI!$G$3:$J$2404,2,FALSE))</f>
        <v>POSTE DE CONCRETO ARMADO PARA A. P. 11/200/120/285</v>
      </c>
      <c r="O802" s="58">
        <f>+IF(ISERROR(VLOOKUP(M802,'Resumen de precios LLTT'!$C$17:$G$3071,5,FALSE))=FALSE,VLOOKUP(M802,'Resumen de precios LLTT'!$C$17:$G$3071,5,FALSE),VLOOKUP(M802,SICODI!$G$3:$J$2404,4,FALSE))</f>
        <v>206.03</v>
      </c>
      <c r="P802" s="16">
        <f t="shared" si="114"/>
        <v>0.77</v>
      </c>
      <c r="Q802" s="78">
        <f t="shared" si="115"/>
        <v>364.67310000000003</v>
      </c>
      <c r="R802" s="56">
        <v>0</v>
      </c>
      <c r="S802" s="16">
        <f t="shared" si="116"/>
        <v>7.2000000000000008E-2</v>
      </c>
      <c r="T802" s="79">
        <f t="shared" si="117"/>
        <v>2.1880386000000005</v>
      </c>
      <c r="U802" s="80">
        <f t="shared" si="118"/>
        <v>0.2</v>
      </c>
      <c r="V802" s="81">
        <f t="shared" si="119"/>
        <v>0.43760772000000014</v>
      </c>
      <c r="W802" s="79">
        <f t="shared" si="120"/>
        <v>0.14725336301388503</v>
      </c>
      <c r="X802" s="60">
        <f t="shared" si="121"/>
        <v>0.1</v>
      </c>
      <c r="Y802" s="56">
        <f>+'INFO ENEL'!R790</f>
        <v>4</v>
      </c>
      <c r="Z802" s="59">
        <f t="shared" si="122"/>
        <v>0.4</v>
      </c>
    </row>
    <row r="803" spans="1:26" s="90" customFormat="1" ht="15" customHeight="1" x14ac:dyDescent="0.25">
      <c r="A803" s="55">
        <f>+'INFO ENEL'!A791</f>
        <v>786</v>
      </c>
      <c r="B803" s="121" t="str">
        <f>+INDEX($B$8:$B$15,MATCH(L803,$L$8:$L$15,0))</f>
        <v>SICODI</v>
      </c>
      <c r="C803" s="56" t="str">
        <f>+'INFO ENEL'!B791</f>
        <v>Lima</v>
      </c>
      <c r="D803" s="56" t="str">
        <f>+'INFO ENEL'!D791</f>
        <v>Lima</v>
      </c>
      <c r="E803" s="56" t="str">
        <f>+'INFO ENEL'!D791</f>
        <v>Lima</v>
      </c>
      <c r="F803" s="50">
        <f>+'INFO ENEL'!E791</f>
        <v>0</v>
      </c>
      <c r="G803" s="56" t="str">
        <f>+'INFO ENEL'!L791</f>
        <v>BT</v>
      </c>
      <c r="H803" s="57">
        <f>+'INFO ENEL'!M791</f>
        <v>23.18</v>
      </c>
      <c r="I803" s="56">
        <f>+'INFO ENEL'!N791</f>
        <v>11</v>
      </c>
      <c r="J803" s="56" t="str">
        <f>+'INFO ENEL'!O791</f>
        <v>Poste</v>
      </c>
      <c r="K803" s="56" t="str">
        <f>+'INFO ENEL'!P791</f>
        <v>Concreto</v>
      </c>
      <c r="L803" s="56" t="str">
        <f>+'INFO ENEL'!Q791</f>
        <v>PPC40</v>
      </c>
      <c r="M803" s="55" t="str">
        <f>+IF(ISERROR(INDEX('Estructuras de Acero y Concreto'!$C$6:$C$577,MATCH(L803,'Estructuras de Acero y Concreto'!$D$6:$D$577,0)))=FALSE,INDEX('Estructuras de Acero y Concreto'!$C$6:$C$577,MATCH(L803,'Estructuras de Acero y Concreto'!$D$6:$D$577,0)),IF(ISERROR(INDEX('Estructuras de Madera'!$C$5:$C$122,MATCH(L803,'Estructuras de Madera'!$D$5:$D$122,0)))=FALSE,INDEX('Estructuras de Madera'!$C$5:$C$122,MATCH(L803,'Estructuras de Madera'!$D$5:$D$122,0)),INDEX(SICODI!$G$3:$G$2404,MATCH(L803,SICODI!$G$3:$G$2404,0))))</f>
        <v>PPC40</v>
      </c>
      <c r="N803" s="121" t="str">
        <f>+IF(ISERROR(VLOOKUP(M803,'Resumen de precios LLTT'!$C$17:$D$3071,2,FALSE))=FALSE,VLOOKUP(M803,'Resumen de precios LLTT'!$C$17:$D$3071,2,FALSE),VLOOKUP(M803,SICODI!$G$3:$J$2404,2,FALSE))</f>
        <v>POSTE DE CONCRETO ARMADO PARA A. P. 11/200/120/285</v>
      </c>
      <c r="O803" s="58">
        <f>+IF(ISERROR(VLOOKUP(M803,'Resumen de precios LLTT'!$C$17:$G$3071,5,FALSE))=FALSE,VLOOKUP(M803,'Resumen de precios LLTT'!$C$17:$G$3071,5,FALSE),VLOOKUP(M803,SICODI!$G$3:$J$2404,4,FALSE))</f>
        <v>206.03</v>
      </c>
      <c r="P803" s="16">
        <f t="shared" si="114"/>
        <v>0.77</v>
      </c>
      <c r="Q803" s="78">
        <f t="shared" si="115"/>
        <v>364.67310000000003</v>
      </c>
      <c r="R803" s="56">
        <v>0</v>
      </c>
      <c r="S803" s="16">
        <f t="shared" si="116"/>
        <v>7.2000000000000008E-2</v>
      </c>
      <c r="T803" s="79">
        <f t="shared" si="117"/>
        <v>2.1880386000000005</v>
      </c>
      <c r="U803" s="80">
        <f t="shared" si="118"/>
        <v>0.2</v>
      </c>
      <c r="V803" s="81">
        <f t="shared" si="119"/>
        <v>0.43760772000000014</v>
      </c>
      <c r="W803" s="79">
        <f t="shared" si="120"/>
        <v>0.14725336301388503</v>
      </c>
      <c r="X803" s="60">
        <f t="shared" si="121"/>
        <v>0.1</v>
      </c>
      <c r="Y803" s="56">
        <f>+'INFO ENEL'!R791</f>
        <v>4</v>
      </c>
      <c r="Z803" s="59">
        <f t="shared" si="122"/>
        <v>0.4</v>
      </c>
    </row>
    <row r="804" spans="1:26" s="90" customFormat="1" ht="15" customHeight="1" x14ac:dyDescent="0.25">
      <c r="A804" s="55">
        <f>+'INFO ENEL'!A792</f>
        <v>787</v>
      </c>
      <c r="B804" s="121" t="str">
        <f>+INDEX($B$8:$B$15,MATCH(L804,$L$8:$L$15,0))</f>
        <v>SICODI</v>
      </c>
      <c r="C804" s="56" t="str">
        <f>+'INFO ENEL'!B792</f>
        <v>Lima</v>
      </c>
      <c r="D804" s="56" t="str">
        <f>+'INFO ENEL'!D792</f>
        <v>Lima</v>
      </c>
      <c r="E804" s="56" t="str">
        <f>+'INFO ENEL'!D792</f>
        <v>Lima</v>
      </c>
      <c r="F804" s="50">
        <f>+'INFO ENEL'!E792</f>
        <v>0</v>
      </c>
      <c r="G804" s="56" t="str">
        <f>+'INFO ENEL'!L792</f>
        <v>BT</v>
      </c>
      <c r="H804" s="57">
        <f>+'INFO ENEL'!M792</f>
        <v>30.36</v>
      </c>
      <c r="I804" s="56">
        <f>+'INFO ENEL'!N792</f>
        <v>11</v>
      </c>
      <c r="J804" s="56" t="str">
        <f>+'INFO ENEL'!O792</f>
        <v>Poste</v>
      </c>
      <c r="K804" s="56" t="str">
        <f>+'INFO ENEL'!P792</f>
        <v>Concreto</v>
      </c>
      <c r="L804" s="56" t="str">
        <f>+'INFO ENEL'!Q792</f>
        <v>PPC40</v>
      </c>
      <c r="M804" s="55" t="str">
        <f>+IF(ISERROR(INDEX('Estructuras de Acero y Concreto'!$C$6:$C$577,MATCH(L804,'Estructuras de Acero y Concreto'!$D$6:$D$577,0)))=FALSE,INDEX('Estructuras de Acero y Concreto'!$C$6:$C$577,MATCH(L804,'Estructuras de Acero y Concreto'!$D$6:$D$577,0)),IF(ISERROR(INDEX('Estructuras de Madera'!$C$5:$C$122,MATCH(L804,'Estructuras de Madera'!$D$5:$D$122,0)))=FALSE,INDEX('Estructuras de Madera'!$C$5:$C$122,MATCH(L804,'Estructuras de Madera'!$D$5:$D$122,0)),INDEX(SICODI!$G$3:$G$2404,MATCH(L804,SICODI!$G$3:$G$2404,0))))</f>
        <v>PPC40</v>
      </c>
      <c r="N804" s="121" t="str">
        <f>+IF(ISERROR(VLOOKUP(M804,'Resumen de precios LLTT'!$C$17:$D$3071,2,FALSE))=FALSE,VLOOKUP(M804,'Resumen de precios LLTT'!$C$17:$D$3071,2,FALSE),VLOOKUP(M804,SICODI!$G$3:$J$2404,2,FALSE))</f>
        <v>POSTE DE CONCRETO ARMADO PARA A. P. 11/200/120/285</v>
      </c>
      <c r="O804" s="58">
        <f>+IF(ISERROR(VLOOKUP(M804,'Resumen de precios LLTT'!$C$17:$G$3071,5,FALSE))=FALSE,VLOOKUP(M804,'Resumen de precios LLTT'!$C$17:$G$3071,5,FALSE),VLOOKUP(M804,SICODI!$G$3:$J$2404,4,FALSE))</f>
        <v>206.03</v>
      </c>
      <c r="P804" s="16">
        <f t="shared" si="114"/>
        <v>0.77</v>
      </c>
      <c r="Q804" s="78">
        <f t="shared" si="115"/>
        <v>364.67310000000003</v>
      </c>
      <c r="R804" s="56">
        <v>0</v>
      </c>
      <c r="S804" s="16">
        <f t="shared" si="116"/>
        <v>7.2000000000000008E-2</v>
      </c>
      <c r="T804" s="79">
        <f t="shared" si="117"/>
        <v>2.1880386000000005</v>
      </c>
      <c r="U804" s="80">
        <f t="shared" si="118"/>
        <v>0.2</v>
      </c>
      <c r="V804" s="81">
        <f t="shared" si="119"/>
        <v>0.43760772000000014</v>
      </c>
      <c r="W804" s="79">
        <f t="shared" si="120"/>
        <v>0.14725336301388503</v>
      </c>
      <c r="X804" s="60">
        <f t="shared" si="121"/>
        <v>0.1</v>
      </c>
      <c r="Y804" s="56">
        <f>+'INFO ENEL'!R792</f>
        <v>4</v>
      </c>
      <c r="Z804" s="59">
        <f t="shared" si="122"/>
        <v>0.4</v>
      </c>
    </row>
    <row r="805" spans="1:26" s="90" customFormat="1" ht="15" customHeight="1" x14ac:dyDescent="0.25">
      <c r="A805" s="55">
        <f>+'INFO ENEL'!A793</f>
        <v>788</v>
      </c>
      <c r="B805" s="121" t="str">
        <f>+INDEX($B$8:$B$15,MATCH(L805,$L$8:$L$15,0))</f>
        <v>SICODI</v>
      </c>
      <c r="C805" s="56" t="str">
        <f>+'INFO ENEL'!B793</f>
        <v>Lima</v>
      </c>
      <c r="D805" s="56" t="str">
        <f>+'INFO ENEL'!D793</f>
        <v>Lima</v>
      </c>
      <c r="E805" s="56" t="str">
        <f>+'INFO ENEL'!D793</f>
        <v>Lima</v>
      </c>
      <c r="F805" s="50">
        <f>+'INFO ENEL'!E793</f>
        <v>0</v>
      </c>
      <c r="G805" s="56" t="str">
        <f>+'INFO ENEL'!L793</f>
        <v>BT</v>
      </c>
      <c r="H805" s="57">
        <f>+'INFO ENEL'!M793</f>
        <v>27.67</v>
      </c>
      <c r="I805" s="56">
        <f>+'INFO ENEL'!N793</f>
        <v>11</v>
      </c>
      <c r="J805" s="56" t="str">
        <f>+'INFO ENEL'!O793</f>
        <v>Poste</v>
      </c>
      <c r="K805" s="56" t="str">
        <f>+'INFO ENEL'!P793</f>
        <v>Concreto</v>
      </c>
      <c r="L805" s="56" t="str">
        <f>+'INFO ENEL'!Q793</f>
        <v>PPC40</v>
      </c>
      <c r="M805" s="55" t="str">
        <f>+IF(ISERROR(INDEX('Estructuras de Acero y Concreto'!$C$6:$C$577,MATCH(L805,'Estructuras de Acero y Concreto'!$D$6:$D$577,0)))=FALSE,INDEX('Estructuras de Acero y Concreto'!$C$6:$C$577,MATCH(L805,'Estructuras de Acero y Concreto'!$D$6:$D$577,0)),IF(ISERROR(INDEX('Estructuras de Madera'!$C$5:$C$122,MATCH(L805,'Estructuras de Madera'!$D$5:$D$122,0)))=FALSE,INDEX('Estructuras de Madera'!$C$5:$C$122,MATCH(L805,'Estructuras de Madera'!$D$5:$D$122,0)),INDEX(SICODI!$G$3:$G$2404,MATCH(L805,SICODI!$G$3:$G$2404,0))))</f>
        <v>PPC40</v>
      </c>
      <c r="N805" s="121" t="str">
        <f>+IF(ISERROR(VLOOKUP(M805,'Resumen de precios LLTT'!$C$17:$D$3071,2,FALSE))=FALSE,VLOOKUP(M805,'Resumen de precios LLTT'!$C$17:$D$3071,2,FALSE),VLOOKUP(M805,SICODI!$G$3:$J$2404,2,FALSE))</f>
        <v>POSTE DE CONCRETO ARMADO PARA A. P. 11/200/120/285</v>
      </c>
      <c r="O805" s="58">
        <f>+IF(ISERROR(VLOOKUP(M805,'Resumen de precios LLTT'!$C$17:$G$3071,5,FALSE))=FALSE,VLOOKUP(M805,'Resumen de precios LLTT'!$C$17:$G$3071,5,FALSE),VLOOKUP(M805,SICODI!$G$3:$J$2404,4,FALSE))</f>
        <v>206.03</v>
      </c>
      <c r="P805" s="16">
        <f t="shared" si="114"/>
        <v>0.77</v>
      </c>
      <c r="Q805" s="78">
        <f t="shared" si="115"/>
        <v>364.67310000000003</v>
      </c>
      <c r="R805" s="56">
        <v>0</v>
      </c>
      <c r="S805" s="16">
        <f t="shared" si="116"/>
        <v>7.2000000000000008E-2</v>
      </c>
      <c r="T805" s="79">
        <f t="shared" si="117"/>
        <v>2.1880386000000005</v>
      </c>
      <c r="U805" s="80">
        <f t="shared" si="118"/>
        <v>0.2</v>
      </c>
      <c r="V805" s="81">
        <f t="shared" si="119"/>
        <v>0.43760772000000014</v>
      </c>
      <c r="W805" s="79">
        <f t="shared" si="120"/>
        <v>0.14725336301388503</v>
      </c>
      <c r="X805" s="60">
        <f t="shared" si="121"/>
        <v>0.1</v>
      </c>
      <c r="Y805" s="56">
        <f>+'INFO ENEL'!R793</f>
        <v>4</v>
      </c>
      <c r="Z805" s="59">
        <f t="shared" si="122"/>
        <v>0.4</v>
      </c>
    </row>
    <row r="806" spans="1:26" s="90" customFormat="1" ht="15" customHeight="1" x14ac:dyDescent="0.25">
      <c r="A806" s="55">
        <f>+'INFO ENEL'!A794</f>
        <v>789</v>
      </c>
      <c r="B806" s="121" t="str">
        <f>+INDEX($B$8:$B$15,MATCH(L806,$L$8:$L$15,0))</f>
        <v>SICODI</v>
      </c>
      <c r="C806" s="56" t="str">
        <f>+'INFO ENEL'!B794</f>
        <v>Lima</v>
      </c>
      <c r="D806" s="56" t="str">
        <f>+'INFO ENEL'!D794</f>
        <v>Lima</v>
      </c>
      <c r="E806" s="56" t="str">
        <f>+'INFO ENEL'!D794</f>
        <v>Lima</v>
      </c>
      <c r="F806" s="50">
        <f>+'INFO ENEL'!E794</f>
        <v>0</v>
      </c>
      <c r="G806" s="56" t="str">
        <f>+'INFO ENEL'!L794</f>
        <v>BT</v>
      </c>
      <c r="H806" s="57">
        <f>+'INFO ENEL'!M794</f>
        <v>22.79</v>
      </c>
      <c r="I806" s="56">
        <f>+'INFO ENEL'!N794</f>
        <v>11</v>
      </c>
      <c r="J806" s="56" t="str">
        <f>+'INFO ENEL'!O794</f>
        <v>Poste</v>
      </c>
      <c r="K806" s="56" t="str">
        <f>+'INFO ENEL'!P794</f>
        <v>Concreto</v>
      </c>
      <c r="L806" s="56" t="str">
        <f>+'INFO ENEL'!Q794</f>
        <v>PPC40</v>
      </c>
      <c r="M806" s="55" t="str">
        <f>+IF(ISERROR(INDEX('Estructuras de Acero y Concreto'!$C$6:$C$577,MATCH(L806,'Estructuras de Acero y Concreto'!$D$6:$D$577,0)))=FALSE,INDEX('Estructuras de Acero y Concreto'!$C$6:$C$577,MATCH(L806,'Estructuras de Acero y Concreto'!$D$6:$D$577,0)),IF(ISERROR(INDEX('Estructuras de Madera'!$C$5:$C$122,MATCH(L806,'Estructuras de Madera'!$D$5:$D$122,0)))=FALSE,INDEX('Estructuras de Madera'!$C$5:$C$122,MATCH(L806,'Estructuras de Madera'!$D$5:$D$122,0)),INDEX(SICODI!$G$3:$G$2404,MATCH(L806,SICODI!$G$3:$G$2404,0))))</f>
        <v>PPC40</v>
      </c>
      <c r="N806" s="121" t="str">
        <f>+IF(ISERROR(VLOOKUP(M806,'Resumen de precios LLTT'!$C$17:$D$3071,2,FALSE))=FALSE,VLOOKUP(M806,'Resumen de precios LLTT'!$C$17:$D$3071,2,FALSE),VLOOKUP(M806,SICODI!$G$3:$J$2404,2,FALSE))</f>
        <v>POSTE DE CONCRETO ARMADO PARA A. P. 11/200/120/285</v>
      </c>
      <c r="O806" s="58">
        <f>+IF(ISERROR(VLOOKUP(M806,'Resumen de precios LLTT'!$C$17:$G$3071,5,FALSE))=FALSE,VLOOKUP(M806,'Resumen de precios LLTT'!$C$17:$G$3071,5,FALSE),VLOOKUP(M806,SICODI!$G$3:$J$2404,4,FALSE))</f>
        <v>206.03</v>
      </c>
      <c r="P806" s="16">
        <f t="shared" si="114"/>
        <v>0.77</v>
      </c>
      <c r="Q806" s="78">
        <f t="shared" si="115"/>
        <v>364.67310000000003</v>
      </c>
      <c r="R806" s="56">
        <v>0</v>
      </c>
      <c r="S806" s="16">
        <f t="shared" si="116"/>
        <v>7.2000000000000008E-2</v>
      </c>
      <c r="T806" s="79">
        <f t="shared" si="117"/>
        <v>2.1880386000000005</v>
      </c>
      <c r="U806" s="80">
        <f t="shared" si="118"/>
        <v>0.2</v>
      </c>
      <c r="V806" s="81">
        <f t="shared" si="119"/>
        <v>0.43760772000000014</v>
      </c>
      <c r="W806" s="79">
        <f t="shared" si="120"/>
        <v>0.14725336301388503</v>
      </c>
      <c r="X806" s="60">
        <f t="shared" si="121"/>
        <v>0.1</v>
      </c>
      <c r="Y806" s="56">
        <f>+'INFO ENEL'!R794</f>
        <v>4</v>
      </c>
      <c r="Z806" s="59">
        <f t="shared" si="122"/>
        <v>0.4</v>
      </c>
    </row>
    <row r="807" spans="1:26" s="90" customFormat="1" ht="15" customHeight="1" x14ac:dyDescent="0.25">
      <c r="A807" s="55">
        <f>+'INFO ENEL'!A795</f>
        <v>790</v>
      </c>
      <c r="B807" s="121" t="str">
        <f>+INDEX($B$8:$B$15,MATCH(L807,$L$8:$L$15,0))</f>
        <v>SICODI</v>
      </c>
      <c r="C807" s="56" t="str">
        <f>+'INFO ENEL'!B795</f>
        <v>Lima</v>
      </c>
      <c r="D807" s="56" t="str">
        <f>+'INFO ENEL'!D795</f>
        <v>Lima</v>
      </c>
      <c r="E807" s="56" t="str">
        <f>+'INFO ENEL'!D795</f>
        <v>Lima</v>
      </c>
      <c r="F807" s="50">
        <f>+'INFO ENEL'!E795</f>
        <v>0</v>
      </c>
      <c r="G807" s="56" t="str">
        <f>+'INFO ENEL'!L795</f>
        <v>BT</v>
      </c>
      <c r="H807" s="57">
        <f>+'INFO ENEL'!M795</f>
        <v>36.07</v>
      </c>
      <c r="I807" s="56">
        <f>+'INFO ENEL'!N795</f>
        <v>11</v>
      </c>
      <c r="J807" s="56" t="str">
        <f>+'INFO ENEL'!O795</f>
        <v>Poste</v>
      </c>
      <c r="K807" s="56" t="str">
        <f>+'INFO ENEL'!P795</f>
        <v>Concreto</v>
      </c>
      <c r="L807" s="56" t="str">
        <f>+'INFO ENEL'!Q795</f>
        <v>PPC40</v>
      </c>
      <c r="M807" s="55" t="str">
        <f>+IF(ISERROR(INDEX('Estructuras de Acero y Concreto'!$C$6:$C$577,MATCH(L807,'Estructuras de Acero y Concreto'!$D$6:$D$577,0)))=FALSE,INDEX('Estructuras de Acero y Concreto'!$C$6:$C$577,MATCH(L807,'Estructuras de Acero y Concreto'!$D$6:$D$577,0)),IF(ISERROR(INDEX('Estructuras de Madera'!$C$5:$C$122,MATCH(L807,'Estructuras de Madera'!$D$5:$D$122,0)))=FALSE,INDEX('Estructuras de Madera'!$C$5:$C$122,MATCH(L807,'Estructuras de Madera'!$D$5:$D$122,0)),INDEX(SICODI!$G$3:$G$2404,MATCH(L807,SICODI!$G$3:$G$2404,0))))</f>
        <v>PPC40</v>
      </c>
      <c r="N807" s="121" t="str">
        <f>+IF(ISERROR(VLOOKUP(M807,'Resumen de precios LLTT'!$C$17:$D$3071,2,FALSE))=FALSE,VLOOKUP(M807,'Resumen de precios LLTT'!$C$17:$D$3071,2,FALSE),VLOOKUP(M807,SICODI!$G$3:$J$2404,2,FALSE))</f>
        <v>POSTE DE CONCRETO ARMADO PARA A. P. 11/200/120/285</v>
      </c>
      <c r="O807" s="58">
        <f>+IF(ISERROR(VLOOKUP(M807,'Resumen de precios LLTT'!$C$17:$G$3071,5,FALSE))=FALSE,VLOOKUP(M807,'Resumen de precios LLTT'!$C$17:$G$3071,5,FALSE),VLOOKUP(M807,SICODI!$G$3:$J$2404,4,FALSE))</f>
        <v>206.03</v>
      </c>
      <c r="P807" s="16">
        <f t="shared" si="114"/>
        <v>0.77</v>
      </c>
      <c r="Q807" s="78">
        <f t="shared" si="115"/>
        <v>364.67310000000003</v>
      </c>
      <c r="R807" s="56">
        <v>0</v>
      </c>
      <c r="S807" s="16">
        <f t="shared" si="116"/>
        <v>7.2000000000000008E-2</v>
      </c>
      <c r="T807" s="79">
        <f t="shared" si="117"/>
        <v>2.1880386000000005</v>
      </c>
      <c r="U807" s="80">
        <f t="shared" si="118"/>
        <v>0.2</v>
      </c>
      <c r="V807" s="81">
        <f t="shared" si="119"/>
        <v>0.43760772000000014</v>
      </c>
      <c r="W807" s="79">
        <f t="shared" si="120"/>
        <v>0.14725336301388503</v>
      </c>
      <c r="X807" s="60">
        <f t="shared" si="121"/>
        <v>0.1</v>
      </c>
      <c r="Y807" s="56">
        <f>+'INFO ENEL'!R795</f>
        <v>4</v>
      </c>
      <c r="Z807" s="59">
        <f t="shared" si="122"/>
        <v>0.4</v>
      </c>
    </row>
    <row r="808" spans="1:26" s="90" customFormat="1" ht="15" customHeight="1" x14ac:dyDescent="0.25">
      <c r="A808" s="55">
        <f>+'INFO ENEL'!A796</f>
        <v>791</v>
      </c>
      <c r="B808" s="121" t="str">
        <f>+INDEX($B$8:$B$15,MATCH(L808,$L$8:$L$15,0))</f>
        <v>SICODI</v>
      </c>
      <c r="C808" s="56" t="str">
        <f>+'INFO ENEL'!B796</f>
        <v>Lima</v>
      </c>
      <c r="D808" s="56" t="str">
        <f>+'INFO ENEL'!D796</f>
        <v>Lima</v>
      </c>
      <c r="E808" s="56" t="str">
        <f>+'INFO ENEL'!D796</f>
        <v>Lima</v>
      </c>
      <c r="F808" s="50">
        <f>+'INFO ENEL'!E796</f>
        <v>0</v>
      </c>
      <c r="G808" s="56" t="str">
        <f>+'INFO ENEL'!L796</f>
        <v>BT</v>
      </c>
      <c r="H808" s="57">
        <f>+'INFO ENEL'!M796</f>
        <v>38.950000000000003</v>
      </c>
      <c r="I808" s="56">
        <f>+'INFO ENEL'!N796</f>
        <v>11</v>
      </c>
      <c r="J808" s="56" t="str">
        <f>+'INFO ENEL'!O796</f>
        <v>Poste</v>
      </c>
      <c r="K808" s="56" t="str">
        <f>+'INFO ENEL'!P796</f>
        <v>Concreto</v>
      </c>
      <c r="L808" s="56" t="str">
        <f>+'INFO ENEL'!Q796</f>
        <v>PPC40</v>
      </c>
      <c r="M808" s="55" t="str">
        <f>+IF(ISERROR(INDEX('Estructuras de Acero y Concreto'!$C$6:$C$577,MATCH(L808,'Estructuras de Acero y Concreto'!$D$6:$D$577,0)))=FALSE,INDEX('Estructuras de Acero y Concreto'!$C$6:$C$577,MATCH(L808,'Estructuras de Acero y Concreto'!$D$6:$D$577,0)),IF(ISERROR(INDEX('Estructuras de Madera'!$C$5:$C$122,MATCH(L808,'Estructuras de Madera'!$D$5:$D$122,0)))=FALSE,INDEX('Estructuras de Madera'!$C$5:$C$122,MATCH(L808,'Estructuras de Madera'!$D$5:$D$122,0)),INDEX(SICODI!$G$3:$G$2404,MATCH(L808,SICODI!$G$3:$G$2404,0))))</f>
        <v>PPC40</v>
      </c>
      <c r="N808" s="121" t="str">
        <f>+IF(ISERROR(VLOOKUP(M808,'Resumen de precios LLTT'!$C$17:$D$3071,2,FALSE))=FALSE,VLOOKUP(M808,'Resumen de precios LLTT'!$C$17:$D$3071,2,FALSE),VLOOKUP(M808,SICODI!$G$3:$J$2404,2,FALSE))</f>
        <v>POSTE DE CONCRETO ARMADO PARA A. P. 11/200/120/285</v>
      </c>
      <c r="O808" s="58">
        <f>+IF(ISERROR(VLOOKUP(M808,'Resumen de precios LLTT'!$C$17:$G$3071,5,FALSE))=FALSE,VLOOKUP(M808,'Resumen de precios LLTT'!$C$17:$G$3071,5,FALSE),VLOOKUP(M808,SICODI!$G$3:$J$2404,4,FALSE))</f>
        <v>206.03</v>
      </c>
      <c r="P808" s="16">
        <f t="shared" si="114"/>
        <v>0.77</v>
      </c>
      <c r="Q808" s="78">
        <f t="shared" si="115"/>
        <v>364.67310000000003</v>
      </c>
      <c r="R808" s="56">
        <v>0</v>
      </c>
      <c r="S808" s="16">
        <f t="shared" si="116"/>
        <v>7.2000000000000008E-2</v>
      </c>
      <c r="T808" s="79">
        <f t="shared" si="117"/>
        <v>2.1880386000000005</v>
      </c>
      <c r="U808" s="80">
        <f t="shared" si="118"/>
        <v>0.2</v>
      </c>
      <c r="V808" s="81">
        <f t="shared" si="119"/>
        <v>0.43760772000000014</v>
      </c>
      <c r="W808" s="79">
        <f t="shared" si="120"/>
        <v>0.14725336301388503</v>
      </c>
      <c r="X808" s="60">
        <f t="shared" si="121"/>
        <v>0.1</v>
      </c>
      <c r="Y808" s="56">
        <f>+'INFO ENEL'!R796</f>
        <v>4</v>
      </c>
      <c r="Z808" s="59">
        <f t="shared" si="122"/>
        <v>0.4</v>
      </c>
    </row>
    <row r="809" spans="1:26" s="90" customFormat="1" ht="15" customHeight="1" x14ac:dyDescent="0.25">
      <c r="A809" s="55">
        <f>+'INFO ENEL'!A797</f>
        <v>792</v>
      </c>
      <c r="B809" s="121" t="str">
        <f>+INDEX($B$8:$B$15,MATCH(L809,$L$8:$L$15,0))</f>
        <v>SICODI</v>
      </c>
      <c r="C809" s="56" t="str">
        <f>+'INFO ENEL'!B797</f>
        <v>Lima</v>
      </c>
      <c r="D809" s="56" t="str">
        <f>+'INFO ENEL'!D797</f>
        <v>Lima</v>
      </c>
      <c r="E809" s="56" t="str">
        <f>+'INFO ENEL'!D797</f>
        <v>Lima</v>
      </c>
      <c r="F809" s="50">
        <f>+'INFO ENEL'!E797</f>
        <v>0</v>
      </c>
      <c r="G809" s="56" t="str">
        <f>+'INFO ENEL'!L797</f>
        <v>BT</v>
      </c>
      <c r="H809" s="57">
        <f>+'INFO ENEL'!M797</f>
        <v>42.54</v>
      </c>
      <c r="I809" s="56">
        <f>+'INFO ENEL'!N797</f>
        <v>11</v>
      </c>
      <c r="J809" s="56" t="str">
        <f>+'INFO ENEL'!O797</f>
        <v>Poste</v>
      </c>
      <c r="K809" s="56" t="str">
        <f>+'INFO ENEL'!P797</f>
        <v>Concreto</v>
      </c>
      <c r="L809" s="56" t="str">
        <f>+'INFO ENEL'!Q797</f>
        <v>PPC40</v>
      </c>
      <c r="M809" s="55" t="str">
        <f>+IF(ISERROR(INDEX('Estructuras de Acero y Concreto'!$C$6:$C$577,MATCH(L809,'Estructuras de Acero y Concreto'!$D$6:$D$577,0)))=FALSE,INDEX('Estructuras de Acero y Concreto'!$C$6:$C$577,MATCH(L809,'Estructuras de Acero y Concreto'!$D$6:$D$577,0)),IF(ISERROR(INDEX('Estructuras de Madera'!$C$5:$C$122,MATCH(L809,'Estructuras de Madera'!$D$5:$D$122,0)))=FALSE,INDEX('Estructuras de Madera'!$C$5:$C$122,MATCH(L809,'Estructuras de Madera'!$D$5:$D$122,0)),INDEX(SICODI!$G$3:$G$2404,MATCH(L809,SICODI!$G$3:$G$2404,0))))</f>
        <v>PPC40</v>
      </c>
      <c r="N809" s="121" t="str">
        <f>+IF(ISERROR(VLOOKUP(M809,'Resumen de precios LLTT'!$C$17:$D$3071,2,FALSE))=FALSE,VLOOKUP(M809,'Resumen de precios LLTT'!$C$17:$D$3071,2,FALSE),VLOOKUP(M809,SICODI!$G$3:$J$2404,2,FALSE))</f>
        <v>POSTE DE CONCRETO ARMADO PARA A. P. 11/200/120/285</v>
      </c>
      <c r="O809" s="58">
        <f>+IF(ISERROR(VLOOKUP(M809,'Resumen de precios LLTT'!$C$17:$G$3071,5,FALSE))=FALSE,VLOOKUP(M809,'Resumen de precios LLTT'!$C$17:$G$3071,5,FALSE),VLOOKUP(M809,SICODI!$G$3:$J$2404,4,FALSE))</f>
        <v>206.03</v>
      </c>
      <c r="P809" s="16">
        <f t="shared" si="114"/>
        <v>0.77</v>
      </c>
      <c r="Q809" s="78">
        <f t="shared" si="115"/>
        <v>364.67310000000003</v>
      </c>
      <c r="R809" s="56">
        <v>0</v>
      </c>
      <c r="S809" s="16">
        <f t="shared" si="116"/>
        <v>7.2000000000000008E-2</v>
      </c>
      <c r="T809" s="79">
        <f t="shared" si="117"/>
        <v>2.1880386000000005</v>
      </c>
      <c r="U809" s="80">
        <f t="shared" si="118"/>
        <v>0.2</v>
      </c>
      <c r="V809" s="81">
        <f t="shared" si="119"/>
        <v>0.43760772000000014</v>
      </c>
      <c r="W809" s="79">
        <f t="shared" si="120"/>
        <v>0.14725336301388503</v>
      </c>
      <c r="X809" s="60">
        <f t="shared" si="121"/>
        <v>0.1</v>
      </c>
      <c r="Y809" s="56">
        <f>+'INFO ENEL'!R797</f>
        <v>4</v>
      </c>
      <c r="Z809" s="59">
        <f t="shared" si="122"/>
        <v>0.4</v>
      </c>
    </row>
    <row r="810" spans="1:26" s="90" customFormat="1" ht="15" customHeight="1" x14ac:dyDescent="0.25">
      <c r="A810" s="55">
        <f>+'INFO ENEL'!A798</f>
        <v>793</v>
      </c>
      <c r="B810" s="121" t="str">
        <f>+INDEX($B$8:$B$15,MATCH(L810,$L$8:$L$15,0))</f>
        <v>SICODI</v>
      </c>
      <c r="C810" s="56" t="str">
        <f>+'INFO ENEL'!B798</f>
        <v>Lima</v>
      </c>
      <c r="D810" s="56" t="str">
        <f>+'INFO ENEL'!D798</f>
        <v>Lima</v>
      </c>
      <c r="E810" s="56" t="str">
        <f>+'INFO ENEL'!D798</f>
        <v>Lima</v>
      </c>
      <c r="F810" s="50">
        <f>+'INFO ENEL'!E798</f>
        <v>0</v>
      </c>
      <c r="G810" s="56" t="str">
        <f>+'INFO ENEL'!L798</f>
        <v>BT</v>
      </c>
      <c r="H810" s="57">
        <f>+'INFO ENEL'!M798</f>
        <v>31.2</v>
      </c>
      <c r="I810" s="56">
        <f>+'INFO ENEL'!N798</f>
        <v>11</v>
      </c>
      <c r="J810" s="56" t="str">
        <f>+'INFO ENEL'!O798</f>
        <v>Poste</v>
      </c>
      <c r="K810" s="56" t="str">
        <f>+'INFO ENEL'!P798</f>
        <v>Concreto</v>
      </c>
      <c r="L810" s="56" t="str">
        <f>+'INFO ENEL'!Q798</f>
        <v>PPC40</v>
      </c>
      <c r="M810" s="55" t="str">
        <f>+IF(ISERROR(INDEX('Estructuras de Acero y Concreto'!$C$6:$C$577,MATCH(L810,'Estructuras de Acero y Concreto'!$D$6:$D$577,0)))=FALSE,INDEX('Estructuras de Acero y Concreto'!$C$6:$C$577,MATCH(L810,'Estructuras de Acero y Concreto'!$D$6:$D$577,0)),IF(ISERROR(INDEX('Estructuras de Madera'!$C$5:$C$122,MATCH(L810,'Estructuras de Madera'!$D$5:$D$122,0)))=FALSE,INDEX('Estructuras de Madera'!$C$5:$C$122,MATCH(L810,'Estructuras de Madera'!$D$5:$D$122,0)),INDEX(SICODI!$G$3:$G$2404,MATCH(L810,SICODI!$G$3:$G$2404,0))))</f>
        <v>PPC40</v>
      </c>
      <c r="N810" s="121" t="str">
        <f>+IF(ISERROR(VLOOKUP(M810,'Resumen de precios LLTT'!$C$17:$D$3071,2,FALSE))=FALSE,VLOOKUP(M810,'Resumen de precios LLTT'!$C$17:$D$3071,2,FALSE),VLOOKUP(M810,SICODI!$G$3:$J$2404,2,FALSE))</f>
        <v>POSTE DE CONCRETO ARMADO PARA A. P. 11/200/120/285</v>
      </c>
      <c r="O810" s="58">
        <f>+IF(ISERROR(VLOOKUP(M810,'Resumen de precios LLTT'!$C$17:$G$3071,5,FALSE))=FALSE,VLOOKUP(M810,'Resumen de precios LLTT'!$C$17:$G$3071,5,FALSE),VLOOKUP(M810,SICODI!$G$3:$J$2404,4,FALSE))</f>
        <v>206.03</v>
      </c>
      <c r="P810" s="16">
        <f t="shared" si="114"/>
        <v>0.77</v>
      </c>
      <c r="Q810" s="78">
        <f t="shared" si="115"/>
        <v>364.67310000000003</v>
      </c>
      <c r="R810" s="56">
        <v>0</v>
      </c>
      <c r="S810" s="16">
        <f t="shared" si="116"/>
        <v>7.2000000000000008E-2</v>
      </c>
      <c r="T810" s="79">
        <f t="shared" si="117"/>
        <v>2.1880386000000005</v>
      </c>
      <c r="U810" s="80">
        <f t="shared" si="118"/>
        <v>0.2</v>
      </c>
      <c r="V810" s="81">
        <f t="shared" si="119"/>
        <v>0.43760772000000014</v>
      </c>
      <c r="W810" s="79">
        <f t="shared" si="120"/>
        <v>0.14725336301388503</v>
      </c>
      <c r="X810" s="60">
        <f t="shared" si="121"/>
        <v>0.1</v>
      </c>
      <c r="Y810" s="56">
        <f>+'INFO ENEL'!R798</f>
        <v>4</v>
      </c>
      <c r="Z810" s="59">
        <f t="shared" si="122"/>
        <v>0.4</v>
      </c>
    </row>
    <row r="811" spans="1:26" s="90" customFormat="1" ht="15" customHeight="1" x14ac:dyDescent="0.25">
      <c r="A811" s="55">
        <f>+'INFO ENEL'!A799</f>
        <v>794</v>
      </c>
      <c r="B811" s="121" t="str">
        <f>+INDEX($B$8:$B$15,MATCH(L811,$L$8:$L$15,0))</f>
        <v>SICODI</v>
      </c>
      <c r="C811" s="56" t="str">
        <f>+'INFO ENEL'!B799</f>
        <v>Lima</v>
      </c>
      <c r="D811" s="56" t="str">
        <f>+'INFO ENEL'!D799</f>
        <v>Lima</v>
      </c>
      <c r="E811" s="56" t="str">
        <f>+'INFO ENEL'!D799</f>
        <v>Lima</v>
      </c>
      <c r="F811" s="50">
        <f>+'INFO ENEL'!E799</f>
        <v>0</v>
      </c>
      <c r="G811" s="56" t="str">
        <f>+'INFO ENEL'!L799</f>
        <v>BT</v>
      </c>
      <c r="H811" s="57">
        <f>+'INFO ENEL'!M799</f>
        <v>31.52</v>
      </c>
      <c r="I811" s="56">
        <f>+'INFO ENEL'!N799</f>
        <v>11</v>
      </c>
      <c r="J811" s="56" t="str">
        <f>+'INFO ENEL'!O799</f>
        <v>Poste</v>
      </c>
      <c r="K811" s="56" t="str">
        <f>+'INFO ENEL'!P799</f>
        <v>Concreto</v>
      </c>
      <c r="L811" s="56" t="str">
        <f>+'INFO ENEL'!Q799</f>
        <v>PPC40</v>
      </c>
      <c r="M811" s="55" t="str">
        <f>+IF(ISERROR(INDEX('Estructuras de Acero y Concreto'!$C$6:$C$577,MATCH(L811,'Estructuras de Acero y Concreto'!$D$6:$D$577,0)))=FALSE,INDEX('Estructuras de Acero y Concreto'!$C$6:$C$577,MATCH(L811,'Estructuras de Acero y Concreto'!$D$6:$D$577,0)),IF(ISERROR(INDEX('Estructuras de Madera'!$C$5:$C$122,MATCH(L811,'Estructuras de Madera'!$D$5:$D$122,0)))=FALSE,INDEX('Estructuras de Madera'!$C$5:$C$122,MATCH(L811,'Estructuras de Madera'!$D$5:$D$122,0)),INDEX(SICODI!$G$3:$G$2404,MATCH(L811,SICODI!$G$3:$G$2404,0))))</f>
        <v>PPC40</v>
      </c>
      <c r="N811" s="121" t="str">
        <f>+IF(ISERROR(VLOOKUP(M811,'Resumen de precios LLTT'!$C$17:$D$3071,2,FALSE))=FALSE,VLOOKUP(M811,'Resumen de precios LLTT'!$C$17:$D$3071,2,FALSE),VLOOKUP(M811,SICODI!$G$3:$J$2404,2,FALSE))</f>
        <v>POSTE DE CONCRETO ARMADO PARA A. P. 11/200/120/285</v>
      </c>
      <c r="O811" s="58">
        <f>+IF(ISERROR(VLOOKUP(M811,'Resumen de precios LLTT'!$C$17:$G$3071,5,FALSE))=FALSE,VLOOKUP(M811,'Resumen de precios LLTT'!$C$17:$G$3071,5,FALSE),VLOOKUP(M811,SICODI!$G$3:$J$2404,4,FALSE))</f>
        <v>206.03</v>
      </c>
      <c r="P811" s="16">
        <f t="shared" si="114"/>
        <v>0.77</v>
      </c>
      <c r="Q811" s="78">
        <f t="shared" si="115"/>
        <v>364.67310000000003</v>
      </c>
      <c r="R811" s="56">
        <v>0</v>
      </c>
      <c r="S811" s="16">
        <f t="shared" si="116"/>
        <v>7.2000000000000008E-2</v>
      </c>
      <c r="T811" s="79">
        <f t="shared" si="117"/>
        <v>2.1880386000000005</v>
      </c>
      <c r="U811" s="80">
        <f t="shared" si="118"/>
        <v>0.2</v>
      </c>
      <c r="V811" s="81">
        <f t="shared" si="119"/>
        <v>0.43760772000000014</v>
      </c>
      <c r="W811" s="79">
        <f t="shared" si="120"/>
        <v>0.14725336301388503</v>
      </c>
      <c r="X811" s="60">
        <f t="shared" si="121"/>
        <v>0.1</v>
      </c>
      <c r="Y811" s="56">
        <f>+'INFO ENEL'!R799</f>
        <v>4</v>
      </c>
      <c r="Z811" s="59">
        <f t="shared" si="122"/>
        <v>0.4</v>
      </c>
    </row>
    <row r="812" spans="1:26" s="90" customFormat="1" ht="15" customHeight="1" x14ac:dyDescent="0.25">
      <c r="A812" s="55">
        <f>+'INFO ENEL'!A800</f>
        <v>795</v>
      </c>
      <c r="B812" s="121" t="str">
        <f>+INDEX($B$8:$B$15,MATCH(L812,$L$8:$L$15,0))</f>
        <v>SICODI</v>
      </c>
      <c r="C812" s="56" t="str">
        <f>+'INFO ENEL'!B800</f>
        <v>Lima</v>
      </c>
      <c r="D812" s="56" t="str">
        <f>+'INFO ENEL'!D800</f>
        <v>Lima</v>
      </c>
      <c r="E812" s="56" t="str">
        <f>+'INFO ENEL'!D800</f>
        <v>Lima</v>
      </c>
      <c r="F812" s="50">
        <f>+'INFO ENEL'!E800</f>
        <v>0</v>
      </c>
      <c r="G812" s="56" t="str">
        <f>+'INFO ENEL'!L800</f>
        <v>BT</v>
      </c>
      <c r="H812" s="57">
        <f>+'INFO ENEL'!M800</f>
        <v>25.42</v>
      </c>
      <c r="I812" s="56">
        <f>+'INFO ENEL'!N800</f>
        <v>11</v>
      </c>
      <c r="J812" s="56" t="str">
        <f>+'INFO ENEL'!O800</f>
        <v>Poste</v>
      </c>
      <c r="K812" s="56" t="str">
        <f>+'INFO ENEL'!P800</f>
        <v>Concreto</v>
      </c>
      <c r="L812" s="56" t="str">
        <f>+'INFO ENEL'!Q800</f>
        <v>PPC40</v>
      </c>
      <c r="M812" s="55" t="str">
        <f>+IF(ISERROR(INDEX('Estructuras de Acero y Concreto'!$C$6:$C$577,MATCH(L812,'Estructuras de Acero y Concreto'!$D$6:$D$577,0)))=FALSE,INDEX('Estructuras de Acero y Concreto'!$C$6:$C$577,MATCH(L812,'Estructuras de Acero y Concreto'!$D$6:$D$577,0)),IF(ISERROR(INDEX('Estructuras de Madera'!$C$5:$C$122,MATCH(L812,'Estructuras de Madera'!$D$5:$D$122,0)))=FALSE,INDEX('Estructuras de Madera'!$C$5:$C$122,MATCH(L812,'Estructuras de Madera'!$D$5:$D$122,0)),INDEX(SICODI!$G$3:$G$2404,MATCH(L812,SICODI!$G$3:$G$2404,0))))</f>
        <v>PPC40</v>
      </c>
      <c r="N812" s="121" t="str">
        <f>+IF(ISERROR(VLOOKUP(M812,'Resumen de precios LLTT'!$C$17:$D$3071,2,FALSE))=FALSE,VLOOKUP(M812,'Resumen de precios LLTT'!$C$17:$D$3071,2,FALSE),VLOOKUP(M812,SICODI!$G$3:$J$2404,2,FALSE))</f>
        <v>POSTE DE CONCRETO ARMADO PARA A. P. 11/200/120/285</v>
      </c>
      <c r="O812" s="58">
        <f>+IF(ISERROR(VLOOKUP(M812,'Resumen de precios LLTT'!$C$17:$G$3071,5,FALSE))=FALSE,VLOOKUP(M812,'Resumen de precios LLTT'!$C$17:$G$3071,5,FALSE),VLOOKUP(M812,SICODI!$G$3:$J$2404,4,FALSE))</f>
        <v>206.03</v>
      </c>
      <c r="P812" s="16">
        <f t="shared" si="114"/>
        <v>0.77</v>
      </c>
      <c r="Q812" s="78">
        <f t="shared" si="115"/>
        <v>364.67310000000003</v>
      </c>
      <c r="R812" s="56">
        <v>0</v>
      </c>
      <c r="S812" s="16">
        <f t="shared" si="116"/>
        <v>7.2000000000000008E-2</v>
      </c>
      <c r="T812" s="79">
        <f t="shared" si="117"/>
        <v>2.1880386000000005</v>
      </c>
      <c r="U812" s="80">
        <f t="shared" si="118"/>
        <v>0.2</v>
      </c>
      <c r="V812" s="81">
        <f t="shared" si="119"/>
        <v>0.43760772000000014</v>
      </c>
      <c r="W812" s="79">
        <f t="shared" si="120"/>
        <v>0.14725336301388503</v>
      </c>
      <c r="X812" s="60">
        <f t="shared" si="121"/>
        <v>0.1</v>
      </c>
      <c r="Y812" s="56">
        <f>+'INFO ENEL'!R800</f>
        <v>4</v>
      </c>
      <c r="Z812" s="59">
        <f t="shared" si="122"/>
        <v>0.4</v>
      </c>
    </row>
    <row r="813" spans="1:26" s="90" customFormat="1" ht="15" customHeight="1" x14ac:dyDescent="0.25">
      <c r="A813" s="55">
        <f>+'INFO ENEL'!A801</f>
        <v>796</v>
      </c>
      <c r="B813" s="121" t="str">
        <f>+INDEX($B$8:$B$15,MATCH(L813,$L$8:$L$15,0))</f>
        <v>SICODI</v>
      </c>
      <c r="C813" s="56" t="str">
        <f>+'INFO ENEL'!B801</f>
        <v>Lima</v>
      </c>
      <c r="D813" s="56" t="str">
        <f>+'INFO ENEL'!D801</f>
        <v>Lima</v>
      </c>
      <c r="E813" s="56" t="str">
        <f>+'INFO ENEL'!D801</f>
        <v>Lima</v>
      </c>
      <c r="F813" s="50">
        <f>+'INFO ENEL'!E801</f>
        <v>0</v>
      </c>
      <c r="G813" s="56" t="str">
        <f>+'INFO ENEL'!L801</f>
        <v>BT</v>
      </c>
      <c r="H813" s="57">
        <f>+'INFO ENEL'!M801</f>
        <v>22.64</v>
      </c>
      <c r="I813" s="56">
        <f>+'INFO ENEL'!N801</f>
        <v>11</v>
      </c>
      <c r="J813" s="56" t="str">
        <f>+'INFO ENEL'!O801</f>
        <v>Poste</v>
      </c>
      <c r="K813" s="56" t="str">
        <f>+'INFO ENEL'!P801</f>
        <v>Concreto</v>
      </c>
      <c r="L813" s="56" t="str">
        <f>+'INFO ENEL'!Q801</f>
        <v>PPC40</v>
      </c>
      <c r="M813" s="55" t="str">
        <f>+IF(ISERROR(INDEX('Estructuras de Acero y Concreto'!$C$6:$C$577,MATCH(L813,'Estructuras de Acero y Concreto'!$D$6:$D$577,0)))=FALSE,INDEX('Estructuras de Acero y Concreto'!$C$6:$C$577,MATCH(L813,'Estructuras de Acero y Concreto'!$D$6:$D$577,0)),IF(ISERROR(INDEX('Estructuras de Madera'!$C$5:$C$122,MATCH(L813,'Estructuras de Madera'!$D$5:$D$122,0)))=FALSE,INDEX('Estructuras de Madera'!$C$5:$C$122,MATCH(L813,'Estructuras de Madera'!$D$5:$D$122,0)),INDEX(SICODI!$G$3:$G$2404,MATCH(L813,SICODI!$G$3:$G$2404,0))))</f>
        <v>PPC40</v>
      </c>
      <c r="N813" s="121" t="str">
        <f>+IF(ISERROR(VLOOKUP(M813,'Resumen de precios LLTT'!$C$17:$D$3071,2,FALSE))=FALSE,VLOOKUP(M813,'Resumen de precios LLTT'!$C$17:$D$3071,2,FALSE),VLOOKUP(M813,SICODI!$G$3:$J$2404,2,FALSE))</f>
        <v>POSTE DE CONCRETO ARMADO PARA A. P. 11/200/120/285</v>
      </c>
      <c r="O813" s="58">
        <f>+IF(ISERROR(VLOOKUP(M813,'Resumen de precios LLTT'!$C$17:$G$3071,5,FALSE))=FALSE,VLOOKUP(M813,'Resumen de precios LLTT'!$C$17:$G$3071,5,FALSE),VLOOKUP(M813,SICODI!$G$3:$J$2404,4,FALSE))</f>
        <v>206.03</v>
      </c>
      <c r="P813" s="16">
        <f t="shared" si="114"/>
        <v>0.77</v>
      </c>
      <c r="Q813" s="78">
        <f t="shared" si="115"/>
        <v>364.67310000000003</v>
      </c>
      <c r="R813" s="56">
        <v>0</v>
      </c>
      <c r="S813" s="16">
        <f t="shared" si="116"/>
        <v>7.2000000000000008E-2</v>
      </c>
      <c r="T813" s="79">
        <f t="shared" si="117"/>
        <v>2.1880386000000005</v>
      </c>
      <c r="U813" s="80">
        <f t="shared" si="118"/>
        <v>0.2</v>
      </c>
      <c r="V813" s="81">
        <f t="shared" si="119"/>
        <v>0.43760772000000014</v>
      </c>
      <c r="W813" s="79">
        <f t="shared" si="120"/>
        <v>0.14725336301388503</v>
      </c>
      <c r="X813" s="60">
        <f t="shared" si="121"/>
        <v>0.1</v>
      </c>
      <c r="Y813" s="56">
        <f>+'INFO ENEL'!R801</f>
        <v>4</v>
      </c>
      <c r="Z813" s="59">
        <f t="shared" si="122"/>
        <v>0.4</v>
      </c>
    </row>
    <row r="814" spans="1:26" s="90" customFormat="1" ht="15" customHeight="1" x14ac:dyDescent="0.25">
      <c r="A814" s="55">
        <f>+'INFO ENEL'!A802</f>
        <v>797</v>
      </c>
      <c r="B814" s="121" t="str">
        <f>+INDEX($B$8:$B$15,MATCH(L814,$L$8:$L$15,0))</f>
        <v>SICODI</v>
      </c>
      <c r="C814" s="56" t="str">
        <f>+'INFO ENEL'!B802</f>
        <v>Lima</v>
      </c>
      <c r="D814" s="56" t="str">
        <f>+'INFO ENEL'!D802</f>
        <v>Lima</v>
      </c>
      <c r="E814" s="56" t="str">
        <f>+'INFO ENEL'!D802</f>
        <v>Lima</v>
      </c>
      <c r="F814" s="50">
        <f>+'INFO ENEL'!E802</f>
        <v>0</v>
      </c>
      <c r="G814" s="56" t="str">
        <f>+'INFO ENEL'!L802</f>
        <v>BT</v>
      </c>
      <c r="H814" s="57">
        <f>+'INFO ENEL'!M802</f>
        <v>35.630000000000003</v>
      </c>
      <c r="I814" s="56">
        <f>+'INFO ENEL'!N802</f>
        <v>11</v>
      </c>
      <c r="J814" s="56" t="str">
        <f>+'INFO ENEL'!O802</f>
        <v>Poste</v>
      </c>
      <c r="K814" s="56" t="str">
        <f>+'INFO ENEL'!P802</f>
        <v>Concreto</v>
      </c>
      <c r="L814" s="56" t="str">
        <f>+'INFO ENEL'!Q802</f>
        <v>PPC40</v>
      </c>
      <c r="M814" s="55" t="str">
        <f>+IF(ISERROR(INDEX('Estructuras de Acero y Concreto'!$C$6:$C$577,MATCH(L814,'Estructuras de Acero y Concreto'!$D$6:$D$577,0)))=FALSE,INDEX('Estructuras de Acero y Concreto'!$C$6:$C$577,MATCH(L814,'Estructuras de Acero y Concreto'!$D$6:$D$577,0)),IF(ISERROR(INDEX('Estructuras de Madera'!$C$5:$C$122,MATCH(L814,'Estructuras de Madera'!$D$5:$D$122,0)))=FALSE,INDEX('Estructuras de Madera'!$C$5:$C$122,MATCH(L814,'Estructuras de Madera'!$D$5:$D$122,0)),INDEX(SICODI!$G$3:$G$2404,MATCH(L814,SICODI!$G$3:$G$2404,0))))</f>
        <v>PPC40</v>
      </c>
      <c r="N814" s="121" t="str">
        <f>+IF(ISERROR(VLOOKUP(M814,'Resumen de precios LLTT'!$C$17:$D$3071,2,FALSE))=FALSE,VLOOKUP(M814,'Resumen de precios LLTT'!$C$17:$D$3071,2,FALSE),VLOOKUP(M814,SICODI!$G$3:$J$2404,2,FALSE))</f>
        <v>POSTE DE CONCRETO ARMADO PARA A. P. 11/200/120/285</v>
      </c>
      <c r="O814" s="58">
        <f>+IF(ISERROR(VLOOKUP(M814,'Resumen de precios LLTT'!$C$17:$G$3071,5,FALSE))=FALSE,VLOOKUP(M814,'Resumen de precios LLTT'!$C$17:$G$3071,5,FALSE),VLOOKUP(M814,SICODI!$G$3:$J$2404,4,FALSE))</f>
        <v>206.03</v>
      </c>
      <c r="P814" s="16">
        <f t="shared" si="114"/>
        <v>0.77</v>
      </c>
      <c r="Q814" s="78">
        <f t="shared" si="115"/>
        <v>364.67310000000003</v>
      </c>
      <c r="R814" s="56">
        <v>0</v>
      </c>
      <c r="S814" s="16">
        <f t="shared" si="116"/>
        <v>7.2000000000000008E-2</v>
      </c>
      <c r="T814" s="79">
        <f t="shared" si="117"/>
        <v>2.1880386000000005</v>
      </c>
      <c r="U814" s="80">
        <f t="shared" si="118"/>
        <v>0.2</v>
      </c>
      <c r="V814" s="81">
        <f t="shared" si="119"/>
        <v>0.43760772000000014</v>
      </c>
      <c r="W814" s="79">
        <f t="shared" si="120"/>
        <v>0.14725336301388503</v>
      </c>
      <c r="X814" s="60">
        <f t="shared" si="121"/>
        <v>0.1</v>
      </c>
      <c r="Y814" s="56">
        <f>+'INFO ENEL'!R802</f>
        <v>4</v>
      </c>
      <c r="Z814" s="59">
        <f t="shared" si="122"/>
        <v>0.4</v>
      </c>
    </row>
    <row r="815" spans="1:26" s="90" customFormat="1" ht="15" customHeight="1" x14ac:dyDescent="0.25">
      <c r="A815" s="55">
        <f>+'INFO ENEL'!A803</f>
        <v>798</v>
      </c>
      <c r="B815" s="121" t="str">
        <f>+INDEX($B$8:$B$15,MATCH(L815,$L$8:$L$15,0))</f>
        <v>SICODI</v>
      </c>
      <c r="C815" s="56" t="str">
        <f>+'INFO ENEL'!B803</f>
        <v>Lima</v>
      </c>
      <c r="D815" s="56" t="str">
        <f>+'INFO ENEL'!D803</f>
        <v>Lima</v>
      </c>
      <c r="E815" s="56" t="str">
        <f>+'INFO ENEL'!D803</f>
        <v>Lima</v>
      </c>
      <c r="F815" s="50">
        <f>+'INFO ENEL'!E803</f>
        <v>0</v>
      </c>
      <c r="G815" s="56" t="str">
        <f>+'INFO ENEL'!L803</f>
        <v>BT</v>
      </c>
      <c r="H815" s="57">
        <f>+'INFO ENEL'!M803</f>
        <v>32.93</v>
      </c>
      <c r="I815" s="56">
        <f>+'INFO ENEL'!N803</f>
        <v>11</v>
      </c>
      <c r="J815" s="56" t="str">
        <f>+'INFO ENEL'!O803</f>
        <v>Poste</v>
      </c>
      <c r="K815" s="56" t="str">
        <f>+'INFO ENEL'!P803</f>
        <v>Concreto</v>
      </c>
      <c r="L815" s="56" t="str">
        <f>+'INFO ENEL'!Q803</f>
        <v>PPC40</v>
      </c>
      <c r="M815" s="55" t="str">
        <f>+IF(ISERROR(INDEX('Estructuras de Acero y Concreto'!$C$6:$C$577,MATCH(L815,'Estructuras de Acero y Concreto'!$D$6:$D$577,0)))=FALSE,INDEX('Estructuras de Acero y Concreto'!$C$6:$C$577,MATCH(L815,'Estructuras de Acero y Concreto'!$D$6:$D$577,0)),IF(ISERROR(INDEX('Estructuras de Madera'!$C$5:$C$122,MATCH(L815,'Estructuras de Madera'!$D$5:$D$122,0)))=FALSE,INDEX('Estructuras de Madera'!$C$5:$C$122,MATCH(L815,'Estructuras de Madera'!$D$5:$D$122,0)),INDEX(SICODI!$G$3:$G$2404,MATCH(L815,SICODI!$G$3:$G$2404,0))))</f>
        <v>PPC40</v>
      </c>
      <c r="N815" s="121" t="str">
        <f>+IF(ISERROR(VLOOKUP(M815,'Resumen de precios LLTT'!$C$17:$D$3071,2,FALSE))=FALSE,VLOOKUP(M815,'Resumen de precios LLTT'!$C$17:$D$3071,2,FALSE),VLOOKUP(M815,SICODI!$G$3:$J$2404,2,FALSE))</f>
        <v>POSTE DE CONCRETO ARMADO PARA A. P. 11/200/120/285</v>
      </c>
      <c r="O815" s="58">
        <f>+IF(ISERROR(VLOOKUP(M815,'Resumen de precios LLTT'!$C$17:$G$3071,5,FALSE))=FALSE,VLOOKUP(M815,'Resumen de precios LLTT'!$C$17:$G$3071,5,FALSE),VLOOKUP(M815,SICODI!$G$3:$J$2404,4,FALSE))</f>
        <v>206.03</v>
      </c>
      <c r="P815" s="16">
        <f t="shared" si="114"/>
        <v>0.77</v>
      </c>
      <c r="Q815" s="78">
        <f t="shared" si="115"/>
        <v>364.67310000000003</v>
      </c>
      <c r="R815" s="56">
        <v>0</v>
      </c>
      <c r="S815" s="16">
        <f t="shared" si="116"/>
        <v>7.2000000000000008E-2</v>
      </c>
      <c r="T815" s="79">
        <f t="shared" si="117"/>
        <v>2.1880386000000005</v>
      </c>
      <c r="U815" s="80">
        <f t="shared" si="118"/>
        <v>0.2</v>
      </c>
      <c r="V815" s="81">
        <f t="shared" si="119"/>
        <v>0.43760772000000014</v>
      </c>
      <c r="W815" s="79">
        <f t="shared" si="120"/>
        <v>0.14725336301388503</v>
      </c>
      <c r="X815" s="60">
        <f t="shared" si="121"/>
        <v>0.1</v>
      </c>
      <c r="Y815" s="56">
        <f>+'INFO ENEL'!R803</f>
        <v>4</v>
      </c>
      <c r="Z815" s="59">
        <f t="shared" si="122"/>
        <v>0.4</v>
      </c>
    </row>
    <row r="816" spans="1:26" s="90" customFormat="1" ht="15" customHeight="1" x14ac:dyDescent="0.25">
      <c r="A816" s="55">
        <f>+'INFO ENEL'!A804</f>
        <v>799</v>
      </c>
      <c r="B816" s="121" t="str">
        <f>+INDEX($B$8:$B$15,MATCH(L816,$L$8:$L$15,0))</f>
        <v>SICODI</v>
      </c>
      <c r="C816" s="56" t="str">
        <f>+'INFO ENEL'!B804</f>
        <v>Lima</v>
      </c>
      <c r="D816" s="56" t="str">
        <f>+'INFO ENEL'!D804</f>
        <v>Lima</v>
      </c>
      <c r="E816" s="56" t="str">
        <f>+'INFO ENEL'!D804</f>
        <v>Lima</v>
      </c>
      <c r="F816" s="50">
        <f>+'INFO ENEL'!E804</f>
        <v>0</v>
      </c>
      <c r="G816" s="56" t="str">
        <f>+'INFO ENEL'!L804</f>
        <v>BT</v>
      </c>
      <c r="H816" s="57">
        <f>+'INFO ENEL'!M804</f>
        <v>34.049999999999997</v>
      </c>
      <c r="I816" s="56">
        <f>+'INFO ENEL'!N804</f>
        <v>11</v>
      </c>
      <c r="J816" s="56" t="str">
        <f>+'INFO ENEL'!O804</f>
        <v>Poste</v>
      </c>
      <c r="K816" s="56" t="str">
        <f>+'INFO ENEL'!P804</f>
        <v>Concreto</v>
      </c>
      <c r="L816" s="56" t="str">
        <f>+'INFO ENEL'!Q804</f>
        <v>PPC40</v>
      </c>
      <c r="M816" s="55" t="str">
        <f>+IF(ISERROR(INDEX('Estructuras de Acero y Concreto'!$C$6:$C$577,MATCH(L816,'Estructuras de Acero y Concreto'!$D$6:$D$577,0)))=FALSE,INDEX('Estructuras de Acero y Concreto'!$C$6:$C$577,MATCH(L816,'Estructuras de Acero y Concreto'!$D$6:$D$577,0)),IF(ISERROR(INDEX('Estructuras de Madera'!$C$5:$C$122,MATCH(L816,'Estructuras de Madera'!$D$5:$D$122,0)))=FALSE,INDEX('Estructuras de Madera'!$C$5:$C$122,MATCH(L816,'Estructuras de Madera'!$D$5:$D$122,0)),INDEX(SICODI!$G$3:$G$2404,MATCH(L816,SICODI!$G$3:$G$2404,0))))</f>
        <v>PPC40</v>
      </c>
      <c r="N816" s="121" t="str">
        <f>+IF(ISERROR(VLOOKUP(M816,'Resumen de precios LLTT'!$C$17:$D$3071,2,FALSE))=FALSE,VLOOKUP(M816,'Resumen de precios LLTT'!$C$17:$D$3071,2,FALSE),VLOOKUP(M816,SICODI!$G$3:$J$2404,2,FALSE))</f>
        <v>POSTE DE CONCRETO ARMADO PARA A. P. 11/200/120/285</v>
      </c>
      <c r="O816" s="58">
        <f>+IF(ISERROR(VLOOKUP(M816,'Resumen de precios LLTT'!$C$17:$G$3071,5,FALSE))=FALSE,VLOOKUP(M816,'Resumen de precios LLTT'!$C$17:$G$3071,5,FALSE),VLOOKUP(M816,SICODI!$G$3:$J$2404,4,FALSE))</f>
        <v>206.03</v>
      </c>
      <c r="P816" s="16">
        <f t="shared" si="114"/>
        <v>0.77</v>
      </c>
      <c r="Q816" s="78">
        <f t="shared" si="115"/>
        <v>364.67310000000003</v>
      </c>
      <c r="R816" s="56">
        <v>0</v>
      </c>
      <c r="S816" s="16">
        <f t="shared" si="116"/>
        <v>7.2000000000000008E-2</v>
      </c>
      <c r="T816" s="79">
        <f t="shared" si="117"/>
        <v>2.1880386000000005</v>
      </c>
      <c r="U816" s="80">
        <f t="shared" si="118"/>
        <v>0.2</v>
      </c>
      <c r="V816" s="81">
        <f t="shared" si="119"/>
        <v>0.43760772000000014</v>
      </c>
      <c r="W816" s="79">
        <f t="shared" si="120"/>
        <v>0.14725336301388503</v>
      </c>
      <c r="X816" s="60">
        <f t="shared" si="121"/>
        <v>0.1</v>
      </c>
      <c r="Y816" s="56">
        <f>+'INFO ENEL'!R804</f>
        <v>4</v>
      </c>
      <c r="Z816" s="59">
        <f t="shared" si="122"/>
        <v>0.4</v>
      </c>
    </row>
    <row r="817" spans="1:26" s="90" customFormat="1" ht="15" customHeight="1" x14ac:dyDescent="0.25">
      <c r="A817" s="55">
        <f>+'INFO ENEL'!A805</f>
        <v>800</v>
      </c>
      <c r="B817" s="121" t="str">
        <f>+INDEX($B$8:$B$15,MATCH(L817,$L$8:$L$15,0))</f>
        <v>SICODI</v>
      </c>
      <c r="C817" s="56" t="str">
        <f>+'INFO ENEL'!B805</f>
        <v>Lima</v>
      </c>
      <c r="D817" s="56" t="str">
        <f>+'INFO ENEL'!D805</f>
        <v>Lima</v>
      </c>
      <c r="E817" s="56" t="str">
        <f>+'INFO ENEL'!D805</f>
        <v>Lima</v>
      </c>
      <c r="F817" s="50">
        <f>+'INFO ENEL'!E805</f>
        <v>0</v>
      </c>
      <c r="G817" s="56" t="str">
        <f>+'INFO ENEL'!L805</f>
        <v>BT</v>
      </c>
      <c r="H817" s="57">
        <f>+'INFO ENEL'!M805</f>
        <v>29.97</v>
      </c>
      <c r="I817" s="56">
        <f>+'INFO ENEL'!N805</f>
        <v>11</v>
      </c>
      <c r="J817" s="56" t="str">
        <f>+'INFO ENEL'!O805</f>
        <v>Poste</v>
      </c>
      <c r="K817" s="56" t="str">
        <f>+'INFO ENEL'!P805</f>
        <v>Concreto</v>
      </c>
      <c r="L817" s="56" t="str">
        <f>+'INFO ENEL'!Q805</f>
        <v>PPC40</v>
      </c>
      <c r="M817" s="55" t="str">
        <f>+IF(ISERROR(INDEX('Estructuras de Acero y Concreto'!$C$6:$C$577,MATCH(L817,'Estructuras de Acero y Concreto'!$D$6:$D$577,0)))=FALSE,INDEX('Estructuras de Acero y Concreto'!$C$6:$C$577,MATCH(L817,'Estructuras de Acero y Concreto'!$D$6:$D$577,0)),IF(ISERROR(INDEX('Estructuras de Madera'!$C$5:$C$122,MATCH(L817,'Estructuras de Madera'!$D$5:$D$122,0)))=FALSE,INDEX('Estructuras de Madera'!$C$5:$C$122,MATCH(L817,'Estructuras de Madera'!$D$5:$D$122,0)),INDEX(SICODI!$G$3:$G$2404,MATCH(L817,SICODI!$G$3:$G$2404,0))))</f>
        <v>PPC40</v>
      </c>
      <c r="N817" s="121" t="str">
        <f>+IF(ISERROR(VLOOKUP(M817,'Resumen de precios LLTT'!$C$17:$D$3071,2,FALSE))=FALSE,VLOOKUP(M817,'Resumen de precios LLTT'!$C$17:$D$3071,2,FALSE),VLOOKUP(M817,SICODI!$G$3:$J$2404,2,FALSE))</f>
        <v>POSTE DE CONCRETO ARMADO PARA A. P. 11/200/120/285</v>
      </c>
      <c r="O817" s="58">
        <f>+IF(ISERROR(VLOOKUP(M817,'Resumen de precios LLTT'!$C$17:$G$3071,5,FALSE))=FALSE,VLOOKUP(M817,'Resumen de precios LLTT'!$C$17:$G$3071,5,FALSE),VLOOKUP(M817,SICODI!$G$3:$J$2404,4,FALSE))</f>
        <v>206.03</v>
      </c>
      <c r="P817" s="16">
        <f t="shared" si="114"/>
        <v>0.77</v>
      </c>
      <c r="Q817" s="78">
        <f t="shared" si="115"/>
        <v>364.67310000000003</v>
      </c>
      <c r="R817" s="56">
        <v>0</v>
      </c>
      <c r="S817" s="16">
        <f t="shared" si="116"/>
        <v>7.2000000000000008E-2</v>
      </c>
      <c r="T817" s="79">
        <f t="shared" si="117"/>
        <v>2.1880386000000005</v>
      </c>
      <c r="U817" s="80">
        <f t="shared" si="118"/>
        <v>0.2</v>
      </c>
      <c r="V817" s="81">
        <f t="shared" si="119"/>
        <v>0.43760772000000014</v>
      </c>
      <c r="W817" s="79">
        <f t="shared" si="120"/>
        <v>0.14725336301388503</v>
      </c>
      <c r="X817" s="60">
        <f t="shared" si="121"/>
        <v>0.1</v>
      </c>
      <c r="Y817" s="56">
        <f>+'INFO ENEL'!R805</f>
        <v>4</v>
      </c>
      <c r="Z817" s="59">
        <f t="shared" si="122"/>
        <v>0.4</v>
      </c>
    </row>
    <row r="818" spans="1:26" s="90" customFormat="1" ht="15" customHeight="1" x14ac:dyDescent="0.25">
      <c r="A818" s="55">
        <f>+'INFO ENEL'!A806</f>
        <v>801</v>
      </c>
      <c r="B818" s="121" t="str">
        <f>+INDEX($B$8:$B$15,MATCH(L818,$L$8:$L$15,0))</f>
        <v>SICODI</v>
      </c>
      <c r="C818" s="56" t="str">
        <f>+'INFO ENEL'!B806</f>
        <v>Lima</v>
      </c>
      <c r="D818" s="56" t="str">
        <f>+'INFO ENEL'!D806</f>
        <v>Lima</v>
      </c>
      <c r="E818" s="56" t="str">
        <f>+'INFO ENEL'!D806</f>
        <v>Lima</v>
      </c>
      <c r="F818" s="50">
        <f>+'INFO ENEL'!E806</f>
        <v>0</v>
      </c>
      <c r="G818" s="56" t="str">
        <f>+'INFO ENEL'!L806</f>
        <v>BT</v>
      </c>
      <c r="H818" s="57">
        <f>+'INFO ENEL'!M806</f>
        <v>33.58</v>
      </c>
      <c r="I818" s="56">
        <f>+'INFO ENEL'!N806</f>
        <v>11</v>
      </c>
      <c r="J818" s="56" t="str">
        <f>+'INFO ENEL'!O806</f>
        <v>Poste</v>
      </c>
      <c r="K818" s="56" t="str">
        <f>+'INFO ENEL'!P806</f>
        <v>Concreto</v>
      </c>
      <c r="L818" s="56" t="str">
        <f>+'INFO ENEL'!Q806</f>
        <v>PPC40</v>
      </c>
      <c r="M818" s="55" t="str">
        <f>+IF(ISERROR(INDEX('Estructuras de Acero y Concreto'!$C$6:$C$577,MATCH(L818,'Estructuras de Acero y Concreto'!$D$6:$D$577,0)))=FALSE,INDEX('Estructuras de Acero y Concreto'!$C$6:$C$577,MATCH(L818,'Estructuras de Acero y Concreto'!$D$6:$D$577,0)),IF(ISERROR(INDEX('Estructuras de Madera'!$C$5:$C$122,MATCH(L818,'Estructuras de Madera'!$D$5:$D$122,0)))=FALSE,INDEX('Estructuras de Madera'!$C$5:$C$122,MATCH(L818,'Estructuras de Madera'!$D$5:$D$122,0)),INDEX(SICODI!$G$3:$G$2404,MATCH(L818,SICODI!$G$3:$G$2404,0))))</f>
        <v>PPC40</v>
      </c>
      <c r="N818" s="121" t="str">
        <f>+IF(ISERROR(VLOOKUP(M818,'Resumen de precios LLTT'!$C$17:$D$3071,2,FALSE))=FALSE,VLOOKUP(M818,'Resumen de precios LLTT'!$C$17:$D$3071,2,FALSE),VLOOKUP(M818,SICODI!$G$3:$J$2404,2,FALSE))</f>
        <v>POSTE DE CONCRETO ARMADO PARA A. P. 11/200/120/285</v>
      </c>
      <c r="O818" s="58">
        <f>+IF(ISERROR(VLOOKUP(M818,'Resumen de precios LLTT'!$C$17:$G$3071,5,FALSE))=FALSE,VLOOKUP(M818,'Resumen de precios LLTT'!$C$17:$G$3071,5,FALSE),VLOOKUP(M818,SICODI!$G$3:$J$2404,4,FALSE))</f>
        <v>206.03</v>
      </c>
      <c r="P818" s="16">
        <f t="shared" si="114"/>
        <v>0.77</v>
      </c>
      <c r="Q818" s="78">
        <f t="shared" si="115"/>
        <v>364.67310000000003</v>
      </c>
      <c r="R818" s="56">
        <v>0</v>
      </c>
      <c r="S818" s="16">
        <f t="shared" si="116"/>
        <v>7.2000000000000008E-2</v>
      </c>
      <c r="T818" s="79">
        <f t="shared" si="117"/>
        <v>2.1880386000000005</v>
      </c>
      <c r="U818" s="80">
        <f t="shared" si="118"/>
        <v>0.2</v>
      </c>
      <c r="V818" s="81">
        <f t="shared" si="119"/>
        <v>0.43760772000000014</v>
      </c>
      <c r="W818" s="79">
        <f t="shared" si="120"/>
        <v>0.14725336301388503</v>
      </c>
      <c r="X818" s="60">
        <f t="shared" si="121"/>
        <v>0.1</v>
      </c>
      <c r="Y818" s="56">
        <f>+'INFO ENEL'!R806</f>
        <v>4</v>
      </c>
      <c r="Z818" s="59">
        <f t="shared" si="122"/>
        <v>0.4</v>
      </c>
    </row>
    <row r="819" spans="1:26" s="90" customFormat="1" ht="15" customHeight="1" x14ac:dyDescent="0.25">
      <c r="A819" s="55">
        <f>+'INFO ENEL'!A807</f>
        <v>802</v>
      </c>
      <c r="B819" s="121" t="str">
        <f>+INDEX($B$8:$B$15,MATCH(L819,$L$8:$L$15,0))</f>
        <v>SICODI</v>
      </c>
      <c r="C819" s="56" t="str">
        <f>+'INFO ENEL'!B807</f>
        <v>Lima</v>
      </c>
      <c r="D819" s="56" t="str">
        <f>+'INFO ENEL'!D807</f>
        <v>Lima</v>
      </c>
      <c r="E819" s="56" t="str">
        <f>+'INFO ENEL'!D807</f>
        <v>Lima</v>
      </c>
      <c r="F819" s="50">
        <f>+'INFO ENEL'!E807</f>
        <v>0</v>
      </c>
      <c r="G819" s="56" t="str">
        <f>+'INFO ENEL'!L807</f>
        <v>BT</v>
      </c>
      <c r="H819" s="57">
        <f>+'INFO ENEL'!M807</f>
        <v>22.11</v>
      </c>
      <c r="I819" s="56">
        <f>+'INFO ENEL'!N807</f>
        <v>11</v>
      </c>
      <c r="J819" s="56" t="str">
        <f>+'INFO ENEL'!O807</f>
        <v>Poste</v>
      </c>
      <c r="K819" s="56" t="str">
        <f>+'INFO ENEL'!P807</f>
        <v>Concreto</v>
      </c>
      <c r="L819" s="56" t="str">
        <f>+'INFO ENEL'!Q807</f>
        <v>PPC40</v>
      </c>
      <c r="M819" s="55" t="str">
        <f>+IF(ISERROR(INDEX('Estructuras de Acero y Concreto'!$C$6:$C$577,MATCH(L819,'Estructuras de Acero y Concreto'!$D$6:$D$577,0)))=FALSE,INDEX('Estructuras de Acero y Concreto'!$C$6:$C$577,MATCH(L819,'Estructuras de Acero y Concreto'!$D$6:$D$577,0)),IF(ISERROR(INDEX('Estructuras de Madera'!$C$5:$C$122,MATCH(L819,'Estructuras de Madera'!$D$5:$D$122,0)))=FALSE,INDEX('Estructuras de Madera'!$C$5:$C$122,MATCH(L819,'Estructuras de Madera'!$D$5:$D$122,0)),INDEX(SICODI!$G$3:$G$2404,MATCH(L819,SICODI!$G$3:$G$2404,0))))</f>
        <v>PPC40</v>
      </c>
      <c r="N819" s="121" t="str">
        <f>+IF(ISERROR(VLOOKUP(M819,'Resumen de precios LLTT'!$C$17:$D$3071,2,FALSE))=FALSE,VLOOKUP(M819,'Resumen de precios LLTT'!$C$17:$D$3071,2,FALSE),VLOOKUP(M819,SICODI!$G$3:$J$2404,2,FALSE))</f>
        <v>POSTE DE CONCRETO ARMADO PARA A. P. 11/200/120/285</v>
      </c>
      <c r="O819" s="58">
        <f>+IF(ISERROR(VLOOKUP(M819,'Resumen de precios LLTT'!$C$17:$G$3071,5,FALSE))=FALSE,VLOOKUP(M819,'Resumen de precios LLTT'!$C$17:$G$3071,5,FALSE),VLOOKUP(M819,SICODI!$G$3:$J$2404,4,FALSE))</f>
        <v>206.03</v>
      </c>
      <c r="P819" s="16">
        <f t="shared" si="114"/>
        <v>0.77</v>
      </c>
      <c r="Q819" s="78">
        <f t="shared" si="115"/>
        <v>364.67310000000003</v>
      </c>
      <c r="R819" s="56">
        <v>0</v>
      </c>
      <c r="S819" s="16">
        <f t="shared" si="116"/>
        <v>7.2000000000000008E-2</v>
      </c>
      <c r="T819" s="79">
        <f t="shared" si="117"/>
        <v>2.1880386000000005</v>
      </c>
      <c r="U819" s="80">
        <f t="shared" si="118"/>
        <v>0.2</v>
      </c>
      <c r="V819" s="81">
        <f t="shared" si="119"/>
        <v>0.43760772000000014</v>
      </c>
      <c r="W819" s="79">
        <f t="shared" si="120"/>
        <v>0.14725336301388503</v>
      </c>
      <c r="X819" s="60">
        <f t="shared" si="121"/>
        <v>0.1</v>
      </c>
      <c r="Y819" s="56">
        <f>+'INFO ENEL'!R807</f>
        <v>4</v>
      </c>
      <c r="Z819" s="59">
        <f t="shared" si="122"/>
        <v>0.4</v>
      </c>
    </row>
    <row r="820" spans="1:26" s="90" customFormat="1" ht="15" customHeight="1" x14ac:dyDescent="0.25">
      <c r="A820" s="55">
        <f>+'INFO ENEL'!A808</f>
        <v>803</v>
      </c>
      <c r="B820" s="121" t="str">
        <f>+INDEX($B$8:$B$15,MATCH(L820,$L$8:$L$15,0))</f>
        <v>SICODI</v>
      </c>
      <c r="C820" s="56" t="str">
        <f>+'INFO ENEL'!B808</f>
        <v>Lima</v>
      </c>
      <c r="D820" s="56" t="str">
        <f>+'INFO ENEL'!D808</f>
        <v>Lima</v>
      </c>
      <c r="E820" s="56" t="str">
        <f>+'INFO ENEL'!D808</f>
        <v>Lima</v>
      </c>
      <c r="F820" s="50">
        <f>+'INFO ENEL'!E808</f>
        <v>0</v>
      </c>
      <c r="G820" s="56" t="str">
        <f>+'INFO ENEL'!L808</f>
        <v>BT</v>
      </c>
      <c r="H820" s="57">
        <f>+'INFO ENEL'!M808</f>
        <v>28.52</v>
      </c>
      <c r="I820" s="56">
        <f>+'INFO ENEL'!N808</f>
        <v>11</v>
      </c>
      <c r="J820" s="56" t="str">
        <f>+'INFO ENEL'!O808</f>
        <v>Poste</v>
      </c>
      <c r="K820" s="56" t="str">
        <f>+'INFO ENEL'!P808</f>
        <v>Concreto</v>
      </c>
      <c r="L820" s="56" t="str">
        <f>+'INFO ENEL'!Q808</f>
        <v>PPC40</v>
      </c>
      <c r="M820" s="55" t="str">
        <f>+IF(ISERROR(INDEX('Estructuras de Acero y Concreto'!$C$6:$C$577,MATCH(L820,'Estructuras de Acero y Concreto'!$D$6:$D$577,0)))=FALSE,INDEX('Estructuras de Acero y Concreto'!$C$6:$C$577,MATCH(L820,'Estructuras de Acero y Concreto'!$D$6:$D$577,0)),IF(ISERROR(INDEX('Estructuras de Madera'!$C$5:$C$122,MATCH(L820,'Estructuras de Madera'!$D$5:$D$122,0)))=FALSE,INDEX('Estructuras de Madera'!$C$5:$C$122,MATCH(L820,'Estructuras de Madera'!$D$5:$D$122,0)),INDEX(SICODI!$G$3:$G$2404,MATCH(L820,SICODI!$G$3:$G$2404,0))))</f>
        <v>PPC40</v>
      </c>
      <c r="N820" s="121" t="str">
        <f>+IF(ISERROR(VLOOKUP(M820,'Resumen de precios LLTT'!$C$17:$D$3071,2,FALSE))=FALSE,VLOOKUP(M820,'Resumen de precios LLTT'!$C$17:$D$3071,2,FALSE),VLOOKUP(M820,SICODI!$G$3:$J$2404,2,FALSE))</f>
        <v>POSTE DE CONCRETO ARMADO PARA A. P. 11/200/120/285</v>
      </c>
      <c r="O820" s="58">
        <f>+IF(ISERROR(VLOOKUP(M820,'Resumen de precios LLTT'!$C$17:$G$3071,5,FALSE))=FALSE,VLOOKUP(M820,'Resumen de precios LLTT'!$C$17:$G$3071,5,FALSE),VLOOKUP(M820,SICODI!$G$3:$J$2404,4,FALSE))</f>
        <v>206.03</v>
      </c>
      <c r="P820" s="16">
        <f t="shared" si="114"/>
        <v>0.77</v>
      </c>
      <c r="Q820" s="78">
        <f t="shared" si="115"/>
        <v>364.67310000000003</v>
      </c>
      <c r="R820" s="56">
        <v>0</v>
      </c>
      <c r="S820" s="16">
        <f t="shared" si="116"/>
        <v>7.2000000000000008E-2</v>
      </c>
      <c r="T820" s="79">
        <f t="shared" si="117"/>
        <v>2.1880386000000005</v>
      </c>
      <c r="U820" s="80">
        <f t="shared" si="118"/>
        <v>0.2</v>
      </c>
      <c r="V820" s="81">
        <f t="shared" si="119"/>
        <v>0.43760772000000014</v>
      </c>
      <c r="W820" s="79">
        <f t="shared" si="120"/>
        <v>0.14725336301388503</v>
      </c>
      <c r="X820" s="60">
        <f t="shared" si="121"/>
        <v>0.1</v>
      </c>
      <c r="Y820" s="56">
        <f>+'INFO ENEL'!R808</f>
        <v>4</v>
      </c>
      <c r="Z820" s="59">
        <f t="shared" si="122"/>
        <v>0.4</v>
      </c>
    </row>
    <row r="821" spans="1:26" s="90" customFormat="1" ht="15" customHeight="1" x14ac:dyDescent="0.25">
      <c r="A821" s="55">
        <f>+'INFO ENEL'!A809</f>
        <v>804</v>
      </c>
      <c r="B821" s="121" t="str">
        <f>+INDEX($B$8:$B$15,MATCH(L821,$L$8:$L$15,0))</f>
        <v>SICODI</v>
      </c>
      <c r="C821" s="56" t="str">
        <f>+'INFO ENEL'!B809</f>
        <v>Lima</v>
      </c>
      <c r="D821" s="56" t="str">
        <f>+'INFO ENEL'!D809</f>
        <v>Lima</v>
      </c>
      <c r="E821" s="56" t="str">
        <f>+'INFO ENEL'!D809</f>
        <v>Lima</v>
      </c>
      <c r="F821" s="50">
        <f>+'INFO ENEL'!E809</f>
        <v>0</v>
      </c>
      <c r="G821" s="56" t="str">
        <f>+'INFO ENEL'!L809</f>
        <v>BT</v>
      </c>
      <c r="H821" s="57">
        <f>+'INFO ENEL'!M809</f>
        <v>30.5</v>
      </c>
      <c r="I821" s="56">
        <f>+'INFO ENEL'!N809</f>
        <v>11</v>
      </c>
      <c r="J821" s="56" t="str">
        <f>+'INFO ENEL'!O809</f>
        <v>Poste</v>
      </c>
      <c r="K821" s="56" t="str">
        <f>+'INFO ENEL'!P809</f>
        <v>Concreto</v>
      </c>
      <c r="L821" s="56" t="str">
        <f>+'INFO ENEL'!Q809</f>
        <v>PPC40</v>
      </c>
      <c r="M821" s="55" t="str">
        <f>+IF(ISERROR(INDEX('Estructuras de Acero y Concreto'!$C$6:$C$577,MATCH(L821,'Estructuras de Acero y Concreto'!$D$6:$D$577,0)))=FALSE,INDEX('Estructuras de Acero y Concreto'!$C$6:$C$577,MATCH(L821,'Estructuras de Acero y Concreto'!$D$6:$D$577,0)),IF(ISERROR(INDEX('Estructuras de Madera'!$C$5:$C$122,MATCH(L821,'Estructuras de Madera'!$D$5:$D$122,0)))=FALSE,INDEX('Estructuras de Madera'!$C$5:$C$122,MATCH(L821,'Estructuras de Madera'!$D$5:$D$122,0)),INDEX(SICODI!$G$3:$G$2404,MATCH(L821,SICODI!$G$3:$G$2404,0))))</f>
        <v>PPC40</v>
      </c>
      <c r="N821" s="121" t="str">
        <f>+IF(ISERROR(VLOOKUP(M821,'Resumen de precios LLTT'!$C$17:$D$3071,2,FALSE))=FALSE,VLOOKUP(M821,'Resumen de precios LLTT'!$C$17:$D$3071,2,FALSE),VLOOKUP(M821,SICODI!$G$3:$J$2404,2,FALSE))</f>
        <v>POSTE DE CONCRETO ARMADO PARA A. P. 11/200/120/285</v>
      </c>
      <c r="O821" s="58">
        <f>+IF(ISERROR(VLOOKUP(M821,'Resumen de precios LLTT'!$C$17:$G$3071,5,FALSE))=FALSE,VLOOKUP(M821,'Resumen de precios LLTT'!$C$17:$G$3071,5,FALSE),VLOOKUP(M821,SICODI!$G$3:$J$2404,4,FALSE))</f>
        <v>206.03</v>
      </c>
      <c r="P821" s="16">
        <f t="shared" si="114"/>
        <v>0.77</v>
      </c>
      <c r="Q821" s="78">
        <f t="shared" si="115"/>
        <v>364.67310000000003</v>
      </c>
      <c r="R821" s="56">
        <v>0</v>
      </c>
      <c r="S821" s="16">
        <f t="shared" si="116"/>
        <v>7.2000000000000008E-2</v>
      </c>
      <c r="T821" s="79">
        <f t="shared" si="117"/>
        <v>2.1880386000000005</v>
      </c>
      <c r="U821" s="80">
        <f t="shared" si="118"/>
        <v>0.2</v>
      </c>
      <c r="V821" s="81">
        <f t="shared" si="119"/>
        <v>0.43760772000000014</v>
      </c>
      <c r="W821" s="79">
        <f t="shared" si="120"/>
        <v>0.14725336301388503</v>
      </c>
      <c r="X821" s="60">
        <f t="shared" si="121"/>
        <v>0.1</v>
      </c>
      <c r="Y821" s="56">
        <f>+'INFO ENEL'!R809</f>
        <v>4</v>
      </c>
      <c r="Z821" s="59">
        <f t="shared" si="122"/>
        <v>0.4</v>
      </c>
    </row>
    <row r="822" spans="1:26" s="90" customFormat="1" ht="15" customHeight="1" x14ac:dyDescent="0.25">
      <c r="A822" s="55">
        <f>+'INFO ENEL'!A810</f>
        <v>805</v>
      </c>
      <c r="B822" s="121" t="str">
        <f>+INDEX($B$8:$B$15,MATCH(L822,$L$8:$L$15,0))</f>
        <v>SICODI</v>
      </c>
      <c r="C822" s="56" t="str">
        <f>+'INFO ENEL'!B810</f>
        <v>Lima</v>
      </c>
      <c r="D822" s="56" t="str">
        <f>+'INFO ENEL'!D810</f>
        <v>Lima</v>
      </c>
      <c r="E822" s="56" t="str">
        <f>+'INFO ENEL'!D810</f>
        <v>Lima</v>
      </c>
      <c r="F822" s="50">
        <f>+'INFO ENEL'!E810</f>
        <v>0</v>
      </c>
      <c r="G822" s="56" t="str">
        <f>+'INFO ENEL'!L810</f>
        <v>BT</v>
      </c>
      <c r="H822" s="57">
        <f>+'INFO ENEL'!M810</f>
        <v>25.88</v>
      </c>
      <c r="I822" s="56">
        <f>+'INFO ENEL'!N810</f>
        <v>11</v>
      </c>
      <c r="J822" s="56" t="str">
        <f>+'INFO ENEL'!O810</f>
        <v>Poste</v>
      </c>
      <c r="K822" s="56" t="str">
        <f>+'INFO ENEL'!P810</f>
        <v>Concreto</v>
      </c>
      <c r="L822" s="56" t="str">
        <f>+'INFO ENEL'!Q810</f>
        <v>PPC40</v>
      </c>
      <c r="M822" s="55" t="str">
        <f>+IF(ISERROR(INDEX('Estructuras de Acero y Concreto'!$C$6:$C$577,MATCH(L822,'Estructuras de Acero y Concreto'!$D$6:$D$577,0)))=FALSE,INDEX('Estructuras de Acero y Concreto'!$C$6:$C$577,MATCH(L822,'Estructuras de Acero y Concreto'!$D$6:$D$577,0)),IF(ISERROR(INDEX('Estructuras de Madera'!$C$5:$C$122,MATCH(L822,'Estructuras de Madera'!$D$5:$D$122,0)))=FALSE,INDEX('Estructuras de Madera'!$C$5:$C$122,MATCH(L822,'Estructuras de Madera'!$D$5:$D$122,0)),INDEX(SICODI!$G$3:$G$2404,MATCH(L822,SICODI!$G$3:$G$2404,0))))</f>
        <v>PPC40</v>
      </c>
      <c r="N822" s="121" t="str">
        <f>+IF(ISERROR(VLOOKUP(M822,'Resumen de precios LLTT'!$C$17:$D$3071,2,FALSE))=FALSE,VLOOKUP(M822,'Resumen de precios LLTT'!$C$17:$D$3071,2,FALSE),VLOOKUP(M822,SICODI!$G$3:$J$2404,2,FALSE))</f>
        <v>POSTE DE CONCRETO ARMADO PARA A. P. 11/200/120/285</v>
      </c>
      <c r="O822" s="58">
        <f>+IF(ISERROR(VLOOKUP(M822,'Resumen de precios LLTT'!$C$17:$G$3071,5,FALSE))=FALSE,VLOOKUP(M822,'Resumen de precios LLTT'!$C$17:$G$3071,5,FALSE),VLOOKUP(M822,SICODI!$G$3:$J$2404,4,FALSE))</f>
        <v>206.03</v>
      </c>
      <c r="P822" s="16">
        <f t="shared" si="114"/>
        <v>0.77</v>
      </c>
      <c r="Q822" s="78">
        <f t="shared" si="115"/>
        <v>364.67310000000003</v>
      </c>
      <c r="R822" s="56">
        <v>0</v>
      </c>
      <c r="S822" s="16">
        <f t="shared" si="116"/>
        <v>7.2000000000000008E-2</v>
      </c>
      <c r="T822" s="79">
        <f t="shared" si="117"/>
        <v>2.1880386000000005</v>
      </c>
      <c r="U822" s="80">
        <f t="shared" si="118"/>
        <v>0.2</v>
      </c>
      <c r="V822" s="81">
        <f t="shared" si="119"/>
        <v>0.43760772000000014</v>
      </c>
      <c r="W822" s="79">
        <f t="shared" si="120"/>
        <v>0.14725336301388503</v>
      </c>
      <c r="X822" s="60">
        <f t="shared" si="121"/>
        <v>0.1</v>
      </c>
      <c r="Y822" s="56">
        <f>+'INFO ENEL'!R810</f>
        <v>4</v>
      </c>
      <c r="Z822" s="59">
        <f t="shared" si="122"/>
        <v>0.4</v>
      </c>
    </row>
    <row r="823" spans="1:26" s="90" customFormat="1" ht="15" customHeight="1" x14ac:dyDescent="0.25">
      <c r="A823" s="55">
        <f>+'INFO ENEL'!A811</f>
        <v>806</v>
      </c>
      <c r="B823" s="121" t="str">
        <f>+INDEX($B$8:$B$15,MATCH(L823,$L$8:$L$15,0))</f>
        <v>SICODI</v>
      </c>
      <c r="C823" s="56" t="str">
        <f>+'INFO ENEL'!B811</f>
        <v>Lima</v>
      </c>
      <c r="D823" s="56" t="str">
        <f>+'INFO ENEL'!D811</f>
        <v>Lima</v>
      </c>
      <c r="E823" s="56" t="str">
        <f>+'INFO ENEL'!D811</f>
        <v>Lima</v>
      </c>
      <c r="F823" s="50">
        <f>+'INFO ENEL'!E811</f>
        <v>0</v>
      </c>
      <c r="G823" s="56" t="str">
        <f>+'INFO ENEL'!L811</f>
        <v>BT</v>
      </c>
      <c r="H823" s="57">
        <f>+'INFO ENEL'!M811</f>
        <v>30.79</v>
      </c>
      <c r="I823" s="56">
        <f>+'INFO ENEL'!N811</f>
        <v>11</v>
      </c>
      <c r="J823" s="56" t="str">
        <f>+'INFO ENEL'!O811</f>
        <v>Poste</v>
      </c>
      <c r="K823" s="56" t="str">
        <f>+'INFO ENEL'!P811</f>
        <v>Concreto</v>
      </c>
      <c r="L823" s="56" t="str">
        <f>+'INFO ENEL'!Q811</f>
        <v>PPC40</v>
      </c>
      <c r="M823" s="55" t="str">
        <f>+IF(ISERROR(INDEX('Estructuras de Acero y Concreto'!$C$6:$C$577,MATCH(L823,'Estructuras de Acero y Concreto'!$D$6:$D$577,0)))=FALSE,INDEX('Estructuras de Acero y Concreto'!$C$6:$C$577,MATCH(L823,'Estructuras de Acero y Concreto'!$D$6:$D$577,0)),IF(ISERROR(INDEX('Estructuras de Madera'!$C$5:$C$122,MATCH(L823,'Estructuras de Madera'!$D$5:$D$122,0)))=FALSE,INDEX('Estructuras de Madera'!$C$5:$C$122,MATCH(L823,'Estructuras de Madera'!$D$5:$D$122,0)),INDEX(SICODI!$G$3:$G$2404,MATCH(L823,SICODI!$G$3:$G$2404,0))))</f>
        <v>PPC40</v>
      </c>
      <c r="N823" s="121" t="str">
        <f>+IF(ISERROR(VLOOKUP(M823,'Resumen de precios LLTT'!$C$17:$D$3071,2,FALSE))=FALSE,VLOOKUP(M823,'Resumen de precios LLTT'!$C$17:$D$3071,2,FALSE),VLOOKUP(M823,SICODI!$G$3:$J$2404,2,FALSE))</f>
        <v>POSTE DE CONCRETO ARMADO PARA A. P. 11/200/120/285</v>
      </c>
      <c r="O823" s="58">
        <f>+IF(ISERROR(VLOOKUP(M823,'Resumen de precios LLTT'!$C$17:$G$3071,5,FALSE))=FALSE,VLOOKUP(M823,'Resumen de precios LLTT'!$C$17:$G$3071,5,FALSE),VLOOKUP(M823,SICODI!$G$3:$J$2404,4,FALSE))</f>
        <v>206.03</v>
      </c>
      <c r="P823" s="16">
        <f t="shared" si="114"/>
        <v>0.77</v>
      </c>
      <c r="Q823" s="78">
        <f t="shared" si="115"/>
        <v>364.67310000000003</v>
      </c>
      <c r="R823" s="56">
        <v>0</v>
      </c>
      <c r="S823" s="16">
        <f t="shared" si="116"/>
        <v>7.2000000000000008E-2</v>
      </c>
      <c r="T823" s="79">
        <f t="shared" si="117"/>
        <v>2.1880386000000005</v>
      </c>
      <c r="U823" s="80">
        <f t="shared" si="118"/>
        <v>0.2</v>
      </c>
      <c r="V823" s="81">
        <f t="shared" si="119"/>
        <v>0.43760772000000014</v>
      </c>
      <c r="W823" s="79">
        <f t="shared" si="120"/>
        <v>0.14725336301388503</v>
      </c>
      <c r="X823" s="60">
        <f t="shared" si="121"/>
        <v>0.1</v>
      </c>
      <c r="Y823" s="56">
        <f>+'INFO ENEL'!R811</f>
        <v>4</v>
      </c>
      <c r="Z823" s="59">
        <f t="shared" si="122"/>
        <v>0.4</v>
      </c>
    </row>
    <row r="824" spans="1:26" s="90" customFormat="1" ht="15" customHeight="1" x14ac:dyDescent="0.25">
      <c r="A824" s="55">
        <f>+'INFO ENEL'!A812</f>
        <v>807</v>
      </c>
      <c r="B824" s="121" t="str">
        <f>+INDEX($B$8:$B$15,MATCH(L824,$L$8:$L$15,0))</f>
        <v>SICODI</v>
      </c>
      <c r="C824" s="56" t="str">
        <f>+'INFO ENEL'!B812</f>
        <v>Lima</v>
      </c>
      <c r="D824" s="56" t="str">
        <f>+'INFO ENEL'!D812</f>
        <v>Lima</v>
      </c>
      <c r="E824" s="56" t="str">
        <f>+'INFO ENEL'!D812</f>
        <v>Lima</v>
      </c>
      <c r="F824" s="50">
        <f>+'INFO ENEL'!E812</f>
        <v>0</v>
      </c>
      <c r="G824" s="56" t="str">
        <f>+'INFO ENEL'!L812</f>
        <v>BT</v>
      </c>
      <c r="H824" s="57">
        <f>+'INFO ENEL'!M812</f>
        <v>31.93</v>
      </c>
      <c r="I824" s="56">
        <f>+'INFO ENEL'!N812</f>
        <v>11</v>
      </c>
      <c r="J824" s="56" t="str">
        <f>+'INFO ENEL'!O812</f>
        <v>Poste</v>
      </c>
      <c r="K824" s="56" t="str">
        <f>+'INFO ENEL'!P812</f>
        <v>Concreto</v>
      </c>
      <c r="L824" s="56" t="str">
        <f>+'INFO ENEL'!Q812</f>
        <v>PPC40</v>
      </c>
      <c r="M824" s="55" t="str">
        <f>+IF(ISERROR(INDEX('Estructuras de Acero y Concreto'!$C$6:$C$577,MATCH(L824,'Estructuras de Acero y Concreto'!$D$6:$D$577,0)))=FALSE,INDEX('Estructuras de Acero y Concreto'!$C$6:$C$577,MATCH(L824,'Estructuras de Acero y Concreto'!$D$6:$D$577,0)),IF(ISERROR(INDEX('Estructuras de Madera'!$C$5:$C$122,MATCH(L824,'Estructuras de Madera'!$D$5:$D$122,0)))=FALSE,INDEX('Estructuras de Madera'!$C$5:$C$122,MATCH(L824,'Estructuras de Madera'!$D$5:$D$122,0)),INDEX(SICODI!$G$3:$G$2404,MATCH(L824,SICODI!$G$3:$G$2404,0))))</f>
        <v>PPC40</v>
      </c>
      <c r="N824" s="121" t="str">
        <f>+IF(ISERROR(VLOOKUP(M824,'Resumen de precios LLTT'!$C$17:$D$3071,2,FALSE))=FALSE,VLOOKUP(M824,'Resumen de precios LLTT'!$C$17:$D$3071,2,FALSE),VLOOKUP(M824,SICODI!$G$3:$J$2404,2,FALSE))</f>
        <v>POSTE DE CONCRETO ARMADO PARA A. P. 11/200/120/285</v>
      </c>
      <c r="O824" s="58">
        <f>+IF(ISERROR(VLOOKUP(M824,'Resumen de precios LLTT'!$C$17:$G$3071,5,FALSE))=FALSE,VLOOKUP(M824,'Resumen de precios LLTT'!$C$17:$G$3071,5,FALSE),VLOOKUP(M824,SICODI!$G$3:$J$2404,4,FALSE))</f>
        <v>206.03</v>
      </c>
      <c r="P824" s="16">
        <f t="shared" si="114"/>
        <v>0.77</v>
      </c>
      <c r="Q824" s="78">
        <f t="shared" si="115"/>
        <v>364.67310000000003</v>
      </c>
      <c r="R824" s="56">
        <v>0</v>
      </c>
      <c r="S824" s="16">
        <f t="shared" si="116"/>
        <v>7.2000000000000008E-2</v>
      </c>
      <c r="T824" s="79">
        <f t="shared" si="117"/>
        <v>2.1880386000000005</v>
      </c>
      <c r="U824" s="80">
        <f t="shared" si="118"/>
        <v>0.2</v>
      </c>
      <c r="V824" s="81">
        <f t="shared" si="119"/>
        <v>0.43760772000000014</v>
      </c>
      <c r="W824" s="79">
        <f t="shared" si="120"/>
        <v>0.14725336301388503</v>
      </c>
      <c r="X824" s="60">
        <f t="shared" si="121"/>
        <v>0.1</v>
      </c>
      <c r="Y824" s="56">
        <f>+'INFO ENEL'!R812</f>
        <v>4</v>
      </c>
      <c r="Z824" s="59">
        <f t="shared" si="122"/>
        <v>0.4</v>
      </c>
    </row>
    <row r="825" spans="1:26" s="90" customFormat="1" ht="15" customHeight="1" x14ac:dyDescent="0.25">
      <c r="A825" s="55">
        <f>+'INFO ENEL'!A813</f>
        <v>808</v>
      </c>
      <c r="B825" s="121" t="str">
        <f>+INDEX($B$8:$B$15,MATCH(L825,$L$8:$L$15,0))</f>
        <v>SICODI</v>
      </c>
      <c r="C825" s="56" t="str">
        <f>+'INFO ENEL'!B813</f>
        <v>Lima</v>
      </c>
      <c r="D825" s="56" t="str">
        <f>+'INFO ENEL'!D813</f>
        <v>Lima</v>
      </c>
      <c r="E825" s="56" t="str">
        <f>+'INFO ENEL'!D813</f>
        <v>Lima</v>
      </c>
      <c r="F825" s="50">
        <f>+'INFO ENEL'!E813</f>
        <v>0</v>
      </c>
      <c r="G825" s="56" t="str">
        <f>+'INFO ENEL'!L813</f>
        <v>BT</v>
      </c>
      <c r="H825" s="57">
        <f>+'INFO ENEL'!M813</f>
        <v>32.39</v>
      </c>
      <c r="I825" s="56">
        <f>+'INFO ENEL'!N813</f>
        <v>11</v>
      </c>
      <c r="J825" s="56" t="str">
        <f>+'INFO ENEL'!O813</f>
        <v>Poste</v>
      </c>
      <c r="K825" s="56" t="str">
        <f>+'INFO ENEL'!P813</f>
        <v>Concreto</v>
      </c>
      <c r="L825" s="56" t="str">
        <f>+'INFO ENEL'!Q813</f>
        <v>PPC40</v>
      </c>
      <c r="M825" s="55" t="str">
        <f>+IF(ISERROR(INDEX('Estructuras de Acero y Concreto'!$C$6:$C$577,MATCH(L825,'Estructuras de Acero y Concreto'!$D$6:$D$577,0)))=FALSE,INDEX('Estructuras de Acero y Concreto'!$C$6:$C$577,MATCH(L825,'Estructuras de Acero y Concreto'!$D$6:$D$577,0)),IF(ISERROR(INDEX('Estructuras de Madera'!$C$5:$C$122,MATCH(L825,'Estructuras de Madera'!$D$5:$D$122,0)))=FALSE,INDEX('Estructuras de Madera'!$C$5:$C$122,MATCH(L825,'Estructuras de Madera'!$D$5:$D$122,0)),INDEX(SICODI!$G$3:$G$2404,MATCH(L825,SICODI!$G$3:$G$2404,0))))</f>
        <v>PPC40</v>
      </c>
      <c r="N825" s="121" t="str">
        <f>+IF(ISERROR(VLOOKUP(M825,'Resumen de precios LLTT'!$C$17:$D$3071,2,FALSE))=FALSE,VLOOKUP(M825,'Resumen de precios LLTT'!$C$17:$D$3071,2,FALSE),VLOOKUP(M825,SICODI!$G$3:$J$2404,2,FALSE))</f>
        <v>POSTE DE CONCRETO ARMADO PARA A. P. 11/200/120/285</v>
      </c>
      <c r="O825" s="58">
        <f>+IF(ISERROR(VLOOKUP(M825,'Resumen de precios LLTT'!$C$17:$G$3071,5,FALSE))=FALSE,VLOOKUP(M825,'Resumen de precios LLTT'!$C$17:$G$3071,5,FALSE),VLOOKUP(M825,SICODI!$G$3:$J$2404,4,FALSE))</f>
        <v>206.03</v>
      </c>
      <c r="P825" s="16">
        <f t="shared" si="114"/>
        <v>0.77</v>
      </c>
      <c r="Q825" s="78">
        <f t="shared" si="115"/>
        <v>364.67310000000003</v>
      </c>
      <c r="R825" s="56">
        <v>0</v>
      </c>
      <c r="S825" s="16">
        <f t="shared" si="116"/>
        <v>7.2000000000000008E-2</v>
      </c>
      <c r="T825" s="79">
        <f t="shared" si="117"/>
        <v>2.1880386000000005</v>
      </c>
      <c r="U825" s="80">
        <f t="shared" si="118"/>
        <v>0.2</v>
      </c>
      <c r="V825" s="81">
        <f t="shared" si="119"/>
        <v>0.43760772000000014</v>
      </c>
      <c r="W825" s="79">
        <f t="shared" si="120"/>
        <v>0.14725336301388503</v>
      </c>
      <c r="X825" s="60">
        <f t="shared" si="121"/>
        <v>0.1</v>
      </c>
      <c r="Y825" s="56">
        <f>+'INFO ENEL'!R813</f>
        <v>4</v>
      </c>
      <c r="Z825" s="59">
        <f t="shared" si="122"/>
        <v>0.4</v>
      </c>
    </row>
    <row r="826" spans="1:26" s="90" customFormat="1" ht="15" customHeight="1" x14ac:dyDescent="0.25">
      <c r="A826" s="55">
        <f>+'INFO ENEL'!A814</f>
        <v>809</v>
      </c>
      <c r="B826" s="121" t="str">
        <f>+INDEX($B$8:$B$15,MATCH(L826,$L$8:$L$15,0))</f>
        <v>SICODI</v>
      </c>
      <c r="C826" s="56" t="str">
        <f>+'INFO ENEL'!B814</f>
        <v>Lima</v>
      </c>
      <c r="D826" s="56" t="str">
        <f>+'INFO ENEL'!D814</f>
        <v>Lima</v>
      </c>
      <c r="E826" s="56" t="str">
        <f>+'INFO ENEL'!D814</f>
        <v>Lima</v>
      </c>
      <c r="F826" s="50">
        <f>+'INFO ENEL'!E814</f>
        <v>0</v>
      </c>
      <c r="G826" s="56" t="str">
        <f>+'INFO ENEL'!L814</f>
        <v>BT</v>
      </c>
      <c r="H826" s="57">
        <f>+'INFO ENEL'!M814</f>
        <v>22.61</v>
      </c>
      <c r="I826" s="56">
        <f>+'INFO ENEL'!N814</f>
        <v>11</v>
      </c>
      <c r="J826" s="56" t="str">
        <f>+'INFO ENEL'!O814</f>
        <v>Poste</v>
      </c>
      <c r="K826" s="56" t="str">
        <f>+'INFO ENEL'!P814</f>
        <v>Concreto</v>
      </c>
      <c r="L826" s="56" t="str">
        <f>+'INFO ENEL'!Q814</f>
        <v>PPC40</v>
      </c>
      <c r="M826" s="55" t="str">
        <f>+IF(ISERROR(INDEX('Estructuras de Acero y Concreto'!$C$6:$C$577,MATCH(L826,'Estructuras de Acero y Concreto'!$D$6:$D$577,0)))=FALSE,INDEX('Estructuras de Acero y Concreto'!$C$6:$C$577,MATCH(L826,'Estructuras de Acero y Concreto'!$D$6:$D$577,0)),IF(ISERROR(INDEX('Estructuras de Madera'!$C$5:$C$122,MATCH(L826,'Estructuras de Madera'!$D$5:$D$122,0)))=FALSE,INDEX('Estructuras de Madera'!$C$5:$C$122,MATCH(L826,'Estructuras de Madera'!$D$5:$D$122,0)),INDEX(SICODI!$G$3:$G$2404,MATCH(L826,SICODI!$G$3:$G$2404,0))))</f>
        <v>PPC40</v>
      </c>
      <c r="N826" s="121" t="str">
        <f>+IF(ISERROR(VLOOKUP(M826,'Resumen de precios LLTT'!$C$17:$D$3071,2,FALSE))=FALSE,VLOOKUP(M826,'Resumen de precios LLTT'!$C$17:$D$3071,2,FALSE),VLOOKUP(M826,SICODI!$G$3:$J$2404,2,FALSE))</f>
        <v>POSTE DE CONCRETO ARMADO PARA A. P. 11/200/120/285</v>
      </c>
      <c r="O826" s="58">
        <f>+IF(ISERROR(VLOOKUP(M826,'Resumen de precios LLTT'!$C$17:$G$3071,5,FALSE))=FALSE,VLOOKUP(M826,'Resumen de precios LLTT'!$C$17:$G$3071,5,FALSE),VLOOKUP(M826,SICODI!$G$3:$J$2404,4,FALSE))</f>
        <v>206.03</v>
      </c>
      <c r="P826" s="16">
        <f t="shared" si="114"/>
        <v>0.77</v>
      </c>
      <c r="Q826" s="78">
        <f t="shared" si="115"/>
        <v>364.67310000000003</v>
      </c>
      <c r="R826" s="56">
        <v>0</v>
      </c>
      <c r="S826" s="16">
        <f t="shared" si="116"/>
        <v>7.2000000000000008E-2</v>
      </c>
      <c r="T826" s="79">
        <f t="shared" si="117"/>
        <v>2.1880386000000005</v>
      </c>
      <c r="U826" s="80">
        <f t="shared" si="118"/>
        <v>0.2</v>
      </c>
      <c r="V826" s="81">
        <f t="shared" si="119"/>
        <v>0.43760772000000014</v>
      </c>
      <c r="W826" s="79">
        <f t="shared" si="120"/>
        <v>0.14725336301388503</v>
      </c>
      <c r="X826" s="60">
        <f t="shared" si="121"/>
        <v>0.1</v>
      </c>
      <c r="Y826" s="56">
        <f>+'INFO ENEL'!R814</f>
        <v>4</v>
      </c>
      <c r="Z826" s="59">
        <f t="shared" si="122"/>
        <v>0.4</v>
      </c>
    </row>
    <row r="827" spans="1:26" s="90" customFormat="1" ht="15" customHeight="1" x14ac:dyDescent="0.25">
      <c r="A827" s="55">
        <f>+'INFO ENEL'!A815</f>
        <v>810</v>
      </c>
      <c r="B827" s="121" t="str">
        <f>+INDEX($B$8:$B$15,MATCH(L827,$L$8:$L$15,0))</f>
        <v>SICODI</v>
      </c>
      <c r="C827" s="56" t="str">
        <f>+'INFO ENEL'!B815</f>
        <v>Lima</v>
      </c>
      <c r="D827" s="56" t="str">
        <f>+'INFO ENEL'!D815</f>
        <v>Lima</v>
      </c>
      <c r="E827" s="56" t="str">
        <f>+'INFO ENEL'!D815</f>
        <v>Lima</v>
      </c>
      <c r="F827" s="50">
        <f>+'INFO ENEL'!E815</f>
        <v>0</v>
      </c>
      <c r="G827" s="56" t="str">
        <f>+'INFO ENEL'!L815</f>
        <v>BT</v>
      </c>
      <c r="H827" s="57">
        <f>+'INFO ENEL'!M815</f>
        <v>23.34</v>
      </c>
      <c r="I827" s="56">
        <f>+'INFO ENEL'!N815</f>
        <v>11</v>
      </c>
      <c r="J827" s="56" t="str">
        <f>+'INFO ENEL'!O815</f>
        <v>Poste</v>
      </c>
      <c r="K827" s="56" t="str">
        <f>+'INFO ENEL'!P815</f>
        <v>Concreto</v>
      </c>
      <c r="L827" s="56" t="str">
        <f>+'INFO ENEL'!Q815</f>
        <v>PPC40</v>
      </c>
      <c r="M827" s="55" t="str">
        <f>+IF(ISERROR(INDEX('Estructuras de Acero y Concreto'!$C$6:$C$577,MATCH(L827,'Estructuras de Acero y Concreto'!$D$6:$D$577,0)))=FALSE,INDEX('Estructuras de Acero y Concreto'!$C$6:$C$577,MATCH(L827,'Estructuras de Acero y Concreto'!$D$6:$D$577,0)),IF(ISERROR(INDEX('Estructuras de Madera'!$C$5:$C$122,MATCH(L827,'Estructuras de Madera'!$D$5:$D$122,0)))=FALSE,INDEX('Estructuras de Madera'!$C$5:$C$122,MATCH(L827,'Estructuras de Madera'!$D$5:$D$122,0)),INDEX(SICODI!$G$3:$G$2404,MATCH(L827,SICODI!$G$3:$G$2404,0))))</f>
        <v>PPC40</v>
      </c>
      <c r="N827" s="121" t="str">
        <f>+IF(ISERROR(VLOOKUP(M827,'Resumen de precios LLTT'!$C$17:$D$3071,2,FALSE))=FALSE,VLOOKUP(M827,'Resumen de precios LLTT'!$C$17:$D$3071,2,FALSE),VLOOKUP(M827,SICODI!$G$3:$J$2404,2,FALSE))</f>
        <v>POSTE DE CONCRETO ARMADO PARA A. P. 11/200/120/285</v>
      </c>
      <c r="O827" s="58">
        <f>+IF(ISERROR(VLOOKUP(M827,'Resumen de precios LLTT'!$C$17:$G$3071,5,FALSE))=FALSE,VLOOKUP(M827,'Resumen de precios LLTT'!$C$17:$G$3071,5,FALSE),VLOOKUP(M827,SICODI!$G$3:$J$2404,4,FALSE))</f>
        <v>206.03</v>
      </c>
      <c r="P827" s="16">
        <f t="shared" si="114"/>
        <v>0.77</v>
      </c>
      <c r="Q827" s="78">
        <f t="shared" si="115"/>
        <v>364.67310000000003</v>
      </c>
      <c r="R827" s="56">
        <v>0</v>
      </c>
      <c r="S827" s="16">
        <f t="shared" si="116"/>
        <v>7.2000000000000008E-2</v>
      </c>
      <c r="T827" s="79">
        <f t="shared" si="117"/>
        <v>2.1880386000000005</v>
      </c>
      <c r="U827" s="80">
        <f t="shared" si="118"/>
        <v>0.2</v>
      </c>
      <c r="V827" s="81">
        <f t="shared" si="119"/>
        <v>0.43760772000000014</v>
      </c>
      <c r="W827" s="79">
        <f t="shared" si="120"/>
        <v>0.14725336301388503</v>
      </c>
      <c r="X827" s="60">
        <f t="shared" si="121"/>
        <v>0.1</v>
      </c>
      <c r="Y827" s="56">
        <f>+'INFO ENEL'!R815</f>
        <v>4</v>
      </c>
      <c r="Z827" s="59">
        <f t="shared" si="122"/>
        <v>0.4</v>
      </c>
    </row>
    <row r="828" spans="1:26" s="90" customFormat="1" ht="15" customHeight="1" x14ac:dyDescent="0.25">
      <c r="A828" s="55">
        <f>+'INFO ENEL'!A816</f>
        <v>811</v>
      </c>
      <c r="B828" s="121" t="str">
        <f>+INDEX($B$8:$B$15,MATCH(L828,$L$8:$L$15,0))</f>
        <v>SICODI</v>
      </c>
      <c r="C828" s="56" t="str">
        <f>+'INFO ENEL'!B816</f>
        <v>Lima</v>
      </c>
      <c r="D828" s="56" t="str">
        <f>+'INFO ENEL'!D816</f>
        <v>Lima</v>
      </c>
      <c r="E828" s="56" t="str">
        <f>+'INFO ENEL'!D816</f>
        <v>Lima</v>
      </c>
      <c r="F828" s="50">
        <f>+'INFO ENEL'!E816</f>
        <v>0</v>
      </c>
      <c r="G828" s="56" t="str">
        <f>+'INFO ENEL'!L816</f>
        <v>BT</v>
      </c>
      <c r="H828" s="57">
        <f>+'INFO ENEL'!M816</f>
        <v>28.48</v>
      </c>
      <c r="I828" s="56">
        <f>+'INFO ENEL'!N816</f>
        <v>11</v>
      </c>
      <c r="J828" s="56" t="str">
        <f>+'INFO ENEL'!O816</f>
        <v>Poste</v>
      </c>
      <c r="K828" s="56" t="str">
        <f>+'INFO ENEL'!P816</f>
        <v>Concreto</v>
      </c>
      <c r="L828" s="56" t="str">
        <f>+'INFO ENEL'!Q816</f>
        <v>PPC40</v>
      </c>
      <c r="M828" s="55" t="str">
        <f>+IF(ISERROR(INDEX('Estructuras de Acero y Concreto'!$C$6:$C$577,MATCH(L828,'Estructuras de Acero y Concreto'!$D$6:$D$577,0)))=FALSE,INDEX('Estructuras de Acero y Concreto'!$C$6:$C$577,MATCH(L828,'Estructuras de Acero y Concreto'!$D$6:$D$577,0)),IF(ISERROR(INDEX('Estructuras de Madera'!$C$5:$C$122,MATCH(L828,'Estructuras de Madera'!$D$5:$D$122,0)))=FALSE,INDEX('Estructuras de Madera'!$C$5:$C$122,MATCH(L828,'Estructuras de Madera'!$D$5:$D$122,0)),INDEX(SICODI!$G$3:$G$2404,MATCH(L828,SICODI!$G$3:$G$2404,0))))</f>
        <v>PPC40</v>
      </c>
      <c r="N828" s="121" t="str">
        <f>+IF(ISERROR(VLOOKUP(M828,'Resumen de precios LLTT'!$C$17:$D$3071,2,FALSE))=FALSE,VLOOKUP(M828,'Resumen de precios LLTT'!$C$17:$D$3071,2,FALSE),VLOOKUP(M828,SICODI!$G$3:$J$2404,2,FALSE))</f>
        <v>POSTE DE CONCRETO ARMADO PARA A. P. 11/200/120/285</v>
      </c>
      <c r="O828" s="58">
        <f>+IF(ISERROR(VLOOKUP(M828,'Resumen de precios LLTT'!$C$17:$G$3071,5,FALSE))=FALSE,VLOOKUP(M828,'Resumen de precios LLTT'!$C$17:$G$3071,5,FALSE),VLOOKUP(M828,SICODI!$G$3:$J$2404,4,FALSE))</f>
        <v>206.03</v>
      </c>
      <c r="P828" s="16">
        <f t="shared" si="114"/>
        <v>0.77</v>
      </c>
      <c r="Q828" s="78">
        <f t="shared" si="115"/>
        <v>364.67310000000003</v>
      </c>
      <c r="R828" s="56">
        <v>0</v>
      </c>
      <c r="S828" s="16">
        <f t="shared" si="116"/>
        <v>7.2000000000000008E-2</v>
      </c>
      <c r="T828" s="79">
        <f t="shared" si="117"/>
        <v>2.1880386000000005</v>
      </c>
      <c r="U828" s="80">
        <f t="shared" si="118"/>
        <v>0.2</v>
      </c>
      <c r="V828" s="81">
        <f t="shared" si="119"/>
        <v>0.43760772000000014</v>
      </c>
      <c r="W828" s="79">
        <f t="shared" si="120"/>
        <v>0.14725336301388503</v>
      </c>
      <c r="X828" s="60">
        <f t="shared" si="121"/>
        <v>0.1</v>
      </c>
      <c r="Y828" s="56">
        <f>+'INFO ENEL'!R816</f>
        <v>4</v>
      </c>
      <c r="Z828" s="59">
        <f t="shared" si="122"/>
        <v>0.4</v>
      </c>
    </row>
    <row r="829" spans="1:26" s="90" customFormat="1" ht="15" customHeight="1" x14ac:dyDescent="0.25">
      <c r="A829" s="55">
        <f>+'INFO ENEL'!A817</f>
        <v>812</v>
      </c>
      <c r="B829" s="121" t="str">
        <f>+INDEX($B$8:$B$15,MATCH(L829,$L$8:$L$15,0))</f>
        <v>SICODI</v>
      </c>
      <c r="C829" s="56" t="str">
        <f>+'INFO ENEL'!B817</f>
        <v>Lima</v>
      </c>
      <c r="D829" s="56" t="str">
        <f>+'INFO ENEL'!D817</f>
        <v>Lima</v>
      </c>
      <c r="E829" s="56" t="str">
        <f>+'INFO ENEL'!D817</f>
        <v>Lima</v>
      </c>
      <c r="F829" s="50">
        <f>+'INFO ENEL'!E817</f>
        <v>0</v>
      </c>
      <c r="G829" s="56" t="str">
        <f>+'INFO ENEL'!L817</f>
        <v>BT</v>
      </c>
      <c r="H829" s="57">
        <f>+'INFO ENEL'!M817</f>
        <v>40.31</v>
      </c>
      <c r="I829" s="56">
        <f>+'INFO ENEL'!N817</f>
        <v>11</v>
      </c>
      <c r="J829" s="56" t="str">
        <f>+'INFO ENEL'!O817</f>
        <v>Poste</v>
      </c>
      <c r="K829" s="56" t="str">
        <f>+'INFO ENEL'!P817</f>
        <v>Concreto</v>
      </c>
      <c r="L829" s="56" t="str">
        <f>+'INFO ENEL'!Q817</f>
        <v>PPC40</v>
      </c>
      <c r="M829" s="55" t="str">
        <f>+IF(ISERROR(INDEX('Estructuras de Acero y Concreto'!$C$6:$C$577,MATCH(L829,'Estructuras de Acero y Concreto'!$D$6:$D$577,0)))=FALSE,INDEX('Estructuras de Acero y Concreto'!$C$6:$C$577,MATCH(L829,'Estructuras de Acero y Concreto'!$D$6:$D$577,0)),IF(ISERROR(INDEX('Estructuras de Madera'!$C$5:$C$122,MATCH(L829,'Estructuras de Madera'!$D$5:$D$122,0)))=FALSE,INDEX('Estructuras de Madera'!$C$5:$C$122,MATCH(L829,'Estructuras de Madera'!$D$5:$D$122,0)),INDEX(SICODI!$G$3:$G$2404,MATCH(L829,SICODI!$G$3:$G$2404,0))))</f>
        <v>PPC40</v>
      </c>
      <c r="N829" s="121" t="str">
        <f>+IF(ISERROR(VLOOKUP(M829,'Resumen de precios LLTT'!$C$17:$D$3071,2,FALSE))=FALSE,VLOOKUP(M829,'Resumen de precios LLTT'!$C$17:$D$3071,2,FALSE),VLOOKUP(M829,SICODI!$G$3:$J$2404,2,FALSE))</f>
        <v>POSTE DE CONCRETO ARMADO PARA A. P. 11/200/120/285</v>
      </c>
      <c r="O829" s="58">
        <f>+IF(ISERROR(VLOOKUP(M829,'Resumen de precios LLTT'!$C$17:$G$3071,5,FALSE))=FALSE,VLOOKUP(M829,'Resumen de precios LLTT'!$C$17:$G$3071,5,FALSE),VLOOKUP(M829,SICODI!$G$3:$J$2404,4,FALSE))</f>
        <v>206.03</v>
      </c>
      <c r="P829" s="16">
        <f t="shared" si="114"/>
        <v>0.77</v>
      </c>
      <c r="Q829" s="78">
        <f t="shared" si="115"/>
        <v>364.67310000000003</v>
      </c>
      <c r="R829" s="56">
        <v>0</v>
      </c>
      <c r="S829" s="16">
        <f t="shared" si="116"/>
        <v>7.2000000000000008E-2</v>
      </c>
      <c r="T829" s="79">
        <f t="shared" si="117"/>
        <v>2.1880386000000005</v>
      </c>
      <c r="U829" s="80">
        <f t="shared" si="118"/>
        <v>0.2</v>
      </c>
      <c r="V829" s="81">
        <f t="shared" si="119"/>
        <v>0.43760772000000014</v>
      </c>
      <c r="W829" s="79">
        <f t="shared" si="120"/>
        <v>0.14725336301388503</v>
      </c>
      <c r="X829" s="60">
        <f t="shared" si="121"/>
        <v>0.1</v>
      </c>
      <c r="Y829" s="56">
        <f>+'INFO ENEL'!R817</f>
        <v>4</v>
      </c>
      <c r="Z829" s="59">
        <f t="shared" si="122"/>
        <v>0.4</v>
      </c>
    </row>
    <row r="830" spans="1:26" s="90" customFormat="1" ht="15" customHeight="1" x14ac:dyDescent="0.25">
      <c r="A830" s="55">
        <f>+'INFO ENEL'!A818</f>
        <v>813</v>
      </c>
      <c r="B830" s="121" t="str">
        <f>+INDEX($B$8:$B$15,MATCH(L830,$L$8:$L$15,0))</f>
        <v>SICODI</v>
      </c>
      <c r="C830" s="56" t="str">
        <f>+'INFO ENEL'!B818</f>
        <v>Lima</v>
      </c>
      <c r="D830" s="56" t="str">
        <f>+'INFO ENEL'!D818</f>
        <v>Lima</v>
      </c>
      <c r="E830" s="56" t="str">
        <f>+'INFO ENEL'!D818</f>
        <v>Lima</v>
      </c>
      <c r="F830" s="50">
        <f>+'INFO ENEL'!E818</f>
        <v>0</v>
      </c>
      <c r="G830" s="56" t="str">
        <f>+'INFO ENEL'!L818</f>
        <v>BT</v>
      </c>
      <c r="H830" s="57">
        <f>+'INFO ENEL'!M818</f>
        <v>25.24</v>
      </c>
      <c r="I830" s="56">
        <f>+'INFO ENEL'!N818</f>
        <v>11</v>
      </c>
      <c r="J830" s="56" t="str">
        <f>+'INFO ENEL'!O818</f>
        <v>Poste</v>
      </c>
      <c r="K830" s="56" t="str">
        <f>+'INFO ENEL'!P818</f>
        <v>Concreto</v>
      </c>
      <c r="L830" s="56" t="str">
        <f>+'INFO ENEL'!Q818</f>
        <v>PPC40</v>
      </c>
      <c r="M830" s="55" t="str">
        <f>+IF(ISERROR(INDEX('Estructuras de Acero y Concreto'!$C$6:$C$577,MATCH(L830,'Estructuras de Acero y Concreto'!$D$6:$D$577,0)))=FALSE,INDEX('Estructuras de Acero y Concreto'!$C$6:$C$577,MATCH(L830,'Estructuras de Acero y Concreto'!$D$6:$D$577,0)),IF(ISERROR(INDEX('Estructuras de Madera'!$C$5:$C$122,MATCH(L830,'Estructuras de Madera'!$D$5:$D$122,0)))=FALSE,INDEX('Estructuras de Madera'!$C$5:$C$122,MATCH(L830,'Estructuras de Madera'!$D$5:$D$122,0)),INDEX(SICODI!$G$3:$G$2404,MATCH(L830,SICODI!$G$3:$G$2404,0))))</f>
        <v>PPC40</v>
      </c>
      <c r="N830" s="121" t="str">
        <f>+IF(ISERROR(VLOOKUP(M830,'Resumen de precios LLTT'!$C$17:$D$3071,2,FALSE))=FALSE,VLOOKUP(M830,'Resumen de precios LLTT'!$C$17:$D$3071,2,FALSE),VLOOKUP(M830,SICODI!$G$3:$J$2404,2,FALSE))</f>
        <v>POSTE DE CONCRETO ARMADO PARA A. P. 11/200/120/285</v>
      </c>
      <c r="O830" s="58">
        <f>+IF(ISERROR(VLOOKUP(M830,'Resumen de precios LLTT'!$C$17:$G$3071,5,FALSE))=FALSE,VLOOKUP(M830,'Resumen de precios LLTT'!$C$17:$G$3071,5,FALSE),VLOOKUP(M830,SICODI!$G$3:$J$2404,4,FALSE))</f>
        <v>206.03</v>
      </c>
      <c r="P830" s="16">
        <f t="shared" si="114"/>
        <v>0.77</v>
      </c>
      <c r="Q830" s="78">
        <f t="shared" si="115"/>
        <v>364.67310000000003</v>
      </c>
      <c r="R830" s="56">
        <v>0</v>
      </c>
      <c r="S830" s="16">
        <f t="shared" si="116"/>
        <v>7.2000000000000008E-2</v>
      </c>
      <c r="T830" s="79">
        <f t="shared" si="117"/>
        <v>2.1880386000000005</v>
      </c>
      <c r="U830" s="80">
        <f t="shared" si="118"/>
        <v>0.2</v>
      </c>
      <c r="V830" s="81">
        <f t="shared" si="119"/>
        <v>0.43760772000000014</v>
      </c>
      <c r="W830" s="79">
        <f t="shared" si="120"/>
        <v>0.14725336301388503</v>
      </c>
      <c r="X830" s="60">
        <f t="shared" si="121"/>
        <v>0.1</v>
      </c>
      <c r="Y830" s="56">
        <f>+'INFO ENEL'!R818</f>
        <v>4</v>
      </c>
      <c r="Z830" s="59">
        <f t="shared" si="122"/>
        <v>0.4</v>
      </c>
    </row>
    <row r="831" spans="1:26" s="90" customFormat="1" ht="15" customHeight="1" x14ac:dyDescent="0.25">
      <c r="A831" s="55">
        <f>+'INFO ENEL'!A819</f>
        <v>814</v>
      </c>
      <c r="B831" s="121" t="str">
        <f>+INDEX($B$8:$B$15,MATCH(L831,$L$8:$L$15,0))</f>
        <v>SICODI</v>
      </c>
      <c r="C831" s="56" t="str">
        <f>+'INFO ENEL'!B819</f>
        <v>Lima</v>
      </c>
      <c r="D831" s="56" t="str">
        <f>+'INFO ENEL'!D819</f>
        <v>Lima</v>
      </c>
      <c r="E831" s="56" t="str">
        <f>+'INFO ENEL'!D819</f>
        <v>Lima</v>
      </c>
      <c r="F831" s="50">
        <f>+'INFO ENEL'!E819</f>
        <v>0</v>
      </c>
      <c r="G831" s="56" t="str">
        <f>+'INFO ENEL'!L819</f>
        <v>BT</v>
      </c>
      <c r="H831" s="57">
        <f>+'INFO ENEL'!M819</f>
        <v>24.7</v>
      </c>
      <c r="I831" s="56">
        <f>+'INFO ENEL'!N819</f>
        <v>11</v>
      </c>
      <c r="J831" s="56" t="str">
        <f>+'INFO ENEL'!O819</f>
        <v>Poste</v>
      </c>
      <c r="K831" s="56" t="str">
        <f>+'INFO ENEL'!P819</f>
        <v>Concreto</v>
      </c>
      <c r="L831" s="56" t="str">
        <f>+'INFO ENEL'!Q819</f>
        <v>PPC40</v>
      </c>
      <c r="M831" s="55" t="str">
        <f>+IF(ISERROR(INDEX('Estructuras de Acero y Concreto'!$C$6:$C$577,MATCH(L831,'Estructuras de Acero y Concreto'!$D$6:$D$577,0)))=FALSE,INDEX('Estructuras de Acero y Concreto'!$C$6:$C$577,MATCH(L831,'Estructuras de Acero y Concreto'!$D$6:$D$577,0)),IF(ISERROR(INDEX('Estructuras de Madera'!$C$5:$C$122,MATCH(L831,'Estructuras de Madera'!$D$5:$D$122,0)))=FALSE,INDEX('Estructuras de Madera'!$C$5:$C$122,MATCH(L831,'Estructuras de Madera'!$D$5:$D$122,0)),INDEX(SICODI!$G$3:$G$2404,MATCH(L831,SICODI!$G$3:$G$2404,0))))</f>
        <v>PPC40</v>
      </c>
      <c r="N831" s="121" t="str">
        <f>+IF(ISERROR(VLOOKUP(M831,'Resumen de precios LLTT'!$C$17:$D$3071,2,FALSE))=FALSE,VLOOKUP(M831,'Resumen de precios LLTT'!$C$17:$D$3071,2,FALSE),VLOOKUP(M831,SICODI!$G$3:$J$2404,2,FALSE))</f>
        <v>POSTE DE CONCRETO ARMADO PARA A. P. 11/200/120/285</v>
      </c>
      <c r="O831" s="58">
        <f>+IF(ISERROR(VLOOKUP(M831,'Resumen de precios LLTT'!$C$17:$G$3071,5,FALSE))=FALSE,VLOOKUP(M831,'Resumen de precios LLTT'!$C$17:$G$3071,5,FALSE),VLOOKUP(M831,SICODI!$G$3:$J$2404,4,FALSE))</f>
        <v>206.03</v>
      </c>
      <c r="P831" s="16">
        <f t="shared" si="114"/>
        <v>0.77</v>
      </c>
      <c r="Q831" s="78">
        <f t="shared" si="115"/>
        <v>364.67310000000003</v>
      </c>
      <c r="R831" s="56">
        <v>0</v>
      </c>
      <c r="S831" s="16">
        <f t="shared" si="116"/>
        <v>7.2000000000000008E-2</v>
      </c>
      <c r="T831" s="79">
        <f t="shared" si="117"/>
        <v>2.1880386000000005</v>
      </c>
      <c r="U831" s="80">
        <f t="shared" si="118"/>
        <v>0.2</v>
      </c>
      <c r="V831" s="81">
        <f t="shared" si="119"/>
        <v>0.43760772000000014</v>
      </c>
      <c r="W831" s="79">
        <f t="shared" si="120"/>
        <v>0.14725336301388503</v>
      </c>
      <c r="X831" s="60">
        <f t="shared" si="121"/>
        <v>0.1</v>
      </c>
      <c r="Y831" s="56">
        <f>+'INFO ENEL'!R819</f>
        <v>4</v>
      </c>
      <c r="Z831" s="59">
        <f t="shared" si="122"/>
        <v>0.4</v>
      </c>
    </row>
    <row r="832" spans="1:26" s="90" customFormat="1" ht="15" customHeight="1" x14ac:dyDescent="0.25">
      <c r="A832" s="55">
        <f>+'INFO ENEL'!A820</f>
        <v>815</v>
      </c>
      <c r="B832" s="121" t="str">
        <f>+INDEX($B$8:$B$15,MATCH(L832,$L$8:$L$15,0))</f>
        <v>SICODI</v>
      </c>
      <c r="C832" s="56" t="str">
        <f>+'INFO ENEL'!B820</f>
        <v>Lima</v>
      </c>
      <c r="D832" s="56" t="str">
        <f>+'INFO ENEL'!D820</f>
        <v>Lima</v>
      </c>
      <c r="E832" s="56" t="str">
        <f>+'INFO ENEL'!D820</f>
        <v>Lima</v>
      </c>
      <c r="F832" s="50">
        <f>+'INFO ENEL'!E820</f>
        <v>0</v>
      </c>
      <c r="G832" s="56" t="str">
        <f>+'INFO ENEL'!L820</f>
        <v>BT</v>
      </c>
      <c r="H832" s="57">
        <f>+'INFO ENEL'!M820</f>
        <v>30.84</v>
      </c>
      <c r="I832" s="56">
        <f>+'INFO ENEL'!N820</f>
        <v>11</v>
      </c>
      <c r="J832" s="56" t="str">
        <f>+'INFO ENEL'!O820</f>
        <v>Poste</v>
      </c>
      <c r="K832" s="56" t="str">
        <f>+'INFO ENEL'!P820</f>
        <v>Concreto</v>
      </c>
      <c r="L832" s="56" t="str">
        <f>+'INFO ENEL'!Q820</f>
        <v>PPC40</v>
      </c>
      <c r="M832" s="55" t="str">
        <f>+IF(ISERROR(INDEX('Estructuras de Acero y Concreto'!$C$6:$C$577,MATCH(L832,'Estructuras de Acero y Concreto'!$D$6:$D$577,0)))=FALSE,INDEX('Estructuras de Acero y Concreto'!$C$6:$C$577,MATCH(L832,'Estructuras de Acero y Concreto'!$D$6:$D$577,0)),IF(ISERROR(INDEX('Estructuras de Madera'!$C$5:$C$122,MATCH(L832,'Estructuras de Madera'!$D$5:$D$122,0)))=FALSE,INDEX('Estructuras de Madera'!$C$5:$C$122,MATCH(L832,'Estructuras de Madera'!$D$5:$D$122,0)),INDEX(SICODI!$G$3:$G$2404,MATCH(L832,SICODI!$G$3:$G$2404,0))))</f>
        <v>PPC40</v>
      </c>
      <c r="N832" s="121" t="str">
        <f>+IF(ISERROR(VLOOKUP(M832,'Resumen de precios LLTT'!$C$17:$D$3071,2,FALSE))=FALSE,VLOOKUP(M832,'Resumen de precios LLTT'!$C$17:$D$3071,2,FALSE),VLOOKUP(M832,SICODI!$G$3:$J$2404,2,FALSE))</f>
        <v>POSTE DE CONCRETO ARMADO PARA A. P. 11/200/120/285</v>
      </c>
      <c r="O832" s="58">
        <f>+IF(ISERROR(VLOOKUP(M832,'Resumen de precios LLTT'!$C$17:$G$3071,5,FALSE))=FALSE,VLOOKUP(M832,'Resumen de precios LLTT'!$C$17:$G$3071,5,FALSE),VLOOKUP(M832,SICODI!$G$3:$J$2404,4,FALSE))</f>
        <v>206.03</v>
      </c>
      <c r="P832" s="16">
        <f t="shared" si="114"/>
        <v>0.77</v>
      </c>
      <c r="Q832" s="78">
        <f t="shared" si="115"/>
        <v>364.67310000000003</v>
      </c>
      <c r="R832" s="56">
        <v>0</v>
      </c>
      <c r="S832" s="16">
        <f t="shared" si="116"/>
        <v>7.2000000000000008E-2</v>
      </c>
      <c r="T832" s="79">
        <f t="shared" si="117"/>
        <v>2.1880386000000005</v>
      </c>
      <c r="U832" s="80">
        <f t="shared" si="118"/>
        <v>0.2</v>
      </c>
      <c r="V832" s="81">
        <f t="shared" si="119"/>
        <v>0.43760772000000014</v>
      </c>
      <c r="W832" s="79">
        <f t="shared" si="120"/>
        <v>0.14725336301388503</v>
      </c>
      <c r="X832" s="60">
        <f t="shared" si="121"/>
        <v>0.1</v>
      </c>
      <c r="Y832" s="56">
        <f>+'INFO ENEL'!R820</f>
        <v>4</v>
      </c>
      <c r="Z832" s="59">
        <f t="shared" si="122"/>
        <v>0.4</v>
      </c>
    </row>
    <row r="833" spans="1:26" s="90" customFormat="1" ht="15" customHeight="1" x14ac:dyDescent="0.25">
      <c r="A833" s="55">
        <f>+'INFO ENEL'!A821</f>
        <v>816</v>
      </c>
      <c r="B833" s="121" t="str">
        <f>+INDEX($B$8:$B$15,MATCH(L833,$L$8:$L$15,0))</f>
        <v>SICODI</v>
      </c>
      <c r="C833" s="56" t="str">
        <f>+'INFO ENEL'!B821</f>
        <v>Lima</v>
      </c>
      <c r="D833" s="56" t="str">
        <f>+'INFO ENEL'!D821</f>
        <v>Lima</v>
      </c>
      <c r="E833" s="56" t="str">
        <f>+'INFO ENEL'!D821</f>
        <v>Lima</v>
      </c>
      <c r="F833" s="50">
        <f>+'INFO ENEL'!E821</f>
        <v>0</v>
      </c>
      <c r="G833" s="56" t="str">
        <f>+'INFO ENEL'!L821</f>
        <v>BT</v>
      </c>
      <c r="H833" s="57">
        <f>+'INFO ENEL'!M821</f>
        <v>29.54</v>
      </c>
      <c r="I833" s="56">
        <f>+'INFO ENEL'!N821</f>
        <v>11</v>
      </c>
      <c r="J833" s="56" t="str">
        <f>+'INFO ENEL'!O821</f>
        <v>Poste</v>
      </c>
      <c r="K833" s="56" t="str">
        <f>+'INFO ENEL'!P821</f>
        <v>Concreto</v>
      </c>
      <c r="L833" s="56" t="str">
        <f>+'INFO ENEL'!Q821</f>
        <v>PPC40</v>
      </c>
      <c r="M833" s="55" t="str">
        <f>+IF(ISERROR(INDEX('Estructuras de Acero y Concreto'!$C$6:$C$577,MATCH(L833,'Estructuras de Acero y Concreto'!$D$6:$D$577,0)))=FALSE,INDEX('Estructuras de Acero y Concreto'!$C$6:$C$577,MATCH(L833,'Estructuras de Acero y Concreto'!$D$6:$D$577,0)),IF(ISERROR(INDEX('Estructuras de Madera'!$C$5:$C$122,MATCH(L833,'Estructuras de Madera'!$D$5:$D$122,0)))=FALSE,INDEX('Estructuras de Madera'!$C$5:$C$122,MATCH(L833,'Estructuras de Madera'!$D$5:$D$122,0)),INDEX(SICODI!$G$3:$G$2404,MATCH(L833,SICODI!$G$3:$G$2404,0))))</f>
        <v>PPC40</v>
      </c>
      <c r="N833" s="121" t="str">
        <f>+IF(ISERROR(VLOOKUP(M833,'Resumen de precios LLTT'!$C$17:$D$3071,2,FALSE))=FALSE,VLOOKUP(M833,'Resumen de precios LLTT'!$C$17:$D$3071,2,FALSE),VLOOKUP(M833,SICODI!$G$3:$J$2404,2,FALSE))</f>
        <v>POSTE DE CONCRETO ARMADO PARA A. P. 11/200/120/285</v>
      </c>
      <c r="O833" s="58">
        <f>+IF(ISERROR(VLOOKUP(M833,'Resumen de precios LLTT'!$C$17:$G$3071,5,FALSE))=FALSE,VLOOKUP(M833,'Resumen de precios LLTT'!$C$17:$G$3071,5,FALSE),VLOOKUP(M833,SICODI!$G$3:$J$2404,4,FALSE))</f>
        <v>206.03</v>
      </c>
      <c r="P833" s="16">
        <f t="shared" si="114"/>
        <v>0.77</v>
      </c>
      <c r="Q833" s="78">
        <f t="shared" si="115"/>
        <v>364.67310000000003</v>
      </c>
      <c r="R833" s="56">
        <v>0</v>
      </c>
      <c r="S833" s="16">
        <f t="shared" si="116"/>
        <v>7.2000000000000008E-2</v>
      </c>
      <c r="T833" s="79">
        <f t="shared" si="117"/>
        <v>2.1880386000000005</v>
      </c>
      <c r="U833" s="80">
        <f t="shared" si="118"/>
        <v>0.2</v>
      </c>
      <c r="V833" s="81">
        <f t="shared" si="119"/>
        <v>0.43760772000000014</v>
      </c>
      <c r="W833" s="79">
        <f t="shared" si="120"/>
        <v>0.14725336301388503</v>
      </c>
      <c r="X833" s="60">
        <f t="shared" si="121"/>
        <v>0.1</v>
      </c>
      <c r="Y833" s="56">
        <f>+'INFO ENEL'!R821</f>
        <v>4</v>
      </c>
      <c r="Z833" s="59">
        <f t="shared" si="122"/>
        <v>0.4</v>
      </c>
    </row>
    <row r="834" spans="1:26" s="90" customFormat="1" ht="15" customHeight="1" x14ac:dyDescent="0.25">
      <c r="A834" s="55">
        <f>+'INFO ENEL'!A822</f>
        <v>817</v>
      </c>
      <c r="B834" s="121" t="str">
        <f>+INDEX($B$8:$B$15,MATCH(L834,$L$8:$L$15,0))</f>
        <v>SICODI</v>
      </c>
      <c r="C834" s="56" t="str">
        <f>+'INFO ENEL'!B822</f>
        <v>Lima</v>
      </c>
      <c r="D834" s="56" t="str">
        <f>+'INFO ENEL'!D822</f>
        <v>Lima</v>
      </c>
      <c r="E834" s="56" t="str">
        <f>+'INFO ENEL'!D822</f>
        <v>Lima</v>
      </c>
      <c r="F834" s="50">
        <f>+'INFO ENEL'!E822</f>
        <v>0</v>
      </c>
      <c r="G834" s="56" t="str">
        <f>+'INFO ENEL'!L822</f>
        <v>BT</v>
      </c>
      <c r="H834" s="57">
        <f>+'INFO ENEL'!M822</f>
        <v>37.47</v>
      </c>
      <c r="I834" s="56">
        <f>+'INFO ENEL'!N822</f>
        <v>11</v>
      </c>
      <c r="J834" s="56" t="str">
        <f>+'INFO ENEL'!O822</f>
        <v>Poste</v>
      </c>
      <c r="K834" s="56" t="str">
        <f>+'INFO ENEL'!P822</f>
        <v>Concreto</v>
      </c>
      <c r="L834" s="56" t="str">
        <f>+'INFO ENEL'!Q822</f>
        <v>PPC40</v>
      </c>
      <c r="M834" s="55" t="str">
        <f>+IF(ISERROR(INDEX('Estructuras de Acero y Concreto'!$C$6:$C$577,MATCH(L834,'Estructuras de Acero y Concreto'!$D$6:$D$577,0)))=FALSE,INDEX('Estructuras de Acero y Concreto'!$C$6:$C$577,MATCH(L834,'Estructuras de Acero y Concreto'!$D$6:$D$577,0)),IF(ISERROR(INDEX('Estructuras de Madera'!$C$5:$C$122,MATCH(L834,'Estructuras de Madera'!$D$5:$D$122,0)))=FALSE,INDEX('Estructuras de Madera'!$C$5:$C$122,MATCH(L834,'Estructuras de Madera'!$D$5:$D$122,0)),INDEX(SICODI!$G$3:$G$2404,MATCH(L834,SICODI!$G$3:$G$2404,0))))</f>
        <v>PPC40</v>
      </c>
      <c r="N834" s="121" t="str">
        <f>+IF(ISERROR(VLOOKUP(M834,'Resumen de precios LLTT'!$C$17:$D$3071,2,FALSE))=FALSE,VLOOKUP(M834,'Resumen de precios LLTT'!$C$17:$D$3071,2,FALSE),VLOOKUP(M834,SICODI!$G$3:$J$2404,2,FALSE))</f>
        <v>POSTE DE CONCRETO ARMADO PARA A. P. 11/200/120/285</v>
      </c>
      <c r="O834" s="58">
        <f>+IF(ISERROR(VLOOKUP(M834,'Resumen de precios LLTT'!$C$17:$G$3071,5,FALSE))=FALSE,VLOOKUP(M834,'Resumen de precios LLTT'!$C$17:$G$3071,5,FALSE),VLOOKUP(M834,SICODI!$G$3:$J$2404,4,FALSE))</f>
        <v>206.03</v>
      </c>
      <c r="P834" s="16">
        <f t="shared" si="114"/>
        <v>0.77</v>
      </c>
      <c r="Q834" s="78">
        <f t="shared" si="115"/>
        <v>364.67310000000003</v>
      </c>
      <c r="R834" s="56">
        <v>0</v>
      </c>
      <c r="S834" s="16">
        <f t="shared" si="116"/>
        <v>7.2000000000000008E-2</v>
      </c>
      <c r="T834" s="79">
        <f t="shared" si="117"/>
        <v>2.1880386000000005</v>
      </c>
      <c r="U834" s="80">
        <f t="shared" si="118"/>
        <v>0.2</v>
      </c>
      <c r="V834" s="81">
        <f t="shared" si="119"/>
        <v>0.43760772000000014</v>
      </c>
      <c r="W834" s="79">
        <f t="shared" si="120"/>
        <v>0.14725336301388503</v>
      </c>
      <c r="X834" s="60">
        <f t="shared" si="121"/>
        <v>0.1</v>
      </c>
      <c r="Y834" s="56">
        <f>+'INFO ENEL'!R822</f>
        <v>4</v>
      </c>
      <c r="Z834" s="59">
        <f t="shared" si="122"/>
        <v>0.4</v>
      </c>
    </row>
    <row r="835" spans="1:26" s="90" customFormat="1" ht="15" customHeight="1" x14ac:dyDescent="0.25">
      <c r="A835" s="55">
        <f>+'INFO ENEL'!A823</f>
        <v>818</v>
      </c>
      <c r="B835" s="121" t="str">
        <f>+INDEX($B$8:$B$15,MATCH(L835,$L$8:$L$15,0))</f>
        <v>SICODI</v>
      </c>
      <c r="C835" s="56" t="str">
        <f>+'INFO ENEL'!B823</f>
        <v>Lima</v>
      </c>
      <c r="D835" s="56" t="str">
        <f>+'INFO ENEL'!D823</f>
        <v>Lima</v>
      </c>
      <c r="E835" s="56" t="str">
        <f>+'INFO ENEL'!D823</f>
        <v>Lima</v>
      </c>
      <c r="F835" s="50">
        <f>+'INFO ENEL'!E823</f>
        <v>0</v>
      </c>
      <c r="G835" s="56" t="str">
        <f>+'INFO ENEL'!L823</f>
        <v>BT</v>
      </c>
      <c r="H835" s="57">
        <f>+'INFO ENEL'!M823</f>
        <v>40.94</v>
      </c>
      <c r="I835" s="56">
        <f>+'INFO ENEL'!N823</f>
        <v>11</v>
      </c>
      <c r="J835" s="56" t="str">
        <f>+'INFO ENEL'!O823</f>
        <v>Poste</v>
      </c>
      <c r="K835" s="56" t="str">
        <f>+'INFO ENEL'!P823</f>
        <v>Concreto</v>
      </c>
      <c r="L835" s="56" t="str">
        <f>+'INFO ENEL'!Q823</f>
        <v>PPC40</v>
      </c>
      <c r="M835" s="55" t="str">
        <f>+IF(ISERROR(INDEX('Estructuras de Acero y Concreto'!$C$6:$C$577,MATCH(L835,'Estructuras de Acero y Concreto'!$D$6:$D$577,0)))=FALSE,INDEX('Estructuras de Acero y Concreto'!$C$6:$C$577,MATCH(L835,'Estructuras de Acero y Concreto'!$D$6:$D$577,0)),IF(ISERROR(INDEX('Estructuras de Madera'!$C$5:$C$122,MATCH(L835,'Estructuras de Madera'!$D$5:$D$122,0)))=FALSE,INDEX('Estructuras de Madera'!$C$5:$C$122,MATCH(L835,'Estructuras de Madera'!$D$5:$D$122,0)),INDEX(SICODI!$G$3:$G$2404,MATCH(L835,SICODI!$G$3:$G$2404,0))))</f>
        <v>PPC40</v>
      </c>
      <c r="N835" s="121" t="str">
        <f>+IF(ISERROR(VLOOKUP(M835,'Resumen de precios LLTT'!$C$17:$D$3071,2,FALSE))=FALSE,VLOOKUP(M835,'Resumen de precios LLTT'!$C$17:$D$3071,2,FALSE),VLOOKUP(M835,SICODI!$G$3:$J$2404,2,FALSE))</f>
        <v>POSTE DE CONCRETO ARMADO PARA A. P. 11/200/120/285</v>
      </c>
      <c r="O835" s="58">
        <f>+IF(ISERROR(VLOOKUP(M835,'Resumen de precios LLTT'!$C$17:$G$3071,5,FALSE))=FALSE,VLOOKUP(M835,'Resumen de precios LLTT'!$C$17:$G$3071,5,FALSE),VLOOKUP(M835,SICODI!$G$3:$J$2404,4,FALSE))</f>
        <v>206.03</v>
      </c>
      <c r="P835" s="16">
        <f t="shared" si="114"/>
        <v>0.77</v>
      </c>
      <c r="Q835" s="78">
        <f t="shared" si="115"/>
        <v>364.67310000000003</v>
      </c>
      <c r="R835" s="56">
        <v>0</v>
      </c>
      <c r="S835" s="16">
        <f t="shared" si="116"/>
        <v>7.2000000000000008E-2</v>
      </c>
      <c r="T835" s="79">
        <f t="shared" si="117"/>
        <v>2.1880386000000005</v>
      </c>
      <c r="U835" s="80">
        <f t="shared" si="118"/>
        <v>0.2</v>
      </c>
      <c r="V835" s="81">
        <f t="shared" si="119"/>
        <v>0.43760772000000014</v>
      </c>
      <c r="W835" s="79">
        <f t="shared" si="120"/>
        <v>0.14725336301388503</v>
      </c>
      <c r="X835" s="60">
        <f t="shared" si="121"/>
        <v>0.1</v>
      </c>
      <c r="Y835" s="56">
        <f>+'INFO ENEL'!R823</f>
        <v>4</v>
      </c>
      <c r="Z835" s="59">
        <f t="shared" si="122"/>
        <v>0.4</v>
      </c>
    </row>
    <row r="836" spans="1:26" s="90" customFormat="1" ht="15" customHeight="1" x14ac:dyDescent="0.25">
      <c r="A836" s="55">
        <f>+'INFO ENEL'!A824</f>
        <v>819</v>
      </c>
      <c r="B836" s="121" t="str">
        <f>+INDEX($B$8:$B$15,MATCH(L836,$L$8:$L$15,0))</f>
        <v>SICODI</v>
      </c>
      <c r="C836" s="56" t="str">
        <f>+'INFO ENEL'!B824</f>
        <v>Lima</v>
      </c>
      <c r="D836" s="56" t="str">
        <f>+'INFO ENEL'!D824</f>
        <v>Lima</v>
      </c>
      <c r="E836" s="56" t="str">
        <f>+'INFO ENEL'!D824</f>
        <v>Lima</v>
      </c>
      <c r="F836" s="50">
        <f>+'INFO ENEL'!E824</f>
        <v>0</v>
      </c>
      <c r="G836" s="56" t="str">
        <f>+'INFO ENEL'!L824</f>
        <v>BT</v>
      </c>
      <c r="H836" s="57">
        <f>+'INFO ENEL'!M824</f>
        <v>39.090000000000003</v>
      </c>
      <c r="I836" s="56">
        <f>+'INFO ENEL'!N824</f>
        <v>11</v>
      </c>
      <c r="J836" s="56" t="str">
        <f>+'INFO ENEL'!O824</f>
        <v>Poste</v>
      </c>
      <c r="K836" s="56" t="str">
        <f>+'INFO ENEL'!P824</f>
        <v>Concreto</v>
      </c>
      <c r="L836" s="56" t="str">
        <f>+'INFO ENEL'!Q824</f>
        <v>PPC40</v>
      </c>
      <c r="M836" s="55" t="str">
        <f>+IF(ISERROR(INDEX('Estructuras de Acero y Concreto'!$C$6:$C$577,MATCH(L836,'Estructuras de Acero y Concreto'!$D$6:$D$577,0)))=FALSE,INDEX('Estructuras de Acero y Concreto'!$C$6:$C$577,MATCH(L836,'Estructuras de Acero y Concreto'!$D$6:$D$577,0)),IF(ISERROR(INDEX('Estructuras de Madera'!$C$5:$C$122,MATCH(L836,'Estructuras de Madera'!$D$5:$D$122,0)))=FALSE,INDEX('Estructuras de Madera'!$C$5:$C$122,MATCH(L836,'Estructuras de Madera'!$D$5:$D$122,0)),INDEX(SICODI!$G$3:$G$2404,MATCH(L836,SICODI!$G$3:$G$2404,0))))</f>
        <v>PPC40</v>
      </c>
      <c r="N836" s="121" t="str">
        <f>+IF(ISERROR(VLOOKUP(M836,'Resumen de precios LLTT'!$C$17:$D$3071,2,FALSE))=FALSE,VLOOKUP(M836,'Resumen de precios LLTT'!$C$17:$D$3071,2,FALSE),VLOOKUP(M836,SICODI!$G$3:$J$2404,2,FALSE))</f>
        <v>POSTE DE CONCRETO ARMADO PARA A. P. 11/200/120/285</v>
      </c>
      <c r="O836" s="58">
        <f>+IF(ISERROR(VLOOKUP(M836,'Resumen de precios LLTT'!$C$17:$G$3071,5,FALSE))=FALSE,VLOOKUP(M836,'Resumen de precios LLTT'!$C$17:$G$3071,5,FALSE),VLOOKUP(M836,SICODI!$G$3:$J$2404,4,FALSE))</f>
        <v>206.03</v>
      </c>
      <c r="P836" s="16">
        <f t="shared" si="114"/>
        <v>0.77</v>
      </c>
      <c r="Q836" s="78">
        <f t="shared" si="115"/>
        <v>364.67310000000003</v>
      </c>
      <c r="R836" s="56">
        <v>0</v>
      </c>
      <c r="S836" s="16">
        <f t="shared" si="116"/>
        <v>7.2000000000000008E-2</v>
      </c>
      <c r="T836" s="79">
        <f t="shared" si="117"/>
        <v>2.1880386000000005</v>
      </c>
      <c r="U836" s="80">
        <f t="shared" si="118"/>
        <v>0.2</v>
      </c>
      <c r="V836" s="81">
        <f t="shared" si="119"/>
        <v>0.43760772000000014</v>
      </c>
      <c r="W836" s="79">
        <f t="shared" si="120"/>
        <v>0.14725336301388503</v>
      </c>
      <c r="X836" s="60">
        <f t="shared" si="121"/>
        <v>0.1</v>
      </c>
      <c r="Y836" s="56">
        <f>+'INFO ENEL'!R824</f>
        <v>4</v>
      </c>
      <c r="Z836" s="59">
        <f t="shared" si="122"/>
        <v>0.4</v>
      </c>
    </row>
    <row r="837" spans="1:26" s="90" customFormat="1" ht="15" customHeight="1" x14ac:dyDescent="0.25">
      <c r="A837" s="55">
        <f>+'INFO ENEL'!A825</f>
        <v>820</v>
      </c>
      <c r="B837" s="121" t="str">
        <f>+INDEX($B$8:$B$15,MATCH(L837,$L$8:$L$15,0))</f>
        <v>SICODI</v>
      </c>
      <c r="C837" s="56" t="str">
        <f>+'INFO ENEL'!B825</f>
        <v>Lima</v>
      </c>
      <c r="D837" s="56" t="str">
        <f>+'INFO ENEL'!D825</f>
        <v>Lima</v>
      </c>
      <c r="E837" s="56" t="str">
        <f>+'INFO ENEL'!D825</f>
        <v>Lima</v>
      </c>
      <c r="F837" s="50">
        <f>+'INFO ENEL'!E825</f>
        <v>0</v>
      </c>
      <c r="G837" s="56" t="str">
        <f>+'INFO ENEL'!L825</f>
        <v>BT</v>
      </c>
      <c r="H837" s="57">
        <f>+'INFO ENEL'!M825</f>
        <v>35.89</v>
      </c>
      <c r="I837" s="56">
        <f>+'INFO ENEL'!N825</f>
        <v>11</v>
      </c>
      <c r="J837" s="56" t="str">
        <f>+'INFO ENEL'!O825</f>
        <v>Poste</v>
      </c>
      <c r="K837" s="56" t="str">
        <f>+'INFO ENEL'!P825</f>
        <v>Concreto</v>
      </c>
      <c r="L837" s="56" t="str">
        <f>+'INFO ENEL'!Q825</f>
        <v>PPC40</v>
      </c>
      <c r="M837" s="55" t="str">
        <f>+IF(ISERROR(INDEX('Estructuras de Acero y Concreto'!$C$6:$C$577,MATCH(L837,'Estructuras de Acero y Concreto'!$D$6:$D$577,0)))=FALSE,INDEX('Estructuras de Acero y Concreto'!$C$6:$C$577,MATCH(L837,'Estructuras de Acero y Concreto'!$D$6:$D$577,0)),IF(ISERROR(INDEX('Estructuras de Madera'!$C$5:$C$122,MATCH(L837,'Estructuras de Madera'!$D$5:$D$122,0)))=FALSE,INDEX('Estructuras de Madera'!$C$5:$C$122,MATCH(L837,'Estructuras de Madera'!$D$5:$D$122,0)),INDEX(SICODI!$G$3:$G$2404,MATCH(L837,SICODI!$G$3:$G$2404,0))))</f>
        <v>PPC40</v>
      </c>
      <c r="N837" s="121" t="str">
        <f>+IF(ISERROR(VLOOKUP(M837,'Resumen de precios LLTT'!$C$17:$D$3071,2,FALSE))=FALSE,VLOOKUP(M837,'Resumen de precios LLTT'!$C$17:$D$3071,2,FALSE),VLOOKUP(M837,SICODI!$G$3:$J$2404,2,FALSE))</f>
        <v>POSTE DE CONCRETO ARMADO PARA A. P. 11/200/120/285</v>
      </c>
      <c r="O837" s="58">
        <f>+IF(ISERROR(VLOOKUP(M837,'Resumen de precios LLTT'!$C$17:$G$3071,5,FALSE))=FALSE,VLOOKUP(M837,'Resumen de precios LLTT'!$C$17:$G$3071,5,FALSE),VLOOKUP(M837,SICODI!$G$3:$J$2404,4,FALSE))</f>
        <v>206.03</v>
      </c>
      <c r="P837" s="16">
        <f t="shared" si="114"/>
        <v>0.77</v>
      </c>
      <c r="Q837" s="78">
        <f t="shared" si="115"/>
        <v>364.67310000000003</v>
      </c>
      <c r="R837" s="56">
        <v>0</v>
      </c>
      <c r="S837" s="16">
        <f t="shared" si="116"/>
        <v>7.2000000000000008E-2</v>
      </c>
      <c r="T837" s="79">
        <f t="shared" si="117"/>
        <v>2.1880386000000005</v>
      </c>
      <c r="U837" s="80">
        <f t="shared" si="118"/>
        <v>0.2</v>
      </c>
      <c r="V837" s="81">
        <f t="shared" si="119"/>
        <v>0.43760772000000014</v>
      </c>
      <c r="W837" s="79">
        <f t="shared" si="120"/>
        <v>0.14725336301388503</v>
      </c>
      <c r="X837" s="60">
        <f t="shared" si="121"/>
        <v>0.1</v>
      </c>
      <c r="Y837" s="56">
        <f>+'INFO ENEL'!R825</f>
        <v>4</v>
      </c>
      <c r="Z837" s="59">
        <f t="shared" si="122"/>
        <v>0.4</v>
      </c>
    </row>
    <row r="838" spans="1:26" s="90" customFormat="1" ht="15" customHeight="1" x14ac:dyDescent="0.25">
      <c r="A838" s="55">
        <f>+'INFO ENEL'!A826</f>
        <v>821</v>
      </c>
      <c r="B838" s="121" t="str">
        <f>+INDEX($B$8:$B$15,MATCH(L838,$L$8:$L$15,0))</f>
        <v>SICODI</v>
      </c>
      <c r="C838" s="56" t="str">
        <f>+'INFO ENEL'!B826</f>
        <v>Lima</v>
      </c>
      <c r="D838" s="56" t="str">
        <f>+'INFO ENEL'!D826</f>
        <v>Lima</v>
      </c>
      <c r="E838" s="56" t="str">
        <f>+'INFO ENEL'!D826</f>
        <v>Lima</v>
      </c>
      <c r="F838" s="50">
        <f>+'INFO ENEL'!E826</f>
        <v>0</v>
      </c>
      <c r="G838" s="56" t="str">
        <f>+'INFO ENEL'!L826</f>
        <v>BT</v>
      </c>
      <c r="H838" s="57">
        <f>+'INFO ENEL'!M826</f>
        <v>30.56</v>
      </c>
      <c r="I838" s="56">
        <f>+'INFO ENEL'!N826</f>
        <v>11</v>
      </c>
      <c r="J838" s="56" t="str">
        <f>+'INFO ENEL'!O826</f>
        <v>Poste</v>
      </c>
      <c r="K838" s="56" t="str">
        <f>+'INFO ENEL'!P826</f>
        <v>Concreto</v>
      </c>
      <c r="L838" s="56" t="str">
        <f>+'INFO ENEL'!Q826</f>
        <v>PPC40</v>
      </c>
      <c r="M838" s="55" t="str">
        <f>+IF(ISERROR(INDEX('Estructuras de Acero y Concreto'!$C$6:$C$577,MATCH(L838,'Estructuras de Acero y Concreto'!$D$6:$D$577,0)))=FALSE,INDEX('Estructuras de Acero y Concreto'!$C$6:$C$577,MATCH(L838,'Estructuras de Acero y Concreto'!$D$6:$D$577,0)),IF(ISERROR(INDEX('Estructuras de Madera'!$C$5:$C$122,MATCH(L838,'Estructuras de Madera'!$D$5:$D$122,0)))=FALSE,INDEX('Estructuras de Madera'!$C$5:$C$122,MATCH(L838,'Estructuras de Madera'!$D$5:$D$122,0)),INDEX(SICODI!$G$3:$G$2404,MATCH(L838,SICODI!$G$3:$G$2404,0))))</f>
        <v>PPC40</v>
      </c>
      <c r="N838" s="121" t="str">
        <f>+IF(ISERROR(VLOOKUP(M838,'Resumen de precios LLTT'!$C$17:$D$3071,2,FALSE))=FALSE,VLOOKUP(M838,'Resumen de precios LLTT'!$C$17:$D$3071,2,FALSE),VLOOKUP(M838,SICODI!$G$3:$J$2404,2,FALSE))</f>
        <v>POSTE DE CONCRETO ARMADO PARA A. P. 11/200/120/285</v>
      </c>
      <c r="O838" s="58">
        <f>+IF(ISERROR(VLOOKUP(M838,'Resumen de precios LLTT'!$C$17:$G$3071,5,FALSE))=FALSE,VLOOKUP(M838,'Resumen de precios LLTT'!$C$17:$G$3071,5,FALSE),VLOOKUP(M838,SICODI!$G$3:$J$2404,4,FALSE))</f>
        <v>206.03</v>
      </c>
      <c r="P838" s="16">
        <f t="shared" si="114"/>
        <v>0.77</v>
      </c>
      <c r="Q838" s="78">
        <f t="shared" si="115"/>
        <v>364.67310000000003</v>
      </c>
      <c r="R838" s="56">
        <v>0</v>
      </c>
      <c r="S838" s="16">
        <f t="shared" si="116"/>
        <v>7.2000000000000008E-2</v>
      </c>
      <c r="T838" s="79">
        <f t="shared" si="117"/>
        <v>2.1880386000000005</v>
      </c>
      <c r="U838" s="80">
        <f t="shared" si="118"/>
        <v>0.2</v>
      </c>
      <c r="V838" s="81">
        <f t="shared" si="119"/>
        <v>0.43760772000000014</v>
      </c>
      <c r="W838" s="79">
        <f t="shared" si="120"/>
        <v>0.14725336301388503</v>
      </c>
      <c r="X838" s="60">
        <f t="shared" si="121"/>
        <v>0.1</v>
      </c>
      <c r="Y838" s="56">
        <f>+'INFO ENEL'!R826</f>
        <v>4</v>
      </c>
      <c r="Z838" s="59">
        <f t="shared" si="122"/>
        <v>0.4</v>
      </c>
    </row>
    <row r="839" spans="1:26" s="90" customFormat="1" ht="15" customHeight="1" x14ac:dyDescent="0.25">
      <c r="A839" s="55">
        <f>+'INFO ENEL'!A827</f>
        <v>822</v>
      </c>
      <c r="B839" s="121" t="str">
        <f>+INDEX($B$8:$B$15,MATCH(L839,$L$8:$L$15,0))</f>
        <v>SICODI</v>
      </c>
      <c r="C839" s="56" t="str">
        <f>+'INFO ENEL'!B827</f>
        <v>Lima</v>
      </c>
      <c r="D839" s="56" t="str">
        <f>+'INFO ENEL'!D827</f>
        <v>Lima</v>
      </c>
      <c r="E839" s="56" t="str">
        <f>+'INFO ENEL'!D827</f>
        <v>Lima</v>
      </c>
      <c r="F839" s="50">
        <f>+'INFO ENEL'!E827</f>
        <v>0</v>
      </c>
      <c r="G839" s="56" t="str">
        <f>+'INFO ENEL'!L827</f>
        <v>BT</v>
      </c>
      <c r="H839" s="57">
        <f>+'INFO ENEL'!M827</f>
        <v>24.66</v>
      </c>
      <c r="I839" s="56">
        <f>+'INFO ENEL'!N827</f>
        <v>11</v>
      </c>
      <c r="J839" s="56" t="str">
        <f>+'INFO ENEL'!O827</f>
        <v>Poste</v>
      </c>
      <c r="K839" s="56" t="str">
        <f>+'INFO ENEL'!P827</f>
        <v>Concreto</v>
      </c>
      <c r="L839" s="56" t="str">
        <f>+'INFO ENEL'!Q827</f>
        <v>PPC40</v>
      </c>
      <c r="M839" s="55" t="str">
        <f>+IF(ISERROR(INDEX('Estructuras de Acero y Concreto'!$C$6:$C$577,MATCH(L839,'Estructuras de Acero y Concreto'!$D$6:$D$577,0)))=FALSE,INDEX('Estructuras de Acero y Concreto'!$C$6:$C$577,MATCH(L839,'Estructuras de Acero y Concreto'!$D$6:$D$577,0)),IF(ISERROR(INDEX('Estructuras de Madera'!$C$5:$C$122,MATCH(L839,'Estructuras de Madera'!$D$5:$D$122,0)))=FALSE,INDEX('Estructuras de Madera'!$C$5:$C$122,MATCH(L839,'Estructuras de Madera'!$D$5:$D$122,0)),INDEX(SICODI!$G$3:$G$2404,MATCH(L839,SICODI!$G$3:$G$2404,0))))</f>
        <v>PPC40</v>
      </c>
      <c r="N839" s="121" t="str">
        <f>+IF(ISERROR(VLOOKUP(M839,'Resumen de precios LLTT'!$C$17:$D$3071,2,FALSE))=FALSE,VLOOKUP(M839,'Resumen de precios LLTT'!$C$17:$D$3071,2,FALSE),VLOOKUP(M839,SICODI!$G$3:$J$2404,2,FALSE))</f>
        <v>POSTE DE CONCRETO ARMADO PARA A. P. 11/200/120/285</v>
      </c>
      <c r="O839" s="58">
        <f>+IF(ISERROR(VLOOKUP(M839,'Resumen de precios LLTT'!$C$17:$G$3071,5,FALSE))=FALSE,VLOOKUP(M839,'Resumen de precios LLTT'!$C$17:$G$3071,5,FALSE),VLOOKUP(M839,SICODI!$G$3:$J$2404,4,FALSE))</f>
        <v>206.03</v>
      </c>
      <c r="P839" s="16">
        <f t="shared" si="114"/>
        <v>0.77</v>
      </c>
      <c r="Q839" s="78">
        <f t="shared" si="115"/>
        <v>364.67310000000003</v>
      </c>
      <c r="R839" s="56">
        <v>0</v>
      </c>
      <c r="S839" s="16">
        <f t="shared" si="116"/>
        <v>7.2000000000000008E-2</v>
      </c>
      <c r="T839" s="79">
        <f t="shared" si="117"/>
        <v>2.1880386000000005</v>
      </c>
      <c r="U839" s="80">
        <f t="shared" si="118"/>
        <v>0.2</v>
      </c>
      <c r="V839" s="81">
        <f t="shared" si="119"/>
        <v>0.43760772000000014</v>
      </c>
      <c r="W839" s="79">
        <f t="shared" si="120"/>
        <v>0.14725336301388503</v>
      </c>
      <c r="X839" s="60">
        <f t="shared" si="121"/>
        <v>0.1</v>
      </c>
      <c r="Y839" s="56">
        <f>+'INFO ENEL'!R827</f>
        <v>4</v>
      </c>
      <c r="Z839" s="59">
        <f t="shared" si="122"/>
        <v>0.4</v>
      </c>
    </row>
    <row r="840" spans="1:26" s="90" customFormat="1" ht="15" customHeight="1" x14ac:dyDescent="0.25">
      <c r="A840" s="55">
        <f>+'INFO ENEL'!A828</f>
        <v>823</v>
      </c>
      <c r="B840" s="121" t="str">
        <f>+INDEX($B$8:$B$15,MATCH(L840,$L$8:$L$15,0))</f>
        <v>SICODI</v>
      </c>
      <c r="C840" s="56" t="str">
        <f>+'INFO ENEL'!B828</f>
        <v>Lima</v>
      </c>
      <c r="D840" s="56" t="str">
        <f>+'INFO ENEL'!D828</f>
        <v>Lima</v>
      </c>
      <c r="E840" s="56" t="str">
        <f>+'INFO ENEL'!D828</f>
        <v>Lima</v>
      </c>
      <c r="F840" s="50">
        <f>+'INFO ENEL'!E828</f>
        <v>0</v>
      </c>
      <c r="G840" s="56" t="str">
        <f>+'INFO ENEL'!L828</f>
        <v>BT</v>
      </c>
      <c r="H840" s="57">
        <f>+'INFO ENEL'!M828</f>
        <v>35.68</v>
      </c>
      <c r="I840" s="56">
        <f>+'INFO ENEL'!N828</f>
        <v>11</v>
      </c>
      <c r="J840" s="56" t="str">
        <f>+'INFO ENEL'!O828</f>
        <v>Poste</v>
      </c>
      <c r="K840" s="56" t="str">
        <f>+'INFO ENEL'!P828</f>
        <v>Concreto</v>
      </c>
      <c r="L840" s="56" t="str">
        <f>+'INFO ENEL'!Q828</f>
        <v>PPC40</v>
      </c>
      <c r="M840" s="55" t="str">
        <f>+IF(ISERROR(INDEX('Estructuras de Acero y Concreto'!$C$6:$C$577,MATCH(L840,'Estructuras de Acero y Concreto'!$D$6:$D$577,0)))=FALSE,INDEX('Estructuras de Acero y Concreto'!$C$6:$C$577,MATCH(L840,'Estructuras de Acero y Concreto'!$D$6:$D$577,0)),IF(ISERROR(INDEX('Estructuras de Madera'!$C$5:$C$122,MATCH(L840,'Estructuras de Madera'!$D$5:$D$122,0)))=FALSE,INDEX('Estructuras de Madera'!$C$5:$C$122,MATCH(L840,'Estructuras de Madera'!$D$5:$D$122,0)),INDEX(SICODI!$G$3:$G$2404,MATCH(L840,SICODI!$G$3:$G$2404,0))))</f>
        <v>PPC40</v>
      </c>
      <c r="N840" s="121" t="str">
        <f>+IF(ISERROR(VLOOKUP(M840,'Resumen de precios LLTT'!$C$17:$D$3071,2,FALSE))=FALSE,VLOOKUP(M840,'Resumen de precios LLTT'!$C$17:$D$3071,2,FALSE),VLOOKUP(M840,SICODI!$G$3:$J$2404,2,FALSE))</f>
        <v>POSTE DE CONCRETO ARMADO PARA A. P. 11/200/120/285</v>
      </c>
      <c r="O840" s="58">
        <f>+IF(ISERROR(VLOOKUP(M840,'Resumen de precios LLTT'!$C$17:$G$3071,5,FALSE))=FALSE,VLOOKUP(M840,'Resumen de precios LLTT'!$C$17:$G$3071,5,FALSE),VLOOKUP(M840,SICODI!$G$3:$J$2404,4,FALSE))</f>
        <v>206.03</v>
      </c>
      <c r="P840" s="16">
        <f t="shared" si="114"/>
        <v>0.77</v>
      </c>
      <c r="Q840" s="78">
        <f t="shared" si="115"/>
        <v>364.67310000000003</v>
      </c>
      <c r="R840" s="56">
        <v>0</v>
      </c>
      <c r="S840" s="16">
        <f t="shared" si="116"/>
        <v>7.2000000000000008E-2</v>
      </c>
      <c r="T840" s="79">
        <f t="shared" si="117"/>
        <v>2.1880386000000005</v>
      </c>
      <c r="U840" s="80">
        <f t="shared" si="118"/>
        <v>0.2</v>
      </c>
      <c r="V840" s="81">
        <f t="shared" si="119"/>
        <v>0.43760772000000014</v>
      </c>
      <c r="W840" s="79">
        <f t="shared" si="120"/>
        <v>0.14725336301388503</v>
      </c>
      <c r="X840" s="60">
        <f t="shared" si="121"/>
        <v>0.1</v>
      </c>
      <c r="Y840" s="56">
        <f>+'INFO ENEL'!R828</f>
        <v>4</v>
      </c>
      <c r="Z840" s="59">
        <f t="shared" si="122"/>
        <v>0.4</v>
      </c>
    </row>
    <row r="841" spans="1:26" s="90" customFormat="1" ht="15" customHeight="1" x14ac:dyDescent="0.25">
      <c r="A841" s="55">
        <f>+'INFO ENEL'!A829</f>
        <v>824</v>
      </c>
      <c r="B841" s="121" t="str">
        <f>+INDEX($B$8:$B$15,MATCH(L841,$L$8:$L$15,0))</f>
        <v>SICODI</v>
      </c>
      <c r="C841" s="56" t="str">
        <f>+'INFO ENEL'!B829</f>
        <v>Lima</v>
      </c>
      <c r="D841" s="56" t="str">
        <f>+'INFO ENEL'!D829</f>
        <v>Lima</v>
      </c>
      <c r="E841" s="56" t="str">
        <f>+'INFO ENEL'!D829</f>
        <v>Lima</v>
      </c>
      <c r="F841" s="50">
        <f>+'INFO ENEL'!E829</f>
        <v>0</v>
      </c>
      <c r="G841" s="56" t="str">
        <f>+'INFO ENEL'!L829</f>
        <v>BT</v>
      </c>
      <c r="H841" s="57">
        <f>+'INFO ENEL'!M829</f>
        <v>32.119999999999997</v>
      </c>
      <c r="I841" s="56">
        <f>+'INFO ENEL'!N829</f>
        <v>11</v>
      </c>
      <c r="J841" s="56" t="str">
        <f>+'INFO ENEL'!O829</f>
        <v>Poste</v>
      </c>
      <c r="K841" s="56" t="str">
        <f>+'INFO ENEL'!P829</f>
        <v>Concreto</v>
      </c>
      <c r="L841" s="56" t="str">
        <f>+'INFO ENEL'!Q829</f>
        <v>PPC40</v>
      </c>
      <c r="M841" s="55" t="str">
        <f>+IF(ISERROR(INDEX('Estructuras de Acero y Concreto'!$C$6:$C$577,MATCH(L841,'Estructuras de Acero y Concreto'!$D$6:$D$577,0)))=FALSE,INDEX('Estructuras de Acero y Concreto'!$C$6:$C$577,MATCH(L841,'Estructuras de Acero y Concreto'!$D$6:$D$577,0)),IF(ISERROR(INDEX('Estructuras de Madera'!$C$5:$C$122,MATCH(L841,'Estructuras de Madera'!$D$5:$D$122,0)))=FALSE,INDEX('Estructuras de Madera'!$C$5:$C$122,MATCH(L841,'Estructuras de Madera'!$D$5:$D$122,0)),INDEX(SICODI!$G$3:$G$2404,MATCH(L841,SICODI!$G$3:$G$2404,0))))</f>
        <v>PPC40</v>
      </c>
      <c r="N841" s="121" t="str">
        <f>+IF(ISERROR(VLOOKUP(M841,'Resumen de precios LLTT'!$C$17:$D$3071,2,FALSE))=FALSE,VLOOKUP(M841,'Resumen de precios LLTT'!$C$17:$D$3071,2,FALSE),VLOOKUP(M841,SICODI!$G$3:$J$2404,2,FALSE))</f>
        <v>POSTE DE CONCRETO ARMADO PARA A. P. 11/200/120/285</v>
      </c>
      <c r="O841" s="58">
        <f>+IF(ISERROR(VLOOKUP(M841,'Resumen de precios LLTT'!$C$17:$G$3071,5,FALSE))=FALSE,VLOOKUP(M841,'Resumen de precios LLTT'!$C$17:$G$3071,5,FALSE),VLOOKUP(M841,SICODI!$G$3:$J$2404,4,FALSE))</f>
        <v>206.03</v>
      </c>
      <c r="P841" s="16">
        <f t="shared" ref="P841:P904" si="123">IF(G841="BT", $P$2, $P$3)</f>
        <v>0.77</v>
      </c>
      <c r="Q841" s="78">
        <f t="shared" ref="Q841:Q904" si="124">O841*(P841+1)</f>
        <v>364.67310000000003</v>
      </c>
      <c r="R841" s="56">
        <v>0</v>
      </c>
      <c r="S841" s="16">
        <f t="shared" ref="S841:S904" si="125">IF(G841="BT", ($S$2), ($S$3))</f>
        <v>7.2000000000000008E-2</v>
      </c>
      <c r="T841" s="79">
        <f t="shared" ref="T841:T904" si="126">(Q841*S841)/12</f>
        <v>2.1880386000000005</v>
      </c>
      <c r="U841" s="80">
        <f t="shared" ref="U841:U904" si="127">IF(G841="BT", ($U$2), ($U$3))</f>
        <v>0.2</v>
      </c>
      <c r="V841" s="81">
        <f t="shared" ref="V841:V904" si="128">T841*U841</f>
        <v>0.43760772000000014</v>
      </c>
      <c r="W841" s="79">
        <f t="shared" ref="W841:W904" si="129">(V841*(1/3)*(1+$Y$2))+R841</f>
        <v>0.14725336301388503</v>
      </c>
      <c r="X841" s="60">
        <f t="shared" si="121"/>
        <v>0.1</v>
      </c>
      <c r="Y841" s="56">
        <f>+'INFO ENEL'!R829</f>
        <v>4</v>
      </c>
      <c r="Z841" s="59">
        <f t="shared" si="122"/>
        <v>0.4</v>
      </c>
    </row>
    <row r="842" spans="1:26" s="90" customFormat="1" ht="15" customHeight="1" x14ac:dyDescent="0.25">
      <c r="A842" s="55">
        <f>+'INFO ENEL'!A830</f>
        <v>825</v>
      </c>
      <c r="B842" s="121" t="str">
        <f>+INDEX($B$8:$B$15,MATCH(L842,$L$8:$L$15,0))</f>
        <v>SICODI</v>
      </c>
      <c r="C842" s="56" t="str">
        <f>+'INFO ENEL'!B830</f>
        <v>Lima</v>
      </c>
      <c r="D842" s="56" t="str">
        <f>+'INFO ENEL'!D830</f>
        <v>Lima</v>
      </c>
      <c r="E842" s="56" t="str">
        <f>+'INFO ENEL'!D830</f>
        <v>Lima</v>
      </c>
      <c r="F842" s="50">
        <f>+'INFO ENEL'!E830</f>
        <v>0</v>
      </c>
      <c r="G842" s="56" t="str">
        <f>+'INFO ENEL'!L830</f>
        <v>BT</v>
      </c>
      <c r="H842" s="57">
        <f>+'INFO ENEL'!M830</f>
        <v>30.95</v>
      </c>
      <c r="I842" s="56">
        <f>+'INFO ENEL'!N830</f>
        <v>11</v>
      </c>
      <c r="J842" s="56" t="str">
        <f>+'INFO ENEL'!O830</f>
        <v>Poste</v>
      </c>
      <c r="K842" s="56" t="str">
        <f>+'INFO ENEL'!P830</f>
        <v>Concreto</v>
      </c>
      <c r="L842" s="56" t="str">
        <f>+'INFO ENEL'!Q830</f>
        <v>PPC40</v>
      </c>
      <c r="M842" s="55" t="str">
        <f>+IF(ISERROR(INDEX('Estructuras de Acero y Concreto'!$C$6:$C$577,MATCH(L842,'Estructuras de Acero y Concreto'!$D$6:$D$577,0)))=FALSE,INDEX('Estructuras de Acero y Concreto'!$C$6:$C$577,MATCH(L842,'Estructuras de Acero y Concreto'!$D$6:$D$577,0)),IF(ISERROR(INDEX('Estructuras de Madera'!$C$5:$C$122,MATCH(L842,'Estructuras de Madera'!$D$5:$D$122,0)))=FALSE,INDEX('Estructuras de Madera'!$C$5:$C$122,MATCH(L842,'Estructuras de Madera'!$D$5:$D$122,0)),INDEX(SICODI!$G$3:$G$2404,MATCH(L842,SICODI!$G$3:$G$2404,0))))</f>
        <v>PPC40</v>
      </c>
      <c r="N842" s="121" t="str">
        <f>+IF(ISERROR(VLOOKUP(M842,'Resumen de precios LLTT'!$C$17:$D$3071,2,FALSE))=FALSE,VLOOKUP(M842,'Resumen de precios LLTT'!$C$17:$D$3071,2,FALSE),VLOOKUP(M842,SICODI!$G$3:$J$2404,2,FALSE))</f>
        <v>POSTE DE CONCRETO ARMADO PARA A. P. 11/200/120/285</v>
      </c>
      <c r="O842" s="58">
        <f>+IF(ISERROR(VLOOKUP(M842,'Resumen de precios LLTT'!$C$17:$G$3071,5,FALSE))=FALSE,VLOOKUP(M842,'Resumen de precios LLTT'!$C$17:$G$3071,5,FALSE),VLOOKUP(M842,SICODI!$G$3:$J$2404,4,FALSE))</f>
        <v>206.03</v>
      </c>
      <c r="P842" s="16">
        <f t="shared" si="123"/>
        <v>0.77</v>
      </c>
      <c r="Q842" s="78">
        <f t="shared" si="124"/>
        <v>364.67310000000003</v>
      </c>
      <c r="R842" s="56">
        <v>0</v>
      </c>
      <c r="S842" s="16">
        <f t="shared" si="125"/>
        <v>7.2000000000000008E-2</v>
      </c>
      <c r="T842" s="79">
        <f t="shared" si="126"/>
        <v>2.1880386000000005</v>
      </c>
      <c r="U842" s="80">
        <f t="shared" si="127"/>
        <v>0.2</v>
      </c>
      <c r="V842" s="81">
        <f t="shared" si="128"/>
        <v>0.43760772000000014</v>
      </c>
      <c r="W842" s="79">
        <f t="shared" si="129"/>
        <v>0.14725336301388503</v>
      </c>
      <c r="X842" s="60">
        <f t="shared" si="121"/>
        <v>0.1</v>
      </c>
      <c r="Y842" s="56">
        <f>+'INFO ENEL'!R830</f>
        <v>4</v>
      </c>
      <c r="Z842" s="59">
        <f t="shared" si="122"/>
        <v>0.4</v>
      </c>
    </row>
    <row r="843" spans="1:26" s="90" customFormat="1" ht="15" customHeight="1" x14ac:dyDescent="0.25">
      <c r="A843" s="55">
        <f>+'INFO ENEL'!A831</f>
        <v>826</v>
      </c>
      <c r="B843" s="121" t="str">
        <f>+INDEX($B$8:$B$15,MATCH(L843,$L$8:$L$15,0))</f>
        <v>SICODI</v>
      </c>
      <c r="C843" s="56" t="str">
        <f>+'INFO ENEL'!B831</f>
        <v>Lima</v>
      </c>
      <c r="D843" s="56" t="str">
        <f>+'INFO ENEL'!D831</f>
        <v>Lima</v>
      </c>
      <c r="E843" s="56" t="str">
        <f>+'INFO ENEL'!D831</f>
        <v>Lima</v>
      </c>
      <c r="F843" s="50">
        <f>+'INFO ENEL'!E831</f>
        <v>0</v>
      </c>
      <c r="G843" s="56" t="str">
        <f>+'INFO ENEL'!L831</f>
        <v>BT</v>
      </c>
      <c r="H843" s="57">
        <f>+'INFO ENEL'!M831</f>
        <v>29.26</v>
      </c>
      <c r="I843" s="56">
        <f>+'INFO ENEL'!N831</f>
        <v>11</v>
      </c>
      <c r="J843" s="56" t="str">
        <f>+'INFO ENEL'!O831</f>
        <v>Poste</v>
      </c>
      <c r="K843" s="56" t="str">
        <f>+'INFO ENEL'!P831</f>
        <v>Concreto</v>
      </c>
      <c r="L843" s="56" t="str">
        <f>+'INFO ENEL'!Q831</f>
        <v>PPC40</v>
      </c>
      <c r="M843" s="55" t="str">
        <f>+IF(ISERROR(INDEX('Estructuras de Acero y Concreto'!$C$6:$C$577,MATCH(L843,'Estructuras de Acero y Concreto'!$D$6:$D$577,0)))=FALSE,INDEX('Estructuras de Acero y Concreto'!$C$6:$C$577,MATCH(L843,'Estructuras de Acero y Concreto'!$D$6:$D$577,0)),IF(ISERROR(INDEX('Estructuras de Madera'!$C$5:$C$122,MATCH(L843,'Estructuras de Madera'!$D$5:$D$122,0)))=FALSE,INDEX('Estructuras de Madera'!$C$5:$C$122,MATCH(L843,'Estructuras de Madera'!$D$5:$D$122,0)),INDEX(SICODI!$G$3:$G$2404,MATCH(L843,SICODI!$G$3:$G$2404,0))))</f>
        <v>PPC40</v>
      </c>
      <c r="N843" s="121" t="str">
        <f>+IF(ISERROR(VLOOKUP(M843,'Resumen de precios LLTT'!$C$17:$D$3071,2,FALSE))=FALSE,VLOOKUP(M843,'Resumen de precios LLTT'!$C$17:$D$3071,2,FALSE),VLOOKUP(M843,SICODI!$G$3:$J$2404,2,FALSE))</f>
        <v>POSTE DE CONCRETO ARMADO PARA A. P. 11/200/120/285</v>
      </c>
      <c r="O843" s="58">
        <f>+IF(ISERROR(VLOOKUP(M843,'Resumen de precios LLTT'!$C$17:$G$3071,5,FALSE))=FALSE,VLOOKUP(M843,'Resumen de precios LLTT'!$C$17:$G$3071,5,FALSE),VLOOKUP(M843,SICODI!$G$3:$J$2404,4,FALSE))</f>
        <v>206.03</v>
      </c>
      <c r="P843" s="16">
        <f t="shared" si="123"/>
        <v>0.77</v>
      </c>
      <c r="Q843" s="78">
        <f t="shared" si="124"/>
        <v>364.67310000000003</v>
      </c>
      <c r="R843" s="56">
        <v>0</v>
      </c>
      <c r="S843" s="16">
        <f t="shared" si="125"/>
        <v>7.2000000000000008E-2</v>
      </c>
      <c r="T843" s="79">
        <f t="shared" si="126"/>
        <v>2.1880386000000005</v>
      </c>
      <c r="U843" s="80">
        <f t="shared" si="127"/>
        <v>0.2</v>
      </c>
      <c r="V843" s="81">
        <f t="shared" si="128"/>
        <v>0.43760772000000014</v>
      </c>
      <c r="W843" s="79">
        <f t="shared" si="129"/>
        <v>0.14725336301388503</v>
      </c>
      <c r="X843" s="60">
        <f t="shared" si="121"/>
        <v>0.1</v>
      </c>
      <c r="Y843" s="56">
        <f>+'INFO ENEL'!R831</f>
        <v>4</v>
      </c>
      <c r="Z843" s="59">
        <f t="shared" si="122"/>
        <v>0.4</v>
      </c>
    </row>
    <row r="844" spans="1:26" s="90" customFormat="1" ht="15" customHeight="1" x14ac:dyDescent="0.25">
      <c r="A844" s="55">
        <f>+'INFO ENEL'!A832</f>
        <v>827</v>
      </c>
      <c r="B844" s="121" t="str">
        <f>+INDEX($B$8:$B$15,MATCH(L844,$L$8:$L$15,0))</f>
        <v>SICODI</v>
      </c>
      <c r="C844" s="56" t="str">
        <f>+'INFO ENEL'!B832</f>
        <v>Lima</v>
      </c>
      <c r="D844" s="56" t="str">
        <f>+'INFO ENEL'!D832</f>
        <v>Lima</v>
      </c>
      <c r="E844" s="56" t="str">
        <f>+'INFO ENEL'!D832</f>
        <v>Lima</v>
      </c>
      <c r="F844" s="50">
        <f>+'INFO ENEL'!E832</f>
        <v>0</v>
      </c>
      <c r="G844" s="56" t="str">
        <f>+'INFO ENEL'!L832</f>
        <v>BT</v>
      </c>
      <c r="H844" s="57">
        <f>+'INFO ENEL'!M832</f>
        <v>25.12</v>
      </c>
      <c r="I844" s="56">
        <f>+'INFO ENEL'!N832</f>
        <v>11</v>
      </c>
      <c r="J844" s="56" t="str">
        <f>+'INFO ENEL'!O832</f>
        <v>Poste</v>
      </c>
      <c r="K844" s="56" t="str">
        <f>+'INFO ENEL'!P832</f>
        <v>Concreto</v>
      </c>
      <c r="L844" s="56" t="str">
        <f>+'INFO ENEL'!Q832</f>
        <v>PPC40</v>
      </c>
      <c r="M844" s="55" t="str">
        <f>+IF(ISERROR(INDEX('Estructuras de Acero y Concreto'!$C$6:$C$577,MATCH(L844,'Estructuras de Acero y Concreto'!$D$6:$D$577,0)))=FALSE,INDEX('Estructuras de Acero y Concreto'!$C$6:$C$577,MATCH(L844,'Estructuras de Acero y Concreto'!$D$6:$D$577,0)),IF(ISERROR(INDEX('Estructuras de Madera'!$C$5:$C$122,MATCH(L844,'Estructuras de Madera'!$D$5:$D$122,0)))=FALSE,INDEX('Estructuras de Madera'!$C$5:$C$122,MATCH(L844,'Estructuras de Madera'!$D$5:$D$122,0)),INDEX(SICODI!$G$3:$G$2404,MATCH(L844,SICODI!$G$3:$G$2404,0))))</f>
        <v>PPC40</v>
      </c>
      <c r="N844" s="121" t="str">
        <f>+IF(ISERROR(VLOOKUP(M844,'Resumen de precios LLTT'!$C$17:$D$3071,2,FALSE))=FALSE,VLOOKUP(M844,'Resumen de precios LLTT'!$C$17:$D$3071,2,FALSE),VLOOKUP(M844,SICODI!$G$3:$J$2404,2,FALSE))</f>
        <v>POSTE DE CONCRETO ARMADO PARA A. P. 11/200/120/285</v>
      </c>
      <c r="O844" s="58">
        <f>+IF(ISERROR(VLOOKUP(M844,'Resumen de precios LLTT'!$C$17:$G$3071,5,FALSE))=FALSE,VLOOKUP(M844,'Resumen de precios LLTT'!$C$17:$G$3071,5,FALSE),VLOOKUP(M844,SICODI!$G$3:$J$2404,4,FALSE))</f>
        <v>206.03</v>
      </c>
      <c r="P844" s="16">
        <f t="shared" si="123"/>
        <v>0.77</v>
      </c>
      <c r="Q844" s="78">
        <f t="shared" si="124"/>
        <v>364.67310000000003</v>
      </c>
      <c r="R844" s="56">
        <v>0</v>
      </c>
      <c r="S844" s="16">
        <f t="shared" si="125"/>
        <v>7.2000000000000008E-2</v>
      </c>
      <c r="T844" s="79">
        <f t="shared" si="126"/>
        <v>2.1880386000000005</v>
      </c>
      <c r="U844" s="80">
        <f t="shared" si="127"/>
        <v>0.2</v>
      </c>
      <c r="V844" s="81">
        <f t="shared" si="128"/>
        <v>0.43760772000000014</v>
      </c>
      <c r="W844" s="79">
        <f t="shared" si="129"/>
        <v>0.14725336301388503</v>
      </c>
      <c r="X844" s="60">
        <f t="shared" si="121"/>
        <v>0.1</v>
      </c>
      <c r="Y844" s="56">
        <f>+'INFO ENEL'!R832</f>
        <v>4</v>
      </c>
      <c r="Z844" s="59">
        <f t="shared" si="122"/>
        <v>0.4</v>
      </c>
    </row>
    <row r="845" spans="1:26" s="90" customFormat="1" ht="15" customHeight="1" x14ac:dyDescent="0.25">
      <c r="A845" s="55">
        <f>+'INFO ENEL'!A833</f>
        <v>828</v>
      </c>
      <c r="B845" s="121" t="str">
        <f>+INDEX($B$8:$B$15,MATCH(L845,$L$8:$L$15,0))</f>
        <v>SICODI</v>
      </c>
      <c r="C845" s="56" t="str">
        <f>+'INFO ENEL'!B833</f>
        <v>Lima</v>
      </c>
      <c r="D845" s="56" t="str">
        <f>+'INFO ENEL'!D833</f>
        <v>Lima</v>
      </c>
      <c r="E845" s="56" t="str">
        <f>+'INFO ENEL'!D833</f>
        <v>Lima</v>
      </c>
      <c r="F845" s="50">
        <f>+'INFO ENEL'!E833</f>
        <v>0</v>
      </c>
      <c r="G845" s="56" t="str">
        <f>+'INFO ENEL'!L833</f>
        <v>BT</v>
      </c>
      <c r="H845" s="57">
        <f>+'INFO ENEL'!M833</f>
        <v>27.94</v>
      </c>
      <c r="I845" s="56">
        <f>+'INFO ENEL'!N833</f>
        <v>11</v>
      </c>
      <c r="J845" s="56" t="str">
        <f>+'INFO ENEL'!O833</f>
        <v>Poste</v>
      </c>
      <c r="K845" s="56" t="str">
        <f>+'INFO ENEL'!P833</f>
        <v>Concreto</v>
      </c>
      <c r="L845" s="56" t="str">
        <f>+'INFO ENEL'!Q833</f>
        <v>PPC40</v>
      </c>
      <c r="M845" s="55" t="str">
        <f>+IF(ISERROR(INDEX('Estructuras de Acero y Concreto'!$C$6:$C$577,MATCH(L845,'Estructuras de Acero y Concreto'!$D$6:$D$577,0)))=FALSE,INDEX('Estructuras de Acero y Concreto'!$C$6:$C$577,MATCH(L845,'Estructuras de Acero y Concreto'!$D$6:$D$577,0)),IF(ISERROR(INDEX('Estructuras de Madera'!$C$5:$C$122,MATCH(L845,'Estructuras de Madera'!$D$5:$D$122,0)))=FALSE,INDEX('Estructuras de Madera'!$C$5:$C$122,MATCH(L845,'Estructuras de Madera'!$D$5:$D$122,0)),INDEX(SICODI!$G$3:$G$2404,MATCH(L845,SICODI!$G$3:$G$2404,0))))</f>
        <v>PPC40</v>
      </c>
      <c r="N845" s="121" t="str">
        <f>+IF(ISERROR(VLOOKUP(M845,'Resumen de precios LLTT'!$C$17:$D$3071,2,FALSE))=FALSE,VLOOKUP(M845,'Resumen de precios LLTT'!$C$17:$D$3071,2,FALSE),VLOOKUP(M845,SICODI!$G$3:$J$2404,2,FALSE))</f>
        <v>POSTE DE CONCRETO ARMADO PARA A. P. 11/200/120/285</v>
      </c>
      <c r="O845" s="58">
        <f>+IF(ISERROR(VLOOKUP(M845,'Resumen de precios LLTT'!$C$17:$G$3071,5,FALSE))=FALSE,VLOOKUP(M845,'Resumen de precios LLTT'!$C$17:$G$3071,5,FALSE),VLOOKUP(M845,SICODI!$G$3:$J$2404,4,FALSE))</f>
        <v>206.03</v>
      </c>
      <c r="P845" s="16">
        <f t="shared" si="123"/>
        <v>0.77</v>
      </c>
      <c r="Q845" s="78">
        <f t="shared" si="124"/>
        <v>364.67310000000003</v>
      </c>
      <c r="R845" s="56">
        <v>0</v>
      </c>
      <c r="S845" s="16">
        <f t="shared" si="125"/>
        <v>7.2000000000000008E-2</v>
      </c>
      <c r="T845" s="79">
        <f t="shared" si="126"/>
        <v>2.1880386000000005</v>
      </c>
      <c r="U845" s="80">
        <f t="shared" si="127"/>
        <v>0.2</v>
      </c>
      <c r="V845" s="81">
        <f t="shared" si="128"/>
        <v>0.43760772000000014</v>
      </c>
      <c r="W845" s="79">
        <f t="shared" si="129"/>
        <v>0.14725336301388503</v>
      </c>
      <c r="X845" s="60">
        <f t="shared" si="121"/>
        <v>0.1</v>
      </c>
      <c r="Y845" s="56">
        <f>+'INFO ENEL'!R833</f>
        <v>4</v>
      </c>
      <c r="Z845" s="59">
        <f t="shared" si="122"/>
        <v>0.4</v>
      </c>
    </row>
    <row r="846" spans="1:26" s="90" customFormat="1" ht="15" customHeight="1" x14ac:dyDescent="0.25">
      <c r="A846" s="55">
        <f>+'INFO ENEL'!A834</f>
        <v>829</v>
      </c>
      <c r="B846" s="121" t="str">
        <f>+INDEX($B$8:$B$15,MATCH(L846,$L$8:$L$15,0))</f>
        <v>SICODI</v>
      </c>
      <c r="C846" s="56" t="str">
        <f>+'INFO ENEL'!B834</f>
        <v>Lima</v>
      </c>
      <c r="D846" s="56" t="str">
        <f>+'INFO ENEL'!D834</f>
        <v>Lima</v>
      </c>
      <c r="E846" s="56" t="str">
        <f>+'INFO ENEL'!D834</f>
        <v>Lima</v>
      </c>
      <c r="F846" s="50">
        <f>+'INFO ENEL'!E834</f>
        <v>0</v>
      </c>
      <c r="G846" s="56" t="str">
        <f>+'INFO ENEL'!L834</f>
        <v>BT</v>
      </c>
      <c r="H846" s="57">
        <f>+'INFO ENEL'!M834</f>
        <v>31.94</v>
      </c>
      <c r="I846" s="56">
        <f>+'INFO ENEL'!N834</f>
        <v>11</v>
      </c>
      <c r="J846" s="56" t="str">
        <f>+'INFO ENEL'!O834</f>
        <v>Poste</v>
      </c>
      <c r="K846" s="56" t="str">
        <f>+'INFO ENEL'!P834</f>
        <v>Concreto</v>
      </c>
      <c r="L846" s="56" t="str">
        <f>+'INFO ENEL'!Q834</f>
        <v>PPC40</v>
      </c>
      <c r="M846" s="55" t="str">
        <f>+IF(ISERROR(INDEX('Estructuras de Acero y Concreto'!$C$6:$C$577,MATCH(L846,'Estructuras de Acero y Concreto'!$D$6:$D$577,0)))=FALSE,INDEX('Estructuras de Acero y Concreto'!$C$6:$C$577,MATCH(L846,'Estructuras de Acero y Concreto'!$D$6:$D$577,0)),IF(ISERROR(INDEX('Estructuras de Madera'!$C$5:$C$122,MATCH(L846,'Estructuras de Madera'!$D$5:$D$122,0)))=FALSE,INDEX('Estructuras de Madera'!$C$5:$C$122,MATCH(L846,'Estructuras de Madera'!$D$5:$D$122,0)),INDEX(SICODI!$G$3:$G$2404,MATCH(L846,SICODI!$G$3:$G$2404,0))))</f>
        <v>PPC40</v>
      </c>
      <c r="N846" s="121" t="str">
        <f>+IF(ISERROR(VLOOKUP(M846,'Resumen de precios LLTT'!$C$17:$D$3071,2,FALSE))=FALSE,VLOOKUP(M846,'Resumen de precios LLTT'!$C$17:$D$3071,2,FALSE),VLOOKUP(M846,SICODI!$G$3:$J$2404,2,FALSE))</f>
        <v>POSTE DE CONCRETO ARMADO PARA A. P. 11/200/120/285</v>
      </c>
      <c r="O846" s="58">
        <f>+IF(ISERROR(VLOOKUP(M846,'Resumen de precios LLTT'!$C$17:$G$3071,5,FALSE))=FALSE,VLOOKUP(M846,'Resumen de precios LLTT'!$C$17:$G$3071,5,FALSE),VLOOKUP(M846,SICODI!$G$3:$J$2404,4,FALSE))</f>
        <v>206.03</v>
      </c>
      <c r="P846" s="16">
        <f t="shared" si="123"/>
        <v>0.77</v>
      </c>
      <c r="Q846" s="78">
        <f t="shared" si="124"/>
        <v>364.67310000000003</v>
      </c>
      <c r="R846" s="56">
        <v>0</v>
      </c>
      <c r="S846" s="16">
        <f t="shared" si="125"/>
        <v>7.2000000000000008E-2</v>
      </c>
      <c r="T846" s="79">
        <f t="shared" si="126"/>
        <v>2.1880386000000005</v>
      </c>
      <c r="U846" s="80">
        <f t="shared" si="127"/>
        <v>0.2</v>
      </c>
      <c r="V846" s="81">
        <f t="shared" si="128"/>
        <v>0.43760772000000014</v>
      </c>
      <c r="W846" s="79">
        <f t="shared" si="129"/>
        <v>0.14725336301388503</v>
      </c>
      <c r="X846" s="60">
        <f t="shared" si="121"/>
        <v>0.1</v>
      </c>
      <c r="Y846" s="56">
        <f>+'INFO ENEL'!R834</f>
        <v>4</v>
      </c>
      <c r="Z846" s="59">
        <f t="shared" si="122"/>
        <v>0.4</v>
      </c>
    </row>
    <row r="847" spans="1:26" s="90" customFormat="1" ht="15" customHeight="1" x14ac:dyDescent="0.25">
      <c r="A847" s="55">
        <f>+'INFO ENEL'!A835</f>
        <v>830</v>
      </c>
      <c r="B847" s="121" t="str">
        <f>+INDEX($B$8:$B$15,MATCH(L847,$L$8:$L$15,0))</f>
        <v>SICODI</v>
      </c>
      <c r="C847" s="56" t="str">
        <f>+'INFO ENEL'!B835</f>
        <v>Lima</v>
      </c>
      <c r="D847" s="56" t="str">
        <f>+'INFO ENEL'!D835</f>
        <v>Lima</v>
      </c>
      <c r="E847" s="56" t="str">
        <f>+'INFO ENEL'!D835</f>
        <v>Lima</v>
      </c>
      <c r="F847" s="50">
        <f>+'INFO ENEL'!E835</f>
        <v>0</v>
      </c>
      <c r="G847" s="56" t="str">
        <f>+'INFO ENEL'!L835</f>
        <v>BT</v>
      </c>
      <c r="H847" s="57">
        <f>+'INFO ENEL'!M835</f>
        <v>28.48</v>
      </c>
      <c r="I847" s="56">
        <f>+'INFO ENEL'!N835</f>
        <v>11</v>
      </c>
      <c r="J847" s="56" t="str">
        <f>+'INFO ENEL'!O835</f>
        <v>Poste</v>
      </c>
      <c r="K847" s="56" t="str">
        <f>+'INFO ENEL'!P835</f>
        <v>Concreto</v>
      </c>
      <c r="L847" s="56" t="str">
        <f>+'INFO ENEL'!Q835</f>
        <v>PPC40</v>
      </c>
      <c r="M847" s="55" t="str">
        <f>+IF(ISERROR(INDEX('Estructuras de Acero y Concreto'!$C$6:$C$577,MATCH(L847,'Estructuras de Acero y Concreto'!$D$6:$D$577,0)))=FALSE,INDEX('Estructuras de Acero y Concreto'!$C$6:$C$577,MATCH(L847,'Estructuras de Acero y Concreto'!$D$6:$D$577,0)),IF(ISERROR(INDEX('Estructuras de Madera'!$C$5:$C$122,MATCH(L847,'Estructuras de Madera'!$D$5:$D$122,0)))=FALSE,INDEX('Estructuras de Madera'!$C$5:$C$122,MATCH(L847,'Estructuras de Madera'!$D$5:$D$122,0)),INDEX(SICODI!$G$3:$G$2404,MATCH(L847,SICODI!$G$3:$G$2404,0))))</f>
        <v>PPC40</v>
      </c>
      <c r="N847" s="121" t="str">
        <f>+IF(ISERROR(VLOOKUP(M847,'Resumen de precios LLTT'!$C$17:$D$3071,2,FALSE))=FALSE,VLOOKUP(M847,'Resumen de precios LLTT'!$C$17:$D$3071,2,FALSE),VLOOKUP(M847,SICODI!$G$3:$J$2404,2,FALSE))</f>
        <v>POSTE DE CONCRETO ARMADO PARA A. P. 11/200/120/285</v>
      </c>
      <c r="O847" s="58">
        <f>+IF(ISERROR(VLOOKUP(M847,'Resumen de precios LLTT'!$C$17:$G$3071,5,FALSE))=FALSE,VLOOKUP(M847,'Resumen de precios LLTT'!$C$17:$G$3071,5,FALSE),VLOOKUP(M847,SICODI!$G$3:$J$2404,4,FALSE))</f>
        <v>206.03</v>
      </c>
      <c r="P847" s="16">
        <f t="shared" si="123"/>
        <v>0.77</v>
      </c>
      <c r="Q847" s="78">
        <f t="shared" si="124"/>
        <v>364.67310000000003</v>
      </c>
      <c r="R847" s="56">
        <v>0</v>
      </c>
      <c r="S847" s="16">
        <f t="shared" si="125"/>
        <v>7.2000000000000008E-2</v>
      </c>
      <c r="T847" s="79">
        <f t="shared" si="126"/>
        <v>2.1880386000000005</v>
      </c>
      <c r="U847" s="80">
        <f t="shared" si="127"/>
        <v>0.2</v>
      </c>
      <c r="V847" s="81">
        <f t="shared" si="128"/>
        <v>0.43760772000000014</v>
      </c>
      <c r="W847" s="79">
        <f t="shared" si="129"/>
        <v>0.14725336301388503</v>
      </c>
      <c r="X847" s="60">
        <f t="shared" si="121"/>
        <v>0.1</v>
      </c>
      <c r="Y847" s="56">
        <f>+'INFO ENEL'!R835</f>
        <v>4</v>
      </c>
      <c r="Z847" s="59">
        <f t="shared" si="122"/>
        <v>0.4</v>
      </c>
    </row>
    <row r="848" spans="1:26" s="90" customFormat="1" ht="15" customHeight="1" x14ac:dyDescent="0.25">
      <c r="A848" s="55">
        <f>+'INFO ENEL'!A836</f>
        <v>831</v>
      </c>
      <c r="B848" s="121" t="str">
        <f>+INDEX($B$8:$B$15,MATCH(L848,$L$8:$L$15,0))</f>
        <v>SICODI</v>
      </c>
      <c r="C848" s="56" t="str">
        <f>+'INFO ENEL'!B836</f>
        <v>Lima</v>
      </c>
      <c r="D848" s="56" t="str">
        <f>+'INFO ENEL'!D836</f>
        <v>Lima</v>
      </c>
      <c r="E848" s="56" t="str">
        <f>+'INFO ENEL'!D836</f>
        <v>Lima</v>
      </c>
      <c r="F848" s="50">
        <f>+'INFO ENEL'!E836</f>
        <v>0</v>
      </c>
      <c r="G848" s="56" t="str">
        <f>+'INFO ENEL'!L836</f>
        <v>BT</v>
      </c>
      <c r="H848" s="57">
        <f>+'INFO ENEL'!M836</f>
        <v>27.67</v>
      </c>
      <c r="I848" s="56">
        <f>+'INFO ENEL'!N836</f>
        <v>11</v>
      </c>
      <c r="J848" s="56" t="str">
        <f>+'INFO ENEL'!O836</f>
        <v>Poste</v>
      </c>
      <c r="K848" s="56" t="str">
        <f>+'INFO ENEL'!P836</f>
        <v>Concreto</v>
      </c>
      <c r="L848" s="56" t="str">
        <f>+'INFO ENEL'!Q836</f>
        <v>PPC40</v>
      </c>
      <c r="M848" s="55" t="str">
        <f>+IF(ISERROR(INDEX('Estructuras de Acero y Concreto'!$C$6:$C$577,MATCH(L848,'Estructuras de Acero y Concreto'!$D$6:$D$577,0)))=FALSE,INDEX('Estructuras de Acero y Concreto'!$C$6:$C$577,MATCH(L848,'Estructuras de Acero y Concreto'!$D$6:$D$577,0)),IF(ISERROR(INDEX('Estructuras de Madera'!$C$5:$C$122,MATCH(L848,'Estructuras de Madera'!$D$5:$D$122,0)))=FALSE,INDEX('Estructuras de Madera'!$C$5:$C$122,MATCH(L848,'Estructuras de Madera'!$D$5:$D$122,0)),INDEX(SICODI!$G$3:$G$2404,MATCH(L848,SICODI!$G$3:$G$2404,0))))</f>
        <v>PPC40</v>
      </c>
      <c r="N848" s="121" t="str">
        <f>+IF(ISERROR(VLOOKUP(M848,'Resumen de precios LLTT'!$C$17:$D$3071,2,FALSE))=FALSE,VLOOKUP(M848,'Resumen de precios LLTT'!$C$17:$D$3071,2,FALSE),VLOOKUP(M848,SICODI!$G$3:$J$2404,2,FALSE))</f>
        <v>POSTE DE CONCRETO ARMADO PARA A. P. 11/200/120/285</v>
      </c>
      <c r="O848" s="58">
        <f>+IF(ISERROR(VLOOKUP(M848,'Resumen de precios LLTT'!$C$17:$G$3071,5,FALSE))=FALSE,VLOOKUP(M848,'Resumen de precios LLTT'!$C$17:$G$3071,5,FALSE),VLOOKUP(M848,SICODI!$G$3:$J$2404,4,FALSE))</f>
        <v>206.03</v>
      </c>
      <c r="P848" s="16">
        <f t="shared" si="123"/>
        <v>0.77</v>
      </c>
      <c r="Q848" s="78">
        <f t="shared" si="124"/>
        <v>364.67310000000003</v>
      </c>
      <c r="R848" s="56">
        <v>0</v>
      </c>
      <c r="S848" s="16">
        <f t="shared" si="125"/>
        <v>7.2000000000000008E-2</v>
      </c>
      <c r="T848" s="79">
        <f t="shared" si="126"/>
        <v>2.1880386000000005</v>
      </c>
      <c r="U848" s="80">
        <f t="shared" si="127"/>
        <v>0.2</v>
      </c>
      <c r="V848" s="81">
        <f t="shared" si="128"/>
        <v>0.43760772000000014</v>
      </c>
      <c r="W848" s="79">
        <f t="shared" si="129"/>
        <v>0.14725336301388503</v>
      </c>
      <c r="X848" s="60">
        <f t="shared" si="121"/>
        <v>0.1</v>
      </c>
      <c r="Y848" s="56">
        <f>+'INFO ENEL'!R836</f>
        <v>4</v>
      </c>
      <c r="Z848" s="59">
        <f t="shared" si="122"/>
        <v>0.4</v>
      </c>
    </row>
    <row r="849" spans="1:26" s="90" customFormat="1" ht="15" customHeight="1" x14ac:dyDescent="0.25">
      <c r="A849" s="55">
        <f>+'INFO ENEL'!A837</f>
        <v>832</v>
      </c>
      <c r="B849" s="121" t="str">
        <f>+INDEX($B$8:$B$15,MATCH(L849,$L$8:$L$15,0))</f>
        <v>SICODI</v>
      </c>
      <c r="C849" s="56" t="str">
        <f>+'INFO ENEL'!B837</f>
        <v>Lima</v>
      </c>
      <c r="D849" s="56" t="str">
        <f>+'INFO ENEL'!D837</f>
        <v>Lima</v>
      </c>
      <c r="E849" s="56" t="str">
        <f>+'INFO ENEL'!D837</f>
        <v>Lima</v>
      </c>
      <c r="F849" s="50">
        <f>+'INFO ENEL'!E837</f>
        <v>0</v>
      </c>
      <c r="G849" s="56" t="str">
        <f>+'INFO ENEL'!L837</f>
        <v>BT</v>
      </c>
      <c r="H849" s="57">
        <f>+'INFO ENEL'!M837</f>
        <v>38.450000000000003</v>
      </c>
      <c r="I849" s="56">
        <f>+'INFO ENEL'!N837</f>
        <v>11</v>
      </c>
      <c r="J849" s="56" t="str">
        <f>+'INFO ENEL'!O837</f>
        <v>Poste</v>
      </c>
      <c r="K849" s="56" t="str">
        <f>+'INFO ENEL'!P837</f>
        <v>Concreto</v>
      </c>
      <c r="L849" s="56" t="str">
        <f>+'INFO ENEL'!Q837</f>
        <v>PPC40</v>
      </c>
      <c r="M849" s="55" t="str">
        <f>+IF(ISERROR(INDEX('Estructuras de Acero y Concreto'!$C$6:$C$577,MATCH(L849,'Estructuras de Acero y Concreto'!$D$6:$D$577,0)))=FALSE,INDEX('Estructuras de Acero y Concreto'!$C$6:$C$577,MATCH(L849,'Estructuras de Acero y Concreto'!$D$6:$D$577,0)),IF(ISERROR(INDEX('Estructuras de Madera'!$C$5:$C$122,MATCH(L849,'Estructuras de Madera'!$D$5:$D$122,0)))=FALSE,INDEX('Estructuras de Madera'!$C$5:$C$122,MATCH(L849,'Estructuras de Madera'!$D$5:$D$122,0)),INDEX(SICODI!$G$3:$G$2404,MATCH(L849,SICODI!$G$3:$G$2404,0))))</f>
        <v>PPC40</v>
      </c>
      <c r="N849" s="121" t="str">
        <f>+IF(ISERROR(VLOOKUP(M849,'Resumen de precios LLTT'!$C$17:$D$3071,2,FALSE))=FALSE,VLOOKUP(M849,'Resumen de precios LLTT'!$C$17:$D$3071,2,FALSE),VLOOKUP(M849,SICODI!$G$3:$J$2404,2,FALSE))</f>
        <v>POSTE DE CONCRETO ARMADO PARA A. P. 11/200/120/285</v>
      </c>
      <c r="O849" s="58">
        <f>+IF(ISERROR(VLOOKUP(M849,'Resumen de precios LLTT'!$C$17:$G$3071,5,FALSE))=FALSE,VLOOKUP(M849,'Resumen de precios LLTT'!$C$17:$G$3071,5,FALSE),VLOOKUP(M849,SICODI!$G$3:$J$2404,4,FALSE))</f>
        <v>206.03</v>
      </c>
      <c r="P849" s="16">
        <f t="shared" si="123"/>
        <v>0.77</v>
      </c>
      <c r="Q849" s="78">
        <f t="shared" si="124"/>
        <v>364.67310000000003</v>
      </c>
      <c r="R849" s="56">
        <v>0</v>
      </c>
      <c r="S849" s="16">
        <f t="shared" si="125"/>
        <v>7.2000000000000008E-2</v>
      </c>
      <c r="T849" s="79">
        <f t="shared" si="126"/>
        <v>2.1880386000000005</v>
      </c>
      <c r="U849" s="80">
        <f t="shared" si="127"/>
        <v>0.2</v>
      </c>
      <c r="V849" s="81">
        <f t="shared" si="128"/>
        <v>0.43760772000000014</v>
      </c>
      <c r="W849" s="79">
        <f t="shared" si="129"/>
        <v>0.14725336301388503</v>
      </c>
      <c r="X849" s="60">
        <f t="shared" si="121"/>
        <v>0.1</v>
      </c>
      <c r="Y849" s="56">
        <f>+'INFO ENEL'!R837</f>
        <v>4</v>
      </c>
      <c r="Z849" s="59">
        <f t="shared" si="122"/>
        <v>0.4</v>
      </c>
    </row>
    <row r="850" spans="1:26" s="90" customFormat="1" ht="15" customHeight="1" x14ac:dyDescent="0.25">
      <c r="A850" s="55">
        <f>+'INFO ENEL'!A838</f>
        <v>833</v>
      </c>
      <c r="B850" s="121" t="str">
        <f>+INDEX($B$8:$B$15,MATCH(L850,$L$8:$L$15,0))</f>
        <v>SICODI</v>
      </c>
      <c r="C850" s="56" t="str">
        <f>+'INFO ENEL'!B838</f>
        <v>Lima</v>
      </c>
      <c r="D850" s="56" t="str">
        <f>+'INFO ENEL'!D838</f>
        <v>Lima</v>
      </c>
      <c r="E850" s="56" t="str">
        <f>+'INFO ENEL'!D838</f>
        <v>Lima</v>
      </c>
      <c r="F850" s="50">
        <f>+'INFO ENEL'!E838</f>
        <v>0</v>
      </c>
      <c r="G850" s="56" t="str">
        <f>+'INFO ENEL'!L838</f>
        <v>BT</v>
      </c>
      <c r="H850" s="57">
        <f>+'INFO ENEL'!M838</f>
        <v>40.119999999999997</v>
      </c>
      <c r="I850" s="56">
        <f>+'INFO ENEL'!N838</f>
        <v>11</v>
      </c>
      <c r="J850" s="56" t="str">
        <f>+'INFO ENEL'!O838</f>
        <v>Poste</v>
      </c>
      <c r="K850" s="56" t="str">
        <f>+'INFO ENEL'!P838</f>
        <v>Concreto</v>
      </c>
      <c r="L850" s="56" t="str">
        <f>+'INFO ENEL'!Q838</f>
        <v>PPC40</v>
      </c>
      <c r="M850" s="55" t="str">
        <f>+IF(ISERROR(INDEX('Estructuras de Acero y Concreto'!$C$6:$C$577,MATCH(L850,'Estructuras de Acero y Concreto'!$D$6:$D$577,0)))=FALSE,INDEX('Estructuras de Acero y Concreto'!$C$6:$C$577,MATCH(L850,'Estructuras de Acero y Concreto'!$D$6:$D$577,0)),IF(ISERROR(INDEX('Estructuras de Madera'!$C$5:$C$122,MATCH(L850,'Estructuras de Madera'!$D$5:$D$122,0)))=FALSE,INDEX('Estructuras de Madera'!$C$5:$C$122,MATCH(L850,'Estructuras de Madera'!$D$5:$D$122,0)),INDEX(SICODI!$G$3:$G$2404,MATCH(L850,SICODI!$G$3:$G$2404,0))))</f>
        <v>PPC40</v>
      </c>
      <c r="N850" s="121" t="str">
        <f>+IF(ISERROR(VLOOKUP(M850,'Resumen de precios LLTT'!$C$17:$D$3071,2,FALSE))=FALSE,VLOOKUP(M850,'Resumen de precios LLTT'!$C$17:$D$3071,2,FALSE),VLOOKUP(M850,SICODI!$G$3:$J$2404,2,FALSE))</f>
        <v>POSTE DE CONCRETO ARMADO PARA A. P. 11/200/120/285</v>
      </c>
      <c r="O850" s="58">
        <f>+IF(ISERROR(VLOOKUP(M850,'Resumen de precios LLTT'!$C$17:$G$3071,5,FALSE))=FALSE,VLOOKUP(M850,'Resumen de precios LLTT'!$C$17:$G$3071,5,FALSE),VLOOKUP(M850,SICODI!$G$3:$J$2404,4,FALSE))</f>
        <v>206.03</v>
      </c>
      <c r="P850" s="16">
        <f t="shared" si="123"/>
        <v>0.77</v>
      </c>
      <c r="Q850" s="78">
        <f t="shared" si="124"/>
        <v>364.67310000000003</v>
      </c>
      <c r="R850" s="56">
        <v>0</v>
      </c>
      <c r="S850" s="16">
        <f t="shared" si="125"/>
        <v>7.2000000000000008E-2</v>
      </c>
      <c r="T850" s="79">
        <f t="shared" si="126"/>
        <v>2.1880386000000005</v>
      </c>
      <c r="U850" s="80">
        <f t="shared" si="127"/>
        <v>0.2</v>
      </c>
      <c r="V850" s="81">
        <f t="shared" si="128"/>
        <v>0.43760772000000014</v>
      </c>
      <c r="W850" s="79">
        <f t="shared" si="129"/>
        <v>0.14725336301388503</v>
      </c>
      <c r="X850" s="60">
        <f t="shared" ref="X850:X913" si="130">ROUND(W850,1)</f>
        <v>0.1</v>
      </c>
      <c r="Y850" s="56">
        <f>+'INFO ENEL'!R838</f>
        <v>4</v>
      </c>
      <c r="Z850" s="59">
        <f t="shared" si="122"/>
        <v>0.4</v>
      </c>
    </row>
    <row r="851" spans="1:26" s="90" customFormat="1" ht="15" customHeight="1" x14ac:dyDescent="0.25">
      <c r="A851" s="55">
        <f>+'INFO ENEL'!A839</f>
        <v>834</v>
      </c>
      <c r="B851" s="121" t="str">
        <f>+INDEX($B$8:$B$15,MATCH(L851,$L$8:$L$15,0))</f>
        <v>SICODI</v>
      </c>
      <c r="C851" s="56" t="str">
        <f>+'INFO ENEL'!B839</f>
        <v>Lima</v>
      </c>
      <c r="D851" s="56" t="str">
        <f>+'INFO ENEL'!D839</f>
        <v>Lima</v>
      </c>
      <c r="E851" s="56" t="str">
        <f>+'INFO ENEL'!D839</f>
        <v>Lima</v>
      </c>
      <c r="F851" s="50">
        <f>+'INFO ENEL'!E839</f>
        <v>0</v>
      </c>
      <c r="G851" s="56" t="str">
        <f>+'INFO ENEL'!L839</f>
        <v>BT</v>
      </c>
      <c r="H851" s="57">
        <f>+'INFO ENEL'!M839</f>
        <v>39.46</v>
      </c>
      <c r="I851" s="56">
        <f>+'INFO ENEL'!N839</f>
        <v>11</v>
      </c>
      <c r="J851" s="56" t="str">
        <f>+'INFO ENEL'!O839</f>
        <v>Poste</v>
      </c>
      <c r="K851" s="56" t="str">
        <f>+'INFO ENEL'!P839</f>
        <v>Concreto</v>
      </c>
      <c r="L851" s="56" t="str">
        <f>+'INFO ENEL'!Q839</f>
        <v>PPC40</v>
      </c>
      <c r="M851" s="55" t="str">
        <f>+IF(ISERROR(INDEX('Estructuras de Acero y Concreto'!$C$6:$C$577,MATCH(L851,'Estructuras de Acero y Concreto'!$D$6:$D$577,0)))=FALSE,INDEX('Estructuras de Acero y Concreto'!$C$6:$C$577,MATCH(L851,'Estructuras de Acero y Concreto'!$D$6:$D$577,0)),IF(ISERROR(INDEX('Estructuras de Madera'!$C$5:$C$122,MATCH(L851,'Estructuras de Madera'!$D$5:$D$122,0)))=FALSE,INDEX('Estructuras de Madera'!$C$5:$C$122,MATCH(L851,'Estructuras de Madera'!$D$5:$D$122,0)),INDEX(SICODI!$G$3:$G$2404,MATCH(L851,SICODI!$G$3:$G$2404,0))))</f>
        <v>PPC40</v>
      </c>
      <c r="N851" s="121" t="str">
        <f>+IF(ISERROR(VLOOKUP(M851,'Resumen de precios LLTT'!$C$17:$D$3071,2,FALSE))=FALSE,VLOOKUP(M851,'Resumen de precios LLTT'!$C$17:$D$3071,2,FALSE),VLOOKUP(M851,SICODI!$G$3:$J$2404,2,FALSE))</f>
        <v>POSTE DE CONCRETO ARMADO PARA A. P. 11/200/120/285</v>
      </c>
      <c r="O851" s="58">
        <f>+IF(ISERROR(VLOOKUP(M851,'Resumen de precios LLTT'!$C$17:$G$3071,5,FALSE))=FALSE,VLOOKUP(M851,'Resumen de precios LLTT'!$C$17:$G$3071,5,FALSE),VLOOKUP(M851,SICODI!$G$3:$J$2404,4,FALSE))</f>
        <v>206.03</v>
      </c>
      <c r="P851" s="16">
        <f t="shared" si="123"/>
        <v>0.77</v>
      </c>
      <c r="Q851" s="78">
        <f t="shared" si="124"/>
        <v>364.67310000000003</v>
      </c>
      <c r="R851" s="56">
        <v>0</v>
      </c>
      <c r="S851" s="16">
        <f t="shared" si="125"/>
        <v>7.2000000000000008E-2</v>
      </c>
      <c r="T851" s="79">
        <f t="shared" si="126"/>
        <v>2.1880386000000005</v>
      </c>
      <c r="U851" s="80">
        <f t="shared" si="127"/>
        <v>0.2</v>
      </c>
      <c r="V851" s="81">
        <f t="shared" si="128"/>
        <v>0.43760772000000014</v>
      </c>
      <c r="W851" s="79">
        <f t="shared" si="129"/>
        <v>0.14725336301388503</v>
      </c>
      <c r="X851" s="60">
        <f t="shared" si="130"/>
        <v>0.1</v>
      </c>
      <c r="Y851" s="56">
        <f>+'INFO ENEL'!R839</f>
        <v>4</v>
      </c>
      <c r="Z851" s="59">
        <f t="shared" ref="Z851:Z914" si="131">X851*Y851</f>
        <v>0.4</v>
      </c>
    </row>
    <row r="852" spans="1:26" s="90" customFormat="1" ht="15" customHeight="1" x14ac:dyDescent="0.25">
      <c r="A852" s="55">
        <f>+'INFO ENEL'!A840</f>
        <v>835</v>
      </c>
      <c r="B852" s="121" t="str">
        <f>+INDEX($B$8:$B$15,MATCH(L852,$L$8:$L$15,0))</f>
        <v>SICODI</v>
      </c>
      <c r="C852" s="56" t="str">
        <f>+'INFO ENEL'!B840</f>
        <v>Lima</v>
      </c>
      <c r="D852" s="56" t="str">
        <f>+'INFO ENEL'!D840</f>
        <v>Lima</v>
      </c>
      <c r="E852" s="56" t="str">
        <f>+'INFO ENEL'!D840</f>
        <v>Lima</v>
      </c>
      <c r="F852" s="50">
        <f>+'INFO ENEL'!E840</f>
        <v>0</v>
      </c>
      <c r="G852" s="56" t="str">
        <f>+'INFO ENEL'!L840</f>
        <v>BT</v>
      </c>
      <c r="H852" s="57">
        <f>+'INFO ENEL'!M840</f>
        <v>40.15</v>
      </c>
      <c r="I852" s="56">
        <f>+'INFO ENEL'!N840</f>
        <v>11</v>
      </c>
      <c r="J852" s="56" t="str">
        <f>+'INFO ENEL'!O840</f>
        <v>Poste</v>
      </c>
      <c r="K852" s="56" t="str">
        <f>+'INFO ENEL'!P840</f>
        <v>Concreto</v>
      </c>
      <c r="L852" s="56" t="str">
        <f>+'INFO ENEL'!Q840</f>
        <v>PPC40</v>
      </c>
      <c r="M852" s="55" t="str">
        <f>+IF(ISERROR(INDEX('Estructuras de Acero y Concreto'!$C$6:$C$577,MATCH(L852,'Estructuras de Acero y Concreto'!$D$6:$D$577,0)))=FALSE,INDEX('Estructuras de Acero y Concreto'!$C$6:$C$577,MATCH(L852,'Estructuras de Acero y Concreto'!$D$6:$D$577,0)),IF(ISERROR(INDEX('Estructuras de Madera'!$C$5:$C$122,MATCH(L852,'Estructuras de Madera'!$D$5:$D$122,0)))=FALSE,INDEX('Estructuras de Madera'!$C$5:$C$122,MATCH(L852,'Estructuras de Madera'!$D$5:$D$122,0)),INDEX(SICODI!$G$3:$G$2404,MATCH(L852,SICODI!$G$3:$G$2404,0))))</f>
        <v>PPC40</v>
      </c>
      <c r="N852" s="121" t="str">
        <f>+IF(ISERROR(VLOOKUP(M852,'Resumen de precios LLTT'!$C$17:$D$3071,2,FALSE))=FALSE,VLOOKUP(M852,'Resumen de precios LLTT'!$C$17:$D$3071,2,FALSE),VLOOKUP(M852,SICODI!$G$3:$J$2404,2,FALSE))</f>
        <v>POSTE DE CONCRETO ARMADO PARA A. P. 11/200/120/285</v>
      </c>
      <c r="O852" s="58">
        <f>+IF(ISERROR(VLOOKUP(M852,'Resumen de precios LLTT'!$C$17:$G$3071,5,FALSE))=FALSE,VLOOKUP(M852,'Resumen de precios LLTT'!$C$17:$G$3071,5,FALSE),VLOOKUP(M852,SICODI!$G$3:$J$2404,4,FALSE))</f>
        <v>206.03</v>
      </c>
      <c r="P852" s="16">
        <f t="shared" si="123"/>
        <v>0.77</v>
      </c>
      <c r="Q852" s="78">
        <f t="shared" si="124"/>
        <v>364.67310000000003</v>
      </c>
      <c r="R852" s="56">
        <v>0</v>
      </c>
      <c r="S852" s="16">
        <f t="shared" si="125"/>
        <v>7.2000000000000008E-2</v>
      </c>
      <c r="T852" s="79">
        <f t="shared" si="126"/>
        <v>2.1880386000000005</v>
      </c>
      <c r="U852" s="80">
        <f t="shared" si="127"/>
        <v>0.2</v>
      </c>
      <c r="V852" s="81">
        <f t="shared" si="128"/>
        <v>0.43760772000000014</v>
      </c>
      <c r="W852" s="79">
        <f t="shared" si="129"/>
        <v>0.14725336301388503</v>
      </c>
      <c r="X852" s="60">
        <f t="shared" si="130"/>
        <v>0.1</v>
      </c>
      <c r="Y852" s="56">
        <f>+'INFO ENEL'!R840</f>
        <v>4</v>
      </c>
      <c r="Z852" s="59">
        <f t="shared" si="131"/>
        <v>0.4</v>
      </c>
    </row>
    <row r="853" spans="1:26" s="90" customFormat="1" ht="15" customHeight="1" x14ac:dyDescent="0.25">
      <c r="A853" s="55">
        <f>+'INFO ENEL'!A841</f>
        <v>836</v>
      </c>
      <c r="B853" s="121" t="str">
        <f>+INDEX($B$8:$B$15,MATCH(L853,$L$8:$L$15,0))</f>
        <v>SICODI</v>
      </c>
      <c r="C853" s="56" t="str">
        <f>+'INFO ENEL'!B841</f>
        <v>Lima</v>
      </c>
      <c r="D853" s="56" t="str">
        <f>+'INFO ENEL'!D841</f>
        <v>Lima</v>
      </c>
      <c r="E853" s="56" t="str">
        <f>+'INFO ENEL'!D841</f>
        <v>Lima</v>
      </c>
      <c r="F853" s="50">
        <f>+'INFO ENEL'!E841</f>
        <v>0</v>
      </c>
      <c r="G853" s="56" t="str">
        <f>+'INFO ENEL'!L841</f>
        <v>BT</v>
      </c>
      <c r="H853" s="57">
        <f>+'INFO ENEL'!M841</f>
        <v>37.11</v>
      </c>
      <c r="I853" s="56">
        <f>+'INFO ENEL'!N841</f>
        <v>11</v>
      </c>
      <c r="J853" s="56" t="str">
        <f>+'INFO ENEL'!O841</f>
        <v>Poste</v>
      </c>
      <c r="K853" s="56" t="str">
        <f>+'INFO ENEL'!P841</f>
        <v>Concreto</v>
      </c>
      <c r="L853" s="56" t="str">
        <f>+'INFO ENEL'!Q841</f>
        <v>PPC40</v>
      </c>
      <c r="M853" s="55" t="str">
        <f>+IF(ISERROR(INDEX('Estructuras de Acero y Concreto'!$C$6:$C$577,MATCH(L853,'Estructuras de Acero y Concreto'!$D$6:$D$577,0)))=FALSE,INDEX('Estructuras de Acero y Concreto'!$C$6:$C$577,MATCH(L853,'Estructuras de Acero y Concreto'!$D$6:$D$577,0)),IF(ISERROR(INDEX('Estructuras de Madera'!$C$5:$C$122,MATCH(L853,'Estructuras de Madera'!$D$5:$D$122,0)))=FALSE,INDEX('Estructuras de Madera'!$C$5:$C$122,MATCH(L853,'Estructuras de Madera'!$D$5:$D$122,0)),INDEX(SICODI!$G$3:$G$2404,MATCH(L853,SICODI!$G$3:$G$2404,0))))</f>
        <v>PPC40</v>
      </c>
      <c r="N853" s="121" t="str">
        <f>+IF(ISERROR(VLOOKUP(M853,'Resumen de precios LLTT'!$C$17:$D$3071,2,FALSE))=FALSE,VLOOKUP(M853,'Resumen de precios LLTT'!$C$17:$D$3071,2,FALSE),VLOOKUP(M853,SICODI!$G$3:$J$2404,2,FALSE))</f>
        <v>POSTE DE CONCRETO ARMADO PARA A. P. 11/200/120/285</v>
      </c>
      <c r="O853" s="58">
        <f>+IF(ISERROR(VLOOKUP(M853,'Resumen de precios LLTT'!$C$17:$G$3071,5,FALSE))=FALSE,VLOOKUP(M853,'Resumen de precios LLTT'!$C$17:$G$3071,5,FALSE),VLOOKUP(M853,SICODI!$G$3:$J$2404,4,FALSE))</f>
        <v>206.03</v>
      </c>
      <c r="P853" s="16">
        <f t="shared" si="123"/>
        <v>0.77</v>
      </c>
      <c r="Q853" s="78">
        <f t="shared" si="124"/>
        <v>364.67310000000003</v>
      </c>
      <c r="R853" s="56">
        <v>0</v>
      </c>
      <c r="S853" s="16">
        <f t="shared" si="125"/>
        <v>7.2000000000000008E-2</v>
      </c>
      <c r="T853" s="79">
        <f t="shared" si="126"/>
        <v>2.1880386000000005</v>
      </c>
      <c r="U853" s="80">
        <f t="shared" si="127"/>
        <v>0.2</v>
      </c>
      <c r="V853" s="81">
        <f t="shared" si="128"/>
        <v>0.43760772000000014</v>
      </c>
      <c r="W853" s="79">
        <f t="shared" si="129"/>
        <v>0.14725336301388503</v>
      </c>
      <c r="X853" s="60">
        <f t="shared" si="130"/>
        <v>0.1</v>
      </c>
      <c r="Y853" s="56">
        <f>+'INFO ENEL'!R841</f>
        <v>4</v>
      </c>
      <c r="Z853" s="59">
        <f t="shared" si="131"/>
        <v>0.4</v>
      </c>
    </row>
    <row r="854" spans="1:26" s="90" customFormat="1" ht="15" customHeight="1" x14ac:dyDescent="0.25">
      <c r="A854" s="55">
        <f>+'INFO ENEL'!A842</f>
        <v>837</v>
      </c>
      <c r="B854" s="121" t="str">
        <f>+INDEX($B$8:$B$15,MATCH(L854,$L$8:$L$15,0))</f>
        <v>SICODI</v>
      </c>
      <c r="C854" s="56" t="str">
        <f>+'INFO ENEL'!B842</f>
        <v>Lima</v>
      </c>
      <c r="D854" s="56" t="str">
        <f>+'INFO ENEL'!D842</f>
        <v>Lima</v>
      </c>
      <c r="E854" s="56" t="str">
        <f>+'INFO ENEL'!D842</f>
        <v>Lima</v>
      </c>
      <c r="F854" s="50">
        <f>+'INFO ENEL'!E842</f>
        <v>0</v>
      </c>
      <c r="G854" s="56" t="str">
        <f>+'INFO ENEL'!L842</f>
        <v>BT</v>
      </c>
      <c r="H854" s="57">
        <f>+'INFO ENEL'!M842</f>
        <v>38.04</v>
      </c>
      <c r="I854" s="56">
        <f>+'INFO ENEL'!N842</f>
        <v>11</v>
      </c>
      <c r="J854" s="56" t="str">
        <f>+'INFO ENEL'!O842</f>
        <v>Poste</v>
      </c>
      <c r="K854" s="56" t="str">
        <f>+'INFO ENEL'!P842</f>
        <v>Concreto</v>
      </c>
      <c r="L854" s="56" t="str">
        <f>+'INFO ENEL'!Q842</f>
        <v>PPC40</v>
      </c>
      <c r="M854" s="55" t="str">
        <f>+IF(ISERROR(INDEX('Estructuras de Acero y Concreto'!$C$6:$C$577,MATCH(L854,'Estructuras de Acero y Concreto'!$D$6:$D$577,0)))=FALSE,INDEX('Estructuras de Acero y Concreto'!$C$6:$C$577,MATCH(L854,'Estructuras de Acero y Concreto'!$D$6:$D$577,0)),IF(ISERROR(INDEX('Estructuras de Madera'!$C$5:$C$122,MATCH(L854,'Estructuras de Madera'!$D$5:$D$122,0)))=FALSE,INDEX('Estructuras de Madera'!$C$5:$C$122,MATCH(L854,'Estructuras de Madera'!$D$5:$D$122,0)),INDEX(SICODI!$G$3:$G$2404,MATCH(L854,SICODI!$G$3:$G$2404,0))))</f>
        <v>PPC40</v>
      </c>
      <c r="N854" s="121" t="str">
        <f>+IF(ISERROR(VLOOKUP(M854,'Resumen de precios LLTT'!$C$17:$D$3071,2,FALSE))=FALSE,VLOOKUP(M854,'Resumen de precios LLTT'!$C$17:$D$3071,2,FALSE),VLOOKUP(M854,SICODI!$G$3:$J$2404,2,FALSE))</f>
        <v>POSTE DE CONCRETO ARMADO PARA A. P. 11/200/120/285</v>
      </c>
      <c r="O854" s="58">
        <f>+IF(ISERROR(VLOOKUP(M854,'Resumen de precios LLTT'!$C$17:$G$3071,5,FALSE))=FALSE,VLOOKUP(M854,'Resumen de precios LLTT'!$C$17:$G$3071,5,FALSE),VLOOKUP(M854,SICODI!$G$3:$J$2404,4,FALSE))</f>
        <v>206.03</v>
      </c>
      <c r="P854" s="16">
        <f t="shared" si="123"/>
        <v>0.77</v>
      </c>
      <c r="Q854" s="78">
        <f t="shared" si="124"/>
        <v>364.67310000000003</v>
      </c>
      <c r="R854" s="56">
        <v>0</v>
      </c>
      <c r="S854" s="16">
        <f t="shared" si="125"/>
        <v>7.2000000000000008E-2</v>
      </c>
      <c r="T854" s="79">
        <f t="shared" si="126"/>
        <v>2.1880386000000005</v>
      </c>
      <c r="U854" s="80">
        <f t="shared" si="127"/>
        <v>0.2</v>
      </c>
      <c r="V854" s="81">
        <f t="shared" si="128"/>
        <v>0.43760772000000014</v>
      </c>
      <c r="W854" s="79">
        <f t="shared" si="129"/>
        <v>0.14725336301388503</v>
      </c>
      <c r="X854" s="60">
        <f t="shared" si="130"/>
        <v>0.1</v>
      </c>
      <c r="Y854" s="56">
        <f>+'INFO ENEL'!R842</f>
        <v>4</v>
      </c>
      <c r="Z854" s="59">
        <f t="shared" si="131"/>
        <v>0.4</v>
      </c>
    </row>
    <row r="855" spans="1:26" s="90" customFormat="1" ht="15" customHeight="1" x14ac:dyDescent="0.25">
      <c r="A855" s="55">
        <f>+'INFO ENEL'!A843</f>
        <v>838</v>
      </c>
      <c r="B855" s="121" t="str">
        <f>+INDEX($B$8:$B$15,MATCH(L855,$L$8:$L$15,0))</f>
        <v>SICODI</v>
      </c>
      <c r="C855" s="56" t="str">
        <f>+'INFO ENEL'!B843</f>
        <v>Lima</v>
      </c>
      <c r="D855" s="56" t="str">
        <f>+'INFO ENEL'!D843</f>
        <v>Lima</v>
      </c>
      <c r="E855" s="56" t="str">
        <f>+'INFO ENEL'!D843</f>
        <v>Lima</v>
      </c>
      <c r="F855" s="50">
        <f>+'INFO ENEL'!E843</f>
        <v>0</v>
      </c>
      <c r="G855" s="56" t="str">
        <f>+'INFO ENEL'!L843</f>
        <v>BT</v>
      </c>
      <c r="H855" s="57">
        <f>+'INFO ENEL'!M843</f>
        <v>37.61</v>
      </c>
      <c r="I855" s="56">
        <f>+'INFO ENEL'!N843</f>
        <v>11</v>
      </c>
      <c r="J855" s="56" t="str">
        <f>+'INFO ENEL'!O843</f>
        <v>Poste</v>
      </c>
      <c r="K855" s="56" t="str">
        <f>+'INFO ENEL'!P843</f>
        <v>Concreto</v>
      </c>
      <c r="L855" s="56" t="str">
        <f>+'INFO ENEL'!Q843</f>
        <v>PPC40</v>
      </c>
      <c r="M855" s="55" t="str">
        <f>+IF(ISERROR(INDEX('Estructuras de Acero y Concreto'!$C$6:$C$577,MATCH(L855,'Estructuras de Acero y Concreto'!$D$6:$D$577,0)))=FALSE,INDEX('Estructuras de Acero y Concreto'!$C$6:$C$577,MATCH(L855,'Estructuras de Acero y Concreto'!$D$6:$D$577,0)),IF(ISERROR(INDEX('Estructuras de Madera'!$C$5:$C$122,MATCH(L855,'Estructuras de Madera'!$D$5:$D$122,0)))=FALSE,INDEX('Estructuras de Madera'!$C$5:$C$122,MATCH(L855,'Estructuras de Madera'!$D$5:$D$122,0)),INDEX(SICODI!$G$3:$G$2404,MATCH(L855,SICODI!$G$3:$G$2404,0))))</f>
        <v>PPC40</v>
      </c>
      <c r="N855" s="121" t="str">
        <f>+IF(ISERROR(VLOOKUP(M855,'Resumen de precios LLTT'!$C$17:$D$3071,2,FALSE))=FALSE,VLOOKUP(M855,'Resumen de precios LLTT'!$C$17:$D$3071,2,FALSE),VLOOKUP(M855,SICODI!$G$3:$J$2404,2,FALSE))</f>
        <v>POSTE DE CONCRETO ARMADO PARA A. P. 11/200/120/285</v>
      </c>
      <c r="O855" s="58">
        <f>+IF(ISERROR(VLOOKUP(M855,'Resumen de precios LLTT'!$C$17:$G$3071,5,FALSE))=FALSE,VLOOKUP(M855,'Resumen de precios LLTT'!$C$17:$G$3071,5,FALSE),VLOOKUP(M855,SICODI!$G$3:$J$2404,4,FALSE))</f>
        <v>206.03</v>
      </c>
      <c r="P855" s="16">
        <f t="shared" si="123"/>
        <v>0.77</v>
      </c>
      <c r="Q855" s="78">
        <f t="shared" si="124"/>
        <v>364.67310000000003</v>
      </c>
      <c r="R855" s="56">
        <v>0</v>
      </c>
      <c r="S855" s="16">
        <f t="shared" si="125"/>
        <v>7.2000000000000008E-2</v>
      </c>
      <c r="T855" s="79">
        <f t="shared" si="126"/>
        <v>2.1880386000000005</v>
      </c>
      <c r="U855" s="80">
        <f t="shared" si="127"/>
        <v>0.2</v>
      </c>
      <c r="V855" s="81">
        <f t="shared" si="128"/>
        <v>0.43760772000000014</v>
      </c>
      <c r="W855" s="79">
        <f t="shared" si="129"/>
        <v>0.14725336301388503</v>
      </c>
      <c r="X855" s="60">
        <f t="shared" si="130"/>
        <v>0.1</v>
      </c>
      <c r="Y855" s="56">
        <f>+'INFO ENEL'!R843</f>
        <v>4</v>
      </c>
      <c r="Z855" s="59">
        <f t="shared" si="131"/>
        <v>0.4</v>
      </c>
    </row>
    <row r="856" spans="1:26" s="90" customFormat="1" ht="15" customHeight="1" x14ac:dyDescent="0.25">
      <c r="A856" s="55">
        <f>+'INFO ENEL'!A844</f>
        <v>839</v>
      </c>
      <c r="B856" s="121" t="str">
        <f>+INDEX($B$8:$B$15,MATCH(L856,$L$8:$L$15,0))</f>
        <v>SICODI</v>
      </c>
      <c r="C856" s="56" t="str">
        <f>+'INFO ENEL'!B844</f>
        <v>Lima</v>
      </c>
      <c r="D856" s="56" t="str">
        <f>+'INFO ENEL'!D844</f>
        <v>Lima</v>
      </c>
      <c r="E856" s="56" t="str">
        <f>+'INFO ENEL'!D844</f>
        <v>Lima</v>
      </c>
      <c r="F856" s="50">
        <f>+'INFO ENEL'!E844</f>
        <v>0</v>
      </c>
      <c r="G856" s="56" t="str">
        <f>+'INFO ENEL'!L844</f>
        <v>BT</v>
      </c>
      <c r="H856" s="57">
        <f>+'INFO ENEL'!M844</f>
        <v>40.85</v>
      </c>
      <c r="I856" s="56">
        <f>+'INFO ENEL'!N844</f>
        <v>11</v>
      </c>
      <c r="J856" s="56" t="str">
        <f>+'INFO ENEL'!O844</f>
        <v>Poste</v>
      </c>
      <c r="K856" s="56" t="str">
        <f>+'INFO ENEL'!P844</f>
        <v>Concreto</v>
      </c>
      <c r="L856" s="56" t="str">
        <f>+'INFO ENEL'!Q844</f>
        <v>PPC40</v>
      </c>
      <c r="M856" s="55" t="str">
        <f>+IF(ISERROR(INDEX('Estructuras de Acero y Concreto'!$C$6:$C$577,MATCH(L856,'Estructuras de Acero y Concreto'!$D$6:$D$577,0)))=FALSE,INDEX('Estructuras de Acero y Concreto'!$C$6:$C$577,MATCH(L856,'Estructuras de Acero y Concreto'!$D$6:$D$577,0)),IF(ISERROR(INDEX('Estructuras de Madera'!$C$5:$C$122,MATCH(L856,'Estructuras de Madera'!$D$5:$D$122,0)))=FALSE,INDEX('Estructuras de Madera'!$C$5:$C$122,MATCH(L856,'Estructuras de Madera'!$D$5:$D$122,0)),INDEX(SICODI!$G$3:$G$2404,MATCH(L856,SICODI!$G$3:$G$2404,0))))</f>
        <v>PPC40</v>
      </c>
      <c r="N856" s="121" t="str">
        <f>+IF(ISERROR(VLOOKUP(M856,'Resumen de precios LLTT'!$C$17:$D$3071,2,FALSE))=FALSE,VLOOKUP(M856,'Resumen de precios LLTT'!$C$17:$D$3071,2,FALSE),VLOOKUP(M856,SICODI!$G$3:$J$2404,2,FALSE))</f>
        <v>POSTE DE CONCRETO ARMADO PARA A. P. 11/200/120/285</v>
      </c>
      <c r="O856" s="58">
        <f>+IF(ISERROR(VLOOKUP(M856,'Resumen de precios LLTT'!$C$17:$G$3071,5,FALSE))=FALSE,VLOOKUP(M856,'Resumen de precios LLTT'!$C$17:$G$3071,5,FALSE),VLOOKUP(M856,SICODI!$G$3:$J$2404,4,FALSE))</f>
        <v>206.03</v>
      </c>
      <c r="P856" s="16">
        <f t="shared" si="123"/>
        <v>0.77</v>
      </c>
      <c r="Q856" s="78">
        <f t="shared" si="124"/>
        <v>364.67310000000003</v>
      </c>
      <c r="R856" s="56">
        <v>0</v>
      </c>
      <c r="S856" s="16">
        <f t="shared" si="125"/>
        <v>7.2000000000000008E-2</v>
      </c>
      <c r="T856" s="79">
        <f t="shared" si="126"/>
        <v>2.1880386000000005</v>
      </c>
      <c r="U856" s="80">
        <f t="shared" si="127"/>
        <v>0.2</v>
      </c>
      <c r="V856" s="81">
        <f t="shared" si="128"/>
        <v>0.43760772000000014</v>
      </c>
      <c r="W856" s="79">
        <f t="shared" si="129"/>
        <v>0.14725336301388503</v>
      </c>
      <c r="X856" s="60">
        <f t="shared" si="130"/>
        <v>0.1</v>
      </c>
      <c r="Y856" s="56">
        <f>+'INFO ENEL'!R844</f>
        <v>4</v>
      </c>
      <c r="Z856" s="59">
        <f t="shared" si="131"/>
        <v>0.4</v>
      </c>
    </row>
    <row r="857" spans="1:26" s="90" customFormat="1" ht="15" customHeight="1" x14ac:dyDescent="0.25">
      <c r="A857" s="55">
        <f>+'INFO ENEL'!A845</f>
        <v>840</v>
      </c>
      <c r="B857" s="121" t="str">
        <f>+INDEX($B$8:$B$15,MATCH(L857,$L$8:$L$15,0))</f>
        <v>SICODI</v>
      </c>
      <c r="C857" s="56" t="str">
        <f>+'INFO ENEL'!B845</f>
        <v>Lima</v>
      </c>
      <c r="D857" s="56" t="str">
        <f>+'INFO ENEL'!D845</f>
        <v>Lima</v>
      </c>
      <c r="E857" s="56" t="str">
        <f>+'INFO ENEL'!D845</f>
        <v>Lima</v>
      </c>
      <c r="F857" s="50">
        <f>+'INFO ENEL'!E845</f>
        <v>0</v>
      </c>
      <c r="G857" s="56" t="str">
        <f>+'INFO ENEL'!L845</f>
        <v>BT</v>
      </c>
      <c r="H857" s="57">
        <f>+'INFO ENEL'!M845</f>
        <v>39.96</v>
      </c>
      <c r="I857" s="56">
        <f>+'INFO ENEL'!N845</f>
        <v>11</v>
      </c>
      <c r="J857" s="56" t="str">
        <f>+'INFO ENEL'!O845</f>
        <v>Poste</v>
      </c>
      <c r="K857" s="56" t="str">
        <f>+'INFO ENEL'!P845</f>
        <v>Concreto</v>
      </c>
      <c r="L857" s="56" t="str">
        <f>+'INFO ENEL'!Q845</f>
        <v>PPC40</v>
      </c>
      <c r="M857" s="55" t="str">
        <f>+IF(ISERROR(INDEX('Estructuras de Acero y Concreto'!$C$6:$C$577,MATCH(L857,'Estructuras de Acero y Concreto'!$D$6:$D$577,0)))=FALSE,INDEX('Estructuras de Acero y Concreto'!$C$6:$C$577,MATCH(L857,'Estructuras de Acero y Concreto'!$D$6:$D$577,0)),IF(ISERROR(INDEX('Estructuras de Madera'!$C$5:$C$122,MATCH(L857,'Estructuras de Madera'!$D$5:$D$122,0)))=FALSE,INDEX('Estructuras de Madera'!$C$5:$C$122,MATCH(L857,'Estructuras de Madera'!$D$5:$D$122,0)),INDEX(SICODI!$G$3:$G$2404,MATCH(L857,SICODI!$G$3:$G$2404,0))))</f>
        <v>PPC40</v>
      </c>
      <c r="N857" s="121" t="str">
        <f>+IF(ISERROR(VLOOKUP(M857,'Resumen de precios LLTT'!$C$17:$D$3071,2,FALSE))=FALSE,VLOOKUP(M857,'Resumen de precios LLTT'!$C$17:$D$3071,2,FALSE),VLOOKUP(M857,SICODI!$G$3:$J$2404,2,FALSE))</f>
        <v>POSTE DE CONCRETO ARMADO PARA A. P. 11/200/120/285</v>
      </c>
      <c r="O857" s="58">
        <f>+IF(ISERROR(VLOOKUP(M857,'Resumen de precios LLTT'!$C$17:$G$3071,5,FALSE))=FALSE,VLOOKUP(M857,'Resumen de precios LLTT'!$C$17:$G$3071,5,FALSE),VLOOKUP(M857,SICODI!$G$3:$J$2404,4,FALSE))</f>
        <v>206.03</v>
      </c>
      <c r="P857" s="16">
        <f t="shared" si="123"/>
        <v>0.77</v>
      </c>
      <c r="Q857" s="78">
        <f t="shared" si="124"/>
        <v>364.67310000000003</v>
      </c>
      <c r="R857" s="56">
        <v>0</v>
      </c>
      <c r="S857" s="16">
        <f t="shared" si="125"/>
        <v>7.2000000000000008E-2</v>
      </c>
      <c r="T857" s="79">
        <f t="shared" si="126"/>
        <v>2.1880386000000005</v>
      </c>
      <c r="U857" s="80">
        <f t="shared" si="127"/>
        <v>0.2</v>
      </c>
      <c r="V857" s="81">
        <f t="shared" si="128"/>
        <v>0.43760772000000014</v>
      </c>
      <c r="W857" s="79">
        <f t="shared" si="129"/>
        <v>0.14725336301388503</v>
      </c>
      <c r="X857" s="60">
        <f t="shared" si="130"/>
        <v>0.1</v>
      </c>
      <c r="Y857" s="56">
        <f>+'INFO ENEL'!R845</f>
        <v>4</v>
      </c>
      <c r="Z857" s="59">
        <f t="shared" si="131"/>
        <v>0.4</v>
      </c>
    </row>
    <row r="858" spans="1:26" s="90" customFormat="1" ht="15" customHeight="1" x14ac:dyDescent="0.25">
      <c r="A858" s="55">
        <f>+'INFO ENEL'!A846</f>
        <v>841</v>
      </c>
      <c r="B858" s="121" t="str">
        <f>+INDEX($B$8:$B$15,MATCH(L858,$L$8:$L$15,0))</f>
        <v>SICODI</v>
      </c>
      <c r="C858" s="56" t="str">
        <f>+'INFO ENEL'!B846</f>
        <v>Lima</v>
      </c>
      <c r="D858" s="56" t="str">
        <f>+'INFO ENEL'!D846</f>
        <v>Lima</v>
      </c>
      <c r="E858" s="56" t="str">
        <f>+'INFO ENEL'!D846</f>
        <v>Lima</v>
      </c>
      <c r="F858" s="50">
        <f>+'INFO ENEL'!E846</f>
        <v>0</v>
      </c>
      <c r="G858" s="56" t="str">
        <f>+'INFO ENEL'!L846</f>
        <v>BT</v>
      </c>
      <c r="H858" s="57">
        <f>+'INFO ENEL'!M846</f>
        <v>37.380000000000003</v>
      </c>
      <c r="I858" s="56">
        <f>+'INFO ENEL'!N846</f>
        <v>11</v>
      </c>
      <c r="J858" s="56" t="str">
        <f>+'INFO ENEL'!O846</f>
        <v>Poste</v>
      </c>
      <c r="K858" s="56" t="str">
        <f>+'INFO ENEL'!P846</f>
        <v>Concreto</v>
      </c>
      <c r="L858" s="56" t="str">
        <f>+'INFO ENEL'!Q846</f>
        <v>PPC40</v>
      </c>
      <c r="M858" s="55" t="str">
        <f>+IF(ISERROR(INDEX('Estructuras de Acero y Concreto'!$C$6:$C$577,MATCH(L858,'Estructuras de Acero y Concreto'!$D$6:$D$577,0)))=FALSE,INDEX('Estructuras de Acero y Concreto'!$C$6:$C$577,MATCH(L858,'Estructuras de Acero y Concreto'!$D$6:$D$577,0)),IF(ISERROR(INDEX('Estructuras de Madera'!$C$5:$C$122,MATCH(L858,'Estructuras de Madera'!$D$5:$D$122,0)))=FALSE,INDEX('Estructuras de Madera'!$C$5:$C$122,MATCH(L858,'Estructuras de Madera'!$D$5:$D$122,0)),INDEX(SICODI!$G$3:$G$2404,MATCH(L858,SICODI!$G$3:$G$2404,0))))</f>
        <v>PPC40</v>
      </c>
      <c r="N858" s="121" t="str">
        <f>+IF(ISERROR(VLOOKUP(M858,'Resumen de precios LLTT'!$C$17:$D$3071,2,FALSE))=FALSE,VLOOKUP(M858,'Resumen de precios LLTT'!$C$17:$D$3071,2,FALSE),VLOOKUP(M858,SICODI!$G$3:$J$2404,2,FALSE))</f>
        <v>POSTE DE CONCRETO ARMADO PARA A. P. 11/200/120/285</v>
      </c>
      <c r="O858" s="58">
        <f>+IF(ISERROR(VLOOKUP(M858,'Resumen de precios LLTT'!$C$17:$G$3071,5,FALSE))=FALSE,VLOOKUP(M858,'Resumen de precios LLTT'!$C$17:$G$3071,5,FALSE),VLOOKUP(M858,SICODI!$G$3:$J$2404,4,FALSE))</f>
        <v>206.03</v>
      </c>
      <c r="P858" s="16">
        <f t="shared" si="123"/>
        <v>0.77</v>
      </c>
      <c r="Q858" s="78">
        <f t="shared" si="124"/>
        <v>364.67310000000003</v>
      </c>
      <c r="R858" s="56">
        <v>0</v>
      </c>
      <c r="S858" s="16">
        <f t="shared" si="125"/>
        <v>7.2000000000000008E-2</v>
      </c>
      <c r="T858" s="79">
        <f t="shared" si="126"/>
        <v>2.1880386000000005</v>
      </c>
      <c r="U858" s="80">
        <f t="shared" si="127"/>
        <v>0.2</v>
      </c>
      <c r="V858" s="81">
        <f t="shared" si="128"/>
        <v>0.43760772000000014</v>
      </c>
      <c r="W858" s="79">
        <f t="shared" si="129"/>
        <v>0.14725336301388503</v>
      </c>
      <c r="X858" s="60">
        <f t="shared" si="130"/>
        <v>0.1</v>
      </c>
      <c r="Y858" s="56">
        <f>+'INFO ENEL'!R846</f>
        <v>4</v>
      </c>
      <c r="Z858" s="59">
        <f t="shared" si="131"/>
        <v>0.4</v>
      </c>
    </row>
    <row r="859" spans="1:26" s="90" customFormat="1" ht="15" customHeight="1" x14ac:dyDescent="0.25">
      <c r="A859" s="55">
        <f>+'INFO ENEL'!A847</f>
        <v>842</v>
      </c>
      <c r="B859" s="121" t="str">
        <f>+INDEX($B$8:$B$15,MATCH(L859,$L$8:$L$15,0))</f>
        <v>SICODI</v>
      </c>
      <c r="C859" s="56" t="str">
        <f>+'INFO ENEL'!B847</f>
        <v>Lima</v>
      </c>
      <c r="D859" s="56" t="str">
        <f>+'INFO ENEL'!D847</f>
        <v>Lima</v>
      </c>
      <c r="E859" s="56" t="str">
        <f>+'INFO ENEL'!D847</f>
        <v>Lima</v>
      </c>
      <c r="F859" s="50">
        <f>+'INFO ENEL'!E847</f>
        <v>0</v>
      </c>
      <c r="G859" s="56" t="str">
        <f>+'INFO ENEL'!L847</f>
        <v>BT</v>
      </c>
      <c r="H859" s="57">
        <f>+'INFO ENEL'!M847</f>
        <v>37.130000000000003</v>
      </c>
      <c r="I859" s="56">
        <f>+'INFO ENEL'!N847</f>
        <v>11</v>
      </c>
      <c r="J859" s="56" t="str">
        <f>+'INFO ENEL'!O847</f>
        <v>Poste</v>
      </c>
      <c r="K859" s="56" t="str">
        <f>+'INFO ENEL'!P847</f>
        <v>Concreto</v>
      </c>
      <c r="L859" s="56" t="str">
        <f>+'INFO ENEL'!Q847</f>
        <v>PPC40</v>
      </c>
      <c r="M859" s="55" t="str">
        <f>+IF(ISERROR(INDEX('Estructuras de Acero y Concreto'!$C$6:$C$577,MATCH(L859,'Estructuras de Acero y Concreto'!$D$6:$D$577,0)))=FALSE,INDEX('Estructuras de Acero y Concreto'!$C$6:$C$577,MATCH(L859,'Estructuras de Acero y Concreto'!$D$6:$D$577,0)),IF(ISERROR(INDEX('Estructuras de Madera'!$C$5:$C$122,MATCH(L859,'Estructuras de Madera'!$D$5:$D$122,0)))=FALSE,INDEX('Estructuras de Madera'!$C$5:$C$122,MATCH(L859,'Estructuras de Madera'!$D$5:$D$122,0)),INDEX(SICODI!$G$3:$G$2404,MATCH(L859,SICODI!$G$3:$G$2404,0))))</f>
        <v>PPC40</v>
      </c>
      <c r="N859" s="121" t="str">
        <f>+IF(ISERROR(VLOOKUP(M859,'Resumen de precios LLTT'!$C$17:$D$3071,2,FALSE))=FALSE,VLOOKUP(M859,'Resumen de precios LLTT'!$C$17:$D$3071,2,FALSE),VLOOKUP(M859,SICODI!$G$3:$J$2404,2,FALSE))</f>
        <v>POSTE DE CONCRETO ARMADO PARA A. P. 11/200/120/285</v>
      </c>
      <c r="O859" s="58">
        <f>+IF(ISERROR(VLOOKUP(M859,'Resumen de precios LLTT'!$C$17:$G$3071,5,FALSE))=FALSE,VLOOKUP(M859,'Resumen de precios LLTT'!$C$17:$G$3071,5,FALSE),VLOOKUP(M859,SICODI!$G$3:$J$2404,4,FALSE))</f>
        <v>206.03</v>
      </c>
      <c r="P859" s="16">
        <f t="shared" si="123"/>
        <v>0.77</v>
      </c>
      <c r="Q859" s="78">
        <f t="shared" si="124"/>
        <v>364.67310000000003</v>
      </c>
      <c r="R859" s="56">
        <v>0</v>
      </c>
      <c r="S859" s="16">
        <f t="shared" si="125"/>
        <v>7.2000000000000008E-2</v>
      </c>
      <c r="T859" s="79">
        <f t="shared" si="126"/>
        <v>2.1880386000000005</v>
      </c>
      <c r="U859" s="80">
        <f t="shared" si="127"/>
        <v>0.2</v>
      </c>
      <c r="V859" s="81">
        <f t="shared" si="128"/>
        <v>0.43760772000000014</v>
      </c>
      <c r="W859" s="79">
        <f t="shared" si="129"/>
        <v>0.14725336301388503</v>
      </c>
      <c r="X859" s="60">
        <f t="shared" si="130"/>
        <v>0.1</v>
      </c>
      <c r="Y859" s="56">
        <f>+'INFO ENEL'!R847</f>
        <v>4</v>
      </c>
      <c r="Z859" s="59">
        <f t="shared" si="131"/>
        <v>0.4</v>
      </c>
    </row>
    <row r="860" spans="1:26" s="90" customFormat="1" ht="15" customHeight="1" x14ac:dyDescent="0.25">
      <c r="A860" s="55">
        <f>+'INFO ENEL'!A848</f>
        <v>843</v>
      </c>
      <c r="B860" s="121" t="str">
        <f>+INDEX($B$8:$B$15,MATCH(L860,$L$8:$L$15,0))</f>
        <v>SICODI</v>
      </c>
      <c r="C860" s="56" t="str">
        <f>+'INFO ENEL'!B848</f>
        <v>Lima</v>
      </c>
      <c r="D860" s="56" t="str">
        <f>+'INFO ENEL'!D848</f>
        <v>Lima</v>
      </c>
      <c r="E860" s="56" t="str">
        <f>+'INFO ENEL'!D848</f>
        <v>Lima</v>
      </c>
      <c r="F860" s="50">
        <f>+'INFO ENEL'!E848</f>
        <v>0</v>
      </c>
      <c r="G860" s="56" t="str">
        <f>+'INFO ENEL'!L848</f>
        <v>BT</v>
      </c>
      <c r="H860" s="57">
        <f>+'INFO ENEL'!M848</f>
        <v>39.950000000000003</v>
      </c>
      <c r="I860" s="56">
        <f>+'INFO ENEL'!N848</f>
        <v>11</v>
      </c>
      <c r="J860" s="56" t="str">
        <f>+'INFO ENEL'!O848</f>
        <v>Poste</v>
      </c>
      <c r="K860" s="56" t="str">
        <f>+'INFO ENEL'!P848</f>
        <v>Concreto</v>
      </c>
      <c r="L860" s="56" t="str">
        <f>+'INFO ENEL'!Q848</f>
        <v>PPC40</v>
      </c>
      <c r="M860" s="55" t="str">
        <f>+IF(ISERROR(INDEX('Estructuras de Acero y Concreto'!$C$6:$C$577,MATCH(L860,'Estructuras de Acero y Concreto'!$D$6:$D$577,0)))=FALSE,INDEX('Estructuras de Acero y Concreto'!$C$6:$C$577,MATCH(L860,'Estructuras de Acero y Concreto'!$D$6:$D$577,0)),IF(ISERROR(INDEX('Estructuras de Madera'!$C$5:$C$122,MATCH(L860,'Estructuras de Madera'!$D$5:$D$122,0)))=FALSE,INDEX('Estructuras de Madera'!$C$5:$C$122,MATCH(L860,'Estructuras de Madera'!$D$5:$D$122,0)),INDEX(SICODI!$G$3:$G$2404,MATCH(L860,SICODI!$G$3:$G$2404,0))))</f>
        <v>PPC40</v>
      </c>
      <c r="N860" s="121" t="str">
        <f>+IF(ISERROR(VLOOKUP(M860,'Resumen de precios LLTT'!$C$17:$D$3071,2,FALSE))=FALSE,VLOOKUP(M860,'Resumen de precios LLTT'!$C$17:$D$3071,2,FALSE),VLOOKUP(M860,SICODI!$G$3:$J$2404,2,FALSE))</f>
        <v>POSTE DE CONCRETO ARMADO PARA A. P. 11/200/120/285</v>
      </c>
      <c r="O860" s="58">
        <f>+IF(ISERROR(VLOOKUP(M860,'Resumen de precios LLTT'!$C$17:$G$3071,5,FALSE))=FALSE,VLOOKUP(M860,'Resumen de precios LLTT'!$C$17:$G$3071,5,FALSE),VLOOKUP(M860,SICODI!$G$3:$J$2404,4,FALSE))</f>
        <v>206.03</v>
      </c>
      <c r="P860" s="16">
        <f t="shared" si="123"/>
        <v>0.77</v>
      </c>
      <c r="Q860" s="78">
        <f t="shared" si="124"/>
        <v>364.67310000000003</v>
      </c>
      <c r="R860" s="56">
        <v>0</v>
      </c>
      <c r="S860" s="16">
        <f t="shared" si="125"/>
        <v>7.2000000000000008E-2</v>
      </c>
      <c r="T860" s="79">
        <f t="shared" si="126"/>
        <v>2.1880386000000005</v>
      </c>
      <c r="U860" s="80">
        <f t="shared" si="127"/>
        <v>0.2</v>
      </c>
      <c r="V860" s="81">
        <f t="shared" si="128"/>
        <v>0.43760772000000014</v>
      </c>
      <c r="W860" s="79">
        <f t="shared" si="129"/>
        <v>0.14725336301388503</v>
      </c>
      <c r="X860" s="60">
        <f t="shared" si="130"/>
        <v>0.1</v>
      </c>
      <c r="Y860" s="56">
        <f>+'INFO ENEL'!R848</f>
        <v>4</v>
      </c>
      <c r="Z860" s="59">
        <f t="shared" si="131"/>
        <v>0.4</v>
      </c>
    </row>
    <row r="861" spans="1:26" s="90" customFormat="1" ht="15" customHeight="1" x14ac:dyDescent="0.25">
      <c r="A861" s="55">
        <f>+'INFO ENEL'!A849</f>
        <v>844</v>
      </c>
      <c r="B861" s="121" t="str">
        <f>+INDEX($B$8:$B$15,MATCH(L861,$L$8:$L$15,0))</f>
        <v>SICODI</v>
      </c>
      <c r="C861" s="56" t="str">
        <f>+'INFO ENEL'!B849</f>
        <v>Lima</v>
      </c>
      <c r="D861" s="56" t="str">
        <f>+'INFO ENEL'!D849</f>
        <v>Lima</v>
      </c>
      <c r="E861" s="56" t="str">
        <f>+'INFO ENEL'!D849</f>
        <v>Lima</v>
      </c>
      <c r="F861" s="50">
        <f>+'INFO ENEL'!E849</f>
        <v>0</v>
      </c>
      <c r="G861" s="56" t="str">
        <f>+'INFO ENEL'!L849</f>
        <v>BT</v>
      </c>
      <c r="H861" s="57">
        <f>+'INFO ENEL'!M849</f>
        <v>37.729999999999997</v>
      </c>
      <c r="I861" s="56">
        <f>+'INFO ENEL'!N849</f>
        <v>11</v>
      </c>
      <c r="J861" s="56" t="str">
        <f>+'INFO ENEL'!O849</f>
        <v>Poste</v>
      </c>
      <c r="K861" s="56" t="str">
        <f>+'INFO ENEL'!P849</f>
        <v>Concreto</v>
      </c>
      <c r="L861" s="56" t="str">
        <f>+'INFO ENEL'!Q849</f>
        <v>PPC40</v>
      </c>
      <c r="M861" s="55" t="str">
        <f>+IF(ISERROR(INDEX('Estructuras de Acero y Concreto'!$C$6:$C$577,MATCH(L861,'Estructuras de Acero y Concreto'!$D$6:$D$577,0)))=FALSE,INDEX('Estructuras de Acero y Concreto'!$C$6:$C$577,MATCH(L861,'Estructuras de Acero y Concreto'!$D$6:$D$577,0)),IF(ISERROR(INDEX('Estructuras de Madera'!$C$5:$C$122,MATCH(L861,'Estructuras de Madera'!$D$5:$D$122,0)))=FALSE,INDEX('Estructuras de Madera'!$C$5:$C$122,MATCH(L861,'Estructuras de Madera'!$D$5:$D$122,0)),INDEX(SICODI!$G$3:$G$2404,MATCH(L861,SICODI!$G$3:$G$2404,0))))</f>
        <v>PPC40</v>
      </c>
      <c r="N861" s="121" t="str">
        <f>+IF(ISERROR(VLOOKUP(M861,'Resumen de precios LLTT'!$C$17:$D$3071,2,FALSE))=FALSE,VLOOKUP(M861,'Resumen de precios LLTT'!$C$17:$D$3071,2,FALSE),VLOOKUP(M861,SICODI!$G$3:$J$2404,2,FALSE))</f>
        <v>POSTE DE CONCRETO ARMADO PARA A. P. 11/200/120/285</v>
      </c>
      <c r="O861" s="58">
        <f>+IF(ISERROR(VLOOKUP(M861,'Resumen de precios LLTT'!$C$17:$G$3071,5,FALSE))=FALSE,VLOOKUP(M861,'Resumen de precios LLTT'!$C$17:$G$3071,5,FALSE),VLOOKUP(M861,SICODI!$G$3:$J$2404,4,FALSE))</f>
        <v>206.03</v>
      </c>
      <c r="P861" s="16">
        <f t="shared" si="123"/>
        <v>0.77</v>
      </c>
      <c r="Q861" s="78">
        <f t="shared" si="124"/>
        <v>364.67310000000003</v>
      </c>
      <c r="R861" s="56">
        <v>0</v>
      </c>
      <c r="S861" s="16">
        <f t="shared" si="125"/>
        <v>7.2000000000000008E-2</v>
      </c>
      <c r="T861" s="79">
        <f t="shared" si="126"/>
        <v>2.1880386000000005</v>
      </c>
      <c r="U861" s="80">
        <f t="shared" si="127"/>
        <v>0.2</v>
      </c>
      <c r="V861" s="81">
        <f t="shared" si="128"/>
        <v>0.43760772000000014</v>
      </c>
      <c r="W861" s="79">
        <f t="shared" si="129"/>
        <v>0.14725336301388503</v>
      </c>
      <c r="X861" s="60">
        <f t="shared" si="130"/>
        <v>0.1</v>
      </c>
      <c r="Y861" s="56">
        <f>+'INFO ENEL'!R849</f>
        <v>4</v>
      </c>
      <c r="Z861" s="59">
        <f t="shared" si="131"/>
        <v>0.4</v>
      </c>
    </row>
    <row r="862" spans="1:26" s="90" customFormat="1" ht="15" customHeight="1" x14ac:dyDescent="0.25">
      <c r="A862" s="55">
        <f>+'INFO ENEL'!A850</f>
        <v>845</v>
      </c>
      <c r="B862" s="121" t="str">
        <f>+INDEX($B$8:$B$15,MATCH(L862,$L$8:$L$15,0))</f>
        <v>SICODI</v>
      </c>
      <c r="C862" s="56" t="str">
        <f>+'INFO ENEL'!B850</f>
        <v>Lima</v>
      </c>
      <c r="D862" s="56" t="str">
        <f>+'INFO ENEL'!D850</f>
        <v>Lima</v>
      </c>
      <c r="E862" s="56" t="str">
        <f>+'INFO ENEL'!D850</f>
        <v>Lima</v>
      </c>
      <c r="F862" s="50">
        <f>+'INFO ENEL'!E850</f>
        <v>0</v>
      </c>
      <c r="G862" s="56" t="str">
        <f>+'INFO ENEL'!L850</f>
        <v>BT</v>
      </c>
      <c r="H862" s="57">
        <f>+'INFO ENEL'!M850</f>
        <v>40.1</v>
      </c>
      <c r="I862" s="56">
        <f>+'INFO ENEL'!N850</f>
        <v>11</v>
      </c>
      <c r="J862" s="56" t="str">
        <f>+'INFO ENEL'!O850</f>
        <v>Poste</v>
      </c>
      <c r="K862" s="56" t="str">
        <f>+'INFO ENEL'!P850</f>
        <v>Concreto</v>
      </c>
      <c r="L862" s="56" t="str">
        <f>+'INFO ENEL'!Q850</f>
        <v>PPC40</v>
      </c>
      <c r="M862" s="55" t="str">
        <f>+IF(ISERROR(INDEX('Estructuras de Acero y Concreto'!$C$6:$C$577,MATCH(L862,'Estructuras de Acero y Concreto'!$D$6:$D$577,0)))=FALSE,INDEX('Estructuras de Acero y Concreto'!$C$6:$C$577,MATCH(L862,'Estructuras de Acero y Concreto'!$D$6:$D$577,0)),IF(ISERROR(INDEX('Estructuras de Madera'!$C$5:$C$122,MATCH(L862,'Estructuras de Madera'!$D$5:$D$122,0)))=FALSE,INDEX('Estructuras de Madera'!$C$5:$C$122,MATCH(L862,'Estructuras de Madera'!$D$5:$D$122,0)),INDEX(SICODI!$G$3:$G$2404,MATCH(L862,SICODI!$G$3:$G$2404,0))))</f>
        <v>PPC40</v>
      </c>
      <c r="N862" s="121" t="str">
        <f>+IF(ISERROR(VLOOKUP(M862,'Resumen de precios LLTT'!$C$17:$D$3071,2,FALSE))=FALSE,VLOOKUP(M862,'Resumen de precios LLTT'!$C$17:$D$3071,2,FALSE),VLOOKUP(M862,SICODI!$G$3:$J$2404,2,FALSE))</f>
        <v>POSTE DE CONCRETO ARMADO PARA A. P. 11/200/120/285</v>
      </c>
      <c r="O862" s="58">
        <f>+IF(ISERROR(VLOOKUP(M862,'Resumen de precios LLTT'!$C$17:$G$3071,5,FALSE))=FALSE,VLOOKUP(M862,'Resumen de precios LLTT'!$C$17:$G$3071,5,FALSE),VLOOKUP(M862,SICODI!$G$3:$J$2404,4,FALSE))</f>
        <v>206.03</v>
      </c>
      <c r="P862" s="16">
        <f t="shared" si="123"/>
        <v>0.77</v>
      </c>
      <c r="Q862" s="78">
        <f t="shared" si="124"/>
        <v>364.67310000000003</v>
      </c>
      <c r="R862" s="56">
        <v>0</v>
      </c>
      <c r="S862" s="16">
        <f t="shared" si="125"/>
        <v>7.2000000000000008E-2</v>
      </c>
      <c r="T862" s="79">
        <f t="shared" si="126"/>
        <v>2.1880386000000005</v>
      </c>
      <c r="U862" s="80">
        <f t="shared" si="127"/>
        <v>0.2</v>
      </c>
      <c r="V862" s="81">
        <f t="shared" si="128"/>
        <v>0.43760772000000014</v>
      </c>
      <c r="W862" s="79">
        <f t="shared" si="129"/>
        <v>0.14725336301388503</v>
      </c>
      <c r="X862" s="60">
        <f t="shared" si="130"/>
        <v>0.1</v>
      </c>
      <c r="Y862" s="56">
        <f>+'INFO ENEL'!R850</f>
        <v>4</v>
      </c>
      <c r="Z862" s="59">
        <f t="shared" si="131"/>
        <v>0.4</v>
      </c>
    </row>
    <row r="863" spans="1:26" s="90" customFormat="1" ht="15" customHeight="1" x14ac:dyDescent="0.25">
      <c r="A863" s="55">
        <f>+'INFO ENEL'!A851</f>
        <v>846</v>
      </c>
      <c r="B863" s="121" t="str">
        <f>+INDEX($B$8:$B$15,MATCH(L863,$L$8:$L$15,0))</f>
        <v>SICODI</v>
      </c>
      <c r="C863" s="56" t="str">
        <f>+'INFO ENEL'!B851</f>
        <v>Lima</v>
      </c>
      <c r="D863" s="56" t="str">
        <f>+'INFO ENEL'!D851</f>
        <v>Lima</v>
      </c>
      <c r="E863" s="56" t="str">
        <f>+'INFO ENEL'!D851</f>
        <v>Lima</v>
      </c>
      <c r="F863" s="50">
        <f>+'INFO ENEL'!E851</f>
        <v>0</v>
      </c>
      <c r="G863" s="56" t="str">
        <f>+'INFO ENEL'!L851</f>
        <v>BT</v>
      </c>
      <c r="H863" s="57">
        <f>+'INFO ENEL'!M851</f>
        <v>37.89</v>
      </c>
      <c r="I863" s="56">
        <f>+'INFO ENEL'!N851</f>
        <v>11</v>
      </c>
      <c r="J863" s="56" t="str">
        <f>+'INFO ENEL'!O851</f>
        <v>Poste</v>
      </c>
      <c r="K863" s="56" t="str">
        <f>+'INFO ENEL'!P851</f>
        <v>Concreto</v>
      </c>
      <c r="L863" s="56" t="str">
        <f>+'INFO ENEL'!Q851</f>
        <v>PPC40</v>
      </c>
      <c r="M863" s="55" t="str">
        <f>+IF(ISERROR(INDEX('Estructuras de Acero y Concreto'!$C$6:$C$577,MATCH(L863,'Estructuras de Acero y Concreto'!$D$6:$D$577,0)))=FALSE,INDEX('Estructuras de Acero y Concreto'!$C$6:$C$577,MATCH(L863,'Estructuras de Acero y Concreto'!$D$6:$D$577,0)),IF(ISERROR(INDEX('Estructuras de Madera'!$C$5:$C$122,MATCH(L863,'Estructuras de Madera'!$D$5:$D$122,0)))=FALSE,INDEX('Estructuras de Madera'!$C$5:$C$122,MATCH(L863,'Estructuras de Madera'!$D$5:$D$122,0)),INDEX(SICODI!$G$3:$G$2404,MATCH(L863,SICODI!$G$3:$G$2404,0))))</f>
        <v>PPC40</v>
      </c>
      <c r="N863" s="121" t="str">
        <f>+IF(ISERROR(VLOOKUP(M863,'Resumen de precios LLTT'!$C$17:$D$3071,2,FALSE))=FALSE,VLOOKUP(M863,'Resumen de precios LLTT'!$C$17:$D$3071,2,FALSE),VLOOKUP(M863,SICODI!$G$3:$J$2404,2,FALSE))</f>
        <v>POSTE DE CONCRETO ARMADO PARA A. P. 11/200/120/285</v>
      </c>
      <c r="O863" s="58">
        <f>+IF(ISERROR(VLOOKUP(M863,'Resumen de precios LLTT'!$C$17:$G$3071,5,FALSE))=FALSE,VLOOKUP(M863,'Resumen de precios LLTT'!$C$17:$G$3071,5,FALSE),VLOOKUP(M863,SICODI!$G$3:$J$2404,4,FALSE))</f>
        <v>206.03</v>
      </c>
      <c r="P863" s="16">
        <f t="shared" si="123"/>
        <v>0.77</v>
      </c>
      <c r="Q863" s="78">
        <f t="shared" si="124"/>
        <v>364.67310000000003</v>
      </c>
      <c r="R863" s="56">
        <v>0</v>
      </c>
      <c r="S863" s="16">
        <f t="shared" si="125"/>
        <v>7.2000000000000008E-2</v>
      </c>
      <c r="T863" s="79">
        <f t="shared" si="126"/>
        <v>2.1880386000000005</v>
      </c>
      <c r="U863" s="80">
        <f t="shared" si="127"/>
        <v>0.2</v>
      </c>
      <c r="V863" s="81">
        <f t="shared" si="128"/>
        <v>0.43760772000000014</v>
      </c>
      <c r="W863" s="79">
        <f t="shared" si="129"/>
        <v>0.14725336301388503</v>
      </c>
      <c r="X863" s="60">
        <f t="shared" si="130"/>
        <v>0.1</v>
      </c>
      <c r="Y863" s="56">
        <f>+'INFO ENEL'!R851</f>
        <v>4</v>
      </c>
      <c r="Z863" s="59">
        <f t="shared" si="131"/>
        <v>0.4</v>
      </c>
    </row>
    <row r="864" spans="1:26" s="90" customFormat="1" ht="15" customHeight="1" x14ac:dyDescent="0.25">
      <c r="A864" s="55">
        <f>+'INFO ENEL'!A852</f>
        <v>847</v>
      </c>
      <c r="B864" s="121" t="str">
        <f>+INDEX($B$8:$B$15,MATCH(L864,$L$8:$L$15,0))</f>
        <v>SICODI</v>
      </c>
      <c r="C864" s="56" t="str">
        <f>+'INFO ENEL'!B852</f>
        <v>Lima</v>
      </c>
      <c r="D864" s="56" t="str">
        <f>+'INFO ENEL'!D852</f>
        <v>Lima</v>
      </c>
      <c r="E864" s="56" t="str">
        <f>+'INFO ENEL'!D852</f>
        <v>Lima</v>
      </c>
      <c r="F864" s="50">
        <f>+'INFO ENEL'!E852</f>
        <v>0</v>
      </c>
      <c r="G864" s="56" t="str">
        <f>+'INFO ENEL'!L852</f>
        <v>BT</v>
      </c>
      <c r="H864" s="57">
        <f>+'INFO ENEL'!M852</f>
        <v>33.979999999999997</v>
      </c>
      <c r="I864" s="56">
        <f>+'INFO ENEL'!N852</f>
        <v>11</v>
      </c>
      <c r="J864" s="56" t="str">
        <f>+'INFO ENEL'!O852</f>
        <v>Poste</v>
      </c>
      <c r="K864" s="56" t="str">
        <f>+'INFO ENEL'!P852</f>
        <v>Concreto</v>
      </c>
      <c r="L864" s="56" t="str">
        <f>+'INFO ENEL'!Q852</f>
        <v>PPC40</v>
      </c>
      <c r="M864" s="55" t="str">
        <f>+IF(ISERROR(INDEX('Estructuras de Acero y Concreto'!$C$6:$C$577,MATCH(L864,'Estructuras de Acero y Concreto'!$D$6:$D$577,0)))=FALSE,INDEX('Estructuras de Acero y Concreto'!$C$6:$C$577,MATCH(L864,'Estructuras de Acero y Concreto'!$D$6:$D$577,0)),IF(ISERROR(INDEX('Estructuras de Madera'!$C$5:$C$122,MATCH(L864,'Estructuras de Madera'!$D$5:$D$122,0)))=FALSE,INDEX('Estructuras de Madera'!$C$5:$C$122,MATCH(L864,'Estructuras de Madera'!$D$5:$D$122,0)),INDEX(SICODI!$G$3:$G$2404,MATCH(L864,SICODI!$G$3:$G$2404,0))))</f>
        <v>PPC40</v>
      </c>
      <c r="N864" s="121" t="str">
        <f>+IF(ISERROR(VLOOKUP(M864,'Resumen de precios LLTT'!$C$17:$D$3071,2,FALSE))=FALSE,VLOOKUP(M864,'Resumen de precios LLTT'!$C$17:$D$3071,2,FALSE),VLOOKUP(M864,SICODI!$G$3:$J$2404,2,FALSE))</f>
        <v>POSTE DE CONCRETO ARMADO PARA A. P. 11/200/120/285</v>
      </c>
      <c r="O864" s="58">
        <f>+IF(ISERROR(VLOOKUP(M864,'Resumen de precios LLTT'!$C$17:$G$3071,5,FALSE))=FALSE,VLOOKUP(M864,'Resumen de precios LLTT'!$C$17:$G$3071,5,FALSE),VLOOKUP(M864,SICODI!$G$3:$J$2404,4,FALSE))</f>
        <v>206.03</v>
      </c>
      <c r="P864" s="16">
        <f t="shared" si="123"/>
        <v>0.77</v>
      </c>
      <c r="Q864" s="78">
        <f t="shared" si="124"/>
        <v>364.67310000000003</v>
      </c>
      <c r="R864" s="56">
        <v>0</v>
      </c>
      <c r="S864" s="16">
        <f t="shared" si="125"/>
        <v>7.2000000000000008E-2</v>
      </c>
      <c r="T864" s="79">
        <f t="shared" si="126"/>
        <v>2.1880386000000005</v>
      </c>
      <c r="U864" s="80">
        <f t="shared" si="127"/>
        <v>0.2</v>
      </c>
      <c r="V864" s="81">
        <f t="shared" si="128"/>
        <v>0.43760772000000014</v>
      </c>
      <c r="W864" s="79">
        <f t="shared" si="129"/>
        <v>0.14725336301388503</v>
      </c>
      <c r="X864" s="60">
        <f t="shared" si="130"/>
        <v>0.1</v>
      </c>
      <c r="Y864" s="56">
        <f>+'INFO ENEL'!R852</f>
        <v>4</v>
      </c>
      <c r="Z864" s="59">
        <f t="shared" si="131"/>
        <v>0.4</v>
      </c>
    </row>
    <row r="865" spans="1:26" s="90" customFormat="1" ht="15" customHeight="1" x14ac:dyDescent="0.25">
      <c r="A865" s="55">
        <f>+'INFO ENEL'!A853</f>
        <v>848</v>
      </c>
      <c r="B865" s="121" t="str">
        <f>+INDEX($B$8:$B$15,MATCH(L865,$L$8:$L$15,0))</f>
        <v>SICODI</v>
      </c>
      <c r="C865" s="56" t="str">
        <f>+'INFO ENEL'!B853</f>
        <v>Lima</v>
      </c>
      <c r="D865" s="56" t="str">
        <f>+'INFO ENEL'!D853</f>
        <v>Lima</v>
      </c>
      <c r="E865" s="56" t="str">
        <f>+'INFO ENEL'!D853</f>
        <v>Lima</v>
      </c>
      <c r="F865" s="50">
        <f>+'INFO ENEL'!E853</f>
        <v>0</v>
      </c>
      <c r="G865" s="56" t="str">
        <f>+'INFO ENEL'!L853</f>
        <v>BT</v>
      </c>
      <c r="H865" s="57">
        <f>+'INFO ENEL'!M853</f>
        <v>39.94</v>
      </c>
      <c r="I865" s="56">
        <f>+'INFO ENEL'!N853</f>
        <v>11</v>
      </c>
      <c r="J865" s="56" t="str">
        <f>+'INFO ENEL'!O853</f>
        <v>Poste</v>
      </c>
      <c r="K865" s="56" t="str">
        <f>+'INFO ENEL'!P853</f>
        <v>Concreto</v>
      </c>
      <c r="L865" s="56" t="str">
        <f>+'INFO ENEL'!Q853</f>
        <v>PPC40</v>
      </c>
      <c r="M865" s="55" t="str">
        <f>+IF(ISERROR(INDEX('Estructuras de Acero y Concreto'!$C$6:$C$577,MATCH(L865,'Estructuras de Acero y Concreto'!$D$6:$D$577,0)))=FALSE,INDEX('Estructuras de Acero y Concreto'!$C$6:$C$577,MATCH(L865,'Estructuras de Acero y Concreto'!$D$6:$D$577,0)),IF(ISERROR(INDEX('Estructuras de Madera'!$C$5:$C$122,MATCH(L865,'Estructuras de Madera'!$D$5:$D$122,0)))=FALSE,INDEX('Estructuras de Madera'!$C$5:$C$122,MATCH(L865,'Estructuras de Madera'!$D$5:$D$122,0)),INDEX(SICODI!$G$3:$G$2404,MATCH(L865,SICODI!$G$3:$G$2404,0))))</f>
        <v>PPC40</v>
      </c>
      <c r="N865" s="121" t="str">
        <f>+IF(ISERROR(VLOOKUP(M865,'Resumen de precios LLTT'!$C$17:$D$3071,2,FALSE))=FALSE,VLOOKUP(M865,'Resumen de precios LLTT'!$C$17:$D$3071,2,FALSE),VLOOKUP(M865,SICODI!$G$3:$J$2404,2,FALSE))</f>
        <v>POSTE DE CONCRETO ARMADO PARA A. P. 11/200/120/285</v>
      </c>
      <c r="O865" s="58">
        <f>+IF(ISERROR(VLOOKUP(M865,'Resumen de precios LLTT'!$C$17:$G$3071,5,FALSE))=FALSE,VLOOKUP(M865,'Resumen de precios LLTT'!$C$17:$G$3071,5,FALSE),VLOOKUP(M865,SICODI!$G$3:$J$2404,4,FALSE))</f>
        <v>206.03</v>
      </c>
      <c r="P865" s="16">
        <f t="shared" si="123"/>
        <v>0.77</v>
      </c>
      <c r="Q865" s="78">
        <f t="shared" si="124"/>
        <v>364.67310000000003</v>
      </c>
      <c r="R865" s="56">
        <v>0</v>
      </c>
      <c r="S865" s="16">
        <f t="shared" si="125"/>
        <v>7.2000000000000008E-2</v>
      </c>
      <c r="T865" s="79">
        <f t="shared" si="126"/>
        <v>2.1880386000000005</v>
      </c>
      <c r="U865" s="80">
        <f t="shared" si="127"/>
        <v>0.2</v>
      </c>
      <c r="V865" s="81">
        <f t="shared" si="128"/>
        <v>0.43760772000000014</v>
      </c>
      <c r="W865" s="79">
        <f t="shared" si="129"/>
        <v>0.14725336301388503</v>
      </c>
      <c r="X865" s="60">
        <f t="shared" si="130"/>
        <v>0.1</v>
      </c>
      <c r="Y865" s="56">
        <f>+'INFO ENEL'!R853</f>
        <v>4</v>
      </c>
      <c r="Z865" s="59">
        <f t="shared" si="131"/>
        <v>0.4</v>
      </c>
    </row>
    <row r="866" spans="1:26" s="90" customFormat="1" ht="15" customHeight="1" x14ac:dyDescent="0.25">
      <c r="A866" s="55">
        <f>+'INFO ENEL'!A854</f>
        <v>849</v>
      </c>
      <c r="B866" s="121" t="str">
        <f>+INDEX($B$8:$B$15,MATCH(L866,$L$8:$L$15,0))</f>
        <v>SICODI</v>
      </c>
      <c r="C866" s="56" t="str">
        <f>+'INFO ENEL'!B854</f>
        <v>Lima</v>
      </c>
      <c r="D866" s="56" t="str">
        <f>+'INFO ENEL'!D854</f>
        <v>Lima</v>
      </c>
      <c r="E866" s="56" t="str">
        <f>+'INFO ENEL'!D854</f>
        <v>Lima</v>
      </c>
      <c r="F866" s="50">
        <f>+'INFO ENEL'!E854</f>
        <v>0</v>
      </c>
      <c r="G866" s="56" t="str">
        <f>+'INFO ENEL'!L854</f>
        <v>BT</v>
      </c>
      <c r="H866" s="57">
        <f>+'INFO ENEL'!M854</f>
        <v>39.76</v>
      </c>
      <c r="I866" s="56">
        <f>+'INFO ENEL'!N854</f>
        <v>11</v>
      </c>
      <c r="J866" s="56" t="str">
        <f>+'INFO ENEL'!O854</f>
        <v>Poste</v>
      </c>
      <c r="K866" s="56" t="str">
        <f>+'INFO ENEL'!P854</f>
        <v>Concreto</v>
      </c>
      <c r="L866" s="56" t="str">
        <f>+'INFO ENEL'!Q854</f>
        <v>PPC40</v>
      </c>
      <c r="M866" s="55" t="str">
        <f>+IF(ISERROR(INDEX('Estructuras de Acero y Concreto'!$C$6:$C$577,MATCH(L866,'Estructuras de Acero y Concreto'!$D$6:$D$577,0)))=FALSE,INDEX('Estructuras de Acero y Concreto'!$C$6:$C$577,MATCH(L866,'Estructuras de Acero y Concreto'!$D$6:$D$577,0)),IF(ISERROR(INDEX('Estructuras de Madera'!$C$5:$C$122,MATCH(L866,'Estructuras de Madera'!$D$5:$D$122,0)))=FALSE,INDEX('Estructuras de Madera'!$C$5:$C$122,MATCH(L866,'Estructuras de Madera'!$D$5:$D$122,0)),INDEX(SICODI!$G$3:$G$2404,MATCH(L866,SICODI!$G$3:$G$2404,0))))</f>
        <v>PPC40</v>
      </c>
      <c r="N866" s="121" t="str">
        <f>+IF(ISERROR(VLOOKUP(M866,'Resumen de precios LLTT'!$C$17:$D$3071,2,FALSE))=FALSE,VLOOKUP(M866,'Resumen de precios LLTT'!$C$17:$D$3071,2,FALSE),VLOOKUP(M866,SICODI!$G$3:$J$2404,2,FALSE))</f>
        <v>POSTE DE CONCRETO ARMADO PARA A. P. 11/200/120/285</v>
      </c>
      <c r="O866" s="58">
        <f>+IF(ISERROR(VLOOKUP(M866,'Resumen de precios LLTT'!$C$17:$G$3071,5,FALSE))=FALSE,VLOOKUP(M866,'Resumen de precios LLTT'!$C$17:$G$3071,5,FALSE),VLOOKUP(M866,SICODI!$G$3:$J$2404,4,FALSE))</f>
        <v>206.03</v>
      </c>
      <c r="P866" s="16">
        <f t="shared" si="123"/>
        <v>0.77</v>
      </c>
      <c r="Q866" s="78">
        <f t="shared" si="124"/>
        <v>364.67310000000003</v>
      </c>
      <c r="R866" s="56">
        <v>0</v>
      </c>
      <c r="S866" s="16">
        <f t="shared" si="125"/>
        <v>7.2000000000000008E-2</v>
      </c>
      <c r="T866" s="79">
        <f t="shared" si="126"/>
        <v>2.1880386000000005</v>
      </c>
      <c r="U866" s="80">
        <f t="shared" si="127"/>
        <v>0.2</v>
      </c>
      <c r="V866" s="81">
        <f t="shared" si="128"/>
        <v>0.43760772000000014</v>
      </c>
      <c r="W866" s="79">
        <f t="shared" si="129"/>
        <v>0.14725336301388503</v>
      </c>
      <c r="X866" s="60">
        <f t="shared" si="130"/>
        <v>0.1</v>
      </c>
      <c r="Y866" s="56">
        <f>+'INFO ENEL'!R854</f>
        <v>4</v>
      </c>
      <c r="Z866" s="59">
        <f t="shared" si="131"/>
        <v>0.4</v>
      </c>
    </row>
    <row r="867" spans="1:26" s="90" customFormat="1" ht="15" customHeight="1" x14ac:dyDescent="0.25">
      <c r="A867" s="55">
        <f>+'INFO ENEL'!A855</f>
        <v>850</v>
      </c>
      <c r="B867" s="121" t="str">
        <f>+INDEX($B$8:$B$15,MATCH(L867,$L$8:$L$15,0))</f>
        <v>SICODI</v>
      </c>
      <c r="C867" s="56" t="str">
        <f>+'INFO ENEL'!B855</f>
        <v>Lima</v>
      </c>
      <c r="D867" s="56" t="str">
        <f>+'INFO ENEL'!D855</f>
        <v>Lima</v>
      </c>
      <c r="E867" s="56" t="str">
        <f>+'INFO ENEL'!D855</f>
        <v>Lima</v>
      </c>
      <c r="F867" s="50">
        <f>+'INFO ENEL'!E855</f>
        <v>0</v>
      </c>
      <c r="G867" s="56" t="str">
        <f>+'INFO ENEL'!L855</f>
        <v>BT</v>
      </c>
      <c r="H867" s="57">
        <f>+'INFO ENEL'!M855</f>
        <v>40.98</v>
      </c>
      <c r="I867" s="56">
        <f>+'INFO ENEL'!N855</f>
        <v>11</v>
      </c>
      <c r="J867" s="56" t="str">
        <f>+'INFO ENEL'!O855</f>
        <v>Poste</v>
      </c>
      <c r="K867" s="56" t="str">
        <f>+'INFO ENEL'!P855</f>
        <v>Concreto</v>
      </c>
      <c r="L867" s="56" t="str">
        <f>+'INFO ENEL'!Q855</f>
        <v>PPC40</v>
      </c>
      <c r="M867" s="55" t="str">
        <f>+IF(ISERROR(INDEX('Estructuras de Acero y Concreto'!$C$6:$C$577,MATCH(L867,'Estructuras de Acero y Concreto'!$D$6:$D$577,0)))=FALSE,INDEX('Estructuras de Acero y Concreto'!$C$6:$C$577,MATCH(L867,'Estructuras de Acero y Concreto'!$D$6:$D$577,0)),IF(ISERROR(INDEX('Estructuras de Madera'!$C$5:$C$122,MATCH(L867,'Estructuras de Madera'!$D$5:$D$122,0)))=FALSE,INDEX('Estructuras de Madera'!$C$5:$C$122,MATCH(L867,'Estructuras de Madera'!$D$5:$D$122,0)),INDEX(SICODI!$G$3:$G$2404,MATCH(L867,SICODI!$G$3:$G$2404,0))))</f>
        <v>PPC40</v>
      </c>
      <c r="N867" s="121" t="str">
        <f>+IF(ISERROR(VLOOKUP(M867,'Resumen de precios LLTT'!$C$17:$D$3071,2,FALSE))=FALSE,VLOOKUP(M867,'Resumen de precios LLTT'!$C$17:$D$3071,2,FALSE),VLOOKUP(M867,SICODI!$G$3:$J$2404,2,FALSE))</f>
        <v>POSTE DE CONCRETO ARMADO PARA A. P. 11/200/120/285</v>
      </c>
      <c r="O867" s="58">
        <f>+IF(ISERROR(VLOOKUP(M867,'Resumen de precios LLTT'!$C$17:$G$3071,5,FALSE))=FALSE,VLOOKUP(M867,'Resumen de precios LLTT'!$C$17:$G$3071,5,FALSE),VLOOKUP(M867,SICODI!$G$3:$J$2404,4,FALSE))</f>
        <v>206.03</v>
      </c>
      <c r="P867" s="16">
        <f t="shared" si="123"/>
        <v>0.77</v>
      </c>
      <c r="Q867" s="78">
        <f t="shared" si="124"/>
        <v>364.67310000000003</v>
      </c>
      <c r="R867" s="56">
        <v>0</v>
      </c>
      <c r="S867" s="16">
        <f t="shared" si="125"/>
        <v>7.2000000000000008E-2</v>
      </c>
      <c r="T867" s="79">
        <f t="shared" si="126"/>
        <v>2.1880386000000005</v>
      </c>
      <c r="U867" s="80">
        <f t="shared" si="127"/>
        <v>0.2</v>
      </c>
      <c r="V867" s="81">
        <f t="shared" si="128"/>
        <v>0.43760772000000014</v>
      </c>
      <c r="W867" s="79">
        <f t="shared" si="129"/>
        <v>0.14725336301388503</v>
      </c>
      <c r="X867" s="60">
        <f t="shared" si="130"/>
        <v>0.1</v>
      </c>
      <c r="Y867" s="56">
        <f>+'INFO ENEL'!R855</f>
        <v>4</v>
      </c>
      <c r="Z867" s="59">
        <f t="shared" si="131"/>
        <v>0.4</v>
      </c>
    </row>
    <row r="868" spans="1:26" s="90" customFormat="1" ht="15" customHeight="1" x14ac:dyDescent="0.25">
      <c r="A868" s="55">
        <f>+'INFO ENEL'!A856</f>
        <v>851</v>
      </c>
      <c r="B868" s="121" t="str">
        <f>+INDEX($B$8:$B$15,MATCH(L868,$L$8:$L$15,0))</f>
        <v>SICODI</v>
      </c>
      <c r="C868" s="56" t="str">
        <f>+'INFO ENEL'!B856</f>
        <v>Lima</v>
      </c>
      <c r="D868" s="56" t="str">
        <f>+'INFO ENEL'!D856</f>
        <v>Lima</v>
      </c>
      <c r="E868" s="56" t="str">
        <f>+'INFO ENEL'!D856</f>
        <v>Lima</v>
      </c>
      <c r="F868" s="50">
        <f>+'INFO ENEL'!E856</f>
        <v>0</v>
      </c>
      <c r="G868" s="56" t="str">
        <f>+'INFO ENEL'!L856</f>
        <v>BT</v>
      </c>
      <c r="H868" s="57">
        <f>+'INFO ENEL'!M856</f>
        <v>31.05</v>
      </c>
      <c r="I868" s="56">
        <f>+'INFO ENEL'!N856</f>
        <v>11</v>
      </c>
      <c r="J868" s="56" t="str">
        <f>+'INFO ENEL'!O856</f>
        <v>Poste</v>
      </c>
      <c r="K868" s="56" t="str">
        <f>+'INFO ENEL'!P856</f>
        <v>Concreto</v>
      </c>
      <c r="L868" s="56" t="str">
        <f>+'INFO ENEL'!Q856</f>
        <v>PPC40</v>
      </c>
      <c r="M868" s="55" t="str">
        <f>+IF(ISERROR(INDEX('Estructuras de Acero y Concreto'!$C$6:$C$577,MATCH(L868,'Estructuras de Acero y Concreto'!$D$6:$D$577,0)))=FALSE,INDEX('Estructuras de Acero y Concreto'!$C$6:$C$577,MATCH(L868,'Estructuras de Acero y Concreto'!$D$6:$D$577,0)),IF(ISERROR(INDEX('Estructuras de Madera'!$C$5:$C$122,MATCH(L868,'Estructuras de Madera'!$D$5:$D$122,0)))=FALSE,INDEX('Estructuras de Madera'!$C$5:$C$122,MATCH(L868,'Estructuras de Madera'!$D$5:$D$122,0)),INDEX(SICODI!$G$3:$G$2404,MATCH(L868,SICODI!$G$3:$G$2404,0))))</f>
        <v>PPC40</v>
      </c>
      <c r="N868" s="121" t="str">
        <f>+IF(ISERROR(VLOOKUP(M868,'Resumen de precios LLTT'!$C$17:$D$3071,2,FALSE))=FALSE,VLOOKUP(M868,'Resumen de precios LLTT'!$C$17:$D$3071,2,FALSE),VLOOKUP(M868,SICODI!$G$3:$J$2404,2,FALSE))</f>
        <v>POSTE DE CONCRETO ARMADO PARA A. P. 11/200/120/285</v>
      </c>
      <c r="O868" s="58">
        <f>+IF(ISERROR(VLOOKUP(M868,'Resumen de precios LLTT'!$C$17:$G$3071,5,FALSE))=FALSE,VLOOKUP(M868,'Resumen de precios LLTT'!$C$17:$G$3071,5,FALSE),VLOOKUP(M868,SICODI!$G$3:$J$2404,4,FALSE))</f>
        <v>206.03</v>
      </c>
      <c r="P868" s="16">
        <f t="shared" si="123"/>
        <v>0.77</v>
      </c>
      <c r="Q868" s="78">
        <f t="shared" si="124"/>
        <v>364.67310000000003</v>
      </c>
      <c r="R868" s="56">
        <v>0</v>
      </c>
      <c r="S868" s="16">
        <f t="shared" si="125"/>
        <v>7.2000000000000008E-2</v>
      </c>
      <c r="T868" s="79">
        <f t="shared" si="126"/>
        <v>2.1880386000000005</v>
      </c>
      <c r="U868" s="80">
        <f t="shared" si="127"/>
        <v>0.2</v>
      </c>
      <c r="V868" s="81">
        <f t="shared" si="128"/>
        <v>0.43760772000000014</v>
      </c>
      <c r="W868" s="79">
        <f t="shared" si="129"/>
        <v>0.14725336301388503</v>
      </c>
      <c r="X868" s="60">
        <f t="shared" si="130"/>
        <v>0.1</v>
      </c>
      <c r="Y868" s="56">
        <f>+'INFO ENEL'!R856</f>
        <v>4</v>
      </c>
      <c r="Z868" s="59">
        <f t="shared" si="131"/>
        <v>0.4</v>
      </c>
    </row>
    <row r="869" spans="1:26" s="90" customFormat="1" ht="15" customHeight="1" x14ac:dyDescent="0.25">
      <c r="A869" s="55">
        <f>+'INFO ENEL'!A857</f>
        <v>852</v>
      </c>
      <c r="B869" s="121" t="str">
        <f>+INDEX($B$8:$B$15,MATCH(L869,$L$8:$L$15,0))</f>
        <v>SICODI</v>
      </c>
      <c r="C869" s="56" t="str">
        <f>+'INFO ENEL'!B857</f>
        <v>Lima</v>
      </c>
      <c r="D869" s="56" t="str">
        <f>+'INFO ENEL'!D857</f>
        <v>Lima</v>
      </c>
      <c r="E869" s="56" t="str">
        <f>+'INFO ENEL'!D857</f>
        <v>Lima</v>
      </c>
      <c r="F869" s="50">
        <f>+'INFO ENEL'!E857</f>
        <v>0</v>
      </c>
      <c r="G869" s="56" t="str">
        <f>+'INFO ENEL'!L857</f>
        <v>BT</v>
      </c>
      <c r="H869" s="57">
        <f>+'INFO ENEL'!M857</f>
        <v>37.130000000000003</v>
      </c>
      <c r="I869" s="56">
        <f>+'INFO ENEL'!N857</f>
        <v>11</v>
      </c>
      <c r="J869" s="56" t="str">
        <f>+'INFO ENEL'!O857</f>
        <v>Poste</v>
      </c>
      <c r="K869" s="56" t="str">
        <f>+'INFO ENEL'!P857</f>
        <v>Concreto</v>
      </c>
      <c r="L869" s="56" t="str">
        <f>+'INFO ENEL'!Q857</f>
        <v>PPC40</v>
      </c>
      <c r="M869" s="55" t="str">
        <f>+IF(ISERROR(INDEX('Estructuras de Acero y Concreto'!$C$6:$C$577,MATCH(L869,'Estructuras de Acero y Concreto'!$D$6:$D$577,0)))=FALSE,INDEX('Estructuras de Acero y Concreto'!$C$6:$C$577,MATCH(L869,'Estructuras de Acero y Concreto'!$D$6:$D$577,0)),IF(ISERROR(INDEX('Estructuras de Madera'!$C$5:$C$122,MATCH(L869,'Estructuras de Madera'!$D$5:$D$122,0)))=FALSE,INDEX('Estructuras de Madera'!$C$5:$C$122,MATCH(L869,'Estructuras de Madera'!$D$5:$D$122,0)),INDEX(SICODI!$G$3:$G$2404,MATCH(L869,SICODI!$G$3:$G$2404,0))))</f>
        <v>PPC40</v>
      </c>
      <c r="N869" s="121" t="str">
        <f>+IF(ISERROR(VLOOKUP(M869,'Resumen de precios LLTT'!$C$17:$D$3071,2,FALSE))=FALSE,VLOOKUP(M869,'Resumen de precios LLTT'!$C$17:$D$3071,2,FALSE),VLOOKUP(M869,SICODI!$G$3:$J$2404,2,FALSE))</f>
        <v>POSTE DE CONCRETO ARMADO PARA A. P. 11/200/120/285</v>
      </c>
      <c r="O869" s="58">
        <f>+IF(ISERROR(VLOOKUP(M869,'Resumen de precios LLTT'!$C$17:$G$3071,5,FALSE))=FALSE,VLOOKUP(M869,'Resumen de precios LLTT'!$C$17:$G$3071,5,FALSE),VLOOKUP(M869,SICODI!$G$3:$J$2404,4,FALSE))</f>
        <v>206.03</v>
      </c>
      <c r="P869" s="16">
        <f t="shared" si="123"/>
        <v>0.77</v>
      </c>
      <c r="Q869" s="78">
        <f t="shared" si="124"/>
        <v>364.67310000000003</v>
      </c>
      <c r="R869" s="56">
        <v>0</v>
      </c>
      <c r="S869" s="16">
        <f t="shared" si="125"/>
        <v>7.2000000000000008E-2</v>
      </c>
      <c r="T869" s="79">
        <f t="shared" si="126"/>
        <v>2.1880386000000005</v>
      </c>
      <c r="U869" s="80">
        <f t="shared" si="127"/>
        <v>0.2</v>
      </c>
      <c r="V869" s="81">
        <f t="shared" si="128"/>
        <v>0.43760772000000014</v>
      </c>
      <c r="W869" s="79">
        <f t="shared" si="129"/>
        <v>0.14725336301388503</v>
      </c>
      <c r="X869" s="60">
        <f t="shared" si="130"/>
        <v>0.1</v>
      </c>
      <c r="Y869" s="56">
        <f>+'INFO ENEL'!R857</f>
        <v>4</v>
      </c>
      <c r="Z869" s="59">
        <f t="shared" si="131"/>
        <v>0.4</v>
      </c>
    </row>
    <row r="870" spans="1:26" s="90" customFormat="1" ht="15" customHeight="1" x14ac:dyDescent="0.25">
      <c r="A870" s="55">
        <f>+'INFO ENEL'!A858</f>
        <v>853</v>
      </c>
      <c r="B870" s="121" t="str">
        <f>+INDEX($B$8:$B$15,MATCH(L870,$L$8:$L$15,0))</f>
        <v>SICODI</v>
      </c>
      <c r="C870" s="56" t="str">
        <f>+'INFO ENEL'!B858</f>
        <v>Lima</v>
      </c>
      <c r="D870" s="56" t="str">
        <f>+'INFO ENEL'!D858</f>
        <v>Lima</v>
      </c>
      <c r="E870" s="56" t="str">
        <f>+'INFO ENEL'!D858</f>
        <v>Lima</v>
      </c>
      <c r="F870" s="50">
        <f>+'INFO ENEL'!E858</f>
        <v>0</v>
      </c>
      <c r="G870" s="56" t="str">
        <f>+'INFO ENEL'!L858</f>
        <v>BT</v>
      </c>
      <c r="H870" s="57">
        <f>+'INFO ENEL'!M858</f>
        <v>40.98</v>
      </c>
      <c r="I870" s="56">
        <f>+'INFO ENEL'!N858</f>
        <v>11</v>
      </c>
      <c r="J870" s="56" t="str">
        <f>+'INFO ENEL'!O858</f>
        <v>Poste</v>
      </c>
      <c r="K870" s="56" t="str">
        <f>+'INFO ENEL'!P858</f>
        <v>Concreto</v>
      </c>
      <c r="L870" s="56" t="str">
        <f>+'INFO ENEL'!Q858</f>
        <v>PPC40</v>
      </c>
      <c r="M870" s="55" t="str">
        <f>+IF(ISERROR(INDEX('Estructuras de Acero y Concreto'!$C$6:$C$577,MATCH(L870,'Estructuras de Acero y Concreto'!$D$6:$D$577,0)))=FALSE,INDEX('Estructuras de Acero y Concreto'!$C$6:$C$577,MATCH(L870,'Estructuras de Acero y Concreto'!$D$6:$D$577,0)),IF(ISERROR(INDEX('Estructuras de Madera'!$C$5:$C$122,MATCH(L870,'Estructuras de Madera'!$D$5:$D$122,0)))=FALSE,INDEX('Estructuras de Madera'!$C$5:$C$122,MATCH(L870,'Estructuras de Madera'!$D$5:$D$122,0)),INDEX(SICODI!$G$3:$G$2404,MATCH(L870,SICODI!$G$3:$G$2404,0))))</f>
        <v>PPC40</v>
      </c>
      <c r="N870" s="121" t="str">
        <f>+IF(ISERROR(VLOOKUP(M870,'Resumen de precios LLTT'!$C$17:$D$3071,2,FALSE))=FALSE,VLOOKUP(M870,'Resumen de precios LLTT'!$C$17:$D$3071,2,FALSE),VLOOKUP(M870,SICODI!$G$3:$J$2404,2,FALSE))</f>
        <v>POSTE DE CONCRETO ARMADO PARA A. P. 11/200/120/285</v>
      </c>
      <c r="O870" s="58">
        <f>+IF(ISERROR(VLOOKUP(M870,'Resumen de precios LLTT'!$C$17:$G$3071,5,FALSE))=FALSE,VLOOKUP(M870,'Resumen de precios LLTT'!$C$17:$G$3071,5,FALSE),VLOOKUP(M870,SICODI!$G$3:$J$2404,4,FALSE))</f>
        <v>206.03</v>
      </c>
      <c r="P870" s="16">
        <f t="shared" si="123"/>
        <v>0.77</v>
      </c>
      <c r="Q870" s="78">
        <f t="shared" si="124"/>
        <v>364.67310000000003</v>
      </c>
      <c r="R870" s="56">
        <v>0</v>
      </c>
      <c r="S870" s="16">
        <f t="shared" si="125"/>
        <v>7.2000000000000008E-2</v>
      </c>
      <c r="T870" s="79">
        <f t="shared" si="126"/>
        <v>2.1880386000000005</v>
      </c>
      <c r="U870" s="80">
        <f t="shared" si="127"/>
        <v>0.2</v>
      </c>
      <c r="V870" s="81">
        <f t="shared" si="128"/>
        <v>0.43760772000000014</v>
      </c>
      <c r="W870" s="79">
        <f t="shared" si="129"/>
        <v>0.14725336301388503</v>
      </c>
      <c r="X870" s="60">
        <f t="shared" si="130"/>
        <v>0.1</v>
      </c>
      <c r="Y870" s="56">
        <f>+'INFO ENEL'!R858</f>
        <v>4</v>
      </c>
      <c r="Z870" s="59">
        <f t="shared" si="131"/>
        <v>0.4</v>
      </c>
    </row>
    <row r="871" spans="1:26" s="90" customFormat="1" ht="15" customHeight="1" x14ac:dyDescent="0.25">
      <c r="A871" s="55">
        <f>+'INFO ENEL'!A859</f>
        <v>854</v>
      </c>
      <c r="B871" s="121" t="str">
        <f>+INDEX($B$8:$B$15,MATCH(L871,$L$8:$L$15,0))</f>
        <v>SICODI</v>
      </c>
      <c r="C871" s="56" t="str">
        <f>+'INFO ENEL'!B859</f>
        <v>Lima</v>
      </c>
      <c r="D871" s="56" t="str">
        <f>+'INFO ENEL'!D859</f>
        <v>Lima</v>
      </c>
      <c r="E871" s="56" t="str">
        <f>+'INFO ENEL'!D859</f>
        <v>Lima</v>
      </c>
      <c r="F871" s="50">
        <f>+'INFO ENEL'!E859</f>
        <v>0</v>
      </c>
      <c r="G871" s="56" t="str">
        <f>+'INFO ENEL'!L859</f>
        <v>BT</v>
      </c>
      <c r="H871" s="57">
        <f>+'INFO ENEL'!M859</f>
        <v>40.36</v>
      </c>
      <c r="I871" s="56">
        <f>+'INFO ENEL'!N859</f>
        <v>11</v>
      </c>
      <c r="J871" s="56" t="str">
        <f>+'INFO ENEL'!O859</f>
        <v>Poste</v>
      </c>
      <c r="K871" s="56" t="str">
        <f>+'INFO ENEL'!P859</f>
        <v>Concreto</v>
      </c>
      <c r="L871" s="56" t="str">
        <f>+'INFO ENEL'!Q859</f>
        <v>PPC40</v>
      </c>
      <c r="M871" s="55" t="str">
        <f>+IF(ISERROR(INDEX('Estructuras de Acero y Concreto'!$C$6:$C$577,MATCH(L871,'Estructuras de Acero y Concreto'!$D$6:$D$577,0)))=FALSE,INDEX('Estructuras de Acero y Concreto'!$C$6:$C$577,MATCH(L871,'Estructuras de Acero y Concreto'!$D$6:$D$577,0)),IF(ISERROR(INDEX('Estructuras de Madera'!$C$5:$C$122,MATCH(L871,'Estructuras de Madera'!$D$5:$D$122,0)))=FALSE,INDEX('Estructuras de Madera'!$C$5:$C$122,MATCH(L871,'Estructuras de Madera'!$D$5:$D$122,0)),INDEX(SICODI!$G$3:$G$2404,MATCH(L871,SICODI!$G$3:$G$2404,0))))</f>
        <v>PPC40</v>
      </c>
      <c r="N871" s="121" t="str">
        <f>+IF(ISERROR(VLOOKUP(M871,'Resumen de precios LLTT'!$C$17:$D$3071,2,FALSE))=FALSE,VLOOKUP(M871,'Resumen de precios LLTT'!$C$17:$D$3071,2,FALSE),VLOOKUP(M871,SICODI!$G$3:$J$2404,2,FALSE))</f>
        <v>POSTE DE CONCRETO ARMADO PARA A. P. 11/200/120/285</v>
      </c>
      <c r="O871" s="58">
        <f>+IF(ISERROR(VLOOKUP(M871,'Resumen de precios LLTT'!$C$17:$G$3071,5,FALSE))=FALSE,VLOOKUP(M871,'Resumen de precios LLTT'!$C$17:$G$3071,5,FALSE),VLOOKUP(M871,SICODI!$G$3:$J$2404,4,FALSE))</f>
        <v>206.03</v>
      </c>
      <c r="P871" s="16">
        <f t="shared" si="123"/>
        <v>0.77</v>
      </c>
      <c r="Q871" s="78">
        <f t="shared" si="124"/>
        <v>364.67310000000003</v>
      </c>
      <c r="R871" s="56">
        <v>0</v>
      </c>
      <c r="S871" s="16">
        <f t="shared" si="125"/>
        <v>7.2000000000000008E-2</v>
      </c>
      <c r="T871" s="79">
        <f t="shared" si="126"/>
        <v>2.1880386000000005</v>
      </c>
      <c r="U871" s="80">
        <f t="shared" si="127"/>
        <v>0.2</v>
      </c>
      <c r="V871" s="81">
        <f t="shared" si="128"/>
        <v>0.43760772000000014</v>
      </c>
      <c r="W871" s="79">
        <f t="shared" si="129"/>
        <v>0.14725336301388503</v>
      </c>
      <c r="X871" s="60">
        <f t="shared" si="130"/>
        <v>0.1</v>
      </c>
      <c r="Y871" s="56">
        <f>+'INFO ENEL'!R859</f>
        <v>4</v>
      </c>
      <c r="Z871" s="59">
        <f t="shared" si="131"/>
        <v>0.4</v>
      </c>
    </row>
    <row r="872" spans="1:26" s="90" customFormat="1" ht="15" customHeight="1" x14ac:dyDescent="0.25">
      <c r="A872" s="55">
        <f>+'INFO ENEL'!A860</f>
        <v>855</v>
      </c>
      <c r="B872" s="121" t="str">
        <f>+INDEX($B$8:$B$15,MATCH(L872,$L$8:$L$15,0))</f>
        <v>SICODI</v>
      </c>
      <c r="C872" s="56" t="str">
        <f>+'INFO ENEL'!B860</f>
        <v>Lima</v>
      </c>
      <c r="D872" s="56" t="str">
        <f>+'INFO ENEL'!D860</f>
        <v>Lima</v>
      </c>
      <c r="E872" s="56" t="str">
        <f>+'INFO ENEL'!D860</f>
        <v>Lima</v>
      </c>
      <c r="F872" s="50">
        <f>+'INFO ENEL'!E860</f>
        <v>0</v>
      </c>
      <c r="G872" s="56" t="str">
        <f>+'INFO ENEL'!L860</f>
        <v>BT</v>
      </c>
      <c r="H872" s="57">
        <f>+'INFO ENEL'!M860</f>
        <v>40.49</v>
      </c>
      <c r="I872" s="56">
        <f>+'INFO ENEL'!N860</f>
        <v>11</v>
      </c>
      <c r="J872" s="56" t="str">
        <f>+'INFO ENEL'!O860</f>
        <v>Poste</v>
      </c>
      <c r="K872" s="56" t="str">
        <f>+'INFO ENEL'!P860</f>
        <v>Concreto</v>
      </c>
      <c r="L872" s="56" t="str">
        <f>+'INFO ENEL'!Q860</f>
        <v>PPC40</v>
      </c>
      <c r="M872" s="55" t="str">
        <f>+IF(ISERROR(INDEX('Estructuras de Acero y Concreto'!$C$6:$C$577,MATCH(L872,'Estructuras de Acero y Concreto'!$D$6:$D$577,0)))=FALSE,INDEX('Estructuras de Acero y Concreto'!$C$6:$C$577,MATCH(L872,'Estructuras de Acero y Concreto'!$D$6:$D$577,0)),IF(ISERROR(INDEX('Estructuras de Madera'!$C$5:$C$122,MATCH(L872,'Estructuras de Madera'!$D$5:$D$122,0)))=FALSE,INDEX('Estructuras de Madera'!$C$5:$C$122,MATCH(L872,'Estructuras de Madera'!$D$5:$D$122,0)),INDEX(SICODI!$G$3:$G$2404,MATCH(L872,SICODI!$G$3:$G$2404,0))))</f>
        <v>PPC40</v>
      </c>
      <c r="N872" s="121" t="str">
        <f>+IF(ISERROR(VLOOKUP(M872,'Resumen de precios LLTT'!$C$17:$D$3071,2,FALSE))=FALSE,VLOOKUP(M872,'Resumen de precios LLTT'!$C$17:$D$3071,2,FALSE),VLOOKUP(M872,SICODI!$G$3:$J$2404,2,FALSE))</f>
        <v>POSTE DE CONCRETO ARMADO PARA A. P. 11/200/120/285</v>
      </c>
      <c r="O872" s="58">
        <f>+IF(ISERROR(VLOOKUP(M872,'Resumen de precios LLTT'!$C$17:$G$3071,5,FALSE))=FALSE,VLOOKUP(M872,'Resumen de precios LLTT'!$C$17:$G$3071,5,FALSE),VLOOKUP(M872,SICODI!$G$3:$J$2404,4,FALSE))</f>
        <v>206.03</v>
      </c>
      <c r="P872" s="16">
        <f t="shared" si="123"/>
        <v>0.77</v>
      </c>
      <c r="Q872" s="78">
        <f t="shared" si="124"/>
        <v>364.67310000000003</v>
      </c>
      <c r="R872" s="56">
        <v>0</v>
      </c>
      <c r="S872" s="16">
        <f t="shared" si="125"/>
        <v>7.2000000000000008E-2</v>
      </c>
      <c r="T872" s="79">
        <f t="shared" si="126"/>
        <v>2.1880386000000005</v>
      </c>
      <c r="U872" s="80">
        <f t="shared" si="127"/>
        <v>0.2</v>
      </c>
      <c r="V872" s="81">
        <f t="shared" si="128"/>
        <v>0.43760772000000014</v>
      </c>
      <c r="W872" s="79">
        <f t="shared" si="129"/>
        <v>0.14725336301388503</v>
      </c>
      <c r="X872" s="60">
        <f t="shared" si="130"/>
        <v>0.1</v>
      </c>
      <c r="Y872" s="56">
        <f>+'INFO ENEL'!R860</f>
        <v>4</v>
      </c>
      <c r="Z872" s="59">
        <f t="shared" si="131"/>
        <v>0.4</v>
      </c>
    </row>
    <row r="873" spans="1:26" s="90" customFormat="1" ht="15" customHeight="1" x14ac:dyDescent="0.25">
      <c r="A873" s="55">
        <f>+'INFO ENEL'!A861</f>
        <v>856</v>
      </c>
      <c r="B873" s="121" t="str">
        <f>+INDEX($B$8:$B$15,MATCH(L873,$L$8:$L$15,0))</f>
        <v>SICODI</v>
      </c>
      <c r="C873" s="56" t="str">
        <f>+'INFO ENEL'!B861</f>
        <v>Lima</v>
      </c>
      <c r="D873" s="56" t="str">
        <f>+'INFO ENEL'!D861</f>
        <v>Lima</v>
      </c>
      <c r="E873" s="56" t="str">
        <f>+'INFO ENEL'!D861</f>
        <v>Lima</v>
      </c>
      <c r="F873" s="50">
        <f>+'INFO ENEL'!E861</f>
        <v>0</v>
      </c>
      <c r="G873" s="56" t="str">
        <f>+'INFO ENEL'!L861</f>
        <v>BT</v>
      </c>
      <c r="H873" s="57">
        <f>+'INFO ENEL'!M861</f>
        <v>43.22</v>
      </c>
      <c r="I873" s="56">
        <f>+'INFO ENEL'!N861</f>
        <v>11</v>
      </c>
      <c r="J873" s="56" t="str">
        <f>+'INFO ENEL'!O861</f>
        <v>Poste</v>
      </c>
      <c r="K873" s="56" t="str">
        <f>+'INFO ENEL'!P861</f>
        <v>Concreto</v>
      </c>
      <c r="L873" s="56" t="str">
        <f>+'INFO ENEL'!Q861</f>
        <v>PPC40</v>
      </c>
      <c r="M873" s="55" t="str">
        <f>+IF(ISERROR(INDEX('Estructuras de Acero y Concreto'!$C$6:$C$577,MATCH(L873,'Estructuras de Acero y Concreto'!$D$6:$D$577,0)))=FALSE,INDEX('Estructuras de Acero y Concreto'!$C$6:$C$577,MATCH(L873,'Estructuras de Acero y Concreto'!$D$6:$D$577,0)),IF(ISERROR(INDEX('Estructuras de Madera'!$C$5:$C$122,MATCH(L873,'Estructuras de Madera'!$D$5:$D$122,0)))=FALSE,INDEX('Estructuras de Madera'!$C$5:$C$122,MATCH(L873,'Estructuras de Madera'!$D$5:$D$122,0)),INDEX(SICODI!$G$3:$G$2404,MATCH(L873,SICODI!$G$3:$G$2404,0))))</f>
        <v>PPC40</v>
      </c>
      <c r="N873" s="121" t="str">
        <f>+IF(ISERROR(VLOOKUP(M873,'Resumen de precios LLTT'!$C$17:$D$3071,2,FALSE))=FALSE,VLOOKUP(M873,'Resumen de precios LLTT'!$C$17:$D$3071,2,FALSE),VLOOKUP(M873,SICODI!$G$3:$J$2404,2,FALSE))</f>
        <v>POSTE DE CONCRETO ARMADO PARA A. P. 11/200/120/285</v>
      </c>
      <c r="O873" s="58">
        <f>+IF(ISERROR(VLOOKUP(M873,'Resumen de precios LLTT'!$C$17:$G$3071,5,FALSE))=FALSE,VLOOKUP(M873,'Resumen de precios LLTT'!$C$17:$G$3071,5,FALSE),VLOOKUP(M873,SICODI!$G$3:$J$2404,4,FALSE))</f>
        <v>206.03</v>
      </c>
      <c r="P873" s="16">
        <f t="shared" si="123"/>
        <v>0.77</v>
      </c>
      <c r="Q873" s="78">
        <f t="shared" si="124"/>
        <v>364.67310000000003</v>
      </c>
      <c r="R873" s="56">
        <v>0</v>
      </c>
      <c r="S873" s="16">
        <f t="shared" si="125"/>
        <v>7.2000000000000008E-2</v>
      </c>
      <c r="T873" s="79">
        <f t="shared" si="126"/>
        <v>2.1880386000000005</v>
      </c>
      <c r="U873" s="80">
        <f t="shared" si="127"/>
        <v>0.2</v>
      </c>
      <c r="V873" s="81">
        <f t="shared" si="128"/>
        <v>0.43760772000000014</v>
      </c>
      <c r="W873" s="79">
        <f t="shared" si="129"/>
        <v>0.14725336301388503</v>
      </c>
      <c r="X873" s="60">
        <f t="shared" si="130"/>
        <v>0.1</v>
      </c>
      <c r="Y873" s="56">
        <f>+'INFO ENEL'!R861</f>
        <v>4</v>
      </c>
      <c r="Z873" s="59">
        <f t="shared" si="131"/>
        <v>0.4</v>
      </c>
    </row>
    <row r="874" spans="1:26" s="90" customFormat="1" ht="15" customHeight="1" x14ac:dyDescent="0.25">
      <c r="A874" s="55">
        <f>+'INFO ENEL'!A862</f>
        <v>857</v>
      </c>
      <c r="B874" s="121" t="str">
        <f>+INDEX($B$8:$B$15,MATCH(L874,$L$8:$L$15,0))</f>
        <v>SICODI</v>
      </c>
      <c r="C874" s="56" t="str">
        <f>+'INFO ENEL'!B862</f>
        <v>Lima</v>
      </c>
      <c r="D874" s="56" t="str">
        <f>+'INFO ENEL'!D862</f>
        <v>Lima</v>
      </c>
      <c r="E874" s="56" t="str">
        <f>+'INFO ENEL'!D862</f>
        <v>Lima</v>
      </c>
      <c r="F874" s="50">
        <f>+'INFO ENEL'!E862</f>
        <v>0</v>
      </c>
      <c r="G874" s="56" t="str">
        <f>+'INFO ENEL'!L862</f>
        <v>BT</v>
      </c>
      <c r="H874" s="57">
        <f>+'INFO ENEL'!M862</f>
        <v>36.72</v>
      </c>
      <c r="I874" s="56">
        <f>+'INFO ENEL'!N862</f>
        <v>11</v>
      </c>
      <c r="J874" s="56" t="str">
        <f>+'INFO ENEL'!O862</f>
        <v>Poste</v>
      </c>
      <c r="K874" s="56" t="str">
        <f>+'INFO ENEL'!P862</f>
        <v>Concreto</v>
      </c>
      <c r="L874" s="56" t="str">
        <f>+'INFO ENEL'!Q862</f>
        <v>PPC40</v>
      </c>
      <c r="M874" s="55" t="str">
        <f>+IF(ISERROR(INDEX('Estructuras de Acero y Concreto'!$C$6:$C$577,MATCH(L874,'Estructuras de Acero y Concreto'!$D$6:$D$577,0)))=FALSE,INDEX('Estructuras de Acero y Concreto'!$C$6:$C$577,MATCH(L874,'Estructuras de Acero y Concreto'!$D$6:$D$577,0)),IF(ISERROR(INDEX('Estructuras de Madera'!$C$5:$C$122,MATCH(L874,'Estructuras de Madera'!$D$5:$D$122,0)))=FALSE,INDEX('Estructuras de Madera'!$C$5:$C$122,MATCH(L874,'Estructuras de Madera'!$D$5:$D$122,0)),INDEX(SICODI!$G$3:$G$2404,MATCH(L874,SICODI!$G$3:$G$2404,0))))</f>
        <v>PPC40</v>
      </c>
      <c r="N874" s="121" t="str">
        <f>+IF(ISERROR(VLOOKUP(M874,'Resumen de precios LLTT'!$C$17:$D$3071,2,FALSE))=FALSE,VLOOKUP(M874,'Resumen de precios LLTT'!$C$17:$D$3071,2,FALSE),VLOOKUP(M874,SICODI!$G$3:$J$2404,2,FALSE))</f>
        <v>POSTE DE CONCRETO ARMADO PARA A. P. 11/200/120/285</v>
      </c>
      <c r="O874" s="58">
        <f>+IF(ISERROR(VLOOKUP(M874,'Resumen de precios LLTT'!$C$17:$G$3071,5,FALSE))=FALSE,VLOOKUP(M874,'Resumen de precios LLTT'!$C$17:$G$3071,5,FALSE),VLOOKUP(M874,SICODI!$G$3:$J$2404,4,FALSE))</f>
        <v>206.03</v>
      </c>
      <c r="P874" s="16">
        <f t="shared" si="123"/>
        <v>0.77</v>
      </c>
      <c r="Q874" s="78">
        <f t="shared" si="124"/>
        <v>364.67310000000003</v>
      </c>
      <c r="R874" s="56">
        <v>0</v>
      </c>
      <c r="S874" s="16">
        <f t="shared" si="125"/>
        <v>7.2000000000000008E-2</v>
      </c>
      <c r="T874" s="79">
        <f t="shared" si="126"/>
        <v>2.1880386000000005</v>
      </c>
      <c r="U874" s="80">
        <f t="shared" si="127"/>
        <v>0.2</v>
      </c>
      <c r="V874" s="81">
        <f t="shared" si="128"/>
        <v>0.43760772000000014</v>
      </c>
      <c r="W874" s="79">
        <f t="shared" si="129"/>
        <v>0.14725336301388503</v>
      </c>
      <c r="X874" s="60">
        <f t="shared" si="130"/>
        <v>0.1</v>
      </c>
      <c r="Y874" s="56">
        <f>+'INFO ENEL'!R862</f>
        <v>4</v>
      </c>
      <c r="Z874" s="59">
        <f t="shared" si="131"/>
        <v>0.4</v>
      </c>
    </row>
    <row r="875" spans="1:26" s="90" customFormat="1" ht="15" customHeight="1" x14ac:dyDescent="0.25">
      <c r="A875" s="55">
        <f>+'INFO ENEL'!A863</f>
        <v>858</v>
      </c>
      <c r="B875" s="121" t="str">
        <f>+INDEX($B$8:$B$15,MATCH(L875,$L$8:$L$15,0))</f>
        <v>SICODI</v>
      </c>
      <c r="C875" s="56" t="str">
        <f>+'INFO ENEL'!B863</f>
        <v>Lima</v>
      </c>
      <c r="D875" s="56" t="str">
        <f>+'INFO ENEL'!D863</f>
        <v>Lima</v>
      </c>
      <c r="E875" s="56" t="str">
        <f>+'INFO ENEL'!D863</f>
        <v>Lima</v>
      </c>
      <c r="F875" s="50">
        <f>+'INFO ENEL'!E863</f>
        <v>0</v>
      </c>
      <c r="G875" s="56" t="str">
        <f>+'INFO ENEL'!L863</f>
        <v>BT</v>
      </c>
      <c r="H875" s="57">
        <f>+'INFO ENEL'!M863</f>
        <v>43.8</v>
      </c>
      <c r="I875" s="56">
        <f>+'INFO ENEL'!N863</f>
        <v>11</v>
      </c>
      <c r="J875" s="56" t="str">
        <f>+'INFO ENEL'!O863</f>
        <v>Poste</v>
      </c>
      <c r="K875" s="56" t="str">
        <f>+'INFO ENEL'!P863</f>
        <v>Concreto</v>
      </c>
      <c r="L875" s="56" t="str">
        <f>+'INFO ENEL'!Q863</f>
        <v>PPC40</v>
      </c>
      <c r="M875" s="55" t="str">
        <f>+IF(ISERROR(INDEX('Estructuras de Acero y Concreto'!$C$6:$C$577,MATCH(L875,'Estructuras de Acero y Concreto'!$D$6:$D$577,0)))=FALSE,INDEX('Estructuras de Acero y Concreto'!$C$6:$C$577,MATCH(L875,'Estructuras de Acero y Concreto'!$D$6:$D$577,0)),IF(ISERROR(INDEX('Estructuras de Madera'!$C$5:$C$122,MATCH(L875,'Estructuras de Madera'!$D$5:$D$122,0)))=FALSE,INDEX('Estructuras de Madera'!$C$5:$C$122,MATCH(L875,'Estructuras de Madera'!$D$5:$D$122,0)),INDEX(SICODI!$G$3:$G$2404,MATCH(L875,SICODI!$G$3:$G$2404,0))))</f>
        <v>PPC40</v>
      </c>
      <c r="N875" s="121" t="str">
        <f>+IF(ISERROR(VLOOKUP(M875,'Resumen de precios LLTT'!$C$17:$D$3071,2,FALSE))=FALSE,VLOOKUP(M875,'Resumen de precios LLTT'!$C$17:$D$3071,2,FALSE),VLOOKUP(M875,SICODI!$G$3:$J$2404,2,FALSE))</f>
        <v>POSTE DE CONCRETO ARMADO PARA A. P. 11/200/120/285</v>
      </c>
      <c r="O875" s="58">
        <f>+IF(ISERROR(VLOOKUP(M875,'Resumen de precios LLTT'!$C$17:$G$3071,5,FALSE))=FALSE,VLOOKUP(M875,'Resumen de precios LLTT'!$C$17:$G$3071,5,FALSE),VLOOKUP(M875,SICODI!$G$3:$J$2404,4,FALSE))</f>
        <v>206.03</v>
      </c>
      <c r="P875" s="16">
        <f t="shared" si="123"/>
        <v>0.77</v>
      </c>
      <c r="Q875" s="78">
        <f t="shared" si="124"/>
        <v>364.67310000000003</v>
      </c>
      <c r="R875" s="56">
        <v>0</v>
      </c>
      <c r="S875" s="16">
        <f t="shared" si="125"/>
        <v>7.2000000000000008E-2</v>
      </c>
      <c r="T875" s="79">
        <f t="shared" si="126"/>
        <v>2.1880386000000005</v>
      </c>
      <c r="U875" s="80">
        <f t="shared" si="127"/>
        <v>0.2</v>
      </c>
      <c r="V875" s="81">
        <f t="shared" si="128"/>
        <v>0.43760772000000014</v>
      </c>
      <c r="W875" s="79">
        <f t="shared" si="129"/>
        <v>0.14725336301388503</v>
      </c>
      <c r="X875" s="60">
        <f t="shared" si="130"/>
        <v>0.1</v>
      </c>
      <c r="Y875" s="56">
        <f>+'INFO ENEL'!R863</f>
        <v>4</v>
      </c>
      <c r="Z875" s="59">
        <f t="shared" si="131"/>
        <v>0.4</v>
      </c>
    </row>
    <row r="876" spans="1:26" s="90" customFormat="1" ht="15" customHeight="1" x14ac:dyDescent="0.25">
      <c r="A876" s="55">
        <f>+'INFO ENEL'!A864</f>
        <v>859</v>
      </c>
      <c r="B876" s="121" t="str">
        <f>+INDEX($B$8:$B$15,MATCH(L876,$L$8:$L$15,0))</f>
        <v>SICODI</v>
      </c>
      <c r="C876" s="56" t="str">
        <f>+'INFO ENEL'!B864</f>
        <v>Lima</v>
      </c>
      <c r="D876" s="56" t="str">
        <f>+'INFO ENEL'!D864</f>
        <v>Lima</v>
      </c>
      <c r="E876" s="56" t="str">
        <f>+'INFO ENEL'!D864</f>
        <v>Lima</v>
      </c>
      <c r="F876" s="50">
        <f>+'INFO ENEL'!E864</f>
        <v>0</v>
      </c>
      <c r="G876" s="56" t="str">
        <f>+'INFO ENEL'!L864</f>
        <v>BT</v>
      </c>
      <c r="H876" s="57">
        <f>+'INFO ENEL'!M864</f>
        <v>37.44</v>
      </c>
      <c r="I876" s="56">
        <f>+'INFO ENEL'!N864</f>
        <v>11</v>
      </c>
      <c r="J876" s="56" t="str">
        <f>+'INFO ENEL'!O864</f>
        <v>Poste</v>
      </c>
      <c r="K876" s="56" t="str">
        <f>+'INFO ENEL'!P864</f>
        <v>Concreto</v>
      </c>
      <c r="L876" s="56" t="str">
        <f>+'INFO ENEL'!Q864</f>
        <v>PPC40</v>
      </c>
      <c r="M876" s="55" t="str">
        <f>+IF(ISERROR(INDEX('Estructuras de Acero y Concreto'!$C$6:$C$577,MATCH(L876,'Estructuras de Acero y Concreto'!$D$6:$D$577,0)))=FALSE,INDEX('Estructuras de Acero y Concreto'!$C$6:$C$577,MATCH(L876,'Estructuras de Acero y Concreto'!$D$6:$D$577,0)),IF(ISERROR(INDEX('Estructuras de Madera'!$C$5:$C$122,MATCH(L876,'Estructuras de Madera'!$D$5:$D$122,0)))=FALSE,INDEX('Estructuras de Madera'!$C$5:$C$122,MATCH(L876,'Estructuras de Madera'!$D$5:$D$122,0)),INDEX(SICODI!$G$3:$G$2404,MATCH(L876,SICODI!$G$3:$G$2404,0))))</f>
        <v>PPC40</v>
      </c>
      <c r="N876" s="121" t="str">
        <f>+IF(ISERROR(VLOOKUP(M876,'Resumen de precios LLTT'!$C$17:$D$3071,2,FALSE))=FALSE,VLOOKUP(M876,'Resumen de precios LLTT'!$C$17:$D$3071,2,FALSE),VLOOKUP(M876,SICODI!$G$3:$J$2404,2,FALSE))</f>
        <v>POSTE DE CONCRETO ARMADO PARA A. P. 11/200/120/285</v>
      </c>
      <c r="O876" s="58">
        <f>+IF(ISERROR(VLOOKUP(M876,'Resumen de precios LLTT'!$C$17:$G$3071,5,FALSE))=FALSE,VLOOKUP(M876,'Resumen de precios LLTT'!$C$17:$G$3071,5,FALSE),VLOOKUP(M876,SICODI!$G$3:$J$2404,4,FALSE))</f>
        <v>206.03</v>
      </c>
      <c r="P876" s="16">
        <f t="shared" si="123"/>
        <v>0.77</v>
      </c>
      <c r="Q876" s="78">
        <f t="shared" si="124"/>
        <v>364.67310000000003</v>
      </c>
      <c r="R876" s="56">
        <v>0</v>
      </c>
      <c r="S876" s="16">
        <f t="shared" si="125"/>
        <v>7.2000000000000008E-2</v>
      </c>
      <c r="T876" s="79">
        <f t="shared" si="126"/>
        <v>2.1880386000000005</v>
      </c>
      <c r="U876" s="80">
        <f t="shared" si="127"/>
        <v>0.2</v>
      </c>
      <c r="V876" s="81">
        <f t="shared" si="128"/>
        <v>0.43760772000000014</v>
      </c>
      <c r="W876" s="79">
        <f t="shared" si="129"/>
        <v>0.14725336301388503</v>
      </c>
      <c r="X876" s="60">
        <f t="shared" si="130"/>
        <v>0.1</v>
      </c>
      <c r="Y876" s="56">
        <f>+'INFO ENEL'!R864</f>
        <v>4</v>
      </c>
      <c r="Z876" s="59">
        <f t="shared" si="131"/>
        <v>0.4</v>
      </c>
    </row>
    <row r="877" spans="1:26" s="90" customFormat="1" ht="15" customHeight="1" x14ac:dyDescent="0.25">
      <c r="A877" s="55">
        <f>+'INFO ENEL'!A865</f>
        <v>860</v>
      </c>
      <c r="B877" s="121" t="str">
        <f>+INDEX($B$8:$B$15,MATCH(L877,$L$8:$L$15,0))</f>
        <v>SICODI</v>
      </c>
      <c r="C877" s="56" t="str">
        <f>+'INFO ENEL'!B865</f>
        <v>Lima</v>
      </c>
      <c r="D877" s="56" t="str">
        <f>+'INFO ENEL'!D865</f>
        <v>Lima</v>
      </c>
      <c r="E877" s="56" t="str">
        <f>+'INFO ENEL'!D865</f>
        <v>Lima</v>
      </c>
      <c r="F877" s="50">
        <f>+'INFO ENEL'!E865</f>
        <v>0</v>
      </c>
      <c r="G877" s="56" t="str">
        <f>+'INFO ENEL'!L865</f>
        <v>BT</v>
      </c>
      <c r="H877" s="57">
        <f>+'INFO ENEL'!M865</f>
        <v>37.04</v>
      </c>
      <c r="I877" s="56">
        <f>+'INFO ENEL'!N865</f>
        <v>11</v>
      </c>
      <c r="J877" s="56" t="str">
        <f>+'INFO ENEL'!O865</f>
        <v>Poste</v>
      </c>
      <c r="K877" s="56" t="str">
        <f>+'INFO ENEL'!P865</f>
        <v>Concreto</v>
      </c>
      <c r="L877" s="56" t="str">
        <f>+'INFO ENEL'!Q865</f>
        <v>PPC40</v>
      </c>
      <c r="M877" s="55" t="str">
        <f>+IF(ISERROR(INDEX('Estructuras de Acero y Concreto'!$C$6:$C$577,MATCH(L877,'Estructuras de Acero y Concreto'!$D$6:$D$577,0)))=FALSE,INDEX('Estructuras de Acero y Concreto'!$C$6:$C$577,MATCH(L877,'Estructuras de Acero y Concreto'!$D$6:$D$577,0)),IF(ISERROR(INDEX('Estructuras de Madera'!$C$5:$C$122,MATCH(L877,'Estructuras de Madera'!$D$5:$D$122,0)))=FALSE,INDEX('Estructuras de Madera'!$C$5:$C$122,MATCH(L877,'Estructuras de Madera'!$D$5:$D$122,0)),INDEX(SICODI!$G$3:$G$2404,MATCH(L877,SICODI!$G$3:$G$2404,0))))</f>
        <v>PPC40</v>
      </c>
      <c r="N877" s="121" t="str">
        <f>+IF(ISERROR(VLOOKUP(M877,'Resumen de precios LLTT'!$C$17:$D$3071,2,FALSE))=FALSE,VLOOKUP(M877,'Resumen de precios LLTT'!$C$17:$D$3071,2,FALSE),VLOOKUP(M877,SICODI!$G$3:$J$2404,2,FALSE))</f>
        <v>POSTE DE CONCRETO ARMADO PARA A. P. 11/200/120/285</v>
      </c>
      <c r="O877" s="58">
        <f>+IF(ISERROR(VLOOKUP(M877,'Resumen de precios LLTT'!$C$17:$G$3071,5,FALSE))=FALSE,VLOOKUP(M877,'Resumen de precios LLTT'!$C$17:$G$3071,5,FALSE),VLOOKUP(M877,SICODI!$G$3:$J$2404,4,FALSE))</f>
        <v>206.03</v>
      </c>
      <c r="P877" s="16">
        <f t="shared" si="123"/>
        <v>0.77</v>
      </c>
      <c r="Q877" s="78">
        <f t="shared" si="124"/>
        <v>364.67310000000003</v>
      </c>
      <c r="R877" s="56">
        <v>0</v>
      </c>
      <c r="S877" s="16">
        <f t="shared" si="125"/>
        <v>7.2000000000000008E-2</v>
      </c>
      <c r="T877" s="79">
        <f t="shared" si="126"/>
        <v>2.1880386000000005</v>
      </c>
      <c r="U877" s="80">
        <f t="shared" si="127"/>
        <v>0.2</v>
      </c>
      <c r="V877" s="81">
        <f t="shared" si="128"/>
        <v>0.43760772000000014</v>
      </c>
      <c r="W877" s="79">
        <f t="shared" si="129"/>
        <v>0.14725336301388503</v>
      </c>
      <c r="X877" s="60">
        <f t="shared" si="130"/>
        <v>0.1</v>
      </c>
      <c r="Y877" s="56">
        <f>+'INFO ENEL'!R865</f>
        <v>4</v>
      </c>
      <c r="Z877" s="59">
        <f t="shared" si="131"/>
        <v>0.4</v>
      </c>
    </row>
    <row r="878" spans="1:26" s="90" customFormat="1" ht="15" customHeight="1" x14ac:dyDescent="0.25">
      <c r="A878" s="55">
        <f>+'INFO ENEL'!A866</f>
        <v>861</v>
      </c>
      <c r="B878" s="121" t="str">
        <f>+INDEX($B$8:$B$15,MATCH(L878,$L$8:$L$15,0))</f>
        <v>SICODI</v>
      </c>
      <c r="C878" s="56" t="str">
        <f>+'INFO ENEL'!B866</f>
        <v>Lima</v>
      </c>
      <c r="D878" s="56" t="str">
        <f>+'INFO ENEL'!D866</f>
        <v>Lima</v>
      </c>
      <c r="E878" s="56" t="str">
        <f>+'INFO ENEL'!D866</f>
        <v>Lima</v>
      </c>
      <c r="F878" s="50">
        <f>+'INFO ENEL'!E866</f>
        <v>0</v>
      </c>
      <c r="G878" s="56" t="str">
        <f>+'INFO ENEL'!L866</f>
        <v>BT</v>
      </c>
      <c r="H878" s="57">
        <f>+'INFO ENEL'!M866</f>
        <v>40.67</v>
      </c>
      <c r="I878" s="56">
        <f>+'INFO ENEL'!N866</f>
        <v>11</v>
      </c>
      <c r="J878" s="56" t="str">
        <f>+'INFO ENEL'!O866</f>
        <v>Poste</v>
      </c>
      <c r="K878" s="56" t="str">
        <f>+'INFO ENEL'!P866</f>
        <v>Concreto</v>
      </c>
      <c r="L878" s="56" t="str">
        <f>+'INFO ENEL'!Q866</f>
        <v>PPC40</v>
      </c>
      <c r="M878" s="55" t="str">
        <f>+IF(ISERROR(INDEX('Estructuras de Acero y Concreto'!$C$6:$C$577,MATCH(L878,'Estructuras de Acero y Concreto'!$D$6:$D$577,0)))=FALSE,INDEX('Estructuras de Acero y Concreto'!$C$6:$C$577,MATCH(L878,'Estructuras de Acero y Concreto'!$D$6:$D$577,0)),IF(ISERROR(INDEX('Estructuras de Madera'!$C$5:$C$122,MATCH(L878,'Estructuras de Madera'!$D$5:$D$122,0)))=FALSE,INDEX('Estructuras de Madera'!$C$5:$C$122,MATCH(L878,'Estructuras de Madera'!$D$5:$D$122,0)),INDEX(SICODI!$G$3:$G$2404,MATCH(L878,SICODI!$G$3:$G$2404,0))))</f>
        <v>PPC40</v>
      </c>
      <c r="N878" s="121" t="str">
        <f>+IF(ISERROR(VLOOKUP(M878,'Resumen de precios LLTT'!$C$17:$D$3071,2,FALSE))=FALSE,VLOOKUP(M878,'Resumen de precios LLTT'!$C$17:$D$3071,2,FALSE),VLOOKUP(M878,SICODI!$G$3:$J$2404,2,FALSE))</f>
        <v>POSTE DE CONCRETO ARMADO PARA A. P. 11/200/120/285</v>
      </c>
      <c r="O878" s="58">
        <f>+IF(ISERROR(VLOOKUP(M878,'Resumen de precios LLTT'!$C$17:$G$3071,5,FALSE))=FALSE,VLOOKUP(M878,'Resumen de precios LLTT'!$C$17:$G$3071,5,FALSE),VLOOKUP(M878,SICODI!$G$3:$J$2404,4,FALSE))</f>
        <v>206.03</v>
      </c>
      <c r="P878" s="16">
        <f t="shared" si="123"/>
        <v>0.77</v>
      </c>
      <c r="Q878" s="78">
        <f t="shared" si="124"/>
        <v>364.67310000000003</v>
      </c>
      <c r="R878" s="56">
        <v>0</v>
      </c>
      <c r="S878" s="16">
        <f t="shared" si="125"/>
        <v>7.2000000000000008E-2</v>
      </c>
      <c r="T878" s="79">
        <f t="shared" si="126"/>
        <v>2.1880386000000005</v>
      </c>
      <c r="U878" s="80">
        <f t="shared" si="127"/>
        <v>0.2</v>
      </c>
      <c r="V878" s="81">
        <f t="shared" si="128"/>
        <v>0.43760772000000014</v>
      </c>
      <c r="W878" s="79">
        <f t="shared" si="129"/>
        <v>0.14725336301388503</v>
      </c>
      <c r="X878" s="60">
        <f t="shared" si="130"/>
        <v>0.1</v>
      </c>
      <c r="Y878" s="56">
        <f>+'INFO ENEL'!R866</f>
        <v>4</v>
      </c>
      <c r="Z878" s="59">
        <f t="shared" si="131"/>
        <v>0.4</v>
      </c>
    </row>
    <row r="879" spans="1:26" s="90" customFormat="1" ht="15" customHeight="1" x14ac:dyDescent="0.25">
      <c r="A879" s="55">
        <f>+'INFO ENEL'!A867</f>
        <v>862</v>
      </c>
      <c r="B879" s="121" t="str">
        <f>+INDEX($B$8:$B$15,MATCH(L879,$L$8:$L$15,0))</f>
        <v>SICODI</v>
      </c>
      <c r="C879" s="56" t="str">
        <f>+'INFO ENEL'!B867</f>
        <v>Lima</v>
      </c>
      <c r="D879" s="56" t="str">
        <f>+'INFO ENEL'!D867</f>
        <v>Lima</v>
      </c>
      <c r="E879" s="56" t="str">
        <f>+'INFO ENEL'!D867</f>
        <v>Lima</v>
      </c>
      <c r="F879" s="50">
        <f>+'INFO ENEL'!E867</f>
        <v>0</v>
      </c>
      <c r="G879" s="56" t="str">
        <f>+'INFO ENEL'!L867</f>
        <v>BT</v>
      </c>
      <c r="H879" s="57">
        <f>+'INFO ENEL'!M867</f>
        <v>38.200000000000003</v>
      </c>
      <c r="I879" s="56">
        <f>+'INFO ENEL'!N867</f>
        <v>11</v>
      </c>
      <c r="J879" s="56" t="str">
        <f>+'INFO ENEL'!O867</f>
        <v>Poste</v>
      </c>
      <c r="K879" s="56" t="str">
        <f>+'INFO ENEL'!P867</f>
        <v>Concreto</v>
      </c>
      <c r="L879" s="56" t="str">
        <f>+'INFO ENEL'!Q867</f>
        <v>PPC40</v>
      </c>
      <c r="M879" s="55" t="str">
        <f>+IF(ISERROR(INDEX('Estructuras de Acero y Concreto'!$C$6:$C$577,MATCH(L879,'Estructuras de Acero y Concreto'!$D$6:$D$577,0)))=FALSE,INDEX('Estructuras de Acero y Concreto'!$C$6:$C$577,MATCH(L879,'Estructuras de Acero y Concreto'!$D$6:$D$577,0)),IF(ISERROR(INDEX('Estructuras de Madera'!$C$5:$C$122,MATCH(L879,'Estructuras de Madera'!$D$5:$D$122,0)))=FALSE,INDEX('Estructuras de Madera'!$C$5:$C$122,MATCH(L879,'Estructuras de Madera'!$D$5:$D$122,0)),INDEX(SICODI!$G$3:$G$2404,MATCH(L879,SICODI!$G$3:$G$2404,0))))</f>
        <v>PPC40</v>
      </c>
      <c r="N879" s="121" t="str">
        <f>+IF(ISERROR(VLOOKUP(M879,'Resumen de precios LLTT'!$C$17:$D$3071,2,FALSE))=FALSE,VLOOKUP(M879,'Resumen de precios LLTT'!$C$17:$D$3071,2,FALSE),VLOOKUP(M879,SICODI!$G$3:$J$2404,2,FALSE))</f>
        <v>POSTE DE CONCRETO ARMADO PARA A. P. 11/200/120/285</v>
      </c>
      <c r="O879" s="58">
        <f>+IF(ISERROR(VLOOKUP(M879,'Resumen de precios LLTT'!$C$17:$G$3071,5,FALSE))=FALSE,VLOOKUP(M879,'Resumen de precios LLTT'!$C$17:$G$3071,5,FALSE),VLOOKUP(M879,SICODI!$G$3:$J$2404,4,FALSE))</f>
        <v>206.03</v>
      </c>
      <c r="P879" s="16">
        <f t="shared" si="123"/>
        <v>0.77</v>
      </c>
      <c r="Q879" s="78">
        <f t="shared" si="124"/>
        <v>364.67310000000003</v>
      </c>
      <c r="R879" s="56">
        <v>0</v>
      </c>
      <c r="S879" s="16">
        <f t="shared" si="125"/>
        <v>7.2000000000000008E-2</v>
      </c>
      <c r="T879" s="79">
        <f t="shared" si="126"/>
        <v>2.1880386000000005</v>
      </c>
      <c r="U879" s="80">
        <f t="shared" si="127"/>
        <v>0.2</v>
      </c>
      <c r="V879" s="81">
        <f t="shared" si="128"/>
        <v>0.43760772000000014</v>
      </c>
      <c r="W879" s="79">
        <f t="shared" si="129"/>
        <v>0.14725336301388503</v>
      </c>
      <c r="X879" s="60">
        <f t="shared" si="130"/>
        <v>0.1</v>
      </c>
      <c r="Y879" s="56">
        <f>+'INFO ENEL'!R867</f>
        <v>4</v>
      </c>
      <c r="Z879" s="59">
        <f t="shared" si="131"/>
        <v>0.4</v>
      </c>
    </row>
    <row r="880" spans="1:26" s="90" customFormat="1" ht="15" customHeight="1" x14ac:dyDescent="0.25">
      <c r="A880" s="55">
        <f>+'INFO ENEL'!A868</f>
        <v>863</v>
      </c>
      <c r="B880" s="121" t="str">
        <f>+INDEX($B$8:$B$15,MATCH(L880,$L$8:$L$15,0))</f>
        <v>SICODI</v>
      </c>
      <c r="C880" s="56" t="str">
        <f>+'INFO ENEL'!B868</f>
        <v>Lima</v>
      </c>
      <c r="D880" s="56" t="str">
        <f>+'INFO ENEL'!D868</f>
        <v>Lima</v>
      </c>
      <c r="E880" s="56" t="str">
        <f>+'INFO ENEL'!D868</f>
        <v>Lima</v>
      </c>
      <c r="F880" s="50">
        <f>+'INFO ENEL'!E868</f>
        <v>0</v>
      </c>
      <c r="G880" s="56" t="str">
        <f>+'INFO ENEL'!L868</f>
        <v>BT</v>
      </c>
      <c r="H880" s="57">
        <f>+'INFO ENEL'!M868</f>
        <v>40.42</v>
      </c>
      <c r="I880" s="56">
        <f>+'INFO ENEL'!N868</f>
        <v>11</v>
      </c>
      <c r="J880" s="56" t="str">
        <f>+'INFO ENEL'!O868</f>
        <v>Poste</v>
      </c>
      <c r="K880" s="56" t="str">
        <f>+'INFO ENEL'!P868</f>
        <v>Concreto</v>
      </c>
      <c r="L880" s="56" t="str">
        <f>+'INFO ENEL'!Q868</f>
        <v>PPC40</v>
      </c>
      <c r="M880" s="55" t="str">
        <f>+IF(ISERROR(INDEX('Estructuras de Acero y Concreto'!$C$6:$C$577,MATCH(L880,'Estructuras de Acero y Concreto'!$D$6:$D$577,0)))=FALSE,INDEX('Estructuras de Acero y Concreto'!$C$6:$C$577,MATCH(L880,'Estructuras de Acero y Concreto'!$D$6:$D$577,0)),IF(ISERROR(INDEX('Estructuras de Madera'!$C$5:$C$122,MATCH(L880,'Estructuras de Madera'!$D$5:$D$122,0)))=FALSE,INDEX('Estructuras de Madera'!$C$5:$C$122,MATCH(L880,'Estructuras de Madera'!$D$5:$D$122,0)),INDEX(SICODI!$G$3:$G$2404,MATCH(L880,SICODI!$G$3:$G$2404,0))))</f>
        <v>PPC40</v>
      </c>
      <c r="N880" s="121" t="str">
        <f>+IF(ISERROR(VLOOKUP(M880,'Resumen de precios LLTT'!$C$17:$D$3071,2,FALSE))=FALSE,VLOOKUP(M880,'Resumen de precios LLTT'!$C$17:$D$3071,2,FALSE),VLOOKUP(M880,SICODI!$G$3:$J$2404,2,FALSE))</f>
        <v>POSTE DE CONCRETO ARMADO PARA A. P. 11/200/120/285</v>
      </c>
      <c r="O880" s="58">
        <f>+IF(ISERROR(VLOOKUP(M880,'Resumen de precios LLTT'!$C$17:$G$3071,5,FALSE))=FALSE,VLOOKUP(M880,'Resumen de precios LLTT'!$C$17:$G$3071,5,FALSE),VLOOKUP(M880,SICODI!$G$3:$J$2404,4,FALSE))</f>
        <v>206.03</v>
      </c>
      <c r="P880" s="16">
        <f t="shared" si="123"/>
        <v>0.77</v>
      </c>
      <c r="Q880" s="78">
        <f t="shared" si="124"/>
        <v>364.67310000000003</v>
      </c>
      <c r="R880" s="56">
        <v>0</v>
      </c>
      <c r="S880" s="16">
        <f t="shared" si="125"/>
        <v>7.2000000000000008E-2</v>
      </c>
      <c r="T880" s="79">
        <f t="shared" si="126"/>
        <v>2.1880386000000005</v>
      </c>
      <c r="U880" s="80">
        <f t="shared" si="127"/>
        <v>0.2</v>
      </c>
      <c r="V880" s="81">
        <f t="shared" si="128"/>
        <v>0.43760772000000014</v>
      </c>
      <c r="W880" s="79">
        <f t="shared" si="129"/>
        <v>0.14725336301388503</v>
      </c>
      <c r="X880" s="60">
        <f t="shared" si="130"/>
        <v>0.1</v>
      </c>
      <c r="Y880" s="56">
        <f>+'INFO ENEL'!R868</f>
        <v>4</v>
      </c>
      <c r="Z880" s="59">
        <f t="shared" si="131"/>
        <v>0.4</v>
      </c>
    </row>
    <row r="881" spans="1:26" s="90" customFormat="1" ht="15" customHeight="1" x14ac:dyDescent="0.25">
      <c r="A881" s="55">
        <f>+'INFO ENEL'!A869</f>
        <v>864</v>
      </c>
      <c r="B881" s="121" t="str">
        <f>+INDEX($B$8:$B$15,MATCH(L881,$L$8:$L$15,0))</f>
        <v>SICODI</v>
      </c>
      <c r="C881" s="56" t="str">
        <f>+'INFO ENEL'!B869</f>
        <v>Lima</v>
      </c>
      <c r="D881" s="56" t="str">
        <f>+'INFO ENEL'!D869</f>
        <v>Lima</v>
      </c>
      <c r="E881" s="56" t="str">
        <f>+'INFO ENEL'!D869</f>
        <v>Lima</v>
      </c>
      <c r="F881" s="50">
        <f>+'INFO ENEL'!E869</f>
        <v>0</v>
      </c>
      <c r="G881" s="56" t="str">
        <f>+'INFO ENEL'!L869</f>
        <v>BT</v>
      </c>
      <c r="H881" s="57">
        <f>+'INFO ENEL'!M869</f>
        <v>34.14</v>
      </c>
      <c r="I881" s="56">
        <f>+'INFO ENEL'!N869</f>
        <v>11</v>
      </c>
      <c r="J881" s="56" t="str">
        <f>+'INFO ENEL'!O869</f>
        <v>Poste</v>
      </c>
      <c r="K881" s="56" t="str">
        <f>+'INFO ENEL'!P869</f>
        <v>Concreto</v>
      </c>
      <c r="L881" s="56" t="str">
        <f>+'INFO ENEL'!Q869</f>
        <v>PPC40</v>
      </c>
      <c r="M881" s="55" t="str">
        <f>+IF(ISERROR(INDEX('Estructuras de Acero y Concreto'!$C$6:$C$577,MATCH(L881,'Estructuras de Acero y Concreto'!$D$6:$D$577,0)))=FALSE,INDEX('Estructuras de Acero y Concreto'!$C$6:$C$577,MATCH(L881,'Estructuras de Acero y Concreto'!$D$6:$D$577,0)),IF(ISERROR(INDEX('Estructuras de Madera'!$C$5:$C$122,MATCH(L881,'Estructuras de Madera'!$D$5:$D$122,0)))=FALSE,INDEX('Estructuras de Madera'!$C$5:$C$122,MATCH(L881,'Estructuras de Madera'!$D$5:$D$122,0)),INDEX(SICODI!$G$3:$G$2404,MATCH(L881,SICODI!$G$3:$G$2404,0))))</f>
        <v>PPC40</v>
      </c>
      <c r="N881" s="121" t="str">
        <f>+IF(ISERROR(VLOOKUP(M881,'Resumen de precios LLTT'!$C$17:$D$3071,2,FALSE))=FALSE,VLOOKUP(M881,'Resumen de precios LLTT'!$C$17:$D$3071,2,FALSE),VLOOKUP(M881,SICODI!$G$3:$J$2404,2,FALSE))</f>
        <v>POSTE DE CONCRETO ARMADO PARA A. P. 11/200/120/285</v>
      </c>
      <c r="O881" s="58">
        <f>+IF(ISERROR(VLOOKUP(M881,'Resumen de precios LLTT'!$C$17:$G$3071,5,FALSE))=FALSE,VLOOKUP(M881,'Resumen de precios LLTT'!$C$17:$G$3071,5,FALSE),VLOOKUP(M881,SICODI!$G$3:$J$2404,4,FALSE))</f>
        <v>206.03</v>
      </c>
      <c r="P881" s="16">
        <f t="shared" si="123"/>
        <v>0.77</v>
      </c>
      <c r="Q881" s="78">
        <f t="shared" si="124"/>
        <v>364.67310000000003</v>
      </c>
      <c r="R881" s="56">
        <v>0</v>
      </c>
      <c r="S881" s="16">
        <f t="shared" si="125"/>
        <v>7.2000000000000008E-2</v>
      </c>
      <c r="T881" s="79">
        <f t="shared" si="126"/>
        <v>2.1880386000000005</v>
      </c>
      <c r="U881" s="80">
        <f t="shared" si="127"/>
        <v>0.2</v>
      </c>
      <c r="V881" s="81">
        <f t="shared" si="128"/>
        <v>0.43760772000000014</v>
      </c>
      <c r="W881" s="79">
        <f t="shared" si="129"/>
        <v>0.14725336301388503</v>
      </c>
      <c r="X881" s="60">
        <f t="shared" si="130"/>
        <v>0.1</v>
      </c>
      <c r="Y881" s="56">
        <f>+'INFO ENEL'!R869</f>
        <v>4</v>
      </c>
      <c r="Z881" s="59">
        <f t="shared" si="131"/>
        <v>0.4</v>
      </c>
    </row>
    <row r="882" spans="1:26" s="90" customFormat="1" ht="15" customHeight="1" x14ac:dyDescent="0.25">
      <c r="A882" s="55">
        <f>+'INFO ENEL'!A870</f>
        <v>865</v>
      </c>
      <c r="B882" s="121" t="str">
        <f>+INDEX($B$8:$B$15,MATCH(L882,$L$8:$L$15,0))</f>
        <v>SICODI</v>
      </c>
      <c r="C882" s="56" t="str">
        <f>+'INFO ENEL'!B870</f>
        <v>Lima</v>
      </c>
      <c r="D882" s="56" t="str">
        <f>+'INFO ENEL'!D870</f>
        <v>Lima</v>
      </c>
      <c r="E882" s="56" t="str">
        <f>+'INFO ENEL'!D870</f>
        <v>Lima</v>
      </c>
      <c r="F882" s="50">
        <f>+'INFO ENEL'!E870</f>
        <v>0</v>
      </c>
      <c r="G882" s="56" t="str">
        <f>+'INFO ENEL'!L870</f>
        <v>BT</v>
      </c>
      <c r="H882" s="57">
        <f>+'INFO ENEL'!M870</f>
        <v>41.12</v>
      </c>
      <c r="I882" s="56">
        <f>+'INFO ENEL'!N870</f>
        <v>11</v>
      </c>
      <c r="J882" s="56" t="str">
        <f>+'INFO ENEL'!O870</f>
        <v>Poste</v>
      </c>
      <c r="K882" s="56" t="str">
        <f>+'INFO ENEL'!P870</f>
        <v>Concreto</v>
      </c>
      <c r="L882" s="56" t="str">
        <f>+'INFO ENEL'!Q870</f>
        <v>PPC40</v>
      </c>
      <c r="M882" s="55" t="str">
        <f>+IF(ISERROR(INDEX('Estructuras de Acero y Concreto'!$C$6:$C$577,MATCH(L882,'Estructuras de Acero y Concreto'!$D$6:$D$577,0)))=FALSE,INDEX('Estructuras de Acero y Concreto'!$C$6:$C$577,MATCH(L882,'Estructuras de Acero y Concreto'!$D$6:$D$577,0)),IF(ISERROR(INDEX('Estructuras de Madera'!$C$5:$C$122,MATCH(L882,'Estructuras de Madera'!$D$5:$D$122,0)))=FALSE,INDEX('Estructuras de Madera'!$C$5:$C$122,MATCH(L882,'Estructuras de Madera'!$D$5:$D$122,0)),INDEX(SICODI!$G$3:$G$2404,MATCH(L882,SICODI!$G$3:$G$2404,0))))</f>
        <v>PPC40</v>
      </c>
      <c r="N882" s="121" t="str">
        <f>+IF(ISERROR(VLOOKUP(M882,'Resumen de precios LLTT'!$C$17:$D$3071,2,FALSE))=FALSE,VLOOKUP(M882,'Resumen de precios LLTT'!$C$17:$D$3071,2,FALSE),VLOOKUP(M882,SICODI!$G$3:$J$2404,2,FALSE))</f>
        <v>POSTE DE CONCRETO ARMADO PARA A. P. 11/200/120/285</v>
      </c>
      <c r="O882" s="58">
        <f>+IF(ISERROR(VLOOKUP(M882,'Resumen de precios LLTT'!$C$17:$G$3071,5,FALSE))=FALSE,VLOOKUP(M882,'Resumen de precios LLTT'!$C$17:$G$3071,5,FALSE),VLOOKUP(M882,SICODI!$G$3:$J$2404,4,FALSE))</f>
        <v>206.03</v>
      </c>
      <c r="P882" s="16">
        <f t="shared" si="123"/>
        <v>0.77</v>
      </c>
      <c r="Q882" s="78">
        <f t="shared" si="124"/>
        <v>364.67310000000003</v>
      </c>
      <c r="R882" s="56">
        <v>0</v>
      </c>
      <c r="S882" s="16">
        <f t="shared" si="125"/>
        <v>7.2000000000000008E-2</v>
      </c>
      <c r="T882" s="79">
        <f t="shared" si="126"/>
        <v>2.1880386000000005</v>
      </c>
      <c r="U882" s="80">
        <f t="shared" si="127"/>
        <v>0.2</v>
      </c>
      <c r="V882" s="81">
        <f t="shared" si="128"/>
        <v>0.43760772000000014</v>
      </c>
      <c r="W882" s="79">
        <f t="shared" si="129"/>
        <v>0.14725336301388503</v>
      </c>
      <c r="X882" s="60">
        <f t="shared" si="130"/>
        <v>0.1</v>
      </c>
      <c r="Y882" s="56">
        <f>+'INFO ENEL'!R870</f>
        <v>4</v>
      </c>
      <c r="Z882" s="59">
        <f t="shared" si="131"/>
        <v>0.4</v>
      </c>
    </row>
    <row r="883" spans="1:26" s="90" customFormat="1" ht="15" customHeight="1" x14ac:dyDescent="0.25">
      <c r="A883" s="55">
        <f>+'INFO ENEL'!A871</f>
        <v>866</v>
      </c>
      <c r="B883" s="121" t="str">
        <f>+INDEX($B$8:$B$15,MATCH(L883,$L$8:$L$15,0))</f>
        <v>SICODI</v>
      </c>
      <c r="C883" s="56" t="str">
        <f>+'INFO ENEL'!B871</f>
        <v>Lima</v>
      </c>
      <c r="D883" s="56" t="str">
        <f>+'INFO ENEL'!D871</f>
        <v>Lima</v>
      </c>
      <c r="E883" s="56" t="str">
        <f>+'INFO ENEL'!D871</f>
        <v>Lima</v>
      </c>
      <c r="F883" s="50">
        <f>+'INFO ENEL'!E871</f>
        <v>0</v>
      </c>
      <c r="G883" s="56" t="str">
        <f>+'INFO ENEL'!L871</f>
        <v>BT</v>
      </c>
      <c r="H883" s="57">
        <f>+'INFO ENEL'!M871</f>
        <v>38.4</v>
      </c>
      <c r="I883" s="56">
        <f>+'INFO ENEL'!N871</f>
        <v>11</v>
      </c>
      <c r="J883" s="56" t="str">
        <f>+'INFO ENEL'!O871</f>
        <v>Poste</v>
      </c>
      <c r="K883" s="56" t="str">
        <f>+'INFO ENEL'!P871</f>
        <v>Concreto</v>
      </c>
      <c r="L883" s="56" t="str">
        <f>+'INFO ENEL'!Q871</f>
        <v>PPC40</v>
      </c>
      <c r="M883" s="55" t="str">
        <f>+IF(ISERROR(INDEX('Estructuras de Acero y Concreto'!$C$6:$C$577,MATCH(L883,'Estructuras de Acero y Concreto'!$D$6:$D$577,0)))=FALSE,INDEX('Estructuras de Acero y Concreto'!$C$6:$C$577,MATCH(L883,'Estructuras de Acero y Concreto'!$D$6:$D$577,0)),IF(ISERROR(INDEX('Estructuras de Madera'!$C$5:$C$122,MATCH(L883,'Estructuras de Madera'!$D$5:$D$122,0)))=FALSE,INDEX('Estructuras de Madera'!$C$5:$C$122,MATCH(L883,'Estructuras de Madera'!$D$5:$D$122,0)),INDEX(SICODI!$G$3:$G$2404,MATCH(L883,SICODI!$G$3:$G$2404,0))))</f>
        <v>PPC40</v>
      </c>
      <c r="N883" s="121" t="str">
        <f>+IF(ISERROR(VLOOKUP(M883,'Resumen de precios LLTT'!$C$17:$D$3071,2,FALSE))=FALSE,VLOOKUP(M883,'Resumen de precios LLTT'!$C$17:$D$3071,2,FALSE),VLOOKUP(M883,SICODI!$G$3:$J$2404,2,FALSE))</f>
        <v>POSTE DE CONCRETO ARMADO PARA A. P. 11/200/120/285</v>
      </c>
      <c r="O883" s="58">
        <f>+IF(ISERROR(VLOOKUP(M883,'Resumen de precios LLTT'!$C$17:$G$3071,5,FALSE))=FALSE,VLOOKUP(M883,'Resumen de precios LLTT'!$C$17:$G$3071,5,FALSE),VLOOKUP(M883,SICODI!$G$3:$J$2404,4,FALSE))</f>
        <v>206.03</v>
      </c>
      <c r="P883" s="16">
        <f t="shared" si="123"/>
        <v>0.77</v>
      </c>
      <c r="Q883" s="78">
        <f t="shared" si="124"/>
        <v>364.67310000000003</v>
      </c>
      <c r="R883" s="56">
        <v>0</v>
      </c>
      <c r="S883" s="16">
        <f t="shared" si="125"/>
        <v>7.2000000000000008E-2</v>
      </c>
      <c r="T883" s="79">
        <f t="shared" si="126"/>
        <v>2.1880386000000005</v>
      </c>
      <c r="U883" s="80">
        <f t="shared" si="127"/>
        <v>0.2</v>
      </c>
      <c r="V883" s="81">
        <f t="shared" si="128"/>
        <v>0.43760772000000014</v>
      </c>
      <c r="W883" s="79">
        <f t="shared" si="129"/>
        <v>0.14725336301388503</v>
      </c>
      <c r="X883" s="60">
        <f t="shared" si="130"/>
        <v>0.1</v>
      </c>
      <c r="Y883" s="56">
        <f>+'INFO ENEL'!R871</f>
        <v>4</v>
      </c>
      <c r="Z883" s="59">
        <f t="shared" si="131"/>
        <v>0.4</v>
      </c>
    </row>
    <row r="884" spans="1:26" s="90" customFormat="1" ht="15" customHeight="1" x14ac:dyDescent="0.25">
      <c r="A884" s="55">
        <f>+'INFO ENEL'!A872</f>
        <v>867</v>
      </c>
      <c r="B884" s="121" t="str">
        <f>+INDEX($B$8:$B$15,MATCH(L884,$L$8:$L$15,0))</f>
        <v>SICODI</v>
      </c>
      <c r="C884" s="56" t="str">
        <f>+'INFO ENEL'!B872</f>
        <v>Lima</v>
      </c>
      <c r="D884" s="56" t="str">
        <f>+'INFO ENEL'!D872</f>
        <v>Lima</v>
      </c>
      <c r="E884" s="56" t="str">
        <f>+'INFO ENEL'!D872</f>
        <v>Lima</v>
      </c>
      <c r="F884" s="50">
        <f>+'INFO ENEL'!E872</f>
        <v>0</v>
      </c>
      <c r="G884" s="56" t="str">
        <f>+'INFO ENEL'!L872</f>
        <v>BT</v>
      </c>
      <c r="H884" s="57">
        <f>+'INFO ENEL'!M872</f>
        <v>37.42</v>
      </c>
      <c r="I884" s="56">
        <f>+'INFO ENEL'!N872</f>
        <v>11</v>
      </c>
      <c r="J884" s="56" t="str">
        <f>+'INFO ENEL'!O872</f>
        <v>Poste</v>
      </c>
      <c r="K884" s="56" t="str">
        <f>+'INFO ENEL'!P872</f>
        <v>Concreto</v>
      </c>
      <c r="L884" s="56" t="str">
        <f>+'INFO ENEL'!Q872</f>
        <v>PPC40</v>
      </c>
      <c r="M884" s="55" t="str">
        <f>+IF(ISERROR(INDEX('Estructuras de Acero y Concreto'!$C$6:$C$577,MATCH(L884,'Estructuras de Acero y Concreto'!$D$6:$D$577,0)))=FALSE,INDEX('Estructuras de Acero y Concreto'!$C$6:$C$577,MATCH(L884,'Estructuras de Acero y Concreto'!$D$6:$D$577,0)),IF(ISERROR(INDEX('Estructuras de Madera'!$C$5:$C$122,MATCH(L884,'Estructuras de Madera'!$D$5:$D$122,0)))=FALSE,INDEX('Estructuras de Madera'!$C$5:$C$122,MATCH(L884,'Estructuras de Madera'!$D$5:$D$122,0)),INDEX(SICODI!$G$3:$G$2404,MATCH(L884,SICODI!$G$3:$G$2404,0))))</f>
        <v>PPC40</v>
      </c>
      <c r="N884" s="121" t="str">
        <f>+IF(ISERROR(VLOOKUP(M884,'Resumen de precios LLTT'!$C$17:$D$3071,2,FALSE))=FALSE,VLOOKUP(M884,'Resumen de precios LLTT'!$C$17:$D$3071,2,FALSE),VLOOKUP(M884,SICODI!$G$3:$J$2404,2,FALSE))</f>
        <v>POSTE DE CONCRETO ARMADO PARA A. P. 11/200/120/285</v>
      </c>
      <c r="O884" s="58">
        <f>+IF(ISERROR(VLOOKUP(M884,'Resumen de precios LLTT'!$C$17:$G$3071,5,FALSE))=FALSE,VLOOKUP(M884,'Resumen de precios LLTT'!$C$17:$G$3071,5,FALSE),VLOOKUP(M884,SICODI!$G$3:$J$2404,4,FALSE))</f>
        <v>206.03</v>
      </c>
      <c r="P884" s="16">
        <f t="shared" si="123"/>
        <v>0.77</v>
      </c>
      <c r="Q884" s="78">
        <f t="shared" si="124"/>
        <v>364.67310000000003</v>
      </c>
      <c r="R884" s="56">
        <v>0</v>
      </c>
      <c r="S884" s="16">
        <f t="shared" si="125"/>
        <v>7.2000000000000008E-2</v>
      </c>
      <c r="T884" s="79">
        <f t="shared" si="126"/>
        <v>2.1880386000000005</v>
      </c>
      <c r="U884" s="80">
        <f t="shared" si="127"/>
        <v>0.2</v>
      </c>
      <c r="V884" s="81">
        <f t="shared" si="128"/>
        <v>0.43760772000000014</v>
      </c>
      <c r="W884" s="79">
        <f t="shared" si="129"/>
        <v>0.14725336301388503</v>
      </c>
      <c r="X884" s="60">
        <f t="shared" si="130"/>
        <v>0.1</v>
      </c>
      <c r="Y884" s="56">
        <f>+'INFO ENEL'!R872</f>
        <v>4</v>
      </c>
      <c r="Z884" s="59">
        <f t="shared" si="131"/>
        <v>0.4</v>
      </c>
    </row>
    <row r="885" spans="1:26" s="90" customFormat="1" ht="15" customHeight="1" x14ac:dyDescent="0.25">
      <c r="A885" s="55">
        <f>+'INFO ENEL'!A873</f>
        <v>868</v>
      </c>
      <c r="B885" s="121" t="str">
        <f>+INDEX($B$8:$B$15,MATCH(L885,$L$8:$L$15,0))</f>
        <v>SICODI</v>
      </c>
      <c r="C885" s="56" t="str">
        <f>+'INFO ENEL'!B873</f>
        <v>Lima</v>
      </c>
      <c r="D885" s="56" t="str">
        <f>+'INFO ENEL'!D873</f>
        <v>Lima</v>
      </c>
      <c r="E885" s="56" t="str">
        <f>+'INFO ENEL'!D873</f>
        <v>Lima</v>
      </c>
      <c r="F885" s="50">
        <f>+'INFO ENEL'!E873</f>
        <v>0</v>
      </c>
      <c r="G885" s="56" t="str">
        <f>+'INFO ENEL'!L873</f>
        <v>BT</v>
      </c>
      <c r="H885" s="57">
        <f>+'INFO ENEL'!M873</f>
        <v>36.869999999999997</v>
      </c>
      <c r="I885" s="56">
        <f>+'INFO ENEL'!N873</f>
        <v>11</v>
      </c>
      <c r="J885" s="56" t="str">
        <f>+'INFO ENEL'!O873</f>
        <v>Poste</v>
      </c>
      <c r="K885" s="56" t="str">
        <f>+'INFO ENEL'!P873</f>
        <v>Concreto</v>
      </c>
      <c r="L885" s="56" t="str">
        <f>+'INFO ENEL'!Q873</f>
        <v>PPC40</v>
      </c>
      <c r="M885" s="55" t="str">
        <f>+IF(ISERROR(INDEX('Estructuras de Acero y Concreto'!$C$6:$C$577,MATCH(L885,'Estructuras de Acero y Concreto'!$D$6:$D$577,0)))=FALSE,INDEX('Estructuras de Acero y Concreto'!$C$6:$C$577,MATCH(L885,'Estructuras de Acero y Concreto'!$D$6:$D$577,0)),IF(ISERROR(INDEX('Estructuras de Madera'!$C$5:$C$122,MATCH(L885,'Estructuras de Madera'!$D$5:$D$122,0)))=FALSE,INDEX('Estructuras de Madera'!$C$5:$C$122,MATCH(L885,'Estructuras de Madera'!$D$5:$D$122,0)),INDEX(SICODI!$G$3:$G$2404,MATCH(L885,SICODI!$G$3:$G$2404,0))))</f>
        <v>PPC40</v>
      </c>
      <c r="N885" s="121" t="str">
        <f>+IF(ISERROR(VLOOKUP(M885,'Resumen de precios LLTT'!$C$17:$D$3071,2,FALSE))=FALSE,VLOOKUP(M885,'Resumen de precios LLTT'!$C$17:$D$3071,2,FALSE),VLOOKUP(M885,SICODI!$G$3:$J$2404,2,FALSE))</f>
        <v>POSTE DE CONCRETO ARMADO PARA A. P. 11/200/120/285</v>
      </c>
      <c r="O885" s="58">
        <f>+IF(ISERROR(VLOOKUP(M885,'Resumen de precios LLTT'!$C$17:$G$3071,5,FALSE))=FALSE,VLOOKUP(M885,'Resumen de precios LLTT'!$C$17:$G$3071,5,FALSE),VLOOKUP(M885,SICODI!$G$3:$J$2404,4,FALSE))</f>
        <v>206.03</v>
      </c>
      <c r="P885" s="16">
        <f t="shared" si="123"/>
        <v>0.77</v>
      </c>
      <c r="Q885" s="78">
        <f t="shared" si="124"/>
        <v>364.67310000000003</v>
      </c>
      <c r="R885" s="56">
        <v>0</v>
      </c>
      <c r="S885" s="16">
        <f t="shared" si="125"/>
        <v>7.2000000000000008E-2</v>
      </c>
      <c r="T885" s="79">
        <f t="shared" si="126"/>
        <v>2.1880386000000005</v>
      </c>
      <c r="U885" s="80">
        <f t="shared" si="127"/>
        <v>0.2</v>
      </c>
      <c r="V885" s="81">
        <f t="shared" si="128"/>
        <v>0.43760772000000014</v>
      </c>
      <c r="W885" s="79">
        <f t="shared" si="129"/>
        <v>0.14725336301388503</v>
      </c>
      <c r="X885" s="60">
        <f t="shared" si="130"/>
        <v>0.1</v>
      </c>
      <c r="Y885" s="56">
        <f>+'INFO ENEL'!R873</f>
        <v>4</v>
      </c>
      <c r="Z885" s="59">
        <f t="shared" si="131"/>
        <v>0.4</v>
      </c>
    </row>
    <row r="886" spans="1:26" s="90" customFormat="1" ht="15" customHeight="1" x14ac:dyDescent="0.25">
      <c r="A886" s="55">
        <f>+'INFO ENEL'!A874</f>
        <v>869</v>
      </c>
      <c r="B886" s="121" t="str">
        <f>+INDEX($B$8:$B$15,MATCH(L886,$L$8:$L$15,0))</f>
        <v>SICODI</v>
      </c>
      <c r="C886" s="56" t="str">
        <f>+'INFO ENEL'!B874</f>
        <v>Lima</v>
      </c>
      <c r="D886" s="56" t="str">
        <f>+'INFO ENEL'!D874</f>
        <v>Lima</v>
      </c>
      <c r="E886" s="56" t="str">
        <f>+'INFO ENEL'!D874</f>
        <v>Lima</v>
      </c>
      <c r="F886" s="50">
        <f>+'INFO ENEL'!E874</f>
        <v>0</v>
      </c>
      <c r="G886" s="56" t="str">
        <f>+'INFO ENEL'!L874</f>
        <v>BT</v>
      </c>
      <c r="H886" s="57">
        <f>+'INFO ENEL'!M874</f>
        <v>34.28</v>
      </c>
      <c r="I886" s="56">
        <f>+'INFO ENEL'!N874</f>
        <v>11</v>
      </c>
      <c r="J886" s="56" t="str">
        <f>+'INFO ENEL'!O874</f>
        <v>Poste</v>
      </c>
      <c r="K886" s="56" t="str">
        <f>+'INFO ENEL'!P874</f>
        <v>Concreto</v>
      </c>
      <c r="L886" s="56" t="str">
        <f>+'INFO ENEL'!Q874</f>
        <v>PPC40</v>
      </c>
      <c r="M886" s="55" t="str">
        <f>+IF(ISERROR(INDEX('Estructuras de Acero y Concreto'!$C$6:$C$577,MATCH(L886,'Estructuras de Acero y Concreto'!$D$6:$D$577,0)))=FALSE,INDEX('Estructuras de Acero y Concreto'!$C$6:$C$577,MATCH(L886,'Estructuras de Acero y Concreto'!$D$6:$D$577,0)),IF(ISERROR(INDEX('Estructuras de Madera'!$C$5:$C$122,MATCH(L886,'Estructuras de Madera'!$D$5:$D$122,0)))=FALSE,INDEX('Estructuras de Madera'!$C$5:$C$122,MATCH(L886,'Estructuras de Madera'!$D$5:$D$122,0)),INDEX(SICODI!$G$3:$G$2404,MATCH(L886,SICODI!$G$3:$G$2404,0))))</f>
        <v>PPC40</v>
      </c>
      <c r="N886" s="121" t="str">
        <f>+IF(ISERROR(VLOOKUP(M886,'Resumen de precios LLTT'!$C$17:$D$3071,2,FALSE))=FALSE,VLOOKUP(M886,'Resumen de precios LLTT'!$C$17:$D$3071,2,FALSE),VLOOKUP(M886,SICODI!$G$3:$J$2404,2,FALSE))</f>
        <v>POSTE DE CONCRETO ARMADO PARA A. P. 11/200/120/285</v>
      </c>
      <c r="O886" s="58">
        <f>+IF(ISERROR(VLOOKUP(M886,'Resumen de precios LLTT'!$C$17:$G$3071,5,FALSE))=FALSE,VLOOKUP(M886,'Resumen de precios LLTT'!$C$17:$G$3071,5,FALSE),VLOOKUP(M886,SICODI!$G$3:$J$2404,4,FALSE))</f>
        <v>206.03</v>
      </c>
      <c r="P886" s="16">
        <f t="shared" si="123"/>
        <v>0.77</v>
      </c>
      <c r="Q886" s="78">
        <f t="shared" si="124"/>
        <v>364.67310000000003</v>
      </c>
      <c r="R886" s="56">
        <v>0</v>
      </c>
      <c r="S886" s="16">
        <f t="shared" si="125"/>
        <v>7.2000000000000008E-2</v>
      </c>
      <c r="T886" s="79">
        <f t="shared" si="126"/>
        <v>2.1880386000000005</v>
      </c>
      <c r="U886" s="80">
        <f t="shared" si="127"/>
        <v>0.2</v>
      </c>
      <c r="V886" s="81">
        <f t="shared" si="128"/>
        <v>0.43760772000000014</v>
      </c>
      <c r="W886" s="79">
        <f t="shared" si="129"/>
        <v>0.14725336301388503</v>
      </c>
      <c r="X886" s="60">
        <f t="shared" si="130"/>
        <v>0.1</v>
      </c>
      <c r="Y886" s="56">
        <f>+'INFO ENEL'!R874</f>
        <v>4</v>
      </c>
      <c r="Z886" s="59">
        <f t="shared" si="131"/>
        <v>0.4</v>
      </c>
    </row>
    <row r="887" spans="1:26" s="90" customFormat="1" ht="15" customHeight="1" x14ac:dyDescent="0.25">
      <c r="A887" s="55">
        <f>+'INFO ENEL'!A875</f>
        <v>870</v>
      </c>
      <c r="B887" s="121" t="str">
        <f>+INDEX($B$8:$B$15,MATCH(L887,$L$8:$L$15,0))</f>
        <v>SICODI</v>
      </c>
      <c r="C887" s="56" t="str">
        <f>+'INFO ENEL'!B875</f>
        <v>Lima</v>
      </c>
      <c r="D887" s="56" t="str">
        <f>+'INFO ENEL'!D875</f>
        <v>Lima</v>
      </c>
      <c r="E887" s="56" t="str">
        <f>+'INFO ENEL'!D875</f>
        <v>Lima</v>
      </c>
      <c r="F887" s="50">
        <f>+'INFO ENEL'!E875</f>
        <v>0</v>
      </c>
      <c r="G887" s="56" t="str">
        <f>+'INFO ENEL'!L875</f>
        <v>BT</v>
      </c>
      <c r="H887" s="57">
        <f>+'INFO ENEL'!M875</f>
        <v>43.3</v>
      </c>
      <c r="I887" s="56">
        <f>+'INFO ENEL'!N875</f>
        <v>11</v>
      </c>
      <c r="J887" s="56" t="str">
        <f>+'INFO ENEL'!O875</f>
        <v>Poste</v>
      </c>
      <c r="K887" s="56" t="str">
        <f>+'INFO ENEL'!P875</f>
        <v>Concreto</v>
      </c>
      <c r="L887" s="56" t="str">
        <f>+'INFO ENEL'!Q875</f>
        <v>PPC40</v>
      </c>
      <c r="M887" s="55" t="str">
        <f>+IF(ISERROR(INDEX('Estructuras de Acero y Concreto'!$C$6:$C$577,MATCH(L887,'Estructuras de Acero y Concreto'!$D$6:$D$577,0)))=FALSE,INDEX('Estructuras de Acero y Concreto'!$C$6:$C$577,MATCH(L887,'Estructuras de Acero y Concreto'!$D$6:$D$577,0)),IF(ISERROR(INDEX('Estructuras de Madera'!$C$5:$C$122,MATCH(L887,'Estructuras de Madera'!$D$5:$D$122,0)))=FALSE,INDEX('Estructuras de Madera'!$C$5:$C$122,MATCH(L887,'Estructuras de Madera'!$D$5:$D$122,0)),INDEX(SICODI!$G$3:$G$2404,MATCH(L887,SICODI!$G$3:$G$2404,0))))</f>
        <v>PPC40</v>
      </c>
      <c r="N887" s="121" t="str">
        <f>+IF(ISERROR(VLOOKUP(M887,'Resumen de precios LLTT'!$C$17:$D$3071,2,FALSE))=FALSE,VLOOKUP(M887,'Resumen de precios LLTT'!$C$17:$D$3071,2,FALSE),VLOOKUP(M887,SICODI!$G$3:$J$2404,2,FALSE))</f>
        <v>POSTE DE CONCRETO ARMADO PARA A. P. 11/200/120/285</v>
      </c>
      <c r="O887" s="58">
        <f>+IF(ISERROR(VLOOKUP(M887,'Resumen de precios LLTT'!$C$17:$G$3071,5,FALSE))=FALSE,VLOOKUP(M887,'Resumen de precios LLTT'!$C$17:$G$3071,5,FALSE),VLOOKUP(M887,SICODI!$G$3:$J$2404,4,FALSE))</f>
        <v>206.03</v>
      </c>
      <c r="P887" s="16">
        <f t="shared" si="123"/>
        <v>0.77</v>
      </c>
      <c r="Q887" s="78">
        <f t="shared" si="124"/>
        <v>364.67310000000003</v>
      </c>
      <c r="R887" s="56">
        <v>0</v>
      </c>
      <c r="S887" s="16">
        <f t="shared" si="125"/>
        <v>7.2000000000000008E-2</v>
      </c>
      <c r="T887" s="79">
        <f t="shared" si="126"/>
        <v>2.1880386000000005</v>
      </c>
      <c r="U887" s="80">
        <f t="shared" si="127"/>
        <v>0.2</v>
      </c>
      <c r="V887" s="81">
        <f t="shared" si="128"/>
        <v>0.43760772000000014</v>
      </c>
      <c r="W887" s="79">
        <f t="shared" si="129"/>
        <v>0.14725336301388503</v>
      </c>
      <c r="X887" s="60">
        <f t="shared" si="130"/>
        <v>0.1</v>
      </c>
      <c r="Y887" s="56">
        <f>+'INFO ENEL'!R875</f>
        <v>4</v>
      </c>
      <c r="Z887" s="59">
        <f t="shared" si="131"/>
        <v>0.4</v>
      </c>
    </row>
    <row r="888" spans="1:26" s="90" customFormat="1" ht="15" customHeight="1" x14ac:dyDescent="0.25">
      <c r="A888" s="55">
        <f>+'INFO ENEL'!A876</f>
        <v>871</v>
      </c>
      <c r="B888" s="121" t="str">
        <f>+INDEX($B$8:$B$15,MATCH(L888,$L$8:$L$15,0))</f>
        <v>SICODI</v>
      </c>
      <c r="C888" s="56" t="str">
        <f>+'INFO ENEL'!B876</f>
        <v>Lima</v>
      </c>
      <c r="D888" s="56" t="str">
        <f>+'INFO ENEL'!D876</f>
        <v>Lima</v>
      </c>
      <c r="E888" s="56" t="str">
        <f>+'INFO ENEL'!D876</f>
        <v>Lima</v>
      </c>
      <c r="F888" s="50">
        <f>+'INFO ENEL'!E876</f>
        <v>0</v>
      </c>
      <c r="G888" s="56" t="str">
        <f>+'INFO ENEL'!L876</f>
        <v>BT</v>
      </c>
      <c r="H888" s="57">
        <f>+'INFO ENEL'!M876</f>
        <v>40.33</v>
      </c>
      <c r="I888" s="56">
        <f>+'INFO ENEL'!N876</f>
        <v>11</v>
      </c>
      <c r="J888" s="56" t="str">
        <f>+'INFO ENEL'!O876</f>
        <v>Poste</v>
      </c>
      <c r="K888" s="56" t="str">
        <f>+'INFO ENEL'!P876</f>
        <v>Concreto</v>
      </c>
      <c r="L888" s="56" t="str">
        <f>+'INFO ENEL'!Q876</f>
        <v>PPC40</v>
      </c>
      <c r="M888" s="55" t="str">
        <f>+IF(ISERROR(INDEX('Estructuras de Acero y Concreto'!$C$6:$C$577,MATCH(L888,'Estructuras de Acero y Concreto'!$D$6:$D$577,0)))=FALSE,INDEX('Estructuras de Acero y Concreto'!$C$6:$C$577,MATCH(L888,'Estructuras de Acero y Concreto'!$D$6:$D$577,0)),IF(ISERROR(INDEX('Estructuras de Madera'!$C$5:$C$122,MATCH(L888,'Estructuras de Madera'!$D$5:$D$122,0)))=FALSE,INDEX('Estructuras de Madera'!$C$5:$C$122,MATCH(L888,'Estructuras de Madera'!$D$5:$D$122,0)),INDEX(SICODI!$G$3:$G$2404,MATCH(L888,SICODI!$G$3:$G$2404,0))))</f>
        <v>PPC40</v>
      </c>
      <c r="N888" s="121" t="str">
        <f>+IF(ISERROR(VLOOKUP(M888,'Resumen de precios LLTT'!$C$17:$D$3071,2,FALSE))=FALSE,VLOOKUP(M888,'Resumen de precios LLTT'!$C$17:$D$3071,2,FALSE),VLOOKUP(M888,SICODI!$G$3:$J$2404,2,FALSE))</f>
        <v>POSTE DE CONCRETO ARMADO PARA A. P. 11/200/120/285</v>
      </c>
      <c r="O888" s="58">
        <f>+IF(ISERROR(VLOOKUP(M888,'Resumen de precios LLTT'!$C$17:$G$3071,5,FALSE))=FALSE,VLOOKUP(M888,'Resumen de precios LLTT'!$C$17:$G$3071,5,FALSE),VLOOKUP(M888,SICODI!$G$3:$J$2404,4,FALSE))</f>
        <v>206.03</v>
      </c>
      <c r="P888" s="16">
        <f t="shared" si="123"/>
        <v>0.77</v>
      </c>
      <c r="Q888" s="78">
        <f t="shared" si="124"/>
        <v>364.67310000000003</v>
      </c>
      <c r="R888" s="56">
        <v>0</v>
      </c>
      <c r="S888" s="16">
        <f t="shared" si="125"/>
        <v>7.2000000000000008E-2</v>
      </c>
      <c r="T888" s="79">
        <f t="shared" si="126"/>
        <v>2.1880386000000005</v>
      </c>
      <c r="U888" s="80">
        <f t="shared" si="127"/>
        <v>0.2</v>
      </c>
      <c r="V888" s="81">
        <f t="shared" si="128"/>
        <v>0.43760772000000014</v>
      </c>
      <c r="W888" s="79">
        <f t="shared" si="129"/>
        <v>0.14725336301388503</v>
      </c>
      <c r="X888" s="60">
        <f t="shared" si="130"/>
        <v>0.1</v>
      </c>
      <c r="Y888" s="56">
        <f>+'INFO ENEL'!R876</f>
        <v>4</v>
      </c>
      <c r="Z888" s="59">
        <f t="shared" si="131"/>
        <v>0.4</v>
      </c>
    </row>
    <row r="889" spans="1:26" s="90" customFormat="1" ht="15" customHeight="1" x14ac:dyDescent="0.25">
      <c r="A889" s="55">
        <f>+'INFO ENEL'!A877</f>
        <v>872</v>
      </c>
      <c r="B889" s="121" t="str">
        <f>+INDEX($B$8:$B$15,MATCH(L889,$L$8:$L$15,0))</f>
        <v>SICODI</v>
      </c>
      <c r="C889" s="56" t="str">
        <f>+'INFO ENEL'!B877</f>
        <v>Lima</v>
      </c>
      <c r="D889" s="56" t="str">
        <f>+'INFO ENEL'!D877</f>
        <v>Lima</v>
      </c>
      <c r="E889" s="56" t="str">
        <f>+'INFO ENEL'!D877</f>
        <v>Lima</v>
      </c>
      <c r="F889" s="50">
        <f>+'INFO ENEL'!E877</f>
        <v>0</v>
      </c>
      <c r="G889" s="56" t="str">
        <f>+'INFO ENEL'!L877</f>
        <v>BT</v>
      </c>
      <c r="H889" s="57">
        <f>+'INFO ENEL'!M877</f>
        <v>37.549999999999997</v>
      </c>
      <c r="I889" s="56">
        <f>+'INFO ENEL'!N877</f>
        <v>11</v>
      </c>
      <c r="J889" s="56" t="str">
        <f>+'INFO ENEL'!O877</f>
        <v>Poste</v>
      </c>
      <c r="K889" s="56" t="str">
        <f>+'INFO ENEL'!P877</f>
        <v>Concreto</v>
      </c>
      <c r="L889" s="56" t="str">
        <f>+'INFO ENEL'!Q877</f>
        <v>PPC40</v>
      </c>
      <c r="M889" s="55" t="str">
        <f>+IF(ISERROR(INDEX('Estructuras de Acero y Concreto'!$C$6:$C$577,MATCH(L889,'Estructuras de Acero y Concreto'!$D$6:$D$577,0)))=FALSE,INDEX('Estructuras de Acero y Concreto'!$C$6:$C$577,MATCH(L889,'Estructuras de Acero y Concreto'!$D$6:$D$577,0)),IF(ISERROR(INDEX('Estructuras de Madera'!$C$5:$C$122,MATCH(L889,'Estructuras de Madera'!$D$5:$D$122,0)))=FALSE,INDEX('Estructuras de Madera'!$C$5:$C$122,MATCH(L889,'Estructuras de Madera'!$D$5:$D$122,0)),INDEX(SICODI!$G$3:$G$2404,MATCH(L889,SICODI!$G$3:$G$2404,0))))</f>
        <v>PPC40</v>
      </c>
      <c r="N889" s="121" t="str">
        <f>+IF(ISERROR(VLOOKUP(M889,'Resumen de precios LLTT'!$C$17:$D$3071,2,FALSE))=FALSE,VLOOKUP(M889,'Resumen de precios LLTT'!$C$17:$D$3071,2,FALSE),VLOOKUP(M889,SICODI!$G$3:$J$2404,2,FALSE))</f>
        <v>POSTE DE CONCRETO ARMADO PARA A. P. 11/200/120/285</v>
      </c>
      <c r="O889" s="58">
        <f>+IF(ISERROR(VLOOKUP(M889,'Resumen de precios LLTT'!$C$17:$G$3071,5,FALSE))=FALSE,VLOOKUP(M889,'Resumen de precios LLTT'!$C$17:$G$3071,5,FALSE),VLOOKUP(M889,SICODI!$G$3:$J$2404,4,FALSE))</f>
        <v>206.03</v>
      </c>
      <c r="P889" s="16">
        <f t="shared" si="123"/>
        <v>0.77</v>
      </c>
      <c r="Q889" s="78">
        <f t="shared" si="124"/>
        <v>364.67310000000003</v>
      </c>
      <c r="R889" s="56">
        <v>0</v>
      </c>
      <c r="S889" s="16">
        <f t="shared" si="125"/>
        <v>7.2000000000000008E-2</v>
      </c>
      <c r="T889" s="79">
        <f t="shared" si="126"/>
        <v>2.1880386000000005</v>
      </c>
      <c r="U889" s="80">
        <f t="shared" si="127"/>
        <v>0.2</v>
      </c>
      <c r="V889" s="81">
        <f t="shared" si="128"/>
        <v>0.43760772000000014</v>
      </c>
      <c r="W889" s="79">
        <f t="shared" si="129"/>
        <v>0.14725336301388503</v>
      </c>
      <c r="X889" s="60">
        <f t="shared" si="130"/>
        <v>0.1</v>
      </c>
      <c r="Y889" s="56">
        <f>+'INFO ENEL'!R877</f>
        <v>4</v>
      </c>
      <c r="Z889" s="59">
        <f t="shared" si="131"/>
        <v>0.4</v>
      </c>
    </row>
    <row r="890" spans="1:26" s="90" customFormat="1" ht="15" customHeight="1" x14ac:dyDescent="0.25">
      <c r="A890" s="55">
        <f>+'INFO ENEL'!A878</f>
        <v>873</v>
      </c>
      <c r="B890" s="121" t="str">
        <f>+INDEX($B$8:$B$15,MATCH(L890,$L$8:$L$15,0))</f>
        <v>SICODI</v>
      </c>
      <c r="C890" s="56" t="str">
        <f>+'INFO ENEL'!B878</f>
        <v>Lima</v>
      </c>
      <c r="D890" s="56" t="str">
        <f>+'INFO ENEL'!D878</f>
        <v>Lima</v>
      </c>
      <c r="E890" s="56" t="str">
        <f>+'INFO ENEL'!D878</f>
        <v>Lima</v>
      </c>
      <c r="F890" s="50">
        <f>+'INFO ENEL'!E878</f>
        <v>0</v>
      </c>
      <c r="G890" s="56" t="str">
        <f>+'INFO ENEL'!L878</f>
        <v>BT</v>
      </c>
      <c r="H890" s="57">
        <f>+'INFO ENEL'!M878</f>
        <v>34.39</v>
      </c>
      <c r="I890" s="56">
        <f>+'INFO ENEL'!N878</f>
        <v>11</v>
      </c>
      <c r="J890" s="56" t="str">
        <f>+'INFO ENEL'!O878</f>
        <v>Poste</v>
      </c>
      <c r="K890" s="56" t="str">
        <f>+'INFO ENEL'!P878</f>
        <v>Concreto</v>
      </c>
      <c r="L890" s="56" t="str">
        <f>+'INFO ENEL'!Q878</f>
        <v>PPC40</v>
      </c>
      <c r="M890" s="55" t="str">
        <f>+IF(ISERROR(INDEX('Estructuras de Acero y Concreto'!$C$6:$C$577,MATCH(L890,'Estructuras de Acero y Concreto'!$D$6:$D$577,0)))=FALSE,INDEX('Estructuras de Acero y Concreto'!$C$6:$C$577,MATCH(L890,'Estructuras de Acero y Concreto'!$D$6:$D$577,0)),IF(ISERROR(INDEX('Estructuras de Madera'!$C$5:$C$122,MATCH(L890,'Estructuras de Madera'!$D$5:$D$122,0)))=FALSE,INDEX('Estructuras de Madera'!$C$5:$C$122,MATCH(L890,'Estructuras de Madera'!$D$5:$D$122,0)),INDEX(SICODI!$G$3:$G$2404,MATCH(L890,SICODI!$G$3:$G$2404,0))))</f>
        <v>PPC40</v>
      </c>
      <c r="N890" s="121" t="str">
        <f>+IF(ISERROR(VLOOKUP(M890,'Resumen de precios LLTT'!$C$17:$D$3071,2,FALSE))=FALSE,VLOOKUP(M890,'Resumen de precios LLTT'!$C$17:$D$3071,2,FALSE),VLOOKUP(M890,SICODI!$G$3:$J$2404,2,FALSE))</f>
        <v>POSTE DE CONCRETO ARMADO PARA A. P. 11/200/120/285</v>
      </c>
      <c r="O890" s="58">
        <f>+IF(ISERROR(VLOOKUP(M890,'Resumen de precios LLTT'!$C$17:$G$3071,5,FALSE))=FALSE,VLOOKUP(M890,'Resumen de precios LLTT'!$C$17:$G$3071,5,FALSE),VLOOKUP(M890,SICODI!$G$3:$J$2404,4,FALSE))</f>
        <v>206.03</v>
      </c>
      <c r="P890" s="16">
        <f t="shared" si="123"/>
        <v>0.77</v>
      </c>
      <c r="Q890" s="78">
        <f t="shared" si="124"/>
        <v>364.67310000000003</v>
      </c>
      <c r="R890" s="56">
        <v>0</v>
      </c>
      <c r="S890" s="16">
        <f t="shared" si="125"/>
        <v>7.2000000000000008E-2</v>
      </c>
      <c r="T890" s="79">
        <f t="shared" si="126"/>
        <v>2.1880386000000005</v>
      </c>
      <c r="U890" s="80">
        <f t="shared" si="127"/>
        <v>0.2</v>
      </c>
      <c r="V890" s="81">
        <f t="shared" si="128"/>
        <v>0.43760772000000014</v>
      </c>
      <c r="W890" s="79">
        <f t="shared" si="129"/>
        <v>0.14725336301388503</v>
      </c>
      <c r="X890" s="60">
        <f t="shared" si="130"/>
        <v>0.1</v>
      </c>
      <c r="Y890" s="56">
        <f>+'INFO ENEL'!R878</f>
        <v>4</v>
      </c>
      <c r="Z890" s="59">
        <f t="shared" si="131"/>
        <v>0.4</v>
      </c>
    </row>
    <row r="891" spans="1:26" s="90" customFormat="1" ht="15" customHeight="1" x14ac:dyDescent="0.25">
      <c r="A891" s="55">
        <f>+'INFO ENEL'!A879</f>
        <v>874</v>
      </c>
      <c r="B891" s="121" t="str">
        <f>+INDEX($B$8:$B$15,MATCH(L891,$L$8:$L$15,0))</f>
        <v>SICODI</v>
      </c>
      <c r="C891" s="56" t="str">
        <f>+'INFO ENEL'!B879</f>
        <v>Lima</v>
      </c>
      <c r="D891" s="56" t="str">
        <f>+'INFO ENEL'!D879</f>
        <v>Lima</v>
      </c>
      <c r="E891" s="56" t="str">
        <f>+'INFO ENEL'!D879</f>
        <v>Lima</v>
      </c>
      <c r="F891" s="50">
        <f>+'INFO ENEL'!E879</f>
        <v>0</v>
      </c>
      <c r="G891" s="56" t="str">
        <f>+'INFO ENEL'!L879</f>
        <v>BT</v>
      </c>
      <c r="H891" s="57">
        <f>+'INFO ENEL'!M879</f>
        <v>40.47</v>
      </c>
      <c r="I891" s="56">
        <f>+'INFO ENEL'!N879</f>
        <v>11</v>
      </c>
      <c r="J891" s="56" t="str">
        <f>+'INFO ENEL'!O879</f>
        <v>Poste</v>
      </c>
      <c r="K891" s="56" t="str">
        <f>+'INFO ENEL'!P879</f>
        <v>Concreto</v>
      </c>
      <c r="L891" s="56" t="str">
        <f>+'INFO ENEL'!Q879</f>
        <v>PPC40</v>
      </c>
      <c r="M891" s="55" t="str">
        <f>+IF(ISERROR(INDEX('Estructuras de Acero y Concreto'!$C$6:$C$577,MATCH(L891,'Estructuras de Acero y Concreto'!$D$6:$D$577,0)))=FALSE,INDEX('Estructuras de Acero y Concreto'!$C$6:$C$577,MATCH(L891,'Estructuras de Acero y Concreto'!$D$6:$D$577,0)),IF(ISERROR(INDEX('Estructuras de Madera'!$C$5:$C$122,MATCH(L891,'Estructuras de Madera'!$D$5:$D$122,0)))=FALSE,INDEX('Estructuras de Madera'!$C$5:$C$122,MATCH(L891,'Estructuras de Madera'!$D$5:$D$122,0)),INDEX(SICODI!$G$3:$G$2404,MATCH(L891,SICODI!$G$3:$G$2404,0))))</f>
        <v>PPC40</v>
      </c>
      <c r="N891" s="121" t="str">
        <f>+IF(ISERROR(VLOOKUP(M891,'Resumen de precios LLTT'!$C$17:$D$3071,2,FALSE))=FALSE,VLOOKUP(M891,'Resumen de precios LLTT'!$C$17:$D$3071,2,FALSE),VLOOKUP(M891,SICODI!$G$3:$J$2404,2,FALSE))</f>
        <v>POSTE DE CONCRETO ARMADO PARA A. P. 11/200/120/285</v>
      </c>
      <c r="O891" s="58">
        <f>+IF(ISERROR(VLOOKUP(M891,'Resumen de precios LLTT'!$C$17:$G$3071,5,FALSE))=FALSE,VLOOKUP(M891,'Resumen de precios LLTT'!$C$17:$G$3071,5,FALSE),VLOOKUP(M891,SICODI!$G$3:$J$2404,4,FALSE))</f>
        <v>206.03</v>
      </c>
      <c r="P891" s="16">
        <f t="shared" si="123"/>
        <v>0.77</v>
      </c>
      <c r="Q891" s="78">
        <f t="shared" si="124"/>
        <v>364.67310000000003</v>
      </c>
      <c r="R891" s="56">
        <v>0</v>
      </c>
      <c r="S891" s="16">
        <f t="shared" si="125"/>
        <v>7.2000000000000008E-2</v>
      </c>
      <c r="T891" s="79">
        <f t="shared" si="126"/>
        <v>2.1880386000000005</v>
      </c>
      <c r="U891" s="80">
        <f t="shared" si="127"/>
        <v>0.2</v>
      </c>
      <c r="V891" s="81">
        <f t="shared" si="128"/>
        <v>0.43760772000000014</v>
      </c>
      <c r="W891" s="79">
        <f t="shared" si="129"/>
        <v>0.14725336301388503</v>
      </c>
      <c r="X891" s="60">
        <f t="shared" si="130"/>
        <v>0.1</v>
      </c>
      <c r="Y891" s="56">
        <f>+'INFO ENEL'!R879</f>
        <v>4</v>
      </c>
      <c r="Z891" s="59">
        <f t="shared" si="131"/>
        <v>0.4</v>
      </c>
    </row>
    <row r="892" spans="1:26" s="90" customFormat="1" ht="15" customHeight="1" x14ac:dyDescent="0.25">
      <c r="A892" s="55">
        <f>+'INFO ENEL'!A880</f>
        <v>875</v>
      </c>
      <c r="B892" s="121" t="str">
        <f>+INDEX($B$8:$B$15,MATCH(L892,$L$8:$L$15,0))</f>
        <v>SICODI</v>
      </c>
      <c r="C892" s="56" t="str">
        <f>+'INFO ENEL'!B880</f>
        <v>Lima</v>
      </c>
      <c r="D892" s="56" t="str">
        <f>+'INFO ENEL'!D880</f>
        <v>Lima</v>
      </c>
      <c r="E892" s="56" t="str">
        <f>+'INFO ENEL'!D880</f>
        <v>Lima</v>
      </c>
      <c r="F892" s="50">
        <f>+'INFO ENEL'!E880</f>
        <v>0</v>
      </c>
      <c r="G892" s="56" t="str">
        <f>+'INFO ENEL'!L880</f>
        <v>BT</v>
      </c>
      <c r="H892" s="57">
        <f>+'INFO ENEL'!M880</f>
        <v>39.9</v>
      </c>
      <c r="I892" s="56">
        <f>+'INFO ENEL'!N880</f>
        <v>9</v>
      </c>
      <c r="J892" s="56" t="str">
        <f>+'INFO ENEL'!O880</f>
        <v>Poste</v>
      </c>
      <c r="K892" s="56" t="str">
        <f>+'INFO ENEL'!P880</f>
        <v>Concreto</v>
      </c>
      <c r="L892" s="56" t="str">
        <f>+'INFO ENEL'!Q880</f>
        <v>PPC38</v>
      </c>
      <c r="M892" s="55" t="str">
        <f>+IF(ISERROR(INDEX('Estructuras de Acero y Concreto'!$C$6:$C$577,MATCH(L892,'Estructuras de Acero y Concreto'!$D$6:$D$577,0)))=FALSE,INDEX('Estructuras de Acero y Concreto'!$C$6:$C$577,MATCH(L892,'Estructuras de Acero y Concreto'!$D$6:$D$577,0)),IF(ISERROR(INDEX('Estructuras de Madera'!$C$5:$C$122,MATCH(L892,'Estructuras de Madera'!$D$5:$D$122,0)))=FALSE,INDEX('Estructuras de Madera'!$C$5:$C$122,MATCH(L892,'Estructuras de Madera'!$D$5:$D$122,0)),INDEX(SICODI!$G$3:$G$2404,MATCH(L892,SICODI!$G$3:$G$2404,0))))</f>
        <v>PPC38</v>
      </c>
      <c r="N892" s="121" t="str">
        <f>+IF(ISERROR(VLOOKUP(M892,'Resumen de precios LLTT'!$C$17:$D$3071,2,FALSE))=FALSE,VLOOKUP(M892,'Resumen de precios LLTT'!$C$17:$D$3071,2,FALSE),VLOOKUP(M892,SICODI!$G$3:$J$2404,2,FALSE))</f>
        <v>POSTE DE CONCRETO ARMADO PARA A. P.  9/200/120/245</v>
      </c>
      <c r="O892" s="58">
        <f>+IF(ISERROR(VLOOKUP(M892,'Resumen de precios LLTT'!$C$17:$G$3071,5,FALSE))=FALSE,VLOOKUP(M892,'Resumen de precios LLTT'!$C$17:$G$3071,5,FALSE),VLOOKUP(M892,SICODI!$G$3:$J$2404,4,FALSE))</f>
        <v>159.16999999999999</v>
      </c>
      <c r="P892" s="16">
        <f t="shared" si="123"/>
        <v>0.77</v>
      </c>
      <c r="Q892" s="78">
        <f t="shared" si="124"/>
        <v>281.73089999999996</v>
      </c>
      <c r="R892" s="56">
        <v>0</v>
      </c>
      <c r="S892" s="16">
        <f t="shared" si="125"/>
        <v>7.2000000000000008E-2</v>
      </c>
      <c r="T892" s="79">
        <f t="shared" si="126"/>
        <v>1.6903854</v>
      </c>
      <c r="U892" s="80">
        <f t="shared" si="127"/>
        <v>0.2</v>
      </c>
      <c r="V892" s="81">
        <f t="shared" si="128"/>
        <v>0.33807708000000003</v>
      </c>
      <c r="W892" s="79">
        <f t="shared" si="129"/>
        <v>0.1137616744693495</v>
      </c>
      <c r="X892" s="60">
        <f t="shared" si="130"/>
        <v>0.1</v>
      </c>
      <c r="Y892" s="56">
        <f>+'INFO ENEL'!R880</f>
        <v>4</v>
      </c>
      <c r="Z892" s="59">
        <f t="shared" si="131"/>
        <v>0.4</v>
      </c>
    </row>
    <row r="893" spans="1:26" s="90" customFormat="1" ht="15" customHeight="1" x14ac:dyDescent="0.25">
      <c r="A893" s="55">
        <f>+'INFO ENEL'!A881</f>
        <v>876</v>
      </c>
      <c r="B893" s="121" t="str">
        <f>+INDEX($B$8:$B$15,MATCH(L893,$L$8:$L$15,0))</f>
        <v>SICODI</v>
      </c>
      <c r="C893" s="56" t="str">
        <f>+'INFO ENEL'!B881</f>
        <v>Lima</v>
      </c>
      <c r="D893" s="56" t="str">
        <f>+'INFO ENEL'!D881</f>
        <v>Lima</v>
      </c>
      <c r="E893" s="56" t="str">
        <f>+'INFO ENEL'!D881</f>
        <v>Lima</v>
      </c>
      <c r="F893" s="50">
        <f>+'INFO ENEL'!E881</f>
        <v>0</v>
      </c>
      <c r="G893" s="56" t="str">
        <f>+'INFO ENEL'!L881</f>
        <v>BT</v>
      </c>
      <c r="H893" s="57">
        <f>+'INFO ENEL'!M881</f>
        <v>37.1</v>
      </c>
      <c r="I893" s="56">
        <f>+'INFO ENEL'!N881</f>
        <v>9</v>
      </c>
      <c r="J893" s="56" t="str">
        <f>+'INFO ENEL'!O881</f>
        <v>Poste</v>
      </c>
      <c r="K893" s="56" t="str">
        <f>+'INFO ENEL'!P881</f>
        <v>Concreto</v>
      </c>
      <c r="L893" s="56" t="str">
        <f>+'INFO ENEL'!Q881</f>
        <v>PPC38</v>
      </c>
      <c r="M893" s="55" t="str">
        <f>+IF(ISERROR(INDEX('Estructuras de Acero y Concreto'!$C$6:$C$577,MATCH(L893,'Estructuras de Acero y Concreto'!$D$6:$D$577,0)))=FALSE,INDEX('Estructuras de Acero y Concreto'!$C$6:$C$577,MATCH(L893,'Estructuras de Acero y Concreto'!$D$6:$D$577,0)),IF(ISERROR(INDEX('Estructuras de Madera'!$C$5:$C$122,MATCH(L893,'Estructuras de Madera'!$D$5:$D$122,0)))=FALSE,INDEX('Estructuras de Madera'!$C$5:$C$122,MATCH(L893,'Estructuras de Madera'!$D$5:$D$122,0)),INDEX(SICODI!$G$3:$G$2404,MATCH(L893,SICODI!$G$3:$G$2404,0))))</f>
        <v>PPC38</v>
      </c>
      <c r="N893" s="121" t="str">
        <f>+IF(ISERROR(VLOOKUP(M893,'Resumen de precios LLTT'!$C$17:$D$3071,2,FALSE))=FALSE,VLOOKUP(M893,'Resumen de precios LLTT'!$C$17:$D$3071,2,FALSE),VLOOKUP(M893,SICODI!$G$3:$J$2404,2,FALSE))</f>
        <v>POSTE DE CONCRETO ARMADO PARA A. P.  9/200/120/245</v>
      </c>
      <c r="O893" s="58">
        <f>+IF(ISERROR(VLOOKUP(M893,'Resumen de precios LLTT'!$C$17:$G$3071,5,FALSE))=FALSE,VLOOKUP(M893,'Resumen de precios LLTT'!$C$17:$G$3071,5,FALSE),VLOOKUP(M893,SICODI!$G$3:$J$2404,4,FALSE))</f>
        <v>159.16999999999999</v>
      </c>
      <c r="P893" s="16">
        <f t="shared" si="123"/>
        <v>0.77</v>
      </c>
      <c r="Q893" s="78">
        <f t="shared" si="124"/>
        <v>281.73089999999996</v>
      </c>
      <c r="R893" s="56">
        <v>0</v>
      </c>
      <c r="S893" s="16">
        <f t="shared" si="125"/>
        <v>7.2000000000000008E-2</v>
      </c>
      <c r="T893" s="79">
        <f t="shared" si="126"/>
        <v>1.6903854</v>
      </c>
      <c r="U893" s="80">
        <f t="shared" si="127"/>
        <v>0.2</v>
      </c>
      <c r="V893" s="81">
        <f t="shared" si="128"/>
        <v>0.33807708000000003</v>
      </c>
      <c r="W893" s="79">
        <f t="shared" si="129"/>
        <v>0.1137616744693495</v>
      </c>
      <c r="X893" s="60">
        <f t="shared" si="130"/>
        <v>0.1</v>
      </c>
      <c r="Y893" s="56">
        <f>+'INFO ENEL'!R881</f>
        <v>4</v>
      </c>
      <c r="Z893" s="59">
        <f t="shared" si="131"/>
        <v>0.4</v>
      </c>
    </row>
    <row r="894" spans="1:26" s="90" customFormat="1" ht="15" customHeight="1" x14ac:dyDescent="0.25">
      <c r="A894" s="55">
        <f>+'INFO ENEL'!A882</f>
        <v>877</v>
      </c>
      <c r="B894" s="121" t="str">
        <f>+INDEX($B$8:$B$15,MATCH(L894,$L$8:$L$15,0))</f>
        <v>SICODI</v>
      </c>
      <c r="C894" s="56" t="str">
        <f>+'INFO ENEL'!B882</f>
        <v>Lima</v>
      </c>
      <c r="D894" s="56" t="str">
        <f>+'INFO ENEL'!D882</f>
        <v>Lima</v>
      </c>
      <c r="E894" s="56" t="str">
        <f>+'INFO ENEL'!D882</f>
        <v>Lima</v>
      </c>
      <c r="F894" s="50">
        <f>+'INFO ENEL'!E882</f>
        <v>0</v>
      </c>
      <c r="G894" s="56" t="str">
        <f>+'INFO ENEL'!L882</f>
        <v>BT</v>
      </c>
      <c r="H894" s="57">
        <f>+'INFO ENEL'!M882</f>
        <v>78.14</v>
      </c>
      <c r="I894" s="56">
        <f>+'INFO ENEL'!N882</f>
        <v>9</v>
      </c>
      <c r="J894" s="56" t="str">
        <f>+'INFO ENEL'!O882</f>
        <v>Poste</v>
      </c>
      <c r="K894" s="56" t="str">
        <f>+'INFO ENEL'!P882</f>
        <v>Concreto</v>
      </c>
      <c r="L894" s="56" t="str">
        <f>+'INFO ENEL'!Q882</f>
        <v>PPC38</v>
      </c>
      <c r="M894" s="55" t="str">
        <f>+IF(ISERROR(INDEX('Estructuras de Acero y Concreto'!$C$6:$C$577,MATCH(L894,'Estructuras de Acero y Concreto'!$D$6:$D$577,0)))=FALSE,INDEX('Estructuras de Acero y Concreto'!$C$6:$C$577,MATCH(L894,'Estructuras de Acero y Concreto'!$D$6:$D$577,0)),IF(ISERROR(INDEX('Estructuras de Madera'!$C$5:$C$122,MATCH(L894,'Estructuras de Madera'!$D$5:$D$122,0)))=FALSE,INDEX('Estructuras de Madera'!$C$5:$C$122,MATCH(L894,'Estructuras de Madera'!$D$5:$D$122,0)),INDEX(SICODI!$G$3:$G$2404,MATCH(L894,SICODI!$G$3:$G$2404,0))))</f>
        <v>PPC38</v>
      </c>
      <c r="N894" s="121" t="str">
        <f>+IF(ISERROR(VLOOKUP(M894,'Resumen de precios LLTT'!$C$17:$D$3071,2,FALSE))=FALSE,VLOOKUP(M894,'Resumen de precios LLTT'!$C$17:$D$3071,2,FALSE),VLOOKUP(M894,SICODI!$G$3:$J$2404,2,FALSE))</f>
        <v>POSTE DE CONCRETO ARMADO PARA A. P.  9/200/120/245</v>
      </c>
      <c r="O894" s="58">
        <f>+IF(ISERROR(VLOOKUP(M894,'Resumen de precios LLTT'!$C$17:$G$3071,5,FALSE))=FALSE,VLOOKUP(M894,'Resumen de precios LLTT'!$C$17:$G$3071,5,FALSE),VLOOKUP(M894,SICODI!$G$3:$J$2404,4,FALSE))</f>
        <v>159.16999999999999</v>
      </c>
      <c r="P894" s="16">
        <f t="shared" si="123"/>
        <v>0.77</v>
      </c>
      <c r="Q894" s="78">
        <f t="shared" si="124"/>
        <v>281.73089999999996</v>
      </c>
      <c r="R894" s="56">
        <v>0</v>
      </c>
      <c r="S894" s="16">
        <f t="shared" si="125"/>
        <v>7.2000000000000008E-2</v>
      </c>
      <c r="T894" s="79">
        <f t="shared" si="126"/>
        <v>1.6903854</v>
      </c>
      <c r="U894" s="80">
        <f t="shared" si="127"/>
        <v>0.2</v>
      </c>
      <c r="V894" s="81">
        <f t="shared" si="128"/>
        <v>0.33807708000000003</v>
      </c>
      <c r="W894" s="79">
        <f t="shared" si="129"/>
        <v>0.1137616744693495</v>
      </c>
      <c r="X894" s="60">
        <f t="shared" si="130"/>
        <v>0.1</v>
      </c>
      <c r="Y894" s="56">
        <f>+'INFO ENEL'!R882</f>
        <v>4</v>
      </c>
      <c r="Z894" s="59">
        <f t="shared" si="131"/>
        <v>0.4</v>
      </c>
    </row>
    <row r="895" spans="1:26" s="90" customFormat="1" ht="15" customHeight="1" x14ac:dyDescent="0.25">
      <c r="A895" s="55">
        <f>+'INFO ENEL'!A883</f>
        <v>878</v>
      </c>
      <c r="B895" s="121" t="str">
        <f>+INDEX($B$8:$B$15,MATCH(L895,$L$8:$L$15,0))</f>
        <v>SICODI</v>
      </c>
      <c r="C895" s="56" t="str">
        <f>+'INFO ENEL'!B883</f>
        <v>Lima</v>
      </c>
      <c r="D895" s="56" t="str">
        <f>+'INFO ENEL'!D883</f>
        <v>Lima</v>
      </c>
      <c r="E895" s="56" t="str">
        <f>+'INFO ENEL'!D883</f>
        <v>Lima</v>
      </c>
      <c r="F895" s="50">
        <f>+'INFO ENEL'!E883</f>
        <v>0</v>
      </c>
      <c r="G895" s="56" t="str">
        <f>+'INFO ENEL'!L883</f>
        <v>BT</v>
      </c>
      <c r="H895" s="57">
        <f>+'INFO ENEL'!M883</f>
        <v>0</v>
      </c>
      <c r="I895" s="56">
        <f>+'INFO ENEL'!N883</f>
        <v>11</v>
      </c>
      <c r="J895" s="56" t="str">
        <f>+'INFO ENEL'!O883</f>
        <v>Poste</v>
      </c>
      <c r="K895" s="56" t="str">
        <f>+'INFO ENEL'!P883</f>
        <v>Concreto</v>
      </c>
      <c r="L895" s="56" t="str">
        <f>+'INFO ENEL'!Q883</f>
        <v>PPC40</v>
      </c>
      <c r="M895" s="55" t="str">
        <f>+IF(ISERROR(INDEX('Estructuras de Acero y Concreto'!$C$6:$C$577,MATCH(L895,'Estructuras de Acero y Concreto'!$D$6:$D$577,0)))=FALSE,INDEX('Estructuras de Acero y Concreto'!$C$6:$C$577,MATCH(L895,'Estructuras de Acero y Concreto'!$D$6:$D$577,0)),IF(ISERROR(INDEX('Estructuras de Madera'!$C$5:$C$122,MATCH(L895,'Estructuras de Madera'!$D$5:$D$122,0)))=FALSE,INDEX('Estructuras de Madera'!$C$5:$C$122,MATCH(L895,'Estructuras de Madera'!$D$5:$D$122,0)),INDEX(SICODI!$G$3:$G$2404,MATCH(L895,SICODI!$G$3:$G$2404,0))))</f>
        <v>PPC40</v>
      </c>
      <c r="N895" s="121" t="str">
        <f>+IF(ISERROR(VLOOKUP(M895,'Resumen de precios LLTT'!$C$17:$D$3071,2,FALSE))=FALSE,VLOOKUP(M895,'Resumen de precios LLTT'!$C$17:$D$3071,2,FALSE),VLOOKUP(M895,SICODI!$G$3:$J$2404,2,FALSE))</f>
        <v>POSTE DE CONCRETO ARMADO PARA A. P. 11/200/120/285</v>
      </c>
      <c r="O895" s="58">
        <f>+IF(ISERROR(VLOOKUP(M895,'Resumen de precios LLTT'!$C$17:$G$3071,5,FALSE))=FALSE,VLOOKUP(M895,'Resumen de precios LLTT'!$C$17:$G$3071,5,FALSE),VLOOKUP(M895,SICODI!$G$3:$J$2404,4,FALSE))</f>
        <v>206.03</v>
      </c>
      <c r="P895" s="16">
        <f t="shared" si="123"/>
        <v>0.77</v>
      </c>
      <c r="Q895" s="78">
        <f t="shared" si="124"/>
        <v>364.67310000000003</v>
      </c>
      <c r="R895" s="56">
        <v>0</v>
      </c>
      <c r="S895" s="16">
        <f t="shared" si="125"/>
        <v>7.2000000000000008E-2</v>
      </c>
      <c r="T895" s="79">
        <f t="shared" si="126"/>
        <v>2.1880386000000005</v>
      </c>
      <c r="U895" s="80">
        <f t="shared" si="127"/>
        <v>0.2</v>
      </c>
      <c r="V895" s="81">
        <f t="shared" si="128"/>
        <v>0.43760772000000014</v>
      </c>
      <c r="W895" s="79">
        <f t="shared" si="129"/>
        <v>0.14725336301388503</v>
      </c>
      <c r="X895" s="60">
        <f t="shared" si="130"/>
        <v>0.1</v>
      </c>
      <c r="Y895" s="56">
        <f>+'INFO ENEL'!R883</f>
        <v>4</v>
      </c>
      <c r="Z895" s="59">
        <f t="shared" si="131"/>
        <v>0.4</v>
      </c>
    </row>
    <row r="896" spans="1:26" s="90" customFormat="1" ht="15" customHeight="1" x14ac:dyDescent="0.25">
      <c r="A896" s="55">
        <f>+'INFO ENEL'!A884</f>
        <v>879</v>
      </c>
      <c r="B896" s="121" t="str">
        <f>+INDEX($B$8:$B$15,MATCH(L896,$L$8:$L$15,0))</f>
        <v>SICODI</v>
      </c>
      <c r="C896" s="56" t="str">
        <f>+'INFO ENEL'!B884</f>
        <v>Lima</v>
      </c>
      <c r="D896" s="56" t="str">
        <f>+'INFO ENEL'!D884</f>
        <v>Lima</v>
      </c>
      <c r="E896" s="56" t="str">
        <f>+'INFO ENEL'!D884</f>
        <v>Lima</v>
      </c>
      <c r="F896" s="50">
        <f>+'INFO ENEL'!E884</f>
        <v>0</v>
      </c>
      <c r="G896" s="56" t="str">
        <f>+'INFO ENEL'!L884</f>
        <v>BT</v>
      </c>
      <c r="H896" s="57">
        <f>+'INFO ENEL'!M884</f>
        <v>30.85</v>
      </c>
      <c r="I896" s="56">
        <f>+'INFO ENEL'!N884</f>
        <v>11</v>
      </c>
      <c r="J896" s="56" t="str">
        <f>+'INFO ENEL'!O884</f>
        <v>Poste</v>
      </c>
      <c r="K896" s="56" t="str">
        <f>+'INFO ENEL'!P884</f>
        <v>Concreto</v>
      </c>
      <c r="L896" s="56" t="str">
        <f>+'INFO ENEL'!Q884</f>
        <v>PPC40</v>
      </c>
      <c r="M896" s="55" t="str">
        <f>+IF(ISERROR(INDEX('Estructuras de Acero y Concreto'!$C$6:$C$577,MATCH(L896,'Estructuras de Acero y Concreto'!$D$6:$D$577,0)))=FALSE,INDEX('Estructuras de Acero y Concreto'!$C$6:$C$577,MATCH(L896,'Estructuras de Acero y Concreto'!$D$6:$D$577,0)),IF(ISERROR(INDEX('Estructuras de Madera'!$C$5:$C$122,MATCH(L896,'Estructuras de Madera'!$D$5:$D$122,0)))=FALSE,INDEX('Estructuras de Madera'!$C$5:$C$122,MATCH(L896,'Estructuras de Madera'!$D$5:$D$122,0)),INDEX(SICODI!$G$3:$G$2404,MATCH(L896,SICODI!$G$3:$G$2404,0))))</f>
        <v>PPC40</v>
      </c>
      <c r="N896" s="121" t="str">
        <f>+IF(ISERROR(VLOOKUP(M896,'Resumen de precios LLTT'!$C$17:$D$3071,2,FALSE))=FALSE,VLOOKUP(M896,'Resumen de precios LLTT'!$C$17:$D$3071,2,FALSE),VLOOKUP(M896,SICODI!$G$3:$J$2404,2,FALSE))</f>
        <v>POSTE DE CONCRETO ARMADO PARA A. P. 11/200/120/285</v>
      </c>
      <c r="O896" s="58">
        <f>+IF(ISERROR(VLOOKUP(M896,'Resumen de precios LLTT'!$C$17:$G$3071,5,FALSE))=FALSE,VLOOKUP(M896,'Resumen de precios LLTT'!$C$17:$G$3071,5,FALSE),VLOOKUP(M896,SICODI!$G$3:$J$2404,4,FALSE))</f>
        <v>206.03</v>
      </c>
      <c r="P896" s="16">
        <f t="shared" si="123"/>
        <v>0.77</v>
      </c>
      <c r="Q896" s="78">
        <f t="shared" si="124"/>
        <v>364.67310000000003</v>
      </c>
      <c r="R896" s="56">
        <v>0</v>
      </c>
      <c r="S896" s="16">
        <f t="shared" si="125"/>
        <v>7.2000000000000008E-2</v>
      </c>
      <c r="T896" s="79">
        <f t="shared" si="126"/>
        <v>2.1880386000000005</v>
      </c>
      <c r="U896" s="80">
        <f t="shared" si="127"/>
        <v>0.2</v>
      </c>
      <c r="V896" s="81">
        <f t="shared" si="128"/>
        <v>0.43760772000000014</v>
      </c>
      <c r="W896" s="79">
        <f t="shared" si="129"/>
        <v>0.14725336301388503</v>
      </c>
      <c r="X896" s="60">
        <f t="shared" si="130"/>
        <v>0.1</v>
      </c>
      <c r="Y896" s="56">
        <f>+'INFO ENEL'!R884</f>
        <v>4</v>
      </c>
      <c r="Z896" s="59">
        <f t="shared" si="131"/>
        <v>0.4</v>
      </c>
    </row>
    <row r="897" spans="1:26" s="90" customFormat="1" ht="15" customHeight="1" x14ac:dyDescent="0.25">
      <c r="A897" s="55">
        <f>+'INFO ENEL'!A885</f>
        <v>880</v>
      </c>
      <c r="B897" s="121" t="str">
        <f>+INDEX($B$8:$B$15,MATCH(L897,$L$8:$L$15,0))</f>
        <v>SICODI</v>
      </c>
      <c r="C897" s="56" t="str">
        <f>+'INFO ENEL'!B885</f>
        <v>Lima</v>
      </c>
      <c r="D897" s="56" t="str">
        <f>+'INFO ENEL'!D885</f>
        <v>Lima</v>
      </c>
      <c r="E897" s="56" t="str">
        <f>+'INFO ENEL'!D885</f>
        <v>Lima</v>
      </c>
      <c r="F897" s="50">
        <f>+'INFO ENEL'!E885</f>
        <v>0</v>
      </c>
      <c r="G897" s="56" t="str">
        <f>+'INFO ENEL'!L885</f>
        <v>BT</v>
      </c>
      <c r="H897" s="57">
        <f>+'INFO ENEL'!M885</f>
        <v>30.67</v>
      </c>
      <c r="I897" s="56">
        <f>+'INFO ENEL'!N885</f>
        <v>11</v>
      </c>
      <c r="J897" s="56" t="str">
        <f>+'INFO ENEL'!O885</f>
        <v>Poste</v>
      </c>
      <c r="K897" s="56" t="str">
        <f>+'INFO ENEL'!P885</f>
        <v>Concreto</v>
      </c>
      <c r="L897" s="56" t="str">
        <f>+'INFO ENEL'!Q885</f>
        <v>PPC40</v>
      </c>
      <c r="M897" s="55" t="str">
        <f>+IF(ISERROR(INDEX('Estructuras de Acero y Concreto'!$C$6:$C$577,MATCH(L897,'Estructuras de Acero y Concreto'!$D$6:$D$577,0)))=FALSE,INDEX('Estructuras de Acero y Concreto'!$C$6:$C$577,MATCH(L897,'Estructuras de Acero y Concreto'!$D$6:$D$577,0)),IF(ISERROR(INDEX('Estructuras de Madera'!$C$5:$C$122,MATCH(L897,'Estructuras de Madera'!$D$5:$D$122,0)))=FALSE,INDEX('Estructuras de Madera'!$C$5:$C$122,MATCH(L897,'Estructuras de Madera'!$D$5:$D$122,0)),INDEX(SICODI!$G$3:$G$2404,MATCH(L897,SICODI!$G$3:$G$2404,0))))</f>
        <v>PPC40</v>
      </c>
      <c r="N897" s="121" t="str">
        <f>+IF(ISERROR(VLOOKUP(M897,'Resumen de precios LLTT'!$C$17:$D$3071,2,FALSE))=FALSE,VLOOKUP(M897,'Resumen de precios LLTT'!$C$17:$D$3071,2,FALSE),VLOOKUP(M897,SICODI!$G$3:$J$2404,2,FALSE))</f>
        <v>POSTE DE CONCRETO ARMADO PARA A. P. 11/200/120/285</v>
      </c>
      <c r="O897" s="58">
        <f>+IF(ISERROR(VLOOKUP(M897,'Resumen de precios LLTT'!$C$17:$G$3071,5,FALSE))=FALSE,VLOOKUP(M897,'Resumen de precios LLTT'!$C$17:$G$3071,5,FALSE),VLOOKUP(M897,SICODI!$G$3:$J$2404,4,FALSE))</f>
        <v>206.03</v>
      </c>
      <c r="P897" s="16">
        <f t="shared" si="123"/>
        <v>0.77</v>
      </c>
      <c r="Q897" s="78">
        <f t="shared" si="124"/>
        <v>364.67310000000003</v>
      </c>
      <c r="R897" s="56">
        <v>0</v>
      </c>
      <c r="S897" s="16">
        <f t="shared" si="125"/>
        <v>7.2000000000000008E-2</v>
      </c>
      <c r="T897" s="79">
        <f t="shared" si="126"/>
        <v>2.1880386000000005</v>
      </c>
      <c r="U897" s="80">
        <f t="shared" si="127"/>
        <v>0.2</v>
      </c>
      <c r="V897" s="81">
        <f t="shared" si="128"/>
        <v>0.43760772000000014</v>
      </c>
      <c r="W897" s="79">
        <f t="shared" si="129"/>
        <v>0.14725336301388503</v>
      </c>
      <c r="X897" s="60">
        <f t="shared" si="130"/>
        <v>0.1</v>
      </c>
      <c r="Y897" s="56">
        <f>+'INFO ENEL'!R885</f>
        <v>4</v>
      </c>
      <c r="Z897" s="59">
        <f t="shared" si="131"/>
        <v>0.4</v>
      </c>
    </row>
    <row r="898" spans="1:26" s="90" customFormat="1" ht="15" customHeight="1" x14ac:dyDescent="0.25">
      <c r="A898" s="55">
        <f>+'INFO ENEL'!A886</f>
        <v>881</v>
      </c>
      <c r="B898" s="121" t="str">
        <f>+INDEX($B$8:$B$15,MATCH(L898,$L$8:$L$15,0))</f>
        <v>SICODI</v>
      </c>
      <c r="C898" s="56" t="str">
        <f>+'INFO ENEL'!B886</f>
        <v>Lima</v>
      </c>
      <c r="D898" s="56" t="str">
        <f>+'INFO ENEL'!D886</f>
        <v>Lima</v>
      </c>
      <c r="E898" s="56" t="str">
        <f>+'INFO ENEL'!D886</f>
        <v>Lima</v>
      </c>
      <c r="F898" s="50">
        <f>+'INFO ENEL'!E886</f>
        <v>0</v>
      </c>
      <c r="G898" s="56" t="str">
        <f>+'INFO ENEL'!L886</f>
        <v>BT</v>
      </c>
      <c r="H898" s="57">
        <f>+'INFO ENEL'!M886</f>
        <v>62.19</v>
      </c>
      <c r="I898" s="56">
        <f>+'INFO ENEL'!N886</f>
        <v>11</v>
      </c>
      <c r="J898" s="56" t="str">
        <f>+'INFO ENEL'!O886</f>
        <v>Poste</v>
      </c>
      <c r="K898" s="56" t="str">
        <f>+'INFO ENEL'!P886</f>
        <v>Concreto</v>
      </c>
      <c r="L898" s="56" t="str">
        <f>+'INFO ENEL'!Q886</f>
        <v>PPC40</v>
      </c>
      <c r="M898" s="55" t="str">
        <f>+IF(ISERROR(INDEX('Estructuras de Acero y Concreto'!$C$6:$C$577,MATCH(L898,'Estructuras de Acero y Concreto'!$D$6:$D$577,0)))=FALSE,INDEX('Estructuras de Acero y Concreto'!$C$6:$C$577,MATCH(L898,'Estructuras de Acero y Concreto'!$D$6:$D$577,0)),IF(ISERROR(INDEX('Estructuras de Madera'!$C$5:$C$122,MATCH(L898,'Estructuras de Madera'!$D$5:$D$122,0)))=FALSE,INDEX('Estructuras de Madera'!$C$5:$C$122,MATCH(L898,'Estructuras de Madera'!$D$5:$D$122,0)),INDEX(SICODI!$G$3:$G$2404,MATCH(L898,SICODI!$G$3:$G$2404,0))))</f>
        <v>PPC40</v>
      </c>
      <c r="N898" s="121" t="str">
        <f>+IF(ISERROR(VLOOKUP(M898,'Resumen de precios LLTT'!$C$17:$D$3071,2,FALSE))=FALSE,VLOOKUP(M898,'Resumen de precios LLTT'!$C$17:$D$3071,2,FALSE),VLOOKUP(M898,SICODI!$G$3:$J$2404,2,FALSE))</f>
        <v>POSTE DE CONCRETO ARMADO PARA A. P. 11/200/120/285</v>
      </c>
      <c r="O898" s="58">
        <f>+IF(ISERROR(VLOOKUP(M898,'Resumen de precios LLTT'!$C$17:$G$3071,5,FALSE))=FALSE,VLOOKUP(M898,'Resumen de precios LLTT'!$C$17:$G$3071,5,FALSE),VLOOKUP(M898,SICODI!$G$3:$J$2404,4,FALSE))</f>
        <v>206.03</v>
      </c>
      <c r="P898" s="16">
        <f t="shared" si="123"/>
        <v>0.77</v>
      </c>
      <c r="Q898" s="78">
        <f t="shared" si="124"/>
        <v>364.67310000000003</v>
      </c>
      <c r="R898" s="56">
        <v>0</v>
      </c>
      <c r="S898" s="16">
        <f t="shared" si="125"/>
        <v>7.2000000000000008E-2</v>
      </c>
      <c r="T898" s="79">
        <f t="shared" si="126"/>
        <v>2.1880386000000005</v>
      </c>
      <c r="U898" s="80">
        <f t="shared" si="127"/>
        <v>0.2</v>
      </c>
      <c r="V898" s="81">
        <f t="shared" si="128"/>
        <v>0.43760772000000014</v>
      </c>
      <c r="W898" s="79">
        <f t="shared" si="129"/>
        <v>0.14725336301388503</v>
      </c>
      <c r="X898" s="60">
        <f t="shared" si="130"/>
        <v>0.1</v>
      </c>
      <c r="Y898" s="56">
        <f>+'INFO ENEL'!R886</f>
        <v>4</v>
      </c>
      <c r="Z898" s="59">
        <f t="shared" si="131"/>
        <v>0.4</v>
      </c>
    </row>
    <row r="899" spans="1:26" s="90" customFormat="1" ht="15" customHeight="1" x14ac:dyDescent="0.25">
      <c r="A899" s="55">
        <f>+'INFO ENEL'!A887</f>
        <v>882</v>
      </c>
      <c r="B899" s="121" t="str">
        <f>+INDEX($B$8:$B$15,MATCH(L899,$L$8:$L$15,0))</f>
        <v>SICODI</v>
      </c>
      <c r="C899" s="56" t="str">
        <f>+'INFO ENEL'!B887</f>
        <v>Lima</v>
      </c>
      <c r="D899" s="56" t="str">
        <f>+'INFO ENEL'!D887</f>
        <v>Lima</v>
      </c>
      <c r="E899" s="56" t="str">
        <f>+'INFO ENEL'!D887</f>
        <v>Lima</v>
      </c>
      <c r="F899" s="50">
        <f>+'INFO ENEL'!E887</f>
        <v>0</v>
      </c>
      <c r="G899" s="56" t="str">
        <f>+'INFO ENEL'!L887</f>
        <v>BT</v>
      </c>
      <c r="H899" s="57">
        <f>+'INFO ENEL'!M887</f>
        <v>29.67</v>
      </c>
      <c r="I899" s="56">
        <f>+'INFO ENEL'!N887</f>
        <v>11</v>
      </c>
      <c r="J899" s="56" t="str">
        <f>+'INFO ENEL'!O887</f>
        <v>Poste</v>
      </c>
      <c r="K899" s="56" t="str">
        <f>+'INFO ENEL'!P887</f>
        <v>Concreto</v>
      </c>
      <c r="L899" s="56" t="str">
        <f>+'INFO ENEL'!Q887</f>
        <v>PPC40</v>
      </c>
      <c r="M899" s="55" t="str">
        <f>+IF(ISERROR(INDEX('Estructuras de Acero y Concreto'!$C$6:$C$577,MATCH(L899,'Estructuras de Acero y Concreto'!$D$6:$D$577,0)))=FALSE,INDEX('Estructuras de Acero y Concreto'!$C$6:$C$577,MATCH(L899,'Estructuras de Acero y Concreto'!$D$6:$D$577,0)),IF(ISERROR(INDEX('Estructuras de Madera'!$C$5:$C$122,MATCH(L899,'Estructuras de Madera'!$D$5:$D$122,0)))=FALSE,INDEX('Estructuras de Madera'!$C$5:$C$122,MATCH(L899,'Estructuras de Madera'!$D$5:$D$122,0)),INDEX(SICODI!$G$3:$G$2404,MATCH(L899,SICODI!$G$3:$G$2404,0))))</f>
        <v>PPC40</v>
      </c>
      <c r="N899" s="121" t="str">
        <f>+IF(ISERROR(VLOOKUP(M899,'Resumen de precios LLTT'!$C$17:$D$3071,2,FALSE))=FALSE,VLOOKUP(M899,'Resumen de precios LLTT'!$C$17:$D$3071,2,FALSE),VLOOKUP(M899,SICODI!$G$3:$J$2404,2,FALSE))</f>
        <v>POSTE DE CONCRETO ARMADO PARA A. P. 11/200/120/285</v>
      </c>
      <c r="O899" s="58">
        <f>+IF(ISERROR(VLOOKUP(M899,'Resumen de precios LLTT'!$C$17:$G$3071,5,FALSE))=FALSE,VLOOKUP(M899,'Resumen de precios LLTT'!$C$17:$G$3071,5,FALSE),VLOOKUP(M899,SICODI!$G$3:$J$2404,4,FALSE))</f>
        <v>206.03</v>
      </c>
      <c r="P899" s="16">
        <f t="shared" si="123"/>
        <v>0.77</v>
      </c>
      <c r="Q899" s="78">
        <f t="shared" si="124"/>
        <v>364.67310000000003</v>
      </c>
      <c r="R899" s="56">
        <v>0</v>
      </c>
      <c r="S899" s="16">
        <f t="shared" si="125"/>
        <v>7.2000000000000008E-2</v>
      </c>
      <c r="T899" s="79">
        <f t="shared" si="126"/>
        <v>2.1880386000000005</v>
      </c>
      <c r="U899" s="80">
        <f t="shared" si="127"/>
        <v>0.2</v>
      </c>
      <c r="V899" s="81">
        <f t="shared" si="128"/>
        <v>0.43760772000000014</v>
      </c>
      <c r="W899" s="79">
        <f t="shared" si="129"/>
        <v>0.14725336301388503</v>
      </c>
      <c r="X899" s="60">
        <f t="shared" si="130"/>
        <v>0.1</v>
      </c>
      <c r="Y899" s="56">
        <f>+'INFO ENEL'!R887</f>
        <v>4</v>
      </c>
      <c r="Z899" s="59">
        <f t="shared" si="131"/>
        <v>0.4</v>
      </c>
    </row>
    <row r="900" spans="1:26" s="90" customFormat="1" ht="15" customHeight="1" x14ac:dyDescent="0.25">
      <c r="A900" s="55">
        <f>+'INFO ENEL'!A888</f>
        <v>883</v>
      </c>
      <c r="B900" s="121" t="str">
        <f>+INDEX($B$8:$B$15,MATCH(L900,$L$8:$L$15,0))</f>
        <v>SICODI</v>
      </c>
      <c r="C900" s="56" t="str">
        <f>+'INFO ENEL'!B888</f>
        <v>Lima</v>
      </c>
      <c r="D900" s="56" t="str">
        <f>+'INFO ENEL'!D888</f>
        <v>Lima</v>
      </c>
      <c r="E900" s="56" t="str">
        <f>+'INFO ENEL'!D888</f>
        <v>Lima</v>
      </c>
      <c r="F900" s="50">
        <f>+'INFO ENEL'!E888</f>
        <v>0</v>
      </c>
      <c r="G900" s="56" t="str">
        <f>+'INFO ENEL'!L888</f>
        <v>BT</v>
      </c>
      <c r="H900" s="57">
        <f>+'INFO ENEL'!M888</f>
        <v>30.05</v>
      </c>
      <c r="I900" s="56">
        <f>+'INFO ENEL'!N888</f>
        <v>11</v>
      </c>
      <c r="J900" s="56" t="str">
        <f>+'INFO ENEL'!O888</f>
        <v>Poste</v>
      </c>
      <c r="K900" s="56" t="str">
        <f>+'INFO ENEL'!P888</f>
        <v>Concreto</v>
      </c>
      <c r="L900" s="56" t="str">
        <f>+'INFO ENEL'!Q888</f>
        <v>PPC40</v>
      </c>
      <c r="M900" s="55" t="str">
        <f>+IF(ISERROR(INDEX('Estructuras de Acero y Concreto'!$C$6:$C$577,MATCH(L900,'Estructuras de Acero y Concreto'!$D$6:$D$577,0)))=FALSE,INDEX('Estructuras de Acero y Concreto'!$C$6:$C$577,MATCH(L900,'Estructuras de Acero y Concreto'!$D$6:$D$577,0)),IF(ISERROR(INDEX('Estructuras de Madera'!$C$5:$C$122,MATCH(L900,'Estructuras de Madera'!$D$5:$D$122,0)))=FALSE,INDEX('Estructuras de Madera'!$C$5:$C$122,MATCH(L900,'Estructuras de Madera'!$D$5:$D$122,0)),INDEX(SICODI!$G$3:$G$2404,MATCH(L900,SICODI!$G$3:$G$2404,0))))</f>
        <v>PPC40</v>
      </c>
      <c r="N900" s="121" t="str">
        <f>+IF(ISERROR(VLOOKUP(M900,'Resumen de precios LLTT'!$C$17:$D$3071,2,FALSE))=FALSE,VLOOKUP(M900,'Resumen de precios LLTT'!$C$17:$D$3071,2,FALSE),VLOOKUP(M900,SICODI!$G$3:$J$2404,2,FALSE))</f>
        <v>POSTE DE CONCRETO ARMADO PARA A. P. 11/200/120/285</v>
      </c>
      <c r="O900" s="58">
        <f>+IF(ISERROR(VLOOKUP(M900,'Resumen de precios LLTT'!$C$17:$G$3071,5,FALSE))=FALSE,VLOOKUP(M900,'Resumen de precios LLTT'!$C$17:$G$3071,5,FALSE),VLOOKUP(M900,SICODI!$G$3:$J$2404,4,FALSE))</f>
        <v>206.03</v>
      </c>
      <c r="P900" s="16">
        <f t="shared" si="123"/>
        <v>0.77</v>
      </c>
      <c r="Q900" s="78">
        <f t="shared" si="124"/>
        <v>364.67310000000003</v>
      </c>
      <c r="R900" s="56">
        <v>0</v>
      </c>
      <c r="S900" s="16">
        <f t="shared" si="125"/>
        <v>7.2000000000000008E-2</v>
      </c>
      <c r="T900" s="79">
        <f t="shared" si="126"/>
        <v>2.1880386000000005</v>
      </c>
      <c r="U900" s="80">
        <f t="shared" si="127"/>
        <v>0.2</v>
      </c>
      <c r="V900" s="81">
        <f t="shared" si="128"/>
        <v>0.43760772000000014</v>
      </c>
      <c r="W900" s="79">
        <f t="shared" si="129"/>
        <v>0.14725336301388503</v>
      </c>
      <c r="X900" s="60">
        <f t="shared" si="130"/>
        <v>0.1</v>
      </c>
      <c r="Y900" s="56">
        <f>+'INFO ENEL'!R888</f>
        <v>4</v>
      </c>
      <c r="Z900" s="59">
        <f t="shared" si="131"/>
        <v>0.4</v>
      </c>
    </row>
    <row r="901" spans="1:26" s="90" customFormat="1" ht="15" customHeight="1" x14ac:dyDescent="0.25">
      <c r="A901" s="55">
        <f>+'INFO ENEL'!A889</f>
        <v>884</v>
      </c>
      <c r="B901" s="121" t="str">
        <f>+INDEX($B$8:$B$15,MATCH(L901,$L$8:$L$15,0))</f>
        <v>SICODI</v>
      </c>
      <c r="C901" s="56" t="str">
        <f>+'INFO ENEL'!B889</f>
        <v>Lima</v>
      </c>
      <c r="D901" s="56" t="str">
        <f>+'INFO ENEL'!D889</f>
        <v>Lima</v>
      </c>
      <c r="E901" s="56" t="str">
        <f>+'INFO ENEL'!D889</f>
        <v>Lima</v>
      </c>
      <c r="F901" s="50">
        <f>+'INFO ENEL'!E889</f>
        <v>0</v>
      </c>
      <c r="G901" s="56" t="str">
        <f>+'INFO ENEL'!L889</f>
        <v>BT</v>
      </c>
      <c r="H901" s="57">
        <f>+'INFO ENEL'!M889</f>
        <v>29.09</v>
      </c>
      <c r="I901" s="56">
        <f>+'INFO ENEL'!N889</f>
        <v>11</v>
      </c>
      <c r="J901" s="56" t="str">
        <f>+'INFO ENEL'!O889</f>
        <v>Poste</v>
      </c>
      <c r="K901" s="56" t="str">
        <f>+'INFO ENEL'!P889</f>
        <v>Concreto</v>
      </c>
      <c r="L901" s="56" t="str">
        <f>+'INFO ENEL'!Q889</f>
        <v>PPC40</v>
      </c>
      <c r="M901" s="55" t="str">
        <f>+IF(ISERROR(INDEX('Estructuras de Acero y Concreto'!$C$6:$C$577,MATCH(L901,'Estructuras de Acero y Concreto'!$D$6:$D$577,0)))=FALSE,INDEX('Estructuras de Acero y Concreto'!$C$6:$C$577,MATCH(L901,'Estructuras de Acero y Concreto'!$D$6:$D$577,0)),IF(ISERROR(INDEX('Estructuras de Madera'!$C$5:$C$122,MATCH(L901,'Estructuras de Madera'!$D$5:$D$122,0)))=FALSE,INDEX('Estructuras de Madera'!$C$5:$C$122,MATCH(L901,'Estructuras de Madera'!$D$5:$D$122,0)),INDEX(SICODI!$G$3:$G$2404,MATCH(L901,SICODI!$G$3:$G$2404,0))))</f>
        <v>PPC40</v>
      </c>
      <c r="N901" s="121" t="str">
        <f>+IF(ISERROR(VLOOKUP(M901,'Resumen de precios LLTT'!$C$17:$D$3071,2,FALSE))=FALSE,VLOOKUP(M901,'Resumen de precios LLTT'!$C$17:$D$3071,2,FALSE),VLOOKUP(M901,SICODI!$G$3:$J$2404,2,FALSE))</f>
        <v>POSTE DE CONCRETO ARMADO PARA A. P. 11/200/120/285</v>
      </c>
      <c r="O901" s="58">
        <f>+IF(ISERROR(VLOOKUP(M901,'Resumen de precios LLTT'!$C$17:$G$3071,5,FALSE))=FALSE,VLOOKUP(M901,'Resumen de precios LLTT'!$C$17:$G$3071,5,FALSE),VLOOKUP(M901,SICODI!$G$3:$J$2404,4,FALSE))</f>
        <v>206.03</v>
      </c>
      <c r="P901" s="16">
        <f t="shared" si="123"/>
        <v>0.77</v>
      </c>
      <c r="Q901" s="78">
        <f t="shared" si="124"/>
        <v>364.67310000000003</v>
      </c>
      <c r="R901" s="56">
        <v>0</v>
      </c>
      <c r="S901" s="16">
        <f t="shared" si="125"/>
        <v>7.2000000000000008E-2</v>
      </c>
      <c r="T901" s="79">
        <f t="shared" si="126"/>
        <v>2.1880386000000005</v>
      </c>
      <c r="U901" s="80">
        <f t="shared" si="127"/>
        <v>0.2</v>
      </c>
      <c r="V901" s="81">
        <f t="shared" si="128"/>
        <v>0.43760772000000014</v>
      </c>
      <c r="W901" s="79">
        <f t="shared" si="129"/>
        <v>0.14725336301388503</v>
      </c>
      <c r="X901" s="60">
        <f t="shared" si="130"/>
        <v>0.1</v>
      </c>
      <c r="Y901" s="56">
        <f>+'INFO ENEL'!R889</f>
        <v>4</v>
      </c>
      <c r="Z901" s="59">
        <f t="shared" si="131"/>
        <v>0.4</v>
      </c>
    </row>
    <row r="902" spans="1:26" s="90" customFormat="1" ht="15" customHeight="1" x14ac:dyDescent="0.25">
      <c r="A902" s="55">
        <f>+'INFO ENEL'!A890</f>
        <v>885</v>
      </c>
      <c r="B902" s="121" t="str">
        <f>+INDEX($B$8:$B$15,MATCH(L902,$L$8:$L$15,0))</f>
        <v>SICODI</v>
      </c>
      <c r="C902" s="56" t="str">
        <f>+'INFO ENEL'!B890</f>
        <v>Lima</v>
      </c>
      <c r="D902" s="56" t="str">
        <f>+'INFO ENEL'!D890</f>
        <v>Lima</v>
      </c>
      <c r="E902" s="56" t="str">
        <f>+'INFO ENEL'!D890</f>
        <v>Lima</v>
      </c>
      <c r="F902" s="50">
        <f>+'INFO ENEL'!E890</f>
        <v>0</v>
      </c>
      <c r="G902" s="56" t="str">
        <f>+'INFO ENEL'!L890</f>
        <v>BT</v>
      </c>
      <c r="H902" s="57">
        <f>+'INFO ENEL'!M890</f>
        <v>29.47</v>
      </c>
      <c r="I902" s="56">
        <f>+'INFO ENEL'!N890</f>
        <v>11</v>
      </c>
      <c r="J902" s="56" t="str">
        <f>+'INFO ENEL'!O890</f>
        <v>Poste</v>
      </c>
      <c r="K902" s="56" t="str">
        <f>+'INFO ENEL'!P890</f>
        <v>Concreto</v>
      </c>
      <c r="L902" s="56" t="str">
        <f>+'INFO ENEL'!Q890</f>
        <v>PPC40</v>
      </c>
      <c r="M902" s="55" t="str">
        <f>+IF(ISERROR(INDEX('Estructuras de Acero y Concreto'!$C$6:$C$577,MATCH(L902,'Estructuras de Acero y Concreto'!$D$6:$D$577,0)))=FALSE,INDEX('Estructuras de Acero y Concreto'!$C$6:$C$577,MATCH(L902,'Estructuras de Acero y Concreto'!$D$6:$D$577,0)),IF(ISERROR(INDEX('Estructuras de Madera'!$C$5:$C$122,MATCH(L902,'Estructuras de Madera'!$D$5:$D$122,0)))=FALSE,INDEX('Estructuras de Madera'!$C$5:$C$122,MATCH(L902,'Estructuras de Madera'!$D$5:$D$122,0)),INDEX(SICODI!$G$3:$G$2404,MATCH(L902,SICODI!$G$3:$G$2404,0))))</f>
        <v>PPC40</v>
      </c>
      <c r="N902" s="121" t="str">
        <f>+IF(ISERROR(VLOOKUP(M902,'Resumen de precios LLTT'!$C$17:$D$3071,2,FALSE))=FALSE,VLOOKUP(M902,'Resumen de precios LLTT'!$C$17:$D$3071,2,FALSE),VLOOKUP(M902,SICODI!$G$3:$J$2404,2,FALSE))</f>
        <v>POSTE DE CONCRETO ARMADO PARA A. P. 11/200/120/285</v>
      </c>
      <c r="O902" s="58">
        <f>+IF(ISERROR(VLOOKUP(M902,'Resumen de precios LLTT'!$C$17:$G$3071,5,FALSE))=FALSE,VLOOKUP(M902,'Resumen de precios LLTT'!$C$17:$G$3071,5,FALSE),VLOOKUP(M902,SICODI!$G$3:$J$2404,4,FALSE))</f>
        <v>206.03</v>
      </c>
      <c r="P902" s="16">
        <f t="shared" si="123"/>
        <v>0.77</v>
      </c>
      <c r="Q902" s="78">
        <f t="shared" si="124"/>
        <v>364.67310000000003</v>
      </c>
      <c r="R902" s="56">
        <v>0</v>
      </c>
      <c r="S902" s="16">
        <f t="shared" si="125"/>
        <v>7.2000000000000008E-2</v>
      </c>
      <c r="T902" s="79">
        <f t="shared" si="126"/>
        <v>2.1880386000000005</v>
      </c>
      <c r="U902" s="80">
        <f t="shared" si="127"/>
        <v>0.2</v>
      </c>
      <c r="V902" s="81">
        <f t="shared" si="128"/>
        <v>0.43760772000000014</v>
      </c>
      <c r="W902" s="79">
        <f t="shared" si="129"/>
        <v>0.14725336301388503</v>
      </c>
      <c r="X902" s="60">
        <f t="shared" si="130"/>
        <v>0.1</v>
      </c>
      <c r="Y902" s="56">
        <f>+'INFO ENEL'!R890</f>
        <v>4</v>
      </c>
      <c r="Z902" s="59">
        <f t="shared" si="131"/>
        <v>0.4</v>
      </c>
    </row>
    <row r="903" spans="1:26" s="90" customFormat="1" ht="15" customHeight="1" x14ac:dyDescent="0.25">
      <c r="A903" s="55">
        <f>+'INFO ENEL'!A891</f>
        <v>886</v>
      </c>
      <c r="B903" s="121" t="str">
        <f>+INDEX($B$8:$B$15,MATCH(L903,$L$8:$L$15,0))</f>
        <v>SICODI</v>
      </c>
      <c r="C903" s="56" t="str">
        <f>+'INFO ENEL'!B891</f>
        <v>Lima</v>
      </c>
      <c r="D903" s="56" t="str">
        <f>+'INFO ENEL'!D891</f>
        <v>Lima</v>
      </c>
      <c r="E903" s="56" t="str">
        <f>+'INFO ENEL'!D891</f>
        <v>Lima</v>
      </c>
      <c r="F903" s="50">
        <f>+'INFO ENEL'!E891</f>
        <v>0</v>
      </c>
      <c r="G903" s="56" t="str">
        <f>+'INFO ENEL'!L891</f>
        <v>BT</v>
      </c>
      <c r="H903" s="57">
        <f>+'INFO ENEL'!M891</f>
        <v>35.92</v>
      </c>
      <c r="I903" s="56">
        <f>+'INFO ENEL'!N891</f>
        <v>11</v>
      </c>
      <c r="J903" s="56" t="str">
        <f>+'INFO ENEL'!O891</f>
        <v>Poste</v>
      </c>
      <c r="K903" s="56" t="str">
        <f>+'INFO ENEL'!P891</f>
        <v>Concreto</v>
      </c>
      <c r="L903" s="56" t="str">
        <f>+'INFO ENEL'!Q891</f>
        <v>PPC40</v>
      </c>
      <c r="M903" s="55" t="str">
        <f>+IF(ISERROR(INDEX('Estructuras de Acero y Concreto'!$C$6:$C$577,MATCH(L903,'Estructuras de Acero y Concreto'!$D$6:$D$577,0)))=FALSE,INDEX('Estructuras de Acero y Concreto'!$C$6:$C$577,MATCH(L903,'Estructuras de Acero y Concreto'!$D$6:$D$577,0)),IF(ISERROR(INDEX('Estructuras de Madera'!$C$5:$C$122,MATCH(L903,'Estructuras de Madera'!$D$5:$D$122,0)))=FALSE,INDEX('Estructuras de Madera'!$C$5:$C$122,MATCH(L903,'Estructuras de Madera'!$D$5:$D$122,0)),INDEX(SICODI!$G$3:$G$2404,MATCH(L903,SICODI!$G$3:$G$2404,0))))</f>
        <v>PPC40</v>
      </c>
      <c r="N903" s="121" t="str">
        <f>+IF(ISERROR(VLOOKUP(M903,'Resumen de precios LLTT'!$C$17:$D$3071,2,FALSE))=FALSE,VLOOKUP(M903,'Resumen de precios LLTT'!$C$17:$D$3071,2,FALSE),VLOOKUP(M903,SICODI!$G$3:$J$2404,2,FALSE))</f>
        <v>POSTE DE CONCRETO ARMADO PARA A. P. 11/200/120/285</v>
      </c>
      <c r="O903" s="58">
        <f>+IF(ISERROR(VLOOKUP(M903,'Resumen de precios LLTT'!$C$17:$G$3071,5,FALSE))=FALSE,VLOOKUP(M903,'Resumen de precios LLTT'!$C$17:$G$3071,5,FALSE),VLOOKUP(M903,SICODI!$G$3:$J$2404,4,FALSE))</f>
        <v>206.03</v>
      </c>
      <c r="P903" s="16">
        <f t="shared" si="123"/>
        <v>0.77</v>
      </c>
      <c r="Q903" s="78">
        <f t="shared" si="124"/>
        <v>364.67310000000003</v>
      </c>
      <c r="R903" s="56">
        <v>0</v>
      </c>
      <c r="S903" s="16">
        <f t="shared" si="125"/>
        <v>7.2000000000000008E-2</v>
      </c>
      <c r="T903" s="79">
        <f t="shared" si="126"/>
        <v>2.1880386000000005</v>
      </c>
      <c r="U903" s="80">
        <f t="shared" si="127"/>
        <v>0.2</v>
      </c>
      <c r="V903" s="81">
        <f t="shared" si="128"/>
        <v>0.43760772000000014</v>
      </c>
      <c r="W903" s="79">
        <f t="shared" si="129"/>
        <v>0.14725336301388503</v>
      </c>
      <c r="X903" s="60">
        <f t="shared" si="130"/>
        <v>0.1</v>
      </c>
      <c r="Y903" s="56">
        <f>+'INFO ENEL'!R891</f>
        <v>4</v>
      </c>
      <c r="Z903" s="59">
        <f t="shared" si="131"/>
        <v>0.4</v>
      </c>
    </row>
    <row r="904" spans="1:26" s="90" customFormat="1" ht="15" customHeight="1" x14ac:dyDescent="0.25">
      <c r="A904" s="55">
        <f>+'INFO ENEL'!A892</f>
        <v>887</v>
      </c>
      <c r="B904" s="121" t="str">
        <f>+INDEX($B$8:$B$15,MATCH(L904,$L$8:$L$15,0))</f>
        <v>SICODI</v>
      </c>
      <c r="C904" s="56" t="str">
        <f>+'INFO ENEL'!B892</f>
        <v>Lima</v>
      </c>
      <c r="D904" s="56" t="str">
        <f>+'INFO ENEL'!D892</f>
        <v>Lima</v>
      </c>
      <c r="E904" s="56" t="str">
        <f>+'INFO ENEL'!D892</f>
        <v>Lima</v>
      </c>
      <c r="F904" s="50">
        <f>+'INFO ENEL'!E892</f>
        <v>0</v>
      </c>
      <c r="G904" s="56" t="str">
        <f>+'INFO ENEL'!L892</f>
        <v>BT</v>
      </c>
      <c r="H904" s="57">
        <f>+'INFO ENEL'!M892</f>
        <v>36.64</v>
      </c>
      <c r="I904" s="56">
        <f>+'INFO ENEL'!N892</f>
        <v>11</v>
      </c>
      <c r="J904" s="56" t="str">
        <f>+'INFO ENEL'!O892</f>
        <v>Poste</v>
      </c>
      <c r="K904" s="56" t="str">
        <f>+'INFO ENEL'!P892</f>
        <v>Concreto</v>
      </c>
      <c r="L904" s="56" t="str">
        <f>+'INFO ENEL'!Q892</f>
        <v>PPC40</v>
      </c>
      <c r="M904" s="55" t="str">
        <f>+IF(ISERROR(INDEX('Estructuras de Acero y Concreto'!$C$6:$C$577,MATCH(L904,'Estructuras de Acero y Concreto'!$D$6:$D$577,0)))=FALSE,INDEX('Estructuras de Acero y Concreto'!$C$6:$C$577,MATCH(L904,'Estructuras de Acero y Concreto'!$D$6:$D$577,0)),IF(ISERROR(INDEX('Estructuras de Madera'!$C$5:$C$122,MATCH(L904,'Estructuras de Madera'!$D$5:$D$122,0)))=FALSE,INDEX('Estructuras de Madera'!$C$5:$C$122,MATCH(L904,'Estructuras de Madera'!$D$5:$D$122,0)),INDEX(SICODI!$G$3:$G$2404,MATCH(L904,SICODI!$G$3:$G$2404,0))))</f>
        <v>PPC40</v>
      </c>
      <c r="N904" s="121" t="str">
        <f>+IF(ISERROR(VLOOKUP(M904,'Resumen de precios LLTT'!$C$17:$D$3071,2,FALSE))=FALSE,VLOOKUP(M904,'Resumen de precios LLTT'!$C$17:$D$3071,2,FALSE),VLOOKUP(M904,SICODI!$G$3:$J$2404,2,FALSE))</f>
        <v>POSTE DE CONCRETO ARMADO PARA A. P. 11/200/120/285</v>
      </c>
      <c r="O904" s="58">
        <f>+IF(ISERROR(VLOOKUP(M904,'Resumen de precios LLTT'!$C$17:$G$3071,5,FALSE))=FALSE,VLOOKUP(M904,'Resumen de precios LLTT'!$C$17:$G$3071,5,FALSE),VLOOKUP(M904,SICODI!$G$3:$J$2404,4,FALSE))</f>
        <v>206.03</v>
      </c>
      <c r="P904" s="16">
        <f t="shared" si="123"/>
        <v>0.77</v>
      </c>
      <c r="Q904" s="78">
        <f t="shared" si="124"/>
        <v>364.67310000000003</v>
      </c>
      <c r="R904" s="56">
        <v>0</v>
      </c>
      <c r="S904" s="16">
        <f t="shared" si="125"/>
        <v>7.2000000000000008E-2</v>
      </c>
      <c r="T904" s="79">
        <f t="shared" si="126"/>
        <v>2.1880386000000005</v>
      </c>
      <c r="U904" s="80">
        <f t="shared" si="127"/>
        <v>0.2</v>
      </c>
      <c r="V904" s="81">
        <f t="shared" si="128"/>
        <v>0.43760772000000014</v>
      </c>
      <c r="W904" s="79">
        <f t="shared" si="129"/>
        <v>0.14725336301388503</v>
      </c>
      <c r="X904" s="60">
        <f t="shared" si="130"/>
        <v>0.1</v>
      </c>
      <c r="Y904" s="56">
        <f>+'INFO ENEL'!R892</f>
        <v>4</v>
      </c>
      <c r="Z904" s="59">
        <f t="shared" si="131"/>
        <v>0.4</v>
      </c>
    </row>
    <row r="905" spans="1:26" s="90" customFormat="1" ht="15" customHeight="1" x14ac:dyDescent="0.25">
      <c r="A905" s="55">
        <f>+'INFO ENEL'!A893</f>
        <v>888</v>
      </c>
      <c r="B905" s="121" t="str">
        <f>+INDEX($B$8:$B$15,MATCH(L905,$L$8:$L$15,0))</f>
        <v>SICODI</v>
      </c>
      <c r="C905" s="56" t="str">
        <f>+'INFO ENEL'!B893</f>
        <v>Lima</v>
      </c>
      <c r="D905" s="56" t="str">
        <f>+'INFO ENEL'!D893</f>
        <v>Lima</v>
      </c>
      <c r="E905" s="56" t="str">
        <f>+'INFO ENEL'!D893</f>
        <v>Lima</v>
      </c>
      <c r="F905" s="50">
        <f>+'INFO ENEL'!E893</f>
        <v>0</v>
      </c>
      <c r="G905" s="56" t="str">
        <f>+'INFO ENEL'!L893</f>
        <v>BT</v>
      </c>
      <c r="H905" s="57">
        <f>+'INFO ENEL'!M893</f>
        <v>27.92</v>
      </c>
      <c r="I905" s="56">
        <f>+'INFO ENEL'!N893</f>
        <v>11</v>
      </c>
      <c r="J905" s="56" t="str">
        <f>+'INFO ENEL'!O893</f>
        <v>Poste</v>
      </c>
      <c r="K905" s="56" t="str">
        <f>+'INFO ENEL'!P893</f>
        <v>Concreto</v>
      </c>
      <c r="L905" s="56" t="str">
        <f>+'INFO ENEL'!Q893</f>
        <v>PPC40</v>
      </c>
      <c r="M905" s="55" t="str">
        <f>+IF(ISERROR(INDEX('Estructuras de Acero y Concreto'!$C$6:$C$577,MATCH(L905,'Estructuras de Acero y Concreto'!$D$6:$D$577,0)))=FALSE,INDEX('Estructuras de Acero y Concreto'!$C$6:$C$577,MATCH(L905,'Estructuras de Acero y Concreto'!$D$6:$D$577,0)),IF(ISERROR(INDEX('Estructuras de Madera'!$C$5:$C$122,MATCH(L905,'Estructuras de Madera'!$D$5:$D$122,0)))=FALSE,INDEX('Estructuras de Madera'!$C$5:$C$122,MATCH(L905,'Estructuras de Madera'!$D$5:$D$122,0)),INDEX(SICODI!$G$3:$G$2404,MATCH(L905,SICODI!$G$3:$G$2404,0))))</f>
        <v>PPC40</v>
      </c>
      <c r="N905" s="121" t="str">
        <f>+IF(ISERROR(VLOOKUP(M905,'Resumen de precios LLTT'!$C$17:$D$3071,2,FALSE))=FALSE,VLOOKUP(M905,'Resumen de precios LLTT'!$C$17:$D$3071,2,FALSE),VLOOKUP(M905,SICODI!$G$3:$J$2404,2,FALSE))</f>
        <v>POSTE DE CONCRETO ARMADO PARA A. P. 11/200/120/285</v>
      </c>
      <c r="O905" s="58">
        <f>+IF(ISERROR(VLOOKUP(M905,'Resumen de precios LLTT'!$C$17:$G$3071,5,FALSE))=FALSE,VLOOKUP(M905,'Resumen de precios LLTT'!$C$17:$G$3071,5,FALSE),VLOOKUP(M905,SICODI!$G$3:$J$2404,4,FALSE))</f>
        <v>206.03</v>
      </c>
      <c r="P905" s="16">
        <f t="shared" ref="P905:P968" si="132">IF(G905="BT", $P$2, $P$3)</f>
        <v>0.77</v>
      </c>
      <c r="Q905" s="78">
        <f t="shared" ref="Q905:Q968" si="133">O905*(P905+1)</f>
        <v>364.67310000000003</v>
      </c>
      <c r="R905" s="56">
        <v>0</v>
      </c>
      <c r="S905" s="16">
        <f t="shared" ref="S905:S968" si="134">IF(G905="BT", ($S$2), ($S$3))</f>
        <v>7.2000000000000008E-2</v>
      </c>
      <c r="T905" s="79">
        <f t="shared" ref="T905:T968" si="135">(Q905*S905)/12</f>
        <v>2.1880386000000005</v>
      </c>
      <c r="U905" s="80">
        <f t="shared" ref="U905:U968" si="136">IF(G905="BT", ($U$2), ($U$3))</f>
        <v>0.2</v>
      </c>
      <c r="V905" s="81">
        <f t="shared" ref="V905:V968" si="137">T905*U905</f>
        <v>0.43760772000000014</v>
      </c>
      <c r="W905" s="79">
        <f t="shared" ref="W905:W968" si="138">(V905*(1/3)*(1+$Y$2))+R905</f>
        <v>0.14725336301388503</v>
      </c>
      <c r="X905" s="60">
        <f t="shared" si="130"/>
        <v>0.1</v>
      </c>
      <c r="Y905" s="56">
        <f>+'INFO ENEL'!R893</f>
        <v>4</v>
      </c>
      <c r="Z905" s="59">
        <f t="shared" si="131"/>
        <v>0.4</v>
      </c>
    </row>
    <row r="906" spans="1:26" s="90" customFormat="1" ht="15" customHeight="1" x14ac:dyDescent="0.25">
      <c r="A906" s="55">
        <f>+'INFO ENEL'!A894</f>
        <v>889</v>
      </c>
      <c r="B906" s="121" t="str">
        <f>+INDEX($B$8:$B$15,MATCH(L906,$L$8:$L$15,0))</f>
        <v>SICODI</v>
      </c>
      <c r="C906" s="56" t="str">
        <f>+'INFO ENEL'!B894</f>
        <v>Lima</v>
      </c>
      <c r="D906" s="56" t="str">
        <f>+'INFO ENEL'!D894</f>
        <v>Lima</v>
      </c>
      <c r="E906" s="56" t="str">
        <f>+'INFO ENEL'!D894</f>
        <v>Lima</v>
      </c>
      <c r="F906" s="50">
        <f>+'INFO ENEL'!E894</f>
        <v>0</v>
      </c>
      <c r="G906" s="56" t="str">
        <f>+'INFO ENEL'!L894</f>
        <v>BT</v>
      </c>
      <c r="H906" s="57">
        <f>+'INFO ENEL'!M894</f>
        <v>29.06</v>
      </c>
      <c r="I906" s="56">
        <f>+'INFO ENEL'!N894</f>
        <v>11</v>
      </c>
      <c r="J906" s="56" t="str">
        <f>+'INFO ENEL'!O894</f>
        <v>Poste</v>
      </c>
      <c r="K906" s="56" t="str">
        <f>+'INFO ENEL'!P894</f>
        <v>Concreto</v>
      </c>
      <c r="L906" s="56" t="str">
        <f>+'INFO ENEL'!Q894</f>
        <v>PPC40</v>
      </c>
      <c r="M906" s="55" t="str">
        <f>+IF(ISERROR(INDEX('Estructuras de Acero y Concreto'!$C$6:$C$577,MATCH(L906,'Estructuras de Acero y Concreto'!$D$6:$D$577,0)))=FALSE,INDEX('Estructuras de Acero y Concreto'!$C$6:$C$577,MATCH(L906,'Estructuras de Acero y Concreto'!$D$6:$D$577,0)),IF(ISERROR(INDEX('Estructuras de Madera'!$C$5:$C$122,MATCH(L906,'Estructuras de Madera'!$D$5:$D$122,0)))=FALSE,INDEX('Estructuras de Madera'!$C$5:$C$122,MATCH(L906,'Estructuras de Madera'!$D$5:$D$122,0)),INDEX(SICODI!$G$3:$G$2404,MATCH(L906,SICODI!$G$3:$G$2404,0))))</f>
        <v>PPC40</v>
      </c>
      <c r="N906" s="121" t="str">
        <f>+IF(ISERROR(VLOOKUP(M906,'Resumen de precios LLTT'!$C$17:$D$3071,2,FALSE))=FALSE,VLOOKUP(M906,'Resumen de precios LLTT'!$C$17:$D$3071,2,FALSE),VLOOKUP(M906,SICODI!$G$3:$J$2404,2,FALSE))</f>
        <v>POSTE DE CONCRETO ARMADO PARA A. P. 11/200/120/285</v>
      </c>
      <c r="O906" s="58">
        <f>+IF(ISERROR(VLOOKUP(M906,'Resumen de precios LLTT'!$C$17:$G$3071,5,FALSE))=FALSE,VLOOKUP(M906,'Resumen de precios LLTT'!$C$17:$G$3071,5,FALSE),VLOOKUP(M906,SICODI!$G$3:$J$2404,4,FALSE))</f>
        <v>206.03</v>
      </c>
      <c r="P906" s="16">
        <f t="shared" si="132"/>
        <v>0.77</v>
      </c>
      <c r="Q906" s="78">
        <f t="shared" si="133"/>
        <v>364.67310000000003</v>
      </c>
      <c r="R906" s="56">
        <v>0</v>
      </c>
      <c r="S906" s="16">
        <f t="shared" si="134"/>
        <v>7.2000000000000008E-2</v>
      </c>
      <c r="T906" s="79">
        <f t="shared" si="135"/>
        <v>2.1880386000000005</v>
      </c>
      <c r="U906" s="80">
        <f t="shared" si="136"/>
        <v>0.2</v>
      </c>
      <c r="V906" s="81">
        <f t="shared" si="137"/>
        <v>0.43760772000000014</v>
      </c>
      <c r="W906" s="79">
        <f t="shared" si="138"/>
        <v>0.14725336301388503</v>
      </c>
      <c r="X906" s="60">
        <f t="shared" si="130"/>
        <v>0.1</v>
      </c>
      <c r="Y906" s="56">
        <f>+'INFO ENEL'!R894</f>
        <v>4</v>
      </c>
      <c r="Z906" s="59">
        <f t="shared" si="131"/>
        <v>0.4</v>
      </c>
    </row>
    <row r="907" spans="1:26" s="90" customFormat="1" ht="15" customHeight="1" x14ac:dyDescent="0.25">
      <c r="A907" s="55">
        <f>+'INFO ENEL'!A895</f>
        <v>890</v>
      </c>
      <c r="B907" s="121" t="str">
        <f>+INDEX($B$8:$B$15,MATCH(L907,$L$8:$L$15,0))</f>
        <v>SICODI</v>
      </c>
      <c r="C907" s="56" t="str">
        <f>+'INFO ENEL'!B895</f>
        <v>Lima</v>
      </c>
      <c r="D907" s="56" t="str">
        <f>+'INFO ENEL'!D895</f>
        <v>Lima</v>
      </c>
      <c r="E907" s="56" t="str">
        <f>+'INFO ENEL'!D895</f>
        <v>Lima</v>
      </c>
      <c r="F907" s="50">
        <f>+'INFO ENEL'!E895</f>
        <v>0</v>
      </c>
      <c r="G907" s="56" t="str">
        <f>+'INFO ENEL'!L895</f>
        <v>BT</v>
      </c>
      <c r="H907" s="57">
        <f>+'INFO ENEL'!M895</f>
        <v>30.34</v>
      </c>
      <c r="I907" s="56">
        <f>+'INFO ENEL'!N895</f>
        <v>11</v>
      </c>
      <c r="J907" s="56" t="str">
        <f>+'INFO ENEL'!O895</f>
        <v>Poste</v>
      </c>
      <c r="K907" s="56" t="str">
        <f>+'INFO ENEL'!P895</f>
        <v>Concreto</v>
      </c>
      <c r="L907" s="56" t="str">
        <f>+'INFO ENEL'!Q895</f>
        <v>PPC40</v>
      </c>
      <c r="M907" s="55" t="str">
        <f>+IF(ISERROR(INDEX('Estructuras de Acero y Concreto'!$C$6:$C$577,MATCH(L907,'Estructuras de Acero y Concreto'!$D$6:$D$577,0)))=FALSE,INDEX('Estructuras de Acero y Concreto'!$C$6:$C$577,MATCH(L907,'Estructuras de Acero y Concreto'!$D$6:$D$577,0)),IF(ISERROR(INDEX('Estructuras de Madera'!$C$5:$C$122,MATCH(L907,'Estructuras de Madera'!$D$5:$D$122,0)))=FALSE,INDEX('Estructuras de Madera'!$C$5:$C$122,MATCH(L907,'Estructuras de Madera'!$D$5:$D$122,0)),INDEX(SICODI!$G$3:$G$2404,MATCH(L907,SICODI!$G$3:$G$2404,0))))</f>
        <v>PPC40</v>
      </c>
      <c r="N907" s="121" t="str">
        <f>+IF(ISERROR(VLOOKUP(M907,'Resumen de precios LLTT'!$C$17:$D$3071,2,FALSE))=FALSE,VLOOKUP(M907,'Resumen de precios LLTT'!$C$17:$D$3071,2,FALSE),VLOOKUP(M907,SICODI!$G$3:$J$2404,2,FALSE))</f>
        <v>POSTE DE CONCRETO ARMADO PARA A. P. 11/200/120/285</v>
      </c>
      <c r="O907" s="58">
        <f>+IF(ISERROR(VLOOKUP(M907,'Resumen de precios LLTT'!$C$17:$G$3071,5,FALSE))=FALSE,VLOOKUP(M907,'Resumen de precios LLTT'!$C$17:$G$3071,5,FALSE),VLOOKUP(M907,SICODI!$G$3:$J$2404,4,FALSE))</f>
        <v>206.03</v>
      </c>
      <c r="P907" s="16">
        <f t="shared" si="132"/>
        <v>0.77</v>
      </c>
      <c r="Q907" s="78">
        <f t="shared" si="133"/>
        <v>364.67310000000003</v>
      </c>
      <c r="R907" s="56">
        <v>0</v>
      </c>
      <c r="S907" s="16">
        <f t="shared" si="134"/>
        <v>7.2000000000000008E-2</v>
      </c>
      <c r="T907" s="79">
        <f t="shared" si="135"/>
        <v>2.1880386000000005</v>
      </c>
      <c r="U907" s="80">
        <f t="shared" si="136"/>
        <v>0.2</v>
      </c>
      <c r="V907" s="81">
        <f t="shared" si="137"/>
        <v>0.43760772000000014</v>
      </c>
      <c r="W907" s="79">
        <f t="shared" si="138"/>
        <v>0.14725336301388503</v>
      </c>
      <c r="X907" s="60">
        <f t="shared" si="130"/>
        <v>0.1</v>
      </c>
      <c r="Y907" s="56">
        <f>+'INFO ENEL'!R895</f>
        <v>4</v>
      </c>
      <c r="Z907" s="59">
        <f t="shared" si="131"/>
        <v>0.4</v>
      </c>
    </row>
    <row r="908" spans="1:26" s="90" customFormat="1" ht="15" customHeight="1" x14ac:dyDescent="0.25">
      <c r="A908" s="55">
        <f>+'INFO ENEL'!A896</f>
        <v>891</v>
      </c>
      <c r="B908" s="121" t="str">
        <f>+INDEX($B$8:$B$15,MATCH(L908,$L$8:$L$15,0))</f>
        <v>SICODI</v>
      </c>
      <c r="C908" s="56" t="str">
        <f>+'INFO ENEL'!B896</f>
        <v>Lima</v>
      </c>
      <c r="D908" s="56" t="str">
        <f>+'INFO ENEL'!D896</f>
        <v>Lima</v>
      </c>
      <c r="E908" s="56" t="str">
        <f>+'INFO ENEL'!D896</f>
        <v>Lima</v>
      </c>
      <c r="F908" s="50">
        <f>+'INFO ENEL'!E896</f>
        <v>0</v>
      </c>
      <c r="G908" s="56" t="str">
        <f>+'INFO ENEL'!L896</f>
        <v>BT</v>
      </c>
      <c r="H908" s="57">
        <f>+'INFO ENEL'!M896</f>
        <v>23.21</v>
      </c>
      <c r="I908" s="56">
        <f>+'INFO ENEL'!N896</f>
        <v>11</v>
      </c>
      <c r="J908" s="56" t="str">
        <f>+'INFO ENEL'!O896</f>
        <v>Poste</v>
      </c>
      <c r="K908" s="56" t="str">
        <f>+'INFO ENEL'!P896</f>
        <v>Concreto</v>
      </c>
      <c r="L908" s="56" t="str">
        <f>+'INFO ENEL'!Q896</f>
        <v>PPC40</v>
      </c>
      <c r="M908" s="55" t="str">
        <f>+IF(ISERROR(INDEX('Estructuras de Acero y Concreto'!$C$6:$C$577,MATCH(L908,'Estructuras de Acero y Concreto'!$D$6:$D$577,0)))=FALSE,INDEX('Estructuras de Acero y Concreto'!$C$6:$C$577,MATCH(L908,'Estructuras de Acero y Concreto'!$D$6:$D$577,0)),IF(ISERROR(INDEX('Estructuras de Madera'!$C$5:$C$122,MATCH(L908,'Estructuras de Madera'!$D$5:$D$122,0)))=FALSE,INDEX('Estructuras de Madera'!$C$5:$C$122,MATCH(L908,'Estructuras de Madera'!$D$5:$D$122,0)),INDEX(SICODI!$G$3:$G$2404,MATCH(L908,SICODI!$G$3:$G$2404,0))))</f>
        <v>PPC40</v>
      </c>
      <c r="N908" s="121" t="str">
        <f>+IF(ISERROR(VLOOKUP(M908,'Resumen de precios LLTT'!$C$17:$D$3071,2,FALSE))=FALSE,VLOOKUP(M908,'Resumen de precios LLTT'!$C$17:$D$3071,2,FALSE),VLOOKUP(M908,SICODI!$G$3:$J$2404,2,FALSE))</f>
        <v>POSTE DE CONCRETO ARMADO PARA A. P. 11/200/120/285</v>
      </c>
      <c r="O908" s="58">
        <f>+IF(ISERROR(VLOOKUP(M908,'Resumen de precios LLTT'!$C$17:$G$3071,5,FALSE))=FALSE,VLOOKUP(M908,'Resumen de precios LLTT'!$C$17:$G$3071,5,FALSE),VLOOKUP(M908,SICODI!$G$3:$J$2404,4,FALSE))</f>
        <v>206.03</v>
      </c>
      <c r="P908" s="16">
        <f t="shared" si="132"/>
        <v>0.77</v>
      </c>
      <c r="Q908" s="78">
        <f t="shared" si="133"/>
        <v>364.67310000000003</v>
      </c>
      <c r="R908" s="56">
        <v>0</v>
      </c>
      <c r="S908" s="16">
        <f t="shared" si="134"/>
        <v>7.2000000000000008E-2</v>
      </c>
      <c r="T908" s="79">
        <f t="shared" si="135"/>
        <v>2.1880386000000005</v>
      </c>
      <c r="U908" s="80">
        <f t="shared" si="136"/>
        <v>0.2</v>
      </c>
      <c r="V908" s="81">
        <f t="shared" si="137"/>
        <v>0.43760772000000014</v>
      </c>
      <c r="W908" s="79">
        <f t="shared" si="138"/>
        <v>0.14725336301388503</v>
      </c>
      <c r="X908" s="60">
        <f t="shared" si="130"/>
        <v>0.1</v>
      </c>
      <c r="Y908" s="56">
        <f>+'INFO ENEL'!R896</f>
        <v>4</v>
      </c>
      <c r="Z908" s="59">
        <f t="shared" si="131"/>
        <v>0.4</v>
      </c>
    </row>
    <row r="909" spans="1:26" s="90" customFormat="1" ht="15" customHeight="1" x14ac:dyDescent="0.25">
      <c r="A909" s="55">
        <f>+'INFO ENEL'!A897</f>
        <v>892</v>
      </c>
      <c r="B909" s="121" t="str">
        <f>+INDEX($B$8:$B$15,MATCH(L909,$L$8:$L$15,0))</f>
        <v>SICODI</v>
      </c>
      <c r="C909" s="56" t="str">
        <f>+'INFO ENEL'!B897</f>
        <v>Lima</v>
      </c>
      <c r="D909" s="56" t="str">
        <f>+'INFO ENEL'!D897</f>
        <v>Lima</v>
      </c>
      <c r="E909" s="56" t="str">
        <f>+'INFO ENEL'!D897</f>
        <v>Lima</v>
      </c>
      <c r="F909" s="50">
        <f>+'INFO ENEL'!E897</f>
        <v>0</v>
      </c>
      <c r="G909" s="56" t="str">
        <f>+'INFO ENEL'!L897</f>
        <v>BT</v>
      </c>
      <c r="H909" s="57">
        <f>+'INFO ENEL'!M897</f>
        <v>19.73</v>
      </c>
      <c r="I909" s="56">
        <f>+'INFO ENEL'!N897</f>
        <v>11</v>
      </c>
      <c r="J909" s="56" t="str">
        <f>+'INFO ENEL'!O897</f>
        <v>Poste</v>
      </c>
      <c r="K909" s="56" t="str">
        <f>+'INFO ENEL'!P897</f>
        <v>Concreto</v>
      </c>
      <c r="L909" s="56" t="str">
        <f>+'INFO ENEL'!Q897</f>
        <v>PPC40</v>
      </c>
      <c r="M909" s="55" t="str">
        <f>+IF(ISERROR(INDEX('Estructuras de Acero y Concreto'!$C$6:$C$577,MATCH(L909,'Estructuras de Acero y Concreto'!$D$6:$D$577,0)))=FALSE,INDEX('Estructuras de Acero y Concreto'!$C$6:$C$577,MATCH(L909,'Estructuras de Acero y Concreto'!$D$6:$D$577,0)),IF(ISERROR(INDEX('Estructuras de Madera'!$C$5:$C$122,MATCH(L909,'Estructuras de Madera'!$D$5:$D$122,0)))=FALSE,INDEX('Estructuras de Madera'!$C$5:$C$122,MATCH(L909,'Estructuras de Madera'!$D$5:$D$122,0)),INDEX(SICODI!$G$3:$G$2404,MATCH(L909,SICODI!$G$3:$G$2404,0))))</f>
        <v>PPC40</v>
      </c>
      <c r="N909" s="121" t="str">
        <f>+IF(ISERROR(VLOOKUP(M909,'Resumen de precios LLTT'!$C$17:$D$3071,2,FALSE))=FALSE,VLOOKUP(M909,'Resumen de precios LLTT'!$C$17:$D$3071,2,FALSE),VLOOKUP(M909,SICODI!$G$3:$J$2404,2,FALSE))</f>
        <v>POSTE DE CONCRETO ARMADO PARA A. P. 11/200/120/285</v>
      </c>
      <c r="O909" s="58">
        <f>+IF(ISERROR(VLOOKUP(M909,'Resumen de precios LLTT'!$C$17:$G$3071,5,FALSE))=FALSE,VLOOKUP(M909,'Resumen de precios LLTT'!$C$17:$G$3071,5,FALSE),VLOOKUP(M909,SICODI!$G$3:$J$2404,4,FALSE))</f>
        <v>206.03</v>
      </c>
      <c r="P909" s="16">
        <f t="shared" si="132"/>
        <v>0.77</v>
      </c>
      <c r="Q909" s="78">
        <f t="shared" si="133"/>
        <v>364.67310000000003</v>
      </c>
      <c r="R909" s="56">
        <v>0</v>
      </c>
      <c r="S909" s="16">
        <f t="shared" si="134"/>
        <v>7.2000000000000008E-2</v>
      </c>
      <c r="T909" s="79">
        <f t="shared" si="135"/>
        <v>2.1880386000000005</v>
      </c>
      <c r="U909" s="80">
        <f t="shared" si="136"/>
        <v>0.2</v>
      </c>
      <c r="V909" s="81">
        <f t="shared" si="137"/>
        <v>0.43760772000000014</v>
      </c>
      <c r="W909" s="79">
        <f t="shared" si="138"/>
        <v>0.14725336301388503</v>
      </c>
      <c r="X909" s="60">
        <f t="shared" si="130"/>
        <v>0.1</v>
      </c>
      <c r="Y909" s="56">
        <f>+'INFO ENEL'!R897</f>
        <v>4</v>
      </c>
      <c r="Z909" s="59">
        <f t="shared" si="131"/>
        <v>0.4</v>
      </c>
    </row>
    <row r="910" spans="1:26" s="90" customFormat="1" ht="15" customHeight="1" x14ac:dyDescent="0.25">
      <c r="A910" s="55">
        <f>+'INFO ENEL'!A898</f>
        <v>893</v>
      </c>
      <c r="B910" s="121" t="str">
        <f>+INDEX($B$8:$B$15,MATCH(L910,$L$8:$L$15,0))</f>
        <v>SICODI</v>
      </c>
      <c r="C910" s="56" t="str">
        <f>+'INFO ENEL'!B898</f>
        <v>Lima</v>
      </c>
      <c r="D910" s="56" t="str">
        <f>+'INFO ENEL'!D898</f>
        <v>Lima</v>
      </c>
      <c r="E910" s="56" t="str">
        <f>+'INFO ENEL'!D898</f>
        <v>Lima</v>
      </c>
      <c r="F910" s="50">
        <f>+'INFO ENEL'!E898</f>
        <v>0</v>
      </c>
      <c r="G910" s="56" t="str">
        <f>+'INFO ENEL'!L898</f>
        <v>BT</v>
      </c>
      <c r="H910" s="57">
        <f>+'INFO ENEL'!M898</f>
        <v>36.6</v>
      </c>
      <c r="I910" s="56">
        <f>+'INFO ENEL'!N898</f>
        <v>11</v>
      </c>
      <c r="J910" s="56" t="str">
        <f>+'INFO ENEL'!O898</f>
        <v>Poste</v>
      </c>
      <c r="K910" s="56" t="str">
        <f>+'INFO ENEL'!P898</f>
        <v>Concreto</v>
      </c>
      <c r="L910" s="56" t="str">
        <f>+'INFO ENEL'!Q898</f>
        <v>PPC40</v>
      </c>
      <c r="M910" s="55" t="str">
        <f>+IF(ISERROR(INDEX('Estructuras de Acero y Concreto'!$C$6:$C$577,MATCH(L910,'Estructuras de Acero y Concreto'!$D$6:$D$577,0)))=FALSE,INDEX('Estructuras de Acero y Concreto'!$C$6:$C$577,MATCH(L910,'Estructuras de Acero y Concreto'!$D$6:$D$577,0)),IF(ISERROR(INDEX('Estructuras de Madera'!$C$5:$C$122,MATCH(L910,'Estructuras de Madera'!$D$5:$D$122,0)))=FALSE,INDEX('Estructuras de Madera'!$C$5:$C$122,MATCH(L910,'Estructuras de Madera'!$D$5:$D$122,0)),INDEX(SICODI!$G$3:$G$2404,MATCH(L910,SICODI!$G$3:$G$2404,0))))</f>
        <v>PPC40</v>
      </c>
      <c r="N910" s="121" t="str">
        <f>+IF(ISERROR(VLOOKUP(M910,'Resumen de precios LLTT'!$C$17:$D$3071,2,FALSE))=FALSE,VLOOKUP(M910,'Resumen de precios LLTT'!$C$17:$D$3071,2,FALSE),VLOOKUP(M910,SICODI!$G$3:$J$2404,2,FALSE))</f>
        <v>POSTE DE CONCRETO ARMADO PARA A. P. 11/200/120/285</v>
      </c>
      <c r="O910" s="58">
        <f>+IF(ISERROR(VLOOKUP(M910,'Resumen de precios LLTT'!$C$17:$G$3071,5,FALSE))=FALSE,VLOOKUP(M910,'Resumen de precios LLTT'!$C$17:$G$3071,5,FALSE),VLOOKUP(M910,SICODI!$G$3:$J$2404,4,FALSE))</f>
        <v>206.03</v>
      </c>
      <c r="P910" s="16">
        <f t="shared" si="132"/>
        <v>0.77</v>
      </c>
      <c r="Q910" s="78">
        <f t="shared" si="133"/>
        <v>364.67310000000003</v>
      </c>
      <c r="R910" s="56">
        <v>0</v>
      </c>
      <c r="S910" s="16">
        <f t="shared" si="134"/>
        <v>7.2000000000000008E-2</v>
      </c>
      <c r="T910" s="79">
        <f t="shared" si="135"/>
        <v>2.1880386000000005</v>
      </c>
      <c r="U910" s="80">
        <f t="shared" si="136"/>
        <v>0.2</v>
      </c>
      <c r="V910" s="81">
        <f t="shared" si="137"/>
        <v>0.43760772000000014</v>
      </c>
      <c r="W910" s="79">
        <f t="shared" si="138"/>
        <v>0.14725336301388503</v>
      </c>
      <c r="X910" s="60">
        <f t="shared" si="130"/>
        <v>0.1</v>
      </c>
      <c r="Y910" s="56">
        <f>+'INFO ENEL'!R898</f>
        <v>4</v>
      </c>
      <c r="Z910" s="59">
        <f t="shared" si="131"/>
        <v>0.4</v>
      </c>
    </row>
    <row r="911" spans="1:26" s="90" customFormat="1" ht="15" customHeight="1" x14ac:dyDescent="0.25">
      <c r="A911" s="55">
        <f>+'INFO ENEL'!A899</f>
        <v>894</v>
      </c>
      <c r="B911" s="121" t="str">
        <f>+INDEX($B$8:$B$15,MATCH(L911,$L$8:$L$15,0))</f>
        <v>SICODI</v>
      </c>
      <c r="C911" s="56" t="str">
        <f>+'INFO ENEL'!B899</f>
        <v>Lima</v>
      </c>
      <c r="D911" s="56" t="str">
        <f>+'INFO ENEL'!D899</f>
        <v>Lima</v>
      </c>
      <c r="E911" s="56" t="str">
        <f>+'INFO ENEL'!D899</f>
        <v>Lima</v>
      </c>
      <c r="F911" s="50">
        <f>+'INFO ENEL'!E899</f>
        <v>0</v>
      </c>
      <c r="G911" s="56" t="str">
        <f>+'INFO ENEL'!L899</f>
        <v>BT</v>
      </c>
      <c r="H911" s="57">
        <f>+'INFO ENEL'!M899</f>
        <v>32.65</v>
      </c>
      <c r="I911" s="56">
        <f>+'INFO ENEL'!N899</f>
        <v>11</v>
      </c>
      <c r="J911" s="56" t="str">
        <f>+'INFO ENEL'!O899</f>
        <v>Poste</v>
      </c>
      <c r="K911" s="56" t="str">
        <f>+'INFO ENEL'!P899</f>
        <v>Concreto</v>
      </c>
      <c r="L911" s="56" t="str">
        <f>+'INFO ENEL'!Q899</f>
        <v>PPC40</v>
      </c>
      <c r="M911" s="55" t="str">
        <f>+IF(ISERROR(INDEX('Estructuras de Acero y Concreto'!$C$6:$C$577,MATCH(L911,'Estructuras de Acero y Concreto'!$D$6:$D$577,0)))=FALSE,INDEX('Estructuras de Acero y Concreto'!$C$6:$C$577,MATCH(L911,'Estructuras de Acero y Concreto'!$D$6:$D$577,0)),IF(ISERROR(INDEX('Estructuras de Madera'!$C$5:$C$122,MATCH(L911,'Estructuras de Madera'!$D$5:$D$122,0)))=FALSE,INDEX('Estructuras de Madera'!$C$5:$C$122,MATCH(L911,'Estructuras de Madera'!$D$5:$D$122,0)),INDEX(SICODI!$G$3:$G$2404,MATCH(L911,SICODI!$G$3:$G$2404,0))))</f>
        <v>PPC40</v>
      </c>
      <c r="N911" s="121" t="str">
        <f>+IF(ISERROR(VLOOKUP(M911,'Resumen de precios LLTT'!$C$17:$D$3071,2,FALSE))=FALSE,VLOOKUP(M911,'Resumen de precios LLTT'!$C$17:$D$3071,2,FALSE),VLOOKUP(M911,SICODI!$G$3:$J$2404,2,FALSE))</f>
        <v>POSTE DE CONCRETO ARMADO PARA A. P. 11/200/120/285</v>
      </c>
      <c r="O911" s="58">
        <f>+IF(ISERROR(VLOOKUP(M911,'Resumen de precios LLTT'!$C$17:$G$3071,5,FALSE))=FALSE,VLOOKUP(M911,'Resumen de precios LLTT'!$C$17:$G$3071,5,FALSE),VLOOKUP(M911,SICODI!$G$3:$J$2404,4,FALSE))</f>
        <v>206.03</v>
      </c>
      <c r="P911" s="16">
        <f t="shared" si="132"/>
        <v>0.77</v>
      </c>
      <c r="Q911" s="78">
        <f t="shared" si="133"/>
        <v>364.67310000000003</v>
      </c>
      <c r="R911" s="56">
        <v>0</v>
      </c>
      <c r="S911" s="16">
        <f t="shared" si="134"/>
        <v>7.2000000000000008E-2</v>
      </c>
      <c r="T911" s="79">
        <f t="shared" si="135"/>
        <v>2.1880386000000005</v>
      </c>
      <c r="U911" s="80">
        <f t="shared" si="136"/>
        <v>0.2</v>
      </c>
      <c r="V911" s="81">
        <f t="shared" si="137"/>
        <v>0.43760772000000014</v>
      </c>
      <c r="W911" s="79">
        <f t="shared" si="138"/>
        <v>0.14725336301388503</v>
      </c>
      <c r="X911" s="60">
        <f t="shared" si="130"/>
        <v>0.1</v>
      </c>
      <c r="Y911" s="56">
        <f>+'INFO ENEL'!R899</f>
        <v>4</v>
      </c>
      <c r="Z911" s="59">
        <f t="shared" si="131"/>
        <v>0.4</v>
      </c>
    </row>
    <row r="912" spans="1:26" s="90" customFormat="1" ht="15" customHeight="1" x14ac:dyDescent="0.25">
      <c r="A912" s="55">
        <f>+'INFO ENEL'!A900</f>
        <v>895</v>
      </c>
      <c r="B912" s="121" t="str">
        <f>+INDEX($B$8:$B$15,MATCH(L912,$L$8:$L$15,0))</f>
        <v>SICODI</v>
      </c>
      <c r="C912" s="56" t="str">
        <f>+'INFO ENEL'!B900</f>
        <v>Lima</v>
      </c>
      <c r="D912" s="56" t="str">
        <f>+'INFO ENEL'!D900</f>
        <v>Lima</v>
      </c>
      <c r="E912" s="56" t="str">
        <f>+'INFO ENEL'!D900</f>
        <v>Lima</v>
      </c>
      <c r="F912" s="50">
        <f>+'INFO ENEL'!E900</f>
        <v>0</v>
      </c>
      <c r="G912" s="56" t="str">
        <f>+'INFO ENEL'!L900</f>
        <v>BT</v>
      </c>
      <c r="H912" s="57">
        <f>+'INFO ENEL'!M900</f>
        <v>29.1</v>
      </c>
      <c r="I912" s="56">
        <f>+'INFO ENEL'!N900</f>
        <v>11</v>
      </c>
      <c r="J912" s="56" t="str">
        <f>+'INFO ENEL'!O900</f>
        <v>Poste</v>
      </c>
      <c r="K912" s="56" t="str">
        <f>+'INFO ENEL'!P900</f>
        <v>Concreto</v>
      </c>
      <c r="L912" s="56" t="str">
        <f>+'INFO ENEL'!Q900</f>
        <v>PPC40</v>
      </c>
      <c r="M912" s="55" t="str">
        <f>+IF(ISERROR(INDEX('Estructuras de Acero y Concreto'!$C$6:$C$577,MATCH(L912,'Estructuras de Acero y Concreto'!$D$6:$D$577,0)))=FALSE,INDEX('Estructuras de Acero y Concreto'!$C$6:$C$577,MATCH(L912,'Estructuras de Acero y Concreto'!$D$6:$D$577,0)),IF(ISERROR(INDEX('Estructuras de Madera'!$C$5:$C$122,MATCH(L912,'Estructuras de Madera'!$D$5:$D$122,0)))=FALSE,INDEX('Estructuras de Madera'!$C$5:$C$122,MATCH(L912,'Estructuras de Madera'!$D$5:$D$122,0)),INDEX(SICODI!$G$3:$G$2404,MATCH(L912,SICODI!$G$3:$G$2404,0))))</f>
        <v>PPC40</v>
      </c>
      <c r="N912" s="121" t="str">
        <f>+IF(ISERROR(VLOOKUP(M912,'Resumen de precios LLTT'!$C$17:$D$3071,2,FALSE))=FALSE,VLOOKUP(M912,'Resumen de precios LLTT'!$C$17:$D$3071,2,FALSE),VLOOKUP(M912,SICODI!$G$3:$J$2404,2,FALSE))</f>
        <v>POSTE DE CONCRETO ARMADO PARA A. P. 11/200/120/285</v>
      </c>
      <c r="O912" s="58">
        <f>+IF(ISERROR(VLOOKUP(M912,'Resumen de precios LLTT'!$C$17:$G$3071,5,FALSE))=FALSE,VLOOKUP(M912,'Resumen de precios LLTT'!$C$17:$G$3071,5,FALSE),VLOOKUP(M912,SICODI!$G$3:$J$2404,4,FALSE))</f>
        <v>206.03</v>
      </c>
      <c r="P912" s="16">
        <f t="shared" si="132"/>
        <v>0.77</v>
      </c>
      <c r="Q912" s="78">
        <f t="shared" si="133"/>
        <v>364.67310000000003</v>
      </c>
      <c r="R912" s="56">
        <v>0</v>
      </c>
      <c r="S912" s="16">
        <f t="shared" si="134"/>
        <v>7.2000000000000008E-2</v>
      </c>
      <c r="T912" s="79">
        <f t="shared" si="135"/>
        <v>2.1880386000000005</v>
      </c>
      <c r="U912" s="80">
        <f t="shared" si="136"/>
        <v>0.2</v>
      </c>
      <c r="V912" s="81">
        <f t="shared" si="137"/>
        <v>0.43760772000000014</v>
      </c>
      <c r="W912" s="79">
        <f t="shared" si="138"/>
        <v>0.14725336301388503</v>
      </c>
      <c r="X912" s="60">
        <f t="shared" si="130"/>
        <v>0.1</v>
      </c>
      <c r="Y912" s="56">
        <f>+'INFO ENEL'!R900</f>
        <v>4</v>
      </c>
      <c r="Z912" s="59">
        <f t="shared" si="131"/>
        <v>0.4</v>
      </c>
    </row>
    <row r="913" spans="1:26" s="90" customFormat="1" ht="15" customHeight="1" x14ac:dyDescent="0.25">
      <c r="A913" s="55">
        <f>+'INFO ENEL'!A901</f>
        <v>896</v>
      </c>
      <c r="B913" s="121" t="str">
        <f>+INDEX($B$8:$B$15,MATCH(L913,$L$8:$L$15,0))</f>
        <v>SICODI</v>
      </c>
      <c r="C913" s="56" t="str">
        <f>+'INFO ENEL'!B901</f>
        <v>Lima</v>
      </c>
      <c r="D913" s="56" t="str">
        <f>+'INFO ENEL'!D901</f>
        <v>Lima</v>
      </c>
      <c r="E913" s="56" t="str">
        <f>+'INFO ENEL'!D901</f>
        <v>Lima</v>
      </c>
      <c r="F913" s="50">
        <f>+'INFO ENEL'!E901</f>
        <v>0</v>
      </c>
      <c r="G913" s="56" t="str">
        <f>+'INFO ENEL'!L901</f>
        <v>BT</v>
      </c>
      <c r="H913" s="57">
        <f>+'INFO ENEL'!M901</f>
        <v>23.8</v>
      </c>
      <c r="I913" s="56">
        <f>+'INFO ENEL'!N901</f>
        <v>11</v>
      </c>
      <c r="J913" s="56" t="str">
        <f>+'INFO ENEL'!O901</f>
        <v>Poste</v>
      </c>
      <c r="K913" s="56" t="str">
        <f>+'INFO ENEL'!P901</f>
        <v>Concreto</v>
      </c>
      <c r="L913" s="56" t="str">
        <f>+'INFO ENEL'!Q901</f>
        <v>PPC40</v>
      </c>
      <c r="M913" s="55" t="str">
        <f>+IF(ISERROR(INDEX('Estructuras de Acero y Concreto'!$C$6:$C$577,MATCH(L913,'Estructuras de Acero y Concreto'!$D$6:$D$577,0)))=FALSE,INDEX('Estructuras de Acero y Concreto'!$C$6:$C$577,MATCH(L913,'Estructuras de Acero y Concreto'!$D$6:$D$577,0)),IF(ISERROR(INDEX('Estructuras de Madera'!$C$5:$C$122,MATCH(L913,'Estructuras de Madera'!$D$5:$D$122,0)))=FALSE,INDEX('Estructuras de Madera'!$C$5:$C$122,MATCH(L913,'Estructuras de Madera'!$D$5:$D$122,0)),INDEX(SICODI!$G$3:$G$2404,MATCH(L913,SICODI!$G$3:$G$2404,0))))</f>
        <v>PPC40</v>
      </c>
      <c r="N913" s="121" t="str">
        <f>+IF(ISERROR(VLOOKUP(M913,'Resumen de precios LLTT'!$C$17:$D$3071,2,FALSE))=FALSE,VLOOKUP(M913,'Resumen de precios LLTT'!$C$17:$D$3071,2,FALSE),VLOOKUP(M913,SICODI!$G$3:$J$2404,2,FALSE))</f>
        <v>POSTE DE CONCRETO ARMADO PARA A. P. 11/200/120/285</v>
      </c>
      <c r="O913" s="58">
        <f>+IF(ISERROR(VLOOKUP(M913,'Resumen de precios LLTT'!$C$17:$G$3071,5,FALSE))=FALSE,VLOOKUP(M913,'Resumen de precios LLTT'!$C$17:$G$3071,5,FALSE),VLOOKUP(M913,SICODI!$G$3:$J$2404,4,FALSE))</f>
        <v>206.03</v>
      </c>
      <c r="P913" s="16">
        <f t="shared" si="132"/>
        <v>0.77</v>
      </c>
      <c r="Q913" s="78">
        <f t="shared" si="133"/>
        <v>364.67310000000003</v>
      </c>
      <c r="R913" s="56">
        <v>0</v>
      </c>
      <c r="S913" s="16">
        <f t="shared" si="134"/>
        <v>7.2000000000000008E-2</v>
      </c>
      <c r="T913" s="79">
        <f t="shared" si="135"/>
        <v>2.1880386000000005</v>
      </c>
      <c r="U913" s="80">
        <f t="shared" si="136"/>
        <v>0.2</v>
      </c>
      <c r="V913" s="81">
        <f t="shared" si="137"/>
        <v>0.43760772000000014</v>
      </c>
      <c r="W913" s="79">
        <f t="shared" si="138"/>
        <v>0.14725336301388503</v>
      </c>
      <c r="X913" s="60">
        <f t="shared" si="130"/>
        <v>0.1</v>
      </c>
      <c r="Y913" s="56">
        <f>+'INFO ENEL'!R901</f>
        <v>4</v>
      </c>
      <c r="Z913" s="59">
        <f t="shared" si="131"/>
        <v>0.4</v>
      </c>
    </row>
    <row r="914" spans="1:26" s="90" customFormat="1" ht="15" customHeight="1" x14ac:dyDescent="0.25">
      <c r="A914" s="55">
        <f>+'INFO ENEL'!A902</f>
        <v>897</v>
      </c>
      <c r="B914" s="121" t="str">
        <f>+INDEX($B$8:$B$15,MATCH(L914,$L$8:$L$15,0))</f>
        <v>SICODI</v>
      </c>
      <c r="C914" s="56" t="str">
        <f>+'INFO ENEL'!B902</f>
        <v>Lima</v>
      </c>
      <c r="D914" s="56" t="str">
        <f>+'INFO ENEL'!D902</f>
        <v>Lima</v>
      </c>
      <c r="E914" s="56" t="str">
        <f>+'INFO ENEL'!D902</f>
        <v>Lima</v>
      </c>
      <c r="F914" s="50">
        <f>+'INFO ENEL'!E902</f>
        <v>0</v>
      </c>
      <c r="G914" s="56" t="str">
        <f>+'INFO ENEL'!L902</f>
        <v>BT</v>
      </c>
      <c r="H914" s="57">
        <f>+'INFO ENEL'!M902</f>
        <v>37.840000000000003</v>
      </c>
      <c r="I914" s="56">
        <f>+'INFO ENEL'!N902</f>
        <v>11</v>
      </c>
      <c r="J914" s="56" t="str">
        <f>+'INFO ENEL'!O902</f>
        <v>Poste</v>
      </c>
      <c r="K914" s="56" t="str">
        <f>+'INFO ENEL'!P902</f>
        <v>Concreto</v>
      </c>
      <c r="L914" s="56" t="str">
        <f>+'INFO ENEL'!Q902</f>
        <v>PPC40</v>
      </c>
      <c r="M914" s="55" t="str">
        <f>+IF(ISERROR(INDEX('Estructuras de Acero y Concreto'!$C$6:$C$577,MATCH(L914,'Estructuras de Acero y Concreto'!$D$6:$D$577,0)))=FALSE,INDEX('Estructuras de Acero y Concreto'!$C$6:$C$577,MATCH(L914,'Estructuras de Acero y Concreto'!$D$6:$D$577,0)),IF(ISERROR(INDEX('Estructuras de Madera'!$C$5:$C$122,MATCH(L914,'Estructuras de Madera'!$D$5:$D$122,0)))=FALSE,INDEX('Estructuras de Madera'!$C$5:$C$122,MATCH(L914,'Estructuras de Madera'!$D$5:$D$122,0)),INDEX(SICODI!$G$3:$G$2404,MATCH(L914,SICODI!$G$3:$G$2404,0))))</f>
        <v>PPC40</v>
      </c>
      <c r="N914" s="121" t="str">
        <f>+IF(ISERROR(VLOOKUP(M914,'Resumen de precios LLTT'!$C$17:$D$3071,2,FALSE))=FALSE,VLOOKUP(M914,'Resumen de precios LLTT'!$C$17:$D$3071,2,FALSE),VLOOKUP(M914,SICODI!$G$3:$J$2404,2,FALSE))</f>
        <v>POSTE DE CONCRETO ARMADO PARA A. P. 11/200/120/285</v>
      </c>
      <c r="O914" s="58">
        <f>+IF(ISERROR(VLOOKUP(M914,'Resumen de precios LLTT'!$C$17:$G$3071,5,FALSE))=FALSE,VLOOKUP(M914,'Resumen de precios LLTT'!$C$17:$G$3071,5,FALSE),VLOOKUP(M914,SICODI!$G$3:$J$2404,4,FALSE))</f>
        <v>206.03</v>
      </c>
      <c r="P914" s="16">
        <f t="shared" si="132"/>
        <v>0.77</v>
      </c>
      <c r="Q914" s="78">
        <f t="shared" si="133"/>
        <v>364.67310000000003</v>
      </c>
      <c r="R914" s="56">
        <v>0</v>
      </c>
      <c r="S914" s="16">
        <f t="shared" si="134"/>
        <v>7.2000000000000008E-2</v>
      </c>
      <c r="T914" s="79">
        <f t="shared" si="135"/>
        <v>2.1880386000000005</v>
      </c>
      <c r="U914" s="80">
        <f t="shared" si="136"/>
        <v>0.2</v>
      </c>
      <c r="V914" s="81">
        <f t="shared" si="137"/>
        <v>0.43760772000000014</v>
      </c>
      <c r="W914" s="79">
        <f t="shared" si="138"/>
        <v>0.14725336301388503</v>
      </c>
      <c r="X914" s="60">
        <f t="shared" ref="X914:X977" si="139">ROUND(W914,1)</f>
        <v>0.1</v>
      </c>
      <c r="Y914" s="56">
        <f>+'INFO ENEL'!R902</f>
        <v>4</v>
      </c>
      <c r="Z914" s="59">
        <f t="shared" si="131"/>
        <v>0.4</v>
      </c>
    </row>
    <row r="915" spans="1:26" s="90" customFormat="1" ht="15" customHeight="1" x14ac:dyDescent="0.25">
      <c r="A915" s="55">
        <f>+'INFO ENEL'!A903</f>
        <v>898</v>
      </c>
      <c r="B915" s="121" t="str">
        <f>+INDEX($B$8:$B$15,MATCH(L915,$L$8:$L$15,0))</f>
        <v>SICODI</v>
      </c>
      <c r="C915" s="56" t="str">
        <f>+'INFO ENEL'!B903</f>
        <v>Lima</v>
      </c>
      <c r="D915" s="56" t="str">
        <f>+'INFO ENEL'!D903</f>
        <v>Lima</v>
      </c>
      <c r="E915" s="56" t="str">
        <f>+'INFO ENEL'!D903</f>
        <v>Lima</v>
      </c>
      <c r="F915" s="50">
        <f>+'INFO ENEL'!E903</f>
        <v>0</v>
      </c>
      <c r="G915" s="56" t="str">
        <f>+'INFO ENEL'!L903</f>
        <v>BT</v>
      </c>
      <c r="H915" s="57">
        <f>+'INFO ENEL'!M903</f>
        <v>35.6</v>
      </c>
      <c r="I915" s="56">
        <f>+'INFO ENEL'!N903</f>
        <v>11</v>
      </c>
      <c r="J915" s="56" t="str">
        <f>+'INFO ENEL'!O903</f>
        <v>Poste</v>
      </c>
      <c r="K915" s="56" t="str">
        <f>+'INFO ENEL'!P903</f>
        <v>Concreto</v>
      </c>
      <c r="L915" s="56" t="str">
        <f>+'INFO ENEL'!Q903</f>
        <v>PPC40</v>
      </c>
      <c r="M915" s="55" t="str">
        <f>+IF(ISERROR(INDEX('Estructuras de Acero y Concreto'!$C$6:$C$577,MATCH(L915,'Estructuras de Acero y Concreto'!$D$6:$D$577,0)))=FALSE,INDEX('Estructuras de Acero y Concreto'!$C$6:$C$577,MATCH(L915,'Estructuras de Acero y Concreto'!$D$6:$D$577,0)),IF(ISERROR(INDEX('Estructuras de Madera'!$C$5:$C$122,MATCH(L915,'Estructuras de Madera'!$D$5:$D$122,0)))=FALSE,INDEX('Estructuras de Madera'!$C$5:$C$122,MATCH(L915,'Estructuras de Madera'!$D$5:$D$122,0)),INDEX(SICODI!$G$3:$G$2404,MATCH(L915,SICODI!$G$3:$G$2404,0))))</f>
        <v>PPC40</v>
      </c>
      <c r="N915" s="121" t="str">
        <f>+IF(ISERROR(VLOOKUP(M915,'Resumen de precios LLTT'!$C$17:$D$3071,2,FALSE))=FALSE,VLOOKUP(M915,'Resumen de precios LLTT'!$C$17:$D$3071,2,FALSE),VLOOKUP(M915,SICODI!$G$3:$J$2404,2,FALSE))</f>
        <v>POSTE DE CONCRETO ARMADO PARA A. P. 11/200/120/285</v>
      </c>
      <c r="O915" s="58">
        <f>+IF(ISERROR(VLOOKUP(M915,'Resumen de precios LLTT'!$C$17:$G$3071,5,FALSE))=FALSE,VLOOKUP(M915,'Resumen de precios LLTT'!$C$17:$G$3071,5,FALSE),VLOOKUP(M915,SICODI!$G$3:$J$2404,4,FALSE))</f>
        <v>206.03</v>
      </c>
      <c r="P915" s="16">
        <f t="shared" si="132"/>
        <v>0.77</v>
      </c>
      <c r="Q915" s="78">
        <f t="shared" si="133"/>
        <v>364.67310000000003</v>
      </c>
      <c r="R915" s="56">
        <v>0</v>
      </c>
      <c r="S915" s="16">
        <f t="shared" si="134"/>
        <v>7.2000000000000008E-2</v>
      </c>
      <c r="T915" s="79">
        <f t="shared" si="135"/>
        <v>2.1880386000000005</v>
      </c>
      <c r="U915" s="80">
        <f t="shared" si="136"/>
        <v>0.2</v>
      </c>
      <c r="V915" s="81">
        <f t="shared" si="137"/>
        <v>0.43760772000000014</v>
      </c>
      <c r="W915" s="79">
        <f t="shared" si="138"/>
        <v>0.14725336301388503</v>
      </c>
      <c r="X915" s="60">
        <f t="shared" si="139"/>
        <v>0.1</v>
      </c>
      <c r="Y915" s="56">
        <f>+'INFO ENEL'!R903</f>
        <v>4</v>
      </c>
      <c r="Z915" s="59">
        <f t="shared" ref="Z915:Z978" si="140">X915*Y915</f>
        <v>0.4</v>
      </c>
    </row>
    <row r="916" spans="1:26" s="90" customFormat="1" ht="15" customHeight="1" x14ac:dyDescent="0.25">
      <c r="A916" s="55">
        <f>+'INFO ENEL'!A904</f>
        <v>899</v>
      </c>
      <c r="B916" s="121" t="str">
        <f>+INDEX($B$8:$B$15,MATCH(L916,$L$8:$L$15,0))</f>
        <v>SICODI</v>
      </c>
      <c r="C916" s="56" t="str">
        <f>+'INFO ENEL'!B904</f>
        <v>Lima</v>
      </c>
      <c r="D916" s="56" t="str">
        <f>+'INFO ENEL'!D904</f>
        <v>Lima</v>
      </c>
      <c r="E916" s="56" t="str">
        <f>+'INFO ENEL'!D904</f>
        <v>Lima</v>
      </c>
      <c r="F916" s="50">
        <f>+'INFO ENEL'!E904</f>
        <v>0</v>
      </c>
      <c r="G916" s="56" t="str">
        <f>+'INFO ENEL'!L904</f>
        <v>BT</v>
      </c>
      <c r="H916" s="57">
        <f>+'INFO ENEL'!M904</f>
        <v>37.94</v>
      </c>
      <c r="I916" s="56">
        <f>+'INFO ENEL'!N904</f>
        <v>11</v>
      </c>
      <c r="J916" s="56" t="str">
        <f>+'INFO ENEL'!O904</f>
        <v>Poste</v>
      </c>
      <c r="K916" s="56" t="str">
        <f>+'INFO ENEL'!P904</f>
        <v>Concreto</v>
      </c>
      <c r="L916" s="56" t="str">
        <f>+'INFO ENEL'!Q904</f>
        <v>PPC40</v>
      </c>
      <c r="M916" s="55" t="str">
        <f>+IF(ISERROR(INDEX('Estructuras de Acero y Concreto'!$C$6:$C$577,MATCH(L916,'Estructuras de Acero y Concreto'!$D$6:$D$577,0)))=FALSE,INDEX('Estructuras de Acero y Concreto'!$C$6:$C$577,MATCH(L916,'Estructuras de Acero y Concreto'!$D$6:$D$577,0)),IF(ISERROR(INDEX('Estructuras de Madera'!$C$5:$C$122,MATCH(L916,'Estructuras de Madera'!$D$5:$D$122,0)))=FALSE,INDEX('Estructuras de Madera'!$C$5:$C$122,MATCH(L916,'Estructuras de Madera'!$D$5:$D$122,0)),INDEX(SICODI!$G$3:$G$2404,MATCH(L916,SICODI!$G$3:$G$2404,0))))</f>
        <v>PPC40</v>
      </c>
      <c r="N916" s="121" t="str">
        <f>+IF(ISERROR(VLOOKUP(M916,'Resumen de precios LLTT'!$C$17:$D$3071,2,FALSE))=FALSE,VLOOKUP(M916,'Resumen de precios LLTT'!$C$17:$D$3071,2,FALSE),VLOOKUP(M916,SICODI!$G$3:$J$2404,2,FALSE))</f>
        <v>POSTE DE CONCRETO ARMADO PARA A. P. 11/200/120/285</v>
      </c>
      <c r="O916" s="58">
        <f>+IF(ISERROR(VLOOKUP(M916,'Resumen de precios LLTT'!$C$17:$G$3071,5,FALSE))=FALSE,VLOOKUP(M916,'Resumen de precios LLTT'!$C$17:$G$3071,5,FALSE),VLOOKUP(M916,SICODI!$G$3:$J$2404,4,FALSE))</f>
        <v>206.03</v>
      </c>
      <c r="P916" s="16">
        <f t="shared" si="132"/>
        <v>0.77</v>
      </c>
      <c r="Q916" s="78">
        <f t="shared" si="133"/>
        <v>364.67310000000003</v>
      </c>
      <c r="R916" s="56">
        <v>0</v>
      </c>
      <c r="S916" s="16">
        <f t="shared" si="134"/>
        <v>7.2000000000000008E-2</v>
      </c>
      <c r="T916" s="79">
        <f t="shared" si="135"/>
        <v>2.1880386000000005</v>
      </c>
      <c r="U916" s="80">
        <f t="shared" si="136"/>
        <v>0.2</v>
      </c>
      <c r="V916" s="81">
        <f t="shared" si="137"/>
        <v>0.43760772000000014</v>
      </c>
      <c r="W916" s="79">
        <f t="shared" si="138"/>
        <v>0.14725336301388503</v>
      </c>
      <c r="X916" s="60">
        <f t="shared" si="139"/>
        <v>0.1</v>
      </c>
      <c r="Y916" s="56">
        <f>+'INFO ENEL'!R904</f>
        <v>4</v>
      </c>
      <c r="Z916" s="59">
        <f t="shared" si="140"/>
        <v>0.4</v>
      </c>
    </row>
    <row r="917" spans="1:26" s="90" customFormat="1" ht="15" customHeight="1" x14ac:dyDescent="0.25">
      <c r="A917" s="55">
        <f>+'INFO ENEL'!A905</f>
        <v>900</v>
      </c>
      <c r="B917" s="121" t="str">
        <f>+INDEX($B$8:$B$15,MATCH(L917,$L$8:$L$15,0))</f>
        <v>SICODI</v>
      </c>
      <c r="C917" s="56" t="str">
        <f>+'INFO ENEL'!B905</f>
        <v>Lima</v>
      </c>
      <c r="D917" s="56" t="str">
        <f>+'INFO ENEL'!D905</f>
        <v>Lima</v>
      </c>
      <c r="E917" s="56" t="str">
        <f>+'INFO ENEL'!D905</f>
        <v>Lima</v>
      </c>
      <c r="F917" s="50">
        <f>+'INFO ENEL'!E905</f>
        <v>0</v>
      </c>
      <c r="G917" s="56" t="str">
        <f>+'INFO ENEL'!L905</f>
        <v>BT</v>
      </c>
      <c r="H917" s="57">
        <f>+'INFO ENEL'!M905</f>
        <v>35.299999999999997</v>
      </c>
      <c r="I917" s="56">
        <f>+'INFO ENEL'!N905</f>
        <v>11</v>
      </c>
      <c r="J917" s="56" t="str">
        <f>+'INFO ENEL'!O905</f>
        <v>Poste</v>
      </c>
      <c r="K917" s="56" t="str">
        <f>+'INFO ENEL'!P905</f>
        <v>Concreto</v>
      </c>
      <c r="L917" s="56" t="str">
        <f>+'INFO ENEL'!Q905</f>
        <v>PPC40</v>
      </c>
      <c r="M917" s="55" t="str">
        <f>+IF(ISERROR(INDEX('Estructuras de Acero y Concreto'!$C$6:$C$577,MATCH(L917,'Estructuras de Acero y Concreto'!$D$6:$D$577,0)))=FALSE,INDEX('Estructuras de Acero y Concreto'!$C$6:$C$577,MATCH(L917,'Estructuras de Acero y Concreto'!$D$6:$D$577,0)),IF(ISERROR(INDEX('Estructuras de Madera'!$C$5:$C$122,MATCH(L917,'Estructuras de Madera'!$D$5:$D$122,0)))=FALSE,INDEX('Estructuras de Madera'!$C$5:$C$122,MATCH(L917,'Estructuras de Madera'!$D$5:$D$122,0)),INDEX(SICODI!$G$3:$G$2404,MATCH(L917,SICODI!$G$3:$G$2404,0))))</f>
        <v>PPC40</v>
      </c>
      <c r="N917" s="121" t="str">
        <f>+IF(ISERROR(VLOOKUP(M917,'Resumen de precios LLTT'!$C$17:$D$3071,2,FALSE))=FALSE,VLOOKUP(M917,'Resumen de precios LLTT'!$C$17:$D$3071,2,FALSE),VLOOKUP(M917,SICODI!$G$3:$J$2404,2,FALSE))</f>
        <v>POSTE DE CONCRETO ARMADO PARA A. P. 11/200/120/285</v>
      </c>
      <c r="O917" s="58">
        <f>+IF(ISERROR(VLOOKUP(M917,'Resumen de precios LLTT'!$C$17:$G$3071,5,FALSE))=FALSE,VLOOKUP(M917,'Resumen de precios LLTT'!$C$17:$G$3071,5,FALSE),VLOOKUP(M917,SICODI!$G$3:$J$2404,4,FALSE))</f>
        <v>206.03</v>
      </c>
      <c r="P917" s="16">
        <f t="shared" si="132"/>
        <v>0.77</v>
      </c>
      <c r="Q917" s="78">
        <f t="shared" si="133"/>
        <v>364.67310000000003</v>
      </c>
      <c r="R917" s="56">
        <v>0</v>
      </c>
      <c r="S917" s="16">
        <f t="shared" si="134"/>
        <v>7.2000000000000008E-2</v>
      </c>
      <c r="T917" s="79">
        <f t="shared" si="135"/>
        <v>2.1880386000000005</v>
      </c>
      <c r="U917" s="80">
        <f t="shared" si="136"/>
        <v>0.2</v>
      </c>
      <c r="V917" s="81">
        <f t="shared" si="137"/>
        <v>0.43760772000000014</v>
      </c>
      <c r="W917" s="79">
        <f t="shared" si="138"/>
        <v>0.14725336301388503</v>
      </c>
      <c r="X917" s="60">
        <f t="shared" si="139"/>
        <v>0.1</v>
      </c>
      <c r="Y917" s="56">
        <f>+'INFO ENEL'!R905</f>
        <v>4</v>
      </c>
      <c r="Z917" s="59">
        <f t="shared" si="140"/>
        <v>0.4</v>
      </c>
    </row>
    <row r="918" spans="1:26" s="90" customFormat="1" ht="15" customHeight="1" x14ac:dyDescent="0.25">
      <c r="A918" s="55">
        <f>+'INFO ENEL'!A906</f>
        <v>901</v>
      </c>
      <c r="B918" s="121" t="str">
        <f>+INDEX($B$8:$B$15,MATCH(L918,$L$8:$L$15,0))</f>
        <v>SICODI</v>
      </c>
      <c r="C918" s="56" t="str">
        <f>+'INFO ENEL'!B906</f>
        <v>Lima</v>
      </c>
      <c r="D918" s="56" t="str">
        <f>+'INFO ENEL'!D906</f>
        <v>Lima</v>
      </c>
      <c r="E918" s="56" t="str">
        <f>+'INFO ENEL'!D906</f>
        <v>Lima</v>
      </c>
      <c r="F918" s="50">
        <f>+'INFO ENEL'!E906</f>
        <v>0</v>
      </c>
      <c r="G918" s="56" t="str">
        <f>+'INFO ENEL'!L906</f>
        <v>BT</v>
      </c>
      <c r="H918" s="57">
        <f>+'INFO ENEL'!M906</f>
        <v>38.200000000000003</v>
      </c>
      <c r="I918" s="56">
        <f>+'INFO ENEL'!N906</f>
        <v>11</v>
      </c>
      <c r="J918" s="56" t="str">
        <f>+'INFO ENEL'!O906</f>
        <v>Poste</v>
      </c>
      <c r="K918" s="56" t="str">
        <f>+'INFO ENEL'!P906</f>
        <v>Concreto</v>
      </c>
      <c r="L918" s="56" t="str">
        <f>+'INFO ENEL'!Q906</f>
        <v>PPC40</v>
      </c>
      <c r="M918" s="55" t="str">
        <f>+IF(ISERROR(INDEX('Estructuras de Acero y Concreto'!$C$6:$C$577,MATCH(L918,'Estructuras de Acero y Concreto'!$D$6:$D$577,0)))=FALSE,INDEX('Estructuras de Acero y Concreto'!$C$6:$C$577,MATCH(L918,'Estructuras de Acero y Concreto'!$D$6:$D$577,0)),IF(ISERROR(INDEX('Estructuras de Madera'!$C$5:$C$122,MATCH(L918,'Estructuras de Madera'!$D$5:$D$122,0)))=FALSE,INDEX('Estructuras de Madera'!$C$5:$C$122,MATCH(L918,'Estructuras de Madera'!$D$5:$D$122,0)),INDEX(SICODI!$G$3:$G$2404,MATCH(L918,SICODI!$G$3:$G$2404,0))))</f>
        <v>PPC40</v>
      </c>
      <c r="N918" s="121" t="str">
        <f>+IF(ISERROR(VLOOKUP(M918,'Resumen de precios LLTT'!$C$17:$D$3071,2,FALSE))=FALSE,VLOOKUP(M918,'Resumen de precios LLTT'!$C$17:$D$3071,2,FALSE),VLOOKUP(M918,SICODI!$G$3:$J$2404,2,FALSE))</f>
        <v>POSTE DE CONCRETO ARMADO PARA A. P. 11/200/120/285</v>
      </c>
      <c r="O918" s="58">
        <f>+IF(ISERROR(VLOOKUP(M918,'Resumen de precios LLTT'!$C$17:$G$3071,5,FALSE))=FALSE,VLOOKUP(M918,'Resumen de precios LLTT'!$C$17:$G$3071,5,FALSE),VLOOKUP(M918,SICODI!$G$3:$J$2404,4,FALSE))</f>
        <v>206.03</v>
      </c>
      <c r="P918" s="16">
        <f t="shared" si="132"/>
        <v>0.77</v>
      </c>
      <c r="Q918" s="78">
        <f t="shared" si="133"/>
        <v>364.67310000000003</v>
      </c>
      <c r="R918" s="56">
        <v>0</v>
      </c>
      <c r="S918" s="16">
        <f t="shared" si="134"/>
        <v>7.2000000000000008E-2</v>
      </c>
      <c r="T918" s="79">
        <f t="shared" si="135"/>
        <v>2.1880386000000005</v>
      </c>
      <c r="U918" s="80">
        <f t="shared" si="136"/>
        <v>0.2</v>
      </c>
      <c r="V918" s="81">
        <f t="shared" si="137"/>
        <v>0.43760772000000014</v>
      </c>
      <c r="W918" s="79">
        <f t="shared" si="138"/>
        <v>0.14725336301388503</v>
      </c>
      <c r="X918" s="60">
        <f t="shared" si="139"/>
        <v>0.1</v>
      </c>
      <c r="Y918" s="56">
        <f>+'INFO ENEL'!R906</f>
        <v>4</v>
      </c>
      <c r="Z918" s="59">
        <f t="shared" si="140"/>
        <v>0.4</v>
      </c>
    </row>
    <row r="919" spans="1:26" s="90" customFormat="1" ht="15" customHeight="1" x14ac:dyDescent="0.25">
      <c r="A919" s="55">
        <f>+'INFO ENEL'!A907</f>
        <v>902</v>
      </c>
      <c r="B919" s="121" t="str">
        <f>+INDEX($B$8:$B$15,MATCH(L919,$L$8:$L$15,0))</f>
        <v>SICODI</v>
      </c>
      <c r="C919" s="56" t="str">
        <f>+'INFO ENEL'!B907</f>
        <v>Lima</v>
      </c>
      <c r="D919" s="56" t="str">
        <f>+'INFO ENEL'!D907</f>
        <v>Lima</v>
      </c>
      <c r="E919" s="56" t="str">
        <f>+'INFO ENEL'!D907</f>
        <v>Lima</v>
      </c>
      <c r="F919" s="50">
        <f>+'INFO ENEL'!E907</f>
        <v>0</v>
      </c>
      <c r="G919" s="56" t="str">
        <f>+'INFO ENEL'!L907</f>
        <v>BT</v>
      </c>
      <c r="H919" s="57">
        <f>+'INFO ENEL'!M907</f>
        <v>50.64</v>
      </c>
      <c r="I919" s="56">
        <f>+'INFO ENEL'!N907</f>
        <v>11</v>
      </c>
      <c r="J919" s="56" t="str">
        <f>+'INFO ENEL'!O907</f>
        <v>Poste</v>
      </c>
      <c r="K919" s="56" t="str">
        <f>+'INFO ENEL'!P907</f>
        <v>Concreto</v>
      </c>
      <c r="L919" s="56" t="str">
        <f>+'INFO ENEL'!Q907</f>
        <v>PPC40</v>
      </c>
      <c r="M919" s="55" t="str">
        <f>+IF(ISERROR(INDEX('Estructuras de Acero y Concreto'!$C$6:$C$577,MATCH(L919,'Estructuras de Acero y Concreto'!$D$6:$D$577,0)))=FALSE,INDEX('Estructuras de Acero y Concreto'!$C$6:$C$577,MATCH(L919,'Estructuras de Acero y Concreto'!$D$6:$D$577,0)),IF(ISERROR(INDEX('Estructuras de Madera'!$C$5:$C$122,MATCH(L919,'Estructuras de Madera'!$D$5:$D$122,0)))=FALSE,INDEX('Estructuras de Madera'!$C$5:$C$122,MATCH(L919,'Estructuras de Madera'!$D$5:$D$122,0)),INDEX(SICODI!$G$3:$G$2404,MATCH(L919,SICODI!$G$3:$G$2404,0))))</f>
        <v>PPC40</v>
      </c>
      <c r="N919" s="121" t="str">
        <f>+IF(ISERROR(VLOOKUP(M919,'Resumen de precios LLTT'!$C$17:$D$3071,2,FALSE))=FALSE,VLOOKUP(M919,'Resumen de precios LLTT'!$C$17:$D$3071,2,FALSE),VLOOKUP(M919,SICODI!$G$3:$J$2404,2,FALSE))</f>
        <v>POSTE DE CONCRETO ARMADO PARA A. P. 11/200/120/285</v>
      </c>
      <c r="O919" s="58">
        <f>+IF(ISERROR(VLOOKUP(M919,'Resumen de precios LLTT'!$C$17:$G$3071,5,FALSE))=FALSE,VLOOKUP(M919,'Resumen de precios LLTT'!$C$17:$G$3071,5,FALSE),VLOOKUP(M919,SICODI!$G$3:$J$2404,4,FALSE))</f>
        <v>206.03</v>
      </c>
      <c r="P919" s="16">
        <f t="shared" si="132"/>
        <v>0.77</v>
      </c>
      <c r="Q919" s="78">
        <f t="shared" si="133"/>
        <v>364.67310000000003</v>
      </c>
      <c r="R919" s="56">
        <v>0</v>
      </c>
      <c r="S919" s="16">
        <f t="shared" si="134"/>
        <v>7.2000000000000008E-2</v>
      </c>
      <c r="T919" s="79">
        <f t="shared" si="135"/>
        <v>2.1880386000000005</v>
      </c>
      <c r="U919" s="80">
        <f t="shared" si="136"/>
        <v>0.2</v>
      </c>
      <c r="V919" s="81">
        <f t="shared" si="137"/>
        <v>0.43760772000000014</v>
      </c>
      <c r="W919" s="79">
        <f t="shared" si="138"/>
        <v>0.14725336301388503</v>
      </c>
      <c r="X919" s="60">
        <f t="shared" si="139"/>
        <v>0.1</v>
      </c>
      <c r="Y919" s="56">
        <f>+'INFO ENEL'!R907</f>
        <v>4</v>
      </c>
      <c r="Z919" s="59">
        <f t="shared" si="140"/>
        <v>0.4</v>
      </c>
    </row>
    <row r="920" spans="1:26" s="90" customFormat="1" ht="15" customHeight="1" x14ac:dyDescent="0.25">
      <c r="A920" s="55">
        <f>+'INFO ENEL'!A908</f>
        <v>903</v>
      </c>
      <c r="B920" s="121" t="str">
        <f>+INDEX($B$8:$B$15,MATCH(L920,$L$8:$L$15,0))</f>
        <v>SICODI</v>
      </c>
      <c r="C920" s="56" t="str">
        <f>+'INFO ENEL'!B908</f>
        <v>Lima</v>
      </c>
      <c r="D920" s="56" t="str">
        <f>+'INFO ENEL'!D908</f>
        <v>Lima</v>
      </c>
      <c r="E920" s="56" t="str">
        <f>+'INFO ENEL'!D908</f>
        <v>Lima</v>
      </c>
      <c r="F920" s="50">
        <f>+'INFO ENEL'!E908</f>
        <v>0</v>
      </c>
      <c r="G920" s="56" t="str">
        <f>+'INFO ENEL'!L908</f>
        <v>BT</v>
      </c>
      <c r="H920" s="57">
        <f>+'INFO ENEL'!M908</f>
        <v>38.75</v>
      </c>
      <c r="I920" s="56">
        <f>+'INFO ENEL'!N908</f>
        <v>11</v>
      </c>
      <c r="J920" s="56" t="str">
        <f>+'INFO ENEL'!O908</f>
        <v>Poste</v>
      </c>
      <c r="K920" s="56" t="str">
        <f>+'INFO ENEL'!P908</f>
        <v>Concreto</v>
      </c>
      <c r="L920" s="56" t="str">
        <f>+'INFO ENEL'!Q908</f>
        <v>PPC40</v>
      </c>
      <c r="M920" s="55" t="str">
        <f>+IF(ISERROR(INDEX('Estructuras de Acero y Concreto'!$C$6:$C$577,MATCH(L920,'Estructuras de Acero y Concreto'!$D$6:$D$577,0)))=FALSE,INDEX('Estructuras de Acero y Concreto'!$C$6:$C$577,MATCH(L920,'Estructuras de Acero y Concreto'!$D$6:$D$577,0)),IF(ISERROR(INDEX('Estructuras de Madera'!$C$5:$C$122,MATCH(L920,'Estructuras de Madera'!$D$5:$D$122,0)))=FALSE,INDEX('Estructuras de Madera'!$C$5:$C$122,MATCH(L920,'Estructuras de Madera'!$D$5:$D$122,0)),INDEX(SICODI!$G$3:$G$2404,MATCH(L920,SICODI!$G$3:$G$2404,0))))</f>
        <v>PPC40</v>
      </c>
      <c r="N920" s="121" t="str">
        <f>+IF(ISERROR(VLOOKUP(M920,'Resumen de precios LLTT'!$C$17:$D$3071,2,FALSE))=FALSE,VLOOKUP(M920,'Resumen de precios LLTT'!$C$17:$D$3071,2,FALSE),VLOOKUP(M920,SICODI!$G$3:$J$2404,2,FALSE))</f>
        <v>POSTE DE CONCRETO ARMADO PARA A. P. 11/200/120/285</v>
      </c>
      <c r="O920" s="58">
        <f>+IF(ISERROR(VLOOKUP(M920,'Resumen de precios LLTT'!$C$17:$G$3071,5,FALSE))=FALSE,VLOOKUP(M920,'Resumen de precios LLTT'!$C$17:$G$3071,5,FALSE),VLOOKUP(M920,SICODI!$G$3:$J$2404,4,FALSE))</f>
        <v>206.03</v>
      </c>
      <c r="P920" s="16">
        <f t="shared" si="132"/>
        <v>0.77</v>
      </c>
      <c r="Q920" s="78">
        <f t="shared" si="133"/>
        <v>364.67310000000003</v>
      </c>
      <c r="R920" s="56">
        <v>0</v>
      </c>
      <c r="S920" s="16">
        <f t="shared" si="134"/>
        <v>7.2000000000000008E-2</v>
      </c>
      <c r="T920" s="79">
        <f t="shared" si="135"/>
        <v>2.1880386000000005</v>
      </c>
      <c r="U920" s="80">
        <f t="shared" si="136"/>
        <v>0.2</v>
      </c>
      <c r="V920" s="81">
        <f t="shared" si="137"/>
        <v>0.43760772000000014</v>
      </c>
      <c r="W920" s="79">
        <f t="shared" si="138"/>
        <v>0.14725336301388503</v>
      </c>
      <c r="X920" s="60">
        <f t="shared" si="139"/>
        <v>0.1</v>
      </c>
      <c r="Y920" s="56">
        <f>+'INFO ENEL'!R908</f>
        <v>4</v>
      </c>
      <c r="Z920" s="59">
        <f t="shared" si="140"/>
        <v>0.4</v>
      </c>
    </row>
    <row r="921" spans="1:26" s="90" customFormat="1" ht="15" customHeight="1" x14ac:dyDescent="0.25">
      <c r="A921" s="55">
        <f>+'INFO ENEL'!A909</f>
        <v>904</v>
      </c>
      <c r="B921" s="121" t="str">
        <f>+INDEX($B$8:$B$15,MATCH(L921,$L$8:$L$15,0))</f>
        <v>SICODI</v>
      </c>
      <c r="C921" s="56" t="str">
        <f>+'INFO ENEL'!B909</f>
        <v>Lima</v>
      </c>
      <c r="D921" s="56" t="str">
        <f>+'INFO ENEL'!D909</f>
        <v>Lima</v>
      </c>
      <c r="E921" s="56" t="str">
        <f>+'INFO ENEL'!D909</f>
        <v>Lima</v>
      </c>
      <c r="F921" s="50">
        <f>+'INFO ENEL'!E909</f>
        <v>0</v>
      </c>
      <c r="G921" s="56" t="str">
        <f>+'INFO ENEL'!L909</f>
        <v>BT</v>
      </c>
      <c r="H921" s="57">
        <f>+'INFO ENEL'!M909</f>
        <v>34.24</v>
      </c>
      <c r="I921" s="56">
        <f>+'INFO ENEL'!N909</f>
        <v>11</v>
      </c>
      <c r="J921" s="56" t="str">
        <f>+'INFO ENEL'!O909</f>
        <v>Poste</v>
      </c>
      <c r="K921" s="56" t="str">
        <f>+'INFO ENEL'!P909</f>
        <v>Concreto</v>
      </c>
      <c r="L921" s="56" t="str">
        <f>+'INFO ENEL'!Q909</f>
        <v>PPC40</v>
      </c>
      <c r="M921" s="55" t="str">
        <f>+IF(ISERROR(INDEX('Estructuras de Acero y Concreto'!$C$6:$C$577,MATCH(L921,'Estructuras de Acero y Concreto'!$D$6:$D$577,0)))=FALSE,INDEX('Estructuras de Acero y Concreto'!$C$6:$C$577,MATCH(L921,'Estructuras de Acero y Concreto'!$D$6:$D$577,0)),IF(ISERROR(INDEX('Estructuras de Madera'!$C$5:$C$122,MATCH(L921,'Estructuras de Madera'!$D$5:$D$122,0)))=FALSE,INDEX('Estructuras de Madera'!$C$5:$C$122,MATCH(L921,'Estructuras de Madera'!$D$5:$D$122,0)),INDEX(SICODI!$G$3:$G$2404,MATCH(L921,SICODI!$G$3:$G$2404,0))))</f>
        <v>PPC40</v>
      </c>
      <c r="N921" s="121" t="str">
        <f>+IF(ISERROR(VLOOKUP(M921,'Resumen de precios LLTT'!$C$17:$D$3071,2,FALSE))=FALSE,VLOOKUP(M921,'Resumen de precios LLTT'!$C$17:$D$3071,2,FALSE),VLOOKUP(M921,SICODI!$G$3:$J$2404,2,FALSE))</f>
        <v>POSTE DE CONCRETO ARMADO PARA A. P. 11/200/120/285</v>
      </c>
      <c r="O921" s="58">
        <f>+IF(ISERROR(VLOOKUP(M921,'Resumen de precios LLTT'!$C$17:$G$3071,5,FALSE))=FALSE,VLOOKUP(M921,'Resumen de precios LLTT'!$C$17:$G$3071,5,FALSE),VLOOKUP(M921,SICODI!$G$3:$J$2404,4,FALSE))</f>
        <v>206.03</v>
      </c>
      <c r="P921" s="16">
        <f t="shared" si="132"/>
        <v>0.77</v>
      </c>
      <c r="Q921" s="78">
        <f t="shared" si="133"/>
        <v>364.67310000000003</v>
      </c>
      <c r="R921" s="56">
        <v>0</v>
      </c>
      <c r="S921" s="16">
        <f t="shared" si="134"/>
        <v>7.2000000000000008E-2</v>
      </c>
      <c r="T921" s="79">
        <f t="shared" si="135"/>
        <v>2.1880386000000005</v>
      </c>
      <c r="U921" s="80">
        <f t="shared" si="136"/>
        <v>0.2</v>
      </c>
      <c r="V921" s="81">
        <f t="shared" si="137"/>
        <v>0.43760772000000014</v>
      </c>
      <c r="W921" s="79">
        <f t="shared" si="138"/>
        <v>0.14725336301388503</v>
      </c>
      <c r="X921" s="60">
        <f t="shared" si="139"/>
        <v>0.1</v>
      </c>
      <c r="Y921" s="56">
        <f>+'INFO ENEL'!R909</f>
        <v>4</v>
      </c>
      <c r="Z921" s="59">
        <f t="shared" si="140"/>
        <v>0.4</v>
      </c>
    </row>
    <row r="922" spans="1:26" s="90" customFormat="1" ht="15" customHeight="1" x14ac:dyDescent="0.25">
      <c r="A922" s="55">
        <f>+'INFO ENEL'!A910</f>
        <v>905</v>
      </c>
      <c r="B922" s="121" t="str">
        <f>+INDEX($B$8:$B$15,MATCH(L922,$L$8:$L$15,0))</f>
        <v>SICODI</v>
      </c>
      <c r="C922" s="56" t="str">
        <f>+'INFO ENEL'!B910</f>
        <v>Lima</v>
      </c>
      <c r="D922" s="56" t="str">
        <f>+'INFO ENEL'!D910</f>
        <v>Lima</v>
      </c>
      <c r="E922" s="56" t="str">
        <f>+'INFO ENEL'!D910</f>
        <v>Lima</v>
      </c>
      <c r="F922" s="50">
        <f>+'INFO ENEL'!E910</f>
        <v>0</v>
      </c>
      <c r="G922" s="56" t="str">
        <f>+'INFO ENEL'!L910</f>
        <v>BT</v>
      </c>
      <c r="H922" s="57">
        <f>+'INFO ENEL'!M910</f>
        <v>44.81</v>
      </c>
      <c r="I922" s="56">
        <f>+'INFO ENEL'!N910</f>
        <v>11</v>
      </c>
      <c r="J922" s="56" t="str">
        <f>+'INFO ENEL'!O910</f>
        <v>Poste</v>
      </c>
      <c r="K922" s="56" t="str">
        <f>+'INFO ENEL'!P910</f>
        <v>Concreto</v>
      </c>
      <c r="L922" s="56" t="str">
        <f>+'INFO ENEL'!Q910</f>
        <v>PPC40</v>
      </c>
      <c r="M922" s="55" t="str">
        <f>+IF(ISERROR(INDEX('Estructuras de Acero y Concreto'!$C$6:$C$577,MATCH(L922,'Estructuras de Acero y Concreto'!$D$6:$D$577,0)))=FALSE,INDEX('Estructuras de Acero y Concreto'!$C$6:$C$577,MATCH(L922,'Estructuras de Acero y Concreto'!$D$6:$D$577,0)),IF(ISERROR(INDEX('Estructuras de Madera'!$C$5:$C$122,MATCH(L922,'Estructuras de Madera'!$D$5:$D$122,0)))=FALSE,INDEX('Estructuras de Madera'!$C$5:$C$122,MATCH(L922,'Estructuras de Madera'!$D$5:$D$122,0)),INDEX(SICODI!$G$3:$G$2404,MATCH(L922,SICODI!$G$3:$G$2404,0))))</f>
        <v>PPC40</v>
      </c>
      <c r="N922" s="121" t="str">
        <f>+IF(ISERROR(VLOOKUP(M922,'Resumen de precios LLTT'!$C$17:$D$3071,2,FALSE))=FALSE,VLOOKUP(M922,'Resumen de precios LLTT'!$C$17:$D$3071,2,FALSE),VLOOKUP(M922,SICODI!$G$3:$J$2404,2,FALSE))</f>
        <v>POSTE DE CONCRETO ARMADO PARA A. P. 11/200/120/285</v>
      </c>
      <c r="O922" s="58">
        <f>+IF(ISERROR(VLOOKUP(M922,'Resumen de precios LLTT'!$C$17:$G$3071,5,FALSE))=FALSE,VLOOKUP(M922,'Resumen de precios LLTT'!$C$17:$G$3071,5,FALSE),VLOOKUP(M922,SICODI!$G$3:$J$2404,4,FALSE))</f>
        <v>206.03</v>
      </c>
      <c r="P922" s="16">
        <f t="shared" si="132"/>
        <v>0.77</v>
      </c>
      <c r="Q922" s="78">
        <f t="shared" si="133"/>
        <v>364.67310000000003</v>
      </c>
      <c r="R922" s="56">
        <v>0</v>
      </c>
      <c r="S922" s="16">
        <f t="shared" si="134"/>
        <v>7.2000000000000008E-2</v>
      </c>
      <c r="T922" s="79">
        <f t="shared" si="135"/>
        <v>2.1880386000000005</v>
      </c>
      <c r="U922" s="80">
        <f t="shared" si="136"/>
        <v>0.2</v>
      </c>
      <c r="V922" s="81">
        <f t="shared" si="137"/>
        <v>0.43760772000000014</v>
      </c>
      <c r="W922" s="79">
        <f t="shared" si="138"/>
        <v>0.14725336301388503</v>
      </c>
      <c r="X922" s="60">
        <f t="shared" si="139"/>
        <v>0.1</v>
      </c>
      <c r="Y922" s="56">
        <f>+'INFO ENEL'!R910</f>
        <v>4</v>
      </c>
      <c r="Z922" s="59">
        <f t="shared" si="140"/>
        <v>0.4</v>
      </c>
    </row>
    <row r="923" spans="1:26" s="90" customFormat="1" ht="15" customHeight="1" x14ac:dyDescent="0.25">
      <c r="A923" s="55">
        <f>+'INFO ENEL'!A911</f>
        <v>906</v>
      </c>
      <c r="B923" s="121" t="str">
        <f>+INDEX($B$8:$B$15,MATCH(L923,$L$8:$L$15,0))</f>
        <v>SICODI</v>
      </c>
      <c r="C923" s="56" t="str">
        <f>+'INFO ENEL'!B911</f>
        <v>Lima</v>
      </c>
      <c r="D923" s="56" t="str">
        <f>+'INFO ENEL'!D911</f>
        <v>Lima</v>
      </c>
      <c r="E923" s="56" t="str">
        <f>+'INFO ENEL'!D911</f>
        <v>Lima</v>
      </c>
      <c r="F923" s="50">
        <f>+'INFO ENEL'!E911</f>
        <v>0</v>
      </c>
      <c r="G923" s="56" t="str">
        <f>+'INFO ENEL'!L911</f>
        <v>BT</v>
      </c>
      <c r="H923" s="57">
        <f>+'INFO ENEL'!M911</f>
        <v>29.73</v>
      </c>
      <c r="I923" s="56">
        <f>+'INFO ENEL'!N911</f>
        <v>11</v>
      </c>
      <c r="J923" s="56" t="str">
        <f>+'INFO ENEL'!O911</f>
        <v>Poste</v>
      </c>
      <c r="K923" s="56" t="str">
        <f>+'INFO ENEL'!P911</f>
        <v>Concreto</v>
      </c>
      <c r="L923" s="56" t="str">
        <f>+'INFO ENEL'!Q911</f>
        <v>PPC40</v>
      </c>
      <c r="M923" s="55" t="str">
        <f>+IF(ISERROR(INDEX('Estructuras de Acero y Concreto'!$C$6:$C$577,MATCH(L923,'Estructuras de Acero y Concreto'!$D$6:$D$577,0)))=FALSE,INDEX('Estructuras de Acero y Concreto'!$C$6:$C$577,MATCH(L923,'Estructuras de Acero y Concreto'!$D$6:$D$577,0)),IF(ISERROR(INDEX('Estructuras de Madera'!$C$5:$C$122,MATCH(L923,'Estructuras de Madera'!$D$5:$D$122,0)))=FALSE,INDEX('Estructuras de Madera'!$C$5:$C$122,MATCH(L923,'Estructuras de Madera'!$D$5:$D$122,0)),INDEX(SICODI!$G$3:$G$2404,MATCH(L923,SICODI!$G$3:$G$2404,0))))</f>
        <v>PPC40</v>
      </c>
      <c r="N923" s="121" t="str">
        <f>+IF(ISERROR(VLOOKUP(M923,'Resumen de precios LLTT'!$C$17:$D$3071,2,FALSE))=FALSE,VLOOKUP(M923,'Resumen de precios LLTT'!$C$17:$D$3071,2,FALSE),VLOOKUP(M923,SICODI!$G$3:$J$2404,2,FALSE))</f>
        <v>POSTE DE CONCRETO ARMADO PARA A. P. 11/200/120/285</v>
      </c>
      <c r="O923" s="58">
        <f>+IF(ISERROR(VLOOKUP(M923,'Resumen de precios LLTT'!$C$17:$G$3071,5,FALSE))=FALSE,VLOOKUP(M923,'Resumen de precios LLTT'!$C$17:$G$3071,5,FALSE),VLOOKUP(M923,SICODI!$G$3:$J$2404,4,FALSE))</f>
        <v>206.03</v>
      </c>
      <c r="P923" s="16">
        <f t="shared" si="132"/>
        <v>0.77</v>
      </c>
      <c r="Q923" s="78">
        <f t="shared" si="133"/>
        <v>364.67310000000003</v>
      </c>
      <c r="R923" s="56">
        <v>0</v>
      </c>
      <c r="S923" s="16">
        <f t="shared" si="134"/>
        <v>7.2000000000000008E-2</v>
      </c>
      <c r="T923" s="79">
        <f t="shared" si="135"/>
        <v>2.1880386000000005</v>
      </c>
      <c r="U923" s="80">
        <f t="shared" si="136"/>
        <v>0.2</v>
      </c>
      <c r="V923" s="81">
        <f t="shared" si="137"/>
        <v>0.43760772000000014</v>
      </c>
      <c r="W923" s="79">
        <f t="shared" si="138"/>
        <v>0.14725336301388503</v>
      </c>
      <c r="X923" s="60">
        <f t="shared" si="139"/>
        <v>0.1</v>
      </c>
      <c r="Y923" s="56">
        <f>+'INFO ENEL'!R911</f>
        <v>4</v>
      </c>
      <c r="Z923" s="59">
        <f t="shared" si="140"/>
        <v>0.4</v>
      </c>
    </row>
    <row r="924" spans="1:26" s="90" customFormat="1" ht="15" customHeight="1" x14ac:dyDescent="0.25">
      <c r="A924" s="55">
        <f>+'INFO ENEL'!A912</f>
        <v>907</v>
      </c>
      <c r="B924" s="121" t="str">
        <f>+INDEX($B$8:$B$15,MATCH(L924,$L$8:$L$15,0))</f>
        <v>SICODI</v>
      </c>
      <c r="C924" s="56" t="str">
        <f>+'INFO ENEL'!B912</f>
        <v>Lima</v>
      </c>
      <c r="D924" s="56" t="str">
        <f>+'INFO ENEL'!D912</f>
        <v>Lima</v>
      </c>
      <c r="E924" s="56" t="str">
        <f>+'INFO ENEL'!D912</f>
        <v>Lima</v>
      </c>
      <c r="F924" s="50">
        <f>+'INFO ENEL'!E912</f>
        <v>0</v>
      </c>
      <c r="G924" s="56" t="str">
        <f>+'INFO ENEL'!L912</f>
        <v>BT</v>
      </c>
      <c r="H924" s="57">
        <f>+'INFO ENEL'!M912</f>
        <v>37.090000000000003</v>
      </c>
      <c r="I924" s="56">
        <f>+'INFO ENEL'!N912</f>
        <v>11</v>
      </c>
      <c r="J924" s="56" t="str">
        <f>+'INFO ENEL'!O912</f>
        <v>Poste</v>
      </c>
      <c r="K924" s="56" t="str">
        <f>+'INFO ENEL'!P912</f>
        <v>Concreto</v>
      </c>
      <c r="L924" s="56" t="str">
        <f>+'INFO ENEL'!Q912</f>
        <v>PPC40</v>
      </c>
      <c r="M924" s="55" t="str">
        <f>+IF(ISERROR(INDEX('Estructuras de Acero y Concreto'!$C$6:$C$577,MATCH(L924,'Estructuras de Acero y Concreto'!$D$6:$D$577,0)))=FALSE,INDEX('Estructuras de Acero y Concreto'!$C$6:$C$577,MATCH(L924,'Estructuras de Acero y Concreto'!$D$6:$D$577,0)),IF(ISERROR(INDEX('Estructuras de Madera'!$C$5:$C$122,MATCH(L924,'Estructuras de Madera'!$D$5:$D$122,0)))=FALSE,INDEX('Estructuras de Madera'!$C$5:$C$122,MATCH(L924,'Estructuras de Madera'!$D$5:$D$122,0)),INDEX(SICODI!$G$3:$G$2404,MATCH(L924,SICODI!$G$3:$G$2404,0))))</f>
        <v>PPC40</v>
      </c>
      <c r="N924" s="121" t="str">
        <f>+IF(ISERROR(VLOOKUP(M924,'Resumen de precios LLTT'!$C$17:$D$3071,2,FALSE))=FALSE,VLOOKUP(M924,'Resumen de precios LLTT'!$C$17:$D$3071,2,FALSE),VLOOKUP(M924,SICODI!$G$3:$J$2404,2,FALSE))</f>
        <v>POSTE DE CONCRETO ARMADO PARA A. P. 11/200/120/285</v>
      </c>
      <c r="O924" s="58">
        <f>+IF(ISERROR(VLOOKUP(M924,'Resumen de precios LLTT'!$C$17:$G$3071,5,FALSE))=FALSE,VLOOKUP(M924,'Resumen de precios LLTT'!$C$17:$G$3071,5,FALSE),VLOOKUP(M924,SICODI!$G$3:$J$2404,4,FALSE))</f>
        <v>206.03</v>
      </c>
      <c r="P924" s="16">
        <f t="shared" si="132"/>
        <v>0.77</v>
      </c>
      <c r="Q924" s="78">
        <f t="shared" si="133"/>
        <v>364.67310000000003</v>
      </c>
      <c r="R924" s="56">
        <v>0</v>
      </c>
      <c r="S924" s="16">
        <f t="shared" si="134"/>
        <v>7.2000000000000008E-2</v>
      </c>
      <c r="T924" s="79">
        <f t="shared" si="135"/>
        <v>2.1880386000000005</v>
      </c>
      <c r="U924" s="80">
        <f t="shared" si="136"/>
        <v>0.2</v>
      </c>
      <c r="V924" s="81">
        <f t="shared" si="137"/>
        <v>0.43760772000000014</v>
      </c>
      <c r="W924" s="79">
        <f t="shared" si="138"/>
        <v>0.14725336301388503</v>
      </c>
      <c r="X924" s="60">
        <f t="shared" si="139"/>
        <v>0.1</v>
      </c>
      <c r="Y924" s="56">
        <f>+'INFO ENEL'!R912</f>
        <v>4</v>
      </c>
      <c r="Z924" s="59">
        <f t="shared" si="140"/>
        <v>0.4</v>
      </c>
    </row>
    <row r="925" spans="1:26" s="90" customFormat="1" ht="15" customHeight="1" x14ac:dyDescent="0.25">
      <c r="A925" s="55">
        <f>+'INFO ENEL'!A913</f>
        <v>908</v>
      </c>
      <c r="B925" s="121" t="str">
        <f>+INDEX($B$8:$B$15,MATCH(L925,$L$8:$L$15,0))</f>
        <v>SICODI</v>
      </c>
      <c r="C925" s="56" t="str">
        <f>+'INFO ENEL'!B913</f>
        <v>Lima</v>
      </c>
      <c r="D925" s="56" t="str">
        <f>+'INFO ENEL'!D913</f>
        <v>Lima</v>
      </c>
      <c r="E925" s="56" t="str">
        <f>+'INFO ENEL'!D913</f>
        <v>Lima</v>
      </c>
      <c r="F925" s="50">
        <f>+'INFO ENEL'!E913</f>
        <v>0</v>
      </c>
      <c r="G925" s="56" t="str">
        <f>+'INFO ENEL'!L913</f>
        <v>BT</v>
      </c>
      <c r="H925" s="57">
        <f>+'INFO ENEL'!M913</f>
        <v>33.76</v>
      </c>
      <c r="I925" s="56">
        <f>+'INFO ENEL'!N913</f>
        <v>11</v>
      </c>
      <c r="J925" s="56" t="str">
        <f>+'INFO ENEL'!O913</f>
        <v>Poste</v>
      </c>
      <c r="K925" s="56" t="str">
        <f>+'INFO ENEL'!P913</f>
        <v>Concreto</v>
      </c>
      <c r="L925" s="56" t="str">
        <f>+'INFO ENEL'!Q913</f>
        <v>PPC40</v>
      </c>
      <c r="M925" s="55" t="str">
        <f>+IF(ISERROR(INDEX('Estructuras de Acero y Concreto'!$C$6:$C$577,MATCH(L925,'Estructuras de Acero y Concreto'!$D$6:$D$577,0)))=FALSE,INDEX('Estructuras de Acero y Concreto'!$C$6:$C$577,MATCH(L925,'Estructuras de Acero y Concreto'!$D$6:$D$577,0)),IF(ISERROR(INDEX('Estructuras de Madera'!$C$5:$C$122,MATCH(L925,'Estructuras de Madera'!$D$5:$D$122,0)))=FALSE,INDEX('Estructuras de Madera'!$C$5:$C$122,MATCH(L925,'Estructuras de Madera'!$D$5:$D$122,0)),INDEX(SICODI!$G$3:$G$2404,MATCH(L925,SICODI!$G$3:$G$2404,0))))</f>
        <v>PPC40</v>
      </c>
      <c r="N925" s="121" t="str">
        <f>+IF(ISERROR(VLOOKUP(M925,'Resumen de precios LLTT'!$C$17:$D$3071,2,FALSE))=FALSE,VLOOKUP(M925,'Resumen de precios LLTT'!$C$17:$D$3071,2,FALSE),VLOOKUP(M925,SICODI!$G$3:$J$2404,2,FALSE))</f>
        <v>POSTE DE CONCRETO ARMADO PARA A. P. 11/200/120/285</v>
      </c>
      <c r="O925" s="58">
        <f>+IF(ISERROR(VLOOKUP(M925,'Resumen de precios LLTT'!$C$17:$G$3071,5,FALSE))=FALSE,VLOOKUP(M925,'Resumen de precios LLTT'!$C$17:$G$3071,5,FALSE),VLOOKUP(M925,SICODI!$G$3:$J$2404,4,FALSE))</f>
        <v>206.03</v>
      </c>
      <c r="P925" s="16">
        <f t="shared" si="132"/>
        <v>0.77</v>
      </c>
      <c r="Q925" s="78">
        <f t="shared" si="133"/>
        <v>364.67310000000003</v>
      </c>
      <c r="R925" s="56">
        <v>0</v>
      </c>
      <c r="S925" s="16">
        <f t="shared" si="134"/>
        <v>7.2000000000000008E-2</v>
      </c>
      <c r="T925" s="79">
        <f t="shared" si="135"/>
        <v>2.1880386000000005</v>
      </c>
      <c r="U925" s="80">
        <f t="shared" si="136"/>
        <v>0.2</v>
      </c>
      <c r="V925" s="81">
        <f t="shared" si="137"/>
        <v>0.43760772000000014</v>
      </c>
      <c r="W925" s="79">
        <f t="shared" si="138"/>
        <v>0.14725336301388503</v>
      </c>
      <c r="X925" s="60">
        <f t="shared" si="139"/>
        <v>0.1</v>
      </c>
      <c r="Y925" s="56">
        <f>+'INFO ENEL'!R913</f>
        <v>4</v>
      </c>
      <c r="Z925" s="59">
        <f t="shared" si="140"/>
        <v>0.4</v>
      </c>
    </row>
    <row r="926" spans="1:26" s="90" customFormat="1" ht="15" customHeight="1" x14ac:dyDescent="0.25">
      <c r="A926" s="55">
        <f>+'INFO ENEL'!A914</f>
        <v>909</v>
      </c>
      <c r="B926" s="121" t="str">
        <f>+INDEX($B$8:$B$15,MATCH(L926,$L$8:$L$15,0))</f>
        <v>SICODI</v>
      </c>
      <c r="C926" s="56" t="str">
        <f>+'INFO ENEL'!B914</f>
        <v>Lima</v>
      </c>
      <c r="D926" s="56" t="str">
        <f>+'INFO ENEL'!D914</f>
        <v>Lima</v>
      </c>
      <c r="E926" s="56" t="str">
        <f>+'INFO ENEL'!D914</f>
        <v>Lima</v>
      </c>
      <c r="F926" s="50">
        <f>+'INFO ENEL'!E914</f>
        <v>0</v>
      </c>
      <c r="G926" s="56" t="str">
        <f>+'INFO ENEL'!L914</f>
        <v>BT</v>
      </c>
      <c r="H926" s="57">
        <f>+'INFO ENEL'!M914</f>
        <v>46.89</v>
      </c>
      <c r="I926" s="56">
        <f>+'INFO ENEL'!N914</f>
        <v>11</v>
      </c>
      <c r="J926" s="56" t="str">
        <f>+'INFO ENEL'!O914</f>
        <v>Poste</v>
      </c>
      <c r="K926" s="56" t="str">
        <f>+'INFO ENEL'!P914</f>
        <v>Concreto</v>
      </c>
      <c r="L926" s="56" t="str">
        <f>+'INFO ENEL'!Q914</f>
        <v>PPC40</v>
      </c>
      <c r="M926" s="55" t="str">
        <f>+IF(ISERROR(INDEX('Estructuras de Acero y Concreto'!$C$6:$C$577,MATCH(L926,'Estructuras de Acero y Concreto'!$D$6:$D$577,0)))=FALSE,INDEX('Estructuras de Acero y Concreto'!$C$6:$C$577,MATCH(L926,'Estructuras de Acero y Concreto'!$D$6:$D$577,0)),IF(ISERROR(INDEX('Estructuras de Madera'!$C$5:$C$122,MATCH(L926,'Estructuras de Madera'!$D$5:$D$122,0)))=FALSE,INDEX('Estructuras de Madera'!$C$5:$C$122,MATCH(L926,'Estructuras de Madera'!$D$5:$D$122,0)),INDEX(SICODI!$G$3:$G$2404,MATCH(L926,SICODI!$G$3:$G$2404,0))))</f>
        <v>PPC40</v>
      </c>
      <c r="N926" s="121" t="str">
        <f>+IF(ISERROR(VLOOKUP(M926,'Resumen de precios LLTT'!$C$17:$D$3071,2,FALSE))=FALSE,VLOOKUP(M926,'Resumen de precios LLTT'!$C$17:$D$3071,2,FALSE),VLOOKUP(M926,SICODI!$G$3:$J$2404,2,FALSE))</f>
        <v>POSTE DE CONCRETO ARMADO PARA A. P. 11/200/120/285</v>
      </c>
      <c r="O926" s="58">
        <f>+IF(ISERROR(VLOOKUP(M926,'Resumen de precios LLTT'!$C$17:$G$3071,5,FALSE))=FALSE,VLOOKUP(M926,'Resumen de precios LLTT'!$C$17:$G$3071,5,FALSE),VLOOKUP(M926,SICODI!$G$3:$J$2404,4,FALSE))</f>
        <v>206.03</v>
      </c>
      <c r="P926" s="16">
        <f t="shared" si="132"/>
        <v>0.77</v>
      </c>
      <c r="Q926" s="78">
        <f t="shared" si="133"/>
        <v>364.67310000000003</v>
      </c>
      <c r="R926" s="56">
        <v>0</v>
      </c>
      <c r="S926" s="16">
        <f t="shared" si="134"/>
        <v>7.2000000000000008E-2</v>
      </c>
      <c r="T926" s="79">
        <f t="shared" si="135"/>
        <v>2.1880386000000005</v>
      </c>
      <c r="U926" s="80">
        <f t="shared" si="136"/>
        <v>0.2</v>
      </c>
      <c r="V926" s="81">
        <f t="shared" si="137"/>
        <v>0.43760772000000014</v>
      </c>
      <c r="W926" s="79">
        <f t="shared" si="138"/>
        <v>0.14725336301388503</v>
      </c>
      <c r="X926" s="60">
        <f t="shared" si="139"/>
        <v>0.1</v>
      </c>
      <c r="Y926" s="56">
        <f>+'INFO ENEL'!R914</f>
        <v>4</v>
      </c>
      <c r="Z926" s="59">
        <f t="shared" si="140"/>
        <v>0.4</v>
      </c>
    </row>
    <row r="927" spans="1:26" s="90" customFormat="1" ht="15" customHeight="1" x14ac:dyDescent="0.25">
      <c r="A927" s="55">
        <f>+'INFO ENEL'!A915</f>
        <v>910</v>
      </c>
      <c r="B927" s="121" t="str">
        <f>+INDEX($B$8:$B$15,MATCH(L927,$L$8:$L$15,0))</f>
        <v>SICODI</v>
      </c>
      <c r="C927" s="56" t="str">
        <f>+'INFO ENEL'!B915</f>
        <v>Lima</v>
      </c>
      <c r="D927" s="56" t="str">
        <f>+'INFO ENEL'!D915</f>
        <v>Lima</v>
      </c>
      <c r="E927" s="56" t="str">
        <f>+'INFO ENEL'!D915</f>
        <v>Lima</v>
      </c>
      <c r="F927" s="50">
        <f>+'INFO ENEL'!E915</f>
        <v>0</v>
      </c>
      <c r="G927" s="56" t="str">
        <f>+'INFO ENEL'!L915</f>
        <v>BT</v>
      </c>
      <c r="H927" s="57">
        <f>+'INFO ENEL'!M915</f>
        <v>35.76</v>
      </c>
      <c r="I927" s="56">
        <f>+'INFO ENEL'!N915</f>
        <v>11</v>
      </c>
      <c r="J927" s="56" t="str">
        <f>+'INFO ENEL'!O915</f>
        <v>Poste</v>
      </c>
      <c r="K927" s="56" t="str">
        <f>+'INFO ENEL'!P915</f>
        <v>Concreto</v>
      </c>
      <c r="L927" s="56" t="str">
        <f>+'INFO ENEL'!Q915</f>
        <v>PPC40</v>
      </c>
      <c r="M927" s="55" t="str">
        <f>+IF(ISERROR(INDEX('Estructuras de Acero y Concreto'!$C$6:$C$577,MATCH(L927,'Estructuras de Acero y Concreto'!$D$6:$D$577,0)))=FALSE,INDEX('Estructuras de Acero y Concreto'!$C$6:$C$577,MATCH(L927,'Estructuras de Acero y Concreto'!$D$6:$D$577,0)),IF(ISERROR(INDEX('Estructuras de Madera'!$C$5:$C$122,MATCH(L927,'Estructuras de Madera'!$D$5:$D$122,0)))=FALSE,INDEX('Estructuras de Madera'!$C$5:$C$122,MATCH(L927,'Estructuras de Madera'!$D$5:$D$122,0)),INDEX(SICODI!$G$3:$G$2404,MATCH(L927,SICODI!$G$3:$G$2404,0))))</f>
        <v>PPC40</v>
      </c>
      <c r="N927" s="121" t="str">
        <f>+IF(ISERROR(VLOOKUP(M927,'Resumen de precios LLTT'!$C$17:$D$3071,2,FALSE))=FALSE,VLOOKUP(M927,'Resumen de precios LLTT'!$C$17:$D$3071,2,FALSE),VLOOKUP(M927,SICODI!$G$3:$J$2404,2,FALSE))</f>
        <v>POSTE DE CONCRETO ARMADO PARA A. P. 11/200/120/285</v>
      </c>
      <c r="O927" s="58">
        <f>+IF(ISERROR(VLOOKUP(M927,'Resumen de precios LLTT'!$C$17:$G$3071,5,FALSE))=FALSE,VLOOKUP(M927,'Resumen de precios LLTT'!$C$17:$G$3071,5,FALSE),VLOOKUP(M927,SICODI!$G$3:$J$2404,4,FALSE))</f>
        <v>206.03</v>
      </c>
      <c r="P927" s="16">
        <f t="shared" si="132"/>
        <v>0.77</v>
      </c>
      <c r="Q927" s="78">
        <f t="shared" si="133"/>
        <v>364.67310000000003</v>
      </c>
      <c r="R927" s="56">
        <v>0</v>
      </c>
      <c r="S927" s="16">
        <f t="shared" si="134"/>
        <v>7.2000000000000008E-2</v>
      </c>
      <c r="T927" s="79">
        <f t="shared" si="135"/>
        <v>2.1880386000000005</v>
      </c>
      <c r="U927" s="80">
        <f t="shared" si="136"/>
        <v>0.2</v>
      </c>
      <c r="V927" s="81">
        <f t="shared" si="137"/>
        <v>0.43760772000000014</v>
      </c>
      <c r="W927" s="79">
        <f t="shared" si="138"/>
        <v>0.14725336301388503</v>
      </c>
      <c r="X927" s="60">
        <f t="shared" si="139"/>
        <v>0.1</v>
      </c>
      <c r="Y927" s="56">
        <f>+'INFO ENEL'!R915</f>
        <v>4</v>
      </c>
      <c r="Z927" s="59">
        <f t="shared" si="140"/>
        <v>0.4</v>
      </c>
    </row>
    <row r="928" spans="1:26" s="90" customFormat="1" ht="15" customHeight="1" x14ac:dyDescent="0.25">
      <c r="A928" s="55">
        <f>+'INFO ENEL'!A916</f>
        <v>911</v>
      </c>
      <c r="B928" s="121" t="str">
        <f>+INDEX($B$8:$B$15,MATCH(L928,$L$8:$L$15,0))</f>
        <v>SICODI</v>
      </c>
      <c r="C928" s="56" t="str">
        <f>+'INFO ENEL'!B916</f>
        <v>Lima</v>
      </c>
      <c r="D928" s="56" t="str">
        <f>+'INFO ENEL'!D916</f>
        <v>Lima</v>
      </c>
      <c r="E928" s="56" t="str">
        <f>+'INFO ENEL'!D916</f>
        <v>Lima</v>
      </c>
      <c r="F928" s="50">
        <f>+'INFO ENEL'!E916</f>
        <v>0</v>
      </c>
      <c r="G928" s="56" t="str">
        <f>+'INFO ENEL'!L916</f>
        <v>BT</v>
      </c>
      <c r="H928" s="57">
        <f>+'INFO ENEL'!M916</f>
        <v>36.64</v>
      </c>
      <c r="I928" s="56">
        <f>+'INFO ENEL'!N916</f>
        <v>11</v>
      </c>
      <c r="J928" s="56" t="str">
        <f>+'INFO ENEL'!O916</f>
        <v>Poste</v>
      </c>
      <c r="K928" s="56" t="str">
        <f>+'INFO ENEL'!P916</f>
        <v>Concreto</v>
      </c>
      <c r="L928" s="56" t="str">
        <f>+'INFO ENEL'!Q916</f>
        <v>PPC40</v>
      </c>
      <c r="M928" s="55" t="str">
        <f>+IF(ISERROR(INDEX('Estructuras de Acero y Concreto'!$C$6:$C$577,MATCH(L928,'Estructuras de Acero y Concreto'!$D$6:$D$577,0)))=FALSE,INDEX('Estructuras de Acero y Concreto'!$C$6:$C$577,MATCH(L928,'Estructuras de Acero y Concreto'!$D$6:$D$577,0)),IF(ISERROR(INDEX('Estructuras de Madera'!$C$5:$C$122,MATCH(L928,'Estructuras de Madera'!$D$5:$D$122,0)))=FALSE,INDEX('Estructuras de Madera'!$C$5:$C$122,MATCH(L928,'Estructuras de Madera'!$D$5:$D$122,0)),INDEX(SICODI!$G$3:$G$2404,MATCH(L928,SICODI!$G$3:$G$2404,0))))</f>
        <v>PPC40</v>
      </c>
      <c r="N928" s="121" t="str">
        <f>+IF(ISERROR(VLOOKUP(M928,'Resumen de precios LLTT'!$C$17:$D$3071,2,FALSE))=FALSE,VLOOKUP(M928,'Resumen de precios LLTT'!$C$17:$D$3071,2,FALSE),VLOOKUP(M928,SICODI!$G$3:$J$2404,2,FALSE))</f>
        <v>POSTE DE CONCRETO ARMADO PARA A. P. 11/200/120/285</v>
      </c>
      <c r="O928" s="58">
        <f>+IF(ISERROR(VLOOKUP(M928,'Resumen de precios LLTT'!$C$17:$G$3071,5,FALSE))=FALSE,VLOOKUP(M928,'Resumen de precios LLTT'!$C$17:$G$3071,5,FALSE),VLOOKUP(M928,SICODI!$G$3:$J$2404,4,FALSE))</f>
        <v>206.03</v>
      </c>
      <c r="P928" s="16">
        <f t="shared" si="132"/>
        <v>0.77</v>
      </c>
      <c r="Q928" s="78">
        <f t="shared" si="133"/>
        <v>364.67310000000003</v>
      </c>
      <c r="R928" s="56">
        <v>0</v>
      </c>
      <c r="S928" s="16">
        <f t="shared" si="134"/>
        <v>7.2000000000000008E-2</v>
      </c>
      <c r="T928" s="79">
        <f t="shared" si="135"/>
        <v>2.1880386000000005</v>
      </c>
      <c r="U928" s="80">
        <f t="shared" si="136"/>
        <v>0.2</v>
      </c>
      <c r="V928" s="81">
        <f t="shared" si="137"/>
        <v>0.43760772000000014</v>
      </c>
      <c r="W928" s="79">
        <f t="shared" si="138"/>
        <v>0.14725336301388503</v>
      </c>
      <c r="X928" s="60">
        <f t="shared" si="139"/>
        <v>0.1</v>
      </c>
      <c r="Y928" s="56">
        <f>+'INFO ENEL'!R916</f>
        <v>4</v>
      </c>
      <c r="Z928" s="59">
        <f t="shared" si="140"/>
        <v>0.4</v>
      </c>
    </row>
    <row r="929" spans="1:26" s="90" customFormat="1" ht="15" customHeight="1" x14ac:dyDescent="0.25">
      <c r="A929" s="55">
        <f>+'INFO ENEL'!A917</f>
        <v>912</v>
      </c>
      <c r="B929" s="121" t="str">
        <f>+INDEX($B$8:$B$15,MATCH(L929,$L$8:$L$15,0))</f>
        <v>SICODI</v>
      </c>
      <c r="C929" s="56" t="str">
        <f>+'INFO ENEL'!B917</f>
        <v>Lima</v>
      </c>
      <c r="D929" s="56" t="str">
        <f>+'INFO ENEL'!D917</f>
        <v>Lima</v>
      </c>
      <c r="E929" s="56" t="str">
        <f>+'INFO ENEL'!D917</f>
        <v>Lima</v>
      </c>
      <c r="F929" s="50">
        <f>+'INFO ENEL'!E917</f>
        <v>0</v>
      </c>
      <c r="G929" s="56" t="str">
        <f>+'INFO ENEL'!L917</f>
        <v>BT</v>
      </c>
      <c r="H929" s="57">
        <f>+'INFO ENEL'!M917</f>
        <v>41.52</v>
      </c>
      <c r="I929" s="56">
        <f>+'INFO ENEL'!N917</f>
        <v>11</v>
      </c>
      <c r="J929" s="56" t="str">
        <f>+'INFO ENEL'!O917</f>
        <v>Poste</v>
      </c>
      <c r="K929" s="56" t="str">
        <f>+'INFO ENEL'!P917</f>
        <v>Concreto</v>
      </c>
      <c r="L929" s="56" t="str">
        <f>+'INFO ENEL'!Q917</f>
        <v>PPC40</v>
      </c>
      <c r="M929" s="55" t="str">
        <f>+IF(ISERROR(INDEX('Estructuras de Acero y Concreto'!$C$6:$C$577,MATCH(L929,'Estructuras de Acero y Concreto'!$D$6:$D$577,0)))=FALSE,INDEX('Estructuras de Acero y Concreto'!$C$6:$C$577,MATCH(L929,'Estructuras de Acero y Concreto'!$D$6:$D$577,0)),IF(ISERROR(INDEX('Estructuras de Madera'!$C$5:$C$122,MATCH(L929,'Estructuras de Madera'!$D$5:$D$122,0)))=FALSE,INDEX('Estructuras de Madera'!$C$5:$C$122,MATCH(L929,'Estructuras de Madera'!$D$5:$D$122,0)),INDEX(SICODI!$G$3:$G$2404,MATCH(L929,SICODI!$G$3:$G$2404,0))))</f>
        <v>PPC40</v>
      </c>
      <c r="N929" s="121" t="str">
        <f>+IF(ISERROR(VLOOKUP(M929,'Resumen de precios LLTT'!$C$17:$D$3071,2,FALSE))=FALSE,VLOOKUP(M929,'Resumen de precios LLTT'!$C$17:$D$3071,2,FALSE),VLOOKUP(M929,SICODI!$G$3:$J$2404,2,FALSE))</f>
        <v>POSTE DE CONCRETO ARMADO PARA A. P. 11/200/120/285</v>
      </c>
      <c r="O929" s="58">
        <f>+IF(ISERROR(VLOOKUP(M929,'Resumen de precios LLTT'!$C$17:$G$3071,5,FALSE))=FALSE,VLOOKUP(M929,'Resumen de precios LLTT'!$C$17:$G$3071,5,FALSE),VLOOKUP(M929,SICODI!$G$3:$J$2404,4,FALSE))</f>
        <v>206.03</v>
      </c>
      <c r="P929" s="16">
        <f t="shared" si="132"/>
        <v>0.77</v>
      </c>
      <c r="Q929" s="78">
        <f t="shared" si="133"/>
        <v>364.67310000000003</v>
      </c>
      <c r="R929" s="56">
        <v>0</v>
      </c>
      <c r="S929" s="16">
        <f t="shared" si="134"/>
        <v>7.2000000000000008E-2</v>
      </c>
      <c r="T929" s="79">
        <f t="shared" si="135"/>
        <v>2.1880386000000005</v>
      </c>
      <c r="U929" s="80">
        <f t="shared" si="136"/>
        <v>0.2</v>
      </c>
      <c r="V929" s="81">
        <f t="shared" si="137"/>
        <v>0.43760772000000014</v>
      </c>
      <c r="W929" s="79">
        <f t="shared" si="138"/>
        <v>0.14725336301388503</v>
      </c>
      <c r="X929" s="60">
        <f t="shared" si="139"/>
        <v>0.1</v>
      </c>
      <c r="Y929" s="56">
        <f>+'INFO ENEL'!R917</f>
        <v>4</v>
      </c>
      <c r="Z929" s="59">
        <f t="shared" si="140"/>
        <v>0.4</v>
      </c>
    </row>
    <row r="930" spans="1:26" s="90" customFormat="1" ht="15" customHeight="1" x14ac:dyDescent="0.25">
      <c r="A930" s="55">
        <f>+'INFO ENEL'!A918</f>
        <v>913</v>
      </c>
      <c r="B930" s="121" t="str">
        <f>+INDEX($B$8:$B$15,MATCH(L930,$L$8:$L$15,0))</f>
        <v>SICODI</v>
      </c>
      <c r="C930" s="56" t="str">
        <f>+'INFO ENEL'!B918</f>
        <v>Lima</v>
      </c>
      <c r="D930" s="56" t="str">
        <f>+'INFO ENEL'!D918</f>
        <v>Lima</v>
      </c>
      <c r="E930" s="56" t="str">
        <f>+'INFO ENEL'!D918</f>
        <v>Lima</v>
      </c>
      <c r="F930" s="50">
        <f>+'INFO ENEL'!E918</f>
        <v>0</v>
      </c>
      <c r="G930" s="56" t="str">
        <f>+'INFO ENEL'!L918</f>
        <v>BT</v>
      </c>
      <c r="H930" s="57">
        <f>+'INFO ENEL'!M918</f>
        <v>29.73</v>
      </c>
      <c r="I930" s="56">
        <f>+'INFO ENEL'!N918</f>
        <v>11</v>
      </c>
      <c r="J930" s="56" t="str">
        <f>+'INFO ENEL'!O918</f>
        <v>Poste</v>
      </c>
      <c r="K930" s="56" t="str">
        <f>+'INFO ENEL'!P918</f>
        <v>Concreto</v>
      </c>
      <c r="L930" s="56" t="str">
        <f>+'INFO ENEL'!Q918</f>
        <v>PPC40</v>
      </c>
      <c r="M930" s="55" t="str">
        <f>+IF(ISERROR(INDEX('Estructuras de Acero y Concreto'!$C$6:$C$577,MATCH(L930,'Estructuras de Acero y Concreto'!$D$6:$D$577,0)))=FALSE,INDEX('Estructuras de Acero y Concreto'!$C$6:$C$577,MATCH(L930,'Estructuras de Acero y Concreto'!$D$6:$D$577,0)),IF(ISERROR(INDEX('Estructuras de Madera'!$C$5:$C$122,MATCH(L930,'Estructuras de Madera'!$D$5:$D$122,0)))=FALSE,INDEX('Estructuras de Madera'!$C$5:$C$122,MATCH(L930,'Estructuras de Madera'!$D$5:$D$122,0)),INDEX(SICODI!$G$3:$G$2404,MATCH(L930,SICODI!$G$3:$G$2404,0))))</f>
        <v>PPC40</v>
      </c>
      <c r="N930" s="121" t="str">
        <f>+IF(ISERROR(VLOOKUP(M930,'Resumen de precios LLTT'!$C$17:$D$3071,2,FALSE))=FALSE,VLOOKUP(M930,'Resumen de precios LLTT'!$C$17:$D$3071,2,FALSE),VLOOKUP(M930,SICODI!$G$3:$J$2404,2,FALSE))</f>
        <v>POSTE DE CONCRETO ARMADO PARA A. P. 11/200/120/285</v>
      </c>
      <c r="O930" s="58">
        <f>+IF(ISERROR(VLOOKUP(M930,'Resumen de precios LLTT'!$C$17:$G$3071,5,FALSE))=FALSE,VLOOKUP(M930,'Resumen de precios LLTT'!$C$17:$G$3071,5,FALSE),VLOOKUP(M930,SICODI!$G$3:$J$2404,4,FALSE))</f>
        <v>206.03</v>
      </c>
      <c r="P930" s="16">
        <f t="shared" si="132"/>
        <v>0.77</v>
      </c>
      <c r="Q930" s="78">
        <f t="shared" si="133"/>
        <v>364.67310000000003</v>
      </c>
      <c r="R930" s="56">
        <v>0</v>
      </c>
      <c r="S930" s="16">
        <f t="shared" si="134"/>
        <v>7.2000000000000008E-2</v>
      </c>
      <c r="T930" s="79">
        <f t="shared" si="135"/>
        <v>2.1880386000000005</v>
      </c>
      <c r="U930" s="80">
        <f t="shared" si="136"/>
        <v>0.2</v>
      </c>
      <c r="V930" s="81">
        <f t="shared" si="137"/>
        <v>0.43760772000000014</v>
      </c>
      <c r="W930" s="79">
        <f t="shared" si="138"/>
        <v>0.14725336301388503</v>
      </c>
      <c r="X930" s="60">
        <f t="shared" si="139"/>
        <v>0.1</v>
      </c>
      <c r="Y930" s="56">
        <f>+'INFO ENEL'!R918</f>
        <v>4</v>
      </c>
      <c r="Z930" s="59">
        <f t="shared" si="140"/>
        <v>0.4</v>
      </c>
    </row>
    <row r="931" spans="1:26" s="90" customFormat="1" ht="15" customHeight="1" x14ac:dyDescent="0.25">
      <c r="A931" s="55">
        <f>+'INFO ENEL'!A919</f>
        <v>914</v>
      </c>
      <c r="B931" s="121" t="str">
        <f>+INDEX($B$8:$B$15,MATCH(L931,$L$8:$L$15,0))</f>
        <v>SICODI</v>
      </c>
      <c r="C931" s="56" t="str">
        <f>+'INFO ENEL'!B919</f>
        <v>Lima</v>
      </c>
      <c r="D931" s="56" t="str">
        <f>+'INFO ENEL'!D919</f>
        <v>Lima</v>
      </c>
      <c r="E931" s="56" t="str">
        <f>+'INFO ENEL'!D919</f>
        <v>Lima</v>
      </c>
      <c r="F931" s="50">
        <f>+'INFO ENEL'!E919</f>
        <v>0</v>
      </c>
      <c r="G931" s="56" t="str">
        <f>+'INFO ENEL'!L919</f>
        <v>BT</v>
      </c>
      <c r="H931" s="57">
        <f>+'INFO ENEL'!M919</f>
        <v>36.840000000000003</v>
      </c>
      <c r="I931" s="56">
        <f>+'INFO ENEL'!N919</f>
        <v>11</v>
      </c>
      <c r="J931" s="56" t="str">
        <f>+'INFO ENEL'!O919</f>
        <v>Poste</v>
      </c>
      <c r="K931" s="56" t="str">
        <f>+'INFO ENEL'!P919</f>
        <v>Concreto</v>
      </c>
      <c r="L931" s="56" t="str">
        <f>+'INFO ENEL'!Q919</f>
        <v>PPC40</v>
      </c>
      <c r="M931" s="55" t="str">
        <f>+IF(ISERROR(INDEX('Estructuras de Acero y Concreto'!$C$6:$C$577,MATCH(L931,'Estructuras de Acero y Concreto'!$D$6:$D$577,0)))=FALSE,INDEX('Estructuras de Acero y Concreto'!$C$6:$C$577,MATCH(L931,'Estructuras de Acero y Concreto'!$D$6:$D$577,0)),IF(ISERROR(INDEX('Estructuras de Madera'!$C$5:$C$122,MATCH(L931,'Estructuras de Madera'!$D$5:$D$122,0)))=FALSE,INDEX('Estructuras de Madera'!$C$5:$C$122,MATCH(L931,'Estructuras de Madera'!$D$5:$D$122,0)),INDEX(SICODI!$G$3:$G$2404,MATCH(L931,SICODI!$G$3:$G$2404,0))))</f>
        <v>PPC40</v>
      </c>
      <c r="N931" s="121" t="str">
        <f>+IF(ISERROR(VLOOKUP(M931,'Resumen de precios LLTT'!$C$17:$D$3071,2,FALSE))=FALSE,VLOOKUP(M931,'Resumen de precios LLTT'!$C$17:$D$3071,2,FALSE),VLOOKUP(M931,SICODI!$G$3:$J$2404,2,FALSE))</f>
        <v>POSTE DE CONCRETO ARMADO PARA A. P. 11/200/120/285</v>
      </c>
      <c r="O931" s="58">
        <f>+IF(ISERROR(VLOOKUP(M931,'Resumen de precios LLTT'!$C$17:$G$3071,5,FALSE))=FALSE,VLOOKUP(M931,'Resumen de precios LLTT'!$C$17:$G$3071,5,FALSE),VLOOKUP(M931,SICODI!$G$3:$J$2404,4,FALSE))</f>
        <v>206.03</v>
      </c>
      <c r="P931" s="16">
        <f t="shared" si="132"/>
        <v>0.77</v>
      </c>
      <c r="Q931" s="78">
        <f t="shared" si="133"/>
        <v>364.67310000000003</v>
      </c>
      <c r="R931" s="56">
        <v>0</v>
      </c>
      <c r="S931" s="16">
        <f t="shared" si="134"/>
        <v>7.2000000000000008E-2</v>
      </c>
      <c r="T931" s="79">
        <f t="shared" si="135"/>
        <v>2.1880386000000005</v>
      </c>
      <c r="U931" s="80">
        <f t="shared" si="136"/>
        <v>0.2</v>
      </c>
      <c r="V931" s="81">
        <f t="shared" si="137"/>
        <v>0.43760772000000014</v>
      </c>
      <c r="W931" s="79">
        <f t="shared" si="138"/>
        <v>0.14725336301388503</v>
      </c>
      <c r="X931" s="60">
        <f t="shared" si="139"/>
        <v>0.1</v>
      </c>
      <c r="Y931" s="56">
        <f>+'INFO ENEL'!R919</f>
        <v>4</v>
      </c>
      <c r="Z931" s="59">
        <f t="shared" si="140"/>
        <v>0.4</v>
      </c>
    </row>
    <row r="932" spans="1:26" s="90" customFormat="1" ht="15" customHeight="1" x14ac:dyDescent="0.25">
      <c r="A932" s="55">
        <f>+'INFO ENEL'!A920</f>
        <v>915</v>
      </c>
      <c r="B932" s="121" t="str">
        <f>+INDEX($B$8:$B$15,MATCH(L932,$L$8:$L$15,0))</f>
        <v>SICODI</v>
      </c>
      <c r="C932" s="56" t="str">
        <f>+'INFO ENEL'!B920</f>
        <v>Lima</v>
      </c>
      <c r="D932" s="56" t="str">
        <f>+'INFO ENEL'!D920</f>
        <v>Lima</v>
      </c>
      <c r="E932" s="56" t="str">
        <f>+'INFO ENEL'!D920</f>
        <v>Lima</v>
      </c>
      <c r="F932" s="50">
        <f>+'INFO ENEL'!E920</f>
        <v>0</v>
      </c>
      <c r="G932" s="56" t="str">
        <f>+'INFO ENEL'!L920</f>
        <v>BT</v>
      </c>
      <c r="H932" s="57">
        <f>+'INFO ENEL'!M920</f>
        <v>37.76</v>
      </c>
      <c r="I932" s="56">
        <f>+'INFO ENEL'!N920</f>
        <v>11</v>
      </c>
      <c r="J932" s="56" t="str">
        <f>+'INFO ENEL'!O920</f>
        <v>Poste</v>
      </c>
      <c r="K932" s="56" t="str">
        <f>+'INFO ENEL'!P920</f>
        <v>Concreto</v>
      </c>
      <c r="L932" s="56" t="str">
        <f>+'INFO ENEL'!Q920</f>
        <v>PPC40</v>
      </c>
      <c r="M932" s="55" t="str">
        <f>+IF(ISERROR(INDEX('Estructuras de Acero y Concreto'!$C$6:$C$577,MATCH(L932,'Estructuras de Acero y Concreto'!$D$6:$D$577,0)))=FALSE,INDEX('Estructuras de Acero y Concreto'!$C$6:$C$577,MATCH(L932,'Estructuras de Acero y Concreto'!$D$6:$D$577,0)),IF(ISERROR(INDEX('Estructuras de Madera'!$C$5:$C$122,MATCH(L932,'Estructuras de Madera'!$D$5:$D$122,0)))=FALSE,INDEX('Estructuras de Madera'!$C$5:$C$122,MATCH(L932,'Estructuras de Madera'!$D$5:$D$122,0)),INDEX(SICODI!$G$3:$G$2404,MATCH(L932,SICODI!$G$3:$G$2404,0))))</f>
        <v>PPC40</v>
      </c>
      <c r="N932" s="121" t="str">
        <f>+IF(ISERROR(VLOOKUP(M932,'Resumen de precios LLTT'!$C$17:$D$3071,2,FALSE))=FALSE,VLOOKUP(M932,'Resumen de precios LLTT'!$C$17:$D$3071,2,FALSE),VLOOKUP(M932,SICODI!$G$3:$J$2404,2,FALSE))</f>
        <v>POSTE DE CONCRETO ARMADO PARA A. P. 11/200/120/285</v>
      </c>
      <c r="O932" s="58">
        <f>+IF(ISERROR(VLOOKUP(M932,'Resumen de precios LLTT'!$C$17:$G$3071,5,FALSE))=FALSE,VLOOKUP(M932,'Resumen de precios LLTT'!$C$17:$G$3071,5,FALSE),VLOOKUP(M932,SICODI!$G$3:$J$2404,4,FALSE))</f>
        <v>206.03</v>
      </c>
      <c r="P932" s="16">
        <f t="shared" si="132"/>
        <v>0.77</v>
      </c>
      <c r="Q932" s="78">
        <f t="shared" si="133"/>
        <v>364.67310000000003</v>
      </c>
      <c r="R932" s="56">
        <v>0</v>
      </c>
      <c r="S932" s="16">
        <f t="shared" si="134"/>
        <v>7.2000000000000008E-2</v>
      </c>
      <c r="T932" s="79">
        <f t="shared" si="135"/>
        <v>2.1880386000000005</v>
      </c>
      <c r="U932" s="80">
        <f t="shared" si="136"/>
        <v>0.2</v>
      </c>
      <c r="V932" s="81">
        <f t="shared" si="137"/>
        <v>0.43760772000000014</v>
      </c>
      <c r="W932" s="79">
        <f t="shared" si="138"/>
        <v>0.14725336301388503</v>
      </c>
      <c r="X932" s="60">
        <f t="shared" si="139"/>
        <v>0.1</v>
      </c>
      <c r="Y932" s="56">
        <f>+'INFO ENEL'!R920</f>
        <v>4</v>
      </c>
      <c r="Z932" s="59">
        <f t="shared" si="140"/>
        <v>0.4</v>
      </c>
    </row>
    <row r="933" spans="1:26" s="90" customFormat="1" ht="15" customHeight="1" x14ac:dyDescent="0.25">
      <c r="A933" s="55">
        <f>+'INFO ENEL'!A921</f>
        <v>916</v>
      </c>
      <c r="B933" s="121" t="str">
        <f>+INDEX($B$8:$B$15,MATCH(L933,$L$8:$L$15,0))</f>
        <v>SICODI</v>
      </c>
      <c r="C933" s="56" t="str">
        <f>+'INFO ENEL'!B921</f>
        <v>Lima</v>
      </c>
      <c r="D933" s="56" t="str">
        <f>+'INFO ENEL'!D921</f>
        <v>Lima</v>
      </c>
      <c r="E933" s="56" t="str">
        <f>+'INFO ENEL'!D921</f>
        <v>Lima</v>
      </c>
      <c r="F933" s="50">
        <f>+'INFO ENEL'!E921</f>
        <v>0</v>
      </c>
      <c r="G933" s="56" t="str">
        <f>+'INFO ENEL'!L921</f>
        <v>BT</v>
      </c>
      <c r="H933" s="57">
        <f>+'INFO ENEL'!M921</f>
        <v>35.93</v>
      </c>
      <c r="I933" s="56">
        <f>+'INFO ENEL'!N921</f>
        <v>11</v>
      </c>
      <c r="J933" s="56" t="str">
        <f>+'INFO ENEL'!O921</f>
        <v>Poste</v>
      </c>
      <c r="K933" s="56" t="str">
        <f>+'INFO ENEL'!P921</f>
        <v>Concreto</v>
      </c>
      <c r="L933" s="56" t="str">
        <f>+'INFO ENEL'!Q921</f>
        <v>PPC40</v>
      </c>
      <c r="M933" s="55" t="str">
        <f>+IF(ISERROR(INDEX('Estructuras de Acero y Concreto'!$C$6:$C$577,MATCH(L933,'Estructuras de Acero y Concreto'!$D$6:$D$577,0)))=FALSE,INDEX('Estructuras de Acero y Concreto'!$C$6:$C$577,MATCH(L933,'Estructuras de Acero y Concreto'!$D$6:$D$577,0)),IF(ISERROR(INDEX('Estructuras de Madera'!$C$5:$C$122,MATCH(L933,'Estructuras de Madera'!$D$5:$D$122,0)))=FALSE,INDEX('Estructuras de Madera'!$C$5:$C$122,MATCH(L933,'Estructuras de Madera'!$D$5:$D$122,0)),INDEX(SICODI!$G$3:$G$2404,MATCH(L933,SICODI!$G$3:$G$2404,0))))</f>
        <v>PPC40</v>
      </c>
      <c r="N933" s="121" t="str">
        <f>+IF(ISERROR(VLOOKUP(M933,'Resumen de precios LLTT'!$C$17:$D$3071,2,FALSE))=FALSE,VLOOKUP(M933,'Resumen de precios LLTT'!$C$17:$D$3071,2,FALSE),VLOOKUP(M933,SICODI!$G$3:$J$2404,2,FALSE))</f>
        <v>POSTE DE CONCRETO ARMADO PARA A. P. 11/200/120/285</v>
      </c>
      <c r="O933" s="58">
        <f>+IF(ISERROR(VLOOKUP(M933,'Resumen de precios LLTT'!$C$17:$G$3071,5,FALSE))=FALSE,VLOOKUP(M933,'Resumen de precios LLTT'!$C$17:$G$3071,5,FALSE),VLOOKUP(M933,SICODI!$G$3:$J$2404,4,FALSE))</f>
        <v>206.03</v>
      </c>
      <c r="P933" s="16">
        <f t="shared" si="132"/>
        <v>0.77</v>
      </c>
      <c r="Q933" s="78">
        <f t="shared" si="133"/>
        <v>364.67310000000003</v>
      </c>
      <c r="R933" s="56">
        <v>0</v>
      </c>
      <c r="S933" s="16">
        <f t="shared" si="134"/>
        <v>7.2000000000000008E-2</v>
      </c>
      <c r="T933" s="79">
        <f t="shared" si="135"/>
        <v>2.1880386000000005</v>
      </c>
      <c r="U933" s="80">
        <f t="shared" si="136"/>
        <v>0.2</v>
      </c>
      <c r="V933" s="81">
        <f t="shared" si="137"/>
        <v>0.43760772000000014</v>
      </c>
      <c r="W933" s="79">
        <f t="shared" si="138"/>
        <v>0.14725336301388503</v>
      </c>
      <c r="X933" s="60">
        <f t="shared" si="139"/>
        <v>0.1</v>
      </c>
      <c r="Y933" s="56">
        <f>+'INFO ENEL'!R921</f>
        <v>4</v>
      </c>
      <c r="Z933" s="59">
        <f t="shared" si="140"/>
        <v>0.4</v>
      </c>
    </row>
    <row r="934" spans="1:26" s="90" customFormat="1" ht="15" customHeight="1" x14ac:dyDescent="0.25">
      <c r="A934" s="55">
        <f>+'INFO ENEL'!A922</f>
        <v>917</v>
      </c>
      <c r="B934" s="121" t="str">
        <f>+INDEX($B$8:$B$15,MATCH(L934,$L$8:$L$15,0))</f>
        <v>SICODI</v>
      </c>
      <c r="C934" s="56" t="str">
        <f>+'INFO ENEL'!B922</f>
        <v>Lima</v>
      </c>
      <c r="D934" s="56" t="str">
        <f>+'INFO ENEL'!D922</f>
        <v>Lima</v>
      </c>
      <c r="E934" s="56" t="str">
        <f>+'INFO ENEL'!D922</f>
        <v>Lima</v>
      </c>
      <c r="F934" s="50">
        <f>+'INFO ENEL'!E922</f>
        <v>0</v>
      </c>
      <c r="G934" s="56" t="str">
        <f>+'INFO ENEL'!L922</f>
        <v>BT</v>
      </c>
      <c r="H934" s="57">
        <f>+'INFO ENEL'!M922</f>
        <v>35.42</v>
      </c>
      <c r="I934" s="56">
        <f>+'INFO ENEL'!N922</f>
        <v>11</v>
      </c>
      <c r="J934" s="56" t="str">
        <f>+'INFO ENEL'!O922</f>
        <v>Poste</v>
      </c>
      <c r="K934" s="56" t="str">
        <f>+'INFO ENEL'!P922</f>
        <v>Concreto</v>
      </c>
      <c r="L934" s="56" t="str">
        <f>+'INFO ENEL'!Q922</f>
        <v>PPC40</v>
      </c>
      <c r="M934" s="55" t="str">
        <f>+IF(ISERROR(INDEX('Estructuras de Acero y Concreto'!$C$6:$C$577,MATCH(L934,'Estructuras de Acero y Concreto'!$D$6:$D$577,0)))=FALSE,INDEX('Estructuras de Acero y Concreto'!$C$6:$C$577,MATCH(L934,'Estructuras de Acero y Concreto'!$D$6:$D$577,0)),IF(ISERROR(INDEX('Estructuras de Madera'!$C$5:$C$122,MATCH(L934,'Estructuras de Madera'!$D$5:$D$122,0)))=FALSE,INDEX('Estructuras de Madera'!$C$5:$C$122,MATCH(L934,'Estructuras de Madera'!$D$5:$D$122,0)),INDEX(SICODI!$G$3:$G$2404,MATCH(L934,SICODI!$G$3:$G$2404,0))))</f>
        <v>PPC40</v>
      </c>
      <c r="N934" s="121" t="str">
        <f>+IF(ISERROR(VLOOKUP(M934,'Resumen de precios LLTT'!$C$17:$D$3071,2,FALSE))=FALSE,VLOOKUP(M934,'Resumen de precios LLTT'!$C$17:$D$3071,2,FALSE),VLOOKUP(M934,SICODI!$G$3:$J$2404,2,FALSE))</f>
        <v>POSTE DE CONCRETO ARMADO PARA A. P. 11/200/120/285</v>
      </c>
      <c r="O934" s="58">
        <f>+IF(ISERROR(VLOOKUP(M934,'Resumen de precios LLTT'!$C$17:$G$3071,5,FALSE))=FALSE,VLOOKUP(M934,'Resumen de precios LLTT'!$C$17:$G$3071,5,FALSE),VLOOKUP(M934,SICODI!$G$3:$J$2404,4,FALSE))</f>
        <v>206.03</v>
      </c>
      <c r="P934" s="16">
        <f t="shared" si="132"/>
        <v>0.77</v>
      </c>
      <c r="Q934" s="78">
        <f t="shared" si="133"/>
        <v>364.67310000000003</v>
      </c>
      <c r="R934" s="56">
        <v>0</v>
      </c>
      <c r="S934" s="16">
        <f t="shared" si="134"/>
        <v>7.2000000000000008E-2</v>
      </c>
      <c r="T934" s="79">
        <f t="shared" si="135"/>
        <v>2.1880386000000005</v>
      </c>
      <c r="U934" s="80">
        <f t="shared" si="136"/>
        <v>0.2</v>
      </c>
      <c r="V934" s="81">
        <f t="shared" si="137"/>
        <v>0.43760772000000014</v>
      </c>
      <c r="W934" s="79">
        <f t="shared" si="138"/>
        <v>0.14725336301388503</v>
      </c>
      <c r="X934" s="60">
        <f t="shared" si="139"/>
        <v>0.1</v>
      </c>
      <c r="Y934" s="56">
        <f>+'INFO ENEL'!R922</f>
        <v>4</v>
      </c>
      <c r="Z934" s="59">
        <f t="shared" si="140"/>
        <v>0.4</v>
      </c>
    </row>
    <row r="935" spans="1:26" s="90" customFormat="1" ht="15" customHeight="1" x14ac:dyDescent="0.25">
      <c r="A935" s="55">
        <f>+'INFO ENEL'!A923</f>
        <v>918</v>
      </c>
      <c r="B935" s="121" t="str">
        <f>+INDEX($B$8:$B$15,MATCH(L935,$L$8:$L$15,0))</f>
        <v>SICODI</v>
      </c>
      <c r="C935" s="56" t="str">
        <f>+'INFO ENEL'!B923</f>
        <v>Lima</v>
      </c>
      <c r="D935" s="56" t="str">
        <f>+'INFO ENEL'!D923</f>
        <v>Lima</v>
      </c>
      <c r="E935" s="56" t="str">
        <f>+'INFO ENEL'!D923</f>
        <v>Lima</v>
      </c>
      <c r="F935" s="50">
        <f>+'INFO ENEL'!E923</f>
        <v>0</v>
      </c>
      <c r="G935" s="56" t="str">
        <f>+'INFO ENEL'!L923</f>
        <v>BT</v>
      </c>
      <c r="H935" s="57">
        <f>+'INFO ENEL'!M923</f>
        <v>36.6</v>
      </c>
      <c r="I935" s="56">
        <f>+'INFO ENEL'!N923</f>
        <v>11</v>
      </c>
      <c r="J935" s="56" t="str">
        <f>+'INFO ENEL'!O923</f>
        <v>Poste</v>
      </c>
      <c r="K935" s="56" t="str">
        <f>+'INFO ENEL'!P923</f>
        <v>Concreto</v>
      </c>
      <c r="L935" s="56" t="str">
        <f>+'INFO ENEL'!Q923</f>
        <v>PPC40</v>
      </c>
      <c r="M935" s="55" t="str">
        <f>+IF(ISERROR(INDEX('Estructuras de Acero y Concreto'!$C$6:$C$577,MATCH(L935,'Estructuras de Acero y Concreto'!$D$6:$D$577,0)))=FALSE,INDEX('Estructuras de Acero y Concreto'!$C$6:$C$577,MATCH(L935,'Estructuras de Acero y Concreto'!$D$6:$D$577,0)),IF(ISERROR(INDEX('Estructuras de Madera'!$C$5:$C$122,MATCH(L935,'Estructuras de Madera'!$D$5:$D$122,0)))=FALSE,INDEX('Estructuras de Madera'!$C$5:$C$122,MATCH(L935,'Estructuras de Madera'!$D$5:$D$122,0)),INDEX(SICODI!$G$3:$G$2404,MATCH(L935,SICODI!$G$3:$G$2404,0))))</f>
        <v>PPC40</v>
      </c>
      <c r="N935" s="121" t="str">
        <f>+IF(ISERROR(VLOOKUP(M935,'Resumen de precios LLTT'!$C$17:$D$3071,2,FALSE))=FALSE,VLOOKUP(M935,'Resumen de precios LLTT'!$C$17:$D$3071,2,FALSE),VLOOKUP(M935,SICODI!$G$3:$J$2404,2,FALSE))</f>
        <v>POSTE DE CONCRETO ARMADO PARA A. P. 11/200/120/285</v>
      </c>
      <c r="O935" s="58">
        <f>+IF(ISERROR(VLOOKUP(M935,'Resumen de precios LLTT'!$C$17:$G$3071,5,FALSE))=FALSE,VLOOKUP(M935,'Resumen de precios LLTT'!$C$17:$G$3071,5,FALSE),VLOOKUP(M935,SICODI!$G$3:$J$2404,4,FALSE))</f>
        <v>206.03</v>
      </c>
      <c r="P935" s="16">
        <f t="shared" si="132"/>
        <v>0.77</v>
      </c>
      <c r="Q935" s="78">
        <f t="shared" si="133"/>
        <v>364.67310000000003</v>
      </c>
      <c r="R935" s="56">
        <v>0</v>
      </c>
      <c r="S935" s="16">
        <f t="shared" si="134"/>
        <v>7.2000000000000008E-2</v>
      </c>
      <c r="T935" s="79">
        <f t="shared" si="135"/>
        <v>2.1880386000000005</v>
      </c>
      <c r="U935" s="80">
        <f t="shared" si="136"/>
        <v>0.2</v>
      </c>
      <c r="V935" s="81">
        <f t="shared" si="137"/>
        <v>0.43760772000000014</v>
      </c>
      <c r="W935" s="79">
        <f t="shared" si="138"/>
        <v>0.14725336301388503</v>
      </c>
      <c r="X935" s="60">
        <f t="shared" si="139"/>
        <v>0.1</v>
      </c>
      <c r="Y935" s="56">
        <f>+'INFO ENEL'!R923</f>
        <v>4</v>
      </c>
      <c r="Z935" s="59">
        <f t="shared" si="140"/>
        <v>0.4</v>
      </c>
    </row>
    <row r="936" spans="1:26" s="90" customFormat="1" ht="15" customHeight="1" x14ac:dyDescent="0.25">
      <c r="A936" s="55">
        <f>+'INFO ENEL'!A924</f>
        <v>919</v>
      </c>
      <c r="B936" s="121" t="str">
        <f>+INDEX($B$8:$B$15,MATCH(L936,$L$8:$L$15,0))</f>
        <v>SICODI</v>
      </c>
      <c r="C936" s="56" t="str">
        <f>+'INFO ENEL'!B924</f>
        <v>Lima</v>
      </c>
      <c r="D936" s="56" t="str">
        <f>+'INFO ENEL'!D924</f>
        <v>Lima</v>
      </c>
      <c r="E936" s="56" t="str">
        <f>+'INFO ENEL'!D924</f>
        <v>Lima</v>
      </c>
      <c r="F936" s="50">
        <f>+'INFO ENEL'!E924</f>
        <v>0</v>
      </c>
      <c r="G936" s="56" t="str">
        <f>+'INFO ENEL'!L924</f>
        <v>BT</v>
      </c>
      <c r="H936" s="57">
        <f>+'INFO ENEL'!M924</f>
        <v>34.76</v>
      </c>
      <c r="I936" s="56">
        <f>+'INFO ENEL'!N924</f>
        <v>11</v>
      </c>
      <c r="J936" s="56" t="str">
        <f>+'INFO ENEL'!O924</f>
        <v>Poste</v>
      </c>
      <c r="K936" s="56" t="str">
        <f>+'INFO ENEL'!P924</f>
        <v>Concreto</v>
      </c>
      <c r="L936" s="56" t="str">
        <f>+'INFO ENEL'!Q924</f>
        <v>PPC40</v>
      </c>
      <c r="M936" s="55" t="str">
        <f>+IF(ISERROR(INDEX('Estructuras de Acero y Concreto'!$C$6:$C$577,MATCH(L936,'Estructuras de Acero y Concreto'!$D$6:$D$577,0)))=FALSE,INDEX('Estructuras de Acero y Concreto'!$C$6:$C$577,MATCH(L936,'Estructuras de Acero y Concreto'!$D$6:$D$577,0)),IF(ISERROR(INDEX('Estructuras de Madera'!$C$5:$C$122,MATCH(L936,'Estructuras de Madera'!$D$5:$D$122,0)))=FALSE,INDEX('Estructuras de Madera'!$C$5:$C$122,MATCH(L936,'Estructuras de Madera'!$D$5:$D$122,0)),INDEX(SICODI!$G$3:$G$2404,MATCH(L936,SICODI!$G$3:$G$2404,0))))</f>
        <v>PPC40</v>
      </c>
      <c r="N936" s="121" t="str">
        <f>+IF(ISERROR(VLOOKUP(M936,'Resumen de precios LLTT'!$C$17:$D$3071,2,FALSE))=FALSE,VLOOKUP(M936,'Resumen de precios LLTT'!$C$17:$D$3071,2,FALSE),VLOOKUP(M936,SICODI!$G$3:$J$2404,2,FALSE))</f>
        <v>POSTE DE CONCRETO ARMADO PARA A. P. 11/200/120/285</v>
      </c>
      <c r="O936" s="58">
        <f>+IF(ISERROR(VLOOKUP(M936,'Resumen de precios LLTT'!$C$17:$G$3071,5,FALSE))=FALSE,VLOOKUP(M936,'Resumen de precios LLTT'!$C$17:$G$3071,5,FALSE),VLOOKUP(M936,SICODI!$G$3:$J$2404,4,FALSE))</f>
        <v>206.03</v>
      </c>
      <c r="P936" s="16">
        <f t="shared" si="132"/>
        <v>0.77</v>
      </c>
      <c r="Q936" s="78">
        <f t="shared" si="133"/>
        <v>364.67310000000003</v>
      </c>
      <c r="R936" s="56">
        <v>0</v>
      </c>
      <c r="S936" s="16">
        <f t="shared" si="134"/>
        <v>7.2000000000000008E-2</v>
      </c>
      <c r="T936" s="79">
        <f t="shared" si="135"/>
        <v>2.1880386000000005</v>
      </c>
      <c r="U936" s="80">
        <f t="shared" si="136"/>
        <v>0.2</v>
      </c>
      <c r="V936" s="81">
        <f t="shared" si="137"/>
        <v>0.43760772000000014</v>
      </c>
      <c r="W936" s="79">
        <f t="shared" si="138"/>
        <v>0.14725336301388503</v>
      </c>
      <c r="X936" s="60">
        <f t="shared" si="139"/>
        <v>0.1</v>
      </c>
      <c r="Y936" s="56">
        <f>+'INFO ENEL'!R924</f>
        <v>4</v>
      </c>
      <c r="Z936" s="59">
        <f t="shared" si="140"/>
        <v>0.4</v>
      </c>
    </row>
    <row r="937" spans="1:26" s="90" customFormat="1" ht="15" customHeight="1" x14ac:dyDescent="0.25">
      <c r="A937" s="55">
        <f>+'INFO ENEL'!A925</f>
        <v>920</v>
      </c>
      <c r="B937" s="121" t="str">
        <f>+INDEX($B$8:$B$15,MATCH(L937,$L$8:$L$15,0))</f>
        <v>SICODI</v>
      </c>
      <c r="C937" s="56" t="str">
        <f>+'INFO ENEL'!B925</f>
        <v>Lima</v>
      </c>
      <c r="D937" s="56" t="str">
        <f>+'INFO ENEL'!D925</f>
        <v>Lima</v>
      </c>
      <c r="E937" s="56" t="str">
        <f>+'INFO ENEL'!D925</f>
        <v>Lima</v>
      </c>
      <c r="F937" s="50">
        <f>+'INFO ENEL'!E925</f>
        <v>0</v>
      </c>
      <c r="G937" s="56" t="str">
        <f>+'INFO ENEL'!L925</f>
        <v>BT</v>
      </c>
      <c r="H937" s="57">
        <f>+'INFO ENEL'!M925</f>
        <v>42.31</v>
      </c>
      <c r="I937" s="56">
        <f>+'INFO ENEL'!N925</f>
        <v>11</v>
      </c>
      <c r="J937" s="56" t="str">
        <f>+'INFO ENEL'!O925</f>
        <v>Poste</v>
      </c>
      <c r="K937" s="56" t="str">
        <f>+'INFO ENEL'!P925</f>
        <v>Concreto</v>
      </c>
      <c r="L937" s="56" t="str">
        <f>+'INFO ENEL'!Q925</f>
        <v>PPC40</v>
      </c>
      <c r="M937" s="55" t="str">
        <f>+IF(ISERROR(INDEX('Estructuras de Acero y Concreto'!$C$6:$C$577,MATCH(L937,'Estructuras de Acero y Concreto'!$D$6:$D$577,0)))=FALSE,INDEX('Estructuras de Acero y Concreto'!$C$6:$C$577,MATCH(L937,'Estructuras de Acero y Concreto'!$D$6:$D$577,0)),IF(ISERROR(INDEX('Estructuras de Madera'!$C$5:$C$122,MATCH(L937,'Estructuras de Madera'!$D$5:$D$122,0)))=FALSE,INDEX('Estructuras de Madera'!$C$5:$C$122,MATCH(L937,'Estructuras de Madera'!$D$5:$D$122,0)),INDEX(SICODI!$G$3:$G$2404,MATCH(L937,SICODI!$G$3:$G$2404,0))))</f>
        <v>PPC40</v>
      </c>
      <c r="N937" s="121" t="str">
        <f>+IF(ISERROR(VLOOKUP(M937,'Resumen de precios LLTT'!$C$17:$D$3071,2,FALSE))=FALSE,VLOOKUP(M937,'Resumen de precios LLTT'!$C$17:$D$3071,2,FALSE),VLOOKUP(M937,SICODI!$G$3:$J$2404,2,FALSE))</f>
        <v>POSTE DE CONCRETO ARMADO PARA A. P. 11/200/120/285</v>
      </c>
      <c r="O937" s="58">
        <f>+IF(ISERROR(VLOOKUP(M937,'Resumen de precios LLTT'!$C$17:$G$3071,5,FALSE))=FALSE,VLOOKUP(M937,'Resumen de precios LLTT'!$C$17:$G$3071,5,FALSE),VLOOKUP(M937,SICODI!$G$3:$J$2404,4,FALSE))</f>
        <v>206.03</v>
      </c>
      <c r="P937" s="16">
        <f t="shared" si="132"/>
        <v>0.77</v>
      </c>
      <c r="Q937" s="78">
        <f t="shared" si="133"/>
        <v>364.67310000000003</v>
      </c>
      <c r="R937" s="56">
        <v>0</v>
      </c>
      <c r="S937" s="16">
        <f t="shared" si="134"/>
        <v>7.2000000000000008E-2</v>
      </c>
      <c r="T937" s="79">
        <f t="shared" si="135"/>
        <v>2.1880386000000005</v>
      </c>
      <c r="U937" s="80">
        <f t="shared" si="136"/>
        <v>0.2</v>
      </c>
      <c r="V937" s="81">
        <f t="shared" si="137"/>
        <v>0.43760772000000014</v>
      </c>
      <c r="W937" s="79">
        <f t="shared" si="138"/>
        <v>0.14725336301388503</v>
      </c>
      <c r="X937" s="60">
        <f t="shared" si="139"/>
        <v>0.1</v>
      </c>
      <c r="Y937" s="56">
        <f>+'INFO ENEL'!R925</f>
        <v>4</v>
      </c>
      <c r="Z937" s="59">
        <f t="shared" si="140"/>
        <v>0.4</v>
      </c>
    </row>
    <row r="938" spans="1:26" s="90" customFormat="1" ht="15" customHeight="1" x14ac:dyDescent="0.25">
      <c r="A938" s="55">
        <f>+'INFO ENEL'!A926</f>
        <v>921</v>
      </c>
      <c r="B938" s="121" t="str">
        <f>+INDEX($B$8:$B$15,MATCH(L938,$L$8:$L$15,0))</f>
        <v>SICODI</v>
      </c>
      <c r="C938" s="56" t="str">
        <f>+'INFO ENEL'!B926</f>
        <v>Lima</v>
      </c>
      <c r="D938" s="56" t="str">
        <f>+'INFO ENEL'!D926</f>
        <v>Lima</v>
      </c>
      <c r="E938" s="56" t="str">
        <f>+'INFO ENEL'!D926</f>
        <v>Lima</v>
      </c>
      <c r="F938" s="50">
        <f>+'INFO ENEL'!E926</f>
        <v>0</v>
      </c>
      <c r="G938" s="56" t="str">
        <f>+'INFO ENEL'!L926</f>
        <v>BT</v>
      </c>
      <c r="H938" s="57">
        <f>+'INFO ENEL'!M926</f>
        <v>37.83</v>
      </c>
      <c r="I938" s="56">
        <f>+'INFO ENEL'!N926</f>
        <v>11</v>
      </c>
      <c r="J938" s="56" t="str">
        <f>+'INFO ENEL'!O926</f>
        <v>Poste</v>
      </c>
      <c r="K938" s="56" t="str">
        <f>+'INFO ENEL'!P926</f>
        <v>Concreto</v>
      </c>
      <c r="L938" s="56" t="str">
        <f>+'INFO ENEL'!Q926</f>
        <v>PPC40</v>
      </c>
      <c r="M938" s="55" t="str">
        <f>+IF(ISERROR(INDEX('Estructuras de Acero y Concreto'!$C$6:$C$577,MATCH(L938,'Estructuras de Acero y Concreto'!$D$6:$D$577,0)))=FALSE,INDEX('Estructuras de Acero y Concreto'!$C$6:$C$577,MATCH(L938,'Estructuras de Acero y Concreto'!$D$6:$D$577,0)),IF(ISERROR(INDEX('Estructuras de Madera'!$C$5:$C$122,MATCH(L938,'Estructuras de Madera'!$D$5:$D$122,0)))=FALSE,INDEX('Estructuras de Madera'!$C$5:$C$122,MATCH(L938,'Estructuras de Madera'!$D$5:$D$122,0)),INDEX(SICODI!$G$3:$G$2404,MATCH(L938,SICODI!$G$3:$G$2404,0))))</f>
        <v>PPC40</v>
      </c>
      <c r="N938" s="121" t="str">
        <f>+IF(ISERROR(VLOOKUP(M938,'Resumen de precios LLTT'!$C$17:$D$3071,2,FALSE))=FALSE,VLOOKUP(M938,'Resumen de precios LLTT'!$C$17:$D$3071,2,FALSE),VLOOKUP(M938,SICODI!$G$3:$J$2404,2,FALSE))</f>
        <v>POSTE DE CONCRETO ARMADO PARA A. P. 11/200/120/285</v>
      </c>
      <c r="O938" s="58">
        <f>+IF(ISERROR(VLOOKUP(M938,'Resumen de precios LLTT'!$C$17:$G$3071,5,FALSE))=FALSE,VLOOKUP(M938,'Resumen de precios LLTT'!$C$17:$G$3071,5,FALSE),VLOOKUP(M938,SICODI!$G$3:$J$2404,4,FALSE))</f>
        <v>206.03</v>
      </c>
      <c r="P938" s="16">
        <f t="shared" si="132"/>
        <v>0.77</v>
      </c>
      <c r="Q938" s="78">
        <f t="shared" si="133"/>
        <v>364.67310000000003</v>
      </c>
      <c r="R938" s="56">
        <v>0</v>
      </c>
      <c r="S938" s="16">
        <f t="shared" si="134"/>
        <v>7.2000000000000008E-2</v>
      </c>
      <c r="T938" s="79">
        <f t="shared" si="135"/>
        <v>2.1880386000000005</v>
      </c>
      <c r="U938" s="80">
        <f t="shared" si="136"/>
        <v>0.2</v>
      </c>
      <c r="V938" s="81">
        <f t="shared" si="137"/>
        <v>0.43760772000000014</v>
      </c>
      <c r="W938" s="79">
        <f t="shared" si="138"/>
        <v>0.14725336301388503</v>
      </c>
      <c r="X938" s="60">
        <f t="shared" si="139"/>
        <v>0.1</v>
      </c>
      <c r="Y938" s="56">
        <f>+'INFO ENEL'!R926</f>
        <v>4</v>
      </c>
      <c r="Z938" s="59">
        <f t="shared" si="140"/>
        <v>0.4</v>
      </c>
    </row>
    <row r="939" spans="1:26" s="90" customFormat="1" ht="15" customHeight="1" x14ac:dyDescent="0.25">
      <c r="A939" s="55">
        <f>+'INFO ENEL'!A927</f>
        <v>922</v>
      </c>
      <c r="B939" s="121" t="str">
        <f>+INDEX($B$8:$B$15,MATCH(L939,$L$8:$L$15,0))</f>
        <v>SICODI</v>
      </c>
      <c r="C939" s="56" t="str">
        <f>+'INFO ENEL'!B927</f>
        <v>Lima</v>
      </c>
      <c r="D939" s="56" t="str">
        <f>+'INFO ENEL'!D927</f>
        <v>Lima</v>
      </c>
      <c r="E939" s="56" t="str">
        <f>+'INFO ENEL'!D927</f>
        <v>Lima</v>
      </c>
      <c r="F939" s="50">
        <f>+'INFO ENEL'!E927</f>
        <v>0</v>
      </c>
      <c r="G939" s="56" t="str">
        <f>+'INFO ENEL'!L927</f>
        <v>BT</v>
      </c>
      <c r="H939" s="57">
        <f>+'INFO ENEL'!M927</f>
        <v>36.79</v>
      </c>
      <c r="I939" s="56">
        <f>+'INFO ENEL'!N927</f>
        <v>11</v>
      </c>
      <c r="J939" s="56" t="str">
        <f>+'INFO ENEL'!O927</f>
        <v>Poste</v>
      </c>
      <c r="K939" s="56" t="str">
        <f>+'INFO ENEL'!P927</f>
        <v>Concreto</v>
      </c>
      <c r="L939" s="56" t="str">
        <f>+'INFO ENEL'!Q927</f>
        <v>PPC40</v>
      </c>
      <c r="M939" s="55" t="str">
        <f>+IF(ISERROR(INDEX('Estructuras de Acero y Concreto'!$C$6:$C$577,MATCH(L939,'Estructuras de Acero y Concreto'!$D$6:$D$577,0)))=FALSE,INDEX('Estructuras de Acero y Concreto'!$C$6:$C$577,MATCH(L939,'Estructuras de Acero y Concreto'!$D$6:$D$577,0)),IF(ISERROR(INDEX('Estructuras de Madera'!$C$5:$C$122,MATCH(L939,'Estructuras de Madera'!$D$5:$D$122,0)))=FALSE,INDEX('Estructuras de Madera'!$C$5:$C$122,MATCH(L939,'Estructuras de Madera'!$D$5:$D$122,0)),INDEX(SICODI!$G$3:$G$2404,MATCH(L939,SICODI!$G$3:$G$2404,0))))</f>
        <v>PPC40</v>
      </c>
      <c r="N939" s="121" t="str">
        <f>+IF(ISERROR(VLOOKUP(M939,'Resumen de precios LLTT'!$C$17:$D$3071,2,FALSE))=FALSE,VLOOKUP(M939,'Resumen de precios LLTT'!$C$17:$D$3071,2,FALSE),VLOOKUP(M939,SICODI!$G$3:$J$2404,2,FALSE))</f>
        <v>POSTE DE CONCRETO ARMADO PARA A. P. 11/200/120/285</v>
      </c>
      <c r="O939" s="58">
        <f>+IF(ISERROR(VLOOKUP(M939,'Resumen de precios LLTT'!$C$17:$G$3071,5,FALSE))=FALSE,VLOOKUP(M939,'Resumen de precios LLTT'!$C$17:$G$3071,5,FALSE),VLOOKUP(M939,SICODI!$G$3:$J$2404,4,FALSE))</f>
        <v>206.03</v>
      </c>
      <c r="P939" s="16">
        <f t="shared" si="132"/>
        <v>0.77</v>
      </c>
      <c r="Q939" s="78">
        <f t="shared" si="133"/>
        <v>364.67310000000003</v>
      </c>
      <c r="R939" s="56">
        <v>0</v>
      </c>
      <c r="S939" s="16">
        <f t="shared" si="134"/>
        <v>7.2000000000000008E-2</v>
      </c>
      <c r="T939" s="79">
        <f t="shared" si="135"/>
        <v>2.1880386000000005</v>
      </c>
      <c r="U939" s="80">
        <f t="shared" si="136"/>
        <v>0.2</v>
      </c>
      <c r="V939" s="81">
        <f t="shared" si="137"/>
        <v>0.43760772000000014</v>
      </c>
      <c r="W939" s="79">
        <f t="shared" si="138"/>
        <v>0.14725336301388503</v>
      </c>
      <c r="X939" s="60">
        <f t="shared" si="139"/>
        <v>0.1</v>
      </c>
      <c r="Y939" s="56">
        <f>+'INFO ENEL'!R927</f>
        <v>4</v>
      </c>
      <c r="Z939" s="59">
        <f t="shared" si="140"/>
        <v>0.4</v>
      </c>
    </row>
    <row r="940" spans="1:26" s="90" customFormat="1" ht="15" customHeight="1" x14ac:dyDescent="0.25">
      <c r="A940" s="55">
        <f>+'INFO ENEL'!A928</f>
        <v>923</v>
      </c>
      <c r="B940" s="121" t="str">
        <f>+INDEX($B$8:$B$15,MATCH(L940,$L$8:$L$15,0))</f>
        <v>SICODI</v>
      </c>
      <c r="C940" s="56" t="str">
        <f>+'INFO ENEL'!B928</f>
        <v>Lima</v>
      </c>
      <c r="D940" s="56" t="str">
        <f>+'INFO ENEL'!D928</f>
        <v>Lima</v>
      </c>
      <c r="E940" s="56" t="str">
        <f>+'INFO ENEL'!D928</f>
        <v>Lima</v>
      </c>
      <c r="F940" s="50">
        <f>+'INFO ENEL'!E928</f>
        <v>0</v>
      </c>
      <c r="G940" s="56" t="str">
        <f>+'INFO ENEL'!L928</f>
        <v>BT</v>
      </c>
      <c r="H940" s="57">
        <f>+'INFO ENEL'!M928</f>
        <v>36.67</v>
      </c>
      <c r="I940" s="56">
        <f>+'INFO ENEL'!N928</f>
        <v>11</v>
      </c>
      <c r="J940" s="56" t="str">
        <f>+'INFO ENEL'!O928</f>
        <v>Poste</v>
      </c>
      <c r="K940" s="56" t="str">
        <f>+'INFO ENEL'!P928</f>
        <v>Concreto</v>
      </c>
      <c r="L940" s="56" t="str">
        <f>+'INFO ENEL'!Q928</f>
        <v>PPC40</v>
      </c>
      <c r="M940" s="55" t="str">
        <f>+IF(ISERROR(INDEX('Estructuras de Acero y Concreto'!$C$6:$C$577,MATCH(L940,'Estructuras de Acero y Concreto'!$D$6:$D$577,0)))=FALSE,INDEX('Estructuras de Acero y Concreto'!$C$6:$C$577,MATCH(L940,'Estructuras de Acero y Concreto'!$D$6:$D$577,0)),IF(ISERROR(INDEX('Estructuras de Madera'!$C$5:$C$122,MATCH(L940,'Estructuras de Madera'!$D$5:$D$122,0)))=FALSE,INDEX('Estructuras de Madera'!$C$5:$C$122,MATCH(L940,'Estructuras de Madera'!$D$5:$D$122,0)),INDEX(SICODI!$G$3:$G$2404,MATCH(L940,SICODI!$G$3:$G$2404,0))))</f>
        <v>PPC40</v>
      </c>
      <c r="N940" s="121" t="str">
        <f>+IF(ISERROR(VLOOKUP(M940,'Resumen de precios LLTT'!$C$17:$D$3071,2,FALSE))=FALSE,VLOOKUP(M940,'Resumen de precios LLTT'!$C$17:$D$3071,2,FALSE),VLOOKUP(M940,SICODI!$G$3:$J$2404,2,FALSE))</f>
        <v>POSTE DE CONCRETO ARMADO PARA A. P. 11/200/120/285</v>
      </c>
      <c r="O940" s="58">
        <f>+IF(ISERROR(VLOOKUP(M940,'Resumen de precios LLTT'!$C$17:$G$3071,5,FALSE))=FALSE,VLOOKUP(M940,'Resumen de precios LLTT'!$C$17:$G$3071,5,FALSE),VLOOKUP(M940,SICODI!$G$3:$J$2404,4,FALSE))</f>
        <v>206.03</v>
      </c>
      <c r="P940" s="16">
        <f t="shared" si="132"/>
        <v>0.77</v>
      </c>
      <c r="Q940" s="78">
        <f t="shared" si="133"/>
        <v>364.67310000000003</v>
      </c>
      <c r="R940" s="56">
        <v>0</v>
      </c>
      <c r="S940" s="16">
        <f t="shared" si="134"/>
        <v>7.2000000000000008E-2</v>
      </c>
      <c r="T940" s="79">
        <f t="shared" si="135"/>
        <v>2.1880386000000005</v>
      </c>
      <c r="U940" s="80">
        <f t="shared" si="136"/>
        <v>0.2</v>
      </c>
      <c r="V940" s="81">
        <f t="shared" si="137"/>
        <v>0.43760772000000014</v>
      </c>
      <c r="W940" s="79">
        <f t="shared" si="138"/>
        <v>0.14725336301388503</v>
      </c>
      <c r="X940" s="60">
        <f t="shared" si="139"/>
        <v>0.1</v>
      </c>
      <c r="Y940" s="56">
        <f>+'INFO ENEL'!R928</f>
        <v>4</v>
      </c>
      <c r="Z940" s="59">
        <f t="shared" si="140"/>
        <v>0.4</v>
      </c>
    </row>
    <row r="941" spans="1:26" s="90" customFormat="1" ht="15" customHeight="1" x14ac:dyDescent="0.25">
      <c r="A941" s="55">
        <f>+'INFO ENEL'!A929</f>
        <v>924</v>
      </c>
      <c r="B941" s="121" t="str">
        <f>+INDEX($B$8:$B$15,MATCH(L941,$L$8:$L$15,0))</f>
        <v>SICODI</v>
      </c>
      <c r="C941" s="56" t="str">
        <f>+'INFO ENEL'!B929</f>
        <v>Lima</v>
      </c>
      <c r="D941" s="56" t="str">
        <f>+'INFO ENEL'!D929</f>
        <v>Lima</v>
      </c>
      <c r="E941" s="56" t="str">
        <f>+'INFO ENEL'!D929</f>
        <v>Lima</v>
      </c>
      <c r="F941" s="50">
        <f>+'INFO ENEL'!E929</f>
        <v>0</v>
      </c>
      <c r="G941" s="56" t="str">
        <f>+'INFO ENEL'!L929</f>
        <v>BT</v>
      </c>
      <c r="H941" s="57">
        <f>+'INFO ENEL'!M929</f>
        <v>40.74</v>
      </c>
      <c r="I941" s="56">
        <f>+'INFO ENEL'!N929</f>
        <v>11</v>
      </c>
      <c r="J941" s="56" t="str">
        <f>+'INFO ENEL'!O929</f>
        <v>Poste</v>
      </c>
      <c r="K941" s="56" t="str">
        <f>+'INFO ENEL'!P929</f>
        <v>Concreto</v>
      </c>
      <c r="L941" s="56" t="str">
        <f>+'INFO ENEL'!Q929</f>
        <v>PPC40</v>
      </c>
      <c r="M941" s="55" t="str">
        <f>+IF(ISERROR(INDEX('Estructuras de Acero y Concreto'!$C$6:$C$577,MATCH(L941,'Estructuras de Acero y Concreto'!$D$6:$D$577,0)))=FALSE,INDEX('Estructuras de Acero y Concreto'!$C$6:$C$577,MATCH(L941,'Estructuras de Acero y Concreto'!$D$6:$D$577,0)),IF(ISERROR(INDEX('Estructuras de Madera'!$C$5:$C$122,MATCH(L941,'Estructuras de Madera'!$D$5:$D$122,0)))=FALSE,INDEX('Estructuras de Madera'!$C$5:$C$122,MATCH(L941,'Estructuras de Madera'!$D$5:$D$122,0)),INDEX(SICODI!$G$3:$G$2404,MATCH(L941,SICODI!$G$3:$G$2404,0))))</f>
        <v>PPC40</v>
      </c>
      <c r="N941" s="121" t="str">
        <f>+IF(ISERROR(VLOOKUP(M941,'Resumen de precios LLTT'!$C$17:$D$3071,2,FALSE))=FALSE,VLOOKUP(M941,'Resumen de precios LLTT'!$C$17:$D$3071,2,FALSE),VLOOKUP(M941,SICODI!$G$3:$J$2404,2,FALSE))</f>
        <v>POSTE DE CONCRETO ARMADO PARA A. P. 11/200/120/285</v>
      </c>
      <c r="O941" s="58">
        <f>+IF(ISERROR(VLOOKUP(M941,'Resumen de precios LLTT'!$C$17:$G$3071,5,FALSE))=FALSE,VLOOKUP(M941,'Resumen de precios LLTT'!$C$17:$G$3071,5,FALSE),VLOOKUP(M941,SICODI!$G$3:$J$2404,4,FALSE))</f>
        <v>206.03</v>
      </c>
      <c r="P941" s="16">
        <f t="shared" si="132"/>
        <v>0.77</v>
      </c>
      <c r="Q941" s="78">
        <f t="shared" si="133"/>
        <v>364.67310000000003</v>
      </c>
      <c r="R941" s="56">
        <v>0</v>
      </c>
      <c r="S941" s="16">
        <f t="shared" si="134"/>
        <v>7.2000000000000008E-2</v>
      </c>
      <c r="T941" s="79">
        <f t="shared" si="135"/>
        <v>2.1880386000000005</v>
      </c>
      <c r="U941" s="80">
        <f t="shared" si="136"/>
        <v>0.2</v>
      </c>
      <c r="V941" s="81">
        <f t="shared" si="137"/>
        <v>0.43760772000000014</v>
      </c>
      <c r="W941" s="79">
        <f t="shared" si="138"/>
        <v>0.14725336301388503</v>
      </c>
      <c r="X941" s="60">
        <f t="shared" si="139"/>
        <v>0.1</v>
      </c>
      <c r="Y941" s="56">
        <f>+'INFO ENEL'!R929</f>
        <v>4</v>
      </c>
      <c r="Z941" s="59">
        <f t="shared" si="140"/>
        <v>0.4</v>
      </c>
    </row>
    <row r="942" spans="1:26" s="90" customFormat="1" ht="15" customHeight="1" x14ac:dyDescent="0.25">
      <c r="A942" s="55">
        <f>+'INFO ENEL'!A930</f>
        <v>925</v>
      </c>
      <c r="B942" s="121" t="str">
        <f>+INDEX($B$8:$B$15,MATCH(L942,$L$8:$L$15,0))</f>
        <v>SICODI</v>
      </c>
      <c r="C942" s="56" t="str">
        <f>+'INFO ENEL'!B930</f>
        <v>Lima</v>
      </c>
      <c r="D942" s="56" t="str">
        <f>+'INFO ENEL'!D930</f>
        <v>Lima</v>
      </c>
      <c r="E942" s="56" t="str">
        <f>+'INFO ENEL'!D930</f>
        <v>Lima</v>
      </c>
      <c r="F942" s="50">
        <f>+'INFO ENEL'!E930</f>
        <v>0</v>
      </c>
      <c r="G942" s="56" t="str">
        <f>+'INFO ENEL'!L930</f>
        <v>BT</v>
      </c>
      <c r="H942" s="57">
        <f>+'INFO ENEL'!M930</f>
        <v>36.729999999999997</v>
      </c>
      <c r="I942" s="56">
        <f>+'INFO ENEL'!N930</f>
        <v>11</v>
      </c>
      <c r="J942" s="56" t="str">
        <f>+'INFO ENEL'!O930</f>
        <v>Poste</v>
      </c>
      <c r="K942" s="56" t="str">
        <f>+'INFO ENEL'!P930</f>
        <v>Concreto</v>
      </c>
      <c r="L942" s="56" t="str">
        <f>+'INFO ENEL'!Q930</f>
        <v>PPC40</v>
      </c>
      <c r="M942" s="55" t="str">
        <f>+IF(ISERROR(INDEX('Estructuras de Acero y Concreto'!$C$6:$C$577,MATCH(L942,'Estructuras de Acero y Concreto'!$D$6:$D$577,0)))=FALSE,INDEX('Estructuras de Acero y Concreto'!$C$6:$C$577,MATCH(L942,'Estructuras de Acero y Concreto'!$D$6:$D$577,0)),IF(ISERROR(INDEX('Estructuras de Madera'!$C$5:$C$122,MATCH(L942,'Estructuras de Madera'!$D$5:$D$122,0)))=FALSE,INDEX('Estructuras de Madera'!$C$5:$C$122,MATCH(L942,'Estructuras de Madera'!$D$5:$D$122,0)),INDEX(SICODI!$G$3:$G$2404,MATCH(L942,SICODI!$G$3:$G$2404,0))))</f>
        <v>PPC40</v>
      </c>
      <c r="N942" s="121" t="str">
        <f>+IF(ISERROR(VLOOKUP(M942,'Resumen de precios LLTT'!$C$17:$D$3071,2,FALSE))=FALSE,VLOOKUP(M942,'Resumen de precios LLTT'!$C$17:$D$3071,2,FALSE),VLOOKUP(M942,SICODI!$G$3:$J$2404,2,FALSE))</f>
        <v>POSTE DE CONCRETO ARMADO PARA A. P. 11/200/120/285</v>
      </c>
      <c r="O942" s="58">
        <f>+IF(ISERROR(VLOOKUP(M942,'Resumen de precios LLTT'!$C$17:$G$3071,5,FALSE))=FALSE,VLOOKUP(M942,'Resumen de precios LLTT'!$C$17:$G$3071,5,FALSE),VLOOKUP(M942,SICODI!$G$3:$J$2404,4,FALSE))</f>
        <v>206.03</v>
      </c>
      <c r="P942" s="16">
        <f t="shared" si="132"/>
        <v>0.77</v>
      </c>
      <c r="Q942" s="78">
        <f t="shared" si="133"/>
        <v>364.67310000000003</v>
      </c>
      <c r="R942" s="56">
        <v>0</v>
      </c>
      <c r="S942" s="16">
        <f t="shared" si="134"/>
        <v>7.2000000000000008E-2</v>
      </c>
      <c r="T942" s="79">
        <f t="shared" si="135"/>
        <v>2.1880386000000005</v>
      </c>
      <c r="U942" s="80">
        <f t="shared" si="136"/>
        <v>0.2</v>
      </c>
      <c r="V942" s="81">
        <f t="shared" si="137"/>
        <v>0.43760772000000014</v>
      </c>
      <c r="W942" s="79">
        <f t="shared" si="138"/>
        <v>0.14725336301388503</v>
      </c>
      <c r="X942" s="60">
        <f t="shared" si="139"/>
        <v>0.1</v>
      </c>
      <c r="Y942" s="56">
        <f>+'INFO ENEL'!R930</f>
        <v>4</v>
      </c>
      <c r="Z942" s="59">
        <f t="shared" si="140"/>
        <v>0.4</v>
      </c>
    </row>
    <row r="943" spans="1:26" s="90" customFormat="1" ht="15" customHeight="1" x14ac:dyDescent="0.25">
      <c r="A943" s="55">
        <f>+'INFO ENEL'!A931</f>
        <v>926</v>
      </c>
      <c r="B943" s="121" t="str">
        <f>+INDEX($B$8:$B$15,MATCH(L943,$L$8:$L$15,0))</f>
        <v>SICODI</v>
      </c>
      <c r="C943" s="56" t="str">
        <f>+'INFO ENEL'!B931</f>
        <v>Lima</v>
      </c>
      <c r="D943" s="56" t="str">
        <f>+'INFO ENEL'!D931</f>
        <v>Lima</v>
      </c>
      <c r="E943" s="56" t="str">
        <f>+'INFO ENEL'!D931</f>
        <v>Lima</v>
      </c>
      <c r="F943" s="50">
        <f>+'INFO ENEL'!E931</f>
        <v>0</v>
      </c>
      <c r="G943" s="56" t="str">
        <f>+'INFO ENEL'!L931</f>
        <v>BT</v>
      </c>
      <c r="H943" s="57">
        <f>+'INFO ENEL'!M931</f>
        <v>36.01</v>
      </c>
      <c r="I943" s="56">
        <f>+'INFO ENEL'!N931</f>
        <v>11</v>
      </c>
      <c r="J943" s="56" t="str">
        <f>+'INFO ENEL'!O931</f>
        <v>Poste</v>
      </c>
      <c r="K943" s="56" t="str">
        <f>+'INFO ENEL'!P931</f>
        <v>Concreto</v>
      </c>
      <c r="L943" s="56" t="str">
        <f>+'INFO ENEL'!Q931</f>
        <v>PPC40</v>
      </c>
      <c r="M943" s="55" t="str">
        <f>+IF(ISERROR(INDEX('Estructuras de Acero y Concreto'!$C$6:$C$577,MATCH(L943,'Estructuras de Acero y Concreto'!$D$6:$D$577,0)))=FALSE,INDEX('Estructuras de Acero y Concreto'!$C$6:$C$577,MATCH(L943,'Estructuras de Acero y Concreto'!$D$6:$D$577,0)),IF(ISERROR(INDEX('Estructuras de Madera'!$C$5:$C$122,MATCH(L943,'Estructuras de Madera'!$D$5:$D$122,0)))=FALSE,INDEX('Estructuras de Madera'!$C$5:$C$122,MATCH(L943,'Estructuras de Madera'!$D$5:$D$122,0)),INDEX(SICODI!$G$3:$G$2404,MATCH(L943,SICODI!$G$3:$G$2404,0))))</f>
        <v>PPC40</v>
      </c>
      <c r="N943" s="121" t="str">
        <f>+IF(ISERROR(VLOOKUP(M943,'Resumen de precios LLTT'!$C$17:$D$3071,2,FALSE))=FALSE,VLOOKUP(M943,'Resumen de precios LLTT'!$C$17:$D$3071,2,FALSE),VLOOKUP(M943,SICODI!$G$3:$J$2404,2,FALSE))</f>
        <v>POSTE DE CONCRETO ARMADO PARA A. P. 11/200/120/285</v>
      </c>
      <c r="O943" s="58">
        <f>+IF(ISERROR(VLOOKUP(M943,'Resumen de precios LLTT'!$C$17:$G$3071,5,FALSE))=FALSE,VLOOKUP(M943,'Resumen de precios LLTT'!$C$17:$G$3071,5,FALSE),VLOOKUP(M943,SICODI!$G$3:$J$2404,4,FALSE))</f>
        <v>206.03</v>
      </c>
      <c r="P943" s="16">
        <f t="shared" si="132"/>
        <v>0.77</v>
      </c>
      <c r="Q943" s="78">
        <f t="shared" si="133"/>
        <v>364.67310000000003</v>
      </c>
      <c r="R943" s="56">
        <v>0</v>
      </c>
      <c r="S943" s="16">
        <f t="shared" si="134"/>
        <v>7.2000000000000008E-2</v>
      </c>
      <c r="T943" s="79">
        <f t="shared" si="135"/>
        <v>2.1880386000000005</v>
      </c>
      <c r="U943" s="80">
        <f t="shared" si="136"/>
        <v>0.2</v>
      </c>
      <c r="V943" s="81">
        <f t="shared" si="137"/>
        <v>0.43760772000000014</v>
      </c>
      <c r="W943" s="79">
        <f t="shared" si="138"/>
        <v>0.14725336301388503</v>
      </c>
      <c r="X943" s="60">
        <f t="shared" si="139"/>
        <v>0.1</v>
      </c>
      <c r="Y943" s="56">
        <f>+'INFO ENEL'!R931</f>
        <v>4</v>
      </c>
      <c r="Z943" s="59">
        <f t="shared" si="140"/>
        <v>0.4</v>
      </c>
    </row>
    <row r="944" spans="1:26" s="90" customFormat="1" ht="15" customHeight="1" x14ac:dyDescent="0.25">
      <c r="A944" s="55">
        <f>+'INFO ENEL'!A932</f>
        <v>927</v>
      </c>
      <c r="B944" s="121" t="str">
        <f>+INDEX($B$8:$B$15,MATCH(L944,$L$8:$L$15,0))</f>
        <v>SICODI</v>
      </c>
      <c r="C944" s="56" t="str">
        <f>+'INFO ENEL'!B932</f>
        <v>Lima</v>
      </c>
      <c r="D944" s="56" t="str">
        <f>+'INFO ENEL'!D932</f>
        <v>Lima</v>
      </c>
      <c r="E944" s="56" t="str">
        <f>+'INFO ENEL'!D932</f>
        <v>Lima</v>
      </c>
      <c r="F944" s="50">
        <f>+'INFO ENEL'!E932</f>
        <v>0</v>
      </c>
      <c r="G944" s="56" t="str">
        <f>+'INFO ENEL'!L932</f>
        <v>BT</v>
      </c>
      <c r="H944" s="57">
        <f>+'INFO ENEL'!M932</f>
        <v>35.46</v>
      </c>
      <c r="I944" s="56">
        <f>+'INFO ENEL'!N932</f>
        <v>11</v>
      </c>
      <c r="J944" s="56" t="str">
        <f>+'INFO ENEL'!O932</f>
        <v>Poste</v>
      </c>
      <c r="K944" s="56" t="str">
        <f>+'INFO ENEL'!P932</f>
        <v>Concreto</v>
      </c>
      <c r="L944" s="56" t="str">
        <f>+'INFO ENEL'!Q932</f>
        <v>PPC40</v>
      </c>
      <c r="M944" s="55" t="str">
        <f>+IF(ISERROR(INDEX('Estructuras de Acero y Concreto'!$C$6:$C$577,MATCH(L944,'Estructuras de Acero y Concreto'!$D$6:$D$577,0)))=FALSE,INDEX('Estructuras de Acero y Concreto'!$C$6:$C$577,MATCH(L944,'Estructuras de Acero y Concreto'!$D$6:$D$577,0)),IF(ISERROR(INDEX('Estructuras de Madera'!$C$5:$C$122,MATCH(L944,'Estructuras de Madera'!$D$5:$D$122,0)))=FALSE,INDEX('Estructuras de Madera'!$C$5:$C$122,MATCH(L944,'Estructuras de Madera'!$D$5:$D$122,0)),INDEX(SICODI!$G$3:$G$2404,MATCH(L944,SICODI!$G$3:$G$2404,0))))</f>
        <v>PPC40</v>
      </c>
      <c r="N944" s="121" t="str">
        <f>+IF(ISERROR(VLOOKUP(M944,'Resumen de precios LLTT'!$C$17:$D$3071,2,FALSE))=FALSE,VLOOKUP(M944,'Resumen de precios LLTT'!$C$17:$D$3071,2,FALSE),VLOOKUP(M944,SICODI!$G$3:$J$2404,2,FALSE))</f>
        <v>POSTE DE CONCRETO ARMADO PARA A. P. 11/200/120/285</v>
      </c>
      <c r="O944" s="58">
        <f>+IF(ISERROR(VLOOKUP(M944,'Resumen de precios LLTT'!$C$17:$G$3071,5,FALSE))=FALSE,VLOOKUP(M944,'Resumen de precios LLTT'!$C$17:$G$3071,5,FALSE),VLOOKUP(M944,SICODI!$G$3:$J$2404,4,FALSE))</f>
        <v>206.03</v>
      </c>
      <c r="P944" s="16">
        <f t="shared" si="132"/>
        <v>0.77</v>
      </c>
      <c r="Q944" s="78">
        <f t="shared" si="133"/>
        <v>364.67310000000003</v>
      </c>
      <c r="R944" s="56">
        <v>0</v>
      </c>
      <c r="S944" s="16">
        <f t="shared" si="134"/>
        <v>7.2000000000000008E-2</v>
      </c>
      <c r="T944" s="79">
        <f t="shared" si="135"/>
        <v>2.1880386000000005</v>
      </c>
      <c r="U944" s="80">
        <f t="shared" si="136"/>
        <v>0.2</v>
      </c>
      <c r="V944" s="81">
        <f t="shared" si="137"/>
        <v>0.43760772000000014</v>
      </c>
      <c r="W944" s="79">
        <f t="shared" si="138"/>
        <v>0.14725336301388503</v>
      </c>
      <c r="X944" s="60">
        <f t="shared" si="139"/>
        <v>0.1</v>
      </c>
      <c r="Y944" s="56">
        <f>+'INFO ENEL'!R932</f>
        <v>4</v>
      </c>
      <c r="Z944" s="59">
        <f t="shared" si="140"/>
        <v>0.4</v>
      </c>
    </row>
    <row r="945" spans="1:26" s="90" customFormat="1" ht="15" customHeight="1" x14ac:dyDescent="0.25">
      <c r="A945" s="55">
        <f>+'INFO ENEL'!A933</f>
        <v>928</v>
      </c>
      <c r="B945" s="121" t="str">
        <f>+INDEX($B$8:$B$15,MATCH(L945,$L$8:$L$15,0))</f>
        <v>SICODI</v>
      </c>
      <c r="C945" s="56" t="str">
        <f>+'INFO ENEL'!B933</f>
        <v>Lima</v>
      </c>
      <c r="D945" s="56" t="str">
        <f>+'INFO ENEL'!D933</f>
        <v>Lima</v>
      </c>
      <c r="E945" s="56" t="str">
        <f>+'INFO ENEL'!D933</f>
        <v>Lima</v>
      </c>
      <c r="F945" s="50">
        <f>+'INFO ENEL'!E933</f>
        <v>0</v>
      </c>
      <c r="G945" s="56" t="str">
        <f>+'INFO ENEL'!L933</f>
        <v>BT</v>
      </c>
      <c r="H945" s="57">
        <f>+'INFO ENEL'!M933</f>
        <v>34.39</v>
      </c>
      <c r="I945" s="56">
        <f>+'INFO ENEL'!N933</f>
        <v>11</v>
      </c>
      <c r="J945" s="56" t="str">
        <f>+'INFO ENEL'!O933</f>
        <v>Poste</v>
      </c>
      <c r="K945" s="56" t="str">
        <f>+'INFO ENEL'!P933</f>
        <v>Concreto</v>
      </c>
      <c r="L945" s="56" t="str">
        <f>+'INFO ENEL'!Q933</f>
        <v>PPC40</v>
      </c>
      <c r="M945" s="55" t="str">
        <f>+IF(ISERROR(INDEX('Estructuras de Acero y Concreto'!$C$6:$C$577,MATCH(L945,'Estructuras de Acero y Concreto'!$D$6:$D$577,0)))=FALSE,INDEX('Estructuras de Acero y Concreto'!$C$6:$C$577,MATCH(L945,'Estructuras de Acero y Concreto'!$D$6:$D$577,0)),IF(ISERROR(INDEX('Estructuras de Madera'!$C$5:$C$122,MATCH(L945,'Estructuras de Madera'!$D$5:$D$122,0)))=FALSE,INDEX('Estructuras de Madera'!$C$5:$C$122,MATCH(L945,'Estructuras de Madera'!$D$5:$D$122,0)),INDEX(SICODI!$G$3:$G$2404,MATCH(L945,SICODI!$G$3:$G$2404,0))))</f>
        <v>PPC40</v>
      </c>
      <c r="N945" s="121" t="str">
        <f>+IF(ISERROR(VLOOKUP(M945,'Resumen de precios LLTT'!$C$17:$D$3071,2,FALSE))=FALSE,VLOOKUP(M945,'Resumen de precios LLTT'!$C$17:$D$3071,2,FALSE),VLOOKUP(M945,SICODI!$G$3:$J$2404,2,FALSE))</f>
        <v>POSTE DE CONCRETO ARMADO PARA A. P. 11/200/120/285</v>
      </c>
      <c r="O945" s="58">
        <f>+IF(ISERROR(VLOOKUP(M945,'Resumen de precios LLTT'!$C$17:$G$3071,5,FALSE))=FALSE,VLOOKUP(M945,'Resumen de precios LLTT'!$C$17:$G$3071,5,FALSE),VLOOKUP(M945,SICODI!$G$3:$J$2404,4,FALSE))</f>
        <v>206.03</v>
      </c>
      <c r="P945" s="16">
        <f t="shared" si="132"/>
        <v>0.77</v>
      </c>
      <c r="Q945" s="78">
        <f t="shared" si="133"/>
        <v>364.67310000000003</v>
      </c>
      <c r="R945" s="56">
        <v>0</v>
      </c>
      <c r="S945" s="16">
        <f t="shared" si="134"/>
        <v>7.2000000000000008E-2</v>
      </c>
      <c r="T945" s="79">
        <f t="shared" si="135"/>
        <v>2.1880386000000005</v>
      </c>
      <c r="U945" s="80">
        <f t="shared" si="136"/>
        <v>0.2</v>
      </c>
      <c r="V945" s="81">
        <f t="shared" si="137"/>
        <v>0.43760772000000014</v>
      </c>
      <c r="W945" s="79">
        <f t="shared" si="138"/>
        <v>0.14725336301388503</v>
      </c>
      <c r="X945" s="60">
        <f t="shared" si="139"/>
        <v>0.1</v>
      </c>
      <c r="Y945" s="56">
        <f>+'INFO ENEL'!R933</f>
        <v>4</v>
      </c>
      <c r="Z945" s="59">
        <f t="shared" si="140"/>
        <v>0.4</v>
      </c>
    </row>
    <row r="946" spans="1:26" s="90" customFormat="1" ht="15" customHeight="1" x14ac:dyDescent="0.25">
      <c r="A946" s="55">
        <f>+'INFO ENEL'!A934</f>
        <v>929</v>
      </c>
      <c r="B946" s="121" t="str">
        <f>+INDEX($B$8:$B$15,MATCH(L946,$L$8:$L$15,0))</f>
        <v>SICODI</v>
      </c>
      <c r="C946" s="56" t="str">
        <f>+'INFO ENEL'!B934</f>
        <v>Lima</v>
      </c>
      <c r="D946" s="56" t="str">
        <f>+'INFO ENEL'!D934</f>
        <v>Lima</v>
      </c>
      <c r="E946" s="56" t="str">
        <f>+'INFO ENEL'!D934</f>
        <v>Lima</v>
      </c>
      <c r="F946" s="50">
        <f>+'INFO ENEL'!E934</f>
        <v>0</v>
      </c>
      <c r="G946" s="56" t="str">
        <f>+'INFO ENEL'!L934</f>
        <v>BT</v>
      </c>
      <c r="H946" s="57">
        <f>+'INFO ENEL'!M934</f>
        <v>31.53</v>
      </c>
      <c r="I946" s="56">
        <f>+'INFO ENEL'!N934</f>
        <v>11</v>
      </c>
      <c r="J946" s="56" t="str">
        <f>+'INFO ENEL'!O934</f>
        <v>Poste</v>
      </c>
      <c r="K946" s="56" t="str">
        <f>+'INFO ENEL'!P934</f>
        <v>Concreto</v>
      </c>
      <c r="L946" s="56" t="str">
        <f>+'INFO ENEL'!Q934</f>
        <v>PPC40</v>
      </c>
      <c r="M946" s="55" t="str">
        <f>+IF(ISERROR(INDEX('Estructuras de Acero y Concreto'!$C$6:$C$577,MATCH(L946,'Estructuras de Acero y Concreto'!$D$6:$D$577,0)))=FALSE,INDEX('Estructuras de Acero y Concreto'!$C$6:$C$577,MATCH(L946,'Estructuras de Acero y Concreto'!$D$6:$D$577,0)),IF(ISERROR(INDEX('Estructuras de Madera'!$C$5:$C$122,MATCH(L946,'Estructuras de Madera'!$D$5:$D$122,0)))=FALSE,INDEX('Estructuras de Madera'!$C$5:$C$122,MATCH(L946,'Estructuras de Madera'!$D$5:$D$122,0)),INDEX(SICODI!$G$3:$G$2404,MATCH(L946,SICODI!$G$3:$G$2404,0))))</f>
        <v>PPC40</v>
      </c>
      <c r="N946" s="121" t="str">
        <f>+IF(ISERROR(VLOOKUP(M946,'Resumen de precios LLTT'!$C$17:$D$3071,2,FALSE))=FALSE,VLOOKUP(M946,'Resumen de precios LLTT'!$C$17:$D$3071,2,FALSE),VLOOKUP(M946,SICODI!$G$3:$J$2404,2,FALSE))</f>
        <v>POSTE DE CONCRETO ARMADO PARA A. P. 11/200/120/285</v>
      </c>
      <c r="O946" s="58">
        <f>+IF(ISERROR(VLOOKUP(M946,'Resumen de precios LLTT'!$C$17:$G$3071,5,FALSE))=FALSE,VLOOKUP(M946,'Resumen de precios LLTT'!$C$17:$G$3071,5,FALSE),VLOOKUP(M946,SICODI!$G$3:$J$2404,4,FALSE))</f>
        <v>206.03</v>
      </c>
      <c r="P946" s="16">
        <f t="shared" si="132"/>
        <v>0.77</v>
      </c>
      <c r="Q946" s="78">
        <f t="shared" si="133"/>
        <v>364.67310000000003</v>
      </c>
      <c r="R946" s="56">
        <v>0</v>
      </c>
      <c r="S946" s="16">
        <f t="shared" si="134"/>
        <v>7.2000000000000008E-2</v>
      </c>
      <c r="T946" s="79">
        <f t="shared" si="135"/>
        <v>2.1880386000000005</v>
      </c>
      <c r="U946" s="80">
        <f t="shared" si="136"/>
        <v>0.2</v>
      </c>
      <c r="V946" s="81">
        <f t="shared" si="137"/>
        <v>0.43760772000000014</v>
      </c>
      <c r="W946" s="79">
        <f t="shared" si="138"/>
        <v>0.14725336301388503</v>
      </c>
      <c r="X946" s="60">
        <f t="shared" si="139"/>
        <v>0.1</v>
      </c>
      <c r="Y946" s="56">
        <f>+'INFO ENEL'!R934</f>
        <v>4</v>
      </c>
      <c r="Z946" s="59">
        <f t="shared" si="140"/>
        <v>0.4</v>
      </c>
    </row>
    <row r="947" spans="1:26" s="90" customFormat="1" ht="15" customHeight="1" x14ac:dyDescent="0.25">
      <c r="A947" s="55">
        <f>+'INFO ENEL'!A935</f>
        <v>930</v>
      </c>
      <c r="B947" s="121" t="str">
        <f>+INDEX($B$8:$B$15,MATCH(L947,$L$8:$L$15,0))</f>
        <v>SICODI</v>
      </c>
      <c r="C947" s="56" t="str">
        <f>+'INFO ENEL'!B935</f>
        <v>Lima</v>
      </c>
      <c r="D947" s="56" t="str">
        <f>+'INFO ENEL'!D935</f>
        <v>Lima</v>
      </c>
      <c r="E947" s="56" t="str">
        <f>+'INFO ENEL'!D935</f>
        <v>Lima</v>
      </c>
      <c r="F947" s="50">
        <f>+'INFO ENEL'!E935</f>
        <v>0</v>
      </c>
      <c r="G947" s="56" t="str">
        <f>+'INFO ENEL'!L935</f>
        <v>BT</v>
      </c>
      <c r="H947" s="57">
        <f>+'INFO ENEL'!M935</f>
        <v>67.48</v>
      </c>
      <c r="I947" s="56">
        <f>+'INFO ENEL'!N935</f>
        <v>11</v>
      </c>
      <c r="J947" s="56" t="str">
        <f>+'INFO ENEL'!O935</f>
        <v>Poste</v>
      </c>
      <c r="K947" s="56" t="str">
        <f>+'INFO ENEL'!P935</f>
        <v>Concreto</v>
      </c>
      <c r="L947" s="56" t="str">
        <f>+'INFO ENEL'!Q935</f>
        <v>PPC40</v>
      </c>
      <c r="M947" s="55" t="str">
        <f>+IF(ISERROR(INDEX('Estructuras de Acero y Concreto'!$C$6:$C$577,MATCH(L947,'Estructuras de Acero y Concreto'!$D$6:$D$577,0)))=FALSE,INDEX('Estructuras de Acero y Concreto'!$C$6:$C$577,MATCH(L947,'Estructuras de Acero y Concreto'!$D$6:$D$577,0)),IF(ISERROR(INDEX('Estructuras de Madera'!$C$5:$C$122,MATCH(L947,'Estructuras de Madera'!$D$5:$D$122,0)))=FALSE,INDEX('Estructuras de Madera'!$C$5:$C$122,MATCH(L947,'Estructuras de Madera'!$D$5:$D$122,0)),INDEX(SICODI!$G$3:$G$2404,MATCH(L947,SICODI!$G$3:$G$2404,0))))</f>
        <v>PPC40</v>
      </c>
      <c r="N947" s="121" t="str">
        <f>+IF(ISERROR(VLOOKUP(M947,'Resumen de precios LLTT'!$C$17:$D$3071,2,FALSE))=FALSE,VLOOKUP(M947,'Resumen de precios LLTT'!$C$17:$D$3071,2,FALSE),VLOOKUP(M947,SICODI!$G$3:$J$2404,2,FALSE))</f>
        <v>POSTE DE CONCRETO ARMADO PARA A. P. 11/200/120/285</v>
      </c>
      <c r="O947" s="58">
        <f>+IF(ISERROR(VLOOKUP(M947,'Resumen de precios LLTT'!$C$17:$G$3071,5,FALSE))=FALSE,VLOOKUP(M947,'Resumen de precios LLTT'!$C$17:$G$3071,5,FALSE),VLOOKUP(M947,SICODI!$G$3:$J$2404,4,FALSE))</f>
        <v>206.03</v>
      </c>
      <c r="P947" s="16">
        <f t="shared" si="132"/>
        <v>0.77</v>
      </c>
      <c r="Q947" s="78">
        <f t="shared" si="133"/>
        <v>364.67310000000003</v>
      </c>
      <c r="R947" s="56">
        <v>0</v>
      </c>
      <c r="S947" s="16">
        <f t="shared" si="134"/>
        <v>7.2000000000000008E-2</v>
      </c>
      <c r="T947" s="79">
        <f t="shared" si="135"/>
        <v>2.1880386000000005</v>
      </c>
      <c r="U947" s="80">
        <f t="shared" si="136"/>
        <v>0.2</v>
      </c>
      <c r="V947" s="81">
        <f t="shared" si="137"/>
        <v>0.43760772000000014</v>
      </c>
      <c r="W947" s="79">
        <f t="shared" si="138"/>
        <v>0.14725336301388503</v>
      </c>
      <c r="X947" s="60">
        <f t="shared" si="139"/>
        <v>0.1</v>
      </c>
      <c r="Y947" s="56">
        <f>+'INFO ENEL'!R935</f>
        <v>4</v>
      </c>
      <c r="Z947" s="59">
        <f t="shared" si="140"/>
        <v>0.4</v>
      </c>
    </row>
    <row r="948" spans="1:26" s="90" customFormat="1" ht="15" customHeight="1" x14ac:dyDescent="0.25">
      <c r="A948" s="55">
        <f>+'INFO ENEL'!A936</f>
        <v>931</v>
      </c>
      <c r="B948" s="121" t="str">
        <f>+INDEX($B$8:$B$15,MATCH(L948,$L$8:$L$15,0))</f>
        <v>SICODI</v>
      </c>
      <c r="C948" s="56" t="str">
        <f>+'INFO ENEL'!B936</f>
        <v>Lima</v>
      </c>
      <c r="D948" s="56" t="str">
        <f>+'INFO ENEL'!D936</f>
        <v>Lima</v>
      </c>
      <c r="E948" s="56" t="str">
        <f>+'INFO ENEL'!D936</f>
        <v>Lima</v>
      </c>
      <c r="F948" s="50">
        <f>+'INFO ENEL'!E936</f>
        <v>0</v>
      </c>
      <c r="G948" s="56" t="str">
        <f>+'INFO ENEL'!L936</f>
        <v>BT</v>
      </c>
      <c r="H948" s="57">
        <f>+'INFO ENEL'!M936</f>
        <v>39.5</v>
      </c>
      <c r="I948" s="56">
        <f>+'INFO ENEL'!N936</f>
        <v>11</v>
      </c>
      <c r="J948" s="56" t="str">
        <f>+'INFO ENEL'!O936</f>
        <v>Poste</v>
      </c>
      <c r="K948" s="56" t="str">
        <f>+'INFO ENEL'!P936</f>
        <v>Concreto</v>
      </c>
      <c r="L948" s="56" t="str">
        <f>+'INFO ENEL'!Q936</f>
        <v>PPC40</v>
      </c>
      <c r="M948" s="55" t="str">
        <f>+IF(ISERROR(INDEX('Estructuras de Acero y Concreto'!$C$6:$C$577,MATCH(L948,'Estructuras de Acero y Concreto'!$D$6:$D$577,0)))=FALSE,INDEX('Estructuras de Acero y Concreto'!$C$6:$C$577,MATCH(L948,'Estructuras de Acero y Concreto'!$D$6:$D$577,0)),IF(ISERROR(INDEX('Estructuras de Madera'!$C$5:$C$122,MATCH(L948,'Estructuras de Madera'!$D$5:$D$122,0)))=FALSE,INDEX('Estructuras de Madera'!$C$5:$C$122,MATCH(L948,'Estructuras de Madera'!$D$5:$D$122,0)),INDEX(SICODI!$G$3:$G$2404,MATCH(L948,SICODI!$G$3:$G$2404,0))))</f>
        <v>PPC40</v>
      </c>
      <c r="N948" s="121" t="str">
        <f>+IF(ISERROR(VLOOKUP(M948,'Resumen de precios LLTT'!$C$17:$D$3071,2,FALSE))=FALSE,VLOOKUP(M948,'Resumen de precios LLTT'!$C$17:$D$3071,2,FALSE),VLOOKUP(M948,SICODI!$G$3:$J$2404,2,FALSE))</f>
        <v>POSTE DE CONCRETO ARMADO PARA A. P. 11/200/120/285</v>
      </c>
      <c r="O948" s="58">
        <f>+IF(ISERROR(VLOOKUP(M948,'Resumen de precios LLTT'!$C$17:$G$3071,5,FALSE))=FALSE,VLOOKUP(M948,'Resumen de precios LLTT'!$C$17:$G$3071,5,FALSE),VLOOKUP(M948,SICODI!$G$3:$J$2404,4,FALSE))</f>
        <v>206.03</v>
      </c>
      <c r="P948" s="16">
        <f t="shared" si="132"/>
        <v>0.77</v>
      </c>
      <c r="Q948" s="78">
        <f t="shared" si="133"/>
        <v>364.67310000000003</v>
      </c>
      <c r="R948" s="56">
        <v>0</v>
      </c>
      <c r="S948" s="16">
        <f t="shared" si="134"/>
        <v>7.2000000000000008E-2</v>
      </c>
      <c r="T948" s="79">
        <f t="shared" si="135"/>
        <v>2.1880386000000005</v>
      </c>
      <c r="U948" s="80">
        <f t="shared" si="136"/>
        <v>0.2</v>
      </c>
      <c r="V948" s="81">
        <f t="shared" si="137"/>
        <v>0.43760772000000014</v>
      </c>
      <c r="W948" s="79">
        <f t="shared" si="138"/>
        <v>0.14725336301388503</v>
      </c>
      <c r="X948" s="60">
        <f t="shared" si="139"/>
        <v>0.1</v>
      </c>
      <c r="Y948" s="56">
        <f>+'INFO ENEL'!R936</f>
        <v>4</v>
      </c>
      <c r="Z948" s="59">
        <f t="shared" si="140"/>
        <v>0.4</v>
      </c>
    </row>
    <row r="949" spans="1:26" s="90" customFormat="1" ht="15" customHeight="1" x14ac:dyDescent="0.25">
      <c r="A949" s="55">
        <f>+'INFO ENEL'!A937</f>
        <v>932</v>
      </c>
      <c r="B949" s="121" t="str">
        <f>+INDEX($B$8:$B$15,MATCH(L949,$L$8:$L$15,0))</f>
        <v>SICODI</v>
      </c>
      <c r="C949" s="56" t="str">
        <f>+'INFO ENEL'!B937</f>
        <v>Lima</v>
      </c>
      <c r="D949" s="56" t="str">
        <f>+'INFO ENEL'!D937</f>
        <v>Lima</v>
      </c>
      <c r="E949" s="56" t="str">
        <f>+'INFO ENEL'!D937</f>
        <v>Lima</v>
      </c>
      <c r="F949" s="50">
        <f>+'INFO ENEL'!E937</f>
        <v>0</v>
      </c>
      <c r="G949" s="56" t="str">
        <f>+'INFO ENEL'!L937</f>
        <v>BT</v>
      </c>
      <c r="H949" s="57">
        <f>+'INFO ENEL'!M937</f>
        <v>33.799999999999997</v>
      </c>
      <c r="I949" s="56">
        <f>+'INFO ENEL'!N937</f>
        <v>11</v>
      </c>
      <c r="J949" s="56" t="str">
        <f>+'INFO ENEL'!O937</f>
        <v>Poste</v>
      </c>
      <c r="K949" s="56" t="str">
        <f>+'INFO ENEL'!P937</f>
        <v>Concreto</v>
      </c>
      <c r="L949" s="56" t="str">
        <f>+'INFO ENEL'!Q937</f>
        <v>PPC40</v>
      </c>
      <c r="M949" s="55" t="str">
        <f>+IF(ISERROR(INDEX('Estructuras de Acero y Concreto'!$C$6:$C$577,MATCH(L949,'Estructuras de Acero y Concreto'!$D$6:$D$577,0)))=FALSE,INDEX('Estructuras de Acero y Concreto'!$C$6:$C$577,MATCH(L949,'Estructuras de Acero y Concreto'!$D$6:$D$577,0)),IF(ISERROR(INDEX('Estructuras de Madera'!$C$5:$C$122,MATCH(L949,'Estructuras de Madera'!$D$5:$D$122,0)))=FALSE,INDEX('Estructuras de Madera'!$C$5:$C$122,MATCH(L949,'Estructuras de Madera'!$D$5:$D$122,0)),INDEX(SICODI!$G$3:$G$2404,MATCH(L949,SICODI!$G$3:$G$2404,0))))</f>
        <v>PPC40</v>
      </c>
      <c r="N949" s="121" t="str">
        <f>+IF(ISERROR(VLOOKUP(M949,'Resumen de precios LLTT'!$C$17:$D$3071,2,FALSE))=FALSE,VLOOKUP(M949,'Resumen de precios LLTT'!$C$17:$D$3071,2,FALSE),VLOOKUP(M949,SICODI!$G$3:$J$2404,2,FALSE))</f>
        <v>POSTE DE CONCRETO ARMADO PARA A. P. 11/200/120/285</v>
      </c>
      <c r="O949" s="58">
        <f>+IF(ISERROR(VLOOKUP(M949,'Resumen de precios LLTT'!$C$17:$G$3071,5,FALSE))=FALSE,VLOOKUP(M949,'Resumen de precios LLTT'!$C$17:$G$3071,5,FALSE),VLOOKUP(M949,SICODI!$G$3:$J$2404,4,FALSE))</f>
        <v>206.03</v>
      </c>
      <c r="P949" s="16">
        <f t="shared" si="132"/>
        <v>0.77</v>
      </c>
      <c r="Q949" s="78">
        <f t="shared" si="133"/>
        <v>364.67310000000003</v>
      </c>
      <c r="R949" s="56">
        <v>0</v>
      </c>
      <c r="S949" s="16">
        <f t="shared" si="134"/>
        <v>7.2000000000000008E-2</v>
      </c>
      <c r="T949" s="79">
        <f t="shared" si="135"/>
        <v>2.1880386000000005</v>
      </c>
      <c r="U949" s="80">
        <f t="shared" si="136"/>
        <v>0.2</v>
      </c>
      <c r="V949" s="81">
        <f t="shared" si="137"/>
        <v>0.43760772000000014</v>
      </c>
      <c r="W949" s="79">
        <f t="shared" si="138"/>
        <v>0.14725336301388503</v>
      </c>
      <c r="X949" s="60">
        <f t="shared" si="139"/>
        <v>0.1</v>
      </c>
      <c r="Y949" s="56">
        <f>+'INFO ENEL'!R937</f>
        <v>4</v>
      </c>
      <c r="Z949" s="59">
        <f t="shared" si="140"/>
        <v>0.4</v>
      </c>
    </row>
    <row r="950" spans="1:26" s="90" customFormat="1" ht="15" customHeight="1" x14ac:dyDescent="0.25">
      <c r="A950" s="55">
        <f>+'INFO ENEL'!A938</f>
        <v>933</v>
      </c>
      <c r="B950" s="121" t="str">
        <f>+INDEX($B$8:$B$15,MATCH(L950,$L$8:$L$15,0))</f>
        <v>SICODI</v>
      </c>
      <c r="C950" s="56" t="str">
        <f>+'INFO ENEL'!B938</f>
        <v>Lima</v>
      </c>
      <c r="D950" s="56" t="str">
        <f>+'INFO ENEL'!D938</f>
        <v>Lima</v>
      </c>
      <c r="E950" s="56" t="str">
        <f>+'INFO ENEL'!D938</f>
        <v>Lima</v>
      </c>
      <c r="F950" s="50">
        <f>+'INFO ENEL'!E938</f>
        <v>0</v>
      </c>
      <c r="G950" s="56" t="str">
        <f>+'INFO ENEL'!L938</f>
        <v>BT</v>
      </c>
      <c r="H950" s="57">
        <f>+'INFO ENEL'!M938</f>
        <v>38.25</v>
      </c>
      <c r="I950" s="56">
        <f>+'INFO ENEL'!N938</f>
        <v>11</v>
      </c>
      <c r="J950" s="56" t="str">
        <f>+'INFO ENEL'!O938</f>
        <v>Poste</v>
      </c>
      <c r="K950" s="56" t="str">
        <f>+'INFO ENEL'!P938</f>
        <v>Concreto</v>
      </c>
      <c r="L950" s="56" t="str">
        <f>+'INFO ENEL'!Q938</f>
        <v>PPC40</v>
      </c>
      <c r="M950" s="55" t="str">
        <f>+IF(ISERROR(INDEX('Estructuras de Acero y Concreto'!$C$6:$C$577,MATCH(L950,'Estructuras de Acero y Concreto'!$D$6:$D$577,0)))=FALSE,INDEX('Estructuras de Acero y Concreto'!$C$6:$C$577,MATCH(L950,'Estructuras de Acero y Concreto'!$D$6:$D$577,0)),IF(ISERROR(INDEX('Estructuras de Madera'!$C$5:$C$122,MATCH(L950,'Estructuras de Madera'!$D$5:$D$122,0)))=FALSE,INDEX('Estructuras de Madera'!$C$5:$C$122,MATCH(L950,'Estructuras de Madera'!$D$5:$D$122,0)),INDEX(SICODI!$G$3:$G$2404,MATCH(L950,SICODI!$G$3:$G$2404,0))))</f>
        <v>PPC40</v>
      </c>
      <c r="N950" s="121" t="str">
        <f>+IF(ISERROR(VLOOKUP(M950,'Resumen de precios LLTT'!$C$17:$D$3071,2,FALSE))=FALSE,VLOOKUP(M950,'Resumen de precios LLTT'!$C$17:$D$3071,2,FALSE),VLOOKUP(M950,SICODI!$G$3:$J$2404,2,FALSE))</f>
        <v>POSTE DE CONCRETO ARMADO PARA A. P. 11/200/120/285</v>
      </c>
      <c r="O950" s="58">
        <f>+IF(ISERROR(VLOOKUP(M950,'Resumen de precios LLTT'!$C$17:$G$3071,5,FALSE))=FALSE,VLOOKUP(M950,'Resumen de precios LLTT'!$C$17:$G$3071,5,FALSE),VLOOKUP(M950,SICODI!$G$3:$J$2404,4,FALSE))</f>
        <v>206.03</v>
      </c>
      <c r="P950" s="16">
        <f t="shared" si="132"/>
        <v>0.77</v>
      </c>
      <c r="Q950" s="78">
        <f t="shared" si="133"/>
        <v>364.67310000000003</v>
      </c>
      <c r="R950" s="56">
        <v>0</v>
      </c>
      <c r="S950" s="16">
        <f t="shared" si="134"/>
        <v>7.2000000000000008E-2</v>
      </c>
      <c r="T950" s="79">
        <f t="shared" si="135"/>
        <v>2.1880386000000005</v>
      </c>
      <c r="U950" s="80">
        <f t="shared" si="136"/>
        <v>0.2</v>
      </c>
      <c r="V950" s="81">
        <f t="shared" si="137"/>
        <v>0.43760772000000014</v>
      </c>
      <c r="W950" s="79">
        <f t="shared" si="138"/>
        <v>0.14725336301388503</v>
      </c>
      <c r="X950" s="60">
        <f t="shared" si="139"/>
        <v>0.1</v>
      </c>
      <c r="Y950" s="56">
        <f>+'INFO ENEL'!R938</f>
        <v>4</v>
      </c>
      <c r="Z950" s="59">
        <f t="shared" si="140"/>
        <v>0.4</v>
      </c>
    </row>
    <row r="951" spans="1:26" s="90" customFormat="1" ht="15" customHeight="1" x14ac:dyDescent="0.25">
      <c r="A951" s="55">
        <f>+'INFO ENEL'!A939</f>
        <v>934</v>
      </c>
      <c r="B951" s="121" t="str">
        <f>+INDEX($B$8:$B$15,MATCH(L951,$L$8:$L$15,0))</f>
        <v>SICODI</v>
      </c>
      <c r="C951" s="56" t="str">
        <f>+'INFO ENEL'!B939</f>
        <v>Lima</v>
      </c>
      <c r="D951" s="56" t="str">
        <f>+'INFO ENEL'!D939</f>
        <v>Lima</v>
      </c>
      <c r="E951" s="56" t="str">
        <f>+'INFO ENEL'!D939</f>
        <v>Lima</v>
      </c>
      <c r="F951" s="50">
        <f>+'INFO ENEL'!E939</f>
        <v>0</v>
      </c>
      <c r="G951" s="56" t="str">
        <f>+'INFO ENEL'!L939</f>
        <v>BT</v>
      </c>
      <c r="H951" s="57">
        <f>+'INFO ENEL'!M939</f>
        <v>29.62</v>
      </c>
      <c r="I951" s="56">
        <f>+'INFO ENEL'!N939</f>
        <v>11</v>
      </c>
      <c r="J951" s="56" t="str">
        <f>+'INFO ENEL'!O939</f>
        <v>Poste</v>
      </c>
      <c r="K951" s="56" t="str">
        <f>+'INFO ENEL'!P939</f>
        <v>Concreto</v>
      </c>
      <c r="L951" s="56" t="str">
        <f>+'INFO ENEL'!Q939</f>
        <v>PPC40</v>
      </c>
      <c r="M951" s="55" t="str">
        <f>+IF(ISERROR(INDEX('Estructuras de Acero y Concreto'!$C$6:$C$577,MATCH(L951,'Estructuras de Acero y Concreto'!$D$6:$D$577,0)))=FALSE,INDEX('Estructuras de Acero y Concreto'!$C$6:$C$577,MATCH(L951,'Estructuras de Acero y Concreto'!$D$6:$D$577,0)),IF(ISERROR(INDEX('Estructuras de Madera'!$C$5:$C$122,MATCH(L951,'Estructuras de Madera'!$D$5:$D$122,0)))=FALSE,INDEX('Estructuras de Madera'!$C$5:$C$122,MATCH(L951,'Estructuras de Madera'!$D$5:$D$122,0)),INDEX(SICODI!$G$3:$G$2404,MATCH(L951,SICODI!$G$3:$G$2404,0))))</f>
        <v>PPC40</v>
      </c>
      <c r="N951" s="121" t="str">
        <f>+IF(ISERROR(VLOOKUP(M951,'Resumen de precios LLTT'!$C$17:$D$3071,2,FALSE))=FALSE,VLOOKUP(M951,'Resumen de precios LLTT'!$C$17:$D$3071,2,FALSE),VLOOKUP(M951,SICODI!$G$3:$J$2404,2,FALSE))</f>
        <v>POSTE DE CONCRETO ARMADO PARA A. P. 11/200/120/285</v>
      </c>
      <c r="O951" s="58">
        <f>+IF(ISERROR(VLOOKUP(M951,'Resumen de precios LLTT'!$C$17:$G$3071,5,FALSE))=FALSE,VLOOKUP(M951,'Resumen de precios LLTT'!$C$17:$G$3071,5,FALSE),VLOOKUP(M951,SICODI!$G$3:$J$2404,4,FALSE))</f>
        <v>206.03</v>
      </c>
      <c r="P951" s="16">
        <f t="shared" si="132"/>
        <v>0.77</v>
      </c>
      <c r="Q951" s="78">
        <f t="shared" si="133"/>
        <v>364.67310000000003</v>
      </c>
      <c r="R951" s="56">
        <v>0</v>
      </c>
      <c r="S951" s="16">
        <f t="shared" si="134"/>
        <v>7.2000000000000008E-2</v>
      </c>
      <c r="T951" s="79">
        <f t="shared" si="135"/>
        <v>2.1880386000000005</v>
      </c>
      <c r="U951" s="80">
        <f t="shared" si="136"/>
        <v>0.2</v>
      </c>
      <c r="V951" s="81">
        <f t="shared" si="137"/>
        <v>0.43760772000000014</v>
      </c>
      <c r="W951" s="79">
        <f t="shared" si="138"/>
        <v>0.14725336301388503</v>
      </c>
      <c r="X951" s="60">
        <f t="shared" si="139"/>
        <v>0.1</v>
      </c>
      <c r="Y951" s="56">
        <f>+'INFO ENEL'!R939</f>
        <v>4</v>
      </c>
      <c r="Z951" s="59">
        <f t="shared" si="140"/>
        <v>0.4</v>
      </c>
    </row>
    <row r="952" spans="1:26" s="90" customFormat="1" ht="15" customHeight="1" x14ac:dyDescent="0.25">
      <c r="A952" s="55">
        <f>+'INFO ENEL'!A940</f>
        <v>935</v>
      </c>
      <c r="B952" s="121" t="str">
        <f>+INDEX($B$8:$B$15,MATCH(L952,$L$8:$L$15,0))</f>
        <v>SICODI</v>
      </c>
      <c r="C952" s="56" t="str">
        <f>+'INFO ENEL'!B940</f>
        <v>Lima</v>
      </c>
      <c r="D952" s="56" t="str">
        <f>+'INFO ENEL'!D940</f>
        <v>Lima</v>
      </c>
      <c r="E952" s="56" t="str">
        <f>+'INFO ENEL'!D940</f>
        <v>Lima</v>
      </c>
      <c r="F952" s="50">
        <f>+'INFO ENEL'!E940</f>
        <v>0</v>
      </c>
      <c r="G952" s="56" t="str">
        <f>+'INFO ENEL'!L940</f>
        <v>BT</v>
      </c>
      <c r="H952" s="57">
        <f>+'INFO ENEL'!M940</f>
        <v>40.15</v>
      </c>
      <c r="I952" s="56">
        <f>+'INFO ENEL'!N940</f>
        <v>11</v>
      </c>
      <c r="J952" s="56" t="str">
        <f>+'INFO ENEL'!O940</f>
        <v>Poste</v>
      </c>
      <c r="K952" s="56" t="str">
        <f>+'INFO ENEL'!P940</f>
        <v>Concreto</v>
      </c>
      <c r="L952" s="56" t="str">
        <f>+'INFO ENEL'!Q940</f>
        <v>PPC40</v>
      </c>
      <c r="M952" s="55" t="str">
        <f>+IF(ISERROR(INDEX('Estructuras de Acero y Concreto'!$C$6:$C$577,MATCH(L952,'Estructuras de Acero y Concreto'!$D$6:$D$577,0)))=FALSE,INDEX('Estructuras de Acero y Concreto'!$C$6:$C$577,MATCH(L952,'Estructuras de Acero y Concreto'!$D$6:$D$577,0)),IF(ISERROR(INDEX('Estructuras de Madera'!$C$5:$C$122,MATCH(L952,'Estructuras de Madera'!$D$5:$D$122,0)))=FALSE,INDEX('Estructuras de Madera'!$C$5:$C$122,MATCH(L952,'Estructuras de Madera'!$D$5:$D$122,0)),INDEX(SICODI!$G$3:$G$2404,MATCH(L952,SICODI!$G$3:$G$2404,0))))</f>
        <v>PPC40</v>
      </c>
      <c r="N952" s="121" t="str">
        <f>+IF(ISERROR(VLOOKUP(M952,'Resumen de precios LLTT'!$C$17:$D$3071,2,FALSE))=FALSE,VLOOKUP(M952,'Resumen de precios LLTT'!$C$17:$D$3071,2,FALSE),VLOOKUP(M952,SICODI!$G$3:$J$2404,2,FALSE))</f>
        <v>POSTE DE CONCRETO ARMADO PARA A. P. 11/200/120/285</v>
      </c>
      <c r="O952" s="58">
        <f>+IF(ISERROR(VLOOKUP(M952,'Resumen de precios LLTT'!$C$17:$G$3071,5,FALSE))=FALSE,VLOOKUP(M952,'Resumen de precios LLTT'!$C$17:$G$3071,5,FALSE),VLOOKUP(M952,SICODI!$G$3:$J$2404,4,FALSE))</f>
        <v>206.03</v>
      </c>
      <c r="P952" s="16">
        <f t="shared" si="132"/>
        <v>0.77</v>
      </c>
      <c r="Q952" s="78">
        <f t="shared" si="133"/>
        <v>364.67310000000003</v>
      </c>
      <c r="R952" s="56">
        <v>0</v>
      </c>
      <c r="S952" s="16">
        <f t="shared" si="134"/>
        <v>7.2000000000000008E-2</v>
      </c>
      <c r="T952" s="79">
        <f t="shared" si="135"/>
        <v>2.1880386000000005</v>
      </c>
      <c r="U952" s="80">
        <f t="shared" si="136"/>
        <v>0.2</v>
      </c>
      <c r="V952" s="81">
        <f t="shared" si="137"/>
        <v>0.43760772000000014</v>
      </c>
      <c r="W952" s="79">
        <f t="shared" si="138"/>
        <v>0.14725336301388503</v>
      </c>
      <c r="X952" s="60">
        <f t="shared" si="139"/>
        <v>0.1</v>
      </c>
      <c r="Y952" s="56">
        <f>+'INFO ENEL'!R940</f>
        <v>4</v>
      </c>
      <c r="Z952" s="59">
        <f t="shared" si="140"/>
        <v>0.4</v>
      </c>
    </row>
    <row r="953" spans="1:26" s="90" customFormat="1" ht="15" customHeight="1" x14ac:dyDescent="0.25">
      <c r="A953" s="55">
        <f>+'INFO ENEL'!A941</f>
        <v>936</v>
      </c>
      <c r="B953" s="121" t="str">
        <f>+INDEX($B$8:$B$15,MATCH(L953,$L$8:$L$15,0))</f>
        <v>SICODI</v>
      </c>
      <c r="C953" s="56" t="str">
        <f>+'INFO ENEL'!B941</f>
        <v>Lima</v>
      </c>
      <c r="D953" s="56" t="str">
        <f>+'INFO ENEL'!D941</f>
        <v>Lima</v>
      </c>
      <c r="E953" s="56" t="str">
        <f>+'INFO ENEL'!D941</f>
        <v>Lima</v>
      </c>
      <c r="F953" s="50">
        <f>+'INFO ENEL'!E941</f>
        <v>0</v>
      </c>
      <c r="G953" s="56" t="str">
        <f>+'INFO ENEL'!L941</f>
        <v>BT</v>
      </c>
      <c r="H953" s="57">
        <f>+'INFO ENEL'!M941</f>
        <v>34.96</v>
      </c>
      <c r="I953" s="56">
        <f>+'INFO ENEL'!N941</f>
        <v>11</v>
      </c>
      <c r="J953" s="56" t="str">
        <f>+'INFO ENEL'!O941</f>
        <v>Poste</v>
      </c>
      <c r="K953" s="56" t="str">
        <f>+'INFO ENEL'!P941</f>
        <v>Concreto</v>
      </c>
      <c r="L953" s="56" t="str">
        <f>+'INFO ENEL'!Q941</f>
        <v>PPC40</v>
      </c>
      <c r="M953" s="55" t="str">
        <f>+IF(ISERROR(INDEX('Estructuras de Acero y Concreto'!$C$6:$C$577,MATCH(L953,'Estructuras de Acero y Concreto'!$D$6:$D$577,0)))=FALSE,INDEX('Estructuras de Acero y Concreto'!$C$6:$C$577,MATCH(L953,'Estructuras de Acero y Concreto'!$D$6:$D$577,0)),IF(ISERROR(INDEX('Estructuras de Madera'!$C$5:$C$122,MATCH(L953,'Estructuras de Madera'!$D$5:$D$122,0)))=FALSE,INDEX('Estructuras de Madera'!$C$5:$C$122,MATCH(L953,'Estructuras de Madera'!$D$5:$D$122,0)),INDEX(SICODI!$G$3:$G$2404,MATCH(L953,SICODI!$G$3:$G$2404,0))))</f>
        <v>PPC40</v>
      </c>
      <c r="N953" s="121" t="str">
        <f>+IF(ISERROR(VLOOKUP(M953,'Resumen de precios LLTT'!$C$17:$D$3071,2,FALSE))=FALSE,VLOOKUP(M953,'Resumen de precios LLTT'!$C$17:$D$3071,2,FALSE),VLOOKUP(M953,SICODI!$G$3:$J$2404,2,FALSE))</f>
        <v>POSTE DE CONCRETO ARMADO PARA A. P. 11/200/120/285</v>
      </c>
      <c r="O953" s="58">
        <f>+IF(ISERROR(VLOOKUP(M953,'Resumen de precios LLTT'!$C$17:$G$3071,5,FALSE))=FALSE,VLOOKUP(M953,'Resumen de precios LLTT'!$C$17:$G$3071,5,FALSE),VLOOKUP(M953,SICODI!$G$3:$J$2404,4,FALSE))</f>
        <v>206.03</v>
      </c>
      <c r="P953" s="16">
        <f t="shared" si="132"/>
        <v>0.77</v>
      </c>
      <c r="Q953" s="78">
        <f t="shared" si="133"/>
        <v>364.67310000000003</v>
      </c>
      <c r="R953" s="56">
        <v>0</v>
      </c>
      <c r="S953" s="16">
        <f t="shared" si="134"/>
        <v>7.2000000000000008E-2</v>
      </c>
      <c r="T953" s="79">
        <f t="shared" si="135"/>
        <v>2.1880386000000005</v>
      </c>
      <c r="U953" s="80">
        <f t="shared" si="136"/>
        <v>0.2</v>
      </c>
      <c r="V953" s="81">
        <f t="shared" si="137"/>
        <v>0.43760772000000014</v>
      </c>
      <c r="W953" s="79">
        <f t="shared" si="138"/>
        <v>0.14725336301388503</v>
      </c>
      <c r="X953" s="60">
        <f t="shared" si="139"/>
        <v>0.1</v>
      </c>
      <c r="Y953" s="56">
        <f>+'INFO ENEL'!R941</f>
        <v>4</v>
      </c>
      <c r="Z953" s="59">
        <f t="shared" si="140"/>
        <v>0.4</v>
      </c>
    </row>
    <row r="954" spans="1:26" s="90" customFormat="1" ht="15" customHeight="1" x14ac:dyDescent="0.25">
      <c r="A954" s="55">
        <f>+'INFO ENEL'!A942</f>
        <v>937</v>
      </c>
      <c r="B954" s="121" t="str">
        <f>+INDEX($B$8:$B$15,MATCH(L954,$L$8:$L$15,0))</f>
        <v>SICODI</v>
      </c>
      <c r="C954" s="56" t="str">
        <f>+'INFO ENEL'!B942</f>
        <v>Lima</v>
      </c>
      <c r="D954" s="56" t="str">
        <f>+'INFO ENEL'!D942</f>
        <v>Lima</v>
      </c>
      <c r="E954" s="56" t="str">
        <f>+'INFO ENEL'!D942</f>
        <v>Lima</v>
      </c>
      <c r="F954" s="50">
        <f>+'INFO ENEL'!E942</f>
        <v>0</v>
      </c>
      <c r="G954" s="56" t="str">
        <f>+'INFO ENEL'!L942</f>
        <v>BT</v>
      </c>
      <c r="H954" s="57">
        <f>+'INFO ENEL'!M942</f>
        <v>37.21</v>
      </c>
      <c r="I954" s="56">
        <f>+'INFO ENEL'!N942</f>
        <v>11</v>
      </c>
      <c r="J954" s="56" t="str">
        <f>+'INFO ENEL'!O942</f>
        <v>Poste</v>
      </c>
      <c r="K954" s="56" t="str">
        <f>+'INFO ENEL'!P942</f>
        <v>Concreto</v>
      </c>
      <c r="L954" s="56" t="str">
        <f>+'INFO ENEL'!Q942</f>
        <v>PPC40</v>
      </c>
      <c r="M954" s="55" t="str">
        <f>+IF(ISERROR(INDEX('Estructuras de Acero y Concreto'!$C$6:$C$577,MATCH(L954,'Estructuras de Acero y Concreto'!$D$6:$D$577,0)))=FALSE,INDEX('Estructuras de Acero y Concreto'!$C$6:$C$577,MATCH(L954,'Estructuras de Acero y Concreto'!$D$6:$D$577,0)),IF(ISERROR(INDEX('Estructuras de Madera'!$C$5:$C$122,MATCH(L954,'Estructuras de Madera'!$D$5:$D$122,0)))=FALSE,INDEX('Estructuras de Madera'!$C$5:$C$122,MATCH(L954,'Estructuras de Madera'!$D$5:$D$122,0)),INDEX(SICODI!$G$3:$G$2404,MATCH(L954,SICODI!$G$3:$G$2404,0))))</f>
        <v>PPC40</v>
      </c>
      <c r="N954" s="121" t="str">
        <f>+IF(ISERROR(VLOOKUP(M954,'Resumen de precios LLTT'!$C$17:$D$3071,2,FALSE))=FALSE,VLOOKUP(M954,'Resumen de precios LLTT'!$C$17:$D$3071,2,FALSE),VLOOKUP(M954,SICODI!$G$3:$J$2404,2,FALSE))</f>
        <v>POSTE DE CONCRETO ARMADO PARA A. P. 11/200/120/285</v>
      </c>
      <c r="O954" s="58">
        <f>+IF(ISERROR(VLOOKUP(M954,'Resumen de precios LLTT'!$C$17:$G$3071,5,FALSE))=FALSE,VLOOKUP(M954,'Resumen de precios LLTT'!$C$17:$G$3071,5,FALSE),VLOOKUP(M954,SICODI!$G$3:$J$2404,4,FALSE))</f>
        <v>206.03</v>
      </c>
      <c r="P954" s="16">
        <f t="shared" si="132"/>
        <v>0.77</v>
      </c>
      <c r="Q954" s="78">
        <f t="shared" si="133"/>
        <v>364.67310000000003</v>
      </c>
      <c r="R954" s="56">
        <v>0</v>
      </c>
      <c r="S954" s="16">
        <f t="shared" si="134"/>
        <v>7.2000000000000008E-2</v>
      </c>
      <c r="T954" s="79">
        <f t="shared" si="135"/>
        <v>2.1880386000000005</v>
      </c>
      <c r="U954" s="80">
        <f t="shared" si="136"/>
        <v>0.2</v>
      </c>
      <c r="V954" s="81">
        <f t="shared" si="137"/>
        <v>0.43760772000000014</v>
      </c>
      <c r="W954" s="79">
        <f t="shared" si="138"/>
        <v>0.14725336301388503</v>
      </c>
      <c r="X954" s="60">
        <f t="shared" si="139"/>
        <v>0.1</v>
      </c>
      <c r="Y954" s="56">
        <f>+'INFO ENEL'!R942</f>
        <v>4</v>
      </c>
      <c r="Z954" s="59">
        <f t="shared" si="140"/>
        <v>0.4</v>
      </c>
    </row>
    <row r="955" spans="1:26" s="90" customFormat="1" ht="15" customHeight="1" x14ac:dyDescent="0.25">
      <c r="A955" s="55">
        <f>+'INFO ENEL'!A943</f>
        <v>938</v>
      </c>
      <c r="B955" s="121" t="str">
        <f>+INDEX($B$8:$B$15,MATCH(L955,$L$8:$L$15,0))</f>
        <v>SICODI</v>
      </c>
      <c r="C955" s="56" t="str">
        <f>+'INFO ENEL'!B943</f>
        <v>Lima</v>
      </c>
      <c r="D955" s="56" t="str">
        <f>+'INFO ENEL'!D943</f>
        <v>Lima</v>
      </c>
      <c r="E955" s="56" t="str">
        <f>+'INFO ENEL'!D943</f>
        <v>Lima</v>
      </c>
      <c r="F955" s="50">
        <f>+'INFO ENEL'!E943</f>
        <v>0</v>
      </c>
      <c r="G955" s="56" t="str">
        <f>+'INFO ENEL'!L943</f>
        <v>BT</v>
      </c>
      <c r="H955" s="57">
        <f>+'INFO ENEL'!M943</f>
        <v>37.74</v>
      </c>
      <c r="I955" s="56">
        <f>+'INFO ENEL'!N943</f>
        <v>11</v>
      </c>
      <c r="J955" s="56" t="str">
        <f>+'INFO ENEL'!O943</f>
        <v>Poste</v>
      </c>
      <c r="K955" s="56" t="str">
        <f>+'INFO ENEL'!P943</f>
        <v>Concreto</v>
      </c>
      <c r="L955" s="56" t="str">
        <f>+'INFO ENEL'!Q943</f>
        <v>PPC40</v>
      </c>
      <c r="M955" s="55" t="str">
        <f>+IF(ISERROR(INDEX('Estructuras de Acero y Concreto'!$C$6:$C$577,MATCH(L955,'Estructuras de Acero y Concreto'!$D$6:$D$577,0)))=FALSE,INDEX('Estructuras de Acero y Concreto'!$C$6:$C$577,MATCH(L955,'Estructuras de Acero y Concreto'!$D$6:$D$577,0)),IF(ISERROR(INDEX('Estructuras de Madera'!$C$5:$C$122,MATCH(L955,'Estructuras de Madera'!$D$5:$D$122,0)))=FALSE,INDEX('Estructuras de Madera'!$C$5:$C$122,MATCH(L955,'Estructuras de Madera'!$D$5:$D$122,0)),INDEX(SICODI!$G$3:$G$2404,MATCH(L955,SICODI!$G$3:$G$2404,0))))</f>
        <v>PPC40</v>
      </c>
      <c r="N955" s="121" t="str">
        <f>+IF(ISERROR(VLOOKUP(M955,'Resumen de precios LLTT'!$C$17:$D$3071,2,FALSE))=FALSE,VLOOKUP(M955,'Resumen de precios LLTT'!$C$17:$D$3071,2,FALSE),VLOOKUP(M955,SICODI!$G$3:$J$2404,2,FALSE))</f>
        <v>POSTE DE CONCRETO ARMADO PARA A. P. 11/200/120/285</v>
      </c>
      <c r="O955" s="58">
        <f>+IF(ISERROR(VLOOKUP(M955,'Resumen de precios LLTT'!$C$17:$G$3071,5,FALSE))=FALSE,VLOOKUP(M955,'Resumen de precios LLTT'!$C$17:$G$3071,5,FALSE),VLOOKUP(M955,SICODI!$G$3:$J$2404,4,FALSE))</f>
        <v>206.03</v>
      </c>
      <c r="P955" s="16">
        <f t="shared" si="132"/>
        <v>0.77</v>
      </c>
      <c r="Q955" s="78">
        <f t="shared" si="133"/>
        <v>364.67310000000003</v>
      </c>
      <c r="R955" s="56">
        <v>0</v>
      </c>
      <c r="S955" s="16">
        <f t="shared" si="134"/>
        <v>7.2000000000000008E-2</v>
      </c>
      <c r="T955" s="79">
        <f t="shared" si="135"/>
        <v>2.1880386000000005</v>
      </c>
      <c r="U955" s="80">
        <f t="shared" si="136"/>
        <v>0.2</v>
      </c>
      <c r="V955" s="81">
        <f t="shared" si="137"/>
        <v>0.43760772000000014</v>
      </c>
      <c r="W955" s="79">
        <f t="shared" si="138"/>
        <v>0.14725336301388503</v>
      </c>
      <c r="X955" s="60">
        <f t="shared" si="139"/>
        <v>0.1</v>
      </c>
      <c r="Y955" s="56">
        <f>+'INFO ENEL'!R943</f>
        <v>4</v>
      </c>
      <c r="Z955" s="59">
        <f t="shared" si="140"/>
        <v>0.4</v>
      </c>
    </row>
    <row r="956" spans="1:26" s="90" customFormat="1" ht="15" customHeight="1" x14ac:dyDescent="0.25">
      <c r="A956" s="55">
        <f>+'INFO ENEL'!A944</f>
        <v>939</v>
      </c>
      <c r="B956" s="121" t="str">
        <f>+INDEX($B$8:$B$15,MATCH(L956,$L$8:$L$15,0))</f>
        <v>SICODI</v>
      </c>
      <c r="C956" s="56" t="str">
        <f>+'INFO ENEL'!B944</f>
        <v>Lima</v>
      </c>
      <c r="D956" s="56" t="str">
        <f>+'INFO ENEL'!D944</f>
        <v>Lima</v>
      </c>
      <c r="E956" s="56" t="str">
        <f>+'INFO ENEL'!D944</f>
        <v>Lima</v>
      </c>
      <c r="F956" s="50">
        <f>+'INFO ENEL'!E944</f>
        <v>0</v>
      </c>
      <c r="G956" s="56" t="str">
        <f>+'INFO ENEL'!L944</f>
        <v>BT</v>
      </c>
      <c r="H956" s="57">
        <f>+'INFO ENEL'!M944</f>
        <v>37.47</v>
      </c>
      <c r="I956" s="56">
        <f>+'INFO ENEL'!N944</f>
        <v>11</v>
      </c>
      <c r="J956" s="56" t="str">
        <f>+'INFO ENEL'!O944</f>
        <v>Poste</v>
      </c>
      <c r="K956" s="56" t="str">
        <f>+'INFO ENEL'!P944</f>
        <v>Concreto</v>
      </c>
      <c r="L956" s="56" t="str">
        <f>+'INFO ENEL'!Q944</f>
        <v>PPC40</v>
      </c>
      <c r="M956" s="55" t="str">
        <f>+IF(ISERROR(INDEX('Estructuras de Acero y Concreto'!$C$6:$C$577,MATCH(L956,'Estructuras de Acero y Concreto'!$D$6:$D$577,0)))=FALSE,INDEX('Estructuras de Acero y Concreto'!$C$6:$C$577,MATCH(L956,'Estructuras de Acero y Concreto'!$D$6:$D$577,0)),IF(ISERROR(INDEX('Estructuras de Madera'!$C$5:$C$122,MATCH(L956,'Estructuras de Madera'!$D$5:$D$122,0)))=FALSE,INDEX('Estructuras de Madera'!$C$5:$C$122,MATCH(L956,'Estructuras de Madera'!$D$5:$D$122,0)),INDEX(SICODI!$G$3:$G$2404,MATCH(L956,SICODI!$G$3:$G$2404,0))))</f>
        <v>PPC40</v>
      </c>
      <c r="N956" s="121" t="str">
        <f>+IF(ISERROR(VLOOKUP(M956,'Resumen de precios LLTT'!$C$17:$D$3071,2,FALSE))=FALSE,VLOOKUP(M956,'Resumen de precios LLTT'!$C$17:$D$3071,2,FALSE),VLOOKUP(M956,SICODI!$G$3:$J$2404,2,FALSE))</f>
        <v>POSTE DE CONCRETO ARMADO PARA A. P. 11/200/120/285</v>
      </c>
      <c r="O956" s="58">
        <f>+IF(ISERROR(VLOOKUP(M956,'Resumen de precios LLTT'!$C$17:$G$3071,5,FALSE))=FALSE,VLOOKUP(M956,'Resumen de precios LLTT'!$C$17:$G$3071,5,FALSE),VLOOKUP(M956,SICODI!$G$3:$J$2404,4,FALSE))</f>
        <v>206.03</v>
      </c>
      <c r="P956" s="16">
        <f t="shared" si="132"/>
        <v>0.77</v>
      </c>
      <c r="Q956" s="78">
        <f t="shared" si="133"/>
        <v>364.67310000000003</v>
      </c>
      <c r="R956" s="56">
        <v>0</v>
      </c>
      <c r="S956" s="16">
        <f t="shared" si="134"/>
        <v>7.2000000000000008E-2</v>
      </c>
      <c r="T956" s="79">
        <f t="shared" si="135"/>
        <v>2.1880386000000005</v>
      </c>
      <c r="U956" s="80">
        <f t="shared" si="136"/>
        <v>0.2</v>
      </c>
      <c r="V956" s="81">
        <f t="shared" si="137"/>
        <v>0.43760772000000014</v>
      </c>
      <c r="W956" s="79">
        <f t="shared" si="138"/>
        <v>0.14725336301388503</v>
      </c>
      <c r="X956" s="60">
        <f t="shared" si="139"/>
        <v>0.1</v>
      </c>
      <c r="Y956" s="56">
        <f>+'INFO ENEL'!R944</f>
        <v>4</v>
      </c>
      <c r="Z956" s="59">
        <f t="shared" si="140"/>
        <v>0.4</v>
      </c>
    </row>
    <row r="957" spans="1:26" s="90" customFormat="1" ht="15" customHeight="1" x14ac:dyDescent="0.25">
      <c r="A957" s="55">
        <f>+'INFO ENEL'!A945</f>
        <v>940</v>
      </c>
      <c r="B957" s="121" t="str">
        <f>+INDEX($B$8:$B$15,MATCH(L957,$L$8:$L$15,0))</f>
        <v>SICODI</v>
      </c>
      <c r="C957" s="56" t="str">
        <f>+'INFO ENEL'!B945</f>
        <v>Lima</v>
      </c>
      <c r="D957" s="56" t="str">
        <f>+'INFO ENEL'!D945</f>
        <v>Lima</v>
      </c>
      <c r="E957" s="56" t="str">
        <f>+'INFO ENEL'!D945</f>
        <v>Lima</v>
      </c>
      <c r="F957" s="50">
        <f>+'INFO ENEL'!E945</f>
        <v>0</v>
      </c>
      <c r="G957" s="56" t="str">
        <f>+'INFO ENEL'!L945</f>
        <v>BT</v>
      </c>
      <c r="H957" s="57">
        <f>+'INFO ENEL'!M945</f>
        <v>37.159999999999997</v>
      </c>
      <c r="I957" s="56">
        <f>+'INFO ENEL'!N945</f>
        <v>11</v>
      </c>
      <c r="J957" s="56" t="str">
        <f>+'INFO ENEL'!O945</f>
        <v>Poste</v>
      </c>
      <c r="K957" s="56" t="str">
        <f>+'INFO ENEL'!P945</f>
        <v>Concreto</v>
      </c>
      <c r="L957" s="56" t="str">
        <f>+'INFO ENEL'!Q945</f>
        <v>PPC40</v>
      </c>
      <c r="M957" s="55" t="str">
        <f>+IF(ISERROR(INDEX('Estructuras de Acero y Concreto'!$C$6:$C$577,MATCH(L957,'Estructuras de Acero y Concreto'!$D$6:$D$577,0)))=FALSE,INDEX('Estructuras de Acero y Concreto'!$C$6:$C$577,MATCH(L957,'Estructuras de Acero y Concreto'!$D$6:$D$577,0)),IF(ISERROR(INDEX('Estructuras de Madera'!$C$5:$C$122,MATCH(L957,'Estructuras de Madera'!$D$5:$D$122,0)))=FALSE,INDEX('Estructuras de Madera'!$C$5:$C$122,MATCH(L957,'Estructuras de Madera'!$D$5:$D$122,0)),INDEX(SICODI!$G$3:$G$2404,MATCH(L957,SICODI!$G$3:$G$2404,0))))</f>
        <v>PPC40</v>
      </c>
      <c r="N957" s="121" t="str">
        <f>+IF(ISERROR(VLOOKUP(M957,'Resumen de precios LLTT'!$C$17:$D$3071,2,FALSE))=FALSE,VLOOKUP(M957,'Resumen de precios LLTT'!$C$17:$D$3071,2,FALSE),VLOOKUP(M957,SICODI!$G$3:$J$2404,2,FALSE))</f>
        <v>POSTE DE CONCRETO ARMADO PARA A. P. 11/200/120/285</v>
      </c>
      <c r="O957" s="58">
        <f>+IF(ISERROR(VLOOKUP(M957,'Resumen de precios LLTT'!$C$17:$G$3071,5,FALSE))=FALSE,VLOOKUP(M957,'Resumen de precios LLTT'!$C$17:$G$3071,5,FALSE),VLOOKUP(M957,SICODI!$G$3:$J$2404,4,FALSE))</f>
        <v>206.03</v>
      </c>
      <c r="P957" s="16">
        <f t="shared" si="132"/>
        <v>0.77</v>
      </c>
      <c r="Q957" s="78">
        <f t="shared" si="133"/>
        <v>364.67310000000003</v>
      </c>
      <c r="R957" s="56">
        <v>0</v>
      </c>
      <c r="S957" s="16">
        <f t="shared" si="134"/>
        <v>7.2000000000000008E-2</v>
      </c>
      <c r="T957" s="79">
        <f t="shared" si="135"/>
        <v>2.1880386000000005</v>
      </c>
      <c r="U957" s="80">
        <f t="shared" si="136"/>
        <v>0.2</v>
      </c>
      <c r="V957" s="81">
        <f t="shared" si="137"/>
        <v>0.43760772000000014</v>
      </c>
      <c r="W957" s="79">
        <f t="shared" si="138"/>
        <v>0.14725336301388503</v>
      </c>
      <c r="X957" s="60">
        <f t="shared" si="139"/>
        <v>0.1</v>
      </c>
      <c r="Y957" s="56">
        <f>+'INFO ENEL'!R945</f>
        <v>4</v>
      </c>
      <c r="Z957" s="59">
        <f t="shared" si="140"/>
        <v>0.4</v>
      </c>
    </row>
    <row r="958" spans="1:26" s="90" customFormat="1" ht="15" customHeight="1" x14ac:dyDescent="0.25">
      <c r="A958" s="55">
        <f>+'INFO ENEL'!A946</f>
        <v>941</v>
      </c>
      <c r="B958" s="121" t="str">
        <f>+INDEX($B$8:$B$15,MATCH(L958,$L$8:$L$15,0))</f>
        <v>SICODI</v>
      </c>
      <c r="C958" s="56" t="str">
        <f>+'INFO ENEL'!B946</f>
        <v>Lima</v>
      </c>
      <c r="D958" s="56" t="str">
        <f>+'INFO ENEL'!D946</f>
        <v>Lima</v>
      </c>
      <c r="E958" s="56" t="str">
        <f>+'INFO ENEL'!D946</f>
        <v>Lima</v>
      </c>
      <c r="F958" s="50">
        <f>+'INFO ENEL'!E946</f>
        <v>0</v>
      </c>
      <c r="G958" s="56" t="str">
        <f>+'INFO ENEL'!L946</f>
        <v>BT</v>
      </c>
      <c r="H958" s="57">
        <f>+'INFO ENEL'!M946</f>
        <v>66.790000000000006</v>
      </c>
      <c r="I958" s="56">
        <f>+'INFO ENEL'!N946</f>
        <v>11</v>
      </c>
      <c r="J958" s="56" t="str">
        <f>+'INFO ENEL'!O946</f>
        <v>Poste</v>
      </c>
      <c r="K958" s="56" t="str">
        <f>+'INFO ENEL'!P946</f>
        <v>Concreto</v>
      </c>
      <c r="L958" s="56" t="str">
        <f>+'INFO ENEL'!Q946</f>
        <v>PPC40</v>
      </c>
      <c r="M958" s="55" t="str">
        <f>+IF(ISERROR(INDEX('Estructuras de Acero y Concreto'!$C$6:$C$577,MATCH(L958,'Estructuras de Acero y Concreto'!$D$6:$D$577,0)))=FALSE,INDEX('Estructuras de Acero y Concreto'!$C$6:$C$577,MATCH(L958,'Estructuras de Acero y Concreto'!$D$6:$D$577,0)),IF(ISERROR(INDEX('Estructuras de Madera'!$C$5:$C$122,MATCH(L958,'Estructuras de Madera'!$D$5:$D$122,0)))=FALSE,INDEX('Estructuras de Madera'!$C$5:$C$122,MATCH(L958,'Estructuras de Madera'!$D$5:$D$122,0)),INDEX(SICODI!$G$3:$G$2404,MATCH(L958,SICODI!$G$3:$G$2404,0))))</f>
        <v>PPC40</v>
      </c>
      <c r="N958" s="121" t="str">
        <f>+IF(ISERROR(VLOOKUP(M958,'Resumen de precios LLTT'!$C$17:$D$3071,2,FALSE))=FALSE,VLOOKUP(M958,'Resumen de precios LLTT'!$C$17:$D$3071,2,FALSE),VLOOKUP(M958,SICODI!$G$3:$J$2404,2,FALSE))</f>
        <v>POSTE DE CONCRETO ARMADO PARA A. P. 11/200/120/285</v>
      </c>
      <c r="O958" s="58">
        <f>+IF(ISERROR(VLOOKUP(M958,'Resumen de precios LLTT'!$C$17:$G$3071,5,FALSE))=FALSE,VLOOKUP(M958,'Resumen de precios LLTT'!$C$17:$G$3071,5,FALSE),VLOOKUP(M958,SICODI!$G$3:$J$2404,4,FALSE))</f>
        <v>206.03</v>
      </c>
      <c r="P958" s="16">
        <f t="shared" si="132"/>
        <v>0.77</v>
      </c>
      <c r="Q958" s="78">
        <f t="shared" si="133"/>
        <v>364.67310000000003</v>
      </c>
      <c r="R958" s="56">
        <v>0</v>
      </c>
      <c r="S958" s="16">
        <f t="shared" si="134"/>
        <v>7.2000000000000008E-2</v>
      </c>
      <c r="T958" s="79">
        <f t="shared" si="135"/>
        <v>2.1880386000000005</v>
      </c>
      <c r="U958" s="80">
        <f t="shared" si="136"/>
        <v>0.2</v>
      </c>
      <c r="V958" s="81">
        <f t="shared" si="137"/>
        <v>0.43760772000000014</v>
      </c>
      <c r="W958" s="79">
        <f t="shared" si="138"/>
        <v>0.14725336301388503</v>
      </c>
      <c r="X958" s="60">
        <f t="shared" si="139"/>
        <v>0.1</v>
      </c>
      <c r="Y958" s="56">
        <f>+'INFO ENEL'!R946</f>
        <v>4</v>
      </c>
      <c r="Z958" s="59">
        <f t="shared" si="140"/>
        <v>0.4</v>
      </c>
    </row>
    <row r="959" spans="1:26" s="90" customFormat="1" ht="15" customHeight="1" x14ac:dyDescent="0.25">
      <c r="A959" s="55">
        <f>+'INFO ENEL'!A947</f>
        <v>942</v>
      </c>
      <c r="B959" s="121" t="str">
        <f>+INDEX($B$8:$B$15,MATCH(L959,$L$8:$L$15,0))</f>
        <v>SICODI</v>
      </c>
      <c r="C959" s="56" t="str">
        <f>+'INFO ENEL'!B947</f>
        <v>Lima</v>
      </c>
      <c r="D959" s="56" t="str">
        <f>+'INFO ENEL'!D947</f>
        <v>Lima</v>
      </c>
      <c r="E959" s="56" t="str">
        <f>+'INFO ENEL'!D947</f>
        <v>Lima</v>
      </c>
      <c r="F959" s="50">
        <f>+'INFO ENEL'!E947</f>
        <v>0</v>
      </c>
      <c r="G959" s="56" t="str">
        <f>+'INFO ENEL'!L947</f>
        <v>BT</v>
      </c>
      <c r="H959" s="57">
        <f>+'INFO ENEL'!M947</f>
        <v>33.24</v>
      </c>
      <c r="I959" s="56">
        <f>+'INFO ENEL'!N947</f>
        <v>11</v>
      </c>
      <c r="J959" s="56" t="str">
        <f>+'INFO ENEL'!O947</f>
        <v>Poste</v>
      </c>
      <c r="K959" s="56" t="str">
        <f>+'INFO ENEL'!P947</f>
        <v>Concreto</v>
      </c>
      <c r="L959" s="56" t="str">
        <f>+'INFO ENEL'!Q947</f>
        <v>PPC40</v>
      </c>
      <c r="M959" s="55" t="str">
        <f>+IF(ISERROR(INDEX('Estructuras de Acero y Concreto'!$C$6:$C$577,MATCH(L959,'Estructuras de Acero y Concreto'!$D$6:$D$577,0)))=FALSE,INDEX('Estructuras de Acero y Concreto'!$C$6:$C$577,MATCH(L959,'Estructuras de Acero y Concreto'!$D$6:$D$577,0)),IF(ISERROR(INDEX('Estructuras de Madera'!$C$5:$C$122,MATCH(L959,'Estructuras de Madera'!$D$5:$D$122,0)))=FALSE,INDEX('Estructuras de Madera'!$C$5:$C$122,MATCH(L959,'Estructuras de Madera'!$D$5:$D$122,0)),INDEX(SICODI!$G$3:$G$2404,MATCH(L959,SICODI!$G$3:$G$2404,0))))</f>
        <v>PPC40</v>
      </c>
      <c r="N959" s="121" t="str">
        <f>+IF(ISERROR(VLOOKUP(M959,'Resumen de precios LLTT'!$C$17:$D$3071,2,FALSE))=FALSE,VLOOKUP(M959,'Resumen de precios LLTT'!$C$17:$D$3071,2,FALSE),VLOOKUP(M959,SICODI!$G$3:$J$2404,2,FALSE))</f>
        <v>POSTE DE CONCRETO ARMADO PARA A. P. 11/200/120/285</v>
      </c>
      <c r="O959" s="58">
        <f>+IF(ISERROR(VLOOKUP(M959,'Resumen de precios LLTT'!$C$17:$G$3071,5,FALSE))=FALSE,VLOOKUP(M959,'Resumen de precios LLTT'!$C$17:$G$3071,5,FALSE),VLOOKUP(M959,SICODI!$G$3:$J$2404,4,FALSE))</f>
        <v>206.03</v>
      </c>
      <c r="P959" s="16">
        <f t="shared" si="132"/>
        <v>0.77</v>
      </c>
      <c r="Q959" s="78">
        <f t="shared" si="133"/>
        <v>364.67310000000003</v>
      </c>
      <c r="R959" s="56">
        <v>0</v>
      </c>
      <c r="S959" s="16">
        <f t="shared" si="134"/>
        <v>7.2000000000000008E-2</v>
      </c>
      <c r="T959" s="79">
        <f t="shared" si="135"/>
        <v>2.1880386000000005</v>
      </c>
      <c r="U959" s="80">
        <f t="shared" si="136"/>
        <v>0.2</v>
      </c>
      <c r="V959" s="81">
        <f t="shared" si="137"/>
        <v>0.43760772000000014</v>
      </c>
      <c r="W959" s="79">
        <f t="shared" si="138"/>
        <v>0.14725336301388503</v>
      </c>
      <c r="X959" s="60">
        <f t="shared" si="139"/>
        <v>0.1</v>
      </c>
      <c r="Y959" s="56">
        <f>+'INFO ENEL'!R947</f>
        <v>4</v>
      </c>
      <c r="Z959" s="59">
        <f t="shared" si="140"/>
        <v>0.4</v>
      </c>
    </row>
    <row r="960" spans="1:26" s="90" customFormat="1" ht="15" customHeight="1" x14ac:dyDescent="0.25">
      <c r="A960" s="55">
        <f>+'INFO ENEL'!A948</f>
        <v>943</v>
      </c>
      <c r="B960" s="121" t="str">
        <f>+INDEX($B$8:$B$15,MATCH(L960,$L$8:$L$15,0))</f>
        <v>SICODI</v>
      </c>
      <c r="C960" s="56" t="str">
        <f>+'INFO ENEL'!B948</f>
        <v>Lima</v>
      </c>
      <c r="D960" s="56" t="str">
        <f>+'INFO ENEL'!D948</f>
        <v>Lima</v>
      </c>
      <c r="E960" s="56" t="str">
        <f>+'INFO ENEL'!D948</f>
        <v>Lima</v>
      </c>
      <c r="F960" s="50">
        <f>+'INFO ENEL'!E948</f>
        <v>0</v>
      </c>
      <c r="G960" s="56" t="str">
        <f>+'INFO ENEL'!L948</f>
        <v>BT</v>
      </c>
      <c r="H960" s="57">
        <f>+'INFO ENEL'!M948</f>
        <v>13.51</v>
      </c>
      <c r="I960" s="56">
        <f>+'INFO ENEL'!N948</f>
        <v>11</v>
      </c>
      <c r="J960" s="56" t="str">
        <f>+'INFO ENEL'!O948</f>
        <v>Poste</v>
      </c>
      <c r="K960" s="56" t="str">
        <f>+'INFO ENEL'!P948</f>
        <v>Concreto</v>
      </c>
      <c r="L960" s="56" t="str">
        <f>+'INFO ENEL'!Q948</f>
        <v>PPC40</v>
      </c>
      <c r="M960" s="55" t="str">
        <f>+IF(ISERROR(INDEX('Estructuras de Acero y Concreto'!$C$6:$C$577,MATCH(L960,'Estructuras de Acero y Concreto'!$D$6:$D$577,0)))=FALSE,INDEX('Estructuras de Acero y Concreto'!$C$6:$C$577,MATCH(L960,'Estructuras de Acero y Concreto'!$D$6:$D$577,0)),IF(ISERROR(INDEX('Estructuras de Madera'!$C$5:$C$122,MATCH(L960,'Estructuras de Madera'!$D$5:$D$122,0)))=FALSE,INDEX('Estructuras de Madera'!$C$5:$C$122,MATCH(L960,'Estructuras de Madera'!$D$5:$D$122,0)),INDEX(SICODI!$G$3:$G$2404,MATCH(L960,SICODI!$G$3:$G$2404,0))))</f>
        <v>PPC40</v>
      </c>
      <c r="N960" s="121" t="str">
        <f>+IF(ISERROR(VLOOKUP(M960,'Resumen de precios LLTT'!$C$17:$D$3071,2,FALSE))=FALSE,VLOOKUP(M960,'Resumen de precios LLTT'!$C$17:$D$3071,2,FALSE),VLOOKUP(M960,SICODI!$G$3:$J$2404,2,FALSE))</f>
        <v>POSTE DE CONCRETO ARMADO PARA A. P. 11/200/120/285</v>
      </c>
      <c r="O960" s="58">
        <f>+IF(ISERROR(VLOOKUP(M960,'Resumen de precios LLTT'!$C$17:$G$3071,5,FALSE))=FALSE,VLOOKUP(M960,'Resumen de precios LLTT'!$C$17:$G$3071,5,FALSE),VLOOKUP(M960,SICODI!$G$3:$J$2404,4,FALSE))</f>
        <v>206.03</v>
      </c>
      <c r="P960" s="16">
        <f t="shared" si="132"/>
        <v>0.77</v>
      </c>
      <c r="Q960" s="78">
        <f t="shared" si="133"/>
        <v>364.67310000000003</v>
      </c>
      <c r="R960" s="56">
        <v>0</v>
      </c>
      <c r="S960" s="16">
        <f t="shared" si="134"/>
        <v>7.2000000000000008E-2</v>
      </c>
      <c r="T960" s="79">
        <f t="shared" si="135"/>
        <v>2.1880386000000005</v>
      </c>
      <c r="U960" s="80">
        <f t="shared" si="136"/>
        <v>0.2</v>
      </c>
      <c r="V960" s="81">
        <f t="shared" si="137"/>
        <v>0.43760772000000014</v>
      </c>
      <c r="W960" s="79">
        <f t="shared" si="138"/>
        <v>0.14725336301388503</v>
      </c>
      <c r="X960" s="60">
        <f t="shared" si="139"/>
        <v>0.1</v>
      </c>
      <c r="Y960" s="56">
        <f>+'INFO ENEL'!R948</f>
        <v>4</v>
      </c>
      <c r="Z960" s="59">
        <f t="shared" si="140"/>
        <v>0.4</v>
      </c>
    </row>
    <row r="961" spans="1:26" s="90" customFormat="1" ht="15" customHeight="1" x14ac:dyDescent="0.25">
      <c r="A961" s="55">
        <f>+'INFO ENEL'!A949</f>
        <v>944</v>
      </c>
      <c r="B961" s="121" t="str">
        <f>+INDEX($B$8:$B$15,MATCH(L961,$L$8:$L$15,0))</f>
        <v>SICODI</v>
      </c>
      <c r="C961" s="56" t="str">
        <f>+'INFO ENEL'!B949</f>
        <v>Lima</v>
      </c>
      <c r="D961" s="56" t="str">
        <f>+'INFO ENEL'!D949</f>
        <v>Lima</v>
      </c>
      <c r="E961" s="56" t="str">
        <f>+'INFO ENEL'!D949</f>
        <v>Lima</v>
      </c>
      <c r="F961" s="50">
        <f>+'INFO ENEL'!E949</f>
        <v>0</v>
      </c>
      <c r="G961" s="56" t="str">
        <f>+'INFO ENEL'!L949</f>
        <v>BT</v>
      </c>
      <c r="H961" s="57">
        <f>+'INFO ENEL'!M949</f>
        <v>15.31</v>
      </c>
      <c r="I961" s="56">
        <f>+'INFO ENEL'!N949</f>
        <v>11</v>
      </c>
      <c r="J961" s="56" t="str">
        <f>+'INFO ENEL'!O949</f>
        <v>Poste</v>
      </c>
      <c r="K961" s="56" t="str">
        <f>+'INFO ENEL'!P949</f>
        <v>Concreto</v>
      </c>
      <c r="L961" s="56" t="str">
        <f>+'INFO ENEL'!Q949</f>
        <v>PPC40</v>
      </c>
      <c r="M961" s="55" t="str">
        <f>+IF(ISERROR(INDEX('Estructuras de Acero y Concreto'!$C$6:$C$577,MATCH(L961,'Estructuras de Acero y Concreto'!$D$6:$D$577,0)))=FALSE,INDEX('Estructuras de Acero y Concreto'!$C$6:$C$577,MATCH(L961,'Estructuras de Acero y Concreto'!$D$6:$D$577,0)),IF(ISERROR(INDEX('Estructuras de Madera'!$C$5:$C$122,MATCH(L961,'Estructuras de Madera'!$D$5:$D$122,0)))=FALSE,INDEX('Estructuras de Madera'!$C$5:$C$122,MATCH(L961,'Estructuras de Madera'!$D$5:$D$122,0)),INDEX(SICODI!$G$3:$G$2404,MATCH(L961,SICODI!$G$3:$G$2404,0))))</f>
        <v>PPC40</v>
      </c>
      <c r="N961" s="121" t="str">
        <f>+IF(ISERROR(VLOOKUP(M961,'Resumen de precios LLTT'!$C$17:$D$3071,2,FALSE))=FALSE,VLOOKUP(M961,'Resumen de precios LLTT'!$C$17:$D$3071,2,FALSE),VLOOKUP(M961,SICODI!$G$3:$J$2404,2,FALSE))</f>
        <v>POSTE DE CONCRETO ARMADO PARA A. P. 11/200/120/285</v>
      </c>
      <c r="O961" s="58">
        <f>+IF(ISERROR(VLOOKUP(M961,'Resumen de precios LLTT'!$C$17:$G$3071,5,FALSE))=FALSE,VLOOKUP(M961,'Resumen de precios LLTT'!$C$17:$G$3071,5,FALSE),VLOOKUP(M961,SICODI!$G$3:$J$2404,4,FALSE))</f>
        <v>206.03</v>
      </c>
      <c r="P961" s="16">
        <f t="shared" si="132"/>
        <v>0.77</v>
      </c>
      <c r="Q961" s="78">
        <f t="shared" si="133"/>
        <v>364.67310000000003</v>
      </c>
      <c r="R961" s="56">
        <v>0</v>
      </c>
      <c r="S961" s="16">
        <f t="shared" si="134"/>
        <v>7.2000000000000008E-2</v>
      </c>
      <c r="T961" s="79">
        <f t="shared" si="135"/>
        <v>2.1880386000000005</v>
      </c>
      <c r="U961" s="80">
        <f t="shared" si="136"/>
        <v>0.2</v>
      </c>
      <c r="V961" s="81">
        <f t="shared" si="137"/>
        <v>0.43760772000000014</v>
      </c>
      <c r="W961" s="79">
        <f t="shared" si="138"/>
        <v>0.14725336301388503</v>
      </c>
      <c r="X961" s="60">
        <f t="shared" si="139"/>
        <v>0.1</v>
      </c>
      <c r="Y961" s="56">
        <f>+'INFO ENEL'!R949</f>
        <v>4</v>
      </c>
      <c r="Z961" s="59">
        <f t="shared" si="140"/>
        <v>0.4</v>
      </c>
    </row>
    <row r="962" spans="1:26" s="90" customFormat="1" ht="15" customHeight="1" x14ac:dyDescent="0.25">
      <c r="A962" s="55">
        <f>+'INFO ENEL'!A950</f>
        <v>945</v>
      </c>
      <c r="B962" s="121" t="str">
        <f>+INDEX($B$8:$B$15,MATCH(L962,$L$8:$L$15,0))</f>
        <v>SICODI</v>
      </c>
      <c r="C962" s="56" t="str">
        <f>+'INFO ENEL'!B950</f>
        <v>Lima</v>
      </c>
      <c r="D962" s="56" t="str">
        <f>+'INFO ENEL'!D950</f>
        <v>Lima</v>
      </c>
      <c r="E962" s="56" t="str">
        <f>+'INFO ENEL'!D950</f>
        <v>Lima</v>
      </c>
      <c r="F962" s="50">
        <f>+'INFO ENEL'!E950</f>
        <v>0</v>
      </c>
      <c r="G962" s="56" t="str">
        <f>+'INFO ENEL'!L950</f>
        <v>BT</v>
      </c>
      <c r="H962" s="57">
        <f>+'INFO ENEL'!M950</f>
        <v>30.69</v>
      </c>
      <c r="I962" s="56">
        <f>+'INFO ENEL'!N950</f>
        <v>11</v>
      </c>
      <c r="J962" s="56" t="str">
        <f>+'INFO ENEL'!O950</f>
        <v>Poste</v>
      </c>
      <c r="K962" s="56" t="str">
        <f>+'INFO ENEL'!P950</f>
        <v>Concreto</v>
      </c>
      <c r="L962" s="56" t="str">
        <f>+'INFO ENEL'!Q950</f>
        <v>PPC40</v>
      </c>
      <c r="M962" s="55" t="str">
        <f>+IF(ISERROR(INDEX('Estructuras de Acero y Concreto'!$C$6:$C$577,MATCH(L962,'Estructuras de Acero y Concreto'!$D$6:$D$577,0)))=FALSE,INDEX('Estructuras de Acero y Concreto'!$C$6:$C$577,MATCH(L962,'Estructuras de Acero y Concreto'!$D$6:$D$577,0)),IF(ISERROR(INDEX('Estructuras de Madera'!$C$5:$C$122,MATCH(L962,'Estructuras de Madera'!$D$5:$D$122,0)))=FALSE,INDEX('Estructuras de Madera'!$C$5:$C$122,MATCH(L962,'Estructuras de Madera'!$D$5:$D$122,0)),INDEX(SICODI!$G$3:$G$2404,MATCH(L962,SICODI!$G$3:$G$2404,0))))</f>
        <v>PPC40</v>
      </c>
      <c r="N962" s="121" t="str">
        <f>+IF(ISERROR(VLOOKUP(M962,'Resumen de precios LLTT'!$C$17:$D$3071,2,FALSE))=FALSE,VLOOKUP(M962,'Resumen de precios LLTT'!$C$17:$D$3071,2,FALSE),VLOOKUP(M962,SICODI!$G$3:$J$2404,2,FALSE))</f>
        <v>POSTE DE CONCRETO ARMADO PARA A. P. 11/200/120/285</v>
      </c>
      <c r="O962" s="58">
        <f>+IF(ISERROR(VLOOKUP(M962,'Resumen de precios LLTT'!$C$17:$G$3071,5,FALSE))=FALSE,VLOOKUP(M962,'Resumen de precios LLTT'!$C$17:$G$3071,5,FALSE),VLOOKUP(M962,SICODI!$G$3:$J$2404,4,FALSE))</f>
        <v>206.03</v>
      </c>
      <c r="P962" s="16">
        <f t="shared" si="132"/>
        <v>0.77</v>
      </c>
      <c r="Q962" s="78">
        <f t="shared" si="133"/>
        <v>364.67310000000003</v>
      </c>
      <c r="R962" s="56">
        <v>0</v>
      </c>
      <c r="S962" s="16">
        <f t="shared" si="134"/>
        <v>7.2000000000000008E-2</v>
      </c>
      <c r="T962" s="79">
        <f t="shared" si="135"/>
        <v>2.1880386000000005</v>
      </c>
      <c r="U962" s="80">
        <f t="shared" si="136"/>
        <v>0.2</v>
      </c>
      <c r="V962" s="81">
        <f t="shared" si="137"/>
        <v>0.43760772000000014</v>
      </c>
      <c r="W962" s="79">
        <f t="shared" si="138"/>
        <v>0.14725336301388503</v>
      </c>
      <c r="X962" s="60">
        <f t="shared" si="139"/>
        <v>0.1</v>
      </c>
      <c r="Y962" s="56">
        <f>+'INFO ENEL'!R950</f>
        <v>4</v>
      </c>
      <c r="Z962" s="59">
        <f t="shared" si="140"/>
        <v>0.4</v>
      </c>
    </row>
    <row r="963" spans="1:26" s="90" customFormat="1" ht="15" customHeight="1" x14ac:dyDescent="0.25">
      <c r="A963" s="55">
        <f>+'INFO ENEL'!A951</f>
        <v>946</v>
      </c>
      <c r="B963" s="121" t="str">
        <f>+INDEX($B$8:$B$15,MATCH(L963,$L$8:$L$15,0))</f>
        <v>SICODI</v>
      </c>
      <c r="C963" s="56" t="str">
        <f>+'INFO ENEL'!B951</f>
        <v>Lima</v>
      </c>
      <c r="D963" s="56" t="str">
        <f>+'INFO ENEL'!D951</f>
        <v>Lima</v>
      </c>
      <c r="E963" s="56" t="str">
        <f>+'INFO ENEL'!D951</f>
        <v>Lima</v>
      </c>
      <c r="F963" s="50">
        <f>+'INFO ENEL'!E951</f>
        <v>0</v>
      </c>
      <c r="G963" s="56" t="str">
        <f>+'INFO ENEL'!L951</f>
        <v>BT</v>
      </c>
      <c r="H963" s="57">
        <f>+'INFO ENEL'!M951</f>
        <v>27.73</v>
      </c>
      <c r="I963" s="56">
        <f>+'INFO ENEL'!N951</f>
        <v>11</v>
      </c>
      <c r="J963" s="56" t="str">
        <f>+'INFO ENEL'!O951</f>
        <v>Poste</v>
      </c>
      <c r="K963" s="56" t="str">
        <f>+'INFO ENEL'!P951</f>
        <v>Concreto</v>
      </c>
      <c r="L963" s="56" t="str">
        <f>+'INFO ENEL'!Q951</f>
        <v>PPC40</v>
      </c>
      <c r="M963" s="55" t="str">
        <f>+IF(ISERROR(INDEX('Estructuras de Acero y Concreto'!$C$6:$C$577,MATCH(L963,'Estructuras de Acero y Concreto'!$D$6:$D$577,0)))=FALSE,INDEX('Estructuras de Acero y Concreto'!$C$6:$C$577,MATCH(L963,'Estructuras de Acero y Concreto'!$D$6:$D$577,0)),IF(ISERROR(INDEX('Estructuras de Madera'!$C$5:$C$122,MATCH(L963,'Estructuras de Madera'!$D$5:$D$122,0)))=FALSE,INDEX('Estructuras de Madera'!$C$5:$C$122,MATCH(L963,'Estructuras de Madera'!$D$5:$D$122,0)),INDEX(SICODI!$G$3:$G$2404,MATCH(L963,SICODI!$G$3:$G$2404,0))))</f>
        <v>PPC40</v>
      </c>
      <c r="N963" s="121" t="str">
        <f>+IF(ISERROR(VLOOKUP(M963,'Resumen de precios LLTT'!$C$17:$D$3071,2,FALSE))=FALSE,VLOOKUP(M963,'Resumen de precios LLTT'!$C$17:$D$3071,2,FALSE),VLOOKUP(M963,SICODI!$G$3:$J$2404,2,FALSE))</f>
        <v>POSTE DE CONCRETO ARMADO PARA A. P. 11/200/120/285</v>
      </c>
      <c r="O963" s="58">
        <f>+IF(ISERROR(VLOOKUP(M963,'Resumen de precios LLTT'!$C$17:$G$3071,5,FALSE))=FALSE,VLOOKUP(M963,'Resumen de precios LLTT'!$C$17:$G$3071,5,FALSE),VLOOKUP(M963,SICODI!$G$3:$J$2404,4,FALSE))</f>
        <v>206.03</v>
      </c>
      <c r="P963" s="16">
        <f t="shared" si="132"/>
        <v>0.77</v>
      </c>
      <c r="Q963" s="78">
        <f t="shared" si="133"/>
        <v>364.67310000000003</v>
      </c>
      <c r="R963" s="56">
        <v>0</v>
      </c>
      <c r="S963" s="16">
        <f t="shared" si="134"/>
        <v>7.2000000000000008E-2</v>
      </c>
      <c r="T963" s="79">
        <f t="shared" si="135"/>
        <v>2.1880386000000005</v>
      </c>
      <c r="U963" s="80">
        <f t="shared" si="136"/>
        <v>0.2</v>
      </c>
      <c r="V963" s="81">
        <f t="shared" si="137"/>
        <v>0.43760772000000014</v>
      </c>
      <c r="W963" s="79">
        <f t="shared" si="138"/>
        <v>0.14725336301388503</v>
      </c>
      <c r="X963" s="60">
        <f t="shared" si="139"/>
        <v>0.1</v>
      </c>
      <c r="Y963" s="56">
        <f>+'INFO ENEL'!R951</f>
        <v>4</v>
      </c>
      <c r="Z963" s="59">
        <f t="shared" si="140"/>
        <v>0.4</v>
      </c>
    </row>
    <row r="964" spans="1:26" s="90" customFormat="1" ht="15" customHeight="1" x14ac:dyDescent="0.25">
      <c r="A964" s="55">
        <f>+'INFO ENEL'!A952</f>
        <v>947</v>
      </c>
      <c r="B964" s="121" t="str">
        <f>+INDEX($B$8:$B$15,MATCH(L964,$L$8:$L$15,0))</f>
        <v>SICODI</v>
      </c>
      <c r="C964" s="56" t="str">
        <f>+'INFO ENEL'!B952</f>
        <v>Lima</v>
      </c>
      <c r="D964" s="56" t="str">
        <f>+'INFO ENEL'!D952</f>
        <v>Lima</v>
      </c>
      <c r="E964" s="56" t="str">
        <f>+'INFO ENEL'!D952</f>
        <v>Lima</v>
      </c>
      <c r="F964" s="50">
        <f>+'INFO ENEL'!E952</f>
        <v>0</v>
      </c>
      <c r="G964" s="56" t="str">
        <f>+'INFO ENEL'!L952</f>
        <v>BT</v>
      </c>
      <c r="H964" s="57">
        <f>+'INFO ENEL'!M952</f>
        <v>27.53</v>
      </c>
      <c r="I964" s="56">
        <f>+'INFO ENEL'!N952</f>
        <v>11</v>
      </c>
      <c r="J964" s="56" t="str">
        <f>+'INFO ENEL'!O952</f>
        <v>Poste</v>
      </c>
      <c r="K964" s="56" t="str">
        <f>+'INFO ENEL'!P952</f>
        <v>Concreto</v>
      </c>
      <c r="L964" s="56" t="str">
        <f>+'INFO ENEL'!Q952</f>
        <v>PPC40</v>
      </c>
      <c r="M964" s="55" t="str">
        <f>+IF(ISERROR(INDEX('Estructuras de Acero y Concreto'!$C$6:$C$577,MATCH(L964,'Estructuras de Acero y Concreto'!$D$6:$D$577,0)))=FALSE,INDEX('Estructuras de Acero y Concreto'!$C$6:$C$577,MATCH(L964,'Estructuras de Acero y Concreto'!$D$6:$D$577,0)),IF(ISERROR(INDEX('Estructuras de Madera'!$C$5:$C$122,MATCH(L964,'Estructuras de Madera'!$D$5:$D$122,0)))=FALSE,INDEX('Estructuras de Madera'!$C$5:$C$122,MATCH(L964,'Estructuras de Madera'!$D$5:$D$122,0)),INDEX(SICODI!$G$3:$G$2404,MATCH(L964,SICODI!$G$3:$G$2404,0))))</f>
        <v>PPC40</v>
      </c>
      <c r="N964" s="121" t="str">
        <f>+IF(ISERROR(VLOOKUP(M964,'Resumen de precios LLTT'!$C$17:$D$3071,2,FALSE))=FALSE,VLOOKUP(M964,'Resumen de precios LLTT'!$C$17:$D$3071,2,FALSE),VLOOKUP(M964,SICODI!$G$3:$J$2404,2,FALSE))</f>
        <v>POSTE DE CONCRETO ARMADO PARA A. P. 11/200/120/285</v>
      </c>
      <c r="O964" s="58">
        <f>+IF(ISERROR(VLOOKUP(M964,'Resumen de precios LLTT'!$C$17:$G$3071,5,FALSE))=FALSE,VLOOKUP(M964,'Resumen de precios LLTT'!$C$17:$G$3071,5,FALSE),VLOOKUP(M964,SICODI!$G$3:$J$2404,4,FALSE))</f>
        <v>206.03</v>
      </c>
      <c r="P964" s="16">
        <f t="shared" si="132"/>
        <v>0.77</v>
      </c>
      <c r="Q964" s="78">
        <f t="shared" si="133"/>
        <v>364.67310000000003</v>
      </c>
      <c r="R964" s="56">
        <v>0</v>
      </c>
      <c r="S964" s="16">
        <f t="shared" si="134"/>
        <v>7.2000000000000008E-2</v>
      </c>
      <c r="T964" s="79">
        <f t="shared" si="135"/>
        <v>2.1880386000000005</v>
      </c>
      <c r="U964" s="80">
        <f t="shared" si="136"/>
        <v>0.2</v>
      </c>
      <c r="V964" s="81">
        <f t="shared" si="137"/>
        <v>0.43760772000000014</v>
      </c>
      <c r="W964" s="79">
        <f t="shared" si="138"/>
        <v>0.14725336301388503</v>
      </c>
      <c r="X964" s="60">
        <f t="shared" si="139"/>
        <v>0.1</v>
      </c>
      <c r="Y964" s="56">
        <f>+'INFO ENEL'!R952</f>
        <v>4</v>
      </c>
      <c r="Z964" s="59">
        <f t="shared" si="140"/>
        <v>0.4</v>
      </c>
    </row>
    <row r="965" spans="1:26" s="90" customFormat="1" ht="15" customHeight="1" x14ac:dyDescent="0.25">
      <c r="A965" s="55">
        <f>+'INFO ENEL'!A953</f>
        <v>948</v>
      </c>
      <c r="B965" s="121" t="str">
        <f>+INDEX($B$8:$B$15,MATCH(L965,$L$8:$L$15,0))</f>
        <v>SICODI</v>
      </c>
      <c r="C965" s="56" t="str">
        <f>+'INFO ENEL'!B953</f>
        <v>Lima</v>
      </c>
      <c r="D965" s="56" t="str">
        <f>+'INFO ENEL'!D953</f>
        <v>Lima</v>
      </c>
      <c r="E965" s="56" t="str">
        <f>+'INFO ENEL'!D953</f>
        <v>Lima</v>
      </c>
      <c r="F965" s="50">
        <f>+'INFO ENEL'!E953</f>
        <v>0</v>
      </c>
      <c r="G965" s="56" t="str">
        <f>+'INFO ENEL'!L953</f>
        <v>BT</v>
      </c>
      <c r="H965" s="57">
        <f>+'INFO ENEL'!M953</f>
        <v>21.53</v>
      </c>
      <c r="I965" s="56">
        <f>+'INFO ENEL'!N953</f>
        <v>11</v>
      </c>
      <c r="J965" s="56" t="str">
        <f>+'INFO ENEL'!O953</f>
        <v>Poste</v>
      </c>
      <c r="K965" s="56" t="str">
        <f>+'INFO ENEL'!P953</f>
        <v>Concreto</v>
      </c>
      <c r="L965" s="56" t="str">
        <f>+'INFO ENEL'!Q953</f>
        <v>PPC40</v>
      </c>
      <c r="M965" s="55" t="str">
        <f>+IF(ISERROR(INDEX('Estructuras de Acero y Concreto'!$C$6:$C$577,MATCH(L965,'Estructuras de Acero y Concreto'!$D$6:$D$577,0)))=FALSE,INDEX('Estructuras de Acero y Concreto'!$C$6:$C$577,MATCH(L965,'Estructuras de Acero y Concreto'!$D$6:$D$577,0)),IF(ISERROR(INDEX('Estructuras de Madera'!$C$5:$C$122,MATCH(L965,'Estructuras de Madera'!$D$5:$D$122,0)))=FALSE,INDEX('Estructuras de Madera'!$C$5:$C$122,MATCH(L965,'Estructuras de Madera'!$D$5:$D$122,0)),INDEX(SICODI!$G$3:$G$2404,MATCH(L965,SICODI!$G$3:$G$2404,0))))</f>
        <v>PPC40</v>
      </c>
      <c r="N965" s="121" t="str">
        <f>+IF(ISERROR(VLOOKUP(M965,'Resumen de precios LLTT'!$C$17:$D$3071,2,FALSE))=FALSE,VLOOKUP(M965,'Resumen de precios LLTT'!$C$17:$D$3071,2,FALSE),VLOOKUP(M965,SICODI!$G$3:$J$2404,2,FALSE))</f>
        <v>POSTE DE CONCRETO ARMADO PARA A. P. 11/200/120/285</v>
      </c>
      <c r="O965" s="58">
        <f>+IF(ISERROR(VLOOKUP(M965,'Resumen de precios LLTT'!$C$17:$G$3071,5,FALSE))=FALSE,VLOOKUP(M965,'Resumen de precios LLTT'!$C$17:$G$3071,5,FALSE),VLOOKUP(M965,SICODI!$G$3:$J$2404,4,FALSE))</f>
        <v>206.03</v>
      </c>
      <c r="P965" s="16">
        <f t="shared" si="132"/>
        <v>0.77</v>
      </c>
      <c r="Q965" s="78">
        <f t="shared" si="133"/>
        <v>364.67310000000003</v>
      </c>
      <c r="R965" s="56">
        <v>0</v>
      </c>
      <c r="S965" s="16">
        <f t="shared" si="134"/>
        <v>7.2000000000000008E-2</v>
      </c>
      <c r="T965" s="79">
        <f t="shared" si="135"/>
        <v>2.1880386000000005</v>
      </c>
      <c r="U965" s="80">
        <f t="shared" si="136"/>
        <v>0.2</v>
      </c>
      <c r="V965" s="81">
        <f t="shared" si="137"/>
        <v>0.43760772000000014</v>
      </c>
      <c r="W965" s="79">
        <f t="shared" si="138"/>
        <v>0.14725336301388503</v>
      </c>
      <c r="X965" s="60">
        <f t="shared" si="139"/>
        <v>0.1</v>
      </c>
      <c r="Y965" s="56">
        <f>+'INFO ENEL'!R953</f>
        <v>4</v>
      </c>
      <c r="Z965" s="59">
        <f t="shared" si="140"/>
        <v>0.4</v>
      </c>
    </row>
    <row r="966" spans="1:26" s="90" customFormat="1" ht="15" customHeight="1" x14ac:dyDescent="0.25">
      <c r="A966" s="55">
        <f>+'INFO ENEL'!A954</f>
        <v>949</v>
      </c>
      <c r="B966" s="121" t="str">
        <f>+INDEX($B$8:$B$15,MATCH(L966,$L$8:$L$15,0))</f>
        <v>SICODI</v>
      </c>
      <c r="C966" s="56" t="str">
        <f>+'INFO ENEL'!B954</f>
        <v>Lima</v>
      </c>
      <c r="D966" s="56" t="str">
        <f>+'INFO ENEL'!D954</f>
        <v>Lima</v>
      </c>
      <c r="E966" s="56" t="str">
        <f>+'INFO ENEL'!D954</f>
        <v>Lima</v>
      </c>
      <c r="F966" s="50">
        <f>+'INFO ENEL'!E954</f>
        <v>0</v>
      </c>
      <c r="G966" s="56" t="str">
        <f>+'INFO ENEL'!L954</f>
        <v>BT</v>
      </c>
      <c r="H966" s="57">
        <f>+'INFO ENEL'!M954</f>
        <v>36.43</v>
      </c>
      <c r="I966" s="56">
        <f>+'INFO ENEL'!N954</f>
        <v>11</v>
      </c>
      <c r="J966" s="56" t="str">
        <f>+'INFO ENEL'!O954</f>
        <v>Poste</v>
      </c>
      <c r="K966" s="56" t="str">
        <f>+'INFO ENEL'!P954</f>
        <v>Concreto</v>
      </c>
      <c r="L966" s="56" t="str">
        <f>+'INFO ENEL'!Q954</f>
        <v>PPC40</v>
      </c>
      <c r="M966" s="55" t="str">
        <f>+IF(ISERROR(INDEX('Estructuras de Acero y Concreto'!$C$6:$C$577,MATCH(L966,'Estructuras de Acero y Concreto'!$D$6:$D$577,0)))=FALSE,INDEX('Estructuras de Acero y Concreto'!$C$6:$C$577,MATCH(L966,'Estructuras de Acero y Concreto'!$D$6:$D$577,0)),IF(ISERROR(INDEX('Estructuras de Madera'!$C$5:$C$122,MATCH(L966,'Estructuras de Madera'!$D$5:$D$122,0)))=FALSE,INDEX('Estructuras de Madera'!$C$5:$C$122,MATCH(L966,'Estructuras de Madera'!$D$5:$D$122,0)),INDEX(SICODI!$G$3:$G$2404,MATCH(L966,SICODI!$G$3:$G$2404,0))))</f>
        <v>PPC40</v>
      </c>
      <c r="N966" s="121" t="str">
        <f>+IF(ISERROR(VLOOKUP(M966,'Resumen de precios LLTT'!$C$17:$D$3071,2,FALSE))=FALSE,VLOOKUP(M966,'Resumen de precios LLTT'!$C$17:$D$3071,2,FALSE),VLOOKUP(M966,SICODI!$G$3:$J$2404,2,FALSE))</f>
        <v>POSTE DE CONCRETO ARMADO PARA A. P. 11/200/120/285</v>
      </c>
      <c r="O966" s="58">
        <f>+IF(ISERROR(VLOOKUP(M966,'Resumen de precios LLTT'!$C$17:$G$3071,5,FALSE))=FALSE,VLOOKUP(M966,'Resumen de precios LLTT'!$C$17:$G$3071,5,FALSE),VLOOKUP(M966,SICODI!$G$3:$J$2404,4,FALSE))</f>
        <v>206.03</v>
      </c>
      <c r="P966" s="16">
        <f t="shared" si="132"/>
        <v>0.77</v>
      </c>
      <c r="Q966" s="78">
        <f t="shared" si="133"/>
        <v>364.67310000000003</v>
      </c>
      <c r="R966" s="56">
        <v>0</v>
      </c>
      <c r="S966" s="16">
        <f t="shared" si="134"/>
        <v>7.2000000000000008E-2</v>
      </c>
      <c r="T966" s="79">
        <f t="shared" si="135"/>
        <v>2.1880386000000005</v>
      </c>
      <c r="U966" s="80">
        <f t="shared" si="136"/>
        <v>0.2</v>
      </c>
      <c r="V966" s="81">
        <f t="shared" si="137"/>
        <v>0.43760772000000014</v>
      </c>
      <c r="W966" s="79">
        <f t="shared" si="138"/>
        <v>0.14725336301388503</v>
      </c>
      <c r="X966" s="60">
        <f t="shared" si="139"/>
        <v>0.1</v>
      </c>
      <c r="Y966" s="56">
        <f>+'INFO ENEL'!R954</f>
        <v>4</v>
      </c>
      <c r="Z966" s="59">
        <f t="shared" si="140"/>
        <v>0.4</v>
      </c>
    </row>
    <row r="967" spans="1:26" s="90" customFormat="1" ht="15" customHeight="1" x14ac:dyDescent="0.25">
      <c r="A967" s="55">
        <f>+'INFO ENEL'!A955</f>
        <v>950</v>
      </c>
      <c r="B967" s="121" t="str">
        <f>+INDEX($B$8:$B$15,MATCH(L967,$L$8:$L$15,0))</f>
        <v>SICODI</v>
      </c>
      <c r="C967" s="56" t="str">
        <f>+'INFO ENEL'!B955</f>
        <v>Lima</v>
      </c>
      <c r="D967" s="56" t="str">
        <f>+'INFO ENEL'!D955</f>
        <v>Lima</v>
      </c>
      <c r="E967" s="56" t="str">
        <f>+'INFO ENEL'!D955</f>
        <v>Lima</v>
      </c>
      <c r="F967" s="50">
        <f>+'INFO ENEL'!E955</f>
        <v>0</v>
      </c>
      <c r="G967" s="56" t="str">
        <f>+'INFO ENEL'!L955</f>
        <v>BT</v>
      </c>
      <c r="H967" s="57">
        <f>+'INFO ENEL'!M955</f>
        <v>23.44</v>
      </c>
      <c r="I967" s="56">
        <f>+'INFO ENEL'!N955</f>
        <v>11</v>
      </c>
      <c r="J967" s="56" t="str">
        <f>+'INFO ENEL'!O955</f>
        <v>Poste</v>
      </c>
      <c r="K967" s="56" t="str">
        <f>+'INFO ENEL'!P955</f>
        <v>Concreto</v>
      </c>
      <c r="L967" s="56" t="str">
        <f>+'INFO ENEL'!Q955</f>
        <v>PPC40</v>
      </c>
      <c r="M967" s="55" t="str">
        <f>+IF(ISERROR(INDEX('Estructuras de Acero y Concreto'!$C$6:$C$577,MATCH(L967,'Estructuras de Acero y Concreto'!$D$6:$D$577,0)))=FALSE,INDEX('Estructuras de Acero y Concreto'!$C$6:$C$577,MATCH(L967,'Estructuras de Acero y Concreto'!$D$6:$D$577,0)),IF(ISERROR(INDEX('Estructuras de Madera'!$C$5:$C$122,MATCH(L967,'Estructuras de Madera'!$D$5:$D$122,0)))=FALSE,INDEX('Estructuras de Madera'!$C$5:$C$122,MATCH(L967,'Estructuras de Madera'!$D$5:$D$122,0)),INDEX(SICODI!$G$3:$G$2404,MATCH(L967,SICODI!$G$3:$G$2404,0))))</f>
        <v>PPC40</v>
      </c>
      <c r="N967" s="121" t="str">
        <f>+IF(ISERROR(VLOOKUP(M967,'Resumen de precios LLTT'!$C$17:$D$3071,2,FALSE))=FALSE,VLOOKUP(M967,'Resumen de precios LLTT'!$C$17:$D$3071,2,FALSE),VLOOKUP(M967,SICODI!$G$3:$J$2404,2,FALSE))</f>
        <v>POSTE DE CONCRETO ARMADO PARA A. P. 11/200/120/285</v>
      </c>
      <c r="O967" s="58">
        <f>+IF(ISERROR(VLOOKUP(M967,'Resumen de precios LLTT'!$C$17:$G$3071,5,FALSE))=FALSE,VLOOKUP(M967,'Resumen de precios LLTT'!$C$17:$G$3071,5,FALSE),VLOOKUP(M967,SICODI!$G$3:$J$2404,4,FALSE))</f>
        <v>206.03</v>
      </c>
      <c r="P967" s="16">
        <f t="shared" si="132"/>
        <v>0.77</v>
      </c>
      <c r="Q967" s="78">
        <f t="shared" si="133"/>
        <v>364.67310000000003</v>
      </c>
      <c r="R967" s="56">
        <v>0</v>
      </c>
      <c r="S967" s="16">
        <f t="shared" si="134"/>
        <v>7.2000000000000008E-2</v>
      </c>
      <c r="T967" s="79">
        <f t="shared" si="135"/>
        <v>2.1880386000000005</v>
      </c>
      <c r="U967" s="80">
        <f t="shared" si="136"/>
        <v>0.2</v>
      </c>
      <c r="V967" s="81">
        <f t="shared" si="137"/>
        <v>0.43760772000000014</v>
      </c>
      <c r="W967" s="79">
        <f t="shared" si="138"/>
        <v>0.14725336301388503</v>
      </c>
      <c r="X967" s="60">
        <f t="shared" si="139"/>
        <v>0.1</v>
      </c>
      <c r="Y967" s="56">
        <f>+'INFO ENEL'!R955</f>
        <v>4</v>
      </c>
      <c r="Z967" s="59">
        <f t="shared" si="140"/>
        <v>0.4</v>
      </c>
    </row>
    <row r="968" spans="1:26" s="90" customFormat="1" ht="15" customHeight="1" x14ac:dyDescent="0.25">
      <c r="A968" s="55">
        <f>+'INFO ENEL'!A956</f>
        <v>951</v>
      </c>
      <c r="B968" s="121" t="str">
        <f>+INDEX($B$8:$B$15,MATCH(L968,$L$8:$L$15,0))</f>
        <v>SICODI</v>
      </c>
      <c r="C968" s="56" t="str">
        <f>+'INFO ENEL'!B956</f>
        <v>Lima</v>
      </c>
      <c r="D968" s="56" t="str">
        <f>+'INFO ENEL'!D956</f>
        <v>Lima</v>
      </c>
      <c r="E968" s="56" t="str">
        <f>+'INFO ENEL'!D956</f>
        <v>Lima</v>
      </c>
      <c r="F968" s="50">
        <f>+'INFO ENEL'!E956</f>
        <v>0</v>
      </c>
      <c r="G968" s="56" t="str">
        <f>+'INFO ENEL'!L956</f>
        <v>BT</v>
      </c>
      <c r="H968" s="57">
        <f>+'INFO ENEL'!M956</f>
        <v>19.77</v>
      </c>
      <c r="I968" s="56">
        <f>+'INFO ENEL'!N956</f>
        <v>11</v>
      </c>
      <c r="J968" s="56" t="str">
        <f>+'INFO ENEL'!O956</f>
        <v>Poste</v>
      </c>
      <c r="K968" s="56" t="str">
        <f>+'INFO ENEL'!P956</f>
        <v>Concreto</v>
      </c>
      <c r="L968" s="56" t="str">
        <f>+'INFO ENEL'!Q956</f>
        <v>PPC40</v>
      </c>
      <c r="M968" s="55" t="str">
        <f>+IF(ISERROR(INDEX('Estructuras de Acero y Concreto'!$C$6:$C$577,MATCH(L968,'Estructuras de Acero y Concreto'!$D$6:$D$577,0)))=FALSE,INDEX('Estructuras de Acero y Concreto'!$C$6:$C$577,MATCH(L968,'Estructuras de Acero y Concreto'!$D$6:$D$577,0)),IF(ISERROR(INDEX('Estructuras de Madera'!$C$5:$C$122,MATCH(L968,'Estructuras de Madera'!$D$5:$D$122,0)))=FALSE,INDEX('Estructuras de Madera'!$C$5:$C$122,MATCH(L968,'Estructuras de Madera'!$D$5:$D$122,0)),INDEX(SICODI!$G$3:$G$2404,MATCH(L968,SICODI!$G$3:$G$2404,0))))</f>
        <v>PPC40</v>
      </c>
      <c r="N968" s="121" t="str">
        <f>+IF(ISERROR(VLOOKUP(M968,'Resumen de precios LLTT'!$C$17:$D$3071,2,FALSE))=FALSE,VLOOKUP(M968,'Resumen de precios LLTT'!$C$17:$D$3071,2,FALSE),VLOOKUP(M968,SICODI!$G$3:$J$2404,2,FALSE))</f>
        <v>POSTE DE CONCRETO ARMADO PARA A. P. 11/200/120/285</v>
      </c>
      <c r="O968" s="58">
        <f>+IF(ISERROR(VLOOKUP(M968,'Resumen de precios LLTT'!$C$17:$G$3071,5,FALSE))=FALSE,VLOOKUP(M968,'Resumen de precios LLTT'!$C$17:$G$3071,5,FALSE),VLOOKUP(M968,SICODI!$G$3:$J$2404,4,FALSE))</f>
        <v>206.03</v>
      </c>
      <c r="P968" s="16">
        <f t="shared" si="132"/>
        <v>0.77</v>
      </c>
      <c r="Q968" s="78">
        <f t="shared" si="133"/>
        <v>364.67310000000003</v>
      </c>
      <c r="R968" s="56">
        <v>0</v>
      </c>
      <c r="S968" s="16">
        <f t="shared" si="134"/>
        <v>7.2000000000000008E-2</v>
      </c>
      <c r="T968" s="79">
        <f t="shared" si="135"/>
        <v>2.1880386000000005</v>
      </c>
      <c r="U968" s="80">
        <f t="shared" si="136"/>
        <v>0.2</v>
      </c>
      <c r="V968" s="81">
        <f t="shared" si="137"/>
        <v>0.43760772000000014</v>
      </c>
      <c r="W968" s="79">
        <f t="shared" si="138"/>
        <v>0.14725336301388503</v>
      </c>
      <c r="X968" s="60">
        <f t="shared" si="139"/>
        <v>0.1</v>
      </c>
      <c r="Y968" s="56">
        <f>+'INFO ENEL'!R956</f>
        <v>4</v>
      </c>
      <c r="Z968" s="59">
        <f t="shared" si="140"/>
        <v>0.4</v>
      </c>
    </row>
    <row r="969" spans="1:26" s="90" customFormat="1" ht="15" customHeight="1" x14ac:dyDescent="0.25">
      <c r="A969" s="55">
        <f>+'INFO ENEL'!A957</f>
        <v>952</v>
      </c>
      <c r="B969" s="121" t="str">
        <f>+INDEX($B$8:$B$15,MATCH(L969,$L$8:$L$15,0))</f>
        <v>SICODI</v>
      </c>
      <c r="C969" s="56" t="str">
        <f>+'INFO ENEL'!B957</f>
        <v>Lima</v>
      </c>
      <c r="D969" s="56" t="str">
        <f>+'INFO ENEL'!D957</f>
        <v>Lima</v>
      </c>
      <c r="E969" s="56" t="str">
        <f>+'INFO ENEL'!D957</f>
        <v>Lima</v>
      </c>
      <c r="F969" s="50">
        <f>+'INFO ENEL'!E957</f>
        <v>0</v>
      </c>
      <c r="G969" s="56" t="str">
        <f>+'INFO ENEL'!L957</f>
        <v>BT</v>
      </c>
      <c r="H969" s="57">
        <f>+'INFO ENEL'!M957</f>
        <v>28.22</v>
      </c>
      <c r="I969" s="56">
        <f>+'INFO ENEL'!N957</f>
        <v>11</v>
      </c>
      <c r="J969" s="56" t="str">
        <f>+'INFO ENEL'!O957</f>
        <v>Poste</v>
      </c>
      <c r="K969" s="56" t="str">
        <f>+'INFO ENEL'!P957</f>
        <v>Concreto</v>
      </c>
      <c r="L969" s="56" t="str">
        <f>+'INFO ENEL'!Q957</f>
        <v>PPC40</v>
      </c>
      <c r="M969" s="55" t="str">
        <f>+IF(ISERROR(INDEX('Estructuras de Acero y Concreto'!$C$6:$C$577,MATCH(L969,'Estructuras de Acero y Concreto'!$D$6:$D$577,0)))=FALSE,INDEX('Estructuras de Acero y Concreto'!$C$6:$C$577,MATCH(L969,'Estructuras de Acero y Concreto'!$D$6:$D$577,0)),IF(ISERROR(INDEX('Estructuras de Madera'!$C$5:$C$122,MATCH(L969,'Estructuras de Madera'!$D$5:$D$122,0)))=FALSE,INDEX('Estructuras de Madera'!$C$5:$C$122,MATCH(L969,'Estructuras de Madera'!$D$5:$D$122,0)),INDEX(SICODI!$G$3:$G$2404,MATCH(L969,SICODI!$G$3:$G$2404,0))))</f>
        <v>PPC40</v>
      </c>
      <c r="N969" s="121" t="str">
        <f>+IF(ISERROR(VLOOKUP(M969,'Resumen de precios LLTT'!$C$17:$D$3071,2,FALSE))=FALSE,VLOOKUP(M969,'Resumen de precios LLTT'!$C$17:$D$3071,2,FALSE),VLOOKUP(M969,SICODI!$G$3:$J$2404,2,FALSE))</f>
        <v>POSTE DE CONCRETO ARMADO PARA A. P. 11/200/120/285</v>
      </c>
      <c r="O969" s="58">
        <f>+IF(ISERROR(VLOOKUP(M969,'Resumen de precios LLTT'!$C$17:$G$3071,5,FALSE))=FALSE,VLOOKUP(M969,'Resumen de precios LLTT'!$C$17:$G$3071,5,FALSE),VLOOKUP(M969,SICODI!$G$3:$J$2404,4,FALSE))</f>
        <v>206.03</v>
      </c>
      <c r="P969" s="16">
        <f t="shared" ref="P969:P1032" si="141">IF(G969="BT", $P$2, $P$3)</f>
        <v>0.77</v>
      </c>
      <c r="Q969" s="78">
        <f t="shared" ref="Q969:Q1032" si="142">O969*(P969+1)</f>
        <v>364.67310000000003</v>
      </c>
      <c r="R969" s="56">
        <v>0</v>
      </c>
      <c r="S969" s="16">
        <f t="shared" ref="S969:S1032" si="143">IF(G969="BT", ($S$2), ($S$3))</f>
        <v>7.2000000000000008E-2</v>
      </c>
      <c r="T969" s="79">
        <f t="shared" ref="T969:T1032" si="144">(Q969*S969)/12</f>
        <v>2.1880386000000005</v>
      </c>
      <c r="U969" s="80">
        <f t="shared" ref="U969:U1032" si="145">IF(G969="BT", ($U$2), ($U$3))</f>
        <v>0.2</v>
      </c>
      <c r="V969" s="81">
        <f t="shared" ref="V969:V1032" si="146">T969*U969</f>
        <v>0.43760772000000014</v>
      </c>
      <c r="W969" s="79">
        <f t="shared" ref="W969:W1032" si="147">(V969*(1/3)*(1+$Y$2))+R969</f>
        <v>0.14725336301388503</v>
      </c>
      <c r="X969" s="60">
        <f t="shared" si="139"/>
        <v>0.1</v>
      </c>
      <c r="Y969" s="56">
        <f>+'INFO ENEL'!R957</f>
        <v>4</v>
      </c>
      <c r="Z969" s="59">
        <f t="shared" si="140"/>
        <v>0.4</v>
      </c>
    </row>
    <row r="970" spans="1:26" s="90" customFormat="1" ht="15" customHeight="1" x14ac:dyDescent="0.25">
      <c r="A970" s="55">
        <f>+'INFO ENEL'!A958</f>
        <v>953</v>
      </c>
      <c r="B970" s="121" t="str">
        <f>+INDEX($B$8:$B$15,MATCH(L970,$L$8:$L$15,0))</f>
        <v>SICODI</v>
      </c>
      <c r="C970" s="56" t="str">
        <f>+'INFO ENEL'!B958</f>
        <v>Lima</v>
      </c>
      <c r="D970" s="56" t="str">
        <f>+'INFO ENEL'!D958</f>
        <v>Lima</v>
      </c>
      <c r="E970" s="56" t="str">
        <f>+'INFO ENEL'!D958</f>
        <v>Lima</v>
      </c>
      <c r="F970" s="50">
        <f>+'INFO ENEL'!E958</f>
        <v>0</v>
      </c>
      <c r="G970" s="56" t="str">
        <f>+'INFO ENEL'!L958</f>
        <v>BT</v>
      </c>
      <c r="H970" s="57">
        <f>+'INFO ENEL'!M958</f>
        <v>64.19</v>
      </c>
      <c r="I970" s="56">
        <f>+'INFO ENEL'!N958</f>
        <v>11</v>
      </c>
      <c r="J970" s="56" t="str">
        <f>+'INFO ENEL'!O958</f>
        <v>Poste</v>
      </c>
      <c r="K970" s="56" t="str">
        <f>+'INFO ENEL'!P958</f>
        <v>Concreto</v>
      </c>
      <c r="L970" s="56" t="str">
        <f>+'INFO ENEL'!Q958</f>
        <v>PPC40</v>
      </c>
      <c r="M970" s="55" t="str">
        <f>+IF(ISERROR(INDEX('Estructuras de Acero y Concreto'!$C$6:$C$577,MATCH(L970,'Estructuras de Acero y Concreto'!$D$6:$D$577,0)))=FALSE,INDEX('Estructuras de Acero y Concreto'!$C$6:$C$577,MATCH(L970,'Estructuras de Acero y Concreto'!$D$6:$D$577,0)),IF(ISERROR(INDEX('Estructuras de Madera'!$C$5:$C$122,MATCH(L970,'Estructuras de Madera'!$D$5:$D$122,0)))=FALSE,INDEX('Estructuras de Madera'!$C$5:$C$122,MATCH(L970,'Estructuras de Madera'!$D$5:$D$122,0)),INDEX(SICODI!$G$3:$G$2404,MATCH(L970,SICODI!$G$3:$G$2404,0))))</f>
        <v>PPC40</v>
      </c>
      <c r="N970" s="121" t="str">
        <f>+IF(ISERROR(VLOOKUP(M970,'Resumen de precios LLTT'!$C$17:$D$3071,2,FALSE))=FALSE,VLOOKUP(M970,'Resumen de precios LLTT'!$C$17:$D$3071,2,FALSE),VLOOKUP(M970,SICODI!$G$3:$J$2404,2,FALSE))</f>
        <v>POSTE DE CONCRETO ARMADO PARA A. P. 11/200/120/285</v>
      </c>
      <c r="O970" s="58">
        <f>+IF(ISERROR(VLOOKUP(M970,'Resumen de precios LLTT'!$C$17:$G$3071,5,FALSE))=FALSE,VLOOKUP(M970,'Resumen de precios LLTT'!$C$17:$G$3071,5,FALSE),VLOOKUP(M970,SICODI!$G$3:$J$2404,4,FALSE))</f>
        <v>206.03</v>
      </c>
      <c r="P970" s="16">
        <f t="shared" si="141"/>
        <v>0.77</v>
      </c>
      <c r="Q970" s="78">
        <f t="shared" si="142"/>
        <v>364.67310000000003</v>
      </c>
      <c r="R970" s="56">
        <v>0</v>
      </c>
      <c r="S970" s="16">
        <f t="shared" si="143"/>
        <v>7.2000000000000008E-2</v>
      </c>
      <c r="T970" s="79">
        <f t="shared" si="144"/>
        <v>2.1880386000000005</v>
      </c>
      <c r="U970" s="80">
        <f t="shared" si="145"/>
        <v>0.2</v>
      </c>
      <c r="V970" s="81">
        <f t="shared" si="146"/>
        <v>0.43760772000000014</v>
      </c>
      <c r="W970" s="79">
        <f t="shared" si="147"/>
        <v>0.14725336301388503</v>
      </c>
      <c r="X970" s="60">
        <f t="shared" si="139"/>
        <v>0.1</v>
      </c>
      <c r="Y970" s="56">
        <f>+'INFO ENEL'!R958</f>
        <v>4</v>
      </c>
      <c r="Z970" s="59">
        <f t="shared" si="140"/>
        <v>0.4</v>
      </c>
    </row>
    <row r="971" spans="1:26" s="90" customFormat="1" ht="15" customHeight="1" x14ac:dyDescent="0.25">
      <c r="A971" s="55">
        <f>+'INFO ENEL'!A959</f>
        <v>954</v>
      </c>
      <c r="B971" s="121" t="str">
        <f>+INDEX($B$8:$B$15,MATCH(L971,$L$8:$L$15,0))</f>
        <v>SICODI</v>
      </c>
      <c r="C971" s="56" t="str">
        <f>+'INFO ENEL'!B959</f>
        <v>Lima</v>
      </c>
      <c r="D971" s="56" t="str">
        <f>+'INFO ENEL'!D959</f>
        <v>Lima</v>
      </c>
      <c r="E971" s="56" t="str">
        <f>+'INFO ENEL'!D959</f>
        <v>Lima</v>
      </c>
      <c r="F971" s="50">
        <f>+'INFO ENEL'!E959</f>
        <v>0</v>
      </c>
      <c r="G971" s="56" t="str">
        <f>+'INFO ENEL'!L959</f>
        <v>BT</v>
      </c>
      <c r="H971" s="57">
        <f>+'INFO ENEL'!M959</f>
        <v>61.96</v>
      </c>
      <c r="I971" s="56">
        <f>+'INFO ENEL'!N959</f>
        <v>11</v>
      </c>
      <c r="J971" s="56" t="str">
        <f>+'INFO ENEL'!O959</f>
        <v>Poste</v>
      </c>
      <c r="K971" s="56" t="str">
        <f>+'INFO ENEL'!P959</f>
        <v>Concreto</v>
      </c>
      <c r="L971" s="56" t="str">
        <f>+'INFO ENEL'!Q959</f>
        <v>PPC40</v>
      </c>
      <c r="M971" s="55" t="str">
        <f>+IF(ISERROR(INDEX('Estructuras de Acero y Concreto'!$C$6:$C$577,MATCH(L971,'Estructuras de Acero y Concreto'!$D$6:$D$577,0)))=FALSE,INDEX('Estructuras de Acero y Concreto'!$C$6:$C$577,MATCH(L971,'Estructuras de Acero y Concreto'!$D$6:$D$577,0)),IF(ISERROR(INDEX('Estructuras de Madera'!$C$5:$C$122,MATCH(L971,'Estructuras de Madera'!$D$5:$D$122,0)))=FALSE,INDEX('Estructuras de Madera'!$C$5:$C$122,MATCH(L971,'Estructuras de Madera'!$D$5:$D$122,0)),INDEX(SICODI!$G$3:$G$2404,MATCH(L971,SICODI!$G$3:$G$2404,0))))</f>
        <v>PPC40</v>
      </c>
      <c r="N971" s="121" t="str">
        <f>+IF(ISERROR(VLOOKUP(M971,'Resumen de precios LLTT'!$C$17:$D$3071,2,FALSE))=FALSE,VLOOKUP(M971,'Resumen de precios LLTT'!$C$17:$D$3071,2,FALSE),VLOOKUP(M971,SICODI!$G$3:$J$2404,2,FALSE))</f>
        <v>POSTE DE CONCRETO ARMADO PARA A. P. 11/200/120/285</v>
      </c>
      <c r="O971" s="58">
        <f>+IF(ISERROR(VLOOKUP(M971,'Resumen de precios LLTT'!$C$17:$G$3071,5,FALSE))=FALSE,VLOOKUP(M971,'Resumen de precios LLTT'!$C$17:$G$3071,5,FALSE),VLOOKUP(M971,SICODI!$G$3:$J$2404,4,FALSE))</f>
        <v>206.03</v>
      </c>
      <c r="P971" s="16">
        <f t="shared" si="141"/>
        <v>0.77</v>
      </c>
      <c r="Q971" s="78">
        <f t="shared" si="142"/>
        <v>364.67310000000003</v>
      </c>
      <c r="R971" s="56">
        <v>0</v>
      </c>
      <c r="S971" s="16">
        <f t="shared" si="143"/>
        <v>7.2000000000000008E-2</v>
      </c>
      <c r="T971" s="79">
        <f t="shared" si="144"/>
        <v>2.1880386000000005</v>
      </c>
      <c r="U971" s="80">
        <f t="shared" si="145"/>
        <v>0.2</v>
      </c>
      <c r="V971" s="81">
        <f t="shared" si="146"/>
        <v>0.43760772000000014</v>
      </c>
      <c r="W971" s="79">
        <f t="shared" si="147"/>
        <v>0.14725336301388503</v>
      </c>
      <c r="X971" s="60">
        <f t="shared" si="139"/>
        <v>0.1</v>
      </c>
      <c r="Y971" s="56">
        <f>+'INFO ENEL'!R959</f>
        <v>4</v>
      </c>
      <c r="Z971" s="59">
        <f t="shared" si="140"/>
        <v>0.4</v>
      </c>
    </row>
    <row r="972" spans="1:26" s="90" customFormat="1" ht="15" customHeight="1" x14ac:dyDescent="0.25">
      <c r="A972" s="55">
        <f>+'INFO ENEL'!A960</f>
        <v>955</v>
      </c>
      <c r="B972" s="121" t="str">
        <f>+INDEX($B$8:$B$15,MATCH(L972,$L$8:$L$15,0))</f>
        <v>SICODI</v>
      </c>
      <c r="C972" s="56" t="str">
        <f>+'INFO ENEL'!B960</f>
        <v>Lima</v>
      </c>
      <c r="D972" s="56" t="str">
        <f>+'INFO ENEL'!D960</f>
        <v>Lima</v>
      </c>
      <c r="E972" s="56" t="str">
        <f>+'INFO ENEL'!D960</f>
        <v>Lima</v>
      </c>
      <c r="F972" s="50">
        <f>+'INFO ENEL'!E960</f>
        <v>0</v>
      </c>
      <c r="G972" s="56" t="str">
        <f>+'INFO ENEL'!L960</f>
        <v>BT</v>
      </c>
      <c r="H972" s="57">
        <f>+'INFO ENEL'!M960</f>
        <v>57.16</v>
      </c>
      <c r="I972" s="56">
        <f>+'INFO ENEL'!N960</f>
        <v>11</v>
      </c>
      <c r="J972" s="56" t="str">
        <f>+'INFO ENEL'!O960</f>
        <v>Poste</v>
      </c>
      <c r="K972" s="56" t="str">
        <f>+'INFO ENEL'!P960</f>
        <v>Concreto</v>
      </c>
      <c r="L972" s="56" t="str">
        <f>+'INFO ENEL'!Q960</f>
        <v>PPC40</v>
      </c>
      <c r="M972" s="55" t="str">
        <f>+IF(ISERROR(INDEX('Estructuras de Acero y Concreto'!$C$6:$C$577,MATCH(L972,'Estructuras de Acero y Concreto'!$D$6:$D$577,0)))=FALSE,INDEX('Estructuras de Acero y Concreto'!$C$6:$C$577,MATCH(L972,'Estructuras de Acero y Concreto'!$D$6:$D$577,0)),IF(ISERROR(INDEX('Estructuras de Madera'!$C$5:$C$122,MATCH(L972,'Estructuras de Madera'!$D$5:$D$122,0)))=FALSE,INDEX('Estructuras de Madera'!$C$5:$C$122,MATCH(L972,'Estructuras de Madera'!$D$5:$D$122,0)),INDEX(SICODI!$G$3:$G$2404,MATCH(L972,SICODI!$G$3:$G$2404,0))))</f>
        <v>PPC40</v>
      </c>
      <c r="N972" s="121" t="str">
        <f>+IF(ISERROR(VLOOKUP(M972,'Resumen de precios LLTT'!$C$17:$D$3071,2,FALSE))=FALSE,VLOOKUP(M972,'Resumen de precios LLTT'!$C$17:$D$3071,2,FALSE),VLOOKUP(M972,SICODI!$G$3:$J$2404,2,FALSE))</f>
        <v>POSTE DE CONCRETO ARMADO PARA A. P. 11/200/120/285</v>
      </c>
      <c r="O972" s="58">
        <f>+IF(ISERROR(VLOOKUP(M972,'Resumen de precios LLTT'!$C$17:$G$3071,5,FALSE))=FALSE,VLOOKUP(M972,'Resumen de precios LLTT'!$C$17:$G$3071,5,FALSE),VLOOKUP(M972,SICODI!$G$3:$J$2404,4,FALSE))</f>
        <v>206.03</v>
      </c>
      <c r="P972" s="16">
        <f t="shared" si="141"/>
        <v>0.77</v>
      </c>
      <c r="Q972" s="78">
        <f t="shared" si="142"/>
        <v>364.67310000000003</v>
      </c>
      <c r="R972" s="56">
        <v>0</v>
      </c>
      <c r="S972" s="16">
        <f t="shared" si="143"/>
        <v>7.2000000000000008E-2</v>
      </c>
      <c r="T972" s="79">
        <f t="shared" si="144"/>
        <v>2.1880386000000005</v>
      </c>
      <c r="U972" s="80">
        <f t="shared" si="145"/>
        <v>0.2</v>
      </c>
      <c r="V972" s="81">
        <f t="shared" si="146"/>
        <v>0.43760772000000014</v>
      </c>
      <c r="W972" s="79">
        <f t="shared" si="147"/>
        <v>0.14725336301388503</v>
      </c>
      <c r="X972" s="60">
        <f t="shared" si="139"/>
        <v>0.1</v>
      </c>
      <c r="Y972" s="56">
        <f>+'INFO ENEL'!R960</f>
        <v>4</v>
      </c>
      <c r="Z972" s="59">
        <f t="shared" si="140"/>
        <v>0.4</v>
      </c>
    </row>
    <row r="973" spans="1:26" s="90" customFormat="1" ht="15" customHeight="1" x14ac:dyDescent="0.25">
      <c r="A973" s="55">
        <f>+'INFO ENEL'!A961</f>
        <v>956</v>
      </c>
      <c r="B973" s="121" t="str">
        <f>+INDEX($B$8:$B$15,MATCH(L973,$L$8:$L$15,0))</f>
        <v>SICODI</v>
      </c>
      <c r="C973" s="56" t="str">
        <f>+'INFO ENEL'!B961</f>
        <v>Lima</v>
      </c>
      <c r="D973" s="56" t="str">
        <f>+'INFO ENEL'!D961</f>
        <v>Lima</v>
      </c>
      <c r="E973" s="56" t="str">
        <f>+'INFO ENEL'!D961</f>
        <v>Lima</v>
      </c>
      <c r="F973" s="50">
        <f>+'INFO ENEL'!E961</f>
        <v>0</v>
      </c>
      <c r="G973" s="56" t="str">
        <f>+'INFO ENEL'!L961</f>
        <v>BT</v>
      </c>
      <c r="H973" s="57">
        <f>+'INFO ENEL'!M961</f>
        <v>54.95</v>
      </c>
      <c r="I973" s="56">
        <f>+'INFO ENEL'!N961</f>
        <v>11</v>
      </c>
      <c r="J973" s="56" t="str">
        <f>+'INFO ENEL'!O961</f>
        <v>Poste</v>
      </c>
      <c r="K973" s="56" t="str">
        <f>+'INFO ENEL'!P961</f>
        <v>Concreto</v>
      </c>
      <c r="L973" s="56" t="str">
        <f>+'INFO ENEL'!Q961</f>
        <v>PPC40</v>
      </c>
      <c r="M973" s="55" t="str">
        <f>+IF(ISERROR(INDEX('Estructuras de Acero y Concreto'!$C$6:$C$577,MATCH(L973,'Estructuras de Acero y Concreto'!$D$6:$D$577,0)))=FALSE,INDEX('Estructuras de Acero y Concreto'!$C$6:$C$577,MATCH(L973,'Estructuras de Acero y Concreto'!$D$6:$D$577,0)),IF(ISERROR(INDEX('Estructuras de Madera'!$C$5:$C$122,MATCH(L973,'Estructuras de Madera'!$D$5:$D$122,0)))=FALSE,INDEX('Estructuras de Madera'!$C$5:$C$122,MATCH(L973,'Estructuras de Madera'!$D$5:$D$122,0)),INDEX(SICODI!$G$3:$G$2404,MATCH(L973,SICODI!$G$3:$G$2404,0))))</f>
        <v>PPC40</v>
      </c>
      <c r="N973" s="121" t="str">
        <f>+IF(ISERROR(VLOOKUP(M973,'Resumen de precios LLTT'!$C$17:$D$3071,2,FALSE))=FALSE,VLOOKUP(M973,'Resumen de precios LLTT'!$C$17:$D$3071,2,FALSE),VLOOKUP(M973,SICODI!$G$3:$J$2404,2,FALSE))</f>
        <v>POSTE DE CONCRETO ARMADO PARA A. P. 11/200/120/285</v>
      </c>
      <c r="O973" s="58">
        <f>+IF(ISERROR(VLOOKUP(M973,'Resumen de precios LLTT'!$C$17:$G$3071,5,FALSE))=FALSE,VLOOKUP(M973,'Resumen de precios LLTT'!$C$17:$G$3071,5,FALSE),VLOOKUP(M973,SICODI!$G$3:$J$2404,4,FALSE))</f>
        <v>206.03</v>
      </c>
      <c r="P973" s="16">
        <f t="shared" si="141"/>
        <v>0.77</v>
      </c>
      <c r="Q973" s="78">
        <f t="shared" si="142"/>
        <v>364.67310000000003</v>
      </c>
      <c r="R973" s="56">
        <v>0</v>
      </c>
      <c r="S973" s="16">
        <f t="shared" si="143"/>
        <v>7.2000000000000008E-2</v>
      </c>
      <c r="T973" s="79">
        <f t="shared" si="144"/>
        <v>2.1880386000000005</v>
      </c>
      <c r="U973" s="80">
        <f t="shared" si="145"/>
        <v>0.2</v>
      </c>
      <c r="V973" s="81">
        <f t="shared" si="146"/>
        <v>0.43760772000000014</v>
      </c>
      <c r="W973" s="79">
        <f t="shared" si="147"/>
        <v>0.14725336301388503</v>
      </c>
      <c r="X973" s="60">
        <f t="shared" si="139"/>
        <v>0.1</v>
      </c>
      <c r="Y973" s="56">
        <f>+'INFO ENEL'!R961</f>
        <v>4</v>
      </c>
      <c r="Z973" s="59">
        <f t="shared" si="140"/>
        <v>0.4</v>
      </c>
    </row>
    <row r="974" spans="1:26" s="90" customFormat="1" ht="15" customHeight="1" x14ac:dyDescent="0.25">
      <c r="A974" s="55">
        <f>+'INFO ENEL'!A962</f>
        <v>957</v>
      </c>
      <c r="B974" s="121" t="str">
        <f>+INDEX($B$8:$B$15,MATCH(L974,$L$8:$L$15,0))</f>
        <v>SICODI</v>
      </c>
      <c r="C974" s="56" t="str">
        <f>+'INFO ENEL'!B962</f>
        <v>Lima</v>
      </c>
      <c r="D974" s="56" t="str">
        <f>+'INFO ENEL'!D962</f>
        <v>Lima</v>
      </c>
      <c r="E974" s="56" t="str">
        <f>+'INFO ENEL'!D962</f>
        <v>Lima</v>
      </c>
      <c r="F974" s="50">
        <f>+'INFO ENEL'!E962</f>
        <v>0</v>
      </c>
      <c r="G974" s="56" t="str">
        <f>+'INFO ENEL'!L962</f>
        <v>BT</v>
      </c>
      <c r="H974" s="57">
        <f>+'INFO ENEL'!M962</f>
        <v>62.92</v>
      </c>
      <c r="I974" s="56">
        <f>+'INFO ENEL'!N962</f>
        <v>11</v>
      </c>
      <c r="J974" s="56" t="str">
        <f>+'INFO ENEL'!O962</f>
        <v>Poste</v>
      </c>
      <c r="K974" s="56" t="str">
        <f>+'INFO ENEL'!P962</f>
        <v>Concreto</v>
      </c>
      <c r="L974" s="56" t="str">
        <f>+'INFO ENEL'!Q962</f>
        <v>PPC40</v>
      </c>
      <c r="M974" s="55" t="str">
        <f>+IF(ISERROR(INDEX('Estructuras de Acero y Concreto'!$C$6:$C$577,MATCH(L974,'Estructuras de Acero y Concreto'!$D$6:$D$577,0)))=FALSE,INDEX('Estructuras de Acero y Concreto'!$C$6:$C$577,MATCH(L974,'Estructuras de Acero y Concreto'!$D$6:$D$577,0)),IF(ISERROR(INDEX('Estructuras de Madera'!$C$5:$C$122,MATCH(L974,'Estructuras de Madera'!$D$5:$D$122,0)))=FALSE,INDEX('Estructuras de Madera'!$C$5:$C$122,MATCH(L974,'Estructuras de Madera'!$D$5:$D$122,0)),INDEX(SICODI!$G$3:$G$2404,MATCH(L974,SICODI!$G$3:$G$2404,0))))</f>
        <v>PPC40</v>
      </c>
      <c r="N974" s="121" t="str">
        <f>+IF(ISERROR(VLOOKUP(M974,'Resumen de precios LLTT'!$C$17:$D$3071,2,FALSE))=FALSE,VLOOKUP(M974,'Resumen de precios LLTT'!$C$17:$D$3071,2,FALSE),VLOOKUP(M974,SICODI!$G$3:$J$2404,2,FALSE))</f>
        <v>POSTE DE CONCRETO ARMADO PARA A. P. 11/200/120/285</v>
      </c>
      <c r="O974" s="58">
        <f>+IF(ISERROR(VLOOKUP(M974,'Resumen de precios LLTT'!$C$17:$G$3071,5,FALSE))=FALSE,VLOOKUP(M974,'Resumen de precios LLTT'!$C$17:$G$3071,5,FALSE),VLOOKUP(M974,SICODI!$G$3:$J$2404,4,FALSE))</f>
        <v>206.03</v>
      </c>
      <c r="P974" s="16">
        <f t="shared" si="141"/>
        <v>0.77</v>
      </c>
      <c r="Q974" s="78">
        <f t="shared" si="142"/>
        <v>364.67310000000003</v>
      </c>
      <c r="R974" s="56">
        <v>0</v>
      </c>
      <c r="S974" s="16">
        <f t="shared" si="143"/>
        <v>7.2000000000000008E-2</v>
      </c>
      <c r="T974" s="79">
        <f t="shared" si="144"/>
        <v>2.1880386000000005</v>
      </c>
      <c r="U974" s="80">
        <f t="shared" si="145"/>
        <v>0.2</v>
      </c>
      <c r="V974" s="81">
        <f t="shared" si="146"/>
        <v>0.43760772000000014</v>
      </c>
      <c r="W974" s="79">
        <f t="shared" si="147"/>
        <v>0.14725336301388503</v>
      </c>
      <c r="X974" s="60">
        <f t="shared" si="139"/>
        <v>0.1</v>
      </c>
      <c r="Y974" s="56">
        <f>+'INFO ENEL'!R962</f>
        <v>4</v>
      </c>
      <c r="Z974" s="59">
        <f t="shared" si="140"/>
        <v>0.4</v>
      </c>
    </row>
    <row r="975" spans="1:26" s="90" customFormat="1" ht="15" customHeight="1" x14ac:dyDescent="0.25">
      <c r="A975" s="55">
        <f>+'INFO ENEL'!A963</f>
        <v>958</v>
      </c>
      <c r="B975" s="121" t="str">
        <f>+INDEX($B$8:$B$15,MATCH(L975,$L$8:$L$15,0))</f>
        <v>SICODI</v>
      </c>
      <c r="C975" s="56" t="str">
        <f>+'INFO ENEL'!B963</f>
        <v>Lima</v>
      </c>
      <c r="D975" s="56" t="str">
        <f>+'INFO ENEL'!D963</f>
        <v>Lima</v>
      </c>
      <c r="E975" s="56" t="str">
        <f>+'INFO ENEL'!D963</f>
        <v>Lima</v>
      </c>
      <c r="F975" s="50">
        <f>+'INFO ENEL'!E963</f>
        <v>0</v>
      </c>
      <c r="G975" s="56" t="str">
        <f>+'INFO ENEL'!L963</f>
        <v>BT</v>
      </c>
      <c r="H975" s="57">
        <f>+'INFO ENEL'!M963</f>
        <v>56.49</v>
      </c>
      <c r="I975" s="56">
        <f>+'INFO ENEL'!N963</f>
        <v>11</v>
      </c>
      <c r="J975" s="56" t="str">
        <f>+'INFO ENEL'!O963</f>
        <v>Poste</v>
      </c>
      <c r="K975" s="56" t="str">
        <f>+'INFO ENEL'!P963</f>
        <v>Concreto</v>
      </c>
      <c r="L975" s="56" t="str">
        <f>+'INFO ENEL'!Q963</f>
        <v>PPC40</v>
      </c>
      <c r="M975" s="55" t="str">
        <f>+IF(ISERROR(INDEX('Estructuras de Acero y Concreto'!$C$6:$C$577,MATCH(L975,'Estructuras de Acero y Concreto'!$D$6:$D$577,0)))=FALSE,INDEX('Estructuras de Acero y Concreto'!$C$6:$C$577,MATCH(L975,'Estructuras de Acero y Concreto'!$D$6:$D$577,0)),IF(ISERROR(INDEX('Estructuras de Madera'!$C$5:$C$122,MATCH(L975,'Estructuras de Madera'!$D$5:$D$122,0)))=FALSE,INDEX('Estructuras de Madera'!$C$5:$C$122,MATCH(L975,'Estructuras de Madera'!$D$5:$D$122,0)),INDEX(SICODI!$G$3:$G$2404,MATCH(L975,SICODI!$G$3:$G$2404,0))))</f>
        <v>PPC40</v>
      </c>
      <c r="N975" s="121" t="str">
        <f>+IF(ISERROR(VLOOKUP(M975,'Resumen de precios LLTT'!$C$17:$D$3071,2,FALSE))=FALSE,VLOOKUP(M975,'Resumen de precios LLTT'!$C$17:$D$3071,2,FALSE),VLOOKUP(M975,SICODI!$G$3:$J$2404,2,FALSE))</f>
        <v>POSTE DE CONCRETO ARMADO PARA A. P. 11/200/120/285</v>
      </c>
      <c r="O975" s="58">
        <f>+IF(ISERROR(VLOOKUP(M975,'Resumen de precios LLTT'!$C$17:$G$3071,5,FALSE))=FALSE,VLOOKUP(M975,'Resumen de precios LLTT'!$C$17:$G$3071,5,FALSE),VLOOKUP(M975,SICODI!$G$3:$J$2404,4,FALSE))</f>
        <v>206.03</v>
      </c>
      <c r="P975" s="16">
        <f t="shared" si="141"/>
        <v>0.77</v>
      </c>
      <c r="Q975" s="78">
        <f t="shared" si="142"/>
        <v>364.67310000000003</v>
      </c>
      <c r="R975" s="56">
        <v>0</v>
      </c>
      <c r="S975" s="16">
        <f t="shared" si="143"/>
        <v>7.2000000000000008E-2</v>
      </c>
      <c r="T975" s="79">
        <f t="shared" si="144"/>
        <v>2.1880386000000005</v>
      </c>
      <c r="U975" s="80">
        <f t="shared" si="145"/>
        <v>0.2</v>
      </c>
      <c r="V975" s="81">
        <f t="shared" si="146"/>
        <v>0.43760772000000014</v>
      </c>
      <c r="W975" s="79">
        <f t="shared" si="147"/>
        <v>0.14725336301388503</v>
      </c>
      <c r="X975" s="60">
        <f t="shared" si="139"/>
        <v>0.1</v>
      </c>
      <c r="Y975" s="56">
        <f>+'INFO ENEL'!R963</f>
        <v>4</v>
      </c>
      <c r="Z975" s="59">
        <f t="shared" si="140"/>
        <v>0.4</v>
      </c>
    </row>
    <row r="976" spans="1:26" s="90" customFormat="1" ht="15" customHeight="1" x14ac:dyDescent="0.25">
      <c r="A976" s="55">
        <f>+'INFO ENEL'!A964</f>
        <v>959</v>
      </c>
      <c r="B976" s="121" t="str">
        <f>+INDEX($B$8:$B$15,MATCH(L976,$L$8:$L$15,0))</f>
        <v>SICODI</v>
      </c>
      <c r="C976" s="56" t="str">
        <f>+'INFO ENEL'!B964</f>
        <v>Lima</v>
      </c>
      <c r="D976" s="56" t="str">
        <f>+'INFO ENEL'!D964</f>
        <v>Lima</v>
      </c>
      <c r="E976" s="56" t="str">
        <f>+'INFO ENEL'!D964</f>
        <v>Lima</v>
      </c>
      <c r="F976" s="50">
        <f>+'INFO ENEL'!E964</f>
        <v>0</v>
      </c>
      <c r="G976" s="56" t="str">
        <f>+'INFO ENEL'!L964</f>
        <v>BT</v>
      </c>
      <c r="H976" s="57">
        <f>+'INFO ENEL'!M964</f>
        <v>63.73</v>
      </c>
      <c r="I976" s="56">
        <f>+'INFO ENEL'!N964</f>
        <v>11</v>
      </c>
      <c r="J976" s="56" t="str">
        <f>+'INFO ENEL'!O964</f>
        <v>Poste</v>
      </c>
      <c r="K976" s="56" t="str">
        <f>+'INFO ENEL'!P964</f>
        <v>Concreto</v>
      </c>
      <c r="L976" s="56" t="str">
        <f>+'INFO ENEL'!Q964</f>
        <v>PPC40</v>
      </c>
      <c r="M976" s="55" t="str">
        <f>+IF(ISERROR(INDEX('Estructuras de Acero y Concreto'!$C$6:$C$577,MATCH(L976,'Estructuras de Acero y Concreto'!$D$6:$D$577,0)))=FALSE,INDEX('Estructuras de Acero y Concreto'!$C$6:$C$577,MATCH(L976,'Estructuras de Acero y Concreto'!$D$6:$D$577,0)),IF(ISERROR(INDEX('Estructuras de Madera'!$C$5:$C$122,MATCH(L976,'Estructuras de Madera'!$D$5:$D$122,0)))=FALSE,INDEX('Estructuras de Madera'!$C$5:$C$122,MATCH(L976,'Estructuras de Madera'!$D$5:$D$122,0)),INDEX(SICODI!$G$3:$G$2404,MATCH(L976,SICODI!$G$3:$G$2404,0))))</f>
        <v>PPC40</v>
      </c>
      <c r="N976" s="121" t="str">
        <f>+IF(ISERROR(VLOOKUP(M976,'Resumen de precios LLTT'!$C$17:$D$3071,2,FALSE))=FALSE,VLOOKUP(M976,'Resumen de precios LLTT'!$C$17:$D$3071,2,FALSE),VLOOKUP(M976,SICODI!$G$3:$J$2404,2,FALSE))</f>
        <v>POSTE DE CONCRETO ARMADO PARA A. P. 11/200/120/285</v>
      </c>
      <c r="O976" s="58">
        <f>+IF(ISERROR(VLOOKUP(M976,'Resumen de precios LLTT'!$C$17:$G$3071,5,FALSE))=FALSE,VLOOKUP(M976,'Resumen de precios LLTT'!$C$17:$G$3071,5,FALSE),VLOOKUP(M976,SICODI!$G$3:$J$2404,4,FALSE))</f>
        <v>206.03</v>
      </c>
      <c r="P976" s="16">
        <f t="shared" si="141"/>
        <v>0.77</v>
      </c>
      <c r="Q976" s="78">
        <f t="shared" si="142"/>
        <v>364.67310000000003</v>
      </c>
      <c r="R976" s="56">
        <v>0</v>
      </c>
      <c r="S976" s="16">
        <f t="shared" si="143"/>
        <v>7.2000000000000008E-2</v>
      </c>
      <c r="T976" s="79">
        <f t="shared" si="144"/>
        <v>2.1880386000000005</v>
      </c>
      <c r="U976" s="80">
        <f t="shared" si="145"/>
        <v>0.2</v>
      </c>
      <c r="V976" s="81">
        <f t="shared" si="146"/>
        <v>0.43760772000000014</v>
      </c>
      <c r="W976" s="79">
        <f t="shared" si="147"/>
        <v>0.14725336301388503</v>
      </c>
      <c r="X976" s="60">
        <f t="shared" si="139"/>
        <v>0.1</v>
      </c>
      <c r="Y976" s="56">
        <f>+'INFO ENEL'!R964</f>
        <v>4</v>
      </c>
      <c r="Z976" s="59">
        <f t="shared" si="140"/>
        <v>0.4</v>
      </c>
    </row>
    <row r="977" spans="1:26" s="90" customFormat="1" ht="15" customHeight="1" x14ac:dyDescent="0.25">
      <c r="A977" s="55">
        <f>+'INFO ENEL'!A965</f>
        <v>960</v>
      </c>
      <c r="B977" s="121" t="str">
        <f>+INDEX($B$8:$B$15,MATCH(L977,$L$8:$L$15,0))</f>
        <v>SICODI</v>
      </c>
      <c r="C977" s="56" t="str">
        <f>+'INFO ENEL'!B965</f>
        <v>Lima</v>
      </c>
      <c r="D977" s="56" t="str">
        <f>+'INFO ENEL'!D965</f>
        <v>Lima</v>
      </c>
      <c r="E977" s="56" t="str">
        <f>+'INFO ENEL'!D965</f>
        <v>Lima</v>
      </c>
      <c r="F977" s="50">
        <f>+'INFO ENEL'!E965</f>
        <v>0</v>
      </c>
      <c r="G977" s="56" t="str">
        <f>+'INFO ENEL'!L965</f>
        <v>BT</v>
      </c>
      <c r="H977" s="57">
        <f>+'INFO ENEL'!M965</f>
        <v>68.08</v>
      </c>
      <c r="I977" s="56">
        <f>+'INFO ENEL'!N965</f>
        <v>11</v>
      </c>
      <c r="J977" s="56" t="str">
        <f>+'INFO ENEL'!O965</f>
        <v>Poste</v>
      </c>
      <c r="K977" s="56" t="str">
        <f>+'INFO ENEL'!P965</f>
        <v>Concreto</v>
      </c>
      <c r="L977" s="56" t="str">
        <f>+'INFO ENEL'!Q965</f>
        <v>PPC40</v>
      </c>
      <c r="M977" s="55" t="str">
        <f>+IF(ISERROR(INDEX('Estructuras de Acero y Concreto'!$C$6:$C$577,MATCH(L977,'Estructuras de Acero y Concreto'!$D$6:$D$577,0)))=FALSE,INDEX('Estructuras de Acero y Concreto'!$C$6:$C$577,MATCH(L977,'Estructuras de Acero y Concreto'!$D$6:$D$577,0)),IF(ISERROR(INDEX('Estructuras de Madera'!$C$5:$C$122,MATCH(L977,'Estructuras de Madera'!$D$5:$D$122,0)))=FALSE,INDEX('Estructuras de Madera'!$C$5:$C$122,MATCH(L977,'Estructuras de Madera'!$D$5:$D$122,0)),INDEX(SICODI!$G$3:$G$2404,MATCH(L977,SICODI!$G$3:$G$2404,0))))</f>
        <v>PPC40</v>
      </c>
      <c r="N977" s="121" t="str">
        <f>+IF(ISERROR(VLOOKUP(M977,'Resumen de precios LLTT'!$C$17:$D$3071,2,FALSE))=FALSE,VLOOKUP(M977,'Resumen de precios LLTT'!$C$17:$D$3071,2,FALSE),VLOOKUP(M977,SICODI!$G$3:$J$2404,2,FALSE))</f>
        <v>POSTE DE CONCRETO ARMADO PARA A. P. 11/200/120/285</v>
      </c>
      <c r="O977" s="58">
        <f>+IF(ISERROR(VLOOKUP(M977,'Resumen de precios LLTT'!$C$17:$G$3071,5,FALSE))=FALSE,VLOOKUP(M977,'Resumen de precios LLTT'!$C$17:$G$3071,5,FALSE),VLOOKUP(M977,SICODI!$G$3:$J$2404,4,FALSE))</f>
        <v>206.03</v>
      </c>
      <c r="P977" s="16">
        <f t="shared" si="141"/>
        <v>0.77</v>
      </c>
      <c r="Q977" s="78">
        <f t="shared" si="142"/>
        <v>364.67310000000003</v>
      </c>
      <c r="R977" s="56">
        <v>0</v>
      </c>
      <c r="S977" s="16">
        <f t="shared" si="143"/>
        <v>7.2000000000000008E-2</v>
      </c>
      <c r="T977" s="79">
        <f t="shared" si="144"/>
        <v>2.1880386000000005</v>
      </c>
      <c r="U977" s="80">
        <f t="shared" si="145"/>
        <v>0.2</v>
      </c>
      <c r="V977" s="81">
        <f t="shared" si="146"/>
        <v>0.43760772000000014</v>
      </c>
      <c r="W977" s="79">
        <f t="shared" si="147"/>
        <v>0.14725336301388503</v>
      </c>
      <c r="X977" s="60">
        <f t="shared" si="139"/>
        <v>0.1</v>
      </c>
      <c r="Y977" s="56">
        <f>+'INFO ENEL'!R965</f>
        <v>4</v>
      </c>
      <c r="Z977" s="59">
        <f t="shared" si="140"/>
        <v>0.4</v>
      </c>
    </row>
    <row r="978" spans="1:26" s="90" customFormat="1" ht="15" customHeight="1" x14ac:dyDescent="0.25">
      <c r="A978" s="55">
        <f>+'INFO ENEL'!A966</f>
        <v>961</v>
      </c>
      <c r="B978" s="121" t="str">
        <f>+INDEX($B$8:$B$15,MATCH(L978,$L$8:$L$15,0))</f>
        <v>SICODI</v>
      </c>
      <c r="C978" s="56" t="str">
        <f>+'INFO ENEL'!B966</f>
        <v>Lima</v>
      </c>
      <c r="D978" s="56" t="str">
        <f>+'INFO ENEL'!D966</f>
        <v>Lima</v>
      </c>
      <c r="E978" s="56" t="str">
        <f>+'INFO ENEL'!D966</f>
        <v>Lima</v>
      </c>
      <c r="F978" s="50">
        <f>+'INFO ENEL'!E966</f>
        <v>0</v>
      </c>
      <c r="G978" s="56" t="str">
        <f>+'INFO ENEL'!L966</f>
        <v>BT</v>
      </c>
      <c r="H978" s="57">
        <f>+'INFO ENEL'!M966</f>
        <v>38.049999999999997</v>
      </c>
      <c r="I978" s="56">
        <f>+'INFO ENEL'!N966</f>
        <v>11</v>
      </c>
      <c r="J978" s="56" t="str">
        <f>+'INFO ENEL'!O966</f>
        <v>Poste</v>
      </c>
      <c r="K978" s="56" t="str">
        <f>+'INFO ENEL'!P966</f>
        <v>Concreto</v>
      </c>
      <c r="L978" s="56" t="str">
        <f>+'INFO ENEL'!Q966</f>
        <v>PPC40</v>
      </c>
      <c r="M978" s="55" t="str">
        <f>+IF(ISERROR(INDEX('Estructuras de Acero y Concreto'!$C$6:$C$577,MATCH(L978,'Estructuras de Acero y Concreto'!$D$6:$D$577,0)))=FALSE,INDEX('Estructuras de Acero y Concreto'!$C$6:$C$577,MATCH(L978,'Estructuras de Acero y Concreto'!$D$6:$D$577,0)),IF(ISERROR(INDEX('Estructuras de Madera'!$C$5:$C$122,MATCH(L978,'Estructuras de Madera'!$D$5:$D$122,0)))=FALSE,INDEX('Estructuras de Madera'!$C$5:$C$122,MATCH(L978,'Estructuras de Madera'!$D$5:$D$122,0)),INDEX(SICODI!$G$3:$G$2404,MATCH(L978,SICODI!$G$3:$G$2404,0))))</f>
        <v>PPC40</v>
      </c>
      <c r="N978" s="121" t="str">
        <f>+IF(ISERROR(VLOOKUP(M978,'Resumen de precios LLTT'!$C$17:$D$3071,2,FALSE))=FALSE,VLOOKUP(M978,'Resumen de precios LLTT'!$C$17:$D$3071,2,FALSE),VLOOKUP(M978,SICODI!$G$3:$J$2404,2,FALSE))</f>
        <v>POSTE DE CONCRETO ARMADO PARA A. P. 11/200/120/285</v>
      </c>
      <c r="O978" s="58">
        <f>+IF(ISERROR(VLOOKUP(M978,'Resumen de precios LLTT'!$C$17:$G$3071,5,FALSE))=FALSE,VLOOKUP(M978,'Resumen de precios LLTT'!$C$17:$G$3071,5,FALSE),VLOOKUP(M978,SICODI!$G$3:$J$2404,4,FALSE))</f>
        <v>206.03</v>
      </c>
      <c r="P978" s="16">
        <f t="shared" si="141"/>
        <v>0.77</v>
      </c>
      <c r="Q978" s="78">
        <f t="shared" si="142"/>
        <v>364.67310000000003</v>
      </c>
      <c r="R978" s="56">
        <v>0</v>
      </c>
      <c r="S978" s="16">
        <f t="shared" si="143"/>
        <v>7.2000000000000008E-2</v>
      </c>
      <c r="T978" s="79">
        <f t="shared" si="144"/>
        <v>2.1880386000000005</v>
      </c>
      <c r="U978" s="80">
        <f t="shared" si="145"/>
        <v>0.2</v>
      </c>
      <c r="V978" s="81">
        <f t="shared" si="146"/>
        <v>0.43760772000000014</v>
      </c>
      <c r="W978" s="79">
        <f t="shared" si="147"/>
        <v>0.14725336301388503</v>
      </c>
      <c r="X978" s="60">
        <f t="shared" ref="X978:X1041" si="148">ROUND(W978,1)</f>
        <v>0.1</v>
      </c>
      <c r="Y978" s="56">
        <f>+'INFO ENEL'!R966</f>
        <v>4</v>
      </c>
      <c r="Z978" s="59">
        <f t="shared" si="140"/>
        <v>0.4</v>
      </c>
    </row>
    <row r="979" spans="1:26" s="90" customFormat="1" ht="15" customHeight="1" x14ac:dyDescent="0.25">
      <c r="A979" s="55">
        <f>+'INFO ENEL'!A967</f>
        <v>962</v>
      </c>
      <c r="B979" s="121" t="str">
        <f>+INDEX($B$8:$B$15,MATCH(L979,$L$8:$L$15,0))</f>
        <v>SICODI</v>
      </c>
      <c r="C979" s="56" t="str">
        <f>+'INFO ENEL'!B967</f>
        <v>Lima</v>
      </c>
      <c r="D979" s="56" t="str">
        <f>+'INFO ENEL'!D967</f>
        <v>Lima</v>
      </c>
      <c r="E979" s="56" t="str">
        <f>+'INFO ENEL'!D967</f>
        <v>Lima</v>
      </c>
      <c r="F979" s="50">
        <f>+'INFO ENEL'!E967</f>
        <v>0</v>
      </c>
      <c r="G979" s="56" t="str">
        <f>+'INFO ENEL'!L967</f>
        <v>BT</v>
      </c>
      <c r="H979" s="57">
        <f>+'INFO ENEL'!M967</f>
        <v>44.15</v>
      </c>
      <c r="I979" s="56">
        <f>+'INFO ENEL'!N967</f>
        <v>11</v>
      </c>
      <c r="J979" s="56" t="str">
        <f>+'INFO ENEL'!O967</f>
        <v>Poste</v>
      </c>
      <c r="K979" s="56" t="str">
        <f>+'INFO ENEL'!P967</f>
        <v>Concreto</v>
      </c>
      <c r="L979" s="56" t="str">
        <f>+'INFO ENEL'!Q967</f>
        <v>PPC40</v>
      </c>
      <c r="M979" s="55" t="str">
        <f>+IF(ISERROR(INDEX('Estructuras de Acero y Concreto'!$C$6:$C$577,MATCH(L979,'Estructuras de Acero y Concreto'!$D$6:$D$577,0)))=FALSE,INDEX('Estructuras de Acero y Concreto'!$C$6:$C$577,MATCH(L979,'Estructuras de Acero y Concreto'!$D$6:$D$577,0)),IF(ISERROR(INDEX('Estructuras de Madera'!$C$5:$C$122,MATCH(L979,'Estructuras de Madera'!$D$5:$D$122,0)))=FALSE,INDEX('Estructuras de Madera'!$C$5:$C$122,MATCH(L979,'Estructuras de Madera'!$D$5:$D$122,0)),INDEX(SICODI!$G$3:$G$2404,MATCH(L979,SICODI!$G$3:$G$2404,0))))</f>
        <v>PPC40</v>
      </c>
      <c r="N979" s="121" t="str">
        <f>+IF(ISERROR(VLOOKUP(M979,'Resumen de precios LLTT'!$C$17:$D$3071,2,FALSE))=FALSE,VLOOKUP(M979,'Resumen de precios LLTT'!$C$17:$D$3071,2,FALSE),VLOOKUP(M979,SICODI!$G$3:$J$2404,2,FALSE))</f>
        <v>POSTE DE CONCRETO ARMADO PARA A. P. 11/200/120/285</v>
      </c>
      <c r="O979" s="58">
        <f>+IF(ISERROR(VLOOKUP(M979,'Resumen de precios LLTT'!$C$17:$G$3071,5,FALSE))=FALSE,VLOOKUP(M979,'Resumen de precios LLTT'!$C$17:$G$3071,5,FALSE),VLOOKUP(M979,SICODI!$G$3:$J$2404,4,FALSE))</f>
        <v>206.03</v>
      </c>
      <c r="P979" s="16">
        <f t="shared" si="141"/>
        <v>0.77</v>
      </c>
      <c r="Q979" s="78">
        <f t="shared" si="142"/>
        <v>364.67310000000003</v>
      </c>
      <c r="R979" s="56">
        <v>0</v>
      </c>
      <c r="S979" s="16">
        <f t="shared" si="143"/>
        <v>7.2000000000000008E-2</v>
      </c>
      <c r="T979" s="79">
        <f t="shared" si="144"/>
        <v>2.1880386000000005</v>
      </c>
      <c r="U979" s="80">
        <f t="shared" si="145"/>
        <v>0.2</v>
      </c>
      <c r="V979" s="81">
        <f t="shared" si="146"/>
        <v>0.43760772000000014</v>
      </c>
      <c r="W979" s="79">
        <f t="shared" si="147"/>
        <v>0.14725336301388503</v>
      </c>
      <c r="X979" s="60">
        <f t="shared" si="148"/>
        <v>0.1</v>
      </c>
      <c r="Y979" s="56">
        <f>+'INFO ENEL'!R967</f>
        <v>4</v>
      </c>
      <c r="Z979" s="59">
        <f t="shared" ref="Z979:Z1042" si="149">X979*Y979</f>
        <v>0.4</v>
      </c>
    </row>
    <row r="980" spans="1:26" s="90" customFormat="1" ht="15" customHeight="1" x14ac:dyDescent="0.25">
      <c r="A980" s="55">
        <f>+'INFO ENEL'!A968</f>
        <v>963</v>
      </c>
      <c r="B980" s="121" t="str">
        <f>+INDEX($B$8:$B$15,MATCH(L980,$L$8:$L$15,0))</f>
        <v>SICODI</v>
      </c>
      <c r="C980" s="56" t="str">
        <f>+'INFO ENEL'!B968</f>
        <v>Lima</v>
      </c>
      <c r="D980" s="56" t="str">
        <f>+'INFO ENEL'!D968</f>
        <v>Lima</v>
      </c>
      <c r="E980" s="56" t="str">
        <f>+'INFO ENEL'!D968</f>
        <v>Lima</v>
      </c>
      <c r="F980" s="50">
        <f>+'INFO ENEL'!E968</f>
        <v>0</v>
      </c>
      <c r="G980" s="56" t="str">
        <f>+'INFO ENEL'!L968</f>
        <v>BT</v>
      </c>
      <c r="H980" s="57">
        <f>+'INFO ENEL'!M968</f>
        <v>33.159999999999997</v>
      </c>
      <c r="I980" s="56">
        <f>+'INFO ENEL'!N968</f>
        <v>11</v>
      </c>
      <c r="J980" s="56" t="str">
        <f>+'INFO ENEL'!O968</f>
        <v>Poste</v>
      </c>
      <c r="K980" s="56" t="str">
        <f>+'INFO ENEL'!P968</f>
        <v>Concreto</v>
      </c>
      <c r="L980" s="56" t="str">
        <f>+'INFO ENEL'!Q968</f>
        <v>PPC40</v>
      </c>
      <c r="M980" s="55" t="str">
        <f>+IF(ISERROR(INDEX('Estructuras de Acero y Concreto'!$C$6:$C$577,MATCH(L980,'Estructuras de Acero y Concreto'!$D$6:$D$577,0)))=FALSE,INDEX('Estructuras de Acero y Concreto'!$C$6:$C$577,MATCH(L980,'Estructuras de Acero y Concreto'!$D$6:$D$577,0)),IF(ISERROR(INDEX('Estructuras de Madera'!$C$5:$C$122,MATCH(L980,'Estructuras de Madera'!$D$5:$D$122,0)))=FALSE,INDEX('Estructuras de Madera'!$C$5:$C$122,MATCH(L980,'Estructuras de Madera'!$D$5:$D$122,0)),INDEX(SICODI!$G$3:$G$2404,MATCH(L980,SICODI!$G$3:$G$2404,0))))</f>
        <v>PPC40</v>
      </c>
      <c r="N980" s="121" t="str">
        <f>+IF(ISERROR(VLOOKUP(M980,'Resumen de precios LLTT'!$C$17:$D$3071,2,FALSE))=FALSE,VLOOKUP(M980,'Resumen de precios LLTT'!$C$17:$D$3071,2,FALSE),VLOOKUP(M980,SICODI!$G$3:$J$2404,2,FALSE))</f>
        <v>POSTE DE CONCRETO ARMADO PARA A. P. 11/200/120/285</v>
      </c>
      <c r="O980" s="58">
        <f>+IF(ISERROR(VLOOKUP(M980,'Resumen de precios LLTT'!$C$17:$G$3071,5,FALSE))=FALSE,VLOOKUP(M980,'Resumen de precios LLTT'!$C$17:$G$3071,5,FALSE),VLOOKUP(M980,SICODI!$G$3:$J$2404,4,FALSE))</f>
        <v>206.03</v>
      </c>
      <c r="P980" s="16">
        <f t="shared" si="141"/>
        <v>0.77</v>
      </c>
      <c r="Q980" s="78">
        <f t="shared" si="142"/>
        <v>364.67310000000003</v>
      </c>
      <c r="R980" s="56">
        <v>0</v>
      </c>
      <c r="S980" s="16">
        <f t="shared" si="143"/>
        <v>7.2000000000000008E-2</v>
      </c>
      <c r="T980" s="79">
        <f t="shared" si="144"/>
        <v>2.1880386000000005</v>
      </c>
      <c r="U980" s="80">
        <f t="shared" si="145"/>
        <v>0.2</v>
      </c>
      <c r="V980" s="81">
        <f t="shared" si="146"/>
        <v>0.43760772000000014</v>
      </c>
      <c r="W980" s="79">
        <f t="shared" si="147"/>
        <v>0.14725336301388503</v>
      </c>
      <c r="X980" s="60">
        <f t="shared" si="148"/>
        <v>0.1</v>
      </c>
      <c r="Y980" s="56">
        <f>+'INFO ENEL'!R968</f>
        <v>4</v>
      </c>
      <c r="Z980" s="59">
        <f t="shared" si="149"/>
        <v>0.4</v>
      </c>
    </row>
    <row r="981" spans="1:26" s="90" customFormat="1" ht="15" customHeight="1" x14ac:dyDescent="0.25">
      <c r="A981" s="55">
        <f>+'INFO ENEL'!A969</f>
        <v>964</v>
      </c>
      <c r="B981" s="121" t="str">
        <f>+INDEX($B$8:$B$15,MATCH(L981,$L$8:$L$15,0))</f>
        <v>SICODI</v>
      </c>
      <c r="C981" s="56" t="str">
        <f>+'INFO ENEL'!B969</f>
        <v>Lima</v>
      </c>
      <c r="D981" s="56" t="str">
        <f>+'INFO ENEL'!D969</f>
        <v>Lima</v>
      </c>
      <c r="E981" s="56" t="str">
        <f>+'INFO ENEL'!D969</f>
        <v>Lima</v>
      </c>
      <c r="F981" s="50">
        <f>+'INFO ENEL'!E969</f>
        <v>0</v>
      </c>
      <c r="G981" s="56" t="str">
        <f>+'INFO ENEL'!L969</f>
        <v>BT</v>
      </c>
      <c r="H981" s="57">
        <f>+'INFO ENEL'!M969</f>
        <v>51.99</v>
      </c>
      <c r="I981" s="56">
        <f>+'INFO ENEL'!N969</f>
        <v>11</v>
      </c>
      <c r="J981" s="56" t="str">
        <f>+'INFO ENEL'!O969</f>
        <v>Poste</v>
      </c>
      <c r="K981" s="56" t="str">
        <f>+'INFO ENEL'!P969</f>
        <v>Concreto</v>
      </c>
      <c r="L981" s="56" t="str">
        <f>+'INFO ENEL'!Q969</f>
        <v>PPC40</v>
      </c>
      <c r="M981" s="55" t="str">
        <f>+IF(ISERROR(INDEX('Estructuras de Acero y Concreto'!$C$6:$C$577,MATCH(L981,'Estructuras de Acero y Concreto'!$D$6:$D$577,0)))=FALSE,INDEX('Estructuras de Acero y Concreto'!$C$6:$C$577,MATCH(L981,'Estructuras de Acero y Concreto'!$D$6:$D$577,0)),IF(ISERROR(INDEX('Estructuras de Madera'!$C$5:$C$122,MATCH(L981,'Estructuras de Madera'!$D$5:$D$122,0)))=FALSE,INDEX('Estructuras de Madera'!$C$5:$C$122,MATCH(L981,'Estructuras de Madera'!$D$5:$D$122,0)),INDEX(SICODI!$G$3:$G$2404,MATCH(L981,SICODI!$G$3:$G$2404,0))))</f>
        <v>PPC40</v>
      </c>
      <c r="N981" s="121" t="str">
        <f>+IF(ISERROR(VLOOKUP(M981,'Resumen de precios LLTT'!$C$17:$D$3071,2,FALSE))=FALSE,VLOOKUP(M981,'Resumen de precios LLTT'!$C$17:$D$3071,2,FALSE),VLOOKUP(M981,SICODI!$G$3:$J$2404,2,FALSE))</f>
        <v>POSTE DE CONCRETO ARMADO PARA A. P. 11/200/120/285</v>
      </c>
      <c r="O981" s="58">
        <f>+IF(ISERROR(VLOOKUP(M981,'Resumen de precios LLTT'!$C$17:$G$3071,5,FALSE))=FALSE,VLOOKUP(M981,'Resumen de precios LLTT'!$C$17:$G$3071,5,FALSE),VLOOKUP(M981,SICODI!$G$3:$J$2404,4,FALSE))</f>
        <v>206.03</v>
      </c>
      <c r="P981" s="16">
        <f t="shared" si="141"/>
        <v>0.77</v>
      </c>
      <c r="Q981" s="78">
        <f t="shared" si="142"/>
        <v>364.67310000000003</v>
      </c>
      <c r="R981" s="56">
        <v>0</v>
      </c>
      <c r="S981" s="16">
        <f t="shared" si="143"/>
        <v>7.2000000000000008E-2</v>
      </c>
      <c r="T981" s="79">
        <f t="shared" si="144"/>
        <v>2.1880386000000005</v>
      </c>
      <c r="U981" s="80">
        <f t="shared" si="145"/>
        <v>0.2</v>
      </c>
      <c r="V981" s="81">
        <f t="shared" si="146"/>
        <v>0.43760772000000014</v>
      </c>
      <c r="W981" s="79">
        <f t="shared" si="147"/>
        <v>0.14725336301388503</v>
      </c>
      <c r="X981" s="60">
        <f t="shared" si="148"/>
        <v>0.1</v>
      </c>
      <c r="Y981" s="56">
        <f>+'INFO ENEL'!R969</f>
        <v>4</v>
      </c>
      <c r="Z981" s="59">
        <f t="shared" si="149"/>
        <v>0.4</v>
      </c>
    </row>
    <row r="982" spans="1:26" s="90" customFormat="1" ht="15" customHeight="1" x14ac:dyDescent="0.25">
      <c r="A982" s="55">
        <f>+'INFO ENEL'!A970</f>
        <v>965</v>
      </c>
      <c r="B982" s="121" t="str">
        <f>+INDEX($B$8:$B$15,MATCH(L982,$L$8:$L$15,0))</f>
        <v>SICODI</v>
      </c>
      <c r="C982" s="56" t="str">
        <f>+'INFO ENEL'!B970</f>
        <v>Lima</v>
      </c>
      <c r="D982" s="56" t="str">
        <f>+'INFO ENEL'!D970</f>
        <v>Lima</v>
      </c>
      <c r="E982" s="56" t="str">
        <f>+'INFO ENEL'!D970</f>
        <v>Lima</v>
      </c>
      <c r="F982" s="50">
        <f>+'INFO ENEL'!E970</f>
        <v>0</v>
      </c>
      <c r="G982" s="56" t="str">
        <f>+'INFO ENEL'!L970</f>
        <v>BT</v>
      </c>
      <c r="H982" s="57">
        <f>+'INFO ENEL'!M970</f>
        <v>59.09</v>
      </c>
      <c r="I982" s="56">
        <f>+'INFO ENEL'!N970</f>
        <v>11</v>
      </c>
      <c r="J982" s="56" t="str">
        <f>+'INFO ENEL'!O970</f>
        <v>Poste</v>
      </c>
      <c r="K982" s="56" t="str">
        <f>+'INFO ENEL'!P970</f>
        <v>Concreto</v>
      </c>
      <c r="L982" s="56" t="str">
        <f>+'INFO ENEL'!Q970</f>
        <v>PPC40</v>
      </c>
      <c r="M982" s="55" t="str">
        <f>+IF(ISERROR(INDEX('Estructuras de Acero y Concreto'!$C$6:$C$577,MATCH(L982,'Estructuras de Acero y Concreto'!$D$6:$D$577,0)))=FALSE,INDEX('Estructuras de Acero y Concreto'!$C$6:$C$577,MATCH(L982,'Estructuras de Acero y Concreto'!$D$6:$D$577,0)),IF(ISERROR(INDEX('Estructuras de Madera'!$C$5:$C$122,MATCH(L982,'Estructuras de Madera'!$D$5:$D$122,0)))=FALSE,INDEX('Estructuras de Madera'!$C$5:$C$122,MATCH(L982,'Estructuras de Madera'!$D$5:$D$122,0)),INDEX(SICODI!$G$3:$G$2404,MATCH(L982,SICODI!$G$3:$G$2404,0))))</f>
        <v>PPC40</v>
      </c>
      <c r="N982" s="121" t="str">
        <f>+IF(ISERROR(VLOOKUP(M982,'Resumen de precios LLTT'!$C$17:$D$3071,2,FALSE))=FALSE,VLOOKUP(M982,'Resumen de precios LLTT'!$C$17:$D$3071,2,FALSE),VLOOKUP(M982,SICODI!$G$3:$J$2404,2,FALSE))</f>
        <v>POSTE DE CONCRETO ARMADO PARA A. P. 11/200/120/285</v>
      </c>
      <c r="O982" s="58">
        <f>+IF(ISERROR(VLOOKUP(M982,'Resumen de precios LLTT'!$C$17:$G$3071,5,FALSE))=FALSE,VLOOKUP(M982,'Resumen de precios LLTT'!$C$17:$G$3071,5,FALSE),VLOOKUP(M982,SICODI!$G$3:$J$2404,4,FALSE))</f>
        <v>206.03</v>
      </c>
      <c r="P982" s="16">
        <f t="shared" si="141"/>
        <v>0.77</v>
      </c>
      <c r="Q982" s="78">
        <f t="shared" si="142"/>
        <v>364.67310000000003</v>
      </c>
      <c r="R982" s="56">
        <v>0</v>
      </c>
      <c r="S982" s="16">
        <f t="shared" si="143"/>
        <v>7.2000000000000008E-2</v>
      </c>
      <c r="T982" s="79">
        <f t="shared" si="144"/>
        <v>2.1880386000000005</v>
      </c>
      <c r="U982" s="80">
        <f t="shared" si="145"/>
        <v>0.2</v>
      </c>
      <c r="V982" s="81">
        <f t="shared" si="146"/>
        <v>0.43760772000000014</v>
      </c>
      <c r="W982" s="79">
        <f t="shared" si="147"/>
        <v>0.14725336301388503</v>
      </c>
      <c r="X982" s="60">
        <f t="shared" si="148"/>
        <v>0.1</v>
      </c>
      <c r="Y982" s="56">
        <f>+'INFO ENEL'!R970</f>
        <v>4</v>
      </c>
      <c r="Z982" s="59">
        <f t="shared" si="149"/>
        <v>0.4</v>
      </c>
    </row>
    <row r="983" spans="1:26" s="90" customFormat="1" ht="15" customHeight="1" x14ac:dyDescent="0.25">
      <c r="A983" s="55">
        <f>+'INFO ENEL'!A971</f>
        <v>966</v>
      </c>
      <c r="B983" s="121" t="str">
        <f>+INDEX($B$8:$B$15,MATCH(L983,$L$8:$L$15,0))</f>
        <v>SICODI</v>
      </c>
      <c r="C983" s="56" t="str">
        <f>+'INFO ENEL'!B971</f>
        <v>Lima</v>
      </c>
      <c r="D983" s="56" t="str">
        <f>+'INFO ENEL'!D971</f>
        <v>Lima</v>
      </c>
      <c r="E983" s="56" t="str">
        <f>+'INFO ENEL'!D971</f>
        <v>Lima</v>
      </c>
      <c r="F983" s="50">
        <f>+'INFO ENEL'!E971</f>
        <v>0</v>
      </c>
      <c r="G983" s="56" t="str">
        <f>+'INFO ENEL'!L971</f>
        <v>BT</v>
      </c>
      <c r="H983" s="57">
        <f>+'INFO ENEL'!M971</f>
        <v>61.41</v>
      </c>
      <c r="I983" s="56">
        <f>+'INFO ENEL'!N971</f>
        <v>11</v>
      </c>
      <c r="J983" s="56" t="str">
        <f>+'INFO ENEL'!O971</f>
        <v>Poste</v>
      </c>
      <c r="K983" s="56" t="str">
        <f>+'INFO ENEL'!P971</f>
        <v>Concreto</v>
      </c>
      <c r="L983" s="56" t="str">
        <f>+'INFO ENEL'!Q971</f>
        <v>PPC40</v>
      </c>
      <c r="M983" s="55" t="str">
        <f>+IF(ISERROR(INDEX('Estructuras de Acero y Concreto'!$C$6:$C$577,MATCH(L983,'Estructuras de Acero y Concreto'!$D$6:$D$577,0)))=FALSE,INDEX('Estructuras de Acero y Concreto'!$C$6:$C$577,MATCH(L983,'Estructuras de Acero y Concreto'!$D$6:$D$577,0)),IF(ISERROR(INDEX('Estructuras de Madera'!$C$5:$C$122,MATCH(L983,'Estructuras de Madera'!$D$5:$D$122,0)))=FALSE,INDEX('Estructuras de Madera'!$C$5:$C$122,MATCH(L983,'Estructuras de Madera'!$D$5:$D$122,0)),INDEX(SICODI!$G$3:$G$2404,MATCH(L983,SICODI!$G$3:$G$2404,0))))</f>
        <v>PPC40</v>
      </c>
      <c r="N983" s="121" t="str">
        <f>+IF(ISERROR(VLOOKUP(M983,'Resumen de precios LLTT'!$C$17:$D$3071,2,FALSE))=FALSE,VLOOKUP(M983,'Resumen de precios LLTT'!$C$17:$D$3071,2,FALSE),VLOOKUP(M983,SICODI!$G$3:$J$2404,2,FALSE))</f>
        <v>POSTE DE CONCRETO ARMADO PARA A. P. 11/200/120/285</v>
      </c>
      <c r="O983" s="58">
        <f>+IF(ISERROR(VLOOKUP(M983,'Resumen de precios LLTT'!$C$17:$G$3071,5,FALSE))=FALSE,VLOOKUP(M983,'Resumen de precios LLTT'!$C$17:$G$3071,5,FALSE),VLOOKUP(M983,SICODI!$G$3:$J$2404,4,FALSE))</f>
        <v>206.03</v>
      </c>
      <c r="P983" s="16">
        <f t="shared" si="141"/>
        <v>0.77</v>
      </c>
      <c r="Q983" s="78">
        <f t="shared" si="142"/>
        <v>364.67310000000003</v>
      </c>
      <c r="R983" s="56">
        <v>0</v>
      </c>
      <c r="S983" s="16">
        <f t="shared" si="143"/>
        <v>7.2000000000000008E-2</v>
      </c>
      <c r="T983" s="79">
        <f t="shared" si="144"/>
        <v>2.1880386000000005</v>
      </c>
      <c r="U983" s="80">
        <f t="shared" si="145"/>
        <v>0.2</v>
      </c>
      <c r="V983" s="81">
        <f t="shared" si="146"/>
        <v>0.43760772000000014</v>
      </c>
      <c r="W983" s="79">
        <f t="shared" si="147"/>
        <v>0.14725336301388503</v>
      </c>
      <c r="X983" s="60">
        <f t="shared" si="148"/>
        <v>0.1</v>
      </c>
      <c r="Y983" s="56">
        <f>+'INFO ENEL'!R971</f>
        <v>4</v>
      </c>
      <c r="Z983" s="59">
        <f t="shared" si="149"/>
        <v>0.4</v>
      </c>
    </row>
    <row r="984" spans="1:26" s="90" customFormat="1" ht="15" customHeight="1" x14ac:dyDescent="0.25">
      <c r="A984" s="55">
        <f>+'INFO ENEL'!A972</f>
        <v>967</v>
      </c>
      <c r="B984" s="121" t="str">
        <f>+INDEX($B$8:$B$15,MATCH(L984,$L$8:$L$15,0))</f>
        <v>SICODI</v>
      </c>
      <c r="C984" s="56" t="str">
        <f>+'INFO ENEL'!B972</f>
        <v>Lima</v>
      </c>
      <c r="D984" s="56" t="str">
        <f>+'INFO ENEL'!D972</f>
        <v>Lima</v>
      </c>
      <c r="E984" s="56" t="str">
        <f>+'INFO ENEL'!D972</f>
        <v>Lima</v>
      </c>
      <c r="F984" s="50">
        <f>+'INFO ENEL'!E972</f>
        <v>0</v>
      </c>
      <c r="G984" s="56" t="str">
        <f>+'INFO ENEL'!L972</f>
        <v>BT</v>
      </c>
      <c r="H984" s="57">
        <f>+'INFO ENEL'!M972</f>
        <v>45.91</v>
      </c>
      <c r="I984" s="56">
        <f>+'INFO ENEL'!N972</f>
        <v>11</v>
      </c>
      <c r="J984" s="56" t="str">
        <f>+'INFO ENEL'!O972</f>
        <v>Poste</v>
      </c>
      <c r="K984" s="56" t="str">
        <f>+'INFO ENEL'!P972</f>
        <v>Concreto</v>
      </c>
      <c r="L984" s="56" t="str">
        <f>+'INFO ENEL'!Q972</f>
        <v>PPC40</v>
      </c>
      <c r="M984" s="55" t="str">
        <f>+IF(ISERROR(INDEX('Estructuras de Acero y Concreto'!$C$6:$C$577,MATCH(L984,'Estructuras de Acero y Concreto'!$D$6:$D$577,0)))=FALSE,INDEX('Estructuras de Acero y Concreto'!$C$6:$C$577,MATCH(L984,'Estructuras de Acero y Concreto'!$D$6:$D$577,0)),IF(ISERROR(INDEX('Estructuras de Madera'!$C$5:$C$122,MATCH(L984,'Estructuras de Madera'!$D$5:$D$122,0)))=FALSE,INDEX('Estructuras de Madera'!$C$5:$C$122,MATCH(L984,'Estructuras de Madera'!$D$5:$D$122,0)),INDEX(SICODI!$G$3:$G$2404,MATCH(L984,SICODI!$G$3:$G$2404,0))))</f>
        <v>PPC40</v>
      </c>
      <c r="N984" s="121" t="str">
        <f>+IF(ISERROR(VLOOKUP(M984,'Resumen de precios LLTT'!$C$17:$D$3071,2,FALSE))=FALSE,VLOOKUP(M984,'Resumen de precios LLTT'!$C$17:$D$3071,2,FALSE),VLOOKUP(M984,SICODI!$G$3:$J$2404,2,FALSE))</f>
        <v>POSTE DE CONCRETO ARMADO PARA A. P. 11/200/120/285</v>
      </c>
      <c r="O984" s="58">
        <f>+IF(ISERROR(VLOOKUP(M984,'Resumen de precios LLTT'!$C$17:$G$3071,5,FALSE))=FALSE,VLOOKUP(M984,'Resumen de precios LLTT'!$C$17:$G$3071,5,FALSE),VLOOKUP(M984,SICODI!$G$3:$J$2404,4,FALSE))</f>
        <v>206.03</v>
      </c>
      <c r="P984" s="16">
        <f t="shared" si="141"/>
        <v>0.77</v>
      </c>
      <c r="Q984" s="78">
        <f t="shared" si="142"/>
        <v>364.67310000000003</v>
      </c>
      <c r="R984" s="56">
        <v>0</v>
      </c>
      <c r="S984" s="16">
        <f t="shared" si="143"/>
        <v>7.2000000000000008E-2</v>
      </c>
      <c r="T984" s="79">
        <f t="shared" si="144"/>
        <v>2.1880386000000005</v>
      </c>
      <c r="U984" s="80">
        <f t="shared" si="145"/>
        <v>0.2</v>
      </c>
      <c r="V984" s="81">
        <f t="shared" si="146"/>
        <v>0.43760772000000014</v>
      </c>
      <c r="W984" s="79">
        <f t="shared" si="147"/>
        <v>0.14725336301388503</v>
      </c>
      <c r="X984" s="60">
        <f t="shared" si="148"/>
        <v>0.1</v>
      </c>
      <c r="Y984" s="56">
        <f>+'INFO ENEL'!R972</f>
        <v>4</v>
      </c>
      <c r="Z984" s="59">
        <f t="shared" si="149"/>
        <v>0.4</v>
      </c>
    </row>
    <row r="985" spans="1:26" s="90" customFormat="1" ht="15" customHeight="1" x14ac:dyDescent="0.25">
      <c r="A985" s="55">
        <f>+'INFO ENEL'!A973</f>
        <v>968</v>
      </c>
      <c r="B985" s="121" t="str">
        <f>+INDEX($B$8:$B$15,MATCH(L985,$L$8:$L$15,0))</f>
        <v>SICODI</v>
      </c>
      <c r="C985" s="56" t="str">
        <f>+'INFO ENEL'!B973</f>
        <v>Lima</v>
      </c>
      <c r="D985" s="56" t="str">
        <f>+'INFO ENEL'!D973</f>
        <v>Lima</v>
      </c>
      <c r="E985" s="56" t="str">
        <f>+'INFO ENEL'!D973</f>
        <v>Lima</v>
      </c>
      <c r="F985" s="50">
        <f>+'INFO ENEL'!E973</f>
        <v>0</v>
      </c>
      <c r="G985" s="56" t="str">
        <f>+'INFO ENEL'!L973</f>
        <v>BT</v>
      </c>
      <c r="H985" s="57">
        <f>+'INFO ENEL'!M973</f>
        <v>66.28</v>
      </c>
      <c r="I985" s="56">
        <f>+'INFO ENEL'!N973</f>
        <v>11</v>
      </c>
      <c r="J985" s="56" t="str">
        <f>+'INFO ENEL'!O973</f>
        <v>Poste</v>
      </c>
      <c r="K985" s="56" t="str">
        <f>+'INFO ENEL'!P973</f>
        <v>Concreto</v>
      </c>
      <c r="L985" s="56" t="str">
        <f>+'INFO ENEL'!Q973</f>
        <v>PPC40</v>
      </c>
      <c r="M985" s="55" t="str">
        <f>+IF(ISERROR(INDEX('Estructuras de Acero y Concreto'!$C$6:$C$577,MATCH(L985,'Estructuras de Acero y Concreto'!$D$6:$D$577,0)))=FALSE,INDEX('Estructuras de Acero y Concreto'!$C$6:$C$577,MATCH(L985,'Estructuras de Acero y Concreto'!$D$6:$D$577,0)),IF(ISERROR(INDEX('Estructuras de Madera'!$C$5:$C$122,MATCH(L985,'Estructuras de Madera'!$D$5:$D$122,0)))=FALSE,INDEX('Estructuras de Madera'!$C$5:$C$122,MATCH(L985,'Estructuras de Madera'!$D$5:$D$122,0)),INDEX(SICODI!$G$3:$G$2404,MATCH(L985,SICODI!$G$3:$G$2404,0))))</f>
        <v>PPC40</v>
      </c>
      <c r="N985" s="121" t="str">
        <f>+IF(ISERROR(VLOOKUP(M985,'Resumen de precios LLTT'!$C$17:$D$3071,2,FALSE))=FALSE,VLOOKUP(M985,'Resumen de precios LLTT'!$C$17:$D$3071,2,FALSE),VLOOKUP(M985,SICODI!$G$3:$J$2404,2,FALSE))</f>
        <v>POSTE DE CONCRETO ARMADO PARA A. P. 11/200/120/285</v>
      </c>
      <c r="O985" s="58">
        <f>+IF(ISERROR(VLOOKUP(M985,'Resumen de precios LLTT'!$C$17:$G$3071,5,FALSE))=FALSE,VLOOKUP(M985,'Resumen de precios LLTT'!$C$17:$G$3071,5,FALSE),VLOOKUP(M985,SICODI!$G$3:$J$2404,4,FALSE))</f>
        <v>206.03</v>
      </c>
      <c r="P985" s="16">
        <f t="shared" si="141"/>
        <v>0.77</v>
      </c>
      <c r="Q985" s="78">
        <f t="shared" si="142"/>
        <v>364.67310000000003</v>
      </c>
      <c r="R985" s="56">
        <v>0</v>
      </c>
      <c r="S985" s="16">
        <f t="shared" si="143"/>
        <v>7.2000000000000008E-2</v>
      </c>
      <c r="T985" s="79">
        <f t="shared" si="144"/>
        <v>2.1880386000000005</v>
      </c>
      <c r="U985" s="80">
        <f t="shared" si="145"/>
        <v>0.2</v>
      </c>
      <c r="V985" s="81">
        <f t="shared" si="146"/>
        <v>0.43760772000000014</v>
      </c>
      <c r="W985" s="79">
        <f t="shared" si="147"/>
        <v>0.14725336301388503</v>
      </c>
      <c r="X985" s="60">
        <f t="shared" si="148"/>
        <v>0.1</v>
      </c>
      <c r="Y985" s="56">
        <f>+'INFO ENEL'!R973</f>
        <v>4</v>
      </c>
      <c r="Z985" s="59">
        <f t="shared" si="149"/>
        <v>0.4</v>
      </c>
    </row>
    <row r="986" spans="1:26" s="90" customFormat="1" ht="15" customHeight="1" x14ac:dyDescent="0.25">
      <c r="A986" s="55">
        <f>+'INFO ENEL'!A974</f>
        <v>969</v>
      </c>
      <c r="B986" s="121" t="str">
        <f>+INDEX($B$8:$B$15,MATCH(L986,$L$8:$L$15,0))</f>
        <v>SICODI</v>
      </c>
      <c r="C986" s="56" t="str">
        <f>+'INFO ENEL'!B974</f>
        <v>Lima</v>
      </c>
      <c r="D986" s="56" t="str">
        <f>+'INFO ENEL'!D974</f>
        <v>Lima</v>
      </c>
      <c r="E986" s="56" t="str">
        <f>+'INFO ENEL'!D974</f>
        <v>Lima</v>
      </c>
      <c r="F986" s="50">
        <f>+'INFO ENEL'!E974</f>
        <v>0</v>
      </c>
      <c r="G986" s="56" t="str">
        <f>+'INFO ENEL'!L974</f>
        <v>BT</v>
      </c>
      <c r="H986" s="57">
        <f>+'INFO ENEL'!M974</f>
        <v>64.39</v>
      </c>
      <c r="I986" s="56">
        <f>+'INFO ENEL'!N974</f>
        <v>11</v>
      </c>
      <c r="J986" s="56" t="str">
        <f>+'INFO ENEL'!O974</f>
        <v>Poste</v>
      </c>
      <c r="K986" s="56" t="str">
        <f>+'INFO ENEL'!P974</f>
        <v>Concreto</v>
      </c>
      <c r="L986" s="56" t="str">
        <f>+'INFO ENEL'!Q974</f>
        <v>PPC40</v>
      </c>
      <c r="M986" s="55" t="str">
        <f>+IF(ISERROR(INDEX('Estructuras de Acero y Concreto'!$C$6:$C$577,MATCH(L986,'Estructuras de Acero y Concreto'!$D$6:$D$577,0)))=FALSE,INDEX('Estructuras de Acero y Concreto'!$C$6:$C$577,MATCH(L986,'Estructuras de Acero y Concreto'!$D$6:$D$577,0)),IF(ISERROR(INDEX('Estructuras de Madera'!$C$5:$C$122,MATCH(L986,'Estructuras de Madera'!$D$5:$D$122,0)))=FALSE,INDEX('Estructuras de Madera'!$C$5:$C$122,MATCH(L986,'Estructuras de Madera'!$D$5:$D$122,0)),INDEX(SICODI!$G$3:$G$2404,MATCH(L986,SICODI!$G$3:$G$2404,0))))</f>
        <v>PPC40</v>
      </c>
      <c r="N986" s="121" t="str">
        <f>+IF(ISERROR(VLOOKUP(M986,'Resumen de precios LLTT'!$C$17:$D$3071,2,FALSE))=FALSE,VLOOKUP(M986,'Resumen de precios LLTT'!$C$17:$D$3071,2,FALSE),VLOOKUP(M986,SICODI!$G$3:$J$2404,2,FALSE))</f>
        <v>POSTE DE CONCRETO ARMADO PARA A. P. 11/200/120/285</v>
      </c>
      <c r="O986" s="58">
        <f>+IF(ISERROR(VLOOKUP(M986,'Resumen de precios LLTT'!$C$17:$G$3071,5,FALSE))=FALSE,VLOOKUP(M986,'Resumen de precios LLTT'!$C$17:$G$3071,5,FALSE),VLOOKUP(M986,SICODI!$G$3:$J$2404,4,FALSE))</f>
        <v>206.03</v>
      </c>
      <c r="P986" s="16">
        <f t="shared" si="141"/>
        <v>0.77</v>
      </c>
      <c r="Q986" s="78">
        <f t="shared" si="142"/>
        <v>364.67310000000003</v>
      </c>
      <c r="R986" s="56">
        <v>0</v>
      </c>
      <c r="S986" s="16">
        <f t="shared" si="143"/>
        <v>7.2000000000000008E-2</v>
      </c>
      <c r="T986" s="79">
        <f t="shared" si="144"/>
        <v>2.1880386000000005</v>
      </c>
      <c r="U986" s="80">
        <f t="shared" si="145"/>
        <v>0.2</v>
      </c>
      <c r="V986" s="81">
        <f t="shared" si="146"/>
        <v>0.43760772000000014</v>
      </c>
      <c r="W986" s="79">
        <f t="shared" si="147"/>
        <v>0.14725336301388503</v>
      </c>
      <c r="X986" s="60">
        <f t="shared" si="148"/>
        <v>0.1</v>
      </c>
      <c r="Y986" s="56">
        <f>+'INFO ENEL'!R974</f>
        <v>4</v>
      </c>
      <c r="Z986" s="59">
        <f t="shared" si="149"/>
        <v>0.4</v>
      </c>
    </row>
    <row r="987" spans="1:26" s="90" customFormat="1" ht="15" customHeight="1" x14ac:dyDescent="0.25">
      <c r="A987" s="55">
        <f>+'INFO ENEL'!A975</f>
        <v>970</v>
      </c>
      <c r="B987" s="121" t="str">
        <f>+INDEX($B$8:$B$15,MATCH(L987,$L$8:$L$15,0))</f>
        <v>SICODI</v>
      </c>
      <c r="C987" s="56" t="str">
        <f>+'INFO ENEL'!B975</f>
        <v>Lima</v>
      </c>
      <c r="D987" s="56" t="str">
        <f>+'INFO ENEL'!D975</f>
        <v>Lima</v>
      </c>
      <c r="E987" s="56" t="str">
        <f>+'INFO ENEL'!D975</f>
        <v>Lima</v>
      </c>
      <c r="F987" s="50">
        <f>+'INFO ENEL'!E975</f>
        <v>0</v>
      </c>
      <c r="G987" s="56" t="str">
        <f>+'INFO ENEL'!L975</f>
        <v>BT</v>
      </c>
      <c r="H987" s="57">
        <f>+'INFO ENEL'!M975</f>
        <v>53.35</v>
      </c>
      <c r="I987" s="56">
        <f>+'INFO ENEL'!N975</f>
        <v>11</v>
      </c>
      <c r="J987" s="56" t="str">
        <f>+'INFO ENEL'!O975</f>
        <v>Poste</v>
      </c>
      <c r="K987" s="56" t="str">
        <f>+'INFO ENEL'!P975</f>
        <v>Concreto</v>
      </c>
      <c r="L987" s="56" t="str">
        <f>+'INFO ENEL'!Q975</f>
        <v>PPC40</v>
      </c>
      <c r="M987" s="55" t="str">
        <f>+IF(ISERROR(INDEX('Estructuras de Acero y Concreto'!$C$6:$C$577,MATCH(L987,'Estructuras de Acero y Concreto'!$D$6:$D$577,0)))=FALSE,INDEX('Estructuras de Acero y Concreto'!$C$6:$C$577,MATCH(L987,'Estructuras de Acero y Concreto'!$D$6:$D$577,0)),IF(ISERROR(INDEX('Estructuras de Madera'!$C$5:$C$122,MATCH(L987,'Estructuras de Madera'!$D$5:$D$122,0)))=FALSE,INDEX('Estructuras de Madera'!$C$5:$C$122,MATCH(L987,'Estructuras de Madera'!$D$5:$D$122,0)),INDEX(SICODI!$G$3:$G$2404,MATCH(L987,SICODI!$G$3:$G$2404,0))))</f>
        <v>PPC40</v>
      </c>
      <c r="N987" s="121" t="str">
        <f>+IF(ISERROR(VLOOKUP(M987,'Resumen de precios LLTT'!$C$17:$D$3071,2,FALSE))=FALSE,VLOOKUP(M987,'Resumen de precios LLTT'!$C$17:$D$3071,2,FALSE),VLOOKUP(M987,SICODI!$G$3:$J$2404,2,FALSE))</f>
        <v>POSTE DE CONCRETO ARMADO PARA A. P. 11/200/120/285</v>
      </c>
      <c r="O987" s="58">
        <f>+IF(ISERROR(VLOOKUP(M987,'Resumen de precios LLTT'!$C$17:$G$3071,5,FALSE))=FALSE,VLOOKUP(M987,'Resumen de precios LLTT'!$C$17:$G$3071,5,FALSE),VLOOKUP(M987,SICODI!$G$3:$J$2404,4,FALSE))</f>
        <v>206.03</v>
      </c>
      <c r="P987" s="16">
        <f t="shared" si="141"/>
        <v>0.77</v>
      </c>
      <c r="Q987" s="78">
        <f t="shared" si="142"/>
        <v>364.67310000000003</v>
      </c>
      <c r="R987" s="56">
        <v>0</v>
      </c>
      <c r="S987" s="16">
        <f t="shared" si="143"/>
        <v>7.2000000000000008E-2</v>
      </c>
      <c r="T987" s="79">
        <f t="shared" si="144"/>
        <v>2.1880386000000005</v>
      </c>
      <c r="U987" s="80">
        <f t="shared" si="145"/>
        <v>0.2</v>
      </c>
      <c r="V987" s="81">
        <f t="shared" si="146"/>
        <v>0.43760772000000014</v>
      </c>
      <c r="W987" s="79">
        <f t="shared" si="147"/>
        <v>0.14725336301388503</v>
      </c>
      <c r="X987" s="60">
        <f t="shared" si="148"/>
        <v>0.1</v>
      </c>
      <c r="Y987" s="56">
        <f>+'INFO ENEL'!R975</f>
        <v>4</v>
      </c>
      <c r="Z987" s="59">
        <f t="shared" si="149"/>
        <v>0.4</v>
      </c>
    </row>
    <row r="988" spans="1:26" s="90" customFormat="1" ht="15" customHeight="1" x14ac:dyDescent="0.25">
      <c r="A988" s="55">
        <f>+'INFO ENEL'!A976</f>
        <v>971</v>
      </c>
      <c r="B988" s="121" t="str">
        <f>+INDEX($B$8:$B$15,MATCH(L988,$L$8:$L$15,0))</f>
        <v>SICODI</v>
      </c>
      <c r="C988" s="56" t="str">
        <f>+'INFO ENEL'!B976</f>
        <v>Lima</v>
      </c>
      <c r="D988" s="56" t="str">
        <f>+'INFO ENEL'!D976</f>
        <v>Lima</v>
      </c>
      <c r="E988" s="56" t="str">
        <f>+'INFO ENEL'!D976</f>
        <v>Lima</v>
      </c>
      <c r="F988" s="50">
        <f>+'INFO ENEL'!E976</f>
        <v>0</v>
      </c>
      <c r="G988" s="56" t="str">
        <f>+'INFO ENEL'!L976</f>
        <v>BT</v>
      </c>
      <c r="H988" s="57">
        <f>+'INFO ENEL'!M976</f>
        <v>69.599999999999994</v>
      </c>
      <c r="I988" s="56">
        <f>+'INFO ENEL'!N976</f>
        <v>11</v>
      </c>
      <c r="J988" s="56" t="str">
        <f>+'INFO ENEL'!O976</f>
        <v>Poste</v>
      </c>
      <c r="K988" s="56" t="str">
        <f>+'INFO ENEL'!P976</f>
        <v>Concreto</v>
      </c>
      <c r="L988" s="56" t="str">
        <f>+'INFO ENEL'!Q976</f>
        <v>PPC40</v>
      </c>
      <c r="M988" s="55" t="str">
        <f>+IF(ISERROR(INDEX('Estructuras de Acero y Concreto'!$C$6:$C$577,MATCH(L988,'Estructuras de Acero y Concreto'!$D$6:$D$577,0)))=FALSE,INDEX('Estructuras de Acero y Concreto'!$C$6:$C$577,MATCH(L988,'Estructuras de Acero y Concreto'!$D$6:$D$577,0)),IF(ISERROR(INDEX('Estructuras de Madera'!$C$5:$C$122,MATCH(L988,'Estructuras de Madera'!$D$5:$D$122,0)))=FALSE,INDEX('Estructuras de Madera'!$C$5:$C$122,MATCH(L988,'Estructuras de Madera'!$D$5:$D$122,0)),INDEX(SICODI!$G$3:$G$2404,MATCH(L988,SICODI!$G$3:$G$2404,0))))</f>
        <v>PPC40</v>
      </c>
      <c r="N988" s="121" t="str">
        <f>+IF(ISERROR(VLOOKUP(M988,'Resumen de precios LLTT'!$C$17:$D$3071,2,FALSE))=FALSE,VLOOKUP(M988,'Resumen de precios LLTT'!$C$17:$D$3071,2,FALSE),VLOOKUP(M988,SICODI!$G$3:$J$2404,2,FALSE))</f>
        <v>POSTE DE CONCRETO ARMADO PARA A. P. 11/200/120/285</v>
      </c>
      <c r="O988" s="58">
        <f>+IF(ISERROR(VLOOKUP(M988,'Resumen de precios LLTT'!$C$17:$G$3071,5,FALSE))=FALSE,VLOOKUP(M988,'Resumen de precios LLTT'!$C$17:$G$3071,5,FALSE),VLOOKUP(M988,SICODI!$G$3:$J$2404,4,FALSE))</f>
        <v>206.03</v>
      </c>
      <c r="P988" s="16">
        <f t="shared" si="141"/>
        <v>0.77</v>
      </c>
      <c r="Q988" s="78">
        <f t="shared" si="142"/>
        <v>364.67310000000003</v>
      </c>
      <c r="R988" s="56">
        <v>0</v>
      </c>
      <c r="S988" s="16">
        <f t="shared" si="143"/>
        <v>7.2000000000000008E-2</v>
      </c>
      <c r="T988" s="79">
        <f t="shared" si="144"/>
        <v>2.1880386000000005</v>
      </c>
      <c r="U988" s="80">
        <f t="shared" si="145"/>
        <v>0.2</v>
      </c>
      <c r="V988" s="81">
        <f t="shared" si="146"/>
        <v>0.43760772000000014</v>
      </c>
      <c r="W988" s="79">
        <f t="shared" si="147"/>
        <v>0.14725336301388503</v>
      </c>
      <c r="X988" s="60">
        <f t="shared" si="148"/>
        <v>0.1</v>
      </c>
      <c r="Y988" s="56">
        <f>+'INFO ENEL'!R976</f>
        <v>4</v>
      </c>
      <c r="Z988" s="59">
        <f t="shared" si="149"/>
        <v>0.4</v>
      </c>
    </row>
    <row r="989" spans="1:26" s="90" customFormat="1" ht="15" customHeight="1" x14ac:dyDescent="0.25">
      <c r="A989" s="55">
        <f>+'INFO ENEL'!A977</f>
        <v>972</v>
      </c>
      <c r="B989" s="121" t="str">
        <f>+INDEX($B$8:$B$15,MATCH(L989,$L$8:$L$15,0))</f>
        <v>SICODI</v>
      </c>
      <c r="C989" s="56" t="str">
        <f>+'INFO ENEL'!B977</f>
        <v>Lima</v>
      </c>
      <c r="D989" s="56" t="str">
        <f>+'INFO ENEL'!D977</f>
        <v>Lima</v>
      </c>
      <c r="E989" s="56" t="str">
        <f>+'INFO ENEL'!D977</f>
        <v>Lima</v>
      </c>
      <c r="F989" s="50">
        <f>+'INFO ENEL'!E977</f>
        <v>0</v>
      </c>
      <c r="G989" s="56" t="str">
        <f>+'INFO ENEL'!L977</f>
        <v>BT</v>
      </c>
      <c r="H989" s="57">
        <f>+'INFO ENEL'!M977</f>
        <v>62.57</v>
      </c>
      <c r="I989" s="56">
        <f>+'INFO ENEL'!N977</f>
        <v>11</v>
      </c>
      <c r="J989" s="56" t="str">
        <f>+'INFO ENEL'!O977</f>
        <v>Poste</v>
      </c>
      <c r="K989" s="56" t="str">
        <f>+'INFO ENEL'!P977</f>
        <v>Concreto</v>
      </c>
      <c r="L989" s="56" t="str">
        <f>+'INFO ENEL'!Q977</f>
        <v>PPC40</v>
      </c>
      <c r="M989" s="55" t="str">
        <f>+IF(ISERROR(INDEX('Estructuras de Acero y Concreto'!$C$6:$C$577,MATCH(L989,'Estructuras de Acero y Concreto'!$D$6:$D$577,0)))=FALSE,INDEX('Estructuras de Acero y Concreto'!$C$6:$C$577,MATCH(L989,'Estructuras de Acero y Concreto'!$D$6:$D$577,0)),IF(ISERROR(INDEX('Estructuras de Madera'!$C$5:$C$122,MATCH(L989,'Estructuras de Madera'!$D$5:$D$122,0)))=FALSE,INDEX('Estructuras de Madera'!$C$5:$C$122,MATCH(L989,'Estructuras de Madera'!$D$5:$D$122,0)),INDEX(SICODI!$G$3:$G$2404,MATCH(L989,SICODI!$G$3:$G$2404,0))))</f>
        <v>PPC40</v>
      </c>
      <c r="N989" s="121" t="str">
        <f>+IF(ISERROR(VLOOKUP(M989,'Resumen de precios LLTT'!$C$17:$D$3071,2,FALSE))=FALSE,VLOOKUP(M989,'Resumen de precios LLTT'!$C$17:$D$3071,2,FALSE),VLOOKUP(M989,SICODI!$G$3:$J$2404,2,FALSE))</f>
        <v>POSTE DE CONCRETO ARMADO PARA A. P. 11/200/120/285</v>
      </c>
      <c r="O989" s="58">
        <f>+IF(ISERROR(VLOOKUP(M989,'Resumen de precios LLTT'!$C$17:$G$3071,5,FALSE))=FALSE,VLOOKUP(M989,'Resumen de precios LLTT'!$C$17:$G$3071,5,FALSE),VLOOKUP(M989,SICODI!$G$3:$J$2404,4,FALSE))</f>
        <v>206.03</v>
      </c>
      <c r="P989" s="16">
        <f t="shared" si="141"/>
        <v>0.77</v>
      </c>
      <c r="Q989" s="78">
        <f t="shared" si="142"/>
        <v>364.67310000000003</v>
      </c>
      <c r="R989" s="56">
        <v>0</v>
      </c>
      <c r="S989" s="16">
        <f t="shared" si="143"/>
        <v>7.2000000000000008E-2</v>
      </c>
      <c r="T989" s="79">
        <f t="shared" si="144"/>
        <v>2.1880386000000005</v>
      </c>
      <c r="U989" s="80">
        <f t="shared" si="145"/>
        <v>0.2</v>
      </c>
      <c r="V989" s="81">
        <f t="shared" si="146"/>
        <v>0.43760772000000014</v>
      </c>
      <c r="W989" s="79">
        <f t="shared" si="147"/>
        <v>0.14725336301388503</v>
      </c>
      <c r="X989" s="60">
        <f t="shared" si="148"/>
        <v>0.1</v>
      </c>
      <c r="Y989" s="56">
        <f>+'INFO ENEL'!R977</f>
        <v>4</v>
      </c>
      <c r="Z989" s="59">
        <f t="shared" si="149"/>
        <v>0.4</v>
      </c>
    </row>
    <row r="990" spans="1:26" s="90" customFormat="1" ht="15" customHeight="1" x14ac:dyDescent="0.25">
      <c r="A990" s="55">
        <f>+'INFO ENEL'!A978</f>
        <v>973</v>
      </c>
      <c r="B990" s="121" t="str">
        <f>+INDEX($B$8:$B$15,MATCH(L990,$L$8:$L$15,0))</f>
        <v>SICODI</v>
      </c>
      <c r="C990" s="56" t="str">
        <f>+'INFO ENEL'!B978</f>
        <v>Lima</v>
      </c>
      <c r="D990" s="56" t="str">
        <f>+'INFO ENEL'!D978</f>
        <v>Lima</v>
      </c>
      <c r="E990" s="56" t="str">
        <f>+'INFO ENEL'!D978</f>
        <v>Lima</v>
      </c>
      <c r="F990" s="50">
        <f>+'INFO ENEL'!E978</f>
        <v>0</v>
      </c>
      <c r="G990" s="56" t="str">
        <f>+'INFO ENEL'!L978</f>
        <v>BT</v>
      </c>
      <c r="H990" s="57">
        <f>+'INFO ENEL'!M978</f>
        <v>34.65</v>
      </c>
      <c r="I990" s="56">
        <f>+'INFO ENEL'!N978</f>
        <v>11</v>
      </c>
      <c r="J990" s="56" t="str">
        <f>+'INFO ENEL'!O978</f>
        <v>Poste</v>
      </c>
      <c r="K990" s="56" t="str">
        <f>+'INFO ENEL'!P978</f>
        <v>Concreto</v>
      </c>
      <c r="L990" s="56" t="str">
        <f>+'INFO ENEL'!Q978</f>
        <v>PPC40</v>
      </c>
      <c r="M990" s="55" t="str">
        <f>+IF(ISERROR(INDEX('Estructuras de Acero y Concreto'!$C$6:$C$577,MATCH(L990,'Estructuras de Acero y Concreto'!$D$6:$D$577,0)))=FALSE,INDEX('Estructuras de Acero y Concreto'!$C$6:$C$577,MATCH(L990,'Estructuras de Acero y Concreto'!$D$6:$D$577,0)),IF(ISERROR(INDEX('Estructuras de Madera'!$C$5:$C$122,MATCH(L990,'Estructuras de Madera'!$D$5:$D$122,0)))=FALSE,INDEX('Estructuras de Madera'!$C$5:$C$122,MATCH(L990,'Estructuras de Madera'!$D$5:$D$122,0)),INDEX(SICODI!$G$3:$G$2404,MATCH(L990,SICODI!$G$3:$G$2404,0))))</f>
        <v>PPC40</v>
      </c>
      <c r="N990" s="121" t="str">
        <f>+IF(ISERROR(VLOOKUP(M990,'Resumen de precios LLTT'!$C$17:$D$3071,2,FALSE))=FALSE,VLOOKUP(M990,'Resumen de precios LLTT'!$C$17:$D$3071,2,FALSE),VLOOKUP(M990,SICODI!$G$3:$J$2404,2,FALSE))</f>
        <v>POSTE DE CONCRETO ARMADO PARA A. P. 11/200/120/285</v>
      </c>
      <c r="O990" s="58">
        <f>+IF(ISERROR(VLOOKUP(M990,'Resumen de precios LLTT'!$C$17:$G$3071,5,FALSE))=FALSE,VLOOKUP(M990,'Resumen de precios LLTT'!$C$17:$G$3071,5,FALSE),VLOOKUP(M990,SICODI!$G$3:$J$2404,4,FALSE))</f>
        <v>206.03</v>
      </c>
      <c r="P990" s="16">
        <f t="shared" si="141"/>
        <v>0.77</v>
      </c>
      <c r="Q990" s="78">
        <f t="shared" si="142"/>
        <v>364.67310000000003</v>
      </c>
      <c r="R990" s="56">
        <v>0</v>
      </c>
      <c r="S990" s="16">
        <f t="shared" si="143"/>
        <v>7.2000000000000008E-2</v>
      </c>
      <c r="T990" s="79">
        <f t="shared" si="144"/>
        <v>2.1880386000000005</v>
      </c>
      <c r="U990" s="80">
        <f t="shared" si="145"/>
        <v>0.2</v>
      </c>
      <c r="V990" s="81">
        <f t="shared" si="146"/>
        <v>0.43760772000000014</v>
      </c>
      <c r="W990" s="79">
        <f t="shared" si="147"/>
        <v>0.14725336301388503</v>
      </c>
      <c r="X990" s="60">
        <f t="shared" si="148"/>
        <v>0.1</v>
      </c>
      <c r="Y990" s="56">
        <f>+'INFO ENEL'!R978</f>
        <v>4</v>
      </c>
      <c r="Z990" s="59">
        <f t="shared" si="149"/>
        <v>0.4</v>
      </c>
    </row>
    <row r="991" spans="1:26" s="90" customFormat="1" ht="15" customHeight="1" x14ac:dyDescent="0.25">
      <c r="A991" s="55">
        <f>+'INFO ENEL'!A979</f>
        <v>974</v>
      </c>
      <c r="B991" s="121" t="str">
        <f>+INDEX($B$8:$B$15,MATCH(L991,$L$8:$L$15,0))</f>
        <v>SICODI</v>
      </c>
      <c r="C991" s="56" t="str">
        <f>+'INFO ENEL'!B979</f>
        <v>Lima</v>
      </c>
      <c r="D991" s="56" t="str">
        <f>+'INFO ENEL'!D979</f>
        <v>Lima</v>
      </c>
      <c r="E991" s="56" t="str">
        <f>+'INFO ENEL'!D979</f>
        <v>Lima</v>
      </c>
      <c r="F991" s="50">
        <f>+'INFO ENEL'!E979</f>
        <v>0</v>
      </c>
      <c r="G991" s="56" t="str">
        <f>+'INFO ENEL'!L979</f>
        <v>BT</v>
      </c>
      <c r="H991" s="57">
        <f>+'INFO ENEL'!M979</f>
        <v>36.479999999999997</v>
      </c>
      <c r="I991" s="56">
        <f>+'INFO ENEL'!N979</f>
        <v>11</v>
      </c>
      <c r="J991" s="56" t="str">
        <f>+'INFO ENEL'!O979</f>
        <v>Poste</v>
      </c>
      <c r="K991" s="56" t="str">
        <f>+'INFO ENEL'!P979</f>
        <v>Concreto</v>
      </c>
      <c r="L991" s="56" t="str">
        <f>+'INFO ENEL'!Q979</f>
        <v>PPC40</v>
      </c>
      <c r="M991" s="55" t="str">
        <f>+IF(ISERROR(INDEX('Estructuras de Acero y Concreto'!$C$6:$C$577,MATCH(L991,'Estructuras de Acero y Concreto'!$D$6:$D$577,0)))=FALSE,INDEX('Estructuras de Acero y Concreto'!$C$6:$C$577,MATCH(L991,'Estructuras de Acero y Concreto'!$D$6:$D$577,0)),IF(ISERROR(INDEX('Estructuras de Madera'!$C$5:$C$122,MATCH(L991,'Estructuras de Madera'!$D$5:$D$122,0)))=FALSE,INDEX('Estructuras de Madera'!$C$5:$C$122,MATCH(L991,'Estructuras de Madera'!$D$5:$D$122,0)),INDEX(SICODI!$G$3:$G$2404,MATCH(L991,SICODI!$G$3:$G$2404,0))))</f>
        <v>PPC40</v>
      </c>
      <c r="N991" s="121" t="str">
        <f>+IF(ISERROR(VLOOKUP(M991,'Resumen de precios LLTT'!$C$17:$D$3071,2,FALSE))=FALSE,VLOOKUP(M991,'Resumen de precios LLTT'!$C$17:$D$3071,2,FALSE),VLOOKUP(M991,SICODI!$G$3:$J$2404,2,FALSE))</f>
        <v>POSTE DE CONCRETO ARMADO PARA A. P. 11/200/120/285</v>
      </c>
      <c r="O991" s="58">
        <f>+IF(ISERROR(VLOOKUP(M991,'Resumen de precios LLTT'!$C$17:$G$3071,5,FALSE))=FALSE,VLOOKUP(M991,'Resumen de precios LLTT'!$C$17:$G$3071,5,FALSE),VLOOKUP(M991,SICODI!$G$3:$J$2404,4,FALSE))</f>
        <v>206.03</v>
      </c>
      <c r="P991" s="16">
        <f t="shared" si="141"/>
        <v>0.77</v>
      </c>
      <c r="Q991" s="78">
        <f t="shared" si="142"/>
        <v>364.67310000000003</v>
      </c>
      <c r="R991" s="56">
        <v>0</v>
      </c>
      <c r="S991" s="16">
        <f t="shared" si="143"/>
        <v>7.2000000000000008E-2</v>
      </c>
      <c r="T991" s="79">
        <f t="shared" si="144"/>
        <v>2.1880386000000005</v>
      </c>
      <c r="U991" s="80">
        <f t="shared" si="145"/>
        <v>0.2</v>
      </c>
      <c r="V991" s="81">
        <f t="shared" si="146"/>
        <v>0.43760772000000014</v>
      </c>
      <c r="W991" s="79">
        <f t="shared" si="147"/>
        <v>0.14725336301388503</v>
      </c>
      <c r="X991" s="60">
        <f t="shared" si="148"/>
        <v>0.1</v>
      </c>
      <c r="Y991" s="56">
        <f>+'INFO ENEL'!R979</f>
        <v>4</v>
      </c>
      <c r="Z991" s="59">
        <f t="shared" si="149"/>
        <v>0.4</v>
      </c>
    </row>
    <row r="992" spans="1:26" s="90" customFormat="1" ht="15" customHeight="1" x14ac:dyDescent="0.25">
      <c r="A992" s="55">
        <f>+'INFO ENEL'!A980</f>
        <v>975</v>
      </c>
      <c r="B992" s="121" t="str">
        <f>+INDEX($B$8:$B$15,MATCH(L992,$L$8:$L$15,0))</f>
        <v>SICODI</v>
      </c>
      <c r="C992" s="56" t="str">
        <f>+'INFO ENEL'!B980</f>
        <v>Lima</v>
      </c>
      <c r="D992" s="56" t="str">
        <f>+'INFO ENEL'!D980</f>
        <v>Lima</v>
      </c>
      <c r="E992" s="56" t="str">
        <f>+'INFO ENEL'!D980</f>
        <v>Lima</v>
      </c>
      <c r="F992" s="50">
        <f>+'INFO ENEL'!E980</f>
        <v>0</v>
      </c>
      <c r="G992" s="56" t="str">
        <f>+'INFO ENEL'!L980</f>
        <v>BT</v>
      </c>
      <c r="H992" s="57">
        <f>+'INFO ENEL'!M980</f>
        <v>84.82</v>
      </c>
      <c r="I992" s="56">
        <f>+'INFO ENEL'!N980</f>
        <v>11</v>
      </c>
      <c r="J992" s="56" t="str">
        <f>+'INFO ENEL'!O980</f>
        <v>Poste</v>
      </c>
      <c r="K992" s="56" t="str">
        <f>+'INFO ENEL'!P980</f>
        <v>Concreto</v>
      </c>
      <c r="L992" s="56" t="str">
        <f>+'INFO ENEL'!Q980</f>
        <v>PPC40</v>
      </c>
      <c r="M992" s="55" t="str">
        <f>+IF(ISERROR(INDEX('Estructuras de Acero y Concreto'!$C$6:$C$577,MATCH(L992,'Estructuras de Acero y Concreto'!$D$6:$D$577,0)))=FALSE,INDEX('Estructuras de Acero y Concreto'!$C$6:$C$577,MATCH(L992,'Estructuras de Acero y Concreto'!$D$6:$D$577,0)),IF(ISERROR(INDEX('Estructuras de Madera'!$C$5:$C$122,MATCH(L992,'Estructuras de Madera'!$D$5:$D$122,0)))=FALSE,INDEX('Estructuras de Madera'!$C$5:$C$122,MATCH(L992,'Estructuras de Madera'!$D$5:$D$122,0)),INDEX(SICODI!$G$3:$G$2404,MATCH(L992,SICODI!$G$3:$G$2404,0))))</f>
        <v>PPC40</v>
      </c>
      <c r="N992" s="121" t="str">
        <f>+IF(ISERROR(VLOOKUP(M992,'Resumen de precios LLTT'!$C$17:$D$3071,2,FALSE))=FALSE,VLOOKUP(M992,'Resumen de precios LLTT'!$C$17:$D$3071,2,FALSE),VLOOKUP(M992,SICODI!$G$3:$J$2404,2,FALSE))</f>
        <v>POSTE DE CONCRETO ARMADO PARA A. P. 11/200/120/285</v>
      </c>
      <c r="O992" s="58">
        <f>+IF(ISERROR(VLOOKUP(M992,'Resumen de precios LLTT'!$C$17:$G$3071,5,FALSE))=FALSE,VLOOKUP(M992,'Resumen de precios LLTT'!$C$17:$G$3071,5,FALSE),VLOOKUP(M992,SICODI!$G$3:$J$2404,4,FALSE))</f>
        <v>206.03</v>
      </c>
      <c r="P992" s="16">
        <f t="shared" si="141"/>
        <v>0.77</v>
      </c>
      <c r="Q992" s="78">
        <f t="shared" si="142"/>
        <v>364.67310000000003</v>
      </c>
      <c r="R992" s="56">
        <v>0</v>
      </c>
      <c r="S992" s="16">
        <f t="shared" si="143"/>
        <v>7.2000000000000008E-2</v>
      </c>
      <c r="T992" s="79">
        <f t="shared" si="144"/>
        <v>2.1880386000000005</v>
      </c>
      <c r="U992" s="80">
        <f t="shared" si="145"/>
        <v>0.2</v>
      </c>
      <c r="V992" s="81">
        <f t="shared" si="146"/>
        <v>0.43760772000000014</v>
      </c>
      <c r="W992" s="79">
        <f t="shared" si="147"/>
        <v>0.14725336301388503</v>
      </c>
      <c r="X992" s="60">
        <f t="shared" si="148"/>
        <v>0.1</v>
      </c>
      <c r="Y992" s="56">
        <f>+'INFO ENEL'!R980</f>
        <v>4</v>
      </c>
      <c r="Z992" s="59">
        <f t="shared" si="149"/>
        <v>0.4</v>
      </c>
    </row>
    <row r="993" spans="1:26" s="90" customFormat="1" ht="15" customHeight="1" x14ac:dyDescent="0.25">
      <c r="A993" s="55">
        <f>+'INFO ENEL'!A981</f>
        <v>976</v>
      </c>
      <c r="B993" s="121" t="str">
        <f>+INDEX($B$8:$B$15,MATCH(L993,$L$8:$L$15,0))</f>
        <v>SICODI</v>
      </c>
      <c r="C993" s="56" t="str">
        <f>+'INFO ENEL'!B981</f>
        <v>Lima</v>
      </c>
      <c r="D993" s="56" t="str">
        <f>+'INFO ENEL'!D981</f>
        <v>Lima</v>
      </c>
      <c r="E993" s="56" t="str">
        <f>+'INFO ENEL'!D981</f>
        <v>Lima</v>
      </c>
      <c r="F993" s="50">
        <f>+'INFO ENEL'!E981</f>
        <v>0</v>
      </c>
      <c r="G993" s="56" t="str">
        <f>+'INFO ENEL'!L981</f>
        <v>BT</v>
      </c>
      <c r="H993" s="57">
        <f>+'INFO ENEL'!M981</f>
        <v>51.6</v>
      </c>
      <c r="I993" s="56">
        <f>+'INFO ENEL'!N981</f>
        <v>11</v>
      </c>
      <c r="J993" s="56" t="str">
        <f>+'INFO ENEL'!O981</f>
        <v>Poste</v>
      </c>
      <c r="K993" s="56" t="str">
        <f>+'INFO ENEL'!P981</f>
        <v>Concreto</v>
      </c>
      <c r="L993" s="56" t="str">
        <f>+'INFO ENEL'!Q981</f>
        <v>PPC40</v>
      </c>
      <c r="M993" s="55" t="str">
        <f>+IF(ISERROR(INDEX('Estructuras de Acero y Concreto'!$C$6:$C$577,MATCH(L993,'Estructuras de Acero y Concreto'!$D$6:$D$577,0)))=FALSE,INDEX('Estructuras de Acero y Concreto'!$C$6:$C$577,MATCH(L993,'Estructuras de Acero y Concreto'!$D$6:$D$577,0)),IF(ISERROR(INDEX('Estructuras de Madera'!$C$5:$C$122,MATCH(L993,'Estructuras de Madera'!$D$5:$D$122,0)))=FALSE,INDEX('Estructuras de Madera'!$C$5:$C$122,MATCH(L993,'Estructuras de Madera'!$D$5:$D$122,0)),INDEX(SICODI!$G$3:$G$2404,MATCH(L993,SICODI!$G$3:$G$2404,0))))</f>
        <v>PPC40</v>
      </c>
      <c r="N993" s="121" t="str">
        <f>+IF(ISERROR(VLOOKUP(M993,'Resumen de precios LLTT'!$C$17:$D$3071,2,FALSE))=FALSE,VLOOKUP(M993,'Resumen de precios LLTT'!$C$17:$D$3071,2,FALSE),VLOOKUP(M993,SICODI!$G$3:$J$2404,2,FALSE))</f>
        <v>POSTE DE CONCRETO ARMADO PARA A. P. 11/200/120/285</v>
      </c>
      <c r="O993" s="58">
        <f>+IF(ISERROR(VLOOKUP(M993,'Resumen de precios LLTT'!$C$17:$G$3071,5,FALSE))=FALSE,VLOOKUP(M993,'Resumen de precios LLTT'!$C$17:$G$3071,5,FALSE),VLOOKUP(M993,SICODI!$G$3:$J$2404,4,FALSE))</f>
        <v>206.03</v>
      </c>
      <c r="P993" s="16">
        <f t="shared" si="141"/>
        <v>0.77</v>
      </c>
      <c r="Q993" s="78">
        <f t="shared" si="142"/>
        <v>364.67310000000003</v>
      </c>
      <c r="R993" s="56">
        <v>0</v>
      </c>
      <c r="S993" s="16">
        <f t="shared" si="143"/>
        <v>7.2000000000000008E-2</v>
      </c>
      <c r="T993" s="79">
        <f t="shared" si="144"/>
        <v>2.1880386000000005</v>
      </c>
      <c r="U993" s="80">
        <f t="shared" si="145"/>
        <v>0.2</v>
      </c>
      <c r="V993" s="81">
        <f t="shared" si="146"/>
        <v>0.43760772000000014</v>
      </c>
      <c r="W993" s="79">
        <f t="shared" si="147"/>
        <v>0.14725336301388503</v>
      </c>
      <c r="X993" s="60">
        <f t="shared" si="148"/>
        <v>0.1</v>
      </c>
      <c r="Y993" s="56">
        <f>+'INFO ENEL'!R981</f>
        <v>4</v>
      </c>
      <c r="Z993" s="59">
        <f t="shared" si="149"/>
        <v>0.4</v>
      </c>
    </row>
    <row r="994" spans="1:26" s="90" customFormat="1" ht="15" customHeight="1" x14ac:dyDescent="0.25">
      <c r="A994" s="55">
        <f>+'INFO ENEL'!A982</f>
        <v>977</v>
      </c>
      <c r="B994" s="121" t="str">
        <f>+INDEX($B$8:$B$15,MATCH(L994,$L$8:$L$15,0))</f>
        <v>SICODI</v>
      </c>
      <c r="C994" s="56" t="str">
        <f>+'INFO ENEL'!B982</f>
        <v>Lima</v>
      </c>
      <c r="D994" s="56" t="str">
        <f>+'INFO ENEL'!D982</f>
        <v>Lima</v>
      </c>
      <c r="E994" s="56" t="str">
        <f>+'INFO ENEL'!D982</f>
        <v>Lima</v>
      </c>
      <c r="F994" s="50">
        <f>+'INFO ENEL'!E982</f>
        <v>0</v>
      </c>
      <c r="G994" s="56" t="str">
        <f>+'INFO ENEL'!L982</f>
        <v>BT</v>
      </c>
      <c r="H994" s="57">
        <f>+'INFO ENEL'!M982</f>
        <v>48.7</v>
      </c>
      <c r="I994" s="56">
        <f>+'INFO ENEL'!N982</f>
        <v>11</v>
      </c>
      <c r="J994" s="56" t="str">
        <f>+'INFO ENEL'!O982</f>
        <v>Poste</v>
      </c>
      <c r="K994" s="56" t="str">
        <f>+'INFO ENEL'!P982</f>
        <v>Concreto</v>
      </c>
      <c r="L994" s="56" t="str">
        <f>+'INFO ENEL'!Q982</f>
        <v>PPC40</v>
      </c>
      <c r="M994" s="55" t="str">
        <f>+IF(ISERROR(INDEX('Estructuras de Acero y Concreto'!$C$6:$C$577,MATCH(L994,'Estructuras de Acero y Concreto'!$D$6:$D$577,0)))=FALSE,INDEX('Estructuras de Acero y Concreto'!$C$6:$C$577,MATCH(L994,'Estructuras de Acero y Concreto'!$D$6:$D$577,0)),IF(ISERROR(INDEX('Estructuras de Madera'!$C$5:$C$122,MATCH(L994,'Estructuras de Madera'!$D$5:$D$122,0)))=FALSE,INDEX('Estructuras de Madera'!$C$5:$C$122,MATCH(L994,'Estructuras de Madera'!$D$5:$D$122,0)),INDEX(SICODI!$G$3:$G$2404,MATCH(L994,SICODI!$G$3:$G$2404,0))))</f>
        <v>PPC40</v>
      </c>
      <c r="N994" s="121" t="str">
        <f>+IF(ISERROR(VLOOKUP(M994,'Resumen de precios LLTT'!$C$17:$D$3071,2,FALSE))=FALSE,VLOOKUP(M994,'Resumen de precios LLTT'!$C$17:$D$3071,2,FALSE),VLOOKUP(M994,SICODI!$G$3:$J$2404,2,FALSE))</f>
        <v>POSTE DE CONCRETO ARMADO PARA A. P. 11/200/120/285</v>
      </c>
      <c r="O994" s="58">
        <f>+IF(ISERROR(VLOOKUP(M994,'Resumen de precios LLTT'!$C$17:$G$3071,5,FALSE))=FALSE,VLOOKUP(M994,'Resumen de precios LLTT'!$C$17:$G$3071,5,FALSE),VLOOKUP(M994,SICODI!$G$3:$J$2404,4,FALSE))</f>
        <v>206.03</v>
      </c>
      <c r="P994" s="16">
        <f t="shared" si="141"/>
        <v>0.77</v>
      </c>
      <c r="Q994" s="78">
        <f t="shared" si="142"/>
        <v>364.67310000000003</v>
      </c>
      <c r="R994" s="56">
        <v>0</v>
      </c>
      <c r="S994" s="16">
        <f t="shared" si="143"/>
        <v>7.2000000000000008E-2</v>
      </c>
      <c r="T994" s="79">
        <f t="shared" si="144"/>
        <v>2.1880386000000005</v>
      </c>
      <c r="U994" s="80">
        <f t="shared" si="145"/>
        <v>0.2</v>
      </c>
      <c r="V994" s="81">
        <f t="shared" si="146"/>
        <v>0.43760772000000014</v>
      </c>
      <c r="W994" s="79">
        <f t="shared" si="147"/>
        <v>0.14725336301388503</v>
      </c>
      <c r="X994" s="60">
        <f t="shared" si="148"/>
        <v>0.1</v>
      </c>
      <c r="Y994" s="56">
        <f>+'INFO ENEL'!R982</f>
        <v>4</v>
      </c>
      <c r="Z994" s="59">
        <f t="shared" si="149"/>
        <v>0.4</v>
      </c>
    </row>
    <row r="995" spans="1:26" s="90" customFormat="1" ht="15" customHeight="1" x14ac:dyDescent="0.25">
      <c r="A995" s="55">
        <f>+'INFO ENEL'!A983</f>
        <v>978</v>
      </c>
      <c r="B995" s="121" t="str">
        <f>+INDEX($B$8:$B$15,MATCH(L995,$L$8:$L$15,0))</f>
        <v>SICODI</v>
      </c>
      <c r="C995" s="56" t="str">
        <f>+'INFO ENEL'!B983</f>
        <v>Lima</v>
      </c>
      <c r="D995" s="56" t="str">
        <f>+'INFO ENEL'!D983</f>
        <v>Lima</v>
      </c>
      <c r="E995" s="56" t="str">
        <f>+'INFO ENEL'!D983</f>
        <v>Lima</v>
      </c>
      <c r="F995" s="50">
        <f>+'INFO ENEL'!E983</f>
        <v>0</v>
      </c>
      <c r="G995" s="56" t="str">
        <f>+'INFO ENEL'!L983</f>
        <v>BT</v>
      </c>
      <c r="H995" s="57">
        <f>+'INFO ENEL'!M983</f>
        <v>20.02</v>
      </c>
      <c r="I995" s="56">
        <f>+'INFO ENEL'!N983</f>
        <v>11</v>
      </c>
      <c r="J995" s="56" t="str">
        <f>+'INFO ENEL'!O983</f>
        <v>Poste</v>
      </c>
      <c r="K995" s="56" t="str">
        <f>+'INFO ENEL'!P983</f>
        <v>Concreto</v>
      </c>
      <c r="L995" s="56" t="str">
        <f>+'INFO ENEL'!Q983</f>
        <v>PPC40</v>
      </c>
      <c r="M995" s="55" t="str">
        <f>+IF(ISERROR(INDEX('Estructuras de Acero y Concreto'!$C$6:$C$577,MATCH(L995,'Estructuras de Acero y Concreto'!$D$6:$D$577,0)))=FALSE,INDEX('Estructuras de Acero y Concreto'!$C$6:$C$577,MATCH(L995,'Estructuras de Acero y Concreto'!$D$6:$D$577,0)),IF(ISERROR(INDEX('Estructuras de Madera'!$C$5:$C$122,MATCH(L995,'Estructuras de Madera'!$D$5:$D$122,0)))=FALSE,INDEX('Estructuras de Madera'!$C$5:$C$122,MATCH(L995,'Estructuras de Madera'!$D$5:$D$122,0)),INDEX(SICODI!$G$3:$G$2404,MATCH(L995,SICODI!$G$3:$G$2404,0))))</f>
        <v>PPC40</v>
      </c>
      <c r="N995" s="121" t="str">
        <f>+IF(ISERROR(VLOOKUP(M995,'Resumen de precios LLTT'!$C$17:$D$3071,2,FALSE))=FALSE,VLOOKUP(M995,'Resumen de precios LLTT'!$C$17:$D$3071,2,FALSE),VLOOKUP(M995,SICODI!$G$3:$J$2404,2,FALSE))</f>
        <v>POSTE DE CONCRETO ARMADO PARA A. P. 11/200/120/285</v>
      </c>
      <c r="O995" s="58">
        <f>+IF(ISERROR(VLOOKUP(M995,'Resumen de precios LLTT'!$C$17:$G$3071,5,FALSE))=FALSE,VLOOKUP(M995,'Resumen de precios LLTT'!$C$17:$G$3071,5,FALSE),VLOOKUP(M995,SICODI!$G$3:$J$2404,4,FALSE))</f>
        <v>206.03</v>
      </c>
      <c r="P995" s="16">
        <f t="shared" si="141"/>
        <v>0.77</v>
      </c>
      <c r="Q995" s="78">
        <f t="shared" si="142"/>
        <v>364.67310000000003</v>
      </c>
      <c r="R995" s="56">
        <v>0</v>
      </c>
      <c r="S995" s="16">
        <f t="shared" si="143"/>
        <v>7.2000000000000008E-2</v>
      </c>
      <c r="T995" s="79">
        <f t="shared" si="144"/>
        <v>2.1880386000000005</v>
      </c>
      <c r="U995" s="80">
        <f t="shared" si="145"/>
        <v>0.2</v>
      </c>
      <c r="V995" s="81">
        <f t="shared" si="146"/>
        <v>0.43760772000000014</v>
      </c>
      <c r="W995" s="79">
        <f t="shared" si="147"/>
        <v>0.14725336301388503</v>
      </c>
      <c r="X995" s="60">
        <f t="shared" si="148"/>
        <v>0.1</v>
      </c>
      <c r="Y995" s="56">
        <f>+'INFO ENEL'!R983</f>
        <v>4</v>
      </c>
      <c r="Z995" s="59">
        <f t="shared" si="149"/>
        <v>0.4</v>
      </c>
    </row>
    <row r="996" spans="1:26" s="90" customFormat="1" ht="15" customHeight="1" x14ac:dyDescent="0.25">
      <c r="A996" s="55">
        <f>+'INFO ENEL'!A984</f>
        <v>979</v>
      </c>
      <c r="B996" s="121" t="str">
        <f>+INDEX($B$8:$B$15,MATCH(L996,$L$8:$L$15,0))</f>
        <v>SICODI</v>
      </c>
      <c r="C996" s="56" t="str">
        <f>+'INFO ENEL'!B984</f>
        <v>Lima</v>
      </c>
      <c r="D996" s="56" t="str">
        <f>+'INFO ENEL'!D984</f>
        <v>Lima</v>
      </c>
      <c r="E996" s="56" t="str">
        <f>+'INFO ENEL'!D984</f>
        <v>Lima</v>
      </c>
      <c r="F996" s="50">
        <f>+'INFO ENEL'!E984</f>
        <v>0</v>
      </c>
      <c r="G996" s="56" t="str">
        <f>+'INFO ENEL'!L984</f>
        <v>BT</v>
      </c>
      <c r="H996" s="57">
        <f>+'INFO ENEL'!M984</f>
        <v>30.32</v>
      </c>
      <c r="I996" s="56">
        <f>+'INFO ENEL'!N984</f>
        <v>11</v>
      </c>
      <c r="J996" s="56" t="str">
        <f>+'INFO ENEL'!O984</f>
        <v>Poste</v>
      </c>
      <c r="K996" s="56" t="str">
        <f>+'INFO ENEL'!P984</f>
        <v>Concreto</v>
      </c>
      <c r="L996" s="56" t="str">
        <f>+'INFO ENEL'!Q984</f>
        <v>PPC40</v>
      </c>
      <c r="M996" s="55" t="str">
        <f>+IF(ISERROR(INDEX('Estructuras de Acero y Concreto'!$C$6:$C$577,MATCH(L996,'Estructuras de Acero y Concreto'!$D$6:$D$577,0)))=FALSE,INDEX('Estructuras de Acero y Concreto'!$C$6:$C$577,MATCH(L996,'Estructuras de Acero y Concreto'!$D$6:$D$577,0)),IF(ISERROR(INDEX('Estructuras de Madera'!$C$5:$C$122,MATCH(L996,'Estructuras de Madera'!$D$5:$D$122,0)))=FALSE,INDEX('Estructuras de Madera'!$C$5:$C$122,MATCH(L996,'Estructuras de Madera'!$D$5:$D$122,0)),INDEX(SICODI!$G$3:$G$2404,MATCH(L996,SICODI!$G$3:$G$2404,0))))</f>
        <v>PPC40</v>
      </c>
      <c r="N996" s="121" t="str">
        <f>+IF(ISERROR(VLOOKUP(M996,'Resumen de precios LLTT'!$C$17:$D$3071,2,FALSE))=FALSE,VLOOKUP(M996,'Resumen de precios LLTT'!$C$17:$D$3071,2,FALSE),VLOOKUP(M996,SICODI!$G$3:$J$2404,2,FALSE))</f>
        <v>POSTE DE CONCRETO ARMADO PARA A. P. 11/200/120/285</v>
      </c>
      <c r="O996" s="58">
        <f>+IF(ISERROR(VLOOKUP(M996,'Resumen de precios LLTT'!$C$17:$G$3071,5,FALSE))=FALSE,VLOOKUP(M996,'Resumen de precios LLTT'!$C$17:$G$3071,5,FALSE),VLOOKUP(M996,SICODI!$G$3:$J$2404,4,FALSE))</f>
        <v>206.03</v>
      </c>
      <c r="P996" s="16">
        <f t="shared" si="141"/>
        <v>0.77</v>
      </c>
      <c r="Q996" s="78">
        <f t="shared" si="142"/>
        <v>364.67310000000003</v>
      </c>
      <c r="R996" s="56">
        <v>0</v>
      </c>
      <c r="S996" s="16">
        <f t="shared" si="143"/>
        <v>7.2000000000000008E-2</v>
      </c>
      <c r="T996" s="79">
        <f t="shared" si="144"/>
        <v>2.1880386000000005</v>
      </c>
      <c r="U996" s="80">
        <f t="shared" si="145"/>
        <v>0.2</v>
      </c>
      <c r="V996" s="81">
        <f t="shared" si="146"/>
        <v>0.43760772000000014</v>
      </c>
      <c r="W996" s="79">
        <f t="shared" si="147"/>
        <v>0.14725336301388503</v>
      </c>
      <c r="X996" s="60">
        <f t="shared" si="148"/>
        <v>0.1</v>
      </c>
      <c r="Y996" s="56">
        <f>+'INFO ENEL'!R984</f>
        <v>4</v>
      </c>
      <c r="Z996" s="59">
        <f t="shared" si="149"/>
        <v>0.4</v>
      </c>
    </row>
    <row r="997" spans="1:26" s="90" customFormat="1" ht="15" customHeight="1" x14ac:dyDescent="0.25">
      <c r="A997" s="55">
        <f>+'INFO ENEL'!A985</f>
        <v>980</v>
      </c>
      <c r="B997" s="121" t="str">
        <f>+INDEX($B$8:$B$15,MATCH(L997,$L$8:$L$15,0))</f>
        <v>SICODI</v>
      </c>
      <c r="C997" s="56" t="str">
        <f>+'INFO ENEL'!B985</f>
        <v>Lima</v>
      </c>
      <c r="D997" s="56" t="str">
        <f>+'INFO ENEL'!D985</f>
        <v>Lima</v>
      </c>
      <c r="E997" s="56" t="str">
        <f>+'INFO ENEL'!D985</f>
        <v>Lima</v>
      </c>
      <c r="F997" s="50">
        <f>+'INFO ENEL'!E985</f>
        <v>0</v>
      </c>
      <c r="G997" s="56" t="str">
        <f>+'INFO ENEL'!L985</f>
        <v>BT</v>
      </c>
      <c r="H997" s="57">
        <f>+'INFO ENEL'!M985</f>
        <v>35.479999999999997</v>
      </c>
      <c r="I997" s="56">
        <f>+'INFO ENEL'!N985</f>
        <v>11</v>
      </c>
      <c r="J997" s="56" t="str">
        <f>+'INFO ENEL'!O985</f>
        <v>Poste</v>
      </c>
      <c r="K997" s="56" t="str">
        <f>+'INFO ENEL'!P985</f>
        <v>Concreto</v>
      </c>
      <c r="L997" s="56" t="str">
        <f>+'INFO ENEL'!Q985</f>
        <v>PPC40</v>
      </c>
      <c r="M997" s="55" t="str">
        <f>+IF(ISERROR(INDEX('Estructuras de Acero y Concreto'!$C$6:$C$577,MATCH(L997,'Estructuras de Acero y Concreto'!$D$6:$D$577,0)))=FALSE,INDEX('Estructuras de Acero y Concreto'!$C$6:$C$577,MATCH(L997,'Estructuras de Acero y Concreto'!$D$6:$D$577,0)),IF(ISERROR(INDEX('Estructuras de Madera'!$C$5:$C$122,MATCH(L997,'Estructuras de Madera'!$D$5:$D$122,0)))=FALSE,INDEX('Estructuras de Madera'!$C$5:$C$122,MATCH(L997,'Estructuras de Madera'!$D$5:$D$122,0)),INDEX(SICODI!$G$3:$G$2404,MATCH(L997,SICODI!$G$3:$G$2404,0))))</f>
        <v>PPC40</v>
      </c>
      <c r="N997" s="121" t="str">
        <f>+IF(ISERROR(VLOOKUP(M997,'Resumen de precios LLTT'!$C$17:$D$3071,2,FALSE))=FALSE,VLOOKUP(M997,'Resumen de precios LLTT'!$C$17:$D$3071,2,FALSE),VLOOKUP(M997,SICODI!$G$3:$J$2404,2,FALSE))</f>
        <v>POSTE DE CONCRETO ARMADO PARA A. P. 11/200/120/285</v>
      </c>
      <c r="O997" s="58">
        <f>+IF(ISERROR(VLOOKUP(M997,'Resumen de precios LLTT'!$C$17:$G$3071,5,FALSE))=FALSE,VLOOKUP(M997,'Resumen de precios LLTT'!$C$17:$G$3071,5,FALSE),VLOOKUP(M997,SICODI!$G$3:$J$2404,4,FALSE))</f>
        <v>206.03</v>
      </c>
      <c r="P997" s="16">
        <f t="shared" si="141"/>
        <v>0.77</v>
      </c>
      <c r="Q997" s="78">
        <f t="shared" si="142"/>
        <v>364.67310000000003</v>
      </c>
      <c r="R997" s="56">
        <v>0</v>
      </c>
      <c r="S997" s="16">
        <f t="shared" si="143"/>
        <v>7.2000000000000008E-2</v>
      </c>
      <c r="T997" s="79">
        <f t="shared" si="144"/>
        <v>2.1880386000000005</v>
      </c>
      <c r="U997" s="80">
        <f t="shared" si="145"/>
        <v>0.2</v>
      </c>
      <c r="V997" s="81">
        <f t="shared" si="146"/>
        <v>0.43760772000000014</v>
      </c>
      <c r="W997" s="79">
        <f t="shared" si="147"/>
        <v>0.14725336301388503</v>
      </c>
      <c r="X997" s="60">
        <f t="shared" si="148"/>
        <v>0.1</v>
      </c>
      <c r="Y997" s="56">
        <f>+'INFO ENEL'!R985</f>
        <v>4</v>
      </c>
      <c r="Z997" s="59">
        <f t="shared" si="149"/>
        <v>0.4</v>
      </c>
    </row>
    <row r="998" spans="1:26" s="90" customFormat="1" ht="15" customHeight="1" x14ac:dyDescent="0.25">
      <c r="A998" s="55">
        <f>+'INFO ENEL'!A986</f>
        <v>981</v>
      </c>
      <c r="B998" s="121" t="str">
        <f>+INDEX($B$8:$B$15,MATCH(L998,$L$8:$L$15,0))</f>
        <v>SICODI</v>
      </c>
      <c r="C998" s="56" t="str">
        <f>+'INFO ENEL'!B986</f>
        <v>Lima</v>
      </c>
      <c r="D998" s="56" t="str">
        <f>+'INFO ENEL'!D986</f>
        <v>Lima</v>
      </c>
      <c r="E998" s="56" t="str">
        <f>+'INFO ENEL'!D986</f>
        <v>Lima</v>
      </c>
      <c r="F998" s="50">
        <f>+'INFO ENEL'!E986</f>
        <v>0</v>
      </c>
      <c r="G998" s="56" t="str">
        <f>+'INFO ENEL'!L986</f>
        <v>BT</v>
      </c>
      <c r="H998" s="57">
        <f>+'INFO ENEL'!M986</f>
        <v>28.42</v>
      </c>
      <c r="I998" s="56">
        <f>+'INFO ENEL'!N986</f>
        <v>11</v>
      </c>
      <c r="J998" s="56" t="str">
        <f>+'INFO ENEL'!O986</f>
        <v>Poste</v>
      </c>
      <c r="K998" s="56" t="str">
        <f>+'INFO ENEL'!P986</f>
        <v>Concreto</v>
      </c>
      <c r="L998" s="56" t="str">
        <f>+'INFO ENEL'!Q986</f>
        <v>PPC40</v>
      </c>
      <c r="M998" s="55" t="str">
        <f>+IF(ISERROR(INDEX('Estructuras de Acero y Concreto'!$C$6:$C$577,MATCH(L998,'Estructuras de Acero y Concreto'!$D$6:$D$577,0)))=FALSE,INDEX('Estructuras de Acero y Concreto'!$C$6:$C$577,MATCH(L998,'Estructuras de Acero y Concreto'!$D$6:$D$577,0)),IF(ISERROR(INDEX('Estructuras de Madera'!$C$5:$C$122,MATCH(L998,'Estructuras de Madera'!$D$5:$D$122,0)))=FALSE,INDEX('Estructuras de Madera'!$C$5:$C$122,MATCH(L998,'Estructuras de Madera'!$D$5:$D$122,0)),INDEX(SICODI!$G$3:$G$2404,MATCH(L998,SICODI!$G$3:$G$2404,0))))</f>
        <v>PPC40</v>
      </c>
      <c r="N998" s="121" t="str">
        <f>+IF(ISERROR(VLOOKUP(M998,'Resumen de precios LLTT'!$C$17:$D$3071,2,FALSE))=FALSE,VLOOKUP(M998,'Resumen de precios LLTT'!$C$17:$D$3071,2,FALSE),VLOOKUP(M998,SICODI!$G$3:$J$2404,2,FALSE))</f>
        <v>POSTE DE CONCRETO ARMADO PARA A. P. 11/200/120/285</v>
      </c>
      <c r="O998" s="58">
        <f>+IF(ISERROR(VLOOKUP(M998,'Resumen de precios LLTT'!$C$17:$G$3071,5,FALSE))=FALSE,VLOOKUP(M998,'Resumen de precios LLTT'!$C$17:$G$3071,5,FALSE),VLOOKUP(M998,SICODI!$G$3:$J$2404,4,FALSE))</f>
        <v>206.03</v>
      </c>
      <c r="P998" s="16">
        <f t="shared" si="141"/>
        <v>0.77</v>
      </c>
      <c r="Q998" s="78">
        <f t="shared" si="142"/>
        <v>364.67310000000003</v>
      </c>
      <c r="R998" s="56">
        <v>0</v>
      </c>
      <c r="S998" s="16">
        <f t="shared" si="143"/>
        <v>7.2000000000000008E-2</v>
      </c>
      <c r="T998" s="79">
        <f t="shared" si="144"/>
        <v>2.1880386000000005</v>
      </c>
      <c r="U998" s="80">
        <f t="shared" si="145"/>
        <v>0.2</v>
      </c>
      <c r="V998" s="81">
        <f t="shared" si="146"/>
        <v>0.43760772000000014</v>
      </c>
      <c r="W998" s="79">
        <f t="shared" si="147"/>
        <v>0.14725336301388503</v>
      </c>
      <c r="X998" s="60">
        <f t="shared" si="148"/>
        <v>0.1</v>
      </c>
      <c r="Y998" s="56">
        <f>+'INFO ENEL'!R986</f>
        <v>4</v>
      </c>
      <c r="Z998" s="59">
        <f t="shared" si="149"/>
        <v>0.4</v>
      </c>
    </row>
    <row r="999" spans="1:26" s="90" customFormat="1" ht="15" customHeight="1" x14ac:dyDescent="0.25">
      <c r="A999" s="55">
        <f>+'INFO ENEL'!A987</f>
        <v>982</v>
      </c>
      <c r="B999" s="121" t="str">
        <f>+INDEX($B$8:$B$15,MATCH(L999,$L$8:$L$15,0))</f>
        <v>SICODI</v>
      </c>
      <c r="C999" s="56" t="str">
        <f>+'INFO ENEL'!B987</f>
        <v>Lima</v>
      </c>
      <c r="D999" s="56" t="str">
        <f>+'INFO ENEL'!D987</f>
        <v>Lima</v>
      </c>
      <c r="E999" s="56" t="str">
        <f>+'INFO ENEL'!D987</f>
        <v>Lima</v>
      </c>
      <c r="F999" s="50">
        <f>+'INFO ENEL'!E987</f>
        <v>0</v>
      </c>
      <c r="G999" s="56" t="str">
        <f>+'INFO ENEL'!L987</f>
        <v>BT</v>
      </c>
      <c r="H999" s="57">
        <f>+'INFO ENEL'!M987</f>
        <v>30.68</v>
      </c>
      <c r="I999" s="56">
        <f>+'INFO ENEL'!N987</f>
        <v>11</v>
      </c>
      <c r="J999" s="56" t="str">
        <f>+'INFO ENEL'!O987</f>
        <v>Poste</v>
      </c>
      <c r="K999" s="56" t="str">
        <f>+'INFO ENEL'!P987</f>
        <v>Concreto</v>
      </c>
      <c r="L999" s="56" t="str">
        <f>+'INFO ENEL'!Q987</f>
        <v>PPC40</v>
      </c>
      <c r="M999" s="55" t="str">
        <f>+IF(ISERROR(INDEX('Estructuras de Acero y Concreto'!$C$6:$C$577,MATCH(L999,'Estructuras de Acero y Concreto'!$D$6:$D$577,0)))=FALSE,INDEX('Estructuras de Acero y Concreto'!$C$6:$C$577,MATCH(L999,'Estructuras de Acero y Concreto'!$D$6:$D$577,0)),IF(ISERROR(INDEX('Estructuras de Madera'!$C$5:$C$122,MATCH(L999,'Estructuras de Madera'!$D$5:$D$122,0)))=FALSE,INDEX('Estructuras de Madera'!$C$5:$C$122,MATCH(L999,'Estructuras de Madera'!$D$5:$D$122,0)),INDEX(SICODI!$G$3:$G$2404,MATCH(L999,SICODI!$G$3:$G$2404,0))))</f>
        <v>PPC40</v>
      </c>
      <c r="N999" s="121" t="str">
        <f>+IF(ISERROR(VLOOKUP(M999,'Resumen de precios LLTT'!$C$17:$D$3071,2,FALSE))=FALSE,VLOOKUP(M999,'Resumen de precios LLTT'!$C$17:$D$3071,2,FALSE),VLOOKUP(M999,SICODI!$G$3:$J$2404,2,FALSE))</f>
        <v>POSTE DE CONCRETO ARMADO PARA A. P. 11/200/120/285</v>
      </c>
      <c r="O999" s="58">
        <f>+IF(ISERROR(VLOOKUP(M999,'Resumen de precios LLTT'!$C$17:$G$3071,5,FALSE))=FALSE,VLOOKUP(M999,'Resumen de precios LLTT'!$C$17:$G$3071,5,FALSE),VLOOKUP(M999,SICODI!$G$3:$J$2404,4,FALSE))</f>
        <v>206.03</v>
      </c>
      <c r="P999" s="16">
        <f t="shared" si="141"/>
        <v>0.77</v>
      </c>
      <c r="Q999" s="78">
        <f t="shared" si="142"/>
        <v>364.67310000000003</v>
      </c>
      <c r="R999" s="56">
        <v>0</v>
      </c>
      <c r="S999" s="16">
        <f t="shared" si="143"/>
        <v>7.2000000000000008E-2</v>
      </c>
      <c r="T999" s="79">
        <f t="shared" si="144"/>
        <v>2.1880386000000005</v>
      </c>
      <c r="U999" s="80">
        <f t="shared" si="145"/>
        <v>0.2</v>
      </c>
      <c r="V999" s="81">
        <f t="shared" si="146"/>
        <v>0.43760772000000014</v>
      </c>
      <c r="W999" s="79">
        <f t="shared" si="147"/>
        <v>0.14725336301388503</v>
      </c>
      <c r="X999" s="60">
        <f t="shared" si="148"/>
        <v>0.1</v>
      </c>
      <c r="Y999" s="56">
        <f>+'INFO ENEL'!R987</f>
        <v>4</v>
      </c>
      <c r="Z999" s="59">
        <f t="shared" si="149"/>
        <v>0.4</v>
      </c>
    </row>
    <row r="1000" spans="1:26" s="90" customFormat="1" ht="15" customHeight="1" x14ac:dyDescent="0.25">
      <c r="A1000" s="55">
        <f>+'INFO ENEL'!A988</f>
        <v>983</v>
      </c>
      <c r="B1000" s="121" t="str">
        <f>+INDEX($B$8:$B$15,MATCH(L1000,$L$8:$L$15,0))</f>
        <v>SICODI</v>
      </c>
      <c r="C1000" s="56" t="str">
        <f>+'INFO ENEL'!B988</f>
        <v>Lima</v>
      </c>
      <c r="D1000" s="56" t="str">
        <f>+'INFO ENEL'!D988</f>
        <v>Lima</v>
      </c>
      <c r="E1000" s="56" t="str">
        <f>+'INFO ENEL'!D988</f>
        <v>Lima</v>
      </c>
      <c r="F1000" s="50">
        <f>+'INFO ENEL'!E988</f>
        <v>0</v>
      </c>
      <c r="G1000" s="56" t="str">
        <f>+'INFO ENEL'!L988</f>
        <v>BT</v>
      </c>
      <c r="H1000" s="57">
        <f>+'INFO ENEL'!M988</f>
        <v>26.53</v>
      </c>
      <c r="I1000" s="56">
        <f>+'INFO ENEL'!N988</f>
        <v>11</v>
      </c>
      <c r="J1000" s="56" t="str">
        <f>+'INFO ENEL'!O988</f>
        <v>Poste</v>
      </c>
      <c r="K1000" s="56" t="str">
        <f>+'INFO ENEL'!P988</f>
        <v>Concreto</v>
      </c>
      <c r="L1000" s="56" t="str">
        <f>+'INFO ENEL'!Q988</f>
        <v>PPC40</v>
      </c>
      <c r="M1000" s="55" t="str">
        <f>+IF(ISERROR(INDEX('Estructuras de Acero y Concreto'!$C$6:$C$577,MATCH(L1000,'Estructuras de Acero y Concreto'!$D$6:$D$577,0)))=FALSE,INDEX('Estructuras de Acero y Concreto'!$C$6:$C$577,MATCH(L1000,'Estructuras de Acero y Concreto'!$D$6:$D$577,0)),IF(ISERROR(INDEX('Estructuras de Madera'!$C$5:$C$122,MATCH(L1000,'Estructuras de Madera'!$D$5:$D$122,0)))=FALSE,INDEX('Estructuras de Madera'!$C$5:$C$122,MATCH(L1000,'Estructuras de Madera'!$D$5:$D$122,0)),INDEX(SICODI!$G$3:$G$2404,MATCH(L1000,SICODI!$G$3:$G$2404,0))))</f>
        <v>PPC40</v>
      </c>
      <c r="N1000" s="121" t="str">
        <f>+IF(ISERROR(VLOOKUP(M1000,'Resumen de precios LLTT'!$C$17:$D$3071,2,FALSE))=FALSE,VLOOKUP(M1000,'Resumen de precios LLTT'!$C$17:$D$3071,2,FALSE),VLOOKUP(M1000,SICODI!$G$3:$J$2404,2,FALSE))</f>
        <v>POSTE DE CONCRETO ARMADO PARA A. P. 11/200/120/285</v>
      </c>
      <c r="O1000" s="58">
        <f>+IF(ISERROR(VLOOKUP(M1000,'Resumen de precios LLTT'!$C$17:$G$3071,5,FALSE))=FALSE,VLOOKUP(M1000,'Resumen de precios LLTT'!$C$17:$G$3071,5,FALSE),VLOOKUP(M1000,SICODI!$G$3:$J$2404,4,FALSE))</f>
        <v>206.03</v>
      </c>
      <c r="P1000" s="16">
        <f t="shared" si="141"/>
        <v>0.77</v>
      </c>
      <c r="Q1000" s="78">
        <f t="shared" si="142"/>
        <v>364.67310000000003</v>
      </c>
      <c r="R1000" s="56">
        <v>0</v>
      </c>
      <c r="S1000" s="16">
        <f t="shared" si="143"/>
        <v>7.2000000000000008E-2</v>
      </c>
      <c r="T1000" s="79">
        <f t="shared" si="144"/>
        <v>2.1880386000000005</v>
      </c>
      <c r="U1000" s="80">
        <f t="shared" si="145"/>
        <v>0.2</v>
      </c>
      <c r="V1000" s="81">
        <f t="shared" si="146"/>
        <v>0.43760772000000014</v>
      </c>
      <c r="W1000" s="79">
        <f t="shared" si="147"/>
        <v>0.14725336301388503</v>
      </c>
      <c r="X1000" s="60">
        <f t="shared" si="148"/>
        <v>0.1</v>
      </c>
      <c r="Y1000" s="56">
        <f>+'INFO ENEL'!R988</f>
        <v>4</v>
      </c>
      <c r="Z1000" s="59">
        <f t="shared" si="149"/>
        <v>0.4</v>
      </c>
    </row>
    <row r="1001" spans="1:26" s="90" customFormat="1" ht="15" customHeight="1" x14ac:dyDescent="0.25">
      <c r="A1001" s="55">
        <f>+'INFO ENEL'!A989</f>
        <v>984</v>
      </c>
      <c r="B1001" s="121" t="str">
        <f>+INDEX($B$8:$B$15,MATCH(L1001,$L$8:$L$15,0))</f>
        <v>SICODI</v>
      </c>
      <c r="C1001" s="56" t="str">
        <f>+'INFO ENEL'!B989</f>
        <v>Lima</v>
      </c>
      <c r="D1001" s="56" t="str">
        <f>+'INFO ENEL'!D989</f>
        <v>Lima</v>
      </c>
      <c r="E1001" s="56" t="str">
        <f>+'INFO ENEL'!D989</f>
        <v>Lima</v>
      </c>
      <c r="F1001" s="50">
        <f>+'INFO ENEL'!E989</f>
        <v>0</v>
      </c>
      <c r="G1001" s="56" t="str">
        <f>+'INFO ENEL'!L989</f>
        <v>BT</v>
      </c>
      <c r="H1001" s="57">
        <f>+'INFO ENEL'!M989</f>
        <v>27.06</v>
      </c>
      <c r="I1001" s="56">
        <f>+'INFO ENEL'!N989</f>
        <v>11</v>
      </c>
      <c r="J1001" s="56" t="str">
        <f>+'INFO ENEL'!O989</f>
        <v>Poste</v>
      </c>
      <c r="K1001" s="56" t="str">
        <f>+'INFO ENEL'!P989</f>
        <v>Concreto</v>
      </c>
      <c r="L1001" s="56" t="str">
        <f>+'INFO ENEL'!Q989</f>
        <v>PPC40</v>
      </c>
      <c r="M1001" s="55" t="str">
        <f>+IF(ISERROR(INDEX('Estructuras de Acero y Concreto'!$C$6:$C$577,MATCH(L1001,'Estructuras de Acero y Concreto'!$D$6:$D$577,0)))=FALSE,INDEX('Estructuras de Acero y Concreto'!$C$6:$C$577,MATCH(L1001,'Estructuras de Acero y Concreto'!$D$6:$D$577,0)),IF(ISERROR(INDEX('Estructuras de Madera'!$C$5:$C$122,MATCH(L1001,'Estructuras de Madera'!$D$5:$D$122,0)))=FALSE,INDEX('Estructuras de Madera'!$C$5:$C$122,MATCH(L1001,'Estructuras de Madera'!$D$5:$D$122,0)),INDEX(SICODI!$G$3:$G$2404,MATCH(L1001,SICODI!$G$3:$G$2404,0))))</f>
        <v>PPC40</v>
      </c>
      <c r="N1001" s="121" t="str">
        <f>+IF(ISERROR(VLOOKUP(M1001,'Resumen de precios LLTT'!$C$17:$D$3071,2,FALSE))=FALSE,VLOOKUP(M1001,'Resumen de precios LLTT'!$C$17:$D$3071,2,FALSE),VLOOKUP(M1001,SICODI!$G$3:$J$2404,2,FALSE))</f>
        <v>POSTE DE CONCRETO ARMADO PARA A. P. 11/200/120/285</v>
      </c>
      <c r="O1001" s="58">
        <f>+IF(ISERROR(VLOOKUP(M1001,'Resumen de precios LLTT'!$C$17:$G$3071,5,FALSE))=FALSE,VLOOKUP(M1001,'Resumen de precios LLTT'!$C$17:$G$3071,5,FALSE),VLOOKUP(M1001,SICODI!$G$3:$J$2404,4,FALSE))</f>
        <v>206.03</v>
      </c>
      <c r="P1001" s="16">
        <f t="shared" si="141"/>
        <v>0.77</v>
      </c>
      <c r="Q1001" s="78">
        <f t="shared" si="142"/>
        <v>364.67310000000003</v>
      </c>
      <c r="R1001" s="56">
        <v>0</v>
      </c>
      <c r="S1001" s="16">
        <f t="shared" si="143"/>
        <v>7.2000000000000008E-2</v>
      </c>
      <c r="T1001" s="79">
        <f t="shared" si="144"/>
        <v>2.1880386000000005</v>
      </c>
      <c r="U1001" s="80">
        <f t="shared" si="145"/>
        <v>0.2</v>
      </c>
      <c r="V1001" s="81">
        <f t="shared" si="146"/>
        <v>0.43760772000000014</v>
      </c>
      <c r="W1001" s="79">
        <f t="shared" si="147"/>
        <v>0.14725336301388503</v>
      </c>
      <c r="X1001" s="60">
        <f t="shared" si="148"/>
        <v>0.1</v>
      </c>
      <c r="Y1001" s="56">
        <f>+'INFO ENEL'!R989</f>
        <v>4</v>
      </c>
      <c r="Z1001" s="59">
        <f t="shared" si="149"/>
        <v>0.4</v>
      </c>
    </row>
    <row r="1002" spans="1:26" s="90" customFormat="1" ht="15" customHeight="1" x14ac:dyDescent="0.25">
      <c r="A1002" s="55">
        <f>+'INFO ENEL'!A990</f>
        <v>985</v>
      </c>
      <c r="B1002" s="121" t="str">
        <f>+INDEX($B$8:$B$15,MATCH(L1002,$L$8:$L$15,0))</f>
        <v>SICODI</v>
      </c>
      <c r="C1002" s="56" t="str">
        <f>+'INFO ENEL'!B990</f>
        <v>Lima</v>
      </c>
      <c r="D1002" s="56" t="str">
        <f>+'INFO ENEL'!D990</f>
        <v>Lima</v>
      </c>
      <c r="E1002" s="56" t="str">
        <f>+'INFO ENEL'!D990</f>
        <v>Lima</v>
      </c>
      <c r="F1002" s="50">
        <f>+'INFO ENEL'!E990</f>
        <v>0</v>
      </c>
      <c r="G1002" s="56" t="str">
        <f>+'INFO ENEL'!L990</f>
        <v>BT</v>
      </c>
      <c r="H1002" s="57">
        <f>+'INFO ENEL'!M990</f>
        <v>25.35</v>
      </c>
      <c r="I1002" s="56">
        <f>+'INFO ENEL'!N990</f>
        <v>11</v>
      </c>
      <c r="J1002" s="56" t="str">
        <f>+'INFO ENEL'!O990</f>
        <v>Poste</v>
      </c>
      <c r="K1002" s="56" t="str">
        <f>+'INFO ENEL'!P990</f>
        <v>Concreto</v>
      </c>
      <c r="L1002" s="56" t="str">
        <f>+'INFO ENEL'!Q990</f>
        <v>PPC40</v>
      </c>
      <c r="M1002" s="55" t="str">
        <f>+IF(ISERROR(INDEX('Estructuras de Acero y Concreto'!$C$6:$C$577,MATCH(L1002,'Estructuras de Acero y Concreto'!$D$6:$D$577,0)))=FALSE,INDEX('Estructuras de Acero y Concreto'!$C$6:$C$577,MATCH(L1002,'Estructuras de Acero y Concreto'!$D$6:$D$577,0)),IF(ISERROR(INDEX('Estructuras de Madera'!$C$5:$C$122,MATCH(L1002,'Estructuras de Madera'!$D$5:$D$122,0)))=FALSE,INDEX('Estructuras de Madera'!$C$5:$C$122,MATCH(L1002,'Estructuras de Madera'!$D$5:$D$122,0)),INDEX(SICODI!$G$3:$G$2404,MATCH(L1002,SICODI!$G$3:$G$2404,0))))</f>
        <v>PPC40</v>
      </c>
      <c r="N1002" s="121" t="str">
        <f>+IF(ISERROR(VLOOKUP(M1002,'Resumen de precios LLTT'!$C$17:$D$3071,2,FALSE))=FALSE,VLOOKUP(M1002,'Resumen de precios LLTT'!$C$17:$D$3071,2,FALSE),VLOOKUP(M1002,SICODI!$G$3:$J$2404,2,FALSE))</f>
        <v>POSTE DE CONCRETO ARMADO PARA A. P. 11/200/120/285</v>
      </c>
      <c r="O1002" s="58">
        <f>+IF(ISERROR(VLOOKUP(M1002,'Resumen de precios LLTT'!$C$17:$G$3071,5,FALSE))=FALSE,VLOOKUP(M1002,'Resumen de precios LLTT'!$C$17:$G$3071,5,FALSE),VLOOKUP(M1002,SICODI!$G$3:$J$2404,4,FALSE))</f>
        <v>206.03</v>
      </c>
      <c r="P1002" s="16">
        <f t="shared" si="141"/>
        <v>0.77</v>
      </c>
      <c r="Q1002" s="78">
        <f t="shared" si="142"/>
        <v>364.67310000000003</v>
      </c>
      <c r="R1002" s="56">
        <v>0</v>
      </c>
      <c r="S1002" s="16">
        <f t="shared" si="143"/>
        <v>7.2000000000000008E-2</v>
      </c>
      <c r="T1002" s="79">
        <f t="shared" si="144"/>
        <v>2.1880386000000005</v>
      </c>
      <c r="U1002" s="80">
        <f t="shared" si="145"/>
        <v>0.2</v>
      </c>
      <c r="V1002" s="81">
        <f t="shared" si="146"/>
        <v>0.43760772000000014</v>
      </c>
      <c r="W1002" s="79">
        <f t="shared" si="147"/>
        <v>0.14725336301388503</v>
      </c>
      <c r="X1002" s="60">
        <f t="shared" si="148"/>
        <v>0.1</v>
      </c>
      <c r="Y1002" s="56">
        <f>+'INFO ENEL'!R990</f>
        <v>4</v>
      </c>
      <c r="Z1002" s="59">
        <f t="shared" si="149"/>
        <v>0.4</v>
      </c>
    </row>
    <row r="1003" spans="1:26" s="90" customFormat="1" ht="15" customHeight="1" x14ac:dyDescent="0.25">
      <c r="A1003" s="55">
        <f>+'INFO ENEL'!A991</f>
        <v>986</v>
      </c>
      <c r="B1003" s="121" t="str">
        <f>+INDEX($B$8:$B$15,MATCH(L1003,$L$8:$L$15,0))</f>
        <v>SICODI</v>
      </c>
      <c r="C1003" s="56" t="str">
        <f>+'INFO ENEL'!B991</f>
        <v>Lima</v>
      </c>
      <c r="D1003" s="56" t="str">
        <f>+'INFO ENEL'!D991</f>
        <v>Lima</v>
      </c>
      <c r="E1003" s="56" t="str">
        <f>+'INFO ENEL'!D991</f>
        <v>Lima</v>
      </c>
      <c r="F1003" s="50">
        <f>+'INFO ENEL'!E991</f>
        <v>0</v>
      </c>
      <c r="G1003" s="56" t="str">
        <f>+'INFO ENEL'!L991</f>
        <v>BT</v>
      </c>
      <c r="H1003" s="57">
        <f>+'INFO ENEL'!M991</f>
        <v>29.95</v>
      </c>
      <c r="I1003" s="56">
        <f>+'INFO ENEL'!N991</f>
        <v>11</v>
      </c>
      <c r="J1003" s="56" t="str">
        <f>+'INFO ENEL'!O991</f>
        <v>Poste</v>
      </c>
      <c r="K1003" s="56" t="str">
        <f>+'INFO ENEL'!P991</f>
        <v>Concreto</v>
      </c>
      <c r="L1003" s="56" t="str">
        <f>+'INFO ENEL'!Q991</f>
        <v>PPC40</v>
      </c>
      <c r="M1003" s="55" t="str">
        <f>+IF(ISERROR(INDEX('Estructuras de Acero y Concreto'!$C$6:$C$577,MATCH(L1003,'Estructuras de Acero y Concreto'!$D$6:$D$577,0)))=FALSE,INDEX('Estructuras de Acero y Concreto'!$C$6:$C$577,MATCH(L1003,'Estructuras de Acero y Concreto'!$D$6:$D$577,0)),IF(ISERROR(INDEX('Estructuras de Madera'!$C$5:$C$122,MATCH(L1003,'Estructuras de Madera'!$D$5:$D$122,0)))=FALSE,INDEX('Estructuras de Madera'!$C$5:$C$122,MATCH(L1003,'Estructuras de Madera'!$D$5:$D$122,0)),INDEX(SICODI!$G$3:$G$2404,MATCH(L1003,SICODI!$G$3:$G$2404,0))))</f>
        <v>PPC40</v>
      </c>
      <c r="N1003" s="121" t="str">
        <f>+IF(ISERROR(VLOOKUP(M1003,'Resumen de precios LLTT'!$C$17:$D$3071,2,FALSE))=FALSE,VLOOKUP(M1003,'Resumen de precios LLTT'!$C$17:$D$3071,2,FALSE),VLOOKUP(M1003,SICODI!$G$3:$J$2404,2,FALSE))</f>
        <v>POSTE DE CONCRETO ARMADO PARA A. P. 11/200/120/285</v>
      </c>
      <c r="O1003" s="58">
        <f>+IF(ISERROR(VLOOKUP(M1003,'Resumen de precios LLTT'!$C$17:$G$3071,5,FALSE))=FALSE,VLOOKUP(M1003,'Resumen de precios LLTT'!$C$17:$G$3071,5,FALSE),VLOOKUP(M1003,SICODI!$G$3:$J$2404,4,FALSE))</f>
        <v>206.03</v>
      </c>
      <c r="P1003" s="16">
        <f t="shared" si="141"/>
        <v>0.77</v>
      </c>
      <c r="Q1003" s="78">
        <f t="shared" si="142"/>
        <v>364.67310000000003</v>
      </c>
      <c r="R1003" s="56">
        <v>0</v>
      </c>
      <c r="S1003" s="16">
        <f t="shared" si="143"/>
        <v>7.2000000000000008E-2</v>
      </c>
      <c r="T1003" s="79">
        <f t="shared" si="144"/>
        <v>2.1880386000000005</v>
      </c>
      <c r="U1003" s="80">
        <f t="shared" si="145"/>
        <v>0.2</v>
      </c>
      <c r="V1003" s="81">
        <f t="shared" si="146"/>
        <v>0.43760772000000014</v>
      </c>
      <c r="W1003" s="79">
        <f t="shared" si="147"/>
        <v>0.14725336301388503</v>
      </c>
      <c r="X1003" s="60">
        <f t="shared" si="148"/>
        <v>0.1</v>
      </c>
      <c r="Y1003" s="56">
        <f>+'INFO ENEL'!R991</f>
        <v>4</v>
      </c>
      <c r="Z1003" s="59">
        <f t="shared" si="149"/>
        <v>0.4</v>
      </c>
    </row>
    <row r="1004" spans="1:26" s="90" customFormat="1" ht="15" customHeight="1" x14ac:dyDescent="0.25">
      <c r="A1004" s="55">
        <f>+'INFO ENEL'!A992</f>
        <v>987</v>
      </c>
      <c r="B1004" s="121" t="str">
        <f>+INDEX($B$8:$B$15,MATCH(L1004,$L$8:$L$15,0))</f>
        <v>SICODI</v>
      </c>
      <c r="C1004" s="56" t="str">
        <f>+'INFO ENEL'!B992</f>
        <v>Lima</v>
      </c>
      <c r="D1004" s="56" t="str">
        <f>+'INFO ENEL'!D992</f>
        <v>Lima</v>
      </c>
      <c r="E1004" s="56" t="str">
        <f>+'INFO ENEL'!D992</f>
        <v>Lima</v>
      </c>
      <c r="F1004" s="50">
        <f>+'INFO ENEL'!E992</f>
        <v>0</v>
      </c>
      <c r="G1004" s="56" t="str">
        <f>+'INFO ENEL'!L992</f>
        <v>BT</v>
      </c>
      <c r="H1004" s="57">
        <f>+'INFO ENEL'!M992</f>
        <v>32.43</v>
      </c>
      <c r="I1004" s="56">
        <f>+'INFO ENEL'!N992</f>
        <v>11</v>
      </c>
      <c r="J1004" s="56" t="str">
        <f>+'INFO ENEL'!O992</f>
        <v>Poste</v>
      </c>
      <c r="K1004" s="56" t="str">
        <f>+'INFO ENEL'!P992</f>
        <v>Concreto</v>
      </c>
      <c r="L1004" s="56" t="str">
        <f>+'INFO ENEL'!Q992</f>
        <v>PPC40</v>
      </c>
      <c r="M1004" s="55" t="str">
        <f>+IF(ISERROR(INDEX('Estructuras de Acero y Concreto'!$C$6:$C$577,MATCH(L1004,'Estructuras de Acero y Concreto'!$D$6:$D$577,0)))=FALSE,INDEX('Estructuras de Acero y Concreto'!$C$6:$C$577,MATCH(L1004,'Estructuras de Acero y Concreto'!$D$6:$D$577,0)),IF(ISERROR(INDEX('Estructuras de Madera'!$C$5:$C$122,MATCH(L1004,'Estructuras de Madera'!$D$5:$D$122,0)))=FALSE,INDEX('Estructuras de Madera'!$C$5:$C$122,MATCH(L1004,'Estructuras de Madera'!$D$5:$D$122,0)),INDEX(SICODI!$G$3:$G$2404,MATCH(L1004,SICODI!$G$3:$G$2404,0))))</f>
        <v>PPC40</v>
      </c>
      <c r="N1004" s="121" t="str">
        <f>+IF(ISERROR(VLOOKUP(M1004,'Resumen de precios LLTT'!$C$17:$D$3071,2,FALSE))=FALSE,VLOOKUP(M1004,'Resumen de precios LLTT'!$C$17:$D$3071,2,FALSE),VLOOKUP(M1004,SICODI!$G$3:$J$2404,2,FALSE))</f>
        <v>POSTE DE CONCRETO ARMADO PARA A. P. 11/200/120/285</v>
      </c>
      <c r="O1004" s="58">
        <f>+IF(ISERROR(VLOOKUP(M1004,'Resumen de precios LLTT'!$C$17:$G$3071,5,FALSE))=FALSE,VLOOKUP(M1004,'Resumen de precios LLTT'!$C$17:$G$3071,5,FALSE),VLOOKUP(M1004,SICODI!$G$3:$J$2404,4,FALSE))</f>
        <v>206.03</v>
      </c>
      <c r="P1004" s="16">
        <f t="shared" si="141"/>
        <v>0.77</v>
      </c>
      <c r="Q1004" s="78">
        <f t="shared" si="142"/>
        <v>364.67310000000003</v>
      </c>
      <c r="R1004" s="56">
        <v>0</v>
      </c>
      <c r="S1004" s="16">
        <f t="shared" si="143"/>
        <v>7.2000000000000008E-2</v>
      </c>
      <c r="T1004" s="79">
        <f t="shared" si="144"/>
        <v>2.1880386000000005</v>
      </c>
      <c r="U1004" s="80">
        <f t="shared" si="145"/>
        <v>0.2</v>
      </c>
      <c r="V1004" s="81">
        <f t="shared" si="146"/>
        <v>0.43760772000000014</v>
      </c>
      <c r="W1004" s="79">
        <f t="shared" si="147"/>
        <v>0.14725336301388503</v>
      </c>
      <c r="X1004" s="60">
        <f t="shared" si="148"/>
        <v>0.1</v>
      </c>
      <c r="Y1004" s="56">
        <f>+'INFO ENEL'!R992</f>
        <v>4</v>
      </c>
      <c r="Z1004" s="59">
        <f t="shared" si="149"/>
        <v>0.4</v>
      </c>
    </row>
    <row r="1005" spans="1:26" s="90" customFormat="1" ht="15" customHeight="1" x14ac:dyDescent="0.25">
      <c r="A1005" s="55">
        <f>+'INFO ENEL'!A993</f>
        <v>988</v>
      </c>
      <c r="B1005" s="121" t="str">
        <f>+INDEX($B$8:$B$15,MATCH(L1005,$L$8:$L$15,0))</f>
        <v>SICODI</v>
      </c>
      <c r="C1005" s="56" t="str">
        <f>+'INFO ENEL'!B993</f>
        <v>Lima</v>
      </c>
      <c r="D1005" s="56" t="str">
        <f>+'INFO ENEL'!D993</f>
        <v>Lima</v>
      </c>
      <c r="E1005" s="56" t="str">
        <f>+'INFO ENEL'!D993</f>
        <v>Lima</v>
      </c>
      <c r="F1005" s="50">
        <f>+'INFO ENEL'!E993</f>
        <v>0</v>
      </c>
      <c r="G1005" s="56" t="str">
        <f>+'INFO ENEL'!L993</f>
        <v>BT</v>
      </c>
      <c r="H1005" s="57">
        <f>+'INFO ENEL'!M993</f>
        <v>30.32</v>
      </c>
      <c r="I1005" s="56">
        <f>+'INFO ENEL'!N993</f>
        <v>11</v>
      </c>
      <c r="J1005" s="56" t="str">
        <f>+'INFO ENEL'!O993</f>
        <v>Poste</v>
      </c>
      <c r="K1005" s="56" t="str">
        <f>+'INFO ENEL'!P993</f>
        <v>Concreto</v>
      </c>
      <c r="L1005" s="56" t="str">
        <f>+'INFO ENEL'!Q993</f>
        <v>PPC40</v>
      </c>
      <c r="M1005" s="55" t="str">
        <f>+IF(ISERROR(INDEX('Estructuras de Acero y Concreto'!$C$6:$C$577,MATCH(L1005,'Estructuras de Acero y Concreto'!$D$6:$D$577,0)))=FALSE,INDEX('Estructuras de Acero y Concreto'!$C$6:$C$577,MATCH(L1005,'Estructuras de Acero y Concreto'!$D$6:$D$577,0)),IF(ISERROR(INDEX('Estructuras de Madera'!$C$5:$C$122,MATCH(L1005,'Estructuras de Madera'!$D$5:$D$122,0)))=FALSE,INDEX('Estructuras de Madera'!$C$5:$C$122,MATCH(L1005,'Estructuras de Madera'!$D$5:$D$122,0)),INDEX(SICODI!$G$3:$G$2404,MATCH(L1005,SICODI!$G$3:$G$2404,0))))</f>
        <v>PPC40</v>
      </c>
      <c r="N1005" s="121" t="str">
        <f>+IF(ISERROR(VLOOKUP(M1005,'Resumen de precios LLTT'!$C$17:$D$3071,2,FALSE))=FALSE,VLOOKUP(M1005,'Resumen de precios LLTT'!$C$17:$D$3071,2,FALSE),VLOOKUP(M1005,SICODI!$G$3:$J$2404,2,FALSE))</f>
        <v>POSTE DE CONCRETO ARMADO PARA A. P. 11/200/120/285</v>
      </c>
      <c r="O1005" s="58">
        <f>+IF(ISERROR(VLOOKUP(M1005,'Resumen de precios LLTT'!$C$17:$G$3071,5,FALSE))=FALSE,VLOOKUP(M1005,'Resumen de precios LLTT'!$C$17:$G$3071,5,FALSE),VLOOKUP(M1005,SICODI!$G$3:$J$2404,4,FALSE))</f>
        <v>206.03</v>
      </c>
      <c r="P1005" s="16">
        <f t="shared" si="141"/>
        <v>0.77</v>
      </c>
      <c r="Q1005" s="78">
        <f t="shared" si="142"/>
        <v>364.67310000000003</v>
      </c>
      <c r="R1005" s="56">
        <v>0</v>
      </c>
      <c r="S1005" s="16">
        <f t="shared" si="143"/>
        <v>7.2000000000000008E-2</v>
      </c>
      <c r="T1005" s="79">
        <f t="shared" si="144"/>
        <v>2.1880386000000005</v>
      </c>
      <c r="U1005" s="80">
        <f t="shared" si="145"/>
        <v>0.2</v>
      </c>
      <c r="V1005" s="81">
        <f t="shared" si="146"/>
        <v>0.43760772000000014</v>
      </c>
      <c r="W1005" s="79">
        <f t="shared" si="147"/>
        <v>0.14725336301388503</v>
      </c>
      <c r="X1005" s="60">
        <f t="shared" si="148"/>
        <v>0.1</v>
      </c>
      <c r="Y1005" s="56">
        <f>+'INFO ENEL'!R993</f>
        <v>4</v>
      </c>
      <c r="Z1005" s="59">
        <f t="shared" si="149"/>
        <v>0.4</v>
      </c>
    </row>
    <row r="1006" spans="1:26" s="90" customFormat="1" ht="15" customHeight="1" x14ac:dyDescent="0.25">
      <c r="A1006" s="55">
        <f>+'INFO ENEL'!A994</f>
        <v>989</v>
      </c>
      <c r="B1006" s="121" t="str">
        <f>+INDEX($B$8:$B$15,MATCH(L1006,$L$8:$L$15,0))</f>
        <v>SICODI</v>
      </c>
      <c r="C1006" s="56" t="str">
        <f>+'INFO ENEL'!B994</f>
        <v>Lima</v>
      </c>
      <c r="D1006" s="56" t="str">
        <f>+'INFO ENEL'!D994</f>
        <v>Lima</v>
      </c>
      <c r="E1006" s="56" t="str">
        <f>+'INFO ENEL'!D994</f>
        <v>Lima</v>
      </c>
      <c r="F1006" s="50">
        <f>+'INFO ENEL'!E994</f>
        <v>0</v>
      </c>
      <c r="G1006" s="56" t="str">
        <f>+'INFO ENEL'!L994</f>
        <v>BT</v>
      </c>
      <c r="H1006" s="57">
        <f>+'INFO ENEL'!M994</f>
        <v>33.36</v>
      </c>
      <c r="I1006" s="56">
        <f>+'INFO ENEL'!N994</f>
        <v>11</v>
      </c>
      <c r="J1006" s="56" t="str">
        <f>+'INFO ENEL'!O994</f>
        <v>Poste</v>
      </c>
      <c r="K1006" s="56" t="str">
        <f>+'INFO ENEL'!P994</f>
        <v>Concreto</v>
      </c>
      <c r="L1006" s="56" t="str">
        <f>+'INFO ENEL'!Q994</f>
        <v>PPC40</v>
      </c>
      <c r="M1006" s="55" t="str">
        <f>+IF(ISERROR(INDEX('Estructuras de Acero y Concreto'!$C$6:$C$577,MATCH(L1006,'Estructuras de Acero y Concreto'!$D$6:$D$577,0)))=FALSE,INDEX('Estructuras de Acero y Concreto'!$C$6:$C$577,MATCH(L1006,'Estructuras de Acero y Concreto'!$D$6:$D$577,0)),IF(ISERROR(INDEX('Estructuras de Madera'!$C$5:$C$122,MATCH(L1006,'Estructuras de Madera'!$D$5:$D$122,0)))=FALSE,INDEX('Estructuras de Madera'!$C$5:$C$122,MATCH(L1006,'Estructuras de Madera'!$D$5:$D$122,0)),INDEX(SICODI!$G$3:$G$2404,MATCH(L1006,SICODI!$G$3:$G$2404,0))))</f>
        <v>PPC40</v>
      </c>
      <c r="N1006" s="121" t="str">
        <f>+IF(ISERROR(VLOOKUP(M1006,'Resumen de precios LLTT'!$C$17:$D$3071,2,FALSE))=FALSE,VLOOKUP(M1006,'Resumen de precios LLTT'!$C$17:$D$3071,2,FALSE),VLOOKUP(M1006,SICODI!$G$3:$J$2404,2,FALSE))</f>
        <v>POSTE DE CONCRETO ARMADO PARA A. P. 11/200/120/285</v>
      </c>
      <c r="O1006" s="58">
        <f>+IF(ISERROR(VLOOKUP(M1006,'Resumen de precios LLTT'!$C$17:$G$3071,5,FALSE))=FALSE,VLOOKUP(M1006,'Resumen de precios LLTT'!$C$17:$G$3071,5,FALSE),VLOOKUP(M1006,SICODI!$G$3:$J$2404,4,FALSE))</f>
        <v>206.03</v>
      </c>
      <c r="P1006" s="16">
        <f t="shared" si="141"/>
        <v>0.77</v>
      </c>
      <c r="Q1006" s="78">
        <f t="shared" si="142"/>
        <v>364.67310000000003</v>
      </c>
      <c r="R1006" s="56">
        <v>0</v>
      </c>
      <c r="S1006" s="16">
        <f t="shared" si="143"/>
        <v>7.2000000000000008E-2</v>
      </c>
      <c r="T1006" s="79">
        <f t="shared" si="144"/>
        <v>2.1880386000000005</v>
      </c>
      <c r="U1006" s="80">
        <f t="shared" si="145"/>
        <v>0.2</v>
      </c>
      <c r="V1006" s="81">
        <f t="shared" si="146"/>
        <v>0.43760772000000014</v>
      </c>
      <c r="W1006" s="79">
        <f t="shared" si="147"/>
        <v>0.14725336301388503</v>
      </c>
      <c r="X1006" s="60">
        <f t="shared" si="148"/>
        <v>0.1</v>
      </c>
      <c r="Y1006" s="56">
        <f>+'INFO ENEL'!R994</f>
        <v>4</v>
      </c>
      <c r="Z1006" s="59">
        <f t="shared" si="149"/>
        <v>0.4</v>
      </c>
    </row>
    <row r="1007" spans="1:26" s="90" customFormat="1" ht="15" customHeight="1" x14ac:dyDescent="0.25">
      <c r="A1007" s="55">
        <f>+'INFO ENEL'!A995</f>
        <v>990</v>
      </c>
      <c r="B1007" s="121" t="str">
        <f>+INDEX($B$8:$B$15,MATCH(L1007,$L$8:$L$15,0))</f>
        <v>SICODI</v>
      </c>
      <c r="C1007" s="56" t="str">
        <f>+'INFO ENEL'!B995</f>
        <v>Lima</v>
      </c>
      <c r="D1007" s="56" t="str">
        <f>+'INFO ENEL'!D995</f>
        <v>Lima</v>
      </c>
      <c r="E1007" s="56" t="str">
        <f>+'INFO ENEL'!D995</f>
        <v>Lima</v>
      </c>
      <c r="F1007" s="50">
        <f>+'INFO ENEL'!E995</f>
        <v>0</v>
      </c>
      <c r="G1007" s="56" t="str">
        <f>+'INFO ENEL'!L995</f>
        <v>BT</v>
      </c>
      <c r="H1007" s="57">
        <f>+'INFO ENEL'!M995</f>
        <v>31.76</v>
      </c>
      <c r="I1007" s="56">
        <f>+'INFO ENEL'!N995</f>
        <v>11</v>
      </c>
      <c r="J1007" s="56" t="str">
        <f>+'INFO ENEL'!O995</f>
        <v>Poste</v>
      </c>
      <c r="K1007" s="56" t="str">
        <f>+'INFO ENEL'!P995</f>
        <v>Concreto</v>
      </c>
      <c r="L1007" s="56" t="str">
        <f>+'INFO ENEL'!Q995</f>
        <v>PPC40</v>
      </c>
      <c r="M1007" s="55" t="str">
        <f>+IF(ISERROR(INDEX('Estructuras de Acero y Concreto'!$C$6:$C$577,MATCH(L1007,'Estructuras de Acero y Concreto'!$D$6:$D$577,0)))=FALSE,INDEX('Estructuras de Acero y Concreto'!$C$6:$C$577,MATCH(L1007,'Estructuras de Acero y Concreto'!$D$6:$D$577,0)),IF(ISERROR(INDEX('Estructuras de Madera'!$C$5:$C$122,MATCH(L1007,'Estructuras de Madera'!$D$5:$D$122,0)))=FALSE,INDEX('Estructuras de Madera'!$C$5:$C$122,MATCH(L1007,'Estructuras de Madera'!$D$5:$D$122,0)),INDEX(SICODI!$G$3:$G$2404,MATCH(L1007,SICODI!$G$3:$G$2404,0))))</f>
        <v>PPC40</v>
      </c>
      <c r="N1007" s="121" t="str">
        <f>+IF(ISERROR(VLOOKUP(M1007,'Resumen de precios LLTT'!$C$17:$D$3071,2,FALSE))=FALSE,VLOOKUP(M1007,'Resumen de precios LLTT'!$C$17:$D$3071,2,FALSE),VLOOKUP(M1007,SICODI!$G$3:$J$2404,2,FALSE))</f>
        <v>POSTE DE CONCRETO ARMADO PARA A. P. 11/200/120/285</v>
      </c>
      <c r="O1007" s="58">
        <f>+IF(ISERROR(VLOOKUP(M1007,'Resumen de precios LLTT'!$C$17:$G$3071,5,FALSE))=FALSE,VLOOKUP(M1007,'Resumen de precios LLTT'!$C$17:$G$3071,5,FALSE),VLOOKUP(M1007,SICODI!$G$3:$J$2404,4,FALSE))</f>
        <v>206.03</v>
      </c>
      <c r="P1007" s="16">
        <f t="shared" si="141"/>
        <v>0.77</v>
      </c>
      <c r="Q1007" s="78">
        <f t="shared" si="142"/>
        <v>364.67310000000003</v>
      </c>
      <c r="R1007" s="56">
        <v>0</v>
      </c>
      <c r="S1007" s="16">
        <f t="shared" si="143"/>
        <v>7.2000000000000008E-2</v>
      </c>
      <c r="T1007" s="79">
        <f t="shared" si="144"/>
        <v>2.1880386000000005</v>
      </c>
      <c r="U1007" s="80">
        <f t="shared" si="145"/>
        <v>0.2</v>
      </c>
      <c r="V1007" s="81">
        <f t="shared" si="146"/>
        <v>0.43760772000000014</v>
      </c>
      <c r="W1007" s="79">
        <f t="shared" si="147"/>
        <v>0.14725336301388503</v>
      </c>
      <c r="X1007" s="60">
        <f t="shared" si="148"/>
        <v>0.1</v>
      </c>
      <c r="Y1007" s="56">
        <f>+'INFO ENEL'!R995</f>
        <v>4</v>
      </c>
      <c r="Z1007" s="59">
        <f t="shared" si="149"/>
        <v>0.4</v>
      </c>
    </row>
    <row r="1008" spans="1:26" s="90" customFormat="1" ht="15" customHeight="1" x14ac:dyDescent="0.25">
      <c r="A1008" s="55">
        <f>+'INFO ENEL'!A996</f>
        <v>991</v>
      </c>
      <c r="B1008" s="121" t="str">
        <f>+INDEX($B$8:$B$15,MATCH(L1008,$L$8:$L$15,0))</f>
        <v>SICODI</v>
      </c>
      <c r="C1008" s="56" t="str">
        <f>+'INFO ENEL'!B996</f>
        <v>Lima</v>
      </c>
      <c r="D1008" s="56" t="str">
        <f>+'INFO ENEL'!D996</f>
        <v>Lima</v>
      </c>
      <c r="E1008" s="56" t="str">
        <f>+'INFO ENEL'!D996</f>
        <v>Lima</v>
      </c>
      <c r="F1008" s="50">
        <f>+'INFO ENEL'!E996</f>
        <v>0</v>
      </c>
      <c r="G1008" s="56" t="str">
        <f>+'INFO ENEL'!L996</f>
        <v>BT</v>
      </c>
      <c r="H1008" s="57">
        <f>+'INFO ENEL'!M996</f>
        <v>47.41</v>
      </c>
      <c r="I1008" s="56">
        <f>+'INFO ENEL'!N996</f>
        <v>11</v>
      </c>
      <c r="J1008" s="56" t="str">
        <f>+'INFO ENEL'!O996</f>
        <v>Poste</v>
      </c>
      <c r="K1008" s="56" t="str">
        <f>+'INFO ENEL'!P996</f>
        <v>Concreto</v>
      </c>
      <c r="L1008" s="56" t="str">
        <f>+'INFO ENEL'!Q996</f>
        <v>PPC40</v>
      </c>
      <c r="M1008" s="55" t="str">
        <f>+IF(ISERROR(INDEX('Estructuras de Acero y Concreto'!$C$6:$C$577,MATCH(L1008,'Estructuras de Acero y Concreto'!$D$6:$D$577,0)))=FALSE,INDEX('Estructuras de Acero y Concreto'!$C$6:$C$577,MATCH(L1008,'Estructuras de Acero y Concreto'!$D$6:$D$577,0)),IF(ISERROR(INDEX('Estructuras de Madera'!$C$5:$C$122,MATCH(L1008,'Estructuras de Madera'!$D$5:$D$122,0)))=FALSE,INDEX('Estructuras de Madera'!$C$5:$C$122,MATCH(L1008,'Estructuras de Madera'!$D$5:$D$122,0)),INDEX(SICODI!$G$3:$G$2404,MATCH(L1008,SICODI!$G$3:$G$2404,0))))</f>
        <v>PPC40</v>
      </c>
      <c r="N1008" s="121" t="str">
        <f>+IF(ISERROR(VLOOKUP(M1008,'Resumen de precios LLTT'!$C$17:$D$3071,2,FALSE))=FALSE,VLOOKUP(M1008,'Resumen de precios LLTT'!$C$17:$D$3071,2,FALSE),VLOOKUP(M1008,SICODI!$G$3:$J$2404,2,FALSE))</f>
        <v>POSTE DE CONCRETO ARMADO PARA A. P. 11/200/120/285</v>
      </c>
      <c r="O1008" s="58">
        <f>+IF(ISERROR(VLOOKUP(M1008,'Resumen de precios LLTT'!$C$17:$G$3071,5,FALSE))=FALSE,VLOOKUP(M1008,'Resumen de precios LLTT'!$C$17:$G$3071,5,FALSE),VLOOKUP(M1008,SICODI!$G$3:$J$2404,4,FALSE))</f>
        <v>206.03</v>
      </c>
      <c r="P1008" s="16">
        <f t="shared" si="141"/>
        <v>0.77</v>
      </c>
      <c r="Q1008" s="78">
        <f t="shared" si="142"/>
        <v>364.67310000000003</v>
      </c>
      <c r="R1008" s="56">
        <v>0</v>
      </c>
      <c r="S1008" s="16">
        <f t="shared" si="143"/>
        <v>7.2000000000000008E-2</v>
      </c>
      <c r="T1008" s="79">
        <f t="shared" si="144"/>
        <v>2.1880386000000005</v>
      </c>
      <c r="U1008" s="80">
        <f t="shared" si="145"/>
        <v>0.2</v>
      </c>
      <c r="V1008" s="81">
        <f t="shared" si="146"/>
        <v>0.43760772000000014</v>
      </c>
      <c r="W1008" s="79">
        <f t="shared" si="147"/>
        <v>0.14725336301388503</v>
      </c>
      <c r="X1008" s="60">
        <f t="shared" si="148"/>
        <v>0.1</v>
      </c>
      <c r="Y1008" s="56">
        <f>+'INFO ENEL'!R996</f>
        <v>4</v>
      </c>
      <c r="Z1008" s="59">
        <f t="shared" si="149"/>
        <v>0.4</v>
      </c>
    </row>
    <row r="1009" spans="1:26" s="90" customFormat="1" ht="15" customHeight="1" x14ac:dyDescent="0.25">
      <c r="A1009" s="55">
        <f>+'INFO ENEL'!A997</f>
        <v>992</v>
      </c>
      <c r="B1009" s="121" t="str">
        <f>+INDEX($B$8:$B$15,MATCH(L1009,$L$8:$L$15,0))</f>
        <v>SICODI</v>
      </c>
      <c r="C1009" s="56" t="str">
        <f>+'INFO ENEL'!B997</f>
        <v>Lima</v>
      </c>
      <c r="D1009" s="56" t="str">
        <f>+'INFO ENEL'!D997</f>
        <v>Lima</v>
      </c>
      <c r="E1009" s="56" t="str">
        <f>+'INFO ENEL'!D997</f>
        <v>Lima</v>
      </c>
      <c r="F1009" s="50">
        <f>+'INFO ENEL'!E997</f>
        <v>0</v>
      </c>
      <c r="G1009" s="56" t="str">
        <f>+'INFO ENEL'!L997</f>
        <v>BT</v>
      </c>
      <c r="H1009" s="57">
        <f>+'INFO ENEL'!M997</f>
        <v>30.18</v>
      </c>
      <c r="I1009" s="56">
        <f>+'INFO ENEL'!N997</f>
        <v>11</v>
      </c>
      <c r="J1009" s="56" t="str">
        <f>+'INFO ENEL'!O997</f>
        <v>Poste</v>
      </c>
      <c r="K1009" s="56" t="str">
        <f>+'INFO ENEL'!P997</f>
        <v>Concreto</v>
      </c>
      <c r="L1009" s="56" t="str">
        <f>+'INFO ENEL'!Q997</f>
        <v>PPC40</v>
      </c>
      <c r="M1009" s="55" t="str">
        <f>+IF(ISERROR(INDEX('Estructuras de Acero y Concreto'!$C$6:$C$577,MATCH(L1009,'Estructuras de Acero y Concreto'!$D$6:$D$577,0)))=FALSE,INDEX('Estructuras de Acero y Concreto'!$C$6:$C$577,MATCH(L1009,'Estructuras de Acero y Concreto'!$D$6:$D$577,0)),IF(ISERROR(INDEX('Estructuras de Madera'!$C$5:$C$122,MATCH(L1009,'Estructuras de Madera'!$D$5:$D$122,0)))=FALSE,INDEX('Estructuras de Madera'!$C$5:$C$122,MATCH(L1009,'Estructuras de Madera'!$D$5:$D$122,0)),INDEX(SICODI!$G$3:$G$2404,MATCH(L1009,SICODI!$G$3:$G$2404,0))))</f>
        <v>PPC40</v>
      </c>
      <c r="N1009" s="121" t="str">
        <f>+IF(ISERROR(VLOOKUP(M1009,'Resumen de precios LLTT'!$C$17:$D$3071,2,FALSE))=FALSE,VLOOKUP(M1009,'Resumen de precios LLTT'!$C$17:$D$3071,2,FALSE),VLOOKUP(M1009,SICODI!$G$3:$J$2404,2,FALSE))</f>
        <v>POSTE DE CONCRETO ARMADO PARA A. P. 11/200/120/285</v>
      </c>
      <c r="O1009" s="58">
        <f>+IF(ISERROR(VLOOKUP(M1009,'Resumen de precios LLTT'!$C$17:$G$3071,5,FALSE))=FALSE,VLOOKUP(M1009,'Resumen de precios LLTT'!$C$17:$G$3071,5,FALSE),VLOOKUP(M1009,SICODI!$G$3:$J$2404,4,FALSE))</f>
        <v>206.03</v>
      </c>
      <c r="P1009" s="16">
        <f t="shared" si="141"/>
        <v>0.77</v>
      </c>
      <c r="Q1009" s="78">
        <f t="shared" si="142"/>
        <v>364.67310000000003</v>
      </c>
      <c r="R1009" s="56">
        <v>0</v>
      </c>
      <c r="S1009" s="16">
        <f t="shared" si="143"/>
        <v>7.2000000000000008E-2</v>
      </c>
      <c r="T1009" s="79">
        <f t="shared" si="144"/>
        <v>2.1880386000000005</v>
      </c>
      <c r="U1009" s="80">
        <f t="shared" si="145"/>
        <v>0.2</v>
      </c>
      <c r="V1009" s="81">
        <f t="shared" si="146"/>
        <v>0.43760772000000014</v>
      </c>
      <c r="W1009" s="79">
        <f t="shared" si="147"/>
        <v>0.14725336301388503</v>
      </c>
      <c r="X1009" s="60">
        <f t="shared" si="148"/>
        <v>0.1</v>
      </c>
      <c r="Y1009" s="56">
        <f>+'INFO ENEL'!R997</f>
        <v>4</v>
      </c>
      <c r="Z1009" s="59">
        <f t="shared" si="149"/>
        <v>0.4</v>
      </c>
    </row>
    <row r="1010" spans="1:26" s="90" customFormat="1" ht="15" customHeight="1" x14ac:dyDescent="0.25">
      <c r="A1010" s="55">
        <f>+'INFO ENEL'!A998</f>
        <v>993</v>
      </c>
      <c r="B1010" s="121" t="str">
        <f>+INDEX($B$8:$B$15,MATCH(L1010,$L$8:$L$15,0))</f>
        <v>SICODI</v>
      </c>
      <c r="C1010" s="56" t="str">
        <f>+'INFO ENEL'!B998</f>
        <v>Lima</v>
      </c>
      <c r="D1010" s="56" t="str">
        <f>+'INFO ENEL'!D998</f>
        <v>Lima</v>
      </c>
      <c r="E1010" s="56" t="str">
        <f>+'INFO ENEL'!D998</f>
        <v>Lima</v>
      </c>
      <c r="F1010" s="50">
        <f>+'INFO ENEL'!E998</f>
        <v>0</v>
      </c>
      <c r="G1010" s="56" t="str">
        <f>+'INFO ENEL'!L998</f>
        <v>BT</v>
      </c>
      <c r="H1010" s="57">
        <f>+'INFO ENEL'!M998</f>
        <v>41.71</v>
      </c>
      <c r="I1010" s="56">
        <f>+'INFO ENEL'!N998</f>
        <v>11</v>
      </c>
      <c r="J1010" s="56" t="str">
        <f>+'INFO ENEL'!O998</f>
        <v>Poste</v>
      </c>
      <c r="K1010" s="56" t="str">
        <f>+'INFO ENEL'!P998</f>
        <v>Concreto</v>
      </c>
      <c r="L1010" s="56" t="str">
        <f>+'INFO ENEL'!Q998</f>
        <v>PPC40</v>
      </c>
      <c r="M1010" s="55" t="str">
        <f>+IF(ISERROR(INDEX('Estructuras de Acero y Concreto'!$C$6:$C$577,MATCH(L1010,'Estructuras de Acero y Concreto'!$D$6:$D$577,0)))=FALSE,INDEX('Estructuras de Acero y Concreto'!$C$6:$C$577,MATCH(L1010,'Estructuras de Acero y Concreto'!$D$6:$D$577,0)),IF(ISERROR(INDEX('Estructuras de Madera'!$C$5:$C$122,MATCH(L1010,'Estructuras de Madera'!$D$5:$D$122,0)))=FALSE,INDEX('Estructuras de Madera'!$C$5:$C$122,MATCH(L1010,'Estructuras de Madera'!$D$5:$D$122,0)),INDEX(SICODI!$G$3:$G$2404,MATCH(L1010,SICODI!$G$3:$G$2404,0))))</f>
        <v>PPC40</v>
      </c>
      <c r="N1010" s="121" t="str">
        <f>+IF(ISERROR(VLOOKUP(M1010,'Resumen de precios LLTT'!$C$17:$D$3071,2,FALSE))=FALSE,VLOOKUP(M1010,'Resumen de precios LLTT'!$C$17:$D$3071,2,FALSE),VLOOKUP(M1010,SICODI!$G$3:$J$2404,2,FALSE))</f>
        <v>POSTE DE CONCRETO ARMADO PARA A. P. 11/200/120/285</v>
      </c>
      <c r="O1010" s="58">
        <f>+IF(ISERROR(VLOOKUP(M1010,'Resumen de precios LLTT'!$C$17:$G$3071,5,FALSE))=FALSE,VLOOKUP(M1010,'Resumen de precios LLTT'!$C$17:$G$3071,5,FALSE),VLOOKUP(M1010,SICODI!$G$3:$J$2404,4,FALSE))</f>
        <v>206.03</v>
      </c>
      <c r="P1010" s="16">
        <f t="shared" si="141"/>
        <v>0.77</v>
      </c>
      <c r="Q1010" s="78">
        <f t="shared" si="142"/>
        <v>364.67310000000003</v>
      </c>
      <c r="R1010" s="56">
        <v>0</v>
      </c>
      <c r="S1010" s="16">
        <f t="shared" si="143"/>
        <v>7.2000000000000008E-2</v>
      </c>
      <c r="T1010" s="79">
        <f t="shared" si="144"/>
        <v>2.1880386000000005</v>
      </c>
      <c r="U1010" s="80">
        <f t="shared" si="145"/>
        <v>0.2</v>
      </c>
      <c r="V1010" s="81">
        <f t="shared" si="146"/>
        <v>0.43760772000000014</v>
      </c>
      <c r="W1010" s="79">
        <f t="shared" si="147"/>
        <v>0.14725336301388503</v>
      </c>
      <c r="X1010" s="60">
        <f t="shared" si="148"/>
        <v>0.1</v>
      </c>
      <c r="Y1010" s="56">
        <f>+'INFO ENEL'!R998</f>
        <v>4</v>
      </c>
      <c r="Z1010" s="59">
        <f t="shared" si="149"/>
        <v>0.4</v>
      </c>
    </row>
    <row r="1011" spans="1:26" s="90" customFormat="1" ht="15" customHeight="1" x14ac:dyDescent="0.25">
      <c r="A1011" s="55">
        <f>+'INFO ENEL'!A999</f>
        <v>994</v>
      </c>
      <c r="B1011" s="121" t="str">
        <f>+INDEX($B$8:$B$15,MATCH(L1011,$L$8:$L$15,0))</f>
        <v>SICODI</v>
      </c>
      <c r="C1011" s="56" t="str">
        <f>+'INFO ENEL'!B999</f>
        <v>Lima</v>
      </c>
      <c r="D1011" s="56" t="str">
        <f>+'INFO ENEL'!D999</f>
        <v>Lima</v>
      </c>
      <c r="E1011" s="56" t="str">
        <f>+'INFO ENEL'!D999</f>
        <v>Lima</v>
      </c>
      <c r="F1011" s="50">
        <f>+'INFO ENEL'!E999</f>
        <v>0</v>
      </c>
      <c r="G1011" s="56" t="str">
        <f>+'INFO ENEL'!L999</f>
        <v>BT</v>
      </c>
      <c r="H1011" s="57">
        <f>+'INFO ENEL'!M999</f>
        <v>33.799999999999997</v>
      </c>
      <c r="I1011" s="56">
        <f>+'INFO ENEL'!N999</f>
        <v>11</v>
      </c>
      <c r="J1011" s="56" t="str">
        <f>+'INFO ENEL'!O999</f>
        <v>Poste</v>
      </c>
      <c r="K1011" s="56" t="str">
        <f>+'INFO ENEL'!P999</f>
        <v>Concreto</v>
      </c>
      <c r="L1011" s="56" t="str">
        <f>+'INFO ENEL'!Q999</f>
        <v>PPC40</v>
      </c>
      <c r="M1011" s="55" t="str">
        <f>+IF(ISERROR(INDEX('Estructuras de Acero y Concreto'!$C$6:$C$577,MATCH(L1011,'Estructuras de Acero y Concreto'!$D$6:$D$577,0)))=FALSE,INDEX('Estructuras de Acero y Concreto'!$C$6:$C$577,MATCH(L1011,'Estructuras de Acero y Concreto'!$D$6:$D$577,0)),IF(ISERROR(INDEX('Estructuras de Madera'!$C$5:$C$122,MATCH(L1011,'Estructuras de Madera'!$D$5:$D$122,0)))=FALSE,INDEX('Estructuras de Madera'!$C$5:$C$122,MATCH(L1011,'Estructuras de Madera'!$D$5:$D$122,0)),INDEX(SICODI!$G$3:$G$2404,MATCH(L1011,SICODI!$G$3:$G$2404,0))))</f>
        <v>PPC40</v>
      </c>
      <c r="N1011" s="121" t="str">
        <f>+IF(ISERROR(VLOOKUP(M1011,'Resumen de precios LLTT'!$C$17:$D$3071,2,FALSE))=FALSE,VLOOKUP(M1011,'Resumen de precios LLTT'!$C$17:$D$3071,2,FALSE),VLOOKUP(M1011,SICODI!$G$3:$J$2404,2,FALSE))</f>
        <v>POSTE DE CONCRETO ARMADO PARA A. P. 11/200/120/285</v>
      </c>
      <c r="O1011" s="58">
        <f>+IF(ISERROR(VLOOKUP(M1011,'Resumen de precios LLTT'!$C$17:$G$3071,5,FALSE))=FALSE,VLOOKUP(M1011,'Resumen de precios LLTT'!$C$17:$G$3071,5,FALSE),VLOOKUP(M1011,SICODI!$G$3:$J$2404,4,FALSE))</f>
        <v>206.03</v>
      </c>
      <c r="P1011" s="16">
        <f t="shared" si="141"/>
        <v>0.77</v>
      </c>
      <c r="Q1011" s="78">
        <f t="shared" si="142"/>
        <v>364.67310000000003</v>
      </c>
      <c r="R1011" s="56">
        <v>0</v>
      </c>
      <c r="S1011" s="16">
        <f t="shared" si="143"/>
        <v>7.2000000000000008E-2</v>
      </c>
      <c r="T1011" s="79">
        <f t="shared" si="144"/>
        <v>2.1880386000000005</v>
      </c>
      <c r="U1011" s="80">
        <f t="shared" si="145"/>
        <v>0.2</v>
      </c>
      <c r="V1011" s="81">
        <f t="shared" si="146"/>
        <v>0.43760772000000014</v>
      </c>
      <c r="W1011" s="79">
        <f t="shared" si="147"/>
        <v>0.14725336301388503</v>
      </c>
      <c r="X1011" s="60">
        <f t="shared" si="148"/>
        <v>0.1</v>
      </c>
      <c r="Y1011" s="56">
        <f>+'INFO ENEL'!R999</f>
        <v>4</v>
      </c>
      <c r="Z1011" s="59">
        <f t="shared" si="149"/>
        <v>0.4</v>
      </c>
    </row>
    <row r="1012" spans="1:26" s="90" customFormat="1" ht="15" customHeight="1" x14ac:dyDescent="0.25">
      <c r="A1012" s="55">
        <f>+'INFO ENEL'!A1000</f>
        <v>995</v>
      </c>
      <c r="B1012" s="121" t="str">
        <f>+INDEX($B$8:$B$15,MATCH(L1012,$L$8:$L$15,0))</f>
        <v>SICODI</v>
      </c>
      <c r="C1012" s="56" t="str">
        <f>+'INFO ENEL'!B1000</f>
        <v>Lima</v>
      </c>
      <c r="D1012" s="56" t="str">
        <f>+'INFO ENEL'!D1000</f>
        <v>Lima</v>
      </c>
      <c r="E1012" s="56" t="str">
        <f>+'INFO ENEL'!D1000</f>
        <v>Lima</v>
      </c>
      <c r="F1012" s="50">
        <f>+'INFO ENEL'!E1000</f>
        <v>0</v>
      </c>
      <c r="G1012" s="56" t="str">
        <f>+'INFO ENEL'!L1000</f>
        <v>BT</v>
      </c>
      <c r="H1012" s="57">
        <f>+'INFO ENEL'!M1000</f>
        <v>33.43</v>
      </c>
      <c r="I1012" s="56">
        <f>+'INFO ENEL'!N1000</f>
        <v>11</v>
      </c>
      <c r="J1012" s="56" t="str">
        <f>+'INFO ENEL'!O1000</f>
        <v>Poste</v>
      </c>
      <c r="K1012" s="56" t="str">
        <f>+'INFO ENEL'!P1000</f>
        <v>Concreto</v>
      </c>
      <c r="L1012" s="56" t="str">
        <f>+'INFO ENEL'!Q1000</f>
        <v>PPC40</v>
      </c>
      <c r="M1012" s="55" t="str">
        <f>+IF(ISERROR(INDEX('Estructuras de Acero y Concreto'!$C$6:$C$577,MATCH(L1012,'Estructuras de Acero y Concreto'!$D$6:$D$577,0)))=FALSE,INDEX('Estructuras de Acero y Concreto'!$C$6:$C$577,MATCH(L1012,'Estructuras de Acero y Concreto'!$D$6:$D$577,0)),IF(ISERROR(INDEX('Estructuras de Madera'!$C$5:$C$122,MATCH(L1012,'Estructuras de Madera'!$D$5:$D$122,0)))=FALSE,INDEX('Estructuras de Madera'!$C$5:$C$122,MATCH(L1012,'Estructuras de Madera'!$D$5:$D$122,0)),INDEX(SICODI!$G$3:$G$2404,MATCH(L1012,SICODI!$G$3:$G$2404,0))))</f>
        <v>PPC40</v>
      </c>
      <c r="N1012" s="121" t="str">
        <f>+IF(ISERROR(VLOOKUP(M1012,'Resumen de precios LLTT'!$C$17:$D$3071,2,FALSE))=FALSE,VLOOKUP(M1012,'Resumen de precios LLTT'!$C$17:$D$3071,2,FALSE),VLOOKUP(M1012,SICODI!$G$3:$J$2404,2,FALSE))</f>
        <v>POSTE DE CONCRETO ARMADO PARA A. P. 11/200/120/285</v>
      </c>
      <c r="O1012" s="58">
        <f>+IF(ISERROR(VLOOKUP(M1012,'Resumen de precios LLTT'!$C$17:$G$3071,5,FALSE))=FALSE,VLOOKUP(M1012,'Resumen de precios LLTT'!$C$17:$G$3071,5,FALSE),VLOOKUP(M1012,SICODI!$G$3:$J$2404,4,FALSE))</f>
        <v>206.03</v>
      </c>
      <c r="P1012" s="16">
        <f t="shared" si="141"/>
        <v>0.77</v>
      </c>
      <c r="Q1012" s="78">
        <f t="shared" si="142"/>
        <v>364.67310000000003</v>
      </c>
      <c r="R1012" s="56">
        <v>0</v>
      </c>
      <c r="S1012" s="16">
        <f t="shared" si="143"/>
        <v>7.2000000000000008E-2</v>
      </c>
      <c r="T1012" s="79">
        <f t="shared" si="144"/>
        <v>2.1880386000000005</v>
      </c>
      <c r="U1012" s="80">
        <f t="shared" si="145"/>
        <v>0.2</v>
      </c>
      <c r="V1012" s="81">
        <f t="shared" si="146"/>
        <v>0.43760772000000014</v>
      </c>
      <c r="W1012" s="79">
        <f t="shared" si="147"/>
        <v>0.14725336301388503</v>
      </c>
      <c r="X1012" s="60">
        <f t="shared" si="148"/>
        <v>0.1</v>
      </c>
      <c r="Y1012" s="56">
        <f>+'INFO ENEL'!R1000</f>
        <v>4</v>
      </c>
      <c r="Z1012" s="59">
        <f t="shared" si="149"/>
        <v>0.4</v>
      </c>
    </row>
    <row r="1013" spans="1:26" s="90" customFormat="1" ht="15" customHeight="1" x14ac:dyDescent="0.25">
      <c r="A1013" s="55">
        <f>+'INFO ENEL'!A1001</f>
        <v>996</v>
      </c>
      <c r="B1013" s="121" t="str">
        <f>+INDEX($B$8:$B$15,MATCH(L1013,$L$8:$L$15,0))</f>
        <v>SICODI</v>
      </c>
      <c r="C1013" s="56" t="str">
        <f>+'INFO ENEL'!B1001</f>
        <v>Lima</v>
      </c>
      <c r="D1013" s="56" t="str">
        <f>+'INFO ENEL'!D1001</f>
        <v>Lima</v>
      </c>
      <c r="E1013" s="56" t="str">
        <f>+'INFO ENEL'!D1001</f>
        <v>Lima</v>
      </c>
      <c r="F1013" s="50">
        <f>+'INFO ENEL'!E1001</f>
        <v>0</v>
      </c>
      <c r="G1013" s="56" t="str">
        <f>+'INFO ENEL'!L1001</f>
        <v>BT</v>
      </c>
      <c r="H1013" s="57">
        <f>+'INFO ENEL'!M1001</f>
        <v>28.61</v>
      </c>
      <c r="I1013" s="56">
        <f>+'INFO ENEL'!N1001</f>
        <v>11</v>
      </c>
      <c r="J1013" s="56" t="str">
        <f>+'INFO ENEL'!O1001</f>
        <v>Poste</v>
      </c>
      <c r="K1013" s="56" t="str">
        <f>+'INFO ENEL'!P1001</f>
        <v>Concreto</v>
      </c>
      <c r="L1013" s="56" t="str">
        <f>+'INFO ENEL'!Q1001</f>
        <v>PPC40</v>
      </c>
      <c r="M1013" s="55" t="str">
        <f>+IF(ISERROR(INDEX('Estructuras de Acero y Concreto'!$C$6:$C$577,MATCH(L1013,'Estructuras de Acero y Concreto'!$D$6:$D$577,0)))=FALSE,INDEX('Estructuras de Acero y Concreto'!$C$6:$C$577,MATCH(L1013,'Estructuras de Acero y Concreto'!$D$6:$D$577,0)),IF(ISERROR(INDEX('Estructuras de Madera'!$C$5:$C$122,MATCH(L1013,'Estructuras de Madera'!$D$5:$D$122,0)))=FALSE,INDEX('Estructuras de Madera'!$C$5:$C$122,MATCH(L1013,'Estructuras de Madera'!$D$5:$D$122,0)),INDEX(SICODI!$G$3:$G$2404,MATCH(L1013,SICODI!$G$3:$G$2404,0))))</f>
        <v>PPC40</v>
      </c>
      <c r="N1013" s="121" t="str">
        <f>+IF(ISERROR(VLOOKUP(M1013,'Resumen de precios LLTT'!$C$17:$D$3071,2,FALSE))=FALSE,VLOOKUP(M1013,'Resumen de precios LLTT'!$C$17:$D$3071,2,FALSE),VLOOKUP(M1013,SICODI!$G$3:$J$2404,2,FALSE))</f>
        <v>POSTE DE CONCRETO ARMADO PARA A. P. 11/200/120/285</v>
      </c>
      <c r="O1013" s="58">
        <f>+IF(ISERROR(VLOOKUP(M1013,'Resumen de precios LLTT'!$C$17:$G$3071,5,FALSE))=FALSE,VLOOKUP(M1013,'Resumen de precios LLTT'!$C$17:$G$3071,5,FALSE),VLOOKUP(M1013,SICODI!$G$3:$J$2404,4,FALSE))</f>
        <v>206.03</v>
      </c>
      <c r="P1013" s="16">
        <f t="shared" si="141"/>
        <v>0.77</v>
      </c>
      <c r="Q1013" s="78">
        <f t="shared" si="142"/>
        <v>364.67310000000003</v>
      </c>
      <c r="R1013" s="56">
        <v>0</v>
      </c>
      <c r="S1013" s="16">
        <f t="shared" si="143"/>
        <v>7.2000000000000008E-2</v>
      </c>
      <c r="T1013" s="79">
        <f t="shared" si="144"/>
        <v>2.1880386000000005</v>
      </c>
      <c r="U1013" s="80">
        <f t="shared" si="145"/>
        <v>0.2</v>
      </c>
      <c r="V1013" s="81">
        <f t="shared" si="146"/>
        <v>0.43760772000000014</v>
      </c>
      <c r="W1013" s="79">
        <f t="shared" si="147"/>
        <v>0.14725336301388503</v>
      </c>
      <c r="X1013" s="60">
        <f t="shared" si="148"/>
        <v>0.1</v>
      </c>
      <c r="Y1013" s="56">
        <f>+'INFO ENEL'!R1001</f>
        <v>4</v>
      </c>
      <c r="Z1013" s="59">
        <f t="shared" si="149"/>
        <v>0.4</v>
      </c>
    </row>
    <row r="1014" spans="1:26" s="90" customFormat="1" ht="15" customHeight="1" x14ac:dyDescent="0.25">
      <c r="A1014" s="55">
        <f>+'INFO ENEL'!A1002</f>
        <v>997</v>
      </c>
      <c r="B1014" s="121" t="str">
        <f>+INDEX($B$8:$B$15,MATCH(L1014,$L$8:$L$15,0))</f>
        <v>SICODI</v>
      </c>
      <c r="C1014" s="56" t="str">
        <f>+'INFO ENEL'!B1002</f>
        <v>Lima</v>
      </c>
      <c r="D1014" s="56" t="str">
        <f>+'INFO ENEL'!D1002</f>
        <v>Lima</v>
      </c>
      <c r="E1014" s="56" t="str">
        <f>+'INFO ENEL'!D1002</f>
        <v>Lima</v>
      </c>
      <c r="F1014" s="50">
        <f>+'INFO ENEL'!E1002</f>
        <v>0</v>
      </c>
      <c r="G1014" s="56" t="str">
        <f>+'INFO ENEL'!L1002</f>
        <v>BT</v>
      </c>
      <c r="H1014" s="57">
        <f>+'INFO ENEL'!M1002</f>
        <v>20.239999999999998</v>
      </c>
      <c r="I1014" s="56">
        <f>+'INFO ENEL'!N1002</f>
        <v>11</v>
      </c>
      <c r="J1014" s="56" t="str">
        <f>+'INFO ENEL'!O1002</f>
        <v>Poste</v>
      </c>
      <c r="K1014" s="56" t="str">
        <f>+'INFO ENEL'!P1002</f>
        <v>Concreto</v>
      </c>
      <c r="L1014" s="56" t="str">
        <f>+'INFO ENEL'!Q1002</f>
        <v>PPC40</v>
      </c>
      <c r="M1014" s="55" t="str">
        <f>+IF(ISERROR(INDEX('Estructuras de Acero y Concreto'!$C$6:$C$577,MATCH(L1014,'Estructuras de Acero y Concreto'!$D$6:$D$577,0)))=FALSE,INDEX('Estructuras de Acero y Concreto'!$C$6:$C$577,MATCH(L1014,'Estructuras de Acero y Concreto'!$D$6:$D$577,0)),IF(ISERROR(INDEX('Estructuras de Madera'!$C$5:$C$122,MATCH(L1014,'Estructuras de Madera'!$D$5:$D$122,0)))=FALSE,INDEX('Estructuras de Madera'!$C$5:$C$122,MATCH(L1014,'Estructuras de Madera'!$D$5:$D$122,0)),INDEX(SICODI!$G$3:$G$2404,MATCH(L1014,SICODI!$G$3:$G$2404,0))))</f>
        <v>PPC40</v>
      </c>
      <c r="N1014" s="121" t="str">
        <f>+IF(ISERROR(VLOOKUP(M1014,'Resumen de precios LLTT'!$C$17:$D$3071,2,FALSE))=FALSE,VLOOKUP(M1014,'Resumen de precios LLTT'!$C$17:$D$3071,2,FALSE),VLOOKUP(M1014,SICODI!$G$3:$J$2404,2,FALSE))</f>
        <v>POSTE DE CONCRETO ARMADO PARA A. P. 11/200/120/285</v>
      </c>
      <c r="O1014" s="58">
        <f>+IF(ISERROR(VLOOKUP(M1014,'Resumen de precios LLTT'!$C$17:$G$3071,5,FALSE))=FALSE,VLOOKUP(M1014,'Resumen de precios LLTT'!$C$17:$G$3071,5,FALSE),VLOOKUP(M1014,SICODI!$G$3:$J$2404,4,FALSE))</f>
        <v>206.03</v>
      </c>
      <c r="P1014" s="16">
        <f t="shared" si="141"/>
        <v>0.77</v>
      </c>
      <c r="Q1014" s="78">
        <f t="shared" si="142"/>
        <v>364.67310000000003</v>
      </c>
      <c r="R1014" s="56">
        <v>0</v>
      </c>
      <c r="S1014" s="16">
        <f t="shared" si="143"/>
        <v>7.2000000000000008E-2</v>
      </c>
      <c r="T1014" s="79">
        <f t="shared" si="144"/>
        <v>2.1880386000000005</v>
      </c>
      <c r="U1014" s="80">
        <f t="shared" si="145"/>
        <v>0.2</v>
      </c>
      <c r="V1014" s="81">
        <f t="shared" si="146"/>
        <v>0.43760772000000014</v>
      </c>
      <c r="W1014" s="79">
        <f t="shared" si="147"/>
        <v>0.14725336301388503</v>
      </c>
      <c r="X1014" s="60">
        <f t="shared" si="148"/>
        <v>0.1</v>
      </c>
      <c r="Y1014" s="56">
        <f>+'INFO ENEL'!R1002</f>
        <v>4</v>
      </c>
      <c r="Z1014" s="59">
        <f t="shared" si="149"/>
        <v>0.4</v>
      </c>
    </row>
    <row r="1015" spans="1:26" s="90" customFormat="1" ht="15" customHeight="1" x14ac:dyDescent="0.25">
      <c r="A1015" s="55">
        <f>+'INFO ENEL'!A1003</f>
        <v>998</v>
      </c>
      <c r="B1015" s="121" t="str">
        <f>+INDEX($B$8:$B$15,MATCH(L1015,$L$8:$L$15,0))</f>
        <v>SICODI</v>
      </c>
      <c r="C1015" s="56" t="str">
        <f>+'INFO ENEL'!B1003</f>
        <v>Lima</v>
      </c>
      <c r="D1015" s="56" t="str">
        <f>+'INFO ENEL'!D1003</f>
        <v>Lima</v>
      </c>
      <c r="E1015" s="56" t="str">
        <f>+'INFO ENEL'!D1003</f>
        <v>Lima</v>
      </c>
      <c r="F1015" s="50">
        <f>+'INFO ENEL'!E1003</f>
        <v>0</v>
      </c>
      <c r="G1015" s="56" t="str">
        <f>+'INFO ENEL'!L1003</f>
        <v>BT</v>
      </c>
      <c r="H1015" s="57">
        <f>+'INFO ENEL'!M1003</f>
        <v>28.64</v>
      </c>
      <c r="I1015" s="56">
        <f>+'INFO ENEL'!N1003</f>
        <v>11</v>
      </c>
      <c r="J1015" s="56" t="str">
        <f>+'INFO ENEL'!O1003</f>
        <v>Poste</v>
      </c>
      <c r="K1015" s="56" t="str">
        <f>+'INFO ENEL'!P1003</f>
        <v>Concreto</v>
      </c>
      <c r="L1015" s="56" t="str">
        <f>+'INFO ENEL'!Q1003</f>
        <v>PPC40</v>
      </c>
      <c r="M1015" s="55" t="str">
        <f>+IF(ISERROR(INDEX('Estructuras de Acero y Concreto'!$C$6:$C$577,MATCH(L1015,'Estructuras de Acero y Concreto'!$D$6:$D$577,0)))=FALSE,INDEX('Estructuras de Acero y Concreto'!$C$6:$C$577,MATCH(L1015,'Estructuras de Acero y Concreto'!$D$6:$D$577,0)),IF(ISERROR(INDEX('Estructuras de Madera'!$C$5:$C$122,MATCH(L1015,'Estructuras de Madera'!$D$5:$D$122,0)))=FALSE,INDEX('Estructuras de Madera'!$C$5:$C$122,MATCH(L1015,'Estructuras de Madera'!$D$5:$D$122,0)),INDEX(SICODI!$G$3:$G$2404,MATCH(L1015,SICODI!$G$3:$G$2404,0))))</f>
        <v>PPC40</v>
      </c>
      <c r="N1015" s="121" t="str">
        <f>+IF(ISERROR(VLOOKUP(M1015,'Resumen de precios LLTT'!$C$17:$D$3071,2,FALSE))=FALSE,VLOOKUP(M1015,'Resumen de precios LLTT'!$C$17:$D$3071,2,FALSE),VLOOKUP(M1015,SICODI!$G$3:$J$2404,2,FALSE))</f>
        <v>POSTE DE CONCRETO ARMADO PARA A. P. 11/200/120/285</v>
      </c>
      <c r="O1015" s="58">
        <f>+IF(ISERROR(VLOOKUP(M1015,'Resumen de precios LLTT'!$C$17:$G$3071,5,FALSE))=FALSE,VLOOKUP(M1015,'Resumen de precios LLTT'!$C$17:$G$3071,5,FALSE),VLOOKUP(M1015,SICODI!$G$3:$J$2404,4,FALSE))</f>
        <v>206.03</v>
      </c>
      <c r="P1015" s="16">
        <f t="shared" si="141"/>
        <v>0.77</v>
      </c>
      <c r="Q1015" s="78">
        <f t="shared" si="142"/>
        <v>364.67310000000003</v>
      </c>
      <c r="R1015" s="56">
        <v>0</v>
      </c>
      <c r="S1015" s="16">
        <f t="shared" si="143"/>
        <v>7.2000000000000008E-2</v>
      </c>
      <c r="T1015" s="79">
        <f t="shared" si="144"/>
        <v>2.1880386000000005</v>
      </c>
      <c r="U1015" s="80">
        <f t="shared" si="145"/>
        <v>0.2</v>
      </c>
      <c r="V1015" s="81">
        <f t="shared" si="146"/>
        <v>0.43760772000000014</v>
      </c>
      <c r="W1015" s="79">
        <f t="shared" si="147"/>
        <v>0.14725336301388503</v>
      </c>
      <c r="X1015" s="60">
        <f t="shared" si="148"/>
        <v>0.1</v>
      </c>
      <c r="Y1015" s="56">
        <f>+'INFO ENEL'!R1003</f>
        <v>4</v>
      </c>
      <c r="Z1015" s="59">
        <f t="shared" si="149"/>
        <v>0.4</v>
      </c>
    </row>
    <row r="1016" spans="1:26" s="90" customFormat="1" ht="15" customHeight="1" x14ac:dyDescent="0.25">
      <c r="A1016" s="55">
        <f>+'INFO ENEL'!A1004</f>
        <v>999</v>
      </c>
      <c r="B1016" s="121" t="str">
        <f>+INDEX($B$8:$B$15,MATCH(L1016,$L$8:$L$15,0))</f>
        <v>SICODI</v>
      </c>
      <c r="C1016" s="56" t="str">
        <f>+'INFO ENEL'!B1004</f>
        <v>Lima</v>
      </c>
      <c r="D1016" s="56" t="str">
        <f>+'INFO ENEL'!D1004</f>
        <v>Lima</v>
      </c>
      <c r="E1016" s="56" t="str">
        <f>+'INFO ENEL'!D1004</f>
        <v>Lima</v>
      </c>
      <c r="F1016" s="50">
        <f>+'INFO ENEL'!E1004</f>
        <v>0</v>
      </c>
      <c r="G1016" s="56" t="str">
        <f>+'INFO ENEL'!L1004</f>
        <v>BT</v>
      </c>
      <c r="H1016" s="57">
        <f>+'INFO ENEL'!M1004</f>
        <v>29.73</v>
      </c>
      <c r="I1016" s="56">
        <f>+'INFO ENEL'!N1004</f>
        <v>11</v>
      </c>
      <c r="J1016" s="56" t="str">
        <f>+'INFO ENEL'!O1004</f>
        <v>Poste</v>
      </c>
      <c r="K1016" s="56" t="str">
        <f>+'INFO ENEL'!P1004</f>
        <v>Concreto</v>
      </c>
      <c r="L1016" s="56" t="str">
        <f>+'INFO ENEL'!Q1004</f>
        <v>PPC40</v>
      </c>
      <c r="M1016" s="55" t="str">
        <f>+IF(ISERROR(INDEX('Estructuras de Acero y Concreto'!$C$6:$C$577,MATCH(L1016,'Estructuras de Acero y Concreto'!$D$6:$D$577,0)))=FALSE,INDEX('Estructuras de Acero y Concreto'!$C$6:$C$577,MATCH(L1016,'Estructuras de Acero y Concreto'!$D$6:$D$577,0)),IF(ISERROR(INDEX('Estructuras de Madera'!$C$5:$C$122,MATCH(L1016,'Estructuras de Madera'!$D$5:$D$122,0)))=FALSE,INDEX('Estructuras de Madera'!$C$5:$C$122,MATCH(L1016,'Estructuras de Madera'!$D$5:$D$122,0)),INDEX(SICODI!$G$3:$G$2404,MATCH(L1016,SICODI!$G$3:$G$2404,0))))</f>
        <v>PPC40</v>
      </c>
      <c r="N1016" s="121" t="str">
        <f>+IF(ISERROR(VLOOKUP(M1016,'Resumen de precios LLTT'!$C$17:$D$3071,2,FALSE))=FALSE,VLOOKUP(M1016,'Resumen de precios LLTT'!$C$17:$D$3071,2,FALSE),VLOOKUP(M1016,SICODI!$G$3:$J$2404,2,FALSE))</f>
        <v>POSTE DE CONCRETO ARMADO PARA A. P. 11/200/120/285</v>
      </c>
      <c r="O1016" s="58">
        <f>+IF(ISERROR(VLOOKUP(M1016,'Resumen de precios LLTT'!$C$17:$G$3071,5,FALSE))=FALSE,VLOOKUP(M1016,'Resumen de precios LLTT'!$C$17:$G$3071,5,FALSE),VLOOKUP(M1016,SICODI!$G$3:$J$2404,4,FALSE))</f>
        <v>206.03</v>
      </c>
      <c r="P1016" s="16">
        <f t="shared" si="141"/>
        <v>0.77</v>
      </c>
      <c r="Q1016" s="78">
        <f t="shared" si="142"/>
        <v>364.67310000000003</v>
      </c>
      <c r="R1016" s="56">
        <v>0</v>
      </c>
      <c r="S1016" s="16">
        <f t="shared" si="143"/>
        <v>7.2000000000000008E-2</v>
      </c>
      <c r="T1016" s="79">
        <f t="shared" si="144"/>
        <v>2.1880386000000005</v>
      </c>
      <c r="U1016" s="80">
        <f t="shared" si="145"/>
        <v>0.2</v>
      </c>
      <c r="V1016" s="81">
        <f t="shared" si="146"/>
        <v>0.43760772000000014</v>
      </c>
      <c r="W1016" s="79">
        <f t="shared" si="147"/>
        <v>0.14725336301388503</v>
      </c>
      <c r="X1016" s="60">
        <f t="shared" si="148"/>
        <v>0.1</v>
      </c>
      <c r="Y1016" s="56">
        <f>+'INFO ENEL'!R1004</f>
        <v>4</v>
      </c>
      <c r="Z1016" s="59">
        <f t="shared" si="149"/>
        <v>0.4</v>
      </c>
    </row>
    <row r="1017" spans="1:26" s="90" customFormat="1" ht="15" customHeight="1" x14ac:dyDescent="0.25">
      <c r="A1017" s="55">
        <f>+'INFO ENEL'!A1005</f>
        <v>1000</v>
      </c>
      <c r="B1017" s="121" t="str">
        <f>+INDEX($B$8:$B$15,MATCH(L1017,$L$8:$L$15,0))</f>
        <v>SICODI</v>
      </c>
      <c r="C1017" s="56" t="str">
        <f>+'INFO ENEL'!B1005</f>
        <v>Lima</v>
      </c>
      <c r="D1017" s="56" t="str">
        <f>+'INFO ENEL'!D1005</f>
        <v>Lima</v>
      </c>
      <c r="E1017" s="56" t="str">
        <f>+'INFO ENEL'!D1005</f>
        <v>Lima</v>
      </c>
      <c r="F1017" s="50">
        <f>+'INFO ENEL'!E1005</f>
        <v>0</v>
      </c>
      <c r="G1017" s="56" t="str">
        <f>+'INFO ENEL'!L1005</f>
        <v>BT</v>
      </c>
      <c r="H1017" s="57">
        <f>+'INFO ENEL'!M1005</f>
        <v>29.05</v>
      </c>
      <c r="I1017" s="56">
        <f>+'INFO ENEL'!N1005</f>
        <v>11</v>
      </c>
      <c r="J1017" s="56" t="str">
        <f>+'INFO ENEL'!O1005</f>
        <v>Poste</v>
      </c>
      <c r="K1017" s="56" t="str">
        <f>+'INFO ENEL'!P1005</f>
        <v>Concreto</v>
      </c>
      <c r="L1017" s="56" t="str">
        <f>+'INFO ENEL'!Q1005</f>
        <v>PPC40</v>
      </c>
      <c r="M1017" s="55" t="str">
        <f>+IF(ISERROR(INDEX('Estructuras de Acero y Concreto'!$C$6:$C$577,MATCH(L1017,'Estructuras de Acero y Concreto'!$D$6:$D$577,0)))=FALSE,INDEX('Estructuras de Acero y Concreto'!$C$6:$C$577,MATCH(L1017,'Estructuras de Acero y Concreto'!$D$6:$D$577,0)),IF(ISERROR(INDEX('Estructuras de Madera'!$C$5:$C$122,MATCH(L1017,'Estructuras de Madera'!$D$5:$D$122,0)))=FALSE,INDEX('Estructuras de Madera'!$C$5:$C$122,MATCH(L1017,'Estructuras de Madera'!$D$5:$D$122,0)),INDEX(SICODI!$G$3:$G$2404,MATCH(L1017,SICODI!$G$3:$G$2404,0))))</f>
        <v>PPC40</v>
      </c>
      <c r="N1017" s="121" t="str">
        <f>+IF(ISERROR(VLOOKUP(M1017,'Resumen de precios LLTT'!$C$17:$D$3071,2,FALSE))=FALSE,VLOOKUP(M1017,'Resumen de precios LLTT'!$C$17:$D$3071,2,FALSE),VLOOKUP(M1017,SICODI!$G$3:$J$2404,2,FALSE))</f>
        <v>POSTE DE CONCRETO ARMADO PARA A. P. 11/200/120/285</v>
      </c>
      <c r="O1017" s="58">
        <f>+IF(ISERROR(VLOOKUP(M1017,'Resumen de precios LLTT'!$C$17:$G$3071,5,FALSE))=FALSE,VLOOKUP(M1017,'Resumen de precios LLTT'!$C$17:$G$3071,5,FALSE),VLOOKUP(M1017,SICODI!$G$3:$J$2404,4,FALSE))</f>
        <v>206.03</v>
      </c>
      <c r="P1017" s="16">
        <f t="shared" si="141"/>
        <v>0.77</v>
      </c>
      <c r="Q1017" s="78">
        <f t="shared" si="142"/>
        <v>364.67310000000003</v>
      </c>
      <c r="R1017" s="56">
        <v>0</v>
      </c>
      <c r="S1017" s="16">
        <f t="shared" si="143"/>
        <v>7.2000000000000008E-2</v>
      </c>
      <c r="T1017" s="79">
        <f t="shared" si="144"/>
        <v>2.1880386000000005</v>
      </c>
      <c r="U1017" s="80">
        <f t="shared" si="145"/>
        <v>0.2</v>
      </c>
      <c r="V1017" s="81">
        <f t="shared" si="146"/>
        <v>0.43760772000000014</v>
      </c>
      <c r="W1017" s="79">
        <f t="shared" si="147"/>
        <v>0.14725336301388503</v>
      </c>
      <c r="X1017" s="60">
        <f t="shared" si="148"/>
        <v>0.1</v>
      </c>
      <c r="Y1017" s="56">
        <f>+'INFO ENEL'!R1005</f>
        <v>4</v>
      </c>
      <c r="Z1017" s="59">
        <f t="shared" si="149"/>
        <v>0.4</v>
      </c>
    </row>
    <row r="1018" spans="1:26" s="90" customFormat="1" ht="15" customHeight="1" x14ac:dyDescent="0.25">
      <c r="A1018" s="55">
        <f>+'INFO ENEL'!A1006</f>
        <v>1001</v>
      </c>
      <c r="B1018" s="121" t="str">
        <f>+INDEX($B$8:$B$15,MATCH(L1018,$L$8:$L$15,0))</f>
        <v>SICODI</v>
      </c>
      <c r="C1018" s="56" t="str">
        <f>+'INFO ENEL'!B1006</f>
        <v>Lima</v>
      </c>
      <c r="D1018" s="56" t="str">
        <f>+'INFO ENEL'!D1006</f>
        <v>Lima</v>
      </c>
      <c r="E1018" s="56" t="str">
        <f>+'INFO ENEL'!D1006</f>
        <v>Lima</v>
      </c>
      <c r="F1018" s="50">
        <f>+'INFO ENEL'!E1006</f>
        <v>0</v>
      </c>
      <c r="G1018" s="56" t="str">
        <f>+'INFO ENEL'!L1006</f>
        <v>BT</v>
      </c>
      <c r="H1018" s="57">
        <f>+'INFO ENEL'!M1006</f>
        <v>34.119999999999997</v>
      </c>
      <c r="I1018" s="56">
        <f>+'INFO ENEL'!N1006</f>
        <v>11</v>
      </c>
      <c r="J1018" s="56" t="str">
        <f>+'INFO ENEL'!O1006</f>
        <v>Poste</v>
      </c>
      <c r="K1018" s="56" t="str">
        <f>+'INFO ENEL'!P1006</f>
        <v>Concreto</v>
      </c>
      <c r="L1018" s="56" t="str">
        <f>+'INFO ENEL'!Q1006</f>
        <v>PPC40</v>
      </c>
      <c r="M1018" s="55" t="str">
        <f>+IF(ISERROR(INDEX('Estructuras de Acero y Concreto'!$C$6:$C$577,MATCH(L1018,'Estructuras de Acero y Concreto'!$D$6:$D$577,0)))=FALSE,INDEX('Estructuras de Acero y Concreto'!$C$6:$C$577,MATCH(L1018,'Estructuras de Acero y Concreto'!$D$6:$D$577,0)),IF(ISERROR(INDEX('Estructuras de Madera'!$C$5:$C$122,MATCH(L1018,'Estructuras de Madera'!$D$5:$D$122,0)))=FALSE,INDEX('Estructuras de Madera'!$C$5:$C$122,MATCH(L1018,'Estructuras de Madera'!$D$5:$D$122,0)),INDEX(SICODI!$G$3:$G$2404,MATCH(L1018,SICODI!$G$3:$G$2404,0))))</f>
        <v>PPC40</v>
      </c>
      <c r="N1018" s="121" t="str">
        <f>+IF(ISERROR(VLOOKUP(M1018,'Resumen de precios LLTT'!$C$17:$D$3071,2,FALSE))=FALSE,VLOOKUP(M1018,'Resumen de precios LLTT'!$C$17:$D$3071,2,FALSE),VLOOKUP(M1018,SICODI!$G$3:$J$2404,2,FALSE))</f>
        <v>POSTE DE CONCRETO ARMADO PARA A. P. 11/200/120/285</v>
      </c>
      <c r="O1018" s="58">
        <f>+IF(ISERROR(VLOOKUP(M1018,'Resumen de precios LLTT'!$C$17:$G$3071,5,FALSE))=FALSE,VLOOKUP(M1018,'Resumen de precios LLTT'!$C$17:$G$3071,5,FALSE),VLOOKUP(M1018,SICODI!$G$3:$J$2404,4,FALSE))</f>
        <v>206.03</v>
      </c>
      <c r="P1018" s="16">
        <f t="shared" si="141"/>
        <v>0.77</v>
      </c>
      <c r="Q1018" s="78">
        <f t="shared" si="142"/>
        <v>364.67310000000003</v>
      </c>
      <c r="R1018" s="56">
        <v>0</v>
      </c>
      <c r="S1018" s="16">
        <f t="shared" si="143"/>
        <v>7.2000000000000008E-2</v>
      </c>
      <c r="T1018" s="79">
        <f t="shared" si="144"/>
        <v>2.1880386000000005</v>
      </c>
      <c r="U1018" s="80">
        <f t="shared" si="145"/>
        <v>0.2</v>
      </c>
      <c r="V1018" s="81">
        <f t="shared" si="146"/>
        <v>0.43760772000000014</v>
      </c>
      <c r="W1018" s="79">
        <f t="shared" si="147"/>
        <v>0.14725336301388503</v>
      </c>
      <c r="X1018" s="60">
        <f t="shared" si="148"/>
        <v>0.1</v>
      </c>
      <c r="Y1018" s="56">
        <f>+'INFO ENEL'!R1006</f>
        <v>4</v>
      </c>
      <c r="Z1018" s="59">
        <f t="shared" si="149"/>
        <v>0.4</v>
      </c>
    </row>
    <row r="1019" spans="1:26" s="90" customFormat="1" ht="15" customHeight="1" x14ac:dyDescent="0.25">
      <c r="A1019" s="55">
        <f>+'INFO ENEL'!A1007</f>
        <v>1002</v>
      </c>
      <c r="B1019" s="121" t="str">
        <f>+INDEX($B$8:$B$15,MATCH(L1019,$L$8:$L$15,0))</f>
        <v>SICODI</v>
      </c>
      <c r="C1019" s="56" t="str">
        <f>+'INFO ENEL'!B1007</f>
        <v>Lima</v>
      </c>
      <c r="D1019" s="56" t="str">
        <f>+'INFO ENEL'!D1007</f>
        <v>Lima</v>
      </c>
      <c r="E1019" s="56" t="str">
        <f>+'INFO ENEL'!D1007</f>
        <v>Lima</v>
      </c>
      <c r="F1019" s="50">
        <f>+'INFO ENEL'!E1007</f>
        <v>0</v>
      </c>
      <c r="G1019" s="56" t="str">
        <f>+'INFO ENEL'!L1007</f>
        <v>BT</v>
      </c>
      <c r="H1019" s="57">
        <f>+'INFO ENEL'!M1007</f>
        <v>25.64</v>
      </c>
      <c r="I1019" s="56">
        <f>+'INFO ENEL'!N1007</f>
        <v>11</v>
      </c>
      <c r="J1019" s="56" t="str">
        <f>+'INFO ENEL'!O1007</f>
        <v>Poste</v>
      </c>
      <c r="K1019" s="56" t="str">
        <f>+'INFO ENEL'!P1007</f>
        <v>Concreto</v>
      </c>
      <c r="L1019" s="56" t="str">
        <f>+'INFO ENEL'!Q1007</f>
        <v>PPC40</v>
      </c>
      <c r="M1019" s="55" t="str">
        <f>+IF(ISERROR(INDEX('Estructuras de Acero y Concreto'!$C$6:$C$577,MATCH(L1019,'Estructuras de Acero y Concreto'!$D$6:$D$577,0)))=FALSE,INDEX('Estructuras de Acero y Concreto'!$C$6:$C$577,MATCH(L1019,'Estructuras de Acero y Concreto'!$D$6:$D$577,0)),IF(ISERROR(INDEX('Estructuras de Madera'!$C$5:$C$122,MATCH(L1019,'Estructuras de Madera'!$D$5:$D$122,0)))=FALSE,INDEX('Estructuras de Madera'!$C$5:$C$122,MATCH(L1019,'Estructuras de Madera'!$D$5:$D$122,0)),INDEX(SICODI!$G$3:$G$2404,MATCH(L1019,SICODI!$G$3:$G$2404,0))))</f>
        <v>PPC40</v>
      </c>
      <c r="N1019" s="121" t="str">
        <f>+IF(ISERROR(VLOOKUP(M1019,'Resumen de precios LLTT'!$C$17:$D$3071,2,FALSE))=FALSE,VLOOKUP(M1019,'Resumen de precios LLTT'!$C$17:$D$3071,2,FALSE),VLOOKUP(M1019,SICODI!$G$3:$J$2404,2,FALSE))</f>
        <v>POSTE DE CONCRETO ARMADO PARA A. P. 11/200/120/285</v>
      </c>
      <c r="O1019" s="58">
        <f>+IF(ISERROR(VLOOKUP(M1019,'Resumen de precios LLTT'!$C$17:$G$3071,5,FALSE))=FALSE,VLOOKUP(M1019,'Resumen de precios LLTT'!$C$17:$G$3071,5,FALSE),VLOOKUP(M1019,SICODI!$G$3:$J$2404,4,FALSE))</f>
        <v>206.03</v>
      </c>
      <c r="P1019" s="16">
        <f t="shared" si="141"/>
        <v>0.77</v>
      </c>
      <c r="Q1019" s="78">
        <f t="shared" si="142"/>
        <v>364.67310000000003</v>
      </c>
      <c r="R1019" s="56">
        <v>0</v>
      </c>
      <c r="S1019" s="16">
        <f t="shared" si="143"/>
        <v>7.2000000000000008E-2</v>
      </c>
      <c r="T1019" s="79">
        <f t="shared" si="144"/>
        <v>2.1880386000000005</v>
      </c>
      <c r="U1019" s="80">
        <f t="shared" si="145"/>
        <v>0.2</v>
      </c>
      <c r="V1019" s="81">
        <f t="shared" si="146"/>
        <v>0.43760772000000014</v>
      </c>
      <c r="W1019" s="79">
        <f t="shared" si="147"/>
        <v>0.14725336301388503</v>
      </c>
      <c r="X1019" s="60">
        <f t="shared" si="148"/>
        <v>0.1</v>
      </c>
      <c r="Y1019" s="56">
        <f>+'INFO ENEL'!R1007</f>
        <v>4</v>
      </c>
      <c r="Z1019" s="59">
        <f t="shared" si="149"/>
        <v>0.4</v>
      </c>
    </row>
    <row r="1020" spans="1:26" s="90" customFormat="1" ht="15" customHeight="1" x14ac:dyDescent="0.25">
      <c r="A1020" s="55">
        <f>+'INFO ENEL'!A1008</f>
        <v>1003</v>
      </c>
      <c r="B1020" s="121" t="str">
        <f>+INDEX($B$8:$B$15,MATCH(L1020,$L$8:$L$15,0))</f>
        <v>SICODI</v>
      </c>
      <c r="C1020" s="56" t="str">
        <f>+'INFO ENEL'!B1008</f>
        <v>Lima</v>
      </c>
      <c r="D1020" s="56" t="str">
        <f>+'INFO ENEL'!D1008</f>
        <v>Lima</v>
      </c>
      <c r="E1020" s="56" t="str">
        <f>+'INFO ENEL'!D1008</f>
        <v>Lima</v>
      </c>
      <c r="F1020" s="50">
        <f>+'INFO ENEL'!E1008</f>
        <v>0</v>
      </c>
      <c r="G1020" s="56" t="str">
        <f>+'INFO ENEL'!L1008</f>
        <v>BT</v>
      </c>
      <c r="H1020" s="57">
        <f>+'INFO ENEL'!M1008</f>
        <v>34.299999999999997</v>
      </c>
      <c r="I1020" s="56">
        <f>+'INFO ENEL'!N1008</f>
        <v>11</v>
      </c>
      <c r="J1020" s="56" t="str">
        <f>+'INFO ENEL'!O1008</f>
        <v>Poste</v>
      </c>
      <c r="K1020" s="56" t="str">
        <f>+'INFO ENEL'!P1008</f>
        <v>Concreto</v>
      </c>
      <c r="L1020" s="56" t="str">
        <f>+'INFO ENEL'!Q1008</f>
        <v>PPC40</v>
      </c>
      <c r="M1020" s="55" t="str">
        <f>+IF(ISERROR(INDEX('Estructuras de Acero y Concreto'!$C$6:$C$577,MATCH(L1020,'Estructuras de Acero y Concreto'!$D$6:$D$577,0)))=FALSE,INDEX('Estructuras de Acero y Concreto'!$C$6:$C$577,MATCH(L1020,'Estructuras de Acero y Concreto'!$D$6:$D$577,0)),IF(ISERROR(INDEX('Estructuras de Madera'!$C$5:$C$122,MATCH(L1020,'Estructuras de Madera'!$D$5:$D$122,0)))=FALSE,INDEX('Estructuras de Madera'!$C$5:$C$122,MATCH(L1020,'Estructuras de Madera'!$D$5:$D$122,0)),INDEX(SICODI!$G$3:$G$2404,MATCH(L1020,SICODI!$G$3:$G$2404,0))))</f>
        <v>PPC40</v>
      </c>
      <c r="N1020" s="121" t="str">
        <f>+IF(ISERROR(VLOOKUP(M1020,'Resumen de precios LLTT'!$C$17:$D$3071,2,FALSE))=FALSE,VLOOKUP(M1020,'Resumen de precios LLTT'!$C$17:$D$3071,2,FALSE),VLOOKUP(M1020,SICODI!$G$3:$J$2404,2,FALSE))</f>
        <v>POSTE DE CONCRETO ARMADO PARA A. P. 11/200/120/285</v>
      </c>
      <c r="O1020" s="58">
        <f>+IF(ISERROR(VLOOKUP(M1020,'Resumen de precios LLTT'!$C$17:$G$3071,5,FALSE))=FALSE,VLOOKUP(M1020,'Resumen de precios LLTT'!$C$17:$G$3071,5,FALSE),VLOOKUP(M1020,SICODI!$G$3:$J$2404,4,FALSE))</f>
        <v>206.03</v>
      </c>
      <c r="P1020" s="16">
        <f t="shared" si="141"/>
        <v>0.77</v>
      </c>
      <c r="Q1020" s="78">
        <f t="shared" si="142"/>
        <v>364.67310000000003</v>
      </c>
      <c r="R1020" s="56">
        <v>0</v>
      </c>
      <c r="S1020" s="16">
        <f t="shared" si="143"/>
        <v>7.2000000000000008E-2</v>
      </c>
      <c r="T1020" s="79">
        <f t="shared" si="144"/>
        <v>2.1880386000000005</v>
      </c>
      <c r="U1020" s="80">
        <f t="shared" si="145"/>
        <v>0.2</v>
      </c>
      <c r="V1020" s="81">
        <f t="shared" si="146"/>
        <v>0.43760772000000014</v>
      </c>
      <c r="W1020" s="79">
        <f t="shared" si="147"/>
        <v>0.14725336301388503</v>
      </c>
      <c r="X1020" s="60">
        <f t="shared" si="148"/>
        <v>0.1</v>
      </c>
      <c r="Y1020" s="56">
        <f>+'INFO ENEL'!R1008</f>
        <v>4</v>
      </c>
      <c r="Z1020" s="59">
        <f t="shared" si="149"/>
        <v>0.4</v>
      </c>
    </row>
    <row r="1021" spans="1:26" s="90" customFormat="1" ht="15" customHeight="1" x14ac:dyDescent="0.25">
      <c r="A1021" s="55">
        <f>+'INFO ENEL'!A1009</f>
        <v>1004</v>
      </c>
      <c r="B1021" s="121" t="str">
        <f>+INDEX($B$8:$B$15,MATCH(L1021,$L$8:$L$15,0))</f>
        <v>SICODI</v>
      </c>
      <c r="C1021" s="56" t="str">
        <f>+'INFO ENEL'!B1009</f>
        <v>Lima</v>
      </c>
      <c r="D1021" s="56" t="str">
        <f>+'INFO ENEL'!D1009</f>
        <v>Lima</v>
      </c>
      <c r="E1021" s="56" t="str">
        <f>+'INFO ENEL'!D1009</f>
        <v>Lima</v>
      </c>
      <c r="F1021" s="50">
        <f>+'INFO ENEL'!E1009</f>
        <v>0</v>
      </c>
      <c r="G1021" s="56" t="str">
        <f>+'INFO ENEL'!L1009</f>
        <v>BT</v>
      </c>
      <c r="H1021" s="57">
        <f>+'INFO ENEL'!M1009</f>
        <v>29.32</v>
      </c>
      <c r="I1021" s="56">
        <f>+'INFO ENEL'!N1009</f>
        <v>11</v>
      </c>
      <c r="J1021" s="56" t="str">
        <f>+'INFO ENEL'!O1009</f>
        <v>Poste</v>
      </c>
      <c r="K1021" s="56" t="str">
        <f>+'INFO ENEL'!P1009</f>
        <v>Concreto</v>
      </c>
      <c r="L1021" s="56" t="str">
        <f>+'INFO ENEL'!Q1009</f>
        <v>PPC40</v>
      </c>
      <c r="M1021" s="55" t="str">
        <f>+IF(ISERROR(INDEX('Estructuras de Acero y Concreto'!$C$6:$C$577,MATCH(L1021,'Estructuras de Acero y Concreto'!$D$6:$D$577,0)))=FALSE,INDEX('Estructuras de Acero y Concreto'!$C$6:$C$577,MATCH(L1021,'Estructuras de Acero y Concreto'!$D$6:$D$577,0)),IF(ISERROR(INDEX('Estructuras de Madera'!$C$5:$C$122,MATCH(L1021,'Estructuras de Madera'!$D$5:$D$122,0)))=FALSE,INDEX('Estructuras de Madera'!$C$5:$C$122,MATCH(L1021,'Estructuras de Madera'!$D$5:$D$122,0)),INDEX(SICODI!$G$3:$G$2404,MATCH(L1021,SICODI!$G$3:$G$2404,0))))</f>
        <v>PPC40</v>
      </c>
      <c r="N1021" s="121" t="str">
        <f>+IF(ISERROR(VLOOKUP(M1021,'Resumen de precios LLTT'!$C$17:$D$3071,2,FALSE))=FALSE,VLOOKUP(M1021,'Resumen de precios LLTT'!$C$17:$D$3071,2,FALSE),VLOOKUP(M1021,SICODI!$G$3:$J$2404,2,FALSE))</f>
        <v>POSTE DE CONCRETO ARMADO PARA A. P. 11/200/120/285</v>
      </c>
      <c r="O1021" s="58">
        <f>+IF(ISERROR(VLOOKUP(M1021,'Resumen de precios LLTT'!$C$17:$G$3071,5,FALSE))=FALSE,VLOOKUP(M1021,'Resumen de precios LLTT'!$C$17:$G$3071,5,FALSE),VLOOKUP(M1021,SICODI!$G$3:$J$2404,4,FALSE))</f>
        <v>206.03</v>
      </c>
      <c r="P1021" s="16">
        <f t="shared" si="141"/>
        <v>0.77</v>
      </c>
      <c r="Q1021" s="78">
        <f t="shared" si="142"/>
        <v>364.67310000000003</v>
      </c>
      <c r="R1021" s="56">
        <v>0</v>
      </c>
      <c r="S1021" s="16">
        <f t="shared" si="143"/>
        <v>7.2000000000000008E-2</v>
      </c>
      <c r="T1021" s="79">
        <f t="shared" si="144"/>
        <v>2.1880386000000005</v>
      </c>
      <c r="U1021" s="80">
        <f t="shared" si="145"/>
        <v>0.2</v>
      </c>
      <c r="V1021" s="81">
        <f t="shared" si="146"/>
        <v>0.43760772000000014</v>
      </c>
      <c r="W1021" s="79">
        <f t="shared" si="147"/>
        <v>0.14725336301388503</v>
      </c>
      <c r="X1021" s="60">
        <f t="shared" si="148"/>
        <v>0.1</v>
      </c>
      <c r="Y1021" s="56">
        <f>+'INFO ENEL'!R1009</f>
        <v>4</v>
      </c>
      <c r="Z1021" s="59">
        <f t="shared" si="149"/>
        <v>0.4</v>
      </c>
    </row>
    <row r="1022" spans="1:26" s="90" customFormat="1" ht="15" customHeight="1" x14ac:dyDescent="0.25">
      <c r="A1022" s="55">
        <f>+'INFO ENEL'!A1010</f>
        <v>1005</v>
      </c>
      <c r="B1022" s="121" t="str">
        <f>+INDEX($B$8:$B$15,MATCH(L1022,$L$8:$L$15,0))</f>
        <v>SICODI</v>
      </c>
      <c r="C1022" s="56" t="str">
        <f>+'INFO ENEL'!B1010</f>
        <v>Lima</v>
      </c>
      <c r="D1022" s="56" t="str">
        <f>+'INFO ENEL'!D1010</f>
        <v>Lima</v>
      </c>
      <c r="E1022" s="56" t="str">
        <f>+'INFO ENEL'!D1010</f>
        <v>Lima</v>
      </c>
      <c r="F1022" s="50">
        <f>+'INFO ENEL'!E1010</f>
        <v>0</v>
      </c>
      <c r="G1022" s="56" t="str">
        <f>+'INFO ENEL'!L1010</f>
        <v>BT</v>
      </c>
      <c r="H1022" s="57">
        <f>+'INFO ENEL'!M1010</f>
        <v>30.58</v>
      </c>
      <c r="I1022" s="56">
        <f>+'INFO ENEL'!N1010</f>
        <v>11</v>
      </c>
      <c r="J1022" s="56" t="str">
        <f>+'INFO ENEL'!O1010</f>
        <v>Poste</v>
      </c>
      <c r="K1022" s="56" t="str">
        <f>+'INFO ENEL'!P1010</f>
        <v>Concreto</v>
      </c>
      <c r="L1022" s="56" t="str">
        <f>+'INFO ENEL'!Q1010</f>
        <v>PPC40</v>
      </c>
      <c r="M1022" s="55" t="str">
        <f>+IF(ISERROR(INDEX('Estructuras de Acero y Concreto'!$C$6:$C$577,MATCH(L1022,'Estructuras de Acero y Concreto'!$D$6:$D$577,0)))=FALSE,INDEX('Estructuras de Acero y Concreto'!$C$6:$C$577,MATCH(L1022,'Estructuras de Acero y Concreto'!$D$6:$D$577,0)),IF(ISERROR(INDEX('Estructuras de Madera'!$C$5:$C$122,MATCH(L1022,'Estructuras de Madera'!$D$5:$D$122,0)))=FALSE,INDEX('Estructuras de Madera'!$C$5:$C$122,MATCH(L1022,'Estructuras de Madera'!$D$5:$D$122,0)),INDEX(SICODI!$G$3:$G$2404,MATCH(L1022,SICODI!$G$3:$G$2404,0))))</f>
        <v>PPC40</v>
      </c>
      <c r="N1022" s="121" t="str">
        <f>+IF(ISERROR(VLOOKUP(M1022,'Resumen de precios LLTT'!$C$17:$D$3071,2,FALSE))=FALSE,VLOOKUP(M1022,'Resumen de precios LLTT'!$C$17:$D$3071,2,FALSE),VLOOKUP(M1022,SICODI!$G$3:$J$2404,2,FALSE))</f>
        <v>POSTE DE CONCRETO ARMADO PARA A. P. 11/200/120/285</v>
      </c>
      <c r="O1022" s="58">
        <f>+IF(ISERROR(VLOOKUP(M1022,'Resumen de precios LLTT'!$C$17:$G$3071,5,FALSE))=FALSE,VLOOKUP(M1022,'Resumen de precios LLTT'!$C$17:$G$3071,5,FALSE),VLOOKUP(M1022,SICODI!$G$3:$J$2404,4,FALSE))</f>
        <v>206.03</v>
      </c>
      <c r="P1022" s="16">
        <f t="shared" si="141"/>
        <v>0.77</v>
      </c>
      <c r="Q1022" s="78">
        <f t="shared" si="142"/>
        <v>364.67310000000003</v>
      </c>
      <c r="R1022" s="56">
        <v>0</v>
      </c>
      <c r="S1022" s="16">
        <f t="shared" si="143"/>
        <v>7.2000000000000008E-2</v>
      </c>
      <c r="T1022" s="79">
        <f t="shared" si="144"/>
        <v>2.1880386000000005</v>
      </c>
      <c r="U1022" s="80">
        <f t="shared" si="145"/>
        <v>0.2</v>
      </c>
      <c r="V1022" s="81">
        <f t="shared" si="146"/>
        <v>0.43760772000000014</v>
      </c>
      <c r="W1022" s="79">
        <f t="shared" si="147"/>
        <v>0.14725336301388503</v>
      </c>
      <c r="X1022" s="60">
        <f t="shared" si="148"/>
        <v>0.1</v>
      </c>
      <c r="Y1022" s="56">
        <f>+'INFO ENEL'!R1010</f>
        <v>4</v>
      </c>
      <c r="Z1022" s="59">
        <f t="shared" si="149"/>
        <v>0.4</v>
      </c>
    </row>
    <row r="1023" spans="1:26" s="90" customFormat="1" ht="15" customHeight="1" x14ac:dyDescent="0.25">
      <c r="A1023" s="55">
        <f>+'INFO ENEL'!A1011</f>
        <v>1006</v>
      </c>
      <c r="B1023" s="121" t="str">
        <f>+INDEX($B$8:$B$15,MATCH(L1023,$L$8:$L$15,0))</f>
        <v>SICODI</v>
      </c>
      <c r="C1023" s="56" t="str">
        <f>+'INFO ENEL'!B1011</f>
        <v>Lima</v>
      </c>
      <c r="D1023" s="56" t="str">
        <f>+'INFO ENEL'!D1011</f>
        <v>Lima</v>
      </c>
      <c r="E1023" s="56" t="str">
        <f>+'INFO ENEL'!D1011</f>
        <v>Lima</v>
      </c>
      <c r="F1023" s="50">
        <f>+'INFO ENEL'!E1011</f>
        <v>0</v>
      </c>
      <c r="G1023" s="56" t="str">
        <f>+'INFO ENEL'!L1011</f>
        <v>BT</v>
      </c>
      <c r="H1023" s="57">
        <f>+'INFO ENEL'!M1011</f>
        <v>30.25</v>
      </c>
      <c r="I1023" s="56">
        <f>+'INFO ENEL'!N1011</f>
        <v>11</v>
      </c>
      <c r="J1023" s="56" t="str">
        <f>+'INFO ENEL'!O1011</f>
        <v>Poste</v>
      </c>
      <c r="K1023" s="56" t="str">
        <f>+'INFO ENEL'!P1011</f>
        <v>Concreto</v>
      </c>
      <c r="L1023" s="56" t="str">
        <f>+'INFO ENEL'!Q1011</f>
        <v>PPC40</v>
      </c>
      <c r="M1023" s="55" t="str">
        <f>+IF(ISERROR(INDEX('Estructuras de Acero y Concreto'!$C$6:$C$577,MATCH(L1023,'Estructuras de Acero y Concreto'!$D$6:$D$577,0)))=FALSE,INDEX('Estructuras de Acero y Concreto'!$C$6:$C$577,MATCH(L1023,'Estructuras de Acero y Concreto'!$D$6:$D$577,0)),IF(ISERROR(INDEX('Estructuras de Madera'!$C$5:$C$122,MATCH(L1023,'Estructuras de Madera'!$D$5:$D$122,0)))=FALSE,INDEX('Estructuras de Madera'!$C$5:$C$122,MATCH(L1023,'Estructuras de Madera'!$D$5:$D$122,0)),INDEX(SICODI!$G$3:$G$2404,MATCH(L1023,SICODI!$G$3:$G$2404,0))))</f>
        <v>PPC40</v>
      </c>
      <c r="N1023" s="121" t="str">
        <f>+IF(ISERROR(VLOOKUP(M1023,'Resumen de precios LLTT'!$C$17:$D$3071,2,FALSE))=FALSE,VLOOKUP(M1023,'Resumen de precios LLTT'!$C$17:$D$3071,2,FALSE),VLOOKUP(M1023,SICODI!$G$3:$J$2404,2,FALSE))</f>
        <v>POSTE DE CONCRETO ARMADO PARA A. P. 11/200/120/285</v>
      </c>
      <c r="O1023" s="58">
        <f>+IF(ISERROR(VLOOKUP(M1023,'Resumen de precios LLTT'!$C$17:$G$3071,5,FALSE))=FALSE,VLOOKUP(M1023,'Resumen de precios LLTT'!$C$17:$G$3071,5,FALSE),VLOOKUP(M1023,SICODI!$G$3:$J$2404,4,FALSE))</f>
        <v>206.03</v>
      </c>
      <c r="P1023" s="16">
        <f t="shared" si="141"/>
        <v>0.77</v>
      </c>
      <c r="Q1023" s="78">
        <f t="shared" si="142"/>
        <v>364.67310000000003</v>
      </c>
      <c r="R1023" s="56">
        <v>0</v>
      </c>
      <c r="S1023" s="16">
        <f t="shared" si="143"/>
        <v>7.2000000000000008E-2</v>
      </c>
      <c r="T1023" s="79">
        <f t="shared" si="144"/>
        <v>2.1880386000000005</v>
      </c>
      <c r="U1023" s="80">
        <f t="shared" si="145"/>
        <v>0.2</v>
      </c>
      <c r="V1023" s="81">
        <f t="shared" si="146"/>
        <v>0.43760772000000014</v>
      </c>
      <c r="W1023" s="79">
        <f t="shared" si="147"/>
        <v>0.14725336301388503</v>
      </c>
      <c r="X1023" s="60">
        <f t="shared" si="148"/>
        <v>0.1</v>
      </c>
      <c r="Y1023" s="56">
        <f>+'INFO ENEL'!R1011</f>
        <v>4</v>
      </c>
      <c r="Z1023" s="59">
        <f t="shared" si="149"/>
        <v>0.4</v>
      </c>
    </row>
    <row r="1024" spans="1:26" s="90" customFormat="1" ht="15" customHeight="1" x14ac:dyDescent="0.25">
      <c r="A1024" s="55">
        <f>+'INFO ENEL'!A1012</f>
        <v>1007</v>
      </c>
      <c r="B1024" s="121" t="str">
        <f>+INDEX($B$8:$B$15,MATCH(L1024,$L$8:$L$15,0))</f>
        <v>SICODI</v>
      </c>
      <c r="C1024" s="56" t="str">
        <f>+'INFO ENEL'!B1012</f>
        <v>Lima</v>
      </c>
      <c r="D1024" s="56" t="str">
        <f>+'INFO ENEL'!D1012</f>
        <v>Lima</v>
      </c>
      <c r="E1024" s="56" t="str">
        <f>+'INFO ENEL'!D1012</f>
        <v>Lima</v>
      </c>
      <c r="F1024" s="50">
        <f>+'INFO ENEL'!E1012</f>
        <v>0</v>
      </c>
      <c r="G1024" s="56" t="str">
        <f>+'INFO ENEL'!L1012</f>
        <v>BT</v>
      </c>
      <c r="H1024" s="57">
        <f>+'INFO ENEL'!M1012</f>
        <v>36.729999999999997</v>
      </c>
      <c r="I1024" s="56">
        <f>+'INFO ENEL'!N1012</f>
        <v>11</v>
      </c>
      <c r="J1024" s="56" t="str">
        <f>+'INFO ENEL'!O1012</f>
        <v>Poste</v>
      </c>
      <c r="K1024" s="56" t="str">
        <f>+'INFO ENEL'!P1012</f>
        <v>Concreto</v>
      </c>
      <c r="L1024" s="56" t="str">
        <f>+'INFO ENEL'!Q1012</f>
        <v>PPC40</v>
      </c>
      <c r="M1024" s="55" t="str">
        <f>+IF(ISERROR(INDEX('Estructuras de Acero y Concreto'!$C$6:$C$577,MATCH(L1024,'Estructuras de Acero y Concreto'!$D$6:$D$577,0)))=FALSE,INDEX('Estructuras de Acero y Concreto'!$C$6:$C$577,MATCH(L1024,'Estructuras de Acero y Concreto'!$D$6:$D$577,0)),IF(ISERROR(INDEX('Estructuras de Madera'!$C$5:$C$122,MATCH(L1024,'Estructuras de Madera'!$D$5:$D$122,0)))=FALSE,INDEX('Estructuras de Madera'!$C$5:$C$122,MATCH(L1024,'Estructuras de Madera'!$D$5:$D$122,0)),INDEX(SICODI!$G$3:$G$2404,MATCH(L1024,SICODI!$G$3:$G$2404,0))))</f>
        <v>PPC40</v>
      </c>
      <c r="N1024" s="121" t="str">
        <f>+IF(ISERROR(VLOOKUP(M1024,'Resumen de precios LLTT'!$C$17:$D$3071,2,FALSE))=FALSE,VLOOKUP(M1024,'Resumen de precios LLTT'!$C$17:$D$3071,2,FALSE),VLOOKUP(M1024,SICODI!$G$3:$J$2404,2,FALSE))</f>
        <v>POSTE DE CONCRETO ARMADO PARA A. P. 11/200/120/285</v>
      </c>
      <c r="O1024" s="58">
        <f>+IF(ISERROR(VLOOKUP(M1024,'Resumen de precios LLTT'!$C$17:$G$3071,5,FALSE))=FALSE,VLOOKUP(M1024,'Resumen de precios LLTT'!$C$17:$G$3071,5,FALSE),VLOOKUP(M1024,SICODI!$G$3:$J$2404,4,FALSE))</f>
        <v>206.03</v>
      </c>
      <c r="P1024" s="16">
        <f t="shared" si="141"/>
        <v>0.77</v>
      </c>
      <c r="Q1024" s="78">
        <f t="shared" si="142"/>
        <v>364.67310000000003</v>
      </c>
      <c r="R1024" s="56">
        <v>0</v>
      </c>
      <c r="S1024" s="16">
        <f t="shared" si="143"/>
        <v>7.2000000000000008E-2</v>
      </c>
      <c r="T1024" s="79">
        <f t="shared" si="144"/>
        <v>2.1880386000000005</v>
      </c>
      <c r="U1024" s="80">
        <f t="shared" si="145"/>
        <v>0.2</v>
      </c>
      <c r="V1024" s="81">
        <f t="shared" si="146"/>
        <v>0.43760772000000014</v>
      </c>
      <c r="W1024" s="79">
        <f t="shared" si="147"/>
        <v>0.14725336301388503</v>
      </c>
      <c r="X1024" s="60">
        <f t="shared" si="148"/>
        <v>0.1</v>
      </c>
      <c r="Y1024" s="56">
        <f>+'INFO ENEL'!R1012</f>
        <v>4</v>
      </c>
      <c r="Z1024" s="59">
        <f t="shared" si="149"/>
        <v>0.4</v>
      </c>
    </row>
    <row r="1025" spans="1:26" s="90" customFormat="1" ht="15" customHeight="1" x14ac:dyDescent="0.25">
      <c r="A1025" s="55">
        <f>+'INFO ENEL'!A1013</f>
        <v>1008</v>
      </c>
      <c r="B1025" s="121" t="str">
        <f>+INDEX($B$8:$B$15,MATCH(L1025,$L$8:$L$15,0))</f>
        <v>SICODI</v>
      </c>
      <c r="C1025" s="56" t="str">
        <f>+'INFO ENEL'!B1013</f>
        <v>Lima</v>
      </c>
      <c r="D1025" s="56" t="str">
        <f>+'INFO ENEL'!D1013</f>
        <v>Lima</v>
      </c>
      <c r="E1025" s="56" t="str">
        <f>+'INFO ENEL'!D1013</f>
        <v>Lima</v>
      </c>
      <c r="F1025" s="50">
        <f>+'INFO ENEL'!E1013</f>
        <v>0</v>
      </c>
      <c r="G1025" s="56" t="str">
        <f>+'INFO ENEL'!L1013</f>
        <v>BT</v>
      </c>
      <c r="H1025" s="57">
        <f>+'INFO ENEL'!M1013</f>
        <v>30.66</v>
      </c>
      <c r="I1025" s="56">
        <f>+'INFO ENEL'!N1013</f>
        <v>11</v>
      </c>
      <c r="J1025" s="56" t="str">
        <f>+'INFO ENEL'!O1013</f>
        <v>Poste</v>
      </c>
      <c r="K1025" s="56" t="str">
        <f>+'INFO ENEL'!P1013</f>
        <v>Concreto</v>
      </c>
      <c r="L1025" s="56" t="str">
        <f>+'INFO ENEL'!Q1013</f>
        <v>PPC40</v>
      </c>
      <c r="M1025" s="55" t="str">
        <f>+IF(ISERROR(INDEX('Estructuras de Acero y Concreto'!$C$6:$C$577,MATCH(L1025,'Estructuras de Acero y Concreto'!$D$6:$D$577,0)))=FALSE,INDEX('Estructuras de Acero y Concreto'!$C$6:$C$577,MATCH(L1025,'Estructuras de Acero y Concreto'!$D$6:$D$577,0)),IF(ISERROR(INDEX('Estructuras de Madera'!$C$5:$C$122,MATCH(L1025,'Estructuras de Madera'!$D$5:$D$122,0)))=FALSE,INDEX('Estructuras de Madera'!$C$5:$C$122,MATCH(L1025,'Estructuras de Madera'!$D$5:$D$122,0)),INDEX(SICODI!$G$3:$G$2404,MATCH(L1025,SICODI!$G$3:$G$2404,0))))</f>
        <v>PPC40</v>
      </c>
      <c r="N1025" s="121" t="str">
        <f>+IF(ISERROR(VLOOKUP(M1025,'Resumen de precios LLTT'!$C$17:$D$3071,2,FALSE))=FALSE,VLOOKUP(M1025,'Resumen de precios LLTT'!$C$17:$D$3071,2,FALSE),VLOOKUP(M1025,SICODI!$G$3:$J$2404,2,FALSE))</f>
        <v>POSTE DE CONCRETO ARMADO PARA A. P. 11/200/120/285</v>
      </c>
      <c r="O1025" s="58">
        <f>+IF(ISERROR(VLOOKUP(M1025,'Resumen de precios LLTT'!$C$17:$G$3071,5,FALSE))=FALSE,VLOOKUP(M1025,'Resumen de precios LLTT'!$C$17:$G$3071,5,FALSE),VLOOKUP(M1025,SICODI!$G$3:$J$2404,4,FALSE))</f>
        <v>206.03</v>
      </c>
      <c r="P1025" s="16">
        <f t="shared" si="141"/>
        <v>0.77</v>
      </c>
      <c r="Q1025" s="78">
        <f t="shared" si="142"/>
        <v>364.67310000000003</v>
      </c>
      <c r="R1025" s="56">
        <v>0</v>
      </c>
      <c r="S1025" s="16">
        <f t="shared" si="143"/>
        <v>7.2000000000000008E-2</v>
      </c>
      <c r="T1025" s="79">
        <f t="shared" si="144"/>
        <v>2.1880386000000005</v>
      </c>
      <c r="U1025" s="80">
        <f t="shared" si="145"/>
        <v>0.2</v>
      </c>
      <c r="V1025" s="81">
        <f t="shared" si="146"/>
        <v>0.43760772000000014</v>
      </c>
      <c r="W1025" s="79">
        <f t="shared" si="147"/>
        <v>0.14725336301388503</v>
      </c>
      <c r="X1025" s="60">
        <f t="shared" si="148"/>
        <v>0.1</v>
      </c>
      <c r="Y1025" s="56">
        <f>+'INFO ENEL'!R1013</f>
        <v>4</v>
      </c>
      <c r="Z1025" s="59">
        <f t="shared" si="149"/>
        <v>0.4</v>
      </c>
    </row>
    <row r="1026" spans="1:26" s="90" customFormat="1" ht="15" customHeight="1" x14ac:dyDescent="0.25">
      <c r="A1026" s="55">
        <f>+'INFO ENEL'!A1014</f>
        <v>1009</v>
      </c>
      <c r="B1026" s="121" t="str">
        <f>+INDEX($B$8:$B$15,MATCH(L1026,$L$8:$L$15,0))</f>
        <v>SICODI</v>
      </c>
      <c r="C1026" s="56" t="str">
        <f>+'INFO ENEL'!B1014</f>
        <v>Lima</v>
      </c>
      <c r="D1026" s="56" t="str">
        <f>+'INFO ENEL'!D1014</f>
        <v>Lima</v>
      </c>
      <c r="E1026" s="56" t="str">
        <f>+'INFO ENEL'!D1014</f>
        <v>Lima</v>
      </c>
      <c r="F1026" s="50">
        <f>+'INFO ENEL'!E1014</f>
        <v>0</v>
      </c>
      <c r="G1026" s="56" t="str">
        <f>+'INFO ENEL'!L1014</f>
        <v>BT</v>
      </c>
      <c r="H1026" s="57">
        <f>+'INFO ENEL'!M1014</f>
        <v>32.18</v>
      </c>
      <c r="I1026" s="56">
        <f>+'INFO ENEL'!N1014</f>
        <v>11</v>
      </c>
      <c r="J1026" s="56" t="str">
        <f>+'INFO ENEL'!O1014</f>
        <v>Poste</v>
      </c>
      <c r="K1026" s="56" t="str">
        <f>+'INFO ENEL'!P1014</f>
        <v>Concreto</v>
      </c>
      <c r="L1026" s="56" t="str">
        <f>+'INFO ENEL'!Q1014</f>
        <v>PPC40</v>
      </c>
      <c r="M1026" s="55" t="str">
        <f>+IF(ISERROR(INDEX('Estructuras de Acero y Concreto'!$C$6:$C$577,MATCH(L1026,'Estructuras de Acero y Concreto'!$D$6:$D$577,0)))=FALSE,INDEX('Estructuras de Acero y Concreto'!$C$6:$C$577,MATCH(L1026,'Estructuras de Acero y Concreto'!$D$6:$D$577,0)),IF(ISERROR(INDEX('Estructuras de Madera'!$C$5:$C$122,MATCH(L1026,'Estructuras de Madera'!$D$5:$D$122,0)))=FALSE,INDEX('Estructuras de Madera'!$C$5:$C$122,MATCH(L1026,'Estructuras de Madera'!$D$5:$D$122,0)),INDEX(SICODI!$G$3:$G$2404,MATCH(L1026,SICODI!$G$3:$G$2404,0))))</f>
        <v>PPC40</v>
      </c>
      <c r="N1026" s="121" t="str">
        <f>+IF(ISERROR(VLOOKUP(M1026,'Resumen de precios LLTT'!$C$17:$D$3071,2,FALSE))=FALSE,VLOOKUP(M1026,'Resumen de precios LLTT'!$C$17:$D$3071,2,FALSE),VLOOKUP(M1026,SICODI!$G$3:$J$2404,2,FALSE))</f>
        <v>POSTE DE CONCRETO ARMADO PARA A. P. 11/200/120/285</v>
      </c>
      <c r="O1026" s="58">
        <f>+IF(ISERROR(VLOOKUP(M1026,'Resumen de precios LLTT'!$C$17:$G$3071,5,FALSE))=FALSE,VLOOKUP(M1026,'Resumen de precios LLTT'!$C$17:$G$3071,5,FALSE),VLOOKUP(M1026,SICODI!$G$3:$J$2404,4,FALSE))</f>
        <v>206.03</v>
      </c>
      <c r="P1026" s="16">
        <f t="shared" si="141"/>
        <v>0.77</v>
      </c>
      <c r="Q1026" s="78">
        <f t="shared" si="142"/>
        <v>364.67310000000003</v>
      </c>
      <c r="R1026" s="56">
        <v>0</v>
      </c>
      <c r="S1026" s="16">
        <f t="shared" si="143"/>
        <v>7.2000000000000008E-2</v>
      </c>
      <c r="T1026" s="79">
        <f t="shared" si="144"/>
        <v>2.1880386000000005</v>
      </c>
      <c r="U1026" s="80">
        <f t="shared" si="145"/>
        <v>0.2</v>
      </c>
      <c r="V1026" s="81">
        <f t="shared" si="146"/>
        <v>0.43760772000000014</v>
      </c>
      <c r="W1026" s="79">
        <f t="shared" si="147"/>
        <v>0.14725336301388503</v>
      </c>
      <c r="X1026" s="60">
        <f t="shared" si="148"/>
        <v>0.1</v>
      </c>
      <c r="Y1026" s="56">
        <f>+'INFO ENEL'!R1014</f>
        <v>4</v>
      </c>
      <c r="Z1026" s="59">
        <f t="shared" si="149"/>
        <v>0.4</v>
      </c>
    </row>
    <row r="1027" spans="1:26" s="90" customFormat="1" ht="15" customHeight="1" x14ac:dyDescent="0.25">
      <c r="A1027" s="55">
        <f>+'INFO ENEL'!A1015</f>
        <v>1010</v>
      </c>
      <c r="B1027" s="121" t="str">
        <f>+INDEX($B$8:$B$15,MATCH(L1027,$L$8:$L$15,0))</f>
        <v>SICODI</v>
      </c>
      <c r="C1027" s="56" t="str">
        <f>+'INFO ENEL'!B1015</f>
        <v>Lima</v>
      </c>
      <c r="D1027" s="56" t="str">
        <f>+'INFO ENEL'!D1015</f>
        <v>Lima</v>
      </c>
      <c r="E1027" s="56" t="str">
        <f>+'INFO ENEL'!D1015</f>
        <v>Lima</v>
      </c>
      <c r="F1027" s="50">
        <f>+'INFO ENEL'!E1015</f>
        <v>0</v>
      </c>
      <c r="G1027" s="56" t="str">
        <f>+'INFO ENEL'!L1015</f>
        <v>BT</v>
      </c>
      <c r="H1027" s="57">
        <f>+'INFO ENEL'!M1015</f>
        <v>18.149999999999999</v>
      </c>
      <c r="I1027" s="56">
        <f>+'INFO ENEL'!N1015</f>
        <v>11</v>
      </c>
      <c r="J1027" s="56" t="str">
        <f>+'INFO ENEL'!O1015</f>
        <v>Poste</v>
      </c>
      <c r="K1027" s="56" t="str">
        <f>+'INFO ENEL'!P1015</f>
        <v>Concreto</v>
      </c>
      <c r="L1027" s="56" t="str">
        <f>+'INFO ENEL'!Q1015</f>
        <v>PPC40</v>
      </c>
      <c r="M1027" s="55" t="str">
        <f>+IF(ISERROR(INDEX('Estructuras de Acero y Concreto'!$C$6:$C$577,MATCH(L1027,'Estructuras de Acero y Concreto'!$D$6:$D$577,0)))=FALSE,INDEX('Estructuras de Acero y Concreto'!$C$6:$C$577,MATCH(L1027,'Estructuras de Acero y Concreto'!$D$6:$D$577,0)),IF(ISERROR(INDEX('Estructuras de Madera'!$C$5:$C$122,MATCH(L1027,'Estructuras de Madera'!$D$5:$D$122,0)))=FALSE,INDEX('Estructuras de Madera'!$C$5:$C$122,MATCH(L1027,'Estructuras de Madera'!$D$5:$D$122,0)),INDEX(SICODI!$G$3:$G$2404,MATCH(L1027,SICODI!$G$3:$G$2404,0))))</f>
        <v>PPC40</v>
      </c>
      <c r="N1027" s="121" t="str">
        <f>+IF(ISERROR(VLOOKUP(M1027,'Resumen de precios LLTT'!$C$17:$D$3071,2,FALSE))=FALSE,VLOOKUP(M1027,'Resumen de precios LLTT'!$C$17:$D$3071,2,FALSE),VLOOKUP(M1027,SICODI!$G$3:$J$2404,2,FALSE))</f>
        <v>POSTE DE CONCRETO ARMADO PARA A. P. 11/200/120/285</v>
      </c>
      <c r="O1027" s="58">
        <f>+IF(ISERROR(VLOOKUP(M1027,'Resumen de precios LLTT'!$C$17:$G$3071,5,FALSE))=FALSE,VLOOKUP(M1027,'Resumen de precios LLTT'!$C$17:$G$3071,5,FALSE),VLOOKUP(M1027,SICODI!$G$3:$J$2404,4,FALSE))</f>
        <v>206.03</v>
      </c>
      <c r="P1027" s="16">
        <f t="shared" si="141"/>
        <v>0.77</v>
      </c>
      <c r="Q1027" s="78">
        <f t="shared" si="142"/>
        <v>364.67310000000003</v>
      </c>
      <c r="R1027" s="56">
        <v>0</v>
      </c>
      <c r="S1027" s="16">
        <f t="shared" si="143"/>
        <v>7.2000000000000008E-2</v>
      </c>
      <c r="T1027" s="79">
        <f t="shared" si="144"/>
        <v>2.1880386000000005</v>
      </c>
      <c r="U1027" s="80">
        <f t="shared" si="145"/>
        <v>0.2</v>
      </c>
      <c r="V1027" s="81">
        <f t="shared" si="146"/>
        <v>0.43760772000000014</v>
      </c>
      <c r="W1027" s="79">
        <f t="shared" si="147"/>
        <v>0.14725336301388503</v>
      </c>
      <c r="X1027" s="60">
        <f t="shared" si="148"/>
        <v>0.1</v>
      </c>
      <c r="Y1027" s="56">
        <f>+'INFO ENEL'!R1015</f>
        <v>4</v>
      </c>
      <c r="Z1027" s="59">
        <f t="shared" si="149"/>
        <v>0.4</v>
      </c>
    </row>
    <row r="1028" spans="1:26" s="90" customFormat="1" ht="15" customHeight="1" x14ac:dyDescent="0.25">
      <c r="A1028" s="55">
        <f>+'INFO ENEL'!A1016</f>
        <v>1011</v>
      </c>
      <c r="B1028" s="121" t="str">
        <f>+INDEX($B$8:$B$15,MATCH(L1028,$L$8:$L$15,0))</f>
        <v>SICODI</v>
      </c>
      <c r="C1028" s="56" t="str">
        <f>+'INFO ENEL'!B1016</f>
        <v>Lima</v>
      </c>
      <c r="D1028" s="56" t="str">
        <f>+'INFO ENEL'!D1016</f>
        <v>Lima</v>
      </c>
      <c r="E1028" s="56" t="str">
        <f>+'INFO ENEL'!D1016</f>
        <v>Lima</v>
      </c>
      <c r="F1028" s="50">
        <f>+'INFO ENEL'!E1016</f>
        <v>0</v>
      </c>
      <c r="G1028" s="56" t="str">
        <f>+'INFO ENEL'!L1016</f>
        <v>BT</v>
      </c>
      <c r="H1028" s="57">
        <f>+'INFO ENEL'!M1016</f>
        <v>52.76</v>
      </c>
      <c r="I1028" s="56">
        <f>+'INFO ENEL'!N1016</f>
        <v>11</v>
      </c>
      <c r="J1028" s="56" t="str">
        <f>+'INFO ENEL'!O1016</f>
        <v>Poste</v>
      </c>
      <c r="K1028" s="56" t="str">
        <f>+'INFO ENEL'!P1016</f>
        <v>Concreto</v>
      </c>
      <c r="L1028" s="56" t="str">
        <f>+'INFO ENEL'!Q1016</f>
        <v>PPC40</v>
      </c>
      <c r="M1028" s="55" t="str">
        <f>+IF(ISERROR(INDEX('Estructuras de Acero y Concreto'!$C$6:$C$577,MATCH(L1028,'Estructuras de Acero y Concreto'!$D$6:$D$577,0)))=FALSE,INDEX('Estructuras de Acero y Concreto'!$C$6:$C$577,MATCH(L1028,'Estructuras de Acero y Concreto'!$D$6:$D$577,0)),IF(ISERROR(INDEX('Estructuras de Madera'!$C$5:$C$122,MATCH(L1028,'Estructuras de Madera'!$D$5:$D$122,0)))=FALSE,INDEX('Estructuras de Madera'!$C$5:$C$122,MATCH(L1028,'Estructuras de Madera'!$D$5:$D$122,0)),INDEX(SICODI!$G$3:$G$2404,MATCH(L1028,SICODI!$G$3:$G$2404,0))))</f>
        <v>PPC40</v>
      </c>
      <c r="N1028" s="121" t="str">
        <f>+IF(ISERROR(VLOOKUP(M1028,'Resumen de precios LLTT'!$C$17:$D$3071,2,FALSE))=FALSE,VLOOKUP(M1028,'Resumen de precios LLTT'!$C$17:$D$3071,2,FALSE),VLOOKUP(M1028,SICODI!$G$3:$J$2404,2,FALSE))</f>
        <v>POSTE DE CONCRETO ARMADO PARA A. P. 11/200/120/285</v>
      </c>
      <c r="O1028" s="58">
        <f>+IF(ISERROR(VLOOKUP(M1028,'Resumen de precios LLTT'!$C$17:$G$3071,5,FALSE))=FALSE,VLOOKUP(M1028,'Resumen de precios LLTT'!$C$17:$G$3071,5,FALSE),VLOOKUP(M1028,SICODI!$G$3:$J$2404,4,FALSE))</f>
        <v>206.03</v>
      </c>
      <c r="P1028" s="16">
        <f t="shared" si="141"/>
        <v>0.77</v>
      </c>
      <c r="Q1028" s="78">
        <f t="shared" si="142"/>
        <v>364.67310000000003</v>
      </c>
      <c r="R1028" s="56">
        <v>0</v>
      </c>
      <c r="S1028" s="16">
        <f t="shared" si="143"/>
        <v>7.2000000000000008E-2</v>
      </c>
      <c r="T1028" s="79">
        <f t="shared" si="144"/>
        <v>2.1880386000000005</v>
      </c>
      <c r="U1028" s="80">
        <f t="shared" si="145"/>
        <v>0.2</v>
      </c>
      <c r="V1028" s="81">
        <f t="shared" si="146"/>
        <v>0.43760772000000014</v>
      </c>
      <c r="W1028" s="79">
        <f t="shared" si="147"/>
        <v>0.14725336301388503</v>
      </c>
      <c r="X1028" s="60">
        <f t="shared" si="148"/>
        <v>0.1</v>
      </c>
      <c r="Y1028" s="56">
        <f>+'INFO ENEL'!R1016</f>
        <v>4</v>
      </c>
      <c r="Z1028" s="59">
        <f t="shared" si="149"/>
        <v>0.4</v>
      </c>
    </row>
    <row r="1029" spans="1:26" s="90" customFormat="1" ht="15" customHeight="1" x14ac:dyDescent="0.25">
      <c r="A1029" s="55">
        <f>+'INFO ENEL'!A1017</f>
        <v>1012</v>
      </c>
      <c r="B1029" s="121" t="str">
        <f>+INDEX($B$8:$B$15,MATCH(L1029,$L$8:$L$15,0))</f>
        <v>SICODI</v>
      </c>
      <c r="C1029" s="56" t="str">
        <f>+'INFO ENEL'!B1017</f>
        <v>Lima</v>
      </c>
      <c r="D1029" s="56" t="str">
        <f>+'INFO ENEL'!D1017</f>
        <v>Lima</v>
      </c>
      <c r="E1029" s="56" t="str">
        <f>+'INFO ENEL'!D1017</f>
        <v>Lima</v>
      </c>
      <c r="F1029" s="50">
        <f>+'INFO ENEL'!E1017</f>
        <v>0</v>
      </c>
      <c r="G1029" s="56" t="str">
        <f>+'INFO ENEL'!L1017</f>
        <v>BT</v>
      </c>
      <c r="H1029" s="57">
        <f>+'INFO ENEL'!M1017</f>
        <v>43.57</v>
      </c>
      <c r="I1029" s="56">
        <f>+'INFO ENEL'!N1017</f>
        <v>11</v>
      </c>
      <c r="J1029" s="56" t="str">
        <f>+'INFO ENEL'!O1017</f>
        <v>Poste</v>
      </c>
      <c r="K1029" s="56" t="str">
        <f>+'INFO ENEL'!P1017</f>
        <v>Concreto</v>
      </c>
      <c r="L1029" s="56" t="str">
        <f>+'INFO ENEL'!Q1017</f>
        <v>PPC40</v>
      </c>
      <c r="M1029" s="55" t="str">
        <f>+IF(ISERROR(INDEX('Estructuras de Acero y Concreto'!$C$6:$C$577,MATCH(L1029,'Estructuras de Acero y Concreto'!$D$6:$D$577,0)))=FALSE,INDEX('Estructuras de Acero y Concreto'!$C$6:$C$577,MATCH(L1029,'Estructuras de Acero y Concreto'!$D$6:$D$577,0)),IF(ISERROR(INDEX('Estructuras de Madera'!$C$5:$C$122,MATCH(L1029,'Estructuras de Madera'!$D$5:$D$122,0)))=FALSE,INDEX('Estructuras de Madera'!$C$5:$C$122,MATCH(L1029,'Estructuras de Madera'!$D$5:$D$122,0)),INDEX(SICODI!$G$3:$G$2404,MATCH(L1029,SICODI!$G$3:$G$2404,0))))</f>
        <v>PPC40</v>
      </c>
      <c r="N1029" s="121" t="str">
        <f>+IF(ISERROR(VLOOKUP(M1029,'Resumen de precios LLTT'!$C$17:$D$3071,2,FALSE))=FALSE,VLOOKUP(M1029,'Resumen de precios LLTT'!$C$17:$D$3071,2,FALSE),VLOOKUP(M1029,SICODI!$G$3:$J$2404,2,FALSE))</f>
        <v>POSTE DE CONCRETO ARMADO PARA A. P. 11/200/120/285</v>
      </c>
      <c r="O1029" s="58">
        <f>+IF(ISERROR(VLOOKUP(M1029,'Resumen de precios LLTT'!$C$17:$G$3071,5,FALSE))=FALSE,VLOOKUP(M1029,'Resumen de precios LLTT'!$C$17:$G$3071,5,FALSE),VLOOKUP(M1029,SICODI!$G$3:$J$2404,4,FALSE))</f>
        <v>206.03</v>
      </c>
      <c r="P1029" s="16">
        <f t="shared" si="141"/>
        <v>0.77</v>
      </c>
      <c r="Q1029" s="78">
        <f t="shared" si="142"/>
        <v>364.67310000000003</v>
      </c>
      <c r="R1029" s="56">
        <v>0</v>
      </c>
      <c r="S1029" s="16">
        <f t="shared" si="143"/>
        <v>7.2000000000000008E-2</v>
      </c>
      <c r="T1029" s="79">
        <f t="shared" si="144"/>
        <v>2.1880386000000005</v>
      </c>
      <c r="U1029" s="80">
        <f t="shared" si="145"/>
        <v>0.2</v>
      </c>
      <c r="V1029" s="81">
        <f t="shared" si="146"/>
        <v>0.43760772000000014</v>
      </c>
      <c r="W1029" s="79">
        <f t="shared" si="147"/>
        <v>0.14725336301388503</v>
      </c>
      <c r="X1029" s="60">
        <f t="shared" si="148"/>
        <v>0.1</v>
      </c>
      <c r="Y1029" s="56">
        <f>+'INFO ENEL'!R1017</f>
        <v>4</v>
      </c>
      <c r="Z1029" s="59">
        <f t="shared" si="149"/>
        <v>0.4</v>
      </c>
    </row>
    <row r="1030" spans="1:26" s="90" customFormat="1" ht="15" customHeight="1" x14ac:dyDescent="0.25">
      <c r="A1030" s="55">
        <f>+'INFO ENEL'!A1018</f>
        <v>1013</v>
      </c>
      <c r="B1030" s="121" t="str">
        <f>+INDEX($B$8:$B$15,MATCH(L1030,$L$8:$L$15,0))</f>
        <v>SICODI</v>
      </c>
      <c r="C1030" s="56" t="str">
        <f>+'INFO ENEL'!B1018</f>
        <v>Lima</v>
      </c>
      <c r="D1030" s="56" t="str">
        <f>+'INFO ENEL'!D1018</f>
        <v>Lima</v>
      </c>
      <c r="E1030" s="56" t="str">
        <f>+'INFO ENEL'!D1018</f>
        <v>Lima</v>
      </c>
      <c r="F1030" s="50">
        <f>+'INFO ENEL'!E1018</f>
        <v>0</v>
      </c>
      <c r="G1030" s="56" t="str">
        <f>+'INFO ENEL'!L1018</f>
        <v>BT</v>
      </c>
      <c r="H1030" s="57">
        <f>+'INFO ENEL'!M1018</f>
        <v>29.88</v>
      </c>
      <c r="I1030" s="56">
        <f>+'INFO ENEL'!N1018</f>
        <v>11</v>
      </c>
      <c r="J1030" s="56" t="str">
        <f>+'INFO ENEL'!O1018</f>
        <v>Poste</v>
      </c>
      <c r="K1030" s="56" t="str">
        <f>+'INFO ENEL'!P1018</f>
        <v>Concreto</v>
      </c>
      <c r="L1030" s="56" t="str">
        <f>+'INFO ENEL'!Q1018</f>
        <v>PPC40</v>
      </c>
      <c r="M1030" s="55" t="str">
        <f>+IF(ISERROR(INDEX('Estructuras de Acero y Concreto'!$C$6:$C$577,MATCH(L1030,'Estructuras de Acero y Concreto'!$D$6:$D$577,0)))=FALSE,INDEX('Estructuras de Acero y Concreto'!$C$6:$C$577,MATCH(L1030,'Estructuras de Acero y Concreto'!$D$6:$D$577,0)),IF(ISERROR(INDEX('Estructuras de Madera'!$C$5:$C$122,MATCH(L1030,'Estructuras de Madera'!$D$5:$D$122,0)))=FALSE,INDEX('Estructuras de Madera'!$C$5:$C$122,MATCH(L1030,'Estructuras de Madera'!$D$5:$D$122,0)),INDEX(SICODI!$G$3:$G$2404,MATCH(L1030,SICODI!$G$3:$G$2404,0))))</f>
        <v>PPC40</v>
      </c>
      <c r="N1030" s="121" t="str">
        <f>+IF(ISERROR(VLOOKUP(M1030,'Resumen de precios LLTT'!$C$17:$D$3071,2,FALSE))=FALSE,VLOOKUP(M1030,'Resumen de precios LLTT'!$C$17:$D$3071,2,FALSE),VLOOKUP(M1030,SICODI!$G$3:$J$2404,2,FALSE))</f>
        <v>POSTE DE CONCRETO ARMADO PARA A. P. 11/200/120/285</v>
      </c>
      <c r="O1030" s="58">
        <f>+IF(ISERROR(VLOOKUP(M1030,'Resumen de precios LLTT'!$C$17:$G$3071,5,FALSE))=FALSE,VLOOKUP(M1030,'Resumen de precios LLTT'!$C$17:$G$3071,5,FALSE),VLOOKUP(M1030,SICODI!$G$3:$J$2404,4,FALSE))</f>
        <v>206.03</v>
      </c>
      <c r="P1030" s="16">
        <f t="shared" si="141"/>
        <v>0.77</v>
      </c>
      <c r="Q1030" s="78">
        <f t="shared" si="142"/>
        <v>364.67310000000003</v>
      </c>
      <c r="R1030" s="56">
        <v>0</v>
      </c>
      <c r="S1030" s="16">
        <f t="shared" si="143"/>
        <v>7.2000000000000008E-2</v>
      </c>
      <c r="T1030" s="79">
        <f t="shared" si="144"/>
        <v>2.1880386000000005</v>
      </c>
      <c r="U1030" s="80">
        <f t="shared" si="145"/>
        <v>0.2</v>
      </c>
      <c r="V1030" s="81">
        <f t="shared" si="146"/>
        <v>0.43760772000000014</v>
      </c>
      <c r="W1030" s="79">
        <f t="shared" si="147"/>
        <v>0.14725336301388503</v>
      </c>
      <c r="X1030" s="60">
        <f t="shared" si="148"/>
        <v>0.1</v>
      </c>
      <c r="Y1030" s="56">
        <f>+'INFO ENEL'!R1018</f>
        <v>4</v>
      </c>
      <c r="Z1030" s="59">
        <f t="shared" si="149"/>
        <v>0.4</v>
      </c>
    </row>
    <row r="1031" spans="1:26" s="90" customFormat="1" ht="15" customHeight="1" x14ac:dyDescent="0.25">
      <c r="A1031" s="55">
        <f>+'INFO ENEL'!A1019</f>
        <v>1014</v>
      </c>
      <c r="B1031" s="121" t="str">
        <f>+INDEX($B$8:$B$15,MATCH(L1031,$L$8:$L$15,0))</f>
        <v>SICODI</v>
      </c>
      <c r="C1031" s="56" t="str">
        <f>+'INFO ENEL'!B1019</f>
        <v>Lima</v>
      </c>
      <c r="D1031" s="56" t="str">
        <f>+'INFO ENEL'!D1019</f>
        <v>Lima</v>
      </c>
      <c r="E1031" s="56" t="str">
        <f>+'INFO ENEL'!D1019</f>
        <v>Lima</v>
      </c>
      <c r="F1031" s="50">
        <f>+'INFO ENEL'!E1019</f>
        <v>0</v>
      </c>
      <c r="G1031" s="56" t="str">
        <f>+'INFO ENEL'!L1019</f>
        <v>BT</v>
      </c>
      <c r="H1031" s="57">
        <f>+'INFO ENEL'!M1019</f>
        <v>31.65</v>
      </c>
      <c r="I1031" s="56">
        <f>+'INFO ENEL'!N1019</f>
        <v>11</v>
      </c>
      <c r="J1031" s="56" t="str">
        <f>+'INFO ENEL'!O1019</f>
        <v>Poste</v>
      </c>
      <c r="K1031" s="56" t="str">
        <f>+'INFO ENEL'!P1019</f>
        <v>Concreto</v>
      </c>
      <c r="L1031" s="56" t="str">
        <f>+'INFO ENEL'!Q1019</f>
        <v>PPC40</v>
      </c>
      <c r="M1031" s="55" t="str">
        <f>+IF(ISERROR(INDEX('Estructuras de Acero y Concreto'!$C$6:$C$577,MATCH(L1031,'Estructuras de Acero y Concreto'!$D$6:$D$577,0)))=FALSE,INDEX('Estructuras de Acero y Concreto'!$C$6:$C$577,MATCH(L1031,'Estructuras de Acero y Concreto'!$D$6:$D$577,0)),IF(ISERROR(INDEX('Estructuras de Madera'!$C$5:$C$122,MATCH(L1031,'Estructuras de Madera'!$D$5:$D$122,0)))=FALSE,INDEX('Estructuras de Madera'!$C$5:$C$122,MATCH(L1031,'Estructuras de Madera'!$D$5:$D$122,0)),INDEX(SICODI!$G$3:$G$2404,MATCH(L1031,SICODI!$G$3:$G$2404,0))))</f>
        <v>PPC40</v>
      </c>
      <c r="N1031" s="121" t="str">
        <f>+IF(ISERROR(VLOOKUP(M1031,'Resumen de precios LLTT'!$C$17:$D$3071,2,FALSE))=FALSE,VLOOKUP(M1031,'Resumen de precios LLTT'!$C$17:$D$3071,2,FALSE),VLOOKUP(M1031,SICODI!$G$3:$J$2404,2,FALSE))</f>
        <v>POSTE DE CONCRETO ARMADO PARA A. P. 11/200/120/285</v>
      </c>
      <c r="O1031" s="58">
        <f>+IF(ISERROR(VLOOKUP(M1031,'Resumen de precios LLTT'!$C$17:$G$3071,5,FALSE))=FALSE,VLOOKUP(M1031,'Resumen de precios LLTT'!$C$17:$G$3071,5,FALSE),VLOOKUP(M1031,SICODI!$G$3:$J$2404,4,FALSE))</f>
        <v>206.03</v>
      </c>
      <c r="P1031" s="16">
        <f t="shared" si="141"/>
        <v>0.77</v>
      </c>
      <c r="Q1031" s="78">
        <f t="shared" si="142"/>
        <v>364.67310000000003</v>
      </c>
      <c r="R1031" s="56">
        <v>0</v>
      </c>
      <c r="S1031" s="16">
        <f t="shared" si="143"/>
        <v>7.2000000000000008E-2</v>
      </c>
      <c r="T1031" s="79">
        <f t="shared" si="144"/>
        <v>2.1880386000000005</v>
      </c>
      <c r="U1031" s="80">
        <f t="shared" si="145"/>
        <v>0.2</v>
      </c>
      <c r="V1031" s="81">
        <f t="shared" si="146"/>
        <v>0.43760772000000014</v>
      </c>
      <c r="W1031" s="79">
        <f t="shared" si="147"/>
        <v>0.14725336301388503</v>
      </c>
      <c r="X1031" s="60">
        <f t="shared" si="148"/>
        <v>0.1</v>
      </c>
      <c r="Y1031" s="56">
        <f>+'INFO ENEL'!R1019</f>
        <v>4</v>
      </c>
      <c r="Z1031" s="59">
        <f t="shared" si="149"/>
        <v>0.4</v>
      </c>
    </row>
    <row r="1032" spans="1:26" s="90" customFormat="1" ht="15" customHeight="1" x14ac:dyDescent="0.25">
      <c r="A1032" s="55">
        <f>+'INFO ENEL'!A1020</f>
        <v>1015</v>
      </c>
      <c r="B1032" s="121" t="str">
        <f>+INDEX($B$8:$B$15,MATCH(L1032,$L$8:$L$15,0))</f>
        <v>SICODI</v>
      </c>
      <c r="C1032" s="56" t="str">
        <f>+'INFO ENEL'!B1020</f>
        <v>Lima</v>
      </c>
      <c r="D1032" s="56" t="str">
        <f>+'INFO ENEL'!D1020</f>
        <v>Lima</v>
      </c>
      <c r="E1032" s="56" t="str">
        <f>+'INFO ENEL'!D1020</f>
        <v>Lima</v>
      </c>
      <c r="F1032" s="50">
        <f>+'INFO ENEL'!E1020</f>
        <v>0</v>
      </c>
      <c r="G1032" s="56" t="str">
        <f>+'INFO ENEL'!L1020</f>
        <v>BT</v>
      </c>
      <c r="H1032" s="57">
        <f>+'INFO ENEL'!M1020</f>
        <v>28.23</v>
      </c>
      <c r="I1032" s="56">
        <f>+'INFO ENEL'!N1020</f>
        <v>11</v>
      </c>
      <c r="J1032" s="56" t="str">
        <f>+'INFO ENEL'!O1020</f>
        <v>Poste</v>
      </c>
      <c r="K1032" s="56" t="str">
        <f>+'INFO ENEL'!P1020</f>
        <v>Concreto</v>
      </c>
      <c r="L1032" s="56" t="str">
        <f>+'INFO ENEL'!Q1020</f>
        <v>PPC40</v>
      </c>
      <c r="M1032" s="55" t="str">
        <f>+IF(ISERROR(INDEX('Estructuras de Acero y Concreto'!$C$6:$C$577,MATCH(L1032,'Estructuras de Acero y Concreto'!$D$6:$D$577,0)))=FALSE,INDEX('Estructuras de Acero y Concreto'!$C$6:$C$577,MATCH(L1032,'Estructuras de Acero y Concreto'!$D$6:$D$577,0)),IF(ISERROR(INDEX('Estructuras de Madera'!$C$5:$C$122,MATCH(L1032,'Estructuras de Madera'!$D$5:$D$122,0)))=FALSE,INDEX('Estructuras de Madera'!$C$5:$C$122,MATCH(L1032,'Estructuras de Madera'!$D$5:$D$122,0)),INDEX(SICODI!$G$3:$G$2404,MATCH(L1032,SICODI!$G$3:$G$2404,0))))</f>
        <v>PPC40</v>
      </c>
      <c r="N1032" s="121" t="str">
        <f>+IF(ISERROR(VLOOKUP(M1032,'Resumen de precios LLTT'!$C$17:$D$3071,2,FALSE))=FALSE,VLOOKUP(M1032,'Resumen de precios LLTT'!$C$17:$D$3071,2,FALSE),VLOOKUP(M1032,SICODI!$G$3:$J$2404,2,FALSE))</f>
        <v>POSTE DE CONCRETO ARMADO PARA A. P. 11/200/120/285</v>
      </c>
      <c r="O1032" s="58">
        <f>+IF(ISERROR(VLOOKUP(M1032,'Resumen de precios LLTT'!$C$17:$G$3071,5,FALSE))=FALSE,VLOOKUP(M1032,'Resumen de precios LLTT'!$C$17:$G$3071,5,FALSE),VLOOKUP(M1032,SICODI!$G$3:$J$2404,4,FALSE))</f>
        <v>206.03</v>
      </c>
      <c r="P1032" s="16">
        <f t="shared" si="141"/>
        <v>0.77</v>
      </c>
      <c r="Q1032" s="78">
        <f t="shared" si="142"/>
        <v>364.67310000000003</v>
      </c>
      <c r="R1032" s="56">
        <v>0</v>
      </c>
      <c r="S1032" s="16">
        <f t="shared" si="143"/>
        <v>7.2000000000000008E-2</v>
      </c>
      <c r="T1032" s="79">
        <f t="shared" si="144"/>
        <v>2.1880386000000005</v>
      </c>
      <c r="U1032" s="80">
        <f t="shared" si="145"/>
        <v>0.2</v>
      </c>
      <c r="V1032" s="81">
        <f t="shared" si="146"/>
        <v>0.43760772000000014</v>
      </c>
      <c r="W1032" s="79">
        <f t="shared" si="147"/>
        <v>0.14725336301388503</v>
      </c>
      <c r="X1032" s="60">
        <f t="shared" si="148"/>
        <v>0.1</v>
      </c>
      <c r="Y1032" s="56">
        <f>+'INFO ENEL'!R1020</f>
        <v>4</v>
      </c>
      <c r="Z1032" s="59">
        <f t="shared" si="149"/>
        <v>0.4</v>
      </c>
    </row>
    <row r="1033" spans="1:26" s="90" customFormat="1" ht="15" customHeight="1" x14ac:dyDescent="0.25">
      <c r="A1033" s="55">
        <f>+'INFO ENEL'!A1021</f>
        <v>1016</v>
      </c>
      <c r="B1033" s="121" t="str">
        <f>+INDEX($B$8:$B$15,MATCH(L1033,$L$8:$L$15,0))</f>
        <v>SICODI</v>
      </c>
      <c r="C1033" s="56" t="str">
        <f>+'INFO ENEL'!B1021</f>
        <v>Lima</v>
      </c>
      <c r="D1033" s="56" t="str">
        <f>+'INFO ENEL'!D1021</f>
        <v>Lima</v>
      </c>
      <c r="E1033" s="56" t="str">
        <f>+'INFO ENEL'!D1021</f>
        <v>Lima</v>
      </c>
      <c r="F1033" s="50">
        <f>+'INFO ENEL'!E1021</f>
        <v>0</v>
      </c>
      <c r="G1033" s="56" t="str">
        <f>+'INFO ENEL'!L1021</f>
        <v>BT</v>
      </c>
      <c r="H1033" s="57">
        <f>+'INFO ENEL'!M1021</f>
        <v>57.57</v>
      </c>
      <c r="I1033" s="56">
        <f>+'INFO ENEL'!N1021</f>
        <v>11</v>
      </c>
      <c r="J1033" s="56" t="str">
        <f>+'INFO ENEL'!O1021</f>
        <v>Poste</v>
      </c>
      <c r="K1033" s="56" t="str">
        <f>+'INFO ENEL'!P1021</f>
        <v>Concreto</v>
      </c>
      <c r="L1033" s="56" t="str">
        <f>+'INFO ENEL'!Q1021</f>
        <v>PPC40</v>
      </c>
      <c r="M1033" s="55" t="str">
        <f>+IF(ISERROR(INDEX('Estructuras de Acero y Concreto'!$C$6:$C$577,MATCH(L1033,'Estructuras de Acero y Concreto'!$D$6:$D$577,0)))=FALSE,INDEX('Estructuras de Acero y Concreto'!$C$6:$C$577,MATCH(L1033,'Estructuras de Acero y Concreto'!$D$6:$D$577,0)),IF(ISERROR(INDEX('Estructuras de Madera'!$C$5:$C$122,MATCH(L1033,'Estructuras de Madera'!$D$5:$D$122,0)))=FALSE,INDEX('Estructuras de Madera'!$C$5:$C$122,MATCH(L1033,'Estructuras de Madera'!$D$5:$D$122,0)),INDEX(SICODI!$G$3:$G$2404,MATCH(L1033,SICODI!$G$3:$G$2404,0))))</f>
        <v>PPC40</v>
      </c>
      <c r="N1033" s="121" t="str">
        <f>+IF(ISERROR(VLOOKUP(M1033,'Resumen de precios LLTT'!$C$17:$D$3071,2,FALSE))=FALSE,VLOOKUP(M1033,'Resumen de precios LLTT'!$C$17:$D$3071,2,FALSE),VLOOKUP(M1033,SICODI!$G$3:$J$2404,2,FALSE))</f>
        <v>POSTE DE CONCRETO ARMADO PARA A. P. 11/200/120/285</v>
      </c>
      <c r="O1033" s="58">
        <f>+IF(ISERROR(VLOOKUP(M1033,'Resumen de precios LLTT'!$C$17:$G$3071,5,FALSE))=FALSE,VLOOKUP(M1033,'Resumen de precios LLTT'!$C$17:$G$3071,5,FALSE),VLOOKUP(M1033,SICODI!$G$3:$J$2404,4,FALSE))</f>
        <v>206.03</v>
      </c>
      <c r="P1033" s="16">
        <f t="shared" ref="P1033:P1096" si="150">IF(G1033="BT", $P$2, $P$3)</f>
        <v>0.77</v>
      </c>
      <c r="Q1033" s="78">
        <f t="shared" ref="Q1033:Q1096" si="151">O1033*(P1033+1)</f>
        <v>364.67310000000003</v>
      </c>
      <c r="R1033" s="56">
        <v>0</v>
      </c>
      <c r="S1033" s="16">
        <f t="shared" ref="S1033:S1096" si="152">IF(G1033="BT", ($S$2), ($S$3))</f>
        <v>7.2000000000000008E-2</v>
      </c>
      <c r="T1033" s="79">
        <f t="shared" ref="T1033:T1096" si="153">(Q1033*S1033)/12</f>
        <v>2.1880386000000005</v>
      </c>
      <c r="U1033" s="80">
        <f t="shared" ref="U1033:U1096" si="154">IF(G1033="BT", ($U$2), ($U$3))</f>
        <v>0.2</v>
      </c>
      <c r="V1033" s="81">
        <f t="shared" ref="V1033:V1096" si="155">T1033*U1033</f>
        <v>0.43760772000000014</v>
      </c>
      <c r="W1033" s="79">
        <f t="shared" ref="W1033:W1096" si="156">(V1033*(1/3)*(1+$Y$2))+R1033</f>
        <v>0.14725336301388503</v>
      </c>
      <c r="X1033" s="60">
        <f t="shared" si="148"/>
        <v>0.1</v>
      </c>
      <c r="Y1033" s="56">
        <f>+'INFO ENEL'!R1021</f>
        <v>4</v>
      </c>
      <c r="Z1033" s="59">
        <f t="shared" si="149"/>
        <v>0.4</v>
      </c>
    </row>
    <row r="1034" spans="1:26" s="90" customFormat="1" ht="15" customHeight="1" x14ac:dyDescent="0.25">
      <c r="A1034" s="55">
        <f>+'INFO ENEL'!A1022</f>
        <v>1017</v>
      </c>
      <c r="B1034" s="121" t="str">
        <f>+INDEX($B$8:$B$15,MATCH(L1034,$L$8:$L$15,0))</f>
        <v>SICODI</v>
      </c>
      <c r="C1034" s="56" t="str">
        <f>+'INFO ENEL'!B1022</f>
        <v>Lima</v>
      </c>
      <c r="D1034" s="56" t="str">
        <f>+'INFO ENEL'!D1022</f>
        <v>Lima</v>
      </c>
      <c r="E1034" s="56" t="str">
        <f>+'INFO ENEL'!D1022</f>
        <v>Lima</v>
      </c>
      <c r="F1034" s="50">
        <f>+'INFO ENEL'!E1022</f>
        <v>0</v>
      </c>
      <c r="G1034" s="56" t="str">
        <f>+'INFO ENEL'!L1022</f>
        <v>BT</v>
      </c>
      <c r="H1034" s="57">
        <f>+'INFO ENEL'!M1022</f>
        <v>27.97</v>
      </c>
      <c r="I1034" s="56">
        <f>+'INFO ENEL'!N1022</f>
        <v>11</v>
      </c>
      <c r="J1034" s="56" t="str">
        <f>+'INFO ENEL'!O1022</f>
        <v>Poste</v>
      </c>
      <c r="K1034" s="56" t="str">
        <f>+'INFO ENEL'!P1022</f>
        <v>Concreto</v>
      </c>
      <c r="L1034" s="56" t="str">
        <f>+'INFO ENEL'!Q1022</f>
        <v>PPC40</v>
      </c>
      <c r="M1034" s="55" t="str">
        <f>+IF(ISERROR(INDEX('Estructuras de Acero y Concreto'!$C$6:$C$577,MATCH(L1034,'Estructuras de Acero y Concreto'!$D$6:$D$577,0)))=FALSE,INDEX('Estructuras de Acero y Concreto'!$C$6:$C$577,MATCH(L1034,'Estructuras de Acero y Concreto'!$D$6:$D$577,0)),IF(ISERROR(INDEX('Estructuras de Madera'!$C$5:$C$122,MATCH(L1034,'Estructuras de Madera'!$D$5:$D$122,0)))=FALSE,INDEX('Estructuras de Madera'!$C$5:$C$122,MATCH(L1034,'Estructuras de Madera'!$D$5:$D$122,0)),INDEX(SICODI!$G$3:$G$2404,MATCH(L1034,SICODI!$G$3:$G$2404,0))))</f>
        <v>PPC40</v>
      </c>
      <c r="N1034" s="121" t="str">
        <f>+IF(ISERROR(VLOOKUP(M1034,'Resumen de precios LLTT'!$C$17:$D$3071,2,FALSE))=FALSE,VLOOKUP(M1034,'Resumen de precios LLTT'!$C$17:$D$3071,2,FALSE),VLOOKUP(M1034,SICODI!$G$3:$J$2404,2,FALSE))</f>
        <v>POSTE DE CONCRETO ARMADO PARA A. P. 11/200/120/285</v>
      </c>
      <c r="O1034" s="58">
        <f>+IF(ISERROR(VLOOKUP(M1034,'Resumen de precios LLTT'!$C$17:$G$3071,5,FALSE))=FALSE,VLOOKUP(M1034,'Resumen de precios LLTT'!$C$17:$G$3071,5,FALSE),VLOOKUP(M1034,SICODI!$G$3:$J$2404,4,FALSE))</f>
        <v>206.03</v>
      </c>
      <c r="P1034" s="16">
        <f t="shared" si="150"/>
        <v>0.77</v>
      </c>
      <c r="Q1034" s="78">
        <f t="shared" si="151"/>
        <v>364.67310000000003</v>
      </c>
      <c r="R1034" s="56">
        <v>0</v>
      </c>
      <c r="S1034" s="16">
        <f t="shared" si="152"/>
        <v>7.2000000000000008E-2</v>
      </c>
      <c r="T1034" s="79">
        <f t="shared" si="153"/>
        <v>2.1880386000000005</v>
      </c>
      <c r="U1034" s="80">
        <f t="shared" si="154"/>
        <v>0.2</v>
      </c>
      <c r="V1034" s="81">
        <f t="shared" si="155"/>
        <v>0.43760772000000014</v>
      </c>
      <c r="W1034" s="79">
        <f t="shared" si="156"/>
        <v>0.14725336301388503</v>
      </c>
      <c r="X1034" s="60">
        <f t="shared" si="148"/>
        <v>0.1</v>
      </c>
      <c r="Y1034" s="56">
        <f>+'INFO ENEL'!R1022</f>
        <v>4</v>
      </c>
      <c r="Z1034" s="59">
        <f t="shared" si="149"/>
        <v>0.4</v>
      </c>
    </row>
    <row r="1035" spans="1:26" s="90" customFormat="1" ht="15" customHeight="1" x14ac:dyDescent="0.25">
      <c r="A1035" s="55">
        <f>+'INFO ENEL'!A1023</f>
        <v>1018</v>
      </c>
      <c r="B1035" s="121" t="str">
        <f>+INDEX($B$8:$B$15,MATCH(L1035,$L$8:$L$15,0))</f>
        <v>SICODI</v>
      </c>
      <c r="C1035" s="56" t="str">
        <f>+'INFO ENEL'!B1023</f>
        <v>Lima</v>
      </c>
      <c r="D1035" s="56" t="str">
        <f>+'INFO ENEL'!D1023</f>
        <v>Lima</v>
      </c>
      <c r="E1035" s="56" t="str">
        <f>+'INFO ENEL'!D1023</f>
        <v>Lima</v>
      </c>
      <c r="F1035" s="50">
        <f>+'INFO ENEL'!E1023</f>
        <v>0</v>
      </c>
      <c r="G1035" s="56" t="str">
        <f>+'INFO ENEL'!L1023</f>
        <v>BT</v>
      </c>
      <c r="H1035" s="57">
        <f>+'INFO ENEL'!M1023</f>
        <v>34.51</v>
      </c>
      <c r="I1035" s="56">
        <f>+'INFO ENEL'!N1023</f>
        <v>11</v>
      </c>
      <c r="J1035" s="56" t="str">
        <f>+'INFO ENEL'!O1023</f>
        <v>Poste</v>
      </c>
      <c r="K1035" s="56" t="str">
        <f>+'INFO ENEL'!P1023</f>
        <v>Concreto</v>
      </c>
      <c r="L1035" s="56" t="str">
        <f>+'INFO ENEL'!Q1023</f>
        <v>PPC40</v>
      </c>
      <c r="M1035" s="55" t="str">
        <f>+IF(ISERROR(INDEX('Estructuras de Acero y Concreto'!$C$6:$C$577,MATCH(L1035,'Estructuras de Acero y Concreto'!$D$6:$D$577,0)))=FALSE,INDEX('Estructuras de Acero y Concreto'!$C$6:$C$577,MATCH(L1035,'Estructuras de Acero y Concreto'!$D$6:$D$577,0)),IF(ISERROR(INDEX('Estructuras de Madera'!$C$5:$C$122,MATCH(L1035,'Estructuras de Madera'!$D$5:$D$122,0)))=FALSE,INDEX('Estructuras de Madera'!$C$5:$C$122,MATCH(L1035,'Estructuras de Madera'!$D$5:$D$122,0)),INDEX(SICODI!$G$3:$G$2404,MATCH(L1035,SICODI!$G$3:$G$2404,0))))</f>
        <v>PPC40</v>
      </c>
      <c r="N1035" s="121" t="str">
        <f>+IF(ISERROR(VLOOKUP(M1035,'Resumen de precios LLTT'!$C$17:$D$3071,2,FALSE))=FALSE,VLOOKUP(M1035,'Resumen de precios LLTT'!$C$17:$D$3071,2,FALSE),VLOOKUP(M1035,SICODI!$G$3:$J$2404,2,FALSE))</f>
        <v>POSTE DE CONCRETO ARMADO PARA A. P. 11/200/120/285</v>
      </c>
      <c r="O1035" s="58">
        <f>+IF(ISERROR(VLOOKUP(M1035,'Resumen de precios LLTT'!$C$17:$G$3071,5,FALSE))=FALSE,VLOOKUP(M1035,'Resumen de precios LLTT'!$C$17:$G$3071,5,FALSE),VLOOKUP(M1035,SICODI!$G$3:$J$2404,4,FALSE))</f>
        <v>206.03</v>
      </c>
      <c r="P1035" s="16">
        <f t="shared" si="150"/>
        <v>0.77</v>
      </c>
      <c r="Q1035" s="78">
        <f t="shared" si="151"/>
        <v>364.67310000000003</v>
      </c>
      <c r="R1035" s="56">
        <v>0</v>
      </c>
      <c r="S1035" s="16">
        <f t="shared" si="152"/>
        <v>7.2000000000000008E-2</v>
      </c>
      <c r="T1035" s="79">
        <f t="shared" si="153"/>
        <v>2.1880386000000005</v>
      </c>
      <c r="U1035" s="80">
        <f t="shared" si="154"/>
        <v>0.2</v>
      </c>
      <c r="V1035" s="81">
        <f t="shared" si="155"/>
        <v>0.43760772000000014</v>
      </c>
      <c r="W1035" s="79">
        <f t="shared" si="156"/>
        <v>0.14725336301388503</v>
      </c>
      <c r="X1035" s="60">
        <f t="shared" si="148"/>
        <v>0.1</v>
      </c>
      <c r="Y1035" s="56">
        <f>+'INFO ENEL'!R1023</f>
        <v>4</v>
      </c>
      <c r="Z1035" s="59">
        <f t="shared" si="149"/>
        <v>0.4</v>
      </c>
    </row>
    <row r="1036" spans="1:26" s="90" customFormat="1" ht="15" customHeight="1" x14ac:dyDescent="0.25">
      <c r="A1036" s="55">
        <f>+'INFO ENEL'!A1024</f>
        <v>1019</v>
      </c>
      <c r="B1036" s="121" t="str">
        <f>+INDEX($B$8:$B$15,MATCH(L1036,$L$8:$L$15,0))</f>
        <v>SICODI</v>
      </c>
      <c r="C1036" s="56" t="str">
        <f>+'INFO ENEL'!B1024</f>
        <v>Lima</v>
      </c>
      <c r="D1036" s="56" t="str">
        <f>+'INFO ENEL'!D1024</f>
        <v>Lima</v>
      </c>
      <c r="E1036" s="56" t="str">
        <f>+'INFO ENEL'!D1024</f>
        <v>Lima</v>
      </c>
      <c r="F1036" s="50">
        <f>+'INFO ENEL'!E1024</f>
        <v>0</v>
      </c>
      <c r="G1036" s="56" t="str">
        <f>+'INFO ENEL'!L1024</f>
        <v>BT</v>
      </c>
      <c r="H1036" s="57">
        <f>+'INFO ENEL'!M1024</f>
        <v>30.41</v>
      </c>
      <c r="I1036" s="56">
        <f>+'INFO ENEL'!N1024</f>
        <v>11</v>
      </c>
      <c r="J1036" s="56" t="str">
        <f>+'INFO ENEL'!O1024</f>
        <v>Poste</v>
      </c>
      <c r="K1036" s="56" t="str">
        <f>+'INFO ENEL'!P1024</f>
        <v>Concreto</v>
      </c>
      <c r="L1036" s="56" t="str">
        <f>+'INFO ENEL'!Q1024</f>
        <v>PPC40</v>
      </c>
      <c r="M1036" s="55" t="str">
        <f>+IF(ISERROR(INDEX('Estructuras de Acero y Concreto'!$C$6:$C$577,MATCH(L1036,'Estructuras de Acero y Concreto'!$D$6:$D$577,0)))=FALSE,INDEX('Estructuras de Acero y Concreto'!$C$6:$C$577,MATCH(L1036,'Estructuras de Acero y Concreto'!$D$6:$D$577,0)),IF(ISERROR(INDEX('Estructuras de Madera'!$C$5:$C$122,MATCH(L1036,'Estructuras de Madera'!$D$5:$D$122,0)))=FALSE,INDEX('Estructuras de Madera'!$C$5:$C$122,MATCH(L1036,'Estructuras de Madera'!$D$5:$D$122,0)),INDEX(SICODI!$G$3:$G$2404,MATCH(L1036,SICODI!$G$3:$G$2404,0))))</f>
        <v>PPC40</v>
      </c>
      <c r="N1036" s="121" t="str">
        <f>+IF(ISERROR(VLOOKUP(M1036,'Resumen de precios LLTT'!$C$17:$D$3071,2,FALSE))=FALSE,VLOOKUP(M1036,'Resumen de precios LLTT'!$C$17:$D$3071,2,FALSE),VLOOKUP(M1036,SICODI!$G$3:$J$2404,2,FALSE))</f>
        <v>POSTE DE CONCRETO ARMADO PARA A. P. 11/200/120/285</v>
      </c>
      <c r="O1036" s="58">
        <f>+IF(ISERROR(VLOOKUP(M1036,'Resumen de precios LLTT'!$C$17:$G$3071,5,FALSE))=FALSE,VLOOKUP(M1036,'Resumen de precios LLTT'!$C$17:$G$3071,5,FALSE),VLOOKUP(M1036,SICODI!$G$3:$J$2404,4,FALSE))</f>
        <v>206.03</v>
      </c>
      <c r="P1036" s="16">
        <f t="shared" si="150"/>
        <v>0.77</v>
      </c>
      <c r="Q1036" s="78">
        <f t="shared" si="151"/>
        <v>364.67310000000003</v>
      </c>
      <c r="R1036" s="56">
        <v>0</v>
      </c>
      <c r="S1036" s="16">
        <f t="shared" si="152"/>
        <v>7.2000000000000008E-2</v>
      </c>
      <c r="T1036" s="79">
        <f t="shared" si="153"/>
        <v>2.1880386000000005</v>
      </c>
      <c r="U1036" s="80">
        <f t="shared" si="154"/>
        <v>0.2</v>
      </c>
      <c r="V1036" s="81">
        <f t="shared" si="155"/>
        <v>0.43760772000000014</v>
      </c>
      <c r="W1036" s="79">
        <f t="shared" si="156"/>
        <v>0.14725336301388503</v>
      </c>
      <c r="X1036" s="60">
        <f t="shared" si="148"/>
        <v>0.1</v>
      </c>
      <c r="Y1036" s="56">
        <f>+'INFO ENEL'!R1024</f>
        <v>4</v>
      </c>
      <c r="Z1036" s="59">
        <f t="shared" si="149"/>
        <v>0.4</v>
      </c>
    </row>
    <row r="1037" spans="1:26" s="90" customFormat="1" ht="15" customHeight="1" x14ac:dyDescent="0.25">
      <c r="A1037" s="55">
        <f>+'INFO ENEL'!A1025</f>
        <v>1020</v>
      </c>
      <c r="B1037" s="121" t="str">
        <f>+INDEX($B$8:$B$15,MATCH(L1037,$L$8:$L$15,0))</f>
        <v>SICODI</v>
      </c>
      <c r="C1037" s="56" t="str">
        <f>+'INFO ENEL'!B1025</f>
        <v>Lima</v>
      </c>
      <c r="D1037" s="56" t="str">
        <f>+'INFO ENEL'!D1025</f>
        <v>Lima</v>
      </c>
      <c r="E1037" s="56" t="str">
        <f>+'INFO ENEL'!D1025</f>
        <v>Lima</v>
      </c>
      <c r="F1037" s="50">
        <f>+'INFO ENEL'!E1025</f>
        <v>0</v>
      </c>
      <c r="G1037" s="56" t="str">
        <f>+'INFO ENEL'!L1025</f>
        <v>BT</v>
      </c>
      <c r="H1037" s="57">
        <f>+'INFO ENEL'!M1025</f>
        <v>54.46</v>
      </c>
      <c r="I1037" s="56">
        <f>+'INFO ENEL'!N1025</f>
        <v>11</v>
      </c>
      <c r="J1037" s="56" t="str">
        <f>+'INFO ENEL'!O1025</f>
        <v>Poste</v>
      </c>
      <c r="K1037" s="56" t="str">
        <f>+'INFO ENEL'!P1025</f>
        <v>Concreto</v>
      </c>
      <c r="L1037" s="56" t="str">
        <f>+'INFO ENEL'!Q1025</f>
        <v>PPC40</v>
      </c>
      <c r="M1037" s="55" t="str">
        <f>+IF(ISERROR(INDEX('Estructuras de Acero y Concreto'!$C$6:$C$577,MATCH(L1037,'Estructuras de Acero y Concreto'!$D$6:$D$577,0)))=FALSE,INDEX('Estructuras de Acero y Concreto'!$C$6:$C$577,MATCH(L1037,'Estructuras de Acero y Concreto'!$D$6:$D$577,0)),IF(ISERROR(INDEX('Estructuras de Madera'!$C$5:$C$122,MATCH(L1037,'Estructuras de Madera'!$D$5:$D$122,0)))=FALSE,INDEX('Estructuras de Madera'!$C$5:$C$122,MATCH(L1037,'Estructuras de Madera'!$D$5:$D$122,0)),INDEX(SICODI!$G$3:$G$2404,MATCH(L1037,SICODI!$G$3:$G$2404,0))))</f>
        <v>PPC40</v>
      </c>
      <c r="N1037" s="121" t="str">
        <f>+IF(ISERROR(VLOOKUP(M1037,'Resumen de precios LLTT'!$C$17:$D$3071,2,FALSE))=FALSE,VLOOKUP(M1037,'Resumen de precios LLTT'!$C$17:$D$3071,2,FALSE),VLOOKUP(M1037,SICODI!$G$3:$J$2404,2,FALSE))</f>
        <v>POSTE DE CONCRETO ARMADO PARA A. P. 11/200/120/285</v>
      </c>
      <c r="O1037" s="58">
        <f>+IF(ISERROR(VLOOKUP(M1037,'Resumen de precios LLTT'!$C$17:$G$3071,5,FALSE))=FALSE,VLOOKUP(M1037,'Resumen de precios LLTT'!$C$17:$G$3071,5,FALSE),VLOOKUP(M1037,SICODI!$G$3:$J$2404,4,FALSE))</f>
        <v>206.03</v>
      </c>
      <c r="P1037" s="16">
        <f t="shared" si="150"/>
        <v>0.77</v>
      </c>
      <c r="Q1037" s="78">
        <f t="shared" si="151"/>
        <v>364.67310000000003</v>
      </c>
      <c r="R1037" s="56">
        <v>0</v>
      </c>
      <c r="S1037" s="16">
        <f t="shared" si="152"/>
        <v>7.2000000000000008E-2</v>
      </c>
      <c r="T1037" s="79">
        <f t="shared" si="153"/>
        <v>2.1880386000000005</v>
      </c>
      <c r="U1037" s="80">
        <f t="shared" si="154"/>
        <v>0.2</v>
      </c>
      <c r="V1037" s="81">
        <f t="shared" si="155"/>
        <v>0.43760772000000014</v>
      </c>
      <c r="W1037" s="79">
        <f t="shared" si="156"/>
        <v>0.14725336301388503</v>
      </c>
      <c r="X1037" s="60">
        <f t="shared" si="148"/>
        <v>0.1</v>
      </c>
      <c r="Y1037" s="56">
        <f>+'INFO ENEL'!R1025</f>
        <v>4</v>
      </c>
      <c r="Z1037" s="59">
        <f t="shared" si="149"/>
        <v>0.4</v>
      </c>
    </row>
    <row r="1038" spans="1:26" s="90" customFormat="1" ht="15" customHeight="1" x14ac:dyDescent="0.25">
      <c r="A1038" s="55">
        <f>+'INFO ENEL'!A1026</f>
        <v>1021</v>
      </c>
      <c r="B1038" s="121" t="str">
        <f>+INDEX($B$8:$B$15,MATCH(L1038,$L$8:$L$15,0))</f>
        <v>SICODI</v>
      </c>
      <c r="C1038" s="56" t="str">
        <f>+'INFO ENEL'!B1026</f>
        <v>Lima</v>
      </c>
      <c r="D1038" s="56" t="str">
        <f>+'INFO ENEL'!D1026</f>
        <v>Lima</v>
      </c>
      <c r="E1038" s="56" t="str">
        <f>+'INFO ENEL'!D1026</f>
        <v>Lima</v>
      </c>
      <c r="F1038" s="50">
        <f>+'INFO ENEL'!E1026</f>
        <v>0</v>
      </c>
      <c r="G1038" s="56" t="str">
        <f>+'INFO ENEL'!L1026</f>
        <v>BT</v>
      </c>
      <c r="H1038" s="57">
        <f>+'INFO ENEL'!M1026</f>
        <v>26.22</v>
      </c>
      <c r="I1038" s="56">
        <f>+'INFO ENEL'!N1026</f>
        <v>11</v>
      </c>
      <c r="J1038" s="56" t="str">
        <f>+'INFO ENEL'!O1026</f>
        <v>Poste</v>
      </c>
      <c r="K1038" s="56" t="str">
        <f>+'INFO ENEL'!P1026</f>
        <v>Concreto</v>
      </c>
      <c r="L1038" s="56" t="str">
        <f>+'INFO ENEL'!Q1026</f>
        <v>PPC40</v>
      </c>
      <c r="M1038" s="55" t="str">
        <f>+IF(ISERROR(INDEX('Estructuras de Acero y Concreto'!$C$6:$C$577,MATCH(L1038,'Estructuras de Acero y Concreto'!$D$6:$D$577,0)))=FALSE,INDEX('Estructuras de Acero y Concreto'!$C$6:$C$577,MATCH(L1038,'Estructuras de Acero y Concreto'!$D$6:$D$577,0)),IF(ISERROR(INDEX('Estructuras de Madera'!$C$5:$C$122,MATCH(L1038,'Estructuras de Madera'!$D$5:$D$122,0)))=FALSE,INDEX('Estructuras de Madera'!$C$5:$C$122,MATCH(L1038,'Estructuras de Madera'!$D$5:$D$122,0)),INDEX(SICODI!$G$3:$G$2404,MATCH(L1038,SICODI!$G$3:$G$2404,0))))</f>
        <v>PPC40</v>
      </c>
      <c r="N1038" s="121" t="str">
        <f>+IF(ISERROR(VLOOKUP(M1038,'Resumen de precios LLTT'!$C$17:$D$3071,2,FALSE))=FALSE,VLOOKUP(M1038,'Resumen de precios LLTT'!$C$17:$D$3071,2,FALSE),VLOOKUP(M1038,SICODI!$G$3:$J$2404,2,FALSE))</f>
        <v>POSTE DE CONCRETO ARMADO PARA A. P. 11/200/120/285</v>
      </c>
      <c r="O1038" s="58">
        <f>+IF(ISERROR(VLOOKUP(M1038,'Resumen de precios LLTT'!$C$17:$G$3071,5,FALSE))=FALSE,VLOOKUP(M1038,'Resumen de precios LLTT'!$C$17:$G$3071,5,FALSE),VLOOKUP(M1038,SICODI!$G$3:$J$2404,4,FALSE))</f>
        <v>206.03</v>
      </c>
      <c r="P1038" s="16">
        <f t="shared" si="150"/>
        <v>0.77</v>
      </c>
      <c r="Q1038" s="78">
        <f t="shared" si="151"/>
        <v>364.67310000000003</v>
      </c>
      <c r="R1038" s="56">
        <v>0</v>
      </c>
      <c r="S1038" s="16">
        <f t="shared" si="152"/>
        <v>7.2000000000000008E-2</v>
      </c>
      <c r="T1038" s="79">
        <f t="shared" si="153"/>
        <v>2.1880386000000005</v>
      </c>
      <c r="U1038" s="80">
        <f t="shared" si="154"/>
        <v>0.2</v>
      </c>
      <c r="V1038" s="81">
        <f t="shared" si="155"/>
        <v>0.43760772000000014</v>
      </c>
      <c r="W1038" s="79">
        <f t="shared" si="156"/>
        <v>0.14725336301388503</v>
      </c>
      <c r="X1038" s="60">
        <f t="shared" si="148"/>
        <v>0.1</v>
      </c>
      <c r="Y1038" s="56">
        <f>+'INFO ENEL'!R1026</f>
        <v>4</v>
      </c>
      <c r="Z1038" s="59">
        <f t="shared" si="149"/>
        <v>0.4</v>
      </c>
    </row>
    <row r="1039" spans="1:26" s="90" customFormat="1" ht="15" customHeight="1" x14ac:dyDescent="0.25">
      <c r="A1039" s="55">
        <f>+'INFO ENEL'!A1027</f>
        <v>1022</v>
      </c>
      <c r="B1039" s="121" t="str">
        <f>+INDEX($B$8:$B$15,MATCH(L1039,$L$8:$L$15,0))</f>
        <v>SICODI</v>
      </c>
      <c r="C1039" s="56" t="str">
        <f>+'INFO ENEL'!B1027</f>
        <v>Lima</v>
      </c>
      <c r="D1039" s="56" t="str">
        <f>+'INFO ENEL'!D1027</f>
        <v>Lima</v>
      </c>
      <c r="E1039" s="56" t="str">
        <f>+'INFO ENEL'!D1027</f>
        <v>Lima</v>
      </c>
      <c r="F1039" s="50">
        <f>+'INFO ENEL'!E1027</f>
        <v>0</v>
      </c>
      <c r="G1039" s="56" t="str">
        <f>+'INFO ENEL'!L1027</f>
        <v>BT</v>
      </c>
      <c r="H1039" s="57">
        <f>+'INFO ENEL'!M1027</f>
        <v>29.37</v>
      </c>
      <c r="I1039" s="56">
        <f>+'INFO ENEL'!N1027</f>
        <v>11</v>
      </c>
      <c r="J1039" s="56" t="str">
        <f>+'INFO ENEL'!O1027</f>
        <v>Poste</v>
      </c>
      <c r="K1039" s="56" t="str">
        <f>+'INFO ENEL'!P1027</f>
        <v>Concreto</v>
      </c>
      <c r="L1039" s="56" t="str">
        <f>+'INFO ENEL'!Q1027</f>
        <v>PPC40</v>
      </c>
      <c r="M1039" s="55" t="str">
        <f>+IF(ISERROR(INDEX('Estructuras de Acero y Concreto'!$C$6:$C$577,MATCH(L1039,'Estructuras de Acero y Concreto'!$D$6:$D$577,0)))=FALSE,INDEX('Estructuras de Acero y Concreto'!$C$6:$C$577,MATCH(L1039,'Estructuras de Acero y Concreto'!$D$6:$D$577,0)),IF(ISERROR(INDEX('Estructuras de Madera'!$C$5:$C$122,MATCH(L1039,'Estructuras de Madera'!$D$5:$D$122,0)))=FALSE,INDEX('Estructuras de Madera'!$C$5:$C$122,MATCH(L1039,'Estructuras de Madera'!$D$5:$D$122,0)),INDEX(SICODI!$G$3:$G$2404,MATCH(L1039,SICODI!$G$3:$G$2404,0))))</f>
        <v>PPC40</v>
      </c>
      <c r="N1039" s="121" t="str">
        <f>+IF(ISERROR(VLOOKUP(M1039,'Resumen de precios LLTT'!$C$17:$D$3071,2,FALSE))=FALSE,VLOOKUP(M1039,'Resumen de precios LLTT'!$C$17:$D$3071,2,FALSE),VLOOKUP(M1039,SICODI!$G$3:$J$2404,2,FALSE))</f>
        <v>POSTE DE CONCRETO ARMADO PARA A. P. 11/200/120/285</v>
      </c>
      <c r="O1039" s="58">
        <f>+IF(ISERROR(VLOOKUP(M1039,'Resumen de precios LLTT'!$C$17:$G$3071,5,FALSE))=FALSE,VLOOKUP(M1039,'Resumen de precios LLTT'!$C$17:$G$3071,5,FALSE),VLOOKUP(M1039,SICODI!$G$3:$J$2404,4,FALSE))</f>
        <v>206.03</v>
      </c>
      <c r="P1039" s="16">
        <f t="shared" si="150"/>
        <v>0.77</v>
      </c>
      <c r="Q1039" s="78">
        <f t="shared" si="151"/>
        <v>364.67310000000003</v>
      </c>
      <c r="R1039" s="56">
        <v>0</v>
      </c>
      <c r="S1039" s="16">
        <f t="shared" si="152"/>
        <v>7.2000000000000008E-2</v>
      </c>
      <c r="T1039" s="79">
        <f t="shared" si="153"/>
        <v>2.1880386000000005</v>
      </c>
      <c r="U1039" s="80">
        <f t="shared" si="154"/>
        <v>0.2</v>
      </c>
      <c r="V1039" s="81">
        <f t="shared" si="155"/>
        <v>0.43760772000000014</v>
      </c>
      <c r="W1039" s="79">
        <f t="shared" si="156"/>
        <v>0.14725336301388503</v>
      </c>
      <c r="X1039" s="60">
        <f t="shared" si="148"/>
        <v>0.1</v>
      </c>
      <c r="Y1039" s="56">
        <f>+'INFO ENEL'!R1027</f>
        <v>4</v>
      </c>
      <c r="Z1039" s="59">
        <f t="shared" si="149"/>
        <v>0.4</v>
      </c>
    </row>
    <row r="1040" spans="1:26" s="90" customFormat="1" ht="15" customHeight="1" x14ac:dyDescent="0.25">
      <c r="A1040" s="55">
        <f>+'INFO ENEL'!A1028</f>
        <v>1023</v>
      </c>
      <c r="B1040" s="121" t="str">
        <f>+INDEX($B$8:$B$15,MATCH(L1040,$L$8:$L$15,0))</f>
        <v>SICODI</v>
      </c>
      <c r="C1040" s="56" t="str">
        <f>+'INFO ENEL'!B1028</f>
        <v>Lima</v>
      </c>
      <c r="D1040" s="56" t="str">
        <f>+'INFO ENEL'!D1028</f>
        <v>Lima</v>
      </c>
      <c r="E1040" s="56" t="str">
        <f>+'INFO ENEL'!D1028</f>
        <v>Lima</v>
      </c>
      <c r="F1040" s="50">
        <f>+'INFO ENEL'!E1028</f>
        <v>0</v>
      </c>
      <c r="G1040" s="56" t="str">
        <f>+'INFO ENEL'!L1028</f>
        <v>BT</v>
      </c>
      <c r="H1040" s="57">
        <f>+'INFO ENEL'!M1028</f>
        <v>32.49</v>
      </c>
      <c r="I1040" s="56">
        <f>+'INFO ENEL'!N1028</f>
        <v>11</v>
      </c>
      <c r="J1040" s="56" t="str">
        <f>+'INFO ENEL'!O1028</f>
        <v>Poste</v>
      </c>
      <c r="K1040" s="56" t="str">
        <f>+'INFO ENEL'!P1028</f>
        <v>Concreto</v>
      </c>
      <c r="L1040" s="56" t="str">
        <f>+'INFO ENEL'!Q1028</f>
        <v>PPC40</v>
      </c>
      <c r="M1040" s="55" t="str">
        <f>+IF(ISERROR(INDEX('Estructuras de Acero y Concreto'!$C$6:$C$577,MATCH(L1040,'Estructuras de Acero y Concreto'!$D$6:$D$577,0)))=FALSE,INDEX('Estructuras de Acero y Concreto'!$C$6:$C$577,MATCH(L1040,'Estructuras de Acero y Concreto'!$D$6:$D$577,0)),IF(ISERROR(INDEX('Estructuras de Madera'!$C$5:$C$122,MATCH(L1040,'Estructuras de Madera'!$D$5:$D$122,0)))=FALSE,INDEX('Estructuras de Madera'!$C$5:$C$122,MATCH(L1040,'Estructuras de Madera'!$D$5:$D$122,0)),INDEX(SICODI!$G$3:$G$2404,MATCH(L1040,SICODI!$G$3:$G$2404,0))))</f>
        <v>PPC40</v>
      </c>
      <c r="N1040" s="121" t="str">
        <f>+IF(ISERROR(VLOOKUP(M1040,'Resumen de precios LLTT'!$C$17:$D$3071,2,FALSE))=FALSE,VLOOKUP(M1040,'Resumen de precios LLTT'!$C$17:$D$3071,2,FALSE),VLOOKUP(M1040,SICODI!$G$3:$J$2404,2,FALSE))</f>
        <v>POSTE DE CONCRETO ARMADO PARA A. P. 11/200/120/285</v>
      </c>
      <c r="O1040" s="58">
        <f>+IF(ISERROR(VLOOKUP(M1040,'Resumen de precios LLTT'!$C$17:$G$3071,5,FALSE))=FALSE,VLOOKUP(M1040,'Resumen de precios LLTT'!$C$17:$G$3071,5,FALSE),VLOOKUP(M1040,SICODI!$G$3:$J$2404,4,FALSE))</f>
        <v>206.03</v>
      </c>
      <c r="P1040" s="16">
        <f t="shared" si="150"/>
        <v>0.77</v>
      </c>
      <c r="Q1040" s="78">
        <f t="shared" si="151"/>
        <v>364.67310000000003</v>
      </c>
      <c r="R1040" s="56">
        <v>0</v>
      </c>
      <c r="S1040" s="16">
        <f t="shared" si="152"/>
        <v>7.2000000000000008E-2</v>
      </c>
      <c r="T1040" s="79">
        <f t="shared" si="153"/>
        <v>2.1880386000000005</v>
      </c>
      <c r="U1040" s="80">
        <f t="shared" si="154"/>
        <v>0.2</v>
      </c>
      <c r="V1040" s="81">
        <f t="shared" si="155"/>
        <v>0.43760772000000014</v>
      </c>
      <c r="W1040" s="79">
        <f t="shared" si="156"/>
        <v>0.14725336301388503</v>
      </c>
      <c r="X1040" s="60">
        <f t="shared" si="148"/>
        <v>0.1</v>
      </c>
      <c r="Y1040" s="56">
        <f>+'INFO ENEL'!R1028</f>
        <v>4</v>
      </c>
      <c r="Z1040" s="59">
        <f t="shared" si="149"/>
        <v>0.4</v>
      </c>
    </row>
    <row r="1041" spans="1:26" s="90" customFormat="1" ht="15" customHeight="1" x14ac:dyDescent="0.25">
      <c r="A1041" s="55">
        <f>+'INFO ENEL'!A1029</f>
        <v>1024</v>
      </c>
      <c r="B1041" s="121" t="str">
        <f>+INDEX($B$8:$B$15,MATCH(L1041,$L$8:$L$15,0))</f>
        <v>SICODI</v>
      </c>
      <c r="C1041" s="56" t="str">
        <f>+'INFO ENEL'!B1029</f>
        <v>Lima</v>
      </c>
      <c r="D1041" s="56" t="str">
        <f>+'INFO ENEL'!D1029</f>
        <v>Lima</v>
      </c>
      <c r="E1041" s="56" t="str">
        <f>+'INFO ENEL'!D1029</f>
        <v>Lima</v>
      </c>
      <c r="F1041" s="50">
        <f>+'INFO ENEL'!E1029</f>
        <v>0</v>
      </c>
      <c r="G1041" s="56" t="str">
        <f>+'INFO ENEL'!L1029</f>
        <v>BT</v>
      </c>
      <c r="H1041" s="57">
        <f>+'INFO ENEL'!M1029</f>
        <v>34.06</v>
      </c>
      <c r="I1041" s="56">
        <f>+'INFO ENEL'!N1029</f>
        <v>11</v>
      </c>
      <c r="J1041" s="56" t="str">
        <f>+'INFO ENEL'!O1029</f>
        <v>Poste</v>
      </c>
      <c r="K1041" s="56" t="str">
        <f>+'INFO ENEL'!P1029</f>
        <v>Concreto</v>
      </c>
      <c r="L1041" s="56" t="str">
        <f>+'INFO ENEL'!Q1029</f>
        <v>PPC40</v>
      </c>
      <c r="M1041" s="55" t="str">
        <f>+IF(ISERROR(INDEX('Estructuras de Acero y Concreto'!$C$6:$C$577,MATCH(L1041,'Estructuras de Acero y Concreto'!$D$6:$D$577,0)))=FALSE,INDEX('Estructuras de Acero y Concreto'!$C$6:$C$577,MATCH(L1041,'Estructuras de Acero y Concreto'!$D$6:$D$577,0)),IF(ISERROR(INDEX('Estructuras de Madera'!$C$5:$C$122,MATCH(L1041,'Estructuras de Madera'!$D$5:$D$122,0)))=FALSE,INDEX('Estructuras de Madera'!$C$5:$C$122,MATCH(L1041,'Estructuras de Madera'!$D$5:$D$122,0)),INDEX(SICODI!$G$3:$G$2404,MATCH(L1041,SICODI!$G$3:$G$2404,0))))</f>
        <v>PPC40</v>
      </c>
      <c r="N1041" s="121" t="str">
        <f>+IF(ISERROR(VLOOKUP(M1041,'Resumen de precios LLTT'!$C$17:$D$3071,2,FALSE))=FALSE,VLOOKUP(M1041,'Resumen de precios LLTT'!$C$17:$D$3071,2,FALSE),VLOOKUP(M1041,SICODI!$G$3:$J$2404,2,FALSE))</f>
        <v>POSTE DE CONCRETO ARMADO PARA A. P. 11/200/120/285</v>
      </c>
      <c r="O1041" s="58">
        <f>+IF(ISERROR(VLOOKUP(M1041,'Resumen de precios LLTT'!$C$17:$G$3071,5,FALSE))=FALSE,VLOOKUP(M1041,'Resumen de precios LLTT'!$C$17:$G$3071,5,FALSE),VLOOKUP(M1041,SICODI!$G$3:$J$2404,4,FALSE))</f>
        <v>206.03</v>
      </c>
      <c r="P1041" s="16">
        <f t="shared" si="150"/>
        <v>0.77</v>
      </c>
      <c r="Q1041" s="78">
        <f t="shared" si="151"/>
        <v>364.67310000000003</v>
      </c>
      <c r="R1041" s="56">
        <v>0</v>
      </c>
      <c r="S1041" s="16">
        <f t="shared" si="152"/>
        <v>7.2000000000000008E-2</v>
      </c>
      <c r="T1041" s="79">
        <f t="shared" si="153"/>
        <v>2.1880386000000005</v>
      </c>
      <c r="U1041" s="80">
        <f t="shared" si="154"/>
        <v>0.2</v>
      </c>
      <c r="V1041" s="81">
        <f t="shared" si="155"/>
        <v>0.43760772000000014</v>
      </c>
      <c r="W1041" s="79">
        <f t="shared" si="156"/>
        <v>0.14725336301388503</v>
      </c>
      <c r="X1041" s="60">
        <f t="shared" si="148"/>
        <v>0.1</v>
      </c>
      <c r="Y1041" s="56">
        <f>+'INFO ENEL'!R1029</f>
        <v>4</v>
      </c>
      <c r="Z1041" s="59">
        <f t="shared" si="149"/>
        <v>0.4</v>
      </c>
    </row>
    <row r="1042" spans="1:26" s="90" customFormat="1" ht="15" customHeight="1" x14ac:dyDescent="0.25">
      <c r="A1042" s="55">
        <f>+'INFO ENEL'!A1030</f>
        <v>1025</v>
      </c>
      <c r="B1042" s="121" t="str">
        <f>+INDEX($B$8:$B$15,MATCH(L1042,$L$8:$L$15,0))</f>
        <v>SICODI</v>
      </c>
      <c r="C1042" s="56" t="str">
        <f>+'INFO ENEL'!B1030</f>
        <v>Lima</v>
      </c>
      <c r="D1042" s="56" t="str">
        <f>+'INFO ENEL'!D1030</f>
        <v>Lima</v>
      </c>
      <c r="E1042" s="56" t="str">
        <f>+'INFO ENEL'!D1030</f>
        <v>Lima</v>
      </c>
      <c r="F1042" s="50">
        <f>+'INFO ENEL'!E1030</f>
        <v>0</v>
      </c>
      <c r="G1042" s="56" t="str">
        <f>+'INFO ENEL'!L1030</f>
        <v>BT</v>
      </c>
      <c r="H1042" s="57">
        <f>+'INFO ENEL'!M1030</f>
        <v>23.3</v>
      </c>
      <c r="I1042" s="56">
        <f>+'INFO ENEL'!N1030</f>
        <v>11</v>
      </c>
      <c r="J1042" s="56" t="str">
        <f>+'INFO ENEL'!O1030</f>
        <v>Poste</v>
      </c>
      <c r="K1042" s="56" t="str">
        <f>+'INFO ENEL'!P1030</f>
        <v>Concreto</v>
      </c>
      <c r="L1042" s="56" t="str">
        <f>+'INFO ENEL'!Q1030</f>
        <v>PPC40</v>
      </c>
      <c r="M1042" s="55" t="str">
        <f>+IF(ISERROR(INDEX('Estructuras de Acero y Concreto'!$C$6:$C$577,MATCH(L1042,'Estructuras de Acero y Concreto'!$D$6:$D$577,0)))=FALSE,INDEX('Estructuras de Acero y Concreto'!$C$6:$C$577,MATCH(L1042,'Estructuras de Acero y Concreto'!$D$6:$D$577,0)),IF(ISERROR(INDEX('Estructuras de Madera'!$C$5:$C$122,MATCH(L1042,'Estructuras de Madera'!$D$5:$D$122,0)))=FALSE,INDEX('Estructuras de Madera'!$C$5:$C$122,MATCH(L1042,'Estructuras de Madera'!$D$5:$D$122,0)),INDEX(SICODI!$G$3:$G$2404,MATCH(L1042,SICODI!$G$3:$G$2404,0))))</f>
        <v>PPC40</v>
      </c>
      <c r="N1042" s="121" t="str">
        <f>+IF(ISERROR(VLOOKUP(M1042,'Resumen de precios LLTT'!$C$17:$D$3071,2,FALSE))=FALSE,VLOOKUP(M1042,'Resumen de precios LLTT'!$C$17:$D$3071,2,FALSE),VLOOKUP(M1042,SICODI!$G$3:$J$2404,2,FALSE))</f>
        <v>POSTE DE CONCRETO ARMADO PARA A. P. 11/200/120/285</v>
      </c>
      <c r="O1042" s="58">
        <f>+IF(ISERROR(VLOOKUP(M1042,'Resumen de precios LLTT'!$C$17:$G$3071,5,FALSE))=FALSE,VLOOKUP(M1042,'Resumen de precios LLTT'!$C$17:$G$3071,5,FALSE),VLOOKUP(M1042,SICODI!$G$3:$J$2404,4,FALSE))</f>
        <v>206.03</v>
      </c>
      <c r="P1042" s="16">
        <f t="shared" si="150"/>
        <v>0.77</v>
      </c>
      <c r="Q1042" s="78">
        <f t="shared" si="151"/>
        <v>364.67310000000003</v>
      </c>
      <c r="R1042" s="56">
        <v>0</v>
      </c>
      <c r="S1042" s="16">
        <f t="shared" si="152"/>
        <v>7.2000000000000008E-2</v>
      </c>
      <c r="T1042" s="79">
        <f t="shared" si="153"/>
        <v>2.1880386000000005</v>
      </c>
      <c r="U1042" s="80">
        <f t="shared" si="154"/>
        <v>0.2</v>
      </c>
      <c r="V1042" s="81">
        <f t="shared" si="155"/>
        <v>0.43760772000000014</v>
      </c>
      <c r="W1042" s="79">
        <f t="shared" si="156"/>
        <v>0.14725336301388503</v>
      </c>
      <c r="X1042" s="60">
        <f t="shared" ref="X1042:X1105" si="157">ROUND(W1042,1)</f>
        <v>0.1</v>
      </c>
      <c r="Y1042" s="56">
        <f>+'INFO ENEL'!R1030</f>
        <v>4</v>
      </c>
      <c r="Z1042" s="59">
        <f t="shared" si="149"/>
        <v>0.4</v>
      </c>
    </row>
    <row r="1043" spans="1:26" s="90" customFormat="1" ht="15" customHeight="1" x14ac:dyDescent="0.25">
      <c r="A1043" s="55">
        <f>+'INFO ENEL'!A1031</f>
        <v>1026</v>
      </c>
      <c r="B1043" s="121" t="str">
        <f>+INDEX($B$8:$B$15,MATCH(L1043,$L$8:$L$15,0))</f>
        <v>SICODI</v>
      </c>
      <c r="C1043" s="56" t="str">
        <f>+'INFO ENEL'!B1031</f>
        <v>Lima</v>
      </c>
      <c r="D1043" s="56" t="str">
        <f>+'INFO ENEL'!D1031</f>
        <v>Lima</v>
      </c>
      <c r="E1043" s="56" t="str">
        <f>+'INFO ENEL'!D1031</f>
        <v>Lima</v>
      </c>
      <c r="F1043" s="50">
        <f>+'INFO ENEL'!E1031</f>
        <v>0</v>
      </c>
      <c r="G1043" s="56" t="str">
        <f>+'INFO ENEL'!L1031</f>
        <v>BT</v>
      </c>
      <c r="H1043" s="57">
        <f>+'INFO ENEL'!M1031</f>
        <v>33.43</v>
      </c>
      <c r="I1043" s="56">
        <f>+'INFO ENEL'!N1031</f>
        <v>11</v>
      </c>
      <c r="J1043" s="56" t="str">
        <f>+'INFO ENEL'!O1031</f>
        <v>Poste</v>
      </c>
      <c r="K1043" s="56" t="str">
        <f>+'INFO ENEL'!P1031</f>
        <v>Concreto</v>
      </c>
      <c r="L1043" s="56" t="str">
        <f>+'INFO ENEL'!Q1031</f>
        <v>PPC40</v>
      </c>
      <c r="M1043" s="55" t="str">
        <f>+IF(ISERROR(INDEX('Estructuras de Acero y Concreto'!$C$6:$C$577,MATCH(L1043,'Estructuras de Acero y Concreto'!$D$6:$D$577,0)))=FALSE,INDEX('Estructuras de Acero y Concreto'!$C$6:$C$577,MATCH(L1043,'Estructuras de Acero y Concreto'!$D$6:$D$577,0)),IF(ISERROR(INDEX('Estructuras de Madera'!$C$5:$C$122,MATCH(L1043,'Estructuras de Madera'!$D$5:$D$122,0)))=FALSE,INDEX('Estructuras de Madera'!$C$5:$C$122,MATCH(L1043,'Estructuras de Madera'!$D$5:$D$122,0)),INDEX(SICODI!$G$3:$G$2404,MATCH(L1043,SICODI!$G$3:$G$2404,0))))</f>
        <v>PPC40</v>
      </c>
      <c r="N1043" s="121" t="str">
        <f>+IF(ISERROR(VLOOKUP(M1043,'Resumen de precios LLTT'!$C$17:$D$3071,2,FALSE))=FALSE,VLOOKUP(M1043,'Resumen de precios LLTT'!$C$17:$D$3071,2,FALSE),VLOOKUP(M1043,SICODI!$G$3:$J$2404,2,FALSE))</f>
        <v>POSTE DE CONCRETO ARMADO PARA A. P. 11/200/120/285</v>
      </c>
      <c r="O1043" s="58">
        <f>+IF(ISERROR(VLOOKUP(M1043,'Resumen de precios LLTT'!$C$17:$G$3071,5,FALSE))=FALSE,VLOOKUP(M1043,'Resumen de precios LLTT'!$C$17:$G$3071,5,FALSE),VLOOKUP(M1043,SICODI!$G$3:$J$2404,4,FALSE))</f>
        <v>206.03</v>
      </c>
      <c r="P1043" s="16">
        <f t="shared" si="150"/>
        <v>0.77</v>
      </c>
      <c r="Q1043" s="78">
        <f t="shared" si="151"/>
        <v>364.67310000000003</v>
      </c>
      <c r="R1043" s="56">
        <v>0</v>
      </c>
      <c r="S1043" s="16">
        <f t="shared" si="152"/>
        <v>7.2000000000000008E-2</v>
      </c>
      <c r="T1043" s="79">
        <f t="shared" si="153"/>
        <v>2.1880386000000005</v>
      </c>
      <c r="U1043" s="80">
        <f t="shared" si="154"/>
        <v>0.2</v>
      </c>
      <c r="V1043" s="81">
        <f t="shared" si="155"/>
        <v>0.43760772000000014</v>
      </c>
      <c r="W1043" s="79">
        <f t="shared" si="156"/>
        <v>0.14725336301388503</v>
      </c>
      <c r="X1043" s="60">
        <f t="shared" si="157"/>
        <v>0.1</v>
      </c>
      <c r="Y1043" s="56">
        <f>+'INFO ENEL'!R1031</f>
        <v>4</v>
      </c>
      <c r="Z1043" s="59">
        <f t="shared" ref="Z1043:Z1106" si="158">X1043*Y1043</f>
        <v>0.4</v>
      </c>
    </row>
    <row r="1044" spans="1:26" s="90" customFormat="1" ht="15" customHeight="1" x14ac:dyDescent="0.25">
      <c r="A1044" s="55">
        <f>+'INFO ENEL'!A1032</f>
        <v>1027</v>
      </c>
      <c r="B1044" s="121" t="str">
        <f>+INDEX($B$8:$B$15,MATCH(L1044,$L$8:$L$15,0))</f>
        <v>SICODI</v>
      </c>
      <c r="C1044" s="56" t="str">
        <f>+'INFO ENEL'!B1032</f>
        <v>Lima</v>
      </c>
      <c r="D1044" s="56" t="str">
        <f>+'INFO ENEL'!D1032</f>
        <v>Lima</v>
      </c>
      <c r="E1044" s="56" t="str">
        <f>+'INFO ENEL'!D1032</f>
        <v>Lima</v>
      </c>
      <c r="F1044" s="50">
        <f>+'INFO ENEL'!E1032</f>
        <v>0</v>
      </c>
      <c r="G1044" s="56" t="str">
        <f>+'INFO ENEL'!L1032</f>
        <v>BT</v>
      </c>
      <c r="H1044" s="57">
        <f>+'INFO ENEL'!M1032</f>
        <v>48.24</v>
      </c>
      <c r="I1044" s="56">
        <f>+'INFO ENEL'!N1032</f>
        <v>11</v>
      </c>
      <c r="J1044" s="56" t="str">
        <f>+'INFO ENEL'!O1032</f>
        <v>Poste</v>
      </c>
      <c r="K1044" s="56" t="str">
        <f>+'INFO ENEL'!P1032</f>
        <v>Concreto</v>
      </c>
      <c r="L1044" s="56" t="str">
        <f>+'INFO ENEL'!Q1032</f>
        <v>PPC40</v>
      </c>
      <c r="M1044" s="55" t="str">
        <f>+IF(ISERROR(INDEX('Estructuras de Acero y Concreto'!$C$6:$C$577,MATCH(L1044,'Estructuras de Acero y Concreto'!$D$6:$D$577,0)))=FALSE,INDEX('Estructuras de Acero y Concreto'!$C$6:$C$577,MATCH(L1044,'Estructuras de Acero y Concreto'!$D$6:$D$577,0)),IF(ISERROR(INDEX('Estructuras de Madera'!$C$5:$C$122,MATCH(L1044,'Estructuras de Madera'!$D$5:$D$122,0)))=FALSE,INDEX('Estructuras de Madera'!$C$5:$C$122,MATCH(L1044,'Estructuras de Madera'!$D$5:$D$122,0)),INDEX(SICODI!$G$3:$G$2404,MATCH(L1044,SICODI!$G$3:$G$2404,0))))</f>
        <v>PPC40</v>
      </c>
      <c r="N1044" s="121" t="str">
        <f>+IF(ISERROR(VLOOKUP(M1044,'Resumen de precios LLTT'!$C$17:$D$3071,2,FALSE))=FALSE,VLOOKUP(M1044,'Resumen de precios LLTT'!$C$17:$D$3071,2,FALSE),VLOOKUP(M1044,SICODI!$G$3:$J$2404,2,FALSE))</f>
        <v>POSTE DE CONCRETO ARMADO PARA A. P. 11/200/120/285</v>
      </c>
      <c r="O1044" s="58">
        <f>+IF(ISERROR(VLOOKUP(M1044,'Resumen de precios LLTT'!$C$17:$G$3071,5,FALSE))=FALSE,VLOOKUP(M1044,'Resumen de precios LLTT'!$C$17:$G$3071,5,FALSE),VLOOKUP(M1044,SICODI!$G$3:$J$2404,4,FALSE))</f>
        <v>206.03</v>
      </c>
      <c r="P1044" s="16">
        <f t="shared" si="150"/>
        <v>0.77</v>
      </c>
      <c r="Q1044" s="78">
        <f t="shared" si="151"/>
        <v>364.67310000000003</v>
      </c>
      <c r="R1044" s="56">
        <v>0</v>
      </c>
      <c r="S1044" s="16">
        <f t="shared" si="152"/>
        <v>7.2000000000000008E-2</v>
      </c>
      <c r="T1044" s="79">
        <f t="shared" si="153"/>
        <v>2.1880386000000005</v>
      </c>
      <c r="U1044" s="80">
        <f t="shared" si="154"/>
        <v>0.2</v>
      </c>
      <c r="V1044" s="81">
        <f t="shared" si="155"/>
        <v>0.43760772000000014</v>
      </c>
      <c r="W1044" s="79">
        <f t="shared" si="156"/>
        <v>0.14725336301388503</v>
      </c>
      <c r="X1044" s="60">
        <f t="shared" si="157"/>
        <v>0.1</v>
      </c>
      <c r="Y1044" s="56">
        <f>+'INFO ENEL'!R1032</f>
        <v>4</v>
      </c>
      <c r="Z1044" s="59">
        <f t="shared" si="158"/>
        <v>0.4</v>
      </c>
    </row>
    <row r="1045" spans="1:26" s="90" customFormat="1" ht="15" customHeight="1" x14ac:dyDescent="0.25">
      <c r="A1045" s="55">
        <f>+'INFO ENEL'!A1033</f>
        <v>1028</v>
      </c>
      <c r="B1045" s="121" t="str">
        <f>+INDEX($B$8:$B$15,MATCH(L1045,$L$8:$L$15,0))</f>
        <v>SICODI</v>
      </c>
      <c r="C1045" s="56" t="str">
        <f>+'INFO ENEL'!B1033</f>
        <v>Lima</v>
      </c>
      <c r="D1045" s="56" t="str">
        <f>+'INFO ENEL'!D1033</f>
        <v>Lima</v>
      </c>
      <c r="E1045" s="56" t="str">
        <f>+'INFO ENEL'!D1033</f>
        <v>Lima</v>
      </c>
      <c r="F1045" s="50">
        <f>+'INFO ENEL'!E1033</f>
        <v>0</v>
      </c>
      <c r="G1045" s="56" t="str">
        <f>+'INFO ENEL'!L1033</f>
        <v>BT</v>
      </c>
      <c r="H1045" s="57">
        <f>+'INFO ENEL'!M1033</f>
        <v>39.950000000000003</v>
      </c>
      <c r="I1045" s="56">
        <f>+'INFO ENEL'!N1033</f>
        <v>11</v>
      </c>
      <c r="J1045" s="56" t="str">
        <f>+'INFO ENEL'!O1033</f>
        <v>Poste</v>
      </c>
      <c r="K1045" s="56" t="str">
        <f>+'INFO ENEL'!P1033</f>
        <v>Concreto</v>
      </c>
      <c r="L1045" s="56" t="str">
        <f>+'INFO ENEL'!Q1033</f>
        <v>PPC40</v>
      </c>
      <c r="M1045" s="55" t="str">
        <f>+IF(ISERROR(INDEX('Estructuras de Acero y Concreto'!$C$6:$C$577,MATCH(L1045,'Estructuras de Acero y Concreto'!$D$6:$D$577,0)))=FALSE,INDEX('Estructuras de Acero y Concreto'!$C$6:$C$577,MATCH(L1045,'Estructuras de Acero y Concreto'!$D$6:$D$577,0)),IF(ISERROR(INDEX('Estructuras de Madera'!$C$5:$C$122,MATCH(L1045,'Estructuras de Madera'!$D$5:$D$122,0)))=FALSE,INDEX('Estructuras de Madera'!$C$5:$C$122,MATCH(L1045,'Estructuras de Madera'!$D$5:$D$122,0)),INDEX(SICODI!$G$3:$G$2404,MATCH(L1045,SICODI!$G$3:$G$2404,0))))</f>
        <v>PPC40</v>
      </c>
      <c r="N1045" s="121" t="str">
        <f>+IF(ISERROR(VLOOKUP(M1045,'Resumen de precios LLTT'!$C$17:$D$3071,2,FALSE))=FALSE,VLOOKUP(M1045,'Resumen de precios LLTT'!$C$17:$D$3071,2,FALSE),VLOOKUP(M1045,SICODI!$G$3:$J$2404,2,FALSE))</f>
        <v>POSTE DE CONCRETO ARMADO PARA A. P. 11/200/120/285</v>
      </c>
      <c r="O1045" s="58">
        <f>+IF(ISERROR(VLOOKUP(M1045,'Resumen de precios LLTT'!$C$17:$G$3071,5,FALSE))=FALSE,VLOOKUP(M1045,'Resumen de precios LLTT'!$C$17:$G$3071,5,FALSE),VLOOKUP(M1045,SICODI!$G$3:$J$2404,4,FALSE))</f>
        <v>206.03</v>
      </c>
      <c r="P1045" s="16">
        <f t="shared" si="150"/>
        <v>0.77</v>
      </c>
      <c r="Q1045" s="78">
        <f t="shared" si="151"/>
        <v>364.67310000000003</v>
      </c>
      <c r="R1045" s="56">
        <v>0</v>
      </c>
      <c r="S1045" s="16">
        <f t="shared" si="152"/>
        <v>7.2000000000000008E-2</v>
      </c>
      <c r="T1045" s="79">
        <f t="shared" si="153"/>
        <v>2.1880386000000005</v>
      </c>
      <c r="U1045" s="80">
        <f t="shared" si="154"/>
        <v>0.2</v>
      </c>
      <c r="V1045" s="81">
        <f t="shared" si="155"/>
        <v>0.43760772000000014</v>
      </c>
      <c r="W1045" s="79">
        <f t="shared" si="156"/>
        <v>0.14725336301388503</v>
      </c>
      <c r="X1045" s="60">
        <f t="shared" si="157"/>
        <v>0.1</v>
      </c>
      <c r="Y1045" s="56">
        <f>+'INFO ENEL'!R1033</f>
        <v>4</v>
      </c>
      <c r="Z1045" s="59">
        <f t="shared" si="158"/>
        <v>0.4</v>
      </c>
    </row>
    <row r="1046" spans="1:26" s="90" customFormat="1" ht="15" customHeight="1" x14ac:dyDescent="0.25">
      <c r="A1046" s="55">
        <f>+'INFO ENEL'!A1034</f>
        <v>1029</v>
      </c>
      <c r="B1046" s="121" t="str">
        <f>+INDEX($B$8:$B$15,MATCH(L1046,$L$8:$L$15,0))</f>
        <v>SICODI</v>
      </c>
      <c r="C1046" s="56" t="str">
        <f>+'INFO ENEL'!B1034</f>
        <v>Lima</v>
      </c>
      <c r="D1046" s="56" t="str">
        <f>+'INFO ENEL'!D1034</f>
        <v>Lima</v>
      </c>
      <c r="E1046" s="56" t="str">
        <f>+'INFO ENEL'!D1034</f>
        <v>Lima</v>
      </c>
      <c r="F1046" s="50">
        <f>+'INFO ENEL'!E1034</f>
        <v>0</v>
      </c>
      <c r="G1046" s="56" t="str">
        <f>+'INFO ENEL'!L1034</f>
        <v>BT</v>
      </c>
      <c r="H1046" s="57">
        <f>+'INFO ENEL'!M1034</f>
        <v>24.4</v>
      </c>
      <c r="I1046" s="56">
        <f>+'INFO ENEL'!N1034</f>
        <v>11</v>
      </c>
      <c r="J1046" s="56" t="str">
        <f>+'INFO ENEL'!O1034</f>
        <v>Poste</v>
      </c>
      <c r="K1046" s="56" t="str">
        <f>+'INFO ENEL'!P1034</f>
        <v>Concreto</v>
      </c>
      <c r="L1046" s="56" t="str">
        <f>+'INFO ENEL'!Q1034</f>
        <v>PPC40</v>
      </c>
      <c r="M1046" s="55" t="str">
        <f>+IF(ISERROR(INDEX('Estructuras de Acero y Concreto'!$C$6:$C$577,MATCH(L1046,'Estructuras de Acero y Concreto'!$D$6:$D$577,0)))=FALSE,INDEX('Estructuras de Acero y Concreto'!$C$6:$C$577,MATCH(L1046,'Estructuras de Acero y Concreto'!$D$6:$D$577,0)),IF(ISERROR(INDEX('Estructuras de Madera'!$C$5:$C$122,MATCH(L1046,'Estructuras de Madera'!$D$5:$D$122,0)))=FALSE,INDEX('Estructuras de Madera'!$C$5:$C$122,MATCH(L1046,'Estructuras de Madera'!$D$5:$D$122,0)),INDEX(SICODI!$G$3:$G$2404,MATCH(L1046,SICODI!$G$3:$G$2404,0))))</f>
        <v>PPC40</v>
      </c>
      <c r="N1046" s="121" t="str">
        <f>+IF(ISERROR(VLOOKUP(M1046,'Resumen de precios LLTT'!$C$17:$D$3071,2,FALSE))=FALSE,VLOOKUP(M1046,'Resumen de precios LLTT'!$C$17:$D$3071,2,FALSE),VLOOKUP(M1046,SICODI!$G$3:$J$2404,2,FALSE))</f>
        <v>POSTE DE CONCRETO ARMADO PARA A. P. 11/200/120/285</v>
      </c>
      <c r="O1046" s="58">
        <f>+IF(ISERROR(VLOOKUP(M1046,'Resumen de precios LLTT'!$C$17:$G$3071,5,FALSE))=FALSE,VLOOKUP(M1046,'Resumen de precios LLTT'!$C$17:$G$3071,5,FALSE),VLOOKUP(M1046,SICODI!$G$3:$J$2404,4,FALSE))</f>
        <v>206.03</v>
      </c>
      <c r="P1046" s="16">
        <f t="shared" si="150"/>
        <v>0.77</v>
      </c>
      <c r="Q1046" s="78">
        <f t="shared" si="151"/>
        <v>364.67310000000003</v>
      </c>
      <c r="R1046" s="56">
        <v>0</v>
      </c>
      <c r="S1046" s="16">
        <f t="shared" si="152"/>
        <v>7.2000000000000008E-2</v>
      </c>
      <c r="T1046" s="79">
        <f t="shared" si="153"/>
        <v>2.1880386000000005</v>
      </c>
      <c r="U1046" s="80">
        <f t="shared" si="154"/>
        <v>0.2</v>
      </c>
      <c r="V1046" s="81">
        <f t="shared" si="155"/>
        <v>0.43760772000000014</v>
      </c>
      <c r="W1046" s="79">
        <f t="shared" si="156"/>
        <v>0.14725336301388503</v>
      </c>
      <c r="X1046" s="60">
        <f t="shared" si="157"/>
        <v>0.1</v>
      </c>
      <c r="Y1046" s="56">
        <f>+'INFO ENEL'!R1034</f>
        <v>4</v>
      </c>
      <c r="Z1046" s="59">
        <f t="shared" si="158"/>
        <v>0.4</v>
      </c>
    </row>
    <row r="1047" spans="1:26" s="90" customFormat="1" ht="15" customHeight="1" x14ac:dyDescent="0.25">
      <c r="A1047" s="55">
        <f>+'INFO ENEL'!A1035</f>
        <v>1030</v>
      </c>
      <c r="B1047" s="121" t="str">
        <f>+INDEX($B$8:$B$15,MATCH(L1047,$L$8:$L$15,0))</f>
        <v>SICODI</v>
      </c>
      <c r="C1047" s="56" t="str">
        <f>+'INFO ENEL'!B1035</f>
        <v>Lima</v>
      </c>
      <c r="D1047" s="56" t="str">
        <f>+'INFO ENEL'!D1035</f>
        <v>Lima</v>
      </c>
      <c r="E1047" s="56" t="str">
        <f>+'INFO ENEL'!D1035</f>
        <v>Lima</v>
      </c>
      <c r="F1047" s="50">
        <f>+'INFO ENEL'!E1035</f>
        <v>0</v>
      </c>
      <c r="G1047" s="56" t="str">
        <f>+'INFO ENEL'!L1035</f>
        <v>BT</v>
      </c>
      <c r="H1047" s="57">
        <f>+'INFO ENEL'!M1035</f>
        <v>25.68</v>
      </c>
      <c r="I1047" s="56">
        <f>+'INFO ENEL'!N1035</f>
        <v>11</v>
      </c>
      <c r="J1047" s="56" t="str">
        <f>+'INFO ENEL'!O1035</f>
        <v>Poste</v>
      </c>
      <c r="K1047" s="56" t="str">
        <f>+'INFO ENEL'!P1035</f>
        <v>Concreto</v>
      </c>
      <c r="L1047" s="56" t="str">
        <f>+'INFO ENEL'!Q1035</f>
        <v>PPC40</v>
      </c>
      <c r="M1047" s="55" t="str">
        <f>+IF(ISERROR(INDEX('Estructuras de Acero y Concreto'!$C$6:$C$577,MATCH(L1047,'Estructuras de Acero y Concreto'!$D$6:$D$577,0)))=FALSE,INDEX('Estructuras de Acero y Concreto'!$C$6:$C$577,MATCH(L1047,'Estructuras de Acero y Concreto'!$D$6:$D$577,0)),IF(ISERROR(INDEX('Estructuras de Madera'!$C$5:$C$122,MATCH(L1047,'Estructuras de Madera'!$D$5:$D$122,0)))=FALSE,INDEX('Estructuras de Madera'!$C$5:$C$122,MATCH(L1047,'Estructuras de Madera'!$D$5:$D$122,0)),INDEX(SICODI!$G$3:$G$2404,MATCH(L1047,SICODI!$G$3:$G$2404,0))))</f>
        <v>PPC40</v>
      </c>
      <c r="N1047" s="121" t="str">
        <f>+IF(ISERROR(VLOOKUP(M1047,'Resumen de precios LLTT'!$C$17:$D$3071,2,FALSE))=FALSE,VLOOKUP(M1047,'Resumen de precios LLTT'!$C$17:$D$3071,2,FALSE),VLOOKUP(M1047,SICODI!$G$3:$J$2404,2,FALSE))</f>
        <v>POSTE DE CONCRETO ARMADO PARA A. P. 11/200/120/285</v>
      </c>
      <c r="O1047" s="58">
        <f>+IF(ISERROR(VLOOKUP(M1047,'Resumen de precios LLTT'!$C$17:$G$3071,5,FALSE))=FALSE,VLOOKUP(M1047,'Resumen de precios LLTT'!$C$17:$G$3071,5,FALSE),VLOOKUP(M1047,SICODI!$G$3:$J$2404,4,FALSE))</f>
        <v>206.03</v>
      </c>
      <c r="P1047" s="16">
        <f t="shared" si="150"/>
        <v>0.77</v>
      </c>
      <c r="Q1047" s="78">
        <f t="shared" si="151"/>
        <v>364.67310000000003</v>
      </c>
      <c r="R1047" s="56">
        <v>0</v>
      </c>
      <c r="S1047" s="16">
        <f t="shared" si="152"/>
        <v>7.2000000000000008E-2</v>
      </c>
      <c r="T1047" s="79">
        <f t="shared" si="153"/>
        <v>2.1880386000000005</v>
      </c>
      <c r="U1047" s="80">
        <f t="shared" si="154"/>
        <v>0.2</v>
      </c>
      <c r="V1047" s="81">
        <f t="shared" si="155"/>
        <v>0.43760772000000014</v>
      </c>
      <c r="W1047" s="79">
        <f t="shared" si="156"/>
        <v>0.14725336301388503</v>
      </c>
      <c r="X1047" s="60">
        <f t="shared" si="157"/>
        <v>0.1</v>
      </c>
      <c r="Y1047" s="56">
        <f>+'INFO ENEL'!R1035</f>
        <v>4</v>
      </c>
      <c r="Z1047" s="59">
        <f t="shared" si="158"/>
        <v>0.4</v>
      </c>
    </row>
    <row r="1048" spans="1:26" s="90" customFormat="1" ht="15" customHeight="1" x14ac:dyDescent="0.25">
      <c r="A1048" s="55">
        <f>+'INFO ENEL'!A1036</f>
        <v>1031</v>
      </c>
      <c r="B1048" s="121" t="str">
        <f>+INDEX($B$8:$B$15,MATCH(L1048,$L$8:$L$15,0))</f>
        <v>SICODI</v>
      </c>
      <c r="C1048" s="56" t="str">
        <f>+'INFO ENEL'!B1036</f>
        <v>Lima</v>
      </c>
      <c r="D1048" s="56" t="str">
        <f>+'INFO ENEL'!D1036</f>
        <v>Lima</v>
      </c>
      <c r="E1048" s="56" t="str">
        <f>+'INFO ENEL'!D1036</f>
        <v>Lima</v>
      </c>
      <c r="F1048" s="50">
        <f>+'INFO ENEL'!E1036</f>
        <v>0</v>
      </c>
      <c r="G1048" s="56" t="str">
        <f>+'INFO ENEL'!L1036</f>
        <v>BT</v>
      </c>
      <c r="H1048" s="57">
        <f>+'INFO ENEL'!M1036</f>
        <v>27.74</v>
      </c>
      <c r="I1048" s="56">
        <f>+'INFO ENEL'!N1036</f>
        <v>11</v>
      </c>
      <c r="J1048" s="56" t="str">
        <f>+'INFO ENEL'!O1036</f>
        <v>Poste</v>
      </c>
      <c r="K1048" s="56" t="str">
        <f>+'INFO ENEL'!P1036</f>
        <v>Concreto</v>
      </c>
      <c r="L1048" s="56" t="str">
        <f>+'INFO ENEL'!Q1036</f>
        <v>PPC40</v>
      </c>
      <c r="M1048" s="55" t="str">
        <f>+IF(ISERROR(INDEX('Estructuras de Acero y Concreto'!$C$6:$C$577,MATCH(L1048,'Estructuras de Acero y Concreto'!$D$6:$D$577,0)))=FALSE,INDEX('Estructuras de Acero y Concreto'!$C$6:$C$577,MATCH(L1048,'Estructuras de Acero y Concreto'!$D$6:$D$577,0)),IF(ISERROR(INDEX('Estructuras de Madera'!$C$5:$C$122,MATCH(L1048,'Estructuras de Madera'!$D$5:$D$122,0)))=FALSE,INDEX('Estructuras de Madera'!$C$5:$C$122,MATCH(L1048,'Estructuras de Madera'!$D$5:$D$122,0)),INDEX(SICODI!$G$3:$G$2404,MATCH(L1048,SICODI!$G$3:$G$2404,0))))</f>
        <v>PPC40</v>
      </c>
      <c r="N1048" s="121" t="str">
        <f>+IF(ISERROR(VLOOKUP(M1048,'Resumen de precios LLTT'!$C$17:$D$3071,2,FALSE))=FALSE,VLOOKUP(M1048,'Resumen de precios LLTT'!$C$17:$D$3071,2,FALSE),VLOOKUP(M1048,SICODI!$G$3:$J$2404,2,FALSE))</f>
        <v>POSTE DE CONCRETO ARMADO PARA A. P. 11/200/120/285</v>
      </c>
      <c r="O1048" s="58">
        <f>+IF(ISERROR(VLOOKUP(M1048,'Resumen de precios LLTT'!$C$17:$G$3071,5,FALSE))=FALSE,VLOOKUP(M1048,'Resumen de precios LLTT'!$C$17:$G$3071,5,FALSE),VLOOKUP(M1048,SICODI!$G$3:$J$2404,4,FALSE))</f>
        <v>206.03</v>
      </c>
      <c r="P1048" s="16">
        <f t="shared" si="150"/>
        <v>0.77</v>
      </c>
      <c r="Q1048" s="78">
        <f t="shared" si="151"/>
        <v>364.67310000000003</v>
      </c>
      <c r="R1048" s="56">
        <v>0</v>
      </c>
      <c r="S1048" s="16">
        <f t="shared" si="152"/>
        <v>7.2000000000000008E-2</v>
      </c>
      <c r="T1048" s="79">
        <f t="shared" si="153"/>
        <v>2.1880386000000005</v>
      </c>
      <c r="U1048" s="80">
        <f t="shared" si="154"/>
        <v>0.2</v>
      </c>
      <c r="V1048" s="81">
        <f t="shared" si="155"/>
        <v>0.43760772000000014</v>
      </c>
      <c r="W1048" s="79">
        <f t="shared" si="156"/>
        <v>0.14725336301388503</v>
      </c>
      <c r="X1048" s="60">
        <f t="shared" si="157"/>
        <v>0.1</v>
      </c>
      <c r="Y1048" s="56">
        <f>+'INFO ENEL'!R1036</f>
        <v>4</v>
      </c>
      <c r="Z1048" s="59">
        <f t="shared" si="158"/>
        <v>0.4</v>
      </c>
    </row>
    <row r="1049" spans="1:26" s="90" customFormat="1" ht="15" customHeight="1" x14ac:dyDescent="0.25">
      <c r="A1049" s="55">
        <f>+'INFO ENEL'!A1037</f>
        <v>1032</v>
      </c>
      <c r="B1049" s="121" t="str">
        <f>+INDEX($B$8:$B$15,MATCH(L1049,$L$8:$L$15,0))</f>
        <v>SICODI</v>
      </c>
      <c r="C1049" s="56" t="str">
        <f>+'INFO ENEL'!B1037</f>
        <v>Lima</v>
      </c>
      <c r="D1049" s="56" t="str">
        <f>+'INFO ENEL'!D1037</f>
        <v>Lima</v>
      </c>
      <c r="E1049" s="56" t="str">
        <f>+'INFO ENEL'!D1037</f>
        <v>Lima</v>
      </c>
      <c r="F1049" s="50">
        <f>+'INFO ENEL'!E1037</f>
        <v>0</v>
      </c>
      <c r="G1049" s="56" t="str">
        <f>+'INFO ENEL'!L1037</f>
        <v>BT</v>
      </c>
      <c r="H1049" s="57">
        <f>+'INFO ENEL'!M1037</f>
        <v>32.74</v>
      </c>
      <c r="I1049" s="56">
        <f>+'INFO ENEL'!N1037</f>
        <v>11</v>
      </c>
      <c r="J1049" s="56" t="str">
        <f>+'INFO ENEL'!O1037</f>
        <v>Poste</v>
      </c>
      <c r="K1049" s="56" t="str">
        <f>+'INFO ENEL'!P1037</f>
        <v>Concreto</v>
      </c>
      <c r="L1049" s="56" t="str">
        <f>+'INFO ENEL'!Q1037</f>
        <v>PPC40</v>
      </c>
      <c r="M1049" s="55" t="str">
        <f>+IF(ISERROR(INDEX('Estructuras de Acero y Concreto'!$C$6:$C$577,MATCH(L1049,'Estructuras de Acero y Concreto'!$D$6:$D$577,0)))=FALSE,INDEX('Estructuras de Acero y Concreto'!$C$6:$C$577,MATCH(L1049,'Estructuras de Acero y Concreto'!$D$6:$D$577,0)),IF(ISERROR(INDEX('Estructuras de Madera'!$C$5:$C$122,MATCH(L1049,'Estructuras de Madera'!$D$5:$D$122,0)))=FALSE,INDEX('Estructuras de Madera'!$C$5:$C$122,MATCH(L1049,'Estructuras de Madera'!$D$5:$D$122,0)),INDEX(SICODI!$G$3:$G$2404,MATCH(L1049,SICODI!$G$3:$G$2404,0))))</f>
        <v>PPC40</v>
      </c>
      <c r="N1049" s="121" t="str">
        <f>+IF(ISERROR(VLOOKUP(M1049,'Resumen de precios LLTT'!$C$17:$D$3071,2,FALSE))=FALSE,VLOOKUP(M1049,'Resumen de precios LLTT'!$C$17:$D$3071,2,FALSE),VLOOKUP(M1049,SICODI!$G$3:$J$2404,2,FALSE))</f>
        <v>POSTE DE CONCRETO ARMADO PARA A. P. 11/200/120/285</v>
      </c>
      <c r="O1049" s="58">
        <f>+IF(ISERROR(VLOOKUP(M1049,'Resumen de precios LLTT'!$C$17:$G$3071,5,FALSE))=FALSE,VLOOKUP(M1049,'Resumen de precios LLTT'!$C$17:$G$3071,5,FALSE),VLOOKUP(M1049,SICODI!$G$3:$J$2404,4,FALSE))</f>
        <v>206.03</v>
      </c>
      <c r="P1049" s="16">
        <f t="shared" si="150"/>
        <v>0.77</v>
      </c>
      <c r="Q1049" s="78">
        <f t="shared" si="151"/>
        <v>364.67310000000003</v>
      </c>
      <c r="R1049" s="56">
        <v>0</v>
      </c>
      <c r="S1049" s="16">
        <f t="shared" si="152"/>
        <v>7.2000000000000008E-2</v>
      </c>
      <c r="T1049" s="79">
        <f t="shared" si="153"/>
        <v>2.1880386000000005</v>
      </c>
      <c r="U1049" s="80">
        <f t="shared" si="154"/>
        <v>0.2</v>
      </c>
      <c r="V1049" s="81">
        <f t="shared" si="155"/>
        <v>0.43760772000000014</v>
      </c>
      <c r="W1049" s="79">
        <f t="shared" si="156"/>
        <v>0.14725336301388503</v>
      </c>
      <c r="X1049" s="60">
        <f t="shared" si="157"/>
        <v>0.1</v>
      </c>
      <c r="Y1049" s="56">
        <f>+'INFO ENEL'!R1037</f>
        <v>4</v>
      </c>
      <c r="Z1049" s="59">
        <f t="shared" si="158"/>
        <v>0.4</v>
      </c>
    </row>
    <row r="1050" spans="1:26" s="90" customFormat="1" ht="15" customHeight="1" x14ac:dyDescent="0.25">
      <c r="A1050" s="55">
        <f>+'INFO ENEL'!A1038</f>
        <v>1033</v>
      </c>
      <c r="B1050" s="121" t="str">
        <f>+INDEX($B$8:$B$15,MATCH(L1050,$L$8:$L$15,0))</f>
        <v>SICODI</v>
      </c>
      <c r="C1050" s="56" t="str">
        <f>+'INFO ENEL'!B1038</f>
        <v>Lima</v>
      </c>
      <c r="D1050" s="56" t="str">
        <f>+'INFO ENEL'!D1038</f>
        <v>Lima</v>
      </c>
      <c r="E1050" s="56" t="str">
        <f>+'INFO ENEL'!D1038</f>
        <v>Lima</v>
      </c>
      <c r="F1050" s="50">
        <f>+'INFO ENEL'!E1038</f>
        <v>0</v>
      </c>
      <c r="G1050" s="56" t="str">
        <f>+'INFO ENEL'!L1038</f>
        <v>BT</v>
      </c>
      <c r="H1050" s="57">
        <f>+'INFO ENEL'!M1038</f>
        <v>22.18</v>
      </c>
      <c r="I1050" s="56">
        <f>+'INFO ENEL'!N1038</f>
        <v>11</v>
      </c>
      <c r="J1050" s="56" t="str">
        <f>+'INFO ENEL'!O1038</f>
        <v>Poste</v>
      </c>
      <c r="K1050" s="56" t="str">
        <f>+'INFO ENEL'!P1038</f>
        <v>Concreto</v>
      </c>
      <c r="L1050" s="56" t="str">
        <f>+'INFO ENEL'!Q1038</f>
        <v>PPC40</v>
      </c>
      <c r="M1050" s="55" t="str">
        <f>+IF(ISERROR(INDEX('Estructuras de Acero y Concreto'!$C$6:$C$577,MATCH(L1050,'Estructuras de Acero y Concreto'!$D$6:$D$577,0)))=FALSE,INDEX('Estructuras de Acero y Concreto'!$C$6:$C$577,MATCH(L1050,'Estructuras de Acero y Concreto'!$D$6:$D$577,0)),IF(ISERROR(INDEX('Estructuras de Madera'!$C$5:$C$122,MATCH(L1050,'Estructuras de Madera'!$D$5:$D$122,0)))=FALSE,INDEX('Estructuras de Madera'!$C$5:$C$122,MATCH(L1050,'Estructuras de Madera'!$D$5:$D$122,0)),INDEX(SICODI!$G$3:$G$2404,MATCH(L1050,SICODI!$G$3:$G$2404,0))))</f>
        <v>PPC40</v>
      </c>
      <c r="N1050" s="121" t="str">
        <f>+IF(ISERROR(VLOOKUP(M1050,'Resumen de precios LLTT'!$C$17:$D$3071,2,FALSE))=FALSE,VLOOKUP(M1050,'Resumen de precios LLTT'!$C$17:$D$3071,2,FALSE),VLOOKUP(M1050,SICODI!$G$3:$J$2404,2,FALSE))</f>
        <v>POSTE DE CONCRETO ARMADO PARA A. P. 11/200/120/285</v>
      </c>
      <c r="O1050" s="58">
        <f>+IF(ISERROR(VLOOKUP(M1050,'Resumen de precios LLTT'!$C$17:$G$3071,5,FALSE))=FALSE,VLOOKUP(M1050,'Resumen de precios LLTT'!$C$17:$G$3071,5,FALSE),VLOOKUP(M1050,SICODI!$G$3:$J$2404,4,FALSE))</f>
        <v>206.03</v>
      </c>
      <c r="P1050" s="16">
        <f t="shared" si="150"/>
        <v>0.77</v>
      </c>
      <c r="Q1050" s="78">
        <f t="shared" si="151"/>
        <v>364.67310000000003</v>
      </c>
      <c r="R1050" s="56">
        <v>0</v>
      </c>
      <c r="S1050" s="16">
        <f t="shared" si="152"/>
        <v>7.2000000000000008E-2</v>
      </c>
      <c r="T1050" s="79">
        <f t="shared" si="153"/>
        <v>2.1880386000000005</v>
      </c>
      <c r="U1050" s="80">
        <f t="shared" si="154"/>
        <v>0.2</v>
      </c>
      <c r="V1050" s="81">
        <f t="shared" si="155"/>
        <v>0.43760772000000014</v>
      </c>
      <c r="W1050" s="79">
        <f t="shared" si="156"/>
        <v>0.14725336301388503</v>
      </c>
      <c r="X1050" s="60">
        <f t="shared" si="157"/>
        <v>0.1</v>
      </c>
      <c r="Y1050" s="56">
        <f>+'INFO ENEL'!R1038</f>
        <v>4</v>
      </c>
      <c r="Z1050" s="59">
        <f t="shared" si="158"/>
        <v>0.4</v>
      </c>
    </row>
    <row r="1051" spans="1:26" s="90" customFormat="1" ht="15" customHeight="1" x14ac:dyDescent="0.25">
      <c r="A1051" s="55">
        <f>+'INFO ENEL'!A1039</f>
        <v>1034</v>
      </c>
      <c r="B1051" s="121" t="str">
        <f>+INDEX($B$8:$B$15,MATCH(L1051,$L$8:$L$15,0))</f>
        <v>SICODI</v>
      </c>
      <c r="C1051" s="56" t="str">
        <f>+'INFO ENEL'!B1039</f>
        <v>Lima</v>
      </c>
      <c r="D1051" s="56" t="str">
        <f>+'INFO ENEL'!D1039</f>
        <v>Lima</v>
      </c>
      <c r="E1051" s="56" t="str">
        <f>+'INFO ENEL'!D1039</f>
        <v>Lima</v>
      </c>
      <c r="F1051" s="50">
        <f>+'INFO ENEL'!E1039</f>
        <v>0</v>
      </c>
      <c r="G1051" s="56" t="str">
        <f>+'INFO ENEL'!L1039</f>
        <v>BT</v>
      </c>
      <c r="H1051" s="57">
        <f>+'INFO ENEL'!M1039</f>
        <v>27.24</v>
      </c>
      <c r="I1051" s="56">
        <f>+'INFO ENEL'!N1039</f>
        <v>11</v>
      </c>
      <c r="J1051" s="56" t="str">
        <f>+'INFO ENEL'!O1039</f>
        <v>Poste</v>
      </c>
      <c r="K1051" s="56" t="str">
        <f>+'INFO ENEL'!P1039</f>
        <v>Concreto</v>
      </c>
      <c r="L1051" s="56" t="str">
        <f>+'INFO ENEL'!Q1039</f>
        <v>PPC40</v>
      </c>
      <c r="M1051" s="55" t="str">
        <f>+IF(ISERROR(INDEX('Estructuras de Acero y Concreto'!$C$6:$C$577,MATCH(L1051,'Estructuras de Acero y Concreto'!$D$6:$D$577,0)))=FALSE,INDEX('Estructuras de Acero y Concreto'!$C$6:$C$577,MATCH(L1051,'Estructuras de Acero y Concreto'!$D$6:$D$577,0)),IF(ISERROR(INDEX('Estructuras de Madera'!$C$5:$C$122,MATCH(L1051,'Estructuras de Madera'!$D$5:$D$122,0)))=FALSE,INDEX('Estructuras de Madera'!$C$5:$C$122,MATCH(L1051,'Estructuras de Madera'!$D$5:$D$122,0)),INDEX(SICODI!$G$3:$G$2404,MATCH(L1051,SICODI!$G$3:$G$2404,0))))</f>
        <v>PPC40</v>
      </c>
      <c r="N1051" s="121" t="str">
        <f>+IF(ISERROR(VLOOKUP(M1051,'Resumen de precios LLTT'!$C$17:$D$3071,2,FALSE))=FALSE,VLOOKUP(M1051,'Resumen de precios LLTT'!$C$17:$D$3071,2,FALSE),VLOOKUP(M1051,SICODI!$G$3:$J$2404,2,FALSE))</f>
        <v>POSTE DE CONCRETO ARMADO PARA A. P. 11/200/120/285</v>
      </c>
      <c r="O1051" s="58">
        <f>+IF(ISERROR(VLOOKUP(M1051,'Resumen de precios LLTT'!$C$17:$G$3071,5,FALSE))=FALSE,VLOOKUP(M1051,'Resumen de precios LLTT'!$C$17:$G$3071,5,FALSE),VLOOKUP(M1051,SICODI!$G$3:$J$2404,4,FALSE))</f>
        <v>206.03</v>
      </c>
      <c r="P1051" s="16">
        <f t="shared" si="150"/>
        <v>0.77</v>
      </c>
      <c r="Q1051" s="78">
        <f t="shared" si="151"/>
        <v>364.67310000000003</v>
      </c>
      <c r="R1051" s="56">
        <v>0</v>
      </c>
      <c r="S1051" s="16">
        <f t="shared" si="152"/>
        <v>7.2000000000000008E-2</v>
      </c>
      <c r="T1051" s="79">
        <f t="shared" si="153"/>
        <v>2.1880386000000005</v>
      </c>
      <c r="U1051" s="80">
        <f t="shared" si="154"/>
        <v>0.2</v>
      </c>
      <c r="V1051" s="81">
        <f t="shared" si="155"/>
        <v>0.43760772000000014</v>
      </c>
      <c r="W1051" s="79">
        <f t="shared" si="156"/>
        <v>0.14725336301388503</v>
      </c>
      <c r="X1051" s="60">
        <f t="shared" si="157"/>
        <v>0.1</v>
      </c>
      <c r="Y1051" s="56">
        <f>+'INFO ENEL'!R1039</f>
        <v>4</v>
      </c>
      <c r="Z1051" s="59">
        <f t="shared" si="158"/>
        <v>0.4</v>
      </c>
    </row>
    <row r="1052" spans="1:26" s="90" customFormat="1" ht="15" customHeight="1" x14ac:dyDescent="0.25">
      <c r="A1052" s="55">
        <f>+'INFO ENEL'!A1040</f>
        <v>1035</v>
      </c>
      <c r="B1052" s="121" t="str">
        <f>+INDEX($B$8:$B$15,MATCH(L1052,$L$8:$L$15,0))</f>
        <v>SICODI</v>
      </c>
      <c r="C1052" s="56" t="str">
        <f>+'INFO ENEL'!B1040</f>
        <v>Lima</v>
      </c>
      <c r="D1052" s="56" t="str">
        <f>+'INFO ENEL'!D1040</f>
        <v>Lima</v>
      </c>
      <c r="E1052" s="56" t="str">
        <f>+'INFO ENEL'!D1040</f>
        <v>Lima</v>
      </c>
      <c r="F1052" s="50">
        <f>+'INFO ENEL'!E1040</f>
        <v>0</v>
      </c>
      <c r="G1052" s="56" t="str">
        <f>+'INFO ENEL'!L1040</f>
        <v>BT</v>
      </c>
      <c r="H1052" s="57">
        <f>+'INFO ENEL'!M1040</f>
        <v>32.65</v>
      </c>
      <c r="I1052" s="56">
        <f>+'INFO ENEL'!N1040</f>
        <v>11</v>
      </c>
      <c r="J1052" s="56" t="str">
        <f>+'INFO ENEL'!O1040</f>
        <v>Poste</v>
      </c>
      <c r="K1052" s="56" t="str">
        <f>+'INFO ENEL'!P1040</f>
        <v>Concreto</v>
      </c>
      <c r="L1052" s="56" t="str">
        <f>+'INFO ENEL'!Q1040</f>
        <v>PPC40</v>
      </c>
      <c r="M1052" s="55" t="str">
        <f>+IF(ISERROR(INDEX('Estructuras de Acero y Concreto'!$C$6:$C$577,MATCH(L1052,'Estructuras de Acero y Concreto'!$D$6:$D$577,0)))=FALSE,INDEX('Estructuras de Acero y Concreto'!$C$6:$C$577,MATCH(L1052,'Estructuras de Acero y Concreto'!$D$6:$D$577,0)),IF(ISERROR(INDEX('Estructuras de Madera'!$C$5:$C$122,MATCH(L1052,'Estructuras de Madera'!$D$5:$D$122,0)))=FALSE,INDEX('Estructuras de Madera'!$C$5:$C$122,MATCH(L1052,'Estructuras de Madera'!$D$5:$D$122,0)),INDEX(SICODI!$G$3:$G$2404,MATCH(L1052,SICODI!$G$3:$G$2404,0))))</f>
        <v>PPC40</v>
      </c>
      <c r="N1052" s="121" t="str">
        <f>+IF(ISERROR(VLOOKUP(M1052,'Resumen de precios LLTT'!$C$17:$D$3071,2,FALSE))=FALSE,VLOOKUP(M1052,'Resumen de precios LLTT'!$C$17:$D$3071,2,FALSE),VLOOKUP(M1052,SICODI!$G$3:$J$2404,2,FALSE))</f>
        <v>POSTE DE CONCRETO ARMADO PARA A. P. 11/200/120/285</v>
      </c>
      <c r="O1052" s="58">
        <f>+IF(ISERROR(VLOOKUP(M1052,'Resumen de precios LLTT'!$C$17:$G$3071,5,FALSE))=FALSE,VLOOKUP(M1052,'Resumen de precios LLTT'!$C$17:$G$3071,5,FALSE),VLOOKUP(M1052,SICODI!$G$3:$J$2404,4,FALSE))</f>
        <v>206.03</v>
      </c>
      <c r="P1052" s="16">
        <f t="shared" si="150"/>
        <v>0.77</v>
      </c>
      <c r="Q1052" s="78">
        <f t="shared" si="151"/>
        <v>364.67310000000003</v>
      </c>
      <c r="R1052" s="56">
        <v>0</v>
      </c>
      <c r="S1052" s="16">
        <f t="shared" si="152"/>
        <v>7.2000000000000008E-2</v>
      </c>
      <c r="T1052" s="79">
        <f t="shared" si="153"/>
        <v>2.1880386000000005</v>
      </c>
      <c r="U1052" s="80">
        <f t="shared" si="154"/>
        <v>0.2</v>
      </c>
      <c r="V1052" s="81">
        <f t="shared" si="155"/>
        <v>0.43760772000000014</v>
      </c>
      <c r="W1052" s="79">
        <f t="shared" si="156"/>
        <v>0.14725336301388503</v>
      </c>
      <c r="X1052" s="60">
        <f t="shared" si="157"/>
        <v>0.1</v>
      </c>
      <c r="Y1052" s="56">
        <f>+'INFO ENEL'!R1040</f>
        <v>4</v>
      </c>
      <c r="Z1052" s="59">
        <f t="shared" si="158"/>
        <v>0.4</v>
      </c>
    </row>
    <row r="1053" spans="1:26" s="90" customFormat="1" ht="15" customHeight="1" x14ac:dyDescent="0.25">
      <c r="A1053" s="55">
        <f>+'INFO ENEL'!A1041</f>
        <v>1036</v>
      </c>
      <c r="B1053" s="121" t="str">
        <f>+INDEX($B$8:$B$15,MATCH(L1053,$L$8:$L$15,0))</f>
        <v>SICODI</v>
      </c>
      <c r="C1053" s="56" t="str">
        <f>+'INFO ENEL'!B1041</f>
        <v>Lima</v>
      </c>
      <c r="D1053" s="56" t="str">
        <f>+'INFO ENEL'!D1041</f>
        <v>Lima</v>
      </c>
      <c r="E1053" s="56" t="str">
        <f>+'INFO ENEL'!D1041</f>
        <v>Lima</v>
      </c>
      <c r="F1053" s="50">
        <f>+'INFO ENEL'!E1041</f>
        <v>0</v>
      </c>
      <c r="G1053" s="56" t="str">
        <f>+'INFO ENEL'!L1041</f>
        <v>BT</v>
      </c>
      <c r="H1053" s="57">
        <f>+'INFO ENEL'!M1041</f>
        <v>27.05</v>
      </c>
      <c r="I1053" s="56">
        <f>+'INFO ENEL'!N1041</f>
        <v>11</v>
      </c>
      <c r="J1053" s="56" t="str">
        <f>+'INFO ENEL'!O1041</f>
        <v>Poste</v>
      </c>
      <c r="K1053" s="56" t="str">
        <f>+'INFO ENEL'!P1041</f>
        <v>Concreto</v>
      </c>
      <c r="L1053" s="56" t="str">
        <f>+'INFO ENEL'!Q1041</f>
        <v>PPC40</v>
      </c>
      <c r="M1053" s="55" t="str">
        <f>+IF(ISERROR(INDEX('Estructuras de Acero y Concreto'!$C$6:$C$577,MATCH(L1053,'Estructuras de Acero y Concreto'!$D$6:$D$577,0)))=FALSE,INDEX('Estructuras de Acero y Concreto'!$C$6:$C$577,MATCH(L1053,'Estructuras de Acero y Concreto'!$D$6:$D$577,0)),IF(ISERROR(INDEX('Estructuras de Madera'!$C$5:$C$122,MATCH(L1053,'Estructuras de Madera'!$D$5:$D$122,0)))=FALSE,INDEX('Estructuras de Madera'!$C$5:$C$122,MATCH(L1053,'Estructuras de Madera'!$D$5:$D$122,0)),INDEX(SICODI!$G$3:$G$2404,MATCH(L1053,SICODI!$G$3:$G$2404,0))))</f>
        <v>PPC40</v>
      </c>
      <c r="N1053" s="121" t="str">
        <f>+IF(ISERROR(VLOOKUP(M1053,'Resumen de precios LLTT'!$C$17:$D$3071,2,FALSE))=FALSE,VLOOKUP(M1053,'Resumen de precios LLTT'!$C$17:$D$3071,2,FALSE),VLOOKUP(M1053,SICODI!$G$3:$J$2404,2,FALSE))</f>
        <v>POSTE DE CONCRETO ARMADO PARA A. P. 11/200/120/285</v>
      </c>
      <c r="O1053" s="58">
        <f>+IF(ISERROR(VLOOKUP(M1053,'Resumen de precios LLTT'!$C$17:$G$3071,5,FALSE))=FALSE,VLOOKUP(M1053,'Resumen de precios LLTT'!$C$17:$G$3071,5,FALSE),VLOOKUP(M1053,SICODI!$G$3:$J$2404,4,FALSE))</f>
        <v>206.03</v>
      </c>
      <c r="P1053" s="16">
        <f t="shared" si="150"/>
        <v>0.77</v>
      </c>
      <c r="Q1053" s="78">
        <f t="shared" si="151"/>
        <v>364.67310000000003</v>
      </c>
      <c r="R1053" s="56">
        <v>0</v>
      </c>
      <c r="S1053" s="16">
        <f t="shared" si="152"/>
        <v>7.2000000000000008E-2</v>
      </c>
      <c r="T1053" s="79">
        <f t="shared" si="153"/>
        <v>2.1880386000000005</v>
      </c>
      <c r="U1053" s="80">
        <f t="shared" si="154"/>
        <v>0.2</v>
      </c>
      <c r="V1053" s="81">
        <f t="shared" si="155"/>
        <v>0.43760772000000014</v>
      </c>
      <c r="W1053" s="79">
        <f t="shared" si="156"/>
        <v>0.14725336301388503</v>
      </c>
      <c r="X1053" s="60">
        <f t="shared" si="157"/>
        <v>0.1</v>
      </c>
      <c r="Y1053" s="56">
        <f>+'INFO ENEL'!R1041</f>
        <v>4</v>
      </c>
      <c r="Z1053" s="59">
        <f t="shared" si="158"/>
        <v>0.4</v>
      </c>
    </row>
    <row r="1054" spans="1:26" s="90" customFormat="1" ht="15" customHeight="1" x14ac:dyDescent="0.25">
      <c r="A1054" s="55">
        <f>+'INFO ENEL'!A1042</f>
        <v>1037</v>
      </c>
      <c r="B1054" s="121" t="str">
        <f>+INDEX($B$8:$B$15,MATCH(L1054,$L$8:$L$15,0))</f>
        <v>SICODI</v>
      </c>
      <c r="C1054" s="56" t="str">
        <f>+'INFO ENEL'!B1042</f>
        <v>Lima</v>
      </c>
      <c r="D1054" s="56" t="str">
        <f>+'INFO ENEL'!D1042</f>
        <v>Lima</v>
      </c>
      <c r="E1054" s="56" t="str">
        <f>+'INFO ENEL'!D1042</f>
        <v>Lima</v>
      </c>
      <c r="F1054" s="50">
        <f>+'INFO ENEL'!E1042</f>
        <v>0</v>
      </c>
      <c r="G1054" s="56" t="str">
        <f>+'INFO ENEL'!L1042</f>
        <v>BT</v>
      </c>
      <c r="H1054" s="57">
        <f>+'INFO ENEL'!M1042</f>
        <v>20.66</v>
      </c>
      <c r="I1054" s="56">
        <f>+'INFO ENEL'!N1042</f>
        <v>11</v>
      </c>
      <c r="J1054" s="56" t="str">
        <f>+'INFO ENEL'!O1042</f>
        <v>Poste</v>
      </c>
      <c r="K1054" s="56" t="str">
        <f>+'INFO ENEL'!P1042</f>
        <v>Concreto</v>
      </c>
      <c r="L1054" s="56" t="str">
        <f>+'INFO ENEL'!Q1042</f>
        <v>PPC40</v>
      </c>
      <c r="M1054" s="55" t="str">
        <f>+IF(ISERROR(INDEX('Estructuras de Acero y Concreto'!$C$6:$C$577,MATCH(L1054,'Estructuras de Acero y Concreto'!$D$6:$D$577,0)))=FALSE,INDEX('Estructuras de Acero y Concreto'!$C$6:$C$577,MATCH(L1054,'Estructuras de Acero y Concreto'!$D$6:$D$577,0)),IF(ISERROR(INDEX('Estructuras de Madera'!$C$5:$C$122,MATCH(L1054,'Estructuras de Madera'!$D$5:$D$122,0)))=FALSE,INDEX('Estructuras de Madera'!$C$5:$C$122,MATCH(L1054,'Estructuras de Madera'!$D$5:$D$122,0)),INDEX(SICODI!$G$3:$G$2404,MATCH(L1054,SICODI!$G$3:$G$2404,0))))</f>
        <v>PPC40</v>
      </c>
      <c r="N1054" s="121" t="str">
        <f>+IF(ISERROR(VLOOKUP(M1054,'Resumen de precios LLTT'!$C$17:$D$3071,2,FALSE))=FALSE,VLOOKUP(M1054,'Resumen de precios LLTT'!$C$17:$D$3071,2,FALSE),VLOOKUP(M1054,SICODI!$G$3:$J$2404,2,FALSE))</f>
        <v>POSTE DE CONCRETO ARMADO PARA A. P. 11/200/120/285</v>
      </c>
      <c r="O1054" s="58">
        <f>+IF(ISERROR(VLOOKUP(M1054,'Resumen de precios LLTT'!$C$17:$G$3071,5,FALSE))=FALSE,VLOOKUP(M1054,'Resumen de precios LLTT'!$C$17:$G$3071,5,FALSE),VLOOKUP(M1054,SICODI!$G$3:$J$2404,4,FALSE))</f>
        <v>206.03</v>
      </c>
      <c r="P1054" s="16">
        <f t="shared" si="150"/>
        <v>0.77</v>
      </c>
      <c r="Q1054" s="78">
        <f t="shared" si="151"/>
        <v>364.67310000000003</v>
      </c>
      <c r="R1054" s="56">
        <v>0</v>
      </c>
      <c r="S1054" s="16">
        <f t="shared" si="152"/>
        <v>7.2000000000000008E-2</v>
      </c>
      <c r="T1054" s="79">
        <f t="shared" si="153"/>
        <v>2.1880386000000005</v>
      </c>
      <c r="U1054" s="80">
        <f t="shared" si="154"/>
        <v>0.2</v>
      </c>
      <c r="V1054" s="81">
        <f t="shared" si="155"/>
        <v>0.43760772000000014</v>
      </c>
      <c r="W1054" s="79">
        <f t="shared" si="156"/>
        <v>0.14725336301388503</v>
      </c>
      <c r="X1054" s="60">
        <f t="shared" si="157"/>
        <v>0.1</v>
      </c>
      <c r="Y1054" s="56">
        <f>+'INFO ENEL'!R1042</f>
        <v>4</v>
      </c>
      <c r="Z1054" s="59">
        <f t="shared" si="158"/>
        <v>0.4</v>
      </c>
    </row>
    <row r="1055" spans="1:26" s="90" customFormat="1" ht="15" customHeight="1" x14ac:dyDescent="0.25">
      <c r="A1055" s="55">
        <f>+'INFO ENEL'!A1043</f>
        <v>1038</v>
      </c>
      <c r="B1055" s="121" t="str">
        <f>+INDEX($B$8:$B$15,MATCH(L1055,$L$8:$L$15,0))</f>
        <v>SICODI</v>
      </c>
      <c r="C1055" s="56" t="str">
        <f>+'INFO ENEL'!B1043</f>
        <v>Lima</v>
      </c>
      <c r="D1055" s="56" t="str">
        <f>+'INFO ENEL'!D1043</f>
        <v>Lima</v>
      </c>
      <c r="E1055" s="56" t="str">
        <f>+'INFO ENEL'!D1043</f>
        <v>Lima</v>
      </c>
      <c r="F1055" s="50">
        <f>+'INFO ENEL'!E1043</f>
        <v>0</v>
      </c>
      <c r="G1055" s="56" t="str">
        <f>+'INFO ENEL'!L1043</f>
        <v>BT</v>
      </c>
      <c r="H1055" s="57">
        <f>+'INFO ENEL'!M1043</f>
        <v>23.08</v>
      </c>
      <c r="I1055" s="56">
        <f>+'INFO ENEL'!N1043</f>
        <v>11</v>
      </c>
      <c r="J1055" s="56" t="str">
        <f>+'INFO ENEL'!O1043</f>
        <v>Poste</v>
      </c>
      <c r="K1055" s="56" t="str">
        <f>+'INFO ENEL'!P1043</f>
        <v>Concreto</v>
      </c>
      <c r="L1055" s="56" t="str">
        <f>+'INFO ENEL'!Q1043</f>
        <v>PPC40</v>
      </c>
      <c r="M1055" s="55" t="str">
        <f>+IF(ISERROR(INDEX('Estructuras de Acero y Concreto'!$C$6:$C$577,MATCH(L1055,'Estructuras de Acero y Concreto'!$D$6:$D$577,0)))=FALSE,INDEX('Estructuras de Acero y Concreto'!$C$6:$C$577,MATCH(L1055,'Estructuras de Acero y Concreto'!$D$6:$D$577,0)),IF(ISERROR(INDEX('Estructuras de Madera'!$C$5:$C$122,MATCH(L1055,'Estructuras de Madera'!$D$5:$D$122,0)))=FALSE,INDEX('Estructuras de Madera'!$C$5:$C$122,MATCH(L1055,'Estructuras de Madera'!$D$5:$D$122,0)),INDEX(SICODI!$G$3:$G$2404,MATCH(L1055,SICODI!$G$3:$G$2404,0))))</f>
        <v>PPC40</v>
      </c>
      <c r="N1055" s="121" t="str">
        <f>+IF(ISERROR(VLOOKUP(M1055,'Resumen de precios LLTT'!$C$17:$D$3071,2,FALSE))=FALSE,VLOOKUP(M1055,'Resumen de precios LLTT'!$C$17:$D$3071,2,FALSE),VLOOKUP(M1055,SICODI!$G$3:$J$2404,2,FALSE))</f>
        <v>POSTE DE CONCRETO ARMADO PARA A. P. 11/200/120/285</v>
      </c>
      <c r="O1055" s="58">
        <f>+IF(ISERROR(VLOOKUP(M1055,'Resumen de precios LLTT'!$C$17:$G$3071,5,FALSE))=FALSE,VLOOKUP(M1055,'Resumen de precios LLTT'!$C$17:$G$3071,5,FALSE),VLOOKUP(M1055,SICODI!$G$3:$J$2404,4,FALSE))</f>
        <v>206.03</v>
      </c>
      <c r="P1055" s="16">
        <f t="shared" si="150"/>
        <v>0.77</v>
      </c>
      <c r="Q1055" s="78">
        <f t="shared" si="151"/>
        <v>364.67310000000003</v>
      </c>
      <c r="R1055" s="56">
        <v>0</v>
      </c>
      <c r="S1055" s="16">
        <f t="shared" si="152"/>
        <v>7.2000000000000008E-2</v>
      </c>
      <c r="T1055" s="79">
        <f t="shared" si="153"/>
        <v>2.1880386000000005</v>
      </c>
      <c r="U1055" s="80">
        <f t="shared" si="154"/>
        <v>0.2</v>
      </c>
      <c r="V1055" s="81">
        <f t="shared" si="155"/>
        <v>0.43760772000000014</v>
      </c>
      <c r="W1055" s="79">
        <f t="shared" si="156"/>
        <v>0.14725336301388503</v>
      </c>
      <c r="X1055" s="60">
        <f t="shared" si="157"/>
        <v>0.1</v>
      </c>
      <c r="Y1055" s="56">
        <f>+'INFO ENEL'!R1043</f>
        <v>4</v>
      </c>
      <c r="Z1055" s="59">
        <f t="shared" si="158"/>
        <v>0.4</v>
      </c>
    </row>
    <row r="1056" spans="1:26" s="90" customFormat="1" ht="15" customHeight="1" x14ac:dyDescent="0.25">
      <c r="A1056" s="55">
        <f>+'INFO ENEL'!A1044</f>
        <v>1039</v>
      </c>
      <c r="B1056" s="121" t="str">
        <f>+INDEX($B$8:$B$15,MATCH(L1056,$L$8:$L$15,0))</f>
        <v>SICODI</v>
      </c>
      <c r="C1056" s="56" t="str">
        <f>+'INFO ENEL'!B1044</f>
        <v>Lima</v>
      </c>
      <c r="D1056" s="56" t="str">
        <f>+'INFO ENEL'!D1044</f>
        <v>Lima</v>
      </c>
      <c r="E1056" s="56" t="str">
        <f>+'INFO ENEL'!D1044</f>
        <v>Lima</v>
      </c>
      <c r="F1056" s="50">
        <f>+'INFO ENEL'!E1044</f>
        <v>0</v>
      </c>
      <c r="G1056" s="56" t="str">
        <f>+'INFO ENEL'!L1044</f>
        <v>BT</v>
      </c>
      <c r="H1056" s="57">
        <f>+'INFO ENEL'!M1044</f>
        <v>76.14</v>
      </c>
      <c r="I1056" s="56">
        <f>+'INFO ENEL'!N1044</f>
        <v>11</v>
      </c>
      <c r="J1056" s="56" t="str">
        <f>+'INFO ENEL'!O1044</f>
        <v>Poste</v>
      </c>
      <c r="K1056" s="56" t="str">
        <f>+'INFO ENEL'!P1044</f>
        <v>Concreto</v>
      </c>
      <c r="L1056" s="56" t="str">
        <f>+'INFO ENEL'!Q1044</f>
        <v>PPC40</v>
      </c>
      <c r="M1056" s="55" t="str">
        <f>+IF(ISERROR(INDEX('Estructuras de Acero y Concreto'!$C$6:$C$577,MATCH(L1056,'Estructuras de Acero y Concreto'!$D$6:$D$577,0)))=FALSE,INDEX('Estructuras de Acero y Concreto'!$C$6:$C$577,MATCH(L1056,'Estructuras de Acero y Concreto'!$D$6:$D$577,0)),IF(ISERROR(INDEX('Estructuras de Madera'!$C$5:$C$122,MATCH(L1056,'Estructuras de Madera'!$D$5:$D$122,0)))=FALSE,INDEX('Estructuras de Madera'!$C$5:$C$122,MATCH(L1056,'Estructuras de Madera'!$D$5:$D$122,0)),INDEX(SICODI!$G$3:$G$2404,MATCH(L1056,SICODI!$G$3:$G$2404,0))))</f>
        <v>PPC40</v>
      </c>
      <c r="N1056" s="121" t="str">
        <f>+IF(ISERROR(VLOOKUP(M1056,'Resumen de precios LLTT'!$C$17:$D$3071,2,FALSE))=FALSE,VLOOKUP(M1056,'Resumen de precios LLTT'!$C$17:$D$3071,2,FALSE),VLOOKUP(M1056,SICODI!$G$3:$J$2404,2,FALSE))</f>
        <v>POSTE DE CONCRETO ARMADO PARA A. P. 11/200/120/285</v>
      </c>
      <c r="O1056" s="58">
        <f>+IF(ISERROR(VLOOKUP(M1056,'Resumen de precios LLTT'!$C$17:$G$3071,5,FALSE))=FALSE,VLOOKUP(M1056,'Resumen de precios LLTT'!$C$17:$G$3071,5,FALSE),VLOOKUP(M1056,SICODI!$G$3:$J$2404,4,FALSE))</f>
        <v>206.03</v>
      </c>
      <c r="P1056" s="16">
        <f t="shared" si="150"/>
        <v>0.77</v>
      </c>
      <c r="Q1056" s="78">
        <f t="shared" si="151"/>
        <v>364.67310000000003</v>
      </c>
      <c r="R1056" s="56">
        <v>0</v>
      </c>
      <c r="S1056" s="16">
        <f t="shared" si="152"/>
        <v>7.2000000000000008E-2</v>
      </c>
      <c r="T1056" s="79">
        <f t="shared" si="153"/>
        <v>2.1880386000000005</v>
      </c>
      <c r="U1056" s="80">
        <f t="shared" si="154"/>
        <v>0.2</v>
      </c>
      <c r="V1056" s="81">
        <f t="shared" si="155"/>
        <v>0.43760772000000014</v>
      </c>
      <c r="W1056" s="79">
        <f t="shared" si="156"/>
        <v>0.14725336301388503</v>
      </c>
      <c r="X1056" s="60">
        <f t="shared" si="157"/>
        <v>0.1</v>
      </c>
      <c r="Y1056" s="56">
        <f>+'INFO ENEL'!R1044</f>
        <v>4</v>
      </c>
      <c r="Z1056" s="59">
        <f t="shared" si="158"/>
        <v>0.4</v>
      </c>
    </row>
    <row r="1057" spans="1:26" s="90" customFormat="1" ht="15" customHeight="1" x14ac:dyDescent="0.25">
      <c r="A1057" s="55">
        <f>+'INFO ENEL'!A1045</f>
        <v>1040</v>
      </c>
      <c r="B1057" s="121" t="str">
        <f>+INDEX($B$8:$B$15,MATCH(L1057,$L$8:$L$15,0))</f>
        <v>SICODI</v>
      </c>
      <c r="C1057" s="56" t="str">
        <f>+'INFO ENEL'!B1045</f>
        <v>Lima</v>
      </c>
      <c r="D1057" s="56" t="str">
        <f>+'INFO ENEL'!D1045</f>
        <v>Lima</v>
      </c>
      <c r="E1057" s="56" t="str">
        <f>+'INFO ENEL'!D1045</f>
        <v>Lima</v>
      </c>
      <c r="F1057" s="50">
        <f>+'INFO ENEL'!E1045</f>
        <v>0</v>
      </c>
      <c r="G1057" s="56" t="str">
        <f>+'INFO ENEL'!L1045</f>
        <v>BT</v>
      </c>
      <c r="H1057" s="57">
        <f>+'INFO ENEL'!M1045</f>
        <v>26.32</v>
      </c>
      <c r="I1057" s="56">
        <f>+'INFO ENEL'!N1045</f>
        <v>11</v>
      </c>
      <c r="J1057" s="56" t="str">
        <f>+'INFO ENEL'!O1045</f>
        <v>Poste</v>
      </c>
      <c r="K1057" s="56" t="str">
        <f>+'INFO ENEL'!P1045</f>
        <v>Concreto</v>
      </c>
      <c r="L1057" s="56" t="str">
        <f>+'INFO ENEL'!Q1045</f>
        <v>PPC40</v>
      </c>
      <c r="M1057" s="55" t="str">
        <f>+IF(ISERROR(INDEX('Estructuras de Acero y Concreto'!$C$6:$C$577,MATCH(L1057,'Estructuras de Acero y Concreto'!$D$6:$D$577,0)))=FALSE,INDEX('Estructuras de Acero y Concreto'!$C$6:$C$577,MATCH(L1057,'Estructuras de Acero y Concreto'!$D$6:$D$577,0)),IF(ISERROR(INDEX('Estructuras de Madera'!$C$5:$C$122,MATCH(L1057,'Estructuras de Madera'!$D$5:$D$122,0)))=FALSE,INDEX('Estructuras de Madera'!$C$5:$C$122,MATCH(L1057,'Estructuras de Madera'!$D$5:$D$122,0)),INDEX(SICODI!$G$3:$G$2404,MATCH(L1057,SICODI!$G$3:$G$2404,0))))</f>
        <v>PPC40</v>
      </c>
      <c r="N1057" s="121" t="str">
        <f>+IF(ISERROR(VLOOKUP(M1057,'Resumen de precios LLTT'!$C$17:$D$3071,2,FALSE))=FALSE,VLOOKUP(M1057,'Resumen de precios LLTT'!$C$17:$D$3071,2,FALSE),VLOOKUP(M1057,SICODI!$G$3:$J$2404,2,FALSE))</f>
        <v>POSTE DE CONCRETO ARMADO PARA A. P. 11/200/120/285</v>
      </c>
      <c r="O1057" s="58">
        <f>+IF(ISERROR(VLOOKUP(M1057,'Resumen de precios LLTT'!$C$17:$G$3071,5,FALSE))=FALSE,VLOOKUP(M1057,'Resumen de precios LLTT'!$C$17:$G$3071,5,FALSE),VLOOKUP(M1057,SICODI!$G$3:$J$2404,4,FALSE))</f>
        <v>206.03</v>
      </c>
      <c r="P1057" s="16">
        <f t="shared" si="150"/>
        <v>0.77</v>
      </c>
      <c r="Q1057" s="78">
        <f t="shared" si="151"/>
        <v>364.67310000000003</v>
      </c>
      <c r="R1057" s="56">
        <v>0</v>
      </c>
      <c r="S1057" s="16">
        <f t="shared" si="152"/>
        <v>7.2000000000000008E-2</v>
      </c>
      <c r="T1057" s="79">
        <f t="shared" si="153"/>
        <v>2.1880386000000005</v>
      </c>
      <c r="U1057" s="80">
        <f t="shared" si="154"/>
        <v>0.2</v>
      </c>
      <c r="V1057" s="81">
        <f t="shared" si="155"/>
        <v>0.43760772000000014</v>
      </c>
      <c r="W1057" s="79">
        <f t="shared" si="156"/>
        <v>0.14725336301388503</v>
      </c>
      <c r="X1057" s="60">
        <f t="shared" si="157"/>
        <v>0.1</v>
      </c>
      <c r="Y1057" s="56">
        <f>+'INFO ENEL'!R1045</f>
        <v>4</v>
      </c>
      <c r="Z1057" s="59">
        <f t="shared" si="158"/>
        <v>0.4</v>
      </c>
    </row>
    <row r="1058" spans="1:26" s="90" customFormat="1" ht="15" customHeight="1" x14ac:dyDescent="0.25">
      <c r="A1058" s="55">
        <f>+'INFO ENEL'!A1046</f>
        <v>1041</v>
      </c>
      <c r="B1058" s="121" t="str">
        <f>+INDEX($B$8:$B$15,MATCH(L1058,$L$8:$L$15,0))</f>
        <v>SICODI</v>
      </c>
      <c r="C1058" s="56" t="str">
        <f>+'INFO ENEL'!B1046</f>
        <v>Lima</v>
      </c>
      <c r="D1058" s="56" t="str">
        <f>+'INFO ENEL'!D1046</f>
        <v>Lima</v>
      </c>
      <c r="E1058" s="56" t="str">
        <f>+'INFO ENEL'!D1046</f>
        <v>Lima</v>
      </c>
      <c r="F1058" s="50">
        <f>+'INFO ENEL'!E1046</f>
        <v>0</v>
      </c>
      <c r="G1058" s="56" t="str">
        <f>+'INFO ENEL'!L1046</f>
        <v>BT</v>
      </c>
      <c r="H1058" s="57">
        <f>+'INFO ENEL'!M1046</f>
        <v>31</v>
      </c>
      <c r="I1058" s="56">
        <f>+'INFO ENEL'!N1046</f>
        <v>11</v>
      </c>
      <c r="J1058" s="56" t="str">
        <f>+'INFO ENEL'!O1046</f>
        <v>Poste</v>
      </c>
      <c r="K1058" s="56" t="str">
        <f>+'INFO ENEL'!P1046</f>
        <v>Concreto</v>
      </c>
      <c r="L1058" s="56" t="str">
        <f>+'INFO ENEL'!Q1046</f>
        <v>PPC40</v>
      </c>
      <c r="M1058" s="55" t="str">
        <f>+IF(ISERROR(INDEX('Estructuras de Acero y Concreto'!$C$6:$C$577,MATCH(L1058,'Estructuras de Acero y Concreto'!$D$6:$D$577,0)))=FALSE,INDEX('Estructuras de Acero y Concreto'!$C$6:$C$577,MATCH(L1058,'Estructuras de Acero y Concreto'!$D$6:$D$577,0)),IF(ISERROR(INDEX('Estructuras de Madera'!$C$5:$C$122,MATCH(L1058,'Estructuras de Madera'!$D$5:$D$122,0)))=FALSE,INDEX('Estructuras de Madera'!$C$5:$C$122,MATCH(L1058,'Estructuras de Madera'!$D$5:$D$122,0)),INDEX(SICODI!$G$3:$G$2404,MATCH(L1058,SICODI!$G$3:$G$2404,0))))</f>
        <v>PPC40</v>
      </c>
      <c r="N1058" s="121" t="str">
        <f>+IF(ISERROR(VLOOKUP(M1058,'Resumen de precios LLTT'!$C$17:$D$3071,2,FALSE))=FALSE,VLOOKUP(M1058,'Resumen de precios LLTT'!$C$17:$D$3071,2,FALSE),VLOOKUP(M1058,SICODI!$G$3:$J$2404,2,FALSE))</f>
        <v>POSTE DE CONCRETO ARMADO PARA A. P. 11/200/120/285</v>
      </c>
      <c r="O1058" s="58">
        <f>+IF(ISERROR(VLOOKUP(M1058,'Resumen de precios LLTT'!$C$17:$G$3071,5,FALSE))=FALSE,VLOOKUP(M1058,'Resumen de precios LLTT'!$C$17:$G$3071,5,FALSE),VLOOKUP(M1058,SICODI!$G$3:$J$2404,4,FALSE))</f>
        <v>206.03</v>
      </c>
      <c r="P1058" s="16">
        <f t="shared" si="150"/>
        <v>0.77</v>
      </c>
      <c r="Q1058" s="78">
        <f t="shared" si="151"/>
        <v>364.67310000000003</v>
      </c>
      <c r="R1058" s="56">
        <v>0</v>
      </c>
      <c r="S1058" s="16">
        <f t="shared" si="152"/>
        <v>7.2000000000000008E-2</v>
      </c>
      <c r="T1058" s="79">
        <f t="shared" si="153"/>
        <v>2.1880386000000005</v>
      </c>
      <c r="U1058" s="80">
        <f t="shared" si="154"/>
        <v>0.2</v>
      </c>
      <c r="V1058" s="81">
        <f t="shared" si="155"/>
        <v>0.43760772000000014</v>
      </c>
      <c r="W1058" s="79">
        <f t="shared" si="156"/>
        <v>0.14725336301388503</v>
      </c>
      <c r="X1058" s="60">
        <f t="shared" si="157"/>
        <v>0.1</v>
      </c>
      <c r="Y1058" s="56">
        <f>+'INFO ENEL'!R1046</f>
        <v>4</v>
      </c>
      <c r="Z1058" s="59">
        <f t="shared" si="158"/>
        <v>0.4</v>
      </c>
    </row>
    <row r="1059" spans="1:26" s="90" customFormat="1" ht="15" customHeight="1" x14ac:dyDescent="0.25">
      <c r="A1059" s="55">
        <f>+'INFO ENEL'!A1047</f>
        <v>1042</v>
      </c>
      <c r="B1059" s="121" t="str">
        <f>+INDEX($B$8:$B$15,MATCH(L1059,$L$8:$L$15,0))</f>
        <v>SICODI</v>
      </c>
      <c r="C1059" s="56" t="str">
        <f>+'INFO ENEL'!B1047</f>
        <v>Lima</v>
      </c>
      <c r="D1059" s="56" t="str">
        <f>+'INFO ENEL'!D1047</f>
        <v>Lima</v>
      </c>
      <c r="E1059" s="56" t="str">
        <f>+'INFO ENEL'!D1047</f>
        <v>Lima</v>
      </c>
      <c r="F1059" s="50">
        <f>+'INFO ENEL'!E1047</f>
        <v>0</v>
      </c>
      <c r="G1059" s="56" t="str">
        <f>+'INFO ENEL'!L1047</f>
        <v>BT</v>
      </c>
      <c r="H1059" s="57">
        <f>+'INFO ENEL'!M1047</f>
        <v>22.31</v>
      </c>
      <c r="I1059" s="56">
        <f>+'INFO ENEL'!N1047</f>
        <v>11</v>
      </c>
      <c r="J1059" s="56" t="str">
        <f>+'INFO ENEL'!O1047</f>
        <v>Poste</v>
      </c>
      <c r="K1059" s="56" t="str">
        <f>+'INFO ENEL'!P1047</f>
        <v>Concreto</v>
      </c>
      <c r="L1059" s="56" t="str">
        <f>+'INFO ENEL'!Q1047</f>
        <v>PPC40</v>
      </c>
      <c r="M1059" s="55" t="str">
        <f>+IF(ISERROR(INDEX('Estructuras de Acero y Concreto'!$C$6:$C$577,MATCH(L1059,'Estructuras de Acero y Concreto'!$D$6:$D$577,0)))=FALSE,INDEX('Estructuras de Acero y Concreto'!$C$6:$C$577,MATCH(L1059,'Estructuras de Acero y Concreto'!$D$6:$D$577,0)),IF(ISERROR(INDEX('Estructuras de Madera'!$C$5:$C$122,MATCH(L1059,'Estructuras de Madera'!$D$5:$D$122,0)))=FALSE,INDEX('Estructuras de Madera'!$C$5:$C$122,MATCH(L1059,'Estructuras de Madera'!$D$5:$D$122,0)),INDEX(SICODI!$G$3:$G$2404,MATCH(L1059,SICODI!$G$3:$G$2404,0))))</f>
        <v>PPC40</v>
      </c>
      <c r="N1059" s="121" t="str">
        <f>+IF(ISERROR(VLOOKUP(M1059,'Resumen de precios LLTT'!$C$17:$D$3071,2,FALSE))=FALSE,VLOOKUP(M1059,'Resumen de precios LLTT'!$C$17:$D$3071,2,FALSE),VLOOKUP(M1059,SICODI!$G$3:$J$2404,2,FALSE))</f>
        <v>POSTE DE CONCRETO ARMADO PARA A. P. 11/200/120/285</v>
      </c>
      <c r="O1059" s="58">
        <f>+IF(ISERROR(VLOOKUP(M1059,'Resumen de precios LLTT'!$C$17:$G$3071,5,FALSE))=FALSE,VLOOKUP(M1059,'Resumen de precios LLTT'!$C$17:$G$3071,5,FALSE),VLOOKUP(M1059,SICODI!$G$3:$J$2404,4,FALSE))</f>
        <v>206.03</v>
      </c>
      <c r="P1059" s="16">
        <f t="shared" si="150"/>
        <v>0.77</v>
      </c>
      <c r="Q1059" s="78">
        <f t="shared" si="151"/>
        <v>364.67310000000003</v>
      </c>
      <c r="R1059" s="56">
        <v>0</v>
      </c>
      <c r="S1059" s="16">
        <f t="shared" si="152"/>
        <v>7.2000000000000008E-2</v>
      </c>
      <c r="T1059" s="79">
        <f t="shared" si="153"/>
        <v>2.1880386000000005</v>
      </c>
      <c r="U1059" s="80">
        <f t="shared" si="154"/>
        <v>0.2</v>
      </c>
      <c r="V1059" s="81">
        <f t="shared" si="155"/>
        <v>0.43760772000000014</v>
      </c>
      <c r="W1059" s="79">
        <f t="shared" si="156"/>
        <v>0.14725336301388503</v>
      </c>
      <c r="X1059" s="60">
        <f t="shared" si="157"/>
        <v>0.1</v>
      </c>
      <c r="Y1059" s="56">
        <f>+'INFO ENEL'!R1047</f>
        <v>4</v>
      </c>
      <c r="Z1059" s="59">
        <f t="shared" si="158"/>
        <v>0.4</v>
      </c>
    </row>
    <row r="1060" spans="1:26" s="90" customFormat="1" ht="15" customHeight="1" x14ac:dyDescent="0.25">
      <c r="A1060" s="55">
        <f>+'INFO ENEL'!A1048</f>
        <v>1043</v>
      </c>
      <c r="B1060" s="121" t="str">
        <f>+INDEX($B$8:$B$15,MATCH(L1060,$L$8:$L$15,0))</f>
        <v>SICODI</v>
      </c>
      <c r="C1060" s="56" t="str">
        <f>+'INFO ENEL'!B1048</f>
        <v>Lima</v>
      </c>
      <c r="D1060" s="56" t="str">
        <f>+'INFO ENEL'!D1048</f>
        <v>Lima</v>
      </c>
      <c r="E1060" s="56" t="str">
        <f>+'INFO ENEL'!D1048</f>
        <v>Lima</v>
      </c>
      <c r="F1060" s="50">
        <f>+'INFO ENEL'!E1048</f>
        <v>0</v>
      </c>
      <c r="G1060" s="56" t="str">
        <f>+'INFO ENEL'!L1048</f>
        <v>BT</v>
      </c>
      <c r="H1060" s="57">
        <f>+'INFO ENEL'!M1048</f>
        <v>28.18</v>
      </c>
      <c r="I1060" s="56">
        <f>+'INFO ENEL'!N1048</f>
        <v>11</v>
      </c>
      <c r="J1060" s="56" t="str">
        <f>+'INFO ENEL'!O1048</f>
        <v>Poste</v>
      </c>
      <c r="K1060" s="56" t="str">
        <f>+'INFO ENEL'!P1048</f>
        <v>Concreto</v>
      </c>
      <c r="L1060" s="56" t="str">
        <f>+'INFO ENEL'!Q1048</f>
        <v>PPC40</v>
      </c>
      <c r="M1060" s="55" t="str">
        <f>+IF(ISERROR(INDEX('Estructuras de Acero y Concreto'!$C$6:$C$577,MATCH(L1060,'Estructuras de Acero y Concreto'!$D$6:$D$577,0)))=FALSE,INDEX('Estructuras de Acero y Concreto'!$C$6:$C$577,MATCH(L1060,'Estructuras de Acero y Concreto'!$D$6:$D$577,0)),IF(ISERROR(INDEX('Estructuras de Madera'!$C$5:$C$122,MATCH(L1060,'Estructuras de Madera'!$D$5:$D$122,0)))=FALSE,INDEX('Estructuras de Madera'!$C$5:$C$122,MATCH(L1060,'Estructuras de Madera'!$D$5:$D$122,0)),INDEX(SICODI!$G$3:$G$2404,MATCH(L1060,SICODI!$G$3:$G$2404,0))))</f>
        <v>PPC40</v>
      </c>
      <c r="N1060" s="121" t="str">
        <f>+IF(ISERROR(VLOOKUP(M1060,'Resumen de precios LLTT'!$C$17:$D$3071,2,FALSE))=FALSE,VLOOKUP(M1060,'Resumen de precios LLTT'!$C$17:$D$3071,2,FALSE),VLOOKUP(M1060,SICODI!$G$3:$J$2404,2,FALSE))</f>
        <v>POSTE DE CONCRETO ARMADO PARA A. P. 11/200/120/285</v>
      </c>
      <c r="O1060" s="58">
        <f>+IF(ISERROR(VLOOKUP(M1060,'Resumen de precios LLTT'!$C$17:$G$3071,5,FALSE))=FALSE,VLOOKUP(M1060,'Resumen de precios LLTT'!$C$17:$G$3071,5,FALSE),VLOOKUP(M1060,SICODI!$G$3:$J$2404,4,FALSE))</f>
        <v>206.03</v>
      </c>
      <c r="P1060" s="16">
        <f t="shared" si="150"/>
        <v>0.77</v>
      </c>
      <c r="Q1060" s="78">
        <f t="shared" si="151"/>
        <v>364.67310000000003</v>
      </c>
      <c r="R1060" s="56">
        <v>0</v>
      </c>
      <c r="S1060" s="16">
        <f t="shared" si="152"/>
        <v>7.2000000000000008E-2</v>
      </c>
      <c r="T1060" s="79">
        <f t="shared" si="153"/>
        <v>2.1880386000000005</v>
      </c>
      <c r="U1060" s="80">
        <f t="shared" si="154"/>
        <v>0.2</v>
      </c>
      <c r="V1060" s="81">
        <f t="shared" si="155"/>
        <v>0.43760772000000014</v>
      </c>
      <c r="W1060" s="79">
        <f t="shared" si="156"/>
        <v>0.14725336301388503</v>
      </c>
      <c r="X1060" s="60">
        <f t="shared" si="157"/>
        <v>0.1</v>
      </c>
      <c r="Y1060" s="56">
        <f>+'INFO ENEL'!R1048</f>
        <v>4</v>
      </c>
      <c r="Z1060" s="59">
        <f t="shared" si="158"/>
        <v>0.4</v>
      </c>
    </row>
    <row r="1061" spans="1:26" s="90" customFormat="1" ht="15" customHeight="1" x14ac:dyDescent="0.25">
      <c r="A1061" s="55">
        <f>+'INFO ENEL'!A1049</f>
        <v>1044</v>
      </c>
      <c r="B1061" s="121" t="str">
        <f>+INDEX($B$8:$B$15,MATCH(L1061,$L$8:$L$15,0))</f>
        <v>SICODI</v>
      </c>
      <c r="C1061" s="56" t="str">
        <f>+'INFO ENEL'!B1049</f>
        <v>Callao</v>
      </c>
      <c r="D1061" s="56" t="str">
        <f>+'INFO ENEL'!D1049</f>
        <v>La Perla</v>
      </c>
      <c r="E1061" s="56" t="str">
        <f>+'INFO ENEL'!D1049</f>
        <v>La Perla</v>
      </c>
      <c r="F1061" s="50">
        <f>+'INFO ENEL'!E1049</f>
        <v>0</v>
      </c>
      <c r="G1061" s="56" t="str">
        <f>+'INFO ENEL'!L1049</f>
        <v>BT</v>
      </c>
      <c r="H1061" s="57">
        <f>+'INFO ENEL'!M1049</f>
        <v>39.128794302574576</v>
      </c>
      <c r="I1061" s="56">
        <f>+'INFO ENEL'!N1049</f>
        <v>11</v>
      </c>
      <c r="J1061" s="56" t="str">
        <f>+'INFO ENEL'!O1049</f>
        <v>Poste</v>
      </c>
      <c r="K1061" s="56" t="str">
        <f>+'INFO ENEL'!P1049</f>
        <v>Concreto</v>
      </c>
      <c r="L1061" s="56" t="str">
        <f>+'INFO ENEL'!Q1049</f>
        <v>PPC40</v>
      </c>
      <c r="M1061" s="55" t="str">
        <f>+IF(ISERROR(INDEX('Estructuras de Acero y Concreto'!$C$6:$C$577,MATCH(L1061,'Estructuras de Acero y Concreto'!$D$6:$D$577,0)))=FALSE,INDEX('Estructuras de Acero y Concreto'!$C$6:$C$577,MATCH(L1061,'Estructuras de Acero y Concreto'!$D$6:$D$577,0)),IF(ISERROR(INDEX('Estructuras de Madera'!$C$5:$C$122,MATCH(L1061,'Estructuras de Madera'!$D$5:$D$122,0)))=FALSE,INDEX('Estructuras de Madera'!$C$5:$C$122,MATCH(L1061,'Estructuras de Madera'!$D$5:$D$122,0)),INDEX(SICODI!$G$3:$G$2404,MATCH(L1061,SICODI!$G$3:$G$2404,0))))</f>
        <v>PPC40</v>
      </c>
      <c r="N1061" s="121" t="str">
        <f>+IF(ISERROR(VLOOKUP(M1061,'Resumen de precios LLTT'!$C$17:$D$3071,2,FALSE))=FALSE,VLOOKUP(M1061,'Resumen de precios LLTT'!$C$17:$D$3071,2,FALSE),VLOOKUP(M1061,SICODI!$G$3:$J$2404,2,FALSE))</f>
        <v>POSTE DE CONCRETO ARMADO PARA A. P. 11/200/120/285</v>
      </c>
      <c r="O1061" s="58">
        <f>+IF(ISERROR(VLOOKUP(M1061,'Resumen de precios LLTT'!$C$17:$G$3071,5,FALSE))=FALSE,VLOOKUP(M1061,'Resumen de precios LLTT'!$C$17:$G$3071,5,FALSE),VLOOKUP(M1061,SICODI!$G$3:$J$2404,4,FALSE))</f>
        <v>206.03</v>
      </c>
      <c r="P1061" s="16">
        <f t="shared" si="150"/>
        <v>0.77</v>
      </c>
      <c r="Q1061" s="78">
        <f t="shared" si="151"/>
        <v>364.67310000000003</v>
      </c>
      <c r="R1061" s="56">
        <v>0</v>
      </c>
      <c r="S1061" s="16">
        <f t="shared" si="152"/>
        <v>7.2000000000000008E-2</v>
      </c>
      <c r="T1061" s="79">
        <f t="shared" si="153"/>
        <v>2.1880386000000005</v>
      </c>
      <c r="U1061" s="80">
        <f t="shared" si="154"/>
        <v>0.2</v>
      </c>
      <c r="V1061" s="81">
        <f t="shared" si="155"/>
        <v>0.43760772000000014</v>
      </c>
      <c r="W1061" s="79">
        <f t="shared" si="156"/>
        <v>0.14725336301388503</v>
      </c>
      <c r="X1061" s="60">
        <f t="shared" si="157"/>
        <v>0.1</v>
      </c>
      <c r="Y1061" s="56">
        <f>+'INFO ENEL'!R1049</f>
        <v>4</v>
      </c>
      <c r="Z1061" s="59">
        <f t="shared" si="158"/>
        <v>0.4</v>
      </c>
    </row>
    <row r="1062" spans="1:26" s="90" customFormat="1" ht="15" customHeight="1" x14ac:dyDescent="0.25">
      <c r="A1062" s="55">
        <f>+'INFO ENEL'!A1050</f>
        <v>1045</v>
      </c>
      <c r="B1062" s="121" t="str">
        <f>+INDEX($B$8:$B$15,MATCH(L1062,$L$8:$L$15,0))</f>
        <v>SICODI</v>
      </c>
      <c r="C1062" s="56" t="str">
        <f>+'INFO ENEL'!B1050</f>
        <v>Callao</v>
      </c>
      <c r="D1062" s="56" t="str">
        <f>+'INFO ENEL'!D1050</f>
        <v>Callao</v>
      </c>
      <c r="E1062" s="56" t="str">
        <f>+'INFO ENEL'!D1050</f>
        <v>Callao</v>
      </c>
      <c r="F1062" s="50">
        <f>+'INFO ENEL'!E1050</f>
        <v>0</v>
      </c>
      <c r="G1062" s="56" t="str">
        <f>+'INFO ENEL'!L1050</f>
        <v>BT</v>
      </c>
      <c r="H1062" s="57">
        <f>+'INFO ENEL'!M1050</f>
        <v>36.050354420327466</v>
      </c>
      <c r="I1062" s="56">
        <f>+'INFO ENEL'!N1050</f>
        <v>9</v>
      </c>
      <c r="J1062" s="56" t="str">
        <f>+'INFO ENEL'!O1050</f>
        <v>Poste</v>
      </c>
      <c r="K1062" s="56" t="str">
        <f>+'INFO ENEL'!P1050</f>
        <v>Concreto</v>
      </c>
      <c r="L1062" s="56" t="str">
        <f>+'INFO ENEL'!Q1050</f>
        <v>PPC38</v>
      </c>
      <c r="M1062" s="55" t="str">
        <f>+IF(ISERROR(INDEX('Estructuras de Acero y Concreto'!$C$6:$C$577,MATCH(L1062,'Estructuras de Acero y Concreto'!$D$6:$D$577,0)))=FALSE,INDEX('Estructuras de Acero y Concreto'!$C$6:$C$577,MATCH(L1062,'Estructuras de Acero y Concreto'!$D$6:$D$577,0)),IF(ISERROR(INDEX('Estructuras de Madera'!$C$5:$C$122,MATCH(L1062,'Estructuras de Madera'!$D$5:$D$122,0)))=FALSE,INDEX('Estructuras de Madera'!$C$5:$C$122,MATCH(L1062,'Estructuras de Madera'!$D$5:$D$122,0)),INDEX(SICODI!$G$3:$G$2404,MATCH(L1062,SICODI!$G$3:$G$2404,0))))</f>
        <v>PPC38</v>
      </c>
      <c r="N1062" s="121" t="str">
        <f>+IF(ISERROR(VLOOKUP(M1062,'Resumen de precios LLTT'!$C$17:$D$3071,2,FALSE))=FALSE,VLOOKUP(M1062,'Resumen de precios LLTT'!$C$17:$D$3071,2,FALSE),VLOOKUP(M1062,SICODI!$G$3:$J$2404,2,FALSE))</f>
        <v>POSTE DE CONCRETO ARMADO PARA A. P.  9/200/120/245</v>
      </c>
      <c r="O1062" s="58">
        <f>+IF(ISERROR(VLOOKUP(M1062,'Resumen de precios LLTT'!$C$17:$G$3071,5,FALSE))=FALSE,VLOOKUP(M1062,'Resumen de precios LLTT'!$C$17:$G$3071,5,FALSE),VLOOKUP(M1062,SICODI!$G$3:$J$2404,4,FALSE))</f>
        <v>159.16999999999999</v>
      </c>
      <c r="P1062" s="16">
        <f t="shared" si="150"/>
        <v>0.77</v>
      </c>
      <c r="Q1062" s="78">
        <f t="shared" si="151"/>
        <v>281.73089999999996</v>
      </c>
      <c r="R1062" s="56">
        <v>0</v>
      </c>
      <c r="S1062" s="16">
        <f t="shared" si="152"/>
        <v>7.2000000000000008E-2</v>
      </c>
      <c r="T1062" s="79">
        <f t="shared" si="153"/>
        <v>1.6903854</v>
      </c>
      <c r="U1062" s="80">
        <f t="shared" si="154"/>
        <v>0.2</v>
      </c>
      <c r="V1062" s="81">
        <f t="shared" si="155"/>
        <v>0.33807708000000003</v>
      </c>
      <c r="W1062" s="79">
        <f t="shared" si="156"/>
        <v>0.1137616744693495</v>
      </c>
      <c r="X1062" s="60">
        <f t="shared" si="157"/>
        <v>0.1</v>
      </c>
      <c r="Y1062" s="56">
        <f>+'INFO ENEL'!R1050</f>
        <v>4</v>
      </c>
      <c r="Z1062" s="59">
        <f t="shared" si="158"/>
        <v>0.4</v>
      </c>
    </row>
    <row r="1063" spans="1:26" s="90" customFormat="1" ht="15" customHeight="1" x14ac:dyDescent="0.25">
      <c r="A1063" s="55">
        <f>+'INFO ENEL'!A1051</f>
        <v>1046</v>
      </c>
      <c r="B1063" s="121" t="str">
        <f>+INDEX($B$8:$B$15,MATCH(L1063,$L$8:$L$15,0))</f>
        <v>SICODI</v>
      </c>
      <c r="C1063" s="56" t="str">
        <f>+'INFO ENEL'!B1051</f>
        <v>Callao</v>
      </c>
      <c r="D1063" s="56" t="str">
        <f>+'INFO ENEL'!D1051</f>
        <v>Callao</v>
      </c>
      <c r="E1063" s="56" t="str">
        <f>+'INFO ENEL'!D1051</f>
        <v>Callao</v>
      </c>
      <c r="F1063" s="50">
        <f>+'INFO ENEL'!E1051</f>
        <v>0</v>
      </c>
      <c r="G1063" s="56" t="str">
        <f>+'INFO ENEL'!L1051</f>
        <v>BT</v>
      </c>
      <c r="H1063" s="57">
        <f>+'INFO ENEL'!M1051</f>
        <v>22.095629071416528</v>
      </c>
      <c r="I1063" s="56">
        <f>+'INFO ENEL'!N1051</f>
        <v>9</v>
      </c>
      <c r="J1063" s="56" t="str">
        <f>+'INFO ENEL'!O1051</f>
        <v>Poste</v>
      </c>
      <c r="K1063" s="56" t="str">
        <f>+'INFO ENEL'!P1051</f>
        <v>Concreto</v>
      </c>
      <c r="L1063" s="56" t="str">
        <f>+'INFO ENEL'!Q1051</f>
        <v>PPC38</v>
      </c>
      <c r="M1063" s="55" t="str">
        <f>+IF(ISERROR(INDEX('Estructuras de Acero y Concreto'!$C$6:$C$577,MATCH(L1063,'Estructuras de Acero y Concreto'!$D$6:$D$577,0)))=FALSE,INDEX('Estructuras de Acero y Concreto'!$C$6:$C$577,MATCH(L1063,'Estructuras de Acero y Concreto'!$D$6:$D$577,0)),IF(ISERROR(INDEX('Estructuras de Madera'!$C$5:$C$122,MATCH(L1063,'Estructuras de Madera'!$D$5:$D$122,0)))=FALSE,INDEX('Estructuras de Madera'!$C$5:$C$122,MATCH(L1063,'Estructuras de Madera'!$D$5:$D$122,0)),INDEX(SICODI!$G$3:$G$2404,MATCH(L1063,SICODI!$G$3:$G$2404,0))))</f>
        <v>PPC38</v>
      </c>
      <c r="N1063" s="121" t="str">
        <f>+IF(ISERROR(VLOOKUP(M1063,'Resumen de precios LLTT'!$C$17:$D$3071,2,FALSE))=FALSE,VLOOKUP(M1063,'Resumen de precios LLTT'!$C$17:$D$3071,2,FALSE),VLOOKUP(M1063,SICODI!$G$3:$J$2404,2,FALSE))</f>
        <v>POSTE DE CONCRETO ARMADO PARA A. P.  9/200/120/245</v>
      </c>
      <c r="O1063" s="58">
        <f>+IF(ISERROR(VLOOKUP(M1063,'Resumen de precios LLTT'!$C$17:$G$3071,5,FALSE))=FALSE,VLOOKUP(M1063,'Resumen de precios LLTT'!$C$17:$G$3071,5,FALSE),VLOOKUP(M1063,SICODI!$G$3:$J$2404,4,FALSE))</f>
        <v>159.16999999999999</v>
      </c>
      <c r="P1063" s="16">
        <f t="shared" si="150"/>
        <v>0.77</v>
      </c>
      <c r="Q1063" s="78">
        <f t="shared" si="151"/>
        <v>281.73089999999996</v>
      </c>
      <c r="R1063" s="56">
        <v>0</v>
      </c>
      <c r="S1063" s="16">
        <f t="shared" si="152"/>
        <v>7.2000000000000008E-2</v>
      </c>
      <c r="T1063" s="79">
        <f t="shared" si="153"/>
        <v>1.6903854</v>
      </c>
      <c r="U1063" s="80">
        <f t="shared" si="154"/>
        <v>0.2</v>
      </c>
      <c r="V1063" s="81">
        <f t="shared" si="155"/>
        <v>0.33807708000000003</v>
      </c>
      <c r="W1063" s="79">
        <f t="shared" si="156"/>
        <v>0.1137616744693495</v>
      </c>
      <c r="X1063" s="60">
        <f t="shared" si="157"/>
        <v>0.1</v>
      </c>
      <c r="Y1063" s="56">
        <f>+'INFO ENEL'!R1051</f>
        <v>4</v>
      </c>
      <c r="Z1063" s="59">
        <f t="shared" si="158"/>
        <v>0.4</v>
      </c>
    </row>
    <row r="1064" spans="1:26" s="90" customFormat="1" ht="15" customHeight="1" x14ac:dyDescent="0.25">
      <c r="A1064" s="55">
        <f>+'INFO ENEL'!A1052</f>
        <v>1047</v>
      </c>
      <c r="B1064" s="121" t="str">
        <f>+INDEX($B$8:$B$15,MATCH(L1064,$L$8:$L$15,0))</f>
        <v>SICODI</v>
      </c>
      <c r="C1064" s="56" t="str">
        <f>+'INFO ENEL'!B1052</f>
        <v>Callao</v>
      </c>
      <c r="D1064" s="56" t="str">
        <f>+'INFO ENEL'!D1052</f>
        <v>Callao</v>
      </c>
      <c r="E1064" s="56" t="str">
        <f>+'INFO ENEL'!D1052</f>
        <v>Callao</v>
      </c>
      <c r="F1064" s="50">
        <f>+'INFO ENEL'!E1052</f>
        <v>0</v>
      </c>
      <c r="G1064" s="56" t="str">
        <f>+'INFO ENEL'!L1052</f>
        <v>BT</v>
      </c>
      <c r="H1064" s="57">
        <f>+'INFO ENEL'!M1052</f>
        <v>31.016344299399545</v>
      </c>
      <c r="I1064" s="56">
        <f>+'INFO ENEL'!N1052</f>
        <v>9</v>
      </c>
      <c r="J1064" s="56" t="str">
        <f>+'INFO ENEL'!O1052</f>
        <v>Poste</v>
      </c>
      <c r="K1064" s="56" t="str">
        <f>+'INFO ENEL'!P1052</f>
        <v>Concreto</v>
      </c>
      <c r="L1064" s="56" t="str">
        <f>+'INFO ENEL'!Q1052</f>
        <v>PPC38</v>
      </c>
      <c r="M1064" s="55" t="str">
        <f>+IF(ISERROR(INDEX('Estructuras de Acero y Concreto'!$C$6:$C$577,MATCH(L1064,'Estructuras de Acero y Concreto'!$D$6:$D$577,0)))=FALSE,INDEX('Estructuras de Acero y Concreto'!$C$6:$C$577,MATCH(L1064,'Estructuras de Acero y Concreto'!$D$6:$D$577,0)),IF(ISERROR(INDEX('Estructuras de Madera'!$C$5:$C$122,MATCH(L1064,'Estructuras de Madera'!$D$5:$D$122,0)))=FALSE,INDEX('Estructuras de Madera'!$C$5:$C$122,MATCH(L1064,'Estructuras de Madera'!$D$5:$D$122,0)),INDEX(SICODI!$G$3:$G$2404,MATCH(L1064,SICODI!$G$3:$G$2404,0))))</f>
        <v>PPC38</v>
      </c>
      <c r="N1064" s="121" t="str">
        <f>+IF(ISERROR(VLOOKUP(M1064,'Resumen de precios LLTT'!$C$17:$D$3071,2,FALSE))=FALSE,VLOOKUP(M1064,'Resumen de precios LLTT'!$C$17:$D$3071,2,FALSE),VLOOKUP(M1064,SICODI!$G$3:$J$2404,2,FALSE))</f>
        <v>POSTE DE CONCRETO ARMADO PARA A. P.  9/200/120/245</v>
      </c>
      <c r="O1064" s="58">
        <f>+IF(ISERROR(VLOOKUP(M1064,'Resumen de precios LLTT'!$C$17:$G$3071,5,FALSE))=FALSE,VLOOKUP(M1064,'Resumen de precios LLTT'!$C$17:$G$3071,5,FALSE),VLOOKUP(M1064,SICODI!$G$3:$J$2404,4,FALSE))</f>
        <v>159.16999999999999</v>
      </c>
      <c r="P1064" s="16">
        <f t="shared" si="150"/>
        <v>0.77</v>
      </c>
      <c r="Q1064" s="78">
        <f t="shared" si="151"/>
        <v>281.73089999999996</v>
      </c>
      <c r="R1064" s="56">
        <v>0</v>
      </c>
      <c r="S1064" s="16">
        <f t="shared" si="152"/>
        <v>7.2000000000000008E-2</v>
      </c>
      <c r="T1064" s="79">
        <f t="shared" si="153"/>
        <v>1.6903854</v>
      </c>
      <c r="U1064" s="80">
        <f t="shared" si="154"/>
        <v>0.2</v>
      </c>
      <c r="V1064" s="81">
        <f t="shared" si="155"/>
        <v>0.33807708000000003</v>
      </c>
      <c r="W1064" s="79">
        <f t="shared" si="156"/>
        <v>0.1137616744693495</v>
      </c>
      <c r="X1064" s="60">
        <f t="shared" si="157"/>
        <v>0.1</v>
      </c>
      <c r="Y1064" s="56">
        <f>+'INFO ENEL'!R1052</f>
        <v>4</v>
      </c>
      <c r="Z1064" s="59">
        <f t="shared" si="158"/>
        <v>0.4</v>
      </c>
    </row>
    <row r="1065" spans="1:26" s="90" customFormat="1" ht="15" customHeight="1" x14ac:dyDescent="0.25">
      <c r="A1065" s="55">
        <f>+'INFO ENEL'!A1053</f>
        <v>1048</v>
      </c>
      <c r="B1065" s="121" t="str">
        <f>+INDEX($B$8:$B$15,MATCH(L1065,$L$8:$L$15,0))</f>
        <v>SICODI</v>
      </c>
      <c r="C1065" s="56" t="str">
        <f>+'INFO ENEL'!B1053</f>
        <v>Callao</v>
      </c>
      <c r="D1065" s="56" t="str">
        <f>+'INFO ENEL'!D1053</f>
        <v>Callao</v>
      </c>
      <c r="E1065" s="56" t="str">
        <f>+'INFO ENEL'!D1053</f>
        <v>Callao</v>
      </c>
      <c r="F1065" s="50">
        <f>+'INFO ENEL'!E1053</f>
        <v>0</v>
      </c>
      <c r="G1065" s="56" t="str">
        <f>+'INFO ENEL'!L1053</f>
        <v>BT</v>
      </c>
      <c r="H1065" s="57">
        <f>+'INFO ENEL'!M1053</f>
        <v>24.088936059708235</v>
      </c>
      <c r="I1065" s="56">
        <f>+'INFO ENEL'!N1053</f>
        <v>11</v>
      </c>
      <c r="J1065" s="56" t="str">
        <f>+'INFO ENEL'!O1053</f>
        <v>Poste</v>
      </c>
      <c r="K1065" s="56" t="str">
        <f>+'INFO ENEL'!P1053</f>
        <v>Concreto</v>
      </c>
      <c r="L1065" s="56" t="str">
        <f>+'INFO ENEL'!Q1053</f>
        <v>PPC40</v>
      </c>
      <c r="M1065" s="55" t="str">
        <f>+IF(ISERROR(INDEX('Estructuras de Acero y Concreto'!$C$6:$C$577,MATCH(L1065,'Estructuras de Acero y Concreto'!$D$6:$D$577,0)))=FALSE,INDEX('Estructuras de Acero y Concreto'!$C$6:$C$577,MATCH(L1065,'Estructuras de Acero y Concreto'!$D$6:$D$577,0)),IF(ISERROR(INDEX('Estructuras de Madera'!$C$5:$C$122,MATCH(L1065,'Estructuras de Madera'!$D$5:$D$122,0)))=FALSE,INDEX('Estructuras de Madera'!$C$5:$C$122,MATCH(L1065,'Estructuras de Madera'!$D$5:$D$122,0)),INDEX(SICODI!$G$3:$G$2404,MATCH(L1065,SICODI!$G$3:$G$2404,0))))</f>
        <v>PPC40</v>
      </c>
      <c r="N1065" s="121" t="str">
        <f>+IF(ISERROR(VLOOKUP(M1065,'Resumen de precios LLTT'!$C$17:$D$3071,2,FALSE))=FALSE,VLOOKUP(M1065,'Resumen de precios LLTT'!$C$17:$D$3071,2,FALSE),VLOOKUP(M1065,SICODI!$G$3:$J$2404,2,FALSE))</f>
        <v>POSTE DE CONCRETO ARMADO PARA A. P. 11/200/120/285</v>
      </c>
      <c r="O1065" s="58">
        <f>+IF(ISERROR(VLOOKUP(M1065,'Resumen de precios LLTT'!$C$17:$G$3071,5,FALSE))=FALSE,VLOOKUP(M1065,'Resumen de precios LLTT'!$C$17:$G$3071,5,FALSE),VLOOKUP(M1065,SICODI!$G$3:$J$2404,4,FALSE))</f>
        <v>206.03</v>
      </c>
      <c r="P1065" s="16">
        <f t="shared" si="150"/>
        <v>0.77</v>
      </c>
      <c r="Q1065" s="78">
        <f t="shared" si="151"/>
        <v>364.67310000000003</v>
      </c>
      <c r="R1065" s="56">
        <v>0</v>
      </c>
      <c r="S1065" s="16">
        <f t="shared" si="152"/>
        <v>7.2000000000000008E-2</v>
      </c>
      <c r="T1065" s="79">
        <f t="shared" si="153"/>
        <v>2.1880386000000005</v>
      </c>
      <c r="U1065" s="80">
        <f t="shared" si="154"/>
        <v>0.2</v>
      </c>
      <c r="V1065" s="81">
        <f t="shared" si="155"/>
        <v>0.43760772000000014</v>
      </c>
      <c r="W1065" s="79">
        <f t="shared" si="156"/>
        <v>0.14725336301388503</v>
      </c>
      <c r="X1065" s="60">
        <f t="shared" si="157"/>
        <v>0.1</v>
      </c>
      <c r="Y1065" s="56">
        <f>+'INFO ENEL'!R1053</f>
        <v>4</v>
      </c>
      <c r="Z1065" s="59">
        <f t="shared" si="158"/>
        <v>0.4</v>
      </c>
    </row>
    <row r="1066" spans="1:26" s="90" customFormat="1" ht="15" customHeight="1" x14ac:dyDescent="0.25">
      <c r="A1066" s="55">
        <f>+'INFO ENEL'!A1054</f>
        <v>1049</v>
      </c>
      <c r="B1066" s="121" t="str">
        <f>+INDEX($B$8:$B$15,MATCH(L1066,$L$8:$L$15,0))</f>
        <v>SICODI</v>
      </c>
      <c r="C1066" s="56" t="str">
        <f>+'INFO ENEL'!B1054</f>
        <v>Callao</v>
      </c>
      <c r="D1066" s="56" t="str">
        <f>+'INFO ENEL'!D1054</f>
        <v>Callao</v>
      </c>
      <c r="E1066" s="56" t="str">
        <f>+'INFO ENEL'!D1054</f>
        <v>Callao</v>
      </c>
      <c r="F1066" s="50">
        <f>+'INFO ENEL'!E1054</f>
        <v>0</v>
      </c>
      <c r="G1066" s="56" t="str">
        <f>+'INFO ENEL'!L1054</f>
        <v>BT</v>
      </c>
      <c r="H1066" s="57">
        <f>+'INFO ENEL'!M1054</f>
        <v>59.679807523579456</v>
      </c>
      <c r="I1066" s="56">
        <f>+'INFO ENEL'!N1054</f>
        <v>9</v>
      </c>
      <c r="J1066" s="56" t="str">
        <f>+'INFO ENEL'!O1054</f>
        <v>Poste</v>
      </c>
      <c r="K1066" s="56" t="str">
        <f>+'INFO ENEL'!P1054</f>
        <v>Concreto</v>
      </c>
      <c r="L1066" s="56" t="str">
        <f>+'INFO ENEL'!Q1054</f>
        <v>PPC38</v>
      </c>
      <c r="M1066" s="55" t="str">
        <f>+IF(ISERROR(INDEX('Estructuras de Acero y Concreto'!$C$6:$C$577,MATCH(L1066,'Estructuras de Acero y Concreto'!$D$6:$D$577,0)))=FALSE,INDEX('Estructuras de Acero y Concreto'!$C$6:$C$577,MATCH(L1066,'Estructuras de Acero y Concreto'!$D$6:$D$577,0)),IF(ISERROR(INDEX('Estructuras de Madera'!$C$5:$C$122,MATCH(L1066,'Estructuras de Madera'!$D$5:$D$122,0)))=FALSE,INDEX('Estructuras de Madera'!$C$5:$C$122,MATCH(L1066,'Estructuras de Madera'!$D$5:$D$122,0)),INDEX(SICODI!$G$3:$G$2404,MATCH(L1066,SICODI!$G$3:$G$2404,0))))</f>
        <v>PPC38</v>
      </c>
      <c r="N1066" s="121" t="str">
        <f>+IF(ISERROR(VLOOKUP(M1066,'Resumen de precios LLTT'!$C$17:$D$3071,2,FALSE))=FALSE,VLOOKUP(M1066,'Resumen de precios LLTT'!$C$17:$D$3071,2,FALSE),VLOOKUP(M1066,SICODI!$G$3:$J$2404,2,FALSE))</f>
        <v>POSTE DE CONCRETO ARMADO PARA A. P.  9/200/120/245</v>
      </c>
      <c r="O1066" s="58">
        <f>+IF(ISERROR(VLOOKUP(M1066,'Resumen de precios LLTT'!$C$17:$G$3071,5,FALSE))=FALSE,VLOOKUP(M1066,'Resumen de precios LLTT'!$C$17:$G$3071,5,FALSE),VLOOKUP(M1066,SICODI!$G$3:$J$2404,4,FALSE))</f>
        <v>159.16999999999999</v>
      </c>
      <c r="P1066" s="16">
        <f t="shared" si="150"/>
        <v>0.77</v>
      </c>
      <c r="Q1066" s="78">
        <f t="shared" si="151"/>
        <v>281.73089999999996</v>
      </c>
      <c r="R1066" s="56">
        <v>0</v>
      </c>
      <c r="S1066" s="16">
        <f t="shared" si="152"/>
        <v>7.2000000000000008E-2</v>
      </c>
      <c r="T1066" s="79">
        <f t="shared" si="153"/>
        <v>1.6903854</v>
      </c>
      <c r="U1066" s="80">
        <f t="shared" si="154"/>
        <v>0.2</v>
      </c>
      <c r="V1066" s="81">
        <f t="shared" si="155"/>
        <v>0.33807708000000003</v>
      </c>
      <c r="W1066" s="79">
        <f t="shared" si="156"/>
        <v>0.1137616744693495</v>
      </c>
      <c r="X1066" s="60">
        <f t="shared" si="157"/>
        <v>0.1</v>
      </c>
      <c r="Y1066" s="56">
        <f>+'INFO ENEL'!R1054</f>
        <v>4</v>
      </c>
      <c r="Z1066" s="59">
        <f t="shared" si="158"/>
        <v>0.4</v>
      </c>
    </row>
    <row r="1067" spans="1:26" s="90" customFormat="1" ht="15" customHeight="1" x14ac:dyDescent="0.25">
      <c r="A1067" s="55">
        <f>+'INFO ENEL'!A1055</f>
        <v>1050</v>
      </c>
      <c r="B1067" s="121" t="str">
        <f>+INDEX($B$8:$B$15,MATCH(L1067,$L$8:$L$15,0))</f>
        <v>SICODI</v>
      </c>
      <c r="C1067" s="56" t="str">
        <f>+'INFO ENEL'!B1055</f>
        <v>Callao</v>
      </c>
      <c r="D1067" s="56" t="str">
        <f>+'INFO ENEL'!D1055</f>
        <v>Callao</v>
      </c>
      <c r="E1067" s="56" t="str">
        <f>+'INFO ENEL'!D1055</f>
        <v>Callao</v>
      </c>
      <c r="F1067" s="50">
        <f>+'INFO ENEL'!E1055</f>
        <v>0</v>
      </c>
      <c r="G1067" s="56" t="str">
        <f>+'INFO ENEL'!L1055</f>
        <v>BT</v>
      </c>
      <c r="H1067" s="57">
        <f>+'INFO ENEL'!M1055</f>
        <v>22.35665486363067</v>
      </c>
      <c r="I1067" s="56">
        <f>+'INFO ENEL'!N1055</f>
        <v>9</v>
      </c>
      <c r="J1067" s="56" t="str">
        <f>+'INFO ENEL'!O1055</f>
        <v>Poste</v>
      </c>
      <c r="K1067" s="56" t="str">
        <f>+'INFO ENEL'!P1055</f>
        <v>Concreto</v>
      </c>
      <c r="L1067" s="56" t="str">
        <f>+'INFO ENEL'!Q1055</f>
        <v>PPC38</v>
      </c>
      <c r="M1067" s="55" t="str">
        <f>+IF(ISERROR(INDEX('Estructuras de Acero y Concreto'!$C$6:$C$577,MATCH(L1067,'Estructuras de Acero y Concreto'!$D$6:$D$577,0)))=FALSE,INDEX('Estructuras de Acero y Concreto'!$C$6:$C$577,MATCH(L1067,'Estructuras de Acero y Concreto'!$D$6:$D$577,0)),IF(ISERROR(INDEX('Estructuras de Madera'!$C$5:$C$122,MATCH(L1067,'Estructuras de Madera'!$D$5:$D$122,0)))=FALSE,INDEX('Estructuras de Madera'!$C$5:$C$122,MATCH(L1067,'Estructuras de Madera'!$D$5:$D$122,0)),INDEX(SICODI!$G$3:$G$2404,MATCH(L1067,SICODI!$G$3:$G$2404,0))))</f>
        <v>PPC38</v>
      </c>
      <c r="N1067" s="121" t="str">
        <f>+IF(ISERROR(VLOOKUP(M1067,'Resumen de precios LLTT'!$C$17:$D$3071,2,FALSE))=FALSE,VLOOKUP(M1067,'Resumen de precios LLTT'!$C$17:$D$3071,2,FALSE),VLOOKUP(M1067,SICODI!$G$3:$J$2404,2,FALSE))</f>
        <v>POSTE DE CONCRETO ARMADO PARA A. P.  9/200/120/245</v>
      </c>
      <c r="O1067" s="58">
        <f>+IF(ISERROR(VLOOKUP(M1067,'Resumen de precios LLTT'!$C$17:$G$3071,5,FALSE))=FALSE,VLOOKUP(M1067,'Resumen de precios LLTT'!$C$17:$G$3071,5,FALSE),VLOOKUP(M1067,SICODI!$G$3:$J$2404,4,FALSE))</f>
        <v>159.16999999999999</v>
      </c>
      <c r="P1067" s="16">
        <f t="shared" si="150"/>
        <v>0.77</v>
      </c>
      <c r="Q1067" s="78">
        <f t="shared" si="151"/>
        <v>281.73089999999996</v>
      </c>
      <c r="R1067" s="56">
        <v>0</v>
      </c>
      <c r="S1067" s="16">
        <f t="shared" si="152"/>
        <v>7.2000000000000008E-2</v>
      </c>
      <c r="T1067" s="79">
        <f t="shared" si="153"/>
        <v>1.6903854</v>
      </c>
      <c r="U1067" s="80">
        <f t="shared" si="154"/>
        <v>0.2</v>
      </c>
      <c r="V1067" s="81">
        <f t="shared" si="155"/>
        <v>0.33807708000000003</v>
      </c>
      <c r="W1067" s="79">
        <f t="shared" si="156"/>
        <v>0.1137616744693495</v>
      </c>
      <c r="X1067" s="60">
        <f t="shared" si="157"/>
        <v>0.1</v>
      </c>
      <c r="Y1067" s="56">
        <f>+'INFO ENEL'!R1055</f>
        <v>4</v>
      </c>
      <c r="Z1067" s="59">
        <f t="shared" si="158"/>
        <v>0.4</v>
      </c>
    </row>
    <row r="1068" spans="1:26" s="90" customFormat="1" ht="15" customHeight="1" x14ac:dyDescent="0.25">
      <c r="A1068" s="55">
        <f>+'INFO ENEL'!A1056</f>
        <v>1051</v>
      </c>
      <c r="B1068" s="121" t="str">
        <f>+INDEX($B$8:$B$15,MATCH(L1068,$L$8:$L$15,0))</f>
        <v>SICODI</v>
      </c>
      <c r="C1068" s="56" t="str">
        <f>+'INFO ENEL'!B1056</f>
        <v>Callao</v>
      </c>
      <c r="D1068" s="56" t="str">
        <f>+'INFO ENEL'!D1056</f>
        <v>Callao</v>
      </c>
      <c r="E1068" s="56" t="str">
        <f>+'INFO ENEL'!D1056</f>
        <v>Callao</v>
      </c>
      <c r="F1068" s="50">
        <f>+'INFO ENEL'!E1056</f>
        <v>0</v>
      </c>
      <c r="G1068" s="56" t="str">
        <f>+'INFO ENEL'!L1056</f>
        <v>BT</v>
      </c>
      <c r="H1068" s="57">
        <f>+'INFO ENEL'!M1056</f>
        <v>18.109765351078735</v>
      </c>
      <c r="I1068" s="56">
        <f>+'INFO ENEL'!N1056</f>
        <v>9</v>
      </c>
      <c r="J1068" s="56" t="str">
        <f>+'INFO ENEL'!O1056</f>
        <v>Poste</v>
      </c>
      <c r="K1068" s="56" t="str">
        <f>+'INFO ENEL'!P1056</f>
        <v>Concreto</v>
      </c>
      <c r="L1068" s="56" t="str">
        <f>+'INFO ENEL'!Q1056</f>
        <v>PPC38</v>
      </c>
      <c r="M1068" s="55" t="str">
        <f>+IF(ISERROR(INDEX('Estructuras de Acero y Concreto'!$C$6:$C$577,MATCH(L1068,'Estructuras de Acero y Concreto'!$D$6:$D$577,0)))=FALSE,INDEX('Estructuras de Acero y Concreto'!$C$6:$C$577,MATCH(L1068,'Estructuras de Acero y Concreto'!$D$6:$D$577,0)),IF(ISERROR(INDEX('Estructuras de Madera'!$C$5:$C$122,MATCH(L1068,'Estructuras de Madera'!$D$5:$D$122,0)))=FALSE,INDEX('Estructuras de Madera'!$C$5:$C$122,MATCH(L1068,'Estructuras de Madera'!$D$5:$D$122,0)),INDEX(SICODI!$G$3:$G$2404,MATCH(L1068,SICODI!$G$3:$G$2404,0))))</f>
        <v>PPC38</v>
      </c>
      <c r="N1068" s="121" t="str">
        <f>+IF(ISERROR(VLOOKUP(M1068,'Resumen de precios LLTT'!$C$17:$D$3071,2,FALSE))=FALSE,VLOOKUP(M1068,'Resumen de precios LLTT'!$C$17:$D$3071,2,FALSE),VLOOKUP(M1068,SICODI!$G$3:$J$2404,2,FALSE))</f>
        <v>POSTE DE CONCRETO ARMADO PARA A. P.  9/200/120/245</v>
      </c>
      <c r="O1068" s="58">
        <f>+IF(ISERROR(VLOOKUP(M1068,'Resumen de precios LLTT'!$C$17:$G$3071,5,FALSE))=FALSE,VLOOKUP(M1068,'Resumen de precios LLTT'!$C$17:$G$3071,5,FALSE),VLOOKUP(M1068,SICODI!$G$3:$J$2404,4,FALSE))</f>
        <v>159.16999999999999</v>
      </c>
      <c r="P1068" s="16">
        <f t="shared" si="150"/>
        <v>0.77</v>
      </c>
      <c r="Q1068" s="78">
        <f t="shared" si="151"/>
        <v>281.73089999999996</v>
      </c>
      <c r="R1068" s="56">
        <v>0</v>
      </c>
      <c r="S1068" s="16">
        <f t="shared" si="152"/>
        <v>7.2000000000000008E-2</v>
      </c>
      <c r="T1068" s="79">
        <f t="shared" si="153"/>
        <v>1.6903854</v>
      </c>
      <c r="U1068" s="80">
        <f t="shared" si="154"/>
        <v>0.2</v>
      </c>
      <c r="V1068" s="81">
        <f t="shared" si="155"/>
        <v>0.33807708000000003</v>
      </c>
      <c r="W1068" s="79">
        <f t="shared" si="156"/>
        <v>0.1137616744693495</v>
      </c>
      <c r="X1068" s="60">
        <f t="shared" si="157"/>
        <v>0.1</v>
      </c>
      <c r="Y1068" s="56">
        <f>+'INFO ENEL'!R1056</f>
        <v>4</v>
      </c>
      <c r="Z1068" s="59">
        <f t="shared" si="158"/>
        <v>0.4</v>
      </c>
    </row>
    <row r="1069" spans="1:26" s="90" customFormat="1" ht="15" customHeight="1" x14ac:dyDescent="0.25">
      <c r="A1069" s="55">
        <f>+'INFO ENEL'!A1057</f>
        <v>1052</v>
      </c>
      <c r="B1069" s="121" t="str">
        <f>+INDEX($B$8:$B$15,MATCH(L1069,$L$8:$L$15,0))</f>
        <v>SICODI</v>
      </c>
      <c r="C1069" s="56" t="str">
        <f>+'INFO ENEL'!B1057</f>
        <v>Callao</v>
      </c>
      <c r="D1069" s="56" t="str">
        <f>+'INFO ENEL'!D1057</f>
        <v>Callao</v>
      </c>
      <c r="E1069" s="56" t="str">
        <f>+'INFO ENEL'!D1057</f>
        <v>Callao</v>
      </c>
      <c r="F1069" s="50">
        <f>+'INFO ENEL'!E1057</f>
        <v>0</v>
      </c>
      <c r="G1069" s="56" t="str">
        <f>+'INFO ENEL'!L1057</f>
        <v>BT</v>
      </c>
      <c r="H1069" s="57">
        <f>+'INFO ENEL'!M1057</f>
        <v>22.200603798507586</v>
      </c>
      <c r="I1069" s="56">
        <f>+'INFO ENEL'!N1057</f>
        <v>8</v>
      </c>
      <c r="J1069" s="56" t="str">
        <f>+'INFO ENEL'!O1057</f>
        <v>Poste</v>
      </c>
      <c r="K1069" s="56" t="str">
        <f>+'INFO ENEL'!P1057</f>
        <v>Concreto</v>
      </c>
      <c r="L1069" s="56" t="str">
        <f>+'INFO ENEL'!Q1057</f>
        <v>PPC35</v>
      </c>
      <c r="M1069" s="55" t="str">
        <f>+IF(ISERROR(INDEX('Estructuras de Acero y Concreto'!$C$6:$C$577,MATCH(L1069,'Estructuras de Acero y Concreto'!$D$6:$D$577,0)))=FALSE,INDEX('Estructuras de Acero y Concreto'!$C$6:$C$577,MATCH(L1069,'Estructuras de Acero y Concreto'!$D$6:$D$577,0)),IF(ISERROR(INDEX('Estructuras de Madera'!$C$5:$C$122,MATCH(L1069,'Estructuras de Madera'!$D$5:$D$122,0)))=FALSE,INDEX('Estructuras de Madera'!$C$5:$C$122,MATCH(L1069,'Estructuras de Madera'!$D$5:$D$122,0)),INDEX(SICODI!$G$3:$G$2404,MATCH(L1069,SICODI!$G$3:$G$2404,0))))</f>
        <v>PPC35</v>
      </c>
      <c r="N1069" s="121" t="str">
        <f>+IF(ISERROR(VLOOKUP(M1069,'Resumen de precios LLTT'!$C$17:$D$3071,2,FALSE))=FALSE,VLOOKUP(M1069,'Resumen de precios LLTT'!$C$17:$D$3071,2,FALSE),VLOOKUP(M1069,SICODI!$G$3:$J$2404,2,FALSE))</f>
        <v>POSTE DE CONCRETO ARMADO PARA A. P.  8/200/120/240</v>
      </c>
      <c r="O1069" s="58">
        <f>+IF(ISERROR(VLOOKUP(M1069,'Resumen de precios LLTT'!$C$17:$G$3071,5,FALSE))=FALSE,VLOOKUP(M1069,'Resumen de precios LLTT'!$C$17:$G$3071,5,FALSE),VLOOKUP(M1069,SICODI!$G$3:$J$2404,4,FALSE))</f>
        <v>136.80000000000001</v>
      </c>
      <c r="P1069" s="16">
        <f t="shared" si="150"/>
        <v>0.77</v>
      </c>
      <c r="Q1069" s="78">
        <f t="shared" si="151"/>
        <v>242.13600000000002</v>
      </c>
      <c r="R1069" s="56">
        <v>0</v>
      </c>
      <c r="S1069" s="16">
        <f t="shared" si="152"/>
        <v>7.2000000000000008E-2</v>
      </c>
      <c r="T1069" s="79">
        <f t="shared" si="153"/>
        <v>1.4528160000000003</v>
      </c>
      <c r="U1069" s="80">
        <f t="shared" si="154"/>
        <v>0.2</v>
      </c>
      <c r="V1069" s="81">
        <f t="shared" si="155"/>
        <v>0.29056320000000008</v>
      </c>
      <c r="W1069" s="79">
        <f t="shared" si="156"/>
        <v>9.7773431346403303E-2</v>
      </c>
      <c r="X1069" s="60">
        <f t="shared" si="157"/>
        <v>0.1</v>
      </c>
      <c r="Y1069" s="56">
        <f>+'INFO ENEL'!R1057</f>
        <v>3</v>
      </c>
      <c r="Z1069" s="59">
        <f t="shared" si="158"/>
        <v>0.30000000000000004</v>
      </c>
    </row>
    <row r="1070" spans="1:26" s="90" customFormat="1" ht="15" customHeight="1" x14ac:dyDescent="0.25">
      <c r="A1070" s="55">
        <f>+'INFO ENEL'!A1058</f>
        <v>1053</v>
      </c>
      <c r="B1070" s="121" t="str">
        <f>+INDEX($B$8:$B$15,MATCH(L1070,$L$8:$L$15,0))</f>
        <v>SICODI</v>
      </c>
      <c r="C1070" s="56" t="str">
        <f>+'INFO ENEL'!B1058</f>
        <v>Callao</v>
      </c>
      <c r="D1070" s="56" t="str">
        <f>+'INFO ENEL'!D1058</f>
        <v>Callao</v>
      </c>
      <c r="E1070" s="56" t="str">
        <f>+'INFO ENEL'!D1058</f>
        <v>Callao</v>
      </c>
      <c r="F1070" s="50">
        <f>+'INFO ENEL'!E1058</f>
        <v>0</v>
      </c>
      <c r="G1070" s="56" t="str">
        <f>+'INFO ENEL'!L1058</f>
        <v>BT</v>
      </c>
      <c r="H1070" s="57">
        <f>+'INFO ENEL'!M1058</f>
        <v>28.639672298241777</v>
      </c>
      <c r="I1070" s="56">
        <f>+'INFO ENEL'!N1058</f>
        <v>9</v>
      </c>
      <c r="J1070" s="56" t="str">
        <f>+'INFO ENEL'!O1058</f>
        <v>Poste</v>
      </c>
      <c r="K1070" s="56" t="str">
        <f>+'INFO ENEL'!P1058</f>
        <v>Concreto</v>
      </c>
      <c r="L1070" s="56" t="str">
        <f>+'INFO ENEL'!Q1058</f>
        <v>PPC38</v>
      </c>
      <c r="M1070" s="55" t="str">
        <f>+IF(ISERROR(INDEX('Estructuras de Acero y Concreto'!$C$6:$C$577,MATCH(L1070,'Estructuras de Acero y Concreto'!$D$6:$D$577,0)))=FALSE,INDEX('Estructuras de Acero y Concreto'!$C$6:$C$577,MATCH(L1070,'Estructuras de Acero y Concreto'!$D$6:$D$577,0)),IF(ISERROR(INDEX('Estructuras de Madera'!$C$5:$C$122,MATCH(L1070,'Estructuras de Madera'!$D$5:$D$122,0)))=FALSE,INDEX('Estructuras de Madera'!$C$5:$C$122,MATCH(L1070,'Estructuras de Madera'!$D$5:$D$122,0)),INDEX(SICODI!$G$3:$G$2404,MATCH(L1070,SICODI!$G$3:$G$2404,0))))</f>
        <v>PPC38</v>
      </c>
      <c r="N1070" s="121" t="str">
        <f>+IF(ISERROR(VLOOKUP(M1070,'Resumen de precios LLTT'!$C$17:$D$3071,2,FALSE))=FALSE,VLOOKUP(M1070,'Resumen de precios LLTT'!$C$17:$D$3071,2,FALSE),VLOOKUP(M1070,SICODI!$G$3:$J$2404,2,FALSE))</f>
        <v>POSTE DE CONCRETO ARMADO PARA A. P.  9/200/120/245</v>
      </c>
      <c r="O1070" s="58">
        <f>+IF(ISERROR(VLOOKUP(M1070,'Resumen de precios LLTT'!$C$17:$G$3071,5,FALSE))=FALSE,VLOOKUP(M1070,'Resumen de precios LLTT'!$C$17:$G$3071,5,FALSE),VLOOKUP(M1070,SICODI!$G$3:$J$2404,4,FALSE))</f>
        <v>159.16999999999999</v>
      </c>
      <c r="P1070" s="16">
        <f t="shared" si="150"/>
        <v>0.77</v>
      </c>
      <c r="Q1070" s="78">
        <f t="shared" si="151"/>
        <v>281.73089999999996</v>
      </c>
      <c r="R1070" s="56">
        <v>0</v>
      </c>
      <c r="S1070" s="16">
        <f t="shared" si="152"/>
        <v>7.2000000000000008E-2</v>
      </c>
      <c r="T1070" s="79">
        <f t="shared" si="153"/>
        <v>1.6903854</v>
      </c>
      <c r="U1070" s="80">
        <f t="shared" si="154"/>
        <v>0.2</v>
      </c>
      <c r="V1070" s="81">
        <f t="shared" si="155"/>
        <v>0.33807708000000003</v>
      </c>
      <c r="W1070" s="79">
        <f t="shared" si="156"/>
        <v>0.1137616744693495</v>
      </c>
      <c r="X1070" s="60">
        <f t="shared" si="157"/>
        <v>0.1</v>
      </c>
      <c r="Y1070" s="56">
        <f>+'INFO ENEL'!R1058</f>
        <v>4</v>
      </c>
      <c r="Z1070" s="59">
        <f t="shared" si="158"/>
        <v>0.4</v>
      </c>
    </row>
    <row r="1071" spans="1:26" s="90" customFormat="1" ht="15" customHeight="1" x14ac:dyDescent="0.25">
      <c r="A1071" s="55">
        <f>+'INFO ENEL'!A1059</f>
        <v>1054</v>
      </c>
      <c r="B1071" s="121" t="str">
        <f>+INDEX($B$8:$B$15,MATCH(L1071,$L$8:$L$15,0))</f>
        <v>SICODI</v>
      </c>
      <c r="C1071" s="56" t="str">
        <f>+'INFO ENEL'!B1059</f>
        <v>Callao</v>
      </c>
      <c r="D1071" s="56" t="str">
        <f>+'INFO ENEL'!D1059</f>
        <v>Callao</v>
      </c>
      <c r="E1071" s="56" t="str">
        <f>+'INFO ENEL'!D1059</f>
        <v>Callao</v>
      </c>
      <c r="F1071" s="50">
        <f>+'INFO ENEL'!E1059</f>
        <v>0</v>
      </c>
      <c r="G1071" s="56" t="str">
        <f>+'INFO ENEL'!L1059</f>
        <v>BT</v>
      </c>
      <c r="H1071" s="57">
        <f>+'INFO ENEL'!M1059</f>
        <v>25.49854961038827</v>
      </c>
      <c r="I1071" s="56">
        <f>+'INFO ENEL'!N1059</f>
        <v>8</v>
      </c>
      <c r="J1071" s="56" t="str">
        <f>+'INFO ENEL'!O1059</f>
        <v>Poste</v>
      </c>
      <c r="K1071" s="56" t="str">
        <f>+'INFO ENEL'!P1059</f>
        <v>Concreto</v>
      </c>
      <c r="L1071" s="56" t="str">
        <f>+'INFO ENEL'!Q1059</f>
        <v>PPC35</v>
      </c>
      <c r="M1071" s="55" t="str">
        <f>+IF(ISERROR(INDEX('Estructuras de Acero y Concreto'!$C$6:$C$577,MATCH(L1071,'Estructuras de Acero y Concreto'!$D$6:$D$577,0)))=FALSE,INDEX('Estructuras de Acero y Concreto'!$C$6:$C$577,MATCH(L1071,'Estructuras de Acero y Concreto'!$D$6:$D$577,0)),IF(ISERROR(INDEX('Estructuras de Madera'!$C$5:$C$122,MATCH(L1071,'Estructuras de Madera'!$D$5:$D$122,0)))=FALSE,INDEX('Estructuras de Madera'!$C$5:$C$122,MATCH(L1071,'Estructuras de Madera'!$D$5:$D$122,0)),INDEX(SICODI!$G$3:$G$2404,MATCH(L1071,SICODI!$G$3:$G$2404,0))))</f>
        <v>PPC35</v>
      </c>
      <c r="N1071" s="121" t="str">
        <f>+IF(ISERROR(VLOOKUP(M1071,'Resumen de precios LLTT'!$C$17:$D$3071,2,FALSE))=FALSE,VLOOKUP(M1071,'Resumen de precios LLTT'!$C$17:$D$3071,2,FALSE),VLOOKUP(M1071,SICODI!$G$3:$J$2404,2,FALSE))</f>
        <v>POSTE DE CONCRETO ARMADO PARA A. P.  8/200/120/240</v>
      </c>
      <c r="O1071" s="58">
        <f>+IF(ISERROR(VLOOKUP(M1071,'Resumen de precios LLTT'!$C$17:$G$3071,5,FALSE))=FALSE,VLOOKUP(M1071,'Resumen de precios LLTT'!$C$17:$G$3071,5,FALSE),VLOOKUP(M1071,SICODI!$G$3:$J$2404,4,FALSE))</f>
        <v>136.80000000000001</v>
      </c>
      <c r="P1071" s="16">
        <f t="shared" si="150"/>
        <v>0.77</v>
      </c>
      <c r="Q1071" s="78">
        <f t="shared" si="151"/>
        <v>242.13600000000002</v>
      </c>
      <c r="R1071" s="56">
        <v>0</v>
      </c>
      <c r="S1071" s="16">
        <f t="shared" si="152"/>
        <v>7.2000000000000008E-2</v>
      </c>
      <c r="T1071" s="79">
        <f t="shared" si="153"/>
        <v>1.4528160000000003</v>
      </c>
      <c r="U1071" s="80">
        <f t="shared" si="154"/>
        <v>0.2</v>
      </c>
      <c r="V1071" s="81">
        <f t="shared" si="155"/>
        <v>0.29056320000000008</v>
      </c>
      <c r="W1071" s="79">
        <f t="shared" si="156"/>
        <v>9.7773431346403303E-2</v>
      </c>
      <c r="X1071" s="60">
        <f t="shared" si="157"/>
        <v>0.1</v>
      </c>
      <c r="Y1071" s="56">
        <f>+'INFO ENEL'!R1059</f>
        <v>3</v>
      </c>
      <c r="Z1071" s="59">
        <f t="shared" si="158"/>
        <v>0.30000000000000004</v>
      </c>
    </row>
    <row r="1072" spans="1:26" s="90" customFormat="1" ht="15" customHeight="1" x14ac:dyDescent="0.25">
      <c r="A1072" s="55">
        <f>+'INFO ENEL'!A1060</f>
        <v>1055</v>
      </c>
      <c r="B1072" s="121" t="str">
        <f>+INDEX($B$8:$B$15,MATCH(L1072,$L$8:$L$15,0))</f>
        <v>SICODI</v>
      </c>
      <c r="C1072" s="56" t="str">
        <f>+'INFO ENEL'!B1060</f>
        <v>Callao</v>
      </c>
      <c r="D1072" s="56" t="str">
        <f>+'INFO ENEL'!D1060</f>
        <v>Callao</v>
      </c>
      <c r="E1072" s="56" t="str">
        <f>+'INFO ENEL'!D1060</f>
        <v>Callao</v>
      </c>
      <c r="F1072" s="50">
        <f>+'INFO ENEL'!E1060</f>
        <v>0</v>
      </c>
      <c r="G1072" s="56" t="str">
        <f>+'INFO ENEL'!L1060</f>
        <v>BT</v>
      </c>
      <c r="H1072" s="57">
        <f>+'INFO ENEL'!M1060</f>
        <v>28.016480965842256</v>
      </c>
      <c r="I1072" s="56">
        <f>+'INFO ENEL'!N1060</f>
        <v>8</v>
      </c>
      <c r="J1072" s="56" t="str">
        <f>+'INFO ENEL'!O1060</f>
        <v>Poste</v>
      </c>
      <c r="K1072" s="56" t="str">
        <f>+'INFO ENEL'!P1060</f>
        <v>Concreto</v>
      </c>
      <c r="L1072" s="56" t="str">
        <f>+'INFO ENEL'!Q1060</f>
        <v>PPC35</v>
      </c>
      <c r="M1072" s="55" t="str">
        <f>+IF(ISERROR(INDEX('Estructuras de Acero y Concreto'!$C$6:$C$577,MATCH(L1072,'Estructuras de Acero y Concreto'!$D$6:$D$577,0)))=FALSE,INDEX('Estructuras de Acero y Concreto'!$C$6:$C$577,MATCH(L1072,'Estructuras de Acero y Concreto'!$D$6:$D$577,0)),IF(ISERROR(INDEX('Estructuras de Madera'!$C$5:$C$122,MATCH(L1072,'Estructuras de Madera'!$D$5:$D$122,0)))=FALSE,INDEX('Estructuras de Madera'!$C$5:$C$122,MATCH(L1072,'Estructuras de Madera'!$D$5:$D$122,0)),INDEX(SICODI!$G$3:$G$2404,MATCH(L1072,SICODI!$G$3:$G$2404,0))))</f>
        <v>PPC35</v>
      </c>
      <c r="N1072" s="121" t="str">
        <f>+IF(ISERROR(VLOOKUP(M1072,'Resumen de precios LLTT'!$C$17:$D$3071,2,FALSE))=FALSE,VLOOKUP(M1072,'Resumen de precios LLTT'!$C$17:$D$3071,2,FALSE),VLOOKUP(M1072,SICODI!$G$3:$J$2404,2,FALSE))</f>
        <v>POSTE DE CONCRETO ARMADO PARA A. P.  8/200/120/240</v>
      </c>
      <c r="O1072" s="58">
        <f>+IF(ISERROR(VLOOKUP(M1072,'Resumen de precios LLTT'!$C$17:$G$3071,5,FALSE))=FALSE,VLOOKUP(M1072,'Resumen de precios LLTT'!$C$17:$G$3071,5,FALSE),VLOOKUP(M1072,SICODI!$G$3:$J$2404,4,FALSE))</f>
        <v>136.80000000000001</v>
      </c>
      <c r="P1072" s="16">
        <f t="shared" si="150"/>
        <v>0.77</v>
      </c>
      <c r="Q1072" s="78">
        <f t="shared" si="151"/>
        <v>242.13600000000002</v>
      </c>
      <c r="R1072" s="56">
        <v>0</v>
      </c>
      <c r="S1072" s="16">
        <f t="shared" si="152"/>
        <v>7.2000000000000008E-2</v>
      </c>
      <c r="T1072" s="79">
        <f t="shared" si="153"/>
        <v>1.4528160000000003</v>
      </c>
      <c r="U1072" s="80">
        <f t="shared" si="154"/>
        <v>0.2</v>
      </c>
      <c r="V1072" s="81">
        <f t="shared" si="155"/>
        <v>0.29056320000000008</v>
      </c>
      <c r="W1072" s="79">
        <f t="shared" si="156"/>
        <v>9.7773431346403303E-2</v>
      </c>
      <c r="X1072" s="60">
        <f t="shared" si="157"/>
        <v>0.1</v>
      </c>
      <c r="Y1072" s="56">
        <f>+'INFO ENEL'!R1060</f>
        <v>3</v>
      </c>
      <c r="Z1072" s="59">
        <f t="shared" si="158"/>
        <v>0.30000000000000004</v>
      </c>
    </row>
    <row r="1073" spans="1:26" s="90" customFormat="1" ht="15" customHeight="1" x14ac:dyDescent="0.25">
      <c r="A1073" s="55">
        <f>+'INFO ENEL'!A1061</f>
        <v>1056</v>
      </c>
      <c r="B1073" s="121" t="str">
        <f>+INDEX($B$8:$B$15,MATCH(L1073,$L$8:$L$15,0))</f>
        <v>SICODI</v>
      </c>
      <c r="C1073" s="56" t="str">
        <f>+'INFO ENEL'!B1061</f>
        <v>Callao</v>
      </c>
      <c r="D1073" s="56" t="str">
        <f>+'INFO ENEL'!D1061</f>
        <v>Callao</v>
      </c>
      <c r="E1073" s="56" t="str">
        <f>+'INFO ENEL'!D1061</f>
        <v>Callao</v>
      </c>
      <c r="F1073" s="50">
        <f>+'INFO ENEL'!E1061</f>
        <v>0</v>
      </c>
      <c r="G1073" s="56" t="str">
        <f>+'INFO ENEL'!L1061</f>
        <v>BT</v>
      </c>
      <c r="H1073" s="57">
        <f>+'INFO ENEL'!M1061</f>
        <v>24.089725060659124</v>
      </c>
      <c r="I1073" s="56">
        <f>+'INFO ENEL'!N1061</f>
        <v>9</v>
      </c>
      <c r="J1073" s="56" t="str">
        <f>+'INFO ENEL'!O1061</f>
        <v>Poste</v>
      </c>
      <c r="K1073" s="56" t="str">
        <f>+'INFO ENEL'!P1061</f>
        <v>Concreto</v>
      </c>
      <c r="L1073" s="56" t="str">
        <f>+'INFO ENEL'!Q1061</f>
        <v>PPC38</v>
      </c>
      <c r="M1073" s="55" t="str">
        <f>+IF(ISERROR(INDEX('Estructuras de Acero y Concreto'!$C$6:$C$577,MATCH(L1073,'Estructuras de Acero y Concreto'!$D$6:$D$577,0)))=FALSE,INDEX('Estructuras de Acero y Concreto'!$C$6:$C$577,MATCH(L1073,'Estructuras de Acero y Concreto'!$D$6:$D$577,0)),IF(ISERROR(INDEX('Estructuras de Madera'!$C$5:$C$122,MATCH(L1073,'Estructuras de Madera'!$D$5:$D$122,0)))=FALSE,INDEX('Estructuras de Madera'!$C$5:$C$122,MATCH(L1073,'Estructuras de Madera'!$D$5:$D$122,0)),INDEX(SICODI!$G$3:$G$2404,MATCH(L1073,SICODI!$G$3:$G$2404,0))))</f>
        <v>PPC38</v>
      </c>
      <c r="N1073" s="121" t="str">
        <f>+IF(ISERROR(VLOOKUP(M1073,'Resumen de precios LLTT'!$C$17:$D$3071,2,FALSE))=FALSE,VLOOKUP(M1073,'Resumen de precios LLTT'!$C$17:$D$3071,2,FALSE),VLOOKUP(M1073,SICODI!$G$3:$J$2404,2,FALSE))</f>
        <v>POSTE DE CONCRETO ARMADO PARA A. P.  9/200/120/245</v>
      </c>
      <c r="O1073" s="58">
        <f>+IF(ISERROR(VLOOKUP(M1073,'Resumen de precios LLTT'!$C$17:$G$3071,5,FALSE))=FALSE,VLOOKUP(M1073,'Resumen de precios LLTT'!$C$17:$G$3071,5,FALSE),VLOOKUP(M1073,SICODI!$G$3:$J$2404,4,FALSE))</f>
        <v>159.16999999999999</v>
      </c>
      <c r="P1073" s="16">
        <f t="shared" si="150"/>
        <v>0.77</v>
      </c>
      <c r="Q1073" s="78">
        <f t="shared" si="151"/>
        <v>281.73089999999996</v>
      </c>
      <c r="R1073" s="56">
        <v>0</v>
      </c>
      <c r="S1073" s="16">
        <f t="shared" si="152"/>
        <v>7.2000000000000008E-2</v>
      </c>
      <c r="T1073" s="79">
        <f t="shared" si="153"/>
        <v>1.6903854</v>
      </c>
      <c r="U1073" s="80">
        <f t="shared" si="154"/>
        <v>0.2</v>
      </c>
      <c r="V1073" s="81">
        <f t="shared" si="155"/>
        <v>0.33807708000000003</v>
      </c>
      <c r="W1073" s="79">
        <f t="shared" si="156"/>
        <v>0.1137616744693495</v>
      </c>
      <c r="X1073" s="60">
        <f t="shared" si="157"/>
        <v>0.1</v>
      </c>
      <c r="Y1073" s="56">
        <f>+'INFO ENEL'!R1061</f>
        <v>4</v>
      </c>
      <c r="Z1073" s="59">
        <f t="shared" si="158"/>
        <v>0.4</v>
      </c>
    </row>
    <row r="1074" spans="1:26" s="90" customFormat="1" ht="15" customHeight="1" x14ac:dyDescent="0.25">
      <c r="A1074" s="55">
        <f>+'INFO ENEL'!A1062</f>
        <v>1057</v>
      </c>
      <c r="B1074" s="121" t="str">
        <f>+INDEX($B$8:$B$15,MATCH(L1074,$L$8:$L$15,0))</f>
        <v>SICODI</v>
      </c>
      <c r="C1074" s="56" t="str">
        <f>+'INFO ENEL'!B1062</f>
        <v>Callao</v>
      </c>
      <c r="D1074" s="56" t="str">
        <f>+'INFO ENEL'!D1062</f>
        <v>Callao</v>
      </c>
      <c r="E1074" s="56" t="str">
        <f>+'INFO ENEL'!D1062</f>
        <v>Callao</v>
      </c>
      <c r="F1074" s="50">
        <f>+'INFO ENEL'!E1062</f>
        <v>0</v>
      </c>
      <c r="G1074" s="56" t="str">
        <f>+'INFO ENEL'!L1062</f>
        <v>BT</v>
      </c>
      <c r="H1074" s="57">
        <f>+'INFO ENEL'!M1062</f>
        <v>21.923131073431477</v>
      </c>
      <c r="I1074" s="56">
        <f>+'INFO ENEL'!N1062</f>
        <v>8</v>
      </c>
      <c r="J1074" s="56" t="str">
        <f>+'INFO ENEL'!O1062</f>
        <v>Poste</v>
      </c>
      <c r="K1074" s="56" t="str">
        <f>+'INFO ENEL'!P1062</f>
        <v>Concreto</v>
      </c>
      <c r="L1074" s="56" t="str">
        <f>+'INFO ENEL'!Q1062</f>
        <v>PPC35</v>
      </c>
      <c r="M1074" s="55" t="str">
        <f>+IF(ISERROR(INDEX('Estructuras de Acero y Concreto'!$C$6:$C$577,MATCH(L1074,'Estructuras de Acero y Concreto'!$D$6:$D$577,0)))=FALSE,INDEX('Estructuras de Acero y Concreto'!$C$6:$C$577,MATCH(L1074,'Estructuras de Acero y Concreto'!$D$6:$D$577,0)),IF(ISERROR(INDEX('Estructuras de Madera'!$C$5:$C$122,MATCH(L1074,'Estructuras de Madera'!$D$5:$D$122,0)))=FALSE,INDEX('Estructuras de Madera'!$C$5:$C$122,MATCH(L1074,'Estructuras de Madera'!$D$5:$D$122,0)),INDEX(SICODI!$G$3:$G$2404,MATCH(L1074,SICODI!$G$3:$G$2404,0))))</f>
        <v>PPC35</v>
      </c>
      <c r="N1074" s="121" t="str">
        <f>+IF(ISERROR(VLOOKUP(M1074,'Resumen de precios LLTT'!$C$17:$D$3071,2,FALSE))=FALSE,VLOOKUP(M1074,'Resumen de precios LLTT'!$C$17:$D$3071,2,FALSE),VLOOKUP(M1074,SICODI!$G$3:$J$2404,2,FALSE))</f>
        <v>POSTE DE CONCRETO ARMADO PARA A. P.  8/200/120/240</v>
      </c>
      <c r="O1074" s="58">
        <f>+IF(ISERROR(VLOOKUP(M1074,'Resumen de precios LLTT'!$C$17:$G$3071,5,FALSE))=FALSE,VLOOKUP(M1074,'Resumen de precios LLTT'!$C$17:$G$3071,5,FALSE),VLOOKUP(M1074,SICODI!$G$3:$J$2404,4,FALSE))</f>
        <v>136.80000000000001</v>
      </c>
      <c r="P1074" s="16">
        <f t="shared" si="150"/>
        <v>0.77</v>
      </c>
      <c r="Q1074" s="78">
        <f t="shared" si="151"/>
        <v>242.13600000000002</v>
      </c>
      <c r="R1074" s="56">
        <v>0</v>
      </c>
      <c r="S1074" s="16">
        <f t="shared" si="152"/>
        <v>7.2000000000000008E-2</v>
      </c>
      <c r="T1074" s="79">
        <f t="shared" si="153"/>
        <v>1.4528160000000003</v>
      </c>
      <c r="U1074" s="80">
        <f t="shared" si="154"/>
        <v>0.2</v>
      </c>
      <c r="V1074" s="81">
        <f t="shared" si="155"/>
        <v>0.29056320000000008</v>
      </c>
      <c r="W1074" s="79">
        <f t="shared" si="156"/>
        <v>9.7773431346403303E-2</v>
      </c>
      <c r="X1074" s="60">
        <f t="shared" si="157"/>
        <v>0.1</v>
      </c>
      <c r="Y1074" s="56">
        <f>+'INFO ENEL'!R1062</f>
        <v>3</v>
      </c>
      <c r="Z1074" s="59">
        <f t="shared" si="158"/>
        <v>0.30000000000000004</v>
      </c>
    </row>
    <row r="1075" spans="1:26" s="90" customFormat="1" ht="15" customHeight="1" x14ac:dyDescent="0.25">
      <c r="A1075" s="55">
        <f>+'INFO ENEL'!A1063</f>
        <v>1058</v>
      </c>
      <c r="B1075" s="121" t="str">
        <f>+INDEX($B$8:$B$15,MATCH(L1075,$L$8:$L$15,0))</f>
        <v>MOD INV_2017</v>
      </c>
      <c r="C1075" s="56" t="str">
        <f>+'INFO ENEL'!B1063</f>
        <v>Callao</v>
      </c>
      <c r="D1075" s="56" t="str">
        <f>+'INFO ENEL'!D1063</f>
        <v>Bellavista</v>
      </c>
      <c r="E1075" s="56" t="str">
        <f>+'INFO ENEL'!D1063</f>
        <v>Bellavista</v>
      </c>
      <c r="F1075" s="50">
        <f>+'INFO ENEL'!E1063</f>
        <v>0</v>
      </c>
      <c r="G1075" s="56" t="str">
        <f>+'INFO ENEL'!L1063</f>
        <v>AT</v>
      </c>
      <c r="H1075" s="57">
        <f>+'INFO ENEL'!M1063</f>
        <v>127.31647700927944</v>
      </c>
      <c r="I1075" s="56">
        <f>+'INFO ENEL'!N1063</f>
        <v>19</v>
      </c>
      <c r="J1075" s="56" t="str">
        <f>+'INFO ENEL'!O1063</f>
        <v>Poste</v>
      </c>
      <c r="K1075" s="56" t="str">
        <f>+'INFO ENEL'!P1063</f>
        <v>Metálico</v>
      </c>
      <c r="L1075" s="56" t="str">
        <f>+'INFO ENEL'!Q1063</f>
        <v>PC19/1100</v>
      </c>
      <c r="M1075" s="55" t="str">
        <f>+IF(ISERROR(INDEX('Estructuras de Acero y Concreto'!$C$6:$C$577,MATCH(L1075,'Estructuras de Acero y Concreto'!$D$6:$D$577,0)))=FALSE,INDEX('Estructuras de Acero y Concreto'!$C$6:$C$577,MATCH(L1075,'Estructuras de Acero y Concreto'!$D$6:$D$577,0)),IF(ISERROR(INDEX('Estructuras de Madera'!$C$5:$C$122,MATCH(L1075,'Estructuras de Madera'!$D$5:$D$122,0)))=FALSE,INDEX('Estructuras de Madera'!$C$5:$C$122,MATCH(L1075,'Estructuras de Madera'!$D$5:$D$122,0)),INDEX(SICODI!$G$3:$G$2404,MATCH(L1075,SICODI!$G$3:$G$2404,0))))</f>
        <v>EC060COU0D0-300-S1</v>
      </c>
      <c r="N1075" s="121" t="str">
        <f>+IF(ISERROR(VLOOKUP(M1075,'Resumen de precios LLTT'!$C$17:$D$3071,2,FALSE))=FALSE,VLOOKUP(M1075,'Resumen de precios LLTT'!$C$17:$D$3071,2,FALSE),VLOOKUP(M1075,SICODI!$G$3:$J$2404,2,FALSE))</f>
        <v>1 Poste de concreto (19/1100) de suspensión (2°) Tipo SU2-19</v>
      </c>
      <c r="O1075" s="58">
        <f>+IF(ISERROR(VLOOKUP(M1075,'Resumen de precios LLTT'!$C$17:$G$3071,5,FALSE))=FALSE,VLOOKUP(M1075,'Resumen de precios LLTT'!$C$17:$G$3071,5,FALSE),VLOOKUP(M1075,SICODI!$G$3:$J$2404,4,FALSE))</f>
        <v>2375.702794279523</v>
      </c>
      <c r="P1075" s="16">
        <f t="shared" si="150"/>
        <v>0.84299999999999997</v>
      </c>
      <c r="Q1075" s="78">
        <f t="shared" si="151"/>
        <v>4378.4202498571613</v>
      </c>
      <c r="R1075" s="56">
        <v>0</v>
      </c>
      <c r="S1075" s="16">
        <f t="shared" si="152"/>
        <v>0.13400000000000001</v>
      </c>
      <c r="T1075" s="79">
        <f t="shared" si="153"/>
        <v>48.892359456738298</v>
      </c>
      <c r="U1075" s="80">
        <f t="shared" si="154"/>
        <v>0.183</v>
      </c>
      <c r="V1075" s="81">
        <f t="shared" si="155"/>
        <v>8.9473017805831088</v>
      </c>
      <c r="W1075" s="79">
        <f t="shared" si="156"/>
        <v>3.0107336248340961</v>
      </c>
      <c r="X1075" s="60">
        <f t="shared" si="157"/>
        <v>3</v>
      </c>
      <c r="Y1075" s="56">
        <f>+'INFO ENEL'!R1063</f>
        <v>1</v>
      </c>
      <c r="Z1075" s="59">
        <f t="shared" si="158"/>
        <v>3</v>
      </c>
    </row>
    <row r="1076" spans="1:26" s="90" customFormat="1" ht="15" customHeight="1" x14ac:dyDescent="0.25">
      <c r="A1076" s="55">
        <f>+'INFO ENEL'!A1064</f>
        <v>1059</v>
      </c>
      <c r="B1076" s="121" t="str">
        <f>+INDEX($B$8:$B$15,MATCH(L1076,$L$8:$L$15,0))</f>
        <v>MOD INV_2017</v>
      </c>
      <c r="C1076" s="56" t="str">
        <f>+'INFO ENEL'!B1064</f>
        <v>Callao</v>
      </c>
      <c r="D1076" s="56" t="str">
        <f>+'INFO ENEL'!D1064</f>
        <v>Bellavista</v>
      </c>
      <c r="E1076" s="56" t="str">
        <f>+'INFO ENEL'!D1064</f>
        <v>Bellavista</v>
      </c>
      <c r="F1076" s="50">
        <f>+'INFO ENEL'!E1064</f>
        <v>0</v>
      </c>
      <c r="G1076" s="56" t="str">
        <f>+'INFO ENEL'!L1064</f>
        <v>AT</v>
      </c>
      <c r="H1076" s="57">
        <f>+'INFO ENEL'!M1064</f>
        <v>59.789690283561136</v>
      </c>
      <c r="I1076" s="56">
        <f>+'INFO ENEL'!N1064</f>
        <v>19</v>
      </c>
      <c r="J1076" s="56" t="str">
        <f>+'INFO ENEL'!O1064</f>
        <v>Poste</v>
      </c>
      <c r="K1076" s="56" t="str">
        <f>+'INFO ENEL'!P1064</f>
        <v>Metálico</v>
      </c>
      <c r="L1076" s="56" t="str">
        <f>+'INFO ENEL'!Q1064</f>
        <v>PC19/1100</v>
      </c>
      <c r="M1076" s="55" t="str">
        <f>+IF(ISERROR(INDEX('Estructuras de Acero y Concreto'!$C$6:$C$577,MATCH(L1076,'Estructuras de Acero y Concreto'!$D$6:$D$577,0)))=FALSE,INDEX('Estructuras de Acero y Concreto'!$C$6:$C$577,MATCH(L1076,'Estructuras de Acero y Concreto'!$D$6:$D$577,0)),IF(ISERROR(INDEX('Estructuras de Madera'!$C$5:$C$122,MATCH(L1076,'Estructuras de Madera'!$D$5:$D$122,0)))=FALSE,INDEX('Estructuras de Madera'!$C$5:$C$122,MATCH(L1076,'Estructuras de Madera'!$D$5:$D$122,0)),INDEX(SICODI!$G$3:$G$2404,MATCH(L1076,SICODI!$G$3:$G$2404,0))))</f>
        <v>EC060COU0D0-300-S1</v>
      </c>
      <c r="N1076" s="121" t="str">
        <f>+IF(ISERROR(VLOOKUP(M1076,'Resumen de precios LLTT'!$C$17:$D$3071,2,FALSE))=FALSE,VLOOKUP(M1076,'Resumen de precios LLTT'!$C$17:$D$3071,2,FALSE),VLOOKUP(M1076,SICODI!$G$3:$J$2404,2,FALSE))</f>
        <v>1 Poste de concreto (19/1100) de suspensión (2°) Tipo SU2-19</v>
      </c>
      <c r="O1076" s="58">
        <f>+IF(ISERROR(VLOOKUP(M1076,'Resumen de precios LLTT'!$C$17:$G$3071,5,FALSE))=FALSE,VLOOKUP(M1076,'Resumen de precios LLTT'!$C$17:$G$3071,5,FALSE),VLOOKUP(M1076,SICODI!$G$3:$J$2404,4,FALSE))</f>
        <v>2375.702794279523</v>
      </c>
      <c r="P1076" s="16">
        <f t="shared" si="150"/>
        <v>0.84299999999999997</v>
      </c>
      <c r="Q1076" s="78">
        <f t="shared" si="151"/>
        <v>4378.4202498571613</v>
      </c>
      <c r="R1076" s="56">
        <v>0</v>
      </c>
      <c r="S1076" s="16">
        <f t="shared" si="152"/>
        <v>0.13400000000000001</v>
      </c>
      <c r="T1076" s="79">
        <f t="shared" si="153"/>
        <v>48.892359456738298</v>
      </c>
      <c r="U1076" s="80">
        <f t="shared" si="154"/>
        <v>0.183</v>
      </c>
      <c r="V1076" s="81">
        <f t="shared" si="155"/>
        <v>8.9473017805831088</v>
      </c>
      <c r="W1076" s="79">
        <f t="shared" si="156"/>
        <v>3.0107336248340961</v>
      </c>
      <c r="X1076" s="60">
        <f t="shared" si="157"/>
        <v>3</v>
      </c>
      <c r="Y1076" s="56">
        <f>+'INFO ENEL'!R1064</f>
        <v>1</v>
      </c>
      <c r="Z1076" s="59">
        <f t="shared" si="158"/>
        <v>3</v>
      </c>
    </row>
    <row r="1077" spans="1:26" s="90" customFormat="1" ht="15" customHeight="1" x14ac:dyDescent="0.25">
      <c r="A1077" s="55">
        <f>+'INFO ENEL'!A1065</f>
        <v>1060</v>
      </c>
      <c r="B1077" s="121" t="str">
        <f>+INDEX($B$8:$B$15,MATCH(L1077,$L$8:$L$15,0))</f>
        <v>SICODI</v>
      </c>
      <c r="C1077" s="56" t="str">
        <f>+'INFO ENEL'!B1065</f>
        <v>Callao</v>
      </c>
      <c r="D1077" s="56" t="str">
        <f>+'INFO ENEL'!D1065</f>
        <v>La Perla</v>
      </c>
      <c r="E1077" s="56" t="str">
        <f>+'INFO ENEL'!D1065</f>
        <v>La Perla</v>
      </c>
      <c r="F1077" s="50">
        <f>+'INFO ENEL'!E1065</f>
        <v>0</v>
      </c>
      <c r="G1077" s="56" t="str">
        <f>+'INFO ENEL'!L1065</f>
        <v>BT</v>
      </c>
      <c r="H1077" s="57">
        <f>+'INFO ENEL'!M1065</f>
        <v>28.639036661329992</v>
      </c>
      <c r="I1077" s="56">
        <f>+'INFO ENEL'!N1065</f>
        <v>9</v>
      </c>
      <c r="J1077" s="56" t="str">
        <f>+'INFO ENEL'!O1065</f>
        <v>Poste</v>
      </c>
      <c r="K1077" s="56" t="str">
        <f>+'INFO ENEL'!P1065</f>
        <v>Concreto</v>
      </c>
      <c r="L1077" s="56" t="str">
        <f>+'INFO ENEL'!Q1065</f>
        <v>PPC38</v>
      </c>
      <c r="M1077" s="55" t="str">
        <f>+IF(ISERROR(INDEX('Estructuras de Acero y Concreto'!$C$6:$C$577,MATCH(L1077,'Estructuras de Acero y Concreto'!$D$6:$D$577,0)))=FALSE,INDEX('Estructuras de Acero y Concreto'!$C$6:$C$577,MATCH(L1077,'Estructuras de Acero y Concreto'!$D$6:$D$577,0)),IF(ISERROR(INDEX('Estructuras de Madera'!$C$5:$C$122,MATCH(L1077,'Estructuras de Madera'!$D$5:$D$122,0)))=FALSE,INDEX('Estructuras de Madera'!$C$5:$C$122,MATCH(L1077,'Estructuras de Madera'!$D$5:$D$122,0)),INDEX(SICODI!$G$3:$G$2404,MATCH(L1077,SICODI!$G$3:$G$2404,0))))</f>
        <v>PPC38</v>
      </c>
      <c r="N1077" s="121" t="str">
        <f>+IF(ISERROR(VLOOKUP(M1077,'Resumen de precios LLTT'!$C$17:$D$3071,2,FALSE))=FALSE,VLOOKUP(M1077,'Resumen de precios LLTT'!$C$17:$D$3071,2,FALSE),VLOOKUP(M1077,SICODI!$G$3:$J$2404,2,FALSE))</f>
        <v>POSTE DE CONCRETO ARMADO PARA A. P.  9/200/120/245</v>
      </c>
      <c r="O1077" s="58">
        <f>+IF(ISERROR(VLOOKUP(M1077,'Resumen de precios LLTT'!$C$17:$G$3071,5,FALSE))=FALSE,VLOOKUP(M1077,'Resumen de precios LLTT'!$C$17:$G$3071,5,FALSE),VLOOKUP(M1077,SICODI!$G$3:$J$2404,4,FALSE))</f>
        <v>159.16999999999999</v>
      </c>
      <c r="P1077" s="16">
        <f t="shared" si="150"/>
        <v>0.77</v>
      </c>
      <c r="Q1077" s="78">
        <f t="shared" si="151"/>
        <v>281.73089999999996</v>
      </c>
      <c r="R1077" s="56">
        <v>0</v>
      </c>
      <c r="S1077" s="16">
        <f t="shared" si="152"/>
        <v>7.2000000000000008E-2</v>
      </c>
      <c r="T1077" s="79">
        <f t="shared" si="153"/>
        <v>1.6903854</v>
      </c>
      <c r="U1077" s="80">
        <f t="shared" si="154"/>
        <v>0.2</v>
      </c>
      <c r="V1077" s="81">
        <f t="shared" si="155"/>
        <v>0.33807708000000003</v>
      </c>
      <c r="W1077" s="79">
        <f t="shared" si="156"/>
        <v>0.1137616744693495</v>
      </c>
      <c r="X1077" s="60">
        <f t="shared" si="157"/>
        <v>0.1</v>
      </c>
      <c r="Y1077" s="56">
        <f>+'INFO ENEL'!R1065</f>
        <v>4</v>
      </c>
      <c r="Z1077" s="59">
        <f t="shared" si="158"/>
        <v>0.4</v>
      </c>
    </row>
    <row r="1078" spans="1:26" s="90" customFormat="1" ht="15" customHeight="1" x14ac:dyDescent="0.25">
      <c r="A1078" s="55">
        <f>+'INFO ENEL'!A1066</f>
        <v>1061</v>
      </c>
      <c r="B1078" s="121" t="str">
        <f>+INDEX($B$8:$B$15,MATCH(L1078,$L$8:$L$15,0))</f>
        <v>SICODI</v>
      </c>
      <c r="C1078" s="56" t="str">
        <f>+'INFO ENEL'!B1066</f>
        <v>Callao</v>
      </c>
      <c r="D1078" s="56" t="str">
        <f>+'INFO ENEL'!D1066</f>
        <v>La Perla</v>
      </c>
      <c r="E1078" s="56" t="str">
        <f>+'INFO ENEL'!D1066</f>
        <v>La Perla</v>
      </c>
      <c r="F1078" s="50">
        <f>+'INFO ENEL'!E1066</f>
        <v>0</v>
      </c>
      <c r="G1078" s="56" t="str">
        <f>+'INFO ENEL'!L1066</f>
        <v>BT</v>
      </c>
      <c r="H1078" s="57">
        <f>+'INFO ENEL'!M1066</f>
        <v>32.879041465522995</v>
      </c>
      <c r="I1078" s="56">
        <f>+'INFO ENEL'!N1066</f>
        <v>9</v>
      </c>
      <c r="J1078" s="56" t="str">
        <f>+'INFO ENEL'!O1066</f>
        <v>Poste</v>
      </c>
      <c r="K1078" s="56" t="str">
        <f>+'INFO ENEL'!P1066</f>
        <v>Concreto</v>
      </c>
      <c r="L1078" s="56" t="str">
        <f>+'INFO ENEL'!Q1066</f>
        <v>PPC38</v>
      </c>
      <c r="M1078" s="55" t="str">
        <f>+IF(ISERROR(INDEX('Estructuras de Acero y Concreto'!$C$6:$C$577,MATCH(L1078,'Estructuras de Acero y Concreto'!$D$6:$D$577,0)))=FALSE,INDEX('Estructuras de Acero y Concreto'!$C$6:$C$577,MATCH(L1078,'Estructuras de Acero y Concreto'!$D$6:$D$577,0)),IF(ISERROR(INDEX('Estructuras de Madera'!$C$5:$C$122,MATCH(L1078,'Estructuras de Madera'!$D$5:$D$122,0)))=FALSE,INDEX('Estructuras de Madera'!$C$5:$C$122,MATCH(L1078,'Estructuras de Madera'!$D$5:$D$122,0)),INDEX(SICODI!$G$3:$G$2404,MATCH(L1078,SICODI!$G$3:$G$2404,0))))</f>
        <v>PPC38</v>
      </c>
      <c r="N1078" s="121" t="str">
        <f>+IF(ISERROR(VLOOKUP(M1078,'Resumen de precios LLTT'!$C$17:$D$3071,2,FALSE))=FALSE,VLOOKUP(M1078,'Resumen de precios LLTT'!$C$17:$D$3071,2,FALSE),VLOOKUP(M1078,SICODI!$G$3:$J$2404,2,FALSE))</f>
        <v>POSTE DE CONCRETO ARMADO PARA A. P.  9/200/120/245</v>
      </c>
      <c r="O1078" s="58">
        <f>+IF(ISERROR(VLOOKUP(M1078,'Resumen de precios LLTT'!$C$17:$G$3071,5,FALSE))=FALSE,VLOOKUP(M1078,'Resumen de precios LLTT'!$C$17:$G$3071,5,FALSE),VLOOKUP(M1078,SICODI!$G$3:$J$2404,4,FALSE))</f>
        <v>159.16999999999999</v>
      </c>
      <c r="P1078" s="16">
        <f t="shared" si="150"/>
        <v>0.77</v>
      </c>
      <c r="Q1078" s="78">
        <f t="shared" si="151"/>
        <v>281.73089999999996</v>
      </c>
      <c r="R1078" s="56">
        <v>0</v>
      </c>
      <c r="S1078" s="16">
        <f t="shared" si="152"/>
        <v>7.2000000000000008E-2</v>
      </c>
      <c r="T1078" s="79">
        <f t="shared" si="153"/>
        <v>1.6903854</v>
      </c>
      <c r="U1078" s="80">
        <f t="shared" si="154"/>
        <v>0.2</v>
      </c>
      <c r="V1078" s="81">
        <f t="shared" si="155"/>
        <v>0.33807708000000003</v>
      </c>
      <c r="W1078" s="79">
        <f t="shared" si="156"/>
        <v>0.1137616744693495</v>
      </c>
      <c r="X1078" s="60">
        <f t="shared" si="157"/>
        <v>0.1</v>
      </c>
      <c r="Y1078" s="56">
        <f>+'INFO ENEL'!R1066</f>
        <v>4</v>
      </c>
      <c r="Z1078" s="59">
        <f t="shared" si="158"/>
        <v>0.4</v>
      </c>
    </row>
    <row r="1079" spans="1:26" s="90" customFormat="1" ht="15" customHeight="1" x14ac:dyDescent="0.25">
      <c r="A1079" s="55">
        <f>+'INFO ENEL'!A1067</f>
        <v>1062</v>
      </c>
      <c r="B1079" s="121" t="str">
        <f>+INDEX($B$8:$B$15,MATCH(L1079,$L$8:$L$15,0))</f>
        <v>SICODI</v>
      </c>
      <c r="C1079" s="56" t="str">
        <f>+'INFO ENEL'!B1067</f>
        <v>Callao</v>
      </c>
      <c r="D1079" s="56" t="str">
        <f>+'INFO ENEL'!D1067</f>
        <v>La Perla</v>
      </c>
      <c r="E1079" s="56" t="str">
        <f>+'INFO ENEL'!D1067</f>
        <v>La Perla</v>
      </c>
      <c r="F1079" s="50">
        <f>+'INFO ENEL'!E1067</f>
        <v>0</v>
      </c>
      <c r="G1079" s="56" t="str">
        <f>+'INFO ENEL'!L1067</f>
        <v>BT</v>
      </c>
      <c r="H1079" s="57">
        <f>+'INFO ENEL'!M1067</f>
        <v>32.268923764853319</v>
      </c>
      <c r="I1079" s="56">
        <f>+'INFO ENEL'!N1067</f>
        <v>9</v>
      </c>
      <c r="J1079" s="56" t="str">
        <f>+'INFO ENEL'!O1067</f>
        <v>Poste</v>
      </c>
      <c r="K1079" s="56" t="str">
        <f>+'INFO ENEL'!P1067</f>
        <v>Concreto</v>
      </c>
      <c r="L1079" s="56" t="str">
        <f>+'INFO ENEL'!Q1067</f>
        <v>PPC38</v>
      </c>
      <c r="M1079" s="55" t="str">
        <f>+IF(ISERROR(INDEX('Estructuras de Acero y Concreto'!$C$6:$C$577,MATCH(L1079,'Estructuras de Acero y Concreto'!$D$6:$D$577,0)))=FALSE,INDEX('Estructuras de Acero y Concreto'!$C$6:$C$577,MATCH(L1079,'Estructuras de Acero y Concreto'!$D$6:$D$577,0)),IF(ISERROR(INDEX('Estructuras de Madera'!$C$5:$C$122,MATCH(L1079,'Estructuras de Madera'!$D$5:$D$122,0)))=FALSE,INDEX('Estructuras de Madera'!$C$5:$C$122,MATCH(L1079,'Estructuras de Madera'!$D$5:$D$122,0)),INDEX(SICODI!$G$3:$G$2404,MATCH(L1079,SICODI!$G$3:$G$2404,0))))</f>
        <v>PPC38</v>
      </c>
      <c r="N1079" s="121" t="str">
        <f>+IF(ISERROR(VLOOKUP(M1079,'Resumen de precios LLTT'!$C$17:$D$3071,2,FALSE))=FALSE,VLOOKUP(M1079,'Resumen de precios LLTT'!$C$17:$D$3071,2,FALSE),VLOOKUP(M1079,SICODI!$G$3:$J$2404,2,FALSE))</f>
        <v>POSTE DE CONCRETO ARMADO PARA A. P.  9/200/120/245</v>
      </c>
      <c r="O1079" s="58">
        <f>+IF(ISERROR(VLOOKUP(M1079,'Resumen de precios LLTT'!$C$17:$G$3071,5,FALSE))=FALSE,VLOOKUP(M1079,'Resumen de precios LLTT'!$C$17:$G$3071,5,FALSE),VLOOKUP(M1079,SICODI!$G$3:$J$2404,4,FALSE))</f>
        <v>159.16999999999999</v>
      </c>
      <c r="P1079" s="16">
        <f t="shared" si="150"/>
        <v>0.77</v>
      </c>
      <c r="Q1079" s="78">
        <f t="shared" si="151"/>
        <v>281.73089999999996</v>
      </c>
      <c r="R1079" s="56">
        <v>0</v>
      </c>
      <c r="S1079" s="16">
        <f t="shared" si="152"/>
        <v>7.2000000000000008E-2</v>
      </c>
      <c r="T1079" s="79">
        <f t="shared" si="153"/>
        <v>1.6903854</v>
      </c>
      <c r="U1079" s="80">
        <f t="shared" si="154"/>
        <v>0.2</v>
      </c>
      <c r="V1079" s="81">
        <f t="shared" si="155"/>
        <v>0.33807708000000003</v>
      </c>
      <c r="W1079" s="79">
        <f t="shared" si="156"/>
        <v>0.1137616744693495</v>
      </c>
      <c r="X1079" s="60">
        <f t="shared" si="157"/>
        <v>0.1</v>
      </c>
      <c r="Y1079" s="56">
        <f>+'INFO ENEL'!R1067</f>
        <v>4</v>
      </c>
      <c r="Z1079" s="59">
        <f t="shared" si="158"/>
        <v>0.4</v>
      </c>
    </row>
    <row r="1080" spans="1:26" s="90" customFormat="1" ht="15" customHeight="1" x14ac:dyDescent="0.25">
      <c r="A1080" s="55">
        <f>+'INFO ENEL'!A1068</f>
        <v>1063</v>
      </c>
      <c r="B1080" s="121" t="str">
        <f>+INDEX($B$8:$B$15,MATCH(L1080,$L$8:$L$15,0))</f>
        <v>SICODI</v>
      </c>
      <c r="C1080" s="56" t="str">
        <f>+'INFO ENEL'!B1068</f>
        <v>Callao</v>
      </c>
      <c r="D1080" s="56" t="str">
        <f>+'INFO ENEL'!D1068</f>
        <v>La Perla</v>
      </c>
      <c r="E1080" s="56" t="str">
        <f>+'INFO ENEL'!D1068</f>
        <v>La Perla</v>
      </c>
      <c r="F1080" s="50">
        <f>+'INFO ENEL'!E1068</f>
        <v>0</v>
      </c>
      <c r="G1080" s="56" t="str">
        <f>+'INFO ENEL'!L1068</f>
        <v>BT</v>
      </c>
      <c r="H1080" s="57">
        <f>+'INFO ENEL'!M1068</f>
        <v>22.367411616162308</v>
      </c>
      <c r="I1080" s="56">
        <f>+'INFO ENEL'!N1068</f>
        <v>11</v>
      </c>
      <c r="J1080" s="56" t="str">
        <f>+'INFO ENEL'!O1068</f>
        <v>Poste</v>
      </c>
      <c r="K1080" s="56" t="str">
        <f>+'INFO ENEL'!P1068</f>
        <v>Concreto</v>
      </c>
      <c r="L1080" s="56" t="str">
        <f>+'INFO ENEL'!Q1068</f>
        <v>PPC40</v>
      </c>
      <c r="M1080" s="55" t="str">
        <f>+IF(ISERROR(INDEX('Estructuras de Acero y Concreto'!$C$6:$C$577,MATCH(L1080,'Estructuras de Acero y Concreto'!$D$6:$D$577,0)))=FALSE,INDEX('Estructuras de Acero y Concreto'!$C$6:$C$577,MATCH(L1080,'Estructuras de Acero y Concreto'!$D$6:$D$577,0)),IF(ISERROR(INDEX('Estructuras de Madera'!$C$5:$C$122,MATCH(L1080,'Estructuras de Madera'!$D$5:$D$122,0)))=FALSE,INDEX('Estructuras de Madera'!$C$5:$C$122,MATCH(L1080,'Estructuras de Madera'!$D$5:$D$122,0)),INDEX(SICODI!$G$3:$G$2404,MATCH(L1080,SICODI!$G$3:$G$2404,0))))</f>
        <v>PPC40</v>
      </c>
      <c r="N1080" s="121" t="str">
        <f>+IF(ISERROR(VLOOKUP(M1080,'Resumen de precios LLTT'!$C$17:$D$3071,2,FALSE))=FALSE,VLOOKUP(M1080,'Resumen de precios LLTT'!$C$17:$D$3071,2,FALSE),VLOOKUP(M1080,SICODI!$G$3:$J$2404,2,FALSE))</f>
        <v>POSTE DE CONCRETO ARMADO PARA A. P. 11/200/120/285</v>
      </c>
      <c r="O1080" s="58">
        <f>+IF(ISERROR(VLOOKUP(M1080,'Resumen de precios LLTT'!$C$17:$G$3071,5,FALSE))=FALSE,VLOOKUP(M1080,'Resumen de precios LLTT'!$C$17:$G$3071,5,FALSE),VLOOKUP(M1080,SICODI!$G$3:$J$2404,4,FALSE))</f>
        <v>206.03</v>
      </c>
      <c r="P1080" s="16">
        <f t="shared" si="150"/>
        <v>0.77</v>
      </c>
      <c r="Q1080" s="78">
        <f t="shared" si="151"/>
        <v>364.67310000000003</v>
      </c>
      <c r="R1080" s="56">
        <v>0</v>
      </c>
      <c r="S1080" s="16">
        <f t="shared" si="152"/>
        <v>7.2000000000000008E-2</v>
      </c>
      <c r="T1080" s="79">
        <f t="shared" si="153"/>
        <v>2.1880386000000005</v>
      </c>
      <c r="U1080" s="80">
        <f t="shared" si="154"/>
        <v>0.2</v>
      </c>
      <c r="V1080" s="81">
        <f t="shared" si="155"/>
        <v>0.43760772000000014</v>
      </c>
      <c r="W1080" s="79">
        <f t="shared" si="156"/>
        <v>0.14725336301388503</v>
      </c>
      <c r="X1080" s="60">
        <f t="shared" si="157"/>
        <v>0.1</v>
      </c>
      <c r="Y1080" s="56">
        <f>+'INFO ENEL'!R1068</f>
        <v>4</v>
      </c>
      <c r="Z1080" s="59">
        <f t="shared" si="158"/>
        <v>0.4</v>
      </c>
    </row>
    <row r="1081" spans="1:26" s="90" customFormat="1" ht="15" customHeight="1" x14ac:dyDescent="0.25">
      <c r="A1081" s="55">
        <f>+'INFO ENEL'!A1069</f>
        <v>1064</v>
      </c>
      <c r="B1081" s="121" t="str">
        <f>+INDEX($B$8:$B$15,MATCH(L1081,$L$8:$L$15,0))</f>
        <v>SICODI</v>
      </c>
      <c r="C1081" s="56" t="str">
        <f>+'INFO ENEL'!B1069</f>
        <v>Callao</v>
      </c>
      <c r="D1081" s="56" t="str">
        <f>+'INFO ENEL'!D1069</f>
        <v>La Perla</v>
      </c>
      <c r="E1081" s="56" t="str">
        <f>+'INFO ENEL'!D1069</f>
        <v>La Perla</v>
      </c>
      <c r="F1081" s="50">
        <f>+'INFO ENEL'!E1069</f>
        <v>0</v>
      </c>
      <c r="G1081" s="56" t="str">
        <f>+'INFO ENEL'!L1069</f>
        <v>BT</v>
      </c>
      <c r="H1081" s="57">
        <f>+'INFO ENEL'!M1069</f>
        <v>26.47842904049503</v>
      </c>
      <c r="I1081" s="56">
        <f>+'INFO ENEL'!N1069</f>
        <v>9</v>
      </c>
      <c r="J1081" s="56" t="str">
        <f>+'INFO ENEL'!O1069</f>
        <v>Poste</v>
      </c>
      <c r="K1081" s="56" t="str">
        <f>+'INFO ENEL'!P1069</f>
        <v>Concreto</v>
      </c>
      <c r="L1081" s="56" t="str">
        <f>+'INFO ENEL'!Q1069</f>
        <v>PPC38</v>
      </c>
      <c r="M1081" s="55" t="str">
        <f>+IF(ISERROR(INDEX('Estructuras de Acero y Concreto'!$C$6:$C$577,MATCH(L1081,'Estructuras de Acero y Concreto'!$D$6:$D$577,0)))=FALSE,INDEX('Estructuras de Acero y Concreto'!$C$6:$C$577,MATCH(L1081,'Estructuras de Acero y Concreto'!$D$6:$D$577,0)),IF(ISERROR(INDEX('Estructuras de Madera'!$C$5:$C$122,MATCH(L1081,'Estructuras de Madera'!$D$5:$D$122,0)))=FALSE,INDEX('Estructuras de Madera'!$C$5:$C$122,MATCH(L1081,'Estructuras de Madera'!$D$5:$D$122,0)),INDEX(SICODI!$G$3:$G$2404,MATCH(L1081,SICODI!$G$3:$G$2404,0))))</f>
        <v>PPC38</v>
      </c>
      <c r="N1081" s="121" t="str">
        <f>+IF(ISERROR(VLOOKUP(M1081,'Resumen de precios LLTT'!$C$17:$D$3071,2,FALSE))=FALSE,VLOOKUP(M1081,'Resumen de precios LLTT'!$C$17:$D$3071,2,FALSE),VLOOKUP(M1081,SICODI!$G$3:$J$2404,2,FALSE))</f>
        <v>POSTE DE CONCRETO ARMADO PARA A. P.  9/200/120/245</v>
      </c>
      <c r="O1081" s="58">
        <f>+IF(ISERROR(VLOOKUP(M1081,'Resumen de precios LLTT'!$C$17:$G$3071,5,FALSE))=FALSE,VLOOKUP(M1081,'Resumen de precios LLTT'!$C$17:$G$3071,5,FALSE),VLOOKUP(M1081,SICODI!$G$3:$J$2404,4,FALSE))</f>
        <v>159.16999999999999</v>
      </c>
      <c r="P1081" s="16">
        <f t="shared" si="150"/>
        <v>0.77</v>
      </c>
      <c r="Q1081" s="78">
        <f t="shared" si="151"/>
        <v>281.73089999999996</v>
      </c>
      <c r="R1081" s="56">
        <v>0</v>
      </c>
      <c r="S1081" s="16">
        <f t="shared" si="152"/>
        <v>7.2000000000000008E-2</v>
      </c>
      <c r="T1081" s="79">
        <f t="shared" si="153"/>
        <v>1.6903854</v>
      </c>
      <c r="U1081" s="80">
        <f t="shared" si="154"/>
        <v>0.2</v>
      </c>
      <c r="V1081" s="81">
        <f t="shared" si="155"/>
        <v>0.33807708000000003</v>
      </c>
      <c r="W1081" s="79">
        <f t="shared" si="156"/>
        <v>0.1137616744693495</v>
      </c>
      <c r="X1081" s="60">
        <f t="shared" si="157"/>
        <v>0.1</v>
      </c>
      <c r="Y1081" s="56">
        <f>+'INFO ENEL'!R1069</f>
        <v>4</v>
      </c>
      <c r="Z1081" s="59">
        <f t="shared" si="158"/>
        <v>0.4</v>
      </c>
    </row>
    <row r="1082" spans="1:26" s="90" customFormat="1" ht="15" customHeight="1" x14ac:dyDescent="0.25">
      <c r="A1082" s="55">
        <f>+'INFO ENEL'!A1070</f>
        <v>1065</v>
      </c>
      <c r="B1082" s="121" t="str">
        <f>+INDEX($B$8:$B$15,MATCH(L1082,$L$8:$L$15,0))</f>
        <v>SICODI</v>
      </c>
      <c r="C1082" s="56" t="str">
        <f>+'INFO ENEL'!B1070</f>
        <v>Callao</v>
      </c>
      <c r="D1082" s="56" t="str">
        <f>+'INFO ENEL'!D1070</f>
        <v>Bellavista</v>
      </c>
      <c r="E1082" s="56" t="str">
        <f>+'INFO ENEL'!D1070</f>
        <v>Bellavista</v>
      </c>
      <c r="F1082" s="50">
        <f>+'INFO ENEL'!E1070</f>
        <v>0</v>
      </c>
      <c r="G1082" s="56" t="str">
        <f>+'INFO ENEL'!L1070</f>
        <v>BT</v>
      </c>
      <c r="H1082" s="57">
        <f>+'INFO ENEL'!M1070</f>
        <v>36.681975283959908</v>
      </c>
      <c r="I1082" s="56">
        <f>+'INFO ENEL'!N1070</f>
        <v>9</v>
      </c>
      <c r="J1082" s="56" t="str">
        <f>+'INFO ENEL'!O1070</f>
        <v>Poste</v>
      </c>
      <c r="K1082" s="56" t="str">
        <f>+'INFO ENEL'!P1070</f>
        <v>Concreto</v>
      </c>
      <c r="L1082" s="56" t="str">
        <f>+'INFO ENEL'!Q1070</f>
        <v>PPC38</v>
      </c>
      <c r="M1082" s="55" t="str">
        <f>+IF(ISERROR(INDEX('Estructuras de Acero y Concreto'!$C$6:$C$577,MATCH(L1082,'Estructuras de Acero y Concreto'!$D$6:$D$577,0)))=FALSE,INDEX('Estructuras de Acero y Concreto'!$C$6:$C$577,MATCH(L1082,'Estructuras de Acero y Concreto'!$D$6:$D$577,0)),IF(ISERROR(INDEX('Estructuras de Madera'!$C$5:$C$122,MATCH(L1082,'Estructuras de Madera'!$D$5:$D$122,0)))=FALSE,INDEX('Estructuras de Madera'!$C$5:$C$122,MATCH(L1082,'Estructuras de Madera'!$D$5:$D$122,0)),INDEX(SICODI!$G$3:$G$2404,MATCH(L1082,SICODI!$G$3:$G$2404,0))))</f>
        <v>PPC38</v>
      </c>
      <c r="N1082" s="121" t="str">
        <f>+IF(ISERROR(VLOOKUP(M1082,'Resumen de precios LLTT'!$C$17:$D$3071,2,FALSE))=FALSE,VLOOKUP(M1082,'Resumen de precios LLTT'!$C$17:$D$3071,2,FALSE),VLOOKUP(M1082,SICODI!$G$3:$J$2404,2,FALSE))</f>
        <v>POSTE DE CONCRETO ARMADO PARA A. P.  9/200/120/245</v>
      </c>
      <c r="O1082" s="58">
        <f>+IF(ISERROR(VLOOKUP(M1082,'Resumen de precios LLTT'!$C$17:$G$3071,5,FALSE))=FALSE,VLOOKUP(M1082,'Resumen de precios LLTT'!$C$17:$G$3071,5,FALSE),VLOOKUP(M1082,SICODI!$G$3:$J$2404,4,FALSE))</f>
        <v>159.16999999999999</v>
      </c>
      <c r="P1082" s="16">
        <f t="shared" si="150"/>
        <v>0.77</v>
      </c>
      <c r="Q1082" s="78">
        <f t="shared" si="151"/>
        <v>281.73089999999996</v>
      </c>
      <c r="R1082" s="56">
        <v>0</v>
      </c>
      <c r="S1082" s="16">
        <f t="shared" si="152"/>
        <v>7.2000000000000008E-2</v>
      </c>
      <c r="T1082" s="79">
        <f t="shared" si="153"/>
        <v>1.6903854</v>
      </c>
      <c r="U1082" s="80">
        <f t="shared" si="154"/>
        <v>0.2</v>
      </c>
      <c r="V1082" s="81">
        <f t="shared" si="155"/>
        <v>0.33807708000000003</v>
      </c>
      <c r="W1082" s="79">
        <f t="shared" si="156"/>
        <v>0.1137616744693495</v>
      </c>
      <c r="X1082" s="60">
        <f t="shared" si="157"/>
        <v>0.1</v>
      </c>
      <c r="Y1082" s="56">
        <f>+'INFO ENEL'!R1070</f>
        <v>4</v>
      </c>
      <c r="Z1082" s="59">
        <f t="shared" si="158"/>
        <v>0.4</v>
      </c>
    </row>
    <row r="1083" spans="1:26" s="90" customFormat="1" ht="15" customHeight="1" x14ac:dyDescent="0.25">
      <c r="A1083" s="55">
        <f>+'INFO ENEL'!A1071</f>
        <v>1066</v>
      </c>
      <c r="B1083" s="121" t="str">
        <f>+INDEX($B$8:$B$15,MATCH(L1083,$L$8:$L$15,0))</f>
        <v>SICODI</v>
      </c>
      <c r="C1083" s="56" t="str">
        <f>+'INFO ENEL'!B1071</f>
        <v>Callao</v>
      </c>
      <c r="D1083" s="56" t="str">
        <f>+'INFO ENEL'!D1071</f>
        <v>Bellavista</v>
      </c>
      <c r="E1083" s="56" t="str">
        <f>+'INFO ENEL'!D1071</f>
        <v>Bellavista</v>
      </c>
      <c r="F1083" s="50">
        <f>+'INFO ENEL'!E1071</f>
        <v>0</v>
      </c>
      <c r="G1083" s="56" t="str">
        <f>+'INFO ENEL'!L1071</f>
        <v>BT</v>
      </c>
      <c r="H1083" s="57">
        <f>+'INFO ENEL'!M1071</f>
        <v>28.556974027275679</v>
      </c>
      <c r="I1083" s="56">
        <f>+'INFO ENEL'!N1071</f>
        <v>9</v>
      </c>
      <c r="J1083" s="56" t="str">
        <f>+'INFO ENEL'!O1071</f>
        <v>Poste</v>
      </c>
      <c r="K1083" s="56" t="str">
        <f>+'INFO ENEL'!P1071</f>
        <v>Concreto</v>
      </c>
      <c r="L1083" s="56" t="str">
        <f>+'INFO ENEL'!Q1071</f>
        <v>PPC38</v>
      </c>
      <c r="M1083" s="55" t="str">
        <f>+IF(ISERROR(INDEX('Estructuras de Acero y Concreto'!$C$6:$C$577,MATCH(L1083,'Estructuras de Acero y Concreto'!$D$6:$D$577,0)))=FALSE,INDEX('Estructuras de Acero y Concreto'!$C$6:$C$577,MATCH(L1083,'Estructuras de Acero y Concreto'!$D$6:$D$577,0)),IF(ISERROR(INDEX('Estructuras de Madera'!$C$5:$C$122,MATCH(L1083,'Estructuras de Madera'!$D$5:$D$122,0)))=FALSE,INDEX('Estructuras de Madera'!$C$5:$C$122,MATCH(L1083,'Estructuras de Madera'!$D$5:$D$122,0)),INDEX(SICODI!$G$3:$G$2404,MATCH(L1083,SICODI!$G$3:$G$2404,0))))</f>
        <v>PPC38</v>
      </c>
      <c r="N1083" s="121" t="str">
        <f>+IF(ISERROR(VLOOKUP(M1083,'Resumen de precios LLTT'!$C$17:$D$3071,2,FALSE))=FALSE,VLOOKUP(M1083,'Resumen de precios LLTT'!$C$17:$D$3071,2,FALSE),VLOOKUP(M1083,SICODI!$G$3:$J$2404,2,FALSE))</f>
        <v>POSTE DE CONCRETO ARMADO PARA A. P.  9/200/120/245</v>
      </c>
      <c r="O1083" s="58">
        <f>+IF(ISERROR(VLOOKUP(M1083,'Resumen de precios LLTT'!$C$17:$G$3071,5,FALSE))=FALSE,VLOOKUP(M1083,'Resumen de precios LLTT'!$C$17:$G$3071,5,FALSE),VLOOKUP(M1083,SICODI!$G$3:$J$2404,4,FALSE))</f>
        <v>159.16999999999999</v>
      </c>
      <c r="P1083" s="16">
        <f t="shared" si="150"/>
        <v>0.77</v>
      </c>
      <c r="Q1083" s="78">
        <f t="shared" si="151"/>
        <v>281.73089999999996</v>
      </c>
      <c r="R1083" s="56">
        <v>0</v>
      </c>
      <c r="S1083" s="16">
        <f t="shared" si="152"/>
        <v>7.2000000000000008E-2</v>
      </c>
      <c r="T1083" s="79">
        <f t="shared" si="153"/>
        <v>1.6903854</v>
      </c>
      <c r="U1083" s="80">
        <f t="shared" si="154"/>
        <v>0.2</v>
      </c>
      <c r="V1083" s="81">
        <f t="shared" si="155"/>
        <v>0.33807708000000003</v>
      </c>
      <c r="W1083" s="79">
        <f t="shared" si="156"/>
        <v>0.1137616744693495</v>
      </c>
      <c r="X1083" s="60">
        <f t="shared" si="157"/>
        <v>0.1</v>
      </c>
      <c r="Y1083" s="56">
        <f>+'INFO ENEL'!R1071</f>
        <v>4</v>
      </c>
      <c r="Z1083" s="59">
        <f t="shared" si="158"/>
        <v>0.4</v>
      </c>
    </row>
    <row r="1084" spans="1:26" s="90" customFormat="1" ht="15" customHeight="1" x14ac:dyDescent="0.25">
      <c r="A1084" s="55">
        <f>+'INFO ENEL'!A1072</f>
        <v>1067</v>
      </c>
      <c r="B1084" s="121" t="str">
        <f>+INDEX($B$8:$B$15,MATCH(L1084,$L$8:$L$15,0))</f>
        <v>SICODI</v>
      </c>
      <c r="C1084" s="56" t="str">
        <f>+'INFO ENEL'!B1072</f>
        <v>Callao</v>
      </c>
      <c r="D1084" s="56" t="str">
        <f>+'INFO ENEL'!D1072</f>
        <v>Bellavista</v>
      </c>
      <c r="E1084" s="56" t="str">
        <f>+'INFO ENEL'!D1072</f>
        <v>Bellavista</v>
      </c>
      <c r="F1084" s="50">
        <f>+'INFO ENEL'!E1072</f>
        <v>0</v>
      </c>
      <c r="G1084" s="56" t="str">
        <f>+'INFO ENEL'!L1072</f>
        <v>BT</v>
      </c>
      <c r="H1084" s="57">
        <f>+'INFO ENEL'!M1072</f>
        <v>34.635669370413666</v>
      </c>
      <c r="I1084" s="56">
        <f>+'INFO ENEL'!N1072</f>
        <v>9</v>
      </c>
      <c r="J1084" s="56" t="str">
        <f>+'INFO ENEL'!O1072</f>
        <v>Poste</v>
      </c>
      <c r="K1084" s="56" t="str">
        <f>+'INFO ENEL'!P1072</f>
        <v>Concreto</v>
      </c>
      <c r="L1084" s="56" t="str">
        <f>+'INFO ENEL'!Q1072</f>
        <v>PPC38</v>
      </c>
      <c r="M1084" s="55" t="str">
        <f>+IF(ISERROR(INDEX('Estructuras de Acero y Concreto'!$C$6:$C$577,MATCH(L1084,'Estructuras de Acero y Concreto'!$D$6:$D$577,0)))=FALSE,INDEX('Estructuras de Acero y Concreto'!$C$6:$C$577,MATCH(L1084,'Estructuras de Acero y Concreto'!$D$6:$D$577,0)),IF(ISERROR(INDEX('Estructuras de Madera'!$C$5:$C$122,MATCH(L1084,'Estructuras de Madera'!$D$5:$D$122,0)))=FALSE,INDEX('Estructuras de Madera'!$C$5:$C$122,MATCH(L1084,'Estructuras de Madera'!$D$5:$D$122,0)),INDEX(SICODI!$G$3:$G$2404,MATCH(L1084,SICODI!$G$3:$G$2404,0))))</f>
        <v>PPC38</v>
      </c>
      <c r="N1084" s="121" t="str">
        <f>+IF(ISERROR(VLOOKUP(M1084,'Resumen de precios LLTT'!$C$17:$D$3071,2,FALSE))=FALSE,VLOOKUP(M1084,'Resumen de precios LLTT'!$C$17:$D$3071,2,FALSE),VLOOKUP(M1084,SICODI!$G$3:$J$2404,2,FALSE))</f>
        <v>POSTE DE CONCRETO ARMADO PARA A. P.  9/200/120/245</v>
      </c>
      <c r="O1084" s="58">
        <f>+IF(ISERROR(VLOOKUP(M1084,'Resumen de precios LLTT'!$C$17:$G$3071,5,FALSE))=FALSE,VLOOKUP(M1084,'Resumen de precios LLTT'!$C$17:$G$3071,5,FALSE),VLOOKUP(M1084,SICODI!$G$3:$J$2404,4,FALSE))</f>
        <v>159.16999999999999</v>
      </c>
      <c r="P1084" s="16">
        <f t="shared" si="150"/>
        <v>0.77</v>
      </c>
      <c r="Q1084" s="78">
        <f t="shared" si="151"/>
        <v>281.73089999999996</v>
      </c>
      <c r="R1084" s="56">
        <v>0</v>
      </c>
      <c r="S1084" s="16">
        <f t="shared" si="152"/>
        <v>7.2000000000000008E-2</v>
      </c>
      <c r="T1084" s="79">
        <f t="shared" si="153"/>
        <v>1.6903854</v>
      </c>
      <c r="U1084" s="80">
        <f t="shared" si="154"/>
        <v>0.2</v>
      </c>
      <c r="V1084" s="81">
        <f t="shared" si="155"/>
        <v>0.33807708000000003</v>
      </c>
      <c r="W1084" s="79">
        <f t="shared" si="156"/>
        <v>0.1137616744693495</v>
      </c>
      <c r="X1084" s="60">
        <f t="shared" si="157"/>
        <v>0.1</v>
      </c>
      <c r="Y1084" s="56">
        <f>+'INFO ENEL'!R1072</f>
        <v>4</v>
      </c>
      <c r="Z1084" s="59">
        <f t="shared" si="158"/>
        <v>0.4</v>
      </c>
    </row>
    <row r="1085" spans="1:26" s="90" customFormat="1" ht="15" customHeight="1" x14ac:dyDescent="0.25">
      <c r="A1085" s="55">
        <f>+'INFO ENEL'!A1073</f>
        <v>1068</v>
      </c>
      <c r="B1085" s="121" t="str">
        <f>+INDEX($B$8:$B$15,MATCH(L1085,$L$8:$L$15,0))</f>
        <v>SICODI</v>
      </c>
      <c r="C1085" s="56" t="str">
        <f>+'INFO ENEL'!B1073</f>
        <v>Callao</v>
      </c>
      <c r="D1085" s="56" t="str">
        <f>+'INFO ENEL'!D1073</f>
        <v>Bellavista</v>
      </c>
      <c r="E1085" s="56" t="str">
        <f>+'INFO ENEL'!D1073</f>
        <v>Bellavista</v>
      </c>
      <c r="F1085" s="50">
        <f>+'INFO ENEL'!E1073</f>
        <v>0</v>
      </c>
      <c r="G1085" s="56" t="str">
        <f>+'INFO ENEL'!L1073</f>
        <v>BT</v>
      </c>
      <c r="H1085" s="57">
        <f>+'INFO ENEL'!M1073</f>
        <v>32.329931646517373</v>
      </c>
      <c r="I1085" s="56">
        <f>+'INFO ENEL'!N1073</f>
        <v>9</v>
      </c>
      <c r="J1085" s="56" t="str">
        <f>+'INFO ENEL'!O1073</f>
        <v>Poste</v>
      </c>
      <c r="K1085" s="56" t="str">
        <f>+'INFO ENEL'!P1073</f>
        <v>Concreto</v>
      </c>
      <c r="L1085" s="56" t="str">
        <f>+'INFO ENEL'!Q1073</f>
        <v>PPC38</v>
      </c>
      <c r="M1085" s="55" t="str">
        <f>+IF(ISERROR(INDEX('Estructuras de Acero y Concreto'!$C$6:$C$577,MATCH(L1085,'Estructuras de Acero y Concreto'!$D$6:$D$577,0)))=FALSE,INDEX('Estructuras de Acero y Concreto'!$C$6:$C$577,MATCH(L1085,'Estructuras de Acero y Concreto'!$D$6:$D$577,0)),IF(ISERROR(INDEX('Estructuras de Madera'!$C$5:$C$122,MATCH(L1085,'Estructuras de Madera'!$D$5:$D$122,0)))=FALSE,INDEX('Estructuras de Madera'!$C$5:$C$122,MATCH(L1085,'Estructuras de Madera'!$D$5:$D$122,0)),INDEX(SICODI!$G$3:$G$2404,MATCH(L1085,SICODI!$G$3:$G$2404,0))))</f>
        <v>PPC38</v>
      </c>
      <c r="N1085" s="121" t="str">
        <f>+IF(ISERROR(VLOOKUP(M1085,'Resumen de precios LLTT'!$C$17:$D$3071,2,FALSE))=FALSE,VLOOKUP(M1085,'Resumen de precios LLTT'!$C$17:$D$3071,2,FALSE),VLOOKUP(M1085,SICODI!$G$3:$J$2404,2,FALSE))</f>
        <v>POSTE DE CONCRETO ARMADO PARA A. P.  9/200/120/245</v>
      </c>
      <c r="O1085" s="58">
        <f>+IF(ISERROR(VLOOKUP(M1085,'Resumen de precios LLTT'!$C$17:$G$3071,5,FALSE))=FALSE,VLOOKUP(M1085,'Resumen de precios LLTT'!$C$17:$G$3071,5,FALSE),VLOOKUP(M1085,SICODI!$G$3:$J$2404,4,FALSE))</f>
        <v>159.16999999999999</v>
      </c>
      <c r="P1085" s="16">
        <f t="shared" si="150"/>
        <v>0.77</v>
      </c>
      <c r="Q1085" s="78">
        <f t="shared" si="151"/>
        <v>281.73089999999996</v>
      </c>
      <c r="R1085" s="56">
        <v>0</v>
      </c>
      <c r="S1085" s="16">
        <f t="shared" si="152"/>
        <v>7.2000000000000008E-2</v>
      </c>
      <c r="T1085" s="79">
        <f t="shared" si="153"/>
        <v>1.6903854</v>
      </c>
      <c r="U1085" s="80">
        <f t="shared" si="154"/>
        <v>0.2</v>
      </c>
      <c r="V1085" s="81">
        <f t="shared" si="155"/>
        <v>0.33807708000000003</v>
      </c>
      <c r="W1085" s="79">
        <f t="shared" si="156"/>
        <v>0.1137616744693495</v>
      </c>
      <c r="X1085" s="60">
        <f t="shared" si="157"/>
        <v>0.1</v>
      </c>
      <c r="Y1085" s="56">
        <f>+'INFO ENEL'!R1073</f>
        <v>4</v>
      </c>
      <c r="Z1085" s="59">
        <f t="shared" si="158"/>
        <v>0.4</v>
      </c>
    </row>
    <row r="1086" spans="1:26" s="90" customFormat="1" ht="15" customHeight="1" x14ac:dyDescent="0.25">
      <c r="A1086" s="55">
        <f>+'INFO ENEL'!A1074</f>
        <v>1069</v>
      </c>
      <c r="B1086" s="121" t="str">
        <f>+INDEX($B$8:$B$15,MATCH(L1086,$L$8:$L$15,0))</f>
        <v>SICODI</v>
      </c>
      <c r="C1086" s="56" t="str">
        <f>+'INFO ENEL'!B1074</f>
        <v>Callao</v>
      </c>
      <c r="D1086" s="56" t="str">
        <f>+'INFO ENEL'!D1074</f>
        <v>Bellavista</v>
      </c>
      <c r="E1086" s="56" t="str">
        <f>+'INFO ENEL'!D1074</f>
        <v>Bellavista</v>
      </c>
      <c r="F1086" s="50">
        <f>+'INFO ENEL'!E1074</f>
        <v>0</v>
      </c>
      <c r="G1086" s="56" t="str">
        <f>+'INFO ENEL'!L1074</f>
        <v>BT</v>
      </c>
      <c r="H1086" s="57">
        <f>+'INFO ENEL'!M1074</f>
        <v>36.433294084115161</v>
      </c>
      <c r="I1086" s="56">
        <f>+'INFO ENEL'!N1074</f>
        <v>9</v>
      </c>
      <c r="J1086" s="56" t="str">
        <f>+'INFO ENEL'!O1074</f>
        <v>Poste</v>
      </c>
      <c r="K1086" s="56" t="str">
        <f>+'INFO ENEL'!P1074</f>
        <v>Concreto</v>
      </c>
      <c r="L1086" s="56" t="str">
        <f>+'INFO ENEL'!Q1074</f>
        <v>PPC38</v>
      </c>
      <c r="M1086" s="55" t="str">
        <f>+IF(ISERROR(INDEX('Estructuras de Acero y Concreto'!$C$6:$C$577,MATCH(L1086,'Estructuras de Acero y Concreto'!$D$6:$D$577,0)))=FALSE,INDEX('Estructuras de Acero y Concreto'!$C$6:$C$577,MATCH(L1086,'Estructuras de Acero y Concreto'!$D$6:$D$577,0)),IF(ISERROR(INDEX('Estructuras de Madera'!$C$5:$C$122,MATCH(L1086,'Estructuras de Madera'!$D$5:$D$122,0)))=FALSE,INDEX('Estructuras de Madera'!$C$5:$C$122,MATCH(L1086,'Estructuras de Madera'!$D$5:$D$122,0)),INDEX(SICODI!$G$3:$G$2404,MATCH(L1086,SICODI!$G$3:$G$2404,0))))</f>
        <v>PPC38</v>
      </c>
      <c r="N1086" s="121" t="str">
        <f>+IF(ISERROR(VLOOKUP(M1086,'Resumen de precios LLTT'!$C$17:$D$3071,2,FALSE))=FALSE,VLOOKUP(M1086,'Resumen de precios LLTT'!$C$17:$D$3071,2,FALSE),VLOOKUP(M1086,SICODI!$G$3:$J$2404,2,FALSE))</f>
        <v>POSTE DE CONCRETO ARMADO PARA A. P.  9/200/120/245</v>
      </c>
      <c r="O1086" s="58">
        <f>+IF(ISERROR(VLOOKUP(M1086,'Resumen de precios LLTT'!$C$17:$G$3071,5,FALSE))=FALSE,VLOOKUP(M1086,'Resumen de precios LLTT'!$C$17:$G$3071,5,FALSE),VLOOKUP(M1086,SICODI!$G$3:$J$2404,4,FALSE))</f>
        <v>159.16999999999999</v>
      </c>
      <c r="P1086" s="16">
        <f t="shared" si="150"/>
        <v>0.77</v>
      </c>
      <c r="Q1086" s="78">
        <f t="shared" si="151"/>
        <v>281.73089999999996</v>
      </c>
      <c r="R1086" s="56">
        <v>0</v>
      </c>
      <c r="S1086" s="16">
        <f t="shared" si="152"/>
        <v>7.2000000000000008E-2</v>
      </c>
      <c r="T1086" s="79">
        <f t="shared" si="153"/>
        <v>1.6903854</v>
      </c>
      <c r="U1086" s="80">
        <f t="shared" si="154"/>
        <v>0.2</v>
      </c>
      <c r="V1086" s="81">
        <f t="shared" si="155"/>
        <v>0.33807708000000003</v>
      </c>
      <c r="W1086" s="79">
        <f t="shared" si="156"/>
        <v>0.1137616744693495</v>
      </c>
      <c r="X1086" s="60">
        <f t="shared" si="157"/>
        <v>0.1</v>
      </c>
      <c r="Y1086" s="56">
        <f>+'INFO ENEL'!R1074</f>
        <v>4</v>
      </c>
      <c r="Z1086" s="59">
        <f t="shared" si="158"/>
        <v>0.4</v>
      </c>
    </row>
    <row r="1087" spans="1:26" s="90" customFormat="1" ht="15" customHeight="1" x14ac:dyDescent="0.25">
      <c r="A1087" s="55">
        <f>+'INFO ENEL'!A1075</f>
        <v>1070</v>
      </c>
      <c r="B1087" s="121" t="str">
        <f>+INDEX($B$8:$B$15,MATCH(L1087,$L$8:$L$15,0))</f>
        <v>SICODI</v>
      </c>
      <c r="C1087" s="56" t="str">
        <f>+'INFO ENEL'!B1075</f>
        <v>Callao</v>
      </c>
      <c r="D1087" s="56" t="str">
        <f>+'INFO ENEL'!D1075</f>
        <v>Bellavista</v>
      </c>
      <c r="E1087" s="56" t="str">
        <f>+'INFO ENEL'!D1075</f>
        <v>Bellavista</v>
      </c>
      <c r="F1087" s="50">
        <f>+'INFO ENEL'!E1075</f>
        <v>0</v>
      </c>
      <c r="G1087" s="56" t="str">
        <f>+'INFO ENEL'!L1075</f>
        <v>BT</v>
      </c>
      <c r="H1087" s="57">
        <f>+'INFO ENEL'!M1075</f>
        <v>31.854957907075832</v>
      </c>
      <c r="I1087" s="56">
        <f>+'INFO ENEL'!N1075</f>
        <v>9</v>
      </c>
      <c r="J1087" s="56" t="str">
        <f>+'INFO ENEL'!O1075</f>
        <v>Poste</v>
      </c>
      <c r="K1087" s="56" t="str">
        <f>+'INFO ENEL'!P1075</f>
        <v>Concreto</v>
      </c>
      <c r="L1087" s="56" t="str">
        <f>+'INFO ENEL'!Q1075</f>
        <v>PPC38</v>
      </c>
      <c r="M1087" s="55" t="str">
        <f>+IF(ISERROR(INDEX('Estructuras de Acero y Concreto'!$C$6:$C$577,MATCH(L1087,'Estructuras de Acero y Concreto'!$D$6:$D$577,0)))=FALSE,INDEX('Estructuras de Acero y Concreto'!$C$6:$C$577,MATCH(L1087,'Estructuras de Acero y Concreto'!$D$6:$D$577,0)),IF(ISERROR(INDEX('Estructuras de Madera'!$C$5:$C$122,MATCH(L1087,'Estructuras de Madera'!$D$5:$D$122,0)))=FALSE,INDEX('Estructuras de Madera'!$C$5:$C$122,MATCH(L1087,'Estructuras de Madera'!$D$5:$D$122,0)),INDEX(SICODI!$G$3:$G$2404,MATCH(L1087,SICODI!$G$3:$G$2404,0))))</f>
        <v>PPC38</v>
      </c>
      <c r="N1087" s="121" t="str">
        <f>+IF(ISERROR(VLOOKUP(M1087,'Resumen de precios LLTT'!$C$17:$D$3071,2,FALSE))=FALSE,VLOOKUP(M1087,'Resumen de precios LLTT'!$C$17:$D$3071,2,FALSE),VLOOKUP(M1087,SICODI!$G$3:$J$2404,2,FALSE))</f>
        <v>POSTE DE CONCRETO ARMADO PARA A. P.  9/200/120/245</v>
      </c>
      <c r="O1087" s="58">
        <f>+IF(ISERROR(VLOOKUP(M1087,'Resumen de precios LLTT'!$C$17:$G$3071,5,FALSE))=FALSE,VLOOKUP(M1087,'Resumen de precios LLTT'!$C$17:$G$3071,5,FALSE),VLOOKUP(M1087,SICODI!$G$3:$J$2404,4,FALSE))</f>
        <v>159.16999999999999</v>
      </c>
      <c r="P1087" s="16">
        <f t="shared" si="150"/>
        <v>0.77</v>
      </c>
      <c r="Q1087" s="78">
        <f t="shared" si="151"/>
        <v>281.73089999999996</v>
      </c>
      <c r="R1087" s="56">
        <v>0</v>
      </c>
      <c r="S1087" s="16">
        <f t="shared" si="152"/>
        <v>7.2000000000000008E-2</v>
      </c>
      <c r="T1087" s="79">
        <f t="shared" si="153"/>
        <v>1.6903854</v>
      </c>
      <c r="U1087" s="80">
        <f t="shared" si="154"/>
        <v>0.2</v>
      </c>
      <c r="V1087" s="81">
        <f t="shared" si="155"/>
        <v>0.33807708000000003</v>
      </c>
      <c r="W1087" s="79">
        <f t="shared" si="156"/>
        <v>0.1137616744693495</v>
      </c>
      <c r="X1087" s="60">
        <f t="shared" si="157"/>
        <v>0.1</v>
      </c>
      <c r="Y1087" s="56">
        <f>+'INFO ENEL'!R1075</f>
        <v>4</v>
      </c>
      <c r="Z1087" s="59">
        <f t="shared" si="158"/>
        <v>0.4</v>
      </c>
    </row>
    <row r="1088" spans="1:26" s="90" customFormat="1" ht="15" customHeight="1" x14ac:dyDescent="0.25">
      <c r="A1088" s="55">
        <f>+'INFO ENEL'!A1076</f>
        <v>1071</v>
      </c>
      <c r="B1088" s="121" t="str">
        <f>+INDEX($B$8:$B$15,MATCH(L1088,$L$8:$L$15,0))</f>
        <v>SICODI</v>
      </c>
      <c r="C1088" s="56" t="str">
        <f>+'INFO ENEL'!B1076</f>
        <v>Callao</v>
      </c>
      <c r="D1088" s="56" t="str">
        <f>+'INFO ENEL'!D1076</f>
        <v>Bellavista</v>
      </c>
      <c r="E1088" s="56" t="str">
        <f>+'INFO ENEL'!D1076</f>
        <v>Bellavista</v>
      </c>
      <c r="F1088" s="50">
        <f>+'INFO ENEL'!E1076</f>
        <v>0</v>
      </c>
      <c r="G1088" s="56" t="str">
        <f>+'INFO ENEL'!L1076</f>
        <v>BT</v>
      </c>
      <c r="H1088" s="57">
        <f>+'INFO ENEL'!M1076</f>
        <v>34.649796693126468</v>
      </c>
      <c r="I1088" s="56">
        <f>+'INFO ENEL'!N1076</f>
        <v>9</v>
      </c>
      <c r="J1088" s="56" t="str">
        <f>+'INFO ENEL'!O1076</f>
        <v>Poste</v>
      </c>
      <c r="K1088" s="56" t="str">
        <f>+'INFO ENEL'!P1076</f>
        <v>Concreto</v>
      </c>
      <c r="L1088" s="56" t="str">
        <f>+'INFO ENEL'!Q1076</f>
        <v>PPC38</v>
      </c>
      <c r="M1088" s="55" t="str">
        <f>+IF(ISERROR(INDEX('Estructuras de Acero y Concreto'!$C$6:$C$577,MATCH(L1088,'Estructuras de Acero y Concreto'!$D$6:$D$577,0)))=FALSE,INDEX('Estructuras de Acero y Concreto'!$C$6:$C$577,MATCH(L1088,'Estructuras de Acero y Concreto'!$D$6:$D$577,0)),IF(ISERROR(INDEX('Estructuras de Madera'!$C$5:$C$122,MATCH(L1088,'Estructuras de Madera'!$D$5:$D$122,0)))=FALSE,INDEX('Estructuras de Madera'!$C$5:$C$122,MATCH(L1088,'Estructuras de Madera'!$D$5:$D$122,0)),INDEX(SICODI!$G$3:$G$2404,MATCH(L1088,SICODI!$G$3:$G$2404,0))))</f>
        <v>PPC38</v>
      </c>
      <c r="N1088" s="121" t="str">
        <f>+IF(ISERROR(VLOOKUP(M1088,'Resumen de precios LLTT'!$C$17:$D$3071,2,FALSE))=FALSE,VLOOKUP(M1088,'Resumen de precios LLTT'!$C$17:$D$3071,2,FALSE),VLOOKUP(M1088,SICODI!$G$3:$J$2404,2,FALSE))</f>
        <v>POSTE DE CONCRETO ARMADO PARA A. P.  9/200/120/245</v>
      </c>
      <c r="O1088" s="58">
        <f>+IF(ISERROR(VLOOKUP(M1088,'Resumen de precios LLTT'!$C$17:$G$3071,5,FALSE))=FALSE,VLOOKUP(M1088,'Resumen de precios LLTT'!$C$17:$G$3071,5,FALSE),VLOOKUP(M1088,SICODI!$G$3:$J$2404,4,FALSE))</f>
        <v>159.16999999999999</v>
      </c>
      <c r="P1088" s="16">
        <f t="shared" si="150"/>
        <v>0.77</v>
      </c>
      <c r="Q1088" s="78">
        <f t="shared" si="151"/>
        <v>281.73089999999996</v>
      </c>
      <c r="R1088" s="56">
        <v>0</v>
      </c>
      <c r="S1088" s="16">
        <f t="shared" si="152"/>
        <v>7.2000000000000008E-2</v>
      </c>
      <c r="T1088" s="79">
        <f t="shared" si="153"/>
        <v>1.6903854</v>
      </c>
      <c r="U1088" s="80">
        <f t="shared" si="154"/>
        <v>0.2</v>
      </c>
      <c r="V1088" s="81">
        <f t="shared" si="155"/>
        <v>0.33807708000000003</v>
      </c>
      <c r="W1088" s="79">
        <f t="shared" si="156"/>
        <v>0.1137616744693495</v>
      </c>
      <c r="X1088" s="60">
        <f t="shared" si="157"/>
        <v>0.1</v>
      </c>
      <c r="Y1088" s="56">
        <f>+'INFO ENEL'!R1076</f>
        <v>4</v>
      </c>
      <c r="Z1088" s="59">
        <f t="shared" si="158"/>
        <v>0.4</v>
      </c>
    </row>
    <row r="1089" spans="1:26" s="90" customFormat="1" ht="15" customHeight="1" x14ac:dyDescent="0.25">
      <c r="A1089" s="55">
        <f>+'INFO ENEL'!A1077</f>
        <v>1072</v>
      </c>
      <c r="B1089" s="121" t="str">
        <f>+INDEX($B$8:$B$15,MATCH(L1089,$L$8:$L$15,0))</f>
        <v>SICODI</v>
      </c>
      <c r="C1089" s="56" t="str">
        <f>+'INFO ENEL'!B1077</f>
        <v>Callao</v>
      </c>
      <c r="D1089" s="56" t="str">
        <f>+'INFO ENEL'!D1077</f>
        <v>Bellavista</v>
      </c>
      <c r="E1089" s="56" t="str">
        <f>+'INFO ENEL'!D1077</f>
        <v>Bellavista</v>
      </c>
      <c r="F1089" s="50">
        <f>+'INFO ENEL'!E1077</f>
        <v>0</v>
      </c>
      <c r="G1089" s="56" t="str">
        <f>+'INFO ENEL'!L1077</f>
        <v>BT</v>
      </c>
      <c r="H1089" s="57">
        <f>+'INFO ENEL'!M1077</f>
        <v>33.487769106003277</v>
      </c>
      <c r="I1089" s="56">
        <f>+'INFO ENEL'!N1077</f>
        <v>9</v>
      </c>
      <c r="J1089" s="56" t="str">
        <f>+'INFO ENEL'!O1077</f>
        <v>Poste</v>
      </c>
      <c r="K1089" s="56" t="str">
        <f>+'INFO ENEL'!P1077</f>
        <v>Concreto</v>
      </c>
      <c r="L1089" s="56" t="str">
        <f>+'INFO ENEL'!Q1077</f>
        <v>PPC38</v>
      </c>
      <c r="M1089" s="55" t="str">
        <f>+IF(ISERROR(INDEX('Estructuras de Acero y Concreto'!$C$6:$C$577,MATCH(L1089,'Estructuras de Acero y Concreto'!$D$6:$D$577,0)))=FALSE,INDEX('Estructuras de Acero y Concreto'!$C$6:$C$577,MATCH(L1089,'Estructuras de Acero y Concreto'!$D$6:$D$577,0)),IF(ISERROR(INDEX('Estructuras de Madera'!$C$5:$C$122,MATCH(L1089,'Estructuras de Madera'!$D$5:$D$122,0)))=FALSE,INDEX('Estructuras de Madera'!$C$5:$C$122,MATCH(L1089,'Estructuras de Madera'!$D$5:$D$122,0)),INDEX(SICODI!$G$3:$G$2404,MATCH(L1089,SICODI!$G$3:$G$2404,0))))</f>
        <v>PPC38</v>
      </c>
      <c r="N1089" s="121" t="str">
        <f>+IF(ISERROR(VLOOKUP(M1089,'Resumen de precios LLTT'!$C$17:$D$3071,2,FALSE))=FALSE,VLOOKUP(M1089,'Resumen de precios LLTT'!$C$17:$D$3071,2,FALSE),VLOOKUP(M1089,SICODI!$G$3:$J$2404,2,FALSE))</f>
        <v>POSTE DE CONCRETO ARMADO PARA A. P.  9/200/120/245</v>
      </c>
      <c r="O1089" s="58">
        <f>+IF(ISERROR(VLOOKUP(M1089,'Resumen de precios LLTT'!$C$17:$G$3071,5,FALSE))=FALSE,VLOOKUP(M1089,'Resumen de precios LLTT'!$C$17:$G$3071,5,FALSE),VLOOKUP(M1089,SICODI!$G$3:$J$2404,4,FALSE))</f>
        <v>159.16999999999999</v>
      </c>
      <c r="P1089" s="16">
        <f t="shared" si="150"/>
        <v>0.77</v>
      </c>
      <c r="Q1089" s="78">
        <f t="shared" si="151"/>
        <v>281.73089999999996</v>
      </c>
      <c r="R1089" s="56">
        <v>0</v>
      </c>
      <c r="S1089" s="16">
        <f t="shared" si="152"/>
        <v>7.2000000000000008E-2</v>
      </c>
      <c r="T1089" s="79">
        <f t="shared" si="153"/>
        <v>1.6903854</v>
      </c>
      <c r="U1089" s="80">
        <f t="shared" si="154"/>
        <v>0.2</v>
      </c>
      <c r="V1089" s="81">
        <f t="shared" si="155"/>
        <v>0.33807708000000003</v>
      </c>
      <c r="W1089" s="79">
        <f t="shared" si="156"/>
        <v>0.1137616744693495</v>
      </c>
      <c r="X1089" s="60">
        <f t="shared" si="157"/>
        <v>0.1</v>
      </c>
      <c r="Y1089" s="56">
        <f>+'INFO ENEL'!R1077</f>
        <v>4</v>
      </c>
      <c r="Z1089" s="59">
        <f t="shared" si="158"/>
        <v>0.4</v>
      </c>
    </row>
    <row r="1090" spans="1:26" s="90" customFormat="1" ht="15" customHeight="1" x14ac:dyDescent="0.25">
      <c r="A1090" s="55">
        <f>+'INFO ENEL'!A1078</f>
        <v>1073</v>
      </c>
      <c r="B1090" s="121" t="str">
        <f>+INDEX($B$8:$B$15,MATCH(L1090,$L$8:$L$15,0))</f>
        <v>SICODI</v>
      </c>
      <c r="C1090" s="56" t="str">
        <f>+'INFO ENEL'!B1078</f>
        <v>Callao</v>
      </c>
      <c r="D1090" s="56" t="str">
        <f>+'INFO ENEL'!D1078</f>
        <v>Bellavista</v>
      </c>
      <c r="E1090" s="56" t="str">
        <f>+'INFO ENEL'!D1078</f>
        <v>Bellavista</v>
      </c>
      <c r="F1090" s="50">
        <f>+'INFO ENEL'!E1078</f>
        <v>0</v>
      </c>
      <c r="G1090" s="56" t="str">
        <f>+'INFO ENEL'!L1078</f>
        <v>BT</v>
      </c>
      <c r="H1090" s="57">
        <f>+'INFO ENEL'!M1078</f>
        <v>30.123618788882052</v>
      </c>
      <c r="I1090" s="56">
        <f>+'INFO ENEL'!N1078</f>
        <v>9</v>
      </c>
      <c r="J1090" s="56" t="str">
        <f>+'INFO ENEL'!O1078</f>
        <v>Poste</v>
      </c>
      <c r="K1090" s="56" t="str">
        <f>+'INFO ENEL'!P1078</f>
        <v>Concreto</v>
      </c>
      <c r="L1090" s="56" t="str">
        <f>+'INFO ENEL'!Q1078</f>
        <v>PPC38</v>
      </c>
      <c r="M1090" s="55" t="str">
        <f>+IF(ISERROR(INDEX('Estructuras de Acero y Concreto'!$C$6:$C$577,MATCH(L1090,'Estructuras de Acero y Concreto'!$D$6:$D$577,0)))=FALSE,INDEX('Estructuras de Acero y Concreto'!$C$6:$C$577,MATCH(L1090,'Estructuras de Acero y Concreto'!$D$6:$D$577,0)),IF(ISERROR(INDEX('Estructuras de Madera'!$C$5:$C$122,MATCH(L1090,'Estructuras de Madera'!$D$5:$D$122,0)))=FALSE,INDEX('Estructuras de Madera'!$C$5:$C$122,MATCH(L1090,'Estructuras de Madera'!$D$5:$D$122,0)),INDEX(SICODI!$G$3:$G$2404,MATCH(L1090,SICODI!$G$3:$G$2404,0))))</f>
        <v>PPC38</v>
      </c>
      <c r="N1090" s="121" t="str">
        <f>+IF(ISERROR(VLOOKUP(M1090,'Resumen de precios LLTT'!$C$17:$D$3071,2,FALSE))=FALSE,VLOOKUP(M1090,'Resumen de precios LLTT'!$C$17:$D$3071,2,FALSE),VLOOKUP(M1090,SICODI!$G$3:$J$2404,2,FALSE))</f>
        <v>POSTE DE CONCRETO ARMADO PARA A. P.  9/200/120/245</v>
      </c>
      <c r="O1090" s="58">
        <f>+IF(ISERROR(VLOOKUP(M1090,'Resumen de precios LLTT'!$C$17:$G$3071,5,FALSE))=FALSE,VLOOKUP(M1090,'Resumen de precios LLTT'!$C$17:$G$3071,5,FALSE),VLOOKUP(M1090,SICODI!$G$3:$J$2404,4,FALSE))</f>
        <v>159.16999999999999</v>
      </c>
      <c r="P1090" s="16">
        <f t="shared" si="150"/>
        <v>0.77</v>
      </c>
      <c r="Q1090" s="78">
        <f t="shared" si="151"/>
        <v>281.73089999999996</v>
      </c>
      <c r="R1090" s="56">
        <v>0</v>
      </c>
      <c r="S1090" s="16">
        <f t="shared" si="152"/>
        <v>7.2000000000000008E-2</v>
      </c>
      <c r="T1090" s="79">
        <f t="shared" si="153"/>
        <v>1.6903854</v>
      </c>
      <c r="U1090" s="80">
        <f t="shared" si="154"/>
        <v>0.2</v>
      </c>
      <c r="V1090" s="81">
        <f t="shared" si="155"/>
        <v>0.33807708000000003</v>
      </c>
      <c r="W1090" s="79">
        <f t="shared" si="156"/>
        <v>0.1137616744693495</v>
      </c>
      <c r="X1090" s="60">
        <f t="shared" si="157"/>
        <v>0.1</v>
      </c>
      <c r="Y1090" s="56">
        <f>+'INFO ENEL'!R1078</f>
        <v>4</v>
      </c>
      <c r="Z1090" s="59">
        <f t="shared" si="158"/>
        <v>0.4</v>
      </c>
    </row>
    <row r="1091" spans="1:26" s="90" customFormat="1" ht="15" customHeight="1" x14ac:dyDescent="0.25">
      <c r="A1091" s="55">
        <f>+'INFO ENEL'!A1079</f>
        <v>1074</v>
      </c>
      <c r="B1091" s="121" t="str">
        <f>+INDEX($B$8:$B$15,MATCH(L1091,$L$8:$L$15,0))</f>
        <v>SICODI</v>
      </c>
      <c r="C1091" s="56" t="str">
        <f>+'INFO ENEL'!B1079</f>
        <v>Callao</v>
      </c>
      <c r="D1091" s="56" t="str">
        <f>+'INFO ENEL'!D1079</f>
        <v>Bellavista</v>
      </c>
      <c r="E1091" s="56" t="str">
        <f>+'INFO ENEL'!D1079</f>
        <v>Bellavista</v>
      </c>
      <c r="F1091" s="50">
        <f>+'INFO ENEL'!E1079</f>
        <v>0</v>
      </c>
      <c r="G1091" s="56" t="str">
        <f>+'INFO ENEL'!L1079</f>
        <v>BT</v>
      </c>
      <c r="H1091" s="57">
        <f>+'INFO ENEL'!M1079</f>
        <v>41.356478806909287</v>
      </c>
      <c r="I1091" s="56">
        <f>+'INFO ENEL'!N1079</f>
        <v>11</v>
      </c>
      <c r="J1091" s="56" t="str">
        <f>+'INFO ENEL'!O1079</f>
        <v>Poste</v>
      </c>
      <c r="K1091" s="56" t="str">
        <f>+'INFO ENEL'!P1079</f>
        <v>Concreto</v>
      </c>
      <c r="L1091" s="56" t="str">
        <f>+'INFO ENEL'!Q1079</f>
        <v>PPC40</v>
      </c>
      <c r="M1091" s="55" t="str">
        <f>+IF(ISERROR(INDEX('Estructuras de Acero y Concreto'!$C$6:$C$577,MATCH(L1091,'Estructuras de Acero y Concreto'!$D$6:$D$577,0)))=FALSE,INDEX('Estructuras de Acero y Concreto'!$C$6:$C$577,MATCH(L1091,'Estructuras de Acero y Concreto'!$D$6:$D$577,0)),IF(ISERROR(INDEX('Estructuras de Madera'!$C$5:$C$122,MATCH(L1091,'Estructuras de Madera'!$D$5:$D$122,0)))=FALSE,INDEX('Estructuras de Madera'!$C$5:$C$122,MATCH(L1091,'Estructuras de Madera'!$D$5:$D$122,0)),INDEX(SICODI!$G$3:$G$2404,MATCH(L1091,SICODI!$G$3:$G$2404,0))))</f>
        <v>PPC40</v>
      </c>
      <c r="N1091" s="121" t="str">
        <f>+IF(ISERROR(VLOOKUP(M1091,'Resumen de precios LLTT'!$C$17:$D$3071,2,FALSE))=FALSE,VLOOKUP(M1091,'Resumen de precios LLTT'!$C$17:$D$3071,2,FALSE),VLOOKUP(M1091,SICODI!$G$3:$J$2404,2,FALSE))</f>
        <v>POSTE DE CONCRETO ARMADO PARA A. P. 11/200/120/285</v>
      </c>
      <c r="O1091" s="58">
        <f>+IF(ISERROR(VLOOKUP(M1091,'Resumen de precios LLTT'!$C$17:$G$3071,5,FALSE))=FALSE,VLOOKUP(M1091,'Resumen de precios LLTT'!$C$17:$G$3071,5,FALSE),VLOOKUP(M1091,SICODI!$G$3:$J$2404,4,FALSE))</f>
        <v>206.03</v>
      </c>
      <c r="P1091" s="16">
        <f t="shared" si="150"/>
        <v>0.77</v>
      </c>
      <c r="Q1091" s="78">
        <f t="shared" si="151"/>
        <v>364.67310000000003</v>
      </c>
      <c r="R1091" s="56">
        <v>0</v>
      </c>
      <c r="S1091" s="16">
        <f t="shared" si="152"/>
        <v>7.2000000000000008E-2</v>
      </c>
      <c r="T1091" s="79">
        <f t="shared" si="153"/>
        <v>2.1880386000000005</v>
      </c>
      <c r="U1091" s="80">
        <f t="shared" si="154"/>
        <v>0.2</v>
      </c>
      <c r="V1091" s="81">
        <f t="shared" si="155"/>
        <v>0.43760772000000014</v>
      </c>
      <c r="W1091" s="79">
        <f t="shared" si="156"/>
        <v>0.14725336301388503</v>
      </c>
      <c r="X1091" s="60">
        <f t="shared" si="157"/>
        <v>0.1</v>
      </c>
      <c r="Y1091" s="56">
        <f>+'INFO ENEL'!R1079</f>
        <v>4</v>
      </c>
      <c r="Z1091" s="59">
        <f t="shared" si="158"/>
        <v>0.4</v>
      </c>
    </row>
    <row r="1092" spans="1:26" s="90" customFormat="1" ht="15" customHeight="1" x14ac:dyDescent="0.25">
      <c r="A1092" s="55">
        <f>+'INFO ENEL'!A1080</f>
        <v>1075</v>
      </c>
      <c r="B1092" s="121" t="str">
        <f>+INDEX($B$8:$B$15,MATCH(L1092,$L$8:$L$15,0))</f>
        <v>SICODI</v>
      </c>
      <c r="C1092" s="56" t="str">
        <f>+'INFO ENEL'!B1080</f>
        <v>Callao</v>
      </c>
      <c r="D1092" s="56" t="str">
        <f>+'INFO ENEL'!D1080</f>
        <v>Bellavista</v>
      </c>
      <c r="E1092" s="56" t="str">
        <f>+'INFO ENEL'!D1080</f>
        <v>Bellavista</v>
      </c>
      <c r="F1092" s="50">
        <f>+'INFO ENEL'!E1080</f>
        <v>0</v>
      </c>
      <c r="G1092" s="56" t="str">
        <f>+'INFO ENEL'!L1080</f>
        <v>BT</v>
      </c>
      <c r="H1092" s="57">
        <f>+'INFO ENEL'!M1080</f>
        <v>32.35176777808303</v>
      </c>
      <c r="I1092" s="56">
        <f>+'INFO ENEL'!N1080</f>
        <v>9</v>
      </c>
      <c r="J1092" s="56" t="str">
        <f>+'INFO ENEL'!O1080</f>
        <v>Poste</v>
      </c>
      <c r="K1092" s="56" t="str">
        <f>+'INFO ENEL'!P1080</f>
        <v>Concreto</v>
      </c>
      <c r="L1092" s="56" t="str">
        <f>+'INFO ENEL'!Q1080</f>
        <v>PPC38</v>
      </c>
      <c r="M1092" s="55" t="str">
        <f>+IF(ISERROR(INDEX('Estructuras de Acero y Concreto'!$C$6:$C$577,MATCH(L1092,'Estructuras de Acero y Concreto'!$D$6:$D$577,0)))=FALSE,INDEX('Estructuras de Acero y Concreto'!$C$6:$C$577,MATCH(L1092,'Estructuras de Acero y Concreto'!$D$6:$D$577,0)),IF(ISERROR(INDEX('Estructuras de Madera'!$C$5:$C$122,MATCH(L1092,'Estructuras de Madera'!$D$5:$D$122,0)))=FALSE,INDEX('Estructuras de Madera'!$C$5:$C$122,MATCH(L1092,'Estructuras de Madera'!$D$5:$D$122,0)),INDEX(SICODI!$G$3:$G$2404,MATCH(L1092,SICODI!$G$3:$G$2404,0))))</f>
        <v>PPC38</v>
      </c>
      <c r="N1092" s="121" t="str">
        <f>+IF(ISERROR(VLOOKUP(M1092,'Resumen de precios LLTT'!$C$17:$D$3071,2,FALSE))=FALSE,VLOOKUP(M1092,'Resumen de precios LLTT'!$C$17:$D$3071,2,FALSE),VLOOKUP(M1092,SICODI!$G$3:$J$2404,2,FALSE))</f>
        <v>POSTE DE CONCRETO ARMADO PARA A. P.  9/200/120/245</v>
      </c>
      <c r="O1092" s="58">
        <f>+IF(ISERROR(VLOOKUP(M1092,'Resumen de precios LLTT'!$C$17:$G$3071,5,FALSE))=FALSE,VLOOKUP(M1092,'Resumen de precios LLTT'!$C$17:$G$3071,5,FALSE),VLOOKUP(M1092,SICODI!$G$3:$J$2404,4,FALSE))</f>
        <v>159.16999999999999</v>
      </c>
      <c r="P1092" s="16">
        <f t="shared" si="150"/>
        <v>0.77</v>
      </c>
      <c r="Q1092" s="78">
        <f t="shared" si="151"/>
        <v>281.73089999999996</v>
      </c>
      <c r="R1092" s="56">
        <v>0</v>
      </c>
      <c r="S1092" s="16">
        <f t="shared" si="152"/>
        <v>7.2000000000000008E-2</v>
      </c>
      <c r="T1092" s="79">
        <f t="shared" si="153"/>
        <v>1.6903854</v>
      </c>
      <c r="U1092" s="80">
        <f t="shared" si="154"/>
        <v>0.2</v>
      </c>
      <c r="V1092" s="81">
        <f t="shared" si="155"/>
        <v>0.33807708000000003</v>
      </c>
      <c r="W1092" s="79">
        <f t="shared" si="156"/>
        <v>0.1137616744693495</v>
      </c>
      <c r="X1092" s="60">
        <f t="shared" si="157"/>
        <v>0.1</v>
      </c>
      <c r="Y1092" s="56">
        <f>+'INFO ENEL'!R1080</f>
        <v>4</v>
      </c>
      <c r="Z1092" s="59">
        <f t="shared" si="158"/>
        <v>0.4</v>
      </c>
    </row>
    <row r="1093" spans="1:26" s="90" customFormat="1" ht="15" customHeight="1" x14ac:dyDescent="0.25">
      <c r="A1093" s="55">
        <f>+'INFO ENEL'!A1081</f>
        <v>1076</v>
      </c>
      <c r="B1093" s="121" t="str">
        <f>+INDEX($B$8:$B$15,MATCH(L1093,$L$8:$L$15,0))</f>
        <v>SICODI</v>
      </c>
      <c r="C1093" s="56" t="str">
        <f>+'INFO ENEL'!B1081</f>
        <v>Callao</v>
      </c>
      <c r="D1093" s="56" t="str">
        <f>+'INFO ENEL'!D1081</f>
        <v>Bellavista</v>
      </c>
      <c r="E1093" s="56" t="str">
        <f>+'INFO ENEL'!D1081</f>
        <v>Bellavista</v>
      </c>
      <c r="F1093" s="50">
        <f>+'INFO ENEL'!E1081</f>
        <v>0</v>
      </c>
      <c r="G1093" s="56" t="str">
        <f>+'INFO ENEL'!L1081</f>
        <v>BT</v>
      </c>
      <c r="H1093" s="57">
        <f>+'INFO ENEL'!M1081</f>
        <v>29.416768040956708</v>
      </c>
      <c r="I1093" s="56">
        <f>+'INFO ENEL'!N1081</f>
        <v>9</v>
      </c>
      <c r="J1093" s="56" t="str">
        <f>+'INFO ENEL'!O1081</f>
        <v>Poste</v>
      </c>
      <c r="K1093" s="56" t="str">
        <f>+'INFO ENEL'!P1081</f>
        <v>Concreto</v>
      </c>
      <c r="L1093" s="56" t="str">
        <f>+'INFO ENEL'!Q1081</f>
        <v>PPC38</v>
      </c>
      <c r="M1093" s="55" t="str">
        <f>+IF(ISERROR(INDEX('Estructuras de Acero y Concreto'!$C$6:$C$577,MATCH(L1093,'Estructuras de Acero y Concreto'!$D$6:$D$577,0)))=FALSE,INDEX('Estructuras de Acero y Concreto'!$C$6:$C$577,MATCH(L1093,'Estructuras de Acero y Concreto'!$D$6:$D$577,0)),IF(ISERROR(INDEX('Estructuras de Madera'!$C$5:$C$122,MATCH(L1093,'Estructuras de Madera'!$D$5:$D$122,0)))=FALSE,INDEX('Estructuras de Madera'!$C$5:$C$122,MATCH(L1093,'Estructuras de Madera'!$D$5:$D$122,0)),INDEX(SICODI!$G$3:$G$2404,MATCH(L1093,SICODI!$G$3:$G$2404,0))))</f>
        <v>PPC38</v>
      </c>
      <c r="N1093" s="121" t="str">
        <f>+IF(ISERROR(VLOOKUP(M1093,'Resumen de precios LLTT'!$C$17:$D$3071,2,FALSE))=FALSE,VLOOKUP(M1093,'Resumen de precios LLTT'!$C$17:$D$3071,2,FALSE),VLOOKUP(M1093,SICODI!$G$3:$J$2404,2,FALSE))</f>
        <v>POSTE DE CONCRETO ARMADO PARA A. P.  9/200/120/245</v>
      </c>
      <c r="O1093" s="58">
        <f>+IF(ISERROR(VLOOKUP(M1093,'Resumen de precios LLTT'!$C$17:$G$3071,5,FALSE))=FALSE,VLOOKUP(M1093,'Resumen de precios LLTT'!$C$17:$G$3071,5,FALSE),VLOOKUP(M1093,SICODI!$G$3:$J$2404,4,FALSE))</f>
        <v>159.16999999999999</v>
      </c>
      <c r="P1093" s="16">
        <f t="shared" si="150"/>
        <v>0.77</v>
      </c>
      <c r="Q1093" s="78">
        <f t="shared" si="151"/>
        <v>281.73089999999996</v>
      </c>
      <c r="R1093" s="56">
        <v>0</v>
      </c>
      <c r="S1093" s="16">
        <f t="shared" si="152"/>
        <v>7.2000000000000008E-2</v>
      </c>
      <c r="T1093" s="79">
        <f t="shared" si="153"/>
        <v>1.6903854</v>
      </c>
      <c r="U1093" s="80">
        <f t="shared" si="154"/>
        <v>0.2</v>
      </c>
      <c r="V1093" s="81">
        <f t="shared" si="155"/>
        <v>0.33807708000000003</v>
      </c>
      <c r="W1093" s="79">
        <f t="shared" si="156"/>
        <v>0.1137616744693495</v>
      </c>
      <c r="X1093" s="60">
        <f t="shared" si="157"/>
        <v>0.1</v>
      </c>
      <c r="Y1093" s="56">
        <f>+'INFO ENEL'!R1081</f>
        <v>4</v>
      </c>
      <c r="Z1093" s="59">
        <f t="shared" si="158"/>
        <v>0.4</v>
      </c>
    </row>
    <row r="1094" spans="1:26" s="90" customFormat="1" ht="15" customHeight="1" x14ac:dyDescent="0.25">
      <c r="A1094" s="55">
        <f>+'INFO ENEL'!A1082</f>
        <v>1077</v>
      </c>
      <c r="B1094" s="121" t="str">
        <f>+INDEX($B$8:$B$15,MATCH(L1094,$L$8:$L$15,0))</f>
        <v>SICODI</v>
      </c>
      <c r="C1094" s="56" t="str">
        <f>+'INFO ENEL'!B1082</f>
        <v>Callao</v>
      </c>
      <c r="D1094" s="56" t="str">
        <f>+'INFO ENEL'!D1082</f>
        <v>Bellavista</v>
      </c>
      <c r="E1094" s="56" t="str">
        <f>+'INFO ENEL'!D1082</f>
        <v>Bellavista</v>
      </c>
      <c r="F1094" s="50">
        <f>+'INFO ENEL'!E1082</f>
        <v>0</v>
      </c>
      <c r="G1094" s="56" t="str">
        <f>+'INFO ENEL'!L1082</f>
        <v>BT</v>
      </c>
      <c r="H1094" s="57">
        <f>+'INFO ENEL'!M1082</f>
        <v>35.253805368746121</v>
      </c>
      <c r="I1094" s="56">
        <f>+'INFO ENEL'!N1082</f>
        <v>9</v>
      </c>
      <c r="J1094" s="56" t="str">
        <f>+'INFO ENEL'!O1082</f>
        <v>Poste</v>
      </c>
      <c r="K1094" s="56" t="str">
        <f>+'INFO ENEL'!P1082</f>
        <v>Concreto</v>
      </c>
      <c r="L1094" s="56" t="str">
        <f>+'INFO ENEL'!Q1082</f>
        <v>PPC38</v>
      </c>
      <c r="M1094" s="55" t="str">
        <f>+IF(ISERROR(INDEX('Estructuras de Acero y Concreto'!$C$6:$C$577,MATCH(L1094,'Estructuras de Acero y Concreto'!$D$6:$D$577,0)))=FALSE,INDEX('Estructuras de Acero y Concreto'!$C$6:$C$577,MATCH(L1094,'Estructuras de Acero y Concreto'!$D$6:$D$577,0)),IF(ISERROR(INDEX('Estructuras de Madera'!$C$5:$C$122,MATCH(L1094,'Estructuras de Madera'!$D$5:$D$122,0)))=FALSE,INDEX('Estructuras de Madera'!$C$5:$C$122,MATCH(L1094,'Estructuras de Madera'!$D$5:$D$122,0)),INDEX(SICODI!$G$3:$G$2404,MATCH(L1094,SICODI!$G$3:$G$2404,0))))</f>
        <v>PPC38</v>
      </c>
      <c r="N1094" s="121" t="str">
        <f>+IF(ISERROR(VLOOKUP(M1094,'Resumen de precios LLTT'!$C$17:$D$3071,2,FALSE))=FALSE,VLOOKUP(M1094,'Resumen de precios LLTT'!$C$17:$D$3071,2,FALSE),VLOOKUP(M1094,SICODI!$G$3:$J$2404,2,FALSE))</f>
        <v>POSTE DE CONCRETO ARMADO PARA A. P.  9/200/120/245</v>
      </c>
      <c r="O1094" s="58">
        <f>+IF(ISERROR(VLOOKUP(M1094,'Resumen de precios LLTT'!$C$17:$G$3071,5,FALSE))=FALSE,VLOOKUP(M1094,'Resumen de precios LLTT'!$C$17:$G$3071,5,FALSE),VLOOKUP(M1094,SICODI!$G$3:$J$2404,4,FALSE))</f>
        <v>159.16999999999999</v>
      </c>
      <c r="P1094" s="16">
        <f t="shared" si="150"/>
        <v>0.77</v>
      </c>
      <c r="Q1094" s="78">
        <f t="shared" si="151"/>
        <v>281.73089999999996</v>
      </c>
      <c r="R1094" s="56">
        <v>0</v>
      </c>
      <c r="S1094" s="16">
        <f t="shared" si="152"/>
        <v>7.2000000000000008E-2</v>
      </c>
      <c r="T1094" s="79">
        <f t="shared" si="153"/>
        <v>1.6903854</v>
      </c>
      <c r="U1094" s="80">
        <f t="shared" si="154"/>
        <v>0.2</v>
      </c>
      <c r="V1094" s="81">
        <f t="shared" si="155"/>
        <v>0.33807708000000003</v>
      </c>
      <c r="W1094" s="79">
        <f t="shared" si="156"/>
        <v>0.1137616744693495</v>
      </c>
      <c r="X1094" s="60">
        <f t="shared" si="157"/>
        <v>0.1</v>
      </c>
      <c r="Y1094" s="56">
        <f>+'INFO ENEL'!R1082</f>
        <v>4</v>
      </c>
      <c r="Z1094" s="59">
        <f t="shared" si="158"/>
        <v>0.4</v>
      </c>
    </row>
    <row r="1095" spans="1:26" s="90" customFormat="1" ht="15" customHeight="1" x14ac:dyDescent="0.25">
      <c r="A1095" s="55">
        <f>+'INFO ENEL'!A1083</f>
        <v>1078</v>
      </c>
      <c r="B1095" s="121" t="str">
        <f>+INDEX($B$8:$B$15,MATCH(L1095,$L$8:$L$15,0))</f>
        <v>SICODI</v>
      </c>
      <c r="C1095" s="56" t="str">
        <f>+'INFO ENEL'!B1083</f>
        <v>Callao</v>
      </c>
      <c r="D1095" s="56" t="str">
        <f>+'INFO ENEL'!D1083</f>
        <v>Bellavista</v>
      </c>
      <c r="E1095" s="56" t="str">
        <f>+'INFO ENEL'!D1083</f>
        <v>Bellavista</v>
      </c>
      <c r="F1095" s="50">
        <f>+'INFO ENEL'!E1083</f>
        <v>0</v>
      </c>
      <c r="G1095" s="56" t="str">
        <f>+'INFO ENEL'!L1083</f>
        <v>BT</v>
      </c>
      <c r="H1095" s="57">
        <f>+'INFO ENEL'!M1083</f>
        <v>31.393538071121696</v>
      </c>
      <c r="I1095" s="56">
        <f>+'INFO ENEL'!N1083</f>
        <v>9</v>
      </c>
      <c r="J1095" s="56" t="str">
        <f>+'INFO ENEL'!O1083</f>
        <v>Poste</v>
      </c>
      <c r="K1095" s="56" t="str">
        <f>+'INFO ENEL'!P1083</f>
        <v>Concreto</v>
      </c>
      <c r="L1095" s="56" t="str">
        <f>+'INFO ENEL'!Q1083</f>
        <v>PPC38</v>
      </c>
      <c r="M1095" s="55" t="str">
        <f>+IF(ISERROR(INDEX('Estructuras de Acero y Concreto'!$C$6:$C$577,MATCH(L1095,'Estructuras de Acero y Concreto'!$D$6:$D$577,0)))=FALSE,INDEX('Estructuras de Acero y Concreto'!$C$6:$C$577,MATCH(L1095,'Estructuras de Acero y Concreto'!$D$6:$D$577,0)),IF(ISERROR(INDEX('Estructuras de Madera'!$C$5:$C$122,MATCH(L1095,'Estructuras de Madera'!$D$5:$D$122,0)))=FALSE,INDEX('Estructuras de Madera'!$C$5:$C$122,MATCH(L1095,'Estructuras de Madera'!$D$5:$D$122,0)),INDEX(SICODI!$G$3:$G$2404,MATCH(L1095,SICODI!$G$3:$G$2404,0))))</f>
        <v>PPC38</v>
      </c>
      <c r="N1095" s="121" t="str">
        <f>+IF(ISERROR(VLOOKUP(M1095,'Resumen de precios LLTT'!$C$17:$D$3071,2,FALSE))=FALSE,VLOOKUP(M1095,'Resumen de precios LLTT'!$C$17:$D$3071,2,FALSE),VLOOKUP(M1095,SICODI!$G$3:$J$2404,2,FALSE))</f>
        <v>POSTE DE CONCRETO ARMADO PARA A. P.  9/200/120/245</v>
      </c>
      <c r="O1095" s="58">
        <f>+IF(ISERROR(VLOOKUP(M1095,'Resumen de precios LLTT'!$C$17:$G$3071,5,FALSE))=FALSE,VLOOKUP(M1095,'Resumen de precios LLTT'!$C$17:$G$3071,5,FALSE),VLOOKUP(M1095,SICODI!$G$3:$J$2404,4,FALSE))</f>
        <v>159.16999999999999</v>
      </c>
      <c r="P1095" s="16">
        <f t="shared" si="150"/>
        <v>0.77</v>
      </c>
      <c r="Q1095" s="78">
        <f t="shared" si="151"/>
        <v>281.73089999999996</v>
      </c>
      <c r="R1095" s="56">
        <v>0</v>
      </c>
      <c r="S1095" s="16">
        <f t="shared" si="152"/>
        <v>7.2000000000000008E-2</v>
      </c>
      <c r="T1095" s="79">
        <f t="shared" si="153"/>
        <v>1.6903854</v>
      </c>
      <c r="U1095" s="80">
        <f t="shared" si="154"/>
        <v>0.2</v>
      </c>
      <c r="V1095" s="81">
        <f t="shared" si="155"/>
        <v>0.33807708000000003</v>
      </c>
      <c r="W1095" s="79">
        <f t="shared" si="156"/>
        <v>0.1137616744693495</v>
      </c>
      <c r="X1095" s="60">
        <f t="shared" si="157"/>
        <v>0.1</v>
      </c>
      <c r="Y1095" s="56">
        <f>+'INFO ENEL'!R1083</f>
        <v>4</v>
      </c>
      <c r="Z1095" s="59">
        <f t="shared" si="158"/>
        <v>0.4</v>
      </c>
    </row>
    <row r="1096" spans="1:26" s="90" customFormat="1" ht="15" customHeight="1" x14ac:dyDescent="0.25">
      <c r="A1096" s="55">
        <f>+'INFO ENEL'!A1084</f>
        <v>1079</v>
      </c>
      <c r="B1096" s="121" t="str">
        <f>+INDEX($B$8:$B$15,MATCH(L1096,$L$8:$L$15,0))</f>
        <v>SICODI</v>
      </c>
      <c r="C1096" s="56" t="str">
        <f>+'INFO ENEL'!B1084</f>
        <v>Callao</v>
      </c>
      <c r="D1096" s="56" t="str">
        <f>+'INFO ENEL'!D1084</f>
        <v>Bellavista</v>
      </c>
      <c r="E1096" s="56" t="str">
        <f>+'INFO ENEL'!D1084</f>
        <v>Bellavista</v>
      </c>
      <c r="F1096" s="50">
        <f>+'INFO ENEL'!E1084</f>
        <v>0</v>
      </c>
      <c r="G1096" s="56" t="str">
        <f>+'INFO ENEL'!L1084</f>
        <v>BT</v>
      </c>
      <c r="H1096" s="57">
        <f>+'INFO ENEL'!M1084</f>
        <v>31.575098088283735</v>
      </c>
      <c r="I1096" s="56">
        <f>+'INFO ENEL'!N1084</f>
        <v>9</v>
      </c>
      <c r="J1096" s="56" t="str">
        <f>+'INFO ENEL'!O1084</f>
        <v>Poste</v>
      </c>
      <c r="K1096" s="56" t="str">
        <f>+'INFO ENEL'!P1084</f>
        <v>Concreto</v>
      </c>
      <c r="L1096" s="56" t="str">
        <f>+'INFO ENEL'!Q1084</f>
        <v>PPC38</v>
      </c>
      <c r="M1096" s="55" t="str">
        <f>+IF(ISERROR(INDEX('Estructuras de Acero y Concreto'!$C$6:$C$577,MATCH(L1096,'Estructuras de Acero y Concreto'!$D$6:$D$577,0)))=FALSE,INDEX('Estructuras de Acero y Concreto'!$C$6:$C$577,MATCH(L1096,'Estructuras de Acero y Concreto'!$D$6:$D$577,0)),IF(ISERROR(INDEX('Estructuras de Madera'!$C$5:$C$122,MATCH(L1096,'Estructuras de Madera'!$D$5:$D$122,0)))=FALSE,INDEX('Estructuras de Madera'!$C$5:$C$122,MATCH(L1096,'Estructuras de Madera'!$D$5:$D$122,0)),INDEX(SICODI!$G$3:$G$2404,MATCH(L1096,SICODI!$G$3:$G$2404,0))))</f>
        <v>PPC38</v>
      </c>
      <c r="N1096" s="121" t="str">
        <f>+IF(ISERROR(VLOOKUP(M1096,'Resumen de precios LLTT'!$C$17:$D$3071,2,FALSE))=FALSE,VLOOKUP(M1096,'Resumen de precios LLTT'!$C$17:$D$3071,2,FALSE),VLOOKUP(M1096,SICODI!$G$3:$J$2404,2,FALSE))</f>
        <v>POSTE DE CONCRETO ARMADO PARA A. P.  9/200/120/245</v>
      </c>
      <c r="O1096" s="58">
        <f>+IF(ISERROR(VLOOKUP(M1096,'Resumen de precios LLTT'!$C$17:$G$3071,5,FALSE))=FALSE,VLOOKUP(M1096,'Resumen de precios LLTT'!$C$17:$G$3071,5,FALSE),VLOOKUP(M1096,SICODI!$G$3:$J$2404,4,FALSE))</f>
        <v>159.16999999999999</v>
      </c>
      <c r="P1096" s="16">
        <f t="shared" si="150"/>
        <v>0.77</v>
      </c>
      <c r="Q1096" s="78">
        <f t="shared" si="151"/>
        <v>281.73089999999996</v>
      </c>
      <c r="R1096" s="56">
        <v>0</v>
      </c>
      <c r="S1096" s="16">
        <f t="shared" si="152"/>
        <v>7.2000000000000008E-2</v>
      </c>
      <c r="T1096" s="79">
        <f t="shared" si="153"/>
        <v>1.6903854</v>
      </c>
      <c r="U1096" s="80">
        <f t="shared" si="154"/>
        <v>0.2</v>
      </c>
      <c r="V1096" s="81">
        <f t="shared" si="155"/>
        <v>0.33807708000000003</v>
      </c>
      <c r="W1096" s="79">
        <f t="shared" si="156"/>
        <v>0.1137616744693495</v>
      </c>
      <c r="X1096" s="60">
        <f t="shared" si="157"/>
        <v>0.1</v>
      </c>
      <c r="Y1096" s="56">
        <f>+'INFO ENEL'!R1084</f>
        <v>4</v>
      </c>
      <c r="Z1096" s="59">
        <f t="shared" si="158"/>
        <v>0.4</v>
      </c>
    </row>
    <row r="1097" spans="1:26" s="90" customFormat="1" ht="15" customHeight="1" x14ac:dyDescent="0.25">
      <c r="A1097" s="55">
        <f>+'INFO ENEL'!A1085</f>
        <v>1080</v>
      </c>
      <c r="B1097" s="121" t="str">
        <f>+INDEX($B$8:$B$15,MATCH(L1097,$L$8:$L$15,0))</f>
        <v>SICODI</v>
      </c>
      <c r="C1097" s="56" t="str">
        <f>+'INFO ENEL'!B1085</f>
        <v>Callao</v>
      </c>
      <c r="D1097" s="56" t="str">
        <f>+'INFO ENEL'!D1085</f>
        <v>Bellavista</v>
      </c>
      <c r="E1097" s="56" t="str">
        <f>+'INFO ENEL'!D1085</f>
        <v>Bellavista</v>
      </c>
      <c r="F1097" s="50">
        <f>+'INFO ENEL'!E1085</f>
        <v>0</v>
      </c>
      <c r="G1097" s="56" t="str">
        <f>+'INFO ENEL'!L1085</f>
        <v>BT</v>
      </c>
      <c r="H1097" s="57">
        <f>+'INFO ENEL'!M1085</f>
        <v>32.620230765180402</v>
      </c>
      <c r="I1097" s="56">
        <f>+'INFO ENEL'!N1085</f>
        <v>9</v>
      </c>
      <c r="J1097" s="56" t="str">
        <f>+'INFO ENEL'!O1085</f>
        <v>Poste</v>
      </c>
      <c r="K1097" s="56" t="str">
        <f>+'INFO ENEL'!P1085</f>
        <v>Concreto</v>
      </c>
      <c r="L1097" s="56" t="str">
        <f>+'INFO ENEL'!Q1085</f>
        <v>PPC38</v>
      </c>
      <c r="M1097" s="55" t="str">
        <f>+IF(ISERROR(INDEX('Estructuras de Acero y Concreto'!$C$6:$C$577,MATCH(L1097,'Estructuras de Acero y Concreto'!$D$6:$D$577,0)))=FALSE,INDEX('Estructuras de Acero y Concreto'!$C$6:$C$577,MATCH(L1097,'Estructuras de Acero y Concreto'!$D$6:$D$577,0)),IF(ISERROR(INDEX('Estructuras de Madera'!$C$5:$C$122,MATCH(L1097,'Estructuras de Madera'!$D$5:$D$122,0)))=FALSE,INDEX('Estructuras de Madera'!$C$5:$C$122,MATCH(L1097,'Estructuras de Madera'!$D$5:$D$122,0)),INDEX(SICODI!$G$3:$G$2404,MATCH(L1097,SICODI!$G$3:$G$2404,0))))</f>
        <v>PPC38</v>
      </c>
      <c r="N1097" s="121" t="str">
        <f>+IF(ISERROR(VLOOKUP(M1097,'Resumen de precios LLTT'!$C$17:$D$3071,2,FALSE))=FALSE,VLOOKUP(M1097,'Resumen de precios LLTT'!$C$17:$D$3071,2,FALSE),VLOOKUP(M1097,SICODI!$G$3:$J$2404,2,FALSE))</f>
        <v>POSTE DE CONCRETO ARMADO PARA A. P.  9/200/120/245</v>
      </c>
      <c r="O1097" s="58">
        <f>+IF(ISERROR(VLOOKUP(M1097,'Resumen de precios LLTT'!$C$17:$G$3071,5,FALSE))=FALSE,VLOOKUP(M1097,'Resumen de precios LLTT'!$C$17:$G$3071,5,FALSE),VLOOKUP(M1097,SICODI!$G$3:$J$2404,4,FALSE))</f>
        <v>159.16999999999999</v>
      </c>
      <c r="P1097" s="16">
        <f t="shared" ref="P1097:P1160" si="159">IF(G1097="BT", $P$2, $P$3)</f>
        <v>0.77</v>
      </c>
      <c r="Q1097" s="78">
        <f t="shared" ref="Q1097:Q1160" si="160">O1097*(P1097+1)</f>
        <v>281.73089999999996</v>
      </c>
      <c r="R1097" s="56">
        <v>0</v>
      </c>
      <c r="S1097" s="16">
        <f t="shared" ref="S1097:S1160" si="161">IF(G1097="BT", ($S$2), ($S$3))</f>
        <v>7.2000000000000008E-2</v>
      </c>
      <c r="T1097" s="79">
        <f t="shared" ref="T1097:T1160" si="162">(Q1097*S1097)/12</f>
        <v>1.6903854</v>
      </c>
      <c r="U1097" s="80">
        <f t="shared" ref="U1097:U1160" si="163">IF(G1097="BT", ($U$2), ($U$3))</f>
        <v>0.2</v>
      </c>
      <c r="V1097" s="81">
        <f t="shared" ref="V1097:V1160" si="164">T1097*U1097</f>
        <v>0.33807708000000003</v>
      </c>
      <c r="W1097" s="79">
        <f t="shared" ref="W1097:W1160" si="165">(V1097*(1/3)*(1+$Y$2))+R1097</f>
        <v>0.1137616744693495</v>
      </c>
      <c r="X1097" s="60">
        <f t="shared" si="157"/>
        <v>0.1</v>
      </c>
      <c r="Y1097" s="56">
        <f>+'INFO ENEL'!R1085</f>
        <v>4</v>
      </c>
      <c r="Z1097" s="59">
        <f t="shared" si="158"/>
        <v>0.4</v>
      </c>
    </row>
    <row r="1098" spans="1:26" s="90" customFormat="1" ht="15" customHeight="1" x14ac:dyDescent="0.25">
      <c r="A1098" s="55">
        <f>+'INFO ENEL'!A1086</f>
        <v>1081</v>
      </c>
      <c r="B1098" s="121" t="str">
        <f>+INDEX($B$8:$B$15,MATCH(L1098,$L$8:$L$15,0))</f>
        <v>SICODI</v>
      </c>
      <c r="C1098" s="56" t="str">
        <f>+'INFO ENEL'!B1086</f>
        <v>Callao</v>
      </c>
      <c r="D1098" s="56" t="str">
        <f>+'INFO ENEL'!D1086</f>
        <v>Bellavista</v>
      </c>
      <c r="E1098" s="56" t="str">
        <f>+'INFO ENEL'!D1086</f>
        <v>Bellavista</v>
      </c>
      <c r="F1098" s="50">
        <f>+'INFO ENEL'!E1086</f>
        <v>0</v>
      </c>
      <c r="G1098" s="56" t="str">
        <f>+'INFO ENEL'!L1086</f>
        <v>BT</v>
      </c>
      <c r="H1098" s="57">
        <f>+'INFO ENEL'!M1086</f>
        <v>33.066719413447686</v>
      </c>
      <c r="I1098" s="56">
        <f>+'INFO ENEL'!N1086</f>
        <v>11</v>
      </c>
      <c r="J1098" s="56" t="str">
        <f>+'INFO ENEL'!O1086</f>
        <v>Poste</v>
      </c>
      <c r="K1098" s="56" t="str">
        <f>+'INFO ENEL'!P1086</f>
        <v>Concreto</v>
      </c>
      <c r="L1098" s="56" t="str">
        <f>+'INFO ENEL'!Q1086</f>
        <v>PPC40</v>
      </c>
      <c r="M1098" s="55" t="str">
        <f>+IF(ISERROR(INDEX('Estructuras de Acero y Concreto'!$C$6:$C$577,MATCH(L1098,'Estructuras de Acero y Concreto'!$D$6:$D$577,0)))=FALSE,INDEX('Estructuras de Acero y Concreto'!$C$6:$C$577,MATCH(L1098,'Estructuras de Acero y Concreto'!$D$6:$D$577,0)),IF(ISERROR(INDEX('Estructuras de Madera'!$C$5:$C$122,MATCH(L1098,'Estructuras de Madera'!$D$5:$D$122,0)))=FALSE,INDEX('Estructuras de Madera'!$C$5:$C$122,MATCH(L1098,'Estructuras de Madera'!$D$5:$D$122,0)),INDEX(SICODI!$G$3:$G$2404,MATCH(L1098,SICODI!$G$3:$G$2404,0))))</f>
        <v>PPC40</v>
      </c>
      <c r="N1098" s="121" t="str">
        <f>+IF(ISERROR(VLOOKUP(M1098,'Resumen de precios LLTT'!$C$17:$D$3071,2,FALSE))=FALSE,VLOOKUP(M1098,'Resumen de precios LLTT'!$C$17:$D$3071,2,FALSE),VLOOKUP(M1098,SICODI!$G$3:$J$2404,2,FALSE))</f>
        <v>POSTE DE CONCRETO ARMADO PARA A. P. 11/200/120/285</v>
      </c>
      <c r="O1098" s="58">
        <f>+IF(ISERROR(VLOOKUP(M1098,'Resumen de precios LLTT'!$C$17:$G$3071,5,FALSE))=FALSE,VLOOKUP(M1098,'Resumen de precios LLTT'!$C$17:$G$3071,5,FALSE),VLOOKUP(M1098,SICODI!$G$3:$J$2404,4,FALSE))</f>
        <v>206.03</v>
      </c>
      <c r="P1098" s="16">
        <f t="shared" si="159"/>
        <v>0.77</v>
      </c>
      <c r="Q1098" s="78">
        <f t="shared" si="160"/>
        <v>364.67310000000003</v>
      </c>
      <c r="R1098" s="56">
        <v>0</v>
      </c>
      <c r="S1098" s="16">
        <f t="shared" si="161"/>
        <v>7.2000000000000008E-2</v>
      </c>
      <c r="T1098" s="79">
        <f t="shared" si="162"/>
        <v>2.1880386000000005</v>
      </c>
      <c r="U1098" s="80">
        <f t="shared" si="163"/>
        <v>0.2</v>
      </c>
      <c r="V1098" s="81">
        <f t="shared" si="164"/>
        <v>0.43760772000000014</v>
      </c>
      <c r="W1098" s="79">
        <f t="shared" si="165"/>
        <v>0.14725336301388503</v>
      </c>
      <c r="X1098" s="60">
        <f t="shared" si="157"/>
        <v>0.1</v>
      </c>
      <c r="Y1098" s="56">
        <f>+'INFO ENEL'!R1086</f>
        <v>4</v>
      </c>
      <c r="Z1098" s="59">
        <f t="shared" si="158"/>
        <v>0.4</v>
      </c>
    </row>
    <row r="1099" spans="1:26" s="90" customFormat="1" ht="15" customHeight="1" x14ac:dyDescent="0.25">
      <c r="A1099" s="55">
        <f>+'INFO ENEL'!A1087</f>
        <v>1082</v>
      </c>
      <c r="B1099" s="121" t="str">
        <f>+INDEX($B$8:$B$15,MATCH(L1099,$L$8:$L$15,0))</f>
        <v>SICODI</v>
      </c>
      <c r="C1099" s="56" t="str">
        <f>+'INFO ENEL'!B1087</f>
        <v>Callao</v>
      </c>
      <c r="D1099" s="56" t="str">
        <f>+'INFO ENEL'!D1087</f>
        <v>Bellavista</v>
      </c>
      <c r="E1099" s="56" t="str">
        <f>+'INFO ENEL'!D1087</f>
        <v>Bellavista</v>
      </c>
      <c r="F1099" s="50">
        <f>+'INFO ENEL'!E1087</f>
        <v>0</v>
      </c>
      <c r="G1099" s="56" t="str">
        <f>+'INFO ENEL'!L1087</f>
        <v>BT</v>
      </c>
      <c r="H1099" s="57">
        <f>+'INFO ENEL'!M1087</f>
        <v>33.935179165390167</v>
      </c>
      <c r="I1099" s="56">
        <f>+'INFO ENEL'!N1087</f>
        <v>11</v>
      </c>
      <c r="J1099" s="56" t="str">
        <f>+'INFO ENEL'!O1087</f>
        <v>Poste</v>
      </c>
      <c r="K1099" s="56" t="str">
        <f>+'INFO ENEL'!P1087</f>
        <v>Concreto</v>
      </c>
      <c r="L1099" s="56" t="str">
        <f>+'INFO ENEL'!Q1087</f>
        <v>PPC40</v>
      </c>
      <c r="M1099" s="55" t="str">
        <f>+IF(ISERROR(INDEX('Estructuras de Acero y Concreto'!$C$6:$C$577,MATCH(L1099,'Estructuras de Acero y Concreto'!$D$6:$D$577,0)))=FALSE,INDEX('Estructuras de Acero y Concreto'!$C$6:$C$577,MATCH(L1099,'Estructuras de Acero y Concreto'!$D$6:$D$577,0)),IF(ISERROR(INDEX('Estructuras de Madera'!$C$5:$C$122,MATCH(L1099,'Estructuras de Madera'!$D$5:$D$122,0)))=FALSE,INDEX('Estructuras de Madera'!$C$5:$C$122,MATCH(L1099,'Estructuras de Madera'!$D$5:$D$122,0)),INDEX(SICODI!$G$3:$G$2404,MATCH(L1099,SICODI!$G$3:$G$2404,0))))</f>
        <v>PPC40</v>
      </c>
      <c r="N1099" s="121" t="str">
        <f>+IF(ISERROR(VLOOKUP(M1099,'Resumen de precios LLTT'!$C$17:$D$3071,2,FALSE))=FALSE,VLOOKUP(M1099,'Resumen de precios LLTT'!$C$17:$D$3071,2,FALSE),VLOOKUP(M1099,SICODI!$G$3:$J$2404,2,FALSE))</f>
        <v>POSTE DE CONCRETO ARMADO PARA A. P. 11/200/120/285</v>
      </c>
      <c r="O1099" s="58">
        <f>+IF(ISERROR(VLOOKUP(M1099,'Resumen de precios LLTT'!$C$17:$G$3071,5,FALSE))=FALSE,VLOOKUP(M1099,'Resumen de precios LLTT'!$C$17:$G$3071,5,FALSE),VLOOKUP(M1099,SICODI!$G$3:$J$2404,4,FALSE))</f>
        <v>206.03</v>
      </c>
      <c r="P1099" s="16">
        <f t="shared" si="159"/>
        <v>0.77</v>
      </c>
      <c r="Q1099" s="78">
        <f t="shared" si="160"/>
        <v>364.67310000000003</v>
      </c>
      <c r="R1099" s="56">
        <v>0</v>
      </c>
      <c r="S1099" s="16">
        <f t="shared" si="161"/>
        <v>7.2000000000000008E-2</v>
      </c>
      <c r="T1099" s="79">
        <f t="shared" si="162"/>
        <v>2.1880386000000005</v>
      </c>
      <c r="U1099" s="80">
        <f t="shared" si="163"/>
        <v>0.2</v>
      </c>
      <c r="V1099" s="81">
        <f t="shared" si="164"/>
        <v>0.43760772000000014</v>
      </c>
      <c r="W1099" s="79">
        <f t="shared" si="165"/>
        <v>0.14725336301388503</v>
      </c>
      <c r="X1099" s="60">
        <f t="shared" si="157"/>
        <v>0.1</v>
      </c>
      <c r="Y1099" s="56">
        <f>+'INFO ENEL'!R1087</f>
        <v>4</v>
      </c>
      <c r="Z1099" s="59">
        <f t="shared" si="158"/>
        <v>0.4</v>
      </c>
    </row>
    <row r="1100" spans="1:26" s="90" customFormat="1" ht="15" customHeight="1" x14ac:dyDescent="0.25">
      <c r="A1100" s="55">
        <f>+'INFO ENEL'!A1088</f>
        <v>1083</v>
      </c>
      <c r="B1100" s="121" t="str">
        <f>+INDEX($B$8:$B$15,MATCH(L1100,$L$8:$L$15,0))</f>
        <v>SICODI</v>
      </c>
      <c r="C1100" s="56" t="str">
        <f>+'INFO ENEL'!B1088</f>
        <v>Callao</v>
      </c>
      <c r="D1100" s="56" t="str">
        <f>+'INFO ENEL'!D1088</f>
        <v>Bellavista</v>
      </c>
      <c r="E1100" s="56" t="str">
        <f>+'INFO ENEL'!D1088</f>
        <v>Bellavista</v>
      </c>
      <c r="F1100" s="50">
        <f>+'INFO ENEL'!E1088</f>
        <v>0</v>
      </c>
      <c r="G1100" s="56" t="str">
        <f>+'INFO ENEL'!L1088</f>
        <v>BT</v>
      </c>
      <c r="H1100" s="57">
        <f>+'INFO ENEL'!M1088</f>
        <v>32.976709993787104</v>
      </c>
      <c r="I1100" s="56">
        <f>+'INFO ENEL'!N1088</f>
        <v>11</v>
      </c>
      <c r="J1100" s="56" t="str">
        <f>+'INFO ENEL'!O1088</f>
        <v>Poste</v>
      </c>
      <c r="K1100" s="56" t="str">
        <f>+'INFO ENEL'!P1088</f>
        <v>Concreto</v>
      </c>
      <c r="L1100" s="56" t="str">
        <f>+'INFO ENEL'!Q1088</f>
        <v>PPC40</v>
      </c>
      <c r="M1100" s="55" t="str">
        <f>+IF(ISERROR(INDEX('Estructuras de Acero y Concreto'!$C$6:$C$577,MATCH(L1100,'Estructuras de Acero y Concreto'!$D$6:$D$577,0)))=FALSE,INDEX('Estructuras de Acero y Concreto'!$C$6:$C$577,MATCH(L1100,'Estructuras de Acero y Concreto'!$D$6:$D$577,0)),IF(ISERROR(INDEX('Estructuras de Madera'!$C$5:$C$122,MATCH(L1100,'Estructuras de Madera'!$D$5:$D$122,0)))=FALSE,INDEX('Estructuras de Madera'!$C$5:$C$122,MATCH(L1100,'Estructuras de Madera'!$D$5:$D$122,0)),INDEX(SICODI!$G$3:$G$2404,MATCH(L1100,SICODI!$G$3:$G$2404,0))))</f>
        <v>PPC40</v>
      </c>
      <c r="N1100" s="121" t="str">
        <f>+IF(ISERROR(VLOOKUP(M1100,'Resumen de precios LLTT'!$C$17:$D$3071,2,FALSE))=FALSE,VLOOKUP(M1100,'Resumen de precios LLTT'!$C$17:$D$3071,2,FALSE),VLOOKUP(M1100,SICODI!$G$3:$J$2404,2,FALSE))</f>
        <v>POSTE DE CONCRETO ARMADO PARA A. P. 11/200/120/285</v>
      </c>
      <c r="O1100" s="58">
        <f>+IF(ISERROR(VLOOKUP(M1100,'Resumen de precios LLTT'!$C$17:$G$3071,5,FALSE))=FALSE,VLOOKUP(M1100,'Resumen de precios LLTT'!$C$17:$G$3071,5,FALSE),VLOOKUP(M1100,SICODI!$G$3:$J$2404,4,FALSE))</f>
        <v>206.03</v>
      </c>
      <c r="P1100" s="16">
        <f t="shared" si="159"/>
        <v>0.77</v>
      </c>
      <c r="Q1100" s="78">
        <f t="shared" si="160"/>
        <v>364.67310000000003</v>
      </c>
      <c r="R1100" s="56">
        <v>0</v>
      </c>
      <c r="S1100" s="16">
        <f t="shared" si="161"/>
        <v>7.2000000000000008E-2</v>
      </c>
      <c r="T1100" s="79">
        <f t="shared" si="162"/>
        <v>2.1880386000000005</v>
      </c>
      <c r="U1100" s="80">
        <f t="shared" si="163"/>
        <v>0.2</v>
      </c>
      <c r="V1100" s="81">
        <f t="shared" si="164"/>
        <v>0.43760772000000014</v>
      </c>
      <c r="W1100" s="79">
        <f t="shared" si="165"/>
        <v>0.14725336301388503</v>
      </c>
      <c r="X1100" s="60">
        <f t="shared" si="157"/>
        <v>0.1</v>
      </c>
      <c r="Y1100" s="56">
        <f>+'INFO ENEL'!R1088</f>
        <v>4</v>
      </c>
      <c r="Z1100" s="59">
        <f t="shared" si="158"/>
        <v>0.4</v>
      </c>
    </row>
    <row r="1101" spans="1:26" s="90" customFormat="1" ht="15" customHeight="1" x14ac:dyDescent="0.25">
      <c r="A1101" s="55">
        <f>+'INFO ENEL'!A1089</f>
        <v>1084</v>
      </c>
      <c r="B1101" s="121" t="str">
        <f>+INDEX($B$8:$B$15,MATCH(L1101,$L$8:$L$15,0))</f>
        <v>SICODI</v>
      </c>
      <c r="C1101" s="56" t="str">
        <f>+'INFO ENEL'!B1089</f>
        <v>Callao</v>
      </c>
      <c r="D1101" s="56" t="str">
        <f>+'INFO ENEL'!D1089</f>
        <v>Bellavista</v>
      </c>
      <c r="E1101" s="56" t="str">
        <f>+'INFO ENEL'!D1089</f>
        <v>Bellavista</v>
      </c>
      <c r="F1101" s="50">
        <f>+'INFO ENEL'!E1089</f>
        <v>0</v>
      </c>
      <c r="G1101" s="56" t="str">
        <f>+'INFO ENEL'!L1089</f>
        <v>BT</v>
      </c>
      <c r="H1101" s="57">
        <f>+'INFO ENEL'!M1089</f>
        <v>39.725913722837547</v>
      </c>
      <c r="I1101" s="56">
        <f>+'INFO ENEL'!N1089</f>
        <v>11</v>
      </c>
      <c r="J1101" s="56" t="str">
        <f>+'INFO ENEL'!O1089</f>
        <v>Poste</v>
      </c>
      <c r="K1101" s="56" t="str">
        <f>+'INFO ENEL'!P1089</f>
        <v>Concreto</v>
      </c>
      <c r="L1101" s="56" t="str">
        <f>+'INFO ENEL'!Q1089</f>
        <v>PPC40</v>
      </c>
      <c r="M1101" s="55" t="str">
        <f>+IF(ISERROR(INDEX('Estructuras de Acero y Concreto'!$C$6:$C$577,MATCH(L1101,'Estructuras de Acero y Concreto'!$D$6:$D$577,0)))=FALSE,INDEX('Estructuras de Acero y Concreto'!$C$6:$C$577,MATCH(L1101,'Estructuras de Acero y Concreto'!$D$6:$D$577,0)),IF(ISERROR(INDEX('Estructuras de Madera'!$C$5:$C$122,MATCH(L1101,'Estructuras de Madera'!$D$5:$D$122,0)))=FALSE,INDEX('Estructuras de Madera'!$C$5:$C$122,MATCH(L1101,'Estructuras de Madera'!$D$5:$D$122,0)),INDEX(SICODI!$G$3:$G$2404,MATCH(L1101,SICODI!$G$3:$G$2404,0))))</f>
        <v>PPC40</v>
      </c>
      <c r="N1101" s="121" t="str">
        <f>+IF(ISERROR(VLOOKUP(M1101,'Resumen de precios LLTT'!$C$17:$D$3071,2,FALSE))=FALSE,VLOOKUP(M1101,'Resumen de precios LLTT'!$C$17:$D$3071,2,FALSE),VLOOKUP(M1101,SICODI!$G$3:$J$2404,2,FALSE))</f>
        <v>POSTE DE CONCRETO ARMADO PARA A. P. 11/200/120/285</v>
      </c>
      <c r="O1101" s="58">
        <f>+IF(ISERROR(VLOOKUP(M1101,'Resumen de precios LLTT'!$C$17:$G$3071,5,FALSE))=FALSE,VLOOKUP(M1101,'Resumen de precios LLTT'!$C$17:$G$3071,5,FALSE),VLOOKUP(M1101,SICODI!$G$3:$J$2404,4,FALSE))</f>
        <v>206.03</v>
      </c>
      <c r="P1101" s="16">
        <f t="shared" si="159"/>
        <v>0.77</v>
      </c>
      <c r="Q1101" s="78">
        <f t="shared" si="160"/>
        <v>364.67310000000003</v>
      </c>
      <c r="R1101" s="56">
        <v>0</v>
      </c>
      <c r="S1101" s="16">
        <f t="shared" si="161"/>
        <v>7.2000000000000008E-2</v>
      </c>
      <c r="T1101" s="79">
        <f t="shared" si="162"/>
        <v>2.1880386000000005</v>
      </c>
      <c r="U1101" s="80">
        <f t="shared" si="163"/>
        <v>0.2</v>
      </c>
      <c r="V1101" s="81">
        <f t="shared" si="164"/>
        <v>0.43760772000000014</v>
      </c>
      <c r="W1101" s="79">
        <f t="shared" si="165"/>
        <v>0.14725336301388503</v>
      </c>
      <c r="X1101" s="60">
        <f t="shared" si="157"/>
        <v>0.1</v>
      </c>
      <c r="Y1101" s="56">
        <f>+'INFO ENEL'!R1089</f>
        <v>4</v>
      </c>
      <c r="Z1101" s="59">
        <f t="shared" si="158"/>
        <v>0.4</v>
      </c>
    </row>
    <row r="1102" spans="1:26" s="90" customFormat="1" ht="15" customHeight="1" x14ac:dyDescent="0.25">
      <c r="A1102" s="55">
        <f>+'INFO ENEL'!A1090</f>
        <v>1085</v>
      </c>
      <c r="B1102" s="121" t="str">
        <f>+INDEX($B$8:$B$15,MATCH(L1102,$L$8:$L$15,0))</f>
        <v>SICODI</v>
      </c>
      <c r="C1102" s="56" t="str">
        <f>+'INFO ENEL'!B1090</f>
        <v>Callao</v>
      </c>
      <c r="D1102" s="56" t="str">
        <f>+'INFO ENEL'!D1090</f>
        <v>Bellavista</v>
      </c>
      <c r="E1102" s="56" t="str">
        <f>+'INFO ENEL'!D1090</f>
        <v>Bellavista</v>
      </c>
      <c r="F1102" s="50">
        <f>+'INFO ENEL'!E1090</f>
        <v>0</v>
      </c>
      <c r="G1102" s="56" t="str">
        <f>+'INFO ENEL'!L1090</f>
        <v>BT</v>
      </c>
      <c r="H1102" s="57">
        <f>+'INFO ENEL'!M1090</f>
        <v>27.095195571919287</v>
      </c>
      <c r="I1102" s="56">
        <f>+'INFO ENEL'!N1090</f>
        <v>11</v>
      </c>
      <c r="J1102" s="56" t="str">
        <f>+'INFO ENEL'!O1090</f>
        <v>Poste</v>
      </c>
      <c r="K1102" s="56" t="str">
        <f>+'INFO ENEL'!P1090</f>
        <v>Concreto</v>
      </c>
      <c r="L1102" s="56" t="str">
        <f>+'INFO ENEL'!Q1090</f>
        <v>PPC40</v>
      </c>
      <c r="M1102" s="55" t="str">
        <f>+IF(ISERROR(INDEX('Estructuras de Acero y Concreto'!$C$6:$C$577,MATCH(L1102,'Estructuras de Acero y Concreto'!$D$6:$D$577,0)))=FALSE,INDEX('Estructuras de Acero y Concreto'!$C$6:$C$577,MATCH(L1102,'Estructuras de Acero y Concreto'!$D$6:$D$577,0)),IF(ISERROR(INDEX('Estructuras de Madera'!$C$5:$C$122,MATCH(L1102,'Estructuras de Madera'!$D$5:$D$122,0)))=FALSE,INDEX('Estructuras de Madera'!$C$5:$C$122,MATCH(L1102,'Estructuras de Madera'!$D$5:$D$122,0)),INDEX(SICODI!$G$3:$G$2404,MATCH(L1102,SICODI!$G$3:$G$2404,0))))</f>
        <v>PPC40</v>
      </c>
      <c r="N1102" s="121" t="str">
        <f>+IF(ISERROR(VLOOKUP(M1102,'Resumen de precios LLTT'!$C$17:$D$3071,2,FALSE))=FALSE,VLOOKUP(M1102,'Resumen de precios LLTT'!$C$17:$D$3071,2,FALSE),VLOOKUP(M1102,SICODI!$G$3:$J$2404,2,FALSE))</f>
        <v>POSTE DE CONCRETO ARMADO PARA A. P. 11/200/120/285</v>
      </c>
      <c r="O1102" s="58">
        <f>+IF(ISERROR(VLOOKUP(M1102,'Resumen de precios LLTT'!$C$17:$G$3071,5,FALSE))=FALSE,VLOOKUP(M1102,'Resumen de precios LLTT'!$C$17:$G$3071,5,FALSE),VLOOKUP(M1102,SICODI!$G$3:$J$2404,4,FALSE))</f>
        <v>206.03</v>
      </c>
      <c r="P1102" s="16">
        <f t="shared" si="159"/>
        <v>0.77</v>
      </c>
      <c r="Q1102" s="78">
        <f t="shared" si="160"/>
        <v>364.67310000000003</v>
      </c>
      <c r="R1102" s="56">
        <v>0</v>
      </c>
      <c r="S1102" s="16">
        <f t="shared" si="161"/>
        <v>7.2000000000000008E-2</v>
      </c>
      <c r="T1102" s="79">
        <f t="shared" si="162"/>
        <v>2.1880386000000005</v>
      </c>
      <c r="U1102" s="80">
        <f t="shared" si="163"/>
        <v>0.2</v>
      </c>
      <c r="V1102" s="81">
        <f t="shared" si="164"/>
        <v>0.43760772000000014</v>
      </c>
      <c r="W1102" s="79">
        <f t="shared" si="165"/>
        <v>0.14725336301388503</v>
      </c>
      <c r="X1102" s="60">
        <f t="shared" si="157"/>
        <v>0.1</v>
      </c>
      <c r="Y1102" s="56">
        <f>+'INFO ENEL'!R1090</f>
        <v>4</v>
      </c>
      <c r="Z1102" s="59">
        <f t="shared" si="158"/>
        <v>0.4</v>
      </c>
    </row>
    <row r="1103" spans="1:26" s="90" customFormat="1" ht="15" customHeight="1" x14ac:dyDescent="0.25">
      <c r="A1103" s="55">
        <f>+'INFO ENEL'!A1091</f>
        <v>1086</v>
      </c>
      <c r="B1103" s="121" t="str">
        <f>+INDEX($B$8:$B$15,MATCH(L1103,$L$8:$L$15,0))</f>
        <v>SICODI</v>
      </c>
      <c r="C1103" s="56" t="str">
        <f>+'INFO ENEL'!B1091</f>
        <v>Callao</v>
      </c>
      <c r="D1103" s="56" t="str">
        <f>+'INFO ENEL'!D1091</f>
        <v>Bellavista</v>
      </c>
      <c r="E1103" s="56" t="str">
        <f>+'INFO ENEL'!D1091</f>
        <v>Bellavista</v>
      </c>
      <c r="F1103" s="50">
        <f>+'INFO ENEL'!E1091</f>
        <v>0</v>
      </c>
      <c r="G1103" s="56" t="str">
        <f>+'INFO ENEL'!L1091</f>
        <v>BT</v>
      </c>
      <c r="H1103" s="57">
        <f>+'INFO ENEL'!M1091</f>
        <v>44.424768532708143</v>
      </c>
      <c r="I1103" s="56">
        <f>+'INFO ENEL'!N1091</f>
        <v>11</v>
      </c>
      <c r="J1103" s="56" t="str">
        <f>+'INFO ENEL'!O1091</f>
        <v>Poste</v>
      </c>
      <c r="K1103" s="56" t="str">
        <f>+'INFO ENEL'!P1091</f>
        <v>Concreto</v>
      </c>
      <c r="L1103" s="56" t="str">
        <f>+'INFO ENEL'!Q1091</f>
        <v>PPC40</v>
      </c>
      <c r="M1103" s="55" t="str">
        <f>+IF(ISERROR(INDEX('Estructuras de Acero y Concreto'!$C$6:$C$577,MATCH(L1103,'Estructuras de Acero y Concreto'!$D$6:$D$577,0)))=FALSE,INDEX('Estructuras de Acero y Concreto'!$C$6:$C$577,MATCH(L1103,'Estructuras de Acero y Concreto'!$D$6:$D$577,0)),IF(ISERROR(INDEX('Estructuras de Madera'!$C$5:$C$122,MATCH(L1103,'Estructuras de Madera'!$D$5:$D$122,0)))=FALSE,INDEX('Estructuras de Madera'!$C$5:$C$122,MATCH(L1103,'Estructuras de Madera'!$D$5:$D$122,0)),INDEX(SICODI!$G$3:$G$2404,MATCH(L1103,SICODI!$G$3:$G$2404,0))))</f>
        <v>PPC40</v>
      </c>
      <c r="N1103" s="121" t="str">
        <f>+IF(ISERROR(VLOOKUP(M1103,'Resumen de precios LLTT'!$C$17:$D$3071,2,FALSE))=FALSE,VLOOKUP(M1103,'Resumen de precios LLTT'!$C$17:$D$3071,2,FALSE),VLOOKUP(M1103,SICODI!$G$3:$J$2404,2,FALSE))</f>
        <v>POSTE DE CONCRETO ARMADO PARA A. P. 11/200/120/285</v>
      </c>
      <c r="O1103" s="58">
        <f>+IF(ISERROR(VLOOKUP(M1103,'Resumen de precios LLTT'!$C$17:$G$3071,5,FALSE))=FALSE,VLOOKUP(M1103,'Resumen de precios LLTT'!$C$17:$G$3071,5,FALSE),VLOOKUP(M1103,SICODI!$G$3:$J$2404,4,FALSE))</f>
        <v>206.03</v>
      </c>
      <c r="P1103" s="16">
        <f t="shared" si="159"/>
        <v>0.77</v>
      </c>
      <c r="Q1103" s="78">
        <f t="shared" si="160"/>
        <v>364.67310000000003</v>
      </c>
      <c r="R1103" s="56">
        <v>0</v>
      </c>
      <c r="S1103" s="16">
        <f t="shared" si="161"/>
        <v>7.2000000000000008E-2</v>
      </c>
      <c r="T1103" s="79">
        <f t="shared" si="162"/>
        <v>2.1880386000000005</v>
      </c>
      <c r="U1103" s="80">
        <f t="shared" si="163"/>
        <v>0.2</v>
      </c>
      <c r="V1103" s="81">
        <f t="shared" si="164"/>
        <v>0.43760772000000014</v>
      </c>
      <c r="W1103" s="79">
        <f t="shared" si="165"/>
        <v>0.14725336301388503</v>
      </c>
      <c r="X1103" s="60">
        <f t="shared" si="157"/>
        <v>0.1</v>
      </c>
      <c r="Y1103" s="56">
        <f>+'INFO ENEL'!R1091</f>
        <v>4</v>
      </c>
      <c r="Z1103" s="59">
        <f t="shared" si="158"/>
        <v>0.4</v>
      </c>
    </row>
    <row r="1104" spans="1:26" s="90" customFormat="1" ht="15" customHeight="1" x14ac:dyDescent="0.25">
      <c r="A1104" s="55">
        <f>+'INFO ENEL'!A1092</f>
        <v>1087</v>
      </c>
      <c r="B1104" s="121" t="str">
        <f>+INDEX($B$8:$B$15,MATCH(L1104,$L$8:$L$15,0))</f>
        <v>SICODI</v>
      </c>
      <c r="C1104" s="56" t="str">
        <f>+'INFO ENEL'!B1092</f>
        <v>Callao</v>
      </c>
      <c r="D1104" s="56" t="str">
        <f>+'INFO ENEL'!D1092</f>
        <v>Bellavista</v>
      </c>
      <c r="E1104" s="56" t="str">
        <f>+'INFO ENEL'!D1092</f>
        <v>Bellavista</v>
      </c>
      <c r="F1104" s="50">
        <f>+'INFO ENEL'!E1092</f>
        <v>0</v>
      </c>
      <c r="G1104" s="56" t="str">
        <f>+'INFO ENEL'!L1092</f>
        <v>BT</v>
      </c>
      <c r="H1104" s="57">
        <f>+'INFO ENEL'!M1092</f>
        <v>28.667699298466687</v>
      </c>
      <c r="I1104" s="56">
        <f>+'INFO ENEL'!N1092</f>
        <v>11</v>
      </c>
      <c r="J1104" s="56" t="str">
        <f>+'INFO ENEL'!O1092</f>
        <v>Poste</v>
      </c>
      <c r="K1104" s="56" t="str">
        <f>+'INFO ENEL'!P1092</f>
        <v>Concreto</v>
      </c>
      <c r="L1104" s="56" t="str">
        <f>+'INFO ENEL'!Q1092</f>
        <v>PPC40</v>
      </c>
      <c r="M1104" s="55" t="str">
        <f>+IF(ISERROR(INDEX('Estructuras de Acero y Concreto'!$C$6:$C$577,MATCH(L1104,'Estructuras de Acero y Concreto'!$D$6:$D$577,0)))=FALSE,INDEX('Estructuras de Acero y Concreto'!$C$6:$C$577,MATCH(L1104,'Estructuras de Acero y Concreto'!$D$6:$D$577,0)),IF(ISERROR(INDEX('Estructuras de Madera'!$C$5:$C$122,MATCH(L1104,'Estructuras de Madera'!$D$5:$D$122,0)))=FALSE,INDEX('Estructuras de Madera'!$C$5:$C$122,MATCH(L1104,'Estructuras de Madera'!$D$5:$D$122,0)),INDEX(SICODI!$G$3:$G$2404,MATCH(L1104,SICODI!$G$3:$G$2404,0))))</f>
        <v>PPC40</v>
      </c>
      <c r="N1104" s="121" t="str">
        <f>+IF(ISERROR(VLOOKUP(M1104,'Resumen de precios LLTT'!$C$17:$D$3071,2,FALSE))=FALSE,VLOOKUP(M1104,'Resumen de precios LLTT'!$C$17:$D$3071,2,FALSE),VLOOKUP(M1104,SICODI!$G$3:$J$2404,2,FALSE))</f>
        <v>POSTE DE CONCRETO ARMADO PARA A. P. 11/200/120/285</v>
      </c>
      <c r="O1104" s="58">
        <f>+IF(ISERROR(VLOOKUP(M1104,'Resumen de precios LLTT'!$C$17:$G$3071,5,FALSE))=FALSE,VLOOKUP(M1104,'Resumen de precios LLTT'!$C$17:$G$3071,5,FALSE),VLOOKUP(M1104,SICODI!$G$3:$J$2404,4,FALSE))</f>
        <v>206.03</v>
      </c>
      <c r="P1104" s="16">
        <f t="shared" si="159"/>
        <v>0.77</v>
      </c>
      <c r="Q1104" s="78">
        <f t="shared" si="160"/>
        <v>364.67310000000003</v>
      </c>
      <c r="R1104" s="56">
        <v>0</v>
      </c>
      <c r="S1104" s="16">
        <f t="shared" si="161"/>
        <v>7.2000000000000008E-2</v>
      </c>
      <c r="T1104" s="79">
        <f t="shared" si="162"/>
        <v>2.1880386000000005</v>
      </c>
      <c r="U1104" s="80">
        <f t="shared" si="163"/>
        <v>0.2</v>
      </c>
      <c r="V1104" s="81">
        <f t="shared" si="164"/>
        <v>0.43760772000000014</v>
      </c>
      <c r="W1104" s="79">
        <f t="shared" si="165"/>
        <v>0.14725336301388503</v>
      </c>
      <c r="X1104" s="60">
        <f t="shared" si="157"/>
        <v>0.1</v>
      </c>
      <c r="Y1104" s="56">
        <f>+'INFO ENEL'!R1092</f>
        <v>4</v>
      </c>
      <c r="Z1104" s="59">
        <f t="shared" si="158"/>
        <v>0.4</v>
      </c>
    </row>
    <row r="1105" spans="1:26" s="90" customFormat="1" ht="15" customHeight="1" x14ac:dyDescent="0.25">
      <c r="A1105" s="55">
        <f>+'INFO ENEL'!A1093</f>
        <v>1088</v>
      </c>
      <c r="B1105" s="121" t="str">
        <f>+INDEX($B$8:$B$15,MATCH(L1105,$L$8:$L$15,0))</f>
        <v>SICODI</v>
      </c>
      <c r="C1105" s="56" t="str">
        <f>+'INFO ENEL'!B1093</f>
        <v>Callao</v>
      </c>
      <c r="D1105" s="56" t="str">
        <f>+'INFO ENEL'!D1093</f>
        <v>Bellavista</v>
      </c>
      <c r="E1105" s="56" t="str">
        <f>+'INFO ENEL'!D1093</f>
        <v>Bellavista</v>
      </c>
      <c r="F1105" s="50">
        <f>+'INFO ENEL'!E1093</f>
        <v>0</v>
      </c>
      <c r="G1105" s="56" t="str">
        <f>+'INFO ENEL'!L1093</f>
        <v>BT</v>
      </c>
      <c r="H1105" s="57">
        <f>+'INFO ENEL'!M1093</f>
        <v>29.474047932839813</v>
      </c>
      <c r="I1105" s="56">
        <f>+'INFO ENEL'!N1093</f>
        <v>11</v>
      </c>
      <c r="J1105" s="56" t="str">
        <f>+'INFO ENEL'!O1093</f>
        <v>Poste</v>
      </c>
      <c r="K1105" s="56" t="str">
        <f>+'INFO ENEL'!P1093</f>
        <v>Concreto</v>
      </c>
      <c r="L1105" s="56" t="str">
        <f>+'INFO ENEL'!Q1093</f>
        <v>PPC40</v>
      </c>
      <c r="M1105" s="55" t="str">
        <f>+IF(ISERROR(INDEX('Estructuras de Acero y Concreto'!$C$6:$C$577,MATCH(L1105,'Estructuras de Acero y Concreto'!$D$6:$D$577,0)))=FALSE,INDEX('Estructuras de Acero y Concreto'!$C$6:$C$577,MATCH(L1105,'Estructuras de Acero y Concreto'!$D$6:$D$577,0)),IF(ISERROR(INDEX('Estructuras de Madera'!$C$5:$C$122,MATCH(L1105,'Estructuras de Madera'!$D$5:$D$122,0)))=FALSE,INDEX('Estructuras de Madera'!$C$5:$C$122,MATCH(L1105,'Estructuras de Madera'!$D$5:$D$122,0)),INDEX(SICODI!$G$3:$G$2404,MATCH(L1105,SICODI!$G$3:$G$2404,0))))</f>
        <v>PPC40</v>
      </c>
      <c r="N1105" s="121" t="str">
        <f>+IF(ISERROR(VLOOKUP(M1105,'Resumen de precios LLTT'!$C$17:$D$3071,2,FALSE))=FALSE,VLOOKUP(M1105,'Resumen de precios LLTT'!$C$17:$D$3071,2,FALSE),VLOOKUP(M1105,SICODI!$G$3:$J$2404,2,FALSE))</f>
        <v>POSTE DE CONCRETO ARMADO PARA A. P. 11/200/120/285</v>
      </c>
      <c r="O1105" s="58">
        <f>+IF(ISERROR(VLOOKUP(M1105,'Resumen de precios LLTT'!$C$17:$G$3071,5,FALSE))=FALSE,VLOOKUP(M1105,'Resumen de precios LLTT'!$C$17:$G$3071,5,FALSE),VLOOKUP(M1105,SICODI!$G$3:$J$2404,4,FALSE))</f>
        <v>206.03</v>
      </c>
      <c r="P1105" s="16">
        <f t="shared" si="159"/>
        <v>0.77</v>
      </c>
      <c r="Q1105" s="78">
        <f t="shared" si="160"/>
        <v>364.67310000000003</v>
      </c>
      <c r="R1105" s="56">
        <v>0</v>
      </c>
      <c r="S1105" s="16">
        <f t="shared" si="161"/>
        <v>7.2000000000000008E-2</v>
      </c>
      <c r="T1105" s="79">
        <f t="shared" si="162"/>
        <v>2.1880386000000005</v>
      </c>
      <c r="U1105" s="80">
        <f t="shared" si="163"/>
        <v>0.2</v>
      </c>
      <c r="V1105" s="81">
        <f t="shared" si="164"/>
        <v>0.43760772000000014</v>
      </c>
      <c r="W1105" s="79">
        <f t="shared" si="165"/>
        <v>0.14725336301388503</v>
      </c>
      <c r="X1105" s="60">
        <f t="shared" si="157"/>
        <v>0.1</v>
      </c>
      <c r="Y1105" s="56">
        <f>+'INFO ENEL'!R1093</f>
        <v>4</v>
      </c>
      <c r="Z1105" s="59">
        <f t="shared" si="158"/>
        <v>0.4</v>
      </c>
    </row>
    <row r="1106" spans="1:26" s="90" customFormat="1" ht="15" customHeight="1" x14ac:dyDescent="0.25">
      <c r="A1106" s="55">
        <f>+'INFO ENEL'!A1094</f>
        <v>1089</v>
      </c>
      <c r="B1106" s="121" t="str">
        <f>+INDEX($B$8:$B$15,MATCH(L1106,$L$8:$L$15,0))</f>
        <v>SICODI</v>
      </c>
      <c r="C1106" s="56" t="str">
        <f>+'INFO ENEL'!B1094</f>
        <v>Callao</v>
      </c>
      <c r="D1106" s="56" t="str">
        <f>+'INFO ENEL'!D1094</f>
        <v>Bellavista</v>
      </c>
      <c r="E1106" s="56" t="str">
        <f>+'INFO ENEL'!D1094</f>
        <v>Bellavista</v>
      </c>
      <c r="F1106" s="50">
        <f>+'INFO ENEL'!E1094</f>
        <v>0</v>
      </c>
      <c r="G1106" s="56" t="str">
        <f>+'INFO ENEL'!L1094</f>
        <v>BT</v>
      </c>
      <c r="H1106" s="57">
        <f>+'INFO ENEL'!M1094</f>
        <v>29.593240563825841</v>
      </c>
      <c r="I1106" s="56">
        <f>+'INFO ENEL'!N1094</f>
        <v>11</v>
      </c>
      <c r="J1106" s="56" t="str">
        <f>+'INFO ENEL'!O1094</f>
        <v>Poste</v>
      </c>
      <c r="K1106" s="56" t="str">
        <f>+'INFO ENEL'!P1094</f>
        <v>Concreto</v>
      </c>
      <c r="L1106" s="56" t="str">
        <f>+'INFO ENEL'!Q1094</f>
        <v>PPC40</v>
      </c>
      <c r="M1106" s="55" t="str">
        <f>+IF(ISERROR(INDEX('Estructuras de Acero y Concreto'!$C$6:$C$577,MATCH(L1106,'Estructuras de Acero y Concreto'!$D$6:$D$577,0)))=FALSE,INDEX('Estructuras de Acero y Concreto'!$C$6:$C$577,MATCH(L1106,'Estructuras de Acero y Concreto'!$D$6:$D$577,0)),IF(ISERROR(INDEX('Estructuras de Madera'!$C$5:$C$122,MATCH(L1106,'Estructuras de Madera'!$D$5:$D$122,0)))=FALSE,INDEX('Estructuras de Madera'!$C$5:$C$122,MATCH(L1106,'Estructuras de Madera'!$D$5:$D$122,0)),INDEX(SICODI!$G$3:$G$2404,MATCH(L1106,SICODI!$G$3:$G$2404,0))))</f>
        <v>PPC40</v>
      </c>
      <c r="N1106" s="121" t="str">
        <f>+IF(ISERROR(VLOOKUP(M1106,'Resumen de precios LLTT'!$C$17:$D$3071,2,FALSE))=FALSE,VLOOKUP(M1106,'Resumen de precios LLTT'!$C$17:$D$3071,2,FALSE),VLOOKUP(M1106,SICODI!$G$3:$J$2404,2,FALSE))</f>
        <v>POSTE DE CONCRETO ARMADO PARA A. P. 11/200/120/285</v>
      </c>
      <c r="O1106" s="58">
        <f>+IF(ISERROR(VLOOKUP(M1106,'Resumen de precios LLTT'!$C$17:$G$3071,5,FALSE))=FALSE,VLOOKUP(M1106,'Resumen de precios LLTT'!$C$17:$G$3071,5,FALSE),VLOOKUP(M1106,SICODI!$G$3:$J$2404,4,FALSE))</f>
        <v>206.03</v>
      </c>
      <c r="P1106" s="16">
        <f t="shared" si="159"/>
        <v>0.77</v>
      </c>
      <c r="Q1106" s="78">
        <f t="shared" si="160"/>
        <v>364.67310000000003</v>
      </c>
      <c r="R1106" s="56">
        <v>0</v>
      </c>
      <c r="S1106" s="16">
        <f t="shared" si="161"/>
        <v>7.2000000000000008E-2</v>
      </c>
      <c r="T1106" s="79">
        <f t="shared" si="162"/>
        <v>2.1880386000000005</v>
      </c>
      <c r="U1106" s="80">
        <f t="shared" si="163"/>
        <v>0.2</v>
      </c>
      <c r="V1106" s="81">
        <f t="shared" si="164"/>
        <v>0.43760772000000014</v>
      </c>
      <c r="W1106" s="79">
        <f t="shared" si="165"/>
        <v>0.14725336301388503</v>
      </c>
      <c r="X1106" s="60">
        <f t="shared" ref="X1106:X1169" si="166">ROUND(W1106,1)</f>
        <v>0.1</v>
      </c>
      <c r="Y1106" s="56">
        <f>+'INFO ENEL'!R1094</f>
        <v>4</v>
      </c>
      <c r="Z1106" s="59">
        <f t="shared" si="158"/>
        <v>0.4</v>
      </c>
    </row>
    <row r="1107" spans="1:26" s="90" customFormat="1" ht="15" customHeight="1" x14ac:dyDescent="0.25">
      <c r="A1107" s="55">
        <f>+'INFO ENEL'!A1095</f>
        <v>1090</v>
      </c>
      <c r="B1107" s="121" t="str">
        <f>+INDEX($B$8:$B$15,MATCH(L1107,$L$8:$L$15,0))</f>
        <v>SICODI</v>
      </c>
      <c r="C1107" s="56" t="str">
        <f>+'INFO ENEL'!B1095</f>
        <v>Callao</v>
      </c>
      <c r="D1107" s="56" t="str">
        <f>+'INFO ENEL'!D1095</f>
        <v>Bellavista</v>
      </c>
      <c r="E1107" s="56" t="str">
        <f>+'INFO ENEL'!D1095</f>
        <v>Bellavista</v>
      </c>
      <c r="F1107" s="50">
        <f>+'INFO ENEL'!E1095</f>
        <v>0</v>
      </c>
      <c r="G1107" s="56" t="str">
        <f>+'INFO ENEL'!L1095</f>
        <v>BT</v>
      </c>
      <c r="H1107" s="57">
        <f>+'INFO ENEL'!M1095</f>
        <v>29.474935550333811</v>
      </c>
      <c r="I1107" s="56">
        <f>+'INFO ENEL'!N1095</f>
        <v>11</v>
      </c>
      <c r="J1107" s="56" t="str">
        <f>+'INFO ENEL'!O1095</f>
        <v>Poste</v>
      </c>
      <c r="K1107" s="56" t="str">
        <f>+'INFO ENEL'!P1095</f>
        <v>Concreto</v>
      </c>
      <c r="L1107" s="56" t="str">
        <f>+'INFO ENEL'!Q1095</f>
        <v>PPC40</v>
      </c>
      <c r="M1107" s="55" t="str">
        <f>+IF(ISERROR(INDEX('Estructuras de Acero y Concreto'!$C$6:$C$577,MATCH(L1107,'Estructuras de Acero y Concreto'!$D$6:$D$577,0)))=FALSE,INDEX('Estructuras de Acero y Concreto'!$C$6:$C$577,MATCH(L1107,'Estructuras de Acero y Concreto'!$D$6:$D$577,0)),IF(ISERROR(INDEX('Estructuras de Madera'!$C$5:$C$122,MATCH(L1107,'Estructuras de Madera'!$D$5:$D$122,0)))=FALSE,INDEX('Estructuras de Madera'!$C$5:$C$122,MATCH(L1107,'Estructuras de Madera'!$D$5:$D$122,0)),INDEX(SICODI!$G$3:$G$2404,MATCH(L1107,SICODI!$G$3:$G$2404,0))))</f>
        <v>PPC40</v>
      </c>
      <c r="N1107" s="121" t="str">
        <f>+IF(ISERROR(VLOOKUP(M1107,'Resumen de precios LLTT'!$C$17:$D$3071,2,FALSE))=FALSE,VLOOKUP(M1107,'Resumen de precios LLTT'!$C$17:$D$3071,2,FALSE),VLOOKUP(M1107,SICODI!$G$3:$J$2404,2,FALSE))</f>
        <v>POSTE DE CONCRETO ARMADO PARA A. P. 11/200/120/285</v>
      </c>
      <c r="O1107" s="58">
        <f>+IF(ISERROR(VLOOKUP(M1107,'Resumen de precios LLTT'!$C$17:$G$3071,5,FALSE))=FALSE,VLOOKUP(M1107,'Resumen de precios LLTT'!$C$17:$G$3071,5,FALSE),VLOOKUP(M1107,SICODI!$G$3:$J$2404,4,FALSE))</f>
        <v>206.03</v>
      </c>
      <c r="P1107" s="16">
        <f t="shared" si="159"/>
        <v>0.77</v>
      </c>
      <c r="Q1107" s="78">
        <f t="shared" si="160"/>
        <v>364.67310000000003</v>
      </c>
      <c r="R1107" s="56">
        <v>0</v>
      </c>
      <c r="S1107" s="16">
        <f t="shared" si="161"/>
        <v>7.2000000000000008E-2</v>
      </c>
      <c r="T1107" s="79">
        <f t="shared" si="162"/>
        <v>2.1880386000000005</v>
      </c>
      <c r="U1107" s="80">
        <f t="shared" si="163"/>
        <v>0.2</v>
      </c>
      <c r="V1107" s="81">
        <f t="shared" si="164"/>
        <v>0.43760772000000014</v>
      </c>
      <c r="W1107" s="79">
        <f t="shared" si="165"/>
        <v>0.14725336301388503</v>
      </c>
      <c r="X1107" s="60">
        <f t="shared" si="166"/>
        <v>0.1</v>
      </c>
      <c r="Y1107" s="56">
        <f>+'INFO ENEL'!R1095</f>
        <v>4</v>
      </c>
      <c r="Z1107" s="59">
        <f t="shared" ref="Z1107:Z1170" si="167">X1107*Y1107</f>
        <v>0.4</v>
      </c>
    </row>
    <row r="1108" spans="1:26" s="90" customFormat="1" ht="15" customHeight="1" x14ac:dyDescent="0.25">
      <c r="A1108" s="55">
        <f>+'INFO ENEL'!A1096</f>
        <v>1091</v>
      </c>
      <c r="B1108" s="121" t="str">
        <f>+INDEX($B$8:$B$15,MATCH(L1108,$L$8:$L$15,0))</f>
        <v>SICODI</v>
      </c>
      <c r="C1108" s="56" t="str">
        <f>+'INFO ENEL'!B1096</f>
        <v>Callao</v>
      </c>
      <c r="D1108" s="56" t="str">
        <f>+'INFO ENEL'!D1096</f>
        <v>Bellavista</v>
      </c>
      <c r="E1108" s="56" t="str">
        <f>+'INFO ENEL'!D1096</f>
        <v>Bellavista</v>
      </c>
      <c r="F1108" s="50">
        <f>+'INFO ENEL'!E1096</f>
        <v>0</v>
      </c>
      <c r="G1108" s="56" t="str">
        <f>+'INFO ENEL'!L1096</f>
        <v>BT</v>
      </c>
      <c r="H1108" s="57">
        <f>+'INFO ENEL'!M1096</f>
        <v>34.645113988592563</v>
      </c>
      <c r="I1108" s="56">
        <f>+'INFO ENEL'!N1096</f>
        <v>11</v>
      </c>
      <c r="J1108" s="56" t="str">
        <f>+'INFO ENEL'!O1096</f>
        <v>Poste</v>
      </c>
      <c r="K1108" s="56" t="str">
        <f>+'INFO ENEL'!P1096</f>
        <v>Concreto</v>
      </c>
      <c r="L1108" s="56" t="str">
        <f>+'INFO ENEL'!Q1096</f>
        <v>PPC40</v>
      </c>
      <c r="M1108" s="55" t="str">
        <f>+IF(ISERROR(INDEX('Estructuras de Acero y Concreto'!$C$6:$C$577,MATCH(L1108,'Estructuras de Acero y Concreto'!$D$6:$D$577,0)))=FALSE,INDEX('Estructuras de Acero y Concreto'!$C$6:$C$577,MATCH(L1108,'Estructuras de Acero y Concreto'!$D$6:$D$577,0)),IF(ISERROR(INDEX('Estructuras de Madera'!$C$5:$C$122,MATCH(L1108,'Estructuras de Madera'!$D$5:$D$122,0)))=FALSE,INDEX('Estructuras de Madera'!$C$5:$C$122,MATCH(L1108,'Estructuras de Madera'!$D$5:$D$122,0)),INDEX(SICODI!$G$3:$G$2404,MATCH(L1108,SICODI!$G$3:$G$2404,0))))</f>
        <v>PPC40</v>
      </c>
      <c r="N1108" s="121" t="str">
        <f>+IF(ISERROR(VLOOKUP(M1108,'Resumen de precios LLTT'!$C$17:$D$3071,2,FALSE))=FALSE,VLOOKUP(M1108,'Resumen de precios LLTT'!$C$17:$D$3071,2,FALSE),VLOOKUP(M1108,SICODI!$G$3:$J$2404,2,FALSE))</f>
        <v>POSTE DE CONCRETO ARMADO PARA A. P. 11/200/120/285</v>
      </c>
      <c r="O1108" s="58">
        <f>+IF(ISERROR(VLOOKUP(M1108,'Resumen de precios LLTT'!$C$17:$G$3071,5,FALSE))=FALSE,VLOOKUP(M1108,'Resumen de precios LLTT'!$C$17:$G$3071,5,FALSE),VLOOKUP(M1108,SICODI!$G$3:$J$2404,4,FALSE))</f>
        <v>206.03</v>
      </c>
      <c r="P1108" s="16">
        <f t="shared" si="159"/>
        <v>0.77</v>
      </c>
      <c r="Q1108" s="78">
        <f t="shared" si="160"/>
        <v>364.67310000000003</v>
      </c>
      <c r="R1108" s="56">
        <v>0</v>
      </c>
      <c r="S1108" s="16">
        <f t="shared" si="161"/>
        <v>7.2000000000000008E-2</v>
      </c>
      <c r="T1108" s="79">
        <f t="shared" si="162"/>
        <v>2.1880386000000005</v>
      </c>
      <c r="U1108" s="80">
        <f t="shared" si="163"/>
        <v>0.2</v>
      </c>
      <c r="V1108" s="81">
        <f t="shared" si="164"/>
        <v>0.43760772000000014</v>
      </c>
      <c r="W1108" s="79">
        <f t="shared" si="165"/>
        <v>0.14725336301388503</v>
      </c>
      <c r="X1108" s="60">
        <f t="shared" si="166"/>
        <v>0.1</v>
      </c>
      <c r="Y1108" s="56">
        <f>+'INFO ENEL'!R1096</f>
        <v>4</v>
      </c>
      <c r="Z1108" s="59">
        <f t="shared" si="167"/>
        <v>0.4</v>
      </c>
    </row>
    <row r="1109" spans="1:26" s="90" customFormat="1" ht="15" customHeight="1" x14ac:dyDescent="0.25">
      <c r="A1109" s="55">
        <f>+'INFO ENEL'!A1097</f>
        <v>1092</v>
      </c>
      <c r="B1109" s="121" t="str">
        <f>+INDEX($B$8:$B$15,MATCH(L1109,$L$8:$L$15,0))</f>
        <v>SICODI</v>
      </c>
      <c r="C1109" s="56" t="str">
        <f>+'INFO ENEL'!B1097</f>
        <v>Callao</v>
      </c>
      <c r="D1109" s="56" t="str">
        <f>+'INFO ENEL'!D1097</f>
        <v>Bellavista</v>
      </c>
      <c r="E1109" s="56" t="str">
        <f>+'INFO ENEL'!D1097</f>
        <v>Bellavista</v>
      </c>
      <c r="F1109" s="50">
        <f>+'INFO ENEL'!E1097</f>
        <v>0</v>
      </c>
      <c r="G1109" s="56" t="str">
        <f>+'INFO ENEL'!L1097</f>
        <v>BT</v>
      </c>
      <c r="H1109" s="57">
        <f>+'INFO ENEL'!M1097</f>
        <v>30.363741932345473</v>
      </c>
      <c r="I1109" s="56">
        <f>+'INFO ENEL'!N1097</f>
        <v>11</v>
      </c>
      <c r="J1109" s="56" t="str">
        <f>+'INFO ENEL'!O1097</f>
        <v>Poste</v>
      </c>
      <c r="K1109" s="56" t="str">
        <f>+'INFO ENEL'!P1097</f>
        <v>Concreto</v>
      </c>
      <c r="L1109" s="56" t="str">
        <f>+'INFO ENEL'!Q1097</f>
        <v>PPC40</v>
      </c>
      <c r="M1109" s="55" t="str">
        <f>+IF(ISERROR(INDEX('Estructuras de Acero y Concreto'!$C$6:$C$577,MATCH(L1109,'Estructuras de Acero y Concreto'!$D$6:$D$577,0)))=FALSE,INDEX('Estructuras de Acero y Concreto'!$C$6:$C$577,MATCH(L1109,'Estructuras de Acero y Concreto'!$D$6:$D$577,0)),IF(ISERROR(INDEX('Estructuras de Madera'!$C$5:$C$122,MATCH(L1109,'Estructuras de Madera'!$D$5:$D$122,0)))=FALSE,INDEX('Estructuras de Madera'!$C$5:$C$122,MATCH(L1109,'Estructuras de Madera'!$D$5:$D$122,0)),INDEX(SICODI!$G$3:$G$2404,MATCH(L1109,SICODI!$G$3:$G$2404,0))))</f>
        <v>PPC40</v>
      </c>
      <c r="N1109" s="121" t="str">
        <f>+IF(ISERROR(VLOOKUP(M1109,'Resumen de precios LLTT'!$C$17:$D$3071,2,FALSE))=FALSE,VLOOKUP(M1109,'Resumen de precios LLTT'!$C$17:$D$3071,2,FALSE),VLOOKUP(M1109,SICODI!$G$3:$J$2404,2,FALSE))</f>
        <v>POSTE DE CONCRETO ARMADO PARA A. P. 11/200/120/285</v>
      </c>
      <c r="O1109" s="58">
        <f>+IF(ISERROR(VLOOKUP(M1109,'Resumen de precios LLTT'!$C$17:$G$3071,5,FALSE))=FALSE,VLOOKUP(M1109,'Resumen de precios LLTT'!$C$17:$G$3071,5,FALSE),VLOOKUP(M1109,SICODI!$G$3:$J$2404,4,FALSE))</f>
        <v>206.03</v>
      </c>
      <c r="P1109" s="16">
        <f t="shared" si="159"/>
        <v>0.77</v>
      </c>
      <c r="Q1109" s="78">
        <f t="shared" si="160"/>
        <v>364.67310000000003</v>
      </c>
      <c r="R1109" s="56">
        <v>0</v>
      </c>
      <c r="S1109" s="16">
        <f t="shared" si="161"/>
        <v>7.2000000000000008E-2</v>
      </c>
      <c r="T1109" s="79">
        <f t="shared" si="162"/>
        <v>2.1880386000000005</v>
      </c>
      <c r="U1109" s="80">
        <f t="shared" si="163"/>
        <v>0.2</v>
      </c>
      <c r="V1109" s="81">
        <f t="shared" si="164"/>
        <v>0.43760772000000014</v>
      </c>
      <c r="W1109" s="79">
        <f t="shared" si="165"/>
        <v>0.14725336301388503</v>
      </c>
      <c r="X1109" s="60">
        <f t="shared" si="166"/>
        <v>0.1</v>
      </c>
      <c r="Y1109" s="56">
        <f>+'INFO ENEL'!R1097</f>
        <v>4</v>
      </c>
      <c r="Z1109" s="59">
        <f t="shared" si="167"/>
        <v>0.4</v>
      </c>
    </row>
    <row r="1110" spans="1:26" s="90" customFormat="1" ht="15" customHeight="1" x14ac:dyDescent="0.25">
      <c r="A1110" s="55">
        <f>+'INFO ENEL'!A1098</f>
        <v>1093</v>
      </c>
      <c r="B1110" s="121" t="str">
        <f>+INDEX($B$8:$B$15,MATCH(L1110,$L$8:$L$15,0))</f>
        <v>SICODI</v>
      </c>
      <c r="C1110" s="56" t="str">
        <f>+'INFO ENEL'!B1098</f>
        <v>Callao</v>
      </c>
      <c r="D1110" s="56" t="str">
        <f>+'INFO ENEL'!D1098</f>
        <v>Bellavista</v>
      </c>
      <c r="E1110" s="56" t="str">
        <f>+'INFO ENEL'!D1098</f>
        <v>Bellavista</v>
      </c>
      <c r="F1110" s="50">
        <f>+'INFO ENEL'!E1098</f>
        <v>0</v>
      </c>
      <c r="G1110" s="56" t="str">
        <f>+'INFO ENEL'!L1098</f>
        <v>BT</v>
      </c>
      <c r="H1110" s="57">
        <f>+'INFO ENEL'!M1098</f>
        <v>36.205335586186955</v>
      </c>
      <c r="I1110" s="56">
        <f>+'INFO ENEL'!N1098</f>
        <v>11</v>
      </c>
      <c r="J1110" s="56" t="str">
        <f>+'INFO ENEL'!O1098</f>
        <v>Poste</v>
      </c>
      <c r="K1110" s="56" t="str">
        <f>+'INFO ENEL'!P1098</f>
        <v>Concreto</v>
      </c>
      <c r="L1110" s="56" t="str">
        <f>+'INFO ENEL'!Q1098</f>
        <v>PPC40</v>
      </c>
      <c r="M1110" s="55" t="str">
        <f>+IF(ISERROR(INDEX('Estructuras de Acero y Concreto'!$C$6:$C$577,MATCH(L1110,'Estructuras de Acero y Concreto'!$D$6:$D$577,0)))=FALSE,INDEX('Estructuras de Acero y Concreto'!$C$6:$C$577,MATCH(L1110,'Estructuras de Acero y Concreto'!$D$6:$D$577,0)),IF(ISERROR(INDEX('Estructuras de Madera'!$C$5:$C$122,MATCH(L1110,'Estructuras de Madera'!$D$5:$D$122,0)))=FALSE,INDEX('Estructuras de Madera'!$C$5:$C$122,MATCH(L1110,'Estructuras de Madera'!$D$5:$D$122,0)),INDEX(SICODI!$G$3:$G$2404,MATCH(L1110,SICODI!$G$3:$G$2404,0))))</f>
        <v>PPC40</v>
      </c>
      <c r="N1110" s="121" t="str">
        <f>+IF(ISERROR(VLOOKUP(M1110,'Resumen de precios LLTT'!$C$17:$D$3071,2,FALSE))=FALSE,VLOOKUP(M1110,'Resumen de precios LLTT'!$C$17:$D$3071,2,FALSE),VLOOKUP(M1110,SICODI!$G$3:$J$2404,2,FALSE))</f>
        <v>POSTE DE CONCRETO ARMADO PARA A. P. 11/200/120/285</v>
      </c>
      <c r="O1110" s="58">
        <f>+IF(ISERROR(VLOOKUP(M1110,'Resumen de precios LLTT'!$C$17:$G$3071,5,FALSE))=FALSE,VLOOKUP(M1110,'Resumen de precios LLTT'!$C$17:$G$3071,5,FALSE),VLOOKUP(M1110,SICODI!$G$3:$J$2404,4,FALSE))</f>
        <v>206.03</v>
      </c>
      <c r="P1110" s="16">
        <f t="shared" si="159"/>
        <v>0.77</v>
      </c>
      <c r="Q1110" s="78">
        <f t="shared" si="160"/>
        <v>364.67310000000003</v>
      </c>
      <c r="R1110" s="56">
        <v>0</v>
      </c>
      <c r="S1110" s="16">
        <f t="shared" si="161"/>
        <v>7.2000000000000008E-2</v>
      </c>
      <c r="T1110" s="79">
        <f t="shared" si="162"/>
        <v>2.1880386000000005</v>
      </c>
      <c r="U1110" s="80">
        <f t="shared" si="163"/>
        <v>0.2</v>
      </c>
      <c r="V1110" s="81">
        <f t="shared" si="164"/>
        <v>0.43760772000000014</v>
      </c>
      <c r="W1110" s="79">
        <f t="shared" si="165"/>
        <v>0.14725336301388503</v>
      </c>
      <c r="X1110" s="60">
        <f t="shared" si="166"/>
        <v>0.1</v>
      </c>
      <c r="Y1110" s="56">
        <f>+'INFO ENEL'!R1098</f>
        <v>4</v>
      </c>
      <c r="Z1110" s="59">
        <f t="shared" si="167"/>
        <v>0.4</v>
      </c>
    </row>
    <row r="1111" spans="1:26" s="90" customFormat="1" ht="15" customHeight="1" x14ac:dyDescent="0.25">
      <c r="A1111" s="55">
        <f>+'INFO ENEL'!A1099</f>
        <v>1094</v>
      </c>
      <c r="B1111" s="121" t="str">
        <f>+INDEX($B$8:$B$15,MATCH(L1111,$L$8:$L$15,0))</f>
        <v>SICODI</v>
      </c>
      <c r="C1111" s="56" t="str">
        <f>+'INFO ENEL'!B1099</f>
        <v>Callao</v>
      </c>
      <c r="D1111" s="56" t="str">
        <f>+'INFO ENEL'!D1099</f>
        <v>Bellavista</v>
      </c>
      <c r="E1111" s="56" t="str">
        <f>+'INFO ENEL'!D1099</f>
        <v>Bellavista</v>
      </c>
      <c r="F1111" s="50">
        <f>+'INFO ENEL'!E1099</f>
        <v>0</v>
      </c>
      <c r="G1111" s="56" t="str">
        <f>+'INFO ENEL'!L1099</f>
        <v>BT</v>
      </c>
      <c r="H1111" s="57">
        <f>+'INFO ENEL'!M1099</f>
        <v>31.863297345262815</v>
      </c>
      <c r="I1111" s="56">
        <f>+'INFO ENEL'!N1099</f>
        <v>11</v>
      </c>
      <c r="J1111" s="56" t="str">
        <f>+'INFO ENEL'!O1099</f>
        <v>Poste</v>
      </c>
      <c r="K1111" s="56" t="str">
        <f>+'INFO ENEL'!P1099</f>
        <v>Concreto</v>
      </c>
      <c r="L1111" s="56" t="str">
        <f>+'INFO ENEL'!Q1099</f>
        <v>PPC40</v>
      </c>
      <c r="M1111" s="55" t="str">
        <f>+IF(ISERROR(INDEX('Estructuras de Acero y Concreto'!$C$6:$C$577,MATCH(L1111,'Estructuras de Acero y Concreto'!$D$6:$D$577,0)))=FALSE,INDEX('Estructuras de Acero y Concreto'!$C$6:$C$577,MATCH(L1111,'Estructuras de Acero y Concreto'!$D$6:$D$577,0)),IF(ISERROR(INDEX('Estructuras de Madera'!$C$5:$C$122,MATCH(L1111,'Estructuras de Madera'!$D$5:$D$122,0)))=FALSE,INDEX('Estructuras de Madera'!$C$5:$C$122,MATCH(L1111,'Estructuras de Madera'!$D$5:$D$122,0)),INDEX(SICODI!$G$3:$G$2404,MATCH(L1111,SICODI!$G$3:$G$2404,0))))</f>
        <v>PPC40</v>
      </c>
      <c r="N1111" s="121" t="str">
        <f>+IF(ISERROR(VLOOKUP(M1111,'Resumen de precios LLTT'!$C$17:$D$3071,2,FALSE))=FALSE,VLOOKUP(M1111,'Resumen de precios LLTT'!$C$17:$D$3071,2,FALSE),VLOOKUP(M1111,SICODI!$G$3:$J$2404,2,FALSE))</f>
        <v>POSTE DE CONCRETO ARMADO PARA A. P. 11/200/120/285</v>
      </c>
      <c r="O1111" s="58">
        <f>+IF(ISERROR(VLOOKUP(M1111,'Resumen de precios LLTT'!$C$17:$G$3071,5,FALSE))=FALSE,VLOOKUP(M1111,'Resumen de precios LLTT'!$C$17:$G$3071,5,FALSE),VLOOKUP(M1111,SICODI!$G$3:$J$2404,4,FALSE))</f>
        <v>206.03</v>
      </c>
      <c r="P1111" s="16">
        <f t="shared" si="159"/>
        <v>0.77</v>
      </c>
      <c r="Q1111" s="78">
        <f t="shared" si="160"/>
        <v>364.67310000000003</v>
      </c>
      <c r="R1111" s="56">
        <v>0</v>
      </c>
      <c r="S1111" s="16">
        <f t="shared" si="161"/>
        <v>7.2000000000000008E-2</v>
      </c>
      <c r="T1111" s="79">
        <f t="shared" si="162"/>
        <v>2.1880386000000005</v>
      </c>
      <c r="U1111" s="80">
        <f t="shared" si="163"/>
        <v>0.2</v>
      </c>
      <c r="V1111" s="81">
        <f t="shared" si="164"/>
        <v>0.43760772000000014</v>
      </c>
      <c r="W1111" s="79">
        <f t="shared" si="165"/>
        <v>0.14725336301388503</v>
      </c>
      <c r="X1111" s="60">
        <f t="shared" si="166"/>
        <v>0.1</v>
      </c>
      <c r="Y1111" s="56">
        <f>+'INFO ENEL'!R1099</f>
        <v>4</v>
      </c>
      <c r="Z1111" s="59">
        <f t="shared" si="167"/>
        <v>0.4</v>
      </c>
    </row>
    <row r="1112" spans="1:26" s="90" customFormat="1" ht="15" customHeight="1" x14ac:dyDescent="0.25">
      <c r="A1112" s="55">
        <f>+'INFO ENEL'!A1100</f>
        <v>1095</v>
      </c>
      <c r="B1112" s="121" t="str">
        <f>+INDEX($B$8:$B$15,MATCH(L1112,$L$8:$L$15,0))</f>
        <v>SICODI</v>
      </c>
      <c r="C1112" s="56" t="str">
        <f>+'INFO ENEL'!B1100</f>
        <v>Callao</v>
      </c>
      <c r="D1112" s="56" t="str">
        <f>+'INFO ENEL'!D1100</f>
        <v>Bellavista</v>
      </c>
      <c r="E1112" s="56" t="str">
        <f>+'INFO ENEL'!D1100</f>
        <v>Bellavista</v>
      </c>
      <c r="F1112" s="50">
        <f>+'INFO ENEL'!E1100</f>
        <v>0</v>
      </c>
      <c r="G1112" s="56" t="str">
        <f>+'INFO ENEL'!L1100</f>
        <v>BT</v>
      </c>
      <c r="H1112" s="57">
        <f>+'INFO ENEL'!M1100</f>
        <v>41.992081588621836</v>
      </c>
      <c r="I1112" s="56">
        <f>+'INFO ENEL'!N1100</f>
        <v>11</v>
      </c>
      <c r="J1112" s="56" t="str">
        <f>+'INFO ENEL'!O1100</f>
        <v>Poste</v>
      </c>
      <c r="K1112" s="56" t="str">
        <f>+'INFO ENEL'!P1100</f>
        <v>Concreto</v>
      </c>
      <c r="L1112" s="56" t="str">
        <f>+'INFO ENEL'!Q1100</f>
        <v>PPC40</v>
      </c>
      <c r="M1112" s="55" t="str">
        <f>+IF(ISERROR(INDEX('Estructuras de Acero y Concreto'!$C$6:$C$577,MATCH(L1112,'Estructuras de Acero y Concreto'!$D$6:$D$577,0)))=FALSE,INDEX('Estructuras de Acero y Concreto'!$C$6:$C$577,MATCH(L1112,'Estructuras de Acero y Concreto'!$D$6:$D$577,0)),IF(ISERROR(INDEX('Estructuras de Madera'!$C$5:$C$122,MATCH(L1112,'Estructuras de Madera'!$D$5:$D$122,0)))=FALSE,INDEX('Estructuras de Madera'!$C$5:$C$122,MATCH(L1112,'Estructuras de Madera'!$D$5:$D$122,0)),INDEX(SICODI!$G$3:$G$2404,MATCH(L1112,SICODI!$G$3:$G$2404,0))))</f>
        <v>PPC40</v>
      </c>
      <c r="N1112" s="121" t="str">
        <f>+IF(ISERROR(VLOOKUP(M1112,'Resumen de precios LLTT'!$C$17:$D$3071,2,FALSE))=FALSE,VLOOKUP(M1112,'Resumen de precios LLTT'!$C$17:$D$3071,2,FALSE),VLOOKUP(M1112,SICODI!$G$3:$J$2404,2,FALSE))</f>
        <v>POSTE DE CONCRETO ARMADO PARA A. P. 11/200/120/285</v>
      </c>
      <c r="O1112" s="58">
        <f>+IF(ISERROR(VLOOKUP(M1112,'Resumen de precios LLTT'!$C$17:$G$3071,5,FALSE))=FALSE,VLOOKUP(M1112,'Resumen de precios LLTT'!$C$17:$G$3071,5,FALSE),VLOOKUP(M1112,SICODI!$G$3:$J$2404,4,FALSE))</f>
        <v>206.03</v>
      </c>
      <c r="P1112" s="16">
        <f t="shared" si="159"/>
        <v>0.77</v>
      </c>
      <c r="Q1112" s="78">
        <f t="shared" si="160"/>
        <v>364.67310000000003</v>
      </c>
      <c r="R1112" s="56">
        <v>0</v>
      </c>
      <c r="S1112" s="16">
        <f t="shared" si="161"/>
        <v>7.2000000000000008E-2</v>
      </c>
      <c r="T1112" s="79">
        <f t="shared" si="162"/>
        <v>2.1880386000000005</v>
      </c>
      <c r="U1112" s="80">
        <f t="shared" si="163"/>
        <v>0.2</v>
      </c>
      <c r="V1112" s="81">
        <f t="shared" si="164"/>
        <v>0.43760772000000014</v>
      </c>
      <c r="W1112" s="79">
        <f t="shared" si="165"/>
        <v>0.14725336301388503</v>
      </c>
      <c r="X1112" s="60">
        <f t="shared" si="166"/>
        <v>0.1</v>
      </c>
      <c r="Y1112" s="56">
        <f>+'INFO ENEL'!R1100</f>
        <v>4</v>
      </c>
      <c r="Z1112" s="59">
        <f t="shared" si="167"/>
        <v>0.4</v>
      </c>
    </row>
    <row r="1113" spans="1:26" s="90" customFormat="1" ht="15" customHeight="1" x14ac:dyDescent="0.25">
      <c r="A1113" s="55">
        <f>+'INFO ENEL'!A1101</f>
        <v>1096</v>
      </c>
      <c r="B1113" s="121" t="str">
        <f>+INDEX($B$8:$B$15,MATCH(L1113,$L$8:$L$15,0))</f>
        <v>MOD INV_2017</v>
      </c>
      <c r="C1113" s="56" t="str">
        <f>+'INFO ENEL'!B1101</f>
        <v>Callao</v>
      </c>
      <c r="D1113" s="56" t="str">
        <f>+'INFO ENEL'!D1101</f>
        <v>Callao</v>
      </c>
      <c r="E1113" s="56" t="str">
        <f>+'INFO ENEL'!D1101</f>
        <v>Callao</v>
      </c>
      <c r="F1113" s="50">
        <f>+'INFO ENEL'!E1101</f>
        <v>0</v>
      </c>
      <c r="G1113" s="56" t="str">
        <f>+'INFO ENEL'!L1101</f>
        <v>AT</v>
      </c>
      <c r="H1113" s="57">
        <f>+'INFO ENEL'!M1101</f>
        <v>219.14437163945118</v>
      </c>
      <c r="I1113" s="56">
        <f>+'INFO ENEL'!N1101</f>
        <v>19</v>
      </c>
      <c r="J1113" s="56" t="str">
        <f>+'INFO ENEL'!O1101</f>
        <v>Poste</v>
      </c>
      <c r="K1113" s="56" t="str">
        <f>+'INFO ENEL'!P1101</f>
        <v>Metálico</v>
      </c>
      <c r="L1113" s="56" t="str">
        <f>+'INFO ENEL'!Q1101</f>
        <v>PC19/1100</v>
      </c>
      <c r="M1113" s="55" t="str">
        <f>+IF(ISERROR(INDEX('Estructuras de Acero y Concreto'!$C$6:$C$577,MATCH(L1113,'Estructuras de Acero y Concreto'!$D$6:$D$577,0)))=FALSE,INDEX('Estructuras de Acero y Concreto'!$C$6:$C$577,MATCH(L1113,'Estructuras de Acero y Concreto'!$D$6:$D$577,0)),IF(ISERROR(INDEX('Estructuras de Madera'!$C$5:$C$122,MATCH(L1113,'Estructuras de Madera'!$D$5:$D$122,0)))=FALSE,INDEX('Estructuras de Madera'!$C$5:$C$122,MATCH(L1113,'Estructuras de Madera'!$D$5:$D$122,0)),INDEX(SICODI!$G$3:$G$2404,MATCH(L1113,SICODI!$G$3:$G$2404,0))))</f>
        <v>EC060COU0D0-300-S1</v>
      </c>
      <c r="N1113" s="121" t="str">
        <f>+IF(ISERROR(VLOOKUP(M1113,'Resumen de precios LLTT'!$C$17:$D$3071,2,FALSE))=FALSE,VLOOKUP(M1113,'Resumen de precios LLTT'!$C$17:$D$3071,2,FALSE),VLOOKUP(M1113,SICODI!$G$3:$J$2404,2,FALSE))</f>
        <v>1 Poste de concreto (19/1100) de suspensión (2°) Tipo SU2-19</v>
      </c>
      <c r="O1113" s="58">
        <f>+IF(ISERROR(VLOOKUP(M1113,'Resumen de precios LLTT'!$C$17:$G$3071,5,FALSE))=FALSE,VLOOKUP(M1113,'Resumen de precios LLTT'!$C$17:$G$3071,5,FALSE),VLOOKUP(M1113,SICODI!$G$3:$J$2404,4,FALSE))</f>
        <v>2375.702794279523</v>
      </c>
      <c r="P1113" s="16">
        <f t="shared" si="159"/>
        <v>0.84299999999999997</v>
      </c>
      <c r="Q1113" s="78">
        <f t="shared" si="160"/>
        <v>4378.4202498571613</v>
      </c>
      <c r="R1113" s="56">
        <v>0</v>
      </c>
      <c r="S1113" s="16">
        <f t="shared" si="161"/>
        <v>0.13400000000000001</v>
      </c>
      <c r="T1113" s="79">
        <f t="shared" si="162"/>
        <v>48.892359456738298</v>
      </c>
      <c r="U1113" s="80">
        <f t="shared" si="163"/>
        <v>0.183</v>
      </c>
      <c r="V1113" s="81">
        <f t="shared" si="164"/>
        <v>8.9473017805831088</v>
      </c>
      <c r="W1113" s="79">
        <f t="shared" si="165"/>
        <v>3.0107336248340961</v>
      </c>
      <c r="X1113" s="60">
        <f t="shared" si="166"/>
        <v>3</v>
      </c>
      <c r="Y1113" s="56">
        <f>+'INFO ENEL'!R1101</f>
        <v>1</v>
      </c>
      <c r="Z1113" s="59">
        <f t="shared" si="167"/>
        <v>3</v>
      </c>
    </row>
    <row r="1114" spans="1:26" s="90" customFormat="1" ht="15" customHeight="1" x14ac:dyDescent="0.25">
      <c r="A1114" s="55">
        <f>+'INFO ENEL'!A1102</f>
        <v>1097</v>
      </c>
      <c r="B1114" s="121" t="str">
        <f>+INDEX($B$8:$B$15,MATCH(L1114,$L$8:$L$15,0))</f>
        <v>MOD INV_2017</v>
      </c>
      <c r="C1114" s="56" t="str">
        <f>+'INFO ENEL'!B1102</f>
        <v>Callao</v>
      </c>
      <c r="D1114" s="56" t="str">
        <f>+'INFO ENEL'!D1102</f>
        <v>Callao</v>
      </c>
      <c r="E1114" s="56" t="str">
        <f>+'INFO ENEL'!D1102</f>
        <v>Callao</v>
      </c>
      <c r="F1114" s="50">
        <f>+'INFO ENEL'!E1102</f>
        <v>0</v>
      </c>
      <c r="G1114" s="56" t="str">
        <f>+'INFO ENEL'!L1102</f>
        <v>AT</v>
      </c>
      <c r="H1114" s="57">
        <f>+'INFO ENEL'!M1102</f>
        <v>60.113453145288169</v>
      </c>
      <c r="I1114" s="56">
        <f>+'INFO ENEL'!N1102</f>
        <v>19</v>
      </c>
      <c r="J1114" s="56" t="str">
        <f>+'INFO ENEL'!O1102</f>
        <v>Poste</v>
      </c>
      <c r="K1114" s="56" t="str">
        <f>+'INFO ENEL'!P1102</f>
        <v>Metálico</v>
      </c>
      <c r="L1114" s="56" t="str">
        <f>+'INFO ENEL'!Q1102</f>
        <v>PC19/1100</v>
      </c>
      <c r="M1114" s="55" t="str">
        <f>+IF(ISERROR(INDEX('Estructuras de Acero y Concreto'!$C$6:$C$577,MATCH(L1114,'Estructuras de Acero y Concreto'!$D$6:$D$577,0)))=FALSE,INDEX('Estructuras de Acero y Concreto'!$C$6:$C$577,MATCH(L1114,'Estructuras de Acero y Concreto'!$D$6:$D$577,0)),IF(ISERROR(INDEX('Estructuras de Madera'!$C$5:$C$122,MATCH(L1114,'Estructuras de Madera'!$D$5:$D$122,0)))=FALSE,INDEX('Estructuras de Madera'!$C$5:$C$122,MATCH(L1114,'Estructuras de Madera'!$D$5:$D$122,0)),INDEX(SICODI!$G$3:$G$2404,MATCH(L1114,SICODI!$G$3:$G$2404,0))))</f>
        <v>EC060COU0D0-300-S1</v>
      </c>
      <c r="N1114" s="121" t="str">
        <f>+IF(ISERROR(VLOOKUP(M1114,'Resumen de precios LLTT'!$C$17:$D$3071,2,FALSE))=FALSE,VLOOKUP(M1114,'Resumen de precios LLTT'!$C$17:$D$3071,2,FALSE),VLOOKUP(M1114,SICODI!$G$3:$J$2404,2,FALSE))</f>
        <v>1 Poste de concreto (19/1100) de suspensión (2°) Tipo SU2-19</v>
      </c>
      <c r="O1114" s="58">
        <f>+IF(ISERROR(VLOOKUP(M1114,'Resumen de precios LLTT'!$C$17:$G$3071,5,FALSE))=FALSE,VLOOKUP(M1114,'Resumen de precios LLTT'!$C$17:$G$3071,5,FALSE),VLOOKUP(M1114,SICODI!$G$3:$J$2404,4,FALSE))</f>
        <v>2375.702794279523</v>
      </c>
      <c r="P1114" s="16">
        <f t="shared" si="159"/>
        <v>0.84299999999999997</v>
      </c>
      <c r="Q1114" s="78">
        <f t="shared" si="160"/>
        <v>4378.4202498571613</v>
      </c>
      <c r="R1114" s="56">
        <v>0</v>
      </c>
      <c r="S1114" s="16">
        <f t="shared" si="161"/>
        <v>0.13400000000000001</v>
      </c>
      <c r="T1114" s="79">
        <f t="shared" si="162"/>
        <v>48.892359456738298</v>
      </c>
      <c r="U1114" s="80">
        <f t="shared" si="163"/>
        <v>0.183</v>
      </c>
      <c r="V1114" s="81">
        <f t="shared" si="164"/>
        <v>8.9473017805831088</v>
      </c>
      <c r="W1114" s="79">
        <f t="shared" si="165"/>
        <v>3.0107336248340961</v>
      </c>
      <c r="X1114" s="60">
        <f t="shared" si="166"/>
        <v>3</v>
      </c>
      <c r="Y1114" s="56">
        <f>+'INFO ENEL'!R1102</f>
        <v>1</v>
      </c>
      <c r="Z1114" s="59">
        <f t="shared" si="167"/>
        <v>3</v>
      </c>
    </row>
    <row r="1115" spans="1:26" s="90" customFormat="1" ht="15" customHeight="1" x14ac:dyDescent="0.25">
      <c r="A1115" s="55">
        <f>+'INFO ENEL'!A1103</f>
        <v>1098</v>
      </c>
      <c r="B1115" s="121" t="str">
        <f>+INDEX($B$8:$B$15,MATCH(L1115,$L$8:$L$15,0))</f>
        <v>MOD INV_2017</v>
      </c>
      <c r="C1115" s="56" t="str">
        <f>+'INFO ENEL'!B1103</f>
        <v>Callao</v>
      </c>
      <c r="D1115" s="56" t="str">
        <f>+'INFO ENEL'!D1103</f>
        <v>Callao</v>
      </c>
      <c r="E1115" s="56" t="str">
        <f>+'INFO ENEL'!D1103</f>
        <v>Callao</v>
      </c>
      <c r="F1115" s="50">
        <f>+'INFO ENEL'!E1103</f>
        <v>0</v>
      </c>
      <c r="G1115" s="56" t="str">
        <f>+'INFO ENEL'!L1103</f>
        <v>AT</v>
      </c>
      <c r="H1115" s="57">
        <f>+'INFO ENEL'!M1103</f>
        <v>221.82626269846665</v>
      </c>
      <c r="I1115" s="56">
        <f>+'INFO ENEL'!N1103</f>
        <v>19</v>
      </c>
      <c r="J1115" s="56" t="str">
        <f>+'INFO ENEL'!O1103</f>
        <v>Poste</v>
      </c>
      <c r="K1115" s="56" t="str">
        <f>+'INFO ENEL'!P1103</f>
        <v>Metálico</v>
      </c>
      <c r="L1115" s="56" t="str">
        <f>+'INFO ENEL'!Q1103</f>
        <v>PC19/1100</v>
      </c>
      <c r="M1115" s="55" t="str">
        <f>+IF(ISERROR(INDEX('Estructuras de Acero y Concreto'!$C$6:$C$577,MATCH(L1115,'Estructuras de Acero y Concreto'!$D$6:$D$577,0)))=FALSE,INDEX('Estructuras de Acero y Concreto'!$C$6:$C$577,MATCH(L1115,'Estructuras de Acero y Concreto'!$D$6:$D$577,0)),IF(ISERROR(INDEX('Estructuras de Madera'!$C$5:$C$122,MATCH(L1115,'Estructuras de Madera'!$D$5:$D$122,0)))=FALSE,INDEX('Estructuras de Madera'!$C$5:$C$122,MATCH(L1115,'Estructuras de Madera'!$D$5:$D$122,0)),INDEX(SICODI!$G$3:$G$2404,MATCH(L1115,SICODI!$G$3:$G$2404,0))))</f>
        <v>EC060COU0D0-300-S1</v>
      </c>
      <c r="N1115" s="121" t="str">
        <f>+IF(ISERROR(VLOOKUP(M1115,'Resumen de precios LLTT'!$C$17:$D$3071,2,FALSE))=FALSE,VLOOKUP(M1115,'Resumen de precios LLTT'!$C$17:$D$3071,2,FALSE),VLOOKUP(M1115,SICODI!$G$3:$J$2404,2,FALSE))</f>
        <v>1 Poste de concreto (19/1100) de suspensión (2°) Tipo SU2-19</v>
      </c>
      <c r="O1115" s="58">
        <f>+IF(ISERROR(VLOOKUP(M1115,'Resumen de precios LLTT'!$C$17:$G$3071,5,FALSE))=FALSE,VLOOKUP(M1115,'Resumen de precios LLTT'!$C$17:$G$3071,5,FALSE),VLOOKUP(M1115,SICODI!$G$3:$J$2404,4,FALSE))</f>
        <v>2375.702794279523</v>
      </c>
      <c r="P1115" s="16">
        <f t="shared" si="159"/>
        <v>0.84299999999999997</v>
      </c>
      <c r="Q1115" s="78">
        <f t="shared" si="160"/>
        <v>4378.4202498571613</v>
      </c>
      <c r="R1115" s="56">
        <v>0</v>
      </c>
      <c r="S1115" s="16">
        <f t="shared" si="161"/>
        <v>0.13400000000000001</v>
      </c>
      <c r="T1115" s="79">
        <f t="shared" si="162"/>
        <v>48.892359456738298</v>
      </c>
      <c r="U1115" s="80">
        <f t="shared" si="163"/>
        <v>0.183</v>
      </c>
      <c r="V1115" s="81">
        <f t="shared" si="164"/>
        <v>8.9473017805831088</v>
      </c>
      <c r="W1115" s="79">
        <f t="shared" si="165"/>
        <v>3.0107336248340961</v>
      </c>
      <c r="X1115" s="60">
        <f t="shared" si="166"/>
        <v>3</v>
      </c>
      <c r="Y1115" s="56">
        <f>+'INFO ENEL'!R1103</f>
        <v>1</v>
      </c>
      <c r="Z1115" s="59">
        <f t="shared" si="167"/>
        <v>3</v>
      </c>
    </row>
    <row r="1116" spans="1:26" s="90" customFormat="1" ht="15" customHeight="1" x14ac:dyDescent="0.25">
      <c r="A1116" s="55">
        <f>+'INFO ENEL'!A1104</f>
        <v>1099</v>
      </c>
      <c r="B1116" s="121" t="str">
        <f>+INDEX($B$8:$B$15,MATCH(L1116,$L$8:$L$15,0))</f>
        <v>MOD INV_2017</v>
      </c>
      <c r="C1116" s="56" t="str">
        <f>+'INFO ENEL'!B1104</f>
        <v>Callao</v>
      </c>
      <c r="D1116" s="56" t="str">
        <f>+'INFO ENEL'!D1104</f>
        <v>Callao</v>
      </c>
      <c r="E1116" s="56" t="str">
        <f>+'INFO ENEL'!D1104</f>
        <v>Callao</v>
      </c>
      <c r="F1116" s="50">
        <f>+'INFO ENEL'!E1104</f>
        <v>0</v>
      </c>
      <c r="G1116" s="56" t="str">
        <f>+'INFO ENEL'!L1104</f>
        <v>AT</v>
      </c>
      <c r="H1116" s="57">
        <f>+'INFO ENEL'!M1104</f>
        <v>220.07737290268682</v>
      </c>
      <c r="I1116" s="56">
        <f>+'INFO ENEL'!N1104</f>
        <v>19</v>
      </c>
      <c r="J1116" s="56" t="str">
        <f>+'INFO ENEL'!O1104</f>
        <v>Poste</v>
      </c>
      <c r="K1116" s="56" t="str">
        <f>+'INFO ENEL'!P1104</f>
        <v>Metálico</v>
      </c>
      <c r="L1116" s="56" t="str">
        <f>+'INFO ENEL'!Q1104</f>
        <v>PC19/1100</v>
      </c>
      <c r="M1116" s="55" t="str">
        <f>+IF(ISERROR(INDEX('Estructuras de Acero y Concreto'!$C$6:$C$577,MATCH(L1116,'Estructuras de Acero y Concreto'!$D$6:$D$577,0)))=FALSE,INDEX('Estructuras de Acero y Concreto'!$C$6:$C$577,MATCH(L1116,'Estructuras de Acero y Concreto'!$D$6:$D$577,0)),IF(ISERROR(INDEX('Estructuras de Madera'!$C$5:$C$122,MATCH(L1116,'Estructuras de Madera'!$D$5:$D$122,0)))=FALSE,INDEX('Estructuras de Madera'!$C$5:$C$122,MATCH(L1116,'Estructuras de Madera'!$D$5:$D$122,0)),INDEX(SICODI!$G$3:$G$2404,MATCH(L1116,SICODI!$G$3:$G$2404,0))))</f>
        <v>EC060COU0D0-300-S1</v>
      </c>
      <c r="N1116" s="121" t="str">
        <f>+IF(ISERROR(VLOOKUP(M1116,'Resumen de precios LLTT'!$C$17:$D$3071,2,FALSE))=FALSE,VLOOKUP(M1116,'Resumen de precios LLTT'!$C$17:$D$3071,2,FALSE),VLOOKUP(M1116,SICODI!$G$3:$J$2404,2,FALSE))</f>
        <v>1 Poste de concreto (19/1100) de suspensión (2°) Tipo SU2-19</v>
      </c>
      <c r="O1116" s="58">
        <f>+IF(ISERROR(VLOOKUP(M1116,'Resumen de precios LLTT'!$C$17:$G$3071,5,FALSE))=FALSE,VLOOKUP(M1116,'Resumen de precios LLTT'!$C$17:$G$3071,5,FALSE),VLOOKUP(M1116,SICODI!$G$3:$J$2404,4,FALSE))</f>
        <v>2375.702794279523</v>
      </c>
      <c r="P1116" s="16">
        <f t="shared" si="159"/>
        <v>0.84299999999999997</v>
      </c>
      <c r="Q1116" s="78">
        <f t="shared" si="160"/>
        <v>4378.4202498571613</v>
      </c>
      <c r="R1116" s="56">
        <v>0</v>
      </c>
      <c r="S1116" s="16">
        <f t="shared" si="161"/>
        <v>0.13400000000000001</v>
      </c>
      <c r="T1116" s="79">
        <f t="shared" si="162"/>
        <v>48.892359456738298</v>
      </c>
      <c r="U1116" s="80">
        <f t="shared" si="163"/>
        <v>0.183</v>
      </c>
      <c r="V1116" s="81">
        <f t="shared" si="164"/>
        <v>8.9473017805831088</v>
      </c>
      <c r="W1116" s="79">
        <f t="shared" si="165"/>
        <v>3.0107336248340961</v>
      </c>
      <c r="X1116" s="60">
        <f t="shared" si="166"/>
        <v>3</v>
      </c>
      <c r="Y1116" s="56">
        <f>+'INFO ENEL'!R1104</f>
        <v>1</v>
      </c>
      <c r="Z1116" s="59">
        <f t="shared" si="167"/>
        <v>3</v>
      </c>
    </row>
    <row r="1117" spans="1:26" s="90" customFormat="1" ht="15" customHeight="1" x14ac:dyDescent="0.25">
      <c r="A1117" s="55">
        <f>+'INFO ENEL'!A1105</f>
        <v>1100</v>
      </c>
      <c r="B1117" s="121" t="str">
        <f>+INDEX($B$8:$B$15,MATCH(L1117,$L$8:$L$15,0))</f>
        <v>MOD INV_2017</v>
      </c>
      <c r="C1117" s="56" t="str">
        <f>+'INFO ENEL'!B1105</f>
        <v>Callao</v>
      </c>
      <c r="D1117" s="56" t="str">
        <f>+'INFO ENEL'!D1105</f>
        <v>Callao</v>
      </c>
      <c r="E1117" s="56" t="str">
        <f>+'INFO ENEL'!D1105</f>
        <v>Callao</v>
      </c>
      <c r="F1117" s="50">
        <f>+'INFO ENEL'!E1105</f>
        <v>0</v>
      </c>
      <c r="G1117" s="56" t="str">
        <f>+'INFO ENEL'!L1105</f>
        <v>AT</v>
      </c>
      <c r="H1117" s="57">
        <f>+'INFO ENEL'!M1105</f>
        <v>47.67205551960523</v>
      </c>
      <c r="I1117" s="56">
        <f>+'INFO ENEL'!N1105</f>
        <v>19</v>
      </c>
      <c r="J1117" s="56" t="str">
        <f>+'INFO ENEL'!O1105</f>
        <v>Poste</v>
      </c>
      <c r="K1117" s="56" t="str">
        <f>+'INFO ENEL'!P1105</f>
        <v>Metálico</v>
      </c>
      <c r="L1117" s="56" t="str">
        <f>+'INFO ENEL'!Q1105</f>
        <v>PC19/1100</v>
      </c>
      <c r="M1117" s="55" t="str">
        <f>+IF(ISERROR(INDEX('Estructuras de Acero y Concreto'!$C$6:$C$577,MATCH(L1117,'Estructuras de Acero y Concreto'!$D$6:$D$577,0)))=FALSE,INDEX('Estructuras de Acero y Concreto'!$C$6:$C$577,MATCH(L1117,'Estructuras de Acero y Concreto'!$D$6:$D$577,0)),IF(ISERROR(INDEX('Estructuras de Madera'!$C$5:$C$122,MATCH(L1117,'Estructuras de Madera'!$D$5:$D$122,0)))=FALSE,INDEX('Estructuras de Madera'!$C$5:$C$122,MATCH(L1117,'Estructuras de Madera'!$D$5:$D$122,0)),INDEX(SICODI!$G$3:$G$2404,MATCH(L1117,SICODI!$G$3:$G$2404,0))))</f>
        <v>EC060COU0D0-300-S1</v>
      </c>
      <c r="N1117" s="121" t="str">
        <f>+IF(ISERROR(VLOOKUP(M1117,'Resumen de precios LLTT'!$C$17:$D$3071,2,FALSE))=FALSE,VLOOKUP(M1117,'Resumen de precios LLTT'!$C$17:$D$3071,2,FALSE),VLOOKUP(M1117,SICODI!$G$3:$J$2404,2,FALSE))</f>
        <v>1 Poste de concreto (19/1100) de suspensión (2°) Tipo SU2-19</v>
      </c>
      <c r="O1117" s="58">
        <f>+IF(ISERROR(VLOOKUP(M1117,'Resumen de precios LLTT'!$C$17:$G$3071,5,FALSE))=FALSE,VLOOKUP(M1117,'Resumen de precios LLTT'!$C$17:$G$3071,5,FALSE),VLOOKUP(M1117,SICODI!$G$3:$J$2404,4,FALSE))</f>
        <v>2375.702794279523</v>
      </c>
      <c r="P1117" s="16">
        <f t="shared" si="159"/>
        <v>0.84299999999999997</v>
      </c>
      <c r="Q1117" s="78">
        <f t="shared" si="160"/>
        <v>4378.4202498571613</v>
      </c>
      <c r="R1117" s="56">
        <v>0</v>
      </c>
      <c r="S1117" s="16">
        <f t="shared" si="161"/>
        <v>0.13400000000000001</v>
      </c>
      <c r="T1117" s="79">
        <f t="shared" si="162"/>
        <v>48.892359456738298</v>
      </c>
      <c r="U1117" s="80">
        <f t="shared" si="163"/>
        <v>0.183</v>
      </c>
      <c r="V1117" s="81">
        <f t="shared" si="164"/>
        <v>8.9473017805831088</v>
      </c>
      <c r="W1117" s="79">
        <f t="shared" si="165"/>
        <v>3.0107336248340961</v>
      </c>
      <c r="X1117" s="60">
        <f t="shared" si="166"/>
        <v>3</v>
      </c>
      <c r="Y1117" s="56">
        <f>+'INFO ENEL'!R1105</f>
        <v>1</v>
      </c>
      <c r="Z1117" s="59">
        <f t="shared" si="167"/>
        <v>3</v>
      </c>
    </row>
    <row r="1118" spans="1:26" s="90" customFormat="1" ht="15" customHeight="1" x14ac:dyDescent="0.25">
      <c r="A1118" s="55">
        <f>+'INFO ENEL'!A1106</f>
        <v>1101</v>
      </c>
      <c r="B1118" s="121" t="str">
        <f>+INDEX($B$8:$B$15,MATCH(L1118,$L$8:$L$15,0))</f>
        <v>SICODI</v>
      </c>
      <c r="C1118" s="56" t="str">
        <f>+'INFO ENEL'!B1106</f>
        <v>Callao</v>
      </c>
      <c r="D1118" s="56" t="str">
        <f>+'INFO ENEL'!D1106</f>
        <v>Callao</v>
      </c>
      <c r="E1118" s="56" t="str">
        <f>+'INFO ENEL'!D1106</f>
        <v>Callao</v>
      </c>
      <c r="F1118" s="50">
        <f>+'INFO ENEL'!E1106</f>
        <v>0</v>
      </c>
      <c r="G1118" s="56" t="str">
        <f>+'INFO ENEL'!L1106</f>
        <v>MT</v>
      </c>
      <c r="H1118" s="57">
        <f>+'INFO ENEL'!M1106</f>
        <v>59.943738949241499</v>
      </c>
      <c r="I1118" s="56">
        <f>+'INFO ENEL'!N1106</f>
        <v>13</v>
      </c>
      <c r="J1118" s="56" t="str">
        <f>+'INFO ENEL'!O1106</f>
        <v>Poste</v>
      </c>
      <c r="K1118" s="56" t="str">
        <f>+'INFO ENEL'!P1106</f>
        <v>Concreto</v>
      </c>
      <c r="L1118" s="56" t="str">
        <f>+'INFO ENEL'!Q1106</f>
        <v>PPC20</v>
      </c>
      <c r="M1118" s="55" t="str">
        <f>+IF(ISERROR(INDEX('Estructuras de Acero y Concreto'!$C$6:$C$577,MATCH(L1118,'Estructuras de Acero y Concreto'!$D$6:$D$577,0)))=FALSE,INDEX('Estructuras de Acero y Concreto'!$C$6:$C$577,MATCH(L1118,'Estructuras de Acero y Concreto'!$D$6:$D$577,0)),IF(ISERROR(INDEX('Estructuras de Madera'!$C$5:$C$122,MATCH(L1118,'Estructuras de Madera'!$D$5:$D$122,0)))=FALSE,INDEX('Estructuras de Madera'!$C$5:$C$122,MATCH(L1118,'Estructuras de Madera'!$D$5:$D$122,0)),INDEX(SICODI!$G$3:$G$2404,MATCH(L1118,SICODI!$G$3:$G$2404,0))))</f>
        <v>PPC20</v>
      </c>
      <c r="N1118" s="121" t="str">
        <f>+IF(ISERROR(VLOOKUP(M1118,'Resumen de precios LLTT'!$C$17:$D$3071,2,FALSE))=FALSE,VLOOKUP(M1118,'Resumen de precios LLTT'!$C$17:$D$3071,2,FALSE),VLOOKUP(M1118,SICODI!$G$3:$J$2404,2,FALSE))</f>
        <v>POSTE DE CONCRETO ARMADO DE 13/400/150/345</v>
      </c>
      <c r="O1118" s="58">
        <f>+IF(ISERROR(VLOOKUP(M1118,'Resumen de precios LLTT'!$C$17:$G$3071,5,FALSE))=FALSE,VLOOKUP(M1118,'Resumen de precios LLTT'!$C$17:$G$3071,5,FALSE),VLOOKUP(M1118,SICODI!$G$3:$J$2404,4,FALSE))</f>
        <v>364.69</v>
      </c>
      <c r="P1118" s="16">
        <f t="shared" si="159"/>
        <v>0.84299999999999997</v>
      </c>
      <c r="Q1118" s="78">
        <f t="shared" si="160"/>
        <v>672.12366999999995</v>
      </c>
      <c r="R1118" s="56">
        <v>0</v>
      </c>
      <c r="S1118" s="16">
        <f t="shared" si="161"/>
        <v>0.13400000000000001</v>
      </c>
      <c r="T1118" s="79">
        <f t="shared" si="162"/>
        <v>7.5053809816666659</v>
      </c>
      <c r="U1118" s="80">
        <f t="shared" si="163"/>
        <v>0.183</v>
      </c>
      <c r="V1118" s="81">
        <f t="shared" si="164"/>
        <v>1.3734847196449997</v>
      </c>
      <c r="W1118" s="79">
        <f t="shared" si="165"/>
        <v>0.46217247724950827</v>
      </c>
      <c r="X1118" s="60">
        <f t="shared" si="166"/>
        <v>0.5</v>
      </c>
      <c r="Y1118" s="56">
        <f>+'INFO ENEL'!R1106</f>
        <v>1</v>
      </c>
      <c r="Z1118" s="59">
        <f t="shared" si="167"/>
        <v>0.5</v>
      </c>
    </row>
    <row r="1119" spans="1:26" s="90" customFormat="1" ht="15" customHeight="1" x14ac:dyDescent="0.25">
      <c r="A1119" s="55">
        <f>+'INFO ENEL'!A1107</f>
        <v>1102</v>
      </c>
      <c r="B1119" s="121" t="str">
        <f>+INDEX($B$8:$B$15,MATCH(L1119,$L$8:$L$15,0))</f>
        <v>SICODI</v>
      </c>
      <c r="C1119" s="56" t="str">
        <f>+'INFO ENEL'!B1107</f>
        <v>Callao</v>
      </c>
      <c r="D1119" s="56" t="str">
        <f>+'INFO ENEL'!D1107</f>
        <v>Callao</v>
      </c>
      <c r="E1119" s="56" t="str">
        <f>+'INFO ENEL'!D1107</f>
        <v>Callao</v>
      </c>
      <c r="F1119" s="50">
        <f>+'INFO ENEL'!E1107</f>
        <v>0</v>
      </c>
      <c r="G1119" s="56" t="str">
        <f>+'INFO ENEL'!L1107</f>
        <v>MT</v>
      </c>
      <c r="H1119" s="57">
        <f>+'INFO ENEL'!M1107</f>
        <v>50.156507957759636</v>
      </c>
      <c r="I1119" s="56">
        <f>+'INFO ENEL'!N1107</f>
        <v>13</v>
      </c>
      <c r="J1119" s="56" t="str">
        <f>+'INFO ENEL'!O1107</f>
        <v>Poste</v>
      </c>
      <c r="K1119" s="56" t="str">
        <f>+'INFO ENEL'!P1107</f>
        <v>Concreto</v>
      </c>
      <c r="L1119" s="56" t="str">
        <f>+'INFO ENEL'!Q1107</f>
        <v>PPC20</v>
      </c>
      <c r="M1119" s="55" t="str">
        <f>+IF(ISERROR(INDEX('Estructuras de Acero y Concreto'!$C$6:$C$577,MATCH(L1119,'Estructuras de Acero y Concreto'!$D$6:$D$577,0)))=FALSE,INDEX('Estructuras de Acero y Concreto'!$C$6:$C$577,MATCH(L1119,'Estructuras de Acero y Concreto'!$D$6:$D$577,0)),IF(ISERROR(INDEX('Estructuras de Madera'!$C$5:$C$122,MATCH(L1119,'Estructuras de Madera'!$D$5:$D$122,0)))=FALSE,INDEX('Estructuras de Madera'!$C$5:$C$122,MATCH(L1119,'Estructuras de Madera'!$D$5:$D$122,0)),INDEX(SICODI!$G$3:$G$2404,MATCH(L1119,SICODI!$G$3:$G$2404,0))))</f>
        <v>PPC20</v>
      </c>
      <c r="N1119" s="121" t="str">
        <f>+IF(ISERROR(VLOOKUP(M1119,'Resumen de precios LLTT'!$C$17:$D$3071,2,FALSE))=FALSE,VLOOKUP(M1119,'Resumen de precios LLTT'!$C$17:$D$3071,2,FALSE),VLOOKUP(M1119,SICODI!$G$3:$J$2404,2,FALSE))</f>
        <v>POSTE DE CONCRETO ARMADO DE 13/400/150/345</v>
      </c>
      <c r="O1119" s="58">
        <f>+IF(ISERROR(VLOOKUP(M1119,'Resumen de precios LLTT'!$C$17:$G$3071,5,FALSE))=FALSE,VLOOKUP(M1119,'Resumen de precios LLTT'!$C$17:$G$3071,5,FALSE),VLOOKUP(M1119,SICODI!$G$3:$J$2404,4,FALSE))</f>
        <v>364.69</v>
      </c>
      <c r="P1119" s="16">
        <f t="shared" si="159"/>
        <v>0.84299999999999997</v>
      </c>
      <c r="Q1119" s="78">
        <f t="shared" si="160"/>
        <v>672.12366999999995</v>
      </c>
      <c r="R1119" s="56">
        <v>0</v>
      </c>
      <c r="S1119" s="16">
        <f t="shared" si="161"/>
        <v>0.13400000000000001</v>
      </c>
      <c r="T1119" s="79">
        <f t="shared" si="162"/>
        <v>7.5053809816666659</v>
      </c>
      <c r="U1119" s="80">
        <f t="shared" si="163"/>
        <v>0.183</v>
      </c>
      <c r="V1119" s="81">
        <f t="shared" si="164"/>
        <v>1.3734847196449997</v>
      </c>
      <c r="W1119" s="79">
        <f t="shared" si="165"/>
        <v>0.46217247724950827</v>
      </c>
      <c r="X1119" s="60">
        <f t="shared" si="166"/>
        <v>0.5</v>
      </c>
      <c r="Y1119" s="56">
        <f>+'INFO ENEL'!R1107</f>
        <v>1</v>
      </c>
      <c r="Z1119" s="59">
        <f t="shared" si="167"/>
        <v>0.5</v>
      </c>
    </row>
    <row r="1120" spans="1:26" s="90" customFormat="1" ht="15" customHeight="1" x14ac:dyDescent="0.25">
      <c r="A1120" s="55">
        <f>+'INFO ENEL'!A1108</f>
        <v>1103</v>
      </c>
      <c r="B1120" s="121" t="str">
        <f>+INDEX($B$8:$B$15,MATCH(L1120,$L$8:$L$15,0))</f>
        <v>SICODI</v>
      </c>
      <c r="C1120" s="56" t="str">
        <f>+'INFO ENEL'!B1108</f>
        <v>Callao</v>
      </c>
      <c r="D1120" s="56" t="str">
        <f>+'INFO ENEL'!D1108</f>
        <v>Callao</v>
      </c>
      <c r="E1120" s="56" t="str">
        <f>+'INFO ENEL'!D1108</f>
        <v>Callao</v>
      </c>
      <c r="F1120" s="50">
        <f>+'INFO ENEL'!E1108</f>
        <v>0</v>
      </c>
      <c r="G1120" s="56" t="str">
        <f>+'INFO ENEL'!L1108</f>
        <v>MT</v>
      </c>
      <c r="H1120" s="57">
        <f>+'INFO ENEL'!M1108</f>
        <v>51.103847369414119</v>
      </c>
      <c r="I1120" s="56">
        <f>+'INFO ENEL'!N1108</f>
        <v>13</v>
      </c>
      <c r="J1120" s="56" t="str">
        <f>+'INFO ENEL'!O1108</f>
        <v>Poste</v>
      </c>
      <c r="K1120" s="56" t="str">
        <f>+'INFO ENEL'!P1108</f>
        <v>Concreto</v>
      </c>
      <c r="L1120" s="56" t="str">
        <f>+'INFO ENEL'!Q1108</f>
        <v>PPC20</v>
      </c>
      <c r="M1120" s="55" t="str">
        <f>+IF(ISERROR(INDEX('Estructuras de Acero y Concreto'!$C$6:$C$577,MATCH(L1120,'Estructuras de Acero y Concreto'!$D$6:$D$577,0)))=FALSE,INDEX('Estructuras de Acero y Concreto'!$C$6:$C$577,MATCH(L1120,'Estructuras de Acero y Concreto'!$D$6:$D$577,0)),IF(ISERROR(INDEX('Estructuras de Madera'!$C$5:$C$122,MATCH(L1120,'Estructuras de Madera'!$D$5:$D$122,0)))=FALSE,INDEX('Estructuras de Madera'!$C$5:$C$122,MATCH(L1120,'Estructuras de Madera'!$D$5:$D$122,0)),INDEX(SICODI!$G$3:$G$2404,MATCH(L1120,SICODI!$G$3:$G$2404,0))))</f>
        <v>PPC20</v>
      </c>
      <c r="N1120" s="121" t="str">
        <f>+IF(ISERROR(VLOOKUP(M1120,'Resumen de precios LLTT'!$C$17:$D$3071,2,FALSE))=FALSE,VLOOKUP(M1120,'Resumen de precios LLTT'!$C$17:$D$3071,2,FALSE),VLOOKUP(M1120,SICODI!$G$3:$J$2404,2,FALSE))</f>
        <v>POSTE DE CONCRETO ARMADO DE 13/400/150/345</v>
      </c>
      <c r="O1120" s="58">
        <f>+IF(ISERROR(VLOOKUP(M1120,'Resumen de precios LLTT'!$C$17:$G$3071,5,FALSE))=FALSE,VLOOKUP(M1120,'Resumen de precios LLTT'!$C$17:$G$3071,5,FALSE),VLOOKUP(M1120,SICODI!$G$3:$J$2404,4,FALSE))</f>
        <v>364.69</v>
      </c>
      <c r="P1120" s="16">
        <f t="shared" si="159"/>
        <v>0.84299999999999997</v>
      </c>
      <c r="Q1120" s="78">
        <f t="shared" si="160"/>
        <v>672.12366999999995</v>
      </c>
      <c r="R1120" s="56">
        <v>0</v>
      </c>
      <c r="S1120" s="16">
        <f t="shared" si="161"/>
        <v>0.13400000000000001</v>
      </c>
      <c r="T1120" s="79">
        <f t="shared" si="162"/>
        <v>7.5053809816666659</v>
      </c>
      <c r="U1120" s="80">
        <f t="shared" si="163"/>
        <v>0.183</v>
      </c>
      <c r="V1120" s="81">
        <f t="shared" si="164"/>
        <v>1.3734847196449997</v>
      </c>
      <c r="W1120" s="79">
        <f t="shared" si="165"/>
        <v>0.46217247724950827</v>
      </c>
      <c r="X1120" s="60">
        <f t="shared" si="166"/>
        <v>0.5</v>
      </c>
      <c r="Y1120" s="56">
        <f>+'INFO ENEL'!R1108</f>
        <v>1</v>
      </c>
      <c r="Z1120" s="59">
        <f t="shared" si="167"/>
        <v>0.5</v>
      </c>
    </row>
    <row r="1121" spans="1:26" s="90" customFormat="1" ht="15" customHeight="1" x14ac:dyDescent="0.25">
      <c r="A1121" s="55">
        <f>+'INFO ENEL'!A1109</f>
        <v>1104</v>
      </c>
      <c r="B1121" s="121" t="str">
        <f>+INDEX($B$8:$B$15,MATCH(L1121,$L$8:$L$15,0))</f>
        <v>SICODI</v>
      </c>
      <c r="C1121" s="56" t="str">
        <f>+'INFO ENEL'!B1109</f>
        <v>Callao</v>
      </c>
      <c r="D1121" s="56" t="str">
        <f>+'INFO ENEL'!D1109</f>
        <v>Callao</v>
      </c>
      <c r="E1121" s="56" t="str">
        <f>+'INFO ENEL'!D1109</f>
        <v>Callao</v>
      </c>
      <c r="F1121" s="50">
        <f>+'INFO ENEL'!E1109</f>
        <v>0</v>
      </c>
      <c r="G1121" s="56" t="str">
        <f>+'INFO ENEL'!L1109</f>
        <v>MT</v>
      </c>
      <c r="H1121" s="57">
        <f>+'INFO ENEL'!M1109</f>
        <v>19.030681728742788</v>
      </c>
      <c r="I1121" s="56">
        <f>+'INFO ENEL'!N1109</f>
        <v>13</v>
      </c>
      <c r="J1121" s="56" t="str">
        <f>+'INFO ENEL'!O1109</f>
        <v>Poste</v>
      </c>
      <c r="K1121" s="56" t="str">
        <f>+'INFO ENEL'!P1109</f>
        <v>Concreto</v>
      </c>
      <c r="L1121" s="56" t="str">
        <f>+'INFO ENEL'!Q1109</f>
        <v>PPC20</v>
      </c>
      <c r="M1121" s="55" t="str">
        <f>+IF(ISERROR(INDEX('Estructuras de Acero y Concreto'!$C$6:$C$577,MATCH(L1121,'Estructuras de Acero y Concreto'!$D$6:$D$577,0)))=FALSE,INDEX('Estructuras de Acero y Concreto'!$C$6:$C$577,MATCH(L1121,'Estructuras de Acero y Concreto'!$D$6:$D$577,0)),IF(ISERROR(INDEX('Estructuras de Madera'!$C$5:$C$122,MATCH(L1121,'Estructuras de Madera'!$D$5:$D$122,0)))=FALSE,INDEX('Estructuras de Madera'!$C$5:$C$122,MATCH(L1121,'Estructuras de Madera'!$D$5:$D$122,0)),INDEX(SICODI!$G$3:$G$2404,MATCH(L1121,SICODI!$G$3:$G$2404,0))))</f>
        <v>PPC20</v>
      </c>
      <c r="N1121" s="121" t="str">
        <f>+IF(ISERROR(VLOOKUP(M1121,'Resumen de precios LLTT'!$C$17:$D$3071,2,FALSE))=FALSE,VLOOKUP(M1121,'Resumen de precios LLTT'!$C$17:$D$3071,2,FALSE),VLOOKUP(M1121,SICODI!$G$3:$J$2404,2,FALSE))</f>
        <v>POSTE DE CONCRETO ARMADO DE 13/400/150/345</v>
      </c>
      <c r="O1121" s="58">
        <f>+IF(ISERROR(VLOOKUP(M1121,'Resumen de precios LLTT'!$C$17:$G$3071,5,FALSE))=FALSE,VLOOKUP(M1121,'Resumen de precios LLTT'!$C$17:$G$3071,5,FALSE),VLOOKUP(M1121,SICODI!$G$3:$J$2404,4,FALSE))</f>
        <v>364.69</v>
      </c>
      <c r="P1121" s="16">
        <f t="shared" si="159"/>
        <v>0.84299999999999997</v>
      </c>
      <c r="Q1121" s="78">
        <f t="shared" si="160"/>
        <v>672.12366999999995</v>
      </c>
      <c r="R1121" s="56">
        <v>0</v>
      </c>
      <c r="S1121" s="16">
        <f t="shared" si="161"/>
        <v>0.13400000000000001</v>
      </c>
      <c r="T1121" s="79">
        <f t="shared" si="162"/>
        <v>7.5053809816666659</v>
      </c>
      <c r="U1121" s="80">
        <f t="shared" si="163"/>
        <v>0.183</v>
      </c>
      <c r="V1121" s="81">
        <f t="shared" si="164"/>
        <v>1.3734847196449997</v>
      </c>
      <c r="W1121" s="79">
        <f t="shared" si="165"/>
        <v>0.46217247724950827</v>
      </c>
      <c r="X1121" s="60">
        <f t="shared" si="166"/>
        <v>0.5</v>
      </c>
      <c r="Y1121" s="56">
        <f>+'INFO ENEL'!R1109</f>
        <v>1</v>
      </c>
      <c r="Z1121" s="59">
        <f t="shared" si="167"/>
        <v>0.5</v>
      </c>
    </row>
    <row r="1122" spans="1:26" s="90" customFormat="1" ht="15" customHeight="1" x14ac:dyDescent="0.25">
      <c r="A1122" s="55">
        <f>+'INFO ENEL'!A1110</f>
        <v>1105</v>
      </c>
      <c r="B1122" s="121" t="str">
        <f>+INDEX($B$8:$B$15,MATCH(L1122,$L$8:$L$15,0))</f>
        <v>SICODI</v>
      </c>
      <c r="C1122" s="56" t="str">
        <f>+'INFO ENEL'!B1110</f>
        <v>Callao</v>
      </c>
      <c r="D1122" s="56" t="str">
        <f>+'INFO ENEL'!D1110</f>
        <v>Callao</v>
      </c>
      <c r="E1122" s="56" t="str">
        <f>+'INFO ENEL'!D1110</f>
        <v>Callao</v>
      </c>
      <c r="F1122" s="50">
        <f>+'INFO ENEL'!E1110</f>
        <v>0</v>
      </c>
      <c r="G1122" s="56" t="str">
        <f>+'INFO ENEL'!L1110</f>
        <v>BT</v>
      </c>
      <c r="H1122" s="57">
        <f>+'INFO ENEL'!M1110</f>
        <v>41.59242018936834</v>
      </c>
      <c r="I1122" s="56">
        <f>+'INFO ENEL'!N1110</f>
        <v>11</v>
      </c>
      <c r="J1122" s="56" t="str">
        <f>+'INFO ENEL'!O1110</f>
        <v>Poste</v>
      </c>
      <c r="K1122" s="56" t="str">
        <f>+'INFO ENEL'!P1110</f>
        <v>Concreto</v>
      </c>
      <c r="L1122" s="56" t="str">
        <f>+'INFO ENEL'!Q1110</f>
        <v>PPC40</v>
      </c>
      <c r="M1122" s="55" t="str">
        <f>+IF(ISERROR(INDEX('Estructuras de Acero y Concreto'!$C$6:$C$577,MATCH(L1122,'Estructuras de Acero y Concreto'!$D$6:$D$577,0)))=FALSE,INDEX('Estructuras de Acero y Concreto'!$C$6:$C$577,MATCH(L1122,'Estructuras de Acero y Concreto'!$D$6:$D$577,0)),IF(ISERROR(INDEX('Estructuras de Madera'!$C$5:$C$122,MATCH(L1122,'Estructuras de Madera'!$D$5:$D$122,0)))=FALSE,INDEX('Estructuras de Madera'!$C$5:$C$122,MATCH(L1122,'Estructuras de Madera'!$D$5:$D$122,0)),INDEX(SICODI!$G$3:$G$2404,MATCH(L1122,SICODI!$G$3:$G$2404,0))))</f>
        <v>PPC40</v>
      </c>
      <c r="N1122" s="121" t="str">
        <f>+IF(ISERROR(VLOOKUP(M1122,'Resumen de precios LLTT'!$C$17:$D$3071,2,FALSE))=FALSE,VLOOKUP(M1122,'Resumen de precios LLTT'!$C$17:$D$3071,2,FALSE),VLOOKUP(M1122,SICODI!$G$3:$J$2404,2,FALSE))</f>
        <v>POSTE DE CONCRETO ARMADO PARA A. P. 11/200/120/285</v>
      </c>
      <c r="O1122" s="58">
        <f>+IF(ISERROR(VLOOKUP(M1122,'Resumen de precios LLTT'!$C$17:$G$3071,5,FALSE))=FALSE,VLOOKUP(M1122,'Resumen de precios LLTT'!$C$17:$G$3071,5,FALSE),VLOOKUP(M1122,SICODI!$G$3:$J$2404,4,FALSE))</f>
        <v>206.03</v>
      </c>
      <c r="P1122" s="16">
        <f t="shared" si="159"/>
        <v>0.77</v>
      </c>
      <c r="Q1122" s="78">
        <f t="shared" si="160"/>
        <v>364.67310000000003</v>
      </c>
      <c r="R1122" s="56">
        <v>0</v>
      </c>
      <c r="S1122" s="16">
        <f t="shared" si="161"/>
        <v>7.2000000000000008E-2</v>
      </c>
      <c r="T1122" s="79">
        <f t="shared" si="162"/>
        <v>2.1880386000000005</v>
      </c>
      <c r="U1122" s="80">
        <f t="shared" si="163"/>
        <v>0.2</v>
      </c>
      <c r="V1122" s="81">
        <f t="shared" si="164"/>
        <v>0.43760772000000014</v>
      </c>
      <c r="W1122" s="79">
        <f t="shared" si="165"/>
        <v>0.14725336301388503</v>
      </c>
      <c r="X1122" s="60">
        <f t="shared" si="166"/>
        <v>0.1</v>
      </c>
      <c r="Y1122" s="56">
        <f>+'INFO ENEL'!R1110</f>
        <v>4</v>
      </c>
      <c r="Z1122" s="59">
        <f t="shared" si="167"/>
        <v>0.4</v>
      </c>
    </row>
    <row r="1123" spans="1:26" s="90" customFormat="1" ht="15" customHeight="1" x14ac:dyDescent="0.25">
      <c r="A1123" s="55">
        <f>+'INFO ENEL'!A1111</f>
        <v>1106</v>
      </c>
      <c r="B1123" s="121" t="str">
        <f>+INDEX($B$8:$B$15,MATCH(L1123,$L$8:$L$15,0))</f>
        <v>SICODI</v>
      </c>
      <c r="C1123" s="56" t="str">
        <f>+'INFO ENEL'!B1111</f>
        <v>Callao</v>
      </c>
      <c r="D1123" s="56" t="str">
        <f>+'INFO ENEL'!D1111</f>
        <v>Callao</v>
      </c>
      <c r="E1123" s="56" t="str">
        <f>+'INFO ENEL'!D1111</f>
        <v>Callao</v>
      </c>
      <c r="F1123" s="50">
        <f>+'INFO ENEL'!E1111</f>
        <v>0</v>
      </c>
      <c r="G1123" s="56" t="str">
        <f>+'INFO ENEL'!L1111</f>
        <v>MT</v>
      </c>
      <c r="H1123" s="57">
        <f>+'INFO ENEL'!M1111</f>
        <v>56.135800053808026</v>
      </c>
      <c r="I1123" s="56">
        <f>+'INFO ENEL'!N1111</f>
        <v>15</v>
      </c>
      <c r="J1123" s="56" t="str">
        <f>+'INFO ENEL'!O1111</f>
        <v>Poste</v>
      </c>
      <c r="K1123" s="56" t="str">
        <f>+'INFO ENEL'!P1111</f>
        <v>Concreto</v>
      </c>
      <c r="L1123" s="56" t="str">
        <f>+'INFO ENEL'!Q1111</f>
        <v>PPC24</v>
      </c>
      <c r="M1123" s="55" t="str">
        <f>+IF(ISERROR(INDEX('Estructuras de Acero y Concreto'!$C$6:$C$577,MATCH(L1123,'Estructuras de Acero y Concreto'!$D$6:$D$577,0)))=FALSE,INDEX('Estructuras de Acero y Concreto'!$C$6:$C$577,MATCH(L1123,'Estructuras de Acero y Concreto'!$D$6:$D$577,0)),IF(ISERROR(INDEX('Estructuras de Madera'!$C$5:$C$122,MATCH(L1123,'Estructuras de Madera'!$D$5:$D$122,0)))=FALSE,INDEX('Estructuras de Madera'!$C$5:$C$122,MATCH(L1123,'Estructuras de Madera'!$D$5:$D$122,0)),INDEX(SICODI!$G$3:$G$2404,MATCH(L1123,SICODI!$G$3:$G$2404,0))))</f>
        <v>PPC24</v>
      </c>
      <c r="N1123" s="121" t="str">
        <f>+IF(ISERROR(VLOOKUP(M1123,'Resumen de precios LLTT'!$C$17:$D$3071,2,FALSE))=FALSE,VLOOKUP(M1123,'Resumen de precios LLTT'!$C$17:$D$3071,2,FALSE),VLOOKUP(M1123,SICODI!$G$3:$J$2404,2,FALSE))</f>
        <v>POSTE DE CONCRETO ARMADO DE 15/400/150/375</v>
      </c>
      <c r="O1123" s="58">
        <f>+IF(ISERROR(VLOOKUP(M1123,'Resumen de precios LLTT'!$C$17:$G$3071,5,FALSE))=FALSE,VLOOKUP(M1123,'Resumen de precios LLTT'!$C$17:$G$3071,5,FALSE),VLOOKUP(M1123,SICODI!$G$3:$J$2404,4,FALSE))</f>
        <v>476.76</v>
      </c>
      <c r="P1123" s="16">
        <f t="shared" si="159"/>
        <v>0.84299999999999997</v>
      </c>
      <c r="Q1123" s="78">
        <f t="shared" si="160"/>
        <v>878.66867999999999</v>
      </c>
      <c r="R1123" s="56">
        <v>0</v>
      </c>
      <c r="S1123" s="16">
        <f t="shared" si="161"/>
        <v>0.13400000000000001</v>
      </c>
      <c r="T1123" s="79">
        <f t="shared" si="162"/>
        <v>9.8118002600000001</v>
      </c>
      <c r="U1123" s="80">
        <f t="shared" si="163"/>
        <v>0.183</v>
      </c>
      <c r="V1123" s="81">
        <f t="shared" si="164"/>
        <v>1.7955594475800001</v>
      </c>
      <c r="W1123" s="79">
        <f t="shared" si="165"/>
        <v>0.60419904645994038</v>
      </c>
      <c r="X1123" s="60">
        <f t="shared" si="166"/>
        <v>0.6</v>
      </c>
      <c r="Y1123" s="56">
        <f>+'INFO ENEL'!R1111</f>
        <v>1</v>
      </c>
      <c r="Z1123" s="59">
        <f t="shared" si="167"/>
        <v>0.6</v>
      </c>
    </row>
    <row r="1124" spans="1:26" s="90" customFormat="1" ht="15" customHeight="1" x14ac:dyDescent="0.25">
      <c r="A1124" s="55">
        <f>+'INFO ENEL'!A1112</f>
        <v>1107</v>
      </c>
      <c r="B1124" s="121" t="str">
        <f>+INDEX($B$8:$B$15,MATCH(L1124,$L$8:$L$15,0))</f>
        <v>SICODI</v>
      </c>
      <c r="C1124" s="56" t="str">
        <f>+'INFO ENEL'!B1112</f>
        <v>Callao</v>
      </c>
      <c r="D1124" s="56" t="str">
        <f>+'INFO ENEL'!D1112</f>
        <v>Callao</v>
      </c>
      <c r="E1124" s="56" t="str">
        <f>+'INFO ENEL'!D1112</f>
        <v>Callao</v>
      </c>
      <c r="F1124" s="50">
        <f>+'INFO ENEL'!E1112</f>
        <v>0</v>
      </c>
      <c r="G1124" s="56" t="str">
        <f>+'INFO ENEL'!L1112</f>
        <v>MT</v>
      </c>
      <c r="H1124" s="57">
        <f>+'INFO ENEL'!M1112</f>
        <v>47.542709406583995</v>
      </c>
      <c r="I1124" s="56">
        <f>+'INFO ENEL'!N1112</f>
        <v>13</v>
      </c>
      <c r="J1124" s="56" t="str">
        <f>+'INFO ENEL'!O1112</f>
        <v>Poste</v>
      </c>
      <c r="K1124" s="56" t="str">
        <f>+'INFO ENEL'!P1112</f>
        <v>Concreto</v>
      </c>
      <c r="L1124" s="56" t="str">
        <f>+'INFO ENEL'!Q1112</f>
        <v>PPC20</v>
      </c>
      <c r="M1124" s="55" t="str">
        <f>+IF(ISERROR(INDEX('Estructuras de Acero y Concreto'!$C$6:$C$577,MATCH(L1124,'Estructuras de Acero y Concreto'!$D$6:$D$577,0)))=FALSE,INDEX('Estructuras de Acero y Concreto'!$C$6:$C$577,MATCH(L1124,'Estructuras de Acero y Concreto'!$D$6:$D$577,0)),IF(ISERROR(INDEX('Estructuras de Madera'!$C$5:$C$122,MATCH(L1124,'Estructuras de Madera'!$D$5:$D$122,0)))=FALSE,INDEX('Estructuras de Madera'!$C$5:$C$122,MATCH(L1124,'Estructuras de Madera'!$D$5:$D$122,0)),INDEX(SICODI!$G$3:$G$2404,MATCH(L1124,SICODI!$G$3:$G$2404,0))))</f>
        <v>PPC20</v>
      </c>
      <c r="N1124" s="121" t="str">
        <f>+IF(ISERROR(VLOOKUP(M1124,'Resumen de precios LLTT'!$C$17:$D$3071,2,FALSE))=FALSE,VLOOKUP(M1124,'Resumen de precios LLTT'!$C$17:$D$3071,2,FALSE),VLOOKUP(M1124,SICODI!$G$3:$J$2404,2,FALSE))</f>
        <v>POSTE DE CONCRETO ARMADO DE 13/400/150/345</v>
      </c>
      <c r="O1124" s="58">
        <f>+IF(ISERROR(VLOOKUP(M1124,'Resumen de precios LLTT'!$C$17:$G$3071,5,FALSE))=FALSE,VLOOKUP(M1124,'Resumen de precios LLTT'!$C$17:$G$3071,5,FALSE),VLOOKUP(M1124,SICODI!$G$3:$J$2404,4,FALSE))</f>
        <v>364.69</v>
      </c>
      <c r="P1124" s="16">
        <f t="shared" si="159"/>
        <v>0.84299999999999997</v>
      </c>
      <c r="Q1124" s="78">
        <f t="shared" si="160"/>
        <v>672.12366999999995</v>
      </c>
      <c r="R1124" s="56">
        <v>0</v>
      </c>
      <c r="S1124" s="16">
        <f t="shared" si="161"/>
        <v>0.13400000000000001</v>
      </c>
      <c r="T1124" s="79">
        <f t="shared" si="162"/>
        <v>7.5053809816666659</v>
      </c>
      <c r="U1124" s="80">
        <f t="shared" si="163"/>
        <v>0.183</v>
      </c>
      <c r="V1124" s="81">
        <f t="shared" si="164"/>
        <v>1.3734847196449997</v>
      </c>
      <c r="W1124" s="79">
        <f t="shared" si="165"/>
        <v>0.46217247724950827</v>
      </c>
      <c r="X1124" s="60">
        <f t="shared" si="166"/>
        <v>0.5</v>
      </c>
      <c r="Y1124" s="56">
        <f>+'INFO ENEL'!R1112</f>
        <v>1</v>
      </c>
      <c r="Z1124" s="59">
        <f t="shared" si="167"/>
        <v>0.5</v>
      </c>
    </row>
    <row r="1125" spans="1:26" s="90" customFormat="1" ht="15" customHeight="1" x14ac:dyDescent="0.25">
      <c r="A1125" s="55">
        <f>+'INFO ENEL'!A1113</f>
        <v>1108</v>
      </c>
      <c r="B1125" s="121" t="str">
        <f>+INDEX($B$8:$B$15,MATCH(L1125,$L$8:$L$15,0))</f>
        <v>SICODI</v>
      </c>
      <c r="C1125" s="56" t="str">
        <f>+'INFO ENEL'!B1113</f>
        <v>Callao</v>
      </c>
      <c r="D1125" s="56" t="str">
        <f>+'INFO ENEL'!D1113</f>
        <v>Callao</v>
      </c>
      <c r="E1125" s="56" t="str">
        <f>+'INFO ENEL'!D1113</f>
        <v>Callao</v>
      </c>
      <c r="F1125" s="50">
        <f>+'INFO ENEL'!E1113</f>
        <v>0</v>
      </c>
      <c r="G1125" s="56" t="str">
        <f>+'INFO ENEL'!L1113</f>
        <v>MT</v>
      </c>
      <c r="H1125" s="57">
        <f>+'INFO ENEL'!M1113</f>
        <v>58.13656019043183</v>
      </c>
      <c r="I1125" s="56">
        <f>+'INFO ENEL'!N1113</f>
        <v>13</v>
      </c>
      <c r="J1125" s="56" t="str">
        <f>+'INFO ENEL'!O1113</f>
        <v>Poste</v>
      </c>
      <c r="K1125" s="56" t="str">
        <f>+'INFO ENEL'!P1113</f>
        <v>Concreto</v>
      </c>
      <c r="L1125" s="56" t="str">
        <f>+'INFO ENEL'!Q1113</f>
        <v>PPC20</v>
      </c>
      <c r="M1125" s="55" t="str">
        <f>+IF(ISERROR(INDEX('Estructuras de Acero y Concreto'!$C$6:$C$577,MATCH(L1125,'Estructuras de Acero y Concreto'!$D$6:$D$577,0)))=FALSE,INDEX('Estructuras de Acero y Concreto'!$C$6:$C$577,MATCH(L1125,'Estructuras de Acero y Concreto'!$D$6:$D$577,0)),IF(ISERROR(INDEX('Estructuras de Madera'!$C$5:$C$122,MATCH(L1125,'Estructuras de Madera'!$D$5:$D$122,0)))=FALSE,INDEX('Estructuras de Madera'!$C$5:$C$122,MATCH(L1125,'Estructuras de Madera'!$D$5:$D$122,0)),INDEX(SICODI!$G$3:$G$2404,MATCH(L1125,SICODI!$G$3:$G$2404,0))))</f>
        <v>PPC20</v>
      </c>
      <c r="N1125" s="121" t="str">
        <f>+IF(ISERROR(VLOOKUP(M1125,'Resumen de precios LLTT'!$C$17:$D$3071,2,FALSE))=FALSE,VLOOKUP(M1125,'Resumen de precios LLTT'!$C$17:$D$3071,2,FALSE),VLOOKUP(M1125,SICODI!$G$3:$J$2404,2,FALSE))</f>
        <v>POSTE DE CONCRETO ARMADO DE 13/400/150/345</v>
      </c>
      <c r="O1125" s="58">
        <f>+IF(ISERROR(VLOOKUP(M1125,'Resumen de precios LLTT'!$C$17:$G$3071,5,FALSE))=FALSE,VLOOKUP(M1125,'Resumen de precios LLTT'!$C$17:$G$3071,5,FALSE),VLOOKUP(M1125,SICODI!$G$3:$J$2404,4,FALSE))</f>
        <v>364.69</v>
      </c>
      <c r="P1125" s="16">
        <f t="shared" si="159"/>
        <v>0.84299999999999997</v>
      </c>
      <c r="Q1125" s="78">
        <f t="shared" si="160"/>
        <v>672.12366999999995</v>
      </c>
      <c r="R1125" s="56">
        <v>0</v>
      </c>
      <c r="S1125" s="16">
        <f t="shared" si="161"/>
        <v>0.13400000000000001</v>
      </c>
      <c r="T1125" s="79">
        <f t="shared" si="162"/>
        <v>7.5053809816666659</v>
      </c>
      <c r="U1125" s="80">
        <f t="shared" si="163"/>
        <v>0.183</v>
      </c>
      <c r="V1125" s="81">
        <f t="shared" si="164"/>
        <v>1.3734847196449997</v>
      </c>
      <c r="W1125" s="79">
        <f t="shared" si="165"/>
        <v>0.46217247724950827</v>
      </c>
      <c r="X1125" s="60">
        <f t="shared" si="166"/>
        <v>0.5</v>
      </c>
      <c r="Y1125" s="56">
        <f>+'INFO ENEL'!R1113</f>
        <v>1</v>
      </c>
      <c r="Z1125" s="59">
        <f t="shared" si="167"/>
        <v>0.5</v>
      </c>
    </row>
    <row r="1126" spans="1:26" s="90" customFormat="1" ht="15" customHeight="1" x14ac:dyDescent="0.25">
      <c r="A1126" s="55">
        <f>+'INFO ENEL'!A1114</f>
        <v>1109</v>
      </c>
      <c r="B1126" s="121" t="str">
        <f>+INDEX($B$8:$B$15,MATCH(L1126,$L$8:$L$15,0))</f>
        <v>SICODI</v>
      </c>
      <c r="C1126" s="56" t="str">
        <f>+'INFO ENEL'!B1114</f>
        <v>Callao</v>
      </c>
      <c r="D1126" s="56" t="str">
        <f>+'INFO ENEL'!D1114</f>
        <v>Callao</v>
      </c>
      <c r="E1126" s="56" t="str">
        <f>+'INFO ENEL'!D1114</f>
        <v>Callao</v>
      </c>
      <c r="F1126" s="50">
        <f>+'INFO ENEL'!E1114</f>
        <v>0</v>
      </c>
      <c r="G1126" s="56" t="str">
        <f>+'INFO ENEL'!L1114</f>
        <v>MT</v>
      </c>
      <c r="H1126" s="57">
        <f>+'INFO ENEL'!M1114</f>
        <v>53.859815276797278</v>
      </c>
      <c r="I1126" s="56">
        <f>+'INFO ENEL'!N1114</f>
        <v>13</v>
      </c>
      <c r="J1126" s="56" t="str">
        <f>+'INFO ENEL'!O1114</f>
        <v>Poste</v>
      </c>
      <c r="K1126" s="56" t="str">
        <f>+'INFO ENEL'!P1114</f>
        <v>Concreto</v>
      </c>
      <c r="L1126" s="56" t="str">
        <f>+'INFO ENEL'!Q1114</f>
        <v>PPC20</v>
      </c>
      <c r="M1126" s="55" t="str">
        <f>+IF(ISERROR(INDEX('Estructuras de Acero y Concreto'!$C$6:$C$577,MATCH(L1126,'Estructuras de Acero y Concreto'!$D$6:$D$577,0)))=FALSE,INDEX('Estructuras de Acero y Concreto'!$C$6:$C$577,MATCH(L1126,'Estructuras de Acero y Concreto'!$D$6:$D$577,0)),IF(ISERROR(INDEX('Estructuras de Madera'!$C$5:$C$122,MATCH(L1126,'Estructuras de Madera'!$D$5:$D$122,0)))=FALSE,INDEX('Estructuras de Madera'!$C$5:$C$122,MATCH(L1126,'Estructuras de Madera'!$D$5:$D$122,0)),INDEX(SICODI!$G$3:$G$2404,MATCH(L1126,SICODI!$G$3:$G$2404,0))))</f>
        <v>PPC20</v>
      </c>
      <c r="N1126" s="121" t="str">
        <f>+IF(ISERROR(VLOOKUP(M1126,'Resumen de precios LLTT'!$C$17:$D$3071,2,FALSE))=FALSE,VLOOKUP(M1126,'Resumen de precios LLTT'!$C$17:$D$3071,2,FALSE),VLOOKUP(M1126,SICODI!$G$3:$J$2404,2,FALSE))</f>
        <v>POSTE DE CONCRETO ARMADO DE 13/400/150/345</v>
      </c>
      <c r="O1126" s="58">
        <f>+IF(ISERROR(VLOOKUP(M1126,'Resumen de precios LLTT'!$C$17:$G$3071,5,FALSE))=FALSE,VLOOKUP(M1126,'Resumen de precios LLTT'!$C$17:$G$3071,5,FALSE),VLOOKUP(M1126,SICODI!$G$3:$J$2404,4,FALSE))</f>
        <v>364.69</v>
      </c>
      <c r="P1126" s="16">
        <f t="shared" si="159"/>
        <v>0.84299999999999997</v>
      </c>
      <c r="Q1126" s="78">
        <f t="shared" si="160"/>
        <v>672.12366999999995</v>
      </c>
      <c r="R1126" s="56">
        <v>0</v>
      </c>
      <c r="S1126" s="16">
        <f t="shared" si="161"/>
        <v>0.13400000000000001</v>
      </c>
      <c r="T1126" s="79">
        <f t="shared" si="162"/>
        <v>7.5053809816666659</v>
      </c>
      <c r="U1126" s="80">
        <f t="shared" si="163"/>
        <v>0.183</v>
      </c>
      <c r="V1126" s="81">
        <f t="shared" si="164"/>
        <v>1.3734847196449997</v>
      </c>
      <c r="W1126" s="79">
        <f t="shared" si="165"/>
        <v>0.46217247724950827</v>
      </c>
      <c r="X1126" s="60">
        <f t="shared" si="166"/>
        <v>0.5</v>
      </c>
      <c r="Y1126" s="56">
        <f>+'INFO ENEL'!R1114</f>
        <v>1</v>
      </c>
      <c r="Z1126" s="59">
        <f t="shared" si="167"/>
        <v>0.5</v>
      </c>
    </row>
    <row r="1127" spans="1:26" s="90" customFormat="1" ht="15" customHeight="1" x14ac:dyDescent="0.25">
      <c r="A1127" s="55">
        <f>+'INFO ENEL'!A1115</f>
        <v>1110</v>
      </c>
      <c r="B1127" s="121" t="str">
        <f>+INDEX($B$8:$B$15,MATCH(L1127,$L$8:$L$15,0))</f>
        <v>SICODI</v>
      </c>
      <c r="C1127" s="56" t="str">
        <f>+'INFO ENEL'!B1115</f>
        <v>Callao</v>
      </c>
      <c r="D1127" s="56" t="str">
        <f>+'INFO ENEL'!D1115</f>
        <v>Callao</v>
      </c>
      <c r="E1127" s="56" t="str">
        <f>+'INFO ENEL'!D1115</f>
        <v>Callao</v>
      </c>
      <c r="F1127" s="50">
        <f>+'INFO ENEL'!E1115</f>
        <v>0</v>
      </c>
      <c r="G1127" s="56" t="str">
        <f>+'INFO ENEL'!L1115</f>
        <v>MT</v>
      </c>
      <c r="H1127" s="57">
        <f>+'INFO ENEL'!M1115</f>
        <v>64.850711811945104</v>
      </c>
      <c r="I1127" s="56">
        <f>+'INFO ENEL'!N1115</f>
        <v>13</v>
      </c>
      <c r="J1127" s="56" t="str">
        <f>+'INFO ENEL'!O1115</f>
        <v>Poste</v>
      </c>
      <c r="K1127" s="56" t="str">
        <f>+'INFO ENEL'!P1115</f>
        <v>Concreto</v>
      </c>
      <c r="L1127" s="56" t="str">
        <f>+'INFO ENEL'!Q1115</f>
        <v>PPC20</v>
      </c>
      <c r="M1127" s="55" t="str">
        <f>+IF(ISERROR(INDEX('Estructuras de Acero y Concreto'!$C$6:$C$577,MATCH(L1127,'Estructuras de Acero y Concreto'!$D$6:$D$577,0)))=FALSE,INDEX('Estructuras de Acero y Concreto'!$C$6:$C$577,MATCH(L1127,'Estructuras de Acero y Concreto'!$D$6:$D$577,0)),IF(ISERROR(INDEX('Estructuras de Madera'!$C$5:$C$122,MATCH(L1127,'Estructuras de Madera'!$D$5:$D$122,0)))=FALSE,INDEX('Estructuras de Madera'!$C$5:$C$122,MATCH(L1127,'Estructuras de Madera'!$D$5:$D$122,0)),INDEX(SICODI!$G$3:$G$2404,MATCH(L1127,SICODI!$G$3:$G$2404,0))))</f>
        <v>PPC20</v>
      </c>
      <c r="N1127" s="121" t="str">
        <f>+IF(ISERROR(VLOOKUP(M1127,'Resumen de precios LLTT'!$C$17:$D$3071,2,FALSE))=FALSE,VLOOKUP(M1127,'Resumen de precios LLTT'!$C$17:$D$3071,2,FALSE),VLOOKUP(M1127,SICODI!$G$3:$J$2404,2,FALSE))</f>
        <v>POSTE DE CONCRETO ARMADO DE 13/400/150/345</v>
      </c>
      <c r="O1127" s="58">
        <f>+IF(ISERROR(VLOOKUP(M1127,'Resumen de precios LLTT'!$C$17:$G$3071,5,FALSE))=FALSE,VLOOKUP(M1127,'Resumen de precios LLTT'!$C$17:$G$3071,5,FALSE),VLOOKUP(M1127,SICODI!$G$3:$J$2404,4,FALSE))</f>
        <v>364.69</v>
      </c>
      <c r="P1127" s="16">
        <f t="shared" si="159"/>
        <v>0.84299999999999997</v>
      </c>
      <c r="Q1127" s="78">
        <f t="shared" si="160"/>
        <v>672.12366999999995</v>
      </c>
      <c r="R1127" s="56">
        <v>0</v>
      </c>
      <c r="S1127" s="16">
        <f t="shared" si="161"/>
        <v>0.13400000000000001</v>
      </c>
      <c r="T1127" s="79">
        <f t="shared" si="162"/>
        <v>7.5053809816666659</v>
      </c>
      <c r="U1127" s="80">
        <f t="shared" si="163"/>
        <v>0.183</v>
      </c>
      <c r="V1127" s="81">
        <f t="shared" si="164"/>
        <v>1.3734847196449997</v>
      </c>
      <c r="W1127" s="79">
        <f t="shared" si="165"/>
        <v>0.46217247724950827</v>
      </c>
      <c r="X1127" s="60">
        <f t="shared" si="166"/>
        <v>0.5</v>
      </c>
      <c r="Y1127" s="56">
        <f>+'INFO ENEL'!R1115</f>
        <v>1</v>
      </c>
      <c r="Z1127" s="59">
        <f t="shared" si="167"/>
        <v>0.5</v>
      </c>
    </row>
    <row r="1128" spans="1:26" s="90" customFormat="1" ht="15" customHeight="1" x14ac:dyDescent="0.25">
      <c r="A1128" s="55">
        <f>+'INFO ENEL'!A1116</f>
        <v>1111</v>
      </c>
      <c r="B1128" s="121" t="str">
        <f>+INDEX($B$8:$B$15,MATCH(L1128,$L$8:$L$15,0))</f>
        <v>SICODI</v>
      </c>
      <c r="C1128" s="56" t="str">
        <f>+'INFO ENEL'!B1116</f>
        <v>Callao</v>
      </c>
      <c r="D1128" s="56" t="str">
        <f>+'INFO ENEL'!D1116</f>
        <v>Callao</v>
      </c>
      <c r="E1128" s="56" t="str">
        <f>+'INFO ENEL'!D1116</f>
        <v>Callao</v>
      </c>
      <c r="F1128" s="50">
        <f>+'INFO ENEL'!E1116</f>
        <v>0</v>
      </c>
      <c r="G1128" s="56" t="str">
        <f>+'INFO ENEL'!L1116</f>
        <v>MT</v>
      </c>
      <c r="H1128" s="57">
        <f>+'INFO ENEL'!M1116</f>
        <v>61.708393935692946</v>
      </c>
      <c r="I1128" s="56">
        <f>+'INFO ENEL'!N1116</f>
        <v>13</v>
      </c>
      <c r="J1128" s="56" t="str">
        <f>+'INFO ENEL'!O1116</f>
        <v>Poste</v>
      </c>
      <c r="K1128" s="56" t="str">
        <f>+'INFO ENEL'!P1116</f>
        <v>Concreto</v>
      </c>
      <c r="L1128" s="56" t="str">
        <f>+'INFO ENEL'!Q1116</f>
        <v>PPC20</v>
      </c>
      <c r="M1128" s="55" t="str">
        <f>+IF(ISERROR(INDEX('Estructuras de Acero y Concreto'!$C$6:$C$577,MATCH(L1128,'Estructuras de Acero y Concreto'!$D$6:$D$577,0)))=FALSE,INDEX('Estructuras de Acero y Concreto'!$C$6:$C$577,MATCH(L1128,'Estructuras de Acero y Concreto'!$D$6:$D$577,0)),IF(ISERROR(INDEX('Estructuras de Madera'!$C$5:$C$122,MATCH(L1128,'Estructuras de Madera'!$D$5:$D$122,0)))=FALSE,INDEX('Estructuras de Madera'!$C$5:$C$122,MATCH(L1128,'Estructuras de Madera'!$D$5:$D$122,0)),INDEX(SICODI!$G$3:$G$2404,MATCH(L1128,SICODI!$G$3:$G$2404,0))))</f>
        <v>PPC20</v>
      </c>
      <c r="N1128" s="121" t="str">
        <f>+IF(ISERROR(VLOOKUP(M1128,'Resumen de precios LLTT'!$C$17:$D$3071,2,FALSE))=FALSE,VLOOKUP(M1128,'Resumen de precios LLTT'!$C$17:$D$3071,2,FALSE),VLOOKUP(M1128,SICODI!$G$3:$J$2404,2,FALSE))</f>
        <v>POSTE DE CONCRETO ARMADO DE 13/400/150/345</v>
      </c>
      <c r="O1128" s="58">
        <f>+IF(ISERROR(VLOOKUP(M1128,'Resumen de precios LLTT'!$C$17:$G$3071,5,FALSE))=FALSE,VLOOKUP(M1128,'Resumen de precios LLTT'!$C$17:$G$3071,5,FALSE),VLOOKUP(M1128,SICODI!$G$3:$J$2404,4,FALSE))</f>
        <v>364.69</v>
      </c>
      <c r="P1128" s="16">
        <f t="shared" si="159"/>
        <v>0.84299999999999997</v>
      </c>
      <c r="Q1128" s="78">
        <f t="shared" si="160"/>
        <v>672.12366999999995</v>
      </c>
      <c r="R1128" s="56">
        <v>0</v>
      </c>
      <c r="S1128" s="16">
        <f t="shared" si="161"/>
        <v>0.13400000000000001</v>
      </c>
      <c r="T1128" s="79">
        <f t="shared" si="162"/>
        <v>7.5053809816666659</v>
      </c>
      <c r="U1128" s="80">
        <f t="shared" si="163"/>
        <v>0.183</v>
      </c>
      <c r="V1128" s="81">
        <f t="shared" si="164"/>
        <v>1.3734847196449997</v>
      </c>
      <c r="W1128" s="79">
        <f t="shared" si="165"/>
        <v>0.46217247724950827</v>
      </c>
      <c r="X1128" s="60">
        <f t="shared" si="166"/>
        <v>0.5</v>
      </c>
      <c r="Y1128" s="56">
        <f>+'INFO ENEL'!R1116</f>
        <v>1</v>
      </c>
      <c r="Z1128" s="59">
        <f t="shared" si="167"/>
        <v>0.5</v>
      </c>
    </row>
    <row r="1129" spans="1:26" s="90" customFormat="1" ht="15" customHeight="1" x14ac:dyDescent="0.25">
      <c r="A1129" s="55">
        <f>+'INFO ENEL'!A1117</f>
        <v>1112</v>
      </c>
      <c r="B1129" s="121" t="str">
        <f>+INDEX($B$8:$B$15,MATCH(L1129,$L$8:$L$15,0))</f>
        <v>SICODI</v>
      </c>
      <c r="C1129" s="56" t="str">
        <f>+'INFO ENEL'!B1117</f>
        <v>Callao</v>
      </c>
      <c r="D1129" s="56" t="str">
        <f>+'INFO ENEL'!D1117</f>
        <v>Callao</v>
      </c>
      <c r="E1129" s="56" t="str">
        <f>+'INFO ENEL'!D1117</f>
        <v>Callao</v>
      </c>
      <c r="F1129" s="50">
        <f>+'INFO ENEL'!E1117</f>
        <v>0</v>
      </c>
      <c r="G1129" s="56" t="str">
        <f>+'INFO ENEL'!L1117</f>
        <v>MT</v>
      </c>
      <c r="H1129" s="57">
        <f>+'INFO ENEL'!M1117</f>
        <v>65.859632877259202</v>
      </c>
      <c r="I1129" s="56">
        <f>+'INFO ENEL'!N1117</f>
        <v>13</v>
      </c>
      <c r="J1129" s="56" t="str">
        <f>+'INFO ENEL'!O1117</f>
        <v>Poste</v>
      </c>
      <c r="K1129" s="56" t="str">
        <f>+'INFO ENEL'!P1117</f>
        <v>Concreto</v>
      </c>
      <c r="L1129" s="56" t="str">
        <f>+'INFO ENEL'!Q1117</f>
        <v>PPC20</v>
      </c>
      <c r="M1129" s="55" t="str">
        <f>+IF(ISERROR(INDEX('Estructuras de Acero y Concreto'!$C$6:$C$577,MATCH(L1129,'Estructuras de Acero y Concreto'!$D$6:$D$577,0)))=FALSE,INDEX('Estructuras de Acero y Concreto'!$C$6:$C$577,MATCH(L1129,'Estructuras de Acero y Concreto'!$D$6:$D$577,0)),IF(ISERROR(INDEX('Estructuras de Madera'!$C$5:$C$122,MATCH(L1129,'Estructuras de Madera'!$D$5:$D$122,0)))=FALSE,INDEX('Estructuras de Madera'!$C$5:$C$122,MATCH(L1129,'Estructuras de Madera'!$D$5:$D$122,0)),INDEX(SICODI!$G$3:$G$2404,MATCH(L1129,SICODI!$G$3:$G$2404,0))))</f>
        <v>PPC20</v>
      </c>
      <c r="N1129" s="121" t="str">
        <f>+IF(ISERROR(VLOOKUP(M1129,'Resumen de precios LLTT'!$C$17:$D$3071,2,FALSE))=FALSE,VLOOKUP(M1129,'Resumen de precios LLTT'!$C$17:$D$3071,2,FALSE),VLOOKUP(M1129,SICODI!$G$3:$J$2404,2,FALSE))</f>
        <v>POSTE DE CONCRETO ARMADO DE 13/400/150/345</v>
      </c>
      <c r="O1129" s="58">
        <f>+IF(ISERROR(VLOOKUP(M1129,'Resumen de precios LLTT'!$C$17:$G$3071,5,FALSE))=FALSE,VLOOKUP(M1129,'Resumen de precios LLTT'!$C$17:$G$3071,5,FALSE),VLOOKUP(M1129,SICODI!$G$3:$J$2404,4,FALSE))</f>
        <v>364.69</v>
      </c>
      <c r="P1129" s="16">
        <f t="shared" si="159"/>
        <v>0.84299999999999997</v>
      </c>
      <c r="Q1129" s="78">
        <f t="shared" si="160"/>
        <v>672.12366999999995</v>
      </c>
      <c r="R1129" s="56">
        <v>0</v>
      </c>
      <c r="S1129" s="16">
        <f t="shared" si="161"/>
        <v>0.13400000000000001</v>
      </c>
      <c r="T1129" s="79">
        <f t="shared" si="162"/>
        <v>7.5053809816666659</v>
      </c>
      <c r="U1129" s="80">
        <f t="shared" si="163"/>
        <v>0.183</v>
      </c>
      <c r="V1129" s="81">
        <f t="shared" si="164"/>
        <v>1.3734847196449997</v>
      </c>
      <c r="W1129" s="79">
        <f t="shared" si="165"/>
        <v>0.46217247724950827</v>
      </c>
      <c r="X1129" s="60">
        <f t="shared" si="166"/>
        <v>0.5</v>
      </c>
      <c r="Y1129" s="56">
        <f>+'INFO ENEL'!R1117</f>
        <v>1</v>
      </c>
      <c r="Z1129" s="59">
        <f t="shared" si="167"/>
        <v>0.5</v>
      </c>
    </row>
    <row r="1130" spans="1:26" s="90" customFormat="1" ht="15" customHeight="1" x14ac:dyDescent="0.25">
      <c r="A1130" s="55">
        <f>+'INFO ENEL'!A1118</f>
        <v>1113</v>
      </c>
      <c r="B1130" s="121" t="str">
        <f>+INDEX($B$8:$B$15,MATCH(L1130,$L$8:$L$15,0))</f>
        <v>SICODI</v>
      </c>
      <c r="C1130" s="56" t="str">
        <f>+'INFO ENEL'!B1118</f>
        <v>Callao</v>
      </c>
      <c r="D1130" s="56" t="str">
        <f>+'INFO ENEL'!D1118</f>
        <v>Callao</v>
      </c>
      <c r="E1130" s="56" t="str">
        <f>+'INFO ENEL'!D1118</f>
        <v>Callao</v>
      </c>
      <c r="F1130" s="50">
        <f>+'INFO ENEL'!E1118</f>
        <v>0</v>
      </c>
      <c r="G1130" s="56" t="str">
        <f>+'INFO ENEL'!L1118</f>
        <v>MT</v>
      </c>
      <c r="H1130" s="57">
        <f>+'INFO ENEL'!M1118</f>
        <v>70.578037685170159</v>
      </c>
      <c r="I1130" s="56">
        <f>+'INFO ENEL'!N1118</f>
        <v>13</v>
      </c>
      <c r="J1130" s="56" t="str">
        <f>+'INFO ENEL'!O1118</f>
        <v>Poste</v>
      </c>
      <c r="K1130" s="56" t="str">
        <f>+'INFO ENEL'!P1118</f>
        <v>Concreto</v>
      </c>
      <c r="L1130" s="56" t="str">
        <f>+'INFO ENEL'!Q1118</f>
        <v>PPC20</v>
      </c>
      <c r="M1130" s="55" t="str">
        <f>+IF(ISERROR(INDEX('Estructuras de Acero y Concreto'!$C$6:$C$577,MATCH(L1130,'Estructuras de Acero y Concreto'!$D$6:$D$577,0)))=FALSE,INDEX('Estructuras de Acero y Concreto'!$C$6:$C$577,MATCH(L1130,'Estructuras de Acero y Concreto'!$D$6:$D$577,0)),IF(ISERROR(INDEX('Estructuras de Madera'!$C$5:$C$122,MATCH(L1130,'Estructuras de Madera'!$D$5:$D$122,0)))=FALSE,INDEX('Estructuras de Madera'!$C$5:$C$122,MATCH(L1130,'Estructuras de Madera'!$D$5:$D$122,0)),INDEX(SICODI!$G$3:$G$2404,MATCH(L1130,SICODI!$G$3:$G$2404,0))))</f>
        <v>PPC20</v>
      </c>
      <c r="N1130" s="121" t="str">
        <f>+IF(ISERROR(VLOOKUP(M1130,'Resumen de precios LLTT'!$C$17:$D$3071,2,FALSE))=FALSE,VLOOKUP(M1130,'Resumen de precios LLTT'!$C$17:$D$3071,2,FALSE),VLOOKUP(M1130,SICODI!$G$3:$J$2404,2,FALSE))</f>
        <v>POSTE DE CONCRETO ARMADO DE 13/400/150/345</v>
      </c>
      <c r="O1130" s="58">
        <f>+IF(ISERROR(VLOOKUP(M1130,'Resumen de precios LLTT'!$C$17:$G$3071,5,FALSE))=FALSE,VLOOKUP(M1130,'Resumen de precios LLTT'!$C$17:$G$3071,5,FALSE),VLOOKUP(M1130,SICODI!$G$3:$J$2404,4,FALSE))</f>
        <v>364.69</v>
      </c>
      <c r="P1130" s="16">
        <f t="shared" si="159"/>
        <v>0.84299999999999997</v>
      </c>
      <c r="Q1130" s="78">
        <f t="shared" si="160"/>
        <v>672.12366999999995</v>
      </c>
      <c r="R1130" s="56">
        <v>0</v>
      </c>
      <c r="S1130" s="16">
        <f t="shared" si="161"/>
        <v>0.13400000000000001</v>
      </c>
      <c r="T1130" s="79">
        <f t="shared" si="162"/>
        <v>7.5053809816666659</v>
      </c>
      <c r="U1130" s="80">
        <f t="shared" si="163"/>
        <v>0.183</v>
      </c>
      <c r="V1130" s="81">
        <f t="shared" si="164"/>
        <v>1.3734847196449997</v>
      </c>
      <c r="W1130" s="79">
        <f t="shared" si="165"/>
        <v>0.46217247724950827</v>
      </c>
      <c r="X1130" s="60">
        <f t="shared" si="166"/>
        <v>0.5</v>
      </c>
      <c r="Y1130" s="56">
        <f>+'INFO ENEL'!R1118</f>
        <v>1</v>
      </c>
      <c r="Z1130" s="59">
        <f t="shared" si="167"/>
        <v>0.5</v>
      </c>
    </row>
    <row r="1131" spans="1:26" s="90" customFormat="1" ht="15" customHeight="1" x14ac:dyDescent="0.25">
      <c r="A1131" s="55">
        <f>+'INFO ENEL'!A1119</f>
        <v>1114</v>
      </c>
      <c r="B1131" s="121" t="str">
        <f>+INDEX($B$8:$B$15,MATCH(L1131,$L$8:$L$15,0))</f>
        <v>SICODI</v>
      </c>
      <c r="C1131" s="56" t="str">
        <f>+'INFO ENEL'!B1119</f>
        <v>Callao</v>
      </c>
      <c r="D1131" s="56" t="str">
        <f>+'INFO ENEL'!D1119</f>
        <v>Callao</v>
      </c>
      <c r="E1131" s="56" t="str">
        <f>+'INFO ENEL'!D1119</f>
        <v>Callao</v>
      </c>
      <c r="F1131" s="50">
        <f>+'INFO ENEL'!E1119</f>
        <v>0</v>
      </c>
      <c r="G1131" s="56" t="str">
        <f>+'INFO ENEL'!L1119</f>
        <v>MT</v>
      </c>
      <c r="H1131" s="57">
        <f>+'INFO ENEL'!M1119</f>
        <v>14.3184667743347</v>
      </c>
      <c r="I1131" s="56">
        <f>+'INFO ENEL'!N1119</f>
        <v>13</v>
      </c>
      <c r="J1131" s="56" t="str">
        <f>+'INFO ENEL'!O1119</f>
        <v>Poste</v>
      </c>
      <c r="K1131" s="56" t="str">
        <f>+'INFO ENEL'!P1119</f>
        <v>Concreto</v>
      </c>
      <c r="L1131" s="56" t="str">
        <f>+'INFO ENEL'!Q1119</f>
        <v>PPC20</v>
      </c>
      <c r="M1131" s="55" t="str">
        <f>+IF(ISERROR(INDEX('Estructuras de Acero y Concreto'!$C$6:$C$577,MATCH(L1131,'Estructuras de Acero y Concreto'!$D$6:$D$577,0)))=FALSE,INDEX('Estructuras de Acero y Concreto'!$C$6:$C$577,MATCH(L1131,'Estructuras de Acero y Concreto'!$D$6:$D$577,0)),IF(ISERROR(INDEX('Estructuras de Madera'!$C$5:$C$122,MATCH(L1131,'Estructuras de Madera'!$D$5:$D$122,0)))=FALSE,INDEX('Estructuras de Madera'!$C$5:$C$122,MATCH(L1131,'Estructuras de Madera'!$D$5:$D$122,0)),INDEX(SICODI!$G$3:$G$2404,MATCH(L1131,SICODI!$G$3:$G$2404,0))))</f>
        <v>PPC20</v>
      </c>
      <c r="N1131" s="121" t="str">
        <f>+IF(ISERROR(VLOOKUP(M1131,'Resumen de precios LLTT'!$C$17:$D$3071,2,FALSE))=FALSE,VLOOKUP(M1131,'Resumen de precios LLTT'!$C$17:$D$3071,2,FALSE),VLOOKUP(M1131,SICODI!$G$3:$J$2404,2,FALSE))</f>
        <v>POSTE DE CONCRETO ARMADO DE 13/400/150/345</v>
      </c>
      <c r="O1131" s="58">
        <f>+IF(ISERROR(VLOOKUP(M1131,'Resumen de precios LLTT'!$C$17:$G$3071,5,FALSE))=FALSE,VLOOKUP(M1131,'Resumen de precios LLTT'!$C$17:$G$3071,5,FALSE),VLOOKUP(M1131,SICODI!$G$3:$J$2404,4,FALSE))</f>
        <v>364.69</v>
      </c>
      <c r="P1131" s="16">
        <f t="shared" si="159"/>
        <v>0.84299999999999997</v>
      </c>
      <c r="Q1131" s="78">
        <f t="shared" si="160"/>
        <v>672.12366999999995</v>
      </c>
      <c r="R1131" s="56">
        <v>0</v>
      </c>
      <c r="S1131" s="16">
        <f t="shared" si="161"/>
        <v>0.13400000000000001</v>
      </c>
      <c r="T1131" s="79">
        <f t="shared" si="162"/>
        <v>7.5053809816666659</v>
      </c>
      <c r="U1131" s="80">
        <f t="shared" si="163"/>
        <v>0.183</v>
      </c>
      <c r="V1131" s="81">
        <f t="shared" si="164"/>
        <v>1.3734847196449997</v>
      </c>
      <c r="W1131" s="79">
        <f t="shared" si="165"/>
        <v>0.46217247724950827</v>
      </c>
      <c r="X1131" s="60">
        <f t="shared" si="166"/>
        <v>0.5</v>
      </c>
      <c r="Y1131" s="56">
        <f>+'INFO ENEL'!R1119</f>
        <v>1</v>
      </c>
      <c r="Z1131" s="59">
        <f t="shared" si="167"/>
        <v>0.5</v>
      </c>
    </row>
    <row r="1132" spans="1:26" s="90" customFormat="1" ht="15" customHeight="1" x14ac:dyDescent="0.25">
      <c r="A1132" s="55">
        <f>+'INFO ENEL'!A1120</f>
        <v>1115</v>
      </c>
      <c r="B1132" s="121" t="str">
        <f>+INDEX($B$8:$B$15,MATCH(L1132,$L$8:$L$15,0))</f>
        <v>SICODI</v>
      </c>
      <c r="C1132" s="56" t="str">
        <f>+'INFO ENEL'!B1120</f>
        <v>Callao</v>
      </c>
      <c r="D1132" s="56" t="str">
        <f>+'INFO ENEL'!D1120</f>
        <v>Callao</v>
      </c>
      <c r="E1132" s="56" t="str">
        <f>+'INFO ENEL'!D1120</f>
        <v>Callao</v>
      </c>
      <c r="F1132" s="50">
        <f>+'INFO ENEL'!E1120</f>
        <v>0</v>
      </c>
      <c r="G1132" s="56" t="str">
        <f>+'INFO ENEL'!L1120</f>
        <v>MT</v>
      </c>
      <c r="H1132" s="57">
        <f>+'INFO ENEL'!M1120</f>
        <v>54.136938440673781</v>
      </c>
      <c r="I1132" s="56">
        <f>+'INFO ENEL'!N1120</f>
        <v>13</v>
      </c>
      <c r="J1132" s="56" t="str">
        <f>+'INFO ENEL'!O1120</f>
        <v>Poste</v>
      </c>
      <c r="K1132" s="56" t="str">
        <f>+'INFO ENEL'!P1120</f>
        <v>Concreto</v>
      </c>
      <c r="L1132" s="56" t="str">
        <f>+'INFO ENEL'!Q1120</f>
        <v>PPC20</v>
      </c>
      <c r="M1132" s="55" t="str">
        <f>+IF(ISERROR(INDEX('Estructuras de Acero y Concreto'!$C$6:$C$577,MATCH(L1132,'Estructuras de Acero y Concreto'!$D$6:$D$577,0)))=FALSE,INDEX('Estructuras de Acero y Concreto'!$C$6:$C$577,MATCH(L1132,'Estructuras de Acero y Concreto'!$D$6:$D$577,0)),IF(ISERROR(INDEX('Estructuras de Madera'!$C$5:$C$122,MATCH(L1132,'Estructuras de Madera'!$D$5:$D$122,0)))=FALSE,INDEX('Estructuras de Madera'!$C$5:$C$122,MATCH(L1132,'Estructuras de Madera'!$D$5:$D$122,0)),INDEX(SICODI!$G$3:$G$2404,MATCH(L1132,SICODI!$G$3:$G$2404,0))))</f>
        <v>PPC20</v>
      </c>
      <c r="N1132" s="121" t="str">
        <f>+IF(ISERROR(VLOOKUP(M1132,'Resumen de precios LLTT'!$C$17:$D$3071,2,FALSE))=FALSE,VLOOKUP(M1132,'Resumen de precios LLTT'!$C$17:$D$3071,2,FALSE),VLOOKUP(M1132,SICODI!$G$3:$J$2404,2,FALSE))</f>
        <v>POSTE DE CONCRETO ARMADO DE 13/400/150/345</v>
      </c>
      <c r="O1132" s="58">
        <f>+IF(ISERROR(VLOOKUP(M1132,'Resumen de precios LLTT'!$C$17:$G$3071,5,FALSE))=FALSE,VLOOKUP(M1132,'Resumen de precios LLTT'!$C$17:$G$3071,5,FALSE),VLOOKUP(M1132,SICODI!$G$3:$J$2404,4,FALSE))</f>
        <v>364.69</v>
      </c>
      <c r="P1132" s="16">
        <f t="shared" si="159"/>
        <v>0.84299999999999997</v>
      </c>
      <c r="Q1132" s="78">
        <f t="shared" si="160"/>
        <v>672.12366999999995</v>
      </c>
      <c r="R1132" s="56">
        <v>0</v>
      </c>
      <c r="S1132" s="16">
        <f t="shared" si="161"/>
        <v>0.13400000000000001</v>
      </c>
      <c r="T1132" s="79">
        <f t="shared" si="162"/>
        <v>7.5053809816666659</v>
      </c>
      <c r="U1132" s="80">
        <f t="shared" si="163"/>
        <v>0.183</v>
      </c>
      <c r="V1132" s="81">
        <f t="shared" si="164"/>
        <v>1.3734847196449997</v>
      </c>
      <c r="W1132" s="79">
        <f t="shared" si="165"/>
        <v>0.46217247724950827</v>
      </c>
      <c r="X1132" s="60">
        <f t="shared" si="166"/>
        <v>0.5</v>
      </c>
      <c r="Y1132" s="56">
        <f>+'INFO ENEL'!R1120</f>
        <v>1</v>
      </c>
      <c r="Z1132" s="59">
        <f t="shared" si="167"/>
        <v>0.5</v>
      </c>
    </row>
    <row r="1133" spans="1:26" s="90" customFormat="1" ht="15" customHeight="1" x14ac:dyDescent="0.25">
      <c r="A1133" s="55">
        <f>+'INFO ENEL'!A1121</f>
        <v>1116</v>
      </c>
      <c r="B1133" s="121" t="str">
        <f>+INDEX($B$8:$B$15,MATCH(L1133,$L$8:$L$15,0))</f>
        <v>SICODI</v>
      </c>
      <c r="C1133" s="56" t="str">
        <f>+'INFO ENEL'!B1121</f>
        <v>Callao</v>
      </c>
      <c r="D1133" s="56" t="str">
        <f>+'INFO ENEL'!D1121</f>
        <v>Callao</v>
      </c>
      <c r="E1133" s="56" t="str">
        <f>+'INFO ENEL'!D1121</f>
        <v>Callao</v>
      </c>
      <c r="F1133" s="50">
        <f>+'INFO ENEL'!E1121</f>
        <v>0</v>
      </c>
      <c r="G1133" s="56" t="str">
        <f>+'INFO ENEL'!L1121</f>
        <v>MT</v>
      </c>
      <c r="H1133" s="57">
        <f>+'INFO ENEL'!M1121</f>
        <v>65.293170053517642</v>
      </c>
      <c r="I1133" s="56">
        <f>+'INFO ENEL'!N1121</f>
        <v>13</v>
      </c>
      <c r="J1133" s="56" t="str">
        <f>+'INFO ENEL'!O1121</f>
        <v>Poste</v>
      </c>
      <c r="K1133" s="56" t="str">
        <f>+'INFO ENEL'!P1121</f>
        <v>Concreto</v>
      </c>
      <c r="L1133" s="56" t="str">
        <f>+'INFO ENEL'!Q1121</f>
        <v>PPC20</v>
      </c>
      <c r="M1133" s="55" t="str">
        <f>+IF(ISERROR(INDEX('Estructuras de Acero y Concreto'!$C$6:$C$577,MATCH(L1133,'Estructuras de Acero y Concreto'!$D$6:$D$577,0)))=FALSE,INDEX('Estructuras de Acero y Concreto'!$C$6:$C$577,MATCH(L1133,'Estructuras de Acero y Concreto'!$D$6:$D$577,0)),IF(ISERROR(INDEX('Estructuras de Madera'!$C$5:$C$122,MATCH(L1133,'Estructuras de Madera'!$D$5:$D$122,0)))=FALSE,INDEX('Estructuras de Madera'!$C$5:$C$122,MATCH(L1133,'Estructuras de Madera'!$D$5:$D$122,0)),INDEX(SICODI!$G$3:$G$2404,MATCH(L1133,SICODI!$G$3:$G$2404,0))))</f>
        <v>PPC20</v>
      </c>
      <c r="N1133" s="121" t="str">
        <f>+IF(ISERROR(VLOOKUP(M1133,'Resumen de precios LLTT'!$C$17:$D$3071,2,FALSE))=FALSE,VLOOKUP(M1133,'Resumen de precios LLTT'!$C$17:$D$3071,2,FALSE),VLOOKUP(M1133,SICODI!$G$3:$J$2404,2,FALSE))</f>
        <v>POSTE DE CONCRETO ARMADO DE 13/400/150/345</v>
      </c>
      <c r="O1133" s="58">
        <f>+IF(ISERROR(VLOOKUP(M1133,'Resumen de precios LLTT'!$C$17:$G$3071,5,FALSE))=FALSE,VLOOKUP(M1133,'Resumen de precios LLTT'!$C$17:$G$3071,5,FALSE),VLOOKUP(M1133,SICODI!$G$3:$J$2404,4,FALSE))</f>
        <v>364.69</v>
      </c>
      <c r="P1133" s="16">
        <f t="shared" si="159"/>
        <v>0.84299999999999997</v>
      </c>
      <c r="Q1133" s="78">
        <f t="shared" si="160"/>
        <v>672.12366999999995</v>
      </c>
      <c r="R1133" s="56">
        <v>0</v>
      </c>
      <c r="S1133" s="16">
        <f t="shared" si="161"/>
        <v>0.13400000000000001</v>
      </c>
      <c r="T1133" s="79">
        <f t="shared" si="162"/>
        <v>7.5053809816666659</v>
      </c>
      <c r="U1133" s="80">
        <f t="shared" si="163"/>
        <v>0.183</v>
      </c>
      <c r="V1133" s="81">
        <f t="shared" si="164"/>
        <v>1.3734847196449997</v>
      </c>
      <c r="W1133" s="79">
        <f t="shared" si="165"/>
        <v>0.46217247724950827</v>
      </c>
      <c r="X1133" s="60">
        <f t="shared" si="166"/>
        <v>0.5</v>
      </c>
      <c r="Y1133" s="56">
        <f>+'INFO ENEL'!R1121</f>
        <v>1</v>
      </c>
      <c r="Z1133" s="59">
        <f t="shared" si="167"/>
        <v>0.5</v>
      </c>
    </row>
    <row r="1134" spans="1:26" s="90" customFormat="1" ht="15" customHeight="1" x14ac:dyDescent="0.25">
      <c r="A1134" s="55">
        <f>+'INFO ENEL'!A1122</f>
        <v>1117</v>
      </c>
      <c r="B1134" s="121" t="str">
        <f>+INDEX($B$8:$B$15,MATCH(L1134,$L$8:$L$15,0))</f>
        <v>SICODI</v>
      </c>
      <c r="C1134" s="56" t="str">
        <f>+'INFO ENEL'!B1122</f>
        <v>Callao</v>
      </c>
      <c r="D1134" s="56" t="str">
        <f>+'INFO ENEL'!D1122</f>
        <v>Callao</v>
      </c>
      <c r="E1134" s="56" t="str">
        <f>+'INFO ENEL'!D1122</f>
        <v>Callao</v>
      </c>
      <c r="F1134" s="50">
        <f>+'INFO ENEL'!E1122</f>
        <v>0</v>
      </c>
      <c r="G1134" s="56" t="str">
        <f>+'INFO ENEL'!L1122</f>
        <v>MT</v>
      </c>
      <c r="H1134" s="57">
        <f>+'INFO ENEL'!M1122</f>
        <v>63.553669098039983</v>
      </c>
      <c r="I1134" s="56">
        <f>+'INFO ENEL'!N1122</f>
        <v>13</v>
      </c>
      <c r="J1134" s="56" t="str">
        <f>+'INFO ENEL'!O1122</f>
        <v>Poste</v>
      </c>
      <c r="K1134" s="56" t="str">
        <f>+'INFO ENEL'!P1122</f>
        <v>Concreto</v>
      </c>
      <c r="L1134" s="56" t="str">
        <f>+'INFO ENEL'!Q1122</f>
        <v>PPC20</v>
      </c>
      <c r="M1134" s="55" t="str">
        <f>+IF(ISERROR(INDEX('Estructuras de Acero y Concreto'!$C$6:$C$577,MATCH(L1134,'Estructuras de Acero y Concreto'!$D$6:$D$577,0)))=FALSE,INDEX('Estructuras de Acero y Concreto'!$C$6:$C$577,MATCH(L1134,'Estructuras de Acero y Concreto'!$D$6:$D$577,0)),IF(ISERROR(INDEX('Estructuras de Madera'!$C$5:$C$122,MATCH(L1134,'Estructuras de Madera'!$D$5:$D$122,0)))=FALSE,INDEX('Estructuras de Madera'!$C$5:$C$122,MATCH(L1134,'Estructuras de Madera'!$D$5:$D$122,0)),INDEX(SICODI!$G$3:$G$2404,MATCH(L1134,SICODI!$G$3:$G$2404,0))))</f>
        <v>PPC20</v>
      </c>
      <c r="N1134" s="121" t="str">
        <f>+IF(ISERROR(VLOOKUP(M1134,'Resumen de precios LLTT'!$C$17:$D$3071,2,FALSE))=FALSE,VLOOKUP(M1134,'Resumen de precios LLTT'!$C$17:$D$3071,2,FALSE),VLOOKUP(M1134,SICODI!$G$3:$J$2404,2,FALSE))</f>
        <v>POSTE DE CONCRETO ARMADO DE 13/400/150/345</v>
      </c>
      <c r="O1134" s="58">
        <f>+IF(ISERROR(VLOOKUP(M1134,'Resumen de precios LLTT'!$C$17:$G$3071,5,FALSE))=FALSE,VLOOKUP(M1134,'Resumen de precios LLTT'!$C$17:$G$3071,5,FALSE),VLOOKUP(M1134,SICODI!$G$3:$J$2404,4,FALSE))</f>
        <v>364.69</v>
      </c>
      <c r="P1134" s="16">
        <f t="shared" si="159"/>
        <v>0.84299999999999997</v>
      </c>
      <c r="Q1134" s="78">
        <f t="shared" si="160"/>
        <v>672.12366999999995</v>
      </c>
      <c r="R1134" s="56">
        <v>0</v>
      </c>
      <c r="S1134" s="16">
        <f t="shared" si="161"/>
        <v>0.13400000000000001</v>
      </c>
      <c r="T1134" s="79">
        <f t="shared" si="162"/>
        <v>7.5053809816666659</v>
      </c>
      <c r="U1134" s="80">
        <f t="shared" si="163"/>
        <v>0.183</v>
      </c>
      <c r="V1134" s="81">
        <f t="shared" si="164"/>
        <v>1.3734847196449997</v>
      </c>
      <c r="W1134" s="79">
        <f t="shared" si="165"/>
        <v>0.46217247724950827</v>
      </c>
      <c r="X1134" s="60">
        <f t="shared" si="166"/>
        <v>0.5</v>
      </c>
      <c r="Y1134" s="56">
        <f>+'INFO ENEL'!R1122</f>
        <v>1</v>
      </c>
      <c r="Z1134" s="59">
        <f t="shared" si="167"/>
        <v>0.5</v>
      </c>
    </row>
    <row r="1135" spans="1:26" s="90" customFormat="1" ht="15" customHeight="1" x14ac:dyDescent="0.25">
      <c r="A1135" s="55">
        <f>+'INFO ENEL'!A1123</f>
        <v>1118</v>
      </c>
      <c r="B1135" s="121" t="str">
        <f>+INDEX($B$8:$B$15,MATCH(L1135,$L$8:$L$15,0))</f>
        <v>SICODI</v>
      </c>
      <c r="C1135" s="56" t="str">
        <f>+'INFO ENEL'!B1123</f>
        <v>Callao</v>
      </c>
      <c r="D1135" s="56" t="str">
        <f>+'INFO ENEL'!D1123</f>
        <v>Callao</v>
      </c>
      <c r="E1135" s="56" t="str">
        <f>+'INFO ENEL'!D1123</f>
        <v>Callao</v>
      </c>
      <c r="F1135" s="50">
        <f>+'INFO ENEL'!E1123</f>
        <v>0</v>
      </c>
      <c r="G1135" s="56" t="str">
        <f>+'INFO ENEL'!L1123</f>
        <v>MT</v>
      </c>
      <c r="H1135" s="57">
        <f>+'INFO ENEL'!M1123</f>
        <v>55.945185884870263</v>
      </c>
      <c r="I1135" s="56">
        <f>+'INFO ENEL'!N1123</f>
        <v>13</v>
      </c>
      <c r="J1135" s="56" t="str">
        <f>+'INFO ENEL'!O1123</f>
        <v>Poste</v>
      </c>
      <c r="K1135" s="56" t="str">
        <f>+'INFO ENEL'!P1123</f>
        <v>Concreto</v>
      </c>
      <c r="L1135" s="56" t="str">
        <f>+'INFO ENEL'!Q1123</f>
        <v>PPC20</v>
      </c>
      <c r="M1135" s="55" t="str">
        <f>+IF(ISERROR(INDEX('Estructuras de Acero y Concreto'!$C$6:$C$577,MATCH(L1135,'Estructuras de Acero y Concreto'!$D$6:$D$577,0)))=FALSE,INDEX('Estructuras de Acero y Concreto'!$C$6:$C$577,MATCH(L1135,'Estructuras de Acero y Concreto'!$D$6:$D$577,0)),IF(ISERROR(INDEX('Estructuras de Madera'!$C$5:$C$122,MATCH(L1135,'Estructuras de Madera'!$D$5:$D$122,0)))=FALSE,INDEX('Estructuras de Madera'!$C$5:$C$122,MATCH(L1135,'Estructuras de Madera'!$D$5:$D$122,0)),INDEX(SICODI!$G$3:$G$2404,MATCH(L1135,SICODI!$G$3:$G$2404,0))))</f>
        <v>PPC20</v>
      </c>
      <c r="N1135" s="121" t="str">
        <f>+IF(ISERROR(VLOOKUP(M1135,'Resumen de precios LLTT'!$C$17:$D$3071,2,FALSE))=FALSE,VLOOKUP(M1135,'Resumen de precios LLTT'!$C$17:$D$3071,2,FALSE),VLOOKUP(M1135,SICODI!$G$3:$J$2404,2,FALSE))</f>
        <v>POSTE DE CONCRETO ARMADO DE 13/400/150/345</v>
      </c>
      <c r="O1135" s="58">
        <f>+IF(ISERROR(VLOOKUP(M1135,'Resumen de precios LLTT'!$C$17:$G$3071,5,FALSE))=FALSE,VLOOKUP(M1135,'Resumen de precios LLTT'!$C$17:$G$3071,5,FALSE),VLOOKUP(M1135,SICODI!$G$3:$J$2404,4,FALSE))</f>
        <v>364.69</v>
      </c>
      <c r="P1135" s="16">
        <f t="shared" si="159"/>
        <v>0.84299999999999997</v>
      </c>
      <c r="Q1135" s="78">
        <f t="shared" si="160"/>
        <v>672.12366999999995</v>
      </c>
      <c r="R1135" s="56">
        <v>0</v>
      </c>
      <c r="S1135" s="16">
        <f t="shared" si="161"/>
        <v>0.13400000000000001</v>
      </c>
      <c r="T1135" s="79">
        <f t="shared" si="162"/>
        <v>7.5053809816666659</v>
      </c>
      <c r="U1135" s="80">
        <f t="shared" si="163"/>
        <v>0.183</v>
      </c>
      <c r="V1135" s="81">
        <f t="shared" si="164"/>
        <v>1.3734847196449997</v>
      </c>
      <c r="W1135" s="79">
        <f t="shared" si="165"/>
        <v>0.46217247724950827</v>
      </c>
      <c r="X1135" s="60">
        <f t="shared" si="166"/>
        <v>0.5</v>
      </c>
      <c r="Y1135" s="56">
        <f>+'INFO ENEL'!R1123</f>
        <v>1</v>
      </c>
      <c r="Z1135" s="59">
        <f t="shared" si="167"/>
        <v>0.5</v>
      </c>
    </row>
    <row r="1136" spans="1:26" s="90" customFormat="1" ht="15" customHeight="1" x14ac:dyDescent="0.25">
      <c r="A1136" s="55">
        <f>+'INFO ENEL'!A1124</f>
        <v>1119</v>
      </c>
      <c r="B1136" s="121" t="str">
        <f>+INDEX($B$8:$B$15,MATCH(L1136,$L$8:$L$15,0))</f>
        <v>SICODI</v>
      </c>
      <c r="C1136" s="56" t="str">
        <f>+'INFO ENEL'!B1124</f>
        <v>Callao</v>
      </c>
      <c r="D1136" s="56" t="str">
        <f>+'INFO ENEL'!D1124</f>
        <v>Callao</v>
      </c>
      <c r="E1136" s="56" t="str">
        <f>+'INFO ENEL'!D1124</f>
        <v>Callao</v>
      </c>
      <c r="F1136" s="50">
        <f>+'INFO ENEL'!E1124</f>
        <v>0</v>
      </c>
      <c r="G1136" s="56" t="str">
        <f>+'INFO ENEL'!L1124</f>
        <v>MT</v>
      </c>
      <c r="H1136" s="57">
        <f>+'INFO ENEL'!M1124</f>
        <v>55.9022361235928</v>
      </c>
      <c r="I1136" s="56">
        <f>+'INFO ENEL'!N1124</f>
        <v>13</v>
      </c>
      <c r="J1136" s="56" t="str">
        <f>+'INFO ENEL'!O1124</f>
        <v>Poste</v>
      </c>
      <c r="K1136" s="56" t="str">
        <f>+'INFO ENEL'!P1124</f>
        <v>Concreto</v>
      </c>
      <c r="L1136" s="56" t="str">
        <f>+'INFO ENEL'!Q1124</f>
        <v>PPC20</v>
      </c>
      <c r="M1136" s="55" t="str">
        <f>+IF(ISERROR(INDEX('Estructuras de Acero y Concreto'!$C$6:$C$577,MATCH(L1136,'Estructuras de Acero y Concreto'!$D$6:$D$577,0)))=FALSE,INDEX('Estructuras de Acero y Concreto'!$C$6:$C$577,MATCH(L1136,'Estructuras de Acero y Concreto'!$D$6:$D$577,0)),IF(ISERROR(INDEX('Estructuras de Madera'!$C$5:$C$122,MATCH(L1136,'Estructuras de Madera'!$D$5:$D$122,0)))=FALSE,INDEX('Estructuras de Madera'!$C$5:$C$122,MATCH(L1136,'Estructuras de Madera'!$D$5:$D$122,0)),INDEX(SICODI!$G$3:$G$2404,MATCH(L1136,SICODI!$G$3:$G$2404,0))))</f>
        <v>PPC20</v>
      </c>
      <c r="N1136" s="121" t="str">
        <f>+IF(ISERROR(VLOOKUP(M1136,'Resumen de precios LLTT'!$C$17:$D$3071,2,FALSE))=FALSE,VLOOKUP(M1136,'Resumen de precios LLTT'!$C$17:$D$3071,2,FALSE),VLOOKUP(M1136,SICODI!$G$3:$J$2404,2,FALSE))</f>
        <v>POSTE DE CONCRETO ARMADO DE 13/400/150/345</v>
      </c>
      <c r="O1136" s="58">
        <f>+IF(ISERROR(VLOOKUP(M1136,'Resumen de precios LLTT'!$C$17:$G$3071,5,FALSE))=FALSE,VLOOKUP(M1136,'Resumen de precios LLTT'!$C$17:$G$3071,5,FALSE),VLOOKUP(M1136,SICODI!$G$3:$J$2404,4,FALSE))</f>
        <v>364.69</v>
      </c>
      <c r="P1136" s="16">
        <f t="shared" si="159"/>
        <v>0.84299999999999997</v>
      </c>
      <c r="Q1136" s="78">
        <f t="shared" si="160"/>
        <v>672.12366999999995</v>
      </c>
      <c r="R1136" s="56">
        <v>0</v>
      </c>
      <c r="S1136" s="16">
        <f t="shared" si="161"/>
        <v>0.13400000000000001</v>
      </c>
      <c r="T1136" s="79">
        <f t="shared" si="162"/>
        <v>7.5053809816666659</v>
      </c>
      <c r="U1136" s="80">
        <f t="shared" si="163"/>
        <v>0.183</v>
      </c>
      <c r="V1136" s="81">
        <f t="shared" si="164"/>
        <v>1.3734847196449997</v>
      </c>
      <c r="W1136" s="79">
        <f t="shared" si="165"/>
        <v>0.46217247724950827</v>
      </c>
      <c r="X1136" s="60">
        <f t="shared" si="166"/>
        <v>0.5</v>
      </c>
      <c r="Y1136" s="56">
        <f>+'INFO ENEL'!R1124</f>
        <v>1</v>
      </c>
      <c r="Z1136" s="59">
        <f t="shared" si="167"/>
        <v>0.5</v>
      </c>
    </row>
    <row r="1137" spans="1:26" s="90" customFormat="1" ht="15" customHeight="1" x14ac:dyDescent="0.25">
      <c r="A1137" s="55">
        <f>+'INFO ENEL'!A1125</f>
        <v>1120</v>
      </c>
      <c r="B1137" s="121" t="str">
        <f>+INDEX($B$8:$B$15,MATCH(L1137,$L$8:$L$15,0))</f>
        <v>SICODI</v>
      </c>
      <c r="C1137" s="56" t="str">
        <f>+'INFO ENEL'!B1125</f>
        <v>Callao</v>
      </c>
      <c r="D1137" s="56" t="str">
        <f>+'INFO ENEL'!D1125</f>
        <v>Callao</v>
      </c>
      <c r="E1137" s="56" t="str">
        <f>+'INFO ENEL'!D1125</f>
        <v>Callao</v>
      </c>
      <c r="F1137" s="50">
        <f>+'INFO ENEL'!E1125</f>
        <v>0</v>
      </c>
      <c r="G1137" s="56" t="str">
        <f>+'INFO ENEL'!L1125</f>
        <v>MT</v>
      </c>
      <c r="H1137" s="57">
        <f>+'INFO ENEL'!M1125</f>
        <v>81.881332154885058</v>
      </c>
      <c r="I1137" s="56">
        <f>+'INFO ENEL'!N1125</f>
        <v>13</v>
      </c>
      <c r="J1137" s="56" t="str">
        <f>+'INFO ENEL'!O1125</f>
        <v>Poste</v>
      </c>
      <c r="K1137" s="56" t="str">
        <f>+'INFO ENEL'!P1125</f>
        <v>Concreto</v>
      </c>
      <c r="L1137" s="56" t="str">
        <f>+'INFO ENEL'!Q1125</f>
        <v>PPC20</v>
      </c>
      <c r="M1137" s="55" t="str">
        <f>+IF(ISERROR(INDEX('Estructuras de Acero y Concreto'!$C$6:$C$577,MATCH(L1137,'Estructuras de Acero y Concreto'!$D$6:$D$577,0)))=FALSE,INDEX('Estructuras de Acero y Concreto'!$C$6:$C$577,MATCH(L1137,'Estructuras de Acero y Concreto'!$D$6:$D$577,0)),IF(ISERROR(INDEX('Estructuras de Madera'!$C$5:$C$122,MATCH(L1137,'Estructuras de Madera'!$D$5:$D$122,0)))=FALSE,INDEX('Estructuras de Madera'!$C$5:$C$122,MATCH(L1137,'Estructuras de Madera'!$D$5:$D$122,0)),INDEX(SICODI!$G$3:$G$2404,MATCH(L1137,SICODI!$G$3:$G$2404,0))))</f>
        <v>PPC20</v>
      </c>
      <c r="N1137" s="121" t="str">
        <f>+IF(ISERROR(VLOOKUP(M1137,'Resumen de precios LLTT'!$C$17:$D$3071,2,FALSE))=FALSE,VLOOKUP(M1137,'Resumen de precios LLTT'!$C$17:$D$3071,2,FALSE),VLOOKUP(M1137,SICODI!$G$3:$J$2404,2,FALSE))</f>
        <v>POSTE DE CONCRETO ARMADO DE 13/400/150/345</v>
      </c>
      <c r="O1137" s="58">
        <f>+IF(ISERROR(VLOOKUP(M1137,'Resumen de precios LLTT'!$C$17:$G$3071,5,FALSE))=FALSE,VLOOKUP(M1137,'Resumen de precios LLTT'!$C$17:$G$3071,5,FALSE),VLOOKUP(M1137,SICODI!$G$3:$J$2404,4,FALSE))</f>
        <v>364.69</v>
      </c>
      <c r="P1137" s="16">
        <f t="shared" si="159"/>
        <v>0.84299999999999997</v>
      </c>
      <c r="Q1137" s="78">
        <f t="shared" si="160"/>
        <v>672.12366999999995</v>
      </c>
      <c r="R1137" s="56">
        <v>0</v>
      </c>
      <c r="S1137" s="16">
        <f t="shared" si="161"/>
        <v>0.13400000000000001</v>
      </c>
      <c r="T1137" s="79">
        <f t="shared" si="162"/>
        <v>7.5053809816666659</v>
      </c>
      <c r="U1137" s="80">
        <f t="shared" si="163"/>
        <v>0.183</v>
      </c>
      <c r="V1137" s="81">
        <f t="shared" si="164"/>
        <v>1.3734847196449997</v>
      </c>
      <c r="W1137" s="79">
        <f t="shared" si="165"/>
        <v>0.46217247724950827</v>
      </c>
      <c r="X1137" s="60">
        <f t="shared" si="166"/>
        <v>0.5</v>
      </c>
      <c r="Y1137" s="56">
        <f>+'INFO ENEL'!R1125</f>
        <v>1</v>
      </c>
      <c r="Z1137" s="59">
        <f t="shared" si="167"/>
        <v>0.5</v>
      </c>
    </row>
    <row r="1138" spans="1:26" s="90" customFormat="1" ht="15" customHeight="1" x14ac:dyDescent="0.25">
      <c r="A1138" s="55">
        <f>+'INFO ENEL'!A1126</f>
        <v>1121</v>
      </c>
      <c r="B1138" s="121" t="str">
        <f>+INDEX($B$8:$B$15,MATCH(L1138,$L$8:$L$15,0))</f>
        <v>SICODI</v>
      </c>
      <c r="C1138" s="56" t="str">
        <f>+'INFO ENEL'!B1126</f>
        <v>Callao</v>
      </c>
      <c r="D1138" s="56" t="str">
        <f>+'INFO ENEL'!D1126</f>
        <v>Callao</v>
      </c>
      <c r="E1138" s="56" t="str">
        <f>+'INFO ENEL'!D1126</f>
        <v>Callao</v>
      </c>
      <c r="F1138" s="50">
        <f>+'INFO ENEL'!E1126</f>
        <v>0</v>
      </c>
      <c r="G1138" s="56" t="str">
        <f>+'INFO ENEL'!L1126</f>
        <v>MT</v>
      </c>
      <c r="H1138" s="57">
        <f>+'INFO ENEL'!M1126</f>
        <v>59.037513609825069</v>
      </c>
      <c r="I1138" s="56">
        <f>+'INFO ENEL'!N1126</f>
        <v>13</v>
      </c>
      <c r="J1138" s="56" t="str">
        <f>+'INFO ENEL'!O1126</f>
        <v>Poste</v>
      </c>
      <c r="K1138" s="56" t="str">
        <f>+'INFO ENEL'!P1126</f>
        <v>Concreto</v>
      </c>
      <c r="L1138" s="56" t="str">
        <f>+'INFO ENEL'!Q1126</f>
        <v>PPC20</v>
      </c>
      <c r="M1138" s="55" t="str">
        <f>+IF(ISERROR(INDEX('Estructuras de Acero y Concreto'!$C$6:$C$577,MATCH(L1138,'Estructuras de Acero y Concreto'!$D$6:$D$577,0)))=FALSE,INDEX('Estructuras de Acero y Concreto'!$C$6:$C$577,MATCH(L1138,'Estructuras de Acero y Concreto'!$D$6:$D$577,0)),IF(ISERROR(INDEX('Estructuras de Madera'!$C$5:$C$122,MATCH(L1138,'Estructuras de Madera'!$D$5:$D$122,0)))=FALSE,INDEX('Estructuras de Madera'!$C$5:$C$122,MATCH(L1138,'Estructuras de Madera'!$D$5:$D$122,0)),INDEX(SICODI!$G$3:$G$2404,MATCH(L1138,SICODI!$G$3:$G$2404,0))))</f>
        <v>PPC20</v>
      </c>
      <c r="N1138" s="121" t="str">
        <f>+IF(ISERROR(VLOOKUP(M1138,'Resumen de precios LLTT'!$C$17:$D$3071,2,FALSE))=FALSE,VLOOKUP(M1138,'Resumen de precios LLTT'!$C$17:$D$3071,2,FALSE),VLOOKUP(M1138,SICODI!$G$3:$J$2404,2,FALSE))</f>
        <v>POSTE DE CONCRETO ARMADO DE 13/400/150/345</v>
      </c>
      <c r="O1138" s="58">
        <f>+IF(ISERROR(VLOOKUP(M1138,'Resumen de precios LLTT'!$C$17:$G$3071,5,FALSE))=FALSE,VLOOKUP(M1138,'Resumen de precios LLTT'!$C$17:$G$3071,5,FALSE),VLOOKUP(M1138,SICODI!$G$3:$J$2404,4,FALSE))</f>
        <v>364.69</v>
      </c>
      <c r="P1138" s="16">
        <f t="shared" si="159"/>
        <v>0.84299999999999997</v>
      </c>
      <c r="Q1138" s="78">
        <f t="shared" si="160"/>
        <v>672.12366999999995</v>
      </c>
      <c r="R1138" s="56">
        <v>0</v>
      </c>
      <c r="S1138" s="16">
        <f t="shared" si="161"/>
        <v>0.13400000000000001</v>
      </c>
      <c r="T1138" s="79">
        <f t="shared" si="162"/>
        <v>7.5053809816666659</v>
      </c>
      <c r="U1138" s="80">
        <f t="shared" si="163"/>
        <v>0.183</v>
      </c>
      <c r="V1138" s="81">
        <f t="shared" si="164"/>
        <v>1.3734847196449997</v>
      </c>
      <c r="W1138" s="79">
        <f t="shared" si="165"/>
        <v>0.46217247724950827</v>
      </c>
      <c r="X1138" s="60">
        <f t="shared" si="166"/>
        <v>0.5</v>
      </c>
      <c r="Y1138" s="56">
        <f>+'INFO ENEL'!R1126</f>
        <v>1</v>
      </c>
      <c r="Z1138" s="59">
        <f t="shared" si="167"/>
        <v>0.5</v>
      </c>
    </row>
    <row r="1139" spans="1:26" s="90" customFormat="1" ht="15" customHeight="1" x14ac:dyDescent="0.25">
      <c r="A1139" s="55">
        <f>+'INFO ENEL'!A1127</f>
        <v>1122</v>
      </c>
      <c r="B1139" s="121" t="str">
        <f>+INDEX($B$8:$B$15,MATCH(L1139,$L$8:$L$15,0))</f>
        <v>SICODI</v>
      </c>
      <c r="C1139" s="56" t="str">
        <f>+'INFO ENEL'!B1127</f>
        <v>Callao</v>
      </c>
      <c r="D1139" s="56" t="str">
        <f>+'INFO ENEL'!D1127</f>
        <v>Callao</v>
      </c>
      <c r="E1139" s="56" t="str">
        <f>+'INFO ENEL'!D1127</f>
        <v>Callao</v>
      </c>
      <c r="F1139" s="50">
        <f>+'INFO ENEL'!E1127</f>
        <v>0</v>
      </c>
      <c r="G1139" s="56" t="str">
        <f>+'INFO ENEL'!L1127</f>
        <v>MT</v>
      </c>
      <c r="H1139" s="57">
        <f>+'INFO ENEL'!M1127</f>
        <v>24.046734610850077</v>
      </c>
      <c r="I1139" s="56">
        <f>+'INFO ENEL'!N1127</f>
        <v>15</v>
      </c>
      <c r="J1139" s="56" t="str">
        <f>+'INFO ENEL'!O1127</f>
        <v>Poste</v>
      </c>
      <c r="K1139" s="56" t="str">
        <f>+'INFO ENEL'!P1127</f>
        <v>Concreto</v>
      </c>
      <c r="L1139" s="56" t="str">
        <f>+'INFO ENEL'!Q1127</f>
        <v>PPC24</v>
      </c>
      <c r="M1139" s="55" t="str">
        <f>+IF(ISERROR(INDEX('Estructuras de Acero y Concreto'!$C$6:$C$577,MATCH(L1139,'Estructuras de Acero y Concreto'!$D$6:$D$577,0)))=FALSE,INDEX('Estructuras de Acero y Concreto'!$C$6:$C$577,MATCH(L1139,'Estructuras de Acero y Concreto'!$D$6:$D$577,0)),IF(ISERROR(INDEX('Estructuras de Madera'!$C$5:$C$122,MATCH(L1139,'Estructuras de Madera'!$D$5:$D$122,0)))=FALSE,INDEX('Estructuras de Madera'!$C$5:$C$122,MATCH(L1139,'Estructuras de Madera'!$D$5:$D$122,0)),INDEX(SICODI!$G$3:$G$2404,MATCH(L1139,SICODI!$G$3:$G$2404,0))))</f>
        <v>PPC24</v>
      </c>
      <c r="N1139" s="121" t="str">
        <f>+IF(ISERROR(VLOOKUP(M1139,'Resumen de precios LLTT'!$C$17:$D$3071,2,FALSE))=FALSE,VLOOKUP(M1139,'Resumen de precios LLTT'!$C$17:$D$3071,2,FALSE),VLOOKUP(M1139,SICODI!$G$3:$J$2404,2,FALSE))</f>
        <v>POSTE DE CONCRETO ARMADO DE 15/400/150/375</v>
      </c>
      <c r="O1139" s="58">
        <f>+IF(ISERROR(VLOOKUP(M1139,'Resumen de precios LLTT'!$C$17:$G$3071,5,FALSE))=FALSE,VLOOKUP(M1139,'Resumen de precios LLTT'!$C$17:$G$3071,5,FALSE),VLOOKUP(M1139,SICODI!$G$3:$J$2404,4,FALSE))</f>
        <v>476.76</v>
      </c>
      <c r="P1139" s="16">
        <f t="shared" si="159"/>
        <v>0.84299999999999997</v>
      </c>
      <c r="Q1139" s="78">
        <f t="shared" si="160"/>
        <v>878.66867999999999</v>
      </c>
      <c r="R1139" s="56">
        <v>0</v>
      </c>
      <c r="S1139" s="16">
        <f t="shared" si="161"/>
        <v>0.13400000000000001</v>
      </c>
      <c r="T1139" s="79">
        <f t="shared" si="162"/>
        <v>9.8118002600000001</v>
      </c>
      <c r="U1139" s="80">
        <f t="shared" si="163"/>
        <v>0.183</v>
      </c>
      <c r="V1139" s="81">
        <f t="shared" si="164"/>
        <v>1.7955594475800001</v>
      </c>
      <c r="W1139" s="79">
        <f t="shared" si="165"/>
        <v>0.60419904645994038</v>
      </c>
      <c r="X1139" s="60">
        <f t="shared" si="166"/>
        <v>0.6</v>
      </c>
      <c r="Y1139" s="56">
        <f>+'INFO ENEL'!R1127</f>
        <v>1</v>
      </c>
      <c r="Z1139" s="59">
        <f t="shared" si="167"/>
        <v>0.6</v>
      </c>
    </row>
    <row r="1140" spans="1:26" s="90" customFormat="1" ht="15" customHeight="1" x14ac:dyDescent="0.25">
      <c r="A1140" s="55">
        <f>+'INFO ENEL'!A1128</f>
        <v>1123</v>
      </c>
      <c r="B1140" s="121" t="str">
        <f>+INDEX($B$8:$B$15,MATCH(L1140,$L$8:$L$15,0))</f>
        <v>SICODI</v>
      </c>
      <c r="C1140" s="56" t="str">
        <f>+'INFO ENEL'!B1128</f>
        <v>Callao</v>
      </c>
      <c r="D1140" s="56" t="str">
        <f>+'INFO ENEL'!D1128</f>
        <v>Callao</v>
      </c>
      <c r="E1140" s="56" t="str">
        <f>+'INFO ENEL'!D1128</f>
        <v>Callao</v>
      </c>
      <c r="F1140" s="50">
        <f>+'INFO ENEL'!E1128</f>
        <v>0</v>
      </c>
      <c r="G1140" s="56" t="str">
        <f>+'INFO ENEL'!L1128</f>
        <v>MT</v>
      </c>
      <c r="H1140" s="57">
        <f>+'INFO ENEL'!M1128</f>
        <v>33.238477859142279</v>
      </c>
      <c r="I1140" s="56">
        <f>+'INFO ENEL'!N1128</f>
        <v>13</v>
      </c>
      <c r="J1140" s="56" t="str">
        <f>+'INFO ENEL'!O1128</f>
        <v>Poste</v>
      </c>
      <c r="K1140" s="56" t="str">
        <f>+'INFO ENEL'!P1128</f>
        <v>Concreto</v>
      </c>
      <c r="L1140" s="56" t="str">
        <f>+'INFO ENEL'!Q1128</f>
        <v>PPC20</v>
      </c>
      <c r="M1140" s="55" t="str">
        <f>+IF(ISERROR(INDEX('Estructuras de Acero y Concreto'!$C$6:$C$577,MATCH(L1140,'Estructuras de Acero y Concreto'!$D$6:$D$577,0)))=FALSE,INDEX('Estructuras de Acero y Concreto'!$C$6:$C$577,MATCH(L1140,'Estructuras de Acero y Concreto'!$D$6:$D$577,0)),IF(ISERROR(INDEX('Estructuras de Madera'!$C$5:$C$122,MATCH(L1140,'Estructuras de Madera'!$D$5:$D$122,0)))=FALSE,INDEX('Estructuras de Madera'!$C$5:$C$122,MATCH(L1140,'Estructuras de Madera'!$D$5:$D$122,0)),INDEX(SICODI!$G$3:$G$2404,MATCH(L1140,SICODI!$G$3:$G$2404,0))))</f>
        <v>PPC20</v>
      </c>
      <c r="N1140" s="121" t="str">
        <f>+IF(ISERROR(VLOOKUP(M1140,'Resumen de precios LLTT'!$C$17:$D$3071,2,FALSE))=FALSE,VLOOKUP(M1140,'Resumen de precios LLTT'!$C$17:$D$3071,2,FALSE),VLOOKUP(M1140,SICODI!$G$3:$J$2404,2,FALSE))</f>
        <v>POSTE DE CONCRETO ARMADO DE 13/400/150/345</v>
      </c>
      <c r="O1140" s="58">
        <f>+IF(ISERROR(VLOOKUP(M1140,'Resumen de precios LLTT'!$C$17:$G$3071,5,FALSE))=FALSE,VLOOKUP(M1140,'Resumen de precios LLTT'!$C$17:$G$3071,5,FALSE),VLOOKUP(M1140,SICODI!$G$3:$J$2404,4,FALSE))</f>
        <v>364.69</v>
      </c>
      <c r="P1140" s="16">
        <f t="shared" si="159"/>
        <v>0.84299999999999997</v>
      </c>
      <c r="Q1140" s="78">
        <f t="shared" si="160"/>
        <v>672.12366999999995</v>
      </c>
      <c r="R1140" s="56">
        <v>0</v>
      </c>
      <c r="S1140" s="16">
        <f t="shared" si="161"/>
        <v>0.13400000000000001</v>
      </c>
      <c r="T1140" s="79">
        <f t="shared" si="162"/>
        <v>7.5053809816666659</v>
      </c>
      <c r="U1140" s="80">
        <f t="shared" si="163"/>
        <v>0.183</v>
      </c>
      <c r="V1140" s="81">
        <f t="shared" si="164"/>
        <v>1.3734847196449997</v>
      </c>
      <c r="W1140" s="79">
        <f t="shared" si="165"/>
        <v>0.46217247724950827</v>
      </c>
      <c r="X1140" s="60">
        <f t="shared" si="166"/>
        <v>0.5</v>
      </c>
      <c r="Y1140" s="56">
        <f>+'INFO ENEL'!R1128</f>
        <v>1</v>
      </c>
      <c r="Z1140" s="59">
        <f t="shared" si="167"/>
        <v>0.5</v>
      </c>
    </row>
    <row r="1141" spans="1:26" s="90" customFormat="1" ht="15" customHeight="1" x14ac:dyDescent="0.25">
      <c r="A1141" s="55">
        <f>+'INFO ENEL'!A1129</f>
        <v>1124</v>
      </c>
      <c r="B1141" s="121" t="str">
        <f>+INDEX($B$8:$B$15,MATCH(L1141,$L$8:$L$15,0))</f>
        <v>SICODI</v>
      </c>
      <c r="C1141" s="56" t="str">
        <f>+'INFO ENEL'!B1129</f>
        <v>Callao</v>
      </c>
      <c r="D1141" s="56" t="str">
        <f>+'INFO ENEL'!D1129</f>
        <v>Callao</v>
      </c>
      <c r="E1141" s="56" t="str">
        <f>+'INFO ENEL'!D1129</f>
        <v>Callao</v>
      </c>
      <c r="F1141" s="50">
        <f>+'INFO ENEL'!E1129</f>
        <v>0</v>
      </c>
      <c r="G1141" s="56" t="str">
        <f>+'INFO ENEL'!L1129</f>
        <v>MT</v>
      </c>
      <c r="H1141" s="57">
        <f>+'INFO ENEL'!M1129</f>
        <v>57.702348516204516</v>
      </c>
      <c r="I1141" s="56">
        <f>+'INFO ENEL'!N1129</f>
        <v>13</v>
      </c>
      <c r="J1141" s="56" t="str">
        <f>+'INFO ENEL'!O1129</f>
        <v>Poste</v>
      </c>
      <c r="K1141" s="56" t="str">
        <f>+'INFO ENEL'!P1129</f>
        <v>Concreto</v>
      </c>
      <c r="L1141" s="56" t="str">
        <f>+'INFO ENEL'!Q1129</f>
        <v>PPC20</v>
      </c>
      <c r="M1141" s="55" t="str">
        <f>+IF(ISERROR(INDEX('Estructuras de Acero y Concreto'!$C$6:$C$577,MATCH(L1141,'Estructuras de Acero y Concreto'!$D$6:$D$577,0)))=FALSE,INDEX('Estructuras de Acero y Concreto'!$C$6:$C$577,MATCH(L1141,'Estructuras de Acero y Concreto'!$D$6:$D$577,0)),IF(ISERROR(INDEX('Estructuras de Madera'!$C$5:$C$122,MATCH(L1141,'Estructuras de Madera'!$D$5:$D$122,0)))=FALSE,INDEX('Estructuras de Madera'!$C$5:$C$122,MATCH(L1141,'Estructuras de Madera'!$D$5:$D$122,0)),INDEX(SICODI!$G$3:$G$2404,MATCH(L1141,SICODI!$G$3:$G$2404,0))))</f>
        <v>PPC20</v>
      </c>
      <c r="N1141" s="121" t="str">
        <f>+IF(ISERROR(VLOOKUP(M1141,'Resumen de precios LLTT'!$C$17:$D$3071,2,FALSE))=FALSE,VLOOKUP(M1141,'Resumen de precios LLTT'!$C$17:$D$3071,2,FALSE),VLOOKUP(M1141,SICODI!$G$3:$J$2404,2,FALSE))</f>
        <v>POSTE DE CONCRETO ARMADO DE 13/400/150/345</v>
      </c>
      <c r="O1141" s="58">
        <f>+IF(ISERROR(VLOOKUP(M1141,'Resumen de precios LLTT'!$C$17:$G$3071,5,FALSE))=FALSE,VLOOKUP(M1141,'Resumen de precios LLTT'!$C$17:$G$3071,5,FALSE),VLOOKUP(M1141,SICODI!$G$3:$J$2404,4,FALSE))</f>
        <v>364.69</v>
      </c>
      <c r="P1141" s="16">
        <f t="shared" si="159"/>
        <v>0.84299999999999997</v>
      </c>
      <c r="Q1141" s="78">
        <f t="shared" si="160"/>
        <v>672.12366999999995</v>
      </c>
      <c r="R1141" s="56">
        <v>0</v>
      </c>
      <c r="S1141" s="16">
        <f t="shared" si="161"/>
        <v>0.13400000000000001</v>
      </c>
      <c r="T1141" s="79">
        <f t="shared" si="162"/>
        <v>7.5053809816666659</v>
      </c>
      <c r="U1141" s="80">
        <f t="shared" si="163"/>
        <v>0.183</v>
      </c>
      <c r="V1141" s="81">
        <f t="shared" si="164"/>
        <v>1.3734847196449997</v>
      </c>
      <c r="W1141" s="79">
        <f t="shared" si="165"/>
        <v>0.46217247724950827</v>
      </c>
      <c r="X1141" s="60">
        <f t="shared" si="166"/>
        <v>0.5</v>
      </c>
      <c r="Y1141" s="56">
        <f>+'INFO ENEL'!R1129</f>
        <v>1</v>
      </c>
      <c r="Z1141" s="59">
        <f t="shared" si="167"/>
        <v>0.5</v>
      </c>
    </row>
    <row r="1142" spans="1:26" s="90" customFormat="1" ht="15" customHeight="1" x14ac:dyDescent="0.25">
      <c r="A1142" s="55">
        <f>+'INFO ENEL'!A1130</f>
        <v>1125</v>
      </c>
      <c r="B1142" s="121" t="str">
        <f>+INDEX($B$8:$B$15,MATCH(L1142,$L$8:$L$15,0))</f>
        <v>SICODI</v>
      </c>
      <c r="C1142" s="56" t="str">
        <f>+'INFO ENEL'!B1130</f>
        <v>Callao</v>
      </c>
      <c r="D1142" s="56" t="str">
        <f>+'INFO ENEL'!D1130</f>
        <v>Callao</v>
      </c>
      <c r="E1142" s="56" t="str">
        <f>+'INFO ENEL'!D1130</f>
        <v>Callao</v>
      </c>
      <c r="F1142" s="50">
        <f>+'INFO ENEL'!E1130</f>
        <v>0</v>
      </c>
      <c r="G1142" s="56" t="str">
        <f>+'INFO ENEL'!L1130</f>
        <v>MT</v>
      </c>
      <c r="H1142" s="57">
        <f>+'INFO ENEL'!M1130</f>
        <v>51.887997295067947</v>
      </c>
      <c r="I1142" s="56">
        <f>+'INFO ENEL'!N1130</f>
        <v>13</v>
      </c>
      <c r="J1142" s="56" t="str">
        <f>+'INFO ENEL'!O1130</f>
        <v>Poste</v>
      </c>
      <c r="K1142" s="56" t="str">
        <f>+'INFO ENEL'!P1130</f>
        <v>Concreto</v>
      </c>
      <c r="L1142" s="56" t="str">
        <f>+'INFO ENEL'!Q1130</f>
        <v>PPC20</v>
      </c>
      <c r="M1142" s="55" t="str">
        <f>+IF(ISERROR(INDEX('Estructuras de Acero y Concreto'!$C$6:$C$577,MATCH(L1142,'Estructuras de Acero y Concreto'!$D$6:$D$577,0)))=FALSE,INDEX('Estructuras de Acero y Concreto'!$C$6:$C$577,MATCH(L1142,'Estructuras de Acero y Concreto'!$D$6:$D$577,0)),IF(ISERROR(INDEX('Estructuras de Madera'!$C$5:$C$122,MATCH(L1142,'Estructuras de Madera'!$D$5:$D$122,0)))=FALSE,INDEX('Estructuras de Madera'!$C$5:$C$122,MATCH(L1142,'Estructuras de Madera'!$D$5:$D$122,0)),INDEX(SICODI!$G$3:$G$2404,MATCH(L1142,SICODI!$G$3:$G$2404,0))))</f>
        <v>PPC20</v>
      </c>
      <c r="N1142" s="121" t="str">
        <f>+IF(ISERROR(VLOOKUP(M1142,'Resumen de precios LLTT'!$C$17:$D$3071,2,FALSE))=FALSE,VLOOKUP(M1142,'Resumen de precios LLTT'!$C$17:$D$3071,2,FALSE),VLOOKUP(M1142,SICODI!$G$3:$J$2404,2,FALSE))</f>
        <v>POSTE DE CONCRETO ARMADO DE 13/400/150/345</v>
      </c>
      <c r="O1142" s="58">
        <f>+IF(ISERROR(VLOOKUP(M1142,'Resumen de precios LLTT'!$C$17:$G$3071,5,FALSE))=FALSE,VLOOKUP(M1142,'Resumen de precios LLTT'!$C$17:$G$3071,5,FALSE),VLOOKUP(M1142,SICODI!$G$3:$J$2404,4,FALSE))</f>
        <v>364.69</v>
      </c>
      <c r="P1142" s="16">
        <f t="shared" si="159"/>
        <v>0.84299999999999997</v>
      </c>
      <c r="Q1142" s="78">
        <f t="shared" si="160"/>
        <v>672.12366999999995</v>
      </c>
      <c r="R1142" s="56">
        <v>0</v>
      </c>
      <c r="S1142" s="16">
        <f t="shared" si="161"/>
        <v>0.13400000000000001</v>
      </c>
      <c r="T1142" s="79">
        <f t="shared" si="162"/>
        <v>7.5053809816666659</v>
      </c>
      <c r="U1142" s="80">
        <f t="shared" si="163"/>
        <v>0.183</v>
      </c>
      <c r="V1142" s="81">
        <f t="shared" si="164"/>
        <v>1.3734847196449997</v>
      </c>
      <c r="W1142" s="79">
        <f t="shared" si="165"/>
        <v>0.46217247724950827</v>
      </c>
      <c r="X1142" s="60">
        <f t="shared" si="166"/>
        <v>0.5</v>
      </c>
      <c r="Y1142" s="56">
        <f>+'INFO ENEL'!R1130</f>
        <v>1</v>
      </c>
      <c r="Z1142" s="59">
        <f t="shared" si="167"/>
        <v>0.5</v>
      </c>
    </row>
    <row r="1143" spans="1:26" s="90" customFormat="1" ht="15" customHeight="1" x14ac:dyDescent="0.25">
      <c r="A1143" s="55">
        <f>+'INFO ENEL'!A1131</f>
        <v>1126</v>
      </c>
      <c r="B1143" s="121" t="str">
        <f>+INDEX($B$8:$B$15,MATCH(L1143,$L$8:$L$15,0))</f>
        <v>SICODI</v>
      </c>
      <c r="C1143" s="56" t="str">
        <f>+'INFO ENEL'!B1131</f>
        <v>Callao</v>
      </c>
      <c r="D1143" s="56" t="str">
        <f>+'INFO ENEL'!D1131</f>
        <v>Callao</v>
      </c>
      <c r="E1143" s="56" t="str">
        <f>+'INFO ENEL'!D1131</f>
        <v>Callao</v>
      </c>
      <c r="F1143" s="50">
        <f>+'INFO ENEL'!E1131</f>
        <v>0</v>
      </c>
      <c r="G1143" s="56" t="str">
        <f>+'INFO ENEL'!L1131</f>
        <v>BT</v>
      </c>
      <c r="H1143" s="57">
        <f>+'INFO ENEL'!M1131</f>
        <v>26.078466273833801</v>
      </c>
      <c r="I1143" s="56">
        <f>+'INFO ENEL'!N1131</f>
        <v>9</v>
      </c>
      <c r="J1143" s="56" t="str">
        <f>+'INFO ENEL'!O1131</f>
        <v>Poste</v>
      </c>
      <c r="K1143" s="56" t="str">
        <f>+'INFO ENEL'!P1131</f>
        <v>Concreto</v>
      </c>
      <c r="L1143" s="56" t="str">
        <f>+'INFO ENEL'!Q1131</f>
        <v>PPC38</v>
      </c>
      <c r="M1143" s="55" t="str">
        <f>+IF(ISERROR(INDEX('Estructuras de Acero y Concreto'!$C$6:$C$577,MATCH(L1143,'Estructuras de Acero y Concreto'!$D$6:$D$577,0)))=FALSE,INDEX('Estructuras de Acero y Concreto'!$C$6:$C$577,MATCH(L1143,'Estructuras de Acero y Concreto'!$D$6:$D$577,0)),IF(ISERROR(INDEX('Estructuras de Madera'!$C$5:$C$122,MATCH(L1143,'Estructuras de Madera'!$D$5:$D$122,0)))=FALSE,INDEX('Estructuras de Madera'!$C$5:$C$122,MATCH(L1143,'Estructuras de Madera'!$D$5:$D$122,0)),INDEX(SICODI!$G$3:$G$2404,MATCH(L1143,SICODI!$G$3:$G$2404,0))))</f>
        <v>PPC38</v>
      </c>
      <c r="N1143" s="121" t="str">
        <f>+IF(ISERROR(VLOOKUP(M1143,'Resumen de precios LLTT'!$C$17:$D$3071,2,FALSE))=FALSE,VLOOKUP(M1143,'Resumen de precios LLTT'!$C$17:$D$3071,2,FALSE),VLOOKUP(M1143,SICODI!$G$3:$J$2404,2,FALSE))</f>
        <v>POSTE DE CONCRETO ARMADO PARA A. P.  9/200/120/245</v>
      </c>
      <c r="O1143" s="58">
        <f>+IF(ISERROR(VLOOKUP(M1143,'Resumen de precios LLTT'!$C$17:$G$3071,5,FALSE))=FALSE,VLOOKUP(M1143,'Resumen de precios LLTT'!$C$17:$G$3071,5,FALSE),VLOOKUP(M1143,SICODI!$G$3:$J$2404,4,FALSE))</f>
        <v>159.16999999999999</v>
      </c>
      <c r="P1143" s="16">
        <f t="shared" si="159"/>
        <v>0.77</v>
      </c>
      <c r="Q1143" s="78">
        <f t="shared" si="160"/>
        <v>281.73089999999996</v>
      </c>
      <c r="R1143" s="56">
        <v>0</v>
      </c>
      <c r="S1143" s="16">
        <f t="shared" si="161"/>
        <v>7.2000000000000008E-2</v>
      </c>
      <c r="T1143" s="79">
        <f t="shared" si="162"/>
        <v>1.6903854</v>
      </c>
      <c r="U1143" s="80">
        <f t="shared" si="163"/>
        <v>0.2</v>
      </c>
      <c r="V1143" s="81">
        <f t="shared" si="164"/>
        <v>0.33807708000000003</v>
      </c>
      <c r="W1143" s="79">
        <f t="shared" si="165"/>
        <v>0.1137616744693495</v>
      </c>
      <c r="X1143" s="60">
        <f t="shared" si="166"/>
        <v>0.1</v>
      </c>
      <c r="Y1143" s="56">
        <f>+'INFO ENEL'!R1131</f>
        <v>4</v>
      </c>
      <c r="Z1143" s="59">
        <f t="shared" si="167"/>
        <v>0.4</v>
      </c>
    </row>
    <row r="1144" spans="1:26" s="90" customFormat="1" ht="15" customHeight="1" x14ac:dyDescent="0.25">
      <c r="A1144" s="55">
        <f>+'INFO ENEL'!A1132</f>
        <v>1127</v>
      </c>
      <c r="B1144" s="121" t="str">
        <f>+INDEX($B$8:$B$15,MATCH(L1144,$L$8:$L$15,0))</f>
        <v>SICODI</v>
      </c>
      <c r="C1144" s="56" t="str">
        <f>+'INFO ENEL'!B1132</f>
        <v>Callao</v>
      </c>
      <c r="D1144" s="56" t="str">
        <f>+'INFO ENEL'!D1132</f>
        <v>Callao</v>
      </c>
      <c r="E1144" s="56" t="str">
        <f>+'INFO ENEL'!D1132</f>
        <v>Callao</v>
      </c>
      <c r="F1144" s="50">
        <f>+'INFO ENEL'!E1132</f>
        <v>0</v>
      </c>
      <c r="G1144" s="56" t="str">
        <f>+'INFO ENEL'!L1132</f>
        <v>BT</v>
      </c>
      <c r="H1144" s="57">
        <f>+'INFO ENEL'!M1132</f>
        <v>32.143728537228348</v>
      </c>
      <c r="I1144" s="56">
        <f>+'INFO ENEL'!N1132</f>
        <v>11</v>
      </c>
      <c r="J1144" s="56" t="str">
        <f>+'INFO ENEL'!O1132</f>
        <v>Poste</v>
      </c>
      <c r="K1144" s="56" t="str">
        <f>+'INFO ENEL'!P1132</f>
        <v>Concreto</v>
      </c>
      <c r="L1144" s="56" t="str">
        <f>+'INFO ENEL'!Q1132</f>
        <v>PPC40</v>
      </c>
      <c r="M1144" s="55" t="str">
        <f>+IF(ISERROR(INDEX('Estructuras de Acero y Concreto'!$C$6:$C$577,MATCH(L1144,'Estructuras de Acero y Concreto'!$D$6:$D$577,0)))=FALSE,INDEX('Estructuras de Acero y Concreto'!$C$6:$C$577,MATCH(L1144,'Estructuras de Acero y Concreto'!$D$6:$D$577,0)),IF(ISERROR(INDEX('Estructuras de Madera'!$C$5:$C$122,MATCH(L1144,'Estructuras de Madera'!$D$5:$D$122,0)))=FALSE,INDEX('Estructuras de Madera'!$C$5:$C$122,MATCH(L1144,'Estructuras de Madera'!$D$5:$D$122,0)),INDEX(SICODI!$G$3:$G$2404,MATCH(L1144,SICODI!$G$3:$G$2404,0))))</f>
        <v>PPC40</v>
      </c>
      <c r="N1144" s="121" t="str">
        <f>+IF(ISERROR(VLOOKUP(M1144,'Resumen de precios LLTT'!$C$17:$D$3071,2,FALSE))=FALSE,VLOOKUP(M1144,'Resumen de precios LLTT'!$C$17:$D$3071,2,FALSE),VLOOKUP(M1144,SICODI!$G$3:$J$2404,2,FALSE))</f>
        <v>POSTE DE CONCRETO ARMADO PARA A. P. 11/200/120/285</v>
      </c>
      <c r="O1144" s="58">
        <f>+IF(ISERROR(VLOOKUP(M1144,'Resumen de precios LLTT'!$C$17:$G$3071,5,FALSE))=FALSE,VLOOKUP(M1144,'Resumen de precios LLTT'!$C$17:$G$3071,5,FALSE),VLOOKUP(M1144,SICODI!$G$3:$J$2404,4,FALSE))</f>
        <v>206.03</v>
      </c>
      <c r="P1144" s="16">
        <f t="shared" si="159"/>
        <v>0.77</v>
      </c>
      <c r="Q1144" s="78">
        <f t="shared" si="160"/>
        <v>364.67310000000003</v>
      </c>
      <c r="R1144" s="56">
        <v>0</v>
      </c>
      <c r="S1144" s="16">
        <f t="shared" si="161"/>
        <v>7.2000000000000008E-2</v>
      </c>
      <c r="T1144" s="79">
        <f t="shared" si="162"/>
        <v>2.1880386000000005</v>
      </c>
      <c r="U1144" s="80">
        <f t="shared" si="163"/>
        <v>0.2</v>
      </c>
      <c r="V1144" s="81">
        <f t="shared" si="164"/>
        <v>0.43760772000000014</v>
      </c>
      <c r="W1144" s="79">
        <f t="shared" si="165"/>
        <v>0.14725336301388503</v>
      </c>
      <c r="X1144" s="60">
        <f t="shared" si="166"/>
        <v>0.1</v>
      </c>
      <c r="Y1144" s="56">
        <f>+'INFO ENEL'!R1132</f>
        <v>4</v>
      </c>
      <c r="Z1144" s="59">
        <f t="shared" si="167"/>
        <v>0.4</v>
      </c>
    </row>
    <row r="1145" spans="1:26" s="90" customFormat="1" ht="15" customHeight="1" x14ac:dyDescent="0.25">
      <c r="A1145" s="55">
        <f>+'INFO ENEL'!A1133</f>
        <v>1128</v>
      </c>
      <c r="B1145" s="121" t="str">
        <f>+INDEX($B$8:$B$15,MATCH(L1145,$L$8:$L$15,0))</f>
        <v>SICODI</v>
      </c>
      <c r="C1145" s="56" t="str">
        <f>+'INFO ENEL'!B1133</f>
        <v>Callao</v>
      </c>
      <c r="D1145" s="56" t="str">
        <f>+'INFO ENEL'!D1133</f>
        <v>Callao</v>
      </c>
      <c r="E1145" s="56" t="str">
        <f>+'INFO ENEL'!D1133</f>
        <v>Callao</v>
      </c>
      <c r="F1145" s="50">
        <f>+'INFO ENEL'!E1133</f>
        <v>0</v>
      </c>
      <c r="G1145" s="56" t="str">
        <f>+'INFO ENEL'!L1133</f>
        <v>BT</v>
      </c>
      <c r="H1145" s="57">
        <f>+'INFO ENEL'!M1133</f>
        <v>26.299788836579364</v>
      </c>
      <c r="I1145" s="56">
        <f>+'INFO ENEL'!N1133</f>
        <v>11</v>
      </c>
      <c r="J1145" s="56" t="str">
        <f>+'INFO ENEL'!O1133</f>
        <v>Poste</v>
      </c>
      <c r="K1145" s="56" t="str">
        <f>+'INFO ENEL'!P1133</f>
        <v>Concreto</v>
      </c>
      <c r="L1145" s="56" t="str">
        <f>+'INFO ENEL'!Q1133</f>
        <v>PPC40</v>
      </c>
      <c r="M1145" s="55" t="str">
        <f>+IF(ISERROR(INDEX('Estructuras de Acero y Concreto'!$C$6:$C$577,MATCH(L1145,'Estructuras de Acero y Concreto'!$D$6:$D$577,0)))=FALSE,INDEX('Estructuras de Acero y Concreto'!$C$6:$C$577,MATCH(L1145,'Estructuras de Acero y Concreto'!$D$6:$D$577,0)),IF(ISERROR(INDEX('Estructuras de Madera'!$C$5:$C$122,MATCH(L1145,'Estructuras de Madera'!$D$5:$D$122,0)))=FALSE,INDEX('Estructuras de Madera'!$C$5:$C$122,MATCH(L1145,'Estructuras de Madera'!$D$5:$D$122,0)),INDEX(SICODI!$G$3:$G$2404,MATCH(L1145,SICODI!$G$3:$G$2404,0))))</f>
        <v>PPC40</v>
      </c>
      <c r="N1145" s="121" t="str">
        <f>+IF(ISERROR(VLOOKUP(M1145,'Resumen de precios LLTT'!$C$17:$D$3071,2,FALSE))=FALSE,VLOOKUP(M1145,'Resumen de precios LLTT'!$C$17:$D$3071,2,FALSE),VLOOKUP(M1145,SICODI!$G$3:$J$2404,2,FALSE))</f>
        <v>POSTE DE CONCRETO ARMADO PARA A. P. 11/200/120/285</v>
      </c>
      <c r="O1145" s="58">
        <f>+IF(ISERROR(VLOOKUP(M1145,'Resumen de precios LLTT'!$C$17:$G$3071,5,FALSE))=FALSE,VLOOKUP(M1145,'Resumen de precios LLTT'!$C$17:$G$3071,5,FALSE),VLOOKUP(M1145,SICODI!$G$3:$J$2404,4,FALSE))</f>
        <v>206.03</v>
      </c>
      <c r="P1145" s="16">
        <f t="shared" si="159"/>
        <v>0.77</v>
      </c>
      <c r="Q1145" s="78">
        <f t="shared" si="160"/>
        <v>364.67310000000003</v>
      </c>
      <c r="R1145" s="56">
        <v>0</v>
      </c>
      <c r="S1145" s="16">
        <f t="shared" si="161"/>
        <v>7.2000000000000008E-2</v>
      </c>
      <c r="T1145" s="79">
        <f t="shared" si="162"/>
        <v>2.1880386000000005</v>
      </c>
      <c r="U1145" s="80">
        <f t="shared" si="163"/>
        <v>0.2</v>
      </c>
      <c r="V1145" s="81">
        <f t="shared" si="164"/>
        <v>0.43760772000000014</v>
      </c>
      <c r="W1145" s="79">
        <f t="shared" si="165"/>
        <v>0.14725336301388503</v>
      </c>
      <c r="X1145" s="60">
        <f t="shared" si="166"/>
        <v>0.1</v>
      </c>
      <c r="Y1145" s="56">
        <f>+'INFO ENEL'!R1133</f>
        <v>4</v>
      </c>
      <c r="Z1145" s="59">
        <f t="shared" si="167"/>
        <v>0.4</v>
      </c>
    </row>
    <row r="1146" spans="1:26" s="90" customFormat="1" ht="15" customHeight="1" x14ac:dyDescent="0.25">
      <c r="A1146" s="55">
        <f>+'INFO ENEL'!A1134</f>
        <v>1129</v>
      </c>
      <c r="B1146" s="121" t="str">
        <f>+INDEX($B$8:$B$15,MATCH(L1146,$L$8:$L$15,0))</f>
        <v>SICODI</v>
      </c>
      <c r="C1146" s="56" t="str">
        <f>+'INFO ENEL'!B1134</f>
        <v>Callao</v>
      </c>
      <c r="D1146" s="56" t="str">
        <f>+'INFO ENEL'!D1134</f>
        <v>Callao</v>
      </c>
      <c r="E1146" s="56" t="str">
        <f>+'INFO ENEL'!D1134</f>
        <v>Callao</v>
      </c>
      <c r="F1146" s="50">
        <f>+'INFO ENEL'!E1134</f>
        <v>0</v>
      </c>
      <c r="G1146" s="56" t="str">
        <f>+'INFO ENEL'!L1134</f>
        <v>BT</v>
      </c>
      <c r="H1146" s="57">
        <f>+'INFO ENEL'!M1134</f>
        <v>54.225463106602511</v>
      </c>
      <c r="I1146" s="56">
        <f>+'INFO ENEL'!N1134</f>
        <v>11</v>
      </c>
      <c r="J1146" s="56" t="str">
        <f>+'INFO ENEL'!O1134</f>
        <v>Poste</v>
      </c>
      <c r="K1146" s="56" t="str">
        <f>+'INFO ENEL'!P1134</f>
        <v>Concreto</v>
      </c>
      <c r="L1146" s="56" t="str">
        <f>+'INFO ENEL'!Q1134</f>
        <v>PPC40</v>
      </c>
      <c r="M1146" s="55" t="str">
        <f>+IF(ISERROR(INDEX('Estructuras de Acero y Concreto'!$C$6:$C$577,MATCH(L1146,'Estructuras de Acero y Concreto'!$D$6:$D$577,0)))=FALSE,INDEX('Estructuras de Acero y Concreto'!$C$6:$C$577,MATCH(L1146,'Estructuras de Acero y Concreto'!$D$6:$D$577,0)),IF(ISERROR(INDEX('Estructuras de Madera'!$C$5:$C$122,MATCH(L1146,'Estructuras de Madera'!$D$5:$D$122,0)))=FALSE,INDEX('Estructuras de Madera'!$C$5:$C$122,MATCH(L1146,'Estructuras de Madera'!$D$5:$D$122,0)),INDEX(SICODI!$G$3:$G$2404,MATCH(L1146,SICODI!$G$3:$G$2404,0))))</f>
        <v>PPC40</v>
      </c>
      <c r="N1146" s="121" t="str">
        <f>+IF(ISERROR(VLOOKUP(M1146,'Resumen de precios LLTT'!$C$17:$D$3071,2,FALSE))=FALSE,VLOOKUP(M1146,'Resumen de precios LLTT'!$C$17:$D$3071,2,FALSE),VLOOKUP(M1146,SICODI!$G$3:$J$2404,2,FALSE))</f>
        <v>POSTE DE CONCRETO ARMADO PARA A. P. 11/200/120/285</v>
      </c>
      <c r="O1146" s="58">
        <f>+IF(ISERROR(VLOOKUP(M1146,'Resumen de precios LLTT'!$C$17:$G$3071,5,FALSE))=FALSE,VLOOKUP(M1146,'Resumen de precios LLTT'!$C$17:$G$3071,5,FALSE),VLOOKUP(M1146,SICODI!$G$3:$J$2404,4,FALSE))</f>
        <v>206.03</v>
      </c>
      <c r="P1146" s="16">
        <f t="shared" si="159"/>
        <v>0.77</v>
      </c>
      <c r="Q1146" s="78">
        <f t="shared" si="160"/>
        <v>364.67310000000003</v>
      </c>
      <c r="R1146" s="56">
        <v>0</v>
      </c>
      <c r="S1146" s="16">
        <f t="shared" si="161"/>
        <v>7.2000000000000008E-2</v>
      </c>
      <c r="T1146" s="79">
        <f t="shared" si="162"/>
        <v>2.1880386000000005</v>
      </c>
      <c r="U1146" s="80">
        <f t="shared" si="163"/>
        <v>0.2</v>
      </c>
      <c r="V1146" s="81">
        <f t="shared" si="164"/>
        <v>0.43760772000000014</v>
      </c>
      <c r="W1146" s="79">
        <f t="shared" si="165"/>
        <v>0.14725336301388503</v>
      </c>
      <c r="X1146" s="60">
        <f t="shared" si="166"/>
        <v>0.1</v>
      </c>
      <c r="Y1146" s="56">
        <f>+'INFO ENEL'!R1134</f>
        <v>4</v>
      </c>
      <c r="Z1146" s="59">
        <f t="shared" si="167"/>
        <v>0.4</v>
      </c>
    </row>
    <row r="1147" spans="1:26" s="90" customFormat="1" ht="15" customHeight="1" x14ac:dyDescent="0.25">
      <c r="A1147" s="55">
        <f>+'INFO ENEL'!A1135</f>
        <v>1130</v>
      </c>
      <c r="B1147" s="121" t="str">
        <f>+INDEX($B$8:$B$15,MATCH(L1147,$L$8:$L$15,0))</f>
        <v>SICODI</v>
      </c>
      <c r="C1147" s="56" t="str">
        <f>+'INFO ENEL'!B1135</f>
        <v>Callao</v>
      </c>
      <c r="D1147" s="56" t="str">
        <f>+'INFO ENEL'!D1135</f>
        <v>Callao</v>
      </c>
      <c r="E1147" s="56" t="str">
        <f>+'INFO ENEL'!D1135</f>
        <v>Callao</v>
      </c>
      <c r="F1147" s="50">
        <f>+'INFO ENEL'!E1135</f>
        <v>0</v>
      </c>
      <c r="G1147" s="56" t="str">
        <f>+'INFO ENEL'!L1135</f>
        <v>BT</v>
      </c>
      <c r="H1147" s="57">
        <f>+'INFO ENEL'!M1135</f>
        <v>25.072531964780911</v>
      </c>
      <c r="I1147" s="56">
        <f>+'INFO ENEL'!N1135</f>
        <v>11</v>
      </c>
      <c r="J1147" s="56" t="str">
        <f>+'INFO ENEL'!O1135</f>
        <v>Poste</v>
      </c>
      <c r="K1147" s="56" t="str">
        <f>+'INFO ENEL'!P1135</f>
        <v>Concreto</v>
      </c>
      <c r="L1147" s="56" t="str">
        <f>+'INFO ENEL'!Q1135</f>
        <v>PPC40</v>
      </c>
      <c r="M1147" s="55" t="str">
        <f>+IF(ISERROR(INDEX('Estructuras de Acero y Concreto'!$C$6:$C$577,MATCH(L1147,'Estructuras de Acero y Concreto'!$D$6:$D$577,0)))=FALSE,INDEX('Estructuras de Acero y Concreto'!$C$6:$C$577,MATCH(L1147,'Estructuras de Acero y Concreto'!$D$6:$D$577,0)),IF(ISERROR(INDEX('Estructuras de Madera'!$C$5:$C$122,MATCH(L1147,'Estructuras de Madera'!$D$5:$D$122,0)))=FALSE,INDEX('Estructuras de Madera'!$C$5:$C$122,MATCH(L1147,'Estructuras de Madera'!$D$5:$D$122,0)),INDEX(SICODI!$G$3:$G$2404,MATCH(L1147,SICODI!$G$3:$G$2404,0))))</f>
        <v>PPC40</v>
      </c>
      <c r="N1147" s="121" t="str">
        <f>+IF(ISERROR(VLOOKUP(M1147,'Resumen de precios LLTT'!$C$17:$D$3071,2,FALSE))=FALSE,VLOOKUP(M1147,'Resumen de precios LLTT'!$C$17:$D$3071,2,FALSE),VLOOKUP(M1147,SICODI!$G$3:$J$2404,2,FALSE))</f>
        <v>POSTE DE CONCRETO ARMADO PARA A. P. 11/200/120/285</v>
      </c>
      <c r="O1147" s="58">
        <f>+IF(ISERROR(VLOOKUP(M1147,'Resumen de precios LLTT'!$C$17:$G$3071,5,FALSE))=FALSE,VLOOKUP(M1147,'Resumen de precios LLTT'!$C$17:$G$3071,5,FALSE),VLOOKUP(M1147,SICODI!$G$3:$J$2404,4,FALSE))</f>
        <v>206.03</v>
      </c>
      <c r="P1147" s="16">
        <f t="shared" si="159"/>
        <v>0.77</v>
      </c>
      <c r="Q1147" s="78">
        <f t="shared" si="160"/>
        <v>364.67310000000003</v>
      </c>
      <c r="R1147" s="56">
        <v>0</v>
      </c>
      <c r="S1147" s="16">
        <f t="shared" si="161"/>
        <v>7.2000000000000008E-2</v>
      </c>
      <c r="T1147" s="79">
        <f t="shared" si="162"/>
        <v>2.1880386000000005</v>
      </c>
      <c r="U1147" s="80">
        <f t="shared" si="163"/>
        <v>0.2</v>
      </c>
      <c r="V1147" s="81">
        <f t="shared" si="164"/>
        <v>0.43760772000000014</v>
      </c>
      <c r="W1147" s="79">
        <f t="shared" si="165"/>
        <v>0.14725336301388503</v>
      </c>
      <c r="X1147" s="60">
        <f t="shared" si="166"/>
        <v>0.1</v>
      </c>
      <c r="Y1147" s="56">
        <f>+'INFO ENEL'!R1135</f>
        <v>4</v>
      </c>
      <c r="Z1147" s="59">
        <f t="shared" si="167"/>
        <v>0.4</v>
      </c>
    </row>
    <row r="1148" spans="1:26" s="90" customFormat="1" ht="15" customHeight="1" x14ac:dyDescent="0.25">
      <c r="A1148" s="55">
        <f>+'INFO ENEL'!A1136</f>
        <v>1131</v>
      </c>
      <c r="B1148" s="121" t="str">
        <f>+INDEX($B$8:$B$15,MATCH(L1148,$L$8:$L$15,0))</f>
        <v>SICODI</v>
      </c>
      <c r="C1148" s="56" t="str">
        <f>+'INFO ENEL'!B1136</f>
        <v>Callao</v>
      </c>
      <c r="D1148" s="56" t="str">
        <f>+'INFO ENEL'!D1136</f>
        <v>Callao</v>
      </c>
      <c r="E1148" s="56" t="str">
        <f>+'INFO ENEL'!D1136</f>
        <v>Callao</v>
      </c>
      <c r="F1148" s="50">
        <f>+'INFO ENEL'!E1136</f>
        <v>0</v>
      </c>
      <c r="G1148" s="56" t="str">
        <f>+'INFO ENEL'!L1136</f>
        <v>BT</v>
      </c>
      <c r="H1148" s="57">
        <f>+'INFO ENEL'!M1136</f>
        <v>29.279976789087563</v>
      </c>
      <c r="I1148" s="56">
        <f>+'INFO ENEL'!N1136</f>
        <v>11</v>
      </c>
      <c r="J1148" s="56" t="str">
        <f>+'INFO ENEL'!O1136</f>
        <v>Poste</v>
      </c>
      <c r="K1148" s="56" t="str">
        <f>+'INFO ENEL'!P1136</f>
        <v>Concreto</v>
      </c>
      <c r="L1148" s="56" t="str">
        <f>+'INFO ENEL'!Q1136</f>
        <v>PPC40</v>
      </c>
      <c r="M1148" s="55" t="str">
        <f>+IF(ISERROR(INDEX('Estructuras de Acero y Concreto'!$C$6:$C$577,MATCH(L1148,'Estructuras de Acero y Concreto'!$D$6:$D$577,0)))=FALSE,INDEX('Estructuras de Acero y Concreto'!$C$6:$C$577,MATCH(L1148,'Estructuras de Acero y Concreto'!$D$6:$D$577,0)),IF(ISERROR(INDEX('Estructuras de Madera'!$C$5:$C$122,MATCH(L1148,'Estructuras de Madera'!$D$5:$D$122,0)))=FALSE,INDEX('Estructuras de Madera'!$C$5:$C$122,MATCH(L1148,'Estructuras de Madera'!$D$5:$D$122,0)),INDEX(SICODI!$G$3:$G$2404,MATCH(L1148,SICODI!$G$3:$G$2404,0))))</f>
        <v>PPC40</v>
      </c>
      <c r="N1148" s="121" t="str">
        <f>+IF(ISERROR(VLOOKUP(M1148,'Resumen de precios LLTT'!$C$17:$D$3071,2,FALSE))=FALSE,VLOOKUP(M1148,'Resumen de precios LLTT'!$C$17:$D$3071,2,FALSE),VLOOKUP(M1148,SICODI!$G$3:$J$2404,2,FALSE))</f>
        <v>POSTE DE CONCRETO ARMADO PARA A. P. 11/200/120/285</v>
      </c>
      <c r="O1148" s="58">
        <f>+IF(ISERROR(VLOOKUP(M1148,'Resumen de precios LLTT'!$C$17:$G$3071,5,FALSE))=FALSE,VLOOKUP(M1148,'Resumen de precios LLTT'!$C$17:$G$3071,5,FALSE),VLOOKUP(M1148,SICODI!$G$3:$J$2404,4,FALSE))</f>
        <v>206.03</v>
      </c>
      <c r="P1148" s="16">
        <f t="shared" si="159"/>
        <v>0.77</v>
      </c>
      <c r="Q1148" s="78">
        <f t="shared" si="160"/>
        <v>364.67310000000003</v>
      </c>
      <c r="R1148" s="56">
        <v>0</v>
      </c>
      <c r="S1148" s="16">
        <f t="shared" si="161"/>
        <v>7.2000000000000008E-2</v>
      </c>
      <c r="T1148" s="79">
        <f t="shared" si="162"/>
        <v>2.1880386000000005</v>
      </c>
      <c r="U1148" s="80">
        <f t="shared" si="163"/>
        <v>0.2</v>
      </c>
      <c r="V1148" s="81">
        <f t="shared" si="164"/>
        <v>0.43760772000000014</v>
      </c>
      <c r="W1148" s="79">
        <f t="shared" si="165"/>
        <v>0.14725336301388503</v>
      </c>
      <c r="X1148" s="60">
        <f t="shared" si="166"/>
        <v>0.1</v>
      </c>
      <c r="Y1148" s="56">
        <f>+'INFO ENEL'!R1136</f>
        <v>4</v>
      </c>
      <c r="Z1148" s="59">
        <f t="shared" si="167"/>
        <v>0.4</v>
      </c>
    </row>
    <row r="1149" spans="1:26" s="90" customFormat="1" ht="15" customHeight="1" x14ac:dyDescent="0.25">
      <c r="A1149" s="55">
        <f>+'INFO ENEL'!A1137</f>
        <v>1132</v>
      </c>
      <c r="B1149" s="121" t="str">
        <f>+INDEX($B$8:$B$15,MATCH(L1149,$L$8:$L$15,0))</f>
        <v>SICODI</v>
      </c>
      <c r="C1149" s="56" t="str">
        <f>+'INFO ENEL'!B1137</f>
        <v>Callao</v>
      </c>
      <c r="D1149" s="56" t="str">
        <f>+'INFO ENEL'!D1137</f>
        <v>Callao</v>
      </c>
      <c r="E1149" s="56" t="str">
        <f>+'INFO ENEL'!D1137</f>
        <v>Callao</v>
      </c>
      <c r="F1149" s="50">
        <f>+'INFO ENEL'!E1137</f>
        <v>0</v>
      </c>
      <c r="G1149" s="56" t="str">
        <f>+'INFO ENEL'!L1137</f>
        <v>BT</v>
      </c>
      <c r="H1149" s="57">
        <f>+'INFO ENEL'!M1137</f>
        <v>20.246651176854368</v>
      </c>
      <c r="I1149" s="56">
        <f>+'INFO ENEL'!N1137</f>
        <v>11</v>
      </c>
      <c r="J1149" s="56" t="str">
        <f>+'INFO ENEL'!O1137</f>
        <v>Poste</v>
      </c>
      <c r="K1149" s="56" t="str">
        <f>+'INFO ENEL'!P1137</f>
        <v>Concreto</v>
      </c>
      <c r="L1149" s="56" t="str">
        <f>+'INFO ENEL'!Q1137</f>
        <v>PPC40</v>
      </c>
      <c r="M1149" s="55" t="str">
        <f>+IF(ISERROR(INDEX('Estructuras de Acero y Concreto'!$C$6:$C$577,MATCH(L1149,'Estructuras de Acero y Concreto'!$D$6:$D$577,0)))=FALSE,INDEX('Estructuras de Acero y Concreto'!$C$6:$C$577,MATCH(L1149,'Estructuras de Acero y Concreto'!$D$6:$D$577,0)),IF(ISERROR(INDEX('Estructuras de Madera'!$C$5:$C$122,MATCH(L1149,'Estructuras de Madera'!$D$5:$D$122,0)))=FALSE,INDEX('Estructuras de Madera'!$C$5:$C$122,MATCH(L1149,'Estructuras de Madera'!$D$5:$D$122,0)),INDEX(SICODI!$G$3:$G$2404,MATCH(L1149,SICODI!$G$3:$G$2404,0))))</f>
        <v>PPC40</v>
      </c>
      <c r="N1149" s="121" t="str">
        <f>+IF(ISERROR(VLOOKUP(M1149,'Resumen de precios LLTT'!$C$17:$D$3071,2,FALSE))=FALSE,VLOOKUP(M1149,'Resumen de precios LLTT'!$C$17:$D$3071,2,FALSE),VLOOKUP(M1149,SICODI!$G$3:$J$2404,2,FALSE))</f>
        <v>POSTE DE CONCRETO ARMADO PARA A. P. 11/200/120/285</v>
      </c>
      <c r="O1149" s="58">
        <f>+IF(ISERROR(VLOOKUP(M1149,'Resumen de precios LLTT'!$C$17:$G$3071,5,FALSE))=FALSE,VLOOKUP(M1149,'Resumen de precios LLTT'!$C$17:$G$3071,5,FALSE),VLOOKUP(M1149,SICODI!$G$3:$J$2404,4,FALSE))</f>
        <v>206.03</v>
      </c>
      <c r="P1149" s="16">
        <f t="shared" si="159"/>
        <v>0.77</v>
      </c>
      <c r="Q1149" s="78">
        <f t="shared" si="160"/>
        <v>364.67310000000003</v>
      </c>
      <c r="R1149" s="56">
        <v>0</v>
      </c>
      <c r="S1149" s="16">
        <f t="shared" si="161"/>
        <v>7.2000000000000008E-2</v>
      </c>
      <c r="T1149" s="79">
        <f t="shared" si="162"/>
        <v>2.1880386000000005</v>
      </c>
      <c r="U1149" s="80">
        <f t="shared" si="163"/>
        <v>0.2</v>
      </c>
      <c r="V1149" s="81">
        <f t="shared" si="164"/>
        <v>0.43760772000000014</v>
      </c>
      <c r="W1149" s="79">
        <f t="shared" si="165"/>
        <v>0.14725336301388503</v>
      </c>
      <c r="X1149" s="60">
        <f t="shared" si="166"/>
        <v>0.1</v>
      </c>
      <c r="Y1149" s="56">
        <f>+'INFO ENEL'!R1137</f>
        <v>4</v>
      </c>
      <c r="Z1149" s="59">
        <f t="shared" si="167"/>
        <v>0.4</v>
      </c>
    </row>
    <row r="1150" spans="1:26" s="90" customFormat="1" ht="15" customHeight="1" x14ac:dyDescent="0.25">
      <c r="A1150" s="55">
        <f>+'INFO ENEL'!A1138</f>
        <v>1133</v>
      </c>
      <c r="B1150" s="121" t="str">
        <f>+INDEX($B$8:$B$15,MATCH(L1150,$L$8:$L$15,0))</f>
        <v>SICODI</v>
      </c>
      <c r="C1150" s="56" t="str">
        <f>+'INFO ENEL'!B1138</f>
        <v>Callao</v>
      </c>
      <c r="D1150" s="56" t="str">
        <f>+'INFO ENEL'!D1138</f>
        <v>Callao</v>
      </c>
      <c r="E1150" s="56" t="str">
        <f>+'INFO ENEL'!D1138</f>
        <v>Callao</v>
      </c>
      <c r="F1150" s="50">
        <f>+'INFO ENEL'!E1138</f>
        <v>0</v>
      </c>
      <c r="G1150" s="56" t="str">
        <f>+'INFO ENEL'!L1138</f>
        <v>BT</v>
      </c>
      <c r="H1150" s="57">
        <f>+'INFO ENEL'!M1138</f>
        <v>29.156567131956539</v>
      </c>
      <c r="I1150" s="56">
        <f>+'INFO ENEL'!N1138</f>
        <v>11</v>
      </c>
      <c r="J1150" s="56" t="str">
        <f>+'INFO ENEL'!O1138</f>
        <v>Poste</v>
      </c>
      <c r="K1150" s="56" t="str">
        <f>+'INFO ENEL'!P1138</f>
        <v>Concreto</v>
      </c>
      <c r="L1150" s="56" t="str">
        <f>+'INFO ENEL'!Q1138</f>
        <v>PPC40</v>
      </c>
      <c r="M1150" s="55" t="str">
        <f>+IF(ISERROR(INDEX('Estructuras de Acero y Concreto'!$C$6:$C$577,MATCH(L1150,'Estructuras de Acero y Concreto'!$D$6:$D$577,0)))=FALSE,INDEX('Estructuras de Acero y Concreto'!$C$6:$C$577,MATCH(L1150,'Estructuras de Acero y Concreto'!$D$6:$D$577,0)),IF(ISERROR(INDEX('Estructuras de Madera'!$C$5:$C$122,MATCH(L1150,'Estructuras de Madera'!$D$5:$D$122,0)))=FALSE,INDEX('Estructuras de Madera'!$C$5:$C$122,MATCH(L1150,'Estructuras de Madera'!$D$5:$D$122,0)),INDEX(SICODI!$G$3:$G$2404,MATCH(L1150,SICODI!$G$3:$G$2404,0))))</f>
        <v>PPC40</v>
      </c>
      <c r="N1150" s="121" t="str">
        <f>+IF(ISERROR(VLOOKUP(M1150,'Resumen de precios LLTT'!$C$17:$D$3071,2,FALSE))=FALSE,VLOOKUP(M1150,'Resumen de precios LLTT'!$C$17:$D$3071,2,FALSE),VLOOKUP(M1150,SICODI!$G$3:$J$2404,2,FALSE))</f>
        <v>POSTE DE CONCRETO ARMADO PARA A. P. 11/200/120/285</v>
      </c>
      <c r="O1150" s="58">
        <f>+IF(ISERROR(VLOOKUP(M1150,'Resumen de precios LLTT'!$C$17:$G$3071,5,FALSE))=FALSE,VLOOKUP(M1150,'Resumen de precios LLTT'!$C$17:$G$3071,5,FALSE),VLOOKUP(M1150,SICODI!$G$3:$J$2404,4,FALSE))</f>
        <v>206.03</v>
      </c>
      <c r="P1150" s="16">
        <f t="shared" si="159"/>
        <v>0.77</v>
      </c>
      <c r="Q1150" s="78">
        <f t="shared" si="160"/>
        <v>364.67310000000003</v>
      </c>
      <c r="R1150" s="56">
        <v>0</v>
      </c>
      <c r="S1150" s="16">
        <f t="shared" si="161"/>
        <v>7.2000000000000008E-2</v>
      </c>
      <c r="T1150" s="79">
        <f t="shared" si="162"/>
        <v>2.1880386000000005</v>
      </c>
      <c r="U1150" s="80">
        <f t="shared" si="163"/>
        <v>0.2</v>
      </c>
      <c r="V1150" s="81">
        <f t="shared" si="164"/>
        <v>0.43760772000000014</v>
      </c>
      <c r="W1150" s="79">
        <f t="shared" si="165"/>
        <v>0.14725336301388503</v>
      </c>
      <c r="X1150" s="60">
        <f t="shared" si="166"/>
        <v>0.1</v>
      </c>
      <c r="Y1150" s="56">
        <f>+'INFO ENEL'!R1138</f>
        <v>4</v>
      </c>
      <c r="Z1150" s="59">
        <f t="shared" si="167"/>
        <v>0.4</v>
      </c>
    </row>
    <row r="1151" spans="1:26" s="90" customFormat="1" ht="15" customHeight="1" x14ac:dyDescent="0.25">
      <c r="A1151" s="55">
        <f>+'INFO ENEL'!A1139</f>
        <v>1134</v>
      </c>
      <c r="B1151" s="121" t="str">
        <f>+INDEX($B$8:$B$15,MATCH(L1151,$L$8:$L$15,0))</f>
        <v>SICODI</v>
      </c>
      <c r="C1151" s="56" t="str">
        <f>+'INFO ENEL'!B1139</f>
        <v>Callao</v>
      </c>
      <c r="D1151" s="56" t="str">
        <f>+'INFO ENEL'!D1139</f>
        <v>Callao</v>
      </c>
      <c r="E1151" s="56" t="str">
        <f>+'INFO ENEL'!D1139</f>
        <v>Callao</v>
      </c>
      <c r="F1151" s="50">
        <f>+'INFO ENEL'!E1139</f>
        <v>0</v>
      </c>
      <c r="G1151" s="56" t="str">
        <f>+'INFO ENEL'!L1139</f>
        <v>BT</v>
      </c>
      <c r="H1151" s="57">
        <f>+'INFO ENEL'!M1139</f>
        <v>28.062781171024245</v>
      </c>
      <c r="I1151" s="56">
        <f>+'INFO ENEL'!N1139</f>
        <v>11</v>
      </c>
      <c r="J1151" s="56" t="str">
        <f>+'INFO ENEL'!O1139</f>
        <v>Poste</v>
      </c>
      <c r="K1151" s="56" t="str">
        <f>+'INFO ENEL'!P1139</f>
        <v>Concreto</v>
      </c>
      <c r="L1151" s="56" t="str">
        <f>+'INFO ENEL'!Q1139</f>
        <v>PPC40</v>
      </c>
      <c r="M1151" s="55" t="str">
        <f>+IF(ISERROR(INDEX('Estructuras de Acero y Concreto'!$C$6:$C$577,MATCH(L1151,'Estructuras de Acero y Concreto'!$D$6:$D$577,0)))=FALSE,INDEX('Estructuras de Acero y Concreto'!$C$6:$C$577,MATCH(L1151,'Estructuras de Acero y Concreto'!$D$6:$D$577,0)),IF(ISERROR(INDEX('Estructuras de Madera'!$C$5:$C$122,MATCH(L1151,'Estructuras de Madera'!$D$5:$D$122,0)))=FALSE,INDEX('Estructuras de Madera'!$C$5:$C$122,MATCH(L1151,'Estructuras de Madera'!$D$5:$D$122,0)),INDEX(SICODI!$G$3:$G$2404,MATCH(L1151,SICODI!$G$3:$G$2404,0))))</f>
        <v>PPC40</v>
      </c>
      <c r="N1151" s="121" t="str">
        <f>+IF(ISERROR(VLOOKUP(M1151,'Resumen de precios LLTT'!$C$17:$D$3071,2,FALSE))=FALSE,VLOOKUP(M1151,'Resumen de precios LLTT'!$C$17:$D$3071,2,FALSE),VLOOKUP(M1151,SICODI!$G$3:$J$2404,2,FALSE))</f>
        <v>POSTE DE CONCRETO ARMADO PARA A. P. 11/200/120/285</v>
      </c>
      <c r="O1151" s="58">
        <f>+IF(ISERROR(VLOOKUP(M1151,'Resumen de precios LLTT'!$C$17:$G$3071,5,FALSE))=FALSE,VLOOKUP(M1151,'Resumen de precios LLTT'!$C$17:$G$3071,5,FALSE),VLOOKUP(M1151,SICODI!$G$3:$J$2404,4,FALSE))</f>
        <v>206.03</v>
      </c>
      <c r="P1151" s="16">
        <f t="shared" si="159"/>
        <v>0.77</v>
      </c>
      <c r="Q1151" s="78">
        <f t="shared" si="160"/>
        <v>364.67310000000003</v>
      </c>
      <c r="R1151" s="56">
        <v>0</v>
      </c>
      <c r="S1151" s="16">
        <f t="shared" si="161"/>
        <v>7.2000000000000008E-2</v>
      </c>
      <c r="T1151" s="79">
        <f t="shared" si="162"/>
        <v>2.1880386000000005</v>
      </c>
      <c r="U1151" s="80">
        <f t="shared" si="163"/>
        <v>0.2</v>
      </c>
      <c r="V1151" s="81">
        <f t="shared" si="164"/>
        <v>0.43760772000000014</v>
      </c>
      <c r="W1151" s="79">
        <f t="shared" si="165"/>
        <v>0.14725336301388503</v>
      </c>
      <c r="X1151" s="60">
        <f t="shared" si="166"/>
        <v>0.1</v>
      </c>
      <c r="Y1151" s="56">
        <f>+'INFO ENEL'!R1139</f>
        <v>4</v>
      </c>
      <c r="Z1151" s="59">
        <f t="shared" si="167"/>
        <v>0.4</v>
      </c>
    </row>
    <row r="1152" spans="1:26" s="90" customFormat="1" ht="15" customHeight="1" x14ac:dyDescent="0.25">
      <c r="A1152" s="55">
        <f>+'INFO ENEL'!A1140</f>
        <v>1135</v>
      </c>
      <c r="B1152" s="121" t="str">
        <f>+INDEX($B$8:$B$15,MATCH(L1152,$L$8:$L$15,0))</f>
        <v>SICODI</v>
      </c>
      <c r="C1152" s="56" t="str">
        <f>+'INFO ENEL'!B1140</f>
        <v>Callao</v>
      </c>
      <c r="D1152" s="56" t="str">
        <f>+'INFO ENEL'!D1140</f>
        <v>Callao</v>
      </c>
      <c r="E1152" s="56" t="str">
        <f>+'INFO ENEL'!D1140</f>
        <v>Callao</v>
      </c>
      <c r="F1152" s="50">
        <f>+'INFO ENEL'!E1140</f>
        <v>0</v>
      </c>
      <c r="G1152" s="56" t="str">
        <f>+'INFO ENEL'!L1140</f>
        <v>BT</v>
      </c>
      <c r="H1152" s="57">
        <f>+'INFO ENEL'!M1140</f>
        <v>62.071260780660253</v>
      </c>
      <c r="I1152" s="56">
        <f>+'INFO ENEL'!N1140</f>
        <v>11</v>
      </c>
      <c r="J1152" s="56" t="str">
        <f>+'INFO ENEL'!O1140</f>
        <v>Poste</v>
      </c>
      <c r="K1152" s="56" t="str">
        <f>+'INFO ENEL'!P1140</f>
        <v>Concreto</v>
      </c>
      <c r="L1152" s="56" t="str">
        <f>+'INFO ENEL'!Q1140</f>
        <v>PPC40</v>
      </c>
      <c r="M1152" s="55" t="str">
        <f>+IF(ISERROR(INDEX('Estructuras de Acero y Concreto'!$C$6:$C$577,MATCH(L1152,'Estructuras de Acero y Concreto'!$D$6:$D$577,0)))=FALSE,INDEX('Estructuras de Acero y Concreto'!$C$6:$C$577,MATCH(L1152,'Estructuras de Acero y Concreto'!$D$6:$D$577,0)),IF(ISERROR(INDEX('Estructuras de Madera'!$C$5:$C$122,MATCH(L1152,'Estructuras de Madera'!$D$5:$D$122,0)))=FALSE,INDEX('Estructuras de Madera'!$C$5:$C$122,MATCH(L1152,'Estructuras de Madera'!$D$5:$D$122,0)),INDEX(SICODI!$G$3:$G$2404,MATCH(L1152,SICODI!$G$3:$G$2404,0))))</f>
        <v>PPC40</v>
      </c>
      <c r="N1152" s="121" t="str">
        <f>+IF(ISERROR(VLOOKUP(M1152,'Resumen de precios LLTT'!$C$17:$D$3071,2,FALSE))=FALSE,VLOOKUP(M1152,'Resumen de precios LLTT'!$C$17:$D$3071,2,FALSE),VLOOKUP(M1152,SICODI!$G$3:$J$2404,2,FALSE))</f>
        <v>POSTE DE CONCRETO ARMADO PARA A. P. 11/200/120/285</v>
      </c>
      <c r="O1152" s="58">
        <f>+IF(ISERROR(VLOOKUP(M1152,'Resumen de precios LLTT'!$C$17:$G$3071,5,FALSE))=FALSE,VLOOKUP(M1152,'Resumen de precios LLTT'!$C$17:$G$3071,5,FALSE),VLOOKUP(M1152,SICODI!$G$3:$J$2404,4,FALSE))</f>
        <v>206.03</v>
      </c>
      <c r="P1152" s="16">
        <f t="shared" si="159"/>
        <v>0.77</v>
      </c>
      <c r="Q1152" s="78">
        <f t="shared" si="160"/>
        <v>364.67310000000003</v>
      </c>
      <c r="R1152" s="56">
        <v>0</v>
      </c>
      <c r="S1152" s="16">
        <f t="shared" si="161"/>
        <v>7.2000000000000008E-2</v>
      </c>
      <c r="T1152" s="79">
        <f t="shared" si="162"/>
        <v>2.1880386000000005</v>
      </c>
      <c r="U1152" s="80">
        <f t="shared" si="163"/>
        <v>0.2</v>
      </c>
      <c r="V1152" s="81">
        <f t="shared" si="164"/>
        <v>0.43760772000000014</v>
      </c>
      <c r="W1152" s="79">
        <f t="shared" si="165"/>
        <v>0.14725336301388503</v>
      </c>
      <c r="X1152" s="60">
        <f t="shared" si="166"/>
        <v>0.1</v>
      </c>
      <c r="Y1152" s="56">
        <f>+'INFO ENEL'!R1140</f>
        <v>4</v>
      </c>
      <c r="Z1152" s="59">
        <f t="shared" si="167"/>
        <v>0.4</v>
      </c>
    </row>
    <row r="1153" spans="1:26" s="90" customFormat="1" ht="15" customHeight="1" x14ac:dyDescent="0.25">
      <c r="A1153" s="55">
        <f>+'INFO ENEL'!A1141</f>
        <v>1136</v>
      </c>
      <c r="B1153" s="121" t="str">
        <f>+INDEX($B$8:$B$15,MATCH(L1153,$L$8:$L$15,0))</f>
        <v>SICODI</v>
      </c>
      <c r="C1153" s="56" t="str">
        <f>+'INFO ENEL'!B1141</f>
        <v>Callao</v>
      </c>
      <c r="D1153" s="56" t="str">
        <f>+'INFO ENEL'!D1141</f>
        <v>Callao</v>
      </c>
      <c r="E1153" s="56" t="str">
        <f>+'INFO ENEL'!D1141</f>
        <v>Callao</v>
      </c>
      <c r="F1153" s="50">
        <f>+'INFO ENEL'!E1141</f>
        <v>0</v>
      </c>
      <c r="G1153" s="56" t="str">
        <f>+'INFO ENEL'!L1141</f>
        <v>BT</v>
      </c>
      <c r="H1153" s="57">
        <f>+'INFO ENEL'!M1141</f>
        <v>33.241332794325579</v>
      </c>
      <c r="I1153" s="56">
        <f>+'INFO ENEL'!N1141</f>
        <v>11</v>
      </c>
      <c r="J1153" s="56" t="str">
        <f>+'INFO ENEL'!O1141</f>
        <v>Poste</v>
      </c>
      <c r="K1153" s="56" t="str">
        <f>+'INFO ENEL'!P1141</f>
        <v>Concreto</v>
      </c>
      <c r="L1153" s="56" t="str">
        <f>+'INFO ENEL'!Q1141</f>
        <v>PPC40</v>
      </c>
      <c r="M1153" s="55" t="str">
        <f>+IF(ISERROR(INDEX('Estructuras de Acero y Concreto'!$C$6:$C$577,MATCH(L1153,'Estructuras de Acero y Concreto'!$D$6:$D$577,0)))=FALSE,INDEX('Estructuras de Acero y Concreto'!$C$6:$C$577,MATCH(L1153,'Estructuras de Acero y Concreto'!$D$6:$D$577,0)),IF(ISERROR(INDEX('Estructuras de Madera'!$C$5:$C$122,MATCH(L1153,'Estructuras de Madera'!$D$5:$D$122,0)))=FALSE,INDEX('Estructuras de Madera'!$C$5:$C$122,MATCH(L1153,'Estructuras de Madera'!$D$5:$D$122,0)),INDEX(SICODI!$G$3:$G$2404,MATCH(L1153,SICODI!$G$3:$G$2404,0))))</f>
        <v>PPC40</v>
      </c>
      <c r="N1153" s="121" t="str">
        <f>+IF(ISERROR(VLOOKUP(M1153,'Resumen de precios LLTT'!$C$17:$D$3071,2,FALSE))=FALSE,VLOOKUP(M1153,'Resumen de precios LLTT'!$C$17:$D$3071,2,FALSE),VLOOKUP(M1153,SICODI!$G$3:$J$2404,2,FALSE))</f>
        <v>POSTE DE CONCRETO ARMADO PARA A. P. 11/200/120/285</v>
      </c>
      <c r="O1153" s="58">
        <f>+IF(ISERROR(VLOOKUP(M1153,'Resumen de precios LLTT'!$C$17:$G$3071,5,FALSE))=FALSE,VLOOKUP(M1153,'Resumen de precios LLTT'!$C$17:$G$3071,5,FALSE),VLOOKUP(M1153,SICODI!$G$3:$J$2404,4,FALSE))</f>
        <v>206.03</v>
      </c>
      <c r="P1153" s="16">
        <f t="shared" si="159"/>
        <v>0.77</v>
      </c>
      <c r="Q1153" s="78">
        <f t="shared" si="160"/>
        <v>364.67310000000003</v>
      </c>
      <c r="R1153" s="56">
        <v>0</v>
      </c>
      <c r="S1153" s="16">
        <f t="shared" si="161"/>
        <v>7.2000000000000008E-2</v>
      </c>
      <c r="T1153" s="79">
        <f t="shared" si="162"/>
        <v>2.1880386000000005</v>
      </c>
      <c r="U1153" s="80">
        <f t="shared" si="163"/>
        <v>0.2</v>
      </c>
      <c r="V1153" s="81">
        <f t="shared" si="164"/>
        <v>0.43760772000000014</v>
      </c>
      <c r="W1153" s="79">
        <f t="shared" si="165"/>
        <v>0.14725336301388503</v>
      </c>
      <c r="X1153" s="60">
        <f t="shared" si="166"/>
        <v>0.1</v>
      </c>
      <c r="Y1153" s="56">
        <f>+'INFO ENEL'!R1141</f>
        <v>4</v>
      </c>
      <c r="Z1153" s="59">
        <f t="shared" si="167"/>
        <v>0.4</v>
      </c>
    </row>
    <row r="1154" spans="1:26" s="90" customFormat="1" ht="15" customHeight="1" x14ac:dyDescent="0.25">
      <c r="A1154" s="55">
        <f>+'INFO ENEL'!A1142</f>
        <v>1137</v>
      </c>
      <c r="B1154" s="121" t="str">
        <f>+INDEX($B$8:$B$15,MATCH(L1154,$L$8:$L$15,0))</f>
        <v>SICODI</v>
      </c>
      <c r="C1154" s="56" t="str">
        <f>+'INFO ENEL'!B1142</f>
        <v>Callao</v>
      </c>
      <c r="D1154" s="56" t="str">
        <f>+'INFO ENEL'!D1142</f>
        <v>Callao</v>
      </c>
      <c r="E1154" s="56" t="str">
        <f>+'INFO ENEL'!D1142</f>
        <v>Callao</v>
      </c>
      <c r="F1154" s="50">
        <f>+'INFO ENEL'!E1142</f>
        <v>0</v>
      </c>
      <c r="G1154" s="56" t="str">
        <f>+'INFO ENEL'!L1142</f>
        <v>BT</v>
      </c>
      <c r="H1154" s="57">
        <f>+'INFO ENEL'!M1142</f>
        <v>28.444257799425877</v>
      </c>
      <c r="I1154" s="56">
        <f>+'INFO ENEL'!N1142</f>
        <v>11</v>
      </c>
      <c r="J1154" s="56" t="str">
        <f>+'INFO ENEL'!O1142</f>
        <v>Poste</v>
      </c>
      <c r="K1154" s="56" t="str">
        <f>+'INFO ENEL'!P1142</f>
        <v>Concreto</v>
      </c>
      <c r="L1154" s="56" t="str">
        <f>+'INFO ENEL'!Q1142</f>
        <v>PPC40</v>
      </c>
      <c r="M1154" s="55" t="str">
        <f>+IF(ISERROR(INDEX('Estructuras de Acero y Concreto'!$C$6:$C$577,MATCH(L1154,'Estructuras de Acero y Concreto'!$D$6:$D$577,0)))=FALSE,INDEX('Estructuras de Acero y Concreto'!$C$6:$C$577,MATCH(L1154,'Estructuras de Acero y Concreto'!$D$6:$D$577,0)),IF(ISERROR(INDEX('Estructuras de Madera'!$C$5:$C$122,MATCH(L1154,'Estructuras de Madera'!$D$5:$D$122,0)))=FALSE,INDEX('Estructuras de Madera'!$C$5:$C$122,MATCH(L1154,'Estructuras de Madera'!$D$5:$D$122,0)),INDEX(SICODI!$G$3:$G$2404,MATCH(L1154,SICODI!$G$3:$G$2404,0))))</f>
        <v>PPC40</v>
      </c>
      <c r="N1154" s="121" t="str">
        <f>+IF(ISERROR(VLOOKUP(M1154,'Resumen de precios LLTT'!$C$17:$D$3071,2,FALSE))=FALSE,VLOOKUP(M1154,'Resumen de precios LLTT'!$C$17:$D$3071,2,FALSE),VLOOKUP(M1154,SICODI!$G$3:$J$2404,2,FALSE))</f>
        <v>POSTE DE CONCRETO ARMADO PARA A. P. 11/200/120/285</v>
      </c>
      <c r="O1154" s="58">
        <f>+IF(ISERROR(VLOOKUP(M1154,'Resumen de precios LLTT'!$C$17:$G$3071,5,FALSE))=FALSE,VLOOKUP(M1154,'Resumen de precios LLTT'!$C$17:$G$3071,5,FALSE),VLOOKUP(M1154,SICODI!$G$3:$J$2404,4,FALSE))</f>
        <v>206.03</v>
      </c>
      <c r="P1154" s="16">
        <f t="shared" si="159"/>
        <v>0.77</v>
      </c>
      <c r="Q1154" s="78">
        <f t="shared" si="160"/>
        <v>364.67310000000003</v>
      </c>
      <c r="R1154" s="56">
        <v>0</v>
      </c>
      <c r="S1154" s="16">
        <f t="shared" si="161"/>
        <v>7.2000000000000008E-2</v>
      </c>
      <c r="T1154" s="79">
        <f t="shared" si="162"/>
        <v>2.1880386000000005</v>
      </c>
      <c r="U1154" s="80">
        <f t="shared" si="163"/>
        <v>0.2</v>
      </c>
      <c r="V1154" s="81">
        <f t="shared" si="164"/>
        <v>0.43760772000000014</v>
      </c>
      <c r="W1154" s="79">
        <f t="shared" si="165"/>
        <v>0.14725336301388503</v>
      </c>
      <c r="X1154" s="60">
        <f t="shared" si="166"/>
        <v>0.1</v>
      </c>
      <c r="Y1154" s="56">
        <f>+'INFO ENEL'!R1142</f>
        <v>4</v>
      </c>
      <c r="Z1154" s="59">
        <f t="shared" si="167"/>
        <v>0.4</v>
      </c>
    </row>
    <row r="1155" spans="1:26" s="90" customFormat="1" ht="15" customHeight="1" x14ac:dyDescent="0.25">
      <c r="A1155" s="55">
        <f>+'INFO ENEL'!A1143</f>
        <v>1138</v>
      </c>
      <c r="B1155" s="121" t="str">
        <f>+INDEX($B$8:$B$15,MATCH(L1155,$L$8:$L$15,0))</f>
        <v>SICODI</v>
      </c>
      <c r="C1155" s="56" t="str">
        <f>+'INFO ENEL'!B1143</f>
        <v>Callao</v>
      </c>
      <c r="D1155" s="56" t="str">
        <f>+'INFO ENEL'!D1143</f>
        <v>Callao</v>
      </c>
      <c r="E1155" s="56" t="str">
        <f>+'INFO ENEL'!D1143</f>
        <v>Callao</v>
      </c>
      <c r="F1155" s="50">
        <f>+'INFO ENEL'!E1143</f>
        <v>0</v>
      </c>
      <c r="G1155" s="56" t="str">
        <f>+'INFO ENEL'!L1143</f>
        <v>BT</v>
      </c>
      <c r="H1155" s="57">
        <f>+'INFO ENEL'!M1143</f>
        <v>27.164587387969899</v>
      </c>
      <c r="I1155" s="56">
        <f>+'INFO ENEL'!N1143</f>
        <v>11</v>
      </c>
      <c r="J1155" s="56" t="str">
        <f>+'INFO ENEL'!O1143</f>
        <v>Poste</v>
      </c>
      <c r="K1155" s="56" t="str">
        <f>+'INFO ENEL'!P1143</f>
        <v>Concreto</v>
      </c>
      <c r="L1155" s="56" t="str">
        <f>+'INFO ENEL'!Q1143</f>
        <v>PPC40</v>
      </c>
      <c r="M1155" s="55" t="str">
        <f>+IF(ISERROR(INDEX('Estructuras de Acero y Concreto'!$C$6:$C$577,MATCH(L1155,'Estructuras de Acero y Concreto'!$D$6:$D$577,0)))=FALSE,INDEX('Estructuras de Acero y Concreto'!$C$6:$C$577,MATCH(L1155,'Estructuras de Acero y Concreto'!$D$6:$D$577,0)),IF(ISERROR(INDEX('Estructuras de Madera'!$C$5:$C$122,MATCH(L1155,'Estructuras de Madera'!$D$5:$D$122,0)))=FALSE,INDEX('Estructuras de Madera'!$C$5:$C$122,MATCH(L1155,'Estructuras de Madera'!$D$5:$D$122,0)),INDEX(SICODI!$G$3:$G$2404,MATCH(L1155,SICODI!$G$3:$G$2404,0))))</f>
        <v>PPC40</v>
      </c>
      <c r="N1155" s="121" t="str">
        <f>+IF(ISERROR(VLOOKUP(M1155,'Resumen de precios LLTT'!$C$17:$D$3071,2,FALSE))=FALSE,VLOOKUP(M1155,'Resumen de precios LLTT'!$C$17:$D$3071,2,FALSE),VLOOKUP(M1155,SICODI!$G$3:$J$2404,2,FALSE))</f>
        <v>POSTE DE CONCRETO ARMADO PARA A. P. 11/200/120/285</v>
      </c>
      <c r="O1155" s="58">
        <f>+IF(ISERROR(VLOOKUP(M1155,'Resumen de precios LLTT'!$C$17:$G$3071,5,FALSE))=FALSE,VLOOKUP(M1155,'Resumen de precios LLTT'!$C$17:$G$3071,5,FALSE),VLOOKUP(M1155,SICODI!$G$3:$J$2404,4,FALSE))</f>
        <v>206.03</v>
      </c>
      <c r="P1155" s="16">
        <f t="shared" si="159"/>
        <v>0.77</v>
      </c>
      <c r="Q1155" s="78">
        <f t="shared" si="160"/>
        <v>364.67310000000003</v>
      </c>
      <c r="R1155" s="56">
        <v>0</v>
      </c>
      <c r="S1155" s="16">
        <f t="shared" si="161"/>
        <v>7.2000000000000008E-2</v>
      </c>
      <c r="T1155" s="79">
        <f t="shared" si="162"/>
        <v>2.1880386000000005</v>
      </c>
      <c r="U1155" s="80">
        <f t="shared" si="163"/>
        <v>0.2</v>
      </c>
      <c r="V1155" s="81">
        <f t="shared" si="164"/>
        <v>0.43760772000000014</v>
      </c>
      <c r="W1155" s="79">
        <f t="shared" si="165"/>
        <v>0.14725336301388503</v>
      </c>
      <c r="X1155" s="60">
        <f t="shared" si="166"/>
        <v>0.1</v>
      </c>
      <c r="Y1155" s="56">
        <f>+'INFO ENEL'!R1143</f>
        <v>4</v>
      </c>
      <c r="Z1155" s="59">
        <f t="shared" si="167"/>
        <v>0.4</v>
      </c>
    </row>
    <row r="1156" spans="1:26" s="90" customFormat="1" ht="15" customHeight="1" x14ac:dyDescent="0.25">
      <c r="A1156" s="55">
        <f>+'INFO ENEL'!A1144</f>
        <v>1139</v>
      </c>
      <c r="B1156" s="121" t="str">
        <f>+INDEX($B$8:$B$15,MATCH(L1156,$L$8:$L$15,0))</f>
        <v>SICODI</v>
      </c>
      <c r="C1156" s="56" t="str">
        <f>+'INFO ENEL'!B1144</f>
        <v>Callao</v>
      </c>
      <c r="D1156" s="56" t="str">
        <f>+'INFO ENEL'!D1144</f>
        <v>Callao</v>
      </c>
      <c r="E1156" s="56" t="str">
        <f>+'INFO ENEL'!D1144</f>
        <v>Callao</v>
      </c>
      <c r="F1156" s="50">
        <f>+'INFO ENEL'!E1144</f>
        <v>0</v>
      </c>
      <c r="G1156" s="56" t="str">
        <f>+'INFO ENEL'!L1144</f>
        <v>BT</v>
      </c>
      <c r="H1156" s="57">
        <f>+'INFO ENEL'!M1144</f>
        <v>52.350820759006297</v>
      </c>
      <c r="I1156" s="56">
        <f>+'INFO ENEL'!N1144</f>
        <v>11</v>
      </c>
      <c r="J1156" s="56" t="str">
        <f>+'INFO ENEL'!O1144</f>
        <v>Poste</v>
      </c>
      <c r="K1156" s="56" t="str">
        <f>+'INFO ENEL'!P1144</f>
        <v>Concreto</v>
      </c>
      <c r="L1156" s="56" t="str">
        <f>+'INFO ENEL'!Q1144</f>
        <v>PPC40</v>
      </c>
      <c r="M1156" s="55" t="str">
        <f>+IF(ISERROR(INDEX('Estructuras de Acero y Concreto'!$C$6:$C$577,MATCH(L1156,'Estructuras de Acero y Concreto'!$D$6:$D$577,0)))=FALSE,INDEX('Estructuras de Acero y Concreto'!$C$6:$C$577,MATCH(L1156,'Estructuras de Acero y Concreto'!$D$6:$D$577,0)),IF(ISERROR(INDEX('Estructuras de Madera'!$C$5:$C$122,MATCH(L1156,'Estructuras de Madera'!$D$5:$D$122,0)))=FALSE,INDEX('Estructuras de Madera'!$C$5:$C$122,MATCH(L1156,'Estructuras de Madera'!$D$5:$D$122,0)),INDEX(SICODI!$G$3:$G$2404,MATCH(L1156,SICODI!$G$3:$G$2404,0))))</f>
        <v>PPC40</v>
      </c>
      <c r="N1156" s="121" t="str">
        <f>+IF(ISERROR(VLOOKUP(M1156,'Resumen de precios LLTT'!$C$17:$D$3071,2,FALSE))=FALSE,VLOOKUP(M1156,'Resumen de precios LLTT'!$C$17:$D$3071,2,FALSE),VLOOKUP(M1156,SICODI!$G$3:$J$2404,2,FALSE))</f>
        <v>POSTE DE CONCRETO ARMADO PARA A. P. 11/200/120/285</v>
      </c>
      <c r="O1156" s="58">
        <f>+IF(ISERROR(VLOOKUP(M1156,'Resumen de precios LLTT'!$C$17:$G$3071,5,FALSE))=FALSE,VLOOKUP(M1156,'Resumen de precios LLTT'!$C$17:$G$3071,5,FALSE),VLOOKUP(M1156,SICODI!$G$3:$J$2404,4,FALSE))</f>
        <v>206.03</v>
      </c>
      <c r="P1156" s="16">
        <f t="shared" si="159"/>
        <v>0.77</v>
      </c>
      <c r="Q1156" s="78">
        <f t="shared" si="160"/>
        <v>364.67310000000003</v>
      </c>
      <c r="R1156" s="56">
        <v>0</v>
      </c>
      <c r="S1156" s="16">
        <f t="shared" si="161"/>
        <v>7.2000000000000008E-2</v>
      </c>
      <c r="T1156" s="79">
        <f t="shared" si="162"/>
        <v>2.1880386000000005</v>
      </c>
      <c r="U1156" s="80">
        <f t="shared" si="163"/>
        <v>0.2</v>
      </c>
      <c r="V1156" s="81">
        <f t="shared" si="164"/>
        <v>0.43760772000000014</v>
      </c>
      <c r="W1156" s="79">
        <f t="shared" si="165"/>
        <v>0.14725336301388503</v>
      </c>
      <c r="X1156" s="60">
        <f t="shared" si="166"/>
        <v>0.1</v>
      </c>
      <c r="Y1156" s="56">
        <f>+'INFO ENEL'!R1144</f>
        <v>4</v>
      </c>
      <c r="Z1156" s="59">
        <f t="shared" si="167"/>
        <v>0.4</v>
      </c>
    </row>
    <row r="1157" spans="1:26" s="90" customFormat="1" ht="15" customHeight="1" x14ac:dyDescent="0.25">
      <c r="A1157" s="55">
        <f>+'INFO ENEL'!A1145</f>
        <v>1140</v>
      </c>
      <c r="B1157" s="121" t="str">
        <f>+INDEX($B$8:$B$15,MATCH(L1157,$L$8:$L$15,0))</f>
        <v>SICODI</v>
      </c>
      <c r="C1157" s="56" t="str">
        <f>+'INFO ENEL'!B1145</f>
        <v>Callao</v>
      </c>
      <c r="D1157" s="56" t="str">
        <f>+'INFO ENEL'!D1145</f>
        <v>Callao</v>
      </c>
      <c r="E1157" s="56" t="str">
        <f>+'INFO ENEL'!D1145</f>
        <v>Callao</v>
      </c>
      <c r="F1157" s="50">
        <f>+'INFO ENEL'!E1145</f>
        <v>0</v>
      </c>
      <c r="G1157" s="56" t="str">
        <f>+'INFO ENEL'!L1145</f>
        <v>BT</v>
      </c>
      <c r="H1157" s="57">
        <f>+'INFO ENEL'!M1145</f>
        <v>27.021769522321112</v>
      </c>
      <c r="I1157" s="56">
        <f>+'INFO ENEL'!N1145</f>
        <v>11</v>
      </c>
      <c r="J1157" s="56" t="str">
        <f>+'INFO ENEL'!O1145</f>
        <v>Poste</v>
      </c>
      <c r="K1157" s="56" t="str">
        <f>+'INFO ENEL'!P1145</f>
        <v>Concreto</v>
      </c>
      <c r="L1157" s="56" t="str">
        <f>+'INFO ENEL'!Q1145</f>
        <v>PPC40</v>
      </c>
      <c r="M1157" s="55" t="str">
        <f>+IF(ISERROR(INDEX('Estructuras de Acero y Concreto'!$C$6:$C$577,MATCH(L1157,'Estructuras de Acero y Concreto'!$D$6:$D$577,0)))=FALSE,INDEX('Estructuras de Acero y Concreto'!$C$6:$C$577,MATCH(L1157,'Estructuras de Acero y Concreto'!$D$6:$D$577,0)),IF(ISERROR(INDEX('Estructuras de Madera'!$C$5:$C$122,MATCH(L1157,'Estructuras de Madera'!$D$5:$D$122,0)))=FALSE,INDEX('Estructuras de Madera'!$C$5:$C$122,MATCH(L1157,'Estructuras de Madera'!$D$5:$D$122,0)),INDEX(SICODI!$G$3:$G$2404,MATCH(L1157,SICODI!$G$3:$G$2404,0))))</f>
        <v>PPC40</v>
      </c>
      <c r="N1157" s="121" t="str">
        <f>+IF(ISERROR(VLOOKUP(M1157,'Resumen de precios LLTT'!$C$17:$D$3071,2,FALSE))=FALSE,VLOOKUP(M1157,'Resumen de precios LLTT'!$C$17:$D$3071,2,FALSE),VLOOKUP(M1157,SICODI!$G$3:$J$2404,2,FALSE))</f>
        <v>POSTE DE CONCRETO ARMADO PARA A. P. 11/200/120/285</v>
      </c>
      <c r="O1157" s="58">
        <f>+IF(ISERROR(VLOOKUP(M1157,'Resumen de precios LLTT'!$C$17:$G$3071,5,FALSE))=FALSE,VLOOKUP(M1157,'Resumen de precios LLTT'!$C$17:$G$3071,5,FALSE),VLOOKUP(M1157,SICODI!$G$3:$J$2404,4,FALSE))</f>
        <v>206.03</v>
      </c>
      <c r="P1157" s="16">
        <f t="shared" si="159"/>
        <v>0.77</v>
      </c>
      <c r="Q1157" s="78">
        <f t="shared" si="160"/>
        <v>364.67310000000003</v>
      </c>
      <c r="R1157" s="56">
        <v>0</v>
      </c>
      <c r="S1157" s="16">
        <f t="shared" si="161"/>
        <v>7.2000000000000008E-2</v>
      </c>
      <c r="T1157" s="79">
        <f t="shared" si="162"/>
        <v>2.1880386000000005</v>
      </c>
      <c r="U1157" s="80">
        <f t="shared" si="163"/>
        <v>0.2</v>
      </c>
      <c r="V1157" s="81">
        <f t="shared" si="164"/>
        <v>0.43760772000000014</v>
      </c>
      <c r="W1157" s="79">
        <f t="shared" si="165"/>
        <v>0.14725336301388503</v>
      </c>
      <c r="X1157" s="60">
        <f t="shared" si="166"/>
        <v>0.1</v>
      </c>
      <c r="Y1157" s="56">
        <f>+'INFO ENEL'!R1145</f>
        <v>4</v>
      </c>
      <c r="Z1157" s="59">
        <f t="shared" si="167"/>
        <v>0.4</v>
      </c>
    </row>
    <row r="1158" spans="1:26" s="90" customFormat="1" ht="15" customHeight="1" x14ac:dyDescent="0.25">
      <c r="A1158" s="55">
        <f>+'INFO ENEL'!A1146</f>
        <v>1141</v>
      </c>
      <c r="B1158" s="121" t="str">
        <f>+INDEX($B$8:$B$15,MATCH(L1158,$L$8:$L$15,0))</f>
        <v>SICODI</v>
      </c>
      <c r="C1158" s="56" t="str">
        <f>+'INFO ENEL'!B1146</f>
        <v>Callao</v>
      </c>
      <c r="D1158" s="56" t="str">
        <f>+'INFO ENEL'!D1146</f>
        <v>Callao</v>
      </c>
      <c r="E1158" s="56" t="str">
        <f>+'INFO ENEL'!D1146</f>
        <v>Callao</v>
      </c>
      <c r="F1158" s="50">
        <f>+'INFO ENEL'!E1146</f>
        <v>0</v>
      </c>
      <c r="G1158" s="56" t="str">
        <f>+'INFO ENEL'!L1146</f>
        <v>BT</v>
      </c>
      <c r="H1158" s="57">
        <f>+'INFO ENEL'!M1146</f>
        <v>31.264367316444226</v>
      </c>
      <c r="I1158" s="56">
        <f>+'INFO ENEL'!N1146</f>
        <v>11</v>
      </c>
      <c r="J1158" s="56" t="str">
        <f>+'INFO ENEL'!O1146</f>
        <v>Poste</v>
      </c>
      <c r="K1158" s="56" t="str">
        <f>+'INFO ENEL'!P1146</f>
        <v>Concreto</v>
      </c>
      <c r="L1158" s="56" t="str">
        <f>+'INFO ENEL'!Q1146</f>
        <v>PPC40</v>
      </c>
      <c r="M1158" s="55" t="str">
        <f>+IF(ISERROR(INDEX('Estructuras de Acero y Concreto'!$C$6:$C$577,MATCH(L1158,'Estructuras de Acero y Concreto'!$D$6:$D$577,0)))=FALSE,INDEX('Estructuras de Acero y Concreto'!$C$6:$C$577,MATCH(L1158,'Estructuras de Acero y Concreto'!$D$6:$D$577,0)),IF(ISERROR(INDEX('Estructuras de Madera'!$C$5:$C$122,MATCH(L1158,'Estructuras de Madera'!$D$5:$D$122,0)))=FALSE,INDEX('Estructuras de Madera'!$C$5:$C$122,MATCH(L1158,'Estructuras de Madera'!$D$5:$D$122,0)),INDEX(SICODI!$G$3:$G$2404,MATCH(L1158,SICODI!$G$3:$G$2404,0))))</f>
        <v>PPC40</v>
      </c>
      <c r="N1158" s="121" t="str">
        <f>+IF(ISERROR(VLOOKUP(M1158,'Resumen de precios LLTT'!$C$17:$D$3071,2,FALSE))=FALSE,VLOOKUP(M1158,'Resumen de precios LLTT'!$C$17:$D$3071,2,FALSE),VLOOKUP(M1158,SICODI!$G$3:$J$2404,2,FALSE))</f>
        <v>POSTE DE CONCRETO ARMADO PARA A. P. 11/200/120/285</v>
      </c>
      <c r="O1158" s="58">
        <f>+IF(ISERROR(VLOOKUP(M1158,'Resumen de precios LLTT'!$C$17:$G$3071,5,FALSE))=FALSE,VLOOKUP(M1158,'Resumen de precios LLTT'!$C$17:$G$3071,5,FALSE),VLOOKUP(M1158,SICODI!$G$3:$J$2404,4,FALSE))</f>
        <v>206.03</v>
      </c>
      <c r="P1158" s="16">
        <f t="shared" si="159"/>
        <v>0.77</v>
      </c>
      <c r="Q1158" s="78">
        <f t="shared" si="160"/>
        <v>364.67310000000003</v>
      </c>
      <c r="R1158" s="56">
        <v>0</v>
      </c>
      <c r="S1158" s="16">
        <f t="shared" si="161"/>
        <v>7.2000000000000008E-2</v>
      </c>
      <c r="T1158" s="79">
        <f t="shared" si="162"/>
        <v>2.1880386000000005</v>
      </c>
      <c r="U1158" s="80">
        <f t="shared" si="163"/>
        <v>0.2</v>
      </c>
      <c r="V1158" s="81">
        <f t="shared" si="164"/>
        <v>0.43760772000000014</v>
      </c>
      <c r="W1158" s="79">
        <f t="shared" si="165"/>
        <v>0.14725336301388503</v>
      </c>
      <c r="X1158" s="60">
        <f t="shared" si="166"/>
        <v>0.1</v>
      </c>
      <c r="Y1158" s="56">
        <f>+'INFO ENEL'!R1146</f>
        <v>4</v>
      </c>
      <c r="Z1158" s="59">
        <f t="shared" si="167"/>
        <v>0.4</v>
      </c>
    </row>
    <row r="1159" spans="1:26" s="90" customFormat="1" ht="15" customHeight="1" x14ac:dyDescent="0.25">
      <c r="A1159" s="55">
        <f>+'INFO ENEL'!A1147</f>
        <v>1142</v>
      </c>
      <c r="B1159" s="121" t="str">
        <f>+INDEX($B$8:$B$15,MATCH(L1159,$L$8:$L$15,0))</f>
        <v>SICODI</v>
      </c>
      <c r="C1159" s="56" t="str">
        <f>+'INFO ENEL'!B1147</f>
        <v>Callao</v>
      </c>
      <c r="D1159" s="56" t="str">
        <f>+'INFO ENEL'!D1147</f>
        <v>Callao</v>
      </c>
      <c r="E1159" s="56" t="str">
        <f>+'INFO ENEL'!D1147</f>
        <v>Callao</v>
      </c>
      <c r="F1159" s="50">
        <f>+'INFO ENEL'!E1147</f>
        <v>0</v>
      </c>
      <c r="G1159" s="56" t="str">
        <f>+'INFO ENEL'!L1147</f>
        <v>BT</v>
      </c>
      <c r="H1159" s="57">
        <f>+'INFO ENEL'!M1147</f>
        <v>28.062880915776446</v>
      </c>
      <c r="I1159" s="56">
        <f>+'INFO ENEL'!N1147</f>
        <v>11</v>
      </c>
      <c r="J1159" s="56" t="str">
        <f>+'INFO ENEL'!O1147</f>
        <v>Poste</v>
      </c>
      <c r="K1159" s="56" t="str">
        <f>+'INFO ENEL'!P1147</f>
        <v>Concreto</v>
      </c>
      <c r="L1159" s="56" t="str">
        <f>+'INFO ENEL'!Q1147</f>
        <v>PPC40</v>
      </c>
      <c r="M1159" s="55" t="str">
        <f>+IF(ISERROR(INDEX('Estructuras de Acero y Concreto'!$C$6:$C$577,MATCH(L1159,'Estructuras de Acero y Concreto'!$D$6:$D$577,0)))=FALSE,INDEX('Estructuras de Acero y Concreto'!$C$6:$C$577,MATCH(L1159,'Estructuras de Acero y Concreto'!$D$6:$D$577,0)),IF(ISERROR(INDEX('Estructuras de Madera'!$C$5:$C$122,MATCH(L1159,'Estructuras de Madera'!$D$5:$D$122,0)))=FALSE,INDEX('Estructuras de Madera'!$C$5:$C$122,MATCH(L1159,'Estructuras de Madera'!$D$5:$D$122,0)),INDEX(SICODI!$G$3:$G$2404,MATCH(L1159,SICODI!$G$3:$G$2404,0))))</f>
        <v>PPC40</v>
      </c>
      <c r="N1159" s="121" t="str">
        <f>+IF(ISERROR(VLOOKUP(M1159,'Resumen de precios LLTT'!$C$17:$D$3071,2,FALSE))=FALSE,VLOOKUP(M1159,'Resumen de precios LLTT'!$C$17:$D$3071,2,FALSE),VLOOKUP(M1159,SICODI!$G$3:$J$2404,2,FALSE))</f>
        <v>POSTE DE CONCRETO ARMADO PARA A. P. 11/200/120/285</v>
      </c>
      <c r="O1159" s="58">
        <f>+IF(ISERROR(VLOOKUP(M1159,'Resumen de precios LLTT'!$C$17:$G$3071,5,FALSE))=FALSE,VLOOKUP(M1159,'Resumen de precios LLTT'!$C$17:$G$3071,5,FALSE),VLOOKUP(M1159,SICODI!$G$3:$J$2404,4,FALSE))</f>
        <v>206.03</v>
      </c>
      <c r="P1159" s="16">
        <f t="shared" si="159"/>
        <v>0.77</v>
      </c>
      <c r="Q1159" s="78">
        <f t="shared" si="160"/>
        <v>364.67310000000003</v>
      </c>
      <c r="R1159" s="56">
        <v>0</v>
      </c>
      <c r="S1159" s="16">
        <f t="shared" si="161"/>
        <v>7.2000000000000008E-2</v>
      </c>
      <c r="T1159" s="79">
        <f t="shared" si="162"/>
        <v>2.1880386000000005</v>
      </c>
      <c r="U1159" s="80">
        <f t="shared" si="163"/>
        <v>0.2</v>
      </c>
      <c r="V1159" s="81">
        <f t="shared" si="164"/>
        <v>0.43760772000000014</v>
      </c>
      <c r="W1159" s="79">
        <f t="shared" si="165"/>
        <v>0.14725336301388503</v>
      </c>
      <c r="X1159" s="60">
        <f t="shared" si="166"/>
        <v>0.1</v>
      </c>
      <c r="Y1159" s="56">
        <f>+'INFO ENEL'!R1147</f>
        <v>4</v>
      </c>
      <c r="Z1159" s="59">
        <f t="shared" si="167"/>
        <v>0.4</v>
      </c>
    </row>
    <row r="1160" spans="1:26" s="90" customFormat="1" ht="15" customHeight="1" x14ac:dyDescent="0.25">
      <c r="A1160" s="55">
        <f>+'INFO ENEL'!A1148</f>
        <v>1143</v>
      </c>
      <c r="B1160" s="121" t="str">
        <f>+INDEX($B$8:$B$15,MATCH(L1160,$L$8:$L$15,0))</f>
        <v>SICODI</v>
      </c>
      <c r="C1160" s="56" t="str">
        <f>+'INFO ENEL'!B1148</f>
        <v>Callao</v>
      </c>
      <c r="D1160" s="56" t="str">
        <f>+'INFO ENEL'!D1148</f>
        <v>Callao</v>
      </c>
      <c r="E1160" s="56" t="str">
        <f>+'INFO ENEL'!D1148</f>
        <v>Callao</v>
      </c>
      <c r="F1160" s="50">
        <f>+'INFO ENEL'!E1148</f>
        <v>0</v>
      </c>
      <c r="G1160" s="56" t="str">
        <f>+'INFO ENEL'!L1148</f>
        <v>BT</v>
      </c>
      <c r="H1160" s="57">
        <f>+'INFO ENEL'!M1148</f>
        <v>55.22795489214721</v>
      </c>
      <c r="I1160" s="56">
        <f>+'INFO ENEL'!N1148</f>
        <v>11</v>
      </c>
      <c r="J1160" s="56" t="str">
        <f>+'INFO ENEL'!O1148</f>
        <v>Poste</v>
      </c>
      <c r="K1160" s="56" t="str">
        <f>+'INFO ENEL'!P1148</f>
        <v>Concreto</v>
      </c>
      <c r="L1160" s="56" t="str">
        <f>+'INFO ENEL'!Q1148</f>
        <v>PPC40</v>
      </c>
      <c r="M1160" s="55" t="str">
        <f>+IF(ISERROR(INDEX('Estructuras de Acero y Concreto'!$C$6:$C$577,MATCH(L1160,'Estructuras de Acero y Concreto'!$D$6:$D$577,0)))=FALSE,INDEX('Estructuras de Acero y Concreto'!$C$6:$C$577,MATCH(L1160,'Estructuras de Acero y Concreto'!$D$6:$D$577,0)),IF(ISERROR(INDEX('Estructuras de Madera'!$C$5:$C$122,MATCH(L1160,'Estructuras de Madera'!$D$5:$D$122,0)))=FALSE,INDEX('Estructuras de Madera'!$C$5:$C$122,MATCH(L1160,'Estructuras de Madera'!$D$5:$D$122,0)),INDEX(SICODI!$G$3:$G$2404,MATCH(L1160,SICODI!$G$3:$G$2404,0))))</f>
        <v>PPC40</v>
      </c>
      <c r="N1160" s="121" t="str">
        <f>+IF(ISERROR(VLOOKUP(M1160,'Resumen de precios LLTT'!$C$17:$D$3071,2,FALSE))=FALSE,VLOOKUP(M1160,'Resumen de precios LLTT'!$C$17:$D$3071,2,FALSE),VLOOKUP(M1160,SICODI!$G$3:$J$2404,2,FALSE))</f>
        <v>POSTE DE CONCRETO ARMADO PARA A. P. 11/200/120/285</v>
      </c>
      <c r="O1160" s="58">
        <f>+IF(ISERROR(VLOOKUP(M1160,'Resumen de precios LLTT'!$C$17:$G$3071,5,FALSE))=FALSE,VLOOKUP(M1160,'Resumen de precios LLTT'!$C$17:$G$3071,5,FALSE),VLOOKUP(M1160,SICODI!$G$3:$J$2404,4,FALSE))</f>
        <v>206.03</v>
      </c>
      <c r="P1160" s="16">
        <f t="shared" si="159"/>
        <v>0.77</v>
      </c>
      <c r="Q1160" s="78">
        <f t="shared" si="160"/>
        <v>364.67310000000003</v>
      </c>
      <c r="R1160" s="56">
        <v>0</v>
      </c>
      <c r="S1160" s="16">
        <f t="shared" si="161"/>
        <v>7.2000000000000008E-2</v>
      </c>
      <c r="T1160" s="79">
        <f t="shared" si="162"/>
        <v>2.1880386000000005</v>
      </c>
      <c r="U1160" s="80">
        <f t="shared" si="163"/>
        <v>0.2</v>
      </c>
      <c r="V1160" s="81">
        <f t="shared" si="164"/>
        <v>0.43760772000000014</v>
      </c>
      <c r="W1160" s="79">
        <f t="shared" si="165"/>
        <v>0.14725336301388503</v>
      </c>
      <c r="X1160" s="60">
        <f t="shared" si="166"/>
        <v>0.1</v>
      </c>
      <c r="Y1160" s="56">
        <f>+'INFO ENEL'!R1148</f>
        <v>4</v>
      </c>
      <c r="Z1160" s="59">
        <f t="shared" si="167"/>
        <v>0.4</v>
      </c>
    </row>
    <row r="1161" spans="1:26" s="90" customFormat="1" ht="15" customHeight="1" x14ac:dyDescent="0.25">
      <c r="A1161" s="55">
        <f>+'INFO ENEL'!A1149</f>
        <v>1144</v>
      </c>
      <c r="B1161" s="121" t="str">
        <f>+INDEX($B$8:$B$15,MATCH(L1161,$L$8:$L$15,0))</f>
        <v>SICODI</v>
      </c>
      <c r="C1161" s="56" t="str">
        <f>+'INFO ENEL'!B1149</f>
        <v>Callao</v>
      </c>
      <c r="D1161" s="56" t="str">
        <f>+'INFO ENEL'!D1149</f>
        <v>Callao</v>
      </c>
      <c r="E1161" s="56" t="str">
        <f>+'INFO ENEL'!D1149</f>
        <v>Callao</v>
      </c>
      <c r="F1161" s="50">
        <f>+'INFO ENEL'!E1149</f>
        <v>0</v>
      </c>
      <c r="G1161" s="56" t="str">
        <f>+'INFO ENEL'!L1149</f>
        <v>BT</v>
      </c>
      <c r="H1161" s="57">
        <f>+'INFO ENEL'!M1149</f>
        <v>28.165327335818066</v>
      </c>
      <c r="I1161" s="56">
        <f>+'INFO ENEL'!N1149</f>
        <v>11</v>
      </c>
      <c r="J1161" s="56" t="str">
        <f>+'INFO ENEL'!O1149</f>
        <v>Poste</v>
      </c>
      <c r="K1161" s="56" t="str">
        <f>+'INFO ENEL'!P1149</f>
        <v>Concreto</v>
      </c>
      <c r="L1161" s="56" t="str">
        <f>+'INFO ENEL'!Q1149</f>
        <v>PPC40</v>
      </c>
      <c r="M1161" s="55" t="str">
        <f>+IF(ISERROR(INDEX('Estructuras de Acero y Concreto'!$C$6:$C$577,MATCH(L1161,'Estructuras de Acero y Concreto'!$D$6:$D$577,0)))=FALSE,INDEX('Estructuras de Acero y Concreto'!$C$6:$C$577,MATCH(L1161,'Estructuras de Acero y Concreto'!$D$6:$D$577,0)),IF(ISERROR(INDEX('Estructuras de Madera'!$C$5:$C$122,MATCH(L1161,'Estructuras de Madera'!$D$5:$D$122,0)))=FALSE,INDEX('Estructuras de Madera'!$C$5:$C$122,MATCH(L1161,'Estructuras de Madera'!$D$5:$D$122,0)),INDEX(SICODI!$G$3:$G$2404,MATCH(L1161,SICODI!$G$3:$G$2404,0))))</f>
        <v>PPC40</v>
      </c>
      <c r="N1161" s="121" t="str">
        <f>+IF(ISERROR(VLOOKUP(M1161,'Resumen de precios LLTT'!$C$17:$D$3071,2,FALSE))=FALSE,VLOOKUP(M1161,'Resumen de precios LLTT'!$C$17:$D$3071,2,FALSE),VLOOKUP(M1161,SICODI!$G$3:$J$2404,2,FALSE))</f>
        <v>POSTE DE CONCRETO ARMADO PARA A. P. 11/200/120/285</v>
      </c>
      <c r="O1161" s="58">
        <f>+IF(ISERROR(VLOOKUP(M1161,'Resumen de precios LLTT'!$C$17:$G$3071,5,FALSE))=FALSE,VLOOKUP(M1161,'Resumen de precios LLTT'!$C$17:$G$3071,5,FALSE),VLOOKUP(M1161,SICODI!$G$3:$J$2404,4,FALSE))</f>
        <v>206.03</v>
      </c>
      <c r="P1161" s="16">
        <f t="shared" ref="P1161:P1224" si="168">IF(G1161="BT", $P$2, $P$3)</f>
        <v>0.77</v>
      </c>
      <c r="Q1161" s="78">
        <f t="shared" ref="Q1161:Q1224" si="169">O1161*(P1161+1)</f>
        <v>364.67310000000003</v>
      </c>
      <c r="R1161" s="56">
        <v>0</v>
      </c>
      <c r="S1161" s="16">
        <f t="shared" ref="S1161:S1224" si="170">IF(G1161="BT", ($S$2), ($S$3))</f>
        <v>7.2000000000000008E-2</v>
      </c>
      <c r="T1161" s="79">
        <f t="shared" ref="T1161:T1224" si="171">(Q1161*S1161)/12</f>
        <v>2.1880386000000005</v>
      </c>
      <c r="U1161" s="80">
        <f t="shared" ref="U1161:U1224" si="172">IF(G1161="BT", ($U$2), ($U$3))</f>
        <v>0.2</v>
      </c>
      <c r="V1161" s="81">
        <f t="shared" ref="V1161:V1224" si="173">T1161*U1161</f>
        <v>0.43760772000000014</v>
      </c>
      <c r="W1161" s="79">
        <f t="shared" ref="W1161:W1224" si="174">(V1161*(1/3)*(1+$Y$2))+R1161</f>
        <v>0.14725336301388503</v>
      </c>
      <c r="X1161" s="60">
        <f t="shared" si="166"/>
        <v>0.1</v>
      </c>
      <c r="Y1161" s="56">
        <f>+'INFO ENEL'!R1149</f>
        <v>4</v>
      </c>
      <c r="Z1161" s="59">
        <f t="shared" si="167"/>
        <v>0.4</v>
      </c>
    </row>
    <row r="1162" spans="1:26" s="90" customFormat="1" ht="15" customHeight="1" x14ac:dyDescent="0.25">
      <c r="A1162" s="55">
        <f>+'INFO ENEL'!A1150</f>
        <v>1145</v>
      </c>
      <c r="B1162" s="121" t="str">
        <f>+INDEX($B$8:$B$15,MATCH(L1162,$L$8:$L$15,0))</f>
        <v>SICODI</v>
      </c>
      <c r="C1162" s="56" t="str">
        <f>+'INFO ENEL'!B1150</f>
        <v>Callao</v>
      </c>
      <c r="D1162" s="56" t="str">
        <f>+'INFO ENEL'!D1150</f>
        <v>Callao</v>
      </c>
      <c r="E1162" s="56" t="str">
        <f>+'INFO ENEL'!D1150</f>
        <v>Callao</v>
      </c>
      <c r="F1162" s="50">
        <f>+'INFO ENEL'!E1150</f>
        <v>0</v>
      </c>
      <c r="G1162" s="56" t="str">
        <f>+'INFO ENEL'!L1150</f>
        <v>BT</v>
      </c>
      <c r="H1162" s="57">
        <f>+'INFO ENEL'!M1150</f>
        <v>28.165327333959787</v>
      </c>
      <c r="I1162" s="56">
        <f>+'INFO ENEL'!N1150</f>
        <v>11</v>
      </c>
      <c r="J1162" s="56" t="str">
        <f>+'INFO ENEL'!O1150</f>
        <v>Poste</v>
      </c>
      <c r="K1162" s="56" t="str">
        <f>+'INFO ENEL'!P1150</f>
        <v>Concreto</v>
      </c>
      <c r="L1162" s="56" t="str">
        <f>+'INFO ENEL'!Q1150</f>
        <v>PPC40</v>
      </c>
      <c r="M1162" s="55" t="str">
        <f>+IF(ISERROR(INDEX('Estructuras de Acero y Concreto'!$C$6:$C$577,MATCH(L1162,'Estructuras de Acero y Concreto'!$D$6:$D$577,0)))=FALSE,INDEX('Estructuras de Acero y Concreto'!$C$6:$C$577,MATCH(L1162,'Estructuras de Acero y Concreto'!$D$6:$D$577,0)),IF(ISERROR(INDEX('Estructuras de Madera'!$C$5:$C$122,MATCH(L1162,'Estructuras de Madera'!$D$5:$D$122,0)))=FALSE,INDEX('Estructuras de Madera'!$C$5:$C$122,MATCH(L1162,'Estructuras de Madera'!$D$5:$D$122,0)),INDEX(SICODI!$G$3:$G$2404,MATCH(L1162,SICODI!$G$3:$G$2404,0))))</f>
        <v>PPC40</v>
      </c>
      <c r="N1162" s="121" t="str">
        <f>+IF(ISERROR(VLOOKUP(M1162,'Resumen de precios LLTT'!$C$17:$D$3071,2,FALSE))=FALSE,VLOOKUP(M1162,'Resumen de precios LLTT'!$C$17:$D$3071,2,FALSE),VLOOKUP(M1162,SICODI!$G$3:$J$2404,2,FALSE))</f>
        <v>POSTE DE CONCRETO ARMADO PARA A. P. 11/200/120/285</v>
      </c>
      <c r="O1162" s="58">
        <f>+IF(ISERROR(VLOOKUP(M1162,'Resumen de precios LLTT'!$C$17:$G$3071,5,FALSE))=FALSE,VLOOKUP(M1162,'Resumen de precios LLTT'!$C$17:$G$3071,5,FALSE),VLOOKUP(M1162,SICODI!$G$3:$J$2404,4,FALSE))</f>
        <v>206.03</v>
      </c>
      <c r="P1162" s="16">
        <f t="shared" si="168"/>
        <v>0.77</v>
      </c>
      <c r="Q1162" s="78">
        <f t="shared" si="169"/>
        <v>364.67310000000003</v>
      </c>
      <c r="R1162" s="56">
        <v>0</v>
      </c>
      <c r="S1162" s="16">
        <f t="shared" si="170"/>
        <v>7.2000000000000008E-2</v>
      </c>
      <c r="T1162" s="79">
        <f t="shared" si="171"/>
        <v>2.1880386000000005</v>
      </c>
      <c r="U1162" s="80">
        <f t="shared" si="172"/>
        <v>0.2</v>
      </c>
      <c r="V1162" s="81">
        <f t="shared" si="173"/>
        <v>0.43760772000000014</v>
      </c>
      <c r="W1162" s="79">
        <f t="shared" si="174"/>
        <v>0.14725336301388503</v>
      </c>
      <c r="X1162" s="60">
        <f t="shared" si="166"/>
        <v>0.1</v>
      </c>
      <c r="Y1162" s="56">
        <f>+'INFO ENEL'!R1150</f>
        <v>4</v>
      </c>
      <c r="Z1162" s="59">
        <f t="shared" si="167"/>
        <v>0.4</v>
      </c>
    </row>
    <row r="1163" spans="1:26" s="90" customFormat="1" ht="15" customHeight="1" x14ac:dyDescent="0.25">
      <c r="A1163" s="55">
        <f>+'INFO ENEL'!A1151</f>
        <v>1146</v>
      </c>
      <c r="B1163" s="121" t="str">
        <f>+INDEX($B$8:$B$15,MATCH(L1163,$L$8:$L$15,0))</f>
        <v>SICODI</v>
      </c>
      <c r="C1163" s="56" t="str">
        <f>+'INFO ENEL'!B1151</f>
        <v>Callao</v>
      </c>
      <c r="D1163" s="56" t="str">
        <f>+'INFO ENEL'!D1151</f>
        <v>Callao</v>
      </c>
      <c r="E1163" s="56" t="str">
        <f>+'INFO ENEL'!D1151</f>
        <v>Callao</v>
      </c>
      <c r="F1163" s="50">
        <f>+'INFO ENEL'!E1151</f>
        <v>0</v>
      </c>
      <c r="G1163" s="56" t="str">
        <f>+'INFO ENEL'!L1151</f>
        <v>BT</v>
      </c>
      <c r="H1163" s="57">
        <f>+'INFO ENEL'!M1151</f>
        <v>24.080200053347252</v>
      </c>
      <c r="I1163" s="56">
        <f>+'INFO ENEL'!N1151</f>
        <v>11</v>
      </c>
      <c r="J1163" s="56" t="str">
        <f>+'INFO ENEL'!O1151</f>
        <v>Poste</v>
      </c>
      <c r="K1163" s="56" t="str">
        <f>+'INFO ENEL'!P1151</f>
        <v>Concreto</v>
      </c>
      <c r="L1163" s="56" t="str">
        <f>+'INFO ENEL'!Q1151</f>
        <v>PPC40</v>
      </c>
      <c r="M1163" s="55" t="str">
        <f>+IF(ISERROR(INDEX('Estructuras de Acero y Concreto'!$C$6:$C$577,MATCH(L1163,'Estructuras de Acero y Concreto'!$D$6:$D$577,0)))=FALSE,INDEX('Estructuras de Acero y Concreto'!$C$6:$C$577,MATCH(L1163,'Estructuras de Acero y Concreto'!$D$6:$D$577,0)),IF(ISERROR(INDEX('Estructuras de Madera'!$C$5:$C$122,MATCH(L1163,'Estructuras de Madera'!$D$5:$D$122,0)))=FALSE,INDEX('Estructuras de Madera'!$C$5:$C$122,MATCH(L1163,'Estructuras de Madera'!$D$5:$D$122,0)),INDEX(SICODI!$G$3:$G$2404,MATCH(L1163,SICODI!$G$3:$G$2404,0))))</f>
        <v>PPC40</v>
      </c>
      <c r="N1163" s="121" t="str">
        <f>+IF(ISERROR(VLOOKUP(M1163,'Resumen de precios LLTT'!$C$17:$D$3071,2,FALSE))=FALSE,VLOOKUP(M1163,'Resumen de precios LLTT'!$C$17:$D$3071,2,FALSE),VLOOKUP(M1163,SICODI!$G$3:$J$2404,2,FALSE))</f>
        <v>POSTE DE CONCRETO ARMADO PARA A. P. 11/200/120/285</v>
      </c>
      <c r="O1163" s="58">
        <f>+IF(ISERROR(VLOOKUP(M1163,'Resumen de precios LLTT'!$C$17:$G$3071,5,FALSE))=FALSE,VLOOKUP(M1163,'Resumen de precios LLTT'!$C$17:$G$3071,5,FALSE),VLOOKUP(M1163,SICODI!$G$3:$J$2404,4,FALSE))</f>
        <v>206.03</v>
      </c>
      <c r="P1163" s="16">
        <f t="shared" si="168"/>
        <v>0.77</v>
      </c>
      <c r="Q1163" s="78">
        <f t="shared" si="169"/>
        <v>364.67310000000003</v>
      </c>
      <c r="R1163" s="56">
        <v>0</v>
      </c>
      <c r="S1163" s="16">
        <f t="shared" si="170"/>
        <v>7.2000000000000008E-2</v>
      </c>
      <c r="T1163" s="79">
        <f t="shared" si="171"/>
        <v>2.1880386000000005</v>
      </c>
      <c r="U1163" s="80">
        <f t="shared" si="172"/>
        <v>0.2</v>
      </c>
      <c r="V1163" s="81">
        <f t="shared" si="173"/>
        <v>0.43760772000000014</v>
      </c>
      <c r="W1163" s="79">
        <f t="shared" si="174"/>
        <v>0.14725336301388503</v>
      </c>
      <c r="X1163" s="60">
        <f t="shared" si="166"/>
        <v>0.1</v>
      </c>
      <c r="Y1163" s="56">
        <f>+'INFO ENEL'!R1151</f>
        <v>4</v>
      </c>
      <c r="Z1163" s="59">
        <f t="shared" si="167"/>
        <v>0.4</v>
      </c>
    </row>
    <row r="1164" spans="1:26" s="90" customFormat="1" ht="15" customHeight="1" x14ac:dyDescent="0.25">
      <c r="A1164" s="55">
        <f>+'INFO ENEL'!A1152</f>
        <v>1147</v>
      </c>
      <c r="B1164" s="121" t="str">
        <f>+INDEX($B$8:$B$15,MATCH(L1164,$L$8:$L$15,0))</f>
        <v>SICODI</v>
      </c>
      <c r="C1164" s="56" t="str">
        <f>+'INFO ENEL'!B1152</f>
        <v>Callao</v>
      </c>
      <c r="D1164" s="56" t="str">
        <f>+'INFO ENEL'!D1152</f>
        <v>Callao</v>
      </c>
      <c r="E1164" s="56" t="str">
        <f>+'INFO ENEL'!D1152</f>
        <v>Callao</v>
      </c>
      <c r="F1164" s="50">
        <f>+'INFO ENEL'!E1152</f>
        <v>0</v>
      </c>
      <c r="G1164" s="56" t="str">
        <f>+'INFO ENEL'!L1152</f>
        <v>BT</v>
      </c>
      <c r="H1164" s="57">
        <f>+'INFO ENEL'!M1152</f>
        <v>27.296593272192666</v>
      </c>
      <c r="I1164" s="56">
        <f>+'INFO ENEL'!N1152</f>
        <v>11</v>
      </c>
      <c r="J1164" s="56" t="str">
        <f>+'INFO ENEL'!O1152</f>
        <v>Poste</v>
      </c>
      <c r="K1164" s="56" t="str">
        <f>+'INFO ENEL'!P1152</f>
        <v>Concreto</v>
      </c>
      <c r="L1164" s="56" t="str">
        <f>+'INFO ENEL'!Q1152</f>
        <v>PPC40</v>
      </c>
      <c r="M1164" s="55" t="str">
        <f>+IF(ISERROR(INDEX('Estructuras de Acero y Concreto'!$C$6:$C$577,MATCH(L1164,'Estructuras de Acero y Concreto'!$D$6:$D$577,0)))=FALSE,INDEX('Estructuras de Acero y Concreto'!$C$6:$C$577,MATCH(L1164,'Estructuras de Acero y Concreto'!$D$6:$D$577,0)),IF(ISERROR(INDEX('Estructuras de Madera'!$C$5:$C$122,MATCH(L1164,'Estructuras de Madera'!$D$5:$D$122,0)))=FALSE,INDEX('Estructuras de Madera'!$C$5:$C$122,MATCH(L1164,'Estructuras de Madera'!$D$5:$D$122,0)),INDEX(SICODI!$G$3:$G$2404,MATCH(L1164,SICODI!$G$3:$G$2404,0))))</f>
        <v>PPC40</v>
      </c>
      <c r="N1164" s="121" t="str">
        <f>+IF(ISERROR(VLOOKUP(M1164,'Resumen de precios LLTT'!$C$17:$D$3071,2,FALSE))=FALSE,VLOOKUP(M1164,'Resumen de precios LLTT'!$C$17:$D$3071,2,FALSE),VLOOKUP(M1164,SICODI!$G$3:$J$2404,2,FALSE))</f>
        <v>POSTE DE CONCRETO ARMADO PARA A. P. 11/200/120/285</v>
      </c>
      <c r="O1164" s="58">
        <f>+IF(ISERROR(VLOOKUP(M1164,'Resumen de precios LLTT'!$C$17:$G$3071,5,FALSE))=FALSE,VLOOKUP(M1164,'Resumen de precios LLTT'!$C$17:$G$3071,5,FALSE),VLOOKUP(M1164,SICODI!$G$3:$J$2404,4,FALSE))</f>
        <v>206.03</v>
      </c>
      <c r="P1164" s="16">
        <f t="shared" si="168"/>
        <v>0.77</v>
      </c>
      <c r="Q1164" s="78">
        <f t="shared" si="169"/>
        <v>364.67310000000003</v>
      </c>
      <c r="R1164" s="56">
        <v>0</v>
      </c>
      <c r="S1164" s="16">
        <f t="shared" si="170"/>
        <v>7.2000000000000008E-2</v>
      </c>
      <c r="T1164" s="79">
        <f t="shared" si="171"/>
        <v>2.1880386000000005</v>
      </c>
      <c r="U1164" s="80">
        <f t="shared" si="172"/>
        <v>0.2</v>
      </c>
      <c r="V1164" s="81">
        <f t="shared" si="173"/>
        <v>0.43760772000000014</v>
      </c>
      <c r="W1164" s="79">
        <f t="shared" si="174"/>
        <v>0.14725336301388503</v>
      </c>
      <c r="X1164" s="60">
        <f t="shared" si="166"/>
        <v>0.1</v>
      </c>
      <c r="Y1164" s="56">
        <f>+'INFO ENEL'!R1152</f>
        <v>4</v>
      </c>
      <c r="Z1164" s="59">
        <f t="shared" si="167"/>
        <v>0.4</v>
      </c>
    </row>
    <row r="1165" spans="1:26" s="90" customFormat="1" ht="15" customHeight="1" x14ac:dyDescent="0.25">
      <c r="A1165" s="55">
        <f>+'INFO ENEL'!A1153</f>
        <v>1148</v>
      </c>
      <c r="B1165" s="121" t="str">
        <f>+INDEX($B$8:$B$15,MATCH(L1165,$L$8:$L$15,0))</f>
        <v>SICODI</v>
      </c>
      <c r="C1165" s="56" t="str">
        <f>+'INFO ENEL'!B1153</f>
        <v>Callao</v>
      </c>
      <c r="D1165" s="56" t="str">
        <f>+'INFO ENEL'!D1153</f>
        <v>Callao</v>
      </c>
      <c r="E1165" s="56" t="str">
        <f>+'INFO ENEL'!D1153</f>
        <v>Callao</v>
      </c>
      <c r="F1165" s="50">
        <f>+'INFO ENEL'!E1153</f>
        <v>0</v>
      </c>
      <c r="G1165" s="56" t="str">
        <f>+'INFO ENEL'!L1153</f>
        <v>BT</v>
      </c>
      <c r="H1165" s="57">
        <f>+'INFO ENEL'!M1153</f>
        <v>56.081927753962802</v>
      </c>
      <c r="I1165" s="56">
        <f>+'INFO ENEL'!N1153</f>
        <v>11</v>
      </c>
      <c r="J1165" s="56" t="str">
        <f>+'INFO ENEL'!O1153</f>
        <v>Poste</v>
      </c>
      <c r="K1165" s="56" t="str">
        <f>+'INFO ENEL'!P1153</f>
        <v>Concreto</v>
      </c>
      <c r="L1165" s="56" t="str">
        <f>+'INFO ENEL'!Q1153</f>
        <v>PPC40</v>
      </c>
      <c r="M1165" s="55" t="str">
        <f>+IF(ISERROR(INDEX('Estructuras de Acero y Concreto'!$C$6:$C$577,MATCH(L1165,'Estructuras de Acero y Concreto'!$D$6:$D$577,0)))=FALSE,INDEX('Estructuras de Acero y Concreto'!$C$6:$C$577,MATCH(L1165,'Estructuras de Acero y Concreto'!$D$6:$D$577,0)),IF(ISERROR(INDEX('Estructuras de Madera'!$C$5:$C$122,MATCH(L1165,'Estructuras de Madera'!$D$5:$D$122,0)))=FALSE,INDEX('Estructuras de Madera'!$C$5:$C$122,MATCH(L1165,'Estructuras de Madera'!$D$5:$D$122,0)),INDEX(SICODI!$G$3:$G$2404,MATCH(L1165,SICODI!$G$3:$G$2404,0))))</f>
        <v>PPC40</v>
      </c>
      <c r="N1165" s="121" t="str">
        <f>+IF(ISERROR(VLOOKUP(M1165,'Resumen de precios LLTT'!$C$17:$D$3071,2,FALSE))=FALSE,VLOOKUP(M1165,'Resumen de precios LLTT'!$C$17:$D$3071,2,FALSE),VLOOKUP(M1165,SICODI!$G$3:$J$2404,2,FALSE))</f>
        <v>POSTE DE CONCRETO ARMADO PARA A. P. 11/200/120/285</v>
      </c>
      <c r="O1165" s="58">
        <f>+IF(ISERROR(VLOOKUP(M1165,'Resumen de precios LLTT'!$C$17:$G$3071,5,FALSE))=FALSE,VLOOKUP(M1165,'Resumen de precios LLTT'!$C$17:$G$3071,5,FALSE),VLOOKUP(M1165,SICODI!$G$3:$J$2404,4,FALSE))</f>
        <v>206.03</v>
      </c>
      <c r="P1165" s="16">
        <f t="shared" si="168"/>
        <v>0.77</v>
      </c>
      <c r="Q1165" s="78">
        <f t="shared" si="169"/>
        <v>364.67310000000003</v>
      </c>
      <c r="R1165" s="56">
        <v>0</v>
      </c>
      <c r="S1165" s="16">
        <f t="shared" si="170"/>
        <v>7.2000000000000008E-2</v>
      </c>
      <c r="T1165" s="79">
        <f t="shared" si="171"/>
        <v>2.1880386000000005</v>
      </c>
      <c r="U1165" s="80">
        <f t="shared" si="172"/>
        <v>0.2</v>
      </c>
      <c r="V1165" s="81">
        <f t="shared" si="173"/>
        <v>0.43760772000000014</v>
      </c>
      <c r="W1165" s="79">
        <f t="shared" si="174"/>
        <v>0.14725336301388503</v>
      </c>
      <c r="X1165" s="60">
        <f t="shared" si="166"/>
        <v>0.1</v>
      </c>
      <c r="Y1165" s="56">
        <f>+'INFO ENEL'!R1153</f>
        <v>4</v>
      </c>
      <c r="Z1165" s="59">
        <f t="shared" si="167"/>
        <v>0.4</v>
      </c>
    </row>
    <row r="1166" spans="1:26" s="90" customFormat="1" ht="15" customHeight="1" x14ac:dyDescent="0.25">
      <c r="A1166" s="55">
        <f>+'INFO ENEL'!A1154</f>
        <v>1149</v>
      </c>
      <c r="B1166" s="121" t="str">
        <f>+INDEX($B$8:$B$15,MATCH(L1166,$L$8:$L$15,0))</f>
        <v>SICODI</v>
      </c>
      <c r="C1166" s="56" t="str">
        <f>+'INFO ENEL'!B1154</f>
        <v>Callao</v>
      </c>
      <c r="D1166" s="56" t="str">
        <f>+'INFO ENEL'!D1154</f>
        <v>Callao</v>
      </c>
      <c r="E1166" s="56" t="str">
        <f>+'INFO ENEL'!D1154</f>
        <v>Callao</v>
      </c>
      <c r="F1166" s="50">
        <f>+'INFO ENEL'!E1154</f>
        <v>0</v>
      </c>
      <c r="G1166" s="56" t="str">
        <f>+'INFO ENEL'!L1154</f>
        <v>BT</v>
      </c>
      <c r="H1166" s="57">
        <f>+'INFO ENEL'!M1154</f>
        <v>33.015735855823579</v>
      </c>
      <c r="I1166" s="56">
        <f>+'INFO ENEL'!N1154</f>
        <v>11</v>
      </c>
      <c r="J1166" s="56" t="str">
        <f>+'INFO ENEL'!O1154</f>
        <v>Poste</v>
      </c>
      <c r="K1166" s="56" t="str">
        <f>+'INFO ENEL'!P1154</f>
        <v>Concreto</v>
      </c>
      <c r="L1166" s="56" t="str">
        <f>+'INFO ENEL'!Q1154</f>
        <v>PPC40</v>
      </c>
      <c r="M1166" s="55" t="str">
        <f>+IF(ISERROR(INDEX('Estructuras de Acero y Concreto'!$C$6:$C$577,MATCH(L1166,'Estructuras de Acero y Concreto'!$D$6:$D$577,0)))=FALSE,INDEX('Estructuras de Acero y Concreto'!$C$6:$C$577,MATCH(L1166,'Estructuras de Acero y Concreto'!$D$6:$D$577,0)),IF(ISERROR(INDEX('Estructuras de Madera'!$C$5:$C$122,MATCH(L1166,'Estructuras de Madera'!$D$5:$D$122,0)))=FALSE,INDEX('Estructuras de Madera'!$C$5:$C$122,MATCH(L1166,'Estructuras de Madera'!$D$5:$D$122,0)),INDEX(SICODI!$G$3:$G$2404,MATCH(L1166,SICODI!$G$3:$G$2404,0))))</f>
        <v>PPC40</v>
      </c>
      <c r="N1166" s="121" t="str">
        <f>+IF(ISERROR(VLOOKUP(M1166,'Resumen de precios LLTT'!$C$17:$D$3071,2,FALSE))=FALSE,VLOOKUP(M1166,'Resumen de precios LLTT'!$C$17:$D$3071,2,FALSE),VLOOKUP(M1166,SICODI!$G$3:$J$2404,2,FALSE))</f>
        <v>POSTE DE CONCRETO ARMADO PARA A. P. 11/200/120/285</v>
      </c>
      <c r="O1166" s="58">
        <f>+IF(ISERROR(VLOOKUP(M1166,'Resumen de precios LLTT'!$C$17:$G$3071,5,FALSE))=FALSE,VLOOKUP(M1166,'Resumen de precios LLTT'!$C$17:$G$3071,5,FALSE),VLOOKUP(M1166,SICODI!$G$3:$J$2404,4,FALSE))</f>
        <v>206.03</v>
      </c>
      <c r="P1166" s="16">
        <f t="shared" si="168"/>
        <v>0.77</v>
      </c>
      <c r="Q1166" s="78">
        <f t="shared" si="169"/>
        <v>364.67310000000003</v>
      </c>
      <c r="R1166" s="56">
        <v>0</v>
      </c>
      <c r="S1166" s="16">
        <f t="shared" si="170"/>
        <v>7.2000000000000008E-2</v>
      </c>
      <c r="T1166" s="79">
        <f t="shared" si="171"/>
        <v>2.1880386000000005</v>
      </c>
      <c r="U1166" s="80">
        <f t="shared" si="172"/>
        <v>0.2</v>
      </c>
      <c r="V1166" s="81">
        <f t="shared" si="173"/>
        <v>0.43760772000000014</v>
      </c>
      <c r="W1166" s="79">
        <f t="shared" si="174"/>
        <v>0.14725336301388503</v>
      </c>
      <c r="X1166" s="60">
        <f t="shared" si="166"/>
        <v>0.1</v>
      </c>
      <c r="Y1166" s="56">
        <f>+'INFO ENEL'!R1154</f>
        <v>4</v>
      </c>
      <c r="Z1166" s="59">
        <f t="shared" si="167"/>
        <v>0.4</v>
      </c>
    </row>
    <row r="1167" spans="1:26" s="90" customFormat="1" ht="15" customHeight="1" x14ac:dyDescent="0.25">
      <c r="A1167" s="55">
        <f>+'INFO ENEL'!A1155</f>
        <v>1150</v>
      </c>
      <c r="B1167" s="121" t="str">
        <f>+INDEX($B$8:$B$15,MATCH(L1167,$L$8:$L$15,0))</f>
        <v>SICODI</v>
      </c>
      <c r="C1167" s="56" t="str">
        <f>+'INFO ENEL'!B1155</f>
        <v>Callao</v>
      </c>
      <c r="D1167" s="56" t="str">
        <f>+'INFO ENEL'!D1155</f>
        <v>Callao</v>
      </c>
      <c r="E1167" s="56" t="str">
        <f>+'INFO ENEL'!D1155</f>
        <v>Callao</v>
      </c>
      <c r="F1167" s="50">
        <f>+'INFO ENEL'!E1155</f>
        <v>0</v>
      </c>
      <c r="G1167" s="56" t="str">
        <f>+'INFO ENEL'!L1155</f>
        <v>BT</v>
      </c>
      <c r="H1167" s="57">
        <f>+'INFO ENEL'!M1155</f>
        <v>59.303406326960086</v>
      </c>
      <c r="I1167" s="56">
        <f>+'INFO ENEL'!N1155</f>
        <v>11</v>
      </c>
      <c r="J1167" s="56" t="str">
        <f>+'INFO ENEL'!O1155</f>
        <v>Poste</v>
      </c>
      <c r="K1167" s="56" t="str">
        <f>+'INFO ENEL'!P1155</f>
        <v>Concreto</v>
      </c>
      <c r="L1167" s="56" t="str">
        <f>+'INFO ENEL'!Q1155</f>
        <v>PPC40</v>
      </c>
      <c r="M1167" s="55" t="str">
        <f>+IF(ISERROR(INDEX('Estructuras de Acero y Concreto'!$C$6:$C$577,MATCH(L1167,'Estructuras de Acero y Concreto'!$D$6:$D$577,0)))=FALSE,INDEX('Estructuras de Acero y Concreto'!$C$6:$C$577,MATCH(L1167,'Estructuras de Acero y Concreto'!$D$6:$D$577,0)),IF(ISERROR(INDEX('Estructuras de Madera'!$C$5:$C$122,MATCH(L1167,'Estructuras de Madera'!$D$5:$D$122,0)))=FALSE,INDEX('Estructuras de Madera'!$C$5:$C$122,MATCH(L1167,'Estructuras de Madera'!$D$5:$D$122,0)),INDEX(SICODI!$G$3:$G$2404,MATCH(L1167,SICODI!$G$3:$G$2404,0))))</f>
        <v>PPC40</v>
      </c>
      <c r="N1167" s="121" t="str">
        <f>+IF(ISERROR(VLOOKUP(M1167,'Resumen de precios LLTT'!$C$17:$D$3071,2,FALSE))=FALSE,VLOOKUP(M1167,'Resumen de precios LLTT'!$C$17:$D$3071,2,FALSE),VLOOKUP(M1167,SICODI!$G$3:$J$2404,2,FALSE))</f>
        <v>POSTE DE CONCRETO ARMADO PARA A. P. 11/200/120/285</v>
      </c>
      <c r="O1167" s="58">
        <f>+IF(ISERROR(VLOOKUP(M1167,'Resumen de precios LLTT'!$C$17:$G$3071,5,FALSE))=FALSE,VLOOKUP(M1167,'Resumen de precios LLTT'!$C$17:$G$3071,5,FALSE),VLOOKUP(M1167,SICODI!$G$3:$J$2404,4,FALSE))</f>
        <v>206.03</v>
      </c>
      <c r="P1167" s="16">
        <f t="shared" si="168"/>
        <v>0.77</v>
      </c>
      <c r="Q1167" s="78">
        <f t="shared" si="169"/>
        <v>364.67310000000003</v>
      </c>
      <c r="R1167" s="56">
        <v>0</v>
      </c>
      <c r="S1167" s="16">
        <f t="shared" si="170"/>
        <v>7.2000000000000008E-2</v>
      </c>
      <c r="T1167" s="79">
        <f t="shared" si="171"/>
        <v>2.1880386000000005</v>
      </c>
      <c r="U1167" s="80">
        <f t="shared" si="172"/>
        <v>0.2</v>
      </c>
      <c r="V1167" s="81">
        <f t="shared" si="173"/>
        <v>0.43760772000000014</v>
      </c>
      <c r="W1167" s="79">
        <f t="shared" si="174"/>
        <v>0.14725336301388503</v>
      </c>
      <c r="X1167" s="60">
        <f t="shared" si="166"/>
        <v>0.1</v>
      </c>
      <c r="Y1167" s="56">
        <f>+'INFO ENEL'!R1155</f>
        <v>4</v>
      </c>
      <c r="Z1167" s="59">
        <f t="shared" si="167"/>
        <v>0.4</v>
      </c>
    </row>
    <row r="1168" spans="1:26" s="90" customFormat="1" ht="15" customHeight="1" x14ac:dyDescent="0.25">
      <c r="A1168" s="55">
        <f>+'INFO ENEL'!A1156</f>
        <v>1151</v>
      </c>
      <c r="B1168" s="121" t="str">
        <f>+INDEX($B$8:$B$15,MATCH(L1168,$L$8:$L$15,0))</f>
        <v>SICODI</v>
      </c>
      <c r="C1168" s="56" t="str">
        <f>+'INFO ENEL'!B1156</f>
        <v>Callao</v>
      </c>
      <c r="D1168" s="56" t="str">
        <f>+'INFO ENEL'!D1156</f>
        <v>Callao</v>
      </c>
      <c r="E1168" s="56" t="str">
        <f>+'INFO ENEL'!D1156</f>
        <v>Callao</v>
      </c>
      <c r="F1168" s="50">
        <f>+'INFO ENEL'!E1156</f>
        <v>0</v>
      </c>
      <c r="G1168" s="56" t="str">
        <f>+'INFO ENEL'!L1156</f>
        <v>BT</v>
      </c>
      <c r="H1168" s="57">
        <f>+'INFO ENEL'!M1156</f>
        <v>30.147029828680065</v>
      </c>
      <c r="I1168" s="56">
        <f>+'INFO ENEL'!N1156</f>
        <v>11</v>
      </c>
      <c r="J1168" s="56" t="str">
        <f>+'INFO ENEL'!O1156</f>
        <v>Poste</v>
      </c>
      <c r="K1168" s="56" t="str">
        <f>+'INFO ENEL'!P1156</f>
        <v>Concreto</v>
      </c>
      <c r="L1168" s="56" t="str">
        <f>+'INFO ENEL'!Q1156</f>
        <v>PPC40</v>
      </c>
      <c r="M1168" s="55" t="str">
        <f>+IF(ISERROR(INDEX('Estructuras de Acero y Concreto'!$C$6:$C$577,MATCH(L1168,'Estructuras de Acero y Concreto'!$D$6:$D$577,0)))=FALSE,INDEX('Estructuras de Acero y Concreto'!$C$6:$C$577,MATCH(L1168,'Estructuras de Acero y Concreto'!$D$6:$D$577,0)),IF(ISERROR(INDEX('Estructuras de Madera'!$C$5:$C$122,MATCH(L1168,'Estructuras de Madera'!$D$5:$D$122,0)))=FALSE,INDEX('Estructuras de Madera'!$C$5:$C$122,MATCH(L1168,'Estructuras de Madera'!$D$5:$D$122,0)),INDEX(SICODI!$G$3:$G$2404,MATCH(L1168,SICODI!$G$3:$G$2404,0))))</f>
        <v>PPC40</v>
      </c>
      <c r="N1168" s="121" t="str">
        <f>+IF(ISERROR(VLOOKUP(M1168,'Resumen de precios LLTT'!$C$17:$D$3071,2,FALSE))=FALSE,VLOOKUP(M1168,'Resumen de precios LLTT'!$C$17:$D$3071,2,FALSE),VLOOKUP(M1168,SICODI!$G$3:$J$2404,2,FALSE))</f>
        <v>POSTE DE CONCRETO ARMADO PARA A. P. 11/200/120/285</v>
      </c>
      <c r="O1168" s="58">
        <f>+IF(ISERROR(VLOOKUP(M1168,'Resumen de precios LLTT'!$C$17:$G$3071,5,FALSE))=FALSE,VLOOKUP(M1168,'Resumen de precios LLTT'!$C$17:$G$3071,5,FALSE),VLOOKUP(M1168,SICODI!$G$3:$J$2404,4,FALSE))</f>
        <v>206.03</v>
      </c>
      <c r="P1168" s="16">
        <f t="shared" si="168"/>
        <v>0.77</v>
      </c>
      <c r="Q1168" s="78">
        <f t="shared" si="169"/>
        <v>364.67310000000003</v>
      </c>
      <c r="R1168" s="56">
        <v>0</v>
      </c>
      <c r="S1168" s="16">
        <f t="shared" si="170"/>
        <v>7.2000000000000008E-2</v>
      </c>
      <c r="T1168" s="79">
        <f t="shared" si="171"/>
        <v>2.1880386000000005</v>
      </c>
      <c r="U1168" s="80">
        <f t="shared" si="172"/>
        <v>0.2</v>
      </c>
      <c r="V1168" s="81">
        <f t="shared" si="173"/>
        <v>0.43760772000000014</v>
      </c>
      <c r="W1168" s="79">
        <f t="shared" si="174"/>
        <v>0.14725336301388503</v>
      </c>
      <c r="X1168" s="60">
        <f t="shared" si="166"/>
        <v>0.1</v>
      </c>
      <c r="Y1168" s="56">
        <f>+'INFO ENEL'!R1156</f>
        <v>4</v>
      </c>
      <c r="Z1168" s="59">
        <f t="shared" si="167"/>
        <v>0.4</v>
      </c>
    </row>
    <row r="1169" spans="1:26" s="90" customFormat="1" ht="15" customHeight="1" x14ac:dyDescent="0.25">
      <c r="A1169" s="55">
        <f>+'INFO ENEL'!A1157</f>
        <v>1152</v>
      </c>
      <c r="B1169" s="121" t="str">
        <f>+INDEX($B$8:$B$15,MATCH(L1169,$L$8:$L$15,0))</f>
        <v>SICODI</v>
      </c>
      <c r="C1169" s="56" t="str">
        <f>+'INFO ENEL'!B1157</f>
        <v>Callao</v>
      </c>
      <c r="D1169" s="56" t="str">
        <f>+'INFO ENEL'!D1157</f>
        <v>Callao</v>
      </c>
      <c r="E1169" s="56" t="str">
        <f>+'INFO ENEL'!D1157</f>
        <v>Callao</v>
      </c>
      <c r="F1169" s="50">
        <f>+'INFO ENEL'!E1157</f>
        <v>0</v>
      </c>
      <c r="G1169" s="56" t="str">
        <f>+'INFO ENEL'!L1157</f>
        <v>BT</v>
      </c>
      <c r="H1169" s="57">
        <f>+'INFO ENEL'!M1157</f>
        <v>29.268981109911678</v>
      </c>
      <c r="I1169" s="56">
        <f>+'INFO ENEL'!N1157</f>
        <v>11</v>
      </c>
      <c r="J1169" s="56" t="str">
        <f>+'INFO ENEL'!O1157</f>
        <v>Poste</v>
      </c>
      <c r="K1169" s="56" t="str">
        <f>+'INFO ENEL'!P1157</f>
        <v>Concreto</v>
      </c>
      <c r="L1169" s="56" t="str">
        <f>+'INFO ENEL'!Q1157</f>
        <v>PPC40</v>
      </c>
      <c r="M1169" s="55" t="str">
        <f>+IF(ISERROR(INDEX('Estructuras de Acero y Concreto'!$C$6:$C$577,MATCH(L1169,'Estructuras de Acero y Concreto'!$D$6:$D$577,0)))=FALSE,INDEX('Estructuras de Acero y Concreto'!$C$6:$C$577,MATCH(L1169,'Estructuras de Acero y Concreto'!$D$6:$D$577,0)),IF(ISERROR(INDEX('Estructuras de Madera'!$C$5:$C$122,MATCH(L1169,'Estructuras de Madera'!$D$5:$D$122,0)))=FALSE,INDEX('Estructuras de Madera'!$C$5:$C$122,MATCH(L1169,'Estructuras de Madera'!$D$5:$D$122,0)),INDEX(SICODI!$G$3:$G$2404,MATCH(L1169,SICODI!$G$3:$G$2404,0))))</f>
        <v>PPC40</v>
      </c>
      <c r="N1169" s="121" t="str">
        <f>+IF(ISERROR(VLOOKUP(M1169,'Resumen de precios LLTT'!$C$17:$D$3071,2,FALSE))=FALSE,VLOOKUP(M1169,'Resumen de precios LLTT'!$C$17:$D$3071,2,FALSE),VLOOKUP(M1169,SICODI!$G$3:$J$2404,2,FALSE))</f>
        <v>POSTE DE CONCRETO ARMADO PARA A. P. 11/200/120/285</v>
      </c>
      <c r="O1169" s="58">
        <f>+IF(ISERROR(VLOOKUP(M1169,'Resumen de precios LLTT'!$C$17:$G$3071,5,FALSE))=FALSE,VLOOKUP(M1169,'Resumen de precios LLTT'!$C$17:$G$3071,5,FALSE),VLOOKUP(M1169,SICODI!$G$3:$J$2404,4,FALSE))</f>
        <v>206.03</v>
      </c>
      <c r="P1169" s="16">
        <f t="shared" si="168"/>
        <v>0.77</v>
      </c>
      <c r="Q1169" s="78">
        <f t="shared" si="169"/>
        <v>364.67310000000003</v>
      </c>
      <c r="R1169" s="56">
        <v>0</v>
      </c>
      <c r="S1169" s="16">
        <f t="shared" si="170"/>
        <v>7.2000000000000008E-2</v>
      </c>
      <c r="T1169" s="79">
        <f t="shared" si="171"/>
        <v>2.1880386000000005</v>
      </c>
      <c r="U1169" s="80">
        <f t="shared" si="172"/>
        <v>0.2</v>
      </c>
      <c r="V1169" s="81">
        <f t="shared" si="173"/>
        <v>0.43760772000000014</v>
      </c>
      <c r="W1169" s="79">
        <f t="shared" si="174"/>
        <v>0.14725336301388503</v>
      </c>
      <c r="X1169" s="60">
        <f t="shared" si="166"/>
        <v>0.1</v>
      </c>
      <c r="Y1169" s="56">
        <f>+'INFO ENEL'!R1157</f>
        <v>4</v>
      </c>
      <c r="Z1169" s="59">
        <f t="shared" si="167"/>
        <v>0.4</v>
      </c>
    </row>
    <row r="1170" spans="1:26" s="90" customFormat="1" ht="15" customHeight="1" x14ac:dyDescent="0.25">
      <c r="A1170" s="55">
        <f>+'INFO ENEL'!A1158</f>
        <v>1153</v>
      </c>
      <c r="B1170" s="121" t="str">
        <f>+INDEX($B$8:$B$15,MATCH(L1170,$L$8:$L$15,0))</f>
        <v>SICODI</v>
      </c>
      <c r="C1170" s="56" t="str">
        <f>+'INFO ENEL'!B1158</f>
        <v>Callao</v>
      </c>
      <c r="D1170" s="56" t="str">
        <f>+'INFO ENEL'!D1158</f>
        <v>Callao</v>
      </c>
      <c r="E1170" s="56" t="str">
        <f>+'INFO ENEL'!D1158</f>
        <v>Callao</v>
      </c>
      <c r="F1170" s="50">
        <f>+'INFO ENEL'!E1158</f>
        <v>0</v>
      </c>
      <c r="G1170" s="56" t="str">
        <f>+'INFO ENEL'!L1158</f>
        <v>BT</v>
      </c>
      <c r="H1170" s="57">
        <f>+'INFO ENEL'!M1158</f>
        <v>28.165416137601046</v>
      </c>
      <c r="I1170" s="56">
        <f>+'INFO ENEL'!N1158</f>
        <v>11</v>
      </c>
      <c r="J1170" s="56" t="str">
        <f>+'INFO ENEL'!O1158</f>
        <v>Poste</v>
      </c>
      <c r="K1170" s="56" t="str">
        <f>+'INFO ENEL'!P1158</f>
        <v>Concreto</v>
      </c>
      <c r="L1170" s="56" t="str">
        <f>+'INFO ENEL'!Q1158</f>
        <v>PPC40</v>
      </c>
      <c r="M1170" s="55" t="str">
        <f>+IF(ISERROR(INDEX('Estructuras de Acero y Concreto'!$C$6:$C$577,MATCH(L1170,'Estructuras de Acero y Concreto'!$D$6:$D$577,0)))=FALSE,INDEX('Estructuras de Acero y Concreto'!$C$6:$C$577,MATCH(L1170,'Estructuras de Acero y Concreto'!$D$6:$D$577,0)),IF(ISERROR(INDEX('Estructuras de Madera'!$C$5:$C$122,MATCH(L1170,'Estructuras de Madera'!$D$5:$D$122,0)))=FALSE,INDEX('Estructuras de Madera'!$C$5:$C$122,MATCH(L1170,'Estructuras de Madera'!$D$5:$D$122,0)),INDEX(SICODI!$G$3:$G$2404,MATCH(L1170,SICODI!$G$3:$G$2404,0))))</f>
        <v>PPC40</v>
      </c>
      <c r="N1170" s="121" t="str">
        <f>+IF(ISERROR(VLOOKUP(M1170,'Resumen de precios LLTT'!$C$17:$D$3071,2,FALSE))=FALSE,VLOOKUP(M1170,'Resumen de precios LLTT'!$C$17:$D$3071,2,FALSE),VLOOKUP(M1170,SICODI!$G$3:$J$2404,2,FALSE))</f>
        <v>POSTE DE CONCRETO ARMADO PARA A. P. 11/200/120/285</v>
      </c>
      <c r="O1170" s="58">
        <f>+IF(ISERROR(VLOOKUP(M1170,'Resumen de precios LLTT'!$C$17:$G$3071,5,FALSE))=FALSE,VLOOKUP(M1170,'Resumen de precios LLTT'!$C$17:$G$3071,5,FALSE),VLOOKUP(M1170,SICODI!$G$3:$J$2404,4,FALSE))</f>
        <v>206.03</v>
      </c>
      <c r="P1170" s="16">
        <f t="shared" si="168"/>
        <v>0.77</v>
      </c>
      <c r="Q1170" s="78">
        <f t="shared" si="169"/>
        <v>364.67310000000003</v>
      </c>
      <c r="R1170" s="56">
        <v>0</v>
      </c>
      <c r="S1170" s="16">
        <f t="shared" si="170"/>
        <v>7.2000000000000008E-2</v>
      </c>
      <c r="T1170" s="79">
        <f t="shared" si="171"/>
        <v>2.1880386000000005</v>
      </c>
      <c r="U1170" s="80">
        <f t="shared" si="172"/>
        <v>0.2</v>
      </c>
      <c r="V1170" s="81">
        <f t="shared" si="173"/>
        <v>0.43760772000000014</v>
      </c>
      <c r="W1170" s="79">
        <f t="shared" si="174"/>
        <v>0.14725336301388503</v>
      </c>
      <c r="X1170" s="60">
        <f t="shared" ref="X1170:X1233" si="175">ROUND(W1170,1)</f>
        <v>0.1</v>
      </c>
      <c r="Y1170" s="56">
        <f>+'INFO ENEL'!R1158</f>
        <v>4</v>
      </c>
      <c r="Z1170" s="59">
        <f t="shared" si="167"/>
        <v>0.4</v>
      </c>
    </row>
    <row r="1171" spans="1:26" s="90" customFormat="1" ht="15" customHeight="1" x14ac:dyDescent="0.25">
      <c r="A1171" s="55">
        <f>+'INFO ENEL'!A1159</f>
        <v>1154</v>
      </c>
      <c r="B1171" s="121" t="str">
        <f>+INDEX($B$8:$B$15,MATCH(L1171,$L$8:$L$15,0))</f>
        <v>SICODI</v>
      </c>
      <c r="C1171" s="56" t="str">
        <f>+'INFO ENEL'!B1159</f>
        <v>Callao</v>
      </c>
      <c r="D1171" s="56" t="str">
        <f>+'INFO ENEL'!D1159</f>
        <v>Callao</v>
      </c>
      <c r="E1171" s="56" t="str">
        <f>+'INFO ENEL'!D1159</f>
        <v>Callao</v>
      </c>
      <c r="F1171" s="50">
        <f>+'INFO ENEL'!E1159</f>
        <v>0</v>
      </c>
      <c r="G1171" s="56" t="str">
        <f>+'INFO ENEL'!L1159</f>
        <v>BT</v>
      </c>
      <c r="H1171" s="57">
        <f>+'INFO ENEL'!M1159</f>
        <v>26.175354976514548</v>
      </c>
      <c r="I1171" s="56">
        <f>+'INFO ENEL'!N1159</f>
        <v>11</v>
      </c>
      <c r="J1171" s="56" t="str">
        <f>+'INFO ENEL'!O1159</f>
        <v>Poste</v>
      </c>
      <c r="K1171" s="56" t="str">
        <f>+'INFO ENEL'!P1159</f>
        <v>Concreto</v>
      </c>
      <c r="L1171" s="56" t="str">
        <f>+'INFO ENEL'!Q1159</f>
        <v>PPC40</v>
      </c>
      <c r="M1171" s="55" t="str">
        <f>+IF(ISERROR(INDEX('Estructuras de Acero y Concreto'!$C$6:$C$577,MATCH(L1171,'Estructuras de Acero y Concreto'!$D$6:$D$577,0)))=FALSE,INDEX('Estructuras de Acero y Concreto'!$C$6:$C$577,MATCH(L1171,'Estructuras de Acero y Concreto'!$D$6:$D$577,0)),IF(ISERROR(INDEX('Estructuras de Madera'!$C$5:$C$122,MATCH(L1171,'Estructuras de Madera'!$D$5:$D$122,0)))=FALSE,INDEX('Estructuras de Madera'!$C$5:$C$122,MATCH(L1171,'Estructuras de Madera'!$D$5:$D$122,0)),INDEX(SICODI!$G$3:$G$2404,MATCH(L1171,SICODI!$G$3:$G$2404,0))))</f>
        <v>PPC40</v>
      </c>
      <c r="N1171" s="121" t="str">
        <f>+IF(ISERROR(VLOOKUP(M1171,'Resumen de precios LLTT'!$C$17:$D$3071,2,FALSE))=FALSE,VLOOKUP(M1171,'Resumen de precios LLTT'!$C$17:$D$3071,2,FALSE),VLOOKUP(M1171,SICODI!$G$3:$J$2404,2,FALSE))</f>
        <v>POSTE DE CONCRETO ARMADO PARA A. P. 11/200/120/285</v>
      </c>
      <c r="O1171" s="58">
        <f>+IF(ISERROR(VLOOKUP(M1171,'Resumen de precios LLTT'!$C$17:$G$3071,5,FALSE))=FALSE,VLOOKUP(M1171,'Resumen de precios LLTT'!$C$17:$G$3071,5,FALSE),VLOOKUP(M1171,SICODI!$G$3:$J$2404,4,FALSE))</f>
        <v>206.03</v>
      </c>
      <c r="P1171" s="16">
        <f t="shared" si="168"/>
        <v>0.77</v>
      </c>
      <c r="Q1171" s="78">
        <f t="shared" si="169"/>
        <v>364.67310000000003</v>
      </c>
      <c r="R1171" s="56">
        <v>0</v>
      </c>
      <c r="S1171" s="16">
        <f t="shared" si="170"/>
        <v>7.2000000000000008E-2</v>
      </c>
      <c r="T1171" s="79">
        <f t="shared" si="171"/>
        <v>2.1880386000000005</v>
      </c>
      <c r="U1171" s="80">
        <f t="shared" si="172"/>
        <v>0.2</v>
      </c>
      <c r="V1171" s="81">
        <f t="shared" si="173"/>
        <v>0.43760772000000014</v>
      </c>
      <c r="W1171" s="79">
        <f t="shared" si="174"/>
        <v>0.14725336301388503</v>
      </c>
      <c r="X1171" s="60">
        <f t="shared" si="175"/>
        <v>0.1</v>
      </c>
      <c r="Y1171" s="56">
        <f>+'INFO ENEL'!R1159</f>
        <v>4</v>
      </c>
      <c r="Z1171" s="59">
        <f t="shared" ref="Z1171:Z1234" si="176">X1171*Y1171</f>
        <v>0.4</v>
      </c>
    </row>
    <row r="1172" spans="1:26" s="90" customFormat="1" ht="15" customHeight="1" x14ac:dyDescent="0.25">
      <c r="A1172" s="55">
        <f>+'INFO ENEL'!A1160</f>
        <v>1155</v>
      </c>
      <c r="B1172" s="121" t="str">
        <f>+INDEX($B$8:$B$15,MATCH(L1172,$L$8:$L$15,0))</f>
        <v>SICODI</v>
      </c>
      <c r="C1172" s="56" t="str">
        <f>+'INFO ENEL'!B1160</f>
        <v>Callao</v>
      </c>
      <c r="D1172" s="56" t="str">
        <f>+'INFO ENEL'!D1160</f>
        <v>Callao</v>
      </c>
      <c r="E1172" s="56" t="str">
        <f>+'INFO ENEL'!D1160</f>
        <v>Callao</v>
      </c>
      <c r="F1172" s="50">
        <f>+'INFO ENEL'!E1160</f>
        <v>0</v>
      </c>
      <c r="G1172" s="56" t="str">
        <f>+'INFO ENEL'!L1160</f>
        <v>BT</v>
      </c>
      <c r="H1172" s="57">
        <f>+'INFO ENEL'!M1160</f>
        <v>30.071675006868329</v>
      </c>
      <c r="I1172" s="56">
        <f>+'INFO ENEL'!N1160</f>
        <v>11</v>
      </c>
      <c r="J1172" s="56" t="str">
        <f>+'INFO ENEL'!O1160</f>
        <v>Poste</v>
      </c>
      <c r="K1172" s="56" t="str">
        <f>+'INFO ENEL'!P1160</f>
        <v>Concreto</v>
      </c>
      <c r="L1172" s="56" t="str">
        <f>+'INFO ENEL'!Q1160</f>
        <v>PPC40</v>
      </c>
      <c r="M1172" s="55" t="str">
        <f>+IF(ISERROR(INDEX('Estructuras de Acero y Concreto'!$C$6:$C$577,MATCH(L1172,'Estructuras de Acero y Concreto'!$D$6:$D$577,0)))=FALSE,INDEX('Estructuras de Acero y Concreto'!$C$6:$C$577,MATCH(L1172,'Estructuras de Acero y Concreto'!$D$6:$D$577,0)),IF(ISERROR(INDEX('Estructuras de Madera'!$C$5:$C$122,MATCH(L1172,'Estructuras de Madera'!$D$5:$D$122,0)))=FALSE,INDEX('Estructuras de Madera'!$C$5:$C$122,MATCH(L1172,'Estructuras de Madera'!$D$5:$D$122,0)),INDEX(SICODI!$G$3:$G$2404,MATCH(L1172,SICODI!$G$3:$G$2404,0))))</f>
        <v>PPC40</v>
      </c>
      <c r="N1172" s="121" t="str">
        <f>+IF(ISERROR(VLOOKUP(M1172,'Resumen de precios LLTT'!$C$17:$D$3071,2,FALSE))=FALSE,VLOOKUP(M1172,'Resumen de precios LLTT'!$C$17:$D$3071,2,FALSE),VLOOKUP(M1172,SICODI!$G$3:$J$2404,2,FALSE))</f>
        <v>POSTE DE CONCRETO ARMADO PARA A. P. 11/200/120/285</v>
      </c>
      <c r="O1172" s="58">
        <f>+IF(ISERROR(VLOOKUP(M1172,'Resumen de precios LLTT'!$C$17:$G$3071,5,FALSE))=FALSE,VLOOKUP(M1172,'Resumen de precios LLTT'!$C$17:$G$3071,5,FALSE),VLOOKUP(M1172,SICODI!$G$3:$J$2404,4,FALSE))</f>
        <v>206.03</v>
      </c>
      <c r="P1172" s="16">
        <f t="shared" si="168"/>
        <v>0.77</v>
      </c>
      <c r="Q1172" s="78">
        <f t="shared" si="169"/>
        <v>364.67310000000003</v>
      </c>
      <c r="R1172" s="56">
        <v>0</v>
      </c>
      <c r="S1172" s="16">
        <f t="shared" si="170"/>
        <v>7.2000000000000008E-2</v>
      </c>
      <c r="T1172" s="79">
        <f t="shared" si="171"/>
        <v>2.1880386000000005</v>
      </c>
      <c r="U1172" s="80">
        <f t="shared" si="172"/>
        <v>0.2</v>
      </c>
      <c r="V1172" s="81">
        <f t="shared" si="173"/>
        <v>0.43760772000000014</v>
      </c>
      <c r="W1172" s="79">
        <f t="shared" si="174"/>
        <v>0.14725336301388503</v>
      </c>
      <c r="X1172" s="60">
        <f t="shared" si="175"/>
        <v>0.1</v>
      </c>
      <c r="Y1172" s="56">
        <f>+'INFO ENEL'!R1160</f>
        <v>4</v>
      </c>
      <c r="Z1172" s="59">
        <f t="shared" si="176"/>
        <v>0.4</v>
      </c>
    </row>
    <row r="1173" spans="1:26" s="90" customFormat="1" ht="15" customHeight="1" x14ac:dyDescent="0.25">
      <c r="A1173" s="55">
        <f>+'INFO ENEL'!A1161</f>
        <v>1156</v>
      </c>
      <c r="B1173" s="121" t="str">
        <f>+INDEX($B$8:$B$15,MATCH(L1173,$L$8:$L$15,0))</f>
        <v>SICODI</v>
      </c>
      <c r="C1173" s="56" t="str">
        <f>+'INFO ENEL'!B1161</f>
        <v>Callao</v>
      </c>
      <c r="D1173" s="56" t="str">
        <f>+'INFO ENEL'!D1161</f>
        <v>Callao</v>
      </c>
      <c r="E1173" s="56" t="str">
        <f>+'INFO ENEL'!D1161</f>
        <v>Callao</v>
      </c>
      <c r="F1173" s="50">
        <f>+'INFO ENEL'!E1161</f>
        <v>0</v>
      </c>
      <c r="G1173" s="56" t="str">
        <f>+'INFO ENEL'!L1161</f>
        <v>BT</v>
      </c>
      <c r="H1173" s="57">
        <f>+'INFO ENEL'!M1161</f>
        <v>27.069851511777145</v>
      </c>
      <c r="I1173" s="56">
        <f>+'INFO ENEL'!N1161</f>
        <v>11</v>
      </c>
      <c r="J1173" s="56" t="str">
        <f>+'INFO ENEL'!O1161</f>
        <v>Poste</v>
      </c>
      <c r="K1173" s="56" t="str">
        <f>+'INFO ENEL'!P1161</f>
        <v>Concreto</v>
      </c>
      <c r="L1173" s="56" t="str">
        <f>+'INFO ENEL'!Q1161</f>
        <v>PPC40</v>
      </c>
      <c r="M1173" s="55" t="str">
        <f>+IF(ISERROR(INDEX('Estructuras de Acero y Concreto'!$C$6:$C$577,MATCH(L1173,'Estructuras de Acero y Concreto'!$D$6:$D$577,0)))=FALSE,INDEX('Estructuras de Acero y Concreto'!$C$6:$C$577,MATCH(L1173,'Estructuras de Acero y Concreto'!$D$6:$D$577,0)),IF(ISERROR(INDEX('Estructuras de Madera'!$C$5:$C$122,MATCH(L1173,'Estructuras de Madera'!$D$5:$D$122,0)))=FALSE,INDEX('Estructuras de Madera'!$C$5:$C$122,MATCH(L1173,'Estructuras de Madera'!$D$5:$D$122,0)),INDEX(SICODI!$G$3:$G$2404,MATCH(L1173,SICODI!$G$3:$G$2404,0))))</f>
        <v>PPC40</v>
      </c>
      <c r="N1173" s="121" t="str">
        <f>+IF(ISERROR(VLOOKUP(M1173,'Resumen de precios LLTT'!$C$17:$D$3071,2,FALSE))=FALSE,VLOOKUP(M1173,'Resumen de precios LLTT'!$C$17:$D$3071,2,FALSE),VLOOKUP(M1173,SICODI!$G$3:$J$2404,2,FALSE))</f>
        <v>POSTE DE CONCRETO ARMADO PARA A. P. 11/200/120/285</v>
      </c>
      <c r="O1173" s="58">
        <f>+IF(ISERROR(VLOOKUP(M1173,'Resumen de precios LLTT'!$C$17:$G$3071,5,FALSE))=FALSE,VLOOKUP(M1173,'Resumen de precios LLTT'!$C$17:$G$3071,5,FALSE),VLOOKUP(M1173,SICODI!$G$3:$J$2404,4,FALSE))</f>
        <v>206.03</v>
      </c>
      <c r="P1173" s="16">
        <f t="shared" si="168"/>
        <v>0.77</v>
      </c>
      <c r="Q1173" s="78">
        <f t="shared" si="169"/>
        <v>364.67310000000003</v>
      </c>
      <c r="R1173" s="56">
        <v>0</v>
      </c>
      <c r="S1173" s="16">
        <f t="shared" si="170"/>
        <v>7.2000000000000008E-2</v>
      </c>
      <c r="T1173" s="79">
        <f t="shared" si="171"/>
        <v>2.1880386000000005</v>
      </c>
      <c r="U1173" s="80">
        <f t="shared" si="172"/>
        <v>0.2</v>
      </c>
      <c r="V1173" s="81">
        <f t="shared" si="173"/>
        <v>0.43760772000000014</v>
      </c>
      <c r="W1173" s="79">
        <f t="shared" si="174"/>
        <v>0.14725336301388503</v>
      </c>
      <c r="X1173" s="60">
        <f t="shared" si="175"/>
        <v>0.1</v>
      </c>
      <c r="Y1173" s="56">
        <f>+'INFO ENEL'!R1161</f>
        <v>4</v>
      </c>
      <c r="Z1173" s="59">
        <f t="shared" si="176"/>
        <v>0.4</v>
      </c>
    </row>
    <row r="1174" spans="1:26" s="90" customFormat="1" ht="15" customHeight="1" x14ac:dyDescent="0.25">
      <c r="A1174" s="55">
        <f>+'INFO ENEL'!A1162</f>
        <v>1157</v>
      </c>
      <c r="B1174" s="121" t="str">
        <f>+INDEX($B$8:$B$15,MATCH(L1174,$L$8:$L$15,0))</f>
        <v>SICODI</v>
      </c>
      <c r="C1174" s="56" t="str">
        <f>+'INFO ENEL'!B1162</f>
        <v>Callao</v>
      </c>
      <c r="D1174" s="56" t="str">
        <f>+'INFO ENEL'!D1162</f>
        <v>Callao</v>
      </c>
      <c r="E1174" s="56" t="str">
        <f>+'INFO ENEL'!D1162</f>
        <v>Callao</v>
      </c>
      <c r="F1174" s="50">
        <f>+'INFO ENEL'!E1162</f>
        <v>0</v>
      </c>
      <c r="G1174" s="56" t="str">
        <f>+'INFO ENEL'!L1162</f>
        <v>BT</v>
      </c>
      <c r="H1174" s="57">
        <f>+'INFO ENEL'!M1162</f>
        <v>26.175354978364915</v>
      </c>
      <c r="I1174" s="56">
        <f>+'INFO ENEL'!N1162</f>
        <v>9</v>
      </c>
      <c r="J1174" s="56" t="str">
        <f>+'INFO ENEL'!O1162</f>
        <v>Poste</v>
      </c>
      <c r="K1174" s="56" t="str">
        <f>+'INFO ENEL'!P1162</f>
        <v>Concreto</v>
      </c>
      <c r="L1174" s="56" t="str">
        <f>+'INFO ENEL'!Q1162</f>
        <v>PPC38</v>
      </c>
      <c r="M1174" s="55" t="str">
        <f>+IF(ISERROR(INDEX('Estructuras de Acero y Concreto'!$C$6:$C$577,MATCH(L1174,'Estructuras de Acero y Concreto'!$D$6:$D$577,0)))=FALSE,INDEX('Estructuras de Acero y Concreto'!$C$6:$C$577,MATCH(L1174,'Estructuras de Acero y Concreto'!$D$6:$D$577,0)),IF(ISERROR(INDEX('Estructuras de Madera'!$C$5:$C$122,MATCH(L1174,'Estructuras de Madera'!$D$5:$D$122,0)))=FALSE,INDEX('Estructuras de Madera'!$C$5:$C$122,MATCH(L1174,'Estructuras de Madera'!$D$5:$D$122,0)),INDEX(SICODI!$G$3:$G$2404,MATCH(L1174,SICODI!$G$3:$G$2404,0))))</f>
        <v>PPC38</v>
      </c>
      <c r="N1174" s="121" t="str">
        <f>+IF(ISERROR(VLOOKUP(M1174,'Resumen de precios LLTT'!$C$17:$D$3071,2,FALSE))=FALSE,VLOOKUP(M1174,'Resumen de precios LLTT'!$C$17:$D$3071,2,FALSE),VLOOKUP(M1174,SICODI!$G$3:$J$2404,2,FALSE))</f>
        <v>POSTE DE CONCRETO ARMADO PARA A. P.  9/200/120/245</v>
      </c>
      <c r="O1174" s="58">
        <f>+IF(ISERROR(VLOOKUP(M1174,'Resumen de precios LLTT'!$C$17:$G$3071,5,FALSE))=FALSE,VLOOKUP(M1174,'Resumen de precios LLTT'!$C$17:$G$3071,5,FALSE),VLOOKUP(M1174,SICODI!$G$3:$J$2404,4,FALSE))</f>
        <v>159.16999999999999</v>
      </c>
      <c r="P1174" s="16">
        <f t="shared" si="168"/>
        <v>0.77</v>
      </c>
      <c r="Q1174" s="78">
        <f t="shared" si="169"/>
        <v>281.73089999999996</v>
      </c>
      <c r="R1174" s="56">
        <v>0</v>
      </c>
      <c r="S1174" s="16">
        <f t="shared" si="170"/>
        <v>7.2000000000000008E-2</v>
      </c>
      <c r="T1174" s="79">
        <f t="shared" si="171"/>
        <v>1.6903854</v>
      </c>
      <c r="U1174" s="80">
        <f t="shared" si="172"/>
        <v>0.2</v>
      </c>
      <c r="V1174" s="81">
        <f t="shared" si="173"/>
        <v>0.33807708000000003</v>
      </c>
      <c r="W1174" s="79">
        <f t="shared" si="174"/>
        <v>0.1137616744693495</v>
      </c>
      <c r="X1174" s="60">
        <f t="shared" si="175"/>
        <v>0.1</v>
      </c>
      <c r="Y1174" s="56">
        <f>+'INFO ENEL'!R1162</f>
        <v>4</v>
      </c>
      <c r="Z1174" s="59">
        <f t="shared" si="176"/>
        <v>0.4</v>
      </c>
    </row>
    <row r="1175" spans="1:26" s="90" customFormat="1" ht="15" customHeight="1" x14ac:dyDescent="0.25">
      <c r="A1175" s="55">
        <f>+'INFO ENEL'!A1163</f>
        <v>1158</v>
      </c>
      <c r="B1175" s="121" t="str">
        <f>+INDEX($B$8:$B$15,MATCH(L1175,$L$8:$L$15,0))</f>
        <v>SICODI</v>
      </c>
      <c r="C1175" s="56" t="str">
        <f>+'INFO ENEL'!B1163</f>
        <v>Callao</v>
      </c>
      <c r="D1175" s="56" t="str">
        <f>+'INFO ENEL'!D1163</f>
        <v>Callao</v>
      </c>
      <c r="E1175" s="56" t="str">
        <f>+'INFO ENEL'!D1163</f>
        <v>Callao</v>
      </c>
      <c r="F1175" s="50">
        <f>+'INFO ENEL'!E1163</f>
        <v>0</v>
      </c>
      <c r="G1175" s="56" t="str">
        <f>+'INFO ENEL'!L1163</f>
        <v>BT</v>
      </c>
      <c r="H1175" s="57">
        <f>+'INFO ENEL'!M1163</f>
        <v>25.024429350404827</v>
      </c>
      <c r="I1175" s="56">
        <f>+'INFO ENEL'!N1163</f>
        <v>9</v>
      </c>
      <c r="J1175" s="56" t="str">
        <f>+'INFO ENEL'!O1163</f>
        <v>Poste</v>
      </c>
      <c r="K1175" s="56" t="str">
        <f>+'INFO ENEL'!P1163</f>
        <v>Concreto</v>
      </c>
      <c r="L1175" s="56" t="str">
        <f>+'INFO ENEL'!Q1163</f>
        <v>PPC38</v>
      </c>
      <c r="M1175" s="55" t="str">
        <f>+IF(ISERROR(INDEX('Estructuras de Acero y Concreto'!$C$6:$C$577,MATCH(L1175,'Estructuras de Acero y Concreto'!$D$6:$D$577,0)))=FALSE,INDEX('Estructuras de Acero y Concreto'!$C$6:$C$577,MATCH(L1175,'Estructuras de Acero y Concreto'!$D$6:$D$577,0)),IF(ISERROR(INDEX('Estructuras de Madera'!$C$5:$C$122,MATCH(L1175,'Estructuras de Madera'!$D$5:$D$122,0)))=FALSE,INDEX('Estructuras de Madera'!$C$5:$C$122,MATCH(L1175,'Estructuras de Madera'!$D$5:$D$122,0)),INDEX(SICODI!$G$3:$G$2404,MATCH(L1175,SICODI!$G$3:$G$2404,0))))</f>
        <v>PPC38</v>
      </c>
      <c r="N1175" s="121" t="str">
        <f>+IF(ISERROR(VLOOKUP(M1175,'Resumen de precios LLTT'!$C$17:$D$3071,2,FALSE))=FALSE,VLOOKUP(M1175,'Resumen de precios LLTT'!$C$17:$D$3071,2,FALSE),VLOOKUP(M1175,SICODI!$G$3:$J$2404,2,FALSE))</f>
        <v>POSTE DE CONCRETO ARMADO PARA A. P.  9/200/120/245</v>
      </c>
      <c r="O1175" s="58">
        <f>+IF(ISERROR(VLOOKUP(M1175,'Resumen de precios LLTT'!$C$17:$G$3071,5,FALSE))=FALSE,VLOOKUP(M1175,'Resumen de precios LLTT'!$C$17:$G$3071,5,FALSE),VLOOKUP(M1175,SICODI!$G$3:$J$2404,4,FALSE))</f>
        <v>159.16999999999999</v>
      </c>
      <c r="P1175" s="16">
        <f t="shared" si="168"/>
        <v>0.77</v>
      </c>
      <c r="Q1175" s="78">
        <f t="shared" si="169"/>
        <v>281.73089999999996</v>
      </c>
      <c r="R1175" s="56">
        <v>0</v>
      </c>
      <c r="S1175" s="16">
        <f t="shared" si="170"/>
        <v>7.2000000000000008E-2</v>
      </c>
      <c r="T1175" s="79">
        <f t="shared" si="171"/>
        <v>1.6903854</v>
      </c>
      <c r="U1175" s="80">
        <f t="shared" si="172"/>
        <v>0.2</v>
      </c>
      <c r="V1175" s="81">
        <f t="shared" si="173"/>
        <v>0.33807708000000003</v>
      </c>
      <c r="W1175" s="79">
        <f t="shared" si="174"/>
        <v>0.1137616744693495</v>
      </c>
      <c r="X1175" s="60">
        <f t="shared" si="175"/>
        <v>0.1</v>
      </c>
      <c r="Y1175" s="56">
        <f>+'INFO ENEL'!R1163</f>
        <v>4</v>
      </c>
      <c r="Z1175" s="59">
        <f t="shared" si="176"/>
        <v>0.4</v>
      </c>
    </row>
    <row r="1176" spans="1:26" s="90" customFormat="1" ht="15" customHeight="1" x14ac:dyDescent="0.25">
      <c r="A1176" s="55">
        <f>+'INFO ENEL'!A1164</f>
        <v>1159</v>
      </c>
      <c r="B1176" s="121" t="str">
        <f>+INDEX($B$8:$B$15,MATCH(L1176,$L$8:$L$15,0))</f>
        <v>SICODI</v>
      </c>
      <c r="C1176" s="56" t="str">
        <f>+'INFO ENEL'!B1164</f>
        <v>Callao</v>
      </c>
      <c r="D1176" s="56" t="str">
        <f>+'INFO ENEL'!D1164</f>
        <v>Callao</v>
      </c>
      <c r="E1176" s="56" t="str">
        <f>+'INFO ENEL'!D1164</f>
        <v>Callao</v>
      </c>
      <c r="F1176" s="50">
        <f>+'INFO ENEL'!E1164</f>
        <v>0</v>
      </c>
      <c r="G1176" s="56" t="str">
        <f>+'INFO ENEL'!L1164</f>
        <v>BT</v>
      </c>
      <c r="H1176" s="57">
        <f>+'INFO ENEL'!M1164</f>
        <v>24.98964833051188</v>
      </c>
      <c r="I1176" s="56">
        <f>+'INFO ENEL'!N1164</f>
        <v>9</v>
      </c>
      <c r="J1176" s="56" t="str">
        <f>+'INFO ENEL'!O1164</f>
        <v>Poste</v>
      </c>
      <c r="K1176" s="56" t="str">
        <f>+'INFO ENEL'!P1164</f>
        <v>Concreto</v>
      </c>
      <c r="L1176" s="56" t="str">
        <f>+'INFO ENEL'!Q1164</f>
        <v>PPC38</v>
      </c>
      <c r="M1176" s="55" t="str">
        <f>+IF(ISERROR(INDEX('Estructuras de Acero y Concreto'!$C$6:$C$577,MATCH(L1176,'Estructuras de Acero y Concreto'!$D$6:$D$577,0)))=FALSE,INDEX('Estructuras de Acero y Concreto'!$C$6:$C$577,MATCH(L1176,'Estructuras de Acero y Concreto'!$D$6:$D$577,0)),IF(ISERROR(INDEX('Estructuras de Madera'!$C$5:$C$122,MATCH(L1176,'Estructuras de Madera'!$D$5:$D$122,0)))=FALSE,INDEX('Estructuras de Madera'!$C$5:$C$122,MATCH(L1176,'Estructuras de Madera'!$D$5:$D$122,0)),INDEX(SICODI!$G$3:$G$2404,MATCH(L1176,SICODI!$G$3:$G$2404,0))))</f>
        <v>PPC38</v>
      </c>
      <c r="N1176" s="121" t="str">
        <f>+IF(ISERROR(VLOOKUP(M1176,'Resumen de precios LLTT'!$C$17:$D$3071,2,FALSE))=FALSE,VLOOKUP(M1176,'Resumen de precios LLTT'!$C$17:$D$3071,2,FALSE),VLOOKUP(M1176,SICODI!$G$3:$J$2404,2,FALSE))</f>
        <v>POSTE DE CONCRETO ARMADO PARA A. P.  9/200/120/245</v>
      </c>
      <c r="O1176" s="58">
        <f>+IF(ISERROR(VLOOKUP(M1176,'Resumen de precios LLTT'!$C$17:$G$3071,5,FALSE))=FALSE,VLOOKUP(M1176,'Resumen de precios LLTT'!$C$17:$G$3071,5,FALSE),VLOOKUP(M1176,SICODI!$G$3:$J$2404,4,FALSE))</f>
        <v>159.16999999999999</v>
      </c>
      <c r="P1176" s="16">
        <f t="shared" si="168"/>
        <v>0.77</v>
      </c>
      <c r="Q1176" s="78">
        <f t="shared" si="169"/>
        <v>281.73089999999996</v>
      </c>
      <c r="R1176" s="56">
        <v>0</v>
      </c>
      <c r="S1176" s="16">
        <f t="shared" si="170"/>
        <v>7.2000000000000008E-2</v>
      </c>
      <c r="T1176" s="79">
        <f t="shared" si="171"/>
        <v>1.6903854</v>
      </c>
      <c r="U1176" s="80">
        <f t="shared" si="172"/>
        <v>0.2</v>
      </c>
      <c r="V1176" s="81">
        <f t="shared" si="173"/>
        <v>0.33807708000000003</v>
      </c>
      <c r="W1176" s="79">
        <f t="shared" si="174"/>
        <v>0.1137616744693495</v>
      </c>
      <c r="X1176" s="60">
        <f t="shared" si="175"/>
        <v>0.1</v>
      </c>
      <c r="Y1176" s="56">
        <f>+'INFO ENEL'!R1164</f>
        <v>4</v>
      </c>
      <c r="Z1176" s="59">
        <f t="shared" si="176"/>
        <v>0.4</v>
      </c>
    </row>
    <row r="1177" spans="1:26" s="90" customFormat="1" ht="15" customHeight="1" x14ac:dyDescent="0.25">
      <c r="A1177" s="55">
        <f>+'INFO ENEL'!A1165</f>
        <v>1160</v>
      </c>
      <c r="B1177" s="121" t="str">
        <f>+INDEX($B$8:$B$15,MATCH(L1177,$L$8:$L$15,0))</f>
        <v>SICODI</v>
      </c>
      <c r="C1177" s="56" t="str">
        <f>+'INFO ENEL'!B1165</f>
        <v>Callao</v>
      </c>
      <c r="D1177" s="56" t="str">
        <f>+'INFO ENEL'!D1165</f>
        <v>Callao</v>
      </c>
      <c r="E1177" s="56" t="str">
        <f>+'INFO ENEL'!D1165</f>
        <v>Callao</v>
      </c>
      <c r="F1177" s="50">
        <f>+'INFO ENEL'!E1165</f>
        <v>0</v>
      </c>
      <c r="G1177" s="56" t="str">
        <f>+'INFO ENEL'!L1165</f>
        <v>BT</v>
      </c>
      <c r="H1177" s="57">
        <f>+'INFO ENEL'!M1165</f>
        <v>35.064056456916298</v>
      </c>
      <c r="I1177" s="56">
        <f>+'INFO ENEL'!N1165</f>
        <v>9</v>
      </c>
      <c r="J1177" s="56" t="str">
        <f>+'INFO ENEL'!O1165</f>
        <v>Poste</v>
      </c>
      <c r="K1177" s="56" t="str">
        <f>+'INFO ENEL'!P1165</f>
        <v>Concreto</v>
      </c>
      <c r="L1177" s="56" t="str">
        <f>+'INFO ENEL'!Q1165</f>
        <v>PPC38</v>
      </c>
      <c r="M1177" s="55" t="str">
        <f>+IF(ISERROR(INDEX('Estructuras de Acero y Concreto'!$C$6:$C$577,MATCH(L1177,'Estructuras de Acero y Concreto'!$D$6:$D$577,0)))=FALSE,INDEX('Estructuras de Acero y Concreto'!$C$6:$C$577,MATCH(L1177,'Estructuras de Acero y Concreto'!$D$6:$D$577,0)),IF(ISERROR(INDEX('Estructuras de Madera'!$C$5:$C$122,MATCH(L1177,'Estructuras de Madera'!$D$5:$D$122,0)))=FALSE,INDEX('Estructuras de Madera'!$C$5:$C$122,MATCH(L1177,'Estructuras de Madera'!$D$5:$D$122,0)),INDEX(SICODI!$G$3:$G$2404,MATCH(L1177,SICODI!$G$3:$G$2404,0))))</f>
        <v>PPC38</v>
      </c>
      <c r="N1177" s="121" t="str">
        <f>+IF(ISERROR(VLOOKUP(M1177,'Resumen de precios LLTT'!$C$17:$D$3071,2,FALSE))=FALSE,VLOOKUP(M1177,'Resumen de precios LLTT'!$C$17:$D$3071,2,FALSE),VLOOKUP(M1177,SICODI!$G$3:$J$2404,2,FALSE))</f>
        <v>POSTE DE CONCRETO ARMADO PARA A. P.  9/200/120/245</v>
      </c>
      <c r="O1177" s="58">
        <f>+IF(ISERROR(VLOOKUP(M1177,'Resumen de precios LLTT'!$C$17:$G$3071,5,FALSE))=FALSE,VLOOKUP(M1177,'Resumen de precios LLTT'!$C$17:$G$3071,5,FALSE),VLOOKUP(M1177,SICODI!$G$3:$J$2404,4,FALSE))</f>
        <v>159.16999999999999</v>
      </c>
      <c r="P1177" s="16">
        <f t="shared" si="168"/>
        <v>0.77</v>
      </c>
      <c r="Q1177" s="78">
        <f t="shared" si="169"/>
        <v>281.73089999999996</v>
      </c>
      <c r="R1177" s="56">
        <v>0</v>
      </c>
      <c r="S1177" s="16">
        <f t="shared" si="170"/>
        <v>7.2000000000000008E-2</v>
      </c>
      <c r="T1177" s="79">
        <f t="shared" si="171"/>
        <v>1.6903854</v>
      </c>
      <c r="U1177" s="80">
        <f t="shared" si="172"/>
        <v>0.2</v>
      </c>
      <c r="V1177" s="81">
        <f t="shared" si="173"/>
        <v>0.33807708000000003</v>
      </c>
      <c r="W1177" s="79">
        <f t="shared" si="174"/>
        <v>0.1137616744693495</v>
      </c>
      <c r="X1177" s="60">
        <f t="shared" si="175"/>
        <v>0.1</v>
      </c>
      <c r="Y1177" s="56">
        <f>+'INFO ENEL'!R1165</f>
        <v>4</v>
      </c>
      <c r="Z1177" s="59">
        <f t="shared" si="176"/>
        <v>0.4</v>
      </c>
    </row>
    <row r="1178" spans="1:26" s="90" customFormat="1" ht="15" customHeight="1" x14ac:dyDescent="0.25">
      <c r="A1178" s="55">
        <f>+'INFO ENEL'!A1166</f>
        <v>1161</v>
      </c>
      <c r="B1178" s="121" t="str">
        <f>+INDEX($B$8:$B$15,MATCH(L1178,$L$8:$L$15,0))</f>
        <v>SICODI</v>
      </c>
      <c r="C1178" s="56" t="str">
        <f>+'INFO ENEL'!B1166</f>
        <v>Callao</v>
      </c>
      <c r="D1178" s="56" t="str">
        <f>+'INFO ENEL'!D1166</f>
        <v>Callao</v>
      </c>
      <c r="E1178" s="56" t="str">
        <f>+'INFO ENEL'!D1166</f>
        <v>Callao</v>
      </c>
      <c r="F1178" s="50">
        <f>+'INFO ENEL'!E1166</f>
        <v>0</v>
      </c>
      <c r="G1178" s="56" t="str">
        <f>+'INFO ENEL'!L1166</f>
        <v>BT</v>
      </c>
      <c r="H1178" s="57">
        <f>+'INFO ENEL'!M1166</f>
        <v>54.582305283640025</v>
      </c>
      <c r="I1178" s="56">
        <f>+'INFO ENEL'!N1166</f>
        <v>9</v>
      </c>
      <c r="J1178" s="56" t="str">
        <f>+'INFO ENEL'!O1166</f>
        <v>Poste</v>
      </c>
      <c r="K1178" s="56" t="str">
        <f>+'INFO ENEL'!P1166</f>
        <v>Concreto</v>
      </c>
      <c r="L1178" s="56" t="str">
        <f>+'INFO ENEL'!Q1166</f>
        <v>PPC38</v>
      </c>
      <c r="M1178" s="55" t="str">
        <f>+IF(ISERROR(INDEX('Estructuras de Acero y Concreto'!$C$6:$C$577,MATCH(L1178,'Estructuras de Acero y Concreto'!$D$6:$D$577,0)))=FALSE,INDEX('Estructuras de Acero y Concreto'!$C$6:$C$577,MATCH(L1178,'Estructuras de Acero y Concreto'!$D$6:$D$577,0)),IF(ISERROR(INDEX('Estructuras de Madera'!$C$5:$C$122,MATCH(L1178,'Estructuras de Madera'!$D$5:$D$122,0)))=FALSE,INDEX('Estructuras de Madera'!$C$5:$C$122,MATCH(L1178,'Estructuras de Madera'!$D$5:$D$122,0)),INDEX(SICODI!$G$3:$G$2404,MATCH(L1178,SICODI!$G$3:$G$2404,0))))</f>
        <v>PPC38</v>
      </c>
      <c r="N1178" s="121" t="str">
        <f>+IF(ISERROR(VLOOKUP(M1178,'Resumen de precios LLTT'!$C$17:$D$3071,2,FALSE))=FALSE,VLOOKUP(M1178,'Resumen de precios LLTT'!$C$17:$D$3071,2,FALSE),VLOOKUP(M1178,SICODI!$G$3:$J$2404,2,FALSE))</f>
        <v>POSTE DE CONCRETO ARMADO PARA A. P.  9/200/120/245</v>
      </c>
      <c r="O1178" s="58">
        <f>+IF(ISERROR(VLOOKUP(M1178,'Resumen de precios LLTT'!$C$17:$G$3071,5,FALSE))=FALSE,VLOOKUP(M1178,'Resumen de precios LLTT'!$C$17:$G$3071,5,FALSE),VLOOKUP(M1178,SICODI!$G$3:$J$2404,4,FALSE))</f>
        <v>159.16999999999999</v>
      </c>
      <c r="P1178" s="16">
        <f t="shared" si="168"/>
        <v>0.77</v>
      </c>
      <c r="Q1178" s="78">
        <f t="shared" si="169"/>
        <v>281.73089999999996</v>
      </c>
      <c r="R1178" s="56">
        <v>0</v>
      </c>
      <c r="S1178" s="16">
        <f t="shared" si="170"/>
        <v>7.2000000000000008E-2</v>
      </c>
      <c r="T1178" s="79">
        <f t="shared" si="171"/>
        <v>1.6903854</v>
      </c>
      <c r="U1178" s="80">
        <f t="shared" si="172"/>
        <v>0.2</v>
      </c>
      <c r="V1178" s="81">
        <f t="shared" si="173"/>
        <v>0.33807708000000003</v>
      </c>
      <c r="W1178" s="79">
        <f t="shared" si="174"/>
        <v>0.1137616744693495</v>
      </c>
      <c r="X1178" s="60">
        <f t="shared" si="175"/>
        <v>0.1</v>
      </c>
      <c r="Y1178" s="56">
        <f>+'INFO ENEL'!R1166</f>
        <v>4</v>
      </c>
      <c r="Z1178" s="59">
        <f t="shared" si="176"/>
        <v>0.4</v>
      </c>
    </row>
    <row r="1179" spans="1:26" s="90" customFormat="1" ht="15" customHeight="1" x14ac:dyDescent="0.25">
      <c r="A1179" s="55">
        <f>+'INFO ENEL'!A1167</f>
        <v>1162</v>
      </c>
      <c r="B1179" s="121" t="str">
        <f>+INDEX($B$8:$B$15,MATCH(L1179,$L$8:$L$15,0))</f>
        <v>SICODI</v>
      </c>
      <c r="C1179" s="56" t="str">
        <f>+'INFO ENEL'!B1167</f>
        <v>Callao</v>
      </c>
      <c r="D1179" s="56" t="str">
        <f>+'INFO ENEL'!D1167</f>
        <v>Callao</v>
      </c>
      <c r="E1179" s="56" t="str">
        <f>+'INFO ENEL'!D1167</f>
        <v>Callao</v>
      </c>
      <c r="F1179" s="50">
        <f>+'INFO ENEL'!E1167</f>
        <v>0</v>
      </c>
      <c r="G1179" s="56" t="str">
        <f>+'INFO ENEL'!L1167</f>
        <v>BT</v>
      </c>
      <c r="H1179" s="57">
        <f>+'INFO ENEL'!M1167</f>
        <v>76.525248370026418</v>
      </c>
      <c r="I1179" s="56">
        <f>+'INFO ENEL'!N1167</f>
        <v>11</v>
      </c>
      <c r="J1179" s="56" t="str">
        <f>+'INFO ENEL'!O1167</f>
        <v>Poste</v>
      </c>
      <c r="K1179" s="56" t="str">
        <f>+'INFO ENEL'!P1167</f>
        <v>Concreto</v>
      </c>
      <c r="L1179" s="56" t="str">
        <f>+'INFO ENEL'!Q1167</f>
        <v>PPC40</v>
      </c>
      <c r="M1179" s="55" t="str">
        <f>+IF(ISERROR(INDEX('Estructuras de Acero y Concreto'!$C$6:$C$577,MATCH(L1179,'Estructuras de Acero y Concreto'!$D$6:$D$577,0)))=FALSE,INDEX('Estructuras de Acero y Concreto'!$C$6:$C$577,MATCH(L1179,'Estructuras de Acero y Concreto'!$D$6:$D$577,0)),IF(ISERROR(INDEX('Estructuras de Madera'!$C$5:$C$122,MATCH(L1179,'Estructuras de Madera'!$D$5:$D$122,0)))=FALSE,INDEX('Estructuras de Madera'!$C$5:$C$122,MATCH(L1179,'Estructuras de Madera'!$D$5:$D$122,0)),INDEX(SICODI!$G$3:$G$2404,MATCH(L1179,SICODI!$G$3:$G$2404,0))))</f>
        <v>PPC40</v>
      </c>
      <c r="N1179" s="121" t="str">
        <f>+IF(ISERROR(VLOOKUP(M1179,'Resumen de precios LLTT'!$C$17:$D$3071,2,FALSE))=FALSE,VLOOKUP(M1179,'Resumen de precios LLTT'!$C$17:$D$3071,2,FALSE),VLOOKUP(M1179,SICODI!$G$3:$J$2404,2,FALSE))</f>
        <v>POSTE DE CONCRETO ARMADO PARA A. P. 11/200/120/285</v>
      </c>
      <c r="O1179" s="58">
        <f>+IF(ISERROR(VLOOKUP(M1179,'Resumen de precios LLTT'!$C$17:$G$3071,5,FALSE))=FALSE,VLOOKUP(M1179,'Resumen de precios LLTT'!$C$17:$G$3071,5,FALSE),VLOOKUP(M1179,SICODI!$G$3:$J$2404,4,FALSE))</f>
        <v>206.03</v>
      </c>
      <c r="P1179" s="16">
        <f t="shared" si="168"/>
        <v>0.77</v>
      </c>
      <c r="Q1179" s="78">
        <f t="shared" si="169"/>
        <v>364.67310000000003</v>
      </c>
      <c r="R1179" s="56">
        <v>0</v>
      </c>
      <c r="S1179" s="16">
        <f t="shared" si="170"/>
        <v>7.2000000000000008E-2</v>
      </c>
      <c r="T1179" s="79">
        <f t="shared" si="171"/>
        <v>2.1880386000000005</v>
      </c>
      <c r="U1179" s="80">
        <f t="shared" si="172"/>
        <v>0.2</v>
      </c>
      <c r="V1179" s="81">
        <f t="shared" si="173"/>
        <v>0.43760772000000014</v>
      </c>
      <c r="W1179" s="79">
        <f t="shared" si="174"/>
        <v>0.14725336301388503</v>
      </c>
      <c r="X1179" s="60">
        <f t="shared" si="175"/>
        <v>0.1</v>
      </c>
      <c r="Y1179" s="56">
        <f>+'INFO ENEL'!R1167</f>
        <v>4</v>
      </c>
      <c r="Z1179" s="59">
        <f t="shared" si="176"/>
        <v>0.4</v>
      </c>
    </row>
    <row r="1180" spans="1:26" s="90" customFormat="1" ht="15" customHeight="1" x14ac:dyDescent="0.25">
      <c r="A1180" s="55">
        <f>+'INFO ENEL'!A1168</f>
        <v>1163</v>
      </c>
      <c r="B1180" s="121" t="str">
        <f>+INDEX($B$8:$B$15,MATCH(L1180,$L$8:$L$15,0))</f>
        <v>SICODI</v>
      </c>
      <c r="C1180" s="56" t="str">
        <f>+'INFO ENEL'!B1168</f>
        <v>Callao</v>
      </c>
      <c r="D1180" s="56" t="str">
        <f>+'INFO ENEL'!D1168</f>
        <v>Callao</v>
      </c>
      <c r="E1180" s="56" t="str">
        <f>+'INFO ENEL'!D1168</f>
        <v>Callao</v>
      </c>
      <c r="F1180" s="50">
        <f>+'INFO ENEL'!E1168</f>
        <v>0</v>
      </c>
      <c r="G1180" s="56" t="str">
        <f>+'INFO ENEL'!L1168</f>
        <v>BT</v>
      </c>
      <c r="H1180" s="57">
        <f>+'INFO ENEL'!M1168</f>
        <v>60.532820901486112</v>
      </c>
      <c r="I1180" s="56">
        <f>+'INFO ENEL'!N1168</f>
        <v>11</v>
      </c>
      <c r="J1180" s="56" t="str">
        <f>+'INFO ENEL'!O1168</f>
        <v>Poste</v>
      </c>
      <c r="K1180" s="56" t="str">
        <f>+'INFO ENEL'!P1168</f>
        <v>Concreto</v>
      </c>
      <c r="L1180" s="56" t="str">
        <f>+'INFO ENEL'!Q1168</f>
        <v>PPC40</v>
      </c>
      <c r="M1180" s="55" t="str">
        <f>+IF(ISERROR(INDEX('Estructuras de Acero y Concreto'!$C$6:$C$577,MATCH(L1180,'Estructuras de Acero y Concreto'!$D$6:$D$577,0)))=FALSE,INDEX('Estructuras de Acero y Concreto'!$C$6:$C$577,MATCH(L1180,'Estructuras de Acero y Concreto'!$D$6:$D$577,0)),IF(ISERROR(INDEX('Estructuras de Madera'!$C$5:$C$122,MATCH(L1180,'Estructuras de Madera'!$D$5:$D$122,0)))=FALSE,INDEX('Estructuras de Madera'!$C$5:$C$122,MATCH(L1180,'Estructuras de Madera'!$D$5:$D$122,0)),INDEX(SICODI!$G$3:$G$2404,MATCH(L1180,SICODI!$G$3:$G$2404,0))))</f>
        <v>PPC40</v>
      </c>
      <c r="N1180" s="121" t="str">
        <f>+IF(ISERROR(VLOOKUP(M1180,'Resumen de precios LLTT'!$C$17:$D$3071,2,FALSE))=FALSE,VLOOKUP(M1180,'Resumen de precios LLTT'!$C$17:$D$3071,2,FALSE),VLOOKUP(M1180,SICODI!$G$3:$J$2404,2,FALSE))</f>
        <v>POSTE DE CONCRETO ARMADO PARA A. P. 11/200/120/285</v>
      </c>
      <c r="O1180" s="58">
        <f>+IF(ISERROR(VLOOKUP(M1180,'Resumen de precios LLTT'!$C$17:$G$3071,5,FALSE))=FALSE,VLOOKUP(M1180,'Resumen de precios LLTT'!$C$17:$G$3071,5,FALSE),VLOOKUP(M1180,SICODI!$G$3:$J$2404,4,FALSE))</f>
        <v>206.03</v>
      </c>
      <c r="P1180" s="16">
        <f t="shared" si="168"/>
        <v>0.77</v>
      </c>
      <c r="Q1180" s="78">
        <f t="shared" si="169"/>
        <v>364.67310000000003</v>
      </c>
      <c r="R1180" s="56">
        <v>0</v>
      </c>
      <c r="S1180" s="16">
        <f t="shared" si="170"/>
        <v>7.2000000000000008E-2</v>
      </c>
      <c r="T1180" s="79">
        <f t="shared" si="171"/>
        <v>2.1880386000000005</v>
      </c>
      <c r="U1180" s="80">
        <f t="shared" si="172"/>
        <v>0.2</v>
      </c>
      <c r="V1180" s="81">
        <f t="shared" si="173"/>
        <v>0.43760772000000014</v>
      </c>
      <c r="W1180" s="79">
        <f t="shared" si="174"/>
        <v>0.14725336301388503</v>
      </c>
      <c r="X1180" s="60">
        <f t="shared" si="175"/>
        <v>0.1</v>
      </c>
      <c r="Y1180" s="56">
        <f>+'INFO ENEL'!R1168</f>
        <v>4</v>
      </c>
      <c r="Z1180" s="59">
        <f t="shared" si="176"/>
        <v>0.4</v>
      </c>
    </row>
    <row r="1181" spans="1:26" s="90" customFormat="1" ht="15" customHeight="1" x14ac:dyDescent="0.25">
      <c r="A1181" s="55">
        <f>+'INFO ENEL'!A1169</f>
        <v>1164</v>
      </c>
      <c r="B1181" s="121" t="str">
        <f>+INDEX($B$8:$B$15,MATCH(L1181,$L$8:$L$15,0))</f>
        <v>SICODI</v>
      </c>
      <c r="C1181" s="56" t="str">
        <f>+'INFO ENEL'!B1169</f>
        <v>Callao</v>
      </c>
      <c r="D1181" s="56" t="str">
        <f>+'INFO ENEL'!D1169</f>
        <v>Callao</v>
      </c>
      <c r="E1181" s="56" t="str">
        <f>+'INFO ENEL'!D1169</f>
        <v>Callao</v>
      </c>
      <c r="F1181" s="50">
        <f>+'INFO ENEL'!E1169</f>
        <v>0</v>
      </c>
      <c r="G1181" s="56" t="str">
        <f>+'INFO ENEL'!L1169</f>
        <v>BT</v>
      </c>
      <c r="H1181" s="57">
        <f>+'INFO ENEL'!M1169</f>
        <v>32.139620583348496</v>
      </c>
      <c r="I1181" s="56">
        <f>+'INFO ENEL'!N1169</f>
        <v>11</v>
      </c>
      <c r="J1181" s="56" t="str">
        <f>+'INFO ENEL'!O1169</f>
        <v>Poste</v>
      </c>
      <c r="K1181" s="56" t="str">
        <f>+'INFO ENEL'!P1169</f>
        <v>Concreto</v>
      </c>
      <c r="L1181" s="56" t="str">
        <f>+'INFO ENEL'!Q1169</f>
        <v>PPC40</v>
      </c>
      <c r="M1181" s="55" t="str">
        <f>+IF(ISERROR(INDEX('Estructuras de Acero y Concreto'!$C$6:$C$577,MATCH(L1181,'Estructuras de Acero y Concreto'!$D$6:$D$577,0)))=FALSE,INDEX('Estructuras de Acero y Concreto'!$C$6:$C$577,MATCH(L1181,'Estructuras de Acero y Concreto'!$D$6:$D$577,0)),IF(ISERROR(INDEX('Estructuras de Madera'!$C$5:$C$122,MATCH(L1181,'Estructuras de Madera'!$D$5:$D$122,0)))=FALSE,INDEX('Estructuras de Madera'!$C$5:$C$122,MATCH(L1181,'Estructuras de Madera'!$D$5:$D$122,0)),INDEX(SICODI!$G$3:$G$2404,MATCH(L1181,SICODI!$G$3:$G$2404,0))))</f>
        <v>PPC40</v>
      </c>
      <c r="N1181" s="121" t="str">
        <f>+IF(ISERROR(VLOOKUP(M1181,'Resumen de precios LLTT'!$C$17:$D$3071,2,FALSE))=FALSE,VLOOKUP(M1181,'Resumen de precios LLTT'!$C$17:$D$3071,2,FALSE),VLOOKUP(M1181,SICODI!$G$3:$J$2404,2,FALSE))</f>
        <v>POSTE DE CONCRETO ARMADO PARA A. P. 11/200/120/285</v>
      </c>
      <c r="O1181" s="58">
        <f>+IF(ISERROR(VLOOKUP(M1181,'Resumen de precios LLTT'!$C$17:$G$3071,5,FALSE))=FALSE,VLOOKUP(M1181,'Resumen de precios LLTT'!$C$17:$G$3071,5,FALSE),VLOOKUP(M1181,SICODI!$G$3:$J$2404,4,FALSE))</f>
        <v>206.03</v>
      </c>
      <c r="P1181" s="16">
        <f t="shared" si="168"/>
        <v>0.77</v>
      </c>
      <c r="Q1181" s="78">
        <f t="shared" si="169"/>
        <v>364.67310000000003</v>
      </c>
      <c r="R1181" s="56">
        <v>0</v>
      </c>
      <c r="S1181" s="16">
        <f t="shared" si="170"/>
        <v>7.2000000000000008E-2</v>
      </c>
      <c r="T1181" s="79">
        <f t="shared" si="171"/>
        <v>2.1880386000000005</v>
      </c>
      <c r="U1181" s="80">
        <f t="shared" si="172"/>
        <v>0.2</v>
      </c>
      <c r="V1181" s="81">
        <f t="shared" si="173"/>
        <v>0.43760772000000014</v>
      </c>
      <c r="W1181" s="79">
        <f t="shared" si="174"/>
        <v>0.14725336301388503</v>
      </c>
      <c r="X1181" s="60">
        <f t="shared" si="175"/>
        <v>0.1</v>
      </c>
      <c r="Y1181" s="56">
        <f>+'INFO ENEL'!R1169</f>
        <v>4</v>
      </c>
      <c r="Z1181" s="59">
        <f t="shared" si="176"/>
        <v>0.4</v>
      </c>
    </row>
    <row r="1182" spans="1:26" s="90" customFormat="1" ht="15" customHeight="1" x14ac:dyDescent="0.25">
      <c r="A1182" s="55">
        <f>+'INFO ENEL'!A1170</f>
        <v>1165</v>
      </c>
      <c r="B1182" s="121" t="str">
        <f>+INDEX($B$8:$B$15,MATCH(L1182,$L$8:$L$15,0))</f>
        <v>SICODI</v>
      </c>
      <c r="C1182" s="56" t="str">
        <f>+'INFO ENEL'!B1170</f>
        <v>Callao</v>
      </c>
      <c r="D1182" s="56" t="str">
        <f>+'INFO ENEL'!D1170</f>
        <v>Callao</v>
      </c>
      <c r="E1182" s="56" t="str">
        <f>+'INFO ENEL'!D1170</f>
        <v>Callao</v>
      </c>
      <c r="F1182" s="50">
        <f>+'INFO ENEL'!E1170</f>
        <v>0</v>
      </c>
      <c r="G1182" s="56" t="str">
        <f>+'INFO ENEL'!L1170</f>
        <v>BT</v>
      </c>
      <c r="H1182" s="57">
        <f>+'INFO ENEL'!M1170</f>
        <v>28.02394181624252</v>
      </c>
      <c r="I1182" s="56">
        <f>+'INFO ENEL'!N1170</f>
        <v>11</v>
      </c>
      <c r="J1182" s="56" t="str">
        <f>+'INFO ENEL'!O1170</f>
        <v>Poste</v>
      </c>
      <c r="K1182" s="56" t="str">
        <f>+'INFO ENEL'!P1170</f>
        <v>Concreto</v>
      </c>
      <c r="L1182" s="56" t="str">
        <f>+'INFO ENEL'!Q1170</f>
        <v>PPC40</v>
      </c>
      <c r="M1182" s="55" t="str">
        <f>+IF(ISERROR(INDEX('Estructuras de Acero y Concreto'!$C$6:$C$577,MATCH(L1182,'Estructuras de Acero y Concreto'!$D$6:$D$577,0)))=FALSE,INDEX('Estructuras de Acero y Concreto'!$C$6:$C$577,MATCH(L1182,'Estructuras de Acero y Concreto'!$D$6:$D$577,0)),IF(ISERROR(INDEX('Estructuras de Madera'!$C$5:$C$122,MATCH(L1182,'Estructuras de Madera'!$D$5:$D$122,0)))=FALSE,INDEX('Estructuras de Madera'!$C$5:$C$122,MATCH(L1182,'Estructuras de Madera'!$D$5:$D$122,0)),INDEX(SICODI!$G$3:$G$2404,MATCH(L1182,SICODI!$G$3:$G$2404,0))))</f>
        <v>PPC40</v>
      </c>
      <c r="N1182" s="121" t="str">
        <f>+IF(ISERROR(VLOOKUP(M1182,'Resumen de precios LLTT'!$C$17:$D$3071,2,FALSE))=FALSE,VLOOKUP(M1182,'Resumen de precios LLTT'!$C$17:$D$3071,2,FALSE),VLOOKUP(M1182,SICODI!$G$3:$J$2404,2,FALSE))</f>
        <v>POSTE DE CONCRETO ARMADO PARA A. P. 11/200/120/285</v>
      </c>
      <c r="O1182" s="58">
        <f>+IF(ISERROR(VLOOKUP(M1182,'Resumen de precios LLTT'!$C$17:$G$3071,5,FALSE))=FALSE,VLOOKUP(M1182,'Resumen de precios LLTT'!$C$17:$G$3071,5,FALSE),VLOOKUP(M1182,SICODI!$G$3:$J$2404,4,FALSE))</f>
        <v>206.03</v>
      </c>
      <c r="P1182" s="16">
        <f t="shared" si="168"/>
        <v>0.77</v>
      </c>
      <c r="Q1182" s="78">
        <f t="shared" si="169"/>
        <v>364.67310000000003</v>
      </c>
      <c r="R1182" s="56">
        <v>0</v>
      </c>
      <c r="S1182" s="16">
        <f t="shared" si="170"/>
        <v>7.2000000000000008E-2</v>
      </c>
      <c r="T1182" s="79">
        <f t="shared" si="171"/>
        <v>2.1880386000000005</v>
      </c>
      <c r="U1182" s="80">
        <f t="shared" si="172"/>
        <v>0.2</v>
      </c>
      <c r="V1182" s="81">
        <f t="shared" si="173"/>
        <v>0.43760772000000014</v>
      </c>
      <c r="W1182" s="79">
        <f t="shared" si="174"/>
        <v>0.14725336301388503</v>
      </c>
      <c r="X1182" s="60">
        <f t="shared" si="175"/>
        <v>0.1</v>
      </c>
      <c r="Y1182" s="56">
        <f>+'INFO ENEL'!R1170</f>
        <v>4</v>
      </c>
      <c r="Z1182" s="59">
        <f t="shared" si="176"/>
        <v>0.4</v>
      </c>
    </row>
    <row r="1183" spans="1:26" s="90" customFormat="1" ht="15" customHeight="1" x14ac:dyDescent="0.25">
      <c r="A1183" s="55">
        <f>+'INFO ENEL'!A1171</f>
        <v>1166</v>
      </c>
      <c r="B1183" s="121" t="str">
        <f>+INDEX($B$8:$B$15,MATCH(L1183,$L$8:$L$15,0))</f>
        <v>SICODI</v>
      </c>
      <c r="C1183" s="56" t="str">
        <f>+'INFO ENEL'!B1171</f>
        <v>Callao</v>
      </c>
      <c r="D1183" s="56" t="str">
        <f>+'INFO ENEL'!D1171</f>
        <v>Callao</v>
      </c>
      <c r="E1183" s="56" t="str">
        <f>+'INFO ENEL'!D1171</f>
        <v>Callao</v>
      </c>
      <c r="F1183" s="50">
        <f>+'INFO ENEL'!E1171</f>
        <v>0</v>
      </c>
      <c r="G1183" s="56" t="str">
        <f>+'INFO ENEL'!L1171</f>
        <v>BT</v>
      </c>
      <c r="H1183" s="57">
        <f>+'INFO ENEL'!M1171</f>
        <v>42.107213522242041</v>
      </c>
      <c r="I1183" s="56">
        <f>+'INFO ENEL'!N1171</f>
        <v>11</v>
      </c>
      <c r="J1183" s="56" t="str">
        <f>+'INFO ENEL'!O1171</f>
        <v>Poste</v>
      </c>
      <c r="K1183" s="56" t="str">
        <f>+'INFO ENEL'!P1171</f>
        <v>Concreto</v>
      </c>
      <c r="L1183" s="56" t="str">
        <f>+'INFO ENEL'!Q1171</f>
        <v>PPC40</v>
      </c>
      <c r="M1183" s="55" t="str">
        <f>+IF(ISERROR(INDEX('Estructuras de Acero y Concreto'!$C$6:$C$577,MATCH(L1183,'Estructuras de Acero y Concreto'!$D$6:$D$577,0)))=FALSE,INDEX('Estructuras de Acero y Concreto'!$C$6:$C$577,MATCH(L1183,'Estructuras de Acero y Concreto'!$D$6:$D$577,0)),IF(ISERROR(INDEX('Estructuras de Madera'!$C$5:$C$122,MATCH(L1183,'Estructuras de Madera'!$D$5:$D$122,0)))=FALSE,INDEX('Estructuras de Madera'!$C$5:$C$122,MATCH(L1183,'Estructuras de Madera'!$D$5:$D$122,0)),INDEX(SICODI!$G$3:$G$2404,MATCH(L1183,SICODI!$G$3:$G$2404,0))))</f>
        <v>PPC40</v>
      </c>
      <c r="N1183" s="121" t="str">
        <f>+IF(ISERROR(VLOOKUP(M1183,'Resumen de precios LLTT'!$C$17:$D$3071,2,FALSE))=FALSE,VLOOKUP(M1183,'Resumen de precios LLTT'!$C$17:$D$3071,2,FALSE),VLOOKUP(M1183,SICODI!$G$3:$J$2404,2,FALSE))</f>
        <v>POSTE DE CONCRETO ARMADO PARA A. P. 11/200/120/285</v>
      </c>
      <c r="O1183" s="58">
        <f>+IF(ISERROR(VLOOKUP(M1183,'Resumen de precios LLTT'!$C$17:$G$3071,5,FALSE))=FALSE,VLOOKUP(M1183,'Resumen de precios LLTT'!$C$17:$G$3071,5,FALSE),VLOOKUP(M1183,SICODI!$G$3:$J$2404,4,FALSE))</f>
        <v>206.03</v>
      </c>
      <c r="P1183" s="16">
        <f t="shared" si="168"/>
        <v>0.77</v>
      </c>
      <c r="Q1183" s="78">
        <f t="shared" si="169"/>
        <v>364.67310000000003</v>
      </c>
      <c r="R1183" s="56">
        <v>0</v>
      </c>
      <c r="S1183" s="16">
        <f t="shared" si="170"/>
        <v>7.2000000000000008E-2</v>
      </c>
      <c r="T1183" s="79">
        <f t="shared" si="171"/>
        <v>2.1880386000000005</v>
      </c>
      <c r="U1183" s="80">
        <f t="shared" si="172"/>
        <v>0.2</v>
      </c>
      <c r="V1183" s="81">
        <f t="shared" si="173"/>
        <v>0.43760772000000014</v>
      </c>
      <c r="W1183" s="79">
        <f t="shared" si="174"/>
        <v>0.14725336301388503</v>
      </c>
      <c r="X1183" s="60">
        <f t="shared" si="175"/>
        <v>0.1</v>
      </c>
      <c r="Y1183" s="56">
        <f>+'INFO ENEL'!R1171</f>
        <v>4</v>
      </c>
      <c r="Z1183" s="59">
        <f t="shared" si="176"/>
        <v>0.4</v>
      </c>
    </row>
    <row r="1184" spans="1:26" s="90" customFormat="1" ht="15" customHeight="1" x14ac:dyDescent="0.25">
      <c r="A1184" s="55">
        <f>+'INFO ENEL'!A1172</f>
        <v>1167</v>
      </c>
      <c r="B1184" s="121" t="str">
        <f>+INDEX($B$8:$B$15,MATCH(L1184,$L$8:$L$15,0))</f>
        <v>SICODI</v>
      </c>
      <c r="C1184" s="56" t="str">
        <f>+'INFO ENEL'!B1172</f>
        <v>Callao</v>
      </c>
      <c r="D1184" s="56" t="str">
        <f>+'INFO ENEL'!D1172</f>
        <v>Callao</v>
      </c>
      <c r="E1184" s="56" t="str">
        <f>+'INFO ENEL'!D1172</f>
        <v>Callao</v>
      </c>
      <c r="F1184" s="50">
        <f>+'INFO ENEL'!E1172</f>
        <v>0</v>
      </c>
      <c r="G1184" s="56" t="str">
        <f>+'INFO ENEL'!L1172</f>
        <v>BT</v>
      </c>
      <c r="H1184" s="57">
        <f>+'INFO ENEL'!M1172</f>
        <v>44.383557808240909</v>
      </c>
      <c r="I1184" s="56">
        <f>+'INFO ENEL'!N1172</f>
        <v>11</v>
      </c>
      <c r="J1184" s="56" t="str">
        <f>+'INFO ENEL'!O1172</f>
        <v>Poste</v>
      </c>
      <c r="K1184" s="56" t="str">
        <f>+'INFO ENEL'!P1172</f>
        <v>Concreto</v>
      </c>
      <c r="L1184" s="56" t="str">
        <f>+'INFO ENEL'!Q1172</f>
        <v>PPC40</v>
      </c>
      <c r="M1184" s="55" t="str">
        <f>+IF(ISERROR(INDEX('Estructuras de Acero y Concreto'!$C$6:$C$577,MATCH(L1184,'Estructuras de Acero y Concreto'!$D$6:$D$577,0)))=FALSE,INDEX('Estructuras de Acero y Concreto'!$C$6:$C$577,MATCH(L1184,'Estructuras de Acero y Concreto'!$D$6:$D$577,0)),IF(ISERROR(INDEX('Estructuras de Madera'!$C$5:$C$122,MATCH(L1184,'Estructuras de Madera'!$D$5:$D$122,0)))=FALSE,INDEX('Estructuras de Madera'!$C$5:$C$122,MATCH(L1184,'Estructuras de Madera'!$D$5:$D$122,0)),INDEX(SICODI!$G$3:$G$2404,MATCH(L1184,SICODI!$G$3:$G$2404,0))))</f>
        <v>PPC40</v>
      </c>
      <c r="N1184" s="121" t="str">
        <f>+IF(ISERROR(VLOOKUP(M1184,'Resumen de precios LLTT'!$C$17:$D$3071,2,FALSE))=FALSE,VLOOKUP(M1184,'Resumen de precios LLTT'!$C$17:$D$3071,2,FALSE),VLOOKUP(M1184,SICODI!$G$3:$J$2404,2,FALSE))</f>
        <v>POSTE DE CONCRETO ARMADO PARA A. P. 11/200/120/285</v>
      </c>
      <c r="O1184" s="58">
        <f>+IF(ISERROR(VLOOKUP(M1184,'Resumen de precios LLTT'!$C$17:$G$3071,5,FALSE))=FALSE,VLOOKUP(M1184,'Resumen de precios LLTT'!$C$17:$G$3071,5,FALSE),VLOOKUP(M1184,SICODI!$G$3:$J$2404,4,FALSE))</f>
        <v>206.03</v>
      </c>
      <c r="P1184" s="16">
        <f t="shared" si="168"/>
        <v>0.77</v>
      </c>
      <c r="Q1184" s="78">
        <f t="shared" si="169"/>
        <v>364.67310000000003</v>
      </c>
      <c r="R1184" s="56">
        <v>0</v>
      </c>
      <c r="S1184" s="16">
        <f t="shared" si="170"/>
        <v>7.2000000000000008E-2</v>
      </c>
      <c r="T1184" s="79">
        <f t="shared" si="171"/>
        <v>2.1880386000000005</v>
      </c>
      <c r="U1184" s="80">
        <f t="shared" si="172"/>
        <v>0.2</v>
      </c>
      <c r="V1184" s="81">
        <f t="shared" si="173"/>
        <v>0.43760772000000014</v>
      </c>
      <c r="W1184" s="79">
        <f t="shared" si="174"/>
        <v>0.14725336301388503</v>
      </c>
      <c r="X1184" s="60">
        <f t="shared" si="175"/>
        <v>0.1</v>
      </c>
      <c r="Y1184" s="56">
        <f>+'INFO ENEL'!R1172</f>
        <v>4</v>
      </c>
      <c r="Z1184" s="59">
        <f t="shared" si="176"/>
        <v>0.4</v>
      </c>
    </row>
    <row r="1185" spans="1:26" s="90" customFormat="1" ht="15" customHeight="1" x14ac:dyDescent="0.25">
      <c r="A1185" s="55">
        <f>+'INFO ENEL'!A1173</f>
        <v>1168</v>
      </c>
      <c r="B1185" s="121" t="str">
        <f>+INDEX($B$8:$B$15,MATCH(L1185,$L$8:$L$15,0))</f>
        <v>SICODI</v>
      </c>
      <c r="C1185" s="56" t="str">
        <f>+'INFO ENEL'!B1173</f>
        <v>Callao</v>
      </c>
      <c r="D1185" s="56" t="str">
        <f>+'INFO ENEL'!D1173</f>
        <v>Callao</v>
      </c>
      <c r="E1185" s="56" t="str">
        <f>+'INFO ENEL'!D1173</f>
        <v>Callao</v>
      </c>
      <c r="F1185" s="50">
        <f>+'INFO ENEL'!E1173</f>
        <v>0</v>
      </c>
      <c r="G1185" s="56" t="str">
        <f>+'INFO ENEL'!L1173</f>
        <v>BT</v>
      </c>
      <c r="H1185" s="57">
        <f>+'INFO ENEL'!M1173</f>
        <v>32.315241649482637</v>
      </c>
      <c r="I1185" s="56">
        <f>+'INFO ENEL'!N1173</f>
        <v>11</v>
      </c>
      <c r="J1185" s="56" t="str">
        <f>+'INFO ENEL'!O1173</f>
        <v>Poste</v>
      </c>
      <c r="K1185" s="56" t="str">
        <f>+'INFO ENEL'!P1173</f>
        <v>Concreto</v>
      </c>
      <c r="L1185" s="56" t="str">
        <f>+'INFO ENEL'!Q1173</f>
        <v>PPC40</v>
      </c>
      <c r="M1185" s="55" t="str">
        <f>+IF(ISERROR(INDEX('Estructuras de Acero y Concreto'!$C$6:$C$577,MATCH(L1185,'Estructuras de Acero y Concreto'!$D$6:$D$577,0)))=FALSE,INDEX('Estructuras de Acero y Concreto'!$C$6:$C$577,MATCH(L1185,'Estructuras de Acero y Concreto'!$D$6:$D$577,0)),IF(ISERROR(INDEX('Estructuras de Madera'!$C$5:$C$122,MATCH(L1185,'Estructuras de Madera'!$D$5:$D$122,0)))=FALSE,INDEX('Estructuras de Madera'!$C$5:$C$122,MATCH(L1185,'Estructuras de Madera'!$D$5:$D$122,0)),INDEX(SICODI!$G$3:$G$2404,MATCH(L1185,SICODI!$G$3:$G$2404,0))))</f>
        <v>PPC40</v>
      </c>
      <c r="N1185" s="121" t="str">
        <f>+IF(ISERROR(VLOOKUP(M1185,'Resumen de precios LLTT'!$C$17:$D$3071,2,FALSE))=FALSE,VLOOKUP(M1185,'Resumen de precios LLTT'!$C$17:$D$3071,2,FALSE),VLOOKUP(M1185,SICODI!$G$3:$J$2404,2,FALSE))</f>
        <v>POSTE DE CONCRETO ARMADO PARA A. P. 11/200/120/285</v>
      </c>
      <c r="O1185" s="58">
        <f>+IF(ISERROR(VLOOKUP(M1185,'Resumen de precios LLTT'!$C$17:$G$3071,5,FALSE))=FALSE,VLOOKUP(M1185,'Resumen de precios LLTT'!$C$17:$G$3071,5,FALSE),VLOOKUP(M1185,SICODI!$G$3:$J$2404,4,FALSE))</f>
        <v>206.03</v>
      </c>
      <c r="P1185" s="16">
        <f t="shared" si="168"/>
        <v>0.77</v>
      </c>
      <c r="Q1185" s="78">
        <f t="shared" si="169"/>
        <v>364.67310000000003</v>
      </c>
      <c r="R1185" s="56">
        <v>0</v>
      </c>
      <c r="S1185" s="16">
        <f t="shared" si="170"/>
        <v>7.2000000000000008E-2</v>
      </c>
      <c r="T1185" s="79">
        <f t="shared" si="171"/>
        <v>2.1880386000000005</v>
      </c>
      <c r="U1185" s="80">
        <f t="shared" si="172"/>
        <v>0.2</v>
      </c>
      <c r="V1185" s="81">
        <f t="shared" si="173"/>
        <v>0.43760772000000014</v>
      </c>
      <c r="W1185" s="79">
        <f t="shared" si="174"/>
        <v>0.14725336301388503</v>
      </c>
      <c r="X1185" s="60">
        <f t="shared" si="175"/>
        <v>0.1</v>
      </c>
      <c r="Y1185" s="56">
        <f>+'INFO ENEL'!R1173</f>
        <v>4</v>
      </c>
      <c r="Z1185" s="59">
        <f t="shared" si="176"/>
        <v>0.4</v>
      </c>
    </row>
    <row r="1186" spans="1:26" s="90" customFormat="1" ht="15" customHeight="1" x14ac:dyDescent="0.25">
      <c r="A1186" s="55">
        <f>+'INFO ENEL'!A1174</f>
        <v>1169</v>
      </c>
      <c r="B1186" s="121" t="str">
        <f>+INDEX($B$8:$B$15,MATCH(L1186,$L$8:$L$15,0))</f>
        <v>SICODI</v>
      </c>
      <c r="C1186" s="56" t="str">
        <f>+'INFO ENEL'!B1174</f>
        <v>Callao</v>
      </c>
      <c r="D1186" s="56" t="str">
        <f>+'INFO ENEL'!D1174</f>
        <v>Callao</v>
      </c>
      <c r="E1186" s="56" t="str">
        <f>+'INFO ENEL'!D1174</f>
        <v>Callao</v>
      </c>
      <c r="F1186" s="50">
        <f>+'INFO ENEL'!E1174</f>
        <v>0</v>
      </c>
      <c r="G1186" s="56" t="str">
        <f>+'INFO ENEL'!L1174</f>
        <v>BT</v>
      </c>
      <c r="H1186" s="57">
        <f>+'INFO ENEL'!M1174</f>
        <v>40.484907862470116</v>
      </c>
      <c r="I1186" s="56">
        <f>+'INFO ENEL'!N1174</f>
        <v>11</v>
      </c>
      <c r="J1186" s="56" t="str">
        <f>+'INFO ENEL'!O1174</f>
        <v>Poste</v>
      </c>
      <c r="K1186" s="56" t="str">
        <f>+'INFO ENEL'!P1174</f>
        <v>Concreto</v>
      </c>
      <c r="L1186" s="56" t="str">
        <f>+'INFO ENEL'!Q1174</f>
        <v>PPC40</v>
      </c>
      <c r="M1186" s="55" t="str">
        <f>+IF(ISERROR(INDEX('Estructuras de Acero y Concreto'!$C$6:$C$577,MATCH(L1186,'Estructuras de Acero y Concreto'!$D$6:$D$577,0)))=FALSE,INDEX('Estructuras de Acero y Concreto'!$C$6:$C$577,MATCH(L1186,'Estructuras de Acero y Concreto'!$D$6:$D$577,0)),IF(ISERROR(INDEX('Estructuras de Madera'!$C$5:$C$122,MATCH(L1186,'Estructuras de Madera'!$D$5:$D$122,0)))=FALSE,INDEX('Estructuras de Madera'!$C$5:$C$122,MATCH(L1186,'Estructuras de Madera'!$D$5:$D$122,0)),INDEX(SICODI!$G$3:$G$2404,MATCH(L1186,SICODI!$G$3:$G$2404,0))))</f>
        <v>PPC40</v>
      </c>
      <c r="N1186" s="121" t="str">
        <f>+IF(ISERROR(VLOOKUP(M1186,'Resumen de precios LLTT'!$C$17:$D$3071,2,FALSE))=FALSE,VLOOKUP(M1186,'Resumen de precios LLTT'!$C$17:$D$3071,2,FALSE),VLOOKUP(M1186,SICODI!$G$3:$J$2404,2,FALSE))</f>
        <v>POSTE DE CONCRETO ARMADO PARA A. P. 11/200/120/285</v>
      </c>
      <c r="O1186" s="58">
        <f>+IF(ISERROR(VLOOKUP(M1186,'Resumen de precios LLTT'!$C$17:$G$3071,5,FALSE))=FALSE,VLOOKUP(M1186,'Resumen de precios LLTT'!$C$17:$G$3071,5,FALSE),VLOOKUP(M1186,SICODI!$G$3:$J$2404,4,FALSE))</f>
        <v>206.03</v>
      </c>
      <c r="P1186" s="16">
        <f t="shared" si="168"/>
        <v>0.77</v>
      </c>
      <c r="Q1186" s="78">
        <f t="shared" si="169"/>
        <v>364.67310000000003</v>
      </c>
      <c r="R1186" s="56">
        <v>0</v>
      </c>
      <c r="S1186" s="16">
        <f t="shared" si="170"/>
        <v>7.2000000000000008E-2</v>
      </c>
      <c r="T1186" s="79">
        <f t="shared" si="171"/>
        <v>2.1880386000000005</v>
      </c>
      <c r="U1186" s="80">
        <f t="shared" si="172"/>
        <v>0.2</v>
      </c>
      <c r="V1186" s="81">
        <f t="shared" si="173"/>
        <v>0.43760772000000014</v>
      </c>
      <c r="W1186" s="79">
        <f t="shared" si="174"/>
        <v>0.14725336301388503</v>
      </c>
      <c r="X1186" s="60">
        <f t="shared" si="175"/>
        <v>0.1</v>
      </c>
      <c r="Y1186" s="56">
        <f>+'INFO ENEL'!R1174</f>
        <v>4</v>
      </c>
      <c r="Z1186" s="59">
        <f t="shared" si="176"/>
        <v>0.4</v>
      </c>
    </row>
    <row r="1187" spans="1:26" s="90" customFormat="1" ht="15" customHeight="1" x14ac:dyDescent="0.25">
      <c r="A1187" s="55">
        <f>+'INFO ENEL'!A1175</f>
        <v>1170</v>
      </c>
      <c r="B1187" s="121" t="str">
        <f>+INDEX($B$8:$B$15,MATCH(L1187,$L$8:$L$15,0))</f>
        <v>SICODI</v>
      </c>
      <c r="C1187" s="56" t="str">
        <f>+'INFO ENEL'!B1175</f>
        <v>Callao</v>
      </c>
      <c r="D1187" s="56" t="str">
        <f>+'INFO ENEL'!D1175</f>
        <v>Callao</v>
      </c>
      <c r="E1187" s="56" t="str">
        <f>+'INFO ENEL'!D1175</f>
        <v>Callao</v>
      </c>
      <c r="F1187" s="50">
        <f>+'INFO ENEL'!E1175</f>
        <v>0</v>
      </c>
      <c r="G1187" s="56" t="str">
        <f>+'INFO ENEL'!L1175</f>
        <v>BT</v>
      </c>
      <c r="H1187" s="57">
        <f>+'INFO ENEL'!M1175</f>
        <v>33.527242703282447</v>
      </c>
      <c r="I1187" s="56">
        <f>+'INFO ENEL'!N1175</f>
        <v>11</v>
      </c>
      <c r="J1187" s="56" t="str">
        <f>+'INFO ENEL'!O1175</f>
        <v>Poste</v>
      </c>
      <c r="K1187" s="56" t="str">
        <f>+'INFO ENEL'!P1175</f>
        <v>Concreto</v>
      </c>
      <c r="L1187" s="56" t="str">
        <f>+'INFO ENEL'!Q1175</f>
        <v>PPC40</v>
      </c>
      <c r="M1187" s="55" t="str">
        <f>+IF(ISERROR(INDEX('Estructuras de Acero y Concreto'!$C$6:$C$577,MATCH(L1187,'Estructuras de Acero y Concreto'!$D$6:$D$577,0)))=FALSE,INDEX('Estructuras de Acero y Concreto'!$C$6:$C$577,MATCH(L1187,'Estructuras de Acero y Concreto'!$D$6:$D$577,0)),IF(ISERROR(INDEX('Estructuras de Madera'!$C$5:$C$122,MATCH(L1187,'Estructuras de Madera'!$D$5:$D$122,0)))=FALSE,INDEX('Estructuras de Madera'!$C$5:$C$122,MATCH(L1187,'Estructuras de Madera'!$D$5:$D$122,0)),INDEX(SICODI!$G$3:$G$2404,MATCH(L1187,SICODI!$G$3:$G$2404,0))))</f>
        <v>PPC40</v>
      </c>
      <c r="N1187" s="121" t="str">
        <f>+IF(ISERROR(VLOOKUP(M1187,'Resumen de precios LLTT'!$C$17:$D$3071,2,FALSE))=FALSE,VLOOKUP(M1187,'Resumen de precios LLTT'!$C$17:$D$3071,2,FALSE),VLOOKUP(M1187,SICODI!$G$3:$J$2404,2,FALSE))</f>
        <v>POSTE DE CONCRETO ARMADO PARA A. P. 11/200/120/285</v>
      </c>
      <c r="O1187" s="58">
        <f>+IF(ISERROR(VLOOKUP(M1187,'Resumen de precios LLTT'!$C$17:$G$3071,5,FALSE))=FALSE,VLOOKUP(M1187,'Resumen de precios LLTT'!$C$17:$G$3071,5,FALSE),VLOOKUP(M1187,SICODI!$G$3:$J$2404,4,FALSE))</f>
        <v>206.03</v>
      </c>
      <c r="P1187" s="16">
        <f t="shared" si="168"/>
        <v>0.77</v>
      </c>
      <c r="Q1187" s="78">
        <f t="shared" si="169"/>
        <v>364.67310000000003</v>
      </c>
      <c r="R1187" s="56">
        <v>0</v>
      </c>
      <c r="S1187" s="16">
        <f t="shared" si="170"/>
        <v>7.2000000000000008E-2</v>
      </c>
      <c r="T1187" s="79">
        <f t="shared" si="171"/>
        <v>2.1880386000000005</v>
      </c>
      <c r="U1187" s="80">
        <f t="shared" si="172"/>
        <v>0.2</v>
      </c>
      <c r="V1187" s="81">
        <f t="shared" si="173"/>
        <v>0.43760772000000014</v>
      </c>
      <c r="W1187" s="79">
        <f t="shared" si="174"/>
        <v>0.14725336301388503</v>
      </c>
      <c r="X1187" s="60">
        <f t="shared" si="175"/>
        <v>0.1</v>
      </c>
      <c r="Y1187" s="56">
        <f>+'INFO ENEL'!R1175</f>
        <v>4</v>
      </c>
      <c r="Z1187" s="59">
        <f t="shared" si="176"/>
        <v>0.4</v>
      </c>
    </row>
    <row r="1188" spans="1:26" s="90" customFormat="1" ht="15" customHeight="1" x14ac:dyDescent="0.25">
      <c r="A1188" s="55">
        <f>+'INFO ENEL'!A1176</f>
        <v>1171</v>
      </c>
      <c r="B1188" s="121" t="str">
        <f>+INDEX($B$8:$B$15,MATCH(L1188,$L$8:$L$15,0))</f>
        <v>SICODI</v>
      </c>
      <c r="C1188" s="56" t="str">
        <f>+'INFO ENEL'!B1176</f>
        <v>Callao</v>
      </c>
      <c r="D1188" s="56" t="str">
        <f>+'INFO ENEL'!D1176</f>
        <v>Callao</v>
      </c>
      <c r="E1188" s="56" t="str">
        <f>+'INFO ENEL'!D1176</f>
        <v>Callao</v>
      </c>
      <c r="F1188" s="50">
        <f>+'INFO ENEL'!E1176</f>
        <v>0</v>
      </c>
      <c r="G1188" s="56" t="str">
        <f>+'INFO ENEL'!L1176</f>
        <v>BT</v>
      </c>
      <c r="H1188" s="57">
        <f>+'INFO ENEL'!M1176</f>
        <v>37.703098674645361</v>
      </c>
      <c r="I1188" s="56">
        <f>+'INFO ENEL'!N1176</f>
        <v>11</v>
      </c>
      <c r="J1188" s="56" t="str">
        <f>+'INFO ENEL'!O1176</f>
        <v>Poste</v>
      </c>
      <c r="K1188" s="56" t="str">
        <f>+'INFO ENEL'!P1176</f>
        <v>Concreto</v>
      </c>
      <c r="L1188" s="56" t="str">
        <f>+'INFO ENEL'!Q1176</f>
        <v>PPC40</v>
      </c>
      <c r="M1188" s="55" t="str">
        <f>+IF(ISERROR(INDEX('Estructuras de Acero y Concreto'!$C$6:$C$577,MATCH(L1188,'Estructuras de Acero y Concreto'!$D$6:$D$577,0)))=FALSE,INDEX('Estructuras de Acero y Concreto'!$C$6:$C$577,MATCH(L1188,'Estructuras de Acero y Concreto'!$D$6:$D$577,0)),IF(ISERROR(INDEX('Estructuras de Madera'!$C$5:$C$122,MATCH(L1188,'Estructuras de Madera'!$D$5:$D$122,0)))=FALSE,INDEX('Estructuras de Madera'!$C$5:$C$122,MATCH(L1188,'Estructuras de Madera'!$D$5:$D$122,0)),INDEX(SICODI!$G$3:$G$2404,MATCH(L1188,SICODI!$G$3:$G$2404,0))))</f>
        <v>PPC40</v>
      </c>
      <c r="N1188" s="121" t="str">
        <f>+IF(ISERROR(VLOOKUP(M1188,'Resumen de precios LLTT'!$C$17:$D$3071,2,FALSE))=FALSE,VLOOKUP(M1188,'Resumen de precios LLTT'!$C$17:$D$3071,2,FALSE),VLOOKUP(M1188,SICODI!$G$3:$J$2404,2,FALSE))</f>
        <v>POSTE DE CONCRETO ARMADO PARA A. P. 11/200/120/285</v>
      </c>
      <c r="O1188" s="58">
        <f>+IF(ISERROR(VLOOKUP(M1188,'Resumen de precios LLTT'!$C$17:$G$3071,5,FALSE))=FALSE,VLOOKUP(M1188,'Resumen de precios LLTT'!$C$17:$G$3071,5,FALSE),VLOOKUP(M1188,SICODI!$G$3:$J$2404,4,FALSE))</f>
        <v>206.03</v>
      </c>
      <c r="P1188" s="16">
        <f t="shared" si="168"/>
        <v>0.77</v>
      </c>
      <c r="Q1188" s="78">
        <f t="shared" si="169"/>
        <v>364.67310000000003</v>
      </c>
      <c r="R1188" s="56">
        <v>0</v>
      </c>
      <c r="S1188" s="16">
        <f t="shared" si="170"/>
        <v>7.2000000000000008E-2</v>
      </c>
      <c r="T1188" s="79">
        <f t="shared" si="171"/>
        <v>2.1880386000000005</v>
      </c>
      <c r="U1188" s="80">
        <f t="shared" si="172"/>
        <v>0.2</v>
      </c>
      <c r="V1188" s="81">
        <f t="shared" si="173"/>
        <v>0.43760772000000014</v>
      </c>
      <c r="W1188" s="79">
        <f t="shared" si="174"/>
        <v>0.14725336301388503</v>
      </c>
      <c r="X1188" s="60">
        <f t="shared" si="175"/>
        <v>0.1</v>
      </c>
      <c r="Y1188" s="56">
        <f>+'INFO ENEL'!R1176</f>
        <v>4</v>
      </c>
      <c r="Z1188" s="59">
        <f t="shared" si="176"/>
        <v>0.4</v>
      </c>
    </row>
    <row r="1189" spans="1:26" s="90" customFormat="1" ht="15" customHeight="1" x14ac:dyDescent="0.25">
      <c r="A1189" s="55">
        <f>+'INFO ENEL'!A1177</f>
        <v>1172</v>
      </c>
      <c r="B1189" s="121" t="str">
        <f>+INDEX($B$8:$B$15,MATCH(L1189,$L$8:$L$15,0))</f>
        <v>SICODI</v>
      </c>
      <c r="C1189" s="56" t="str">
        <f>+'INFO ENEL'!B1177</f>
        <v>Callao</v>
      </c>
      <c r="D1189" s="56" t="str">
        <f>+'INFO ENEL'!D1177</f>
        <v>Callao</v>
      </c>
      <c r="E1189" s="56" t="str">
        <f>+'INFO ENEL'!D1177</f>
        <v>Callao</v>
      </c>
      <c r="F1189" s="50">
        <f>+'INFO ENEL'!E1177</f>
        <v>0</v>
      </c>
      <c r="G1189" s="56" t="str">
        <f>+'INFO ENEL'!L1177</f>
        <v>BT</v>
      </c>
      <c r="H1189" s="57">
        <f>+'INFO ENEL'!M1177</f>
        <v>52.201961654282485</v>
      </c>
      <c r="I1189" s="56">
        <f>+'INFO ENEL'!N1177</f>
        <v>11</v>
      </c>
      <c r="J1189" s="56" t="str">
        <f>+'INFO ENEL'!O1177</f>
        <v>Poste</v>
      </c>
      <c r="K1189" s="56" t="str">
        <f>+'INFO ENEL'!P1177</f>
        <v>Concreto</v>
      </c>
      <c r="L1189" s="56" t="str">
        <f>+'INFO ENEL'!Q1177</f>
        <v>PPC40</v>
      </c>
      <c r="M1189" s="55" t="str">
        <f>+IF(ISERROR(INDEX('Estructuras de Acero y Concreto'!$C$6:$C$577,MATCH(L1189,'Estructuras de Acero y Concreto'!$D$6:$D$577,0)))=FALSE,INDEX('Estructuras de Acero y Concreto'!$C$6:$C$577,MATCH(L1189,'Estructuras de Acero y Concreto'!$D$6:$D$577,0)),IF(ISERROR(INDEX('Estructuras de Madera'!$C$5:$C$122,MATCH(L1189,'Estructuras de Madera'!$D$5:$D$122,0)))=FALSE,INDEX('Estructuras de Madera'!$C$5:$C$122,MATCH(L1189,'Estructuras de Madera'!$D$5:$D$122,0)),INDEX(SICODI!$G$3:$G$2404,MATCH(L1189,SICODI!$G$3:$G$2404,0))))</f>
        <v>PPC40</v>
      </c>
      <c r="N1189" s="121" t="str">
        <f>+IF(ISERROR(VLOOKUP(M1189,'Resumen de precios LLTT'!$C$17:$D$3071,2,FALSE))=FALSE,VLOOKUP(M1189,'Resumen de precios LLTT'!$C$17:$D$3071,2,FALSE),VLOOKUP(M1189,SICODI!$G$3:$J$2404,2,FALSE))</f>
        <v>POSTE DE CONCRETO ARMADO PARA A. P. 11/200/120/285</v>
      </c>
      <c r="O1189" s="58">
        <f>+IF(ISERROR(VLOOKUP(M1189,'Resumen de precios LLTT'!$C$17:$G$3071,5,FALSE))=FALSE,VLOOKUP(M1189,'Resumen de precios LLTT'!$C$17:$G$3071,5,FALSE),VLOOKUP(M1189,SICODI!$G$3:$J$2404,4,FALSE))</f>
        <v>206.03</v>
      </c>
      <c r="P1189" s="16">
        <f t="shared" si="168"/>
        <v>0.77</v>
      </c>
      <c r="Q1189" s="78">
        <f t="shared" si="169"/>
        <v>364.67310000000003</v>
      </c>
      <c r="R1189" s="56">
        <v>0</v>
      </c>
      <c r="S1189" s="16">
        <f t="shared" si="170"/>
        <v>7.2000000000000008E-2</v>
      </c>
      <c r="T1189" s="79">
        <f t="shared" si="171"/>
        <v>2.1880386000000005</v>
      </c>
      <c r="U1189" s="80">
        <f t="shared" si="172"/>
        <v>0.2</v>
      </c>
      <c r="V1189" s="81">
        <f t="shared" si="173"/>
        <v>0.43760772000000014</v>
      </c>
      <c r="W1189" s="79">
        <f t="shared" si="174"/>
        <v>0.14725336301388503</v>
      </c>
      <c r="X1189" s="60">
        <f t="shared" si="175"/>
        <v>0.1</v>
      </c>
      <c r="Y1189" s="56">
        <f>+'INFO ENEL'!R1177</f>
        <v>4</v>
      </c>
      <c r="Z1189" s="59">
        <f t="shared" si="176"/>
        <v>0.4</v>
      </c>
    </row>
    <row r="1190" spans="1:26" s="90" customFormat="1" ht="15" customHeight="1" x14ac:dyDescent="0.25">
      <c r="A1190" s="55">
        <f>+'INFO ENEL'!A1178</f>
        <v>1173</v>
      </c>
      <c r="B1190" s="121" t="str">
        <f>+INDEX($B$8:$B$15,MATCH(L1190,$L$8:$L$15,0))</f>
        <v>SICODI</v>
      </c>
      <c r="C1190" s="56" t="str">
        <f>+'INFO ENEL'!B1178</f>
        <v>Callao</v>
      </c>
      <c r="D1190" s="56" t="str">
        <f>+'INFO ENEL'!D1178</f>
        <v>Callao</v>
      </c>
      <c r="E1190" s="56" t="str">
        <f>+'INFO ENEL'!D1178</f>
        <v>Callao</v>
      </c>
      <c r="F1190" s="50">
        <f>+'INFO ENEL'!E1178</f>
        <v>0</v>
      </c>
      <c r="G1190" s="56" t="str">
        <f>+'INFO ENEL'!L1178</f>
        <v>BT</v>
      </c>
      <c r="H1190" s="57">
        <f>+'INFO ENEL'!M1178</f>
        <v>36.763177918088552</v>
      </c>
      <c r="I1190" s="56">
        <f>+'INFO ENEL'!N1178</f>
        <v>11</v>
      </c>
      <c r="J1190" s="56" t="str">
        <f>+'INFO ENEL'!O1178</f>
        <v>Poste</v>
      </c>
      <c r="K1190" s="56" t="str">
        <f>+'INFO ENEL'!P1178</f>
        <v>Concreto</v>
      </c>
      <c r="L1190" s="56" t="str">
        <f>+'INFO ENEL'!Q1178</f>
        <v>PPC40</v>
      </c>
      <c r="M1190" s="55" t="str">
        <f>+IF(ISERROR(INDEX('Estructuras de Acero y Concreto'!$C$6:$C$577,MATCH(L1190,'Estructuras de Acero y Concreto'!$D$6:$D$577,0)))=FALSE,INDEX('Estructuras de Acero y Concreto'!$C$6:$C$577,MATCH(L1190,'Estructuras de Acero y Concreto'!$D$6:$D$577,0)),IF(ISERROR(INDEX('Estructuras de Madera'!$C$5:$C$122,MATCH(L1190,'Estructuras de Madera'!$D$5:$D$122,0)))=FALSE,INDEX('Estructuras de Madera'!$C$5:$C$122,MATCH(L1190,'Estructuras de Madera'!$D$5:$D$122,0)),INDEX(SICODI!$G$3:$G$2404,MATCH(L1190,SICODI!$G$3:$G$2404,0))))</f>
        <v>PPC40</v>
      </c>
      <c r="N1190" s="121" t="str">
        <f>+IF(ISERROR(VLOOKUP(M1190,'Resumen de precios LLTT'!$C$17:$D$3071,2,FALSE))=FALSE,VLOOKUP(M1190,'Resumen de precios LLTT'!$C$17:$D$3071,2,FALSE),VLOOKUP(M1190,SICODI!$G$3:$J$2404,2,FALSE))</f>
        <v>POSTE DE CONCRETO ARMADO PARA A. P. 11/200/120/285</v>
      </c>
      <c r="O1190" s="58">
        <f>+IF(ISERROR(VLOOKUP(M1190,'Resumen de precios LLTT'!$C$17:$G$3071,5,FALSE))=FALSE,VLOOKUP(M1190,'Resumen de precios LLTT'!$C$17:$G$3071,5,FALSE),VLOOKUP(M1190,SICODI!$G$3:$J$2404,4,FALSE))</f>
        <v>206.03</v>
      </c>
      <c r="P1190" s="16">
        <f t="shared" si="168"/>
        <v>0.77</v>
      </c>
      <c r="Q1190" s="78">
        <f t="shared" si="169"/>
        <v>364.67310000000003</v>
      </c>
      <c r="R1190" s="56">
        <v>0</v>
      </c>
      <c r="S1190" s="16">
        <f t="shared" si="170"/>
        <v>7.2000000000000008E-2</v>
      </c>
      <c r="T1190" s="79">
        <f t="shared" si="171"/>
        <v>2.1880386000000005</v>
      </c>
      <c r="U1190" s="80">
        <f t="shared" si="172"/>
        <v>0.2</v>
      </c>
      <c r="V1190" s="81">
        <f t="shared" si="173"/>
        <v>0.43760772000000014</v>
      </c>
      <c r="W1190" s="79">
        <f t="shared" si="174"/>
        <v>0.14725336301388503</v>
      </c>
      <c r="X1190" s="60">
        <f t="shared" si="175"/>
        <v>0.1</v>
      </c>
      <c r="Y1190" s="56">
        <f>+'INFO ENEL'!R1178</f>
        <v>4</v>
      </c>
      <c r="Z1190" s="59">
        <f t="shared" si="176"/>
        <v>0.4</v>
      </c>
    </row>
    <row r="1191" spans="1:26" s="90" customFormat="1" ht="15" customHeight="1" x14ac:dyDescent="0.25">
      <c r="A1191" s="55">
        <f>+'INFO ENEL'!A1179</f>
        <v>1174</v>
      </c>
      <c r="B1191" s="121" t="str">
        <f>+INDEX($B$8:$B$15,MATCH(L1191,$L$8:$L$15,0))</f>
        <v>SICODI</v>
      </c>
      <c r="C1191" s="56" t="str">
        <f>+'INFO ENEL'!B1179</f>
        <v>Callao</v>
      </c>
      <c r="D1191" s="56" t="str">
        <f>+'INFO ENEL'!D1179</f>
        <v>Callao</v>
      </c>
      <c r="E1191" s="56" t="str">
        <f>+'INFO ENEL'!D1179</f>
        <v>Callao</v>
      </c>
      <c r="F1191" s="50">
        <f>+'INFO ENEL'!E1179</f>
        <v>0</v>
      </c>
      <c r="G1191" s="56" t="str">
        <f>+'INFO ENEL'!L1179</f>
        <v>BT</v>
      </c>
      <c r="H1191" s="57">
        <f>+'INFO ENEL'!M1179</f>
        <v>41.11530178038295</v>
      </c>
      <c r="I1191" s="56">
        <f>+'INFO ENEL'!N1179</f>
        <v>11</v>
      </c>
      <c r="J1191" s="56" t="str">
        <f>+'INFO ENEL'!O1179</f>
        <v>Poste</v>
      </c>
      <c r="K1191" s="56" t="str">
        <f>+'INFO ENEL'!P1179</f>
        <v>Concreto</v>
      </c>
      <c r="L1191" s="56" t="str">
        <f>+'INFO ENEL'!Q1179</f>
        <v>PPC40</v>
      </c>
      <c r="M1191" s="55" t="str">
        <f>+IF(ISERROR(INDEX('Estructuras de Acero y Concreto'!$C$6:$C$577,MATCH(L1191,'Estructuras de Acero y Concreto'!$D$6:$D$577,0)))=FALSE,INDEX('Estructuras de Acero y Concreto'!$C$6:$C$577,MATCH(L1191,'Estructuras de Acero y Concreto'!$D$6:$D$577,0)),IF(ISERROR(INDEX('Estructuras de Madera'!$C$5:$C$122,MATCH(L1191,'Estructuras de Madera'!$D$5:$D$122,0)))=FALSE,INDEX('Estructuras de Madera'!$C$5:$C$122,MATCH(L1191,'Estructuras de Madera'!$D$5:$D$122,0)),INDEX(SICODI!$G$3:$G$2404,MATCH(L1191,SICODI!$G$3:$G$2404,0))))</f>
        <v>PPC40</v>
      </c>
      <c r="N1191" s="121" t="str">
        <f>+IF(ISERROR(VLOOKUP(M1191,'Resumen de precios LLTT'!$C$17:$D$3071,2,FALSE))=FALSE,VLOOKUP(M1191,'Resumen de precios LLTT'!$C$17:$D$3071,2,FALSE),VLOOKUP(M1191,SICODI!$G$3:$J$2404,2,FALSE))</f>
        <v>POSTE DE CONCRETO ARMADO PARA A. P. 11/200/120/285</v>
      </c>
      <c r="O1191" s="58">
        <f>+IF(ISERROR(VLOOKUP(M1191,'Resumen de precios LLTT'!$C$17:$G$3071,5,FALSE))=FALSE,VLOOKUP(M1191,'Resumen de precios LLTT'!$C$17:$G$3071,5,FALSE),VLOOKUP(M1191,SICODI!$G$3:$J$2404,4,FALSE))</f>
        <v>206.03</v>
      </c>
      <c r="P1191" s="16">
        <f t="shared" si="168"/>
        <v>0.77</v>
      </c>
      <c r="Q1191" s="78">
        <f t="shared" si="169"/>
        <v>364.67310000000003</v>
      </c>
      <c r="R1191" s="56">
        <v>0</v>
      </c>
      <c r="S1191" s="16">
        <f t="shared" si="170"/>
        <v>7.2000000000000008E-2</v>
      </c>
      <c r="T1191" s="79">
        <f t="shared" si="171"/>
        <v>2.1880386000000005</v>
      </c>
      <c r="U1191" s="80">
        <f t="shared" si="172"/>
        <v>0.2</v>
      </c>
      <c r="V1191" s="81">
        <f t="shared" si="173"/>
        <v>0.43760772000000014</v>
      </c>
      <c r="W1191" s="79">
        <f t="shared" si="174"/>
        <v>0.14725336301388503</v>
      </c>
      <c r="X1191" s="60">
        <f t="shared" si="175"/>
        <v>0.1</v>
      </c>
      <c r="Y1191" s="56">
        <f>+'INFO ENEL'!R1179</f>
        <v>4</v>
      </c>
      <c r="Z1191" s="59">
        <f t="shared" si="176"/>
        <v>0.4</v>
      </c>
    </row>
    <row r="1192" spans="1:26" s="90" customFormat="1" ht="15" customHeight="1" x14ac:dyDescent="0.25">
      <c r="A1192" s="55">
        <f>+'INFO ENEL'!A1180</f>
        <v>1175</v>
      </c>
      <c r="B1192" s="121" t="str">
        <f>+INDEX($B$8:$B$15,MATCH(L1192,$L$8:$L$15,0))</f>
        <v>SICODI</v>
      </c>
      <c r="C1192" s="56" t="str">
        <f>+'INFO ENEL'!B1180</f>
        <v>Callao</v>
      </c>
      <c r="D1192" s="56" t="str">
        <f>+'INFO ENEL'!D1180</f>
        <v>Callao</v>
      </c>
      <c r="E1192" s="56" t="str">
        <f>+'INFO ENEL'!D1180</f>
        <v>Callao</v>
      </c>
      <c r="F1192" s="50">
        <f>+'INFO ENEL'!E1180</f>
        <v>0</v>
      </c>
      <c r="G1192" s="56" t="str">
        <f>+'INFO ENEL'!L1180</f>
        <v>BT</v>
      </c>
      <c r="H1192" s="57">
        <f>+'INFO ENEL'!M1180</f>
        <v>46.484702991438887</v>
      </c>
      <c r="I1192" s="56">
        <f>+'INFO ENEL'!N1180</f>
        <v>11</v>
      </c>
      <c r="J1192" s="56" t="str">
        <f>+'INFO ENEL'!O1180</f>
        <v>Poste</v>
      </c>
      <c r="K1192" s="56" t="str">
        <f>+'INFO ENEL'!P1180</f>
        <v>Concreto</v>
      </c>
      <c r="L1192" s="56" t="str">
        <f>+'INFO ENEL'!Q1180</f>
        <v>PPC40</v>
      </c>
      <c r="M1192" s="55" t="str">
        <f>+IF(ISERROR(INDEX('Estructuras de Acero y Concreto'!$C$6:$C$577,MATCH(L1192,'Estructuras de Acero y Concreto'!$D$6:$D$577,0)))=FALSE,INDEX('Estructuras de Acero y Concreto'!$C$6:$C$577,MATCH(L1192,'Estructuras de Acero y Concreto'!$D$6:$D$577,0)),IF(ISERROR(INDEX('Estructuras de Madera'!$C$5:$C$122,MATCH(L1192,'Estructuras de Madera'!$D$5:$D$122,0)))=FALSE,INDEX('Estructuras de Madera'!$C$5:$C$122,MATCH(L1192,'Estructuras de Madera'!$D$5:$D$122,0)),INDEX(SICODI!$G$3:$G$2404,MATCH(L1192,SICODI!$G$3:$G$2404,0))))</f>
        <v>PPC40</v>
      </c>
      <c r="N1192" s="121" t="str">
        <f>+IF(ISERROR(VLOOKUP(M1192,'Resumen de precios LLTT'!$C$17:$D$3071,2,FALSE))=FALSE,VLOOKUP(M1192,'Resumen de precios LLTT'!$C$17:$D$3071,2,FALSE),VLOOKUP(M1192,SICODI!$G$3:$J$2404,2,FALSE))</f>
        <v>POSTE DE CONCRETO ARMADO PARA A. P. 11/200/120/285</v>
      </c>
      <c r="O1192" s="58">
        <f>+IF(ISERROR(VLOOKUP(M1192,'Resumen de precios LLTT'!$C$17:$G$3071,5,FALSE))=FALSE,VLOOKUP(M1192,'Resumen de precios LLTT'!$C$17:$G$3071,5,FALSE),VLOOKUP(M1192,SICODI!$G$3:$J$2404,4,FALSE))</f>
        <v>206.03</v>
      </c>
      <c r="P1192" s="16">
        <f t="shared" si="168"/>
        <v>0.77</v>
      </c>
      <c r="Q1192" s="78">
        <f t="shared" si="169"/>
        <v>364.67310000000003</v>
      </c>
      <c r="R1192" s="56">
        <v>0</v>
      </c>
      <c r="S1192" s="16">
        <f t="shared" si="170"/>
        <v>7.2000000000000008E-2</v>
      </c>
      <c r="T1192" s="79">
        <f t="shared" si="171"/>
        <v>2.1880386000000005</v>
      </c>
      <c r="U1192" s="80">
        <f t="shared" si="172"/>
        <v>0.2</v>
      </c>
      <c r="V1192" s="81">
        <f t="shared" si="173"/>
        <v>0.43760772000000014</v>
      </c>
      <c r="W1192" s="79">
        <f t="shared" si="174"/>
        <v>0.14725336301388503</v>
      </c>
      <c r="X1192" s="60">
        <f t="shared" si="175"/>
        <v>0.1</v>
      </c>
      <c r="Y1192" s="56">
        <f>+'INFO ENEL'!R1180</f>
        <v>4</v>
      </c>
      <c r="Z1192" s="59">
        <f t="shared" si="176"/>
        <v>0.4</v>
      </c>
    </row>
    <row r="1193" spans="1:26" s="90" customFormat="1" ht="15" customHeight="1" x14ac:dyDescent="0.25">
      <c r="A1193" s="55">
        <f>+'INFO ENEL'!A1181</f>
        <v>1176</v>
      </c>
      <c r="B1193" s="121" t="str">
        <f>+INDEX($B$8:$B$15,MATCH(L1193,$L$8:$L$15,0))</f>
        <v>SICODI</v>
      </c>
      <c r="C1193" s="56" t="str">
        <f>+'INFO ENEL'!B1181</f>
        <v>Callao</v>
      </c>
      <c r="D1193" s="56" t="str">
        <f>+'INFO ENEL'!D1181</f>
        <v>Callao</v>
      </c>
      <c r="E1193" s="56" t="str">
        <f>+'INFO ENEL'!D1181</f>
        <v>Callao</v>
      </c>
      <c r="F1193" s="50">
        <f>+'INFO ENEL'!E1181</f>
        <v>0</v>
      </c>
      <c r="G1193" s="56" t="str">
        <f>+'INFO ENEL'!L1181</f>
        <v>BT</v>
      </c>
      <c r="H1193" s="57">
        <f>+'INFO ENEL'!M1181</f>
        <v>32.315037431649941</v>
      </c>
      <c r="I1193" s="56">
        <f>+'INFO ENEL'!N1181</f>
        <v>11</v>
      </c>
      <c r="J1193" s="56" t="str">
        <f>+'INFO ENEL'!O1181</f>
        <v>Poste</v>
      </c>
      <c r="K1193" s="56" t="str">
        <f>+'INFO ENEL'!P1181</f>
        <v>Concreto</v>
      </c>
      <c r="L1193" s="56" t="str">
        <f>+'INFO ENEL'!Q1181</f>
        <v>PPC40</v>
      </c>
      <c r="M1193" s="55" t="str">
        <f>+IF(ISERROR(INDEX('Estructuras de Acero y Concreto'!$C$6:$C$577,MATCH(L1193,'Estructuras de Acero y Concreto'!$D$6:$D$577,0)))=FALSE,INDEX('Estructuras de Acero y Concreto'!$C$6:$C$577,MATCH(L1193,'Estructuras de Acero y Concreto'!$D$6:$D$577,0)),IF(ISERROR(INDEX('Estructuras de Madera'!$C$5:$C$122,MATCH(L1193,'Estructuras de Madera'!$D$5:$D$122,0)))=FALSE,INDEX('Estructuras de Madera'!$C$5:$C$122,MATCH(L1193,'Estructuras de Madera'!$D$5:$D$122,0)),INDEX(SICODI!$G$3:$G$2404,MATCH(L1193,SICODI!$G$3:$G$2404,0))))</f>
        <v>PPC40</v>
      </c>
      <c r="N1193" s="121" t="str">
        <f>+IF(ISERROR(VLOOKUP(M1193,'Resumen de precios LLTT'!$C$17:$D$3071,2,FALSE))=FALSE,VLOOKUP(M1193,'Resumen de precios LLTT'!$C$17:$D$3071,2,FALSE),VLOOKUP(M1193,SICODI!$G$3:$J$2404,2,FALSE))</f>
        <v>POSTE DE CONCRETO ARMADO PARA A. P. 11/200/120/285</v>
      </c>
      <c r="O1193" s="58">
        <f>+IF(ISERROR(VLOOKUP(M1193,'Resumen de precios LLTT'!$C$17:$G$3071,5,FALSE))=FALSE,VLOOKUP(M1193,'Resumen de precios LLTT'!$C$17:$G$3071,5,FALSE),VLOOKUP(M1193,SICODI!$G$3:$J$2404,4,FALSE))</f>
        <v>206.03</v>
      </c>
      <c r="P1193" s="16">
        <f t="shared" si="168"/>
        <v>0.77</v>
      </c>
      <c r="Q1193" s="78">
        <f t="shared" si="169"/>
        <v>364.67310000000003</v>
      </c>
      <c r="R1193" s="56">
        <v>0</v>
      </c>
      <c r="S1193" s="16">
        <f t="shared" si="170"/>
        <v>7.2000000000000008E-2</v>
      </c>
      <c r="T1193" s="79">
        <f t="shared" si="171"/>
        <v>2.1880386000000005</v>
      </c>
      <c r="U1193" s="80">
        <f t="shared" si="172"/>
        <v>0.2</v>
      </c>
      <c r="V1193" s="81">
        <f t="shared" si="173"/>
        <v>0.43760772000000014</v>
      </c>
      <c r="W1193" s="79">
        <f t="shared" si="174"/>
        <v>0.14725336301388503</v>
      </c>
      <c r="X1193" s="60">
        <f t="shared" si="175"/>
        <v>0.1</v>
      </c>
      <c r="Y1193" s="56">
        <f>+'INFO ENEL'!R1181</f>
        <v>4</v>
      </c>
      <c r="Z1193" s="59">
        <f t="shared" si="176"/>
        <v>0.4</v>
      </c>
    </row>
    <row r="1194" spans="1:26" s="90" customFormat="1" ht="15" customHeight="1" x14ac:dyDescent="0.25">
      <c r="A1194" s="55">
        <f>+'INFO ENEL'!A1182</f>
        <v>1177</v>
      </c>
      <c r="B1194" s="121" t="str">
        <f>+INDEX($B$8:$B$15,MATCH(L1194,$L$8:$L$15,0))</f>
        <v>SICODI</v>
      </c>
      <c r="C1194" s="56" t="str">
        <f>+'INFO ENEL'!B1182</f>
        <v>Callao</v>
      </c>
      <c r="D1194" s="56" t="str">
        <f>+'INFO ENEL'!D1182</f>
        <v>Callao</v>
      </c>
      <c r="E1194" s="56" t="str">
        <f>+'INFO ENEL'!D1182</f>
        <v>Callao</v>
      </c>
      <c r="F1194" s="50">
        <f>+'INFO ENEL'!E1182</f>
        <v>0</v>
      </c>
      <c r="G1194" s="56" t="str">
        <f>+'INFO ENEL'!L1182</f>
        <v>BT</v>
      </c>
      <c r="H1194" s="57">
        <f>+'INFO ENEL'!M1182</f>
        <v>39.21030083864018</v>
      </c>
      <c r="I1194" s="56">
        <f>+'INFO ENEL'!N1182</f>
        <v>11</v>
      </c>
      <c r="J1194" s="56" t="str">
        <f>+'INFO ENEL'!O1182</f>
        <v>Poste</v>
      </c>
      <c r="K1194" s="56" t="str">
        <f>+'INFO ENEL'!P1182</f>
        <v>Concreto</v>
      </c>
      <c r="L1194" s="56" t="str">
        <f>+'INFO ENEL'!Q1182</f>
        <v>PPC40</v>
      </c>
      <c r="M1194" s="55" t="str">
        <f>+IF(ISERROR(INDEX('Estructuras de Acero y Concreto'!$C$6:$C$577,MATCH(L1194,'Estructuras de Acero y Concreto'!$D$6:$D$577,0)))=FALSE,INDEX('Estructuras de Acero y Concreto'!$C$6:$C$577,MATCH(L1194,'Estructuras de Acero y Concreto'!$D$6:$D$577,0)),IF(ISERROR(INDEX('Estructuras de Madera'!$C$5:$C$122,MATCH(L1194,'Estructuras de Madera'!$D$5:$D$122,0)))=FALSE,INDEX('Estructuras de Madera'!$C$5:$C$122,MATCH(L1194,'Estructuras de Madera'!$D$5:$D$122,0)),INDEX(SICODI!$G$3:$G$2404,MATCH(L1194,SICODI!$G$3:$G$2404,0))))</f>
        <v>PPC40</v>
      </c>
      <c r="N1194" s="121" t="str">
        <f>+IF(ISERROR(VLOOKUP(M1194,'Resumen de precios LLTT'!$C$17:$D$3071,2,FALSE))=FALSE,VLOOKUP(M1194,'Resumen de precios LLTT'!$C$17:$D$3071,2,FALSE),VLOOKUP(M1194,SICODI!$G$3:$J$2404,2,FALSE))</f>
        <v>POSTE DE CONCRETO ARMADO PARA A. P. 11/200/120/285</v>
      </c>
      <c r="O1194" s="58">
        <f>+IF(ISERROR(VLOOKUP(M1194,'Resumen de precios LLTT'!$C$17:$G$3071,5,FALSE))=FALSE,VLOOKUP(M1194,'Resumen de precios LLTT'!$C$17:$G$3071,5,FALSE),VLOOKUP(M1194,SICODI!$G$3:$J$2404,4,FALSE))</f>
        <v>206.03</v>
      </c>
      <c r="P1194" s="16">
        <f t="shared" si="168"/>
        <v>0.77</v>
      </c>
      <c r="Q1194" s="78">
        <f t="shared" si="169"/>
        <v>364.67310000000003</v>
      </c>
      <c r="R1194" s="56">
        <v>0</v>
      </c>
      <c r="S1194" s="16">
        <f t="shared" si="170"/>
        <v>7.2000000000000008E-2</v>
      </c>
      <c r="T1194" s="79">
        <f t="shared" si="171"/>
        <v>2.1880386000000005</v>
      </c>
      <c r="U1194" s="80">
        <f t="shared" si="172"/>
        <v>0.2</v>
      </c>
      <c r="V1194" s="81">
        <f t="shared" si="173"/>
        <v>0.43760772000000014</v>
      </c>
      <c r="W1194" s="79">
        <f t="shared" si="174"/>
        <v>0.14725336301388503</v>
      </c>
      <c r="X1194" s="60">
        <f t="shared" si="175"/>
        <v>0.1</v>
      </c>
      <c r="Y1194" s="56">
        <f>+'INFO ENEL'!R1182</f>
        <v>4</v>
      </c>
      <c r="Z1194" s="59">
        <f t="shared" si="176"/>
        <v>0.4</v>
      </c>
    </row>
    <row r="1195" spans="1:26" s="90" customFormat="1" ht="15" customHeight="1" x14ac:dyDescent="0.25">
      <c r="A1195" s="55">
        <f>+'INFO ENEL'!A1183</f>
        <v>1178</v>
      </c>
      <c r="B1195" s="121" t="str">
        <f>+INDEX($B$8:$B$15,MATCH(L1195,$L$8:$L$15,0))</f>
        <v>SICODI</v>
      </c>
      <c r="C1195" s="56" t="str">
        <f>+'INFO ENEL'!B1183</f>
        <v>Callao</v>
      </c>
      <c r="D1195" s="56" t="str">
        <f>+'INFO ENEL'!D1183</f>
        <v>Callao</v>
      </c>
      <c r="E1195" s="56" t="str">
        <f>+'INFO ENEL'!D1183</f>
        <v>Callao</v>
      </c>
      <c r="F1195" s="50">
        <f>+'INFO ENEL'!E1183</f>
        <v>0</v>
      </c>
      <c r="G1195" s="56" t="str">
        <f>+'INFO ENEL'!L1183</f>
        <v>BT</v>
      </c>
      <c r="H1195" s="57">
        <f>+'INFO ENEL'!M1183</f>
        <v>39.568976412884581</v>
      </c>
      <c r="I1195" s="56">
        <f>+'INFO ENEL'!N1183</f>
        <v>11</v>
      </c>
      <c r="J1195" s="56" t="str">
        <f>+'INFO ENEL'!O1183</f>
        <v>Poste</v>
      </c>
      <c r="K1195" s="56" t="str">
        <f>+'INFO ENEL'!P1183</f>
        <v>Concreto</v>
      </c>
      <c r="L1195" s="56" t="str">
        <f>+'INFO ENEL'!Q1183</f>
        <v>PPC40</v>
      </c>
      <c r="M1195" s="55" t="str">
        <f>+IF(ISERROR(INDEX('Estructuras de Acero y Concreto'!$C$6:$C$577,MATCH(L1195,'Estructuras de Acero y Concreto'!$D$6:$D$577,0)))=FALSE,INDEX('Estructuras de Acero y Concreto'!$C$6:$C$577,MATCH(L1195,'Estructuras de Acero y Concreto'!$D$6:$D$577,0)),IF(ISERROR(INDEX('Estructuras de Madera'!$C$5:$C$122,MATCH(L1195,'Estructuras de Madera'!$D$5:$D$122,0)))=FALSE,INDEX('Estructuras de Madera'!$C$5:$C$122,MATCH(L1195,'Estructuras de Madera'!$D$5:$D$122,0)),INDEX(SICODI!$G$3:$G$2404,MATCH(L1195,SICODI!$G$3:$G$2404,0))))</f>
        <v>PPC40</v>
      </c>
      <c r="N1195" s="121" t="str">
        <f>+IF(ISERROR(VLOOKUP(M1195,'Resumen de precios LLTT'!$C$17:$D$3071,2,FALSE))=FALSE,VLOOKUP(M1195,'Resumen de precios LLTT'!$C$17:$D$3071,2,FALSE),VLOOKUP(M1195,SICODI!$G$3:$J$2404,2,FALSE))</f>
        <v>POSTE DE CONCRETO ARMADO PARA A. P. 11/200/120/285</v>
      </c>
      <c r="O1195" s="58">
        <f>+IF(ISERROR(VLOOKUP(M1195,'Resumen de precios LLTT'!$C$17:$G$3071,5,FALSE))=FALSE,VLOOKUP(M1195,'Resumen de precios LLTT'!$C$17:$G$3071,5,FALSE),VLOOKUP(M1195,SICODI!$G$3:$J$2404,4,FALSE))</f>
        <v>206.03</v>
      </c>
      <c r="P1195" s="16">
        <f t="shared" si="168"/>
        <v>0.77</v>
      </c>
      <c r="Q1195" s="78">
        <f t="shared" si="169"/>
        <v>364.67310000000003</v>
      </c>
      <c r="R1195" s="56">
        <v>0</v>
      </c>
      <c r="S1195" s="16">
        <f t="shared" si="170"/>
        <v>7.2000000000000008E-2</v>
      </c>
      <c r="T1195" s="79">
        <f t="shared" si="171"/>
        <v>2.1880386000000005</v>
      </c>
      <c r="U1195" s="80">
        <f t="shared" si="172"/>
        <v>0.2</v>
      </c>
      <c r="V1195" s="81">
        <f t="shared" si="173"/>
        <v>0.43760772000000014</v>
      </c>
      <c r="W1195" s="79">
        <f t="shared" si="174"/>
        <v>0.14725336301388503</v>
      </c>
      <c r="X1195" s="60">
        <f t="shared" si="175"/>
        <v>0.1</v>
      </c>
      <c r="Y1195" s="56">
        <f>+'INFO ENEL'!R1183</f>
        <v>4</v>
      </c>
      <c r="Z1195" s="59">
        <f t="shared" si="176"/>
        <v>0.4</v>
      </c>
    </row>
    <row r="1196" spans="1:26" s="90" customFormat="1" ht="15" customHeight="1" x14ac:dyDescent="0.25">
      <c r="A1196" s="55">
        <f>+'INFO ENEL'!A1184</f>
        <v>1179</v>
      </c>
      <c r="B1196" s="121" t="str">
        <f>+INDEX($B$8:$B$15,MATCH(L1196,$L$8:$L$15,0))</f>
        <v>SICODI</v>
      </c>
      <c r="C1196" s="56" t="str">
        <f>+'INFO ENEL'!B1184</f>
        <v>Callao</v>
      </c>
      <c r="D1196" s="56" t="str">
        <f>+'INFO ENEL'!D1184</f>
        <v>Callao</v>
      </c>
      <c r="E1196" s="56" t="str">
        <f>+'INFO ENEL'!D1184</f>
        <v>Callao</v>
      </c>
      <c r="F1196" s="50">
        <f>+'INFO ENEL'!E1184</f>
        <v>0</v>
      </c>
      <c r="G1196" s="56" t="str">
        <f>+'INFO ENEL'!L1184</f>
        <v>BT</v>
      </c>
      <c r="H1196" s="57">
        <f>+'INFO ENEL'!M1184</f>
        <v>37.333296310376674</v>
      </c>
      <c r="I1196" s="56">
        <f>+'INFO ENEL'!N1184</f>
        <v>11</v>
      </c>
      <c r="J1196" s="56" t="str">
        <f>+'INFO ENEL'!O1184</f>
        <v>Poste</v>
      </c>
      <c r="K1196" s="56" t="str">
        <f>+'INFO ENEL'!P1184</f>
        <v>Concreto</v>
      </c>
      <c r="L1196" s="56" t="str">
        <f>+'INFO ENEL'!Q1184</f>
        <v>PPC40</v>
      </c>
      <c r="M1196" s="55" t="str">
        <f>+IF(ISERROR(INDEX('Estructuras de Acero y Concreto'!$C$6:$C$577,MATCH(L1196,'Estructuras de Acero y Concreto'!$D$6:$D$577,0)))=FALSE,INDEX('Estructuras de Acero y Concreto'!$C$6:$C$577,MATCH(L1196,'Estructuras de Acero y Concreto'!$D$6:$D$577,0)),IF(ISERROR(INDEX('Estructuras de Madera'!$C$5:$C$122,MATCH(L1196,'Estructuras de Madera'!$D$5:$D$122,0)))=FALSE,INDEX('Estructuras de Madera'!$C$5:$C$122,MATCH(L1196,'Estructuras de Madera'!$D$5:$D$122,0)),INDEX(SICODI!$G$3:$G$2404,MATCH(L1196,SICODI!$G$3:$G$2404,0))))</f>
        <v>PPC40</v>
      </c>
      <c r="N1196" s="121" t="str">
        <f>+IF(ISERROR(VLOOKUP(M1196,'Resumen de precios LLTT'!$C$17:$D$3071,2,FALSE))=FALSE,VLOOKUP(M1196,'Resumen de precios LLTT'!$C$17:$D$3071,2,FALSE),VLOOKUP(M1196,SICODI!$G$3:$J$2404,2,FALSE))</f>
        <v>POSTE DE CONCRETO ARMADO PARA A. P. 11/200/120/285</v>
      </c>
      <c r="O1196" s="58">
        <f>+IF(ISERROR(VLOOKUP(M1196,'Resumen de precios LLTT'!$C$17:$G$3071,5,FALSE))=FALSE,VLOOKUP(M1196,'Resumen de precios LLTT'!$C$17:$G$3071,5,FALSE),VLOOKUP(M1196,SICODI!$G$3:$J$2404,4,FALSE))</f>
        <v>206.03</v>
      </c>
      <c r="P1196" s="16">
        <f t="shared" si="168"/>
        <v>0.77</v>
      </c>
      <c r="Q1196" s="78">
        <f t="shared" si="169"/>
        <v>364.67310000000003</v>
      </c>
      <c r="R1196" s="56">
        <v>0</v>
      </c>
      <c r="S1196" s="16">
        <f t="shared" si="170"/>
        <v>7.2000000000000008E-2</v>
      </c>
      <c r="T1196" s="79">
        <f t="shared" si="171"/>
        <v>2.1880386000000005</v>
      </c>
      <c r="U1196" s="80">
        <f t="shared" si="172"/>
        <v>0.2</v>
      </c>
      <c r="V1196" s="81">
        <f t="shared" si="173"/>
        <v>0.43760772000000014</v>
      </c>
      <c r="W1196" s="79">
        <f t="shared" si="174"/>
        <v>0.14725336301388503</v>
      </c>
      <c r="X1196" s="60">
        <f t="shared" si="175"/>
        <v>0.1</v>
      </c>
      <c r="Y1196" s="56">
        <f>+'INFO ENEL'!R1184</f>
        <v>4</v>
      </c>
      <c r="Z1196" s="59">
        <f t="shared" si="176"/>
        <v>0.4</v>
      </c>
    </row>
    <row r="1197" spans="1:26" s="90" customFormat="1" ht="15" customHeight="1" x14ac:dyDescent="0.25">
      <c r="A1197" s="55">
        <f>+'INFO ENEL'!A1185</f>
        <v>1180</v>
      </c>
      <c r="B1197" s="121" t="str">
        <f>+INDEX($B$8:$B$15,MATCH(L1197,$L$8:$L$15,0))</f>
        <v>SICODI</v>
      </c>
      <c r="C1197" s="56" t="str">
        <f>+'INFO ENEL'!B1185</f>
        <v>Callao</v>
      </c>
      <c r="D1197" s="56" t="str">
        <f>+'INFO ENEL'!D1185</f>
        <v>Callao</v>
      </c>
      <c r="E1197" s="56" t="str">
        <f>+'INFO ENEL'!D1185</f>
        <v>Callao</v>
      </c>
      <c r="F1197" s="50">
        <f>+'INFO ENEL'!E1185</f>
        <v>0</v>
      </c>
      <c r="G1197" s="56" t="str">
        <f>+'INFO ENEL'!L1185</f>
        <v>BT</v>
      </c>
      <c r="H1197" s="57">
        <f>+'INFO ENEL'!M1185</f>
        <v>40.154285751757655</v>
      </c>
      <c r="I1197" s="56">
        <f>+'INFO ENEL'!N1185</f>
        <v>11</v>
      </c>
      <c r="J1197" s="56" t="str">
        <f>+'INFO ENEL'!O1185</f>
        <v>Poste</v>
      </c>
      <c r="K1197" s="56" t="str">
        <f>+'INFO ENEL'!P1185</f>
        <v>Concreto</v>
      </c>
      <c r="L1197" s="56" t="str">
        <f>+'INFO ENEL'!Q1185</f>
        <v>PPC40</v>
      </c>
      <c r="M1197" s="55" t="str">
        <f>+IF(ISERROR(INDEX('Estructuras de Acero y Concreto'!$C$6:$C$577,MATCH(L1197,'Estructuras de Acero y Concreto'!$D$6:$D$577,0)))=FALSE,INDEX('Estructuras de Acero y Concreto'!$C$6:$C$577,MATCH(L1197,'Estructuras de Acero y Concreto'!$D$6:$D$577,0)),IF(ISERROR(INDEX('Estructuras de Madera'!$C$5:$C$122,MATCH(L1197,'Estructuras de Madera'!$D$5:$D$122,0)))=FALSE,INDEX('Estructuras de Madera'!$C$5:$C$122,MATCH(L1197,'Estructuras de Madera'!$D$5:$D$122,0)),INDEX(SICODI!$G$3:$G$2404,MATCH(L1197,SICODI!$G$3:$G$2404,0))))</f>
        <v>PPC40</v>
      </c>
      <c r="N1197" s="121" t="str">
        <f>+IF(ISERROR(VLOOKUP(M1197,'Resumen de precios LLTT'!$C$17:$D$3071,2,FALSE))=FALSE,VLOOKUP(M1197,'Resumen de precios LLTT'!$C$17:$D$3071,2,FALSE),VLOOKUP(M1197,SICODI!$G$3:$J$2404,2,FALSE))</f>
        <v>POSTE DE CONCRETO ARMADO PARA A. P. 11/200/120/285</v>
      </c>
      <c r="O1197" s="58">
        <f>+IF(ISERROR(VLOOKUP(M1197,'Resumen de precios LLTT'!$C$17:$G$3071,5,FALSE))=FALSE,VLOOKUP(M1197,'Resumen de precios LLTT'!$C$17:$G$3071,5,FALSE),VLOOKUP(M1197,SICODI!$G$3:$J$2404,4,FALSE))</f>
        <v>206.03</v>
      </c>
      <c r="P1197" s="16">
        <f t="shared" si="168"/>
        <v>0.77</v>
      </c>
      <c r="Q1197" s="78">
        <f t="shared" si="169"/>
        <v>364.67310000000003</v>
      </c>
      <c r="R1197" s="56">
        <v>0</v>
      </c>
      <c r="S1197" s="16">
        <f t="shared" si="170"/>
        <v>7.2000000000000008E-2</v>
      </c>
      <c r="T1197" s="79">
        <f t="shared" si="171"/>
        <v>2.1880386000000005</v>
      </c>
      <c r="U1197" s="80">
        <f t="shared" si="172"/>
        <v>0.2</v>
      </c>
      <c r="V1197" s="81">
        <f t="shared" si="173"/>
        <v>0.43760772000000014</v>
      </c>
      <c r="W1197" s="79">
        <f t="shared" si="174"/>
        <v>0.14725336301388503</v>
      </c>
      <c r="X1197" s="60">
        <f t="shared" si="175"/>
        <v>0.1</v>
      </c>
      <c r="Y1197" s="56">
        <f>+'INFO ENEL'!R1185</f>
        <v>4</v>
      </c>
      <c r="Z1197" s="59">
        <f t="shared" si="176"/>
        <v>0.4</v>
      </c>
    </row>
    <row r="1198" spans="1:26" s="90" customFormat="1" ht="15" customHeight="1" x14ac:dyDescent="0.25">
      <c r="A1198" s="55">
        <f>+'INFO ENEL'!A1186</f>
        <v>1181</v>
      </c>
      <c r="B1198" s="121" t="str">
        <f>+INDEX($B$8:$B$15,MATCH(L1198,$L$8:$L$15,0))</f>
        <v>SICODI</v>
      </c>
      <c r="C1198" s="56" t="str">
        <f>+'INFO ENEL'!B1186</f>
        <v>Callao</v>
      </c>
      <c r="D1198" s="56" t="str">
        <f>+'INFO ENEL'!D1186</f>
        <v>Callao</v>
      </c>
      <c r="E1198" s="56" t="str">
        <f>+'INFO ENEL'!D1186</f>
        <v>Callao</v>
      </c>
      <c r="F1198" s="50">
        <f>+'INFO ENEL'!E1186</f>
        <v>0</v>
      </c>
      <c r="G1198" s="56" t="str">
        <f>+'INFO ENEL'!L1186</f>
        <v>BT</v>
      </c>
      <c r="H1198" s="57">
        <f>+'INFO ENEL'!M1186</f>
        <v>43.567325128523741</v>
      </c>
      <c r="I1198" s="56">
        <f>+'INFO ENEL'!N1186</f>
        <v>11</v>
      </c>
      <c r="J1198" s="56" t="str">
        <f>+'INFO ENEL'!O1186</f>
        <v>Poste</v>
      </c>
      <c r="K1198" s="56" t="str">
        <f>+'INFO ENEL'!P1186</f>
        <v>Concreto</v>
      </c>
      <c r="L1198" s="56" t="str">
        <f>+'INFO ENEL'!Q1186</f>
        <v>PPC40</v>
      </c>
      <c r="M1198" s="55" t="str">
        <f>+IF(ISERROR(INDEX('Estructuras de Acero y Concreto'!$C$6:$C$577,MATCH(L1198,'Estructuras de Acero y Concreto'!$D$6:$D$577,0)))=FALSE,INDEX('Estructuras de Acero y Concreto'!$C$6:$C$577,MATCH(L1198,'Estructuras de Acero y Concreto'!$D$6:$D$577,0)),IF(ISERROR(INDEX('Estructuras de Madera'!$C$5:$C$122,MATCH(L1198,'Estructuras de Madera'!$D$5:$D$122,0)))=FALSE,INDEX('Estructuras de Madera'!$C$5:$C$122,MATCH(L1198,'Estructuras de Madera'!$D$5:$D$122,0)),INDEX(SICODI!$G$3:$G$2404,MATCH(L1198,SICODI!$G$3:$G$2404,0))))</f>
        <v>PPC40</v>
      </c>
      <c r="N1198" s="121" t="str">
        <f>+IF(ISERROR(VLOOKUP(M1198,'Resumen de precios LLTT'!$C$17:$D$3071,2,FALSE))=FALSE,VLOOKUP(M1198,'Resumen de precios LLTT'!$C$17:$D$3071,2,FALSE),VLOOKUP(M1198,SICODI!$G$3:$J$2404,2,FALSE))</f>
        <v>POSTE DE CONCRETO ARMADO PARA A. P. 11/200/120/285</v>
      </c>
      <c r="O1198" s="58">
        <f>+IF(ISERROR(VLOOKUP(M1198,'Resumen de precios LLTT'!$C$17:$G$3071,5,FALSE))=FALSE,VLOOKUP(M1198,'Resumen de precios LLTT'!$C$17:$G$3071,5,FALSE),VLOOKUP(M1198,SICODI!$G$3:$J$2404,4,FALSE))</f>
        <v>206.03</v>
      </c>
      <c r="P1198" s="16">
        <f t="shared" si="168"/>
        <v>0.77</v>
      </c>
      <c r="Q1198" s="78">
        <f t="shared" si="169"/>
        <v>364.67310000000003</v>
      </c>
      <c r="R1198" s="56">
        <v>0</v>
      </c>
      <c r="S1198" s="16">
        <f t="shared" si="170"/>
        <v>7.2000000000000008E-2</v>
      </c>
      <c r="T1198" s="79">
        <f t="shared" si="171"/>
        <v>2.1880386000000005</v>
      </c>
      <c r="U1198" s="80">
        <f t="shared" si="172"/>
        <v>0.2</v>
      </c>
      <c r="V1198" s="81">
        <f t="shared" si="173"/>
        <v>0.43760772000000014</v>
      </c>
      <c r="W1198" s="79">
        <f t="shared" si="174"/>
        <v>0.14725336301388503</v>
      </c>
      <c r="X1198" s="60">
        <f t="shared" si="175"/>
        <v>0.1</v>
      </c>
      <c r="Y1198" s="56">
        <f>+'INFO ENEL'!R1186</f>
        <v>4</v>
      </c>
      <c r="Z1198" s="59">
        <f t="shared" si="176"/>
        <v>0.4</v>
      </c>
    </row>
    <row r="1199" spans="1:26" s="90" customFormat="1" ht="15" customHeight="1" x14ac:dyDescent="0.25">
      <c r="A1199" s="55">
        <f>+'INFO ENEL'!A1187</f>
        <v>1182</v>
      </c>
      <c r="B1199" s="121" t="str">
        <f>+INDEX($B$8:$B$15,MATCH(L1199,$L$8:$L$15,0))</f>
        <v>SICODI</v>
      </c>
      <c r="C1199" s="56" t="str">
        <f>+'INFO ENEL'!B1187</f>
        <v>Callao</v>
      </c>
      <c r="D1199" s="56" t="str">
        <f>+'INFO ENEL'!D1187</f>
        <v>Callao</v>
      </c>
      <c r="E1199" s="56" t="str">
        <f>+'INFO ENEL'!D1187</f>
        <v>Callao</v>
      </c>
      <c r="F1199" s="50">
        <f>+'INFO ENEL'!E1187</f>
        <v>0</v>
      </c>
      <c r="G1199" s="56" t="str">
        <f>+'INFO ENEL'!L1187</f>
        <v>BT</v>
      </c>
      <c r="H1199" s="57">
        <f>+'INFO ENEL'!M1187</f>
        <v>47.268415134051999</v>
      </c>
      <c r="I1199" s="56">
        <f>+'INFO ENEL'!N1187</f>
        <v>11</v>
      </c>
      <c r="J1199" s="56" t="str">
        <f>+'INFO ENEL'!O1187</f>
        <v>Poste</v>
      </c>
      <c r="K1199" s="56" t="str">
        <f>+'INFO ENEL'!P1187</f>
        <v>Concreto</v>
      </c>
      <c r="L1199" s="56" t="str">
        <f>+'INFO ENEL'!Q1187</f>
        <v>PPC40</v>
      </c>
      <c r="M1199" s="55" t="str">
        <f>+IF(ISERROR(INDEX('Estructuras de Acero y Concreto'!$C$6:$C$577,MATCH(L1199,'Estructuras de Acero y Concreto'!$D$6:$D$577,0)))=FALSE,INDEX('Estructuras de Acero y Concreto'!$C$6:$C$577,MATCH(L1199,'Estructuras de Acero y Concreto'!$D$6:$D$577,0)),IF(ISERROR(INDEX('Estructuras de Madera'!$C$5:$C$122,MATCH(L1199,'Estructuras de Madera'!$D$5:$D$122,0)))=FALSE,INDEX('Estructuras de Madera'!$C$5:$C$122,MATCH(L1199,'Estructuras de Madera'!$D$5:$D$122,0)),INDEX(SICODI!$G$3:$G$2404,MATCH(L1199,SICODI!$G$3:$G$2404,0))))</f>
        <v>PPC40</v>
      </c>
      <c r="N1199" s="121" t="str">
        <f>+IF(ISERROR(VLOOKUP(M1199,'Resumen de precios LLTT'!$C$17:$D$3071,2,FALSE))=FALSE,VLOOKUP(M1199,'Resumen de precios LLTT'!$C$17:$D$3071,2,FALSE),VLOOKUP(M1199,SICODI!$G$3:$J$2404,2,FALSE))</f>
        <v>POSTE DE CONCRETO ARMADO PARA A. P. 11/200/120/285</v>
      </c>
      <c r="O1199" s="58">
        <f>+IF(ISERROR(VLOOKUP(M1199,'Resumen de precios LLTT'!$C$17:$G$3071,5,FALSE))=FALSE,VLOOKUP(M1199,'Resumen de precios LLTT'!$C$17:$G$3071,5,FALSE),VLOOKUP(M1199,SICODI!$G$3:$J$2404,4,FALSE))</f>
        <v>206.03</v>
      </c>
      <c r="P1199" s="16">
        <f t="shared" si="168"/>
        <v>0.77</v>
      </c>
      <c r="Q1199" s="78">
        <f t="shared" si="169"/>
        <v>364.67310000000003</v>
      </c>
      <c r="R1199" s="56">
        <v>0</v>
      </c>
      <c r="S1199" s="16">
        <f t="shared" si="170"/>
        <v>7.2000000000000008E-2</v>
      </c>
      <c r="T1199" s="79">
        <f t="shared" si="171"/>
        <v>2.1880386000000005</v>
      </c>
      <c r="U1199" s="80">
        <f t="shared" si="172"/>
        <v>0.2</v>
      </c>
      <c r="V1199" s="81">
        <f t="shared" si="173"/>
        <v>0.43760772000000014</v>
      </c>
      <c r="W1199" s="79">
        <f t="shared" si="174"/>
        <v>0.14725336301388503</v>
      </c>
      <c r="X1199" s="60">
        <f t="shared" si="175"/>
        <v>0.1</v>
      </c>
      <c r="Y1199" s="56">
        <f>+'INFO ENEL'!R1187</f>
        <v>4</v>
      </c>
      <c r="Z1199" s="59">
        <f t="shared" si="176"/>
        <v>0.4</v>
      </c>
    </row>
    <row r="1200" spans="1:26" s="90" customFormat="1" ht="15" customHeight="1" x14ac:dyDescent="0.25">
      <c r="A1200" s="55">
        <f>+'INFO ENEL'!A1188</f>
        <v>1183</v>
      </c>
      <c r="B1200" s="121" t="str">
        <f>+INDEX($B$8:$B$15,MATCH(L1200,$L$8:$L$15,0))</f>
        <v>SICODI</v>
      </c>
      <c r="C1200" s="56" t="str">
        <f>+'INFO ENEL'!B1188</f>
        <v>Callao</v>
      </c>
      <c r="D1200" s="56" t="str">
        <f>+'INFO ENEL'!D1188</f>
        <v>Callao</v>
      </c>
      <c r="E1200" s="56" t="str">
        <f>+'INFO ENEL'!D1188</f>
        <v>Callao</v>
      </c>
      <c r="F1200" s="50">
        <f>+'INFO ENEL'!E1188</f>
        <v>0</v>
      </c>
      <c r="G1200" s="56" t="str">
        <f>+'INFO ENEL'!L1188</f>
        <v>BT</v>
      </c>
      <c r="H1200" s="57">
        <f>+'INFO ENEL'!M1188</f>
        <v>39.20671899212487</v>
      </c>
      <c r="I1200" s="56">
        <f>+'INFO ENEL'!N1188</f>
        <v>11</v>
      </c>
      <c r="J1200" s="56" t="str">
        <f>+'INFO ENEL'!O1188</f>
        <v>Poste</v>
      </c>
      <c r="K1200" s="56" t="str">
        <f>+'INFO ENEL'!P1188</f>
        <v>Concreto</v>
      </c>
      <c r="L1200" s="56" t="str">
        <f>+'INFO ENEL'!Q1188</f>
        <v>PPC40</v>
      </c>
      <c r="M1200" s="55" t="str">
        <f>+IF(ISERROR(INDEX('Estructuras de Acero y Concreto'!$C$6:$C$577,MATCH(L1200,'Estructuras de Acero y Concreto'!$D$6:$D$577,0)))=FALSE,INDEX('Estructuras de Acero y Concreto'!$C$6:$C$577,MATCH(L1200,'Estructuras de Acero y Concreto'!$D$6:$D$577,0)),IF(ISERROR(INDEX('Estructuras de Madera'!$C$5:$C$122,MATCH(L1200,'Estructuras de Madera'!$D$5:$D$122,0)))=FALSE,INDEX('Estructuras de Madera'!$C$5:$C$122,MATCH(L1200,'Estructuras de Madera'!$D$5:$D$122,0)),INDEX(SICODI!$G$3:$G$2404,MATCH(L1200,SICODI!$G$3:$G$2404,0))))</f>
        <v>PPC40</v>
      </c>
      <c r="N1200" s="121" t="str">
        <f>+IF(ISERROR(VLOOKUP(M1200,'Resumen de precios LLTT'!$C$17:$D$3071,2,FALSE))=FALSE,VLOOKUP(M1200,'Resumen de precios LLTT'!$C$17:$D$3071,2,FALSE),VLOOKUP(M1200,SICODI!$G$3:$J$2404,2,FALSE))</f>
        <v>POSTE DE CONCRETO ARMADO PARA A. P. 11/200/120/285</v>
      </c>
      <c r="O1200" s="58">
        <f>+IF(ISERROR(VLOOKUP(M1200,'Resumen de precios LLTT'!$C$17:$G$3071,5,FALSE))=FALSE,VLOOKUP(M1200,'Resumen de precios LLTT'!$C$17:$G$3071,5,FALSE),VLOOKUP(M1200,SICODI!$G$3:$J$2404,4,FALSE))</f>
        <v>206.03</v>
      </c>
      <c r="P1200" s="16">
        <f t="shared" si="168"/>
        <v>0.77</v>
      </c>
      <c r="Q1200" s="78">
        <f t="shared" si="169"/>
        <v>364.67310000000003</v>
      </c>
      <c r="R1200" s="56">
        <v>0</v>
      </c>
      <c r="S1200" s="16">
        <f t="shared" si="170"/>
        <v>7.2000000000000008E-2</v>
      </c>
      <c r="T1200" s="79">
        <f t="shared" si="171"/>
        <v>2.1880386000000005</v>
      </c>
      <c r="U1200" s="80">
        <f t="shared" si="172"/>
        <v>0.2</v>
      </c>
      <c r="V1200" s="81">
        <f t="shared" si="173"/>
        <v>0.43760772000000014</v>
      </c>
      <c r="W1200" s="79">
        <f t="shared" si="174"/>
        <v>0.14725336301388503</v>
      </c>
      <c r="X1200" s="60">
        <f t="shared" si="175"/>
        <v>0.1</v>
      </c>
      <c r="Y1200" s="56">
        <f>+'INFO ENEL'!R1188</f>
        <v>4</v>
      </c>
      <c r="Z1200" s="59">
        <f t="shared" si="176"/>
        <v>0.4</v>
      </c>
    </row>
    <row r="1201" spans="1:26" s="90" customFormat="1" ht="15" customHeight="1" x14ac:dyDescent="0.25">
      <c r="A1201" s="55">
        <f>+'INFO ENEL'!A1189</f>
        <v>1184</v>
      </c>
      <c r="B1201" s="121" t="str">
        <f>+INDEX($B$8:$B$15,MATCH(L1201,$L$8:$L$15,0))</f>
        <v>SICODI</v>
      </c>
      <c r="C1201" s="56" t="str">
        <f>+'INFO ENEL'!B1189</f>
        <v>Callao</v>
      </c>
      <c r="D1201" s="56" t="str">
        <f>+'INFO ENEL'!D1189</f>
        <v>Callao</v>
      </c>
      <c r="E1201" s="56" t="str">
        <f>+'INFO ENEL'!D1189</f>
        <v>Callao</v>
      </c>
      <c r="F1201" s="50">
        <f>+'INFO ENEL'!E1189</f>
        <v>0</v>
      </c>
      <c r="G1201" s="56" t="str">
        <f>+'INFO ENEL'!L1189</f>
        <v>BT</v>
      </c>
      <c r="H1201" s="57">
        <f>+'INFO ENEL'!M1189</f>
        <v>41.107940999569401</v>
      </c>
      <c r="I1201" s="56">
        <f>+'INFO ENEL'!N1189</f>
        <v>11</v>
      </c>
      <c r="J1201" s="56" t="str">
        <f>+'INFO ENEL'!O1189</f>
        <v>Poste</v>
      </c>
      <c r="K1201" s="56" t="str">
        <f>+'INFO ENEL'!P1189</f>
        <v>Concreto</v>
      </c>
      <c r="L1201" s="56" t="str">
        <f>+'INFO ENEL'!Q1189</f>
        <v>PPC40</v>
      </c>
      <c r="M1201" s="55" t="str">
        <f>+IF(ISERROR(INDEX('Estructuras de Acero y Concreto'!$C$6:$C$577,MATCH(L1201,'Estructuras de Acero y Concreto'!$D$6:$D$577,0)))=FALSE,INDEX('Estructuras de Acero y Concreto'!$C$6:$C$577,MATCH(L1201,'Estructuras de Acero y Concreto'!$D$6:$D$577,0)),IF(ISERROR(INDEX('Estructuras de Madera'!$C$5:$C$122,MATCH(L1201,'Estructuras de Madera'!$D$5:$D$122,0)))=FALSE,INDEX('Estructuras de Madera'!$C$5:$C$122,MATCH(L1201,'Estructuras de Madera'!$D$5:$D$122,0)),INDEX(SICODI!$G$3:$G$2404,MATCH(L1201,SICODI!$G$3:$G$2404,0))))</f>
        <v>PPC40</v>
      </c>
      <c r="N1201" s="121" t="str">
        <f>+IF(ISERROR(VLOOKUP(M1201,'Resumen de precios LLTT'!$C$17:$D$3071,2,FALSE))=FALSE,VLOOKUP(M1201,'Resumen de precios LLTT'!$C$17:$D$3071,2,FALSE),VLOOKUP(M1201,SICODI!$G$3:$J$2404,2,FALSE))</f>
        <v>POSTE DE CONCRETO ARMADO PARA A. P. 11/200/120/285</v>
      </c>
      <c r="O1201" s="58">
        <f>+IF(ISERROR(VLOOKUP(M1201,'Resumen de precios LLTT'!$C$17:$G$3071,5,FALSE))=FALSE,VLOOKUP(M1201,'Resumen de precios LLTT'!$C$17:$G$3071,5,FALSE),VLOOKUP(M1201,SICODI!$G$3:$J$2404,4,FALSE))</f>
        <v>206.03</v>
      </c>
      <c r="P1201" s="16">
        <f t="shared" si="168"/>
        <v>0.77</v>
      </c>
      <c r="Q1201" s="78">
        <f t="shared" si="169"/>
        <v>364.67310000000003</v>
      </c>
      <c r="R1201" s="56">
        <v>0</v>
      </c>
      <c r="S1201" s="16">
        <f t="shared" si="170"/>
        <v>7.2000000000000008E-2</v>
      </c>
      <c r="T1201" s="79">
        <f t="shared" si="171"/>
        <v>2.1880386000000005</v>
      </c>
      <c r="U1201" s="80">
        <f t="shared" si="172"/>
        <v>0.2</v>
      </c>
      <c r="V1201" s="81">
        <f t="shared" si="173"/>
        <v>0.43760772000000014</v>
      </c>
      <c r="W1201" s="79">
        <f t="shared" si="174"/>
        <v>0.14725336301388503</v>
      </c>
      <c r="X1201" s="60">
        <f t="shared" si="175"/>
        <v>0.1</v>
      </c>
      <c r="Y1201" s="56">
        <f>+'INFO ENEL'!R1189</f>
        <v>4</v>
      </c>
      <c r="Z1201" s="59">
        <f t="shared" si="176"/>
        <v>0.4</v>
      </c>
    </row>
    <row r="1202" spans="1:26" s="90" customFormat="1" ht="15" customHeight="1" x14ac:dyDescent="0.25">
      <c r="A1202" s="55">
        <f>+'INFO ENEL'!A1190</f>
        <v>1185</v>
      </c>
      <c r="B1202" s="121" t="str">
        <f>+INDEX($B$8:$B$15,MATCH(L1202,$L$8:$L$15,0))</f>
        <v>SICODI</v>
      </c>
      <c r="C1202" s="56" t="str">
        <f>+'INFO ENEL'!B1190</f>
        <v>Callao</v>
      </c>
      <c r="D1202" s="56" t="str">
        <f>+'INFO ENEL'!D1190</f>
        <v>Callao</v>
      </c>
      <c r="E1202" s="56" t="str">
        <f>+'INFO ENEL'!D1190</f>
        <v>Callao</v>
      </c>
      <c r="F1202" s="50">
        <f>+'INFO ENEL'!E1190</f>
        <v>0</v>
      </c>
      <c r="G1202" s="56" t="str">
        <f>+'INFO ENEL'!L1190</f>
        <v>BT</v>
      </c>
      <c r="H1202" s="57">
        <f>+'INFO ENEL'!M1190</f>
        <v>40.202846090801337</v>
      </c>
      <c r="I1202" s="56">
        <f>+'INFO ENEL'!N1190</f>
        <v>11</v>
      </c>
      <c r="J1202" s="56" t="str">
        <f>+'INFO ENEL'!O1190</f>
        <v>Poste</v>
      </c>
      <c r="K1202" s="56" t="str">
        <f>+'INFO ENEL'!P1190</f>
        <v>Concreto</v>
      </c>
      <c r="L1202" s="56" t="str">
        <f>+'INFO ENEL'!Q1190</f>
        <v>PPC40</v>
      </c>
      <c r="M1202" s="55" t="str">
        <f>+IF(ISERROR(INDEX('Estructuras de Acero y Concreto'!$C$6:$C$577,MATCH(L1202,'Estructuras de Acero y Concreto'!$D$6:$D$577,0)))=FALSE,INDEX('Estructuras de Acero y Concreto'!$C$6:$C$577,MATCH(L1202,'Estructuras de Acero y Concreto'!$D$6:$D$577,0)),IF(ISERROR(INDEX('Estructuras de Madera'!$C$5:$C$122,MATCH(L1202,'Estructuras de Madera'!$D$5:$D$122,0)))=FALSE,INDEX('Estructuras de Madera'!$C$5:$C$122,MATCH(L1202,'Estructuras de Madera'!$D$5:$D$122,0)),INDEX(SICODI!$G$3:$G$2404,MATCH(L1202,SICODI!$G$3:$G$2404,0))))</f>
        <v>PPC40</v>
      </c>
      <c r="N1202" s="121" t="str">
        <f>+IF(ISERROR(VLOOKUP(M1202,'Resumen de precios LLTT'!$C$17:$D$3071,2,FALSE))=FALSE,VLOOKUP(M1202,'Resumen de precios LLTT'!$C$17:$D$3071,2,FALSE),VLOOKUP(M1202,SICODI!$G$3:$J$2404,2,FALSE))</f>
        <v>POSTE DE CONCRETO ARMADO PARA A. P. 11/200/120/285</v>
      </c>
      <c r="O1202" s="58">
        <f>+IF(ISERROR(VLOOKUP(M1202,'Resumen de precios LLTT'!$C$17:$G$3071,5,FALSE))=FALSE,VLOOKUP(M1202,'Resumen de precios LLTT'!$C$17:$G$3071,5,FALSE),VLOOKUP(M1202,SICODI!$G$3:$J$2404,4,FALSE))</f>
        <v>206.03</v>
      </c>
      <c r="P1202" s="16">
        <f t="shared" si="168"/>
        <v>0.77</v>
      </c>
      <c r="Q1202" s="78">
        <f t="shared" si="169"/>
        <v>364.67310000000003</v>
      </c>
      <c r="R1202" s="56">
        <v>0</v>
      </c>
      <c r="S1202" s="16">
        <f t="shared" si="170"/>
        <v>7.2000000000000008E-2</v>
      </c>
      <c r="T1202" s="79">
        <f t="shared" si="171"/>
        <v>2.1880386000000005</v>
      </c>
      <c r="U1202" s="80">
        <f t="shared" si="172"/>
        <v>0.2</v>
      </c>
      <c r="V1202" s="81">
        <f t="shared" si="173"/>
        <v>0.43760772000000014</v>
      </c>
      <c r="W1202" s="79">
        <f t="shared" si="174"/>
        <v>0.14725336301388503</v>
      </c>
      <c r="X1202" s="60">
        <f t="shared" si="175"/>
        <v>0.1</v>
      </c>
      <c r="Y1202" s="56">
        <f>+'INFO ENEL'!R1190</f>
        <v>4</v>
      </c>
      <c r="Z1202" s="59">
        <f t="shared" si="176"/>
        <v>0.4</v>
      </c>
    </row>
    <row r="1203" spans="1:26" s="90" customFormat="1" ht="15" customHeight="1" x14ac:dyDescent="0.25">
      <c r="A1203" s="55">
        <f>+'INFO ENEL'!A1191</f>
        <v>1186</v>
      </c>
      <c r="B1203" s="121" t="str">
        <f>+INDEX($B$8:$B$15,MATCH(L1203,$L$8:$L$15,0))</f>
        <v>SICODI</v>
      </c>
      <c r="C1203" s="56" t="str">
        <f>+'INFO ENEL'!B1191</f>
        <v>Callao</v>
      </c>
      <c r="D1203" s="56" t="str">
        <f>+'INFO ENEL'!D1191</f>
        <v>Callao</v>
      </c>
      <c r="E1203" s="56" t="str">
        <f>+'INFO ENEL'!D1191</f>
        <v>Callao</v>
      </c>
      <c r="F1203" s="50">
        <f>+'INFO ENEL'!E1191</f>
        <v>0</v>
      </c>
      <c r="G1203" s="56" t="str">
        <f>+'INFO ENEL'!L1191</f>
        <v>BT</v>
      </c>
      <c r="H1203" s="57">
        <f>+'INFO ENEL'!M1191</f>
        <v>37.214052025641088</v>
      </c>
      <c r="I1203" s="56">
        <f>+'INFO ENEL'!N1191</f>
        <v>11</v>
      </c>
      <c r="J1203" s="56" t="str">
        <f>+'INFO ENEL'!O1191</f>
        <v>Poste</v>
      </c>
      <c r="K1203" s="56" t="str">
        <f>+'INFO ENEL'!P1191</f>
        <v>Concreto</v>
      </c>
      <c r="L1203" s="56" t="str">
        <f>+'INFO ENEL'!Q1191</f>
        <v>PPC40</v>
      </c>
      <c r="M1203" s="55" t="str">
        <f>+IF(ISERROR(INDEX('Estructuras de Acero y Concreto'!$C$6:$C$577,MATCH(L1203,'Estructuras de Acero y Concreto'!$D$6:$D$577,0)))=FALSE,INDEX('Estructuras de Acero y Concreto'!$C$6:$C$577,MATCH(L1203,'Estructuras de Acero y Concreto'!$D$6:$D$577,0)),IF(ISERROR(INDEX('Estructuras de Madera'!$C$5:$C$122,MATCH(L1203,'Estructuras de Madera'!$D$5:$D$122,0)))=FALSE,INDEX('Estructuras de Madera'!$C$5:$C$122,MATCH(L1203,'Estructuras de Madera'!$D$5:$D$122,0)),INDEX(SICODI!$G$3:$G$2404,MATCH(L1203,SICODI!$G$3:$G$2404,0))))</f>
        <v>PPC40</v>
      </c>
      <c r="N1203" s="121" t="str">
        <f>+IF(ISERROR(VLOOKUP(M1203,'Resumen de precios LLTT'!$C$17:$D$3071,2,FALSE))=FALSE,VLOOKUP(M1203,'Resumen de precios LLTT'!$C$17:$D$3071,2,FALSE),VLOOKUP(M1203,SICODI!$G$3:$J$2404,2,FALSE))</f>
        <v>POSTE DE CONCRETO ARMADO PARA A. P. 11/200/120/285</v>
      </c>
      <c r="O1203" s="58">
        <f>+IF(ISERROR(VLOOKUP(M1203,'Resumen de precios LLTT'!$C$17:$G$3071,5,FALSE))=FALSE,VLOOKUP(M1203,'Resumen de precios LLTT'!$C$17:$G$3071,5,FALSE),VLOOKUP(M1203,SICODI!$G$3:$J$2404,4,FALSE))</f>
        <v>206.03</v>
      </c>
      <c r="P1203" s="16">
        <f t="shared" si="168"/>
        <v>0.77</v>
      </c>
      <c r="Q1203" s="78">
        <f t="shared" si="169"/>
        <v>364.67310000000003</v>
      </c>
      <c r="R1203" s="56">
        <v>0</v>
      </c>
      <c r="S1203" s="16">
        <f t="shared" si="170"/>
        <v>7.2000000000000008E-2</v>
      </c>
      <c r="T1203" s="79">
        <f t="shared" si="171"/>
        <v>2.1880386000000005</v>
      </c>
      <c r="U1203" s="80">
        <f t="shared" si="172"/>
        <v>0.2</v>
      </c>
      <c r="V1203" s="81">
        <f t="shared" si="173"/>
        <v>0.43760772000000014</v>
      </c>
      <c r="W1203" s="79">
        <f t="shared" si="174"/>
        <v>0.14725336301388503</v>
      </c>
      <c r="X1203" s="60">
        <f t="shared" si="175"/>
        <v>0.1</v>
      </c>
      <c r="Y1203" s="56">
        <f>+'INFO ENEL'!R1191</f>
        <v>4</v>
      </c>
      <c r="Z1203" s="59">
        <f t="shared" si="176"/>
        <v>0.4</v>
      </c>
    </row>
    <row r="1204" spans="1:26" s="90" customFormat="1" ht="15" customHeight="1" x14ac:dyDescent="0.25">
      <c r="A1204" s="55">
        <f>+'INFO ENEL'!A1192</f>
        <v>1187</v>
      </c>
      <c r="B1204" s="121" t="str">
        <f>+INDEX($B$8:$B$15,MATCH(L1204,$L$8:$L$15,0))</f>
        <v>SICODI</v>
      </c>
      <c r="C1204" s="56" t="str">
        <f>+'INFO ENEL'!B1192</f>
        <v>Callao</v>
      </c>
      <c r="D1204" s="56" t="str">
        <f>+'INFO ENEL'!D1192</f>
        <v>Callao</v>
      </c>
      <c r="E1204" s="56" t="str">
        <f>+'INFO ENEL'!D1192</f>
        <v>Callao</v>
      </c>
      <c r="F1204" s="50">
        <f>+'INFO ENEL'!E1192</f>
        <v>0</v>
      </c>
      <c r="G1204" s="56" t="str">
        <f>+'INFO ENEL'!L1192</f>
        <v>BT</v>
      </c>
      <c r="H1204" s="57">
        <f>+'INFO ENEL'!M1192</f>
        <v>42.106793031178967</v>
      </c>
      <c r="I1204" s="56">
        <f>+'INFO ENEL'!N1192</f>
        <v>11</v>
      </c>
      <c r="J1204" s="56" t="str">
        <f>+'INFO ENEL'!O1192</f>
        <v>Poste</v>
      </c>
      <c r="K1204" s="56" t="str">
        <f>+'INFO ENEL'!P1192</f>
        <v>Concreto</v>
      </c>
      <c r="L1204" s="56" t="str">
        <f>+'INFO ENEL'!Q1192</f>
        <v>PPC40</v>
      </c>
      <c r="M1204" s="55" t="str">
        <f>+IF(ISERROR(INDEX('Estructuras de Acero y Concreto'!$C$6:$C$577,MATCH(L1204,'Estructuras de Acero y Concreto'!$D$6:$D$577,0)))=FALSE,INDEX('Estructuras de Acero y Concreto'!$C$6:$C$577,MATCH(L1204,'Estructuras de Acero y Concreto'!$D$6:$D$577,0)),IF(ISERROR(INDEX('Estructuras de Madera'!$C$5:$C$122,MATCH(L1204,'Estructuras de Madera'!$D$5:$D$122,0)))=FALSE,INDEX('Estructuras de Madera'!$C$5:$C$122,MATCH(L1204,'Estructuras de Madera'!$D$5:$D$122,0)),INDEX(SICODI!$G$3:$G$2404,MATCH(L1204,SICODI!$G$3:$G$2404,0))))</f>
        <v>PPC40</v>
      </c>
      <c r="N1204" s="121" t="str">
        <f>+IF(ISERROR(VLOOKUP(M1204,'Resumen de precios LLTT'!$C$17:$D$3071,2,FALSE))=FALSE,VLOOKUP(M1204,'Resumen de precios LLTT'!$C$17:$D$3071,2,FALSE),VLOOKUP(M1204,SICODI!$G$3:$J$2404,2,FALSE))</f>
        <v>POSTE DE CONCRETO ARMADO PARA A. P. 11/200/120/285</v>
      </c>
      <c r="O1204" s="58">
        <f>+IF(ISERROR(VLOOKUP(M1204,'Resumen de precios LLTT'!$C$17:$G$3071,5,FALSE))=FALSE,VLOOKUP(M1204,'Resumen de precios LLTT'!$C$17:$G$3071,5,FALSE),VLOOKUP(M1204,SICODI!$G$3:$J$2404,4,FALSE))</f>
        <v>206.03</v>
      </c>
      <c r="P1204" s="16">
        <f t="shared" si="168"/>
        <v>0.77</v>
      </c>
      <c r="Q1204" s="78">
        <f t="shared" si="169"/>
        <v>364.67310000000003</v>
      </c>
      <c r="R1204" s="56">
        <v>0</v>
      </c>
      <c r="S1204" s="16">
        <f t="shared" si="170"/>
        <v>7.2000000000000008E-2</v>
      </c>
      <c r="T1204" s="79">
        <f t="shared" si="171"/>
        <v>2.1880386000000005</v>
      </c>
      <c r="U1204" s="80">
        <f t="shared" si="172"/>
        <v>0.2</v>
      </c>
      <c r="V1204" s="81">
        <f t="shared" si="173"/>
        <v>0.43760772000000014</v>
      </c>
      <c r="W1204" s="79">
        <f t="shared" si="174"/>
        <v>0.14725336301388503</v>
      </c>
      <c r="X1204" s="60">
        <f t="shared" si="175"/>
        <v>0.1</v>
      </c>
      <c r="Y1204" s="56">
        <f>+'INFO ENEL'!R1192</f>
        <v>4</v>
      </c>
      <c r="Z1204" s="59">
        <f t="shared" si="176"/>
        <v>0.4</v>
      </c>
    </row>
    <row r="1205" spans="1:26" s="90" customFormat="1" ht="15" customHeight="1" x14ac:dyDescent="0.25">
      <c r="A1205" s="55">
        <f>+'INFO ENEL'!A1193</f>
        <v>1188</v>
      </c>
      <c r="B1205" s="121" t="str">
        <f>+INDEX($B$8:$B$15,MATCH(L1205,$L$8:$L$15,0))</f>
        <v>SICODI</v>
      </c>
      <c r="C1205" s="56" t="str">
        <f>+'INFO ENEL'!B1193</f>
        <v>Callao</v>
      </c>
      <c r="D1205" s="56" t="str">
        <f>+'INFO ENEL'!D1193</f>
        <v>Callao</v>
      </c>
      <c r="E1205" s="56" t="str">
        <f>+'INFO ENEL'!D1193</f>
        <v>Callao</v>
      </c>
      <c r="F1205" s="50">
        <f>+'INFO ENEL'!E1193</f>
        <v>0</v>
      </c>
      <c r="G1205" s="56" t="str">
        <f>+'INFO ENEL'!L1193</f>
        <v>BT</v>
      </c>
      <c r="H1205" s="57">
        <f>+'INFO ENEL'!M1193</f>
        <v>35.356117007433141</v>
      </c>
      <c r="I1205" s="56">
        <f>+'INFO ENEL'!N1193</f>
        <v>11</v>
      </c>
      <c r="J1205" s="56" t="str">
        <f>+'INFO ENEL'!O1193</f>
        <v>Poste</v>
      </c>
      <c r="K1205" s="56" t="str">
        <f>+'INFO ENEL'!P1193</f>
        <v>Concreto</v>
      </c>
      <c r="L1205" s="56" t="str">
        <f>+'INFO ENEL'!Q1193</f>
        <v>PPC40</v>
      </c>
      <c r="M1205" s="55" t="str">
        <f>+IF(ISERROR(INDEX('Estructuras de Acero y Concreto'!$C$6:$C$577,MATCH(L1205,'Estructuras de Acero y Concreto'!$D$6:$D$577,0)))=FALSE,INDEX('Estructuras de Acero y Concreto'!$C$6:$C$577,MATCH(L1205,'Estructuras de Acero y Concreto'!$D$6:$D$577,0)),IF(ISERROR(INDEX('Estructuras de Madera'!$C$5:$C$122,MATCH(L1205,'Estructuras de Madera'!$D$5:$D$122,0)))=FALSE,INDEX('Estructuras de Madera'!$C$5:$C$122,MATCH(L1205,'Estructuras de Madera'!$D$5:$D$122,0)),INDEX(SICODI!$G$3:$G$2404,MATCH(L1205,SICODI!$G$3:$G$2404,0))))</f>
        <v>PPC40</v>
      </c>
      <c r="N1205" s="121" t="str">
        <f>+IF(ISERROR(VLOOKUP(M1205,'Resumen de precios LLTT'!$C$17:$D$3071,2,FALSE))=FALSE,VLOOKUP(M1205,'Resumen de precios LLTT'!$C$17:$D$3071,2,FALSE),VLOOKUP(M1205,SICODI!$G$3:$J$2404,2,FALSE))</f>
        <v>POSTE DE CONCRETO ARMADO PARA A. P. 11/200/120/285</v>
      </c>
      <c r="O1205" s="58">
        <f>+IF(ISERROR(VLOOKUP(M1205,'Resumen de precios LLTT'!$C$17:$G$3071,5,FALSE))=FALSE,VLOOKUP(M1205,'Resumen de precios LLTT'!$C$17:$G$3071,5,FALSE),VLOOKUP(M1205,SICODI!$G$3:$J$2404,4,FALSE))</f>
        <v>206.03</v>
      </c>
      <c r="P1205" s="16">
        <f t="shared" si="168"/>
        <v>0.77</v>
      </c>
      <c r="Q1205" s="78">
        <f t="shared" si="169"/>
        <v>364.67310000000003</v>
      </c>
      <c r="R1205" s="56">
        <v>0</v>
      </c>
      <c r="S1205" s="16">
        <f t="shared" si="170"/>
        <v>7.2000000000000008E-2</v>
      </c>
      <c r="T1205" s="79">
        <f t="shared" si="171"/>
        <v>2.1880386000000005</v>
      </c>
      <c r="U1205" s="80">
        <f t="shared" si="172"/>
        <v>0.2</v>
      </c>
      <c r="V1205" s="81">
        <f t="shared" si="173"/>
        <v>0.43760772000000014</v>
      </c>
      <c r="W1205" s="79">
        <f t="shared" si="174"/>
        <v>0.14725336301388503</v>
      </c>
      <c r="X1205" s="60">
        <f t="shared" si="175"/>
        <v>0.1</v>
      </c>
      <c r="Y1205" s="56">
        <f>+'INFO ENEL'!R1193</f>
        <v>4</v>
      </c>
      <c r="Z1205" s="59">
        <f t="shared" si="176"/>
        <v>0.4</v>
      </c>
    </row>
    <row r="1206" spans="1:26" s="90" customFormat="1" ht="15" customHeight="1" x14ac:dyDescent="0.25">
      <c r="A1206" s="55">
        <f>+'INFO ENEL'!A1194</f>
        <v>1189</v>
      </c>
      <c r="B1206" s="121" t="str">
        <f>+INDEX($B$8:$B$15,MATCH(L1206,$L$8:$L$15,0))</f>
        <v>SICODI</v>
      </c>
      <c r="C1206" s="56" t="str">
        <f>+'INFO ENEL'!B1194</f>
        <v>Callao</v>
      </c>
      <c r="D1206" s="56" t="str">
        <f>+'INFO ENEL'!D1194</f>
        <v>Callao</v>
      </c>
      <c r="E1206" s="56" t="str">
        <f>+'INFO ENEL'!D1194</f>
        <v>Callao</v>
      </c>
      <c r="F1206" s="50">
        <f>+'INFO ENEL'!E1194</f>
        <v>0</v>
      </c>
      <c r="G1206" s="56" t="str">
        <f>+'INFO ENEL'!L1194</f>
        <v>BT</v>
      </c>
      <c r="H1206" s="57">
        <f>+'INFO ENEL'!M1194</f>
        <v>46.389374457165644</v>
      </c>
      <c r="I1206" s="56">
        <f>+'INFO ENEL'!N1194</f>
        <v>11</v>
      </c>
      <c r="J1206" s="56" t="str">
        <f>+'INFO ENEL'!O1194</f>
        <v>Poste</v>
      </c>
      <c r="K1206" s="56" t="str">
        <f>+'INFO ENEL'!P1194</f>
        <v>Concreto</v>
      </c>
      <c r="L1206" s="56" t="str">
        <f>+'INFO ENEL'!Q1194</f>
        <v>PPC40</v>
      </c>
      <c r="M1206" s="55" t="str">
        <f>+IF(ISERROR(INDEX('Estructuras de Acero y Concreto'!$C$6:$C$577,MATCH(L1206,'Estructuras de Acero y Concreto'!$D$6:$D$577,0)))=FALSE,INDEX('Estructuras de Acero y Concreto'!$C$6:$C$577,MATCH(L1206,'Estructuras de Acero y Concreto'!$D$6:$D$577,0)),IF(ISERROR(INDEX('Estructuras de Madera'!$C$5:$C$122,MATCH(L1206,'Estructuras de Madera'!$D$5:$D$122,0)))=FALSE,INDEX('Estructuras de Madera'!$C$5:$C$122,MATCH(L1206,'Estructuras de Madera'!$D$5:$D$122,0)),INDEX(SICODI!$G$3:$G$2404,MATCH(L1206,SICODI!$G$3:$G$2404,0))))</f>
        <v>PPC40</v>
      </c>
      <c r="N1206" s="121" t="str">
        <f>+IF(ISERROR(VLOOKUP(M1206,'Resumen de precios LLTT'!$C$17:$D$3071,2,FALSE))=FALSE,VLOOKUP(M1206,'Resumen de precios LLTT'!$C$17:$D$3071,2,FALSE),VLOOKUP(M1206,SICODI!$G$3:$J$2404,2,FALSE))</f>
        <v>POSTE DE CONCRETO ARMADO PARA A. P. 11/200/120/285</v>
      </c>
      <c r="O1206" s="58">
        <f>+IF(ISERROR(VLOOKUP(M1206,'Resumen de precios LLTT'!$C$17:$G$3071,5,FALSE))=FALSE,VLOOKUP(M1206,'Resumen de precios LLTT'!$C$17:$G$3071,5,FALSE),VLOOKUP(M1206,SICODI!$G$3:$J$2404,4,FALSE))</f>
        <v>206.03</v>
      </c>
      <c r="P1206" s="16">
        <f t="shared" si="168"/>
        <v>0.77</v>
      </c>
      <c r="Q1206" s="78">
        <f t="shared" si="169"/>
        <v>364.67310000000003</v>
      </c>
      <c r="R1206" s="56">
        <v>0</v>
      </c>
      <c r="S1206" s="16">
        <f t="shared" si="170"/>
        <v>7.2000000000000008E-2</v>
      </c>
      <c r="T1206" s="79">
        <f t="shared" si="171"/>
        <v>2.1880386000000005</v>
      </c>
      <c r="U1206" s="80">
        <f t="shared" si="172"/>
        <v>0.2</v>
      </c>
      <c r="V1206" s="81">
        <f t="shared" si="173"/>
        <v>0.43760772000000014</v>
      </c>
      <c r="W1206" s="79">
        <f t="shared" si="174"/>
        <v>0.14725336301388503</v>
      </c>
      <c r="X1206" s="60">
        <f t="shared" si="175"/>
        <v>0.1</v>
      </c>
      <c r="Y1206" s="56">
        <f>+'INFO ENEL'!R1194</f>
        <v>4</v>
      </c>
      <c r="Z1206" s="59">
        <f t="shared" si="176"/>
        <v>0.4</v>
      </c>
    </row>
    <row r="1207" spans="1:26" s="90" customFormat="1" ht="15" customHeight="1" x14ac:dyDescent="0.25">
      <c r="A1207" s="55">
        <f>+'INFO ENEL'!A1195</f>
        <v>1190</v>
      </c>
      <c r="B1207" s="121" t="str">
        <f>+INDEX($B$8:$B$15,MATCH(L1207,$L$8:$L$15,0))</f>
        <v>SICODI</v>
      </c>
      <c r="C1207" s="56" t="str">
        <f>+'INFO ENEL'!B1195</f>
        <v>Callao</v>
      </c>
      <c r="D1207" s="56" t="str">
        <f>+'INFO ENEL'!D1195</f>
        <v>Callao</v>
      </c>
      <c r="E1207" s="56" t="str">
        <f>+'INFO ENEL'!D1195</f>
        <v>Callao</v>
      </c>
      <c r="F1207" s="50">
        <f>+'INFO ENEL'!E1195</f>
        <v>0</v>
      </c>
      <c r="G1207" s="56" t="str">
        <f>+'INFO ENEL'!L1195</f>
        <v>BT</v>
      </c>
      <c r="H1207" s="57">
        <f>+'INFO ENEL'!M1195</f>
        <v>34.125927242504474</v>
      </c>
      <c r="I1207" s="56">
        <f>+'INFO ENEL'!N1195</f>
        <v>11</v>
      </c>
      <c r="J1207" s="56" t="str">
        <f>+'INFO ENEL'!O1195</f>
        <v>Poste</v>
      </c>
      <c r="K1207" s="56" t="str">
        <f>+'INFO ENEL'!P1195</f>
        <v>Concreto</v>
      </c>
      <c r="L1207" s="56" t="str">
        <f>+'INFO ENEL'!Q1195</f>
        <v>PPC40</v>
      </c>
      <c r="M1207" s="55" t="str">
        <f>+IF(ISERROR(INDEX('Estructuras de Acero y Concreto'!$C$6:$C$577,MATCH(L1207,'Estructuras de Acero y Concreto'!$D$6:$D$577,0)))=FALSE,INDEX('Estructuras de Acero y Concreto'!$C$6:$C$577,MATCH(L1207,'Estructuras de Acero y Concreto'!$D$6:$D$577,0)),IF(ISERROR(INDEX('Estructuras de Madera'!$C$5:$C$122,MATCH(L1207,'Estructuras de Madera'!$D$5:$D$122,0)))=FALSE,INDEX('Estructuras de Madera'!$C$5:$C$122,MATCH(L1207,'Estructuras de Madera'!$D$5:$D$122,0)),INDEX(SICODI!$G$3:$G$2404,MATCH(L1207,SICODI!$G$3:$G$2404,0))))</f>
        <v>PPC40</v>
      </c>
      <c r="N1207" s="121" t="str">
        <f>+IF(ISERROR(VLOOKUP(M1207,'Resumen de precios LLTT'!$C$17:$D$3071,2,FALSE))=FALSE,VLOOKUP(M1207,'Resumen de precios LLTT'!$C$17:$D$3071,2,FALSE),VLOOKUP(M1207,SICODI!$G$3:$J$2404,2,FALSE))</f>
        <v>POSTE DE CONCRETO ARMADO PARA A. P. 11/200/120/285</v>
      </c>
      <c r="O1207" s="58">
        <f>+IF(ISERROR(VLOOKUP(M1207,'Resumen de precios LLTT'!$C$17:$G$3071,5,FALSE))=FALSE,VLOOKUP(M1207,'Resumen de precios LLTT'!$C$17:$G$3071,5,FALSE),VLOOKUP(M1207,SICODI!$G$3:$J$2404,4,FALSE))</f>
        <v>206.03</v>
      </c>
      <c r="P1207" s="16">
        <f t="shared" si="168"/>
        <v>0.77</v>
      </c>
      <c r="Q1207" s="78">
        <f t="shared" si="169"/>
        <v>364.67310000000003</v>
      </c>
      <c r="R1207" s="56">
        <v>0</v>
      </c>
      <c r="S1207" s="16">
        <f t="shared" si="170"/>
        <v>7.2000000000000008E-2</v>
      </c>
      <c r="T1207" s="79">
        <f t="shared" si="171"/>
        <v>2.1880386000000005</v>
      </c>
      <c r="U1207" s="80">
        <f t="shared" si="172"/>
        <v>0.2</v>
      </c>
      <c r="V1207" s="81">
        <f t="shared" si="173"/>
        <v>0.43760772000000014</v>
      </c>
      <c r="W1207" s="79">
        <f t="shared" si="174"/>
        <v>0.14725336301388503</v>
      </c>
      <c r="X1207" s="60">
        <f t="shared" si="175"/>
        <v>0.1</v>
      </c>
      <c r="Y1207" s="56">
        <f>+'INFO ENEL'!R1195</f>
        <v>4</v>
      </c>
      <c r="Z1207" s="59">
        <f t="shared" si="176"/>
        <v>0.4</v>
      </c>
    </row>
    <row r="1208" spans="1:26" s="90" customFormat="1" ht="15" customHeight="1" x14ac:dyDescent="0.25">
      <c r="A1208" s="55">
        <f>+'INFO ENEL'!A1196</f>
        <v>1191</v>
      </c>
      <c r="B1208" s="121" t="str">
        <f>+INDEX($B$8:$B$15,MATCH(L1208,$L$8:$L$15,0))</f>
        <v>SICODI</v>
      </c>
      <c r="C1208" s="56" t="str">
        <f>+'INFO ENEL'!B1196</f>
        <v>Callao</v>
      </c>
      <c r="D1208" s="56" t="str">
        <f>+'INFO ENEL'!D1196</f>
        <v>Callao</v>
      </c>
      <c r="E1208" s="56" t="str">
        <f>+'INFO ENEL'!D1196</f>
        <v>Callao</v>
      </c>
      <c r="F1208" s="50">
        <f>+'INFO ENEL'!E1196</f>
        <v>0</v>
      </c>
      <c r="G1208" s="56" t="str">
        <f>+'INFO ENEL'!L1196</f>
        <v>BT</v>
      </c>
      <c r="H1208" s="57">
        <f>+'INFO ENEL'!M1196</f>
        <v>36.228420653496052</v>
      </c>
      <c r="I1208" s="56">
        <f>+'INFO ENEL'!N1196</f>
        <v>11</v>
      </c>
      <c r="J1208" s="56" t="str">
        <f>+'INFO ENEL'!O1196</f>
        <v>Poste</v>
      </c>
      <c r="K1208" s="56" t="str">
        <f>+'INFO ENEL'!P1196</f>
        <v>Concreto</v>
      </c>
      <c r="L1208" s="56" t="str">
        <f>+'INFO ENEL'!Q1196</f>
        <v>PPC40</v>
      </c>
      <c r="M1208" s="55" t="str">
        <f>+IF(ISERROR(INDEX('Estructuras de Acero y Concreto'!$C$6:$C$577,MATCH(L1208,'Estructuras de Acero y Concreto'!$D$6:$D$577,0)))=FALSE,INDEX('Estructuras de Acero y Concreto'!$C$6:$C$577,MATCH(L1208,'Estructuras de Acero y Concreto'!$D$6:$D$577,0)),IF(ISERROR(INDEX('Estructuras de Madera'!$C$5:$C$122,MATCH(L1208,'Estructuras de Madera'!$D$5:$D$122,0)))=FALSE,INDEX('Estructuras de Madera'!$C$5:$C$122,MATCH(L1208,'Estructuras de Madera'!$D$5:$D$122,0)),INDEX(SICODI!$G$3:$G$2404,MATCH(L1208,SICODI!$G$3:$G$2404,0))))</f>
        <v>PPC40</v>
      </c>
      <c r="N1208" s="121" t="str">
        <f>+IF(ISERROR(VLOOKUP(M1208,'Resumen de precios LLTT'!$C$17:$D$3071,2,FALSE))=FALSE,VLOOKUP(M1208,'Resumen de precios LLTT'!$C$17:$D$3071,2,FALSE),VLOOKUP(M1208,SICODI!$G$3:$J$2404,2,FALSE))</f>
        <v>POSTE DE CONCRETO ARMADO PARA A. P. 11/200/120/285</v>
      </c>
      <c r="O1208" s="58">
        <f>+IF(ISERROR(VLOOKUP(M1208,'Resumen de precios LLTT'!$C$17:$G$3071,5,FALSE))=FALSE,VLOOKUP(M1208,'Resumen de precios LLTT'!$C$17:$G$3071,5,FALSE),VLOOKUP(M1208,SICODI!$G$3:$J$2404,4,FALSE))</f>
        <v>206.03</v>
      </c>
      <c r="P1208" s="16">
        <f t="shared" si="168"/>
        <v>0.77</v>
      </c>
      <c r="Q1208" s="78">
        <f t="shared" si="169"/>
        <v>364.67310000000003</v>
      </c>
      <c r="R1208" s="56">
        <v>0</v>
      </c>
      <c r="S1208" s="16">
        <f t="shared" si="170"/>
        <v>7.2000000000000008E-2</v>
      </c>
      <c r="T1208" s="79">
        <f t="shared" si="171"/>
        <v>2.1880386000000005</v>
      </c>
      <c r="U1208" s="80">
        <f t="shared" si="172"/>
        <v>0.2</v>
      </c>
      <c r="V1208" s="81">
        <f t="shared" si="173"/>
        <v>0.43760772000000014</v>
      </c>
      <c r="W1208" s="79">
        <f t="shared" si="174"/>
        <v>0.14725336301388503</v>
      </c>
      <c r="X1208" s="60">
        <f t="shared" si="175"/>
        <v>0.1</v>
      </c>
      <c r="Y1208" s="56">
        <f>+'INFO ENEL'!R1196</f>
        <v>4</v>
      </c>
      <c r="Z1208" s="59">
        <f t="shared" si="176"/>
        <v>0.4</v>
      </c>
    </row>
    <row r="1209" spans="1:26" s="90" customFormat="1" ht="15" customHeight="1" x14ac:dyDescent="0.25">
      <c r="A1209" s="55">
        <f>+'INFO ENEL'!A1197</f>
        <v>1192</v>
      </c>
      <c r="B1209" s="121" t="str">
        <f>+INDEX($B$8:$B$15,MATCH(L1209,$L$8:$L$15,0))</f>
        <v>SICODI</v>
      </c>
      <c r="C1209" s="56" t="str">
        <f>+'INFO ENEL'!B1197</f>
        <v>Callao</v>
      </c>
      <c r="D1209" s="56" t="str">
        <f>+'INFO ENEL'!D1197</f>
        <v>Callao</v>
      </c>
      <c r="E1209" s="56" t="str">
        <f>+'INFO ENEL'!D1197</f>
        <v>Callao</v>
      </c>
      <c r="F1209" s="50">
        <f>+'INFO ENEL'!E1197</f>
        <v>0</v>
      </c>
      <c r="G1209" s="56" t="str">
        <f>+'INFO ENEL'!L1197</f>
        <v>BT</v>
      </c>
      <c r="H1209" s="57">
        <f>+'INFO ENEL'!M1197</f>
        <v>43.183988079477309</v>
      </c>
      <c r="I1209" s="56">
        <f>+'INFO ENEL'!N1197</f>
        <v>11</v>
      </c>
      <c r="J1209" s="56" t="str">
        <f>+'INFO ENEL'!O1197</f>
        <v>Poste</v>
      </c>
      <c r="K1209" s="56" t="str">
        <f>+'INFO ENEL'!P1197</f>
        <v>Concreto</v>
      </c>
      <c r="L1209" s="56" t="str">
        <f>+'INFO ENEL'!Q1197</f>
        <v>PPC40</v>
      </c>
      <c r="M1209" s="55" t="str">
        <f>+IF(ISERROR(INDEX('Estructuras de Acero y Concreto'!$C$6:$C$577,MATCH(L1209,'Estructuras de Acero y Concreto'!$D$6:$D$577,0)))=FALSE,INDEX('Estructuras de Acero y Concreto'!$C$6:$C$577,MATCH(L1209,'Estructuras de Acero y Concreto'!$D$6:$D$577,0)),IF(ISERROR(INDEX('Estructuras de Madera'!$C$5:$C$122,MATCH(L1209,'Estructuras de Madera'!$D$5:$D$122,0)))=FALSE,INDEX('Estructuras de Madera'!$C$5:$C$122,MATCH(L1209,'Estructuras de Madera'!$D$5:$D$122,0)),INDEX(SICODI!$G$3:$G$2404,MATCH(L1209,SICODI!$G$3:$G$2404,0))))</f>
        <v>PPC40</v>
      </c>
      <c r="N1209" s="121" t="str">
        <f>+IF(ISERROR(VLOOKUP(M1209,'Resumen de precios LLTT'!$C$17:$D$3071,2,FALSE))=FALSE,VLOOKUP(M1209,'Resumen de precios LLTT'!$C$17:$D$3071,2,FALSE),VLOOKUP(M1209,SICODI!$G$3:$J$2404,2,FALSE))</f>
        <v>POSTE DE CONCRETO ARMADO PARA A. P. 11/200/120/285</v>
      </c>
      <c r="O1209" s="58">
        <f>+IF(ISERROR(VLOOKUP(M1209,'Resumen de precios LLTT'!$C$17:$G$3071,5,FALSE))=FALSE,VLOOKUP(M1209,'Resumen de precios LLTT'!$C$17:$G$3071,5,FALSE),VLOOKUP(M1209,SICODI!$G$3:$J$2404,4,FALSE))</f>
        <v>206.03</v>
      </c>
      <c r="P1209" s="16">
        <f t="shared" si="168"/>
        <v>0.77</v>
      </c>
      <c r="Q1209" s="78">
        <f t="shared" si="169"/>
        <v>364.67310000000003</v>
      </c>
      <c r="R1209" s="56">
        <v>0</v>
      </c>
      <c r="S1209" s="16">
        <f t="shared" si="170"/>
        <v>7.2000000000000008E-2</v>
      </c>
      <c r="T1209" s="79">
        <f t="shared" si="171"/>
        <v>2.1880386000000005</v>
      </c>
      <c r="U1209" s="80">
        <f t="shared" si="172"/>
        <v>0.2</v>
      </c>
      <c r="V1209" s="81">
        <f t="shared" si="173"/>
        <v>0.43760772000000014</v>
      </c>
      <c r="W1209" s="79">
        <f t="shared" si="174"/>
        <v>0.14725336301388503</v>
      </c>
      <c r="X1209" s="60">
        <f t="shared" si="175"/>
        <v>0.1</v>
      </c>
      <c r="Y1209" s="56">
        <f>+'INFO ENEL'!R1197</f>
        <v>4</v>
      </c>
      <c r="Z1209" s="59">
        <f t="shared" si="176"/>
        <v>0.4</v>
      </c>
    </row>
    <row r="1210" spans="1:26" s="90" customFormat="1" ht="15" customHeight="1" x14ac:dyDescent="0.25">
      <c r="A1210" s="55">
        <f>+'INFO ENEL'!A1198</f>
        <v>1193</v>
      </c>
      <c r="B1210" s="121" t="str">
        <f>+INDEX($B$8:$B$15,MATCH(L1210,$L$8:$L$15,0))</f>
        <v>SICODI</v>
      </c>
      <c r="C1210" s="56" t="str">
        <f>+'INFO ENEL'!B1198</f>
        <v>Callao</v>
      </c>
      <c r="D1210" s="56" t="str">
        <f>+'INFO ENEL'!D1198</f>
        <v>Callao</v>
      </c>
      <c r="E1210" s="56" t="str">
        <f>+'INFO ENEL'!D1198</f>
        <v>Callao</v>
      </c>
      <c r="F1210" s="50">
        <f>+'INFO ENEL'!E1198</f>
        <v>0</v>
      </c>
      <c r="G1210" s="56" t="str">
        <f>+'INFO ENEL'!L1198</f>
        <v>BT</v>
      </c>
      <c r="H1210" s="57">
        <f>+'INFO ENEL'!M1198</f>
        <v>41.189336342436313</v>
      </c>
      <c r="I1210" s="56">
        <f>+'INFO ENEL'!N1198</f>
        <v>11</v>
      </c>
      <c r="J1210" s="56" t="str">
        <f>+'INFO ENEL'!O1198</f>
        <v>Poste</v>
      </c>
      <c r="K1210" s="56" t="str">
        <f>+'INFO ENEL'!P1198</f>
        <v>Concreto</v>
      </c>
      <c r="L1210" s="56" t="str">
        <f>+'INFO ENEL'!Q1198</f>
        <v>PPC40</v>
      </c>
      <c r="M1210" s="55" t="str">
        <f>+IF(ISERROR(INDEX('Estructuras de Acero y Concreto'!$C$6:$C$577,MATCH(L1210,'Estructuras de Acero y Concreto'!$D$6:$D$577,0)))=FALSE,INDEX('Estructuras de Acero y Concreto'!$C$6:$C$577,MATCH(L1210,'Estructuras de Acero y Concreto'!$D$6:$D$577,0)),IF(ISERROR(INDEX('Estructuras de Madera'!$C$5:$C$122,MATCH(L1210,'Estructuras de Madera'!$D$5:$D$122,0)))=FALSE,INDEX('Estructuras de Madera'!$C$5:$C$122,MATCH(L1210,'Estructuras de Madera'!$D$5:$D$122,0)),INDEX(SICODI!$G$3:$G$2404,MATCH(L1210,SICODI!$G$3:$G$2404,0))))</f>
        <v>PPC40</v>
      </c>
      <c r="N1210" s="121" t="str">
        <f>+IF(ISERROR(VLOOKUP(M1210,'Resumen de precios LLTT'!$C$17:$D$3071,2,FALSE))=FALSE,VLOOKUP(M1210,'Resumen de precios LLTT'!$C$17:$D$3071,2,FALSE),VLOOKUP(M1210,SICODI!$G$3:$J$2404,2,FALSE))</f>
        <v>POSTE DE CONCRETO ARMADO PARA A. P. 11/200/120/285</v>
      </c>
      <c r="O1210" s="58">
        <f>+IF(ISERROR(VLOOKUP(M1210,'Resumen de precios LLTT'!$C$17:$G$3071,5,FALSE))=FALSE,VLOOKUP(M1210,'Resumen de precios LLTT'!$C$17:$G$3071,5,FALSE),VLOOKUP(M1210,SICODI!$G$3:$J$2404,4,FALSE))</f>
        <v>206.03</v>
      </c>
      <c r="P1210" s="16">
        <f t="shared" si="168"/>
        <v>0.77</v>
      </c>
      <c r="Q1210" s="78">
        <f t="shared" si="169"/>
        <v>364.67310000000003</v>
      </c>
      <c r="R1210" s="56">
        <v>0</v>
      </c>
      <c r="S1210" s="16">
        <f t="shared" si="170"/>
        <v>7.2000000000000008E-2</v>
      </c>
      <c r="T1210" s="79">
        <f t="shared" si="171"/>
        <v>2.1880386000000005</v>
      </c>
      <c r="U1210" s="80">
        <f t="shared" si="172"/>
        <v>0.2</v>
      </c>
      <c r="V1210" s="81">
        <f t="shared" si="173"/>
        <v>0.43760772000000014</v>
      </c>
      <c r="W1210" s="79">
        <f t="shared" si="174"/>
        <v>0.14725336301388503</v>
      </c>
      <c r="X1210" s="60">
        <f t="shared" si="175"/>
        <v>0.1</v>
      </c>
      <c r="Y1210" s="56">
        <f>+'INFO ENEL'!R1198</f>
        <v>4</v>
      </c>
      <c r="Z1210" s="59">
        <f t="shared" si="176"/>
        <v>0.4</v>
      </c>
    </row>
    <row r="1211" spans="1:26" s="90" customFormat="1" ht="15" customHeight="1" x14ac:dyDescent="0.25">
      <c r="A1211" s="55">
        <f>+'INFO ENEL'!A1199</f>
        <v>1194</v>
      </c>
      <c r="B1211" s="121" t="str">
        <f>+INDEX($B$8:$B$15,MATCH(L1211,$L$8:$L$15,0))</f>
        <v>SICODI</v>
      </c>
      <c r="C1211" s="56" t="str">
        <f>+'INFO ENEL'!B1199</f>
        <v>Callao</v>
      </c>
      <c r="D1211" s="56" t="str">
        <f>+'INFO ENEL'!D1199</f>
        <v>Callao</v>
      </c>
      <c r="E1211" s="56" t="str">
        <f>+'INFO ENEL'!D1199</f>
        <v>Callao</v>
      </c>
      <c r="F1211" s="50">
        <f>+'INFO ENEL'!E1199</f>
        <v>0</v>
      </c>
      <c r="G1211" s="56" t="str">
        <f>+'INFO ENEL'!L1199</f>
        <v>BT</v>
      </c>
      <c r="H1211" s="57">
        <f>+'INFO ENEL'!M1199</f>
        <v>39.813792738278067</v>
      </c>
      <c r="I1211" s="56">
        <f>+'INFO ENEL'!N1199</f>
        <v>11</v>
      </c>
      <c r="J1211" s="56" t="str">
        <f>+'INFO ENEL'!O1199</f>
        <v>Poste</v>
      </c>
      <c r="K1211" s="56" t="str">
        <f>+'INFO ENEL'!P1199</f>
        <v>Concreto</v>
      </c>
      <c r="L1211" s="56" t="str">
        <f>+'INFO ENEL'!Q1199</f>
        <v>PPC40</v>
      </c>
      <c r="M1211" s="55" t="str">
        <f>+IF(ISERROR(INDEX('Estructuras de Acero y Concreto'!$C$6:$C$577,MATCH(L1211,'Estructuras de Acero y Concreto'!$D$6:$D$577,0)))=FALSE,INDEX('Estructuras de Acero y Concreto'!$C$6:$C$577,MATCH(L1211,'Estructuras de Acero y Concreto'!$D$6:$D$577,0)),IF(ISERROR(INDEX('Estructuras de Madera'!$C$5:$C$122,MATCH(L1211,'Estructuras de Madera'!$D$5:$D$122,0)))=FALSE,INDEX('Estructuras de Madera'!$C$5:$C$122,MATCH(L1211,'Estructuras de Madera'!$D$5:$D$122,0)),INDEX(SICODI!$G$3:$G$2404,MATCH(L1211,SICODI!$G$3:$G$2404,0))))</f>
        <v>PPC40</v>
      </c>
      <c r="N1211" s="121" t="str">
        <f>+IF(ISERROR(VLOOKUP(M1211,'Resumen de precios LLTT'!$C$17:$D$3071,2,FALSE))=FALSE,VLOOKUP(M1211,'Resumen de precios LLTT'!$C$17:$D$3071,2,FALSE),VLOOKUP(M1211,SICODI!$G$3:$J$2404,2,FALSE))</f>
        <v>POSTE DE CONCRETO ARMADO PARA A. P. 11/200/120/285</v>
      </c>
      <c r="O1211" s="58">
        <f>+IF(ISERROR(VLOOKUP(M1211,'Resumen de precios LLTT'!$C$17:$G$3071,5,FALSE))=FALSE,VLOOKUP(M1211,'Resumen de precios LLTT'!$C$17:$G$3071,5,FALSE),VLOOKUP(M1211,SICODI!$G$3:$J$2404,4,FALSE))</f>
        <v>206.03</v>
      </c>
      <c r="P1211" s="16">
        <f t="shared" si="168"/>
        <v>0.77</v>
      </c>
      <c r="Q1211" s="78">
        <f t="shared" si="169"/>
        <v>364.67310000000003</v>
      </c>
      <c r="R1211" s="56">
        <v>0</v>
      </c>
      <c r="S1211" s="16">
        <f t="shared" si="170"/>
        <v>7.2000000000000008E-2</v>
      </c>
      <c r="T1211" s="79">
        <f t="shared" si="171"/>
        <v>2.1880386000000005</v>
      </c>
      <c r="U1211" s="80">
        <f t="shared" si="172"/>
        <v>0.2</v>
      </c>
      <c r="V1211" s="81">
        <f t="shared" si="173"/>
        <v>0.43760772000000014</v>
      </c>
      <c r="W1211" s="79">
        <f t="shared" si="174"/>
        <v>0.14725336301388503</v>
      </c>
      <c r="X1211" s="60">
        <f t="shared" si="175"/>
        <v>0.1</v>
      </c>
      <c r="Y1211" s="56">
        <f>+'INFO ENEL'!R1199</f>
        <v>4</v>
      </c>
      <c r="Z1211" s="59">
        <f t="shared" si="176"/>
        <v>0.4</v>
      </c>
    </row>
    <row r="1212" spans="1:26" s="90" customFormat="1" ht="15" customHeight="1" x14ac:dyDescent="0.25">
      <c r="A1212" s="55">
        <f>+'INFO ENEL'!A1200</f>
        <v>1195</v>
      </c>
      <c r="B1212" s="121" t="str">
        <f>+INDEX($B$8:$B$15,MATCH(L1212,$L$8:$L$15,0))</f>
        <v>SICODI</v>
      </c>
      <c r="C1212" s="56" t="str">
        <f>+'INFO ENEL'!B1200</f>
        <v>Callao</v>
      </c>
      <c r="D1212" s="56" t="str">
        <f>+'INFO ENEL'!D1200</f>
        <v>Callao</v>
      </c>
      <c r="E1212" s="56" t="str">
        <f>+'INFO ENEL'!D1200</f>
        <v>Callao</v>
      </c>
      <c r="F1212" s="50">
        <f>+'INFO ENEL'!E1200</f>
        <v>0</v>
      </c>
      <c r="G1212" s="56" t="str">
        <f>+'INFO ENEL'!L1200</f>
        <v>BT</v>
      </c>
      <c r="H1212" s="57">
        <f>+'INFO ENEL'!M1200</f>
        <v>47.300888166444643</v>
      </c>
      <c r="I1212" s="56">
        <f>+'INFO ENEL'!N1200</f>
        <v>11</v>
      </c>
      <c r="J1212" s="56" t="str">
        <f>+'INFO ENEL'!O1200</f>
        <v>Poste</v>
      </c>
      <c r="K1212" s="56" t="str">
        <f>+'INFO ENEL'!P1200</f>
        <v>Concreto</v>
      </c>
      <c r="L1212" s="56" t="str">
        <f>+'INFO ENEL'!Q1200</f>
        <v>PPC40</v>
      </c>
      <c r="M1212" s="55" t="str">
        <f>+IF(ISERROR(INDEX('Estructuras de Acero y Concreto'!$C$6:$C$577,MATCH(L1212,'Estructuras de Acero y Concreto'!$D$6:$D$577,0)))=FALSE,INDEX('Estructuras de Acero y Concreto'!$C$6:$C$577,MATCH(L1212,'Estructuras de Acero y Concreto'!$D$6:$D$577,0)),IF(ISERROR(INDEX('Estructuras de Madera'!$C$5:$C$122,MATCH(L1212,'Estructuras de Madera'!$D$5:$D$122,0)))=FALSE,INDEX('Estructuras de Madera'!$C$5:$C$122,MATCH(L1212,'Estructuras de Madera'!$D$5:$D$122,0)),INDEX(SICODI!$G$3:$G$2404,MATCH(L1212,SICODI!$G$3:$G$2404,0))))</f>
        <v>PPC40</v>
      </c>
      <c r="N1212" s="121" t="str">
        <f>+IF(ISERROR(VLOOKUP(M1212,'Resumen de precios LLTT'!$C$17:$D$3071,2,FALSE))=FALSE,VLOOKUP(M1212,'Resumen de precios LLTT'!$C$17:$D$3071,2,FALSE),VLOOKUP(M1212,SICODI!$G$3:$J$2404,2,FALSE))</f>
        <v>POSTE DE CONCRETO ARMADO PARA A. P. 11/200/120/285</v>
      </c>
      <c r="O1212" s="58">
        <f>+IF(ISERROR(VLOOKUP(M1212,'Resumen de precios LLTT'!$C$17:$G$3071,5,FALSE))=FALSE,VLOOKUP(M1212,'Resumen de precios LLTT'!$C$17:$G$3071,5,FALSE),VLOOKUP(M1212,SICODI!$G$3:$J$2404,4,FALSE))</f>
        <v>206.03</v>
      </c>
      <c r="P1212" s="16">
        <f t="shared" si="168"/>
        <v>0.77</v>
      </c>
      <c r="Q1212" s="78">
        <f t="shared" si="169"/>
        <v>364.67310000000003</v>
      </c>
      <c r="R1212" s="56">
        <v>0</v>
      </c>
      <c r="S1212" s="16">
        <f t="shared" si="170"/>
        <v>7.2000000000000008E-2</v>
      </c>
      <c r="T1212" s="79">
        <f t="shared" si="171"/>
        <v>2.1880386000000005</v>
      </c>
      <c r="U1212" s="80">
        <f t="shared" si="172"/>
        <v>0.2</v>
      </c>
      <c r="V1212" s="81">
        <f t="shared" si="173"/>
        <v>0.43760772000000014</v>
      </c>
      <c r="W1212" s="79">
        <f t="shared" si="174"/>
        <v>0.14725336301388503</v>
      </c>
      <c r="X1212" s="60">
        <f t="shared" si="175"/>
        <v>0.1</v>
      </c>
      <c r="Y1212" s="56">
        <f>+'INFO ENEL'!R1200</f>
        <v>4</v>
      </c>
      <c r="Z1212" s="59">
        <f t="shared" si="176"/>
        <v>0.4</v>
      </c>
    </row>
    <row r="1213" spans="1:26" s="90" customFormat="1" ht="15" customHeight="1" x14ac:dyDescent="0.25">
      <c r="A1213" s="55">
        <f>+'INFO ENEL'!A1201</f>
        <v>1196</v>
      </c>
      <c r="B1213" s="121" t="str">
        <f>+INDEX($B$8:$B$15,MATCH(L1213,$L$8:$L$15,0))</f>
        <v>SICODI</v>
      </c>
      <c r="C1213" s="56" t="str">
        <f>+'INFO ENEL'!B1201</f>
        <v>Callao</v>
      </c>
      <c r="D1213" s="56" t="str">
        <f>+'INFO ENEL'!D1201</f>
        <v>Callao</v>
      </c>
      <c r="E1213" s="56" t="str">
        <f>+'INFO ENEL'!D1201</f>
        <v>Callao</v>
      </c>
      <c r="F1213" s="50">
        <f>+'INFO ENEL'!E1201</f>
        <v>0</v>
      </c>
      <c r="G1213" s="56" t="str">
        <f>+'INFO ENEL'!L1201</f>
        <v>BT</v>
      </c>
      <c r="H1213" s="57">
        <f>+'INFO ENEL'!M1201</f>
        <v>34.927164936212392</v>
      </c>
      <c r="I1213" s="56">
        <f>+'INFO ENEL'!N1201</f>
        <v>11</v>
      </c>
      <c r="J1213" s="56" t="str">
        <f>+'INFO ENEL'!O1201</f>
        <v>Poste</v>
      </c>
      <c r="K1213" s="56" t="str">
        <f>+'INFO ENEL'!P1201</f>
        <v>Concreto</v>
      </c>
      <c r="L1213" s="56" t="str">
        <f>+'INFO ENEL'!Q1201</f>
        <v>PPC40</v>
      </c>
      <c r="M1213" s="55" t="str">
        <f>+IF(ISERROR(INDEX('Estructuras de Acero y Concreto'!$C$6:$C$577,MATCH(L1213,'Estructuras de Acero y Concreto'!$D$6:$D$577,0)))=FALSE,INDEX('Estructuras de Acero y Concreto'!$C$6:$C$577,MATCH(L1213,'Estructuras de Acero y Concreto'!$D$6:$D$577,0)),IF(ISERROR(INDEX('Estructuras de Madera'!$C$5:$C$122,MATCH(L1213,'Estructuras de Madera'!$D$5:$D$122,0)))=FALSE,INDEX('Estructuras de Madera'!$C$5:$C$122,MATCH(L1213,'Estructuras de Madera'!$D$5:$D$122,0)),INDEX(SICODI!$G$3:$G$2404,MATCH(L1213,SICODI!$G$3:$G$2404,0))))</f>
        <v>PPC40</v>
      </c>
      <c r="N1213" s="121" t="str">
        <f>+IF(ISERROR(VLOOKUP(M1213,'Resumen de precios LLTT'!$C$17:$D$3071,2,FALSE))=FALSE,VLOOKUP(M1213,'Resumen de precios LLTT'!$C$17:$D$3071,2,FALSE),VLOOKUP(M1213,SICODI!$G$3:$J$2404,2,FALSE))</f>
        <v>POSTE DE CONCRETO ARMADO PARA A. P. 11/200/120/285</v>
      </c>
      <c r="O1213" s="58">
        <f>+IF(ISERROR(VLOOKUP(M1213,'Resumen de precios LLTT'!$C$17:$G$3071,5,FALSE))=FALSE,VLOOKUP(M1213,'Resumen de precios LLTT'!$C$17:$G$3071,5,FALSE),VLOOKUP(M1213,SICODI!$G$3:$J$2404,4,FALSE))</f>
        <v>206.03</v>
      </c>
      <c r="P1213" s="16">
        <f t="shared" si="168"/>
        <v>0.77</v>
      </c>
      <c r="Q1213" s="78">
        <f t="shared" si="169"/>
        <v>364.67310000000003</v>
      </c>
      <c r="R1213" s="56">
        <v>0</v>
      </c>
      <c r="S1213" s="16">
        <f t="shared" si="170"/>
        <v>7.2000000000000008E-2</v>
      </c>
      <c r="T1213" s="79">
        <f t="shared" si="171"/>
        <v>2.1880386000000005</v>
      </c>
      <c r="U1213" s="80">
        <f t="shared" si="172"/>
        <v>0.2</v>
      </c>
      <c r="V1213" s="81">
        <f t="shared" si="173"/>
        <v>0.43760772000000014</v>
      </c>
      <c r="W1213" s="79">
        <f t="shared" si="174"/>
        <v>0.14725336301388503</v>
      </c>
      <c r="X1213" s="60">
        <f t="shared" si="175"/>
        <v>0.1</v>
      </c>
      <c r="Y1213" s="56">
        <f>+'INFO ENEL'!R1201</f>
        <v>4</v>
      </c>
      <c r="Z1213" s="59">
        <f t="shared" si="176"/>
        <v>0.4</v>
      </c>
    </row>
    <row r="1214" spans="1:26" s="90" customFormat="1" ht="15" customHeight="1" x14ac:dyDescent="0.25">
      <c r="A1214" s="55">
        <f>+'INFO ENEL'!A1202</f>
        <v>1197</v>
      </c>
      <c r="B1214" s="121" t="str">
        <f>+INDEX($B$8:$B$15,MATCH(L1214,$L$8:$L$15,0))</f>
        <v>SICODI</v>
      </c>
      <c r="C1214" s="56" t="str">
        <f>+'INFO ENEL'!B1202</f>
        <v>Callao</v>
      </c>
      <c r="D1214" s="56" t="str">
        <f>+'INFO ENEL'!D1202</f>
        <v>Callao</v>
      </c>
      <c r="E1214" s="56" t="str">
        <f>+'INFO ENEL'!D1202</f>
        <v>Callao</v>
      </c>
      <c r="F1214" s="50">
        <f>+'INFO ENEL'!E1202</f>
        <v>0</v>
      </c>
      <c r="G1214" s="56" t="str">
        <f>+'INFO ENEL'!L1202</f>
        <v>BT</v>
      </c>
      <c r="H1214" s="57">
        <f>+'INFO ENEL'!M1202</f>
        <v>39.046209000763803</v>
      </c>
      <c r="I1214" s="56">
        <f>+'INFO ENEL'!N1202</f>
        <v>11</v>
      </c>
      <c r="J1214" s="56" t="str">
        <f>+'INFO ENEL'!O1202</f>
        <v>Poste</v>
      </c>
      <c r="K1214" s="56" t="str">
        <f>+'INFO ENEL'!P1202</f>
        <v>Concreto</v>
      </c>
      <c r="L1214" s="56" t="str">
        <f>+'INFO ENEL'!Q1202</f>
        <v>PPC40</v>
      </c>
      <c r="M1214" s="55" t="str">
        <f>+IF(ISERROR(INDEX('Estructuras de Acero y Concreto'!$C$6:$C$577,MATCH(L1214,'Estructuras de Acero y Concreto'!$D$6:$D$577,0)))=FALSE,INDEX('Estructuras de Acero y Concreto'!$C$6:$C$577,MATCH(L1214,'Estructuras de Acero y Concreto'!$D$6:$D$577,0)),IF(ISERROR(INDEX('Estructuras de Madera'!$C$5:$C$122,MATCH(L1214,'Estructuras de Madera'!$D$5:$D$122,0)))=FALSE,INDEX('Estructuras de Madera'!$C$5:$C$122,MATCH(L1214,'Estructuras de Madera'!$D$5:$D$122,0)),INDEX(SICODI!$G$3:$G$2404,MATCH(L1214,SICODI!$G$3:$G$2404,0))))</f>
        <v>PPC40</v>
      </c>
      <c r="N1214" s="121" t="str">
        <f>+IF(ISERROR(VLOOKUP(M1214,'Resumen de precios LLTT'!$C$17:$D$3071,2,FALSE))=FALSE,VLOOKUP(M1214,'Resumen de precios LLTT'!$C$17:$D$3071,2,FALSE),VLOOKUP(M1214,SICODI!$G$3:$J$2404,2,FALSE))</f>
        <v>POSTE DE CONCRETO ARMADO PARA A. P. 11/200/120/285</v>
      </c>
      <c r="O1214" s="58">
        <f>+IF(ISERROR(VLOOKUP(M1214,'Resumen de precios LLTT'!$C$17:$G$3071,5,FALSE))=FALSE,VLOOKUP(M1214,'Resumen de precios LLTT'!$C$17:$G$3071,5,FALSE),VLOOKUP(M1214,SICODI!$G$3:$J$2404,4,FALSE))</f>
        <v>206.03</v>
      </c>
      <c r="P1214" s="16">
        <f t="shared" si="168"/>
        <v>0.77</v>
      </c>
      <c r="Q1214" s="78">
        <f t="shared" si="169"/>
        <v>364.67310000000003</v>
      </c>
      <c r="R1214" s="56">
        <v>0</v>
      </c>
      <c r="S1214" s="16">
        <f t="shared" si="170"/>
        <v>7.2000000000000008E-2</v>
      </c>
      <c r="T1214" s="79">
        <f t="shared" si="171"/>
        <v>2.1880386000000005</v>
      </c>
      <c r="U1214" s="80">
        <f t="shared" si="172"/>
        <v>0.2</v>
      </c>
      <c r="V1214" s="81">
        <f t="shared" si="173"/>
        <v>0.43760772000000014</v>
      </c>
      <c r="W1214" s="79">
        <f t="shared" si="174"/>
        <v>0.14725336301388503</v>
      </c>
      <c r="X1214" s="60">
        <f t="shared" si="175"/>
        <v>0.1</v>
      </c>
      <c r="Y1214" s="56">
        <f>+'INFO ENEL'!R1202</f>
        <v>4</v>
      </c>
      <c r="Z1214" s="59">
        <f t="shared" si="176"/>
        <v>0.4</v>
      </c>
    </row>
    <row r="1215" spans="1:26" s="90" customFormat="1" ht="15" customHeight="1" x14ac:dyDescent="0.25">
      <c r="A1215" s="55">
        <f>+'INFO ENEL'!A1203</f>
        <v>1198</v>
      </c>
      <c r="B1215" s="121" t="str">
        <f>+INDEX($B$8:$B$15,MATCH(L1215,$L$8:$L$15,0))</f>
        <v>SICODI</v>
      </c>
      <c r="C1215" s="56" t="str">
        <f>+'INFO ENEL'!B1203</f>
        <v>Callao</v>
      </c>
      <c r="D1215" s="56" t="str">
        <f>+'INFO ENEL'!D1203</f>
        <v>Callao</v>
      </c>
      <c r="E1215" s="56" t="str">
        <f>+'INFO ENEL'!D1203</f>
        <v>Callao</v>
      </c>
      <c r="F1215" s="50">
        <f>+'INFO ENEL'!E1203</f>
        <v>0</v>
      </c>
      <c r="G1215" s="56" t="str">
        <f>+'INFO ENEL'!L1203</f>
        <v>BT</v>
      </c>
      <c r="H1215" s="57">
        <f>+'INFO ENEL'!M1203</f>
        <v>38.329172112679814</v>
      </c>
      <c r="I1215" s="56">
        <f>+'INFO ENEL'!N1203</f>
        <v>11</v>
      </c>
      <c r="J1215" s="56" t="str">
        <f>+'INFO ENEL'!O1203</f>
        <v>Poste</v>
      </c>
      <c r="K1215" s="56" t="str">
        <f>+'INFO ENEL'!P1203</f>
        <v>Concreto</v>
      </c>
      <c r="L1215" s="56" t="str">
        <f>+'INFO ENEL'!Q1203</f>
        <v>PPC40</v>
      </c>
      <c r="M1215" s="55" t="str">
        <f>+IF(ISERROR(INDEX('Estructuras de Acero y Concreto'!$C$6:$C$577,MATCH(L1215,'Estructuras de Acero y Concreto'!$D$6:$D$577,0)))=FALSE,INDEX('Estructuras de Acero y Concreto'!$C$6:$C$577,MATCH(L1215,'Estructuras de Acero y Concreto'!$D$6:$D$577,0)),IF(ISERROR(INDEX('Estructuras de Madera'!$C$5:$C$122,MATCH(L1215,'Estructuras de Madera'!$D$5:$D$122,0)))=FALSE,INDEX('Estructuras de Madera'!$C$5:$C$122,MATCH(L1215,'Estructuras de Madera'!$D$5:$D$122,0)),INDEX(SICODI!$G$3:$G$2404,MATCH(L1215,SICODI!$G$3:$G$2404,0))))</f>
        <v>PPC40</v>
      </c>
      <c r="N1215" s="121" t="str">
        <f>+IF(ISERROR(VLOOKUP(M1215,'Resumen de precios LLTT'!$C$17:$D$3071,2,FALSE))=FALSE,VLOOKUP(M1215,'Resumen de precios LLTT'!$C$17:$D$3071,2,FALSE),VLOOKUP(M1215,SICODI!$G$3:$J$2404,2,FALSE))</f>
        <v>POSTE DE CONCRETO ARMADO PARA A. P. 11/200/120/285</v>
      </c>
      <c r="O1215" s="58">
        <f>+IF(ISERROR(VLOOKUP(M1215,'Resumen de precios LLTT'!$C$17:$G$3071,5,FALSE))=FALSE,VLOOKUP(M1215,'Resumen de precios LLTT'!$C$17:$G$3071,5,FALSE),VLOOKUP(M1215,SICODI!$G$3:$J$2404,4,FALSE))</f>
        <v>206.03</v>
      </c>
      <c r="P1215" s="16">
        <f t="shared" si="168"/>
        <v>0.77</v>
      </c>
      <c r="Q1215" s="78">
        <f t="shared" si="169"/>
        <v>364.67310000000003</v>
      </c>
      <c r="R1215" s="56">
        <v>0</v>
      </c>
      <c r="S1215" s="16">
        <f t="shared" si="170"/>
        <v>7.2000000000000008E-2</v>
      </c>
      <c r="T1215" s="79">
        <f t="shared" si="171"/>
        <v>2.1880386000000005</v>
      </c>
      <c r="U1215" s="80">
        <f t="shared" si="172"/>
        <v>0.2</v>
      </c>
      <c r="V1215" s="81">
        <f t="shared" si="173"/>
        <v>0.43760772000000014</v>
      </c>
      <c r="W1215" s="79">
        <f t="shared" si="174"/>
        <v>0.14725336301388503</v>
      </c>
      <c r="X1215" s="60">
        <f t="shared" si="175"/>
        <v>0.1</v>
      </c>
      <c r="Y1215" s="56">
        <f>+'INFO ENEL'!R1203</f>
        <v>4</v>
      </c>
      <c r="Z1215" s="59">
        <f t="shared" si="176"/>
        <v>0.4</v>
      </c>
    </row>
    <row r="1216" spans="1:26" s="90" customFormat="1" ht="15" customHeight="1" x14ac:dyDescent="0.25">
      <c r="A1216" s="55">
        <f>+'INFO ENEL'!A1204</f>
        <v>1199</v>
      </c>
      <c r="B1216" s="121" t="str">
        <f>+INDEX($B$8:$B$15,MATCH(L1216,$L$8:$L$15,0))</f>
        <v>SICODI</v>
      </c>
      <c r="C1216" s="56" t="str">
        <f>+'INFO ENEL'!B1204</f>
        <v>Callao</v>
      </c>
      <c r="D1216" s="56" t="str">
        <f>+'INFO ENEL'!D1204</f>
        <v>Callao</v>
      </c>
      <c r="E1216" s="56" t="str">
        <f>+'INFO ENEL'!D1204</f>
        <v>Callao</v>
      </c>
      <c r="F1216" s="50">
        <f>+'INFO ENEL'!E1204</f>
        <v>0</v>
      </c>
      <c r="G1216" s="56" t="str">
        <f>+'INFO ENEL'!L1204</f>
        <v>BT</v>
      </c>
      <c r="H1216" s="57">
        <f>+'INFO ENEL'!M1204</f>
        <v>41.235374066772437</v>
      </c>
      <c r="I1216" s="56">
        <f>+'INFO ENEL'!N1204</f>
        <v>11</v>
      </c>
      <c r="J1216" s="56" t="str">
        <f>+'INFO ENEL'!O1204</f>
        <v>Poste</v>
      </c>
      <c r="K1216" s="56" t="str">
        <f>+'INFO ENEL'!P1204</f>
        <v>Concreto</v>
      </c>
      <c r="L1216" s="56" t="str">
        <f>+'INFO ENEL'!Q1204</f>
        <v>PPC40</v>
      </c>
      <c r="M1216" s="55" t="str">
        <f>+IF(ISERROR(INDEX('Estructuras de Acero y Concreto'!$C$6:$C$577,MATCH(L1216,'Estructuras de Acero y Concreto'!$D$6:$D$577,0)))=FALSE,INDEX('Estructuras de Acero y Concreto'!$C$6:$C$577,MATCH(L1216,'Estructuras de Acero y Concreto'!$D$6:$D$577,0)),IF(ISERROR(INDEX('Estructuras de Madera'!$C$5:$C$122,MATCH(L1216,'Estructuras de Madera'!$D$5:$D$122,0)))=FALSE,INDEX('Estructuras de Madera'!$C$5:$C$122,MATCH(L1216,'Estructuras de Madera'!$D$5:$D$122,0)),INDEX(SICODI!$G$3:$G$2404,MATCH(L1216,SICODI!$G$3:$G$2404,0))))</f>
        <v>PPC40</v>
      </c>
      <c r="N1216" s="121" t="str">
        <f>+IF(ISERROR(VLOOKUP(M1216,'Resumen de precios LLTT'!$C$17:$D$3071,2,FALSE))=FALSE,VLOOKUP(M1216,'Resumen de precios LLTT'!$C$17:$D$3071,2,FALSE),VLOOKUP(M1216,SICODI!$G$3:$J$2404,2,FALSE))</f>
        <v>POSTE DE CONCRETO ARMADO PARA A. P. 11/200/120/285</v>
      </c>
      <c r="O1216" s="58">
        <f>+IF(ISERROR(VLOOKUP(M1216,'Resumen de precios LLTT'!$C$17:$G$3071,5,FALSE))=FALSE,VLOOKUP(M1216,'Resumen de precios LLTT'!$C$17:$G$3071,5,FALSE),VLOOKUP(M1216,SICODI!$G$3:$J$2404,4,FALSE))</f>
        <v>206.03</v>
      </c>
      <c r="P1216" s="16">
        <f t="shared" si="168"/>
        <v>0.77</v>
      </c>
      <c r="Q1216" s="78">
        <f t="shared" si="169"/>
        <v>364.67310000000003</v>
      </c>
      <c r="R1216" s="56">
        <v>0</v>
      </c>
      <c r="S1216" s="16">
        <f t="shared" si="170"/>
        <v>7.2000000000000008E-2</v>
      </c>
      <c r="T1216" s="79">
        <f t="shared" si="171"/>
        <v>2.1880386000000005</v>
      </c>
      <c r="U1216" s="80">
        <f t="shared" si="172"/>
        <v>0.2</v>
      </c>
      <c r="V1216" s="81">
        <f t="shared" si="173"/>
        <v>0.43760772000000014</v>
      </c>
      <c r="W1216" s="79">
        <f t="shared" si="174"/>
        <v>0.14725336301388503</v>
      </c>
      <c r="X1216" s="60">
        <f t="shared" si="175"/>
        <v>0.1</v>
      </c>
      <c r="Y1216" s="56">
        <f>+'INFO ENEL'!R1204</f>
        <v>4</v>
      </c>
      <c r="Z1216" s="59">
        <f t="shared" si="176"/>
        <v>0.4</v>
      </c>
    </row>
    <row r="1217" spans="1:26" s="90" customFormat="1" ht="15" customHeight="1" x14ac:dyDescent="0.25">
      <c r="A1217" s="55">
        <f>+'INFO ENEL'!A1205</f>
        <v>1200</v>
      </c>
      <c r="B1217" s="121" t="str">
        <f>+INDEX($B$8:$B$15,MATCH(L1217,$L$8:$L$15,0))</f>
        <v>SICODI</v>
      </c>
      <c r="C1217" s="56" t="str">
        <f>+'INFO ENEL'!B1205</f>
        <v>Callao</v>
      </c>
      <c r="D1217" s="56" t="str">
        <f>+'INFO ENEL'!D1205</f>
        <v>Callao</v>
      </c>
      <c r="E1217" s="56" t="str">
        <f>+'INFO ENEL'!D1205</f>
        <v>Callao</v>
      </c>
      <c r="F1217" s="50">
        <f>+'INFO ENEL'!E1205</f>
        <v>0</v>
      </c>
      <c r="G1217" s="56" t="str">
        <f>+'INFO ENEL'!L1205</f>
        <v>BT</v>
      </c>
      <c r="H1217" s="57">
        <f>+'INFO ENEL'!M1205</f>
        <v>39.04625511166482</v>
      </c>
      <c r="I1217" s="56">
        <f>+'INFO ENEL'!N1205</f>
        <v>11</v>
      </c>
      <c r="J1217" s="56" t="str">
        <f>+'INFO ENEL'!O1205</f>
        <v>Poste</v>
      </c>
      <c r="K1217" s="56" t="str">
        <f>+'INFO ENEL'!P1205</f>
        <v>Concreto</v>
      </c>
      <c r="L1217" s="56" t="str">
        <f>+'INFO ENEL'!Q1205</f>
        <v>PPC40</v>
      </c>
      <c r="M1217" s="55" t="str">
        <f>+IF(ISERROR(INDEX('Estructuras de Acero y Concreto'!$C$6:$C$577,MATCH(L1217,'Estructuras de Acero y Concreto'!$D$6:$D$577,0)))=FALSE,INDEX('Estructuras de Acero y Concreto'!$C$6:$C$577,MATCH(L1217,'Estructuras de Acero y Concreto'!$D$6:$D$577,0)),IF(ISERROR(INDEX('Estructuras de Madera'!$C$5:$C$122,MATCH(L1217,'Estructuras de Madera'!$D$5:$D$122,0)))=FALSE,INDEX('Estructuras de Madera'!$C$5:$C$122,MATCH(L1217,'Estructuras de Madera'!$D$5:$D$122,0)),INDEX(SICODI!$G$3:$G$2404,MATCH(L1217,SICODI!$G$3:$G$2404,0))))</f>
        <v>PPC40</v>
      </c>
      <c r="N1217" s="121" t="str">
        <f>+IF(ISERROR(VLOOKUP(M1217,'Resumen de precios LLTT'!$C$17:$D$3071,2,FALSE))=FALSE,VLOOKUP(M1217,'Resumen de precios LLTT'!$C$17:$D$3071,2,FALSE),VLOOKUP(M1217,SICODI!$G$3:$J$2404,2,FALSE))</f>
        <v>POSTE DE CONCRETO ARMADO PARA A. P. 11/200/120/285</v>
      </c>
      <c r="O1217" s="58">
        <f>+IF(ISERROR(VLOOKUP(M1217,'Resumen de precios LLTT'!$C$17:$G$3071,5,FALSE))=FALSE,VLOOKUP(M1217,'Resumen de precios LLTT'!$C$17:$G$3071,5,FALSE),VLOOKUP(M1217,SICODI!$G$3:$J$2404,4,FALSE))</f>
        <v>206.03</v>
      </c>
      <c r="P1217" s="16">
        <f t="shared" si="168"/>
        <v>0.77</v>
      </c>
      <c r="Q1217" s="78">
        <f t="shared" si="169"/>
        <v>364.67310000000003</v>
      </c>
      <c r="R1217" s="56">
        <v>0</v>
      </c>
      <c r="S1217" s="16">
        <f t="shared" si="170"/>
        <v>7.2000000000000008E-2</v>
      </c>
      <c r="T1217" s="79">
        <f t="shared" si="171"/>
        <v>2.1880386000000005</v>
      </c>
      <c r="U1217" s="80">
        <f t="shared" si="172"/>
        <v>0.2</v>
      </c>
      <c r="V1217" s="81">
        <f t="shared" si="173"/>
        <v>0.43760772000000014</v>
      </c>
      <c r="W1217" s="79">
        <f t="shared" si="174"/>
        <v>0.14725336301388503</v>
      </c>
      <c r="X1217" s="60">
        <f t="shared" si="175"/>
        <v>0.1</v>
      </c>
      <c r="Y1217" s="56">
        <f>+'INFO ENEL'!R1205</f>
        <v>4</v>
      </c>
      <c r="Z1217" s="59">
        <f t="shared" si="176"/>
        <v>0.4</v>
      </c>
    </row>
    <row r="1218" spans="1:26" s="90" customFormat="1" ht="15" customHeight="1" x14ac:dyDescent="0.25">
      <c r="A1218" s="55">
        <f>+'INFO ENEL'!A1206</f>
        <v>1201</v>
      </c>
      <c r="B1218" s="121" t="str">
        <f>+INDEX($B$8:$B$15,MATCH(L1218,$L$8:$L$15,0))</f>
        <v>SICODI</v>
      </c>
      <c r="C1218" s="56" t="str">
        <f>+'INFO ENEL'!B1206</f>
        <v>Callao</v>
      </c>
      <c r="D1218" s="56" t="str">
        <f>+'INFO ENEL'!D1206</f>
        <v>Callao</v>
      </c>
      <c r="E1218" s="56" t="str">
        <f>+'INFO ENEL'!D1206</f>
        <v>Callao</v>
      </c>
      <c r="F1218" s="50">
        <f>+'INFO ENEL'!E1206</f>
        <v>0</v>
      </c>
      <c r="G1218" s="56" t="str">
        <f>+'INFO ENEL'!L1206</f>
        <v>BT</v>
      </c>
      <c r="H1218" s="57">
        <f>+'INFO ENEL'!M1206</f>
        <v>41.976874611398067</v>
      </c>
      <c r="I1218" s="56">
        <f>+'INFO ENEL'!N1206</f>
        <v>11</v>
      </c>
      <c r="J1218" s="56" t="str">
        <f>+'INFO ENEL'!O1206</f>
        <v>Poste</v>
      </c>
      <c r="K1218" s="56" t="str">
        <f>+'INFO ENEL'!P1206</f>
        <v>Concreto</v>
      </c>
      <c r="L1218" s="56" t="str">
        <f>+'INFO ENEL'!Q1206</f>
        <v>PPC40</v>
      </c>
      <c r="M1218" s="55" t="str">
        <f>+IF(ISERROR(INDEX('Estructuras de Acero y Concreto'!$C$6:$C$577,MATCH(L1218,'Estructuras de Acero y Concreto'!$D$6:$D$577,0)))=FALSE,INDEX('Estructuras de Acero y Concreto'!$C$6:$C$577,MATCH(L1218,'Estructuras de Acero y Concreto'!$D$6:$D$577,0)),IF(ISERROR(INDEX('Estructuras de Madera'!$C$5:$C$122,MATCH(L1218,'Estructuras de Madera'!$D$5:$D$122,0)))=FALSE,INDEX('Estructuras de Madera'!$C$5:$C$122,MATCH(L1218,'Estructuras de Madera'!$D$5:$D$122,0)),INDEX(SICODI!$G$3:$G$2404,MATCH(L1218,SICODI!$G$3:$G$2404,0))))</f>
        <v>PPC40</v>
      </c>
      <c r="N1218" s="121" t="str">
        <f>+IF(ISERROR(VLOOKUP(M1218,'Resumen de precios LLTT'!$C$17:$D$3071,2,FALSE))=FALSE,VLOOKUP(M1218,'Resumen de precios LLTT'!$C$17:$D$3071,2,FALSE),VLOOKUP(M1218,SICODI!$G$3:$J$2404,2,FALSE))</f>
        <v>POSTE DE CONCRETO ARMADO PARA A. P. 11/200/120/285</v>
      </c>
      <c r="O1218" s="58">
        <f>+IF(ISERROR(VLOOKUP(M1218,'Resumen de precios LLTT'!$C$17:$G$3071,5,FALSE))=FALSE,VLOOKUP(M1218,'Resumen de precios LLTT'!$C$17:$G$3071,5,FALSE),VLOOKUP(M1218,SICODI!$G$3:$J$2404,4,FALSE))</f>
        <v>206.03</v>
      </c>
      <c r="P1218" s="16">
        <f t="shared" si="168"/>
        <v>0.77</v>
      </c>
      <c r="Q1218" s="78">
        <f t="shared" si="169"/>
        <v>364.67310000000003</v>
      </c>
      <c r="R1218" s="56">
        <v>0</v>
      </c>
      <c r="S1218" s="16">
        <f t="shared" si="170"/>
        <v>7.2000000000000008E-2</v>
      </c>
      <c r="T1218" s="79">
        <f t="shared" si="171"/>
        <v>2.1880386000000005</v>
      </c>
      <c r="U1218" s="80">
        <f t="shared" si="172"/>
        <v>0.2</v>
      </c>
      <c r="V1218" s="81">
        <f t="shared" si="173"/>
        <v>0.43760772000000014</v>
      </c>
      <c r="W1218" s="79">
        <f t="shared" si="174"/>
        <v>0.14725336301388503</v>
      </c>
      <c r="X1218" s="60">
        <f t="shared" si="175"/>
        <v>0.1</v>
      </c>
      <c r="Y1218" s="56">
        <f>+'INFO ENEL'!R1206</f>
        <v>4</v>
      </c>
      <c r="Z1218" s="59">
        <f t="shared" si="176"/>
        <v>0.4</v>
      </c>
    </row>
    <row r="1219" spans="1:26" s="90" customFormat="1" ht="15" customHeight="1" x14ac:dyDescent="0.25">
      <c r="A1219" s="55">
        <f>+'INFO ENEL'!A1207</f>
        <v>1202</v>
      </c>
      <c r="B1219" s="121" t="str">
        <f>+INDEX($B$8:$B$15,MATCH(L1219,$L$8:$L$15,0))</f>
        <v>SICODI</v>
      </c>
      <c r="C1219" s="56" t="str">
        <f>+'INFO ENEL'!B1207</f>
        <v>Callao</v>
      </c>
      <c r="D1219" s="56" t="str">
        <f>+'INFO ENEL'!D1207</f>
        <v>Callao</v>
      </c>
      <c r="E1219" s="56" t="str">
        <f>+'INFO ENEL'!D1207</f>
        <v>Callao</v>
      </c>
      <c r="F1219" s="50">
        <f>+'INFO ENEL'!E1207</f>
        <v>0</v>
      </c>
      <c r="G1219" s="56" t="str">
        <f>+'INFO ENEL'!L1207</f>
        <v>BT</v>
      </c>
      <c r="H1219" s="57">
        <f>+'INFO ENEL'!M1207</f>
        <v>37.372161864636411</v>
      </c>
      <c r="I1219" s="56">
        <f>+'INFO ENEL'!N1207</f>
        <v>11</v>
      </c>
      <c r="J1219" s="56" t="str">
        <f>+'INFO ENEL'!O1207</f>
        <v>Poste</v>
      </c>
      <c r="K1219" s="56" t="str">
        <f>+'INFO ENEL'!P1207</f>
        <v>Concreto</v>
      </c>
      <c r="L1219" s="56" t="str">
        <f>+'INFO ENEL'!Q1207</f>
        <v>PPC40</v>
      </c>
      <c r="M1219" s="55" t="str">
        <f>+IF(ISERROR(INDEX('Estructuras de Acero y Concreto'!$C$6:$C$577,MATCH(L1219,'Estructuras de Acero y Concreto'!$D$6:$D$577,0)))=FALSE,INDEX('Estructuras de Acero y Concreto'!$C$6:$C$577,MATCH(L1219,'Estructuras de Acero y Concreto'!$D$6:$D$577,0)),IF(ISERROR(INDEX('Estructuras de Madera'!$C$5:$C$122,MATCH(L1219,'Estructuras de Madera'!$D$5:$D$122,0)))=FALSE,INDEX('Estructuras de Madera'!$C$5:$C$122,MATCH(L1219,'Estructuras de Madera'!$D$5:$D$122,0)),INDEX(SICODI!$G$3:$G$2404,MATCH(L1219,SICODI!$G$3:$G$2404,0))))</f>
        <v>PPC40</v>
      </c>
      <c r="N1219" s="121" t="str">
        <f>+IF(ISERROR(VLOOKUP(M1219,'Resumen de precios LLTT'!$C$17:$D$3071,2,FALSE))=FALSE,VLOOKUP(M1219,'Resumen de precios LLTT'!$C$17:$D$3071,2,FALSE),VLOOKUP(M1219,SICODI!$G$3:$J$2404,2,FALSE))</f>
        <v>POSTE DE CONCRETO ARMADO PARA A. P. 11/200/120/285</v>
      </c>
      <c r="O1219" s="58">
        <f>+IF(ISERROR(VLOOKUP(M1219,'Resumen de precios LLTT'!$C$17:$G$3071,5,FALSE))=FALSE,VLOOKUP(M1219,'Resumen de precios LLTT'!$C$17:$G$3071,5,FALSE),VLOOKUP(M1219,SICODI!$G$3:$J$2404,4,FALSE))</f>
        <v>206.03</v>
      </c>
      <c r="P1219" s="16">
        <f t="shared" si="168"/>
        <v>0.77</v>
      </c>
      <c r="Q1219" s="78">
        <f t="shared" si="169"/>
        <v>364.67310000000003</v>
      </c>
      <c r="R1219" s="56">
        <v>0</v>
      </c>
      <c r="S1219" s="16">
        <f t="shared" si="170"/>
        <v>7.2000000000000008E-2</v>
      </c>
      <c r="T1219" s="79">
        <f t="shared" si="171"/>
        <v>2.1880386000000005</v>
      </c>
      <c r="U1219" s="80">
        <f t="shared" si="172"/>
        <v>0.2</v>
      </c>
      <c r="V1219" s="81">
        <f t="shared" si="173"/>
        <v>0.43760772000000014</v>
      </c>
      <c r="W1219" s="79">
        <f t="shared" si="174"/>
        <v>0.14725336301388503</v>
      </c>
      <c r="X1219" s="60">
        <f t="shared" si="175"/>
        <v>0.1</v>
      </c>
      <c r="Y1219" s="56">
        <f>+'INFO ENEL'!R1207</f>
        <v>4</v>
      </c>
      <c r="Z1219" s="59">
        <f t="shared" si="176"/>
        <v>0.4</v>
      </c>
    </row>
    <row r="1220" spans="1:26" s="90" customFormat="1" ht="15" customHeight="1" x14ac:dyDescent="0.25">
      <c r="A1220" s="55">
        <f>+'INFO ENEL'!A1208</f>
        <v>1203</v>
      </c>
      <c r="B1220" s="121" t="str">
        <f>+INDEX($B$8:$B$15,MATCH(L1220,$L$8:$L$15,0))</f>
        <v>SICODI</v>
      </c>
      <c r="C1220" s="56" t="str">
        <f>+'INFO ENEL'!B1208</f>
        <v>Callao</v>
      </c>
      <c r="D1220" s="56" t="str">
        <f>+'INFO ENEL'!D1208</f>
        <v>Callao</v>
      </c>
      <c r="E1220" s="56" t="str">
        <f>+'INFO ENEL'!D1208</f>
        <v>Callao</v>
      </c>
      <c r="F1220" s="50">
        <f>+'INFO ENEL'!E1208</f>
        <v>0</v>
      </c>
      <c r="G1220" s="56" t="str">
        <f>+'INFO ENEL'!L1208</f>
        <v>BT</v>
      </c>
      <c r="H1220" s="57">
        <f>+'INFO ENEL'!M1208</f>
        <v>42.442343032691163</v>
      </c>
      <c r="I1220" s="56">
        <f>+'INFO ENEL'!N1208</f>
        <v>11</v>
      </c>
      <c r="J1220" s="56" t="str">
        <f>+'INFO ENEL'!O1208</f>
        <v>Poste</v>
      </c>
      <c r="K1220" s="56" t="str">
        <f>+'INFO ENEL'!P1208</f>
        <v>Concreto</v>
      </c>
      <c r="L1220" s="56" t="str">
        <f>+'INFO ENEL'!Q1208</f>
        <v>PPC40</v>
      </c>
      <c r="M1220" s="55" t="str">
        <f>+IF(ISERROR(INDEX('Estructuras de Acero y Concreto'!$C$6:$C$577,MATCH(L1220,'Estructuras de Acero y Concreto'!$D$6:$D$577,0)))=FALSE,INDEX('Estructuras de Acero y Concreto'!$C$6:$C$577,MATCH(L1220,'Estructuras de Acero y Concreto'!$D$6:$D$577,0)),IF(ISERROR(INDEX('Estructuras de Madera'!$C$5:$C$122,MATCH(L1220,'Estructuras de Madera'!$D$5:$D$122,0)))=FALSE,INDEX('Estructuras de Madera'!$C$5:$C$122,MATCH(L1220,'Estructuras de Madera'!$D$5:$D$122,0)),INDEX(SICODI!$G$3:$G$2404,MATCH(L1220,SICODI!$G$3:$G$2404,0))))</f>
        <v>PPC40</v>
      </c>
      <c r="N1220" s="121" t="str">
        <f>+IF(ISERROR(VLOOKUP(M1220,'Resumen de precios LLTT'!$C$17:$D$3071,2,FALSE))=FALSE,VLOOKUP(M1220,'Resumen de precios LLTT'!$C$17:$D$3071,2,FALSE),VLOOKUP(M1220,SICODI!$G$3:$J$2404,2,FALSE))</f>
        <v>POSTE DE CONCRETO ARMADO PARA A. P. 11/200/120/285</v>
      </c>
      <c r="O1220" s="58">
        <f>+IF(ISERROR(VLOOKUP(M1220,'Resumen de precios LLTT'!$C$17:$G$3071,5,FALSE))=FALSE,VLOOKUP(M1220,'Resumen de precios LLTT'!$C$17:$G$3071,5,FALSE),VLOOKUP(M1220,SICODI!$G$3:$J$2404,4,FALSE))</f>
        <v>206.03</v>
      </c>
      <c r="P1220" s="16">
        <f t="shared" si="168"/>
        <v>0.77</v>
      </c>
      <c r="Q1220" s="78">
        <f t="shared" si="169"/>
        <v>364.67310000000003</v>
      </c>
      <c r="R1220" s="56">
        <v>0</v>
      </c>
      <c r="S1220" s="16">
        <f t="shared" si="170"/>
        <v>7.2000000000000008E-2</v>
      </c>
      <c r="T1220" s="79">
        <f t="shared" si="171"/>
        <v>2.1880386000000005</v>
      </c>
      <c r="U1220" s="80">
        <f t="shared" si="172"/>
        <v>0.2</v>
      </c>
      <c r="V1220" s="81">
        <f t="shared" si="173"/>
        <v>0.43760772000000014</v>
      </c>
      <c r="W1220" s="79">
        <f t="shared" si="174"/>
        <v>0.14725336301388503</v>
      </c>
      <c r="X1220" s="60">
        <f t="shared" si="175"/>
        <v>0.1</v>
      </c>
      <c r="Y1220" s="56">
        <f>+'INFO ENEL'!R1208</f>
        <v>4</v>
      </c>
      <c r="Z1220" s="59">
        <f t="shared" si="176"/>
        <v>0.4</v>
      </c>
    </row>
    <row r="1221" spans="1:26" s="90" customFormat="1" ht="15" customHeight="1" x14ac:dyDescent="0.25">
      <c r="A1221" s="55">
        <f>+'INFO ENEL'!A1209</f>
        <v>1204</v>
      </c>
      <c r="B1221" s="121" t="str">
        <f>+INDEX($B$8:$B$15,MATCH(L1221,$L$8:$L$15,0))</f>
        <v>SICODI</v>
      </c>
      <c r="C1221" s="56" t="str">
        <f>+'INFO ENEL'!B1209</f>
        <v>Callao</v>
      </c>
      <c r="D1221" s="56" t="str">
        <f>+'INFO ENEL'!D1209</f>
        <v>Callao</v>
      </c>
      <c r="E1221" s="56" t="str">
        <f>+'INFO ENEL'!D1209</f>
        <v>Callao</v>
      </c>
      <c r="F1221" s="50">
        <f>+'INFO ENEL'!E1209</f>
        <v>0</v>
      </c>
      <c r="G1221" s="56" t="str">
        <f>+'INFO ENEL'!L1209</f>
        <v>BT</v>
      </c>
      <c r="H1221" s="57">
        <f>+'INFO ENEL'!M1209</f>
        <v>36.882158516336411</v>
      </c>
      <c r="I1221" s="56">
        <f>+'INFO ENEL'!N1209</f>
        <v>11</v>
      </c>
      <c r="J1221" s="56" t="str">
        <f>+'INFO ENEL'!O1209</f>
        <v>Poste</v>
      </c>
      <c r="K1221" s="56" t="str">
        <f>+'INFO ENEL'!P1209</f>
        <v>Concreto</v>
      </c>
      <c r="L1221" s="56" t="str">
        <f>+'INFO ENEL'!Q1209</f>
        <v>PPC40</v>
      </c>
      <c r="M1221" s="55" t="str">
        <f>+IF(ISERROR(INDEX('Estructuras de Acero y Concreto'!$C$6:$C$577,MATCH(L1221,'Estructuras de Acero y Concreto'!$D$6:$D$577,0)))=FALSE,INDEX('Estructuras de Acero y Concreto'!$C$6:$C$577,MATCH(L1221,'Estructuras de Acero y Concreto'!$D$6:$D$577,0)),IF(ISERROR(INDEX('Estructuras de Madera'!$C$5:$C$122,MATCH(L1221,'Estructuras de Madera'!$D$5:$D$122,0)))=FALSE,INDEX('Estructuras de Madera'!$C$5:$C$122,MATCH(L1221,'Estructuras de Madera'!$D$5:$D$122,0)),INDEX(SICODI!$G$3:$G$2404,MATCH(L1221,SICODI!$G$3:$G$2404,0))))</f>
        <v>PPC40</v>
      </c>
      <c r="N1221" s="121" t="str">
        <f>+IF(ISERROR(VLOOKUP(M1221,'Resumen de precios LLTT'!$C$17:$D$3071,2,FALSE))=FALSE,VLOOKUP(M1221,'Resumen de precios LLTT'!$C$17:$D$3071,2,FALSE),VLOOKUP(M1221,SICODI!$G$3:$J$2404,2,FALSE))</f>
        <v>POSTE DE CONCRETO ARMADO PARA A. P. 11/200/120/285</v>
      </c>
      <c r="O1221" s="58">
        <f>+IF(ISERROR(VLOOKUP(M1221,'Resumen de precios LLTT'!$C$17:$G$3071,5,FALSE))=FALSE,VLOOKUP(M1221,'Resumen de precios LLTT'!$C$17:$G$3071,5,FALSE),VLOOKUP(M1221,SICODI!$G$3:$J$2404,4,FALSE))</f>
        <v>206.03</v>
      </c>
      <c r="P1221" s="16">
        <f t="shared" si="168"/>
        <v>0.77</v>
      </c>
      <c r="Q1221" s="78">
        <f t="shared" si="169"/>
        <v>364.67310000000003</v>
      </c>
      <c r="R1221" s="56">
        <v>0</v>
      </c>
      <c r="S1221" s="16">
        <f t="shared" si="170"/>
        <v>7.2000000000000008E-2</v>
      </c>
      <c r="T1221" s="79">
        <f t="shared" si="171"/>
        <v>2.1880386000000005</v>
      </c>
      <c r="U1221" s="80">
        <f t="shared" si="172"/>
        <v>0.2</v>
      </c>
      <c r="V1221" s="81">
        <f t="shared" si="173"/>
        <v>0.43760772000000014</v>
      </c>
      <c r="W1221" s="79">
        <f t="shared" si="174"/>
        <v>0.14725336301388503</v>
      </c>
      <c r="X1221" s="60">
        <f t="shared" si="175"/>
        <v>0.1</v>
      </c>
      <c r="Y1221" s="56">
        <f>+'INFO ENEL'!R1209</f>
        <v>4</v>
      </c>
      <c r="Z1221" s="59">
        <f t="shared" si="176"/>
        <v>0.4</v>
      </c>
    </row>
    <row r="1222" spans="1:26" s="90" customFormat="1" ht="15" customHeight="1" x14ac:dyDescent="0.25">
      <c r="A1222" s="55">
        <f>+'INFO ENEL'!A1210</f>
        <v>1205</v>
      </c>
      <c r="B1222" s="121" t="str">
        <f>+INDEX($B$8:$B$15,MATCH(L1222,$L$8:$L$15,0))</f>
        <v>SICODI</v>
      </c>
      <c r="C1222" s="56" t="str">
        <f>+'INFO ENEL'!B1210</f>
        <v>Callao</v>
      </c>
      <c r="D1222" s="56" t="str">
        <f>+'INFO ENEL'!D1210</f>
        <v>Callao</v>
      </c>
      <c r="E1222" s="56" t="str">
        <f>+'INFO ENEL'!D1210</f>
        <v>Callao</v>
      </c>
      <c r="F1222" s="50">
        <f>+'INFO ENEL'!E1210</f>
        <v>0</v>
      </c>
      <c r="G1222" s="56" t="str">
        <f>+'INFO ENEL'!L1210</f>
        <v>BT</v>
      </c>
      <c r="H1222" s="57">
        <f>+'INFO ENEL'!M1210</f>
        <v>42.577529398508254</v>
      </c>
      <c r="I1222" s="56">
        <f>+'INFO ENEL'!N1210</f>
        <v>11</v>
      </c>
      <c r="J1222" s="56" t="str">
        <f>+'INFO ENEL'!O1210</f>
        <v>Poste</v>
      </c>
      <c r="K1222" s="56" t="str">
        <f>+'INFO ENEL'!P1210</f>
        <v>Concreto</v>
      </c>
      <c r="L1222" s="56" t="str">
        <f>+'INFO ENEL'!Q1210</f>
        <v>PPC40</v>
      </c>
      <c r="M1222" s="55" t="str">
        <f>+IF(ISERROR(INDEX('Estructuras de Acero y Concreto'!$C$6:$C$577,MATCH(L1222,'Estructuras de Acero y Concreto'!$D$6:$D$577,0)))=FALSE,INDEX('Estructuras de Acero y Concreto'!$C$6:$C$577,MATCH(L1222,'Estructuras de Acero y Concreto'!$D$6:$D$577,0)),IF(ISERROR(INDEX('Estructuras de Madera'!$C$5:$C$122,MATCH(L1222,'Estructuras de Madera'!$D$5:$D$122,0)))=FALSE,INDEX('Estructuras de Madera'!$C$5:$C$122,MATCH(L1222,'Estructuras de Madera'!$D$5:$D$122,0)),INDEX(SICODI!$G$3:$G$2404,MATCH(L1222,SICODI!$G$3:$G$2404,0))))</f>
        <v>PPC40</v>
      </c>
      <c r="N1222" s="121" t="str">
        <f>+IF(ISERROR(VLOOKUP(M1222,'Resumen de precios LLTT'!$C$17:$D$3071,2,FALSE))=FALSE,VLOOKUP(M1222,'Resumen de precios LLTT'!$C$17:$D$3071,2,FALSE),VLOOKUP(M1222,SICODI!$G$3:$J$2404,2,FALSE))</f>
        <v>POSTE DE CONCRETO ARMADO PARA A. P. 11/200/120/285</v>
      </c>
      <c r="O1222" s="58">
        <f>+IF(ISERROR(VLOOKUP(M1222,'Resumen de precios LLTT'!$C$17:$G$3071,5,FALSE))=FALSE,VLOOKUP(M1222,'Resumen de precios LLTT'!$C$17:$G$3071,5,FALSE),VLOOKUP(M1222,SICODI!$G$3:$J$2404,4,FALSE))</f>
        <v>206.03</v>
      </c>
      <c r="P1222" s="16">
        <f t="shared" si="168"/>
        <v>0.77</v>
      </c>
      <c r="Q1222" s="78">
        <f t="shared" si="169"/>
        <v>364.67310000000003</v>
      </c>
      <c r="R1222" s="56">
        <v>0</v>
      </c>
      <c r="S1222" s="16">
        <f t="shared" si="170"/>
        <v>7.2000000000000008E-2</v>
      </c>
      <c r="T1222" s="79">
        <f t="shared" si="171"/>
        <v>2.1880386000000005</v>
      </c>
      <c r="U1222" s="80">
        <f t="shared" si="172"/>
        <v>0.2</v>
      </c>
      <c r="V1222" s="81">
        <f t="shared" si="173"/>
        <v>0.43760772000000014</v>
      </c>
      <c r="W1222" s="79">
        <f t="shared" si="174"/>
        <v>0.14725336301388503</v>
      </c>
      <c r="X1222" s="60">
        <f t="shared" si="175"/>
        <v>0.1</v>
      </c>
      <c r="Y1222" s="56">
        <f>+'INFO ENEL'!R1210</f>
        <v>4</v>
      </c>
      <c r="Z1222" s="59">
        <f t="shared" si="176"/>
        <v>0.4</v>
      </c>
    </row>
    <row r="1223" spans="1:26" s="90" customFormat="1" ht="15" customHeight="1" x14ac:dyDescent="0.25">
      <c r="A1223" s="55">
        <f>+'INFO ENEL'!A1211</f>
        <v>1206</v>
      </c>
      <c r="B1223" s="121" t="str">
        <f>+INDEX($B$8:$B$15,MATCH(L1223,$L$8:$L$15,0))</f>
        <v>SICODI</v>
      </c>
      <c r="C1223" s="56" t="str">
        <f>+'INFO ENEL'!B1211</f>
        <v>Callao</v>
      </c>
      <c r="D1223" s="56" t="str">
        <f>+'INFO ENEL'!D1211</f>
        <v>Callao</v>
      </c>
      <c r="E1223" s="56" t="str">
        <f>+'INFO ENEL'!D1211</f>
        <v>Callao</v>
      </c>
      <c r="F1223" s="50">
        <f>+'INFO ENEL'!E1211</f>
        <v>0</v>
      </c>
      <c r="G1223" s="56" t="str">
        <f>+'INFO ENEL'!L1211</f>
        <v>BT</v>
      </c>
      <c r="H1223" s="57">
        <f>+'INFO ENEL'!M1211</f>
        <v>37.361713192253767</v>
      </c>
      <c r="I1223" s="56">
        <f>+'INFO ENEL'!N1211</f>
        <v>11</v>
      </c>
      <c r="J1223" s="56" t="str">
        <f>+'INFO ENEL'!O1211</f>
        <v>Poste</v>
      </c>
      <c r="K1223" s="56" t="str">
        <f>+'INFO ENEL'!P1211</f>
        <v>Concreto</v>
      </c>
      <c r="L1223" s="56" t="str">
        <f>+'INFO ENEL'!Q1211</f>
        <v>PPC40</v>
      </c>
      <c r="M1223" s="55" t="str">
        <f>+IF(ISERROR(INDEX('Estructuras de Acero y Concreto'!$C$6:$C$577,MATCH(L1223,'Estructuras de Acero y Concreto'!$D$6:$D$577,0)))=FALSE,INDEX('Estructuras de Acero y Concreto'!$C$6:$C$577,MATCH(L1223,'Estructuras de Acero y Concreto'!$D$6:$D$577,0)),IF(ISERROR(INDEX('Estructuras de Madera'!$C$5:$C$122,MATCH(L1223,'Estructuras de Madera'!$D$5:$D$122,0)))=FALSE,INDEX('Estructuras de Madera'!$C$5:$C$122,MATCH(L1223,'Estructuras de Madera'!$D$5:$D$122,0)),INDEX(SICODI!$G$3:$G$2404,MATCH(L1223,SICODI!$G$3:$G$2404,0))))</f>
        <v>PPC40</v>
      </c>
      <c r="N1223" s="121" t="str">
        <f>+IF(ISERROR(VLOOKUP(M1223,'Resumen de precios LLTT'!$C$17:$D$3071,2,FALSE))=FALSE,VLOOKUP(M1223,'Resumen de precios LLTT'!$C$17:$D$3071,2,FALSE),VLOOKUP(M1223,SICODI!$G$3:$J$2404,2,FALSE))</f>
        <v>POSTE DE CONCRETO ARMADO PARA A. P. 11/200/120/285</v>
      </c>
      <c r="O1223" s="58">
        <f>+IF(ISERROR(VLOOKUP(M1223,'Resumen de precios LLTT'!$C$17:$G$3071,5,FALSE))=FALSE,VLOOKUP(M1223,'Resumen de precios LLTT'!$C$17:$G$3071,5,FALSE),VLOOKUP(M1223,SICODI!$G$3:$J$2404,4,FALSE))</f>
        <v>206.03</v>
      </c>
      <c r="P1223" s="16">
        <f t="shared" si="168"/>
        <v>0.77</v>
      </c>
      <c r="Q1223" s="78">
        <f t="shared" si="169"/>
        <v>364.67310000000003</v>
      </c>
      <c r="R1223" s="56">
        <v>0</v>
      </c>
      <c r="S1223" s="16">
        <f t="shared" si="170"/>
        <v>7.2000000000000008E-2</v>
      </c>
      <c r="T1223" s="79">
        <f t="shared" si="171"/>
        <v>2.1880386000000005</v>
      </c>
      <c r="U1223" s="80">
        <f t="shared" si="172"/>
        <v>0.2</v>
      </c>
      <c r="V1223" s="81">
        <f t="shared" si="173"/>
        <v>0.43760772000000014</v>
      </c>
      <c r="W1223" s="79">
        <f t="shared" si="174"/>
        <v>0.14725336301388503</v>
      </c>
      <c r="X1223" s="60">
        <f t="shared" si="175"/>
        <v>0.1</v>
      </c>
      <c r="Y1223" s="56">
        <f>+'INFO ENEL'!R1211</f>
        <v>4</v>
      </c>
      <c r="Z1223" s="59">
        <f t="shared" si="176"/>
        <v>0.4</v>
      </c>
    </row>
    <row r="1224" spans="1:26" s="90" customFormat="1" ht="15" customHeight="1" x14ac:dyDescent="0.25">
      <c r="A1224" s="55">
        <f>+'INFO ENEL'!A1212</f>
        <v>1207</v>
      </c>
      <c r="B1224" s="121" t="str">
        <f>+INDEX($B$8:$B$15,MATCH(L1224,$L$8:$L$15,0))</f>
        <v>SICODI</v>
      </c>
      <c r="C1224" s="56" t="str">
        <f>+'INFO ENEL'!B1212</f>
        <v>Callao</v>
      </c>
      <c r="D1224" s="56" t="str">
        <f>+'INFO ENEL'!D1212</f>
        <v>Callao</v>
      </c>
      <c r="E1224" s="56" t="str">
        <f>+'INFO ENEL'!D1212</f>
        <v>Callao</v>
      </c>
      <c r="F1224" s="50">
        <f>+'INFO ENEL'!E1212</f>
        <v>0</v>
      </c>
      <c r="G1224" s="56" t="str">
        <f>+'INFO ENEL'!L1212</f>
        <v>BT</v>
      </c>
      <c r="H1224" s="57">
        <f>+'INFO ENEL'!M1212</f>
        <v>46.10260323447234</v>
      </c>
      <c r="I1224" s="56">
        <f>+'INFO ENEL'!N1212</f>
        <v>11</v>
      </c>
      <c r="J1224" s="56" t="str">
        <f>+'INFO ENEL'!O1212</f>
        <v>Poste</v>
      </c>
      <c r="K1224" s="56" t="str">
        <f>+'INFO ENEL'!P1212</f>
        <v>Concreto</v>
      </c>
      <c r="L1224" s="56" t="str">
        <f>+'INFO ENEL'!Q1212</f>
        <v>PPC40</v>
      </c>
      <c r="M1224" s="55" t="str">
        <f>+IF(ISERROR(INDEX('Estructuras de Acero y Concreto'!$C$6:$C$577,MATCH(L1224,'Estructuras de Acero y Concreto'!$D$6:$D$577,0)))=FALSE,INDEX('Estructuras de Acero y Concreto'!$C$6:$C$577,MATCH(L1224,'Estructuras de Acero y Concreto'!$D$6:$D$577,0)),IF(ISERROR(INDEX('Estructuras de Madera'!$C$5:$C$122,MATCH(L1224,'Estructuras de Madera'!$D$5:$D$122,0)))=FALSE,INDEX('Estructuras de Madera'!$C$5:$C$122,MATCH(L1224,'Estructuras de Madera'!$D$5:$D$122,0)),INDEX(SICODI!$G$3:$G$2404,MATCH(L1224,SICODI!$G$3:$G$2404,0))))</f>
        <v>PPC40</v>
      </c>
      <c r="N1224" s="121" t="str">
        <f>+IF(ISERROR(VLOOKUP(M1224,'Resumen de precios LLTT'!$C$17:$D$3071,2,FALSE))=FALSE,VLOOKUP(M1224,'Resumen de precios LLTT'!$C$17:$D$3071,2,FALSE),VLOOKUP(M1224,SICODI!$G$3:$J$2404,2,FALSE))</f>
        <v>POSTE DE CONCRETO ARMADO PARA A. P. 11/200/120/285</v>
      </c>
      <c r="O1224" s="58">
        <f>+IF(ISERROR(VLOOKUP(M1224,'Resumen de precios LLTT'!$C$17:$G$3071,5,FALSE))=FALSE,VLOOKUP(M1224,'Resumen de precios LLTT'!$C$17:$G$3071,5,FALSE),VLOOKUP(M1224,SICODI!$G$3:$J$2404,4,FALSE))</f>
        <v>206.03</v>
      </c>
      <c r="P1224" s="16">
        <f t="shared" si="168"/>
        <v>0.77</v>
      </c>
      <c r="Q1224" s="78">
        <f t="shared" si="169"/>
        <v>364.67310000000003</v>
      </c>
      <c r="R1224" s="56">
        <v>0</v>
      </c>
      <c r="S1224" s="16">
        <f t="shared" si="170"/>
        <v>7.2000000000000008E-2</v>
      </c>
      <c r="T1224" s="79">
        <f t="shared" si="171"/>
        <v>2.1880386000000005</v>
      </c>
      <c r="U1224" s="80">
        <f t="shared" si="172"/>
        <v>0.2</v>
      </c>
      <c r="V1224" s="81">
        <f t="shared" si="173"/>
        <v>0.43760772000000014</v>
      </c>
      <c r="W1224" s="79">
        <f t="shared" si="174"/>
        <v>0.14725336301388503</v>
      </c>
      <c r="X1224" s="60">
        <f t="shared" si="175"/>
        <v>0.1</v>
      </c>
      <c r="Y1224" s="56">
        <f>+'INFO ENEL'!R1212</f>
        <v>4</v>
      </c>
      <c r="Z1224" s="59">
        <f t="shared" si="176"/>
        <v>0.4</v>
      </c>
    </row>
    <row r="1225" spans="1:26" s="90" customFormat="1" ht="15" customHeight="1" x14ac:dyDescent="0.25">
      <c r="A1225" s="55">
        <f>+'INFO ENEL'!A1213</f>
        <v>1208</v>
      </c>
      <c r="B1225" s="121" t="str">
        <f>+INDEX($B$8:$B$15,MATCH(L1225,$L$8:$L$15,0))</f>
        <v>SICODI</v>
      </c>
      <c r="C1225" s="56" t="str">
        <f>+'INFO ENEL'!B1213</f>
        <v>Callao</v>
      </c>
      <c r="D1225" s="56" t="str">
        <f>+'INFO ENEL'!D1213</f>
        <v>Callao</v>
      </c>
      <c r="E1225" s="56" t="str">
        <f>+'INFO ENEL'!D1213</f>
        <v>Callao</v>
      </c>
      <c r="F1225" s="50">
        <f>+'INFO ENEL'!E1213</f>
        <v>0</v>
      </c>
      <c r="G1225" s="56" t="str">
        <f>+'INFO ENEL'!L1213</f>
        <v>BT</v>
      </c>
      <c r="H1225" s="57">
        <f>+'INFO ENEL'!M1213</f>
        <v>38.59779031357052</v>
      </c>
      <c r="I1225" s="56">
        <f>+'INFO ENEL'!N1213</f>
        <v>11</v>
      </c>
      <c r="J1225" s="56" t="str">
        <f>+'INFO ENEL'!O1213</f>
        <v>Poste</v>
      </c>
      <c r="K1225" s="56" t="str">
        <f>+'INFO ENEL'!P1213</f>
        <v>Concreto</v>
      </c>
      <c r="L1225" s="56" t="str">
        <f>+'INFO ENEL'!Q1213</f>
        <v>PPC40</v>
      </c>
      <c r="M1225" s="55" t="str">
        <f>+IF(ISERROR(INDEX('Estructuras de Acero y Concreto'!$C$6:$C$577,MATCH(L1225,'Estructuras de Acero y Concreto'!$D$6:$D$577,0)))=FALSE,INDEX('Estructuras de Acero y Concreto'!$C$6:$C$577,MATCH(L1225,'Estructuras de Acero y Concreto'!$D$6:$D$577,0)),IF(ISERROR(INDEX('Estructuras de Madera'!$C$5:$C$122,MATCH(L1225,'Estructuras de Madera'!$D$5:$D$122,0)))=FALSE,INDEX('Estructuras de Madera'!$C$5:$C$122,MATCH(L1225,'Estructuras de Madera'!$D$5:$D$122,0)),INDEX(SICODI!$G$3:$G$2404,MATCH(L1225,SICODI!$G$3:$G$2404,0))))</f>
        <v>PPC40</v>
      </c>
      <c r="N1225" s="121" t="str">
        <f>+IF(ISERROR(VLOOKUP(M1225,'Resumen de precios LLTT'!$C$17:$D$3071,2,FALSE))=FALSE,VLOOKUP(M1225,'Resumen de precios LLTT'!$C$17:$D$3071,2,FALSE),VLOOKUP(M1225,SICODI!$G$3:$J$2404,2,FALSE))</f>
        <v>POSTE DE CONCRETO ARMADO PARA A. P. 11/200/120/285</v>
      </c>
      <c r="O1225" s="58">
        <f>+IF(ISERROR(VLOOKUP(M1225,'Resumen de precios LLTT'!$C$17:$G$3071,5,FALSE))=FALSE,VLOOKUP(M1225,'Resumen de precios LLTT'!$C$17:$G$3071,5,FALSE),VLOOKUP(M1225,SICODI!$G$3:$J$2404,4,FALSE))</f>
        <v>206.03</v>
      </c>
      <c r="P1225" s="16">
        <f t="shared" ref="P1225:P1288" si="177">IF(G1225="BT", $P$2, $P$3)</f>
        <v>0.77</v>
      </c>
      <c r="Q1225" s="78">
        <f t="shared" ref="Q1225:Q1288" si="178">O1225*(P1225+1)</f>
        <v>364.67310000000003</v>
      </c>
      <c r="R1225" s="56">
        <v>0</v>
      </c>
      <c r="S1225" s="16">
        <f t="shared" ref="S1225:S1288" si="179">IF(G1225="BT", ($S$2), ($S$3))</f>
        <v>7.2000000000000008E-2</v>
      </c>
      <c r="T1225" s="79">
        <f t="shared" ref="T1225:T1288" si="180">(Q1225*S1225)/12</f>
        <v>2.1880386000000005</v>
      </c>
      <c r="U1225" s="80">
        <f t="shared" ref="U1225:U1288" si="181">IF(G1225="BT", ($U$2), ($U$3))</f>
        <v>0.2</v>
      </c>
      <c r="V1225" s="81">
        <f t="shared" ref="V1225:V1288" si="182">T1225*U1225</f>
        <v>0.43760772000000014</v>
      </c>
      <c r="W1225" s="79">
        <f t="shared" ref="W1225:W1288" si="183">(V1225*(1/3)*(1+$Y$2))+R1225</f>
        <v>0.14725336301388503</v>
      </c>
      <c r="X1225" s="60">
        <f t="shared" si="175"/>
        <v>0.1</v>
      </c>
      <c r="Y1225" s="56">
        <f>+'INFO ENEL'!R1213</f>
        <v>4</v>
      </c>
      <c r="Z1225" s="59">
        <f t="shared" si="176"/>
        <v>0.4</v>
      </c>
    </row>
    <row r="1226" spans="1:26" s="90" customFormat="1" ht="15" customHeight="1" x14ac:dyDescent="0.25">
      <c r="A1226" s="55">
        <f>+'INFO ENEL'!A1214</f>
        <v>1209</v>
      </c>
      <c r="B1226" s="121" t="str">
        <f>+INDEX($B$8:$B$15,MATCH(L1226,$L$8:$L$15,0))</f>
        <v>SICODI</v>
      </c>
      <c r="C1226" s="56" t="str">
        <f>+'INFO ENEL'!B1214</f>
        <v>Callao</v>
      </c>
      <c r="D1226" s="56" t="str">
        <f>+'INFO ENEL'!D1214</f>
        <v>Callao</v>
      </c>
      <c r="E1226" s="56" t="str">
        <f>+'INFO ENEL'!D1214</f>
        <v>Callao</v>
      </c>
      <c r="F1226" s="50">
        <f>+'INFO ENEL'!E1214</f>
        <v>0</v>
      </c>
      <c r="G1226" s="56" t="str">
        <f>+'INFO ENEL'!L1214</f>
        <v>BT</v>
      </c>
      <c r="H1226" s="57">
        <f>+'INFO ENEL'!M1214</f>
        <v>40.019993003860591</v>
      </c>
      <c r="I1226" s="56">
        <f>+'INFO ENEL'!N1214</f>
        <v>11</v>
      </c>
      <c r="J1226" s="56" t="str">
        <f>+'INFO ENEL'!O1214</f>
        <v>Poste</v>
      </c>
      <c r="K1226" s="56" t="str">
        <f>+'INFO ENEL'!P1214</f>
        <v>Concreto</v>
      </c>
      <c r="L1226" s="56" t="str">
        <f>+'INFO ENEL'!Q1214</f>
        <v>PPC40</v>
      </c>
      <c r="M1226" s="55" t="str">
        <f>+IF(ISERROR(INDEX('Estructuras de Acero y Concreto'!$C$6:$C$577,MATCH(L1226,'Estructuras de Acero y Concreto'!$D$6:$D$577,0)))=FALSE,INDEX('Estructuras de Acero y Concreto'!$C$6:$C$577,MATCH(L1226,'Estructuras de Acero y Concreto'!$D$6:$D$577,0)),IF(ISERROR(INDEX('Estructuras de Madera'!$C$5:$C$122,MATCH(L1226,'Estructuras de Madera'!$D$5:$D$122,0)))=FALSE,INDEX('Estructuras de Madera'!$C$5:$C$122,MATCH(L1226,'Estructuras de Madera'!$D$5:$D$122,0)),INDEX(SICODI!$G$3:$G$2404,MATCH(L1226,SICODI!$G$3:$G$2404,0))))</f>
        <v>PPC40</v>
      </c>
      <c r="N1226" s="121" t="str">
        <f>+IF(ISERROR(VLOOKUP(M1226,'Resumen de precios LLTT'!$C$17:$D$3071,2,FALSE))=FALSE,VLOOKUP(M1226,'Resumen de precios LLTT'!$C$17:$D$3071,2,FALSE),VLOOKUP(M1226,SICODI!$G$3:$J$2404,2,FALSE))</f>
        <v>POSTE DE CONCRETO ARMADO PARA A. P. 11/200/120/285</v>
      </c>
      <c r="O1226" s="58">
        <f>+IF(ISERROR(VLOOKUP(M1226,'Resumen de precios LLTT'!$C$17:$G$3071,5,FALSE))=FALSE,VLOOKUP(M1226,'Resumen de precios LLTT'!$C$17:$G$3071,5,FALSE),VLOOKUP(M1226,SICODI!$G$3:$J$2404,4,FALSE))</f>
        <v>206.03</v>
      </c>
      <c r="P1226" s="16">
        <f t="shared" si="177"/>
        <v>0.77</v>
      </c>
      <c r="Q1226" s="78">
        <f t="shared" si="178"/>
        <v>364.67310000000003</v>
      </c>
      <c r="R1226" s="56">
        <v>0</v>
      </c>
      <c r="S1226" s="16">
        <f t="shared" si="179"/>
        <v>7.2000000000000008E-2</v>
      </c>
      <c r="T1226" s="79">
        <f t="shared" si="180"/>
        <v>2.1880386000000005</v>
      </c>
      <c r="U1226" s="80">
        <f t="shared" si="181"/>
        <v>0.2</v>
      </c>
      <c r="V1226" s="81">
        <f t="shared" si="182"/>
        <v>0.43760772000000014</v>
      </c>
      <c r="W1226" s="79">
        <f t="shared" si="183"/>
        <v>0.14725336301388503</v>
      </c>
      <c r="X1226" s="60">
        <f t="shared" si="175"/>
        <v>0.1</v>
      </c>
      <c r="Y1226" s="56">
        <f>+'INFO ENEL'!R1214</f>
        <v>4</v>
      </c>
      <c r="Z1226" s="59">
        <f t="shared" si="176"/>
        <v>0.4</v>
      </c>
    </row>
    <row r="1227" spans="1:26" s="90" customFormat="1" ht="15" customHeight="1" x14ac:dyDescent="0.25">
      <c r="A1227" s="55">
        <f>+'INFO ENEL'!A1215</f>
        <v>1210</v>
      </c>
      <c r="B1227" s="121" t="str">
        <f>+INDEX($B$8:$B$15,MATCH(L1227,$L$8:$L$15,0))</f>
        <v>SICODI</v>
      </c>
      <c r="C1227" s="56" t="str">
        <f>+'INFO ENEL'!B1215</f>
        <v>Callao</v>
      </c>
      <c r="D1227" s="56" t="str">
        <f>+'INFO ENEL'!D1215</f>
        <v>Callao</v>
      </c>
      <c r="E1227" s="56" t="str">
        <f>+'INFO ENEL'!D1215</f>
        <v>Callao</v>
      </c>
      <c r="F1227" s="50">
        <f>+'INFO ENEL'!E1215</f>
        <v>0</v>
      </c>
      <c r="G1227" s="56" t="str">
        <f>+'INFO ENEL'!L1215</f>
        <v>BT</v>
      </c>
      <c r="H1227" s="57">
        <f>+'INFO ENEL'!M1215</f>
        <v>39.294981922044975</v>
      </c>
      <c r="I1227" s="56">
        <f>+'INFO ENEL'!N1215</f>
        <v>11</v>
      </c>
      <c r="J1227" s="56" t="str">
        <f>+'INFO ENEL'!O1215</f>
        <v>Poste</v>
      </c>
      <c r="K1227" s="56" t="str">
        <f>+'INFO ENEL'!P1215</f>
        <v>Concreto</v>
      </c>
      <c r="L1227" s="56" t="str">
        <f>+'INFO ENEL'!Q1215</f>
        <v>PPC40</v>
      </c>
      <c r="M1227" s="55" t="str">
        <f>+IF(ISERROR(INDEX('Estructuras de Acero y Concreto'!$C$6:$C$577,MATCH(L1227,'Estructuras de Acero y Concreto'!$D$6:$D$577,0)))=FALSE,INDEX('Estructuras de Acero y Concreto'!$C$6:$C$577,MATCH(L1227,'Estructuras de Acero y Concreto'!$D$6:$D$577,0)),IF(ISERROR(INDEX('Estructuras de Madera'!$C$5:$C$122,MATCH(L1227,'Estructuras de Madera'!$D$5:$D$122,0)))=FALSE,INDEX('Estructuras de Madera'!$C$5:$C$122,MATCH(L1227,'Estructuras de Madera'!$D$5:$D$122,0)),INDEX(SICODI!$G$3:$G$2404,MATCH(L1227,SICODI!$G$3:$G$2404,0))))</f>
        <v>PPC40</v>
      </c>
      <c r="N1227" s="121" t="str">
        <f>+IF(ISERROR(VLOOKUP(M1227,'Resumen de precios LLTT'!$C$17:$D$3071,2,FALSE))=FALSE,VLOOKUP(M1227,'Resumen de precios LLTT'!$C$17:$D$3071,2,FALSE),VLOOKUP(M1227,SICODI!$G$3:$J$2404,2,FALSE))</f>
        <v>POSTE DE CONCRETO ARMADO PARA A. P. 11/200/120/285</v>
      </c>
      <c r="O1227" s="58">
        <f>+IF(ISERROR(VLOOKUP(M1227,'Resumen de precios LLTT'!$C$17:$G$3071,5,FALSE))=FALSE,VLOOKUP(M1227,'Resumen de precios LLTT'!$C$17:$G$3071,5,FALSE),VLOOKUP(M1227,SICODI!$G$3:$J$2404,4,FALSE))</f>
        <v>206.03</v>
      </c>
      <c r="P1227" s="16">
        <f t="shared" si="177"/>
        <v>0.77</v>
      </c>
      <c r="Q1227" s="78">
        <f t="shared" si="178"/>
        <v>364.67310000000003</v>
      </c>
      <c r="R1227" s="56">
        <v>0</v>
      </c>
      <c r="S1227" s="16">
        <f t="shared" si="179"/>
        <v>7.2000000000000008E-2</v>
      </c>
      <c r="T1227" s="79">
        <f t="shared" si="180"/>
        <v>2.1880386000000005</v>
      </c>
      <c r="U1227" s="80">
        <f t="shared" si="181"/>
        <v>0.2</v>
      </c>
      <c r="V1227" s="81">
        <f t="shared" si="182"/>
        <v>0.43760772000000014</v>
      </c>
      <c r="W1227" s="79">
        <f t="shared" si="183"/>
        <v>0.14725336301388503</v>
      </c>
      <c r="X1227" s="60">
        <f t="shared" si="175"/>
        <v>0.1</v>
      </c>
      <c r="Y1227" s="56">
        <f>+'INFO ENEL'!R1215</f>
        <v>4</v>
      </c>
      <c r="Z1227" s="59">
        <f t="shared" si="176"/>
        <v>0.4</v>
      </c>
    </row>
    <row r="1228" spans="1:26" s="90" customFormat="1" ht="15" customHeight="1" x14ac:dyDescent="0.25">
      <c r="A1228" s="55">
        <f>+'INFO ENEL'!A1216</f>
        <v>1211</v>
      </c>
      <c r="B1228" s="121" t="str">
        <f>+INDEX($B$8:$B$15,MATCH(L1228,$L$8:$L$15,0))</f>
        <v>SICODI</v>
      </c>
      <c r="C1228" s="56" t="str">
        <f>+'INFO ENEL'!B1216</f>
        <v>Callao</v>
      </c>
      <c r="D1228" s="56" t="str">
        <f>+'INFO ENEL'!D1216</f>
        <v>Callao</v>
      </c>
      <c r="E1228" s="56" t="str">
        <f>+'INFO ENEL'!D1216</f>
        <v>Callao</v>
      </c>
      <c r="F1228" s="50">
        <f>+'INFO ENEL'!E1216</f>
        <v>0</v>
      </c>
      <c r="G1228" s="56" t="str">
        <f>+'INFO ENEL'!L1216</f>
        <v>BT</v>
      </c>
      <c r="H1228" s="57">
        <f>+'INFO ENEL'!M1216</f>
        <v>40.033109872090968</v>
      </c>
      <c r="I1228" s="56">
        <f>+'INFO ENEL'!N1216</f>
        <v>11</v>
      </c>
      <c r="J1228" s="56" t="str">
        <f>+'INFO ENEL'!O1216</f>
        <v>Poste</v>
      </c>
      <c r="K1228" s="56" t="str">
        <f>+'INFO ENEL'!P1216</f>
        <v>Concreto</v>
      </c>
      <c r="L1228" s="56" t="str">
        <f>+'INFO ENEL'!Q1216</f>
        <v>PPC40</v>
      </c>
      <c r="M1228" s="55" t="str">
        <f>+IF(ISERROR(INDEX('Estructuras de Acero y Concreto'!$C$6:$C$577,MATCH(L1228,'Estructuras de Acero y Concreto'!$D$6:$D$577,0)))=FALSE,INDEX('Estructuras de Acero y Concreto'!$C$6:$C$577,MATCH(L1228,'Estructuras de Acero y Concreto'!$D$6:$D$577,0)),IF(ISERROR(INDEX('Estructuras de Madera'!$C$5:$C$122,MATCH(L1228,'Estructuras de Madera'!$D$5:$D$122,0)))=FALSE,INDEX('Estructuras de Madera'!$C$5:$C$122,MATCH(L1228,'Estructuras de Madera'!$D$5:$D$122,0)),INDEX(SICODI!$G$3:$G$2404,MATCH(L1228,SICODI!$G$3:$G$2404,0))))</f>
        <v>PPC40</v>
      </c>
      <c r="N1228" s="121" t="str">
        <f>+IF(ISERROR(VLOOKUP(M1228,'Resumen de precios LLTT'!$C$17:$D$3071,2,FALSE))=FALSE,VLOOKUP(M1228,'Resumen de precios LLTT'!$C$17:$D$3071,2,FALSE),VLOOKUP(M1228,SICODI!$G$3:$J$2404,2,FALSE))</f>
        <v>POSTE DE CONCRETO ARMADO PARA A. P. 11/200/120/285</v>
      </c>
      <c r="O1228" s="58">
        <f>+IF(ISERROR(VLOOKUP(M1228,'Resumen de precios LLTT'!$C$17:$G$3071,5,FALSE))=FALSE,VLOOKUP(M1228,'Resumen de precios LLTT'!$C$17:$G$3071,5,FALSE),VLOOKUP(M1228,SICODI!$G$3:$J$2404,4,FALSE))</f>
        <v>206.03</v>
      </c>
      <c r="P1228" s="16">
        <f t="shared" si="177"/>
        <v>0.77</v>
      </c>
      <c r="Q1228" s="78">
        <f t="shared" si="178"/>
        <v>364.67310000000003</v>
      </c>
      <c r="R1228" s="56">
        <v>0</v>
      </c>
      <c r="S1228" s="16">
        <f t="shared" si="179"/>
        <v>7.2000000000000008E-2</v>
      </c>
      <c r="T1228" s="79">
        <f t="shared" si="180"/>
        <v>2.1880386000000005</v>
      </c>
      <c r="U1228" s="80">
        <f t="shared" si="181"/>
        <v>0.2</v>
      </c>
      <c r="V1228" s="81">
        <f t="shared" si="182"/>
        <v>0.43760772000000014</v>
      </c>
      <c r="W1228" s="79">
        <f t="shared" si="183"/>
        <v>0.14725336301388503</v>
      </c>
      <c r="X1228" s="60">
        <f t="shared" si="175"/>
        <v>0.1</v>
      </c>
      <c r="Y1228" s="56">
        <f>+'INFO ENEL'!R1216</f>
        <v>4</v>
      </c>
      <c r="Z1228" s="59">
        <f t="shared" si="176"/>
        <v>0.4</v>
      </c>
    </row>
    <row r="1229" spans="1:26" s="90" customFormat="1" ht="15" customHeight="1" x14ac:dyDescent="0.25">
      <c r="A1229" s="55">
        <f>+'INFO ENEL'!A1217</f>
        <v>1212</v>
      </c>
      <c r="B1229" s="121" t="str">
        <f>+INDEX($B$8:$B$15,MATCH(L1229,$L$8:$L$15,0))</f>
        <v>SICODI</v>
      </c>
      <c r="C1229" s="56" t="str">
        <f>+'INFO ENEL'!B1217</f>
        <v>Callao</v>
      </c>
      <c r="D1229" s="56" t="str">
        <f>+'INFO ENEL'!D1217</f>
        <v>Callao</v>
      </c>
      <c r="E1229" s="56" t="str">
        <f>+'INFO ENEL'!D1217</f>
        <v>Callao</v>
      </c>
      <c r="F1229" s="50">
        <f>+'INFO ENEL'!E1217</f>
        <v>0</v>
      </c>
      <c r="G1229" s="56" t="str">
        <f>+'INFO ENEL'!L1217</f>
        <v>BT</v>
      </c>
      <c r="H1229" s="57">
        <f>+'INFO ENEL'!M1217</f>
        <v>40.600754425382611</v>
      </c>
      <c r="I1229" s="56">
        <f>+'INFO ENEL'!N1217</f>
        <v>11</v>
      </c>
      <c r="J1229" s="56" t="str">
        <f>+'INFO ENEL'!O1217</f>
        <v>Poste</v>
      </c>
      <c r="K1229" s="56" t="str">
        <f>+'INFO ENEL'!P1217</f>
        <v>Concreto</v>
      </c>
      <c r="L1229" s="56" t="str">
        <f>+'INFO ENEL'!Q1217</f>
        <v>PPC40</v>
      </c>
      <c r="M1229" s="55" t="str">
        <f>+IF(ISERROR(INDEX('Estructuras de Acero y Concreto'!$C$6:$C$577,MATCH(L1229,'Estructuras de Acero y Concreto'!$D$6:$D$577,0)))=FALSE,INDEX('Estructuras de Acero y Concreto'!$C$6:$C$577,MATCH(L1229,'Estructuras de Acero y Concreto'!$D$6:$D$577,0)),IF(ISERROR(INDEX('Estructuras de Madera'!$C$5:$C$122,MATCH(L1229,'Estructuras de Madera'!$D$5:$D$122,0)))=FALSE,INDEX('Estructuras de Madera'!$C$5:$C$122,MATCH(L1229,'Estructuras de Madera'!$D$5:$D$122,0)),INDEX(SICODI!$G$3:$G$2404,MATCH(L1229,SICODI!$G$3:$G$2404,0))))</f>
        <v>PPC40</v>
      </c>
      <c r="N1229" s="121" t="str">
        <f>+IF(ISERROR(VLOOKUP(M1229,'Resumen de precios LLTT'!$C$17:$D$3071,2,FALSE))=FALSE,VLOOKUP(M1229,'Resumen de precios LLTT'!$C$17:$D$3071,2,FALSE),VLOOKUP(M1229,SICODI!$G$3:$J$2404,2,FALSE))</f>
        <v>POSTE DE CONCRETO ARMADO PARA A. P. 11/200/120/285</v>
      </c>
      <c r="O1229" s="58">
        <f>+IF(ISERROR(VLOOKUP(M1229,'Resumen de precios LLTT'!$C$17:$G$3071,5,FALSE))=FALSE,VLOOKUP(M1229,'Resumen de precios LLTT'!$C$17:$G$3071,5,FALSE),VLOOKUP(M1229,SICODI!$G$3:$J$2404,4,FALSE))</f>
        <v>206.03</v>
      </c>
      <c r="P1229" s="16">
        <f t="shared" si="177"/>
        <v>0.77</v>
      </c>
      <c r="Q1229" s="78">
        <f t="shared" si="178"/>
        <v>364.67310000000003</v>
      </c>
      <c r="R1229" s="56">
        <v>0</v>
      </c>
      <c r="S1229" s="16">
        <f t="shared" si="179"/>
        <v>7.2000000000000008E-2</v>
      </c>
      <c r="T1229" s="79">
        <f t="shared" si="180"/>
        <v>2.1880386000000005</v>
      </c>
      <c r="U1229" s="80">
        <f t="shared" si="181"/>
        <v>0.2</v>
      </c>
      <c r="V1229" s="81">
        <f t="shared" si="182"/>
        <v>0.43760772000000014</v>
      </c>
      <c r="W1229" s="79">
        <f t="shared" si="183"/>
        <v>0.14725336301388503</v>
      </c>
      <c r="X1229" s="60">
        <f t="shared" si="175"/>
        <v>0.1</v>
      </c>
      <c r="Y1229" s="56">
        <f>+'INFO ENEL'!R1217</f>
        <v>4</v>
      </c>
      <c r="Z1229" s="59">
        <f t="shared" si="176"/>
        <v>0.4</v>
      </c>
    </row>
    <row r="1230" spans="1:26" s="90" customFormat="1" ht="15" customHeight="1" x14ac:dyDescent="0.25">
      <c r="A1230" s="55">
        <f>+'INFO ENEL'!A1218</f>
        <v>1213</v>
      </c>
      <c r="B1230" s="121" t="str">
        <f>+INDEX($B$8:$B$15,MATCH(L1230,$L$8:$L$15,0))</f>
        <v>SICODI</v>
      </c>
      <c r="C1230" s="56" t="str">
        <f>+'INFO ENEL'!B1218</f>
        <v>Callao</v>
      </c>
      <c r="D1230" s="56" t="str">
        <f>+'INFO ENEL'!D1218</f>
        <v>Callao</v>
      </c>
      <c r="E1230" s="56" t="str">
        <f>+'INFO ENEL'!D1218</f>
        <v>Callao</v>
      </c>
      <c r="F1230" s="50">
        <f>+'INFO ENEL'!E1218</f>
        <v>0</v>
      </c>
      <c r="G1230" s="56" t="str">
        <f>+'INFO ENEL'!L1218</f>
        <v>BT</v>
      </c>
      <c r="H1230" s="57">
        <f>+'INFO ENEL'!M1218</f>
        <v>41.199774588768506</v>
      </c>
      <c r="I1230" s="56">
        <f>+'INFO ENEL'!N1218</f>
        <v>11</v>
      </c>
      <c r="J1230" s="56" t="str">
        <f>+'INFO ENEL'!O1218</f>
        <v>Poste</v>
      </c>
      <c r="K1230" s="56" t="str">
        <f>+'INFO ENEL'!P1218</f>
        <v>Concreto</v>
      </c>
      <c r="L1230" s="56" t="str">
        <f>+'INFO ENEL'!Q1218</f>
        <v>PPC40</v>
      </c>
      <c r="M1230" s="55" t="str">
        <f>+IF(ISERROR(INDEX('Estructuras de Acero y Concreto'!$C$6:$C$577,MATCH(L1230,'Estructuras de Acero y Concreto'!$D$6:$D$577,0)))=FALSE,INDEX('Estructuras de Acero y Concreto'!$C$6:$C$577,MATCH(L1230,'Estructuras de Acero y Concreto'!$D$6:$D$577,0)),IF(ISERROR(INDEX('Estructuras de Madera'!$C$5:$C$122,MATCH(L1230,'Estructuras de Madera'!$D$5:$D$122,0)))=FALSE,INDEX('Estructuras de Madera'!$C$5:$C$122,MATCH(L1230,'Estructuras de Madera'!$D$5:$D$122,0)),INDEX(SICODI!$G$3:$G$2404,MATCH(L1230,SICODI!$G$3:$G$2404,0))))</f>
        <v>PPC40</v>
      </c>
      <c r="N1230" s="121" t="str">
        <f>+IF(ISERROR(VLOOKUP(M1230,'Resumen de precios LLTT'!$C$17:$D$3071,2,FALSE))=FALSE,VLOOKUP(M1230,'Resumen de precios LLTT'!$C$17:$D$3071,2,FALSE),VLOOKUP(M1230,SICODI!$G$3:$J$2404,2,FALSE))</f>
        <v>POSTE DE CONCRETO ARMADO PARA A. P. 11/200/120/285</v>
      </c>
      <c r="O1230" s="58">
        <f>+IF(ISERROR(VLOOKUP(M1230,'Resumen de precios LLTT'!$C$17:$G$3071,5,FALSE))=FALSE,VLOOKUP(M1230,'Resumen de precios LLTT'!$C$17:$G$3071,5,FALSE),VLOOKUP(M1230,SICODI!$G$3:$J$2404,4,FALSE))</f>
        <v>206.03</v>
      </c>
      <c r="P1230" s="16">
        <f t="shared" si="177"/>
        <v>0.77</v>
      </c>
      <c r="Q1230" s="78">
        <f t="shared" si="178"/>
        <v>364.67310000000003</v>
      </c>
      <c r="R1230" s="56">
        <v>0</v>
      </c>
      <c r="S1230" s="16">
        <f t="shared" si="179"/>
        <v>7.2000000000000008E-2</v>
      </c>
      <c r="T1230" s="79">
        <f t="shared" si="180"/>
        <v>2.1880386000000005</v>
      </c>
      <c r="U1230" s="80">
        <f t="shared" si="181"/>
        <v>0.2</v>
      </c>
      <c r="V1230" s="81">
        <f t="shared" si="182"/>
        <v>0.43760772000000014</v>
      </c>
      <c r="W1230" s="79">
        <f t="shared" si="183"/>
        <v>0.14725336301388503</v>
      </c>
      <c r="X1230" s="60">
        <f t="shared" si="175"/>
        <v>0.1</v>
      </c>
      <c r="Y1230" s="56">
        <f>+'INFO ENEL'!R1218</f>
        <v>4</v>
      </c>
      <c r="Z1230" s="59">
        <f t="shared" si="176"/>
        <v>0.4</v>
      </c>
    </row>
    <row r="1231" spans="1:26" s="90" customFormat="1" ht="15" customHeight="1" x14ac:dyDescent="0.25">
      <c r="A1231" s="55">
        <f>+'INFO ENEL'!A1219</f>
        <v>1214</v>
      </c>
      <c r="B1231" s="121" t="str">
        <f>+INDEX($B$8:$B$15,MATCH(L1231,$L$8:$L$15,0))</f>
        <v>SICODI</v>
      </c>
      <c r="C1231" s="56" t="str">
        <f>+'INFO ENEL'!B1219</f>
        <v>Callao</v>
      </c>
      <c r="D1231" s="56" t="str">
        <f>+'INFO ENEL'!D1219</f>
        <v>Callao</v>
      </c>
      <c r="E1231" s="56" t="str">
        <f>+'INFO ENEL'!D1219</f>
        <v>Callao</v>
      </c>
      <c r="F1231" s="50">
        <f>+'INFO ENEL'!E1219</f>
        <v>0</v>
      </c>
      <c r="G1231" s="56" t="str">
        <f>+'INFO ENEL'!L1219</f>
        <v>BT</v>
      </c>
      <c r="H1231" s="57">
        <f>+'INFO ENEL'!M1219</f>
        <v>40.014157562606947</v>
      </c>
      <c r="I1231" s="56">
        <f>+'INFO ENEL'!N1219</f>
        <v>11</v>
      </c>
      <c r="J1231" s="56" t="str">
        <f>+'INFO ENEL'!O1219</f>
        <v>Poste</v>
      </c>
      <c r="K1231" s="56" t="str">
        <f>+'INFO ENEL'!P1219</f>
        <v>Concreto</v>
      </c>
      <c r="L1231" s="56" t="str">
        <f>+'INFO ENEL'!Q1219</f>
        <v>PPC40</v>
      </c>
      <c r="M1231" s="55" t="str">
        <f>+IF(ISERROR(INDEX('Estructuras de Acero y Concreto'!$C$6:$C$577,MATCH(L1231,'Estructuras de Acero y Concreto'!$D$6:$D$577,0)))=FALSE,INDEX('Estructuras de Acero y Concreto'!$C$6:$C$577,MATCH(L1231,'Estructuras de Acero y Concreto'!$D$6:$D$577,0)),IF(ISERROR(INDEX('Estructuras de Madera'!$C$5:$C$122,MATCH(L1231,'Estructuras de Madera'!$D$5:$D$122,0)))=FALSE,INDEX('Estructuras de Madera'!$C$5:$C$122,MATCH(L1231,'Estructuras de Madera'!$D$5:$D$122,0)),INDEX(SICODI!$G$3:$G$2404,MATCH(L1231,SICODI!$G$3:$G$2404,0))))</f>
        <v>PPC40</v>
      </c>
      <c r="N1231" s="121" t="str">
        <f>+IF(ISERROR(VLOOKUP(M1231,'Resumen de precios LLTT'!$C$17:$D$3071,2,FALSE))=FALSE,VLOOKUP(M1231,'Resumen de precios LLTT'!$C$17:$D$3071,2,FALSE),VLOOKUP(M1231,SICODI!$G$3:$J$2404,2,FALSE))</f>
        <v>POSTE DE CONCRETO ARMADO PARA A. P. 11/200/120/285</v>
      </c>
      <c r="O1231" s="58">
        <f>+IF(ISERROR(VLOOKUP(M1231,'Resumen de precios LLTT'!$C$17:$G$3071,5,FALSE))=FALSE,VLOOKUP(M1231,'Resumen de precios LLTT'!$C$17:$G$3071,5,FALSE),VLOOKUP(M1231,SICODI!$G$3:$J$2404,4,FALSE))</f>
        <v>206.03</v>
      </c>
      <c r="P1231" s="16">
        <f t="shared" si="177"/>
        <v>0.77</v>
      </c>
      <c r="Q1231" s="78">
        <f t="shared" si="178"/>
        <v>364.67310000000003</v>
      </c>
      <c r="R1231" s="56">
        <v>0</v>
      </c>
      <c r="S1231" s="16">
        <f t="shared" si="179"/>
        <v>7.2000000000000008E-2</v>
      </c>
      <c r="T1231" s="79">
        <f t="shared" si="180"/>
        <v>2.1880386000000005</v>
      </c>
      <c r="U1231" s="80">
        <f t="shared" si="181"/>
        <v>0.2</v>
      </c>
      <c r="V1231" s="81">
        <f t="shared" si="182"/>
        <v>0.43760772000000014</v>
      </c>
      <c r="W1231" s="79">
        <f t="shared" si="183"/>
        <v>0.14725336301388503</v>
      </c>
      <c r="X1231" s="60">
        <f t="shared" si="175"/>
        <v>0.1</v>
      </c>
      <c r="Y1231" s="56">
        <f>+'INFO ENEL'!R1219</f>
        <v>4</v>
      </c>
      <c r="Z1231" s="59">
        <f t="shared" si="176"/>
        <v>0.4</v>
      </c>
    </row>
    <row r="1232" spans="1:26" s="90" customFormat="1" ht="15" customHeight="1" x14ac:dyDescent="0.25">
      <c r="A1232" s="55">
        <f>+'INFO ENEL'!A1220</f>
        <v>1215</v>
      </c>
      <c r="B1232" s="121" t="str">
        <f>+INDEX($B$8:$B$15,MATCH(L1232,$L$8:$L$15,0))</f>
        <v>SICODI</v>
      </c>
      <c r="C1232" s="56" t="str">
        <f>+'INFO ENEL'!B1220</f>
        <v>Callao</v>
      </c>
      <c r="D1232" s="56" t="str">
        <f>+'INFO ENEL'!D1220</f>
        <v>Callao</v>
      </c>
      <c r="E1232" s="56" t="str">
        <f>+'INFO ENEL'!D1220</f>
        <v>Callao</v>
      </c>
      <c r="F1232" s="50">
        <f>+'INFO ENEL'!E1220</f>
        <v>0</v>
      </c>
      <c r="G1232" s="56" t="str">
        <f>+'INFO ENEL'!L1220</f>
        <v>BT</v>
      </c>
      <c r="H1232" s="57">
        <f>+'INFO ENEL'!M1220</f>
        <v>38.20185421782503</v>
      </c>
      <c r="I1232" s="56">
        <f>+'INFO ENEL'!N1220</f>
        <v>11</v>
      </c>
      <c r="J1232" s="56" t="str">
        <f>+'INFO ENEL'!O1220</f>
        <v>Poste</v>
      </c>
      <c r="K1232" s="56" t="str">
        <f>+'INFO ENEL'!P1220</f>
        <v>Concreto</v>
      </c>
      <c r="L1232" s="56" t="str">
        <f>+'INFO ENEL'!Q1220</f>
        <v>PPC40</v>
      </c>
      <c r="M1232" s="55" t="str">
        <f>+IF(ISERROR(INDEX('Estructuras de Acero y Concreto'!$C$6:$C$577,MATCH(L1232,'Estructuras de Acero y Concreto'!$D$6:$D$577,0)))=FALSE,INDEX('Estructuras de Acero y Concreto'!$C$6:$C$577,MATCH(L1232,'Estructuras de Acero y Concreto'!$D$6:$D$577,0)),IF(ISERROR(INDEX('Estructuras de Madera'!$C$5:$C$122,MATCH(L1232,'Estructuras de Madera'!$D$5:$D$122,0)))=FALSE,INDEX('Estructuras de Madera'!$C$5:$C$122,MATCH(L1232,'Estructuras de Madera'!$D$5:$D$122,0)),INDEX(SICODI!$G$3:$G$2404,MATCH(L1232,SICODI!$G$3:$G$2404,0))))</f>
        <v>PPC40</v>
      </c>
      <c r="N1232" s="121" t="str">
        <f>+IF(ISERROR(VLOOKUP(M1232,'Resumen de precios LLTT'!$C$17:$D$3071,2,FALSE))=FALSE,VLOOKUP(M1232,'Resumen de precios LLTT'!$C$17:$D$3071,2,FALSE),VLOOKUP(M1232,SICODI!$G$3:$J$2404,2,FALSE))</f>
        <v>POSTE DE CONCRETO ARMADO PARA A. P. 11/200/120/285</v>
      </c>
      <c r="O1232" s="58">
        <f>+IF(ISERROR(VLOOKUP(M1232,'Resumen de precios LLTT'!$C$17:$G$3071,5,FALSE))=FALSE,VLOOKUP(M1232,'Resumen de precios LLTT'!$C$17:$G$3071,5,FALSE),VLOOKUP(M1232,SICODI!$G$3:$J$2404,4,FALSE))</f>
        <v>206.03</v>
      </c>
      <c r="P1232" s="16">
        <f t="shared" si="177"/>
        <v>0.77</v>
      </c>
      <c r="Q1232" s="78">
        <f t="shared" si="178"/>
        <v>364.67310000000003</v>
      </c>
      <c r="R1232" s="56">
        <v>0</v>
      </c>
      <c r="S1232" s="16">
        <f t="shared" si="179"/>
        <v>7.2000000000000008E-2</v>
      </c>
      <c r="T1232" s="79">
        <f t="shared" si="180"/>
        <v>2.1880386000000005</v>
      </c>
      <c r="U1232" s="80">
        <f t="shared" si="181"/>
        <v>0.2</v>
      </c>
      <c r="V1232" s="81">
        <f t="shared" si="182"/>
        <v>0.43760772000000014</v>
      </c>
      <c r="W1232" s="79">
        <f t="shared" si="183"/>
        <v>0.14725336301388503</v>
      </c>
      <c r="X1232" s="60">
        <f t="shared" si="175"/>
        <v>0.1</v>
      </c>
      <c r="Y1232" s="56">
        <f>+'INFO ENEL'!R1220</f>
        <v>4</v>
      </c>
      <c r="Z1232" s="59">
        <f t="shared" si="176"/>
        <v>0.4</v>
      </c>
    </row>
    <row r="1233" spans="1:26" s="90" customFormat="1" ht="15" customHeight="1" x14ac:dyDescent="0.25">
      <c r="A1233" s="55">
        <f>+'INFO ENEL'!A1221</f>
        <v>1216</v>
      </c>
      <c r="B1233" s="121" t="str">
        <f>+INDEX($B$8:$B$15,MATCH(L1233,$L$8:$L$15,0))</f>
        <v>SICODI</v>
      </c>
      <c r="C1233" s="56" t="str">
        <f>+'INFO ENEL'!B1221</f>
        <v>Callao</v>
      </c>
      <c r="D1233" s="56" t="str">
        <f>+'INFO ENEL'!D1221</f>
        <v>Callao</v>
      </c>
      <c r="E1233" s="56" t="str">
        <f>+'INFO ENEL'!D1221</f>
        <v>Callao</v>
      </c>
      <c r="F1233" s="50">
        <f>+'INFO ENEL'!E1221</f>
        <v>0</v>
      </c>
      <c r="G1233" s="56" t="str">
        <f>+'INFO ENEL'!L1221</f>
        <v>BT</v>
      </c>
      <c r="H1233" s="57">
        <f>+'INFO ENEL'!M1221</f>
        <v>39.210119420532607</v>
      </c>
      <c r="I1233" s="56">
        <f>+'INFO ENEL'!N1221</f>
        <v>11</v>
      </c>
      <c r="J1233" s="56" t="str">
        <f>+'INFO ENEL'!O1221</f>
        <v>Poste</v>
      </c>
      <c r="K1233" s="56" t="str">
        <f>+'INFO ENEL'!P1221</f>
        <v>Concreto</v>
      </c>
      <c r="L1233" s="56" t="str">
        <f>+'INFO ENEL'!Q1221</f>
        <v>PPC40</v>
      </c>
      <c r="M1233" s="55" t="str">
        <f>+IF(ISERROR(INDEX('Estructuras de Acero y Concreto'!$C$6:$C$577,MATCH(L1233,'Estructuras de Acero y Concreto'!$D$6:$D$577,0)))=FALSE,INDEX('Estructuras de Acero y Concreto'!$C$6:$C$577,MATCH(L1233,'Estructuras de Acero y Concreto'!$D$6:$D$577,0)),IF(ISERROR(INDEX('Estructuras de Madera'!$C$5:$C$122,MATCH(L1233,'Estructuras de Madera'!$D$5:$D$122,0)))=FALSE,INDEX('Estructuras de Madera'!$C$5:$C$122,MATCH(L1233,'Estructuras de Madera'!$D$5:$D$122,0)),INDEX(SICODI!$G$3:$G$2404,MATCH(L1233,SICODI!$G$3:$G$2404,0))))</f>
        <v>PPC40</v>
      </c>
      <c r="N1233" s="121" t="str">
        <f>+IF(ISERROR(VLOOKUP(M1233,'Resumen de precios LLTT'!$C$17:$D$3071,2,FALSE))=FALSE,VLOOKUP(M1233,'Resumen de precios LLTT'!$C$17:$D$3071,2,FALSE),VLOOKUP(M1233,SICODI!$G$3:$J$2404,2,FALSE))</f>
        <v>POSTE DE CONCRETO ARMADO PARA A. P. 11/200/120/285</v>
      </c>
      <c r="O1233" s="58">
        <f>+IF(ISERROR(VLOOKUP(M1233,'Resumen de precios LLTT'!$C$17:$G$3071,5,FALSE))=FALSE,VLOOKUP(M1233,'Resumen de precios LLTT'!$C$17:$G$3071,5,FALSE),VLOOKUP(M1233,SICODI!$G$3:$J$2404,4,FALSE))</f>
        <v>206.03</v>
      </c>
      <c r="P1233" s="16">
        <f t="shared" si="177"/>
        <v>0.77</v>
      </c>
      <c r="Q1233" s="78">
        <f t="shared" si="178"/>
        <v>364.67310000000003</v>
      </c>
      <c r="R1233" s="56">
        <v>0</v>
      </c>
      <c r="S1233" s="16">
        <f t="shared" si="179"/>
        <v>7.2000000000000008E-2</v>
      </c>
      <c r="T1233" s="79">
        <f t="shared" si="180"/>
        <v>2.1880386000000005</v>
      </c>
      <c r="U1233" s="80">
        <f t="shared" si="181"/>
        <v>0.2</v>
      </c>
      <c r="V1233" s="81">
        <f t="shared" si="182"/>
        <v>0.43760772000000014</v>
      </c>
      <c r="W1233" s="79">
        <f t="shared" si="183"/>
        <v>0.14725336301388503</v>
      </c>
      <c r="X1233" s="60">
        <f t="shared" si="175"/>
        <v>0.1</v>
      </c>
      <c r="Y1233" s="56">
        <f>+'INFO ENEL'!R1221</f>
        <v>4</v>
      </c>
      <c r="Z1233" s="59">
        <f t="shared" si="176"/>
        <v>0.4</v>
      </c>
    </row>
    <row r="1234" spans="1:26" s="90" customFormat="1" ht="15" customHeight="1" x14ac:dyDescent="0.25">
      <c r="A1234" s="55">
        <f>+'INFO ENEL'!A1222</f>
        <v>1217</v>
      </c>
      <c r="B1234" s="121" t="str">
        <f>+INDEX($B$8:$B$15,MATCH(L1234,$L$8:$L$15,0))</f>
        <v>SICODI</v>
      </c>
      <c r="C1234" s="56" t="str">
        <f>+'INFO ENEL'!B1222</f>
        <v>Callao</v>
      </c>
      <c r="D1234" s="56" t="str">
        <f>+'INFO ENEL'!D1222</f>
        <v>Callao</v>
      </c>
      <c r="E1234" s="56" t="str">
        <f>+'INFO ENEL'!D1222</f>
        <v>Callao</v>
      </c>
      <c r="F1234" s="50">
        <f>+'INFO ENEL'!E1222</f>
        <v>0</v>
      </c>
      <c r="G1234" s="56" t="str">
        <f>+'INFO ENEL'!L1222</f>
        <v>BT</v>
      </c>
      <c r="H1234" s="57">
        <f>+'INFO ENEL'!M1222</f>
        <v>31.402796408754647</v>
      </c>
      <c r="I1234" s="56">
        <f>+'INFO ENEL'!N1222</f>
        <v>11</v>
      </c>
      <c r="J1234" s="56" t="str">
        <f>+'INFO ENEL'!O1222</f>
        <v>Poste</v>
      </c>
      <c r="K1234" s="56" t="str">
        <f>+'INFO ENEL'!P1222</f>
        <v>Concreto</v>
      </c>
      <c r="L1234" s="56" t="str">
        <f>+'INFO ENEL'!Q1222</f>
        <v>PPC40</v>
      </c>
      <c r="M1234" s="55" t="str">
        <f>+IF(ISERROR(INDEX('Estructuras de Acero y Concreto'!$C$6:$C$577,MATCH(L1234,'Estructuras de Acero y Concreto'!$D$6:$D$577,0)))=FALSE,INDEX('Estructuras de Acero y Concreto'!$C$6:$C$577,MATCH(L1234,'Estructuras de Acero y Concreto'!$D$6:$D$577,0)),IF(ISERROR(INDEX('Estructuras de Madera'!$C$5:$C$122,MATCH(L1234,'Estructuras de Madera'!$D$5:$D$122,0)))=FALSE,INDEX('Estructuras de Madera'!$C$5:$C$122,MATCH(L1234,'Estructuras de Madera'!$D$5:$D$122,0)),INDEX(SICODI!$G$3:$G$2404,MATCH(L1234,SICODI!$G$3:$G$2404,0))))</f>
        <v>PPC40</v>
      </c>
      <c r="N1234" s="121" t="str">
        <f>+IF(ISERROR(VLOOKUP(M1234,'Resumen de precios LLTT'!$C$17:$D$3071,2,FALSE))=FALSE,VLOOKUP(M1234,'Resumen de precios LLTT'!$C$17:$D$3071,2,FALSE),VLOOKUP(M1234,SICODI!$G$3:$J$2404,2,FALSE))</f>
        <v>POSTE DE CONCRETO ARMADO PARA A. P. 11/200/120/285</v>
      </c>
      <c r="O1234" s="58">
        <f>+IF(ISERROR(VLOOKUP(M1234,'Resumen de precios LLTT'!$C$17:$G$3071,5,FALSE))=FALSE,VLOOKUP(M1234,'Resumen de precios LLTT'!$C$17:$G$3071,5,FALSE),VLOOKUP(M1234,SICODI!$G$3:$J$2404,4,FALSE))</f>
        <v>206.03</v>
      </c>
      <c r="P1234" s="16">
        <f t="shared" si="177"/>
        <v>0.77</v>
      </c>
      <c r="Q1234" s="78">
        <f t="shared" si="178"/>
        <v>364.67310000000003</v>
      </c>
      <c r="R1234" s="56">
        <v>0</v>
      </c>
      <c r="S1234" s="16">
        <f t="shared" si="179"/>
        <v>7.2000000000000008E-2</v>
      </c>
      <c r="T1234" s="79">
        <f t="shared" si="180"/>
        <v>2.1880386000000005</v>
      </c>
      <c r="U1234" s="80">
        <f t="shared" si="181"/>
        <v>0.2</v>
      </c>
      <c r="V1234" s="81">
        <f t="shared" si="182"/>
        <v>0.43760772000000014</v>
      </c>
      <c r="W1234" s="79">
        <f t="shared" si="183"/>
        <v>0.14725336301388503</v>
      </c>
      <c r="X1234" s="60">
        <f t="shared" ref="X1234:X1297" si="184">ROUND(W1234,1)</f>
        <v>0.1</v>
      </c>
      <c r="Y1234" s="56">
        <f>+'INFO ENEL'!R1222</f>
        <v>4</v>
      </c>
      <c r="Z1234" s="59">
        <f t="shared" si="176"/>
        <v>0.4</v>
      </c>
    </row>
    <row r="1235" spans="1:26" s="90" customFormat="1" ht="15" customHeight="1" x14ac:dyDescent="0.25">
      <c r="A1235" s="55">
        <f>+'INFO ENEL'!A1223</f>
        <v>1218</v>
      </c>
      <c r="B1235" s="121" t="str">
        <f>+INDEX($B$8:$B$15,MATCH(L1235,$L$8:$L$15,0))</f>
        <v>SICODI</v>
      </c>
      <c r="C1235" s="56" t="str">
        <f>+'INFO ENEL'!B1223</f>
        <v>Callao</v>
      </c>
      <c r="D1235" s="56" t="str">
        <f>+'INFO ENEL'!D1223</f>
        <v>Callao</v>
      </c>
      <c r="E1235" s="56" t="str">
        <f>+'INFO ENEL'!D1223</f>
        <v>Callao</v>
      </c>
      <c r="F1235" s="50">
        <f>+'INFO ENEL'!E1223</f>
        <v>0</v>
      </c>
      <c r="G1235" s="56" t="str">
        <f>+'INFO ENEL'!L1223</f>
        <v>BT</v>
      </c>
      <c r="H1235" s="57">
        <f>+'INFO ENEL'!M1223</f>
        <v>35.354533527785321</v>
      </c>
      <c r="I1235" s="56">
        <f>+'INFO ENEL'!N1223</f>
        <v>11</v>
      </c>
      <c r="J1235" s="56" t="str">
        <f>+'INFO ENEL'!O1223</f>
        <v>Poste</v>
      </c>
      <c r="K1235" s="56" t="str">
        <f>+'INFO ENEL'!P1223</f>
        <v>Concreto</v>
      </c>
      <c r="L1235" s="56" t="str">
        <f>+'INFO ENEL'!Q1223</f>
        <v>PPC40</v>
      </c>
      <c r="M1235" s="55" t="str">
        <f>+IF(ISERROR(INDEX('Estructuras de Acero y Concreto'!$C$6:$C$577,MATCH(L1235,'Estructuras de Acero y Concreto'!$D$6:$D$577,0)))=FALSE,INDEX('Estructuras de Acero y Concreto'!$C$6:$C$577,MATCH(L1235,'Estructuras de Acero y Concreto'!$D$6:$D$577,0)),IF(ISERROR(INDEX('Estructuras de Madera'!$C$5:$C$122,MATCH(L1235,'Estructuras de Madera'!$D$5:$D$122,0)))=FALSE,INDEX('Estructuras de Madera'!$C$5:$C$122,MATCH(L1235,'Estructuras de Madera'!$D$5:$D$122,0)),INDEX(SICODI!$G$3:$G$2404,MATCH(L1235,SICODI!$G$3:$G$2404,0))))</f>
        <v>PPC40</v>
      </c>
      <c r="N1235" s="121" t="str">
        <f>+IF(ISERROR(VLOOKUP(M1235,'Resumen de precios LLTT'!$C$17:$D$3071,2,FALSE))=FALSE,VLOOKUP(M1235,'Resumen de precios LLTT'!$C$17:$D$3071,2,FALSE),VLOOKUP(M1235,SICODI!$G$3:$J$2404,2,FALSE))</f>
        <v>POSTE DE CONCRETO ARMADO PARA A. P. 11/200/120/285</v>
      </c>
      <c r="O1235" s="58">
        <f>+IF(ISERROR(VLOOKUP(M1235,'Resumen de precios LLTT'!$C$17:$G$3071,5,FALSE))=FALSE,VLOOKUP(M1235,'Resumen de precios LLTT'!$C$17:$G$3071,5,FALSE),VLOOKUP(M1235,SICODI!$G$3:$J$2404,4,FALSE))</f>
        <v>206.03</v>
      </c>
      <c r="P1235" s="16">
        <f t="shared" si="177"/>
        <v>0.77</v>
      </c>
      <c r="Q1235" s="78">
        <f t="shared" si="178"/>
        <v>364.67310000000003</v>
      </c>
      <c r="R1235" s="56">
        <v>0</v>
      </c>
      <c r="S1235" s="16">
        <f t="shared" si="179"/>
        <v>7.2000000000000008E-2</v>
      </c>
      <c r="T1235" s="79">
        <f t="shared" si="180"/>
        <v>2.1880386000000005</v>
      </c>
      <c r="U1235" s="80">
        <f t="shared" si="181"/>
        <v>0.2</v>
      </c>
      <c r="V1235" s="81">
        <f t="shared" si="182"/>
        <v>0.43760772000000014</v>
      </c>
      <c r="W1235" s="79">
        <f t="shared" si="183"/>
        <v>0.14725336301388503</v>
      </c>
      <c r="X1235" s="60">
        <f t="shared" si="184"/>
        <v>0.1</v>
      </c>
      <c r="Y1235" s="56">
        <f>+'INFO ENEL'!R1223</f>
        <v>4</v>
      </c>
      <c r="Z1235" s="59">
        <f t="shared" ref="Z1235:Z1298" si="185">X1235*Y1235</f>
        <v>0.4</v>
      </c>
    </row>
    <row r="1236" spans="1:26" s="90" customFormat="1" ht="15" customHeight="1" x14ac:dyDescent="0.25">
      <c r="A1236" s="55">
        <f>+'INFO ENEL'!A1224</f>
        <v>1219</v>
      </c>
      <c r="B1236" s="121" t="str">
        <f>+INDEX($B$8:$B$15,MATCH(L1236,$L$8:$L$15,0))</f>
        <v>SICODI</v>
      </c>
      <c r="C1236" s="56" t="str">
        <f>+'INFO ENEL'!B1224</f>
        <v>Callao</v>
      </c>
      <c r="D1236" s="56" t="str">
        <f>+'INFO ENEL'!D1224</f>
        <v>Callao</v>
      </c>
      <c r="E1236" s="56" t="str">
        <f>+'INFO ENEL'!D1224</f>
        <v>Callao</v>
      </c>
      <c r="F1236" s="50">
        <f>+'INFO ENEL'!E1224</f>
        <v>0</v>
      </c>
      <c r="G1236" s="56" t="str">
        <f>+'INFO ENEL'!L1224</f>
        <v>BT</v>
      </c>
      <c r="H1236" s="57">
        <f>+'INFO ENEL'!M1224</f>
        <v>34.706682963745344</v>
      </c>
      <c r="I1236" s="56">
        <f>+'INFO ENEL'!N1224</f>
        <v>11</v>
      </c>
      <c r="J1236" s="56" t="str">
        <f>+'INFO ENEL'!O1224</f>
        <v>Poste</v>
      </c>
      <c r="K1236" s="56" t="str">
        <f>+'INFO ENEL'!P1224</f>
        <v>Concreto</v>
      </c>
      <c r="L1236" s="56" t="str">
        <f>+'INFO ENEL'!Q1224</f>
        <v>PPC40</v>
      </c>
      <c r="M1236" s="55" t="str">
        <f>+IF(ISERROR(INDEX('Estructuras de Acero y Concreto'!$C$6:$C$577,MATCH(L1236,'Estructuras de Acero y Concreto'!$D$6:$D$577,0)))=FALSE,INDEX('Estructuras de Acero y Concreto'!$C$6:$C$577,MATCH(L1236,'Estructuras de Acero y Concreto'!$D$6:$D$577,0)),IF(ISERROR(INDEX('Estructuras de Madera'!$C$5:$C$122,MATCH(L1236,'Estructuras de Madera'!$D$5:$D$122,0)))=FALSE,INDEX('Estructuras de Madera'!$C$5:$C$122,MATCH(L1236,'Estructuras de Madera'!$D$5:$D$122,0)),INDEX(SICODI!$G$3:$G$2404,MATCH(L1236,SICODI!$G$3:$G$2404,0))))</f>
        <v>PPC40</v>
      </c>
      <c r="N1236" s="121" t="str">
        <f>+IF(ISERROR(VLOOKUP(M1236,'Resumen de precios LLTT'!$C$17:$D$3071,2,FALSE))=FALSE,VLOOKUP(M1236,'Resumen de precios LLTT'!$C$17:$D$3071,2,FALSE),VLOOKUP(M1236,SICODI!$G$3:$J$2404,2,FALSE))</f>
        <v>POSTE DE CONCRETO ARMADO PARA A. P. 11/200/120/285</v>
      </c>
      <c r="O1236" s="58">
        <f>+IF(ISERROR(VLOOKUP(M1236,'Resumen de precios LLTT'!$C$17:$G$3071,5,FALSE))=FALSE,VLOOKUP(M1236,'Resumen de precios LLTT'!$C$17:$G$3071,5,FALSE),VLOOKUP(M1236,SICODI!$G$3:$J$2404,4,FALSE))</f>
        <v>206.03</v>
      </c>
      <c r="P1236" s="16">
        <f t="shared" si="177"/>
        <v>0.77</v>
      </c>
      <c r="Q1236" s="78">
        <f t="shared" si="178"/>
        <v>364.67310000000003</v>
      </c>
      <c r="R1236" s="56">
        <v>0</v>
      </c>
      <c r="S1236" s="16">
        <f t="shared" si="179"/>
        <v>7.2000000000000008E-2</v>
      </c>
      <c r="T1236" s="79">
        <f t="shared" si="180"/>
        <v>2.1880386000000005</v>
      </c>
      <c r="U1236" s="80">
        <f t="shared" si="181"/>
        <v>0.2</v>
      </c>
      <c r="V1236" s="81">
        <f t="shared" si="182"/>
        <v>0.43760772000000014</v>
      </c>
      <c r="W1236" s="79">
        <f t="shared" si="183"/>
        <v>0.14725336301388503</v>
      </c>
      <c r="X1236" s="60">
        <f t="shared" si="184"/>
        <v>0.1</v>
      </c>
      <c r="Y1236" s="56">
        <f>+'INFO ENEL'!R1224</f>
        <v>4</v>
      </c>
      <c r="Z1236" s="59">
        <f t="shared" si="185"/>
        <v>0.4</v>
      </c>
    </row>
    <row r="1237" spans="1:26" s="90" customFormat="1" ht="15" customHeight="1" x14ac:dyDescent="0.25">
      <c r="A1237" s="55">
        <f>+'INFO ENEL'!A1225</f>
        <v>1220</v>
      </c>
      <c r="B1237" s="121" t="str">
        <f>+INDEX($B$8:$B$15,MATCH(L1237,$L$8:$L$15,0))</f>
        <v>SICODI</v>
      </c>
      <c r="C1237" s="56" t="str">
        <f>+'INFO ENEL'!B1225</f>
        <v>Callao</v>
      </c>
      <c r="D1237" s="56" t="str">
        <f>+'INFO ENEL'!D1225</f>
        <v>Callao</v>
      </c>
      <c r="E1237" s="56" t="str">
        <f>+'INFO ENEL'!D1225</f>
        <v>Callao</v>
      </c>
      <c r="F1237" s="50">
        <f>+'INFO ENEL'!E1225</f>
        <v>0</v>
      </c>
      <c r="G1237" s="56" t="str">
        <f>+'INFO ENEL'!L1225</f>
        <v>BT</v>
      </c>
      <c r="H1237" s="57">
        <f>+'INFO ENEL'!M1225</f>
        <v>34.364767835758926</v>
      </c>
      <c r="I1237" s="56">
        <f>+'INFO ENEL'!N1225</f>
        <v>11</v>
      </c>
      <c r="J1237" s="56" t="str">
        <f>+'INFO ENEL'!O1225</f>
        <v>Poste</v>
      </c>
      <c r="K1237" s="56" t="str">
        <f>+'INFO ENEL'!P1225</f>
        <v>Concreto</v>
      </c>
      <c r="L1237" s="56" t="str">
        <f>+'INFO ENEL'!Q1225</f>
        <v>PPC40</v>
      </c>
      <c r="M1237" s="55" t="str">
        <f>+IF(ISERROR(INDEX('Estructuras de Acero y Concreto'!$C$6:$C$577,MATCH(L1237,'Estructuras de Acero y Concreto'!$D$6:$D$577,0)))=FALSE,INDEX('Estructuras de Acero y Concreto'!$C$6:$C$577,MATCH(L1237,'Estructuras de Acero y Concreto'!$D$6:$D$577,0)),IF(ISERROR(INDEX('Estructuras de Madera'!$C$5:$C$122,MATCH(L1237,'Estructuras de Madera'!$D$5:$D$122,0)))=FALSE,INDEX('Estructuras de Madera'!$C$5:$C$122,MATCH(L1237,'Estructuras de Madera'!$D$5:$D$122,0)),INDEX(SICODI!$G$3:$G$2404,MATCH(L1237,SICODI!$G$3:$G$2404,0))))</f>
        <v>PPC40</v>
      </c>
      <c r="N1237" s="121" t="str">
        <f>+IF(ISERROR(VLOOKUP(M1237,'Resumen de precios LLTT'!$C$17:$D$3071,2,FALSE))=FALSE,VLOOKUP(M1237,'Resumen de precios LLTT'!$C$17:$D$3071,2,FALSE),VLOOKUP(M1237,SICODI!$G$3:$J$2404,2,FALSE))</f>
        <v>POSTE DE CONCRETO ARMADO PARA A. P. 11/200/120/285</v>
      </c>
      <c r="O1237" s="58">
        <f>+IF(ISERROR(VLOOKUP(M1237,'Resumen de precios LLTT'!$C$17:$G$3071,5,FALSE))=FALSE,VLOOKUP(M1237,'Resumen de precios LLTT'!$C$17:$G$3071,5,FALSE),VLOOKUP(M1237,SICODI!$G$3:$J$2404,4,FALSE))</f>
        <v>206.03</v>
      </c>
      <c r="P1237" s="16">
        <f t="shared" si="177"/>
        <v>0.77</v>
      </c>
      <c r="Q1237" s="78">
        <f t="shared" si="178"/>
        <v>364.67310000000003</v>
      </c>
      <c r="R1237" s="56">
        <v>0</v>
      </c>
      <c r="S1237" s="16">
        <f t="shared" si="179"/>
        <v>7.2000000000000008E-2</v>
      </c>
      <c r="T1237" s="79">
        <f t="shared" si="180"/>
        <v>2.1880386000000005</v>
      </c>
      <c r="U1237" s="80">
        <f t="shared" si="181"/>
        <v>0.2</v>
      </c>
      <c r="V1237" s="81">
        <f t="shared" si="182"/>
        <v>0.43760772000000014</v>
      </c>
      <c r="W1237" s="79">
        <f t="shared" si="183"/>
        <v>0.14725336301388503</v>
      </c>
      <c r="X1237" s="60">
        <f t="shared" si="184"/>
        <v>0.1</v>
      </c>
      <c r="Y1237" s="56">
        <f>+'INFO ENEL'!R1225</f>
        <v>4</v>
      </c>
      <c r="Z1237" s="59">
        <f t="shared" si="185"/>
        <v>0.4</v>
      </c>
    </row>
    <row r="1238" spans="1:26" s="90" customFormat="1" ht="15" customHeight="1" x14ac:dyDescent="0.25">
      <c r="A1238" s="55">
        <f>+'INFO ENEL'!A1226</f>
        <v>1221</v>
      </c>
      <c r="B1238" s="121" t="str">
        <f>+INDEX($B$8:$B$15,MATCH(L1238,$L$8:$L$15,0))</f>
        <v>SICODI</v>
      </c>
      <c r="C1238" s="56" t="str">
        <f>+'INFO ENEL'!B1226</f>
        <v>Callao</v>
      </c>
      <c r="D1238" s="56" t="str">
        <f>+'INFO ENEL'!D1226</f>
        <v>Callao</v>
      </c>
      <c r="E1238" s="56" t="str">
        <f>+'INFO ENEL'!D1226</f>
        <v>Callao</v>
      </c>
      <c r="F1238" s="50">
        <f>+'INFO ENEL'!E1226</f>
        <v>0</v>
      </c>
      <c r="G1238" s="56" t="str">
        <f>+'INFO ENEL'!L1226</f>
        <v>BT</v>
      </c>
      <c r="H1238" s="57">
        <f>+'INFO ENEL'!M1226</f>
        <v>33.244419941553488</v>
      </c>
      <c r="I1238" s="56">
        <f>+'INFO ENEL'!N1226</f>
        <v>11</v>
      </c>
      <c r="J1238" s="56" t="str">
        <f>+'INFO ENEL'!O1226</f>
        <v>Poste</v>
      </c>
      <c r="K1238" s="56" t="str">
        <f>+'INFO ENEL'!P1226</f>
        <v>Concreto</v>
      </c>
      <c r="L1238" s="56" t="str">
        <f>+'INFO ENEL'!Q1226</f>
        <v>PPC40</v>
      </c>
      <c r="M1238" s="55" t="str">
        <f>+IF(ISERROR(INDEX('Estructuras de Acero y Concreto'!$C$6:$C$577,MATCH(L1238,'Estructuras de Acero y Concreto'!$D$6:$D$577,0)))=FALSE,INDEX('Estructuras de Acero y Concreto'!$C$6:$C$577,MATCH(L1238,'Estructuras de Acero y Concreto'!$D$6:$D$577,0)),IF(ISERROR(INDEX('Estructuras de Madera'!$C$5:$C$122,MATCH(L1238,'Estructuras de Madera'!$D$5:$D$122,0)))=FALSE,INDEX('Estructuras de Madera'!$C$5:$C$122,MATCH(L1238,'Estructuras de Madera'!$D$5:$D$122,0)),INDEX(SICODI!$G$3:$G$2404,MATCH(L1238,SICODI!$G$3:$G$2404,0))))</f>
        <v>PPC40</v>
      </c>
      <c r="N1238" s="121" t="str">
        <f>+IF(ISERROR(VLOOKUP(M1238,'Resumen de precios LLTT'!$C$17:$D$3071,2,FALSE))=FALSE,VLOOKUP(M1238,'Resumen de precios LLTT'!$C$17:$D$3071,2,FALSE),VLOOKUP(M1238,SICODI!$G$3:$J$2404,2,FALSE))</f>
        <v>POSTE DE CONCRETO ARMADO PARA A. P. 11/200/120/285</v>
      </c>
      <c r="O1238" s="58">
        <f>+IF(ISERROR(VLOOKUP(M1238,'Resumen de precios LLTT'!$C$17:$G$3071,5,FALSE))=FALSE,VLOOKUP(M1238,'Resumen de precios LLTT'!$C$17:$G$3071,5,FALSE),VLOOKUP(M1238,SICODI!$G$3:$J$2404,4,FALSE))</f>
        <v>206.03</v>
      </c>
      <c r="P1238" s="16">
        <f t="shared" si="177"/>
        <v>0.77</v>
      </c>
      <c r="Q1238" s="78">
        <f t="shared" si="178"/>
        <v>364.67310000000003</v>
      </c>
      <c r="R1238" s="56">
        <v>0</v>
      </c>
      <c r="S1238" s="16">
        <f t="shared" si="179"/>
        <v>7.2000000000000008E-2</v>
      </c>
      <c r="T1238" s="79">
        <f t="shared" si="180"/>
        <v>2.1880386000000005</v>
      </c>
      <c r="U1238" s="80">
        <f t="shared" si="181"/>
        <v>0.2</v>
      </c>
      <c r="V1238" s="81">
        <f t="shared" si="182"/>
        <v>0.43760772000000014</v>
      </c>
      <c r="W1238" s="79">
        <f t="shared" si="183"/>
        <v>0.14725336301388503</v>
      </c>
      <c r="X1238" s="60">
        <f t="shared" si="184"/>
        <v>0.1</v>
      </c>
      <c r="Y1238" s="56">
        <f>+'INFO ENEL'!R1226</f>
        <v>4</v>
      </c>
      <c r="Z1238" s="59">
        <f t="shared" si="185"/>
        <v>0.4</v>
      </c>
    </row>
    <row r="1239" spans="1:26" s="90" customFormat="1" ht="15" customHeight="1" x14ac:dyDescent="0.25">
      <c r="A1239" s="55">
        <f>+'INFO ENEL'!A1227</f>
        <v>1222</v>
      </c>
      <c r="B1239" s="121" t="str">
        <f>+INDEX($B$8:$B$15,MATCH(L1239,$L$8:$L$15,0))</f>
        <v>SICODI</v>
      </c>
      <c r="C1239" s="56" t="str">
        <f>+'INFO ENEL'!B1227</f>
        <v>Callao</v>
      </c>
      <c r="D1239" s="56" t="str">
        <f>+'INFO ENEL'!D1227</f>
        <v>Callao</v>
      </c>
      <c r="E1239" s="56" t="str">
        <f>+'INFO ENEL'!D1227</f>
        <v>Callao</v>
      </c>
      <c r="F1239" s="50">
        <f>+'INFO ENEL'!E1227</f>
        <v>0</v>
      </c>
      <c r="G1239" s="56" t="str">
        <f>+'INFO ENEL'!L1227</f>
        <v>BT</v>
      </c>
      <c r="H1239" s="57">
        <f>+'INFO ENEL'!M1227</f>
        <v>41.441469871232741</v>
      </c>
      <c r="I1239" s="56">
        <f>+'INFO ENEL'!N1227</f>
        <v>11</v>
      </c>
      <c r="J1239" s="56" t="str">
        <f>+'INFO ENEL'!O1227</f>
        <v>Poste</v>
      </c>
      <c r="K1239" s="56" t="str">
        <f>+'INFO ENEL'!P1227</f>
        <v>Concreto</v>
      </c>
      <c r="L1239" s="56" t="str">
        <f>+'INFO ENEL'!Q1227</f>
        <v>PPC40</v>
      </c>
      <c r="M1239" s="55" t="str">
        <f>+IF(ISERROR(INDEX('Estructuras de Acero y Concreto'!$C$6:$C$577,MATCH(L1239,'Estructuras de Acero y Concreto'!$D$6:$D$577,0)))=FALSE,INDEX('Estructuras de Acero y Concreto'!$C$6:$C$577,MATCH(L1239,'Estructuras de Acero y Concreto'!$D$6:$D$577,0)),IF(ISERROR(INDEX('Estructuras de Madera'!$C$5:$C$122,MATCH(L1239,'Estructuras de Madera'!$D$5:$D$122,0)))=FALSE,INDEX('Estructuras de Madera'!$C$5:$C$122,MATCH(L1239,'Estructuras de Madera'!$D$5:$D$122,0)),INDEX(SICODI!$G$3:$G$2404,MATCH(L1239,SICODI!$G$3:$G$2404,0))))</f>
        <v>PPC40</v>
      </c>
      <c r="N1239" s="121" t="str">
        <f>+IF(ISERROR(VLOOKUP(M1239,'Resumen de precios LLTT'!$C$17:$D$3071,2,FALSE))=FALSE,VLOOKUP(M1239,'Resumen de precios LLTT'!$C$17:$D$3071,2,FALSE),VLOOKUP(M1239,SICODI!$G$3:$J$2404,2,FALSE))</f>
        <v>POSTE DE CONCRETO ARMADO PARA A. P. 11/200/120/285</v>
      </c>
      <c r="O1239" s="58">
        <f>+IF(ISERROR(VLOOKUP(M1239,'Resumen de precios LLTT'!$C$17:$G$3071,5,FALSE))=FALSE,VLOOKUP(M1239,'Resumen de precios LLTT'!$C$17:$G$3071,5,FALSE),VLOOKUP(M1239,SICODI!$G$3:$J$2404,4,FALSE))</f>
        <v>206.03</v>
      </c>
      <c r="P1239" s="16">
        <f t="shared" si="177"/>
        <v>0.77</v>
      </c>
      <c r="Q1239" s="78">
        <f t="shared" si="178"/>
        <v>364.67310000000003</v>
      </c>
      <c r="R1239" s="56">
        <v>0</v>
      </c>
      <c r="S1239" s="16">
        <f t="shared" si="179"/>
        <v>7.2000000000000008E-2</v>
      </c>
      <c r="T1239" s="79">
        <f t="shared" si="180"/>
        <v>2.1880386000000005</v>
      </c>
      <c r="U1239" s="80">
        <f t="shared" si="181"/>
        <v>0.2</v>
      </c>
      <c r="V1239" s="81">
        <f t="shared" si="182"/>
        <v>0.43760772000000014</v>
      </c>
      <c r="W1239" s="79">
        <f t="shared" si="183"/>
        <v>0.14725336301388503</v>
      </c>
      <c r="X1239" s="60">
        <f t="shared" si="184"/>
        <v>0.1</v>
      </c>
      <c r="Y1239" s="56">
        <f>+'INFO ENEL'!R1227</f>
        <v>4</v>
      </c>
      <c r="Z1239" s="59">
        <f t="shared" si="185"/>
        <v>0.4</v>
      </c>
    </row>
    <row r="1240" spans="1:26" s="90" customFormat="1" ht="15" customHeight="1" x14ac:dyDescent="0.25">
      <c r="A1240" s="55">
        <f>+'INFO ENEL'!A1228</f>
        <v>1223</v>
      </c>
      <c r="B1240" s="121" t="str">
        <f>+INDEX($B$8:$B$15,MATCH(L1240,$L$8:$L$15,0))</f>
        <v>SICODI</v>
      </c>
      <c r="C1240" s="56" t="str">
        <f>+'INFO ENEL'!B1228</f>
        <v>Callao</v>
      </c>
      <c r="D1240" s="56" t="str">
        <f>+'INFO ENEL'!D1228</f>
        <v>Callao</v>
      </c>
      <c r="E1240" s="56" t="str">
        <f>+'INFO ENEL'!D1228</f>
        <v>Callao</v>
      </c>
      <c r="F1240" s="50">
        <f>+'INFO ENEL'!E1228</f>
        <v>0</v>
      </c>
      <c r="G1240" s="56" t="str">
        <f>+'INFO ENEL'!L1228</f>
        <v>BT</v>
      </c>
      <c r="H1240" s="57">
        <f>+'INFO ENEL'!M1228</f>
        <v>38.469473660123022</v>
      </c>
      <c r="I1240" s="56">
        <f>+'INFO ENEL'!N1228</f>
        <v>11</v>
      </c>
      <c r="J1240" s="56" t="str">
        <f>+'INFO ENEL'!O1228</f>
        <v>Poste</v>
      </c>
      <c r="K1240" s="56" t="str">
        <f>+'INFO ENEL'!P1228</f>
        <v>Concreto</v>
      </c>
      <c r="L1240" s="56" t="str">
        <f>+'INFO ENEL'!Q1228</f>
        <v>PPC40</v>
      </c>
      <c r="M1240" s="55" t="str">
        <f>+IF(ISERROR(INDEX('Estructuras de Acero y Concreto'!$C$6:$C$577,MATCH(L1240,'Estructuras de Acero y Concreto'!$D$6:$D$577,0)))=FALSE,INDEX('Estructuras de Acero y Concreto'!$C$6:$C$577,MATCH(L1240,'Estructuras de Acero y Concreto'!$D$6:$D$577,0)),IF(ISERROR(INDEX('Estructuras de Madera'!$C$5:$C$122,MATCH(L1240,'Estructuras de Madera'!$D$5:$D$122,0)))=FALSE,INDEX('Estructuras de Madera'!$C$5:$C$122,MATCH(L1240,'Estructuras de Madera'!$D$5:$D$122,0)),INDEX(SICODI!$G$3:$G$2404,MATCH(L1240,SICODI!$G$3:$G$2404,0))))</f>
        <v>PPC40</v>
      </c>
      <c r="N1240" s="121" t="str">
        <f>+IF(ISERROR(VLOOKUP(M1240,'Resumen de precios LLTT'!$C$17:$D$3071,2,FALSE))=FALSE,VLOOKUP(M1240,'Resumen de precios LLTT'!$C$17:$D$3071,2,FALSE),VLOOKUP(M1240,SICODI!$G$3:$J$2404,2,FALSE))</f>
        <v>POSTE DE CONCRETO ARMADO PARA A. P. 11/200/120/285</v>
      </c>
      <c r="O1240" s="58">
        <f>+IF(ISERROR(VLOOKUP(M1240,'Resumen de precios LLTT'!$C$17:$G$3071,5,FALSE))=FALSE,VLOOKUP(M1240,'Resumen de precios LLTT'!$C$17:$G$3071,5,FALSE),VLOOKUP(M1240,SICODI!$G$3:$J$2404,4,FALSE))</f>
        <v>206.03</v>
      </c>
      <c r="P1240" s="16">
        <f t="shared" si="177"/>
        <v>0.77</v>
      </c>
      <c r="Q1240" s="78">
        <f t="shared" si="178"/>
        <v>364.67310000000003</v>
      </c>
      <c r="R1240" s="56">
        <v>0</v>
      </c>
      <c r="S1240" s="16">
        <f t="shared" si="179"/>
        <v>7.2000000000000008E-2</v>
      </c>
      <c r="T1240" s="79">
        <f t="shared" si="180"/>
        <v>2.1880386000000005</v>
      </c>
      <c r="U1240" s="80">
        <f t="shared" si="181"/>
        <v>0.2</v>
      </c>
      <c r="V1240" s="81">
        <f t="shared" si="182"/>
        <v>0.43760772000000014</v>
      </c>
      <c r="W1240" s="79">
        <f t="shared" si="183"/>
        <v>0.14725336301388503</v>
      </c>
      <c r="X1240" s="60">
        <f t="shared" si="184"/>
        <v>0.1</v>
      </c>
      <c r="Y1240" s="56">
        <f>+'INFO ENEL'!R1228</f>
        <v>4</v>
      </c>
      <c r="Z1240" s="59">
        <f t="shared" si="185"/>
        <v>0.4</v>
      </c>
    </row>
    <row r="1241" spans="1:26" s="90" customFormat="1" ht="15" customHeight="1" x14ac:dyDescent="0.25">
      <c r="A1241" s="55">
        <f>+'INFO ENEL'!A1229</f>
        <v>1224</v>
      </c>
      <c r="B1241" s="121" t="str">
        <f>+INDEX($B$8:$B$15,MATCH(L1241,$L$8:$L$15,0))</f>
        <v>SICODI</v>
      </c>
      <c r="C1241" s="56" t="str">
        <f>+'INFO ENEL'!B1229</f>
        <v>Callao</v>
      </c>
      <c r="D1241" s="56" t="str">
        <f>+'INFO ENEL'!D1229</f>
        <v>Callao</v>
      </c>
      <c r="E1241" s="56" t="str">
        <f>+'INFO ENEL'!D1229</f>
        <v>Callao</v>
      </c>
      <c r="F1241" s="50">
        <f>+'INFO ENEL'!E1229</f>
        <v>0</v>
      </c>
      <c r="G1241" s="56" t="str">
        <f>+'INFO ENEL'!L1229</f>
        <v>BT</v>
      </c>
      <c r="H1241" s="57">
        <f>+'INFO ENEL'!M1229</f>
        <v>40.31040811935361</v>
      </c>
      <c r="I1241" s="56">
        <f>+'INFO ENEL'!N1229</f>
        <v>11</v>
      </c>
      <c r="J1241" s="56" t="str">
        <f>+'INFO ENEL'!O1229</f>
        <v>Poste</v>
      </c>
      <c r="K1241" s="56" t="str">
        <f>+'INFO ENEL'!P1229</f>
        <v>Concreto</v>
      </c>
      <c r="L1241" s="56" t="str">
        <f>+'INFO ENEL'!Q1229</f>
        <v>PPC40</v>
      </c>
      <c r="M1241" s="55" t="str">
        <f>+IF(ISERROR(INDEX('Estructuras de Acero y Concreto'!$C$6:$C$577,MATCH(L1241,'Estructuras de Acero y Concreto'!$D$6:$D$577,0)))=FALSE,INDEX('Estructuras de Acero y Concreto'!$C$6:$C$577,MATCH(L1241,'Estructuras de Acero y Concreto'!$D$6:$D$577,0)),IF(ISERROR(INDEX('Estructuras de Madera'!$C$5:$C$122,MATCH(L1241,'Estructuras de Madera'!$D$5:$D$122,0)))=FALSE,INDEX('Estructuras de Madera'!$C$5:$C$122,MATCH(L1241,'Estructuras de Madera'!$D$5:$D$122,0)),INDEX(SICODI!$G$3:$G$2404,MATCH(L1241,SICODI!$G$3:$G$2404,0))))</f>
        <v>PPC40</v>
      </c>
      <c r="N1241" s="121" t="str">
        <f>+IF(ISERROR(VLOOKUP(M1241,'Resumen de precios LLTT'!$C$17:$D$3071,2,FALSE))=FALSE,VLOOKUP(M1241,'Resumen de precios LLTT'!$C$17:$D$3071,2,FALSE),VLOOKUP(M1241,SICODI!$G$3:$J$2404,2,FALSE))</f>
        <v>POSTE DE CONCRETO ARMADO PARA A. P. 11/200/120/285</v>
      </c>
      <c r="O1241" s="58">
        <f>+IF(ISERROR(VLOOKUP(M1241,'Resumen de precios LLTT'!$C$17:$G$3071,5,FALSE))=FALSE,VLOOKUP(M1241,'Resumen de precios LLTT'!$C$17:$G$3071,5,FALSE),VLOOKUP(M1241,SICODI!$G$3:$J$2404,4,FALSE))</f>
        <v>206.03</v>
      </c>
      <c r="P1241" s="16">
        <f t="shared" si="177"/>
        <v>0.77</v>
      </c>
      <c r="Q1241" s="78">
        <f t="shared" si="178"/>
        <v>364.67310000000003</v>
      </c>
      <c r="R1241" s="56">
        <v>0</v>
      </c>
      <c r="S1241" s="16">
        <f t="shared" si="179"/>
        <v>7.2000000000000008E-2</v>
      </c>
      <c r="T1241" s="79">
        <f t="shared" si="180"/>
        <v>2.1880386000000005</v>
      </c>
      <c r="U1241" s="80">
        <f t="shared" si="181"/>
        <v>0.2</v>
      </c>
      <c r="V1241" s="81">
        <f t="shared" si="182"/>
        <v>0.43760772000000014</v>
      </c>
      <c r="W1241" s="79">
        <f t="shared" si="183"/>
        <v>0.14725336301388503</v>
      </c>
      <c r="X1241" s="60">
        <f t="shared" si="184"/>
        <v>0.1</v>
      </c>
      <c r="Y1241" s="56">
        <f>+'INFO ENEL'!R1229</f>
        <v>4</v>
      </c>
      <c r="Z1241" s="59">
        <f t="shared" si="185"/>
        <v>0.4</v>
      </c>
    </row>
    <row r="1242" spans="1:26" s="90" customFormat="1" ht="15" customHeight="1" x14ac:dyDescent="0.25">
      <c r="A1242" s="55">
        <f>+'INFO ENEL'!A1230</f>
        <v>1225</v>
      </c>
      <c r="B1242" s="121" t="str">
        <f>+INDEX($B$8:$B$15,MATCH(L1242,$L$8:$L$15,0))</f>
        <v>SICODI</v>
      </c>
      <c r="C1242" s="56" t="str">
        <f>+'INFO ENEL'!B1230</f>
        <v>Callao</v>
      </c>
      <c r="D1242" s="56" t="str">
        <f>+'INFO ENEL'!D1230</f>
        <v>Callao</v>
      </c>
      <c r="E1242" s="56" t="str">
        <f>+'INFO ENEL'!D1230</f>
        <v>Callao</v>
      </c>
      <c r="F1242" s="50">
        <f>+'INFO ENEL'!E1230</f>
        <v>0</v>
      </c>
      <c r="G1242" s="56" t="str">
        <f>+'INFO ENEL'!L1230</f>
        <v>BT</v>
      </c>
      <c r="H1242" s="57">
        <f>+'INFO ENEL'!M1230</f>
        <v>40.195771198530274</v>
      </c>
      <c r="I1242" s="56">
        <f>+'INFO ENEL'!N1230</f>
        <v>11</v>
      </c>
      <c r="J1242" s="56" t="str">
        <f>+'INFO ENEL'!O1230</f>
        <v>Poste</v>
      </c>
      <c r="K1242" s="56" t="str">
        <f>+'INFO ENEL'!P1230</f>
        <v>Concreto</v>
      </c>
      <c r="L1242" s="56" t="str">
        <f>+'INFO ENEL'!Q1230</f>
        <v>PPC40</v>
      </c>
      <c r="M1242" s="55" t="str">
        <f>+IF(ISERROR(INDEX('Estructuras de Acero y Concreto'!$C$6:$C$577,MATCH(L1242,'Estructuras de Acero y Concreto'!$D$6:$D$577,0)))=FALSE,INDEX('Estructuras de Acero y Concreto'!$C$6:$C$577,MATCH(L1242,'Estructuras de Acero y Concreto'!$D$6:$D$577,0)),IF(ISERROR(INDEX('Estructuras de Madera'!$C$5:$C$122,MATCH(L1242,'Estructuras de Madera'!$D$5:$D$122,0)))=FALSE,INDEX('Estructuras de Madera'!$C$5:$C$122,MATCH(L1242,'Estructuras de Madera'!$D$5:$D$122,0)),INDEX(SICODI!$G$3:$G$2404,MATCH(L1242,SICODI!$G$3:$G$2404,0))))</f>
        <v>PPC40</v>
      </c>
      <c r="N1242" s="121" t="str">
        <f>+IF(ISERROR(VLOOKUP(M1242,'Resumen de precios LLTT'!$C$17:$D$3071,2,FALSE))=FALSE,VLOOKUP(M1242,'Resumen de precios LLTT'!$C$17:$D$3071,2,FALSE),VLOOKUP(M1242,SICODI!$G$3:$J$2404,2,FALSE))</f>
        <v>POSTE DE CONCRETO ARMADO PARA A. P. 11/200/120/285</v>
      </c>
      <c r="O1242" s="58">
        <f>+IF(ISERROR(VLOOKUP(M1242,'Resumen de precios LLTT'!$C$17:$G$3071,5,FALSE))=FALSE,VLOOKUP(M1242,'Resumen de precios LLTT'!$C$17:$G$3071,5,FALSE),VLOOKUP(M1242,SICODI!$G$3:$J$2404,4,FALSE))</f>
        <v>206.03</v>
      </c>
      <c r="P1242" s="16">
        <f t="shared" si="177"/>
        <v>0.77</v>
      </c>
      <c r="Q1242" s="78">
        <f t="shared" si="178"/>
        <v>364.67310000000003</v>
      </c>
      <c r="R1242" s="56">
        <v>0</v>
      </c>
      <c r="S1242" s="16">
        <f t="shared" si="179"/>
        <v>7.2000000000000008E-2</v>
      </c>
      <c r="T1242" s="79">
        <f t="shared" si="180"/>
        <v>2.1880386000000005</v>
      </c>
      <c r="U1242" s="80">
        <f t="shared" si="181"/>
        <v>0.2</v>
      </c>
      <c r="V1242" s="81">
        <f t="shared" si="182"/>
        <v>0.43760772000000014</v>
      </c>
      <c r="W1242" s="79">
        <f t="shared" si="183"/>
        <v>0.14725336301388503</v>
      </c>
      <c r="X1242" s="60">
        <f t="shared" si="184"/>
        <v>0.1</v>
      </c>
      <c r="Y1242" s="56">
        <f>+'INFO ENEL'!R1230</f>
        <v>4</v>
      </c>
      <c r="Z1242" s="59">
        <f t="shared" si="185"/>
        <v>0.4</v>
      </c>
    </row>
    <row r="1243" spans="1:26" s="90" customFormat="1" ht="15" customHeight="1" x14ac:dyDescent="0.25">
      <c r="A1243" s="55">
        <f>+'INFO ENEL'!A1231</f>
        <v>1226</v>
      </c>
      <c r="B1243" s="121" t="str">
        <f>+INDEX($B$8:$B$15,MATCH(L1243,$L$8:$L$15,0))</f>
        <v>SICODI</v>
      </c>
      <c r="C1243" s="56" t="str">
        <f>+'INFO ENEL'!B1231</f>
        <v>Callao</v>
      </c>
      <c r="D1243" s="56" t="str">
        <f>+'INFO ENEL'!D1231</f>
        <v>Callao</v>
      </c>
      <c r="E1243" s="56" t="str">
        <f>+'INFO ENEL'!D1231</f>
        <v>Callao</v>
      </c>
      <c r="F1243" s="50">
        <f>+'INFO ENEL'!E1231</f>
        <v>0</v>
      </c>
      <c r="G1243" s="56" t="str">
        <f>+'INFO ENEL'!L1231</f>
        <v>BT</v>
      </c>
      <c r="H1243" s="57">
        <f>+'INFO ENEL'!M1231</f>
        <v>39.459082676233912</v>
      </c>
      <c r="I1243" s="56">
        <f>+'INFO ENEL'!N1231</f>
        <v>11</v>
      </c>
      <c r="J1243" s="56" t="str">
        <f>+'INFO ENEL'!O1231</f>
        <v>Poste</v>
      </c>
      <c r="K1243" s="56" t="str">
        <f>+'INFO ENEL'!P1231</f>
        <v>Concreto</v>
      </c>
      <c r="L1243" s="56" t="str">
        <f>+'INFO ENEL'!Q1231</f>
        <v>PPC40</v>
      </c>
      <c r="M1243" s="55" t="str">
        <f>+IF(ISERROR(INDEX('Estructuras de Acero y Concreto'!$C$6:$C$577,MATCH(L1243,'Estructuras de Acero y Concreto'!$D$6:$D$577,0)))=FALSE,INDEX('Estructuras de Acero y Concreto'!$C$6:$C$577,MATCH(L1243,'Estructuras de Acero y Concreto'!$D$6:$D$577,0)),IF(ISERROR(INDEX('Estructuras de Madera'!$C$5:$C$122,MATCH(L1243,'Estructuras de Madera'!$D$5:$D$122,0)))=FALSE,INDEX('Estructuras de Madera'!$C$5:$C$122,MATCH(L1243,'Estructuras de Madera'!$D$5:$D$122,0)),INDEX(SICODI!$G$3:$G$2404,MATCH(L1243,SICODI!$G$3:$G$2404,0))))</f>
        <v>PPC40</v>
      </c>
      <c r="N1243" s="121" t="str">
        <f>+IF(ISERROR(VLOOKUP(M1243,'Resumen de precios LLTT'!$C$17:$D$3071,2,FALSE))=FALSE,VLOOKUP(M1243,'Resumen de precios LLTT'!$C$17:$D$3071,2,FALSE),VLOOKUP(M1243,SICODI!$G$3:$J$2404,2,FALSE))</f>
        <v>POSTE DE CONCRETO ARMADO PARA A. P. 11/200/120/285</v>
      </c>
      <c r="O1243" s="58">
        <f>+IF(ISERROR(VLOOKUP(M1243,'Resumen de precios LLTT'!$C$17:$G$3071,5,FALSE))=FALSE,VLOOKUP(M1243,'Resumen de precios LLTT'!$C$17:$G$3071,5,FALSE),VLOOKUP(M1243,SICODI!$G$3:$J$2404,4,FALSE))</f>
        <v>206.03</v>
      </c>
      <c r="P1243" s="16">
        <f t="shared" si="177"/>
        <v>0.77</v>
      </c>
      <c r="Q1243" s="78">
        <f t="shared" si="178"/>
        <v>364.67310000000003</v>
      </c>
      <c r="R1243" s="56">
        <v>0</v>
      </c>
      <c r="S1243" s="16">
        <f t="shared" si="179"/>
        <v>7.2000000000000008E-2</v>
      </c>
      <c r="T1243" s="79">
        <f t="shared" si="180"/>
        <v>2.1880386000000005</v>
      </c>
      <c r="U1243" s="80">
        <f t="shared" si="181"/>
        <v>0.2</v>
      </c>
      <c r="V1243" s="81">
        <f t="shared" si="182"/>
        <v>0.43760772000000014</v>
      </c>
      <c r="W1243" s="79">
        <f t="shared" si="183"/>
        <v>0.14725336301388503</v>
      </c>
      <c r="X1243" s="60">
        <f t="shared" si="184"/>
        <v>0.1</v>
      </c>
      <c r="Y1243" s="56">
        <f>+'INFO ENEL'!R1231</f>
        <v>4</v>
      </c>
      <c r="Z1243" s="59">
        <f t="shared" si="185"/>
        <v>0.4</v>
      </c>
    </row>
    <row r="1244" spans="1:26" s="90" customFormat="1" ht="15" customHeight="1" x14ac:dyDescent="0.25">
      <c r="A1244" s="55">
        <f>+'INFO ENEL'!A1232</f>
        <v>1227</v>
      </c>
      <c r="B1244" s="121" t="str">
        <f>+INDEX($B$8:$B$15,MATCH(L1244,$L$8:$L$15,0))</f>
        <v>SICODI</v>
      </c>
      <c r="C1244" s="56" t="str">
        <f>+'INFO ENEL'!B1232</f>
        <v>Callao</v>
      </c>
      <c r="D1244" s="56" t="str">
        <f>+'INFO ENEL'!D1232</f>
        <v>Callao</v>
      </c>
      <c r="E1244" s="56" t="str">
        <f>+'INFO ENEL'!D1232</f>
        <v>Callao</v>
      </c>
      <c r="F1244" s="50">
        <f>+'INFO ENEL'!E1232</f>
        <v>0</v>
      </c>
      <c r="G1244" s="56" t="str">
        <f>+'INFO ENEL'!L1232</f>
        <v>BT</v>
      </c>
      <c r="H1244" s="57">
        <f>+'INFO ENEL'!M1232</f>
        <v>39.458968638524638</v>
      </c>
      <c r="I1244" s="56">
        <f>+'INFO ENEL'!N1232</f>
        <v>11</v>
      </c>
      <c r="J1244" s="56" t="str">
        <f>+'INFO ENEL'!O1232</f>
        <v>Poste</v>
      </c>
      <c r="K1244" s="56" t="str">
        <f>+'INFO ENEL'!P1232</f>
        <v>Concreto</v>
      </c>
      <c r="L1244" s="56" t="str">
        <f>+'INFO ENEL'!Q1232</f>
        <v>PPC40</v>
      </c>
      <c r="M1244" s="55" t="str">
        <f>+IF(ISERROR(INDEX('Estructuras de Acero y Concreto'!$C$6:$C$577,MATCH(L1244,'Estructuras de Acero y Concreto'!$D$6:$D$577,0)))=FALSE,INDEX('Estructuras de Acero y Concreto'!$C$6:$C$577,MATCH(L1244,'Estructuras de Acero y Concreto'!$D$6:$D$577,0)),IF(ISERROR(INDEX('Estructuras de Madera'!$C$5:$C$122,MATCH(L1244,'Estructuras de Madera'!$D$5:$D$122,0)))=FALSE,INDEX('Estructuras de Madera'!$C$5:$C$122,MATCH(L1244,'Estructuras de Madera'!$D$5:$D$122,0)),INDEX(SICODI!$G$3:$G$2404,MATCH(L1244,SICODI!$G$3:$G$2404,0))))</f>
        <v>PPC40</v>
      </c>
      <c r="N1244" s="121" t="str">
        <f>+IF(ISERROR(VLOOKUP(M1244,'Resumen de precios LLTT'!$C$17:$D$3071,2,FALSE))=FALSE,VLOOKUP(M1244,'Resumen de precios LLTT'!$C$17:$D$3071,2,FALSE),VLOOKUP(M1244,SICODI!$G$3:$J$2404,2,FALSE))</f>
        <v>POSTE DE CONCRETO ARMADO PARA A. P. 11/200/120/285</v>
      </c>
      <c r="O1244" s="58">
        <f>+IF(ISERROR(VLOOKUP(M1244,'Resumen de precios LLTT'!$C$17:$G$3071,5,FALSE))=FALSE,VLOOKUP(M1244,'Resumen de precios LLTT'!$C$17:$G$3071,5,FALSE),VLOOKUP(M1244,SICODI!$G$3:$J$2404,4,FALSE))</f>
        <v>206.03</v>
      </c>
      <c r="P1244" s="16">
        <f t="shared" si="177"/>
        <v>0.77</v>
      </c>
      <c r="Q1244" s="78">
        <f t="shared" si="178"/>
        <v>364.67310000000003</v>
      </c>
      <c r="R1244" s="56">
        <v>0</v>
      </c>
      <c r="S1244" s="16">
        <f t="shared" si="179"/>
        <v>7.2000000000000008E-2</v>
      </c>
      <c r="T1244" s="79">
        <f t="shared" si="180"/>
        <v>2.1880386000000005</v>
      </c>
      <c r="U1244" s="80">
        <f t="shared" si="181"/>
        <v>0.2</v>
      </c>
      <c r="V1244" s="81">
        <f t="shared" si="182"/>
        <v>0.43760772000000014</v>
      </c>
      <c r="W1244" s="79">
        <f t="shared" si="183"/>
        <v>0.14725336301388503</v>
      </c>
      <c r="X1244" s="60">
        <f t="shared" si="184"/>
        <v>0.1</v>
      </c>
      <c r="Y1244" s="56">
        <f>+'INFO ENEL'!R1232</f>
        <v>4</v>
      </c>
      <c r="Z1244" s="59">
        <f t="shared" si="185"/>
        <v>0.4</v>
      </c>
    </row>
    <row r="1245" spans="1:26" s="90" customFormat="1" ht="15" customHeight="1" x14ac:dyDescent="0.25">
      <c r="A1245" s="55">
        <f>+'INFO ENEL'!A1233</f>
        <v>1228</v>
      </c>
      <c r="B1245" s="121" t="str">
        <f>+INDEX($B$8:$B$15,MATCH(L1245,$L$8:$L$15,0))</f>
        <v>SICODI</v>
      </c>
      <c r="C1245" s="56" t="str">
        <f>+'INFO ENEL'!B1233</f>
        <v>Callao</v>
      </c>
      <c r="D1245" s="56" t="str">
        <f>+'INFO ENEL'!D1233</f>
        <v>Callao</v>
      </c>
      <c r="E1245" s="56" t="str">
        <f>+'INFO ENEL'!D1233</f>
        <v>Callao</v>
      </c>
      <c r="F1245" s="50">
        <f>+'INFO ENEL'!E1233</f>
        <v>0</v>
      </c>
      <c r="G1245" s="56" t="str">
        <f>+'INFO ENEL'!L1233</f>
        <v>BT</v>
      </c>
      <c r="H1245" s="57">
        <f>+'INFO ENEL'!M1233</f>
        <v>41.441426421420992</v>
      </c>
      <c r="I1245" s="56">
        <f>+'INFO ENEL'!N1233</f>
        <v>11</v>
      </c>
      <c r="J1245" s="56" t="str">
        <f>+'INFO ENEL'!O1233</f>
        <v>Poste</v>
      </c>
      <c r="K1245" s="56" t="str">
        <f>+'INFO ENEL'!P1233</f>
        <v>Concreto</v>
      </c>
      <c r="L1245" s="56" t="str">
        <f>+'INFO ENEL'!Q1233</f>
        <v>PPC40</v>
      </c>
      <c r="M1245" s="55" t="str">
        <f>+IF(ISERROR(INDEX('Estructuras de Acero y Concreto'!$C$6:$C$577,MATCH(L1245,'Estructuras de Acero y Concreto'!$D$6:$D$577,0)))=FALSE,INDEX('Estructuras de Acero y Concreto'!$C$6:$C$577,MATCH(L1245,'Estructuras de Acero y Concreto'!$D$6:$D$577,0)),IF(ISERROR(INDEX('Estructuras de Madera'!$C$5:$C$122,MATCH(L1245,'Estructuras de Madera'!$D$5:$D$122,0)))=FALSE,INDEX('Estructuras de Madera'!$C$5:$C$122,MATCH(L1245,'Estructuras de Madera'!$D$5:$D$122,0)),INDEX(SICODI!$G$3:$G$2404,MATCH(L1245,SICODI!$G$3:$G$2404,0))))</f>
        <v>PPC40</v>
      </c>
      <c r="N1245" s="121" t="str">
        <f>+IF(ISERROR(VLOOKUP(M1245,'Resumen de precios LLTT'!$C$17:$D$3071,2,FALSE))=FALSE,VLOOKUP(M1245,'Resumen de precios LLTT'!$C$17:$D$3071,2,FALSE),VLOOKUP(M1245,SICODI!$G$3:$J$2404,2,FALSE))</f>
        <v>POSTE DE CONCRETO ARMADO PARA A. P. 11/200/120/285</v>
      </c>
      <c r="O1245" s="58">
        <f>+IF(ISERROR(VLOOKUP(M1245,'Resumen de precios LLTT'!$C$17:$G$3071,5,FALSE))=FALSE,VLOOKUP(M1245,'Resumen de precios LLTT'!$C$17:$G$3071,5,FALSE),VLOOKUP(M1245,SICODI!$G$3:$J$2404,4,FALSE))</f>
        <v>206.03</v>
      </c>
      <c r="P1245" s="16">
        <f t="shared" si="177"/>
        <v>0.77</v>
      </c>
      <c r="Q1245" s="78">
        <f t="shared" si="178"/>
        <v>364.67310000000003</v>
      </c>
      <c r="R1245" s="56">
        <v>0</v>
      </c>
      <c r="S1245" s="16">
        <f t="shared" si="179"/>
        <v>7.2000000000000008E-2</v>
      </c>
      <c r="T1245" s="79">
        <f t="shared" si="180"/>
        <v>2.1880386000000005</v>
      </c>
      <c r="U1245" s="80">
        <f t="shared" si="181"/>
        <v>0.2</v>
      </c>
      <c r="V1245" s="81">
        <f t="shared" si="182"/>
        <v>0.43760772000000014</v>
      </c>
      <c r="W1245" s="79">
        <f t="shared" si="183"/>
        <v>0.14725336301388503</v>
      </c>
      <c r="X1245" s="60">
        <f t="shared" si="184"/>
        <v>0.1</v>
      </c>
      <c r="Y1245" s="56">
        <f>+'INFO ENEL'!R1233</f>
        <v>4</v>
      </c>
      <c r="Z1245" s="59">
        <f t="shared" si="185"/>
        <v>0.4</v>
      </c>
    </row>
    <row r="1246" spans="1:26" s="90" customFormat="1" ht="15" customHeight="1" x14ac:dyDescent="0.25">
      <c r="A1246" s="55">
        <f>+'INFO ENEL'!A1234</f>
        <v>1229</v>
      </c>
      <c r="B1246" s="121" t="str">
        <f>+INDEX($B$8:$B$15,MATCH(L1246,$L$8:$L$15,0))</f>
        <v>SICODI</v>
      </c>
      <c r="C1246" s="56" t="str">
        <f>+'INFO ENEL'!B1234</f>
        <v>Callao</v>
      </c>
      <c r="D1246" s="56" t="str">
        <f>+'INFO ENEL'!D1234</f>
        <v>Callao</v>
      </c>
      <c r="E1246" s="56" t="str">
        <f>+'INFO ENEL'!D1234</f>
        <v>Callao</v>
      </c>
      <c r="F1246" s="50">
        <f>+'INFO ENEL'!E1234</f>
        <v>0</v>
      </c>
      <c r="G1246" s="56" t="str">
        <f>+'INFO ENEL'!L1234</f>
        <v>BT</v>
      </c>
      <c r="H1246" s="57">
        <f>+'INFO ENEL'!M1234</f>
        <v>41.430711345500121</v>
      </c>
      <c r="I1246" s="56">
        <f>+'INFO ENEL'!N1234</f>
        <v>11</v>
      </c>
      <c r="J1246" s="56" t="str">
        <f>+'INFO ENEL'!O1234</f>
        <v>Poste</v>
      </c>
      <c r="K1246" s="56" t="str">
        <f>+'INFO ENEL'!P1234</f>
        <v>Concreto</v>
      </c>
      <c r="L1246" s="56" t="str">
        <f>+'INFO ENEL'!Q1234</f>
        <v>PPC40</v>
      </c>
      <c r="M1246" s="55" t="str">
        <f>+IF(ISERROR(INDEX('Estructuras de Acero y Concreto'!$C$6:$C$577,MATCH(L1246,'Estructuras de Acero y Concreto'!$D$6:$D$577,0)))=FALSE,INDEX('Estructuras de Acero y Concreto'!$C$6:$C$577,MATCH(L1246,'Estructuras de Acero y Concreto'!$D$6:$D$577,0)),IF(ISERROR(INDEX('Estructuras de Madera'!$C$5:$C$122,MATCH(L1246,'Estructuras de Madera'!$D$5:$D$122,0)))=FALSE,INDEX('Estructuras de Madera'!$C$5:$C$122,MATCH(L1246,'Estructuras de Madera'!$D$5:$D$122,0)),INDEX(SICODI!$G$3:$G$2404,MATCH(L1246,SICODI!$G$3:$G$2404,0))))</f>
        <v>PPC40</v>
      </c>
      <c r="N1246" s="121" t="str">
        <f>+IF(ISERROR(VLOOKUP(M1246,'Resumen de precios LLTT'!$C$17:$D$3071,2,FALSE))=FALSE,VLOOKUP(M1246,'Resumen de precios LLTT'!$C$17:$D$3071,2,FALSE),VLOOKUP(M1246,SICODI!$G$3:$J$2404,2,FALSE))</f>
        <v>POSTE DE CONCRETO ARMADO PARA A. P. 11/200/120/285</v>
      </c>
      <c r="O1246" s="58">
        <f>+IF(ISERROR(VLOOKUP(M1246,'Resumen de precios LLTT'!$C$17:$G$3071,5,FALSE))=FALSE,VLOOKUP(M1246,'Resumen de precios LLTT'!$C$17:$G$3071,5,FALSE),VLOOKUP(M1246,SICODI!$G$3:$J$2404,4,FALSE))</f>
        <v>206.03</v>
      </c>
      <c r="P1246" s="16">
        <f t="shared" si="177"/>
        <v>0.77</v>
      </c>
      <c r="Q1246" s="78">
        <f t="shared" si="178"/>
        <v>364.67310000000003</v>
      </c>
      <c r="R1246" s="56">
        <v>0</v>
      </c>
      <c r="S1246" s="16">
        <f t="shared" si="179"/>
        <v>7.2000000000000008E-2</v>
      </c>
      <c r="T1246" s="79">
        <f t="shared" si="180"/>
        <v>2.1880386000000005</v>
      </c>
      <c r="U1246" s="80">
        <f t="shared" si="181"/>
        <v>0.2</v>
      </c>
      <c r="V1246" s="81">
        <f t="shared" si="182"/>
        <v>0.43760772000000014</v>
      </c>
      <c r="W1246" s="79">
        <f t="shared" si="183"/>
        <v>0.14725336301388503</v>
      </c>
      <c r="X1246" s="60">
        <f t="shared" si="184"/>
        <v>0.1</v>
      </c>
      <c r="Y1246" s="56">
        <f>+'INFO ENEL'!R1234</f>
        <v>4</v>
      </c>
      <c r="Z1246" s="59">
        <f t="shared" si="185"/>
        <v>0.4</v>
      </c>
    </row>
    <row r="1247" spans="1:26" s="90" customFormat="1" ht="15" customHeight="1" x14ac:dyDescent="0.25">
      <c r="A1247" s="55">
        <f>+'INFO ENEL'!A1235</f>
        <v>1230</v>
      </c>
      <c r="B1247" s="121" t="str">
        <f>+INDEX($B$8:$B$15,MATCH(L1247,$L$8:$L$15,0))</f>
        <v>SICODI</v>
      </c>
      <c r="C1247" s="56" t="str">
        <f>+'INFO ENEL'!B1235</f>
        <v>Callao</v>
      </c>
      <c r="D1247" s="56" t="str">
        <f>+'INFO ENEL'!D1235</f>
        <v>Callao</v>
      </c>
      <c r="E1247" s="56" t="str">
        <f>+'INFO ENEL'!D1235</f>
        <v>Callao</v>
      </c>
      <c r="F1247" s="50">
        <f>+'INFO ENEL'!E1235</f>
        <v>0</v>
      </c>
      <c r="G1247" s="56" t="str">
        <f>+'INFO ENEL'!L1235</f>
        <v>BT</v>
      </c>
      <c r="H1247" s="57">
        <f>+'INFO ENEL'!M1235</f>
        <v>28.161768595791095</v>
      </c>
      <c r="I1247" s="56">
        <f>+'INFO ENEL'!N1235</f>
        <v>11</v>
      </c>
      <c r="J1247" s="56" t="str">
        <f>+'INFO ENEL'!O1235</f>
        <v>Poste</v>
      </c>
      <c r="K1247" s="56" t="str">
        <f>+'INFO ENEL'!P1235</f>
        <v>Concreto</v>
      </c>
      <c r="L1247" s="56" t="str">
        <f>+'INFO ENEL'!Q1235</f>
        <v>PPC40</v>
      </c>
      <c r="M1247" s="55" t="str">
        <f>+IF(ISERROR(INDEX('Estructuras de Acero y Concreto'!$C$6:$C$577,MATCH(L1247,'Estructuras de Acero y Concreto'!$D$6:$D$577,0)))=FALSE,INDEX('Estructuras de Acero y Concreto'!$C$6:$C$577,MATCH(L1247,'Estructuras de Acero y Concreto'!$D$6:$D$577,0)),IF(ISERROR(INDEX('Estructuras de Madera'!$C$5:$C$122,MATCH(L1247,'Estructuras de Madera'!$D$5:$D$122,0)))=FALSE,INDEX('Estructuras de Madera'!$C$5:$C$122,MATCH(L1247,'Estructuras de Madera'!$D$5:$D$122,0)),INDEX(SICODI!$G$3:$G$2404,MATCH(L1247,SICODI!$G$3:$G$2404,0))))</f>
        <v>PPC40</v>
      </c>
      <c r="N1247" s="121" t="str">
        <f>+IF(ISERROR(VLOOKUP(M1247,'Resumen de precios LLTT'!$C$17:$D$3071,2,FALSE))=FALSE,VLOOKUP(M1247,'Resumen de precios LLTT'!$C$17:$D$3071,2,FALSE),VLOOKUP(M1247,SICODI!$G$3:$J$2404,2,FALSE))</f>
        <v>POSTE DE CONCRETO ARMADO PARA A. P. 11/200/120/285</v>
      </c>
      <c r="O1247" s="58">
        <f>+IF(ISERROR(VLOOKUP(M1247,'Resumen de precios LLTT'!$C$17:$G$3071,5,FALSE))=FALSE,VLOOKUP(M1247,'Resumen de precios LLTT'!$C$17:$G$3071,5,FALSE),VLOOKUP(M1247,SICODI!$G$3:$J$2404,4,FALSE))</f>
        <v>206.03</v>
      </c>
      <c r="P1247" s="16">
        <f t="shared" si="177"/>
        <v>0.77</v>
      </c>
      <c r="Q1247" s="78">
        <f t="shared" si="178"/>
        <v>364.67310000000003</v>
      </c>
      <c r="R1247" s="56">
        <v>0</v>
      </c>
      <c r="S1247" s="16">
        <f t="shared" si="179"/>
        <v>7.2000000000000008E-2</v>
      </c>
      <c r="T1247" s="79">
        <f t="shared" si="180"/>
        <v>2.1880386000000005</v>
      </c>
      <c r="U1247" s="80">
        <f t="shared" si="181"/>
        <v>0.2</v>
      </c>
      <c r="V1247" s="81">
        <f t="shared" si="182"/>
        <v>0.43760772000000014</v>
      </c>
      <c r="W1247" s="79">
        <f t="shared" si="183"/>
        <v>0.14725336301388503</v>
      </c>
      <c r="X1247" s="60">
        <f t="shared" si="184"/>
        <v>0.1</v>
      </c>
      <c r="Y1247" s="56">
        <f>+'INFO ENEL'!R1235</f>
        <v>4</v>
      </c>
      <c r="Z1247" s="59">
        <f t="shared" si="185"/>
        <v>0.4</v>
      </c>
    </row>
    <row r="1248" spans="1:26" s="90" customFormat="1" ht="15" customHeight="1" x14ac:dyDescent="0.25">
      <c r="A1248" s="55">
        <f>+'INFO ENEL'!A1236</f>
        <v>1231</v>
      </c>
      <c r="B1248" s="121" t="str">
        <f>+INDEX($B$8:$B$15,MATCH(L1248,$L$8:$L$15,0))</f>
        <v>SICODI</v>
      </c>
      <c r="C1248" s="56" t="str">
        <f>+'INFO ENEL'!B1236</f>
        <v>Callao</v>
      </c>
      <c r="D1248" s="56" t="str">
        <f>+'INFO ENEL'!D1236</f>
        <v>Callao</v>
      </c>
      <c r="E1248" s="56" t="str">
        <f>+'INFO ENEL'!D1236</f>
        <v>Callao</v>
      </c>
      <c r="F1248" s="50">
        <f>+'INFO ENEL'!E1236</f>
        <v>0</v>
      </c>
      <c r="G1248" s="56" t="str">
        <f>+'INFO ENEL'!L1236</f>
        <v>BT</v>
      </c>
      <c r="H1248" s="57">
        <f>+'INFO ENEL'!M1236</f>
        <v>40.449178517543707</v>
      </c>
      <c r="I1248" s="56">
        <f>+'INFO ENEL'!N1236</f>
        <v>11</v>
      </c>
      <c r="J1248" s="56" t="str">
        <f>+'INFO ENEL'!O1236</f>
        <v>Poste</v>
      </c>
      <c r="K1248" s="56" t="str">
        <f>+'INFO ENEL'!P1236</f>
        <v>Concreto</v>
      </c>
      <c r="L1248" s="56" t="str">
        <f>+'INFO ENEL'!Q1236</f>
        <v>PPC40</v>
      </c>
      <c r="M1248" s="55" t="str">
        <f>+IF(ISERROR(INDEX('Estructuras de Acero y Concreto'!$C$6:$C$577,MATCH(L1248,'Estructuras de Acero y Concreto'!$D$6:$D$577,0)))=FALSE,INDEX('Estructuras de Acero y Concreto'!$C$6:$C$577,MATCH(L1248,'Estructuras de Acero y Concreto'!$D$6:$D$577,0)),IF(ISERROR(INDEX('Estructuras de Madera'!$C$5:$C$122,MATCH(L1248,'Estructuras de Madera'!$D$5:$D$122,0)))=FALSE,INDEX('Estructuras de Madera'!$C$5:$C$122,MATCH(L1248,'Estructuras de Madera'!$D$5:$D$122,0)),INDEX(SICODI!$G$3:$G$2404,MATCH(L1248,SICODI!$G$3:$G$2404,0))))</f>
        <v>PPC40</v>
      </c>
      <c r="N1248" s="121" t="str">
        <f>+IF(ISERROR(VLOOKUP(M1248,'Resumen de precios LLTT'!$C$17:$D$3071,2,FALSE))=FALSE,VLOOKUP(M1248,'Resumen de precios LLTT'!$C$17:$D$3071,2,FALSE),VLOOKUP(M1248,SICODI!$G$3:$J$2404,2,FALSE))</f>
        <v>POSTE DE CONCRETO ARMADO PARA A. P. 11/200/120/285</v>
      </c>
      <c r="O1248" s="58">
        <f>+IF(ISERROR(VLOOKUP(M1248,'Resumen de precios LLTT'!$C$17:$G$3071,5,FALSE))=FALSE,VLOOKUP(M1248,'Resumen de precios LLTT'!$C$17:$G$3071,5,FALSE),VLOOKUP(M1248,SICODI!$G$3:$J$2404,4,FALSE))</f>
        <v>206.03</v>
      </c>
      <c r="P1248" s="16">
        <f t="shared" si="177"/>
        <v>0.77</v>
      </c>
      <c r="Q1248" s="78">
        <f t="shared" si="178"/>
        <v>364.67310000000003</v>
      </c>
      <c r="R1248" s="56">
        <v>0</v>
      </c>
      <c r="S1248" s="16">
        <f t="shared" si="179"/>
        <v>7.2000000000000008E-2</v>
      </c>
      <c r="T1248" s="79">
        <f t="shared" si="180"/>
        <v>2.1880386000000005</v>
      </c>
      <c r="U1248" s="80">
        <f t="shared" si="181"/>
        <v>0.2</v>
      </c>
      <c r="V1248" s="81">
        <f t="shared" si="182"/>
        <v>0.43760772000000014</v>
      </c>
      <c r="W1248" s="79">
        <f t="shared" si="183"/>
        <v>0.14725336301388503</v>
      </c>
      <c r="X1248" s="60">
        <f t="shared" si="184"/>
        <v>0.1</v>
      </c>
      <c r="Y1248" s="56">
        <f>+'INFO ENEL'!R1236</f>
        <v>4</v>
      </c>
      <c r="Z1248" s="59">
        <f t="shared" si="185"/>
        <v>0.4</v>
      </c>
    </row>
    <row r="1249" spans="1:26" s="90" customFormat="1" ht="15" customHeight="1" x14ac:dyDescent="0.25">
      <c r="A1249" s="55">
        <f>+'INFO ENEL'!A1237</f>
        <v>1232</v>
      </c>
      <c r="B1249" s="121" t="str">
        <f>+INDEX($B$8:$B$15,MATCH(L1249,$L$8:$L$15,0))</f>
        <v>SICODI</v>
      </c>
      <c r="C1249" s="56" t="str">
        <f>+'INFO ENEL'!B1237</f>
        <v>Callao</v>
      </c>
      <c r="D1249" s="56" t="str">
        <f>+'INFO ENEL'!D1237</f>
        <v>Callao</v>
      </c>
      <c r="E1249" s="56" t="str">
        <f>+'INFO ENEL'!D1237</f>
        <v>Callao</v>
      </c>
      <c r="F1249" s="50">
        <f>+'INFO ENEL'!E1237</f>
        <v>0</v>
      </c>
      <c r="G1249" s="56" t="str">
        <f>+'INFO ENEL'!L1237</f>
        <v>BT</v>
      </c>
      <c r="H1249" s="57">
        <f>+'INFO ENEL'!M1237</f>
        <v>36.672554015300939</v>
      </c>
      <c r="I1249" s="56">
        <f>+'INFO ENEL'!N1237</f>
        <v>11</v>
      </c>
      <c r="J1249" s="56" t="str">
        <f>+'INFO ENEL'!O1237</f>
        <v>Poste</v>
      </c>
      <c r="K1249" s="56" t="str">
        <f>+'INFO ENEL'!P1237</f>
        <v>Concreto</v>
      </c>
      <c r="L1249" s="56" t="str">
        <f>+'INFO ENEL'!Q1237</f>
        <v>PPC40</v>
      </c>
      <c r="M1249" s="55" t="str">
        <f>+IF(ISERROR(INDEX('Estructuras de Acero y Concreto'!$C$6:$C$577,MATCH(L1249,'Estructuras de Acero y Concreto'!$D$6:$D$577,0)))=FALSE,INDEX('Estructuras de Acero y Concreto'!$C$6:$C$577,MATCH(L1249,'Estructuras de Acero y Concreto'!$D$6:$D$577,0)),IF(ISERROR(INDEX('Estructuras de Madera'!$C$5:$C$122,MATCH(L1249,'Estructuras de Madera'!$D$5:$D$122,0)))=FALSE,INDEX('Estructuras de Madera'!$C$5:$C$122,MATCH(L1249,'Estructuras de Madera'!$D$5:$D$122,0)),INDEX(SICODI!$G$3:$G$2404,MATCH(L1249,SICODI!$G$3:$G$2404,0))))</f>
        <v>PPC40</v>
      </c>
      <c r="N1249" s="121" t="str">
        <f>+IF(ISERROR(VLOOKUP(M1249,'Resumen de precios LLTT'!$C$17:$D$3071,2,FALSE))=FALSE,VLOOKUP(M1249,'Resumen de precios LLTT'!$C$17:$D$3071,2,FALSE),VLOOKUP(M1249,SICODI!$G$3:$J$2404,2,FALSE))</f>
        <v>POSTE DE CONCRETO ARMADO PARA A. P. 11/200/120/285</v>
      </c>
      <c r="O1249" s="58">
        <f>+IF(ISERROR(VLOOKUP(M1249,'Resumen de precios LLTT'!$C$17:$G$3071,5,FALSE))=FALSE,VLOOKUP(M1249,'Resumen de precios LLTT'!$C$17:$G$3071,5,FALSE),VLOOKUP(M1249,SICODI!$G$3:$J$2404,4,FALSE))</f>
        <v>206.03</v>
      </c>
      <c r="P1249" s="16">
        <f t="shared" si="177"/>
        <v>0.77</v>
      </c>
      <c r="Q1249" s="78">
        <f t="shared" si="178"/>
        <v>364.67310000000003</v>
      </c>
      <c r="R1249" s="56">
        <v>0</v>
      </c>
      <c r="S1249" s="16">
        <f t="shared" si="179"/>
        <v>7.2000000000000008E-2</v>
      </c>
      <c r="T1249" s="79">
        <f t="shared" si="180"/>
        <v>2.1880386000000005</v>
      </c>
      <c r="U1249" s="80">
        <f t="shared" si="181"/>
        <v>0.2</v>
      </c>
      <c r="V1249" s="81">
        <f t="shared" si="182"/>
        <v>0.43760772000000014</v>
      </c>
      <c r="W1249" s="79">
        <f t="shared" si="183"/>
        <v>0.14725336301388503</v>
      </c>
      <c r="X1249" s="60">
        <f t="shared" si="184"/>
        <v>0.1</v>
      </c>
      <c r="Y1249" s="56">
        <f>+'INFO ENEL'!R1237</f>
        <v>4</v>
      </c>
      <c r="Z1249" s="59">
        <f t="shared" si="185"/>
        <v>0.4</v>
      </c>
    </row>
    <row r="1250" spans="1:26" s="90" customFormat="1" ht="15" customHeight="1" x14ac:dyDescent="0.25">
      <c r="A1250" s="55">
        <f>+'INFO ENEL'!A1238</f>
        <v>1233</v>
      </c>
      <c r="B1250" s="121" t="str">
        <f>+INDEX($B$8:$B$15,MATCH(L1250,$L$8:$L$15,0))</f>
        <v>SICODI</v>
      </c>
      <c r="C1250" s="56" t="str">
        <f>+'INFO ENEL'!B1238</f>
        <v>Callao</v>
      </c>
      <c r="D1250" s="56" t="str">
        <f>+'INFO ENEL'!D1238</f>
        <v>Callao</v>
      </c>
      <c r="E1250" s="56" t="str">
        <f>+'INFO ENEL'!D1238</f>
        <v>Callao</v>
      </c>
      <c r="F1250" s="50">
        <f>+'INFO ENEL'!E1238</f>
        <v>0</v>
      </c>
      <c r="G1250" s="56" t="str">
        <f>+'INFO ENEL'!L1238</f>
        <v>BT</v>
      </c>
      <c r="H1250" s="57">
        <f>+'INFO ENEL'!M1238</f>
        <v>43.172783307939682</v>
      </c>
      <c r="I1250" s="56">
        <f>+'INFO ENEL'!N1238</f>
        <v>11</v>
      </c>
      <c r="J1250" s="56" t="str">
        <f>+'INFO ENEL'!O1238</f>
        <v>Poste</v>
      </c>
      <c r="K1250" s="56" t="str">
        <f>+'INFO ENEL'!P1238</f>
        <v>Concreto</v>
      </c>
      <c r="L1250" s="56" t="str">
        <f>+'INFO ENEL'!Q1238</f>
        <v>PPC40</v>
      </c>
      <c r="M1250" s="55" t="str">
        <f>+IF(ISERROR(INDEX('Estructuras de Acero y Concreto'!$C$6:$C$577,MATCH(L1250,'Estructuras de Acero y Concreto'!$D$6:$D$577,0)))=FALSE,INDEX('Estructuras de Acero y Concreto'!$C$6:$C$577,MATCH(L1250,'Estructuras de Acero y Concreto'!$D$6:$D$577,0)),IF(ISERROR(INDEX('Estructuras de Madera'!$C$5:$C$122,MATCH(L1250,'Estructuras de Madera'!$D$5:$D$122,0)))=FALSE,INDEX('Estructuras de Madera'!$C$5:$C$122,MATCH(L1250,'Estructuras de Madera'!$D$5:$D$122,0)),INDEX(SICODI!$G$3:$G$2404,MATCH(L1250,SICODI!$G$3:$G$2404,0))))</f>
        <v>PPC40</v>
      </c>
      <c r="N1250" s="121" t="str">
        <f>+IF(ISERROR(VLOOKUP(M1250,'Resumen de precios LLTT'!$C$17:$D$3071,2,FALSE))=FALSE,VLOOKUP(M1250,'Resumen de precios LLTT'!$C$17:$D$3071,2,FALSE),VLOOKUP(M1250,SICODI!$G$3:$J$2404,2,FALSE))</f>
        <v>POSTE DE CONCRETO ARMADO PARA A. P. 11/200/120/285</v>
      </c>
      <c r="O1250" s="58">
        <f>+IF(ISERROR(VLOOKUP(M1250,'Resumen de precios LLTT'!$C$17:$G$3071,5,FALSE))=FALSE,VLOOKUP(M1250,'Resumen de precios LLTT'!$C$17:$G$3071,5,FALSE),VLOOKUP(M1250,SICODI!$G$3:$J$2404,4,FALSE))</f>
        <v>206.03</v>
      </c>
      <c r="P1250" s="16">
        <f t="shared" si="177"/>
        <v>0.77</v>
      </c>
      <c r="Q1250" s="78">
        <f t="shared" si="178"/>
        <v>364.67310000000003</v>
      </c>
      <c r="R1250" s="56">
        <v>0</v>
      </c>
      <c r="S1250" s="16">
        <f t="shared" si="179"/>
        <v>7.2000000000000008E-2</v>
      </c>
      <c r="T1250" s="79">
        <f t="shared" si="180"/>
        <v>2.1880386000000005</v>
      </c>
      <c r="U1250" s="80">
        <f t="shared" si="181"/>
        <v>0.2</v>
      </c>
      <c r="V1250" s="81">
        <f t="shared" si="182"/>
        <v>0.43760772000000014</v>
      </c>
      <c r="W1250" s="79">
        <f t="shared" si="183"/>
        <v>0.14725336301388503</v>
      </c>
      <c r="X1250" s="60">
        <f t="shared" si="184"/>
        <v>0.1</v>
      </c>
      <c r="Y1250" s="56">
        <f>+'INFO ENEL'!R1238</f>
        <v>4</v>
      </c>
      <c r="Z1250" s="59">
        <f t="shared" si="185"/>
        <v>0.4</v>
      </c>
    </row>
    <row r="1251" spans="1:26" s="90" customFormat="1" ht="15" customHeight="1" x14ac:dyDescent="0.25">
      <c r="A1251" s="55">
        <f>+'INFO ENEL'!A1239</f>
        <v>1234</v>
      </c>
      <c r="B1251" s="121" t="str">
        <f>+INDEX($B$8:$B$15,MATCH(L1251,$L$8:$L$15,0))</f>
        <v>SICODI</v>
      </c>
      <c r="C1251" s="56" t="str">
        <f>+'INFO ENEL'!B1239</f>
        <v>Callao</v>
      </c>
      <c r="D1251" s="56" t="str">
        <f>+'INFO ENEL'!D1239</f>
        <v>Callao</v>
      </c>
      <c r="E1251" s="56" t="str">
        <f>+'INFO ENEL'!D1239</f>
        <v>Callao</v>
      </c>
      <c r="F1251" s="50">
        <f>+'INFO ENEL'!E1239</f>
        <v>0</v>
      </c>
      <c r="G1251" s="56" t="str">
        <f>+'INFO ENEL'!L1239</f>
        <v>BT</v>
      </c>
      <c r="H1251" s="57">
        <f>+'INFO ENEL'!M1239</f>
        <v>41.111475342341919</v>
      </c>
      <c r="I1251" s="56">
        <f>+'INFO ENEL'!N1239</f>
        <v>11</v>
      </c>
      <c r="J1251" s="56" t="str">
        <f>+'INFO ENEL'!O1239</f>
        <v>Poste</v>
      </c>
      <c r="K1251" s="56" t="str">
        <f>+'INFO ENEL'!P1239</f>
        <v>Concreto</v>
      </c>
      <c r="L1251" s="56" t="str">
        <f>+'INFO ENEL'!Q1239</f>
        <v>PPC40</v>
      </c>
      <c r="M1251" s="55" t="str">
        <f>+IF(ISERROR(INDEX('Estructuras de Acero y Concreto'!$C$6:$C$577,MATCH(L1251,'Estructuras de Acero y Concreto'!$D$6:$D$577,0)))=FALSE,INDEX('Estructuras de Acero y Concreto'!$C$6:$C$577,MATCH(L1251,'Estructuras de Acero y Concreto'!$D$6:$D$577,0)),IF(ISERROR(INDEX('Estructuras de Madera'!$C$5:$C$122,MATCH(L1251,'Estructuras de Madera'!$D$5:$D$122,0)))=FALSE,INDEX('Estructuras de Madera'!$C$5:$C$122,MATCH(L1251,'Estructuras de Madera'!$D$5:$D$122,0)),INDEX(SICODI!$G$3:$G$2404,MATCH(L1251,SICODI!$G$3:$G$2404,0))))</f>
        <v>PPC40</v>
      </c>
      <c r="N1251" s="121" t="str">
        <f>+IF(ISERROR(VLOOKUP(M1251,'Resumen de precios LLTT'!$C$17:$D$3071,2,FALSE))=FALSE,VLOOKUP(M1251,'Resumen de precios LLTT'!$C$17:$D$3071,2,FALSE),VLOOKUP(M1251,SICODI!$G$3:$J$2404,2,FALSE))</f>
        <v>POSTE DE CONCRETO ARMADO PARA A. P. 11/200/120/285</v>
      </c>
      <c r="O1251" s="58">
        <f>+IF(ISERROR(VLOOKUP(M1251,'Resumen de precios LLTT'!$C$17:$G$3071,5,FALSE))=FALSE,VLOOKUP(M1251,'Resumen de precios LLTT'!$C$17:$G$3071,5,FALSE),VLOOKUP(M1251,SICODI!$G$3:$J$2404,4,FALSE))</f>
        <v>206.03</v>
      </c>
      <c r="P1251" s="16">
        <f t="shared" si="177"/>
        <v>0.77</v>
      </c>
      <c r="Q1251" s="78">
        <f t="shared" si="178"/>
        <v>364.67310000000003</v>
      </c>
      <c r="R1251" s="56">
        <v>0</v>
      </c>
      <c r="S1251" s="16">
        <f t="shared" si="179"/>
        <v>7.2000000000000008E-2</v>
      </c>
      <c r="T1251" s="79">
        <f t="shared" si="180"/>
        <v>2.1880386000000005</v>
      </c>
      <c r="U1251" s="80">
        <f t="shared" si="181"/>
        <v>0.2</v>
      </c>
      <c r="V1251" s="81">
        <f t="shared" si="182"/>
        <v>0.43760772000000014</v>
      </c>
      <c r="W1251" s="79">
        <f t="shared" si="183"/>
        <v>0.14725336301388503</v>
      </c>
      <c r="X1251" s="60">
        <f t="shared" si="184"/>
        <v>0.1</v>
      </c>
      <c r="Y1251" s="56">
        <f>+'INFO ENEL'!R1239</f>
        <v>4</v>
      </c>
      <c r="Z1251" s="59">
        <f t="shared" si="185"/>
        <v>0.4</v>
      </c>
    </row>
    <row r="1252" spans="1:26" s="90" customFormat="1" ht="15" customHeight="1" x14ac:dyDescent="0.25">
      <c r="A1252" s="55">
        <f>+'INFO ENEL'!A1240</f>
        <v>1235</v>
      </c>
      <c r="B1252" s="121" t="str">
        <f>+INDEX($B$8:$B$15,MATCH(L1252,$L$8:$L$15,0))</f>
        <v>SICODI</v>
      </c>
      <c r="C1252" s="56" t="str">
        <f>+'INFO ENEL'!B1240</f>
        <v>Callao</v>
      </c>
      <c r="D1252" s="56" t="str">
        <f>+'INFO ENEL'!D1240</f>
        <v>Callao</v>
      </c>
      <c r="E1252" s="56" t="str">
        <f>+'INFO ENEL'!D1240</f>
        <v>Callao</v>
      </c>
      <c r="F1252" s="50">
        <f>+'INFO ENEL'!E1240</f>
        <v>0</v>
      </c>
      <c r="G1252" s="56" t="str">
        <f>+'INFO ENEL'!L1240</f>
        <v>BT</v>
      </c>
      <c r="H1252" s="57">
        <f>+'INFO ENEL'!M1240</f>
        <v>39.293124378397629</v>
      </c>
      <c r="I1252" s="56">
        <f>+'INFO ENEL'!N1240</f>
        <v>11</v>
      </c>
      <c r="J1252" s="56" t="str">
        <f>+'INFO ENEL'!O1240</f>
        <v>Poste</v>
      </c>
      <c r="K1252" s="56" t="str">
        <f>+'INFO ENEL'!P1240</f>
        <v>Concreto</v>
      </c>
      <c r="L1252" s="56" t="str">
        <f>+'INFO ENEL'!Q1240</f>
        <v>PPC40</v>
      </c>
      <c r="M1252" s="55" t="str">
        <f>+IF(ISERROR(INDEX('Estructuras de Acero y Concreto'!$C$6:$C$577,MATCH(L1252,'Estructuras de Acero y Concreto'!$D$6:$D$577,0)))=FALSE,INDEX('Estructuras de Acero y Concreto'!$C$6:$C$577,MATCH(L1252,'Estructuras de Acero y Concreto'!$D$6:$D$577,0)),IF(ISERROR(INDEX('Estructuras de Madera'!$C$5:$C$122,MATCH(L1252,'Estructuras de Madera'!$D$5:$D$122,0)))=FALSE,INDEX('Estructuras de Madera'!$C$5:$C$122,MATCH(L1252,'Estructuras de Madera'!$D$5:$D$122,0)),INDEX(SICODI!$G$3:$G$2404,MATCH(L1252,SICODI!$G$3:$G$2404,0))))</f>
        <v>PPC40</v>
      </c>
      <c r="N1252" s="121" t="str">
        <f>+IF(ISERROR(VLOOKUP(M1252,'Resumen de precios LLTT'!$C$17:$D$3071,2,FALSE))=FALSE,VLOOKUP(M1252,'Resumen de precios LLTT'!$C$17:$D$3071,2,FALSE),VLOOKUP(M1252,SICODI!$G$3:$J$2404,2,FALSE))</f>
        <v>POSTE DE CONCRETO ARMADO PARA A. P. 11/200/120/285</v>
      </c>
      <c r="O1252" s="58">
        <f>+IF(ISERROR(VLOOKUP(M1252,'Resumen de precios LLTT'!$C$17:$G$3071,5,FALSE))=FALSE,VLOOKUP(M1252,'Resumen de precios LLTT'!$C$17:$G$3071,5,FALSE),VLOOKUP(M1252,SICODI!$G$3:$J$2404,4,FALSE))</f>
        <v>206.03</v>
      </c>
      <c r="P1252" s="16">
        <f t="shared" si="177"/>
        <v>0.77</v>
      </c>
      <c r="Q1252" s="78">
        <f t="shared" si="178"/>
        <v>364.67310000000003</v>
      </c>
      <c r="R1252" s="56">
        <v>0</v>
      </c>
      <c r="S1252" s="16">
        <f t="shared" si="179"/>
        <v>7.2000000000000008E-2</v>
      </c>
      <c r="T1252" s="79">
        <f t="shared" si="180"/>
        <v>2.1880386000000005</v>
      </c>
      <c r="U1252" s="80">
        <f t="shared" si="181"/>
        <v>0.2</v>
      </c>
      <c r="V1252" s="81">
        <f t="shared" si="182"/>
        <v>0.43760772000000014</v>
      </c>
      <c r="W1252" s="79">
        <f t="shared" si="183"/>
        <v>0.14725336301388503</v>
      </c>
      <c r="X1252" s="60">
        <f t="shared" si="184"/>
        <v>0.1</v>
      </c>
      <c r="Y1252" s="56">
        <f>+'INFO ENEL'!R1240</f>
        <v>4</v>
      </c>
      <c r="Z1252" s="59">
        <f t="shared" si="185"/>
        <v>0.4</v>
      </c>
    </row>
    <row r="1253" spans="1:26" s="90" customFormat="1" ht="15" customHeight="1" x14ac:dyDescent="0.25">
      <c r="A1253" s="55">
        <f>+'INFO ENEL'!A1241</f>
        <v>1236</v>
      </c>
      <c r="B1253" s="121" t="str">
        <f>+INDEX($B$8:$B$15,MATCH(L1253,$L$8:$L$15,0))</f>
        <v>SICODI</v>
      </c>
      <c r="C1253" s="56" t="str">
        <f>+'INFO ENEL'!B1241</f>
        <v>Callao</v>
      </c>
      <c r="D1253" s="56" t="str">
        <f>+'INFO ENEL'!D1241</f>
        <v>Callao</v>
      </c>
      <c r="E1253" s="56" t="str">
        <f>+'INFO ENEL'!D1241</f>
        <v>Callao</v>
      </c>
      <c r="F1253" s="50">
        <f>+'INFO ENEL'!E1241</f>
        <v>0</v>
      </c>
      <c r="G1253" s="56" t="str">
        <f>+'INFO ENEL'!L1241</f>
        <v>BT</v>
      </c>
      <c r="H1253" s="57">
        <f>+'INFO ENEL'!M1241</f>
        <v>40.801169507000125</v>
      </c>
      <c r="I1253" s="56">
        <f>+'INFO ENEL'!N1241</f>
        <v>11</v>
      </c>
      <c r="J1253" s="56" t="str">
        <f>+'INFO ENEL'!O1241</f>
        <v>Poste</v>
      </c>
      <c r="K1253" s="56" t="str">
        <f>+'INFO ENEL'!P1241</f>
        <v>Concreto</v>
      </c>
      <c r="L1253" s="56" t="str">
        <f>+'INFO ENEL'!Q1241</f>
        <v>PPC40</v>
      </c>
      <c r="M1253" s="55" t="str">
        <f>+IF(ISERROR(INDEX('Estructuras de Acero y Concreto'!$C$6:$C$577,MATCH(L1253,'Estructuras de Acero y Concreto'!$D$6:$D$577,0)))=FALSE,INDEX('Estructuras de Acero y Concreto'!$C$6:$C$577,MATCH(L1253,'Estructuras de Acero y Concreto'!$D$6:$D$577,0)),IF(ISERROR(INDEX('Estructuras de Madera'!$C$5:$C$122,MATCH(L1253,'Estructuras de Madera'!$D$5:$D$122,0)))=FALSE,INDEX('Estructuras de Madera'!$C$5:$C$122,MATCH(L1253,'Estructuras de Madera'!$D$5:$D$122,0)),INDEX(SICODI!$G$3:$G$2404,MATCH(L1253,SICODI!$G$3:$G$2404,0))))</f>
        <v>PPC40</v>
      </c>
      <c r="N1253" s="121" t="str">
        <f>+IF(ISERROR(VLOOKUP(M1253,'Resumen de precios LLTT'!$C$17:$D$3071,2,FALSE))=FALSE,VLOOKUP(M1253,'Resumen de precios LLTT'!$C$17:$D$3071,2,FALSE),VLOOKUP(M1253,SICODI!$G$3:$J$2404,2,FALSE))</f>
        <v>POSTE DE CONCRETO ARMADO PARA A. P. 11/200/120/285</v>
      </c>
      <c r="O1253" s="58">
        <f>+IF(ISERROR(VLOOKUP(M1253,'Resumen de precios LLTT'!$C$17:$G$3071,5,FALSE))=FALSE,VLOOKUP(M1253,'Resumen de precios LLTT'!$C$17:$G$3071,5,FALSE),VLOOKUP(M1253,SICODI!$G$3:$J$2404,4,FALSE))</f>
        <v>206.03</v>
      </c>
      <c r="P1253" s="16">
        <f t="shared" si="177"/>
        <v>0.77</v>
      </c>
      <c r="Q1253" s="78">
        <f t="shared" si="178"/>
        <v>364.67310000000003</v>
      </c>
      <c r="R1253" s="56">
        <v>0</v>
      </c>
      <c r="S1253" s="16">
        <f t="shared" si="179"/>
        <v>7.2000000000000008E-2</v>
      </c>
      <c r="T1253" s="79">
        <f t="shared" si="180"/>
        <v>2.1880386000000005</v>
      </c>
      <c r="U1253" s="80">
        <f t="shared" si="181"/>
        <v>0.2</v>
      </c>
      <c r="V1253" s="81">
        <f t="shared" si="182"/>
        <v>0.43760772000000014</v>
      </c>
      <c r="W1253" s="79">
        <f t="shared" si="183"/>
        <v>0.14725336301388503</v>
      </c>
      <c r="X1253" s="60">
        <f t="shared" si="184"/>
        <v>0.1</v>
      </c>
      <c r="Y1253" s="56">
        <f>+'INFO ENEL'!R1241</f>
        <v>4</v>
      </c>
      <c r="Z1253" s="59">
        <f t="shared" si="185"/>
        <v>0.4</v>
      </c>
    </row>
    <row r="1254" spans="1:26" s="90" customFormat="1" ht="15" customHeight="1" x14ac:dyDescent="0.25">
      <c r="A1254" s="55">
        <f>+'INFO ENEL'!A1242</f>
        <v>1237</v>
      </c>
      <c r="B1254" s="121" t="str">
        <f>+INDEX($B$8:$B$15,MATCH(L1254,$L$8:$L$15,0))</f>
        <v>SICODI</v>
      </c>
      <c r="C1254" s="56" t="str">
        <f>+'INFO ENEL'!B1242</f>
        <v>Callao</v>
      </c>
      <c r="D1254" s="56" t="str">
        <f>+'INFO ENEL'!D1242</f>
        <v>Callao</v>
      </c>
      <c r="E1254" s="56" t="str">
        <f>+'INFO ENEL'!D1242</f>
        <v>Callao</v>
      </c>
      <c r="F1254" s="50">
        <f>+'INFO ENEL'!E1242</f>
        <v>0</v>
      </c>
      <c r="G1254" s="56" t="str">
        <f>+'INFO ENEL'!L1242</f>
        <v>BT</v>
      </c>
      <c r="H1254" s="57">
        <f>+'INFO ENEL'!M1242</f>
        <v>39.859103476990306</v>
      </c>
      <c r="I1254" s="56">
        <f>+'INFO ENEL'!N1242</f>
        <v>11</v>
      </c>
      <c r="J1254" s="56" t="str">
        <f>+'INFO ENEL'!O1242</f>
        <v>Poste</v>
      </c>
      <c r="K1254" s="56" t="str">
        <f>+'INFO ENEL'!P1242</f>
        <v>Concreto</v>
      </c>
      <c r="L1254" s="56" t="str">
        <f>+'INFO ENEL'!Q1242</f>
        <v>PPC40</v>
      </c>
      <c r="M1254" s="55" t="str">
        <f>+IF(ISERROR(INDEX('Estructuras de Acero y Concreto'!$C$6:$C$577,MATCH(L1254,'Estructuras de Acero y Concreto'!$D$6:$D$577,0)))=FALSE,INDEX('Estructuras de Acero y Concreto'!$C$6:$C$577,MATCH(L1254,'Estructuras de Acero y Concreto'!$D$6:$D$577,0)),IF(ISERROR(INDEX('Estructuras de Madera'!$C$5:$C$122,MATCH(L1254,'Estructuras de Madera'!$D$5:$D$122,0)))=FALSE,INDEX('Estructuras de Madera'!$C$5:$C$122,MATCH(L1254,'Estructuras de Madera'!$D$5:$D$122,0)),INDEX(SICODI!$G$3:$G$2404,MATCH(L1254,SICODI!$G$3:$G$2404,0))))</f>
        <v>PPC40</v>
      </c>
      <c r="N1254" s="121" t="str">
        <f>+IF(ISERROR(VLOOKUP(M1254,'Resumen de precios LLTT'!$C$17:$D$3071,2,FALSE))=FALSE,VLOOKUP(M1254,'Resumen de precios LLTT'!$C$17:$D$3071,2,FALSE),VLOOKUP(M1254,SICODI!$G$3:$J$2404,2,FALSE))</f>
        <v>POSTE DE CONCRETO ARMADO PARA A. P. 11/200/120/285</v>
      </c>
      <c r="O1254" s="58">
        <f>+IF(ISERROR(VLOOKUP(M1254,'Resumen de precios LLTT'!$C$17:$G$3071,5,FALSE))=FALSE,VLOOKUP(M1254,'Resumen de precios LLTT'!$C$17:$G$3071,5,FALSE),VLOOKUP(M1254,SICODI!$G$3:$J$2404,4,FALSE))</f>
        <v>206.03</v>
      </c>
      <c r="P1254" s="16">
        <f t="shared" si="177"/>
        <v>0.77</v>
      </c>
      <c r="Q1254" s="78">
        <f t="shared" si="178"/>
        <v>364.67310000000003</v>
      </c>
      <c r="R1254" s="56">
        <v>0</v>
      </c>
      <c r="S1254" s="16">
        <f t="shared" si="179"/>
        <v>7.2000000000000008E-2</v>
      </c>
      <c r="T1254" s="79">
        <f t="shared" si="180"/>
        <v>2.1880386000000005</v>
      </c>
      <c r="U1254" s="80">
        <f t="shared" si="181"/>
        <v>0.2</v>
      </c>
      <c r="V1254" s="81">
        <f t="shared" si="182"/>
        <v>0.43760772000000014</v>
      </c>
      <c r="W1254" s="79">
        <f t="shared" si="183"/>
        <v>0.14725336301388503</v>
      </c>
      <c r="X1254" s="60">
        <f t="shared" si="184"/>
        <v>0.1</v>
      </c>
      <c r="Y1254" s="56">
        <f>+'INFO ENEL'!R1242</f>
        <v>4</v>
      </c>
      <c r="Z1254" s="59">
        <f t="shared" si="185"/>
        <v>0.4</v>
      </c>
    </row>
    <row r="1255" spans="1:26" s="90" customFormat="1" ht="15" customHeight="1" x14ac:dyDescent="0.25">
      <c r="A1255" s="55">
        <f>+'INFO ENEL'!A1243</f>
        <v>1238</v>
      </c>
      <c r="B1255" s="121" t="str">
        <f>+INDEX($B$8:$B$15,MATCH(L1255,$L$8:$L$15,0))</f>
        <v>SICODI</v>
      </c>
      <c r="C1255" s="56" t="str">
        <f>+'INFO ENEL'!B1243</f>
        <v>Callao</v>
      </c>
      <c r="D1255" s="56" t="str">
        <f>+'INFO ENEL'!D1243</f>
        <v>Callao</v>
      </c>
      <c r="E1255" s="56" t="str">
        <f>+'INFO ENEL'!D1243</f>
        <v>Callao</v>
      </c>
      <c r="F1255" s="50">
        <f>+'INFO ENEL'!E1243</f>
        <v>0</v>
      </c>
      <c r="G1255" s="56" t="str">
        <f>+'INFO ENEL'!L1243</f>
        <v>BT</v>
      </c>
      <c r="H1255" s="57">
        <f>+'INFO ENEL'!M1243</f>
        <v>38.892153901229619</v>
      </c>
      <c r="I1255" s="56">
        <f>+'INFO ENEL'!N1243</f>
        <v>11</v>
      </c>
      <c r="J1255" s="56" t="str">
        <f>+'INFO ENEL'!O1243</f>
        <v>Poste</v>
      </c>
      <c r="K1255" s="56" t="str">
        <f>+'INFO ENEL'!P1243</f>
        <v>Concreto</v>
      </c>
      <c r="L1255" s="56" t="str">
        <f>+'INFO ENEL'!Q1243</f>
        <v>PPC40</v>
      </c>
      <c r="M1255" s="55" t="str">
        <f>+IF(ISERROR(INDEX('Estructuras de Acero y Concreto'!$C$6:$C$577,MATCH(L1255,'Estructuras de Acero y Concreto'!$D$6:$D$577,0)))=FALSE,INDEX('Estructuras de Acero y Concreto'!$C$6:$C$577,MATCH(L1255,'Estructuras de Acero y Concreto'!$D$6:$D$577,0)),IF(ISERROR(INDEX('Estructuras de Madera'!$C$5:$C$122,MATCH(L1255,'Estructuras de Madera'!$D$5:$D$122,0)))=FALSE,INDEX('Estructuras de Madera'!$C$5:$C$122,MATCH(L1255,'Estructuras de Madera'!$D$5:$D$122,0)),INDEX(SICODI!$G$3:$G$2404,MATCH(L1255,SICODI!$G$3:$G$2404,0))))</f>
        <v>PPC40</v>
      </c>
      <c r="N1255" s="121" t="str">
        <f>+IF(ISERROR(VLOOKUP(M1255,'Resumen de precios LLTT'!$C$17:$D$3071,2,FALSE))=FALSE,VLOOKUP(M1255,'Resumen de precios LLTT'!$C$17:$D$3071,2,FALSE),VLOOKUP(M1255,SICODI!$G$3:$J$2404,2,FALSE))</f>
        <v>POSTE DE CONCRETO ARMADO PARA A. P. 11/200/120/285</v>
      </c>
      <c r="O1255" s="58">
        <f>+IF(ISERROR(VLOOKUP(M1255,'Resumen de precios LLTT'!$C$17:$G$3071,5,FALSE))=FALSE,VLOOKUP(M1255,'Resumen de precios LLTT'!$C$17:$G$3071,5,FALSE),VLOOKUP(M1255,SICODI!$G$3:$J$2404,4,FALSE))</f>
        <v>206.03</v>
      </c>
      <c r="P1255" s="16">
        <f t="shared" si="177"/>
        <v>0.77</v>
      </c>
      <c r="Q1255" s="78">
        <f t="shared" si="178"/>
        <v>364.67310000000003</v>
      </c>
      <c r="R1255" s="56">
        <v>0</v>
      </c>
      <c r="S1255" s="16">
        <f t="shared" si="179"/>
        <v>7.2000000000000008E-2</v>
      </c>
      <c r="T1255" s="79">
        <f t="shared" si="180"/>
        <v>2.1880386000000005</v>
      </c>
      <c r="U1255" s="80">
        <f t="shared" si="181"/>
        <v>0.2</v>
      </c>
      <c r="V1255" s="81">
        <f t="shared" si="182"/>
        <v>0.43760772000000014</v>
      </c>
      <c r="W1255" s="79">
        <f t="shared" si="183"/>
        <v>0.14725336301388503</v>
      </c>
      <c r="X1255" s="60">
        <f t="shared" si="184"/>
        <v>0.1</v>
      </c>
      <c r="Y1255" s="56">
        <f>+'INFO ENEL'!R1243</f>
        <v>4</v>
      </c>
      <c r="Z1255" s="59">
        <f t="shared" si="185"/>
        <v>0.4</v>
      </c>
    </row>
    <row r="1256" spans="1:26" s="90" customFormat="1" ht="15" customHeight="1" x14ac:dyDescent="0.25">
      <c r="A1256" s="55">
        <f>+'INFO ENEL'!A1244</f>
        <v>1239</v>
      </c>
      <c r="B1256" s="121" t="str">
        <f>+INDEX($B$8:$B$15,MATCH(L1256,$L$8:$L$15,0))</f>
        <v>SICODI</v>
      </c>
      <c r="C1256" s="56" t="str">
        <f>+'INFO ENEL'!B1244</f>
        <v>Callao</v>
      </c>
      <c r="D1256" s="56" t="str">
        <f>+'INFO ENEL'!D1244</f>
        <v>Callao</v>
      </c>
      <c r="E1256" s="56" t="str">
        <f>+'INFO ENEL'!D1244</f>
        <v>Callao</v>
      </c>
      <c r="F1256" s="50">
        <f>+'INFO ENEL'!E1244</f>
        <v>0</v>
      </c>
      <c r="G1256" s="56" t="str">
        <f>+'INFO ENEL'!L1244</f>
        <v>BT</v>
      </c>
      <c r="H1256" s="57">
        <f>+'INFO ENEL'!M1244</f>
        <v>42.577513317772208</v>
      </c>
      <c r="I1256" s="56">
        <f>+'INFO ENEL'!N1244</f>
        <v>11</v>
      </c>
      <c r="J1256" s="56" t="str">
        <f>+'INFO ENEL'!O1244</f>
        <v>Poste</v>
      </c>
      <c r="K1256" s="56" t="str">
        <f>+'INFO ENEL'!P1244</f>
        <v>Concreto</v>
      </c>
      <c r="L1256" s="56" t="str">
        <f>+'INFO ENEL'!Q1244</f>
        <v>PPC40</v>
      </c>
      <c r="M1256" s="55" t="str">
        <f>+IF(ISERROR(INDEX('Estructuras de Acero y Concreto'!$C$6:$C$577,MATCH(L1256,'Estructuras de Acero y Concreto'!$D$6:$D$577,0)))=FALSE,INDEX('Estructuras de Acero y Concreto'!$C$6:$C$577,MATCH(L1256,'Estructuras de Acero y Concreto'!$D$6:$D$577,0)),IF(ISERROR(INDEX('Estructuras de Madera'!$C$5:$C$122,MATCH(L1256,'Estructuras de Madera'!$D$5:$D$122,0)))=FALSE,INDEX('Estructuras de Madera'!$C$5:$C$122,MATCH(L1256,'Estructuras de Madera'!$D$5:$D$122,0)),INDEX(SICODI!$G$3:$G$2404,MATCH(L1256,SICODI!$G$3:$G$2404,0))))</f>
        <v>PPC40</v>
      </c>
      <c r="N1256" s="121" t="str">
        <f>+IF(ISERROR(VLOOKUP(M1256,'Resumen de precios LLTT'!$C$17:$D$3071,2,FALSE))=FALSE,VLOOKUP(M1256,'Resumen de precios LLTT'!$C$17:$D$3071,2,FALSE),VLOOKUP(M1256,SICODI!$G$3:$J$2404,2,FALSE))</f>
        <v>POSTE DE CONCRETO ARMADO PARA A. P. 11/200/120/285</v>
      </c>
      <c r="O1256" s="58">
        <f>+IF(ISERROR(VLOOKUP(M1256,'Resumen de precios LLTT'!$C$17:$G$3071,5,FALSE))=FALSE,VLOOKUP(M1256,'Resumen de precios LLTT'!$C$17:$G$3071,5,FALSE),VLOOKUP(M1256,SICODI!$G$3:$J$2404,4,FALSE))</f>
        <v>206.03</v>
      </c>
      <c r="P1256" s="16">
        <f t="shared" si="177"/>
        <v>0.77</v>
      </c>
      <c r="Q1256" s="78">
        <f t="shared" si="178"/>
        <v>364.67310000000003</v>
      </c>
      <c r="R1256" s="56">
        <v>0</v>
      </c>
      <c r="S1256" s="16">
        <f t="shared" si="179"/>
        <v>7.2000000000000008E-2</v>
      </c>
      <c r="T1256" s="79">
        <f t="shared" si="180"/>
        <v>2.1880386000000005</v>
      </c>
      <c r="U1256" s="80">
        <f t="shared" si="181"/>
        <v>0.2</v>
      </c>
      <c r="V1256" s="81">
        <f t="shared" si="182"/>
        <v>0.43760772000000014</v>
      </c>
      <c r="W1256" s="79">
        <f t="shared" si="183"/>
        <v>0.14725336301388503</v>
      </c>
      <c r="X1256" s="60">
        <f t="shared" si="184"/>
        <v>0.1</v>
      </c>
      <c r="Y1256" s="56">
        <f>+'INFO ENEL'!R1244</f>
        <v>4</v>
      </c>
      <c r="Z1256" s="59">
        <f t="shared" si="185"/>
        <v>0.4</v>
      </c>
    </row>
    <row r="1257" spans="1:26" s="90" customFormat="1" ht="15" customHeight="1" x14ac:dyDescent="0.25">
      <c r="A1257" s="55">
        <f>+'INFO ENEL'!A1245</f>
        <v>1240</v>
      </c>
      <c r="B1257" s="121" t="str">
        <f>+INDEX($B$8:$B$15,MATCH(L1257,$L$8:$L$15,0))</f>
        <v>SICODI</v>
      </c>
      <c r="C1257" s="56" t="str">
        <f>+'INFO ENEL'!B1245</f>
        <v>Callao</v>
      </c>
      <c r="D1257" s="56" t="str">
        <f>+'INFO ENEL'!D1245</f>
        <v>Callao</v>
      </c>
      <c r="E1257" s="56" t="str">
        <f>+'INFO ENEL'!D1245</f>
        <v>Callao</v>
      </c>
      <c r="F1257" s="50">
        <f>+'INFO ENEL'!E1245</f>
        <v>0</v>
      </c>
      <c r="G1257" s="56" t="str">
        <f>+'INFO ENEL'!L1245</f>
        <v>BT</v>
      </c>
      <c r="H1257" s="57">
        <f>+'INFO ENEL'!M1245</f>
        <v>64.62751153978418</v>
      </c>
      <c r="I1257" s="56">
        <f>+'INFO ENEL'!N1245</f>
        <v>11</v>
      </c>
      <c r="J1257" s="56" t="str">
        <f>+'INFO ENEL'!O1245</f>
        <v>Poste</v>
      </c>
      <c r="K1257" s="56" t="str">
        <f>+'INFO ENEL'!P1245</f>
        <v>Concreto</v>
      </c>
      <c r="L1257" s="56" t="str">
        <f>+'INFO ENEL'!Q1245</f>
        <v>PPC40</v>
      </c>
      <c r="M1257" s="55" t="str">
        <f>+IF(ISERROR(INDEX('Estructuras de Acero y Concreto'!$C$6:$C$577,MATCH(L1257,'Estructuras de Acero y Concreto'!$D$6:$D$577,0)))=FALSE,INDEX('Estructuras de Acero y Concreto'!$C$6:$C$577,MATCH(L1257,'Estructuras de Acero y Concreto'!$D$6:$D$577,0)),IF(ISERROR(INDEX('Estructuras de Madera'!$C$5:$C$122,MATCH(L1257,'Estructuras de Madera'!$D$5:$D$122,0)))=FALSE,INDEX('Estructuras de Madera'!$C$5:$C$122,MATCH(L1257,'Estructuras de Madera'!$D$5:$D$122,0)),INDEX(SICODI!$G$3:$G$2404,MATCH(L1257,SICODI!$G$3:$G$2404,0))))</f>
        <v>PPC40</v>
      </c>
      <c r="N1257" s="121" t="str">
        <f>+IF(ISERROR(VLOOKUP(M1257,'Resumen de precios LLTT'!$C$17:$D$3071,2,FALSE))=FALSE,VLOOKUP(M1257,'Resumen de precios LLTT'!$C$17:$D$3071,2,FALSE),VLOOKUP(M1257,SICODI!$G$3:$J$2404,2,FALSE))</f>
        <v>POSTE DE CONCRETO ARMADO PARA A. P. 11/200/120/285</v>
      </c>
      <c r="O1257" s="58">
        <f>+IF(ISERROR(VLOOKUP(M1257,'Resumen de precios LLTT'!$C$17:$G$3071,5,FALSE))=FALSE,VLOOKUP(M1257,'Resumen de precios LLTT'!$C$17:$G$3071,5,FALSE),VLOOKUP(M1257,SICODI!$G$3:$J$2404,4,FALSE))</f>
        <v>206.03</v>
      </c>
      <c r="P1257" s="16">
        <f t="shared" si="177"/>
        <v>0.77</v>
      </c>
      <c r="Q1257" s="78">
        <f t="shared" si="178"/>
        <v>364.67310000000003</v>
      </c>
      <c r="R1257" s="56">
        <v>0</v>
      </c>
      <c r="S1257" s="16">
        <f t="shared" si="179"/>
        <v>7.2000000000000008E-2</v>
      </c>
      <c r="T1257" s="79">
        <f t="shared" si="180"/>
        <v>2.1880386000000005</v>
      </c>
      <c r="U1257" s="80">
        <f t="shared" si="181"/>
        <v>0.2</v>
      </c>
      <c r="V1257" s="81">
        <f t="shared" si="182"/>
        <v>0.43760772000000014</v>
      </c>
      <c r="W1257" s="79">
        <f t="shared" si="183"/>
        <v>0.14725336301388503</v>
      </c>
      <c r="X1257" s="60">
        <f t="shared" si="184"/>
        <v>0.1</v>
      </c>
      <c r="Y1257" s="56">
        <f>+'INFO ENEL'!R1245</f>
        <v>4</v>
      </c>
      <c r="Z1257" s="59">
        <f t="shared" si="185"/>
        <v>0.4</v>
      </c>
    </row>
    <row r="1258" spans="1:26" s="90" customFormat="1" ht="15" customHeight="1" x14ac:dyDescent="0.25">
      <c r="A1258" s="55">
        <f>+'INFO ENEL'!A1246</f>
        <v>1241</v>
      </c>
      <c r="B1258" s="121" t="str">
        <f>+INDEX($B$8:$B$15,MATCH(L1258,$L$8:$L$15,0))</f>
        <v>MOD INV_2017</v>
      </c>
      <c r="C1258" s="56" t="str">
        <f>+'INFO ENEL'!B1246</f>
        <v>Callao</v>
      </c>
      <c r="D1258" s="56" t="str">
        <f>+'INFO ENEL'!D1246</f>
        <v>Carmen de La Legua Reynoso</v>
      </c>
      <c r="E1258" s="56" t="str">
        <f>+'INFO ENEL'!D1246</f>
        <v>Carmen de La Legua Reynoso</v>
      </c>
      <c r="F1258" s="50">
        <f>+'INFO ENEL'!E1246</f>
        <v>0</v>
      </c>
      <c r="G1258" s="56" t="str">
        <f>+'INFO ENEL'!L1246</f>
        <v>AT</v>
      </c>
      <c r="H1258" s="57">
        <f>+'INFO ENEL'!M1246</f>
        <v>12.363447578111074</v>
      </c>
      <c r="I1258" s="56">
        <f>+'INFO ENEL'!N1246</f>
        <v>19</v>
      </c>
      <c r="J1258" s="56" t="str">
        <f>+'INFO ENEL'!O1246</f>
        <v>Poste</v>
      </c>
      <c r="K1258" s="56" t="str">
        <f>+'INFO ENEL'!P1246</f>
        <v>Metálico</v>
      </c>
      <c r="L1258" s="56" t="str">
        <f>+'INFO ENEL'!Q1246</f>
        <v>PC19/1100</v>
      </c>
      <c r="M1258" s="55" t="str">
        <f>+IF(ISERROR(INDEX('Estructuras de Acero y Concreto'!$C$6:$C$577,MATCH(L1258,'Estructuras de Acero y Concreto'!$D$6:$D$577,0)))=FALSE,INDEX('Estructuras de Acero y Concreto'!$C$6:$C$577,MATCH(L1258,'Estructuras de Acero y Concreto'!$D$6:$D$577,0)),IF(ISERROR(INDEX('Estructuras de Madera'!$C$5:$C$122,MATCH(L1258,'Estructuras de Madera'!$D$5:$D$122,0)))=FALSE,INDEX('Estructuras de Madera'!$C$5:$C$122,MATCH(L1258,'Estructuras de Madera'!$D$5:$D$122,0)),INDEX(SICODI!$G$3:$G$2404,MATCH(L1258,SICODI!$G$3:$G$2404,0))))</f>
        <v>EC060COU0D0-300-S1</v>
      </c>
      <c r="N1258" s="121" t="str">
        <f>+IF(ISERROR(VLOOKUP(M1258,'Resumen de precios LLTT'!$C$17:$D$3071,2,FALSE))=FALSE,VLOOKUP(M1258,'Resumen de precios LLTT'!$C$17:$D$3071,2,FALSE),VLOOKUP(M1258,SICODI!$G$3:$J$2404,2,FALSE))</f>
        <v>1 Poste de concreto (19/1100) de suspensión (2°) Tipo SU2-19</v>
      </c>
      <c r="O1258" s="58">
        <f>+IF(ISERROR(VLOOKUP(M1258,'Resumen de precios LLTT'!$C$17:$G$3071,5,FALSE))=FALSE,VLOOKUP(M1258,'Resumen de precios LLTT'!$C$17:$G$3071,5,FALSE),VLOOKUP(M1258,SICODI!$G$3:$J$2404,4,FALSE))</f>
        <v>2375.702794279523</v>
      </c>
      <c r="P1258" s="16">
        <f t="shared" si="177"/>
        <v>0.84299999999999997</v>
      </c>
      <c r="Q1258" s="78">
        <f t="shared" si="178"/>
        <v>4378.4202498571613</v>
      </c>
      <c r="R1258" s="56">
        <v>0</v>
      </c>
      <c r="S1258" s="16">
        <f t="shared" si="179"/>
        <v>0.13400000000000001</v>
      </c>
      <c r="T1258" s="79">
        <f t="shared" si="180"/>
        <v>48.892359456738298</v>
      </c>
      <c r="U1258" s="80">
        <f t="shared" si="181"/>
        <v>0.183</v>
      </c>
      <c r="V1258" s="81">
        <f t="shared" si="182"/>
        <v>8.9473017805831088</v>
      </c>
      <c r="W1258" s="79">
        <f t="shared" si="183"/>
        <v>3.0107336248340961</v>
      </c>
      <c r="X1258" s="60">
        <f t="shared" si="184"/>
        <v>3</v>
      </c>
      <c r="Y1258" s="56">
        <f>+'INFO ENEL'!R1246</f>
        <v>1</v>
      </c>
      <c r="Z1258" s="59">
        <f t="shared" si="185"/>
        <v>3</v>
      </c>
    </row>
    <row r="1259" spans="1:26" s="90" customFormat="1" ht="15" customHeight="1" x14ac:dyDescent="0.25">
      <c r="A1259" s="55">
        <f>+'INFO ENEL'!A1247</f>
        <v>1242</v>
      </c>
      <c r="B1259" s="121" t="str">
        <f>+INDEX($B$8:$B$15,MATCH(L1259,$L$8:$L$15,0))</f>
        <v>MOD INV_2017</v>
      </c>
      <c r="C1259" s="56" t="str">
        <f>+'INFO ENEL'!B1247</f>
        <v>Callao</v>
      </c>
      <c r="D1259" s="56" t="str">
        <f>+'INFO ENEL'!D1247</f>
        <v>Carmen de La Legua Reynoso</v>
      </c>
      <c r="E1259" s="56" t="str">
        <f>+'INFO ENEL'!D1247</f>
        <v>Carmen de La Legua Reynoso</v>
      </c>
      <c r="F1259" s="50">
        <f>+'INFO ENEL'!E1247</f>
        <v>0</v>
      </c>
      <c r="G1259" s="56" t="str">
        <f>+'INFO ENEL'!L1247</f>
        <v>AT</v>
      </c>
      <c r="H1259" s="57">
        <f>+'INFO ENEL'!M1247</f>
        <v>91.922718682011407</v>
      </c>
      <c r="I1259" s="56">
        <f>+'INFO ENEL'!N1247</f>
        <v>18</v>
      </c>
      <c r="J1259" s="56" t="str">
        <f>+'INFO ENEL'!O1247</f>
        <v>Poste</v>
      </c>
      <c r="K1259" s="56" t="str">
        <f>+'INFO ENEL'!P1247</f>
        <v>Madera</v>
      </c>
      <c r="L1259" s="56" t="str">
        <f>+'INFO ENEL'!Q1247</f>
        <v>PM60C1</v>
      </c>
      <c r="M1259" s="55" t="str">
        <f>+IF(ISERROR(INDEX('Estructuras de Acero y Concreto'!$C$6:$C$577,MATCH(L1259,'Estructuras de Acero y Concreto'!$D$6:$D$577,0)))=FALSE,INDEX('Estructuras de Acero y Concreto'!$C$6:$C$577,MATCH(L1259,'Estructuras de Acero y Concreto'!$D$6:$D$577,0)),IF(ISERROR(INDEX('Estructuras de Madera'!$C$5:$C$122,MATCH(L1259,'Estructuras de Madera'!$D$5:$D$122,0)))=FALSE,INDEX('Estructuras de Madera'!$C$5:$C$122,MATCH(L1259,'Estructuras de Madera'!$D$5:$D$122,0)),INDEX(SICODI!$G$3:$G$2404,MATCH(L1259,SICODI!$G$3:$G$2404,0))))</f>
        <v>EMSU1P60C1</v>
      </c>
      <c r="N1259" s="121" t="str">
        <f>+IF(ISERROR(VLOOKUP(M1259,'Resumen de precios LLTT'!$C$17:$D$3071,2,FALSE))=FALSE,VLOOKUP(M1259,'Resumen de precios LLTT'!$C$17:$D$3071,2,FALSE),VLOOKUP(M1259,SICODI!$G$3:$J$2404,2,FALSE))</f>
        <v>Estructura de  Suspensión compuesto por 1 postes de madera tratada 60' Clase 1</v>
      </c>
      <c r="O1259" s="58">
        <f>+IF(ISERROR(VLOOKUP(M1259,'Resumen de precios LLTT'!$C$17:$G$3071,5,FALSE))=FALSE,VLOOKUP(M1259,'Resumen de precios LLTT'!$C$17:$G$3071,5,FALSE),VLOOKUP(M1259,SICODI!$G$3:$J$2404,4,FALSE))</f>
        <v>2141.5628345688324</v>
      </c>
      <c r="P1259" s="16">
        <f t="shared" si="177"/>
        <v>0.84299999999999997</v>
      </c>
      <c r="Q1259" s="78">
        <f t="shared" si="178"/>
        <v>3946.9003041103579</v>
      </c>
      <c r="R1259" s="56">
        <v>0</v>
      </c>
      <c r="S1259" s="16">
        <f t="shared" si="179"/>
        <v>0.13400000000000001</v>
      </c>
      <c r="T1259" s="79">
        <f t="shared" si="180"/>
        <v>44.073720062565663</v>
      </c>
      <c r="U1259" s="80">
        <f t="shared" si="181"/>
        <v>0.183</v>
      </c>
      <c r="V1259" s="81">
        <f t="shared" si="182"/>
        <v>8.0654907714495163</v>
      </c>
      <c r="W1259" s="79">
        <f t="shared" si="183"/>
        <v>2.7140075144318634</v>
      </c>
      <c r="X1259" s="60">
        <f t="shared" si="184"/>
        <v>2.7</v>
      </c>
      <c r="Y1259" s="56">
        <f>+'INFO ENEL'!R1247</f>
        <v>1</v>
      </c>
      <c r="Z1259" s="59">
        <f t="shared" si="185"/>
        <v>2.7</v>
      </c>
    </row>
    <row r="1260" spans="1:26" s="90" customFormat="1" ht="15" customHeight="1" x14ac:dyDescent="0.25">
      <c r="A1260" s="55">
        <f>+'INFO ENEL'!A1248</f>
        <v>1243</v>
      </c>
      <c r="B1260" s="121" t="str">
        <f>+INDEX($B$8:$B$15,MATCH(L1260,$L$8:$L$15,0))</f>
        <v>SICODI</v>
      </c>
      <c r="C1260" s="56" t="str">
        <f>+'INFO ENEL'!B1248</f>
        <v>Callao</v>
      </c>
      <c r="D1260" s="56" t="str">
        <f>+'INFO ENEL'!D1248</f>
        <v>Callao</v>
      </c>
      <c r="E1260" s="56" t="str">
        <f>+'INFO ENEL'!D1248</f>
        <v>Callao</v>
      </c>
      <c r="F1260" s="50">
        <f>+'INFO ENEL'!E1248</f>
        <v>0</v>
      </c>
      <c r="G1260" s="56" t="str">
        <f>+'INFO ENEL'!L1248</f>
        <v>MT</v>
      </c>
      <c r="H1260" s="57">
        <f>+'INFO ENEL'!M1248</f>
        <v>16.996400000527501</v>
      </c>
      <c r="I1260" s="56">
        <f>+'INFO ENEL'!N1248</f>
        <v>13</v>
      </c>
      <c r="J1260" s="56" t="str">
        <f>+'INFO ENEL'!O1248</f>
        <v>Poste</v>
      </c>
      <c r="K1260" s="56" t="str">
        <f>+'INFO ENEL'!P1248</f>
        <v>Concreto</v>
      </c>
      <c r="L1260" s="56" t="str">
        <f>+'INFO ENEL'!Q1248</f>
        <v>PPC20</v>
      </c>
      <c r="M1260" s="55" t="str">
        <f>+IF(ISERROR(INDEX('Estructuras de Acero y Concreto'!$C$6:$C$577,MATCH(L1260,'Estructuras de Acero y Concreto'!$D$6:$D$577,0)))=FALSE,INDEX('Estructuras de Acero y Concreto'!$C$6:$C$577,MATCH(L1260,'Estructuras de Acero y Concreto'!$D$6:$D$577,0)),IF(ISERROR(INDEX('Estructuras de Madera'!$C$5:$C$122,MATCH(L1260,'Estructuras de Madera'!$D$5:$D$122,0)))=FALSE,INDEX('Estructuras de Madera'!$C$5:$C$122,MATCH(L1260,'Estructuras de Madera'!$D$5:$D$122,0)),INDEX(SICODI!$G$3:$G$2404,MATCH(L1260,SICODI!$G$3:$G$2404,0))))</f>
        <v>PPC20</v>
      </c>
      <c r="N1260" s="121" t="str">
        <f>+IF(ISERROR(VLOOKUP(M1260,'Resumen de precios LLTT'!$C$17:$D$3071,2,FALSE))=FALSE,VLOOKUP(M1260,'Resumen de precios LLTT'!$C$17:$D$3071,2,FALSE),VLOOKUP(M1260,SICODI!$G$3:$J$2404,2,FALSE))</f>
        <v>POSTE DE CONCRETO ARMADO DE 13/400/150/345</v>
      </c>
      <c r="O1260" s="58">
        <f>+IF(ISERROR(VLOOKUP(M1260,'Resumen de precios LLTT'!$C$17:$G$3071,5,FALSE))=FALSE,VLOOKUP(M1260,'Resumen de precios LLTT'!$C$17:$G$3071,5,FALSE),VLOOKUP(M1260,SICODI!$G$3:$J$2404,4,FALSE))</f>
        <v>364.69</v>
      </c>
      <c r="P1260" s="16">
        <f t="shared" si="177"/>
        <v>0.84299999999999997</v>
      </c>
      <c r="Q1260" s="78">
        <f t="shared" si="178"/>
        <v>672.12366999999995</v>
      </c>
      <c r="R1260" s="56">
        <v>0</v>
      </c>
      <c r="S1260" s="16">
        <f t="shared" si="179"/>
        <v>0.13400000000000001</v>
      </c>
      <c r="T1260" s="79">
        <f t="shared" si="180"/>
        <v>7.5053809816666659</v>
      </c>
      <c r="U1260" s="80">
        <f t="shared" si="181"/>
        <v>0.183</v>
      </c>
      <c r="V1260" s="81">
        <f t="shared" si="182"/>
        <v>1.3734847196449997</v>
      </c>
      <c r="W1260" s="79">
        <f t="shared" si="183"/>
        <v>0.46217247724950827</v>
      </c>
      <c r="X1260" s="60">
        <f t="shared" si="184"/>
        <v>0.5</v>
      </c>
      <c r="Y1260" s="56">
        <f>+'INFO ENEL'!R1248</f>
        <v>1</v>
      </c>
      <c r="Z1260" s="59">
        <f t="shared" si="185"/>
        <v>0.5</v>
      </c>
    </row>
    <row r="1261" spans="1:26" s="90" customFormat="1" ht="15" customHeight="1" x14ac:dyDescent="0.25">
      <c r="A1261" s="55">
        <f>+'INFO ENEL'!A1249</f>
        <v>1244</v>
      </c>
      <c r="B1261" s="121" t="str">
        <f>+INDEX($B$8:$B$15,MATCH(L1261,$L$8:$L$15,0))</f>
        <v>SICODI</v>
      </c>
      <c r="C1261" s="56" t="str">
        <f>+'INFO ENEL'!B1249</f>
        <v>Callao</v>
      </c>
      <c r="D1261" s="56" t="str">
        <f>+'INFO ENEL'!D1249</f>
        <v>Callao</v>
      </c>
      <c r="E1261" s="56" t="str">
        <f>+'INFO ENEL'!D1249</f>
        <v>Callao</v>
      </c>
      <c r="F1261" s="50">
        <f>+'INFO ENEL'!E1249</f>
        <v>0</v>
      </c>
      <c r="G1261" s="56" t="str">
        <f>+'INFO ENEL'!L1249</f>
        <v>MT</v>
      </c>
      <c r="H1261" s="57">
        <f>+'INFO ENEL'!M1249</f>
        <v>74.055906383042185</v>
      </c>
      <c r="I1261" s="56">
        <f>+'INFO ENEL'!N1249</f>
        <v>13</v>
      </c>
      <c r="J1261" s="56" t="str">
        <f>+'INFO ENEL'!O1249</f>
        <v>Poste</v>
      </c>
      <c r="K1261" s="56" t="str">
        <f>+'INFO ENEL'!P1249</f>
        <v>Concreto</v>
      </c>
      <c r="L1261" s="56" t="str">
        <f>+'INFO ENEL'!Q1249</f>
        <v>PPC20</v>
      </c>
      <c r="M1261" s="55" t="str">
        <f>+IF(ISERROR(INDEX('Estructuras de Acero y Concreto'!$C$6:$C$577,MATCH(L1261,'Estructuras de Acero y Concreto'!$D$6:$D$577,0)))=FALSE,INDEX('Estructuras de Acero y Concreto'!$C$6:$C$577,MATCH(L1261,'Estructuras de Acero y Concreto'!$D$6:$D$577,0)),IF(ISERROR(INDEX('Estructuras de Madera'!$C$5:$C$122,MATCH(L1261,'Estructuras de Madera'!$D$5:$D$122,0)))=FALSE,INDEX('Estructuras de Madera'!$C$5:$C$122,MATCH(L1261,'Estructuras de Madera'!$D$5:$D$122,0)),INDEX(SICODI!$G$3:$G$2404,MATCH(L1261,SICODI!$G$3:$G$2404,0))))</f>
        <v>PPC20</v>
      </c>
      <c r="N1261" s="121" t="str">
        <f>+IF(ISERROR(VLOOKUP(M1261,'Resumen de precios LLTT'!$C$17:$D$3071,2,FALSE))=FALSE,VLOOKUP(M1261,'Resumen de precios LLTT'!$C$17:$D$3071,2,FALSE),VLOOKUP(M1261,SICODI!$G$3:$J$2404,2,FALSE))</f>
        <v>POSTE DE CONCRETO ARMADO DE 13/400/150/345</v>
      </c>
      <c r="O1261" s="58">
        <f>+IF(ISERROR(VLOOKUP(M1261,'Resumen de precios LLTT'!$C$17:$G$3071,5,FALSE))=FALSE,VLOOKUP(M1261,'Resumen de precios LLTT'!$C$17:$G$3071,5,FALSE),VLOOKUP(M1261,SICODI!$G$3:$J$2404,4,FALSE))</f>
        <v>364.69</v>
      </c>
      <c r="P1261" s="16">
        <f t="shared" si="177"/>
        <v>0.84299999999999997</v>
      </c>
      <c r="Q1261" s="78">
        <f t="shared" si="178"/>
        <v>672.12366999999995</v>
      </c>
      <c r="R1261" s="56">
        <v>0</v>
      </c>
      <c r="S1261" s="16">
        <f t="shared" si="179"/>
        <v>0.13400000000000001</v>
      </c>
      <c r="T1261" s="79">
        <f t="shared" si="180"/>
        <v>7.5053809816666659</v>
      </c>
      <c r="U1261" s="80">
        <f t="shared" si="181"/>
        <v>0.183</v>
      </c>
      <c r="V1261" s="81">
        <f t="shared" si="182"/>
        <v>1.3734847196449997</v>
      </c>
      <c r="W1261" s="79">
        <f t="shared" si="183"/>
        <v>0.46217247724950827</v>
      </c>
      <c r="X1261" s="60">
        <f t="shared" si="184"/>
        <v>0.5</v>
      </c>
      <c r="Y1261" s="56">
        <f>+'INFO ENEL'!R1249</f>
        <v>1</v>
      </c>
      <c r="Z1261" s="59">
        <f t="shared" si="185"/>
        <v>0.5</v>
      </c>
    </row>
    <row r="1262" spans="1:26" s="90" customFormat="1" ht="15" customHeight="1" x14ac:dyDescent="0.25">
      <c r="A1262" s="55">
        <f>+'INFO ENEL'!A1250</f>
        <v>1245</v>
      </c>
      <c r="B1262" s="121" t="str">
        <f>+INDEX($B$8:$B$15,MATCH(L1262,$L$8:$L$15,0))</f>
        <v>SICODI</v>
      </c>
      <c r="C1262" s="56" t="str">
        <f>+'INFO ENEL'!B1250</f>
        <v>Callao</v>
      </c>
      <c r="D1262" s="56" t="str">
        <f>+'INFO ENEL'!D1250</f>
        <v>La Perla</v>
      </c>
      <c r="E1262" s="56" t="str">
        <f>+'INFO ENEL'!D1250</f>
        <v>La Perla</v>
      </c>
      <c r="F1262" s="50">
        <f>+'INFO ENEL'!E1250</f>
        <v>0</v>
      </c>
      <c r="G1262" s="56" t="str">
        <f>+'INFO ENEL'!L1250</f>
        <v>BT</v>
      </c>
      <c r="H1262" s="57">
        <f>+'INFO ENEL'!M1250</f>
        <v>27.652212234169959</v>
      </c>
      <c r="I1262" s="56">
        <f>+'INFO ENEL'!N1250</f>
        <v>9</v>
      </c>
      <c r="J1262" s="56" t="str">
        <f>+'INFO ENEL'!O1250</f>
        <v>Poste</v>
      </c>
      <c r="K1262" s="56" t="str">
        <f>+'INFO ENEL'!P1250</f>
        <v>Concreto</v>
      </c>
      <c r="L1262" s="56" t="str">
        <f>+'INFO ENEL'!Q1250</f>
        <v>PPC38</v>
      </c>
      <c r="M1262" s="55" t="str">
        <f>+IF(ISERROR(INDEX('Estructuras de Acero y Concreto'!$C$6:$C$577,MATCH(L1262,'Estructuras de Acero y Concreto'!$D$6:$D$577,0)))=FALSE,INDEX('Estructuras de Acero y Concreto'!$C$6:$C$577,MATCH(L1262,'Estructuras de Acero y Concreto'!$D$6:$D$577,0)),IF(ISERROR(INDEX('Estructuras de Madera'!$C$5:$C$122,MATCH(L1262,'Estructuras de Madera'!$D$5:$D$122,0)))=FALSE,INDEX('Estructuras de Madera'!$C$5:$C$122,MATCH(L1262,'Estructuras de Madera'!$D$5:$D$122,0)),INDEX(SICODI!$G$3:$G$2404,MATCH(L1262,SICODI!$G$3:$G$2404,0))))</f>
        <v>PPC38</v>
      </c>
      <c r="N1262" s="121" t="str">
        <f>+IF(ISERROR(VLOOKUP(M1262,'Resumen de precios LLTT'!$C$17:$D$3071,2,FALSE))=FALSE,VLOOKUP(M1262,'Resumen de precios LLTT'!$C$17:$D$3071,2,FALSE),VLOOKUP(M1262,SICODI!$G$3:$J$2404,2,FALSE))</f>
        <v>POSTE DE CONCRETO ARMADO PARA A. P.  9/200/120/245</v>
      </c>
      <c r="O1262" s="58">
        <f>+IF(ISERROR(VLOOKUP(M1262,'Resumen de precios LLTT'!$C$17:$G$3071,5,FALSE))=FALSE,VLOOKUP(M1262,'Resumen de precios LLTT'!$C$17:$G$3071,5,FALSE),VLOOKUP(M1262,SICODI!$G$3:$J$2404,4,FALSE))</f>
        <v>159.16999999999999</v>
      </c>
      <c r="P1262" s="16">
        <f t="shared" si="177"/>
        <v>0.77</v>
      </c>
      <c r="Q1262" s="78">
        <f t="shared" si="178"/>
        <v>281.73089999999996</v>
      </c>
      <c r="R1262" s="56">
        <v>0</v>
      </c>
      <c r="S1262" s="16">
        <f t="shared" si="179"/>
        <v>7.2000000000000008E-2</v>
      </c>
      <c r="T1262" s="79">
        <f t="shared" si="180"/>
        <v>1.6903854</v>
      </c>
      <c r="U1262" s="80">
        <f t="shared" si="181"/>
        <v>0.2</v>
      </c>
      <c r="V1262" s="81">
        <f t="shared" si="182"/>
        <v>0.33807708000000003</v>
      </c>
      <c r="W1262" s="79">
        <f t="shared" si="183"/>
        <v>0.1137616744693495</v>
      </c>
      <c r="X1262" s="60">
        <f t="shared" si="184"/>
        <v>0.1</v>
      </c>
      <c r="Y1262" s="56">
        <f>+'INFO ENEL'!R1250</f>
        <v>4</v>
      </c>
      <c r="Z1262" s="59">
        <f t="shared" si="185"/>
        <v>0.4</v>
      </c>
    </row>
    <row r="1263" spans="1:26" s="90" customFormat="1" ht="15" customHeight="1" x14ac:dyDescent="0.25">
      <c r="A1263" s="55">
        <f>+'INFO ENEL'!A1251</f>
        <v>1246</v>
      </c>
      <c r="B1263" s="121" t="str">
        <f>+INDEX($B$8:$B$15,MATCH(L1263,$L$8:$L$15,0))</f>
        <v>SICODI</v>
      </c>
      <c r="C1263" s="56" t="str">
        <f>+'INFO ENEL'!B1251</f>
        <v>Callao</v>
      </c>
      <c r="D1263" s="56" t="str">
        <f>+'INFO ENEL'!D1251</f>
        <v>La Perla</v>
      </c>
      <c r="E1263" s="56" t="str">
        <f>+'INFO ENEL'!D1251</f>
        <v>La Perla</v>
      </c>
      <c r="F1263" s="50">
        <f>+'INFO ENEL'!E1251</f>
        <v>0</v>
      </c>
      <c r="G1263" s="56" t="str">
        <f>+'INFO ENEL'!L1251</f>
        <v>BT</v>
      </c>
      <c r="H1263" s="57">
        <f>+'INFO ENEL'!M1251</f>
        <v>35.561210998603954</v>
      </c>
      <c r="I1263" s="56">
        <f>+'INFO ENEL'!N1251</f>
        <v>11</v>
      </c>
      <c r="J1263" s="56" t="str">
        <f>+'INFO ENEL'!O1251</f>
        <v>Poste</v>
      </c>
      <c r="K1263" s="56" t="str">
        <f>+'INFO ENEL'!P1251</f>
        <v>Concreto</v>
      </c>
      <c r="L1263" s="56" t="str">
        <f>+'INFO ENEL'!Q1251</f>
        <v>PPC40</v>
      </c>
      <c r="M1263" s="55" t="str">
        <f>+IF(ISERROR(INDEX('Estructuras de Acero y Concreto'!$C$6:$C$577,MATCH(L1263,'Estructuras de Acero y Concreto'!$D$6:$D$577,0)))=FALSE,INDEX('Estructuras de Acero y Concreto'!$C$6:$C$577,MATCH(L1263,'Estructuras de Acero y Concreto'!$D$6:$D$577,0)),IF(ISERROR(INDEX('Estructuras de Madera'!$C$5:$C$122,MATCH(L1263,'Estructuras de Madera'!$D$5:$D$122,0)))=FALSE,INDEX('Estructuras de Madera'!$C$5:$C$122,MATCH(L1263,'Estructuras de Madera'!$D$5:$D$122,0)),INDEX(SICODI!$G$3:$G$2404,MATCH(L1263,SICODI!$G$3:$G$2404,0))))</f>
        <v>PPC40</v>
      </c>
      <c r="N1263" s="121" t="str">
        <f>+IF(ISERROR(VLOOKUP(M1263,'Resumen de precios LLTT'!$C$17:$D$3071,2,FALSE))=FALSE,VLOOKUP(M1263,'Resumen de precios LLTT'!$C$17:$D$3071,2,FALSE),VLOOKUP(M1263,SICODI!$G$3:$J$2404,2,FALSE))</f>
        <v>POSTE DE CONCRETO ARMADO PARA A. P. 11/200/120/285</v>
      </c>
      <c r="O1263" s="58">
        <f>+IF(ISERROR(VLOOKUP(M1263,'Resumen de precios LLTT'!$C$17:$G$3071,5,FALSE))=FALSE,VLOOKUP(M1263,'Resumen de precios LLTT'!$C$17:$G$3071,5,FALSE),VLOOKUP(M1263,SICODI!$G$3:$J$2404,4,FALSE))</f>
        <v>206.03</v>
      </c>
      <c r="P1263" s="16">
        <f t="shared" si="177"/>
        <v>0.77</v>
      </c>
      <c r="Q1263" s="78">
        <f t="shared" si="178"/>
        <v>364.67310000000003</v>
      </c>
      <c r="R1263" s="56">
        <v>0</v>
      </c>
      <c r="S1263" s="16">
        <f t="shared" si="179"/>
        <v>7.2000000000000008E-2</v>
      </c>
      <c r="T1263" s="79">
        <f t="shared" si="180"/>
        <v>2.1880386000000005</v>
      </c>
      <c r="U1263" s="80">
        <f t="shared" si="181"/>
        <v>0.2</v>
      </c>
      <c r="V1263" s="81">
        <f t="shared" si="182"/>
        <v>0.43760772000000014</v>
      </c>
      <c r="W1263" s="79">
        <f t="shared" si="183"/>
        <v>0.14725336301388503</v>
      </c>
      <c r="X1263" s="60">
        <f t="shared" si="184"/>
        <v>0.1</v>
      </c>
      <c r="Y1263" s="56">
        <f>+'INFO ENEL'!R1251</f>
        <v>4</v>
      </c>
      <c r="Z1263" s="59">
        <f t="shared" si="185"/>
        <v>0.4</v>
      </c>
    </row>
    <row r="1264" spans="1:26" s="90" customFormat="1" ht="15" customHeight="1" x14ac:dyDescent="0.25">
      <c r="A1264" s="55">
        <f>+'INFO ENEL'!A1252</f>
        <v>1247</v>
      </c>
      <c r="B1264" s="121" t="str">
        <f>+INDEX($B$8:$B$15,MATCH(L1264,$L$8:$L$15,0))</f>
        <v>SICODI</v>
      </c>
      <c r="C1264" s="56" t="str">
        <f>+'INFO ENEL'!B1252</f>
        <v>Callao</v>
      </c>
      <c r="D1264" s="56" t="str">
        <f>+'INFO ENEL'!D1252</f>
        <v>La Perla</v>
      </c>
      <c r="E1264" s="56" t="str">
        <f>+'INFO ENEL'!D1252</f>
        <v>La Perla</v>
      </c>
      <c r="F1264" s="50">
        <f>+'INFO ENEL'!E1252</f>
        <v>0</v>
      </c>
      <c r="G1264" s="56" t="str">
        <f>+'INFO ENEL'!L1252</f>
        <v>BT</v>
      </c>
      <c r="H1264" s="57">
        <f>+'INFO ENEL'!M1252</f>
        <v>39.199541594625472</v>
      </c>
      <c r="I1264" s="56">
        <f>+'INFO ENEL'!N1252</f>
        <v>11</v>
      </c>
      <c r="J1264" s="56" t="str">
        <f>+'INFO ENEL'!O1252</f>
        <v>Poste</v>
      </c>
      <c r="K1264" s="56" t="str">
        <f>+'INFO ENEL'!P1252</f>
        <v>Concreto</v>
      </c>
      <c r="L1264" s="56" t="str">
        <f>+'INFO ENEL'!Q1252</f>
        <v>PPC40</v>
      </c>
      <c r="M1264" s="55" t="str">
        <f>+IF(ISERROR(INDEX('Estructuras de Acero y Concreto'!$C$6:$C$577,MATCH(L1264,'Estructuras de Acero y Concreto'!$D$6:$D$577,0)))=FALSE,INDEX('Estructuras de Acero y Concreto'!$C$6:$C$577,MATCH(L1264,'Estructuras de Acero y Concreto'!$D$6:$D$577,0)),IF(ISERROR(INDEX('Estructuras de Madera'!$C$5:$C$122,MATCH(L1264,'Estructuras de Madera'!$D$5:$D$122,0)))=FALSE,INDEX('Estructuras de Madera'!$C$5:$C$122,MATCH(L1264,'Estructuras de Madera'!$D$5:$D$122,0)),INDEX(SICODI!$G$3:$G$2404,MATCH(L1264,SICODI!$G$3:$G$2404,0))))</f>
        <v>PPC40</v>
      </c>
      <c r="N1264" s="121" t="str">
        <f>+IF(ISERROR(VLOOKUP(M1264,'Resumen de precios LLTT'!$C$17:$D$3071,2,FALSE))=FALSE,VLOOKUP(M1264,'Resumen de precios LLTT'!$C$17:$D$3071,2,FALSE),VLOOKUP(M1264,SICODI!$G$3:$J$2404,2,FALSE))</f>
        <v>POSTE DE CONCRETO ARMADO PARA A. P. 11/200/120/285</v>
      </c>
      <c r="O1264" s="58">
        <f>+IF(ISERROR(VLOOKUP(M1264,'Resumen de precios LLTT'!$C$17:$G$3071,5,FALSE))=FALSE,VLOOKUP(M1264,'Resumen de precios LLTT'!$C$17:$G$3071,5,FALSE),VLOOKUP(M1264,SICODI!$G$3:$J$2404,4,FALSE))</f>
        <v>206.03</v>
      </c>
      <c r="P1264" s="16">
        <f t="shared" si="177"/>
        <v>0.77</v>
      </c>
      <c r="Q1264" s="78">
        <f t="shared" si="178"/>
        <v>364.67310000000003</v>
      </c>
      <c r="R1264" s="56">
        <v>0</v>
      </c>
      <c r="S1264" s="16">
        <f t="shared" si="179"/>
        <v>7.2000000000000008E-2</v>
      </c>
      <c r="T1264" s="79">
        <f t="shared" si="180"/>
        <v>2.1880386000000005</v>
      </c>
      <c r="U1264" s="80">
        <f t="shared" si="181"/>
        <v>0.2</v>
      </c>
      <c r="V1264" s="81">
        <f t="shared" si="182"/>
        <v>0.43760772000000014</v>
      </c>
      <c r="W1264" s="79">
        <f t="shared" si="183"/>
        <v>0.14725336301388503</v>
      </c>
      <c r="X1264" s="60">
        <f t="shared" si="184"/>
        <v>0.1</v>
      </c>
      <c r="Y1264" s="56">
        <f>+'INFO ENEL'!R1252</f>
        <v>4</v>
      </c>
      <c r="Z1264" s="59">
        <f t="shared" si="185"/>
        <v>0.4</v>
      </c>
    </row>
    <row r="1265" spans="1:26" s="90" customFormat="1" ht="15" customHeight="1" x14ac:dyDescent="0.25">
      <c r="A1265" s="55">
        <f>+'INFO ENEL'!A1253</f>
        <v>1248</v>
      </c>
      <c r="B1265" s="121" t="str">
        <f>+INDEX($B$8:$B$15,MATCH(L1265,$L$8:$L$15,0))</f>
        <v>SICODI</v>
      </c>
      <c r="C1265" s="56" t="str">
        <f>+'INFO ENEL'!B1253</f>
        <v>Callao</v>
      </c>
      <c r="D1265" s="56" t="str">
        <f>+'INFO ENEL'!D1253</f>
        <v>La Perla</v>
      </c>
      <c r="E1265" s="56" t="str">
        <f>+'INFO ENEL'!D1253</f>
        <v>La Perla</v>
      </c>
      <c r="F1265" s="50">
        <f>+'INFO ENEL'!E1253</f>
        <v>0</v>
      </c>
      <c r="G1265" s="56" t="str">
        <f>+'INFO ENEL'!L1253</f>
        <v>BT</v>
      </c>
      <c r="H1265" s="57">
        <f>+'INFO ENEL'!M1253</f>
        <v>40.173788570283101</v>
      </c>
      <c r="I1265" s="56">
        <f>+'INFO ENEL'!N1253</f>
        <v>11</v>
      </c>
      <c r="J1265" s="56" t="str">
        <f>+'INFO ENEL'!O1253</f>
        <v>Poste</v>
      </c>
      <c r="K1265" s="56" t="str">
        <f>+'INFO ENEL'!P1253</f>
        <v>Concreto</v>
      </c>
      <c r="L1265" s="56" t="str">
        <f>+'INFO ENEL'!Q1253</f>
        <v>PPC40</v>
      </c>
      <c r="M1265" s="55" t="str">
        <f>+IF(ISERROR(INDEX('Estructuras de Acero y Concreto'!$C$6:$C$577,MATCH(L1265,'Estructuras de Acero y Concreto'!$D$6:$D$577,0)))=FALSE,INDEX('Estructuras de Acero y Concreto'!$C$6:$C$577,MATCH(L1265,'Estructuras de Acero y Concreto'!$D$6:$D$577,0)),IF(ISERROR(INDEX('Estructuras de Madera'!$C$5:$C$122,MATCH(L1265,'Estructuras de Madera'!$D$5:$D$122,0)))=FALSE,INDEX('Estructuras de Madera'!$C$5:$C$122,MATCH(L1265,'Estructuras de Madera'!$D$5:$D$122,0)),INDEX(SICODI!$G$3:$G$2404,MATCH(L1265,SICODI!$G$3:$G$2404,0))))</f>
        <v>PPC40</v>
      </c>
      <c r="N1265" s="121" t="str">
        <f>+IF(ISERROR(VLOOKUP(M1265,'Resumen de precios LLTT'!$C$17:$D$3071,2,FALSE))=FALSE,VLOOKUP(M1265,'Resumen de precios LLTT'!$C$17:$D$3071,2,FALSE),VLOOKUP(M1265,SICODI!$G$3:$J$2404,2,FALSE))</f>
        <v>POSTE DE CONCRETO ARMADO PARA A. P. 11/200/120/285</v>
      </c>
      <c r="O1265" s="58">
        <f>+IF(ISERROR(VLOOKUP(M1265,'Resumen de precios LLTT'!$C$17:$G$3071,5,FALSE))=FALSE,VLOOKUP(M1265,'Resumen de precios LLTT'!$C$17:$G$3071,5,FALSE),VLOOKUP(M1265,SICODI!$G$3:$J$2404,4,FALSE))</f>
        <v>206.03</v>
      </c>
      <c r="P1265" s="16">
        <f t="shared" si="177"/>
        <v>0.77</v>
      </c>
      <c r="Q1265" s="78">
        <f t="shared" si="178"/>
        <v>364.67310000000003</v>
      </c>
      <c r="R1265" s="56">
        <v>0</v>
      </c>
      <c r="S1265" s="16">
        <f t="shared" si="179"/>
        <v>7.2000000000000008E-2</v>
      </c>
      <c r="T1265" s="79">
        <f t="shared" si="180"/>
        <v>2.1880386000000005</v>
      </c>
      <c r="U1265" s="80">
        <f t="shared" si="181"/>
        <v>0.2</v>
      </c>
      <c r="V1265" s="81">
        <f t="shared" si="182"/>
        <v>0.43760772000000014</v>
      </c>
      <c r="W1265" s="79">
        <f t="shared" si="183"/>
        <v>0.14725336301388503</v>
      </c>
      <c r="X1265" s="60">
        <f t="shared" si="184"/>
        <v>0.1</v>
      </c>
      <c r="Y1265" s="56">
        <f>+'INFO ENEL'!R1253</f>
        <v>4</v>
      </c>
      <c r="Z1265" s="59">
        <f t="shared" si="185"/>
        <v>0.4</v>
      </c>
    </row>
    <row r="1266" spans="1:26" s="90" customFormat="1" ht="15" customHeight="1" x14ac:dyDescent="0.25">
      <c r="A1266" s="55">
        <f>+'INFO ENEL'!A1254</f>
        <v>1249</v>
      </c>
      <c r="B1266" s="121" t="str">
        <f>+INDEX($B$8:$B$15,MATCH(L1266,$L$8:$L$15,0))</f>
        <v>SICODI</v>
      </c>
      <c r="C1266" s="56" t="str">
        <f>+'INFO ENEL'!B1254</f>
        <v>Callao</v>
      </c>
      <c r="D1266" s="56" t="str">
        <f>+'INFO ENEL'!D1254</f>
        <v>La Perla</v>
      </c>
      <c r="E1266" s="56" t="str">
        <f>+'INFO ENEL'!D1254</f>
        <v>La Perla</v>
      </c>
      <c r="F1266" s="50">
        <f>+'INFO ENEL'!E1254</f>
        <v>0</v>
      </c>
      <c r="G1266" s="56" t="str">
        <f>+'INFO ENEL'!L1254</f>
        <v>BT</v>
      </c>
      <c r="H1266" s="57">
        <f>+'INFO ENEL'!M1254</f>
        <v>31.663077260559881</v>
      </c>
      <c r="I1266" s="56">
        <f>+'INFO ENEL'!N1254</f>
        <v>11</v>
      </c>
      <c r="J1266" s="56" t="str">
        <f>+'INFO ENEL'!O1254</f>
        <v>Poste</v>
      </c>
      <c r="K1266" s="56" t="str">
        <f>+'INFO ENEL'!P1254</f>
        <v>Concreto</v>
      </c>
      <c r="L1266" s="56" t="str">
        <f>+'INFO ENEL'!Q1254</f>
        <v>PPC40</v>
      </c>
      <c r="M1266" s="55" t="str">
        <f>+IF(ISERROR(INDEX('Estructuras de Acero y Concreto'!$C$6:$C$577,MATCH(L1266,'Estructuras de Acero y Concreto'!$D$6:$D$577,0)))=FALSE,INDEX('Estructuras de Acero y Concreto'!$C$6:$C$577,MATCH(L1266,'Estructuras de Acero y Concreto'!$D$6:$D$577,0)),IF(ISERROR(INDEX('Estructuras de Madera'!$C$5:$C$122,MATCH(L1266,'Estructuras de Madera'!$D$5:$D$122,0)))=FALSE,INDEX('Estructuras de Madera'!$C$5:$C$122,MATCH(L1266,'Estructuras de Madera'!$D$5:$D$122,0)),INDEX(SICODI!$G$3:$G$2404,MATCH(L1266,SICODI!$G$3:$G$2404,0))))</f>
        <v>PPC40</v>
      </c>
      <c r="N1266" s="121" t="str">
        <f>+IF(ISERROR(VLOOKUP(M1266,'Resumen de precios LLTT'!$C$17:$D$3071,2,FALSE))=FALSE,VLOOKUP(M1266,'Resumen de precios LLTT'!$C$17:$D$3071,2,FALSE),VLOOKUP(M1266,SICODI!$G$3:$J$2404,2,FALSE))</f>
        <v>POSTE DE CONCRETO ARMADO PARA A. P. 11/200/120/285</v>
      </c>
      <c r="O1266" s="58">
        <f>+IF(ISERROR(VLOOKUP(M1266,'Resumen de precios LLTT'!$C$17:$G$3071,5,FALSE))=FALSE,VLOOKUP(M1266,'Resumen de precios LLTT'!$C$17:$G$3071,5,FALSE),VLOOKUP(M1266,SICODI!$G$3:$J$2404,4,FALSE))</f>
        <v>206.03</v>
      </c>
      <c r="P1266" s="16">
        <f t="shared" si="177"/>
        <v>0.77</v>
      </c>
      <c r="Q1266" s="78">
        <f t="shared" si="178"/>
        <v>364.67310000000003</v>
      </c>
      <c r="R1266" s="56">
        <v>0</v>
      </c>
      <c r="S1266" s="16">
        <f t="shared" si="179"/>
        <v>7.2000000000000008E-2</v>
      </c>
      <c r="T1266" s="79">
        <f t="shared" si="180"/>
        <v>2.1880386000000005</v>
      </c>
      <c r="U1266" s="80">
        <f t="shared" si="181"/>
        <v>0.2</v>
      </c>
      <c r="V1266" s="81">
        <f t="shared" si="182"/>
        <v>0.43760772000000014</v>
      </c>
      <c r="W1266" s="79">
        <f t="shared" si="183"/>
        <v>0.14725336301388503</v>
      </c>
      <c r="X1266" s="60">
        <f t="shared" si="184"/>
        <v>0.1</v>
      </c>
      <c r="Y1266" s="56">
        <f>+'INFO ENEL'!R1254</f>
        <v>4</v>
      </c>
      <c r="Z1266" s="59">
        <f t="shared" si="185"/>
        <v>0.4</v>
      </c>
    </row>
    <row r="1267" spans="1:26" s="90" customFormat="1" ht="15" customHeight="1" x14ac:dyDescent="0.25">
      <c r="A1267" s="55">
        <f>+'INFO ENEL'!A1255</f>
        <v>1250</v>
      </c>
      <c r="B1267" s="121" t="str">
        <f>+INDEX($B$8:$B$15,MATCH(L1267,$L$8:$L$15,0))</f>
        <v>SICODI</v>
      </c>
      <c r="C1267" s="56" t="str">
        <f>+'INFO ENEL'!B1255</f>
        <v>Callao</v>
      </c>
      <c r="D1267" s="56" t="str">
        <f>+'INFO ENEL'!D1255</f>
        <v>La Perla</v>
      </c>
      <c r="E1267" s="56" t="str">
        <f>+'INFO ENEL'!D1255</f>
        <v>La Perla</v>
      </c>
      <c r="F1267" s="50">
        <f>+'INFO ENEL'!E1255</f>
        <v>0</v>
      </c>
      <c r="G1267" s="56" t="str">
        <f>+'INFO ENEL'!L1255</f>
        <v>BT</v>
      </c>
      <c r="H1267" s="57">
        <f>+'INFO ENEL'!M1255</f>
        <v>41.907490341823937</v>
      </c>
      <c r="I1267" s="56">
        <f>+'INFO ENEL'!N1255</f>
        <v>11</v>
      </c>
      <c r="J1267" s="56" t="str">
        <f>+'INFO ENEL'!O1255</f>
        <v>Poste</v>
      </c>
      <c r="K1267" s="56" t="str">
        <f>+'INFO ENEL'!P1255</f>
        <v>Concreto</v>
      </c>
      <c r="L1267" s="56" t="str">
        <f>+'INFO ENEL'!Q1255</f>
        <v>PPC40</v>
      </c>
      <c r="M1267" s="55" t="str">
        <f>+IF(ISERROR(INDEX('Estructuras de Acero y Concreto'!$C$6:$C$577,MATCH(L1267,'Estructuras de Acero y Concreto'!$D$6:$D$577,0)))=FALSE,INDEX('Estructuras de Acero y Concreto'!$C$6:$C$577,MATCH(L1267,'Estructuras de Acero y Concreto'!$D$6:$D$577,0)),IF(ISERROR(INDEX('Estructuras de Madera'!$C$5:$C$122,MATCH(L1267,'Estructuras de Madera'!$D$5:$D$122,0)))=FALSE,INDEX('Estructuras de Madera'!$C$5:$C$122,MATCH(L1267,'Estructuras de Madera'!$D$5:$D$122,0)),INDEX(SICODI!$G$3:$G$2404,MATCH(L1267,SICODI!$G$3:$G$2404,0))))</f>
        <v>PPC40</v>
      </c>
      <c r="N1267" s="121" t="str">
        <f>+IF(ISERROR(VLOOKUP(M1267,'Resumen de precios LLTT'!$C$17:$D$3071,2,FALSE))=FALSE,VLOOKUP(M1267,'Resumen de precios LLTT'!$C$17:$D$3071,2,FALSE),VLOOKUP(M1267,SICODI!$G$3:$J$2404,2,FALSE))</f>
        <v>POSTE DE CONCRETO ARMADO PARA A. P. 11/200/120/285</v>
      </c>
      <c r="O1267" s="58">
        <f>+IF(ISERROR(VLOOKUP(M1267,'Resumen de precios LLTT'!$C$17:$G$3071,5,FALSE))=FALSE,VLOOKUP(M1267,'Resumen de precios LLTT'!$C$17:$G$3071,5,FALSE),VLOOKUP(M1267,SICODI!$G$3:$J$2404,4,FALSE))</f>
        <v>206.03</v>
      </c>
      <c r="P1267" s="16">
        <f t="shared" si="177"/>
        <v>0.77</v>
      </c>
      <c r="Q1267" s="78">
        <f t="shared" si="178"/>
        <v>364.67310000000003</v>
      </c>
      <c r="R1267" s="56">
        <v>0</v>
      </c>
      <c r="S1267" s="16">
        <f t="shared" si="179"/>
        <v>7.2000000000000008E-2</v>
      </c>
      <c r="T1267" s="79">
        <f t="shared" si="180"/>
        <v>2.1880386000000005</v>
      </c>
      <c r="U1267" s="80">
        <f t="shared" si="181"/>
        <v>0.2</v>
      </c>
      <c r="V1267" s="81">
        <f t="shared" si="182"/>
        <v>0.43760772000000014</v>
      </c>
      <c r="W1267" s="79">
        <f t="shared" si="183"/>
        <v>0.14725336301388503</v>
      </c>
      <c r="X1267" s="60">
        <f t="shared" si="184"/>
        <v>0.1</v>
      </c>
      <c r="Y1267" s="56">
        <f>+'INFO ENEL'!R1255</f>
        <v>4</v>
      </c>
      <c r="Z1267" s="59">
        <f t="shared" si="185"/>
        <v>0.4</v>
      </c>
    </row>
    <row r="1268" spans="1:26" s="90" customFormat="1" ht="15" customHeight="1" x14ac:dyDescent="0.25">
      <c r="A1268" s="55">
        <f>+'INFO ENEL'!A1256</f>
        <v>1251</v>
      </c>
      <c r="B1268" s="121" t="str">
        <f>+INDEX($B$8:$B$15,MATCH(L1268,$L$8:$L$15,0))</f>
        <v>SICODI</v>
      </c>
      <c r="C1268" s="56" t="str">
        <f>+'INFO ENEL'!B1256</f>
        <v>Callao</v>
      </c>
      <c r="D1268" s="56" t="str">
        <f>+'INFO ENEL'!D1256</f>
        <v>La Perla</v>
      </c>
      <c r="E1268" s="56" t="str">
        <f>+'INFO ENEL'!D1256</f>
        <v>La Perla</v>
      </c>
      <c r="F1268" s="50">
        <f>+'INFO ENEL'!E1256</f>
        <v>0</v>
      </c>
      <c r="G1268" s="56" t="str">
        <f>+'INFO ENEL'!L1256</f>
        <v>BT</v>
      </c>
      <c r="H1268" s="57">
        <f>+'INFO ENEL'!M1256</f>
        <v>34.505933271103721</v>
      </c>
      <c r="I1268" s="56">
        <f>+'INFO ENEL'!N1256</f>
        <v>11</v>
      </c>
      <c r="J1268" s="56" t="str">
        <f>+'INFO ENEL'!O1256</f>
        <v>Poste</v>
      </c>
      <c r="K1268" s="56" t="str">
        <f>+'INFO ENEL'!P1256</f>
        <v>Concreto</v>
      </c>
      <c r="L1268" s="56" t="str">
        <f>+'INFO ENEL'!Q1256</f>
        <v>PPC40</v>
      </c>
      <c r="M1268" s="55" t="str">
        <f>+IF(ISERROR(INDEX('Estructuras de Acero y Concreto'!$C$6:$C$577,MATCH(L1268,'Estructuras de Acero y Concreto'!$D$6:$D$577,0)))=FALSE,INDEX('Estructuras de Acero y Concreto'!$C$6:$C$577,MATCH(L1268,'Estructuras de Acero y Concreto'!$D$6:$D$577,0)),IF(ISERROR(INDEX('Estructuras de Madera'!$C$5:$C$122,MATCH(L1268,'Estructuras de Madera'!$D$5:$D$122,0)))=FALSE,INDEX('Estructuras de Madera'!$C$5:$C$122,MATCH(L1268,'Estructuras de Madera'!$D$5:$D$122,0)),INDEX(SICODI!$G$3:$G$2404,MATCH(L1268,SICODI!$G$3:$G$2404,0))))</f>
        <v>PPC40</v>
      </c>
      <c r="N1268" s="121" t="str">
        <f>+IF(ISERROR(VLOOKUP(M1268,'Resumen de precios LLTT'!$C$17:$D$3071,2,FALSE))=FALSE,VLOOKUP(M1268,'Resumen de precios LLTT'!$C$17:$D$3071,2,FALSE),VLOOKUP(M1268,SICODI!$G$3:$J$2404,2,FALSE))</f>
        <v>POSTE DE CONCRETO ARMADO PARA A. P. 11/200/120/285</v>
      </c>
      <c r="O1268" s="58">
        <f>+IF(ISERROR(VLOOKUP(M1268,'Resumen de precios LLTT'!$C$17:$G$3071,5,FALSE))=FALSE,VLOOKUP(M1268,'Resumen de precios LLTT'!$C$17:$G$3071,5,FALSE),VLOOKUP(M1268,SICODI!$G$3:$J$2404,4,FALSE))</f>
        <v>206.03</v>
      </c>
      <c r="P1268" s="16">
        <f t="shared" si="177"/>
        <v>0.77</v>
      </c>
      <c r="Q1268" s="78">
        <f t="shared" si="178"/>
        <v>364.67310000000003</v>
      </c>
      <c r="R1268" s="56">
        <v>0</v>
      </c>
      <c r="S1268" s="16">
        <f t="shared" si="179"/>
        <v>7.2000000000000008E-2</v>
      </c>
      <c r="T1268" s="79">
        <f t="shared" si="180"/>
        <v>2.1880386000000005</v>
      </c>
      <c r="U1268" s="80">
        <f t="shared" si="181"/>
        <v>0.2</v>
      </c>
      <c r="V1268" s="81">
        <f t="shared" si="182"/>
        <v>0.43760772000000014</v>
      </c>
      <c r="W1268" s="79">
        <f t="shared" si="183"/>
        <v>0.14725336301388503</v>
      </c>
      <c r="X1268" s="60">
        <f t="shared" si="184"/>
        <v>0.1</v>
      </c>
      <c r="Y1268" s="56">
        <f>+'INFO ENEL'!R1256</f>
        <v>4</v>
      </c>
      <c r="Z1268" s="59">
        <f t="shared" si="185"/>
        <v>0.4</v>
      </c>
    </row>
    <row r="1269" spans="1:26" s="90" customFormat="1" ht="15" customHeight="1" x14ac:dyDescent="0.25">
      <c r="A1269" s="55">
        <f>+'INFO ENEL'!A1257</f>
        <v>1252</v>
      </c>
      <c r="B1269" s="121" t="str">
        <f>+INDEX($B$8:$B$15,MATCH(L1269,$L$8:$L$15,0))</f>
        <v>SICODI</v>
      </c>
      <c r="C1269" s="56" t="str">
        <f>+'INFO ENEL'!B1257</f>
        <v>Callao</v>
      </c>
      <c r="D1269" s="56" t="str">
        <f>+'INFO ENEL'!D1257</f>
        <v>La Perla</v>
      </c>
      <c r="E1269" s="56" t="str">
        <f>+'INFO ENEL'!D1257</f>
        <v>La Perla</v>
      </c>
      <c r="F1269" s="50">
        <f>+'INFO ENEL'!E1257</f>
        <v>0</v>
      </c>
      <c r="G1269" s="56" t="str">
        <f>+'INFO ENEL'!L1257</f>
        <v>BT</v>
      </c>
      <c r="H1269" s="57">
        <f>+'INFO ENEL'!M1257</f>
        <v>40.038673268071442</v>
      </c>
      <c r="I1269" s="56">
        <f>+'INFO ENEL'!N1257</f>
        <v>11</v>
      </c>
      <c r="J1269" s="56" t="str">
        <f>+'INFO ENEL'!O1257</f>
        <v>Poste</v>
      </c>
      <c r="K1269" s="56" t="str">
        <f>+'INFO ENEL'!P1257</f>
        <v>Concreto</v>
      </c>
      <c r="L1269" s="56" t="str">
        <f>+'INFO ENEL'!Q1257</f>
        <v>PPC40</v>
      </c>
      <c r="M1269" s="55" t="str">
        <f>+IF(ISERROR(INDEX('Estructuras de Acero y Concreto'!$C$6:$C$577,MATCH(L1269,'Estructuras de Acero y Concreto'!$D$6:$D$577,0)))=FALSE,INDEX('Estructuras de Acero y Concreto'!$C$6:$C$577,MATCH(L1269,'Estructuras de Acero y Concreto'!$D$6:$D$577,0)),IF(ISERROR(INDEX('Estructuras de Madera'!$C$5:$C$122,MATCH(L1269,'Estructuras de Madera'!$D$5:$D$122,0)))=FALSE,INDEX('Estructuras de Madera'!$C$5:$C$122,MATCH(L1269,'Estructuras de Madera'!$D$5:$D$122,0)),INDEX(SICODI!$G$3:$G$2404,MATCH(L1269,SICODI!$G$3:$G$2404,0))))</f>
        <v>PPC40</v>
      </c>
      <c r="N1269" s="121" t="str">
        <f>+IF(ISERROR(VLOOKUP(M1269,'Resumen de precios LLTT'!$C$17:$D$3071,2,FALSE))=FALSE,VLOOKUP(M1269,'Resumen de precios LLTT'!$C$17:$D$3071,2,FALSE),VLOOKUP(M1269,SICODI!$G$3:$J$2404,2,FALSE))</f>
        <v>POSTE DE CONCRETO ARMADO PARA A. P. 11/200/120/285</v>
      </c>
      <c r="O1269" s="58">
        <f>+IF(ISERROR(VLOOKUP(M1269,'Resumen de precios LLTT'!$C$17:$G$3071,5,FALSE))=FALSE,VLOOKUP(M1269,'Resumen de precios LLTT'!$C$17:$G$3071,5,FALSE),VLOOKUP(M1269,SICODI!$G$3:$J$2404,4,FALSE))</f>
        <v>206.03</v>
      </c>
      <c r="P1269" s="16">
        <f t="shared" si="177"/>
        <v>0.77</v>
      </c>
      <c r="Q1269" s="78">
        <f t="shared" si="178"/>
        <v>364.67310000000003</v>
      </c>
      <c r="R1269" s="56">
        <v>0</v>
      </c>
      <c r="S1269" s="16">
        <f t="shared" si="179"/>
        <v>7.2000000000000008E-2</v>
      </c>
      <c r="T1269" s="79">
        <f t="shared" si="180"/>
        <v>2.1880386000000005</v>
      </c>
      <c r="U1269" s="80">
        <f t="shared" si="181"/>
        <v>0.2</v>
      </c>
      <c r="V1269" s="81">
        <f t="shared" si="182"/>
        <v>0.43760772000000014</v>
      </c>
      <c r="W1269" s="79">
        <f t="shared" si="183"/>
        <v>0.14725336301388503</v>
      </c>
      <c r="X1269" s="60">
        <f t="shared" si="184"/>
        <v>0.1</v>
      </c>
      <c r="Y1269" s="56">
        <f>+'INFO ENEL'!R1257</f>
        <v>4</v>
      </c>
      <c r="Z1269" s="59">
        <f t="shared" si="185"/>
        <v>0.4</v>
      </c>
    </row>
    <row r="1270" spans="1:26" s="90" customFormat="1" ht="15" customHeight="1" x14ac:dyDescent="0.25">
      <c r="A1270" s="55">
        <f>+'INFO ENEL'!A1258</f>
        <v>1253</v>
      </c>
      <c r="B1270" s="121" t="str">
        <f>+INDEX($B$8:$B$15,MATCH(L1270,$L$8:$L$15,0))</f>
        <v>SICODI</v>
      </c>
      <c r="C1270" s="56" t="str">
        <f>+'INFO ENEL'!B1258</f>
        <v>Callao</v>
      </c>
      <c r="D1270" s="56" t="str">
        <f>+'INFO ENEL'!D1258</f>
        <v>La Perla</v>
      </c>
      <c r="E1270" s="56" t="str">
        <f>+'INFO ENEL'!D1258</f>
        <v>La Perla</v>
      </c>
      <c r="F1270" s="50">
        <f>+'INFO ENEL'!E1258</f>
        <v>0</v>
      </c>
      <c r="G1270" s="56" t="str">
        <f>+'INFO ENEL'!L1258</f>
        <v>BT</v>
      </c>
      <c r="H1270" s="57">
        <f>+'INFO ENEL'!M1258</f>
        <v>40.571319311776257</v>
      </c>
      <c r="I1270" s="56">
        <f>+'INFO ENEL'!N1258</f>
        <v>11</v>
      </c>
      <c r="J1270" s="56" t="str">
        <f>+'INFO ENEL'!O1258</f>
        <v>Poste</v>
      </c>
      <c r="K1270" s="56" t="str">
        <f>+'INFO ENEL'!P1258</f>
        <v>Concreto</v>
      </c>
      <c r="L1270" s="56" t="str">
        <f>+'INFO ENEL'!Q1258</f>
        <v>PPC40</v>
      </c>
      <c r="M1270" s="55" t="str">
        <f>+IF(ISERROR(INDEX('Estructuras de Acero y Concreto'!$C$6:$C$577,MATCH(L1270,'Estructuras de Acero y Concreto'!$D$6:$D$577,0)))=FALSE,INDEX('Estructuras de Acero y Concreto'!$C$6:$C$577,MATCH(L1270,'Estructuras de Acero y Concreto'!$D$6:$D$577,0)),IF(ISERROR(INDEX('Estructuras de Madera'!$C$5:$C$122,MATCH(L1270,'Estructuras de Madera'!$D$5:$D$122,0)))=FALSE,INDEX('Estructuras de Madera'!$C$5:$C$122,MATCH(L1270,'Estructuras de Madera'!$D$5:$D$122,0)),INDEX(SICODI!$G$3:$G$2404,MATCH(L1270,SICODI!$G$3:$G$2404,0))))</f>
        <v>PPC40</v>
      </c>
      <c r="N1270" s="121" t="str">
        <f>+IF(ISERROR(VLOOKUP(M1270,'Resumen de precios LLTT'!$C$17:$D$3071,2,FALSE))=FALSE,VLOOKUP(M1270,'Resumen de precios LLTT'!$C$17:$D$3071,2,FALSE),VLOOKUP(M1270,SICODI!$G$3:$J$2404,2,FALSE))</f>
        <v>POSTE DE CONCRETO ARMADO PARA A. P. 11/200/120/285</v>
      </c>
      <c r="O1270" s="58">
        <f>+IF(ISERROR(VLOOKUP(M1270,'Resumen de precios LLTT'!$C$17:$G$3071,5,FALSE))=FALSE,VLOOKUP(M1270,'Resumen de precios LLTT'!$C$17:$G$3071,5,FALSE),VLOOKUP(M1270,SICODI!$G$3:$J$2404,4,FALSE))</f>
        <v>206.03</v>
      </c>
      <c r="P1270" s="16">
        <f t="shared" si="177"/>
        <v>0.77</v>
      </c>
      <c r="Q1270" s="78">
        <f t="shared" si="178"/>
        <v>364.67310000000003</v>
      </c>
      <c r="R1270" s="56">
        <v>0</v>
      </c>
      <c r="S1270" s="16">
        <f t="shared" si="179"/>
        <v>7.2000000000000008E-2</v>
      </c>
      <c r="T1270" s="79">
        <f t="shared" si="180"/>
        <v>2.1880386000000005</v>
      </c>
      <c r="U1270" s="80">
        <f t="shared" si="181"/>
        <v>0.2</v>
      </c>
      <c r="V1270" s="81">
        <f t="shared" si="182"/>
        <v>0.43760772000000014</v>
      </c>
      <c r="W1270" s="79">
        <f t="shared" si="183"/>
        <v>0.14725336301388503</v>
      </c>
      <c r="X1270" s="60">
        <f t="shared" si="184"/>
        <v>0.1</v>
      </c>
      <c r="Y1270" s="56">
        <f>+'INFO ENEL'!R1258</f>
        <v>4</v>
      </c>
      <c r="Z1270" s="59">
        <f t="shared" si="185"/>
        <v>0.4</v>
      </c>
    </row>
    <row r="1271" spans="1:26" s="90" customFormat="1" ht="15" customHeight="1" x14ac:dyDescent="0.25">
      <c r="A1271" s="55">
        <f>+'INFO ENEL'!A1259</f>
        <v>1254</v>
      </c>
      <c r="B1271" s="121" t="str">
        <f>+INDEX($B$8:$B$15,MATCH(L1271,$L$8:$L$15,0))</f>
        <v>SICODI</v>
      </c>
      <c r="C1271" s="56" t="str">
        <f>+'INFO ENEL'!B1259</f>
        <v>Callao</v>
      </c>
      <c r="D1271" s="56" t="str">
        <f>+'INFO ENEL'!D1259</f>
        <v>La Perla</v>
      </c>
      <c r="E1271" s="56" t="str">
        <f>+'INFO ENEL'!D1259</f>
        <v>La Perla</v>
      </c>
      <c r="F1271" s="50">
        <f>+'INFO ENEL'!E1259</f>
        <v>0</v>
      </c>
      <c r="G1271" s="56" t="str">
        <f>+'INFO ENEL'!L1259</f>
        <v>BT</v>
      </c>
      <c r="H1271" s="57">
        <f>+'INFO ENEL'!M1259</f>
        <v>39.652890483334708</v>
      </c>
      <c r="I1271" s="56">
        <f>+'INFO ENEL'!N1259</f>
        <v>11</v>
      </c>
      <c r="J1271" s="56" t="str">
        <f>+'INFO ENEL'!O1259</f>
        <v>Poste</v>
      </c>
      <c r="K1271" s="56" t="str">
        <f>+'INFO ENEL'!P1259</f>
        <v>Concreto</v>
      </c>
      <c r="L1271" s="56" t="str">
        <f>+'INFO ENEL'!Q1259</f>
        <v>PPC40</v>
      </c>
      <c r="M1271" s="55" t="str">
        <f>+IF(ISERROR(INDEX('Estructuras de Acero y Concreto'!$C$6:$C$577,MATCH(L1271,'Estructuras de Acero y Concreto'!$D$6:$D$577,0)))=FALSE,INDEX('Estructuras de Acero y Concreto'!$C$6:$C$577,MATCH(L1271,'Estructuras de Acero y Concreto'!$D$6:$D$577,0)),IF(ISERROR(INDEX('Estructuras de Madera'!$C$5:$C$122,MATCH(L1271,'Estructuras de Madera'!$D$5:$D$122,0)))=FALSE,INDEX('Estructuras de Madera'!$C$5:$C$122,MATCH(L1271,'Estructuras de Madera'!$D$5:$D$122,0)),INDEX(SICODI!$G$3:$G$2404,MATCH(L1271,SICODI!$G$3:$G$2404,0))))</f>
        <v>PPC40</v>
      </c>
      <c r="N1271" s="121" t="str">
        <f>+IF(ISERROR(VLOOKUP(M1271,'Resumen de precios LLTT'!$C$17:$D$3071,2,FALSE))=FALSE,VLOOKUP(M1271,'Resumen de precios LLTT'!$C$17:$D$3071,2,FALSE),VLOOKUP(M1271,SICODI!$G$3:$J$2404,2,FALSE))</f>
        <v>POSTE DE CONCRETO ARMADO PARA A. P. 11/200/120/285</v>
      </c>
      <c r="O1271" s="58">
        <f>+IF(ISERROR(VLOOKUP(M1271,'Resumen de precios LLTT'!$C$17:$G$3071,5,FALSE))=FALSE,VLOOKUP(M1271,'Resumen de precios LLTT'!$C$17:$G$3071,5,FALSE),VLOOKUP(M1271,SICODI!$G$3:$J$2404,4,FALSE))</f>
        <v>206.03</v>
      </c>
      <c r="P1271" s="16">
        <f t="shared" si="177"/>
        <v>0.77</v>
      </c>
      <c r="Q1271" s="78">
        <f t="shared" si="178"/>
        <v>364.67310000000003</v>
      </c>
      <c r="R1271" s="56">
        <v>0</v>
      </c>
      <c r="S1271" s="16">
        <f t="shared" si="179"/>
        <v>7.2000000000000008E-2</v>
      </c>
      <c r="T1271" s="79">
        <f t="shared" si="180"/>
        <v>2.1880386000000005</v>
      </c>
      <c r="U1271" s="80">
        <f t="shared" si="181"/>
        <v>0.2</v>
      </c>
      <c r="V1271" s="81">
        <f t="shared" si="182"/>
        <v>0.43760772000000014</v>
      </c>
      <c r="W1271" s="79">
        <f t="shared" si="183"/>
        <v>0.14725336301388503</v>
      </c>
      <c r="X1271" s="60">
        <f t="shared" si="184"/>
        <v>0.1</v>
      </c>
      <c r="Y1271" s="56">
        <f>+'INFO ENEL'!R1259</f>
        <v>4</v>
      </c>
      <c r="Z1271" s="59">
        <f t="shared" si="185"/>
        <v>0.4</v>
      </c>
    </row>
    <row r="1272" spans="1:26" s="90" customFormat="1" ht="15" customHeight="1" x14ac:dyDescent="0.25">
      <c r="A1272" s="55">
        <f>+'INFO ENEL'!A1260</f>
        <v>1255</v>
      </c>
      <c r="B1272" s="121" t="str">
        <f>+INDEX($B$8:$B$15,MATCH(L1272,$L$8:$L$15,0))</f>
        <v>SICODI</v>
      </c>
      <c r="C1272" s="56" t="str">
        <f>+'INFO ENEL'!B1260</f>
        <v>Callao</v>
      </c>
      <c r="D1272" s="56" t="str">
        <f>+'INFO ENEL'!D1260</f>
        <v>La Perla</v>
      </c>
      <c r="E1272" s="56" t="str">
        <f>+'INFO ENEL'!D1260</f>
        <v>La Perla</v>
      </c>
      <c r="F1272" s="50">
        <f>+'INFO ENEL'!E1260</f>
        <v>0</v>
      </c>
      <c r="G1272" s="56" t="str">
        <f>+'INFO ENEL'!L1260</f>
        <v>BT</v>
      </c>
      <c r="H1272" s="57">
        <f>+'INFO ENEL'!M1260</f>
        <v>41.377003803871446</v>
      </c>
      <c r="I1272" s="56">
        <f>+'INFO ENEL'!N1260</f>
        <v>11</v>
      </c>
      <c r="J1272" s="56" t="str">
        <f>+'INFO ENEL'!O1260</f>
        <v>Poste</v>
      </c>
      <c r="K1272" s="56" t="str">
        <f>+'INFO ENEL'!P1260</f>
        <v>Concreto</v>
      </c>
      <c r="L1272" s="56" t="str">
        <f>+'INFO ENEL'!Q1260</f>
        <v>PPC40</v>
      </c>
      <c r="M1272" s="55" t="str">
        <f>+IF(ISERROR(INDEX('Estructuras de Acero y Concreto'!$C$6:$C$577,MATCH(L1272,'Estructuras de Acero y Concreto'!$D$6:$D$577,0)))=FALSE,INDEX('Estructuras de Acero y Concreto'!$C$6:$C$577,MATCH(L1272,'Estructuras de Acero y Concreto'!$D$6:$D$577,0)),IF(ISERROR(INDEX('Estructuras de Madera'!$C$5:$C$122,MATCH(L1272,'Estructuras de Madera'!$D$5:$D$122,0)))=FALSE,INDEX('Estructuras de Madera'!$C$5:$C$122,MATCH(L1272,'Estructuras de Madera'!$D$5:$D$122,0)),INDEX(SICODI!$G$3:$G$2404,MATCH(L1272,SICODI!$G$3:$G$2404,0))))</f>
        <v>PPC40</v>
      </c>
      <c r="N1272" s="121" t="str">
        <f>+IF(ISERROR(VLOOKUP(M1272,'Resumen de precios LLTT'!$C$17:$D$3071,2,FALSE))=FALSE,VLOOKUP(M1272,'Resumen de precios LLTT'!$C$17:$D$3071,2,FALSE),VLOOKUP(M1272,SICODI!$G$3:$J$2404,2,FALSE))</f>
        <v>POSTE DE CONCRETO ARMADO PARA A. P. 11/200/120/285</v>
      </c>
      <c r="O1272" s="58">
        <f>+IF(ISERROR(VLOOKUP(M1272,'Resumen de precios LLTT'!$C$17:$G$3071,5,FALSE))=FALSE,VLOOKUP(M1272,'Resumen de precios LLTT'!$C$17:$G$3071,5,FALSE),VLOOKUP(M1272,SICODI!$G$3:$J$2404,4,FALSE))</f>
        <v>206.03</v>
      </c>
      <c r="P1272" s="16">
        <f t="shared" si="177"/>
        <v>0.77</v>
      </c>
      <c r="Q1272" s="78">
        <f t="shared" si="178"/>
        <v>364.67310000000003</v>
      </c>
      <c r="R1272" s="56">
        <v>0</v>
      </c>
      <c r="S1272" s="16">
        <f t="shared" si="179"/>
        <v>7.2000000000000008E-2</v>
      </c>
      <c r="T1272" s="79">
        <f t="shared" si="180"/>
        <v>2.1880386000000005</v>
      </c>
      <c r="U1272" s="80">
        <f t="shared" si="181"/>
        <v>0.2</v>
      </c>
      <c r="V1272" s="81">
        <f t="shared" si="182"/>
        <v>0.43760772000000014</v>
      </c>
      <c r="W1272" s="79">
        <f t="shared" si="183"/>
        <v>0.14725336301388503</v>
      </c>
      <c r="X1272" s="60">
        <f t="shared" si="184"/>
        <v>0.1</v>
      </c>
      <c r="Y1272" s="56">
        <f>+'INFO ENEL'!R1260</f>
        <v>4</v>
      </c>
      <c r="Z1272" s="59">
        <f t="shared" si="185"/>
        <v>0.4</v>
      </c>
    </row>
    <row r="1273" spans="1:26" s="90" customFormat="1" ht="15" customHeight="1" x14ac:dyDescent="0.25">
      <c r="A1273" s="55">
        <f>+'INFO ENEL'!A1261</f>
        <v>1256</v>
      </c>
      <c r="B1273" s="121" t="str">
        <f>+INDEX($B$8:$B$15,MATCH(L1273,$L$8:$L$15,0))</f>
        <v>SICODI</v>
      </c>
      <c r="C1273" s="56" t="str">
        <f>+'INFO ENEL'!B1261</f>
        <v>Callao</v>
      </c>
      <c r="D1273" s="56" t="str">
        <f>+'INFO ENEL'!D1261</f>
        <v>La Perla</v>
      </c>
      <c r="E1273" s="56" t="str">
        <f>+'INFO ENEL'!D1261</f>
        <v>La Perla</v>
      </c>
      <c r="F1273" s="50">
        <f>+'INFO ENEL'!E1261</f>
        <v>0</v>
      </c>
      <c r="G1273" s="56" t="str">
        <f>+'INFO ENEL'!L1261</f>
        <v>BT</v>
      </c>
      <c r="H1273" s="57">
        <f>+'INFO ENEL'!M1261</f>
        <v>40.433567243908293</v>
      </c>
      <c r="I1273" s="56">
        <f>+'INFO ENEL'!N1261</f>
        <v>11</v>
      </c>
      <c r="J1273" s="56" t="str">
        <f>+'INFO ENEL'!O1261</f>
        <v>Poste</v>
      </c>
      <c r="K1273" s="56" t="str">
        <f>+'INFO ENEL'!P1261</f>
        <v>Concreto</v>
      </c>
      <c r="L1273" s="56" t="str">
        <f>+'INFO ENEL'!Q1261</f>
        <v>PPC40</v>
      </c>
      <c r="M1273" s="55" t="str">
        <f>+IF(ISERROR(INDEX('Estructuras de Acero y Concreto'!$C$6:$C$577,MATCH(L1273,'Estructuras de Acero y Concreto'!$D$6:$D$577,0)))=FALSE,INDEX('Estructuras de Acero y Concreto'!$C$6:$C$577,MATCH(L1273,'Estructuras de Acero y Concreto'!$D$6:$D$577,0)),IF(ISERROR(INDEX('Estructuras de Madera'!$C$5:$C$122,MATCH(L1273,'Estructuras de Madera'!$D$5:$D$122,0)))=FALSE,INDEX('Estructuras de Madera'!$C$5:$C$122,MATCH(L1273,'Estructuras de Madera'!$D$5:$D$122,0)),INDEX(SICODI!$G$3:$G$2404,MATCH(L1273,SICODI!$G$3:$G$2404,0))))</f>
        <v>PPC40</v>
      </c>
      <c r="N1273" s="121" t="str">
        <f>+IF(ISERROR(VLOOKUP(M1273,'Resumen de precios LLTT'!$C$17:$D$3071,2,FALSE))=FALSE,VLOOKUP(M1273,'Resumen de precios LLTT'!$C$17:$D$3071,2,FALSE),VLOOKUP(M1273,SICODI!$G$3:$J$2404,2,FALSE))</f>
        <v>POSTE DE CONCRETO ARMADO PARA A. P. 11/200/120/285</v>
      </c>
      <c r="O1273" s="58">
        <f>+IF(ISERROR(VLOOKUP(M1273,'Resumen de precios LLTT'!$C$17:$G$3071,5,FALSE))=FALSE,VLOOKUP(M1273,'Resumen de precios LLTT'!$C$17:$G$3071,5,FALSE),VLOOKUP(M1273,SICODI!$G$3:$J$2404,4,FALSE))</f>
        <v>206.03</v>
      </c>
      <c r="P1273" s="16">
        <f t="shared" si="177"/>
        <v>0.77</v>
      </c>
      <c r="Q1273" s="78">
        <f t="shared" si="178"/>
        <v>364.67310000000003</v>
      </c>
      <c r="R1273" s="56">
        <v>0</v>
      </c>
      <c r="S1273" s="16">
        <f t="shared" si="179"/>
        <v>7.2000000000000008E-2</v>
      </c>
      <c r="T1273" s="79">
        <f t="shared" si="180"/>
        <v>2.1880386000000005</v>
      </c>
      <c r="U1273" s="80">
        <f t="shared" si="181"/>
        <v>0.2</v>
      </c>
      <c r="V1273" s="81">
        <f t="shared" si="182"/>
        <v>0.43760772000000014</v>
      </c>
      <c r="W1273" s="79">
        <f t="shared" si="183"/>
        <v>0.14725336301388503</v>
      </c>
      <c r="X1273" s="60">
        <f t="shared" si="184"/>
        <v>0.1</v>
      </c>
      <c r="Y1273" s="56">
        <f>+'INFO ENEL'!R1261</f>
        <v>4</v>
      </c>
      <c r="Z1273" s="59">
        <f t="shared" si="185"/>
        <v>0.4</v>
      </c>
    </row>
    <row r="1274" spans="1:26" s="90" customFormat="1" ht="15" customHeight="1" x14ac:dyDescent="0.25">
      <c r="A1274" s="55">
        <f>+'INFO ENEL'!A1262</f>
        <v>1257</v>
      </c>
      <c r="B1274" s="121" t="str">
        <f>+INDEX($B$8:$B$15,MATCH(L1274,$L$8:$L$15,0))</f>
        <v>SICODI</v>
      </c>
      <c r="C1274" s="56" t="str">
        <f>+'INFO ENEL'!B1262</f>
        <v>Callao</v>
      </c>
      <c r="D1274" s="56" t="str">
        <f>+'INFO ENEL'!D1262</f>
        <v>La Perla</v>
      </c>
      <c r="E1274" s="56" t="str">
        <f>+'INFO ENEL'!D1262</f>
        <v>La Perla</v>
      </c>
      <c r="F1274" s="50">
        <f>+'INFO ENEL'!E1262</f>
        <v>0</v>
      </c>
      <c r="G1274" s="56" t="str">
        <f>+'INFO ENEL'!L1262</f>
        <v>BT</v>
      </c>
      <c r="H1274" s="57">
        <f>+'INFO ENEL'!M1262</f>
        <v>48.596419868441544</v>
      </c>
      <c r="I1274" s="56">
        <f>+'INFO ENEL'!N1262</f>
        <v>9</v>
      </c>
      <c r="J1274" s="56" t="str">
        <f>+'INFO ENEL'!O1262</f>
        <v>Poste</v>
      </c>
      <c r="K1274" s="56" t="str">
        <f>+'INFO ENEL'!P1262</f>
        <v>Concreto</v>
      </c>
      <c r="L1274" s="56" t="str">
        <f>+'INFO ENEL'!Q1262</f>
        <v>PPC38</v>
      </c>
      <c r="M1274" s="55" t="str">
        <f>+IF(ISERROR(INDEX('Estructuras de Acero y Concreto'!$C$6:$C$577,MATCH(L1274,'Estructuras de Acero y Concreto'!$D$6:$D$577,0)))=FALSE,INDEX('Estructuras de Acero y Concreto'!$C$6:$C$577,MATCH(L1274,'Estructuras de Acero y Concreto'!$D$6:$D$577,0)),IF(ISERROR(INDEX('Estructuras de Madera'!$C$5:$C$122,MATCH(L1274,'Estructuras de Madera'!$D$5:$D$122,0)))=FALSE,INDEX('Estructuras de Madera'!$C$5:$C$122,MATCH(L1274,'Estructuras de Madera'!$D$5:$D$122,0)),INDEX(SICODI!$G$3:$G$2404,MATCH(L1274,SICODI!$G$3:$G$2404,0))))</f>
        <v>PPC38</v>
      </c>
      <c r="N1274" s="121" t="str">
        <f>+IF(ISERROR(VLOOKUP(M1274,'Resumen de precios LLTT'!$C$17:$D$3071,2,FALSE))=FALSE,VLOOKUP(M1274,'Resumen de precios LLTT'!$C$17:$D$3071,2,FALSE),VLOOKUP(M1274,SICODI!$G$3:$J$2404,2,FALSE))</f>
        <v>POSTE DE CONCRETO ARMADO PARA A. P.  9/200/120/245</v>
      </c>
      <c r="O1274" s="58">
        <f>+IF(ISERROR(VLOOKUP(M1274,'Resumen de precios LLTT'!$C$17:$G$3071,5,FALSE))=FALSE,VLOOKUP(M1274,'Resumen de precios LLTT'!$C$17:$G$3071,5,FALSE),VLOOKUP(M1274,SICODI!$G$3:$J$2404,4,FALSE))</f>
        <v>159.16999999999999</v>
      </c>
      <c r="P1274" s="16">
        <f t="shared" si="177"/>
        <v>0.77</v>
      </c>
      <c r="Q1274" s="78">
        <f t="shared" si="178"/>
        <v>281.73089999999996</v>
      </c>
      <c r="R1274" s="56">
        <v>0</v>
      </c>
      <c r="S1274" s="16">
        <f t="shared" si="179"/>
        <v>7.2000000000000008E-2</v>
      </c>
      <c r="T1274" s="79">
        <f t="shared" si="180"/>
        <v>1.6903854</v>
      </c>
      <c r="U1274" s="80">
        <f t="shared" si="181"/>
        <v>0.2</v>
      </c>
      <c r="V1274" s="81">
        <f t="shared" si="182"/>
        <v>0.33807708000000003</v>
      </c>
      <c r="W1274" s="79">
        <f t="shared" si="183"/>
        <v>0.1137616744693495</v>
      </c>
      <c r="X1274" s="60">
        <f t="shared" si="184"/>
        <v>0.1</v>
      </c>
      <c r="Y1274" s="56">
        <f>+'INFO ENEL'!R1262</f>
        <v>4</v>
      </c>
      <c r="Z1274" s="59">
        <f t="shared" si="185"/>
        <v>0.4</v>
      </c>
    </row>
    <row r="1275" spans="1:26" s="90" customFormat="1" ht="15" customHeight="1" x14ac:dyDescent="0.25">
      <c r="A1275" s="55">
        <f>+'INFO ENEL'!A1263</f>
        <v>1258</v>
      </c>
      <c r="B1275" s="121" t="str">
        <f>+INDEX($B$8:$B$15,MATCH(L1275,$L$8:$L$15,0))</f>
        <v>SICODI</v>
      </c>
      <c r="C1275" s="56" t="str">
        <f>+'INFO ENEL'!B1263</f>
        <v>Callao</v>
      </c>
      <c r="D1275" s="56" t="str">
        <f>+'INFO ENEL'!D1263</f>
        <v>La Perla</v>
      </c>
      <c r="E1275" s="56" t="str">
        <f>+'INFO ENEL'!D1263</f>
        <v>La Perla</v>
      </c>
      <c r="F1275" s="50">
        <f>+'INFO ENEL'!E1263</f>
        <v>0</v>
      </c>
      <c r="G1275" s="56" t="str">
        <f>+'INFO ENEL'!L1263</f>
        <v>BT</v>
      </c>
      <c r="H1275" s="57">
        <f>+'INFO ENEL'!M1263</f>
        <v>38.767856432025496</v>
      </c>
      <c r="I1275" s="56">
        <f>+'INFO ENEL'!N1263</f>
        <v>11</v>
      </c>
      <c r="J1275" s="56" t="str">
        <f>+'INFO ENEL'!O1263</f>
        <v>Poste</v>
      </c>
      <c r="K1275" s="56" t="str">
        <f>+'INFO ENEL'!P1263</f>
        <v>Concreto</v>
      </c>
      <c r="L1275" s="56" t="str">
        <f>+'INFO ENEL'!Q1263</f>
        <v>PPC40</v>
      </c>
      <c r="M1275" s="55" t="str">
        <f>+IF(ISERROR(INDEX('Estructuras de Acero y Concreto'!$C$6:$C$577,MATCH(L1275,'Estructuras de Acero y Concreto'!$D$6:$D$577,0)))=FALSE,INDEX('Estructuras de Acero y Concreto'!$C$6:$C$577,MATCH(L1275,'Estructuras de Acero y Concreto'!$D$6:$D$577,0)),IF(ISERROR(INDEX('Estructuras de Madera'!$C$5:$C$122,MATCH(L1275,'Estructuras de Madera'!$D$5:$D$122,0)))=FALSE,INDEX('Estructuras de Madera'!$C$5:$C$122,MATCH(L1275,'Estructuras de Madera'!$D$5:$D$122,0)),INDEX(SICODI!$G$3:$G$2404,MATCH(L1275,SICODI!$G$3:$G$2404,0))))</f>
        <v>PPC40</v>
      </c>
      <c r="N1275" s="121" t="str">
        <f>+IF(ISERROR(VLOOKUP(M1275,'Resumen de precios LLTT'!$C$17:$D$3071,2,FALSE))=FALSE,VLOOKUP(M1275,'Resumen de precios LLTT'!$C$17:$D$3071,2,FALSE),VLOOKUP(M1275,SICODI!$G$3:$J$2404,2,FALSE))</f>
        <v>POSTE DE CONCRETO ARMADO PARA A. P. 11/200/120/285</v>
      </c>
      <c r="O1275" s="58">
        <f>+IF(ISERROR(VLOOKUP(M1275,'Resumen de precios LLTT'!$C$17:$G$3071,5,FALSE))=FALSE,VLOOKUP(M1275,'Resumen de precios LLTT'!$C$17:$G$3071,5,FALSE),VLOOKUP(M1275,SICODI!$G$3:$J$2404,4,FALSE))</f>
        <v>206.03</v>
      </c>
      <c r="P1275" s="16">
        <f t="shared" si="177"/>
        <v>0.77</v>
      </c>
      <c r="Q1275" s="78">
        <f t="shared" si="178"/>
        <v>364.67310000000003</v>
      </c>
      <c r="R1275" s="56">
        <v>0</v>
      </c>
      <c r="S1275" s="16">
        <f t="shared" si="179"/>
        <v>7.2000000000000008E-2</v>
      </c>
      <c r="T1275" s="79">
        <f t="shared" si="180"/>
        <v>2.1880386000000005</v>
      </c>
      <c r="U1275" s="80">
        <f t="shared" si="181"/>
        <v>0.2</v>
      </c>
      <c r="V1275" s="81">
        <f t="shared" si="182"/>
        <v>0.43760772000000014</v>
      </c>
      <c r="W1275" s="79">
        <f t="shared" si="183"/>
        <v>0.14725336301388503</v>
      </c>
      <c r="X1275" s="60">
        <f t="shared" si="184"/>
        <v>0.1</v>
      </c>
      <c r="Y1275" s="56">
        <f>+'INFO ENEL'!R1263</f>
        <v>4</v>
      </c>
      <c r="Z1275" s="59">
        <f t="shared" si="185"/>
        <v>0.4</v>
      </c>
    </row>
    <row r="1276" spans="1:26" s="90" customFormat="1" ht="15" customHeight="1" x14ac:dyDescent="0.25">
      <c r="A1276" s="55">
        <f>+'INFO ENEL'!A1264</f>
        <v>1259</v>
      </c>
      <c r="B1276" s="121" t="str">
        <f>+INDEX($B$8:$B$15,MATCH(L1276,$L$8:$L$15,0))</f>
        <v>SICODI</v>
      </c>
      <c r="C1276" s="56" t="str">
        <f>+'INFO ENEL'!B1264</f>
        <v>Callao</v>
      </c>
      <c r="D1276" s="56" t="str">
        <f>+'INFO ENEL'!D1264</f>
        <v>La Perla</v>
      </c>
      <c r="E1276" s="56" t="str">
        <f>+'INFO ENEL'!D1264</f>
        <v>La Perla</v>
      </c>
      <c r="F1276" s="50">
        <f>+'INFO ENEL'!E1264</f>
        <v>0</v>
      </c>
      <c r="G1276" s="56" t="str">
        <f>+'INFO ENEL'!L1264</f>
        <v>BT</v>
      </c>
      <c r="H1276" s="57">
        <f>+'INFO ENEL'!M1264</f>
        <v>41.379782037404027</v>
      </c>
      <c r="I1276" s="56">
        <f>+'INFO ENEL'!N1264</f>
        <v>11</v>
      </c>
      <c r="J1276" s="56" t="str">
        <f>+'INFO ENEL'!O1264</f>
        <v>Poste</v>
      </c>
      <c r="K1276" s="56" t="str">
        <f>+'INFO ENEL'!P1264</f>
        <v>Concreto</v>
      </c>
      <c r="L1276" s="56" t="str">
        <f>+'INFO ENEL'!Q1264</f>
        <v>PPC40</v>
      </c>
      <c r="M1276" s="55" t="str">
        <f>+IF(ISERROR(INDEX('Estructuras de Acero y Concreto'!$C$6:$C$577,MATCH(L1276,'Estructuras de Acero y Concreto'!$D$6:$D$577,0)))=FALSE,INDEX('Estructuras de Acero y Concreto'!$C$6:$C$577,MATCH(L1276,'Estructuras de Acero y Concreto'!$D$6:$D$577,0)),IF(ISERROR(INDEX('Estructuras de Madera'!$C$5:$C$122,MATCH(L1276,'Estructuras de Madera'!$D$5:$D$122,0)))=FALSE,INDEX('Estructuras de Madera'!$C$5:$C$122,MATCH(L1276,'Estructuras de Madera'!$D$5:$D$122,0)),INDEX(SICODI!$G$3:$G$2404,MATCH(L1276,SICODI!$G$3:$G$2404,0))))</f>
        <v>PPC40</v>
      </c>
      <c r="N1276" s="121" t="str">
        <f>+IF(ISERROR(VLOOKUP(M1276,'Resumen de precios LLTT'!$C$17:$D$3071,2,FALSE))=FALSE,VLOOKUP(M1276,'Resumen de precios LLTT'!$C$17:$D$3071,2,FALSE),VLOOKUP(M1276,SICODI!$G$3:$J$2404,2,FALSE))</f>
        <v>POSTE DE CONCRETO ARMADO PARA A. P. 11/200/120/285</v>
      </c>
      <c r="O1276" s="58">
        <f>+IF(ISERROR(VLOOKUP(M1276,'Resumen de precios LLTT'!$C$17:$G$3071,5,FALSE))=FALSE,VLOOKUP(M1276,'Resumen de precios LLTT'!$C$17:$G$3071,5,FALSE),VLOOKUP(M1276,SICODI!$G$3:$J$2404,4,FALSE))</f>
        <v>206.03</v>
      </c>
      <c r="P1276" s="16">
        <f t="shared" si="177"/>
        <v>0.77</v>
      </c>
      <c r="Q1276" s="78">
        <f t="shared" si="178"/>
        <v>364.67310000000003</v>
      </c>
      <c r="R1276" s="56">
        <v>0</v>
      </c>
      <c r="S1276" s="16">
        <f t="shared" si="179"/>
        <v>7.2000000000000008E-2</v>
      </c>
      <c r="T1276" s="79">
        <f t="shared" si="180"/>
        <v>2.1880386000000005</v>
      </c>
      <c r="U1276" s="80">
        <f t="shared" si="181"/>
        <v>0.2</v>
      </c>
      <c r="V1276" s="81">
        <f t="shared" si="182"/>
        <v>0.43760772000000014</v>
      </c>
      <c r="W1276" s="79">
        <f t="shared" si="183"/>
        <v>0.14725336301388503</v>
      </c>
      <c r="X1276" s="60">
        <f t="shared" si="184"/>
        <v>0.1</v>
      </c>
      <c r="Y1276" s="56">
        <f>+'INFO ENEL'!R1264</f>
        <v>4</v>
      </c>
      <c r="Z1276" s="59">
        <f t="shared" si="185"/>
        <v>0.4</v>
      </c>
    </row>
    <row r="1277" spans="1:26" s="90" customFormat="1" ht="15" customHeight="1" x14ac:dyDescent="0.25">
      <c r="A1277" s="55">
        <f>+'INFO ENEL'!A1265</f>
        <v>1260</v>
      </c>
      <c r="B1277" s="121" t="str">
        <f>+INDEX($B$8:$B$15,MATCH(L1277,$L$8:$L$15,0))</f>
        <v>SICODI</v>
      </c>
      <c r="C1277" s="56" t="str">
        <f>+'INFO ENEL'!B1265</f>
        <v>Callao</v>
      </c>
      <c r="D1277" s="56" t="str">
        <f>+'INFO ENEL'!D1265</f>
        <v>La Perla</v>
      </c>
      <c r="E1277" s="56" t="str">
        <f>+'INFO ENEL'!D1265</f>
        <v>La Perla</v>
      </c>
      <c r="F1277" s="50">
        <f>+'INFO ENEL'!E1265</f>
        <v>0</v>
      </c>
      <c r="G1277" s="56" t="str">
        <f>+'INFO ENEL'!L1265</f>
        <v>BT</v>
      </c>
      <c r="H1277" s="57">
        <f>+'INFO ENEL'!M1265</f>
        <v>39.377860410395883</v>
      </c>
      <c r="I1277" s="56">
        <f>+'INFO ENEL'!N1265</f>
        <v>11</v>
      </c>
      <c r="J1277" s="56" t="str">
        <f>+'INFO ENEL'!O1265</f>
        <v>Poste</v>
      </c>
      <c r="K1277" s="56" t="str">
        <f>+'INFO ENEL'!P1265</f>
        <v>Concreto</v>
      </c>
      <c r="L1277" s="56" t="str">
        <f>+'INFO ENEL'!Q1265</f>
        <v>PPC40</v>
      </c>
      <c r="M1277" s="55" t="str">
        <f>+IF(ISERROR(INDEX('Estructuras de Acero y Concreto'!$C$6:$C$577,MATCH(L1277,'Estructuras de Acero y Concreto'!$D$6:$D$577,0)))=FALSE,INDEX('Estructuras de Acero y Concreto'!$C$6:$C$577,MATCH(L1277,'Estructuras de Acero y Concreto'!$D$6:$D$577,0)),IF(ISERROR(INDEX('Estructuras de Madera'!$C$5:$C$122,MATCH(L1277,'Estructuras de Madera'!$D$5:$D$122,0)))=FALSE,INDEX('Estructuras de Madera'!$C$5:$C$122,MATCH(L1277,'Estructuras de Madera'!$D$5:$D$122,0)),INDEX(SICODI!$G$3:$G$2404,MATCH(L1277,SICODI!$G$3:$G$2404,0))))</f>
        <v>PPC40</v>
      </c>
      <c r="N1277" s="121" t="str">
        <f>+IF(ISERROR(VLOOKUP(M1277,'Resumen de precios LLTT'!$C$17:$D$3071,2,FALSE))=FALSE,VLOOKUP(M1277,'Resumen de precios LLTT'!$C$17:$D$3071,2,FALSE),VLOOKUP(M1277,SICODI!$G$3:$J$2404,2,FALSE))</f>
        <v>POSTE DE CONCRETO ARMADO PARA A. P. 11/200/120/285</v>
      </c>
      <c r="O1277" s="58">
        <f>+IF(ISERROR(VLOOKUP(M1277,'Resumen de precios LLTT'!$C$17:$G$3071,5,FALSE))=FALSE,VLOOKUP(M1277,'Resumen de precios LLTT'!$C$17:$G$3071,5,FALSE),VLOOKUP(M1277,SICODI!$G$3:$J$2404,4,FALSE))</f>
        <v>206.03</v>
      </c>
      <c r="P1277" s="16">
        <f t="shared" si="177"/>
        <v>0.77</v>
      </c>
      <c r="Q1277" s="78">
        <f t="shared" si="178"/>
        <v>364.67310000000003</v>
      </c>
      <c r="R1277" s="56">
        <v>0</v>
      </c>
      <c r="S1277" s="16">
        <f t="shared" si="179"/>
        <v>7.2000000000000008E-2</v>
      </c>
      <c r="T1277" s="79">
        <f t="shared" si="180"/>
        <v>2.1880386000000005</v>
      </c>
      <c r="U1277" s="80">
        <f t="shared" si="181"/>
        <v>0.2</v>
      </c>
      <c r="V1277" s="81">
        <f t="shared" si="182"/>
        <v>0.43760772000000014</v>
      </c>
      <c r="W1277" s="79">
        <f t="shared" si="183"/>
        <v>0.14725336301388503</v>
      </c>
      <c r="X1277" s="60">
        <f t="shared" si="184"/>
        <v>0.1</v>
      </c>
      <c r="Y1277" s="56">
        <f>+'INFO ENEL'!R1265</f>
        <v>4</v>
      </c>
      <c r="Z1277" s="59">
        <f t="shared" si="185"/>
        <v>0.4</v>
      </c>
    </row>
    <row r="1278" spans="1:26" s="90" customFormat="1" ht="15" customHeight="1" x14ac:dyDescent="0.25">
      <c r="A1278" s="55">
        <f>+'INFO ENEL'!A1266</f>
        <v>1261</v>
      </c>
      <c r="B1278" s="121" t="str">
        <f>+INDEX($B$8:$B$15,MATCH(L1278,$L$8:$L$15,0))</f>
        <v>SICODI</v>
      </c>
      <c r="C1278" s="56" t="str">
        <f>+'INFO ENEL'!B1266</f>
        <v>Callao</v>
      </c>
      <c r="D1278" s="56" t="str">
        <f>+'INFO ENEL'!D1266</f>
        <v>La Perla</v>
      </c>
      <c r="E1278" s="56" t="str">
        <f>+'INFO ENEL'!D1266</f>
        <v>La Perla</v>
      </c>
      <c r="F1278" s="50">
        <f>+'INFO ENEL'!E1266</f>
        <v>0</v>
      </c>
      <c r="G1278" s="56" t="str">
        <f>+'INFO ENEL'!L1266</f>
        <v>BT</v>
      </c>
      <c r="H1278" s="57">
        <f>+'INFO ENEL'!M1266</f>
        <v>39.579562537142586</v>
      </c>
      <c r="I1278" s="56">
        <f>+'INFO ENEL'!N1266</f>
        <v>11</v>
      </c>
      <c r="J1278" s="56" t="str">
        <f>+'INFO ENEL'!O1266</f>
        <v>Poste</v>
      </c>
      <c r="K1278" s="56" t="str">
        <f>+'INFO ENEL'!P1266</f>
        <v>Concreto</v>
      </c>
      <c r="L1278" s="56" t="str">
        <f>+'INFO ENEL'!Q1266</f>
        <v>PPC40</v>
      </c>
      <c r="M1278" s="55" t="str">
        <f>+IF(ISERROR(INDEX('Estructuras de Acero y Concreto'!$C$6:$C$577,MATCH(L1278,'Estructuras de Acero y Concreto'!$D$6:$D$577,0)))=FALSE,INDEX('Estructuras de Acero y Concreto'!$C$6:$C$577,MATCH(L1278,'Estructuras de Acero y Concreto'!$D$6:$D$577,0)),IF(ISERROR(INDEX('Estructuras de Madera'!$C$5:$C$122,MATCH(L1278,'Estructuras de Madera'!$D$5:$D$122,0)))=FALSE,INDEX('Estructuras de Madera'!$C$5:$C$122,MATCH(L1278,'Estructuras de Madera'!$D$5:$D$122,0)),INDEX(SICODI!$G$3:$G$2404,MATCH(L1278,SICODI!$G$3:$G$2404,0))))</f>
        <v>PPC40</v>
      </c>
      <c r="N1278" s="121" t="str">
        <f>+IF(ISERROR(VLOOKUP(M1278,'Resumen de precios LLTT'!$C$17:$D$3071,2,FALSE))=FALSE,VLOOKUP(M1278,'Resumen de precios LLTT'!$C$17:$D$3071,2,FALSE),VLOOKUP(M1278,SICODI!$G$3:$J$2404,2,FALSE))</f>
        <v>POSTE DE CONCRETO ARMADO PARA A. P. 11/200/120/285</v>
      </c>
      <c r="O1278" s="58">
        <f>+IF(ISERROR(VLOOKUP(M1278,'Resumen de precios LLTT'!$C$17:$G$3071,5,FALSE))=FALSE,VLOOKUP(M1278,'Resumen de precios LLTT'!$C$17:$G$3071,5,FALSE),VLOOKUP(M1278,SICODI!$G$3:$J$2404,4,FALSE))</f>
        <v>206.03</v>
      </c>
      <c r="P1278" s="16">
        <f t="shared" si="177"/>
        <v>0.77</v>
      </c>
      <c r="Q1278" s="78">
        <f t="shared" si="178"/>
        <v>364.67310000000003</v>
      </c>
      <c r="R1278" s="56">
        <v>0</v>
      </c>
      <c r="S1278" s="16">
        <f t="shared" si="179"/>
        <v>7.2000000000000008E-2</v>
      </c>
      <c r="T1278" s="79">
        <f t="shared" si="180"/>
        <v>2.1880386000000005</v>
      </c>
      <c r="U1278" s="80">
        <f t="shared" si="181"/>
        <v>0.2</v>
      </c>
      <c r="V1278" s="81">
        <f t="shared" si="182"/>
        <v>0.43760772000000014</v>
      </c>
      <c r="W1278" s="79">
        <f t="shared" si="183"/>
        <v>0.14725336301388503</v>
      </c>
      <c r="X1278" s="60">
        <f t="shared" si="184"/>
        <v>0.1</v>
      </c>
      <c r="Y1278" s="56">
        <f>+'INFO ENEL'!R1266</f>
        <v>4</v>
      </c>
      <c r="Z1278" s="59">
        <f t="shared" si="185"/>
        <v>0.4</v>
      </c>
    </row>
    <row r="1279" spans="1:26" s="90" customFormat="1" ht="15" customHeight="1" x14ac:dyDescent="0.25">
      <c r="A1279" s="55">
        <f>+'INFO ENEL'!A1267</f>
        <v>1262</v>
      </c>
      <c r="B1279" s="121" t="str">
        <f>+INDEX($B$8:$B$15,MATCH(L1279,$L$8:$L$15,0))</f>
        <v>SICODI</v>
      </c>
      <c r="C1279" s="56" t="str">
        <f>+'INFO ENEL'!B1267</f>
        <v>Callao</v>
      </c>
      <c r="D1279" s="56" t="str">
        <f>+'INFO ENEL'!D1267</f>
        <v>La Perla</v>
      </c>
      <c r="E1279" s="56" t="str">
        <f>+'INFO ENEL'!D1267</f>
        <v>La Perla</v>
      </c>
      <c r="F1279" s="50">
        <f>+'INFO ENEL'!E1267</f>
        <v>0</v>
      </c>
      <c r="G1279" s="56" t="str">
        <f>+'INFO ENEL'!L1267</f>
        <v>BT</v>
      </c>
      <c r="H1279" s="57">
        <f>+'INFO ENEL'!M1267</f>
        <v>42.472727062110621</v>
      </c>
      <c r="I1279" s="56">
        <f>+'INFO ENEL'!N1267</f>
        <v>11</v>
      </c>
      <c r="J1279" s="56" t="str">
        <f>+'INFO ENEL'!O1267</f>
        <v>Poste</v>
      </c>
      <c r="K1279" s="56" t="str">
        <f>+'INFO ENEL'!P1267</f>
        <v>Concreto</v>
      </c>
      <c r="L1279" s="56" t="str">
        <f>+'INFO ENEL'!Q1267</f>
        <v>PPC40</v>
      </c>
      <c r="M1279" s="55" t="str">
        <f>+IF(ISERROR(INDEX('Estructuras de Acero y Concreto'!$C$6:$C$577,MATCH(L1279,'Estructuras de Acero y Concreto'!$D$6:$D$577,0)))=FALSE,INDEX('Estructuras de Acero y Concreto'!$C$6:$C$577,MATCH(L1279,'Estructuras de Acero y Concreto'!$D$6:$D$577,0)),IF(ISERROR(INDEX('Estructuras de Madera'!$C$5:$C$122,MATCH(L1279,'Estructuras de Madera'!$D$5:$D$122,0)))=FALSE,INDEX('Estructuras de Madera'!$C$5:$C$122,MATCH(L1279,'Estructuras de Madera'!$D$5:$D$122,0)),INDEX(SICODI!$G$3:$G$2404,MATCH(L1279,SICODI!$G$3:$G$2404,0))))</f>
        <v>PPC40</v>
      </c>
      <c r="N1279" s="121" t="str">
        <f>+IF(ISERROR(VLOOKUP(M1279,'Resumen de precios LLTT'!$C$17:$D$3071,2,FALSE))=FALSE,VLOOKUP(M1279,'Resumen de precios LLTT'!$C$17:$D$3071,2,FALSE),VLOOKUP(M1279,SICODI!$G$3:$J$2404,2,FALSE))</f>
        <v>POSTE DE CONCRETO ARMADO PARA A. P. 11/200/120/285</v>
      </c>
      <c r="O1279" s="58">
        <f>+IF(ISERROR(VLOOKUP(M1279,'Resumen de precios LLTT'!$C$17:$G$3071,5,FALSE))=FALSE,VLOOKUP(M1279,'Resumen de precios LLTT'!$C$17:$G$3071,5,FALSE),VLOOKUP(M1279,SICODI!$G$3:$J$2404,4,FALSE))</f>
        <v>206.03</v>
      </c>
      <c r="P1279" s="16">
        <f t="shared" si="177"/>
        <v>0.77</v>
      </c>
      <c r="Q1279" s="78">
        <f t="shared" si="178"/>
        <v>364.67310000000003</v>
      </c>
      <c r="R1279" s="56">
        <v>0</v>
      </c>
      <c r="S1279" s="16">
        <f t="shared" si="179"/>
        <v>7.2000000000000008E-2</v>
      </c>
      <c r="T1279" s="79">
        <f t="shared" si="180"/>
        <v>2.1880386000000005</v>
      </c>
      <c r="U1279" s="80">
        <f t="shared" si="181"/>
        <v>0.2</v>
      </c>
      <c r="V1279" s="81">
        <f t="shared" si="182"/>
        <v>0.43760772000000014</v>
      </c>
      <c r="W1279" s="79">
        <f t="shared" si="183"/>
        <v>0.14725336301388503</v>
      </c>
      <c r="X1279" s="60">
        <f t="shared" si="184"/>
        <v>0.1</v>
      </c>
      <c r="Y1279" s="56">
        <f>+'INFO ENEL'!R1267</f>
        <v>4</v>
      </c>
      <c r="Z1279" s="59">
        <f t="shared" si="185"/>
        <v>0.4</v>
      </c>
    </row>
    <row r="1280" spans="1:26" s="90" customFormat="1" ht="15" customHeight="1" x14ac:dyDescent="0.25">
      <c r="A1280" s="55">
        <f>+'INFO ENEL'!A1268</f>
        <v>1263</v>
      </c>
      <c r="B1280" s="121" t="str">
        <f>+INDEX($B$8:$B$15,MATCH(L1280,$L$8:$L$15,0))</f>
        <v>SICODI</v>
      </c>
      <c r="C1280" s="56" t="str">
        <f>+'INFO ENEL'!B1268</f>
        <v>Callao</v>
      </c>
      <c r="D1280" s="56" t="str">
        <f>+'INFO ENEL'!D1268</f>
        <v>La Perla</v>
      </c>
      <c r="E1280" s="56" t="str">
        <f>+'INFO ENEL'!D1268</f>
        <v>La Perla</v>
      </c>
      <c r="F1280" s="50">
        <f>+'INFO ENEL'!E1268</f>
        <v>0</v>
      </c>
      <c r="G1280" s="56" t="str">
        <f>+'INFO ENEL'!L1268</f>
        <v>BT</v>
      </c>
      <c r="H1280" s="57">
        <f>+'INFO ENEL'!M1268</f>
        <v>37.045576656598925</v>
      </c>
      <c r="I1280" s="56">
        <f>+'INFO ENEL'!N1268</f>
        <v>11</v>
      </c>
      <c r="J1280" s="56" t="str">
        <f>+'INFO ENEL'!O1268</f>
        <v>Poste</v>
      </c>
      <c r="K1280" s="56" t="str">
        <f>+'INFO ENEL'!P1268</f>
        <v>Concreto</v>
      </c>
      <c r="L1280" s="56" t="str">
        <f>+'INFO ENEL'!Q1268</f>
        <v>PPC40</v>
      </c>
      <c r="M1280" s="55" t="str">
        <f>+IF(ISERROR(INDEX('Estructuras de Acero y Concreto'!$C$6:$C$577,MATCH(L1280,'Estructuras de Acero y Concreto'!$D$6:$D$577,0)))=FALSE,INDEX('Estructuras de Acero y Concreto'!$C$6:$C$577,MATCH(L1280,'Estructuras de Acero y Concreto'!$D$6:$D$577,0)),IF(ISERROR(INDEX('Estructuras de Madera'!$C$5:$C$122,MATCH(L1280,'Estructuras de Madera'!$D$5:$D$122,0)))=FALSE,INDEX('Estructuras de Madera'!$C$5:$C$122,MATCH(L1280,'Estructuras de Madera'!$D$5:$D$122,0)),INDEX(SICODI!$G$3:$G$2404,MATCH(L1280,SICODI!$G$3:$G$2404,0))))</f>
        <v>PPC40</v>
      </c>
      <c r="N1280" s="121" t="str">
        <f>+IF(ISERROR(VLOOKUP(M1280,'Resumen de precios LLTT'!$C$17:$D$3071,2,FALSE))=FALSE,VLOOKUP(M1280,'Resumen de precios LLTT'!$C$17:$D$3071,2,FALSE),VLOOKUP(M1280,SICODI!$G$3:$J$2404,2,FALSE))</f>
        <v>POSTE DE CONCRETO ARMADO PARA A. P. 11/200/120/285</v>
      </c>
      <c r="O1280" s="58">
        <f>+IF(ISERROR(VLOOKUP(M1280,'Resumen de precios LLTT'!$C$17:$G$3071,5,FALSE))=FALSE,VLOOKUP(M1280,'Resumen de precios LLTT'!$C$17:$G$3071,5,FALSE),VLOOKUP(M1280,SICODI!$G$3:$J$2404,4,FALSE))</f>
        <v>206.03</v>
      </c>
      <c r="P1280" s="16">
        <f t="shared" si="177"/>
        <v>0.77</v>
      </c>
      <c r="Q1280" s="78">
        <f t="shared" si="178"/>
        <v>364.67310000000003</v>
      </c>
      <c r="R1280" s="56">
        <v>0</v>
      </c>
      <c r="S1280" s="16">
        <f t="shared" si="179"/>
        <v>7.2000000000000008E-2</v>
      </c>
      <c r="T1280" s="79">
        <f t="shared" si="180"/>
        <v>2.1880386000000005</v>
      </c>
      <c r="U1280" s="80">
        <f t="shared" si="181"/>
        <v>0.2</v>
      </c>
      <c r="V1280" s="81">
        <f t="shared" si="182"/>
        <v>0.43760772000000014</v>
      </c>
      <c r="W1280" s="79">
        <f t="shared" si="183"/>
        <v>0.14725336301388503</v>
      </c>
      <c r="X1280" s="60">
        <f t="shared" si="184"/>
        <v>0.1</v>
      </c>
      <c r="Y1280" s="56">
        <f>+'INFO ENEL'!R1268</f>
        <v>4</v>
      </c>
      <c r="Z1280" s="59">
        <f t="shared" si="185"/>
        <v>0.4</v>
      </c>
    </row>
    <row r="1281" spans="1:26" s="90" customFormat="1" ht="15" customHeight="1" x14ac:dyDescent="0.25">
      <c r="A1281" s="55">
        <f>+'INFO ENEL'!A1269</f>
        <v>1264</v>
      </c>
      <c r="B1281" s="121" t="str">
        <f>+INDEX($B$8:$B$15,MATCH(L1281,$L$8:$L$15,0))</f>
        <v>SICODI</v>
      </c>
      <c r="C1281" s="56" t="str">
        <f>+'INFO ENEL'!B1269</f>
        <v>Callao</v>
      </c>
      <c r="D1281" s="56" t="str">
        <f>+'INFO ENEL'!D1269</f>
        <v>La Perla</v>
      </c>
      <c r="E1281" s="56" t="str">
        <f>+'INFO ENEL'!D1269</f>
        <v>La Perla</v>
      </c>
      <c r="F1281" s="50">
        <f>+'INFO ENEL'!E1269</f>
        <v>0</v>
      </c>
      <c r="G1281" s="56" t="str">
        <f>+'INFO ENEL'!L1269</f>
        <v>BT</v>
      </c>
      <c r="H1281" s="57">
        <f>+'INFO ENEL'!M1269</f>
        <v>42.428973391976967</v>
      </c>
      <c r="I1281" s="56">
        <f>+'INFO ENEL'!N1269</f>
        <v>11</v>
      </c>
      <c r="J1281" s="56" t="str">
        <f>+'INFO ENEL'!O1269</f>
        <v>Poste</v>
      </c>
      <c r="K1281" s="56" t="str">
        <f>+'INFO ENEL'!P1269</f>
        <v>Concreto</v>
      </c>
      <c r="L1281" s="56" t="str">
        <f>+'INFO ENEL'!Q1269</f>
        <v>PPC40</v>
      </c>
      <c r="M1281" s="55" t="str">
        <f>+IF(ISERROR(INDEX('Estructuras de Acero y Concreto'!$C$6:$C$577,MATCH(L1281,'Estructuras de Acero y Concreto'!$D$6:$D$577,0)))=FALSE,INDEX('Estructuras de Acero y Concreto'!$C$6:$C$577,MATCH(L1281,'Estructuras de Acero y Concreto'!$D$6:$D$577,0)),IF(ISERROR(INDEX('Estructuras de Madera'!$C$5:$C$122,MATCH(L1281,'Estructuras de Madera'!$D$5:$D$122,0)))=FALSE,INDEX('Estructuras de Madera'!$C$5:$C$122,MATCH(L1281,'Estructuras de Madera'!$D$5:$D$122,0)),INDEX(SICODI!$G$3:$G$2404,MATCH(L1281,SICODI!$G$3:$G$2404,0))))</f>
        <v>PPC40</v>
      </c>
      <c r="N1281" s="121" t="str">
        <f>+IF(ISERROR(VLOOKUP(M1281,'Resumen de precios LLTT'!$C$17:$D$3071,2,FALSE))=FALSE,VLOOKUP(M1281,'Resumen de precios LLTT'!$C$17:$D$3071,2,FALSE),VLOOKUP(M1281,SICODI!$G$3:$J$2404,2,FALSE))</f>
        <v>POSTE DE CONCRETO ARMADO PARA A. P. 11/200/120/285</v>
      </c>
      <c r="O1281" s="58">
        <f>+IF(ISERROR(VLOOKUP(M1281,'Resumen de precios LLTT'!$C$17:$G$3071,5,FALSE))=FALSE,VLOOKUP(M1281,'Resumen de precios LLTT'!$C$17:$G$3071,5,FALSE),VLOOKUP(M1281,SICODI!$G$3:$J$2404,4,FALSE))</f>
        <v>206.03</v>
      </c>
      <c r="P1281" s="16">
        <f t="shared" si="177"/>
        <v>0.77</v>
      </c>
      <c r="Q1281" s="78">
        <f t="shared" si="178"/>
        <v>364.67310000000003</v>
      </c>
      <c r="R1281" s="56">
        <v>0</v>
      </c>
      <c r="S1281" s="16">
        <f t="shared" si="179"/>
        <v>7.2000000000000008E-2</v>
      </c>
      <c r="T1281" s="79">
        <f t="shared" si="180"/>
        <v>2.1880386000000005</v>
      </c>
      <c r="U1281" s="80">
        <f t="shared" si="181"/>
        <v>0.2</v>
      </c>
      <c r="V1281" s="81">
        <f t="shared" si="182"/>
        <v>0.43760772000000014</v>
      </c>
      <c r="W1281" s="79">
        <f t="shared" si="183"/>
        <v>0.14725336301388503</v>
      </c>
      <c r="X1281" s="60">
        <f t="shared" si="184"/>
        <v>0.1</v>
      </c>
      <c r="Y1281" s="56">
        <f>+'INFO ENEL'!R1269</f>
        <v>4</v>
      </c>
      <c r="Z1281" s="59">
        <f t="shared" si="185"/>
        <v>0.4</v>
      </c>
    </row>
    <row r="1282" spans="1:26" s="90" customFormat="1" ht="15" customHeight="1" x14ac:dyDescent="0.25">
      <c r="A1282" s="55">
        <f>+'INFO ENEL'!A1270</f>
        <v>1265</v>
      </c>
      <c r="B1282" s="121" t="str">
        <f>+INDEX($B$8:$B$15,MATCH(L1282,$L$8:$L$15,0))</f>
        <v>SICODI</v>
      </c>
      <c r="C1282" s="56" t="str">
        <f>+'INFO ENEL'!B1270</f>
        <v>Callao</v>
      </c>
      <c r="D1282" s="56" t="str">
        <f>+'INFO ENEL'!D1270</f>
        <v>La Perla</v>
      </c>
      <c r="E1282" s="56" t="str">
        <f>+'INFO ENEL'!D1270</f>
        <v>La Perla</v>
      </c>
      <c r="F1282" s="50">
        <f>+'INFO ENEL'!E1270</f>
        <v>0</v>
      </c>
      <c r="G1282" s="56" t="str">
        <f>+'INFO ENEL'!L1270</f>
        <v>BT</v>
      </c>
      <c r="H1282" s="57">
        <f>+'INFO ENEL'!M1270</f>
        <v>43.063253007902595</v>
      </c>
      <c r="I1282" s="56">
        <f>+'INFO ENEL'!N1270</f>
        <v>11</v>
      </c>
      <c r="J1282" s="56" t="str">
        <f>+'INFO ENEL'!O1270</f>
        <v>Poste</v>
      </c>
      <c r="K1282" s="56" t="str">
        <f>+'INFO ENEL'!P1270</f>
        <v>Concreto</v>
      </c>
      <c r="L1282" s="56" t="str">
        <f>+'INFO ENEL'!Q1270</f>
        <v>PPC40</v>
      </c>
      <c r="M1282" s="55" t="str">
        <f>+IF(ISERROR(INDEX('Estructuras de Acero y Concreto'!$C$6:$C$577,MATCH(L1282,'Estructuras de Acero y Concreto'!$D$6:$D$577,0)))=FALSE,INDEX('Estructuras de Acero y Concreto'!$C$6:$C$577,MATCH(L1282,'Estructuras de Acero y Concreto'!$D$6:$D$577,0)),IF(ISERROR(INDEX('Estructuras de Madera'!$C$5:$C$122,MATCH(L1282,'Estructuras de Madera'!$D$5:$D$122,0)))=FALSE,INDEX('Estructuras de Madera'!$C$5:$C$122,MATCH(L1282,'Estructuras de Madera'!$D$5:$D$122,0)),INDEX(SICODI!$G$3:$G$2404,MATCH(L1282,SICODI!$G$3:$G$2404,0))))</f>
        <v>PPC40</v>
      </c>
      <c r="N1282" s="121" t="str">
        <f>+IF(ISERROR(VLOOKUP(M1282,'Resumen de precios LLTT'!$C$17:$D$3071,2,FALSE))=FALSE,VLOOKUP(M1282,'Resumen de precios LLTT'!$C$17:$D$3071,2,FALSE),VLOOKUP(M1282,SICODI!$G$3:$J$2404,2,FALSE))</f>
        <v>POSTE DE CONCRETO ARMADO PARA A. P. 11/200/120/285</v>
      </c>
      <c r="O1282" s="58">
        <f>+IF(ISERROR(VLOOKUP(M1282,'Resumen de precios LLTT'!$C$17:$G$3071,5,FALSE))=FALSE,VLOOKUP(M1282,'Resumen de precios LLTT'!$C$17:$G$3071,5,FALSE),VLOOKUP(M1282,SICODI!$G$3:$J$2404,4,FALSE))</f>
        <v>206.03</v>
      </c>
      <c r="P1282" s="16">
        <f t="shared" si="177"/>
        <v>0.77</v>
      </c>
      <c r="Q1282" s="78">
        <f t="shared" si="178"/>
        <v>364.67310000000003</v>
      </c>
      <c r="R1282" s="56">
        <v>0</v>
      </c>
      <c r="S1282" s="16">
        <f t="shared" si="179"/>
        <v>7.2000000000000008E-2</v>
      </c>
      <c r="T1282" s="79">
        <f t="shared" si="180"/>
        <v>2.1880386000000005</v>
      </c>
      <c r="U1282" s="80">
        <f t="shared" si="181"/>
        <v>0.2</v>
      </c>
      <c r="V1282" s="81">
        <f t="shared" si="182"/>
        <v>0.43760772000000014</v>
      </c>
      <c r="W1282" s="79">
        <f t="shared" si="183"/>
        <v>0.14725336301388503</v>
      </c>
      <c r="X1282" s="60">
        <f t="shared" si="184"/>
        <v>0.1</v>
      </c>
      <c r="Y1282" s="56">
        <f>+'INFO ENEL'!R1270</f>
        <v>4</v>
      </c>
      <c r="Z1282" s="59">
        <f t="shared" si="185"/>
        <v>0.4</v>
      </c>
    </row>
    <row r="1283" spans="1:26" s="90" customFormat="1" ht="15" customHeight="1" x14ac:dyDescent="0.25">
      <c r="A1283" s="55">
        <f>+'INFO ENEL'!A1271</f>
        <v>1266</v>
      </c>
      <c r="B1283" s="121" t="str">
        <f>+INDEX($B$8:$B$15,MATCH(L1283,$L$8:$L$15,0))</f>
        <v>SICODI</v>
      </c>
      <c r="C1283" s="56" t="str">
        <f>+'INFO ENEL'!B1271</f>
        <v>Callao</v>
      </c>
      <c r="D1283" s="56" t="str">
        <f>+'INFO ENEL'!D1271</f>
        <v>La Perla</v>
      </c>
      <c r="E1283" s="56" t="str">
        <f>+'INFO ENEL'!D1271</f>
        <v>La Perla</v>
      </c>
      <c r="F1283" s="50">
        <f>+'INFO ENEL'!E1271</f>
        <v>0</v>
      </c>
      <c r="G1283" s="56" t="str">
        <f>+'INFO ENEL'!L1271</f>
        <v>BT</v>
      </c>
      <c r="H1283" s="57">
        <f>+'INFO ENEL'!M1271</f>
        <v>43.88266262902674</v>
      </c>
      <c r="I1283" s="56">
        <f>+'INFO ENEL'!N1271</f>
        <v>11</v>
      </c>
      <c r="J1283" s="56" t="str">
        <f>+'INFO ENEL'!O1271</f>
        <v>Poste</v>
      </c>
      <c r="K1283" s="56" t="str">
        <f>+'INFO ENEL'!P1271</f>
        <v>Concreto</v>
      </c>
      <c r="L1283" s="56" t="str">
        <f>+'INFO ENEL'!Q1271</f>
        <v>PPC40</v>
      </c>
      <c r="M1283" s="55" t="str">
        <f>+IF(ISERROR(INDEX('Estructuras de Acero y Concreto'!$C$6:$C$577,MATCH(L1283,'Estructuras de Acero y Concreto'!$D$6:$D$577,0)))=FALSE,INDEX('Estructuras de Acero y Concreto'!$C$6:$C$577,MATCH(L1283,'Estructuras de Acero y Concreto'!$D$6:$D$577,0)),IF(ISERROR(INDEX('Estructuras de Madera'!$C$5:$C$122,MATCH(L1283,'Estructuras de Madera'!$D$5:$D$122,0)))=FALSE,INDEX('Estructuras de Madera'!$C$5:$C$122,MATCH(L1283,'Estructuras de Madera'!$D$5:$D$122,0)),INDEX(SICODI!$G$3:$G$2404,MATCH(L1283,SICODI!$G$3:$G$2404,0))))</f>
        <v>PPC40</v>
      </c>
      <c r="N1283" s="121" t="str">
        <f>+IF(ISERROR(VLOOKUP(M1283,'Resumen de precios LLTT'!$C$17:$D$3071,2,FALSE))=FALSE,VLOOKUP(M1283,'Resumen de precios LLTT'!$C$17:$D$3071,2,FALSE),VLOOKUP(M1283,SICODI!$G$3:$J$2404,2,FALSE))</f>
        <v>POSTE DE CONCRETO ARMADO PARA A. P. 11/200/120/285</v>
      </c>
      <c r="O1283" s="58">
        <f>+IF(ISERROR(VLOOKUP(M1283,'Resumen de precios LLTT'!$C$17:$G$3071,5,FALSE))=FALSE,VLOOKUP(M1283,'Resumen de precios LLTT'!$C$17:$G$3071,5,FALSE),VLOOKUP(M1283,SICODI!$G$3:$J$2404,4,FALSE))</f>
        <v>206.03</v>
      </c>
      <c r="P1283" s="16">
        <f t="shared" si="177"/>
        <v>0.77</v>
      </c>
      <c r="Q1283" s="78">
        <f t="shared" si="178"/>
        <v>364.67310000000003</v>
      </c>
      <c r="R1283" s="56">
        <v>0</v>
      </c>
      <c r="S1283" s="16">
        <f t="shared" si="179"/>
        <v>7.2000000000000008E-2</v>
      </c>
      <c r="T1283" s="79">
        <f t="shared" si="180"/>
        <v>2.1880386000000005</v>
      </c>
      <c r="U1283" s="80">
        <f t="shared" si="181"/>
        <v>0.2</v>
      </c>
      <c r="V1283" s="81">
        <f t="shared" si="182"/>
        <v>0.43760772000000014</v>
      </c>
      <c r="W1283" s="79">
        <f t="shared" si="183"/>
        <v>0.14725336301388503</v>
      </c>
      <c r="X1283" s="60">
        <f t="shared" si="184"/>
        <v>0.1</v>
      </c>
      <c r="Y1283" s="56">
        <f>+'INFO ENEL'!R1271</f>
        <v>4</v>
      </c>
      <c r="Z1283" s="59">
        <f t="shared" si="185"/>
        <v>0.4</v>
      </c>
    </row>
    <row r="1284" spans="1:26" s="90" customFormat="1" ht="15" customHeight="1" x14ac:dyDescent="0.25">
      <c r="A1284" s="55">
        <f>+'INFO ENEL'!A1272</f>
        <v>1267</v>
      </c>
      <c r="B1284" s="121" t="str">
        <f>+INDEX($B$8:$B$15,MATCH(L1284,$L$8:$L$15,0))</f>
        <v>SICODI</v>
      </c>
      <c r="C1284" s="56" t="str">
        <f>+'INFO ENEL'!B1272</f>
        <v>Callao</v>
      </c>
      <c r="D1284" s="56" t="str">
        <f>+'INFO ENEL'!D1272</f>
        <v>La Perla</v>
      </c>
      <c r="E1284" s="56" t="str">
        <f>+'INFO ENEL'!D1272</f>
        <v>La Perla</v>
      </c>
      <c r="F1284" s="50">
        <f>+'INFO ENEL'!E1272</f>
        <v>0</v>
      </c>
      <c r="G1284" s="56" t="str">
        <f>+'INFO ENEL'!L1272</f>
        <v>BT</v>
      </c>
      <c r="H1284" s="57">
        <f>+'INFO ENEL'!M1272</f>
        <v>42.805029583024485</v>
      </c>
      <c r="I1284" s="56">
        <f>+'INFO ENEL'!N1272</f>
        <v>11</v>
      </c>
      <c r="J1284" s="56" t="str">
        <f>+'INFO ENEL'!O1272</f>
        <v>Poste</v>
      </c>
      <c r="K1284" s="56" t="str">
        <f>+'INFO ENEL'!P1272</f>
        <v>Concreto</v>
      </c>
      <c r="L1284" s="56" t="str">
        <f>+'INFO ENEL'!Q1272</f>
        <v>PPC40</v>
      </c>
      <c r="M1284" s="55" t="str">
        <f>+IF(ISERROR(INDEX('Estructuras de Acero y Concreto'!$C$6:$C$577,MATCH(L1284,'Estructuras de Acero y Concreto'!$D$6:$D$577,0)))=FALSE,INDEX('Estructuras de Acero y Concreto'!$C$6:$C$577,MATCH(L1284,'Estructuras de Acero y Concreto'!$D$6:$D$577,0)),IF(ISERROR(INDEX('Estructuras de Madera'!$C$5:$C$122,MATCH(L1284,'Estructuras de Madera'!$D$5:$D$122,0)))=FALSE,INDEX('Estructuras de Madera'!$C$5:$C$122,MATCH(L1284,'Estructuras de Madera'!$D$5:$D$122,0)),INDEX(SICODI!$G$3:$G$2404,MATCH(L1284,SICODI!$G$3:$G$2404,0))))</f>
        <v>PPC40</v>
      </c>
      <c r="N1284" s="121" t="str">
        <f>+IF(ISERROR(VLOOKUP(M1284,'Resumen de precios LLTT'!$C$17:$D$3071,2,FALSE))=FALSE,VLOOKUP(M1284,'Resumen de precios LLTT'!$C$17:$D$3071,2,FALSE),VLOOKUP(M1284,SICODI!$G$3:$J$2404,2,FALSE))</f>
        <v>POSTE DE CONCRETO ARMADO PARA A. P. 11/200/120/285</v>
      </c>
      <c r="O1284" s="58">
        <f>+IF(ISERROR(VLOOKUP(M1284,'Resumen de precios LLTT'!$C$17:$G$3071,5,FALSE))=FALSE,VLOOKUP(M1284,'Resumen de precios LLTT'!$C$17:$G$3071,5,FALSE),VLOOKUP(M1284,SICODI!$G$3:$J$2404,4,FALSE))</f>
        <v>206.03</v>
      </c>
      <c r="P1284" s="16">
        <f t="shared" si="177"/>
        <v>0.77</v>
      </c>
      <c r="Q1284" s="78">
        <f t="shared" si="178"/>
        <v>364.67310000000003</v>
      </c>
      <c r="R1284" s="56">
        <v>0</v>
      </c>
      <c r="S1284" s="16">
        <f t="shared" si="179"/>
        <v>7.2000000000000008E-2</v>
      </c>
      <c r="T1284" s="79">
        <f t="shared" si="180"/>
        <v>2.1880386000000005</v>
      </c>
      <c r="U1284" s="80">
        <f t="shared" si="181"/>
        <v>0.2</v>
      </c>
      <c r="V1284" s="81">
        <f t="shared" si="182"/>
        <v>0.43760772000000014</v>
      </c>
      <c r="W1284" s="79">
        <f t="shared" si="183"/>
        <v>0.14725336301388503</v>
      </c>
      <c r="X1284" s="60">
        <f t="shared" si="184"/>
        <v>0.1</v>
      </c>
      <c r="Y1284" s="56">
        <f>+'INFO ENEL'!R1272</f>
        <v>4</v>
      </c>
      <c r="Z1284" s="59">
        <f t="shared" si="185"/>
        <v>0.4</v>
      </c>
    </row>
    <row r="1285" spans="1:26" s="90" customFormat="1" ht="15" customHeight="1" x14ac:dyDescent="0.25">
      <c r="A1285" s="55">
        <f>+'INFO ENEL'!A1273</f>
        <v>1268</v>
      </c>
      <c r="B1285" s="121" t="str">
        <f>+INDEX($B$8:$B$15,MATCH(L1285,$L$8:$L$15,0))</f>
        <v>SICODI</v>
      </c>
      <c r="C1285" s="56" t="str">
        <f>+'INFO ENEL'!B1273</f>
        <v>Callao</v>
      </c>
      <c r="D1285" s="56" t="str">
        <f>+'INFO ENEL'!D1273</f>
        <v>La Perla</v>
      </c>
      <c r="E1285" s="56" t="str">
        <f>+'INFO ENEL'!D1273</f>
        <v>La Perla</v>
      </c>
      <c r="F1285" s="50">
        <f>+'INFO ENEL'!E1273</f>
        <v>0</v>
      </c>
      <c r="G1285" s="56" t="str">
        <f>+'INFO ENEL'!L1273</f>
        <v>BT</v>
      </c>
      <c r="H1285" s="57">
        <f>+'INFO ENEL'!M1273</f>
        <v>36.960822336457767</v>
      </c>
      <c r="I1285" s="56">
        <f>+'INFO ENEL'!N1273</f>
        <v>11</v>
      </c>
      <c r="J1285" s="56" t="str">
        <f>+'INFO ENEL'!O1273</f>
        <v>Poste</v>
      </c>
      <c r="K1285" s="56" t="str">
        <f>+'INFO ENEL'!P1273</f>
        <v>Concreto</v>
      </c>
      <c r="L1285" s="56" t="str">
        <f>+'INFO ENEL'!Q1273</f>
        <v>PPC40</v>
      </c>
      <c r="M1285" s="55" t="str">
        <f>+IF(ISERROR(INDEX('Estructuras de Acero y Concreto'!$C$6:$C$577,MATCH(L1285,'Estructuras de Acero y Concreto'!$D$6:$D$577,0)))=FALSE,INDEX('Estructuras de Acero y Concreto'!$C$6:$C$577,MATCH(L1285,'Estructuras de Acero y Concreto'!$D$6:$D$577,0)),IF(ISERROR(INDEX('Estructuras de Madera'!$C$5:$C$122,MATCH(L1285,'Estructuras de Madera'!$D$5:$D$122,0)))=FALSE,INDEX('Estructuras de Madera'!$C$5:$C$122,MATCH(L1285,'Estructuras de Madera'!$D$5:$D$122,0)),INDEX(SICODI!$G$3:$G$2404,MATCH(L1285,SICODI!$G$3:$G$2404,0))))</f>
        <v>PPC40</v>
      </c>
      <c r="N1285" s="121" t="str">
        <f>+IF(ISERROR(VLOOKUP(M1285,'Resumen de precios LLTT'!$C$17:$D$3071,2,FALSE))=FALSE,VLOOKUP(M1285,'Resumen de precios LLTT'!$C$17:$D$3071,2,FALSE),VLOOKUP(M1285,SICODI!$G$3:$J$2404,2,FALSE))</f>
        <v>POSTE DE CONCRETO ARMADO PARA A. P. 11/200/120/285</v>
      </c>
      <c r="O1285" s="58">
        <f>+IF(ISERROR(VLOOKUP(M1285,'Resumen de precios LLTT'!$C$17:$G$3071,5,FALSE))=FALSE,VLOOKUP(M1285,'Resumen de precios LLTT'!$C$17:$G$3071,5,FALSE),VLOOKUP(M1285,SICODI!$G$3:$J$2404,4,FALSE))</f>
        <v>206.03</v>
      </c>
      <c r="P1285" s="16">
        <f t="shared" si="177"/>
        <v>0.77</v>
      </c>
      <c r="Q1285" s="78">
        <f t="shared" si="178"/>
        <v>364.67310000000003</v>
      </c>
      <c r="R1285" s="56">
        <v>0</v>
      </c>
      <c r="S1285" s="16">
        <f t="shared" si="179"/>
        <v>7.2000000000000008E-2</v>
      </c>
      <c r="T1285" s="79">
        <f t="shared" si="180"/>
        <v>2.1880386000000005</v>
      </c>
      <c r="U1285" s="80">
        <f t="shared" si="181"/>
        <v>0.2</v>
      </c>
      <c r="V1285" s="81">
        <f t="shared" si="182"/>
        <v>0.43760772000000014</v>
      </c>
      <c r="W1285" s="79">
        <f t="shared" si="183"/>
        <v>0.14725336301388503</v>
      </c>
      <c r="X1285" s="60">
        <f t="shared" si="184"/>
        <v>0.1</v>
      </c>
      <c r="Y1285" s="56">
        <f>+'INFO ENEL'!R1273</f>
        <v>4</v>
      </c>
      <c r="Z1285" s="59">
        <f t="shared" si="185"/>
        <v>0.4</v>
      </c>
    </row>
    <row r="1286" spans="1:26" s="90" customFormat="1" ht="15" customHeight="1" x14ac:dyDescent="0.25">
      <c r="A1286" s="55">
        <f>+'INFO ENEL'!A1274</f>
        <v>1269</v>
      </c>
      <c r="B1286" s="121" t="str">
        <f>+INDEX($B$8:$B$15,MATCH(L1286,$L$8:$L$15,0))</f>
        <v>SICODI</v>
      </c>
      <c r="C1286" s="56" t="str">
        <f>+'INFO ENEL'!B1274</f>
        <v>Callao</v>
      </c>
      <c r="D1286" s="56" t="str">
        <f>+'INFO ENEL'!D1274</f>
        <v>Callao</v>
      </c>
      <c r="E1286" s="56" t="str">
        <f>+'INFO ENEL'!D1274</f>
        <v>Callao</v>
      </c>
      <c r="F1286" s="50">
        <f>+'INFO ENEL'!E1274</f>
        <v>0</v>
      </c>
      <c r="G1286" s="56" t="str">
        <f>+'INFO ENEL'!L1274</f>
        <v>MT</v>
      </c>
      <c r="H1286" s="57">
        <f>+'INFO ENEL'!M1274</f>
        <v>68.456439405551635</v>
      </c>
      <c r="I1286" s="56">
        <f>+'INFO ENEL'!N1274</f>
        <v>13</v>
      </c>
      <c r="J1286" s="56" t="str">
        <f>+'INFO ENEL'!O1274</f>
        <v>Poste</v>
      </c>
      <c r="K1286" s="56" t="str">
        <f>+'INFO ENEL'!P1274</f>
        <v>Concreto</v>
      </c>
      <c r="L1286" s="56" t="str">
        <f>+'INFO ENEL'!Q1274</f>
        <v>PPC20</v>
      </c>
      <c r="M1286" s="55" t="str">
        <f>+IF(ISERROR(INDEX('Estructuras de Acero y Concreto'!$C$6:$C$577,MATCH(L1286,'Estructuras de Acero y Concreto'!$D$6:$D$577,0)))=FALSE,INDEX('Estructuras de Acero y Concreto'!$C$6:$C$577,MATCH(L1286,'Estructuras de Acero y Concreto'!$D$6:$D$577,0)),IF(ISERROR(INDEX('Estructuras de Madera'!$C$5:$C$122,MATCH(L1286,'Estructuras de Madera'!$D$5:$D$122,0)))=FALSE,INDEX('Estructuras de Madera'!$C$5:$C$122,MATCH(L1286,'Estructuras de Madera'!$D$5:$D$122,0)),INDEX(SICODI!$G$3:$G$2404,MATCH(L1286,SICODI!$G$3:$G$2404,0))))</f>
        <v>PPC20</v>
      </c>
      <c r="N1286" s="121" t="str">
        <f>+IF(ISERROR(VLOOKUP(M1286,'Resumen de precios LLTT'!$C$17:$D$3071,2,FALSE))=FALSE,VLOOKUP(M1286,'Resumen de precios LLTT'!$C$17:$D$3071,2,FALSE),VLOOKUP(M1286,SICODI!$G$3:$J$2404,2,FALSE))</f>
        <v>POSTE DE CONCRETO ARMADO DE 13/400/150/345</v>
      </c>
      <c r="O1286" s="58">
        <f>+IF(ISERROR(VLOOKUP(M1286,'Resumen de precios LLTT'!$C$17:$G$3071,5,FALSE))=FALSE,VLOOKUP(M1286,'Resumen de precios LLTT'!$C$17:$G$3071,5,FALSE),VLOOKUP(M1286,SICODI!$G$3:$J$2404,4,FALSE))</f>
        <v>364.69</v>
      </c>
      <c r="P1286" s="16">
        <f t="shared" si="177"/>
        <v>0.84299999999999997</v>
      </c>
      <c r="Q1286" s="78">
        <f t="shared" si="178"/>
        <v>672.12366999999995</v>
      </c>
      <c r="R1286" s="56">
        <v>0</v>
      </c>
      <c r="S1286" s="16">
        <f t="shared" si="179"/>
        <v>0.13400000000000001</v>
      </c>
      <c r="T1286" s="79">
        <f t="shared" si="180"/>
        <v>7.5053809816666659</v>
      </c>
      <c r="U1286" s="80">
        <f t="shared" si="181"/>
        <v>0.183</v>
      </c>
      <c r="V1286" s="81">
        <f t="shared" si="182"/>
        <v>1.3734847196449997</v>
      </c>
      <c r="W1286" s="79">
        <f t="shared" si="183"/>
        <v>0.46217247724950827</v>
      </c>
      <c r="X1286" s="60">
        <f t="shared" si="184"/>
        <v>0.5</v>
      </c>
      <c r="Y1286" s="56">
        <f>+'INFO ENEL'!R1274</f>
        <v>1</v>
      </c>
      <c r="Z1286" s="59">
        <f t="shared" si="185"/>
        <v>0.5</v>
      </c>
    </row>
    <row r="1287" spans="1:26" s="90" customFormat="1" ht="15" customHeight="1" x14ac:dyDescent="0.25">
      <c r="A1287" s="55">
        <f>+'INFO ENEL'!A1275</f>
        <v>1270</v>
      </c>
      <c r="B1287" s="121" t="str">
        <f>+INDEX($B$8:$B$15,MATCH(L1287,$L$8:$L$15,0))</f>
        <v>SICODI</v>
      </c>
      <c r="C1287" s="56" t="str">
        <f>+'INFO ENEL'!B1275</f>
        <v>Callao</v>
      </c>
      <c r="D1287" s="56" t="str">
        <f>+'INFO ENEL'!D1275</f>
        <v>Callao</v>
      </c>
      <c r="E1287" s="56" t="str">
        <f>+'INFO ENEL'!D1275</f>
        <v>Callao</v>
      </c>
      <c r="F1287" s="50">
        <f>+'INFO ENEL'!E1275</f>
        <v>0</v>
      </c>
      <c r="G1287" s="56" t="str">
        <f>+'INFO ENEL'!L1275</f>
        <v>MT</v>
      </c>
      <c r="H1287" s="57">
        <f>+'INFO ENEL'!M1275</f>
        <v>69.776453080397786</v>
      </c>
      <c r="I1287" s="56">
        <f>+'INFO ENEL'!N1275</f>
        <v>13</v>
      </c>
      <c r="J1287" s="56" t="str">
        <f>+'INFO ENEL'!O1275</f>
        <v>Poste</v>
      </c>
      <c r="K1287" s="56" t="str">
        <f>+'INFO ENEL'!P1275</f>
        <v>Concreto</v>
      </c>
      <c r="L1287" s="56" t="str">
        <f>+'INFO ENEL'!Q1275</f>
        <v>PPC20</v>
      </c>
      <c r="M1287" s="55" t="str">
        <f>+IF(ISERROR(INDEX('Estructuras de Acero y Concreto'!$C$6:$C$577,MATCH(L1287,'Estructuras de Acero y Concreto'!$D$6:$D$577,0)))=FALSE,INDEX('Estructuras de Acero y Concreto'!$C$6:$C$577,MATCH(L1287,'Estructuras de Acero y Concreto'!$D$6:$D$577,0)),IF(ISERROR(INDEX('Estructuras de Madera'!$C$5:$C$122,MATCH(L1287,'Estructuras de Madera'!$D$5:$D$122,0)))=FALSE,INDEX('Estructuras de Madera'!$C$5:$C$122,MATCH(L1287,'Estructuras de Madera'!$D$5:$D$122,0)),INDEX(SICODI!$G$3:$G$2404,MATCH(L1287,SICODI!$G$3:$G$2404,0))))</f>
        <v>PPC20</v>
      </c>
      <c r="N1287" s="121" t="str">
        <f>+IF(ISERROR(VLOOKUP(M1287,'Resumen de precios LLTT'!$C$17:$D$3071,2,FALSE))=FALSE,VLOOKUP(M1287,'Resumen de precios LLTT'!$C$17:$D$3071,2,FALSE),VLOOKUP(M1287,SICODI!$G$3:$J$2404,2,FALSE))</f>
        <v>POSTE DE CONCRETO ARMADO DE 13/400/150/345</v>
      </c>
      <c r="O1287" s="58">
        <f>+IF(ISERROR(VLOOKUP(M1287,'Resumen de precios LLTT'!$C$17:$G$3071,5,FALSE))=FALSE,VLOOKUP(M1287,'Resumen de precios LLTT'!$C$17:$G$3071,5,FALSE),VLOOKUP(M1287,SICODI!$G$3:$J$2404,4,FALSE))</f>
        <v>364.69</v>
      </c>
      <c r="P1287" s="16">
        <f t="shared" si="177"/>
        <v>0.84299999999999997</v>
      </c>
      <c r="Q1287" s="78">
        <f t="shared" si="178"/>
        <v>672.12366999999995</v>
      </c>
      <c r="R1287" s="56">
        <v>0</v>
      </c>
      <c r="S1287" s="16">
        <f t="shared" si="179"/>
        <v>0.13400000000000001</v>
      </c>
      <c r="T1287" s="79">
        <f t="shared" si="180"/>
        <v>7.5053809816666659</v>
      </c>
      <c r="U1287" s="80">
        <f t="shared" si="181"/>
        <v>0.183</v>
      </c>
      <c r="V1287" s="81">
        <f t="shared" si="182"/>
        <v>1.3734847196449997</v>
      </c>
      <c r="W1287" s="79">
        <f t="shared" si="183"/>
        <v>0.46217247724950827</v>
      </c>
      <c r="X1287" s="60">
        <f t="shared" si="184"/>
        <v>0.5</v>
      </c>
      <c r="Y1287" s="56">
        <f>+'INFO ENEL'!R1275</f>
        <v>1</v>
      </c>
      <c r="Z1287" s="59">
        <f t="shared" si="185"/>
        <v>0.5</v>
      </c>
    </row>
    <row r="1288" spans="1:26" s="90" customFormat="1" ht="15" customHeight="1" x14ac:dyDescent="0.25">
      <c r="A1288" s="55">
        <f>+'INFO ENEL'!A1276</f>
        <v>1271</v>
      </c>
      <c r="B1288" s="121" t="str">
        <f>+INDEX($B$8:$B$15,MATCH(L1288,$L$8:$L$15,0))</f>
        <v>SICODI</v>
      </c>
      <c r="C1288" s="56" t="str">
        <f>+'INFO ENEL'!B1276</f>
        <v>Callao</v>
      </c>
      <c r="D1288" s="56" t="str">
        <f>+'INFO ENEL'!D1276</f>
        <v>Callao</v>
      </c>
      <c r="E1288" s="56" t="str">
        <f>+'INFO ENEL'!D1276</f>
        <v>Callao</v>
      </c>
      <c r="F1288" s="50">
        <f>+'INFO ENEL'!E1276</f>
        <v>0</v>
      </c>
      <c r="G1288" s="56" t="str">
        <f>+'INFO ENEL'!L1276</f>
        <v>MT</v>
      </c>
      <c r="H1288" s="57">
        <f>+'INFO ENEL'!M1276</f>
        <v>70.652693362105992</v>
      </c>
      <c r="I1288" s="56">
        <f>+'INFO ENEL'!N1276</f>
        <v>13</v>
      </c>
      <c r="J1288" s="56" t="str">
        <f>+'INFO ENEL'!O1276</f>
        <v>Poste</v>
      </c>
      <c r="K1288" s="56" t="str">
        <f>+'INFO ENEL'!P1276</f>
        <v>Concreto</v>
      </c>
      <c r="L1288" s="56" t="str">
        <f>+'INFO ENEL'!Q1276</f>
        <v>PPC20</v>
      </c>
      <c r="M1288" s="55" t="str">
        <f>+IF(ISERROR(INDEX('Estructuras de Acero y Concreto'!$C$6:$C$577,MATCH(L1288,'Estructuras de Acero y Concreto'!$D$6:$D$577,0)))=FALSE,INDEX('Estructuras de Acero y Concreto'!$C$6:$C$577,MATCH(L1288,'Estructuras de Acero y Concreto'!$D$6:$D$577,0)),IF(ISERROR(INDEX('Estructuras de Madera'!$C$5:$C$122,MATCH(L1288,'Estructuras de Madera'!$D$5:$D$122,0)))=FALSE,INDEX('Estructuras de Madera'!$C$5:$C$122,MATCH(L1288,'Estructuras de Madera'!$D$5:$D$122,0)),INDEX(SICODI!$G$3:$G$2404,MATCH(L1288,SICODI!$G$3:$G$2404,0))))</f>
        <v>PPC20</v>
      </c>
      <c r="N1288" s="121" t="str">
        <f>+IF(ISERROR(VLOOKUP(M1288,'Resumen de precios LLTT'!$C$17:$D$3071,2,FALSE))=FALSE,VLOOKUP(M1288,'Resumen de precios LLTT'!$C$17:$D$3071,2,FALSE),VLOOKUP(M1288,SICODI!$G$3:$J$2404,2,FALSE))</f>
        <v>POSTE DE CONCRETO ARMADO DE 13/400/150/345</v>
      </c>
      <c r="O1288" s="58">
        <f>+IF(ISERROR(VLOOKUP(M1288,'Resumen de precios LLTT'!$C$17:$G$3071,5,FALSE))=FALSE,VLOOKUP(M1288,'Resumen de precios LLTT'!$C$17:$G$3071,5,FALSE),VLOOKUP(M1288,SICODI!$G$3:$J$2404,4,FALSE))</f>
        <v>364.69</v>
      </c>
      <c r="P1288" s="16">
        <f t="shared" si="177"/>
        <v>0.84299999999999997</v>
      </c>
      <c r="Q1288" s="78">
        <f t="shared" si="178"/>
        <v>672.12366999999995</v>
      </c>
      <c r="R1288" s="56">
        <v>0</v>
      </c>
      <c r="S1288" s="16">
        <f t="shared" si="179"/>
        <v>0.13400000000000001</v>
      </c>
      <c r="T1288" s="79">
        <f t="shared" si="180"/>
        <v>7.5053809816666659</v>
      </c>
      <c r="U1288" s="80">
        <f t="shared" si="181"/>
        <v>0.183</v>
      </c>
      <c r="V1288" s="81">
        <f t="shared" si="182"/>
        <v>1.3734847196449997</v>
      </c>
      <c r="W1288" s="79">
        <f t="shared" si="183"/>
        <v>0.46217247724950827</v>
      </c>
      <c r="X1288" s="60">
        <f t="shared" si="184"/>
        <v>0.5</v>
      </c>
      <c r="Y1288" s="56">
        <f>+'INFO ENEL'!R1276</f>
        <v>1</v>
      </c>
      <c r="Z1288" s="59">
        <f t="shared" si="185"/>
        <v>0.5</v>
      </c>
    </row>
    <row r="1289" spans="1:26" s="90" customFormat="1" ht="15" customHeight="1" x14ac:dyDescent="0.25">
      <c r="A1289" s="55">
        <f>+'INFO ENEL'!A1277</f>
        <v>1272</v>
      </c>
      <c r="B1289" s="121" t="str">
        <f>+INDEX($B$8:$B$15,MATCH(L1289,$L$8:$L$15,0))</f>
        <v>SICODI</v>
      </c>
      <c r="C1289" s="56" t="str">
        <f>+'INFO ENEL'!B1277</f>
        <v>Callao</v>
      </c>
      <c r="D1289" s="56" t="str">
        <f>+'INFO ENEL'!D1277</f>
        <v>Callao</v>
      </c>
      <c r="E1289" s="56" t="str">
        <f>+'INFO ENEL'!D1277</f>
        <v>Callao</v>
      </c>
      <c r="F1289" s="50">
        <f>+'INFO ENEL'!E1277</f>
        <v>0</v>
      </c>
      <c r="G1289" s="56" t="str">
        <f>+'INFO ENEL'!L1277</f>
        <v>MT</v>
      </c>
      <c r="H1289" s="57">
        <f>+'INFO ENEL'!M1277</f>
        <v>75.158573953847977</v>
      </c>
      <c r="I1289" s="56">
        <f>+'INFO ENEL'!N1277</f>
        <v>15</v>
      </c>
      <c r="J1289" s="56" t="str">
        <f>+'INFO ENEL'!O1277</f>
        <v>Poste</v>
      </c>
      <c r="K1289" s="56" t="str">
        <f>+'INFO ENEL'!P1277</f>
        <v>Concreto</v>
      </c>
      <c r="L1289" s="56" t="str">
        <f>+'INFO ENEL'!Q1277</f>
        <v>PPC24</v>
      </c>
      <c r="M1289" s="55" t="str">
        <f>+IF(ISERROR(INDEX('Estructuras de Acero y Concreto'!$C$6:$C$577,MATCH(L1289,'Estructuras de Acero y Concreto'!$D$6:$D$577,0)))=FALSE,INDEX('Estructuras de Acero y Concreto'!$C$6:$C$577,MATCH(L1289,'Estructuras de Acero y Concreto'!$D$6:$D$577,0)),IF(ISERROR(INDEX('Estructuras de Madera'!$C$5:$C$122,MATCH(L1289,'Estructuras de Madera'!$D$5:$D$122,0)))=FALSE,INDEX('Estructuras de Madera'!$C$5:$C$122,MATCH(L1289,'Estructuras de Madera'!$D$5:$D$122,0)),INDEX(SICODI!$G$3:$G$2404,MATCH(L1289,SICODI!$G$3:$G$2404,0))))</f>
        <v>PPC24</v>
      </c>
      <c r="N1289" s="121" t="str">
        <f>+IF(ISERROR(VLOOKUP(M1289,'Resumen de precios LLTT'!$C$17:$D$3071,2,FALSE))=FALSE,VLOOKUP(M1289,'Resumen de precios LLTT'!$C$17:$D$3071,2,FALSE),VLOOKUP(M1289,SICODI!$G$3:$J$2404,2,FALSE))</f>
        <v>POSTE DE CONCRETO ARMADO DE 15/400/150/375</v>
      </c>
      <c r="O1289" s="58">
        <f>+IF(ISERROR(VLOOKUP(M1289,'Resumen de precios LLTT'!$C$17:$G$3071,5,FALSE))=FALSE,VLOOKUP(M1289,'Resumen de precios LLTT'!$C$17:$G$3071,5,FALSE),VLOOKUP(M1289,SICODI!$G$3:$J$2404,4,FALSE))</f>
        <v>476.76</v>
      </c>
      <c r="P1289" s="16">
        <f t="shared" ref="P1289:P1352" si="186">IF(G1289="BT", $P$2, $P$3)</f>
        <v>0.84299999999999997</v>
      </c>
      <c r="Q1289" s="78">
        <f t="shared" ref="Q1289:Q1352" si="187">O1289*(P1289+1)</f>
        <v>878.66867999999999</v>
      </c>
      <c r="R1289" s="56">
        <v>0</v>
      </c>
      <c r="S1289" s="16">
        <f t="shared" ref="S1289:S1352" si="188">IF(G1289="BT", ($S$2), ($S$3))</f>
        <v>0.13400000000000001</v>
      </c>
      <c r="T1289" s="79">
        <f t="shared" ref="T1289:T1352" si="189">(Q1289*S1289)/12</f>
        <v>9.8118002600000001</v>
      </c>
      <c r="U1289" s="80">
        <f t="shared" ref="U1289:U1352" si="190">IF(G1289="BT", ($U$2), ($U$3))</f>
        <v>0.183</v>
      </c>
      <c r="V1289" s="81">
        <f t="shared" ref="V1289:V1352" si="191">T1289*U1289</f>
        <v>1.7955594475800001</v>
      </c>
      <c r="W1289" s="79">
        <f t="shared" ref="W1289:W1352" si="192">(V1289*(1/3)*(1+$Y$2))+R1289</f>
        <v>0.60419904645994038</v>
      </c>
      <c r="X1289" s="60">
        <f t="shared" si="184"/>
        <v>0.6</v>
      </c>
      <c r="Y1289" s="56">
        <f>+'INFO ENEL'!R1277</f>
        <v>1</v>
      </c>
      <c r="Z1289" s="59">
        <f t="shared" si="185"/>
        <v>0.6</v>
      </c>
    </row>
    <row r="1290" spans="1:26" s="90" customFormat="1" ht="15" customHeight="1" x14ac:dyDescent="0.25">
      <c r="A1290" s="55">
        <f>+'INFO ENEL'!A1278</f>
        <v>1273</v>
      </c>
      <c r="B1290" s="121" t="str">
        <f>+INDEX($B$8:$B$15,MATCH(L1290,$L$8:$L$15,0))</f>
        <v>SICODI</v>
      </c>
      <c r="C1290" s="56" t="str">
        <f>+'INFO ENEL'!B1278</f>
        <v>Callao</v>
      </c>
      <c r="D1290" s="56" t="str">
        <f>+'INFO ENEL'!D1278</f>
        <v>Callao</v>
      </c>
      <c r="E1290" s="56" t="str">
        <f>+'INFO ENEL'!D1278</f>
        <v>Callao</v>
      </c>
      <c r="F1290" s="50">
        <f>+'INFO ENEL'!E1278</f>
        <v>0</v>
      </c>
      <c r="G1290" s="56" t="str">
        <f>+'INFO ENEL'!L1278</f>
        <v>MT</v>
      </c>
      <c r="H1290" s="57">
        <f>+'INFO ENEL'!M1278</f>
        <v>68.885875211794996</v>
      </c>
      <c r="I1290" s="56">
        <f>+'INFO ENEL'!N1278</f>
        <v>15</v>
      </c>
      <c r="J1290" s="56" t="str">
        <f>+'INFO ENEL'!O1278</f>
        <v>Poste</v>
      </c>
      <c r="K1290" s="56" t="str">
        <f>+'INFO ENEL'!P1278</f>
        <v>Concreto</v>
      </c>
      <c r="L1290" s="56" t="str">
        <f>+'INFO ENEL'!Q1278</f>
        <v>PPC24</v>
      </c>
      <c r="M1290" s="55" t="str">
        <f>+IF(ISERROR(INDEX('Estructuras de Acero y Concreto'!$C$6:$C$577,MATCH(L1290,'Estructuras de Acero y Concreto'!$D$6:$D$577,0)))=FALSE,INDEX('Estructuras de Acero y Concreto'!$C$6:$C$577,MATCH(L1290,'Estructuras de Acero y Concreto'!$D$6:$D$577,0)),IF(ISERROR(INDEX('Estructuras de Madera'!$C$5:$C$122,MATCH(L1290,'Estructuras de Madera'!$D$5:$D$122,0)))=FALSE,INDEX('Estructuras de Madera'!$C$5:$C$122,MATCH(L1290,'Estructuras de Madera'!$D$5:$D$122,0)),INDEX(SICODI!$G$3:$G$2404,MATCH(L1290,SICODI!$G$3:$G$2404,0))))</f>
        <v>PPC24</v>
      </c>
      <c r="N1290" s="121" t="str">
        <f>+IF(ISERROR(VLOOKUP(M1290,'Resumen de precios LLTT'!$C$17:$D$3071,2,FALSE))=FALSE,VLOOKUP(M1290,'Resumen de precios LLTT'!$C$17:$D$3071,2,FALSE),VLOOKUP(M1290,SICODI!$G$3:$J$2404,2,FALSE))</f>
        <v>POSTE DE CONCRETO ARMADO DE 15/400/150/375</v>
      </c>
      <c r="O1290" s="58">
        <f>+IF(ISERROR(VLOOKUP(M1290,'Resumen de precios LLTT'!$C$17:$G$3071,5,FALSE))=FALSE,VLOOKUP(M1290,'Resumen de precios LLTT'!$C$17:$G$3071,5,FALSE),VLOOKUP(M1290,SICODI!$G$3:$J$2404,4,FALSE))</f>
        <v>476.76</v>
      </c>
      <c r="P1290" s="16">
        <f t="shared" si="186"/>
        <v>0.84299999999999997</v>
      </c>
      <c r="Q1290" s="78">
        <f t="shared" si="187"/>
        <v>878.66867999999999</v>
      </c>
      <c r="R1290" s="56">
        <v>0</v>
      </c>
      <c r="S1290" s="16">
        <f t="shared" si="188"/>
        <v>0.13400000000000001</v>
      </c>
      <c r="T1290" s="79">
        <f t="shared" si="189"/>
        <v>9.8118002600000001</v>
      </c>
      <c r="U1290" s="80">
        <f t="shared" si="190"/>
        <v>0.183</v>
      </c>
      <c r="V1290" s="81">
        <f t="shared" si="191"/>
        <v>1.7955594475800001</v>
      </c>
      <c r="W1290" s="79">
        <f t="shared" si="192"/>
        <v>0.60419904645994038</v>
      </c>
      <c r="X1290" s="60">
        <f t="shared" si="184"/>
        <v>0.6</v>
      </c>
      <c r="Y1290" s="56">
        <f>+'INFO ENEL'!R1278</f>
        <v>1</v>
      </c>
      <c r="Z1290" s="59">
        <f t="shared" si="185"/>
        <v>0.6</v>
      </c>
    </row>
    <row r="1291" spans="1:26" s="90" customFormat="1" ht="15" customHeight="1" x14ac:dyDescent="0.25">
      <c r="A1291" s="55">
        <f>+'INFO ENEL'!A1279</f>
        <v>1274</v>
      </c>
      <c r="B1291" s="121" t="str">
        <f>+INDEX($B$8:$B$15,MATCH(L1291,$L$8:$L$15,0))</f>
        <v>SICODI</v>
      </c>
      <c r="C1291" s="56" t="str">
        <f>+'INFO ENEL'!B1279</f>
        <v>Callao</v>
      </c>
      <c r="D1291" s="56" t="str">
        <f>+'INFO ENEL'!D1279</f>
        <v>Callao</v>
      </c>
      <c r="E1291" s="56" t="str">
        <f>+'INFO ENEL'!D1279</f>
        <v>Callao</v>
      </c>
      <c r="F1291" s="50">
        <f>+'INFO ENEL'!E1279</f>
        <v>0</v>
      </c>
      <c r="G1291" s="56" t="str">
        <f>+'INFO ENEL'!L1279</f>
        <v>MT</v>
      </c>
      <c r="H1291" s="57">
        <f>+'INFO ENEL'!M1279</f>
        <v>72.470231473197643</v>
      </c>
      <c r="I1291" s="56">
        <f>+'INFO ENEL'!N1279</f>
        <v>13</v>
      </c>
      <c r="J1291" s="56" t="str">
        <f>+'INFO ENEL'!O1279</f>
        <v>Poste</v>
      </c>
      <c r="K1291" s="56" t="str">
        <f>+'INFO ENEL'!P1279</f>
        <v>Concreto</v>
      </c>
      <c r="L1291" s="56" t="str">
        <f>+'INFO ENEL'!Q1279</f>
        <v>PPC20</v>
      </c>
      <c r="M1291" s="55" t="str">
        <f>+IF(ISERROR(INDEX('Estructuras de Acero y Concreto'!$C$6:$C$577,MATCH(L1291,'Estructuras de Acero y Concreto'!$D$6:$D$577,0)))=FALSE,INDEX('Estructuras de Acero y Concreto'!$C$6:$C$577,MATCH(L1291,'Estructuras de Acero y Concreto'!$D$6:$D$577,0)),IF(ISERROR(INDEX('Estructuras de Madera'!$C$5:$C$122,MATCH(L1291,'Estructuras de Madera'!$D$5:$D$122,0)))=FALSE,INDEX('Estructuras de Madera'!$C$5:$C$122,MATCH(L1291,'Estructuras de Madera'!$D$5:$D$122,0)),INDEX(SICODI!$G$3:$G$2404,MATCH(L1291,SICODI!$G$3:$G$2404,0))))</f>
        <v>PPC20</v>
      </c>
      <c r="N1291" s="121" t="str">
        <f>+IF(ISERROR(VLOOKUP(M1291,'Resumen de precios LLTT'!$C$17:$D$3071,2,FALSE))=FALSE,VLOOKUP(M1291,'Resumen de precios LLTT'!$C$17:$D$3071,2,FALSE),VLOOKUP(M1291,SICODI!$G$3:$J$2404,2,FALSE))</f>
        <v>POSTE DE CONCRETO ARMADO DE 13/400/150/345</v>
      </c>
      <c r="O1291" s="58">
        <f>+IF(ISERROR(VLOOKUP(M1291,'Resumen de precios LLTT'!$C$17:$G$3071,5,FALSE))=FALSE,VLOOKUP(M1291,'Resumen de precios LLTT'!$C$17:$G$3071,5,FALSE),VLOOKUP(M1291,SICODI!$G$3:$J$2404,4,FALSE))</f>
        <v>364.69</v>
      </c>
      <c r="P1291" s="16">
        <f t="shared" si="186"/>
        <v>0.84299999999999997</v>
      </c>
      <c r="Q1291" s="78">
        <f t="shared" si="187"/>
        <v>672.12366999999995</v>
      </c>
      <c r="R1291" s="56">
        <v>0</v>
      </c>
      <c r="S1291" s="16">
        <f t="shared" si="188"/>
        <v>0.13400000000000001</v>
      </c>
      <c r="T1291" s="79">
        <f t="shared" si="189"/>
        <v>7.5053809816666659</v>
      </c>
      <c r="U1291" s="80">
        <f t="shared" si="190"/>
        <v>0.183</v>
      </c>
      <c r="V1291" s="81">
        <f t="shared" si="191"/>
        <v>1.3734847196449997</v>
      </c>
      <c r="W1291" s="79">
        <f t="shared" si="192"/>
        <v>0.46217247724950827</v>
      </c>
      <c r="X1291" s="60">
        <f t="shared" si="184"/>
        <v>0.5</v>
      </c>
      <c r="Y1291" s="56">
        <f>+'INFO ENEL'!R1279</f>
        <v>1</v>
      </c>
      <c r="Z1291" s="59">
        <f t="shared" si="185"/>
        <v>0.5</v>
      </c>
    </row>
    <row r="1292" spans="1:26" s="90" customFormat="1" ht="15" customHeight="1" x14ac:dyDescent="0.25">
      <c r="A1292" s="55">
        <f>+'INFO ENEL'!A1280</f>
        <v>1275</v>
      </c>
      <c r="B1292" s="121" t="str">
        <f>+INDEX($B$8:$B$15,MATCH(L1292,$L$8:$L$15,0))</f>
        <v>SICODI</v>
      </c>
      <c r="C1292" s="56" t="str">
        <f>+'INFO ENEL'!B1280</f>
        <v>Callao</v>
      </c>
      <c r="D1292" s="56" t="str">
        <f>+'INFO ENEL'!D1280</f>
        <v>Callao</v>
      </c>
      <c r="E1292" s="56" t="str">
        <f>+'INFO ENEL'!D1280</f>
        <v>Callao</v>
      </c>
      <c r="F1292" s="50">
        <f>+'INFO ENEL'!E1280</f>
        <v>0</v>
      </c>
      <c r="G1292" s="56" t="str">
        <f>+'INFO ENEL'!L1280</f>
        <v>MT</v>
      </c>
      <c r="H1292" s="57">
        <f>+'INFO ENEL'!M1280</f>
        <v>74.734409837191038</v>
      </c>
      <c r="I1292" s="56">
        <f>+'INFO ENEL'!N1280</f>
        <v>13</v>
      </c>
      <c r="J1292" s="56" t="str">
        <f>+'INFO ENEL'!O1280</f>
        <v>Poste</v>
      </c>
      <c r="K1292" s="56" t="str">
        <f>+'INFO ENEL'!P1280</f>
        <v>Concreto</v>
      </c>
      <c r="L1292" s="56" t="str">
        <f>+'INFO ENEL'!Q1280</f>
        <v>PPC20</v>
      </c>
      <c r="M1292" s="55" t="str">
        <f>+IF(ISERROR(INDEX('Estructuras de Acero y Concreto'!$C$6:$C$577,MATCH(L1292,'Estructuras de Acero y Concreto'!$D$6:$D$577,0)))=FALSE,INDEX('Estructuras de Acero y Concreto'!$C$6:$C$577,MATCH(L1292,'Estructuras de Acero y Concreto'!$D$6:$D$577,0)),IF(ISERROR(INDEX('Estructuras de Madera'!$C$5:$C$122,MATCH(L1292,'Estructuras de Madera'!$D$5:$D$122,0)))=FALSE,INDEX('Estructuras de Madera'!$C$5:$C$122,MATCH(L1292,'Estructuras de Madera'!$D$5:$D$122,0)),INDEX(SICODI!$G$3:$G$2404,MATCH(L1292,SICODI!$G$3:$G$2404,0))))</f>
        <v>PPC20</v>
      </c>
      <c r="N1292" s="121" t="str">
        <f>+IF(ISERROR(VLOOKUP(M1292,'Resumen de precios LLTT'!$C$17:$D$3071,2,FALSE))=FALSE,VLOOKUP(M1292,'Resumen de precios LLTT'!$C$17:$D$3071,2,FALSE),VLOOKUP(M1292,SICODI!$G$3:$J$2404,2,FALSE))</f>
        <v>POSTE DE CONCRETO ARMADO DE 13/400/150/345</v>
      </c>
      <c r="O1292" s="58">
        <f>+IF(ISERROR(VLOOKUP(M1292,'Resumen de precios LLTT'!$C$17:$G$3071,5,FALSE))=FALSE,VLOOKUP(M1292,'Resumen de precios LLTT'!$C$17:$G$3071,5,FALSE),VLOOKUP(M1292,SICODI!$G$3:$J$2404,4,FALSE))</f>
        <v>364.69</v>
      </c>
      <c r="P1292" s="16">
        <f t="shared" si="186"/>
        <v>0.84299999999999997</v>
      </c>
      <c r="Q1292" s="78">
        <f t="shared" si="187"/>
        <v>672.12366999999995</v>
      </c>
      <c r="R1292" s="56">
        <v>0</v>
      </c>
      <c r="S1292" s="16">
        <f t="shared" si="188"/>
        <v>0.13400000000000001</v>
      </c>
      <c r="T1292" s="79">
        <f t="shared" si="189"/>
        <v>7.5053809816666659</v>
      </c>
      <c r="U1292" s="80">
        <f t="shared" si="190"/>
        <v>0.183</v>
      </c>
      <c r="V1292" s="81">
        <f t="shared" si="191"/>
        <v>1.3734847196449997</v>
      </c>
      <c r="W1292" s="79">
        <f t="shared" si="192"/>
        <v>0.46217247724950827</v>
      </c>
      <c r="X1292" s="60">
        <f t="shared" si="184"/>
        <v>0.5</v>
      </c>
      <c r="Y1292" s="56">
        <f>+'INFO ENEL'!R1280</f>
        <v>1</v>
      </c>
      <c r="Z1292" s="59">
        <f t="shared" si="185"/>
        <v>0.5</v>
      </c>
    </row>
    <row r="1293" spans="1:26" s="90" customFormat="1" ht="15" customHeight="1" x14ac:dyDescent="0.25">
      <c r="A1293" s="55">
        <f>+'INFO ENEL'!A1281</f>
        <v>1276</v>
      </c>
      <c r="B1293" s="121" t="str">
        <f>+INDEX($B$8:$B$15,MATCH(L1293,$L$8:$L$15,0))</f>
        <v>SICODI</v>
      </c>
      <c r="C1293" s="56" t="str">
        <f>+'INFO ENEL'!B1281</f>
        <v>Callao</v>
      </c>
      <c r="D1293" s="56" t="str">
        <f>+'INFO ENEL'!D1281</f>
        <v>Callao</v>
      </c>
      <c r="E1293" s="56" t="str">
        <f>+'INFO ENEL'!D1281</f>
        <v>Callao</v>
      </c>
      <c r="F1293" s="50">
        <f>+'INFO ENEL'!E1281</f>
        <v>0</v>
      </c>
      <c r="G1293" s="56" t="str">
        <f>+'INFO ENEL'!L1281</f>
        <v>MT</v>
      </c>
      <c r="H1293" s="57">
        <f>+'INFO ENEL'!M1281</f>
        <v>57.692908298590702</v>
      </c>
      <c r="I1293" s="56">
        <f>+'INFO ENEL'!N1281</f>
        <v>13</v>
      </c>
      <c r="J1293" s="56" t="str">
        <f>+'INFO ENEL'!O1281</f>
        <v>Poste</v>
      </c>
      <c r="K1293" s="56" t="str">
        <f>+'INFO ENEL'!P1281</f>
        <v>Concreto</v>
      </c>
      <c r="L1293" s="56" t="str">
        <f>+'INFO ENEL'!Q1281</f>
        <v>PPC20</v>
      </c>
      <c r="M1293" s="55" t="str">
        <f>+IF(ISERROR(INDEX('Estructuras de Acero y Concreto'!$C$6:$C$577,MATCH(L1293,'Estructuras de Acero y Concreto'!$D$6:$D$577,0)))=FALSE,INDEX('Estructuras de Acero y Concreto'!$C$6:$C$577,MATCH(L1293,'Estructuras de Acero y Concreto'!$D$6:$D$577,0)),IF(ISERROR(INDEX('Estructuras de Madera'!$C$5:$C$122,MATCH(L1293,'Estructuras de Madera'!$D$5:$D$122,0)))=FALSE,INDEX('Estructuras de Madera'!$C$5:$C$122,MATCH(L1293,'Estructuras de Madera'!$D$5:$D$122,0)),INDEX(SICODI!$G$3:$G$2404,MATCH(L1293,SICODI!$G$3:$G$2404,0))))</f>
        <v>PPC20</v>
      </c>
      <c r="N1293" s="121" t="str">
        <f>+IF(ISERROR(VLOOKUP(M1293,'Resumen de precios LLTT'!$C$17:$D$3071,2,FALSE))=FALSE,VLOOKUP(M1293,'Resumen de precios LLTT'!$C$17:$D$3071,2,FALSE),VLOOKUP(M1293,SICODI!$G$3:$J$2404,2,FALSE))</f>
        <v>POSTE DE CONCRETO ARMADO DE 13/400/150/345</v>
      </c>
      <c r="O1293" s="58">
        <f>+IF(ISERROR(VLOOKUP(M1293,'Resumen de precios LLTT'!$C$17:$G$3071,5,FALSE))=FALSE,VLOOKUP(M1293,'Resumen de precios LLTT'!$C$17:$G$3071,5,FALSE),VLOOKUP(M1293,SICODI!$G$3:$J$2404,4,FALSE))</f>
        <v>364.69</v>
      </c>
      <c r="P1293" s="16">
        <f t="shared" si="186"/>
        <v>0.84299999999999997</v>
      </c>
      <c r="Q1293" s="78">
        <f t="shared" si="187"/>
        <v>672.12366999999995</v>
      </c>
      <c r="R1293" s="56">
        <v>0</v>
      </c>
      <c r="S1293" s="16">
        <f t="shared" si="188"/>
        <v>0.13400000000000001</v>
      </c>
      <c r="T1293" s="79">
        <f t="shared" si="189"/>
        <v>7.5053809816666659</v>
      </c>
      <c r="U1293" s="80">
        <f t="shared" si="190"/>
        <v>0.183</v>
      </c>
      <c r="V1293" s="81">
        <f t="shared" si="191"/>
        <v>1.3734847196449997</v>
      </c>
      <c r="W1293" s="79">
        <f t="shared" si="192"/>
        <v>0.46217247724950827</v>
      </c>
      <c r="X1293" s="60">
        <f t="shared" si="184"/>
        <v>0.5</v>
      </c>
      <c r="Y1293" s="56">
        <f>+'INFO ENEL'!R1281</f>
        <v>1</v>
      </c>
      <c r="Z1293" s="59">
        <f t="shared" si="185"/>
        <v>0.5</v>
      </c>
    </row>
    <row r="1294" spans="1:26" s="90" customFormat="1" ht="15" customHeight="1" x14ac:dyDescent="0.25">
      <c r="A1294" s="55">
        <f>+'INFO ENEL'!A1282</f>
        <v>1277</v>
      </c>
      <c r="B1294" s="121" t="str">
        <f>+INDEX($B$8:$B$15,MATCH(L1294,$L$8:$L$15,0))</f>
        <v>SICODI</v>
      </c>
      <c r="C1294" s="56" t="str">
        <f>+'INFO ENEL'!B1282</f>
        <v>Callao</v>
      </c>
      <c r="D1294" s="56" t="str">
        <f>+'INFO ENEL'!D1282</f>
        <v>Callao</v>
      </c>
      <c r="E1294" s="56" t="str">
        <f>+'INFO ENEL'!D1282</f>
        <v>Callao</v>
      </c>
      <c r="F1294" s="50">
        <f>+'INFO ENEL'!E1282</f>
        <v>0</v>
      </c>
      <c r="G1294" s="56" t="str">
        <f>+'INFO ENEL'!L1282</f>
        <v>MT</v>
      </c>
      <c r="H1294" s="57">
        <f>+'INFO ENEL'!M1282</f>
        <v>54.127558635610157</v>
      </c>
      <c r="I1294" s="56">
        <f>+'INFO ENEL'!N1282</f>
        <v>13</v>
      </c>
      <c r="J1294" s="56" t="str">
        <f>+'INFO ENEL'!O1282</f>
        <v>Poste</v>
      </c>
      <c r="K1294" s="56" t="str">
        <f>+'INFO ENEL'!P1282</f>
        <v>Concreto</v>
      </c>
      <c r="L1294" s="56" t="str">
        <f>+'INFO ENEL'!Q1282</f>
        <v>PPC20</v>
      </c>
      <c r="M1294" s="55" t="str">
        <f>+IF(ISERROR(INDEX('Estructuras de Acero y Concreto'!$C$6:$C$577,MATCH(L1294,'Estructuras de Acero y Concreto'!$D$6:$D$577,0)))=FALSE,INDEX('Estructuras de Acero y Concreto'!$C$6:$C$577,MATCH(L1294,'Estructuras de Acero y Concreto'!$D$6:$D$577,0)),IF(ISERROR(INDEX('Estructuras de Madera'!$C$5:$C$122,MATCH(L1294,'Estructuras de Madera'!$D$5:$D$122,0)))=FALSE,INDEX('Estructuras de Madera'!$C$5:$C$122,MATCH(L1294,'Estructuras de Madera'!$D$5:$D$122,0)),INDEX(SICODI!$G$3:$G$2404,MATCH(L1294,SICODI!$G$3:$G$2404,0))))</f>
        <v>PPC20</v>
      </c>
      <c r="N1294" s="121" t="str">
        <f>+IF(ISERROR(VLOOKUP(M1294,'Resumen de precios LLTT'!$C$17:$D$3071,2,FALSE))=FALSE,VLOOKUP(M1294,'Resumen de precios LLTT'!$C$17:$D$3071,2,FALSE),VLOOKUP(M1294,SICODI!$G$3:$J$2404,2,FALSE))</f>
        <v>POSTE DE CONCRETO ARMADO DE 13/400/150/345</v>
      </c>
      <c r="O1294" s="58">
        <f>+IF(ISERROR(VLOOKUP(M1294,'Resumen de precios LLTT'!$C$17:$G$3071,5,FALSE))=FALSE,VLOOKUP(M1294,'Resumen de precios LLTT'!$C$17:$G$3071,5,FALSE),VLOOKUP(M1294,SICODI!$G$3:$J$2404,4,FALSE))</f>
        <v>364.69</v>
      </c>
      <c r="P1294" s="16">
        <f t="shared" si="186"/>
        <v>0.84299999999999997</v>
      </c>
      <c r="Q1294" s="78">
        <f t="shared" si="187"/>
        <v>672.12366999999995</v>
      </c>
      <c r="R1294" s="56">
        <v>0</v>
      </c>
      <c r="S1294" s="16">
        <f t="shared" si="188"/>
        <v>0.13400000000000001</v>
      </c>
      <c r="T1294" s="79">
        <f t="shared" si="189"/>
        <v>7.5053809816666659</v>
      </c>
      <c r="U1294" s="80">
        <f t="shared" si="190"/>
        <v>0.183</v>
      </c>
      <c r="V1294" s="81">
        <f t="shared" si="191"/>
        <v>1.3734847196449997</v>
      </c>
      <c r="W1294" s="79">
        <f t="shared" si="192"/>
        <v>0.46217247724950827</v>
      </c>
      <c r="X1294" s="60">
        <f t="shared" si="184"/>
        <v>0.5</v>
      </c>
      <c r="Y1294" s="56">
        <f>+'INFO ENEL'!R1282</f>
        <v>1</v>
      </c>
      <c r="Z1294" s="59">
        <f t="shared" si="185"/>
        <v>0.5</v>
      </c>
    </row>
    <row r="1295" spans="1:26" s="90" customFormat="1" ht="15" customHeight="1" x14ac:dyDescent="0.25">
      <c r="A1295" s="55">
        <f>+'INFO ENEL'!A1283</f>
        <v>1278</v>
      </c>
      <c r="B1295" s="121" t="str">
        <f>+INDEX($B$8:$B$15,MATCH(L1295,$L$8:$L$15,0))</f>
        <v>SICODI</v>
      </c>
      <c r="C1295" s="56" t="str">
        <f>+'INFO ENEL'!B1283</f>
        <v>Callao</v>
      </c>
      <c r="D1295" s="56" t="str">
        <f>+'INFO ENEL'!D1283</f>
        <v>Callao</v>
      </c>
      <c r="E1295" s="56" t="str">
        <f>+'INFO ENEL'!D1283</f>
        <v>Callao</v>
      </c>
      <c r="F1295" s="50">
        <f>+'INFO ENEL'!E1283</f>
        <v>0</v>
      </c>
      <c r="G1295" s="56" t="str">
        <f>+'INFO ENEL'!L1283</f>
        <v>MT</v>
      </c>
      <c r="H1295" s="57">
        <f>+'INFO ENEL'!M1283</f>
        <v>59.48460871544895</v>
      </c>
      <c r="I1295" s="56">
        <f>+'INFO ENEL'!N1283</f>
        <v>13</v>
      </c>
      <c r="J1295" s="56" t="str">
        <f>+'INFO ENEL'!O1283</f>
        <v>Poste</v>
      </c>
      <c r="K1295" s="56" t="str">
        <f>+'INFO ENEL'!P1283</f>
        <v>Concreto</v>
      </c>
      <c r="L1295" s="56" t="str">
        <f>+'INFO ENEL'!Q1283</f>
        <v>PPC20</v>
      </c>
      <c r="M1295" s="55" t="str">
        <f>+IF(ISERROR(INDEX('Estructuras de Acero y Concreto'!$C$6:$C$577,MATCH(L1295,'Estructuras de Acero y Concreto'!$D$6:$D$577,0)))=FALSE,INDEX('Estructuras de Acero y Concreto'!$C$6:$C$577,MATCH(L1295,'Estructuras de Acero y Concreto'!$D$6:$D$577,0)),IF(ISERROR(INDEX('Estructuras de Madera'!$C$5:$C$122,MATCH(L1295,'Estructuras de Madera'!$D$5:$D$122,0)))=FALSE,INDEX('Estructuras de Madera'!$C$5:$C$122,MATCH(L1295,'Estructuras de Madera'!$D$5:$D$122,0)),INDEX(SICODI!$G$3:$G$2404,MATCH(L1295,SICODI!$G$3:$G$2404,0))))</f>
        <v>PPC20</v>
      </c>
      <c r="N1295" s="121" t="str">
        <f>+IF(ISERROR(VLOOKUP(M1295,'Resumen de precios LLTT'!$C$17:$D$3071,2,FALSE))=FALSE,VLOOKUP(M1295,'Resumen de precios LLTT'!$C$17:$D$3071,2,FALSE),VLOOKUP(M1295,SICODI!$G$3:$J$2404,2,FALSE))</f>
        <v>POSTE DE CONCRETO ARMADO DE 13/400/150/345</v>
      </c>
      <c r="O1295" s="58">
        <f>+IF(ISERROR(VLOOKUP(M1295,'Resumen de precios LLTT'!$C$17:$G$3071,5,FALSE))=FALSE,VLOOKUP(M1295,'Resumen de precios LLTT'!$C$17:$G$3071,5,FALSE),VLOOKUP(M1295,SICODI!$G$3:$J$2404,4,FALSE))</f>
        <v>364.69</v>
      </c>
      <c r="P1295" s="16">
        <f t="shared" si="186"/>
        <v>0.84299999999999997</v>
      </c>
      <c r="Q1295" s="78">
        <f t="shared" si="187"/>
        <v>672.12366999999995</v>
      </c>
      <c r="R1295" s="56">
        <v>0</v>
      </c>
      <c r="S1295" s="16">
        <f t="shared" si="188"/>
        <v>0.13400000000000001</v>
      </c>
      <c r="T1295" s="79">
        <f t="shared" si="189"/>
        <v>7.5053809816666659</v>
      </c>
      <c r="U1295" s="80">
        <f t="shared" si="190"/>
        <v>0.183</v>
      </c>
      <c r="V1295" s="81">
        <f t="shared" si="191"/>
        <v>1.3734847196449997</v>
      </c>
      <c r="W1295" s="79">
        <f t="shared" si="192"/>
        <v>0.46217247724950827</v>
      </c>
      <c r="X1295" s="60">
        <f t="shared" si="184"/>
        <v>0.5</v>
      </c>
      <c r="Y1295" s="56">
        <f>+'INFO ENEL'!R1283</f>
        <v>1</v>
      </c>
      <c r="Z1295" s="59">
        <f t="shared" si="185"/>
        <v>0.5</v>
      </c>
    </row>
    <row r="1296" spans="1:26" s="90" customFormat="1" ht="15" customHeight="1" x14ac:dyDescent="0.25">
      <c r="A1296" s="55">
        <f>+'INFO ENEL'!A1284</f>
        <v>1279</v>
      </c>
      <c r="B1296" s="121" t="str">
        <f>+INDEX($B$8:$B$15,MATCH(L1296,$L$8:$L$15,0))</f>
        <v>SICODI</v>
      </c>
      <c r="C1296" s="56" t="str">
        <f>+'INFO ENEL'!B1284</f>
        <v>Callao</v>
      </c>
      <c r="D1296" s="56" t="str">
        <f>+'INFO ENEL'!D1284</f>
        <v>Callao</v>
      </c>
      <c r="E1296" s="56" t="str">
        <f>+'INFO ENEL'!D1284</f>
        <v>Callao</v>
      </c>
      <c r="F1296" s="50">
        <f>+'INFO ENEL'!E1284</f>
        <v>0</v>
      </c>
      <c r="G1296" s="56" t="str">
        <f>+'INFO ENEL'!L1284</f>
        <v>MT</v>
      </c>
      <c r="H1296" s="57">
        <f>+'INFO ENEL'!M1284</f>
        <v>57.692904859391717</v>
      </c>
      <c r="I1296" s="56">
        <f>+'INFO ENEL'!N1284</f>
        <v>13</v>
      </c>
      <c r="J1296" s="56" t="str">
        <f>+'INFO ENEL'!O1284</f>
        <v>Poste</v>
      </c>
      <c r="K1296" s="56" t="str">
        <f>+'INFO ENEL'!P1284</f>
        <v>Concreto</v>
      </c>
      <c r="L1296" s="56" t="str">
        <f>+'INFO ENEL'!Q1284</f>
        <v>PPC20</v>
      </c>
      <c r="M1296" s="55" t="str">
        <f>+IF(ISERROR(INDEX('Estructuras de Acero y Concreto'!$C$6:$C$577,MATCH(L1296,'Estructuras de Acero y Concreto'!$D$6:$D$577,0)))=FALSE,INDEX('Estructuras de Acero y Concreto'!$C$6:$C$577,MATCH(L1296,'Estructuras de Acero y Concreto'!$D$6:$D$577,0)),IF(ISERROR(INDEX('Estructuras de Madera'!$C$5:$C$122,MATCH(L1296,'Estructuras de Madera'!$D$5:$D$122,0)))=FALSE,INDEX('Estructuras de Madera'!$C$5:$C$122,MATCH(L1296,'Estructuras de Madera'!$D$5:$D$122,0)),INDEX(SICODI!$G$3:$G$2404,MATCH(L1296,SICODI!$G$3:$G$2404,0))))</f>
        <v>PPC20</v>
      </c>
      <c r="N1296" s="121" t="str">
        <f>+IF(ISERROR(VLOOKUP(M1296,'Resumen de precios LLTT'!$C$17:$D$3071,2,FALSE))=FALSE,VLOOKUP(M1296,'Resumen de precios LLTT'!$C$17:$D$3071,2,FALSE),VLOOKUP(M1296,SICODI!$G$3:$J$2404,2,FALSE))</f>
        <v>POSTE DE CONCRETO ARMADO DE 13/400/150/345</v>
      </c>
      <c r="O1296" s="58">
        <f>+IF(ISERROR(VLOOKUP(M1296,'Resumen de precios LLTT'!$C$17:$G$3071,5,FALSE))=FALSE,VLOOKUP(M1296,'Resumen de precios LLTT'!$C$17:$G$3071,5,FALSE),VLOOKUP(M1296,SICODI!$G$3:$J$2404,4,FALSE))</f>
        <v>364.69</v>
      </c>
      <c r="P1296" s="16">
        <f t="shared" si="186"/>
        <v>0.84299999999999997</v>
      </c>
      <c r="Q1296" s="78">
        <f t="shared" si="187"/>
        <v>672.12366999999995</v>
      </c>
      <c r="R1296" s="56">
        <v>0</v>
      </c>
      <c r="S1296" s="16">
        <f t="shared" si="188"/>
        <v>0.13400000000000001</v>
      </c>
      <c r="T1296" s="79">
        <f t="shared" si="189"/>
        <v>7.5053809816666659</v>
      </c>
      <c r="U1296" s="80">
        <f t="shared" si="190"/>
        <v>0.183</v>
      </c>
      <c r="V1296" s="81">
        <f t="shared" si="191"/>
        <v>1.3734847196449997</v>
      </c>
      <c r="W1296" s="79">
        <f t="shared" si="192"/>
        <v>0.46217247724950827</v>
      </c>
      <c r="X1296" s="60">
        <f t="shared" si="184"/>
        <v>0.5</v>
      </c>
      <c r="Y1296" s="56">
        <f>+'INFO ENEL'!R1284</f>
        <v>1</v>
      </c>
      <c r="Z1296" s="59">
        <f t="shared" si="185"/>
        <v>0.5</v>
      </c>
    </row>
    <row r="1297" spans="1:26" s="90" customFormat="1" ht="15" customHeight="1" x14ac:dyDescent="0.25">
      <c r="A1297" s="55">
        <f>+'INFO ENEL'!A1285</f>
        <v>1280</v>
      </c>
      <c r="B1297" s="121" t="str">
        <f>+INDEX($B$8:$B$15,MATCH(L1297,$L$8:$L$15,0))</f>
        <v>SICODI</v>
      </c>
      <c r="C1297" s="56" t="str">
        <f>+'INFO ENEL'!B1285</f>
        <v>Callao</v>
      </c>
      <c r="D1297" s="56" t="str">
        <f>+'INFO ENEL'!D1285</f>
        <v>Callao</v>
      </c>
      <c r="E1297" s="56" t="str">
        <f>+'INFO ENEL'!D1285</f>
        <v>Callao</v>
      </c>
      <c r="F1297" s="50">
        <f>+'INFO ENEL'!E1285</f>
        <v>0</v>
      </c>
      <c r="G1297" s="56" t="str">
        <f>+'INFO ENEL'!L1285</f>
        <v>MT</v>
      </c>
      <c r="H1297" s="57">
        <f>+'INFO ENEL'!M1285</f>
        <v>55.468766719986291</v>
      </c>
      <c r="I1297" s="56">
        <f>+'INFO ENEL'!N1285</f>
        <v>13</v>
      </c>
      <c r="J1297" s="56" t="str">
        <f>+'INFO ENEL'!O1285</f>
        <v>Poste</v>
      </c>
      <c r="K1297" s="56" t="str">
        <f>+'INFO ENEL'!P1285</f>
        <v>Concreto</v>
      </c>
      <c r="L1297" s="56" t="str">
        <f>+'INFO ENEL'!Q1285</f>
        <v>PPC20</v>
      </c>
      <c r="M1297" s="55" t="str">
        <f>+IF(ISERROR(INDEX('Estructuras de Acero y Concreto'!$C$6:$C$577,MATCH(L1297,'Estructuras de Acero y Concreto'!$D$6:$D$577,0)))=FALSE,INDEX('Estructuras de Acero y Concreto'!$C$6:$C$577,MATCH(L1297,'Estructuras de Acero y Concreto'!$D$6:$D$577,0)),IF(ISERROR(INDEX('Estructuras de Madera'!$C$5:$C$122,MATCH(L1297,'Estructuras de Madera'!$D$5:$D$122,0)))=FALSE,INDEX('Estructuras de Madera'!$C$5:$C$122,MATCH(L1297,'Estructuras de Madera'!$D$5:$D$122,0)),INDEX(SICODI!$G$3:$G$2404,MATCH(L1297,SICODI!$G$3:$G$2404,0))))</f>
        <v>PPC20</v>
      </c>
      <c r="N1297" s="121" t="str">
        <f>+IF(ISERROR(VLOOKUP(M1297,'Resumen de precios LLTT'!$C$17:$D$3071,2,FALSE))=FALSE,VLOOKUP(M1297,'Resumen de precios LLTT'!$C$17:$D$3071,2,FALSE),VLOOKUP(M1297,SICODI!$G$3:$J$2404,2,FALSE))</f>
        <v>POSTE DE CONCRETO ARMADO DE 13/400/150/345</v>
      </c>
      <c r="O1297" s="58">
        <f>+IF(ISERROR(VLOOKUP(M1297,'Resumen de precios LLTT'!$C$17:$G$3071,5,FALSE))=FALSE,VLOOKUP(M1297,'Resumen de precios LLTT'!$C$17:$G$3071,5,FALSE),VLOOKUP(M1297,SICODI!$G$3:$J$2404,4,FALSE))</f>
        <v>364.69</v>
      </c>
      <c r="P1297" s="16">
        <f t="shared" si="186"/>
        <v>0.84299999999999997</v>
      </c>
      <c r="Q1297" s="78">
        <f t="shared" si="187"/>
        <v>672.12366999999995</v>
      </c>
      <c r="R1297" s="56">
        <v>0</v>
      </c>
      <c r="S1297" s="16">
        <f t="shared" si="188"/>
        <v>0.13400000000000001</v>
      </c>
      <c r="T1297" s="79">
        <f t="shared" si="189"/>
        <v>7.5053809816666659</v>
      </c>
      <c r="U1297" s="80">
        <f t="shared" si="190"/>
        <v>0.183</v>
      </c>
      <c r="V1297" s="81">
        <f t="shared" si="191"/>
        <v>1.3734847196449997</v>
      </c>
      <c r="W1297" s="79">
        <f t="shared" si="192"/>
        <v>0.46217247724950827</v>
      </c>
      <c r="X1297" s="60">
        <f t="shared" si="184"/>
        <v>0.5</v>
      </c>
      <c r="Y1297" s="56">
        <f>+'INFO ENEL'!R1285</f>
        <v>1</v>
      </c>
      <c r="Z1297" s="59">
        <f t="shared" si="185"/>
        <v>0.5</v>
      </c>
    </row>
    <row r="1298" spans="1:26" s="90" customFormat="1" ht="15" customHeight="1" x14ac:dyDescent="0.25">
      <c r="A1298" s="55">
        <f>+'INFO ENEL'!A1286</f>
        <v>1281</v>
      </c>
      <c r="B1298" s="121" t="str">
        <f>+INDEX($B$8:$B$15,MATCH(L1298,$L$8:$L$15,0))</f>
        <v>SICODI</v>
      </c>
      <c r="C1298" s="56" t="str">
        <f>+'INFO ENEL'!B1286</f>
        <v>Callao</v>
      </c>
      <c r="D1298" s="56" t="str">
        <f>+'INFO ENEL'!D1286</f>
        <v>Callao</v>
      </c>
      <c r="E1298" s="56" t="str">
        <f>+'INFO ENEL'!D1286</f>
        <v>Callao</v>
      </c>
      <c r="F1298" s="50">
        <f>+'INFO ENEL'!E1286</f>
        <v>0</v>
      </c>
      <c r="G1298" s="56" t="str">
        <f>+'INFO ENEL'!L1286</f>
        <v>MT</v>
      </c>
      <c r="H1298" s="57">
        <f>+'INFO ENEL'!M1286</f>
        <v>57.700262173189941</v>
      </c>
      <c r="I1298" s="56">
        <f>+'INFO ENEL'!N1286</f>
        <v>13</v>
      </c>
      <c r="J1298" s="56" t="str">
        <f>+'INFO ENEL'!O1286</f>
        <v>Poste</v>
      </c>
      <c r="K1298" s="56" t="str">
        <f>+'INFO ENEL'!P1286</f>
        <v>Concreto</v>
      </c>
      <c r="L1298" s="56" t="str">
        <f>+'INFO ENEL'!Q1286</f>
        <v>PPC20</v>
      </c>
      <c r="M1298" s="55" t="str">
        <f>+IF(ISERROR(INDEX('Estructuras de Acero y Concreto'!$C$6:$C$577,MATCH(L1298,'Estructuras de Acero y Concreto'!$D$6:$D$577,0)))=FALSE,INDEX('Estructuras de Acero y Concreto'!$C$6:$C$577,MATCH(L1298,'Estructuras de Acero y Concreto'!$D$6:$D$577,0)),IF(ISERROR(INDEX('Estructuras de Madera'!$C$5:$C$122,MATCH(L1298,'Estructuras de Madera'!$D$5:$D$122,0)))=FALSE,INDEX('Estructuras de Madera'!$C$5:$C$122,MATCH(L1298,'Estructuras de Madera'!$D$5:$D$122,0)),INDEX(SICODI!$G$3:$G$2404,MATCH(L1298,SICODI!$G$3:$G$2404,0))))</f>
        <v>PPC20</v>
      </c>
      <c r="N1298" s="121" t="str">
        <f>+IF(ISERROR(VLOOKUP(M1298,'Resumen de precios LLTT'!$C$17:$D$3071,2,FALSE))=FALSE,VLOOKUP(M1298,'Resumen de precios LLTT'!$C$17:$D$3071,2,FALSE),VLOOKUP(M1298,SICODI!$G$3:$J$2404,2,FALSE))</f>
        <v>POSTE DE CONCRETO ARMADO DE 13/400/150/345</v>
      </c>
      <c r="O1298" s="58">
        <f>+IF(ISERROR(VLOOKUP(M1298,'Resumen de precios LLTT'!$C$17:$G$3071,5,FALSE))=FALSE,VLOOKUP(M1298,'Resumen de precios LLTT'!$C$17:$G$3071,5,FALSE),VLOOKUP(M1298,SICODI!$G$3:$J$2404,4,FALSE))</f>
        <v>364.69</v>
      </c>
      <c r="P1298" s="16">
        <f t="shared" si="186"/>
        <v>0.84299999999999997</v>
      </c>
      <c r="Q1298" s="78">
        <f t="shared" si="187"/>
        <v>672.12366999999995</v>
      </c>
      <c r="R1298" s="56">
        <v>0</v>
      </c>
      <c r="S1298" s="16">
        <f t="shared" si="188"/>
        <v>0.13400000000000001</v>
      </c>
      <c r="T1298" s="79">
        <f t="shared" si="189"/>
        <v>7.5053809816666659</v>
      </c>
      <c r="U1298" s="80">
        <f t="shared" si="190"/>
        <v>0.183</v>
      </c>
      <c r="V1298" s="81">
        <f t="shared" si="191"/>
        <v>1.3734847196449997</v>
      </c>
      <c r="W1298" s="79">
        <f t="shared" si="192"/>
        <v>0.46217247724950827</v>
      </c>
      <c r="X1298" s="60">
        <f t="shared" ref="X1298:X1361" si="193">ROUND(W1298,1)</f>
        <v>0.5</v>
      </c>
      <c r="Y1298" s="56">
        <f>+'INFO ENEL'!R1286</f>
        <v>1</v>
      </c>
      <c r="Z1298" s="59">
        <f t="shared" si="185"/>
        <v>0.5</v>
      </c>
    </row>
    <row r="1299" spans="1:26" s="90" customFormat="1" ht="15" customHeight="1" x14ac:dyDescent="0.25">
      <c r="A1299" s="55">
        <f>+'INFO ENEL'!A1287</f>
        <v>1282</v>
      </c>
      <c r="B1299" s="121" t="str">
        <f>+INDEX($B$8:$B$15,MATCH(L1299,$L$8:$L$15,0))</f>
        <v>SICODI</v>
      </c>
      <c r="C1299" s="56" t="str">
        <f>+'INFO ENEL'!B1287</f>
        <v>Callao</v>
      </c>
      <c r="D1299" s="56" t="str">
        <f>+'INFO ENEL'!D1287</f>
        <v>Callao</v>
      </c>
      <c r="E1299" s="56" t="str">
        <f>+'INFO ENEL'!D1287</f>
        <v>Callao</v>
      </c>
      <c r="F1299" s="50">
        <f>+'INFO ENEL'!E1287</f>
        <v>0</v>
      </c>
      <c r="G1299" s="56" t="str">
        <f>+'INFO ENEL'!L1287</f>
        <v>MT</v>
      </c>
      <c r="H1299" s="57">
        <f>+'INFO ENEL'!M1287</f>
        <v>55.46876309186019</v>
      </c>
      <c r="I1299" s="56">
        <f>+'INFO ENEL'!N1287</f>
        <v>13</v>
      </c>
      <c r="J1299" s="56" t="str">
        <f>+'INFO ENEL'!O1287</f>
        <v>Poste</v>
      </c>
      <c r="K1299" s="56" t="str">
        <f>+'INFO ENEL'!P1287</f>
        <v>Concreto</v>
      </c>
      <c r="L1299" s="56" t="str">
        <f>+'INFO ENEL'!Q1287</f>
        <v>PPC20</v>
      </c>
      <c r="M1299" s="55" t="str">
        <f>+IF(ISERROR(INDEX('Estructuras de Acero y Concreto'!$C$6:$C$577,MATCH(L1299,'Estructuras de Acero y Concreto'!$D$6:$D$577,0)))=FALSE,INDEX('Estructuras de Acero y Concreto'!$C$6:$C$577,MATCH(L1299,'Estructuras de Acero y Concreto'!$D$6:$D$577,0)),IF(ISERROR(INDEX('Estructuras de Madera'!$C$5:$C$122,MATCH(L1299,'Estructuras de Madera'!$D$5:$D$122,0)))=FALSE,INDEX('Estructuras de Madera'!$C$5:$C$122,MATCH(L1299,'Estructuras de Madera'!$D$5:$D$122,0)),INDEX(SICODI!$G$3:$G$2404,MATCH(L1299,SICODI!$G$3:$G$2404,0))))</f>
        <v>PPC20</v>
      </c>
      <c r="N1299" s="121" t="str">
        <f>+IF(ISERROR(VLOOKUP(M1299,'Resumen de precios LLTT'!$C$17:$D$3071,2,FALSE))=FALSE,VLOOKUP(M1299,'Resumen de precios LLTT'!$C$17:$D$3071,2,FALSE),VLOOKUP(M1299,SICODI!$G$3:$J$2404,2,FALSE))</f>
        <v>POSTE DE CONCRETO ARMADO DE 13/400/150/345</v>
      </c>
      <c r="O1299" s="58">
        <f>+IF(ISERROR(VLOOKUP(M1299,'Resumen de precios LLTT'!$C$17:$G$3071,5,FALSE))=FALSE,VLOOKUP(M1299,'Resumen de precios LLTT'!$C$17:$G$3071,5,FALSE),VLOOKUP(M1299,SICODI!$G$3:$J$2404,4,FALSE))</f>
        <v>364.69</v>
      </c>
      <c r="P1299" s="16">
        <f t="shared" si="186"/>
        <v>0.84299999999999997</v>
      </c>
      <c r="Q1299" s="78">
        <f t="shared" si="187"/>
        <v>672.12366999999995</v>
      </c>
      <c r="R1299" s="56">
        <v>0</v>
      </c>
      <c r="S1299" s="16">
        <f t="shared" si="188"/>
        <v>0.13400000000000001</v>
      </c>
      <c r="T1299" s="79">
        <f t="shared" si="189"/>
        <v>7.5053809816666659</v>
      </c>
      <c r="U1299" s="80">
        <f t="shared" si="190"/>
        <v>0.183</v>
      </c>
      <c r="V1299" s="81">
        <f t="shared" si="191"/>
        <v>1.3734847196449997</v>
      </c>
      <c r="W1299" s="79">
        <f t="shared" si="192"/>
        <v>0.46217247724950827</v>
      </c>
      <c r="X1299" s="60">
        <f t="shared" si="193"/>
        <v>0.5</v>
      </c>
      <c r="Y1299" s="56">
        <f>+'INFO ENEL'!R1287</f>
        <v>1</v>
      </c>
      <c r="Z1299" s="59">
        <f t="shared" ref="Z1299:Z1362" si="194">X1299*Y1299</f>
        <v>0.5</v>
      </c>
    </row>
    <row r="1300" spans="1:26" s="90" customFormat="1" ht="15" customHeight="1" x14ac:dyDescent="0.25">
      <c r="A1300" s="55">
        <f>+'INFO ENEL'!A1288</f>
        <v>1283</v>
      </c>
      <c r="B1300" s="121" t="str">
        <f>+INDEX($B$8:$B$15,MATCH(L1300,$L$8:$L$15,0))</f>
        <v>SICODI</v>
      </c>
      <c r="C1300" s="56" t="str">
        <f>+'INFO ENEL'!B1288</f>
        <v>Callao</v>
      </c>
      <c r="D1300" s="56" t="str">
        <f>+'INFO ENEL'!D1288</f>
        <v>Callao</v>
      </c>
      <c r="E1300" s="56" t="str">
        <f>+'INFO ENEL'!D1288</f>
        <v>Callao</v>
      </c>
      <c r="F1300" s="50">
        <f>+'INFO ENEL'!E1288</f>
        <v>0</v>
      </c>
      <c r="G1300" s="56" t="str">
        <f>+'INFO ENEL'!L1288</f>
        <v>MT</v>
      </c>
      <c r="H1300" s="57">
        <f>+'INFO ENEL'!M1288</f>
        <v>71.115614441207484</v>
      </c>
      <c r="I1300" s="56">
        <f>+'INFO ENEL'!N1288</f>
        <v>13</v>
      </c>
      <c r="J1300" s="56" t="str">
        <f>+'INFO ENEL'!O1288</f>
        <v>Poste</v>
      </c>
      <c r="K1300" s="56" t="str">
        <f>+'INFO ENEL'!P1288</f>
        <v>Concreto</v>
      </c>
      <c r="L1300" s="56" t="str">
        <f>+'INFO ENEL'!Q1288</f>
        <v>PPC20</v>
      </c>
      <c r="M1300" s="55" t="str">
        <f>+IF(ISERROR(INDEX('Estructuras de Acero y Concreto'!$C$6:$C$577,MATCH(L1300,'Estructuras de Acero y Concreto'!$D$6:$D$577,0)))=FALSE,INDEX('Estructuras de Acero y Concreto'!$C$6:$C$577,MATCH(L1300,'Estructuras de Acero y Concreto'!$D$6:$D$577,0)),IF(ISERROR(INDEX('Estructuras de Madera'!$C$5:$C$122,MATCH(L1300,'Estructuras de Madera'!$D$5:$D$122,0)))=FALSE,INDEX('Estructuras de Madera'!$C$5:$C$122,MATCH(L1300,'Estructuras de Madera'!$D$5:$D$122,0)),INDEX(SICODI!$G$3:$G$2404,MATCH(L1300,SICODI!$G$3:$G$2404,0))))</f>
        <v>PPC20</v>
      </c>
      <c r="N1300" s="121" t="str">
        <f>+IF(ISERROR(VLOOKUP(M1300,'Resumen de precios LLTT'!$C$17:$D$3071,2,FALSE))=FALSE,VLOOKUP(M1300,'Resumen de precios LLTT'!$C$17:$D$3071,2,FALSE),VLOOKUP(M1300,SICODI!$G$3:$J$2404,2,FALSE))</f>
        <v>POSTE DE CONCRETO ARMADO DE 13/400/150/345</v>
      </c>
      <c r="O1300" s="58">
        <f>+IF(ISERROR(VLOOKUP(M1300,'Resumen de precios LLTT'!$C$17:$G$3071,5,FALSE))=FALSE,VLOOKUP(M1300,'Resumen de precios LLTT'!$C$17:$G$3071,5,FALSE),VLOOKUP(M1300,SICODI!$G$3:$J$2404,4,FALSE))</f>
        <v>364.69</v>
      </c>
      <c r="P1300" s="16">
        <f t="shared" si="186"/>
        <v>0.84299999999999997</v>
      </c>
      <c r="Q1300" s="78">
        <f t="shared" si="187"/>
        <v>672.12366999999995</v>
      </c>
      <c r="R1300" s="56">
        <v>0</v>
      </c>
      <c r="S1300" s="16">
        <f t="shared" si="188"/>
        <v>0.13400000000000001</v>
      </c>
      <c r="T1300" s="79">
        <f t="shared" si="189"/>
        <v>7.5053809816666659</v>
      </c>
      <c r="U1300" s="80">
        <f t="shared" si="190"/>
        <v>0.183</v>
      </c>
      <c r="V1300" s="81">
        <f t="shared" si="191"/>
        <v>1.3734847196449997</v>
      </c>
      <c r="W1300" s="79">
        <f t="shared" si="192"/>
        <v>0.46217247724950827</v>
      </c>
      <c r="X1300" s="60">
        <f t="shared" si="193"/>
        <v>0.5</v>
      </c>
      <c r="Y1300" s="56">
        <f>+'INFO ENEL'!R1288</f>
        <v>1</v>
      </c>
      <c r="Z1300" s="59">
        <f t="shared" si="194"/>
        <v>0.5</v>
      </c>
    </row>
    <row r="1301" spans="1:26" s="90" customFormat="1" ht="15" customHeight="1" x14ac:dyDescent="0.25">
      <c r="A1301" s="55">
        <f>+'INFO ENEL'!A1289</f>
        <v>1284</v>
      </c>
      <c r="B1301" s="121" t="str">
        <f>+INDEX($B$8:$B$15,MATCH(L1301,$L$8:$L$15,0))</f>
        <v>SICODI</v>
      </c>
      <c r="C1301" s="56" t="str">
        <f>+'INFO ENEL'!B1289</f>
        <v>Callao</v>
      </c>
      <c r="D1301" s="56" t="str">
        <f>+'INFO ENEL'!D1289</f>
        <v>Callao</v>
      </c>
      <c r="E1301" s="56" t="str">
        <f>+'INFO ENEL'!D1289</f>
        <v>Callao</v>
      </c>
      <c r="F1301" s="50">
        <f>+'INFO ENEL'!E1289</f>
        <v>0</v>
      </c>
      <c r="G1301" s="56" t="str">
        <f>+'INFO ENEL'!L1289</f>
        <v>MT</v>
      </c>
      <c r="H1301" s="57">
        <f>+'INFO ENEL'!M1289</f>
        <v>60.89763731063502</v>
      </c>
      <c r="I1301" s="56">
        <f>+'INFO ENEL'!N1289</f>
        <v>13</v>
      </c>
      <c r="J1301" s="56" t="str">
        <f>+'INFO ENEL'!O1289</f>
        <v>Poste</v>
      </c>
      <c r="K1301" s="56" t="str">
        <f>+'INFO ENEL'!P1289</f>
        <v>Concreto</v>
      </c>
      <c r="L1301" s="56" t="str">
        <f>+'INFO ENEL'!Q1289</f>
        <v>PPC20</v>
      </c>
      <c r="M1301" s="55" t="str">
        <f>+IF(ISERROR(INDEX('Estructuras de Acero y Concreto'!$C$6:$C$577,MATCH(L1301,'Estructuras de Acero y Concreto'!$D$6:$D$577,0)))=FALSE,INDEX('Estructuras de Acero y Concreto'!$C$6:$C$577,MATCH(L1301,'Estructuras de Acero y Concreto'!$D$6:$D$577,0)),IF(ISERROR(INDEX('Estructuras de Madera'!$C$5:$C$122,MATCH(L1301,'Estructuras de Madera'!$D$5:$D$122,0)))=FALSE,INDEX('Estructuras de Madera'!$C$5:$C$122,MATCH(L1301,'Estructuras de Madera'!$D$5:$D$122,0)),INDEX(SICODI!$G$3:$G$2404,MATCH(L1301,SICODI!$G$3:$G$2404,0))))</f>
        <v>PPC20</v>
      </c>
      <c r="N1301" s="121" t="str">
        <f>+IF(ISERROR(VLOOKUP(M1301,'Resumen de precios LLTT'!$C$17:$D$3071,2,FALSE))=FALSE,VLOOKUP(M1301,'Resumen de precios LLTT'!$C$17:$D$3071,2,FALSE),VLOOKUP(M1301,SICODI!$G$3:$J$2404,2,FALSE))</f>
        <v>POSTE DE CONCRETO ARMADO DE 13/400/150/345</v>
      </c>
      <c r="O1301" s="58">
        <f>+IF(ISERROR(VLOOKUP(M1301,'Resumen de precios LLTT'!$C$17:$G$3071,5,FALSE))=FALSE,VLOOKUP(M1301,'Resumen de precios LLTT'!$C$17:$G$3071,5,FALSE),VLOOKUP(M1301,SICODI!$G$3:$J$2404,4,FALSE))</f>
        <v>364.69</v>
      </c>
      <c r="P1301" s="16">
        <f t="shared" si="186"/>
        <v>0.84299999999999997</v>
      </c>
      <c r="Q1301" s="78">
        <f t="shared" si="187"/>
        <v>672.12366999999995</v>
      </c>
      <c r="R1301" s="56">
        <v>0</v>
      </c>
      <c r="S1301" s="16">
        <f t="shared" si="188"/>
        <v>0.13400000000000001</v>
      </c>
      <c r="T1301" s="79">
        <f t="shared" si="189"/>
        <v>7.5053809816666659</v>
      </c>
      <c r="U1301" s="80">
        <f t="shared" si="190"/>
        <v>0.183</v>
      </c>
      <c r="V1301" s="81">
        <f t="shared" si="191"/>
        <v>1.3734847196449997</v>
      </c>
      <c r="W1301" s="79">
        <f t="shared" si="192"/>
        <v>0.46217247724950827</v>
      </c>
      <c r="X1301" s="60">
        <f t="shared" si="193"/>
        <v>0.5</v>
      </c>
      <c r="Y1301" s="56">
        <f>+'INFO ENEL'!R1289</f>
        <v>1</v>
      </c>
      <c r="Z1301" s="59">
        <f t="shared" si="194"/>
        <v>0.5</v>
      </c>
    </row>
    <row r="1302" spans="1:26" s="90" customFormat="1" ht="15" customHeight="1" x14ac:dyDescent="0.25">
      <c r="A1302" s="55">
        <f>+'INFO ENEL'!A1290</f>
        <v>1285</v>
      </c>
      <c r="B1302" s="121" t="str">
        <f>+INDEX($B$8:$B$15,MATCH(L1302,$L$8:$L$15,0))</f>
        <v>SICODI</v>
      </c>
      <c r="C1302" s="56" t="str">
        <f>+'INFO ENEL'!B1290</f>
        <v>Callao</v>
      </c>
      <c r="D1302" s="56" t="str">
        <f>+'INFO ENEL'!D1290</f>
        <v>Callao</v>
      </c>
      <c r="E1302" s="56" t="str">
        <f>+'INFO ENEL'!D1290</f>
        <v>Callao</v>
      </c>
      <c r="F1302" s="50">
        <f>+'INFO ENEL'!E1290</f>
        <v>0</v>
      </c>
      <c r="G1302" s="56" t="str">
        <f>+'INFO ENEL'!L1290</f>
        <v>MT</v>
      </c>
      <c r="H1302" s="57">
        <f>+'INFO ENEL'!M1290</f>
        <v>72.919791738060482</v>
      </c>
      <c r="I1302" s="56">
        <f>+'INFO ENEL'!N1290</f>
        <v>13</v>
      </c>
      <c r="J1302" s="56" t="str">
        <f>+'INFO ENEL'!O1290</f>
        <v>Poste</v>
      </c>
      <c r="K1302" s="56" t="str">
        <f>+'INFO ENEL'!P1290</f>
        <v>Concreto</v>
      </c>
      <c r="L1302" s="56" t="str">
        <f>+'INFO ENEL'!Q1290</f>
        <v>PPC20</v>
      </c>
      <c r="M1302" s="55" t="str">
        <f>+IF(ISERROR(INDEX('Estructuras de Acero y Concreto'!$C$6:$C$577,MATCH(L1302,'Estructuras de Acero y Concreto'!$D$6:$D$577,0)))=FALSE,INDEX('Estructuras de Acero y Concreto'!$C$6:$C$577,MATCH(L1302,'Estructuras de Acero y Concreto'!$D$6:$D$577,0)),IF(ISERROR(INDEX('Estructuras de Madera'!$C$5:$C$122,MATCH(L1302,'Estructuras de Madera'!$D$5:$D$122,0)))=FALSE,INDEX('Estructuras de Madera'!$C$5:$C$122,MATCH(L1302,'Estructuras de Madera'!$D$5:$D$122,0)),INDEX(SICODI!$G$3:$G$2404,MATCH(L1302,SICODI!$G$3:$G$2404,0))))</f>
        <v>PPC20</v>
      </c>
      <c r="N1302" s="121" t="str">
        <f>+IF(ISERROR(VLOOKUP(M1302,'Resumen de precios LLTT'!$C$17:$D$3071,2,FALSE))=FALSE,VLOOKUP(M1302,'Resumen de precios LLTT'!$C$17:$D$3071,2,FALSE),VLOOKUP(M1302,SICODI!$G$3:$J$2404,2,FALSE))</f>
        <v>POSTE DE CONCRETO ARMADO DE 13/400/150/345</v>
      </c>
      <c r="O1302" s="58">
        <f>+IF(ISERROR(VLOOKUP(M1302,'Resumen de precios LLTT'!$C$17:$G$3071,5,FALSE))=FALSE,VLOOKUP(M1302,'Resumen de precios LLTT'!$C$17:$G$3071,5,FALSE),VLOOKUP(M1302,SICODI!$G$3:$J$2404,4,FALSE))</f>
        <v>364.69</v>
      </c>
      <c r="P1302" s="16">
        <f t="shared" si="186"/>
        <v>0.84299999999999997</v>
      </c>
      <c r="Q1302" s="78">
        <f t="shared" si="187"/>
        <v>672.12366999999995</v>
      </c>
      <c r="R1302" s="56">
        <v>0</v>
      </c>
      <c r="S1302" s="16">
        <f t="shared" si="188"/>
        <v>0.13400000000000001</v>
      </c>
      <c r="T1302" s="79">
        <f t="shared" si="189"/>
        <v>7.5053809816666659</v>
      </c>
      <c r="U1302" s="80">
        <f t="shared" si="190"/>
        <v>0.183</v>
      </c>
      <c r="V1302" s="81">
        <f t="shared" si="191"/>
        <v>1.3734847196449997</v>
      </c>
      <c r="W1302" s="79">
        <f t="shared" si="192"/>
        <v>0.46217247724950827</v>
      </c>
      <c r="X1302" s="60">
        <f t="shared" si="193"/>
        <v>0.5</v>
      </c>
      <c r="Y1302" s="56">
        <f>+'INFO ENEL'!R1290</f>
        <v>1</v>
      </c>
      <c r="Z1302" s="59">
        <f t="shared" si="194"/>
        <v>0.5</v>
      </c>
    </row>
    <row r="1303" spans="1:26" s="90" customFormat="1" ht="15" customHeight="1" x14ac:dyDescent="0.25">
      <c r="A1303" s="55">
        <f>+'INFO ENEL'!A1291</f>
        <v>1286</v>
      </c>
      <c r="B1303" s="121" t="str">
        <f>+INDEX($B$8:$B$15,MATCH(L1303,$L$8:$L$15,0))</f>
        <v>SICODI</v>
      </c>
      <c r="C1303" s="56" t="str">
        <f>+'INFO ENEL'!B1291</f>
        <v>Callao</v>
      </c>
      <c r="D1303" s="56" t="str">
        <f>+'INFO ENEL'!D1291</f>
        <v>Callao</v>
      </c>
      <c r="E1303" s="56" t="str">
        <f>+'INFO ENEL'!D1291</f>
        <v>Callao</v>
      </c>
      <c r="F1303" s="50">
        <f>+'INFO ENEL'!E1291</f>
        <v>0</v>
      </c>
      <c r="G1303" s="56" t="str">
        <f>+'INFO ENEL'!L1291</f>
        <v>MT</v>
      </c>
      <c r="H1303" s="57">
        <f>+'INFO ENEL'!M1291</f>
        <v>27.654491307579452</v>
      </c>
      <c r="I1303" s="56">
        <f>+'INFO ENEL'!N1291</f>
        <v>15</v>
      </c>
      <c r="J1303" s="56" t="str">
        <f>+'INFO ENEL'!O1291</f>
        <v>Poste</v>
      </c>
      <c r="K1303" s="56" t="str">
        <f>+'INFO ENEL'!P1291</f>
        <v>Concreto</v>
      </c>
      <c r="L1303" s="56" t="str">
        <f>+'INFO ENEL'!Q1291</f>
        <v>PPC24</v>
      </c>
      <c r="M1303" s="55" t="str">
        <f>+IF(ISERROR(INDEX('Estructuras de Acero y Concreto'!$C$6:$C$577,MATCH(L1303,'Estructuras de Acero y Concreto'!$D$6:$D$577,0)))=FALSE,INDEX('Estructuras de Acero y Concreto'!$C$6:$C$577,MATCH(L1303,'Estructuras de Acero y Concreto'!$D$6:$D$577,0)),IF(ISERROR(INDEX('Estructuras de Madera'!$C$5:$C$122,MATCH(L1303,'Estructuras de Madera'!$D$5:$D$122,0)))=FALSE,INDEX('Estructuras de Madera'!$C$5:$C$122,MATCH(L1303,'Estructuras de Madera'!$D$5:$D$122,0)),INDEX(SICODI!$G$3:$G$2404,MATCH(L1303,SICODI!$G$3:$G$2404,0))))</f>
        <v>PPC24</v>
      </c>
      <c r="N1303" s="121" t="str">
        <f>+IF(ISERROR(VLOOKUP(M1303,'Resumen de precios LLTT'!$C$17:$D$3071,2,FALSE))=FALSE,VLOOKUP(M1303,'Resumen de precios LLTT'!$C$17:$D$3071,2,FALSE),VLOOKUP(M1303,SICODI!$G$3:$J$2404,2,FALSE))</f>
        <v>POSTE DE CONCRETO ARMADO DE 15/400/150/375</v>
      </c>
      <c r="O1303" s="58">
        <f>+IF(ISERROR(VLOOKUP(M1303,'Resumen de precios LLTT'!$C$17:$G$3071,5,FALSE))=FALSE,VLOOKUP(M1303,'Resumen de precios LLTT'!$C$17:$G$3071,5,FALSE),VLOOKUP(M1303,SICODI!$G$3:$J$2404,4,FALSE))</f>
        <v>476.76</v>
      </c>
      <c r="P1303" s="16">
        <f t="shared" si="186"/>
        <v>0.84299999999999997</v>
      </c>
      <c r="Q1303" s="78">
        <f t="shared" si="187"/>
        <v>878.66867999999999</v>
      </c>
      <c r="R1303" s="56">
        <v>0</v>
      </c>
      <c r="S1303" s="16">
        <f t="shared" si="188"/>
        <v>0.13400000000000001</v>
      </c>
      <c r="T1303" s="79">
        <f t="shared" si="189"/>
        <v>9.8118002600000001</v>
      </c>
      <c r="U1303" s="80">
        <f t="shared" si="190"/>
        <v>0.183</v>
      </c>
      <c r="V1303" s="81">
        <f t="shared" si="191"/>
        <v>1.7955594475800001</v>
      </c>
      <c r="W1303" s="79">
        <f t="shared" si="192"/>
        <v>0.60419904645994038</v>
      </c>
      <c r="X1303" s="60">
        <f t="shared" si="193"/>
        <v>0.6</v>
      </c>
      <c r="Y1303" s="56">
        <f>+'INFO ENEL'!R1291</f>
        <v>1</v>
      </c>
      <c r="Z1303" s="59">
        <f t="shared" si="194"/>
        <v>0.6</v>
      </c>
    </row>
    <row r="1304" spans="1:26" s="90" customFormat="1" ht="15" customHeight="1" x14ac:dyDescent="0.25">
      <c r="A1304" s="55">
        <f>+'INFO ENEL'!A1292</f>
        <v>1287</v>
      </c>
      <c r="B1304" s="121" t="str">
        <f>+INDEX($B$8:$B$15,MATCH(L1304,$L$8:$L$15,0))</f>
        <v>SICODI</v>
      </c>
      <c r="C1304" s="56" t="str">
        <f>+'INFO ENEL'!B1292</f>
        <v>Callao</v>
      </c>
      <c r="D1304" s="56" t="str">
        <f>+'INFO ENEL'!D1292</f>
        <v>Callao</v>
      </c>
      <c r="E1304" s="56" t="str">
        <f>+'INFO ENEL'!D1292</f>
        <v>Callao</v>
      </c>
      <c r="F1304" s="50">
        <f>+'INFO ENEL'!E1292</f>
        <v>0</v>
      </c>
      <c r="G1304" s="56" t="str">
        <f>+'INFO ENEL'!L1292</f>
        <v>MT</v>
      </c>
      <c r="H1304" s="57">
        <f>+'INFO ENEL'!M1292</f>
        <v>130.14454978083754</v>
      </c>
      <c r="I1304" s="56">
        <f>+'INFO ENEL'!N1292</f>
        <v>13</v>
      </c>
      <c r="J1304" s="56" t="str">
        <f>+'INFO ENEL'!O1292</f>
        <v>Poste</v>
      </c>
      <c r="K1304" s="56" t="str">
        <f>+'INFO ENEL'!P1292</f>
        <v>Concreto</v>
      </c>
      <c r="L1304" s="56" t="str">
        <f>+'INFO ENEL'!Q1292</f>
        <v>PPC20</v>
      </c>
      <c r="M1304" s="55" t="str">
        <f>+IF(ISERROR(INDEX('Estructuras de Acero y Concreto'!$C$6:$C$577,MATCH(L1304,'Estructuras de Acero y Concreto'!$D$6:$D$577,0)))=FALSE,INDEX('Estructuras de Acero y Concreto'!$C$6:$C$577,MATCH(L1304,'Estructuras de Acero y Concreto'!$D$6:$D$577,0)),IF(ISERROR(INDEX('Estructuras de Madera'!$C$5:$C$122,MATCH(L1304,'Estructuras de Madera'!$D$5:$D$122,0)))=FALSE,INDEX('Estructuras de Madera'!$C$5:$C$122,MATCH(L1304,'Estructuras de Madera'!$D$5:$D$122,0)),INDEX(SICODI!$G$3:$G$2404,MATCH(L1304,SICODI!$G$3:$G$2404,0))))</f>
        <v>PPC20</v>
      </c>
      <c r="N1304" s="121" t="str">
        <f>+IF(ISERROR(VLOOKUP(M1304,'Resumen de precios LLTT'!$C$17:$D$3071,2,FALSE))=FALSE,VLOOKUP(M1304,'Resumen de precios LLTT'!$C$17:$D$3071,2,FALSE),VLOOKUP(M1304,SICODI!$G$3:$J$2404,2,FALSE))</f>
        <v>POSTE DE CONCRETO ARMADO DE 13/400/150/345</v>
      </c>
      <c r="O1304" s="58">
        <f>+IF(ISERROR(VLOOKUP(M1304,'Resumen de precios LLTT'!$C$17:$G$3071,5,FALSE))=FALSE,VLOOKUP(M1304,'Resumen de precios LLTT'!$C$17:$G$3071,5,FALSE),VLOOKUP(M1304,SICODI!$G$3:$J$2404,4,FALSE))</f>
        <v>364.69</v>
      </c>
      <c r="P1304" s="16">
        <f t="shared" si="186"/>
        <v>0.84299999999999997</v>
      </c>
      <c r="Q1304" s="78">
        <f t="shared" si="187"/>
        <v>672.12366999999995</v>
      </c>
      <c r="R1304" s="56">
        <v>0</v>
      </c>
      <c r="S1304" s="16">
        <f t="shared" si="188"/>
        <v>0.13400000000000001</v>
      </c>
      <c r="T1304" s="79">
        <f t="shared" si="189"/>
        <v>7.5053809816666659</v>
      </c>
      <c r="U1304" s="80">
        <f t="shared" si="190"/>
        <v>0.183</v>
      </c>
      <c r="V1304" s="81">
        <f t="shared" si="191"/>
        <v>1.3734847196449997</v>
      </c>
      <c r="W1304" s="79">
        <f t="shared" si="192"/>
        <v>0.46217247724950827</v>
      </c>
      <c r="X1304" s="60">
        <f t="shared" si="193"/>
        <v>0.5</v>
      </c>
      <c r="Y1304" s="56">
        <f>+'INFO ENEL'!R1292</f>
        <v>1</v>
      </c>
      <c r="Z1304" s="59">
        <f t="shared" si="194"/>
        <v>0.5</v>
      </c>
    </row>
    <row r="1305" spans="1:26" s="90" customFormat="1" ht="15" customHeight="1" x14ac:dyDescent="0.25">
      <c r="A1305" s="55">
        <f>+'INFO ENEL'!A1293</f>
        <v>1288</v>
      </c>
      <c r="B1305" s="121" t="str">
        <f>+INDEX($B$8:$B$15,MATCH(L1305,$L$8:$L$15,0))</f>
        <v>SICODI</v>
      </c>
      <c r="C1305" s="56" t="str">
        <f>+'INFO ENEL'!B1293</f>
        <v>Callao</v>
      </c>
      <c r="D1305" s="56" t="str">
        <f>+'INFO ENEL'!D1293</f>
        <v>Callao</v>
      </c>
      <c r="E1305" s="56" t="str">
        <f>+'INFO ENEL'!D1293</f>
        <v>Callao</v>
      </c>
      <c r="F1305" s="50">
        <f>+'INFO ENEL'!E1293</f>
        <v>0</v>
      </c>
      <c r="G1305" s="56" t="str">
        <f>+'INFO ENEL'!L1293</f>
        <v>MT</v>
      </c>
      <c r="H1305" s="57">
        <f>+'INFO ENEL'!M1293</f>
        <v>85.48974797700383</v>
      </c>
      <c r="I1305" s="56">
        <f>+'INFO ENEL'!N1293</f>
        <v>13</v>
      </c>
      <c r="J1305" s="56" t="str">
        <f>+'INFO ENEL'!O1293</f>
        <v>Poste</v>
      </c>
      <c r="K1305" s="56" t="str">
        <f>+'INFO ENEL'!P1293</f>
        <v>Concreto</v>
      </c>
      <c r="L1305" s="56" t="str">
        <f>+'INFO ENEL'!Q1293</f>
        <v>PPC20</v>
      </c>
      <c r="M1305" s="55" t="str">
        <f>+IF(ISERROR(INDEX('Estructuras de Acero y Concreto'!$C$6:$C$577,MATCH(L1305,'Estructuras de Acero y Concreto'!$D$6:$D$577,0)))=FALSE,INDEX('Estructuras de Acero y Concreto'!$C$6:$C$577,MATCH(L1305,'Estructuras de Acero y Concreto'!$D$6:$D$577,0)),IF(ISERROR(INDEX('Estructuras de Madera'!$C$5:$C$122,MATCH(L1305,'Estructuras de Madera'!$D$5:$D$122,0)))=FALSE,INDEX('Estructuras de Madera'!$C$5:$C$122,MATCH(L1305,'Estructuras de Madera'!$D$5:$D$122,0)),INDEX(SICODI!$G$3:$G$2404,MATCH(L1305,SICODI!$G$3:$G$2404,0))))</f>
        <v>PPC20</v>
      </c>
      <c r="N1305" s="121" t="str">
        <f>+IF(ISERROR(VLOOKUP(M1305,'Resumen de precios LLTT'!$C$17:$D$3071,2,FALSE))=FALSE,VLOOKUP(M1305,'Resumen de precios LLTT'!$C$17:$D$3071,2,FALSE),VLOOKUP(M1305,SICODI!$G$3:$J$2404,2,FALSE))</f>
        <v>POSTE DE CONCRETO ARMADO DE 13/400/150/345</v>
      </c>
      <c r="O1305" s="58">
        <f>+IF(ISERROR(VLOOKUP(M1305,'Resumen de precios LLTT'!$C$17:$G$3071,5,FALSE))=FALSE,VLOOKUP(M1305,'Resumen de precios LLTT'!$C$17:$G$3071,5,FALSE),VLOOKUP(M1305,SICODI!$G$3:$J$2404,4,FALSE))</f>
        <v>364.69</v>
      </c>
      <c r="P1305" s="16">
        <f t="shared" si="186"/>
        <v>0.84299999999999997</v>
      </c>
      <c r="Q1305" s="78">
        <f t="shared" si="187"/>
        <v>672.12366999999995</v>
      </c>
      <c r="R1305" s="56">
        <v>0</v>
      </c>
      <c r="S1305" s="16">
        <f t="shared" si="188"/>
        <v>0.13400000000000001</v>
      </c>
      <c r="T1305" s="79">
        <f t="shared" si="189"/>
        <v>7.5053809816666659</v>
      </c>
      <c r="U1305" s="80">
        <f t="shared" si="190"/>
        <v>0.183</v>
      </c>
      <c r="V1305" s="81">
        <f t="shared" si="191"/>
        <v>1.3734847196449997</v>
      </c>
      <c r="W1305" s="79">
        <f t="shared" si="192"/>
        <v>0.46217247724950827</v>
      </c>
      <c r="X1305" s="60">
        <f t="shared" si="193"/>
        <v>0.5</v>
      </c>
      <c r="Y1305" s="56">
        <f>+'INFO ENEL'!R1293</f>
        <v>1</v>
      </c>
      <c r="Z1305" s="59">
        <f t="shared" si="194"/>
        <v>0.5</v>
      </c>
    </row>
    <row r="1306" spans="1:26" s="90" customFormat="1" ht="15" customHeight="1" x14ac:dyDescent="0.25">
      <c r="A1306" s="55">
        <f>+'INFO ENEL'!A1294</f>
        <v>1289</v>
      </c>
      <c r="B1306" s="121" t="str">
        <f>+INDEX($B$8:$B$15,MATCH(L1306,$L$8:$L$15,0))</f>
        <v>SICODI</v>
      </c>
      <c r="C1306" s="56" t="str">
        <f>+'INFO ENEL'!B1294</f>
        <v>Callao</v>
      </c>
      <c r="D1306" s="56" t="str">
        <f>+'INFO ENEL'!D1294</f>
        <v>Callao</v>
      </c>
      <c r="E1306" s="56" t="str">
        <f>+'INFO ENEL'!D1294</f>
        <v>Callao</v>
      </c>
      <c r="F1306" s="50">
        <f>+'INFO ENEL'!E1294</f>
        <v>0</v>
      </c>
      <c r="G1306" s="56" t="str">
        <f>+'INFO ENEL'!L1294</f>
        <v>MT</v>
      </c>
      <c r="H1306" s="57">
        <f>+'INFO ENEL'!M1294</f>
        <v>55.903175250552906</v>
      </c>
      <c r="I1306" s="56">
        <f>+'INFO ENEL'!N1294</f>
        <v>15</v>
      </c>
      <c r="J1306" s="56" t="str">
        <f>+'INFO ENEL'!O1294</f>
        <v>Poste</v>
      </c>
      <c r="K1306" s="56" t="str">
        <f>+'INFO ENEL'!P1294</f>
        <v>Concreto</v>
      </c>
      <c r="L1306" s="56" t="str">
        <f>+'INFO ENEL'!Q1294</f>
        <v>PPC24</v>
      </c>
      <c r="M1306" s="55" t="str">
        <f>+IF(ISERROR(INDEX('Estructuras de Acero y Concreto'!$C$6:$C$577,MATCH(L1306,'Estructuras de Acero y Concreto'!$D$6:$D$577,0)))=FALSE,INDEX('Estructuras de Acero y Concreto'!$C$6:$C$577,MATCH(L1306,'Estructuras de Acero y Concreto'!$D$6:$D$577,0)),IF(ISERROR(INDEX('Estructuras de Madera'!$C$5:$C$122,MATCH(L1306,'Estructuras de Madera'!$D$5:$D$122,0)))=FALSE,INDEX('Estructuras de Madera'!$C$5:$C$122,MATCH(L1306,'Estructuras de Madera'!$D$5:$D$122,0)),INDEX(SICODI!$G$3:$G$2404,MATCH(L1306,SICODI!$G$3:$G$2404,0))))</f>
        <v>PPC24</v>
      </c>
      <c r="N1306" s="121" t="str">
        <f>+IF(ISERROR(VLOOKUP(M1306,'Resumen de precios LLTT'!$C$17:$D$3071,2,FALSE))=FALSE,VLOOKUP(M1306,'Resumen de precios LLTT'!$C$17:$D$3071,2,FALSE),VLOOKUP(M1306,SICODI!$G$3:$J$2404,2,FALSE))</f>
        <v>POSTE DE CONCRETO ARMADO DE 15/400/150/375</v>
      </c>
      <c r="O1306" s="58">
        <f>+IF(ISERROR(VLOOKUP(M1306,'Resumen de precios LLTT'!$C$17:$G$3071,5,FALSE))=FALSE,VLOOKUP(M1306,'Resumen de precios LLTT'!$C$17:$G$3071,5,FALSE),VLOOKUP(M1306,SICODI!$G$3:$J$2404,4,FALSE))</f>
        <v>476.76</v>
      </c>
      <c r="P1306" s="16">
        <f t="shared" si="186"/>
        <v>0.84299999999999997</v>
      </c>
      <c r="Q1306" s="78">
        <f t="shared" si="187"/>
        <v>878.66867999999999</v>
      </c>
      <c r="R1306" s="56">
        <v>0</v>
      </c>
      <c r="S1306" s="16">
        <f t="shared" si="188"/>
        <v>0.13400000000000001</v>
      </c>
      <c r="T1306" s="79">
        <f t="shared" si="189"/>
        <v>9.8118002600000001</v>
      </c>
      <c r="U1306" s="80">
        <f t="shared" si="190"/>
        <v>0.183</v>
      </c>
      <c r="V1306" s="81">
        <f t="shared" si="191"/>
        <v>1.7955594475800001</v>
      </c>
      <c r="W1306" s="79">
        <f t="shared" si="192"/>
        <v>0.60419904645994038</v>
      </c>
      <c r="X1306" s="60">
        <f t="shared" si="193"/>
        <v>0.6</v>
      </c>
      <c r="Y1306" s="56">
        <f>+'INFO ENEL'!R1294</f>
        <v>1</v>
      </c>
      <c r="Z1306" s="59">
        <f t="shared" si="194"/>
        <v>0.6</v>
      </c>
    </row>
    <row r="1307" spans="1:26" s="90" customFormat="1" ht="15" customHeight="1" x14ac:dyDescent="0.25">
      <c r="A1307" s="55">
        <f>+'INFO ENEL'!A1295</f>
        <v>1290</v>
      </c>
      <c r="B1307" s="121" t="str">
        <f>+INDEX($B$8:$B$15,MATCH(L1307,$L$8:$L$15,0))</f>
        <v>SICODI</v>
      </c>
      <c r="C1307" s="56" t="str">
        <f>+'INFO ENEL'!B1295</f>
        <v>Callao</v>
      </c>
      <c r="D1307" s="56" t="str">
        <f>+'INFO ENEL'!D1295</f>
        <v>Callao</v>
      </c>
      <c r="E1307" s="56" t="str">
        <f>+'INFO ENEL'!D1295</f>
        <v>Callao</v>
      </c>
      <c r="F1307" s="50">
        <f>+'INFO ENEL'!E1295</f>
        <v>0</v>
      </c>
      <c r="G1307" s="56" t="str">
        <f>+'INFO ENEL'!L1295</f>
        <v>MT</v>
      </c>
      <c r="H1307" s="57">
        <f>+'INFO ENEL'!M1295</f>
        <v>60.372807257320119</v>
      </c>
      <c r="I1307" s="56">
        <f>+'INFO ENEL'!N1295</f>
        <v>15</v>
      </c>
      <c r="J1307" s="56" t="str">
        <f>+'INFO ENEL'!O1295</f>
        <v>Poste</v>
      </c>
      <c r="K1307" s="56" t="str">
        <f>+'INFO ENEL'!P1295</f>
        <v>Concreto</v>
      </c>
      <c r="L1307" s="56" t="str">
        <f>+'INFO ENEL'!Q1295</f>
        <v>PPC24</v>
      </c>
      <c r="M1307" s="55" t="str">
        <f>+IF(ISERROR(INDEX('Estructuras de Acero y Concreto'!$C$6:$C$577,MATCH(L1307,'Estructuras de Acero y Concreto'!$D$6:$D$577,0)))=FALSE,INDEX('Estructuras de Acero y Concreto'!$C$6:$C$577,MATCH(L1307,'Estructuras de Acero y Concreto'!$D$6:$D$577,0)),IF(ISERROR(INDEX('Estructuras de Madera'!$C$5:$C$122,MATCH(L1307,'Estructuras de Madera'!$D$5:$D$122,0)))=FALSE,INDEX('Estructuras de Madera'!$C$5:$C$122,MATCH(L1307,'Estructuras de Madera'!$D$5:$D$122,0)),INDEX(SICODI!$G$3:$G$2404,MATCH(L1307,SICODI!$G$3:$G$2404,0))))</f>
        <v>PPC24</v>
      </c>
      <c r="N1307" s="121" t="str">
        <f>+IF(ISERROR(VLOOKUP(M1307,'Resumen de precios LLTT'!$C$17:$D$3071,2,FALSE))=FALSE,VLOOKUP(M1307,'Resumen de precios LLTT'!$C$17:$D$3071,2,FALSE),VLOOKUP(M1307,SICODI!$G$3:$J$2404,2,FALSE))</f>
        <v>POSTE DE CONCRETO ARMADO DE 15/400/150/375</v>
      </c>
      <c r="O1307" s="58">
        <f>+IF(ISERROR(VLOOKUP(M1307,'Resumen de precios LLTT'!$C$17:$G$3071,5,FALSE))=FALSE,VLOOKUP(M1307,'Resumen de precios LLTT'!$C$17:$G$3071,5,FALSE),VLOOKUP(M1307,SICODI!$G$3:$J$2404,4,FALSE))</f>
        <v>476.76</v>
      </c>
      <c r="P1307" s="16">
        <f t="shared" si="186"/>
        <v>0.84299999999999997</v>
      </c>
      <c r="Q1307" s="78">
        <f t="shared" si="187"/>
        <v>878.66867999999999</v>
      </c>
      <c r="R1307" s="56">
        <v>0</v>
      </c>
      <c r="S1307" s="16">
        <f t="shared" si="188"/>
        <v>0.13400000000000001</v>
      </c>
      <c r="T1307" s="79">
        <f t="shared" si="189"/>
        <v>9.8118002600000001</v>
      </c>
      <c r="U1307" s="80">
        <f t="shared" si="190"/>
        <v>0.183</v>
      </c>
      <c r="V1307" s="81">
        <f t="shared" si="191"/>
        <v>1.7955594475800001</v>
      </c>
      <c r="W1307" s="79">
        <f t="shared" si="192"/>
        <v>0.60419904645994038</v>
      </c>
      <c r="X1307" s="60">
        <f t="shared" si="193"/>
        <v>0.6</v>
      </c>
      <c r="Y1307" s="56">
        <f>+'INFO ENEL'!R1295</f>
        <v>1</v>
      </c>
      <c r="Z1307" s="59">
        <f t="shared" si="194"/>
        <v>0.6</v>
      </c>
    </row>
    <row r="1308" spans="1:26" s="90" customFormat="1" ht="15" customHeight="1" x14ac:dyDescent="0.25">
      <c r="A1308" s="55">
        <f>+'INFO ENEL'!A1296</f>
        <v>1291</v>
      </c>
      <c r="B1308" s="121" t="str">
        <f>+INDEX($B$8:$B$15,MATCH(L1308,$L$8:$L$15,0))</f>
        <v>SICODI</v>
      </c>
      <c r="C1308" s="56" t="str">
        <f>+'INFO ENEL'!B1296</f>
        <v>Callao</v>
      </c>
      <c r="D1308" s="56" t="str">
        <f>+'INFO ENEL'!D1296</f>
        <v>Callao</v>
      </c>
      <c r="E1308" s="56" t="str">
        <f>+'INFO ENEL'!D1296</f>
        <v>Callao</v>
      </c>
      <c r="F1308" s="50">
        <f>+'INFO ENEL'!E1296</f>
        <v>0</v>
      </c>
      <c r="G1308" s="56" t="str">
        <f>+'INFO ENEL'!L1296</f>
        <v>MT</v>
      </c>
      <c r="H1308" s="57">
        <f>+'INFO ENEL'!M1296</f>
        <v>51.864623803477109</v>
      </c>
      <c r="I1308" s="56">
        <f>+'INFO ENEL'!N1296</f>
        <v>15</v>
      </c>
      <c r="J1308" s="56" t="str">
        <f>+'INFO ENEL'!O1296</f>
        <v>Poste</v>
      </c>
      <c r="K1308" s="56" t="str">
        <f>+'INFO ENEL'!P1296</f>
        <v>Concreto</v>
      </c>
      <c r="L1308" s="56" t="str">
        <f>+'INFO ENEL'!Q1296</f>
        <v>PPC24</v>
      </c>
      <c r="M1308" s="55" t="str">
        <f>+IF(ISERROR(INDEX('Estructuras de Acero y Concreto'!$C$6:$C$577,MATCH(L1308,'Estructuras de Acero y Concreto'!$D$6:$D$577,0)))=FALSE,INDEX('Estructuras de Acero y Concreto'!$C$6:$C$577,MATCH(L1308,'Estructuras de Acero y Concreto'!$D$6:$D$577,0)),IF(ISERROR(INDEX('Estructuras de Madera'!$C$5:$C$122,MATCH(L1308,'Estructuras de Madera'!$D$5:$D$122,0)))=FALSE,INDEX('Estructuras de Madera'!$C$5:$C$122,MATCH(L1308,'Estructuras de Madera'!$D$5:$D$122,0)),INDEX(SICODI!$G$3:$G$2404,MATCH(L1308,SICODI!$G$3:$G$2404,0))))</f>
        <v>PPC24</v>
      </c>
      <c r="N1308" s="121" t="str">
        <f>+IF(ISERROR(VLOOKUP(M1308,'Resumen de precios LLTT'!$C$17:$D$3071,2,FALSE))=FALSE,VLOOKUP(M1308,'Resumen de precios LLTT'!$C$17:$D$3071,2,FALSE),VLOOKUP(M1308,SICODI!$G$3:$J$2404,2,FALSE))</f>
        <v>POSTE DE CONCRETO ARMADO DE 15/400/150/375</v>
      </c>
      <c r="O1308" s="58">
        <f>+IF(ISERROR(VLOOKUP(M1308,'Resumen de precios LLTT'!$C$17:$G$3071,5,FALSE))=FALSE,VLOOKUP(M1308,'Resumen de precios LLTT'!$C$17:$G$3071,5,FALSE),VLOOKUP(M1308,SICODI!$G$3:$J$2404,4,FALSE))</f>
        <v>476.76</v>
      </c>
      <c r="P1308" s="16">
        <f t="shared" si="186"/>
        <v>0.84299999999999997</v>
      </c>
      <c r="Q1308" s="78">
        <f t="shared" si="187"/>
        <v>878.66867999999999</v>
      </c>
      <c r="R1308" s="56">
        <v>0</v>
      </c>
      <c r="S1308" s="16">
        <f t="shared" si="188"/>
        <v>0.13400000000000001</v>
      </c>
      <c r="T1308" s="79">
        <f t="shared" si="189"/>
        <v>9.8118002600000001</v>
      </c>
      <c r="U1308" s="80">
        <f t="shared" si="190"/>
        <v>0.183</v>
      </c>
      <c r="V1308" s="81">
        <f t="shared" si="191"/>
        <v>1.7955594475800001</v>
      </c>
      <c r="W1308" s="79">
        <f t="shared" si="192"/>
        <v>0.60419904645994038</v>
      </c>
      <c r="X1308" s="60">
        <f t="shared" si="193"/>
        <v>0.6</v>
      </c>
      <c r="Y1308" s="56">
        <f>+'INFO ENEL'!R1296</f>
        <v>1</v>
      </c>
      <c r="Z1308" s="59">
        <f t="shared" si="194"/>
        <v>0.6</v>
      </c>
    </row>
    <row r="1309" spans="1:26" s="90" customFormat="1" ht="15" customHeight="1" x14ac:dyDescent="0.25">
      <c r="A1309" s="55">
        <f>+'INFO ENEL'!A1297</f>
        <v>1292</v>
      </c>
      <c r="B1309" s="121" t="str">
        <f>+INDEX($B$8:$B$15,MATCH(L1309,$L$8:$L$15,0))</f>
        <v>SICODI</v>
      </c>
      <c r="C1309" s="56" t="str">
        <f>+'INFO ENEL'!B1297</f>
        <v>Callao</v>
      </c>
      <c r="D1309" s="56" t="str">
        <f>+'INFO ENEL'!D1297</f>
        <v>Callao</v>
      </c>
      <c r="E1309" s="56" t="str">
        <f>+'INFO ENEL'!D1297</f>
        <v>Callao</v>
      </c>
      <c r="F1309" s="50">
        <f>+'INFO ENEL'!E1297</f>
        <v>0</v>
      </c>
      <c r="G1309" s="56" t="str">
        <f>+'INFO ENEL'!L1297</f>
        <v>MT</v>
      </c>
      <c r="H1309" s="57">
        <f>+'INFO ENEL'!M1297</f>
        <v>72.559501446005868</v>
      </c>
      <c r="I1309" s="56">
        <f>+'INFO ENEL'!N1297</f>
        <v>15</v>
      </c>
      <c r="J1309" s="56" t="str">
        <f>+'INFO ENEL'!O1297</f>
        <v>Poste</v>
      </c>
      <c r="K1309" s="56" t="str">
        <f>+'INFO ENEL'!P1297</f>
        <v>Concreto</v>
      </c>
      <c r="L1309" s="56" t="str">
        <f>+'INFO ENEL'!Q1297</f>
        <v>PPC24</v>
      </c>
      <c r="M1309" s="55" t="str">
        <f>+IF(ISERROR(INDEX('Estructuras de Acero y Concreto'!$C$6:$C$577,MATCH(L1309,'Estructuras de Acero y Concreto'!$D$6:$D$577,0)))=FALSE,INDEX('Estructuras de Acero y Concreto'!$C$6:$C$577,MATCH(L1309,'Estructuras de Acero y Concreto'!$D$6:$D$577,0)),IF(ISERROR(INDEX('Estructuras de Madera'!$C$5:$C$122,MATCH(L1309,'Estructuras de Madera'!$D$5:$D$122,0)))=FALSE,INDEX('Estructuras de Madera'!$C$5:$C$122,MATCH(L1309,'Estructuras de Madera'!$D$5:$D$122,0)),INDEX(SICODI!$G$3:$G$2404,MATCH(L1309,SICODI!$G$3:$G$2404,0))))</f>
        <v>PPC24</v>
      </c>
      <c r="N1309" s="121" t="str">
        <f>+IF(ISERROR(VLOOKUP(M1309,'Resumen de precios LLTT'!$C$17:$D$3071,2,FALSE))=FALSE,VLOOKUP(M1309,'Resumen de precios LLTT'!$C$17:$D$3071,2,FALSE),VLOOKUP(M1309,SICODI!$G$3:$J$2404,2,FALSE))</f>
        <v>POSTE DE CONCRETO ARMADO DE 15/400/150/375</v>
      </c>
      <c r="O1309" s="58">
        <f>+IF(ISERROR(VLOOKUP(M1309,'Resumen de precios LLTT'!$C$17:$G$3071,5,FALSE))=FALSE,VLOOKUP(M1309,'Resumen de precios LLTT'!$C$17:$G$3071,5,FALSE),VLOOKUP(M1309,SICODI!$G$3:$J$2404,4,FALSE))</f>
        <v>476.76</v>
      </c>
      <c r="P1309" s="16">
        <f t="shared" si="186"/>
        <v>0.84299999999999997</v>
      </c>
      <c r="Q1309" s="78">
        <f t="shared" si="187"/>
        <v>878.66867999999999</v>
      </c>
      <c r="R1309" s="56">
        <v>0</v>
      </c>
      <c r="S1309" s="16">
        <f t="shared" si="188"/>
        <v>0.13400000000000001</v>
      </c>
      <c r="T1309" s="79">
        <f t="shared" si="189"/>
        <v>9.8118002600000001</v>
      </c>
      <c r="U1309" s="80">
        <f t="shared" si="190"/>
        <v>0.183</v>
      </c>
      <c r="V1309" s="81">
        <f t="shared" si="191"/>
        <v>1.7955594475800001</v>
      </c>
      <c r="W1309" s="79">
        <f t="shared" si="192"/>
        <v>0.60419904645994038</v>
      </c>
      <c r="X1309" s="60">
        <f t="shared" si="193"/>
        <v>0.6</v>
      </c>
      <c r="Y1309" s="56">
        <f>+'INFO ENEL'!R1297</f>
        <v>1</v>
      </c>
      <c r="Z1309" s="59">
        <f t="shared" si="194"/>
        <v>0.6</v>
      </c>
    </row>
    <row r="1310" spans="1:26" s="90" customFormat="1" ht="15" customHeight="1" x14ac:dyDescent="0.25">
      <c r="A1310" s="55">
        <f>+'INFO ENEL'!A1298</f>
        <v>1293</v>
      </c>
      <c r="B1310" s="121" t="str">
        <f>+INDEX($B$8:$B$15,MATCH(L1310,$L$8:$L$15,0))</f>
        <v>SICODI</v>
      </c>
      <c r="C1310" s="56" t="str">
        <f>+'INFO ENEL'!B1298</f>
        <v>Callao</v>
      </c>
      <c r="D1310" s="56" t="str">
        <f>+'INFO ENEL'!D1298</f>
        <v>Callao</v>
      </c>
      <c r="E1310" s="56" t="str">
        <f>+'INFO ENEL'!D1298</f>
        <v>Callao</v>
      </c>
      <c r="F1310" s="50">
        <f>+'INFO ENEL'!E1298</f>
        <v>0</v>
      </c>
      <c r="G1310" s="56" t="str">
        <f>+'INFO ENEL'!L1298</f>
        <v>MT</v>
      </c>
      <c r="H1310" s="57">
        <f>+'INFO ENEL'!M1298</f>
        <v>52.330158180754381</v>
      </c>
      <c r="I1310" s="56">
        <f>+'INFO ENEL'!N1298</f>
        <v>15</v>
      </c>
      <c r="J1310" s="56" t="str">
        <f>+'INFO ENEL'!O1298</f>
        <v>Poste</v>
      </c>
      <c r="K1310" s="56" t="str">
        <f>+'INFO ENEL'!P1298</f>
        <v>Concreto</v>
      </c>
      <c r="L1310" s="56" t="str">
        <f>+'INFO ENEL'!Q1298</f>
        <v>PPC24</v>
      </c>
      <c r="M1310" s="55" t="str">
        <f>+IF(ISERROR(INDEX('Estructuras de Acero y Concreto'!$C$6:$C$577,MATCH(L1310,'Estructuras de Acero y Concreto'!$D$6:$D$577,0)))=FALSE,INDEX('Estructuras de Acero y Concreto'!$C$6:$C$577,MATCH(L1310,'Estructuras de Acero y Concreto'!$D$6:$D$577,0)),IF(ISERROR(INDEX('Estructuras de Madera'!$C$5:$C$122,MATCH(L1310,'Estructuras de Madera'!$D$5:$D$122,0)))=FALSE,INDEX('Estructuras de Madera'!$C$5:$C$122,MATCH(L1310,'Estructuras de Madera'!$D$5:$D$122,0)),INDEX(SICODI!$G$3:$G$2404,MATCH(L1310,SICODI!$G$3:$G$2404,0))))</f>
        <v>PPC24</v>
      </c>
      <c r="N1310" s="121" t="str">
        <f>+IF(ISERROR(VLOOKUP(M1310,'Resumen de precios LLTT'!$C$17:$D$3071,2,FALSE))=FALSE,VLOOKUP(M1310,'Resumen de precios LLTT'!$C$17:$D$3071,2,FALSE),VLOOKUP(M1310,SICODI!$G$3:$J$2404,2,FALSE))</f>
        <v>POSTE DE CONCRETO ARMADO DE 15/400/150/375</v>
      </c>
      <c r="O1310" s="58">
        <f>+IF(ISERROR(VLOOKUP(M1310,'Resumen de precios LLTT'!$C$17:$G$3071,5,FALSE))=FALSE,VLOOKUP(M1310,'Resumen de precios LLTT'!$C$17:$G$3071,5,FALSE),VLOOKUP(M1310,SICODI!$G$3:$J$2404,4,FALSE))</f>
        <v>476.76</v>
      </c>
      <c r="P1310" s="16">
        <f t="shared" si="186"/>
        <v>0.84299999999999997</v>
      </c>
      <c r="Q1310" s="78">
        <f t="shared" si="187"/>
        <v>878.66867999999999</v>
      </c>
      <c r="R1310" s="56">
        <v>0</v>
      </c>
      <c r="S1310" s="16">
        <f t="shared" si="188"/>
        <v>0.13400000000000001</v>
      </c>
      <c r="T1310" s="79">
        <f t="shared" si="189"/>
        <v>9.8118002600000001</v>
      </c>
      <c r="U1310" s="80">
        <f t="shared" si="190"/>
        <v>0.183</v>
      </c>
      <c r="V1310" s="81">
        <f t="shared" si="191"/>
        <v>1.7955594475800001</v>
      </c>
      <c r="W1310" s="79">
        <f t="shared" si="192"/>
        <v>0.60419904645994038</v>
      </c>
      <c r="X1310" s="60">
        <f t="shared" si="193"/>
        <v>0.6</v>
      </c>
      <c r="Y1310" s="56">
        <f>+'INFO ENEL'!R1298</f>
        <v>1</v>
      </c>
      <c r="Z1310" s="59">
        <f t="shared" si="194"/>
        <v>0.6</v>
      </c>
    </row>
    <row r="1311" spans="1:26" s="90" customFormat="1" ht="15" customHeight="1" x14ac:dyDescent="0.25">
      <c r="A1311" s="55">
        <f>+'INFO ENEL'!A1299</f>
        <v>1294</v>
      </c>
      <c r="B1311" s="121" t="str">
        <f>+INDEX($B$8:$B$15,MATCH(L1311,$L$8:$L$15,0))</f>
        <v>SICODI</v>
      </c>
      <c r="C1311" s="56" t="str">
        <f>+'INFO ENEL'!B1299</f>
        <v>Callao</v>
      </c>
      <c r="D1311" s="56" t="str">
        <f>+'INFO ENEL'!D1299</f>
        <v>Callao</v>
      </c>
      <c r="E1311" s="56" t="str">
        <f>+'INFO ENEL'!D1299</f>
        <v>Callao</v>
      </c>
      <c r="F1311" s="50">
        <f>+'INFO ENEL'!E1299</f>
        <v>0</v>
      </c>
      <c r="G1311" s="56" t="str">
        <f>+'INFO ENEL'!L1299</f>
        <v>MT</v>
      </c>
      <c r="H1311" s="57">
        <f>+'INFO ENEL'!M1299</f>
        <v>47.404338310812626</v>
      </c>
      <c r="I1311" s="56">
        <f>+'INFO ENEL'!N1299</f>
        <v>15</v>
      </c>
      <c r="J1311" s="56" t="str">
        <f>+'INFO ENEL'!O1299</f>
        <v>Poste</v>
      </c>
      <c r="K1311" s="56" t="str">
        <f>+'INFO ENEL'!P1299</f>
        <v>Concreto</v>
      </c>
      <c r="L1311" s="56" t="str">
        <f>+'INFO ENEL'!Q1299</f>
        <v>PPC24</v>
      </c>
      <c r="M1311" s="55" t="str">
        <f>+IF(ISERROR(INDEX('Estructuras de Acero y Concreto'!$C$6:$C$577,MATCH(L1311,'Estructuras de Acero y Concreto'!$D$6:$D$577,0)))=FALSE,INDEX('Estructuras de Acero y Concreto'!$C$6:$C$577,MATCH(L1311,'Estructuras de Acero y Concreto'!$D$6:$D$577,0)),IF(ISERROR(INDEX('Estructuras de Madera'!$C$5:$C$122,MATCH(L1311,'Estructuras de Madera'!$D$5:$D$122,0)))=FALSE,INDEX('Estructuras de Madera'!$C$5:$C$122,MATCH(L1311,'Estructuras de Madera'!$D$5:$D$122,0)),INDEX(SICODI!$G$3:$G$2404,MATCH(L1311,SICODI!$G$3:$G$2404,0))))</f>
        <v>PPC24</v>
      </c>
      <c r="N1311" s="121" t="str">
        <f>+IF(ISERROR(VLOOKUP(M1311,'Resumen de precios LLTT'!$C$17:$D$3071,2,FALSE))=FALSE,VLOOKUP(M1311,'Resumen de precios LLTT'!$C$17:$D$3071,2,FALSE),VLOOKUP(M1311,SICODI!$G$3:$J$2404,2,FALSE))</f>
        <v>POSTE DE CONCRETO ARMADO DE 15/400/150/375</v>
      </c>
      <c r="O1311" s="58">
        <f>+IF(ISERROR(VLOOKUP(M1311,'Resumen de precios LLTT'!$C$17:$G$3071,5,FALSE))=FALSE,VLOOKUP(M1311,'Resumen de precios LLTT'!$C$17:$G$3071,5,FALSE),VLOOKUP(M1311,SICODI!$G$3:$J$2404,4,FALSE))</f>
        <v>476.76</v>
      </c>
      <c r="P1311" s="16">
        <f t="shared" si="186"/>
        <v>0.84299999999999997</v>
      </c>
      <c r="Q1311" s="78">
        <f t="shared" si="187"/>
        <v>878.66867999999999</v>
      </c>
      <c r="R1311" s="56">
        <v>0</v>
      </c>
      <c r="S1311" s="16">
        <f t="shared" si="188"/>
        <v>0.13400000000000001</v>
      </c>
      <c r="T1311" s="79">
        <f t="shared" si="189"/>
        <v>9.8118002600000001</v>
      </c>
      <c r="U1311" s="80">
        <f t="shared" si="190"/>
        <v>0.183</v>
      </c>
      <c r="V1311" s="81">
        <f t="shared" si="191"/>
        <v>1.7955594475800001</v>
      </c>
      <c r="W1311" s="79">
        <f t="shared" si="192"/>
        <v>0.60419904645994038</v>
      </c>
      <c r="X1311" s="60">
        <f t="shared" si="193"/>
        <v>0.6</v>
      </c>
      <c r="Y1311" s="56">
        <f>+'INFO ENEL'!R1299</f>
        <v>1</v>
      </c>
      <c r="Z1311" s="59">
        <f t="shared" si="194"/>
        <v>0.6</v>
      </c>
    </row>
    <row r="1312" spans="1:26" s="90" customFormat="1" ht="15" customHeight="1" x14ac:dyDescent="0.25">
      <c r="A1312" s="55">
        <f>+'INFO ENEL'!A1300</f>
        <v>1295</v>
      </c>
      <c r="B1312" s="121" t="str">
        <f>+INDEX($B$8:$B$15,MATCH(L1312,$L$8:$L$15,0))</f>
        <v>SICODI</v>
      </c>
      <c r="C1312" s="56" t="str">
        <f>+'INFO ENEL'!B1300</f>
        <v>Callao</v>
      </c>
      <c r="D1312" s="56" t="str">
        <f>+'INFO ENEL'!D1300</f>
        <v>Callao</v>
      </c>
      <c r="E1312" s="56" t="str">
        <f>+'INFO ENEL'!D1300</f>
        <v>Callao</v>
      </c>
      <c r="F1312" s="50">
        <f>+'INFO ENEL'!E1300</f>
        <v>0</v>
      </c>
      <c r="G1312" s="56" t="str">
        <f>+'INFO ENEL'!L1300</f>
        <v>MT</v>
      </c>
      <c r="H1312" s="57">
        <f>+'INFO ENEL'!M1300</f>
        <v>9.8518255875470313</v>
      </c>
      <c r="I1312" s="56">
        <f>+'INFO ENEL'!N1300</f>
        <v>15</v>
      </c>
      <c r="J1312" s="56" t="str">
        <f>+'INFO ENEL'!O1300</f>
        <v>Poste</v>
      </c>
      <c r="K1312" s="56" t="str">
        <f>+'INFO ENEL'!P1300</f>
        <v>Concreto</v>
      </c>
      <c r="L1312" s="56" t="str">
        <f>+'INFO ENEL'!Q1300</f>
        <v>PPC24</v>
      </c>
      <c r="M1312" s="55" t="str">
        <f>+IF(ISERROR(INDEX('Estructuras de Acero y Concreto'!$C$6:$C$577,MATCH(L1312,'Estructuras de Acero y Concreto'!$D$6:$D$577,0)))=FALSE,INDEX('Estructuras de Acero y Concreto'!$C$6:$C$577,MATCH(L1312,'Estructuras de Acero y Concreto'!$D$6:$D$577,0)),IF(ISERROR(INDEX('Estructuras de Madera'!$C$5:$C$122,MATCH(L1312,'Estructuras de Madera'!$D$5:$D$122,0)))=FALSE,INDEX('Estructuras de Madera'!$C$5:$C$122,MATCH(L1312,'Estructuras de Madera'!$D$5:$D$122,0)),INDEX(SICODI!$G$3:$G$2404,MATCH(L1312,SICODI!$G$3:$G$2404,0))))</f>
        <v>PPC24</v>
      </c>
      <c r="N1312" s="121" t="str">
        <f>+IF(ISERROR(VLOOKUP(M1312,'Resumen de precios LLTT'!$C$17:$D$3071,2,FALSE))=FALSE,VLOOKUP(M1312,'Resumen de precios LLTT'!$C$17:$D$3071,2,FALSE),VLOOKUP(M1312,SICODI!$G$3:$J$2404,2,FALSE))</f>
        <v>POSTE DE CONCRETO ARMADO DE 15/400/150/375</v>
      </c>
      <c r="O1312" s="58">
        <f>+IF(ISERROR(VLOOKUP(M1312,'Resumen de precios LLTT'!$C$17:$G$3071,5,FALSE))=FALSE,VLOOKUP(M1312,'Resumen de precios LLTT'!$C$17:$G$3071,5,FALSE),VLOOKUP(M1312,SICODI!$G$3:$J$2404,4,FALSE))</f>
        <v>476.76</v>
      </c>
      <c r="P1312" s="16">
        <f t="shared" si="186"/>
        <v>0.84299999999999997</v>
      </c>
      <c r="Q1312" s="78">
        <f t="shared" si="187"/>
        <v>878.66867999999999</v>
      </c>
      <c r="R1312" s="56">
        <v>0</v>
      </c>
      <c r="S1312" s="16">
        <f t="shared" si="188"/>
        <v>0.13400000000000001</v>
      </c>
      <c r="T1312" s="79">
        <f t="shared" si="189"/>
        <v>9.8118002600000001</v>
      </c>
      <c r="U1312" s="80">
        <f t="shared" si="190"/>
        <v>0.183</v>
      </c>
      <c r="V1312" s="81">
        <f t="shared" si="191"/>
        <v>1.7955594475800001</v>
      </c>
      <c r="W1312" s="79">
        <f t="shared" si="192"/>
        <v>0.60419904645994038</v>
      </c>
      <c r="X1312" s="60">
        <f t="shared" si="193"/>
        <v>0.6</v>
      </c>
      <c r="Y1312" s="56">
        <f>+'INFO ENEL'!R1300</f>
        <v>1</v>
      </c>
      <c r="Z1312" s="59">
        <f t="shared" si="194"/>
        <v>0.6</v>
      </c>
    </row>
    <row r="1313" spans="1:26" s="90" customFormat="1" ht="15" customHeight="1" x14ac:dyDescent="0.25">
      <c r="A1313" s="55">
        <f>+'INFO ENEL'!A1301</f>
        <v>1296</v>
      </c>
      <c r="B1313" s="121" t="str">
        <f>+INDEX($B$8:$B$15,MATCH(L1313,$L$8:$L$15,0))</f>
        <v>SICODI</v>
      </c>
      <c r="C1313" s="56" t="str">
        <f>+'INFO ENEL'!B1301</f>
        <v>Callao</v>
      </c>
      <c r="D1313" s="56" t="str">
        <f>+'INFO ENEL'!D1301</f>
        <v>Callao</v>
      </c>
      <c r="E1313" s="56" t="str">
        <f>+'INFO ENEL'!D1301</f>
        <v>Callao</v>
      </c>
      <c r="F1313" s="50">
        <f>+'INFO ENEL'!E1301</f>
        <v>0</v>
      </c>
      <c r="G1313" s="56" t="str">
        <f>+'INFO ENEL'!L1301</f>
        <v>MT</v>
      </c>
      <c r="H1313" s="57">
        <f>+'INFO ENEL'!M1301</f>
        <v>52.835995506825775</v>
      </c>
      <c r="I1313" s="56">
        <f>+'INFO ENEL'!N1301</f>
        <v>13</v>
      </c>
      <c r="J1313" s="56" t="str">
        <f>+'INFO ENEL'!O1301</f>
        <v>Poste</v>
      </c>
      <c r="K1313" s="56" t="str">
        <f>+'INFO ENEL'!P1301</f>
        <v>Concreto</v>
      </c>
      <c r="L1313" s="56" t="str">
        <f>+'INFO ENEL'!Q1301</f>
        <v>PPC20</v>
      </c>
      <c r="M1313" s="55" t="str">
        <f>+IF(ISERROR(INDEX('Estructuras de Acero y Concreto'!$C$6:$C$577,MATCH(L1313,'Estructuras de Acero y Concreto'!$D$6:$D$577,0)))=FALSE,INDEX('Estructuras de Acero y Concreto'!$C$6:$C$577,MATCH(L1313,'Estructuras de Acero y Concreto'!$D$6:$D$577,0)),IF(ISERROR(INDEX('Estructuras de Madera'!$C$5:$C$122,MATCH(L1313,'Estructuras de Madera'!$D$5:$D$122,0)))=FALSE,INDEX('Estructuras de Madera'!$C$5:$C$122,MATCH(L1313,'Estructuras de Madera'!$D$5:$D$122,0)),INDEX(SICODI!$G$3:$G$2404,MATCH(L1313,SICODI!$G$3:$G$2404,0))))</f>
        <v>PPC20</v>
      </c>
      <c r="N1313" s="121" t="str">
        <f>+IF(ISERROR(VLOOKUP(M1313,'Resumen de precios LLTT'!$C$17:$D$3071,2,FALSE))=FALSE,VLOOKUP(M1313,'Resumen de precios LLTT'!$C$17:$D$3071,2,FALSE),VLOOKUP(M1313,SICODI!$G$3:$J$2404,2,FALSE))</f>
        <v>POSTE DE CONCRETO ARMADO DE 13/400/150/345</v>
      </c>
      <c r="O1313" s="58">
        <f>+IF(ISERROR(VLOOKUP(M1313,'Resumen de precios LLTT'!$C$17:$G$3071,5,FALSE))=FALSE,VLOOKUP(M1313,'Resumen de precios LLTT'!$C$17:$G$3071,5,FALSE),VLOOKUP(M1313,SICODI!$G$3:$J$2404,4,FALSE))</f>
        <v>364.69</v>
      </c>
      <c r="P1313" s="16">
        <f t="shared" si="186"/>
        <v>0.84299999999999997</v>
      </c>
      <c r="Q1313" s="78">
        <f t="shared" si="187"/>
        <v>672.12366999999995</v>
      </c>
      <c r="R1313" s="56">
        <v>0</v>
      </c>
      <c r="S1313" s="16">
        <f t="shared" si="188"/>
        <v>0.13400000000000001</v>
      </c>
      <c r="T1313" s="79">
        <f t="shared" si="189"/>
        <v>7.5053809816666659</v>
      </c>
      <c r="U1313" s="80">
        <f t="shared" si="190"/>
        <v>0.183</v>
      </c>
      <c r="V1313" s="81">
        <f t="shared" si="191"/>
        <v>1.3734847196449997</v>
      </c>
      <c r="W1313" s="79">
        <f t="shared" si="192"/>
        <v>0.46217247724950827</v>
      </c>
      <c r="X1313" s="60">
        <f t="shared" si="193"/>
        <v>0.5</v>
      </c>
      <c r="Y1313" s="56">
        <f>+'INFO ENEL'!R1301</f>
        <v>1</v>
      </c>
      <c r="Z1313" s="59">
        <f t="shared" si="194"/>
        <v>0.5</v>
      </c>
    </row>
    <row r="1314" spans="1:26" s="90" customFormat="1" ht="15" customHeight="1" x14ac:dyDescent="0.25">
      <c r="A1314" s="55">
        <f>+'INFO ENEL'!A1302</f>
        <v>1297</v>
      </c>
      <c r="B1314" s="121" t="str">
        <f>+INDEX($B$8:$B$15,MATCH(L1314,$L$8:$L$15,0))</f>
        <v>SICODI</v>
      </c>
      <c r="C1314" s="56" t="str">
        <f>+'INFO ENEL'!B1302</f>
        <v>Callao</v>
      </c>
      <c r="D1314" s="56" t="str">
        <f>+'INFO ENEL'!D1302</f>
        <v>Callao</v>
      </c>
      <c r="E1314" s="56" t="str">
        <f>+'INFO ENEL'!D1302</f>
        <v>Callao</v>
      </c>
      <c r="F1314" s="50">
        <f>+'INFO ENEL'!E1302</f>
        <v>0</v>
      </c>
      <c r="G1314" s="56" t="str">
        <f>+'INFO ENEL'!L1302</f>
        <v>MT</v>
      </c>
      <c r="H1314" s="57">
        <f>+'INFO ENEL'!M1302</f>
        <v>33.978456086658696</v>
      </c>
      <c r="I1314" s="56">
        <f>+'INFO ENEL'!N1302</f>
        <v>13</v>
      </c>
      <c r="J1314" s="56" t="str">
        <f>+'INFO ENEL'!O1302</f>
        <v>Poste</v>
      </c>
      <c r="K1314" s="56" t="str">
        <f>+'INFO ENEL'!P1302</f>
        <v>Concreto</v>
      </c>
      <c r="L1314" s="56" t="str">
        <f>+'INFO ENEL'!Q1302</f>
        <v>PPC20</v>
      </c>
      <c r="M1314" s="55" t="str">
        <f>+IF(ISERROR(INDEX('Estructuras de Acero y Concreto'!$C$6:$C$577,MATCH(L1314,'Estructuras de Acero y Concreto'!$D$6:$D$577,0)))=FALSE,INDEX('Estructuras de Acero y Concreto'!$C$6:$C$577,MATCH(L1314,'Estructuras de Acero y Concreto'!$D$6:$D$577,0)),IF(ISERROR(INDEX('Estructuras de Madera'!$C$5:$C$122,MATCH(L1314,'Estructuras de Madera'!$D$5:$D$122,0)))=FALSE,INDEX('Estructuras de Madera'!$C$5:$C$122,MATCH(L1314,'Estructuras de Madera'!$D$5:$D$122,0)),INDEX(SICODI!$G$3:$G$2404,MATCH(L1314,SICODI!$G$3:$G$2404,0))))</f>
        <v>PPC20</v>
      </c>
      <c r="N1314" s="121" t="str">
        <f>+IF(ISERROR(VLOOKUP(M1314,'Resumen de precios LLTT'!$C$17:$D$3071,2,FALSE))=FALSE,VLOOKUP(M1314,'Resumen de precios LLTT'!$C$17:$D$3071,2,FALSE),VLOOKUP(M1314,SICODI!$G$3:$J$2404,2,FALSE))</f>
        <v>POSTE DE CONCRETO ARMADO DE 13/400/150/345</v>
      </c>
      <c r="O1314" s="58">
        <f>+IF(ISERROR(VLOOKUP(M1314,'Resumen de precios LLTT'!$C$17:$G$3071,5,FALSE))=FALSE,VLOOKUP(M1314,'Resumen de precios LLTT'!$C$17:$G$3071,5,FALSE),VLOOKUP(M1314,SICODI!$G$3:$J$2404,4,FALSE))</f>
        <v>364.69</v>
      </c>
      <c r="P1314" s="16">
        <f t="shared" si="186"/>
        <v>0.84299999999999997</v>
      </c>
      <c r="Q1314" s="78">
        <f t="shared" si="187"/>
        <v>672.12366999999995</v>
      </c>
      <c r="R1314" s="56">
        <v>0</v>
      </c>
      <c r="S1314" s="16">
        <f t="shared" si="188"/>
        <v>0.13400000000000001</v>
      </c>
      <c r="T1314" s="79">
        <f t="shared" si="189"/>
        <v>7.5053809816666659</v>
      </c>
      <c r="U1314" s="80">
        <f t="shared" si="190"/>
        <v>0.183</v>
      </c>
      <c r="V1314" s="81">
        <f t="shared" si="191"/>
        <v>1.3734847196449997</v>
      </c>
      <c r="W1314" s="79">
        <f t="shared" si="192"/>
        <v>0.46217247724950827</v>
      </c>
      <c r="X1314" s="60">
        <f t="shared" si="193"/>
        <v>0.5</v>
      </c>
      <c r="Y1314" s="56">
        <f>+'INFO ENEL'!R1302</f>
        <v>1</v>
      </c>
      <c r="Z1314" s="59">
        <f t="shared" si="194"/>
        <v>0.5</v>
      </c>
    </row>
    <row r="1315" spans="1:26" s="90" customFormat="1" ht="15" customHeight="1" x14ac:dyDescent="0.25">
      <c r="A1315" s="55">
        <f>+'INFO ENEL'!A1303</f>
        <v>1298</v>
      </c>
      <c r="B1315" s="121" t="str">
        <f>+INDEX($B$8:$B$15,MATCH(L1315,$L$8:$L$15,0))</f>
        <v>SICODI</v>
      </c>
      <c r="C1315" s="56" t="str">
        <f>+'INFO ENEL'!B1303</f>
        <v>Callao</v>
      </c>
      <c r="D1315" s="56" t="str">
        <f>+'INFO ENEL'!D1303</f>
        <v>Callao</v>
      </c>
      <c r="E1315" s="56" t="str">
        <f>+'INFO ENEL'!D1303</f>
        <v>Callao</v>
      </c>
      <c r="F1315" s="50">
        <f>+'INFO ENEL'!E1303</f>
        <v>0</v>
      </c>
      <c r="G1315" s="56" t="str">
        <f>+'INFO ENEL'!L1303</f>
        <v>MT</v>
      </c>
      <c r="H1315" s="57">
        <f>+'INFO ENEL'!M1303</f>
        <v>59.949784817746547</v>
      </c>
      <c r="I1315" s="56">
        <f>+'INFO ENEL'!N1303</f>
        <v>15</v>
      </c>
      <c r="J1315" s="56" t="str">
        <f>+'INFO ENEL'!O1303</f>
        <v>Poste</v>
      </c>
      <c r="K1315" s="56" t="str">
        <f>+'INFO ENEL'!P1303</f>
        <v>Concreto</v>
      </c>
      <c r="L1315" s="56" t="str">
        <f>+'INFO ENEL'!Q1303</f>
        <v>PPC24</v>
      </c>
      <c r="M1315" s="55" t="str">
        <f>+IF(ISERROR(INDEX('Estructuras de Acero y Concreto'!$C$6:$C$577,MATCH(L1315,'Estructuras de Acero y Concreto'!$D$6:$D$577,0)))=FALSE,INDEX('Estructuras de Acero y Concreto'!$C$6:$C$577,MATCH(L1315,'Estructuras de Acero y Concreto'!$D$6:$D$577,0)),IF(ISERROR(INDEX('Estructuras de Madera'!$C$5:$C$122,MATCH(L1315,'Estructuras de Madera'!$D$5:$D$122,0)))=FALSE,INDEX('Estructuras de Madera'!$C$5:$C$122,MATCH(L1315,'Estructuras de Madera'!$D$5:$D$122,0)),INDEX(SICODI!$G$3:$G$2404,MATCH(L1315,SICODI!$G$3:$G$2404,0))))</f>
        <v>PPC24</v>
      </c>
      <c r="N1315" s="121" t="str">
        <f>+IF(ISERROR(VLOOKUP(M1315,'Resumen de precios LLTT'!$C$17:$D$3071,2,FALSE))=FALSE,VLOOKUP(M1315,'Resumen de precios LLTT'!$C$17:$D$3071,2,FALSE),VLOOKUP(M1315,SICODI!$G$3:$J$2404,2,FALSE))</f>
        <v>POSTE DE CONCRETO ARMADO DE 15/400/150/375</v>
      </c>
      <c r="O1315" s="58">
        <f>+IF(ISERROR(VLOOKUP(M1315,'Resumen de precios LLTT'!$C$17:$G$3071,5,FALSE))=FALSE,VLOOKUP(M1315,'Resumen de precios LLTT'!$C$17:$G$3071,5,FALSE),VLOOKUP(M1315,SICODI!$G$3:$J$2404,4,FALSE))</f>
        <v>476.76</v>
      </c>
      <c r="P1315" s="16">
        <f t="shared" si="186"/>
        <v>0.84299999999999997</v>
      </c>
      <c r="Q1315" s="78">
        <f t="shared" si="187"/>
        <v>878.66867999999999</v>
      </c>
      <c r="R1315" s="56">
        <v>0</v>
      </c>
      <c r="S1315" s="16">
        <f t="shared" si="188"/>
        <v>0.13400000000000001</v>
      </c>
      <c r="T1315" s="79">
        <f t="shared" si="189"/>
        <v>9.8118002600000001</v>
      </c>
      <c r="U1315" s="80">
        <f t="shared" si="190"/>
        <v>0.183</v>
      </c>
      <c r="V1315" s="81">
        <f t="shared" si="191"/>
        <v>1.7955594475800001</v>
      </c>
      <c r="W1315" s="79">
        <f t="shared" si="192"/>
        <v>0.60419904645994038</v>
      </c>
      <c r="X1315" s="60">
        <f t="shared" si="193"/>
        <v>0.6</v>
      </c>
      <c r="Y1315" s="56">
        <f>+'INFO ENEL'!R1303</f>
        <v>1</v>
      </c>
      <c r="Z1315" s="59">
        <f t="shared" si="194"/>
        <v>0.6</v>
      </c>
    </row>
    <row r="1316" spans="1:26" s="90" customFormat="1" ht="15" customHeight="1" x14ac:dyDescent="0.25">
      <c r="A1316" s="55">
        <f>+'INFO ENEL'!A1304</f>
        <v>1299</v>
      </c>
      <c r="B1316" s="121" t="str">
        <f>+INDEX($B$8:$B$15,MATCH(L1316,$L$8:$L$15,0))</f>
        <v>SICODI</v>
      </c>
      <c r="C1316" s="56" t="str">
        <f>+'INFO ENEL'!B1304</f>
        <v>Callao</v>
      </c>
      <c r="D1316" s="56" t="str">
        <f>+'INFO ENEL'!D1304</f>
        <v>La Perla</v>
      </c>
      <c r="E1316" s="56" t="str">
        <f>+'INFO ENEL'!D1304</f>
        <v>La Perla</v>
      </c>
      <c r="F1316" s="50">
        <f>+'INFO ENEL'!E1304</f>
        <v>0</v>
      </c>
      <c r="G1316" s="56" t="str">
        <f>+'INFO ENEL'!L1304</f>
        <v>BT</v>
      </c>
      <c r="H1316" s="57">
        <f>+'INFO ENEL'!M1304</f>
        <v>25.555306787242053</v>
      </c>
      <c r="I1316" s="56">
        <f>+'INFO ENEL'!N1304</f>
        <v>11</v>
      </c>
      <c r="J1316" s="56" t="str">
        <f>+'INFO ENEL'!O1304</f>
        <v>Poste</v>
      </c>
      <c r="K1316" s="56" t="str">
        <f>+'INFO ENEL'!P1304</f>
        <v>Concreto</v>
      </c>
      <c r="L1316" s="56" t="str">
        <f>+'INFO ENEL'!Q1304</f>
        <v>PPC40</v>
      </c>
      <c r="M1316" s="55" t="str">
        <f>+IF(ISERROR(INDEX('Estructuras de Acero y Concreto'!$C$6:$C$577,MATCH(L1316,'Estructuras de Acero y Concreto'!$D$6:$D$577,0)))=FALSE,INDEX('Estructuras de Acero y Concreto'!$C$6:$C$577,MATCH(L1316,'Estructuras de Acero y Concreto'!$D$6:$D$577,0)),IF(ISERROR(INDEX('Estructuras de Madera'!$C$5:$C$122,MATCH(L1316,'Estructuras de Madera'!$D$5:$D$122,0)))=FALSE,INDEX('Estructuras de Madera'!$C$5:$C$122,MATCH(L1316,'Estructuras de Madera'!$D$5:$D$122,0)),INDEX(SICODI!$G$3:$G$2404,MATCH(L1316,SICODI!$G$3:$G$2404,0))))</f>
        <v>PPC40</v>
      </c>
      <c r="N1316" s="121" t="str">
        <f>+IF(ISERROR(VLOOKUP(M1316,'Resumen de precios LLTT'!$C$17:$D$3071,2,FALSE))=FALSE,VLOOKUP(M1316,'Resumen de precios LLTT'!$C$17:$D$3071,2,FALSE),VLOOKUP(M1316,SICODI!$G$3:$J$2404,2,FALSE))</f>
        <v>POSTE DE CONCRETO ARMADO PARA A. P. 11/200/120/285</v>
      </c>
      <c r="O1316" s="58">
        <f>+IF(ISERROR(VLOOKUP(M1316,'Resumen de precios LLTT'!$C$17:$G$3071,5,FALSE))=FALSE,VLOOKUP(M1316,'Resumen de precios LLTT'!$C$17:$G$3071,5,FALSE),VLOOKUP(M1316,SICODI!$G$3:$J$2404,4,FALSE))</f>
        <v>206.03</v>
      </c>
      <c r="P1316" s="16">
        <f t="shared" si="186"/>
        <v>0.77</v>
      </c>
      <c r="Q1316" s="78">
        <f t="shared" si="187"/>
        <v>364.67310000000003</v>
      </c>
      <c r="R1316" s="56">
        <v>0</v>
      </c>
      <c r="S1316" s="16">
        <f t="shared" si="188"/>
        <v>7.2000000000000008E-2</v>
      </c>
      <c r="T1316" s="79">
        <f t="shared" si="189"/>
        <v>2.1880386000000005</v>
      </c>
      <c r="U1316" s="80">
        <f t="shared" si="190"/>
        <v>0.2</v>
      </c>
      <c r="V1316" s="81">
        <f t="shared" si="191"/>
        <v>0.43760772000000014</v>
      </c>
      <c r="W1316" s="79">
        <f t="shared" si="192"/>
        <v>0.14725336301388503</v>
      </c>
      <c r="X1316" s="60">
        <f t="shared" si="193"/>
        <v>0.1</v>
      </c>
      <c r="Y1316" s="56">
        <f>+'INFO ENEL'!R1304</f>
        <v>4</v>
      </c>
      <c r="Z1316" s="59">
        <f t="shared" si="194"/>
        <v>0.4</v>
      </c>
    </row>
    <row r="1317" spans="1:26" s="90" customFormat="1" ht="15" customHeight="1" x14ac:dyDescent="0.25">
      <c r="A1317" s="55">
        <f>+'INFO ENEL'!A1305</f>
        <v>1300</v>
      </c>
      <c r="B1317" s="121" t="str">
        <f>+INDEX($B$8:$B$15,MATCH(L1317,$L$8:$L$15,0))</f>
        <v>SICODI</v>
      </c>
      <c r="C1317" s="56" t="str">
        <f>+'INFO ENEL'!B1305</f>
        <v>Callao</v>
      </c>
      <c r="D1317" s="56" t="str">
        <f>+'INFO ENEL'!D1305</f>
        <v>La Perla</v>
      </c>
      <c r="E1317" s="56" t="str">
        <f>+'INFO ENEL'!D1305</f>
        <v>La Perla</v>
      </c>
      <c r="F1317" s="50">
        <f>+'INFO ENEL'!E1305</f>
        <v>0</v>
      </c>
      <c r="G1317" s="56" t="str">
        <f>+'INFO ENEL'!L1305</f>
        <v>BT</v>
      </c>
      <c r="H1317" s="57">
        <f>+'INFO ENEL'!M1305</f>
        <v>35.28202776335069</v>
      </c>
      <c r="I1317" s="56">
        <f>+'INFO ENEL'!N1305</f>
        <v>9</v>
      </c>
      <c r="J1317" s="56" t="str">
        <f>+'INFO ENEL'!O1305</f>
        <v>Poste</v>
      </c>
      <c r="K1317" s="56" t="str">
        <f>+'INFO ENEL'!P1305</f>
        <v>Concreto</v>
      </c>
      <c r="L1317" s="56" t="str">
        <f>+'INFO ENEL'!Q1305</f>
        <v>PPC38</v>
      </c>
      <c r="M1317" s="55" t="str">
        <f>+IF(ISERROR(INDEX('Estructuras de Acero y Concreto'!$C$6:$C$577,MATCH(L1317,'Estructuras de Acero y Concreto'!$D$6:$D$577,0)))=FALSE,INDEX('Estructuras de Acero y Concreto'!$C$6:$C$577,MATCH(L1317,'Estructuras de Acero y Concreto'!$D$6:$D$577,0)),IF(ISERROR(INDEX('Estructuras de Madera'!$C$5:$C$122,MATCH(L1317,'Estructuras de Madera'!$D$5:$D$122,0)))=FALSE,INDEX('Estructuras de Madera'!$C$5:$C$122,MATCH(L1317,'Estructuras de Madera'!$D$5:$D$122,0)),INDEX(SICODI!$G$3:$G$2404,MATCH(L1317,SICODI!$G$3:$G$2404,0))))</f>
        <v>PPC38</v>
      </c>
      <c r="N1317" s="121" t="str">
        <f>+IF(ISERROR(VLOOKUP(M1317,'Resumen de precios LLTT'!$C$17:$D$3071,2,FALSE))=FALSE,VLOOKUP(M1317,'Resumen de precios LLTT'!$C$17:$D$3071,2,FALSE),VLOOKUP(M1317,SICODI!$G$3:$J$2404,2,FALSE))</f>
        <v>POSTE DE CONCRETO ARMADO PARA A. P.  9/200/120/245</v>
      </c>
      <c r="O1317" s="58">
        <f>+IF(ISERROR(VLOOKUP(M1317,'Resumen de precios LLTT'!$C$17:$G$3071,5,FALSE))=FALSE,VLOOKUP(M1317,'Resumen de precios LLTT'!$C$17:$G$3071,5,FALSE),VLOOKUP(M1317,SICODI!$G$3:$J$2404,4,FALSE))</f>
        <v>159.16999999999999</v>
      </c>
      <c r="P1317" s="16">
        <f t="shared" si="186"/>
        <v>0.77</v>
      </c>
      <c r="Q1317" s="78">
        <f t="shared" si="187"/>
        <v>281.73089999999996</v>
      </c>
      <c r="R1317" s="56">
        <v>0</v>
      </c>
      <c r="S1317" s="16">
        <f t="shared" si="188"/>
        <v>7.2000000000000008E-2</v>
      </c>
      <c r="T1317" s="79">
        <f t="shared" si="189"/>
        <v>1.6903854</v>
      </c>
      <c r="U1317" s="80">
        <f t="shared" si="190"/>
        <v>0.2</v>
      </c>
      <c r="V1317" s="81">
        <f t="shared" si="191"/>
        <v>0.33807708000000003</v>
      </c>
      <c r="W1317" s="79">
        <f t="shared" si="192"/>
        <v>0.1137616744693495</v>
      </c>
      <c r="X1317" s="60">
        <f t="shared" si="193"/>
        <v>0.1</v>
      </c>
      <c r="Y1317" s="56">
        <f>+'INFO ENEL'!R1305</f>
        <v>4</v>
      </c>
      <c r="Z1317" s="59">
        <f t="shared" si="194"/>
        <v>0.4</v>
      </c>
    </row>
    <row r="1318" spans="1:26" s="90" customFormat="1" ht="15" customHeight="1" x14ac:dyDescent="0.25">
      <c r="A1318" s="55">
        <f>+'INFO ENEL'!A1306</f>
        <v>1301</v>
      </c>
      <c r="B1318" s="121" t="str">
        <f>+INDEX($B$8:$B$15,MATCH(L1318,$L$8:$L$15,0))</f>
        <v>SICODI</v>
      </c>
      <c r="C1318" s="56" t="str">
        <f>+'INFO ENEL'!B1306</f>
        <v>Callao</v>
      </c>
      <c r="D1318" s="56" t="str">
        <f>+'INFO ENEL'!D1306</f>
        <v>La Perla</v>
      </c>
      <c r="E1318" s="56" t="str">
        <f>+'INFO ENEL'!D1306</f>
        <v>La Perla</v>
      </c>
      <c r="F1318" s="50">
        <f>+'INFO ENEL'!E1306</f>
        <v>0</v>
      </c>
      <c r="G1318" s="56" t="str">
        <f>+'INFO ENEL'!L1306</f>
        <v>BT</v>
      </c>
      <c r="H1318" s="57">
        <f>+'INFO ENEL'!M1306</f>
        <v>37.021518202998685</v>
      </c>
      <c r="I1318" s="56">
        <f>+'INFO ENEL'!N1306</f>
        <v>11</v>
      </c>
      <c r="J1318" s="56" t="str">
        <f>+'INFO ENEL'!O1306</f>
        <v>Poste</v>
      </c>
      <c r="K1318" s="56" t="str">
        <f>+'INFO ENEL'!P1306</f>
        <v>Concreto</v>
      </c>
      <c r="L1318" s="56" t="str">
        <f>+'INFO ENEL'!Q1306</f>
        <v>PPC40</v>
      </c>
      <c r="M1318" s="55" t="str">
        <f>+IF(ISERROR(INDEX('Estructuras de Acero y Concreto'!$C$6:$C$577,MATCH(L1318,'Estructuras de Acero y Concreto'!$D$6:$D$577,0)))=FALSE,INDEX('Estructuras de Acero y Concreto'!$C$6:$C$577,MATCH(L1318,'Estructuras de Acero y Concreto'!$D$6:$D$577,0)),IF(ISERROR(INDEX('Estructuras de Madera'!$C$5:$C$122,MATCH(L1318,'Estructuras de Madera'!$D$5:$D$122,0)))=FALSE,INDEX('Estructuras de Madera'!$C$5:$C$122,MATCH(L1318,'Estructuras de Madera'!$D$5:$D$122,0)),INDEX(SICODI!$G$3:$G$2404,MATCH(L1318,SICODI!$G$3:$G$2404,0))))</f>
        <v>PPC40</v>
      </c>
      <c r="N1318" s="121" t="str">
        <f>+IF(ISERROR(VLOOKUP(M1318,'Resumen de precios LLTT'!$C$17:$D$3071,2,FALSE))=FALSE,VLOOKUP(M1318,'Resumen de precios LLTT'!$C$17:$D$3071,2,FALSE),VLOOKUP(M1318,SICODI!$G$3:$J$2404,2,FALSE))</f>
        <v>POSTE DE CONCRETO ARMADO PARA A. P. 11/200/120/285</v>
      </c>
      <c r="O1318" s="58">
        <f>+IF(ISERROR(VLOOKUP(M1318,'Resumen de precios LLTT'!$C$17:$G$3071,5,FALSE))=FALSE,VLOOKUP(M1318,'Resumen de precios LLTT'!$C$17:$G$3071,5,FALSE),VLOOKUP(M1318,SICODI!$G$3:$J$2404,4,FALSE))</f>
        <v>206.03</v>
      </c>
      <c r="P1318" s="16">
        <f t="shared" si="186"/>
        <v>0.77</v>
      </c>
      <c r="Q1318" s="78">
        <f t="shared" si="187"/>
        <v>364.67310000000003</v>
      </c>
      <c r="R1318" s="56">
        <v>0</v>
      </c>
      <c r="S1318" s="16">
        <f t="shared" si="188"/>
        <v>7.2000000000000008E-2</v>
      </c>
      <c r="T1318" s="79">
        <f t="shared" si="189"/>
        <v>2.1880386000000005</v>
      </c>
      <c r="U1318" s="80">
        <f t="shared" si="190"/>
        <v>0.2</v>
      </c>
      <c r="V1318" s="81">
        <f t="shared" si="191"/>
        <v>0.43760772000000014</v>
      </c>
      <c r="W1318" s="79">
        <f t="shared" si="192"/>
        <v>0.14725336301388503</v>
      </c>
      <c r="X1318" s="60">
        <f t="shared" si="193"/>
        <v>0.1</v>
      </c>
      <c r="Y1318" s="56">
        <f>+'INFO ENEL'!R1306</f>
        <v>4</v>
      </c>
      <c r="Z1318" s="59">
        <f t="shared" si="194"/>
        <v>0.4</v>
      </c>
    </row>
    <row r="1319" spans="1:26" s="90" customFormat="1" ht="15" customHeight="1" x14ac:dyDescent="0.25">
      <c r="A1319" s="55">
        <f>+'INFO ENEL'!A1307</f>
        <v>1302</v>
      </c>
      <c r="B1319" s="121" t="str">
        <f>+INDEX($B$8:$B$15,MATCH(L1319,$L$8:$L$15,0))</f>
        <v>SICODI</v>
      </c>
      <c r="C1319" s="56" t="str">
        <f>+'INFO ENEL'!B1307</f>
        <v>Callao</v>
      </c>
      <c r="D1319" s="56" t="str">
        <f>+'INFO ENEL'!D1307</f>
        <v>La Perla</v>
      </c>
      <c r="E1319" s="56" t="str">
        <f>+'INFO ENEL'!D1307</f>
        <v>La Perla</v>
      </c>
      <c r="F1319" s="50">
        <f>+'INFO ENEL'!E1307</f>
        <v>0</v>
      </c>
      <c r="G1319" s="56" t="str">
        <f>+'INFO ENEL'!L1307</f>
        <v>BT</v>
      </c>
      <c r="H1319" s="57">
        <f>+'INFO ENEL'!M1307</f>
        <v>18.154824113947395</v>
      </c>
      <c r="I1319" s="56">
        <f>+'INFO ENEL'!N1307</f>
        <v>9</v>
      </c>
      <c r="J1319" s="56" t="str">
        <f>+'INFO ENEL'!O1307</f>
        <v>Poste</v>
      </c>
      <c r="K1319" s="56" t="str">
        <f>+'INFO ENEL'!P1307</f>
        <v>Concreto</v>
      </c>
      <c r="L1319" s="56" t="str">
        <f>+'INFO ENEL'!Q1307</f>
        <v>PPC38</v>
      </c>
      <c r="M1319" s="55" t="str">
        <f>+IF(ISERROR(INDEX('Estructuras de Acero y Concreto'!$C$6:$C$577,MATCH(L1319,'Estructuras de Acero y Concreto'!$D$6:$D$577,0)))=FALSE,INDEX('Estructuras de Acero y Concreto'!$C$6:$C$577,MATCH(L1319,'Estructuras de Acero y Concreto'!$D$6:$D$577,0)),IF(ISERROR(INDEX('Estructuras de Madera'!$C$5:$C$122,MATCH(L1319,'Estructuras de Madera'!$D$5:$D$122,0)))=FALSE,INDEX('Estructuras de Madera'!$C$5:$C$122,MATCH(L1319,'Estructuras de Madera'!$D$5:$D$122,0)),INDEX(SICODI!$G$3:$G$2404,MATCH(L1319,SICODI!$G$3:$G$2404,0))))</f>
        <v>PPC38</v>
      </c>
      <c r="N1319" s="121" t="str">
        <f>+IF(ISERROR(VLOOKUP(M1319,'Resumen de precios LLTT'!$C$17:$D$3071,2,FALSE))=FALSE,VLOOKUP(M1319,'Resumen de precios LLTT'!$C$17:$D$3071,2,FALSE),VLOOKUP(M1319,SICODI!$G$3:$J$2404,2,FALSE))</f>
        <v>POSTE DE CONCRETO ARMADO PARA A. P.  9/200/120/245</v>
      </c>
      <c r="O1319" s="58">
        <f>+IF(ISERROR(VLOOKUP(M1319,'Resumen de precios LLTT'!$C$17:$G$3071,5,FALSE))=FALSE,VLOOKUP(M1319,'Resumen de precios LLTT'!$C$17:$G$3071,5,FALSE),VLOOKUP(M1319,SICODI!$G$3:$J$2404,4,FALSE))</f>
        <v>159.16999999999999</v>
      </c>
      <c r="P1319" s="16">
        <f t="shared" si="186"/>
        <v>0.77</v>
      </c>
      <c r="Q1319" s="78">
        <f t="shared" si="187"/>
        <v>281.73089999999996</v>
      </c>
      <c r="R1319" s="56">
        <v>0</v>
      </c>
      <c r="S1319" s="16">
        <f t="shared" si="188"/>
        <v>7.2000000000000008E-2</v>
      </c>
      <c r="T1319" s="79">
        <f t="shared" si="189"/>
        <v>1.6903854</v>
      </c>
      <c r="U1319" s="80">
        <f t="shared" si="190"/>
        <v>0.2</v>
      </c>
      <c r="V1319" s="81">
        <f t="shared" si="191"/>
        <v>0.33807708000000003</v>
      </c>
      <c r="W1319" s="79">
        <f t="shared" si="192"/>
        <v>0.1137616744693495</v>
      </c>
      <c r="X1319" s="60">
        <f t="shared" si="193"/>
        <v>0.1</v>
      </c>
      <c r="Y1319" s="56">
        <f>+'INFO ENEL'!R1307</f>
        <v>4</v>
      </c>
      <c r="Z1319" s="59">
        <f t="shared" si="194"/>
        <v>0.4</v>
      </c>
    </row>
    <row r="1320" spans="1:26" s="90" customFormat="1" ht="15" customHeight="1" x14ac:dyDescent="0.25">
      <c r="A1320" s="55">
        <f>+'INFO ENEL'!A1308</f>
        <v>1303</v>
      </c>
      <c r="B1320" s="121" t="str">
        <f>+INDEX($B$8:$B$15,MATCH(L1320,$L$8:$L$15,0))</f>
        <v>SICODI</v>
      </c>
      <c r="C1320" s="56" t="str">
        <f>+'INFO ENEL'!B1308</f>
        <v>Callao</v>
      </c>
      <c r="D1320" s="56" t="str">
        <f>+'INFO ENEL'!D1308</f>
        <v>La Perla</v>
      </c>
      <c r="E1320" s="56" t="str">
        <f>+'INFO ENEL'!D1308</f>
        <v>La Perla</v>
      </c>
      <c r="F1320" s="50">
        <f>+'INFO ENEL'!E1308</f>
        <v>0</v>
      </c>
      <c r="G1320" s="56" t="str">
        <f>+'INFO ENEL'!L1308</f>
        <v>BT</v>
      </c>
      <c r="H1320" s="57">
        <f>+'INFO ENEL'!M1308</f>
        <v>28.986607851250724</v>
      </c>
      <c r="I1320" s="56">
        <f>+'INFO ENEL'!N1308</f>
        <v>11</v>
      </c>
      <c r="J1320" s="56" t="str">
        <f>+'INFO ENEL'!O1308</f>
        <v>Poste</v>
      </c>
      <c r="K1320" s="56" t="str">
        <f>+'INFO ENEL'!P1308</f>
        <v>Concreto</v>
      </c>
      <c r="L1320" s="56" t="str">
        <f>+'INFO ENEL'!Q1308</f>
        <v>PPC40</v>
      </c>
      <c r="M1320" s="55" t="str">
        <f>+IF(ISERROR(INDEX('Estructuras de Acero y Concreto'!$C$6:$C$577,MATCH(L1320,'Estructuras de Acero y Concreto'!$D$6:$D$577,0)))=FALSE,INDEX('Estructuras de Acero y Concreto'!$C$6:$C$577,MATCH(L1320,'Estructuras de Acero y Concreto'!$D$6:$D$577,0)),IF(ISERROR(INDEX('Estructuras de Madera'!$C$5:$C$122,MATCH(L1320,'Estructuras de Madera'!$D$5:$D$122,0)))=FALSE,INDEX('Estructuras de Madera'!$C$5:$C$122,MATCH(L1320,'Estructuras de Madera'!$D$5:$D$122,0)),INDEX(SICODI!$G$3:$G$2404,MATCH(L1320,SICODI!$G$3:$G$2404,0))))</f>
        <v>PPC40</v>
      </c>
      <c r="N1320" s="121" t="str">
        <f>+IF(ISERROR(VLOOKUP(M1320,'Resumen de precios LLTT'!$C$17:$D$3071,2,FALSE))=FALSE,VLOOKUP(M1320,'Resumen de precios LLTT'!$C$17:$D$3071,2,FALSE),VLOOKUP(M1320,SICODI!$G$3:$J$2404,2,FALSE))</f>
        <v>POSTE DE CONCRETO ARMADO PARA A. P. 11/200/120/285</v>
      </c>
      <c r="O1320" s="58">
        <f>+IF(ISERROR(VLOOKUP(M1320,'Resumen de precios LLTT'!$C$17:$G$3071,5,FALSE))=FALSE,VLOOKUP(M1320,'Resumen de precios LLTT'!$C$17:$G$3071,5,FALSE),VLOOKUP(M1320,SICODI!$G$3:$J$2404,4,FALSE))</f>
        <v>206.03</v>
      </c>
      <c r="P1320" s="16">
        <f t="shared" si="186"/>
        <v>0.77</v>
      </c>
      <c r="Q1320" s="78">
        <f t="shared" si="187"/>
        <v>364.67310000000003</v>
      </c>
      <c r="R1320" s="56">
        <v>0</v>
      </c>
      <c r="S1320" s="16">
        <f t="shared" si="188"/>
        <v>7.2000000000000008E-2</v>
      </c>
      <c r="T1320" s="79">
        <f t="shared" si="189"/>
        <v>2.1880386000000005</v>
      </c>
      <c r="U1320" s="80">
        <f t="shared" si="190"/>
        <v>0.2</v>
      </c>
      <c r="V1320" s="81">
        <f t="shared" si="191"/>
        <v>0.43760772000000014</v>
      </c>
      <c r="W1320" s="79">
        <f t="shared" si="192"/>
        <v>0.14725336301388503</v>
      </c>
      <c r="X1320" s="60">
        <f t="shared" si="193"/>
        <v>0.1</v>
      </c>
      <c r="Y1320" s="56">
        <f>+'INFO ENEL'!R1308</f>
        <v>4</v>
      </c>
      <c r="Z1320" s="59">
        <f t="shared" si="194"/>
        <v>0.4</v>
      </c>
    </row>
    <row r="1321" spans="1:26" s="90" customFormat="1" ht="15" customHeight="1" x14ac:dyDescent="0.25">
      <c r="A1321" s="55">
        <f>+'INFO ENEL'!A1309</f>
        <v>1304</v>
      </c>
      <c r="B1321" s="121" t="str">
        <f>+INDEX($B$8:$B$15,MATCH(L1321,$L$8:$L$15,0))</f>
        <v>SICODI</v>
      </c>
      <c r="C1321" s="56" t="str">
        <f>+'INFO ENEL'!B1309</f>
        <v>Callao</v>
      </c>
      <c r="D1321" s="56" t="str">
        <f>+'INFO ENEL'!D1309</f>
        <v>La Perla</v>
      </c>
      <c r="E1321" s="56" t="str">
        <f>+'INFO ENEL'!D1309</f>
        <v>La Perla</v>
      </c>
      <c r="F1321" s="50">
        <f>+'INFO ENEL'!E1309</f>
        <v>0</v>
      </c>
      <c r="G1321" s="56" t="str">
        <f>+'INFO ENEL'!L1309</f>
        <v>BT</v>
      </c>
      <c r="H1321" s="57">
        <f>+'INFO ENEL'!M1309</f>
        <v>34.989892146951817</v>
      </c>
      <c r="I1321" s="56">
        <f>+'INFO ENEL'!N1309</f>
        <v>11</v>
      </c>
      <c r="J1321" s="56" t="str">
        <f>+'INFO ENEL'!O1309</f>
        <v>Poste</v>
      </c>
      <c r="K1321" s="56" t="str">
        <f>+'INFO ENEL'!P1309</f>
        <v>Concreto</v>
      </c>
      <c r="L1321" s="56" t="str">
        <f>+'INFO ENEL'!Q1309</f>
        <v>PPC40</v>
      </c>
      <c r="M1321" s="55" t="str">
        <f>+IF(ISERROR(INDEX('Estructuras de Acero y Concreto'!$C$6:$C$577,MATCH(L1321,'Estructuras de Acero y Concreto'!$D$6:$D$577,0)))=FALSE,INDEX('Estructuras de Acero y Concreto'!$C$6:$C$577,MATCH(L1321,'Estructuras de Acero y Concreto'!$D$6:$D$577,0)),IF(ISERROR(INDEX('Estructuras de Madera'!$C$5:$C$122,MATCH(L1321,'Estructuras de Madera'!$D$5:$D$122,0)))=FALSE,INDEX('Estructuras de Madera'!$C$5:$C$122,MATCH(L1321,'Estructuras de Madera'!$D$5:$D$122,0)),INDEX(SICODI!$G$3:$G$2404,MATCH(L1321,SICODI!$G$3:$G$2404,0))))</f>
        <v>PPC40</v>
      </c>
      <c r="N1321" s="121" t="str">
        <f>+IF(ISERROR(VLOOKUP(M1321,'Resumen de precios LLTT'!$C$17:$D$3071,2,FALSE))=FALSE,VLOOKUP(M1321,'Resumen de precios LLTT'!$C$17:$D$3071,2,FALSE),VLOOKUP(M1321,SICODI!$G$3:$J$2404,2,FALSE))</f>
        <v>POSTE DE CONCRETO ARMADO PARA A. P. 11/200/120/285</v>
      </c>
      <c r="O1321" s="58">
        <f>+IF(ISERROR(VLOOKUP(M1321,'Resumen de precios LLTT'!$C$17:$G$3071,5,FALSE))=FALSE,VLOOKUP(M1321,'Resumen de precios LLTT'!$C$17:$G$3071,5,FALSE),VLOOKUP(M1321,SICODI!$G$3:$J$2404,4,FALSE))</f>
        <v>206.03</v>
      </c>
      <c r="P1321" s="16">
        <f t="shared" si="186"/>
        <v>0.77</v>
      </c>
      <c r="Q1321" s="78">
        <f t="shared" si="187"/>
        <v>364.67310000000003</v>
      </c>
      <c r="R1321" s="56">
        <v>0</v>
      </c>
      <c r="S1321" s="16">
        <f t="shared" si="188"/>
        <v>7.2000000000000008E-2</v>
      </c>
      <c r="T1321" s="79">
        <f t="shared" si="189"/>
        <v>2.1880386000000005</v>
      </c>
      <c r="U1321" s="80">
        <f t="shared" si="190"/>
        <v>0.2</v>
      </c>
      <c r="V1321" s="81">
        <f t="shared" si="191"/>
        <v>0.43760772000000014</v>
      </c>
      <c r="W1321" s="79">
        <f t="shared" si="192"/>
        <v>0.14725336301388503</v>
      </c>
      <c r="X1321" s="60">
        <f t="shared" si="193"/>
        <v>0.1</v>
      </c>
      <c r="Y1321" s="56">
        <f>+'INFO ENEL'!R1309</f>
        <v>4</v>
      </c>
      <c r="Z1321" s="59">
        <f t="shared" si="194"/>
        <v>0.4</v>
      </c>
    </row>
    <row r="1322" spans="1:26" s="90" customFormat="1" ht="15" customHeight="1" x14ac:dyDescent="0.25">
      <c r="A1322" s="55">
        <f>+'INFO ENEL'!A1310</f>
        <v>1305</v>
      </c>
      <c r="B1322" s="121" t="str">
        <f>+INDEX($B$8:$B$15,MATCH(L1322,$L$8:$L$15,0))</f>
        <v>SICODI</v>
      </c>
      <c r="C1322" s="56" t="str">
        <f>+'INFO ENEL'!B1310</f>
        <v>Callao</v>
      </c>
      <c r="D1322" s="56" t="str">
        <f>+'INFO ENEL'!D1310</f>
        <v>La Perla</v>
      </c>
      <c r="E1322" s="56" t="str">
        <f>+'INFO ENEL'!D1310</f>
        <v>La Perla</v>
      </c>
      <c r="F1322" s="50">
        <f>+'INFO ENEL'!E1310</f>
        <v>0</v>
      </c>
      <c r="G1322" s="56" t="str">
        <f>+'INFO ENEL'!L1310</f>
        <v>BT</v>
      </c>
      <c r="H1322" s="57">
        <f>+'INFO ENEL'!M1310</f>
        <v>34.011270820943963</v>
      </c>
      <c r="I1322" s="56">
        <f>+'INFO ENEL'!N1310</f>
        <v>11</v>
      </c>
      <c r="J1322" s="56" t="str">
        <f>+'INFO ENEL'!O1310</f>
        <v>Poste</v>
      </c>
      <c r="K1322" s="56" t="str">
        <f>+'INFO ENEL'!P1310</f>
        <v>Concreto</v>
      </c>
      <c r="L1322" s="56" t="str">
        <f>+'INFO ENEL'!Q1310</f>
        <v>PPC40</v>
      </c>
      <c r="M1322" s="55" t="str">
        <f>+IF(ISERROR(INDEX('Estructuras de Acero y Concreto'!$C$6:$C$577,MATCH(L1322,'Estructuras de Acero y Concreto'!$D$6:$D$577,0)))=FALSE,INDEX('Estructuras de Acero y Concreto'!$C$6:$C$577,MATCH(L1322,'Estructuras de Acero y Concreto'!$D$6:$D$577,0)),IF(ISERROR(INDEX('Estructuras de Madera'!$C$5:$C$122,MATCH(L1322,'Estructuras de Madera'!$D$5:$D$122,0)))=FALSE,INDEX('Estructuras de Madera'!$C$5:$C$122,MATCH(L1322,'Estructuras de Madera'!$D$5:$D$122,0)),INDEX(SICODI!$G$3:$G$2404,MATCH(L1322,SICODI!$G$3:$G$2404,0))))</f>
        <v>PPC40</v>
      </c>
      <c r="N1322" s="121" t="str">
        <f>+IF(ISERROR(VLOOKUP(M1322,'Resumen de precios LLTT'!$C$17:$D$3071,2,FALSE))=FALSE,VLOOKUP(M1322,'Resumen de precios LLTT'!$C$17:$D$3071,2,FALSE),VLOOKUP(M1322,SICODI!$G$3:$J$2404,2,FALSE))</f>
        <v>POSTE DE CONCRETO ARMADO PARA A. P. 11/200/120/285</v>
      </c>
      <c r="O1322" s="58">
        <f>+IF(ISERROR(VLOOKUP(M1322,'Resumen de precios LLTT'!$C$17:$G$3071,5,FALSE))=FALSE,VLOOKUP(M1322,'Resumen de precios LLTT'!$C$17:$G$3071,5,FALSE),VLOOKUP(M1322,SICODI!$G$3:$J$2404,4,FALSE))</f>
        <v>206.03</v>
      </c>
      <c r="P1322" s="16">
        <f t="shared" si="186"/>
        <v>0.77</v>
      </c>
      <c r="Q1322" s="78">
        <f t="shared" si="187"/>
        <v>364.67310000000003</v>
      </c>
      <c r="R1322" s="56">
        <v>0</v>
      </c>
      <c r="S1322" s="16">
        <f t="shared" si="188"/>
        <v>7.2000000000000008E-2</v>
      </c>
      <c r="T1322" s="79">
        <f t="shared" si="189"/>
        <v>2.1880386000000005</v>
      </c>
      <c r="U1322" s="80">
        <f t="shared" si="190"/>
        <v>0.2</v>
      </c>
      <c r="V1322" s="81">
        <f t="shared" si="191"/>
        <v>0.43760772000000014</v>
      </c>
      <c r="W1322" s="79">
        <f t="shared" si="192"/>
        <v>0.14725336301388503</v>
      </c>
      <c r="X1322" s="60">
        <f t="shared" si="193"/>
        <v>0.1</v>
      </c>
      <c r="Y1322" s="56">
        <f>+'INFO ENEL'!R1310</f>
        <v>4</v>
      </c>
      <c r="Z1322" s="59">
        <f t="shared" si="194"/>
        <v>0.4</v>
      </c>
    </row>
    <row r="1323" spans="1:26" s="90" customFormat="1" ht="15" customHeight="1" x14ac:dyDescent="0.25">
      <c r="A1323" s="55">
        <f>+'INFO ENEL'!A1311</f>
        <v>1306</v>
      </c>
      <c r="B1323" s="121" t="str">
        <f>+INDEX($B$8:$B$15,MATCH(L1323,$L$8:$L$15,0))</f>
        <v>SICODI</v>
      </c>
      <c r="C1323" s="56" t="str">
        <f>+'INFO ENEL'!B1311</f>
        <v>Callao</v>
      </c>
      <c r="D1323" s="56" t="str">
        <f>+'INFO ENEL'!D1311</f>
        <v>La Perla</v>
      </c>
      <c r="E1323" s="56" t="str">
        <f>+'INFO ENEL'!D1311</f>
        <v>La Perla</v>
      </c>
      <c r="F1323" s="50">
        <f>+'INFO ENEL'!E1311</f>
        <v>0</v>
      </c>
      <c r="G1323" s="56" t="str">
        <f>+'INFO ENEL'!L1311</f>
        <v>BT</v>
      </c>
      <c r="H1323" s="57">
        <f>+'INFO ENEL'!M1311</f>
        <v>37.041681743761991</v>
      </c>
      <c r="I1323" s="56">
        <f>+'INFO ENEL'!N1311</f>
        <v>11</v>
      </c>
      <c r="J1323" s="56" t="str">
        <f>+'INFO ENEL'!O1311</f>
        <v>Poste</v>
      </c>
      <c r="K1323" s="56" t="str">
        <f>+'INFO ENEL'!P1311</f>
        <v>Concreto</v>
      </c>
      <c r="L1323" s="56" t="str">
        <f>+'INFO ENEL'!Q1311</f>
        <v>PPC40</v>
      </c>
      <c r="M1323" s="55" t="str">
        <f>+IF(ISERROR(INDEX('Estructuras de Acero y Concreto'!$C$6:$C$577,MATCH(L1323,'Estructuras de Acero y Concreto'!$D$6:$D$577,0)))=FALSE,INDEX('Estructuras de Acero y Concreto'!$C$6:$C$577,MATCH(L1323,'Estructuras de Acero y Concreto'!$D$6:$D$577,0)),IF(ISERROR(INDEX('Estructuras de Madera'!$C$5:$C$122,MATCH(L1323,'Estructuras de Madera'!$D$5:$D$122,0)))=FALSE,INDEX('Estructuras de Madera'!$C$5:$C$122,MATCH(L1323,'Estructuras de Madera'!$D$5:$D$122,0)),INDEX(SICODI!$G$3:$G$2404,MATCH(L1323,SICODI!$G$3:$G$2404,0))))</f>
        <v>PPC40</v>
      </c>
      <c r="N1323" s="121" t="str">
        <f>+IF(ISERROR(VLOOKUP(M1323,'Resumen de precios LLTT'!$C$17:$D$3071,2,FALSE))=FALSE,VLOOKUP(M1323,'Resumen de precios LLTT'!$C$17:$D$3071,2,FALSE),VLOOKUP(M1323,SICODI!$G$3:$J$2404,2,FALSE))</f>
        <v>POSTE DE CONCRETO ARMADO PARA A. P. 11/200/120/285</v>
      </c>
      <c r="O1323" s="58">
        <f>+IF(ISERROR(VLOOKUP(M1323,'Resumen de precios LLTT'!$C$17:$G$3071,5,FALSE))=FALSE,VLOOKUP(M1323,'Resumen de precios LLTT'!$C$17:$G$3071,5,FALSE),VLOOKUP(M1323,SICODI!$G$3:$J$2404,4,FALSE))</f>
        <v>206.03</v>
      </c>
      <c r="P1323" s="16">
        <f t="shared" si="186"/>
        <v>0.77</v>
      </c>
      <c r="Q1323" s="78">
        <f t="shared" si="187"/>
        <v>364.67310000000003</v>
      </c>
      <c r="R1323" s="56">
        <v>0</v>
      </c>
      <c r="S1323" s="16">
        <f t="shared" si="188"/>
        <v>7.2000000000000008E-2</v>
      </c>
      <c r="T1323" s="79">
        <f t="shared" si="189"/>
        <v>2.1880386000000005</v>
      </c>
      <c r="U1323" s="80">
        <f t="shared" si="190"/>
        <v>0.2</v>
      </c>
      <c r="V1323" s="81">
        <f t="shared" si="191"/>
        <v>0.43760772000000014</v>
      </c>
      <c r="W1323" s="79">
        <f t="shared" si="192"/>
        <v>0.14725336301388503</v>
      </c>
      <c r="X1323" s="60">
        <f t="shared" si="193"/>
        <v>0.1</v>
      </c>
      <c r="Y1323" s="56">
        <f>+'INFO ENEL'!R1311</f>
        <v>4</v>
      </c>
      <c r="Z1323" s="59">
        <f t="shared" si="194"/>
        <v>0.4</v>
      </c>
    </row>
    <row r="1324" spans="1:26" s="90" customFormat="1" ht="15" customHeight="1" x14ac:dyDescent="0.25">
      <c r="A1324" s="55">
        <f>+'INFO ENEL'!A1312</f>
        <v>1307</v>
      </c>
      <c r="B1324" s="121" t="str">
        <f>+INDEX($B$8:$B$15,MATCH(L1324,$L$8:$L$15,0))</f>
        <v>SICODI</v>
      </c>
      <c r="C1324" s="56" t="str">
        <f>+'INFO ENEL'!B1312</f>
        <v>Callao</v>
      </c>
      <c r="D1324" s="56" t="str">
        <f>+'INFO ENEL'!D1312</f>
        <v>La Perla</v>
      </c>
      <c r="E1324" s="56" t="str">
        <f>+'INFO ENEL'!D1312</f>
        <v>La Perla</v>
      </c>
      <c r="F1324" s="50">
        <f>+'INFO ENEL'!E1312</f>
        <v>0</v>
      </c>
      <c r="G1324" s="56" t="str">
        <f>+'INFO ENEL'!L1312</f>
        <v>BT</v>
      </c>
      <c r="H1324" s="57">
        <f>+'INFO ENEL'!M1312</f>
        <v>33.005546417789311</v>
      </c>
      <c r="I1324" s="56">
        <f>+'INFO ENEL'!N1312</f>
        <v>9</v>
      </c>
      <c r="J1324" s="56" t="str">
        <f>+'INFO ENEL'!O1312</f>
        <v>Poste</v>
      </c>
      <c r="K1324" s="56" t="str">
        <f>+'INFO ENEL'!P1312</f>
        <v>Concreto</v>
      </c>
      <c r="L1324" s="56" t="str">
        <f>+'INFO ENEL'!Q1312</f>
        <v>PPC38</v>
      </c>
      <c r="M1324" s="55" t="str">
        <f>+IF(ISERROR(INDEX('Estructuras de Acero y Concreto'!$C$6:$C$577,MATCH(L1324,'Estructuras de Acero y Concreto'!$D$6:$D$577,0)))=FALSE,INDEX('Estructuras de Acero y Concreto'!$C$6:$C$577,MATCH(L1324,'Estructuras de Acero y Concreto'!$D$6:$D$577,0)),IF(ISERROR(INDEX('Estructuras de Madera'!$C$5:$C$122,MATCH(L1324,'Estructuras de Madera'!$D$5:$D$122,0)))=FALSE,INDEX('Estructuras de Madera'!$C$5:$C$122,MATCH(L1324,'Estructuras de Madera'!$D$5:$D$122,0)),INDEX(SICODI!$G$3:$G$2404,MATCH(L1324,SICODI!$G$3:$G$2404,0))))</f>
        <v>PPC38</v>
      </c>
      <c r="N1324" s="121" t="str">
        <f>+IF(ISERROR(VLOOKUP(M1324,'Resumen de precios LLTT'!$C$17:$D$3071,2,FALSE))=FALSE,VLOOKUP(M1324,'Resumen de precios LLTT'!$C$17:$D$3071,2,FALSE),VLOOKUP(M1324,SICODI!$G$3:$J$2404,2,FALSE))</f>
        <v>POSTE DE CONCRETO ARMADO PARA A. P.  9/200/120/245</v>
      </c>
      <c r="O1324" s="58">
        <f>+IF(ISERROR(VLOOKUP(M1324,'Resumen de precios LLTT'!$C$17:$G$3071,5,FALSE))=FALSE,VLOOKUP(M1324,'Resumen de precios LLTT'!$C$17:$G$3071,5,FALSE),VLOOKUP(M1324,SICODI!$G$3:$J$2404,4,FALSE))</f>
        <v>159.16999999999999</v>
      </c>
      <c r="P1324" s="16">
        <f t="shared" si="186"/>
        <v>0.77</v>
      </c>
      <c r="Q1324" s="78">
        <f t="shared" si="187"/>
        <v>281.73089999999996</v>
      </c>
      <c r="R1324" s="56">
        <v>0</v>
      </c>
      <c r="S1324" s="16">
        <f t="shared" si="188"/>
        <v>7.2000000000000008E-2</v>
      </c>
      <c r="T1324" s="79">
        <f t="shared" si="189"/>
        <v>1.6903854</v>
      </c>
      <c r="U1324" s="80">
        <f t="shared" si="190"/>
        <v>0.2</v>
      </c>
      <c r="V1324" s="81">
        <f t="shared" si="191"/>
        <v>0.33807708000000003</v>
      </c>
      <c r="W1324" s="79">
        <f t="shared" si="192"/>
        <v>0.1137616744693495</v>
      </c>
      <c r="X1324" s="60">
        <f t="shared" si="193"/>
        <v>0.1</v>
      </c>
      <c r="Y1324" s="56">
        <f>+'INFO ENEL'!R1312</f>
        <v>4</v>
      </c>
      <c r="Z1324" s="59">
        <f t="shared" si="194"/>
        <v>0.4</v>
      </c>
    </row>
    <row r="1325" spans="1:26" s="90" customFormat="1" ht="15" customHeight="1" x14ac:dyDescent="0.25">
      <c r="A1325" s="55">
        <f>+'INFO ENEL'!A1313</f>
        <v>1308</v>
      </c>
      <c r="B1325" s="121" t="str">
        <f>+INDEX($B$8:$B$15,MATCH(L1325,$L$8:$L$15,0))</f>
        <v>SICODI</v>
      </c>
      <c r="C1325" s="56" t="str">
        <f>+'INFO ENEL'!B1313</f>
        <v>Callao</v>
      </c>
      <c r="D1325" s="56" t="str">
        <f>+'INFO ENEL'!D1313</f>
        <v>La Perla</v>
      </c>
      <c r="E1325" s="56" t="str">
        <f>+'INFO ENEL'!D1313</f>
        <v>La Perla</v>
      </c>
      <c r="F1325" s="50">
        <f>+'INFO ENEL'!E1313</f>
        <v>0</v>
      </c>
      <c r="G1325" s="56" t="str">
        <f>+'INFO ENEL'!L1313</f>
        <v>BT</v>
      </c>
      <c r="H1325" s="57">
        <f>+'INFO ENEL'!M1313</f>
        <v>31.583284501149599</v>
      </c>
      <c r="I1325" s="56">
        <f>+'INFO ENEL'!N1313</f>
        <v>9</v>
      </c>
      <c r="J1325" s="56" t="str">
        <f>+'INFO ENEL'!O1313</f>
        <v>Poste</v>
      </c>
      <c r="K1325" s="56" t="str">
        <f>+'INFO ENEL'!P1313</f>
        <v>Concreto</v>
      </c>
      <c r="L1325" s="56" t="str">
        <f>+'INFO ENEL'!Q1313</f>
        <v>PPC38</v>
      </c>
      <c r="M1325" s="55" t="str">
        <f>+IF(ISERROR(INDEX('Estructuras de Acero y Concreto'!$C$6:$C$577,MATCH(L1325,'Estructuras de Acero y Concreto'!$D$6:$D$577,0)))=FALSE,INDEX('Estructuras de Acero y Concreto'!$C$6:$C$577,MATCH(L1325,'Estructuras de Acero y Concreto'!$D$6:$D$577,0)),IF(ISERROR(INDEX('Estructuras de Madera'!$C$5:$C$122,MATCH(L1325,'Estructuras de Madera'!$D$5:$D$122,0)))=FALSE,INDEX('Estructuras de Madera'!$C$5:$C$122,MATCH(L1325,'Estructuras de Madera'!$D$5:$D$122,0)),INDEX(SICODI!$G$3:$G$2404,MATCH(L1325,SICODI!$G$3:$G$2404,0))))</f>
        <v>PPC38</v>
      </c>
      <c r="N1325" s="121" t="str">
        <f>+IF(ISERROR(VLOOKUP(M1325,'Resumen de precios LLTT'!$C$17:$D$3071,2,FALSE))=FALSE,VLOOKUP(M1325,'Resumen de precios LLTT'!$C$17:$D$3071,2,FALSE),VLOOKUP(M1325,SICODI!$G$3:$J$2404,2,FALSE))</f>
        <v>POSTE DE CONCRETO ARMADO PARA A. P.  9/200/120/245</v>
      </c>
      <c r="O1325" s="58">
        <f>+IF(ISERROR(VLOOKUP(M1325,'Resumen de precios LLTT'!$C$17:$G$3071,5,FALSE))=FALSE,VLOOKUP(M1325,'Resumen de precios LLTT'!$C$17:$G$3071,5,FALSE),VLOOKUP(M1325,SICODI!$G$3:$J$2404,4,FALSE))</f>
        <v>159.16999999999999</v>
      </c>
      <c r="P1325" s="16">
        <f t="shared" si="186"/>
        <v>0.77</v>
      </c>
      <c r="Q1325" s="78">
        <f t="shared" si="187"/>
        <v>281.73089999999996</v>
      </c>
      <c r="R1325" s="56">
        <v>0</v>
      </c>
      <c r="S1325" s="16">
        <f t="shared" si="188"/>
        <v>7.2000000000000008E-2</v>
      </c>
      <c r="T1325" s="79">
        <f t="shared" si="189"/>
        <v>1.6903854</v>
      </c>
      <c r="U1325" s="80">
        <f t="shared" si="190"/>
        <v>0.2</v>
      </c>
      <c r="V1325" s="81">
        <f t="shared" si="191"/>
        <v>0.33807708000000003</v>
      </c>
      <c r="W1325" s="79">
        <f t="shared" si="192"/>
        <v>0.1137616744693495</v>
      </c>
      <c r="X1325" s="60">
        <f t="shared" si="193"/>
        <v>0.1</v>
      </c>
      <c r="Y1325" s="56">
        <f>+'INFO ENEL'!R1313</f>
        <v>4</v>
      </c>
      <c r="Z1325" s="59">
        <f t="shared" si="194"/>
        <v>0.4</v>
      </c>
    </row>
    <row r="1326" spans="1:26" s="90" customFormat="1" ht="15" customHeight="1" x14ac:dyDescent="0.25">
      <c r="A1326" s="55">
        <f>+'INFO ENEL'!A1314</f>
        <v>1309</v>
      </c>
      <c r="B1326" s="121" t="str">
        <f>+INDEX($B$8:$B$15,MATCH(L1326,$L$8:$L$15,0))</f>
        <v>SICODI</v>
      </c>
      <c r="C1326" s="56" t="str">
        <f>+'INFO ENEL'!B1314</f>
        <v>Callao</v>
      </c>
      <c r="D1326" s="56" t="str">
        <f>+'INFO ENEL'!D1314</f>
        <v>La Perla</v>
      </c>
      <c r="E1326" s="56" t="str">
        <f>+'INFO ENEL'!D1314</f>
        <v>La Perla</v>
      </c>
      <c r="F1326" s="50">
        <f>+'INFO ENEL'!E1314</f>
        <v>0</v>
      </c>
      <c r="G1326" s="56" t="str">
        <f>+'INFO ENEL'!L1314</f>
        <v>BT</v>
      </c>
      <c r="H1326" s="57">
        <f>+'INFO ENEL'!M1314</f>
        <v>37.921379220361395</v>
      </c>
      <c r="I1326" s="56">
        <f>+'INFO ENEL'!N1314</f>
        <v>9</v>
      </c>
      <c r="J1326" s="56" t="str">
        <f>+'INFO ENEL'!O1314</f>
        <v>Poste</v>
      </c>
      <c r="K1326" s="56" t="str">
        <f>+'INFO ENEL'!P1314</f>
        <v>Concreto</v>
      </c>
      <c r="L1326" s="56" t="str">
        <f>+'INFO ENEL'!Q1314</f>
        <v>PPC38</v>
      </c>
      <c r="M1326" s="55" t="str">
        <f>+IF(ISERROR(INDEX('Estructuras de Acero y Concreto'!$C$6:$C$577,MATCH(L1326,'Estructuras de Acero y Concreto'!$D$6:$D$577,0)))=FALSE,INDEX('Estructuras de Acero y Concreto'!$C$6:$C$577,MATCH(L1326,'Estructuras de Acero y Concreto'!$D$6:$D$577,0)),IF(ISERROR(INDEX('Estructuras de Madera'!$C$5:$C$122,MATCH(L1326,'Estructuras de Madera'!$D$5:$D$122,0)))=FALSE,INDEX('Estructuras de Madera'!$C$5:$C$122,MATCH(L1326,'Estructuras de Madera'!$D$5:$D$122,0)),INDEX(SICODI!$G$3:$G$2404,MATCH(L1326,SICODI!$G$3:$G$2404,0))))</f>
        <v>PPC38</v>
      </c>
      <c r="N1326" s="121" t="str">
        <f>+IF(ISERROR(VLOOKUP(M1326,'Resumen de precios LLTT'!$C$17:$D$3071,2,FALSE))=FALSE,VLOOKUP(M1326,'Resumen de precios LLTT'!$C$17:$D$3071,2,FALSE),VLOOKUP(M1326,SICODI!$G$3:$J$2404,2,FALSE))</f>
        <v>POSTE DE CONCRETO ARMADO PARA A. P.  9/200/120/245</v>
      </c>
      <c r="O1326" s="58">
        <f>+IF(ISERROR(VLOOKUP(M1326,'Resumen de precios LLTT'!$C$17:$G$3071,5,FALSE))=FALSE,VLOOKUP(M1326,'Resumen de precios LLTT'!$C$17:$G$3071,5,FALSE),VLOOKUP(M1326,SICODI!$G$3:$J$2404,4,FALSE))</f>
        <v>159.16999999999999</v>
      </c>
      <c r="P1326" s="16">
        <f t="shared" si="186"/>
        <v>0.77</v>
      </c>
      <c r="Q1326" s="78">
        <f t="shared" si="187"/>
        <v>281.73089999999996</v>
      </c>
      <c r="R1326" s="56">
        <v>0</v>
      </c>
      <c r="S1326" s="16">
        <f t="shared" si="188"/>
        <v>7.2000000000000008E-2</v>
      </c>
      <c r="T1326" s="79">
        <f t="shared" si="189"/>
        <v>1.6903854</v>
      </c>
      <c r="U1326" s="80">
        <f t="shared" si="190"/>
        <v>0.2</v>
      </c>
      <c r="V1326" s="81">
        <f t="shared" si="191"/>
        <v>0.33807708000000003</v>
      </c>
      <c r="W1326" s="79">
        <f t="shared" si="192"/>
        <v>0.1137616744693495</v>
      </c>
      <c r="X1326" s="60">
        <f t="shared" si="193"/>
        <v>0.1</v>
      </c>
      <c r="Y1326" s="56">
        <f>+'INFO ENEL'!R1314</f>
        <v>4</v>
      </c>
      <c r="Z1326" s="59">
        <f t="shared" si="194"/>
        <v>0.4</v>
      </c>
    </row>
    <row r="1327" spans="1:26" s="90" customFormat="1" ht="15" customHeight="1" x14ac:dyDescent="0.25">
      <c r="A1327" s="55">
        <f>+'INFO ENEL'!A1315</f>
        <v>1310</v>
      </c>
      <c r="B1327" s="121" t="str">
        <f>+INDEX($B$8:$B$15,MATCH(L1327,$L$8:$L$15,0))</f>
        <v>SICODI</v>
      </c>
      <c r="C1327" s="56" t="str">
        <f>+'INFO ENEL'!B1315</f>
        <v>Callao</v>
      </c>
      <c r="D1327" s="56" t="str">
        <f>+'INFO ENEL'!D1315</f>
        <v>La Perla</v>
      </c>
      <c r="E1327" s="56" t="str">
        <f>+'INFO ENEL'!D1315</f>
        <v>La Perla</v>
      </c>
      <c r="F1327" s="50">
        <f>+'INFO ENEL'!E1315</f>
        <v>0</v>
      </c>
      <c r="G1327" s="56" t="str">
        <f>+'INFO ENEL'!L1315</f>
        <v>BT</v>
      </c>
      <c r="H1327" s="57">
        <f>+'INFO ENEL'!M1315</f>
        <v>36.06915427501761</v>
      </c>
      <c r="I1327" s="56">
        <f>+'INFO ENEL'!N1315</f>
        <v>9</v>
      </c>
      <c r="J1327" s="56" t="str">
        <f>+'INFO ENEL'!O1315</f>
        <v>Poste</v>
      </c>
      <c r="K1327" s="56" t="str">
        <f>+'INFO ENEL'!P1315</f>
        <v>Concreto</v>
      </c>
      <c r="L1327" s="56" t="str">
        <f>+'INFO ENEL'!Q1315</f>
        <v>PPC38</v>
      </c>
      <c r="M1327" s="55" t="str">
        <f>+IF(ISERROR(INDEX('Estructuras de Acero y Concreto'!$C$6:$C$577,MATCH(L1327,'Estructuras de Acero y Concreto'!$D$6:$D$577,0)))=FALSE,INDEX('Estructuras de Acero y Concreto'!$C$6:$C$577,MATCH(L1327,'Estructuras de Acero y Concreto'!$D$6:$D$577,0)),IF(ISERROR(INDEX('Estructuras de Madera'!$C$5:$C$122,MATCH(L1327,'Estructuras de Madera'!$D$5:$D$122,0)))=FALSE,INDEX('Estructuras de Madera'!$C$5:$C$122,MATCH(L1327,'Estructuras de Madera'!$D$5:$D$122,0)),INDEX(SICODI!$G$3:$G$2404,MATCH(L1327,SICODI!$G$3:$G$2404,0))))</f>
        <v>PPC38</v>
      </c>
      <c r="N1327" s="121" t="str">
        <f>+IF(ISERROR(VLOOKUP(M1327,'Resumen de precios LLTT'!$C$17:$D$3071,2,FALSE))=FALSE,VLOOKUP(M1327,'Resumen de precios LLTT'!$C$17:$D$3071,2,FALSE),VLOOKUP(M1327,SICODI!$G$3:$J$2404,2,FALSE))</f>
        <v>POSTE DE CONCRETO ARMADO PARA A. P.  9/200/120/245</v>
      </c>
      <c r="O1327" s="58">
        <f>+IF(ISERROR(VLOOKUP(M1327,'Resumen de precios LLTT'!$C$17:$G$3071,5,FALSE))=FALSE,VLOOKUP(M1327,'Resumen de precios LLTT'!$C$17:$G$3071,5,FALSE),VLOOKUP(M1327,SICODI!$G$3:$J$2404,4,FALSE))</f>
        <v>159.16999999999999</v>
      </c>
      <c r="P1327" s="16">
        <f t="shared" si="186"/>
        <v>0.77</v>
      </c>
      <c r="Q1327" s="78">
        <f t="shared" si="187"/>
        <v>281.73089999999996</v>
      </c>
      <c r="R1327" s="56">
        <v>0</v>
      </c>
      <c r="S1327" s="16">
        <f t="shared" si="188"/>
        <v>7.2000000000000008E-2</v>
      </c>
      <c r="T1327" s="79">
        <f t="shared" si="189"/>
        <v>1.6903854</v>
      </c>
      <c r="U1327" s="80">
        <f t="shared" si="190"/>
        <v>0.2</v>
      </c>
      <c r="V1327" s="81">
        <f t="shared" si="191"/>
        <v>0.33807708000000003</v>
      </c>
      <c r="W1327" s="79">
        <f t="shared" si="192"/>
        <v>0.1137616744693495</v>
      </c>
      <c r="X1327" s="60">
        <f t="shared" si="193"/>
        <v>0.1</v>
      </c>
      <c r="Y1327" s="56">
        <f>+'INFO ENEL'!R1315</f>
        <v>4</v>
      </c>
      <c r="Z1327" s="59">
        <f t="shared" si="194"/>
        <v>0.4</v>
      </c>
    </row>
    <row r="1328" spans="1:26" s="90" customFormat="1" ht="15" customHeight="1" x14ac:dyDescent="0.25">
      <c r="A1328" s="55">
        <f>+'INFO ENEL'!A1316</f>
        <v>1311</v>
      </c>
      <c r="B1328" s="121" t="str">
        <f>+INDEX($B$8:$B$15,MATCH(L1328,$L$8:$L$15,0))</f>
        <v>SICODI</v>
      </c>
      <c r="C1328" s="56" t="str">
        <f>+'INFO ENEL'!B1316</f>
        <v>Callao</v>
      </c>
      <c r="D1328" s="56" t="str">
        <f>+'INFO ENEL'!D1316</f>
        <v>La Perla</v>
      </c>
      <c r="E1328" s="56" t="str">
        <f>+'INFO ENEL'!D1316</f>
        <v>La Perla</v>
      </c>
      <c r="F1328" s="50">
        <f>+'INFO ENEL'!E1316</f>
        <v>0</v>
      </c>
      <c r="G1328" s="56" t="str">
        <f>+'INFO ENEL'!L1316</f>
        <v>BT</v>
      </c>
      <c r="H1328" s="57">
        <f>+'INFO ENEL'!M1316</f>
        <v>46.431373222842048</v>
      </c>
      <c r="I1328" s="56">
        <f>+'INFO ENEL'!N1316</f>
        <v>9</v>
      </c>
      <c r="J1328" s="56" t="str">
        <f>+'INFO ENEL'!O1316</f>
        <v>Poste</v>
      </c>
      <c r="K1328" s="56" t="str">
        <f>+'INFO ENEL'!P1316</f>
        <v>Concreto</v>
      </c>
      <c r="L1328" s="56" t="str">
        <f>+'INFO ENEL'!Q1316</f>
        <v>PPC38</v>
      </c>
      <c r="M1328" s="55" t="str">
        <f>+IF(ISERROR(INDEX('Estructuras de Acero y Concreto'!$C$6:$C$577,MATCH(L1328,'Estructuras de Acero y Concreto'!$D$6:$D$577,0)))=FALSE,INDEX('Estructuras de Acero y Concreto'!$C$6:$C$577,MATCH(L1328,'Estructuras de Acero y Concreto'!$D$6:$D$577,0)),IF(ISERROR(INDEX('Estructuras de Madera'!$C$5:$C$122,MATCH(L1328,'Estructuras de Madera'!$D$5:$D$122,0)))=FALSE,INDEX('Estructuras de Madera'!$C$5:$C$122,MATCH(L1328,'Estructuras de Madera'!$D$5:$D$122,0)),INDEX(SICODI!$G$3:$G$2404,MATCH(L1328,SICODI!$G$3:$G$2404,0))))</f>
        <v>PPC38</v>
      </c>
      <c r="N1328" s="121" t="str">
        <f>+IF(ISERROR(VLOOKUP(M1328,'Resumen de precios LLTT'!$C$17:$D$3071,2,FALSE))=FALSE,VLOOKUP(M1328,'Resumen de precios LLTT'!$C$17:$D$3071,2,FALSE),VLOOKUP(M1328,SICODI!$G$3:$J$2404,2,FALSE))</f>
        <v>POSTE DE CONCRETO ARMADO PARA A. P.  9/200/120/245</v>
      </c>
      <c r="O1328" s="58">
        <f>+IF(ISERROR(VLOOKUP(M1328,'Resumen de precios LLTT'!$C$17:$G$3071,5,FALSE))=FALSE,VLOOKUP(M1328,'Resumen de precios LLTT'!$C$17:$G$3071,5,FALSE),VLOOKUP(M1328,SICODI!$G$3:$J$2404,4,FALSE))</f>
        <v>159.16999999999999</v>
      </c>
      <c r="P1328" s="16">
        <f t="shared" si="186"/>
        <v>0.77</v>
      </c>
      <c r="Q1328" s="78">
        <f t="shared" si="187"/>
        <v>281.73089999999996</v>
      </c>
      <c r="R1328" s="56">
        <v>0</v>
      </c>
      <c r="S1328" s="16">
        <f t="shared" si="188"/>
        <v>7.2000000000000008E-2</v>
      </c>
      <c r="T1328" s="79">
        <f t="shared" si="189"/>
        <v>1.6903854</v>
      </c>
      <c r="U1328" s="80">
        <f t="shared" si="190"/>
        <v>0.2</v>
      </c>
      <c r="V1328" s="81">
        <f t="shared" si="191"/>
        <v>0.33807708000000003</v>
      </c>
      <c r="W1328" s="79">
        <f t="shared" si="192"/>
        <v>0.1137616744693495</v>
      </c>
      <c r="X1328" s="60">
        <f t="shared" si="193"/>
        <v>0.1</v>
      </c>
      <c r="Y1328" s="56">
        <f>+'INFO ENEL'!R1316</f>
        <v>4</v>
      </c>
      <c r="Z1328" s="59">
        <f t="shared" si="194"/>
        <v>0.4</v>
      </c>
    </row>
    <row r="1329" spans="1:26" s="90" customFormat="1" ht="15" customHeight="1" x14ac:dyDescent="0.25">
      <c r="A1329" s="55">
        <f>+'INFO ENEL'!A1317</f>
        <v>1312</v>
      </c>
      <c r="B1329" s="121" t="str">
        <f>+INDEX($B$8:$B$15,MATCH(L1329,$L$8:$L$15,0))</f>
        <v>SICODI</v>
      </c>
      <c r="C1329" s="56" t="str">
        <f>+'INFO ENEL'!B1317</f>
        <v>Callao</v>
      </c>
      <c r="D1329" s="56" t="str">
        <f>+'INFO ENEL'!D1317</f>
        <v>La Perla</v>
      </c>
      <c r="E1329" s="56" t="str">
        <f>+'INFO ENEL'!D1317</f>
        <v>La Perla</v>
      </c>
      <c r="F1329" s="50">
        <f>+'INFO ENEL'!E1317</f>
        <v>0</v>
      </c>
      <c r="G1329" s="56" t="str">
        <f>+'INFO ENEL'!L1317</f>
        <v>BT</v>
      </c>
      <c r="H1329" s="57">
        <f>+'INFO ENEL'!M1317</f>
        <v>33.422648352620925</v>
      </c>
      <c r="I1329" s="56">
        <f>+'INFO ENEL'!N1317</f>
        <v>11</v>
      </c>
      <c r="J1329" s="56" t="str">
        <f>+'INFO ENEL'!O1317</f>
        <v>Poste</v>
      </c>
      <c r="K1329" s="56" t="str">
        <f>+'INFO ENEL'!P1317</f>
        <v>Concreto</v>
      </c>
      <c r="L1329" s="56" t="str">
        <f>+'INFO ENEL'!Q1317</f>
        <v>PPC40</v>
      </c>
      <c r="M1329" s="55" t="str">
        <f>+IF(ISERROR(INDEX('Estructuras de Acero y Concreto'!$C$6:$C$577,MATCH(L1329,'Estructuras de Acero y Concreto'!$D$6:$D$577,0)))=FALSE,INDEX('Estructuras de Acero y Concreto'!$C$6:$C$577,MATCH(L1329,'Estructuras de Acero y Concreto'!$D$6:$D$577,0)),IF(ISERROR(INDEX('Estructuras de Madera'!$C$5:$C$122,MATCH(L1329,'Estructuras de Madera'!$D$5:$D$122,0)))=FALSE,INDEX('Estructuras de Madera'!$C$5:$C$122,MATCH(L1329,'Estructuras de Madera'!$D$5:$D$122,0)),INDEX(SICODI!$G$3:$G$2404,MATCH(L1329,SICODI!$G$3:$G$2404,0))))</f>
        <v>PPC40</v>
      </c>
      <c r="N1329" s="121" t="str">
        <f>+IF(ISERROR(VLOOKUP(M1329,'Resumen de precios LLTT'!$C$17:$D$3071,2,FALSE))=FALSE,VLOOKUP(M1329,'Resumen de precios LLTT'!$C$17:$D$3071,2,FALSE),VLOOKUP(M1329,SICODI!$G$3:$J$2404,2,FALSE))</f>
        <v>POSTE DE CONCRETO ARMADO PARA A. P. 11/200/120/285</v>
      </c>
      <c r="O1329" s="58">
        <f>+IF(ISERROR(VLOOKUP(M1329,'Resumen de precios LLTT'!$C$17:$G$3071,5,FALSE))=FALSE,VLOOKUP(M1329,'Resumen de precios LLTT'!$C$17:$G$3071,5,FALSE),VLOOKUP(M1329,SICODI!$G$3:$J$2404,4,FALSE))</f>
        <v>206.03</v>
      </c>
      <c r="P1329" s="16">
        <f t="shared" si="186"/>
        <v>0.77</v>
      </c>
      <c r="Q1329" s="78">
        <f t="shared" si="187"/>
        <v>364.67310000000003</v>
      </c>
      <c r="R1329" s="56">
        <v>0</v>
      </c>
      <c r="S1329" s="16">
        <f t="shared" si="188"/>
        <v>7.2000000000000008E-2</v>
      </c>
      <c r="T1329" s="79">
        <f t="shared" si="189"/>
        <v>2.1880386000000005</v>
      </c>
      <c r="U1329" s="80">
        <f t="shared" si="190"/>
        <v>0.2</v>
      </c>
      <c r="V1329" s="81">
        <f t="shared" si="191"/>
        <v>0.43760772000000014</v>
      </c>
      <c r="W1329" s="79">
        <f t="shared" si="192"/>
        <v>0.14725336301388503</v>
      </c>
      <c r="X1329" s="60">
        <f t="shared" si="193"/>
        <v>0.1</v>
      </c>
      <c r="Y1329" s="56">
        <f>+'INFO ENEL'!R1317</f>
        <v>4</v>
      </c>
      <c r="Z1329" s="59">
        <f t="shared" si="194"/>
        <v>0.4</v>
      </c>
    </row>
    <row r="1330" spans="1:26" s="90" customFormat="1" ht="15" customHeight="1" x14ac:dyDescent="0.25">
      <c r="A1330" s="55">
        <f>+'INFO ENEL'!A1318</f>
        <v>1313</v>
      </c>
      <c r="B1330" s="121" t="str">
        <f>+INDEX($B$8:$B$15,MATCH(L1330,$L$8:$L$15,0))</f>
        <v>SICODI</v>
      </c>
      <c r="C1330" s="56" t="str">
        <f>+'INFO ENEL'!B1318</f>
        <v>Callao</v>
      </c>
      <c r="D1330" s="56" t="str">
        <f>+'INFO ENEL'!D1318</f>
        <v>La Perla</v>
      </c>
      <c r="E1330" s="56" t="str">
        <f>+'INFO ENEL'!D1318</f>
        <v>La Perla</v>
      </c>
      <c r="F1330" s="50">
        <f>+'INFO ENEL'!E1318</f>
        <v>0</v>
      </c>
      <c r="G1330" s="56" t="str">
        <f>+'INFO ENEL'!L1318</f>
        <v>BT</v>
      </c>
      <c r="H1330" s="57">
        <f>+'INFO ENEL'!M1318</f>
        <v>28.674473338553685</v>
      </c>
      <c r="I1330" s="56">
        <f>+'INFO ENEL'!N1318</f>
        <v>11</v>
      </c>
      <c r="J1330" s="56" t="str">
        <f>+'INFO ENEL'!O1318</f>
        <v>Poste</v>
      </c>
      <c r="K1330" s="56" t="str">
        <f>+'INFO ENEL'!P1318</f>
        <v>Concreto</v>
      </c>
      <c r="L1330" s="56" t="str">
        <f>+'INFO ENEL'!Q1318</f>
        <v>PPC40</v>
      </c>
      <c r="M1330" s="55" t="str">
        <f>+IF(ISERROR(INDEX('Estructuras de Acero y Concreto'!$C$6:$C$577,MATCH(L1330,'Estructuras de Acero y Concreto'!$D$6:$D$577,0)))=FALSE,INDEX('Estructuras de Acero y Concreto'!$C$6:$C$577,MATCH(L1330,'Estructuras de Acero y Concreto'!$D$6:$D$577,0)),IF(ISERROR(INDEX('Estructuras de Madera'!$C$5:$C$122,MATCH(L1330,'Estructuras de Madera'!$D$5:$D$122,0)))=FALSE,INDEX('Estructuras de Madera'!$C$5:$C$122,MATCH(L1330,'Estructuras de Madera'!$D$5:$D$122,0)),INDEX(SICODI!$G$3:$G$2404,MATCH(L1330,SICODI!$G$3:$G$2404,0))))</f>
        <v>PPC40</v>
      </c>
      <c r="N1330" s="121" t="str">
        <f>+IF(ISERROR(VLOOKUP(M1330,'Resumen de precios LLTT'!$C$17:$D$3071,2,FALSE))=FALSE,VLOOKUP(M1330,'Resumen de precios LLTT'!$C$17:$D$3071,2,FALSE),VLOOKUP(M1330,SICODI!$G$3:$J$2404,2,FALSE))</f>
        <v>POSTE DE CONCRETO ARMADO PARA A. P. 11/200/120/285</v>
      </c>
      <c r="O1330" s="58">
        <f>+IF(ISERROR(VLOOKUP(M1330,'Resumen de precios LLTT'!$C$17:$G$3071,5,FALSE))=FALSE,VLOOKUP(M1330,'Resumen de precios LLTT'!$C$17:$G$3071,5,FALSE),VLOOKUP(M1330,SICODI!$G$3:$J$2404,4,FALSE))</f>
        <v>206.03</v>
      </c>
      <c r="P1330" s="16">
        <f t="shared" si="186"/>
        <v>0.77</v>
      </c>
      <c r="Q1330" s="78">
        <f t="shared" si="187"/>
        <v>364.67310000000003</v>
      </c>
      <c r="R1330" s="56">
        <v>0</v>
      </c>
      <c r="S1330" s="16">
        <f t="shared" si="188"/>
        <v>7.2000000000000008E-2</v>
      </c>
      <c r="T1330" s="79">
        <f t="shared" si="189"/>
        <v>2.1880386000000005</v>
      </c>
      <c r="U1330" s="80">
        <f t="shared" si="190"/>
        <v>0.2</v>
      </c>
      <c r="V1330" s="81">
        <f t="shared" si="191"/>
        <v>0.43760772000000014</v>
      </c>
      <c r="W1330" s="79">
        <f t="shared" si="192"/>
        <v>0.14725336301388503</v>
      </c>
      <c r="X1330" s="60">
        <f t="shared" si="193"/>
        <v>0.1</v>
      </c>
      <c r="Y1330" s="56">
        <f>+'INFO ENEL'!R1318</f>
        <v>4</v>
      </c>
      <c r="Z1330" s="59">
        <f t="shared" si="194"/>
        <v>0.4</v>
      </c>
    </row>
    <row r="1331" spans="1:26" s="90" customFormat="1" ht="15" customHeight="1" x14ac:dyDescent="0.25">
      <c r="A1331" s="55">
        <f>+'INFO ENEL'!A1319</f>
        <v>1314</v>
      </c>
      <c r="B1331" s="121" t="str">
        <f>+INDEX($B$8:$B$15,MATCH(L1331,$L$8:$L$15,0))</f>
        <v>SICODI</v>
      </c>
      <c r="C1331" s="56" t="str">
        <f>+'INFO ENEL'!B1319</f>
        <v>Callao</v>
      </c>
      <c r="D1331" s="56" t="str">
        <f>+'INFO ENEL'!D1319</f>
        <v>La Perla</v>
      </c>
      <c r="E1331" s="56" t="str">
        <f>+'INFO ENEL'!D1319</f>
        <v>La Perla</v>
      </c>
      <c r="F1331" s="50">
        <f>+'INFO ENEL'!E1319</f>
        <v>0</v>
      </c>
      <c r="G1331" s="56" t="str">
        <f>+'INFO ENEL'!L1319</f>
        <v>BT</v>
      </c>
      <c r="H1331" s="57">
        <f>+'INFO ENEL'!M1319</f>
        <v>31.397403710156141</v>
      </c>
      <c r="I1331" s="56">
        <f>+'INFO ENEL'!N1319</f>
        <v>11</v>
      </c>
      <c r="J1331" s="56" t="str">
        <f>+'INFO ENEL'!O1319</f>
        <v>Poste</v>
      </c>
      <c r="K1331" s="56" t="str">
        <f>+'INFO ENEL'!P1319</f>
        <v>Concreto</v>
      </c>
      <c r="L1331" s="56" t="str">
        <f>+'INFO ENEL'!Q1319</f>
        <v>PPC40</v>
      </c>
      <c r="M1331" s="55" t="str">
        <f>+IF(ISERROR(INDEX('Estructuras de Acero y Concreto'!$C$6:$C$577,MATCH(L1331,'Estructuras de Acero y Concreto'!$D$6:$D$577,0)))=FALSE,INDEX('Estructuras de Acero y Concreto'!$C$6:$C$577,MATCH(L1331,'Estructuras de Acero y Concreto'!$D$6:$D$577,0)),IF(ISERROR(INDEX('Estructuras de Madera'!$C$5:$C$122,MATCH(L1331,'Estructuras de Madera'!$D$5:$D$122,0)))=FALSE,INDEX('Estructuras de Madera'!$C$5:$C$122,MATCH(L1331,'Estructuras de Madera'!$D$5:$D$122,0)),INDEX(SICODI!$G$3:$G$2404,MATCH(L1331,SICODI!$G$3:$G$2404,0))))</f>
        <v>PPC40</v>
      </c>
      <c r="N1331" s="121" t="str">
        <f>+IF(ISERROR(VLOOKUP(M1331,'Resumen de precios LLTT'!$C$17:$D$3071,2,FALSE))=FALSE,VLOOKUP(M1331,'Resumen de precios LLTT'!$C$17:$D$3071,2,FALSE),VLOOKUP(M1331,SICODI!$G$3:$J$2404,2,FALSE))</f>
        <v>POSTE DE CONCRETO ARMADO PARA A. P. 11/200/120/285</v>
      </c>
      <c r="O1331" s="58">
        <f>+IF(ISERROR(VLOOKUP(M1331,'Resumen de precios LLTT'!$C$17:$G$3071,5,FALSE))=FALSE,VLOOKUP(M1331,'Resumen de precios LLTT'!$C$17:$G$3071,5,FALSE),VLOOKUP(M1331,SICODI!$G$3:$J$2404,4,FALSE))</f>
        <v>206.03</v>
      </c>
      <c r="P1331" s="16">
        <f t="shared" si="186"/>
        <v>0.77</v>
      </c>
      <c r="Q1331" s="78">
        <f t="shared" si="187"/>
        <v>364.67310000000003</v>
      </c>
      <c r="R1331" s="56">
        <v>0</v>
      </c>
      <c r="S1331" s="16">
        <f t="shared" si="188"/>
        <v>7.2000000000000008E-2</v>
      </c>
      <c r="T1331" s="79">
        <f t="shared" si="189"/>
        <v>2.1880386000000005</v>
      </c>
      <c r="U1331" s="80">
        <f t="shared" si="190"/>
        <v>0.2</v>
      </c>
      <c r="V1331" s="81">
        <f t="shared" si="191"/>
        <v>0.43760772000000014</v>
      </c>
      <c r="W1331" s="79">
        <f t="shared" si="192"/>
        <v>0.14725336301388503</v>
      </c>
      <c r="X1331" s="60">
        <f t="shared" si="193"/>
        <v>0.1</v>
      </c>
      <c r="Y1331" s="56">
        <f>+'INFO ENEL'!R1319</f>
        <v>4</v>
      </c>
      <c r="Z1331" s="59">
        <f t="shared" si="194"/>
        <v>0.4</v>
      </c>
    </row>
    <row r="1332" spans="1:26" s="90" customFormat="1" ht="15" customHeight="1" x14ac:dyDescent="0.25">
      <c r="A1332" s="55">
        <f>+'INFO ENEL'!A1320</f>
        <v>1315</v>
      </c>
      <c r="B1332" s="121" t="str">
        <f>+INDEX($B$8:$B$15,MATCH(L1332,$L$8:$L$15,0))</f>
        <v>SICODI</v>
      </c>
      <c r="C1332" s="56" t="str">
        <f>+'INFO ENEL'!B1320</f>
        <v>Callao</v>
      </c>
      <c r="D1332" s="56" t="str">
        <f>+'INFO ENEL'!D1320</f>
        <v>La Perla</v>
      </c>
      <c r="E1332" s="56" t="str">
        <f>+'INFO ENEL'!D1320</f>
        <v>La Perla</v>
      </c>
      <c r="F1332" s="50">
        <f>+'INFO ENEL'!E1320</f>
        <v>0</v>
      </c>
      <c r="G1332" s="56" t="str">
        <f>+'INFO ENEL'!L1320</f>
        <v>BT</v>
      </c>
      <c r="H1332" s="57">
        <f>+'INFO ENEL'!M1320</f>
        <v>22.305443276907166</v>
      </c>
      <c r="I1332" s="56">
        <f>+'INFO ENEL'!N1320</f>
        <v>11</v>
      </c>
      <c r="J1332" s="56" t="str">
        <f>+'INFO ENEL'!O1320</f>
        <v>Poste</v>
      </c>
      <c r="K1332" s="56" t="str">
        <f>+'INFO ENEL'!P1320</f>
        <v>Concreto</v>
      </c>
      <c r="L1332" s="56" t="str">
        <f>+'INFO ENEL'!Q1320</f>
        <v>PPC40</v>
      </c>
      <c r="M1332" s="55" t="str">
        <f>+IF(ISERROR(INDEX('Estructuras de Acero y Concreto'!$C$6:$C$577,MATCH(L1332,'Estructuras de Acero y Concreto'!$D$6:$D$577,0)))=FALSE,INDEX('Estructuras de Acero y Concreto'!$C$6:$C$577,MATCH(L1332,'Estructuras de Acero y Concreto'!$D$6:$D$577,0)),IF(ISERROR(INDEX('Estructuras de Madera'!$C$5:$C$122,MATCH(L1332,'Estructuras de Madera'!$D$5:$D$122,0)))=FALSE,INDEX('Estructuras de Madera'!$C$5:$C$122,MATCH(L1332,'Estructuras de Madera'!$D$5:$D$122,0)),INDEX(SICODI!$G$3:$G$2404,MATCH(L1332,SICODI!$G$3:$G$2404,0))))</f>
        <v>PPC40</v>
      </c>
      <c r="N1332" s="121" t="str">
        <f>+IF(ISERROR(VLOOKUP(M1332,'Resumen de precios LLTT'!$C$17:$D$3071,2,FALSE))=FALSE,VLOOKUP(M1332,'Resumen de precios LLTT'!$C$17:$D$3071,2,FALSE),VLOOKUP(M1332,SICODI!$G$3:$J$2404,2,FALSE))</f>
        <v>POSTE DE CONCRETO ARMADO PARA A. P. 11/200/120/285</v>
      </c>
      <c r="O1332" s="58">
        <f>+IF(ISERROR(VLOOKUP(M1332,'Resumen de precios LLTT'!$C$17:$G$3071,5,FALSE))=FALSE,VLOOKUP(M1332,'Resumen de precios LLTT'!$C$17:$G$3071,5,FALSE),VLOOKUP(M1332,SICODI!$G$3:$J$2404,4,FALSE))</f>
        <v>206.03</v>
      </c>
      <c r="P1332" s="16">
        <f t="shared" si="186"/>
        <v>0.77</v>
      </c>
      <c r="Q1332" s="78">
        <f t="shared" si="187"/>
        <v>364.67310000000003</v>
      </c>
      <c r="R1332" s="56">
        <v>0</v>
      </c>
      <c r="S1332" s="16">
        <f t="shared" si="188"/>
        <v>7.2000000000000008E-2</v>
      </c>
      <c r="T1332" s="79">
        <f t="shared" si="189"/>
        <v>2.1880386000000005</v>
      </c>
      <c r="U1332" s="80">
        <f t="shared" si="190"/>
        <v>0.2</v>
      </c>
      <c r="V1332" s="81">
        <f t="shared" si="191"/>
        <v>0.43760772000000014</v>
      </c>
      <c r="W1332" s="79">
        <f t="shared" si="192"/>
        <v>0.14725336301388503</v>
      </c>
      <c r="X1332" s="60">
        <f t="shared" si="193"/>
        <v>0.1</v>
      </c>
      <c r="Y1332" s="56">
        <f>+'INFO ENEL'!R1320</f>
        <v>4</v>
      </c>
      <c r="Z1332" s="59">
        <f t="shared" si="194"/>
        <v>0.4</v>
      </c>
    </row>
    <row r="1333" spans="1:26" s="90" customFormat="1" ht="15" customHeight="1" x14ac:dyDescent="0.25">
      <c r="A1333" s="55">
        <f>+'INFO ENEL'!A1321</f>
        <v>1316</v>
      </c>
      <c r="B1333" s="121" t="str">
        <f>+INDEX($B$8:$B$15,MATCH(L1333,$L$8:$L$15,0))</f>
        <v>SICODI</v>
      </c>
      <c r="C1333" s="56" t="str">
        <f>+'INFO ENEL'!B1321</f>
        <v>Callao</v>
      </c>
      <c r="D1333" s="56" t="str">
        <f>+'INFO ENEL'!D1321</f>
        <v>La Perla</v>
      </c>
      <c r="E1333" s="56" t="str">
        <f>+'INFO ENEL'!D1321</f>
        <v>La Perla</v>
      </c>
      <c r="F1333" s="50">
        <f>+'INFO ENEL'!E1321</f>
        <v>0</v>
      </c>
      <c r="G1333" s="56" t="str">
        <f>+'INFO ENEL'!L1321</f>
        <v>BT</v>
      </c>
      <c r="H1333" s="57">
        <f>+'INFO ENEL'!M1321</f>
        <v>28.992201878384883</v>
      </c>
      <c r="I1333" s="56">
        <f>+'INFO ENEL'!N1321</f>
        <v>11</v>
      </c>
      <c r="J1333" s="56" t="str">
        <f>+'INFO ENEL'!O1321</f>
        <v>Poste</v>
      </c>
      <c r="K1333" s="56" t="str">
        <f>+'INFO ENEL'!P1321</f>
        <v>Concreto</v>
      </c>
      <c r="L1333" s="56" t="str">
        <f>+'INFO ENEL'!Q1321</f>
        <v>PPC40</v>
      </c>
      <c r="M1333" s="55" t="str">
        <f>+IF(ISERROR(INDEX('Estructuras de Acero y Concreto'!$C$6:$C$577,MATCH(L1333,'Estructuras de Acero y Concreto'!$D$6:$D$577,0)))=FALSE,INDEX('Estructuras de Acero y Concreto'!$C$6:$C$577,MATCH(L1333,'Estructuras de Acero y Concreto'!$D$6:$D$577,0)),IF(ISERROR(INDEX('Estructuras de Madera'!$C$5:$C$122,MATCH(L1333,'Estructuras de Madera'!$D$5:$D$122,0)))=FALSE,INDEX('Estructuras de Madera'!$C$5:$C$122,MATCH(L1333,'Estructuras de Madera'!$D$5:$D$122,0)),INDEX(SICODI!$G$3:$G$2404,MATCH(L1333,SICODI!$G$3:$G$2404,0))))</f>
        <v>PPC40</v>
      </c>
      <c r="N1333" s="121" t="str">
        <f>+IF(ISERROR(VLOOKUP(M1333,'Resumen de precios LLTT'!$C$17:$D$3071,2,FALSE))=FALSE,VLOOKUP(M1333,'Resumen de precios LLTT'!$C$17:$D$3071,2,FALSE),VLOOKUP(M1333,SICODI!$G$3:$J$2404,2,FALSE))</f>
        <v>POSTE DE CONCRETO ARMADO PARA A. P. 11/200/120/285</v>
      </c>
      <c r="O1333" s="58">
        <f>+IF(ISERROR(VLOOKUP(M1333,'Resumen de precios LLTT'!$C$17:$G$3071,5,FALSE))=FALSE,VLOOKUP(M1333,'Resumen de precios LLTT'!$C$17:$G$3071,5,FALSE),VLOOKUP(M1333,SICODI!$G$3:$J$2404,4,FALSE))</f>
        <v>206.03</v>
      </c>
      <c r="P1333" s="16">
        <f t="shared" si="186"/>
        <v>0.77</v>
      </c>
      <c r="Q1333" s="78">
        <f t="shared" si="187"/>
        <v>364.67310000000003</v>
      </c>
      <c r="R1333" s="56">
        <v>0</v>
      </c>
      <c r="S1333" s="16">
        <f t="shared" si="188"/>
        <v>7.2000000000000008E-2</v>
      </c>
      <c r="T1333" s="79">
        <f t="shared" si="189"/>
        <v>2.1880386000000005</v>
      </c>
      <c r="U1333" s="80">
        <f t="shared" si="190"/>
        <v>0.2</v>
      </c>
      <c r="V1333" s="81">
        <f t="shared" si="191"/>
        <v>0.43760772000000014</v>
      </c>
      <c r="W1333" s="79">
        <f t="shared" si="192"/>
        <v>0.14725336301388503</v>
      </c>
      <c r="X1333" s="60">
        <f t="shared" si="193"/>
        <v>0.1</v>
      </c>
      <c r="Y1333" s="56">
        <f>+'INFO ENEL'!R1321</f>
        <v>4</v>
      </c>
      <c r="Z1333" s="59">
        <f t="shared" si="194"/>
        <v>0.4</v>
      </c>
    </row>
    <row r="1334" spans="1:26" s="90" customFormat="1" ht="15" customHeight="1" x14ac:dyDescent="0.25">
      <c r="A1334" s="55">
        <f>+'INFO ENEL'!A1322</f>
        <v>1317</v>
      </c>
      <c r="B1334" s="121" t="str">
        <f>+INDEX($B$8:$B$15,MATCH(L1334,$L$8:$L$15,0))</f>
        <v>SICODI</v>
      </c>
      <c r="C1334" s="56" t="str">
        <f>+'INFO ENEL'!B1322</f>
        <v>Callao</v>
      </c>
      <c r="D1334" s="56" t="str">
        <f>+'INFO ENEL'!D1322</f>
        <v>La Perla</v>
      </c>
      <c r="E1334" s="56" t="str">
        <f>+'INFO ENEL'!D1322</f>
        <v>La Perla</v>
      </c>
      <c r="F1334" s="50">
        <f>+'INFO ENEL'!E1322</f>
        <v>0</v>
      </c>
      <c r="G1334" s="56" t="str">
        <f>+'INFO ENEL'!L1322</f>
        <v>BT</v>
      </c>
      <c r="H1334" s="57">
        <f>+'INFO ENEL'!M1322</f>
        <v>28.244464325321829</v>
      </c>
      <c r="I1334" s="56">
        <f>+'INFO ENEL'!N1322</f>
        <v>11</v>
      </c>
      <c r="J1334" s="56" t="str">
        <f>+'INFO ENEL'!O1322</f>
        <v>Poste</v>
      </c>
      <c r="K1334" s="56" t="str">
        <f>+'INFO ENEL'!P1322</f>
        <v>Concreto</v>
      </c>
      <c r="L1334" s="56" t="str">
        <f>+'INFO ENEL'!Q1322</f>
        <v>PPC40</v>
      </c>
      <c r="M1334" s="55" t="str">
        <f>+IF(ISERROR(INDEX('Estructuras de Acero y Concreto'!$C$6:$C$577,MATCH(L1334,'Estructuras de Acero y Concreto'!$D$6:$D$577,0)))=FALSE,INDEX('Estructuras de Acero y Concreto'!$C$6:$C$577,MATCH(L1334,'Estructuras de Acero y Concreto'!$D$6:$D$577,0)),IF(ISERROR(INDEX('Estructuras de Madera'!$C$5:$C$122,MATCH(L1334,'Estructuras de Madera'!$D$5:$D$122,0)))=FALSE,INDEX('Estructuras de Madera'!$C$5:$C$122,MATCH(L1334,'Estructuras de Madera'!$D$5:$D$122,0)),INDEX(SICODI!$G$3:$G$2404,MATCH(L1334,SICODI!$G$3:$G$2404,0))))</f>
        <v>PPC40</v>
      </c>
      <c r="N1334" s="121" t="str">
        <f>+IF(ISERROR(VLOOKUP(M1334,'Resumen de precios LLTT'!$C$17:$D$3071,2,FALSE))=FALSE,VLOOKUP(M1334,'Resumen de precios LLTT'!$C$17:$D$3071,2,FALSE),VLOOKUP(M1334,SICODI!$G$3:$J$2404,2,FALSE))</f>
        <v>POSTE DE CONCRETO ARMADO PARA A. P. 11/200/120/285</v>
      </c>
      <c r="O1334" s="58">
        <f>+IF(ISERROR(VLOOKUP(M1334,'Resumen de precios LLTT'!$C$17:$G$3071,5,FALSE))=FALSE,VLOOKUP(M1334,'Resumen de precios LLTT'!$C$17:$G$3071,5,FALSE),VLOOKUP(M1334,SICODI!$G$3:$J$2404,4,FALSE))</f>
        <v>206.03</v>
      </c>
      <c r="P1334" s="16">
        <f t="shared" si="186"/>
        <v>0.77</v>
      </c>
      <c r="Q1334" s="78">
        <f t="shared" si="187"/>
        <v>364.67310000000003</v>
      </c>
      <c r="R1334" s="56">
        <v>0</v>
      </c>
      <c r="S1334" s="16">
        <f t="shared" si="188"/>
        <v>7.2000000000000008E-2</v>
      </c>
      <c r="T1334" s="79">
        <f t="shared" si="189"/>
        <v>2.1880386000000005</v>
      </c>
      <c r="U1334" s="80">
        <f t="shared" si="190"/>
        <v>0.2</v>
      </c>
      <c r="V1334" s="81">
        <f t="shared" si="191"/>
        <v>0.43760772000000014</v>
      </c>
      <c r="W1334" s="79">
        <f t="shared" si="192"/>
        <v>0.14725336301388503</v>
      </c>
      <c r="X1334" s="60">
        <f t="shared" si="193"/>
        <v>0.1</v>
      </c>
      <c r="Y1334" s="56">
        <f>+'INFO ENEL'!R1322</f>
        <v>4</v>
      </c>
      <c r="Z1334" s="59">
        <f t="shared" si="194"/>
        <v>0.4</v>
      </c>
    </row>
    <row r="1335" spans="1:26" s="90" customFormat="1" ht="15" customHeight="1" x14ac:dyDescent="0.25">
      <c r="A1335" s="55">
        <f>+'INFO ENEL'!A1323</f>
        <v>1318</v>
      </c>
      <c r="B1335" s="121" t="str">
        <f>+INDEX($B$8:$B$15,MATCH(L1335,$L$8:$L$15,0))</f>
        <v>SICODI</v>
      </c>
      <c r="C1335" s="56" t="str">
        <f>+'INFO ENEL'!B1323</f>
        <v>Callao</v>
      </c>
      <c r="D1335" s="56" t="str">
        <f>+'INFO ENEL'!D1323</f>
        <v>La Perla</v>
      </c>
      <c r="E1335" s="56" t="str">
        <f>+'INFO ENEL'!D1323</f>
        <v>La Perla</v>
      </c>
      <c r="F1335" s="50">
        <f>+'INFO ENEL'!E1323</f>
        <v>0</v>
      </c>
      <c r="G1335" s="56" t="str">
        <f>+'INFO ENEL'!L1323</f>
        <v>BT</v>
      </c>
      <c r="H1335" s="57">
        <f>+'INFO ENEL'!M1323</f>
        <v>33.390997678301169</v>
      </c>
      <c r="I1335" s="56">
        <f>+'INFO ENEL'!N1323</f>
        <v>11</v>
      </c>
      <c r="J1335" s="56" t="str">
        <f>+'INFO ENEL'!O1323</f>
        <v>Poste</v>
      </c>
      <c r="K1335" s="56" t="str">
        <f>+'INFO ENEL'!P1323</f>
        <v>Concreto</v>
      </c>
      <c r="L1335" s="56" t="str">
        <f>+'INFO ENEL'!Q1323</f>
        <v>PPC40</v>
      </c>
      <c r="M1335" s="55" t="str">
        <f>+IF(ISERROR(INDEX('Estructuras de Acero y Concreto'!$C$6:$C$577,MATCH(L1335,'Estructuras de Acero y Concreto'!$D$6:$D$577,0)))=FALSE,INDEX('Estructuras de Acero y Concreto'!$C$6:$C$577,MATCH(L1335,'Estructuras de Acero y Concreto'!$D$6:$D$577,0)),IF(ISERROR(INDEX('Estructuras de Madera'!$C$5:$C$122,MATCH(L1335,'Estructuras de Madera'!$D$5:$D$122,0)))=FALSE,INDEX('Estructuras de Madera'!$C$5:$C$122,MATCH(L1335,'Estructuras de Madera'!$D$5:$D$122,0)),INDEX(SICODI!$G$3:$G$2404,MATCH(L1335,SICODI!$G$3:$G$2404,0))))</f>
        <v>PPC40</v>
      </c>
      <c r="N1335" s="121" t="str">
        <f>+IF(ISERROR(VLOOKUP(M1335,'Resumen de precios LLTT'!$C$17:$D$3071,2,FALSE))=FALSE,VLOOKUP(M1335,'Resumen de precios LLTT'!$C$17:$D$3071,2,FALSE),VLOOKUP(M1335,SICODI!$G$3:$J$2404,2,FALSE))</f>
        <v>POSTE DE CONCRETO ARMADO PARA A. P. 11/200/120/285</v>
      </c>
      <c r="O1335" s="58">
        <f>+IF(ISERROR(VLOOKUP(M1335,'Resumen de precios LLTT'!$C$17:$G$3071,5,FALSE))=FALSE,VLOOKUP(M1335,'Resumen de precios LLTT'!$C$17:$G$3071,5,FALSE),VLOOKUP(M1335,SICODI!$G$3:$J$2404,4,FALSE))</f>
        <v>206.03</v>
      </c>
      <c r="P1335" s="16">
        <f t="shared" si="186"/>
        <v>0.77</v>
      </c>
      <c r="Q1335" s="78">
        <f t="shared" si="187"/>
        <v>364.67310000000003</v>
      </c>
      <c r="R1335" s="56">
        <v>0</v>
      </c>
      <c r="S1335" s="16">
        <f t="shared" si="188"/>
        <v>7.2000000000000008E-2</v>
      </c>
      <c r="T1335" s="79">
        <f t="shared" si="189"/>
        <v>2.1880386000000005</v>
      </c>
      <c r="U1335" s="80">
        <f t="shared" si="190"/>
        <v>0.2</v>
      </c>
      <c r="V1335" s="81">
        <f t="shared" si="191"/>
        <v>0.43760772000000014</v>
      </c>
      <c r="W1335" s="79">
        <f t="shared" si="192"/>
        <v>0.14725336301388503</v>
      </c>
      <c r="X1335" s="60">
        <f t="shared" si="193"/>
        <v>0.1</v>
      </c>
      <c r="Y1335" s="56">
        <f>+'INFO ENEL'!R1323</f>
        <v>4</v>
      </c>
      <c r="Z1335" s="59">
        <f t="shared" si="194"/>
        <v>0.4</v>
      </c>
    </row>
    <row r="1336" spans="1:26" s="90" customFormat="1" ht="15" customHeight="1" x14ac:dyDescent="0.25">
      <c r="A1336" s="55">
        <f>+'INFO ENEL'!A1324</f>
        <v>1319</v>
      </c>
      <c r="B1336" s="121" t="str">
        <f>+INDEX($B$8:$B$15,MATCH(L1336,$L$8:$L$15,0))</f>
        <v>SICODI</v>
      </c>
      <c r="C1336" s="56" t="str">
        <f>+'INFO ENEL'!B1324</f>
        <v>Callao</v>
      </c>
      <c r="D1336" s="56" t="str">
        <f>+'INFO ENEL'!D1324</f>
        <v>La Perla</v>
      </c>
      <c r="E1336" s="56" t="str">
        <f>+'INFO ENEL'!D1324</f>
        <v>La Perla</v>
      </c>
      <c r="F1336" s="50">
        <f>+'INFO ENEL'!E1324</f>
        <v>0</v>
      </c>
      <c r="G1336" s="56" t="str">
        <f>+'INFO ENEL'!L1324</f>
        <v>BT</v>
      </c>
      <c r="H1336" s="57">
        <f>+'INFO ENEL'!M1324</f>
        <v>34.071472702836736</v>
      </c>
      <c r="I1336" s="56">
        <f>+'INFO ENEL'!N1324</f>
        <v>11</v>
      </c>
      <c r="J1336" s="56" t="str">
        <f>+'INFO ENEL'!O1324</f>
        <v>Poste</v>
      </c>
      <c r="K1336" s="56" t="str">
        <f>+'INFO ENEL'!P1324</f>
        <v>Concreto</v>
      </c>
      <c r="L1336" s="56" t="str">
        <f>+'INFO ENEL'!Q1324</f>
        <v>PPC40</v>
      </c>
      <c r="M1336" s="55" t="str">
        <f>+IF(ISERROR(INDEX('Estructuras de Acero y Concreto'!$C$6:$C$577,MATCH(L1336,'Estructuras de Acero y Concreto'!$D$6:$D$577,0)))=FALSE,INDEX('Estructuras de Acero y Concreto'!$C$6:$C$577,MATCH(L1336,'Estructuras de Acero y Concreto'!$D$6:$D$577,0)),IF(ISERROR(INDEX('Estructuras de Madera'!$C$5:$C$122,MATCH(L1336,'Estructuras de Madera'!$D$5:$D$122,0)))=FALSE,INDEX('Estructuras de Madera'!$C$5:$C$122,MATCH(L1336,'Estructuras de Madera'!$D$5:$D$122,0)),INDEX(SICODI!$G$3:$G$2404,MATCH(L1336,SICODI!$G$3:$G$2404,0))))</f>
        <v>PPC40</v>
      </c>
      <c r="N1336" s="121" t="str">
        <f>+IF(ISERROR(VLOOKUP(M1336,'Resumen de precios LLTT'!$C$17:$D$3071,2,FALSE))=FALSE,VLOOKUP(M1336,'Resumen de precios LLTT'!$C$17:$D$3071,2,FALSE),VLOOKUP(M1336,SICODI!$G$3:$J$2404,2,FALSE))</f>
        <v>POSTE DE CONCRETO ARMADO PARA A. P. 11/200/120/285</v>
      </c>
      <c r="O1336" s="58">
        <f>+IF(ISERROR(VLOOKUP(M1336,'Resumen de precios LLTT'!$C$17:$G$3071,5,FALSE))=FALSE,VLOOKUP(M1336,'Resumen de precios LLTT'!$C$17:$G$3071,5,FALSE),VLOOKUP(M1336,SICODI!$G$3:$J$2404,4,FALSE))</f>
        <v>206.03</v>
      </c>
      <c r="P1336" s="16">
        <f t="shared" si="186"/>
        <v>0.77</v>
      </c>
      <c r="Q1336" s="78">
        <f t="shared" si="187"/>
        <v>364.67310000000003</v>
      </c>
      <c r="R1336" s="56">
        <v>0</v>
      </c>
      <c r="S1336" s="16">
        <f t="shared" si="188"/>
        <v>7.2000000000000008E-2</v>
      </c>
      <c r="T1336" s="79">
        <f t="shared" si="189"/>
        <v>2.1880386000000005</v>
      </c>
      <c r="U1336" s="80">
        <f t="shared" si="190"/>
        <v>0.2</v>
      </c>
      <c r="V1336" s="81">
        <f t="shared" si="191"/>
        <v>0.43760772000000014</v>
      </c>
      <c r="W1336" s="79">
        <f t="shared" si="192"/>
        <v>0.14725336301388503</v>
      </c>
      <c r="X1336" s="60">
        <f t="shared" si="193"/>
        <v>0.1</v>
      </c>
      <c r="Y1336" s="56">
        <f>+'INFO ENEL'!R1324</f>
        <v>4</v>
      </c>
      <c r="Z1336" s="59">
        <f t="shared" si="194"/>
        <v>0.4</v>
      </c>
    </row>
    <row r="1337" spans="1:26" s="90" customFormat="1" ht="15" customHeight="1" x14ac:dyDescent="0.25">
      <c r="A1337" s="55">
        <f>+'INFO ENEL'!A1325</f>
        <v>1320</v>
      </c>
      <c r="B1337" s="121" t="str">
        <f>+INDEX($B$8:$B$15,MATCH(L1337,$L$8:$L$15,0))</f>
        <v>SICODI</v>
      </c>
      <c r="C1337" s="56" t="str">
        <f>+'INFO ENEL'!B1325</f>
        <v>Callao</v>
      </c>
      <c r="D1337" s="56" t="str">
        <f>+'INFO ENEL'!D1325</f>
        <v>La Perla</v>
      </c>
      <c r="E1337" s="56" t="str">
        <f>+'INFO ENEL'!D1325</f>
        <v>La Perla</v>
      </c>
      <c r="F1337" s="50">
        <f>+'INFO ENEL'!E1325</f>
        <v>0</v>
      </c>
      <c r="G1337" s="56" t="str">
        <f>+'INFO ENEL'!L1325</f>
        <v>BT</v>
      </c>
      <c r="H1337" s="57">
        <f>+'INFO ENEL'!M1325</f>
        <v>26.589919820216675</v>
      </c>
      <c r="I1337" s="56">
        <f>+'INFO ENEL'!N1325</f>
        <v>11</v>
      </c>
      <c r="J1337" s="56" t="str">
        <f>+'INFO ENEL'!O1325</f>
        <v>Poste</v>
      </c>
      <c r="K1337" s="56" t="str">
        <f>+'INFO ENEL'!P1325</f>
        <v>Concreto</v>
      </c>
      <c r="L1337" s="56" t="str">
        <f>+'INFO ENEL'!Q1325</f>
        <v>PPC40</v>
      </c>
      <c r="M1337" s="55" t="str">
        <f>+IF(ISERROR(INDEX('Estructuras de Acero y Concreto'!$C$6:$C$577,MATCH(L1337,'Estructuras de Acero y Concreto'!$D$6:$D$577,0)))=FALSE,INDEX('Estructuras de Acero y Concreto'!$C$6:$C$577,MATCH(L1337,'Estructuras de Acero y Concreto'!$D$6:$D$577,0)),IF(ISERROR(INDEX('Estructuras de Madera'!$C$5:$C$122,MATCH(L1337,'Estructuras de Madera'!$D$5:$D$122,0)))=FALSE,INDEX('Estructuras de Madera'!$C$5:$C$122,MATCH(L1337,'Estructuras de Madera'!$D$5:$D$122,0)),INDEX(SICODI!$G$3:$G$2404,MATCH(L1337,SICODI!$G$3:$G$2404,0))))</f>
        <v>PPC40</v>
      </c>
      <c r="N1337" s="121" t="str">
        <f>+IF(ISERROR(VLOOKUP(M1337,'Resumen de precios LLTT'!$C$17:$D$3071,2,FALSE))=FALSE,VLOOKUP(M1337,'Resumen de precios LLTT'!$C$17:$D$3071,2,FALSE),VLOOKUP(M1337,SICODI!$G$3:$J$2404,2,FALSE))</f>
        <v>POSTE DE CONCRETO ARMADO PARA A. P. 11/200/120/285</v>
      </c>
      <c r="O1337" s="58">
        <f>+IF(ISERROR(VLOOKUP(M1337,'Resumen de precios LLTT'!$C$17:$G$3071,5,FALSE))=FALSE,VLOOKUP(M1337,'Resumen de precios LLTT'!$C$17:$G$3071,5,FALSE),VLOOKUP(M1337,SICODI!$G$3:$J$2404,4,FALSE))</f>
        <v>206.03</v>
      </c>
      <c r="P1337" s="16">
        <f t="shared" si="186"/>
        <v>0.77</v>
      </c>
      <c r="Q1337" s="78">
        <f t="shared" si="187"/>
        <v>364.67310000000003</v>
      </c>
      <c r="R1337" s="56">
        <v>0</v>
      </c>
      <c r="S1337" s="16">
        <f t="shared" si="188"/>
        <v>7.2000000000000008E-2</v>
      </c>
      <c r="T1337" s="79">
        <f t="shared" si="189"/>
        <v>2.1880386000000005</v>
      </c>
      <c r="U1337" s="80">
        <f t="shared" si="190"/>
        <v>0.2</v>
      </c>
      <c r="V1337" s="81">
        <f t="shared" si="191"/>
        <v>0.43760772000000014</v>
      </c>
      <c r="W1337" s="79">
        <f t="shared" si="192"/>
        <v>0.14725336301388503</v>
      </c>
      <c r="X1337" s="60">
        <f t="shared" si="193"/>
        <v>0.1</v>
      </c>
      <c r="Y1337" s="56">
        <f>+'INFO ENEL'!R1325</f>
        <v>4</v>
      </c>
      <c r="Z1337" s="59">
        <f t="shared" si="194"/>
        <v>0.4</v>
      </c>
    </row>
    <row r="1338" spans="1:26" s="90" customFormat="1" ht="15" customHeight="1" x14ac:dyDescent="0.25">
      <c r="A1338" s="55">
        <f>+'INFO ENEL'!A1326</f>
        <v>1321</v>
      </c>
      <c r="B1338" s="121" t="str">
        <f>+INDEX($B$8:$B$15,MATCH(L1338,$L$8:$L$15,0))</f>
        <v>SICODI</v>
      </c>
      <c r="C1338" s="56" t="str">
        <f>+'INFO ENEL'!B1326</f>
        <v>Callao</v>
      </c>
      <c r="D1338" s="56" t="str">
        <f>+'INFO ENEL'!D1326</f>
        <v>La Perla</v>
      </c>
      <c r="E1338" s="56" t="str">
        <f>+'INFO ENEL'!D1326</f>
        <v>La Perla</v>
      </c>
      <c r="F1338" s="50">
        <f>+'INFO ENEL'!E1326</f>
        <v>0</v>
      </c>
      <c r="G1338" s="56" t="str">
        <f>+'INFO ENEL'!L1326</f>
        <v>BT</v>
      </c>
      <c r="H1338" s="57">
        <f>+'INFO ENEL'!M1326</f>
        <v>34.166541106642867</v>
      </c>
      <c r="I1338" s="56">
        <f>+'INFO ENEL'!N1326</f>
        <v>11</v>
      </c>
      <c r="J1338" s="56" t="str">
        <f>+'INFO ENEL'!O1326</f>
        <v>Poste</v>
      </c>
      <c r="K1338" s="56" t="str">
        <f>+'INFO ENEL'!P1326</f>
        <v>Concreto</v>
      </c>
      <c r="L1338" s="56" t="str">
        <f>+'INFO ENEL'!Q1326</f>
        <v>PPC40</v>
      </c>
      <c r="M1338" s="55" t="str">
        <f>+IF(ISERROR(INDEX('Estructuras de Acero y Concreto'!$C$6:$C$577,MATCH(L1338,'Estructuras de Acero y Concreto'!$D$6:$D$577,0)))=FALSE,INDEX('Estructuras de Acero y Concreto'!$C$6:$C$577,MATCH(L1338,'Estructuras de Acero y Concreto'!$D$6:$D$577,0)),IF(ISERROR(INDEX('Estructuras de Madera'!$C$5:$C$122,MATCH(L1338,'Estructuras de Madera'!$D$5:$D$122,0)))=FALSE,INDEX('Estructuras de Madera'!$C$5:$C$122,MATCH(L1338,'Estructuras de Madera'!$D$5:$D$122,0)),INDEX(SICODI!$G$3:$G$2404,MATCH(L1338,SICODI!$G$3:$G$2404,0))))</f>
        <v>PPC40</v>
      </c>
      <c r="N1338" s="121" t="str">
        <f>+IF(ISERROR(VLOOKUP(M1338,'Resumen de precios LLTT'!$C$17:$D$3071,2,FALSE))=FALSE,VLOOKUP(M1338,'Resumen de precios LLTT'!$C$17:$D$3071,2,FALSE),VLOOKUP(M1338,SICODI!$G$3:$J$2404,2,FALSE))</f>
        <v>POSTE DE CONCRETO ARMADO PARA A. P. 11/200/120/285</v>
      </c>
      <c r="O1338" s="58">
        <f>+IF(ISERROR(VLOOKUP(M1338,'Resumen de precios LLTT'!$C$17:$G$3071,5,FALSE))=FALSE,VLOOKUP(M1338,'Resumen de precios LLTT'!$C$17:$G$3071,5,FALSE),VLOOKUP(M1338,SICODI!$G$3:$J$2404,4,FALSE))</f>
        <v>206.03</v>
      </c>
      <c r="P1338" s="16">
        <f t="shared" si="186"/>
        <v>0.77</v>
      </c>
      <c r="Q1338" s="78">
        <f t="shared" si="187"/>
        <v>364.67310000000003</v>
      </c>
      <c r="R1338" s="56">
        <v>0</v>
      </c>
      <c r="S1338" s="16">
        <f t="shared" si="188"/>
        <v>7.2000000000000008E-2</v>
      </c>
      <c r="T1338" s="79">
        <f t="shared" si="189"/>
        <v>2.1880386000000005</v>
      </c>
      <c r="U1338" s="80">
        <f t="shared" si="190"/>
        <v>0.2</v>
      </c>
      <c r="V1338" s="81">
        <f t="shared" si="191"/>
        <v>0.43760772000000014</v>
      </c>
      <c r="W1338" s="79">
        <f t="shared" si="192"/>
        <v>0.14725336301388503</v>
      </c>
      <c r="X1338" s="60">
        <f t="shared" si="193"/>
        <v>0.1</v>
      </c>
      <c r="Y1338" s="56">
        <f>+'INFO ENEL'!R1326</f>
        <v>4</v>
      </c>
      <c r="Z1338" s="59">
        <f t="shared" si="194"/>
        <v>0.4</v>
      </c>
    </row>
    <row r="1339" spans="1:26" s="90" customFormat="1" ht="15" customHeight="1" x14ac:dyDescent="0.25">
      <c r="A1339" s="55">
        <f>+'INFO ENEL'!A1327</f>
        <v>1322</v>
      </c>
      <c r="B1339" s="121" t="str">
        <f>+INDEX($B$8:$B$15,MATCH(L1339,$L$8:$L$15,0))</f>
        <v>SICODI</v>
      </c>
      <c r="C1339" s="56" t="str">
        <f>+'INFO ENEL'!B1327</f>
        <v>Callao</v>
      </c>
      <c r="D1339" s="56" t="str">
        <f>+'INFO ENEL'!D1327</f>
        <v>La Perla</v>
      </c>
      <c r="E1339" s="56" t="str">
        <f>+'INFO ENEL'!D1327</f>
        <v>La Perla</v>
      </c>
      <c r="F1339" s="50">
        <f>+'INFO ENEL'!E1327</f>
        <v>0</v>
      </c>
      <c r="G1339" s="56" t="str">
        <f>+'INFO ENEL'!L1327</f>
        <v>BT</v>
      </c>
      <c r="H1339" s="57">
        <f>+'INFO ENEL'!M1327</f>
        <v>39.213516127949816</v>
      </c>
      <c r="I1339" s="56">
        <f>+'INFO ENEL'!N1327</f>
        <v>11</v>
      </c>
      <c r="J1339" s="56" t="str">
        <f>+'INFO ENEL'!O1327</f>
        <v>Poste</v>
      </c>
      <c r="K1339" s="56" t="str">
        <f>+'INFO ENEL'!P1327</f>
        <v>Concreto</v>
      </c>
      <c r="L1339" s="56" t="str">
        <f>+'INFO ENEL'!Q1327</f>
        <v>PPC40</v>
      </c>
      <c r="M1339" s="55" t="str">
        <f>+IF(ISERROR(INDEX('Estructuras de Acero y Concreto'!$C$6:$C$577,MATCH(L1339,'Estructuras de Acero y Concreto'!$D$6:$D$577,0)))=FALSE,INDEX('Estructuras de Acero y Concreto'!$C$6:$C$577,MATCH(L1339,'Estructuras de Acero y Concreto'!$D$6:$D$577,0)),IF(ISERROR(INDEX('Estructuras de Madera'!$C$5:$C$122,MATCH(L1339,'Estructuras de Madera'!$D$5:$D$122,0)))=FALSE,INDEX('Estructuras de Madera'!$C$5:$C$122,MATCH(L1339,'Estructuras de Madera'!$D$5:$D$122,0)),INDEX(SICODI!$G$3:$G$2404,MATCH(L1339,SICODI!$G$3:$G$2404,0))))</f>
        <v>PPC40</v>
      </c>
      <c r="N1339" s="121" t="str">
        <f>+IF(ISERROR(VLOOKUP(M1339,'Resumen de precios LLTT'!$C$17:$D$3071,2,FALSE))=FALSE,VLOOKUP(M1339,'Resumen de precios LLTT'!$C$17:$D$3071,2,FALSE),VLOOKUP(M1339,SICODI!$G$3:$J$2404,2,FALSE))</f>
        <v>POSTE DE CONCRETO ARMADO PARA A. P. 11/200/120/285</v>
      </c>
      <c r="O1339" s="58">
        <f>+IF(ISERROR(VLOOKUP(M1339,'Resumen de precios LLTT'!$C$17:$G$3071,5,FALSE))=FALSE,VLOOKUP(M1339,'Resumen de precios LLTT'!$C$17:$G$3071,5,FALSE),VLOOKUP(M1339,SICODI!$G$3:$J$2404,4,FALSE))</f>
        <v>206.03</v>
      </c>
      <c r="P1339" s="16">
        <f t="shared" si="186"/>
        <v>0.77</v>
      </c>
      <c r="Q1339" s="78">
        <f t="shared" si="187"/>
        <v>364.67310000000003</v>
      </c>
      <c r="R1339" s="56">
        <v>0</v>
      </c>
      <c r="S1339" s="16">
        <f t="shared" si="188"/>
        <v>7.2000000000000008E-2</v>
      </c>
      <c r="T1339" s="79">
        <f t="shared" si="189"/>
        <v>2.1880386000000005</v>
      </c>
      <c r="U1339" s="80">
        <f t="shared" si="190"/>
        <v>0.2</v>
      </c>
      <c r="V1339" s="81">
        <f t="shared" si="191"/>
        <v>0.43760772000000014</v>
      </c>
      <c r="W1339" s="79">
        <f t="shared" si="192"/>
        <v>0.14725336301388503</v>
      </c>
      <c r="X1339" s="60">
        <f t="shared" si="193"/>
        <v>0.1</v>
      </c>
      <c r="Y1339" s="56">
        <f>+'INFO ENEL'!R1327</f>
        <v>4</v>
      </c>
      <c r="Z1339" s="59">
        <f t="shared" si="194"/>
        <v>0.4</v>
      </c>
    </row>
    <row r="1340" spans="1:26" s="90" customFormat="1" ht="15" customHeight="1" x14ac:dyDescent="0.25">
      <c r="A1340" s="55">
        <f>+'INFO ENEL'!A1328</f>
        <v>1323</v>
      </c>
      <c r="B1340" s="121" t="str">
        <f>+INDEX($B$8:$B$15,MATCH(L1340,$L$8:$L$15,0))</f>
        <v>SICODI</v>
      </c>
      <c r="C1340" s="56" t="str">
        <f>+'INFO ENEL'!B1328</f>
        <v>Callao</v>
      </c>
      <c r="D1340" s="56" t="str">
        <f>+'INFO ENEL'!D1328</f>
        <v>La Perla</v>
      </c>
      <c r="E1340" s="56" t="str">
        <f>+'INFO ENEL'!D1328</f>
        <v>La Perla</v>
      </c>
      <c r="F1340" s="50">
        <f>+'INFO ENEL'!E1328</f>
        <v>0</v>
      </c>
      <c r="G1340" s="56" t="str">
        <f>+'INFO ENEL'!L1328</f>
        <v>BT</v>
      </c>
      <c r="H1340" s="57">
        <f>+'INFO ENEL'!M1328</f>
        <v>38.442030432531155</v>
      </c>
      <c r="I1340" s="56">
        <f>+'INFO ENEL'!N1328</f>
        <v>11</v>
      </c>
      <c r="J1340" s="56" t="str">
        <f>+'INFO ENEL'!O1328</f>
        <v>Poste</v>
      </c>
      <c r="K1340" s="56" t="str">
        <f>+'INFO ENEL'!P1328</f>
        <v>Concreto</v>
      </c>
      <c r="L1340" s="56" t="str">
        <f>+'INFO ENEL'!Q1328</f>
        <v>PPC40</v>
      </c>
      <c r="M1340" s="55" t="str">
        <f>+IF(ISERROR(INDEX('Estructuras de Acero y Concreto'!$C$6:$C$577,MATCH(L1340,'Estructuras de Acero y Concreto'!$D$6:$D$577,0)))=FALSE,INDEX('Estructuras de Acero y Concreto'!$C$6:$C$577,MATCH(L1340,'Estructuras de Acero y Concreto'!$D$6:$D$577,0)),IF(ISERROR(INDEX('Estructuras de Madera'!$C$5:$C$122,MATCH(L1340,'Estructuras de Madera'!$D$5:$D$122,0)))=FALSE,INDEX('Estructuras de Madera'!$C$5:$C$122,MATCH(L1340,'Estructuras de Madera'!$D$5:$D$122,0)),INDEX(SICODI!$G$3:$G$2404,MATCH(L1340,SICODI!$G$3:$G$2404,0))))</f>
        <v>PPC40</v>
      </c>
      <c r="N1340" s="121" t="str">
        <f>+IF(ISERROR(VLOOKUP(M1340,'Resumen de precios LLTT'!$C$17:$D$3071,2,FALSE))=FALSE,VLOOKUP(M1340,'Resumen de precios LLTT'!$C$17:$D$3071,2,FALSE),VLOOKUP(M1340,SICODI!$G$3:$J$2404,2,FALSE))</f>
        <v>POSTE DE CONCRETO ARMADO PARA A. P. 11/200/120/285</v>
      </c>
      <c r="O1340" s="58">
        <f>+IF(ISERROR(VLOOKUP(M1340,'Resumen de precios LLTT'!$C$17:$G$3071,5,FALSE))=FALSE,VLOOKUP(M1340,'Resumen de precios LLTT'!$C$17:$G$3071,5,FALSE),VLOOKUP(M1340,SICODI!$G$3:$J$2404,4,FALSE))</f>
        <v>206.03</v>
      </c>
      <c r="P1340" s="16">
        <f t="shared" si="186"/>
        <v>0.77</v>
      </c>
      <c r="Q1340" s="78">
        <f t="shared" si="187"/>
        <v>364.67310000000003</v>
      </c>
      <c r="R1340" s="56">
        <v>0</v>
      </c>
      <c r="S1340" s="16">
        <f t="shared" si="188"/>
        <v>7.2000000000000008E-2</v>
      </c>
      <c r="T1340" s="79">
        <f t="shared" si="189"/>
        <v>2.1880386000000005</v>
      </c>
      <c r="U1340" s="80">
        <f t="shared" si="190"/>
        <v>0.2</v>
      </c>
      <c r="V1340" s="81">
        <f t="shared" si="191"/>
        <v>0.43760772000000014</v>
      </c>
      <c r="W1340" s="79">
        <f t="shared" si="192"/>
        <v>0.14725336301388503</v>
      </c>
      <c r="X1340" s="60">
        <f t="shared" si="193"/>
        <v>0.1</v>
      </c>
      <c r="Y1340" s="56">
        <f>+'INFO ENEL'!R1328</f>
        <v>4</v>
      </c>
      <c r="Z1340" s="59">
        <f t="shared" si="194"/>
        <v>0.4</v>
      </c>
    </row>
    <row r="1341" spans="1:26" s="90" customFormat="1" ht="15" customHeight="1" x14ac:dyDescent="0.25">
      <c r="A1341" s="55">
        <f>+'INFO ENEL'!A1329</f>
        <v>1324</v>
      </c>
      <c r="B1341" s="121" t="str">
        <f>+INDEX($B$8:$B$15,MATCH(L1341,$L$8:$L$15,0))</f>
        <v>SICODI</v>
      </c>
      <c r="C1341" s="56" t="str">
        <f>+'INFO ENEL'!B1329</f>
        <v>Callao</v>
      </c>
      <c r="D1341" s="56" t="str">
        <f>+'INFO ENEL'!D1329</f>
        <v>La Perla</v>
      </c>
      <c r="E1341" s="56" t="str">
        <f>+'INFO ENEL'!D1329</f>
        <v>La Perla</v>
      </c>
      <c r="F1341" s="50">
        <f>+'INFO ENEL'!E1329</f>
        <v>0</v>
      </c>
      <c r="G1341" s="56" t="str">
        <f>+'INFO ENEL'!L1329</f>
        <v>BT</v>
      </c>
      <c r="H1341" s="57">
        <f>+'INFO ENEL'!M1329</f>
        <v>40.578232961729299</v>
      </c>
      <c r="I1341" s="56">
        <f>+'INFO ENEL'!N1329</f>
        <v>11</v>
      </c>
      <c r="J1341" s="56" t="str">
        <f>+'INFO ENEL'!O1329</f>
        <v>Poste</v>
      </c>
      <c r="K1341" s="56" t="str">
        <f>+'INFO ENEL'!P1329</f>
        <v>Concreto</v>
      </c>
      <c r="L1341" s="56" t="str">
        <f>+'INFO ENEL'!Q1329</f>
        <v>PPC40</v>
      </c>
      <c r="M1341" s="55" t="str">
        <f>+IF(ISERROR(INDEX('Estructuras de Acero y Concreto'!$C$6:$C$577,MATCH(L1341,'Estructuras de Acero y Concreto'!$D$6:$D$577,0)))=FALSE,INDEX('Estructuras de Acero y Concreto'!$C$6:$C$577,MATCH(L1341,'Estructuras de Acero y Concreto'!$D$6:$D$577,0)),IF(ISERROR(INDEX('Estructuras de Madera'!$C$5:$C$122,MATCH(L1341,'Estructuras de Madera'!$D$5:$D$122,0)))=FALSE,INDEX('Estructuras de Madera'!$C$5:$C$122,MATCH(L1341,'Estructuras de Madera'!$D$5:$D$122,0)),INDEX(SICODI!$G$3:$G$2404,MATCH(L1341,SICODI!$G$3:$G$2404,0))))</f>
        <v>PPC40</v>
      </c>
      <c r="N1341" s="121" t="str">
        <f>+IF(ISERROR(VLOOKUP(M1341,'Resumen de precios LLTT'!$C$17:$D$3071,2,FALSE))=FALSE,VLOOKUP(M1341,'Resumen de precios LLTT'!$C$17:$D$3071,2,FALSE),VLOOKUP(M1341,SICODI!$G$3:$J$2404,2,FALSE))</f>
        <v>POSTE DE CONCRETO ARMADO PARA A. P. 11/200/120/285</v>
      </c>
      <c r="O1341" s="58">
        <f>+IF(ISERROR(VLOOKUP(M1341,'Resumen de precios LLTT'!$C$17:$G$3071,5,FALSE))=FALSE,VLOOKUP(M1341,'Resumen de precios LLTT'!$C$17:$G$3071,5,FALSE),VLOOKUP(M1341,SICODI!$G$3:$J$2404,4,FALSE))</f>
        <v>206.03</v>
      </c>
      <c r="P1341" s="16">
        <f t="shared" si="186"/>
        <v>0.77</v>
      </c>
      <c r="Q1341" s="78">
        <f t="shared" si="187"/>
        <v>364.67310000000003</v>
      </c>
      <c r="R1341" s="56">
        <v>0</v>
      </c>
      <c r="S1341" s="16">
        <f t="shared" si="188"/>
        <v>7.2000000000000008E-2</v>
      </c>
      <c r="T1341" s="79">
        <f t="shared" si="189"/>
        <v>2.1880386000000005</v>
      </c>
      <c r="U1341" s="80">
        <f t="shared" si="190"/>
        <v>0.2</v>
      </c>
      <c r="V1341" s="81">
        <f t="shared" si="191"/>
        <v>0.43760772000000014</v>
      </c>
      <c r="W1341" s="79">
        <f t="shared" si="192"/>
        <v>0.14725336301388503</v>
      </c>
      <c r="X1341" s="60">
        <f t="shared" si="193"/>
        <v>0.1</v>
      </c>
      <c r="Y1341" s="56">
        <f>+'INFO ENEL'!R1329</f>
        <v>4</v>
      </c>
      <c r="Z1341" s="59">
        <f t="shared" si="194"/>
        <v>0.4</v>
      </c>
    </row>
    <row r="1342" spans="1:26" s="90" customFormat="1" ht="15" customHeight="1" x14ac:dyDescent="0.25">
      <c r="A1342" s="55">
        <f>+'INFO ENEL'!A1330</f>
        <v>1325</v>
      </c>
      <c r="B1342" s="121" t="str">
        <f>+INDEX($B$8:$B$15,MATCH(L1342,$L$8:$L$15,0))</f>
        <v>SICODI</v>
      </c>
      <c r="C1342" s="56" t="str">
        <f>+'INFO ENEL'!B1330</f>
        <v>Lima</v>
      </c>
      <c r="D1342" s="56" t="str">
        <f>+'INFO ENEL'!D1330</f>
        <v>San Miguel</v>
      </c>
      <c r="E1342" s="56" t="str">
        <f>+'INFO ENEL'!D1330</f>
        <v>San Miguel</v>
      </c>
      <c r="F1342" s="50">
        <f>+'INFO ENEL'!E1330</f>
        <v>0</v>
      </c>
      <c r="G1342" s="56" t="str">
        <f>+'INFO ENEL'!L1330</f>
        <v>BT</v>
      </c>
      <c r="H1342" s="57">
        <f>+'INFO ENEL'!M1330</f>
        <v>25.460371020868902</v>
      </c>
      <c r="I1342" s="56">
        <f>+'INFO ENEL'!N1330</f>
        <v>11</v>
      </c>
      <c r="J1342" s="56" t="str">
        <f>+'INFO ENEL'!O1330</f>
        <v>Poste</v>
      </c>
      <c r="K1342" s="56" t="str">
        <f>+'INFO ENEL'!P1330</f>
        <v>Concreto</v>
      </c>
      <c r="L1342" s="56" t="str">
        <f>+'INFO ENEL'!Q1330</f>
        <v>PPC40</v>
      </c>
      <c r="M1342" s="55" t="str">
        <f>+IF(ISERROR(INDEX('Estructuras de Acero y Concreto'!$C$6:$C$577,MATCH(L1342,'Estructuras de Acero y Concreto'!$D$6:$D$577,0)))=FALSE,INDEX('Estructuras de Acero y Concreto'!$C$6:$C$577,MATCH(L1342,'Estructuras de Acero y Concreto'!$D$6:$D$577,0)),IF(ISERROR(INDEX('Estructuras de Madera'!$C$5:$C$122,MATCH(L1342,'Estructuras de Madera'!$D$5:$D$122,0)))=FALSE,INDEX('Estructuras de Madera'!$C$5:$C$122,MATCH(L1342,'Estructuras de Madera'!$D$5:$D$122,0)),INDEX(SICODI!$G$3:$G$2404,MATCH(L1342,SICODI!$G$3:$G$2404,0))))</f>
        <v>PPC40</v>
      </c>
      <c r="N1342" s="121" t="str">
        <f>+IF(ISERROR(VLOOKUP(M1342,'Resumen de precios LLTT'!$C$17:$D$3071,2,FALSE))=FALSE,VLOOKUP(M1342,'Resumen de precios LLTT'!$C$17:$D$3071,2,FALSE),VLOOKUP(M1342,SICODI!$G$3:$J$2404,2,FALSE))</f>
        <v>POSTE DE CONCRETO ARMADO PARA A. P. 11/200/120/285</v>
      </c>
      <c r="O1342" s="58">
        <f>+IF(ISERROR(VLOOKUP(M1342,'Resumen de precios LLTT'!$C$17:$G$3071,5,FALSE))=FALSE,VLOOKUP(M1342,'Resumen de precios LLTT'!$C$17:$G$3071,5,FALSE),VLOOKUP(M1342,SICODI!$G$3:$J$2404,4,FALSE))</f>
        <v>206.03</v>
      </c>
      <c r="P1342" s="16">
        <f t="shared" si="186"/>
        <v>0.77</v>
      </c>
      <c r="Q1342" s="78">
        <f t="shared" si="187"/>
        <v>364.67310000000003</v>
      </c>
      <c r="R1342" s="56">
        <v>0</v>
      </c>
      <c r="S1342" s="16">
        <f t="shared" si="188"/>
        <v>7.2000000000000008E-2</v>
      </c>
      <c r="T1342" s="79">
        <f t="shared" si="189"/>
        <v>2.1880386000000005</v>
      </c>
      <c r="U1342" s="80">
        <f t="shared" si="190"/>
        <v>0.2</v>
      </c>
      <c r="V1342" s="81">
        <f t="shared" si="191"/>
        <v>0.43760772000000014</v>
      </c>
      <c r="W1342" s="79">
        <f t="shared" si="192"/>
        <v>0.14725336301388503</v>
      </c>
      <c r="X1342" s="60">
        <f t="shared" si="193"/>
        <v>0.1</v>
      </c>
      <c r="Y1342" s="56">
        <f>+'INFO ENEL'!R1330</f>
        <v>4</v>
      </c>
      <c r="Z1342" s="59">
        <f t="shared" si="194"/>
        <v>0.4</v>
      </c>
    </row>
    <row r="1343" spans="1:26" s="90" customFormat="1" ht="15" customHeight="1" x14ac:dyDescent="0.25">
      <c r="A1343" s="55">
        <f>+'INFO ENEL'!A1331</f>
        <v>1326</v>
      </c>
      <c r="B1343" s="121" t="str">
        <f>+INDEX($B$8:$B$15,MATCH(L1343,$L$8:$L$15,0))</f>
        <v>SICODI</v>
      </c>
      <c r="C1343" s="56" t="str">
        <f>+'INFO ENEL'!B1331</f>
        <v>Lima</v>
      </c>
      <c r="D1343" s="56" t="str">
        <f>+'INFO ENEL'!D1331</f>
        <v>San Miguel</v>
      </c>
      <c r="E1343" s="56" t="str">
        <f>+'INFO ENEL'!D1331</f>
        <v>San Miguel</v>
      </c>
      <c r="F1343" s="50">
        <f>+'INFO ENEL'!E1331</f>
        <v>0</v>
      </c>
      <c r="G1343" s="56" t="str">
        <f>+'INFO ENEL'!L1331</f>
        <v>BT</v>
      </c>
      <c r="H1343" s="57">
        <f>+'INFO ENEL'!M1331</f>
        <v>14.132250877270559</v>
      </c>
      <c r="I1343" s="56">
        <f>+'INFO ENEL'!N1331</f>
        <v>11</v>
      </c>
      <c r="J1343" s="56" t="str">
        <f>+'INFO ENEL'!O1331</f>
        <v>Poste</v>
      </c>
      <c r="K1343" s="56" t="str">
        <f>+'INFO ENEL'!P1331</f>
        <v>Concreto</v>
      </c>
      <c r="L1343" s="56" t="str">
        <f>+'INFO ENEL'!Q1331</f>
        <v>PPC40</v>
      </c>
      <c r="M1343" s="55" t="str">
        <f>+IF(ISERROR(INDEX('Estructuras de Acero y Concreto'!$C$6:$C$577,MATCH(L1343,'Estructuras de Acero y Concreto'!$D$6:$D$577,0)))=FALSE,INDEX('Estructuras de Acero y Concreto'!$C$6:$C$577,MATCH(L1343,'Estructuras de Acero y Concreto'!$D$6:$D$577,0)),IF(ISERROR(INDEX('Estructuras de Madera'!$C$5:$C$122,MATCH(L1343,'Estructuras de Madera'!$D$5:$D$122,0)))=FALSE,INDEX('Estructuras de Madera'!$C$5:$C$122,MATCH(L1343,'Estructuras de Madera'!$D$5:$D$122,0)),INDEX(SICODI!$G$3:$G$2404,MATCH(L1343,SICODI!$G$3:$G$2404,0))))</f>
        <v>PPC40</v>
      </c>
      <c r="N1343" s="121" t="str">
        <f>+IF(ISERROR(VLOOKUP(M1343,'Resumen de precios LLTT'!$C$17:$D$3071,2,FALSE))=FALSE,VLOOKUP(M1343,'Resumen de precios LLTT'!$C$17:$D$3071,2,FALSE),VLOOKUP(M1343,SICODI!$G$3:$J$2404,2,FALSE))</f>
        <v>POSTE DE CONCRETO ARMADO PARA A. P. 11/200/120/285</v>
      </c>
      <c r="O1343" s="58">
        <f>+IF(ISERROR(VLOOKUP(M1343,'Resumen de precios LLTT'!$C$17:$G$3071,5,FALSE))=FALSE,VLOOKUP(M1343,'Resumen de precios LLTT'!$C$17:$G$3071,5,FALSE),VLOOKUP(M1343,SICODI!$G$3:$J$2404,4,FALSE))</f>
        <v>206.03</v>
      </c>
      <c r="P1343" s="16">
        <f t="shared" si="186"/>
        <v>0.77</v>
      </c>
      <c r="Q1343" s="78">
        <f t="shared" si="187"/>
        <v>364.67310000000003</v>
      </c>
      <c r="R1343" s="56">
        <v>0</v>
      </c>
      <c r="S1343" s="16">
        <f t="shared" si="188"/>
        <v>7.2000000000000008E-2</v>
      </c>
      <c r="T1343" s="79">
        <f t="shared" si="189"/>
        <v>2.1880386000000005</v>
      </c>
      <c r="U1343" s="80">
        <f t="shared" si="190"/>
        <v>0.2</v>
      </c>
      <c r="V1343" s="81">
        <f t="shared" si="191"/>
        <v>0.43760772000000014</v>
      </c>
      <c r="W1343" s="79">
        <f t="shared" si="192"/>
        <v>0.14725336301388503</v>
      </c>
      <c r="X1343" s="60">
        <f t="shared" si="193"/>
        <v>0.1</v>
      </c>
      <c r="Y1343" s="56">
        <f>+'INFO ENEL'!R1331</f>
        <v>4</v>
      </c>
      <c r="Z1343" s="59">
        <f t="shared" si="194"/>
        <v>0.4</v>
      </c>
    </row>
    <row r="1344" spans="1:26" s="90" customFormat="1" ht="15" customHeight="1" x14ac:dyDescent="0.25">
      <c r="A1344" s="55">
        <f>+'INFO ENEL'!A1332</f>
        <v>1327</v>
      </c>
      <c r="B1344" s="121" t="str">
        <f>+INDEX($B$8:$B$15,MATCH(L1344,$L$8:$L$15,0))</f>
        <v>SICODI</v>
      </c>
      <c r="C1344" s="56" t="str">
        <f>+'INFO ENEL'!B1332</f>
        <v>Lima</v>
      </c>
      <c r="D1344" s="56" t="str">
        <f>+'INFO ENEL'!D1332</f>
        <v>San Miguel</v>
      </c>
      <c r="E1344" s="56" t="str">
        <f>+'INFO ENEL'!D1332</f>
        <v>San Miguel</v>
      </c>
      <c r="F1344" s="50">
        <f>+'INFO ENEL'!E1332</f>
        <v>0</v>
      </c>
      <c r="G1344" s="56" t="str">
        <f>+'INFO ENEL'!L1332</f>
        <v>BT</v>
      </c>
      <c r="H1344" s="57">
        <f>+'INFO ENEL'!M1332</f>
        <v>29.536629544639194</v>
      </c>
      <c r="I1344" s="56">
        <f>+'INFO ENEL'!N1332</f>
        <v>11</v>
      </c>
      <c r="J1344" s="56" t="str">
        <f>+'INFO ENEL'!O1332</f>
        <v>Poste</v>
      </c>
      <c r="K1344" s="56" t="str">
        <f>+'INFO ENEL'!P1332</f>
        <v>Concreto</v>
      </c>
      <c r="L1344" s="56" t="str">
        <f>+'INFO ENEL'!Q1332</f>
        <v>PPC40</v>
      </c>
      <c r="M1344" s="55" t="str">
        <f>+IF(ISERROR(INDEX('Estructuras de Acero y Concreto'!$C$6:$C$577,MATCH(L1344,'Estructuras de Acero y Concreto'!$D$6:$D$577,0)))=FALSE,INDEX('Estructuras de Acero y Concreto'!$C$6:$C$577,MATCH(L1344,'Estructuras de Acero y Concreto'!$D$6:$D$577,0)),IF(ISERROR(INDEX('Estructuras de Madera'!$C$5:$C$122,MATCH(L1344,'Estructuras de Madera'!$D$5:$D$122,0)))=FALSE,INDEX('Estructuras de Madera'!$C$5:$C$122,MATCH(L1344,'Estructuras de Madera'!$D$5:$D$122,0)),INDEX(SICODI!$G$3:$G$2404,MATCH(L1344,SICODI!$G$3:$G$2404,0))))</f>
        <v>PPC40</v>
      </c>
      <c r="N1344" s="121" t="str">
        <f>+IF(ISERROR(VLOOKUP(M1344,'Resumen de precios LLTT'!$C$17:$D$3071,2,FALSE))=FALSE,VLOOKUP(M1344,'Resumen de precios LLTT'!$C$17:$D$3071,2,FALSE),VLOOKUP(M1344,SICODI!$G$3:$J$2404,2,FALSE))</f>
        <v>POSTE DE CONCRETO ARMADO PARA A. P. 11/200/120/285</v>
      </c>
      <c r="O1344" s="58">
        <f>+IF(ISERROR(VLOOKUP(M1344,'Resumen de precios LLTT'!$C$17:$G$3071,5,FALSE))=FALSE,VLOOKUP(M1344,'Resumen de precios LLTT'!$C$17:$G$3071,5,FALSE),VLOOKUP(M1344,SICODI!$G$3:$J$2404,4,FALSE))</f>
        <v>206.03</v>
      </c>
      <c r="P1344" s="16">
        <f t="shared" si="186"/>
        <v>0.77</v>
      </c>
      <c r="Q1344" s="78">
        <f t="shared" si="187"/>
        <v>364.67310000000003</v>
      </c>
      <c r="R1344" s="56">
        <v>0</v>
      </c>
      <c r="S1344" s="16">
        <f t="shared" si="188"/>
        <v>7.2000000000000008E-2</v>
      </c>
      <c r="T1344" s="79">
        <f t="shared" si="189"/>
        <v>2.1880386000000005</v>
      </c>
      <c r="U1344" s="80">
        <f t="shared" si="190"/>
        <v>0.2</v>
      </c>
      <c r="V1344" s="81">
        <f t="shared" si="191"/>
        <v>0.43760772000000014</v>
      </c>
      <c r="W1344" s="79">
        <f t="shared" si="192"/>
        <v>0.14725336301388503</v>
      </c>
      <c r="X1344" s="60">
        <f t="shared" si="193"/>
        <v>0.1</v>
      </c>
      <c r="Y1344" s="56">
        <f>+'INFO ENEL'!R1332</f>
        <v>4</v>
      </c>
      <c r="Z1344" s="59">
        <f t="shared" si="194"/>
        <v>0.4</v>
      </c>
    </row>
    <row r="1345" spans="1:26" s="90" customFormat="1" ht="15" customHeight="1" x14ac:dyDescent="0.25">
      <c r="A1345" s="55">
        <f>+'INFO ENEL'!A1333</f>
        <v>1328</v>
      </c>
      <c r="B1345" s="121" t="str">
        <f>+INDEX($B$8:$B$15,MATCH(L1345,$L$8:$L$15,0))</f>
        <v>SICODI</v>
      </c>
      <c r="C1345" s="56" t="str">
        <f>+'INFO ENEL'!B1333</f>
        <v>Lima</v>
      </c>
      <c r="D1345" s="56" t="str">
        <f>+'INFO ENEL'!D1333</f>
        <v>San Miguel</v>
      </c>
      <c r="E1345" s="56" t="str">
        <f>+'INFO ENEL'!D1333</f>
        <v>San Miguel</v>
      </c>
      <c r="F1345" s="50">
        <f>+'INFO ENEL'!E1333</f>
        <v>0</v>
      </c>
      <c r="G1345" s="56" t="str">
        <f>+'INFO ENEL'!L1333</f>
        <v>BT</v>
      </c>
      <c r="H1345" s="57">
        <f>+'INFO ENEL'!M1333</f>
        <v>29.060700383237485</v>
      </c>
      <c r="I1345" s="56">
        <f>+'INFO ENEL'!N1333</f>
        <v>11</v>
      </c>
      <c r="J1345" s="56" t="str">
        <f>+'INFO ENEL'!O1333</f>
        <v>Poste</v>
      </c>
      <c r="K1345" s="56" t="str">
        <f>+'INFO ENEL'!P1333</f>
        <v>Concreto</v>
      </c>
      <c r="L1345" s="56" t="str">
        <f>+'INFO ENEL'!Q1333</f>
        <v>PPC40</v>
      </c>
      <c r="M1345" s="55" t="str">
        <f>+IF(ISERROR(INDEX('Estructuras de Acero y Concreto'!$C$6:$C$577,MATCH(L1345,'Estructuras de Acero y Concreto'!$D$6:$D$577,0)))=FALSE,INDEX('Estructuras de Acero y Concreto'!$C$6:$C$577,MATCH(L1345,'Estructuras de Acero y Concreto'!$D$6:$D$577,0)),IF(ISERROR(INDEX('Estructuras de Madera'!$C$5:$C$122,MATCH(L1345,'Estructuras de Madera'!$D$5:$D$122,0)))=FALSE,INDEX('Estructuras de Madera'!$C$5:$C$122,MATCH(L1345,'Estructuras de Madera'!$D$5:$D$122,0)),INDEX(SICODI!$G$3:$G$2404,MATCH(L1345,SICODI!$G$3:$G$2404,0))))</f>
        <v>PPC40</v>
      </c>
      <c r="N1345" s="121" t="str">
        <f>+IF(ISERROR(VLOOKUP(M1345,'Resumen de precios LLTT'!$C$17:$D$3071,2,FALSE))=FALSE,VLOOKUP(M1345,'Resumen de precios LLTT'!$C$17:$D$3071,2,FALSE),VLOOKUP(M1345,SICODI!$G$3:$J$2404,2,FALSE))</f>
        <v>POSTE DE CONCRETO ARMADO PARA A. P. 11/200/120/285</v>
      </c>
      <c r="O1345" s="58">
        <f>+IF(ISERROR(VLOOKUP(M1345,'Resumen de precios LLTT'!$C$17:$G$3071,5,FALSE))=FALSE,VLOOKUP(M1345,'Resumen de precios LLTT'!$C$17:$G$3071,5,FALSE),VLOOKUP(M1345,SICODI!$G$3:$J$2404,4,FALSE))</f>
        <v>206.03</v>
      </c>
      <c r="P1345" s="16">
        <f t="shared" si="186"/>
        <v>0.77</v>
      </c>
      <c r="Q1345" s="78">
        <f t="shared" si="187"/>
        <v>364.67310000000003</v>
      </c>
      <c r="R1345" s="56">
        <v>0</v>
      </c>
      <c r="S1345" s="16">
        <f t="shared" si="188"/>
        <v>7.2000000000000008E-2</v>
      </c>
      <c r="T1345" s="79">
        <f t="shared" si="189"/>
        <v>2.1880386000000005</v>
      </c>
      <c r="U1345" s="80">
        <f t="shared" si="190"/>
        <v>0.2</v>
      </c>
      <c r="V1345" s="81">
        <f t="shared" si="191"/>
        <v>0.43760772000000014</v>
      </c>
      <c r="W1345" s="79">
        <f t="shared" si="192"/>
        <v>0.14725336301388503</v>
      </c>
      <c r="X1345" s="60">
        <f t="shared" si="193"/>
        <v>0.1</v>
      </c>
      <c r="Y1345" s="56">
        <f>+'INFO ENEL'!R1333</f>
        <v>4</v>
      </c>
      <c r="Z1345" s="59">
        <f t="shared" si="194"/>
        <v>0.4</v>
      </c>
    </row>
    <row r="1346" spans="1:26" s="90" customFormat="1" ht="15" customHeight="1" x14ac:dyDescent="0.25">
      <c r="A1346" s="55">
        <f>+'INFO ENEL'!A1334</f>
        <v>1329</v>
      </c>
      <c r="B1346" s="121" t="str">
        <f>+INDEX($B$8:$B$15,MATCH(L1346,$L$8:$L$15,0))</f>
        <v>SICODI</v>
      </c>
      <c r="C1346" s="56" t="str">
        <f>+'INFO ENEL'!B1334</f>
        <v>Lima</v>
      </c>
      <c r="D1346" s="56" t="str">
        <f>+'INFO ENEL'!D1334</f>
        <v>San Miguel</v>
      </c>
      <c r="E1346" s="56" t="str">
        <f>+'INFO ENEL'!D1334</f>
        <v>San Miguel</v>
      </c>
      <c r="F1346" s="50">
        <f>+'INFO ENEL'!E1334</f>
        <v>0</v>
      </c>
      <c r="G1346" s="56" t="str">
        <f>+'INFO ENEL'!L1334</f>
        <v>BT</v>
      </c>
      <c r="H1346" s="57">
        <f>+'INFO ENEL'!M1334</f>
        <v>26.832996907443334</v>
      </c>
      <c r="I1346" s="56">
        <f>+'INFO ENEL'!N1334</f>
        <v>11</v>
      </c>
      <c r="J1346" s="56" t="str">
        <f>+'INFO ENEL'!O1334</f>
        <v>Poste</v>
      </c>
      <c r="K1346" s="56" t="str">
        <f>+'INFO ENEL'!P1334</f>
        <v>Concreto</v>
      </c>
      <c r="L1346" s="56" t="str">
        <f>+'INFO ENEL'!Q1334</f>
        <v>PPC40</v>
      </c>
      <c r="M1346" s="55" t="str">
        <f>+IF(ISERROR(INDEX('Estructuras de Acero y Concreto'!$C$6:$C$577,MATCH(L1346,'Estructuras de Acero y Concreto'!$D$6:$D$577,0)))=FALSE,INDEX('Estructuras de Acero y Concreto'!$C$6:$C$577,MATCH(L1346,'Estructuras de Acero y Concreto'!$D$6:$D$577,0)),IF(ISERROR(INDEX('Estructuras de Madera'!$C$5:$C$122,MATCH(L1346,'Estructuras de Madera'!$D$5:$D$122,0)))=FALSE,INDEX('Estructuras de Madera'!$C$5:$C$122,MATCH(L1346,'Estructuras de Madera'!$D$5:$D$122,0)),INDEX(SICODI!$G$3:$G$2404,MATCH(L1346,SICODI!$G$3:$G$2404,0))))</f>
        <v>PPC40</v>
      </c>
      <c r="N1346" s="121" t="str">
        <f>+IF(ISERROR(VLOOKUP(M1346,'Resumen de precios LLTT'!$C$17:$D$3071,2,FALSE))=FALSE,VLOOKUP(M1346,'Resumen de precios LLTT'!$C$17:$D$3071,2,FALSE),VLOOKUP(M1346,SICODI!$G$3:$J$2404,2,FALSE))</f>
        <v>POSTE DE CONCRETO ARMADO PARA A. P. 11/200/120/285</v>
      </c>
      <c r="O1346" s="58">
        <f>+IF(ISERROR(VLOOKUP(M1346,'Resumen de precios LLTT'!$C$17:$G$3071,5,FALSE))=FALSE,VLOOKUP(M1346,'Resumen de precios LLTT'!$C$17:$G$3071,5,FALSE),VLOOKUP(M1346,SICODI!$G$3:$J$2404,4,FALSE))</f>
        <v>206.03</v>
      </c>
      <c r="P1346" s="16">
        <f t="shared" si="186"/>
        <v>0.77</v>
      </c>
      <c r="Q1346" s="78">
        <f t="shared" si="187"/>
        <v>364.67310000000003</v>
      </c>
      <c r="R1346" s="56">
        <v>0</v>
      </c>
      <c r="S1346" s="16">
        <f t="shared" si="188"/>
        <v>7.2000000000000008E-2</v>
      </c>
      <c r="T1346" s="79">
        <f t="shared" si="189"/>
        <v>2.1880386000000005</v>
      </c>
      <c r="U1346" s="80">
        <f t="shared" si="190"/>
        <v>0.2</v>
      </c>
      <c r="V1346" s="81">
        <f t="shared" si="191"/>
        <v>0.43760772000000014</v>
      </c>
      <c r="W1346" s="79">
        <f t="shared" si="192"/>
        <v>0.14725336301388503</v>
      </c>
      <c r="X1346" s="60">
        <f t="shared" si="193"/>
        <v>0.1</v>
      </c>
      <c r="Y1346" s="56">
        <f>+'INFO ENEL'!R1334</f>
        <v>4</v>
      </c>
      <c r="Z1346" s="59">
        <f t="shared" si="194"/>
        <v>0.4</v>
      </c>
    </row>
    <row r="1347" spans="1:26" s="90" customFormat="1" ht="15" customHeight="1" x14ac:dyDescent="0.25">
      <c r="A1347" s="55">
        <f>+'INFO ENEL'!A1335</f>
        <v>1330</v>
      </c>
      <c r="B1347" s="121" t="str">
        <f>+INDEX($B$8:$B$15,MATCH(L1347,$L$8:$L$15,0))</f>
        <v>SICODI</v>
      </c>
      <c r="C1347" s="56" t="str">
        <f>+'INFO ENEL'!B1335</f>
        <v>Lima</v>
      </c>
      <c r="D1347" s="56" t="str">
        <f>+'INFO ENEL'!D1335</f>
        <v>San Miguel</v>
      </c>
      <c r="E1347" s="56" t="str">
        <f>+'INFO ENEL'!D1335</f>
        <v>San Miguel</v>
      </c>
      <c r="F1347" s="50">
        <f>+'INFO ENEL'!E1335</f>
        <v>0</v>
      </c>
      <c r="G1347" s="56" t="str">
        <f>+'INFO ENEL'!L1335</f>
        <v>BT</v>
      </c>
      <c r="H1347" s="57">
        <f>+'INFO ENEL'!M1335</f>
        <v>27.734118636171232</v>
      </c>
      <c r="I1347" s="56">
        <f>+'INFO ENEL'!N1335</f>
        <v>11</v>
      </c>
      <c r="J1347" s="56" t="str">
        <f>+'INFO ENEL'!O1335</f>
        <v>Poste</v>
      </c>
      <c r="K1347" s="56" t="str">
        <f>+'INFO ENEL'!P1335</f>
        <v>Concreto</v>
      </c>
      <c r="L1347" s="56" t="str">
        <f>+'INFO ENEL'!Q1335</f>
        <v>PPC40</v>
      </c>
      <c r="M1347" s="55" t="str">
        <f>+IF(ISERROR(INDEX('Estructuras de Acero y Concreto'!$C$6:$C$577,MATCH(L1347,'Estructuras de Acero y Concreto'!$D$6:$D$577,0)))=FALSE,INDEX('Estructuras de Acero y Concreto'!$C$6:$C$577,MATCH(L1347,'Estructuras de Acero y Concreto'!$D$6:$D$577,0)),IF(ISERROR(INDEX('Estructuras de Madera'!$C$5:$C$122,MATCH(L1347,'Estructuras de Madera'!$D$5:$D$122,0)))=FALSE,INDEX('Estructuras de Madera'!$C$5:$C$122,MATCH(L1347,'Estructuras de Madera'!$D$5:$D$122,0)),INDEX(SICODI!$G$3:$G$2404,MATCH(L1347,SICODI!$G$3:$G$2404,0))))</f>
        <v>PPC40</v>
      </c>
      <c r="N1347" s="121" t="str">
        <f>+IF(ISERROR(VLOOKUP(M1347,'Resumen de precios LLTT'!$C$17:$D$3071,2,FALSE))=FALSE,VLOOKUP(M1347,'Resumen de precios LLTT'!$C$17:$D$3071,2,FALSE),VLOOKUP(M1347,SICODI!$G$3:$J$2404,2,FALSE))</f>
        <v>POSTE DE CONCRETO ARMADO PARA A. P. 11/200/120/285</v>
      </c>
      <c r="O1347" s="58">
        <f>+IF(ISERROR(VLOOKUP(M1347,'Resumen de precios LLTT'!$C$17:$G$3071,5,FALSE))=FALSE,VLOOKUP(M1347,'Resumen de precios LLTT'!$C$17:$G$3071,5,FALSE),VLOOKUP(M1347,SICODI!$G$3:$J$2404,4,FALSE))</f>
        <v>206.03</v>
      </c>
      <c r="P1347" s="16">
        <f t="shared" si="186"/>
        <v>0.77</v>
      </c>
      <c r="Q1347" s="78">
        <f t="shared" si="187"/>
        <v>364.67310000000003</v>
      </c>
      <c r="R1347" s="56">
        <v>0</v>
      </c>
      <c r="S1347" s="16">
        <f t="shared" si="188"/>
        <v>7.2000000000000008E-2</v>
      </c>
      <c r="T1347" s="79">
        <f t="shared" si="189"/>
        <v>2.1880386000000005</v>
      </c>
      <c r="U1347" s="80">
        <f t="shared" si="190"/>
        <v>0.2</v>
      </c>
      <c r="V1347" s="81">
        <f t="shared" si="191"/>
        <v>0.43760772000000014</v>
      </c>
      <c r="W1347" s="79">
        <f t="shared" si="192"/>
        <v>0.14725336301388503</v>
      </c>
      <c r="X1347" s="60">
        <f t="shared" si="193"/>
        <v>0.1</v>
      </c>
      <c r="Y1347" s="56">
        <f>+'INFO ENEL'!R1335</f>
        <v>4</v>
      </c>
      <c r="Z1347" s="59">
        <f t="shared" si="194"/>
        <v>0.4</v>
      </c>
    </row>
    <row r="1348" spans="1:26" s="90" customFormat="1" ht="15" customHeight="1" x14ac:dyDescent="0.25">
      <c r="A1348" s="55">
        <f>+'INFO ENEL'!A1336</f>
        <v>1331</v>
      </c>
      <c r="B1348" s="121" t="str">
        <f>+INDEX($B$8:$B$15,MATCH(L1348,$L$8:$L$15,0))</f>
        <v>SICODI</v>
      </c>
      <c r="C1348" s="56" t="str">
        <f>+'INFO ENEL'!B1336</f>
        <v>Lima</v>
      </c>
      <c r="D1348" s="56" t="str">
        <f>+'INFO ENEL'!D1336</f>
        <v>San Miguel</v>
      </c>
      <c r="E1348" s="56" t="str">
        <f>+'INFO ENEL'!D1336</f>
        <v>San Miguel</v>
      </c>
      <c r="F1348" s="50">
        <f>+'INFO ENEL'!E1336</f>
        <v>0</v>
      </c>
      <c r="G1348" s="56" t="str">
        <f>+'INFO ENEL'!L1336</f>
        <v>BT</v>
      </c>
      <c r="H1348" s="57">
        <f>+'INFO ENEL'!M1336</f>
        <v>26.39587973341747</v>
      </c>
      <c r="I1348" s="56">
        <f>+'INFO ENEL'!N1336</f>
        <v>11</v>
      </c>
      <c r="J1348" s="56" t="str">
        <f>+'INFO ENEL'!O1336</f>
        <v>Poste</v>
      </c>
      <c r="K1348" s="56" t="str">
        <f>+'INFO ENEL'!P1336</f>
        <v>Concreto</v>
      </c>
      <c r="L1348" s="56" t="str">
        <f>+'INFO ENEL'!Q1336</f>
        <v>PPC40</v>
      </c>
      <c r="M1348" s="55" t="str">
        <f>+IF(ISERROR(INDEX('Estructuras de Acero y Concreto'!$C$6:$C$577,MATCH(L1348,'Estructuras de Acero y Concreto'!$D$6:$D$577,0)))=FALSE,INDEX('Estructuras de Acero y Concreto'!$C$6:$C$577,MATCH(L1348,'Estructuras de Acero y Concreto'!$D$6:$D$577,0)),IF(ISERROR(INDEX('Estructuras de Madera'!$C$5:$C$122,MATCH(L1348,'Estructuras de Madera'!$D$5:$D$122,0)))=FALSE,INDEX('Estructuras de Madera'!$C$5:$C$122,MATCH(L1348,'Estructuras de Madera'!$D$5:$D$122,0)),INDEX(SICODI!$G$3:$G$2404,MATCH(L1348,SICODI!$G$3:$G$2404,0))))</f>
        <v>PPC40</v>
      </c>
      <c r="N1348" s="121" t="str">
        <f>+IF(ISERROR(VLOOKUP(M1348,'Resumen de precios LLTT'!$C$17:$D$3071,2,FALSE))=FALSE,VLOOKUP(M1348,'Resumen de precios LLTT'!$C$17:$D$3071,2,FALSE),VLOOKUP(M1348,SICODI!$G$3:$J$2404,2,FALSE))</f>
        <v>POSTE DE CONCRETO ARMADO PARA A. P. 11/200/120/285</v>
      </c>
      <c r="O1348" s="58">
        <f>+IF(ISERROR(VLOOKUP(M1348,'Resumen de precios LLTT'!$C$17:$G$3071,5,FALSE))=FALSE,VLOOKUP(M1348,'Resumen de precios LLTT'!$C$17:$G$3071,5,FALSE),VLOOKUP(M1348,SICODI!$G$3:$J$2404,4,FALSE))</f>
        <v>206.03</v>
      </c>
      <c r="P1348" s="16">
        <f t="shared" si="186"/>
        <v>0.77</v>
      </c>
      <c r="Q1348" s="78">
        <f t="shared" si="187"/>
        <v>364.67310000000003</v>
      </c>
      <c r="R1348" s="56">
        <v>0</v>
      </c>
      <c r="S1348" s="16">
        <f t="shared" si="188"/>
        <v>7.2000000000000008E-2</v>
      </c>
      <c r="T1348" s="79">
        <f t="shared" si="189"/>
        <v>2.1880386000000005</v>
      </c>
      <c r="U1348" s="80">
        <f t="shared" si="190"/>
        <v>0.2</v>
      </c>
      <c r="V1348" s="81">
        <f t="shared" si="191"/>
        <v>0.43760772000000014</v>
      </c>
      <c r="W1348" s="79">
        <f t="shared" si="192"/>
        <v>0.14725336301388503</v>
      </c>
      <c r="X1348" s="60">
        <f t="shared" si="193"/>
        <v>0.1</v>
      </c>
      <c r="Y1348" s="56">
        <f>+'INFO ENEL'!R1336</f>
        <v>4</v>
      </c>
      <c r="Z1348" s="59">
        <f t="shared" si="194"/>
        <v>0.4</v>
      </c>
    </row>
    <row r="1349" spans="1:26" s="90" customFormat="1" ht="15" customHeight="1" x14ac:dyDescent="0.25">
      <c r="A1349" s="55">
        <f>+'INFO ENEL'!A1337</f>
        <v>1332</v>
      </c>
      <c r="B1349" s="121" t="str">
        <f>+INDEX($B$8:$B$15,MATCH(L1349,$L$8:$L$15,0))</f>
        <v>SICODI</v>
      </c>
      <c r="C1349" s="56" t="str">
        <f>+'INFO ENEL'!B1337</f>
        <v>Lima</v>
      </c>
      <c r="D1349" s="56" t="str">
        <f>+'INFO ENEL'!D1337</f>
        <v>San Miguel</v>
      </c>
      <c r="E1349" s="56" t="str">
        <f>+'INFO ENEL'!D1337</f>
        <v>San Miguel</v>
      </c>
      <c r="F1349" s="50">
        <f>+'INFO ENEL'!E1337</f>
        <v>0</v>
      </c>
      <c r="G1349" s="56" t="str">
        <f>+'INFO ENEL'!L1337</f>
        <v>BT</v>
      </c>
      <c r="H1349" s="57">
        <f>+'INFO ENEL'!M1337</f>
        <v>19.312974934313022</v>
      </c>
      <c r="I1349" s="56">
        <f>+'INFO ENEL'!N1337</f>
        <v>11</v>
      </c>
      <c r="J1349" s="56" t="str">
        <f>+'INFO ENEL'!O1337</f>
        <v>Poste</v>
      </c>
      <c r="K1349" s="56" t="str">
        <f>+'INFO ENEL'!P1337</f>
        <v>Concreto</v>
      </c>
      <c r="L1349" s="56" t="str">
        <f>+'INFO ENEL'!Q1337</f>
        <v>PPC40</v>
      </c>
      <c r="M1349" s="55" t="str">
        <f>+IF(ISERROR(INDEX('Estructuras de Acero y Concreto'!$C$6:$C$577,MATCH(L1349,'Estructuras de Acero y Concreto'!$D$6:$D$577,0)))=FALSE,INDEX('Estructuras de Acero y Concreto'!$C$6:$C$577,MATCH(L1349,'Estructuras de Acero y Concreto'!$D$6:$D$577,0)),IF(ISERROR(INDEX('Estructuras de Madera'!$C$5:$C$122,MATCH(L1349,'Estructuras de Madera'!$D$5:$D$122,0)))=FALSE,INDEX('Estructuras de Madera'!$C$5:$C$122,MATCH(L1349,'Estructuras de Madera'!$D$5:$D$122,0)),INDEX(SICODI!$G$3:$G$2404,MATCH(L1349,SICODI!$G$3:$G$2404,0))))</f>
        <v>PPC40</v>
      </c>
      <c r="N1349" s="121" t="str">
        <f>+IF(ISERROR(VLOOKUP(M1349,'Resumen de precios LLTT'!$C$17:$D$3071,2,FALSE))=FALSE,VLOOKUP(M1349,'Resumen de precios LLTT'!$C$17:$D$3071,2,FALSE),VLOOKUP(M1349,SICODI!$G$3:$J$2404,2,FALSE))</f>
        <v>POSTE DE CONCRETO ARMADO PARA A. P. 11/200/120/285</v>
      </c>
      <c r="O1349" s="58">
        <f>+IF(ISERROR(VLOOKUP(M1349,'Resumen de precios LLTT'!$C$17:$G$3071,5,FALSE))=FALSE,VLOOKUP(M1349,'Resumen de precios LLTT'!$C$17:$G$3071,5,FALSE),VLOOKUP(M1349,SICODI!$G$3:$J$2404,4,FALSE))</f>
        <v>206.03</v>
      </c>
      <c r="P1349" s="16">
        <f t="shared" si="186"/>
        <v>0.77</v>
      </c>
      <c r="Q1349" s="78">
        <f t="shared" si="187"/>
        <v>364.67310000000003</v>
      </c>
      <c r="R1349" s="56">
        <v>0</v>
      </c>
      <c r="S1349" s="16">
        <f t="shared" si="188"/>
        <v>7.2000000000000008E-2</v>
      </c>
      <c r="T1349" s="79">
        <f t="shared" si="189"/>
        <v>2.1880386000000005</v>
      </c>
      <c r="U1349" s="80">
        <f t="shared" si="190"/>
        <v>0.2</v>
      </c>
      <c r="V1349" s="81">
        <f t="shared" si="191"/>
        <v>0.43760772000000014</v>
      </c>
      <c r="W1349" s="79">
        <f t="shared" si="192"/>
        <v>0.14725336301388503</v>
      </c>
      <c r="X1349" s="60">
        <f t="shared" si="193"/>
        <v>0.1</v>
      </c>
      <c r="Y1349" s="56">
        <f>+'INFO ENEL'!R1337</f>
        <v>4</v>
      </c>
      <c r="Z1349" s="59">
        <f t="shared" si="194"/>
        <v>0.4</v>
      </c>
    </row>
    <row r="1350" spans="1:26" s="90" customFormat="1" ht="15" customHeight="1" x14ac:dyDescent="0.25">
      <c r="A1350" s="55">
        <f>+'INFO ENEL'!A1338</f>
        <v>1333</v>
      </c>
      <c r="B1350" s="121" t="str">
        <f>+INDEX($B$8:$B$15,MATCH(L1350,$L$8:$L$15,0))</f>
        <v>SICODI</v>
      </c>
      <c r="C1350" s="56" t="str">
        <f>+'INFO ENEL'!B1338</f>
        <v>Lima</v>
      </c>
      <c r="D1350" s="56" t="str">
        <f>+'INFO ENEL'!D1338</f>
        <v>San Miguel</v>
      </c>
      <c r="E1350" s="56" t="str">
        <f>+'INFO ENEL'!D1338</f>
        <v>San Miguel</v>
      </c>
      <c r="F1350" s="50">
        <f>+'INFO ENEL'!E1338</f>
        <v>0</v>
      </c>
      <c r="G1350" s="56" t="str">
        <f>+'INFO ENEL'!L1338</f>
        <v>BT</v>
      </c>
      <c r="H1350" s="57">
        <f>+'INFO ENEL'!M1338</f>
        <v>26.410511103396864</v>
      </c>
      <c r="I1350" s="56">
        <f>+'INFO ENEL'!N1338</f>
        <v>11</v>
      </c>
      <c r="J1350" s="56" t="str">
        <f>+'INFO ENEL'!O1338</f>
        <v>Poste</v>
      </c>
      <c r="K1350" s="56" t="str">
        <f>+'INFO ENEL'!P1338</f>
        <v>Concreto</v>
      </c>
      <c r="L1350" s="56" t="str">
        <f>+'INFO ENEL'!Q1338</f>
        <v>PPC40</v>
      </c>
      <c r="M1350" s="55" t="str">
        <f>+IF(ISERROR(INDEX('Estructuras de Acero y Concreto'!$C$6:$C$577,MATCH(L1350,'Estructuras de Acero y Concreto'!$D$6:$D$577,0)))=FALSE,INDEX('Estructuras de Acero y Concreto'!$C$6:$C$577,MATCH(L1350,'Estructuras de Acero y Concreto'!$D$6:$D$577,0)),IF(ISERROR(INDEX('Estructuras de Madera'!$C$5:$C$122,MATCH(L1350,'Estructuras de Madera'!$D$5:$D$122,0)))=FALSE,INDEX('Estructuras de Madera'!$C$5:$C$122,MATCH(L1350,'Estructuras de Madera'!$D$5:$D$122,0)),INDEX(SICODI!$G$3:$G$2404,MATCH(L1350,SICODI!$G$3:$G$2404,0))))</f>
        <v>PPC40</v>
      </c>
      <c r="N1350" s="121" t="str">
        <f>+IF(ISERROR(VLOOKUP(M1350,'Resumen de precios LLTT'!$C$17:$D$3071,2,FALSE))=FALSE,VLOOKUP(M1350,'Resumen de precios LLTT'!$C$17:$D$3071,2,FALSE),VLOOKUP(M1350,SICODI!$G$3:$J$2404,2,FALSE))</f>
        <v>POSTE DE CONCRETO ARMADO PARA A. P. 11/200/120/285</v>
      </c>
      <c r="O1350" s="58">
        <f>+IF(ISERROR(VLOOKUP(M1350,'Resumen de precios LLTT'!$C$17:$G$3071,5,FALSE))=FALSE,VLOOKUP(M1350,'Resumen de precios LLTT'!$C$17:$G$3071,5,FALSE),VLOOKUP(M1350,SICODI!$G$3:$J$2404,4,FALSE))</f>
        <v>206.03</v>
      </c>
      <c r="P1350" s="16">
        <f t="shared" si="186"/>
        <v>0.77</v>
      </c>
      <c r="Q1350" s="78">
        <f t="shared" si="187"/>
        <v>364.67310000000003</v>
      </c>
      <c r="R1350" s="56">
        <v>0</v>
      </c>
      <c r="S1350" s="16">
        <f t="shared" si="188"/>
        <v>7.2000000000000008E-2</v>
      </c>
      <c r="T1350" s="79">
        <f t="shared" si="189"/>
        <v>2.1880386000000005</v>
      </c>
      <c r="U1350" s="80">
        <f t="shared" si="190"/>
        <v>0.2</v>
      </c>
      <c r="V1350" s="81">
        <f t="shared" si="191"/>
        <v>0.43760772000000014</v>
      </c>
      <c r="W1350" s="79">
        <f t="shared" si="192"/>
        <v>0.14725336301388503</v>
      </c>
      <c r="X1350" s="60">
        <f t="shared" si="193"/>
        <v>0.1</v>
      </c>
      <c r="Y1350" s="56">
        <f>+'INFO ENEL'!R1338</f>
        <v>4</v>
      </c>
      <c r="Z1350" s="59">
        <f t="shared" si="194"/>
        <v>0.4</v>
      </c>
    </row>
    <row r="1351" spans="1:26" s="90" customFormat="1" ht="15" customHeight="1" x14ac:dyDescent="0.25">
      <c r="A1351" s="55">
        <f>+'INFO ENEL'!A1339</f>
        <v>1334</v>
      </c>
      <c r="B1351" s="121" t="str">
        <f>+INDEX($B$8:$B$15,MATCH(L1351,$L$8:$L$15,0))</f>
        <v>SICODI</v>
      </c>
      <c r="C1351" s="56" t="str">
        <f>+'INFO ENEL'!B1339</f>
        <v>Lima</v>
      </c>
      <c r="D1351" s="56" t="str">
        <f>+'INFO ENEL'!D1339</f>
        <v>San Miguel</v>
      </c>
      <c r="E1351" s="56" t="str">
        <f>+'INFO ENEL'!D1339</f>
        <v>San Miguel</v>
      </c>
      <c r="F1351" s="50">
        <f>+'INFO ENEL'!E1339</f>
        <v>0</v>
      </c>
      <c r="G1351" s="56" t="str">
        <f>+'INFO ENEL'!L1339</f>
        <v>BT</v>
      </c>
      <c r="H1351" s="57">
        <f>+'INFO ENEL'!M1339</f>
        <v>30.076516692664562</v>
      </c>
      <c r="I1351" s="56">
        <f>+'INFO ENEL'!N1339</f>
        <v>11</v>
      </c>
      <c r="J1351" s="56" t="str">
        <f>+'INFO ENEL'!O1339</f>
        <v>Poste</v>
      </c>
      <c r="K1351" s="56" t="str">
        <f>+'INFO ENEL'!P1339</f>
        <v>Concreto</v>
      </c>
      <c r="L1351" s="56" t="str">
        <f>+'INFO ENEL'!Q1339</f>
        <v>PPC40</v>
      </c>
      <c r="M1351" s="55" t="str">
        <f>+IF(ISERROR(INDEX('Estructuras de Acero y Concreto'!$C$6:$C$577,MATCH(L1351,'Estructuras de Acero y Concreto'!$D$6:$D$577,0)))=FALSE,INDEX('Estructuras de Acero y Concreto'!$C$6:$C$577,MATCH(L1351,'Estructuras de Acero y Concreto'!$D$6:$D$577,0)),IF(ISERROR(INDEX('Estructuras de Madera'!$C$5:$C$122,MATCH(L1351,'Estructuras de Madera'!$D$5:$D$122,0)))=FALSE,INDEX('Estructuras de Madera'!$C$5:$C$122,MATCH(L1351,'Estructuras de Madera'!$D$5:$D$122,0)),INDEX(SICODI!$G$3:$G$2404,MATCH(L1351,SICODI!$G$3:$G$2404,0))))</f>
        <v>PPC40</v>
      </c>
      <c r="N1351" s="121" t="str">
        <f>+IF(ISERROR(VLOOKUP(M1351,'Resumen de precios LLTT'!$C$17:$D$3071,2,FALSE))=FALSE,VLOOKUP(M1351,'Resumen de precios LLTT'!$C$17:$D$3071,2,FALSE),VLOOKUP(M1351,SICODI!$G$3:$J$2404,2,FALSE))</f>
        <v>POSTE DE CONCRETO ARMADO PARA A. P. 11/200/120/285</v>
      </c>
      <c r="O1351" s="58">
        <f>+IF(ISERROR(VLOOKUP(M1351,'Resumen de precios LLTT'!$C$17:$G$3071,5,FALSE))=FALSE,VLOOKUP(M1351,'Resumen de precios LLTT'!$C$17:$G$3071,5,FALSE),VLOOKUP(M1351,SICODI!$G$3:$J$2404,4,FALSE))</f>
        <v>206.03</v>
      </c>
      <c r="P1351" s="16">
        <f t="shared" si="186"/>
        <v>0.77</v>
      </c>
      <c r="Q1351" s="78">
        <f t="shared" si="187"/>
        <v>364.67310000000003</v>
      </c>
      <c r="R1351" s="56">
        <v>0</v>
      </c>
      <c r="S1351" s="16">
        <f t="shared" si="188"/>
        <v>7.2000000000000008E-2</v>
      </c>
      <c r="T1351" s="79">
        <f t="shared" si="189"/>
        <v>2.1880386000000005</v>
      </c>
      <c r="U1351" s="80">
        <f t="shared" si="190"/>
        <v>0.2</v>
      </c>
      <c r="V1351" s="81">
        <f t="shared" si="191"/>
        <v>0.43760772000000014</v>
      </c>
      <c r="W1351" s="79">
        <f t="shared" si="192"/>
        <v>0.14725336301388503</v>
      </c>
      <c r="X1351" s="60">
        <f t="shared" si="193"/>
        <v>0.1</v>
      </c>
      <c r="Y1351" s="56">
        <f>+'INFO ENEL'!R1339</f>
        <v>4</v>
      </c>
      <c r="Z1351" s="59">
        <f t="shared" si="194"/>
        <v>0.4</v>
      </c>
    </row>
    <row r="1352" spans="1:26" s="90" customFormat="1" ht="15" customHeight="1" x14ac:dyDescent="0.25">
      <c r="A1352" s="55">
        <f>+'INFO ENEL'!A1340</f>
        <v>1335</v>
      </c>
      <c r="B1352" s="121" t="str">
        <f>+INDEX($B$8:$B$15,MATCH(L1352,$L$8:$L$15,0))</f>
        <v>SICODI</v>
      </c>
      <c r="C1352" s="56" t="str">
        <f>+'INFO ENEL'!B1340</f>
        <v>Lima</v>
      </c>
      <c r="D1352" s="56" t="str">
        <f>+'INFO ENEL'!D1340</f>
        <v>San Miguel</v>
      </c>
      <c r="E1352" s="56" t="str">
        <f>+'INFO ENEL'!D1340</f>
        <v>San Miguel</v>
      </c>
      <c r="F1352" s="50">
        <f>+'INFO ENEL'!E1340</f>
        <v>0</v>
      </c>
      <c r="G1352" s="56" t="str">
        <f>+'INFO ENEL'!L1340</f>
        <v>BT</v>
      </c>
      <c r="H1352" s="57">
        <f>+'INFO ENEL'!M1340</f>
        <v>30.466178124645541</v>
      </c>
      <c r="I1352" s="56">
        <f>+'INFO ENEL'!N1340</f>
        <v>11</v>
      </c>
      <c r="J1352" s="56" t="str">
        <f>+'INFO ENEL'!O1340</f>
        <v>Poste</v>
      </c>
      <c r="K1352" s="56" t="str">
        <f>+'INFO ENEL'!P1340</f>
        <v>Concreto</v>
      </c>
      <c r="L1352" s="56" t="str">
        <f>+'INFO ENEL'!Q1340</f>
        <v>PPC40</v>
      </c>
      <c r="M1352" s="55" t="str">
        <f>+IF(ISERROR(INDEX('Estructuras de Acero y Concreto'!$C$6:$C$577,MATCH(L1352,'Estructuras de Acero y Concreto'!$D$6:$D$577,0)))=FALSE,INDEX('Estructuras de Acero y Concreto'!$C$6:$C$577,MATCH(L1352,'Estructuras de Acero y Concreto'!$D$6:$D$577,0)),IF(ISERROR(INDEX('Estructuras de Madera'!$C$5:$C$122,MATCH(L1352,'Estructuras de Madera'!$D$5:$D$122,0)))=FALSE,INDEX('Estructuras de Madera'!$C$5:$C$122,MATCH(L1352,'Estructuras de Madera'!$D$5:$D$122,0)),INDEX(SICODI!$G$3:$G$2404,MATCH(L1352,SICODI!$G$3:$G$2404,0))))</f>
        <v>PPC40</v>
      </c>
      <c r="N1352" s="121" t="str">
        <f>+IF(ISERROR(VLOOKUP(M1352,'Resumen de precios LLTT'!$C$17:$D$3071,2,FALSE))=FALSE,VLOOKUP(M1352,'Resumen de precios LLTT'!$C$17:$D$3071,2,FALSE),VLOOKUP(M1352,SICODI!$G$3:$J$2404,2,FALSE))</f>
        <v>POSTE DE CONCRETO ARMADO PARA A. P. 11/200/120/285</v>
      </c>
      <c r="O1352" s="58">
        <f>+IF(ISERROR(VLOOKUP(M1352,'Resumen de precios LLTT'!$C$17:$G$3071,5,FALSE))=FALSE,VLOOKUP(M1352,'Resumen de precios LLTT'!$C$17:$G$3071,5,FALSE),VLOOKUP(M1352,SICODI!$G$3:$J$2404,4,FALSE))</f>
        <v>206.03</v>
      </c>
      <c r="P1352" s="16">
        <f t="shared" si="186"/>
        <v>0.77</v>
      </c>
      <c r="Q1352" s="78">
        <f t="shared" si="187"/>
        <v>364.67310000000003</v>
      </c>
      <c r="R1352" s="56">
        <v>0</v>
      </c>
      <c r="S1352" s="16">
        <f t="shared" si="188"/>
        <v>7.2000000000000008E-2</v>
      </c>
      <c r="T1352" s="79">
        <f t="shared" si="189"/>
        <v>2.1880386000000005</v>
      </c>
      <c r="U1352" s="80">
        <f t="shared" si="190"/>
        <v>0.2</v>
      </c>
      <c r="V1352" s="81">
        <f t="shared" si="191"/>
        <v>0.43760772000000014</v>
      </c>
      <c r="W1352" s="79">
        <f t="shared" si="192"/>
        <v>0.14725336301388503</v>
      </c>
      <c r="X1352" s="60">
        <f t="shared" si="193"/>
        <v>0.1</v>
      </c>
      <c r="Y1352" s="56">
        <f>+'INFO ENEL'!R1340</f>
        <v>4</v>
      </c>
      <c r="Z1352" s="59">
        <f t="shared" si="194"/>
        <v>0.4</v>
      </c>
    </row>
    <row r="1353" spans="1:26" s="90" customFormat="1" ht="15" customHeight="1" x14ac:dyDescent="0.25">
      <c r="A1353" s="55">
        <f>+'INFO ENEL'!A1341</f>
        <v>1336</v>
      </c>
      <c r="B1353" s="121" t="str">
        <f>+INDEX($B$8:$B$15,MATCH(L1353,$L$8:$L$15,0))</f>
        <v>SICODI</v>
      </c>
      <c r="C1353" s="56" t="str">
        <f>+'INFO ENEL'!B1341</f>
        <v>Lima</v>
      </c>
      <c r="D1353" s="56" t="str">
        <f>+'INFO ENEL'!D1341</f>
        <v>San Miguel</v>
      </c>
      <c r="E1353" s="56" t="str">
        <f>+'INFO ENEL'!D1341</f>
        <v>San Miguel</v>
      </c>
      <c r="F1353" s="50">
        <f>+'INFO ENEL'!E1341</f>
        <v>0</v>
      </c>
      <c r="G1353" s="56" t="str">
        <f>+'INFO ENEL'!L1341</f>
        <v>BT</v>
      </c>
      <c r="H1353" s="57">
        <f>+'INFO ENEL'!M1341</f>
        <v>28.222761658943856</v>
      </c>
      <c r="I1353" s="56">
        <f>+'INFO ENEL'!N1341</f>
        <v>11</v>
      </c>
      <c r="J1353" s="56" t="str">
        <f>+'INFO ENEL'!O1341</f>
        <v>Poste</v>
      </c>
      <c r="K1353" s="56" t="str">
        <f>+'INFO ENEL'!P1341</f>
        <v>Concreto</v>
      </c>
      <c r="L1353" s="56" t="str">
        <f>+'INFO ENEL'!Q1341</f>
        <v>PPC40</v>
      </c>
      <c r="M1353" s="55" t="str">
        <f>+IF(ISERROR(INDEX('Estructuras de Acero y Concreto'!$C$6:$C$577,MATCH(L1353,'Estructuras de Acero y Concreto'!$D$6:$D$577,0)))=FALSE,INDEX('Estructuras de Acero y Concreto'!$C$6:$C$577,MATCH(L1353,'Estructuras de Acero y Concreto'!$D$6:$D$577,0)),IF(ISERROR(INDEX('Estructuras de Madera'!$C$5:$C$122,MATCH(L1353,'Estructuras de Madera'!$D$5:$D$122,0)))=FALSE,INDEX('Estructuras de Madera'!$C$5:$C$122,MATCH(L1353,'Estructuras de Madera'!$D$5:$D$122,0)),INDEX(SICODI!$G$3:$G$2404,MATCH(L1353,SICODI!$G$3:$G$2404,0))))</f>
        <v>PPC40</v>
      </c>
      <c r="N1353" s="121" t="str">
        <f>+IF(ISERROR(VLOOKUP(M1353,'Resumen de precios LLTT'!$C$17:$D$3071,2,FALSE))=FALSE,VLOOKUP(M1353,'Resumen de precios LLTT'!$C$17:$D$3071,2,FALSE),VLOOKUP(M1353,SICODI!$G$3:$J$2404,2,FALSE))</f>
        <v>POSTE DE CONCRETO ARMADO PARA A. P. 11/200/120/285</v>
      </c>
      <c r="O1353" s="58">
        <f>+IF(ISERROR(VLOOKUP(M1353,'Resumen de precios LLTT'!$C$17:$G$3071,5,FALSE))=FALSE,VLOOKUP(M1353,'Resumen de precios LLTT'!$C$17:$G$3071,5,FALSE),VLOOKUP(M1353,SICODI!$G$3:$J$2404,4,FALSE))</f>
        <v>206.03</v>
      </c>
      <c r="P1353" s="16">
        <f t="shared" ref="P1353:P1416" si="195">IF(G1353="BT", $P$2, $P$3)</f>
        <v>0.77</v>
      </c>
      <c r="Q1353" s="78">
        <f t="shared" ref="Q1353:Q1416" si="196">O1353*(P1353+1)</f>
        <v>364.67310000000003</v>
      </c>
      <c r="R1353" s="56">
        <v>0</v>
      </c>
      <c r="S1353" s="16">
        <f t="shared" ref="S1353:S1416" si="197">IF(G1353="BT", ($S$2), ($S$3))</f>
        <v>7.2000000000000008E-2</v>
      </c>
      <c r="T1353" s="79">
        <f t="shared" ref="T1353:T1416" si="198">(Q1353*S1353)/12</f>
        <v>2.1880386000000005</v>
      </c>
      <c r="U1353" s="80">
        <f t="shared" ref="U1353:U1416" si="199">IF(G1353="BT", ($U$2), ($U$3))</f>
        <v>0.2</v>
      </c>
      <c r="V1353" s="81">
        <f t="shared" ref="V1353:V1416" si="200">T1353*U1353</f>
        <v>0.43760772000000014</v>
      </c>
      <c r="W1353" s="79">
        <f t="shared" ref="W1353:W1416" si="201">(V1353*(1/3)*(1+$Y$2))+R1353</f>
        <v>0.14725336301388503</v>
      </c>
      <c r="X1353" s="60">
        <f t="shared" si="193"/>
        <v>0.1</v>
      </c>
      <c r="Y1353" s="56">
        <f>+'INFO ENEL'!R1341</f>
        <v>4</v>
      </c>
      <c r="Z1353" s="59">
        <f t="shared" si="194"/>
        <v>0.4</v>
      </c>
    </row>
    <row r="1354" spans="1:26" s="90" customFormat="1" ht="15" customHeight="1" x14ac:dyDescent="0.25">
      <c r="A1354" s="55">
        <f>+'INFO ENEL'!A1342</f>
        <v>1337</v>
      </c>
      <c r="B1354" s="121" t="str">
        <f>+INDEX($B$8:$B$15,MATCH(L1354,$L$8:$L$15,0))</f>
        <v>SICODI</v>
      </c>
      <c r="C1354" s="56" t="str">
        <f>+'INFO ENEL'!B1342</f>
        <v>Lima</v>
      </c>
      <c r="D1354" s="56" t="str">
        <f>+'INFO ENEL'!D1342</f>
        <v>San Miguel</v>
      </c>
      <c r="E1354" s="56" t="str">
        <f>+'INFO ENEL'!D1342</f>
        <v>San Miguel</v>
      </c>
      <c r="F1354" s="50">
        <f>+'INFO ENEL'!E1342</f>
        <v>0</v>
      </c>
      <c r="G1354" s="56" t="str">
        <f>+'INFO ENEL'!L1342</f>
        <v>BT</v>
      </c>
      <c r="H1354" s="57">
        <f>+'INFO ENEL'!M1342</f>
        <v>29.159403657232307</v>
      </c>
      <c r="I1354" s="56">
        <f>+'INFO ENEL'!N1342</f>
        <v>11</v>
      </c>
      <c r="J1354" s="56" t="str">
        <f>+'INFO ENEL'!O1342</f>
        <v>Poste</v>
      </c>
      <c r="K1354" s="56" t="str">
        <f>+'INFO ENEL'!P1342</f>
        <v>Concreto</v>
      </c>
      <c r="L1354" s="56" t="str">
        <f>+'INFO ENEL'!Q1342</f>
        <v>PPC40</v>
      </c>
      <c r="M1354" s="55" t="str">
        <f>+IF(ISERROR(INDEX('Estructuras de Acero y Concreto'!$C$6:$C$577,MATCH(L1354,'Estructuras de Acero y Concreto'!$D$6:$D$577,0)))=FALSE,INDEX('Estructuras de Acero y Concreto'!$C$6:$C$577,MATCH(L1354,'Estructuras de Acero y Concreto'!$D$6:$D$577,0)),IF(ISERROR(INDEX('Estructuras de Madera'!$C$5:$C$122,MATCH(L1354,'Estructuras de Madera'!$D$5:$D$122,0)))=FALSE,INDEX('Estructuras de Madera'!$C$5:$C$122,MATCH(L1354,'Estructuras de Madera'!$D$5:$D$122,0)),INDEX(SICODI!$G$3:$G$2404,MATCH(L1354,SICODI!$G$3:$G$2404,0))))</f>
        <v>PPC40</v>
      </c>
      <c r="N1354" s="121" t="str">
        <f>+IF(ISERROR(VLOOKUP(M1354,'Resumen de precios LLTT'!$C$17:$D$3071,2,FALSE))=FALSE,VLOOKUP(M1354,'Resumen de precios LLTT'!$C$17:$D$3071,2,FALSE),VLOOKUP(M1354,SICODI!$G$3:$J$2404,2,FALSE))</f>
        <v>POSTE DE CONCRETO ARMADO PARA A. P. 11/200/120/285</v>
      </c>
      <c r="O1354" s="58">
        <f>+IF(ISERROR(VLOOKUP(M1354,'Resumen de precios LLTT'!$C$17:$G$3071,5,FALSE))=FALSE,VLOOKUP(M1354,'Resumen de precios LLTT'!$C$17:$G$3071,5,FALSE),VLOOKUP(M1354,SICODI!$G$3:$J$2404,4,FALSE))</f>
        <v>206.03</v>
      </c>
      <c r="P1354" s="16">
        <f t="shared" si="195"/>
        <v>0.77</v>
      </c>
      <c r="Q1354" s="78">
        <f t="shared" si="196"/>
        <v>364.67310000000003</v>
      </c>
      <c r="R1354" s="56">
        <v>0</v>
      </c>
      <c r="S1354" s="16">
        <f t="shared" si="197"/>
        <v>7.2000000000000008E-2</v>
      </c>
      <c r="T1354" s="79">
        <f t="shared" si="198"/>
        <v>2.1880386000000005</v>
      </c>
      <c r="U1354" s="80">
        <f t="shared" si="199"/>
        <v>0.2</v>
      </c>
      <c r="V1354" s="81">
        <f t="shared" si="200"/>
        <v>0.43760772000000014</v>
      </c>
      <c r="W1354" s="79">
        <f t="shared" si="201"/>
        <v>0.14725336301388503</v>
      </c>
      <c r="X1354" s="60">
        <f t="shared" si="193"/>
        <v>0.1</v>
      </c>
      <c r="Y1354" s="56">
        <f>+'INFO ENEL'!R1342</f>
        <v>4</v>
      </c>
      <c r="Z1354" s="59">
        <f t="shared" si="194"/>
        <v>0.4</v>
      </c>
    </row>
    <row r="1355" spans="1:26" s="90" customFormat="1" ht="15" customHeight="1" x14ac:dyDescent="0.25">
      <c r="A1355" s="55">
        <f>+'INFO ENEL'!A1343</f>
        <v>1338</v>
      </c>
      <c r="B1355" s="121" t="str">
        <f>+INDEX($B$8:$B$15,MATCH(L1355,$L$8:$L$15,0))</f>
        <v>SICODI</v>
      </c>
      <c r="C1355" s="56" t="str">
        <f>+'INFO ENEL'!B1343</f>
        <v>Lima</v>
      </c>
      <c r="D1355" s="56" t="str">
        <f>+'INFO ENEL'!D1343</f>
        <v>San Miguel</v>
      </c>
      <c r="E1355" s="56" t="str">
        <f>+'INFO ENEL'!D1343</f>
        <v>San Miguel</v>
      </c>
      <c r="F1355" s="50">
        <f>+'INFO ENEL'!E1343</f>
        <v>0</v>
      </c>
      <c r="G1355" s="56" t="str">
        <f>+'INFO ENEL'!L1343</f>
        <v>BT</v>
      </c>
      <c r="H1355" s="57">
        <f>+'INFO ENEL'!M1343</f>
        <v>31.325613070494121</v>
      </c>
      <c r="I1355" s="56">
        <f>+'INFO ENEL'!N1343</f>
        <v>11</v>
      </c>
      <c r="J1355" s="56" t="str">
        <f>+'INFO ENEL'!O1343</f>
        <v>Poste</v>
      </c>
      <c r="K1355" s="56" t="str">
        <f>+'INFO ENEL'!P1343</f>
        <v>Concreto</v>
      </c>
      <c r="L1355" s="56" t="str">
        <f>+'INFO ENEL'!Q1343</f>
        <v>PPC40</v>
      </c>
      <c r="M1355" s="55" t="str">
        <f>+IF(ISERROR(INDEX('Estructuras de Acero y Concreto'!$C$6:$C$577,MATCH(L1355,'Estructuras de Acero y Concreto'!$D$6:$D$577,0)))=FALSE,INDEX('Estructuras de Acero y Concreto'!$C$6:$C$577,MATCH(L1355,'Estructuras de Acero y Concreto'!$D$6:$D$577,0)),IF(ISERROR(INDEX('Estructuras de Madera'!$C$5:$C$122,MATCH(L1355,'Estructuras de Madera'!$D$5:$D$122,0)))=FALSE,INDEX('Estructuras de Madera'!$C$5:$C$122,MATCH(L1355,'Estructuras de Madera'!$D$5:$D$122,0)),INDEX(SICODI!$G$3:$G$2404,MATCH(L1355,SICODI!$G$3:$G$2404,0))))</f>
        <v>PPC40</v>
      </c>
      <c r="N1355" s="121" t="str">
        <f>+IF(ISERROR(VLOOKUP(M1355,'Resumen de precios LLTT'!$C$17:$D$3071,2,FALSE))=FALSE,VLOOKUP(M1355,'Resumen de precios LLTT'!$C$17:$D$3071,2,FALSE),VLOOKUP(M1355,SICODI!$G$3:$J$2404,2,FALSE))</f>
        <v>POSTE DE CONCRETO ARMADO PARA A. P. 11/200/120/285</v>
      </c>
      <c r="O1355" s="58">
        <f>+IF(ISERROR(VLOOKUP(M1355,'Resumen de precios LLTT'!$C$17:$G$3071,5,FALSE))=FALSE,VLOOKUP(M1355,'Resumen de precios LLTT'!$C$17:$G$3071,5,FALSE),VLOOKUP(M1355,SICODI!$G$3:$J$2404,4,FALSE))</f>
        <v>206.03</v>
      </c>
      <c r="P1355" s="16">
        <f t="shared" si="195"/>
        <v>0.77</v>
      </c>
      <c r="Q1355" s="78">
        <f t="shared" si="196"/>
        <v>364.67310000000003</v>
      </c>
      <c r="R1355" s="56">
        <v>0</v>
      </c>
      <c r="S1355" s="16">
        <f t="shared" si="197"/>
        <v>7.2000000000000008E-2</v>
      </c>
      <c r="T1355" s="79">
        <f t="shared" si="198"/>
        <v>2.1880386000000005</v>
      </c>
      <c r="U1355" s="80">
        <f t="shared" si="199"/>
        <v>0.2</v>
      </c>
      <c r="V1355" s="81">
        <f t="shared" si="200"/>
        <v>0.43760772000000014</v>
      </c>
      <c r="W1355" s="79">
        <f t="shared" si="201"/>
        <v>0.14725336301388503</v>
      </c>
      <c r="X1355" s="60">
        <f t="shared" si="193"/>
        <v>0.1</v>
      </c>
      <c r="Y1355" s="56">
        <f>+'INFO ENEL'!R1343</f>
        <v>4</v>
      </c>
      <c r="Z1355" s="59">
        <f t="shared" si="194"/>
        <v>0.4</v>
      </c>
    </row>
    <row r="1356" spans="1:26" s="90" customFormat="1" ht="15" customHeight="1" x14ac:dyDescent="0.25">
      <c r="A1356" s="55">
        <f>+'INFO ENEL'!A1344</f>
        <v>1339</v>
      </c>
      <c r="B1356" s="121" t="str">
        <f>+INDEX($B$8:$B$15,MATCH(L1356,$L$8:$L$15,0))</f>
        <v>SICODI</v>
      </c>
      <c r="C1356" s="56" t="str">
        <f>+'INFO ENEL'!B1344</f>
        <v>Lima</v>
      </c>
      <c r="D1356" s="56" t="str">
        <f>+'INFO ENEL'!D1344</f>
        <v>San Miguel</v>
      </c>
      <c r="E1356" s="56" t="str">
        <f>+'INFO ENEL'!D1344</f>
        <v>San Miguel</v>
      </c>
      <c r="F1356" s="50">
        <f>+'INFO ENEL'!E1344</f>
        <v>0</v>
      </c>
      <c r="G1356" s="56" t="str">
        <f>+'INFO ENEL'!L1344</f>
        <v>BT</v>
      </c>
      <c r="H1356" s="57">
        <f>+'INFO ENEL'!M1344</f>
        <v>29.07470867571881</v>
      </c>
      <c r="I1356" s="56">
        <f>+'INFO ENEL'!N1344</f>
        <v>11</v>
      </c>
      <c r="J1356" s="56" t="str">
        <f>+'INFO ENEL'!O1344</f>
        <v>Poste</v>
      </c>
      <c r="K1356" s="56" t="str">
        <f>+'INFO ENEL'!P1344</f>
        <v>Concreto</v>
      </c>
      <c r="L1356" s="56" t="str">
        <f>+'INFO ENEL'!Q1344</f>
        <v>PPC40</v>
      </c>
      <c r="M1356" s="55" t="str">
        <f>+IF(ISERROR(INDEX('Estructuras de Acero y Concreto'!$C$6:$C$577,MATCH(L1356,'Estructuras de Acero y Concreto'!$D$6:$D$577,0)))=FALSE,INDEX('Estructuras de Acero y Concreto'!$C$6:$C$577,MATCH(L1356,'Estructuras de Acero y Concreto'!$D$6:$D$577,0)),IF(ISERROR(INDEX('Estructuras de Madera'!$C$5:$C$122,MATCH(L1356,'Estructuras de Madera'!$D$5:$D$122,0)))=FALSE,INDEX('Estructuras de Madera'!$C$5:$C$122,MATCH(L1356,'Estructuras de Madera'!$D$5:$D$122,0)),INDEX(SICODI!$G$3:$G$2404,MATCH(L1356,SICODI!$G$3:$G$2404,0))))</f>
        <v>PPC40</v>
      </c>
      <c r="N1356" s="121" t="str">
        <f>+IF(ISERROR(VLOOKUP(M1356,'Resumen de precios LLTT'!$C$17:$D$3071,2,FALSE))=FALSE,VLOOKUP(M1356,'Resumen de precios LLTT'!$C$17:$D$3071,2,FALSE),VLOOKUP(M1356,SICODI!$G$3:$J$2404,2,FALSE))</f>
        <v>POSTE DE CONCRETO ARMADO PARA A. P. 11/200/120/285</v>
      </c>
      <c r="O1356" s="58">
        <f>+IF(ISERROR(VLOOKUP(M1356,'Resumen de precios LLTT'!$C$17:$G$3071,5,FALSE))=FALSE,VLOOKUP(M1356,'Resumen de precios LLTT'!$C$17:$G$3071,5,FALSE),VLOOKUP(M1356,SICODI!$G$3:$J$2404,4,FALSE))</f>
        <v>206.03</v>
      </c>
      <c r="P1356" s="16">
        <f t="shared" si="195"/>
        <v>0.77</v>
      </c>
      <c r="Q1356" s="78">
        <f t="shared" si="196"/>
        <v>364.67310000000003</v>
      </c>
      <c r="R1356" s="56">
        <v>0</v>
      </c>
      <c r="S1356" s="16">
        <f t="shared" si="197"/>
        <v>7.2000000000000008E-2</v>
      </c>
      <c r="T1356" s="79">
        <f t="shared" si="198"/>
        <v>2.1880386000000005</v>
      </c>
      <c r="U1356" s="80">
        <f t="shared" si="199"/>
        <v>0.2</v>
      </c>
      <c r="V1356" s="81">
        <f t="shared" si="200"/>
        <v>0.43760772000000014</v>
      </c>
      <c r="W1356" s="79">
        <f t="shared" si="201"/>
        <v>0.14725336301388503</v>
      </c>
      <c r="X1356" s="60">
        <f t="shared" si="193"/>
        <v>0.1</v>
      </c>
      <c r="Y1356" s="56">
        <f>+'INFO ENEL'!R1344</f>
        <v>4</v>
      </c>
      <c r="Z1356" s="59">
        <f t="shared" si="194"/>
        <v>0.4</v>
      </c>
    </row>
    <row r="1357" spans="1:26" s="90" customFormat="1" ht="15" customHeight="1" x14ac:dyDescent="0.25">
      <c r="A1357" s="55">
        <f>+'INFO ENEL'!A1345</f>
        <v>1340</v>
      </c>
      <c r="B1357" s="121" t="str">
        <f>+INDEX($B$8:$B$15,MATCH(L1357,$L$8:$L$15,0))</f>
        <v>SICODI</v>
      </c>
      <c r="C1357" s="56" t="str">
        <f>+'INFO ENEL'!B1345</f>
        <v>Lima</v>
      </c>
      <c r="D1357" s="56" t="str">
        <f>+'INFO ENEL'!D1345</f>
        <v>San Miguel</v>
      </c>
      <c r="E1357" s="56" t="str">
        <f>+'INFO ENEL'!D1345</f>
        <v>San Miguel</v>
      </c>
      <c r="F1357" s="50">
        <f>+'INFO ENEL'!E1345</f>
        <v>0</v>
      </c>
      <c r="G1357" s="56" t="str">
        <f>+'INFO ENEL'!L1345</f>
        <v>BT</v>
      </c>
      <c r="H1357" s="57">
        <f>+'INFO ENEL'!M1345</f>
        <v>29.52206053084889</v>
      </c>
      <c r="I1357" s="56">
        <f>+'INFO ENEL'!N1345</f>
        <v>11</v>
      </c>
      <c r="J1357" s="56" t="str">
        <f>+'INFO ENEL'!O1345</f>
        <v>Poste</v>
      </c>
      <c r="K1357" s="56" t="str">
        <f>+'INFO ENEL'!P1345</f>
        <v>Concreto</v>
      </c>
      <c r="L1357" s="56" t="str">
        <f>+'INFO ENEL'!Q1345</f>
        <v>PPC40</v>
      </c>
      <c r="M1357" s="55" t="str">
        <f>+IF(ISERROR(INDEX('Estructuras de Acero y Concreto'!$C$6:$C$577,MATCH(L1357,'Estructuras de Acero y Concreto'!$D$6:$D$577,0)))=FALSE,INDEX('Estructuras de Acero y Concreto'!$C$6:$C$577,MATCH(L1357,'Estructuras de Acero y Concreto'!$D$6:$D$577,0)),IF(ISERROR(INDEX('Estructuras de Madera'!$C$5:$C$122,MATCH(L1357,'Estructuras de Madera'!$D$5:$D$122,0)))=FALSE,INDEX('Estructuras de Madera'!$C$5:$C$122,MATCH(L1357,'Estructuras de Madera'!$D$5:$D$122,0)),INDEX(SICODI!$G$3:$G$2404,MATCH(L1357,SICODI!$G$3:$G$2404,0))))</f>
        <v>PPC40</v>
      </c>
      <c r="N1357" s="121" t="str">
        <f>+IF(ISERROR(VLOOKUP(M1357,'Resumen de precios LLTT'!$C$17:$D$3071,2,FALSE))=FALSE,VLOOKUP(M1357,'Resumen de precios LLTT'!$C$17:$D$3071,2,FALSE),VLOOKUP(M1357,SICODI!$G$3:$J$2404,2,FALSE))</f>
        <v>POSTE DE CONCRETO ARMADO PARA A. P. 11/200/120/285</v>
      </c>
      <c r="O1357" s="58">
        <f>+IF(ISERROR(VLOOKUP(M1357,'Resumen de precios LLTT'!$C$17:$G$3071,5,FALSE))=FALSE,VLOOKUP(M1357,'Resumen de precios LLTT'!$C$17:$G$3071,5,FALSE),VLOOKUP(M1357,SICODI!$G$3:$J$2404,4,FALSE))</f>
        <v>206.03</v>
      </c>
      <c r="P1357" s="16">
        <f t="shared" si="195"/>
        <v>0.77</v>
      </c>
      <c r="Q1357" s="78">
        <f t="shared" si="196"/>
        <v>364.67310000000003</v>
      </c>
      <c r="R1357" s="56">
        <v>0</v>
      </c>
      <c r="S1357" s="16">
        <f t="shared" si="197"/>
        <v>7.2000000000000008E-2</v>
      </c>
      <c r="T1357" s="79">
        <f t="shared" si="198"/>
        <v>2.1880386000000005</v>
      </c>
      <c r="U1357" s="80">
        <f t="shared" si="199"/>
        <v>0.2</v>
      </c>
      <c r="V1357" s="81">
        <f t="shared" si="200"/>
        <v>0.43760772000000014</v>
      </c>
      <c r="W1357" s="79">
        <f t="shared" si="201"/>
        <v>0.14725336301388503</v>
      </c>
      <c r="X1357" s="60">
        <f t="shared" si="193"/>
        <v>0.1</v>
      </c>
      <c r="Y1357" s="56">
        <f>+'INFO ENEL'!R1345</f>
        <v>4</v>
      </c>
      <c r="Z1357" s="59">
        <f t="shared" si="194"/>
        <v>0.4</v>
      </c>
    </row>
    <row r="1358" spans="1:26" s="90" customFormat="1" ht="15" customHeight="1" x14ac:dyDescent="0.25">
      <c r="A1358" s="55">
        <f>+'INFO ENEL'!A1346</f>
        <v>1341</v>
      </c>
      <c r="B1358" s="121" t="str">
        <f>+INDEX($B$8:$B$15,MATCH(L1358,$L$8:$L$15,0))</f>
        <v>SICODI</v>
      </c>
      <c r="C1358" s="56" t="str">
        <f>+'INFO ENEL'!B1346</f>
        <v>Lima</v>
      </c>
      <c r="D1358" s="56" t="str">
        <f>+'INFO ENEL'!D1346</f>
        <v>San Miguel</v>
      </c>
      <c r="E1358" s="56" t="str">
        <f>+'INFO ENEL'!D1346</f>
        <v>San Miguel</v>
      </c>
      <c r="F1358" s="50">
        <f>+'INFO ENEL'!E1346</f>
        <v>0</v>
      </c>
      <c r="G1358" s="56" t="str">
        <f>+'INFO ENEL'!L1346</f>
        <v>BT</v>
      </c>
      <c r="H1358" s="57">
        <f>+'INFO ENEL'!M1346</f>
        <v>30.019463933900678</v>
      </c>
      <c r="I1358" s="56">
        <f>+'INFO ENEL'!N1346</f>
        <v>11</v>
      </c>
      <c r="J1358" s="56" t="str">
        <f>+'INFO ENEL'!O1346</f>
        <v>Poste</v>
      </c>
      <c r="K1358" s="56" t="str">
        <f>+'INFO ENEL'!P1346</f>
        <v>Concreto</v>
      </c>
      <c r="L1358" s="56" t="str">
        <f>+'INFO ENEL'!Q1346</f>
        <v>PPC40</v>
      </c>
      <c r="M1358" s="55" t="str">
        <f>+IF(ISERROR(INDEX('Estructuras de Acero y Concreto'!$C$6:$C$577,MATCH(L1358,'Estructuras de Acero y Concreto'!$D$6:$D$577,0)))=FALSE,INDEX('Estructuras de Acero y Concreto'!$C$6:$C$577,MATCH(L1358,'Estructuras de Acero y Concreto'!$D$6:$D$577,0)),IF(ISERROR(INDEX('Estructuras de Madera'!$C$5:$C$122,MATCH(L1358,'Estructuras de Madera'!$D$5:$D$122,0)))=FALSE,INDEX('Estructuras de Madera'!$C$5:$C$122,MATCH(L1358,'Estructuras de Madera'!$D$5:$D$122,0)),INDEX(SICODI!$G$3:$G$2404,MATCH(L1358,SICODI!$G$3:$G$2404,0))))</f>
        <v>PPC40</v>
      </c>
      <c r="N1358" s="121" t="str">
        <f>+IF(ISERROR(VLOOKUP(M1358,'Resumen de precios LLTT'!$C$17:$D$3071,2,FALSE))=FALSE,VLOOKUP(M1358,'Resumen de precios LLTT'!$C$17:$D$3071,2,FALSE),VLOOKUP(M1358,SICODI!$G$3:$J$2404,2,FALSE))</f>
        <v>POSTE DE CONCRETO ARMADO PARA A. P. 11/200/120/285</v>
      </c>
      <c r="O1358" s="58">
        <f>+IF(ISERROR(VLOOKUP(M1358,'Resumen de precios LLTT'!$C$17:$G$3071,5,FALSE))=FALSE,VLOOKUP(M1358,'Resumen de precios LLTT'!$C$17:$G$3071,5,FALSE),VLOOKUP(M1358,SICODI!$G$3:$J$2404,4,FALSE))</f>
        <v>206.03</v>
      </c>
      <c r="P1358" s="16">
        <f t="shared" si="195"/>
        <v>0.77</v>
      </c>
      <c r="Q1358" s="78">
        <f t="shared" si="196"/>
        <v>364.67310000000003</v>
      </c>
      <c r="R1358" s="56">
        <v>0</v>
      </c>
      <c r="S1358" s="16">
        <f t="shared" si="197"/>
        <v>7.2000000000000008E-2</v>
      </c>
      <c r="T1358" s="79">
        <f t="shared" si="198"/>
        <v>2.1880386000000005</v>
      </c>
      <c r="U1358" s="80">
        <f t="shared" si="199"/>
        <v>0.2</v>
      </c>
      <c r="V1358" s="81">
        <f t="shared" si="200"/>
        <v>0.43760772000000014</v>
      </c>
      <c r="W1358" s="79">
        <f t="shared" si="201"/>
        <v>0.14725336301388503</v>
      </c>
      <c r="X1358" s="60">
        <f t="shared" si="193"/>
        <v>0.1</v>
      </c>
      <c r="Y1358" s="56">
        <f>+'INFO ENEL'!R1346</f>
        <v>4</v>
      </c>
      <c r="Z1358" s="59">
        <f t="shared" si="194"/>
        <v>0.4</v>
      </c>
    </row>
    <row r="1359" spans="1:26" s="90" customFormat="1" ht="15" customHeight="1" x14ac:dyDescent="0.25">
      <c r="A1359" s="55">
        <f>+'INFO ENEL'!A1347</f>
        <v>1342</v>
      </c>
      <c r="B1359" s="121" t="str">
        <f>+INDEX($B$8:$B$15,MATCH(L1359,$L$8:$L$15,0))</f>
        <v>SICODI</v>
      </c>
      <c r="C1359" s="56" t="str">
        <f>+'INFO ENEL'!B1347</f>
        <v>Lima</v>
      </c>
      <c r="D1359" s="56" t="str">
        <f>+'INFO ENEL'!D1347</f>
        <v>San Miguel</v>
      </c>
      <c r="E1359" s="56" t="str">
        <f>+'INFO ENEL'!D1347</f>
        <v>San Miguel</v>
      </c>
      <c r="F1359" s="50">
        <f>+'INFO ENEL'!E1347</f>
        <v>0</v>
      </c>
      <c r="G1359" s="56" t="str">
        <f>+'INFO ENEL'!L1347</f>
        <v>BT</v>
      </c>
      <c r="H1359" s="57">
        <f>+'INFO ENEL'!M1347</f>
        <v>24.6055133214081</v>
      </c>
      <c r="I1359" s="56">
        <f>+'INFO ENEL'!N1347</f>
        <v>11</v>
      </c>
      <c r="J1359" s="56" t="str">
        <f>+'INFO ENEL'!O1347</f>
        <v>Poste</v>
      </c>
      <c r="K1359" s="56" t="str">
        <f>+'INFO ENEL'!P1347</f>
        <v>Concreto</v>
      </c>
      <c r="L1359" s="56" t="str">
        <f>+'INFO ENEL'!Q1347</f>
        <v>PPC40</v>
      </c>
      <c r="M1359" s="55" t="str">
        <f>+IF(ISERROR(INDEX('Estructuras de Acero y Concreto'!$C$6:$C$577,MATCH(L1359,'Estructuras de Acero y Concreto'!$D$6:$D$577,0)))=FALSE,INDEX('Estructuras de Acero y Concreto'!$C$6:$C$577,MATCH(L1359,'Estructuras de Acero y Concreto'!$D$6:$D$577,0)),IF(ISERROR(INDEX('Estructuras de Madera'!$C$5:$C$122,MATCH(L1359,'Estructuras de Madera'!$D$5:$D$122,0)))=FALSE,INDEX('Estructuras de Madera'!$C$5:$C$122,MATCH(L1359,'Estructuras de Madera'!$D$5:$D$122,0)),INDEX(SICODI!$G$3:$G$2404,MATCH(L1359,SICODI!$G$3:$G$2404,0))))</f>
        <v>PPC40</v>
      </c>
      <c r="N1359" s="121" t="str">
        <f>+IF(ISERROR(VLOOKUP(M1359,'Resumen de precios LLTT'!$C$17:$D$3071,2,FALSE))=FALSE,VLOOKUP(M1359,'Resumen de precios LLTT'!$C$17:$D$3071,2,FALSE),VLOOKUP(M1359,SICODI!$G$3:$J$2404,2,FALSE))</f>
        <v>POSTE DE CONCRETO ARMADO PARA A. P. 11/200/120/285</v>
      </c>
      <c r="O1359" s="58">
        <f>+IF(ISERROR(VLOOKUP(M1359,'Resumen de precios LLTT'!$C$17:$G$3071,5,FALSE))=FALSE,VLOOKUP(M1359,'Resumen de precios LLTT'!$C$17:$G$3071,5,FALSE),VLOOKUP(M1359,SICODI!$G$3:$J$2404,4,FALSE))</f>
        <v>206.03</v>
      </c>
      <c r="P1359" s="16">
        <f t="shared" si="195"/>
        <v>0.77</v>
      </c>
      <c r="Q1359" s="78">
        <f t="shared" si="196"/>
        <v>364.67310000000003</v>
      </c>
      <c r="R1359" s="56">
        <v>0</v>
      </c>
      <c r="S1359" s="16">
        <f t="shared" si="197"/>
        <v>7.2000000000000008E-2</v>
      </c>
      <c r="T1359" s="79">
        <f t="shared" si="198"/>
        <v>2.1880386000000005</v>
      </c>
      <c r="U1359" s="80">
        <f t="shared" si="199"/>
        <v>0.2</v>
      </c>
      <c r="V1359" s="81">
        <f t="shared" si="200"/>
        <v>0.43760772000000014</v>
      </c>
      <c r="W1359" s="79">
        <f t="shared" si="201"/>
        <v>0.14725336301388503</v>
      </c>
      <c r="X1359" s="60">
        <f t="shared" si="193"/>
        <v>0.1</v>
      </c>
      <c r="Y1359" s="56">
        <f>+'INFO ENEL'!R1347</f>
        <v>4</v>
      </c>
      <c r="Z1359" s="59">
        <f t="shared" si="194"/>
        <v>0.4</v>
      </c>
    </row>
    <row r="1360" spans="1:26" s="90" customFormat="1" ht="15" customHeight="1" x14ac:dyDescent="0.25">
      <c r="A1360" s="55">
        <f>+'INFO ENEL'!A1348</f>
        <v>1343</v>
      </c>
      <c r="B1360" s="121" t="str">
        <f>+INDEX($B$8:$B$15,MATCH(L1360,$L$8:$L$15,0))</f>
        <v>SICODI</v>
      </c>
      <c r="C1360" s="56" t="str">
        <f>+'INFO ENEL'!B1348</f>
        <v>Lima</v>
      </c>
      <c r="D1360" s="56" t="str">
        <f>+'INFO ENEL'!D1348</f>
        <v>San Miguel</v>
      </c>
      <c r="E1360" s="56" t="str">
        <f>+'INFO ENEL'!D1348</f>
        <v>San Miguel</v>
      </c>
      <c r="F1360" s="50">
        <f>+'INFO ENEL'!E1348</f>
        <v>0</v>
      </c>
      <c r="G1360" s="56" t="str">
        <f>+'INFO ENEL'!L1348</f>
        <v>BT</v>
      </c>
      <c r="H1360" s="57">
        <f>+'INFO ENEL'!M1348</f>
        <v>32.700691550568848</v>
      </c>
      <c r="I1360" s="56">
        <f>+'INFO ENEL'!N1348</f>
        <v>9</v>
      </c>
      <c r="J1360" s="56" t="str">
        <f>+'INFO ENEL'!O1348</f>
        <v>Poste</v>
      </c>
      <c r="K1360" s="56" t="str">
        <f>+'INFO ENEL'!P1348</f>
        <v>Concreto</v>
      </c>
      <c r="L1360" s="56" t="str">
        <f>+'INFO ENEL'!Q1348</f>
        <v>PPC38</v>
      </c>
      <c r="M1360" s="55" t="str">
        <f>+IF(ISERROR(INDEX('Estructuras de Acero y Concreto'!$C$6:$C$577,MATCH(L1360,'Estructuras de Acero y Concreto'!$D$6:$D$577,0)))=FALSE,INDEX('Estructuras de Acero y Concreto'!$C$6:$C$577,MATCH(L1360,'Estructuras de Acero y Concreto'!$D$6:$D$577,0)),IF(ISERROR(INDEX('Estructuras de Madera'!$C$5:$C$122,MATCH(L1360,'Estructuras de Madera'!$D$5:$D$122,0)))=FALSE,INDEX('Estructuras de Madera'!$C$5:$C$122,MATCH(L1360,'Estructuras de Madera'!$D$5:$D$122,0)),INDEX(SICODI!$G$3:$G$2404,MATCH(L1360,SICODI!$G$3:$G$2404,0))))</f>
        <v>PPC38</v>
      </c>
      <c r="N1360" s="121" t="str">
        <f>+IF(ISERROR(VLOOKUP(M1360,'Resumen de precios LLTT'!$C$17:$D$3071,2,FALSE))=FALSE,VLOOKUP(M1360,'Resumen de precios LLTT'!$C$17:$D$3071,2,FALSE),VLOOKUP(M1360,SICODI!$G$3:$J$2404,2,FALSE))</f>
        <v>POSTE DE CONCRETO ARMADO PARA A. P.  9/200/120/245</v>
      </c>
      <c r="O1360" s="58">
        <f>+IF(ISERROR(VLOOKUP(M1360,'Resumen de precios LLTT'!$C$17:$G$3071,5,FALSE))=FALSE,VLOOKUP(M1360,'Resumen de precios LLTT'!$C$17:$G$3071,5,FALSE),VLOOKUP(M1360,SICODI!$G$3:$J$2404,4,FALSE))</f>
        <v>159.16999999999999</v>
      </c>
      <c r="P1360" s="16">
        <f t="shared" si="195"/>
        <v>0.77</v>
      </c>
      <c r="Q1360" s="78">
        <f t="shared" si="196"/>
        <v>281.73089999999996</v>
      </c>
      <c r="R1360" s="56">
        <v>0</v>
      </c>
      <c r="S1360" s="16">
        <f t="shared" si="197"/>
        <v>7.2000000000000008E-2</v>
      </c>
      <c r="T1360" s="79">
        <f t="shared" si="198"/>
        <v>1.6903854</v>
      </c>
      <c r="U1360" s="80">
        <f t="shared" si="199"/>
        <v>0.2</v>
      </c>
      <c r="V1360" s="81">
        <f t="shared" si="200"/>
        <v>0.33807708000000003</v>
      </c>
      <c r="W1360" s="79">
        <f t="shared" si="201"/>
        <v>0.1137616744693495</v>
      </c>
      <c r="X1360" s="60">
        <f t="shared" si="193"/>
        <v>0.1</v>
      </c>
      <c r="Y1360" s="56">
        <f>+'INFO ENEL'!R1348</f>
        <v>4</v>
      </c>
      <c r="Z1360" s="59">
        <f t="shared" si="194"/>
        <v>0.4</v>
      </c>
    </row>
    <row r="1361" spans="1:26" s="90" customFormat="1" ht="15" customHeight="1" x14ac:dyDescent="0.25">
      <c r="A1361" s="55">
        <f>+'INFO ENEL'!A1349</f>
        <v>1344</v>
      </c>
      <c r="B1361" s="121" t="str">
        <f>+INDEX($B$8:$B$15,MATCH(L1361,$L$8:$L$15,0))</f>
        <v>SICODI</v>
      </c>
      <c r="C1361" s="56" t="str">
        <f>+'INFO ENEL'!B1349</f>
        <v>Lima</v>
      </c>
      <c r="D1361" s="56" t="str">
        <f>+'INFO ENEL'!D1349</f>
        <v>San Miguel</v>
      </c>
      <c r="E1361" s="56" t="str">
        <f>+'INFO ENEL'!D1349</f>
        <v>San Miguel</v>
      </c>
      <c r="F1361" s="50">
        <f>+'INFO ENEL'!E1349</f>
        <v>0</v>
      </c>
      <c r="G1361" s="56" t="str">
        <f>+'INFO ENEL'!L1349</f>
        <v>BT</v>
      </c>
      <c r="H1361" s="57">
        <f>+'INFO ENEL'!M1349</f>
        <v>28.233225356219961</v>
      </c>
      <c r="I1361" s="56">
        <f>+'INFO ENEL'!N1349</f>
        <v>9</v>
      </c>
      <c r="J1361" s="56" t="str">
        <f>+'INFO ENEL'!O1349</f>
        <v>Poste</v>
      </c>
      <c r="K1361" s="56" t="str">
        <f>+'INFO ENEL'!P1349</f>
        <v>Concreto</v>
      </c>
      <c r="L1361" s="56" t="str">
        <f>+'INFO ENEL'!Q1349</f>
        <v>PPC38</v>
      </c>
      <c r="M1361" s="55" t="str">
        <f>+IF(ISERROR(INDEX('Estructuras de Acero y Concreto'!$C$6:$C$577,MATCH(L1361,'Estructuras de Acero y Concreto'!$D$6:$D$577,0)))=FALSE,INDEX('Estructuras de Acero y Concreto'!$C$6:$C$577,MATCH(L1361,'Estructuras de Acero y Concreto'!$D$6:$D$577,0)),IF(ISERROR(INDEX('Estructuras de Madera'!$C$5:$C$122,MATCH(L1361,'Estructuras de Madera'!$D$5:$D$122,0)))=FALSE,INDEX('Estructuras de Madera'!$C$5:$C$122,MATCH(L1361,'Estructuras de Madera'!$D$5:$D$122,0)),INDEX(SICODI!$G$3:$G$2404,MATCH(L1361,SICODI!$G$3:$G$2404,0))))</f>
        <v>PPC38</v>
      </c>
      <c r="N1361" s="121" t="str">
        <f>+IF(ISERROR(VLOOKUP(M1361,'Resumen de precios LLTT'!$C$17:$D$3071,2,FALSE))=FALSE,VLOOKUP(M1361,'Resumen de precios LLTT'!$C$17:$D$3071,2,FALSE),VLOOKUP(M1361,SICODI!$G$3:$J$2404,2,FALSE))</f>
        <v>POSTE DE CONCRETO ARMADO PARA A. P.  9/200/120/245</v>
      </c>
      <c r="O1361" s="58">
        <f>+IF(ISERROR(VLOOKUP(M1361,'Resumen de precios LLTT'!$C$17:$G$3071,5,FALSE))=FALSE,VLOOKUP(M1361,'Resumen de precios LLTT'!$C$17:$G$3071,5,FALSE),VLOOKUP(M1361,SICODI!$G$3:$J$2404,4,FALSE))</f>
        <v>159.16999999999999</v>
      </c>
      <c r="P1361" s="16">
        <f t="shared" si="195"/>
        <v>0.77</v>
      </c>
      <c r="Q1361" s="78">
        <f t="shared" si="196"/>
        <v>281.73089999999996</v>
      </c>
      <c r="R1361" s="56">
        <v>0</v>
      </c>
      <c r="S1361" s="16">
        <f t="shared" si="197"/>
        <v>7.2000000000000008E-2</v>
      </c>
      <c r="T1361" s="79">
        <f t="shared" si="198"/>
        <v>1.6903854</v>
      </c>
      <c r="U1361" s="80">
        <f t="shared" si="199"/>
        <v>0.2</v>
      </c>
      <c r="V1361" s="81">
        <f t="shared" si="200"/>
        <v>0.33807708000000003</v>
      </c>
      <c r="W1361" s="79">
        <f t="shared" si="201"/>
        <v>0.1137616744693495</v>
      </c>
      <c r="X1361" s="60">
        <f t="shared" si="193"/>
        <v>0.1</v>
      </c>
      <c r="Y1361" s="56">
        <f>+'INFO ENEL'!R1349</f>
        <v>4</v>
      </c>
      <c r="Z1361" s="59">
        <f t="shared" si="194"/>
        <v>0.4</v>
      </c>
    </row>
    <row r="1362" spans="1:26" s="90" customFormat="1" ht="15" customHeight="1" x14ac:dyDescent="0.25">
      <c r="A1362" s="55">
        <f>+'INFO ENEL'!A1350</f>
        <v>1345</v>
      </c>
      <c r="B1362" s="121" t="str">
        <f>+INDEX($B$8:$B$15,MATCH(L1362,$L$8:$L$15,0))</f>
        <v>SICODI</v>
      </c>
      <c r="C1362" s="56" t="str">
        <f>+'INFO ENEL'!B1350</f>
        <v>Lima</v>
      </c>
      <c r="D1362" s="56" t="str">
        <f>+'INFO ENEL'!D1350</f>
        <v>San Miguel</v>
      </c>
      <c r="E1362" s="56" t="str">
        <f>+'INFO ENEL'!D1350</f>
        <v>San Miguel</v>
      </c>
      <c r="F1362" s="50">
        <f>+'INFO ENEL'!E1350</f>
        <v>0</v>
      </c>
      <c r="G1362" s="56" t="str">
        <f>+'INFO ENEL'!L1350</f>
        <v>BT</v>
      </c>
      <c r="H1362" s="57">
        <f>+'INFO ENEL'!M1350</f>
        <v>28.172281284757592</v>
      </c>
      <c r="I1362" s="56">
        <f>+'INFO ENEL'!N1350</f>
        <v>9</v>
      </c>
      <c r="J1362" s="56" t="str">
        <f>+'INFO ENEL'!O1350</f>
        <v>Poste</v>
      </c>
      <c r="K1362" s="56" t="str">
        <f>+'INFO ENEL'!P1350</f>
        <v>Concreto</v>
      </c>
      <c r="L1362" s="56" t="str">
        <f>+'INFO ENEL'!Q1350</f>
        <v>PPC38</v>
      </c>
      <c r="M1362" s="55" t="str">
        <f>+IF(ISERROR(INDEX('Estructuras de Acero y Concreto'!$C$6:$C$577,MATCH(L1362,'Estructuras de Acero y Concreto'!$D$6:$D$577,0)))=FALSE,INDEX('Estructuras de Acero y Concreto'!$C$6:$C$577,MATCH(L1362,'Estructuras de Acero y Concreto'!$D$6:$D$577,0)),IF(ISERROR(INDEX('Estructuras de Madera'!$C$5:$C$122,MATCH(L1362,'Estructuras de Madera'!$D$5:$D$122,0)))=FALSE,INDEX('Estructuras de Madera'!$C$5:$C$122,MATCH(L1362,'Estructuras de Madera'!$D$5:$D$122,0)),INDEX(SICODI!$G$3:$G$2404,MATCH(L1362,SICODI!$G$3:$G$2404,0))))</f>
        <v>PPC38</v>
      </c>
      <c r="N1362" s="121" t="str">
        <f>+IF(ISERROR(VLOOKUP(M1362,'Resumen de precios LLTT'!$C$17:$D$3071,2,FALSE))=FALSE,VLOOKUP(M1362,'Resumen de precios LLTT'!$C$17:$D$3071,2,FALSE),VLOOKUP(M1362,SICODI!$G$3:$J$2404,2,FALSE))</f>
        <v>POSTE DE CONCRETO ARMADO PARA A. P.  9/200/120/245</v>
      </c>
      <c r="O1362" s="58">
        <f>+IF(ISERROR(VLOOKUP(M1362,'Resumen de precios LLTT'!$C$17:$G$3071,5,FALSE))=FALSE,VLOOKUP(M1362,'Resumen de precios LLTT'!$C$17:$G$3071,5,FALSE),VLOOKUP(M1362,SICODI!$G$3:$J$2404,4,FALSE))</f>
        <v>159.16999999999999</v>
      </c>
      <c r="P1362" s="16">
        <f t="shared" si="195"/>
        <v>0.77</v>
      </c>
      <c r="Q1362" s="78">
        <f t="shared" si="196"/>
        <v>281.73089999999996</v>
      </c>
      <c r="R1362" s="56">
        <v>0</v>
      </c>
      <c r="S1362" s="16">
        <f t="shared" si="197"/>
        <v>7.2000000000000008E-2</v>
      </c>
      <c r="T1362" s="79">
        <f t="shared" si="198"/>
        <v>1.6903854</v>
      </c>
      <c r="U1362" s="80">
        <f t="shared" si="199"/>
        <v>0.2</v>
      </c>
      <c r="V1362" s="81">
        <f t="shared" si="200"/>
        <v>0.33807708000000003</v>
      </c>
      <c r="W1362" s="79">
        <f t="shared" si="201"/>
        <v>0.1137616744693495</v>
      </c>
      <c r="X1362" s="60">
        <f t="shared" ref="X1362:X1425" si="202">ROUND(W1362,1)</f>
        <v>0.1</v>
      </c>
      <c r="Y1362" s="56">
        <f>+'INFO ENEL'!R1350</f>
        <v>4</v>
      </c>
      <c r="Z1362" s="59">
        <f t="shared" si="194"/>
        <v>0.4</v>
      </c>
    </row>
    <row r="1363" spans="1:26" s="90" customFormat="1" ht="15" customHeight="1" x14ac:dyDescent="0.25">
      <c r="A1363" s="55">
        <f>+'INFO ENEL'!A1351</f>
        <v>1346</v>
      </c>
      <c r="B1363" s="121" t="str">
        <f>+INDEX($B$8:$B$15,MATCH(L1363,$L$8:$L$15,0))</f>
        <v>SICODI</v>
      </c>
      <c r="C1363" s="56" t="str">
        <f>+'INFO ENEL'!B1351</f>
        <v>Lima</v>
      </c>
      <c r="D1363" s="56" t="str">
        <f>+'INFO ENEL'!D1351</f>
        <v>San Miguel</v>
      </c>
      <c r="E1363" s="56" t="str">
        <f>+'INFO ENEL'!D1351</f>
        <v>San Miguel</v>
      </c>
      <c r="F1363" s="50">
        <f>+'INFO ENEL'!E1351</f>
        <v>0</v>
      </c>
      <c r="G1363" s="56" t="str">
        <f>+'INFO ENEL'!L1351</f>
        <v>BT</v>
      </c>
      <c r="H1363" s="57">
        <f>+'INFO ENEL'!M1351</f>
        <v>34.488344146164749</v>
      </c>
      <c r="I1363" s="56">
        <f>+'INFO ENEL'!N1351</f>
        <v>9</v>
      </c>
      <c r="J1363" s="56" t="str">
        <f>+'INFO ENEL'!O1351</f>
        <v>Poste</v>
      </c>
      <c r="K1363" s="56" t="str">
        <f>+'INFO ENEL'!P1351</f>
        <v>Concreto</v>
      </c>
      <c r="L1363" s="56" t="str">
        <f>+'INFO ENEL'!Q1351</f>
        <v>PPC38</v>
      </c>
      <c r="M1363" s="55" t="str">
        <f>+IF(ISERROR(INDEX('Estructuras de Acero y Concreto'!$C$6:$C$577,MATCH(L1363,'Estructuras de Acero y Concreto'!$D$6:$D$577,0)))=FALSE,INDEX('Estructuras de Acero y Concreto'!$C$6:$C$577,MATCH(L1363,'Estructuras de Acero y Concreto'!$D$6:$D$577,0)),IF(ISERROR(INDEX('Estructuras de Madera'!$C$5:$C$122,MATCH(L1363,'Estructuras de Madera'!$D$5:$D$122,0)))=FALSE,INDEX('Estructuras de Madera'!$C$5:$C$122,MATCH(L1363,'Estructuras de Madera'!$D$5:$D$122,0)),INDEX(SICODI!$G$3:$G$2404,MATCH(L1363,SICODI!$G$3:$G$2404,0))))</f>
        <v>PPC38</v>
      </c>
      <c r="N1363" s="121" t="str">
        <f>+IF(ISERROR(VLOOKUP(M1363,'Resumen de precios LLTT'!$C$17:$D$3071,2,FALSE))=FALSE,VLOOKUP(M1363,'Resumen de precios LLTT'!$C$17:$D$3071,2,FALSE),VLOOKUP(M1363,SICODI!$G$3:$J$2404,2,FALSE))</f>
        <v>POSTE DE CONCRETO ARMADO PARA A. P.  9/200/120/245</v>
      </c>
      <c r="O1363" s="58">
        <f>+IF(ISERROR(VLOOKUP(M1363,'Resumen de precios LLTT'!$C$17:$G$3071,5,FALSE))=FALSE,VLOOKUP(M1363,'Resumen de precios LLTT'!$C$17:$G$3071,5,FALSE),VLOOKUP(M1363,SICODI!$G$3:$J$2404,4,FALSE))</f>
        <v>159.16999999999999</v>
      </c>
      <c r="P1363" s="16">
        <f t="shared" si="195"/>
        <v>0.77</v>
      </c>
      <c r="Q1363" s="78">
        <f t="shared" si="196"/>
        <v>281.73089999999996</v>
      </c>
      <c r="R1363" s="56">
        <v>0</v>
      </c>
      <c r="S1363" s="16">
        <f t="shared" si="197"/>
        <v>7.2000000000000008E-2</v>
      </c>
      <c r="T1363" s="79">
        <f t="shared" si="198"/>
        <v>1.6903854</v>
      </c>
      <c r="U1363" s="80">
        <f t="shared" si="199"/>
        <v>0.2</v>
      </c>
      <c r="V1363" s="81">
        <f t="shared" si="200"/>
        <v>0.33807708000000003</v>
      </c>
      <c r="W1363" s="79">
        <f t="shared" si="201"/>
        <v>0.1137616744693495</v>
      </c>
      <c r="X1363" s="60">
        <f t="shared" si="202"/>
        <v>0.1</v>
      </c>
      <c r="Y1363" s="56">
        <f>+'INFO ENEL'!R1351</f>
        <v>4</v>
      </c>
      <c r="Z1363" s="59">
        <f t="shared" ref="Z1363:Z1426" si="203">X1363*Y1363</f>
        <v>0.4</v>
      </c>
    </row>
    <row r="1364" spans="1:26" s="90" customFormat="1" ht="15" customHeight="1" x14ac:dyDescent="0.25">
      <c r="A1364" s="55">
        <f>+'INFO ENEL'!A1352</f>
        <v>1347</v>
      </c>
      <c r="B1364" s="121" t="str">
        <f>+INDEX($B$8:$B$15,MATCH(L1364,$L$8:$L$15,0))</f>
        <v>SICODI</v>
      </c>
      <c r="C1364" s="56" t="str">
        <f>+'INFO ENEL'!B1352</f>
        <v>Lima</v>
      </c>
      <c r="D1364" s="56" t="str">
        <f>+'INFO ENEL'!D1352</f>
        <v>San Miguel</v>
      </c>
      <c r="E1364" s="56" t="str">
        <f>+'INFO ENEL'!D1352</f>
        <v>San Miguel</v>
      </c>
      <c r="F1364" s="50">
        <f>+'INFO ENEL'!E1352</f>
        <v>0</v>
      </c>
      <c r="G1364" s="56" t="str">
        <f>+'INFO ENEL'!L1352</f>
        <v>BT</v>
      </c>
      <c r="H1364" s="57">
        <f>+'INFO ENEL'!M1352</f>
        <v>31.619988689630031</v>
      </c>
      <c r="I1364" s="56">
        <f>+'INFO ENEL'!N1352</f>
        <v>9</v>
      </c>
      <c r="J1364" s="56" t="str">
        <f>+'INFO ENEL'!O1352</f>
        <v>Poste</v>
      </c>
      <c r="K1364" s="56" t="str">
        <f>+'INFO ENEL'!P1352</f>
        <v>Concreto</v>
      </c>
      <c r="L1364" s="56" t="str">
        <f>+'INFO ENEL'!Q1352</f>
        <v>PPC38</v>
      </c>
      <c r="M1364" s="55" t="str">
        <f>+IF(ISERROR(INDEX('Estructuras de Acero y Concreto'!$C$6:$C$577,MATCH(L1364,'Estructuras de Acero y Concreto'!$D$6:$D$577,0)))=FALSE,INDEX('Estructuras de Acero y Concreto'!$C$6:$C$577,MATCH(L1364,'Estructuras de Acero y Concreto'!$D$6:$D$577,0)),IF(ISERROR(INDEX('Estructuras de Madera'!$C$5:$C$122,MATCH(L1364,'Estructuras de Madera'!$D$5:$D$122,0)))=FALSE,INDEX('Estructuras de Madera'!$C$5:$C$122,MATCH(L1364,'Estructuras de Madera'!$D$5:$D$122,0)),INDEX(SICODI!$G$3:$G$2404,MATCH(L1364,SICODI!$G$3:$G$2404,0))))</f>
        <v>PPC38</v>
      </c>
      <c r="N1364" s="121" t="str">
        <f>+IF(ISERROR(VLOOKUP(M1364,'Resumen de precios LLTT'!$C$17:$D$3071,2,FALSE))=FALSE,VLOOKUP(M1364,'Resumen de precios LLTT'!$C$17:$D$3071,2,FALSE),VLOOKUP(M1364,SICODI!$G$3:$J$2404,2,FALSE))</f>
        <v>POSTE DE CONCRETO ARMADO PARA A. P.  9/200/120/245</v>
      </c>
      <c r="O1364" s="58">
        <f>+IF(ISERROR(VLOOKUP(M1364,'Resumen de precios LLTT'!$C$17:$G$3071,5,FALSE))=FALSE,VLOOKUP(M1364,'Resumen de precios LLTT'!$C$17:$G$3071,5,FALSE),VLOOKUP(M1364,SICODI!$G$3:$J$2404,4,FALSE))</f>
        <v>159.16999999999999</v>
      </c>
      <c r="P1364" s="16">
        <f t="shared" si="195"/>
        <v>0.77</v>
      </c>
      <c r="Q1364" s="78">
        <f t="shared" si="196"/>
        <v>281.73089999999996</v>
      </c>
      <c r="R1364" s="56">
        <v>0</v>
      </c>
      <c r="S1364" s="16">
        <f t="shared" si="197"/>
        <v>7.2000000000000008E-2</v>
      </c>
      <c r="T1364" s="79">
        <f t="shared" si="198"/>
        <v>1.6903854</v>
      </c>
      <c r="U1364" s="80">
        <f t="shared" si="199"/>
        <v>0.2</v>
      </c>
      <c r="V1364" s="81">
        <f t="shared" si="200"/>
        <v>0.33807708000000003</v>
      </c>
      <c r="W1364" s="79">
        <f t="shared" si="201"/>
        <v>0.1137616744693495</v>
      </c>
      <c r="X1364" s="60">
        <f t="shared" si="202"/>
        <v>0.1</v>
      </c>
      <c r="Y1364" s="56">
        <f>+'INFO ENEL'!R1352</f>
        <v>4</v>
      </c>
      <c r="Z1364" s="59">
        <f t="shared" si="203"/>
        <v>0.4</v>
      </c>
    </row>
    <row r="1365" spans="1:26" s="90" customFormat="1" ht="15" customHeight="1" x14ac:dyDescent="0.25">
      <c r="A1365" s="55">
        <f>+'INFO ENEL'!A1353</f>
        <v>1348</v>
      </c>
      <c r="B1365" s="121" t="str">
        <f>+INDEX($B$8:$B$15,MATCH(L1365,$L$8:$L$15,0))</f>
        <v>SICODI</v>
      </c>
      <c r="C1365" s="56" t="str">
        <f>+'INFO ENEL'!B1353</f>
        <v>Lima</v>
      </c>
      <c r="D1365" s="56" t="str">
        <f>+'INFO ENEL'!D1353</f>
        <v>San Miguel</v>
      </c>
      <c r="E1365" s="56" t="str">
        <f>+'INFO ENEL'!D1353</f>
        <v>San Miguel</v>
      </c>
      <c r="F1365" s="50">
        <f>+'INFO ENEL'!E1353</f>
        <v>0</v>
      </c>
      <c r="G1365" s="56" t="str">
        <f>+'INFO ENEL'!L1353</f>
        <v>BT</v>
      </c>
      <c r="H1365" s="57">
        <f>+'INFO ENEL'!M1353</f>
        <v>31.617344488814819</v>
      </c>
      <c r="I1365" s="56">
        <f>+'INFO ENEL'!N1353</f>
        <v>9</v>
      </c>
      <c r="J1365" s="56" t="str">
        <f>+'INFO ENEL'!O1353</f>
        <v>Poste</v>
      </c>
      <c r="K1365" s="56" t="str">
        <f>+'INFO ENEL'!P1353</f>
        <v>Concreto</v>
      </c>
      <c r="L1365" s="56" t="str">
        <f>+'INFO ENEL'!Q1353</f>
        <v>PPC38</v>
      </c>
      <c r="M1365" s="55" t="str">
        <f>+IF(ISERROR(INDEX('Estructuras de Acero y Concreto'!$C$6:$C$577,MATCH(L1365,'Estructuras de Acero y Concreto'!$D$6:$D$577,0)))=FALSE,INDEX('Estructuras de Acero y Concreto'!$C$6:$C$577,MATCH(L1365,'Estructuras de Acero y Concreto'!$D$6:$D$577,0)),IF(ISERROR(INDEX('Estructuras de Madera'!$C$5:$C$122,MATCH(L1365,'Estructuras de Madera'!$D$5:$D$122,0)))=FALSE,INDEX('Estructuras de Madera'!$C$5:$C$122,MATCH(L1365,'Estructuras de Madera'!$D$5:$D$122,0)),INDEX(SICODI!$G$3:$G$2404,MATCH(L1365,SICODI!$G$3:$G$2404,0))))</f>
        <v>PPC38</v>
      </c>
      <c r="N1365" s="121" t="str">
        <f>+IF(ISERROR(VLOOKUP(M1365,'Resumen de precios LLTT'!$C$17:$D$3071,2,FALSE))=FALSE,VLOOKUP(M1365,'Resumen de precios LLTT'!$C$17:$D$3071,2,FALSE),VLOOKUP(M1365,SICODI!$G$3:$J$2404,2,FALSE))</f>
        <v>POSTE DE CONCRETO ARMADO PARA A. P.  9/200/120/245</v>
      </c>
      <c r="O1365" s="58">
        <f>+IF(ISERROR(VLOOKUP(M1365,'Resumen de precios LLTT'!$C$17:$G$3071,5,FALSE))=FALSE,VLOOKUP(M1365,'Resumen de precios LLTT'!$C$17:$G$3071,5,FALSE),VLOOKUP(M1365,SICODI!$G$3:$J$2404,4,FALSE))</f>
        <v>159.16999999999999</v>
      </c>
      <c r="P1365" s="16">
        <f t="shared" si="195"/>
        <v>0.77</v>
      </c>
      <c r="Q1365" s="78">
        <f t="shared" si="196"/>
        <v>281.73089999999996</v>
      </c>
      <c r="R1365" s="56">
        <v>0</v>
      </c>
      <c r="S1365" s="16">
        <f t="shared" si="197"/>
        <v>7.2000000000000008E-2</v>
      </c>
      <c r="T1365" s="79">
        <f t="shared" si="198"/>
        <v>1.6903854</v>
      </c>
      <c r="U1365" s="80">
        <f t="shared" si="199"/>
        <v>0.2</v>
      </c>
      <c r="V1365" s="81">
        <f t="shared" si="200"/>
        <v>0.33807708000000003</v>
      </c>
      <c r="W1365" s="79">
        <f t="shared" si="201"/>
        <v>0.1137616744693495</v>
      </c>
      <c r="X1365" s="60">
        <f t="shared" si="202"/>
        <v>0.1</v>
      </c>
      <c r="Y1365" s="56">
        <f>+'INFO ENEL'!R1353</f>
        <v>4</v>
      </c>
      <c r="Z1365" s="59">
        <f t="shared" si="203"/>
        <v>0.4</v>
      </c>
    </row>
    <row r="1366" spans="1:26" s="90" customFormat="1" ht="15" customHeight="1" x14ac:dyDescent="0.25">
      <c r="A1366" s="55">
        <f>+'INFO ENEL'!A1354</f>
        <v>1349</v>
      </c>
      <c r="B1366" s="121" t="str">
        <f>+INDEX($B$8:$B$15,MATCH(L1366,$L$8:$L$15,0))</f>
        <v>SICODI</v>
      </c>
      <c r="C1366" s="56" t="str">
        <f>+'INFO ENEL'!B1354</f>
        <v>Lima</v>
      </c>
      <c r="D1366" s="56" t="str">
        <f>+'INFO ENEL'!D1354</f>
        <v>San Miguel</v>
      </c>
      <c r="E1366" s="56" t="str">
        <f>+'INFO ENEL'!D1354</f>
        <v>San Miguel</v>
      </c>
      <c r="F1366" s="50">
        <f>+'INFO ENEL'!E1354</f>
        <v>0</v>
      </c>
      <c r="G1366" s="56" t="str">
        <f>+'INFO ENEL'!L1354</f>
        <v>BT</v>
      </c>
      <c r="H1366" s="57">
        <f>+'INFO ENEL'!M1354</f>
        <v>27.786032488615149</v>
      </c>
      <c r="I1366" s="56">
        <f>+'INFO ENEL'!N1354</f>
        <v>9</v>
      </c>
      <c r="J1366" s="56" t="str">
        <f>+'INFO ENEL'!O1354</f>
        <v>Poste</v>
      </c>
      <c r="K1366" s="56" t="str">
        <f>+'INFO ENEL'!P1354</f>
        <v>Concreto</v>
      </c>
      <c r="L1366" s="56" t="str">
        <f>+'INFO ENEL'!Q1354</f>
        <v>PPC38</v>
      </c>
      <c r="M1366" s="55" t="str">
        <f>+IF(ISERROR(INDEX('Estructuras de Acero y Concreto'!$C$6:$C$577,MATCH(L1366,'Estructuras de Acero y Concreto'!$D$6:$D$577,0)))=FALSE,INDEX('Estructuras de Acero y Concreto'!$C$6:$C$577,MATCH(L1366,'Estructuras de Acero y Concreto'!$D$6:$D$577,0)),IF(ISERROR(INDEX('Estructuras de Madera'!$C$5:$C$122,MATCH(L1366,'Estructuras de Madera'!$D$5:$D$122,0)))=FALSE,INDEX('Estructuras de Madera'!$C$5:$C$122,MATCH(L1366,'Estructuras de Madera'!$D$5:$D$122,0)),INDEX(SICODI!$G$3:$G$2404,MATCH(L1366,SICODI!$G$3:$G$2404,0))))</f>
        <v>PPC38</v>
      </c>
      <c r="N1366" s="121" t="str">
        <f>+IF(ISERROR(VLOOKUP(M1366,'Resumen de precios LLTT'!$C$17:$D$3071,2,FALSE))=FALSE,VLOOKUP(M1366,'Resumen de precios LLTT'!$C$17:$D$3071,2,FALSE),VLOOKUP(M1366,SICODI!$G$3:$J$2404,2,FALSE))</f>
        <v>POSTE DE CONCRETO ARMADO PARA A. P.  9/200/120/245</v>
      </c>
      <c r="O1366" s="58">
        <f>+IF(ISERROR(VLOOKUP(M1366,'Resumen de precios LLTT'!$C$17:$G$3071,5,FALSE))=FALSE,VLOOKUP(M1366,'Resumen de precios LLTT'!$C$17:$G$3071,5,FALSE),VLOOKUP(M1366,SICODI!$G$3:$J$2404,4,FALSE))</f>
        <v>159.16999999999999</v>
      </c>
      <c r="P1366" s="16">
        <f t="shared" si="195"/>
        <v>0.77</v>
      </c>
      <c r="Q1366" s="78">
        <f t="shared" si="196"/>
        <v>281.73089999999996</v>
      </c>
      <c r="R1366" s="56">
        <v>0</v>
      </c>
      <c r="S1366" s="16">
        <f t="shared" si="197"/>
        <v>7.2000000000000008E-2</v>
      </c>
      <c r="T1366" s="79">
        <f t="shared" si="198"/>
        <v>1.6903854</v>
      </c>
      <c r="U1366" s="80">
        <f t="shared" si="199"/>
        <v>0.2</v>
      </c>
      <c r="V1366" s="81">
        <f t="shared" si="200"/>
        <v>0.33807708000000003</v>
      </c>
      <c r="W1366" s="79">
        <f t="shared" si="201"/>
        <v>0.1137616744693495</v>
      </c>
      <c r="X1366" s="60">
        <f t="shared" si="202"/>
        <v>0.1</v>
      </c>
      <c r="Y1366" s="56">
        <f>+'INFO ENEL'!R1354</f>
        <v>4</v>
      </c>
      <c r="Z1366" s="59">
        <f t="shared" si="203"/>
        <v>0.4</v>
      </c>
    </row>
    <row r="1367" spans="1:26" s="90" customFormat="1" ht="15" customHeight="1" x14ac:dyDescent="0.25">
      <c r="A1367" s="55">
        <f>+'INFO ENEL'!A1355</f>
        <v>1350</v>
      </c>
      <c r="B1367" s="121" t="str">
        <f>+INDEX($B$8:$B$15,MATCH(L1367,$L$8:$L$15,0))</f>
        <v>SICODI</v>
      </c>
      <c r="C1367" s="56" t="str">
        <f>+'INFO ENEL'!B1355</f>
        <v>Lima</v>
      </c>
      <c r="D1367" s="56" t="str">
        <f>+'INFO ENEL'!D1355</f>
        <v>San Miguel</v>
      </c>
      <c r="E1367" s="56" t="str">
        <f>+'INFO ENEL'!D1355</f>
        <v>San Miguel</v>
      </c>
      <c r="F1367" s="50">
        <f>+'INFO ENEL'!E1355</f>
        <v>0</v>
      </c>
      <c r="G1367" s="56" t="str">
        <f>+'INFO ENEL'!L1355</f>
        <v>BT</v>
      </c>
      <c r="H1367" s="57">
        <f>+'INFO ENEL'!M1355</f>
        <v>35.804077997170658</v>
      </c>
      <c r="I1367" s="56">
        <f>+'INFO ENEL'!N1355</f>
        <v>9</v>
      </c>
      <c r="J1367" s="56" t="str">
        <f>+'INFO ENEL'!O1355</f>
        <v>Poste</v>
      </c>
      <c r="K1367" s="56" t="str">
        <f>+'INFO ENEL'!P1355</f>
        <v>Concreto</v>
      </c>
      <c r="L1367" s="56" t="str">
        <f>+'INFO ENEL'!Q1355</f>
        <v>PPC38</v>
      </c>
      <c r="M1367" s="55" t="str">
        <f>+IF(ISERROR(INDEX('Estructuras de Acero y Concreto'!$C$6:$C$577,MATCH(L1367,'Estructuras de Acero y Concreto'!$D$6:$D$577,0)))=FALSE,INDEX('Estructuras de Acero y Concreto'!$C$6:$C$577,MATCH(L1367,'Estructuras de Acero y Concreto'!$D$6:$D$577,0)),IF(ISERROR(INDEX('Estructuras de Madera'!$C$5:$C$122,MATCH(L1367,'Estructuras de Madera'!$D$5:$D$122,0)))=FALSE,INDEX('Estructuras de Madera'!$C$5:$C$122,MATCH(L1367,'Estructuras de Madera'!$D$5:$D$122,0)),INDEX(SICODI!$G$3:$G$2404,MATCH(L1367,SICODI!$G$3:$G$2404,0))))</f>
        <v>PPC38</v>
      </c>
      <c r="N1367" s="121" t="str">
        <f>+IF(ISERROR(VLOOKUP(M1367,'Resumen de precios LLTT'!$C$17:$D$3071,2,FALSE))=FALSE,VLOOKUP(M1367,'Resumen de precios LLTT'!$C$17:$D$3071,2,FALSE),VLOOKUP(M1367,SICODI!$G$3:$J$2404,2,FALSE))</f>
        <v>POSTE DE CONCRETO ARMADO PARA A. P.  9/200/120/245</v>
      </c>
      <c r="O1367" s="58">
        <f>+IF(ISERROR(VLOOKUP(M1367,'Resumen de precios LLTT'!$C$17:$G$3071,5,FALSE))=FALSE,VLOOKUP(M1367,'Resumen de precios LLTT'!$C$17:$G$3071,5,FALSE),VLOOKUP(M1367,SICODI!$G$3:$J$2404,4,FALSE))</f>
        <v>159.16999999999999</v>
      </c>
      <c r="P1367" s="16">
        <f t="shared" si="195"/>
        <v>0.77</v>
      </c>
      <c r="Q1367" s="78">
        <f t="shared" si="196"/>
        <v>281.73089999999996</v>
      </c>
      <c r="R1367" s="56">
        <v>0</v>
      </c>
      <c r="S1367" s="16">
        <f t="shared" si="197"/>
        <v>7.2000000000000008E-2</v>
      </c>
      <c r="T1367" s="79">
        <f t="shared" si="198"/>
        <v>1.6903854</v>
      </c>
      <c r="U1367" s="80">
        <f t="shared" si="199"/>
        <v>0.2</v>
      </c>
      <c r="V1367" s="81">
        <f t="shared" si="200"/>
        <v>0.33807708000000003</v>
      </c>
      <c r="W1367" s="79">
        <f t="shared" si="201"/>
        <v>0.1137616744693495</v>
      </c>
      <c r="X1367" s="60">
        <f t="shared" si="202"/>
        <v>0.1</v>
      </c>
      <c r="Y1367" s="56">
        <f>+'INFO ENEL'!R1355</f>
        <v>4</v>
      </c>
      <c r="Z1367" s="59">
        <f t="shared" si="203"/>
        <v>0.4</v>
      </c>
    </row>
    <row r="1368" spans="1:26" s="90" customFormat="1" ht="15" customHeight="1" x14ac:dyDescent="0.25">
      <c r="A1368" s="55">
        <f>+'INFO ENEL'!A1356</f>
        <v>1351</v>
      </c>
      <c r="B1368" s="121" t="str">
        <f>+INDEX($B$8:$B$15,MATCH(L1368,$L$8:$L$15,0))</f>
        <v>SICODI</v>
      </c>
      <c r="C1368" s="56" t="str">
        <f>+'INFO ENEL'!B1356</f>
        <v>Lima</v>
      </c>
      <c r="D1368" s="56" t="str">
        <f>+'INFO ENEL'!D1356</f>
        <v>San Miguel</v>
      </c>
      <c r="E1368" s="56" t="str">
        <f>+'INFO ENEL'!D1356</f>
        <v>San Miguel</v>
      </c>
      <c r="F1368" s="50">
        <f>+'INFO ENEL'!E1356</f>
        <v>0</v>
      </c>
      <c r="G1368" s="56" t="str">
        <f>+'INFO ENEL'!L1356</f>
        <v>BT</v>
      </c>
      <c r="H1368" s="57">
        <f>+'INFO ENEL'!M1356</f>
        <v>26.422392158493341</v>
      </c>
      <c r="I1368" s="56">
        <f>+'INFO ENEL'!N1356</f>
        <v>9</v>
      </c>
      <c r="J1368" s="56" t="str">
        <f>+'INFO ENEL'!O1356</f>
        <v>Poste</v>
      </c>
      <c r="K1368" s="56" t="str">
        <f>+'INFO ENEL'!P1356</f>
        <v>Concreto</v>
      </c>
      <c r="L1368" s="56" t="str">
        <f>+'INFO ENEL'!Q1356</f>
        <v>PPC38</v>
      </c>
      <c r="M1368" s="55" t="str">
        <f>+IF(ISERROR(INDEX('Estructuras de Acero y Concreto'!$C$6:$C$577,MATCH(L1368,'Estructuras de Acero y Concreto'!$D$6:$D$577,0)))=FALSE,INDEX('Estructuras de Acero y Concreto'!$C$6:$C$577,MATCH(L1368,'Estructuras de Acero y Concreto'!$D$6:$D$577,0)),IF(ISERROR(INDEX('Estructuras de Madera'!$C$5:$C$122,MATCH(L1368,'Estructuras de Madera'!$D$5:$D$122,0)))=FALSE,INDEX('Estructuras de Madera'!$C$5:$C$122,MATCH(L1368,'Estructuras de Madera'!$D$5:$D$122,0)),INDEX(SICODI!$G$3:$G$2404,MATCH(L1368,SICODI!$G$3:$G$2404,0))))</f>
        <v>PPC38</v>
      </c>
      <c r="N1368" s="121" t="str">
        <f>+IF(ISERROR(VLOOKUP(M1368,'Resumen de precios LLTT'!$C$17:$D$3071,2,FALSE))=FALSE,VLOOKUP(M1368,'Resumen de precios LLTT'!$C$17:$D$3071,2,FALSE),VLOOKUP(M1368,SICODI!$G$3:$J$2404,2,FALSE))</f>
        <v>POSTE DE CONCRETO ARMADO PARA A. P.  9/200/120/245</v>
      </c>
      <c r="O1368" s="58">
        <f>+IF(ISERROR(VLOOKUP(M1368,'Resumen de precios LLTT'!$C$17:$G$3071,5,FALSE))=FALSE,VLOOKUP(M1368,'Resumen de precios LLTT'!$C$17:$G$3071,5,FALSE),VLOOKUP(M1368,SICODI!$G$3:$J$2404,4,FALSE))</f>
        <v>159.16999999999999</v>
      </c>
      <c r="P1368" s="16">
        <f t="shared" si="195"/>
        <v>0.77</v>
      </c>
      <c r="Q1368" s="78">
        <f t="shared" si="196"/>
        <v>281.73089999999996</v>
      </c>
      <c r="R1368" s="56">
        <v>0</v>
      </c>
      <c r="S1368" s="16">
        <f t="shared" si="197"/>
        <v>7.2000000000000008E-2</v>
      </c>
      <c r="T1368" s="79">
        <f t="shared" si="198"/>
        <v>1.6903854</v>
      </c>
      <c r="U1368" s="80">
        <f t="shared" si="199"/>
        <v>0.2</v>
      </c>
      <c r="V1368" s="81">
        <f t="shared" si="200"/>
        <v>0.33807708000000003</v>
      </c>
      <c r="W1368" s="79">
        <f t="shared" si="201"/>
        <v>0.1137616744693495</v>
      </c>
      <c r="X1368" s="60">
        <f t="shared" si="202"/>
        <v>0.1</v>
      </c>
      <c r="Y1368" s="56">
        <f>+'INFO ENEL'!R1356</f>
        <v>4</v>
      </c>
      <c r="Z1368" s="59">
        <f t="shared" si="203"/>
        <v>0.4</v>
      </c>
    </row>
    <row r="1369" spans="1:26" s="90" customFormat="1" ht="15" customHeight="1" x14ac:dyDescent="0.25">
      <c r="A1369" s="55">
        <f>+'INFO ENEL'!A1357</f>
        <v>1352</v>
      </c>
      <c r="B1369" s="121" t="str">
        <f>+INDEX($B$8:$B$15,MATCH(L1369,$L$8:$L$15,0))</f>
        <v>SICODI</v>
      </c>
      <c r="C1369" s="56" t="str">
        <f>+'INFO ENEL'!B1357</f>
        <v>Lima</v>
      </c>
      <c r="D1369" s="56" t="str">
        <f>+'INFO ENEL'!D1357</f>
        <v>San Miguel</v>
      </c>
      <c r="E1369" s="56" t="str">
        <f>+'INFO ENEL'!D1357</f>
        <v>San Miguel</v>
      </c>
      <c r="F1369" s="50">
        <f>+'INFO ENEL'!E1357</f>
        <v>0</v>
      </c>
      <c r="G1369" s="56" t="str">
        <f>+'INFO ENEL'!L1357</f>
        <v>BT</v>
      </c>
      <c r="H1369" s="57">
        <f>+'INFO ENEL'!M1357</f>
        <v>39.112906091526412</v>
      </c>
      <c r="I1369" s="56">
        <f>+'INFO ENEL'!N1357</f>
        <v>11</v>
      </c>
      <c r="J1369" s="56" t="str">
        <f>+'INFO ENEL'!O1357</f>
        <v>Poste</v>
      </c>
      <c r="K1369" s="56" t="str">
        <f>+'INFO ENEL'!P1357</f>
        <v>Concreto</v>
      </c>
      <c r="L1369" s="56" t="str">
        <f>+'INFO ENEL'!Q1357</f>
        <v>PPC40</v>
      </c>
      <c r="M1369" s="55" t="str">
        <f>+IF(ISERROR(INDEX('Estructuras de Acero y Concreto'!$C$6:$C$577,MATCH(L1369,'Estructuras de Acero y Concreto'!$D$6:$D$577,0)))=FALSE,INDEX('Estructuras de Acero y Concreto'!$C$6:$C$577,MATCH(L1369,'Estructuras de Acero y Concreto'!$D$6:$D$577,0)),IF(ISERROR(INDEX('Estructuras de Madera'!$C$5:$C$122,MATCH(L1369,'Estructuras de Madera'!$D$5:$D$122,0)))=FALSE,INDEX('Estructuras de Madera'!$C$5:$C$122,MATCH(L1369,'Estructuras de Madera'!$D$5:$D$122,0)),INDEX(SICODI!$G$3:$G$2404,MATCH(L1369,SICODI!$G$3:$G$2404,0))))</f>
        <v>PPC40</v>
      </c>
      <c r="N1369" s="121" t="str">
        <f>+IF(ISERROR(VLOOKUP(M1369,'Resumen de precios LLTT'!$C$17:$D$3071,2,FALSE))=FALSE,VLOOKUP(M1369,'Resumen de precios LLTT'!$C$17:$D$3071,2,FALSE),VLOOKUP(M1369,SICODI!$G$3:$J$2404,2,FALSE))</f>
        <v>POSTE DE CONCRETO ARMADO PARA A. P. 11/200/120/285</v>
      </c>
      <c r="O1369" s="58">
        <f>+IF(ISERROR(VLOOKUP(M1369,'Resumen de precios LLTT'!$C$17:$G$3071,5,FALSE))=FALSE,VLOOKUP(M1369,'Resumen de precios LLTT'!$C$17:$G$3071,5,FALSE),VLOOKUP(M1369,SICODI!$G$3:$J$2404,4,FALSE))</f>
        <v>206.03</v>
      </c>
      <c r="P1369" s="16">
        <f t="shared" si="195"/>
        <v>0.77</v>
      </c>
      <c r="Q1369" s="78">
        <f t="shared" si="196"/>
        <v>364.67310000000003</v>
      </c>
      <c r="R1369" s="56">
        <v>0</v>
      </c>
      <c r="S1369" s="16">
        <f t="shared" si="197"/>
        <v>7.2000000000000008E-2</v>
      </c>
      <c r="T1369" s="79">
        <f t="shared" si="198"/>
        <v>2.1880386000000005</v>
      </c>
      <c r="U1369" s="80">
        <f t="shared" si="199"/>
        <v>0.2</v>
      </c>
      <c r="V1369" s="81">
        <f t="shared" si="200"/>
        <v>0.43760772000000014</v>
      </c>
      <c r="W1369" s="79">
        <f t="shared" si="201"/>
        <v>0.14725336301388503</v>
      </c>
      <c r="X1369" s="60">
        <f t="shared" si="202"/>
        <v>0.1</v>
      </c>
      <c r="Y1369" s="56">
        <f>+'INFO ENEL'!R1357</f>
        <v>4</v>
      </c>
      <c r="Z1369" s="59">
        <f t="shared" si="203"/>
        <v>0.4</v>
      </c>
    </row>
    <row r="1370" spans="1:26" s="90" customFormat="1" ht="15" customHeight="1" x14ac:dyDescent="0.25">
      <c r="A1370" s="55">
        <f>+'INFO ENEL'!A1358</f>
        <v>1353</v>
      </c>
      <c r="B1370" s="121" t="str">
        <f>+INDEX($B$8:$B$15,MATCH(L1370,$L$8:$L$15,0))</f>
        <v>SICODI</v>
      </c>
      <c r="C1370" s="56" t="str">
        <f>+'INFO ENEL'!B1358</f>
        <v>Lima</v>
      </c>
      <c r="D1370" s="56" t="str">
        <f>+'INFO ENEL'!D1358</f>
        <v>San Miguel</v>
      </c>
      <c r="E1370" s="56" t="str">
        <f>+'INFO ENEL'!D1358</f>
        <v>San Miguel</v>
      </c>
      <c r="F1370" s="50">
        <f>+'INFO ENEL'!E1358</f>
        <v>0</v>
      </c>
      <c r="G1370" s="56" t="str">
        <f>+'INFO ENEL'!L1358</f>
        <v>BT</v>
      </c>
      <c r="H1370" s="57">
        <f>+'INFO ENEL'!M1358</f>
        <v>40.221186407734322</v>
      </c>
      <c r="I1370" s="56">
        <f>+'INFO ENEL'!N1358</f>
        <v>11</v>
      </c>
      <c r="J1370" s="56" t="str">
        <f>+'INFO ENEL'!O1358</f>
        <v>Poste</v>
      </c>
      <c r="K1370" s="56" t="str">
        <f>+'INFO ENEL'!P1358</f>
        <v>Concreto</v>
      </c>
      <c r="L1370" s="56" t="str">
        <f>+'INFO ENEL'!Q1358</f>
        <v>PPC40</v>
      </c>
      <c r="M1370" s="55" t="str">
        <f>+IF(ISERROR(INDEX('Estructuras de Acero y Concreto'!$C$6:$C$577,MATCH(L1370,'Estructuras de Acero y Concreto'!$D$6:$D$577,0)))=FALSE,INDEX('Estructuras de Acero y Concreto'!$C$6:$C$577,MATCH(L1370,'Estructuras de Acero y Concreto'!$D$6:$D$577,0)),IF(ISERROR(INDEX('Estructuras de Madera'!$C$5:$C$122,MATCH(L1370,'Estructuras de Madera'!$D$5:$D$122,0)))=FALSE,INDEX('Estructuras de Madera'!$C$5:$C$122,MATCH(L1370,'Estructuras de Madera'!$D$5:$D$122,0)),INDEX(SICODI!$G$3:$G$2404,MATCH(L1370,SICODI!$G$3:$G$2404,0))))</f>
        <v>PPC40</v>
      </c>
      <c r="N1370" s="121" t="str">
        <f>+IF(ISERROR(VLOOKUP(M1370,'Resumen de precios LLTT'!$C$17:$D$3071,2,FALSE))=FALSE,VLOOKUP(M1370,'Resumen de precios LLTT'!$C$17:$D$3071,2,FALSE),VLOOKUP(M1370,SICODI!$G$3:$J$2404,2,FALSE))</f>
        <v>POSTE DE CONCRETO ARMADO PARA A. P. 11/200/120/285</v>
      </c>
      <c r="O1370" s="58">
        <f>+IF(ISERROR(VLOOKUP(M1370,'Resumen de precios LLTT'!$C$17:$G$3071,5,FALSE))=FALSE,VLOOKUP(M1370,'Resumen de precios LLTT'!$C$17:$G$3071,5,FALSE),VLOOKUP(M1370,SICODI!$G$3:$J$2404,4,FALSE))</f>
        <v>206.03</v>
      </c>
      <c r="P1370" s="16">
        <f t="shared" si="195"/>
        <v>0.77</v>
      </c>
      <c r="Q1370" s="78">
        <f t="shared" si="196"/>
        <v>364.67310000000003</v>
      </c>
      <c r="R1370" s="56">
        <v>0</v>
      </c>
      <c r="S1370" s="16">
        <f t="shared" si="197"/>
        <v>7.2000000000000008E-2</v>
      </c>
      <c r="T1370" s="79">
        <f t="shared" si="198"/>
        <v>2.1880386000000005</v>
      </c>
      <c r="U1370" s="80">
        <f t="shared" si="199"/>
        <v>0.2</v>
      </c>
      <c r="V1370" s="81">
        <f t="shared" si="200"/>
        <v>0.43760772000000014</v>
      </c>
      <c r="W1370" s="79">
        <f t="shared" si="201"/>
        <v>0.14725336301388503</v>
      </c>
      <c r="X1370" s="60">
        <f t="shared" si="202"/>
        <v>0.1</v>
      </c>
      <c r="Y1370" s="56">
        <f>+'INFO ENEL'!R1358</f>
        <v>4</v>
      </c>
      <c r="Z1370" s="59">
        <f t="shared" si="203"/>
        <v>0.4</v>
      </c>
    </row>
    <row r="1371" spans="1:26" s="90" customFormat="1" ht="15" customHeight="1" x14ac:dyDescent="0.25">
      <c r="A1371" s="55">
        <f>+'INFO ENEL'!A1359</f>
        <v>1354</v>
      </c>
      <c r="B1371" s="121" t="str">
        <f>+INDEX($B$8:$B$15,MATCH(L1371,$L$8:$L$15,0))</f>
        <v>SICODI</v>
      </c>
      <c r="C1371" s="56" t="str">
        <f>+'INFO ENEL'!B1359</f>
        <v>Callao</v>
      </c>
      <c r="D1371" s="56" t="str">
        <f>+'INFO ENEL'!D1359</f>
        <v>La Perla</v>
      </c>
      <c r="E1371" s="56" t="str">
        <f>+'INFO ENEL'!D1359</f>
        <v>La Perla</v>
      </c>
      <c r="F1371" s="50">
        <f>+'INFO ENEL'!E1359</f>
        <v>0</v>
      </c>
      <c r="G1371" s="56" t="str">
        <f>+'INFO ENEL'!L1359</f>
        <v>BT</v>
      </c>
      <c r="H1371" s="57">
        <f>+'INFO ENEL'!M1359</f>
        <v>28.859750602858892</v>
      </c>
      <c r="I1371" s="56">
        <f>+'INFO ENEL'!N1359</f>
        <v>11</v>
      </c>
      <c r="J1371" s="56" t="str">
        <f>+'INFO ENEL'!O1359</f>
        <v>Poste</v>
      </c>
      <c r="K1371" s="56" t="str">
        <f>+'INFO ENEL'!P1359</f>
        <v>Concreto</v>
      </c>
      <c r="L1371" s="56" t="str">
        <f>+'INFO ENEL'!Q1359</f>
        <v>PPC40</v>
      </c>
      <c r="M1371" s="55" t="str">
        <f>+IF(ISERROR(INDEX('Estructuras de Acero y Concreto'!$C$6:$C$577,MATCH(L1371,'Estructuras de Acero y Concreto'!$D$6:$D$577,0)))=FALSE,INDEX('Estructuras de Acero y Concreto'!$C$6:$C$577,MATCH(L1371,'Estructuras de Acero y Concreto'!$D$6:$D$577,0)),IF(ISERROR(INDEX('Estructuras de Madera'!$C$5:$C$122,MATCH(L1371,'Estructuras de Madera'!$D$5:$D$122,0)))=FALSE,INDEX('Estructuras de Madera'!$C$5:$C$122,MATCH(L1371,'Estructuras de Madera'!$D$5:$D$122,0)),INDEX(SICODI!$G$3:$G$2404,MATCH(L1371,SICODI!$G$3:$G$2404,0))))</f>
        <v>PPC40</v>
      </c>
      <c r="N1371" s="121" t="str">
        <f>+IF(ISERROR(VLOOKUP(M1371,'Resumen de precios LLTT'!$C$17:$D$3071,2,FALSE))=FALSE,VLOOKUP(M1371,'Resumen de precios LLTT'!$C$17:$D$3071,2,FALSE),VLOOKUP(M1371,SICODI!$G$3:$J$2404,2,FALSE))</f>
        <v>POSTE DE CONCRETO ARMADO PARA A. P. 11/200/120/285</v>
      </c>
      <c r="O1371" s="58">
        <f>+IF(ISERROR(VLOOKUP(M1371,'Resumen de precios LLTT'!$C$17:$G$3071,5,FALSE))=FALSE,VLOOKUP(M1371,'Resumen de precios LLTT'!$C$17:$G$3071,5,FALSE),VLOOKUP(M1371,SICODI!$G$3:$J$2404,4,FALSE))</f>
        <v>206.03</v>
      </c>
      <c r="P1371" s="16">
        <f t="shared" si="195"/>
        <v>0.77</v>
      </c>
      <c r="Q1371" s="78">
        <f t="shared" si="196"/>
        <v>364.67310000000003</v>
      </c>
      <c r="R1371" s="56">
        <v>0</v>
      </c>
      <c r="S1371" s="16">
        <f t="shared" si="197"/>
        <v>7.2000000000000008E-2</v>
      </c>
      <c r="T1371" s="79">
        <f t="shared" si="198"/>
        <v>2.1880386000000005</v>
      </c>
      <c r="U1371" s="80">
        <f t="shared" si="199"/>
        <v>0.2</v>
      </c>
      <c r="V1371" s="81">
        <f t="shared" si="200"/>
        <v>0.43760772000000014</v>
      </c>
      <c r="W1371" s="79">
        <f t="shared" si="201"/>
        <v>0.14725336301388503</v>
      </c>
      <c r="X1371" s="60">
        <f t="shared" si="202"/>
        <v>0.1</v>
      </c>
      <c r="Y1371" s="56">
        <f>+'INFO ENEL'!R1359</f>
        <v>4</v>
      </c>
      <c r="Z1371" s="59">
        <f t="shared" si="203"/>
        <v>0.4</v>
      </c>
    </row>
    <row r="1372" spans="1:26" s="90" customFormat="1" ht="15" customHeight="1" x14ac:dyDescent="0.25">
      <c r="A1372" s="55">
        <f>+'INFO ENEL'!A1360</f>
        <v>1355</v>
      </c>
      <c r="B1372" s="121" t="str">
        <f>+INDEX($B$8:$B$15,MATCH(L1372,$L$8:$L$15,0))</f>
        <v>SICODI</v>
      </c>
      <c r="C1372" s="56" t="str">
        <f>+'INFO ENEL'!B1360</f>
        <v>Callao</v>
      </c>
      <c r="D1372" s="56" t="str">
        <f>+'INFO ENEL'!D1360</f>
        <v>La Perla</v>
      </c>
      <c r="E1372" s="56" t="str">
        <f>+'INFO ENEL'!D1360</f>
        <v>La Perla</v>
      </c>
      <c r="F1372" s="50">
        <f>+'INFO ENEL'!E1360</f>
        <v>0</v>
      </c>
      <c r="G1372" s="56" t="str">
        <f>+'INFO ENEL'!L1360</f>
        <v>BT</v>
      </c>
      <c r="H1372" s="57">
        <f>+'INFO ENEL'!M1360</f>
        <v>32.556892171987187</v>
      </c>
      <c r="I1372" s="56">
        <f>+'INFO ENEL'!N1360</f>
        <v>11</v>
      </c>
      <c r="J1372" s="56" t="str">
        <f>+'INFO ENEL'!O1360</f>
        <v>Poste</v>
      </c>
      <c r="K1372" s="56" t="str">
        <f>+'INFO ENEL'!P1360</f>
        <v>Concreto</v>
      </c>
      <c r="L1372" s="56" t="str">
        <f>+'INFO ENEL'!Q1360</f>
        <v>PPC40</v>
      </c>
      <c r="M1372" s="55" t="str">
        <f>+IF(ISERROR(INDEX('Estructuras de Acero y Concreto'!$C$6:$C$577,MATCH(L1372,'Estructuras de Acero y Concreto'!$D$6:$D$577,0)))=FALSE,INDEX('Estructuras de Acero y Concreto'!$C$6:$C$577,MATCH(L1372,'Estructuras de Acero y Concreto'!$D$6:$D$577,0)),IF(ISERROR(INDEX('Estructuras de Madera'!$C$5:$C$122,MATCH(L1372,'Estructuras de Madera'!$D$5:$D$122,0)))=FALSE,INDEX('Estructuras de Madera'!$C$5:$C$122,MATCH(L1372,'Estructuras de Madera'!$D$5:$D$122,0)),INDEX(SICODI!$G$3:$G$2404,MATCH(L1372,SICODI!$G$3:$G$2404,0))))</f>
        <v>PPC40</v>
      </c>
      <c r="N1372" s="121" t="str">
        <f>+IF(ISERROR(VLOOKUP(M1372,'Resumen de precios LLTT'!$C$17:$D$3071,2,FALSE))=FALSE,VLOOKUP(M1372,'Resumen de precios LLTT'!$C$17:$D$3071,2,FALSE),VLOOKUP(M1372,SICODI!$G$3:$J$2404,2,FALSE))</f>
        <v>POSTE DE CONCRETO ARMADO PARA A. P. 11/200/120/285</v>
      </c>
      <c r="O1372" s="58">
        <f>+IF(ISERROR(VLOOKUP(M1372,'Resumen de precios LLTT'!$C$17:$G$3071,5,FALSE))=FALSE,VLOOKUP(M1372,'Resumen de precios LLTT'!$C$17:$G$3071,5,FALSE),VLOOKUP(M1372,SICODI!$G$3:$J$2404,4,FALSE))</f>
        <v>206.03</v>
      </c>
      <c r="P1372" s="16">
        <f t="shared" si="195"/>
        <v>0.77</v>
      </c>
      <c r="Q1372" s="78">
        <f t="shared" si="196"/>
        <v>364.67310000000003</v>
      </c>
      <c r="R1372" s="56">
        <v>0</v>
      </c>
      <c r="S1372" s="16">
        <f t="shared" si="197"/>
        <v>7.2000000000000008E-2</v>
      </c>
      <c r="T1372" s="79">
        <f t="shared" si="198"/>
        <v>2.1880386000000005</v>
      </c>
      <c r="U1372" s="80">
        <f t="shared" si="199"/>
        <v>0.2</v>
      </c>
      <c r="V1372" s="81">
        <f t="shared" si="200"/>
        <v>0.43760772000000014</v>
      </c>
      <c r="W1372" s="79">
        <f t="shared" si="201"/>
        <v>0.14725336301388503</v>
      </c>
      <c r="X1372" s="60">
        <f t="shared" si="202"/>
        <v>0.1</v>
      </c>
      <c r="Y1372" s="56">
        <f>+'INFO ENEL'!R1360</f>
        <v>4</v>
      </c>
      <c r="Z1372" s="59">
        <f t="shared" si="203"/>
        <v>0.4</v>
      </c>
    </row>
    <row r="1373" spans="1:26" s="90" customFormat="1" ht="15" customHeight="1" x14ac:dyDescent="0.25">
      <c r="A1373" s="55">
        <f>+'INFO ENEL'!A1361</f>
        <v>1356</v>
      </c>
      <c r="B1373" s="121" t="str">
        <f>+INDEX($B$8:$B$15,MATCH(L1373,$L$8:$L$15,0))</f>
        <v>SICODI</v>
      </c>
      <c r="C1373" s="56" t="str">
        <f>+'INFO ENEL'!B1361</f>
        <v>Callao</v>
      </c>
      <c r="D1373" s="56" t="str">
        <f>+'INFO ENEL'!D1361</f>
        <v>La Perla</v>
      </c>
      <c r="E1373" s="56" t="str">
        <f>+'INFO ENEL'!D1361</f>
        <v>La Perla</v>
      </c>
      <c r="F1373" s="50">
        <f>+'INFO ENEL'!E1361</f>
        <v>0</v>
      </c>
      <c r="G1373" s="56" t="str">
        <f>+'INFO ENEL'!L1361</f>
        <v>BT</v>
      </c>
      <c r="H1373" s="57">
        <f>+'INFO ENEL'!M1361</f>
        <v>33.614066264572159</v>
      </c>
      <c r="I1373" s="56">
        <f>+'INFO ENEL'!N1361</f>
        <v>11</v>
      </c>
      <c r="J1373" s="56" t="str">
        <f>+'INFO ENEL'!O1361</f>
        <v>Poste</v>
      </c>
      <c r="K1373" s="56" t="str">
        <f>+'INFO ENEL'!P1361</f>
        <v>Concreto</v>
      </c>
      <c r="L1373" s="56" t="str">
        <f>+'INFO ENEL'!Q1361</f>
        <v>PPC40</v>
      </c>
      <c r="M1373" s="55" t="str">
        <f>+IF(ISERROR(INDEX('Estructuras de Acero y Concreto'!$C$6:$C$577,MATCH(L1373,'Estructuras de Acero y Concreto'!$D$6:$D$577,0)))=FALSE,INDEX('Estructuras de Acero y Concreto'!$C$6:$C$577,MATCH(L1373,'Estructuras de Acero y Concreto'!$D$6:$D$577,0)),IF(ISERROR(INDEX('Estructuras de Madera'!$C$5:$C$122,MATCH(L1373,'Estructuras de Madera'!$D$5:$D$122,0)))=FALSE,INDEX('Estructuras de Madera'!$C$5:$C$122,MATCH(L1373,'Estructuras de Madera'!$D$5:$D$122,0)),INDEX(SICODI!$G$3:$G$2404,MATCH(L1373,SICODI!$G$3:$G$2404,0))))</f>
        <v>PPC40</v>
      </c>
      <c r="N1373" s="121" t="str">
        <f>+IF(ISERROR(VLOOKUP(M1373,'Resumen de precios LLTT'!$C$17:$D$3071,2,FALSE))=FALSE,VLOOKUP(M1373,'Resumen de precios LLTT'!$C$17:$D$3071,2,FALSE),VLOOKUP(M1373,SICODI!$G$3:$J$2404,2,FALSE))</f>
        <v>POSTE DE CONCRETO ARMADO PARA A. P. 11/200/120/285</v>
      </c>
      <c r="O1373" s="58">
        <f>+IF(ISERROR(VLOOKUP(M1373,'Resumen de precios LLTT'!$C$17:$G$3071,5,FALSE))=FALSE,VLOOKUP(M1373,'Resumen de precios LLTT'!$C$17:$G$3071,5,FALSE),VLOOKUP(M1373,SICODI!$G$3:$J$2404,4,FALSE))</f>
        <v>206.03</v>
      </c>
      <c r="P1373" s="16">
        <f t="shared" si="195"/>
        <v>0.77</v>
      </c>
      <c r="Q1373" s="78">
        <f t="shared" si="196"/>
        <v>364.67310000000003</v>
      </c>
      <c r="R1373" s="56">
        <v>0</v>
      </c>
      <c r="S1373" s="16">
        <f t="shared" si="197"/>
        <v>7.2000000000000008E-2</v>
      </c>
      <c r="T1373" s="79">
        <f t="shared" si="198"/>
        <v>2.1880386000000005</v>
      </c>
      <c r="U1373" s="80">
        <f t="shared" si="199"/>
        <v>0.2</v>
      </c>
      <c r="V1373" s="81">
        <f t="shared" si="200"/>
        <v>0.43760772000000014</v>
      </c>
      <c r="W1373" s="79">
        <f t="shared" si="201"/>
        <v>0.14725336301388503</v>
      </c>
      <c r="X1373" s="60">
        <f t="shared" si="202"/>
        <v>0.1</v>
      </c>
      <c r="Y1373" s="56">
        <f>+'INFO ENEL'!R1361</f>
        <v>4</v>
      </c>
      <c r="Z1373" s="59">
        <f t="shared" si="203"/>
        <v>0.4</v>
      </c>
    </row>
    <row r="1374" spans="1:26" s="90" customFormat="1" ht="15" customHeight="1" x14ac:dyDescent="0.25">
      <c r="A1374" s="55">
        <f>+'INFO ENEL'!A1362</f>
        <v>1357</v>
      </c>
      <c r="B1374" s="121" t="str">
        <f>+INDEX($B$8:$B$15,MATCH(L1374,$L$8:$L$15,0))</f>
        <v>SICODI</v>
      </c>
      <c r="C1374" s="56" t="str">
        <f>+'INFO ENEL'!B1362</f>
        <v>Callao</v>
      </c>
      <c r="D1374" s="56" t="str">
        <f>+'INFO ENEL'!D1362</f>
        <v>La Perla</v>
      </c>
      <c r="E1374" s="56" t="str">
        <f>+'INFO ENEL'!D1362</f>
        <v>La Perla</v>
      </c>
      <c r="F1374" s="50">
        <f>+'INFO ENEL'!E1362</f>
        <v>0</v>
      </c>
      <c r="G1374" s="56" t="str">
        <f>+'INFO ENEL'!L1362</f>
        <v>MT</v>
      </c>
      <c r="H1374" s="57">
        <f>+'INFO ENEL'!M1362</f>
        <v>29.150190889057384</v>
      </c>
      <c r="I1374" s="56">
        <f>+'INFO ENEL'!N1362</f>
        <v>13</v>
      </c>
      <c r="J1374" s="56" t="str">
        <f>+'INFO ENEL'!O1362</f>
        <v>Poste</v>
      </c>
      <c r="K1374" s="56" t="str">
        <f>+'INFO ENEL'!P1362</f>
        <v>Concreto</v>
      </c>
      <c r="L1374" s="56" t="str">
        <f>+'INFO ENEL'!Q1362</f>
        <v>PPC20</v>
      </c>
      <c r="M1374" s="55" t="str">
        <f>+IF(ISERROR(INDEX('Estructuras de Acero y Concreto'!$C$6:$C$577,MATCH(L1374,'Estructuras de Acero y Concreto'!$D$6:$D$577,0)))=FALSE,INDEX('Estructuras de Acero y Concreto'!$C$6:$C$577,MATCH(L1374,'Estructuras de Acero y Concreto'!$D$6:$D$577,0)),IF(ISERROR(INDEX('Estructuras de Madera'!$C$5:$C$122,MATCH(L1374,'Estructuras de Madera'!$D$5:$D$122,0)))=FALSE,INDEX('Estructuras de Madera'!$C$5:$C$122,MATCH(L1374,'Estructuras de Madera'!$D$5:$D$122,0)),INDEX(SICODI!$G$3:$G$2404,MATCH(L1374,SICODI!$G$3:$G$2404,0))))</f>
        <v>PPC20</v>
      </c>
      <c r="N1374" s="121" t="str">
        <f>+IF(ISERROR(VLOOKUP(M1374,'Resumen de precios LLTT'!$C$17:$D$3071,2,FALSE))=FALSE,VLOOKUP(M1374,'Resumen de precios LLTT'!$C$17:$D$3071,2,FALSE),VLOOKUP(M1374,SICODI!$G$3:$J$2404,2,FALSE))</f>
        <v>POSTE DE CONCRETO ARMADO DE 13/400/150/345</v>
      </c>
      <c r="O1374" s="58">
        <f>+IF(ISERROR(VLOOKUP(M1374,'Resumen de precios LLTT'!$C$17:$G$3071,5,FALSE))=FALSE,VLOOKUP(M1374,'Resumen de precios LLTT'!$C$17:$G$3071,5,FALSE),VLOOKUP(M1374,SICODI!$G$3:$J$2404,4,FALSE))</f>
        <v>364.69</v>
      </c>
      <c r="P1374" s="16">
        <f t="shared" si="195"/>
        <v>0.84299999999999997</v>
      </c>
      <c r="Q1374" s="78">
        <f t="shared" si="196"/>
        <v>672.12366999999995</v>
      </c>
      <c r="R1374" s="56">
        <v>0</v>
      </c>
      <c r="S1374" s="16">
        <f t="shared" si="197"/>
        <v>0.13400000000000001</v>
      </c>
      <c r="T1374" s="79">
        <f t="shared" si="198"/>
        <v>7.5053809816666659</v>
      </c>
      <c r="U1374" s="80">
        <f t="shared" si="199"/>
        <v>0.183</v>
      </c>
      <c r="V1374" s="81">
        <f t="shared" si="200"/>
        <v>1.3734847196449997</v>
      </c>
      <c r="W1374" s="79">
        <f t="shared" si="201"/>
        <v>0.46217247724950827</v>
      </c>
      <c r="X1374" s="60">
        <f t="shared" si="202"/>
        <v>0.5</v>
      </c>
      <c r="Y1374" s="56">
        <f>+'INFO ENEL'!R1362</f>
        <v>1</v>
      </c>
      <c r="Z1374" s="59">
        <f t="shared" si="203"/>
        <v>0.5</v>
      </c>
    </row>
    <row r="1375" spans="1:26" s="90" customFormat="1" ht="15" customHeight="1" x14ac:dyDescent="0.25">
      <c r="A1375" s="55">
        <f>+'INFO ENEL'!A1363</f>
        <v>1358</v>
      </c>
      <c r="B1375" s="121" t="str">
        <f>+INDEX($B$8:$B$15,MATCH(L1375,$L$8:$L$15,0))</f>
        <v>SICODI</v>
      </c>
      <c r="C1375" s="56" t="str">
        <f>+'INFO ENEL'!B1363</f>
        <v>Callao</v>
      </c>
      <c r="D1375" s="56" t="str">
        <f>+'INFO ENEL'!D1363</f>
        <v>La Perla</v>
      </c>
      <c r="E1375" s="56" t="str">
        <f>+'INFO ENEL'!D1363</f>
        <v>La Perla</v>
      </c>
      <c r="F1375" s="50">
        <f>+'INFO ENEL'!E1363</f>
        <v>0</v>
      </c>
      <c r="G1375" s="56" t="str">
        <f>+'INFO ENEL'!L1363</f>
        <v>MT</v>
      </c>
      <c r="H1375" s="57">
        <f>+'INFO ENEL'!M1363</f>
        <v>19.512947519390444</v>
      </c>
      <c r="I1375" s="56">
        <f>+'INFO ENEL'!N1363</f>
        <v>13</v>
      </c>
      <c r="J1375" s="56" t="str">
        <f>+'INFO ENEL'!O1363</f>
        <v>Poste</v>
      </c>
      <c r="K1375" s="56" t="str">
        <f>+'INFO ENEL'!P1363</f>
        <v>Concreto</v>
      </c>
      <c r="L1375" s="56" t="str">
        <f>+'INFO ENEL'!Q1363</f>
        <v>PPC20</v>
      </c>
      <c r="M1375" s="55" t="str">
        <f>+IF(ISERROR(INDEX('Estructuras de Acero y Concreto'!$C$6:$C$577,MATCH(L1375,'Estructuras de Acero y Concreto'!$D$6:$D$577,0)))=FALSE,INDEX('Estructuras de Acero y Concreto'!$C$6:$C$577,MATCH(L1375,'Estructuras de Acero y Concreto'!$D$6:$D$577,0)),IF(ISERROR(INDEX('Estructuras de Madera'!$C$5:$C$122,MATCH(L1375,'Estructuras de Madera'!$D$5:$D$122,0)))=FALSE,INDEX('Estructuras de Madera'!$C$5:$C$122,MATCH(L1375,'Estructuras de Madera'!$D$5:$D$122,0)),INDEX(SICODI!$G$3:$G$2404,MATCH(L1375,SICODI!$G$3:$G$2404,0))))</f>
        <v>PPC20</v>
      </c>
      <c r="N1375" s="121" t="str">
        <f>+IF(ISERROR(VLOOKUP(M1375,'Resumen de precios LLTT'!$C$17:$D$3071,2,FALSE))=FALSE,VLOOKUP(M1375,'Resumen de precios LLTT'!$C$17:$D$3071,2,FALSE),VLOOKUP(M1375,SICODI!$G$3:$J$2404,2,FALSE))</f>
        <v>POSTE DE CONCRETO ARMADO DE 13/400/150/345</v>
      </c>
      <c r="O1375" s="58">
        <f>+IF(ISERROR(VLOOKUP(M1375,'Resumen de precios LLTT'!$C$17:$G$3071,5,FALSE))=FALSE,VLOOKUP(M1375,'Resumen de precios LLTT'!$C$17:$G$3071,5,FALSE),VLOOKUP(M1375,SICODI!$G$3:$J$2404,4,FALSE))</f>
        <v>364.69</v>
      </c>
      <c r="P1375" s="16">
        <f t="shared" si="195"/>
        <v>0.84299999999999997</v>
      </c>
      <c r="Q1375" s="78">
        <f t="shared" si="196"/>
        <v>672.12366999999995</v>
      </c>
      <c r="R1375" s="56">
        <v>0</v>
      </c>
      <c r="S1375" s="16">
        <f t="shared" si="197"/>
        <v>0.13400000000000001</v>
      </c>
      <c r="T1375" s="79">
        <f t="shared" si="198"/>
        <v>7.5053809816666659</v>
      </c>
      <c r="U1375" s="80">
        <f t="shared" si="199"/>
        <v>0.183</v>
      </c>
      <c r="V1375" s="81">
        <f t="shared" si="200"/>
        <v>1.3734847196449997</v>
      </c>
      <c r="W1375" s="79">
        <f t="shared" si="201"/>
        <v>0.46217247724950827</v>
      </c>
      <c r="X1375" s="60">
        <f t="shared" si="202"/>
        <v>0.5</v>
      </c>
      <c r="Y1375" s="56">
        <f>+'INFO ENEL'!R1363</f>
        <v>1</v>
      </c>
      <c r="Z1375" s="59">
        <f t="shared" si="203"/>
        <v>0.5</v>
      </c>
    </row>
    <row r="1376" spans="1:26" s="90" customFormat="1" ht="15" customHeight="1" x14ac:dyDescent="0.25">
      <c r="A1376" s="55">
        <f>+'INFO ENEL'!A1364</f>
        <v>1359</v>
      </c>
      <c r="B1376" s="121" t="str">
        <f>+INDEX($B$8:$B$15,MATCH(L1376,$L$8:$L$15,0))</f>
        <v>SICODI</v>
      </c>
      <c r="C1376" s="56" t="str">
        <f>+'INFO ENEL'!B1364</f>
        <v>Lima</v>
      </c>
      <c r="D1376" s="56" t="str">
        <f>+'INFO ENEL'!D1364</f>
        <v>San Miguel</v>
      </c>
      <c r="E1376" s="56" t="str">
        <f>+'INFO ENEL'!D1364</f>
        <v>San Miguel</v>
      </c>
      <c r="F1376" s="50">
        <f>+'INFO ENEL'!E1364</f>
        <v>0</v>
      </c>
      <c r="G1376" s="56" t="str">
        <f>+'INFO ENEL'!L1364</f>
        <v>BT</v>
      </c>
      <c r="H1376" s="57">
        <f>+'INFO ENEL'!M1364</f>
        <v>31.016660062963911</v>
      </c>
      <c r="I1376" s="56">
        <f>+'INFO ENEL'!N1364</f>
        <v>11</v>
      </c>
      <c r="J1376" s="56" t="str">
        <f>+'INFO ENEL'!O1364</f>
        <v>Poste</v>
      </c>
      <c r="K1376" s="56" t="str">
        <f>+'INFO ENEL'!P1364</f>
        <v>Concreto</v>
      </c>
      <c r="L1376" s="56" t="str">
        <f>+'INFO ENEL'!Q1364</f>
        <v>PPC40</v>
      </c>
      <c r="M1376" s="55" t="str">
        <f>+IF(ISERROR(INDEX('Estructuras de Acero y Concreto'!$C$6:$C$577,MATCH(L1376,'Estructuras de Acero y Concreto'!$D$6:$D$577,0)))=FALSE,INDEX('Estructuras de Acero y Concreto'!$C$6:$C$577,MATCH(L1376,'Estructuras de Acero y Concreto'!$D$6:$D$577,0)),IF(ISERROR(INDEX('Estructuras de Madera'!$C$5:$C$122,MATCH(L1376,'Estructuras de Madera'!$D$5:$D$122,0)))=FALSE,INDEX('Estructuras de Madera'!$C$5:$C$122,MATCH(L1376,'Estructuras de Madera'!$D$5:$D$122,0)),INDEX(SICODI!$G$3:$G$2404,MATCH(L1376,SICODI!$G$3:$G$2404,0))))</f>
        <v>PPC40</v>
      </c>
      <c r="N1376" s="121" t="str">
        <f>+IF(ISERROR(VLOOKUP(M1376,'Resumen de precios LLTT'!$C$17:$D$3071,2,FALSE))=FALSE,VLOOKUP(M1376,'Resumen de precios LLTT'!$C$17:$D$3071,2,FALSE),VLOOKUP(M1376,SICODI!$G$3:$J$2404,2,FALSE))</f>
        <v>POSTE DE CONCRETO ARMADO PARA A. P. 11/200/120/285</v>
      </c>
      <c r="O1376" s="58">
        <f>+IF(ISERROR(VLOOKUP(M1376,'Resumen de precios LLTT'!$C$17:$G$3071,5,FALSE))=FALSE,VLOOKUP(M1376,'Resumen de precios LLTT'!$C$17:$G$3071,5,FALSE),VLOOKUP(M1376,SICODI!$G$3:$J$2404,4,FALSE))</f>
        <v>206.03</v>
      </c>
      <c r="P1376" s="16">
        <f t="shared" si="195"/>
        <v>0.77</v>
      </c>
      <c r="Q1376" s="78">
        <f t="shared" si="196"/>
        <v>364.67310000000003</v>
      </c>
      <c r="R1376" s="56">
        <v>0</v>
      </c>
      <c r="S1376" s="16">
        <f t="shared" si="197"/>
        <v>7.2000000000000008E-2</v>
      </c>
      <c r="T1376" s="79">
        <f t="shared" si="198"/>
        <v>2.1880386000000005</v>
      </c>
      <c r="U1376" s="80">
        <f t="shared" si="199"/>
        <v>0.2</v>
      </c>
      <c r="V1376" s="81">
        <f t="shared" si="200"/>
        <v>0.43760772000000014</v>
      </c>
      <c r="W1376" s="79">
        <f t="shared" si="201"/>
        <v>0.14725336301388503</v>
      </c>
      <c r="X1376" s="60">
        <f t="shared" si="202"/>
        <v>0.1</v>
      </c>
      <c r="Y1376" s="56">
        <f>+'INFO ENEL'!R1364</f>
        <v>4</v>
      </c>
      <c r="Z1376" s="59">
        <f t="shared" si="203"/>
        <v>0.4</v>
      </c>
    </row>
    <row r="1377" spans="1:26" s="90" customFormat="1" ht="15" customHeight="1" x14ac:dyDescent="0.25">
      <c r="A1377" s="55">
        <f>+'INFO ENEL'!A1365</f>
        <v>1360</v>
      </c>
      <c r="B1377" s="121" t="str">
        <f>+INDEX($B$8:$B$15,MATCH(L1377,$L$8:$L$15,0))</f>
        <v>SICODI</v>
      </c>
      <c r="C1377" s="56" t="str">
        <f>+'INFO ENEL'!B1365</f>
        <v>Lima</v>
      </c>
      <c r="D1377" s="56" t="str">
        <f>+'INFO ENEL'!D1365</f>
        <v>San Miguel</v>
      </c>
      <c r="E1377" s="56" t="str">
        <f>+'INFO ENEL'!D1365</f>
        <v>San Miguel</v>
      </c>
      <c r="F1377" s="50">
        <f>+'INFO ENEL'!E1365</f>
        <v>0</v>
      </c>
      <c r="G1377" s="56" t="str">
        <f>+'INFO ENEL'!L1365</f>
        <v>BT</v>
      </c>
      <c r="H1377" s="57">
        <f>+'INFO ENEL'!M1365</f>
        <v>29.113475520953099</v>
      </c>
      <c r="I1377" s="56">
        <f>+'INFO ENEL'!N1365</f>
        <v>11</v>
      </c>
      <c r="J1377" s="56" t="str">
        <f>+'INFO ENEL'!O1365</f>
        <v>Poste</v>
      </c>
      <c r="K1377" s="56" t="str">
        <f>+'INFO ENEL'!P1365</f>
        <v>Concreto</v>
      </c>
      <c r="L1377" s="56" t="str">
        <f>+'INFO ENEL'!Q1365</f>
        <v>PPC40</v>
      </c>
      <c r="M1377" s="55" t="str">
        <f>+IF(ISERROR(INDEX('Estructuras de Acero y Concreto'!$C$6:$C$577,MATCH(L1377,'Estructuras de Acero y Concreto'!$D$6:$D$577,0)))=FALSE,INDEX('Estructuras de Acero y Concreto'!$C$6:$C$577,MATCH(L1377,'Estructuras de Acero y Concreto'!$D$6:$D$577,0)),IF(ISERROR(INDEX('Estructuras de Madera'!$C$5:$C$122,MATCH(L1377,'Estructuras de Madera'!$D$5:$D$122,0)))=FALSE,INDEX('Estructuras de Madera'!$C$5:$C$122,MATCH(L1377,'Estructuras de Madera'!$D$5:$D$122,0)),INDEX(SICODI!$G$3:$G$2404,MATCH(L1377,SICODI!$G$3:$G$2404,0))))</f>
        <v>PPC40</v>
      </c>
      <c r="N1377" s="121" t="str">
        <f>+IF(ISERROR(VLOOKUP(M1377,'Resumen de precios LLTT'!$C$17:$D$3071,2,FALSE))=FALSE,VLOOKUP(M1377,'Resumen de precios LLTT'!$C$17:$D$3071,2,FALSE),VLOOKUP(M1377,SICODI!$G$3:$J$2404,2,FALSE))</f>
        <v>POSTE DE CONCRETO ARMADO PARA A. P. 11/200/120/285</v>
      </c>
      <c r="O1377" s="58">
        <f>+IF(ISERROR(VLOOKUP(M1377,'Resumen de precios LLTT'!$C$17:$G$3071,5,FALSE))=FALSE,VLOOKUP(M1377,'Resumen de precios LLTT'!$C$17:$G$3071,5,FALSE),VLOOKUP(M1377,SICODI!$G$3:$J$2404,4,FALSE))</f>
        <v>206.03</v>
      </c>
      <c r="P1377" s="16">
        <f t="shared" si="195"/>
        <v>0.77</v>
      </c>
      <c r="Q1377" s="78">
        <f t="shared" si="196"/>
        <v>364.67310000000003</v>
      </c>
      <c r="R1377" s="56">
        <v>0</v>
      </c>
      <c r="S1377" s="16">
        <f t="shared" si="197"/>
        <v>7.2000000000000008E-2</v>
      </c>
      <c r="T1377" s="79">
        <f t="shared" si="198"/>
        <v>2.1880386000000005</v>
      </c>
      <c r="U1377" s="80">
        <f t="shared" si="199"/>
        <v>0.2</v>
      </c>
      <c r="V1377" s="81">
        <f t="shared" si="200"/>
        <v>0.43760772000000014</v>
      </c>
      <c r="W1377" s="79">
        <f t="shared" si="201"/>
        <v>0.14725336301388503</v>
      </c>
      <c r="X1377" s="60">
        <f t="shared" si="202"/>
        <v>0.1</v>
      </c>
      <c r="Y1377" s="56">
        <f>+'INFO ENEL'!R1365</f>
        <v>4</v>
      </c>
      <c r="Z1377" s="59">
        <f t="shared" si="203"/>
        <v>0.4</v>
      </c>
    </row>
    <row r="1378" spans="1:26" s="90" customFormat="1" ht="15" customHeight="1" x14ac:dyDescent="0.25">
      <c r="A1378" s="55">
        <f>+'INFO ENEL'!A1366</f>
        <v>1361</v>
      </c>
      <c r="B1378" s="121" t="str">
        <f>+INDEX($B$8:$B$15,MATCH(L1378,$L$8:$L$15,0))</f>
        <v>SICODI</v>
      </c>
      <c r="C1378" s="56" t="str">
        <f>+'INFO ENEL'!B1366</f>
        <v>Lima</v>
      </c>
      <c r="D1378" s="56" t="str">
        <f>+'INFO ENEL'!D1366</f>
        <v>San Miguel</v>
      </c>
      <c r="E1378" s="56" t="str">
        <f>+'INFO ENEL'!D1366</f>
        <v>San Miguel</v>
      </c>
      <c r="F1378" s="50">
        <f>+'INFO ENEL'!E1366</f>
        <v>0</v>
      </c>
      <c r="G1378" s="56" t="str">
        <f>+'INFO ENEL'!L1366</f>
        <v>BT</v>
      </c>
      <c r="H1378" s="57">
        <f>+'INFO ENEL'!M1366</f>
        <v>19.697604953926181</v>
      </c>
      <c r="I1378" s="56">
        <f>+'INFO ENEL'!N1366</f>
        <v>11</v>
      </c>
      <c r="J1378" s="56" t="str">
        <f>+'INFO ENEL'!O1366</f>
        <v>Poste</v>
      </c>
      <c r="K1378" s="56" t="str">
        <f>+'INFO ENEL'!P1366</f>
        <v>Concreto</v>
      </c>
      <c r="L1378" s="56" t="str">
        <f>+'INFO ENEL'!Q1366</f>
        <v>PPC40</v>
      </c>
      <c r="M1378" s="55" t="str">
        <f>+IF(ISERROR(INDEX('Estructuras de Acero y Concreto'!$C$6:$C$577,MATCH(L1378,'Estructuras de Acero y Concreto'!$D$6:$D$577,0)))=FALSE,INDEX('Estructuras de Acero y Concreto'!$C$6:$C$577,MATCH(L1378,'Estructuras de Acero y Concreto'!$D$6:$D$577,0)),IF(ISERROR(INDEX('Estructuras de Madera'!$C$5:$C$122,MATCH(L1378,'Estructuras de Madera'!$D$5:$D$122,0)))=FALSE,INDEX('Estructuras de Madera'!$C$5:$C$122,MATCH(L1378,'Estructuras de Madera'!$D$5:$D$122,0)),INDEX(SICODI!$G$3:$G$2404,MATCH(L1378,SICODI!$G$3:$G$2404,0))))</f>
        <v>PPC40</v>
      </c>
      <c r="N1378" s="121" t="str">
        <f>+IF(ISERROR(VLOOKUP(M1378,'Resumen de precios LLTT'!$C$17:$D$3071,2,FALSE))=FALSE,VLOOKUP(M1378,'Resumen de precios LLTT'!$C$17:$D$3071,2,FALSE),VLOOKUP(M1378,SICODI!$G$3:$J$2404,2,FALSE))</f>
        <v>POSTE DE CONCRETO ARMADO PARA A. P. 11/200/120/285</v>
      </c>
      <c r="O1378" s="58">
        <f>+IF(ISERROR(VLOOKUP(M1378,'Resumen de precios LLTT'!$C$17:$G$3071,5,FALSE))=FALSE,VLOOKUP(M1378,'Resumen de precios LLTT'!$C$17:$G$3071,5,FALSE),VLOOKUP(M1378,SICODI!$G$3:$J$2404,4,FALSE))</f>
        <v>206.03</v>
      </c>
      <c r="P1378" s="16">
        <f t="shared" si="195"/>
        <v>0.77</v>
      </c>
      <c r="Q1378" s="78">
        <f t="shared" si="196"/>
        <v>364.67310000000003</v>
      </c>
      <c r="R1378" s="56">
        <v>0</v>
      </c>
      <c r="S1378" s="16">
        <f t="shared" si="197"/>
        <v>7.2000000000000008E-2</v>
      </c>
      <c r="T1378" s="79">
        <f t="shared" si="198"/>
        <v>2.1880386000000005</v>
      </c>
      <c r="U1378" s="80">
        <f t="shared" si="199"/>
        <v>0.2</v>
      </c>
      <c r="V1378" s="81">
        <f t="shared" si="200"/>
        <v>0.43760772000000014</v>
      </c>
      <c r="W1378" s="79">
        <f t="shared" si="201"/>
        <v>0.14725336301388503</v>
      </c>
      <c r="X1378" s="60">
        <f t="shared" si="202"/>
        <v>0.1</v>
      </c>
      <c r="Y1378" s="56">
        <f>+'INFO ENEL'!R1366</f>
        <v>4</v>
      </c>
      <c r="Z1378" s="59">
        <f t="shared" si="203"/>
        <v>0.4</v>
      </c>
    </row>
    <row r="1379" spans="1:26" s="90" customFormat="1" ht="15" customHeight="1" x14ac:dyDescent="0.25">
      <c r="A1379" s="55">
        <f>+'INFO ENEL'!A1367</f>
        <v>1362</v>
      </c>
      <c r="B1379" s="121" t="str">
        <f>+INDEX($B$8:$B$15,MATCH(L1379,$L$8:$L$15,0))</f>
        <v>SICODI</v>
      </c>
      <c r="C1379" s="56" t="str">
        <f>+'INFO ENEL'!B1367</f>
        <v>Lima</v>
      </c>
      <c r="D1379" s="56" t="str">
        <f>+'INFO ENEL'!D1367</f>
        <v>San Miguel</v>
      </c>
      <c r="E1379" s="56" t="str">
        <f>+'INFO ENEL'!D1367</f>
        <v>San Miguel</v>
      </c>
      <c r="F1379" s="50">
        <f>+'INFO ENEL'!E1367</f>
        <v>0</v>
      </c>
      <c r="G1379" s="56" t="str">
        <f>+'INFO ENEL'!L1367</f>
        <v>BT</v>
      </c>
      <c r="H1379" s="57">
        <f>+'INFO ENEL'!M1367</f>
        <v>42.54473449367417</v>
      </c>
      <c r="I1379" s="56">
        <f>+'INFO ENEL'!N1367</f>
        <v>11</v>
      </c>
      <c r="J1379" s="56" t="str">
        <f>+'INFO ENEL'!O1367</f>
        <v>Poste</v>
      </c>
      <c r="K1379" s="56" t="str">
        <f>+'INFO ENEL'!P1367</f>
        <v>Concreto</v>
      </c>
      <c r="L1379" s="56" t="str">
        <f>+'INFO ENEL'!Q1367</f>
        <v>PPC40</v>
      </c>
      <c r="M1379" s="55" t="str">
        <f>+IF(ISERROR(INDEX('Estructuras de Acero y Concreto'!$C$6:$C$577,MATCH(L1379,'Estructuras de Acero y Concreto'!$D$6:$D$577,0)))=FALSE,INDEX('Estructuras de Acero y Concreto'!$C$6:$C$577,MATCH(L1379,'Estructuras de Acero y Concreto'!$D$6:$D$577,0)),IF(ISERROR(INDEX('Estructuras de Madera'!$C$5:$C$122,MATCH(L1379,'Estructuras de Madera'!$D$5:$D$122,0)))=FALSE,INDEX('Estructuras de Madera'!$C$5:$C$122,MATCH(L1379,'Estructuras de Madera'!$D$5:$D$122,0)),INDEX(SICODI!$G$3:$G$2404,MATCH(L1379,SICODI!$G$3:$G$2404,0))))</f>
        <v>PPC40</v>
      </c>
      <c r="N1379" s="121" t="str">
        <f>+IF(ISERROR(VLOOKUP(M1379,'Resumen de precios LLTT'!$C$17:$D$3071,2,FALSE))=FALSE,VLOOKUP(M1379,'Resumen de precios LLTT'!$C$17:$D$3071,2,FALSE),VLOOKUP(M1379,SICODI!$G$3:$J$2404,2,FALSE))</f>
        <v>POSTE DE CONCRETO ARMADO PARA A. P. 11/200/120/285</v>
      </c>
      <c r="O1379" s="58">
        <f>+IF(ISERROR(VLOOKUP(M1379,'Resumen de precios LLTT'!$C$17:$G$3071,5,FALSE))=FALSE,VLOOKUP(M1379,'Resumen de precios LLTT'!$C$17:$G$3071,5,FALSE),VLOOKUP(M1379,SICODI!$G$3:$J$2404,4,FALSE))</f>
        <v>206.03</v>
      </c>
      <c r="P1379" s="16">
        <f t="shared" si="195"/>
        <v>0.77</v>
      </c>
      <c r="Q1379" s="78">
        <f t="shared" si="196"/>
        <v>364.67310000000003</v>
      </c>
      <c r="R1379" s="56">
        <v>0</v>
      </c>
      <c r="S1379" s="16">
        <f t="shared" si="197"/>
        <v>7.2000000000000008E-2</v>
      </c>
      <c r="T1379" s="79">
        <f t="shared" si="198"/>
        <v>2.1880386000000005</v>
      </c>
      <c r="U1379" s="80">
        <f t="shared" si="199"/>
        <v>0.2</v>
      </c>
      <c r="V1379" s="81">
        <f t="shared" si="200"/>
        <v>0.43760772000000014</v>
      </c>
      <c r="W1379" s="79">
        <f t="shared" si="201"/>
        <v>0.14725336301388503</v>
      </c>
      <c r="X1379" s="60">
        <f t="shared" si="202"/>
        <v>0.1</v>
      </c>
      <c r="Y1379" s="56">
        <f>+'INFO ENEL'!R1367</f>
        <v>4</v>
      </c>
      <c r="Z1379" s="59">
        <f t="shared" si="203"/>
        <v>0.4</v>
      </c>
    </row>
    <row r="1380" spans="1:26" s="90" customFormat="1" ht="15" customHeight="1" x14ac:dyDescent="0.25">
      <c r="A1380" s="55">
        <f>+'INFO ENEL'!A1368</f>
        <v>1363</v>
      </c>
      <c r="B1380" s="121" t="str">
        <f>+INDEX($B$8:$B$15,MATCH(L1380,$L$8:$L$15,0))</f>
        <v>SICODI</v>
      </c>
      <c r="C1380" s="56" t="str">
        <f>+'INFO ENEL'!B1368</f>
        <v>Lima</v>
      </c>
      <c r="D1380" s="56" t="str">
        <f>+'INFO ENEL'!D1368</f>
        <v>San Miguel</v>
      </c>
      <c r="E1380" s="56" t="str">
        <f>+'INFO ENEL'!D1368</f>
        <v>San Miguel</v>
      </c>
      <c r="F1380" s="50">
        <f>+'INFO ENEL'!E1368</f>
        <v>0</v>
      </c>
      <c r="G1380" s="56" t="str">
        <f>+'INFO ENEL'!L1368</f>
        <v>BT</v>
      </c>
      <c r="H1380" s="57">
        <f>+'INFO ENEL'!M1368</f>
        <v>36.896504391115407</v>
      </c>
      <c r="I1380" s="56">
        <f>+'INFO ENEL'!N1368</f>
        <v>11</v>
      </c>
      <c r="J1380" s="56" t="str">
        <f>+'INFO ENEL'!O1368</f>
        <v>Poste</v>
      </c>
      <c r="K1380" s="56" t="str">
        <f>+'INFO ENEL'!P1368</f>
        <v>Concreto</v>
      </c>
      <c r="L1380" s="56" t="str">
        <f>+'INFO ENEL'!Q1368</f>
        <v>PPC40</v>
      </c>
      <c r="M1380" s="55" t="str">
        <f>+IF(ISERROR(INDEX('Estructuras de Acero y Concreto'!$C$6:$C$577,MATCH(L1380,'Estructuras de Acero y Concreto'!$D$6:$D$577,0)))=FALSE,INDEX('Estructuras de Acero y Concreto'!$C$6:$C$577,MATCH(L1380,'Estructuras de Acero y Concreto'!$D$6:$D$577,0)),IF(ISERROR(INDEX('Estructuras de Madera'!$C$5:$C$122,MATCH(L1380,'Estructuras de Madera'!$D$5:$D$122,0)))=FALSE,INDEX('Estructuras de Madera'!$C$5:$C$122,MATCH(L1380,'Estructuras de Madera'!$D$5:$D$122,0)),INDEX(SICODI!$G$3:$G$2404,MATCH(L1380,SICODI!$G$3:$G$2404,0))))</f>
        <v>PPC40</v>
      </c>
      <c r="N1380" s="121" t="str">
        <f>+IF(ISERROR(VLOOKUP(M1380,'Resumen de precios LLTT'!$C$17:$D$3071,2,FALSE))=FALSE,VLOOKUP(M1380,'Resumen de precios LLTT'!$C$17:$D$3071,2,FALSE),VLOOKUP(M1380,SICODI!$G$3:$J$2404,2,FALSE))</f>
        <v>POSTE DE CONCRETO ARMADO PARA A. P. 11/200/120/285</v>
      </c>
      <c r="O1380" s="58">
        <f>+IF(ISERROR(VLOOKUP(M1380,'Resumen de precios LLTT'!$C$17:$G$3071,5,FALSE))=FALSE,VLOOKUP(M1380,'Resumen de precios LLTT'!$C$17:$G$3071,5,FALSE),VLOOKUP(M1380,SICODI!$G$3:$J$2404,4,FALSE))</f>
        <v>206.03</v>
      </c>
      <c r="P1380" s="16">
        <f t="shared" si="195"/>
        <v>0.77</v>
      </c>
      <c r="Q1380" s="78">
        <f t="shared" si="196"/>
        <v>364.67310000000003</v>
      </c>
      <c r="R1380" s="56">
        <v>0</v>
      </c>
      <c r="S1380" s="16">
        <f t="shared" si="197"/>
        <v>7.2000000000000008E-2</v>
      </c>
      <c r="T1380" s="79">
        <f t="shared" si="198"/>
        <v>2.1880386000000005</v>
      </c>
      <c r="U1380" s="80">
        <f t="shared" si="199"/>
        <v>0.2</v>
      </c>
      <c r="V1380" s="81">
        <f t="shared" si="200"/>
        <v>0.43760772000000014</v>
      </c>
      <c r="W1380" s="79">
        <f t="shared" si="201"/>
        <v>0.14725336301388503</v>
      </c>
      <c r="X1380" s="60">
        <f t="shared" si="202"/>
        <v>0.1</v>
      </c>
      <c r="Y1380" s="56">
        <f>+'INFO ENEL'!R1368</f>
        <v>4</v>
      </c>
      <c r="Z1380" s="59">
        <f t="shared" si="203"/>
        <v>0.4</v>
      </c>
    </row>
    <row r="1381" spans="1:26" s="90" customFormat="1" ht="15" customHeight="1" x14ac:dyDescent="0.25">
      <c r="A1381" s="55">
        <f>+'INFO ENEL'!A1369</f>
        <v>1364</v>
      </c>
      <c r="B1381" s="121" t="str">
        <f>+INDEX($B$8:$B$15,MATCH(L1381,$L$8:$L$15,0))</f>
        <v>SICODI</v>
      </c>
      <c r="C1381" s="56" t="str">
        <f>+'INFO ENEL'!B1369</f>
        <v>Lima</v>
      </c>
      <c r="D1381" s="56" t="str">
        <f>+'INFO ENEL'!D1369</f>
        <v>San Miguel</v>
      </c>
      <c r="E1381" s="56" t="str">
        <f>+'INFO ENEL'!D1369</f>
        <v>San Miguel</v>
      </c>
      <c r="F1381" s="50">
        <f>+'INFO ENEL'!E1369</f>
        <v>0</v>
      </c>
      <c r="G1381" s="56" t="str">
        <f>+'INFO ENEL'!L1369</f>
        <v>BT</v>
      </c>
      <c r="H1381" s="57">
        <f>+'INFO ENEL'!M1369</f>
        <v>36.622296646965239</v>
      </c>
      <c r="I1381" s="56">
        <f>+'INFO ENEL'!N1369</f>
        <v>9</v>
      </c>
      <c r="J1381" s="56" t="str">
        <f>+'INFO ENEL'!O1369</f>
        <v>Poste</v>
      </c>
      <c r="K1381" s="56" t="str">
        <f>+'INFO ENEL'!P1369</f>
        <v>Concreto</v>
      </c>
      <c r="L1381" s="56" t="str">
        <f>+'INFO ENEL'!Q1369</f>
        <v>PPC38</v>
      </c>
      <c r="M1381" s="55" t="str">
        <f>+IF(ISERROR(INDEX('Estructuras de Acero y Concreto'!$C$6:$C$577,MATCH(L1381,'Estructuras de Acero y Concreto'!$D$6:$D$577,0)))=FALSE,INDEX('Estructuras de Acero y Concreto'!$C$6:$C$577,MATCH(L1381,'Estructuras de Acero y Concreto'!$D$6:$D$577,0)),IF(ISERROR(INDEX('Estructuras de Madera'!$C$5:$C$122,MATCH(L1381,'Estructuras de Madera'!$D$5:$D$122,0)))=FALSE,INDEX('Estructuras de Madera'!$C$5:$C$122,MATCH(L1381,'Estructuras de Madera'!$D$5:$D$122,0)),INDEX(SICODI!$G$3:$G$2404,MATCH(L1381,SICODI!$G$3:$G$2404,0))))</f>
        <v>PPC38</v>
      </c>
      <c r="N1381" s="121" t="str">
        <f>+IF(ISERROR(VLOOKUP(M1381,'Resumen de precios LLTT'!$C$17:$D$3071,2,FALSE))=FALSE,VLOOKUP(M1381,'Resumen de precios LLTT'!$C$17:$D$3071,2,FALSE),VLOOKUP(M1381,SICODI!$G$3:$J$2404,2,FALSE))</f>
        <v>POSTE DE CONCRETO ARMADO PARA A. P.  9/200/120/245</v>
      </c>
      <c r="O1381" s="58">
        <f>+IF(ISERROR(VLOOKUP(M1381,'Resumen de precios LLTT'!$C$17:$G$3071,5,FALSE))=FALSE,VLOOKUP(M1381,'Resumen de precios LLTT'!$C$17:$G$3071,5,FALSE),VLOOKUP(M1381,SICODI!$G$3:$J$2404,4,FALSE))</f>
        <v>159.16999999999999</v>
      </c>
      <c r="P1381" s="16">
        <f t="shared" si="195"/>
        <v>0.77</v>
      </c>
      <c r="Q1381" s="78">
        <f t="shared" si="196"/>
        <v>281.73089999999996</v>
      </c>
      <c r="R1381" s="56">
        <v>0</v>
      </c>
      <c r="S1381" s="16">
        <f t="shared" si="197"/>
        <v>7.2000000000000008E-2</v>
      </c>
      <c r="T1381" s="79">
        <f t="shared" si="198"/>
        <v>1.6903854</v>
      </c>
      <c r="U1381" s="80">
        <f t="shared" si="199"/>
        <v>0.2</v>
      </c>
      <c r="V1381" s="81">
        <f t="shared" si="200"/>
        <v>0.33807708000000003</v>
      </c>
      <c r="W1381" s="79">
        <f t="shared" si="201"/>
        <v>0.1137616744693495</v>
      </c>
      <c r="X1381" s="60">
        <f t="shared" si="202"/>
        <v>0.1</v>
      </c>
      <c r="Y1381" s="56">
        <f>+'INFO ENEL'!R1369</f>
        <v>4</v>
      </c>
      <c r="Z1381" s="59">
        <f t="shared" si="203"/>
        <v>0.4</v>
      </c>
    </row>
    <row r="1382" spans="1:26" s="90" customFormat="1" ht="15" customHeight="1" x14ac:dyDescent="0.25">
      <c r="A1382" s="55">
        <f>+'INFO ENEL'!A1370</f>
        <v>1365</v>
      </c>
      <c r="B1382" s="121" t="str">
        <f>+INDEX($B$8:$B$15,MATCH(L1382,$L$8:$L$15,0))</f>
        <v>SICODI</v>
      </c>
      <c r="C1382" s="56" t="str">
        <f>+'INFO ENEL'!B1370</f>
        <v>Callao</v>
      </c>
      <c r="D1382" s="56" t="str">
        <f>+'INFO ENEL'!D1370</f>
        <v>La Perla</v>
      </c>
      <c r="E1382" s="56" t="str">
        <f>+'INFO ENEL'!D1370</f>
        <v>La Perla</v>
      </c>
      <c r="F1382" s="50">
        <f>+'INFO ENEL'!E1370</f>
        <v>0</v>
      </c>
      <c r="G1382" s="56" t="str">
        <f>+'INFO ENEL'!L1370</f>
        <v>BT</v>
      </c>
      <c r="H1382" s="57">
        <f>+'INFO ENEL'!M1370</f>
        <v>34.935627294948063</v>
      </c>
      <c r="I1382" s="56">
        <f>+'INFO ENEL'!N1370</f>
        <v>11</v>
      </c>
      <c r="J1382" s="56" t="str">
        <f>+'INFO ENEL'!O1370</f>
        <v>Poste</v>
      </c>
      <c r="K1382" s="56" t="str">
        <f>+'INFO ENEL'!P1370</f>
        <v>Concreto</v>
      </c>
      <c r="L1382" s="56" t="str">
        <f>+'INFO ENEL'!Q1370</f>
        <v>PPC40</v>
      </c>
      <c r="M1382" s="55" t="str">
        <f>+IF(ISERROR(INDEX('Estructuras de Acero y Concreto'!$C$6:$C$577,MATCH(L1382,'Estructuras de Acero y Concreto'!$D$6:$D$577,0)))=FALSE,INDEX('Estructuras de Acero y Concreto'!$C$6:$C$577,MATCH(L1382,'Estructuras de Acero y Concreto'!$D$6:$D$577,0)),IF(ISERROR(INDEX('Estructuras de Madera'!$C$5:$C$122,MATCH(L1382,'Estructuras de Madera'!$D$5:$D$122,0)))=FALSE,INDEX('Estructuras de Madera'!$C$5:$C$122,MATCH(L1382,'Estructuras de Madera'!$D$5:$D$122,0)),INDEX(SICODI!$G$3:$G$2404,MATCH(L1382,SICODI!$G$3:$G$2404,0))))</f>
        <v>PPC40</v>
      </c>
      <c r="N1382" s="121" t="str">
        <f>+IF(ISERROR(VLOOKUP(M1382,'Resumen de precios LLTT'!$C$17:$D$3071,2,FALSE))=FALSE,VLOOKUP(M1382,'Resumen de precios LLTT'!$C$17:$D$3071,2,FALSE),VLOOKUP(M1382,SICODI!$G$3:$J$2404,2,FALSE))</f>
        <v>POSTE DE CONCRETO ARMADO PARA A. P. 11/200/120/285</v>
      </c>
      <c r="O1382" s="58">
        <f>+IF(ISERROR(VLOOKUP(M1382,'Resumen de precios LLTT'!$C$17:$G$3071,5,FALSE))=FALSE,VLOOKUP(M1382,'Resumen de precios LLTT'!$C$17:$G$3071,5,FALSE),VLOOKUP(M1382,SICODI!$G$3:$J$2404,4,FALSE))</f>
        <v>206.03</v>
      </c>
      <c r="P1382" s="16">
        <f t="shared" si="195"/>
        <v>0.77</v>
      </c>
      <c r="Q1382" s="78">
        <f t="shared" si="196"/>
        <v>364.67310000000003</v>
      </c>
      <c r="R1382" s="56">
        <v>0</v>
      </c>
      <c r="S1382" s="16">
        <f t="shared" si="197"/>
        <v>7.2000000000000008E-2</v>
      </c>
      <c r="T1382" s="79">
        <f t="shared" si="198"/>
        <v>2.1880386000000005</v>
      </c>
      <c r="U1382" s="80">
        <f t="shared" si="199"/>
        <v>0.2</v>
      </c>
      <c r="V1382" s="81">
        <f t="shared" si="200"/>
        <v>0.43760772000000014</v>
      </c>
      <c r="W1382" s="79">
        <f t="shared" si="201"/>
        <v>0.14725336301388503</v>
      </c>
      <c r="X1382" s="60">
        <f t="shared" si="202"/>
        <v>0.1</v>
      </c>
      <c r="Y1382" s="56">
        <f>+'INFO ENEL'!R1370</f>
        <v>4</v>
      </c>
      <c r="Z1382" s="59">
        <f t="shared" si="203"/>
        <v>0.4</v>
      </c>
    </row>
    <row r="1383" spans="1:26" s="90" customFormat="1" ht="15" customHeight="1" x14ac:dyDescent="0.25">
      <c r="A1383" s="55">
        <f>+'INFO ENEL'!A1371</f>
        <v>1366</v>
      </c>
      <c r="B1383" s="121" t="str">
        <f>+INDEX($B$8:$B$15,MATCH(L1383,$L$8:$L$15,0))</f>
        <v>SICODI</v>
      </c>
      <c r="C1383" s="56" t="str">
        <f>+'INFO ENEL'!B1371</f>
        <v>Callao</v>
      </c>
      <c r="D1383" s="56" t="str">
        <f>+'INFO ENEL'!D1371</f>
        <v>La Perla</v>
      </c>
      <c r="E1383" s="56" t="str">
        <f>+'INFO ENEL'!D1371</f>
        <v>La Perla</v>
      </c>
      <c r="F1383" s="50">
        <f>+'INFO ENEL'!E1371</f>
        <v>0</v>
      </c>
      <c r="G1383" s="56" t="str">
        <f>+'INFO ENEL'!L1371</f>
        <v>BT</v>
      </c>
      <c r="H1383" s="57">
        <f>+'INFO ENEL'!M1371</f>
        <v>28.635175406667081</v>
      </c>
      <c r="I1383" s="56">
        <f>+'INFO ENEL'!N1371</f>
        <v>11</v>
      </c>
      <c r="J1383" s="56" t="str">
        <f>+'INFO ENEL'!O1371</f>
        <v>Poste</v>
      </c>
      <c r="K1383" s="56" t="str">
        <f>+'INFO ENEL'!P1371</f>
        <v>Concreto</v>
      </c>
      <c r="L1383" s="56" t="str">
        <f>+'INFO ENEL'!Q1371</f>
        <v>PPC40</v>
      </c>
      <c r="M1383" s="55" t="str">
        <f>+IF(ISERROR(INDEX('Estructuras de Acero y Concreto'!$C$6:$C$577,MATCH(L1383,'Estructuras de Acero y Concreto'!$D$6:$D$577,0)))=FALSE,INDEX('Estructuras de Acero y Concreto'!$C$6:$C$577,MATCH(L1383,'Estructuras de Acero y Concreto'!$D$6:$D$577,0)),IF(ISERROR(INDEX('Estructuras de Madera'!$C$5:$C$122,MATCH(L1383,'Estructuras de Madera'!$D$5:$D$122,0)))=FALSE,INDEX('Estructuras de Madera'!$C$5:$C$122,MATCH(L1383,'Estructuras de Madera'!$D$5:$D$122,0)),INDEX(SICODI!$G$3:$G$2404,MATCH(L1383,SICODI!$G$3:$G$2404,0))))</f>
        <v>PPC40</v>
      </c>
      <c r="N1383" s="121" t="str">
        <f>+IF(ISERROR(VLOOKUP(M1383,'Resumen de precios LLTT'!$C$17:$D$3071,2,FALSE))=FALSE,VLOOKUP(M1383,'Resumen de precios LLTT'!$C$17:$D$3071,2,FALSE),VLOOKUP(M1383,SICODI!$G$3:$J$2404,2,FALSE))</f>
        <v>POSTE DE CONCRETO ARMADO PARA A. P. 11/200/120/285</v>
      </c>
      <c r="O1383" s="58">
        <f>+IF(ISERROR(VLOOKUP(M1383,'Resumen de precios LLTT'!$C$17:$G$3071,5,FALSE))=FALSE,VLOOKUP(M1383,'Resumen de precios LLTT'!$C$17:$G$3071,5,FALSE),VLOOKUP(M1383,SICODI!$G$3:$J$2404,4,FALSE))</f>
        <v>206.03</v>
      </c>
      <c r="P1383" s="16">
        <f t="shared" si="195"/>
        <v>0.77</v>
      </c>
      <c r="Q1383" s="78">
        <f t="shared" si="196"/>
        <v>364.67310000000003</v>
      </c>
      <c r="R1383" s="56">
        <v>0</v>
      </c>
      <c r="S1383" s="16">
        <f t="shared" si="197"/>
        <v>7.2000000000000008E-2</v>
      </c>
      <c r="T1383" s="79">
        <f t="shared" si="198"/>
        <v>2.1880386000000005</v>
      </c>
      <c r="U1383" s="80">
        <f t="shared" si="199"/>
        <v>0.2</v>
      </c>
      <c r="V1383" s="81">
        <f t="shared" si="200"/>
        <v>0.43760772000000014</v>
      </c>
      <c r="W1383" s="79">
        <f t="shared" si="201"/>
        <v>0.14725336301388503</v>
      </c>
      <c r="X1383" s="60">
        <f t="shared" si="202"/>
        <v>0.1</v>
      </c>
      <c r="Y1383" s="56">
        <f>+'INFO ENEL'!R1371</f>
        <v>4</v>
      </c>
      <c r="Z1383" s="59">
        <f t="shared" si="203"/>
        <v>0.4</v>
      </c>
    </row>
    <row r="1384" spans="1:26" s="90" customFormat="1" ht="15" customHeight="1" x14ac:dyDescent="0.25">
      <c r="A1384" s="55">
        <f>+'INFO ENEL'!A1372</f>
        <v>1367</v>
      </c>
      <c r="B1384" s="121" t="str">
        <f>+INDEX($B$8:$B$15,MATCH(L1384,$L$8:$L$15,0))</f>
        <v>SICODI</v>
      </c>
      <c r="C1384" s="56" t="str">
        <f>+'INFO ENEL'!B1372</f>
        <v>Callao</v>
      </c>
      <c r="D1384" s="56" t="str">
        <f>+'INFO ENEL'!D1372</f>
        <v>La Perla</v>
      </c>
      <c r="E1384" s="56" t="str">
        <f>+'INFO ENEL'!D1372</f>
        <v>La Perla</v>
      </c>
      <c r="F1384" s="50">
        <f>+'INFO ENEL'!E1372</f>
        <v>0</v>
      </c>
      <c r="G1384" s="56" t="str">
        <f>+'INFO ENEL'!L1372</f>
        <v>BT</v>
      </c>
      <c r="H1384" s="57">
        <f>+'INFO ENEL'!M1372</f>
        <v>33.522553797355151</v>
      </c>
      <c r="I1384" s="56">
        <f>+'INFO ENEL'!N1372</f>
        <v>11</v>
      </c>
      <c r="J1384" s="56" t="str">
        <f>+'INFO ENEL'!O1372</f>
        <v>Poste</v>
      </c>
      <c r="K1384" s="56" t="str">
        <f>+'INFO ENEL'!P1372</f>
        <v>Concreto</v>
      </c>
      <c r="L1384" s="56" t="str">
        <f>+'INFO ENEL'!Q1372</f>
        <v>PPC40</v>
      </c>
      <c r="M1384" s="55" t="str">
        <f>+IF(ISERROR(INDEX('Estructuras de Acero y Concreto'!$C$6:$C$577,MATCH(L1384,'Estructuras de Acero y Concreto'!$D$6:$D$577,0)))=FALSE,INDEX('Estructuras de Acero y Concreto'!$C$6:$C$577,MATCH(L1384,'Estructuras de Acero y Concreto'!$D$6:$D$577,0)),IF(ISERROR(INDEX('Estructuras de Madera'!$C$5:$C$122,MATCH(L1384,'Estructuras de Madera'!$D$5:$D$122,0)))=FALSE,INDEX('Estructuras de Madera'!$C$5:$C$122,MATCH(L1384,'Estructuras de Madera'!$D$5:$D$122,0)),INDEX(SICODI!$G$3:$G$2404,MATCH(L1384,SICODI!$G$3:$G$2404,0))))</f>
        <v>PPC40</v>
      </c>
      <c r="N1384" s="121" t="str">
        <f>+IF(ISERROR(VLOOKUP(M1384,'Resumen de precios LLTT'!$C$17:$D$3071,2,FALSE))=FALSE,VLOOKUP(M1384,'Resumen de precios LLTT'!$C$17:$D$3071,2,FALSE),VLOOKUP(M1384,SICODI!$G$3:$J$2404,2,FALSE))</f>
        <v>POSTE DE CONCRETO ARMADO PARA A. P. 11/200/120/285</v>
      </c>
      <c r="O1384" s="58">
        <f>+IF(ISERROR(VLOOKUP(M1384,'Resumen de precios LLTT'!$C$17:$G$3071,5,FALSE))=FALSE,VLOOKUP(M1384,'Resumen de precios LLTT'!$C$17:$G$3071,5,FALSE),VLOOKUP(M1384,SICODI!$G$3:$J$2404,4,FALSE))</f>
        <v>206.03</v>
      </c>
      <c r="P1384" s="16">
        <f t="shared" si="195"/>
        <v>0.77</v>
      </c>
      <c r="Q1384" s="78">
        <f t="shared" si="196"/>
        <v>364.67310000000003</v>
      </c>
      <c r="R1384" s="56">
        <v>0</v>
      </c>
      <c r="S1384" s="16">
        <f t="shared" si="197"/>
        <v>7.2000000000000008E-2</v>
      </c>
      <c r="T1384" s="79">
        <f t="shared" si="198"/>
        <v>2.1880386000000005</v>
      </c>
      <c r="U1384" s="80">
        <f t="shared" si="199"/>
        <v>0.2</v>
      </c>
      <c r="V1384" s="81">
        <f t="shared" si="200"/>
        <v>0.43760772000000014</v>
      </c>
      <c r="W1384" s="79">
        <f t="shared" si="201"/>
        <v>0.14725336301388503</v>
      </c>
      <c r="X1384" s="60">
        <f t="shared" si="202"/>
        <v>0.1</v>
      </c>
      <c r="Y1384" s="56">
        <f>+'INFO ENEL'!R1372</f>
        <v>4</v>
      </c>
      <c r="Z1384" s="59">
        <f t="shared" si="203"/>
        <v>0.4</v>
      </c>
    </row>
    <row r="1385" spans="1:26" s="90" customFormat="1" ht="15" customHeight="1" x14ac:dyDescent="0.25">
      <c r="A1385" s="55">
        <f>+'INFO ENEL'!A1373</f>
        <v>1368</v>
      </c>
      <c r="B1385" s="121" t="str">
        <f>+INDEX($B$8:$B$15,MATCH(L1385,$L$8:$L$15,0))</f>
        <v>SICODI</v>
      </c>
      <c r="C1385" s="56" t="str">
        <f>+'INFO ENEL'!B1373</f>
        <v>Callao</v>
      </c>
      <c r="D1385" s="56" t="str">
        <f>+'INFO ENEL'!D1373</f>
        <v>La Perla</v>
      </c>
      <c r="E1385" s="56" t="str">
        <f>+'INFO ENEL'!D1373</f>
        <v>La Perla</v>
      </c>
      <c r="F1385" s="50">
        <f>+'INFO ENEL'!E1373</f>
        <v>0</v>
      </c>
      <c r="G1385" s="56" t="str">
        <f>+'INFO ENEL'!L1373</f>
        <v>BT</v>
      </c>
      <c r="H1385" s="57">
        <f>+'INFO ENEL'!M1373</f>
        <v>31.02354427624627</v>
      </c>
      <c r="I1385" s="56">
        <f>+'INFO ENEL'!N1373</f>
        <v>11</v>
      </c>
      <c r="J1385" s="56" t="str">
        <f>+'INFO ENEL'!O1373</f>
        <v>Poste</v>
      </c>
      <c r="K1385" s="56" t="str">
        <f>+'INFO ENEL'!P1373</f>
        <v>Concreto</v>
      </c>
      <c r="L1385" s="56" t="str">
        <f>+'INFO ENEL'!Q1373</f>
        <v>PPC40</v>
      </c>
      <c r="M1385" s="55" t="str">
        <f>+IF(ISERROR(INDEX('Estructuras de Acero y Concreto'!$C$6:$C$577,MATCH(L1385,'Estructuras de Acero y Concreto'!$D$6:$D$577,0)))=FALSE,INDEX('Estructuras de Acero y Concreto'!$C$6:$C$577,MATCH(L1385,'Estructuras de Acero y Concreto'!$D$6:$D$577,0)),IF(ISERROR(INDEX('Estructuras de Madera'!$C$5:$C$122,MATCH(L1385,'Estructuras de Madera'!$D$5:$D$122,0)))=FALSE,INDEX('Estructuras de Madera'!$C$5:$C$122,MATCH(L1385,'Estructuras de Madera'!$D$5:$D$122,0)),INDEX(SICODI!$G$3:$G$2404,MATCH(L1385,SICODI!$G$3:$G$2404,0))))</f>
        <v>PPC40</v>
      </c>
      <c r="N1385" s="121" t="str">
        <f>+IF(ISERROR(VLOOKUP(M1385,'Resumen de precios LLTT'!$C$17:$D$3071,2,FALSE))=FALSE,VLOOKUP(M1385,'Resumen de precios LLTT'!$C$17:$D$3071,2,FALSE),VLOOKUP(M1385,SICODI!$G$3:$J$2404,2,FALSE))</f>
        <v>POSTE DE CONCRETO ARMADO PARA A. P. 11/200/120/285</v>
      </c>
      <c r="O1385" s="58">
        <f>+IF(ISERROR(VLOOKUP(M1385,'Resumen de precios LLTT'!$C$17:$G$3071,5,FALSE))=FALSE,VLOOKUP(M1385,'Resumen de precios LLTT'!$C$17:$G$3071,5,FALSE),VLOOKUP(M1385,SICODI!$G$3:$J$2404,4,FALSE))</f>
        <v>206.03</v>
      </c>
      <c r="P1385" s="16">
        <f t="shared" si="195"/>
        <v>0.77</v>
      </c>
      <c r="Q1385" s="78">
        <f t="shared" si="196"/>
        <v>364.67310000000003</v>
      </c>
      <c r="R1385" s="56">
        <v>0</v>
      </c>
      <c r="S1385" s="16">
        <f t="shared" si="197"/>
        <v>7.2000000000000008E-2</v>
      </c>
      <c r="T1385" s="79">
        <f t="shared" si="198"/>
        <v>2.1880386000000005</v>
      </c>
      <c r="U1385" s="80">
        <f t="shared" si="199"/>
        <v>0.2</v>
      </c>
      <c r="V1385" s="81">
        <f t="shared" si="200"/>
        <v>0.43760772000000014</v>
      </c>
      <c r="W1385" s="79">
        <f t="shared" si="201"/>
        <v>0.14725336301388503</v>
      </c>
      <c r="X1385" s="60">
        <f t="shared" si="202"/>
        <v>0.1</v>
      </c>
      <c r="Y1385" s="56">
        <f>+'INFO ENEL'!R1373</f>
        <v>4</v>
      </c>
      <c r="Z1385" s="59">
        <f t="shared" si="203"/>
        <v>0.4</v>
      </c>
    </row>
    <row r="1386" spans="1:26" s="90" customFormat="1" ht="15" customHeight="1" x14ac:dyDescent="0.25">
      <c r="A1386" s="55">
        <f>+'INFO ENEL'!A1374</f>
        <v>1369</v>
      </c>
      <c r="B1386" s="121" t="str">
        <f>+INDEX($B$8:$B$15,MATCH(L1386,$L$8:$L$15,0))</f>
        <v>SICODI</v>
      </c>
      <c r="C1386" s="56" t="str">
        <f>+'INFO ENEL'!B1374</f>
        <v>Callao</v>
      </c>
      <c r="D1386" s="56" t="str">
        <f>+'INFO ENEL'!D1374</f>
        <v>La Perla</v>
      </c>
      <c r="E1386" s="56" t="str">
        <f>+'INFO ENEL'!D1374</f>
        <v>La Perla</v>
      </c>
      <c r="F1386" s="50">
        <f>+'INFO ENEL'!E1374</f>
        <v>0</v>
      </c>
      <c r="G1386" s="56" t="str">
        <f>+'INFO ENEL'!L1374</f>
        <v>BT</v>
      </c>
      <c r="H1386" s="57">
        <f>+'INFO ENEL'!M1374</f>
        <v>31.047666614587115</v>
      </c>
      <c r="I1386" s="56">
        <f>+'INFO ENEL'!N1374</f>
        <v>11</v>
      </c>
      <c r="J1386" s="56" t="str">
        <f>+'INFO ENEL'!O1374</f>
        <v>Poste</v>
      </c>
      <c r="K1386" s="56" t="str">
        <f>+'INFO ENEL'!P1374</f>
        <v>Concreto</v>
      </c>
      <c r="L1386" s="56" t="str">
        <f>+'INFO ENEL'!Q1374</f>
        <v>PPC40</v>
      </c>
      <c r="M1386" s="55" t="str">
        <f>+IF(ISERROR(INDEX('Estructuras de Acero y Concreto'!$C$6:$C$577,MATCH(L1386,'Estructuras de Acero y Concreto'!$D$6:$D$577,0)))=FALSE,INDEX('Estructuras de Acero y Concreto'!$C$6:$C$577,MATCH(L1386,'Estructuras de Acero y Concreto'!$D$6:$D$577,0)),IF(ISERROR(INDEX('Estructuras de Madera'!$C$5:$C$122,MATCH(L1386,'Estructuras de Madera'!$D$5:$D$122,0)))=FALSE,INDEX('Estructuras de Madera'!$C$5:$C$122,MATCH(L1386,'Estructuras de Madera'!$D$5:$D$122,0)),INDEX(SICODI!$G$3:$G$2404,MATCH(L1386,SICODI!$G$3:$G$2404,0))))</f>
        <v>PPC40</v>
      </c>
      <c r="N1386" s="121" t="str">
        <f>+IF(ISERROR(VLOOKUP(M1386,'Resumen de precios LLTT'!$C$17:$D$3071,2,FALSE))=FALSE,VLOOKUP(M1386,'Resumen de precios LLTT'!$C$17:$D$3071,2,FALSE),VLOOKUP(M1386,SICODI!$G$3:$J$2404,2,FALSE))</f>
        <v>POSTE DE CONCRETO ARMADO PARA A. P. 11/200/120/285</v>
      </c>
      <c r="O1386" s="58">
        <f>+IF(ISERROR(VLOOKUP(M1386,'Resumen de precios LLTT'!$C$17:$G$3071,5,FALSE))=FALSE,VLOOKUP(M1386,'Resumen de precios LLTT'!$C$17:$G$3071,5,FALSE),VLOOKUP(M1386,SICODI!$G$3:$J$2404,4,FALSE))</f>
        <v>206.03</v>
      </c>
      <c r="P1386" s="16">
        <f t="shared" si="195"/>
        <v>0.77</v>
      </c>
      <c r="Q1386" s="78">
        <f t="shared" si="196"/>
        <v>364.67310000000003</v>
      </c>
      <c r="R1386" s="56">
        <v>0</v>
      </c>
      <c r="S1386" s="16">
        <f t="shared" si="197"/>
        <v>7.2000000000000008E-2</v>
      </c>
      <c r="T1386" s="79">
        <f t="shared" si="198"/>
        <v>2.1880386000000005</v>
      </c>
      <c r="U1386" s="80">
        <f t="shared" si="199"/>
        <v>0.2</v>
      </c>
      <c r="V1386" s="81">
        <f t="shared" si="200"/>
        <v>0.43760772000000014</v>
      </c>
      <c r="W1386" s="79">
        <f t="shared" si="201"/>
        <v>0.14725336301388503</v>
      </c>
      <c r="X1386" s="60">
        <f t="shared" si="202"/>
        <v>0.1</v>
      </c>
      <c r="Y1386" s="56">
        <f>+'INFO ENEL'!R1374</f>
        <v>4</v>
      </c>
      <c r="Z1386" s="59">
        <f t="shared" si="203"/>
        <v>0.4</v>
      </c>
    </row>
    <row r="1387" spans="1:26" s="90" customFormat="1" ht="15" customHeight="1" x14ac:dyDescent="0.25">
      <c r="A1387" s="55">
        <f>+'INFO ENEL'!A1375</f>
        <v>1370</v>
      </c>
      <c r="B1387" s="121" t="str">
        <f>+INDEX($B$8:$B$15,MATCH(L1387,$L$8:$L$15,0))</f>
        <v>SICODI</v>
      </c>
      <c r="C1387" s="56" t="str">
        <f>+'INFO ENEL'!B1375</f>
        <v>Lima</v>
      </c>
      <c r="D1387" s="56" t="str">
        <f>+'INFO ENEL'!D1375</f>
        <v>San Miguel</v>
      </c>
      <c r="E1387" s="56" t="str">
        <f>+'INFO ENEL'!D1375</f>
        <v>San Miguel</v>
      </c>
      <c r="F1387" s="50">
        <f>+'INFO ENEL'!E1375</f>
        <v>0</v>
      </c>
      <c r="G1387" s="56" t="str">
        <f>+'INFO ENEL'!L1375</f>
        <v>BT</v>
      </c>
      <c r="H1387" s="57">
        <f>+'INFO ENEL'!M1375</f>
        <v>26.93253960322</v>
      </c>
      <c r="I1387" s="56">
        <f>+'INFO ENEL'!N1375</f>
        <v>11</v>
      </c>
      <c r="J1387" s="56" t="str">
        <f>+'INFO ENEL'!O1375</f>
        <v>Poste</v>
      </c>
      <c r="K1387" s="56" t="str">
        <f>+'INFO ENEL'!P1375</f>
        <v>Concreto</v>
      </c>
      <c r="L1387" s="56" t="str">
        <f>+'INFO ENEL'!Q1375</f>
        <v>PPC40</v>
      </c>
      <c r="M1387" s="55" t="str">
        <f>+IF(ISERROR(INDEX('Estructuras de Acero y Concreto'!$C$6:$C$577,MATCH(L1387,'Estructuras de Acero y Concreto'!$D$6:$D$577,0)))=FALSE,INDEX('Estructuras de Acero y Concreto'!$C$6:$C$577,MATCH(L1387,'Estructuras de Acero y Concreto'!$D$6:$D$577,0)),IF(ISERROR(INDEX('Estructuras de Madera'!$C$5:$C$122,MATCH(L1387,'Estructuras de Madera'!$D$5:$D$122,0)))=FALSE,INDEX('Estructuras de Madera'!$C$5:$C$122,MATCH(L1387,'Estructuras de Madera'!$D$5:$D$122,0)),INDEX(SICODI!$G$3:$G$2404,MATCH(L1387,SICODI!$G$3:$G$2404,0))))</f>
        <v>PPC40</v>
      </c>
      <c r="N1387" s="121" t="str">
        <f>+IF(ISERROR(VLOOKUP(M1387,'Resumen de precios LLTT'!$C$17:$D$3071,2,FALSE))=FALSE,VLOOKUP(M1387,'Resumen de precios LLTT'!$C$17:$D$3071,2,FALSE),VLOOKUP(M1387,SICODI!$G$3:$J$2404,2,FALSE))</f>
        <v>POSTE DE CONCRETO ARMADO PARA A. P. 11/200/120/285</v>
      </c>
      <c r="O1387" s="58">
        <f>+IF(ISERROR(VLOOKUP(M1387,'Resumen de precios LLTT'!$C$17:$G$3071,5,FALSE))=FALSE,VLOOKUP(M1387,'Resumen de precios LLTT'!$C$17:$G$3071,5,FALSE),VLOOKUP(M1387,SICODI!$G$3:$J$2404,4,FALSE))</f>
        <v>206.03</v>
      </c>
      <c r="P1387" s="16">
        <f t="shared" si="195"/>
        <v>0.77</v>
      </c>
      <c r="Q1387" s="78">
        <f t="shared" si="196"/>
        <v>364.67310000000003</v>
      </c>
      <c r="R1387" s="56">
        <v>0</v>
      </c>
      <c r="S1387" s="16">
        <f t="shared" si="197"/>
        <v>7.2000000000000008E-2</v>
      </c>
      <c r="T1387" s="79">
        <f t="shared" si="198"/>
        <v>2.1880386000000005</v>
      </c>
      <c r="U1387" s="80">
        <f t="shared" si="199"/>
        <v>0.2</v>
      </c>
      <c r="V1387" s="81">
        <f t="shared" si="200"/>
        <v>0.43760772000000014</v>
      </c>
      <c r="W1387" s="79">
        <f t="shared" si="201"/>
        <v>0.14725336301388503</v>
      </c>
      <c r="X1387" s="60">
        <f t="shared" si="202"/>
        <v>0.1</v>
      </c>
      <c r="Y1387" s="56">
        <f>+'INFO ENEL'!R1375</f>
        <v>4</v>
      </c>
      <c r="Z1387" s="59">
        <f t="shared" si="203"/>
        <v>0.4</v>
      </c>
    </row>
    <row r="1388" spans="1:26" s="90" customFormat="1" ht="15" customHeight="1" x14ac:dyDescent="0.25">
      <c r="A1388" s="55">
        <f>+'INFO ENEL'!A1376</f>
        <v>1371</v>
      </c>
      <c r="B1388" s="121" t="str">
        <f>+INDEX($B$8:$B$15,MATCH(L1388,$L$8:$L$15,0))</f>
        <v>SICODI</v>
      </c>
      <c r="C1388" s="56" t="str">
        <f>+'INFO ENEL'!B1376</f>
        <v>Lima</v>
      </c>
      <c r="D1388" s="56" t="str">
        <f>+'INFO ENEL'!D1376</f>
        <v>San Miguel</v>
      </c>
      <c r="E1388" s="56" t="str">
        <f>+'INFO ENEL'!D1376</f>
        <v>San Miguel</v>
      </c>
      <c r="F1388" s="50">
        <f>+'INFO ENEL'!E1376</f>
        <v>0</v>
      </c>
      <c r="G1388" s="56" t="str">
        <f>+'INFO ENEL'!L1376</f>
        <v>BT</v>
      </c>
      <c r="H1388" s="57">
        <f>+'INFO ENEL'!M1376</f>
        <v>30.09092664734699</v>
      </c>
      <c r="I1388" s="56">
        <f>+'INFO ENEL'!N1376</f>
        <v>11</v>
      </c>
      <c r="J1388" s="56" t="str">
        <f>+'INFO ENEL'!O1376</f>
        <v>Poste</v>
      </c>
      <c r="K1388" s="56" t="str">
        <f>+'INFO ENEL'!P1376</f>
        <v>Concreto</v>
      </c>
      <c r="L1388" s="56" t="str">
        <f>+'INFO ENEL'!Q1376</f>
        <v>PPC40</v>
      </c>
      <c r="M1388" s="55" t="str">
        <f>+IF(ISERROR(INDEX('Estructuras de Acero y Concreto'!$C$6:$C$577,MATCH(L1388,'Estructuras de Acero y Concreto'!$D$6:$D$577,0)))=FALSE,INDEX('Estructuras de Acero y Concreto'!$C$6:$C$577,MATCH(L1388,'Estructuras de Acero y Concreto'!$D$6:$D$577,0)),IF(ISERROR(INDEX('Estructuras de Madera'!$C$5:$C$122,MATCH(L1388,'Estructuras de Madera'!$D$5:$D$122,0)))=FALSE,INDEX('Estructuras de Madera'!$C$5:$C$122,MATCH(L1388,'Estructuras de Madera'!$D$5:$D$122,0)),INDEX(SICODI!$G$3:$G$2404,MATCH(L1388,SICODI!$G$3:$G$2404,0))))</f>
        <v>PPC40</v>
      </c>
      <c r="N1388" s="121" t="str">
        <f>+IF(ISERROR(VLOOKUP(M1388,'Resumen de precios LLTT'!$C$17:$D$3071,2,FALSE))=FALSE,VLOOKUP(M1388,'Resumen de precios LLTT'!$C$17:$D$3071,2,FALSE),VLOOKUP(M1388,SICODI!$G$3:$J$2404,2,FALSE))</f>
        <v>POSTE DE CONCRETO ARMADO PARA A. P. 11/200/120/285</v>
      </c>
      <c r="O1388" s="58">
        <f>+IF(ISERROR(VLOOKUP(M1388,'Resumen de precios LLTT'!$C$17:$G$3071,5,FALSE))=FALSE,VLOOKUP(M1388,'Resumen de precios LLTT'!$C$17:$G$3071,5,FALSE),VLOOKUP(M1388,SICODI!$G$3:$J$2404,4,FALSE))</f>
        <v>206.03</v>
      </c>
      <c r="P1388" s="16">
        <f t="shared" si="195"/>
        <v>0.77</v>
      </c>
      <c r="Q1388" s="78">
        <f t="shared" si="196"/>
        <v>364.67310000000003</v>
      </c>
      <c r="R1388" s="56">
        <v>0</v>
      </c>
      <c r="S1388" s="16">
        <f t="shared" si="197"/>
        <v>7.2000000000000008E-2</v>
      </c>
      <c r="T1388" s="79">
        <f t="shared" si="198"/>
        <v>2.1880386000000005</v>
      </c>
      <c r="U1388" s="80">
        <f t="shared" si="199"/>
        <v>0.2</v>
      </c>
      <c r="V1388" s="81">
        <f t="shared" si="200"/>
        <v>0.43760772000000014</v>
      </c>
      <c r="W1388" s="79">
        <f t="shared" si="201"/>
        <v>0.14725336301388503</v>
      </c>
      <c r="X1388" s="60">
        <f t="shared" si="202"/>
        <v>0.1</v>
      </c>
      <c r="Y1388" s="56">
        <f>+'INFO ENEL'!R1376</f>
        <v>4</v>
      </c>
      <c r="Z1388" s="59">
        <f t="shared" si="203"/>
        <v>0.4</v>
      </c>
    </row>
    <row r="1389" spans="1:26" s="90" customFormat="1" ht="15" customHeight="1" x14ac:dyDescent="0.25">
      <c r="A1389" s="55">
        <f>+'INFO ENEL'!A1377</f>
        <v>1372</v>
      </c>
      <c r="B1389" s="121" t="str">
        <f>+INDEX($B$8:$B$15,MATCH(L1389,$L$8:$L$15,0))</f>
        <v>SICODI</v>
      </c>
      <c r="C1389" s="56" t="str">
        <f>+'INFO ENEL'!B1377</f>
        <v>Lima</v>
      </c>
      <c r="D1389" s="56" t="str">
        <f>+'INFO ENEL'!D1377</f>
        <v>San Miguel</v>
      </c>
      <c r="E1389" s="56" t="str">
        <f>+'INFO ENEL'!D1377</f>
        <v>San Miguel</v>
      </c>
      <c r="F1389" s="50">
        <f>+'INFO ENEL'!E1377</f>
        <v>0</v>
      </c>
      <c r="G1389" s="56" t="str">
        <f>+'INFO ENEL'!L1377</f>
        <v>BT</v>
      </c>
      <c r="H1389" s="57">
        <f>+'INFO ENEL'!M1377</f>
        <v>32.685729449206285</v>
      </c>
      <c r="I1389" s="56">
        <f>+'INFO ENEL'!N1377</f>
        <v>11</v>
      </c>
      <c r="J1389" s="56" t="str">
        <f>+'INFO ENEL'!O1377</f>
        <v>Poste</v>
      </c>
      <c r="K1389" s="56" t="str">
        <f>+'INFO ENEL'!P1377</f>
        <v>Concreto</v>
      </c>
      <c r="L1389" s="56" t="str">
        <f>+'INFO ENEL'!Q1377</f>
        <v>PPC40</v>
      </c>
      <c r="M1389" s="55" t="str">
        <f>+IF(ISERROR(INDEX('Estructuras de Acero y Concreto'!$C$6:$C$577,MATCH(L1389,'Estructuras de Acero y Concreto'!$D$6:$D$577,0)))=FALSE,INDEX('Estructuras de Acero y Concreto'!$C$6:$C$577,MATCH(L1389,'Estructuras de Acero y Concreto'!$D$6:$D$577,0)),IF(ISERROR(INDEX('Estructuras de Madera'!$C$5:$C$122,MATCH(L1389,'Estructuras de Madera'!$D$5:$D$122,0)))=FALSE,INDEX('Estructuras de Madera'!$C$5:$C$122,MATCH(L1389,'Estructuras de Madera'!$D$5:$D$122,0)),INDEX(SICODI!$G$3:$G$2404,MATCH(L1389,SICODI!$G$3:$G$2404,0))))</f>
        <v>PPC40</v>
      </c>
      <c r="N1389" s="121" t="str">
        <f>+IF(ISERROR(VLOOKUP(M1389,'Resumen de precios LLTT'!$C$17:$D$3071,2,FALSE))=FALSE,VLOOKUP(M1389,'Resumen de precios LLTT'!$C$17:$D$3071,2,FALSE),VLOOKUP(M1389,SICODI!$G$3:$J$2404,2,FALSE))</f>
        <v>POSTE DE CONCRETO ARMADO PARA A. P. 11/200/120/285</v>
      </c>
      <c r="O1389" s="58">
        <f>+IF(ISERROR(VLOOKUP(M1389,'Resumen de precios LLTT'!$C$17:$G$3071,5,FALSE))=FALSE,VLOOKUP(M1389,'Resumen de precios LLTT'!$C$17:$G$3071,5,FALSE),VLOOKUP(M1389,SICODI!$G$3:$J$2404,4,FALSE))</f>
        <v>206.03</v>
      </c>
      <c r="P1389" s="16">
        <f t="shared" si="195"/>
        <v>0.77</v>
      </c>
      <c r="Q1389" s="78">
        <f t="shared" si="196"/>
        <v>364.67310000000003</v>
      </c>
      <c r="R1389" s="56">
        <v>0</v>
      </c>
      <c r="S1389" s="16">
        <f t="shared" si="197"/>
        <v>7.2000000000000008E-2</v>
      </c>
      <c r="T1389" s="79">
        <f t="shared" si="198"/>
        <v>2.1880386000000005</v>
      </c>
      <c r="U1389" s="80">
        <f t="shared" si="199"/>
        <v>0.2</v>
      </c>
      <c r="V1389" s="81">
        <f t="shared" si="200"/>
        <v>0.43760772000000014</v>
      </c>
      <c r="W1389" s="79">
        <f t="shared" si="201"/>
        <v>0.14725336301388503</v>
      </c>
      <c r="X1389" s="60">
        <f t="shared" si="202"/>
        <v>0.1</v>
      </c>
      <c r="Y1389" s="56">
        <f>+'INFO ENEL'!R1377</f>
        <v>4</v>
      </c>
      <c r="Z1389" s="59">
        <f t="shared" si="203"/>
        <v>0.4</v>
      </c>
    </row>
    <row r="1390" spans="1:26" s="90" customFormat="1" ht="15" customHeight="1" x14ac:dyDescent="0.25">
      <c r="A1390" s="55">
        <f>+'INFO ENEL'!A1378</f>
        <v>1373</v>
      </c>
      <c r="B1390" s="121" t="str">
        <f>+INDEX($B$8:$B$15,MATCH(L1390,$L$8:$L$15,0))</f>
        <v>SICODI</v>
      </c>
      <c r="C1390" s="56" t="str">
        <f>+'INFO ENEL'!B1378</f>
        <v>Lima</v>
      </c>
      <c r="D1390" s="56" t="str">
        <f>+'INFO ENEL'!D1378</f>
        <v>San Miguel</v>
      </c>
      <c r="E1390" s="56" t="str">
        <f>+'INFO ENEL'!D1378</f>
        <v>San Miguel</v>
      </c>
      <c r="F1390" s="50">
        <f>+'INFO ENEL'!E1378</f>
        <v>0</v>
      </c>
      <c r="G1390" s="56" t="str">
        <f>+'INFO ENEL'!L1378</f>
        <v>BT</v>
      </c>
      <c r="H1390" s="57">
        <f>+'INFO ENEL'!M1378</f>
        <v>30.466322561760553</v>
      </c>
      <c r="I1390" s="56">
        <f>+'INFO ENEL'!N1378</f>
        <v>11</v>
      </c>
      <c r="J1390" s="56" t="str">
        <f>+'INFO ENEL'!O1378</f>
        <v>Poste</v>
      </c>
      <c r="K1390" s="56" t="str">
        <f>+'INFO ENEL'!P1378</f>
        <v>Concreto</v>
      </c>
      <c r="L1390" s="56" t="str">
        <f>+'INFO ENEL'!Q1378</f>
        <v>PPC40</v>
      </c>
      <c r="M1390" s="55" t="str">
        <f>+IF(ISERROR(INDEX('Estructuras de Acero y Concreto'!$C$6:$C$577,MATCH(L1390,'Estructuras de Acero y Concreto'!$D$6:$D$577,0)))=FALSE,INDEX('Estructuras de Acero y Concreto'!$C$6:$C$577,MATCH(L1390,'Estructuras de Acero y Concreto'!$D$6:$D$577,0)),IF(ISERROR(INDEX('Estructuras de Madera'!$C$5:$C$122,MATCH(L1390,'Estructuras de Madera'!$D$5:$D$122,0)))=FALSE,INDEX('Estructuras de Madera'!$C$5:$C$122,MATCH(L1390,'Estructuras de Madera'!$D$5:$D$122,0)),INDEX(SICODI!$G$3:$G$2404,MATCH(L1390,SICODI!$G$3:$G$2404,0))))</f>
        <v>PPC40</v>
      </c>
      <c r="N1390" s="121" t="str">
        <f>+IF(ISERROR(VLOOKUP(M1390,'Resumen de precios LLTT'!$C$17:$D$3071,2,FALSE))=FALSE,VLOOKUP(M1390,'Resumen de precios LLTT'!$C$17:$D$3071,2,FALSE),VLOOKUP(M1390,SICODI!$G$3:$J$2404,2,FALSE))</f>
        <v>POSTE DE CONCRETO ARMADO PARA A. P. 11/200/120/285</v>
      </c>
      <c r="O1390" s="58">
        <f>+IF(ISERROR(VLOOKUP(M1390,'Resumen de precios LLTT'!$C$17:$G$3071,5,FALSE))=FALSE,VLOOKUP(M1390,'Resumen de precios LLTT'!$C$17:$G$3071,5,FALSE),VLOOKUP(M1390,SICODI!$G$3:$J$2404,4,FALSE))</f>
        <v>206.03</v>
      </c>
      <c r="P1390" s="16">
        <f t="shared" si="195"/>
        <v>0.77</v>
      </c>
      <c r="Q1390" s="78">
        <f t="shared" si="196"/>
        <v>364.67310000000003</v>
      </c>
      <c r="R1390" s="56">
        <v>0</v>
      </c>
      <c r="S1390" s="16">
        <f t="shared" si="197"/>
        <v>7.2000000000000008E-2</v>
      </c>
      <c r="T1390" s="79">
        <f t="shared" si="198"/>
        <v>2.1880386000000005</v>
      </c>
      <c r="U1390" s="80">
        <f t="shared" si="199"/>
        <v>0.2</v>
      </c>
      <c r="V1390" s="81">
        <f t="shared" si="200"/>
        <v>0.43760772000000014</v>
      </c>
      <c r="W1390" s="79">
        <f t="shared" si="201"/>
        <v>0.14725336301388503</v>
      </c>
      <c r="X1390" s="60">
        <f t="shared" si="202"/>
        <v>0.1</v>
      </c>
      <c r="Y1390" s="56">
        <f>+'INFO ENEL'!R1378</f>
        <v>4</v>
      </c>
      <c r="Z1390" s="59">
        <f t="shared" si="203"/>
        <v>0.4</v>
      </c>
    </row>
    <row r="1391" spans="1:26" s="90" customFormat="1" ht="15" customHeight="1" x14ac:dyDescent="0.25">
      <c r="A1391" s="55">
        <f>+'INFO ENEL'!A1379</f>
        <v>1374</v>
      </c>
      <c r="B1391" s="121" t="str">
        <f>+INDEX($B$8:$B$15,MATCH(L1391,$L$8:$L$15,0))</f>
        <v>SICODI</v>
      </c>
      <c r="C1391" s="56" t="str">
        <f>+'INFO ENEL'!B1379</f>
        <v>Lima</v>
      </c>
      <c r="D1391" s="56" t="str">
        <f>+'INFO ENEL'!D1379</f>
        <v>San Miguel</v>
      </c>
      <c r="E1391" s="56" t="str">
        <f>+'INFO ENEL'!D1379</f>
        <v>San Miguel</v>
      </c>
      <c r="F1391" s="50">
        <f>+'INFO ENEL'!E1379</f>
        <v>0</v>
      </c>
      <c r="G1391" s="56" t="str">
        <f>+'INFO ENEL'!L1379</f>
        <v>BT</v>
      </c>
      <c r="H1391" s="57">
        <f>+'INFO ENEL'!M1379</f>
        <v>34.536215975604279</v>
      </c>
      <c r="I1391" s="56">
        <f>+'INFO ENEL'!N1379</f>
        <v>11</v>
      </c>
      <c r="J1391" s="56" t="str">
        <f>+'INFO ENEL'!O1379</f>
        <v>Poste</v>
      </c>
      <c r="K1391" s="56" t="str">
        <f>+'INFO ENEL'!P1379</f>
        <v>Concreto</v>
      </c>
      <c r="L1391" s="56" t="str">
        <f>+'INFO ENEL'!Q1379</f>
        <v>PPC40</v>
      </c>
      <c r="M1391" s="55" t="str">
        <f>+IF(ISERROR(INDEX('Estructuras de Acero y Concreto'!$C$6:$C$577,MATCH(L1391,'Estructuras de Acero y Concreto'!$D$6:$D$577,0)))=FALSE,INDEX('Estructuras de Acero y Concreto'!$C$6:$C$577,MATCH(L1391,'Estructuras de Acero y Concreto'!$D$6:$D$577,0)),IF(ISERROR(INDEX('Estructuras de Madera'!$C$5:$C$122,MATCH(L1391,'Estructuras de Madera'!$D$5:$D$122,0)))=FALSE,INDEX('Estructuras de Madera'!$C$5:$C$122,MATCH(L1391,'Estructuras de Madera'!$D$5:$D$122,0)),INDEX(SICODI!$G$3:$G$2404,MATCH(L1391,SICODI!$G$3:$G$2404,0))))</f>
        <v>PPC40</v>
      </c>
      <c r="N1391" s="121" t="str">
        <f>+IF(ISERROR(VLOOKUP(M1391,'Resumen de precios LLTT'!$C$17:$D$3071,2,FALSE))=FALSE,VLOOKUP(M1391,'Resumen de precios LLTT'!$C$17:$D$3071,2,FALSE),VLOOKUP(M1391,SICODI!$G$3:$J$2404,2,FALSE))</f>
        <v>POSTE DE CONCRETO ARMADO PARA A. P. 11/200/120/285</v>
      </c>
      <c r="O1391" s="58">
        <f>+IF(ISERROR(VLOOKUP(M1391,'Resumen de precios LLTT'!$C$17:$G$3071,5,FALSE))=FALSE,VLOOKUP(M1391,'Resumen de precios LLTT'!$C$17:$G$3071,5,FALSE),VLOOKUP(M1391,SICODI!$G$3:$J$2404,4,FALSE))</f>
        <v>206.03</v>
      </c>
      <c r="P1391" s="16">
        <f t="shared" si="195"/>
        <v>0.77</v>
      </c>
      <c r="Q1391" s="78">
        <f t="shared" si="196"/>
        <v>364.67310000000003</v>
      </c>
      <c r="R1391" s="56">
        <v>0</v>
      </c>
      <c r="S1391" s="16">
        <f t="shared" si="197"/>
        <v>7.2000000000000008E-2</v>
      </c>
      <c r="T1391" s="79">
        <f t="shared" si="198"/>
        <v>2.1880386000000005</v>
      </c>
      <c r="U1391" s="80">
        <f t="shared" si="199"/>
        <v>0.2</v>
      </c>
      <c r="V1391" s="81">
        <f t="shared" si="200"/>
        <v>0.43760772000000014</v>
      </c>
      <c r="W1391" s="79">
        <f t="shared" si="201"/>
        <v>0.14725336301388503</v>
      </c>
      <c r="X1391" s="60">
        <f t="shared" si="202"/>
        <v>0.1</v>
      </c>
      <c r="Y1391" s="56">
        <f>+'INFO ENEL'!R1379</f>
        <v>4</v>
      </c>
      <c r="Z1391" s="59">
        <f t="shared" si="203"/>
        <v>0.4</v>
      </c>
    </row>
    <row r="1392" spans="1:26" s="90" customFormat="1" ht="15" customHeight="1" x14ac:dyDescent="0.25">
      <c r="A1392" s="55">
        <f>+'INFO ENEL'!A1380</f>
        <v>1375</v>
      </c>
      <c r="B1392" s="121" t="str">
        <f>+INDEX($B$8:$B$15,MATCH(L1392,$L$8:$L$15,0))</f>
        <v>SICODI</v>
      </c>
      <c r="C1392" s="56" t="str">
        <f>+'INFO ENEL'!B1380</f>
        <v>Lima</v>
      </c>
      <c r="D1392" s="56" t="str">
        <f>+'INFO ENEL'!D1380</f>
        <v>San Miguel</v>
      </c>
      <c r="E1392" s="56" t="str">
        <f>+'INFO ENEL'!D1380</f>
        <v>San Miguel</v>
      </c>
      <c r="F1392" s="50">
        <f>+'INFO ENEL'!E1380</f>
        <v>0</v>
      </c>
      <c r="G1392" s="56" t="str">
        <f>+'INFO ENEL'!L1380</f>
        <v>BT</v>
      </c>
      <c r="H1392" s="57">
        <f>+'INFO ENEL'!M1380</f>
        <v>31.952589907776396</v>
      </c>
      <c r="I1392" s="56">
        <f>+'INFO ENEL'!N1380</f>
        <v>11</v>
      </c>
      <c r="J1392" s="56" t="str">
        <f>+'INFO ENEL'!O1380</f>
        <v>Poste</v>
      </c>
      <c r="K1392" s="56" t="str">
        <f>+'INFO ENEL'!P1380</f>
        <v>Concreto</v>
      </c>
      <c r="L1392" s="56" t="str">
        <f>+'INFO ENEL'!Q1380</f>
        <v>PPC40</v>
      </c>
      <c r="M1392" s="55" t="str">
        <f>+IF(ISERROR(INDEX('Estructuras de Acero y Concreto'!$C$6:$C$577,MATCH(L1392,'Estructuras de Acero y Concreto'!$D$6:$D$577,0)))=FALSE,INDEX('Estructuras de Acero y Concreto'!$C$6:$C$577,MATCH(L1392,'Estructuras de Acero y Concreto'!$D$6:$D$577,0)),IF(ISERROR(INDEX('Estructuras de Madera'!$C$5:$C$122,MATCH(L1392,'Estructuras de Madera'!$D$5:$D$122,0)))=FALSE,INDEX('Estructuras de Madera'!$C$5:$C$122,MATCH(L1392,'Estructuras de Madera'!$D$5:$D$122,0)),INDEX(SICODI!$G$3:$G$2404,MATCH(L1392,SICODI!$G$3:$G$2404,0))))</f>
        <v>PPC40</v>
      </c>
      <c r="N1392" s="121" t="str">
        <f>+IF(ISERROR(VLOOKUP(M1392,'Resumen de precios LLTT'!$C$17:$D$3071,2,FALSE))=FALSE,VLOOKUP(M1392,'Resumen de precios LLTT'!$C$17:$D$3071,2,FALSE),VLOOKUP(M1392,SICODI!$G$3:$J$2404,2,FALSE))</f>
        <v>POSTE DE CONCRETO ARMADO PARA A. P. 11/200/120/285</v>
      </c>
      <c r="O1392" s="58">
        <f>+IF(ISERROR(VLOOKUP(M1392,'Resumen de precios LLTT'!$C$17:$G$3071,5,FALSE))=FALSE,VLOOKUP(M1392,'Resumen de precios LLTT'!$C$17:$G$3071,5,FALSE),VLOOKUP(M1392,SICODI!$G$3:$J$2404,4,FALSE))</f>
        <v>206.03</v>
      </c>
      <c r="P1392" s="16">
        <f t="shared" si="195"/>
        <v>0.77</v>
      </c>
      <c r="Q1392" s="78">
        <f t="shared" si="196"/>
        <v>364.67310000000003</v>
      </c>
      <c r="R1392" s="56">
        <v>0</v>
      </c>
      <c r="S1392" s="16">
        <f t="shared" si="197"/>
        <v>7.2000000000000008E-2</v>
      </c>
      <c r="T1392" s="79">
        <f t="shared" si="198"/>
        <v>2.1880386000000005</v>
      </c>
      <c r="U1392" s="80">
        <f t="shared" si="199"/>
        <v>0.2</v>
      </c>
      <c r="V1392" s="81">
        <f t="shared" si="200"/>
        <v>0.43760772000000014</v>
      </c>
      <c r="W1392" s="79">
        <f t="shared" si="201"/>
        <v>0.14725336301388503</v>
      </c>
      <c r="X1392" s="60">
        <f t="shared" si="202"/>
        <v>0.1</v>
      </c>
      <c r="Y1392" s="56">
        <f>+'INFO ENEL'!R1380</f>
        <v>4</v>
      </c>
      <c r="Z1392" s="59">
        <f t="shared" si="203"/>
        <v>0.4</v>
      </c>
    </row>
    <row r="1393" spans="1:26" s="90" customFormat="1" ht="15" customHeight="1" x14ac:dyDescent="0.25">
      <c r="A1393" s="55">
        <f>+'INFO ENEL'!A1381</f>
        <v>1376</v>
      </c>
      <c r="B1393" s="121" t="str">
        <f>+INDEX($B$8:$B$15,MATCH(L1393,$L$8:$L$15,0))</f>
        <v>SICODI</v>
      </c>
      <c r="C1393" s="56" t="str">
        <f>+'INFO ENEL'!B1381</f>
        <v>Lima</v>
      </c>
      <c r="D1393" s="56" t="str">
        <f>+'INFO ENEL'!D1381</f>
        <v>San Miguel</v>
      </c>
      <c r="E1393" s="56" t="str">
        <f>+'INFO ENEL'!D1381</f>
        <v>San Miguel</v>
      </c>
      <c r="F1393" s="50">
        <f>+'INFO ENEL'!E1381</f>
        <v>0</v>
      </c>
      <c r="G1393" s="56" t="str">
        <f>+'INFO ENEL'!L1381</f>
        <v>BT</v>
      </c>
      <c r="H1393" s="57">
        <f>+'INFO ENEL'!M1381</f>
        <v>32.320199675641582</v>
      </c>
      <c r="I1393" s="56">
        <f>+'INFO ENEL'!N1381</f>
        <v>11</v>
      </c>
      <c r="J1393" s="56" t="str">
        <f>+'INFO ENEL'!O1381</f>
        <v>Poste</v>
      </c>
      <c r="K1393" s="56" t="str">
        <f>+'INFO ENEL'!P1381</f>
        <v>Concreto</v>
      </c>
      <c r="L1393" s="56" t="str">
        <f>+'INFO ENEL'!Q1381</f>
        <v>PPC40</v>
      </c>
      <c r="M1393" s="55" t="str">
        <f>+IF(ISERROR(INDEX('Estructuras de Acero y Concreto'!$C$6:$C$577,MATCH(L1393,'Estructuras de Acero y Concreto'!$D$6:$D$577,0)))=FALSE,INDEX('Estructuras de Acero y Concreto'!$C$6:$C$577,MATCH(L1393,'Estructuras de Acero y Concreto'!$D$6:$D$577,0)),IF(ISERROR(INDEX('Estructuras de Madera'!$C$5:$C$122,MATCH(L1393,'Estructuras de Madera'!$D$5:$D$122,0)))=FALSE,INDEX('Estructuras de Madera'!$C$5:$C$122,MATCH(L1393,'Estructuras de Madera'!$D$5:$D$122,0)),INDEX(SICODI!$G$3:$G$2404,MATCH(L1393,SICODI!$G$3:$G$2404,0))))</f>
        <v>PPC40</v>
      </c>
      <c r="N1393" s="121" t="str">
        <f>+IF(ISERROR(VLOOKUP(M1393,'Resumen de precios LLTT'!$C$17:$D$3071,2,FALSE))=FALSE,VLOOKUP(M1393,'Resumen de precios LLTT'!$C$17:$D$3071,2,FALSE),VLOOKUP(M1393,SICODI!$G$3:$J$2404,2,FALSE))</f>
        <v>POSTE DE CONCRETO ARMADO PARA A. P. 11/200/120/285</v>
      </c>
      <c r="O1393" s="58">
        <f>+IF(ISERROR(VLOOKUP(M1393,'Resumen de precios LLTT'!$C$17:$G$3071,5,FALSE))=FALSE,VLOOKUP(M1393,'Resumen de precios LLTT'!$C$17:$G$3071,5,FALSE),VLOOKUP(M1393,SICODI!$G$3:$J$2404,4,FALSE))</f>
        <v>206.03</v>
      </c>
      <c r="P1393" s="16">
        <f t="shared" si="195"/>
        <v>0.77</v>
      </c>
      <c r="Q1393" s="78">
        <f t="shared" si="196"/>
        <v>364.67310000000003</v>
      </c>
      <c r="R1393" s="56">
        <v>0</v>
      </c>
      <c r="S1393" s="16">
        <f t="shared" si="197"/>
        <v>7.2000000000000008E-2</v>
      </c>
      <c r="T1393" s="79">
        <f t="shared" si="198"/>
        <v>2.1880386000000005</v>
      </c>
      <c r="U1393" s="80">
        <f t="shared" si="199"/>
        <v>0.2</v>
      </c>
      <c r="V1393" s="81">
        <f t="shared" si="200"/>
        <v>0.43760772000000014</v>
      </c>
      <c r="W1393" s="79">
        <f t="shared" si="201"/>
        <v>0.14725336301388503</v>
      </c>
      <c r="X1393" s="60">
        <f t="shared" si="202"/>
        <v>0.1</v>
      </c>
      <c r="Y1393" s="56">
        <f>+'INFO ENEL'!R1381</f>
        <v>4</v>
      </c>
      <c r="Z1393" s="59">
        <f t="shared" si="203"/>
        <v>0.4</v>
      </c>
    </row>
    <row r="1394" spans="1:26" s="90" customFormat="1" ht="15" customHeight="1" x14ac:dyDescent="0.25">
      <c r="A1394" s="55">
        <f>+'INFO ENEL'!A1382</f>
        <v>1377</v>
      </c>
      <c r="B1394" s="121" t="str">
        <f>+INDEX($B$8:$B$15,MATCH(L1394,$L$8:$L$15,0))</f>
        <v>SICODI</v>
      </c>
      <c r="C1394" s="56" t="str">
        <f>+'INFO ENEL'!B1382</f>
        <v>Lima</v>
      </c>
      <c r="D1394" s="56" t="str">
        <f>+'INFO ENEL'!D1382</f>
        <v>San Miguel</v>
      </c>
      <c r="E1394" s="56" t="str">
        <f>+'INFO ENEL'!D1382</f>
        <v>San Miguel</v>
      </c>
      <c r="F1394" s="50">
        <f>+'INFO ENEL'!E1382</f>
        <v>0</v>
      </c>
      <c r="G1394" s="56" t="str">
        <f>+'INFO ENEL'!L1382</f>
        <v>BT</v>
      </c>
      <c r="H1394" s="57">
        <f>+'INFO ENEL'!M1382</f>
        <v>28.787494453759123</v>
      </c>
      <c r="I1394" s="56">
        <f>+'INFO ENEL'!N1382</f>
        <v>11</v>
      </c>
      <c r="J1394" s="56" t="str">
        <f>+'INFO ENEL'!O1382</f>
        <v>Poste</v>
      </c>
      <c r="K1394" s="56" t="str">
        <f>+'INFO ENEL'!P1382</f>
        <v>Concreto</v>
      </c>
      <c r="L1394" s="56" t="str">
        <f>+'INFO ENEL'!Q1382</f>
        <v>PPC40</v>
      </c>
      <c r="M1394" s="55" t="str">
        <f>+IF(ISERROR(INDEX('Estructuras de Acero y Concreto'!$C$6:$C$577,MATCH(L1394,'Estructuras de Acero y Concreto'!$D$6:$D$577,0)))=FALSE,INDEX('Estructuras de Acero y Concreto'!$C$6:$C$577,MATCH(L1394,'Estructuras de Acero y Concreto'!$D$6:$D$577,0)),IF(ISERROR(INDEX('Estructuras de Madera'!$C$5:$C$122,MATCH(L1394,'Estructuras de Madera'!$D$5:$D$122,0)))=FALSE,INDEX('Estructuras de Madera'!$C$5:$C$122,MATCH(L1394,'Estructuras de Madera'!$D$5:$D$122,0)),INDEX(SICODI!$G$3:$G$2404,MATCH(L1394,SICODI!$G$3:$G$2404,0))))</f>
        <v>PPC40</v>
      </c>
      <c r="N1394" s="121" t="str">
        <f>+IF(ISERROR(VLOOKUP(M1394,'Resumen de precios LLTT'!$C$17:$D$3071,2,FALSE))=FALSE,VLOOKUP(M1394,'Resumen de precios LLTT'!$C$17:$D$3071,2,FALSE),VLOOKUP(M1394,SICODI!$G$3:$J$2404,2,FALSE))</f>
        <v>POSTE DE CONCRETO ARMADO PARA A. P. 11/200/120/285</v>
      </c>
      <c r="O1394" s="58">
        <f>+IF(ISERROR(VLOOKUP(M1394,'Resumen de precios LLTT'!$C$17:$G$3071,5,FALSE))=FALSE,VLOOKUP(M1394,'Resumen de precios LLTT'!$C$17:$G$3071,5,FALSE),VLOOKUP(M1394,SICODI!$G$3:$J$2404,4,FALSE))</f>
        <v>206.03</v>
      </c>
      <c r="P1394" s="16">
        <f t="shared" si="195"/>
        <v>0.77</v>
      </c>
      <c r="Q1394" s="78">
        <f t="shared" si="196"/>
        <v>364.67310000000003</v>
      </c>
      <c r="R1394" s="56">
        <v>0</v>
      </c>
      <c r="S1394" s="16">
        <f t="shared" si="197"/>
        <v>7.2000000000000008E-2</v>
      </c>
      <c r="T1394" s="79">
        <f t="shared" si="198"/>
        <v>2.1880386000000005</v>
      </c>
      <c r="U1394" s="80">
        <f t="shared" si="199"/>
        <v>0.2</v>
      </c>
      <c r="V1394" s="81">
        <f t="shared" si="200"/>
        <v>0.43760772000000014</v>
      </c>
      <c r="W1394" s="79">
        <f t="shared" si="201"/>
        <v>0.14725336301388503</v>
      </c>
      <c r="X1394" s="60">
        <f t="shared" si="202"/>
        <v>0.1</v>
      </c>
      <c r="Y1394" s="56">
        <f>+'INFO ENEL'!R1382</f>
        <v>4</v>
      </c>
      <c r="Z1394" s="59">
        <f t="shared" si="203"/>
        <v>0.4</v>
      </c>
    </row>
    <row r="1395" spans="1:26" s="90" customFormat="1" ht="15" customHeight="1" x14ac:dyDescent="0.25">
      <c r="A1395" s="55">
        <f>+'INFO ENEL'!A1383</f>
        <v>1378</v>
      </c>
      <c r="B1395" s="121" t="str">
        <f>+INDEX($B$8:$B$15,MATCH(L1395,$L$8:$L$15,0))</f>
        <v>SICODI</v>
      </c>
      <c r="C1395" s="56" t="str">
        <f>+'INFO ENEL'!B1383</f>
        <v>Lima</v>
      </c>
      <c r="D1395" s="56" t="str">
        <f>+'INFO ENEL'!D1383</f>
        <v>San Miguel</v>
      </c>
      <c r="E1395" s="56" t="str">
        <f>+'INFO ENEL'!D1383</f>
        <v>San Miguel</v>
      </c>
      <c r="F1395" s="50">
        <f>+'INFO ENEL'!E1383</f>
        <v>0</v>
      </c>
      <c r="G1395" s="56" t="str">
        <f>+'INFO ENEL'!L1383</f>
        <v>BT</v>
      </c>
      <c r="H1395" s="57">
        <f>+'INFO ENEL'!M1383</f>
        <v>27.724846161657648</v>
      </c>
      <c r="I1395" s="56">
        <f>+'INFO ENEL'!N1383</f>
        <v>9</v>
      </c>
      <c r="J1395" s="56" t="str">
        <f>+'INFO ENEL'!O1383</f>
        <v>Poste</v>
      </c>
      <c r="K1395" s="56" t="str">
        <f>+'INFO ENEL'!P1383</f>
        <v>Concreto</v>
      </c>
      <c r="L1395" s="56" t="str">
        <f>+'INFO ENEL'!Q1383</f>
        <v>PPC38</v>
      </c>
      <c r="M1395" s="55" t="str">
        <f>+IF(ISERROR(INDEX('Estructuras de Acero y Concreto'!$C$6:$C$577,MATCH(L1395,'Estructuras de Acero y Concreto'!$D$6:$D$577,0)))=FALSE,INDEX('Estructuras de Acero y Concreto'!$C$6:$C$577,MATCH(L1395,'Estructuras de Acero y Concreto'!$D$6:$D$577,0)),IF(ISERROR(INDEX('Estructuras de Madera'!$C$5:$C$122,MATCH(L1395,'Estructuras de Madera'!$D$5:$D$122,0)))=FALSE,INDEX('Estructuras de Madera'!$C$5:$C$122,MATCH(L1395,'Estructuras de Madera'!$D$5:$D$122,0)),INDEX(SICODI!$G$3:$G$2404,MATCH(L1395,SICODI!$G$3:$G$2404,0))))</f>
        <v>PPC38</v>
      </c>
      <c r="N1395" s="121" t="str">
        <f>+IF(ISERROR(VLOOKUP(M1395,'Resumen de precios LLTT'!$C$17:$D$3071,2,FALSE))=FALSE,VLOOKUP(M1395,'Resumen de precios LLTT'!$C$17:$D$3071,2,FALSE),VLOOKUP(M1395,SICODI!$G$3:$J$2404,2,FALSE))</f>
        <v>POSTE DE CONCRETO ARMADO PARA A. P.  9/200/120/245</v>
      </c>
      <c r="O1395" s="58">
        <f>+IF(ISERROR(VLOOKUP(M1395,'Resumen de precios LLTT'!$C$17:$G$3071,5,FALSE))=FALSE,VLOOKUP(M1395,'Resumen de precios LLTT'!$C$17:$G$3071,5,FALSE),VLOOKUP(M1395,SICODI!$G$3:$J$2404,4,FALSE))</f>
        <v>159.16999999999999</v>
      </c>
      <c r="P1395" s="16">
        <f t="shared" si="195"/>
        <v>0.77</v>
      </c>
      <c r="Q1395" s="78">
        <f t="shared" si="196"/>
        <v>281.73089999999996</v>
      </c>
      <c r="R1395" s="56">
        <v>0</v>
      </c>
      <c r="S1395" s="16">
        <f t="shared" si="197"/>
        <v>7.2000000000000008E-2</v>
      </c>
      <c r="T1395" s="79">
        <f t="shared" si="198"/>
        <v>1.6903854</v>
      </c>
      <c r="U1395" s="80">
        <f t="shared" si="199"/>
        <v>0.2</v>
      </c>
      <c r="V1395" s="81">
        <f t="shared" si="200"/>
        <v>0.33807708000000003</v>
      </c>
      <c r="W1395" s="79">
        <f t="shared" si="201"/>
        <v>0.1137616744693495</v>
      </c>
      <c r="X1395" s="60">
        <f t="shared" si="202"/>
        <v>0.1</v>
      </c>
      <c r="Y1395" s="56">
        <f>+'INFO ENEL'!R1383</f>
        <v>4</v>
      </c>
      <c r="Z1395" s="59">
        <f t="shared" si="203"/>
        <v>0.4</v>
      </c>
    </row>
    <row r="1396" spans="1:26" s="90" customFormat="1" ht="15" customHeight="1" x14ac:dyDescent="0.25">
      <c r="A1396" s="55">
        <f>+'INFO ENEL'!A1384</f>
        <v>1379</v>
      </c>
      <c r="B1396" s="121" t="str">
        <f>+INDEX($B$8:$B$15,MATCH(L1396,$L$8:$L$15,0))</f>
        <v>SICODI</v>
      </c>
      <c r="C1396" s="56" t="str">
        <f>+'INFO ENEL'!B1384</f>
        <v>Lima</v>
      </c>
      <c r="D1396" s="56" t="str">
        <f>+'INFO ENEL'!D1384</f>
        <v>San Miguel</v>
      </c>
      <c r="E1396" s="56" t="str">
        <f>+'INFO ENEL'!D1384</f>
        <v>San Miguel</v>
      </c>
      <c r="F1396" s="50">
        <f>+'INFO ENEL'!E1384</f>
        <v>0</v>
      </c>
      <c r="G1396" s="56" t="str">
        <f>+'INFO ENEL'!L1384</f>
        <v>BT</v>
      </c>
      <c r="H1396" s="57">
        <f>+'INFO ENEL'!M1384</f>
        <v>29.0663793900417</v>
      </c>
      <c r="I1396" s="56">
        <f>+'INFO ENEL'!N1384</f>
        <v>9</v>
      </c>
      <c r="J1396" s="56" t="str">
        <f>+'INFO ENEL'!O1384</f>
        <v>Poste</v>
      </c>
      <c r="K1396" s="56" t="str">
        <f>+'INFO ENEL'!P1384</f>
        <v>Concreto</v>
      </c>
      <c r="L1396" s="56" t="str">
        <f>+'INFO ENEL'!Q1384</f>
        <v>PPC38</v>
      </c>
      <c r="M1396" s="55" t="str">
        <f>+IF(ISERROR(INDEX('Estructuras de Acero y Concreto'!$C$6:$C$577,MATCH(L1396,'Estructuras de Acero y Concreto'!$D$6:$D$577,0)))=FALSE,INDEX('Estructuras de Acero y Concreto'!$C$6:$C$577,MATCH(L1396,'Estructuras de Acero y Concreto'!$D$6:$D$577,0)),IF(ISERROR(INDEX('Estructuras de Madera'!$C$5:$C$122,MATCH(L1396,'Estructuras de Madera'!$D$5:$D$122,0)))=FALSE,INDEX('Estructuras de Madera'!$C$5:$C$122,MATCH(L1396,'Estructuras de Madera'!$D$5:$D$122,0)),INDEX(SICODI!$G$3:$G$2404,MATCH(L1396,SICODI!$G$3:$G$2404,0))))</f>
        <v>PPC38</v>
      </c>
      <c r="N1396" s="121" t="str">
        <f>+IF(ISERROR(VLOOKUP(M1396,'Resumen de precios LLTT'!$C$17:$D$3071,2,FALSE))=FALSE,VLOOKUP(M1396,'Resumen de precios LLTT'!$C$17:$D$3071,2,FALSE),VLOOKUP(M1396,SICODI!$G$3:$J$2404,2,FALSE))</f>
        <v>POSTE DE CONCRETO ARMADO PARA A. P.  9/200/120/245</v>
      </c>
      <c r="O1396" s="58">
        <f>+IF(ISERROR(VLOOKUP(M1396,'Resumen de precios LLTT'!$C$17:$G$3071,5,FALSE))=FALSE,VLOOKUP(M1396,'Resumen de precios LLTT'!$C$17:$G$3071,5,FALSE),VLOOKUP(M1396,SICODI!$G$3:$J$2404,4,FALSE))</f>
        <v>159.16999999999999</v>
      </c>
      <c r="P1396" s="16">
        <f t="shared" si="195"/>
        <v>0.77</v>
      </c>
      <c r="Q1396" s="78">
        <f t="shared" si="196"/>
        <v>281.73089999999996</v>
      </c>
      <c r="R1396" s="56">
        <v>0</v>
      </c>
      <c r="S1396" s="16">
        <f t="shared" si="197"/>
        <v>7.2000000000000008E-2</v>
      </c>
      <c r="T1396" s="79">
        <f t="shared" si="198"/>
        <v>1.6903854</v>
      </c>
      <c r="U1396" s="80">
        <f t="shared" si="199"/>
        <v>0.2</v>
      </c>
      <c r="V1396" s="81">
        <f t="shared" si="200"/>
        <v>0.33807708000000003</v>
      </c>
      <c r="W1396" s="79">
        <f t="shared" si="201"/>
        <v>0.1137616744693495</v>
      </c>
      <c r="X1396" s="60">
        <f t="shared" si="202"/>
        <v>0.1</v>
      </c>
      <c r="Y1396" s="56">
        <f>+'INFO ENEL'!R1384</f>
        <v>4</v>
      </c>
      <c r="Z1396" s="59">
        <f t="shared" si="203"/>
        <v>0.4</v>
      </c>
    </row>
    <row r="1397" spans="1:26" s="90" customFormat="1" ht="15" customHeight="1" x14ac:dyDescent="0.25">
      <c r="A1397" s="55">
        <f>+'INFO ENEL'!A1385</f>
        <v>1380</v>
      </c>
      <c r="B1397" s="121" t="str">
        <f>+INDEX($B$8:$B$15,MATCH(L1397,$L$8:$L$15,0))</f>
        <v>SICODI</v>
      </c>
      <c r="C1397" s="56" t="str">
        <f>+'INFO ENEL'!B1385</f>
        <v>Lima</v>
      </c>
      <c r="D1397" s="56" t="str">
        <f>+'INFO ENEL'!D1385</f>
        <v>San Miguel</v>
      </c>
      <c r="E1397" s="56" t="str">
        <f>+'INFO ENEL'!D1385</f>
        <v>San Miguel</v>
      </c>
      <c r="F1397" s="50">
        <f>+'INFO ENEL'!E1385</f>
        <v>0</v>
      </c>
      <c r="G1397" s="56" t="str">
        <f>+'INFO ENEL'!L1385</f>
        <v>BT</v>
      </c>
      <c r="H1397" s="57">
        <f>+'INFO ENEL'!M1385</f>
        <v>33.53672658841127</v>
      </c>
      <c r="I1397" s="56">
        <f>+'INFO ENEL'!N1385</f>
        <v>11</v>
      </c>
      <c r="J1397" s="56" t="str">
        <f>+'INFO ENEL'!O1385</f>
        <v>Poste</v>
      </c>
      <c r="K1397" s="56" t="str">
        <f>+'INFO ENEL'!P1385</f>
        <v>Concreto</v>
      </c>
      <c r="L1397" s="56" t="str">
        <f>+'INFO ENEL'!Q1385</f>
        <v>PPC40</v>
      </c>
      <c r="M1397" s="55" t="str">
        <f>+IF(ISERROR(INDEX('Estructuras de Acero y Concreto'!$C$6:$C$577,MATCH(L1397,'Estructuras de Acero y Concreto'!$D$6:$D$577,0)))=FALSE,INDEX('Estructuras de Acero y Concreto'!$C$6:$C$577,MATCH(L1397,'Estructuras de Acero y Concreto'!$D$6:$D$577,0)),IF(ISERROR(INDEX('Estructuras de Madera'!$C$5:$C$122,MATCH(L1397,'Estructuras de Madera'!$D$5:$D$122,0)))=FALSE,INDEX('Estructuras de Madera'!$C$5:$C$122,MATCH(L1397,'Estructuras de Madera'!$D$5:$D$122,0)),INDEX(SICODI!$G$3:$G$2404,MATCH(L1397,SICODI!$G$3:$G$2404,0))))</f>
        <v>PPC40</v>
      </c>
      <c r="N1397" s="121" t="str">
        <f>+IF(ISERROR(VLOOKUP(M1397,'Resumen de precios LLTT'!$C$17:$D$3071,2,FALSE))=FALSE,VLOOKUP(M1397,'Resumen de precios LLTT'!$C$17:$D$3071,2,FALSE),VLOOKUP(M1397,SICODI!$G$3:$J$2404,2,FALSE))</f>
        <v>POSTE DE CONCRETO ARMADO PARA A. P. 11/200/120/285</v>
      </c>
      <c r="O1397" s="58">
        <f>+IF(ISERROR(VLOOKUP(M1397,'Resumen de precios LLTT'!$C$17:$G$3071,5,FALSE))=FALSE,VLOOKUP(M1397,'Resumen de precios LLTT'!$C$17:$G$3071,5,FALSE),VLOOKUP(M1397,SICODI!$G$3:$J$2404,4,FALSE))</f>
        <v>206.03</v>
      </c>
      <c r="P1397" s="16">
        <f t="shared" si="195"/>
        <v>0.77</v>
      </c>
      <c r="Q1397" s="78">
        <f t="shared" si="196"/>
        <v>364.67310000000003</v>
      </c>
      <c r="R1397" s="56">
        <v>0</v>
      </c>
      <c r="S1397" s="16">
        <f t="shared" si="197"/>
        <v>7.2000000000000008E-2</v>
      </c>
      <c r="T1397" s="79">
        <f t="shared" si="198"/>
        <v>2.1880386000000005</v>
      </c>
      <c r="U1397" s="80">
        <f t="shared" si="199"/>
        <v>0.2</v>
      </c>
      <c r="V1397" s="81">
        <f t="shared" si="200"/>
        <v>0.43760772000000014</v>
      </c>
      <c r="W1397" s="79">
        <f t="shared" si="201"/>
        <v>0.14725336301388503</v>
      </c>
      <c r="X1397" s="60">
        <f t="shared" si="202"/>
        <v>0.1</v>
      </c>
      <c r="Y1397" s="56">
        <f>+'INFO ENEL'!R1385</f>
        <v>4</v>
      </c>
      <c r="Z1397" s="59">
        <f t="shared" si="203"/>
        <v>0.4</v>
      </c>
    </row>
    <row r="1398" spans="1:26" s="90" customFormat="1" ht="15" customHeight="1" x14ac:dyDescent="0.25">
      <c r="A1398" s="55">
        <f>+'INFO ENEL'!A1386</f>
        <v>1381</v>
      </c>
      <c r="B1398" s="121" t="str">
        <f>+INDEX($B$8:$B$15,MATCH(L1398,$L$8:$L$15,0))</f>
        <v>SICODI</v>
      </c>
      <c r="C1398" s="56" t="str">
        <f>+'INFO ENEL'!B1386</f>
        <v>Lima</v>
      </c>
      <c r="D1398" s="56" t="str">
        <f>+'INFO ENEL'!D1386</f>
        <v>San Miguel</v>
      </c>
      <c r="E1398" s="56" t="str">
        <f>+'INFO ENEL'!D1386</f>
        <v>San Miguel</v>
      </c>
      <c r="F1398" s="50">
        <f>+'INFO ENEL'!E1386</f>
        <v>0</v>
      </c>
      <c r="G1398" s="56" t="str">
        <f>+'INFO ENEL'!L1386</f>
        <v>BT</v>
      </c>
      <c r="H1398" s="57">
        <f>+'INFO ENEL'!M1386</f>
        <v>32.248175529761802</v>
      </c>
      <c r="I1398" s="56">
        <f>+'INFO ENEL'!N1386</f>
        <v>11</v>
      </c>
      <c r="J1398" s="56" t="str">
        <f>+'INFO ENEL'!O1386</f>
        <v>Poste</v>
      </c>
      <c r="K1398" s="56" t="str">
        <f>+'INFO ENEL'!P1386</f>
        <v>Concreto</v>
      </c>
      <c r="L1398" s="56" t="str">
        <f>+'INFO ENEL'!Q1386</f>
        <v>PPC40</v>
      </c>
      <c r="M1398" s="55" t="str">
        <f>+IF(ISERROR(INDEX('Estructuras de Acero y Concreto'!$C$6:$C$577,MATCH(L1398,'Estructuras de Acero y Concreto'!$D$6:$D$577,0)))=FALSE,INDEX('Estructuras de Acero y Concreto'!$C$6:$C$577,MATCH(L1398,'Estructuras de Acero y Concreto'!$D$6:$D$577,0)),IF(ISERROR(INDEX('Estructuras de Madera'!$C$5:$C$122,MATCH(L1398,'Estructuras de Madera'!$D$5:$D$122,0)))=FALSE,INDEX('Estructuras de Madera'!$C$5:$C$122,MATCH(L1398,'Estructuras de Madera'!$D$5:$D$122,0)),INDEX(SICODI!$G$3:$G$2404,MATCH(L1398,SICODI!$G$3:$G$2404,0))))</f>
        <v>PPC40</v>
      </c>
      <c r="N1398" s="121" t="str">
        <f>+IF(ISERROR(VLOOKUP(M1398,'Resumen de precios LLTT'!$C$17:$D$3071,2,FALSE))=FALSE,VLOOKUP(M1398,'Resumen de precios LLTT'!$C$17:$D$3071,2,FALSE),VLOOKUP(M1398,SICODI!$G$3:$J$2404,2,FALSE))</f>
        <v>POSTE DE CONCRETO ARMADO PARA A. P. 11/200/120/285</v>
      </c>
      <c r="O1398" s="58">
        <f>+IF(ISERROR(VLOOKUP(M1398,'Resumen de precios LLTT'!$C$17:$G$3071,5,FALSE))=FALSE,VLOOKUP(M1398,'Resumen de precios LLTT'!$C$17:$G$3071,5,FALSE),VLOOKUP(M1398,SICODI!$G$3:$J$2404,4,FALSE))</f>
        <v>206.03</v>
      </c>
      <c r="P1398" s="16">
        <f t="shared" si="195"/>
        <v>0.77</v>
      </c>
      <c r="Q1398" s="78">
        <f t="shared" si="196"/>
        <v>364.67310000000003</v>
      </c>
      <c r="R1398" s="56">
        <v>0</v>
      </c>
      <c r="S1398" s="16">
        <f t="shared" si="197"/>
        <v>7.2000000000000008E-2</v>
      </c>
      <c r="T1398" s="79">
        <f t="shared" si="198"/>
        <v>2.1880386000000005</v>
      </c>
      <c r="U1398" s="80">
        <f t="shared" si="199"/>
        <v>0.2</v>
      </c>
      <c r="V1398" s="81">
        <f t="shared" si="200"/>
        <v>0.43760772000000014</v>
      </c>
      <c r="W1398" s="79">
        <f t="shared" si="201"/>
        <v>0.14725336301388503</v>
      </c>
      <c r="X1398" s="60">
        <f t="shared" si="202"/>
        <v>0.1</v>
      </c>
      <c r="Y1398" s="56">
        <f>+'INFO ENEL'!R1386</f>
        <v>4</v>
      </c>
      <c r="Z1398" s="59">
        <f t="shared" si="203"/>
        <v>0.4</v>
      </c>
    </row>
    <row r="1399" spans="1:26" s="90" customFormat="1" ht="15" customHeight="1" x14ac:dyDescent="0.25">
      <c r="A1399" s="55">
        <f>+'INFO ENEL'!A1387</f>
        <v>1382</v>
      </c>
      <c r="B1399" s="121" t="str">
        <f>+INDEX($B$8:$B$15,MATCH(L1399,$L$8:$L$15,0))</f>
        <v>SICODI</v>
      </c>
      <c r="C1399" s="56" t="str">
        <f>+'INFO ENEL'!B1387</f>
        <v>Lima</v>
      </c>
      <c r="D1399" s="56" t="str">
        <f>+'INFO ENEL'!D1387</f>
        <v>San Miguel</v>
      </c>
      <c r="E1399" s="56" t="str">
        <f>+'INFO ENEL'!D1387</f>
        <v>San Miguel</v>
      </c>
      <c r="F1399" s="50">
        <f>+'INFO ENEL'!E1387</f>
        <v>0</v>
      </c>
      <c r="G1399" s="56" t="str">
        <f>+'INFO ENEL'!L1387</f>
        <v>BT</v>
      </c>
      <c r="H1399" s="57">
        <f>+'INFO ENEL'!M1387</f>
        <v>32.756504817254573</v>
      </c>
      <c r="I1399" s="56">
        <f>+'INFO ENEL'!N1387</f>
        <v>11</v>
      </c>
      <c r="J1399" s="56" t="str">
        <f>+'INFO ENEL'!O1387</f>
        <v>Poste</v>
      </c>
      <c r="K1399" s="56" t="str">
        <f>+'INFO ENEL'!P1387</f>
        <v>Concreto</v>
      </c>
      <c r="L1399" s="56" t="str">
        <f>+'INFO ENEL'!Q1387</f>
        <v>PPC40</v>
      </c>
      <c r="M1399" s="55" t="str">
        <f>+IF(ISERROR(INDEX('Estructuras de Acero y Concreto'!$C$6:$C$577,MATCH(L1399,'Estructuras de Acero y Concreto'!$D$6:$D$577,0)))=FALSE,INDEX('Estructuras de Acero y Concreto'!$C$6:$C$577,MATCH(L1399,'Estructuras de Acero y Concreto'!$D$6:$D$577,0)),IF(ISERROR(INDEX('Estructuras de Madera'!$C$5:$C$122,MATCH(L1399,'Estructuras de Madera'!$D$5:$D$122,0)))=FALSE,INDEX('Estructuras de Madera'!$C$5:$C$122,MATCH(L1399,'Estructuras de Madera'!$D$5:$D$122,0)),INDEX(SICODI!$G$3:$G$2404,MATCH(L1399,SICODI!$G$3:$G$2404,0))))</f>
        <v>PPC40</v>
      </c>
      <c r="N1399" s="121" t="str">
        <f>+IF(ISERROR(VLOOKUP(M1399,'Resumen de precios LLTT'!$C$17:$D$3071,2,FALSE))=FALSE,VLOOKUP(M1399,'Resumen de precios LLTT'!$C$17:$D$3071,2,FALSE),VLOOKUP(M1399,SICODI!$G$3:$J$2404,2,FALSE))</f>
        <v>POSTE DE CONCRETO ARMADO PARA A. P. 11/200/120/285</v>
      </c>
      <c r="O1399" s="58">
        <f>+IF(ISERROR(VLOOKUP(M1399,'Resumen de precios LLTT'!$C$17:$G$3071,5,FALSE))=FALSE,VLOOKUP(M1399,'Resumen de precios LLTT'!$C$17:$G$3071,5,FALSE),VLOOKUP(M1399,SICODI!$G$3:$J$2404,4,FALSE))</f>
        <v>206.03</v>
      </c>
      <c r="P1399" s="16">
        <f t="shared" si="195"/>
        <v>0.77</v>
      </c>
      <c r="Q1399" s="78">
        <f t="shared" si="196"/>
        <v>364.67310000000003</v>
      </c>
      <c r="R1399" s="56">
        <v>0</v>
      </c>
      <c r="S1399" s="16">
        <f t="shared" si="197"/>
        <v>7.2000000000000008E-2</v>
      </c>
      <c r="T1399" s="79">
        <f t="shared" si="198"/>
        <v>2.1880386000000005</v>
      </c>
      <c r="U1399" s="80">
        <f t="shared" si="199"/>
        <v>0.2</v>
      </c>
      <c r="V1399" s="81">
        <f t="shared" si="200"/>
        <v>0.43760772000000014</v>
      </c>
      <c r="W1399" s="79">
        <f t="shared" si="201"/>
        <v>0.14725336301388503</v>
      </c>
      <c r="X1399" s="60">
        <f t="shared" si="202"/>
        <v>0.1</v>
      </c>
      <c r="Y1399" s="56">
        <f>+'INFO ENEL'!R1387</f>
        <v>4</v>
      </c>
      <c r="Z1399" s="59">
        <f t="shared" si="203"/>
        <v>0.4</v>
      </c>
    </row>
    <row r="1400" spans="1:26" s="90" customFormat="1" ht="15" customHeight="1" x14ac:dyDescent="0.25">
      <c r="A1400" s="55">
        <f>+'INFO ENEL'!A1388</f>
        <v>1383</v>
      </c>
      <c r="B1400" s="121" t="str">
        <f>+INDEX($B$8:$B$15,MATCH(L1400,$L$8:$L$15,0))</f>
        <v>SICODI</v>
      </c>
      <c r="C1400" s="56" t="str">
        <f>+'INFO ENEL'!B1388</f>
        <v>Lima</v>
      </c>
      <c r="D1400" s="56" t="str">
        <f>+'INFO ENEL'!D1388</f>
        <v>San Miguel</v>
      </c>
      <c r="E1400" s="56" t="str">
        <f>+'INFO ENEL'!D1388</f>
        <v>San Miguel</v>
      </c>
      <c r="F1400" s="50">
        <f>+'INFO ENEL'!E1388</f>
        <v>0</v>
      </c>
      <c r="G1400" s="56" t="str">
        <f>+'INFO ENEL'!L1388</f>
        <v>BT</v>
      </c>
      <c r="H1400" s="57">
        <f>+'INFO ENEL'!M1388</f>
        <v>28.172107392382969</v>
      </c>
      <c r="I1400" s="56">
        <f>+'INFO ENEL'!N1388</f>
        <v>11</v>
      </c>
      <c r="J1400" s="56" t="str">
        <f>+'INFO ENEL'!O1388</f>
        <v>Poste</v>
      </c>
      <c r="K1400" s="56" t="str">
        <f>+'INFO ENEL'!P1388</f>
        <v>Concreto</v>
      </c>
      <c r="L1400" s="56" t="str">
        <f>+'INFO ENEL'!Q1388</f>
        <v>PPC40</v>
      </c>
      <c r="M1400" s="55" t="str">
        <f>+IF(ISERROR(INDEX('Estructuras de Acero y Concreto'!$C$6:$C$577,MATCH(L1400,'Estructuras de Acero y Concreto'!$D$6:$D$577,0)))=FALSE,INDEX('Estructuras de Acero y Concreto'!$C$6:$C$577,MATCH(L1400,'Estructuras de Acero y Concreto'!$D$6:$D$577,0)),IF(ISERROR(INDEX('Estructuras de Madera'!$C$5:$C$122,MATCH(L1400,'Estructuras de Madera'!$D$5:$D$122,0)))=FALSE,INDEX('Estructuras de Madera'!$C$5:$C$122,MATCH(L1400,'Estructuras de Madera'!$D$5:$D$122,0)),INDEX(SICODI!$G$3:$G$2404,MATCH(L1400,SICODI!$G$3:$G$2404,0))))</f>
        <v>PPC40</v>
      </c>
      <c r="N1400" s="121" t="str">
        <f>+IF(ISERROR(VLOOKUP(M1400,'Resumen de precios LLTT'!$C$17:$D$3071,2,FALSE))=FALSE,VLOOKUP(M1400,'Resumen de precios LLTT'!$C$17:$D$3071,2,FALSE),VLOOKUP(M1400,SICODI!$G$3:$J$2404,2,FALSE))</f>
        <v>POSTE DE CONCRETO ARMADO PARA A. P. 11/200/120/285</v>
      </c>
      <c r="O1400" s="58">
        <f>+IF(ISERROR(VLOOKUP(M1400,'Resumen de precios LLTT'!$C$17:$G$3071,5,FALSE))=FALSE,VLOOKUP(M1400,'Resumen de precios LLTT'!$C$17:$G$3071,5,FALSE),VLOOKUP(M1400,SICODI!$G$3:$J$2404,4,FALSE))</f>
        <v>206.03</v>
      </c>
      <c r="P1400" s="16">
        <f t="shared" si="195"/>
        <v>0.77</v>
      </c>
      <c r="Q1400" s="78">
        <f t="shared" si="196"/>
        <v>364.67310000000003</v>
      </c>
      <c r="R1400" s="56">
        <v>0</v>
      </c>
      <c r="S1400" s="16">
        <f t="shared" si="197"/>
        <v>7.2000000000000008E-2</v>
      </c>
      <c r="T1400" s="79">
        <f t="shared" si="198"/>
        <v>2.1880386000000005</v>
      </c>
      <c r="U1400" s="80">
        <f t="shared" si="199"/>
        <v>0.2</v>
      </c>
      <c r="V1400" s="81">
        <f t="shared" si="200"/>
        <v>0.43760772000000014</v>
      </c>
      <c r="W1400" s="79">
        <f t="shared" si="201"/>
        <v>0.14725336301388503</v>
      </c>
      <c r="X1400" s="60">
        <f t="shared" si="202"/>
        <v>0.1</v>
      </c>
      <c r="Y1400" s="56">
        <f>+'INFO ENEL'!R1388</f>
        <v>4</v>
      </c>
      <c r="Z1400" s="59">
        <f t="shared" si="203"/>
        <v>0.4</v>
      </c>
    </row>
    <row r="1401" spans="1:26" s="90" customFormat="1" ht="15" customHeight="1" x14ac:dyDescent="0.25">
      <c r="A1401" s="55">
        <f>+'INFO ENEL'!A1389</f>
        <v>1384</v>
      </c>
      <c r="B1401" s="121" t="str">
        <f>+INDEX($B$8:$B$15,MATCH(L1401,$L$8:$L$15,0))</f>
        <v>SICODI</v>
      </c>
      <c r="C1401" s="56" t="str">
        <f>+'INFO ENEL'!B1389</f>
        <v>Lima</v>
      </c>
      <c r="D1401" s="56" t="str">
        <f>+'INFO ENEL'!D1389</f>
        <v>San Miguel</v>
      </c>
      <c r="E1401" s="56" t="str">
        <f>+'INFO ENEL'!D1389</f>
        <v>San Miguel</v>
      </c>
      <c r="F1401" s="50">
        <f>+'INFO ENEL'!E1389</f>
        <v>0</v>
      </c>
      <c r="G1401" s="56" t="str">
        <f>+'INFO ENEL'!L1389</f>
        <v>BT</v>
      </c>
      <c r="H1401" s="57">
        <f>+'INFO ENEL'!M1389</f>
        <v>30.532496113408037</v>
      </c>
      <c r="I1401" s="56">
        <f>+'INFO ENEL'!N1389</f>
        <v>11</v>
      </c>
      <c r="J1401" s="56" t="str">
        <f>+'INFO ENEL'!O1389</f>
        <v>Poste</v>
      </c>
      <c r="K1401" s="56" t="str">
        <f>+'INFO ENEL'!P1389</f>
        <v>Concreto</v>
      </c>
      <c r="L1401" s="56" t="str">
        <f>+'INFO ENEL'!Q1389</f>
        <v>PPC40</v>
      </c>
      <c r="M1401" s="55" t="str">
        <f>+IF(ISERROR(INDEX('Estructuras de Acero y Concreto'!$C$6:$C$577,MATCH(L1401,'Estructuras de Acero y Concreto'!$D$6:$D$577,0)))=FALSE,INDEX('Estructuras de Acero y Concreto'!$C$6:$C$577,MATCH(L1401,'Estructuras de Acero y Concreto'!$D$6:$D$577,0)),IF(ISERROR(INDEX('Estructuras de Madera'!$C$5:$C$122,MATCH(L1401,'Estructuras de Madera'!$D$5:$D$122,0)))=FALSE,INDEX('Estructuras de Madera'!$C$5:$C$122,MATCH(L1401,'Estructuras de Madera'!$D$5:$D$122,0)),INDEX(SICODI!$G$3:$G$2404,MATCH(L1401,SICODI!$G$3:$G$2404,0))))</f>
        <v>PPC40</v>
      </c>
      <c r="N1401" s="121" t="str">
        <f>+IF(ISERROR(VLOOKUP(M1401,'Resumen de precios LLTT'!$C$17:$D$3071,2,FALSE))=FALSE,VLOOKUP(M1401,'Resumen de precios LLTT'!$C$17:$D$3071,2,FALSE),VLOOKUP(M1401,SICODI!$G$3:$J$2404,2,FALSE))</f>
        <v>POSTE DE CONCRETO ARMADO PARA A. P. 11/200/120/285</v>
      </c>
      <c r="O1401" s="58">
        <f>+IF(ISERROR(VLOOKUP(M1401,'Resumen de precios LLTT'!$C$17:$G$3071,5,FALSE))=FALSE,VLOOKUP(M1401,'Resumen de precios LLTT'!$C$17:$G$3071,5,FALSE),VLOOKUP(M1401,SICODI!$G$3:$J$2404,4,FALSE))</f>
        <v>206.03</v>
      </c>
      <c r="P1401" s="16">
        <f t="shared" si="195"/>
        <v>0.77</v>
      </c>
      <c r="Q1401" s="78">
        <f t="shared" si="196"/>
        <v>364.67310000000003</v>
      </c>
      <c r="R1401" s="56">
        <v>0</v>
      </c>
      <c r="S1401" s="16">
        <f t="shared" si="197"/>
        <v>7.2000000000000008E-2</v>
      </c>
      <c r="T1401" s="79">
        <f t="shared" si="198"/>
        <v>2.1880386000000005</v>
      </c>
      <c r="U1401" s="80">
        <f t="shared" si="199"/>
        <v>0.2</v>
      </c>
      <c r="V1401" s="81">
        <f t="shared" si="200"/>
        <v>0.43760772000000014</v>
      </c>
      <c r="W1401" s="79">
        <f t="shared" si="201"/>
        <v>0.14725336301388503</v>
      </c>
      <c r="X1401" s="60">
        <f t="shared" si="202"/>
        <v>0.1</v>
      </c>
      <c r="Y1401" s="56">
        <f>+'INFO ENEL'!R1389</f>
        <v>4</v>
      </c>
      <c r="Z1401" s="59">
        <f t="shared" si="203"/>
        <v>0.4</v>
      </c>
    </row>
    <row r="1402" spans="1:26" s="90" customFormat="1" ht="15" customHeight="1" x14ac:dyDescent="0.25">
      <c r="A1402" s="55">
        <f>+'INFO ENEL'!A1390</f>
        <v>1385</v>
      </c>
      <c r="B1402" s="121" t="str">
        <f>+INDEX($B$8:$B$15,MATCH(L1402,$L$8:$L$15,0))</f>
        <v>SICODI</v>
      </c>
      <c r="C1402" s="56" t="str">
        <f>+'INFO ENEL'!B1390</f>
        <v>Lima</v>
      </c>
      <c r="D1402" s="56" t="str">
        <f>+'INFO ENEL'!D1390</f>
        <v>San Miguel</v>
      </c>
      <c r="E1402" s="56" t="str">
        <f>+'INFO ENEL'!D1390</f>
        <v>San Miguel</v>
      </c>
      <c r="F1402" s="50">
        <f>+'INFO ENEL'!E1390</f>
        <v>0</v>
      </c>
      <c r="G1402" s="56" t="str">
        <f>+'INFO ENEL'!L1390</f>
        <v>BT</v>
      </c>
      <c r="H1402" s="57">
        <f>+'INFO ENEL'!M1390</f>
        <v>30.887444423683487</v>
      </c>
      <c r="I1402" s="56">
        <f>+'INFO ENEL'!N1390</f>
        <v>11</v>
      </c>
      <c r="J1402" s="56" t="str">
        <f>+'INFO ENEL'!O1390</f>
        <v>Poste</v>
      </c>
      <c r="K1402" s="56" t="str">
        <f>+'INFO ENEL'!P1390</f>
        <v>Concreto</v>
      </c>
      <c r="L1402" s="56" t="str">
        <f>+'INFO ENEL'!Q1390</f>
        <v>PPC40</v>
      </c>
      <c r="M1402" s="55" t="str">
        <f>+IF(ISERROR(INDEX('Estructuras de Acero y Concreto'!$C$6:$C$577,MATCH(L1402,'Estructuras de Acero y Concreto'!$D$6:$D$577,0)))=FALSE,INDEX('Estructuras de Acero y Concreto'!$C$6:$C$577,MATCH(L1402,'Estructuras de Acero y Concreto'!$D$6:$D$577,0)),IF(ISERROR(INDEX('Estructuras de Madera'!$C$5:$C$122,MATCH(L1402,'Estructuras de Madera'!$D$5:$D$122,0)))=FALSE,INDEX('Estructuras de Madera'!$C$5:$C$122,MATCH(L1402,'Estructuras de Madera'!$D$5:$D$122,0)),INDEX(SICODI!$G$3:$G$2404,MATCH(L1402,SICODI!$G$3:$G$2404,0))))</f>
        <v>PPC40</v>
      </c>
      <c r="N1402" s="121" t="str">
        <f>+IF(ISERROR(VLOOKUP(M1402,'Resumen de precios LLTT'!$C$17:$D$3071,2,FALSE))=FALSE,VLOOKUP(M1402,'Resumen de precios LLTT'!$C$17:$D$3071,2,FALSE),VLOOKUP(M1402,SICODI!$G$3:$J$2404,2,FALSE))</f>
        <v>POSTE DE CONCRETO ARMADO PARA A. P. 11/200/120/285</v>
      </c>
      <c r="O1402" s="58">
        <f>+IF(ISERROR(VLOOKUP(M1402,'Resumen de precios LLTT'!$C$17:$G$3071,5,FALSE))=FALSE,VLOOKUP(M1402,'Resumen de precios LLTT'!$C$17:$G$3071,5,FALSE),VLOOKUP(M1402,SICODI!$G$3:$J$2404,4,FALSE))</f>
        <v>206.03</v>
      </c>
      <c r="P1402" s="16">
        <f t="shared" si="195"/>
        <v>0.77</v>
      </c>
      <c r="Q1402" s="78">
        <f t="shared" si="196"/>
        <v>364.67310000000003</v>
      </c>
      <c r="R1402" s="56">
        <v>0</v>
      </c>
      <c r="S1402" s="16">
        <f t="shared" si="197"/>
        <v>7.2000000000000008E-2</v>
      </c>
      <c r="T1402" s="79">
        <f t="shared" si="198"/>
        <v>2.1880386000000005</v>
      </c>
      <c r="U1402" s="80">
        <f t="shared" si="199"/>
        <v>0.2</v>
      </c>
      <c r="V1402" s="81">
        <f t="shared" si="200"/>
        <v>0.43760772000000014</v>
      </c>
      <c r="W1402" s="79">
        <f t="shared" si="201"/>
        <v>0.14725336301388503</v>
      </c>
      <c r="X1402" s="60">
        <f t="shared" si="202"/>
        <v>0.1</v>
      </c>
      <c r="Y1402" s="56">
        <f>+'INFO ENEL'!R1390</f>
        <v>4</v>
      </c>
      <c r="Z1402" s="59">
        <f t="shared" si="203"/>
        <v>0.4</v>
      </c>
    </row>
    <row r="1403" spans="1:26" s="90" customFormat="1" ht="15" customHeight="1" x14ac:dyDescent="0.25">
      <c r="A1403" s="55">
        <f>+'INFO ENEL'!A1391</f>
        <v>1386</v>
      </c>
      <c r="B1403" s="121" t="str">
        <f>+INDEX($B$8:$B$15,MATCH(L1403,$L$8:$L$15,0))</f>
        <v>SICODI</v>
      </c>
      <c r="C1403" s="56" t="str">
        <f>+'INFO ENEL'!B1391</f>
        <v>Lima</v>
      </c>
      <c r="D1403" s="56" t="str">
        <f>+'INFO ENEL'!D1391</f>
        <v>San Miguel</v>
      </c>
      <c r="E1403" s="56" t="str">
        <f>+'INFO ENEL'!D1391</f>
        <v>San Miguel</v>
      </c>
      <c r="F1403" s="50">
        <f>+'INFO ENEL'!E1391</f>
        <v>0</v>
      </c>
      <c r="G1403" s="56" t="str">
        <f>+'INFO ENEL'!L1391</f>
        <v>BT</v>
      </c>
      <c r="H1403" s="57">
        <f>+'INFO ENEL'!M1391</f>
        <v>23.861032154346599</v>
      </c>
      <c r="I1403" s="56">
        <f>+'INFO ENEL'!N1391</f>
        <v>11</v>
      </c>
      <c r="J1403" s="56" t="str">
        <f>+'INFO ENEL'!O1391</f>
        <v>Poste</v>
      </c>
      <c r="K1403" s="56" t="str">
        <f>+'INFO ENEL'!P1391</f>
        <v>Concreto</v>
      </c>
      <c r="L1403" s="56" t="str">
        <f>+'INFO ENEL'!Q1391</f>
        <v>PPC40</v>
      </c>
      <c r="M1403" s="55" t="str">
        <f>+IF(ISERROR(INDEX('Estructuras de Acero y Concreto'!$C$6:$C$577,MATCH(L1403,'Estructuras de Acero y Concreto'!$D$6:$D$577,0)))=FALSE,INDEX('Estructuras de Acero y Concreto'!$C$6:$C$577,MATCH(L1403,'Estructuras de Acero y Concreto'!$D$6:$D$577,0)),IF(ISERROR(INDEX('Estructuras de Madera'!$C$5:$C$122,MATCH(L1403,'Estructuras de Madera'!$D$5:$D$122,0)))=FALSE,INDEX('Estructuras de Madera'!$C$5:$C$122,MATCH(L1403,'Estructuras de Madera'!$D$5:$D$122,0)),INDEX(SICODI!$G$3:$G$2404,MATCH(L1403,SICODI!$G$3:$G$2404,0))))</f>
        <v>PPC40</v>
      </c>
      <c r="N1403" s="121" t="str">
        <f>+IF(ISERROR(VLOOKUP(M1403,'Resumen de precios LLTT'!$C$17:$D$3071,2,FALSE))=FALSE,VLOOKUP(M1403,'Resumen de precios LLTT'!$C$17:$D$3071,2,FALSE),VLOOKUP(M1403,SICODI!$G$3:$J$2404,2,FALSE))</f>
        <v>POSTE DE CONCRETO ARMADO PARA A. P. 11/200/120/285</v>
      </c>
      <c r="O1403" s="58">
        <f>+IF(ISERROR(VLOOKUP(M1403,'Resumen de precios LLTT'!$C$17:$G$3071,5,FALSE))=FALSE,VLOOKUP(M1403,'Resumen de precios LLTT'!$C$17:$G$3071,5,FALSE),VLOOKUP(M1403,SICODI!$G$3:$J$2404,4,FALSE))</f>
        <v>206.03</v>
      </c>
      <c r="P1403" s="16">
        <f t="shared" si="195"/>
        <v>0.77</v>
      </c>
      <c r="Q1403" s="78">
        <f t="shared" si="196"/>
        <v>364.67310000000003</v>
      </c>
      <c r="R1403" s="56">
        <v>0</v>
      </c>
      <c r="S1403" s="16">
        <f t="shared" si="197"/>
        <v>7.2000000000000008E-2</v>
      </c>
      <c r="T1403" s="79">
        <f t="shared" si="198"/>
        <v>2.1880386000000005</v>
      </c>
      <c r="U1403" s="80">
        <f t="shared" si="199"/>
        <v>0.2</v>
      </c>
      <c r="V1403" s="81">
        <f t="shared" si="200"/>
        <v>0.43760772000000014</v>
      </c>
      <c r="W1403" s="79">
        <f t="shared" si="201"/>
        <v>0.14725336301388503</v>
      </c>
      <c r="X1403" s="60">
        <f t="shared" si="202"/>
        <v>0.1</v>
      </c>
      <c r="Y1403" s="56">
        <f>+'INFO ENEL'!R1391</f>
        <v>4</v>
      </c>
      <c r="Z1403" s="59">
        <f t="shared" si="203"/>
        <v>0.4</v>
      </c>
    </row>
    <row r="1404" spans="1:26" s="90" customFormat="1" ht="15" customHeight="1" x14ac:dyDescent="0.25">
      <c r="A1404" s="55">
        <f>+'INFO ENEL'!A1392</f>
        <v>1387</v>
      </c>
      <c r="B1404" s="121" t="str">
        <f>+INDEX($B$8:$B$15,MATCH(L1404,$L$8:$L$15,0))</f>
        <v>SICODI</v>
      </c>
      <c r="C1404" s="56" t="str">
        <f>+'INFO ENEL'!B1392</f>
        <v>Lima</v>
      </c>
      <c r="D1404" s="56" t="str">
        <f>+'INFO ENEL'!D1392</f>
        <v>San Miguel</v>
      </c>
      <c r="E1404" s="56" t="str">
        <f>+'INFO ENEL'!D1392</f>
        <v>San Miguel</v>
      </c>
      <c r="F1404" s="50">
        <f>+'INFO ENEL'!E1392</f>
        <v>0</v>
      </c>
      <c r="G1404" s="56" t="str">
        <f>+'INFO ENEL'!L1392</f>
        <v>BT</v>
      </c>
      <c r="H1404" s="57">
        <f>+'INFO ENEL'!M1392</f>
        <v>21.638660766481028</v>
      </c>
      <c r="I1404" s="56">
        <f>+'INFO ENEL'!N1392</f>
        <v>11</v>
      </c>
      <c r="J1404" s="56" t="str">
        <f>+'INFO ENEL'!O1392</f>
        <v>Poste</v>
      </c>
      <c r="K1404" s="56" t="str">
        <f>+'INFO ENEL'!P1392</f>
        <v>Concreto</v>
      </c>
      <c r="L1404" s="56" t="str">
        <f>+'INFO ENEL'!Q1392</f>
        <v>PPC40</v>
      </c>
      <c r="M1404" s="55" t="str">
        <f>+IF(ISERROR(INDEX('Estructuras de Acero y Concreto'!$C$6:$C$577,MATCH(L1404,'Estructuras de Acero y Concreto'!$D$6:$D$577,0)))=FALSE,INDEX('Estructuras de Acero y Concreto'!$C$6:$C$577,MATCH(L1404,'Estructuras de Acero y Concreto'!$D$6:$D$577,0)),IF(ISERROR(INDEX('Estructuras de Madera'!$C$5:$C$122,MATCH(L1404,'Estructuras de Madera'!$D$5:$D$122,0)))=FALSE,INDEX('Estructuras de Madera'!$C$5:$C$122,MATCH(L1404,'Estructuras de Madera'!$D$5:$D$122,0)),INDEX(SICODI!$G$3:$G$2404,MATCH(L1404,SICODI!$G$3:$G$2404,0))))</f>
        <v>PPC40</v>
      </c>
      <c r="N1404" s="121" t="str">
        <f>+IF(ISERROR(VLOOKUP(M1404,'Resumen de precios LLTT'!$C$17:$D$3071,2,FALSE))=FALSE,VLOOKUP(M1404,'Resumen de precios LLTT'!$C$17:$D$3071,2,FALSE),VLOOKUP(M1404,SICODI!$G$3:$J$2404,2,FALSE))</f>
        <v>POSTE DE CONCRETO ARMADO PARA A. P. 11/200/120/285</v>
      </c>
      <c r="O1404" s="58">
        <f>+IF(ISERROR(VLOOKUP(M1404,'Resumen de precios LLTT'!$C$17:$G$3071,5,FALSE))=FALSE,VLOOKUP(M1404,'Resumen de precios LLTT'!$C$17:$G$3071,5,FALSE),VLOOKUP(M1404,SICODI!$G$3:$J$2404,4,FALSE))</f>
        <v>206.03</v>
      </c>
      <c r="P1404" s="16">
        <f t="shared" si="195"/>
        <v>0.77</v>
      </c>
      <c r="Q1404" s="78">
        <f t="shared" si="196"/>
        <v>364.67310000000003</v>
      </c>
      <c r="R1404" s="56">
        <v>0</v>
      </c>
      <c r="S1404" s="16">
        <f t="shared" si="197"/>
        <v>7.2000000000000008E-2</v>
      </c>
      <c r="T1404" s="79">
        <f t="shared" si="198"/>
        <v>2.1880386000000005</v>
      </c>
      <c r="U1404" s="80">
        <f t="shared" si="199"/>
        <v>0.2</v>
      </c>
      <c r="V1404" s="81">
        <f t="shared" si="200"/>
        <v>0.43760772000000014</v>
      </c>
      <c r="W1404" s="79">
        <f t="shared" si="201"/>
        <v>0.14725336301388503</v>
      </c>
      <c r="X1404" s="60">
        <f t="shared" si="202"/>
        <v>0.1</v>
      </c>
      <c r="Y1404" s="56">
        <f>+'INFO ENEL'!R1392</f>
        <v>4</v>
      </c>
      <c r="Z1404" s="59">
        <f t="shared" si="203"/>
        <v>0.4</v>
      </c>
    </row>
    <row r="1405" spans="1:26" s="90" customFormat="1" ht="15" customHeight="1" x14ac:dyDescent="0.25">
      <c r="A1405" s="55">
        <f>+'INFO ENEL'!A1393</f>
        <v>1388</v>
      </c>
      <c r="B1405" s="121" t="str">
        <f>+INDEX($B$8:$B$15,MATCH(L1405,$L$8:$L$15,0))</f>
        <v>SICODI</v>
      </c>
      <c r="C1405" s="56" t="str">
        <f>+'INFO ENEL'!B1393</f>
        <v>Lima</v>
      </c>
      <c r="D1405" s="56" t="str">
        <f>+'INFO ENEL'!D1393</f>
        <v>San Miguel</v>
      </c>
      <c r="E1405" s="56" t="str">
        <f>+'INFO ENEL'!D1393</f>
        <v>San Miguel</v>
      </c>
      <c r="F1405" s="50">
        <f>+'INFO ENEL'!E1393</f>
        <v>0</v>
      </c>
      <c r="G1405" s="56" t="str">
        <f>+'INFO ENEL'!L1393</f>
        <v>BT</v>
      </c>
      <c r="H1405" s="57">
        <f>+'INFO ENEL'!M1393</f>
        <v>33.603525762400636</v>
      </c>
      <c r="I1405" s="56">
        <f>+'INFO ENEL'!N1393</f>
        <v>11</v>
      </c>
      <c r="J1405" s="56" t="str">
        <f>+'INFO ENEL'!O1393</f>
        <v>Poste</v>
      </c>
      <c r="K1405" s="56" t="str">
        <f>+'INFO ENEL'!P1393</f>
        <v>Concreto</v>
      </c>
      <c r="L1405" s="56" t="str">
        <f>+'INFO ENEL'!Q1393</f>
        <v>PPC40</v>
      </c>
      <c r="M1405" s="55" t="str">
        <f>+IF(ISERROR(INDEX('Estructuras de Acero y Concreto'!$C$6:$C$577,MATCH(L1405,'Estructuras de Acero y Concreto'!$D$6:$D$577,0)))=FALSE,INDEX('Estructuras de Acero y Concreto'!$C$6:$C$577,MATCH(L1405,'Estructuras de Acero y Concreto'!$D$6:$D$577,0)),IF(ISERROR(INDEX('Estructuras de Madera'!$C$5:$C$122,MATCH(L1405,'Estructuras de Madera'!$D$5:$D$122,0)))=FALSE,INDEX('Estructuras de Madera'!$C$5:$C$122,MATCH(L1405,'Estructuras de Madera'!$D$5:$D$122,0)),INDEX(SICODI!$G$3:$G$2404,MATCH(L1405,SICODI!$G$3:$G$2404,0))))</f>
        <v>PPC40</v>
      </c>
      <c r="N1405" s="121" t="str">
        <f>+IF(ISERROR(VLOOKUP(M1405,'Resumen de precios LLTT'!$C$17:$D$3071,2,FALSE))=FALSE,VLOOKUP(M1405,'Resumen de precios LLTT'!$C$17:$D$3071,2,FALSE),VLOOKUP(M1405,SICODI!$G$3:$J$2404,2,FALSE))</f>
        <v>POSTE DE CONCRETO ARMADO PARA A. P. 11/200/120/285</v>
      </c>
      <c r="O1405" s="58">
        <f>+IF(ISERROR(VLOOKUP(M1405,'Resumen de precios LLTT'!$C$17:$G$3071,5,FALSE))=FALSE,VLOOKUP(M1405,'Resumen de precios LLTT'!$C$17:$G$3071,5,FALSE),VLOOKUP(M1405,SICODI!$G$3:$J$2404,4,FALSE))</f>
        <v>206.03</v>
      </c>
      <c r="P1405" s="16">
        <f t="shared" si="195"/>
        <v>0.77</v>
      </c>
      <c r="Q1405" s="78">
        <f t="shared" si="196"/>
        <v>364.67310000000003</v>
      </c>
      <c r="R1405" s="56">
        <v>0</v>
      </c>
      <c r="S1405" s="16">
        <f t="shared" si="197"/>
        <v>7.2000000000000008E-2</v>
      </c>
      <c r="T1405" s="79">
        <f t="shared" si="198"/>
        <v>2.1880386000000005</v>
      </c>
      <c r="U1405" s="80">
        <f t="shared" si="199"/>
        <v>0.2</v>
      </c>
      <c r="V1405" s="81">
        <f t="shared" si="200"/>
        <v>0.43760772000000014</v>
      </c>
      <c r="W1405" s="79">
        <f t="shared" si="201"/>
        <v>0.14725336301388503</v>
      </c>
      <c r="X1405" s="60">
        <f t="shared" si="202"/>
        <v>0.1</v>
      </c>
      <c r="Y1405" s="56">
        <f>+'INFO ENEL'!R1393</f>
        <v>4</v>
      </c>
      <c r="Z1405" s="59">
        <f t="shared" si="203"/>
        <v>0.4</v>
      </c>
    </row>
    <row r="1406" spans="1:26" s="90" customFormat="1" ht="15" customHeight="1" x14ac:dyDescent="0.25">
      <c r="A1406" s="55">
        <f>+'INFO ENEL'!A1394</f>
        <v>1389</v>
      </c>
      <c r="B1406" s="121" t="str">
        <f>+INDEX($B$8:$B$15,MATCH(L1406,$L$8:$L$15,0))</f>
        <v>SICODI</v>
      </c>
      <c r="C1406" s="56" t="str">
        <f>+'INFO ENEL'!B1394</f>
        <v>Lima</v>
      </c>
      <c r="D1406" s="56" t="str">
        <f>+'INFO ENEL'!D1394</f>
        <v>San Miguel</v>
      </c>
      <c r="E1406" s="56" t="str">
        <f>+'INFO ENEL'!D1394</f>
        <v>San Miguel</v>
      </c>
      <c r="F1406" s="50">
        <f>+'INFO ENEL'!E1394</f>
        <v>0</v>
      </c>
      <c r="G1406" s="56" t="str">
        <f>+'INFO ENEL'!L1394</f>
        <v>BT</v>
      </c>
      <c r="H1406" s="57">
        <f>+'INFO ENEL'!M1394</f>
        <v>24.187381042262217</v>
      </c>
      <c r="I1406" s="56">
        <f>+'INFO ENEL'!N1394</f>
        <v>11</v>
      </c>
      <c r="J1406" s="56" t="str">
        <f>+'INFO ENEL'!O1394</f>
        <v>Poste</v>
      </c>
      <c r="K1406" s="56" t="str">
        <f>+'INFO ENEL'!P1394</f>
        <v>Concreto</v>
      </c>
      <c r="L1406" s="56" t="str">
        <f>+'INFO ENEL'!Q1394</f>
        <v>PPC40</v>
      </c>
      <c r="M1406" s="55" t="str">
        <f>+IF(ISERROR(INDEX('Estructuras de Acero y Concreto'!$C$6:$C$577,MATCH(L1406,'Estructuras de Acero y Concreto'!$D$6:$D$577,0)))=FALSE,INDEX('Estructuras de Acero y Concreto'!$C$6:$C$577,MATCH(L1406,'Estructuras de Acero y Concreto'!$D$6:$D$577,0)),IF(ISERROR(INDEX('Estructuras de Madera'!$C$5:$C$122,MATCH(L1406,'Estructuras de Madera'!$D$5:$D$122,0)))=FALSE,INDEX('Estructuras de Madera'!$C$5:$C$122,MATCH(L1406,'Estructuras de Madera'!$D$5:$D$122,0)),INDEX(SICODI!$G$3:$G$2404,MATCH(L1406,SICODI!$G$3:$G$2404,0))))</f>
        <v>PPC40</v>
      </c>
      <c r="N1406" s="121" t="str">
        <f>+IF(ISERROR(VLOOKUP(M1406,'Resumen de precios LLTT'!$C$17:$D$3071,2,FALSE))=FALSE,VLOOKUP(M1406,'Resumen de precios LLTT'!$C$17:$D$3071,2,FALSE),VLOOKUP(M1406,SICODI!$G$3:$J$2404,2,FALSE))</f>
        <v>POSTE DE CONCRETO ARMADO PARA A. P. 11/200/120/285</v>
      </c>
      <c r="O1406" s="58">
        <f>+IF(ISERROR(VLOOKUP(M1406,'Resumen de precios LLTT'!$C$17:$G$3071,5,FALSE))=FALSE,VLOOKUP(M1406,'Resumen de precios LLTT'!$C$17:$G$3071,5,FALSE),VLOOKUP(M1406,SICODI!$G$3:$J$2404,4,FALSE))</f>
        <v>206.03</v>
      </c>
      <c r="P1406" s="16">
        <f t="shared" si="195"/>
        <v>0.77</v>
      </c>
      <c r="Q1406" s="78">
        <f t="shared" si="196"/>
        <v>364.67310000000003</v>
      </c>
      <c r="R1406" s="56">
        <v>0</v>
      </c>
      <c r="S1406" s="16">
        <f t="shared" si="197"/>
        <v>7.2000000000000008E-2</v>
      </c>
      <c r="T1406" s="79">
        <f t="shared" si="198"/>
        <v>2.1880386000000005</v>
      </c>
      <c r="U1406" s="80">
        <f t="shared" si="199"/>
        <v>0.2</v>
      </c>
      <c r="V1406" s="81">
        <f t="shared" si="200"/>
        <v>0.43760772000000014</v>
      </c>
      <c r="W1406" s="79">
        <f t="shared" si="201"/>
        <v>0.14725336301388503</v>
      </c>
      <c r="X1406" s="60">
        <f t="shared" si="202"/>
        <v>0.1</v>
      </c>
      <c r="Y1406" s="56">
        <f>+'INFO ENEL'!R1394</f>
        <v>4</v>
      </c>
      <c r="Z1406" s="59">
        <f t="shared" si="203"/>
        <v>0.4</v>
      </c>
    </row>
    <row r="1407" spans="1:26" s="90" customFormat="1" ht="15" customHeight="1" x14ac:dyDescent="0.25">
      <c r="A1407" s="55">
        <f>+'INFO ENEL'!A1395</f>
        <v>1390</v>
      </c>
      <c r="B1407" s="121" t="str">
        <f>+INDEX($B$8:$B$15,MATCH(L1407,$L$8:$L$15,0))</f>
        <v>SICODI</v>
      </c>
      <c r="C1407" s="56" t="str">
        <f>+'INFO ENEL'!B1395</f>
        <v>Lima</v>
      </c>
      <c r="D1407" s="56" t="str">
        <f>+'INFO ENEL'!D1395</f>
        <v>San Miguel</v>
      </c>
      <c r="E1407" s="56" t="str">
        <f>+'INFO ENEL'!D1395</f>
        <v>San Miguel</v>
      </c>
      <c r="F1407" s="50">
        <f>+'INFO ENEL'!E1395</f>
        <v>0</v>
      </c>
      <c r="G1407" s="56" t="str">
        <f>+'INFO ENEL'!L1395</f>
        <v>BT</v>
      </c>
      <c r="H1407" s="57">
        <f>+'INFO ENEL'!M1395</f>
        <v>36.117209993225416</v>
      </c>
      <c r="I1407" s="56">
        <f>+'INFO ENEL'!N1395</f>
        <v>11</v>
      </c>
      <c r="J1407" s="56" t="str">
        <f>+'INFO ENEL'!O1395</f>
        <v>Poste</v>
      </c>
      <c r="K1407" s="56" t="str">
        <f>+'INFO ENEL'!P1395</f>
        <v>Concreto</v>
      </c>
      <c r="L1407" s="56" t="str">
        <f>+'INFO ENEL'!Q1395</f>
        <v>PPC40</v>
      </c>
      <c r="M1407" s="55" t="str">
        <f>+IF(ISERROR(INDEX('Estructuras de Acero y Concreto'!$C$6:$C$577,MATCH(L1407,'Estructuras de Acero y Concreto'!$D$6:$D$577,0)))=FALSE,INDEX('Estructuras de Acero y Concreto'!$C$6:$C$577,MATCH(L1407,'Estructuras de Acero y Concreto'!$D$6:$D$577,0)),IF(ISERROR(INDEX('Estructuras de Madera'!$C$5:$C$122,MATCH(L1407,'Estructuras de Madera'!$D$5:$D$122,0)))=FALSE,INDEX('Estructuras de Madera'!$C$5:$C$122,MATCH(L1407,'Estructuras de Madera'!$D$5:$D$122,0)),INDEX(SICODI!$G$3:$G$2404,MATCH(L1407,SICODI!$G$3:$G$2404,0))))</f>
        <v>PPC40</v>
      </c>
      <c r="N1407" s="121" t="str">
        <f>+IF(ISERROR(VLOOKUP(M1407,'Resumen de precios LLTT'!$C$17:$D$3071,2,FALSE))=FALSE,VLOOKUP(M1407,'Resumen de precios LLTT'!$C$17:$D$3071,2,FALSE),VLOOKUP(M1407,SICODI!$G$3:$J$2404,2,FALSE))</f>
        <v>POSTE DE CONCRETO ARMADO PARA A. P. 11/200/120/285</v>
      </c>
      <c r="O1407" s="58">
        <f>+IF(ISERROR(VLOOKUP(M1407,'Resumen de precios LLTT'!$C$17:$G$3071,5,FALSE))=FALSE,VLOOKUP(M1407,'Resumen de precios LLTT'!$C$17:$G$3071,5,FALSE),VLOOKUP(M1407,SICODI!$G$3:$J$2404,4,FALSE))</f>
        <v>206.03</v>
      </c>
      <c r="P1407" s="16">
        <f t="shared" si="195"/>
        <v>0.77</v>
      </c>
      <c r="Q1407" s="78">
        <f t="shared" si="196"/>
        <v>364.67310000000003</v>
      </c>
      <c r="R1407" s="56">
        <v>0</v>
      </c>
      <c r="S1407" s="16">
        <f t="shared" si="197"/>
        <v>7.2000000000000008E-2</v>
      </c>
      <c r="T1407" s="79">
        <f t="shared" si="198"/>
        <v>2.1880386000000005</v>
      </c>
      <c r="U1407" s="80">
        <f t="shared" si="199"/>
        <v>0.2</v>
      </c>
      <c r="V1407" s="81">
        <f t="shared" si="200"/>
        <v>0.43760772000000014</v>
      </c>
      <c r="W1407" s="79">
        <f t="shared" si="201"/>
        <v>0.14725336301388503</v>
      </c>
      <c r="X1407" s="60">
        <f t="shared" si="202"/>
        <v>0.1</v>
      </c>
      <c r="Y1407" s="56">
        <f>+'INFO ENEL'!R1395</f>
        <v>4</v>
      </c>
      <c r="Z1407" s="59">
        <f t="shared" si="203"/>
        <v>0.4</v>
      </c>
    </row>
    <row r="1408" spans="1:26" s="90" customFormat="1" ht="15" customHeight="1" x14ac:dyDescent="0.25">
      <c r="A1408" s="55">
        <f>+'INFO ENEL'!A1396</f>
        <v>1391</v>
      </c>
      <c r="B1408" s="121" t="str">
        <f>+INDEX($B$8:$B$15,MATCH(L1408,$L$8:$L$15,0))</f>
        <v>SICODI</v>
      </c>
      <c r="C1408" s="56" t="str">
        <f>+'INFO ENEL'!B1396</f>
        <v>Lima</v>
      </c>
      <c r="D1408" s="56" t="str">
        <f>+'INFO ENEL'!D1396</f>
        <v>San Miguel</v>
      </c>
      <c r="E1408" s="56" t="str">
        <f>+'INFO ENEL'!D1396</f>
        <v>San Miguel</v>
      </c>
      <c r="F1408" s="50">
        <f>+'INFO ENEL'!E1396</f>
        <v>0</v>
      </c>
      <c r="G1408" s="56" t="str">
        <f>+'INFO ENEL'!L1396</f>
        <v>BT</v>
      </c>
      <c r="H1408" s="57">
        <f>+'INFO ENEL'!M1396</f>
        <v>35.113894923161155</v>
      </c>
      <c r="I1408" s="56">
        <f>+'INFO ENEL'!N1396</f>
        <v>11</v>
      </c>
      <c r="J1408" s="56" t="str">
        <f>+'INFO ENEL'!O1396</f>
        <v>Poste</v>
      </c>
      <c r="K1408" s="56" t="str">
        <f>+'INFO ENEL'!P1396</f>
        <v>Concreto</v>
      </c>
      <c r="L1408" s="56" t="str">
        <f>+'INFO ENEL'!Q1396</f>
        <v>PPC40</v>
      </c>
      <c r="M1408" s="55" t="str">
        <f>+IF(ISERROR(INDEX('Estructuras de Acero y Concreto'!$C$6:$C$577,MATCH(L1408,'Estructuras de Acero y Concreto'!$D$6:$D$577,0)))=FALSE,INDEX('Estructuras de Acero y Concreto'!$C$6:$C$577,MATCH(L1408,'Estructuras de Acero y Concreto'!$D$6:$D$577,0)),IF(ISERROR(INDEX('Estructuras de Madera'!$C$5:$C$122,MATCH(L1408,'Estructuras de Madera'!$D$5:$D$122,0)))=FALSE,INDEX('Estructuras de Madera'!$C$5:$C$122,MATCH(L1408,'Estructuras de Madera'!$D$5:$D$122,0)),INDEX(SICODI!$G$3:$G$2404,MATCH(L1408,SICODI!$G$3:$G$2404,0))))</f>
        <v>PPC40</v>
      </c>
      <c r="N1408" s="121" t="str">
        <f>+IF(ISERROR(VLOOKUP(M1408,'Resumen de precios LLTT'!$C$17:$D$3071,2,FALSE))=FALSE,VLOOKUP(M1408,'Resumen de precios LLTT'!$C$17:$D$3071,2,FALSE),VLOOKUP(M1408,SICODI!$G$3:$J$2404,2,FALSE))</f>
        <v>POSTE DE CONCRETO ARMADO PARA A. P. 11/200/120/285</v>
      </c>
      <c r="O1408" s="58">
        <f>+IF(ISERROR(VLOOKUP(M1408,'Resumen de precios LLTT'!$C$17:$G$3071,5,FALSE))=FALSE,VLOOKUP(M1408,'Resumen de precios LLTT'!$C$17:$G$3071,5,FALSE),VLOOKUP(M1408,SICODI!$G$3:$J$2404,4,FALSE))</f>
        <v>206.03</v>
      </c>
      <c r="P1408" s="16">
        <f t="shared" si="195"/>
        <v>0.77</v>
      </c>
      <c r="Q1408" s="78">
        <f t="shared" si="196"/>
        <v>364.67310000000003</v>
      </c>
      <c r="R1408" s="56">
        <v>0</v>
      </c>
      <c r="S1408" s="16">
        <f t="shared" si="197"/>
        <v>7.2000000000000008E-2</v>
      </c>
      <c r="T1408" s="79">
        <f t="shared" si="198"/>
        <v>2.1880386000000005</v>
      </c>
      <c r="U1408" s="80">
        <f t="shared" si="199"/>
        <v>0.2</v>
      </c>
      <c r="V1408" s="81">
        <f t="shared" si="200"/>
        <v>0.43760772000000014</v>
      </c>
      <c r="W1408" s="79">
        <f t="shared" si="201"/>
        <v>0.14725336301388503</v>
      </c>
      <c r="X1408" s="60">
        <f t="shared" si="202"/>
        <v>0.1</v>
      </c>
      <c r="Y1408" s="56">
        <f>+'INFO ENEL'!R1396</f>
        <v>4</v>
      </c>
      <c r="Z1408" s="59">
        <f t="shared" si="203"/>
        <v>0.4</v>
      </c>
    </row>
    <row r="1409" spans="1:26" s="90" customFormat="1" ht="15" customHeight="1" x14ac:dyDescent="0.25">
      <c r="A1409" s="55">
        <f>+'INFO ENEL'!A1397</f>
        <v>1392</v>
      </c>
      <c r="B1409" s="121" t="str">
        <f>+INDEX($B$8:$B$15,MATCH(L1409,$L$8:$L$15,0))</f>
        <v>SICODI</v>
      </c>
      <c r="C1409" s="56" t="str">
        <f>+'INFO ENEL'!B1397</f>
        <v>Lima</v>
      </c>
      <c r="D1409" s="56" t="str">
        <f>+'INFO ENEL'!D1397</f>
        <v>San Miguel</v>
      </c>
      <c r="E1409" s="56" t="str">
        <f>+'INFO ENEL'!D1397</f>
        <v>San Miguel</v>
      </c>
      <c r="F1409" s="50">
        <f>+'INFO ENEL'!E1397</f>
        <v>0</v>
      </c>
      <c r="G1409" s="56" t="str">
        <f>+'INFO ENEL'!L1397</f>
        <v>BT</v>
      </c>
      <c r="H1409" s="57">
        <f>+'INFO ENEL'!M1397</f>
        <v>31.380762637747608</v>
      </c>
      <c r="I1409" s="56">
        <f>+'INFO ENEL'!N1397</f>
        <v>11</v>
      </c>
      <c r="J1409" s="56" t="str">
        <f>+'INFO ENEL'!O1397</f>
        <v>Poste</v>
      </c>
      <c r="K1409" s="56" t="str">
        <f>+'INFO ENEL'!P1397</f>
        <v>Concreto</v>
      </c>
      <c r="L1409" s="56" t="str">
        <f>+'INFO ENEL'!Q1397</f>
        <v>PPC40</v>
      </c>
      <c r="M1409" s="55" t="str">
        <f>+IF(ISERROR(INDEX('Estructuras de Acero y Concreto'!$C$6:$C$577,MATCH(L1409,'Estructuras de Acero y Concreto'!$D$6:$D$577,0)))=FALSE,INDEX('Estructuras de Acero y Concreto'!$C$6:$C$577,MATCH(L1409,'Estructuras de Acero y Concreto'!$D$6:$D$577,0)),IF(ISERROR(INDEX('Estructuras de Madera'!$C$5:$C$122,MATCH(L1409,'Estructuras de Madera'!$D$5:$D$122,0)))=FALSE,INDEX('Estructuras de Madera'!$C$5:$C$122,MATCH(L1409,'Estructuras de Madera'!$D$5:$D$122,0)),INDEX(SICODI!$G$3:$G$2404,MATCH(L1409,SICODI!$G$3:$G$2404,0))))</f>
        <v>PPC40</v>
      </c>
      <c r="N1409" s="121" t="str">
        <f>+IF(ISERROR(VLOOKUP(M1409,'Resumen de precios LLTT'!$C$17:$D$3071,2,FALSE))=FALSE,VLOOKUP(M1409,'Resumen de precios LLTT'!$C$17:$D$3071,2,FALSE),VLOOKUP(M1409,SICODI!$G$3:$J$2404,2,FALSE))</f>
        <v>POSTE DE CONCRETO ARMADO PARA A. P. 11/200/120/285</v>
      </c>
      <c r="O1409" s="58">
        <f>+IF(ISERROR(VLOOKUP(M1409,'Resumen de precios LLTT'!$C$17:$G$3071,5,FALSE))=FALSE,VLOOKUP(M1409,'Resumen de precios LLTT'!$C$17:$G$3071,5,FALSE),VLOOKUP(M1409,SICODI!$G$3:$J$2404,4,FALSE))</f>
        <v>206.03</v>
      </c>
      <c r="P1409" s="16">
        <f t="shared" si="195"/>
        <v>0.77</v>
      </c>
      <c r="Q1409" s="78">
        <f t="shared" si="196"/>
        <v>364.67310000000003</v>
      </c>
      <c r="R1409" s="56">
        <v>0</v>
      </c>
      <c r="S1409" s="16">
        <f t="shared" si="197"/>
        <v>7.2000000000000008E-2</v>
      </c>
      <c r="T1409" s="79">
        <f t="shared" si="198"/>
        <v>2.1880386000000005</v>
      </c>
      <c r="U1409" s="80">
        <f t="shared" si="199"/>
        <v>0.2</v>
      </c>
      <c r="V1409" s="81">
        <f t="shared" si="200"/>
        <v>0.43760772000000014</v>
      </c>
      <c r="W1409" s="79">
        <f t="shared" si="201"/>
        <v>0.14725336301388503</v>
      </c>
      <c r="X1409" s="60">
        <f t="shared" si="202"/>
        <v>0.1</v>
      </c>
      <c r="Y1409" s="56">
        <f>+'INFO ENEL'!R1397</f>
        <v>4</v>
      </c>
      <c r="Z1409" s="59">
        <f t="shared" si="203"/>
        <v>0.4</v>
      </c>
    </row>
    <row r="1410" spans="1:26" s="90" customFormat="1" ht="15" customHeight="1" x14ac:dyDescent="0.25">
      <c r="A1410" s="55">
        <f>+'INFO ENEL'!A1398</f>
        <v>1393</v>
      </c>
      <c r="B1410" s="121" t="str">
        <f>+INDEX($B$8:$B$15,MATCH(L1410,$L$8:$L$15,0))</f>
        <v>SICODI</v>
      </c>
      <c r="C1410" s="56" t="str">
        <f>+'INFO ENEL'!B1398</f>
        <v>Lima</v>
      </c>
      <c r="D1410" s="56" t="str">
        <f>+'INFO ENEL'!D1398</f>
        <v>Miraflores</v>
      </c>
      <c r="E1410" s="56" t="str">
        <f>+'INFO ENEL'!D1398</f>
        <v>Miraflores</v>
      </c>
      <c r="F1410" s="50">
        <f>+'INFO ENEL'!E1398</f>
        <v>0</v>
      </c>
      <c r="G1410" s="56" t="str">
        <f>+'INFO ENEL'!L1398</f>
        <v>BT</v>
      </c>
      <c r="H1410" s="57">
        <f>+'INFO ENEL'!M1398</f>
        <v>25.316378818852524</v>
      </c>
      <c r="I1410" s="56">
        <f>+'INFO ENEL'!N1398</f>
        <v>11</v>
      </c>
      <c r="J1410" s="56" t="str">
        <f>+'INFO ENEL'!O1398</f>
        <v>Poste</v>
      </c>
      <c r="K1410" s="56" t="str">
        <f>+'INFO ENEL'!P1398</f>
        <v>Concreto</v>
      </c>
      <c r="L1410" s="56" t="str">
        <f>+'INFO ENEL'!Q1398</f>
        <v>PPC40</v>
      </c>
      <c r="M1410" s="55" t="str">
        <f>+IF(ISERROR(INDEX('Estructuras de Acero y Concreto'!$C$6:$C$577,MATCH(L1410,'Estructuras de Acero y Concreto'!$D$6:$D$577,0)))=FALSE,INDEX('Estructuras de Acero y Concreto'!$C$6:$C$577,MATCH(L1410,'Estructuras de Acero y Concreto'!$D$6:$D$577,0)),IF(ISERROR(INDEX('Estructuras de Madera'!$C$5:$C$122,MATCH(L1410,'Estructuras de Madera'!$D$5:$D$122,0)))=FALSE,INDEX('Estructuras de Madera'!$C$5:$C$122,MATCH(L1410,'Estructuras de Madera'!$D$5:$D$122,0)),INDEX(SICODI!$G$3:$G$2404,MATCH(L1410,SICODI!$G$3:$G$2404,0))))</f>
        <v>PPC40</v>
      </c>
      <c r="N1410" s="121" t="str">
        <f>+IF(ISERROR(VLOOKUP(M1410,'Resumen de precios LLTT'!$C$17:$D$3071,2,FALSE))=FALSE,VLOOKUP(M1410,'Resumen de precios LLTT'!$C$17:$D$3071,2,FALSE),VLOOKUP(M1410,SICODI!$G$3:$J$2404,2,FALSE))</f>
        <v>POSTE DE CONCRETO ARMADO PARA A. P. 11/200/120/285</v>
      </c>
      <c r="O1410" s="58">
        <f>+IF(ISERROR(VLOOKUP(M1410,'Resumen de precios LLTT'!$C$17:$G$3071,5,FALSE))=FALSE,VLOOKUP(M1410,'Resumen de precios LLTT'!$C$17:$G$3071,5,FALSE),VLOOKUP(M1410,SICODI!$G$3:$J$2404,4,FALSE))</f>
        <v>206.03</v>
      </c>
      <c r="P1410" s="16">
        <f t="shared" si="195"/>
        <v>0.77</v>
      </c>
      <c r="Q1410" s="78">
        <f t="shared" si="196"/>
        <v>364.67310000000003</v>
      </c>
      <c r="R1410" s="56">
        <v>0</v>
      </c>
      <c r="S1410" s="16">
        <f t="shared" si="197"/>
        <v>7.2000000000000008E-2</v>
      </c>
      <c r="T1410" s="79">
        <f t="shared" si="198"/>
        <v>2.1880386000000005</v>
      </c>
      <c r="U1410" s="80">
        <f t="shared" si="199"/>
        <v>0.2</v>
      </c>
      <c r="V1410" s="81">
        <f t="shared" si="200"/>
        <v>0.43760772000000014</v>
      </c>
      <c r="W1410" s="79">
        <f t="shared" si="201"/>
        <v>0.14725336301388503</v>
      </c>
      <c r="X1410" s="60">
        <f t="shared" si="202"/>
        <v>0.1</v>
      </c>
      <c r="Y1410" s="56">
        <f>+'INFO ENEL'!R1398</f>
        <v>4</v>
      </c>
      <c r="Z1410" s="59">
        <f t="shared" si="203"/>
        <v>0.4</v>
      </c>
    </row>
    <row r="1411" spans="1:26" s="90" customFormat="1" ht="15" customHeight="1" x14ac:dyDescent="0.25">
      <c r="A1411" s="55">
        <f>+'INFO ENEL'!A1399</f>
        <v>1394</v>
      </c>
      <c r="B1411" s="121" t="str">
        <f>+INDEX($B$8:$B$15,MATCH(L1411,$L$8:$L$15,0))</f>
        <v>SICODI</v>
      </c>
      <c r="C1411" s="56" t="str">
        <f>+'INFO ENEL'!B1399</f>
        <v>Lima</v>
      </c>
      <c r="D1411" s="56" t="str">
        <f>+'INFO ENEL'!D1399</f>
        <v>Miraflores</v>
      </c>
      <c r="E1411" s="56" t="str">
        <f>+'INFO ENEL'!D1399</f>
        <v>Miraflores</v>
      </c>
      <c r="F1411" s="50">
        <f>+'INFO ENEL'!E1399</f>
        <v>0</v>
      </c>
      <c r="G1411" s="56" t="str">
        <f>+'INFO ENEL'!L1399</f>
        <v>BT</v>
      </c>
      <c r="H1411" s="57">
        <f>+'INFO ENEL'!M1399</f>
        <v>25.550131749490426</v>
      </c>
      <c r="I1411" s="56">
        <f>+'INFO ENEL'!N1399</f>
        <v>11</v>
      </c>
      <c r="J1411" s="56" t="str">
        <f>+'INFO ENEL'!O1399</f>
        <v>Poste</v>
      </c>
      <c r="K1411" s="56" t="str">
        <f>+'INFO ENEL'!P1399</f>
        <v>Concreto</v>
      </c>
      <c r="L1411" s="56" t="str">
        <f>+'INFO ENEL'!Q1399</f>
        <v>PPC40</v>
      </c>
      <c r="M1411" s="55" t="str">
        <f>+IF(ISERROR(INDEX('Estructuras de Acero y Concreto'!$C$6:$C$577,MATCH(L1411,'Estructuras de Acero y Concreto'!$D$6:$D$577,0)))=FALSE,INDEX('Estructuras de Acero y Concreto'!$C$6:$C$577,MATCH(L1411,'Estructuras de Acero y Concreto'!$D$6:$D$577,0)),IF(ISERROR(INDEX('Estructuras de Madera'!$C$5:$C$122,MATCH(L1411,'Estructuras de Madera'!$D$5:$D$122,0)))=FALSE,INDEX('Estructuras de Madera'!$C$5:$C$122,MATCH(L1411,'Estructuras de Madera'!$D$5:$D$122,0)),INDEX(SICODI!$G$3:$G$2404,MATCH(L1411,SICODI!$G$3:$G$2404,0))))</f>
        <v>PPC40</v>
      </c>
      <c r="N1411" s="121" t="str">
        <f>+IF(ISERROR(VLOOKUP(M1411,'Resumen de precios LLTT'!$C$17:$D$3071,2,FALSE))=FALSE,VLOOKUP(M1411,'Resumen de precios LLTT'!$C$17:$D$3071,2,FALSE),VLOOKUP(M1411,SICODI!$G$3:$J$2404,2,FALSE))</f>
        <v>POSTE DE CONCRETO ARMADO PARA A. P. 11/200/120/285</v>
      </c>
      <c r="O1411" s="58">
        <f>+IF(ISERROR(VLOOKUP(M1411,'Resumen de precios LLTT'!$C$17:$G$3071,5,FALSE))=FALSE,VLOOKUP(M1411,'Resumen de precios LLTT'!$C$17:$G$3071,5,FALSE),VLOOKUP(M1411,SICODI!$G$3:$J$2404,4,FALSE))</f>
        <v>206.03</v>
      </c>
      <c r="P1411" s="16">
        <f t="shared" si="195"/>
        <v>0.77</v>
      </c>
      <c r="Q1411" s="78">
        <f t="shared" si="196"/>
        <v>364.67310000000003</v>
      </c>
      <c r="R1411" s="56">
        <v>0</v>
      </c>
      <c r="S1411" s="16">
        <f t="shared" si="197"/>
        <v>7.2000000000000008E-2</v>
      </c>
      <c r="T1411" s="79">
        <f t="shared" si="198"/>
        <v>2.1880386000000005</v>
      </c>
      <c r="U1411" s="80">
        <f t="shared" si="199"/>
        <v>0.2</v>
      </c>
      <c r="V1411" s="81">
        <f t="shared" si="200"/>
        <v>0.43760772000000014</v>
      </c>
      <c r="W1411" s="79">
        <f t="shared" si="201"/>
        <v>0.14725336301388503</v>
      </c>
      <c r="X1411" s="60">
        <f t="shared" si="202"/>
        <v>0.1</v>
      </c>
      <c r="Y1411" s="56">
        <f>+'INFO ENEL'!R1399</f>
        <v>4</v>
      </c>
      <c r="Z1411" s="59">
        <f t="shared" si="203"/>
        <v>0.4</v>
      </c>
    </row>
    <row r="1412" spans="1:26" s="90" customFormat="1" ht="15" customHeight="1" x14ac:dyDescent="0.25">
      <c r="A1412" s="55">
        <f>+'INFO ENEL'!A1400</f>
        <v>1395</v>
      </c>
      <c r="B1412" s="121" t="str">
        <f>+INDEX($B$8:$B$15,MATCH(L1412,$L$8:$L$15,0))</f>
        <v>SICODI</v>
      </c>
      <c r="C1412" s="56" t="str">
        <f>+'INFO ENEL'!B1400</f>
        <v>Lima</v>
      </c>
      <c r="D1412" s="56" t="str">
        <f>+'INFO ENEL'!D1400</f>
        <v>San Isidro</v>
      </c>
      <c r="E1412" s="56" t="str">
        <f>+'INFO ENEL'!D1400</f>
        <v>San Isidro</v>
      </c>
      <c r="F1412" s="50">
        <f>+'INFO ENEL'!E1400</f>
        <v>0</v>
      </c>
      <c r="G1412" s="56" t="str">
        <f>+'INFO ENEL'!L1400</f>
        <v>BT</v>
      </c>
      <c r="H1412" s="57">
        <f>+'INFO ENEL'!M1400</f>
        <v>26.171264448510723</v>
      </c>
      <c r="I1412" s="56">
        <f>+'INFO ENEL'!N1400</f>
        <v>11</v>
      </c>
      <c r="J1412" s="56" t="str">
        <f>+'INFO ENEL'!O1400</f>
        <v>Poste</v>
      </c>
      <c r="K1412" s="56" t="str">
        <f>+'INFO ENEL'!P1400</f>
        <v>Concreto</v>
      </c>
      <c r="L1412" s="56" t="str">
        <f>+'INFO ENEL'!Q1400</f>
        <v>PPC40</v>
      </c>
      <c r="M1412" s="55" t="str">
        <f>+IF(ISERROR(INDEX('Estructuras de Acero y Concreto'!$C$6:$C$577,MATCH(L1412,'Estructuras de Acero y Concreto'!$D$6:$D$577,0)))=FALSE,INDEX('Estructuras de Acero y Concreto'!$C$6:$C$577,MATCH(L1412,'Estructuras de Acero y Concreto'!$D$6:$D$577,0)),IF(ISERROR(INDEX('Estructuras de Madera'!$C$5:$C$122,MATCH(L1412,'Estructuras de Madera'!$D$5:$D$122,0)))=FALSE,INDEX('Estructuras de Madera'!$C$5:$C$122,MATCH(L1412,'Estructuras de Madera'!$D$5:$D$122,0)),INDEX(SICODI!$G$3:$G$2404,MATCH(L1412,SICODI!$G$3:$G$2404,0))))</f>
        <v>PPC40</v>
      </c>
      <c r="N1412" s="121" t="str">
        <f>+IF(ISERROR(VLOOKUP(M1412,'Resumen de precios LLTT'!$C$17:$D$3071,2,FALSE))=FALSE,VLOOKUP(M1412,'Resumen de precios LLTT'!$C$17:$D$3071,2,FALSE),VLOOKUP(M1412,SICODI!$G$3:$J$2404,2,FALSE))</f>
        <v>POSTE DE CONCRETO ARMADO PARA A. P. 11/200/120/285</v>
      </c>
      <c r="O1412" s="58">
        <f>+IF(ISERROR(VLOOKUP(M1412,'Resumen de precios LLTT'!$C$17:$G$3071,5,FALSE))=FALSE,VLOOKUP(M1412,'Resumen de precios LLTT'!$C$17:$G$3071,5,FALSE),VLOOKUP(M1412,SICODI!$G$3:$J$2404,4,FALSE))</f>
        <v>206.03</v>
      </c>
      <c r="P1412" s="16">
        <f t="shared" si="195"/>
        <v>0.77</v>
      </c>
      <c r="Q1412" s="78">
        <f t="shared" si="196"/>
        <v>364.67310000000003</v>
      </c>
      <c r="R1412" s="56">
        <v>0</v>
      </c>
      <c r="S1412" s="16">
        <f t="shared" si="197"/>
        <v>7.2000000000000008E-2</v>
      </c>
      <c r="T1412" s="79">
        <f t="shared" si="198"/>
        <v>2.1880386000000005</v>
      </c>
      <c r="U1412" s="80">
        <f t="shared" si="199"/>
        <v>0.2</v>
      </c>
      <c r="V1412" s="81">
        <f t="shared" si="200"/>
        <v>0.43760772000000014</v>
      </c>
      <c r="W1412" s="79">
        <f t="shared" si="201"/>
        <v>0.14725336301388503</v>
      </c>
      <c r="X1412" s="60">
        <f t="shared" si="202"/>
        <v>0.1</v>
      </c>
      <c r="Y1412" s="56">
        <f>+'INFO ENEL'!R1400</f>
        <v>4</v>
      </c>
      <c r="Z1412" s="59">
        <f t="shared" si="203"/>
        <v>0.4</v>
      </c>
    </row>
    <row r="1413" spans="1:26" s="90" customFormat="1" ht="15" customHeight="1" x14ac:dyDescent="0.25">
      <c r="A1413" s="55">
        <f>+'INFO ENEL'!A1401</f>
        <v>1396</v>
      </c>
      <c r="B1413" s="121" t="str">
        <f>+INDEX($B$8:$B$15,MATCH(L1413,$L$8:$L$15,0))</f>
        <v>SICODI</v>
      </c>
      <c r="C1413" s="56" t="str">
        <f>+'INFO ENEL'!B1401</f>
        <v>Lima</v>
      </c>
      <c r="D1413" s="56" t="str">
        <f>+'INFO ENEL'!D1401</f>
        <v>San Isidro</v>
      </c>
      <c r="E1413" s="56" t="str">
        <f>+'INFO ENEL'!D1401</f>
        <v>San Isidro</v>
      </c>
      <c r="F1413" s="50">
        <f>+'INFO ENEL'!E1401</f>
        <v>0</v>
      </c>
      <c r="G1413" s="56" t="str">
        <f>+'INFO ENEL'!L1401</f>
        <v>BT</v>
      </c>
      <c r="H1413" s="57">
        <f>+'INFO ENEL'!M1401</f>
        <v>23.353605278902453</v>
      </c>
      <c r="I1413" s="56">
        <f>+'INFO ENEL'!N1401</f>
        <v>11</v>
      </c>
      <c r="J1413" s="56" t="str">
        <f>+'INFO ENEL'!O1401</f>
        <v>Poste</v>
      </c>
      <c r="K1413" s="56" t="str">
        <f>+'INFO ENEL'!P1401</f>
        <v>Concreto</v>
      </c>
      <c r="L1413" s="56" t="str">
        <f>+'INFO ENEL'!Q1401</f>
        <v>PPC40</v>
      </c>
      <c r="M1413" s="55" t="str">
        <f>+IF(ISERROR(INDEX('Estructuras de Acero y Concreto'!$C$6:$C$577,MATCH(L1413,'Estructuras de Acero y Concreto'!$D$6:$D$577,0)))=FALSE,INDEX('Estructuras de Acero y Concreto'!$C$6:$C$577,MATCH(L1413,'Estructuras de Acero y Concreto'!$D$6:$D$577,0)),IF(ISERROR(INDEX('Estructuras de Madera'!$C$5:$C$122,MATCH(L1413,'Estructuras de Madera'!$D$5:$D$122,0)))=FALSE,INDEX('Estructuras de Madera'!$C$5:$C$122,MATCH(L1413,'Estructuras de Madera'!$D$5:$D$122,0)),INDEX(SICODI!$G$3:$G$2404,MATCH(L1413,SICODI!$G$3:$G$2404,0))))</f>
        <v>PPC40</v>
      </c>
      <c r="N1413" s="121" t="str">
        <f>+IF(ISERROR(VLOOKUP(M1413,'Resumen de precios LLTT'!$C$17:$D$3071,2,FALSE))=FALSE,VLOOKUP(M1413,'Resumen de precios LLTT'!$C$17:$D$3071,2,FALSE),VLOOKUP(M1413,SICODI!$G$3:$J$2404,2,FALSE))</f>
        <v>POSTE DE CONCRETO ARMADO PARA A. P. 11/200/120/285</v>
      </c>
      <c r="O1413" s="58">
        <f>+IF(ISERROR(VLOOKUP(M1413,'Resumen de precios LLTT'!$C$17:$G$3071,5,FALSE))=FALSE,VLOOKUP(M1413,'Resumen de precios LLTT'!$C$17:$G$3071,5,FALSE),VLOOKUP(M1413,SICODI!$G$3:$J$2404,4,FALSE))</f>
        <v>206.03</v>
      </c>
      <c r="P1413" s="16">
        <f t="shared" si="195"/>
        <v>0.77</v>
      </c>
      <c r="Q1413" s="78">
        <f t="shared" si="196"/>
        <v>364.67310000000003</v>
      </c>
      <c r="R1413" s="56">
        <v>0</v>
      </c>
      <c r="S1413" s="16">
        <f t="shared" si="197"/>
        <v>7.2000000000000008E-2</v>
      </c>
      <c r="T1413" s="79">
        <f t="shared" si="198"/>
        <v>2.1880386000000005</v>
      </c>
      <c r="U1413" s="80">
        <f t="shared" si="199"/>
        <v>0.2</v>
      </c>
      <c r="V1413" s="81">
        <f t="shared" si="200"/>
        <v>0.43760772000000014</v>
      </c>
      <c r="W1413" s="79">
        <f t="shared" si="201"/>
        <v>0.14725336301388503</v>
      </c>
      <c r="X1413" s="60">
        <f t="shared" si="202"/>
        <v>0.1</v>
      </c>
      <c r="Y1413" s="56">
        <f>+'INFO ENEL'!R1401</f>
        <v>4</v>
      </c>
      <c r="Z1413" s="59">
        <f t="shared" si="203"/>
        <v>0.4</v>
      </c>
    </row>
    <row r="1414" spans="1:26" s="90" customFormat="1" ht="15" customHeight="1" x14ac:dyDescent="0.25">
      <c r="A1414" s="55">
        <f>+'INFO ENEL'!A1402</f>
        <v>1397</v>
      </c>
      <c r="B1414" s="121" t="str">
        <f>+INDEX($B$8:$B$15,MATCH(L1414,$L$8:$L$15,0))</f>
        <v>SICODI</v>
      </c>
      <c r="C1414" s="56" t="str">
        <f>+'INFO ENEL'!B1402</f>
        <v>Lima</v>
      </c>
      <c r="D1414" s="56" t="str">
        <f>+'INFO ENEL'!D1402</f>
        <v>San Isidro</v>
      </c>
      <c r="E1414" s="56" t="str">
        <f>+'INFO ENEL'!D1402</f>
        <v>San Isidro</v>
      </c>
      <c r="F1414" s="50">
        <f>+'INFO ENEL'!E1402</f>
        <v>0</v>
      </c>
      <c r="G1414" s="56" t="str">
        <f>+'INFO ENEL'!L1402</f>
        <v>BT</v>
      </c>
      <c r="H1414" s="57">
        <f>+'INFO ENEL'!M1402</f>
        <v>32.010639402850003</v>
      </c>
      <c r="I1414" s="56">
        <f>+'INFO ENEL'!N1402</f>
        <v>11</v>
      </c>
      <c r="J1414" s="56" t="str">
        <f>+'INFO ENEL'!O1402</f>
        <v>Poste</v>
      </c>
      <c r="K1414" s="56" t="str">
        <f>+'INFO ENEL'!P1402</f>
        <v>Concreto</v>
      </c>
      <c r="L1414" s="56" t="str">
        <f>+'INFO ENEL'!Q1402</f>
        <v>PPC40</v>
      </c>
      <c r="M1414" s="55" t="str">
        <f>+IF(ISERROR(INDEX('Estructuras de Acero y Concreto'!$C$6:$C$577,MATCH(L1414,'Estructuras de Acero y Concreto'!$D$6:$D$577,0)))=FALSE,INDEX('Estructuras de Acero y Concreto'!$C$6:$C$577,MATCH(L1414,'Estructuras de Acero y Concreto'!$D$6:$D$577,0)),IF(ISERROR(INDEX('Estructuras de Madera'!$C$5:$C$122,MATCH(L1414,'Estructuras de Madera'!$D$5:$D$122,0)))=FALSE,INDEX('Estructuras de Madera'!$C$5:$C$122,MATCH(L1414,'Estructuras de Madera'!$D$5:$D$122,0)),INDEX(SICODI!$G$3:$G$2404,MATCH(L1414,SICODI!$G$3:$G$2404,0))))</f>
        <v>PPC40</v>
      </c>
      <c r="N1414" s="121" t="str">
        <f>+IF(ISERROR(VLOOKUP(M1414,'Resumen de precios LLTT'!$C$17:$D$3071,2,FALSE))=FALSE,VLOOKUP(M1414,'Resumen de precios LLTT'!$C$17:$D$3071,2,FALSE),VLOOKUP(M1414,SICODI!$G$3:$J$2404,2,FALSE))</f>
        <v>POSTE DE CONCRETO ARMADO PARA A. P. 11/200/120/285</v>
      </c>
      <c r="O1414" s="58">
        <f>+IF(ISERROR(VLOOKUP(M1414,'Resumen de precios LLTT'!$C$17:$G$3071,5,FALSE))=FALSE,VLOOKUP(M1414,'Resumen de precios LLTT'!$C$17:$G$3071,5,FALSE),VLOOKUP(M1414,SICODI!$G$3:$J$2404,4,FALSE))</f>
        <v>206.03</v>
      </c>
      <c r="P1414" s="16">
        <f t="shared" si="195"/>
        <v>0.77</v>
      </c>
      <c r="Q1414" s="78">
        <f t="shared" si="196"/>
        <v>364.67310000000003</v>
      </c>
      <c r="R1414" s="56">
        <v>0</v>
      </c>
      <c r="S1414" s="16">
        <f t="shared" si="197"/>
        <v>7.2000000000000008E-2</v>
      </c>
      <c r="T1414" s="79">
        <f t="shared" si="198"/>
        <v>2.1880386000000005</v>
      </c>
      <c r="U1414" s="80">
        <f t="shared" si="199"/>
        <v>0.2</v>
      </c>
      <c r="V1414" s="81">
        <f t="shared" si="200"/>
        <v>0.43760772000000014</v>
      </c>
      <c r="W1414" s="79">
        <f t="shared" si="201"/>
        <v>0.14725336301388503</v>
      </c>
      <c r="X1414" s="60">
        <f t="shared" si="202"/>
        <v>0.1</v>
      </c>
      <c r="Y1414" s="56">
        <f>+'INFO ENEL'!R1402</f>
        <v>4</v>
      </c>
      <c r="Z1414" s="59">
        <f t="shared" si="203"/>
        <v>0.4</v>
      </c>
    </row>
    <row r="1415" spans="1:26" s="90" customFormat="1" ht="15" customHeight="1" x14ac:dyDescent="0.25">
      <c r="A1415" s="55">
        <f>+'INFO ENEL'!A1403</f>
        <v>1398</v>
      </c>
      <c r="B1415" s="121" t="str">
        <f>+INDEX($B$8:$B$15,MATCH(L1415,$L$8:$L$15,0))</f>
        <v>SICODI</v>
      </c>
      <c r="C1415" s="56" t="str">
        <f>+'INFO ENEL'!B1403</f>
        <v>Lima</v>
      </c>
      <c r="D1415" s="56" t="str">
        <f>+'INFO ENEL'!D1403</f>
        <v>San Isidro</v>
      </c>
      <c r="E1415" s="56" t="str">
        <f>+'INFO ENEL'!D1403</f>
        <v>San Isidro</v>
      </c>
      <c r="F1415" s="50">
        <f>+'INFO ENEL'!E1403</f>
        <v>0</v>
      </c>
      <c r="G1415" s="56" t="str">
        <f>+'INFO ENEL'!L1403</f>
        <v>BT</v>
      </c>
      <c r="H1415" s="57">
        <f>+'INFO ENEL'!M1403</f>
        <v>26.393947185662807</v>
      </c>
      <c r="I1415" s="56">
        <f>+'INFO ENEL'!N1403</f>
        <v>11</v>
      </c>
      <c r="J1415" s="56" t="str">
        <f>+'INFO ENEL'!O1403</f>
        <v>Poste</v>
      </c>
      <c r="K1415" s="56" t="str">
        <f>+'INFO ENEL'!P1403</f>
        <v>Concreto</v>
      </c>
      <c r="L1415" s="56" t="str">
        <f>+'INFO ENEL'!Q1403</f>
        <v>PPC40</v>
      </c>
      <c r="M1415" s="55" t="str">
        <f>+IF(ISERROR(INDEX('Estructuras de Acero y Concreto'!$C$6:$C$577,MATCH(L1415,'Estructuras de Acero y Concreto'!$D$6:$D$577,0)))=FALSE,INDEX('Estructuras de Acero y Concreto'!$C$6:$C$577,MATCH(L1415,'Estructuras de Acero y Concreto'!$D$6:$D$577,0)),IF(ISERROR(INDEX('Estructuras de Madera'!$C$5:$C$122,MATCH(L1415,'Estructuras de Madera'!$D$5:$D$122,0)))=FALSE,INDEX('Estructuras de Madera'!$C$5:$C$122,MATCH(L1415,'Estructuras de Madera'!$D$5:$D$122,0)),INDEX(SICODI!$G$3:$G$2404,MATCH(L1415,SICODI!$G$3:$G$2404,0))))</f>
        <v>PPC40</v>
      </c>
      <c r="N1415" s="121" t="str">
        <f>+IF(ISERROR(VLOOKUP(M1415,'Resumen de precios LLTT'!$C$17:$D$3071,2,FALSE))=FALSE,VLOOKUP(M1415,'Resumen de precios LLTT'!$C$17:$D$3071,2,FALSE),VLOOKUP(M1415,SICODI!$G$3:$J$2404,2,FALSE))</f>
        <v>POSTE DE CONCRETO ARMADO PARA A. P. 11/200/120/285</v>
      </c>
      <c r="O1415" s="58">
        <f>+IF(ISERROR(VLOOKUP(M1415,'Resumen de precios LLTT'!$C$17:$G$3071,5,FALSE))=FALSE,VLOOKUP(M1415,'Resumen de precios LLTT'!$C$17:$G$3071,5,FALSE),VLOOKUP(M1415,SICODI!$G$3:$J$2404,4,FALSE))</f>
        <v>206.03</v>
      </c>
      <c r="P1415" s="16">
        <f t="shared" si="195"/>
        <v>0.77</v>
      </c>
      <c r="Q1415" s="78">
        <f t="shared" si="196"/>
        <v>364.67310000000003</v>
      </c>
      <c r="R1415" s="56">
        <v>0</v>
      </c>
      <c r="S1415" s="16">
        <f t="shared" si="197"/>
        <v>7.2000000000000008E-2</v>
      </c>
      <c r="T1415" s="79">
        <f t="shared" si="198"/>
        <v>2.1880386000000005</v>
      </c>
      <c r="U1415" s="80">
        <f t="shared" si="199"/>
        <v>0.2</v>
      </c>
      <c r="V1415" s="81">
        <f t="shared" si="200"/>
        <v>0.43760772000000014</v>
      </c>
      <c r="W1415" s="79">
        <f t="shared" si="201"/>
        <v>0.14725336301388503</v>
      </c>
      <c r="X1415" s="60">
        <f t="shared" si="202"/>
        <v>0.1</v>
      </c>
      <c r="Y1415" s="56">
        <f>+'INFO ENEL'!R1403</f>
        <v>4</v>
      </c>
      <c r="Z1415" s="59">
        <f t="shared" si="203"/>
        <v>0.4</v>
      </c>
    </row>
    <row r="1416" spans="1:26" s="90" customFormat="1" ht="15" customHeight="1" x14ac:dyDescent="0.25">
      <c r="A1416" s="55">
        <f>+'INFO ENEL'!A1404</f>
        <v>1399</v>
      </c>
      <c r="B1416" s="121" t="str">
        <f>+INDEX($B$8:$B$15,MATCH(L1416,$L$8:$L$15,0))</f>
        <v>SICODI</v>
      </c>
      <c r="C1416" s="56" t="str">
        <f>+'INFO ENEL'!B1404</f>
        <v>Lima</v>
      </c>
      <c r="D1416" s="56" t="str">
        <f>+'INFO ENEL'!D1404</f>
        <v>San Isidro</v>
      </c>
      <c r="E1416" s="56" t="str">
        <f>+'INFO ENEL'!D1404</f>
        <v>San Isidro</v>
      </c>
      <c r="F1416" s="50">
        <f>+'INFO ENEL'!E1404</f>
        <v>0</v>
      </c>
      <c r="G1416" s="56" t="str">
        <f>+'INFO ENEL'!L1404</f>
        <v>BT</v>
      </c>
      <c r="H1416" s="57">
        <f>+'INFO ENEL'!M1404</f>
        <v>31.908503715601888</v>
      </c>
      <c r="I1416" s="56">
        <f>+'INFO ENEL'!N1404</f>
        <v>11</v>
      </c>
      <c r="J1416" s="56" t="str">
        <f>+'INFO ENEL'!O1404</f>
        <v>Poste</v>
      </c>
      <c r="K1416" s="56" t="str">
        <f>+'INFO ENEL'!P1404</f>
        <v>Concreto</v>
      </c>
      <c r="L1416" s="56" t="str">
        <f>+'INFO ENEL'!Q1404</f>
        <v>PPC40</v>
      </c>
      <c r="M1416" s="55" t="str">
        <f>+IF(ISERROR(INDEX('Estructuras de Acero y Concreto'!$C$6:$C$577,MATCH(L1416,'Estructuras de Acero y Concreto'!$D$6:$D$577,0)))=FALSE,INDEX('Estructuras de Acero y Concreto'!$C$6:$C$577,MATCH(L1416,'Estructuras de Acero y Concreto'!$D$6:$D$577,0)),IF(ISERROR(INDEX('Estructuras de Madera'!$C$5:$C$122,MATCH(L1416,'Estructuras de Madera'!$D$5:$D$122,0)))=FALSE,INDEX('Estructuras de Madera'!$C$5:$C$122,MATCH(L1416,'Estructuras de Madera'!$D$5:$D$122,0)),INDEX(SICODI!$G$3:$G$2404,MATCH(L1416,SICODI!$G$3:$G$2404,0))))</f>
        <v>PPC40</v>
      </c>
      <c r="N1416" s="121" t="str">
        <f>+IF(ISERROR(VLOOKUP(M1416,'Resumen de precios LLTT'!$C$17:$D$3071,2,FALSE))=FALSE,VLOOKUP(M1416,'Resumen de precios LLTT'!$C$17:$D$3071,2,FALSE),VLOOKUP(M1416,SICODI!$G$3:$J$2404,2,FALSE))</f>
        <v>POSTE DE CONCRETO ARMADO PARA A. P. 11/200/120/285</v>
      </c>
      <c r="O1416" s="58">
        <f>+IF(ISERROR(VLOOKUP(M1416,'Resumen de precios LLTT'!$C$17:$G$3071,5,FALSE))=FALSE,VLOOKUP(M1416,'Resumen de precios LLTT'!$C$17:$G$3071,5,FALSE),VLOOKUP(M1416,SICODI!$G$3:$J$2404,4,FALSE))</f>
        <v>206.03</v>
      </c>
      <c r="P1416" s="16">
        <f t="shared" si="195"/>
        <v>0.77</v>
      </c>
      <c r="Q1416" s="78">
        <f t="shared" si="196"/>
        <v>364.67310000000003</v>
      </c>
      <c r="R1416" s="56">
        <v>0</v>
      </c>
      <c r="S1416" s="16">
        <f t="shared" si="197"/>
        <v>7.2000000000000008E-2</v>
      </c>
      <c r="T1416" s="79">
        <f t="shared" si="198"/>
        <v>2.1880386000000005</v>
      </c>
      <c r="U1416" s="80">
        <f t="shared" si="199"/>
        <v>0.2</v>
      </c>
      <c r="V1416" s="81">
        <f t="shared" si="200"/>
        <v>0.43760772000000014</v>
      </c>
      <c r="W1416" s="79">
        <f t="shared" si="201"/>
        <v>0.14725336301388503</v>
      </c>
      <c r="X1416" s="60">
        <f t="shared" si="202"/>
        <v>0.1</v>
      </c>
      <c r="Y1416" s="56">
        <f>+'INFO ENEL'!R1404</f>
        <v>4</v>
      </c>
      <c r="Z1416" s="59">
        <f t="shared" si="203"/>
        <v>0.4</v>
      </c>
    </row>
    <row r="1417" spans="1:26" s="90" customFormat="1" ht="15" customHeight="1" x14ac:dyDescent="0.25">
      <c r="A1417" s="55">
        <f>+'INFO ENEL'!A1405</f>
        <v>1400</v>
      </c>
      <c r="B1417" s="121" t="str">
        <f>+INDEX($B$8:$B$15,MATCH(L1417,$L$8:$L$15,0))</f>
        <v>SICODI</v>
      </c>
      <c r="C1417" s="56" t="str">
        <f>+'INFO ENEL'!B1405</f>
        <v>Lima</v>
      </c>
      <c r="D1417" s="56" t="str">
        <f>+'INFO ENEL'!D1405</f>
        <v>San Isidro</v>
      </c>
      <c r="E1417" s="56" t="str">
        <f>+'INFO ENEL'!D1405</f>
        <v>San Isidro</v>
      </c>
      <c r="F1417" s="50">
        <f>+'INFO ENEL'!E1405</f>
        <v>0</v>
      </c>
      <c r="G1417" s="56" t="str">
        <f>+'INFO ENEL'!L1405</f>
        <v>BT</v>
      </c>
      <c r="H1417" s="57">
        <f>+'INFO ENEL'!M1405</f>
        <v>31.063396484744747</v>
      </c>
      <c r="I1417" s="56">
        <f>+'INFO ENEL'!N1405</f>
        <v>11</v>
      </c>
      <c r="J1417" s="56" t="str">
        <f>+'INFO ENEL'!O1405</f>
        <v>Poste</v>
      </c>
      <c r="K1417" s="56" t="str">
        <f>+'INFO ENEL'!P1405</f>
        <v>Concreto</v>
      </c>
      <c r="L1417" s="56" t="str">
        <f>+'INFO ENEL'!Q1405</f>
        <v>PPC40</v>
      </c>
      <c r="M1417" s="55" t="str">
        <f>+IF(ISERROR(INDEX('Estructuras de Acero y Concreto'!$C$6:$C$577,MATCH(L1417,'Estructuras de Acero y Concreto'!$D$6:$D$577,0)))=FALSE,INDEX('Estructuras de Acero y Concreto'!$C$6:$C$577,MATCH(L1417,'Estructuras de Acero y Concreto'!$D$6:$D$577,0)),IF(ISERROR(INDEX('Estructuras de Madera'!$C$5:$C$122,MATCH(L1417,'Estructuras de Madera'!$D$5:$D$122,0)))=FALSE,INDEX('Estructuras de Madera'!$C$5:$C$122,MATCH(L1417,'Estructuras de Madera'!$D$5:$D$122,0)),INDEX(SICODI!$G$3:$G$2404,MATCH(L1417,SICODI!$G$3:$G$2404,0))))</f>
        <v>PPC40</v>
      </c>
      <c r="N1417" s="121" t="str">
        <f>+IF(ISERROR(VLOOKUP(M1417,'Resumen de precios LLTT'!$C$17:$D$3071,2,FALSE))=FALSE,VLOOKUP(M1417,'Resumen de precios LLTT'!$C$17:$D$3071,2,FALSE),VLOOKUP(M1417,SICODI!$G$3:$J$2404,2,FALSE))</f>
        <v>POSTE DE CONCRETO ARMADO PARA A. P. 11/200/120/285</v>
      </c>
      <c r="O1417" s="58">
        <f>+IF(ISERROR(VLOOKUP(M1417,'Resumen de precios LLTT'!$C$17:$G$3071,5,FALSE))=FALSE,VLOOKUP(M1417,'Resumen de precios LLTT'!$C$17:$G$3071,5,FALSE),VLOOKUP(M1417,SICODI!$G$3:$J$2404,4,FALSE))</f>
        <v>206.03</v>
      </c>
      <c r="P1417" s="16">
        <f t="shared" ref="P1417:P1480" si="204">IF(G1417="BT", $P$2, $P$3)</f>
        <v>0.77</v>
      </c>
      <c r="Q1417" s="78">
        <f t="shared" ref="Q1417:Q1480" si="205">O1417*(P1417+1)</f>
        <v>364.67310000000003</v>
      </c>
      <c r="R1417" s="56">
        <v>0</v>
      </c>
      <c r="S1417" s="16">
        <f t="shared" ref="S1417:S1480" si="206">IF(G1417="BT", ($S$2), ($S$3))</f>
        <v>7.2000000000000008E-2</v>
      </c>
      <c r="T1417" s="79">
        <f t="shared" ref="T1417:T1480" si="207">(Q1417*S1417)/12</f>
        <v>2.1880386000000005</v>
      </c>
      <c r="U1417" s="80">
        <f t="shared" ref="U1417:U1480" si="208">IF(G1417="BT", ($U$2), ($U$3))</f>
        <v>0.2</v>
      </c>
      <c r="V1417" s="81">
        <f t="shared" ref="V1417:V1480" si="209">T1417*U1417</f>
        <v>0.43760772000000014</v>
      </c>
      <c r="W1417" s="79">
        <f t="shared" ref="W1417:W1480" si="210">(V1417*(1/3)*(1+$Y$2))+R1417</f>
        <v>0.14725336301388503</v>
      </c>
      <c r="X1417" s="60">
        <f t="shared" si="202"/>
        <v>0.1</v>
      </c>
      <c r="Y1417" s="56">
        <f>+'INFO ENEL'!R1405</f>
        <v>4</v>
      </c>
      <c r="Z1417" s="59">
        <f t="shared" si="203"/>
        <v>0.4</v>
      </c>
    </row>
    <row r="1418" spans="1:26" s="90" customFormat="1" ht="15" customHeight="1" x14ac:dyDescent="0.25">
      <c r="A1418" s="55">
        <f>+'INFO ENEL'!A1406</f>
        <v>1401</v>
      </c>
      <c r="B1418" s="121" t="str">
        <f>+INDEX($B$8:$B$15,MATCH(L1418,$L$8:$L$15,0))</f>
        <v>SICODI</v>
      </c>
      <c r="C1418" s="56" t="str">
        <f>+'INFO ENEL'!B1406</f>
        <v>Lima</v>
      </c>
      <c r="D1418" s="56" t="str">
        <f>+'INFO ENEL'!D1406</f>
        <v>San Isidro</v>
      </c>
      <c r="E1418" s="56" t="str">
        <f>+'INFO ENEL'!D1406</f>
        <v>San Isidro</v>
      </c>
      <c r="F1418" s="50">
        <f>+'INFO ENEL'!E1406</f>
        <v>0</v>
      </c>
      <c r="G1418" s="56" t="str">
        <f>+'INFO ENEL'!L1406</f>
        <v>BT</v>
      </c>
      <c r="H1418" s="57">
        <f>+'INFO ENEL'!M1406</f>
        <v>28.178647970505352</v>
      </c>
      <c r="I1418" s="56">
        <f>+'INFO ENEL'!N1406</f>
        <v>11</v>
      </c>
      <c r="J1418" s="56" t="str">
        <f>+'INFO ENEL'!O1406</f>
        <v>Poste</v>
      </c>
      <c r="K1418" s="56" t="str">
        <f>+'INFO ENEL'!P1406</f>
        <v>Concreto</v>
      </c>
      <c r="L1418" s="56" t="str">
        <f>+'INFO ENEL'!Q1406</f>
        <v>PPC40</v>
      </c>
      <c r="M1418" s="55" t="str">
        <f>+IF(ISERROR(INDEX('Estructuras de Acero y Concreto'!$C$6:$C$577,MATCH(L1418,'Estructuras de Acero y Concreto'!$D$6:$D$577,0)))=FALSE,INDEX('Estructuras de Acero y Concreto'!$C$6:$C$577,MATCH(L1418,'Estructuras de Acero y Concreto'!$D$6:$D$577,0)),IF(ISERROR(INDEX('Estructuras de Madera'!$C$5:$C$122,MATCH(L1418,'Estructuras de Madera'!$D$5:$D$122,0)))=FALSE,INDEX('Estructuras de Madera'!$C$5:$C$122,MATCH(L1418,'Estructuras de Madera'!$D$5:$D$122,0)),INDEX(SICODI!$G$3:$G$2404,MATCH(L1418,SICODI!$G$3:$G$2404,0))))</f>
        <v>PPC40</v>
      </c>
      <c r="N1418" s="121" t="str">
        <f>+IF(ISERROR(VLOOKUP(M1418,'Resumen de precios LLTT'!$C$17:$D$3071,2,FALSE))=FALSE,VLOOKUP(M1418,'Resumen de precios LLTT'!$C$17:$D$3071,2,FALSE),VLOOKUP(M1418,SICODI!$G$3:$J$2404,2,FALSE))</f>
        <v>POSTE DE CONCRETO ARMADO PARA A. P. 11/200/120/285</v>
      </c>
      <c r="O1418" s="58">
        <f>+IF(ISERROR(VLOOKUP(M1418,'Resumen de precios LLTT'!$C$17:$G$3071,5,FALSE))=FALSE,VLOOKUP(M1418,'Resumen de precios LLTT'!$C$17:$G$3071,5,FALSE),VLOOKUP(M1418,SICODI!$G$3:$J$2404,4,FALSE))</f>
        <v>206.03</v>
      </c>
      <c r="P1418" s="16">
        <f t="shared" si="204"/>
        <v>0.77</v>
      </c>
      <c r="Q1418" s="78">
        <f t="shared" si="205"/>
        <v>364.67310000000003</v>
      </c>
      <c r="R1418" s="56">
        <v>0</v>
      </c>
      <c r="S1418" s="16">
        <f t="shared" si="206"/>
        <v>7.2000000000000008E-2</v>
      </c>
      <c r="T1418" s="79">
        <f t="shared" si="207"/>
        <v>2.1880386000000005</v>
      </c>
      <c r="U1418" s="80">
        <f t="shared" si="208"/>
        <v>0.2</v>
      </c>
      <c r="V1418" s="81">
        <f t="shared" si="209"/>
        <v>0.43760772000000014</v>
      </c>
      <c r="W1418" s="79">
        <f t="shared" si="210"/>
        <v>0.14725336301388503</v>
      </c>
      <c r="X1418" s="60">
        <f t="shared" si="202"/>
        <v>0.1</v>
      </c>
      <c r="Y1418" s="56">
        <f>+'INFO ENEL'!R1406</f>
        <v>4</v>
      </c>
      <c r="Z1418" s="59">
        <f t="shared" si="203"/>
        <v>0.4</v>
      </c>
    </row>
    <row r="1419" spans="1:26" s="90" customFormat="1" ht="15" customHeight="1" x14ac:dyDescent="0.25">
      <c r="A1419" s="55">
        <f>+'INFO ENEL'!A1407</f>
        <v>1402</v>
      </c>
      <c r="B1419" s="121" t="str">
        <f>+INDEX($B$8:$B$15,MATCH(L1419,$L$8:$L$15,0))</f>
        <v>SICODI</v>
      </c>
      <c r="C1419" s="56" t="str">
        <f>+'INFO ENEL'!B1407</f>
        <v>Lima</v>
      </c>
      <c r="D1419" s="56" t="str">
        <f>+'INFO ENEL'!D1407</f>
        <v>San Isidro</v>
      </c>
      <c r="E1419" s="56" t="str">
        <f>+'INFO ENEL'!D1407</f>
        <v>San Isidro</v>
      </c>
      <c r="F1419" s="50">
        <f>+'INFO ENEL'!E1407</f>
        <v>0</v>
      </c>
      <c r="G1419" s="56" t="str">
        <f>+'INFO ENEL'!L1407</f>
        <v>BT</v>
      </c>
      <c r="H1419" s="57">
        <f>+'INFO ENEL'!M1407</f>
        <v>28.794405867476222</v>
      </c>
      <c r="I1419" s="56">
        <f>+'INFO ENEL'!N1407</f>
        <v>11</v>
      </c>
      <c r="J1419" s="56" t="str">
        <f>+'INFO ENEL'!O1407</f>
        <v>Poste</v>
      </c>
      <c r="K1419" s="56" t="str">
        <f>+'INFO ENEL'!P1407</f>
        <v>Concreto</v>
      </c>
      <c r="L1419" s="56" t="str">
        <f>+'INFO ENEL'!Q1407</f>
        <v>PPC40</v>
      </c>
      <c r="M1419" s="55" t="str">
        <f>+IF(ISERROR(INDEX('Estructuras de Acero y Concreto'!$C$6:$C$577,MATCH(L1419,'Estructuras de Acero y Concreto'!$D$6:$D$577,0)))=FALSE,INDEX('Estructuras de Acero y Concreto'!$C$6:$C$577,MATCH(L1419,'Estructuras de Acero y Concreto'!$D$6:$D$577,0)),IF(ISERROR(INDEX('Estructuras de Madera'!$C$5:$C$122,MATCH(L1419,'Estructuras de Madera'!$D$5:$D$122,0)))=FALSE,INDEX('Estructuras de Madera'!$C$5:$C$122,MATCH(L1419,'Estructuras de Madera'!$D$5:$D$122,0)),INDEX(SICODI!$G$3:$G$2404,MATCH(L1419,SICODI!$G$3:$G$2404,0))))</f>
        <v>PPC40</v>
      </c>
      <c r="N1419" s="121" t="str">
        <f>+IF(ISERROR(VLOOKUP(M1419,'Resumen de precios LLTT'!$C$17:$D$3071,2,FALSE))=FALSE,VLOOKUP(M1419,'Resumen de precios LLTT'!$C$17:$D$3071,2,FALSE),VLOOKUP(M1419,SICODI!$G$3:$J$2404,2,FALSE))</f>
        <v>POSTE DE CONCRETO ARMADO PARA A. P. 11/200/120/285</v>
      </c>
      <c r="O1419" s="58">
        <f>+IF(ISERROR(VLOOKUP(M1419,'Resumen de precios LLTT'!$C$17:$G$3071,5,FALSE))=FALSE,VLOOKUP(M1419,'Resumen de precios LLTT'!$C$17:$G$3071,5,FALSE),VLOOKUP(M1419,SICODI!$G$3:$J$2404,4,FALSE))</f>
        <v>206.03</v>
      </c>
      <c r="P1419" s="16">
        <f t="shared" si="204"/>
        <v>0.77</v>
      </c>
      <c r="Q1419" s="78">
        <f t="shared" si="205"/>
        <v>364.67310000000003</v>
      </c>
      <c r="R1419" s="56">
        <v>0</v>
      </c>
      <c r="S1419" s="16">
        <f t="shared" si="206"/>
        <v>7.2000000000000008E-2</v>
      </c>
      <c r="T1419" s="79">
        <f t="shared" si="207"/>
        <v>2.1880386000000005</v>
      </c>
      <c r="U1419" s="80">
        <f t="shared" si="208"/>
        <v>0.2</v>
      </c>
      <c r="V1419" s="81">
        <f t="shared" si="209"/>
        <v>0.43760772000000014</v>
      </c>
      <c r="W1419" s="79">
        <f t="shared" si="210"/>
        <v>0.14725336301388503</v>
      </c>
      <c r="X1419" s="60">
        <f t="shared" si="202"/>
        <v>0.1</v>
      </c>
      <c r="Y1419" s="56">
        <f>+'INFO ENEL'!R1407</f>
        <v>4</v>
      </c>
      <c r="Z1419" s="59">
        <f t="shared" si="203"/>
        <v>0.4</v>
      </c>
    </row>
    <row r="1420" spans="1:26" s="90" customFormat="1" ht="15" customHeight="1" x14ac:dyDescent="0.25">
      <c r="A1420" s="55">
        <f>+'INFO ENEL'!A1408</f>
        <v>1403</v>
      </c>
      <c r="B1420" s="121" t="str">
        <f>+INDEX($B$8:$B$15,MATCH(L1420,$L$8:$L$15,0))</f>
        <v>SICODI</v>
      </c>
      <c r="C1420" s="56" t="str">
        <f>+'INFO ENEL'!B1408</f>
        <v>Lima</v>
      </c>
      <c r="D1420" s="56" t="str">
        <f>+'INFO ENEL'!D1408</f>
        <v>San Isidro</v>
      </c>
      <c r="E1420" s="56" t="str">
        <f>+'INFO ENEL'!D1408</f>
        <v>San Isidro</v>
      </c>
      <c r="F1420" s="50">
        <f>+'INFO ENEL'!E1408</f>
        <v>0</v>
      </c>
      <c r="G1420" s="56" t="str">
        <f>+'INFO ENEL'!L1408</f>
        <v>BT</v>
      </c>
      <c r="H1420" s="57">
        <f>+'INFO ENEL'!M1408</f>
        <v>26.92613985029076</v>
      </c>
      <c r="I1420" s="56">
        <f>+'INFO ENEL'!N1408</f>
        <v>11</v>
      </c>
      <c r="J1420" s="56" t="str">
        <f>+'INFO ENEL'!O1408</f>
        <v>Poste</v>
      </c>
      <c r="K1420" s="56" t="str">
        <f>+'INFO ENEL'!P1408</f>
        <v>Concreto</v>
      </c>
      <c r="L1420" s="56" t="str">
        <f>+'INFO ENEL'!Q1408</f>
        <v>PPC40</v>
      </c>
      <c r="M1420" s="55" t="str">
        <f>+IF(ISERROR(INDEX('Estructuras de Acero y Concreto'!$C$6:$C$577,MATCH(L1420,'Estructuras de Acero y Concreto'!$D$6:$D$577,0)))=FALSE,INDEX('Estructuras de Acero y Concreto'!$C$6:$C$577,MATCH(L1420,'Estructuras de Acero y Concreto'!$D$6:$D$577,0)),IF(ISERROR(INDEX('Estructuras de Madera'!$C$5:$C$122,MATCH(L1420,'Estructuras de Madera'!$D$5:$D$122,0)))=FALSE,INDEX('Estructuras de Madera'!$C$5:$C$122,MATCH(L1420,'Estructuras de Madera'!$D$5:$D$122,0)),INDEX(SICODI!$G$3:$G$2404,MATCH(L1420,SICODI!$G$3:$G$2404,0))))</f>
        <v>PPC40</v>
      </c>
      <c r="N1420" s="121" t="str">
        <f>+IF(ISERROR(VLOOKUP(M1420,'Resumen de precios LLTT'!$C$17:$D$3071,2,FALSE))=FALSE,VLOOKUP(M1420,'Resumen de precios LLTT'!$C$17:$D$3071,2,FALSE),VLOOKUP(M1420,SICODI!$G$3:$J$2404,2,FALSE))</f>
        <v>POSTE DE CONCRETO ARMADO PARA A. P. 11/200/120/285</v>
      </c>
      <c r="O1420" s="58">
        <f>+IF(ISERROR(VLOOKUP(M1420,'Resumen de precios LLTT'!$C$17:$G$3071,5,FALSE))=FALSE,VLOOKUP(M1420,'Resumen de precios LLTT'!$C$17:$G$3071,5,FALSE),VLOOKUP(M1420,SICODI!$G$3:$J$2404,4,FALSE))</f>
        <v>206.03</v>
      </c>
      <c r="P1420" s="16">
        <f t="shared" si="204"/>
        <v>0.77</v>
      </c>
      <c r="Q1420" s="78">
        <f t="shared" si="205"/>
        <v>364.67310000000003</v>
      </c>
      <c r="R1420" s="56">
        <v>0</v>
      </c>
      <c r="S1420" s="16">
        <f t="shared" si="206"/>
        <v>7.2000000000000008E-2</v>
      </c>
      <c r="T1420" s="79">
        <f t="shared" si="207"/>
        <v>2.1880386000000005</v>
      </c>
      <c r="U1420" s="80">
        <f t="shared" si="208"/>
        <v>0.2</v>
      </c>
      <c r="V1420" s="81">
        <f t="shared" si="209"/>
        <v>0.43760772000000014</v>
      </c>
      <c r="W1420" s="79">
        <f t="shared" si="210"/>
        <v>0.14725336301388503</v>
      </c>
      <c r="X1420" s="60">
        <f t="shared" si="202"/>
        <v>0.1</v>
      </c>
      <c r="Y1420" s="56">
        <f>+'INFO ENEL'!R1408</f>
        <v>4</v>
      </c>
      <c r="Z1420" s="59">
        <f t="shared" si="203"/>
        <v>0.4</v>
      </c>
    </row>
    <row r="1421" spans="1:26" s="90" customFormat="1" ht="15" customHeight="1" x14ac:dyDescent="0.25">
      <c r="A1421" s="55">
        <f>+'INFO ENEL'!A1409</f>
        <v>1404</v>
      </c>
      <c r="B1421" s="121" t="str">
        <f>+INDEX($B$8:$B$15,MATCH(L1421,$L$8:$L$15,0))</f>
        <v>SICODI</v>
      </c>
      <c r="C1421" s="56" t="str">
        <f>+'INFO ENEL'!B1409</f>
        <v>Lima</v>
      </c>
      <c r="D1421" s="56" t="str">
        <f>+'INFO ENEL'!D1409</f>
        <v>San Isidro</v>
      </c>
      <c r="E1421" s="56" t="str">
        <f>+'INFO ENEL'!D1409</f>
        <v>San Isidro</v>
      </c>
      <c r="F1421" s="50">
        <f>+'INFO ENEL'!E1409</f>
        <v>0</v>
      </c>
      <c r="G1421" s="56" t="str">
        <f>+'INFO ENEL'!L1409</f>
        <v>BT</v>
      </c>
      <c r="H1421" s="57">
        <f>+'INFO ENEL'!M1409</f>
        <v>15.649972845551593</v>
      </c>
      <c r="I1421" s="56">
        <f>+'INFO ENEL'!N1409</f>
        <v>11</v>
      </c>
      <c r="J1421" s="56" t="str">
        <f>+'INFO ENEL'!O1409</f>
        <v>Poste</v>
      </c>
      <c r="K1421" s="56" t="str">
        <f>+'INFO ENEL'!P1409</f>
        <v>Concreto</v>
      </c>
      <c r="L1421" s="56" t="str">
        <f>+'INFO ENEL'!Q1409</f>
        <v>PPC40</v>
      </c>
      <c r="M1421" s="55" t="str">
        <f>+IF(ISERROR(INDEX('Estructuras de Acero y Concreto'!$C$6:$C$577,MATCH(L1421,'Estructuras de Acero y Concreto'!$D$6:$D$577,0)))=FALSE,INDEX('Estructuras de Acero y Concreto'!$C$6:$C$577,MATCH(L1421,'Estructuras de Acero y Concreto'!$D$6:$D$577,0)),IF(ISERROR(INDEX('Estructuras de Madera'!$C$5:$C$122,MATCH(L1421,'Estructuras de Madera'!$D$5:$D$122,0)))=FALSE,INDEX('Estructuras de Madera'!$C$5:$C$122,MATCH(L1421,'Estructuras de Madera'!$D$5:$D$122,0)),INDEX(SICODI!$G$3:$G$2404,MATCH(L1421,SICODI!$G$3:$G$2404,0))))</f>
        <v>PPC40</v>
      </c>
      <c r="N1421" s="121" t="str">
        <f>+IF(ISERROR(VLOOKUP(M1421,'Resumen de precios LLTT'!$C$17:$D$3071,2,FALSE))=FALSE,VLOOKUP(M1421,'Resumen de precios LLTT'!$C$17:$D$3071,2,FALSE),VLOOKUP(M1421,SICODI!$G$3:$J$2404,2,FALSE))</f>
        <v>POSTE DE CONCRETO ARMADO PARA A. P. 11/200/120/285</v>
      </c>
      <c r="O1421" s="58">
        <f>+IF(ISERROR(VLOOKUP(M1421,'Resumen de precios LLTT'!$C$17:$G$3071,5,FALSE))=FALSE,VLOOKUP(M1421,'Resumen de precios LLTT'!$C$17:$G$3071,5,FALSE),VLOOKUP(M1421,SICODI!$G$3:$J$2404,4,FALSE))</f>
        <v>206.03</v>
      </c>
      <c r="P1421" s="16">
        <f t="shared" si="204"/>
        <v>0.77</v>
      </c>
      <c r="Q1421" s="78">
        <f t="shared" si="205"/>
        <v>364.67310000000003</v>
      </c>
      <c r="R1421" s="56">
        <v>0</v>
      </c>
      <c r="S1421" s="16">
        <f t="shared" si="206"/>
        <v>7.2000000000000008E-2</v>
      </c>
      <c r="T1421" s="79">
        <f t="shared" si="207"/>
        <v>2.1880386000000005</v>
      </c>
      <c r="U1421" s="80">
        <f t="shared" si="208"/>
        <v>0.2</v>
      </c>
      <c r="V1421" s="81">
        <f t="shared" si="209"/>
        <v>0.43760772000000014</v>
      </c>
      <c r="W1421" s="79">
        <f t="shared" si="210"/>
        <v>0.14725336301388503</v>
      </c>
      <c r="X1421" s="60">
        <f t="shared" si="202"/>
        <v>0.1</v>
      </c>
      <c r="Y1421" s="56">
        <f>+'INFO ENEL'!R1409</f>
        <v>4</v>
      </c>
      <c r="Z1421" s="59">
        <f t="shared" si="203"/>
        <v>0.4</v>
      </c>
    </row>
    <row r="1422" spans="1:26" s="90" customFormat="1" ht="15" customHeight="1" x14ac:dyDescent="0.25">
      <c r="A1422" s="55">
        <f>+'INFO ENEL'!A1410</f>
        <v>1405</v>
      </c>
      <c r="B1422" s="121" t="str">
        <f>+INDEX($B$8:$B$15,MATCH(L1422,$L$8:$L$15,0))</f>
        <v>SICODI</v>
      </c>
      <c r="C1422" s="56" t="str">
        <f>+'INFO ENEL'!B1410</f>
        <v>Lima</v>
      </c>
      <c r="D1422" s="56" t="str">
        <f>+'INFO ENEL'!D1410</f>
        <v>San Isidro</v>
      </c>
      <c r="E1422" s="56" t="str">
        <f>+'INFO ENEL'!D1410</f>
        <v>San Isidro</v>
      </c>
      <c r="F1422" s="50">
        <f>+'INFO ENEL'!E1410</f>
        <v>0</v>
      </c>
      <c r="G1422" s="56" t="str">
        <f>+'INFO ENEL'!L1410</f>
        <v>BT</v>
      </c>
      <c r="H1422" s="57">
        <f>+'INFO ENEL'!M1410</f>
        <v>31.784246088516053</v>
      </c>
      <c r="I1422" s="56">
        <f>+'INFO ENEL'!N1410</f>
        <v>11</v>
      </c>
      <c r="J1422" s="56" t="str">
        <f>+'INFO ENEL'!O1410</f>
        <v>Poste</v>
      </c>
      <c r="K1422" s="56" t="str">
        <f>+'INFO ENEL'!P1410</f>
        <v>Concreto</v>
      </c>
      <c r="L1422" s="56" t="str">
        <f>+'INFO ENEL'!Q1410</f>
        <v>PPC40</v>
      </c>
      <c r="M1422" s="55" t="str">
        <f>+IF(ISERROR(INDEX('Estructuras de Acero y Concreto'!$C$6:$C$577,MATCH(L1422,'Estructuras de Acero y Concreto'!$D$6:$D$577,0)))=FALSE,INDEX('Estructuras de Acero y Concreto'!$C$6:$C$577,MATCH(L1422,'Estructuras de Acero y Concreto'!$D$6:$D$577,0)),IF(ISERROR(INDEX('Estructuras de Madera'!$C$5:$C$122,MATCH(L1422,'Estructuras de Madera'!$D$5:$D$122,0)))=FALSE,INDEX('Estructuras de Madera'!$C$5:$C$122,MATCH(L1422,'Estructuras de Madera'!$D$5:$D$122,0)),INDEX(SICODI!$G$3:$G$2404,MATCH(L1422,SICODI!$G$3:$G$2404,0))))</f>
        <v>PPC40</v>
      </c>
      <c r="N1422" s="121" t="str">
        <f>+IF(ISERROR(VLOOKUP(M1422,'Resumen de precios LLTT'!$C$17:$D$3071,2,FALSE))=FALSE,VLOOKUP(M1422,'Resumen de precios LLTT'!$C$17:$D$3071,2,FALSE),VLOOKUP(M1422,SICODI!$G$3:$J$2404,2,FALSE))</f>
        <v>POSTE DE CONCRETO ARMADO PARA A. P. 11/200/120/285</v>
      </c>
      <c r="O1422" s="58">
        <f>+IF(ISERROR(VLOOKUP(M1422,'Resumen de precios LLTT'!$C$17:$G$3071,5,FALSE))=FALSE,VLOOKUP(M1422,'Resumen de precios LLTT'!$C$17:$G$3071,5,FALSE),VLOOKUP(M1422,SICODI!$G$3:$J$2404,4,FALSE))</f>
        <v>206.03</v>
      </c>
      <c r="P1422" s="16">
        <f t="shared" si="204"/>
        <v>0.77</v>
      </c>
      <c r="Q1422" s="78">
        <f t="shared" si="205"/>
        <v>364.67310000000003</v>
      </c>
      <c r="R1422" s="56">
        <v>0</v>
      </c>
      <c r="S1422" s="16">
        <f t="shared" si="206"/>
        <v>7.2000000000000008E-2</v>
      </c>
      <c r="T1422" s="79">
        <f t="shared" si="207"/>
        <v>2.1880386000000005</v>
      </c>
      <c r="U1422" s="80">
        <f t="shared" si="208"/>
        <v>0.2</v>
      </c>
      <c r="V1422" s="81">
        <f t="shared" si="209"/>
        <v>0.43760772000000014</v>
      </c>
      <c r="W1422" s="79">
        <f t="shared" si="210"/>
        <v>0.14725336301388503</v>
      </c>
      <c r="X1422" s="60">
        <f t="shared" si="202"/>
        <v>0.1</v>
      </c>
      <c r="Y1422" s="56">
        <f>+'INFO ENEL'!R1410</f>
        <v>4</v>
      </c>
      <c r="Z1422" s="59">
        <f t="shared" si="203"/>
        <v>0.4</v>
      </c>
    </row>
    <row r="1423" spans="1:26" s="90" customFormat="1" ht="15" customHeight="1" x14ac:dyDescent="0.25">
      <c r="A1423" s="55">
        <f>+'INFO ENEL'!A1411</f>
        <v>1406</v>
      </c>
      <c r="B1423" s="121" t="str">
        <f>+INDEX($B$8:$B$15,MATCH(L1423,$L$8:$L$15,0))</f>
        <v>SICODI</v>
      </c>
      <c r="C1423" s="56" t="str">
        <f>+'INFO ENEL'!B1411</f>
        <v>Lima</v>
      </c>
      <c r="D1423" s="56" t="str">
        <f>+'INFO ENEL'!D1411</f>
        <v>San Isidro</v>
      </c>
      <c r="E1423" s="56" t="str">
        <f>+'INFO ENEL'!D1411</f>
        <v>San Isidro</v>
      </c>
      <c r="F1423" s="50">
        <f>+'INFO ENEL'!E1411</f>
        <v>0</v>
      </c>
      <c r="G1423" s="56" t="str">
        <f>+'INFO ENEL'!L1411</f>
        <v>BT</v>
      </c>
      <c r="H1423" s="57">
        <f>+'INFO ENEL'!M1411</f>
        <v>31.908513099794583</v>
      </c>
      <c r="I1423" s="56">
        <f>+'INFO ENEL'!N1411</f>
        <v>11</v>
      </c>
      <c r="J1423" s="56" t="str">
        <f>+'INFO ENEL'!O1411</f>
        <v>Poste</v>
      </c>
      <c r="K1423" s="56" t="str">
        <f>+'INFO ENEL'!P1411</f>
        <v>Concreto</v>
      </c>
      <c r="L1423" s="56" t="str">
        <f>+'INFO ENEL'!Q1411</f>
        <v>PPC40</v>
      </c>
      <c r="M1423" s="55" t="str">
        <f>+IF(ISERROR(INDEX('Estructuras de Acero y Concreto'!$C$6:$C$577,MATCH(L1423,'Estructuras de Acero y Concreto'!$D$6:$D$577,0)))=FALSE,INDEX('Estructuras de Acero y Concreto'!$C$6:$C$577,MATCH(L1423,'Estructuras de Acero y Concreto'!$D$6:$D$577,0)),IF(ISERROR(INDEX('Estructuras de Madera'!$C$5:$C$122,MATCH(L1423,'Estructuras de Madera'!$D$5:$D$122,0)))=FALSE,INDEX('Estructuras de Madera'!$C$5:$C$122,MATCH(L1423,'Estructuras de Madera'!$D$5:$D$122,0)),INDEX(SICODI!$G$3:$G$2404,MATCH(L1423,SICODI!$G$3:$G$2404,0))))</f>
        <v>PPC40</v>
      </c>
      <c r="N1423" s="121" t="str">
        <f>+IF(ISERROR(VLOOKUP(M1423,'Resumen de precios LLTT'!$C$17:$D$3071,2,FALSE))=FALSE,VLOOKUP(M1423,'Resumen de precios LLTT'!$C$17:$D$3071,2,FALSE),VLOOKUP(M1423,SICODI!$G$3:$J$2404,2,FALSE))</f>
        <v>POSTE DE CONCRETO ARMADO PARA A. P. 11/200/120/285</v>
      </c>
      <c r="O1423" s="58">
        <f>+IF(ISERROR(VLOOKUP(M1423,'Resumen de precios LLTT'!$C$17:$G$3071,5,FALSE))=FALSE,VLOOKUP(M1423,'Resumen de precios LLTT'!$C$17:$G$3071,5,FALSE),VLOOKUP(M1423,SICODI!$G$3:$J$2404,4,FALSE))</f>
        <v>206.03</v>
      </c>
      <c r="P1423" s="16">
        <f t="shared" si="204"/>
        <v>0.77</v>
      </c>
      <c r="Q1423" s="78">
        <f t="shared" si="205"/>
        <v>364.67310000000003</v>
      </c>
      <c r="R1423" s="56">
        <v>0</v>
      </c>
      <c r="S1423" s="16">
        <f t="shared" si="206"/>
        <v>7.2000000000000008E-2</v>
      </c>
      <c r="T1423" s="79">
        <f t="shared" si="207"/>
        <v>2.1880386000000005</v>
      </c>
      <c r="U1423" s="80">
        <f t="shared" si="208"/>
        <v>0.2</v>
      </c>
      <c r="V1423" s="81">
        <f t="shared" si="209"/>
        <v>0.43760772000000014</v>
      </c>
      <c r="W1423" s="79">
        <f t="shared" si="210"/>
        <v>0.14725336301388503</v>
      </c>
      <c r="X1423" s="60">
        <f t="shared" si="202"/>
        <v>0.1</v>
      </c>
      <c r="Y1423" s="56">
        <f>+'INFO ENEL'!R1411</f>
        <v>4</v>
      </c>
      <c r="Z1423" s="59">
        <f t="shared" si="203"/>
        <v>0.4</v>
      </c>
    </row>
    <row r="1424" spans="1:26" s="90" customFormat="1" ht="15" customHeight="1" x14ac:dyDescent="0.25">
      <c r="A1424" s="55">
        <f>+'INFO ENEL'!A1412</f>
        <v>1407</v>
      </c>
      <c r="B1424" s="121" t="str">
        <f>+INDEX($B$8:$B$15,MATCH(L1424,$L$8:$L$15,0))</f>
        <v>SICODI</v>
      </c>
      <c r="C1424" s="56" t="str">
        <f>+'INFO ENEL'!B1412</f>
        <v>Lima</v>
      </c>
      <c r="D1424" s="56" t="str">
        <f>+'INFO ENEL'!D1412</f>
        <v>San Isidro</v>
      </c>
      <c r="E1424" s="56" t="str">
        <f>+'INFO ENEL'!D1412</f>
        <v>San Isidro</v>
      </c>
      <c r="F1424" s="50">
        <f>+'INFO ENEL'!E1412</f>
        <v>0</v>
      </c>
      <c r="G1424" s="56" t="str">
        <f>+'INFO ENEL'!L1412</f>
        <v>BT</v>
      </c>
      <c r="H1424" s="57">
        <f>+'INFO ENEL'!M1412</f>
        <v>30.523644532647456</v>
      </c>
      <c r="I1424" s="56">
        <f>+'INFO ENEL'!N1412</f>
        <v>11</v>
      </c>
      <c r="J1424" s="56" t="str">
        <f>+'INFO ENEL'!O1412</f>
        <v>Poste</v>
      </c>
      <c r="K1424" s="56" t="str">
        <f>+'INFO ENEL'!P1412</f>
        <v>Concreto</v>
      </c>
      <c r="L1424" s="56" t="str">
        <f>+'INFO ENEL'!Q1412</f>
        <v>PPC40</v>
      </c>
      <c r="M1424" s="55" t="str">
        <f>+IF(ISERROR(INDEX('Estructuras de Acero y Concreto'!$C$6:$C$577,MATCH(L1424,'Estructuras de Acero y Concreto'!$D$6:$D$577,0)))=FALSE,INDEX('Estructuras de Acero y Concreto'!$C$6:$C$577,MATCH(L1424,'Estructuras de Acero y Concreto'!$D$6:$D$577,0)),IF(ISERROR(INDEX('Estructuras de Madera'!$C$5:$C$122,MATCH(L1424,'Estructuras de Madera'!$D$5:$D$122,0)))=FALSE,INDEX('Estructuras de Madera'!$C$5:$C$122,MATCH(L1424,'Estructuras de Madera'!$D$5:$D$122,0)),INDEX(SICODI!$G$3:$G$2404,MATCH(L1424,SICODI!$G$3:$G$2404,0))))</f>
        <v>PPC40</v>
      </c>
      <c r="N1424" s="121" t="str">
        <f>+IF(ISERROR(VLOOKUP(M1424,'Resumen de precios LLTT'!$C$17:$D$3071,2,FALSE))=FALSE,VLOOKUP(M1424,'Resumen de precios LLTT'!$C$17:$D$3071,2,FALSE),VLOOKUP(M1424,SICODI!$G$3:$J$2404,2,FALSE))</f>
        <v>POSTE DE CONCRETO ARMADO PARA A. P. 11/200/120/285</v>
      </c>
      <c r="O1424" s="58">
        <f>+IF(ISERROR(VLOOKUP(M1424,'Resumen de precios LLTT'!$C$17:$G$3071,5,FALSE))=FALSE,VLOOKUP(M1424,'Resumen de precios LLTT'!$C$17:$G$3071,5,FALSE),VLOOKUP(M1424,SICODI!$G$3:$J$2404,4,FALSE))</f>
        <v>206.03</v>
      </c>
      <c r="P1424" s="16">
        <f t="shared" si="204"/>
        <v>0.77</v>
      </c>
      <c r="Q1424" s="78">
        <f t="shared" si="205"/>
        <v>364.67310000000003</v>
      </c>
      <c r="R1424" s="56">
        <v>0</v>
      </c>
      <c r="S1424" s="16">
        <f t="shared" si="206"/>
        <v>7.2000000000000008E-2</v>
      </c>
      <c r="T1424" s="79">
        <f t="shared" si="207"/>
        <v>2.1880386000000005</v>
      </c>
      <c r="U1424" s="80">
        <f t="shared" si="208"/>
        <v>0.2</v>
      </c>
      <c r="V1424" s="81">
        <f t="shared" si="209"/>
        <v>0.43760772000000014</v>
      </c>
      <c r="W1424" s="79">
        <f t="shared" si="210"/>
        <v>0.14725336301388503</v>
      </c>
      <c r="X1424" s="60">
        <f t="shared" si="202"/>
        <v>0.1</v>
      </c>
      <c r="Y1424" s="56">
        <f>+'INFO ENEL'!R1412</f>
        <v>4</v>
      </c>
      <c r="Z1424" s="59">
        <f t="shared" si="203"/>
        <v>0.4</v>
      </c>
    </row>
    <row r="1425" spans="1:26" s="90" customFormat="1" ht="15" customHeight="1" x14ac:dyDescent="0.25">
      <c r="A1425" s="55">
        <f>+'INFO ENEL'!A1413</f>
        <v>1408</v>
      </c>
      <c r="B1425" s="121" t="str">
        <f>+INDEX($B$8:$B$15,MATCH(L1425,$L$8:$L$15,0))</f>
        <v>SICODI</v>
      </c>
      <c r="C1425" s="56" t="str">
        <f>+'INFO ENEL'!B1413</f>
        <v>Lima</v>
      </c>
      <c r="D1425" s="56" t="str">
        <f>+'INFO ENEL'!D1413</f>
        <v>San Isidro</v>
      </c>
      <c r="E1425" s="56" t="str">
        <f>+'INFO ENEL'!D1413</f>
        <v>San Isidro</v>
      </c>
      <c r="F1425" s="50">
        <f>+'INFO ENEL'!E1413</f>
        <v>0</v>
      </c>
      <c r="G1425" s="56" t="str">
        <f>+'INFO ENEL'!L1413</f>
        <v>BT</v>
      </c>
      <c r="H1425" s="57">
        <f>+'INFO ENEL'!M1413</f>
        <v>16.980745100797353</v>
      </c>
      <c r="I1425" s="56">
        <f>+'INFO ENEL'!N1413</f>
        <v>11</v>
      </c>
      <c r="J1425" s="56" t="str">
        <f>+'INFO ENEL'!O1413</f>
        <v>Poste</v>
      </c>
      <c r="K1425" s="56" t="str">
        <f>+'INFO ENEL'!P1413</f>
        <v>Concreto</v>
      </c>
      <c r="L1425" s="56" t="str">
        <f>+'INFO ENEL'!Q1413</f>
        <v>PPC40</v>
      </c>
      <c r="M1425" s="55" t="str">
        <f>+IF(ISERROR(INDEX('Estructuras de Acero y Concreto'!$C$6:$C$577,MATCH(L1425,'Estructuras de Acero y Concreto'!$D$6:$D$577,0)))=FALSE,INDEX('Estructuras de Acero y Concreto'!$C$6:$C$577,MATCH(L1425,'Estructuras de Acero y Concreto'!$D$6:$D$577,0)),IF(ISERROR(INDEX('Estructuras de Madera'!$C$5:$C$122,MATCH(L1425,'Estructuras de Madera'!$D$5:$D$122,0)))=FALSE,INDEX('Estructuras de Madera'!$C$5:$C$122,MATCH(L1425,'Estructuras de Madera'!$D$5:$D$122,0)),INDEX(SICODI!$G$3:$G$2404,MATCH(L1425,SICODI!$G$3:$G$2404,0))))</f>
        <v>PPC40</v>
      </c>
      <c r="N1425" s="121" t="str">
        <f>+IF(ISERROR(VLOOKUP(M1425,'Resumen de precios LLTT'!$C$17:$D$3071,2,FALSE))=FALSE,VLOOKUP(M1425,'Resumen de precios LLTT'!$C$17:$D$3071,2,FALSE),VLOOKUP(M1425,SICODI!$G$3:$J$2404,2,FALSE))</f>
        <v>POSTE DE CONCRETO ARMADO PARA A. P. 11/200/120/285</v>
      </c>
      <c r="O1425" s="58">
        <f>+IF(ISERROR(VLOOKUP(M1425,'Resumen de precios LLTT'!$C$17:$G$3071,5,FALSE))=FALSE,VLOOKUP(M1425,'Resumen de precios LLTT'!$C$17:$G$3071,5,FALSE),VLOOKUP(M1425,SICODI!$G$3:$J$2404,4,FALSE))</f>
        <v>206.03</v>
      </c>
      <c r="P1425" s="16">
        <f t="shared" si="204"/>
        <v>0.77</v>
      </c>
      <c r="Q1425" s="78">
        <f t="shared" si="205"/>
        <v>364.67310000000003</v>
      </c>
      <c r="R1425" s="56">
        <v>0</v>
      </c>
      <c r="S1425" s="16">
        <f t="shared" si="206"/>
        <v>7.2000000000000008E-2</v>
      </c>
      <c r="T1425" s="79">
        <f t="shared" si="207"/>
        <v>2.1880386000000005</v>
      </c>
      <c r="U1425" s="80">
        <f t="shared" si="208"/>
        <v>0.2</v>
      </c>
      <c r="V1425" s="81">
        <f t="shared" si="209"/>
        <v>0.43760772000000014</v>
      </c>
      <c r="W1425" s="79">
        <f t="shared" si="210"/>
        <v>0.14725336301388503</v>
      </c>
      <c r="X1425" s="60">
        <f t="shared" si="202"/>
        <v>0.1</v>
      </c>
      <c r="Y1425" s="56">
        <f>+'INFO ENEL'!R1413</f>
        <v>4</v>
      </c>
      <c r="Z1425" s="59">
        <f t="shared" si="203"/>
        <v>0.4</v>
      </c>
    </row>
    <row r="1426" spans="1:26" s="90" customFormat="1" ht="15" customHeight="1" x14ac:dyDescent="0.25">
      <c r="A1426" s="55">
        <f>+'INFO ENEL'!A1414</f>
        <v>1409</v>
      </c>
      <c r="B1426" s="121" t="str">
        <f>+INDEX($B$8:$B$15,MATCH(L1426,$L$8:$L$15,0))</f>
        <v>SICODI</v>
      </c>
      <c r="C1426" s="56" t="str">
        <f>+'INFO ENEL'!B1414</f>
        <v>Lima</v>
      </c>
      <c r="D1426" s="56" t="str">
        <f>+'INFO ENEL'!D1414</f>
        <v>San Isidro</v>
      </c>
      <c r="E1426" s="56" t="str">
        <f>+'INFO ENEL'!D1414</f>
        <v>San Isidro</v>
      </c>
      <c r="F1426" s="50">
        <f>+'INFO ENEL'!E1414</f>
        <v>0</v>
      </c>
      <c r="G1426" s="56" t="str">
        <f>+'INFO ENEL'!L1414</f>
        <v>BT</v>
      </c>
      <c r="H1426" s="57">
        <f>+'INFO ENEL'!M1414</f>
        <v>30.234381914032934</v>
      </c>
      <c r="I1426" s="56">
        <f>+'INFO ENEL'!N1414</f>
        <v>11</v>
      </c>
      <c r="J1426" s="56" t="str">
        <f>+'INFO ENEL'!O1414</f>
        <v>Poste</v>
      </c>
      <c r="K1426" s="56" t="str">
        <f>+'INFO ENEL'!P1414</f>
        <v>Concreto</v>
      </c>
      <c r="L1426" s="56" t="str">
        <f>+'INFO ENEL'!Q1414</f>
        <v>PPC40</v>
      </c>
      <c r="M1426" s="55" t="str">
        <f>+IF(ISERROR(INDEX('Estructuras de Acero y Concreto'!$C$6:$C$577,MATCH(L1426,'Estructuras de Acero y Concreto'!$D$6:$D$577,0)))=FALSE,INDEX('Estructuras de Acero y Concreto'!$C$6:$C$577,MATCH(L1426,'Estructuras de Acero y Concreto'!$D$6:$D$577,0)),IF(ISERROR(INDEX('Estructuras de Madera'!$C$5:$C$122,MATCH(L1426,'Estructuras de Madera'!$D$5:$D$122,0)))=FALSE,INDEX('Estructuras de Madera'!$C$5:$C$122,MATCH(L1426,'Estructuras de Madera'!$D$5:$D$122,0)),INDEX(SICODI!$G$3:$G$2404,MATCH(L1426,SICODI!$G$3:$G$2404,0))))</f>
        <v>PPC40</v>
      </c>
      <c r="N1426" s="121" t="str">
        <f>+IF(ISERROR(VLOOKUP(M1426,'Resumen de precios LLTT'!$C$17:$D$3071,2,FALSE))=FALSE,VLOOKUP(M1426,'Resumen de precios LLTT'!$C$17:$D$3071,2,FALSE),VLOOKUP(M1426,SICODI!$G$3:$J$2404,2,FALSE))</f>
        <v>POSTE DE CONCRETO ARMADO PARA A. P. 11/200/120/285</v>
      </c>
      <c r="O1426" s="58">
        <f>+IF(ISERROR(VLOOKUP(M1426,'Resumen de precios LLTT'!$C$17:$G$3071,5,FALSE))=FALSE,VLOOKUP(M1426,'Resumen de precios LLTT'!$C$17:$G$3071,5,FALSE),VLOOKUP(M1426,SICODI!$G$3:$J$2404,4,FALSE))</f>
        <v>206.03</v>
      </c>
      <c r="P1426" s="16">
        <f t="shared" si="204"/>
        <v>0.77</v>
      </c>
      <c r="Q1426" s="78">
        <f t="shared" si="205"/>
        <v>364.67310000000003</v>
      </c>
      <c r="R1426" s="56">
        <v>0</v>
      </c>
      <c r="S1426" s="16">
        <f t="shared" si="206"/>
        <v>7.2000000000000008E-2</v>
      </c>
      <c r="T1426" s="79">
        <f t="shared" si="207"/>
        <v>2.1880386000000005</v>
      </c>
      <c r="U1426" s="80">
        <f t="shared" si="208"/>
        <v>0.2</v>
      </c>
      <c r="V1426" s="81">
        <f t="shared" si="209"/>
        <v>0.43760772000000014</v>
      </c>
      <c r="W1426" s="79">
        <f t="shared" si="210"/>
        <v>0.14725336301388503</v>
      </c>
      <c r="X1426" s="60">
        <f t="shared" ref="X1426:X1489" si="211">ROUND(W1426,1)</f>
        <v>0.1</v>
      </c>
      <c r="Y1426" s="56">
        <f>+'INFO ENEL'!R1414</f>
        <v>4</v>
      </c>
      <c r="Z1426" s="59">
        <f t="shared" si="203"/>
        <v>0.4</v>
      </c>
    </row>
    <row r="1427" spans="1:26" s="90" customFormat="1" ht="15" customHeight="1" x14ac:dyDescent="0.25">
      <c r="A1427" s="55">
        <f>+'INFO ENEL'!A1415</f>
        <v>1410</v>
      </c>
      <c r="B1427" s="121" t="str">
        <f>+INDEX($B$8:$B$15,MATCH(L1427,$L$8:$L$15,0))</f>
        <v>SICODI</v>
      </c>
      <c r="C1427" s="56" t="str">
        <f>+'INFO ENEL'!B1415</f>
        <v>Lima</v>
      </c>
      <c r="D1427" s="56" t="str">
        <f>+'INFO ENEL'!D1415</f>
        <v>San Isidro</v>
      </c>
      <c r="E1427" s="56" t="str">
        <f>+'INFO ENEL'!D1415</f>
        <v>San Isidro</v>
      </c>
      <c r="F1427" s="50">
        <f>+'INFO ENEL'!E1415</f>
        <v>0</v>
      </c>
      <c r="G1427" s="56" t="str">
        <f>+'INFO ENEL'!L1415</f>
        <v>BT</v>
      </c>
      <c r="H1427" s="57">
        <f>+'INFO ENEL'!M1415</f>
        <v>29.402994405638335</v>
      </c>
      <c r="I1427" s="56">
        <f>+'INFO ENEL'!N1415</f>
        <v>11</v>
      </c>
      <c r="J1427" s="56" t="str">
        <f>+'INFO ENEL'!O1415</f>
        <v>Poste</v>
      </c>
      <c r="K1427" s="56" t="str">
        <f>+'INFO ENEL'!P1415</f>
        <v>Concreto</v>
      </c>
      <c r="L1427" s="56" t="str">
        <f>+'INFO ENEL'!Q1415</f>
        <v>PPC40</v>
      </c>
      <c r="M1427" s="55" t="str">
        <f>+IF(ISERROR(INDEX('Estructuras de Acero y Concreto'!$C$6:$C$577,MATCH(L1427,'Estructuras de Acero y Concreto'!$D$6:$D$577,0)))=FALSE,INDEX('Estructuras de Acero y Concreto'!$C$6:$C$577,MATCH(L1427,'Estructuras de Acero y Concreto'!$D$6:$D$577,0)),IF(ISERROR(INDEX('Estructuras de Madera'!$C$5:$C$122,MATCH(L1427,'Estructuras de Madera'!$D$5:$D$122,0)))=FALSE,INDEX('Estructuras de Madera'!$C$5:$C$122,MATCH(L1427,'Estructuras de Madera'!$D$5:$D$122,0)),INDEX(SICODI!$G$3:$G$2404,MATCH(L1427,SICODI!$G$3:$G$2404,0))))</f>
        <v>PPC40</v>
      </c>
      <c r="N1427" s="121" t="str">
        <f>+IF(ISERROR(VLOOKUP(M1427,'Resumen de precios LLTT'!$C$17:$D$3071,2,FALSE))=FALSE,VLOOKUP(M1427,'Resumen de precios LLTT'!$C$17:$D$3071,2,FALSE),VLOOKUP(M1427,SICODI!$G$3:$J$2404,2,FALSE))</f>
        <v>POSTE DE CONCRETO ARMADO PARA A. P. 11/200/120/285</v>
      </c>
      <c r="O1427" s="58">
        <f>+IF(ISERROR(VLOOKUP(M1427,'Resumen de precios LLTT'!$C$17:$G$3071,5,FALSE))=FALSE,VLOOKUP(M1427,'Resumen de precios LLTT'!$C$17:$G$3071,5,FALSE),VLOOKUP(M1427,SICODI!$G$3:$J$2404,4,FALSE))</f>
        <v>206.03</v>
      </c>
      <c r="P1427" s="16">
        <f t="shared" si="204"/>
        <v>0.77</v>
      </c>
      <c r="Q1427" s="78">
        <f t="shared" si="205"/>
        <v>364.67310000000003</v>
      </c>
      <c r="R1427" s="56">
        <v>0</v>
      </c>
      <c r="S1427" s="16">
        <f t="shared" si="206"/>
        <v>7.2000000000000008E-2</v>
      </c>
      <c r="T1427" s="79">
        <f t="shared" si="207"/>
        <v>2.1880386000000005</v>
      </c>
      <c r="U1427" s="80">
        <f t="shared" si="208"/>
        <v>0.2</v>
      </c>
      <c r="V1427" s="81">
        <f t="shared" si="209"/>
        <v>0.43760772000000014</v>
      </c>
      <c r="W1427" s="79">
        <f t="shared" si="210"/>
        <v>0.14725336301388503</v>
      </c>
      <c r="X1427" s="60">
        <f t="shared" si="211"/>
        <v>0.1</v>
      </c>
      <c r="Y1427" s="56">
        <f>+'INFO ENEL'!R1415</f>
        <v>4</v>
      </c>
      <c r="Z1427" s="59">
        <f t="shared" ref="Z1427:Z1490" si="212">X1427*Y1427</f>
        <v>0.4</v>
      </c>
    </row>
    <row r="1428" spans="1:26" s="90" customFormat="1" ht="15" customHeight="1" x14ac:dyDescent="0.25">
      <c r="A1428" s="55">
        <f>+'INFO ENEL'!A1416</f>
        <v>1411</v>
      </c>
      <c r="B1428" s="121" t="str">
        <f>+INDEX($B$8:$B$15,MATCH(L1428,$L$8:$L$15,0))</f>
        <v>SICODI</v>
      </c>
      <c r="C1428" s="56" t="str">
        <f>+'INFO ENEL'!B1416</f>
        <v>Lima</v>
      </c>
      <c r="D1428" s="56" t="str">
        <f>+'INFO ENEL'!D1416</f>
        <v>San Isidro</v>
      </c>
      <c r="E1428" s="56" t="str">
        <f>+'INFO ENEL'!D1416</f>
        <v>San Isidro</v>
      </c>
      <c r="F1428" s="50">
        <f>+'INFO ENEL'!E1416</f>
        <v>0</v>
      </c>
      <c r="G1428" s="56" t="str">
        <f>+'INFO ENEL'!L1416</f>
        <v>BT</v>
      </c>
      <c r="H1428" s="57">
        <f>+'INFO ENEL'!M1416</f>
        <v>30.811628241761607</v>
      </c>
      <c r="I1428" s="56">
        <f>+'INFO ENEL'!N1416</f>
        <v>11</v>
      </c>
      <c r="J1428" s="56" t="str">
        <f>+'INFO ENEL'!O1416</f>
        <v>Poste</v>
      </c>
      <c r="K1428" s="56" t="str">
        <f>+'INFO ENEL'!P1416</f>
        <v>Concreto</v>
      </c>
      <c r="L1428" s="56" t="str">
        <f>+'INFO ENEL'!Q1416</f>
        <v>PPC40</v>
      </c>
      <c r="M1428" s="55" t="str">
        <f>+IF(ISERROR(INDEX('Estructuras de Acero y Concreto'!$C$6:$C$577,MATCH(L1428,'Estructuras de Acero y Concreto'!$D$6:$D$577,0)))=FALSE,INDEX('Estructuras de Acero y Concreto'!$C$6:$C$577,MATCH(L1428,'Estructuras de Acero y Concreto'!$D$6:$D$577,0)),IF(ISERROR(INDEX('Estructuras de Madera'!$C$5:$C$122,MATCH(L1428,'Estructuras de Madera'!$D$5:$D$122,0)))=FALSE,INDEX('Estructuras de Madera'!$C$5:$C$122,MATCH(L1428,'Estructuras de Madera'!$D$5:$D$122,0)),INDEX(SICODI!$G$3:$G$2404,MATCH(L1428,SICODI!$G$3:$G$2404,0))))</f>
        <v>PPC40</v>
      </c>
      <c r="N1428" s="121" t="str">
        <f>+IF(ISERROR(VLOOKUP(M1428,'Resumen de precios LLTT'!$C$17:$D$3071,2,FALSE))=FALSE,VLOOKUP(M1428,'Resumen de precios LLTT'!$C$17:$D$3071,2,FALSE),VLOOKUP(M1428,SICODI!$G$3:$J$2404,2,FALSE))</f>
        <v>POSTE DE CONCRETO ARMADO PARA A. P. 11/200/120/285</v>
      </c>
      <c r="O1428" s="58">
        <f>+IF(ISERROR(VLOOKUP(M1428,'Resumen de precios LLTT'!$C$17:$G$3071,5,FALSE))=FALSE,VLOOKUP(M1428,'Resumen de precios LLTT'!$C$17:$G$3071,5,FALSE),VLOOKUP(M1428,SICODI!$G$3:$J$2404,4,FALSE))</f>
        <v>206.03</v>
      </c>
      <c r="P1428" s="16">
        <f t="shared" si="204"/>
        <v>0.77</v>
      </c>
      <c r="Q1428" s="78">
        <f t="shared" si="205"/>
        <v>364.67310000000003</v>
      </c>
      <c r="R1428" s="56">
        <v>0</v>
      </c>
      <c r="S1428" s="16">
        <f t="shared" si="206"/>
        <v>7.2000000000000008E-2</v>
      </c>
      <c r="T1428" s="79">
        <f t="shared" si="207"/>
        <v>2.1880386000000005</v>
      </c>
      <c r="U1428" s="80">
        <f t="shared" si="208"/>
        <v>0.2</v>
      </c>
      <c r="V1428" s="81">
        <f t="shared" si="209"/>
        <v>0.43760772000000014</v>
      </c>
      <c r="W1428" s="79">
        <f t="shared" si="210"/>
        <v>0.14725336301388503</v>
      </c>
      <c r="X1428" s="60">
        <f t="shared" si="211"/>
        <v>0.1</v>
      </c>
      <c r="Y1428" s="56">
        <f>+'INFO ENEL'!R1416</f>
        <v>4</v>
      </c>
      <c r="Z1428" s="59">
        <f t="shared" si="212"/>
        <v>0.4</v>
      </c>
    </row>
    <row r="1429" spans="1:26" s="90" customFormat="1" ht="15" customHeight="1" x14ac:dyDescent="0.25">
      <c r="A1429" s="55">
        <f>+'INFO ENEL'!A1417</f>
        <v>1412</v>
      </c>
      <c r="B1429" s="121" t="str">
        <f>+INDEX($B$8:$B$15,MATCH(L1429,$L$8:$L$15,0))</f>
        <v>SICODI</v>
      </c>
      <c r="C1429" s="56" t="str">
        <f>+'INFO ENEL'!B1417</f>
        <v>Lima</v>
      </c>
      <c r="D1429" s="56" t="str">
        <f>+'INFO ENEL'!D1417</f>
        <v>San Isidro</v>
      </c>
      <c r="E1429" s="56" t="str">
        <f>+'INFO ENEL'!D1417</f>
        <v>San Isidro</v>
      </c>
      <c r="F1429" s="50">
        <f>+'INFO ENEL'!E1417</f>
        <v>0</v>
      </c>
      <c r="G1429" s="56" t="str">
        <f>+'INFO ENEL'!L1417</f>
        <v>BT</v>
      </c>
      <c r="H1429" s="57">
        <f>+'INFO ENEL'!M1417</f>
        <v>30.234408344957192</v>
      </c>
      <c r="I1429" s="56">
        <f>+'INFO ENEL'!N1417</f>
        <v>11</v>
      </c>
      <c r="J1429" s="56" t="str">
        <f>+'INFO ENEL'!O1417</f>
        <v>Poste</v>
      </c>
      <c r="K1429" s="56" t="str">
        <f>+'INFO ENEL'!P1417</f>
        <v>Concreto</v>
      </c>
      <c r="L1429" s="56" t="str">
        <f>+'INFO ENEL'!Q1417</f>
        <v>PPC40</v>
      </c>
      <c r="M1429" s="55" t="str">
        <f>+IF(ISERROR(INDEX('Estructuras de Acero y Concreto'!$C$6:$C$577,MATCH(L1429,'Estructuras de Acero y Concreto'!$D$6:$D$577,0)))=FALSE,INDEX('Estructuras de Acero y Concreto'!$C$6:$C$577,MATCH(L1429,'Estructuras de Acero y Concreto'!$D$6:$D$577,0)),IF(ISERROR(INDEX('Estructuras de Madera'!$C$5:$C$122,MATCH(L1429,'Estructuras de Madera'!$D$5:$D$122,0)))=FALSE,INDEX('Estructuras de Madera'!$C$5:$C$122,MATCH(L1429,'Estructuras de Madera'!$D$5:$D$122,0)),INDEX(SICODI!$G$3:$G$2404,MATCH(L1429,SICODI!$G$3:$G$2404,0))))</f>
        <v>PPC40</v>
      </c>
      <c r="N1429" s="121" t="str">
        <f>+IF(ISERROR(VLOOKUP(M1429,'Resumen de precios LLTT'!$C$17:$D$3071,2,FALSE))=FALSE,VLOOKUP(M1429,'Resumen de precios LLTT'!$C$17:$D$3071,2,FALSE),VLOOKUP(M1429,SICODI!$G$3:$J$2404,2,FALSE))</f>
        <v>POSTE DE CONCRETO ARMADO PARA A. P. 11/200/120/285</v>
      </c>
      <c r="O1429" s="58">
        <f>+IF(ISERROR(VLOOKUP(M1429,'Resumen de precios LLTT'!$C$17:$G$3071,5,FALSE))=FALSE,VLOOKUP(M1429,'Resumen de precios LLTT'!$C$17:$G$3071,5,FALSE),VLOOKUP(M1429,SICODI!$G$3:$J$2404,4,FALSE))</f>
        <v>206.03</v>
      </c>
      <c r="P1429" s="16">
        <f t="shared" si="204"/>
        <v>0.77</v>
      </c>
      <c r="Q1429" s="78">
        <f t="shared" si="205"/>
        <v>364.67310000000003</v>
      </c>
      <c r="R1429" s="56">
        <v>0</v>
      </c>
      <c r="S1429" s="16">
        <f t="shared" si="206"/>
        <v>7.2000000000000008E-2</v>
      </c>
      <c r="T1429" s="79">
        <f t="shared" si="207"/>
        <v>2.1880386000000005</v>
      </c>
      <c r="U1429" s="80">
        <f t="shared" si="208"/>
        <v>0.2</v>
      </c>
      <c r="V1429" s="81">
        <f t="shared" si="209"/>
        <v>0.43760772000000014</v>
      </c>
      <c r="W1429" s="79">
        <f t="shared" si="210"/>
        <v>0.14725336301388503</v>
      </c>
      <c r="X1429" s="60">
        <f t="shared" si="211"/>
        <v>0.1</v>
      </c>
      <c r="Y1429" s="56">
        <f>+'INFO ENEL'!R1417</f>
        <v>4</v>
      </c>
      <c r="Z1429" s="59">
        <f t="shared" si="212"/>
        <v>0.4</v>
      </c>
    </row>
    <row r="1430" spans="1:26" s="90" customFormat="1" ht="15" customHeight="1" x14ac:dyDescent="0.25">
      <c r="A1430" s="55">
        <f>+'INFO ENEL'!A1418</f>
        <v>1413</v>
      </c>
      <c r="B1430" s="121" t="str">
        <f>+INDEX($B$8:$B$15,MATCH(L1430,$L$8:$L$15,0))</f>
        <v>SICODI</v>
      </c>
      <c r="C1430" s="56" t="str">
        <f>+'INFO ENEL'!B1418</f>
        <v>Lima</v>
      </c>
      <c r="D1430" s="56" t="str">
        <f>+'INFO ENEL'!D1418</f>
        <v>San Isidro</v>
      </c>
      <c r="E1430" s="56" t="str">
        <f>+'INFO ENEL'!D1418</f>
        <v>San Isidro</v>
      </c>
      <c r="F1430" s="50">
        <f>+'INFO ENEL'!E1418</f>
        <v>0</v>
      </c>
      <c r="G1430" s="56" t="str">
        <f>+'INFO ENEL'!L1418</f>
        <v>BT</v>
      </c>
      <c r="H1430" s="57">
        <f>+'INFO ENEL'!M1418</f>
        <v>29.403076015358106</v>
      </c>
      <c r="I1430" s="56">
        <f>+'INFO ENEL'!N1418</f>
        <v>11</v>
      </c>
      <c r="J1430" s="56" t="str">
        <f>+'INFO ENEL'!O1418</f>
        <v>Poste</v>
      </c>
      <c r="K1430" s="56" t="str">
        <f>+'INFO ENEL'!P1418</f>
        <v>Concreto</v>
      </c>
      <c r="L1430" s="56" t="str">
        <f>+'INFO ENEL'!Q1418</f>
        <v>PPC40</v>
      </c>
      <c r="M1430" s="55" t="str">
        <f>+IF(ISERROR(INDEX('Estructuras de Acero y Concreto'!$C$6:$C$577,MATCH(L1430,'Estructuras de Acero y Concreto'!$D$6:$D$577,0)))=FALSE,INDEX('Estructuras de Acero y Concreto'!$C$6:$C$577,MATCH(L1430,'Estructuras de Acero y Concreto'!$D$6:$D$577,0)),IF(ISERROR(INDEX('Estructuras de Madera'!$C$5:$C$122,MATCH(L1430,'Estructuras de Madera'!$D$5:$D$122,0)))=FALSE,INDEX('Estructuras de Madera'!$C$5:$C$122,MATCH(L1430,'Estructuras de Madera'!$D$5:$D$122,0)),INDEX(SICODI!$G$3:$G$2404,MATCH(L1430,SICODI!$G$3:$G$2404,0))))</f>
        <v>PPC40</v>
      </c>
      <c r="N1430" s="121" t="str">
        <f>+IF(ISERROR(VLOOKUP(M1430,'Resumen de precios LLTT'!$C$17:$D$3071,2,FALSE))=FALSE,VLOOKUP(M1430,'Resumen de precios LLTT'!$C$17:$D$3071,2,FALSE),VLOOKUP(M1430,SICODI!$G$3:$J$2404,2,FALSE))</f>
        <v>POSTE DE CONCRETO ARMADO PARA A. P. 11/200/120/285</v>
      </c>
      <c r="O1430" s="58">
        <f>+IF(ISERROR(VLOOKUP(M1430,'Resumen de precios LLTT'!$C$17:$G$3071,5,FALSE))=FALSE,VLOOKUP(M1430,'Resumen de precios LLTT'!$C$17:$G$3071,5,FALSE),VLOOKUP(M1430,SICODI!$G$3:$J$2404,4,FALSE))</f>
        <v>206.03</v>
      </c>
      <c r="P1430" s="16">
        <f t="shared" si="204"/>
        <v>0.77</v>
      </c>
      <c r="Q1430" s="78">
        <f t="shared" si="205"/>
        <v>364.67310000000003</v>
      </c>
      <c r="R1430" s="56">
        <v>0</v>
      </c>
      <c r="S1430" s="16">
        <f t="shared" si="206"/>
        <v>7.2000000000000008E-2</v>
      </c>
      <c r="T1430" s="79">
        <f t="shared" si="207"/>
        <v>2.1880386000000005</v>
      </c>
      <c r="U1430" s="80">
        <f t="shared" si="208"/>
        <v>0.2</v>
      </c>
      <c r="V1430" s="81">
        <f t="shared" si="209"/>
        <v>0.43760772000000014</v>
      </c>
      <c r="W1430" s="79">
        <f t="shared" si="210"/>
        <v>0.14725336301388503</v>
      </c>
      <c r="X1430" s="60">
        <f t="shared" si="211"/>
        <v>0.1</v>
      </c>
      <c r="Y1430" s="56">
        <f>+'INFO ENEL'!R1418</f>
        <v>4</v>
      </c>
      <c r="Z1430" s="59">
        <f t="shared" si="212"/>
        <v>0.4</v>
      </c>
    </row>
    <row r="1431" spans="1:26" s="90" customFormat="1" ht="15" customHeight="1" x14ac:dyDescent="0.25">
      <c r="A1431" s="55">
        <f>+'INFO ENEL'!A1419</f>
        <v>1414</v>
      </c>
      <c r="B1431" s="121" t="str">
        <f>+INDEX($B$8:$B$15,MATCH(L1431,$L$8:$L$15,0))</f>
        <v>SICODI</v>
      </c>
      <c r="C1431" s="56" t="str">
        <f>+'INFO ENEL'!B1419</f>
        <v>Lima</v>
      </c>
      <c r="D1431" s="56" t="str">
        <f>+'INFO ENEL'!D1419</f>
        <v>San Isidro</v>
      </c>
      <c r="E1431" s="56" t="str">
        <f>+'INFO ENEL'!D1419</f>
        <v>San Isidro</v>
      </c>
      <c r="F1431" s="50">
        <f>+'INFO ENEL'!E1419</f>
        <v>0</v>
      </c>
      <c r="G1431" s="56" t="str">
        <f>+'INFO ENEL'!L1419</f>
        <v>BT</v>
      </c>
      <c r="H1431" s="57">
        <f>+'INFO ENEL'!M1419</f>
        <v>31.401280345522864</v>
      </c>
      <c r="I1431" s="56">
        <f>+'INFO ENEL'!N1419</f>
        <v>11</v>
      </c>
      <c r="J1431" s="56" t="str">
        <f>+'INFO ENEL'!O1419</f>
        <v>Poste</v>
      </c>
      <c r="K1431" s="56" t="str">
        <f>+'INFO ENEL'!P1419</f>
        <v>Concreto</v>
      </c>
      <c r="L1431" s="56" t="str">
        <f>+'INFO ENEL'!Q1419</f>
        <v>PPC40</v>
      </c>
      <c r="M1431" s="55" t="str">
        <f>+IF(ISERROR(INDEX('Estructuras de Acero y Concreto'!$C$6:$C$577,MATCH(L1431,'Estructuras de Acero y Concreto'!$D$6:$D$577,0)))=FALSE,INDEX('Estructuras de Acero y Concreto'!$C$6:$C$577,MATCH(L1431,'Estructuras de Acero y Concreto'!$D$6:$D$577,0)),IF(ISERROR(INDEX('Estructuras de Madera'!$C$5:$C$122,MATCH(L1431,'Estructuras de Madera'!$D$5:$D$122,0)))=FALSE,INDEX('Estructuras de Madera'!$C$5:$C$122,MATCH(L1431,'Estructuras de Madera'!$D$5:$D$122,0)),INDEX(SICODI!$G$3:$G$2404,MATCH(L1431,SICODI!$G$3:$G$2404,0))))</f>
        <v>PPC40</v>
      </c>
      <c r="N1431" s="121" t="str">
        <f>+IF(ISERROR(VLOOKUP(M1431,'Resumen de precios LLTT'!$C$17:$D$3071,2,FALSE))=FALSE,VLOOKUP(M1431,'Resumen de precios LLTT'!$C$17:$D$3071,2,FALSE),VLOOKUP(M1431,SICODI!$G$3:$J$2404,2,FALSE))</f>
        <v>POSTE DE CONCRETO ARMADO PARA A. P. 11/200/120/285</v>
      </c>
      <c r="O1431" s="58">
        <f>+IF(ISERROR(VLOOKUP(M1431,'Resumen de precios LLTT'!$C$17:$G$3071,5,FALSE))=FALSE,VLOOKUP(M1431,'Resumen de precios LLTT'!$C$17:$G$3071,5,FALSE),VLOOKUP(M1431,SICODI!$G$3:$J$2404,4,FALSE))</f>
        <v>206.03</v>
      </c>
      <c r="P1431" s="16">
        <f t="shared" si="204"/>
        <v>0.77</v>
      </c>
      <c r="Q1431" s="78">
        <f t="shared" si="205"/>
        <v>364.67310000000003</v>
      </c>
      <c r="R1431" s="56">
        <v>0</v>
      </c>
      <c r="S1431" s="16">
        <f t="shared" si="206"/>
        <v>7.2000000000000008E-2</v>
      </c>
      <c r="T1431" s="79">
        <f t="shared" si="207"/>
        <v>2.1880386000000005</v>
      </c>
      <c r="U1431" s="80">
        <f t="shared" si="208"/>
        <v>0.2</v>
      </c>
      <c r="V1431" s="81">
        <f t="shared" si="209"/>
        <v>0.43760772000000014</v>
      </c>
      <c r="W1431" s="79">
        <f t="shared" si="210"/>
        <v>0.14725336301388503</v>
      </c>
      <c r="X1431" s="60">
        <f t="shared" si="211"/>
        <v>0.1</v>
      </c>
      <c r="Y1431" s="56">
        <f>+'INFO ENEL'!R1419</f>
        <v>4</v>
      </c>
      <c r="Z1431" s="59">
        <f t="shared" si="212"/>
        <v>0.4</v>
      </c>
    </row>
    <row r="1432" spans="1:26" s="90" customFormat="1" ht="15" customHeight="1" x14ac:dyDescent="0.25">
      <c r="A1432" s="55">
        <f>+'INFO ENEL'!A1420</f>
        <v>1415</v>
      </c>
      <c r="B1432" s="121" t="str">
        <f>+INDEX($B$8:$B$15,MATCH(L1432,$L$8:$L$15,0))</f>
        <v>SICODI</v>
      </c>
      <c r="C1432" s="56" t="str">
        <f>+'INFO ENEL'!B1420</f>
        <v>Lima</v>
      </c>
      <c r="D1432" s="56" t="str">
        <f>+'INFO ENEL'!D1420</f>
        <v>San Isidro</v>
      </c>
      <c r="E1432" s="56" t="str">
        <f>+'INFO ENEL'!D1420</f>
        <v>San Isidro</v>
      </c>
      <c r="F1432" s="50">
        <f>+'INFO ENEL'!E1420</f>
        <v>0</v>
      </c>
      <c r="G1432" s="56" t="str">
        <f>+'INFO ENEL'!L1420</f>
        <v>BT</v>
      </c>
      <c r="H1432" s="57">
        <f>+'INFO ENEL'!M1420</f>
        <v>25.564321083255688</v>
      </c>
      <c r="I1432" s="56">
        <f>+'INFO ENEL'!N1420</f>
        <v>11</v>
      </c>
      <c r="J1432" s="56" t="str">
        <f>+'INFO ENEL'!O1420</f>
        <v>Poste</v>
      </c>
      <c r="K1432" s="56" t="str">
        <f>+'INFO ENEL'!P1420</f>
        <v>Concreto</v>
      </c>
      <c r="L1432" s="56" t="str">
        <f>+'INFO ENEL'!Q1420</f>
        <v>PPC40</v>
      </c>
      <c r="M1432" s="55" t="str">
        <f>+IF(ISERROR(INDEX('Estructuras de Acero y Concreto'!$C$6:$C$577,MATCH(L1432,'Estructuras de Acero y Concreto'!$D$6:$D$577,0)))=FALSE,INDEX('Estructuras de Acero y Concreto'!$C$6:$C$577,MATCH(L1432,'Estructuras de Acero y Concreto'!$D$6:$D$577,0)),IF(ISERROR(INDEX('Estructuras de Madera'!$C$5:$C$122,MATCH(L1432,'Estructuras de Madera'!$D$5:$D$122,0)))=FALSE,INDEX('Estructuras de Madera'!$C$5:$C$122,MATCH(L1432,'Estructuras de Madera'!$D$5:$D$122,0)),INDEX(SICODI!$G$3:$G$2404,MATCH(L1432,SICODI!$G$3:$G$2404,0))))</f>
        <v>PPC40</v>
      </c>
      <c r="N1432" s="121" t="str">
        <f>+IF(ISERROR(VLOOKUP(M1432,'Resumen de precios LLTT'!$C$17:$D$3071,2,FALSE))=FALSE,VLOOKUP(M1432,'Resumen de precios LLTT'!$C$17:$D$3071,2,FALSE),VLOOKUP(M1432,SICODI!$G$3:$J$2404,2,FALSE))</f>
        <v>POSTE DE CONCRETO ARMADO PARA A. P. 11/200/120/285</v>
      </c>
      <c r="O1432" s="58">
        <f>+IF(ISERROR(VLOOKUP(M1432,'Resumen de precios LLTT'!$C$17:$G$3071,5,FALSE))=FALSE,VLOOKUP(M1432,'Resumen de precios LLTT'!$C$17:$G$3071,5,FALSE),VLOOKUP(M1432,SICODI!$G$3:$J$2404,4,FALSE))</f>
        <v>206.03</v>
      </c>
      <c r="P1432" s="16">
        <f t="shared" si="204"/>
        <v>0.77</v>
      </c>
      <c r="Q1432" s="78">
        <f t="shared" si="205"/>
        <v>364.67310000000003</v>
      </c>
      <c r="R1432" s="56">
        <v>0</v>
      </c>
      <c r="S1432" s="16">
        <f t="shared" si="206"/>
        <v>7.2000000000000008E-2</v>
      </c>
      <c r="T1432" s="79">
        <f t="shared" si="207"/>
        <v>2.1880386000000005</v>
      </c>
      <c r="U1432" s="80">
        <f t="shared" si="208"/>
        <v>0.2</v>
      </c>
      <c r="V1432" s="81">
        <f t="shared" si="209"/>
        <v>0.43760772000000014</v>
      </c>
      <c r="W1432" s="79">
        <f t="shared" si="210"/>
        <v>0.14725336301388503</v>
      </c>
      <c r="X1432" s="60">
        <f t="shared" si="211"/>
        <v>0.1</v>
      </c>
      <c r="Y1432" s="56">
        <f>+'INFO ENEL'!R1420</f>
        <v>4</v>
      </c>
      <c r="Z1432" s="59">
        <f t="shared" si="212"/>
        <v>0.4</v>
      </c>
    </row>
    <row r="1433" spans="1:26" s="90" customFormat="1" ht="15" customHeight="1" x14ac:dyDescent="0.25">
      <c r="A1433" s="55">
        <f>+'INFO ENEL'!A1421</f>
        <v>1416</v>
      </c>
      <c r="B1433" s="121" t="str">
        <f>+INDEX($B$8:$B$15,MATCH(L1433,$L$8:$L$15,0))</f>
        <v>SICODI</v>
      </c>
      <c r="C1433" s="56" t="str">
        <f>+'INFO ENEL'!B1421</f>
        <v>Lima</v>
      </c>
      <c r="D1433" s="56" t="str">
        <f>+'INFO ENEL'!D1421</f>
        <v>San Isidro</v>
      </c>
      <c r="E1433" s="56" t="str">
        <f>+'INFO ENEL'!D1421</f>
        <v>San Isidro</v>
      </c>
      <c r="F1433" s="50">
        <f>+'INFO ENEL'!E1421</f>
        <v>0</v>
      </c>
      <c r="G1433" s="56" t="str">
        <f>+'INFO ENEL'!L1421</f>
        <v>BT</v>
      </c>
      <c r="H1433" s="57">
        <f>+'INFO ENEL'!M1421</f>
        <v>23.318799861317611</v>
      </c>
      <c r="I1433" s="56">
        <f>+'INFO ENEL'!N1421</f>
        <v>11</v>
      </c>
      <c r="J1433" s="56" t="str">
        <f>+'INFO ENEL'!O1421</f>
        <v>Poste</v>
      </c>
      <c r="K1433" s="56" t="str">
        <f>+'INFO ENEL'!P1421</f>
        <v>Concreto</v>
      </c>
      <c r="L1433" s="56" t="str">
        <f>+'INFO ENEL'!Q1421</f>
        <v>PPC40</v>
      </c>
      <c r="M1433" s="55" t="str">
        <f>+IF(ISERROR(INDEX('Estructuras de Acero y Concreto'!$C$6:$C$577,MATCH(L1433,'Estructuras de Acero y Concreto'!$D$6:$D$577,0)))=FALSE,INDEX('Estructuras de Acero y Concreto'!$C$6:$C$577,MATCH(L1433,'Estructuras de Acero y Concreto'!$D$6:$D$577,0)),IF(ISERROR(INDEX('Estructuras de Madera'!$C$5:$C$122,MATCH(L1433,'Estructuras de Madera'!$D$5:$D$122,0)))=FALSE,INDEX('Estructuras de Madera'!$C$5:$C$122,MATCH(L1433,'Estructuras de Madera'!$D$5:$D$122,0)),INDEX(SICODI!$G$3:$G$2404,MATCH(L1433,SICODI!$G$3:$G$2404,0))))</f>
        <v>PPC40</v>
      </c>
      <c r="N1433" s="121" t="str">
        <f>+IF(ISERROR(VLOOKUP(M1433,'Resumen de precios LLTT'!$C$17:$D$3071,2,FALSE))=FALSE,VLOOKUP(M1433,'Resumen de precios LLTT'!$C$17:$D$3071,2,FALSE),VLOOKUP(M1433,SICODI!$G$3:$J$2404,2,FALSE))</f>
        <v>POSTE DE CONCRETO ARMADO PARA A. P. 11/200/120/285</v>
      </c>
      <c r="O1433" s="58">
        <f>+IF(ISERROR(VLOOKUP(M1433,'Resumen de precios LLTT'!$C$17:$G$3071,5,FALSE))=FALSE,VLOOKUP(M1433,'Resumen de precios LLTT'!$C$17:$G$3071,5,FALSE),VLOOKUP(M1433,SICODI!$G$3:$J$2404,4,FALSE))</f>
        <v>206.03</v>
      </c>
      <c r="P1433" s="16">
        <f t="shared" si="204"/>
        <v>0.77</v>
      </c>
      <c r="Q1433" s="78">
        <f t="shared" si="205"/>
        <v>364.67310000000003</v>
      </c>
      <c r="R1433" s="56">
        <v>0</v>
      </c>
      <c r="S1433" s="16">
        <f t="shared" si="206"/>
        <v>7.2000000000000008E-2</v>
      </c>
      <c r="T1433" s="79">
        <f t="shared" si="207"/>
        <v>2.1880386000000005</v>
      </c>
      <c r="U1433" s="80">
        <f t="shared" si="208"/>
        <v>0.2</v>
      </c>
      <c r="V1433" s="81">
        <f t="shared" si="209"/>
        <v>0.43760772000000014</v>
      </c>
      <c r="W1433" s="79">
        <f t="shared" si="210"/>
        <v>0.14725336301388503</v>
      </c>
      <c r="X1433" s="60">
        <f t="shared" si="211"/>
        <v>0.1</v>
      </c>
      <c r="Y1433" s="56">
        <f>+'INFO ENEL'!R1421</f>
        <v>4</v>
      </c>
      <c r="Z1433" s="59">
        <f t="shared" si="212"/>
        <v>0.4</v>
      </c>
    </row>
    <row r="1434" spans="1:26" s="90" customFormat="1" ht="15" customHeight="1" x14ac:dyDescent="0.25">
      <c r="A1434" s="55">
        <f>+'INFO ENEL'!A1422</f>
        <v>1417</v>
      </c>
      <c r="B1434" s="121" t="str">
        <f>+INDEX($B$8:$B$15,MATCH(L1434,$L$8:$L$15,0))</f>
        <v>SICODI</v>
      </c>
      <c r="C1434" s="56" t="str">
        <f>+'INFO ENEL'!B1422</f>
        <v>Lima</v>
      </c>
      <c r="D1434" s="56" t="str">
        <f>+'INFO ENEL'!D1422</f>
        <v>San Isidro</v>
      </c>
      <c r="E1434" s="56" t="str">
        <f>+'INFO ENEL'!D1422</f>
        <v>San Isidro</v>
      </c>
      <c r="F1434" s="50">
        <f>+'INFO ENEL'!E1422</f>
        <v>0</v>
      </c>
      <c r="G1434" s="56" t="str">
        <f>+'INFO ENEL'!L1422</f>
        <v>BT</v>
      </c>
      <c r="H1434" s="57">
        <f>+'INFO ENEL'!M1422</f>
        <v>29.826184459320807</v>
      </c>
      <c r="I1434" s="56">
        <f>+'INFO ENEL'!N1422</f>
        <v>11</v>
      </c>
      <c r="J1434" s="56" t="str">
        <f>+'INFO ENEL'!O1422</f>
        <v>Poste</v>
      </c>
      <c r="K1434" s="56" t="str">
        <f>+'INFO ENEL'!P1422</f>
        <v>Concreto</v>
      </c>
      <c r="L1434" s="56" t="str">
        <f>+'INFO ENEL'!Q1422</f>
        <v>PPC40</v>
      </c>
      <c r="M1434" s="55" t="str">
        <f>+IF(ISERROR(INDEX('Estructuras de Acero y Concreto'!$C$6:$C$577,MATCH(L1434,'Estructuras de Acero y Concreto'!$D$6:$D$577,0)))=FALSE,INDEX('Estructuras de Acero y Concreto'!$C$6:$C$577,MATCH(L1434,'Estructuras de Acero y Concreto'!$D$6:$D$577,0)),IF(ISERROR(INDEX('Estructuras de Madera'!$C$5:$C$122,MATCH(L1434,'Estructuras de Madera'!$D$5:$D$122,0)))=FALSE,INDEX('Estructuras de Madera'!$C$5:$C$122,MATCH(L1434,'Estructuras de Madera'!$D$5:$D$122,0)),INDEX(SICODI!$G$3:$G$2404,MATCH(L1434,SICODI!$G$3:$G$2404,0))))</f>
        <v>PPC40</v>
      </c>
      <c r="N1434" s="121" t="str">
        <f>+IF(ISERROR(VLOOKUP(M1434,'Resumen de precios LLTT'!$C$17:$D$3071,2,FALSE))=FALSE,VLOOKUP(M1434,'Resumen de precios LLTT'!$C$17:$D$3071,2,FALSE),VLOOKUP(M1434,SICODI!$G$3:$J$2404,2,FALSE))</f>
        <v>POSTE DE CONCRETO ARMADO PARA A. P. 11/200/120/285</v>
      </c>
      <c r="O1434" s="58">
        <f>+IF(ISERROR(VLOOKUP(M1434,'Resumen de precios LLTT'!$C$17:$G$3071,5,FALSE))=FALSE,VLOOKUP(M1434,'Resumen de precios LLTT'!$C$17:$G$3071,5,FALSE),VLOOKUP(M1434,SICODI!$G$3:$J$2404,4,FALSE))</f>
        <v>206.03</v>
      </c>
      <c r="P1434" s="16">
        <f t="shared" si="204"/>
        <v>0.77</v>
      </c>
      <c r="Q1434" s="78">
        <f t="shared" si="205"/>
        <v>364.67310000000003</v>
      </c>
      <c r="R1434" s="56">
        <v>0</v>
      </c>
      <c r="S1434" s="16">
        <f t="shared" si="206"/>
        <v>7.2000000000000008E-2</v>
      </c>
      <c r="T1434" s="79">
        <f t="shared" si="207"/>
        <v>2.1880386000000005</v>
      </c>
      <c r="U1434" s="80">
        <f t="shared" si="208"/>
        <v>0.2</v>
      </c>
      <c r="V1434" s="81">
        <f t="shared" si="209"/>
        <v>0.43760772000000014</v>
      </c>
      <c r="W1434" s="79">
        <f t="shared" si="210"/>
        <v>0.14725336301388503</v>
      </c>
      <c r="X1434" s="60">
        <f t="shared" si="211"/>
        <v>0.1</v>
      </c>
      <c r="Y1434" s="56">
        <f>+'INFO ENEL'!R1422</f>
        <v>4</v>
      </c>
      <c r="Z1434" s="59">
        <f t="shared" si="212"/>
        <v>0.4</v>
      </c>
    </row>
    <row r="1435" spans="1:26" s="90" customFormat="1" ht="15" customHeight="1" x14ac:dyDescent="0.25">
      <c r="A1435" s="55">
        <f>+'INFO ENEL'!A1423</f>
        <v>1418</v>
      </c>
      <c r="B1435" s="121" t="str">
        <f>+INDEX($B$8:$B$15,MATCH(L1435,$L$8:$L$15,0))</f>
        <v>SICODI</v>
      </c>
      <c r="C1435" s="56" t="str">
        <f>+'INFO ENEL'!B1423</f>
        <v>Lima</v>
      </c>
      <c r="D1435" s="56" t="str">
        <f>+'INFO ENEL'!D1423</f>
        <v>San Isidro</v>
      </c>
      <c r="E1435" s="56" t="str">
        <f>+'INFO ENEL'!D1423</f>
        <v>San Isidro</v>
      </c>
      <c r="F1435" s="50">
        <f>+'INFO ENEL'!E1423</f>
        <v>0</v>
      </c>
      <c r="G1435" s="56" t="str">
        <f>+'INFO ENEL'!L1423</f>
        <v>BT</v>
      </c>
      <c r="H1435" s="57">
        <f>+'INFO ENEL'!M1423</f>
        <v>31.409350154495648</v>
      </c>
      <c r="I1435" s="56">
        <f>+'INFO ENEL'!N1423</f>
        <v>11</v>
      </c>
      <c r="J1435" s="56" t="str">
        <f>+'INFO ENEL'!O1423</f>
        <v>Poste</v>
      </c>
      <c r="K1435" s="56" t="str">
        <f>+'INFO ENEL'!P1423</f>
        <v>Concreto</v>
      </c>
      <c r="L1435" s="56" t="str">
        <f>+'INFO ENEL'!Q1423</f>
        <v>PPC40</v>
      </c>
      <c r="M1435" s="55" t="str">
        <f>+IF(ISERROR(INDEX('Estructuras de Acero y Concreto'!$C$6:$C$577,MATCH(L1435,'Estructuras de Acero y Concreto'!$D$6:$D$577,0)))=FALSE,INDEX('Estructuras de Acero y Concreto'!$C$6:$C$577,MATCH(L1435,'Estructuras de Acero y Concreto'!$D$6:$D$577,0)),IF(ISERROR(INDEX('Estructuras de Madera'!$C$5:$C$122,MATCH(L1435,'Estructuras de Madera'!$D$5:$D$122,0)))=FALSE,INDEX('Estructuras de Madera'!$C$5:$C$122,MATCH(L1435,'Estructuras de Madera'!$D$5:$D$122,0)),INDEX(SICODI!$G$3:$G$2404,MATCH(L1435,SICODI!$G$3:$G$2404,0))))</f>
        <v>PPC40</v>
      </c>
      <c r="N1435" s="121" t="str">
        <f>+IF(ISERROR(VLOOKUP(M1435,'Resumen de precios LLTT'!$C$17:$D$3071,2,FALSE))=FALSE,VLOOKUP(M1435,'Resumen de precios LLTT'!$C$17:$D$3071,2,FALSE),VLOOKUP(M1435,SICODI!$G$3:$J$2404,2,FALSE))</f>
        <v>POSTE DE CONCRETO ARMADO PARA A. P. 11/200/120/285</v>
      </c>
      <c r="O1435" s="58">
        <f>+IF(ISERROR(VLOOKUP(M1435,'Resumen de precios LLTT'!$C$17:$G$3071,5,FALSE))=FALSE,VLOOKUP(M1435,'Resumen de precios LLTT'!$C$17:$G$3071,5,FALSE),VLOOKUP(M1435,SICODI!$G$3:$J$2404,4,FALSE))</f>
        <v>206.03</v>
      </c>
      <c r="P1435" s="16">
        <f t="shared" si="204"/>
        <v>0.77</v>
      </c>
      <c r="Q1435" s="78">
        <f t="shared" si="205"/>
        <v>364.67310000000003</v>
      </c>
      <c r="R1435" s="56">
        <v>0</v>
      </c>
      <c r="S1435" s="16">
        <f t="shared" si="206"/>
        <v>7.2000000000000008E-2</v>
      </c>
      <c r="T1435" s="79">
        <f t="shared" si="207"/>
        <v>2.1880386000000005</v>
      </c>
      <c r="U1435" s="80">
        <f t="shared" si="208"/>
        <v>0.2</v>
      </c>
      <c r="V1435" s="81">
        <f t="shared" si="209"/>
        <v>0.43760772000000014</v>
      </c>
      <c r="W1435" s="79">
        <f t="shared" si="210"/>
        <v>0.14725336301388503</v>
      </c>
      <c r="X1435" s="60">
        <f t="shared" si="211"/>
        <v>0.1</v>
      </c>
      <c r="Y1435" s="56">
        <f>+'INFO ENEL'!R1423</f>
        <v>4</v>
      </c>
      <c r="Z1435" s="59">
        <f t="shared" si="212"/>
        <v>0.4</v>
      </c>
    </row>
    <row r="1436" spans="1:26" s="90" customFormat="1" ht="15" customHeight="1" x14ac:dyDescent="0.25">
      <c r="A1436" s="55">
        <f>+'INFO ENEL'!A1424</f>
        <v>1419</v>
      </c>
      <c r="B1436" s="121" t="str">
        <f>+INDEX($B$8:$B$15,MATCH(L1436,$L$8:$L$15,0))</f>
        <v>SICODI</v>
      </c>
      <c r="C1436" s="56" t="str">
        <f>+'INFO ENEL'!B1424</f>
        <v>Lima</v>
      </c>
      <c r="D1436" s="56" t="str">
        <f>+'INFO ENEL'!D1424</f>
        <v>Magdalena del Mar</v>
      </c>
      <c r="E1436" s="56" t="str">
        <f>+'INFO ENEL'!D1424</f>
        <v>Magdalena del Mar</v>
      </c>
      <c r="F1436" s="50">
        <f>+'INFO ENEL'!E1424</f>
        <v>0</v>
      </c>
      <c r="G1436" s="56" t="str">
        <f>+'INFO ENEL'!L1424</f>
        <v>BT</v>
      </c>
      <c r="H1436" s="57">
        <f>+'INFO ENEL'!M1424</f>
        <v>27.779187104641611</v>
      </c>
      <c r="I1436" s="56">
        <f>+'INFO ENEL'!N1424</f>
        <v>11</v>
      </c>
      <c r="J1436" s="56" t="str">
        <f>+'INFO ENEL'!O1424</f>
        <v>Poste</v>
      </c>
      <c r="K1436" s="56" t="str">
        <f>+'INFO ENEL'!P1424</f>
        <v>Concreto</v>
      </c>
      <c r="L1436" s="56" t="str">
        <f>+'INFO ENEL'!Q1424</f>
        <v>PPC40</v>
      </c>
      <c r="M1436" s="55" t="str">
        <f>+IF(ISERROR(INDEX('Estructuras de Acero y Concreto'!$C$6:$C$577,MATCH(L1436,'Estructuras de Acero y Concreto'!$D$6:$D$577,0)))=FALSE,INDEX('Estructuras de Acero y Concreto'!$C$6:$C$577,MATCH(L1436,'Estructuras de Acero y Concreto'!$D$6:$D$577,0)),IF(ISERROR(INDEX('Estructuras de Madera'!$C$5:$C$122,MATCH(L1436,'Estructuras de Madera'!$D$5:$D$122,0)))=FALSE,INDEX('Estructuras de Madera'!$C$5:$C$122,MATCH(L1436,'Estructuras de Madera'!$D$5:$D$122,0)),INDEX(SICODI!$G$3:$G$2404,MATCH(L1436,SICODI!$G$3:$G$2404,0))))</f>
        <v>PPC40</v>
      </c>
      <c r="N1436" s="121" t="str">
        <f>+IF(ISERROR(VLOOKUP(M1436,'Resumen de precios LLTT'!$C$17:$D$3071,2,FALSE))=FALSE,VLOOKUP(M1436,'Resumen de precios LLTT'!$C$17:$D$3071,2,FALSE),VLOOKUP(M1436,SICODI!$G$3:$J$2404,2,FALSE))</f>
        <v>POSTE DE CONCRETO ARMADO PARA A. P. 11/200/120/285</v>
      </c>
      <c r="O1436" s="58">
        <f>+IF(ISERROR(VLOOKUP(M1436,'Resumen de precios LLTT'!$C$17:$G$3071,5,FALSE))=FALSE,VLOOKUP(M1436,'Resumen de precios LLTT'!$C$17:$G$3071,5,FALSE),VLOOKUP(M1436,SICODI!$G$3:$J$2404,4,FALSE))</f>
        <v>206.03</v>
      </c>
      <c r="P1436" s="16">
        <f t="shared" si="204"/>
        <v>0.77</v>
      </c>
      <c r="Q1436" s="78">
        <f t="shared" si="205"/>
        <v>364.67310000000003</v>
      </c>
      <c r="R1436" s="56">
        <v>0</v>
      </c>
      <c r="S1436" s="16">
        <f t="shared" si="206"/>
        <v>7.2000000000000008E-2</v>
      </c>
      <c r="T1436" s="79">
        <f t="shared" si="207"/>
        <v>2.1880386000000005</v>
      </c>
      <c r="U1436" s="80">
        <f t="shared" si="208"/>
        <v>0.2</v>
      </c>
      <c r="V1436" s="81">
        <f t="shared" si="209"/>
        <v>0.43760772000000014</v>
      </c>
      <c r="W1436" s="79">
        <f t="shared" si="210"/>
        <v>0.14725336301388503</v>
      </c>
      <c r="X1436" s="60">
        <f t="shared" si="211"/>
        <v>0.1</v>
      </c>
      <c r="Y1436" s="56">
        <f>+'INFO ENEL'!R1424</f>
        <v>4</v>
      </c>
      <c r="Z1436" s="59">
        <f t="shared" si="212"/>
        <v>0.4</v>
      </c>
    </row>
    <row r="1437" spans="1:26" s="90" customFormat="1" ht="15" customHeight="1" x14ac:dyDescent="0.25">
      <c r="A1437" s="55">
        <f>+'INFO ENEL'!A1425</f>
        <v>1420</v>
      </c>
      <c r="B1437" s="121" t="str">
        <f>+INDEX($B$8:$B$15,MATCH(L1437,$L$8:$L$15,0))</f>
        <v>SICODI</v>
      </c>
      <c r="C1437" s="56" t="str">
        <f>+'INFO ENEL'!B1425</f>
        <v>Lima</v>
      </c>
      <c r="D1437" s="56" t="str">
        <f>+'INFO ENEL'!D1425</f>
        <v>Magdalena del Mar</v>
      </c>
      <c r="E1437" s="56" t="str">
        <f>+'INFO ENEL'!D1425</f>
        <v>Magdalena del Mar</v>
      </c>
      <c r="F1437" s="50">
        <f>+'INFO ENEL'!E1425</f>
        <v>0</v>
      </c>
      <c r="G1437" s="56" t="str">
        <f>+'INFO ENEL'!L1425</f>
        <v>BT</v>
      </c>
      <c r="H1437" s="57">
        <f>+'INFO ENEL'!M1425</f>
        <v>29.157229421362342</v>
      </c>
      <c r="I1437" s="56">
        <f>+'INFO ENEL'!N1425</f>
        <v>11</v>
      </c>
      <c r="J1437" s="56" t="str">
        <f>+'INFO ENEL'!O1425</f>
        <v>Poste</v>
      </c>
      <c r="K1437" s="56" t="str">
        <f>+'INFO ENEL'!P1425</f>
        <v>Concreto</v>
      </c>
      <c r="L1437" s="56" t="str">
        <f>+'INFO ENEL'!Q1425</f>
        <v>PPC40</v>
      </c>
      <c r="M1437" s="55" t="str">
        <f>+IF(ISERROR(INDEX('Estructuras de Acero y Concreto'!$C$6:$C$577,MATCH(L1437,'Estructuras de Acero y Concreto'!$D$6:$D$577,0)))=FALSE,INDEX('Estructuras de Acero y Concreto'!$C$6:$C$577,MATCH(L1437,'Estructuras de Acero y Concreto'!$D$6:$D$577,0)),IF(ISERROR(INDEX('Estructuras de Madera'!$C$5:$C$122,MATCH(L1437,'Estructuras de Madera'!$D$5:$D$122,0)))=FALSE,INDEX('Estructuras de Madera'!$C$5:$C$122,MATCH(L1437,'Estructuras de Madera'!$D$5:$D$122,0)),INDEX(SICODI!$G$3:$G$2404,MATCH(L1437,SICODI!$G$3:$G$2404,0))))</f>
        <v>PPC40</v>
      </c>
      <c r="N1437" s="121" t="str">
        <f>+IF(ISERROR(VLOOKUP(M1437,'Resumen de precios LLTT'!$C$17:$D$3071,2,FALSE))=FALSE,VLOOKUP(M1437,'Resumen de precios LLTT'!$C$17:$D$3071,2,FALSE),VLOOKUP(M1437,SICODI!$G$3:$J$2404,2,FALSE))</f>
        <v>POSTE DE CONCRETO ARMADO PARA A. P. 11/200/120/285</v>
      </c>
      <c r="O1437" s="58">
        <f>+IF(ISERROR(VLOOKUP(M1437,'Resumen de precios LLTT'!$C$17:$G$3071,5,FALSE))=FALSE,VLOOKUP(M1437,'Resumen de precios LLTT'!$C$17:$G$3071,5,FALSE),VLOOKUP(M1437,SICODI!$G$3:$J$2404,4,FALSE))</f>
        <v>206.03</v>
      </c>
      <c r="P1437" s="16">
        <f t="shared" si="204"/>
        <v>0.77</v>
      </c>
      <c r="Q1437" s="78">
        <f t="shared" si="205"/>
        <v>364.67310000000003</v>
      </c>
      <c r="R1437" s="56">
        <v>0</v>
      </c>
      <c r="S1437" s="16">
        <f t="shared" si="206"/>
        <v>7.2000000000000008E-2</v>
      </c>
      <c r="T1437" s="79">
        <f t="shared" si="207"/>
        <v>2.1880386000000005</v>
      </c>
      <c r="U1437" s="80">
        <f t="shared" si="208"/>
        <v>0.2</v>
      </c>
      <c r="V1437" s="81">
        <f t="shared" si="209"/>
        <v>0.43760772000000014</v>
      </c>
      <c r="W1437" s="79">
        <f t="shared" si="210"/>
        <v>0.14725336301388503</v>
      </c>
      <c r="X1437" s="60">
        <f t="shared" si="211"/>
        <v>0.1</v>
      </c>
      <c r="Y1437" s="56">
        <f>+'INFO ENEL'!R1425</f>
        <v>4</v>
      </c>
      <c r="Z1437" s="59">
        <f t="shared" si="212"/>
        <v>0.4</v>
      </c>
    </row>
    <row r="1438" spans="1:26" s="90" customFormat="1" ht="15" customHeight="1" x14ac:dyDescent="0.25">
      <c r="A1438" s="55">
        <f>+'INFO ENEL'!A1426</f>
        <v>1421</v>
      </c>
      <c r="B1438" s="121" t="str">
        <f>+INDEX($B$8:$B$15,MATCH(L1438,$L$8:$L$15,0))</f>
        <v>SICODI</v>
      </c>
      <c r="C1438" s="56" t="str">
        <f>+'INFO ENEL'!B1426</f>
        <v>Lima</v>
      </c>
      <c r="D1438" s="56" t="str">
        <f>+'INFO ENEL'!D1426</f>
        <v>Magdalena del Mar</v>
      </c>
      <c r="E1438" s="56" t="str">
        <f>+'INFO ENEL'!D1426</f>
        <v>Magdalena del Mar</v>
      </c>
      <c r="F1438" s="50">
        <f>+'INFO ENEL'!E1426</f>
        <v>0</v>
      </c>
      <c r="G1438" s="56" t="str">
        <f>+'INFO ENEL'!L1426</f>
        <v>BT</v>
      </c>
      <c r="H1438" s="57">
        <f>+'INFO ENEL'!M1426</f>
        <v>29.696717061574923</v>
      </c>
      <c r="I1438" s="56">
        <f>+'INFO ENEL'!N1426</f>
        <v>11</v>
      </c>
      <c r="J1438" s="56" t="str">
        <f>+'INFO ENEL'!O1426</f>
        <v>Poste</v>
      </c>
      <c r="K1438" s="56" t="str">
        <f>+'INFO ENEL'!P1426</f>
        <v>Concreto</v>
      </c>
      <c r="L1438" s="56" t="str">
        <f>+'INFO ENEL'!Q1426</f>
        <v>PPC40</v>
      </c>
      <c r="M1438" s="55" t="str">
        <f>+IF(ISERROR(INDEX('Estructuras de Acero y Concreto'!$C$6:$C$577,MATCH(L1438,'Estructuras de Acero y Concreto'!$D$6:$D$577,0)))=FALSE,INDEX('Estructuras de Acero y Concreto'!$C$6:$C$577,MATCH(L1438,'Estructuras de Acero y Concreto'!$D$6:$D$577,0)),IF(ISERROR(INDEX('Estructuras de Madera'!$C$5:$C$122,MATCH(L1438,'Estructuras de Madera'!$D$5:$D$122,0)))=FALSE,INDEX('Estructuras de Madera'!$C$5:$C$122,MATCH(L1438,'Estructuras de Madera'!$D$5:$D$122,0)),INDEX(SICODI!$G$3:$G$2404,MATCH(L1438,SICODI!$G$3:$G$2404,0))))</f>
        <v>PPC40</v>
      </c>
      <c r="N1438" s="121" t="str">
        <f>+IF(ISERROR(VLOOKUP(M1438,'Resumen de precios LLTT'!$C$17:$D$3071,2,FALSE))=FALSE,VLOOKUP(M1438,'Resumen de precios LLTT'!$C$17:$D$3071,2,FALSE),VLOOKUP(M1438,SICODI!$G$3:$J$2404,2,FALSE))</f>
        <v>POSTE DE CONCRETO ARMADO PARA A. P. 11/200/120/285</v>
      </c>
      <c r="O1438" s="58">
        <f>+IF(ISERROR(VLOOKUP(M1438,'Resumen de precios LLTT'!$C$17:$G$3071,5,FALSE))=FALSE,VLOOKUP(M1438,'Resumen de precios LLTT'!$C$17:$G$3071,5,FALSE),VLOOKUP(M1438,SICODI!$G$3:$J$2404,4,FALSE))</f>
        <v>206.03</v>
      </c>
      <c r="P1438" s="16">
        <f t="shared" si="204"/>
        <v>0.77</v>
      </c>
      <c r="Q1438" s="78">
        <f t="shared" si="205"/>
        <v>364.67310000000003</v>
      </c>
      <c r="R1438" s="56">
        <v>0</v>
      </c>
      <c r="S1438" s="16">
        <f t="shared" si="206"/>
        <v>7.2000000000000008E-2</v>
      </c>
      <c r="T1438" s="79">
        <f t="shared" si="207"/>
        <v>2.1880386000000005</v>
      </c>
      <c r="U1438" s="80">
        <f t="shared" si="208"/>
        <v>0.2</v>
      </c>
      <c r="V1438" s="81">
        <f t="shared" si="209"/>
        <v>0.43760772000000014</v>
      </c>
      <c r="W1438" s="79">
        <f t="shared" si="210"/>
        <v>0.14725336301388503</v>
      </c>
      <c r="X1438" s="60">
        <f t="shared" si="211"/>
        <v>0.1</v>
      </c>
      <c r="Y1438" s="56">
        <f>+'INFO ENEL'!R1426</f>
        <v>4</v>
      </c>
      <c r="Z1438" s="59">
        <f t="shared" si="212"/>
        <v>0.4</v>
      </c>
    </row>
    <row r="1439" spans="1:26" s="90" customFormat="1" ht="15" customHeight="1" x14ac:dyDescent="0.25">
      <c r="A1439" s="55">
        <f>+'INFO ENEL'!A1427</f>
        <v>1422</v>
      </c>
      <c r="B1439" s="121" t="str">
        <f>+INDEX($B$8:$B$15,MATCH(L1439,$L$8:$L$15,0))</f>
        <v>SICODI</v>
      </c>
      <c r="C1439" s="56" t="str">
        <f>+'INFO ENEL'!B1427</f>
        <v>Lima</v>
      </c>
      <c r="D1439" s="56" t="str">
        <f>+'INFO ENEL'!D1427</f>
        <v>Magdalena del Mar</v>
      </c>
      <c r="E1439" s="56" t="str">
        <f>+'INFO ENEL'!D1427</f>
        <v>Magdalena del Mar</v>
      </c>
      <c r="F1439" s="50">
        <f>+'INFO ENEL'!E1427</f>
        <v>0</v>
      </c>
      <c r="G1439" s="56" t="str">
        <f>+'INFO ENEL'!L1427</f>
        <v>BT</v>
      </c>
      <c r="H1439" s="57">
        <f>+'INFO ENEL'!M1427</f>
        <v>28.3203541578327</v>
      </c>
      <c r="I1439" s="56">
        <f>+'INFO ENEL'!N1427</f>
        <v>11</v>
      </c>
      <c r="J1439" s="56" t="str">
        <f>+'INFO ENEL'!O1427</f>
        <v>Poste</v>
      </c>
      <c r="K1439" s="56" t="str">
        <f>+'INFO ENEL'!P1427</f>
        <v>Concreto</v>
      </c>
      <c r="L1439" s="56" t="str">
        <f>+'INFO ENEL'!Q1427</f>
        <v>PPC40</v>
      </c>
      <c r="M1439" s="55" t="str">
        <f>+IF(ISERROR(INDEX('Estructuras de Acero y Concreto'!$C$6:$C$577,MATCH(L1439,'Estructuras de Acero y Concreto'!$D$6:$D$577,0)))=FALSE,INDEX('Estructuras de Acero y Concreto'!$C$6:$C$577,MATCH(L1439,'Estructuras de Acero y Concreto'!$D$6:$D$577,0)),IF(ISERROR(INDEX('Estructuras de Madera'!$C$5:$C$122,MATCH(L1439,'Estructuras de Madera'!$D$5:$D$122,0)))=FALSE,INDEX('Estructuras de Madera'!$C$5:$C$122,MATCH(L1439,'Estructuras de Madera'!$D$5:$D$122,0)),INDEX(SICODI!$G$3:$G$2404,MATCH(L1439,SICODI!$G$3:$G$2404,0))))</f>
        <v>PPC40</v>
      </c>
      <c r="N1439" s="121" t="str">
        <f>+IF(ISERROR(VLOOKUP(M1439,'Resumen de precios LLTT'!$C$17:$D$3071,2,FALSE))=FALSE,VLOOKUP(M1439,'Resumen de precios LLTT'!$C$17:$D$3071,2,FALSE),VLOOKUP(M1439,SICODI!$G$3:$J$2404,2,FALSE))</f>
        <v>POSTE DE CONCRETO ARMADO PARA A. P. 11/200/120/285</v>
      </c>
      <c r="O1439" s="58">
        <f>+IF(ISERROR(VLOOKUP(M1439,'Resumen de precios LLTT'!$C$17:$G$3071,5,FALSE))=FALSE,VLOOKUP(M1439,'Resumen de precios LLTT'!$C$17:$G$3071,5,FALSE),VLOOKUP(M1439,SICODI!$G$3:$J$2404,4,FALSE))</f>
        <v>206.03</v>
      </c>
      <c r="P1439" s="16">
        <f t="shared" si="204"/>
        <v>0.77</v>
      </c>
      <c r="Q1439" s="78">
        <f t="shared" si="205"/>
        <v>364.67310000000003</v>
      </c>
      <c r="R1439" s="56">
        <v>0</v>
      </c>
      <c r="S1439" s="16">
        <f t="shared" si="206"/>
        <v>7.2000000000000008E-2</v>
      </c>
      <c r="T1439" s="79">
        <f t="shared" si="207"/>
        <v>2.1880386000000005</v>
      </c>
      <c r="U1439" s="80">
        <f t="shared" si="208"/>
        <v>0.2</v>
      </c>
      <c r="V1439" s="81">
        <f t="shared" si="209"/>
        <v>0.43760772000000014</v>
      </c>
      <c r="W1439" s="79">
        <f t="shared" si="210"/>
        <v>0.14725336301388503</v>
      </c>
      <c r="X1439" s="60">
        <f t="shared" si="211"/>
        <v>0.1</v>
      </c>
      <c r="Y1439" s="56">
        <f>+'INFO ENEL'!R1427</f>
        <v>4</v>
      </c>
      <c r="Z1439" s="59">
        <f t="shared" si="212"/>
        <v>0.4</v>
      </c>
    </row>
    <row r="1440" spans="1:26" s="90" customFormat="1" ht="15" customHeight="1" x14ac:dyDescent="0.25">
      <c r="A1440" s="55">
        <f>+'INFO ENEL'!A1428</f>
        <v>1423</v>
      </c>
      <c r="B1440" s="121" t="str">
        <f>+INDEX($B$8:$B$15,MATCH(L1440,$L$8:$L$15,0))</f>
        <v>SICODI</v>
      </c>
      <c r="C1440" s="56" t="str">
        <f>+'INFO ENEL'!B1428</f>
        <v>Lima</v>
      </c>
      <c r="D1440" s="56" t="str">
        <f>+'INFO ENEL'!D1428</f>
        <v>Magdalena del Mar</v>
      </c>
      <c r="E1440" s="56" t="str">
        <f>+'INFO ENEL'!D1428</f>
        <v>Magdalena del Mar</v>
      </c>
      <c r="F1440" s="50">
        <f>+'INFO ENEL'!E1428</f>
        <v>0</v>
      </c>
      <c r="G1440" s="56" t="str">
        <f>+'INFO ENEL'!L1428</f>
        <v>BT</v>
      </c>
      <c r="H1440" s="57">
        <f>+'INFO ENEL'!M1428</f>
        <v>33.603339238387363</v>
      </c>
      <c r="I1440" s="56">
        <f>+'INFO ENEL'!N1428</f>
        <v>11</v>
      </c>
      <c r="J1440" s="56" t="str">
        <f>+'INFO ENEL'!O1428</f>
        <v>Poste</v>
      </c>
      <c r="K1440" s="56" t="str">
        <f>+'INFO ENEL'!P1428</f>
        <v>Concreto</v>
      </c>
      <c r="L1440" s="56" t="str">
        <f>+'INFO ENEL'!Q1428</f>
        <v>PPC40</v>
      </c>
      <c r="M1440" s="55" t="str">
        <f>+IF(ISERROR(INDEX('Estructuras de Acero y Concreto'!$C$6:$C$577,MATCH(L1440,'Estructuras de Acero y Concreto'!$D$6:$D$577,0)))=FALSE,INDEX('Estructuras de Acero y Concreto'!$C$6:$C$577,MATCH(L1440,'Estructuras de Acero y Concreto'!$D$6:$D$577,0)),IF(ISERROR(INDEX('Estructuras de Madera'!$C$5:$C$122,MATCH(L1440,'Estructuras de Madera'!$D$5:$D$122,0)))=FALSE,INDEX('Estructuras de Madera'!$C$5:$C$122,MATCH(L1440,'Estructuras de Madera'!$D$5:$D$122,0)),INDEX(SICODI!$G$3:$G$2404,MATCH(L1440,SICODI!$G$3:$G$2404,0))))</f>
        <v>PPC40</v>
      </c>
      <c r="N1440" s="121" t="str">
        <f>+IF(ISERROR(VLOOKUP(M1440,'Resumen de precios LLTT'!$C$17:$D$3071,2,FALSE))=FALSE,VLOOKUP(M1440,'Resumen de precios LLTT'!$C$17:$D$3071,2,FALSE),VLOOKUP(M1440,SICODI!$G$3:$J$2404,2,FALSE))</f>
        <v>POSTE DE CONCRETO ARMADO PARA A. P. 11/200/120/285</v>
      </c>
      <c r="O1440" s="58">
        <f>+IF(ISERROR(VLOOKUP(M1440,'Resumen de precios LLTT'!$C$17:$G$3071,5,FALSE))=FALSE,VLOOKUP(M1440,'Resumen de precios LLTT'!$C$17:$G$3071,5,FALSE),VLOOKUP(M1440,SICODI!$G$3:$J$2404,4,FALSE))</f>
        <v>206.03</v>
      </c>
      <c r="P1440" s="16">
        <f t="shared" si="204"/>
        <v>0.77</v>
      </c>
      <c r="Q1440" s="78">
        <f t="shared" si="205"/>
        <v>364.67310000000003</v>
      </c>
      <c r="R1440" s="56">
        <v>0</v>
      </c>
      <c r="S1440" s="16">
        <f t="shared" si="206"/>
        <v>7.2000000000000008E-2</v>
      </c>
      <c r="T1440" s="79">
        <f t="shared" si="207"/>
        <v>2.1880386000000005</v>
      </c>
      <c r="U1440" s="80">
        <f t="shared" si="208"/>
        <v>0.2</v>
      </c>
      <c r="V1440" s="81">
        <f t="shared" si="209"/>
        <v>0.43760772000000014</v>
      </c>
      <c r="W1440" s="79">
        <f t="shared" si="210"/>
        <v>0.14725336301388503</v>
      </c>
      <c r="X1440" s="60">
        <f t="shared" si="211"/>
        <v>0.1</v>
      </c>
      <c r="Y1440" s="56">
        <f>+'INFO ENEL'!R1428</f>
        <v>4</v>
      </c>
      <c r="Z1440" s="59">
        <f t="shared" si="212"/>
        <v>0.4</v>
      </c>
    </row>
    <row r="1441" spans="1:26" s="90" customFormat="1" ht="15" customHeight="1" x14ac:dyDescent="0.25">
      <c r="A1441" s="55">
        <f>+'INFO ENEL'!A1429</f>
        <v>1424</v>
      </c>
      <c r="B1441" s="121" t="str">
        <f>+INDEX($B$8:$B$15,MATCH(L1441,$L$8:$L$15,0))</f>
        <v>SICODI</v>
      </c>
      <c r="C1441" s="56" t="str">
        <f>+'INFO ENEL'!B1429</f>
        <v>Lima</v>
      </c>
      <c r="D1441" s="56" t="str">
        <f>+'INFO ENEL'!D1429</f>
        <v>Magdalena del Mar</v>
      </c>
      <c r="E1441" s="56" t="str">
        <f>+'INFO ENEL'!D1429</f>
        <v>Magdalena del Mar</v>
      </c>
      <c r="F1441" s="50">
        <f>+'INFO ENEL'!E1429</f>
        <v>0</v>
      </c>
      <c r="G1441" s="56" t="str">
        <f>+'INFO ENEL'!L1429</f>
        <v>BT</v>
      </c>
      <c r="H1441" s="57">
        <f>+'INFO ENEL'!M1429</f>
        <v>30.796563175965684</v>
      </c>
      <c r="I1441" s="56">
        <f>+'INFO ENEL'!N1429</f>
        <v>11</v>
      </c>
      <c r="J1441" s="56" t="str">
        <f>+'INFO ENEL'!O1429</f>
        <v>Poste</v>
      </c>
      <c r="K1441" s="56" t="str">
        <f>+'INFO ENEL'!P1429</f>
        <v>Concreto</v>
      </c>
      <c r="L1441" s="56" t="str">
        <f>+'INFO ENEL'!Q1429</f>
        <v>PPC40</v>
      </c>
      <c r="M1441" s="55" t="str">
        <f>+IF(ISERROR(INDEX('Estructuras de Acero y Concreto'!$C$6:$C$577,MATCH(L1441,'Estructuras de Acero y Concreto'!$D$6:$D$577,0)))=FALSE,INDEX('Estructuras de Acero y Concreto'!$C$6:$C$577,MATCH(L1441,'Estructuras de Acero y Concreto'!$D$6:$D$577,0)),IF(ISERROR(INDEX('Estructuras de Madera'!$C$5:$C$122,MATCH(L1441,'Estructuras de Madera'!$D$5:$D$122,0)))=FALSE,INDEX('Estructuras de Madera'!$C$5:$C$122,MATCH(L1441,'Estructuras de Madera'!$D$5:$D$122,0)),INDEX(SICODI!$G$3:$G$2404,MATCH(L1441,SICODI!$G$3:$G$2404,0))))</f>
        <v>PPC40</v>
      </c>
      <c r="N1441" s="121" t="str">
        <f>+IF(ISERROR(VLOOKUP(M1441,'Resumen de precios LLTT'!$C$17:$D$3071,2,FALSE))=FALSE,VLOOKUP(M1441,'Resumen de precios LLTT'!$C$17:$D$3071,2,FALSE),VLOOKUP(M1441,SICODI!$G$3:$J$2404,2,FALSE))</f>
        <v>POSTE DE CONCRETO ARMADO PARA A. P. 11/200/120/285</v>
      </c>
      <c r="O1441" s="58">
        <f>+IF(ISERROR(VLOOKUP(M1441,'Resumen de precios LLTT'!$C$17:$G$3071,5,FALSE))=FALSE,VLOOKUP(M1441,'Resumen de precios LLTT'!$C$17:$G$3071,5,FALSE),VLOOKUP(M1441,SICODI!$G$3:$J$2404,4,FALSE))</f>
        <v>206.03</v>
      </c>
      <c r="P1441" s="16">
        <f t="shared" si="204"/>
        <v>0.77</v>
      </c>
      <c r="Q1441" s="78">
        <f t="shared" si="205"/>
        <v>364.67310000000003</v>
      </c>
      <c r="R1441" s="56">
        <v>0</v>
      </c>
      <c r="S1441" s="16">
        <f t="shared" si="206"/>
        <v>7.2000000000000008E-2</v>
      </c>
      <c r="T1441" s="79">
        <f t="shared" si="207"/>
        <v>2.1880386000000005</v>
      </c>
      <c r="U1441" s="80">
        <f t="shared" si="208"/>
        <v>0.2</v>
      </c>
      <c r="V1441" s="81">
        <f t="shared" si="209"/>
        <v>0.43760772000000014</v>
      </c>
      <c r="W1441" s="79">
        <f t="shared" si="210"/>
        <v>0.14725336301388503</v>
      </c>
      <c r="X1441" s="60">
        <f t="shared" si="211"/>
        <v>0.1</v>
      </c>
      <c r="Y1441" s="56">
        <f>+'INFO ENEL'!R1429</f>
        <v>4</v>
      </c>
      <c r="Z1441" s="59">
        <f t="shared" si="212"/>
        <v>0.4</v>
      </c>
    </row>
    <row r="1442" spans="1:26" s="90" customFormat="1" ht="15" customHeight="1" x14ac:dyDescent="0.25">
      <c r="A1442" s="55">
        <f>+'INFO ENEL'!A1430</f>
        <v>1425</v>
      </c>
      <c r="B1442" s="121" t="str">
        <f>+INDEX($B$8:$B$15,MATCH(L1442,$L$8:$L$15,0))</f>
        <v>SICODI</v>
      </c>
      <c r="C1442" s="56" t="str">
        <f>+'INFO ENEL'!B1430</f>
        <v>Lima</v>
      </c>
      <c r="D1442" s="56" t="str">
        <f>+'INFO ENEL'!D1430</f>
        <v>Magdalena del Mar</v>
      </c>
      <c r="E1442" s="56" t="str">
        <f>+'INFO ENEL'!D1430</f>
        <v>Magdalena del Mar</v>
      </c>
      <c r="F1442" s="50">
        <f>+'INFO ENEL'!E1430</f>
        <v>0</v>
      </c>
      <c r="G1442" s="56" t="str">
        <f>+'INFO ENEL'!L1430</f>
        <v>BT</v>
      </c>
      <c r="H1442" s="57">
        <f>+'INFO ENEL'!M1430</f>
        <v>28.84821049886585</v>
      </c>
      <c r="I1442" s="56">
        <f>+'INFO ENEL'!N1430</f>
        <v>11</v>
      </c>
      <c r="J1442" s="56" t="str">
        <f>+'INFO ENEL'!O1430</f>
        <v>Poste</v>
      </c>
      <c r="K1442" s="56" t="str">
        <f>+'INFO ENEL'!P1430</f>
        <v>Concreto</v>
      </c>
      <c r="L1442" s="56" t="str">
        <f>+'INFO ENEL'!Q1430</f>
        <v>PPC40</v>
      </c>
      <c r="M1442" s="55" t="str">
        <f>+IF(ISERROR(INDEX('Estructuras de Acero y Concreto'!$C$6:$C$577,MATCH(L1442,'Estructuras de Acero y Concreto'!$D$6:$D$577,0)))=FALSE,INDEX('Estructuras de Acero y Concreto'!$C$6:$C$577,MATCH(L1442,'Estructuras de Acero y Concreto'!$D$6:$D$577,0)),IF(ISERROR(INDEX('Estructuras de Madera'!$C$5:$C$122,MATCH(L1442,'Estructuras de Madera'!$D$5:$D$122,0)))=FALSE,INDEX('Estructuras de Madera'!$C$5:$C$122,MATCH(L1442,'Estructuras de Madera'!$D$5:$D$122,0)),INDEX(SICODI!$G$3:$G$2404,MATCH(L1442,SICODI!$G$3:$G$2404,0))))</f>
        <v>PPC40</v>
      </c>
      <c r="N1442" s="121" t="str">
        <f>+IF(ISERROR(VLOOKUP(M1442,'Resumen de precios LLTT'!$C$17:$D$3071,2,FALSE))=FALSE,VLOOKUP(M1442,'Resumen de precios LLTT'!$C$17:$D$3071,2,FALSE),VLOOKUP(M1442,SICODI!$G$3:$J$2404,2,FALSE))</f>
        <v>POSTE DE CONCRETO ARMADO PARA A. P. 11/200/120/285</v>
      </c>
      <c r="O1442" s="58">
        <f>+IF(ISERROR(VLOOKUP(M1442,'Resumen de precios LLTT'!$C$17:$G$3071,5,FALSE))=FALSE,VLOOKUP(M1442,'Resumen de precios LLTT'!$C$17:$G$3071,5,FALSE),VLOOKUP(M1442,SICODI!$G$3:$J$2404,4,FALSE))</f>
        <v>206.03</v>
      </c>
      <c r="P1442" s="16">
        <f t="shared" si="204"/>
        <v>0.77</v>
      </c>
      <c r="Q1442" s="78">
        <f t="shared" si="205"/>
        <v>364.67310000000003</v>
      </c>
      <c r="R1442" s="56">
        <v>0</v>
      </c>
      <c r="S1442" s="16">
        <f t="shared" si="206"/>
        <v>7.2000000000000008E-2</v>
      </c>
      <c r="T1442" s="79">
        <f t="shared" si="207"/>
        <v>2.1880386000000005</v>
      </c>
      <c r="U1442" s="80">
        <f t="shared" si="208"/>
        <v>0.2</v>
      </c>
      <c r="V1442" s="81">
        <f t="shared" si="209"/>
        <v>0.43760772000000014</v>
      </c>
      <c r="W1442" s="79">
        <f t="shared" si="210"/>
        <v>0.14725336301388503</v>
      </c>
      <c r="X1442" s="60">
        <f t="shared" si="211"/>
        <v>0.1</v>
      </c>
      <c r="Y1442" s="56">
        <f>+'INFO ENEL'!R1430</f>
        <v>4</v>
      </c>
      <c r="Z1442" s="59">
        <f t="shared" si="212"/>
        <v>0.4</v>
      </c>
    </row>
    <row r="1443" spans="1:26" s="90" customFormat="1" ht="15" customHeight="1" x14ac:dyDescent="0.25">
      <c r="A1443" s="55">
        <f>+'INFO ENEL'!A1431</f>
        <v>1426</v>
      </c>
      <c r="B1443" s="121" t="str">
        <f>+INDEX($B$8:$B$15,MATCH(L1443,$L$8:$L$15,0))</f>
        <v>SICODI</v>
      </c>
      <c r="C1443" s="56" t="str">
        <f>+'INFO ENEL'!B1431</f>
        <v>Lima</v>
      </c>
      <c r="D1443" s="56" t="str">
        <f>+'INFO ENEL'!D1431</f>
        <v>Magdalena del Mar</v>
      </c>
      <c r="E1443" s="56" t="str">
        <f>+'INFO ENEL'!D1431</f>
        <v>Magdalena del Mar</v>
      </c>
      <c r="F1443" s="50">
        <f>+'INFO ENEL'!E1431</f>
        <v>0</v>
      </c>
      <c r="G1443" s="56" t="str">
        <f>+'INFO ENEL'!L1431</f>
        <v>BT</v>
      </c>
      <c r="H1443" s="57">
        <f>+'INFO ENEL'!M1431</f>
        <v>29.418597233597083</v>
      </c>
      <c r="I1443" s="56">
        <f>+'INFO ENEL'!N1431</f>
        <v>11</v>
      </c>
      <c r="J1443" s="56" t="str">
        <f>+'INFO ENEL'!O1431</f>
        <v>Poste</v>
      </c>
      <c r="K1443" s="56" t="str">
        <f>+'INFO ENEL'!P1431</f>
        <v>Concreto</v>
      </c>
      <c r="L1443" s="56" t="str">
        <f>+'INFO ENEL'!Q1431</f>
        <v>PPC40</v>
      </c>
      <c r="M1443" s="55" t="str">
        <f>+IF(ISERROR(INDEX('Estructuras de Acero y Concreto'!$C$6:$C$577,MATCH(L1443,'Estructuras de Acero y Concreto'!$D$6:$D$577,0)))=FALSE,INDEX('Estructuras de Acero y Concreto'!$C$6:$C$577,MATCH(L1443,'Estructuras de Acero y Concreto'!$D$6:$D$577,0)),IF(ISERROR(INDEX('Estructuras de Madera'!$C$5:$C$122,MATCH(L1443,'Estructuras de Madera'!$D$5:$D$122,0)))=FALSE,INDEX('Estructuras de Madera'!$C$5:$C$122,MATCH(L1443,'Estructuras de Madera'!$D$5:$D$122,0)),INDEX(SICODI!$G$3:$G$2404,MATCH(L1443,SICODI!$G$3:$G$2404,0))))</f>
        <v>PPC40</v>
      </c>
      <c r="N1443" s="121" t="str">
        <f>+IF(ISERROR(VLOOKUP(M1443,'Resumen de precios LLTT'!$C$17:$D$3071,2,FALSE))=FALSE,VLOOKUP(M1443,'Resumen de precios LLTT'!$C$17:$D$3071,2,FALSE),VLOOKUP(M1443,SICODI!$G$3:$J$2404,2,FALSE))</f>
        <v>POSTE DE CONCRETO ARMADO PARA A. P. 11/200/120/285</v>
      </c>
      <c r="O1443" s="58">
        <f>+IF(ISERROR(VLOOKUP(M1443,'Resumen de precios LLTT'!$C$17:$G$3071,5,FALSE))=FALSE,VLOOKUP(M1443,'Resumen de precios LLTT'!$C$17:$G$3071,5,FALSE),VLOOKUP(M1443,SICODI!$G$3:$J$2404,4,FALSE))</f>
        <v>206.03</v>
      </c>
      <c r="P1443" s="16">
        <f t="shared" si="204"/>
        <v>0.77</v>
      </c>
      <c r="Q1443" s="78">
        <f t="shared" si="205"/>
        <v>364.67310000000003</v>
      </c>
      <c r="R1443" s="56">
        <v>0</v>
      </c>
      <c r="S1443" s="16">
        <f t="shared" si="206"/>
        <v>7.2000000000000008E-2</v>
      </c>
      <c r="T1443" s="79">
        <f t="shared" si="207"/>
        <v>2.1880386000000005</v>
      </c>
      <c r="U1443" s="80">
        <f t="shared" si="208"/>
        <v>0.2</v>
      </c>
      <c r="V1443" s="81">
        <f t="shared" si="209"/>
        <v>0.43760772000000014</v>
      </c>
      <c r="W1443" s="79">
        <f t="shared" si="210"/>
        <v>0.14725336301388503</v>
      </c>
      <c r="X1443" s="60">
        <f t="shared" si="211"/>
        <v>0.1</v>
      </c>
      <c r="Y1443" s="56">
        <f>+'INFO ENEL'!R1431</f>
        <v>4</v>
      </c>
      <c r="Z1443" s="59">
        <f t="shared" si="212"/>
        <v>0.4</v>
      </c>
    </row>
    <row r="1444" spans="1:26" s="90" customFormat="1" ht="15" customHeight="1" x14ac:dyDescent="0.25">
      <c r="A1444" s="55">
        <f>+'INFO ENEL'!A1432</f>
        <v>1427</v>
      </c>
      <c r="B1444" s="121" t="str">
        <f>+INDEX($B$8:$B$15,MATCH(L1444,$L$8:$L$15,0))</f>
        <v>SICODI</v>
      </c>
      <c r="C1444" s="56" t="str">
        <f>+'INFO ENEL'!B1432</f>
        <v>Lima</v>
      </c>
      <c r="D1444" s="56" t="str">
        <f>+'INFO ENEL'!D1432</f>
        <v>Magdalena del Mar</v>
      </c>
      <c r="E1444" s="56" t="str">
        <f>+'INFO ENEL'!D1432</f>
        <v>Magdalena del Mar</v>
      </c>
      <c r="F1444" s="50">
        <f>+'INFO ENEL'!E1432</f>
        <v>0</v>
      </c>
      <c r="G1444" s="56" t="str">
        <f>+'INFO ENEL'!L1432</f>
        <v>BT</v>
      </c>
      <c r="H1444" s="57">
        <f>+'INFO ENEL'!M1432</f>
        <v>33.007769677360201</v>
      </c>
      <c r="I1444" s="56">
        <f>+'INFO ENEL'!N1432</f>
        <v>11</v>
      </c>
      <c r="J1444" s="56" t="str">
        <f>+'INFO ENEL'!O1432</f>
        <v>Poste</v>
      </c>
      <c r="K1444" s="56" t="str">
        <f>+'INFO ENEL'!P1432</f>
        <v>Concreto</v>
      </c>
      <c r="L1444" s="56" t="str">
        <f>+'INFO ENEL'!Q1432</f>
        <v>PPC40</v>
      </c>
      <c r="M1444" s="55" t="str">
        <f>+IF(ISERROR(INDEX('Estructuras de Acero y Concreto'!$C$6:$C$577,MATCH(L1444,'Estructuras de Acero y Concreto'!$D$6:$D$577,0)))=FALSE,INDEX('Estructuras de Acero y Concreto'!$C$6:$C$577,MATCH(L1444,'Estructuras de Acero y Concreto'!$D$6:$D$577,0)),IF(ISERROR(INDEX('Estructuras de Madera'!$C$5:$C$122,MATCH(L1444,'Estructuras de Madera'!$D$5:$D$122,0)))=FALSE,INDEX('Estructuras de Madera'!$C$5:$C$122,MATCH(L1444,'Estructuras de Madera'!$D$5:$D$122,0)),INDEX(SICODI!$G$3:$G$2404,MATCH(L1444,SICODI!$G$3:$G$2404,0))))</f>
        <v>PPC40</v>
      </c>
      <c r="N1444" s="121" t="str">
        <f>+IF(ISERROR(VLOOKUP(M1444,'Resumen de precios LLTT'!$C$17:$D$3071,2,FALSE))=FALSE,VLOOKUP(M1444,'Resumen de precios LLTT'!$C$17:$D$3071,2,FALSE),VLOOKUP(M1444,SICODI!$G$3:$J$2404,2,FALSE))</f>
        <v>POSTE DE CONCRETO ARMADO PARA A. P. 11/200/120/285</v>
      </c>
      <c r="O1444" s="58">
        <f>+IF(ISERROR(VLOOKUP(M1444,'Resumen de precios LLTT'!$C$17:$G$3071,5,FALSE))=FALSE,VLOOKUP(M1444,'Resumen de precios LLTT'!$C$17:$G$3071,5,FALSE),VLOOKUP(M1444,SICODI!$G$3:$J$2404,4,FALSE))</f>
        <v>206.03</v>
      </c>
      <c r="P1444" s="16">
        <f t="shared" si="204"/>
        <v>0.77</v>
      </c>
      <c r="Q1444" s="78">
        <f t="shared" si="205"/>
        <v>364.67310000000003</v>
      </c>
      <c r="R1444" s="56">
        <v>0</v>
      </c>
      <c r="S1444" s="16">
        <f t="shared" si="206"/>
        <v>7.2000000000000008E-2</v>
      </c>
      <c r="T1444" s="79">
        <f t="shared" si="207"/>
        <v>2.1880386000000005</v>
      </c>
      <c r="U1444" s="80">
        <f t="shared" si="208"/>
        <v>0.2</v>
      </c>
      <c r="V1444" s="81">
        <f t="shared" si="209"/>
        <v>0.43760772000000014</v>
      </c>
      <c r="W1444" s="79">
        <f t="shared" si="210"/>
        <v>0.14725336301388503</v>
      </c>
      <c r="X1444" s="60">
        <f t="shared" si="211"/>
        <v>0.1</v>
      </c>
      <c r="Y1444" s="56">
        <f>+'INFO ENEL'!R1432</f>
        <v>4</v>
      </c>
      <c r="Z1444" s="59">
        <f t="shared" si="212"/>
        <v>0.4</v>
      </c>
    </row>
    <row r="1445" spans="1:26" s="90" customFormat="1" ht="15" customHeight="1" x14ac:dyDescent="0.25">
      <c r="A1445" s="55">
        <f>+'INFO ENEL'!A1433</f>
        <v>1428</v>
      </c>
      <c r="B1445" s="121" t="str">
        <f>+INDEX($B$8:$B$15,MATCH(L1445,$L$8:$L$15,0))</f>
        <v>SICODI</v>
      </c>
      <c r="C1445" s="56" t="str">
        <f>+'INFO ENEL'!B1433</f>
        <v>Lima</v>
      </c>
      <c r="D1445" s="56" t="str">
        <f>+'INFO ENEL'!D1433</f>
        <v>Magdalena del Mar</v>
      </c>
      <c r="E1445" s="56" t="str">
        <f>+'INFO ENEL'!D1433</f>
        <v>Magdalena del Mar</v>
      </c>
      <c r="F1445" s="50">
        <f>+'INFO ENEL'!E1433</f>
        <v>0</v>
      </c>
      <c r="G1445" s="56" t="str">
        <f>+'INFO ENEL'!L1433</f>
        <v>BT</v>
      </c>
      <c r="H1445" s="57">
        <f>+'INFO ENEL'!M1433</f>
        <v>28.604867294853278</v>
      </c>
      <c r="I1445" s="56">
        <f>+'INFO ENEL'!N1433</f>
        <v>11</v>
      </c>
      <c r="J1445" s="56" t="str">
        <f>+'INFO ENEL'!O1433</f>
        <v>Poste</v>
      </c>
      <c r="K1445" s="56" t="str">
        <f>+'INFO ENEL'!P1433</f>
        <v>Concreto</v>
      </c>
      <c r="L1445" s="56" t="str">
        <f>+'INFO ENEL'!Q1433</f>
        <v>PPC40</v>
      </c>
      <c r="M1445" s="55" t="str">
        <f>+IF(ISERROR(INDEX('Estructuras de Acero y Concreto'!$C$6:$C$577,MATCH(L1445,'Estructuras de Acero y Concreto'!$D$6:$D$577,0)))=FALSE,INDEX('Estructuras de Acero y Concreto'!$C$6:$C$577,MATCH(L1445,'Estructuras de Acero y Concreto'!$D$6:$D$577,0)),IF(ISERROR(INDEX('Estructuras de Madera'!$C$5:$C$122,MATCH(L1445,'Estructuras de Madera'!$D$5:$D$122,0)))=FALSE,INDEX('Estructuras de Madera'!$C$5:$C$122,MATCH(L1445,'Estructuras de Madera'!$D$5:$D$122,0)),INDEX(SICODI!$G$3:$G$2404,MATCH(L1445,SICODI!$G$3:$G$2404,0))))</f>
        <v>PPC40</v>
      </c>
      <c r="N1445" s="121" t="str">
        <f>+IF(ISERROR(VLOOKUP(M1445,'Resumen de precios LLTT'!$C$17:$D$3071,2,FALSE))=FALSE,VLOOKUP(M1445,'Resumen de precios LLTT'!$C$17:$D$3071,2,FALSE),VLOOKUP(M1445,SICODI!$G$3:$J$2404,2,FALSE))</f>
        <v>POSTE DE CONCRETO ARMADO PARA A. P. 11/200/120/285</v>
      </c>
      <c r="O1445" s="58">
        <f>+IF(ISERROR(VLOOKUP(M1445,'Resumen de precios LLTT'!$C$17:$G$3071,5,FALSE))=FALSE,VLOOKUP(M1445,'Resumen de precios LLTT'!$C$17:$G$3071,5,FALSE),VLOOKUP(M1445,SICODI!$G$3:$J$2404,4,FALSE))</f>
        <v>206.03</v>
      </c>
      <c r="P1445" s="16">
        <f t="shared" si="204"/>
        <v>0.77</v>
      </c>
      <c r="Q1445" s="78">
        <f t="shared" si="205"/>
        <v>364.67310000000003</v>
      </c>
      <c r="R1445" s="56">
        <v>0</v>
      </c>
      <c r="S1445" s="16">
        <f t="shared" si="206"/>
        <v>7.2000000000000008E-2</v>
      </c>
      <c r="T1445" s="79">
        <f t="shared" si="207"/>
        <v>2.1880386000000005</v>
      </c>
      <c r="U1445" s="80">
        <f t="shared" si="208"/>
        <v>0.2</v>
      </c>
      <c r="V1445" s="81">
        <f t="shared" si="209"/>
        <v>0.43760772000000014</v>
      </c>
      <c r="W1445" s="79">
        <f t="shared" si="210"/>
        <v>0.14725336301388503</v>
      </c>
      <c r="X1445" s="60">
        <f t="shared" si="211"/>
        <v>0.1</v>
      </c>
      <c r="Y1445" s="56">
        <f>+'INFO ENEL'!R1433</f>
        <v>4</v>
      </c>
      <c r="Z1445" s="59">
        <f t="shared" si="212"/>
        <v>0.4</v>
      </c>
    </row>
    <row r="1446" spans="1:26" s="90" customFormat="1" ht="15" customHeight="1" x14ac:dyDescent="0.25">
      <c r="A1446" s="55">
        <f>+'INFO ENEL'!A1434</f>
        <v>1429</v>
      </c>
      <c r="B1446" s="121" t="str">
        <f>+INDEX($B$8:$B$15,MATCH(L1446,$L$8:$L$15,0))</f>
        <v>SICODI</v>
      </c>
      <c r="C1446" s="56" t="str">
        <f>+'INFO ENEL'!B1434</f>
        <v>Lima</v>
      </c>
      <c r="D1446" s="56" t="str">
        <f>+'INFO ENEL'!D1434</f>
        <v>Magdalena del Mar</v>
      </c>
      <c r="E1446" s="56" t="str">
        <f>+'INFO ENEL'!D1434</f>
        <v>Magdalena del Mar</v>
      </c>
      <c r="F1446" s="50">
        <f>+'INFO ENEL'!E1434</f>
        <v>0</v>
      </c>
      <c r="G1446" s="56" t="str">
        <f>+'INFO ENEL'!L1434</f>
        <v>BT</v>
      </c>
      <c r="H1446" s="57">
        <f>+'INFO ENEL'!M1434</f>
        <v>30.803211347089434</v>
      </c>
      <c r="I1446" s="56">
        <f>+'INFO ENEL'!N1434</f>
        <v>11</v>
      </c>
      <c r="J1446" s="56" t="str">
        <f>+'INFO ENEL'!O1434</f>
        <v>Poste</v>
      </c>
      <c r="K1446" s="56" t="str">
        <f>+'INFO ENEL'!P1434</f>
        <v>Concreto</v>
      </c>
      <c r="L1446" s="56" t="str">
        <f>+'INFO ENEL'!Q1434</f>
        <v>PPC40</v>
      </c>
      <c r="M1446" s="55" t="str">
        <f>+IF(ISERROR(INDEX('Estructuras de Acero y Concreto'!$C$6:$C$577,MATCH(L1446,'Estructuras de Acero y Concreto'!$D$6:$D$577,0)))=FALSE,INDEX('Estructuras de Acero y Concreto'!$C$6:$C$577,MATCH(L1446,'Estructuras de Acero y Concreto'!$D$6:$D$577,0)),IF(ISERROR(INDEX('Estructuras de Madera'!$C$5:$C$122,MATCH(L1446,'Estructuras de Madera'!$D$5:$D$122,0)))=FALSE,INDEX('Estructuras de Madera'!$C$5:$C$122,MATCH(L1446,'Estructuras de Madera'!$D$5:$D$122,0)),INDEX(SICODI!$G$3:$G$2404,MATCH(L1446,SICODI!$G$3:$G$2404,0))))</f>
        <v>PPC40</v>
      </c>
      <c r="N1446" s="121" t="str">
        <f>+IF(ISERROR(VLOOKUP(M1446,'Resumen de precios LLTT'!$C$17:$D$3071,2,FALSE))=FALSE,VLOOKUP(M1446,'Resumen de precios LLTT'!$C$17:$D$3071,2,FALSE),VLOOKUP(M1446,SICODI!$G$3:$J$2404,2,FALSE))</f>
        <v>POSTE DE CONCRETO ARMADO PARA A. P. 11/200/120/285</v>
      </c>
      <c r="O1446" s="58">
        <f>+IF(ISERROR(VLOOKUP(M1446,'Resumen de precios LLTT'!$C$17:$G$3071,5,FALSE))=FALSE,VLOOKUP(M1446,'Resumen de precios LLTT'!$C$17:$G$3071,5,FALSE),VLOOKUP(M1446,SICODI!$G$3:$J$2404,4,FALSE))</f>
        <v>206.03</v>
      </c>
      <c r="P1446" s="16">
        <f t="shared" si="204"/>
        <v>0.77</v>
      </c>
      <c r="Q1446" s="78">
        <f t="shared" si="205"/>
        <v>364.67310000000003</v>
      </c>
      <c r="R1446" s="56">
        <v>0</v>
      </c>
      <c r="S1446" s="16">
        <f t="shared" si="206"/>
        <v>7.2000000000000008E-2</v>
      </c>
      <c r="T1446" s="79">
        <f t="shared" si="207"/>
        <v>2.1880386000000005</v>
      </c>
      <c r="U1446" s="80">
        <f t="shared" si="208"/>
        <v>0.2</v>
      </c>
      <c r="V1446" s="81">
        <f t="shared" si="209"/>
        <v>0.43760772000000014</v>
      </c>
      <c r="W1446" s="79">
        <f t="shared" si="210"/>
        <v>0.14725336301388503</v>
      </c>
      <c r="X1446" s="60">
        <f t="shared" si="211"/>
        <v>0.1</v>
      </c>
      <c r="Y1446" s="56">
        <f>+'INFO ENEL'!R1434</f>
        <v>4</v>
      </c>
      <c r="Z1446" s="59">
        <f t="shared" si="212"/>
        <v>0.4</v>
      </c>
    </row>
    <row r="1447" spans="1:26" s="90" customFormat="1" ht="15" customHeight="1" x14ac:dyDescent="0.25">
      <c r="A1447" s="55">
        <f>+'INFO ENEL'!A1435</f>
        <v>1430</v>
      </c>
      <c r="B1447" s="121" t="str">
        <f>+INDEX($B$8:$B$15,MATCH(L1447,$L$8:$L$15,0))</f>
        <v>SICODI</v>
      </c>
      <c r="C1447" s="56" t="str">
        <f>+'INFO ENEL'!B1435</f>
        <v>Lima</v>
      </c>
      <c r="D1447" s="56" t="str">
        <f>+'INFO ENEL'!D1435</f>
        <v>Magdalena del Mar</v>
      </c>
      <c r="E1447" s="56" t="str">
        <f>+'INFO ENEL'!D1435</f>
        <v>Magdalena del Mar</v>
      </c>
      <c r="F1447" s="50">
        <f>+'INFO ENEL'!E1435</f>
        <v>0</v>
      </c>
      <c r="G1447" s="56" t="str">
        <f>+'INFO ENEL'!L1435</f>
        <v>BT</v>
      </c>
      <c r="H1447" s="57">
        <f>+'INFO ENEL'!M1435</f>
        <v>29.409808206772333</v>
      </c>
      <c r="I1447" s="56">
        <f>+'INFO ENEL'!N1435</f>
        <v>11</v>
      </c>
      <c r="J1447" s="56" t="str">
        <f>+'INFO ENEL'!O1435</f>
        <v>Poste</v>
      </c>
      <c r="K1447" s="56" t="str">
        <f>+'INFO ENEL'!P1435</f>
        <v>Concreto</v>
      </c>
      <c r="L1447" s="56" t="str">
        <f>+'INFO ENEL'!Q1435</f>
        <v>PPC40</v>
      </c>
      <c r="M1447" s="55" t="str">
        <f>+IF(ISERROR(INDEX('Estructuras de Acero y Concreto'!$C$6:$C$577,MATCH(L1447,'Estructuras de Acero y Concreto'!$D$6:$D$577,0)))=FALSE,INDEX('Estructuras de Acero y Concreto'!$C$6:$C$577,MATCH(L1447,'Estructuras de Acero y Concreto'!$D$6:$D$577,0)),IF(ISERROR(INDEX('Estructuras de Madera'!$C$5:$C$122,MATCH(L1447,'Estructuras de Madera'!$D$5:$D$122,0)))=FALSE,INDEX('Estructuras de Madera'!$C$5:$C$122,MATCH(L1447,'Estructuras de Madera'!$D$5:$D$122,0)),INDEX(SICODI!$G$3:$G$2404,MATCH(L1447,SICODI!$G$3:$G$2404,0))))</f>
        <v>PPC40</v>
      </c>
      <c r="N1447" s="121" t="str">
        <f>+IF(ISERROR(VLOOKUP(M1447,'Resumen de precios LLTT'!$C$17:$D$3071,2,FALSE))=FALSE,VLOOKUP(M1447,'Resumen de precios LLTT'!$C$17:$D$3071,2,FALSE),VLOOKUP(M1447,SICODI!$G$3:$J$2404,2,FALSE))</f>
        <v>POSTE DE CONCRETO ARMADO PARA A. P. 11/200/120/285</v>
      </c>
      <c r="O1447" s="58">
        <f>+IF(ISERROR(VLOOKUP(M1447,'Resumen de precios LLTT'!$C$17:$G$3071,5,FALSE))=FALSE,VLOOKUP(M1447,'Resumen de precios LLTT'!$C$17:$G$3071,5,FALSE),VLOOKUP(M1447,SICODI!$G$3:$J$2404,4,FALSE))</f>
        <v>206.03</v>
      </c>
      <c r="P1447" s="16">
        <f t="shared" si="204"/>
        <v>0.77</v>
      </c>
      <c r="Q1447" s="78">
        <f t="shared" si="205"/>
        <v>364.67310000000003</v>
      </c>
      <c r="R1447" s="56">
        <v>0</v>
      </c>
      <c r="S1447" s="16">
        <f t="shared" si="206"/>
        <v>7.2000000000000008E-2</v>
      </c>
      <c r="T1447" s="79">
        <f t="shared" si="207"/>
        <v>2.1880386000000005</v>
      </c>
      <c r="U1447" s="80">
        <f t="shared" si="208"/>
        <v>0.2</v>
      </c>
      <c r="V1447" s="81">
        <f t="shared" si="209"/>
        <v>0.43760772000000014</v>
      </c>
      <c r="W1447" s="79">
        <f t="shared" si="210"/>
        <v>0.14725336301388503</v>
      </c>
      <c r="X1447" s="60">
        <f t="shared" si="211"/>
        <v>0.1</v>
      </c>
      <c r="Y1447" s="56">
        <f>+'INFO ENEL'!R1435</f>
        <v>4</v>
      </c>
      <c r="Z1447" s="59">
        <f t="shared" si="212"/>
        <v>0.4</v>
      </c>
    </row>
    <row r="1448" spans="1:26" s="90" customFormat="1" ht="15" customHeight="1" x14ac:dyDescent="0.25">
      <c r="A1448" s="55">
        <f>+'INFO ENEL'!A1436</f>
        <v>1431</v>
      </c>
      <c r="B1448" s="121" t="str">
        <f>+INDEX($B$8:$B$15,MATCH(L1448,$L$8:$L$15,0))</f>
        <v>SICODI</v>
      </c>
      <c r="C1448" s="56" t="str">
        <f>+'INFO ENEL'!B1436</f>
        <v>Lima</v>
      </c>
      <c r="D1448" s="56" t="str">
        <f>+'INFO ENEL'!D1436</f>
        <v>Magdalena del Mar</v>
      </c>
      <c r="E1448" s="56" t="str">
        <f>+'INFO ENEL'!D1436</f>
        <v>Magdalena del Mar</v>
      </c>
      <c r="F1448" s="50">
        <f>+'INFO ENEL'!E1436</f>
        <v>0</v>
      </c>
      <c r="G1448" s="56" t="str">
        <f>+'INFO ENEL'!L1436</f>
        <v>BT</v>
      </c>
      <c r="H1448" s="57">
        <f>+'INFO ENEL'!M1436</f>
        <v>30.002520220019903</v>
      </c>
      <c r="I1448" s="56">
        <f>+'INFO ENEL'!N1436</f>
        <v>11</v>
      </c>
      <c r="J1448" s="56" t="str">
        <f>+'INFO ENEL'!O1436</f>
        <v>Poste</v>
      </c>
      <c r="K1448" s="56" t="str">
        <f>+'INFO ENEL'!P1436</f>
        <v>Concreto</v>
      </c>
      <c r="L1448" s="56" t="str">
        <f>+'INFO ENEL'!Q1436</f>
        <v>PPC40</v>
      </c>
      <c r="M1448" s="55" t="str">
        <f>+IF(ISERROR(INDEX('Estructuras de Acero y Concreto'!$C$6:$C$577,MATCH(L1448,'Estructuras de Acero y Concreto'!$D$6:$D$577,0)))=FALSE,INDEX('Estructuras de Acero y Concreto'!$C$6:$C$577,MATCH(L1448,'Estructuras de Acero y Concreto'!$D$6:$D$577,0)),IF(ISERROR(INDEX('Estructuras de Madera'!$C$5:$C$122,MATCH(L1448,'Estructuras de Madera'!$D$5:$D$122,0)))=FALSE,INDEX('Estructuras de Madera'!$C$5:$C$122,MATCH(L1448,'Estructuras de Madera'!$D$5:$D$122,0)),INDEX(SICODI!$G$3:$G$2404,MATCH(L1448,SICODI!$G$3:$G$2404,0))))</f>
        <v>PPC40</v>
      </c>
      <c r="N1448" s="121" t="str">
        <f>+IF(ISERROR(VLOOKUP(M1448,'Resumen de precios LLTT'!$C$17:$D$3071,2,FALSE))=FALSE,VLOOKUP(M1448,'Resumen de precios LLTT'!$C$17:$D$3071,2,FALSE),VLOOKUP(M1448,SICODI!$G$3:$J$2404,2,FALSE))</f>
        <v>POSTE DE CONCRETO ARMADO PARA A. P. 11/200/120/285</v>
      </c>
      <c r="O1448" s="58">
        <f>+IF(ISERROR(VLOOKUP(M1448,'Resumen de precios LLTT'!$C$17:$G$3071,5,FALSE))=FALSE,VLOOKUP(M1448,'Resumen de precios LLTT'!$C$17:$G$3071,5,FALSE),VLOOKUP(M1448,SICODI!$G$3:$J$2404,4,FALSE))</f>
        <v>206.03</v>
      </c>
      <c r="P1448" s="16">
        <f t="shared" si="204"/>
        <v>0.77</v>
      </c>
      <c r="Q1448" s="78">
        <f t="shared" si="205"/>
        <v>364.67310000000003</v>
      </c>
      <c r="R1448" s="56">
        <v>0</v>
      </c>
      <c r="S1448" s="16">
        <f t="shared" si="206"/>
        <v>7.2000000000000008E-2</v>
      </c>
      <c r="T1448" s="79">
        <f t="shared" si="207"/>
        <v>2.1880386000000005</v>
      </c>
      <c r="U1448" s="80">
        <f t="shared" si="208"/>
        <v>0.2</v>
      </c>
      <c r="V1448" s="81">
        <f t="shared" si="209"/>
        <v>0.43760772000000014</v>
      </c>
      <c r="W1448" s="79">
        <f t="shared" si="210"/>
        <v>0.14725336301388503</v>
      </c>
      <c r="X1448" s="60">
        <f t="shared" si="211"/>
        <v>0.1</v>
      </c>
      <c r="Y1448" s="56">
        <f>+'INFO ENEL'!R1436</f>
        <v>4</v>
      </c>
      <c r="Z1448" s="59">
        <f t="shared" si="212"/>
        <v>0.4</v>
      </c>
    </row>
    <row r="1449" spans="1:26" s="90" customFormat="1" ht="15" customHeight="1" x14ac:dyDescent="0.25">
      <c r="A1449" s="55">
        <f>+'INFO ENEL'!A1437</f>
        <v>1432</v>
      </c>
      <c r="B1449" s="121" t="str">
        <f>+INDEX($B$8:$B$15,MATCH(L1449,$L$8:$L$15,0))</f>
        <v>SICODI</v>
      </c>
      <c r="C1449" s="56" t="str">
        <f>+'INFO ENEL'!B1437</f>
        <v>Lima</v>
      </c>
      <c r="D1449" s="56" t="str">
        <f>+'INFO ENEL'!D1437</f>
        <v>Magdalena del Mar</v>
      </c>
      <c r="E1449" s="56" t="str">
        <f>+'INFO ENEL'!D1437</f>
        <v>Magdalena del Mar</v>
      </c>
      <c r="F1449" s="50">
        <f>+'INFO ENEL'!E1437</f>
        <v>0</v>
      </c>
      <c r="G1449" s="56" t="str">
        <f>+'INFO ENEL'!L1437</f>
        <v>BT</v>
      </c>
      <c r="H1449" s="57">
        <f>+'INFO ENEL'!M1437</f>
        <v>29.696858501368478</v>
      </c>
      <c r="I1449" s="56">
        <f>+'INFO ENEL'!N1437</f>
        <v>11</v>
      </c>
      <c r="J1449" s="56" t="str">
        <f>+'INFO ENEL'!O1437</f>
        <v>Poste</v>
      </c>
      <c r="K1449" s="56" t="str">
        <f>+'INFO ENEL'!P1437</f>
        <v>Concreto</v>
      </c>
      <c r="L1449" s="56" t="str">
        <f>+'INFO ENEL'!Q1437</f>
        <v>PPC40</v>
      </c>
      <c r="M1449" s="55" t="str">
        <f>+IF(ISERROR(INDEX('Estructuras de Acero y Concreto'!$C$6:$C$577,MATCH(L1449,'Estructuras de Acero y Concreto'!$D$6:$D$577,0)))=FALSE,INDEX('Estructuras de Acero y Concreto'!$C$6:$C$577,MATCH(L1449,'Estructuras de Acero y Concreto'!$D$6:$D$577,0)),IF(ISERROR(INDEX('Estructuras de Madera'!$C$5:$C$122,MATCH(L1449,'Estructuras de Madera'!$D$5:$D$122,0)))=FALSE,INDEX('Estructuras de Madera'!$C$5:$C$122,MATCH(L1449,'Estructuras de Madera'!$D$5:$D$122,0)),INDEX(SICODI!$G$3:$G$2404,MATCH(L1449,SICODI!$G$3:$G$2404,0))))</f>
        <v>PPC40</v>
      </c>
      <c r="N1449" s="121" t="str">
        <f>+IF(ISERROR(VLOOKUP(M1449,'Resumen de precios LLTT'!$C$17:$D$3071,2,FALSE))=FALSE,VLOOKUP(M1449,'Resumen de precios LLTT'!$C$17:$D$3071,2,FALSE),VLOOKUP(M1449,SICODI!$G$3:$J$2404,2,FALSE))</f>
        <v>POSTE DE CONCRETO ARMADO PARA A. P. 11/200/120/285</v>
      </c>
      <c r="O1449" s="58">
        <f>+IF(ISERROR(VLOOKUP(M1449,'Resumen de precios LLTT'!$C$17:$G$3071,5,FALSE))=FALSE,VLOOKUP(M1449,'Resumen de precios LLTT'!$C$17:$G$3071,5,FALSE),VLOOKUP(M1449,SICODI!$G$3:$J$2404,4,FALSE))</f>
        <v>206.03</v>
      </c>
      <c r="P1449" s="16">
        <f t="shared" si="204"/>
        <v>0.77</v>
      </c>
      <c r="Q1449" s="78">
        <f t="shared" si="205"/>
        <v>364.67310000000003</v>
      </c>
      <c r="R1449" s="56">
        <v>0</v>
      </c>
      <c r="S1449" s="16">
        <f t="shared" si="206"/>
        <v>7.2000000000000008E-2</v>
      </c>
      <c r="T1449" s="79">
        <f t="shared" si="207"/>
        <v>2.1880386000000005</v>
      </c>
      <c r="U1449" s="80">
        <f t="shared" si="208"/>
        <v>0.2</v>
      </c>
      <c r="V1449" s="81">
        <f t="shared" si="209"/>
        <v>0.43760772000000014</v>
      </c>
      <c r="W1449" s="79">
        <f t="shared" si="210"/>
        <v>0.14725336301388503</v>
      </c>
      <c r="X1449" s="60">
        <f t="shared" si="211"/>
        <v>0.1</v>
      </c>
      <c r="Y1449" s="56">
        <f>+'INFO ENEL'!R1437</f>
        <v>4</v>
      </c>
      <c r="Z1449" s="59">
        <f t="shared" si="212"/>
        <v>0.4</v>
      </c>
    </row>
    <row r="1450" spans="1:26" s="90" customFormat="1" ht="15" customHeight="1" x14ac:dyDescent="0.25">
      <c r="A1450" s="55">
        <f>+'INFO ENEL'!A1438</f>
        <v>1433</v>
      </c>
      <c r="B1450" s="121" t="str">
        <f>+INDEX($B$8:$B$15,MATCH(L1450,$L$8:$L$15,0))</f>
        <v>SICODI</v>
      </c>
      <c r="C1450" s="56" t="str">
        <f>+'INFO ENEL'!B1438</f>
        <v>Lima</v>
      </c>
      <c r="D1450" s="56" t="str">
        <f>+'INFO ENEL'!D1438</f>
        <v>Magdalena del Mar</v>
      </c>
      <c r="E1450" s="56" t="str">
        <f>+'INFO ENEL'!D1438</f>
        <v>Magdalena del Mar</v>
      </c>
      <c r="F1450" s="50">
        <f>+'INFO ENEL'!E1438</f>
        <v>0</v>
      </c>
      <c r="G1450" s="56" t="str">
        <f>+'INFO ENEL'!L1438</f>
        <v>BT</v>
      </c>
      <c r="H1450" s="57">
        <f>+'INFO ENEL'!M1438</f>
        <v>28.325837261375785</v>
      </c>
      <c r="I1450" s="56">
        <f>+'INFO ENEL'!N1438</f>
        <v>11</v>
      </c>
      <c r="J1450" s="56" t="str">
        <f>+'INFO ENEL'!O1438</f>
        <v>Poste</v>
      </c>
      <c r="K1450" s="56" t="str">
        <f>+'INFO ENEL'!P1438</f>
        <v>Concreto</v>
      </c>
      <c r="L1450" s="56" t="str">
        <f>+'INFO ENEL'!Q1438</f>
        <v>PPC40</v>
      </c>
      <c r="M1450" s="55" t="str">
        <f>+IF(ISERROR(INDEX('Estructuras de Acero y Concreto'!$C$6:$C$577,MATCH(L1450,'Estructuras de Acero y Concreto'!$D$6:$D$577,0)))=FALSE,INDEX('Estructuras de Acero y Concreto'!$C$6:$C$577,MATCH(L1450,'Estructuras de Acero y Concreto'!$D$6:$D$577,0)),IF(ISERROR(INDEX('Estructuras de Madera'!$C$5:$C$122,MATCH(L1450,'Estructuras de Madera'!$D$5:$D$122,0)))=FALSE,INDEX('Estructuras de Madera'!$C$5:$C$122,MATCH(L1450,'Estructuras de Madera'!$D$5:$D$122,0)),INDEX(SICODI!$G$3:$G$2404,MATCH(L1450,SICODI!$G$3:$G$2404,0))))</f>
        <v>PPC40</v>
      </c>
      <c r="N1450" s="121" t="str">
        <f>+IF(ISERROR(VLOOKUP(M1450,'Resumen de precios LLTT'!$C$17:$D$3071,2,FALSE))=FALSE,VLOOKUP(M1450,'Resumen de precios LLTT'!$C$17:$D$3071,2,FALSE),VLOOKUP(M1450,SICODI!$G$3:$J$2404,2,FALSE))</f>
        <v>POSTE DE CONCRETO ARMADO PARA A. P. 11/200/120/285</v>
      </c>
      <c r="O1450" s="58">
        <f>+IF(ISERROR(VLOOKUP(M1450,'Resumen de precios LLTT'!$C$17:$G$3071,5,FALSE))=FALSE,VLOOKUP(M1450,'Resumen de precios LLTT'!$C$17:$G$3071,5,FALSE),VLOOKUP(M1450,SICODI!$G$3:$J$2404,4,FALSE))</f>
        <v>206.03</v>
      </c>
      <c r="P1450" s="16">
        <f t="shared" si="204"/>
        <v>0.77</v>
      </c>
      <c r="Q1450" s="78">
        <f t="shared" si="205"/>
        <v>364.67310000000003</v>
      </c>
      <c r="R1450" s="56">
        <v>0</v>
      </c>
      <c r="S1450" s="16">
        <f t="shared" si="206"/>
        <v>7.2000000000000008E-2</v>
      </c>
      <c r="T1450" s="79">
        <f t="shared" si="207"/>
        <v>2.1880386000000005</v>
      </c>
      <c r="U1450" s="80">
        <f t="shared" si="208"/>
        <v>0.2</v>
      </c>
      <c r="V1450" s="81">
        <f t="shared" si="209"/>
        <v>0.43760772000000014</v>
      </c>
      <c r="W1450" s="79">
        <f t="shared" si="210"/>
        <v>0.14725336301388503</v>
      </c>
      <c r="X1450" s="60">
        <f t="shared" si="211"/>
        <v>0.1</v>
      </c>
      <c r="Y1450" s="56">
        <f>+'INFO ENEL'!R1438</f>
        <v>4</v>
      </c>
      <c r="Z1450" s="59">
        <f t="shared" si="212"/>
        <v>0.4</v>
      </c>
    </row>
    <row r="1451" spans="1:26" s="90" customFormat="1" ht="15" customHeight="1" x14ac:dyDescent="0.25">
      <c r="A1451" s="55">
        <f>+'INFO ENEL'!A1439</f>
        <v>1434</v>
      </c>
      <c r="B1451" s="121" t="str">
        <f>+INDEX($B$8:$B$15,MATCH(L1451,$L$8:$L$15,0))</f>
        <v>SICODI</v>
      </c>
      <c r="C1451" s="56" t="str">
        <f>+'INFO ENEL'!B1439</f>
        <v>Lima</v>
      </c>
      <c r="D1451" s="56" t="str">
        <f>+'INFO ENEL'!D1439</f>
        <v>Magdalena del Mar</v>
      </c>
      <c r="E1451" s="56" t="str">
        <f>+'INFO ENEL'!D1439</f>
        <v>Magdalena del Mar</v>
      </c>
      <c r="F1451" s="50">
        <f>+'INFO ENEL'!E1439</f>
        <v>0</v>
      </c>
      <c r="G1451" s="56" t="str">
        <f>+'INFO ENEL'!L1439</f>
        <v>BT</v>
      </c>
      <c r="H1451" s="57">
        <f>+'INFO ENEL'!M1439</f>
        <v>31.234968405027914</v>
      </c>
      <c r="I1451" s="56">
        <f>+'INFO ENEL'!N1439</f>
        <v>11</v>
      </c>
      <c r="J1451" s="56" t="str">
        <f>+'INFO ENEL'!O1439</f>
        <v>Poste</v>
      </c>
      <c r="K1451" s="56" t="str">
        <f>+'INFO ENEL'!P1439</f>
        <v>Concreto</v>
      </c>
      <c r="L1451" s="56" t="str">
        <f>+'INFO ENEL'!Q1439</f>
        <v>PPC40</v>
      </c>
      <c r="M1451" s="55" t="str">
        <f>+IF(ISERROR(INDEX('Estructuras de Acero y Concreto'!$C$6:$C$577,MATCH(L1451,'Estructuras de Acero y Concreto'!$D$6:$D$577,0)))=FALSE,INDEX('Estructuras de Acero y Concreto'!$C$6:$C$577,MATCH(L1451,'Estructuras de Acero y Concreto'!$D$6:$D$577,0)),IF(ISERROR(INDEX('Estructuras de Madera'!$C$5:$C$122,MATCH(L1451,'Estructuras de Madera'!$D$5:$D$122,0)))=FALSE,INDEX('Estructuras de Madera'!$C$5:$C$122,MATCH(L1451,'Estructuras de Madera'!$D$5:$D$122,0)),INDEX(SICODI!$G$3:$G$2404,MATCH(L1451,SICODI!$G$3:$G$2404,0))))</f>
        <v>PPC40</v>
      </c>
      <c r="N1451" s="121" t="str">
        <f>+IF(ISERROR(VLOOKUP(M1451,'Resumen de precios LLTT'!$C$17:$D$3071,2,FALSE))=FALSE,VLOOKUP(M1451,'Resumen de precios LLTT'!$C$17:$D$3071,2,FALSE),VLOOKUP(M1451,SICODI!$G$3:$J$2404,2,FALSE))</f>
        <v>POSTE DE CONCRETO ARMADO PARA A. P. 11/200/120/285</v>
      </c>
      <c r="O1451" s="58">
        <f>+IF(ISERROR(VLOOKUP(M1451,'Resumen de precios LLTT'!$C$17:$G$3071,5,FALSE))=FALSE,VLOOKUP(M1451,'Resumen de precios LLTT'!$C$17:$G$3071,5,FALSE),VLOOKUP(M1451,SICODI!$G$3:$J$2404,4,FALSE))</f>
        <v>206.03</v>
      </c>
      <c r="P1451" s="16">
        <f t="shared" si="204"/>
        <v>0.77</v>
      </c>
      <c r="Q1451" s="78">
        <f t="shared" si="205"/>
        <v>364.67310000000003</v>
      </c>
      <c r="R1451" s="56">
        <v>0</v>
      </c>
      <c r="S1451" s="16">
        <f t="shared" si="206"/>
        <v>7.2000000000000008E-2</v>
      </c>
      <c r="T1451" s="79">
        <f t="shared" si="207"/>
        <v>2.1880386000000005</v>
      </c>
      <c r="U1451" s="80">
        <f t="shared" si="208"/>
        <v>0.2</v>
      </c>
      <c r="V1451" s="81">
        <f t="shared" si="209"/>
        <v>0.43760772000000014</v>
      </c>
      <c r="W1451" s="79">
        <f t="shared" si="210"/>
        <v>0.14725336301388503</v>
      </c>
      <c r="X1451" s="60">
        <f t="shared" si="211"/>
        <v>0.1</v>
      </c>
      <c r="Y1451" s="56">
        <f>+'INFO ENEL'!R1439</f>
        <v>4</v>
      </c>
      <c r="Z1451" s="59">
        <f t="shared" si="212"/>
        <v>0.4</v>
      </c>
    </row>
    <row r="1452" spans="1:26" s="90" customFormat="1" ht="15" customHeight="1" x14ac:dyDescent="0.25">
      <c r="A1452" s="55">
        <f>+'INFO ENEL'!A1440</f>
        <v>1435</v>
      </c>
      <c r="B1452" s="121" t="str">
        <f>+INDEX($B$8:$B$15,MATCH(L1452,$L$8:$L$15,0))</f>
        <v>SICODI</v>
      </c>
      <c r="C1452" s="56" t="str">
        <f>+'INFO ENEL'!B1440</f>
        <v>Lima</v>
      </c>
      <c r="D1452" s="56" t="str">
        <f>+'INFO ENEL'!D1440</f>
        <v>Magdalena del Mar</v>
      </c>
      <c r="E1452" s="56" t="str">
        <f>+'INFO ENEL'!D1440</f>
        <v>Magdalena del Mar</v>
      </c>
      <c r="F1452" s="50">
        <f>+'INFO ENEL'!E1440</f>
        <v>0</v>
      </c>
      <c r="G1452" s="56" t="str">
        <f>+'INFO ENEL'!L1440</f>
        <v>BT</v>
      </c>
      <c r="H1452" s="57">
        <f>+'INFO ENEL'!M1440</f>
        <v>30.478812554581026</v>
      </c>
      <c r="I1452" s="56">
        <f>+'INFO ENEL'!N1440</f>
        <v>11</v>
      </c>
      <c r="J1452" s="56" t="str">
        <f>+'INFO ENEL'!O1440</f>
        <v>Poste</v>
      </c>
      <c r="K1452" s="56" t="str">
        <f>+'INFO ENEL'!P1440</f>
        <v>Concreto</v>
      </c>
      <c r="L1452" s="56" t="str">
        <f>+'INFO ENEL'!Q1440</f>
        <v>PPC40</v>
      </c>
      <c r="M1452" s="55" t="str">
        <f>+IF(ISERROR(INDEX('Estructuras de Acero y Concreto'!$C$6:$C$577,MATCH(L1452,'Estructuras de Acero y Concreto'!$D$6:$D$577,0)))=FALSE,INDEX('Estructuras de Acero y Concreto'!$C$6:$C$577,MATCH(L1452,'Estructuras de Acero y Concreto'!$D$6:$D$577,0)),IF(ISERROR(INDEX('Estructuras de Madera'!$C$5:$C$122,MATCH(L1452,'Estructuras de Madera'!$D$5:$D$122,0)))=FALSE,INDEX('Estructuras de Madera'!$C$5:$C$122,MATCH(L1452,'Estructuras de Madera'!$D$5:$D$122,0)),INDEX(SICODI!$G$3:$G$2404,MATCH(L1452,SICODI!$G$3:$G$2404,0))))</f>
        <v>PPC40</v>
      </c>
      <c r="N1452" s="121" t="str">
        <f>+IF(ISERROR(VLOOKUP(M1452,'Resumen de precios LLTT'!$C$17:$D$3071,2,FALSE))=FALSE,VLOOKUP(M1452,'Resumen de precios LLTT'!$C$17:$D$3071,2,FALSE),VLOOKUP(M1452,SICODI!$G$3:$J$2404,2,FALSE))</f>
        <v>POSTE DE CONCRETO ARMADO PARA A. P. 11/200/120/285</v>
      </c>
      <c r="O1452" s="58">
        <f>+IF(ISERROR(VLOOKUP(M1452,'Resumen de precios LLTT'!$C$17:$G$3071,5,FALSE))=FALSE,VLOOKUP(M1452,'Resumen de precios LLTT'!$C$17:$G$3071,5,FALSE),VLOOKUP(M1452,SICODI!$G$3:$J$2404,4,FALSE))</f>
        <v>206.03</v>
      </c>
      <c r="P1452" s="16">
        <f t="shared" si="204"/>
        <v>0.77</v>
      </c>
      <c r="Q1452" s="78">
        <f t="shared" si="205"/>
        <v>364.67310000000003</v>
      </c>
      <c r="R1452" s="56">
        <v>0</v>
      </c>
      <c r="S1452" s="16">
        <f t="shared" si="206"/>
        <v>7.2000000000000008E-2</v>
      </c>
      <c r="T1452" s="79">
        <f t="shared" si="207"/>
        <v>2.1880386000000005</v>
      </c>
      <c r="U1452" s="80">
        <f t="shared" si="208"/>
        <v>0.2</v>
      </c>
      <c r="V1452" s="81">
        <f t="shared" si="209"/>
        <v>0.43760772000000014</v>
      </c>
      <c r="W1452" s="79">
        <f t="shared" si="210"/>
        <v>0.14725336301388503</v>
      </c>
      <c r="X1452" s="60">
        <f t="shared" si="211"/>
        <v>0.1</v>
      </c>
      <c r="Y1452" s="56">
        <f>+'INFO ENEL'!R1440</f>
        <v>4</v>
      </c>
      <c r="Z1452" s="59">
        <f t="shared" si="212"/>
        <v>0.4</v>
      </c>
    </row>
    <row r="1453" spans="1:26" s="90" customFormat="1" ht="15" customHeight="1" x14ac:dyDescent="0.25">
      <c r="A1453" s="55">
        <f>+'INFO ENEL'!A1441</f>
        <v>1436</v>
      </c>
      <c r="B1453" s="121" t="str">
        <f>+INDEX($B$8:$B$15,MATCH(L1453,$L$8:$L$15,0))</f>
        <v>SICODI</v>
      </c>
      <c r="C1453" s="56" t="str">
        <f>+'INFO ENEL'!B1441</f>
        <v>Lima</v>
      </c>
      <c r="D1453" s="56" t="str">
        <f>+'INFO ENEL'!D1441</f>
        <v>Magdalena del Mar</v>
      </c>
      <c r="E1453" s="56" t="str">
        <f>+'INFO ENEL'!D1441</f>
        <v>Magdalena del Mar</v>
      </c>
      <c r="F1453" s="50">
        <f>+'INFO ENEL'!E1441</f>
        <v>0</v>
      </c>
      <c r="G1453" s="56" t="str">
        <f>+'INFO ENEL'!L1441</f>
        <v>BT</v>
      </c>
      <c r="H1453" s="57">
        <f>+'INFO ENEL'!M1441</f>
        <v>31.117436742929257</v>
      </c>
      <c r="I1453" s="56">
        <f>+'INFO ENEL'!N1441</f>
        <v>11</v>
      </c>
      <c r="J1453" s="56" t="str">
        <f>+'INFO ENEL'!O1441</f>
        <v>Poste</v>
      </c>
      <c r="K1453" s="56" t="str">
        <f>+'INFO ENEL'!P1441</f>
        <v>Concreto</v>
      </c>
      <c r="L1453" s="56" t="str">
        <f>+'INFO ENEL'!Q1441</f>
        <v>PPC40</v>
      </c>
      <c r="M1453" s="55" t="str">
        <f>+IF(ISERROR(INDEX('Estructuras de Acero y Concreto'!$C$6:$C$577,MATCH(L1453,'Estructuras de Acero y Concreto'!$D$6:$D$577,0)))=FALSE,INDEX('Estructuras de Acero y Concreto'!$C$6:$C$577,MATCH(L1453,'Estructuras de Acero y Concreto'!$D$6:$D$577,0)),IF(ISERROR(INDEX('Estructuras de Madera'!$C$5:$C$122,MATCH(L1453,'Estructuras de Madera'!$D$5:$D$122,0)))=FALSE,INDEX('Estructuras de Madera'!$C$5:$C$122,MATCH(L1453,'Estructuras de Madera'!$D$5:$D$122,0)),INDEX(SICODI!$G$3:$G$2404,MATCH(L1453,SICODI!$G$3:$G$2404,0))))</f>
        <v>PPC40</v>
      </c>
      <c r="N1453" s="121" t="str">
        <f>+IF(ISERROR(VLOOKUP(M1453,'Resumen de precios LLTT'!$C$17:$D$3071,2,FALSE))=FALSE,VLOOKUP(M1453,'Resumen de precios LLTT'!$C$17:$D$3071,2,FALSE),VLOOKUP(M1453,SICODI!$G$3:$J$2404,2,FALSE))</f>
        <v>POSTE DE CONCRETO ARMADO PARA A. P. 11/200/120/285</v>
      </c>
      <c r="O1453" s="58">
        <f>+IF(ISERROR(VLOOKUP(M1453,'Resumen de precios LLTT'!$C$17:$G$3071,5,FALSE))=FALSE,VLOOKUP(M1453,'Resumen de precios LLTT'!$C$17:$G$3071,5,FALSE),VLOOKUP(M1453,SICODI!$G$3:$J$2404,4,FALSE))</f>
        <v>206.03</v>
      </c>
      <c r="P1453" s="16">
        <f t="shared" si="204"/>
        <v>0.77</v>
      </c>
      <c r="Q1453" s="78">
        <f t="shared" si="205"/>
        <v>364.67310000000003</v>
      </c>
      <c r="R1453" s="56">
        <v>0</v>
      </c>
      <c r="S1453" s="16">
        <f t="shared" si="206"/>
        <v>7.2000000000000008E-2</v>
      </c>
      <c r="T1453" s="79">
        <f t="shared" si="207"/>
        <v>2.1880386000000005</v>
      </c>
      <c r="U1453" s="80">
        <f t="shared" si="208"/>
        <v>0.2</v>
      </c>
      <c r="V1453" s="81">
        <f t="shared" si="209"/>
        <v>0.43760772000000014</v>
      </c>
      <c r="W1453" s="79">
        <f t="shared" si="210"/>
        <v>0.14725336301388503</v>
      </c>
      <c r="X1453" s="60">
        <f t="shared" si="211"/>
        <v>0.1</v>
      </c>
      <c r="Y1453" s="56">
        <f>+'INFO ENEL'!R1441</f>
        <v>4</v>
      </c>
      <c r="Z1453" s="59">
        <f t="shared" si="212"/>
        <v>0.4</v>
      </c>
    </row>
    <row r="1454" spans="1:26" s="90" customFormat="1" ht="15" customHeight="1" x14ac:dyDescent="0.25">
      <c r="A1454" s="55">
        <f>+'INFO ENEL'!A1442</f>
        <v>1437</v>
      </c>
      <c r="B1454" s="121" t="str">
        <f>+INDEX($B$8:$B$15,MATCH(L1454,$L$8:$L$15,0))</f>
        <v>SICODI</v>
      </c>
      <c r="C1454" s="56" t="str">
        <f>+'INFO ENEL'!B1442</f>
        <v>Lima</v>
      </c>
      <c r="D1454" s="56" t="str">
        <f>+'INFO ENEL'!D1442</f>
        <v>Magdalena del Mar</v>
      </c>
      <c r="E1454" s="56" t="str">
        <f>+'INFO ENEL'!D1442</f>
        <v>Magdalena del Mar</v>
      </c>
      <c r="F1454" s="50">
        <f>+'INFO ENEL'!E1442</f>
        <v>0</v>
      </c>
      <c r="G1454" s="56" t="str">
        <f>+'INFO ENEL'!L1442</f>
        <v>BT</v>
      </c>
      <c r="H1454" s="57">
        <f>+'INFO ENEL'!M1442</f>
        <v>28.420719051708922</v>
      </c>
      <c r="I1454" s="56">
        <f>+'INFO ENEL'!N1442</f>
        <v>11</v>
      </c>
      <c r="J1454" s="56" t="str">
        <f>+'INFO ENEL'!O1442</f>
        <v>Poste</v>
      </c>
      <c r="K1454" s="56" t="str">
        <f>+'INFO ENEL'!P1442</f>
        <v>Concreto</v>
      </c>
      <c r="L1454" s="56" t="str">
        <f>+'INFO ENEL'!Q1442</f>
        <v>PPC40</v>
      </c>
      <c r="M1454" s="55" t="str">
        <f>+IF(ISERROR(INDEX('Estructuras de Acero y Concreto'!$C$6:$C$577,MATCH(L1454,'Estructuras de Acero y Concreto'!$D$6:$D$577,0)))=FALSE,INDEX('Estructuras de Acero y Concreto'!$C$6:$C$577,MATCH(L1454,'Estructuras de Acero y Concreto'!$D$6:$D$577,0)),IF(ISERROR(INDEX('Estructuras de Madera'!$C$5:$C$122,MATCH(L1454,'Estructuras de Madera'!$D$5:$D$122,0)))=FALSE,INDEX('Estructuras de Madera'!$C$5:$C$122,MATCH(L1454,'Estructuras de Madera'!$D$5:$D$122,0)),INDEX(SICODI!$G$3:$G$2404,MATCH(L1454,SICODI!$G$3:$G$2404,0))))</f>
        <v>PPC40</v>
      </c>
      <c r="N1454" s="121" t="str">
        <f>+IF(ISERROR(VLOOKUP(M1454,'Resumen de precios LLTT'!$C$17:$D$3071,2,FALSE))=FALSE,VLOOKUP(M1454,'Resumen de precios LLTT'!$C$17:$D$3071,2,FALSE),VLOOKUP(M1454,SICODI!$G$3:$J$2404,2,FALSE))</f>
        <v>POSTE DE CONCRETO ARMADO PARA A. P. 11/200/120/285</v>
      </c>
      <c r="O1454" s="58">
        <f>+IF(ISERROR(VLOOKUP(M1454,'Resumen de precios LLTT'!$C$17:$G$3071,5,FALSE))=FALSE,VLOOKUP(M1454,'Resumen de precios LLTT'!$C$17:$G$3071,5,FALSE),VLOOKUP(M1454,SICODI!$G$3:$J$2404,4,FALSE))</f>
        <v>206.03</v>
      </c>
      <c r="P1454" s="16">
        <f t="shared" si="204"/>
        <v>0.77</v>
      </c>
      <c r="Q1454" s="78">
        <f t="shared" si="205"/>
        <v>364.67310000000003</v>
      </c>
      <c r="R1454" s="56">
        <v>0</v>
      </c>
      <c r="S1454" s="16">
        <f t="shared" si="206"/>
        <v>7.2000000000000008E-2</v>
      </c>
      <c r="T1454" s="79">
        <f t="shared" si="207"/>
        <v>2.1880386000000005</v>
      </c>
      <c r="U1454" s="80">
        <f t="shared" si="208"/>
        <v>0.2</v>
      </c>
      <c r="V1454" s="81">
        <f t="shared" si="209"/>
        <v>0.43760772000000014</v>
      </c>
      <c r="W1454" s="79">
        <f t="shared" si="210"/>
        <v>0.14725336301388503</v>
      </c>
      <c r="X1454" s="60">
        <f t="shared" si="211"/>
        <v>0.1</v>
      </c>
      <c r="Y1454" s="56">
        <f>+'INFO ENEL'!R1442</f>
        <v>4</v>
      </c>
      <c r="Z1454" s="59">
        <f t="shared" si="212"/>
        <v>0.4</v>
      </c>
    </row>
    <row r="1455" spans="1:26" s="90" customFormat="1" ht="15" customHeight="1" x14ac:dyDescent="0.25">
      <c r="A1455" s="55">
        <f>+'INFO ENEL'!A1443</f>
        <v>1438</v>
      </c>
      <c r="B1455" s="121" t="str">
        <f>+INDEX($B$8:$B$15,MATCH(L1455,$L$8:$L$15,0))</f>
        <v>SICODI</v>
      </c>
      <c r="C1455" s="56" t="str">
        <f>+'INFO ENEL'!B1443</f>
        <v>Lima</v>
      </c>
      <c r="D1455" s="56" t="str">
        <f>+'INFO ENEL'!D1443</f>
        <v>Magdalena del Mar</v>
      </c>
      <c r="E1455" s="56" t="str">
        <f>+'INFO ENEL'!D1443</f>
        <v>Magdalena del Mar</v>
      </c>
      <c r="F1455" s="50">
        <f>+'INFO ENEL'!E1443</f>
        <v>0</v>
      </c>
      <c r="G1455" s="56" t="str">
        <f>+'INFO ENEL'!L1443</f>
        <v>BT</v>
      </c>
      <c r="H1455" s="57">
        <f>+'INFO ENEL'!M1443</f>
        <v>15.259705879588552</v>
      </c>
      <c r="I1455" s="56">
        <f>+'INFO ENEL'!N1443</f>
        <v>11</v>
      </c>
      <c r="J1455" s="56" t="str">
        <f>+'INFO ENEL'!O1443</f>
        <v>Poste</v>
      </c>
      <c r="K1455" s="56" t="str">
        <f>+'INFO ENEL'!P1443</f>
        <v>Concreto</v>
      </c>
      <c r="L1455" s="56" t="str">
        <f>+'INFO ENEL'!Q1443</f>
        <v>PPC40</v>
      </c>
      <c r="M1455" s="55" t="str">
        <f>+IF(ISERROR(INDEX('Estructuras de Acero y Concreto'!$C$6:$C$577,MATCH(L1455,'Estructuras de Acero y Concreto'!$D$6:$D$577,0)))=FALSE,INDEX('Estructuras de Acero y Concreto'!$C$6:$C$577,MATCH(L1455,'Estructuras de Acero y Concreto'!$D$6:$D$577,0)),IF(ISERROR(INDEX('Estructuras de Madera'!$C$5:$C$122,MATCH(L1455,'Estructuras de Madera'!$D$5:$D$122,0)))=FALSE,INDEX('Estructuras de Madera'!$C$5:$C$122,MATCH(L1455,'Estructuras de Madera'!$D$5:$D$122,0)),INDEX(SICODI!$G$3:$G$2404,MATCH(L1455,SICODI!$G$3:$G$2404,0))))</f>
        <v>PPC40</v>
      </c>
      <c r="N1455" s="121" t="str">
        <f>+IF(ISERROR(VLOOKUP(M1455,'Resumen de precios LLTT'!$C$17:$D$3071,2,FALSE))=FALSE,VLOOKUP(M1455,'Resumen de precios LLTT'!$C$17:$D$3071,2,FALSE),VLOOKUP(M1455,SICODI!$G$3:$J$2404,2,FALSE))</f>
        <v>POSTE DE CONCRETO ARMADO PARA A. P. 11/200/120/285</v>
      </c>
      <c r="O1455" s="58">
        <f>+IF(ISERROR(VLOOKUP(M1455,'Resumen de precios LLTT'!$C$17:$G$3071,5,FALSE))=FALSE,VLOOKUP(M1455,'Resumen de precios LLTT'!$C$17:$G$3071,5,FALSE),VLOOKUP(M1455,SICODI!$G$3:$J$2404,4,FALSE))</f>
        <v>206.03</v>
      </c>
      <c r="P1455" s="16">
        <f t="shared" si="204"/>
        <v>0.77</v>
      </c>
      <c r="Q1455" s="78">
        <f t="shared" si="205"/>
        <v>364.67310000000003</v>
      </c>
      <c r="R1455" s="56">
        <v>0</v>
      </c>
      <c r="S1455" s="16">
        <f t="shared" si="206"/>
        <v>7.2000000000000008E-2</v>
      </c>
      <c r="T1455" s="79">
        <f t="shared" si="207"/>
        <v>2.1880386000000005</v>
      </c>
      <c r="U1455" s="80">
        <f t="shared" si="208"/>
        <v>0.2</v>
      </c>
      <c r="V1455" s="81">
        <f t="shared" si="209"/>
        <v>0.43760772000000014</v>
      </c>
      <c r="W1455" s="79">
        <f t="shared" si="210"/>
        <v>0.14725336301388503</v>
      </c>
      <c r="X1455" s="60">
        <f t="shared" si="211"/>
        <v>0.1</v>
      </c>
      <c r="Y1455" s="56">
        <f>+'INFO ENEL'!R1443</f>
        <v>4</v>
      </c>
      <c r="Z1455" s="59">
        <f t="shared" si="212"/>
        <v>0.4</v>
      </c>
    </row>
    <row r="1456" spans="1:26" s="90" customFormat="1" ht="15" customHeight="1" x14ac:dyDescent="0.25">
      <c r="A1456" s="55">
        <f>+'INFO ENEL'!A1444</f>
        <v>1439</v>
      </c>
      <c r="B1456" s="121" t="str">
        <f>+INDEX($B$8:$B$15,MATCH(L1456,$L$8:$L$15,0))</f>
        <v>SICODI</v>
      </c>
      <c r="C1456" s="56" t="str">
        <f>+'INFO ENEL'!B1444</f>
        <v>Lima</v>
      </c>
      <c r="D1456" s="56" t="str">
        <f>+'INFO ENEL'!D1444</f>
        <v>Magdalena del Mar</v>
      </c>
      <c r="E1456" s="56" t="str">
        <f>+'INFO ENEL'!D1444</f>
        <v>Magdalena del Mar</v>
      </c>
      <c r="F1456" s="50">
        <f>+'INFO ENEL'!E1444</f>
        <v>0</v>
      </c>
      <c r="G1456" s="56" t="str">
        <f>+'INFO ENEL'!L1444</f>
        <v>BT</v>
      </c>
      <c r="H1456" s="57">
        <f>+'INFO ENEL'!M1444</f>
        <v>24.413660135662642</v>
      </c>
      <c r="I1456" s="56">
        <f>+'INFO ENEL'!N1444</f>
        <v>11</v>
      </c>
      <c r="J1456" s="56" t="str">
        <f>+'INFO ENEL'!O1444</f>
        <v>Poste</v>
      </c>
      <c r="K1456" s="56" t="str">
        <f>+'INFO ENEL'!P1444</f>
        <v>Concreto</v>
      </c>
      <c r="L1456" s="56" t="str">
        <f>+'INFO ENEL'!Q1444</f>
        <v>PPC40</v>
      </c>
      <c r="M1456" s="55" t="str">
        <f>+IF(ISERROR(INDEX('Estructuras de Acero y Concreto'!$C$6:$C$577,MATCH(L1456,'Estructuras de Acero y Concreto'!$D$6:$D$577,0)))=FALSE,INDEX('Estructuras de Acero y Concreto'!$C$6:$C$577,MATCH(L1456,'Estructuras de Acero y Concreto'!$D$6:$D$577,0)),IF(ISERROR(INDEX('Estructuras de Madera'!$C$5:$C$122,MATCH(L1456,'Estructuras de Madera'!$D$5:$D$122,0)))=FALSE,INDEX('Estructuras de Madera'!$C$5:$C$122,MATCH(L1456,'Estructuras de Madera'!$D$5:$D$122,0)),INDEX(SICODI!$G$3:$G$2404,MATCH(L1456,SICODI!$G$3:$G$2404,0))))</f>
        <v>PPC40</v>
      </c>
      <c r="N1456" s="121" t="str">
        <f>+IF(ISERROR(VLOOKUP(M1456,'Resumen de precios LLTT'!$C$17:$D$3071,2,FALSE))=FALSE,VLOOKUP(M1456,'Resumen de precios LLTT'!$C$17:$D$3071,2,FALSE),VLOOKUP(M1456,SICODI!$G$3:$J$2404,2,FALSE))</f>
        <v>POSTE DE CONCRETO ARMADO PARA A. P. 11/200/120/285</v>
      </c>
      <c r="O1456" s="58">
        <f>+IF(ISERROR(VLOOKUP(M1456,'Resumen de precios LLTT'!$C$17:$G$3071,5,FALSE))=FALSE,VLOOKUP(M1456,'Resumen de precios LLTT'!$C$17:$G$3071,5,FALSE),VLOOKUP(M1456,SICODI!$G$3:$J$2404,4,FALSE))</f>
        <v>206.03</v>
      </c>
      <c r="P1456" s="16">
        <f t="shared" si="204"/>
        <v>0.77</v>
      </c>
      <c r="Q1456" s="78">
        <f t="shared" si="205"/>
        <v>364.67310000000003</v>
      </c>
      <c r="R1456" s="56">
        <v>0</v>
      </c>
      <c r="S1456" s="16">
        <f t="shared" si="206"/>
        <v>7.2000000000000008E-2</v>
      </c>
      <c r="T1456" s="79">
        <f t="shared" si="207"/>
        <v>2.1880386000000005</v>
      </c>
      <c r="U1456" s="80">
        <f t="shared" si="208"/>
        <v>0.2</v>
      </c>
      <c r="V1456" s="81">
        <f t="shared" si="209"/>
        <v>0.43760772000000014</v>
      </c>
      <c r="W1456" s="79">
        <f t="shared" si="210"/>
        <v>0.14725336301388503</v>
      </c>
      <c r="X1456" s="60">
        <f t="shared" si="211"/>
        <v>0.1</v>
      </c>
      <c r="Y1456" s="56">
        <f>+'INFO ENEL'!R1444</f>
        <v>4</v>
      </c>
      <c r="Z1456" s="59">
        <f t="shared" si="212"/>
        <v>0.4</v>
      </c>
    </row>
    <row r="1457" spans="1:26" s="90" customFormat="1" ht="15" customHeight="1" x14ac:dyDescent="0.25">
      <c r="A1457" s="55">
        <f>+'INFO ENEL'!A1445</f>
        <v>1440</v>
      </c>
      <c r="B1457" s="121" t="str">
        <f>+INDEX($B$8:$B$15,MATCH(L1457,$L$8:$L$15,0))</f>
        <v>SICODI</v>
      </c>
      <c r="C1457" s="56" t="str">
        <f>+'INFO ENEL'!B1445</f>
        <v>Lima</v>
      </c>
      <c r="D1457" s="56" t="str">
        <f>+'INFO ENEL'!D1445</f>
        <v>Magdalena del Mar</v>
      </c>
      <c r="E1457" s="56" t="str">
        <f>+'INFO ENEL'!D1445</f>
        <v>Magdalena del Mar</v>
      </c>
      <c r="F1457" s="50">
        <f>+'INFO ENEL'!E1445</f>
        <v>0</v>
      </c>
      <c r="G1457" s="56" t="str">
        <f>+'INFO ENEL'!L1445</f>
        <v>BT</v>
      </c>
      <c r="H1457" s="57">
        <f>+'INFO ENEL'!M1445</f>
        <v>25.805824982571526</v>
      </c>
      <c r="I1457" s="56">
        <f>+'INFO ENEL'!N1445</f>
        <v>11</v>
      </c>
      <c r="J1457" s="56" t="str">
        <f>+'INFO ENEL'!O1445</f>
        <v>Poste</v>
      </c>
      <c r="K1457" s="56" t="str">
        <f>+'INFO ENEL'!P1445</f>
        <v>Concreto</v>
      </c>
      <c r="L1457" s="56" t="str">
        <f>+'INFO ENEL'!Q1445</f>
        <v>PPC40</v>
      </c>
      <c r="M1457" s="55" t="str">
        <f>+IF(ISERROR(INDEX('Estructuras de Acero y Concreto'!$C$6:$C$577,MATCH(L1457,'Estructuras de Acero y Concreto'!$D$6:$D$577,0)))=FALSE,INDEX('Estructuras de Acero y Concreto'!$C$6:$C$577,MATCH(L1457,'Estructuras de Acero y Concreto'!$D$6:$D$577,0)),IF(ISERROR(INDEX('Estructuras de Madera'!$C$5:$C$122,MATCH(L1457,'Estructuras de Madera'!$D$5:$D$122,0)))=FALSE,INDEX('Estructuras de Madera'!$C$5:$C$122,MATCH(L1457,'Estructuras de Madera'!$D$5:$D$122,0)),INDEX(SICODI!$G$3:$G$2404,MATCH(L1457,SICODI!$G$3:$G$2404,0))))</f>
        <v>PPC40</v>
      </c>
      <c r="N1457" s="121" t="str">
        <f>+IF(ISERROR(VLOOKUP(M1457,'Resumen de precios LLTT'!$C$17:$D$3071,2,FALSE))=FALSE,VLOOKUP(M1457,'Resumen de precios LLTT'!$C$17:$D$3071,2,FALSE),VLOOKUP(M1457,SICODI!$G$3:$J$2404,2,FALSE))</f>
        <v>POSTE DE CONCRETO ARMADO PARA A. P. 11/200/120/285</v>
      </c>
      <c r="O1457" s="58">
        <f>+IF(ISERROR(VLOOKUP(M1457,'Resumen de precios LLTT'!$C$17:$G$3071,5,FALSE))=FALSE,VLOOKUP(M1457,'Resumen de precios LLTT'!$C$17:$G$3071,5,FALSE),VLOOKUP(M1457,SICODI!$G$3:$J$2404,4,FALSE))</f>
        <v>206.03</v>
      </c>
      <c r="P1457" s="16">
        <f t="shared" si="204"/>
        <v>0.77</v>
      </c>
      <c r="Q1457" s="78">
        <f t="shared" si="205"/>
        <v>364.67310000000003</v>
      </c>
      <c r="R1457" s="56">
        <v>0</v>
      </c>
      <c r="S1457" s="16">
        <f t="shared" si="206"/>
        <v>7.2000000000000008E-2</v>
      </c>
      <c r="T1457" s="79">
        <f t="shared" si="207"/>
        <v>2.1880386000000005</v>
      </c>
      <c r="U1457" s="80">
        <f t="shared" si="208"/>
        <v>0.2</v>
      </c>
      <c r="V1457" s="81">
        <f t="shared" si="209"/>
        <v>0.43760772000000014</v>
      </c>
      <c r="W1457" s="79">
        <f t="shared" si="210"/>
        <v>0.14725336301388503</v>
      </c>
      <c r="X1457" s="60">
        <f t="shared" si="211"/>
        <v>0.1</v>
      </c>
      <c r="Y1457" s="56">
        <f>+'INFO ENEL'!R1445</f>
        <v>4</v>
      </c>
      <c r="Z1457" s="59">
        <f t="shared" si="212"/>
        <v>0.4</v>
      </c>
    </row>
    <row r="1458" spans="1:26" s="90" customFormat="1" ht="15" customHeight="1" x14ac:dyDescent="0.25">
      <c r="A1458" s="55">
        <f>+'INFO ENEL'!A1446</f>
        <v>1441</v>
      </c>
      <c r="B1458" s="121" t="str">
        <f>+INDEX($B$8:$B$15,MATCH(L1458,$L$8:$L$15,0))</f>
        <v>SICODI</v>
      </c>
      <c r="C1458" s="56" t="str">
        <f>+'INFO ENEL'!B1446</f>
        <v>Lima</v>
      </c>
      <c r="D1458" s="56" t="str">
        <f>+'INFO ENEL'!D1446</f>
        <v>Magdalena del Mar</v>
      </c>
      <c r="E1458" s="56" t="str">
        <f>+'INFO ENEL'!D1446</f>
        <v>Magdalena del Mar</v>
      </c>
      <c r="F1458" s="50">
        <f>+'INFO ENEL'!E1446</f>
        <v>0</v>
      </c>
      <c r="G1458" s="56" t="str">
        <f>+'INFO ENEL'!L1446</f>
        <v>BT</v>
      </c>
      <c r="H1458" s="57">
        <f>+'INFO ENEL'!M1446</f>
        <v>30.002700253873112</v>
      </c>
      <c r="I1458" s="56">
        <f>+'INFO ENEL'!N1446</f>
        <v>11</v>
      </c>
      <c r="J1458" s="56" t="str">
        <f>+'INFO ENEL'!O1446</f>
        <v>Poste</v>
      </c>
      <c r="K1458" s="56" t="str">
        <f>+'INFO ENEL'!P1446</f>
        <v>Concreto</v>
      </c>
      <c r="L1458" s="56" t="str">
        <f>+'INFO ENEL'!Q1446</f>
        <v>PPC40</v>
      </c>
      <c r="M1458" s="55" t="str">
        <f>+IF(ISERROR(INDEX('Estructuras de Acero y Concreto'!$C$6:$C$577,MATCH(L1458,'Estructuras de Acero y Concreto'!$D$6:$D$577,0)))=FALSE,INDEX('Estructuras de Acero y Concreto'!$C$6:$C$577,MATCH(L1458,'Estructuras de Acero y Concreto'!$D$6:$D$577,0)),IF(ISERROR(INDEX('Estructuras de Madera'!$C$5:$C$122,MATCH(L1458,'Estructuras de Madera'!$D$5:$D$122,0)))=FALSE,INDEX('Estructuras de Madera'!$C$5:$C$122,MATCH(L1458,'Estructuras de Madera'!$D$5:$D$122,0)),INDEX(SICODI!$G$3:$G$2404,MATCH(L1458,SICODI!$G$3:$G$2404,0))))</f>
        <v>PPC40</v>
      </c>
      <c r="N1458" s="121" t="str">
        <f>+IF(ISERROR(VLOOKUP(M1458,'Resumen de precios LLTT'!$C$17:$D$3071,2,FALSE))=FALSE,VLOOKUP(M1458,'Resumen de precios LLTT'!$C$17:$D$3071,2,FALSE),VLOOKUP(M1458,SICODI!$G$3:$J$2404,2,FALSE))</f>
        <v>POSTE DE CONCRETO ARMADO PARA A. P. 11/200/120/285</v>
      </c>
      <c r="O1458" s="58">
        <f>+IF(ISERROR(VLOOKUP(M1458,'Resumen de precios LLTT'!$C$17:$G$3071,5,FALSE))=FALSE,VLOOKUP(M1458,'Resumen de precios LLTT'!$C$17:$G$3071,5,FALSE),VLOOKUP(M1458,SICODI!$G$3:$J$2404,4,FALSE))</f>
        <v>206.03</v>
      </c>
      <c r="P1458" s="16">
        <f t="shared" si="204"/>
        <v>0.77</v>
      </c>
      <c r="Q1458" s="78">
        <f t="shared" si="205"/>
        <v>364.67310000000003</v>
      </c>
      <c r="R1458" s="56">
        <v>0</v>
      </c>
      <c r="S1458" s="16">
        <f t="shared" si="206"/>
        <v>7.2000000000000008E-2</v>
      </c>
      <c r="T1458" s="79">
        <f t="shared" si="207"/>
        <v>2.1880386000000005</v>
      </c>
      <c r="U1458" s="80">
        <f t="shared" si="208"/>
        <v>0.2</v>
      </c>
      <c r="V1458" s="81">
        <f t="shared" si="209"/>
        <v>0.43760772000000014</v>
      </c>
      <c r="W1458" s="79">
        <f t="shared" si="210"/>
        <v>0.14725336301388503</v>
      </c>
      <c r="X1458" s="60">
        <f t="shared" si="211"/>
        <v>0.1</v>
      </c>
      <c r="Y1458" s="56">
        <f>+'INFO ENEL'!R1446</f>
        <v>4</v>
      </c>
      <c r="Z1458" s="59">
        <f t="shared" si="212"/>
        <v>0.4</v>
      </c>
    </row>
    <row r="1459" spans="1:26" s="90" customFormat="1" ht="15" customHeight="1" x14ac:dyDescent="0.25">
      <c r="A1459" s="55">
        <f>+'INFO ENEL'!A1447</f>
        <v>1442</v>
      </c>
      <c r="B1459" s="121" t="str">
        <f>+INDEX($B$8:$B$15,MATCH(L1459,$L$8:$L$15,0))</f>
        <v>SICODI</v>
      </c>
      <c r="C1459" s="56" t="str">
        <f>+'INFO ENEL'!B1447</f>
        <v>Lima</v>
      </c>
      <c r="D1459" s="56" t="str">
        <f>+'INFO ENEL'!D1447</f>
        <v>Magdalena del Mar</v>
      </c>
      <c r="E1459" s="56" t="str">
        <f>+'INFO ENEL'!D1447</f>
        <v>Magdalena del Mar</v>
      </c>
      <c r="F1459" s="50">
        <f>+'INFO ENEL'!E1447</f>
        <v>0</v>
      </c>
      <c r="G1459" s="56" t="str">
        <f>+'INFO ENEL'!L1447</f>
        <v>BT</v>
      </c>
      <c r="H1459" s="57">
        <f>+'INFO ENEL'!M1447</f>
        <v>29.683065971413527</v>
      </c>
      <c r="I1459" s="56">
        <f>+'INFO ENEL'!N1447</f>
        <v>11</v>
      </c>
      <c r="J1459" s="56" t="str">
        <f>+'INFO ENEL'!O1447</f>
        <v>Poste</v>
      </c>
      <c r="K1459" s="56" t="str">
        <f>+'INFO ENEL'!P1447</f>
        <v>Concreto</v>
      </c>
      <c r="L1459" s="56" t="str">
        <f>+'INFO ENEL'!Q1447</f>
        <v>PPC40</v>
      </c>
      <c r="M1459" s="55" t="str">
        <f>+IF(ISERROR(INDEX('Estructuras de Acero y Concreto'!$C$6:$C$577,MATCH(L1459,'Estructuras de Acero y Concreto'!$D$6:$D$577,0)))=FALSE,INDEX('Estructuras de Acero y Concreto'!$C$6:$C$577,MATCH(L1459,'Estructuras de Acero y Concreto'!$D$6:$D$577,0)),IF(ISERROR(INDEX('Estructuras de Madera'!$C$5:$C$122,MATCH(L1459,'Estructuras de Madera'!$D$5:$D$122,0)))=FALSE,INDEX('Estructuras de Madera'!$C$5:$C$122,MATCH(L1459,'Estructuras de Madera'!$D$5:$D$122,0)),INDEX(SICODI!$G$3:$G$2404,MATCH(L1459,SICODI!$G$3:$G$2404,0))))</f>
        <v>PPC40</v>
      </c>
      <c r="N1459" s="121" t="str">
        <f>+IF(ISERROR(VLOOKUP(M1459,'Resumen de precios LLTT'!$C$17:$D$3071,2,FALSE))=FALSE,VLOOKUP(M1459,'Resumen de precios LLTT'!$C$17:$D$3071,2,FALSE),VLOOKUP(M1459,SICODI!$G$3:$J$2404,2,FALSE))</f>
        <v>POSTE DE CONCRETO ARMADO PARA A. P. 11/200/120/285</v>
      </c>
      <c r="O1459" s="58">
        <f>+IF(ISERROR(VLOOKUP(M1459,'Resumen de precios LLTT'!$C$17:$G$3071,5,FALSE))=FALSE,VLOOKUP(M1459,'Resumen de precios LLTT'!$C$17:$G$3071,5,FALSE),VLOOKUP(M1459,SICODI!$G$3:$J$2404,4,FALSE))</f>
        <v>206.03</v>
      </c>
      <c r="P1459" s="16">
        <f t="shared" si="204"/>
        <v>0.77</v>
      </c>
      <c r="Q1459" s="78">
        <f t="shared" si="205"/>
        <v>364.67310000000003</v>
      </c>
      <c r="R1459" s="56">
        <v>0</v>
      </c>
      <c r="S1459" s="16">
        <f t="shared" si="206"/>
        <v>7.2000000000000008E-2</v>
      </c>
      <c r="T1459" s="79">
        <f t="shared" si="207"/>
        <v>2.1880386000000005</v>
      </c>
      <c r="U1459" s="80">
        <f t="shared" si="208"/>
        <v>0.2</v>
      </c>
      <c r="V1459" s="81">
        <f t="shared" si="209"/>
        <v>0.43760772000000014</v>
      </c>
      <c r="W1459" s="79">
        <f t="shared" si="210"/>
        <v>0.14725336301388503</v>
      </c>
      <c r="X1459" s="60">
        <f t="shared" si="211"/>
        <v>0.1</v>
      </c>
      <c r="Y1459" s="56">
        <f>+'INFO ENEL'!R1447</f>
        <v>4</v>
      </c>
      <c r="Z1459" s="59">
        <f t="shared" si="212"/>
        <v>0.4</v>
      </c>
    </row>
    <row r="1460" spans="1:26" s="90" customFormat="1" ht="15" customHeight="1" x14ac:dyDescent="0.25">
      <c r="A1460" s="55">
        <f>+'INFO ENEL'!A1448</f>
        <v>1443</v>
      </c>
      <c r="B1460" s="121" t="str">
        <f>+INDEX($B$8:$B$15,MATCH(L1460,$L$8:$L$15,0))</f>
        <v>SICODI</v>
      </c>
      <c r="C1460" s="56" t="str">
        <f>+'INFO ENEL'!B1448</f>
        <v>Lima</v>
      </c>
      <c r="D1460" s="56" t="str">
        <f>+'INFO ENEL'!D1448</f>
        <v>Magdalena del Mar</v>
      </c>
      <c r="E1460" s="56" t="str">
        <f>+'INFO ENEL'!D1448</f>
        <v>Magdalena del Mar</v>
      </c>
      <c r="F1460" s="50">
        <f>+'INFO ENEL'!E1448</f>
        <v>0</v>
      </c>
      <c r="G1460" s="56" t="str">
        <f>+'INFO ENEL'!L1448</f>
        <v>BT</v>
      </c>
      <c r="H1460" s="57">
        <f>+'INFO ENEL'!M1448</f>
        <v>31.061223384499534</v>
      </c>
      <c r="I1460" s="56">
        <f>+'INFO ENEL'!N1448</f>
        <v>11</v>
      </c>
      <c r="J1460" s="56" t="str">
        <f>+'INFO ENEL'!O1448</f>
        <v>Poste</v>
      </c>
      <c r="K1460" s="56" t="str">
        <f>+'INFO ENEL'!P1448</f>
        <v>Concreto</v>
      </c>
      <c r="L1460" s="56" t="str">
        <f>+'INFO ENEL'!Q1448</f>
        <v>PPC40</v>
      </c>
      <c r="M1460" s="55" t="str">
        <f>+IF(ISERROR(INDEX('Estructuras de Acero y Concreto'!$C$6:$C$577,MATCH(L1460,'Estructuras de Acero y Concreto'!$D$6:$D$577,0)))=FALSE,INDEX('Estructuras de Acero y Concreto'!$C$6:$C$577,MATCH(L1460,'Estructuras de Acero y Concreto'!$D$6:$D$577,0)),IF(ISERROR(INDEX('Estructuras de Madera'!$C$5:$C$122,MATCH(L1460,'Estructuras de Madera'!$D$5:$D$122,0)))=FALSE,INDEX('Estructuras de Madera'!$C$5:$C$122,MATCH(L1460,'Estructuras de Madera'!$D$5:$D$122,0)),INDEX(SICODI!$G$3:$G$2404,MATCH(L1460,SICODI!$G$3:$G$2404,0))))</f>
        <v>PPC40</v>
      </c>
      <c r="N1460" s="121" t="str">
        <f>+IF(ISERROR(VLOOKUP(M1460,'Resumen de precios LLTT'!$C$17:$D$3071,2,FALSE))=FALSE,VLOOKUP(M1460,'Resumen de precios LLTT'!$C$17:$D$3071,2,FALSE),VLOOKUP(M1460,SICODI!$G$3:$J$2404,2,FALSE))</f>
        <v>POSTE DE CONCRETO ARMADO PARA A. P. 11/200/120/285</v>
      </c>
      <c r="O1460" s="58">
        <f>+IF(ISERROR(VLOOKUP(M1460,'Resumen de precios LLTT'!$C$17:$G$3071,5,FALSE))=FALSE,VLOOKUP(M1460,'Resumen de precios LLTT'!$C$17:$G$3071,5,FALSE),VLOOKUP(M1460,SICODI!$G$3:$J$2404,4,FALSE))</f>
        <v>206.03</v>
      </c>
      <c r="P1460" s="16">
        <f t="shared" si="204"/>
        <v>0.77</v>
      </c>
      <c r="Q1460" s="78">
        <f t="shared" si="205"/>
        <v>364.67310000000003</v>
      </c>
      <c r="R1460" s="56">
        <v>0</v>
      </c>
      <c r="S1460" s="16">
        <f t="shared" si="206"/>
        <v>7.2000000000000008E-2</v>
      </c>
      <c r="T1460" s="79">
        <f t="shared" si="207"/>
        <v>2.1880386000000005</v>
      </c>
      <c r="U1460" s="80">
        <f t="shared" si="208"/>
        <v>0.2</v>
      </c>
      <c r="V1460" s="81">
        <f t="shared" si="209"/>
        <v>0.43760772000000014</v>
      </c>
      <c r="W1460" s="79">
        <f t="shared" si="210"/>
        <v>0.14725336301388503</v>
      </c>
      <c r="X1460" s="60">
        <f t="shared" si="211"/>
        <v>0.1</v>
      </c>
      <c r="Y1460" s="56">
        <f>+'INFO ENEL'!R1448</f>
        <v>4</v>
      </c>
      <c r="Z1460" s="59">
        <f t="shared" si="212"/>
        <v>0.4</v>
      </c>
    </row>
    <row r="1461" spans="1:26" s="90" customFormat="1" ht="15" customHeight="1" x14ac:dyDescent="0.25">
      <c r="A1461" s="55">
        <f>+'INFO ENEL'!A1449</f>
        <v>1444</v>
      </c>
      <c r="B1461" s="121" t="str">
        <f>+INDEX($B$8:$B$15,MATCH(L1461,$L$8:$L$15,0))</f>
        <v>SICODI</v>
      </c>
      <c r="C1461" s="56" t="str">
        <f>+'INFO ENEL'!B1449</f>
        <v>Lima</v>
      </c>
      <c r="D1461" s="56" t="str">
        <f>+'INFO ENEL'!D1449</f>
        <v>Magdalena del Mar</v>
      </c>
      <c r="E1461" s="56" t="str">
        <f>+'INFO ENEL'!D1449</f>
        <v>Magdalena del Mar</v>
      </c>
      <c r="F1461" s="50">
        <f>+'INFO ENEL'!E1449</f>
        <v>0</v>
      </c>
      <c r="G1461" s="56" t="str">
        <f>+'INFO ENEL'!L1449</f>
        <v>BT</v>
      </c>
      <c r="H1461" s="57">
        <f>+'INFO ENEL'!M1449</f>
        <v>29.538884752279522</v>
      </c>
      <c r="I1461" s="56">
        <f>+'INFO ENEL'!N1449</f>
        <v>11</v>
      </c>
      <c r="J1461" s="56" t="str">
        <f>+'INFO ENEL'!O1449</f>
        <v>Poste</v>
      </c>
      <c r="K1461" s="56" t="str">
        <f>+'INFO ENEL'!P1449</f>
        <v>Concreto</v>
      </c>
      <c r="L1461" s="56" t="str">
        <f>+'INFO ENEL'!Q1449</f>
        <v>PPC40</v>
      </c>
      <c r="M1461" s="55" t="str">
        <f>+IF(ISERROR(INDEX('Estructuras de Acero y Concreto'!$C$6:$C$577,MATCH(L1461,'Estructuras de Acero y Concreto'!$D$6:$D$577,0)))=FALSE,INDEX('Estructuras de Acero y Concreto'!$C$6:$C$577,MATCH(L1461,'Estructuras de Acero y Concreto'!$D$6:$D$577,0)),IF(ISERROR(INDEX('Estructuras de Madera'!$C$5:$C$122,MATCH(L1461,'Estructuras de Madera'!$D$5:$D$122,0)))=FALSE,INDEX('Estructuras de Madera'!$C$5:$C$122,MATCH(L1461,'Estructuras de Madera'!$D$5:$D$122,0)),INDEX(SICODI!$G$3:$G$2404,MATCH(L1461,SICODI!$G$3:$G$2404,0))))</f>
        <v>PPC40</v>
      </c>
      <c r="N1461" s="121" t="str">
        <f>+IF(ISERROR(VLOOKUP(M1461,'Resumen de precios LLTT'!$C$17:$D$3071,2,FALSE))=FALSE,VLOOKUP(M1461,'Resumen de precios LLTT'!$C$17:$D$3071,2,FALSE),VLOOKUP(M1461,SICODI!$G$3:$J$2404,2,FALSE))</f>
        <v>POSTE DE CONCRETO ARMADO PARA A. P. 11/200/120/285</v>
      </c>
      <c r="O1461" s="58">
        <f>+IF(ISERROR(VLOOKUP(M1461,'Resumen de precios LLTT'!$C$17:$G$3071,5,FALSE))=FALSE,VLOOKUP(M1461,'Resumen de precios LLTT'!$C$17:$G$3071,5,FALSE),VLOOKUP(M1461,SICODI!$G$3:$J$2404,4,FALSE))</f>
        <v>206.03</v>
      </c>
      <c r="P1461" s="16">
        <f t="shared" si="204"/>
        <v>0.77</v>
      </c>
      <c r="Q1461" s="78">
        <f t="shared" si="205"/>
        <v>364.67310000000003</v>
      </c>
      <c r="R1461" s="56">
        <v>0</v>
      </c>
      <c r="S1461" s="16">
        <f t="shared" si="206"/>
        <v>7.2000000000000008E-2</v>
      </c>
      <c r="T1461" s="79">
        <f t="shared" si="207"/>
        <v>2.1880386000000005</v>
      </c>
      <c r="U1461" s="80">
        <f t="shared" si="208"/>
        <v>0.2</v>
      </c>
      <c r="V1461" s="81">
        <f t="shared" si="209"/>
        <v>0.43760772000000014</v>
      </c>
      <c r="W1461" s="79">
        <f t="shared" si="210"/>
        <v>0.14725336301388503</v>
      </c>
      <c r="X1461" s="60">
        <f t="shared" si="211"/>
        <v>0.1</v>
      </c>
      <c r="Y1461" s="56">
        <f>+'INFO ENEL'!R1449</f>
        <v>4</v>
      </c>
      <c r="Z1461" s="59">
        <f t="shared" si="212"/>
        <v>0.4</v>
      </c>
    </row>
    <row r="1462" spans="1:26" s="90" customFormat="1" ht="15" customHeight="1" x14ac:dyDescent="0.25">
      <c r="A1462" s="55">
        <f>+'INFO ENEL'!A1450</f>
        <v>1445</v>
      </c>
      <c r="B1462" s="121" t="str">
        <f>+INDEX($B$8:$B$15,MATCH(L1462,$L$8:$L$15,0))</f>
        <v>SICODI</v>
      </c>
      <c r="C1462" s="56" t="str">
        <f>+'INFO ENEL'!B1450</f>
        <v>Lima</v>
      </c>
      <c r="D1462" s="56" t="str">
        <f>+'INFO ENEL'!D1450</f>
        <v>Magdalena del Mar</v>
      </c>
      <c r="E1462" s="56" t="str">
        <f>+'INFO ENEL'!D1450</f>
        <v>Magdalena del Mar</v>
      </c>
      <c r="F1462" s="50">
        <f>+'INFO ENEL'!E1450</f>
        <v>0</v>
      </c>
      <c r="G1462" s="56" t="str">
        <f>+'INFO ENEL'!L1450</f>
        <v>BT</v>
      </c>
      <c r="H1462" s="57">
        <f>+'INFO ENEL'!M1450</f>
        <v>30.401969444716066</v>
      </c>
      <c r="I1462" s="56">
        <f>+'INFO ENEL'!N1450</f>
        <v>11</v>
      </c>
      <c r="J1462" s="56" t="str">
        <f>+'INFO ENEL'!O1450</f>
        <v>Poste</v>
      </c>
      <c r="K1462" s="56" t="str">
        <f>+'INFO ENEL'!P1450</f>
        <v>Concreto</v>
      </c>
      <c r="L1462" s="56" t="str">
        <f>+'INFO ENEL'!Q1450</f>
        <v>PPC40</v>
      </c>
      <c r="M1462" s="55" t="str">
        <f>+IF(ISERROR(INDEX('Estructuras de Acero y Concreto'!$C$6:$C$577,MATCH(L1462,'Estructuras de Acero y Concreto'!$D$6:$D$577,0)))=FALSE,INDEX('Estructuras de Acero y Concreto'!$C$6:$C$577,MATCH(L1462,'Estructuras de Acero y Concreto'!$D$6:$D$577,0)),IF(ISERROR(INDEX('Estructuras de Madera'!$C$5:$C$122,MATCH(L1462,'Estructuras de Madera'!$D$5:$D$122,0)))=FALSE,INDEX('Estructuras de Madera'!$C$5:$C$122,MATCH(L1462,'Estructuras de Madera'!$D$5:$D$122,0)),INDEX(SICODI!$G$3:$G$2404,MATCH(L1462,SICODI!$G$3:$G$2404,0))))</f>
        <v>PPC40</v>
      </c>
      <c r="N1462" s="121" t="str">
        <f>+IF(ISERROR(VLOOKUP(M1462,'Resumen de precios LLTT'!$C$17:$D$3071,2,FALSE))=FALSE,VLOOKUP(M1462,'Resumen de precios LLTT'!$C$17:$D$3071,2,FALSE),VLOOKUP(M1462,SICODI!$G$3:$J$2404,2,FALSE))</f>
        <v>POSTE DE CONCRETO ARMADO PARA A. P. 11/200/120/285</v>
      </c>
      <c r="O1462" s="58">
        <f>+IF(ISERROR(VLOOKUP(M1462,'Resumen de precios LLTT'!$C$17:$G$3071,5,FALSE))=FALSE,VLOOKUP(M1462,'Resumen de precios LLTT'!$C$17:$G$3071,5,FALSE),VLOOKUP(M1462,SICODI!$G$3:$J$2404,4,FALSE))</f>
        <v>206.03</v>
      </c>
      <c r="P1462" s="16">
        <f t="shared" si="204"/>
        <v>0.77</v>
      </c>
      <c r="Q1462" s="78">
        <f t="shared" si="205"/>
        <v>364.67310000000003</v>
      </c>
      <c r="R1462" s="56">
        <v>0</v>
      </c>
      <c r="S1462" s="16">
        <f t="shared" si="206"/>
        <v>7.2000000000000008E-2</v>
      </c>
      <c r="T1462" s="79">
        <f t="shared" si="207"/>
        <v>2.1880386000000005</v>
      </c>
      <c r="U1462" s="80">
        <f t="shared" si="208"/>
        <v>0.2</v>
      </c>
      <c r="V1462" s="81">
        <f t="shared" si="209"/>
        <v>0.43760772000000014</v>
      </c>
      <c r="W1462" s="79">
        <f t="shared" si="210"/>
        <v>0.14725336301388503</v>
      </c>
      <c r="X1462" s="60">
        <f t="shared" si="211"/>
        <v>0.1</v>
      </c>
      <c r="Y1462" s="56">
        <f>+'INFO ENEL'!R1450</f>
        <v>4</v>
      </c>
      <c r="Z1462" s="59">
        <f t="shared" si="212"/>
        <v>0.4</v>
      </c>
    </row>
    <row r="1463" spans="1:26" s="90" customFormat="1" ht="15" customHeight="1" x14ac:dyDescent="0.25">
      <c r="A1463" s="55">
        <f>+'INFO ENEL'!A1451</f>
        <v>1446</v>
      </c>
      <c r="B1463" s="121" t="str">
        <f>+INDEX($B$8:$B$15,MATCH(L1463,$L$8:$L$15,0))</f>
        <v>SICODI</v>
      </c>
      <c r="C1463" s="56" t="str">
        <f>+'INFO ENEL'!B1451</f>
        <v>Lima</v>
      </c>
      <c r="D1463" s="56" t="str">
        <f>+'INFO ENEL'!D1451</f>
        <v>Magdalena del Mar</v>
      </c>
      <c r="E1463" s="56" t="str">
        <f>+'INFO ENEL'!D1451</f>
        <v>Magdalena del Mar</v>
      </c>
      <c r="F1463" s="50">
        <f>+'INFO ENEL'!E1451</f>
        <v>0</v>
      </c>
      <c r="G1463" s="56" t="str">
        <f>+'INFO ENEL'!L1451</f>
        <v>BT</v>
      </c>
      <c r="H1463" s="57">
        <f>+'INFO ENEL'!M1451</f>
        <v>29.073490079827874</v>
      </c>
      <c r="I1463" s="56">
        <f>+'INFO ENEL'!N1451</f>
        <v>11</v>
      </c>
      <c r="J1463" s="56" t="str">
        <f>+'INFO ENEL'!O1451</f>
        <v>Poste</v>
      </c>
      <c r="K1463" s="56" t="str">
        <f>+'INFO ENEL'!P1451</f>
        <v>Concreto</v>
      </c>
      <c r="L1463" s="56" t="str">
        <f>+'INFO ENEL'!Q1451</f>
        <v>PPC40</v>
      </c>
      <c r="M1463" s="55" t="str">
        <f>+IF(ISERROR(INDEX('Estructuras de Acero y Concreto'!$C$6:$C$577,MATCH(L1463,'Estructuras de Acero y Concreto'!$D$6:$D$577,0)))=FALSE,INDEX('Estructuras de Acero y Concreto'!$C$6:$C$577,MATCH(L1463,'Estructuras de Acero y Concreto'!$D$6:$D$577,0)),IF(ISERROR(INDEX('Estructuras de Madera'!$C$5:$C$122,MATCH(L1463,'Estructuras de Madera'!$D$5:$D$122,0)))=FALSE,INDEX('Estructuras de Madera'!$C$5:$C$122,MATCH(L1463,'Estructuras de Madera'!$D$5:$D$122,0)),INDEX(SICODI!$G$3:$G$2404,MATCH(L1463,SICODI!$G$3:$G$2404,0))))</f>
        <v>PPC40</v>
      </c>
      <c r="N1463" s="121" t="str">
        <f>+IF(ISERROR(VLOOKUP(M1463,'Resumen de precios LLTT'!$C$17:$D$3071,2,FALSE))=FALSE,VLOOKUP(M1463,'Resumen de precios LLTT'!$C$17:$D$3071,2,FALSE),VLOOKUP(M1463,SICODI!$G$3:$J$2404,2,FALSE))</f>
        <v>POSTE DE CONCRETO ARMADO PARA A. P. 11/200/120/285</v>
      </c>
      <c r="O1463" s="58">
        <f>+IF(ISERROR(VLOOKUP(M1463,'Resumen de precios LLTT'!$C$17:$G$3071,5,FALSE))=FALSE,VLOOKUP(M1463,'Resumen de precios LLTT'!$C$17:$G$3071,5,FALSE),VLOOKUP(M1463,SICODI!$G$3:$J$2404,4,FALSE))</f>
        <v>206.03</v>
      </c>
      <c r="P1463" s="16">
        <f t="shared" si="204"/>
        <v>0.77</v>
      </c>
      <c r="Q1463" s="78">
        <f t="shared" si="205"/>
        <v>364.67310000000003</v>
      </c>
      <c r="R1463" s="56">
        <v>0</v>
      </c>
      <c r="S1463" s="16">
        <f t="shared" si="206"/>
        <v>7.2000000000000008E-2</v>
      </c>
      <c r="T1463" s="79">
        <f t="shared" si="207"/>
        <v>2.1880386000000005</v>
      </c>
      <c r="U1463" s="80">
        <f t="shared" si="208"/>
        <v>0.2</v>
      </c>
      <c r="V1463" s="81">
        <f t="shared" si="209"/>
        <v>0.43760772000000014</v>
      </c>
      <c r="W1463" s="79">
        <f t="shared" si="210"/>
        <v>0.14725336301388503</v>
      </c>
      <c r="X1463" s="60">
        <f t="shared" si="211"/>
        <v>0.1</v>
      </c>
      <c r="Y1463" s="56">
        <f>+'INFO ENEL'!R1451</f>
        <v>4</v>
      </c>
      <c r="Z1463" s="59">
        <f t="shared" si="212"/>
        <v>0.4</v>
      </c>
    </row>
    <row r="1464" spans="1:26" s="90" customFormat="1" ht="15" customHeight="1" x14ac:dyDescent="0.25">
      <c r="A1464" s="55">
        <f>+'INFO ENEL'!A1452</f>
        <v>1447</v>
      </c>
      <c r="B1464" s="121" t="str">
        <f>+INDEX($B$8:$B$15,MATCH(L1464,$L$8:$L$15,0))</f>
        <v>SICODI</v>
      </c>
      <c r="C1464" s="56" t="str">
        <f>+'INFO ENEL'!B1452</f>
        <v>Lima</v>
      </c>
      <c r="D1464" s="56" t="str">
        <f>+'INFO ENEL'!D1452</f>
        <v>Magdalena del Mar</v>
      </c>
      <c r="E1464" s="56" t="str">
        <f>+'INFO ENEL'!D1452</f>
        <v>Magdalena del Mar</v>
      </c>
      <c r="F1464" s="50">
        <f>+'INFO ENEL'!E1452</f>
        <v>0</v>
      </c>
      <c r="G1464" s="56" t="str">
        <f>+'INFO ENEL'!L1452</f>
        <v>BT</v>
      </c>
      <c r="H1464" s="57">
        <f>+'INFO ENEL'!M1452</f>
        <v>30.885015842195926</v>
      </c>
      <c r="I1464" s="56">
        <f>+'INFO ENEL'!N1452</f>
        <v>11</v>
      </c>
      <c r="J1464" s="56" t="str">
        <f>+'INFO ENEL'!O1452</f>
        <v>Poste</v>
      </c>
      <c r="K1464" s="56" t="str">
        <f>+'INFO ENEL'!P1452</f>
        <v>Concreto</v>
      </c>
      <c r="L1464" s="56" t="str">
        <f>+'INFO ENEL'!Q1452</f>
        <v>PPC40</v>
      </c>
      <c r="M1464" s="55" t="str">
        <f>+IF(ISERROR(INDEX('Estructuras de Acero y Concreto'!$C$6:$C$577,MATCH(L1464,'Estructuras de Acero y Concreto'!$D$6:$D$577,0)))=FALSE,INDEX('Estructuras de Acero y Concreto'!$C$6:$C$577,MATCH(L1464,'Estructuras de Acero y Concreto'!$D$6:$D$577,0)),IF(ISERROR(INDEX('Estructuras de Madera'!$C$5:$C$122,MATCH(L1464,'Estructuras de Madera'!$D$5:$D$122,0)))=FALSE,INDEX('Estructuras de Madera'!$C$5:$C$122,MATCH(L1464,'Estructuras de Madera'!$D$5:$D$122,0)),INDEX(SICODI!$G$3:$G$2404,MATCH(L1464,SICODI!$G$3:$G$2404,0))))</f>
        <v>PPC40</v>
      </c>
      <c r="N1464" s="121" t="str">
        <f>+IF(ISERROR(VLOOKUP(M1464,'Resumen de precios LLTT'!$C$17:$D$3071,2,FALSE))=FALSE,VLOOKUP(M1464,'Resumen de precios LLTT'!$C$17:$D$3071,2,FALSE),VLOOKUP(M1464,SICODI!$G$3:$J$2404,2,FALSE))</f>
        <v>POSTE DE CONCRETO ARMADO PARA A. P. 11/200/120/285</v>
      </c>
      <c r="O1464" s="58">
        <f>+IF(ISERROR(VLOOKUP(M1464,'Resumen de precios LLTT'!$C$17:$G$3071,5,FALSE))=FALSE,VLOOKUP(M1464,'Resumen de precios LLTT'!$C$17:$G$3071,5,FALSE),VLOOKUP(M1464,SICODI!$G$3:$J$2404,4,FALSE))</f>
        <v>206.03</v>
      </c>
      <c r="P1464" s="16">
        <f t="shared" si="204"/>
        <v>0.77</v>
      </c>
      <c r="Q1464" s="78">
        <f t="shared" si="205"/>
        <v>364.67310000000003</v>
      </c>
      <c r="R1464" s="56">
        <v>0</v>
      </c>
      <c r="S1464" s="16">
        <f t="shared" si="206"/>
        <v>7.2000000000000008E-2</v>
      </c>
      <c r="T1464" s="79">
        <f t="shared" si="207"/>
        <v>2.1880386000000005</v>
      </c>
      <c r="U1464" s="80">
        <f t="shared" si="208"/>
        <v>0.2</v>
      </c>
      <c r="V1464" s="81">
        <f t="shared" si="209"/>
        <v>0.43760772000000014</v>
      </c>
      <c r="W1464" s="79">
        <f t="shared" si="210"/>
        <v>0.14725336301388503</v>
      </c>
      <c r="X1464" s="60">
        <f t="shared" si="211"/>
        <v>0.1</v>
      </c>
      <c r="Y1464" s="56">
        <f>+'INFO ENEL'!R1452</f>
        <v>4</v>
      </c>
      <c r="Z1464" s="59">
        <f t="shared" si="212"/>
        <v>0.4</v>
      </c>
    </row>
    <row r="1465" spans="1:26" s="90" customFormat="1" ht="15" customHeight="1" x14ac:dyDescent="0.25">
      <c r="A1465" s="55">
        <f>+'INFO ENEL'!A1453</f>
        <v>1448</v>
      </c>
      <c r="B1465" s="121" t="str">
        <f>+INDEX($B$8:$B$15,MATCH(L1465,$L$8:$L$15,0))</f>
        <v>SICODI</v>
      </c>
      <c r="C1465" s="56" t="str">
        <f>+'INFO ENEL'!B1453</f>
        <v>Lima</v>
      </c>
      <c r="D1465" s="56" t="str">
        <f>+'INFO ENEL'!D1453</f>
        <v>Magdalena del Mar</v>
      </c>
      <c r="E1465" s="56" t="str">
        <f>+'INFO ENEL'!D1453</f>
        <v>Magdalena del Mar</v>
      </c>
      <c r="F1465" s="50">
        <f>+'INFO ENEL'!E1453</f>
        <v>0</v>
      </c>
      <c r="G1465" s="56" t="str">
        <f>+'INFO ENEL'!L1453</f>
        <v>BT</v>
      </c>
      <c r="H1465" s="57">
        <f>+'INFO ENEL'!M1453</f>
        <v>29.07353480757769</v>
      </c>
      <c r="I1465" s="56">
        <f>+'INFO ENEL'!N1453</f>
        <v>11</v>
      </c>
      <c r="J1465" s="56" t="str">
        <f>+'INFO ENEL'!O1453</f>
        <v>Poste</v>
      </c>
      <c r="K1465" s="56" t="str">
        <f>+'INFO ENEL'!P1453</f>
        <v>Concreto</v>
      </c>
      <c r="L1465" s="56" t="str">
        <f>+'INFO ENEL'!Q1453</f>
        <v>PPC40</v>
      </c>
      <c r="M1465" s="55" t="str">
        <f>+IF(ISERROR(INDEX('Estructuras de Acero y Concreto'!$C$6:$C$577,MATCH(L1465,'Estructuras de Acero y Concreto'!$D$6:$D$577,0)))=FALSE,INDEX('Estructuras de Acero y Concreto'!$C$6:$C$577,MATCH(L1465,'Estructuras de Acero y Concreto'!$D$6:$D$577,0)),IF(ISERROR(INDEX('Estructuras de Madera'!$C$5:$C$122,MATCH(L1465,'Estructuras de Madera'!$D$5:$D$122,0)))=FALSE,INDEX('Estructuras de Madera'!$C$5:$C$122,MATCH(L1465,'Estructuras de Madera'!$D$5:$D$122,0)),INDEX(SICODI!$G$3:$G$2404,MATCH(L1465,SICODI!$G$3:$G$2404,0))))</f>
        <v>PPC40</v>
      </c>
      <c r="N1465" s="121" t="str">
        <f>+IF(ISERROR(VLOOKUP(M1465,'Resumen de precios LLTT'!$C$17:$D$3071,2,FALSE))=FALSE,VLOOKUP(M1465,'Resumen de precios LLTT'!$C$17:$D$3071,2,FALSE),VLOOKUP(M1465,SICODI!$G$3:$J$2404,2,FALSE))</f>
        <v>POSTE DE CONCRETO ARMADO PARA A. P. 11/200/120/285</v>
      </c>
      <c r="O1465" s="58">
        <f>+IF(ISERROR(VLOOKUP(M1465,'Resumen de precios LLTT'!$C$17:$G$3071,5,FALSE))=FALSE,VLOOKUP(M1465,'Resumen de precios LLTT'!$C$17:$G$3071,5,FALSE),VLOOKUP(M1465,SICODI!$G$3:$J$2404,4,FALSE))</f>
        <v>206.03</v>
      </c>
      <c r="P1465" s="16">
        <f t="shared" si="204"/>
        <v>0.77</v>
      </c>
      <c r="Q1465" s="78">
        <f t="shared" si="205"/>
        <v>364.67310000000003</v>
      </c>
      <c r="R1465" s="56">
        <v>0</v>
      </c>
      <c r="S1465" s="16">
        <f t="shared" si="206"/>
        <v>7.2000000000000008E-2</v>
      </c>
      <c r="T1465" s="79">
        <f t="shared" si="207"/>
        <v>2.1880386000000005</v>
      </c>
      <c r="U1465" s="80">
        <f t="shared" si="208"/>
        <v>0.2</v>
      </c>
      <c r="V1465" s="81">
        <f t="shared" si="209"/>
        <v>0.43760772000000014</v>
      </c>
      <c r="W1465" s="79">
        <f t="shared" si="210"/>
        <v>0.14725336301388503</v>
      </c>
      <c r="X1465" s="60">
        <f t="shared" si="211"/>
        <v>0.1</v>
      </c>
      <c r="Y1465" s="56">
        <f>+'INFO ENEL'!R1453</f>
        <v>4</v>
      </c>
      <c r="Z1465" s="59">
        <f t="shared" si="212"/>
        <v>0.4</v>
      </c>
    </row>
    <row r="1466" spans="1:26" s="90" customFormat="1" ht="15" customHeight="1" x14ac:dyDescent="0.25">
      <c r="A1466" s="55">
        <f>+'INFO ENEL'!A1454</f>
        <v>1449</v>
      </c>
      <c r="B1466" s="121" t="str">
        <f>+INDEX($B$8:$B$15,MATCH(L1466,$L$8:$L$15,0))</f>
        <v>SICODI</v>
      </c>
      <c r="C1466" s="56" t="str">
        <f>+'INFO ENEL'!B1454</f>
        <v>Lima</v>
      </c>
      <c r="D1466" s="56" t="str">
        <f>+'INFO ENEL'!D1454</f>
        <v>Magdalena del Mar</v>
      </c>
      <c r="E1466" s="56" t="str">
        <f>+'INFO ENEL'!D1454</f>
        <v>Magdalena del Mar</v>
      </c>
      <c r="F1466" s="50">
        <f>+'INFO ENEL'!E1454</f>
        <v>0</v>
      </c>
      <c r="G1466" s="56" t="str">
        <f>+'INFO ENEL'!L1454</f>
        <v>BT</v>
      </c>
      <c r="H1466" s="57">
        <f>+'INFO ENEL'!M1454</f>
        <v>19.306425047101051</v>
      </c>
      <c r="I1466" s="56">
        <f>+'INFO ENEL'!N1454</f>
        <v>11</v>
      </c>
      <c r="J1466" s="56" t="str">
        <f>+'INFO ENEL'!O1454</f>
        <v>Poste</v>
      </c>
      <c r="K1466" s="56" t="str">
        <f>+'INFO ENEL'!P1454</f>
        <v>Concreto</v>
      </c>
      <c r="L1466" s="56" t="str">
        <f>+'INFO ENEL'!Q1454</f>
        <v>PPC40</v>
      </c>
      <c r="M1466" s="55" t="str">
        <f>+IF(ISERROR(INDEX('Estructuras de Acero y Concreto'!$C$6:$C$577,MATCH(L1466,'Estructuras de Acero y Concreto'!$D$6:$D$577,0)))=FALSE,INDEX('Estructuras de Acero y Concreto'!$C$6:$C$577,MATCH(L1466,'Estructuras de Acero y Concreto'!$D$6:$D$577,0)),IF(ISERROR(INDEX('Estructuras de Madera'!$C$5:$C$122,MATCH(L1466,'Estructuras de Madera'!$D$5:$D$122,0)))=FALSE,INDEX('Estructuras de Madera'!$C$5:$C$122,MATCH(L1466,'Estructuras de Madera'!$D$5:$D$122,0)),INDEX(SICODI!$G$3:$G$2404,MATCH(L1466,SICODI!$G$3:$G$2404,0))))</f>
        <v>PPC40</v>
      </c>
      <c r="N1466" s="121" t="str">
        <f>+IF(ISERROR(VLOOKUP(M1466,'Resumen de precios LLTT'!$C$17:$D$3071,2,FALSE))=FALSE,VLOOKUP(M1466,'Resumen de precios LLTT'!$C$17:$D$3071,2,FALSE),VLOOKUP(M1466,SICODI!$G$3:$J$2404,2,FALSE))</f>
        <v>POSTE DE CONCRETO ARMADO PARA A. P. 11/200/120/285</v>
      </c>
      <c r="O1466" s="58">
        <f>+IF(ISERROR(VLOOKUP(M1466,'Resumen de precios LLTT'!$C$17:$G$3071,5,FALSE))=FALSE,VLOOKUP(M1466,'Resumen de precios LLTT'!$C$17:$G$3071,5,FALSE),VLOOKUP(M1466,SICODI!$G$3:$J$2404,4,FALSE))</f>
        <v>206.03</v>
      </c>
      <c r="P1466" s="16">
        <f t="shared" si="204"/>
        <v>0.77</v>
      </c>
      <c r="Q1466" s="78">
        <f t="shared" si="205"/>
        <v>364.67310000000003</v>
      </c>
      <c r="R1466" s="56">
        <v>0</v>
      </c>
      <c r="S1466" s="16">
        <f t="shared" si="206"/>
        <v>7.2000000000000008E-2</v>
      </c>
      <c r="T1466" s="79">
        <f t="shared" si="207"/>
        <v>2.1880386000000005</v>
      </c>
      <c r="U1466" s="80">
        <f t="shared" si="208"/>
        <v>0.2</v>
      </c>
      <c r="V1466" s="81">
        <f t="shared" si="209"/>
        <v>0.43760772000000014</v>
      </c>
      <c r="W1466" s="79">
        <f t="shared" si="210"/>
        <v>0.14725336301388503</v>
      </c>
      <c r="X1466" s="60">
        <f t="shared" si="211"/>
        <v>0.1</v>
      </c>
      <c r="Y1466" s="56">
        <f>+'INFO ENEL'!R1454</f>
        <v>4</v>
      </c>
      <c r="Z1466" s="59">
        <f t="shared" si="212"/>
        <v>0.4</v>
      </c>
    </row>
    <row r="1467" spans="1:26" s="90" customFormat="1" ht="15" customHeight="1" x14ac:dyDescent="0.25">
      <c r="A1467" s="55">
        <f>+'INFO ENEL'!A1455</f>
        <v>1450</v>
      </c>
      <c r="B1467" s="121" t="str">
        <f>+INDEX($B$8:$B$15,MATCH(L1467,$L$8:$L$15,0))</f>
        <v>SICODI</v>
      </c>
      <c r="C1467" s="56" t="str">
        <f>+'INFO ENEL'!B1455</f>
        <v>Lima</v>
      </c>
      <c r="D1467" s="56" t="str">
        <f>+'INFO ENEL'!D1455</f>
        <v>Magdalena del Mar</v>
      </c>
      <c r="E1467" s="56" t="str">
        <f>+'INFO ENEL'!D1455</f>
        <v>Magdalena del Mar</v>
      </c>
      <c r="F1467" s="50">
        <f>+'INFO ENEL'!E1455</f>
        <v>0</v>
      </c>
      <c r="G1467" s="56" t="str">
        <f>+'INFO ENEL'!L1455</f>
        <v>BT</v>
      </c>
      <c r="H1467" s="57">
        <f>+'INFO ENEL'!M1455</f>
        <v>28.795406267401777</v>
      </c>
      <c r="I1467" s="56">
        <f>+'INFO ENEL'!N1455</f>
        <v>11</v>
      </c>
      <c r="J1467" s="56" t="str">
        <f>+'INFO ENEL'!O1455</f>
        <v>Poste</v>
      </c>
      <c r="K1467" s="56" t="str">
        <f>+'INFO ENEL'!P1455</f>
        <v>Concreto</v>
      </c>
      <c r="L1467" s="56" t="str">
        <f>+'INFO ENEL'!Q1455</f>
        <v>PPC40</v>
      </c>
      <c r="M1467" s="55" t="str">
        <f>+IF(ISERROR(INDEX('Estructuras de Acero y Concreto'!$C$6:$C$577,MATCH(L1467,'Estructuras de Acero y Concreto'!$D$6:$D$577,0)))=FALSE,INDEX('Estructuras de Acero y Concreto'!$C$6:$C$577,MATCH(L1467,'Estructuras de Acero y Concreto'!$D$6:$D$577,0)),IF(ISERROR(INDEX('Estructuras de Madera'!$C$5:$C$122,MATCH(L1467,'Estructuras de Madera'!$D$5:$D$122,0)))=FALSE,INDEX('Estructuras de Madera'!$C$5:$C$122,MATCH(L1467,'Estructuras de Madera'!$D$5:$D$122,0)),INDEX(SICODI!$G$3:$G$2404,MATCH(L1467,SICODI!$G$3:$G$2404,0))))</f>
        <v>PPC40</v>
      </c>
      <c r="N1467" s="121" t="str">
        <f>+IF(ISERROR(VLOOKUP(M1467,'Resumen de precios LLTT'!$C$17:$D$3071,2,FALSE))=FALSE,VLOOKUP(M1467,'Resumen de precios LLTT'!$C$17:$D$3071,2,FALSE),VLOOKUP(M1467,SICODI!$G$3:$J$2404,2,FALSE))</f>
        <v>POSTE DE CONCRETO ARMADO PARA A. P. 11/200/120/285</v>
      </c>
      <c r="O1467" s="58">
        <f>+IF(ISERROR(VLOOKUP(M1467,'Resumen de precios LLTT'!$C$17:$G$3071,5,FALSE))=FALSE,VLOOKUP(M1467,'Resumen de precios LLTT'!$C$17:$G$3071,5,FALSE),VLOOKUP(M1467,SICODI!$G$3:$J$2404,4,FALSE))</f>
        <v>206.03</v>
      </c>
      <c r="P1467" s="16">
        <f t="shared" si="204"/>
        <v>0.77</v>
      </c>
      <c r="Q1467" s="78">
        <f t="shared" si="205"/>
        <v>364.67310000000003</v>
      </c>
      <c r="R1467" s="56">
        <v>0</v>
      </c>
      <c r="S1467" s="16">
        <f t="shared" si="206"/>
        <v>7.2000000000000008E-2</v>
      </c>
      <c r="T1467" s="79">
        <f t="shared" si="207"/>
        <v>2.1880386000000005</v>
      </c>
      <c r="U1467" s="80">
        <f t="shared" si="208"/>
        <v>0.2</v>
      </c>
      <c r="V1467" s="81">
        <f t="shared" si="209"/>
        <v>0.43760772000000014</v>
      </c>
      <c r="W1467" s="79">
        <f t="shared" si="210"/>
        <v>0.14725336301388503</v>
      </c>
      <c r="X1467" s="60">
        <f t="shared" si="211"/>
        <v>0.1</v>
      </c>
      <c r="Y1467" s="56">
        <f>+'INFO ENEL'!R1455</f>
        <v>4</v>
      </c>
      <c r="Z1467" s="59">
        <f t="shared" si="212"/>
        <v>0.4</v>
      </c>
    </row>
    <row r="1468" spans="1:26" s="90" customFormat="1" ht="15" customHeight="1" x14ac:dyDescent="0.25">
      <c r="A1468" s="55">
        <f>+'INFO ENEL'!A1456</f>
        <v>1451</v>
      </c>
      <c r="B1468" s="121" t="str">
        <f>+INDEX($B$8:$B$15,MATCH(L1468,$L$8:$L$15,0))</f>
        <v>SICODI</v>
      </c>
      <c r="C1468" s="56" t="str">
        <f>+'INFO ENEL'!B1456</f>
        <v>Lima</v>
      </c>
      <c r="D1468" s="56" t="str">
        <f>+'INFO ENEL'!D1456</f>
        <v>Magdalena del Mar</v>
      </c>
      <c r="E1468" s="56" t="str">
        <f>+'INFO ENEL'!D1456</f>
        <v>Magdalena del Mar</v>
      </c>
      <c r="F1468" s="50">
        <f>+'INFO ENEL'!E1456</f>
        <v>0</v>
      </c>
      <c r="G1468" s="56" t="str">
        <f>+'INFO ENEL'!L1456</f>
        <v>BT</v>
      </c>
      <c r="H1468" s="57">
        <f>+'INFO ENEL'!M1456</f>
        <v>25.079474551804438</v>
      </c>
      <c r="I1468" s="56">
        <f>+'INFO ENEL'!N1456</f>
        <v>11</v>
      </c>
      <c r="J1468" s="56" t="str">
        <f>+'INFO ENEL'!O1456</f>
        <v>Poste</v>
      </c>
      <c r="K1468" s="56" t="str">
        <f>+'INFO ENEL'!P1456</f>
        <v>Concreto</v>
      </c>
      <c r="L1468" s="56" t="str">
        <f>+'INFO ENEL'!Q1456</f>
        <v>PPC40</v>
      </c>
      <c r="M1468" s="55" t="str">
        <f>+IF(ISERROR(INDEX('Estructuras de Acero y Concreto'!$C$6:$C$577,MATCH(L1468,'Estructuras de Acero y Concreto'!$D$6:$D$577,0)))=FALSE,INDEX('Estructuras de Acero y Concreto'!$C$6:$C$577,MATCH(L1468,'Estructuras de Acero y Concreto'!$D$6:$D$577,0)),IF(ISERROR(INDEX('Estructuras de Madera'!$C$5:$C$122,MATCH(L1468,'Estructuras de Madera'!$D$5:$D$122,0)))=FALSE,INDEX('Estructuras de Madera'!$C$5:$C$122,MATCH(L1468,'Estructuras de Madera'!$D$5:$D$122,0)),INDEX(SICODI!$G$3:$G$2404,MATCH(L1468,SICODI!$G$3:$G$2404,0))))</f>
        <v>PPC40</v>
      </c>
      <c r="N1468" s="121" t="str">
        <f>+IF(ISERROR(VLOOKUP(M1468,'Resumen de precios LLTT'!$C$17:$D$3071,2,FALSE))=FALSE,VLOOKUP(M1468,'Resumen de precios LLTT'!$C$17:$D$3071,2,FALSE),VLOOKUP(M1468,SICODI!$G$3:$J$2404,2,FALSE))</f>
        <v>POSTE DE CONCRETO ARMADO PARA A. P. 11/200/120/285</v>
      </c>
      <c r="O1468" s="58">
        <f>+IF(ISERROR(VLOOKUP(M1468,'Resumen de precios LLTT'!$C$17:$G$3071,5,FALSE))=FALSE,VLOOKUP(M1468,'Resumen de precios LLTT'!$C$17:$G$3071,5,FALSE),VLOOKUP(M1468,SICODI!$G$3:$J$2404,4,FALSE))</f>
        <v>206.03</v>
      </c>
      <c r="P1468" s="16">
        <f t="shared" si="204"/>
        <v>0.77</v>
      </c>
      <c r="Q1468" s="78">
        <f t="shared" si="205"/>
        <v>364.67310000000003</v>
      </c>
      <c r="R1468" s="56">
        <v>0</v>
      </c>
      <c r="S1468" s="16">
        <f t="shared" si="206"/>
        <v>7.2000000000000008E-2</v>
      </c>
      <c r="T1468" s="79">
        <f t="shared" si="207"/>
        <v>2.1880386000000005</v>
      </c>
      <c r="U1468" s="80">
        <f t="shared" si="208"/>
        <v>0.2</v>
      </c>
      <c r="V1468" s="81">
        <f t="shared" si="209"/>
        <v>0.43760772000000014</v>
      </c>
      <c r="W1468" s="79">
        <f t="shared" si="210"/>
        <v>0.14725336301388503</v>
      </c>
      <c r="X1468" s="60">
        <f t="shared" si="211"/>
        <v>0.1</v>
      </c>
      <c r="Y1468" s="56">
        <f>+'INFO ENEL'!R1456</f>
        <v>4</v>
      </c>
      <c r="Z1468" s="59">
        <f t="shared" si="212"/>
        <v>0.4</v>
      </c>
    </row>
    <row r="1469" spans="1:26" s="90" customFormat="1" ht="15" customHeight="1" x14ac:dyDescent="0.25">
      <c r="A1469" s="55">
        <f>+'INFO ENEL'!A1457</f>
        <v>1452</v>
      </c>
      <c r="B1469" s="121" t="str">
        <f>+INDEX($B$8:$B$15,MATCH(L1469,$L$8:$L$15,0))</f>
        <v>SICODI</v>
      </c>
      <c r="C1469" s="56" t="str">
        <f>+'INFO ENEL'!B1457</f>
        <v>Lima</v>
      </c>
      <c r="D1469" s="56" t="str">
        <f>+'INFO ENEL'!D1457</f>
        <v>Magdalena del Mar</v>
      </c>
      <c r="E1469" s="56" t="str">
        <f>+'INFO ENEL'!D1457</f>
        <v>Magdalena del Mar</v>
      </c>
      <c r="F1469" s="50">
        <f>+'INFO ENEL'!E1457</f>
        <v>0</v>
      </c>
      <c r="G1469" s="56" t="str">
        <f>+'INFO ENEL'!L1457</f>
        <v>BT</v>
      </c>
      <c r="H1469" s="57">
        <f>+'INFO ENEL'!M1457</f>
        <v>29.544491982841638</v>
      </c>
      <c r="I1469" s="56">
        <f>+'INFO ENEL'!N1457</f>
        <v>11</v>
      </c>
      <c r="J1469" s="56" t="str">
        <f>+'INFO ENEL'!O1457</f>
        <v>Poste</v>
      </c>
      <c r="K1469" s="56" t="str">
        <f>+'INFO ENEL'!P1457</f>
        <v>Concreto</v>
      </c>
      <c r="L1469" s="56" t="str">
        <f>+'INFO ENEL'!Q1457</f>
        <v>PPC40</v>
      </c>
      <c r="M1469" s="55" t="str">
        <f>+IF(ISERROR(INDEX('Estructuras de Acero y Concreto'!$C$6:$C$577,MATCH(L1469,'Estructuras de Acero y Concreto'!$D$6:$D$577,0)))=FALSE,INDEX('Estructuras de Acero y Concreto'!$C$6:$C$577,MATCH(L1469,'Estructuras de Acero y Concreto'!$D$6:$D$577,0)),IF(ISERROR(INDEX('Estructuras de Madera'!$C$5:$C$122,MATCH(L1469,'Estructuras de Madera'!$D$5:$D$122,0)))=FALSE,INDEX('Estructuras de Madera'!$C$5:$C$122,MATCH(L1469,'Estructuras de Madera'!$D$5:$D$122,0)),INDEX(SICODI!$G$3:$G$2404,MATCH(L1469,SICODI!$G$3:$G$2404,0))))</f>
        <v>PPC40</v>
      </c>
      <c r="N1469" s="121" t="str">
        <f>+IF(ISERROR(VLOOKUP(M1469,'Resumen de precios LLTT'!$C$17:$D$3071,2,FALSE))=FALSE,VLOOKUP(M1469,'Resumen de precios LLTT'!$C$17:$D$3071,2,FALSE),VLOOKUP(M1469,SICODI!$G$3:$J$2404,2,FALSE))</f>
        <v>POSTE DE CONCRETO ARMADO PARA A. P. 11/200/120/285</v>
      </c>
      <c r="O1469" s="58">
        <f>+IF(ISERROR(VLOOKUP(M1469,'Resumen de precios LLTT'!$C$17:$G$3071,5,FALSE))=FALSE,VLOOKUP(M1469,'Resumen de precios LLTT'!$C$17:$G$3071,5,FALSE),VLOOKUP(M1469,SICODI!$G$3:$J$2404,4,FALSE))</f>
        <v>206.03</v>
      </c>
      <c r="P1469" s="16">
        <f t="shared" si="204"/>
        <v>0.77</v>
      </c>
      <c r="Q1469" s="78">
        <f t="shared" si="205"/>
        <v>364.67310000000003</v>
      </c>
      <c r="R1469" s="56">
        <v>0</v>
      </c>
      <c r="S1469" s="16">
        <f t="shared" si="206"/>
        <v>7.2000000000000008E-2</v>
      </c>
      <c r="T1469" s="79">
        <f t="shared" si="207"/>
        <v>2.1880386000000005</v>
      </c>
      <c r="U1469" s="80">
        <f t="shared" si="208"/>
        <v>0.2</v>
      </c>
      <c r="V1469" s="81">
        <f t="shared" si="209"/>
        <v>0.43760772000000014</v>
      </c>
      <c r="W1469" s="79">
        <f t="shared" si="210"/>
        <v>0.14725336301388503</v>
      </c>
      <c r="X1469" s="60">
        <f t="shared" si="211"/>
        <v>0.1</v>
      </c>
      <c r="Y1469" s="56">
        <f>+'INFO ENEL'!R1457</f>
        <v>4</v>
      </c>
      <c r="Z1469" s="59">
        <f t="shared" si="212"/>
        <v>0.4</v>
      </c>
    </row>
    <row r="1470" spans="1:26" s="90" customFormat="1" ht="15" customHeight="1" x14ac:dyDescent="0.25">
      <c r="A1470" s="55">
        <f>+'INFO ENEL'!A1458</f>
        <v>1453</v>
      </c>
      <c r="B1470" s="121" t="str">
        <f>+INDEX($B$8:$B$15,MATCH(L1470,$L$8:$L$15,0))</f>
        <v>SICODI</v>
      </c>
      <c r="C1470" s="56" t="str">
        <f>+'INFO ENEL'!B1458</f>
        <v>Lima</v>
      </c>
      <c r="D1470" s="56" t="str">
        <f>+'INFO ENEL'!D1458</f>
        <v>Magdalena del Mar</v>
      </c>
      <c r="E1470" s="56" t="str">
        <f>+'INFO ENEL'!D1458</f>
        <v>Magdalena del Mar</v>
      </c>
      <c r="F1470" s="50">
        <f>+'INFO ENEL'!E1458</f>
        <v>0</v>
      </c>
      <c r="G1470" s="56" t="str">
        <f>+'INFO ENEL'!L1458</f>
        <v>BT</v>
      </c>
      <c r="H1470" s="57">
        <f>+'INFO ENEL'!M1458</f>
        <v>29.969505157983154</v>
      </c>
      <c r="I1470" s="56">
        <f>+'INFO ENEL'!N1458</f>
        <v>11</v>
      </c>
      <c r="J1470" s="56" t="str">
        <f>+'INFO ENEL'!O1458</f>
        <v>Poste</v>
      </c>
      <c r="K1470" s="56" t="str">
        <f>+'INFO ENEL'!P1458</f>
        <v>Concreto</v>
      </c>
      <c r="L1470" s="56" t="str">
        <f>+'INFO ENEL'!Q1458</f>
        <v>PPC40</v>
      </c>
      <c r="M1470" s="55" t="str">
        <f>+IF(ISERROR(INDEX('Estructuras de Acero y Concreto'!$C$6:$C$577,MATCH(L1470,'Estructuras de Acero y Concreto'!$D$6:$D$577,0)))=FALSE,INDEX('Estructuras de Acero y Concreto'!$C$6:$C$577,MATCH(L1470,'Estructuras de Acero y Concreto'!$D$6:$D$577,0)),IF(ISERROR(INDEX('Estructuras de Madera'!$C$5:$C$122,MATCH(L1470,'Estructuras de Madera'!$D$5:$D$122,0)))=FALSE,INDEX('Estructuras de Madera'!$C$5:$C$122,MATCH(L1470,'Estructuras de Madera'!$D$5:$D$122,0)),INDEX(SICODI!$G$3:$G$2404,MATCH(L1470,SICODI!$G$3:$G$2404,0))))</f>
        <v>PPC40</v>
      </c>
      <c r="N1470" s="121" t="str">
        <f>+IF(ISERROR(VLOOKUP(M1470,'Resumen de precios LLTT'!$C$17:$D$3071,2,FALSE))=FALSE,VLOOKUP(M1470,'Resumen de precios LLTT'!$C$17:$D$3071,2,FALSE),VLOOKUP(M1470,SICODI!$G$3:$J$2404,2,FALSE))</f>
        <v>POSTE DE CONCRETO ARMADO PARA A. P. 11/200/120/285</v>
      </c>
      <c r="O1470" s="58">
        <f>+IF(ISERROR(VLOOKUP(M1470,'Resumen de precios LLTT'!$C$17:$G$3071,5,FALSE))=FALSE,VLOOKUP(M1470,'Resumen de precios LLTT'!$C$17:$G$3071,5,FALSE),VLOOKUP(M1470,SICODI!$G$3:$J$2404,4,FALSE))</f>
        <v>206.03</v>
      </c>
      <c r="P1470" s="16">
        <f t="shared" si="204"/>
        <v>0.77</v>
      </c>
      <c r="Q1470" s="78">
        <f t="shared" si="205"/>
        <v>364.67310000000003</v>
      </c>
      <c r="R1470" s="56">
        <v>0</v>
      </c>
      <c r="S1470" s="16">
        <f t="shared" si="206"/>
        <v>7.2000000000000008E-2</v>
      </c>
      <c r="T1470" s="79">
        <f t="shared" si="207"/>
        <v>2.1880386000000005</v>
      </c>
      <c r="U1470" s="80">
        <f t="shared" si="208"/>
        <v>0.2</v>
      </c>
      <c r="V1470" s="81">
        <f t="shared" si="209"/>
        <v>0.43760772000000014</v>
      </c>
      <c r="W1470" s="79">
        <f t="shared" si="210"/>
        <v>0.14725336301388503</v>
      </c>
      <c r="X1470" s="60">
        <f t="shared" si="211"/>
        <v>0.1</v>
      </c>
      <c r="Y1470" s="56">
        <f>+'INFO ENEL'!R1458</f>
        <v>4</v>
      </c>
      <c r="Z1470" s="59">
        <f t="shared" si="212"/>
        <v>0.4</v>
      </c>
    </row>
    <row r="1471" spans="1:26" s="90" customFormat="1" ht="15" customHeight="1" x14ac:dyDescent="0.25">
      <c r="A1471" s="55">
        <f>+'INFO ENEL'!A1459</f>
        <v>1454</v>
      </c>
      <c r="B1471" s="121" t="str">
        <f>+INDEX($B$8:$B$15,MATCH(L1471,$L$8:$L$15,0))</f>
        <v>SICODI</v>
      </c>
      <c r="C1471" s="56" t="str">
        <f>+'INFO ENEL'!B1459</f>
        <v>Lima</v>
      </c>
      <c r="D1471" s="56" t="str">
        <f>+'INFO ENEL'!D1459</f>
        <v>Magdalena del Mar</v>
      </c>
      <c r="E1471" s="56" t="str">
        <f>+'INFO ENEL'!D1459</f>
        <v>Magdalena del Mar</v>
      </c>
      <c r="F1471" s="50">
        <f>+'INFO ENEL'!E1459</f>
        <v>0</v>
      </c>
      <c r="G1471" s="56" t="str">
        <f>+'INFO ENEL'!L1459</f>
        <v>BT</v>
      </c>
      <c r="H1471" s="57">
        <f>+'INFO ENEL'!M1459</f>
        <v>28.649670464175014</v>
      </c>
      <c r="I1471" s="56">
        <f>+'INFO ENEL'!N1459</f>
        <v>11</v>
      </c>
      <c r="J1471" s="56" t="str">
        <f>+'INFO ENEL'!O1459</f>
        <v>Poste</v>
      </c>
      <c r="K1471" s="56" t="str">
        <f>+'INFO ENEL'!P1459</f>
        <v>Concreto</v>
      </c>
      <c r="L1471" s="56" t="str">
        <f>+'INFO ENEL'!Q1459</f>
        <v>PPC40</v>
      </c>
      <c r="M1471" s="55" t="str">
        <f>+IF(ISERROR(INDEX('Estructuras de Acero y Concreto'!$C$6:$C$577,MATCH(L1471,'Estructuras de Acero y Concreto'!$D$6:$D$577,0)))=FALSE,INDEX('Estructuras de Acero y Concreto'!$C$6:$C$577,MATCH(L1471,'Estructuras de Acero y Concreto'!$D$6:$D$577,0)),IF(ISERROR(INDEX('Estructuras de Madera'!$C$5:$C$122,MATCH(L1471,'Estructuras de Madera'!$D$5:$D$122,0)))=FALSE,INDEX('Estructuras de Madera'!$C$5:$C$122,MATCH(L1471,'Estructuras de Madera'!$D$5:$D$122,0)),INDEX(SICODI!$G$3:$G$2404,MATCH(L1471,SICODI!$G$3:$G$2404,0))))</f>
        <v>PPC40</v>
      </c>
      <c r="N1471" s="121" t="str">
        <f>+IF(ISERROR(VLOOKUP(M1471,'Resumen de precios LLTT'!$C$17:$D$3071,2,FALSE))=FALSE,VLOOKUP(M1471,'Resumen de precios LLTT'!$C$17:$D$3071,2,FALSE),VLOOKUP(M1471,SICODI!$G$3:$J$2404,2,FALSE))</f>
        <v>POSTE DE CONCRETO ARMADO PARA A. P. 11/200/120/285</v>
      </c>
      <c r="O1471" s="58">
        <f>+IF(ISERROR(VLOOKUP(M1471,'Resumen de precios LLTT'!$C$17:$G$3071,5,FALSE))=FALSE,VLOOKUP(M1471,'Resumen de precios LLTT'!$C$17:$G$3071,5,FALSE),VLOOKUP(M1471,SICODI!$G$3:$J$2404,4,FALSE))</f>
        <v>206.03</v>
      </c>
      <c r="P1471" s="16">
        <f t="shared" si="204"/>
        <v>0.77</v>
      </c>
      <c r="Q1471" s="78">
        <f t="shared" si="205"/>
        <v>364.67310000000003</v>
      </c>
      <c r="R1471" s="56">
        <v>0</v>
      </c>
      <c r="S1471" s="16">
        <f t="shared" si="206"/>
        <v>7.2000000000000008E-2</v>
      </c>
      <c r="T1471" s="79">
        <f t="shared" si="207"/>
        <v>2.1880386000000005</v>
      </c>
      <c r="U1471" s="80">
        <f t="shared" si="208"/>
        <v>0.2</v>
      </c>
      <c r="V1471" s="81">
        <f t="shared" si="209"/>
        <v>0.43760772000000014</v>
      </c>
      <c r="W1471" s="79">
        <f t="shared" si="210"/>
        <v>0.14725336301388503</v>
      </c>
      <c r="X1471" s="60">
        <f t="shared" si="211"/>
        <v>0.1</v>
      </c>
      <c r="Y1471" s="56">
        <f>+'INFO ENEL'!R1459</f>
        <v>4</v>
      </c>
      <c r="Z1471" s="59">
        <f t="shared" si="212"/>
        <v>0.4</v>
      </c>
    </row>
    <row r="1472" spans="1:26" s="90" customFormat="1" ht="15" customHeight="1" x14ac:dyDescent="0.25">
      <c r="A1472" s="55">
        <f>+'INFO ENEL'!A1460</f>
        <v>1455</v>
      </c>
      <c r="B1472" s="121" t="str">
        <f>+INDEX($B$8:$B$15,MATCH(L1472,$L$8:$L$15,0))</f>
        <v>SICODI</v>
      </c>
      <c r="C1472" s="56" t="str">
        <f>+'INFO ENEL'!B1460</f>
        <v>Lima</v>
      </c>
      <c r="D1472" s="56" t="str">
        <f>+'INFO ENEL'!D1460</f>
        <v>Magdalena del Mar</v>
      </c>
      <c r="E1472" s="56" t="str">
        <f>+'INFO ENEL'!D1460</f>
        <v>Magdalena del Mar</v>
      </c>
      <c r="F1472" s="50">
        <f>+'INFO ENEL'!E1460</f>
        <v>0</v>
      </c>
      <c r="G1472" s="56" t="str">
        <f>+'INFO ENEL'!L1460</f>
        <v>BT</v>
      </c>
      <c r="H1472" s="57">
        <f>+'INFO ENEL'!M1460</f>
        <v>30.867076558337022</v>
      </c>
      <c r="I1472" s="56">
        <f>+'INFO ENEL'!N1460</f>
        <v>11</v>
      </c>
      <c r="J1472" s="56" t="str">
        <f>+'INFO ENEL'!O1460</f>
        <v>Poste</v>
      </c>
      <c r="K1472" s="56" t="str">
        <f>+'INFO ENEL'!P1460</f>
        <v>Concreto</v>
      </c>
      <c r="L1472" s="56" t="str">
        <f>+'INFO ENEL'!Q1460</f>
        <v>PPC40</v>
      </c>
      <c r="M1472" s="55" t="str">
        <f>+IF(ISERROR(INDEX('Estructuras de Acero y Concreto'!$C$6:$C$577,MATCH(L1472,'Estructuras de Acero y Concreto'!$D$6:$D$577,0)))=FALSE,INDEX('Estructuras de Acero y Concreto'!$C$6:$C$577,MATCH(L1472,'Estructuras de Acero y Concreto'!$D$6:$D$577,0)),IF(ISERROR(INDEX('Estructuras de Madera'!$C$5:$C$122,MATCH(L1472,'Estructuras de Madera'!$D$5:$D$122,0)))=FALSE,INDEX('Estructuras de Madera'!$C$5:$C$122,MATCH(L1472,'Estructuras de Madera'!$D$5:$D$122,0)),INDEX(SICODI!$G$3:$G$2404,MATCH(L1472,SICODI!$G$3:$G$2404,0))))</f>
        <v>PPC40</v>
      </c>
      <c r="N1472" s="121" t="str">
        <f>+IF(ISERROR(VLOOKUP(M1472,'Resumen de precios LLTT'!$C$17:$D$3071,2,FALSE))=FALSE,VLOOKUP(M1472,'Resumen de precios LLTT'!$C$17:$D$3071,2,FALSE),VLOOKUP(M1472,SICODI!$G$3:$J$2404,2,FALSE))</f>
        <v>POSTE DE CONCRETO ARMADO PARA A. P. 11/200/120/285</v>
      </c>
      <c r="O1472" s="58">
        <f>+IF(ISERROR(VLOOKUP(M1472,'Resumen de precios LLTT'!$C$17:$G$3071,5,FALSE))=FALSE,VLOOKUP(M1472,'Resumen de precios LLTT'!$C$17:$G$3071,5,FALSE),VLOOKUP(M1472,SICODI!$G$3:$J$2404,4,FALSE))</f>
        <v>206.03</v>
      </c>
      <c r="P1472" s="16">
        <f t="shared" si="204"/>
        <v>0.77</v>
      </c>
      <c r="Q1472" s="78">
        <f t="shared" si="205"/>
        <v>364.67310000000003</v>
      </c>
      <c r="R1472" s="56">
        <v>0</v>
      </c>
      <c r="S1472" s="16">
        <f t="shared" si="206"/>
        <v>7.2000000000000008E-2</v>
      </c>
      <c r="T1472" s="79">
        <f t="shared" si="207"/>
        <v>2.1880386000000005</v>
      </c>
      <c r="U1472" s="80">
        <f t="shared" si="208"/>
        <v>0.2</v>
      </c>
      <c r="V1472" s="81">
        <f t="shared" si="209"/>
        <v>0.43760772000000014</v>
      </c>
      <c r="W1472" s="79">
        <f t="shared" si="210"/>
        <v>0.14725336301388503</v>
      </c>
      <c r="X1472" s="60">
        <f t="shared" si="211"/>
        <v>0.1</v>
      </c>
      <c r="Y1472" s="56">
        <f>+'INFO ENEL'!R1460</f>
        <v>4</v>
      </c>
      <c r="Z1472" s="59">
        <f t="shared" si="212"/>
        <v>0.4</v>
      </c>
    </row>
    <row r="1473" spans="1:26" s="90" customFormat="1" ht="15" customHeight="1" x14ac:dyDescent="0.25">
      <c r="A1473" s="55">
        <f>+'INFO ENEL'!A1461</f>
        <v>1456</v>
      </c>
      <c r="B1473" s="121" t="str">
        <f>+INDEX($B$8:$B$15,MATCH(L1473,$L$8:$L$15,0))</f>
        <v>SICODI</v>
      </c>
      <c r="C1473" s="56" t="str">
        <f>+'INFO ENEL'!B1461</f>
        <v>Lima</v>
      </c>
      <c r="D1473" s="56" t="str">
        <f>+'INFO ENEL'!D1461</f>
        <v>Magdalena del Mar</v>
      </c>
      <c r="E1473" s="56" t="str">
        <f>+'INFO ENEL'!D1461</f>
        <v>Magdalena del Mar</v>
      </c>
      <c r="F1473" s="50">
        <f>+'INFO ENEL'!E1461</f>
        <v>0</v>
      </c>
      <c r="G1473" s="56" t="str">
        <f>+'INFO ENEL'!L1461</f>
        <v>BT</v>
      </c>
      <c r="H1473" s="57">
        <f>+'INFO ENEL'!M1461</f>
        <v>30.881595904322719</v>
      </c>
      <c r="I1473" s="56">
        <f>+'INFO ENEL'!N1461</f>
        <v>11</v>
      </c>
      <c r="J1473" s="56" t="str">
        <f>+'INFO ENEL'!O1461</f>
        <v>Poste</v>
      </c>
      <c r="K1473" s="56" t="str">
        <f>+'INFO ENEL'!P1461</f>
        <v>Concreto</v>
      </c>
      <c r="L1473" s="56" t="str">
        <f>+'INFO ENEL'!Q1461</f>
        <v>PPC40</v>
      </c>
      <c r="M1473" s="55" t="str">
        <f>+IF(ISERROR(INDEX('Estructuras de Acero y Concreto'!$C$6:$C$577,MATCH(L1473,'Estructuras de Acero y Concreto'!$D$6:$D$577,0)))=FALSE,INDEX('Estructuras de Acero y Concreto'!$C$6:$C$577,MATCH(L1473,'Estructuras de Acero y Concreto'!$D$6:$D$577,0)),IF(ISERROR(INDEX('Estructuras de Madera'!$C$5:$C$122,MATCH(L1473,'Estructuras de Madera'!$D$5:$D$122,0)))=FALSE,INDEX('Estructuras de Madera'!$C$5:$C$122,MATCH(L1473,'Estructuras de Madera'!$D$5:$D$122,0)),INDEX(SICODI!$G$3:$G$2404,MATCH(L1473,SICODI!$G$3:$G$2404,0))))</f>
        <v>PPC40</v>
      </c>
      <c r="N1473" s="121" t="str">
        <f>+IF(ISERROR(VLOOKUP(M1473,'Resumen de precios LLTT'!$C$17:$D$3071,2,FALSE))=FALSE,VLOOKUP(M1473,'Resumen de precios LLTT'!$C$17:$D$3071,2,FALSE),VLOOKUP(M1473,SICODI!$G$3:$J$2404,2,FALSE))</f>
        <v>POSTE DE CONCRETO ARMADO PARA A. P. 11/200/120/285</v>
      </c>
      <c r="O1473" s="58">
        <f>+IF(ISERROR(VLOOKUP(M1473,'Resumen de precios LLTT'!$C$17:$G$3071,5,FALSE))=FALSE,VLOOKUP(M1473,'Resumen de precios LLTT'!$C$17:$G$3071,5,FALSE),VLOOKUP(M1473,SICODI!$G$3:$J$2404,4,FALSE))</f>
        <v>206.03</v>
      </c>
      <c r="P1473" s="16">
        <f t="shared" si="204"/>
        <v>0.77</v>
      </c>
      <c r="Q1473" s="78">
        <f t="shared" si="205"/>
        <v>364.67310000000003</v>
      </c>
      <c r="R1473" s="56">
        <v>0</v>
      </c>
      <c r="S1473" s="16">
        <f t="shared" si="206"/>
        <v>7.2000000000000008E-2</v>
      </c>
      <c r="T1473" s="79">
        <f t="shared" si="207"/>
        <v>2.1880386000000005</v>
      </c>
      <c r="U1473" s="80">
        <f t="shared" si="208"/>
        <v>0.2</v>
      </c>
      <c r="V1473" s="81">
        <f t="shared" si="209"/>
        <v>0.43760772000000014</v>
      </c>
      <c r="W1473" s="79">
        <f t="shared" si="210"/>
        <v>0.14725336301388503</v>
      </c>
      <c r="X1473" s="60">
        <f t="shared" si="211"/>
        <v>0.1</v>
      </c>
      <c r="Y1473" s="56">
        <f>+'INFO ENEL'!R1461</f>
        <v>4</v>
      </c>
      <c r="Z1473" s="59">
        <f t="shared" si="212"/>
        <v>0.4</v>
      </c>
    </row>
    <row r="1474" spans="1:26" s="90" customFormat="1" ht="15" customHeight="1" x14ac:dyDescent="0.25">
      <c r="A1474" s="55">
        <f>+'INFO ENEL'!A1462</f>
        <v>1457</v>
      </c>
      <c r="B1474" s="121" t="str">
        <f>+INDEX($B$8:$B$15,MATCH(L1474,$L$8:$L$15,0))</f>
        <v>SICODI</v>
      </c>
      <c r="C1474" s="56" t="str">
        <f>+'INFO ENEL'!B1462</f>
        <v>Lima</v>
      </c>
      <c r="D1474" s="56" t="str">
        <f>+'INFO ENEL'!D1462</f>
        <v>Magdalena del Mar</v>
      </c>
      <c r="E1474" s="56" t="str">
        <f>+'INFO ENEL'!D1462</f>
        <v>Magdalena del Mar</v>
      </c>
      <c r="F1474" s="50">
        <f>+'INFO ENEL'!E1462</f>
        <v>0</v>
      </c>
      <c r="G1474" s="56" t="str">
        <f>+'INFO ENEL'!L1462</f>
        <v>BT</v>
      </c>
      <c r="H1474" s="57">
        <f>+'INFO ENEL'!M1462</f>
        <v>31.384273381272692</v>
      </c>
      <c r="I1474" s="56">
        <f>+'INFO ENEL'!N1462</f>
        <v>11</v>
      </c>
      <c r="J1474" s="56" t="str">
        <f>+'INFO ENEL'!O1462</f>
        <v>Poste</v>
      </c>
      <c r="K1474" s="56" t="str">
        <f>+'INFO ENEL'!P1462</f>
        <v>Concreto</v>
      </c>
      <c r="L1474" s="56" t="str">
        <f>+'INFO ENEL'!Q1462</f>
        <v>PPC40</v>
      </c>
      <c r="M1474" s="55" t="str">
        <f>+IF(ISERROR(INDEX('Estructuras de Acero y Concreto'!$C$6:$C$577,MATCH(L1474,'Estructuras de Acero y Concreto'!$D$6:$D$577,0)))=FALSE,INDEX('Estructuras de Acero y Concreto'!$C$6:$C$577,MATCH(L1474,'Estructuras de Acero y Concreto'!$D$6:$D$577,0)),IF(ISERROR(INDEX('Estructuras de Madera'!$C$5:$C$122,MATCH(L1474,'Estructuras de Madera'!$D$5:$D$122,0)))=FALSE,INDEX('Estructuras de Madera'!$C$5:$C$122,MATCH(L1474,'Estructuras de Madera'!$D$5:$D$122,0)),INDEX(SICODI!$G$3:$G$2404,MATCH(L1474,SICODI!$G$3:$G$2404,0))))</f>
        <v>PPC40</v>
      </c>
      <c r="N1474" s="121" t="str">
        <f>+IF(ISERROR(VLOOKUP(M1474,'Resumen de precios LLTT'!$C$17:$D$3071,2,FALSE))=FALSE,VLOOKUP(M1474,'Resumen de precios LLTT'!$C$17:$D$3071,2,FALSE),VLOOKUP(M1474,SICODI!$G$3:$J$2404,2,FALSE))</f>
        <v>POSTE DE CONCRETO ARMADO PARA A. P. 11/200/120/285</v>
      </c>
      <c r="O1474" s="58">
        <f>+IF(ISERROR(VLOOKUP(M1474,'Resumen de precios LLTT'!$C$17:$G$3071,5,FALSE))=FALSE,VLOOKUP(M1474,'Resumen de precios LLTT'!$C$17:$G$3071,5,FALSE),VLOOKUP(M1474,SICODI!$G$3:$J$2404,4,FALSE))</f>
        <v>206.03</v>
      </c>
      <c r="P1474" s="16">
        <f t="shared" si="204"/>
        <v>0.77</v>
      </c>
      <c r="Q1474" s="78">
        <f t="shared" si="205"/>
        <v>364.67310000000003</v>
      </c>
      <c r="R1474" s="56">
        <v>0</v>
      </c>
      <c r="S1474" s="16">
        <f t="shared" si="206"/>
        <v>7.2000000000000008E-2</v>
      </c>
      <c r="T1474" s="79">
        <f t="shared" si="207"/>
        <v>2.1880386000000005</v>
      </c>
      <c r="U1474" s="80">
        <f t="shared" si="208"/>
        <v>0.2</v>
      </c>
      <c r="V1474" s="81">
        <f t="shared" si="209"/>
        <v>0.43760772000000014</v>
      </c>
      <c r="W1474" s="79">
        <f t="shared" si="210"/>
        <v>0.14725336301388503</v>
      </c>
      <c r="X1474" s="60">
        <f t="shared" si="211"/>
        <v>0.1</v>
      </c>
      <c r="Y1474" s="56">
        <f>+'INFO ENEL'!R1462</f>
        <v>4</v>
      </c>
      <c r="Z1474" s="59">
        <f t="shared" si="212"/>
        <v>0.4</v>
      </c>
    </row>
    <row r="1475" spans="1:26" s="90" customFormat="1" ht="15" customHeight="1" x14ac:dyDescent="0.25">
      <c r="A1475" s="55">
        <f>+'INFO ENEL'!A1463</f>
        <v>1458</v>
      </c>
      <c r="B1475" s="121" t="str">
        <f>+INDEX($B$8:$B$15,MATCH(L1475,$L$8:$L$15,0))</f>
        <v>SICODI</v>
      </c>
      <c r="C1475" s="56" t="str">
        <f>+'INFO ENEL'!B1463</f>
        <v>Lima</v>
      </c>
      <c r="D1475" s="56" t="str">
        <f>+'INFO ENEL'!D1463</f>
        <v>Magdalena del Mar</v>
      </c>
      <c r="E1475" s="56" t="str">
        <f>+'INFO ENEL'!D1463</f>
        <v>Magdalena del Mar</v>
      </c>
      <c r="F1475" s="50">
        <f>+'INFO ENEL'!E1463</f>
        <v>0</v>
      </c>
      <c r="G1475" s="56" t="str">
        <f>+'INFO ENEL'!L1463</f>
        <v>BT</v>
      </c>
      <c r="H1475" s="57">
        <f>+'INFO ENEL'!M1463</f>
        <v>28.179652286142154</v>
      </c>
      <c r="I1475" s="56">
        <f>+'INFO ENEL'!N1463</f>
        <v>11</v>
      </c>
      <c r="J1475" s="56" t="str">
        <f>+'INFO ENEL'!O1463</f>
        <v>Poste</v>
      </c>
      <c r="K1475" s="56" t="str">
        <f>+'INFO ENEL'!P1463</f>
        <v>Concreto</v>
      </c>
      <c r="L1475" s="56" t="str">
        <f>+'INFO ENEL'!Q1463</f>
        <v>PPC40</v>
      </c>
      <c r="M1475" s="55" t="str">
        <f>+IF(ISERROR(INDEX('Estructuras de Acero y Concreto'!$C$6:$C$577,MATCH(L1475,'Estructuras de Acero y Concreto'!$D$6:$D$577,0)))=FALSE,INDEX('Estructuras de Acero y Concreto'!$C$6:$C$577,MATCH(L1475,'Estructuras de Acero y Concreto'!$D$6:$D$577,0)),IF(ISERROR(INDEX('Estructuras de Madera'!$C$5:$C$122,MATCH(L1475,'Estructuras de Madera'!$D$5:$D$122,0)))=FALSE,INDEX('Estructuras de Madera'!$C$5:$C$122,MATCH(L1475,'Estructuras de Madera'!$D$5:$D$122,0)),INDEX(SICODI!$G$3:$G$2404,MATCH(L1475,SICODI!$G$3:$G$2404,0))))</f>
        <v>PPC40</v>
      </c>
      <c r="N1475" s="121" t="str">
        <f>+IF(ISERROR(VLOOKUP(M1475,'Resumen de precios LLTT'!$C$17:$D$3071,2,FALSE))=FALSE,VLOOKUP(M1475,'Resumen de precios LLTT'!$C$17:$D$3071,2,FALSE),VLOOKUP(M1475,SICODI!$G$3:$J$2404,2,FALSE))</f>
        <v>POSTE DE CONCRETO ARMADO PARA A. P. 11/200/120/285</v>
      </c>
      <c r="O1475" s="58">
        <f>+IF(ISERROR(VLOOKUP(M1475,'Resumen de precios LLTT'!$C$17:$G$3071,5,FALSE))=FALSE,VLOOKUP(M1475,'Resumen de precios LLTT'!$C$17:$G$3071,5,FALSE),VLOOKUP(M1475,SICODI!$G$3:$J$2404,4,FALSE))</f>
        <v>206.03</v>
      </c>
      <c r="P1475" s="16">
        <f t="shared" si="204"/>
        <v>0.77</v>
      </c>
      <c r="Q1475" s="78">
        <f t="shared" si="205"/>
        <v>364.67310000000003</v>
      </c>
      <c r="R1475" s="56">
        <v>0</v>
      </c>
      <c r="S1475" s="16">
        <f t="shared" si="206"/>
        <v>7.2000000000000008E-2</v>
      </c>
      <c r="T1475" s="79">
        <f t="shared" si="207"/>
        <v>2.1880386000000005</v>
      </c>
      <c r="U1475" s="80">
        <f t="shared" si="208"/>
        <v>0.2</v>
      </c>
      <c r="V1475" s="81">
        <f t="shared" si="209"/>
        <v>0.43760772000000014</v>
      </c>
      <c r="W1475" s="79">
        <f t="shared" si="210"/>
        <v>0.14725336301388503</v>
      </c>
      <c r="X1475" s="60">
        <f t="shared" si="211"/>
        <v>0.1</v>
      </c>
      <c r="Y1475" s="56">
        <f>+'INFO ENEL'!R1463</f>
        <v>4</v>
      </c>
      <c r="Z1475" s="59">
        <f t="shared" si="212"/>
        <v>0.4</v>
      </c>
    </row>
    <row r="1476" spans="1:26" s="90" customFormat="1" ht="15" customHeight="1" x14ac:dyDescent="0.25">
      <c r="A1476" s="55">
        <f>+'INFO ENEL'!A1464</f>
        <v>1459</v>
      </c>
      <c r="B1476" s="121" t="str">
        <f>+INDEX($B$8:$B$15,MATCH(L1476,$L$8:$L$15,0))</f>
        <v>SICODI</v>
      </c>
      <c r="C1476" s="56" t="str">
        <f>+'INFO ENEL'!B1464</f>
        <v>Lima</v>
      </c>
      <c r="D1476" s="56" t="str">
        <f>+'INFO ENEL'!D1464</f>
        <v>Magdalena del Mar</v>
      </c>
      <c r="E1476" s="56" t="str">
        <f>+'INFO ENEL'!D1464</f>
        <v>Magdalena del Mar</v>
      </c>
      <c r="F1476" s="50">
        <f>+'INFO ENEL'!E1464</f>
        <v>0</v>
      </c>
      <c r="G1476" s="56" t="str">
        <f>+'INFO ENEL'!L1464</f>
        <v>BT</v>
      </c>
      <c r="H1476" s="57">
        <f>+'INFO ENEL'!M1464</f>
        <v>29.544593505629091</v>
      </c>
      <c r="I1476" s="56">
        <f>+'INFO ENEL'!N1464</f>
        <v>11</v>
      </c>
      <c r="J1476" s="56" t="str">
        <f>+'INFO ENEL'!O1464</f>
        <v>Poste</v>
      </c>
      <c r="K1476" s="56" t="str">
        <f>+'INFO ENEL'!P1464</f>
        <v>Concreto</v>
      </c>
      <c r="L1476" s="56" t="str">
        <f>+'INFO ENEL'!Q1464</f>
        <v>PPC40</v>
      </c>
      <c r="M1476" s="55" t="str">
        <f>+IF(ISERROR(INDEX('Estructuras de Acero y Concreto'!$C$6:$C$577,MATCH(L1476,'Estructuras de Acero y Concreto'!$D$6:$D$577,0)))=FALSE,INDEX('Estructuras de Acero y Concreto'!$C$6:$C$577,MATCH(L1476,'Estructuras de Acero y Concreto'!$D$6:$D$577,0)),IF(ISERROR(INDEX('Estructuras de Madera'!$C$5:$C$122,MATCH(L1476,'Estructuras de Madera'!$D$5:$D$122,0)))=FALSE,INDEX('Estructuras de Madera'!$C$5:$C$122,MATCH(L1476,'Estructuras de Madera'!$D$5:$D$122,0)),INDEX(SICODI!$G$3:$G$2404,MATCH(L1476,SICODI!$G$3:$G$2404,0))))</f>
        <v>PPC40</v>
      </c>
      <c r="N1476" s="121" t="str">
        <f>+IF(ISERROR(VLOOKUP(M1476,'Resumen de precios LLTT'!$C$17:$D$3071,2,FALSE))=FALSE,VLOOKUP(M1476,'Resumen de precios LLTT'!$C$17:$D$3071,2,FALSE),VLOOKUP(M1476,SICODI!$G$3:$J$2404,2,FALSE))</f>
        <v>POSTE DE CONCRETO ARMADO PARA A. P. 11/200/120/285</v>
      </c>
      <c r="O1476" s="58">
        <f>+IF(ISERROR(VLOOKUP(M1476,'Resumen de precios LLTT'!$C$17:$G$3071,5,FALSE))=FALSE,VLOOKUP(M1476,'Resumen de precios LLTT'!$C$17:$G$3071,5,FALSE),VLOOKUP(M1476,SICODI!$G$3:$J$2404,4,FALSE))</f>
        <v>206.03</v>
      </c>
      <c r="P1476" s="16">
        <f t="shared" si="204"/>
        <v>0.77</v>
      </c>
      <c r="Q1476" s="78">
        <f t="shared" si="205"/>
        <v>364.67310000000003</v>
      </c>
      <c r="R1476" s="56">
        <v>0</v>
      </c>
      <c r="S1476" s="16">
        <f t="shared" si="206"/>
        <v>7.2000000000000008E-2</v>
      </c>
      <c r="T1476" s="79">
        <f t="shared" si="207"/>
        <v>2.1880386000000005</v>
      </c>
      <c r="U1476" s="80">
        <f t="shared" si="208"/>
        <v>0.2</v>
      </c>
      <c r="V1476" s="81">
        <f t="shared" si="209"/>
        <v>0.43760772000000014</v>
      </c>
      <c r="W1476" s="79">
        <f t="shared" si="210"/>
        <v>0.14725336301388503</v>
      </c>
      <c r="X1476" s="60">
        <f t="shared" si="211"/>
        <v>0.1</v>
      </c>
      <c r="Y1476" s="56">
        <f>+'INFO ENEL'!R1464</f>
        <v>4</v>
      </c>
      <c r="Z1476" s="59">
        <f t="shared" si="212"/>
        <v>0.4</v>
      </c>
    </row>
    <row r="1477" spans="1:26" s="90" customFormat="1" ht="15" customHeight="1" x14ac:dyDescent="0.25">
      <c r="A1477" s="55">
        <f>+'INFO ENEL'!A1465</f>
        <v>1460</v>
      </c>
      <c r="B1477" s="121" t="str">
        <f>+INDEX($B$8:$B$15,MATCH(L1477,$L$8:$L$15,0))</f>
        <v>SICODI</v>
      </c>
      <c r="C1477" s="56" t="str">
        <f>+'INFO ENEL'!B1465</f>
        <v>Lima</v>
      </c>
      <c r="D1477" s="56" t="str">
        <f>+'INFO ENEL'!D1465</f>
        <v>Magdalena del Mar</v>
      </c>
      <c r="E1477" s="56" t="str">
        <f>+'INFO ENEL'!D1465</f>
        <v>Magdalena del Mar</v>
      </c>
      <c r="F1477" s="50">
        <f>+'INFO ENEL'!E1465</f>
        <v>0</v>
      </c>
      <c r="G1477" s="56" t="str">
        <f>+'INFO ENEL'!L1465</f>
        <v>BT</v>
      </c>
      <c r="H1477" s="57">
        <f>+'INFO ENEL'!M1465</f>
        <v>30.885132396830215</v>
      </c>
      <c r="I1477" s="56">
        <f>+'INFO ENEL'!N1465</f>
        <v>11</v>
      </c>
      <c r="J1477" s="56" t="str">
        <f>+'INFO ENEL'!O1465</f>
        <v>Poste</v>
      </c>
      <c r="K1477" s="56" t="str">
        <f>+'INFO ENEL'!P1465</f>
        <v>Concreto</v>
      </c>
      <c r="L1477" s="56" t="str">
        <f>+'INFO ENEL'!Q1465</f>
        <v>PPC40</v>
      </c>
      <c r="M1477" s="55" t="str">
        <f>+IF(ISERROR(INDEX('Estructuras de Acero y Concreto'!$C$6:$C$577,MATCH(L1477,'Estructuras de Acero y Concreto'!$D$6:$D$577,0)))=FALSE,INDEX('Estructuras de Acero y Concreto'!$C$6:$C$577,MATCH(L1477,'Estructuras de Acero y Concreto'!$D$6:$D$577,0)),IF(ISERROR(INDEX('Estructuras de Madera'!$C$5:$C$122,MATCH(L1477,'Estructuras de Madera'!$D$5:$D$122,0)))=FALSE,INDEX('Estructuras de Madera'!$C$5:$C$122,MATCH(L1477,'Estructuras de Madera'!$D$5:$D$122,0)),INDEX(SICODI!$G$3:$G$2404,MATCH(L1477,SICODI!$G$3:$G$2404,0))))</f>
        <v>PPC40</v>
      </c>
      <c r="N1477" s="121" t="str">
        <f>+IF(ISERROR(VLOOKUP(M1477,'Resumen de precios LLTT'!$C$17:$D$3071,2,FALSE))=FALSE,VLOOKUP(M1477,'Resumen de precios LLTT'!$C$17:$D$3071,2,FALSE),VLOOKUP(M1477,SICODI!$G$3:$J$2404,2,FALSE))</f>
        <v>POSTE DE CONCRETO ARMADO PARA A. P. 11/200/120/285</v>
      </c>
      <c r="O1477" s="58">
        <f>+IF(ISERROR(VLOOKUP(M1477,'Resumen de precios LLTT'!$C$17:$G$3071,5,FALSE))=FALSE,VLOOKUP(M1477,'Resumen de precios LLTT'!$C$17:$G$3071,5,FALSE),VLOOKUP(M1477,SICODI!$G$3:$J$2404,4,FALSE))</f>
        <v>206.03</v>
      </c>
      <c r="P1477" s="16">
        <f t="shared" si="204"/>
        <v>0.77</v>
      </c>
      <c r="Q1477" s="78">
        <f t="shared" si="205"/>
        <v>364.67310000000003</v>
      </c>
      <c r="R1477" s="56">
        <v>0</v>
      </c>
      <c r="S1477" s="16">
        <f t="shared" si="206"/>
        <v>7.2000000000000008E-2</v>
      </c>
      <c r="T1477" s="79">
        <f t="shared" si="207"/>
        <v>2.1880386000000005</v>
      </c>
      <c r="U1477" s="80">
        <f t="shared" si="208"/>
        <v>0.2</v>
      </c>
      <c r="V1477" s="81">
        <f t="shared" si="209"/>
        <v>0.43760772000000014</v>
      </c>
      <c r="W1477" s="79">
        <f t="shared" si="210"/>
        <v>0.14725336301388503</v>
      </c>
      <c r="X1477" s="60">
        <f t="shared" si="211"/>
        <v>0.1</v>
      </c>
      <c r="Y1477" s="56">
        <f>+'INFO ENEL'!R1465</f>
        <v>4</v>
      </c>
      <c r="Z1477" s="59">
        <f t="shared" si="212"/>
        <v>0.4</v>
      </c>
    </row>
    <row r="1478" spans="1:26" s="90" customFormat="1" ht="15" customHeight="1" x14ac:dyDescent="0.25">
      <c r="A1478" s="55">
        <f>+'INFO ENEL'!A1466</f>
        <v>1461</v>
      </c>
      <c r="B1478" s="121" t="str">
        <f>+INDEX($B$8:$B$15,MATCH(L1478,$L$8:$L$15,0))</f>
        <v>SICODI</v>
      </c>
      <c r="C1478" s="56" t="str">
        <f>+'INFO ENEL'!B1466</f>
        <v>Lima</v>
      </c>
      <c r="D1478" s="56" t="str">
        <f>+'INFO ENEL'!D1466</f>
        <v>Magdalena del Mar</v>
      </c>
      <c r="E1478" s="56" t="str">
        <f>+'INFO ENEL'!D1466</f>
        <v>Magdalena del Mar</v>
      </c>
      <c r="F1478" s="50">
        <f>+'INFO ENEL'!E1466</f>
        <v>0</v>
      </c>
      <c r="G1478" s="56" t="str">
        <f>+'INFO ENEL'!L1466</f>
        <v>BT</v>
      </c>
      <c r="H1478" s="57">
        <f>+'INFO ENEL'!M1466</f>
        <v>29.68327153021071</v>
      </c>
      <c r="I1478" s="56">
        <f>+'INFO ENEL'!N1466</f>
        <v>11</v>
      </c>
      <c r="J1478" s="56" t="str">
        <f>+'INFO ENEL'!O1466</f>
        <v>Poste</v>
      </c>
      <c r="K1478" s="56" t="str">
        <f>+'INFO ENEL'!P1466</f>
        <v>Concreto</v>
      </c>
      <c r="L1478" s="56" t="str">
        <f>+'INFO ENEL'!Q1466</f>
        <v>PPC40</v>
      </c>
      <c r="M1478" s="55" t="str">
        <f>+IF(ISERROR(INDEX('Estructuras de Acero y Concreto'!$C$6:$C$577,MATCH(L1478,'Estructuras de Acero y Concreto'!$D$6:$D$577,0)))=FALSE,INDEX('Estructuras de Acero y Concreto'!$C$6:$C$577,MATCH(L1478,'Estructuras de Acero y Concreto'!$D$6:$D$577,0)),IF(ISERROR(INDEX('Estructuras de Madera'!$C$5:$C$122,MATCH(L1478,'Estructuras de Madera'!$D$5:$D$122,0)))=FALSE,INDEX('Estructuras de Madera'!$C$5:$C$122,MATCH(L1478,'Estructuras de Madera'!$D$5:$D$122,0)),INDEX(SICODI!$G$3:$G$2404,MATCH(L1478,SICODI!$G$3:$G$2404,0))))</f>
        <v>PPC40</v>
      </c>
      <c r="N1478" s="121" t="str">
        <f>+IF(ISERROR(VLOOKUP(M1478,'Resumen de precios LLTT'!$C$17:$D$3071,2,FALSE))=FALSE,VLOOKUP(M1478,'Resumen de precios LLTT'!$C$17:$D$3071,2,FALSE),VLOOKUP(M1478,SICODI!$G$3:$J$2404,2,FALSE))</f>
        <v>POSTE DE CONCRETO ARMADO PARA A. P. 11/200/120/285</v>
      </c>
      <c r="O1478" s="58">
        <f>+IF(ISERROR(VLOOKUP(M1478,'Resumen de precios LLTT'!$C$17:$G$3071,5,FALSE))=FALSE,VLOOKUP(M1478,'Resumen de precios LLTT'!$C$17:$G$3071,5,FALSE),VLOOKUP(M1478,SICODI!$G$3:$J$2404,4,FALSE))</f>
        <v>206.03</v>
      </c>
      <c r="P1478" s="16">
        <f t="shared" si="204"/>
        <v>0.77</v>
      </c>
      <c r="Q1478" s="78">
        <f t="shared" si="205"/>
        <v>364.67310000000003</v>
      </c>
      <c r="R1478" s="56">
        <v>0</v>
      </c>
      <c r="S1478" s="16">
        <f t="shared" si="206"/>
        <v>7.2000000000000008E-2</v>
      </c>
      <c r="T1478" s="79">
        <f t="shared" si="207"/>
        <v>2.1880386000000005</v>
      </c>
      <c r="U1478" s="80">
        <f t="shared" si="208"/>
        <v>0.2</v>
      </c>
      <c r="V1478" s="81">
        <f t="shared" si="209"/>
        <v>0.43760772000000014</v>
      </c>
      <c r="W1478" s="79">
        <f t="shared" si="210"/>
        <v>0.14725336301388503</v>
      </c>
      <c r="X1478" s="60">
        <f t="shared" si="211"/>
        <v>0.1</v>
      </c>
      <c r="Y1478" s="56">
        <f>+'INFO ENEL'!R1466</f>
        <v>4</v>
      </c>
      <c r="Z1478" s="59">
        <f t="shared" si="212"/>
        <v>0.4</v>
      </c>
    </row>
    <row r="1479" spans="1:26" s="90" customFormat="1" ht="15" customHeight="1" x14ac:dyDescent="0.25">
      <c r="A1479" s="55">
        <f>+'INFO ENEL'!A1467</f>
        <v>1462</v>
      </c>
      <c r="B1479" s="121" t="str">
        <f>+INDEX($B$8:$B$15,MATCH(L1479,$L$8:$L$15,0))</f>
        <v>SICODI</v>
      </c>
      <c r="C1479" s="56" t="str">
        <f>+'INFO ENEL'!B1467</f>
        <v>Lima</v>
      </c>
      <c r="D1479" s="56" t="str">
        <f>+'INFO ENEL'!D1467</f>
        <v>Magdalena del Mar</v>
      </c>
      <c r="E1479" s="56" t="str">
        <f>+'INFO ENEL'!D1467</f>
        <v>Magdalena del Mar</v>
      </c>
      <c r="F1479" s="50">
        <f>+'INFO ENEL'!E1467</f>
        <v>0</v>
      </c>
      <c r="G1479" s="56" t="str">
        <f>+'INFO ENEL'!L1467</f>
        <v>BT</v>
      </c>
      <c r="H1479" s="57">
        <f>+'INFO ENEL'!M1467</f>
        <v>29.68335576082907</v>
      </c>
      <c r="I1479" s="56">
        <f>+'INFO ENEL'!N1467</f>
        <v>11</v>
      </c>
      <c r="J1479" s="56" t="str">
        <f>+'INFO ENEL'!O1467</f>
        <v>Poste</v>
      </c>
      <c r="K1479" s="56" t="str">
        <f>+'INFO ENEL'!P1467</f>
        <v>Concreto</v>
      </c>
      <c r="L1479" s="56" t="str">
        <f>+'INFO ENEL'!Q1467</f>
        <v>PPC40</v>
      </c>
      <c r="M1479" s="55" t="str">
        <f>+IF(ISERROR(INDEX('Estructuras de Acero y Concreto'!$C$6:$C$577,MATCH(L1479,'Estructuras de Acero y Concreto'!$D$6:$D$577,0)))=FALSE,INDEX('Estructuras de Acero y Concreto'!$C$6:$C$577,MATCH(L1479,'Estructuras de Acero y Concreto'!$D$6:$D$577,0)),IF(ISERROR(INDEX('Estructuras de Madera'!$C$5:$C$122,MATCH(L1479,'Estructuras de Madera'!$D$5:$D$122,0)))=FALSE,INDEX('Estructuras de Madera'!$C$5:$C$122,MATCH(L1479,'Estructuras de Madera'!$D$5:$D$122,0)),INDEX(SICODI!$G$3:$G$2404,MATCH(L1479,SICODI!$G$3:$G$2404,0))))</f>
        <v>PPC40</v>
      </c>
      <c r="N1479" s="121" t="str">
        <f>+IF(ISERROR(VLOOKUP(M1479,'Resumen de precios LLTT'!$C$17:$D$3071,2,FALSE))=FALSE,VLOOKUP(M1479,'Resumen de precios LLTT'!$C$17:$D$3071,2,FALSE),VLOOKUP(M1479,SICODI!$G$3:$J$2404,2,FALSE))</f>
        <v>POSTE DE CONCRETO ARMADO PARA A. P. 11/200/120/285</v>
      </c>
      <c r="O1479" s="58">
        <f>+IF(ISERROR(VLOOKUP(M1479,'Resumen de precios LLTT'!$C$17:$G$3071,5,FALSE))=FALSE,VLOOKUP(M1479,'Resumen de precios LLTT'!$C$17:$G$3071,5,FALSE),VLOOKUP(M1479,SICODI!$G$3:$J$2404,4,FALSE))</f>
        <v>206.03</v>
      </c>
      <c r="P1479" s="16">
        <f t="shared" si="204"/>
        <v>0.77</v>
      </c>
      <c r="Q1479" s="78">
        <f t="shared" si="205"/>
        <v>364.67310000000003</v>
      </c>
      <c r="R1479" s="56">
        <v>0</v>
      </c>
      <c r="S1479" s="16">
        <f t="shared" si="206"/>
        <v>7.2000000000000008E-2</v>
      </c>
      <c r="T1479" s="79">
        <f t="shared" si="207"/>
        <v>2.1880386000000005</v>
      </c>
      <c r="U1479" s="80">
        <f t="shared" si="208"/>
        <v>0.2</v>
      </c>
      <c r="V1479" s="81">
        <f t="shared" si="209"/>
        <v>0.43760772000000014</v>
      </c>
      <c r="W1479" s="79">
        <f t="shared" si="210"/>
        <v>0.14725336301388503</v>
      </c>
      <c r="X1479" s="60">
        <f t="shared" si="211"/>
        <v>0.1</v>
      </c>
      <c r="Y1479" s="56">
        <f>+'INFO ENEL'!R1467</f>
        <v>4</v>
      </c>
      <c r="Z1479" s="59">
        <f t="shared" si="212"/>
        <v>0.4</v>
      </c>
    </row>
    <row r="1480" spans="1:26" s="90" customFormat="1" ht="15" customHeight="1" x14ac:dyDescent="0.25">
      <c r="A1480" s="55">
        <f>+'INFO ENEL'!A1468</f>
        <v>1463</v>
      </c>
      <c r="B1480" s="121" t="str">
        <f>+INDEX($B$8:$B$15,MATCH(L1480,$L$8:$L$15,0))</f>
        <v>SICODI</v>
      </c>
      <c r="C1480" s="56" t="str">
        <f>+'INFO ENEL'!B1468</f>
        <v>Lima</v>
      </c>
      <c r="D1480" s="56" t="str">
        <f>+'INFO ENEL'!D1468</f>
        <v>Magdalena del Mar</v>
      </c>
      <c r="E1480" s="56" t="str">
        <f>+'INFO ENEL'!D1468</f>
        <v>Magdalena del Mar</v>
      </c>
      <c r="F1480" s="50">
        <f>+'INFO ENEL'!E1468</f>
        <v>0</v>
      </c>
      <c r="G1480" s="56" t="str">
        <f>+'INFO ENEL'!L1468</f>
        <v>BT</v>
      </c>
      <c r="H1480" s="57">
        <f>+'INFO ENEL'!M1468</f>
        <v>29.994380057276317</v>
      </c>
      <c r="I1480" s="56">
        <f>+'INFO ENEL'!N1468</f>
        <v>11</v>
      </c>
      <c r="J1480" s="56" t="str">
        <f>+'INFO ENEL'!O1468</f>
        <v>Poste</v>
      </c>
      <c r="K1480" s="56" t="str">
        <f>+'INFO ENEL'!P1468</f>
        <v>Concreto</v>
      </c>
      <c r="L1480" s="56" t="str">
        <f>+'INFO ENEL'!Q1468</f>
        <v>PPC40</v>
      </c>
      <c r="M1480" s="55" t="str">
        <f>+IF(ISERROR(INDEX('Estructuras de Acero y Concreto'!$C$6:$C$577,MATCH(L1480,'Estructuras de Acero y Concreto'!$D$6:$D$577,0)))=FALSE,INDEX('Estructuras de Acero y Concreto'!$C$6:$C$577,MATCH(L1480,'Estructuras de Acero y Concreto'!$D$6:$D$577,0)),IF(ISERROR(INDEX('Estructuras de Madera'!$C$5:$C$122,MATCH(L1480,'Estructuras de Madera'!$D$5:$D$122,0)))=FALSE,INDEX('Estructuras de Madera'!$C$5:$C$122,MATCH(L1480,'Estructuras de Madera'!$D$5:$D$122,0)),INDEX(SICODI!$G$3:$G$2404,MATCH(L1480,SICODI!$G$3:$G$2404,0))))</f>
        <v>PPC40</v>
      </c>
      <c r="N1480" s="121" t="str">
        <f>+IF(ISERROR(VLOOKUP(M1480,'Resumen de precios LLTT'!$C$17:$D$3071,2,FALSE))=FALSE,VLOOKUP(M1480,'Resumen de precios LLTT'!$C$17:$D$3071,2,FALSE),VLOOKUP(M1480,SICODI!$G$3:$J$2404,2,FALSE))</f>
        <v>POSTE DE CONCRETO ARMADO PARA A. P. 11/200/120/285</v>
      </c>
      <c r="O1480" s="58">
        <f>+IF(ISERROR(VLOOKUP(M1480,'Resumen de precios LLTT'!$C$17:$G$3071,5,FALSE))=FALSE,VLOOKUP(M1480,'Resumen de precios LLTT'!$C$17:$G$3071,5,FALSE),VLOOKUP(M1480,SICODI!$G$3:$J$2404,4,FALSE))</f>
        <v>206.03</v>
      </c>
      <c r="P1480" s="16">
        <f t="shared" si="204"/>
        <v>0.77</v>
      </c>
      <c r="Q1480" s="78">
        <f t="shared" si="205"/>
        <v>364.67310000000003</v>
      </c>
      <c r="R1480" s="56">
        <v>0</v>
      </c>
      <c r="S1480" s="16">
        <f t="shared" si="206"/>
        <v>7.2000000000000008E-2</v>
      </c>
      <c r="T1480" s="79">
        <f t="shared" si="207"/>
        <v>2.1880386000000005</v>
      </c>
      <c r="U1480" s="80">
        <f t="shared" si="208"/>
        <v>0.2</v>
      </c>
      <c r="V1480" s="81">
        <f t="shared" si="209"/>
        <v>0.43760772000000014</v>
      </c>
      <c r="W1480" s="79">
        <f t="shared" si="210"/>
        <v>0.14725336301388503</v>
      </c>
      <c r="X1480" s="60">
        <f t="shared" si="211"/>
        <v>0.1</v>
      </c>
      <c r="Y1480" s="56">
        <f>+'INFO ENEL'!R1468</f>
        <v>4</v>
      </c>
      <c r="Z1480" s="59">
        <f t="shared" si="212"/>
        <v>0.4</v>
      </c>
    </row>
    <row r="1481" spans="1:26" s="90" customFormat="1" ht="15" customHeight="1" x14ac:dyDescent="0.25">
      <c r="A1481" s="55">
        <f>+'INFO ENEL'!A1469</f>
        <v>1464</v>
      </c>
      <c r="B1481" s="121" t="str">
        <f>+INDEX($B$8:$B$15,MATCH(L1481,$L$8:$L$15,0))</f>
        <v>SICODI</v>
      </c>
      <c r="C1481" s="56" t="str">
        <f>+'INFO ENEL'!B1469</f>
        <v>Lima</v>
      </c>
      <c r="D1481" s="56" t="str">
        <f>+'INFO ENEL'!D1469</f>
        <v>Magdalena del Mar</v>
      </c>
      <c r="E1481" s="56" t="str">
        <f>+'INFO ENEL'!D1469</f>
        <v>Magdalena del Mar</v>
      </c>
      <c r="F1481" s="50">
        <f>+'INFO ENEL'!E1469</f>
        <v>0</v>
      </c>
      <c r="G1481" s="56" t="str">
        <f>+'INFO ENEL'!L1469</f>
        <v>BT</v>
      </c>
      <c r="H1481" s="57">
        <f>+'INFO ENEL'!M1469</f>
        <v>30.475521583848597</v>
      </c>
      <c r="I1481" s="56">
        <f>+'INFO ENEL'!N1469</f>
        <v>11</v>
      </c>
      <c r="J1481" s="56" t="str">
        <f>+'INFO ENEL'!O1469</f>
        <v>Poste</v>
      </c>
      <c r="K1481" s="56" t="str">
        <f>+'INFO ENEL'!P1469</f>
        <v>Concreto</v>
      </c>
      <c r="L1481" s="56" t="str">
        <f>+'INFO ENEL'!Q1469</f>
        <v>PPC40</v>
      </c>
      <c r="M1481" s="55" t="str">
        <f>+IF(ISERROR(INDEX('Estructuras de Acero y Concreto'!$C$6:$C$577,MATCH(L1481,'Estructuras de Acero y Concreto'!$D$6:$D$577,0)))=FALSE,INDEX('Estructuras de Acero y Concreto'!$C$6:$C$577,MATCH(L1481,'Estructuras de Acero y Concreto'!$D$6:$D$577,0)),IF(ISERROR(INDEX('Estructuras de Madera'!$C$5:$C$122,MATCH(L1481,'Estructuras de Madera'!$D$5:$D$122,0)))=FALSE,INDEX('Estructuras de Madera'!$C$5:$C$122,MATCH(L1481,'Estructuras de Madera'!$D$5:$D$122,0)),INDEX(SICODI!$G$3:$G$2404,MATCH(L1481,SICODI!$G$3:$G$2404,0))))</f>
        <v>PPC40</v>
      </c>
      <c r="N1481" s="121" t="str">
        <f>+IF(ISERROR(VLOOKUP(M1481,'Resumen de precios LLTT'!$C$17:$D$3071,2,FALSE))=FALSE,VLOOKUP(M1481,'Resumen de precios LLTT'!$C$17:$D$3071,2,FALSE),VLOOKUP(M1481,SICODI!$G$3:$J$2404,2,FALSE))</f>
        <v>POSTE DE CONCRETO ARMADO PARA A. P. 11/200/120/285</v>
      </c>
      <c r="O1481" s="58">
        <f>+IF(ISERROR(VLOOKUP(M1481,'Resumen de precios LLTT'!$C$17:$G$3071,5,FALSE))=FALSE,VLOOKUP(M1481,'Resumen de precios LLTT'!$C$17:$G$3071,5,FALSE),VLOOKUP(M1481,SICODI!$G$3:$J$2404,4,FALSE))</f>
        <v>206.03</v>
      </c>
      <c r="P1481" s="16">
        <f t="shared" ref="P1481:P1544" si="213">IF(G1481="BT", $P$2, $P$3)</f>
        <v>0.77</v>
      </c>
      <c r="Q1481" s="78">
        <f t="shared" ref="Q1481:Q1544" si="214">O1481*(P1481+1)</f>
        <v>364.67310000000003</v>
      </c>
      <c r="R1481" s="56">
        <v>0</v>
      </c>
      <c r="S1481" s="16">
        <f t="shared" ref="S1481:S1544" si="215">IF(G1481="BT", ($S$2), ($S$3))</f>
        <v>7.2000000000000008E-2</v>
      </c>
      <c r="T1481" s="79">
        <f t="shared" ref="T1481:T1544" si="216">(Q1481*S1481)/12</f>
        <v>2.1880386000000005</v>
      </c>
      <c r="U1481" s="80">
        <f t="shared" ref="U1481:U1544" si="217">IF(G1481="BT", ($U$2), ($U$3))</f>
        <v>0.2</v>
      </c>
      <c r="V1481" s="81">
        <f t="shared" ref="V1481:V1544" si="218">T1481*U1481</f>
        <v>0.43760772000000014</v>
      </c>
      <c r="W1481" s="79">
        <f t="shared" ref="W1481:W1544" si="219">(V1481*(1/3)*(1+$Y$2))+R1481</f>
        <v>0.14725336301388503</v>
      </c>
      <c r="X1481" s="60">
        <f t="shared" si="211"/>
        <v>0.1</v>
      </c>
      <c r="Y1481" s="56">
        <f>+'INFO ENEL'!R1469</f>
        <v>4</v>
      </c>
      <c r="Z1481" s="59">
        <f t="shared" si="212"/>
        <v>0.4</v>
      </c>
    </row>
    <row r="1482" spans="1:26" s="90" customFormat="1" ht="15" customHeight="1" x14ac:dyDescent="0.25">
      <c r="A1482" s="55">
        <f>+'INFO ENEL'!A1470</f>
        <v>1465</v>
      </c>
      <c r="B1482" s="121" t="str">
        <f>+INDEX($B$8:$B$15,MATCH(L1482,$L$8:$L$15,0))</f>
        <v>SICODI</v>
      </c>
      <c r="C1482" s="56" t="str">
        <f>+'INFO ENEL'!B1470</f>
        <v>Lima</v>
      </c>
      <c r="D1482" s="56" t="str">
        <f>+'INFO ENEL'!D1470</f>
        <v>Magdalena del Mar</v>
      </c>
      <c r="E1482" s="56" t="str">
        <f>+'INFO ENEL'!D1470</f>
        <v>Magdalena del Mar</v>
      </c>
      <c r="F1482" s="50">
        <f>+'INFO ENEL'!E1470</f>
        <v>0</v>
      </c>
      <c r="G1482" s="56" t="str">
        <f>+'INFO ENEL'!L1470</f>
        <v>BT</v>
      </c>
      <c r="H1482" s="57">
        <f>+'INFO ENEL'!M1470</f>
        <v>29.705132074880542</v>
      </c>
      <c r="I1482" s="56">
        <f>+'INFO ENEL'!N1470</f>
        <v>11</v>
      </c>
      <c r="J1482" s="56" t="str">
        <f>+'INFO ENEL'!O1470</f>
        <v>Poste</v>
      </c>
      <c r="K1482" s="56" t="str">
        <f>+'INFO ENEL'!P1470</f>
        <v>Concreto</v>
      </c>
      <c r="L1482" s="56" t="str">
        <f>+'INFO ENEL'!Q1470</f>
        <v>PPC40</v>
      </c>
      <c r="M1482" s="55" t="str">
        <f>+IF(ISERROR(INDEX('Estructuras de Acero y Concreto'!$C$6:$C$577,MATCH(L1482,'Estructuras de Acero y Concreto'!$D$6:$D$577,0)))=FALSE,INDEX('Estructuras de Acero y Concreto'!$C$6:$C$577,MATCH(L1482,'Estructuras de Acero y Concreto'!$D$6:$D$577,0)),IF(ISERROR(INDEX('Estructuras de Madera'!$C$5:$C$122,MATCH(L1482,'Estructuras de Madera'!$D$5:$D$122,0)))=FALSE,INDEX('Estructuras de Madera'!$C$5:$C$122,MATCH(L1482,'Estructuras de Madera'!$D$5:$D$122,0)),INDEX(SICODI!$G$3:$G$2404,MATCH(L1482,SICODI!$G$3:$G$2404,0))))</f>
        <v>PPC40</v>
      </c>
      <c r="N1482" s="121" t="str">
        <f>+IF(ISERROR(VLOOKUP(M1482,'Resumen de precios LLTT'!$C$17:$D$3071,2,FALSE))=FALSE,VLOOKUP(M1482,'Resumen de precios LLTT'!$C$17:$D$3071,2,FALSE),VLOOKUP(M1482,SICODI!$G$3:$J$2404,2,FALSE))</f>
        <v>POSTE DE CONCRETO ARMADO PARA A. P. 11/200/120/285</v>
      </c>
      <c r="O1482" s="58">
        <f>+IF(ISERROR(VLOOKUP(M1482,'Resumen de precios LLTT'!$C$17:$G$3071,5,FALSE))=FALSE,VLOOKUP(M1482,'Resumen de precios LLTT'!$C$17:$G$3071,5,FALSE),VLOOKUP(M1482,SICODI!$G$3:$J$2404,4,FALSE))</f>
        <v>206.03</v>
      </c>
      <c r="P1482" s="16">
        <f t="shared" si="213"/>
        <v>0.77</v>
      </c>
      <c r="Q1482" s="78">
        <f t="shared" si="214"/>
        <v>364.67310000000003</v>
      </c>
      <c r="R1482" s="56">
        <v>0</v>
      </c>
      <c r="S1482" s="16">
        <f t="shared" si="215"/>
        <v>7.2000000000000008E-2</v>
      </c>
      <c r="T1482" s="79">
        <f t="shared" si="216"/>
        <v>2.1880386000000005</v>
      </c>
      <c r="U1482" s="80">
        <f t="shared" si="217"/>
        <v>0.2</v>
      </c>
      <c r="V1482" s="81">
        <f t="shared" si="218"/>
        <v>0.43760772000000014</v>
      </c>
      <c r="W1482" s="79">
        <f t="shared" si="219"/>
        <v>0.14725336301388503</v>
      </c>
      <c r="X1482" s="60">
        <f t="shared" si="211"/>
        <v>0.1</v>
      </c>
      <c r="Y1482" s="56">
        <f>+'INFO ENEL'!R1470</f>
        <v>4</v>
      </c>
      <c r="Z1482" s="59">
        <f t="shared" si="212"/>
        <v>0.4</v>
      </c>
    </row>
    <row r="1483" spans="1:26" s="90" customFormat="1" ht="15" customHeight="1" x14ac:dyDescent="0.25">
      <c r="A1483" s="55">
        <f>+'INFO ENEL'!A1471</f>
        <v>1466</v>
      </c>
      <c r="B1483" s="121" t="str">
        <f>+INDEX($B$8:$B$15,MATCH(L1483,$L$8:$L$15,0))</f>
        <v>SICODI</v>
      </c>
      <c r="C1483" s="56" t="str">
        <f>+'INFO ENEL'!B1471</f>
        <v>Lima</v>
      </c>
      <c r="D1483" s="56" t="str">
        <f>+'INFO ENEL'!D1471</f>
        <v>Magdalena del Mar</v>
      </c>
      <c r="E1483" s="56" t="str">
        <f>+'INFO ENEL'!D1471</f>
        <v>Magdalena del Mar</v>
      </c>
      <c r="F1483" s="50">
        <f>+'INFO ENEL'!E1471</f>
        <v>0</v>
      </c>
      <c r="G1483" s="56" t="str">
        <f>+'INFO ENEL'!L1471</f>
        <v>BT</v>
      </c>
      <c r="H1483" s="57">
        <f>+'INFO ENEL'!M1471</f>
        <v>30.479167034683051</v>
      </c>
      <c r="I1483" s="56">
        <f>+'INFO ENEL'!N1471</f>
        <v>11</v>
      </c>
      <c r="J1483" s="56" t="str">
        <f>+'INFO ENEL'!O1471</f>
        <v>Poste</v>
      </c>
      <c r="K1483" s="56" t="str">
        <f>+'INFO ENEL'!P1471</f>
        <v>Concreto</v>
      </c>
      <c r="L1483" s="56" t="str">
        <f>+'INFO ENEL'!Q1471</f>
        <v>PPC40</v>
      </c>
      <c r="M1483" s="55" t="str">
        <f>+IF(ISERROR(INDEX('Estructuras de Acero y Concreto'!$C$6:$C$577,MATCH(L1483,'Estructuras de Acero y Concreto'!$D$6:$D$577,0)))=FALSE,INDEX('Estructuras de Acero y Concreto'!$C$6:$C$577,MATCH(L1483,'Estructuras de Acero y Concreto'!$D$6:$D$577,0)),IF(ISERROR(INDEX('Estructuras de Madera'!$C$5:$C$122,MATCH(L1483,'Estructuras de Madera'!$D$5:$D$122,0)))=FALSE,INDEX('Estructuras de Madera'!$C$5:$C$122,MATCH(L1483,'Estructuras de Madera'!$D$5:$D$122,0)),INDEX(SICODI!$G$3:$G$2404,MATCH(L1483,SICODI!$G$3:$G$2404,0))))</f>
        <v>PPC40</v>
      </c>
      <c r="N1483" s="121" t="str">
        <f>+IF(ISERROR(VLOOKUP(M1483,'Resumen de precios LLTT'!$C$17:$D$3071,2,FALSE))=FALSE,VLOOKUP(M1483,'Resumen de precios LLTT'!$C$17:$D$3071,2,FALSE),VLOOKUP(M1483,SICODI!$G$3:$J$2404,2,FALSE))</f>
        <v>POSTE DE CONCRETO ARMADO PARA A. P. 11/200/120/285</v>
      </c>
      <c r="O1483" s="58">
        <f>+IF(ISERROR(VLOOKUP(M1483,'Resumen de precios LLTT'!$C$17:$G$3071,5,FALSE))=FALSE,VLOOKUP(M1483,'Resumen de precios LLTT'!$C$17:$G$3071,5,FALSE),VLOOKUP(M1483,SICODI!$G$3:$J$2404,4,FALSE))</f>
        <v>206.03</v>
      </c>
      <c r="P1483" s="16">
        <f t="shared" si="213"/>
        <v>0.77</v>
      </c>
      <c r="Q1483" s="78">
        <f t="shared" si="214"/>
        <v>364.67310000000003</v>
      </c>
      <c r="R1483" s="56">
        <v>0</v>
      </c>
      <c r="S1483" s="16">
        <f t="shared" si="215"/>
        <v>7.2000000000000008E-2</v>
      </c>
      <c r="T1483" s="79">
        <f t="shared" si="216"/>
        <v>2.1880386000000005</v>
      </c>
      <c r="U1483" s="80">
        <f t="shared" si="217"/>
        <v>0.2</v>
      </c>
      <c r="V1483" s="81">
        <f t="shared" si="218"/>
        <v>0.43760772000000014</v>
      </c>
      <c r="W1483" s="79">
        <f t="shared" si="219"/>
        <v>0.14725336301388503</v>
      </c>
      <c r="X1483" s="60">
        <f t="shared" si="211"/>
        <v>0.1</v>
      </c>
      <c r="Y1483" s="56">
        <f>+'INFO ENEL'!R1471</f>
        <v>4</v>
      </c>
      <c r="Z1483" s="59">
        <f t="shared" si="212"/>
        <v>0.4</v>
      </c>
    </row>
    <row r="1484" spans="1:26" s="90" customFormat="1" ht="15" customHeight="1" x14ac:dyDescent="0.25">
      <c r="A1484" s="55">
        <f>+'INFO ENEL'!A1472</f>
        <v>1467</v>
      </c>
      <c r="B1484" s="121" t="str">
        <f>+INDEX($B$8:$B$15,MATCH(L1484,$L$8:$L$15,0))</f>
        <v>SICODI</v>
      </c>
      <c r="C1484" s="56" t="str">
        <f>+'INFO ENEL'!B1472</f>
        <v>Lima</v>
      </c>
      <c r="D1484" s="56" t="str">
        <f>+'INFO ENEL'!D1472</f>
        <v>Magdalena del Mar</v>
      </c>
      <c r="E1484" s="56" t="str">
        <f>+'INFO ENEL'!D1472</f>
        <v>Magdalena del Mar</v>
      </c>
      <c r="F1484" s="50">
        <f>+'INFO ENEL'!E1472</f>
        <v>0</v>
      </c>
      <c r="G1484" s="56" t="str">
        <f>+'INFO ENEL'!L1472</f>
        <v>BT</v>
      </c>
      <c r="H1484" s="57">
        <f>+'INFO ENEL'!M1472</f>
        <v>29.729971703171152</v>
      </c>
      <c r="I1484" s="56">
        <f>+'INFO ENEL'!N1472</f>
        <v>11</v>
      </c>
      <c r="J1484" s="56" t="str">
        <f>+'INFO ENEL'!O1472</f>
        <v>Poste</v>
      </c>
      <c r="K1484" s="56" t="str">
        <f>+'INFO ENEL'!P1472</f>
        <v>Concreto</v>
      </c>
      <c r="L1484" s="56" t="str">
        <f>+'INFO ENEL'!Q1472</f>
        <v>PPC40</v>
      </c>
      <c r="M1484" s="55" t="str">
        <f>+IF(ISERROR(INDEX('Estructuras de Acero y Concreto'!$C$6:$C$577,MATCH(L1484,'Estructuras de Acero y Concreto'!$D$6:$D$577,0)))=FALSE,INDEX('Estructuras de Acero y Concreto'!$C$6:$C$577,MATCH(L1484,'Estructuras de Acero y Concreto'!$D$6:$D$577,0)),IF(ISERROR(INDEX('Estructuras de Madera'!$C$5:$C$122,MATCH(L1484,'Estructuras de Madera'!$D$5:$D$122,0)))=FALSE,INDEX('Estructuras de Madera'!$C$5:$C$122,MATCH(L1484,'Estructuras de Madera'!$D$5:$D$122,0)),INDEX(SICODI!$G$3:$G$2404,MATCH(L1484,SICODI!$G$3:$G$2404,0))))</f>
        <v>PPC40</v>
      </c>
      <c r="N1484" s="121" t="str">
        <f>+IF(ISERROR(VLOOKUP(M1484,'Resumen de precios LLTT'!$C$17:$D$3071,2,FALSE))=FALSE,VLOOKUP(M1484,'Resumen de precios LLTT'!$C$17:$D$3071,2,FALSE),VLOOKUP(M1484,SICODI!$G$3:$J$2404,2,FALSE))</f>
        <v>POSTE DE CONCRETO ARMADO PARA A. P. 11/200/120/285</v>
      </c>
      <c r="O1484" s="58">
        <f>+IF(ISERROR(VLOOKUP(M1484,'Resumen de precios LLTT'!$C$17:$G$3071,5,FALSE))=FALSE,VLOOKUP(M1484,'Resumen de precios LLTT'!$C$17:$G$3071,5,FALSE),VLOOKUP(M1484,SICODI!$G$3:$J$2404,4,FALSE))</f>
        <v>206.03</v>
      </c>
      <c r="P1484" s="16">
        <f t="shared" si="213"/>
        <v>0.77</v>
      </c>
      <c r="Q1484" s="78">
        <f t="shared" si="214"/>
        <v>364.67310000000003</v>
      </c>
      <c r="R1484" s="56">
        <v>0</v>
      </c>
      <c r="S1484" s="16">
        <f t="shared" si="215"/>
        <v>7.2000000000000008E-2</v>
      </c>
      <c r="T1484" s="79">
        <f t="shared" si="216"/>
        <v>2.1880386000000005</v>
      </c>
      <c r="U1484" s="80">
        <f t="shared" si="217"/>
        <v>0.2</v>
      </c>
      <c r="V1484" s="81">
        <f t="shared" si="218"/>
        <v>0.43760772000000014</v>
      </c>
      <c r="W1484" s="79">
        <f t="shared" si="219"/>
        <v>0.14725336301388503</v>
      </c>
      <c r="X1484" s="60">
        <f t="shared" si="211"/>
        <v>0.1</v>
      </c>
      <c r="Y1484" s="56">
        <f>+'INFO ENEL'!R1472</f>
        <v>4</v>
      </c>
      <c r="Z1484" s="59">
        <f t="shared" si="212"/>
        <v>0.4</v>
      </c>
    </row>
    <row r="1485" spans="1:26" s="90" customFormat="1" ht="15" customHeight="1" x14ac:dyDescent="0.25">
      <c r="A1485" s="55">
        <f>+'INFO ENEL'!A1473</f>
        <v>1468</v>
      </c>
      <c r="B1485" s="121" t="str">
        <f>+INDEX($B$8:$B$15,MATCH(L1485,$L$8:$L$15,0))</f>
        <v>SICODI</v>
      </c>
      <c r="C1485" s="56" t="str">
        <f>+'INFO ENEL'!B1473</f>
        <v>Lima</v>
      </c>
      <c r="D1485" s="56" t="str">
        <f>+'INFO ENEL'!D1473</f>
        <v>Magdalena del Mar</v>
      </c>
      <c r="E1485" s="56" t="str">
        <f>+'INFO ENEL'!D1473</f>
        <v>Magdalena del Mar</v>
      </c>
      <c r="F1485" s="50">
        <f>+'INFO ENEL'!E1473</f>
        <v>0</v>
      </c>
      <c r="G1485" s="56" t="str">
        <f>+'INFO ENEL'!L1473</f>
        <v>BT</v>
      </c>
      <c r="H1485" s="57">
        <f>+'INFO ENEL'!M1473</f>
        <v>29.073773143836387</v>
      </c>
      <c r="I1485" s="56">
        <f>+'INFO ENEL'!N1473</f>
        <v>11</v>
      </c>
      <c r="J1485" s="56" t="str">
        <f>+'INFO ENEL'!O1473</f>
        <v>Poste</v>
      </c>
      <c r="K1485" s="56" t="str">
        <f>+'INFO ENEL'!P1473</f>
        <v>Concreto</v>
      </c>
      <c r="L1485" s="56" t="str">
        <f>+'INFO ENEL'!Q1473</f>
        <v>PPC40</v>
      </c>
      <c r="M1485" s="55" t="str">
        <f>+IF(ISERROR(INDEX('Estructuras de Acero y Concreto'!$C$6:$C$577,MATCH(L1485,'Estructuras de Acero y Concreto'!$D$6:$D$577,0)))=FALSE,INDEX('Estructuras de Acero y Concreto'!$C$6:$C$577,MATCH(L1485,'Estructuras de Acero y Concreto'!$D$6:$D$577,0)),IF(ISERROR(INDEX('Estructuras de Madera'!$C$5:$C$122,MATCH(L1485,'Estructuras de Madera'!$D$5:$D$122,0)))=FALSE,INDEX('Estructuras de Madera'!$C$5:$C$122,MATCH(L1485,'Estructuras de Madera'!$D$5:$D$122,0)),INDEX(SICODI!$G$3:$G$2404,MATCH(L1485,SICODI!$G$3:$G$2404,0))))</f>
        <v>PPC40</v>
      </c>
      <c r="N1485" s="121" t="str">
        <f>+IF(ISERROR(VLOOKUP(M1485,'Resumen de precios LLTT'!$C$17:$D$3071,2,FALSE))=FALSE,VLOOKUP(M1485,'Resumen de precios LLTT'!$C$17:$D$3071,2,FALSE),VLOOKUP(M1485,SICODI!$G$3:$J$2404,2,FALSE))</f>
        <v>POSTE DE CONCRETO ARMADO PARA A. P. 11/200/120/285</v>
      </c>
      <c r="O1485" s="58">
        <f>+IF(ISERROR(VLOOKUP(M1485,'Resumen de precios LLTT'!$C$17:$G$3071,5,FALSE))=FALSE,VLOOKUP(M1485,'Resumen de precios LLTT'!$C$17:$G$3071,5,FALSE),VLOOKUP(M1485,SICODI!$G$3:$J$2404,4,FALSE))</f>
        <v>206.03</v>
      </c>
      <c r="P1485" s="16">
        <f t="shared" si="213"/>
        <v>0.77</v>
      </c>
      <c r="Q1485" s="78">
        <f t="shared" si="214"/>
        <v>364.67310000000003</v>
      </c>
      <c r="R1485" s="56">
        <v>0</v>
      </c>
      <c r="S1485" s="16">
        <f t="shared" si="215"/>
        <v>7.2000000000000008E-2</v>
      </c>
      <c r="T1485" s="79">
        <f t="shared" si="216"/>
        <v>2.1880386000000005</v>
      </c>
      <c r="U1485" s="80">
        <f t="shared" si="217"/>
        <v>0.2</v>
      </c>
      <c r="V1485" s="81">
        <f t="shared" si="218"/>
        <v>0.43760772000000014</v>
      </c>
      <c r="W1485" s="79">
        <f t="shared" si="219"/>
        <v>0.14725336301388503</v>
      </c>
      <c r="X1485" s="60">
        <f t="shared" si="211"/>
        <v>0.1</v>
      </c>
      <c r="Y1485" s="56">
        <f>+'INFO ENEL'!R1473</f>
        <v>4</v>
      </c>
      <c r="Z1485" s="59">
        <f t="shared" si="212"/>
        <v>0.4</v>
      </c>
    </row>
    <row r="1486" spans="1:26" s="90" customFormat="1" ht="15" customHeight="1" x14ac:dyDescent="0.25">
      <c r="A1486" s="55">
        <f>+'INFO ENEL'!A1474</f>
        <v>1469</v>
      </c>
      <c r="B1486" s="121" t="str">
        <f>+INDEX($B$8:$B$15,MATCH(L1486,$L$8:$L$15,0))</f>
        <v>SICODI</v>
      </c>
      <c r="C1486" s="56" t="str">
        <f>+'INFO ENEL'!B1474</f>
        <v>Lima</v>
      </c>
      <c r="D1486" s="56" t="str">
        <f>+'INFO ENEL'!D1474</f>
        <v>Magdalena del Mar</v>
      </c>
      <c r="E1486" s="56" t="str">
        <f>+'INFO ENEL'!D1474</f>
        <v>Magdalena del Mar</v>
      </c>
      <c r="F1486" s="50">
        <f>+'INFO ENEL'!E1474</f>
        <v>0</v>
      </c>
      <c r="G1486" s="56" t="str">
        <f>+'INFO ENEL'!L1474</f>
        <v>BT</v>
      </c>
      <c r="H1486" s="57">
        <f>+'INFO ENEL'!M1474</f>
        <v>28.842746479876737</v>
      </c>
      <c r="I1486" s="56">
        <f>+'INFO ENEL'!N1474</f>
        <v>11</v>
      </c>
      <c r="J1486" s="56" t="str">
        <f>+'INFO ENEL'!O1474</f>
        <v>Poste</v>
      </c>
      <c r="K1486" s="56" t="str">
        <f>+'INFO ENEL'!P1474</f>
        <v>Concreto</v>
      </c>
      <c r="L1486" s="56" t="str">
        <f>+'INFO ENEL'!Q1474</f>
        <v>PPC40</v>
      </c>
      <c r="M1486" s="55" t="str">
        <f>+IF(ISERROR(INDEX('Estructuras de Acero y Concreto'!$C$6:$C$577,MATCH(L1486,'Estructuras de Acero y Concreto'!$D$6:$D$577,0)))=FALSE,INDEX('Estructuras de Acero y Concreto'!$C$6:$C$577,MATCH(L1486,'Estructuras de Acero y Concreto'!$D$6:$D$577,0)),IF(ISERROR(INDEX('Estructuras de Madera'!$C$5:$C$122,MATCH(L1486,'Estructuras de Madera'!$D$5:$D$122,0)))=FALSE,INDEX('Estructuras de Madera'!$C$5:$C$122,MATCH(L1486,'Estructuras de Madera'!$D$5:$D$122,0)),INDEX(SICODI!$G$3:$G$2404,MATCH(L1486,SICODI!$G$3:$G$2404,0))))</f>
        <v>PPC40</v>
      </c>
      <c r="N1486" s="121" t="str">
        <f>+IF(ISERROR(VLOOKUP(M1486,'Resumen de precios LLTT'!$C$17:$D$3071,2,FALSE))=FALSE,VLOOKUP(M1486,'Resumen de precios LLTT'!$C$17:$D$3071,2,FALSE),VLOOKUP(M1486,SICODI!$G$3:$J$2404,2,FALSE))</f>
        <v>POSTE DE CONCRETO ARMADO PARA A. P. 11/200/120/285</v>
      </c>
      <c r="O1486" s="58">
        <f>+IF(ISERROR(VLOOKUP(M1486,'Resumen de precios LLTT'!$C$17:$G$3071,5,FALSE))=FALSE,VLOOKUP(M1486,'Resumen de precios LLTT'!$C$17:$G$3071,5,FALSE),VLOOKUP(M1486,SICODI!$G$3:$J$2404,4,FALSE))</f>
        <v>206.03</v>
      </c>
      <c r="P1486" s="16">
        <f t="shared" si="213"/>
        <v>0.77</v>
      </c>
      <c r="Q1486" s="78">
        <f t="shared" si="214"/>
        <v>364.67310000000003</v>
      </c>
      <c r="R1486" s="56">
        <v>0</v>
      </c>
      <c r="S1486" s="16">
        <f t="shared" si="215"/>
        <v>7.2000000000000008E-2</v>
      </c>
      <c r="T1486" s="79">
        <f t="shared" si="216"/>
        <v>2.1880386000000005</v>
      </c>
      <c r="U1486" s="80">
        <f t="shared" si="217"/>
        <v>0.2</v>
      </c>
      <c r="V1486" s="81">
        <f t="shared" si="218"/>
        <v>0.43760772000000014</v>
      </c>
      <c r="W1486" s="79">
        <f t="shared" si="219"/>
        <v>0.14725336301388503</v>
      </c>
      <c r="X1486" s="60">
        <f t="shared" si="211"/>
        <v>0.1</v>
      </c>
      <c r="Y1486" s="56">
        <f>+'INFO ENEL'!R1474</f>
        <v>4</v>
      </c>
      <c r="Z1486" s="59">
        <f t="shared" si="212"/>
        <v>0.4</v>
      </c>
    </row>
    <row r="1487" spans="1:26" s="90" customFormat="1" ht="15" customHeight="1" x14ac:dyDescent="0.25">
      <c r="A1487" s="55">
        <f>+'INFO ENEL'!A1475</f>
        <v>1470</v>
      </c>
      <c r="B1487" s="121" t="str">
        <f>+INDEX($B$8:$B$15,MATCH(L1487,$L$8:$L$15,0))</f>
        <v>SICODI</v>
      </c>
      <c r="C1487" s="56" t="str">
        <f>+'INFO ENEL'!B1475</f>
        <v>Lima</v>
      </c>
      <c r="D1487" s="56" t="str">
        <f>+'INFO ENEL'!D1475</f>
        <v>Magdalena del Mar</v>
      </c>
      <c r="E1487" s="56" t="str">
        <f>+'INFO ENEL'!D1475</f>
        <v>Magdalena del Mar</v>
      </c>
      <c r="F1487" s="50">
        <f>+'INFO ENEL'!E1475</f>
        <v>0</v>
      </c>
      <c r="G1487" s="56" t="str">
        <f>+'INFO ENEL'!L1475</f>
        <v>BT</v>
      </c>
      <c r="H1487" s="57">
        <f>+'INFO ENEL'!M1475</f>
        <v>28.019040099871326</v>
      </c>
      <c r="I1487" s="56">
        <f>+'INFO ENEL'!N1475</f>
        <v>11</v>
      </c>
      <c r="J1487" s="56" t="str">
        <f>+'INFO ENEL'!O1475</f>
        <v>Poste</v>
      </c>
      <c r="K1487" s="56" t="str">
        <f>+'INFO ENEL'!P1475</f>
        <v>Concreto</v>
      </c>
      <c r="L1487" s="56" t="str">
        <f>+'INFO ENEL'!Q1475</f>
        <v>PPC40</v>
      </c>
      <c r="M1487" s="55" t="str">
        <f>+IF(ISERROR(INDEX('Estructuras de Acero y Concreto'!$C$6:$C$577,MATCH(L1487,'Estructuras de Acero y Concreto'!$D$6:$D$577,0)))=FALSE,INDEX('Estructuras de Acero y Concreto'!$C$6:$C$577,MATCH(L1487,'Estructuras de Acero y Concreto'!$D$6:$D$577,0)),IF(ISERROR(INDEX('Estructuras de Madera'!$C$5:$C$122,MATCH(L1487,'Estructuras de Madera'!$D$5:$D$122,0)))=FALSE,INDEX('Estructuras de Madera'!$C$5:$C$122,MATCH(L1487,'Estructuras de Madera'!$D$5:$D$122,0)),INDEX(SICODI!$G$3:$G$2404,MATCH(L1487,SICODI!$G$3:$G$2404,0))))</f>
        <v>PPC40</v>
      </c>
      <c r="N1487" s="121" t="str">
        <f>+IF(ISERROR(VLOOKUP(M1487,'Resumen de precios LLTT'!$C$17:$D$3071,2,FALSE))=FALSE,VLOOKUP(M1487,'Resumen de precios LLTT'!$C$17:$D$3071,2,FALSE),VLOOKUP(M1487,SICODI!$G$3:$J$2404,2,FALSE))</f>
        <v>POSTE DE CONCRETO ARMADO PARA A. P. 11/200/120/285</v>
      </c>
      <c r="O1487" s="58">
        <f>+IF(ISERROR(VLOOKUP(M1487,'Resumen de precios LLTT'!$C$17:$G$3071,5,FALSE))=FALSE,VLOOKUP(M1487,'Resumen de precios LLTT'!$C$17:$G$3071,5,FALSE),VLOOKUP(M1487,SICODI!$G$3:$J$2404,4,FALSE))</f>
        <v>206.03</v>
      </c>
      <c r="P1487" s="16">
        <f t="shared" si="213"/>
        <v>0.77</v>
      </c>
      <c r="Q1487" s="78">
        <f t="shared" si="214"/>
        <v>364.67310000000003</v>
      </c>
      <c r="R1487" s="56">
        <v>0</v>
      </c>
      <c r="S1487" s="16">
        <f t="shared" si="215"/>
        <v>7.2000000000000008E-2</v>
      </c>
      <c r="T1487" s="79">
        <f t="shared" si="216"/>
        <v>2.1880386000000005</v>
      </c>
      <c r="U1487" s="80">
        <f t="shared" si="217"/>
        <v>0.2</v>
      </c>
      <c r="V1487" s="81">
        <f t="shared" si="218"/>
        <v>0.43760772000000014</v>
      </c>
      <c r="W1487" s="79">
        <f t="shared" si="219"/>
        <v>0.14725336301388503</v>
      </c>
      <c r="X1487" s="60">
        <f t="shared" si="211"/>
        <v>0.1</v>
      </c>
      <c r="Y1487" s="56">
        <f>+'INFO ENEL'!R1475</f>
        <v>4</v>
      </c>
      <c r="Z1487" s="59">
        <f t="shared" si="212"/>
        <v>0.4</v>
      </c>
    </row>
    <row r="1488" spans="1:26" s="90" customFormat="1" ht="15" customHeight="1" x14ac:dyDescent="0.25">
      <c r="A1488" s="55">
        <f>+'INFO ENEL'!A1476</f>
        <v>1471</v>
      </c>
      <c r="B1488" s="121" t="str">
        <f>+INDEX($B$8:$B$15,MATCH(L1488,$L$8:$L$15,0))</f>
        <v>SICODI</v>
      </c>
      <c r="C1488" s="56" t="str">
        <f>+'INFO ENEL'!B1476</f>
        <v>Lima</v>
      </c>
      <c r="D1488" s="56" t="str">
        <f>+'INFO ENEL'!D1476</f>
        <v>Magdalena del Mar</v>
      </c>
      <c r="E1488" s="56" t="str">
        <f>+'INFO ENEL'!D1476</f>
        <v>Magdalena del Mar</v>
      </c>
      <c r="F1488" s="50">
        <f>+'INFO ENEL'!E1476</f>
        <v>0</v>
      </c>
      <c r="G1488" s="56" t="str">
        <f>+'INFO ENEL'!L1476</f>
        <v>BT</v>
      </c>
      <c r="H1488" s="57">
        <f>+'INFO ENEL'!M1476</f>
        <v>31.617906952699261</v>
      </c>
      <c r="I1488" s="56">
        <f>+'INFO ENEL'!N1476</f>
        <v>11</v>
      </c>
      <c r="J1488" s="56" t="str">
        <f>+'INFO ENEL'!O1476</f>
        <v>Poste</v>
      </c>
      <c r="K1488" s="56" t="str">
        <f>+'INFO ENEL'!P1476</f>
        <v>Concreto</v>
      </c>
      <c r="L1488" s="56" t="str">
        <f>+'INFO ENEL'!Q1476</f>
        <v>PPC40</v>
      </c>
      <c r="M1488" s="55" t="str">
        <f>+IF(ISERROR(INDEX('Estructuras de Acero y Concreto'!$C$6:$C$577,MATCH(L1488,'Estructuras de Acero y Concreto'!$D$6:$D$577,0)))=FALSE,INDEX('Estructuras de Acero y Concreto'!$C$6:$C$577,MATCH(L1488,'Estructuras de Acero y Concreto'!$D$6:$D$577,0)),IF(ISERROR(INDEX('Estructuras de Madera'!$C$5:$C$122,MATCH(L1488,'Estructuras de Madera'!$D$5:$D$122,0)))=FALSE,INDEX('Estructuras de Madera'!$C$5:$C$122,MATCH(L1488,'Estructuras de Madera'!$D$5:$D$122,0)),INDEX(SICODI!$G$3:$G$2404,MATCH(L1488,SICODI!$G$3:$G$2404,0))))</f>
        <v>PPC40</v>
      </c>
      <c r="N1488" s="121" t="str">
        <f>+IF(ISERROR(VLOOKUP(M1488,'Resumen de precios LLTT'!$C$17:$D$3071,2,FALSE))=FALSE,VLOOKUP(M1488,'Resumen de precios LLTT'!$C$17:$D$3071,2,FALSE),VLOOKUP(M1488,SICODI!$G$3:$J$2404,2,FALSE))</f>
        <v>POSTE DE CONCRETO ARMADO PARA A. P. 11/200/120/285</v>
      </c>
      <c r="O1488" s="58">
        <f>+IF(ISERROR(VLOOKUP(M1488,'Resumen de precios LLTT'!$C$17:$G$3071,5,FALSE))=FALSE,VLOOKUP(M1488,'Resumen de precios LLTT'!$C$17:$G$3071,5,FALSE),VLOOKUP(M1488,SICODI!$G$3:$J$2404,4,FALSE))</f>
        <v>206.03</v>
      </c>
      <c r="P1488" s="16">
        <f t="shared" si="213"/>
        <v>0.77</v>
      </c>
      <c r="Q1488" s="78">
        <f t="shared" si="214"/>
        <v>364.67310000000003</v>
      </c>
      <c r="R1488" s="56">
        <v>0</v>
      </c>
      <c r="S1488" s="16">
        <f t="shared" si="215"/>
        <v>7.2000000000000008E-2</v>
      </c>
      <c r="T1488" s="79">
        <f t="shared" si="216"/>
        <v>2.1880386000000005</v>
      </c>
      <c r="U1488" s="80">
        <f t="shared" si="217"/>
        <v>0.2</v>
      </c>
      <c r="V1488" s="81">
        <f t="shared" si="218"/>
        <v>0.43760772000000014</v>
      </c>
      <c r="W1488" s="79">
        <f t="shared" si="219"/>
        <v>0.14725336301388503</v>
      </c>
      <c r="X1488" s="60">
        <f t="shared" si="211"/>
        <v>0.1</v>
      </c>
      <c r="Y1488" s="56">
        <f>+'INFO ENEL'!R1476</f>
        <v>4</v>
      </c>
      <c r="Z1488" s="59">
        <f t="shared" si="212"/>
        <v>0.4</v>
      </c>
    </row>
    <row r="1489" spans="1:26" s="90" customFormat="1" ht="15" customHeight="1" x14ac:dyDescent="0.25">
      <c r="A1489" s="55">
        <f>+'INFO ENEL'!A1477</f>
        <v>1472</v>
      </c>
      <c r="B1489" s="121" t="str">
        <f>+INDEX($B$8:$B$15,MATCH(L1489,$L$8:$L$15,0))</f>
        <v>SICODI</v>
      </c>
      <c r="C1489" s="56" t="str">
        <f>+'INFO ENEL'!B1477</f>
        <v>Lima</v>
      </c>
      <c r="D1489" s="56" t="str">
        <f>+'INFO ENEL'!D1477</f>
        <v>Magdalena del Mar</v>
      </c>
      <c r="E1489" s="56" t="str">
        <f>+'INFO ENEL'!D1477</f>
        <v>Magdalena del Mar</v>
      </c>
      <c r="F1489" s="50">
        <f>+'INFO ENEL'!E1477</f>
        <v>0</v>
      </c>
      <c r="G1489" s="56" t="str">
        <f>+'INFO ENEL'!L1477</f>
        <v>BT</v>
      </c>
      <c r="H1489" s="57">
        <f>+'INFO ENEL'!M1477</f>
        <v>29.06427807209079</v>
      </c>
      <c r="I1489" s="56">
        <f>+'INFO ENEL'!N1477</f>
        <v>11</v>
      </c>
      <c r="J1489" s="56" t="str">
        <f>+'INFO ENEL'!O1477</f>
        <v>Poste</v>
      </c>
      <c r="K1489" s="56" t="str">
        <f>+'INFO ENEL'!P1477</f>
        <v>Concreto</v>
      </c>
      <c r="L1489" s="56" t="str">
        <f>+'INFO ENEL'!Q1477</f>
        <v>PPC40</v>
      </c>
      <c r="M1489" s="55" t="str">
        <f>+IF(ISERROR(INDEX('Estructuras de Acero y Concreto'!$C$6:$C$577,MATCH(L1489,'Estructuras de Acero y Concreto'!$D$6:$D$577,0)))=FALSE,INDEX('Estructuras de Acero y Concreto'!$C$6:$C$577,MATCH(L1489,'Estructuras de Acero y Concreto'!$D$6:$D$577,0)),IF(ISERROR(INDEX('Estructuras de Madera'!$C$5:$C$122,MATCH(L1489,'Estructuras de Madera'!$D$5:$D$122,0)))=FALSE,INDEX('Estructuras de Madera'!$C$5:$C$122,MATCH(L1489,'Estructuras de Madera'!$D$5:$D$122,0)),INDEX(SICODI!$G$3:$G$2404,MATCH(L1489,SICODI!$G$3:$G$2404,0))))</f>
        <v>PPC40</v>
      </c>
      <c r="N1489" s="121" t="str">
        <f>+IF(ISERROR(VLOOKUP(M1489,'Resumen de precios LLTT'!$C$17:$D$3071,2,FALSE))=FALSE,VLOOKUP(M1489,'Resumen de precios LLTT'!$C$17:$D$3071,2,FALSE),VLOOKUP(M1489,SICODI!$G$3:$J$2404,2,FALSE))</f>
        <v>POSTE DE CONCRETO ARMADO PARA A. P. 11/200/120/285</v>
      </c>
      <c r="O1489" s="58">
        <f>+IF(ISERROR(VLOOKUP(M1489,'Resumen de precios LLTT'!$C$17:$G$3071,5,FALSE))=FALSE,VLOOKUP(M1489,'Resumen de precios LLTT'!$C$17:$G$3071,5,FALSE),VLOOKUP(M1489,SICODI!$G$3:$J$2404,4,FALSE))</f>
        <v>206.03</v>
      </c>
      <c r="P1489" s="16">
        <f t="shared" si="213"/>
        <v>0.77</v>
      </c>
      <c r="Q1489" s="78">
        <f t="shared" si="214"/>
        <v>364.67310000000003</v>
      </c>
      <c r="R1489" s="56">
        <v>0</v>
      </c>
      <c r="S1489" s="16">
        <f t="shared" si="215"/>
        <v>7.2000000000000008E-2</v>
      </c>
      <c r="T1489" s="79">
        <f t="shared" si="216"/>
        <v>2.1880386000000005</v>
      </c>
      <c r="U1489" s="80">
        <f t="shared" si="217"/>
        <v>0.2</v>
      </c>
      <c r="V1489" s="81">
        <f t="shared" si="218"/>
        <v>0.43760772000000014</v>
      </c>
      <c r="W1489" s="79">
        <f t="shared" si="219"/>
        <v>0.14725336301388503</v>
      </c>
      <c r="X1489" s="60">
        <f t="shared" si="211"/>
        <v>0.1</v>
      </c>
      <c r="Y1489" s="56">
        <f>+'INFO ENEL'!R1477</f>
        <v>4</v>
      </c>
      <c r="Z1489" s="59">
        <f t="shared" si="212"/>
        <v>0.4</v>
      </c>
    </row>
    <row r="1490" spans="1:26" s="90" customFormat="1" ht="15" customHeight="1" x14ac:dyDescent="0.25">
      <c r="A1490" s="55">
        <f>+'INFO ENEL'!A1478</f>
        <v>1473</v>
      </c>
      <c r="B1490" s="121" t="str">
        <f>+INDEX($B$8:$B$15,MATCH(L1490,$L$8:$L$15,0))</f>
        <v>SICODI</v>
      </c>
      <c r="C1490" s="56" t="str">
        <f>+'INFO ENEL'!B1478</f>
        <v>Lima</v>
      </c>
      <c r="D1490" s="56" t="str">
        <f>+'INFO ENEL'!D1478</f>
        <v>Magdalena del Mar</v>
      </c>
      <c r="E1490" s="56" t="str">
        <f>+'INFO ENEL'!D1478</f>
        <v>Magdalena del Mar</v>
      </c>
      <c r="F1490" s="50">
        <f>+'INFO ENEL'!E1478</f>
        <v>0</v>
      </c>
      <c r="G1490" s="56" t="str">
        <f>+'INFO ENEL'!L1478</f>
        <v>BT</v>
      </c>
      <c r="H1490" s="57">
        <f>+'INFO ENEL'!M1478</f>
        <v>30.464431909285501</v>
      </c>
      <c r="I1490" s="56">
        <f>+'INFO ENEL'!N1478</f>
        <v>11</v>
      </c>
      <c r="J1490" s="56" t="str">
        <f>+'INFO ENEL'!O1478</f>
        <v>Poste</v>
      </c>
      <c r="K1490" s="56" t="str">
        <f>+'INFO ENEL'!P1478</f>
        <v>Concreto</v>
      </c>
      <c r="L1490" s="56" t="str">
        <f>+'INFO ENEL'!Q1478</f>
        <v>PPC40</v>
      </c>
      <c r="M1490" s="55" t="str">
        <f>+IF(ISERROR(INDEX('Estructuras de Acero y Concreto'!$C$6:$C$577,MATCH(L1490,'Estructuras de Acero y Concreto'!$D$6:$D$577,0)))=FALSE,INDEX('Estructuras de Acero y Concreto'!$C$6:$C$577,MATCH(L1490,'Estructuras de Acero y Concreto'!$D$6:$D$577,0)),IF(ISERROR(INDEX('Estructuras de Madera'!$C$5:$C$122,MATCH(L1490,'Estructuras de Madera'!$D$5:$D$122,0)))=FALSE,INDEX('Estructuras de Madera'!$C$5:$C$122,MATCH(L1490,'Estructuras de Madera'!$D$5:$D$122,0)),INDEX(SICODI!$G$3:$G$2404,MATCH(L1490,SICODI!$G$3:$G$2404,0))))</f>
        <v>PPC40</v>
      </c>
      <c r="N1490" s="121" t="str">
        <f>+IF(ISERROR(VLOOKUP(M1490,'Resumen de precios LLTT'!$C$17:$D$3071,2,FALSE))=FALSE,VLOOKUP(M1490,'Resumen de precios LLTT'!$C$17:$D$3071,2,FALSE),VLOOKUP(M1490,SICODI!$G$3:$J$2404,2,FALSE))</f>
        <v>POSTE DE CONCRETO ARMADO PARA A. P. 11/200/120/285</v>
      </c>
      <c r="O1490" s="58">
        <f>+IF(ISERROR(VLOOKUP(M1490,'Resumen de precios LLTT'!$C$17:$G$3071,5,FALSE))=FALSE,VLOOKUP(M1490,'Resumen de precios LLTT'!$C$17:$G$3071,5,FALSE),VLOOKUP(M1490,SICODI!$G$3:$J$2404,4,FALSE))</f>
        <v>206.03</v>
      </c>
      <c r="P1490" s="16">
        <f t="shared" si="213"/>
        <v>0.77</v>
      </c>
      <c r="Q1490" s="78">
        <f t="shared" si="214"/>
        <v>364.67310000000003</v>
      </c>
      <c r="R1490" s="56">
        <v>0</v>
      </c>
      <c r="S1490" s="16">
        <f t="shared" si="215"/>
        <v>7.2000000000000008E-2</v>
      </c>
      <c r="T1490" s="79">
        <f t="shared" si="216"/>
        <v>2.1880386000000005</v>
      </c>
      <c r="U1490" s="80">
        <f t="shared" si="217"/>
        <v>0.2</v>
      </c>
      <c r="V1490" s="81">
        <f t="shared" si="218"/>
        <v>0.43760772000000014</v>
      </c>
      <c r="W1490" s="79">
        <f t="shared" si="219"/>
        <v>0.14725336301388503</v>
      </c>
      <c r="X1490" s="60">
        <f t="shared" ref="X1490:X1553" si="220">ROUND(W1490,1)</f>
        <v>0.1</v>
      </c>
      <c r="Y1490" s="56">
        <f>+'INFO ENEL'!R1478</f>
        <v>4</v>
      </c>
      <c r="Z1490" s="59">
        <f t="shared" si="212"/>
        <v>0.4</v>
      </c>
    </row>
    <row r="1491" spans="1:26" s="90" customFormat="1" ht="15" customHeight="1" x14ac:dyDescent="0.25">
      <c r="A1491" s="55">
        <f>+'INFO ENEL'!A1479</f>
        <v>1474</v>
      </c>
      <c r="B1491" s="121" t="str">
        <f>+INDEX($B$8:$B$15,MATCH(L1491,$L$8:$L$15,0))</f>
        <v>SICODI</v>
      </c>
      <c r="C1491" s="56" t="str">
        <f>+'INFO ENEL'!B1479</f>
        <v>Lima</v>
      </c>
      <c r="D1491" s="56" t="str">
        <f>+'INFO ENEL'!D1479</f>
        <v>Magdalena del Mar</v>
      </c>
      <c r="E1491" s="56" t="str">
        <f>+'INFO ENEL'!D1479</f>
        <v>Magdalena del Mar</v>
      </c>
      <c r="F1491" s="50">
        <f>+'INFO ENEL'!E1479</f>
        <v>0</v>
      </c>
      <c r="G1491" s="56" t="str">
        <f>+'INFO ENEL'!L1479</f>
        <v>BT</v>
      </c>
      <c r="H1491" s="57">
        <f>+'INFO ENEL'!M1479</f>
        <v>30.460099437738648</v>
      </c>
      <c r="I1491" s="56">
        <f>+'INFO ENEL'!N1479</f>
        <v>11</v>
      </c>
      <c r="J1491" s="56" t="str">
        <f>+'INFO ENEL'!O1479</f>
        <v>Poste</v>
      </c>
      <c r="K1491" s="56" t="str">
        <f>+'INFO ENEL'!P1479</f>
        <v>Concreto</v>
      </c>
      <c r="L1491" s="56" t="str">
        <f>+'INFO ENEL'!Q1479</f>
        <v>PPC40</v>
      </c>
      <c r="M1491" s="55" t="str">
        <f>+IF(ISERROR(INDEX('Estructuras de Acero y Concreto'!$C$6:$C$577,MATCH(L1491,'Estructuras de Acero y Concreto'!$D$6:$D$577,0)))=FALSE,INDEX('Estructuras de Acero y Concreto'!$C$6:$C$577,MATCH(L1491,'Estructuras de Acero y Concreto'!$D$6:$D$577,0)),IF(ISERROR(INDEX('Estructuras de Madera'!$C$5:$C$122,MATCH(L1491,'Estructuras de Madera'!$D$5:$D$122,0)))=FALSE,INDEX('Estructuras de Madera'!$C$5:$C$122,MATCH(L1491,'Estructuras de Madera'!$D$5:$D$122,0)),INDEX(SICODI!$G$3:$G$2404,MATCH(L1491,SICODI!$G$3:$G$2404,0))))</f>
        <v>PPC40</v>
      </c>
      <c r="N1491" s="121" t="str">
        <f>+IF(ISERROR(VLOOKUP(M1491,'Resumen de precios LLTT'!$C$17:$D$3071,2,FALSE))=FALSE,VLOOKUP(M1491,'Resumen de precios LLTT'!$C$17:$D$3071,2,FALSE),VLOOKUP(M1491,SICODI!$G$3:$J$2404,2,FALSE))</f>
        <v>POSTE DE CONCRETO ARMADO PARA A. P. 11/200/120/285</v>
      </c>
      <c r="O1491" s="58">
        <f>+IF(ISERROR(VLOOKUP(M1491,'Resumen de precios LLTT'!$C$17:$G$3071,5,FALSE))=FALSE,VLOOKUP(M1491,'Resumen de precios LLTT'!$C$17:$G$3071,5,FALSE),VLOOKUP(M1491,SICODI!$G$3:$J$2404,4,FALSE))</f>
        <v>206.03</v>
      </c>
      <c r="P1491" s="16">
        <f t="shared" si="213"/>
        <v>0.77</v>
      </c>
      <c r="Q1491" s="78">
        <f t="shared" si="214"/>
        <v>364.67310000000003</v>
      </c>
      <c r="R1491" s="56">
        <v>0</v>
      </c>
      <c r="S1491" s="16">
        <f t="shared" si="215"/>
        <v>7.2000000000000008E-2</v>
      </c>
      <c r="T1491" s="79">
        <f t="shared" si="216"/>
        <v>2.1880386000000005</v>
      </c>
      <c r="U1491" s="80">
        <f t="shared" si="217"/>
        <v>0.2</v>
      </c>
      <c r="V1491" s="81">
        <f t="shared" si="218"/>
        <v>0.43760772000000014</v>
      </c>
      <c r="W1491" s="79">
        <f t="shared" si="219"/>
        <v>0.14725336301388503</v>
      </c>
      <c r="X1491" s="60">
        <f t="shared" si="220"/>
        <v>0.1</v>
      </c>
      <c r="Y1491" s="56">
        <f>+'INFO ENEL'!R1479</f>
        <v>4</v>
      </c>
      <c r="Z1491" s="59">
        <f t="shared" ref="Z1491:Z1554" si="221">X1491*Y1491</f>
        <v>0.4</v>
      </c>
    </row>
    <row r="1492" spans="1:26" s="90" customFormat="1" ht="15" customHeight="1" x14ac:dyDescent="0.25">
      <c r="A1492" s="55">
        <f>+'INFO ENEL'!A1480</f>
        <v>1475</v>
      </c>
      <c r="B1492" s="121" t="str">
        <f>+INDEX($B$8:$B$15,MATCH(L1492,$L$8:$L$15,0))</f>
        <v>SICODI</v>
      </c>
      <c r="C1492" s="56" t="str">
        <f>+'INFO ENEL'!B1480</f>
        <v>Lima</v>
      </c>
      <c r="D1492" s="56" t="str">
        <f>+'INFO ENEL'!D1480</f>
        <v>Magdalena del Mar</v>
      </c>
      <c r="E1492" s="56" t="str">
        <f>+'INFO ENEL'!D1480</f>
        <v>Magdalena del Mar</v>
      </c>
      <c r="F1492" s="50">
        <f>+'INFO ENEL'!E1480</f>
        <v>0</v>
      </c>
      <c r="G1492" s="56" t="str">
        <f>+'INFO ENEL'!L1480</f>
        <v>BT</v>
      </c>
      <c r="H1492" s="57">
        <f>+'INFO ENEL'!M1480</f>
        <v>29.157657969479196</v>
      </c>
      <c r="I1492" s="56">
        <f>+'INFO ENEL'!N1480</f>
        <v>11</v>
      </c>
      <c r="J1492" s="56" t="str">
        <f>+'INFO ENEL'!O1480</f>
        <v>Poste</v>
      </c>
      <c r="K1492" s="56" t="str">
        <f>+'INFO ENEL'!P1480</f>
        <v>Concreto</v>
      </c>
      <c r="L1492" s="56" t="str">
        <f>+'INFO ENEL'!Q1480</f>
        <v>PPC40</v>
      </c>
      <c r="M1492" s="55" t="str">
        <f>+IF(ISERROR(INDEX('Estructuras de Acero y Concreto'!$C$6:$C$577,MATCH(L1492,'Estructuras de Acero y Concreto'!$D$6:$D$577,0)))=FALSE,INDEX('Estructuras de Acero y Concreto'!$C$6:$C$577,MATCH(L1492,'Estructuras de Acero y Concreto'!$D$6:$D$577,0)),IF(ISERROR(INDEX('Estructuras de Madera'!$C$5:$C$122,MATCH(L1492,'Estructuras de Madera'!$D$5:$D$122,0)))=FALSE,INDEX('Estructuras de Madera'!$C$5:$C$122,MATCH(L1492,'Estructuras de Madera'!$D$5:$D$122,0)),INDEX(SICODI!$G$3:$G$2404,MATCH(L1492,SICODI!$G$3:$G$2404,0))))</f>
        <v>PPC40</v>
      </c>
      <c r="N1492" s="121" t="str">
        <f>+IF(ISERROR(VLOOKUP(M1492,'Resumen de precios LLTT'!$C$17:$D$3071,2,FALSE))=FALSE,VLOOKUP(M1492,'Resumen de precios LLTT'!$C$17:$D$3071,2,FALSE),VLOOKUP(M1492,SICODI!$G$3:$J$2404,2,FALSE))</f>
        <v>POSTE DE CONCRETO ARMADO PARA A. P. 11/200/120/285</v>
      </c>
      <c r="O1492" s="58">
        <f>+IF(ISERROR(VLOOKUP(M1492,'Resumen de precios LLTT'!$C$17:$G$3071,5,FALSE))=FALSE,VLOOKUP(M1492,'Resumen de precios LLTT'!$C$17:$G$3071,5,FALSE),VLOOKUP(M1492,SICODI!$G$3:$J$2404,4,FALSE))</f>
        <v>206.03</v>
      </c>
      <c r="P1492" s="16">
        <f t="shared" si="213"/>
        <v>0.77</v>
      </c>
      <c r="Q1492" s="78">
        <f t="shared" si="214"/>
        <v>364.67310000000003</v>
      </c>
      <c r="R1492" s="56">
        <v>0</v>
      </c>
      <c r="S1492" s="16">
        <f t="shared" si="215"/>
        <v>7.2000000000000008E-2</v>
      </c>
      <c r="T1492" s="79">
        <f t="shared" si="216"/>
        <v>2.1880386000000005</v>
      </c>
      <c r="U1492" s="80">
        <f t="shared" si="217"/>
        <v>0.2</v>
      </c>
      <c r="V1492" s="81">
        <f t="shared" si="218"/>
        <v>0.43760772000000014</v>
      </c>
      <c r="W1492" s="79">
        <f t="shared" si="219"/>
        <v>0.14725336301388503</v>
      </c>
      <c r="X1492" s="60">
        <f t="shared" si="220"/>
        <v>0.1</v>
      </c>
      <c r="Y1492" s="56">
        <f>+'INFO ENEL'!R1480</f>
        <v>4</v>
      </c>
      <c r="Z1492" s="59">
        <f t="shared" si="221"/>
        <v>0.4</v>
      </c>
    </row>
    <row r="1493" spans="1:26" s="90" customFormat="1" ht="15" customHeight="1" x14ac:dyDescent="0.25">
      <c r="A1493" s="55">
        <f>+'INFO ENEL'!A1481</f>
        <v>1476</v>
      </c>
      <c r="B1493" s="121" t="str">
        <f>+INDEX($B$8:$B$15,MATCH(L1493,$L$8:$L$15,0))</f>
        <v>SICODI</v>
      </c>
      <c r="C1493" s="56" t="str">
        <f>+'INFO ENEL'!B1481</f>
        <v>Lima</v>
      </c>
      <c r="D1493" s="56" t="str">
        <f>+'INFO ENEL'!D1481</f>
        <v>Magdalena del Mar</v>
      </c>
      <c r="E1493" s="56" t="str">
        <f>+'INFO ENEL'!D1481</f>
        <v>Magdalena del Mar</v>
      </c>
      <c r="F1493" s="50">
        <f>+'INFO ENEL'!E1481</f>
        <v>0</v>
      </c>
      <c r="G1493" s="56" t="str">
        <f>+'INFO ENEL'!L1481</f>
        <v>BT</v>
      </c>
      <c r="H1493" s="57">
        <f>+'INFO ENEL'!M1481</f>
        <v>30.464523819723475</v>
      </c>
      <c r="I1493" s="56">
        <f>+'INFO ENEL'!N1481</f>
        <v>11</v>
      </c>
      <c r="J1493" s="56" t="str">
        <f>+'INFO ENEL'!O1481</f>
        <v>Poste</v>
      </c>
      <c r="K1493" s="56" t="str">
        <f>+'INFO ENEL'!P1481</f>
        <v>Concreto</v>
      </c>
      <c r="L1493" s="56" t="str">
        <f>+'INFO ENEL'!Q1481</f>
        <v>PPC40</v>
      </c>
      <c r="M1493" s="55" t="str">
        <f>+IF(ISERROR(INDEX('Estructuras de Acero y Concreto'!$C$6:$C$577,MATCH(L1493,'Estructuras de Acero y Concreto'!$D$6:$D$577,0)))=FALSE,INDEX('Estructuras de Acero y Concreto'!$C$6:$C$577,MATCH(L1493,'Estructuras de Acero y Concreto'!$D$6:$D$577,0)),IF(ISERROR(INDEX('Estructuras de Madera'!$C$5:$C$122,MATCH(L1493,'Estructuras de Madera'!$D$5:$D$122,0)))=FALSE,INDEX('Estructuras de Madera'!$C$5:$C$122,MATCH(L1493,'Estructuras de Madera'!$D$5:$D$122,0)),INDEX(SICODI!$G$3:$G$2404,MATCH(L1493,SICODI!$G$3:$G$2404,0))))</f>
        <v>PPC40</v>
      </c>
      <c r="N1493" s="121" t="str">
        <f>+IF(ISERROR(VLOOKUP(M1493,'Resumen de precios LLTT'!$C$17:$D$3071,2,FALSE))=FALSE,VLOOKUP(M1493,'Resumen de precios LLTT'!$C$17:$D$3071,2,FALSE),VLOOKUP(M1493,SICODI!$G$3:$J$2404,2,FALSE))</f>
        <v>POSTE DE CONCRETO ARMADO PARA A. P. 11/200/120/285</v>
      </c>
      <c r="O1493" s="58">
        <f>+IF(ISERROR(VLOOKUP(M1493,'Resumen de precios LLTT'!$C$17:$G$3071,5,FALSE))=FALSE,VLOOKUP(M1493,'Resumen de precios LLTT'!$C$17:$G$3071,5,FALSE),VLOOKUP(M1493,SICODI!$G$3:$J$2404,4,FALSE))</f>
        <v>206.03</v>
      </c>
      <c r="P1493" s="16">
        <f t="shared" si="213"/>
        <v>0.77</v>
      </c>
      <c r="Q1493" s="78">
        <f t="shared" si="214"/>
        <v>364.67310000000003</v>
      </c>
      <c r="R1493" s="56">
        <v>0</v>
      </c>
      <c r="S1493" s="16">
        <f t="shared" si="215"/>
        <v>7.2000000000000008E-2</v>
      </c>
      <c r="T1493" s="79">
        <f t="shared" si="216"/>
        <v>2.1880386000000005</v>
      </c>
      <c r="U1493" s="80">
        <f t="shared" si="217"/>
        <v>0.2</v>
      </c>
      <c r="V1493" s="81">
        <f t="shared" si="218"/>
        <v>0.43760772000000014</v>
      </c>
      <c r="W1493" s="79">
        <f t="shared" si="219"/>
        <v>0.14725336301388503</v>
      </c>
      <c r="X1493" s="60">
        <f t="shared" si="220"/>
        <v>0.1</v>
      </c>
      <c r="Y1493" s="56">
        <f>+'INFO ENEL'!R1481</f>
        <v>4</v>
      </c>
      <c r="Z1493" s="59">
        <f t="shared" si="221"/>
        <v>0.4</v>
      </c>
    </row>
    <row r="1494" spans="1:26" s="90" customFormat="1" ht="15" customHeight="1" x14ac:dyDescent="0.25">
      <c r="A1494" s="55">
        <f>+'INFO ENEL'!A1482</f>
        <v>1477</v>
      </c>
      <c r="B1494" s="121" t="str">
        <f>+INDEX($B$8:$B$15,MATCH(L1494,$L$8:$L$15,0))</f>
        <v>SICODI</v>
      </c>
      <c r="C1494" s="56" t="str">
        <f>+'INFO ENEL'!B1482</f>
        <v>Lima</v>
      </c>
      <c r="D1494" s="56" t="str">
        <f>+'INFO ENEL'!D1482</f>
        <v>Magdalena del Mar</v>
      </c>
      <c r="E1494" s="56" t="str">
        <f>+'INFO ENEL'!D1482</f>
        <v>Magdalena del Mar</v>
      </c>
      <c r="F1494" s="50">
        <f>+'INFO ENEL'!E1482</f>
        <v>0</v>
      </c>
      <c r="G1494" s="56" t="str">
        <f>+'INFO ENEL'!L1482</f>
        <v>BT</v>
      </c>
      <c r="H1494" s="57">
        <f>+'INFO ENEL'!M1482</f>
        <v>30.877345415657562</v>
      </c>
      <c r="I1494" s="56">
        <f>+'INFO ENEL'!N1482</f>
        <v>11</v>
      </c>
      <c r="J1494" s="56" t="str">
        <f>+'INFO ENEL'!O1482</f>
        <v>Poste</v>
      </c>
      <c r="K1494" s="56" t="str">
        <f>+'INFO ENEL'!P1482</f>
        <v>Concreto</v>
      </c>
      <c r="L1494" s="56" t="str">
        <f>+'INFO ENEL'!Q1482</f>
        <v>PPC40</v>
      </c>
      <c r="M1494" s="55" t="str">
        <f>+IF(ISERROR(INDEX('Estructuras de Acero y Concreto'!$C$6:$C$577,MATCH(L1494,'Estructuras de Acero y Concreto'!$D$6:$D$577,0)))=FALSE,INDEX('Estructuras de Acero y Concreto'!$C$6:$C$577,MATCH(L1494,'Estructuras de Acero y Concreto'!$D$6:$D$577,0)),IF(ISERROR(INDEX('Estructuras de Madera'!$C$5:$C$122,MATCH(L1494,'Estructuras de Madera'!$D$5:$D$122,0)))=FALSE,INDEX('Estructuras de Madera'!$C$5:$C$122,MATCH(L1494,'Estructuras de Madera'!$D$5:$D$122,0)),INDEX(SICODI!$G$3:$G$2404,MATCH(L1494,SICODI!$G$3:$G$2404,0))))</f>
        <v>PPC40</v>
      </c>
      <c r="N1494" s="121" t="str">
        <f>+IF(ISERROR(VLOOKUP(M1494,'Resumen de precios LLTT'!$C$17:$D$3071,2,FALSE))=FALSE,VLOOKUP(M1494,'Resumen de precios LLTT'!$C$17:$D$3071,2,FALSE),VLOOKUP(M1494,SICODI!$G$3:$J$2404,2,FALSE))</f>
        <v>POSTE DE CONCRETO ARMADO PARA A. P. 11/200/120/285</v>
      </c>
      <c r="O1494" s="58">
        <f>+IF(ISERROR(VLOOKUP(M1494,'Resumen de precios LLTT'!$C$17:$G$3071,5,FALSE))=FALSE,VLOOKUP(M1494,'Resumen de precios LLTT'!$C$17:$G$3071,5,FALSE),VLOOKUP(M1494,SICODI!$G$3:$J$2404,4,FALSE))</f>
        <v>206.03</v>
      </c>
      <c r="P1494" s="16">
        <f t="shared" si="213"/>
        <v>0.77</v>
      </c>
      <c r="Q1494" s="78">
        <f t="shared" si="214"/>
        <v>364.67310000000003</v>
      </c>
      <c r="R1494" s="56">
        <v>0</v>
      </c>
      <c r="S1494" s="16">
        <f t="shared" si="215"/>
        <v>7.2000000000000008E-2</v>
      </c>
      <c r="T1494" s="79">
        <f t="shared" si="216"/>
        <v>2.1880386000000005</v>
      </c>
      <c r="U1494" s="80">
        <f t="shared" si="217"/>
        <v>0.2</v>
      </c>
      <c r="V1494" s="81">
        <f t="shared" si="218"/>
        <v>0.43760772000000014</v>
      </c>
      <c r="W1494" s="79">
        <f t="shared" si="219"/>
        <v>0.14725336301388503</v>
      </c>
      <c r="X1494" s="60">
        <f t="shared" si="220"/>
        <v>0.1</v>
      </c>
      <c r="Y1494" s="56">
        <f>+'INFO ENEL'!R1482</f>
        <v>4</v>
      </c>
      <c r="Z1494" s="59">
        <f t="shared" si="221"/>
        <v>0.4</v>
      </c>
    </row>
    <row r="1495" spans="1:26" s="90" customFormat="1" ht="15" customHeight="1" x14ac:dyDescent="0.25">
      <c r="A1495" s="55">
        <f>+'INFO ENEL'!A1483</f>
        <v>1478</v>
      </c>
      <c r="B1495" s="121" t="str">
        <f>+INDEX($B$8:$B$15,MATCH(L1495,$L$8:$L$15,0))</f>
        <v>SICODI</v>
      </c>
      <c r="C1495" s="56" t="str">
        <f>+'INFO ENEL'!B1483</f>
        <v>Lima</v>
      </c>
      <c r="D1495" s="56" t="str">
        <f>+'INFO ENEL'!D1483</f>
        <v>Magdalena del Mar</v>
      </c>
      <c r="E1495" s="56" t="str">
        <f>+'INFO ENEL'!D1483</f>
        <v>Magdalena del Mar</v>
      </c>
      <c r="F1495" s="50">
        <f>+'INFO ENEL'!E1483</f>
        <v>0</v>
      </c>
      <c r="G1495" s="56" t="str">
        <f>+'INFO ENEL'!L1483</f>
        <v>BT</v>
      </c>
      <c r="H1495" s="57">
        <f>+'INFO ENEL'!M1483</f>
        <v>28.170418389945912</v>
      </c>
      <c r="I1495" s="56">
        <f>+'INFO ENEL'!N1483</f>
        <v>11</v>
      </c>
      <c r="J1495" s="56" t="str">
        <f>+'INFO ENEL'!O1483</f>
        <v>Poste</v>
      </c>
      <c r="K1495" s="56" t="str">
        <f>+'INFO ENEL'!P1483</f>
        <v>Concreto</v>
      </c>
      <c r="L1495" s="56" t="str">
        <f>+'INFO ENEL'!Q1483</f>
        <v>PPC40</v>
      </c>
      <c r="M1495" s="55" t="str">
        <f>+IF(ISERROR(INDEX('Estructuras de Acero y Concreto'!$C$6:$C$577,MATCH(L1495,'Estructuras de Acero y Concreto'!$D$6:$D$577,0)))=FALSE,INDEX('Estructuras de Acero y Concreto'!$C$6:$C$577,MATCH(L1495,'Estructuras de Acero y Concreto'!$D$6:$D$577,0)),IF(ISERROR(INDEX('Estructuras de Madera'!$C$5:$C$122,MATCH(L1495,'Estructuras de Madera'!$D$5:$D$122,0)))=FALSE,INDEX('Estructuras de Madera'!$C$5:$C$122,MATCH(L1495,'Estructuras de Madera'!$D$5:$D$122,0)),INDEX(SICODI!$G$3:$G$2404,MATCH(L1495,SICODI!$G$3:$G$2404,0))))</f>
        <v>PPC40</v>
      </c>
      <c r="N1495" s="121" t="str">
        <f>+IF(ISERROR(VLOOKUP(M1495,'Resumen de precios LLTT'!$C$17:$D$3071,2,FALSE))=FALSE,VLOOKUP(M1495,'Resumen de precios LLTT'!$C$17:$D$3071,2,FALSE),VLOOKUP(M1495,SICODI!$G$3:$J$2404,2,FALSE))</f>
        <v>POSTE DE CONCRETO ARMADO PARA A. P. 11/200/120/285</v>
      </c>
      <c r="O1495" s="58">
        <f>+IF(ISERROR(VLOOKUP(M1495,'Resumen de precios LLTT'!$C$17:$G$3071,5,FALSE))=FALSE,VLOOKUP(M1495,'Resumen de precios LLTT'!$C$17:$G$3071,5,FALSE),VLOOKUP(M1495,SICODI!$G$3:$J$2404,4,FALSE))</f>
        <v>206.03</v>
      </c>
      <c r="P1495" s="16">
        <f t="shared" si="213"/>
        <v>0.77</v>
      </c>
      <c r="Q1495" s="78">
        <f t="shared" si="214"/>
        <v>364.67310000000003</v>
      </c>
      <c r="R1495" s="56">
        <v>0</v>
      </c>
      <c r="S1495" s="16">
        <f t="shared" si="215"/>
        <v>7.2000000000000008E-2</v>
      </c>
      <c r="T1495" s="79">
        <f t="shared" si="216"/>
        <v>2.1880386000000005</v>
      </c>
      <c r="U1495" s="80">
        <f t="shared" si="217"/>
        <v>0.2</v>
      </c>
      <c r="V1495" s="81">
        <f t="shared" si="218"/>
        <v>0.43760772000000014</v>
      </c>
      <c r="W1495" s="79">
        <f t="shared" si="219"/>
        <v>0.14725336301388503</v>
      </c>
      <c r="X1495" s="60">
        <f t="shared" si="220"/>
        <v>0.1</v>
      </c>
      <c r="Y1495" s="56">
        <f>+'INFO ENEL'!R1483</f>
        <v>4</v>
      </c>
      <c r="Z1495" s="59">
        <f t="shared" si="221"/>
        <v>0.4</v>
      </c>
    </row>
    <row r="1496" spans="1:26" s="90" customFormat="1" ht="15" customHeight="1" x14ac:dyDescent="0.25">
      <c r="A1496" s="55">
        <f>+'INFO ENEL'!A1484</f>
        <v>1479</v>
      </c>
      <c r="B1496" s="121" t="str">
        <f>+INDEX($B$8:$B$15,MATCH(L1496,$L$8:$L$15,0))</f>
        <v>SICODI</v>
      </c>
      <c r="C1496" s="56" t="str">
        <f>+'INFO ENEL'!B1484</f>
        <v>Lima</v>
      </c>
      <c r="D1496" s="56" t="str">
        <f>+'INFO ENEL'!D1484</f>
        <v>Magdalena del Mar</v>
      </c>
      <c r="E1496" s="56" t="str">
        <f>+'INFO ENEL'!D1484</f>
        <v>Magdalena del Mar</v>
      </c>
      <c r="F1496" s="50">
        <f>+'INFO ENEL'!E1484</f>
        <v>0</v>
      </c>
      <c r="G1496" s="56" t="str">
        <f>+'INFO ENEL'!L1484</f>
        <v>BT</v>
      </c>
      <c r="H1496" s="57">
        <f>+'INFO ENEL'!M1484</f>
        <v>30.412255380928674</v>
      </c>
      <c r="I1496" s="56">
        <f>+'INFO ENEL'!N1484</f>
        <v>11</v>
      </c>
      <c r="J1496" s="56" t="str">
        <f>+'INFO ENEL'!O1484</f>
        <v>Poste</v>
      </c>
      <c r="K1496" s="56" t="str">
        <f>+'INFO ENEL'!P1484</f>
        <v>Concreto</v>
      </c>
      <c r="L1496" s="56" t="str">
        <f>+'INFO ENEL'!Q1484</f>
        <v>PPC40</v>
      </c>
      <c r="M1496" s="55" t="str">
        <f>+IF(ISERROR(INDEX('Estructuras de Acero y Concreto'!$C$6:$C$577,MATCH(L1496,'Estructuras de Acero y Concreto'!$D$6:$D$577,0)))=FALSE,INDEX('Estructuras de Acero y Concreto'!$C$6:$C$577,MATCH(L1496,'Estructuras de Acero y Concreto'!$D$6:$D$577,0)),IF(ISERROR(INDEX('Estructuras de Madera'!$C$5:$C$122,MATCH(L1496,'Estructuras de Madera'!$D$5:$D$122,0)))=FALSE,INDEX('Estructuras de Madera'!$C$5:$C$122,MATCH(L1496,'Estructuras de Madera'!$D$5:$D$122,0)),INDEX(SICODI!$G$3:$G$2404,MATCH(L1496,SICODI!$G$3:$G$2404,0))))</f>
        <v>PPC40</v>
      </c>
      <c r="N1496" s="121" t="str">
        <f>+IF(ISERROR(VLOOKUP(M1496,'Resumen de precios LLTT'!$C$17:$D$3071,2,FALSE))=FALSE,VLOOKUP(M1496,'Resumen de precios LLTT'!$C$17:$D$3071,2,FALSE),VLOOKUP(M1496,SICODI!$G$3:$J$2404,2,FALSE))</f>
        <v>POSTE DE CONCRETO ARMADO PARA A. P. 11/200/120/285</v>
      </c>
      <c r="O1496" s="58">
        <f>+IF(ISERROR(VLOOKUP(M1496,'Resumen de precios LLTT'!$C$17:$G$3071,5,FALSE))=FALSE,VLOOKUP(M1496,'Resumen de precios LLTT'!$C$17:$G$3071,5,FALSE),VLOOKUP(M1496,SICODI!$G$3:$J$2404,4,FALSE))</f>
        <v>206.03</v>
      </c>
      <c r="P1496" s="16">
        <f t="shared" si="213"/>
        <v>0.77</v>
      </c>
      <c r="Q1496" s="78">
        <f t="shared" si="214"/>
        <v>364.67310000000003</v>
      </c>
      <c r="R1496" s="56">
        <v>0</v>
      </c>
      <c r="S1496" s="16">
        <f t="shared" si="215"/>
        <v>7.2000000000000008E-2</v>
      </c>
      <c r="T1496" s="79">
        <f t="shared" si="216"/>
        <v>2.1880386000000005</v>
      </c>
      <c r="U1496" s="80">
        <f t="shared" si="217"/>
        <v>0.2</v>
      </c>
      <c r="V1496" s="81">
        <f t="shared" si="218"/>
        <v>0.43760772000000014</v>
      </c>
      <c r="W1496" s="79">
        <f t="shared" si="219"/>
        <v>0.14725336301388503</v>
      </c>
      <c r="X1496" s="60">
        <f t="shared" si="220"/>
        <v>0.1</v>
      </c>
      <c r="Y1496" s="56">
        <f>+'INFO ENEL'!R1484</f>
        <v>4</v>
      </c>
      <c r="Z1496" s="59">
        <f t="shared" si="221"/>
        <v>0.4</v>
      </c>
    </row>
    <row r="1497" spans="1:26" s="90" customFormat="1" ht="15" customHeight="1" x14ac:dyDescent="0.25">
      <c r="A1497" s="55">
        <f>+'INFO ENEL'!A1485</f>
        <v>1480</v>
      </c>
      <c r="B1497" s="121" t="str">
        <f>+INDEX($B$8:$B$15,MATCH(L1497,$L$8:$L$15,0))</f>
        <v>SICODI</v>
      </c>
      <c r="C1497" s="56" t="str">
        <f>+'INFO ENEL'!B1485</f>
        <v>Lima</v>
      </c>
      <c r="D1497" s="56" t="str">
        <f>+'INFO ENEL'!D1485</f>
        <v>Magdalena del Mar</v>
      </c>
      <c r="E1497" s="56" t="str">
        <f>+'INFO ENEL'!D1485</f>
        <v>Magdalena del Mar</v>
      </c>
      <c r="F1497" s="50">
        <f>+'INFO ENEL'!E1485</f>
        <v>0</v>
      </c>
      <c r="G1497" s="56" t="str">
        <f>+'INFO ENEL'!L1485</f>
        <v>BT</v>
      </c>
      <c r="H1497" s="57">
        <f>+'INFO ENEL'!M1485</f>
        <v>29.974960898795576</v>
      </c>
      <c r="I1497" s="56">
        <f>+'INFO ENEL'!N1485</f>
        <v>11</v>
      </c>
      <c r="J1497" s="56" t="str">
        <f>+'INFO ENEL'!O1485</f>
        <v>Poste</v>
      </c>
      <c r="K1497" s="56" t="str">
        <f>+'INFO ENEL'!P1485</f>
        <v>Concreto</v>
      </c>
      <c r="L1497" s="56" t="str">
        <f>+'INFO ENEL'!Q1485</f>
        <v>PPC40</v>
      </c>
      <c r="M1497" s="55" t="str">
        <f>+IF(ISERROR(INDEX('Estructuras de Acero y Concreto'!$C$6:$C$577,MATCH(L1497,'Estructuras de Acero y Concreto'!$D$6:$D$577,0)))=FALSE,INDEX('Estructuras de Acero y Concreto'!$C$6:$C$577,MATCH(L1497,'Estructuras de Acero y Concreto'!$D$6:$D$577,0)),IF(ISERROR(INDEX('Estructuras de Madera'!$C$5:$C$122,MATCH(L1497,'Estructuras de Madera'!$D$5:$D$122,0)))=FALSE,INDEX('Estructuras de Madera'!$C$5:$C$122,MATCH(L1497,'Estructuras de Madera'!$D$5:$D$122,0)),INDEX(SICODI!$G$3:$G$2404,MATCH(L1497,SICODI!$G$3:$G$2404,0))))</f>
        <v>PPC40</v>
      </c>
      <c r="N1497" s="121" t="str">
        <f>+IF(ISERROR(VLOOKUP(M1497,'Resumen de precios LLTT'!$C$17:$D$3071,2,FALSE))=FALSE,VLOOKUP(M1497,'Resumen de precios LLTT'!$C$17:$D$3071,2,FALSE),VLOOKUP(M1497,SICODI!$G$3:$J$2404,2,FALSE))</f>
        <v>POSTE DE CONCRETO ARMADO PARA A. P. 11/200/120/285</v>
      </c>
      <c r="O1497" s="58">
        <f>+IF(ISERROR(VLOOKUP(M1497,'Resumen de precios LLTT'!$C$17:$G$3071,5,FALSE))=FALSE,VLOOKUP(M1497,'Resumen de precios LLTT'!$C$17:$G$3071,5,FALSE),VLOOKUP(M1497,SICODI!$G$3:$J$2404,4,FALSE))</f>
        <v>206.03</v>
      </c>
      <c r="P1497" s="16">
        <f t="shared" si="213"/>
        <v>0.77</v>
      </c>
      <c r="Q1497" s="78">
        <f t="shared" si="214"/>
        <v>364.67310000000003</v>
      </c>
      <c r="R1497" s="56">
        <v>0</v>
      </c>
      <c r="S1497" s="16">
        <f t="shared" si="215"/>
        <v>7.2000000000000008E-2</v>
      </c>
      <c r="T1497" s="79">
        <f t="shared" si="216"/>
        <v>2.1880386000000005</v>
      </c>
      <c r="U1497" s="80">
        <f t="shared" si="217"/>
        <v>0.2</v>
      </c>
      <c r="V1497" s="81">
        <f t="shared" si="218"/>
        <v>0.43760772000000014</v>
      </c>
      <c r="W1497" s="79">
        <f t="shared" si="219"/>
        <v>0.14725336301388503</v>
      </c>
      <c r="X1497" s="60">
        <f t="shared" si="220"/>
        <v>0.1</v>
      </c>
      <c r="Y1497" s="56">
        <f>+'INFO ENEL'!R1485</f>
        <v>4</v>
      </c>
      <c r="Z1497" s="59">
        <f t="shared" si="221"/>
        <v>0.4</v>
      </c>
    </row>
    <row r="1498" spans="1:26" s="90" customFormat="1" ht="15" customHeight="1" x14ac:dyDescent="0.25">
      <c r="A1498" s="55">
        <f>+'INFO ENEL'!A1486</f>
        <v>1481</v>
      </c>
      <c r="B1498" s="121" t="str">
        <f>+INDEX($B$8:$B$15,MATCH(L1498,$L$8:$L$15,0))</f>
        <v>SICODI</v>
      </c>
      <c r="C1498" s="56" t="str">
        <f>+'INFO ENEL'!B1486</f>
        <v>Lima</v>
      </c>
      <c r="D1498" s="56" t="str">
        <f>+'INFO ENEL'!D1486</f>
        <v>Magdalena del Mar</v>
      </c>
      <c r="E1498" s="56" t="str">
        <f>+'INFO ENEL'!D1486</f>
        <v>Magdalena del Mar</v>
      </c>
      <c r="F1498" s="50">
        <f>+'INFO ENEL'!E1486</f>
        <v>0</v>
      </c>
      <c r="G1498" s="56" t="str">
        <f>+'INFO ENEL'!L1486</f>
        <v>BT</v>
      </c>
      <c r="H1498" s="57">
        <f>+'INFO ENEL'!M1486</f>
        <v>29.064367458817113</v>
      </c>
      <c r="I1498" s="56">
        <f>+'INFO ENEL'!N1486</f>
        <v>11</v>
      </c>
      <c r="J1498" s="56" t="str">
        <f>+'INFO ENEL'!O1486</f>
        <v>Poste</v>
      </c>
      <c r="K1498" s="56" t="str">
        <f>+'INFO ENEL'!P1486</f>
        <v>Concreto</v>
      </c>
      <c r="L1498" s="56" t="str">
        <f>+'INFO ENEL'!Q1486</f>
        <v>PPC40</v>
      </c>
      <c r="M1498" s="55" t="str">
        <f>+IF(ISERROR(INDEX('Estructuras de Acero y Concreto'!$C$6:$C$577,MATCH(L1498,'Estructuras de Acero y Concreto'!$D$6:$D$577,0)))=FALSE,INDEX('Estructuras de Acero y Concreto'!$C$6:$C$577,MATCH(L1498,'Estructuras de Acero y Concreto'!$D$6:$D$577,0)),IF(ISERROR(INDEX('Estructuras de Madera'!$C$5:$C$122,MATCH(L1498,'Estructuras de Madera'!$D$5:$D$122,0)))=FALSE,INDEX('Estructuras de Madera'!$C$5:$C$122,MATCH(L1498,'Estructuras de Madera'!$D$5:$D$122,0)),INDEX(SICODI!$G$3:$G$2404,MATCH(L1498,SICODI!$G$3:$G$2404,0))))</f>
        <v>PPC40</v>
      </c>
      <c r="N1498" s="121" t="str">
        <f>+IF(ISERROR(VLOOKUP(M1498,'Resumen de precios LLTT'!$C$17:$D$3071,2,FALSE))=FALSE,VLOOKUP(M1498,'Resumen de precios LLTT'!$C$17:$D$3071,2,FALSE),VLOOKUP(M1498,SICODI!$G$3:$J$2404,2,FALSE))</f>
        <v>POSTE DE CONCRETO ARMADO PARA A. P. 11/200/120/285</v>
      </c>
      <c r="O1498" s="58">
        <f>+IF(ISERROR(VLOOKUP(M1498,'Resumen de precios LLTT'!$C$17:$G$3071,5,FALSE))=FALSE,VLOOKUP(M1498,'Resumen de precios LLTT'!$C$17:$G$3071,5,FALSE),VLOOKUP(M1498,SICODI!$G$3:$J$2404,4,FALSE))</f>
        <v>206.03</v>
      </c>
      <c r="P1498" s="16">
        <f t="shared" si="213"/>
        <v>0.77</v>
      </c>
      <c r="Q1498" s="78">
        <f t="shared" si="214"/>
        <v>364.67310000000003</v>
      </c>
      <c r="R1498" s="56">
        <v>0</v>
      </c>
      <c r="S1498" s="16">
        <f t="shared" si="215"/>
        <v>7.2000000000000008E-2</v>
      </c>
      <c r="T1498" s="79">
        <f t="shared" si="216"/>
        <v>2.1880386000000005</v>
      </c>
      <c r="U1498" s="80">
        <f t="shared" si="217"/>
        <v>0.2</v>
      </c>
      <c r="V1498" s="81">
        <f t="shared" si="218"/>
        <v>0.43760772000000014</v>
      </c>
      <c r="W1498" s="79">
        <f t="shared" si="219"/>
        <v>0.14725336301388503</v>
      </c>
      <c r="X1498" s="60">
        <f t="shared" si="220"/>
        <v>0.1</v>
      </c>
      <c r="Y1498" s="56">
        <f>+'INFO ENEL'!R1486</f>
        <v>4</v>
      </c>
      <c r="Z1498" s="59">
        <f t="shared" si="221"/>
        <v>0.4</v>
      </c>
    </row>
    <row r="1499" spans="1:26" s="90" customFormat="1" ht="15" customHeight="1" x14ac:dyDescent="0.25">
      <c r="A1499" s="55">
        <f>+'INFO ENEL'!A1487</f>
        <v>1482</v>
      </c>
      <c r="B1499" s="121" t="str">
        <f>+INDEX($B$8:$B$15,MATCH(L1499,$L$8:$L$15,0))</f>
        <v>SICODI</v>
      </c>
      <c r="C1499" s="56" t="str">
        <f>+'INFO ENEL'!B1487</f>
        <v>Lima</v>
      </c>
      <c r="D1499" s="56" t="str">
        <f>+'INFO ENEL'!D1487</f>
        <v>Magdalena del Mar</v>
      </c>
      <c r="E1499" s="56" t="str">
        <f>+'INFO ENEL'!D1487</f>
        <v>Magdalena del Mar</v>
      </c>
      <c r="F1499" s="50">
        <f>+'INFO ENEL'!E1487</f>
        <v>0</v>
      </c>
      <c r="G1499" s="56" t="str">
        <f>+'INFO ENEL'!L1487</f>
        <v>BT</v>
      </c>
      <c r="H1499" s="57">
        <f>+'INFO ENEL'!M1487</f>
        <v>30.877394022800097</v>
      </c>
      <c r="I1499" s="56">
        <f>+'INFO ENEL'!N1487</f>
        <v>11</v>
      </c>
      <c r="J1499" s="56" t="str">
        <f>+'INFO ENEL'!O1487</f>
        <v>Poste</v>
      </c>
      <c r="K1499" s="56" t="str">
        <f>+'INFO ENEL'!P1487</f>
        <v>Concreto</v>
      </c>
      <c r="L1499" s="56" t="str">
        <f>+'INFO ENEL'!Q1487</f>
        <v>PPC40</v>
      </c>
      <c r="M1499" s="55" t="str">
        <f>+IF(ISERROR(INDEX('Estructuras de Acero y Concreto'!$C$6:$C$577,MATCH(L1499,'Estructuras de Acero y Concreto'!$D$6:$D$577,0)))=FALSE,INDEX('Estructuras de Acero y Concreto'!$C$6:$C$577,MATCH(L1499,'Estructuras de Acero y Concreto'!$D$6:$D$577,0)),IF(ISERROR(INDEX('Estructuras de Madera'!$C$5:$C$122,MATCH(L1499,'Estructuras de Madera'!$D$5:$D$122,0)))=FALSE,INDEX('Estructuras de Madera'!$C$5:$C$122,MATCH(L1499,'Estructuras de Madera'!$D$5:$D$122,0)),INDEX(SICODI!$G$3:$G$2404,MATCH(L1499,SICODI!$G$3:$G$2404,0))))</f>
        <v>PPC40</v>
      </c>
      <c r="N1499" s="121" t="str">
        <f>+IF(ISERROR(VLOOKUP(M1499,'Resumen de precios LLTT'!$C$17:$D$3071,2,FALSE))=FALSE,VLOOKUP(M1499,'Resumen de precios LLTT'!$C$17:$D$3071,2,FALSE),VLOOKUP(M1499,SICODI!$G$3:$J$2404,2,FALSE))</f>
        <v>POSTE DE CONCRETO ARMADO PARA A. P. 11/200/120/285</v>
      </c>
      <c r="O1499" s="58">
        <f>+IF(ISERROR(VLOOKUP(M1499,'Resumen de precios LLTT'!$C$17:$G$3071,5,FALSE))=FALSE,VLOOKUP(M1499,'Resumen de precios LLTT'!$C$17:$G$3071,5,FALSE),VLOOKUP(M1499,SICODI!$G$3:$J$2404,4,FALSE))</f>
        <v>206.03</v>
      </c>
      <c r="P1499" s="16">
        <f t="shared" si="213"/>
        <v>0.77</v>
      </c>
      <c r="Q1499" s="78">
        <f t="shared" si="214"/>
        <v>364.67310000000003</v>
      </c>
      <c r="R1499" s="56">
        <v>0</v>
      </c>
      <c r="S1499" s="16">
        <f t="shared" si="215"/>
        <v>7.2000000000000008E-2</v>
      </c>
      <c r="T1499" s="79">
        <f t="shared" si="216"/>
        <v>2.1880386000000005</v>
      </c>
      <c r="U1499" s="80">
        <f t="shared" si="217"/>
        <v>0.2</v>
      </c>
      <c r="V1499" s="81">
        <f t="shared" si="218"/>
        <v>0.43760772000000014</v>
      </c>
      <c r="W1499" s="79">
        <f t="shared" si="219"/>
        <v>0.14725336301388503</v>
      </c>
      <c r="X1499" s="60">
        <f t="shared" si="220"/>
        <v>0.1</v>
      </c>
      <c r="Y1499" s="56">
        <f>+'INFO ENEL'!R1487</f>
        <v>4</v>
      </c>
      <c r="Z1499" s="59">
        <f t="shared" si="221"/>
        <v>0.4</v>
      </c>
    </row>
    <row r="1500" spans="1:26" s="90" customFormat="1" ht="15" customHeight="1" x14ac:dyDescent="0.25">
      <c r="A1500" s="55">
        <f>+'INFO ENEL'!A1488</f>
        <v>1483</v>
      </c>
      <c r="B1500" s="121" t="str">
        <f>+INDEX($B$8:$B$15,MATCH(L1500,$L$8:$L$15,0))</f>
        <v>SICODI</v>
      </c>
      <c r="C1500" s="56" t="str">
        <f>+'INFO ENEL'!B1488</f>
        <v>Lima</v>
      </c>
      <c r="D1500" s="56" t="str">
        <f>+'INFO ENEL'!D1488</f>
        <v>Magdalena del Mar</v>
      </c>
      <c r="E1500" s="56" t="str">
        <f>+'INFO ENEL'!D1488</f>
        <v>Magdalena del Mar</v>
      </c>
      <c r="F1500" s="50">
        <f>+'INFO ENEL'!E1488</f>
        <v>0</v>
      </c>
      <c r="G1500" s="56" t="str">
        <f>+'INFO ENEL'!L1488</f>
        <v>BT</v>
      </c>
      <c r="H1500" s="57">
        <f>+'INFO ENEL'!M1488</f>
        <v>29.520550446014063</v>
      </c>
      <c r="I1500" s="56">
        <f>+'INFO ENEL'!N1488</f>
        <v>11</v>
      </c>
      <c r="J1500" s="56" t="str">
        <f>+'INFO ENEL'!O1488</f>
        <v>Poste</v>
      </c>
      <c r="K1500" s="56" t="str">
        <f>+'INFO ENEL'!P1488</f>
        <v>Concreto</v>
      </c>
      <c r="L1500" s="56" t="str">
        <f>+'INFO ENEL'!Q1488</f>
        <v>PPC40</v>
      </c>
      <c r="M1500" s="55" t="str">
        <f>+IF(ISERROR(INDEX('Estructuras de Acero y Concreto'!$C$6:$C$577,MATCH(L1500,'Estructuras de Acero y Concreto'!$D$6:$D$577,0)))=FALSE,INDEX('Estructuras de Acero y Concreto'!$C$6:$C$577,MATCH(L1500,'Estructuras de Acero y Concreto'!$D$6:$D$577,0)),IF(ISERROR(INDEX('Estructuras de Madera'!$C$5:$C$122,MATCH(L1500,'Estructuras de Madera'!$D$5:$D$122,0)))=FALSE,INDEX('Estructuras de Madera'!$C$5:$C$122,MATCH(L1500,'Estructuras de Madera'!$D$5:$D$122,0)),INDEX(SICODI!$G$3:$G$2404,MATCH(L1500,SICODI!$G$3:$G$2404,0))))</f>
        <v>PPC40</v>
      </c>
      <c r="N1500" s="121" t="str">
        <f>+IF(ISERROR(VLOOKUP(M1500,'Resumen de precios LLTT'!$C$17:$D$3071,2,FALSE))=FALSE,VLOOKUP(M1500,'Resumen de precios LLTT'!$C$17:$D$3071,2,FALSE),VLOOKUP(M1500,SICODI!$G$3:$J$2404,2,FALSE))</f>
        <v>POSTE DE CONCRETO ARMADO PARA A. P. 11/200/120/285</v>
      </c>
      <c r="O1500" s="58">
        <f>+IF(ISERROR(VLOOKUP(M1500,'Resumen de precios LLTT'!$C$17:$G$3071,5,FALSE))=FALSE,VLOOKUP(M1500,'Resumen de precios LLTT'!$C$17:$G$3071,5,FALSE),VLOOKUP(M1500,SICODI!$G$3:$J$2404,4,FALSE))</f>
        <v>206.03</v>
      </c>
      <c r="P1500" s="16">
        <f t="shared" si="213"/>
        <v>0.77</v>
      </c>
      <c r="Q1500" s="78">
        <f t="shared" si="214"/>
        <v>364.67310000000003</v>
      </c>
      <c r="R1500" s="56">
        <v>0</v>
      </c>
      <c r="S1500" s="16">
        <f t="shared" si="215"/>
        <v>7.2000000000000008E-2</v>
      </c>
      <c r="T1500" s="79">
        <f t="shared" si="216"/>
        <v>2.1880386000000005</v>
      </c>
      <c r="U1500" s="80">
        <f t="shared" si="217"/>
        <v>0.2</v>
      </c>
      <c r="V1500" s="81">
        <f t="shared" si="218"/>
        <v>0.43760772000000014</v>
      </c>
      <c r="W1500" s="79">
        <f t="shared" si="219"/>
        <v>0.14725336301388503</v>
      </c>
      <c r="X1500" s="60">
        <f t="shared" si="220"/>
        <v>0.1</v>
      </c>
      <c r="Y1500" s="56">
        <f>+'INFO ENEL'!R1488</f>
        <v>4</v>
      </c>
      <c r="Z1500" s="59">
        <f t="shared" si="221"/>
        <v>0.4</v>
      </c>
    </row>
    <row r="1501" spans="1:26" s="90" customFormat="1" ht="15" customHeight="1" x14ac:dyDescent="0.25">
      <c r="A1501" s="55">
        <f>+'INFO ENEL'!A1489</f>
        <v>1484</v>
      </c>
      <c r="B1501" s="121" t="str">
        <f>+INDEX($B$8:$B$15,MATCH(L1501,$L$8:$L$15,0))</f>
        <v>SICODI</v>
      </c>
      <c r="C1501" s="56" t="str">
        <f>+'INFO ENEL'!B1489</f>
        <v>Lima</v>
      </c>
      <c r="D1501" s="56" t="str">
        <f>+'INFO ENEL'!D1489</f>
        <v>Magdalena del Mar</v>
      </c>
      <c r="E1501" s="56" t="str">
        <f>+'INFO ENEL'!D1489</f>
        <v>Magdalena del Mar</v>
      </c>
      <c r="F1501" s="50">
        <f>+'INFO ENEL'!E1489</f>
        <v>0</v>
      </c>
      <c r="G1501" s="56" t="str">
        <f>+'INFO ENEL'!L1489</f>
        <v>BT</v>
      </c>
      <c r="H1501" s="57">
        <f>+'INFO ENEL'!M1489</f>
        <v>30.877442630619431</v>
      </c>
      <c r="I1501" s="56">
        <f>+'INFO ENEL'!N1489</f>
        <v>11</v>
      </c>
      <c r="J1501" s="56" t="str">
        <f>+'INFO ENEL'!O1489</f>
        <v>Poste</v>
      </c>
      <c r="K1501" s="56" t="str">
        <f>+'INFO ENEL'!P1489</f>
        <v>Concreto</v>
      </c>
      <c r="L1501" s="56" t="str">
        <f>+'INFO ENEL'!Q1489</f>
        <v>PPC40</v>
      </c>
      <c r="M1501" s="55" t="str">
        <f>+IF(ISERROR(INDEX('Estructuras de Acero y Concreto'!$C$6:$C$577,MATCH(L1501,'Estructuras de Acero y Concreto'!$D$6:$D$577,0)))=FALSE,INDEX('Estructuras de Acero y Concreto'!$C$6:$C$577,MATCH(L1501,'Estructuras de Acero y Concreto'!$D$6:$D$577,0)),IF(ISERROR(INDEX('Estructuras de Madera'!$C$5:$C$122,MATCH(L1501,'Estructuras de Madera'!$D$5:$D$122,0)))=FALSE,INDEX('Estructuras de Madera'!$C$5:$C$122,MATCH(L1501,'Estructuras de Madera'!$D$5:$D$122,0)),INDEX(SICODI!$G$3:$G$2404,MATCH(L1501,SICODI!$G$3:$G$2404,0))))</f>
        <v>PPC40</v>
      </c>
      <c r="N1501" s="121" t="str">
        <f>+IF(ISERROR(VLOOKUP(M1501,'Resumen de precios LLTT'!$C$17:$D$3071,2,FALSE))=FALSE,VLOOKUP(M1501,'Resumen de precios LLTT'!$C$17:$D$3071,2,FALSE),VLOOKUP(M1501,SICODI!$G$3:$J$2404,2,FALSE))</f>
        <v>POSTE DE CONCRETO ARMADO PARA A. P. 11/200/120/285</v>
      </c>
      <c r="O1501" s="58">
        <f>+IF(ISERROR(VLOOKUP(M1501,'Resumen de precios LLTT'!$C$17:$G$3071,5,FALSE))=FALSE,VLOOKUP(M1501,'Resumen de precios LLTT'!$C$17:$G$3071,5,FALSE),VLOOKUP(M1501,SICODI!$G$3:$J$2404,4,FALSE))</f>
        <v>206.03</v>
      </c>
      <c r="P1501" s="16">
        <f t="shared" si="213"/>
        <v>0.77</v>
      </c>
      <c r="Q1501" s="78">
        <f t="shared" si="214"/>
        <v>364.67310000000003</v>
      </c>
      <c r="R1501" s="56">
        <v>0</v>
      </c>
      <c r="S1501" s="16">
        <f t="shared" si="215"/>
        <v>7.2000000000000008E-2</v>
      </c>
      <c r="T1501" s="79">
        <f t="shared" si="216"/>
        <v>2.1880386000000005</v>
      </c>
      <c r="U1501" s="80">
        <f t="shared" si="217"/>
        <v>0.2</v>
      </c>
      <c r="V1501" s="81">
        <f t="shared" si="218"/>
        <v>0.43760772000000014</v>
      </c>
      <c r="W1501" s="79">
        <f t="shared" si="219"/>
        <v>0.14725336301388503</v>
      </c>
      <c r="X1501" s="60">
        <f t="shared" si="220"/>
        <v>0.1</v>
      </c>
      <c r="Y1501" s="56">
        <f>+'INFO ENEL'!R1489</f>
        <v>4</v>
      </c>
      <c r="Z1501" s="59">
        <f t="shared" si="221"/>
        <v>0.4</v>
      </c>
    </row>
    <row r="1502" spans="1:26" s="90" customFormat="1" ht="15" customHeight="1" x14ac:dyDescent="0.25">
      <c r="A1502" s="55">
        <f>+'INFO ENEL'!A1490</f>
        <v>1485</v>
      </c>
      <c r="B1502" s="121" t="str">
        <f>+INDEX($B$8:$B$15,MATCH(L1502,$L$8:$L$15,0))</f>
        <v>SICODI</v>
      </c>
      <c r="C1502" s="56" t="str">
        <f>+'INFO ENEL'!B1490</f>
        <v>Lima</v>
      </c>
      <c r="D1502" s="56" t="str">
        <f>+'INFO ENEL'!D1490</f>
        <v>Magdalena del Mar</v>
      </c>
      <c r="E1502" s="56" t="str">
        <f>+'INFO ENEL'!D1490</f>
        <v>Magdalena del Mar</v>
      </c>
      <c r="F1502" s="50">
        <f>+'INFO ENEL'!E1490</f>
        <v>0</v>
      </c>
      <c r="G1502" s="56" t="str">
        <f>+'INFO ENEL'!L1490</f>
        <v>BT</v>
      </c>
      <c r="H1502" s="57">
        <f>+'INFO ENEL'!M1490</f>
        <v>29.960414589936523</v>
      </c>
      <c r="I1502" s="56">
        <f>+'INFO ENEL'!N1490</f>
        <v>11</v>
      </c>
      <c r="J1502" s="56" t="str">
        <f>+'INFO ENEL'!O1490</f>
        <v>Poste</v>
      </c>
      <c r="K1502" s="56" t="str">
        <f>+'INFO ENEL'!P1490</f>
        <v>Concreto</v>
      </c>
      <c r="L1502" s="56" t="str">
        <f>+'INFO ENEL'!Q1490</f>
        <v>PPC40</v>
      </c>
      <c r="M1502" s="55" t="str">
        <f>+IF(ISERROR(INDEX('Estructuras de Acero y Concreto'!$C$6:$C$577,MATCH(L1502,'Estructuras de Acero y Concreto'!$D$6:$D$577,0)))=FALSE,INDEX('Estructuras de Acero y Concreto'!$C$6:$C$577,MATCH(L1502,'Estructuras de Acero y Concreto'!$D$6:$D$577,0)),IF(ISERROR(INDEX('Estructuras de Madera'!$C$5:$C$122,MATCH(L1502,'Estructuras de Madera'!$D$5:$D$122,0)))=FALSE,INDEX('Estructuras de Madera'!$C$5:$C$122,MATCH(L1502,'Estructuras de Madera'!$D$5:$D$122,0)),INDEX(SICODI!$G$3:$G$2404,MATCH(L1502,SICODI!$G$3:$G$2404,0))))</f>
        <v>PPC40</v>
      </c>
      <c r="N1502" s="121" t="str">
        <f>+IF(ISERROR(VLOOKUP(M1502,'Resumen de precios LLTT'!$C$17:$D$3071,2,FALSE))=FALSE,VLOOKUP(M1502,'Resumen de precios LLTT'!$C$17:$D$3071,2,FALSE),VLOOKUP(M1502,SICODI!$G$3:$J$2404,2,FALSE))</f>
        <v>POSTE DE CONCRETO ARMADO PARA A. P. 11/200/120/285</v>
      </c>
      <c r="O1502" s="58">
        <f>+IF(ISERROR(VLOOKUP(M1502,'Resumen de precios LLTT'!$C$17:$G$3071,5,FALSE))=FALSE,VLOOKUP(M1502,'Resumen de precios LLTT'!$C$17:$G$3071,5,FALSE),VLOOKUP(M1502,SICODI!$G$3:$J$2404,4,FALSE))</f>
        <v>206.03</v>
      </c>
      <c r="P1502" s="16">
        <f t="shared" si="213"/>
        <v>0.77</v>
      </c>
      <c r="Q1502" s="78">
        <f t="shared" si="214"/>
        <v>364.67310000000003</v>
      </c>
      <c r="R1502" s="56">
        <v>0</v>
      </c>
      <c r="S1502" s="16">
        <f t="shared" si="215"/>
        <v>7.2000000000000008E-2</v>
      </c>
      <c r="T1502" s="79">
        <f t="shared" si="216"/>
        <v>2.1880386000000005</v>
      </c>
      <c r="U1502" s="80">
        <f t="shared" si="217"/>
        <v>0.2</v>
      </c>
      <c r="V1502" s="81">
        <f t="shared" si="218"/>
        <v>0.43760772000000014</v>
      </c>
      <c r="W1502" s="79">
        <f t="shared" si="219"/>
        <v>0.14725336301388503</v>
      </c>
      <c r="X1502" s="60">
        <f t="shared" si="220"/>
        <v>0.1</v>
      </c>
      <c r="Y1502" s="56">
        <f>+'INFO ENEL'!R1490</f>
        <v>4</v>
      </c>
      <c r="Z1502" s="59">
        <f t="shared" si="221"/>
        <v>0.4</v>
      </c>
    </row>
    <row r="1503" spans="1:26" s="90" customFormat="1" ht="15" customHeight="1" x14ac:dyDescent="0.25">
      <c r="A1503" s="55">
        <f>+'INFO ENEL'!A1491</f>
        <v>1486</v>
      </c>
      <c r="B1503" s="121" t="str">
        <f>+INDEX($B$8:$B$15,MATCH(L1503,$L$8:$L$15,0))</f>
        <v>SICODI</v>
      </c>
      <c r="C1503" s="56" t="str">
        <f>+'INFO ENEL'!B1491</f>
        <v>Lima</v>
      </c>
      <c r="D1503" s="56" t="str">
        <f>+'INFO ENEL'!D1491</f>
        <v>Magdalena del Mar</v>
      </c>
      <c r="E1503" s="56" t="str">
        <f>+'INFO ENEL'!D1491</f>
        <v>Magdalena del Mar</v>
      </c>
      <c r="F1503" s="50">
        <f>+'INFO ENEL'!E1491</f>
        <v>0</v>
      </c>
      <c r="G1503" s="56" t="str">
        <f>+'INFO ENEL'!L1491</f>
        <v>BT</v>
      </c>
      <c r="H1503" s="57">
        <f>+'INFO ENEL'!M1491</f>
        <v>29.975097697910108</v>
      </c>
      <c r="I1503" s="56">
        <f>+'INFO ENEL'!N1491</f>
        <v>11</v>
      </c>
      <c r="J1503" s="56" t="str">
        <f>+'INFO ENEL'!O1491</f>
        <v>Poste</v>
      </c>
      <c r="K1503" s="56" t="str">
        <f>+'INFO ENEL'!P1491</f>
        <v>Concreto</v>
      </c>
      <c r="L1503" s="56" t="str">
        <f>+'INFO ENEL'!Q1491</f>
        <v>PPC40</v>
      </c>
      <c r="M1503" s="55" t="str">
        <f>+IF(ISERROR(INDEX('Estructuras de Acero y Concreto'!$C$6:$C$577,MATCH(L1503,'Estructuras de Acero y Concreto'!$D$6:$D$577,0)))=FALSE,INDEX('Estructuras de Acero y Concreto'!$C$6:$C$577,MATCH(L1503,'Estructuras de Acero y Concreto'!$D$6:$D$577,0)),IF(ISERROR(INDEX('Estructuras de Madera'!$C$5:$C$122,MATCH(L1503,'Estructuras de Madera'!$D$5:$D$122,0)))=FALSE,INDEX('Estructuras de Madera'!$C$5:$C$122,MATCH(L1503,'Estructuras de Madera'!$D$5:$D$122,0)),INDEX(SICODI!$G$3:$G$2404,MATCH(L1503,SICODI!$G$3:$G$2404,0))))</f>
        <v>PPC40</v>
      </c>
      <c r="N1503" s="121" t="str">
        <f>+IF(ISERROR(VLOOKUP(M1503,'Resumen de precios LLTT'!$C$17:$D$3071,2,FALSE))=FALSE,VLOOKUP(M1503,'Resumen de precios LLTT'!$C$17:$D$3071,2,FALSE),VLOOKUP(M1503,SICODI!$G$3:$J$2404,2,FALSE))</f>
        <v>POSTE DE CONCRETO ARMADO PARA A. P. 11/200/120/285</v>
      </c>
      <c r="O1503" s="58">
        <f>+IF(ISERROR(VLOOKUP(M1503,'Resumen de precios LLTT'!$C$17:$G$3071,5,FALSE))=FALSE,VLOOKUP(M1503,'Resumen de precios LLTT'!$C$17:$G$3071,5,FALSE),VLOOKUP(M1503,SICODI!$G$3:$J$2404,4,FALSE))</f>
        <v>206.03</v>
      </c>
      <c r="P1503" s="16">
        <f t="shared" si="213"/>
        <v>0.77</v>
      </c>
      <c r="Q1503" s="78">
        <f t="shared" si="214"/>
        <v>364.67310000000003</v>
      </c>
      <c r="R1503" s="56">
        <v>0</v>
      </c>
      <c r="S1503" s="16">
        <f t="shared" si="215"/>
        <v>7.2000000000000008E-2</v>
      </c>
      <c r="T1503" s="79">
        <f t="shared" si="216"/>
        <v>2.1880386000000005</v>
      </c>
      <c r="U1503" s="80">
        <f t="shared" si="217"/>
        <v>0.2</v>
      </c>
      <c r="V1503" s="81">
        <f t="shared" si="218"/>
        <v>0.43760772000000014</v>
      </c>
      <c r="W1503" s="79">
        <f t="shared" si="219"/>
        <v>0.14725336301388503</v>
      </c>
      <c r="X1503" s="60">
        <f t="shared" si="220"/>
        <v>0.1</v>
      </c>
      <c r="Y1503" s="56">
        <f>+'INFO ENEL'!R1491</f>
        <v>4</v>
      </c>
      <c r="Z1503" s="59">
        <f t="shared" si="221"/>
        <v>0.4</v>
      </c>
    </row>
    <row r="1504" spans="1:26" s="90" customFormat="1" ht="15" customHeight="1" x14ac:dyDescent="0.25">
      <c r="A1504" s="55">
        <f>+'INFO ENEL'!A1492</f>
        <v>1487</v>
      </c>
      <c r="B1504" s="121" t="str">
        <f>+INDEX($B$8:$B$15,MATCH(L1504,$L$8:$L$15,0))</f>
        <v>SICODI</v>
      </c>
      <c r="C1504" s="56" t="str">
        <f>+'INFO ENEL'!B1492</f>
        <v>Lima</v>
      </c>
      <c r="D1504" s="56" t="str">
        <f>+'INFO ENEL'!D1492</f>
        <v>Magdalena del Mar</v>
      </c>
      <c r="E1504" s="56" t="str">
        <f>+'INFO ENEL'!D1492</f>
        <v>Magdalena del Mar</v>
      </c>
      <c r="F1504" s="50">
        <f>+'INFO ENEL'!E1492</f>
        <v>0</v>
      </c>
      <c r="G1504" s="56" t="str">
        <f>+'INFO ENEL'!L1492</f>
        <v>BT</v>
      </c>
      <c r="H1504" s="57">
        <f>+'INFO ENEL'!M1492</f>
        <v>35.336395491011793</v>
      </c>
      <c r="I1504" s="56">
        <f>+'INFO ENEL'!N1492</f>
        <v>11</v>
      </c>
      <c r="J1504" s="56" t="str">
        <f>+'INFO ENEL'!O1492</f>
        <v>Poste</v>
      </c>
      <c r="K1504" s="56" t="str">
        <f>+'INFO ENEL'!P1492</f>
        <v>Concreto</v>
      </c>
      <c r="L1504" s="56" t="str">
        <f>+'INFO ENEL'!Q1492</f>
        <v>PPC40</v>
      </c>
      <c r="M1504" s="55" t="str">
        <f>+IF(ISERROR(INDEX('Estructuras de Acero y Concreto'!$C$6:$C$577,MATCH(L1504,'Estructuras de Acero y Concreto'!$D$6:$D$577,0)))=FALSE,INDEX('Estructuras de Acero y Concreto'!$C$6:$C$577,MATCH(L1504,'Estructuras de Acero y Concreto'!$D$6:$D$577,0)),IF(ISERROR(INDEX('Estructuras de Madera'!$C$5:$C$122,MATCH(L1504,'Estructuras de Madera'!$D$5:$D$122,0)))=FALSE,INDEX('Estructuras de Madera'!$C$5:$C$122,MATCH(L1504,'Estructuras de Madera'!$D$5:$D$122,0)),INDEX(SICODI!$G$3:$G$2404,MATCH(L1504,SICODI!$G$3:$G$2404,0))))</f>
        <v>PPC40</v>
      </c>
      <c r="N1504" s="121" t="str">
        <f>+IF(ISERROR(VLOOKUP(M1504,'Resumen de precios LLTT'!$C$17:$D$3071,2,FALSE))=FALSE,VLOOKUP(M1504,'Resumen de precios LLTT'!$C$17:$D$3071,2,FALSE),VLOOKUP(M1504,SICODI!$G$3:$J$2404,2,FALSE))</f>
        <v>POSTE DE CONCRETO ARMADO PARA A. P. 11/200/120/285</v>
      </c>
      <c r="O1504" s="58">
        <f>+IF(ISERROR(VLOOKUP(M1504,'Resumen de precios LLTT'!$C$17:$G$3071,5,FALSE))=FALSE,VLOOKUP(M1504,'Resumen de precios LLTT'!$C$17:$G$3071,5,FALSE),VLOOKUP(M1504,SICODI!$G$3:$J$2404,4,FALSE))</f>
        <v>206.03</v>
      </c>
      <c r="P1504" s="16">
        <f t="shared" si="213"/>
        <v>0.77</v>
      </c>
      <c r="Q1504" s="78">
        <f t="shared" si="214"/>
        <v>364.67310000000003</v>
      </c>
      <c r="R1504" s="56">
        <v>0</v>
      </c>
      <c r="S1504" s="16">
        <f t="shared" si="215"/>
        <v>7.2000000000000008E-2</v>
      </c>
      <c r="T1504" s="79">
        <f t="shared" si="216"/>
        <v>2.1880386000000005</v>
      </c>
      <c r="U1504" s="80">
        <f t="shared" si="217"/>
        <v>0.2</v>
      </c>
      <c r="V1504" s="81">
        <f t="shared" si="218"/>
        <v>0.43760772000000014</v>
      </c>
      <c r="W1504" s="79">
        <f t="shared" si="219"/>
        <v>0.14725336301388503</v>
      </c>
      <c r="X1504" s="60">
        <f t="shared" si="220"/>
        <v>0.1</v>
      </c>
      <c r="Y1504" s="56">
        <f>+'INFO ENEL'!R1492</f>
        <v>4</v>
      </c>
      <c r="Z1504" s="59">
        <f t="shared" si="221"/>
        <v>0.4</v>
      </c>
    </row>
    <row r="1505" spans="1:26" s="90" customFormat="1" ht="15" customHeight="1" x14ac:dyDescent="0.25">
      <c r="A1505" s="55">
        <f>+'INFO ENEL'!A1493</f>
        <v>1488</v>
      </c>
      <c r="B1505" s="121" t="str">
        <f>+INDEX($B$8:$B$15,MATCH(L1505,$L$8:$L$15,0))</f>
        <v>SICODI</v>
      </c>
      <c r="C1505" s="56" t="str">
        <f>+'INFO ENEL'!B1493</f>
        <v>Lima</v>
      </c>
      <c r="D1505" s="56" t="str">
        <f>+'INFO ENEL'!D1493</f>
        <v>Magdalena del Mar</v>
      </c>
      <c r="E1505" s="56" t="str">
        <f>+'INFO ENEL'!D1493</f>
        <v>Magdalena del Mar</v>
      </c>
      <c r="F1505" s="50">
        <f>+'INFO ENEL'!E1493</f>
        <v>0</v>
      </c>
      <c r="G1505" s="56" t="str">
        <f>+'INFO ENEL'!L1493</f>
        <v>BT</v>
      </c>
      <c r="H1505" s="57">
        <f>+'INFO ENEL'!M1493</f>
        <v>24.58923458679682</v>
      </c>
      <c r="I1505" s="56">
        <f>+'INFO ENEL'!N1493</f>
        <v>11</v>
      </c>
      <c r="J1505" s="56" t="str">
        <f>+'INFO ENEL'!O1493</f>
        <v>Poste</v>
      </c>
      <c r="K1505" s="56" t="str">
        <f>+'INFO ENEL'!P1493</f>
        <v>Concreto</v>
      </c>
      <c r="L1505" s="56" t="str">
        <f>+'INFO ENEL'!Q1493</f>
        <v>PPC40</v>
      </c>
      <c r="M1505" s="55" t="str">
        <f>+IF(ISERROR(INDEX('Estructuras de Acero y Concreto'!$C$6:$C$577,MATCH(L1505,'Estructuras de Acero y Concreto'!$D$6:$D$577,0)))=FALSE,INDEX('Estructuras de Acero y Concreto'!$C$6:$C$577,MATCH(L1505,'Estructuras de Acero y Concreto'!$D$6:$D$577,0)),IF(ISERROR(INDEX('Estructuras de Madera'!$C$5:$C$122,MATCH(L1505,'Estructuras de Madera'!$D$5:$D$122,0)))=FALSE,INDEX('Estructuras de Madera'!$C$5:$C$122,MATCH(L1505,'Estructuras de Madera'!$D$5:$D$122,0)),INDEX(SICODI!$G$3:$G$2404,MATCH(L1505,SICODI!$G$3:$G$2404,0))))</f>
        <v>PPC40</v>
      </c>
      <c r="N1505" s="121" t="str">
        <f>+IF(ISERROR(VLOOKUP(M1505,'Resumen de precios LLTT'!$C$17:$D$3071,2,FALSE))=FALSE,VLOOKUP(M1505,'Resumen de precios LLTT'!$C$17:$D$3071,2,FALSE),VLOOKUP(M1505,SICODI!$G$3:$J$2404,2,FALSE))</f>
        <v>POSTE DE CONCRETO ARMADO PARA A. P. 11/200/120/285</v>
      </c>
      <c r="O1505" s="58">
        <f>+IF(ISERROR(VLOOKUP(M1505,'Resumen de precios LLTT'!$C$17:$G$3071,5,FALSE))=FALSE,VLOOKUP(M1505,'Resumen de precios LLTT'!$C$17:$G$3071,5,FALSE),VLOOKUP(M1505,SICODI!$G$3:$J$2404,4,FALSE))</f>
        <v>206.03</v>
      </c>
      <c r="P1505" s="16">
        <f t="shared" si="213"/>
        <v>0.77</v>
      </c>
      <c r="Q1505" s="78">
        <f t="shared" si="214"/>
        <v>364.67310000000003</v>
      </c>
      <c r="R1505" s="56">
        <v>0</v>
      </c>
      <c r="S1505" s="16">
        <f t="shared" si="215"/>
        <v>7.2000000000000008E-2</v>
      </c>
      <c r="T1505" s="79">
        <f t="shared" si="216"/>
        <v>2.1880386000000005</v>
      </c>
      <c r="U1505" s="80">
        <f t="shared" si="217"/>
        <v>0.2</v>
      </c>
      <c r="V1505" s="81">
        <f t="shared" si="218"/>
        <v>0.43760772000000014</v>
      </c>
      <c r="W1505" s="79">
        <f t="shared" si="219"/>
        <v>0.14725336301388503</v>
      </c>
      <c r="X1505" s="60">
        <f t="shared" si="220"/>
        <v>0.1</v>
      </c>
      <c r="Y1505" s="56">
        <f>+'INFO ENEL'!R1493</f>
        <v>4</v>
      </c>
      <c r="Z1505" s="59">
        <f t="shared" si="221"/>
        <v>0.4</v>
      </c>
    </row>
    <row r="1506" spans="1:26" s="90" customFormat="1" ht="15" customHeight="1" x14ac:dyDescent="0.25">
      <c r="A1506" s="55">
        <f>+'INFO ENEL'!A1494</f>
        <v>1489</v>
      </c>
      <c r="B1506" s="121" t="str">
        <f>+INDEX($B$8:$B$15,MATCH(L1506,$L$8:$L$15,0))</f>
        <v>SICODI</v>
      </c>
      <c r="C1506" s="56" t="str">
        <f>+'INFO ENEL'!B1494</f>
        <v>Lima</v>
      </c>
      <c r="D1506" s="56" t="str">
        <f>+'INFO ENEL'!D1494</f>
        <v>San Miguel</v>
      </c>
      <c r="E1506" s="56" t="str">
        <f>+'INFO ENEL'!D1494</f>
        <v>San Miguel</v>
      </c>
      <c r="F1506" s="50">
        <f>+'INFO ENEL'!E1494</f>
        <v>0</v>
      </c>
      <c r="G1506" s="56" t="str">
        <f>+'INFO ENEL'!L1494</f>
        <v>BT</v>
      </c>
      <c r="H1506" s="57">
        <f>+'INFO ENEL'!M1494</f>
        <v>30.41749191194873</v>
      </c>
      <c r="I1506" s="56">
        <f>+'INFO ENEL'!N1494</f>
        <v>11</v>
      </c>
      <c r="J1506" s="56" t="str">
        <f>+'INFO ENEL'!O1494</f>
        <v>Poste</v>
      </c>
      <c r="K1506" s="56" t="str">
        <f>+'INFO ENEL'!P1494</f>
        <v>Concreto</v>
      </c>
      <c r="L1506" s="56" t="str">
        <f>+'INFO ENEL'!Q1494</f>
        <v>PPC40</v>
      </c>
      <c r="M1506" s="55" t="str">
        <f>+IF(ISERROR(INDEX('Estructuras de Acero y Concreto'!$C$6:$C$577,MATCH(L1506,'Estructuras de Acero y Concreto'!$D$6:$D$577,0)))=FALSE,INDEX('Estructuras de Acero y Concreto'!$C$6:$C$577,MATCH(L1506,'Estructuras de Acero y Concreto'!$D$6:$D$577,0)),IF(ISERROR(INDEX('Estructuras de Madera'!$C$5:$C$122,MATCH(L1506,'Estructuras de Madera'!$D$5:$D$122,0)))=FALSE,INDEX('Estructuras de Madera'!$C$5:$C$122,MATCH(L1506,'Estructuras de Madera'!$D$5:$D$122,0)),INDEX(SICODI!$G$3:$G$2404,MATCH(L1506,SICODI!$G$3:$G$2404,0))))</f>
        <v>PPC40</v>
      </c>
      <c r="N1506" s="121" t="str">
        <f>+IF(ISERROR(VLOOKUP(M1506,'Resumen de precios LLTT'!$C$17:$D$3071,2,FALSE))=FALSE,VLOOKUP(M1506,'Resumen de precios LLTT'!$C$17:$D$3071,2,FALSE),VLOOKUP(M1506,SICODI!$G$3:$J$2404,2,FALSE))</f>
        <v>POSTE DE CONCRETO ARMADO PARA A. P. 11/200/120/285</v>
      </c>
      <c r="O1506" s="58">
        <f>+IF(ISERROR(VLOOKUP(M1506,'Resumen de precios LLTT'!$C$17:$G$3071,5,FALSE))=FALSE,VLOOKUP(M1506,'Resumen de precios LLTT'!$C$17:$G$3071,5,FALSE),VLOOKUP(M1506,SICODI!$G$3:$J$2404,4,FALSE))</f>
        <v>206.03</v>
      </c>
      <c r="P1506" s="16">
        <f t="shared" si="213"/>
        <v>0.77</v>
      </c>
      <c r="Q1506" s="78">
        <f t="shared" si="214"/>
        <v>364.67310000000003</v>
      </c>
      <c r="R1506" s="56">
        <v>0</v>
      </c>
      <c r="S1506" s="16">
        <f t="shared" si="215"/>
        <v>7.2000000000000008E-2</v>
      </c>
      <c r="T1506" s="79">
        <f t="shared" si="216"/>
        <v>2.1880386000000005</v>
      </c>
      <c r="U1506" s="80">
        <f t="shared" si="217"/>
        <v>0.2</v>
      </c>
      <c r="V1506" s="81">
        <f t="shared" si="218"/>
        <v>0.43760772000000014</v>
      </c>
      <c r="W1506" s="79">
        <f t="shared" si="219"/>
        <v>0.14725336301388503</v>
      </c>
      <c r="X1506" s="60">
        <f t="shared" si="220"/>
        <v>0.1</v>
      </c>
      <c r="Y1506" s="56">
        <f>+'INFO ENEL'!R1494</f>
        <v>4</v>
      </c>
      <c r="Z1506" s="59">
        <f t="shared" si="221"/>
        <v>0.4</v>
      </c>
    </row>
    <row r="1507" spans="1:26" s="90" customFormat="1" ht="15" customHeight="1" x14ac:dyDescent="0.25">
      <c r="A1507" s="55">
        <f>+'INFO ENEL'!A1495</f>
        <v>1490</v>
      </c>
      <c r="B1507" s="121" t="str">
        <f>+INDEX($B$8:$B$15,MATCH(L1507,$L$8:$L$15,0))</f>
        <v>SICODI</v>
      </c>
      <c r="C1507" s="56" t="str">
        <f>+'INFO ENEL'!B1495</f>
        <v>Lima</v>
      </c>
      <c r="D1507" s="56" t="str">
        <f>+'INFO ENEL'!D1495</f>
        <v>San Miguel</v>
      </c>
      <c r="E1507" s="56" t="str">
        <f>+'INFO ENEL'!D1495</f>
        <v>San Miguel</v>
      </c>
      <c r="F1507" s="50">
        <f>+'INFO ENEL'!E1495</f>
        <v>0</v>
      </c>
      <c r="G1507" s="56" t="str">
        <f>+'INFO ENEL'!L1495</f>
        <v>BT</v>
      </c>
      <c r="H1507" s="57">
        <f>+'INFO ENEL'!M1495</f>
        <v>29.975144401578426</v>
      </c>
      <c r="I1507" s="56">
        <f>+'INFO ENEL'!N1495</f>
        <v>11</v>
      </c>
      <c r="J1507" s="56" t="str">
        <f>+'INFO ENEL'!O1495</f>
        <v>Poste</v>
      </c>
      <c r="K1507" s="56" t="str">
        <f>+'INFO ENEL'!P1495</f>
        <v>Concreto</v>
      </c>
      <c r="L1507" s="56" t="str">
        <f>+'INFO ENEL'!Q1495</f>
        <v>PPC40</v>
      </c>
      <c r="M1507" s="55" t="str">
        <f>+IF(ISERROR(INDEX('Estructuras de Acero y Concreto'!$C$6:$C$577,MATCH(L1507,'Estructuras de Acero y Concreto'!$D$6:$D$577,0)))=FALSE,INDEX('Estructuras de Acero y Concreto'!$C$6:$C$577,MATCH(L1507,'Estructuras de Acero y Concreto'!$D$6:$D$577,0)),IF(ISERROR(INDEX('Estructuras de Madera'!$C$5:$C$122,MATCH(L1507,'Estructuras de Madera'!$D$5:$D$122,0)))=FALSE,INDEX('Estructuras de Madera'!$C$5:$C$122,MATCH(L1507,'Estructuras de Madera'!$D$5:$D$122,0)),INDEX(SICODI!$G$3:$G$2404,MATCH(L1507,SICODI!$G$3:$G$2404,0))))</f>
        <v>PPC40</v>
      </c>
      <c r="N1507" s="121" t="str">
        <f>+IF(ISERROR(VLOOKUP(M1507,'Resumen de precios LLTT'!$C$17:$D$3071,2,FALSE))=FALSE,VLOOKUP(M1507,'Resumen de precios LLTT'!$C$17:$D$3071,2,FALSE),VLOOKUP(M1507,SICODI!$G$3:$J$2404,2,FALSE))</f>
        <v>POSTE DE CONCRETO ARMADO PARA A. P. 11/200/120/285</v>
      </c>
      <c r="O1507" s="58">
        <f>+IF(ISERROR(VLOOKUP(M1507,'Resumen de precios LLTT'!$C$17:$G$3071,5,FALSE))=FALSE,VLOOKUP(M1507,'Resumen de precios LLTT'!$C$17:$G$3071,5,FALSE),VLOOKUP(M1507,SICODI!$G$3:$J$2404,4,FALSE))</f>
        <v>206.03</v>
      </c>
      <c r="P1507" s="16">
        <f t="shared" si="213"/>
        <v>0.77</v>
      </c>
      <c r="Q1507" s="78">
        <f t="shared" si="214"/>
        <v>364.67310000000003</v>
      </c>
      <c r="R1507" s="56">
        <v>0</v>
      </c>
      <c r="S1507" s="16">
        <f t="shared" si="215"/>
        <v>7.2000000000000008E-2</v>
      </c>
      <c r="T1507" s="79">
        <f t="shared" si="216"/>
        <v>2.1880386000000005</v>
      </c>
      <c r="U1507" s="80">
        <f t="shared" si="217"/>
        <v>0.2</v>
      </c>
      <c r="V1507" s="81">
        <f t="shared" si="218"/>
        <v>0.43760772000000014</v>
      </c>
      <c r="W1507" s="79">
        <f t="shared" si="219"/>
        <v>0.14725336301388503</v>
      </c>
      <c r="X1507" s="60">
        <f t="shared" si="220"/>
        <v>0.1</v>
      </c>
      <c r="Y1507" s="56">
        <f>+'INFO ENEL'!R1495</f>
        <v>4</v>
      </c>
      <c r="Z1507" s="59">
        <f t="shared" si="221"/>
        <v>0.4</v>
      </c>
    </row>
    <row r="1508" spans="1:26" s="90" customFormat="1" ht="15" customHeight="1" x14ac:dyDescent="0.25">
      <c r="A1508" s="55">
        <f>+'INFO ENEL'!A1496</f>
        <v>1491</v>
      </c>
      <c r="B1508" s="121" t="str">
        <f>+INDEX($B$8:$B$15,MATCH(L1508,$L$8:$L$15,0))</f>
        <v>SICODI</v>
      </c>
      <c r="C1508" s="56" t="str">
        <f>+'INFO ENEL'!B1496</f>
        <v>Lima</v>
      </c>
      <c r="D1508" s="56" t="str">
        <f>+'INFO ENEL'!D1496</f>
        <v>San Miguel</v>
      </c>
      <c r="E1508" s="56" t="str">
        <f>+'INFO ENEL'!D1496</f>
        <v>San Miguel</v>
      </c>
      <c r="F1508" s="50">
        <f>+'INFO ENEL'!E1496</f>
        <v>0</v>
      </c>
      <c r="G1508" s="56" t="str">
        <f>+'INFO ENEL'!L1496</f>
        <v>BT</v>
      </c>
      <c r="H1508" s="57">
        <f>+'INFO ENEL'!M1496</f>
        <v>29.520631685955124</v>
      </c>
      <c r="I1508" s="56">
        <f>+'INFO ENEL'!N1496</f>
        <v>11</v>
      </c>
      <c r="J1508" s="56" t="str">
        <f>+'INFO ENEL'!O1496</f>
        <v>Poste</v>
      </c>
      <c r="K1508" s="56" t="str">
        <f>+'INFO ENEL'!P1496</f>
        <v>Concreto</v>
      </c>
      <c r="L1508" s="56" t="str">
        <f>+'INFO ENEL'!Q1496</f>
        <v>PPC40</v>
      </c>
      <c r="M1508" s="55" t="str">
        <f>+IF(ISERROR(INDEX('Estructuras de Acero y Concreto'!$C$6:$C$577,MATCH(L1508,'Estructuras de Acero y Concreto'!$D$6:$D$577,0)))=FALSE,INDEX('Estructuras de Acero y Concreto'!$C$6:$C$577,MATCH(L1508,'Estructuras de Acero y Concreto'!$D$6:$D$577,0)),IF(ISERROR(INDEX('Estructuras de Madera'!$C$5:$C$122,MATCH(L1508,'Estructuras de Madera'!$D$5:$D$122,0)))=FALSE,INDEX('Estructuras de Madera'!$C$5:$C$122,MATCH(L1508,'Estructuras de Madera'!$D$5:$D$122,0)),INDEX(SICODI!$G$3:$G$2404,MATCH(L1508,SICODI!$G$3:$G$2404,0))))</f>
        <v>PPC40</v>
      </c>
      <c r="N1508" s="121" t="str">
        <f>+IF(ISERROR(VLOOKUP(M1508,'Resumen de precios LLTT'!$C$17:$D$3071,2,FALSE))=FALSE,VLOOKUP(M1508,'Resumen de precios LLTT'!$C$17:$D$3071,2,FALSE),VLOOKUP(M1508,SICODI!$G$3:$J$2404,2,FALSE))</f>
        <v>POSTE DE CONCRETO ARMADO PARA A. P. 11/200/120/285</v>
      </c>
      <c r="O1508" s="58">
        <f>+IF(ISERROR(VLOOKUP(M1508,'Resumen de precios LLTT'!$C$17:$G$3071,5,FALSE))=FALSE,VLOOKUP(M1508,'Resumen de precios LLTT'!$C$17:$G$3071,5,FALSE),VLOOKUP(M1508,SICODI!$G$3:$J$2404,4,FALSE))</f>
        <v>206.03</v>
      </c>
      <c r="P1508" s="16">
        <f t="shared" si="213"/>
        <v>0.77</v>
      </c>
      <c r="Q1508" s="78">
        <f t="shared" si="214"/>
        <v>364.67310000000003</v>
      </c>
      <c r="R1508" s="56">
        <v>0</v>
      </c>
      <c r="S1508" s="16">
        <f t="shared" si="215"/>
        <v>7.2000000000000008E-2</v>
      </c>
      <c r="T1508" s="79">
        <f t="shared" si="216"/>
        <v>2.1880386000000005</v>
      </c>
      <c r="U1508" s="80">
        <f t="shared" si="217"/>
        <v>0.2</v>
      </c>
      <c r="V1508" s="81">
        <f t="shared" si="218"/>
        <v>0.43760772000000014</v>
      </c>
      <c r="W1508" s="79">
        <f t="shared" si="219"/>
        <v>0.14725336301388503</v>
      </c>
      <c r="X1508" s="60">
        <f t="shared" si="220"/>
        <v>0.1</v>
      </c>
      <c r="Y1508" s="56">
        <f>+'INFO ENEL'!R1496</f>
        <v>4</v>
      </c>
      <c r="Z1508" s="59">
        <f t="shared" si="221"/>
        <v>0.4</v>
      </c>
    </row>
    <row r="1509" spans="1:26" s="90" customFormat="1" ht="15" customHeight="1" x14ac:dyDescent="0.25">
      <c r="A1509" s="55">
        <f>+'INFO ENEL'!A1497</f>
        <v>1492</v>
      </c>
      <c r="B1509" s="121" t="str">
        <f>+INDEX($B$8:$B$15,MATCH(L1509,$L$8:$L$15,0))</f>
        <v>SICODI</v>
      </c>
      <c r="C1509" s="56" t="str">
        <f>+'INFO ENEL'!B1497</f>
        <v>Lima</v>
      </c>
      <c r="D1509" s="56" t="str">
        <f>+'INFO ENEL'!D1497</f>
        <v>San Miguel</v>
      </c>
      <c r="E1509" s="56" t="str">
        <f>+'INFO ENEL'!D1497</f>
        <v>San Miguel</v>
      </c>
      <c r="F1509" s="50">
        <f>+'INFO ENEL'!E1497</f>
        <v>0</v>
      </c>
      <c r="G1509" s="56" t="str">
        <f>+'INFO ENEL'!L1497</f>
        <v>BT</v>
      </c>
      <c r="H1509" s="57">
        <f>+'INFO ENEL'!M1497</f>
        <v>30.877581945788467</v>
      </c>
      <c r="I1509" s="56">
        <f>+'INFO ENEL'!N1497</f>
        <v>11</v>
      </c>
      <c r="J1509" s="56" t="str">
        <f>+'INFO ENEL'!O1497</f>
        <v>Poste</v>
      </c>
      <c r="K1509" s="56" t="str">
        <f>+'INFO ENEL'!P1497</f>
        <v>Concreto</v>
      </c>
      <c r="L1509" s="56" t="str">
        <f>+'INFO ENEL'!Q1497</f>
        <v>PPC40</v>
      </c>
      <c r="M1509" s="55" t="str">
        <f>+IF(ISERROR(INDEX('Estructuras de Acero y Concreto'!$C$6:$C$577,MATCH(L1509,'Estructuras de Acero y Concreto'!$D$6:$D$577,0)))=FALSE,INDEX('Estructuras de Acero y Concreto'!$C$6:$C$577,MATCH(L1509,'Estructuras de Acero y Concreto'!$D$6:$D$577,0)),IF(ISERROR(INDEX('Estructuras de Madera'!$C$5:$C$122,MATCH(L1509,'Estructuras de Madera'!$D$5:$D$122,0)))=FALSE,INDEX('Estructuras de Madera'!$C$5:$C$122,MATCH(L1509,'Estructuras de Madera'!$D$5:$D$122,0)),INDEX(SICODI!$G$3:$G$2404,MATCH(L1509,SICODI!$G$3:$G$2404,0))))</f>
        <v>PPC40</v>
      </c>
      <c r="N1509" s="121" t="str">
        <f>+IF(ISERROR(VLOOKUP(M1509,'Resumen de precios LLTT'!$C$17:$D$3071,2,FALSE))=FALSE,VLOOKUP(M1509,'Resumen de precios LLTT'!$C$17:$D$3071,2,FALSE),VLOOKUP(M1509,SICODI!$G$3:$J$2404,2,FALSE))</f>
        <v>POSTE DE CONCRETO ARMADO PARA A. P. 11/200/120/285</v>
      </c>
      <c r="O1509" s="58">
        <f>+IF(ISERROR(VLOOKUP(M1509,'Resumen de precios LLTT'!$C$17:$G$3071,5,FALSE))=FALSE,VLOOKUP(M1509,'Resumen de precios LLTT'!$C$17:$G$3071,5,FALSE),VLOOKUP(M1509,SICODI!$G$3:$J$2404,4,FALSE))</f>
        <v>206.03</v>
      </c>
      <c r="P1509" s="16">
        <f t="shared" si="213"/>
        <v>0.77</v>
      </c>
      <c r="Q1509" s="78">
        <f t="shared" si="214"/>
        <v>364.67310000000003</v>
      </c>
      <c r="R1509" s="56">
        <v>0</v>
      </c>
      <c r="S1509" s="16">
        <f t="shared" si="215"/>
        <v>7.2000000000000008E-2</v>
      </c>
      <c r="T1509" s="79">
        <f t="shared" si="216"/>
        <v>2.1880386000000005</v>
      </c>
      <c r="U1509" s="80">
        <f t="shared" si="217"/>
        <v>0.2</v>
      </c>
      <c r="V1509" s="81">
        <f t="shared" si="218"/>
        <v>0.43760772000000014</v>
      </c>
      <c r="W1509" s="79">
        <f t="shared" si="219"/>
        <v>0.14725336301388503</v>
      </c>
      <c r="X1509" s="60">
        <f t="shared" si="220"/>
        <v>0.1</v>
      </c>
      <c r="Y1509" s="56">
        <f>+'INFO ENEL'!R1497</f>
        <v>4</v>
      </c>
      <c r="Z1509" s="59">
        <f t="shared" si="221"/>
        <v>0.4</v>
      </c>
    </row>
    <row r="1510" spans="1:26" s="90" customFormat="1" ht="15" customHeight="1" x14ac:dyDescent="0.25">
      <c r="A1510" s="55">
        <f>+'INFO ENEL'!A1498</f>
        <v>1493</v>
      </c>
      <c r="B1510" s="121" t="str">
        <f>+INDEX($B$8:$B$15,MATCH(L1510,$L$8:$L$15,0))</f>
        <v>SICODI</v>
      </c>
      <c r="C1510" s="56" t="str">
        <f>+'INFO ENEL'!B1498</f>
        <v>Lima</v>
      </c>
      <c r="D1510" s="56" t="str">
        <f>+'INFO ENEL'!D1498</f>
        <v>San Miguel</v>
      </c>
      <c r="E1510" s="56" t="str">
        <f>+'INFO ENEL'!D1498</f>
        <v>San Miguel</v>
      </c>
      <c r="F1510" s="50">
        <f>+'INFO ENEL'!E1498</f>
        <v>0</v>
      </c>
      <c r="G1510" s="56" t="str">
        <f>+'INFO ENEL'!L1498</f>
        <v>BT</v>
      </c>
      <c r="H1510" s="57">
        <f>+'INFO ENEL'!M1498</f>
        <v>29.960551419615047</v>
      </c>
      <c r="I1510" s="56">
        <f>+'INFO ENEL'!N1498</f>
        <v>11</v>
      </c>
      <c r="J1510" s="56" t="str">
        <f>+'INFO ENEL'!O1498</f>
        <v>Poste</v>
      </c>
      <c r="K1510" s="56" t="str">
        <f>+'INFO ENEL'!P1498</f>
        <v>Concreto</v>
      </c>
      <c r="L1510" s="56" t="str">
        <f>+'INFO ENEL'!Q1498</f>
        <v>PPC40</v>
      </c>
      <c r="M1510" s="55" t="str">
        <f>+IF(ISERROR(INDEX('Estructuras de Acero y Concreto'!$C$6:$C$577,MATCH(L1510,'Estructuras de Acero y Concreto'!$D$6:$D$577,0)))=FALSE,INDEX('Estructuras de Acero y Concreto'!$C$6:$C$577,MATCH(L1510,'Estructuras de Acero y Concreto'!$D$6:$D$577,0)),IF(ISERROR(INDEX('Estructuras de Madera'!$C$5:$C$122,MATCH(L1510,'Estructuras de Madera'!$D$5:$D$122,0)))=FALSE,INDEX('Estructuras de Madera'!$C$5:$C$122,MATCH(L1510,'Estructuras de Madera'!$D$5:$D$122,0)),INDEX(SICODI!$G$3:$G$2404,MATCH(L1510,SICODI!$G$3:$G$2404,0))))</f>
        <v>PPC40</v>
      </c>
      <c r="N1510" s="121" t="str">
        <f>+IF(ISERROR(VLOOKUP(M1510,'Resumen de precios LLTT'!$C$17:$D$3071,2,FALSE))=FALSE,VLOOKUP(M1510,'Resumen de precios LLTT'!$C$17:$D$3071,2,FALSE),VLOOKUP(M1510,SICODI!$G$3:$J$2404,2,FALSE))</f>
        <v>POSTE DE CONCRETO ARMADO PARA A. P. 11/200/120/285</v>
      </c>
      <c r="O1510" s="58">
        <f>+IF(ISERROR(VLOOKUP(M1510,'Resumen de precios LLTT'!$C$17:$G$3071,5,FALSE))=FALSE,VLOOKUP(M1510,'Resumen de precios LLTT'!$C$17:$G$3071,5,FALSE),VLOOKUP(M1510,SICODI!$G$3:$J$2404,4,FALSE))</f>
        <v>206.03</v>
      </c>
      <c r="P1510" s="16">
        <f t="shared" si="213"/>
        <v>0.77</v>
      </c>
      <c r="Q1510" s="78">
        <f t="shared" si="214"/>
        <v>364.67310000000003</v>
      </c>
      <c r="R1510" s="56">
        <v>0</v>
      </c>
      <c r="S1510" s="16">
        <f t="shared" si="215"/>
        <v>7.2000000000000008E-2</v>
      </c>
      <c r="T1510" s="79">
        <f t="shared" si="216"/>
        <v>2.1880386000000005</v>
      </c>
      <c r="U1510" s="80">
        <f t="shared" si="217"/>
        <v>0.2</v>
      </c>
      <c r="V1510" s="81">
        <f t="shared" si="218"/>
        <v>0.43760772000000014</v>
      </c>
      <c r="W1510" s="79">
        <f t="shared" si="219"/>
        <v>0.14725336301388503</v>
      </c>
      <c r="X1510" s="60">
        <f t="shared" si="220"/>
        <v>0.1</v>
      </c>
      <c r="Y1510" s="56">
        <f>+'INFO ENEL'!R1498</f>
        <v>4</v>
      </c>
      <c r="Z1510" s="59">
        <f t="shared" si="221"/>
        <v>0.4</v>
      </c>
    </row>
    <row r="1511" spans="1:26" s="90" customFormat="1" ht="15" customHeight="1" x14ac:dyDescent="0.25">
      <c r="A1511" s="55">
        <f>+'INFO ENEL'!A1499</f>
        <v>1494</v>
      </c>
      <c r="B1511" s="121" t="str">
        <f>+INDEX($B$8:$B$15,MATCH(L1511,$L$8:$L$15,0))</f>
        <v>SICODI</v>
      </c>
      <c r="C1511" s="56" t="str">
        <f>+'INFO ENEL'!B1499</f>
        <v>Lima</v>
      </c>
      <c r="D1511" s="56" t="str">
        <f>+'INFO ENEL'!D1499</f>
        <v>San Miguel</v>
      </c>
      <c r="E1511" s="56" t="str">
        <f>+'INFO ENEL'!D1499</f>
        <v>San Miguel</v>
      </c>
      <c r="F1511" s="50">
        <f>+'INFO ENEL'!E1499</f>
        <v>0</v>
      </c>
      <c r="G1511" s="56" t="str">
        <f>+'INFO ENEL'!L1499</f>
        <v>BT</v>
      </c>
      <c r="H1511" s="57">
        <f>+'INFO ENEL'!M1499</f>
        <v>29.530221860580507</v>
      </c>
      <c r="I1511" s="56">
        <f>+'INFO ENEL'!N1499</f>
        <v>11</v>
      </c>
      <c r="J1511" s="56" t="str">
        <f>+'INFO ENEL'!O1499</f>
        <v>Poste</v>
      </c>
      <c r="K1511" s="56" t="str">
        <f>+'INFO ENEL'!P1499</f>
        <v>Concreto</v>
      </c>
      <c r="L1511" s="56" t="str">
        <f>+'INFO ENEL'!Q1499</f>
        <v>PPC40</v>
      </c>
      <c r="M1511" s="55" t="str">
        <f>+IF(ISERROR(INDEX('Estructuras de Acero y Concreto'!$C$6:$C$577,MATCH(L1511,'Estructuras de Acero y Concreto'!$D$6:$D$577,0)))=FALSE,INDEX('Estructuras de Acero y Concreto'!$C$6:$C$577,MATCH(L1511,'Estructuras de Acero y Concreto'!$D$6:$D$577,0)),IF(ISERROR(INDEX('Estructuras de Madera'!$C$5:$C$122,MATCH(L1511,'Estructuras de Madera'!$D$5:$D$122,0)))=FALSE,INDEX('Estructuras de Madera'!$C$5:$C$122,MATCH(L1511,'Estructuras de Madera'!$D$5:$D$122,0)),INDEX(SICODI!$G$3:$G$2404,MATCH(L1511,SICODI!$G$3:$G$2404,0))))</f>
        <v>PPC40</v>
      </c>
      <c r="N1511" s="121" t="str">
        <f>+IF(ISERROR(VLOOKUP(M1511,'Resumen de precios LLTT'!$C$17:$D$3071,2,FALSE))=FALSE,VLOOKUP(M1511,'Resumen de precios LLTT'!$C$17:$D$3071,2,FALSE),VLOOKUP(M1511,SICODI!$G$3:$J$2404,2,FALSE))</f>
        <v>POSTE DE CONCRETO ARMADO PARA A. P. 11/200/120/285</v>
      </c>
      <c r="O1511" s="58">
        <f>+IF(ISERROR(VLOOKUP(M1511,'Resumen de precios LLTT'!$C$17:$G$3071,5,FALSE))=FALSE,VLOOKUP(M1511,'Resumen de precios LLTT'!$C$17:$G$3071,5,FALSE),VLOOKUP(M1511,SICODI!$G$3:$J$2404,4,FALSE))</f>
        <v>206.03</v>
      </c>
      <c r="P1511" s="16">
        <f t="shared" si="213"/>
        <v>0.77</v>
      </c>
      <c r="Q1511" s="78">
        <f t="shared" si="214"/>
        <v>364.67310000000003</v>
      </c>
      <c r="R1511" s="56">
        <v>0</v>
      </c>
      <c r="S1511" s="16">
        <f t="shared" si="215"/>
        <v>7.2000000000000008E-2</v>
      </c>
      <c r="T1511" s="79">
        <f t="shared" si="216"/>
        <v>2.1880386000000005</v>
      </c>
      <c r="U1511" s="80">
        <f t="shared" si="217"/>
        <v>0.2</v>
      </c>
      <c r="V1511" s="81">
        <f t="shared" si="218"/>
        <v>0.43760772000000014</v>
      </c>
      <c r="W1511" s="79">
        <f t="shared" si="219"/>
        <v>0.14725336301388503</v>
      </c>
      <c r="X1511" s="60">
        <f t="shared" si="220"/>
        <v>0.1</v>
      </c>
      <c r="Y1511" s="56">
        <f>+'INFO ENEL'!R1499</f>
        <v>4</v>
      </c>
      <c r="Z1511" s="59">
        <f t="shared" si="221"/>
        <v>0.4</v>
      </c>
    </row>
    <row r="1512" spans="1:26" s="90" customFormat="1" ht="15" customHeight="1" x14ac:dyDescent="0.25">
      <c r="A1512" s="55">
        <f>+'INFO ENEL'!A1500</f>
        <v>1495</v>
      </c>
      <c r="B1512" s="121" t="str">
        <f>+INDEX($B$8:$B$15,MATCH(L1512,$L$8:$L$15,0))</f>
        <v>SICODI</v>
      </c>
      <c r="C1512" s="56" t="str">
        <f>+'INFO ENEL'!B1500</f>
        <v>Lima</v>
      </c>
      <c r="D1512" s="56" t="str">
        <f>+'INFO ENEL'!D1500</f>
        <v>San Miguel</v>
      </c>
      <c r="E1512" s="56" t="str">
        <f>+'INFO ENEL'!D1500</f>
        <v>San Miguel</v>
      </c>
      <c r="F1512" s="50">
        <f>+'INFO ENEL'!E1500</f>
        <v>0</v>
      </c>
      <c r="G1512" s="56" t="str">
        <f>+'INFO ENEL'!L1500</f>
        <v>BT</v>
      </c>
      <c r="H1512" s="57">
        <f>+'INFO ENEL'!M1500</f>
        <v>29.545314376671858</v>
      </c>
      <c r="I1512" s="56">
        <f>+'INFO ENEL'!N1500</f>
        <v>11</v>
      </c>
      <c r="J1512" s="56" t="str">
        <f>+'INFO ENEL'!O1500</f>
        <v>Poste</v>
      </c>
      <c r="K1512" s="56" t="str">
        <f>+'INFO ENEL'!P1500</f>
        <v>Concreto</v>
      </c>
      <c r="L1512" s="56" t="str">
        <f>+'INFO ENEL'!Q1500</f>
        <v>PPC40</v>
      </c>
      <c r="M1512" s="55" t="str">
        <f>+IF(ISERROR(INDEX('Estructuras de Acero y Concreto'!$C$6:$C$577,MATCH(L1512,'Estructuras de Acero y Concreto'!$D$6:$D$577,0)))=FALSE,INDEX('Estructuras de Acero y Concreto'!$C$6:$C$577,MATCH(L1512,'Estructuras de Acero y Concreto'!$D$6:$D$577,0)),IF(ISERROR(INDEX('Estructuras de Madera'!$C$5:$C$122,MATCH(L1512,'Estructuras de Madera'!$D$5:$D$122,0)))=FALSE,INDEX('Estructuras de Madera'!$C$5:$C$122,MATCH(L1512,'Estructuras de Madera'!$D$5:$D$122,0)),INDEX(SICODI!$G$3:$G$2404,MATCH(L1512,SICODI!$G$3:$G$2404,0))))</f>
        <v>PPC40</v>
      </c>
      <c r="N1512" s="121" t="str">
        <f>+IF(ISERROR(VLOOKUP(M1512,'Resumen de precios LLTT'!$C$17:$D$3071,2,FALSE))=FALSE,VLOOKUP(M1512,'Resumen de precios LLTT'!$C$17:$D$3071,2,FALSE),VLOOKUP(M1512,SICODI!$G$3:$J$2404,2,FALSE))</f>
        <v>POSTE DE CONCRETO ARMADO PARA A. P. 11/200/120/285</v>
      </c>
      <c r="O1512" s="58">
        <f>+IF(ISERROR(VLOOKUP(M1512,'Resumen de precios LLTT'!$C$17:$G$3071,5,FALSE))=FALSE,VLOOKUP(M1512,'Resumen de precios LLTT'!$C$17:$G$3071,5,FALSE),VLOOKUP(M1512,SICODI!$G$3:$J$2404,4,FALSE))</f>
        <v>206.03</v>
      </c>
      <c r="P1512" s="16">
        <f t="shared" si="213"/>
        <v>0.77</v>
      </c>
      <c r="Q1512" s="78">
        <f t="shared" si="214"/>
        <v>364.67310000000003</v>
      </c>
      <c r="R1512" s="56">
        <v>0</v>
      </c>
      <c r="S1512" s="16">
        <f t="shared" si="215"/>
        <v>7.2000000000000008E-2</v>
      </c>
      <c r="T1512" s="79">
        <f t="shared" si="216"/>
        <v>2.1880386000000005</v>
      </c>
      <c r="U1512" s="80">
        <f t="shared" si="217"/>
        <v>0.2</v>
      </c>
      <c r="V1512" s="81">
        <f t="shared" si="218"/>
        <v>0.43760772000000014</v>
      </c>
      <c r="W1512" s="79">
        <f t="shared" si="219"/>
        <v>0.14725336301388503</v>
      </c>
      <c r="X1512" s="60">
        <f t="shared" si="220"/>
        <v>0.1</v>
      </c>
      <c r="Y1512" s="56">
        <f>+'INFO ENEL'!R1500</f>
        <v>4</v>
      </c>
      <c r="Z1512" s="59">
        <f t="shared" si="221"/>
        <v>0.4</v>
      </c>
    </row>
    <row r="1513" spans="1:26" s="90" customFormat="1" ht="15" customHeight="1" x14ac:dyDescent="0.25">
      <c r="A1513" s="55">
        <f>+'INFO ENEL'!A1501</f>
        <v>1496</v>
      </c>
      <c r="B1513" s="121" t="str">
        <f>+INDEX($B$8:$B$15,MATCH(L1513,$L$8:$L$15,0))</f>
        <v>SICODI</v>
      </c>
      <c r="C1513" s="56" t="str">
        <f>+'INFO ENEL'!B1501</f>
        <v>Lima</v>
      </c>
      <c r="D1513" s="56" t="str">
        <f>+'INFO ENEL'!D1501</f>
        <v>San Miguel</v>
      </c>
      <c r="E1513" s="56" t="str">
        <f>+'INFO ENEL'!D1501</f>
        <v>San Miguel</v>
      </c>
      <c r="F1513" s="50">
        <f>+'INFO ENEL'!E1501</f>
        <v>0</v>
      </c>
      <c r="G1513" s="56" t="str">
        <f>+'INFO ENEL'!L1501</f>
        <v>BT</v>
      </c>
      <c r="H1513" s="57">
        <f>+'INFO ENEL'!M1501</f>
        <v>29.074294997238709</v>
      </c>
      <c r="I1513" s="56">
        <f>+'INFO ENEL'!N1501</f>
        <v>11</v>
      </c>
      <c r="J1513" s="56" t="str">
        <f>+'INFO ENEL'!O1501</f>
        <v>Poste</v>
      </c>
      <c r="K1513" s="56" t="str">
        <f>+'INFO ENEL'!P1501</f>
        <v>Concreto</v>
      </c>
      <c r="L1513" s="56" t="str">
        <f>+'INFO ENEL'!Q1501</f>
        <v>PPC40</v>
      </c>
      <c r="M1513" s="55" t="str">
        <f>+IF(ISERROR(INDEX('Estructuras de Acero y Concreto'!$C$6:$C$577,MATCH(L1513,'Estructuras de Acero y Concreto'!$D$6:$D$577,0)))=FALSE,INDEX('Estructuras de Acero y Concreto'!$C$6:$C$577,MATCH(L1513,'Estructuras de Acero y Concreto'!$D$6:$D$577,0)),IF(ISERROR(INDEX('Estructuras de Madera'!$C$5:$C$122,MATCH(L1513,'Estructuras de Madera'!$D$5:$D$122,0)))=FALSE,INDEX('Estructuras de Madera'!$C$5:$C$122,MATCH(L1513,'Estructuras de Madera'!$D$5:$D$122,0)),INDEX(SICODI!$G$3:$G$2404,MATCH(L1513,SICODI!$G$3:$G$2404,0))))</f>
        <v>PPC40</v>
      </c>
      <c r="N1513" s="121" t="str">
        <f>+IF(ISERROR(VLOOKUP(M1513,'Resumen de precios LLTT'!$C$17:$D$3071,2,FALSE))=FALSE,VLOOKUP(M1513,'Resumen de precios LLTT'!$C$17:$D$3071,2,FALSE),VLOOKUP(M1513,SICODI!$G$3:$J$2404,2,FALSE))</f>
        <v>POSTE DE CONCRETO ARMADO PARA A. P. 11/200/120/285</v>
      </c>
      <c r="O1513" s="58">
        <f>+IF(ISERROR(VLOOKUP(M1513,'Resumen de precios LLTT'!$C$17:$G$3071,5,FALSE))=FALSE,VLOOKUP(M1513,'Resumen de precios LLTT'!$C$17:$G$3071,5,FALSE),VLOOKUP(M1513,SICODI!$G$3:$J$2404,4,FALSE))</f>
        <v>206.03</v>
      </c>
      <c r="P1513" s="16">
        <f t="shared" si="213"/>
        <v>0.77</v>
      </c>
      <c r="Q1513" s="78">
        <f t="shared" si="214"/>
        <v>364.67310000000003</v>
      </c>
      <c r="R1513" s="56">
        <v>0</v>
      </c>
      <c r="S1513" s="16">
        <f t="shared" si="215"/>
        <v>7.2000000000000008E-2</v>
      </c>
      <c r="T1513" s="79">
        <f t="shared" si="216"/>
        <v>2.1880386000000005</v>
      </c>
      <c r="U1513" s="80">
        <f t="shared" si="217"/>
        <v>0.2</v>
      </c>
      <c r="V1513" s="81">
        <f t="shared" si="218"/>
        <v>0.43760772000000014</v>
      </c>
      <c r="W1513" s="79">
        <f t="shared" si="219"/>
        <v>0.14725336301388503</v>
      </c>
      <c r="X1513" s="60">
        <f t="shared" si="220"/>
        <v>0.1</v>
      </c>
      <c r="Y1513" s="56">
        <f>+'INFO ENEL'!R1501</f>
        <v>4</v>
      </c>
      <c r="Z1513" s="59">
        <f t="shared" si="221"/>
        <v>0.4</v>
      </c>
    </row>
    <row r="1514" spans="1:26" s="90" customFormat="1" ht="15" customHeight="1" x14ac:dyDescent="0.25">
      <c r="A1514" s="55">
        <f>+'INFO ENEL'!A1502</f>
        <v>1497</v>
      </c>
      <c r="B1514" s="121" t="str">
        <f>+INDEX($B$8:$B$15,MATCH(L1514,$L$8:$L$15,0))</f>
        <v>SICODI</v>
      </c>
      <c r="C1514" s="56" t="str">
        <f>+'INFO ENEL'!B1502</f>
        <v>Lima</v>
      </c>
      <c r="D1514" s="56" t="str">
        <f>+'INFO ENEL'!D1502</f>
        <v>San Miguel</v>
      </c>
      <c r="E1514" s="56" t="str">
        <f>+'INFO ENEL'!D1502</f>
        <v>San Miguel</v>
      </c>
      <c r="F1514" s="50">
        <f>+'INFO ENEL'!E1502</f>
        <v>0</v>
      </c>
      <c r="G1514" s="56" t="str">
        <f>+'INFO ENEL'!L1502</f>
        <v>BT</v>
      </c>
      <c r="H1514" s="57">
        <f>+'INFO ENEL'!M1502</f>
        <v>28.170634812520198</v>
      </c>
      <c r="I1514" s="56">
        <f>+'INFO ENEL'!N1502</f>
        <v>11</v>
      </c>
      <c r="J1514" s="56" t="str">
        <f>+'INFO ENEL'!O1502</f>
        <v>Poste</v>
      </c>
      <c r="K1514" s="56" t="str">
        <f>+'INFO ENEL'!P1502</f>
        <v>Concreto</v>
      </c>
      <c r="L1514" s="56" t="str">
        <f>+'INFO ENEL'!Q1502</f>
        <v>PPC40</v>
      </c>
      <c r="M1514" s="55" t="str">
        <f>+IF(ISERROR(INDEX('Estructuras de Acero y Concreto'!$C$6:$C$577,MATCH(L1514,'Estructuras de Acero y Concreto'!$D$6:$D$577,0)))=FALSE,INDEX('Estructuras de Acero y Concreto'!$C$6:$C$577,MATCH(L1514,'Estructuras de Acero y Concreto'!$D$6:$D$577,0)),IF(ISERROR(INDEX('Estructuras de Madera'!$C$5:$C$122,MATCH(L1514,'Estructuras de Madera'!$D$5:$D$122,0)))=FALSE,INDEX('Estructuras de Madera'!$C$5:$C$122,MATCH(L1514,'Estructuras de Madera'!$D$5:$D$122,0)),INDEX(SICODI!$G$3:$G$2404,MATCH(L1514,SICODI!$G$3:$G$2404,0))))</f>
        <v>PPC40</v>
      </c>
      <c r="N1514" s="121" t="str">
        <f>+IF(ISERROR(VLOOKUP(M1514,'Resumen de precios LLTT'!$C$17:$D$3071,2,FALSE))=FALSE,VLOOKUP(M1514,'Resumen de precios LLTT'!$C$17:$D$3071,2,FALSE),VLOOKUP(M1514,SICODI!$G$3:$J$2404,2,FALSE))</f>
        <v>POSTE DE CONCRETO ARMADO PARA A. P. 11/200/120/285</v>
      </c>
      <c r="O1514" s="58">
        <f>+IF(ISERROR(VLOOKUP(M1514,'Resumen de precios LLTT'!$C$17:$G$3071,5,FALSE))=FALSE,VLOOKUP(M1514,'Resumen de precios LLTT'!$C$17:$G$3071,5,FALSE),VLOOKUP(M1514,SICODI!$G$3:$J$2404,4,FALSE))</f>
        <v>206.03</v>
      </c>
      <c r="P1514" s="16">
        <f t="shared" si="213"/>
        <v>0.77</v>
      </c>
      <c r="Q1514" s="78">
        <f t="shared" si="214"/>
        <v>364.67310000000003</v>
      </c>
      <c r="R1514" s="56">
        <v>0</v>
      </c>
      <c r="S1514" s="16">
        <f t="shared" si="215"/>
        <v>7.2000000000000008E-2</v>
      </c>
      <c r="T1514" s="79">
        <f t="shared" si="216"/>
        <v>2.1880386000000005</v>
      </c>
      <c r="U1514" s="80">
        <f t="shared" si="217"/>
        <v>0.2</v>
      </c>
      <c r="V1514" s="81">
        <f t="shared" si="218"/>
        <v>0.43760772000000014</v>
      </c>
      <c r="W1514" s="79">
        <f t="shared" si="219"/>
        <v>0.14725336301388503</v>
      </c>
      <c r="X1514" s="60">
        <f t="shared" si="220"/>
        <v>0.1</v>
      </c>
      <c r="Y1514" s="56">
        <f>+'INFO ENEL'!R1502</f>
        <v>4</v>
      </c>
      <c r="Z1514" s="59">
        <f t="shared" si="221"/>
        <v>0.4</v>
      </c>
    </row>
    <row r="1515" spans="1:26" s="90" customFormat="1" ht="15" customHeight="1" x14ac:dyDescent="0.25">
      <c r="A1515" s="55">
        <f>+'INFO ENEL'!A1503</f>
        <v>1498</v>
      </c>
      <c r="B1515" s="121" t="str">
        <f>+INDEX($B$8:$B$15,MATCH(L1515,$L$8:$L$15,0))</f>
        <v>SICODI</v>
      </c>
      <c r="C1515" s="56" t="str">
        <f>+'INFO ENEL'!B1503</f>
        <v>Lima</v>
      </c>
      <c r="D1515" s="56" t="str">
        <f>+'INFO ENEL'!D1503</f>
        <v>San Miguel</v>
      </c>
      <c r="E1515" s="56" t="str">
        <f>+'INFO ENEL'!D1503</f>
        <v>San Miguel</v>
      </c>
      <c r="F1515" s="50">
        <f>+'INFO ENEL'!E1503</f>
        <v>0</v>
      </c>
      <c r="G1515" s="56" t="str">
        <f>+'INFO ENEL'!L1503</f>
        <v>BT</v>
      </c>
      <c r="H1515" s="57">
        <f>+'INFO ENEL'!M1503</f>
        <v>29.162065370602249</v>
      </c>
      <c r="I1515" s="56">
        <f>+'INFO ENEL'!N1503</f>
        <v>11</v>
      </c>
      <c r="J1515" s="56" t="str">
        <f>+'INFO ENEL'!O1503</f>
        <v>Poste</v>
      </c>
      <c r="K1515" s="56" t="str">
        <f>+'INFO ENEL'!P1503</f>
        <v>Concreto</v>
      </c>
      <c r="L1515" s="56" t="str">
        <f>+'INFO ENEL'!Q1503</f>
        <v>PPC40</v>
      </c>
      <c r="M1515" s="55" t="str">
        <f>+IF(ISERROR(INDEX('Estructuras de Acero y Concreto'!$C$6:$C$577,MATCH(L1515,'Estructuras de Acero y Concreto'!$D$6:$D$577,0)))=FALSE,INDEX('Estructuras de Acero y Concreto'!$C$6:$C$577,MATCH(L1515,'Estructuras de Acero y Concreto'!$D$6:$D$577,0)),IF(ISERROR(INDEX('Estructuras de Madera'!$C$5:$C$122,MATCH(L1515,'Estructuras de Madera'!$D$5:$D$122,0)))=FALSE,INDEX('Estructuras de Madera'!$C$5:$C$122,MATCH(L1515,'Estructuras de Madera'!$D$5:$D$122,0)),INDEX(SICODI!$G$3:$G$2404,MATCH(L1515,SICODI!$G$3:$G$2404,0))))</f>
        <v>PPC40</v>
      </c>
      <c r="N1515" s="121" t="str">
        <f>+IF(ISERROR(VLOOKUP(M1515,'Resumen de precios LLTT'!$C$17:$D$3071,2,FALSE))=FALSE,VLOOKUP(M1515,'Resumen de precios LLTT'!$C$17:$D$3071,2,FALSE),VLOOKUP(M1515,SICODI!$G$3:$J$2404,2,FALSE))</f>
        <v>POSTE DE CONCRETO ARMADO PARA A. P. 11/200/120/285</v>
      </c>
      <c r="O1515" s="58">
        <f>+IF(ISERROR(VLOOKUP(M1515,'Resumen de precios LLTT'!$C$17:$G$3071,5,FALSE))=FALSE,VLOOKUP(M1515,'Resumen de precios LLTT'!$C$17:$G$3071,5,FALSE),VLOOKUP(M1515,SICODI!$G$3:$J$2404,4,FALSE))</f>
        <v>206.03</v>
      </c>
      <c r="P1515" s="16">
        <f t="shared" si="213"/>
        <v>0.77</v>
      </c>
      <c r="Q1515" s="78">
        <f t="shared" si="214"/>
        <v>364.67310000000003</v>
      </c>
      <c r="R1515" s="56">
        <v>0</v>
      </c>
      <c r="S1515" s="16">
        <f t="shared" si="215"/>
        <v>7.2000000000000008E-2</v>
      </c>
      <c r="T1515" s="79">
        <f t="shared" si="216"/>
        <v>2.1880386000000005</v>
      </c>
      <c r="U1515" s="80">
        <f t="shared" si="217"/>
        <v>0.2</v>
      </c>
      <c r="V1515" s="81">
        <f t="shared" si="218"/>
        <v>0.43760772000000014</v>
      </c>
      <c r="W1515" s="79">
        <f t="shared" si="219"/>
        <v>0.14725336301388503</v>
      </c>
      <c r="X1515" s="60">
        <f t="shared" si="220"/>
        <v>0.1</v>
      </c>
      <c r="Y1515" s="56">
        <f>+'INFO ENEL'!R1503</f>
        <v>4</v>
      </c>
      <c r="Z1515" s="59">
        <f t="shared" si="221"/>
        <v>0.4</v>
      </c>
    </row>
    <row r="1516" spans="1:26" s="90" customFormat="1" ht="15" customHeight="1" x14ac:dyDescent="0.25">
      <c r="A1516" s="55">
        <f>+'INFO ENEL'!A1504</f>
        <v>1499</v>
      </c>
      <c r="B1516" s="121" t="str">
        <f>+INDEX($B$8:$B$15,MATCH(L1516,$L$8:$L$15,0))</f>
        <v>SICODI</v>
      </c>
      <c r="C1516" s="56" t="str">
        <f>+'INFO ENEL'!B1504</f>
        <v>Lima</v>
      </c>
      <c r="D1516" s="56" t="str">
        <f>+'INFO ENEL'!D1504</f>
        <v>San Miguel</v>
      </c>
      <c r="E1516" s="56" t="str">
        <f>+'INFO ENEL'!D1504</f>
        <v>San Miguel</v>
      </c>
      <c r="F1516" s="50">
        <f>+'INFO ENEL'!E1504</f>
        <v>0</v>
      </c>
      <c r="G1516" s="56" t="str">
        <f>+'INFO ENEL'!L1504</f>
        <v>BT</v>
      </c>
      <c r="H1516" s="57">
        <f>+'INFO ENEL'!M1504</f>
        <v>25.551728058799764</v>
      </c>
      <c r="I1516" s="56">
        <f>+'INFO ENEL'!N1504</f>
        <v>11</v>
      </c>
      <c r="J1516" s="56" t="str">
        <f>+'INFO ENEL'!O1504</f>
        <v>Poste</v>
      </c>
      <c r="K1516" s="56" t="str">
        <f>+'INFO ENEL'!P1504</f>
        <v>Concreto</v>
      </c>
      <c r="L1516" s="56" t="str">
        <f>+'INFO ENEL'!Q1504</f>
        <v>PPC40</v>
      </c>
      <c r="M1516" s="55" t="str">
        <f>+IF(ISERROR(INDEX('Estructuras de Acero y Concreto'!$C$6:$C$577,MATCH(L1516,'Estructuras de Acero y Concreto'!$D$6:$D$577,0)))=FALSE,INDEX('Estructuras de Acero y Concreto'!$C$6:$C$577,MATCH(L1516,'Estructuras de Acero y Concreto'!$D$6:$D$577,0)),IF(ISERROR(INDEX('Estructuras de Madera'!$C$5:$C$122,MATCH(L1516,'Estructuras de Madera'!$D$5:$D$122,0)))=FALSE,INDEX('Estructuras de Madera'!$C$5:$C$122,MATCH(L1516,'Estructuras de Madera'!$D$5:$D$122,0)),INDEX(SICODI!$G$3:$G$2404,MATCH(L1516,SICODI!$G$3:$G$2404,0))))</f>
        <v>PPC40</v>
      </c>
      <c r="N1516" s="121" t="str">
        <f>+IF(ISERROR(VLOOKUP(M1516,'Resumen de precios LLTT'!$C$17:$D$3071,2,FALSE))=FALSE,VLOOKUP(M1516,'Resumen de precios LLTT'!$C$17:$D$3071,2,FALSE),VLOOKUP(M1516,SICODI!$G$3:$J$2404,2,FALSE))</f>
        <v>POSTE DE CONCRETO ARMADO PARA A. P. 11/200/120/285</v>
      </c>
      <c r="O1516" s="58">
        <f>+IF(ISERROR(VLOOKUP(M1516,'Resumen de precios LLTT'!$C$17:$G$3071,5,FALSE))=FALSE,VLOOKUP(M1516,'Resumen de precios LLTT'!$C$17:$G$3071,5,FALSE),VLOOKUP(M1516,SICODI!$G$3:$J$2404,4,FALSE))</f>
        <v>206.03</v>
      </c>
      <c r="P1516" s="16">
        <f t="shared" si="213"/>
        <v>0.77</v>
      </c>
      <c r="Q1516" s="78">
        <f t="shared" si="214"/>
        <v>364.67310000000003</v>
      </c>
      <c r="R1516" s="56">
        <v>0</v>
      </c>
      <c r="S1516" s="16">
        <f t="shared" si="215"/>
        <v>7.2000000000000008E-2</v>
      </c>
      <c r="T1516" s="79">
        <f t="shared" si="216"/>
        <v>2.1880386000000005</v>
      </c>
      <c r="U1516" s="80">
        <f t="shared" si="217"/>
        <v>0.2</v>
      </c>
      <c r="V1516" s="81">
        <f t="shared" si="218"/>
        <v>0.43760772000000014</v>
      </c>
      <c r="W1516" s="79">
        <f t="shared" si="219"/>
        <v>0.14725336301388503</v>
      </c>
      <c r="X1516" s="60">
        <f t="shared" si="220"/>
        <v>0.1</v>
      </c>
      <c r="Y1516" s="56">
        <f>+'INFO ENEL'!R1504</f>
        <v>4</v>
      </c>
      <c r="Z1516" s="59">
        <f t="shared" si="221"/>
        <v>0.4</v>
      </c>
    </row>
    <row r="1517" spans="1:26" s="90" customFormat="1" ht="15" customHeight="1" x14ac:dyDescent="0.25">
      <c r="A1517" s="55">
        <f>+'INFO ENEL'!A1505</f>
        <v>1500</v>
      </c>
      <c r="B1517" s="121" t="str">
        <f>+INDEX($B$8:$B$15,MATCH(L1517,$L$8:$L$15,0))</f>
        <v>SICODI</v>
      </c>
      <c r="C1517" s="56" t="str">
        <f>+'INFO ENEL'!B1505</f>
        <v>Lima</v>
      </c>
      <c r="D1517" s="56" t="str">
        <f>+'INFO ENEL'!D1505</f>
        <v>San Miguel</v>
      </c>
      <c r="E1517" s="56" t="str">
        <f>+'INFO ENEL'!D1505</f>
        <v>San Miguel</v>
      </c>
      <c r="F1517" s="50">
        <f>+'INFO ENEL'!E1505</f>
        <v>0</v>
      </c>
      <c r="G1517" s="56" t="str">
        <f>+'INFO ENEL'!L1505</f>
        <v>BT</v>
      </c>
      <c r="H1517" s="57">
        <f>+'INFO ENEL'!M1505</f>
        <v>24.692614910966121</v>
      </c>
      <c r="I1517" s="56">
        <f>+'INFO ENEL'!N1505</f>
        <v>11</v>
      </c>
      <c r="J1517" s="56" t="str">
        <f>+'INFO ENEL'!O1505</f>
        <v>Poste</v>
      </c>
      <c r="K1517" s="56" t="str">
        <f>+'INFO ENEL'!P1505</f>
        <v>Concreto</v>
      </c>
      <c r="L1517" s="56" t="str">
        <f>+'INFO ENEL'!Q1505</f>
        <v>PPC40</v>
      </c>
      <c r="M1517" s="55" t="str">
        <f>+IF(ISERROR(INDEX('Estructuras de Acero y Concreto'!$C$6:$C$577,MATCH(L1517,'Estructuras de Acero y Concreto'!$D$6:$D$577,0)))=FALSE,INDEX('Estructuras de Acero y Concreto'!$C$6:$C$577,MATCH(L1517,'Estructuras de Acero y Concreto'!$D$6:$D$577,0)),IF(ISERROR(INDEX('Estructuras de Madera'!$C$5:$C$122,MATCH(L1517,'Estructuras de Madera'!$D$5:$D$122,0)))=FALSE,INDEX('Estructuras de Madera'!$C$5:$C$122,MATCH(L1517,'Estructuras de Madera'!$D$5:$D$122,0)),INDEX(SICODI!$G$3:$G$2404,MATCH(L1517,SICODI!$G$3:$G$2404,0))))</f>
        <v>PPC40</v>
      </c>
      <c r="N1517" s="121" t="str">
        <f>+IF(ISERROR(VLOOKUP(M1517,'Resumen de precios LLTT'!$C$17:$D$3071,2,FALSE))=FALSE,VLOOKUP(M1517,'Resumen de precios LLTT'!$C$17:$D$3071,2,FALSE),VLOOKUP(M1517,SICODI!$G$3:$J$2404,2,FALSE))</f>
        <v>POSTE DE CONCRETO ARMADO PARA A. P. 11/200/120/285</v>
      </c>
      <c r="O1517" s="58">
        <f>+IF(ISERROR(VLOOKUP(M1517,'Resumen de precios LLTT'!$C$17:$G$3071,5,FALSE))=FALSE,VLOOKUP(M1517,'Resumen de precios LLTT'!$C$17:$G$3071,5,FALSE),VLOOKUP(M1517,SICODI!$G$3:$J$2404,4,FALSE))</f>
        <v>206.03</v>
      </c>
      <c r="P1517" s="16">
        <f t="shared" si="213"/>
        <v>0.77</v>
      </c>
      <c r="Q1517" s="78">
        <f t="shared" si="214"/>
        <v>364.67310000000003</v>
      </c>
      <c r="R1517" s="56">
        <v>0</v>
      </c>
      <c r="S1517" s="16">
        <f t="shared" si="215"/>
        <v>7.2000000000000008E-2</v>
      </c>
      <c r="T1517" s="79">
        <f t="shared" si="216"/>
        <v>2.1880386000000005</v>
      </c>
      <c r="U1517" s="80">
        <f t="shared" si="217"/>
        <v>0.2</v>
      </c>
      <c r="V1517" s="81">
        <f t="shared" si="218"/>
        <v>0.43760772000000014</v>
      </c>
      <c r="W1517" s="79">
        <f t="shared" si="219"/>
        <v>0.14725336301388503</v>
      </c>
      <c r="X1517" s="60">
        <f t="shared" si="220"/>
        <v>0.1</v>
      </c>
      <c r="Y1517" s="56">
        <f>+'INFO ENEL'!R1505</f>
        <v>4</v>
      </c>
      <c r="Z1517" s="59">
        <f t="shared" si="221"/>
        <v>0.4</v>
      </c>
    </row>
    <row r="1518" spans="1:26" s="90" customFormat="1" ht="15" customHeight="1" x14ac:dyDescent="0.25">
      <c r="A1518" s="55">
        <f>+'INFO ENEL'!A1506</f>
        <v>1501</v>
      </c>
      <c r="B1518" s="121" t="str">
        <f>+INDEX($B$8:$B$15,MATCH(L1518,$L$8:$L$15,0))</f>
        <v>SICODI</v>
      </c>
      <c r="C1518" s="56" t="str">
        <f>+'INFO ENEL'!B1506</f>
        <v>Lima</v>
      </c>
      <c r="D1518" s="56" t="str">
        <f>+'INFO ENEL'!D1506</f>
        <v>San Miguel</v>
      </c>
      <c r="E1518" s="56" t="str">
        <f>+'INFO ENEL'!D1506</f>
        <v>San Miguel</v>
      </c>
      <c r="F1518" s="50">
        <f>+'INFO ENEL'!E1506</f>
        <v>0</v>
      </c>
      <c r="G1518" s="56" t="str">
        <f>+'INFO ENEL'!L1506</f>
        <v>BT</v>
      </c>
      <c r="H1518" s="57">
        <f>+'INFO ENEL'!M1506</f>
        <v>25.011540001527322</v>
      </c>
      <c r="I1518" s="56">
        <f>+'INFO ENEL'!N1506</f>
        <v>11</v>
      </c>
      <c r="J1518" s="56" t="str">
        <f>+'INFO ENEL'!O1506</f>
        <v>Poste</v>
      </c>
      <c r="K1518" s="56" t="str">
        <f>+'INFO ENEL'!P1506</f>
        <v>Concreto</v>
      </c>
      <c r="L1518" s="56" t="str">
        <f>+'INFO ENEL'!Q1506</f>
        <v>PPC40</v>
      </c>
      <c r="M1518" s="55" t="str">
        <f>+IF(ISERROR(INDEX('Estructuras de Acero y Concreto'!$C$6:$C$577,MATCH(L1518,'Estructuras de Acero y Concreto'!$D$6:$D$577,0)))=FALSE,INDEX('Estructuras de Acero y Concreto'!$C$6:$C$577,MATCH(L1518,'Estructuras de Acero y Concreto'!$D$6:$D$577,0)),IF(ISERROR(INDEX('Estructuras de Madera'!$C$5:$C$122,MATCH(L1518,'Estructuras de Madera'!$D$5:$D$122,0)))=FALSE,INDEX('Estructuras de Madera'!$C$5:$C$122,MATCH(L1518,'Estructuras de Madera'!$D$5:$D$122,0)),INDEX(SICODI!$G$3:$G$2404,MATCH(L1518,SICODI!$G$3:$G$2404,0))))</f>
        <v>PPC40</v>
      </c>
      <c r="N1518" s="121" t="str">
        <f>+IF(ISERROR(VLOOKUP(M1518,'Resumen de precios LLTT'!$C$17:$D$3071,2,FALSE))=FALSE,VLOOKUP(M1518,'Resumen de precios LLTT'!$C$17:$D$3071,2,FALSE),VLOOKUP(M1518,SICODI!$G$3:$J$2404,2,FALSE))</f>
        <v>POSTE DE CONCRETO ARMADO PARA A. P. 11/200/120/285</v>
      </c>
      <c r="O1518" s="58">
        <f>+IF(ISERROR(VLOOKUP(M1518,'Resumen de precios LLTT'!$C$17:$G$3071,5,FALSE))=FALSE,VLOOKUP(M1518,'Resumen de precios LLTT'!$C$17:$G$3071,5,FALSE),VLOOKUP(M1518,SICODI!$G$3:$J$2404,4,FALSE))</f>
        <v>206.03</v>
      </c>
      <c r="P1518" s="16">
        <f t="shared" si="213"/>
        <v>0.77</v>
      </c>
      <c r="Q1518" s="78">
        <f t="shared" si="214"/>
        <v>364.67310000000003</v>
      </c>
      <c r="R1518" s="56">
        <v>0</v>
      </c>
      <c r="S1518" s="16">
        <f t="shared" si="215"/>
        <v>7.2000000000000008E-2</v>
      </c>
      <c r="T1518" s="79">
        <f t="shared" si="216"/>
        <v>2.1880386000000005</v>
      </c>
      <c r="U1518" s="80">
        <f t="shared" si="217"/>
        <v>0.2</v>
      </c>
      <c r="V1518" s="81">
        <f t="shared" si="218"/>
        <v>0.43760772000000014</v>
      </c>
      <c r="W1518" s="79">
        <f t="shared" si="219"/>
        <v>0.14725336301388503</v>
      </c>
      <c r="X1518" s="60">
        <f t="shared" si="220"/>
        <v>0.1</v>
      </c>
      <c r="Y1518" s="56">
        <f>+'INFO ENEL'!R1506</f>
        <v>4</v>
      </c>
      <c r="Z1518" s="59">
        <f t="shared" si="221"/>
        <v>0.4</v>
      </c>
    </row>
    <row r="1519" spans="1:26" s="90" customFormat="1" ht="15" customHeight="1" x14ac:dyDescent="0.25">
      <c r="A1519" s="55">
        <f>+'INFO ENEL'!A1507</f>
        <v>1502</v>
      </c>
      <c r="B1519" s="121" t="str">
        <f>+INDEX($B$8:$B$15,MATCH(L1519,$L$8:$L$15,0))</f>
        <v>SICODI</v>
      </c>
      <c r="C1519" s="56" t="str">
        <f>+'INFO ENEL'!B1507</f>
        <v>Lima</v>
      </c>
      <c r="D1519" s="56" t="str">
        <f>+'INFO ENEL'!D1507</f>
        <v>San Miguel</v>
      </c>
      <c r="E1519" s="56" t="str">
        <f>+'INFO ENEL'!D1507</f>
        <v>San Miguel</v>
      </c>
      <c r="F1519" s="50">
        <f>+'INFO ENEL'!E1507</f>
        <v>0</v>
      </c>
      <c r="G1519" s="56" t="str">
        <f>+'INFO ENEL'!L1507</f>
        <v>BT</v>
      </c>
      <c r="H1519" s="57">
        <f>+'INFO ENEL'!M1507</f>
        <v>25.551763270965878</v>
      </c>
      <c r="I1519" s="56">
        <f>+'INFO ENEL'!N1507</f>
        <v>11</v>
      </c>
      <c r="J1519" s="56" t="str">
        <f>+'INFO ENEL'!O1507</f>
        <v>Poste</v>
      </c>
      <c r="K1519" s="56" t="str">
        <f>+'INFO ENEL'!P1507</f>
        <v>Concreto</v>
      </c>
      <c r="L1519" s="56" t="str">
        <f>+'INFO ENEL'!Q1507</f>
        <v>PPC40</v>
      </c>
      <c r="M1519" s="55" t="str">
        <f>+IF(ISERROR(INDEX('Estructuras de Acero y Concreto'!$C$6:$C$577,MATCH(L1519,'Estructuras de Acero y Concreto'!$D$6:$D$577,0)))=FALSE,INDEX('Estructuras de Acero y Concreto'!$C$6:$C$577,MATCH(L1519,'Estructuras de Acero y Concreto'!$D$6:$D$577,0)),IF(ISERROR(INDEX('Estructuras de Madera'!$C$5:$C$122,MATCH(L1519,'Estructuras de Madera'!$D$5:$D$122,0)))=FALSE,INDEX('Estructuras de Madera'!$C$5:$C$122,MATCH(L1519,'Estructuras de Madera'!$D$5:$D$122,0)),INDEX(SICODI!$G$3:$G$2404,MATCH(L1519,SICODI!$G$3:$G$2404,0))))</f>
        <v>PPC40</v>
      </c>
      <c r="N1519" s="121" t="str">
        <f>+IF(ISERROR(VLOOKUP(M1519,'Resumen de precios LLTT'!$C$17:$D$3071,2,FALSE))=FALSE,VLOOKUP(M1519,'Resumen de precios LLTT'!$C$17:$D$3071,2,FALSE),VLOOKUP(M1519,SICODI!$G$3:$J$2404,2,FALSE))</f>
        <v>POSTE DE CONCRETO ARMADO PARA A. P. 11/200/120/285</v>
      </c>
      <c r="O1519" s="58">
        <f>+IF(ISERROR(VLOOKUP(M1519,'Resumen de precios LLTT'!$C$17:$G$3071,5,FALSE))=FALSE,VLOOKUP(M1519,'Resumen de precios LLTT'!$C$17:$G$3071,5,FALSE),VLOOKUP(M1519,SICODI!$G$3:$J$2404,4,FALSE))</f>
        <v>206.03</v>
      </c>
      <c r="P1519" s="16">
        <f t="shared" si="213"/>
        <v>0.77</v>
      </c>
      <c r="Q1519" s="78">
        <f t="shared" si="214"/>
        <v>364.67310000000003</v>
      </c>
      <c r="R1519" s="56">
        <v>0</v>
      </c>
      <c r="S1519" s="16">
        <f t="shared" si="215"/>
        <v>7.2000000000000008E-2</v>
      </c>
      <c r="T1519" s="79">
        <f t="shared" si="216"/>
        <v>2.1880386000000005</v>
      </c>
      <c r="U1519" s="80">
        <f t="shared" si="217"/>
        <v>0.2</v>
      </c>
      <c r="V1519" s="81">
        <f t="shared" si="218"/>
        <v>0.43760772000000014</v>
      </c>
      <c r="W1519" s="79">
        <f t="shared" si="219"/>
        <v>0.14725336301388503</v>
      </c>
      <c r="X1519" s="60">
        <f t="shared" si="220"/>
        <v>0.1</v>
      </c>
      <c r="Y1519" s="56">
        <f>+'INFO ENEL'!R1507</f>
        <v>4</v>
      </c>
      <c r="Z1519" s="59">
        <f t="shared" si="221"/>
        <v>0.4</v>
      </c>
    </row>
    <row r="1520" spans="1:26" s="90" customFormat="1" ht="15" customHeight="1" x14ac:dyDescent="0.25">
      <c r="A1520" s="55">
        <f>+'INFO ENEL'!A1508</f>
        <v>1503</v>
      </c>
      <c r="B1520" s="121" t="str">
        <f>+INDEX($B$8:$B$15,MATCH(L1520,$L$8:$L$15,0))</f>
        <v>SICODI</v>
      </c>
      <c r="C1520" s="56" t="str">
        <f>+'INFO ENEL'!B1508</f>
        <v>Lima</v>
      </c>
      <c r="D1520" s="56" t="str">
        <f>+'INFO ENEL'!D1508</f>
        <v>San Miguel</v>
      </c>
      <c r="E1520" s="56" t="str">
        <f>+'INFO ENEL'!D1508</f>
        <v>San Miguel</v>
      </c>
      <c r="F1520" s="50">
        <f>+'INFO ENEL'!E1508</f>
        <v>0</v>
      </c>
      <c r="G1520" s="56" t="str">
        <f>+'INFO ENEL'!L1508</f>
        <v>BT</v>
      </c>
      <c r="H1520" s="57">
        <f>+'INFO ENEL'!M1508</f>
        <v>26.62389656910905</v>
      </c>
      <c r="I1520" s="56">
        <f>+'INFO ENEL'!N1508</f>
        <v>11</v>
      </c>
      <c r="J1520" s="56" t="str">
        <f>+'INFO ENEL'!O1508</f>
        <v>Poste</v>
      </c>
      <c r="K1520" s="56" t="str">
        <f>+'INFO ENEL'!P1508</f>
        <v>Concreto</v>
      </c>
      <c r="L1520" s="56" t="str">
        <f>+'INFO ENEL'!Q1508</f>
        <v>PPC40</v>
      </c>
      <c r="M1520" s="55" t="str">
        <f>+IF(ISERROR(INDEX('Estructuras de Acero y Concreto'!$C$6:$C$577,MATCH(L1520,'Estructuras de Acero y Concreto'!$D$6:$D$577,0)))=FALSE,INDEX('Estructuras de Acero y Concreto'!$C$6:$C$577,MATCH(L1520,'Estructuras de Acero y Concreto'!$D$6:$D$577,0)),IF(ISERROR(INDEX('Estructuras de Madera'!$C$5:$C$122,MATCH(L1520,'Estructuras de Madera'!$D$5:$D$122,0)))=FALSE,INDEX('Estructuras de Madera'!$C$5:$C$122,MATCH(L1520,'Estructuras de Madera'!$D$5:$D$122,0)),INDEX(SICODI!$G$3:$G$2404,MATCH(L1520,SICODI!$G$3:$G$2404,0))))</f>
        <v>PPC40</v>
      </c>
      <c r="N1520" s="121" t="str">
        <f>+IF(ISERROR(VLOOKUP(M1520,'Resumen de precios LLTT'!$C$17:$D$3071,2,FALSE))=FALSE,VLOOKUP(M1520,'Resumen de precios LLTT'!$C$17:$D$3071,2,FALSE),VLOOKUP(M1520,SICODI!$G$3:$J$2404,2,FALSE))</f>
        <v>POSTE DE CONCRETO ARMADO PARA A. P. 11/200/120/285</v>
      </c>
      <c r="O1520" s="58">
        <f>+IF(ISERROR(VLOOKUP(M1520,'Resumen de precios LLTT'!$C$17:$G$3071,5,FALSE))=FALSE,VLOOKUP(M1520,'Resumen de precios LLTT'!$C$17:$G$3071,5,FALSE),VLOOKUP(M1520,SICODI!$G$3:$J$2404,4,FALSE))</f>
        <v>206.03</v>
      </c>
      <c r="P1520" s="16">
        <f t="shared" si="213"/>
        <v>0.77</v>
      </c>
      <c r="Q1520" s="78">
        <f t="shared" si="214"/>
        <v>364.67310000000003</v>
      </c>
      <c r="R1520" s="56">
        <v>0</v>
      </c>
      <c r="S1520" s="16">
        <f t="shared" si="215"/>
        <v>7.2000000000000008E-2</v>
      </c>
      <c r="T1520" s="79">
        <f t="shared" si="216"/>
        <v>2.1880386000000005</v>
      </c>
      <c r="U1520" s="80">
        <f t="shared" si="217"/>
        <v>0.2</v>
      </c>
      <c r="V1520" s="81">
        <f t="shared" si="218"/>
        <v>0.43760772000000014</v>
      </c>
      <c r="W1520" s="79">
        <f t="shared" si="219"/>
        <v>0.14725336301388503</v>
      </c>
      <c r="X1520" s="60">
        <f t="shared" si="220"/>
        <v>0.1</v>
      </c>
      <c r="Y1520" s="56">
        <f>+'INFO ENEL'!R1508</f>
        <v>4</v>
      </c>
      <c r="Z1520" s="59">
        <f t="shared" si="221"/>
        <v>0.4</v>
      </c>
    </row>
    <row r="1521" spans="1:26" s="90" customFormat="1" ht="15" customHeight="1" x14ac:dyDescent="0.25">
      <c r="A1521" s="55">
        <f>+'INFO ENEL'!A1509</f>
        <v>1504</v>
      </c>
      <c r="B1521" s="121" t="str">
        <f>+INDEX($B$8:$B$15,MATCH(L1521,$L$8:$L$15,0))</f>
        <v>SICODI</v>
      </c>
      <c r="C1521" s="56" t="str">
        <f>+'INFO ENEL'!B1509</f>
        <v>Lima</v>
      </c>
      <c r="D1521" s="56" t="str">
        <f>+'INFO ENEL'!D1509</f>
        <v>San Miguel</v>
      </c>
      <c r="E1521" s="56" t="str">
        <f>+'INFO ENEL'!D1509</f>
        <v>San Miguel</v>
      </c>
      <c r="F1521" s="50">
        <f>+'INFO ENEL'!E1509</f>
        <v>0</v>
      </c>
      <c r="G1521" s="56" t="str">
        <f>+'INFO ENEL'!L1509</f>
        <v>BT</v>
      </c>
      <c r="H1521" s="57">
        <f>+'INFO ENEL'!M1509</f>
        <v>26.922232734881796</v>
      </c>
      <c r="I1521" s="56">
        <f>+'INFO ENEL'!N1509</f>
        <v>11</v>
      </c>
      <c r="J1521" s="56" t="str">
        <f>+'INFO ENEL'!O1509</f>
        <v>Poste</v>
      </c>
      <c r="K1521" s="56" t="str">
        <f>+'INFO ENEL'!P1509</f>
        <v>Concreto</v>
      </c>
      <c r="L1521" s="56" t="str">
        <f>+'INFO ENEL'!Q1509</f>
        <v>PPC40</v>
      </c>
      <c r="M1521" s="55" t="str">
        <f>+IF(ISERROR(INDEX('Estructuras de Acero y Concreto'!$C$6:$C$577,MATCH(L1521,'Estructuras de Acero y Concreto'!$D$6:$D$577,0)))=FALSE,INDEX('Estructuras de Acero y Concreto'!$C$6:$C$577,MATCH(L1521,'Estructuras de Acero y Concreto'!$D$6:$D$577,0)),IF(ISERROR(INDEX('Estructuras de Madera'!$C$5:$C$122,MATCH(L1521,'Estructuras de Madera'!$D$5:$D$122,0)))=FALSE,INDEX('Estructuras de Madera'!$C$5:$C$122,MATCH(L1521,'Estructuras de Madera'!$D$5:$D$122,0)),INDEX(SICODI!$G$3:$G$2404,MATCH(L1521,SICODI!$G$3:$G$2404,0))))</f>
        <v>PPC40</v>
      </c>
      <c r="N1521" s="121" t="str">
        <f>+IF(ISERROR(VLOOKUP(M1521,'Resumen de precios LLTT'!$C$17:$D$3071,2,FALSE))=FALSE,VLOOKUP(M1521,'Resumen de precios LLTT'!$C$17:$D$3071,2,FALSE),VLOOKUP(M1521,SICODI!$G$3:$J$2404,2,FALSE))</f>
        <v>POSTE DE CONCRETO ARMADO PARA A. P. 11/200/120/285</v>
      </c>
      <c r="O1521" s="58">
        <f>+IF(ISERROR(VLOOKUP(M1521,'Resumen de precios LLTT'!$C$17:$G$3071,5,FALSE))=FALSE,VLOOKUP(M1521,'Resumen de precios LLTT'!$C$17:$G$3071,5,FALSE),VLOOKUP(M1521,SICODI!$G$3:$J$2404,4,FALSE))</f>
        <v>206.03</v>
      </c>
      <c r="P1521" s="16">
        <f t="shared" si="213"/>
        <v>0.77</v>
      </c>
      <c r="Q1521" s="78">
        <f t="shared" si="214"/>
        <v>364.67310000000003</v>
      </c>
      <c r="R1521" s="56">
        <v>0</v>
      </c>
      <c r="S1521" s="16">
        <f t="shared" si="215"/>
        <v>7.2000000000000008E-2</v>
      </c>
      <c r="T1521" s="79">
        <f t="shared" si="216"/>
        <v>2.1880386000000005</v>
      </c>
      <c r="U1521" s="80">
        <f t="shared" si="217"/>
        <v>0.2</v>
      </c>
      <c r="V1521" s="81">
        <f t="shared" si="218"/>
        <v>0.43760772000000014</v>
      </c>
      <c r="W1521" s="79">
        <f t="shared" si="219"/>
        <v>0.14725336301388503</v>
      </c>
      <c r="X1521" s="60">
        <f t="shared" si="220"/>
        <v>0.1</v>
      </c>
      <c r="Y1521" s="56">
        <f>+'INFO ENEL'!R1509</f>
        <v>4</v>
      </c>
      <c r="Z1521" s="59">
        <f t="shared" si="221"/>
        <v>0.4</v>
      </c>
    </row>
    <row r="1522" spans="1:26" s="90" customFormat="1" ht="15" customHeight="1" x14ac:dyDescent="0.25">
      <c r="A1522" s="55">
        <f>+'INFO ENEL'!A1510</f>
        <v>1505</v>
      </c>
      <c r="B1522" s="121" t="str">
        <f>+INDEX($B$8:$B$15,MATCH(L1522,$L$8:$L$15,0))</f>
        <v>SICODI</v>
      </c>
      <c r="C1522" s="56" t="str">
        <f>+'INFO ENEL'!B1510</f>
        <v>Lima</v>
      </c>
      <c r="D1522" s="56" t="str">
        <f>+'INFO ENEL'!D1510</f>
        <v>San Miguel</v>
      </c>
      <c r="E1522" s="56" t="str">
        <f>+'INFO ENEL'!D1510</f>
        <v>San Miguel</v>
      </c>
      <c r="F1522" s="50">
        <f>+'INFO ENEL'!E1510</f>
        <v>0</v>
      </c>
      <c r="G1522" s="56" t="str">
        <f>+'INFO ENEL'!L1510</f>
        <v>BT</v>
      </c>
      <c r="H1522" s="57">
        <f>+'INFO ENEL'!M1510</f>
        <v>27.299030184894011</v>
      </c>
      <c r="I1522" s="56">
        <f>+'INFO ENEL'!N1510</f>
        <v>11</v>
      </c>
      <c r="J1522" s="56" t="str">
        <f>+'INFO ENEL'!O1510</f>
        <v>Poste</v>
      </c>
      <c r="K1522" s="56" t="str">
        <f>+'INFO ENEL'!P1510</f>
        <v>Concreto</v>
      </c>
      <c r="L1522" s="56" t="str">
        <f>+'INFO ENEL'!Q1510</f>
        <v>PPC40</v>
      </c>
      <c r="M1522" s="55" t="str">
        <f>+IF(ISERROR(INDEX('Estructuras de Acero y Concreto'!$C$6:$C$577,MATCH(L1522,'Estructuras de Acero y Concreto'!$D$6:$D$577,0)))=FALSE,INDEX('Estructuras de Acero y Concreto'!$C$6:$C$577,MATCH(L1522,'Estructuras de Acero y Concreto'!$D$6:$D$577,0)),IF(ISERROR(INDEX('Estructuras de Madera'!$C$5:$C$122,MATCH(L1522,'Estructuras de Madera'!$D$5:$D$122,0)))=FALSE,INDEX('Estructuras de Madera'!$C$5:$C$122,MATCH(L1522,'Estructuras de Madera'!$D$5:$D$122,0)),INDEX(SICODI!$G$3:$G$2404,MATCH(L1522,SICODI!$G$3:$G$2404,0))))</f>
        <v>PPC40</v>
      </c>
      <c r="N1522" s="121" t="str">
        <f>+IF(ISERROR(VLOOKUP(M1522,'Resumen de precios LLTT'!$C$17:$D$3071,2,FALSE))=FALSE,VLOOKUP(M1522,'Resumen de precios LLTT'!$C$17:$D$3071,2,FALSE),VLOOKUP(M1522,SICODI!$G$3:$J$2404,2,FALSE))</f>
        <v>POSTE DE CONCRETO ARMADO PARA A. P. 11/200/120/285</v>
      </c>
      <c r="O1522" s="58">
        <f>+IF(ISERROR(VLOOKUP(M1522,'Resumen de precios LLTT'!$C$17:$G$3071,5,FALSE))=FALSE,VLOOKUP(M1522,'Resumen de precios LLTT'!$C$17:$G$3071,5,FALSE),VLOOKUP(M1522,SICODI!$G$3:$J$2404,4,FALSE))</f>
        <v>206.03</v>
      </c>
      <c r="P1522" s="16">
        <f t="shared" si="213"/>
        <v>0.77</v>
      </c>
      <c r="Q1522" s="78">
        <f t="shared" si="214"/>
        <v>364.67310000000003</v>
      </c>
      <c r="R1522" s="56">
        <v>0</v>
      </c>
      <c r="S1522" s="16">
        <f t="shared" si="215"/>
        <v>7.2000000000000008E-2</v>
      </c>
      <c r="T1522" s="79">
        <f t="shared" si="216"/>
        <v>2.1880386000000005</v>
      </c>
      <c r="U1522" s="80">
        <f t="shared" si="217"/>
        <v>0.2</v>
      </c>
      <c r="V1522" s="81">
        <f t="shared" si="218"/>
        <v>0.43760772000000014</v>
      </c>
      <c r="W1522" s="79">
        <f t="shared" si="219"/>
        <v>0.14725336301388503</v>
      </c>
      <c r="X1522" s="60">
        <f t="shared" si="220"/>
        <v>0.1</v>
      </c>
      <c r="Y1522" s="56">
        <f>+'INFO ENEL'!R1510</f>
        <v>4</v>
      </c>
      <c r="Z1522" s="59">
        <f t="shared" si="221"/>
        <v>0.4</v>
      </c>
    </row>
    <row r="1523" spans="1:26" s="90" customFormat="1" ht="15" customHeight="1" x14ac:dyDescent="0.25">
      <c r="A1523" s="55">
        <f>+'INFO ENEL'!A1511</f>
        <v>1506</v>
      </c>
      <c r="B1523" s="121" t="str">
        <f>+INDEX($B$8:$B$15,MATCH(L1523,$L$8:$L$15,0))</f>
        <v>SICODI</v>
      </c>
      <c r="C1523" s="56" t="str">
        <f>+'INFO ENEL'!B1511</f>
        <v>Lima</v>
      </c>
      <c r="D1523" s="56" t="str">
        <f>+'INFO ENEL'!D1511</f>
        <v>San Miguel</v>
      </c>
      <c r="E1523" s="56" t="str">
        <f>+'INFO ENEL'!D1511</f>
        <v>San Miguel</v>
      </c>
      <c r="F1523" s="50">
        <f>+'INFO ENEL'!E1511</f>
        <v>0</v>
      </c>
      <c r="G1523" s="56" t="str">
        <f>+'INFO ENEL'!L1511</f>
        <v>BT</v>
      </c>
      <c r="H1523" s="57">
        <f>+'INFO ENEL'!M1511</f>
        <v>30.886006605844901</v>
      </c>
      <c r="I1523" s="56">
        <f>+'INFO ENEL'!N1511</f>
        <v>11</v>
      </c>
      <c r="J1523" s="56" t="str">
        <f>+'INFO ENEL'!O1511</f>
        <v>Poste</v>
      </c>
      <c r="K1523" s="56" t="str">
        <f>+'INFO ENEL'!P1511</f>
        <v>Concreto</v>
      </c>
      <c r="L1523" s="56" t="str">
        <f>+'INFO ENEL'!Q1511</f>
        <v>PPC40</v>
      </c>
      <c r="M1523" s="55" t="str">
        <f>+IF(ISERROR(INDEX('Estructuras de Acero y Concreto'!$C$6:$C$577,MATCH(L1523,'Estructuras de Acero y Concreto'!$D$6:$D$577,0)))=FALSE,INDEX('Estructuras de Acero y Concreto'!$C$6:$C$577,MATCH(L1523,'Estructuras de Acero y Concreto'!$D$6:$D$577,0)),IF(ISERROR(INDEX('Estructuras de Madera'!$C$5:$C$122,MATCH(L1523,'Estructuras de Madera'!$D$5:$D$122,0)))=FALSE,INDEX('Estructuras de Madera'!$C$5:$C$122,MATCH(L1523,'Estructuras de Madera'!$D$5:$D$122,0)),INDEX(SICODI!$G$3:$G$2404,MATCH(L1523,SICODI!$G$3:$G$2404,0))))</f>
        <v>PPC40</v>
      </c>
      <c r="N1523" s="121" t="str">
        <f>+IF(ISERROR(VLOOKUP(M1523,'Resumen de precios LLTT'!$C$17:$D$3071,2,FALSE))=FALSE,VLOOKUP(M1523,'Resumen de precios LLTT'!$C$17:$D$3071,2,FALSE),VLOOKUP(M1523,SICODI!$G$3:$J$2404,2,FALSE))</f>
        <v>POSTE DE CONCRETO ARMADO PARA A. P. 11/200/120/285</v>
      </c>
      <c r="O1523" s="58">
        <f>+IF(ISERROR(VLOOKUP(M1523,'Resumen de precios LLTT'!$C$17:$G$3071,5,FALSE))=FALSE,VLOOKUP(M1523,'Resumen de precios LLTT'!$C$17:$G$3071,5,FALSE),VLOOKUP(M1523,SICODI!$G$3:$J$2404,4,FALSE))</f>
        <v>206.03</v>
      </c>
      <c r="P1523" s="16">
        <f t="shared" si="213"/>
        <v>0.77</v>
      </c>
      <c r="Q1523" s="78">
        <f t="shared" si="214"/>
        <v>364.67310000000003</v>
      </c>
      <c r="R1523" s="56">
        <v>0</v>
      </c>
      <c r="S1523" s="16">
        <f t="shared" si="215"/>
        <v>7.2000000000000008E-2</v>
      </c>
      <c r="T1523" s="79">
        <f t="shared" si="216"/>
        <v>2.1880386000000005</v>
      </c>
      <c r="U1523" s="80">
        <f t="shared" si="217"/>
        <v>0.2</v>
      </c>
      <c r="V1523" s="81">
        <f t="shared" si="218"/>
        <v>0.43760772000000014</v>
      </c>
      <c r="W1523" s="79">
        <f t="shared" si="219"/>
        <v>0.14725336301388503</v>
      </c>
      <c r="X1523" s="60">
        <f t="shared" si="220"/>
        <v>0.1</v>
      </c>
      <c r="Y1523" s="56">
        <f>+'INFO ENEL'!R1511</f>
        <v>4</v>
      </c>
      <c r="Z1523" s="59">
        <f t="shared" si="221"/>
        <v>0.4</v>
      </c>
    </row>
    <row r="1524" spans="1:26" s="90" customFormat="1" ht="15" customHeight="1" x14ac:dyDescent="0.25">
      <c r="A1524" s="55">
        <f>+'INFO ENEL'!A1512</f>
        <v>1507</v>
      </c>
      <c r="B1524" s="121" t="str">
        <f>+INDEX($B$8:$B$15,MATCH(L1524,$L$8:$L$15,0))</f>
        <v>SICODI</v>
      </c>
      <c r="C1524" s="56" t="str">
        <f>+'INFO ENEL'!B1512</f>
        <v>Lima</v>
      </c>
      <c r="D1524" s="56" t="str">
        <f>+'INFO ENEL'!D1512</f>
        <v>San Miguel</v>
      </c>
      <c r="E1524" s="56" t="str">
        <f>+'INFO ENEL'!D1512</f>
        <v>San Miguel</v>
      </c>
      <c r="F1524" s="50">
        <f>+'INFO ENEL'!E1512</f>
        <v>0</v>
      </c>
      <c r="G1524" s="56" t="str">
        <f>+'INFO ENEL'!L1512</f>
        <v>BT</v>
      </c>
      <c r="H1524" s="57">
        <f>+'INFO ENEL'!M1512</f>
        <v>29.074518600024646</v>
      </c>
      <c r="I1524" s="56">
        <f>+'INFO ENEL'!N1512</f>
        <v>11</v>
      </c>
      <c r="J1524" s="56" t="str">
        <f>+'INFO ENEL'!O1512</f>
        <v>Poste</v>
      </c>
      <c r="K1524" s="56" t="str">
        <f>+'INFO ENEL'!P1512</f>
        <v>Concreto</v>
      </c>
      <c r="L1524" s="56" t="str">
        <f>+'INFO ENEL'!Q1512</f>
        <v>PPC40</v>
      </c>
      <c r="M1524" s="55" t="str">
        <f>+IF(ISERROR(INDEX('Estructuras de Acero y Concreto'!$C$6:$C$577,MATCH(L1524,'Estructuras de Acero y Concreto'!$D$6:$D$577,0)))=FALSE,INDEX('Estructuras de Acero y Concreto'!$C$6:$C$577,MATCH(L1524,'Estructuras de Acero y Concreto'!$D$6:$D$577,0)),IF(ISERROR(INDEX('Estructuras de Madera'!$C$5:$C$122,MATCH(L1524,'Estructuras de Madera'!$D$5:$D$122,0)))=FALSE,INDEX('Estructuras de Madera'!$C$5:$C$122,MATCH(L1524,'Estructuras de Madera'!$D$5:$D$122,0)),INDEX(SICODI!$G$3:$G$2404,MATCH(L1524,SICODI!$G$3:$G$2404,0))))</f>
        <v>PPC40</v>
      </c>
      <c r="N1524" s="121" t="str">
        <f>+IF(ISERROR(VLOOKUP(M1524,'Resumen de precios LLTT'!$C$17:$D$3071,2,FALSE))=FALSE,VLOOKUP(M1524,'Resumen de precios LLTT'!$C$17:$D$3071,2,FALSE),VLOOKUP(M1524,SICODI!$G$3:$J$2404,2,FALSE))</f>
        <v>POSTE DE CONCRETO ARMADO PARA A. P. 11/200/120/285</v>
      </c>
      <c r="O1524" s="58">
        <f>+IF(ISERROR(VLOOKUP(M1524,'Resumen de precios LLTT'!$C$17:$G$3071,5,FALSE))=FALSE,VLOOKUP(M1524,'Resumen de precios LLTT'!$C$17:$G$3071,5,FALSE),VLOOKUP(M1524,SICODI!$G$3:$J$2404,4,FALSE))</f>
        <v>206.03</v>
      </c>
      <c r="P1524" s="16">
        <f t="shared" si="213"/>
        <v>0.77</v>
      </c>
      <c r="Q1524" s="78">
        <f t="shared" si="214"/>
        <v>364.67310000000003</v>
      </c>
      <c r="R1524" s="56">
        <v>0</v>
      </c>
      <c r="S1524" s="16">
        <f t="shared" si="215"/>
        <v>7.2000000000000008E-2</v>
      </c>
      <c r="T1524" s="79">
        <f t="shared" si="216"/>
        <v>2.1880386000000005</v>
      </c>
      <c r="U1524" s="80">
        <f t="shared" si="217"/>
        <v>0.2</v>
      </c>
      <c r="V1524" s="81">
        <f t="shared" si="218"/>
        <v>0.43760772000000014</v>
      </c>
      <c r="W1524" s="79">
        <f t="shared" si="219"/>
        <v>0.14725336301388503</v>
      </c>
      <c r="X1524" s="60">
        <f t="shared" si="220"/>
        <v>0.1</v>
      </c>
      <c r="Y1524" s="56">
        <f>+'INFO ENEL'!R1512</f>
        <v>4</v>
      </c>
      <c r="Z1524" s="59">
        <f t="shared" si="221"/>
        <v>0.4</v>
      </c>
    </row>
    <row r="1525" spans="1:26" s="90" customFormat="1" ht="15" customHeight="1" x14ac:dyDescent="0.25">
      <c r="A1525" s="55">
        <f>+'INFO ENEL'!A1513</f>
        <v>1508</v>
      </c>
      <c r="B1525" s="121" t="str">
        <f>+INDEX($B$8:$B$15,MATCH(L1525,$L$8:$L$15,0))</f>
        <v>SICODI</v>
      </c>
      <c r="C1525" s="56" t="str">
        <f>+'INFO ENEL'!B1513</f>
        <v>Lima</v>
      </c>
      <c r="D1525" s="56" t="str">
        <f>+'INFO ENEL'!D1513</f>
        <v>San Miguel</v>
      </c>
      <c r="E1525" s="56" t="str">
        <f>+'INFO ENEL'!D1513</f>
        <v>San Miguel</v>
      </c>
      <c r="F1525" s="50">
        <f>+'INFO ENEL'!E1513</f>
        <v>0</v>
      </c>
      <c r="G1525" s="56" t="str">
        <f>+'INFO ENEL'!L1513</f>
        <v>BT</v>
      </c>
      <c r="H1525" s="57">
        <f>+'INFO ENEL'!M1513</f>
        <v>31.297393865016474</v>
      </c>
      <c r="I1525" s="56">
        <f>+'INFO ENEL'!N1513</f>
        <v>11</v>
      </c>
      <c r="J1525" s="56" t="str">
        <f>+'INFO ENEL'!O1513</f>
        <v>Poste</v>
      </c>
      <c r="K1525" s="56" t="str">
        <f>+'INFO ENEL'!P1513</f>
        <v>Concreto</v>
      </c>
      <c r="L1525" s="56" t="str">
        <f>+'INFO ENEL'!Q1513</f>
        <v>PPC40</v>
      </c>
      <c r="M1525" s="55" t="str">
        <f>+IF(ISERROR(INDEX('Estructuras de Acero y Concreto'!$C$6:$C$577,MATCH(L1525,'Estructuras de Acero y Concreto'!$D$6:$D$577,0)))=FALSE,INDEX('Estructuras de Acero y Concreto'!$C$6:$C$577,MATCH(L1525,'Estructuras de Acero y Concreto'!$D$6:$D$577,0)),IF(ISERROR(INDEX('Estructuras de Madera'!$C$5:$C$122,MATCH(L1525,'Estructuras de Madera'!$D$5:$D$122,0)))=FALSE,INDEX('Estructuras de Madera'!$C$5:$C$122,MATCH(L1525,'Estructuras de Madera'!$D$5:$D$122,0)),INDEX(SICODI!$G$3:$G$2404,MATCH(L1525,SICODI!$G$3:$G$2404,0))))</f>
        <v>PPC40</v>
      </c>
      <c r="N1525" s="121" t="str">
        <f>+IF(ISERROR(VLOOKUP(M1525,'Resumen de precios LLTT'!$C$17:$D$3071,2,FALSE))=FALSE,VLOOKUP(M1525,'Resumen de precios LLTT'!$C$17:$D$3071,2,FALSE),VLOOKUP(M1525,SICODI!$G$3:$J$2404,2,FALSE))</f>
        <v>POSTE DE CONCRETO ARMADO PARA A. P. 11/200/120/285</v>
      </c>
      <c r="O1525" s="58">
        <f>+IF(ISERROR(VLOOKUP(M1525,'Resumen de precios LLTT'!$C$17:$G$3071,5,FALSE))=FALSE,VLOOKUP(M1525,'Resumen de precios LLTT'!$C$17:$G$3071,5,FALSE),VLOOKUP(M1525,SICODI!$G$3:$J$2404,4,FALSE))</f>
        <v>206.03</v>
      </c>
      <c r="P1525" s="16">
        <f t="shared" si="213"/>
        <v>0.77</v>
      </c>
      <c r="Q1525" s="78">
        <f t="shared" si="214"/>
        <v>364.67310000000003</v>
      </c>
      <c r="R1525" s="56">
        <v>0</v>
      </c>
      <c r="S1525" s="16">
        <f t="shared" si="215"/>
        <v>7.2000000000000008E-2</v>
      </c>
      <c r="T1525" s="79">
        <f t="shared" si="216"/>
        <v>2.1880386000000005</v>
      </c>
      <c r="U1525" s="80">
        <f t="shared" si="217"/>
        <v>0.2</v>
      </c>
      <c r="V1525" s="81">
        <f t="shared" si="218"/>
        <v>0.43760772000000014</v>
      </c>
      <c r="W1525" s="79">
        <f t="shared" si="219"/>
        <v>0.14725336301388503</v>
      </c>
      <c r="X1525" s="60">
        <f t="shared" si="220"/>
        <v>0.1</v>
      </c>
      <c r="Y1525" s="56">
        <f>+'INFO ENEL'!R1513</f>
        <v>4</v>
      </c>
      <c r="Z1525" s="59">
        <f t="shared" si="221"/>
        <v>0.4</v>
      </c>
    </row>
    <row r="1526" spans="1:26" s="90" customFormat="1" ht="15" customHeight="1" x14ac:dyDescent="0.25">
      <c r="A1526" s="55">
        <f>+'INFO ENEL'!A1514</f>
        <v>1509</v>
      </c>
      <c r="B1526" s="121" t="str">
        <f>+INDEX($B$8:$B$15,MATCH(L1526,$L$8:$L$15,0))</f>
        <v>SICODI</v>
      </c>
      <c r="C1526" s="56" t="str">
        <f>+'INFO ENEL'!B1514</f>
        <v>Lima</v>
      </c>
      <c r="D1526" s="56" t="str">
        <f>+'INFO ENEL'!D1514</f>
        <v>San Miguel</v>
      </c>
      <c r="E1526" s="56" t="str">
        <f>+'INFO ENEL'!D1514</f>
        <v>San Miguel</v>
      </c>
      <c r="F1526" s="50">
        <f>+'INFO ENEL'!E1514</f>
        <v>0</v>
      </c>
      <c r="G1526" s="56" t="str">
        <f>+'INFO ENEL'!L1514</f>
        <v>BT</v>
      </c>
      <c r="H1526" s="57">
        <f>+'INFO ENEL'!M1514</f>
        <v>29.965687986616295</v>
      </c>
      <c r="I1526" s="56">
        <f>+'INFO ENEL'!N1514</f>
        <v>11</v>
      </c>
      <c r="J1526" s="56" t="str">
        <f>+'INFO ENEL'!O1514</f>
        <v>Poste</v>
      </c>
      <c r="K1526" s="56" t="str">
        <f>+'INFO ENEL'!P1514</f>
        <v>Concreto</v>
      </c>
      <c r="L1526" s="56" t="str">
        <f>+'INFO ENEL'!Q1514</f>
        <v>PPC40</v>
      </c>
      <c r="M1526" s="55" t="str">
        <f>+IF(ISERROR(INDEX('Estructuras de Acero y Concreto'!$C$6:$C$577,MATCH(L1526,'Estructuras de Acero y Concreto'!$D$6:$D$577,0)))=FALSE,INDEX('Estructuras de Acero y Concreto'!$C$6:$C$577,MATCH(L1526,'Estructuras de Acero y Concreto'!$D$6:$D$577,0)),IF(ISERROR(INDEX('Estructuras de Madera'!$C$5:$C$122,MATCH(L1526,'Estructuras de Madera'!$D$5:$D$122,0)))=FALSE,INDEX('Estructuras de Madera'!$C$5:$C$122,MATCH(L1526,'Estructuras de Madera'!$D$5:$D$122,0)),INDEX(SICODI!$G$3:$G$2404,MATCH(L1526,SICODI!$G$3:$G$2404,0))))</f>
        <v>PPC40</v>
      </c>
      <c r="N1526" s="121" t="str">
        <f>+IF(ISERROR(VLOOKUP(M1526,'Resumen de precios LLTT'!$C$17:$D$3071,2,FALSE))=FALSE,VLOOKUP(M1526,'Resumen de precios LLTT'!$C$17:$D$3071,2,FALSE),VLOOKUP(M1526,SICODI!$G$3:$J$2404,2,FALSE))</f>
        <v>POSTE DE CONCRETO ARMADO PARA A. P. 11/200/120/285</v>
      </c>
      <c r="O1526" s="58">
        <f>+IF(ISERROR(VLOOKUP(M1526,'Resumen de precios LLTT'!$C$17:$G$3071,5,FALSE))=FALSE,VLOOKUP(M1526,'Resumen de precios LLTT'!$C$17:$G$3071,5,FALSE),VLOOKUP(M1526,SICODI!$G$3:$J$2404,4,FALSE))</f>
        <v>206.03</v>
      </c>
      <c r="P1526" s="16">
        <f t="shared" si="213"/>
        <v>0.77</v>
      </c>
      <c r="Q1526" s="78">
        <f t="shared" si="214"/>
        <v>364.67310000000003</v>
      </c>
      <c r="R1526" s="56">
        <v>0</v>
      </c>
      <c r="S1526" s="16">
        <f t="shared" si="215"/>
        <v>7.2000000000000008E-2</v>
      </c>
      <c r="T1526" s="79">
        <f t="shared" si="216"/>
        <v>2.1880386000000005</v>
      </c>
      <c r="U1526" s="80">
        <f t="shared" si="217"/>
        <v>0.2</v>
      </c>
      <c r="V1526" s="81">
        <f t="shared" si="218"/>
        <v>0.43760772000000014</v>
      </c>
      <c r="W1526" s="79">
        <f t="shared" si="219"/>
        <v>0.14725336301388503</v>
      </c>
      <c r="X1526" s="60">
        <f t="shared" si="220"/>
        <v>0.1</v>
      </c>
      <c r="Y1526" s="56">
        <f>+'INFO ENEL'!R1514</f>
        <v>4</v>
      </c>
      <c r="Z1526" s="59">
        <f t="shared" si="221"/>
        <v>0.4</v>
      </c>
    </row>
    <row r="1527" spans="1:26" s="90" customFormat="1" ht="15" customHeight="1" x14ac:dyDescent="0.25">
      <c r="A1527" s="55">
        <f>+'INFO ENEL'!A1515</f>
        <v>1510</v>
      </c>
      <c r="B1527" s="121" t="str">
        <f>+INDEX($B$8:$B$15,MATCH(L1527,$L$8:$L$15,0))</f>
        <v>SICODI</v>
      </c>
      <c r="C1527" s="56" t="str">
        <f>+'INFO ENEL'!B1515</f>
        <v>Lima</v>
      </c>
      <c r="D1527" s="56" t="str">
        <f>+'INFO ENEL'!D1515</f>
        <v>San Miguel</v>
      </c>
      <c r="E1527" s="56" t="str">
        <f>+'INFO ENEL'!D1515</f>
        <v>San Miguel</v>
      </c>
      <c r="F1527" s="50">
        <f>+'INFO ENEL'!E1515</f>
        <v>0</v>
      </c>
      <c r="G1527" s="56" t="str">
        <f>+'INFO ENEL'!L1515</f>
        <v>BT</v>
      </c>
      <c r="H1527" s="57">
        <f>+'INFO ENEL'!M1515</f>
        <v>29.5304792522168</v>
      </c>
      <c r="I1527" s="56">
        <f>+'INFO ENEL'!N1515</f>
        <v>11</v>
      </c>
      <c r="J1527" s="56" t="str">
        <f>+'INFO ENEL'!O1515</f>
        <v>Poste</v>
      </c>
      <c r="K1527" s="56" t="str">
        <f>+'INFO ENEL'!P1515</f>
        <v>Concreto</v>
      </c>
      <c r="L1527" s="56" t="str">
        <f>+'INFO ENEL'!Q1515</f>
        <v>PPC40</v>
      </c>
      <c r="M1527" s="55" t="str">
        <f>+IF(ISERROR(INDEX('Estructuras de Acero y Concreto'!$C$6:$C$577,MATCH(L1527,'Estructuras de Acero y Concreto'!$D$6:$D$577,0)))=FALSE,INDEX('Estructuras de Acero y Concreto'!$C$6:$C$577,MATCH(L1527,'Estructuras de Acero y Concreto'!$D$6:$D$577,0)),IF(ISERROR(INDEX('Estructuras de Madera'!$C$5:$C$122,MATCH(L1527,'Estructuras de Madera'!$D$5:$D$122,0)))=FALSE,INDEX('Estructuras de Madera'!$C$5:$C$122,MATCH(L1527,'Estructuras de Madera'!$D$5:$D$122,0)),INDEX(SICODI!$G$3:$G$2404,MATCH(L1527,SICODI!$G$3:$G$2404,0))))</f>
        <v>PPC40</v>
      </c>
      <c r="N1527" s="121" t="str">
        <f>+IF(ISERROR(VLOOKUP(M1527,'Resumen de precios LLTT'!$C$17:$D$3071,2,FALSE))=FALSE,VLOOKUP(M1527,'Resumen de precios LLTT'!$C$17:$D$3071,2,FALSE),VLOOKUP(M1527,SICODI!$G$3:$J$2404,2,FALSE))</f>
        <v>POSTE DE CONCRETO ARMADO PARA A. P. 11/200/120/285</v>
      </c>
      <c r="O1527" s="58">
        <f>+IF(ISERROR(VLOOKUP(M1527,'Resumen de precios LLTT'!$C$17:$G$3071,5,FALSE))=FALSE,VLOOKUP(M1527,'Resumen de precios LLTT'!$C$17:$G$3071,5,FALSE),VLOOKUP(M1527,SICODI!$G$3:$J$2404,4,FALSE))</f>
        <v>206.03</v>
      </c>
      <c r="P1527" s="16">
        <f t="shared" si="213"/>
        <v>0.77</v>
      </c>
      <c r="Q1527" s="78">
        <f t="shared" si="214"/>
        <v>364.67310000000003</v>
      </c>
      <c r="R1527" s="56">
        <v>0</v>
      </c>
      <c r="S1527" s="16">
        <f t="shared" si="215"/>
        <v>7.2000000000000008E-2</v>
      </c>
      <c r="T1527" s="79">
        <f t="shared" si="216"/>
        <v>2.1880386000000005</v>
      </c>
      <c r="U1527" s="80">
        <f t="shared" si="217"/>
        <v>0.2</v>
      </c>
      <c r="V1527" s="81">
        <f t="shared" si="218"/>
        <v>0.43760772000000014</v>
      </c>
      <c r="W1527" s="79">
        <f t="shared" si="219"/>
        <v>0.14725336301388503</v>
      </c>
      <c r="X1527" s="60">
        <f t="shared" si="220"/>
        <v>0.1</v>
      </c>
      <c r="Y1527" s="56">
        <f>+'INFO ENEL'!R1515</f>
        <v>4</v>
      </c>
      <c r="Z1527" s="59">
        <f t="shared" si="221"/>
        <v>0.4</v>
      </c>
    </row>
    <row r="1528" spans="1:26" s="90" customFormat="1" ht="15" customHeight="1" x14ac:dyDescent="0.25">
      <c r="A1528" s="55">
        <f>+'INFO ENEL'!A1516</f>
        <v>1511</v>
      </c>
      <c r="B1528" s="121" t="str">
        <f>+INDEX($B$8:$B$15,MATCH(L1528,$L$8:$L$15,0))</f>
        <v>SICODI</v>
      </c>
      <c r="C1528" s="56" t="str">
        <f>+'INFO ENEL'!B1516</f>
        <v>Lima</v>
      </c>
      <c r="D1528" s="56" t="str">
        <f>+'INFO ENEL'!D1516</f>
        <v>San Miguel</v>
      </c>
      <c r="E1528" s="56" t="str">
        <f>+'INFO ENEL'!D1516</f>
        <v>San Miguel</v>
      </c>
      <c r="F1528" s="50">
        <f>+'INFO ENEL'!E1516</f>
        <v>0</v>
      </c>
      <c r="G1528" s="56" t="str">
        <f>+'INFO ENEL'!L1516</f>
        <v>BT</v>
      </c>
      <c r="H1528" s="57">
        <f>+'INFO ENEL'!M1516</f>
        <v>29.970516676677839</v>
      </c>
      <c r="I1528" s="56">
        <f>+'INFO ENEL'!N1516</f>
        <v>11</v>
      </c>
      <c r="J1528" s="56" t="str">
        <f>+'INFO ENEL'!O1516</f>
        <v>Poste</v>
      </c>
      <c r="K1528" s="56" t="str">
        <f>+'INFO ENEL'!P1516</f>
        <v>Concreto</v>
      </c>
      <c r="L1528" s="56" t="str">
        <f>+'INFO ENEL'!Q1516</f>
        <v>PPC40</v>
      </c>
      <c r="M1528" s="55" t="str">
        <f>+IF(ISERROR(INDEX('Estructuras de Acero y Concreto'!$C$6:$C$577,MATCH(L1528,'Estructuras de Acero y Concreto'!$D$6:$D$577,0)))=FALSE,INDEX('Estructuras de Acero y Concreto'!$C$6:$C$577,MATCH(L1528,'Estructuras de Acero y Concreto'!$D$6:$D$577,0)),IF(ISERROR(INDEX('Estructuras de Madera'!$C$5:$C$122,MATCH(L1528,'Estructuras de Madera'!$D$5:$D$122,0)))=FALSE,INDEX('Estructuras de Madera'!$C$5:$C$122,MATCH(L1528,'Estructuras de Madera'!$D$5:$D$122,0)),INDEX(SICODI!$G$3:$G$2404,MATCH(L1528,SICODI!$G$3:$G$2404,0))))</f>
        <v>PPC40</v>
      </c>
      <c r="N1528" s="121" t="str">
        <f>+IF(ISERROR(VLOOKUP(M1528,'Resumen de precios LLTT'!$C$17:$D$3071,2,FALSE))=FALSE,VLOOKUP(M1528,'Resumen de precios LLTT'!$C$17:$D$3071,2,FALSE),VLOOKUP(M1528,SICODI!$G$3:$J$2404,2,FALSE))</f>
        <v>POSTE DE CONCRETO ARMADO PARA A. P. 11/200/120/285</v>
      </c>
      <c r="O1528" s="58">
        <f>+IF(ISERROR(VLOOKUP(M1528,'Resumen de precios LLTT'!$C$17:$G$3071,5,FALSE))=FALSE,VLOOKUP(M1528,'Resumen de precios LLTT'!$C$17:$G$3071,5,FALSE),VLOOKUP(M1528,SICODI!$G$3:$J$2404,4,FALSE))</f>
        <v>206.03</v>
      </c>
      <c r="P1528" s="16">
        <f t="shared" si="213"/>
        <v>0.77</v>
      </c>
      <c r="Q1528" s="78">
        <f t="shared" si="214"/>
        <v>364.67310000000003</v>
      </c>
      <c r="R1528" s="56">
        <v>0</v>
      </c>
      <c r="S1528" s="16">
        <f t="shared" si="215"/>
        <v>7.2000000000000008E-2</v>
      </c>
      <c r="T1528" s="79">
        <f t="shared" si="216"/>
        <v>2.1880386000000005</v>
      </c>
      <c r="U1528" s="80">
        <f t="shared" si="217"/>
        <v>0.2</v>
      </c>
      <c r="V1528" s="81">
        <f t="shared" si="218"/>
        <v>0.43760772000000014</v>
      </c>
      <c r="W1528" s="79">
        <f t="shared" si="219"/>
        <v>0.14725336301388503</v>
      </c>
      <c r="X1528" s="60">
        <f t="shared" si="220"/>
        <v>0.1</v>
      </c>
      <c r="Y1528" s="56">
        <f>+'INFO ENEL'!R1516</f>
        <v>4</v>
      </c>
      <c r="Z1528" s="59">
        <f t="shared" si="221"/>
        <v>0.4</v>
      </c>
    </row>
    <row r="1529" spans="1:26" s="90" customFormat="1" ht="15" customHeight="1" x14ac:dyDescent="0.25">
      <c r="A1529" s="55">
        <f>+'INFO ENEL'!A1517</f>
        <v>1512</v>
      </c>
      <c r="B1529" s="121" t="str">
        <f>+INDEX($B$8:$B$15,MATCH(L1529,$L$8:$L$15,0))</f>
        <v>SICODI</v>
      </c>
      <c r="C1529" s="56" t="str">
        <f>+'INFO ENEL'!B1517</f>
        <v>Lima</v>
      </c>
      <c r="D1529" s="56" t="str">
        <f>+'INFO ENEL'!D1517</f>
        <v>San Miguel</v>
      </c>
      <c r="E1529" s="56" t="str">
        <f>+'INFO ENEL'!D1517</f>
        <v>San Miguel</v>
      </c>
      <c r="F1529" s="50">
        <f>+'INFO ENEL'!E1517</f>
        <v>0</v>
      </c>
      <c r="G1529" s="56" t="str">
        <f>+'INFO ENEL'!L1517</f>
        <v>BT</v>
      </c>
      <c r="H1529" s="57">
        <f>+'INFO ENEL'!M1517</f>
        <v>29.530431848473462</v>
      </c>
      <c r="I1529" s="56">
        <f>+'INFO ENEL'!N1517</f>
        <v>11</v>
      </c>
      <c r="J1529" s="56" t="str">
        <f>+'INFO ENEL'!O1517</f>
        <v>Poste</v>
      </c>
      <c r="K1529" s="56" t="str">
        <f>+'INFO ENEL'!P1517</f>
        <v>Concreto</v>
      </c>
      <c r="L1529" s="56" t="str">
        <f>+'INFO ENEL'!Q1517</f>
        <v>PPC40</v>
      </c>
      <c r="M1529" s="55" t="str">
        <f>+IF(ISERROR(INDEX('Estructuras de Acero y Concreto'!$C$6:$C$577,MATCH(L1529,'Estructuras de Acero y Concreto'!$D$6:$D$577,0)))=FALSE,INDEX('Estructuras de Acero y Concreto'!$C$6:$C$577,MATCH(L1529,'Estructuras de Acero y Concreto'!$D$6:$D$577,0)),IF(ISERROR(INDEX('Estructuras de Madera'!$C$5:$C$122,MATCH(L1529,'Estructuras de Madera'!$D$5:$D$122,0)))=FALSE,INDEX('Estructuras de Madera'!$C$5:$C$122,MATCH(L1529,'Estructuras de Madera'!$D$5:$D$122,0)),INDEX(SICODI!$G$3:$G$2404,MATCH(L1529,SICODI!$G$3:$G$2404,0))))</f>
        <v>PPC40</v>
      </c>
      <c r="N1529" s="121" t="str">
        <f>+IF(ISERROR(VLOOKUP(M1529,'Resumen de precios LLTT'!$C$17:$D$3071,2,FALSE))=FALSE,VLOOKUP(M1529,'Resumen de precios LLTT'!$C$17:$D$3071,2,FALSE),VLOOKUP(M1529,SICODI!$G$3:$J$2404,2,FALSE))</f>
        <v>POSTE DE CONCRETO ARMADO PARA A. P. 11/200/120/285</v>
      </c>
      <c r="O1529" s="58">
        <f>+IF(ISERROR(VLOOKUP(M1529,'Resumen de precios LLTT'!$C$17:$G$3071,5,FALSE))=FALSE,VLOOKUP(M1529,'Resumen de precios LLTT'!$C$17:$G$3071,5,FALSE),VLOOKUP(M1529,SICODI!$G$3:$J$2404,4,FALSE))</f>
        <v>206.03</v>
      </c>
      <c r="P1529" s="16">
        <f t="shared" si="213"/>
        <v>0.77</v>
      </c>
      <c r="Q1529" s="78">
        <f t="shared" si="214"/>
        <v>364.67310000000003</v>
      </c>
      <c r="R1529" s="56">
        <v>0</v>
      </c>
      <c r="S1529" s="16">
        <f t="shared" si="215"/>
        <v>7.2000000000000008E-2</v>
      </c>
      <c r="T1529" s="79">
        <f t="shared" si="216"/>
        <v>2.1880386000000005</v>
      </c>
      <c r="U1529" s="80">
        <f t="shared" si="217"/>
        <v>0.2</v>
      </c>
      <c r="V1529" s="81">
        <f t="shared" si="218"/>
        <v>0.43760772000000014</v>
      </c>
      <c r="W1529" s="79">
        <f t="shared" si="219"/>
        <v>0.14725336301388503</v>
      </c>
      <c r="X1529" s="60">
        <f t="shared" si="220"/>
        <v>0.1</v>
      </c>
      <c r="Y1529" s="56">
        <f>+'INFO ENEL'!R1517</f>
        <v>4</v>
      </c>
      <c r="Z1529" s="59">
        <f t="shared" si="221"/>
        <v>0.4</v>
      </c>
    </row>
    <row r="1530" spans="1:26" s="90" customFormat="1" ht="15" customHeight="1" x14ac:dyDescent="0.25">
      <c r="A1530" s="55">
        <f>+'INFO ENEL'!A1518</f>
        <v>1513</v>
      </c>
      <c r="B1530" s="121" t="str">
        <f>+INDEX($B$8:$B$15,MATCH(L1530,$L$8:$L$15,0))</f>
        <v>SICODI</v>
      </c>
      <c r="C1530" s="56" t="str">
        <f>+'INFO ENEL'!B1518</f>
        <v>Lima</v>
      </c>
      <c r="D1530" s="56" t="str">
        <f>+'INFO ENEL'!D1518</f>
        <v>San Miguel</v>
      </c>
      <c r="E1530" s="56" t="str">
        <f>+'INFO ENEL'!D1518</f>
        <v>San Miguel</v>
      </c>
      <c r="F1530" s="50">
        <f>+'INFO ENEL'!E1518</f>
        <v>0</v>
      </c>
      <c r="G1530" s="56" t="str">
        <f>+'INFO ENEL'!L1518</f>
        <v>BT</v>
      </c>
      <c r="H1530" s="57">
        <f>+'INFO ENEL'!M1518</f>
        <v>29.975558126183831</v>
      </c>
      <c r="I1530" s="56">
        <f>+'INFO ENEL'!N1518</f>
        <v>11</v>
      </c>
      <c r="J1530" s="56" t="str">
        <f>+'INFO ENEL'!O1518</f>
        <v>Poste</v>
      </c>
      <c r="K1530" s="56" t="str">
        <f>+'INFO ENEL'!P1518</f>
        <v>Concreto</v>
      </c>
      <c r="L1530" s="56" t="str">
        <f>+'INFO ENEL'!Q1518</f>
        <v>PPC40</v>
      </c>
      <c r="M1530" s="55" t="str">
        <f>+IF(ISERROR(INDEX('Estructuras de Acero y Concreto'!$C$6:$C$577,MATCH(L1530,'Estructuras de Acero y Concreto'!$D$6:$D$577,0)))=FALSE,INDEX('Estructuras de Acero y Concreto'!$C$6:$C$577,MATCH(L1530,'Estructuras de Acero y Concreto'!$D$6:$D$577,0)),IF(ISERROR(INDEX('Estructuras de Madera'!$C$5:$C$122,MATCH(L1530,'Estructuras de Madera'!$D$5:$D$122,0)))=FALSE,INDEX('Estructuras de Madera'!$C$5:$C$122,MATCH(L1530,'Estructuras de Madera'!$D$5:$D$122,0)),INDEX(SICODI!$G$3:$G$2404,MATCH(L1530,SICODI!$G$3:$G$2404,0))))</f>
        <v>PPC40</v>
      </c>
      <c r="N1530" s="121" t="str">
        <f>+IF(ISERROR(VLOOKUP(M1530,'Resumen de precios LLTT'!$C$17:$D$3071,2,FALSE))=FALSE,VLOOKUP(M1530,'Resumen de precios LLTT'!$C$17:$D$3071,2,FALSE),VLOOKUP(M1530,SICODI!$G$3:$J$2404,2,FALSE))</f>
        <v>POSTE DE CONCRETO ARMADO PARA A. P. 11/200/120/285</v>
      </c>
      <c r="O1530" s="58">
        <f>+IF(ISERROR(VLOOKUP(M1530,'Resumen de precios LLTT'!$C$17:$G$3071,5,FALSE))=FALSE,VLOOKUP(M1530,'Resumen de precios LLTT'!$C$17:$G$3071,5,FALSE),VLOOKUP(M1530,SICODI!$G$3:$J$2404,4,FALSE))</f>
        <v>206.03</v>
      </c>
      <c r="P1530" s="16">
        <f t="shared" si="213"/>
        <v>0.77</v>
      </c>
      <c r="Q1530" s="78">
        <f t="shared" si="214"/>
        <v>364.67310000000003</v>
      </c>
      <c r="R1530" s="56">
        <v>0</v>
      </c>
      <c r="S1530" s="16">
        <f t="shared" si="215"/>
        <v>7.2000000000000008E-2</v>
      </c>
      <c r="T1530" s="79">
        <f t="shared" si="216"/>
        <v>2.1880386000000005</v>
      </c>
      <c r="U1530" s="80">
        <f t="shared" si="217"/>
        <v>0.2</v>
      </c>
      <c r="V1530" s="81">
        <f t="shared" si="218"/>
        <v>0.43760772000000014</v>
      </c>
      <c r="W1530" s="79">
        <f t="shared" si="219"/>
        <v>0.14725336301388503</v>
      </c>
      <c r="X1530" s="60">
        <f t="shared" si="220"/>
        <v>0.1</v>
      </c>
      <c r="Y1530" s="56">
        <f>+'INFO ENEL'!R1518</f>
        <v>4</v>
      </c>
      <c r="Z1530" s="59">
        <f t="shared" si="221"/>
        <v>0.4</v>
      </c>
    </row>
    <row r="1531" spans="1:26" s="90" customFormat="1" ht="15" customHeight="1" x14ac:dyDescent="0.25">
      <c r="A1531" s="55">
        <f>+'INFO ENEL'!A1519</f>
        <v>1514</v>
      </c>
      <c r="B1531" s="121" t="str">
        <f>+INDEX($B$8:$B$15,MATCH(L1531,$L$8:$L$15,0))</f>
        <v>SICODI</v>
      </c>
      <c r="C1531" s="56" t="str">
        <f>+'INFO ENEL'!B1519</f>
        <v>Lima</v>
      </c>
      <c r="D1531" s="56" t="str">
        <f>+'INFO ENEL'!D1519</f>
        <v>San Miguel</v>
      </c>
      <c r="E1531" s="56" t="str">
        <f>+'INFO ENEL'!D1519</f>
        <v>San Miguel</v>
      </c>
      <c r="F1531" s="50">
        <f>+'INFO ENEL'!E1519</f>
        <v>0</v>
      </c>
      <c r="G1531" s="56" t="str">
        <f>+'INFO ENEL'!L1519</f>
        <v>BT</v>
      </c>
      <c r="H1531" s="57">
        <f>+'INFO ENEL'!M1519</f>
        <v>33.238216289592302</v>
      </c>
      <c r="I1531" s="56">
        <f>+'INFO ENEL'!N1519</f>
        <v>11</v>
      </c>
      <c r="J1531" s="56" t="str">
        <f>+'INFO ENEL'!O1519</f>
        <v>Poste</v>
      </c>
      <c r="K1531" s="56" t="str">
        <f>+'INFO ENEL'!P1519</f>
        <v>Concreto</v>
      </c>
      <c r="L1531" s="56" t="str">
        <f>+'INFO ENEL'!Q1519</f>
        <v>PPC40</v>
      </c>
      <c r="M1531" s="55" t="str">
        <f>+IF(ISERROR(INDEX('Estructuras de Acero y Concreto'!$C$6:$C$577,MATCH(L1531,'Estructuras de Acero y Concreto'!$D$6:$D$577,0)))=FALSE,INDEX('Estructuras de Acero y Concreto'!$C$6:$C$577,MATCH(L1531,'Estructuras de Acero y Concreto'!$D$6:$D$577,0)),IF(ISERROR(INDEX('Estructuras de Madera'!$C$5:$C$122,MATCH(L1531,'Estructuras de Madera'!$D$5:$D$122,0)))=FALSE,INDEX('Estructuras de Madera'!$C$5:$C$122,MATCH(L1531,'Estructuras de Madera'!$D$5:$D$122,0)),INDEX(SICODI!$G$3:$G$2404,MATCH(L1531,SICODI!$G$3:$G$2404,0))))</f>
        <v>PPC40</v>
      </c>
      <c r="N1531" s="121" t="str">
        <f>+IF(ISERROR(VLOOKUP(M1531,'Resumen de precios LLTT'!$C$17:$D$3071,2,FALSE))=FALSE,VLOOKUP(M1531,'Resumen de precios LLTT'!$C$17:$D$3071,2,FALSE),VLOOKUP(M1531,SICODI!$G$3:$J$2404,2,FALSE))</f>
        <v>POSTE DE CONCRETO ARMADO PARA A. P. 11/200/120/285</v>
      </c>
      <c r="O1531" s="58">
        <f>+IF(ISERROR(VLOOKUP(M1531,'Resumen de precios LLTT'!$C$17:$G$3071,5,FALSE))=FALSE,VLOOKUP(M1531,'Resumen de precios LLTT'!$C$17:$G$3071,5,FALSE),VLOOKUP(M1531,SICODI!$G$3:$J$2404,4,FALSE))</f>
        <v>206.03</v>
      </c>
      <c r="P1531" s="16">
        <f t="shared" si="213"/>
        <v>0.77</v>
      </c>
      <c r="Q1531" s="78">
        <f t="shared" si="214"/>
        <v>364.67310000000003</v>
      </c>
      <c r="R1531" s="56">
        <v>0</v>
      </c>
      <c r="S1531" s="16">
        <f t="shared" si="215"/>
        <v>7.2000000000000008E-2</v>
      </c>
      <c r="T1531" s="79">
        <f t="shared" si="216"/>
        <v>2.1880386000000005</v>
      </c>
      <c r="U1531" s="80">
        <f t="shared" si="217"/>
        <v>0.2</v>
      </c>
      <c r="V1531" s="81">
        <f t="shared" si="218"/>
        <v>0.43760772000000014</v>
      </c>
      <c r="W1531" s="79">
        <f t="shared" si="219"/>
        <v>0.14725336301388503</v>
      </c>
      <c r="X1531" s="60">
        <f t="shared" si="220"/>
        <v>0.1</v>
      </c>
      <c r="Y1531" s="56">
        <f>+'INFO ENEL'!R1519</f>
        <v>4</v>
      </c>
      <c r="Z1531" s="59">
        <f t="shared" si="221"/>
        <v>0.4</v>
      </c>
    </row>
    <row r="1532" spans="1:26" s="90" customFormat="1" ht="15" customHeight="1" x14ac:dyDescent="0.25">
      <c r="A1532" s="55">
        <f>+'INFO ENEL'!A1520</f>
        <v>1515</v>
      </c>
      <c r="B1532" s="121" t="str">
        <f>+INDEX($B$8:$B$15,MATCH(L1532,$L$8:$L$15,0))</f>
        <v>SICODI</v>
      </c>
      <c r="C1532" s="56" t="str">
        <f>+'INFO ENEL'!B1520</f>
        <v>Lima</v>
      </c>
      <c r="D1532" s="56" t="str">
        <f>+'INFO ENEL'!D1520</f>
        <v>San Miguel</v>
      </c>
      <c r="E1532" s="56" t="str">
        <f>+'INFO ENEL'!D1520</f>
        <v>San Miguel</v>
      </c>
      <c r="F1532" s="50">
        <f>+'INFO ENEL'!E1520</f>
        <v>0</v>
      </c>
      <c r="G1532" s="56" t="str">
        <f>+'INFO ENEL'!L1520</f>
        <v>BT</v>
      </c>
      <c r="H1532" s="57">
        <f>+'INFO ENEL'!M1520</f>
        <v>31.781755797790836</v>
      </c>
      <c r="I1532" s="56">
        <f>+'INFO ENEL'!N1520</f>
        <v>11</v>
      </c>
      <c r="J1532" s="56" t="str">
        <f>+'INFO ENEL'!O1520</f>
        <v>Poste</v>
      </c>
      <c r="K1532" s="56" t="str">
        <f>+'INFO ENEL'!P1520</f>
        <v>Concreto</v>
      </c>
      <c r="L1532" s="56" t="str">
        <f>+'INFO ENEL'!Q1520</f>
        <v>PPC40</v>
      </c>
      <c r="M1532" s="55" t="str">
        <f>+IF(ISERROR(INDEX('Estructuras de Acero y Concreto'!$C$6:$C$577,MATCH(L1532,'Estructuras de Acero y Concreto'!$D$6:$D$577,0)))=FALSE,INDEX('Estructuras de Acero y Concreto'!$C$6:$C$577,MATCH(L1532,'Estructuras de Acero y Concreto'!$D$6:$D$577,0)),IF(ISERROR(INDEX('Estructuras de Madera'!$C$5:$C$122,MATCH(L1532,'Estructuras de Madera'!$D$5:$D$122,0)))=FALSE,INDEX('Estructuras de Madera'!$C$5:$C$122,MATCH(L1532,'Estructuras de Madera'!$D$5:$D$122,0)),INDEX(SICODI!$G$3:$G$2404,MATCH(L1532,SICODI!$G$3:$G$2404,0))))</f>
        <v>PPC40</v>
      </c>
      <c r="N1532" s="121" t="str">
        <f>+IF(ISERROR(VLOOKUP(M1532,'Resumen de precios LLTT'!$C$17:$D$3071,2,FALSE))=FALSE,VLOOKUP(M1532,'Resumen de precios LLTT'!$C$17:$D$3071,2,FALSE),VLOOKUP(M1532,SICODI!$G$3:$J$2404,2,FALSE))</f>
        <v>POSTE DE CONCRETO ARMADO PARA A. P. 11/200/120/285</v>
      </c>
      <c r="O1532" s="58">
        <f>+IF(ISERROR(VLOOKUP(M1532,'Resumen de precios LLTT'!$C$17:$G$3071,5,FALSE))=FALSE,VLOOKUP(M1532,'Resumen de precios LLTT'!$C$17:$G$3071,5,FALSE),VLOOKUP(M1532,SICODI!$G$3:$J$2404,4,FALSE))</f>
        <v>206.03</v>
      </c>
      <c r="P1532" s="16">
        <f t="shared" si="213"/>
        <v>0.77</v>
      </c>
      <c r="Q1532" s="78">
        <f t="shared" si="214"/>
        <v>364.67310000000003</v>
      </c>
      <c r="R1532" s="56">
        <v>0</v>
      </c>
      <c r="S1532" s="16">
        <f t="shared" si="215"/>
        <v>7.2000000000000008E-2</v>
      </c>
      <c r="T1532" s="79">
        <f t="shared" si="216"/>
        <v>2.1880386000000005</v>
      </c>
      <c r="U1532" s="80">
        <f t="shared" si="217"/>
        <v>0.2</v>
      </c>
      <c r="V1532" s="81">
        <f t="shared" si="218"/>
        <v>0.43760772000000014</v>
      </c>
      <c r="W1532" s="79">
        <f t="shared" si="219"/>
        <v>0.14725336301388503</v>
      </c>
      <c r="X1532" s="60">
        <f t="shared" si="220"/>
        <v>0.1</v>
      </c>
      <c r="Y1532" s="56">
        <f>+'INFO ENEL'!R1520</f>
        <v>4</v>
      </c>
      <c r="Z1532" s="59">
        <f t="shared" si="221"/>
        <v>0.4</v>
      </c>
    </row>
    <row r="1533" spans="1:26" s="90" customFormat="1" ht="15" customHeight="1" x14ac:dyDescent="0.25">
      <c r="A1533" s="55">
        <f>+'INFO ENEL'!A1521</f>
        <v>1516</v>
      </c>
      <c r="B1533" s="121" t="str">
        <f>+INDEX($B$8:$B$15,MATCH(L1533,$L$8:$L$15,0))</f>
        <v>SICODI</v>
      </c>
      <c r="C1533" s="56" t="str">
        <f>+'INFO ENEL'!B1521</f>
        <v>Lima</v>
      </c>
      <c r="D1533" s="56" t="str">
        <f>+'INFO ENEL'!D1521</f>
        <v>San Miguel</v>
      </c>
      <c r="E1533" s="56" t="str">
        <f>+'INFO ENEL'!D1521</f>
        <v>San Miguel</v>
      </c>
      <c r="F1533" s="50">
        <f>+'INFO ENEL'!E1521</f>
        <v>0</v>
      </c>
      <c r="G1533" s="56" t="str">
        <f>+'INFO ENEL'!L1521</f>
        <v>BT</v>
      </c>
      <c r="H1533" s="57">
        <f>+'INFO ENEL'!M1521</f>
        <v>28.85781037247795</v>
      </c>
      <c r="I1533" s="56">
        <f>+'INFO ENEL'!N1521</f>
        <v>11</v>
      </c>
      <c r="J1533" s="56" t="str">
        <f>+'INFO ENEL'!O1521</f>
        <v>Poste</v>
      </c>
      <c r="K1533" s="56" t="str">
        <f>+'INFO ENEL'!P1521</f>
        <v>Concreto</v>
      </c>
      <c r="L1533" s="56" t="str">
        <f>+'INFO ENEL'!Q1521</f>
        <v>PPC40</v>
      </c>
      <c r="M1533" s="55" t="str">
        <f>+IF(ISERROR(INDEX('Estructuras de Acero y Concreto'!$C$6:$C$577,MATCH(L1533,'Estructuras de Acero y Concreto'!$D$6:$D$577,0)))=FALSE,INDEX('Estructuras de Acero y Concreto'!$C$6:$C$577,MATCH(L1533,'Estructuras de Acero y Concreto'!$D$6:$D$577,0)),IF(ISERROR(INDEX('Estructuras de Madera'!$C$5:$C$122,MATCH(L1533,'Estructuras de Madera'!$D$5:$D$122,0)))=FALSE,INDEX('Estructuras de Madera'!$C$5:$C$122,MATCH(L1533,'Estructuras de Madera'!$D$5:$D$122,0)),INDEX(SICODI!$G$3:$G$2404,MATCH(L1533,SICODI!$G$3:$G$2404,0))))</f>
        <v>PPC40</v>
      </c>
      <c r="N1533" s="121" t="str">
        <f>+IF(ISERROR(VLOOKUP(M1533,'Resumen de precios LLTT'!$C$17:$D$3071,2,FALSE))=FALSE,VLOOKUP(M1533,'Resumen de precios LLTT'!$C$17:$D$3071,2,FALSE),VLOOKUP(M1533,SICODI!$G$3:$J$2404,2,FALSE))</f>
        <v>POSTE DE CONCRETO ARMADO PARA A. P. 11/200/120/285</v>
      </c>
      <c r="O1533" s="58">
        <f>+IF(ISERROR(VLOOKUP(M1533,'Resumen de precios LLTT'!$C$17:$G$3071,5,FALSE))=FALSE,VLOOKUP(M1533,'Resumen de precios LLTT'!$C$17:$G$3071,5,FALSE),VLOOKUP(M1533,SICODI!$G$3:$J$2404,4,FALSE))</f>
        <v>206.03</v>
      </c>
      <c r="P1533" s="16">
        <f t="shared" si="213"/>
        <v>0.77</v>
      </c>
      <c r="Q1533" s="78">
        <f t="shared" si="214"/>
        <v>364.67310000000003</v>
      </c>
      <c r="R1533" s="56">
        <v>0</v>
      </c>
      <c r="S1533" s="16">
        <f t="shared" si="215"/>
        <v>7.2000000000000008E-2</v>
      </c>
      <c r="T1533" s="79">
        <f t="shared" si="216"/>
        <v>2.1880386000000005</v>
      </c>
      <c r="U1533" s="80">
        <f t="shared" si="217"/>
        <v>0.2</v>
      </c>
      <c r="V1533" s="81">
        <f t="shared" si="218"/>
        <v>0.43760772000000014</v>
      </c>
      <c r="W1533" s="79">
        <f t="shared" si="219"/>
        <v>0.14725336301388503</v>
      </c>
      <c r="X1533" s="60">
        <f t="shared" si="220"/>
        <v>0.1</v>
      </c>
      <c r="Y1533" s="56">
        <f>+'INFO ENEL'!R1521</f>
        <v>4</v>
      </c>
      <c r="Z1533" s="59">
        <f t="shared" si="221"/>
        <v>0.4</v>
      </c>
    </row>
    <row r="1534" spans="1:26" s="90" customFormat="1" ht="15" customHeight="1" x14ac:dyDescent="0.25">
      <c r="A1534" s="55">
        <f>+'INFO ENEL'!A1522</f>
        <v>1517</v>
      </c>
      <c r="B1534" s="121" t="str">
        <f>+INDEX($B$8:$B$15,MATCH(L1534,$L$8:$L$15,0))</f>
        <v>SICODI</v>
      </c>
      <c r="C1534" s="56" t="str">
        <f>+'INFO ENEL'!B1522</f>
        <v>Lima</v>
      </c>
      <c r="D1534" s="56" t="str">
        <f>+'INFO ENEL'!D1522</f>
        <v>San Miguel</v>
      </c>
      <c r="E1534" s="56" t="str">
        <f>+'INFO ENEL'!D1522</f>
        <v>San Miguel</v>
      </c>
      <c r="F1534" s="50">
        <f>+'INFO ENEL'!E1522</f>
        <v>0</v>
      </c>
      <c r="G1534" s="56" t="str">
        <f>+'INFO ENEL'!L1522</f>
        <v>BT</v>
      </c>
      <c r="H1534" s="57">
        <f>+'INFO ENEL'!M1522</f>
        <v>29.614483051423438</v>
      </c>
      <c r="I1534" s="56">
        <f>+'INFO ENEL'!N1522</f>
        <v>11</v>
      </c>
      <c r="J1534" s="56" t="str">
        <f>+'INFO ENEL'!O1522</f>
        <v>Poste</v>
      </c>
      <c r="K1534" s="56" t="str">
        <f>+'INFO ENEL'!P1522</f>
        <v>Concreto</v>
      </c>
      <c r="L1534" s="56" t="str">
        <f>+'INFO ENEL'!Q1522</f>
        <v>PPC40</v>
      </c>
      <c r="M1534" s="55" t="str">
        <f>+IF(ISERROR(INDEX('Estructuras de Acero y Concreto'!$C$6:$C$577,MATCH(L1534,'Estructuras de Acero y Concreto'!$D$6:$D$577,0)))=FALSE,INDEX('Estructuras de Acero y Concreto'!$C$6:$C$577,MATCH(L1534,'Estructuras de Acero y Concreto'!$D$6:$D$577,0)),IF(ISERROR(INDEX('Estructuras de Madera'!$C$5:$C$122,MATCH(L1534,'Estructuras de Madera'!$D$5:$D$122,0)))=FALSE,INDEX('Estructuras de Madera'!$C$5:$C$122,MATCH(L1534,'Estructuras de Madera'!$D$5:$D$122,0)),INDEX(SICODI!$G$3:$G$2404,MATCH(L1534,SICODI!$G$3:$G$2404,0))))</f>
        <v>PPC40</v>
      </c>
      <c r="N1534" s="121" t="str">
        <f>+IF(ISERROR(VLOOKUP(M1534,'Resumen de precios LLTT'!$C$17:$D$3071,2,FALSE))=FALSE,VLOOKUP(M1534,'Resumen de precios LLTT'!$C$17:$D$3071,2,FALSE),VLOOKUP(M1534,SICODI!$G$3:$J$2404,2,FALSE))</f>
        <v>POSTE DE CONCRETO ARMADO PARA A. P. 11/200/120/285</v>
      </c>
      <c r="O1534" s="58">
        <f>+IF(ISERROR(VLOOKUP(M1534,'Resumen de precios LLTT'!$C$17:$G$3071,5,FALSE))=FALSE,VLOOKUP(M1534,'Resumen de precios LLTT'!$C$17:$G$3071,5,FALSE),VLOOKUP(M1534,SICODI!$G$3:$J$2404,4,FALSE))</f>
        <v>206.03</v>
      </c>
      <c r="P1534" s="16">
        <f t="shared" si="213"/>
        <v>0.77</v>
      </c>
      <c r="Q1534" s="78">
        <f t="shared" si="214"/>
        <v>364.67310000000003</v>
      </c>
      <c r="R1534" s="56">
        <v>0</v>
      </c>
      <c r="S1534" s="16">
        <f t="shared" si="215"/>
        <v>7.2000000000000008E-2</v>
      </c>
      <c r="T1534" s="79">
        <f t="shared" si="216"/>
        <v>2.1880386000000005</v>
      </c>
      <c r="U1534" s="80">
        <f t="shared" si="217"/>
        <v>0.2</v>
      </c>
      <c r="V1534" s="81">
        <f t="shared" si="218"/>
        <v>0.43760772000000014</v>
      </c>
      <c r="W1534" s="79">
        <f t="shared" si="219"/>
        <v>0.14725336301388503</v>
      </c>
      <c r="X1534" s="60">
        <f t="shared" si="220"/>
        <v>0.1</v>
      </c>
      <c r="Y1534" s="56">
        <f>+'INFO ENEL'!R1522</f>
        <v>4</v>
      </c>
      <c r="Z1534" s="59">
        <f t="shared" si="221"/>
        <v>0.4</v>
      </c>
    </row>
    <row r="1535" spans="1:26" s="90" customFormat="1" ht="15" customHeight="1" x14ac:dyDescent="0.25">
      <c r="A1535" s="55">
        <f>+'INFO ENEL'!A1523</f>
        <v>1518</v>
      </c>
      <c r="B1535" s="121" t="str">
        <f>+INDEX($B$8:$B$15,MATCH(L1535,$L$8:$L$15,0))</f>
        <v>SICODI</v>
      </c>
      <c r="C1535" s="56" t="str">
        <f>+'INFO ENEL'!B1523</f>
        <v>Lima</v>
      </c>
      <c r="D1535" s="56" t="str">
        <f>+'INFO ENEL'!D1523</f>
        <v>San Miguel</v>
      </c>
      <c r="E1535" s="56" t="str">
        <f>+'INFO ENEL'!D1523</f>
        <v>San Miguel</v>
      </c>
      <c r="F1535" s="50">
        <f>+'INFO ENEL'!E1523</f>
        <v>0</v>
      </c>
      <c r="G1535" s="56" t="str">
        <f>+'INFO ENEL'!L1523</f>
        <v>BT</v>
      </c>
      <c r="H1535" s="57">
        <f>+'INFO ENEL'!M1523</f>
        <v>26.927091250299366</v>
      </c>
      <c r="I1535" s="56">
        <f>+'INFO ENEL'!N1523</f>
        <v>11</v>
      </c>
      <c r="J1535" s="56" t="str">
        <f>+'INFO ENEL'!O1523</f>
        <v>Poste</v>
      </c>
      <c r="K1535" s="56" t="str">
        <f>+'INFO ENEL'!P1523</f>
        <v>Concreto</v>
      </c>
      <c r="L1535" s="56" t="str">
        <f>+'INFO ENEL'!Q1523</f>
        <v>PPC40</v>
      </c>
      <c r="M1535" s="55" t="str">
        <f>+IF(ISERROR(INDEX('Estructuras de Acero y Concreto'!$C$6:$C$577,MATCH(L1535,'Estructuras de Acero y Concreto'!$D$6:$D$577,0)))=FALSE,INDEX('Estructuras de Acero y Concreto'!$C$6:$C$577,MATCH(L1535,'Estructuras de Acero y Concreto'!$D$6:$D$577,0)),IF(ISERROR(INDEX('Estructuras de Madera'!$C$5:$C$122,MATCH(L1535,'Estructuras de Madera'!$D$5:$D$122,0)))=FALSE,INDEX('Estructuras de Madera'!$C$5:$C$122,MATCH(L1535,'Estructuras de Madera'!$D$5:$D$122,0)),INDEX(SICODI!$G$3:$G$2404,MATCH(L1535,SICODI!$G$3:$G$2404,0))))</f>
        <v>PPC40</v>
      </c>
      <c r="N1535" s="121" t="str">
        <f>+IF(ISERROR(VLOOKUP(M1535,'Resumen de precios LLTT'!$C$17:$D$3071,2,FALSE))=FALSE,VLOOKUP(M1535,'Resumen de precios LLTT'!$C$17:$D$3071,2,FALSE),VLOOKUP(M1535,SICODI!$G$3:$J$2404,2,FALSE))</f>
        <v>POSTE DE CONCRETO ARMADO PARA A. P. 11/200/120/285</v>
      </c>
      <c r="O1535" s="58">
        <f>+IF(ISERROR(VLOOKUP(M1535,'Resumen de precios LLTT'!$C$17:$G$3071,5,FALSE))=FALSE,VLOOKUP(M1535,'Resumen de precios LLTT'!$C$17:$G$3071,5,FALSE),VLOOKUP(M1535,SICODI!$G$3:$J$2404,4,FALSE))</f>
        <v>206.03</v>
      </c>
      <c r="P1535" s="16">
        <f t="shared" si="213"/>
        <v>0.77</v>
      </c>
      <c r="Q1535" s="78">
        <f t="shared" si="214"/>
        <v>364.67310000000003</v>
      </c>
      <c r="R1535" s="56">
        <v>0</v>
      </c>
      <c r="S1535" s="16">
        <f t="shared" si="215"/>
        <v>7.2000000000000008E-2</v>
      </c>
      <c r="T1535" s="79">
        <f t="shared" si="216"/>
        <v>2.1880386000000005</v>
      </c>
      <c r="U1535" s="80">
        <f t="shared" si="217"/>
        <v>0.2</v>
      </c>
      <c r="V1535" s="81">
        <f t="shared" si="218"/>
        <v>0.43760772000000014</v>
      </c>
      <c r="W1535" s="79">
        <f t="shared" si="219"/>
        <v>0.14725336301388503</v>
      </c>
      <c r="X1535" s="60">
        <f t="shared" si="220"/>
        <v>0.1</v>
      </c>
      <c r="Y1535" s="56">
        <f>+'INFO ENEL'!R1523</f>
        <v>4</v>
      </c>
      <c r="Z1535" s="59">
        <f t="shared" si="221"/>
        <v>0.4</v>
      </c>
    </row>
    <row r="1536" spans="1:26" s="90" customFormat="1" ht="15" customHeight="1" x14ac:dyDescent="0.25">
      <c r="A1536" s="55">
        <f>+'INFO ENEL'!A1524</f>
        <v>1519</v>
      </c>
      <c r="B1536" s="121" t="str">
        <f>+INDEX($B$8:$B$15,MATCH(L1536,$L$8:$L$15,0))</f>
        <v>SICODI</v>
      </c>
      <c r="C1536" s="56" t="str">
        <f>+'INFO ENEL'!B1524</f>
        <v>Lima</v>
      </c>
      <c r="D1536" s="56" t="str">
        <f>+'INFO ENEL'!D1524</f>
        <v>San Miguel</v>
      </c>
      <c r="E1536" s="56" t="str">
        <f>+'INFO ENEL'!D1524</f>
        <v>San Miguel</v>
      </c>
      <c r="F1536" s="50">
        <f>+'INFO ENEL'!E1524</f>
        <v>0</v>
      </c>
      <c r="G1536" s="56" t="str">
        <f>+'INFO ENEL'!L1524</f>
        <v>BT</v>
      </c>
      <c r="H1536" s="57">
        <f>+'INFO ENEL'!M1524</f>
        <v>29.012881107589823</v>
      </c>
      <c r="I1536" s="56">
        <f>+'INFO ENEL'!N1524</f>
        <v>11</v>
      </c>
      <c r="J1536" s="56" t="str">
        <f>+'INFO ENEL'!O1524</f>
        <v>Poste</v>
      </c>
      <c r="K1536" s="56" t="str">
        <f>+'INFO ENEL'!P1524</f>
        <v>Concreto</v>
      </c>
      <c r="L1536" s="56" t="str">
        <f>+'INFO ENEL'!Q1524</f>
        <v>PPC40</v>
      </c>
      <c r="M1536" s="55" t="str">
        <f>+IF(ISERROR(INDEX('Estructuras de Acero y Concreto'!$C$6:$C$577,MATCH(L1536,'Estructuras de Acero y Concreto'!$D$6:$D$577,0)))=FALSE,INDEX('Estructuras de Acero y Concreto'!$C$6:$C$577,MATCH(L1536,'Estructuras de Acero y Concreto'!$D$6:$D$577,0)),IF(ISERROR(INDEX('Estructuras de Madera'!$C$5:$C$122,MATCH(L1536,'Estructuras de Madera'!$D$5:$D$122,0)))=FALSE,INDEX('Estructuras de Madera'!$C$5:$C$122,MATCH(L1536,'Estructuras de Madera'!$D$5:$D$122,0)),INDEX(SICODI!$G$3:$G$2404,MATCH(L1536,SICODI!$G$3:$G$2404,0))))</f>
        <v>PPC40</v>
      </c>
      <c r="N1536" s="121" t="str">
        <f>+IF(ISERROR(VLOOKUP(M1536,'Resumen de precios LLTT'!$C$17:$D$3071,2,FALSE))=FALSE,VLOOKUP(M1536,'Resumen de precios LLTT'!$C$17:$D$3071,2,FALSE),VLOOKUP(M1536,SICODI!$G$3:$J$2404,2,FALSE))</f>
        <v>POSTE DE CONCRETO ARMADO PARA A. P. 11/200/120/285</v>
      </c>
      <c r="O1536" s="58">
        <f>+IF(ISERROR(VLOOKUP(M1536,'Resumen de precios LLTT'!$C$17:$G$3071,5,FALSE))=FALSE,VLOOKUP(M1536,'Resumen de precios LLTT'!$C$17:$G$3071,5,FALSE),VLOOKUP(M1536,SICODI!$G$3:$J$2404,4,FALSE))</f>
        <v>206.03</v>
      </c>
      <c r="P1536" s="16">
        <f t="shared" si="213"/>
        <v>0.77</v>
      </c>
      <c r="Q1536" s="78">
        <f t="shared" si="214"/>
        <v>364.67310000000003</v>
      </c>
      <c r="R1536" s="56">
        <v>0</v>
      </c>
      <c r="S1536" s="16">
        <f t="shared" si="215"/>
        <v>7.2000000000000008E-2</v>
      </c>
      <c r="T1536" s="79">
        <f t="shared" si="216"/>
        <v>2.1880386000000005</v>
      </c>
      <c r="U1536" s="80">
        <f t="shared" si="217"/>
        <v>0.2</v>
      </c>
      <c r="V1536" s="81">
        <f t="shared" si="218"/>
        <v>0.43760772000000014</v>
      </c>
      <c r="W1536" s="79">
        <f t="shared" si="219"/>
        <v>0.14725336301388503</v>
      </c>
      <c r="X1536" s="60">
        <f t="shared" si="220"/>
        <v>0.1</v>
      </c>
      <c r="Y1536" s="56">
        <f>+'INFO ENEL'!R1524</f>
        <v>4</v>
      </c>
      <c r="Z1536" s="59">
        <f t="shared" si="221"/>
        <v>0.4</v>
      </c>
    </row>
    <row r="1537" spans="1:26" s="90" customFormat="1" ht="15" customHeight="1" x14ac:dyDescent="0.25">
      <c r="A1537" s="55">
        <f>+'INFO ENEL'!A1525</f>
        <v>1520</v>
      </c>
      <c r="B1537" s="121" t="str">
        <f>+INDEX($B$8:$B$15,MATCH(L1537,$L$8:$L$15,0))</f>
        <v>SICODI</v>
      </c>
      <c r="C1537" s="56" t="str">
        <f>+'INFO ENEL'!B1525</f>
        <v>Lima</v>
      </c>
      <c r="D1537" s="56" t="str">
        <f>+'INFO ENEL'!D1525</f>
        <v>San Miguel</v>
      </c>
      <c r="E1537" s="56" t="str">
        <f>+'INFO ENEL'!D1525</f>
        <v>San Miguel</v>
      </c>
      <c r="F1537" s="50">
        <f>+'INFO ENEL'!E1525</f>
        <v>0</v>
      </c>
      <c r="G1537" s="56" t="str">
        <f>+'INFO ENEL'!L1525</f>
        <v>BT</v>
      </c>
      <c r="H1537" s="57">
        <f>+'INFO ENEL'!M1525</f>
        <v>29.408744503783147</v>
      </c>
      <c r="I1537" s="56">
        <f>+'INFO ENEL'!N1525</f>
        <v>11</v>
      </c>
      <c r="J1537" s="56" t="str">
        <f>+'INFO ENEL'!O1525</f>
        <v>Poste</v>
      </c>
      <c r="K1537" s="56" t="str">
        <f>+'INFO ENEL'!P1525</f>
        <v>Concreto</v>
      </c>
      <c r="L1537" s="56" t="str">
        <f>+'INFO ENEL'!Q1525</f>
        <v>PPC40</v>
      </c>
      <c r="M1537" s="55" t="str">
        <f>+IF(ISERROR(INDEX('Estructuras de Acero y Concreto'!$C$6:$C$577,MATCH(L1537,'Estructuras de Acero y Concreto'!$D$6:$D$577,0)))=FALSE,INDEX('Estructuras de Acero y Concreto'!$C$6:$C$577,MATCH(L1537,'Estructuras de Acero y Concreto'!$D$6:$D$577,0)),IF(ISERROR(INDEX('Estructuras de Madera'!$C$5:$C$122,MATCH(L1537,'Estructuras de Madera'!$D$5:$D$122,0)))=FALSE,INDEX('Estructuras de Madera'!$C$5:$C$122,MATCH(L1537,'Estructuras de Madera'!$D$5:$D$122,0)),INDEX(SICODI!$G$3:$G$2404,MATCH(L1537,SICODI!$G$3:$G$2404,0))))</f>
        <v>PPC40</v>
      </c>
      <c r="N1537" s="121" t="str">
        <f>+IF(ISERROR(VLOOKUP(M1537,'Resumen de precios LLTT'!$C$17:$D$3071,2,FALSE))=FALSE,VLOOKUP(M1537,'Resumen de precios LLTT'!$C$17:$D$3071,2,FALSE),VLOOKUP(M1537,SICODI!$G$3:$J$2404,2,FALSE))</f>
        <v>POSTE DE CONCRETO ARMADO PARA A. P. 11/200/120/285</v>
      </c>
      <c r="O1537" s="58">
        <f>+IF(ISERROR(VLOOKUP(M1537,'Resumen de precios LLTT'!$C$17:$G$3071,5,FALSE))=FALSE,VLOOKUP(M1537,'Resumen de precios LLTT'!$C$17:$G$3071,5,FALSE),VLOOKUP(M1537,SICODI!$G$3:$J$2404,4,FALSE))</f>
        <v>206.03</v>
      </c>
      <c r="P1537" s="16">
        <f t="shared" si="213"/>
        <v>0.77</v>
      </c>
      <c r="Q1537" s="78">
        <f t="shared" si="214"/>
        <v>364.67310000000003</v>
      </c>
      <c r="R1537" s="56">
        <v>0</v>
      </c>
      <c r="S1537" s="16">
        <f t="shared" si="215"/>
        <v>7.2000000000000008E-2</v>
      </c>
      <c r="T1537" s="79">
        <f t="shared" si="216"/>
        <v>2.1880386000000005</v>
      </c>
      <c r="U1537" s="80">
        <f t="shared" si="217"/>
        <v>0.2</v>
      </c>
      <c r="V1537" s="81">
        <f t="shared" si="218"/>
        <v>0.43760772000000014</v>
      </c>
      <c r="W1537" s="79">
        <f t="shared" si="219"/>
        <v>0.14725336301388503</v>
      </c>
      <c r="X1537" s="60">
        <f t="shared" si="220"/>
        <v>0.1</v>
      </c>
      <c r="Y1537" s="56">
        <f>+'INFO ENEL'!R1525</f>
        <v>4</v>
      </c>
      <c r="Z1537" s="59">
        <f t="shared" si="221"/>
        <v>0.4</v>
      </c>
    </row>
    <row r="1538" spans="1:26" s="90" customFormat="1" ht="15" customHeight="1" x14ac:dyDescent="0.25">
      <c r="A1538" s="55">
        <f>+'INFO ENEL'!A1526</f>
        <v>1521</v>
      </c>
      <c r="B1538" s="121" t="str">
        <f>+INDEX($B$8:$B$15,MATCH(L1538,$L$8:$L$15,0))</f>
        <v>SICODI</v>
      </c>
      <c r="C1538" s="56" t="str">
        <f>+'INFO ENEL'!B1526</f>
        <v>Lima</v>
      </c>
      <c r="D1538" s="56" t="str">
        <f>+'INFO ENEL'!D1526</f>
        <v>San Miguel</v>
      </c>
      <c r="E1538" s="56" t="str">
        <f>+'INFO ENEL'!D1526</f>
        <v>San Miguel</v>
      </c>
      <c r="F1538" s="50">
        <f>+'INFO ENEL'!E1526</f>
        <v>0</v>
      </c>
      <c r="G1538" s="56" t="str">
        <f>+'INFO ENEL'!L1526</f>
        <v>BT</v>
      </c>
      <c r="H1538" s="57">
        <f>+'INFO ENEL'!M1526</f>
        <v>28.469321817044069</v>
      </c>
      <c r="I1538" s="56">
        <f>+'INFO ENEL'!N1526</f>
        <v>11</v>
      </c>
      <c r="J1538" s="56" t="str">
        <f>+'INFO ENEL'!O1526</f>
        <v>Poste</v>
      </c>
      <c r="K1538" s="56" t="str">
        <f>+'INFO ENEL'!P1526</f>
        <v>Concreto</v>
      </c>
      <c r="L1538" s="56" t="str">
        <f>+'INFO ENEL'!Q1526</f>
        <v>PPC40</v>
      </c>
      <c r="M1538" s="55" t="str">
        <f>+IF(ISERROR(INDEX('Estructuras de Acero y Concreto'!$C$6:$C$577,MATCH(L1538,'Estructuras de Acero y Concreto'!$D$6:$D$577,0)))=FALSE,INDEX('Estructuras de Acero y Concreto'!$C$6:$C$577,MATCH(L1538,'Estructuras de Acero y Concreto'!$D$6:$D$577,0)),IF(ISERROR(INDEX('Estructuras de Madera'!$C$5:$C$122,MATCH(L1538,'Estructuras de Madera'!$D$5:$D$122,0)))=FALSE,INDEX('Estructuras de Madera'!$C$5:$C$122,MATCH(L1538,'Estructuras de Madera'!$D$5:$D$122,0)),INDEX(SICODI!$G$3:$G$2404,MATCH(L1538,SICODI!$G$3:$G$2404,0))))</f>
        <v>PPC40</v>
      </c>
      <c r="N1538" s="121" t="str">
        <f>+IF(ISERROR(VLOOKUP(M1538,'Resumen de precios LLTT'!$C$17:$D$3071,2,FALSE))=FALSE,VLOOKUP(M1538,'Resumen de precios LLTT'!$C$17:$D$3071,2,FALSE),VLOOKUP(M1538,SICODI!$G$3:$J$2404,2,FALSE))</f>
        <v>POSTE DE CONCRETO ARMADO PARA A. P. 11/200/120/285</v>
      </c>
      <c r="O1538" s="58">
        <f>+IF(ISERROR(VLOOKUP(M1538,'Resumen de precios LLTT'!$C$17:$G$3071,5,FALSE))=FALSE,VLOOKUP(M1538,'Resumen de precios LLTT'!$C$17:$G$3071,5,FALSE),VLOOKUP(M1538,SICODI!$G$3:$J$2404,4,FALSE))</f>
        <v>206.03</v>
      </c>
      <c r="P1538" s="16">
        <f t="shared" si="213"/>
        <v>0.77</v>
      </c>
      <c r="Q1538" s="78">
        <f t="shared" si="214"/>
        <v>364.67310000000003</v>
      </c>
      <c r="R1538" s="56">
        <v>0</v>
      </c>
      <c r="S1538" s="16">
        <f t="shared" si="215"/>
        <v>7.2000000000000008E-2</v>
      </c>
      <c r="T1538" s="79">
        <f t="shared" si="216"/>
        <v>2.1880386000000005</v>
      </c>
      <c r="U1538" s="80">
        <f t="shared" si="217"/>
        <v>0.2</v>
      </c>
      <c r="V1538" s="81">
        <f t="shared" si="218"/>
        <v>0.43760772000000014</v>
      </c>
      <c r="W1538" s="79">
        <f t="shared" si="219"/>
        <v>0.14725336301388503</v>
      </c>
      <c r="X1538" s="60">
        <f t="shared" si="220"/>
        <v>0.1</v>
      </c>
      <c r="Y1538" s="56">
        <f>+'INFO ENEL'!R1526</f>
        <v>4</v>
      </c>
      <c r="Z1538" s="59">
        <f t="shared" si="221"/>
        <v>0.4</v>
      </c>
    </row>
    <row r="1539" spans="1:26" s="90" customFormat="1" ht="15" customHeight="1" x14ac:dyDescent="0.25">
      <c r="A1539" s="55">
        <f>+'INFO ENEL'!A1527</f>
        <v>1522</v>
      </c>
      <c r="B1539" s="121" t="str">
        <f>+INDEX($B$8:$B$15,MATCH(L1539,$L$8:$L$15,0))</f>
        <v>SICODI</v>
      </c>
      <c r="C1539" s="56" t="str">
        <f>+'INFO ENEL'!B1527</f>
        <v>Lima</v>
      </c>
      <c r="D1539" s="56" t="str">
        <f>+'INFO ENEL'!D1527</f>
        <v>San Miguel</v>
      </c>
      <c r="E1539" s="56" t="str">
        <f>+'INFO ENEL'!D1527</f>
        <v>San Miguel</v>
      </c>
      <c r="F1539" s="50">
        <f>+'INFO ENEL'!E1527</f>
        <v>0</v>
      </c>
      <c r="G1539" s="56" t="str">
        <f>+'INFO ENEL'!L1527</f>
        <v>BT</v>
      </c>
      <c r="H1539" s="57">
        <f>+'INFO ENEL'!M1527</f>
        <v>34.016878450511904</v>
      </c>
      <c r="I1539" s="56">
        <f>+'INFO ENEL'!N1527</f>
        <v>11</v>
      </c>
      <c r="J1539" s="56" t="str">
        <f>+'INFO ENEL'!O1527</f>
        <v>Poste</v>
      </c>
      <c r="K1539" s="56" t="str">
        <f>+'INFO ENEL'!P1527</f>
        <v>Concreto</v>
      </c>
      <c r="L1539" s="56" t="str">
        <f>+'INFO ENEL'!Q1527</f>
        <v>PPC40</v>
      </c>
      <c r="M1539" s="55" t="str">
        <f>+IF(ISERROR(INDEX('Estructuras de Acero y Concreto'!$C$6:$C$577,MATCH(L1539,'Estructuras de Acero y Concreto'!$D$6:$D$577,0)))=FALSE,INDEX('Estructuras de Acero y Concreto'!$C$6:$C$577,MATCH(L1539,'Estructuras de Acero y Concreto'!$D$6:$D$577,0)),IF(ISERROR(INDEX('Estructuras de Madera'!$C$5:$C$122,MATCH(L1539,'Estructuras de Madera'!$D$5:$D$122,0)))=FALSE,INDEX('Estructuras de Madera'!$C$5:$C$122,MATCH(L1539,'Estructuras de Madera'!$D$5:$D$122,0)),INDEX(SICODI!$G$3:$G$2404,MATCH(L1539,SICODI!$G$3:$G$2404,0))))</f>
        <v>PPC40</v>
      </c>
      <c r="N1539" s="121" t="str">
        <f>+IF(ISERROR(VLOOKUP(M1539,'Resumen de precios LLTT'!$C$17:$D$3071,2,FALSE))=FALSE,VLOOKUP(M1539,'Resumen de precios LLTT'!$C$17:$D$3071,2,FALSE),VLOOKUP(M1539,SICODI!$G$3:$J$2404,2,FALSE))</f>
        <v>POSTE DE CONCRETO ARMADO PARA A. P. 11/200/120/285</v>
      </c>
      <c r="O1539" s="58">
        <f>+IF(ISERROR(VLOOKUP(M1539,'Resumen de precios LLTT'!$C$17:$G$3071,5,FALSE))=FALSE,VLOOKUP(M1539,'Resumen de precios LLTT'!$C$17:$G$3071,5,FALSE),VLOOKUP(M1539,SICODI!$G$3:$J$2404,4,FALSE))</f>
        <v>206.03</v>
      </c>
      <c r="P1539" s="16">
        <f t="shared" si="213"/>
        <v>0.77</v>
      </c>
      <c r="Q1539" s="78">
        <f t="shared" si="214"/>
        <v>364.67310000000003</v>
      </c>
      <c r="R1539" s="56">
        <v>0</v>
      </c>
      <c r="S1539" s="16">
        <f t="shared" si="215"/>
        <v>7.2000000000000008E-2</v>
      </c>
      <c r="T1539" s="79">
        <f t="shared" si="216"/>
        <v>2.1880386000000005</v>
      </c>
      <c r="U1539" s="80">
        <f t="shared" si="217"/>
        <v>0.2</v>
      </c>
      <c r="V1539" s="81">
        <f t="shared" si="218"/>
        <v>0.43760772000000014</v>
      </c>
      <c r="W1539" s="79">
        <f t="shared" si="219"/>
        <v>0.14725336301388503</v>
      </c>
      <c r="X1539" s="60">
        <f t="shared" si="220"/>
        <v>0.1</v>
      </c>
      <c r="Y1539" s="56">
        <f>+'INFO ENEL'!R1527</f>
        <v>4</v>
      </c>
      <c r="Z1539" s="59">
        <f t="shared" si="221"/>
        <v>0.4</v>
      </c>
    </row>
    <row r="1540" spans="1:26" s="90" customFormat="1" ht="15" customHeight="1" x14ac:dyDescent="0.25">
      <c r="A1540" s="55">
        <f>+'INFO ENEL'!A1528</f>
        <v>1523</v>
      </c>
      <c r="B1540" s="121" t="str">
        <f>+INDEX($B$8:$B$15,MATCH(L1540,$L$8:$L$15,0))</f>
        <v>SICODI</v>
      </c>
      <c r="C1540" s="56" t="str">
        <f>+'INFO ENEL'!B1528</f>
        <v>Lima</v>
      </c>
      <c r="D1540" s="56" t="str">
        <f>+'INFO ENEL'!D1528</f>
        <v>San Miguel</v>
      </c>
      <c r="E1540" s="56" t="str">
        <f>+'INFO ENEL'!D1528</f>
        <v>San Miguel</v>
      </c>
      <c r="F1540" s="50">
        <f>+'INFO ENEL'!E1528</f>
        <v>0</v>
      </c>
      <c r="G1540" s="56" t="str">
        <f>+'INFO ENEL'!L1528</f>
        <v>BT</v>
      </c>
      <c r="H1540" s="57">
        <f>+'INFO ENEL'!M1528</f>
        <v>27.728447989119687</v>
      </c>
      <c r="I1540" s="56">
        <f>+'INFO ENEL'!N1528</f>
        <v>11</v>
      </c>
      <c r="J1540" s="56" t="str">
        <f>+'INFO ENEL'!O1528</f>
        <v>Poste</v>
      </c>
      <c r="K1540" s="56" t="str">
        <f>+'INFO ENEL'!P1528</f>
        <v>Concreto</v>
      </c>
      <c r="L1540" s="56" t="str">
        <f>+'INFO ENEL'!Q1528</f>
        <v>PPC40</v>
      </c>
      <c r="M1540" s="55" t="str">
        <f>+IF(ISERROR(INDEX('Estructuras de Acero y Concreto'!$C$6:$C$577,MATCH(L1540,'Estructuras de Acero y Concreto'!$D$6:$D$577,0)))=FALSE,INDEX('Estructuras de Acero y Concreto'!$C$6:$C$577,MATCH(L1540,'Estructuras de Acero y Concreto'!$D$6:$D$577,0)),IF(ISERROR(INDEX('Estructuras de Madera'!$C$5:$C$122,MATCH(L1540,'Estructuras de Madera'!$D$5:$D$122,0)))=FALSE,INDEX('Estructuras de Madera'!$C$5:$C$122,MATCH(L1540,'Estructuras de Madera'!$D$5:$D$122,0)),INDEX(SICODI!$G$3:$G$2404,MATCH(L1540,SICODI!$G$3:$G$2404,0))))</f>
        <v>PPC40</v>
      </c>
      <c r="N1540" s="121" t="str">
        <f>+IF(ISERROR(VLOOKUP(M1540,'Resumen de precios LLTT'!$C$17:$D$3071,2,FALSE))=FALSE,VLOOKUP(M1540,'Resumen de precios LLTT'!$C$17:$D$3071,2,FALSE),VLOOKUP(M1540,SICODI!$G$3:$J$2404,2,FALSE))</f>
        <v>POSTE DE CONCRETO ARMADO PARA A. P. 11/200/120/285</v>
      </c>
      <c r="O1540" s="58">
        <f>+IF(ISERROR(VLOOKUP(M1540,'Resumen de precios LLTT'!$C$17:$G$3071,5,FALSE))=FALSE,VLOOKUP(M1540,'Resumen de precios LLTT'!$C$17:$G$3071,5,FALSE),VLOOKUP(M1540,SICODI!$G$3:$J$2404,4,FALSE))</f>
        <v>206.03</v>
      </c>
      <c r="P1540" s="16">
        <f t="shared" si="213"/>
        <v>0.77</v>
      </c>
      <c r="Q1540" s="78">
        <f t="shared" si="214"/>
        <v>364.67310000000003</v>
      </c>
      <c r="R1540" s="56">
        <v>0</v>
      </c>
      <c r="S1540" s="16">
        <f t="shared" si="215"/>
        <v>7.2000000000000008E-2</v>
      </c>
      <c r="T1540" s="79">
        <f t="shared" si="216"/>
        <v>2.1880386000000005</v>
      </c>
      <c r="U1540" s="80">
        <f t="shared" si="217"/>
        <v>0.2</v>
      </c>
      <c r="V1540" s="81">
        <f t="shared" si="218"/>
        <v>0.43760772000000014</v>
      </c>
      <c r="W1540" s="79">
        <f t="shared" si="219"/>
        <v>0.14725336301388503</v>
      </c>
      <c r="X1540" s="60">
        <f t="shared" si="220"/>
        <v>0.1</v>
      </c>
      <c r="Y1540" s="56">
        <f>+'INFO ENEL'!R1528</f>
        <v>4</v>
      </c>
      <c r="Z1540" s="59">
        <f t="shared" si="221"/>
        <v>0.4</v>
      </c>
    </row>
    <row r="1541" spans="1:26" s="90" customFormat="1" ht="15" customHeight="1" x14ac:dyDescent="0.25">
      <c r="A1541" s="55">
        <f>+'INFO ENEL'!A1529</f>
        <v>1524</v>
      </c>
      <c r="B1541" s="121" t="str">
        <f>+INDEX($B$8:$B$15,MATCH(L1541,$L$8:$L$15,0))</f>
        <v>SICODI</v>
      </c>
      <c r="C1541" s="56" t="str">
        <f>+'INFO ENEL'!B1529</f>
        <v>Lima</v>
      </c>
      <c r="D1541" s="56" t="str">
        <f>+'INFO ENEL'!D1529</f>
        <v>San Miguel</v>
      </c>
      <c r="E1541" s="56" t="str">
        <f>+'INFO ENEL'!D1529</f>
        <v>San Miguel</v>
      </c>
      <c r="F1541" s="50">
        <f>+'INFO ENEL'!E1529</f>
        <v>0</v>
      </c>
      <c r="G1541" s="56" t="str">
        <f>+'INFO ENEL'!L1529</f>
        <v>BT</v>
      </c>
      <c r="H1541" s="57">
        <f>+'INFO ENEL'!M1529</f>
        <v>30.525504427740788</v>
      </c>
      <c r="I1541" s="56">
        <f>+'INFO ENEL'!N1529</f>
        <v>11</v>
      </c>
      <c r="J1541" s="56" t="str">
        <f>+'INFO ENEL'!O1529</f>
        <v>Poste</v>
      </c>
      <c r="K1541" s="56" t="str">
        <f>+'INFO ENEL'!P1529</f>
        <v>Concreto</v>
      </c>
      <c r="L1541" s="56" t="str">
        <f>+'INFO ENEL'!Q1529</f>
        <v>PPC40</v>
      </c>
      <c r="M1541" s="55" t="str">
        <f>+IF(ISERROR(INDEX('Estructuras de Acero y Concreto'!$C$6:$C$577,MATCH(L1541,'Estructuras de Acero y Concreto'!$D$6:$D$577,0)))=FALSE,INDEX('Estructuras de Acero y Concreto'!$C$6:$C$577,MATCH(L1541,'Estructuras de Acero y Concreto'!$D$6:$D$577,0)),IF(ISERROR(INDEX('Estructuras de Madera'!$C$5:$C$122,MATCH(L1541,'Estructuras de Madera'!$D$5:$D$122,0)))=FALSE,INDEX('Estructuras de Madera'!$C$5:$C$122,MATCH(L1541,'Estructuras de Madera'!$D$5:$D$122,0)),INDEX(SICODI!$G$3:$G$2404,MATCH(L1541,SICODI!$G$3:$G$2404,0))))</f>
        <v>PPC40</v>
      </c>
      <c r="N1541" s="121" t="str">
        <f>+IF(ISERROR(VLOOKUP(M1541,'Resumen de precios LLTT'!$C$17:$D$3071,2,FALSE))=FALSE,VLOOKUP(M1541,'Resumen de precios LLTT'!$C$17:$D$3071,2,FALSE),VLOOKUP(M1541,SICODI!$G$3:$J$2404,2,FALSE))</f>
        <v>POSTE DE CONCRETO ARMADO PARA A. P. 11/200/120/285</v>
      </c>
      <c r="O1541" s="58">
        <f>+IF(ISERROR(VLOOKUP(M1541,'Resumen de precios LLTT'!$C$17:$G$3071,5,FALSE))=FALSE,VLOOKUP(M1541,'Resumen de precios LLTT'!$C$17:$G$3071,5,FALSE),VLOOKUP(M1541,SICODI!$G$3:$J$2404,4,FALSE))</f>
        <v>206.03</v>
      </c>
      <c r="P1541" s="16">
        <f t="shared" si="213"/>
        <v>0.77</v>
      </c>
      <c r="Q1541" s="78">
        <f t="shared" si="214"/>
        <v>364.67310000000003</v>
      </c>
      <c r="R1541" s="56">
        <v>0</v>
      </c>
      <c r="S1541" s="16">
        <f t="shared" si="215"/>
        <v>7.2000000000000008E-2</v>
      </c>
      <c r="T1541" s="79">
        <f t="shared" si="216"/>
        <v>2.1880386000000005</v>
      </c>
      <c r="U1541" s="80">
        <f t="shared" si="217"/>
        <v>0.2</v>
      </c>
      <c r="V1541" s="81">
        <f t="shared" si="218"/>
        <v>0.43760772000000014</v>
      </c>
      <c r="W1541" s="79">
        <f t="shared" si="219"/>
        <v>0.14725336301388503</v>
      </c>
      <c r="X1541" s="60">
        <f t="shared" si="220"/>
        <v>0.1</v>
      </c>
      <c r="Y1541" s="56">
        <f>+'INFO ENEL'!R1529</f>
        <v>4</v>
      </c>
      <c r="Z1541" s="59">
        <f t="shared" si="221"/>
        <v>0.4</v>
      </c>
    </row>
    <row r="1542" spans="1:26" s="90" customFormat="1" ht="15" customHeight="1" x14ac:dyDescent="0.25">
      <c r="A1542" s="55">
        <f>+'INFO ENEL'!A1530</f>
        <v>1525</v>
      </c>
      <c r="B1542" s="121" t="str">
        <f>+INDEX($B$8:$B$15,MATCH(L1542,$L$8:$L$15,0))</f>
        <v>SICODI</v>
      </c>
      <c r="C1542" s="56" t="str">
        <f>+'INFO ENEL'!B1530</f>
        <v>Lima</v>
      </c>
      <c r="D1542" s="56" t="str">
        <f>+'INFO ENEL'!D1530</f>
        <v>San Miguel</v>
      </c>
      <c r="E1542" s="56" t="str">
        <f>+'INFO ENEL'!D1530</f>
        <v>San Miguel</v>
      </c>
      <c r="F1542" s="50">
        <f>+'INFO ENEL'!E1530</f>
        <v>0</v>
      </c>
      <c r="G1542" s="56" t="str">
        <f>+'INFO ENEL'!L1530</f>
        <v>BT</v>
      </c>
      <c r="H1542" s="57">
        <f>+'INFO ENEL'!M1530</f>
        <v>30.528801805796022</v>
      </c>
      <c r="I1542" s="56">
        <f>+'INFO ENEL'!N1530</f>
        <v>11</v>
      </c>
      <c r="J1542" s="56" t="str">
        <f>+'INFO ENEL'!O1530</f>
        <v>Poste</v>
      </c>
      <c r="K1542" s="56" t="str">
        <f>+'INFO ENEL'!P1530</f>
        <v>Concreto</v>
      </c>
      <c r="L1542" s="56" t="str">
        <f>+'INFO ENEL'!Q1530</f>
        <v>PPC40</v>
      </c>
      <c r="M1542" s="55" t="str">
        <f>+IF(ISERROR(INDEX('Estructuras de Acero y Concreto'!$C$6:$C$577,MATCH(L1542,'Estructuras de Acero y Concreto'!$D$6:$D$577,0)))=FALSE,INDEX('Estructuras de Acero y Concreto'!$C$6:$C$577,MATCH(L1542,'Estructuras de Acero y Concreto'!$D$6:$D$577,0)),IF(ISERROR(INDEX('Estructuras de Madera'!$C$5:$C$122,MATCH(L1542,'Estructuras de Madera'!$D$5:$D$122,0)))=FALSE,INDEX('Estructuras de Madera'!$C$5:$C$122,MATCH(L1542,'Estructuras de Madera'!$D$5:$D$122,0)),INDEX(SICODI!$G$3:$G$2404,MATCH(L1542,SICODI!$G$3:$G$2404,0))))</f>
        <v>PPC40</v>
      </c>
      <c r="N1542" s="121" t="str">
        <f>+IF(ISERROR(VLOOKUP(M1542,'Resumen de precios LLTT'!$C$17:$D$3071,2,FALSE))=FALSE,VLOOKUP(M1542,'Resumen de precios LLTT'!$C$17:$D$3071,2,FALSE),VLOOKUP(M1542,SICODI!$G$3:$J$2404,2,FALSE))</f>
        <v>POSTE DE CONCRETO ARMADO PARA A. P. 11/200/120/285</v>
      </c>
      <c r="O1542" s="58">
        <f>+IF(ISERROR(VLOOKUP(M1542,'Resumen de precios LLTT'!$C$17:$G$3071,5,FALSE))=FALSE,VLOOKUP(M1542,'Resumen de precios LLTT'!$C$17:$G$3071,5,FALSE),VLOOKUP(M1542,SICODI!$G$3:$J$2404,4,FALSE))</f>
        <v>206.03</v>
      </c>
      <c r="P1542" s="16">
        <f t="shared" si="213"/>
        <v>0.77</v>
      </c>
      <c r="Q1542" s="78">
        <f t="shared" si="214"/>
        <v>364.67310000000003</v>
      </c>
      <c r="R1542" s="56">
        <v>0</v>
      </c>
      <c r="S1542" s="16">
        <f t="shared" si="215"/>
        <v>7.2000000000000008E-2</v>
      </c>
      <c r="T1542" s="79">
        <f t="shared" si="216"/>
        <v>2.1880386000000005</v>
      </c>
      <c r="U1542" s="80">
        <f t="shared" si="217"/>
        <v>0.2</v>
      </c>
      <c r="V1542" s="81">
        <f t="shared" si="218"/>
        <v>0.43760772000000014</v>
      </c>
      <c r="W1542" s="79">
        <f t="shared" si="219"/>
        <v>0.14725336301388503</v>
      </c>
      <c r="X1542" s="60">
        <f t="shared" si="220"/>
        <v>0.1</v>
      </c>
      <c r="Y1542" s="56">
        <f>+'INFO ENEL'!R1530</f>
        <v>4</v>
      </c>
      <c r="Z1542" s="59">
        <f t="shared" si="221"/>
        <v>0.4</v>
      </c>
    </row>
    <row r="1543" spans="1:26" s="90" customFormat="1" ht="15" customHeight="1" x14ac:dyDescent="0.25">
      <c r="A1543" s="55">
        <f>+'INFO ENEL'!A1531</f>
        <v>1526</v>
      </c>
      <c r="B1543" s="121" t="str">
        <f>+INDEX($B$8:$B$15,MATCH(L1543,$L$8:$L$15,0))</f>
        <v>SICODI</v>
      </c>
      <c r="C1543" s="56" t="str">
        <f>+'INFO ENEL'!B1531</f>
        <v>Lima</v>
      </c>
      <c r="D1543" s="56" t="str">
        <f>+'INFO ENEL'!D1531</f>
        <v>San Miguel</v>
      </c>
      <c r="E1543" s="56" t="str">
        <f>+'INFO ENEL'!D1531</f>
        <v>San Miguel</v>
      </c>
      <c r="F1543" s="50">
        <f>+'INFO ENEL'!E1531</f>
        <v>0</v>
      </c>
      <c r="G1543" s="56" t="str">
        <f>+'INFO ENEL'!L1531</f>
        <v>BT</v>
      </c>
      <c r="H1543" s="57">
        <f>+'INFO ENEL'!M1531</f>
        <v>30.018308217897779</v>
      </c>
      <c r="I1543" s="56">
        <f>+'INFO ENEL'!N1531</f>
        <v>11</v>
      </c>
      <c r="J1543" s="56" t="str">
        <f>+'INFO ENEL'!O1531</f>
        <v>Poste</v>
      </c>
      <c r="K1543" s="56" t="str">
        <f>+'INFO ENEL'!P1531</f>
        <v>Concreto</v>
      </c>
      <c r="L1543" s="56" t="str">
        <f>+'INFO ENEL'!Q1531</f>
        <v>PPC40</v>
      </c>
      <c r="M1543" s="55" t="str">
        <f>+IF(ISERROR(INDEX('Estructuras de Acero y Concreto'!$C$6:$C$577,MATCH(L1543,'Estructuras de Acero y Concreto'!$D$6:$D$577,0)))=FALSE,INDEX('Estructuras de Acero y Concreto'!$C$6:$C$577,MATCH(L1543,'Estructuras de Acero y Concreto'!$D$6:$D$577,0)),IF(ISERROR(INDEX('Estructuras de Madera'!$C$5:$C$122,MATCH(L1543,'Estructuras de Madera'!$D$5:$D$122,0)))=FALSE,INDEX('Estructuras de Madera'!$C$5:$C$122,MATCH(L1543,'Estructuras de Madera'!$D$5:$D$122,0)),INDEX(SICODI!$G$3:$G$2404,MATCH(L1543,SICODI!$G$3:$G$2404,0))))</f>
        <v>PPC40</v>
      </c>
      <c r="N1543" s="121" t="str">
        <f>+IF(ISERROR(VLOOKUP(M1543,'Resumen de precios LLTT'!$C$17:$D$3071,2,FALSE))=FALSE,VLOOKUP(M1543,'Resumen de precios LLTT'!$C$17:$D$3071,2,FALSE),VLOOKUP(M1543,SICODI!$G$3:$J$2404,2,FALSE))</f>
        <v>POSTE DE CONCRETO ARMADO PARA A. P. 11/200/120/285</v>
      </c>
      <c r="O1543" s="58">
        <f>+IF(ISERROR(VLOOKUP(M1543,'Resumen de precios LLTT'!$C$17:$G$3071,5,FALSE))=FALSE,VLOOKUP(M1543,'Resumen de precios LLTT'!$C$17:$G$3071,5,FALSE),VLOOKUP(M1543,SICODI!$G$3:$J$2404,4,FALSE))</f>
        <v>206.03</v>
      </c>
      <c r="P1543" s="16">
        <f t="shared" si="213"/>
        <v>0.77</v>
      </c>
      <c r="Q1543" s="78">
        <f t="shared" si="214"/>
        <v>364.67310000000003</v>
      </c>
      <c r="R1543" s="56">
        <v>0</v>
      </c>
      <c r="S1543" s="16">
        <f t="shared" si="215"/>
        <v>7.2000000000000008E-2</v>
      </c>
      <c r="T1543" s="79">
        <f t="shared" si="216"/>
        <v>2.1880386000000005</v>
      </c>
      <c r="U1543" s="80">
        <f t="shared" si="217"/>
        <v>0.2</v>
      </c>
      <c r="V1543" s="81">
        <f t="shared" si="218"/>
        <v>0.43760772000000014</v>
      </c>
      <c r="W1543" s="79">
        <f t="shared" si="219"/>
        <v>0.14725336301388503</v>
      </c>
      <c r="X1543" s="60">
        <f t="shared" si="220"/>
        <v>0.1</v>
      </c>
      <c r="Y1543" s="56">
        <f>+'INFO ENEL'!R1531</f>
        <v>4</v>
      </c>
      <c r="Z1543" s="59">
        <f t="shared" si="221"/>
        <v>0.4</v>
      </c>
    </row>
    <row r="1544" spans="1:26" s="90" customFormat="1" ht="15" customHeight="1" x14ac:dyDescent="0.25">
      <c r="A1544" s="55">
        <f>+'INFO ENEL'!A1532</f>
        <v>1527</v>
      </c>
      <c r="B1544" s="121" t="str">
        <f>+INDEX($B$8:$B$15,MATCH(L1544,$L$8:$L$15,0))</f>
        <v>SICODI</v>
      </c>
      <c r="C1544" s="56" t="str">
        <f>+'INFO ENEL'!B1532</f>
        <v>Lima</v>
      </c>
      <c r="D1544" s="56" t="str">
        <f>+'INFO ENEL'!D1532</f>
        <v>San Miguel</v>
      </c>
      <c r="E1544" s="56" t="str">
        <f>+'INFO ENEL'!D1532</f>
        <v>San Miguel</v>
      </c>
      <c r="F1544" s="50">
        <f>+'INFO ENEL'!E1532</f>
        <v>0</v>
      </c>
      <c r="G1544" s="56" t="str">
        <f>+'INFO ENEL'!L1532</f>
        <v>BT</v>
      </c>
      <c r="H1544" s="57">
        <f>+'INFO ENEL'!M1532</f>
        <v>31.384939477461639</v>
      </c>
      <c r="I1544" s="56">
        <f>+'INFO ENEL'!N1532</f>
        <v>11</v>
      </c>
      <c r="J1544" s="56" t="str">
        <f>+'INFO ENEL'!O1532</f>
        <v>Poste</v>
      </c>
      <c r="K1544" s="56" t="str">
        <f>+'INFO ENEL'!P1532</f>
        <v>Concreto</v>
      </c>
      <c r="L1544" s="56" t="str">
        <f>+'INFO ENEL'!Q1532</f>
        <v>PPC40</v>
      </c>
      <c r="M1544" s="55" t="str">
        <f>+IF(ISERROR(INDEX('Estructuras de Acero y Concreto'!$C$6:$C$577,MATCH(L1544,'Estructuras de Acero y Concreto'!$D$6:$D$577,0)))=FALSE,INDEX('Estructuras de Acero y Concreto'!$C$6:$C$577,MATCH(L1544,'Estructuras de Acero y Concreto'!$D$6:$D$577,0)),IF(ISERROR(INDEX('Estructuras de Madera'!$C$5:$C$122,MATCH(L1544,'Estructuras de Madera'!$D$5:$D$122,0)))=FALSE,INDEX('Estructuras de Madera'!$C$5:$C$122,MATCH(L1544,'Estructuras de Madera'!$D$5:$D$122,0)),INDEX(SICODI!$G$3:$G$2404,MATCH(L1544,SICODI!$G$3:$G$2404,0))))</f>
        <v>PPC40</v>
      </c>
      <c r="N1544" s="121" t="str">
        <f>+IF(ISERROR(VLOOKUP(M1544,'Resumen de precios LLTT'!$C$17:$D$3071,2,FALSE))=FALSE,VLOOKUP(M1544,'Resumen de precios LLTT'!$C$17:$D$3071,2,FALSE),VLOOKUP(M1544,SICODI!$G$3:$J$2404,2,FALSE))</f>
        <v>POSTE DE CONCRETO ARMADO PARA A. P. 11/200/120/285</v>
      </c>
      <c r="O1544" s="58">
        <f>+IF(ISERROR(VLOOKUP(M1544,'Resumen de precios LLTT'!$C$17:$G$3071,5,FALSE))=FALSE,VLOOKUP(M1544,'Resumen de precios LLTT'!$C$17:$G$3071,5,FALSE),VLOOKUP(M1544,SICODI!$G$3:$J$2404,4,FALSE))</f>
        <v>206.03</v>
      </c>
      <c r="P1544" s="16">
        <f t="shared" si="213"/>
        <v>0.77</v>
      </c>
      <c r="Q1544" s="78">
        <f t="shared" si="214"/>
        <v>364.67310000000003</v>
      </c>
      <c r="R1544" s="56">
        <v>0</v>
      </c>
      <c r="S1544" s="16">
        <f t="shared" si="215"/>
        <v>7.2000000000000008E-2</v>
      </c>
      <c r="T1544" s="79">
        <f t="shared" si="216"/>
        <v>2.1880386000000005</v>
      </c>
      <c r="U1544" s="80">
        <f t="shared" si="217"/>
        <v>0.2</v>
      </c>
      <c r="V1544" s="81">
        <f t="shared" si="218"/>
        <v>0.43760772000000014</v>
      </c>
      <c r="W1544" s="79">
        <f t="shared" si="219"/>
        <v>0.14725336301388503</v>
      </c>
      <c r="X1544" s="60">
        <f t="shared" si="220"/>
        <v>0.1</v>
      </c>
      <c r="Y1544" s="56">
        <f>+'INFO ENEL'!R1532</f>
        <v>4</v>
      </c>
      <c r="Z1544" s="59">
        <f t="shared" si="221"/>
        <v>0.4</v>
      </c>
    </row>
    <row r="1545" spans="1:26" s="90" customFormat="1" ht="15" customHeight="1" x14ac:dyDescent="0.25">
      <c r="A1545" s="55">
        <f>+'INFO ENEL'!A1533</f>
        <v>1528</v>
      </c>
      <c r="B1545" s="121" t="str">
        <f>+INDEX($B$8:$B$15,MATCH(L1545,$L$8:$L$15,0))</f>
        <v>SICODI</v>
      </c>
      <c r="C1545" s="56" t="str">
        <f>+'INFO ENEL'!B1533</f>
        <v>Lima</v>
      </c>
      <c r="D1545" s="56" t="str">
        <f>+'INFO ENEL'!D1533</f>
        <v>San Miguel</v>
      </c>
      <c r="E1545" s="56" t="str">
        <f>+'INFO ENEL'!D1533</f>
        <v>San Miguel</v>
      </c>
      <c r="F1545" s="50">
        <f>+'INFO ENEL'!E1533</f>
        <v>0</v>
      </c>
      <c r="G1545" s="56" t="str">
        <f>+'INFO ENEL'!L1533</f>
        <v>BT</v>
      </c>
      <c r="H1545" s="57">
        <f>+'INFO ENEL'!M1533</f>
        <v>30.012674593766771</v>
      </c>
      <c r="I1545" s="56">
        <f>+'INFO ENEL'!N1533</f>
        <v>11</v>
      </c>
      <c r="J1545" s="56" t="str">
        <f>+'INFO ENEL'!O1533</f>
        <v>Poste</v>
      </c>
      <c r="K1545" s="56" t="str">
        <f>+'INFO ENEL'!P1533</f>
        <v>Concreto</v>
      </c>
      <c r="L1545" s="56" t="str">
        <f>+'INFO ENEL'!Q1533</f>
        <v>PPC40</v>
      </c>
      <c r="M1545" s="55" t="str">
        <f>+IF(ISERROR(INDEX('Estructuras de Acero y Concreto'!$C$6:$C$577,MATCH(L1545,'Estructuras de Acero y Concreto'!$D$6:$D$577,0)))=FALSE,INDEX('Estructuras de Acero y Concreto'!$C$6:$C$577,MATCH(L1545,'Estructuras de Acero y Concreto'!$D$6:$D$577,0)),IF(ISERROR(INDEX('Estructuras de Madera'!$C$5:$C$122,MATCH(L1545,'Estructuras de Madera'!$D$5:$D$122,0)))=FALSE,INDEX('Estructuras de Madera'!$C$5:$C$122,MATCH(L1545,'Estructuras de Madera'!$D$5:$D$122,0)),INDEX(SICODI!$G$3:$G$2404,MATCH(L1545,SICODI!$G$3:$G$2404,0))))</f>
        <v>PPC40</v>
      </c>
      <c r="N1545" s="121" t="str">
        <f>+IF(ISERROR(VLOOKUP(M1545,'Resumen de precios LLTT'!$C$17:$D$3071,2,FALSE))=FALSE,VLOOKUP(M1545,'Resumen de precios LLTT'!$C$17:$D$3071,2,FALSE),VLOOKUP(M1545,SICODI!$G$3:$J$2404,2,FALSE))</f>
        <v>POSTE DE CONCRETO ARMADO PARA A. P. 11/200/120/285</v>
      </c>
      <c r="O1545" s="58">
        <f>+IF(ISERROR(VLOOKUP(M1545,'Resumen de precios LLTT'!$C$17:$G$3071,5,FALSE))=FALSE,VLOOKUP(M1545,'Resumen de precios LLTT'!$C$17:$G$3071,5,FALSE),VLOOKUP(M1545,SICODI!$G$3:$J$2404,4,FALSE))</f>
        <v>206.03</v>
      </c>
      <c r="P1545" s="16">
        <f t="shared" ref="P1545:P1608" si="222">IF(G1545="BT", $P$2, $P$3)</f>
        <v>0.77</v>
      </c>
      <c r="Q1545" s="78">
        <f t="shared" ref="Q1545:Q1608" si="223">O1545*(P1545+1)</f>
        <v>364.67310000000003</v>
      </c>
      <c r="R1545" s="56">
        <v>0</v>
      </c>
      <c r="S1545" s="16">
        <f t="shared" ref="S1545:S1608" si="224">IF(G1545="BT", ($S$2), ($S$3))</f>
        <v>7.2000000000000008E-2</v>
      </c>
      <c r="T1545" s="79">
        <f t="shared" ref="T1545:T1608" si="225">(Q1545*S1545)/12</f>
        <v>2.1880386000000005</v>
      </c>
      <c r="U1545" s="80">
        <f t="shared" ref="U1545:U1608" si="226">IF(G1545="BT", ($U$2), ($U$3))</f>
        <v>0.2</v>
      </c>
      <c r="V1545" s="81">
        <f t="shared" ref="V1545:V1608" si="227">T1545*U1545</f>
        <v>0.43760772000000014</v>
      </c>
      <c r="W1545" s="79">
        <f t="shared" ref="W1545:W1608" si="228">(V1545*(1/3)*(1+$Y$2))+R1545</f>
        <v>0.14725336301388503</v>
      </c>
      <c r="X1545" s="60">
        <f t="shared" si="220"/>
        <v>0.1</v>
      </c>
      <c r="Y1545" s="56">
        <f>+'INFO ENEL'!R1533</f>
        <v>4</v>
      </c>
      <c r="Z1545" s="59">
        <f t="shared" si="221"/>
        <v>0.4</v>
      </c>
    </row>
    <row r="1546" spans="1:26" s="90" customFormat="1" ht="15" customHeight="1" x14ac:dyDescent="0.25">
      <c r="A1546" s="55">
        <f>+'INFO ENEL'!A1534</f>
        <v>1529</v>
      </c>
      <c r="B1546" s="121" t="str">
        <f>+INDEX($B$8:$B$15,MATCH(L1546,$L$8:$L$15,0))</f>
        <v>SICODI</v>
      </c>
      <c r="C1546" s="56" t="str">
        <f>+'INFO ENEL'!B1534</f>
        <v>Lima</v>
      </c>
      <c r="D1546" s="56" t="str">
        <f>+'INFO ENEL'!D1534</f>
        <v>San Miguel</v>
      </c>
      <c r="E1546" s="56" t="str">
        <f>+'INFO ENEL'!D1534</f>
        <v>San Miguel</v>
      </c>
      <c r="F1546" s="50">
        <f>+'INFO ENEL'!E1534</f>
        <v>0</v>
      </c>
      <c r="G1546" s="56" t="str">
        <f>+'INFO ENEL'!L1534</f>
        <v>BT</v>
      </c>
      <c r="H1546" s="57">
        <f>+'INFO ENEL'!M1534</f>
        <v>30.53482019869141</v>
      </c>
      <c r="I1546" s="56">
        <f>+'INFO ENEL'!N1534</f>
        <v>11</v>
      </c>
      <c r="J1546" s="56" t="str">
        <f>+'INFO ENEL'!O1534</f>
        <v>Poste</v>
      </c>
      <c r="K1546" s="56" t="str">
        <f>+'INFO ENEL'!P1534</f>
        <v>Concreto</v>
      </c>
      <c r="L1546" s="56" t="str">
        <f>+'INFO ENEL'!Q1534</f>
        <v>PPC40</v>
      </c>
      <c r="M1546" s="55" t="str">
        <f>+IF(ISERROR(INDEX('Estructuras de Acero y Concreto'!$C$6:$C$577,MATCH(L1546,'Estructuras de Acero y Concreto'!$D$6:$D$577,0)))=FALSE,INDEX('Estructuras de Acero y Concreto'!$C$6:$C$577,MATCH(L1546,'Estructuras de Acero y Concreto'!$D$6:$D$577,0)),IF(ISERROR(INDEX('Estructuras de Madera'!$C$5:$C$122,MATCH(L1546,'Estructuras de Madera'!$D$5:$D$122,0)))=FALSE,INDEX('Estructuras de Madera'!$C$5:$C$122,MATCH(L1546,'Estructuras de Madera'!$D$5:$D$122,0)),INDEX(SICODI!$G$3:$G$2404,MATCH(L1546,SICODI!$G$3:$G$2404,0))))</f>
        <v>PPC40</v>
      </c>
      <c r="N1546" s="121" t="str">
        <f>+IF(ISERROR(VLOOKUP(M1546,'Resumen de precios LLTT'!$C$17:$D$3071,2,FALSE))=FALSE,VLOOKUP(M1546,'Resumen de precios LLTT'!$C$17:$D$3071,2,FALSE),VLOOKUP(M1546,SICODI!$G$3:$J$2404,2,FALSE))</f>
        <v>POSTE DE CONCRETO ARMADO PARA A. P. 11/200/120/285</v>
      </c>
      <c r="O1546" s="58">
        <f>+IF(ISERROR(VLOOKUP(M1546,'Resumen de precios LLTT'!$C$17:$G$3071,5,FALSE))=FALSE,VLOOKUP(M1546,'Resumen de precios LLTT'!$C$17:$G$3071,5,FALSE),VLOOKUP(M1546,SICODI!$G$3:$J$2404,4,FALSE))</f>
        <v>206.03</v>
      </c>
      <c r="P1546" s="16">
        <f t="shared" si="222"/>
        <v>0.77</v>
      </c>
      <c r="Q1546" s="78">
        <f t="shared" si="223"/>
        <v>364.67310000000003</v>
      </c>
      <c r="R1546" s="56">
        <v>0</v>
      </c>
      <c r="S1546" s="16">
        <f t="shared" si="224"/>
        <v>7.2000000000000008E-2</v>
      </c>
      <c r="T1546" s="79">
        <f t="shared" si="225"/>
        <v>2.1880386000000005</v>
      </c>
      <c r="U1546" s="80">
        <f t="shared" si="226"/>
        <v>0.2</v>
      </c>
      <c r="V1546" s="81">
        <f t="shared" si="227"/>
        <v>0.43760772000000014</v>
      </c>
      <c r="W1546" s="79">
        <f t="shared" si="228"/>
        <v>0.14725336301388503</v>
      </c>
      <c r="X1546" s="60">
        <f t="shared" si="220"/>
        <v>0.1</v>
      </c>
      <c r="Y1546" s="56">
        <f>+'INFO ENEL'!R1534</f>
        <v>4</v>
      </c>
      <c r="Z1546" s="59">
        <f t="shared" si="221"/>
        <v>0.4</v>
      </c>
    </row>
    <row r="1547" spans="1:26" s="90" customFormat="1" ht="15" customHeight="1" x14ac:dyDescent="0.25">
      <c r="A1547" s="55">
        <f>+'INFO ENEL'!A1535</f>
        <v>1530</v>
      </c>
      <c r="B1547" s="121" t="str">
        <f>+INDEX($B$8:$B$15,MATCH(L1547,$L$8:$L$15,0))</f>
        <v>SICODI</v>
      </c>
      <c r="C1547" s="56" t="str">
        <f>+'INFO ENEL'!B1535</f>
        <v>Lima</v>
      </c>
      <c r="D1547" s="56" t="str">
        <f>+'INFO ENEL'!D1535</f>
        <v>San Miguel</v>
      </c>
      <c r="E1547" s="56" t="str">
        <f>+'INFO ENEL'!D1535</f>
        <v>San Miguel</v>
      </c>
      <c r="F1547" s="50">
        <f>+'INFO ENEL'!E1535</f>
        <v>0</v>
      </c>
      <c r="G1547" s="56" t="str">
        <f>+'INFO ENEL'!L1535</f>
        <v>BT</v>
      </c>
      <c r="H1547" s="57">
        <f>+'INFO ENEL'!M1535</f>
        <v>29.67521260112084</v>
      </c>
      <c r="I1547" s="56">
        <f>+'INFO ENEL'!N1535</f>
        <v>11</v>
      </c>
      <c r="J1547" s="56" t="str">
        <f>+'INFO ENEL'!O1535</f>
        <v>Poste</v>
      </c>
      <c r="K1547" s="56" t="str">
        <f>+'INFO ENEL'!P1535</f>
        <v>Concreto</v>
      </c>
      <c r="L1547" s="56" t="str">
        <f>+'INFO ENEL'!Q1535</f>
        <v>PPC40</v>
      </c>
      <c r="M1547" s="55" t="str">
        <f>+IF(ISERROR(INDEX('Estructuras de Acero y Concreto'!$C$6:$C$577,MATCH(L1547,'Estructuras de Acero y Concreto'!$D$6:$D$577,0)))=FALSE,INDEX('Estructuras de Acero y Concreto'!$C$6:$C$577,MATCH(L1547,'Estructuras de Acero y Concreto'!$D$6:$D$577,0)),IF(ISERROR(INDEX('Estructuras de Madera'!$C$5:$C$122,MATCH(L1547,'Estructuras de Madera'!$D$5:$D$122,0)))=FALSE,INDEX('Estructuras de Madera'!$C$5:$C$122,MATCH(L1547,'Estructuras de Madera'!$D$5:$D$122,0)),INDEX(SICODI!$G$3:$G$2404,MATCH(L1547,SICODI!$G$3:$G$2404,0))))</f>
        <v>PPC40</v>
      </c>
      <c r="N1547" s="121" t="str">
        <f>+IF(ISERROR(VLOOKUP(M1547,'Resumen de precios LLTT'!$C$17:$D$3071,2,FALSE))=FALSE,VLOOKUP(M1547,'Resumen de precios LLTT'!$C$17:$D$3071,2,FALSE),VLOOKUP(M1547,SICODI!$G$3:$J$2404,2,FALSE))</f>
        <v>POSTE DE CONCRETO ARMADO PARA A. P. 11/200/120/285</v>
      </c>
      <c r="O1547" s="58">
        <f>+IF(ISERROR(VLOOKUP(M1547,'Resumen de precios LLTT'!$C$17:$G$3071,5,FALSE))=FALSE,VLOOKUP(M1547,'Resumen de precios LLTT'!$C$17:$G$3071,5,FALSE),VLOOKUP(M1547,SICODI!$G$3:$J$2404,4,FALSE))</f>
        <v>206.03</v>
      </c>
      <c r="P1547" s="16">
        <f t="shared" si="222"/>
        <v>0.77</v>
      </c>
      <c r="Q1547" s="78">
        <f t="shared" si="223"/>
        <v>364.67310000000003</v>
      </c>
      <c r="R1547" s="56">
        <v>0</v>
      </c>
      <c r="S1547" s="16">
        <f t="shared" si="224"/>
        <v>7.2000000000000008E-2</v>
      </c>
      <c r="T1547" s="79">
        <f t="shared" si="225"/>
        <v>2.1880386000000005</v>
      </c>
      <c r="U1547" s="80">
        <f t="shared" si="226"/>
        <v>0.2</v>
      </c>
      <c r="V1547" s="81">
        <f t="shared" si="227"/>
        <v>0.43760772000000014</v>
      </c>
      <c r="W1547" s="79">
        <f t="shared" si="228"/>
        <v>0.14725336301388503</v>
      </c>
      <c r="X1547" s="60">
        <f t="shared" si="220"/>
        <v>0.1</v>
      </c>
      <c r="Y1547" s="56">
        <f>+'INFO ENEL'!R1535</f>
        <v>4</v>
      </c>
      <c r="Z1547" s="59">
        <f t="shared" si="221"/>
        <v>0.4</v>
      </c>
    </row>
    <row r="1548" spans="1:26" s="90" customFormat="1" ht="15" customHeight="1" x14ac:dyDescent="0.25">
      <c r="A1548" s="55">
        <f>+'INFO ENEL'!A1536</f>
        <v>1531</v>
      </c>
      <c r="B1548" s="121" t="str">
        <f>+INDEX($B$8:$B$15,MATCH(L1548,$L$8:$L$15,0))</f>
        <v>SICODI</v>
      </c>
      <c r="C1548" s="56" t="str">
        <f>+'INFO ENEL'!B1536</f>
        <v>Lima</v>
      </c>
      <c r="D1548" s="56" t="str">
        <f>+'INFO ENEL'!D1536</f>
        <v>San Miguel</v>
      </c>
      <c r="E1548" s="56" t="str">
        <f>+'INFO ENEL'!D1536</f>
        <v>San Miguel</v>
      </c>
      <c r="F1548" s="50">
        <f>+'INFO ENEL'!E1536</f>
        <v>0</v>
      </c>
      <c r="G1548" s="56" t="str">
        <f>+'INFO ENEL'!L1536</f>
        <v>BT</v>
      </c>
      <c r="H1548" s="57">
        <f>+'INFO ENEL'!M1536</f>
        <v>30.018394828037188</v>
      </c>
      <c r="I1548" s="56">
        <f>+'INFO ENEL'!N1536</f>
        <v>11</v>
      </c>
      <c r="J1548" s="56" t="str">
        <f>+'INFO ENEL'!O1536</f>
        <v>Poste</v>
      </c>
      <c r="K1548" s="56" t="str">
        <f>+'INFO ENEL'!P1536</f>
        <v>Concreto</v>
      </c>
      <c r="L1548" s="56" t="str">
        <f>+'INFO ENEL'!Q1536</f>
        <v>PPC40</v>
      </c>
      <c r="M1548" s="55" t="str">
        <f>+IF(ISERROR(INDEX('Estructuras de Acero y Concreto'!$C$6:$C$577,MATCH(L1548,'Estructuras de Acero y Concreto'!$D$6:$D$577,0)))=FALSE,INDEX('Estructuras de Acero y Concreto'!$C$6:$C$577,MATCH(L1548,'Estructuras de Acero y Concreto'!$D$6:$D$577,0)),IF(ISERROR(INDEX('Estructuras de Madera'!$C$5:$C$122,MATCH(L1548,'Estructuras de Madera'!$D$5:$D$122,0)))=FALSE,INDEX('Estructuras de Madera'!$C$5:$C$122,MATCH(L1548,'Estructuras de Madera'!$D$5:$D$122,0)),INDEX(SICODI!$G$3:$G$2404,MATCH(L1548,SICODI!$G$3:$G$2404,0))))</f>
        <v>PPC40</v>
      </c>
      <c r="N1548" s="121" t="str">
        <f>+IF(ISERROR(VLOOKUP(M1548,'Resumen de precios LLTT'!$C$17:$D$3071,2,FALSE))=FALSE,VLOOKUP(M1548,'Resumen de precios LLTT'!$C$17:$D$3071,2,FALSE),VLOOKUP(M1548,SICODI!$G$3:$J$2404,2,FALSE))</f>
        <v>POSTE DE CONCRETO ARMADO PARA A. P. 11/200/120/285</v>
      </c>
      <c r="O1548" s="58">
        <f>+IF(ISERROR(VLOOKUP(M1548,'Resumen de precios LLTT'!$C$17:$G$3071,5,FALSE))=FALSE,VLOOKUP(M1548,'Resumen de precios LLTT'!$C$17:$G$3071,5,FALSE),VLOOKUP(M1548,SICODI!$G$3:$J$2404,4,FALSE))</f>
        <v>206.03</v>
      </c>
      <c r="P1548" s="16">
        <f t="shared" si="222"/>
        <v>0.77</v>
      </c>
      <c r="Q1548" s="78">
        <f t="shared" si="223"/>
        <v>364.67310000000003</v>
      </c>
      <c r="R1548" s="56">
        <v>0</v>
      </c>
      <c r="S1548" s="16">
        <f t="shared" si="224"/>
        <v>7.2000000000000008E-2</v>
      </c>
      <c r="T1548" s="79">
        <f t="shared" si="225"/>
        <v>2.1880386000000005</v>
      </c>
      <c r="U1548" s="80">
        <f t="shared" si="226"/>
        <v>0.2</v>
      </c>
      <c r="V1548" s="81">
        <f t="shared" si="227"/>
        <v>0.43760772000000014</v>
      </c>
      <c r="W1548" s="79">
        <f t="shared" si="228"/>
        <v>0.14725336301388503</v>
      </c>
      <c r="X1548" s="60">
        <f t="shared" si="220"/>
        <v>0.1</v>
      </c>
      <c r="Y1548" s="56">
        <f>+'INFO ENEL'!R1536</f>
        <v>4</v>
      </c>
      <c r="Z1548" s="59">
        <f t="shared" si="221"/>
        <v>0.4</v>
      </c>
    </row>
    <row r="1549" spans="1:26" s="90" customFormat="1" ht="15" customHeight="1" x14ac:dyDescent="0.25">
      <c r="A1549" s="55">
        <f>+'INFO ENEL'!A1537</f>
        <v>1532</v>
      </c>
      <c r="B1549" s="121" t="str">
        <f>+INDEX($B$8:$B$15,MATCH(L1549,$L$8:$L$15,0))</f>
        <v>SICODI</v>
      </c>
      <c r="C1549" s="56" t="str">
        <f>+'INFO ENEL'!B1537</f>
        <v>Lima</v>
      </c>
      <c r="D1549" s="56" t="str">
        <f>+'INFO ENEL'!D1537</f>
        <v>San Miguel</v>
      </c>
      <c r="E1549" s="56" t="str">
        <f>+'INFO ENEL'!D1537</f>
        <v>San Miguel</v>
      </c>
      <c r="F1549" s="50">
        <f>+'INFO ENEL'!E1537</f>
        <v>0</v>
      </c>
      <c r="G1549" s="56" t="str">
        <f>+'INFO ENEL'!L1537</f>
        <v>BT</v>
      </c>
      <c r="H1549" s="57">
        <f>+'INFO ENEL'!M1537</f>
        <v>30.418231702784894</v>
      </c>
      <c r="I1549" s="56">
        <f>+'INFO ENEL'!N1537</f>
        <v>11</v>
      </c>
      <c r="J1549" s="56" t="str">
        <f>+'INFO ENEL'!O1537</f>
        <v>Poste</v>
      </c>
      <c r="K1549" s="56" t="str">
        <f>+'INFO ENEL'!P1537</f>
        <v>Concreto</v>
      </c>
      <c r="L1549" s="56" t="str">
        <f>+'INFO ENEL'!Q1537</f>
        <v>PPC40</v>
      </c>
      <c r="M1549" s="55" t="str">
        <f>+IF(ISERROR(INDEX('Estructuras de Acero y Concreto'!$C$6:$C$577,MATCH(L1549,'Estructuras de Acero y Concreto'!$D$6:$D$577,0)))=FALSE,INDEX('Estructuras de Acero y Concreto'!$C$6:$C$577,MATCH(L1549,'Estructuras de Acero y Concreto'!$D$6:$D$577,0)),IF(ISERROR(INDEX('Estructuras de Madera'!$C$5:$C$122,MATCH(L1549,'Estructuras de Madera'!$D$5:$D$122,0)))=FALSE,INDEX('Estructuras de Madera'!$C$5:$C$122,MATCH(L1549,'Estructuras de Madera'!$D$5:$D$122,0)),INDEX(SICODI!$G$3:$G$2404,MATCH(L1549,SICODI!$G$3:$G$2404,0))))</f>
        <v>PPC40</v>
      </c>
      <c r="N1549" s="121" t="str">
        <f>+IF(ISERROR(VLOOKUP(M1549,'Resumen de precios LLTT'!$C$17:$D$3071,2,FALSE))=FALSE,VLOOKUP(M1549,'Resumen de precios LLTT'!$C$17:$D$3071,2,FALSE),VLOOKUP(M1549,SICODI!$G$3:$J$2404,2,FALSE))</f>
        <v>POSTE DE CONCRETO ARMADO PARA A. P. 11/200/120/285</v>
      </c>
      <c r="O1549" s="58">
        <f>+IF(ISERROR(VLOOKUP(M1549,'Resumen de precios LLTT'!$C$17:$G$3071,5,FALSE))=FALSE,VLOOKUP(M1549,'Resumen de precios LLTT'!$C$17:$G$3071,5,FALSE),VLOOKUP(M1549,SICODI!$G$3:$J$2404,4,FALSE))</f>
        <v>206.03</v>
      </c>
      <c r="P1549" s="16">
        <f t="shared" si="222"/>
        <v>0.77</v>
      </c>
      <c r="Q1549" s="78">
        <f t="shared" si="223"/>
        <v>364.67310000000003</v>
      </c>
      <c r="R1549" s="56">
        <v>0</v>
      </c>
      <c r="S1549" s="16">
        <f t="shared" si="224"/>
        <v>7.2000000000000008E-2</v>
      </c>
      <c r="T1549" s="79">
        <f t="shared" si="225"/>
        <v>2.1880386000000005</v>
      </c>
      <c r="U1549" s="80">
        <f t="shared" si="226"/>
        <v>0.2</v>
      </c>
      <c r="V1549" s="81">
        <f t="shared" si="227"/>
        <v>0.43760772000000014</v>
      </c>
      <c r="W1549" s="79">
        <f t="shared" si="228"/>
        <v>0.14725336301388503</v>
      </c>
      <c r="X1549" s="60">
        <f t="shared" si="220"/>
        <v>0.1</v>
      </c>
      <c r="Y1549" s="56">
        <f>+'INFO ENEL'!R1537</f>
        <v>4</v>
      </c>
      <c r="Z1549" s="59">
        <f t="shared" si="221"/>
        <v>0.4</v>
      </c>
    </row>
    <row r="1550" spans="1:26" s="90" customFormat="1" ht="15" customHeight="1" x14ac:dyDescent="0.25">
      <c r="A1550" s="55">
        <f>+'INFO ENEL'!A1538</f>
        <v>1533</v>
      </c>
      <c r="B1550" s="121" t="str">
        <f>+INDEX($B$8:$B$15,MATCH(L1550,$L$8:$L$15,0))</f>
        <v>SICODI</v>
      </c>
      <c r="C1550" s="56" t="str">
        <f>+'INFO ENEL'!B1538</f>
        <v>Lima</v>
      </c>
      <c r="D1550" s="56" t="str">
        <f>+'INFO ENEL'!D1538</f>
        <v>San Miguel</v>
      </c>
      <c r="E1550" s="56" t="str">
        <f>+'INFO ENEL'!D1538</f>
        <v>San Miguel</v>
      </c>
      <c r="F1550" s="50">
        <f>+'INFO ENEL'!E1538</f>
        <v>0</v>
      </c>
      <c r="G1550" s="56" t="str">
        <f>+'INFO ENEL'!L1538</f>
        <v>BT</v>
      </c>
      <c r="H1550" s="57">
        <f>+'INFO ENEL'!M1538</f>
        <v>29.545811911144888</v>
      </c>
      <c r="I1550" s="56">
        <f>+'INFO ENEL'!N1538</f>
        <v>11</v>
      </c>
      <c r="J1550" s="56" t="str">
        <f>+'INFO ENEL'!O1538</f>
        <v>Poste</v>
      </c>
      <c r="K1550" s="56" t="str">
        <f>+'INFO ENEL'!P1538</f>
        <v>Concreto</v>
      </c>
      <c r="L1550" s="56" t="str">
        <f>+'INFO ENEL'!Q1538</f>
        <v>PPC40</v>
      </c>
      <c r="M1550" s="55" t="str">
        <f>+IF(ISERROR(INDEX('Estructuras de Acero y Concreto'!$C$6:$C$577,MATCH(L1550,'Estructuras de Acero y Concreto'!$D$6:$D$577,0)))=FALSE,INDEX('Estructuras de Acero y Concreto'!$C$6:$C$577,MATCH(L1550,'Estructuras de Acero y Concreto'!$D$6:$D$577,0)),IF(ISERROR(INDEX('Estructuras de Madera'!$C$5:$C$122,MATCH(L1550,'Estructuras de Madera'!$D$5:$D$122,0)))=FALSE,INDEX('Estructuras de Madera'!$C$5:$C$122,MATCH(L1550,'Estructuras de Madera'!$D$5:$D$122,0)),INDEX(SICODI!$G$3:$G$2404,MATCH(L1550,SICODI!$G$3:$G$2404,0))))</f>
        <v>PPC40</v>
      </c>
      <c r="N1550" s="121" t="str">
        <f>+IF(ISERROR(VLOOKUP(M1550,'Resumen de precios LLTT'!$C$17:$D$3071,2,FALSE))=FALSE,VLOOKUP(M1550,'Resumen de precios LLTT'!$C$17:$D$3071,2,FALSE),VLOOKUP(M1550,SICODI!$G$3:$J$2404,2,FALSE))</f>
        <v>POSTE DE CONCRETO ARMADO PARA A. P. 11/200/120/285</v>
      </c>
      <c r="O1550" s="58">
        <f>+IF(ISERROR(VLOOKUP(M1550,'Resumen de precios LLTT'!$C$17:$G$3071,5,FALSE))=FALSE,VLOOKUP(M1550,'Resumen de precios LLTT'!$C$17:$G$3071,5,FALSE),VLOOKUP(M1550,SICODI!$G$3:$J$2404,4,FALSE))</f>
        <v>206.03</v>
      </c>
      <c r="P1550" s="16">
        <f t="shared" si="222"/>
        <v>0.77</v>
      </c>
      <c r="Q1550" s="78">
        <f t="shared" si="223"/>
        <v>364.67310000000003</v>
      </c>
      <c r="R1550" s="56">
        <v>0</v>
      </c>
      <c r="S1550" s="16">
        <f t="shared" si="224"/>
        <v>7.2000000000000008E-2</v>
      </c>
      <c r="T1550" s="79">
        <f t="shared" si="225"/>
        <v>2.1880386000000005</v>
      </c>
      <c r="U1550" s="80">
        <f t="shared" si="226"/>
        <v>0.2</v>
      </c>
      <c r="V1550" s="81">
        <f t="shared" si="227"/>
        <v>0.43760772000000014</v>
      </c>
      <c r="W1550" s="79">
        <f t="shared" si="228"/>
        <v>0.14725336301388503</v>
      </c>
      <c r="X1550" s="60">
        <f t="shared" si="220"/>
        <v>0.1</v>
      </c>
      <c r="Y1550" s="56">
        <f>+'INFO ENEL'!R1538</f>
        <v>4</v>
      </c>
      <c r="Z1550" s="59">
        <f t="shared" si="221"/>
        <v>0.4</v>
      </c>
    </row>
    <row r="1551" spans="1:26" s="90" customFormat="1" ht="15" customHeight="1" x14ac:dyDescent="0.25">
      <c r="A1551" s="55">
        <f>+'INFO ENEL'!A1539</f>
        <v>1534</v>
      </c>
      <c r="B1551" s="121" t="str">
        <f>+INDEX($B$8:$B$15,MATCH(L1551,$L$8:$L$15,0))</f>
        <v>SICODI</v>
      </c>
      <c r="C1551" s="56" t="str">
        <f>+'INFO ENEL'!B1539</f>
        <v>Lima</v>
      </c>
      <c r="D1551" s="56" t="str">
        <f>+'INFO ENEL'!D1539</f>
        <v>San Miguel</v>
      </c>
      <c r="E1551" s="56" t="str">
        <f>+'INFO ENEL'!D1539</f>
        <v>San Miguel</v>
      </c>
      <c r="F1551" s="50">
        <f>+'INFO ENEL'!E1539</f>
        <v>0</v>
      </c>
      <c r="G1551" s="56" t="str">
        <f>+'INFO ENEL'!L1539</f>
        <v>BT</v>
      </c>
      <c r="H1551" s="57">
        <f>+'INFO ENEL'!M1539</f>
        <v>30.46548222669475</v>
      </c>
      <c r="I1551" s="56">
        <f>+'INFO ENEL'!N1539</f>
        <v>11</v>
      </c>
      <c r="J1551" s="56" t="str">
        <f>+'INFO ENEL'!O1539</f>
        <v>Poste</v>
      </c>
      <c r="K1551" s="56" t="str">
        <f>+'INFO ENEL'!P1539</f>
        <v>Concreto</v>
      </c>
      <c r="L1551" s="56" t="str">
        <f>+'INFO ENEL'!Q1539</f>
        <v>PPC40</v>
      </c>
      <c r="M1551" s="55" t="str">
        <f>+IF(ISERROR(INDEX('Estructuras de Acero y Concreto'!$C$6:$C$577,MATCH(L1551,'Estructuras de Acero y Concreto'!$D$6:$D$577,0)))=FALSE,INDEX('Estructuras de Acero y Concreto'!$C$6:$C$577,MATCH(L1551,'Estructuras de Acero y Concreto'!$D$6:$D$577,0)),IF(ISERROR(INDEX('Estructuras de Madera'!$C$5:$C$122,MATCH(L1551,'Estructuras de Madera'!$D$5:$D$122,0)))=FALSE,INDEX('Estructuras de Madera'!$C$5:$C$122,MATCH(L1551,'Estructuras de Madera'!$D$5:$D$122,0)),INDEX(SICODI!$G$3:$G$2404,MATCH(L1551,SICODI!$G$3:$G$2404,0))))</f>
        <v>PPC40</v>
      </c>
      <c r="N1551" s="121" t="str">
        <f>+IF(ISERROR(VLOOKUP(M1551,'Resumen de precios LLTT'!$C$17:$D$3071,2,FALSE))=FALSE,VLOOKUP(M1551,'Resumen de precios LLTT'!$C$17:$D$3071,2,FALSE),VLOOKUP(M1551,SICODI!$G$3:$J$2404,2,FALSE))</f>
        <v>POSTE DE CONCRETO ARMADO PARA A. P. 11/200/120/285</v>
      </c>
      <c r="O1551" s="58">
        <f>+IF(ISERROR(VLOOKUP(M1551,'Resumen de precios LLTT'!$C$17:$G$3071,5,FALSE))=FALSE,VLOOKUP(M1551,'Resumen de precios LLTT'!$C$17:$G$3071,5,FALSE),VLOOKUP(M1551,SICODI!$G$3:$J$2404,4,FALSE))</f>
        <v>206.03</v>
      </c>
      <c r="P1551" s="16">
        <f t="shared" si="222"/>
        <v>0.77</v>
      </c>
      <c r="Q1551" s="78">
        <f t="shared" si="223"/>
        <v>364.67310000000003</v>
      </c>
      <c r="R1551" s="56">
        <v>0</v>
      </c>
      <c r="S1551" s="16">
        <f t="shared" si="224"/>
        <v>7.2000000000000008E-2</v>
      </c>
      <c r="T1551" s="79">
        <f t="shared" si="225"/>
        <v>2.1880386000000005</v>
      </c>
      <c r="U1551" s="80">
        <f t="shared" si="226"/>
        <v>0.2</v>
      </c>
      <c r="V1551" s="81">
        <f t="shared" si="227"/>
        <v>0.43760772000000014</v>
      </c>
      <c r="W1551" s="79">
        <f t="shared" si="228"/>
        <v>0.14725336301388503</v>
      </c>
      <c r="X1551" s="60">
        <f t="shared" si="220"/>
        <v>0.1</v>
      </c>
      <c r="Y1551" s="56">
        <f>+'INFO ENEL'!R1539</f>
        <v>4</v>
      </c>
      <c r="Z1551" s="59">
        <f t="shared" si="221"/>
        <v>0.4</v>
      </c>
    </row>
    <row r="1552" spans="1:26" s="90" customFormat="1" ht="15" customHeight="1" x14ac:dyDescent="0.25">
      <c r="A1552" s="55">
        <f>+'INFO ENEL'!A1540</f>
        <v>1535</v>
      </c>
      <c r="B1552" s="121" t="str">
        <f>+INDEX($B$8:$B$15,MATCH(L1552,$L$8:$L$15,0))</f>
        <v>SICODI</v>
      </c>
      <c r="C1552" s="56" t="str">
        <f>+'INFO ENEL'!B1540</f>
        <v>Lima</v>
      </c>
      <c r="D1552" s="56" t="str">
        <f>+'INFO ENEL'!D1540</f>
        <v>San Miguel</v>
      </c>
      <c r="E1552" s="56" t="str">
        <f>+'INFO ENEL'!D1540</f>
        <v>San Miguel</v>
      </c>
      <c r="F1552" s="50">
        <f>+'INFO ENEL'!E1540</f>
        <v>0</v>
      </c>
      <c r="G1552" s="56" t="str">
        <f>+'INFO ENEL'!L1540</f>
        <v>BT</v>
      </c>
      <c r="H1552" s="57">
        <f>+'INFO ENEL'!M1540</f>
        <v>29.545862683932299</v>
      </c>
      <c r="I1552" s="56">
        <f>+'INFO ENEL'!N1540</f>
        <v>11</v>
      </c>
      <c r="J1552" s="56" t="str">
        <f>+'INFO ENEL'!O1540</f>
        <v>Poste</v>
      </c>
      <c r="K1552" s="56" t="str">
        <f>+'INFO ENEL'!P1540</f>
        <v>Concreto</v>
      </c>
      <c r="L1552" s="56" t="str">
        <f>+'INFO ENEL'!Q1540</f>
        <v>PPC40</v>
      </c>
      <c r="M1552" s="55" t="str">
        <f>+IF(ISERROR(INDEX('Estructuras de Acero y Concreto'!$C$6:$C$577,MATCH(L1552,'Estructuras de Acero y Concreto'!$D$6:$D$577,0)))=FALSE,INDEX('Estructuras de Acero y Concreto'!$C$6:$C$577,MATCH(L1552,'Estructuras de Acero y Concreto'!$D$6:$D$577,0)),IF(ISERROR(INDEX('Estructuras de Madera'!$C$5:$C$122,MATCH(L1552,'Estructuras de Madera'!$D$5:$D$122,0)))=FALSE,INDEX('Estructuras de Madera'!$C$5:$C$122,MATCH(L1552,'Estructuras de Madera'!$D$5:$D$122,0)),INDEX(SICODI!$G$3:$G$2404,MATCH(L1552,SICODI!$G$3:$G$2404,0))))</f>
        <v>PPC40</v>
      </c>
      <c r="N1552" s="121" t="str">
        <f>+IF(ISERROR(VLOOKUP(M1552,'Resumen de precios LLTT'!$C$17:$D$3071,2,FALSE))=FALSE,VLOOKUP(M1552,'Resumen de precios LLTT'!$C$17:$D$3071,2,FALSE),VLOOKUP(M1552,SICODI!$G$3:$J$2404,2,FALSE))</f>
        <v>POSTE DE CONCRETO ARMADO PARA A. P. 11/200/120/285</v>
      </c>
      <c r="O1552" s="58">
        <f>+IF(ISERROR(VLOOKUP(M1552,'Resumen de precios LLTT'!$C$17:$G$3071,5,FALSE))=FALSE,VLOOKUP(M1552,'Resumen de precios LLTT'!$C$17:$G$3071,5,FALSE),VLOOKUP(M1552,SICODI!$G$3:$J$2404,4,FALSE))</f>
        <v>206.03</v>
      </c>
      <c r="P1552" s="16">
        <f t="shared" si="222"/>
        <v>0.77</v>
      </c>
      <c r="Q1552" s="78">
        <f t="shared" si="223"/>
        <v>364.67310000000003</v>
      </c>
      <c r="R1552" s="56">
        <v>0</v>
      </c>
      <c r="S1552" s="16">
        <f t="shared" si="224"/>
        <v>7.2000000000000008E-2</v>
      </c>
      <c r="T1552" s="79">
        <f t="shared" si="225"/>
        <v>2.1880386000000005</v>
      </c>
      <c r="U1552" s="80">
        <f t="shared" si="226"/>
        <v>0.2</v>
      </c>
      <c r="V1552" s="81">
        <f t="shared" si="227"/>
        <v>0.43760772000000014</v>
      </c>
      <c r="W1552" s="79">
        <f t="shared" si="228"/>
        <v>0.14725336301388503</v>
      </c>
      <c r="X1552" s="60">
        <f t="shared" si="220"/>
        <v>0.1</v>
      </c>
      <c r="Y1552" s="56">
        <f>+'INFO ENEL'!R1540</f>
        <v>4</v>
      </c>
      <c r="Z1552" s="59">
        <f t="shared" si="221"/>
        <v>0.4</v>
      </c>
    </row>
    <row r="1553" spans="1:26" s="90" customFormat="1" ht="15" customHeight="1" x14ac:dyDescent="0.25">
      <c r="A1553" s="55">
        <f>+'INFO ENEL'!A1541</f>
        <v>1536</v>
      </c>
      <c r="B1553" s="121" t="str">
        <f>+INDEX($B$8:$B$15,MATCH(L1553,$L$8:$L$15,0))</f>
        <v>SICODI</v>
      </c>
      <c r="C1553" s="56" t="str">
        <f>+'INFO ENEL'!B1541</f>
        <v>Lima</v>
      </c>
      <c r="D1553" s="56" t="str">
        <f>+'INFO ENEL'!D1541</f>
        <v>San Miguel</v>
      </c>
      <c r="E1553" s="56" t="str">
        <f>+'INFO ENEL'!D1541</f>
        <v>San Miguel</v>
      </c>
      <c r="F1553" s="50">
        <f>+'INFO ENEL'!E1541</f>
        <v>0</v>
      </c>
      <c r="G1553" s="56" t="str">
        <f>+'INFO ENEL'!L1541</f>
        <v>BT</v>
      </c>
      <c r="H1553" s="57">
        <f>+'INFO ENEL'!M1541</f>
        <v>29.545862683932299</v>
      </c>
      <c r="I1553" s="56">
        <f>+'INFO ENEL'!N1541</f>
        <v>11</v>
      </c>
      <c r="J1553" s="56" t="str">
        <f>+'INFO ENEL'!O1541</f>
        <v>Poste</v>
      </c>
      <c r="K1553" s="56" t="str">
        <f>+'INFO ENEL'!P1541</f>
        <v>Concreto</v>
      </c>
      <c r="L1553" s="56" t="str">
        <f>+'INFO ENEL'!Q1541</f>
        <v>PPC40</v>
      </c>
      <c r="M1553" s="55" t="str">
        <f>+IF(ISERROR(INDEX('Estructuras de Acero y Concreto'!$C$6:$C$577,MATCH(L1553,'Estructuras de Acero y Concreto'!$D$6:$D$577,0)))=FALSE,INDEX('Estructuras de Acero y Concreto'!$C$6:$C$577,MATCH(L1553,'Estructuras de Acero y Concreto'!$D$6:$D$577,0)),IF(ISERROR(INDEX('Estructuras de Madera'!$C$5:$C$122,MATCH(L1553,'Estructuras de Madera'!$D$5:$D$122,0)))=FALSE,INDEX('Estructuras de Madera'!$C$5:$C$122,MATCH(L1553,'Estructuras de Madera'!$D$5:$D$122,0)),INDEX(SICODI!$G$3:$G$2404,MATCH(L1553,SICODI!$G$3:$G$2404,0))))</f>
        <v>PPC40</v>
      </c>
      <c r="N1553" s="121" t="str">
        <f>+IF(ISERROR(VLOOKUP(M1553,'Resumen de precios LLTT'!$C$17:$D$3071,2,FALSE))=FALSE,VLOOKUP(M1553,'Resumen de precios LLTT'!$C$17:$D$3071,2,FALSE),VLOOKUP(M1553,SICODI!$G$3:$J$2404,2,FALSE))</f>
        <v>POSTE DE CONCRETO ARMADO PARA A. P. 11/200/120/285</v>
      </c>
      <c r="O1553" s="58">
        <f>+IF(ISERROR(VLOOKUP(M1553,'Resumen de precios LLTT'!$C$17:$G$3071,5,FALSE))=FALSE,VLOOKUP(M1553,'Resumen de precios LLTT'!$C$17:$G$3071,5,FALSE),VLOOKUP(M1553,SICODI!$G$3:$J$2404,4,FALSE))</f>
        <v>206.03</v>
      </c>
      <c r="P1553" s="16">
        <f t="shared" si="222"/>
        <v>0.77</v>
      </c>
      <c r="Q1553" s="78">
        <f t="shared" si="223"/>
        <v>364.67310000000003</v>
      </c>
      <c r="R1553" s="56">
        <v>0</v>
      </c>
      <c r="S1553" s="16">
        <f t="shared" si="224"/>
        <v>7.2000000000000008E-2</v>
      </c>
      <c r="T1553" s="79">
        <f t="shared" si="225"/>
        <v>2.1880386000000005</v>
      </c>
      <c r="U1553" s="80">
        <f t="shared" si="226"/>
        <v>0.2</v>
      </c>
      <c r="V1553" s="81">
        <f t="shared" si="227"/>
        <v>0.43760772000000014</v>
      </c>
      <c r="W1553" s="79">
        <f t="shared" si="228"/>
        <v>0.14725336301388503</v>
      </c>
      <c r="X1553" s="60">
        <f t="shared" si="220"/>
        <v>0.1</v>
      </c>
      <c r="Y1553" s="56">
        <f>+'INFO ENEL'!R1541</f>
        <v>4</v>
      </c>
      <c r="Z1553" s="59">
        <f t="shared" si="221"/>
        <v>0.4</v>
      </c>
    </row>
    <row r="1554" spans="1:26" s="90" customFormat="1" ht="15" customHeight="1" x14ac:dyDescent="0.25">
      <c r="A1554" s="55">
        <f>+'INFO ENEL'!A1542</f>
        <v>1537</v>
      </c>
      <c r="B1554" s="121" t="str">
        <f>+INDEX($B$8:$B$15,MATCH(L1554,$L$8:$L$15,0))</f>
        <v>SICODI</v>
      </c>
      <c r="C1554" s="56" t="str">
        <f>+'INFO ENEL'!B1542</f>
        <v>Lima</v>
      </c>
      <c r="D1554" s="56" t="str">
        <f>+'INFO ENEL'!D1542</f>
        <v>San Miguel</v>
      </c>
      <c r="E1554" s="56" t="str">
        <f>+'INFO ENEL'!D1542</f>
        <v>San Miguel</v>
      </c>
      <c r="F1554" s="50">
        <f>+'INFO ENEL'!E1542</f>
        <v>0</v>
      </c>
      <c r="G1554" s="56" t="str">
        <f>+'INFO ENEL'!L1542</f>
        <v>BT</v>
      </c>
      <c r="H1554" s="57">
        <f>+'INFO ENEL'!M1542</f>
        <v>29.545954066640657</v>
      </c>
      <c r="I1554" s="56">
        <f>+'INFO ENEL'!N1542</f>
        <v>11</v>
      </c>
      <c r="J1554" s="56" t="str">
        <f>+'INFO ENEL'!O1542</f>
        <v>Poste</v>
      </c>
      <c r="K1554" s="56" t="str">
        <f>+'INFO ENEL'!P1542</f>
        <v>Concreto</v>
      </c>
      <c r="L1554" s="56" t="str">
        <f>+'INFO ENEL'!Q1542</f>
        <v>PPC40</v>
      </c>
      <c r="M1554" s="55" t="str">
        <f>+IF(ISERROR(INDEX('Estructuras de Acero y Concreto'!$C$6:$C$577,MATCH(L1554,'Estructuras de Acero y Concreto'!$D$6:$D$577,0)))=FALSE,INDEX('Estructuras de Acero y Concreto'!$C$6:$C$577,MATCH(L1554,'Estructuras de Acero y Concreto'!$D$6:$D$577,0)),IF(ISERROR(INDEX('Estructuras de Madera'!$C$5:$C$122,MATCH(L1554,'Estructuras de Madera'!$D$5:$D$122,0)))=FALSE,INDEX('Estructuras de Madera'!$C$5:$C$122,MATCH(L1554,'Estructuras de Madera'!$D$5:$D$122,0)),INDEX(SICODI!$G$3:$G$2404,MATCH(L1554,SICODI!$G$3:$G$2404,0))))</f>
        <v>PPC40</v>
      </c>
      <c r="N1554" s="121" t="str">
        <f>+IF(ISERROR(VLOOKUP(M1554,'Resumen de precios LLTT'!$C$17:$D$3071,2,FALSE))=FALSE,VLOOKUP(M1554,'Resumen de precios LLTT'!$C$17:$D$3071,2,FALSE),VLOOKUP(M1554,SICODI!$G$3:$J$2404,2,FALSE))</f>
        <v>POSTE DE CONCRETO ARMADO PARA A. P. 11/200/120/285</v>
      </c>
      <c r="O1554" s="58">
        <f>+IF(ISERROR(VLOOKUP(M1554,'Resumen de precios LLTT'!$C$17:$G$3071,5,FALSE))=FALSE,VLOOKUP(M1554,'Resumen de precios LLTT'!$C$17:$G$3071,5,FALSE),VLOOKUP(M1554,SICODI!$G$3:$J$2404,4,FALSE))</f>
        <v>206.03</v>
      </c>
      <c r="P1554" s="16">
        <f t="shared" si="222"/>
        <v>0.77</v>
      </c>
      <c r="Q1554" s="78">
        <f t="shared" si="223"/>
        <v>364.67310000000003</v>
      </c>
      <c r="R1554" s="56">
        <v>0</v>
      </c>
      <c r="S1554" s="16">
        <f t="shared" si="224"/>
        <v>7.2000000000000008E-2</v>
      </c>
      <c r="T1554" s="79">
        <f t="shared" si="225"/>
        <v>2.1880386000000005</v>
      </c>
      <c r="U1554" s="80">
        <f t="shared" si="226"/>
        <v>0.2</v>
      </c>
      <c r="V1554" s="81">
        <f t="shared" si="227"/>
        <v>0.43760772000000014</v>
      </c>
      <c r="W1554" s="79">
        <f t="shared" si="228"/>
        <v>0.14725336301388503</v>
      </c>
      <c r="X1554" s="60">
        <f t="shared" ref="X1554:X1617" si="229">ROUND(W1554,1)</f>
        <v>0.1</v>
      </c>
      <c r="Y1554" s="56">
        <f>+'INFO ENEL'!R1542</f>
        <v>4</v>
      </c>
      <c r="Z1554" s="59">
        <f t="shared" si="221"/>
        <v>0.4</v>
      </c>
    </row>
    <row r="1555" spans="1:26" s="90" customFormat="1" ht="15" customHeight="1" x14ac:dyDescent="0.25">
      <c r="A1555" s="55">
        <f>+'INFO ENEL'!A1543</f>
        <v>1538</v>
      </c>
      <c r="B1555" s="121" t="str">
        <f>+INDEX($B$8:$B$15,MATCH(L1555,$L$8:$L$15,0))</f>
        <v>SICODI</v>
      </c>
      <c r="C1555" s="56" t="str">
        <f>+'INFO ENEL'!B1543</f>
        <v>Lima</v>
      </c>
      <c r="D1555" s="56" t="str">
        <f>+'INFO ENEL'!D1543</f>
        <v>San Miguel</v>
      </c>
      <c r="E1555" s="56" t="str">
        <f>+'INFO ENEL'!D1543</f>
        <v>San Miguel</v>
      </c>
      <c r="F1555" s="50">
        <f>+'INFO ENEL'!E1543</f>
        <v>0</v>
      </c>
      <c r="G1555" s="56" t="str">
        <f>+'INFO ENEL'!L1543</f>
        <v>BT</v>
      </c>
      <c r="H1555" s="57">
        <f>+'INFO ENEL'!M1543</f>
        <v>29.545913456552938</v>
      </c>
      <c r="I1555" s="56">
        <f>+'INFO ENEL'!N1543</f>
        <v>11</v>
      </c>
      <c r="J1555" s="56" t="str">
        <f>+'INFO ENEL'!O1543</f>
        <v>Poste</v>
      </c>
      <c r="K1555" s="56" t="str">
        <f>+'INFO ENEL'!P1543</f>
        <v>Concreto</v>
      </c>
      <c r="L1555" s="56" t="str">
        <f>+'INFO ENEL'!Q1543</f>
        <v>PPC40</v>
      </c>
      <c r="M1555" s="55" t="str">
        <f>+IF(ISERROR(INDEX('Estructuras de Acero y Concreto'!$C$6:$C$577,MATCH(L1555,'Estructuras de Acero y Concreto'!$D$6:$D$577,0)))=FALSE,INDEX('Estructuras de Acero y Concreto'!$C$6:$C$577,MATCH(L1555,'Estructuras de Acero y Concreto'!$D$6:$D$577,0)),IF(ISERROR(INDEX('Estructuras de Madera'!$C$5:$C$122,MATCH(L1555,'Estructuras de Madera'!$D$5:$D$122,0)))=FALSE,INDEX('Estructuras de Madera'!$C$5:$C$122,MATCH(L1555,'Estructuras de Madera'!$D$5:$D$122,0)),INDEX(SICODI!$G$3:$G$2404,MATCH(L1555,SICODI!$G$3:$G$2404,0))))</f>
        <v>PPC40</v>
      </c>
      <c r="N1555" s="121" t="str">
        <f>+IF(ISERROR(VLOOKUP(M1555,'Resumen de precios LLTT'!$C$17:$D$3071,2,FALSE))=FALSE,VLOOKUP(M1555,'Resumen de precios LLTT'!$C$17:$D$3071,2,FALSE),VLOOKUP(M1555,SICODI!$G$3:$J$2404,2,FALSE))</f>
        <v>POSTE DE CONCRETO ARMADO PARA A. P. 11/200/120/285</v>
      </c>
      <c r="O1555" s="58">
        <f>+IF(ISERROR(VLOOKUP(M1555,'Resumen de precios LLTT'!$C$17:$G$3071,5,FALSE))=FALSE,VLOOKUP(M1555,'Resumen de precios LLTT'!$C$17:$G$3071,5,FALSE),VLOOKUP(M1555,SICODI!$G$3:$J$2404,4,FALSE))</f>
        <v>206.03</v>
      </c>
      <c r="P1555" s="16">
        <f t="shared" si="222"/>
        <v>0.77</v>
      </c>
      <c r="Q1555" s="78">
        <f t="shared" si="223"/>
        <v>364.67310000000003</v>
      </c>
      <c r="R1555" s="56">
        <v>0</v>
      </c>
      <c r="S1555" s="16">
        <f t="shared" si="224"/>
        <v>7.2000000000000008E-2</v>
      </c>
      <c r="T1555" s="79">
        <f t="shared" si="225"/>
        <v>2.1880386000000005</v>
      </c>
      <c r="U1555" s="80">
        <f t="shared" si="226"/>
        <v>0.2</v>
      </c>
      <c r="V1555" s="81">
        <f t="shared" si="227"/>
        <v>0.43760772000000014</v>
      </c>
      <c r="W1555" s="79">
        <f t="shared" si="228"/>
        <v>0.14725336301388503</v>
      </c>
      <c r="X1555" s="60">
        <f t="shared" si="229"/>
        <v>0.1</v>
      </c>
      <c r="Y1555" s="56">
        <f>+'INFO ENEL'!R1543</f>
        <v>4</v>
      </c>
      <c r="Z1555" s="59">
        <f t="shared" ref="Z1555:Z1618" si="230">X1555*Y1555</f>
        <v>0.4</v>
      </c>
    </row>
    <row r="1556" spans="1:26" s="90" customFormat="1" ht="15" customHeight="1" x14ac:dyDescent="0.25">
      <c r="A1556" s="55">
        <f>+'INFO ENEL'!A1544</f>
        <v>1539</v>
      </c>
      <c r="B1556" s="121" t="str">
        <f>+INDEX($B$8:$B$15,MATCH(L1556,$L$8:$L$15,0))</f>
        <v>SICODI</v>
      </c>
      <c r="C1556" s="56" t="str">
        <f>+'INFO ENEL'!B1544</f>
        <v>Lima</v>
      </c>
      <c r="D1556" s="56" t="str">
        <f>+'INFO ENEL'!D1544</f>
        <v>San Miguel</v>
      </c>
      <c r="E1556" s="56" t="str">
        <f>+'INFO ENEL'!D1544</f>
        <v>San Miguel</v>
      </c>
      <c r="F1556" s="50">
        <f>+'INFO ENEL'!E1544</f>
        <v>0</v>
      </c>
      <c r="G1556" s="56" t="str">
        <f>+'INFO ENEL'!L1544</f>
        <v>BT</v>
      </c>
      <c r="H1556" s="57">
        <f>+'INFO ENEL'!M1544</f>
        <v>37.941133901807305</v>
      </c>
      <c r="I1556" s="56">
        <f>+'INFO ENEL'!N1544</f>
        <v>11</v>
      </c>
      <c r="J1556" s="56" t="str">
        <f>+'INFO ENEL'!O1544</f>
        <v>Poste</v>
      </c>
      <c r="K1556" s="56" t="str">
        <f>+'INFO ENEL'!P1544</f>
        <v>Concreto</v>
      </c>
      <c r="L1556" s="56" t="str">
        <f>+'INFO ENEL'!Q1544</f>
        <v>PPC40</v>
      </c>
      <c r="M1556" s="55" t="str">
        <f>+IF(ISERROR(INDEX('Estructuras de Acero y Concreto'!$C$6:$C$577,MATCH(L1556,'Estructuras de Acero y Concreto'!$D$6:$D$577,0)))=FALSE,INDEX('Estructuras de Acero y Concreto'!$C$6:$C$577,MATCH(L1556,'Estructuras de Acero y Concreto'!$D$6:$D$577,0)),IF(ISERROR(INDEX('Estructuras de Madera'!$C$5:$C$122,MATCH(L1556,'Estructuras de Madera'!$D$5:$D$122,0)))=FALSE,INDEX('Estructuras de Madera'!$C$5:$C$122,MATCH(L1556,'Estructuras de Madera'!$D$5:$D$122,0)),INDEX(SICODI!$G$3:$G$2404,MATCH(L1556,SICODI!$G$3:$G$2404,0))))</f>
        <v>PPC40</v>
      </c>
      <c r="N1556" s="121" t="str">
        <f>+IF(ISERROR(VLOOKUP(M1556,'Resumen de precios LLTT'!$C$17:$D$3071,2,FALSE))=FALSE,VLOOKUP(M1556,'Resumen de precios LLTT'!$C$17:$D$3071,2,FALSE),VLOOKUP(M1556,SICODI!$G$3:$J$2404,2,FALSE))</f>
        <v>POSTE DE CONCRETO ARMADO PARA A. P. 11/200/120/285</v>
      </c>
      <c r="O1556" s="58">
        <f>+IF(ISERROR(VLOOKUP(M1556,'Resumen de precios LLTT'!$C$17:$G$3071,5,FALSE))=FALSE,VLOOKUP(M1556,'Resumen de precios LLTT'!$C$17:$G$3071,5,FALSE),VLOOKUP(M1556,SICODI!$G$3:$J$2404,4,FALSE))</f>
        <v>206.03</v>
      </c>
      <c r="P1556" s="16">
        <f t="shared" si="222"/>
        <v>0.77</v>
      </c>
      <c r="Q1556" s="78">
        <f t="shared" si="223"/>
        <v>364.67310000000003</v>
      </c>
      <c r="R1556" s="56">
        <v>0</v>
      </c>
      <c r="S1556" s="16">
        <f t="shared" si="224"/>
        <v>7.2000000000000008E-2</v>
      </c>
      <c r="T1556" s="79">
        <f t="shared" si="225"/>
        <v>2.1880386000000005</v>
      </c>
      <c r="U1556" s="80">
        <f t="shared" si="226"/>
        <v>0.2</v>
      </c>
      <c r="V1556" s="81">
        <f t="shared" si="227"/>
        <v>0.43760772000000014</v>
      </c>
      <c r="W1556" s="79">
        <f t="shared" si="228"/>
        <v>0.14725336301388503</v>
      </c>
      <c r="X1556" s="60">
        <f t="shared" si="229"/>
        <v>0.1</v>
      </c>
      <c r="Y1556" s="56">
        <f>+'INFO ENEL'!R1544</f>
        <v>4</v>
      </c>
      <c r="Z1556" s="59">
        <f t="shared" si="230"/>
        <v>0.4</v>
      </c>
    </row>
    <row r="1557" spans="1:26" s="90" customFormat="1" ht="15" customHeight="1" x14ac:dyDescent="0.25">
      <c r="A1557" s="55">
        <f>+'INFO ENEL'!A1545</f>
        <v>1540</v>
      </c>
      <c r="B1557" s="121" t="str">
        <f>+INDEX($B$8:$B$15,MATCH(L1557,$L$8:$L$15,0))</f>
        <v>SICODI</v>
      </c>
      <c r="C1557" s="56" t="str">
        <f>+'INFO ENEL'!B1545</f>
        <v>Lima</v>
      </c>
      <c r="D1557" s="56" t="str">
        <f>+'INFO ENEL'!D1545</f>
        <v>San Miguel</v>
      </c>
      <c r="E1557" s="56" t="str">
        <f>+'INFO ENEL'!D1545</f>
        <v>San Miguel</v>
      </c>
      <c r="F1557" s="50">
        <f>+'INFO ENEL'!E1545</f>
        <v>0</v>
      </c>
      <c r="G1557" s="56" t="str">
        <f>+'INFO ENEL'!L1545</f>
        <v>BT</v>
      </c>
      <c r="H1557" s="57">
        <f>+'INFO ENEL'!M1545</f>
        <v>44.603453330417153</v>
      </c>
      <c r="I1557" s="56">
        <f>+'INFO ENEL'!N1545</f>
        <v>11</v>
      </c>
      <c r="J1557" s="56" t="str">
        <f>+'INFO ENEL'!O1545</f>
        <v>Poste</v>
      </c>
      <c r="K1557" s="56" t="str">
        <f>+'INFO ENEL'!P1545</f>
        <v>Concreto</v>
      </c>
      <c r="L1557" s="56" t="str">
        <f>+'INFO ENEL'!Q1545</f>
        <v>PPC40</v>
      </c>
      <c r="M1557" s="55" t="str">
        <f>+IF(ISERROR(INDEX('Estructuras de Acero y Concreto'!$C$6:$C$577,MATCH(L1557,'Estructuras de Acero y Concreto'!$D$6:$D$577,0)))=FALSE,INDEX('Estructuras de Acero y Concreto'!$C$6:$C$577,MATCH(L1557,'Estructuras de Acero y Concreto'!$D$6:$D$577,0)),IF(ISERROR(INDEX('Estructuras de Madera'!$C$5:$C$122,MATCH(L1557,'Estructuras de Madera'!$D$5:$D$122,0)))=FALSE,INDEX('Estructuras de Madera'!$C$5:$C$122,MATCH(L1557,'Estructuras de Madera'!$D$5:$D$122,0)),INDEX(SICODI!$G$3:$G$2404,MATCH(L1557,SICODI!$G$3:$G$2404,0))))</f>
        <v>PPC40</v>
      </c>
      <c r="N1557" s="121" t="str">
        <f>+IF(ISERROR(VLOOKUP(M1557,'Resumen de precios LLTT'!$C$17:$D$3071,2,FALSE))=FALSE,VLOOKUP(M1557,'Resumen de precios LLTT'!$C$17:$D$3071,2,FALSE),VLOOKUP(M1557,SICODI!$G$3:$J$2404,2,FALSE))</f>
        <v>POSTE DE CONCRETO ARMADO PARA A. P. 11/200/120/285</v>
      </c>
      <c r="O1557" s="58">
        <f>+IF(ISERROR(VLOOKUP(M1557,'Resumen de precios LLTT'!$C$17:$G$3071,5,FALSE))=FALSE,VLOOKUP(M1557,'Resumen de precios LLTT'!$C$17:$G$3071,5,FALSE),VLOOKUP(M1557,SICODI!$G$3:$J$2404,4,FALSE))</f>
        <v>206.03</v>
      </c>
      <c r="P1557" s="16">
        <f t="shared" si="222"/>
        <v>0.77</v>
      </c>
      <c r="Q1557" s="78">
        <f t="shared" si="223"/>
        <v>364.67310000000003</v>
      </c>
      <c r="R1557" s="56">
        <v>0</v>
      </c>
      <c r="S1557" s="16">
        <f t="shared" si="224"/>
        <v>7.2000000000000008E-2</v>
      </c>
      <c r="T1557" s="79">
        <f t="shared" si="225"/>
        <v>2.1880386000000005</v>
      </c>
      <c r="U1557" s="80">
        <f t="shared" si="226"/>
        <v>0.2</v>
      </c>
      <c r="V1557" s="81">
        <f t="shared" si="227"/>
        <v>0.43760772000000014</v>
      </c>
      <c r="W1557" s="79">
        <f t="shared" si="228"/>
        <v>0.14725336301388503</v>
      </c>
      <c r="X1557" s="60">
        <f t="shared" si="229"/>
        <v>0.1</v>
      </c>
      <c r="Y1557" s="56">
        <f>+'INFO ENEL'!R1545</f>
        <v>4</v>
      </c>
      <c r="Z1557" s="59">
        <f t="shared" si="230"/>
        <v>0.4</v>
      </c>
    </row>
    <row r="1558" spans="1:26" s="90" customFormat="1" ht="15" customHeight="1" x14ac:dyDescent="0.25">
      <c r="A1558" s="55">
        <f>+'INFO ENEL'!A1546</f>
        <v>1541</v>
      </c>
      <c r="B1558" s="121" t="str">
        <f>+INDEX($B$8:$B$15,MATCH(L1558,$L$8:$L$15,0))</f>
        <v>SICODI</v>
      </c>
      <c r="C1558" s="56" t="str">
        <f>+'INFO ENEL'!B1546</f>
        <v>Lima</v>
      </c>
      <c r="D1558" s="56" t="str">
        <f>+'INFO ENEL'!D1546</f>
        <v>San Miguel</v>
      </c>
      <c r="E1558" s="56" t="str">
        <f>+'INFO ENEL'!D1546</f>
        <v>San Miguel</v>
      </c>
      <c r="F1558" s="50">
        <f>+'INFO ENEL'!E1546</f>
        <v>0</v>
      </c>
      <c r="G1558" s="56" t="str">
        <f>+'INFO ENEL'!L1546</f>
        <v>BT</v>
      </c>
      <c r="H1558" s="57">
        <f>+'INFO ENEL'!M1546</f>
        <v>30.227465993003587</v>
      </c>
      <c r="I1558" s="56">
        <f>+'INFO ENEL'!N1546</f>
        <v>11</v>
      </c>
      <c r="J1558" s="56" t="str">
        <f>+'INFO ENEL'!O1546</f>
        <v>Poste</v>
      </c>
      <c r="K1558" s="56" t="str">
        <f>+'INFO ENEL'!P1546</f>
        <v>Concreto</v>
      </c>
      <c r="L1558" s="56" t="str">
        <f>+'INFO ENEL'!Q1546</f>
        <v>PPC40</v>
      </c>
      <c r="M1558" s="55" t="str">
        <f>+IF(ISERROR(INDEX('Estructuras de Acero y Concreto'!$C$6:$C$577,MATCH(L1558,'Estructuras de Acero y Concreto'!$D$6:$D$577,0)))=FALSE,INDEX('Estructuras de Acero y Concreto'!$C$6:$C$577,MATCH(L1558,'Estructuras de Acero y Concreto'!$D$6:$D$577,0)),IF(ISERROR(INDEX('Estructuras de Madera'!$C$5:$C$122,MATCH(L1558,'Estructuras de Madera'!$D$5:$D$122,0)))=FALSE,INDEX('Estructuras de Madera'!$C$5:$C$122,MATCH(L1558,'Estructuras de Madera'!$D$5:$D$122,0)),INDEX(SICODI!$G$3:$G$2404,MATCH(L1558,SICODI!$G$3:$G$2404,0))))</f>
        <v>PPC40</v>
      </c>
      <c r="N1558" s="121" t="str">
        <f>+IF(ISERROR(VLOOKUP(M1558,'Resumen de precios LLTT'!$C$17:$D$3071,2,FALSE))=FALSE,VLOOKUP(M1558,'Resumen de precios LLTT'!$C$17:$D$3071,2,FALSE),VLOOKUP(M1558,SICODI!$G$3:$J$2404,2,FALSE))</f>
        <v>POSTE DE CONCRETO ARMADO PARA A. P. 11/200/120/285</v>
      </c>
      <c r="O1558" s="58">
        <f>+IF(ISERROR(VLOOKUP(M1558,'Resumen de precios LLTT'!$C$17:$G$3071,5,FALSE))=FALSE,VLOOKUP(M1558,'Resumen de precios LLTT'!$C$17:$G$3071,5,FALSE),VLOOKUP(M1558,SICODI!$G$3:$J$2404,4,FALSE))</f>
        <v>206.03</v>
      </c>
      <c r="P1558" s="16">
        <f t="shared" si="222"/>
        <v>0.77</v>
      </c>
      <c r="Q1558" s="78">
        <f t="shared" si="223"/>
        <v>364.67310000000003</v>
      </c>
      <c r="R1558" s="56">
        <v>0</v>
      </c>
      <c r="S1558" s="16">
        <f t="shared" si="224"/>
        <v>7.2000000000000008E-2</v>
      </c>
      <c r="T1558" s="79">
        <f t="shared" si="225"/>
        <v>2.1880386000000005</v>
      </c>
      <c r="U1558" s="80">
        <f t="shared" si="226"/>
        <v>0.2</v>
      </c>
      <c r="V1558" s="81">
        <f t="shared" si="227"/>
        <v>0.43760772000000014</v>
      </c>
      <c r="W1558" s="79">
        <f t="shared" si="228"/>
        <v>0.14725336301388503</v>
      </c>
      <c r="X1558" s="60">
        <f t="shared" si="229"/>
        <v>0.1</v>
      </c>
      <c r="Y1558" s="56">
        <f>+'INFO ENEL'!R1546</f>
        <v>4</v>
      </c>
      <c r="Z1558" s="59">
        <f t="shared" si="230"/>
        <v>0.4</v>
      </c>
    </row>
    <row r="1559" spans="1:26" s="90" customFormat="1" ht="15" customHeight="1" x14ac:dyDescent="0.25">
      <c r="A1559" s="55">
        <f>+'INFO ENEL'!A1547</f>
        <v>1542</v>
      </c>
      <c r="B1559" s="121" t="str">
        <f>+INDEX($B$8:$B$15,MATCH(L1559,$L$8:$L$15,0))</f>
        <v>SICODI</v>
      </c>
      <c r="C1559" s="56" t="str">
        <f>+'INFO ENEL'!B1547</f>
        <v>Lima</v>
      </c>
      <c r="D1559" s="56" t="str">
        <f>+'INFO ENEL'!D1547</f>
        <v>San Miguel</v>
      </c>
      <c r="E1559" s="56" t="str">
        <f>+'INFO ENEL'!D1547</f>
        <v>San Miguel</v>
      </c>
      <c r="F1559" s="50">
        <f>+'INFO ENEL'!E1547</f>
        <v>0</v>
      </c>
      <c r="G1559" s="56" t="str">
        <f>+'INFO ENEL'!L1547</f>
        <v>BT</v>
      </c>
      <c r="H1559" s="57">
        <f>+'INFO ENEL'!M1547</f>
        <v>29.411484165740045</v>
      </c>
      <c r="I1559" s="56">
        <f>+'INFO ENEL'!N1547</f>
        <v>11</v>
      </c>
      <c r="J1559" s="56" t="str">
        <f>+'INFO ENEL'!O1547</f>
        <v>Poste</v>
      </c>
      <c r="K1559" s="56" t="str">
        <f>+'INFO ENEL'!P1547</f>
        <v>Concreto</v>
      </c>
      <c r="L1559" s="56" t="str">
        <f>+'INFO ENEL'!Q1547</f>
        <v>PPC40</v>
      </c>
      <c r="M1559" s="55" t="str">
        <f>+IF(ISERROR(INDEX('Estructuras de Acero y Concreto'!$C$6:$C$577,MATCH(L1559,'Estructuras de Acero y Concreto'!$D$6:$D$577,0)))=FALSE,INDEX('Estructuras de Acero y Concreto'!$C$6:$C$577,MATCH(L1559,'Estructuras de Acero y Concreto'!$D$6:$D$577,0)),IF(ISERROR(INDEX('Estructuras de Madera'!$C$5:$C$122,MATCH(L1559,'Estructuras de Madera'!$D$5:$D$122,0)))=FALSE,INDEX('Estructuras de Madera'!$C$5:$C$122,MATCH(L1559,'Estructuras de Madera'!$D$5:$D$122,0)),INDEX(SICODI!$G$3:$G$2404,MATCH(L1559,SICODI!$G$3:$G$2404,0))))</f>
        <v>PPC40</v>
      </c>
      <c r="N1559" s="121" t="str">
        <f>+IF(ISERROR(VLOOKUP(M1559,'Resumen de precios LLTT'!$C$17:$D$3071,2,FALSE))=FALSE,VLOOKUP(M1559,'Resumen de precios LLTT'!$C$17:$D$3071,2,FALSE),VLOOKUP(M1559,SICODI!$G$3:$J$2404,2,FALSE))</f>
        <v>POSTE DE CONCRETO ARMADO PARA A. P. 11/200/120/285</v>
      </c>
      <c r="O1559" s="58">
        <f>+IF(ISERROR(VLOOKUP(M1559,'Resumen de precios LLTT'!$C$17:$G$3071,5,FALSE))=FALSE,VLOOKUP(M1559,'Resumen de precios LLTT'!$C$17:$G$3071,5,FALSE),VLOOKUP(M1559,SICODI!$G$3:$J$2404,4,FALSE))</f>
        <v>206.03</v>
      </c>
      <c r="P1559" s="16">
        <f t="shared" si="222"/>
        <v>0.77</v>
      </c>
      <c r="Q1559" s="78">
        <f t="shared" si="223"/>
        <v>364.67310000000003</v>
      </c>
      <c r="R1559" s="56">
        <v>0</v>
      </c>
      <c r="S1559" s="16">
        <f t="shared" si="224"/>
        <v>7.2000000000000008E-2</v>
      </c>
      <c r="T1559" s="79">
        <f t="shared" si="225"/>
        <v>2.1880386000000005</v>
      </c>
      <c r="U1559" s="80">
        <f t="shared" si="226"/>
        <v>0.2</v>
      </c>
      <c r="V1559" s="81">
        <f t="shared" si="227"/>
        <v>0.43760772000000014</v>
      </c>
      <c r="W1559" s="79">
        <f t="shared" si="228"/>
        <v>0.14725336301388503</v>
      </c>
      <c r="X1559" s="60">
        <f t="shared" si="229"/>
        <v>0.1</v>
      </c>
      <c r="Y1559" s="56">
        <f>+'INFO ENEL'!R1547</f>
        <v>4</v>
      </c>
      <c r="Z1559" s="59">
        <f t="shared" si="230"/>
        <v>0.4</v>
      </c>
    </row>
    <row r="1560" spans="1:26" s="90" customFormat="1" ht="15" customHeight="1" x14ac:dyDescent="0.25">
      <c r="A1560" s="55">
        <f>+'INFO ENEL'!A1548</f>
        <v>1543</v>
      </c>
      <c r="B1560" s="121" t="str">
        <f>+INDEX($B$8:$B$15,MATCH(L1560,$L$8:$L$15,0))</f>
        <v>SICODI</v>
      </c>
      <c r="C1560" s="56" t="str">
        <f>+'INFO ENEL'!B1548</f>
        <v>Lima</v>
      </c>
      <c r="D1560" s="56" t="str">
        <f>+'INFO ENEL'!D1548</f>
        <v>San Miguel</v>
      </c>
      <c r="E1560" s="56" t="str">
        <f>+'INFO ENEL'!D1548</f>
        <v>San Miguel</v>
      </c>
      <c r="F1560" s="50">
        <f>+'INFO ENEL'!E1548</f>
        <v>0</v>
      </c>
      <c r="G1560" s="56" t="str">
        <f>+'INFO ENEL'!L1548</f>
        <v>BT</v>
      </c>
      <c r="H1560" s="57">
        <f>+'INFO ENEL'!M1548</f>
        <v>30.230124896204739</v>
      </c>
      <c r="I1560" s="56">
        <f>+'INFO ENEL'!N1548</f>
        <v>11</v>
      </c>
      <c r="J1560" s="56" t="str">
        <f>+'INFO ENEL'!O1548</f>
        <v>Poste</v>
      </c>
      <c r="K1560" s="56" t="str">
        <f>+'INFO ENEL'!P1548</f>
        <v>Concreto</v>
      </c>
      <c r="L1560" s="56" t="str">
        <f>+'INFO ENEL'!Q1548</f>
        <v>PPC40</v>
      </c>
      <c r="M1560" s="55" t="str">
        <f>+IF(ISERROR(INDEX('Estructuras de Acero y Concreto'!$C$6:$C$577,MATCH(L1560,'Estructuras de Acero y Concreto'!$D$6:$D$577,0)))=FALSE,INDEX('Estructuras de Acero y Concreto'!$C$6:$C$577,MATCH(L1560,'Estructuras de Acero y Concreto'!$D$6:$D$577,0)),IF(ISERROR(INDEX('Estructuras de Madera'!$C$5:$C$122,MATCH(L1560,'Estructuras de Madera'!$D$5:$D$122,0)))=FALSE,INDEX('Estructuras de Madera'!$C$5:$C$122,MATCH(L1560,'Estructuras de Madera'!$D$5:$D$122,0)),INDEX(SICODI!$G$3:$G$2404,MATCH(L1560,SICODI!$G$3:$G$2404,0))))</f>
        <v>PPC40</v>
      </c>
      <c r="N1560" s="121" t="str">
        <f>+IF(ISERROR(VLOOKUP(M1560,'Resumen de precios LLTT'!$C$17:$D$3071,2,FALSE))=FALSE,VLOOKUP(M1560,'Resumen de precios LLTT'!$C$17:$D$3071,2,FALSE),VLOOKUP(M1560,SICODI!$G$3:$J$2404,2,FALSE))</f>
        <v>POSTE DE CONCRETO ARMADO PARA A. P. 11/200/120/285</v>
      </c>
      <c r="O1560" s="58">
        <f>+IF(ISERROR(VLOOKUP(M1560,'Resumen de precios LLTT'!$C$17:$G$3071,5,FALSE))=FALSE,VLOOKUP(M1560,'Resumen de precios LLTT'!$C$17:$G$3071,5,FALSE),VLOOKUP(M1560,SICODI!$G$3:$J$2404,4,FALSE))</f>
        <v>206.03</v>
      </c>
      <c r="P1560" s="16">
        <f t="shared" si="222"/>
        <v>0.77</v>
      </c>
      <c r="Q1560" s="78">
        <f t="shared" si="223"/>
        <v>364.67310000000003</v>
      </c>
      <c r="R1560" s="56">
        <v>0</v>
      </c>
      <c r="S1560" s="16">
        <f t="shared" si="224"/>
        <v>7.2000000000000008E-2</v>
      </c>
      <c r="T1560" s="79">
        <f t="shared" si="225"/>
        <v>2.1880386000000005</v>
      </c>
      <c r="U1560" s="80">
        <f t="shared" si="226"/>
        <v>0.2</v>
      </c>
      <c r="V1560" s="81">
        <f t="shared" si="227"/>
        <v>0.43760772000000014</v>
      </c>
      <c r="W1560" s="79">
        <f t="shared" si="228"/>
        <v>0.14725336301388503</v>
      </c>
      <c r="X1560" s="60">
        <f t="shared" si="229"/>
        <v>0.1</v>
      </c>
      <c r="Y1560" s="56">
        <f>+'INFO ENEL'!R1548</f>
        <v>4</v>
      </c>
      <c r="Z1560" s="59">
        <f t="shared" si="230"/>
        <v>0.4</v>
      </c>
    </row>
    <row r="1561" spans="1:26" s="90" customFormat="1" ht="15" customHeight="1" x14ac:dyDescent="0.25">
      <c r="A1561" s="55">
        <f>+'INFO ENEL'!A1549</f>
        <v>1544</v>
      </c>
      <c r="B1561" s="121" t="str">
        <f>+INDEX($B$8:$B$15,MATCH(L1561,$L$8:$L$15,0))</f>
        <v>SICODI</v>
      </c>
      <c r="C1561" s="56" t="str">
        <f>+'INFO ENEL'!B1549</f>
        <v>Lima</v>
      </c>
      <c r="D1561" s="56" t="str">
        <f>+'INFO ENEL'!D1549</f>
        <v>San Miguel</v>
      </c>
      <c r="E1561" s="56" t="str">
        <f>+'INFO ENEL'!D1549</f>
        <v>San Miguel</v>
      </c>
      <c r="F1561" s="50">
        <f>+'INFO ENEL'!E1549</f>
        <v>0</v>
      </c>
      <c r="G1561" s="56" t="str">
        <f>+'INFO ENEL'!L1549</f>
        <v>BT</v>
      </c>
      <c r="H1561" s="57">
        <f>+'INFO ENEL'!M1549</f>
        <v>28.850012764745539</v>
      </c>
      <c r="I1561" s="56">
        <f>+'INFO ENEL'!N1549</f>
        <v>11</v>
      </c>
      <c r="J1561" s="56" t="str">
        <f>+'INFO ENEL'!O1549</f>
        <v>Poste</v>
      </c>
      <c r="K1561" s="56" t="str">
        <f>+'INFO ENEL'!P1549</f>
        <v>Concreto</v>
      </c>
      <c r="L1561" s="56" t="str">
        <f>+'INFO ENEL'!Q1549</f>
        <v>PPC40</v>
      </c>
      <c r="M1561" s="55" t="str">
        <f>+IF(ISERROR(INDEX('Estructuras de Acero y Concreto'!$C$6:$C$577,MATCH(L1561,'Estructuras de Acero y Concreto'!$D$6:$D$577,0)))=FALSE,INDEX('Estructuras de Acero y Concreto'!$C$6:$C$577,MATCH(L1561,'Estructuras de Acero y Concreto'!$D$6:$D$577,0)),IF(ISERROR(INDEX('Estructuras de Madera'!$C$5:$C$122,MATCH(L1561,'Estructuras de Madera'!$D$5:$D$122,0)))=FALSE,INDEX('Estructuras de Madera'!$C$5:$C$122,MATCH(L1561,'Estructuras de Madera'!$D$5:$D$122,0)),INDEX(SICODI!$G$3:$G$2404,MATCH(L1561,SICODI!$G$3:$G$2404,0))))</f>
        <v>PPC40</v>
      </c>
      <c r="N1561" s="121" t="str">
        <f>+IF(ISERROR(VLOOKUP(M1561,'Resumen de precios LLTT'!$C$17:$D$3071,2,FALSE))=FALSE,VLOOKUP(M1561,'Resumen de precios LLTT'!$C$17:$D$3071,2,FALSE),VLOOKUP(M1561,SICODI!$G$3:$J$2404,2,FALSE))</f>
        <v>POSTE DE CONCRETO ARMADO PARA A. P. 11/200/120/285</v>
      </c>
      <c r="O1561" s="58">
        <f>+IF(ISERROR(VLOOKUP(M1561,'Resumen de precios LLTT'!$C$17:$G$3071,5,FALSE))=FALSE,VLOOKUP(M1561,'Resumen de precios LLTT'!$C$17:$G$3071,5,FALSE),VLOOKUP(M1561,SICODI!$G$3:$J$2404,4,FALSE))</f>
        <v>206.03</v>
      </c>
      <c r="P1561" s="16">
        <f t="shared" si="222"/>
        <v>0.77</v>
      </c>
      <c r="Q1561" s="78">
        <f t="shared" si="223"/>
        <v>364.67310000000003</v>
      </c>
      <c r="R1561" s="56">
        <v>0</v>
      </c>
      <c r="S1561" s="16">
        <f t="shared" si="224"/>
        <v>7.2000000000000008E-2</v>
      </c>
      <c r="T1561" s="79">
        <f t="shared" si="225"/>
        <v>2.1880386000000005</v>
      </c>
      <c r="U1561" s="80">
        <f t="shared" si="226"/>
        <v>0.2</v>
      </c>
      <c r="V1561" s="81">
        <f t="shared" si="227"/>
        <v>0.43760772000000014</v>
      </c>
      <c r="W1561" s="79">
        <f t="shared" si="228"/>
        <v>0.14725336301388503</v>
      </c>
      <c r="X1561" s="60">
        <f t="shared" si="229"/>
        <v>0.1</v>
      </c>
      <c r="Y1561" s="56">
        <f>+'INFO ENEL'!R1549</f>
        <v>4</v>
      </c>
      <c r="Z1561" s="59">
        <f t="shared" si="230"/>
        <v>0.4</v>
      </c>
    </row>
    <row r="1562" spans="1:26" s="90" customFormat="1" ht="15" customHeight="1" x14ac:dyDescent="0.25">
      <c r="A1562" s="55">
        <f>+'INFO ENEL'!A1550</f>
        <v>1545</v>
      </c>
      <c r="B1562" s="121" t="str">
        <f>+INDEX($B$8:$B$15,MATCH(L1562,$L$8:$L$15,0))</f>
        <v>SICODI</v>
      </c>
      <c r="C1562" s="56" t="str">
        <f>+'INFO ENEL'!B1550</f>
        <v>Lima</v>
      </c>
      <c r="D1562" s="56" t="str">
        <f>+'INFO ENEL'!D1550</f>
        <v>San Miguel</v>
      </c>
      <c r="E1562" s="56" t="str">
        <f>+'INFO ENEL'!D1550</f>
        <v>San Miguel</v>
      </c>
      <c r="F1562" s="50">
        <f>+'INFO ENEL'!E1550</f>
        <v>0</v>
      </c>
      <c r="G1562" s="56" t="str">
        <f>+'INFO ENEL'!L1550</f>
        <v>BT</v>
      </c>
      <c r="H1562" s="57">
        <f>+'INFO ENEL'!M1550</f>
        <v>30.01854132754136</v>
      </c>
      <c r="I1562" s="56">
        <f>+'INFO ENEL'!N1550</f>
        <v>11</v>
      </c>
      <c r="J1562" s="56" t="str">
        <f>+'INFO ENEL'!O1550</f>
        <v>Poste</v>
      </c>
      <c r="K1562" s="56" t="str">
        <f>+'INFO ENEL'!P1550</f>
        <v>Concreto</v>
      </c>
      <c r="L1562" s="56" t="str">
        <f>+'INFO ENEL'!Q1550</f>
        <v>PPC40</v>
      </c>
      <c r="M1562" s="55" t="str">
        <f>+IF(ISERROR(INDEX('Estructuras de Acero y Concreto'!$C$6:$C$577,MATCH(L1562,'Estructuras de Acero y Concreto'!$D$6:$D$577,0)))=FALSE,INDEX('Estructuras de Acero y Concreto'!$C$6:$C$577,MATCH(L1562,'Estructuras de Acero y Concreto'!$D$6:$D$577,0)),IF(ISERROR(INDEX('Estructuras de Madera'!$C$5:$C$122,MATCH(L1562,'Estructuras de Madera'!$D$5:$D$122,0)))=FALSE,INDEX('Estructuras de Madera'!$C$5:$C$122,MATCH(L1562,'Estructuras de Madera'!$D$5:$D$122,0)),INDEX(SICODI!$G$3:$G$2404,MATCH(L1562,SICODI!$G$3:$G$2404,0))))</f>
        <v>PPC40</v>
      </c>
      <c r="N1562" s="121" t="str">
        <f>+IF(ISERROR(VLOOKUP(M1562,'Resumen de precios LLTT'!$C$17:$D$3071,2,FALSE))=FALSE,VLOOKUP(M1562,'Resumen de precios LLTT'!$C$17:$D$3071,2,FALSE),VLOOKUP(M1562,SICODI!$G$3:$J$2404,2,FALSE))</f>
        <v>POSTE DE CONCRETO ARMADO PARA A. P. 11/200/120/285</v>
      </c>
      <c r="O1562" s="58">
        <f>+IF(ISERROR(VLOOKUP(M1562,'Resumen de precios LLTT'!$C$17:$G$3071,5,FALSE))=FALSE,VLOOKUP(M1562,'Resumen de precios LLTT'!$C$17:$G$3071,5,FALSE),VLOOKUP(M1562,SICODI!$G$3:$J$2404,4,FALSE))</f>
        <v>206.03</v>
      </c>
      <c r="P1562" s="16">
        <f t="shared" si="222"/>
        <v>0.77</v>
      </c>
      <c r="Q1562" s="78">
        <f t="shared" si="223"/>
        <v>364.67310000000003</v>
      </c>
      <c r="R1562" s="56">
        <v>0</v>
      </c>
      <c r="S1562" s="16">
        <f t="shared" si="224"/>
        <v>7.2000000000000008E-2</v>
      </c>
      <c r="T1562" s="79">
        <f t="shared" si="225"/>
        <v>2.1880386000000005</v>
      </c>
      <c r="U1562" s="80">
        <f t="shared" si="226"/>
        <v>0.2</v>
      </c>
      <c r="V1562" s="81">
        <f t="shared" si="227"/>
        <v>0.43760772000000014</v>
      </c>
      <c r="W1562" s="79">
        <f t="shared" si="228"/>
        <v>0.14725336301388503</v>
      </c>
      <c r="X1562" s="60">
        <f t="shared" si="229"/>
        <v>0.1</v>
      </c>
      <c r="Y1562" s="56">
        <f>+'INFO ENEL'!R1550</f>
        <v>4</v>
      </c>
      <c r="Z1562" s="59">
        <f t="shared" si="230"/>
        <v>0.4</v>
      </c>
    </row>
    <row r="1563" spans="1:26" s="90" customFormat="1" ht="15" customHeight="1" x14ac:dyDescent="0.25">
      <c r="A1563" s="55">
        <f>+'INFO ENEL'!A1551</f>
        <v>1546</v>
      </c>
      <c r="B1563" s="121" t="str">
        <f>+INDEX($B$8:$B$15,MATCH(L1563,$L$8:$L$15,0))</f>
        <v>SICODI</v>
      </c>
      <c r="C1563" s="56" t="str">
        <f>+'INFO ENEL'!B1551</f>
        <v>Lima</v>
      </c>
      <c r="D1563" s="56" t="str">
        <f>+'INFO ENEL'!D1551</f>
        <v>San Miguel</v>
      </c>
      <c r="E1563" s="56" t="str">
        <f>+'INFO ENEL'!D1551</f>
        <v>San Miguel</v>
      </c>
      <c r="F1563" s="50">
        <f>+'INFO ENEL'!E1551</f>
        <v>0</v>
      </c>
      <c r="G1563" s="56" t="str">
        <f>+'INFO ENEL'!L1551</f>
        <v>BT</v>
      </c>
      <c r="H1563" s="57">
        <f>+'INFO ENEL'!M1551</f>
        <v>29.531027948518709</v>
      </c>
      <c r="I1563" s="56">
        <f>+'INFO ENEL'!N1551</f>
        <v>11</v>
      </c>
      <c r="J1563" s="56" t="str">
        <f>+'INFO ENEL'!O1551</f>
        <v>Poste</v>
      </c>
      <c r="K1563" s="56" t="str">
        <f>+'INFO ENEL'!P1551</f>
        <v>Concreto</v>
      </c>
      <c r="L1563" s="56" t="str">
        <f>+'INFO ENEL'!Q1551</f>
        <v>PPC40</v>
      </c>
      <c r="M1563" s="55" t="str">
        <f>+IF(ISERROR(INDEX('Estructuras de Acero y Concreto'!$C$6:$C$577,MATCH(L1563,'Estructuras de Acero y Concreto'!$D$6:$D$577,0)))=FALSE,INDEX('Estructuras de Acero y Concreto'!$C$6:$C$577,MATCH(L1563,'Estructuras de Acero y Concreto'!$D$6:$D$577,0)),IF(ISERROR(INDEX('Estructuras de Madera'!$C$5:$C$122,MATCH(L1563,'Estructuras de Madera'!$D$5:$D$122,0)))=FALSE,INDEX('Estructuras de Madera'!$C$5:$C$122,MATCH(L1563,'Estructuras de Madera'!$D$5:$D$122,0)),INDEX(SICODI!$G$3:$G$2404,MATCH(L1563,SICODI!$G$3:$G$2404,0))))</f>
        <v>PPC40</v>
      </c>
      <c r="N1563" s="121" t="str">
        <f>+IF(ISERROR(VLOOKUP(M1563,'Resumen de precios LLTT'!$C$17:$D$3071,2,FALSE))=FALSE,VLOOKUP(M1563,'Resumen de precios LLTT'!$C$17:$D$3071,2,FALSE),VLOOKUP(M1563,SICODI!$G$3:$J$2404,2,FALSE))</f>
        <v>POSTE DE CONCRETO ARMADO PARA A. P. 11/200/120/285</v>
      </c>
      <c r="O1563" s="58">
        <f>+IF(ISERROR(VLOOKUP(M1563,'Resumen de precios LLTT'!$C$17:$G$3071,5,FALSE))=FALSE,VLOOKUP(M1563,'Resumen de precios LLTT'!$C$17:$G$3071,5,FALSE),VLOOKUP(M1563,SICODI!$G$3:$J$2404,4,FALSE))</f>
        <v>206.03</v>
      </c>
      <c r="P1563" s="16">
        <f t="shared" si="222"/>
        <v>0.77</v>
      </c>
      <c r="Q1563" s="78">
        <f t="shared" si="223"/>
        <v>364.67310000000003</v>
      </c>
      <c r="R1563" s="56">
        <v>0</v>
      </c>
      <c r="S1563" s="16">
        <f t="shared" si="224"/>
        <v>7.2000000000000008E-2</v>
      </c>
      <c r="T1563" s="79">
        <f t="shared" si="225"/>
        <v>2.1880386000000005</v>
      </c>
      <c r="U1563" s="80">
        <f t="shared" si="226"/>
        <v>0.2</v>
      </c>
      <c r="V1563" s="81">
        <f t="shared" si="227"/>
        <v>0.43760772000000014</v>
      </c>
      <c r="W1563" s="79">
        <f t="shared" si="228"/>
        <v>0.14725336301388503</v>
      </c>
      <c r="X1563" s="60">
        <f t="shared" si="229"/>
        <v>0.1</v>
      </c>
      <c r="Y1563" s="56">
        <f>+'INFO ENEL'!R1551</f>
        <v>4</v>
      </c>
      <c r="Z1563" s="59">
        <f t="shared" si="230"/>
        <v>0.4</v>
      </c>
    </row>
    <row r="1564" spans="1:26" s="90" customFormat="1" ht="15" customHeight="1" x14ac:dyDescent="0.25">
      <c r="A1564" s="55">
        <f>+'INFO ENEL'!A1552</f>
        <v>1547</v>
      </c>
      <c r="B1564" s="121" t="str">
        <f>+INDEX($B$8:$B$15,MATCH(L1564,$L$8:$L$15,0))</f>
        <v>SICODI</v>
      </c>
      <c r="C1564" s="56" t="str">
        <f>+'INFO ENEL'!B1552</f>
        <v>Lima</v>
      </c>
      <c r="D1564" s="56" t="str">
        <f>+'INFO ENEL'!D1552</f>
        <v>San Miguel</v>
      </c>
      <c r="E1564" s="56" t="str">
        <f>+'INFO ENEL'!D1552</f>
        <v>San Miguel</v>
      </c>
      <c r="F1564" s="50">
        <f>+'INFO ENEL'!E1552</f>
        <v>0</v>
      </c>
      <c r="G1564" s="56" t="str">
        <f>+'INFO ENEL'!L1552</f>
        <v>BT</v>
      </c>
      <c r="H1564" s="57">
        <f>+'INFO ENEL'!M1552</f>
        <v>30.886618624905292</v>
      </c>
      <c r="I1564" s="56">
        <f>+'INFO ENEL'!N1552</f>
        <v>11</v>
      </c>
      <c r="J1564" s="56" t="str">
        <f>+'INFO ENEL'!O1552</f>
        <v>Poste</v>
      </c>
      <c r="K1564" s="56" t="str">
        <f>+'INFO ENEL'!P1552</f>
        <v>Concreto</v>
      </c>
      <c r="L1564" s="56" t="str">
        <f>+'INFO ENEL'!Q1552</f>
        <v>PPC40</v>
      </c>
      <c r="M1564" s="55" t="str">
        <f>+IF(ISERROR(INDEX('Estructuras de Acero y Concreto'!$C$6:$C$577,MATCH(L1564,'Estructuras de Acero y Concreto'!$D$6:$D$577,0)))=FALSE,INDEX('Estructuras de Acero y Concreto'!$C$6:$C$577,MATCH(L1564,'Estructuras de Acero y Concreto'!$D$6:$D$577,0)),IF(ISERROR(INDEX('Estructuras de Madera'!$C$5:$C$122,MATCH(L1564,'Estructuras de Madera'!$D$5:$D$122,0)))=FALSE,INDEX('Estructuras de Madera'!$C$5:$C$122,MATCH(L1564,'Estructuras de Madera'!$D$5:$D$122,0)),INDEX(SICODI!$G$3:$G$2404,MATCH(L1564,SICODI!$G$3:$G$2404,0))))</f>
        <v>PPC40</v>
      </c>
      <c r="N1564" s="121" t="str">
        <f>+IF(ISERROR(VLOOKUP(M1564,'Resumen de precios LLTT'!$C$17:$D$3071,2,FALSE))=FALSE,VLOOKUP(M1564,'Resumen de precios LLTT'!$C$17:$D$3071,2,FALSE),VLOOKUP(M1564,SICODI!$G$3:$J$2404,2,FALSE))</f>
        <v>POSTE DE CONCRETO ARMADO PARA A. P. 11/200/120/285</v>
      </c>
      <c r="O1564" s="58">
        <f>+IF(ISERROR(VLOOKUP(M1564,'Resumen de precios LLTT'!$C$17:$G$3071,5,FALSE))=FALSE,VLOOKUP(M1564,'Resumen de precios LLTT'!$C$17:$G$3071,5,FALSE),VLOOKUP(M1564,SICODI!$G$3:$J$2404,4,FALSE))</f>
        <v>206.03</v>
      </c>
      <c r="P1564" s="16">
        <f t="shared" si="222"/>
        <v>0.77</v>
      </c>
      <c r="Q1564" s="78">
        <f t="shared" si="223"/>
        <v>364.67310000000003</v>
      </c>
      <c r="R1564" s="56">
        <v>0</v>
      </c>
      <c r="S1564" s="16">
        <f t="shared" si="224"/>
        <v>7.2000000000000008E-2</v>
      </c>
      <c r="T1564" s="79">
        <f t="shared" si="225"/>
        <v>2.1880386000000005</v>
      </c>
      <c r="U1564" s="80">
        <f t="shared" si="226"/>
        <v>0.2</v>
      </c>
      <c r="V1564" s="81">
        <f t="shared" si="227"/>
        <v>0.43760772000000014</v>
      </c>
      <c r="W1564" s="79">
        <f t="shared" si="228"/>
        <v>0.14725336301388503</v>
      </c>
      <c r="X1564" s="60">
        <f t="shared" si="229"/>
        <v>0.1</v>
      </c>
      <c r="Y1564" s="56">
        <f>+'INFO ENEL'!R1552</f>
        <v>4</v>
      </c>
      <c r="Z1564" s="59">
        <f t="shared" si="230"/>
        <v>0.4</v>
      </c>
    </row>
    <row r="1565" spans="1:26" s="90" customFormat="1" ht="15" customHeight="1" x14ac:dyDescent="0.25">
      <c r="A1565" s="55">
        <f>+'INFO ENEL'!A1553</f>
        <v>1548</v>
      </c>
      <c r="B1565" s="121" t="str">
        <f>+INDEX($B$8:$B$15,MATCH(L1565,$L$8:$L$15,0))</f>
        <v>SICODI</v>
      </c>
      <c r="C1565" s="56" t="str">
        <f>+'INFO ENEL'!B1553</f>
        <v>Lima</v>
      </c>
      <c r="D1565" s="56" t="str">
        <f>+'INFO ENEL'!D1553</f>
        <v>San Miguel</v>
      </c>
      <c r="E1565" s="56" t="str">
        <f>+'INFO ENEL'!D1553</f>
        <v>San Miguel</v>
      </c>
      <c r="F1565" s="50">
        <f>+'INFO ENEL'!E1553</f>
        <v>0</v>
      </c>
      <c r="G1565" s="56" t="str">
        <f>+'INFO ENEL'!L1553</f>
        <v>BT</v>
      </c>
      <c r="H1565" s="57">
        <f>+'INFO ENEL'!M1553</f>
        <v>29.065440447791467</v>
      </c>
      <c r="I1565" s="56">
        <f>+'INFO ENEL'!N1553</f>
        <v>11</v>
      </c>
      <c r="J1565" s="56" t="str">
        <f>+'INFO ENEL'!O1553</f>
        <v>Poste</v>
      </c>
      <c r="K1565" s="56" t="str">
        <f>+'INFO ENEL'!P1553</f>
        <v>Concreto</v>
      </c>
      <c r="L1565" s="56" t="str">
        <f>+'INFO ENEL'!Q1553</f>
        <v>PPC40</v>
      </c>
      <c r="M1565" s="55" t="str">
        <f>+IF(ISERROR(INDEX('Estructuras de Acero y Concreto'!$C$6:$C$577,MATCH(L1565,'Estructuras de Acero y Concreto'!$D$6:$D$577,0)))=FALSE,INDEX('Estructuras de Acero y Concreto'!$C$6:$C$577,MATCH(L1565,'Estructuras de Acero y Concreto'!$D$6:$D$577,0)),IF(ISERROR(INDEX('Estructuras de Madera'!$C$5:$C$122,MATCH(L1565,'Estructuras de Madera'!$D$5:$D$122,0)))=FALSE,INDEX('Estructuras de Madera'!$C$5:$C$122,MATCH(L1565,'Estructuras de Madera'!$D$5:$D$122,0)),INDEX(SICODI!$G$3:$G$2404,MATCH(L1565,SICODI!$G$3:$G$2404,0))))</f>
        <v>PPC40</v>
      </c>
      <c r="N1565" s="121" t="str">
        <f>+IF(ISERROR(VLOOKUP(M1565,'Resumen de precios LLTT'!$C$17:$D$3071,2,FALSE))=FALSE,VLOOKUP(M1565,'Resumen de precios LLTT'!$C$17:$D$3071,2,FALSE),VLOOKUP(M1565,SICODI!$G$3:$J$2404,2,FALSE))</f>
        <v>POSTE DE CONCRETO ARMADO PARA A. P. 11/200/120/285</v>
      </c>
      <c r="O1565" s="58">
        <f>+IF(ISERROR(VLOOKUP(M1565,'Resumen de precios LLTT'!$C$17:$G$3071,5,FALSE))=FALSE,VLOOKUP(M1565,'Resumen de precios LLTT'!$C$17:$G$3071,5,FALSE),VLOOKUP(M1565,SICODI!$G$3:$J$2404,4,FALSE))</f>
        <v>206.03</v>
      </c>
      <c r="P1565" s="16">
        <f t="shared" si="222"/>
        <v>0.77</v>
      </c>
      <c r="Q1565" s="78">
        <f t="shared" si="223"/>
        <v>364.67310000000003</v>
      </c>
      <c r="R1565" s="56">
        <v>0</v>
      </c>
      <c r="S1565" s="16">
        <f t="shared" si="224"/>
        <v>7.2000000000000008E-2</v>
      </c>
      <c r="T1565" s="79">
        <f t="shared" si="225"/>
        <v>2.1880386000000005</v>
      </c>
      <c r="U1565" s="80">
        <f t="shared" si="226"/>
        <v>0.2</v>
      </c>
      <c r="V1565" s="81">
        <f t="shared" si="227"/>
        <v>0.43760772000000014</v>
      </c>
      <c r="W1565" s="79">
        <f t="shared" si="228"/>
        <v>0.14725336301388503</v>
      </c>
      <c r="X1565" s="60">
        <f t="shared" si="229"/>
        <v>0.1</v>
      </c>
      <c r="Y1565" s="56">
        <f>+'INFO ENEL'!R1553</f>
        <v>4</v>
      </c>
      <c r="Z1565" s="59">
        <f t="shared" si="230"/>
        <v>0.4</v>
      </c>
    </row>
    <row r="1566" spans="1:26" s="90" customFormat="1" ht="15" customHeight="1" x14ac:dyDescent="0.25">
      <c r="A1566" s="55">
        <f>+'INFO ENEL'!A1554</f>
        <v>1549</v>
      </c>
      <c r="B1566" s="121" t="str">
        <f>+INDEX($B$8:$B$15,MATCH(L1566,$L$8:$L$15,0))</f>
        <v>SICODI</v>
      </c>
      <c r="C1566" s="56" t="str">
        <f>+'INFO ENEL'!B1554</f>
        <v>Lima</v>
      </c>
      <c r="D1566" s="56" t="str">
        <f>+'INFO ENEL'!D1554</f>
        <v>San Miguel</v>
      </c>
      <c r="E1566" s="56" t="str">
        <f>+'INFO ENEL'!D1554</f>
        <v>San Miguel</v>
      </c>
      <c r="F1566" s="50">
        <f>+'INFO ENEL'!E1554</f>
        <v>0</v>
      </c>
      <c r="G1566" s="56" t="str">
        <f>+'INFO ENEL'!L1554</f>
        <v>BT</v>
      </c>
      <c r="H1566" s="57">
        <f>+'INFO ENEL'!M1554</f>
        <v>30.418448721036082</v>
      </c>
      <c r="I1566" s="56">
        <f>+'INFO ENEL'!N1554</f>
        <v>11</v>
      </c>
      <c r="J1566" s="56" t="str">
        <f>+'INFO ENEL'!O1554</f>
        <v>Poste</v>
      </c>
      <c r="K1566" s="56" t="str">
        <f>+'INFO ENEL'!P1554</f>
        <v>Concreto</v>
      </c>
      <c r="L1566" s="56" t="str">
        <f>+'INFO ENEL'!Q1554</f>
        <v>PPC40</v>
      </c>
      <c r="M1566" s="55" t="str">
        <f>+IF(ISERROR(INDEX('Estructuras de Acero y Concreto'!$C$6:$C$577,MATCH(L1566,'Estructuras de Acero y Concreto'!$D$6:$D$577,0)))=FALSE,INDEX('Estructuras de Acero y Concreto'!$C$6:$C$577,MATCH(L1566,'Estructuras de Acero y Concreto'!$D$6:$D$577,0)),IF(ISERROR(INDEX('Estructuras de Madera'!$C$5:$C$122,MATCH(L1566,'Estructuras de Madera'!$D$5:$D$122,0)))=FALSE,INDEX('Estructuras de Madera'!$C$5:$C$122,MATCH(L1566,'Estructuras de Madera'!$D$5:$D$122,0)),INDEX(SICODI!$G$3:$G$2404,MATCH(L1566,SICODI!$G$3:$G$2404,0))))</f>
        <v>PPC40</v>
      </c>
      <c r="N1566" s="121" t="str">
        <f>+IF(ISERROR(VLOOKUP(M1566,'Resumen de precios LLTT'!$C$17:$D$3071,2,FALSE))=FALSE,VLOOKUP(M1566,'Resumen de precios LLTT'!$C$17:$D$3071,2,FALSE),VLOOKUP(M1566,SICODI!$G$3:$J$2404,2,FALSE))</f>
        <v>POSTE DE CONCRETO ARMADO PARA A. P. 11/200/120/285</v>
      </c>
      <c r="O1566" s="58">
        <f>+IF(ISERROR(VLOOKUP(M1566,'Resumen de precios LLTT'!$C$17:$G$3071,5,FALSE))=FALSE,VLOOKUP(M1566,'Resumen de precios LLTT'!$C$17:$G$3071,5,FALSE),VLOOKUP(M1566,SICODI!$G$3:$J$2404,4,FALSE))</f>
        <v>206.03</v>
      </c>
      <c r="P1566" s="16">
        <f t="shared" si="222"/>
        <v>0.77</v>
      </c>
      <c r="Q1566" s="78">
        <f t="shared" si="223"/>
        <v>364.67310000000003</v>
      </c>
      <c r="R1566" s="56">
        <v>0</v>
      </c>
      <c r="S1566" s="16">
        <f t="shared" si="224"/>
        <v>7.2000000000000008E-2</v>
      </c>
      <c r="T1566" s="79">
        <f t="shared" si="225"/>
        <v>2.1880386000000005</v>
      </c>
      <c r="U1566" s="80">
        <f t="shared" si="226"/>
        <v>0.2</v>
      </c>
      <c r="V1566" s="81">
        <f t="shared" si="227"/>
        <v>0.43760772000000014</v>
      </c>
      <c r="W1566" s="79">
        <f t="shared" si="228"/>
        <v>0.14725336301388503</v>
      </c>
      <c r="X1566" s="60">
        <f t="shared" si="229"/>
        <v>0.1</v>
      </c>
      <c r="Y1566" s="56">
        <f>+'INFO ENEL'!R1554</f>
        <v>4</v>
      </c>
      <c r="Z1566" s="59">
        <f t="shared" si="230"/>
        <v>0.4</v>
      </c>
    </row>
    <row r="1567" spans="1:26" s="90" customFormat="1" ht="15" customHeight="1" x14ac:dyDescent="0.25">
      <c r="A1567" s="55">
        <f>+'INFO ENEL'!A1555</f>
        <v>1550</v>
      </c>
      <c r="B1567" s="121" t="str">
        <f>+INDEX($B$8:$B$15,MATCH(L1567,$L$8:$L$15,0))</f>
        <v>SICODI</v>
      </c>
      <c r="C1567" s="56" t="str">
        <f>+'INFO ENEL'!B1555</f>
        <v>Lima</v>
      </c>
      <c r="D1567" s="56" t="str">
        <f>+'INFO ENEL'!D1555</f>
        <v>San Miguel</v>
      </c>
      <c r="E1567" s="56" t="str">
        <f>+'INFO ENEL'!D1555</f>
        <v>San Miguel</v>
      </c>
      <c r="F1567" s="50">
        <f>+'INFO ENEL'!E1555</f>
        <v>0</v>
      </c>
      <c r="G1567" s="56" t="str">
        <f>+'INFO ENEL'!L1555</f>
        <v>BT</v>
      </c>
      <c r="H1567" s="57">
        <f>+'INFO ENEL'!M1555</f>
        <v>29.521471346318684</v>
      </c>
      <c r="I1567" s="56">
        <f>+'INFO ENEL'!N1555</f>
        <v>11</v>
      </c>
      <c r="J1567" s="56" t="str">
        <f>+'INFO ENEL'!O1555</f>
        <v>Poste</v>
      </c>
      <c r="K1567" s="56" t="str">
        <f>+'INFO ENEL'!P1555</f>
        <v>Concreto</v>
      </c>
      <c r="L1567" s="56" t="str">
        <f>+'INFO ENEL'!Q1555</f>
        <v>PPC40</v>
      </c>
      <c r="M1567" s="55" t="str">
        <f>+IF(ISERROR(INDEX('Estructuras de Acero y Concreto'!$C$6:$C$577,MATCH(L1567,'Estructuras de Acero y Concreto'!$D$6:$D$577,0)))=FALSE,INDEX('Estructuras de Acero y Concreto'!$C$6:$C$577,MATCH(L1567,'Estructuras de Acero y Concreto'!$D$6:$D$577,0)),IF(ISERROR(INDEX('Estructuras de Madera'!$C$5:$C$122,MATCH(L1567,'Estructuras de Madera'!$D$5:$D$122,0)))=FALSE,INDEX('Estructuras de Madera'!$C$5:$C$122,MATCH(L1567,'Estructuras de Madera'!$D$5:$D$122,0)),INDEX(SICODI!$G$3:$G$2404,MATCH(L1567,SICODI!$G$3:$G$2404,0))))</f>
        <v>PPC40</v>
      </c>
      <c r="N1567" s="121" t="str">
        <f>+IF(ISERROR(VLOOKUP(M1567,'Resumen de precios LLTT'!$C$17:$D$3071,2,FALSE))=FALSE,VLOOKUP(M1567,'Resumen de precios LLTT'!$C$17:$D$3071,2,FALSE),VLOOKUP(M1567,SICODI!$G$3:$J$2404,2,FALSE))</f>
        <v>POSTE DE CONCRETO ARMADO PARA A. P. 11/200/120/285</v>
      </c>
      <c r="O1567" s="58">
        <f>+IF(ISERROR(VLOOKUP(M1567,'Resumen de precios LLTT'!$C$17:$G$3071,5,FALSE))=FALSE,VLOOKUP(M1567,'Resumen de precios LLTT'!$C$17:$G$3071,5,FALSE),VLOOKUP(M1567,SICODI!$G$3:$J$2404,4,FALSE))</f>
        <v>206.03</v>
      </c>
      <c r="P1567" s="16">
        <f t="shared" si="222"/>
        <v>0.77</v>
      </c>
      <c r="Q1567" s="78">
        <f t="shared" si="223"/>
        <v>364.67310000000003</v>
      </c>
      <c r="R1567" s="56">
        <v>0</v>
      </c>
      <c r="S1567" s="16">
        <f t="shared" si="224"/>
        <v>7.2000000000000008E-2</v>
      </c>
      <c r="T1567" s="79">
        <f t="shared" si="225"/>
        <v>2.1880386000000005</v>
      </c>
      <c r="U1567" s="80">
        <f t="shared" si="226"/>
        <v>0.2</v>
      </c>
      <c r="V1567" s="81">
        <f t="shared" si="227"/>
        <v>0.43760772000000014</v>
      </c>
      <c r="W1567" s="79">
        <f t="shared" si="228"/>
        <v>0.14725336301388503</v>
      </c>
      <c r="X1567" s="60">
        <f t="shared" si="229"/>
        <v>0.1</v>
      </c>
      <c r="Y1567" s="56">
        <f>+'INFO ENEL'!R1555</f>
        <v>4</v>
      </c>
      <c r="Z1567" s="59">
        <f t="shared" si="230"/>
        <v>0.4</v>
      </c>
    </row>
    <row r="1568" spans="1:26" s="90" customFormat="1" ht="15" customHeight="1" x14ac:dyDescent="0.25">
      <c r="A1568" s="55">
        <f>+'INFO ENEL'!A1556</f>
        <v>1551</v>
      </c>
      <c r="B1568" s="121" t="str">
        <f>+INDEX($B$8:$B$15,MATCH(L1568,$L$8:$L$15,0))</f>
        <v>SICODI</v>
      </c>
      <c r="C1568" s="56" t="str">
        <f>+'INFO ENEL'!B1556</f>
        <v>Lima</v>
      </c>
      <c r="D1568" s="56" t="str">
        <f>+'INFO ENEL'!D1556</f>
        <v>San Miguel</v>
      </c>
      <c r="E1568" s="56" t="str">
        <f>+'INFO ENEL'!D1556</f>
        <v>San Miguel</v>
      </c>
      <c r="F1568" s="50">
        <f>+'INFO ENEL'!E1556</f>
        <v>0</v>
      </c>
      <c r="G1568" s="56" t="str">
        <f>+'INFO ENEL'!L1556</f>
        <v>BT</v>
      </c>
      <c r="H1568" s="57">
        <f>+'INFO ENEL'!M1556</f>
        <v>29.971251159493196</v>
      </c>
      <c r="I1568" s="56">
        <f>+'INFO ENEL'!N1556</f>
        <v>11</v>
      </c>
      <c r="J1568" s="56" t="str">
        <f>+'INFO ENEL'!O1556</f>
        <v>Poste</v>
      </c>
      <c r="K1568" s="56" t="str">
        <f>+'INFO ENEL'!P1556</f>
        <v>Concreto</v>
      </c>
      <c r="L1568" s="56" t="str">
        <f>+'INFO ENEL'!Q1556</f>
        <v>PPC40</v>
      </c>
      <c r="M1568" s="55" t="str">
        <f>+IF(ISERROR(INDEX('Estructuras de Acero y Concreto'!$C$6:$C$577,MATCH(L1568,'Estructuras de Acero y Concreto'!$D$6:$D$577,0)))=FALSE,INDEX('Estructuras de Acero y Concreto'!$C$6:$C$577,MATCH(L1568,'Estructuras de Acero y Concreto'!$D$6:$D$577,0)),IF(ISERROR(INDEX('Estructuras de Madera'!$C$5:$C$122,MATCH(L1568,'Estructuras de Madera'!$D$5:$D$122,0)))=FALSE,INDEX('Estructuras de Madera'!$C$5:$C$122,MATCH(L1568,'Estructuras de Madera'!$D$5:$D$122,0)),INDEX(SICODI!$G$3:$G$2404,MATCH(L1568,SICODI!$G$3:$G$2404,0))))</f>
        <v>PPC40</v>
      </c>
      <c r="N1568" s="121" t="str">
        <f>+IF(ISERROR(VLOOKUP(M1568,'Resumen de precios LLTT'!$C$17:$D$3071,2,FALSE))=FALSE,VLOOKUP(M1568,'Resumen de precios LLTT'!$C$17:$D$3071,2,FALSE),VLOOKUP(M1568,SICODI!$G$3:$J$2404,2,FALSE))</f>
        <v>POSTE DE CONCRETO ARMADO PARA A. P. 11/200/120/285</v>
      </c>
      <c r="O1568" s="58">
        <f>+IF(ISERROR(VLOOKUP(M1568,'Resumen de precios LLTT'!$C$17:$G$3071,5,FALSE))=FALSE,VLOOKUP(M1568,'Resumen de precios LLTT'!$C$17:$G$3071,5,FALSE),VLOOKUP(M1568,SICODI!$G$3:$J$2404,4,FALSE))</f>
        <v>206.03</v>
      </c>
      <c r="P1568" s="16">
        <f t="shared" si="222"/>
        <v>0.77</v>
      </c>
      <c r="Q1568" s="78">
        <f t="shared" si="223"/>
        <v>364.67310000000003</v>
      </c>
      <c r="R1568" s="56">
        <v>0</v>
      </c>
      <c r="S1568" s="16">
        <f t="shared" si="224"/>
        <v>7.2000000000000008E-2</v>
      </c>
      <c r="T1568" s="79">
        <f t="shared" si="225"/>
        <v>2.1880386000000005</v>
      </c>
      <c r="U1568" s="80">
        <f t="shared" si="226"/>
        <v>0.2</v>
      </c>
      <c r="V1568" s="81">
        <f t="shared" si="227"/>
        <v>0.43760772000000014</v>
      </c>
      <c r="W1568" s="79">
        <f t="shared" si="228"/>
        <v>0.14725336301388503</v>
      </c>
      <c r="X1568" s="60">
        <f t="shared" si="229"/>
        <v>0.1</v>
      </c>
      <c r="Y1568" s="56">
        <f>+'INFO ENEL'!R1556</f>
        <v>4</v>
      </c>
      <c r="Z1568" s="59">
        <f t="shared" si="230"/>
        <v>0.4</v>
      </c>
    </row>
    <row r="1569" spans="1:26" s="90" customFormat="1" ht="15" customHeight="1" x14ac:dyDescent="0.25">
      <c r="A1569" s="55">
        <f>+'INFO ENEL'!A1557</f>
        <v>1552</v>
      </c>
      <c r="B1569" s="121" t="str">
        <f>+INDEX($B$8:$B$15,MATCH(L1569,$L$8:$L$15,0))</f>
        <v>SICODI</v>
      </c>
      <c r="C1569" s="56" t="str">
        <f>+'INFO ENEL'!B1557</f>
        <v>Lima</v>
      </c>
      <c r="D1569" s="56" t="str">
        <f>+'INFO ENEL'!D1557</f>
        <v>San Miguel</v>
      </c>
      <c r="E1569" s="56" t="str">
        <f>+'INFO ENEL'!D1557</f>
        <v>San Miguel</v>
      </c>
      <c r="F1569" s="50">
        <f>+'INFO ENEL'!E1557</f>
        <v>0</v>
      </c>
      <c r="G1569" s="56" t="str">
        <f>+'INFO ENEL'!L1557</f>
        <v>BT</v>
      </c>
      <c r="H1569" s="57">
        <f>+'INFO ENEL'!M1557</f>
        <v>30.873455859208885</v>
      </c>
      <c r="I1569" s="56">
        <f>+'INFO ENEL'!N1557</f>
        <v>11</v>
      </c>
      <c r="J1569" s="56" t="str">
        <f>+'INFO ENEL'!O1557</f>
        <v>Poste</v>
      </c>
      <c r="K1569" s="56" t="str">
        <f>+'INFO ENEL'!P1557</f>
        <v>Concreto</v>
      </c>
      <c r="L1569" s="56" t="str">
        <f>+'INFO ENEL'!Q1557</f>
        <v>PPC40</v>
      </c>
      <c r="M1569" s="55" t="str">
        <f>+IF(ISERROR(INDEX('Estructuras de Acero y Concreto'!$C$6:$C$577,MATCH(L1569,'Estructuras de Acero y Concreto'!$D$6:$D$577,0)))=FALSE,INDEX('Estructuras de Acero y Concreto'!$C$6:$C$577,MATCH(L1569,'Estructuras de Acero y Concreto'!$D$6:$D$577,0)),IF(ISERROR(INDEX('Estructuras de Madera'!$C$5:$C$122,MATCH(L1569,'Estructuras de Madera'!$D$5:$D$122,0)))=FALSE,INDEX('Estructuras de Madera'!$C$5:$C$122,MATCH(L1569,'Estructuras de Madera'!$D$5:$D$122,0)),INDEX(SICODI!$G$3:$G$2404,MATCH(L1569,SICODI!$G$3:$G$2404,0))))</f>
        <v>PPC40</v>
      </c>
      <c r="N1569" s="121" t="str">
        <f>+IF(ISERROR(VLOOKUP(M1569,'Resumen de precios LLTT'!$C$17:$D$3071,2,FALSE))=FALSE,VLOOKUP(M1569,'Resumen de precios LLTT'!$C$17:$D$3071,2,FALSE),VLOOKUP(M1569,SICODI!$G$3:$J$2404,2,FALSE))</f>
        <v>POSTE DE CONCRETO ARMADO PARA A. P. 11/200/120/285</v>
      </c>
      <c r="O1569" s="58">
        <f>+IF(ISERROR(VLOOKUP(M1569,'Resumen de precios LLTT'!$C$17:$G$3071,5,FALSE))=FALSE,VLOOKUP(M1569,'Resumen de precios LLTT'!$C$17:$G$3071,5,FALSE),VLOOKUP(M1569,SICODI!$G$3:$J$2404,4,FALSE))</f>
        <v>206.03</v>
      </c>
      <c r="P1569" s="16">
        <f t="shared" si="222"/>
        <v>0.77</v>
      </c>
      <c r="Q1569" s="78">
        <f t="shared" si="223"/>
        <v>364.67310000000003</v>
      </c>
      <c r="R1569" s="56">
        <v>0</v>
      </c>
      <c r="S1569" s="16">
        <f t="shared" si="224"/>
        <v>7.2000000000000008E-2</v>
      </c>
      <c r="T1569" s="79">
        <f t="shared" si="225"/>
        <v>2.1880386000000005</v>
      </c>
      <c r="U1569" s="80">
        <f t="shared" si="226"/>
        <v>0.2</v>
      </c>
      <c r="V1569" s="81">
        <f t="shared" si="227"/>
        <v>0.43760772000000014</v>
      </c>
      <c r="W1569" s="79">
        <f t="shared" si="228"/>
        <v>0.14725336301388503</v>
      </c>
      <c r="X1569" s="60">
        <f t="shared" si="229"/>
        <v>0.1</v>
      </c>
      <c r="Y1569" s="56">
        <f>+'INFO ENEL'!R1557</f>
        <v>4</v>
      </c>
      <c r="Z1569" s="59">
        <f t="shared" si="230"/>
        <v>0.4</v>
      </c>
    </row>
    <row r="1570" spans="1:26" s="90" customFormat="1" ht="15" customHeight="1" x14ac:dyDescent="0.25">
      <c r="A1570" s="55">
        <f>+'INFO ENEL'!A1558</f>
        <v>1553</v>
      </c>
      <c r="B1570" s="121" t="str">
        <f>+INDEX($B$8:$B$15,MATCH(L1570,$L$8:$L$15,0))</f>
        <v>SICODI</v>
      </c>
      <c r="C1570" s="56" t="str">
        <f>+'INFO ENEL'!B1558</f>
        <v>Lima</v>
      </c>
      <c r="D1570" s="56" t="str">
        <f>+'INFO ENEL'!D1558</f>
        <v>San Miguel</v>
      </c>
      <c r="E1570" s="56" t="str">
        <f>+'INFO ENEL'!D1558</f>
        <v>San Miguel</v>
      </c>
      <c r="F1570" s="50">
        <f>+'INFO ENEL'!E1558</f>
        <v>0</v>
      </c>
      <c r="G1570" s="56" t="str">
        <f>+'INFO ENEL'!L1558</f>
        <v>BT</v>
      </c>
      <c r="H1570" s="57">
        <f>+'INFO ENEL'!M1558</f>
        <v>28.786987271552633</v>
      </c>
      <c r="I1570" s="56">
        <f>+'INFO ENEL'!N1558</f>
        <v>11</v>
      </c>
      <c r="J1570" s="56" t="str">
        <f>+'INFO ENEL'!O1558</f>
        <v>Poste</v>
      </c>
      <c r="K1570" s="56" t="str">
        <f>+'INFO ENEL'!P1558</f>
        <v>Concreto</v>
      </c>
      <c r="L1570" s="56" t="str">
        <f>+'INFO ENEL'!Q1558</f>
        <v>PPC40</v>
      </c>
      <c r="M1570" s="55" t="str">
        <f>+IF(ISERROR(INDEX('Estructuras de Acero y Concreto'!$C$6:$C$577,MATCH(L1570,'Estructuras de Acero y Concreto'!$D$6:$D$577,0)))=FALSE,INDEX('Estructuras de Acero y Concreto'!$C$6:$C$577,MATCH(L1570,'Estructuras de Acero y Concreto'!$D$6:$D$577,0)),IF(ISERROR(INDEX('Estructuras de Madera'!$C$5:$C$122,MATCH(L1570,'Estructuras de Madera'!$D$5:$D$122,0)))=FALSE,INDEX('Estructuras de Madera'!$C$5:$C$122,MATCH(L1570,'Estructuras de Madera'!$D$5:$D$122,0)),INDEX(SICODI!$G$3:$G$2404,MATCH(L1570,SICODI!$G$3:$G$2404,0))))</f>
        <v>PPC40</v>
      </c>
      <c r="N1570" s="121" t="str">
        <f>+IF(ISERROR(VLOOKUP(M1570,'Resumen de precios LLTT'!$C$17:$D$3071,2,FALSE))=FALSE,VLOOKUP(M1570,'Resumen de precios LLTT'!$C$17:$D$3071,2,FALSE),VLOOKUP(M1570,SICODI!$G$3:$J$2404,2,FALSE))</f>
        <v>POSTE DE CONCRETO ARMADO PARA A. P. 11/200/120/285</v>
      </c>
      <c r="O1570" s="58">
        <f>+IF(ISERROR(VLOOKUP(M1570,'Resumen de precios LLTT'!$C$17:$G$3071,5,FALSE))=FALSE,VLOOKUP(M1570,'Resumen de precios LLTT'!$C$17:$G$3071,5,FALSE),VLOOKUP(M1570,SICODI!$G$3:$J$2404,4,FALSE))</f>
        <v>206.03</v>
      </c>
      <c r="P1570" s="16">
        <f t="shared" si="222"/>
        <v>0.77</v>
      </c>
      <c r="Q1570" s="78">
        <f t="shared" si="223"/>
        <v>364.67310000000003</v>
      </c>
      <c r="R1570" s="56">
        <v>0</v>
      </c>
      <c r="S1570" s="16">
        <f t="shared" si="224"/>
        <v>7.2000000000000008E-2</v>
      </c>
      <c r="T1570" s="79">
        <f t="shared" si="225"/>
        <v>2.1880386000000005</v>
      </c>
      <c r="U1570" s="80">
        <f t="shared" si="226"/>
        <v>0.2</v>
      </c>
      <c r="V1570" s="81">
        <f t="shared" si="227"/>
        <v>0.43760772000000014</v>
      </c>
      <c r="W1570" s="79">
        <f t="shared" si="228"/>
        <v>0.14725336301388503</v>
      </c>
      <c r="X1570" s="60">
        <f t="shared" si="229"/>
        <v>0.1</v>
      </c>
      <c r="Y1570" s="56">
        <f>+'INFO ENEL'!R1558</f>
        <v>4</v>
      </c>
      <c r="Z1570" s="59">
        <f t="shared" si="230"/>
        <v>0.4</v>
      </c>
    </row>
    <row r="1571" spans="1:26" s="90" customFormat="1" ht="15" customHeight="1" x14ac:dyDescent="0.25">
      <c r="A1571" s="55">
        <f>+'INFO ENEL'!A1559</f>
        <v>1554</v>
      </c>
      <c r="B1571" s="121" t="str">
        <f>+INDEX($B$8:$B$15,MATCH(L1571,$L$8:$L$15,0))</f>
        <v>SICODI</v>
      </c>
      <c r="C1571" s="56" t="str">
        <f>+'INFO ENEL'!B1559</f>
        <v>Lima</v>
      </c>
      <c r="D1571" s="56" t="str">
        <f>+'INFO ENEL'!D1559</f>
        <v>San Miguel</v>
      </c>
      <c r="E1571" s="56" t="str">
        <f>+'INFO ENEL'!D1559</f>
        <v>San Miguel</v>
      </c>
      <c r="F1571" s="50">
        <f>+'INFO ENEL'!E1559</f>
        <v>0</v>
      </c>
      <c r="G1571" s="56" t="str">
        <f>+'INFO ENEL'!L1559</f>
        <v>BT</v>
      </c>
      <c r="H1571" s="57">
        <f>+'INFO ENEL'!M1559</f>
        <v>30.418491469816757</v>
      </c>
      <c r="I1571" s="56">
        <f>+'INFO ENEL'!N1559</f>
        <v>11</v>
      </c>
      <c r="J1571" s="56" t="str">
        <f>+'INFO ENEL'!O1559</f>
        <v>Poste</v>
      </c>
      <c r="K1571" s="56" t="str">
        <f>+'INFO ENEL'!P1559</f>
        <v>Concreto</v>
      </c>
      <c r="L1571" s="56" t="str">
        <f>+'INFO ENEL'!Q1559</f>
        <v>PPC40</v>
      </c>
      <c r="M1571" s="55" t="str">
        <f>+IF(ISERROR(INDEX('Estructuras de Acero y Concreto'!$C$6:$C$577,MATCH(L1571,'Estructuras de Acero y Concreto'!$D$6:$D$577,0)))=FALSE,INDEX('Estructuras de Acero y Concreto'!$C$6:$C$577,MATCH(L1571,'Estructuras de Acero y Concreto'!$D$6:$D$577,0)),IF(ISERROR(INDEX('Estructuras de Madera'!$C$5:$C$122,MATCH(L1571,'Estructuras de Madera'!$D$5:$D$122,0)))=FALSE,INDEX('Estructuras de Madera'!$C$5:$C$122,MATCH(L1571,'Estructuras de Madera'!$D$5:$D$122,0)),INDEX(SICODI!$G$3:$G$2404,MATCH(L1571,SICODI!$G$3:$G$2404,0))))</f>
        <v>PPC40</v>
      </c>
      <c r="N1571" s="121" t="str">
        <f>+IF(ISERROR(VLOOKUP(M1571,'Resumen de precios LLTT'!$C$17:$D$3071,2,FALSE))=FALSE,VLOOKUP(M1571,'Resumen de precios LLTT'!$C$17:$D$3071,2,FALSE),VLOOKUP(M1571,SICODI!$G$3:$J$2404,2,FALSE))</f>
        <v>POSTE DE CONCRETO ARMADO PARA A. P. 11/200/120/285</v>
      </c>
      <c r="O1571" s="58">
        <f>+IF(ISERROR(VLOOKUP(M1571,'Resumen de precios LLTT'!$C$17:$G$3071,5,FALSE))=FALSE,VLOOKUP(M1571,'Resumen de precios LLTT'!$C$17:$G$3071,5,FALSE),VLOOKUP(M1571,SICODI!$G$3:$J$2404,4,FALSE))</f>
        <v>206.03</v>
      </c>
      <c r="P1571" s="16">
        <f t="shared" si="222"/>
        <v>0.77</v>
      </c>
      <c r="Q1571" s="78">
        <f t="shared" si="223"/>
        <v>364.67310000000003</v>
      </c>
      <c r="R1571" s="56">
        <v>0</v>
      </c>
      <c r="S1571" s="16">
        <f t="shared" si="224"/>
        <v>7.2000000000000008E-2</v>
      </c>
      <c r="T1571" s="79">
        <f t="shared" si="225"/>
        <v>2.1880386000000005</v>
      </c>
      <c r="U1571" s="80">
        <f t="shared" si="226"/>
        <v>0.2</v>
      </c>
      <c r="V1571" s="81">
        <f t="shared" si="227"/>
        <v>0.43760772000000014</v>
      </c>
      <c r="W1571" s="79">
        <f t="shared" si="228"/>
        <v>0.14725336301388503</v>
      </c>
      <c r="X1571" s="60">
        <f t="shared" si="229"/>
        <v>0.1</v>
      </c>
      <c r="Y1571" s="56">
        <f>+'INFO ENEL'!R1559</f>
        <v>4</v>
      </c>
      <c r="Z1571" s="59">
        <f t="shared" si="230"/>
        <v>0.4</v>
      </c>
    </row>
    <row r="1572" spans="1:26" s="90" customFormat="1" ht="15" customHeight="1" x14ac:dyDescent="0.25">
      <c r="A1572" s="55">
        <f>+'INFO ENEL'!A1560</f>
        <v>1555</v>
      </c>
      <c r="B1572" s="121" t="str">
        <f>+INDEX($B$8:$B$15,MATCH(L1572,$L$8:$L$15,0))</f>
        <v>SICODI</v>
      </c>
      <c r="C1572" s="56" t="str">
        <f>+'INFO ENEL'!B1560</f>
        <v>Lima</v>
      </c>
      <c r="D1572" s="56" t="str">
        <f>+'INFO ENEL'!D1560</f>
        <v>San Miguel</v>
      </c>
      <c r="E1572" s="56" t="str">
        <f>+'INFO ENEL'!D1560</f>
        <v>San Miguel</v>
      </c>
      <c r="F1572" s="50">
        <f>+'INFO ENEL'!E1560</f>
        <v>0</v>
      </c>
      <c r="G1572" s="56" t="str">
        <f>+'INFO ENEL'!L1560</f>
        <v>BT</v>
      </c>
      <c r="H1572" s="57">
        <f>+'INFO ENEL'!M1560</f>
        <v>28.651272811343741</v>
      </c>
      <c r="I1572" s="56">
        <f>+'INFO ENEL'!N1560</f>
        <v>11</v>
      </c>
      <c r="J1572" s="56" t="str">
        <f>+'INFO ENEL'!O1560</f>
        <v>Poste</v>
      </c>
      <c r="K1572" s="56" t="str">
        <f>+'INFO ENEL'!P1560</f>
        <v>Concreto</v>
      </c>
      <c r="L1572" s="56" t="str">
        <f>+'INFO ENEL'!Q1560</f>
        <v>PPC40</v>
      </c>
      <c r="M1572" s="55" t="str">
        <f>+IF(ISERROR(INDEX('Estructuras de Acero y Concreto'!$C$6:$C$577,MATCH(L1572,'Estructuras de Acero y Concreto'!$D$6:$D$577,0)))=FALSE,INDEX('Estructuras de Acero y Concreto'!$C$6:$C$577,MATCH(L1572,'Estructuras de Acero y Concreto'!$D$6:$D$577,0)),IF(ISERROR(INDEX('Estructuras de Madera'!$C$5:$C$122,MATCH(L1572,'Estructuras de Madera'!$D$5:$D$122,0)))=FALSE,INDEX('Estructuras de Madera'!$C$5:$C$122,MATCH(L1572,'Estructuras de Madera'!$D$5:$D$122,0)),INDEX(SICODI!$G$3:$G$2404,MATCH(L1572,SICODI!$G$3:$G$2404,0))))</f>
        <v>PPC40</v>
      </c>
      <c r="N1572" s="121" t="str">
        <f>+IF(ISERROR(VLOOKUP(M1572,'Resumen de precios LLTT'!$C$17:$D$3071,2,FALSE))=FALSE,VLOOKUP(M1572,'Resumen de precios LLTT'!$C$17:$D$3071,2,FALSE),VLOOKUP(M1572,SICODI!$G$3:$J$2404,2,FALSE))</f>
        <v>POSTE DE CONCRETO ARMADO PARA A. P. 11/200/120/285</v>
      </c>
      <c r="O1572" s="58">
        <f>+IF(ISERROR(VLOOKUP(M1572,'Resumen de precios LLTT'!$C$17:$G$3071,5,FALSE))=FALSE,VLOOKUP(M1572,'Resumen de precios LLTT'!$C$17:$G$3071,5,FALSE),VLOOKUP(M1572,SICODI!$G$3:$J$2404,4,FALSE))</f>
        <v>206.03</v>
      </c>
      <c r="P1572" s="16">
        <f t="shared" si="222"/>
        <v>0.77</v>
      </c>
      <c r="Q1572" s="78">
        <f t="shared" si="223"/>
        <v>364.67310000000003</v>
      </c>
      <c r="R1572" s="56">
        <v>0</v>
      </c>
      <c r="S1572" s="16">
        <f t="shared" si="224"/>
        <v>7.2000000000000008E-2</v>
      </c>
      <c r="T1572" s="79">
        <f t="shared" si="225"/>
        <v>2.1880386000000005</v>
      </c>
      <c r="U1572" s="80">
        <f t="shared" si="226"/>
        <v>0.2</v>
      </c>
      <c r="V1572" s="81">
        <f t="shared" si="227"/>
        <v>0.43760772000000014</v>
      </c>
      <c r="W1572" s="79">
        <f t="shared" si="228"/>
        <v>0.14725336301388503</v>
      </c>
      <c r="X1572" s="60">
        <f t="shared" si="229"/>
        <v>0.1</v>
      </c>
      <c r="Y1572" s="56">
        <f>+'INFO ENEL'!R1560</f>
        <v>4</v>
      </c>
      <c r="Z1572" s="59">
        <f t="shared" si="230"/>
        <v>0.4</v>
      </c>
    </row>
    <row r="1573" spans="1:26" s="90" customFormat="1" ht="15" customHeight="1" x14ac:dyDescent="0.25">
      <c r="A1573" s="55">
        <f>+'INFO ENEL'!A1561</f>
        <v>1556</v>
      </c>
      <c r="B1573" s="121" t="str">
        <f>+INDEX($B$8:$B$15,MATCH(L1573,$L$8:$L$15,0))</f>
        <v>SICODI</v>
      </c>
      <c r="C1573" s="56" t="str">
        <f>+'INFO ENEL'!B1561</f>
        <v>Lima</v>
      </c>
      <c r="D1573" s="56" t="str">
        <f>+'INFO ENEL'!D1561</f>
        <v>San Miguel</v>
      </c>
      <c r="E1573" s="56" t="str">
        <f>+'INFO ENEL'!D1561</f>
        <v>San Miguel</v>
      </c>
      <c r="F1573" s="50">
        <f>+'INFO ENEL'!E1561</f>
        <v>0</v>
      </c>
      <c r="G1573" s="56" t="str">
        <f>+'INFO ENEL'!L1561</f>
        <v>BT</v>
      </c>
      <c r="H1573" s="57">
        <f>+'INFO ENEL'!M1561</f>
        <v>30.018701191729598</v>
      </c>
      <c r="I1573" s="56">
        <f>+'INFO ENEL'!N1561</f>
        <v>11</v>
      </c>
      <c r="J1573" s="56" t="str">
        <f>+'INFO ENEL'!O1561</f>
        <v>Poste</v>
      </c>
      <c r="K1573" s="56" t="str">
        <f>+'INFO ENEL'!P1561</f>
        <v>Concreto</v>
      </c>
      <c r="L1573" s="56" t="str">
        <f>+'INFO ENEL'!Q1561</f>
        <v>PPC40</v>
      </c>
      <c r="M1573" s="55" t="str">
        <f>+IF(ISERROR(INDEX('Estructuras de Acero y Concreto'!$C$6:$C$577,MATCH(L1573,'Estructuras de Acero y Concreto'!$D$6:$D$577,0)))=FALSE,INDEX('Estructuras de Acero y Concreto'!$C$6:$C$577,MATCH(L1573,'Estructuras de Acero y Concreto'!$D$6:$D$577,0)),IF(ISERROR(INDEX('Estructuras de Madera'!$C$5:$C$122,MATCH(L1573,'Estructuras de Madera'!$D$5:$D$122,0)))=FALSE,INDEX('Estructuras de Madera'!$C$5:$C$122,MATCH(L1573,'Estructuras de Madera'!$D$5:$D$122,0)),INDEX(SICODI!$G$3:$G$2404,MATCH(L1573,SICODI!$G$3:$G$2404,0))))</f>
        <v>PPC40</v>
      </c>
      <c r="N1573" s="121" t="str">
        <f>+IF(ISERROR(VLOOKUP(M1573,'Resumen de precios LLTT'!$C$17:$D$3071,2,FALSE))=FALSE,VLOOKUP(M1573,'Resumen de precios LLTT'!$C$17:$D$3071,2,FALSE),VLOOKUP(M1573,SICODI!$G$3:$J$2404,2,FALSE))</f>
        <v>POSTE DE CONCRETO ARMADO PARA A. P. 11/200/120/285</v>
      </c>
      <c r="O1573" s="58">
        <f>+IF(ISERROR(VLOOKUP(M1573,'Resumen de precios LLTT'!$C$17:$G$3071,5,FALSE))=FALSE,VLOOKUP(M1573,'Resumen de precios LLTT'!$C$17:$G$3071,5,FALSE),VLOOKUP(M1573,SICODI!$G$3:$J$2404,4,FALSE))</f>
        <v>206.03</v>
      </c>
      <c r="P1573" s="16">
        <f t="shared" si="222"/>
        <v>0.77</v>
      </c>
      <c r="Q1573" s="78">
        <f t="shared" si="223"/>
        <v>364.67310000000003</v>
      </c>
      <c r="R1573" s="56">
        <v>0</v>
      </c>
      <c r="S1573" s="16">
        <f t="shared" si="224"/>
        <v>7.2000000000000008E-2</v>
      </c>
      <c r="T1573" s="79">
        <f t="shared" si="225"/>
        <v>2.1880386000000005</v>
      </c>
      <c r="U1573" s="80">
        <f t="shared" si="226"/>
        <v>0.2</v>
      </c>
      <c r="V1573" s="81">
        <f t="shared" si="227"/>
        <v>0.43760772000000014</v>
      </c>
      <c r="W1573" s="79">
        <f t="shared" si="228"/>
        <v>0.14725336301388503</v>
      </c>
      <c r="X1573" s="60">
        <f t="shared" si="229"/>
        <v>0.1</v>
      </c>
      <c r="Y1573" s="56">
        <f>+'INFO ENEL'!R1561</f>
        <v>4</v>
      </c>
      <c r="Z1573" s="59">
        <f t="shared" si="230"/>
        <v>0.4</v>
      </c>
    </row>
    <row r="1574" spans="1:26" s="90" customFormat="1" ht="15" customHeight="1" x14ac:dyDescent="0.25">
      <c r="A1574" s="55">
        <f>+'INFO ENEL'!A1562</f>
        <v>1557</v>
      </c>
      <c r="B1574" s="121" t="str">
        <f>+INDEX($B$8:$B$15,MATCH(L1574,$L$8:$L$15,0))</f>
        <v>SICODI</v>
      </c>
      <c r="C1574" s="56" t="str">
        <f>+'INFO ENEL'!B1562</f>
        <v>Lima</v>
      </c>
      <c r="D1574" s="56" t="str">
        <f>+'INFO ENEL'!D1562</f>
        <v>San Miguel</v>
      </c>
      <c r="E1574" s="56" t="str">
        <f>+'INFO ENEL'!D1562</f>
        <v>San Miguel</v>
      </c>
      <c r="F1574" s="50">
        <f>+'INFO ENEL'!E1562</f>
        <v>0</v>
      </c>
      <c r="G1574" s="56" t="str">
        <f>+'INFO ENEL'!L1562</f>
        <v>BT</v>
      </c>
      <c r="H1574" s="57">
        <f>+'INFO ENEL'!M1562</f>
        <v>26.076511593714237</v>
      </c>
      <c r="I1574" s="56">
        <f>+'INFO ENEL'!N1562</f>
        <v>11</v>
      </c>
      <c r="J1574" s="56" t="str">
        <f>+'INFO ENEL'!O1562</f>
        <v>Poste</v>
      </c>
      <c r="K1574" s="56" t="str">
        <f>+'INFO ENEL'!P1562</f>
        <v>Concreto</v>
      </c>
      <c r="L1574" s="56" t="str">
        <f>+'INFO ENEL'!Q1562</f>
        <v>PPC40</v>
      </c>
      <c r="M1574" s="55" t="str">
        <f>+IF(ISERROR(INDEX('Estructuras de Acero y Concreto'!$C$6:$C$577,MATCH(L1574,'Estructuras de Acero y Concreto'!$D$6:$D$577,0)))=FALSE,INDEX('Estructuras de Acero y Concreto'!$C$6:$C$577,MATCH(L1574,'Estructuras de Acero y Concreto'!$D$6:$D$577,0)),IF(ISERROR(INDEX('Estructuras de Madera'!$C$5:$C$122,MATCH(L1574,'Estructuras de Madera'!$D$5:$D$122,0)))=FALSE,INDEX('Estructuras de Madera'!$C$5:$C$122,MATCH(L1574,'Estructuras de Madera'!$D$5:$D$122,0)),INDEX(SICODI!$G$3:$G$2404,MATCH(L1574,SICODI!$G$3:$G$2404,0))))</f>
        <v>PPC40</v>
      </c>
      <c r="N1574" s="121" t="str">
        <f>+IF(ISERROR(VLOOKUP(M1574,'Resumen de precios LLTT'!$C$17:$D$3071,2,FALSE))=FALSE,VLOOKUP(M1574,'Resumen de precios LLTT'!$C$17:$D$3071,2,FALSE),VLOOKUP(M1574,SICODI!$G$3:$J$2404,2,FALSE))</f>
        <v>POSTE DE CONCRETO ARMADO PARA A. P. 11/200/120/285</v>
      </c>
      <c r="O1574" s="58">
        <f>+IF(ISERROR(VLOOKUP(M1574,'Resumen de precios LLTT'!$C$17:$G$3071,5,FALSE))=FALSE,VLOOKUP(M1574,'Resumen de precios LLTT'!$C$17:$G$3071,5,FALSE),VLOOKUP(M1574,SICODI!$G$3:$J$2404,4,FALSE))</f>
        <v>206.03</v>
      </c>
      <c r="P1574" s="16">
        <f t="shared" si="222"/>
        <v>0.77</v>
      </c>
      <c r="Q1574" s="78">
        <f t="shared" si="223"/>
        <v>364.67310000000003</v>
      </c>
      <c r="R1574" s="56">
        <v>0</v>
      </c>
      <c r="S1574" s="16">
        <f t="shared" si="224"/>
        <v>7.2000000000000008E-2</v>
      </c>
      <c r="T1574" s="79">
        <f t="shared" si="225"/>
        <v>2.1880386000000005</v>
      </c>
      <c r="U1574" s="80">
        <f t="shared" si="226"/>
        <v>0.2</v>
      </c>
      <c r="V1574" s="81">
        <f t="shared" si="227"/>
        <v>0.43760772000000014</v>
      </c>
      <c r="W1574" s="79">
        <f t="shared" si="228"/>
        <v>0.14725336301388503</v>
      </c>
      <c r="X1574" s="60">
        <f t="shared" si="229"/>
        <v>0.1</v>
      </c>
      <c r="Y1574" s="56">
        <f>+'INFO ENEL'!R1562</f>
        <v>4</v>
      </c>
      <c r="Z1574" s="59">
        <f t="shared" si="230"/>
        <v>0.4</v>
      </c>
    </row>
    <row r="1575" spans="1:26" s="90" customFormat="1" ht="15" customHeight="1" x14ac:dyDescent="0.25">
      <c r="A1575" s="55">
        <f>+'INFO ENEL'!A1563</f>
        <v>1558</v>
      </c>
      <c r="B1575" s="121" t="str">
        <f>+INDEX($B$8:$B$15,MATCH(L1575,$L$8:$L$15,0))</f>
        <v>SICODI</v>
      </c>
      <c r="C1575" s="56" t="str">
        <f>+'INFO ENEL'!B1563</f>
        <v>Lima</v>
      </c>
      <c r="D1575" s="56" t="str">
        <f>+'INFO ENEL'!D1563</f>
        <v>San Miguel</v>
      </c>
      <c r="E1575" s="56" t="str">
        <f>+'INFO ENEL'!D1563</f>
        <v>San Miguel</v>
      </c>
      <c r="F1575" s="50">
        <f>+'INFO ENEL'!E1563</f>
        <v>0</v>
      </c>
      <c r="G1575" s="56" t="str">
        <f>+'INFO ENEL'!L1563</f>
        <v>BT</v>
      </c>
      <c r="H1575" s="57">
        <f>+'INFO ENEL'!M1563</f>
        <v>25.552475456616108</v>
      </c>
      <c r="I1575" s="56">
        <f>+'INFO ENEL'!N1563</f>
        <v>11</v>
      </c>
      <c r="J1575" s="56" t="str">
        <f>+'INFO ENEL'!O1563</f>
        <v>Poste</v>
      </c>
      <c r="K1575" s="56" t="str">
        <f>+'INFO ENEL'!P1563</f>
        <v>Concreto</v>
      </c>
      <c r="L1575" s="56" t="str">
        <f>+'INFO ENEL'!Q1563</f>
        <v>PPC40</v>
      </c>
      <c r="M1575" s="55" t="str">
        <f>+IF(ISERROR(INDEX('Estructuras de Acero y Concreto'!$C$6:$C$577,MATCH(L1575,'Estructuras de Acero y Concreto'!$D$6:$D$577,0)))=FALSE,INDEX('Estructuras de Acero y Concreto'!$C$6:$C$577,MATCH(L1575,'Estructuras de Acero y Concreto'!$D$6:$D$577,0)),IF(ISERROR(INDEX('Estructuras de Madera'!$C$5:$C$122,MATCH(L1575,'Estructuras de Madera'!$D$5:$D$122,0)))=FALSE,INDEX('Estructuras de Madera'!$C$5:$C$122,MATCH(L1575,'Estructuras de Madera'!$D$5:$D$122,0)),INDEX(SICODI!$G$3:$G$2404,MATCH(L1575,SICODI!$G$3:$G$2404,0))))</f>
        <v>PPC40</v>
      </c>
      <c r="N1575" s="121" t="str">
        <f>+IF(ISERROR(VLOOKUP(M1575,'Resumen de precios LLTT'!$C$17:$D$3071,2,FALSE))=FALSE,VLOOKUP(M1575,'Resumen de precios LLTT'!$C$17:$D$3071,2,FALSE),VLOOKUP(M1575,SICODI!$G$3:$J$2404,2,FALSE))</f>
        <v>POSTE DE CONCRETO ARMADO PARA A. P. 11/200/120/285</v>
      </c>
      <c r="O1575" s="58">
        <f>+IF(ISERROR(VLOOKUP(M1575,'Resumen de precios LLTT'!$C$17:$G$3071,5,FALSE))=FALSE,VLOOKUP(M1575,'Resumen de precios LLTT'!$C$17:$G$3071,5,FALSE),VLOOKUP(M1575,SICODI!$G$3:$J$2404,4,FALSE))</f>
        <v>206.03</v>
      </c>
      <c r="P1575" s="16">
        <f t="shared" si="222"/>
        <v>0.77</v>
      </c>
      <c r="Q1575" s="78">
        <f t="shared" si="223"/>
        <v>364.67310000000003</v>
      </c>
      <c r="R1575" s="56">
        <v>0</v>
      </c>
      <c r="S1575" s="16">
        <f t="shared" si="224"/>
        <v>7.2000000000000008E-2</v>
      </c>
      <c r="T1575" s="79">
        <f t="shared" si="225"/>
        <v>2.1880386000000005</v>
      </c>
      <c r="U1575" s="80">
        <f t="shared" si="226"/>
        <v>0.2</v>
      </c>
      <c r="V1575" s="81">
        <f t="shared" si="227"/>
        <v>0.43760772000000014</v>
      </c>
      <c r="W1575" s="79">
        <f t="shared" si="228"/>
        <v>0.14725336301388503</v>
      </c>
      <c r="X1575" s="60">
        <f t="shared" si="229"/>
        <v>0.1</v>
      </c>
      <c r="Y1575" s="56">
        <f>+'INFO ENEL'!R1563</f>
        <v>4</v>
      </c>
      <c r="Z1575" s="59">
        <f t="shared" si="230"/>
        <v>0.4</v>
      </c>
    </row>
    <row r="1576" spans="1:26" s="90" customFormat="1" ht="15" customHeight="1" x14ac:dyDescent="0.25">
      <c r="A1576" s="55">
        <f>+'INFO ENEL'!A1564</f>
        <v>1559</v>
      </c>
      <c r="B1576" s="121" t="str">
        <f>+INDEX($B$8:$B$15,MATCH(L1576,$L$8:$L$15,0))</f>
        <v>SICODI</v>
      </c>
      <c r="C1576" s="56" t="str">
        <f>+'INFO ENEL'!B1564</f>
        <v>Lima</v>
      </c>
      <c r="D1576" s="56" t="str">
        <f>+'INFO ENEL'!D1564</f>
        <v>San Miguel</v>
      </c>
      <c r="E1576" s="56" t="str">
        <f>+'INFO ENEL'!D1564</f>
        <v>San Miguel</v>
      </c>
      <c r="F1576" s="50">
        <f>+'INFO ENEL'!E1564</f>
        <v>0</v>
      </c>
      <c r="G1576" s="56" t="str">
        <f>+'INFO ENEL'!L1564</f>
        <v>BT</v>
      </c>
      <c r="H1576" s="57">
        <f>+'INFO ENEL'!M1564</f>
        <v>24.693331635089152</v>
      </c>
      <c r="I1576" s="56">
        <f>+'INFO ENEL'!N1564</f>
        <v>11</v>
      </c>
      <c r="J1576" s="56" t="str">
        <f>+'INFO ENEL'!O1564</f>
        <v>Poste</v>
      </c>
      <c r="K1576" s="56" t="str">
        <f>+'INFO ENEL'!P1564</f>
        <v>Concreto</v>
      </c>
      <c r="L1576" s="56" t="str">
        <f>+'INFO ENEL'!Q1564</f>
        <v>PPC40</v>
      </c>
      <c r="M1576" s="55" t="str">
        <f>+IF(ISERROR(INDEX('Estructuras de Acero y Concreto'!$C$6:$C$577,MATCH(L1576,'Estructuras de Acero y Concreto'!$D$6:$D$577,0)))=FALSE,INDEX('Estructuras de Acero y Concreto'!$C$6:$C$577,MATCH(L1576,'Estructuras de Acero y Concreto'!$D$6:$D$577,0)),IF(ISERROR(INDEX('Estructuras de Madera'!$C$5:$C$122,MATCH(L1576,'Estructuras de Madera'!$D$5:$D$122,0)))=FALSE,INDEX('Estructuras de Madera'!$C$5:$C$122,MATCH(L1576,'Estructuras de Madera'!$D$5:$D$122,0)),INDEX(SICODI!$G$3:$G$2404,MATCH(L1576,SICODI!$G$3:$G$2404,0))))</f>
        <v>PPC40</v>
      </c>
      <c r="N1576" s="121" t="str">
        <f>+IF(ISERROR(VLOOKUP(M1576,'Resumen de precios LLTT'!$C$17:$D$3071,2,FALSE))=FALSE,VLOOKUP(M1576,'Resumen de precios LLTT'!$C$17:$D$3071,2,FALSE),VLOOKUP(M1576,SICODI!$G$3:$J$2404,2,FALSE))</f>
        <v>POSTE DE CONCRETO ARMADO PARA A. P. 11/200/120/285</v>
      </c>
      <c r="O1576" s="58">
        <f>+IF(ISERROR(VLOOKUP(M1576,'Resumen de precios LLTT'!$C$17:$G$3071,5,FALSE))=FALSE,VLOOKUP(M1576,'Resumen de precios LLTT'!$C$17:$G$3071,5,FALSE),VLOOKUP(M1576,SICODI!$G$3:$J$2404,4,FALSE))</f>
        <v>206.03</v>
      </c>
      <c r="P1576" s="16">
        <f t="shared" si="222"/>
        <v>0.77</v>
      </c>
      <c r="Q1576" s="78">
        <f t="shared" si="223"/>
        <v>364.67310000000003</v>
      </c>
      <c r="R1576" s="56">
        <v>0</v>
      </c>
      <c r="S1576" s="16">
        <f t="shared" si="224"/>
        <v>7.2000000000000008E-2</v>
      </c>
      <c r="T1576" s="79">
        <f t="shared" si="225"/>
        <v>2.1880386000000005</v>
      </c>
      <c r="U1576" s="80">
        <f t="shared" si="226"/>
        <v>0.2</v>
      </c>
      <c r="V1576" s="81">
        <f t="shared" si="227"/>
        <v>0.43760772000000014</v>
      </c>
      <c r="W1576" s="79">
        <f t="shared" si="228"/>
        <v>0.14725336301388503</v>
      </c>
      <c r="X1576" s="60">
        <f t="shared" si="229"/>
        <v>0.1</v>
      </c>
      <c r="Y1576" s="56">
        <f>+'INFO ENEL'!R1564</f>
        <v>4</v>
      </c>
      <c r="Z1576" s="59">
        <f t="shared" si="230"/>
        <v>0.4</v>
      </c>
    </row>
    <row r="1577" spans="1:26" s="90" customFormat="1" ht="15" customHeight="1" x14ac:dyDescent="0.25">
      <c r="A1577" s="55">
        <f>+'INFO ENEL'!A1565</f>
        <v>1560</v>
      </c>
      <c r="B1577" s="121" t="str">
        <f>+INDEX($B$8:$B$15,MATCH(L1577,$L$8:$L$15,0))</f>
        <v>SICODI</v>
      </c>
      <c r="C1577" s="56" t="str">
        <f>+'INFO ENEL'!B1565</f>
        <v>Lima</v>
      </c>
      <c r="D1577" s="56" t="str">
        <f>+'INFO ENEL'!D1565</f>
        <v>San Miguel</v>
      </c>
      <c r="E1577" s="56" t="str">
        <f>+'INFO ENEL'!D1565</f>
        <v>San Miguel</v>
      </c>
      <c r="F1577" s="50">
        <f>+'INFO ENEL'!E1565</f>
        <v>0</v>
      </c>
      <c r="G1577" s="56" t="str">
        <f>+'INFO ENEL'!L1565</f>
        <v>BT</v>
      </c>
      <c r="H1577" s="57">
        <f>+'INFO ENEL'!M1565</f>
        <v>25.807382746532312</v>
      </c>
      <c r="I1577" s="56">
        <f>+'INFO ENEL'!N1565</f>
        <v>11</v>
      </c>
      <c r="J1577" s="56" t="str">
        <f>+'INFO ENEL'!O1565</f>
        <v>Poste</v>
      </c>
      <c r="K1577" s="56" t="str">
        <f>+'INFO ENEL'!P1565</f>
        <v>Concreto</v>
      </c>
      <c r="L1577" s="56" t="str">
        <f>+'INFO ENEL'!Q1565</f>
        <v>PPC40</v>
      </c>
      <c r="M1577" s="55" t="str">
        <f>+IF(ISERROR(INDEX('Estructuras de Acero y Concreto'!$C$6:$C$577,MATCH(L1577,'Estructuras de Acero y Concreto'!$D$6:$D$577,0)))=FALSE,INDEX('Estructuras de Acero y Concreto'!$C$6:$C$577,MATCH(L1577,'Estructuras de Acero y Concreto'!$D$6:$D$577,0)),IF(ISERROR(INDEX('Estructuras de Madera'!$C$5:$C$122,MATCH(L1577,'Estructuras de Madera'!$D$5:$D$122,0)))=FALSE,INDEX('Estructuras de Madera'!$C$5:$C$122,MATCH(L1577,'Estructuras de Madera'!$D$5:$D$122,0)),INDEX(SICODI!$G$3:$G$2404,MATCH(L1577,SICODI!$G$3:$G$2404,0))))</f>
        <v>PPC40</v>
      </c>
      <c r="N1577" s="121" t="str">
        <f>+IF(ISERROR(VLOOKUP(M1577,'Resumen de precios LLTT'!$C$17:$D$3071,2,FALSE))=FALSE,VLOOKUP(M1577,'Resumen de precios LLTT'!$C$17:$D$3071,2,FALSE),VLOOKUP(M1577,SICODI!$G$3:$J$2404,2,FALSE))</f>
        <v>POSTE DE CONCRETO ARMADO PARA A. P. 11/200/120/285</v>
      </c>
      <c r="O1577" s="58">
        <f>+IF(ISERROR(VLOOKUP(M1577,'Resumen de precios LLTT'!$C$17:$G$3071,5,FALSE))=FALSE,VLOOKUP(M1577,'Resumen de precios LLTT'!$C$17:$G$3071,5,FALSE),VLOOKUP(M1577,SICODI!$G$3:$J$2404,4,FALSE))</f>
        <v>206.03</v>
      </c>
      <c r="P1577" s="16">
        <f t="shared" si="222"/>
        <v>0.77</v>
      </c>
      <c r="Q1577" s="78">
        <f t="shared" si="223"/>
        <v>364.67310000000003</v>
      </c>
      <c r="R1577" s="56">
        <v>0</v>
      </c>
      <c r="S1577" s="16">
        <f t="shared" si="224"/>
        <v>7.2000000000000008E-2</v>
      </c>
      <c r="T1577" s="79">
        <f t="shared" si="225"/>
        <v>2.1880386000000005</v>
      </c>
      <c r="U1577" s="80">
        <f t="shared" si="226"/>
        <v>0.2</v>
      </c>
      <c r="V1577" s="81">
        <f t="shared" si="227"/>
        <v>0.43760772000000014</v>
      </c>
      <c r="W1577" s="79">
        <f t="shared" si="228"/>
        <v>0.14725336301388503</v>
      </c>
      <c r="X1577" s="60">
        <f t="shared" si="229"/>
        <v>0.1</v>
      </c>
      <c r="Y1577" s="56">
        <f>+'INFO ENEL'!R1565</f>
        <v>4</v>
      </c>
      <c r="Z1577" s="59">
        <f t="shared" si="230"/>
        <v>0.4</v>
      </c>
    </row>
    <row r="1578" spans="1:26" s="90" customFormat="1" ht="15" customHeight="1" x14ac:dyDescent="0.25">
      <c r="A1578" s="55">
        <f>+'INFO ENEL'!A1566</f>
        <v>1561</v>
      </c>
      <c r="B1578" s="121" t="str">
        <f>+INDEX($B$8:$B$15,MATCH(L1578,$L$8:$L$15,0))</f>
        <v>SICODI</v>
      </c>
      <c r="C1578" s="56" t="str">
        <f>+'INFO ENEL'!B1566</f>
        <v>Lima</v>
      </c>
      <c r="D1578" s="56" t="str">
        <f>+'INFO ENEL'!D1566</f>
        <v>San Miguel</v>
      </c>
      <c r="E1578" s="56" t="str">
        <f>+'INFO ENEL'!D1566</f>
        <v>San Miguel</v>
      </c>
      <c r="F1578" s="50">
        <f>+'INFO ENEL'!E1566</f>
        <v>0</v>
      </c>
      <c r="G1578" s="56" t="str">
        <f>+'INFO ENEL'!L1566</f>
        <v>BT</v>
      </c>
      <c r="H1578" s="57">
        <f>+'INFO ENEL'!M1566</f>
        <v>27.592869933155146</v>
      </c>
      <c r="I1578" s="56">
        <f>+'INFO ENEL'!N1566</f>
        <v>11</v>
      </c>
      <c r="J1578" s="56" t="str">
        <f>+'INFO ENEL'!O1566</f>
        <v>Poste</v>
      </c>
      <c r="K1578" s="56" t="str">
        <f>+'INFO ENEL'!P1566</f>
        <v>Concreto</v>
      </c>
      <c r="L1578" s="56" t="str">
        <f>+'INFO ENEL'!Q1566</f>
        <v>PPC40</v>
      </c>
      <c r="M1578" s="55" t="str">
        <f>+IF(ISERROR(INDEX('Estructuras de Acero y Concreto'!$C$6:$C$577,MATCH(L1578,'Estructuras de Acero y Concreto'!$D$6:$D$577,0)))=FALSE,INDEX('Estructuras de Acero y Concreto'!$C$6:$C$577,MATCH(L1578,'Estructuras de Acero y Concreto'!$D$6:$D$577,0)),IF(ISERROR(INDEX('Estructuras de Madera'!$C$5:$C$122,MATCH(L1578,'Estructuras de Madera'!$D$5:$D$122,0)))=FALSE,INDEX('Estructuras de Madera'!$C$5:$C$122,MATCH(L1578,'Estructuras de Madera'!$D$5:$D$122,0)),INDEX(SICODI!$G$3:$G$2404,MATCH(L1578,SICODI!$G$3:$G$2404,0))))</f>
        <v>PPC40</v>
      </c>
      <c r="N1578" s="121" t="str">
        <f>+IF(ISERROR(VLOOKUP(M1578,'Resumen de precios LLTT'!$C$17:$D$3071,2,FALSE))=FALSE,VLOOKUP(M1578,'Resumen de precios LLTT'!$C$17:$D$3071,2,FALSE),VLOOKUP(M1578,SICODI!$G$3:$J$2404,2,FALSE))</f>
        <v>POSTE DE CONCRETO ARMADO PARA A. P. 11/200/120/285</v>
      </c>
      <c r="O1578" s="58">
        <f>+IF(ISERROR(VLOOKUP(M1578,'Resumen de precios LLTT'!$C$17:$G$3071,5,FALSE))=FALSE,VLOOKUP(M1578,'Resumen de precios LLTT'!$C$17:$G$3071,5,FALSE),VLOOKUP(M1578,SICODI!$G$3:$J$2404,4,FALSE))</f>
        <v>206.03</v>
      </c>
      <c r="P1578" s="16">
        <f t="shared" si="222"/>
        <v>0.77</v>
      </c>
      <c r="Q1578" s="78">
        <f t="shared" si="223"/>
        <v>364.67310000000003</v>
      </c>
      <c r="R1578" s="56">
        <v>0</v>
      </c>
      <c r="S1578" s="16">
        <f t="shared" si="224"/>
        <v>7.2000000000000008E-2</v>
      </c>
      <c r="T1578" s="79">
        <f t="shared" si="225"/>
        <v>2.1880386000000005</v>
      </c>
      <c r="U1578" s="80">
        <f t="shared" si="226"/>
        <v>0.2</v>
      </c>
      <c r="V1578" s="81">
        <f t="shared" si="227"/>
        <v>0.43760772000000014</v>
      </c>
      <c r="W1578" s="79">
        <f t="shared" si="228"/>
        <v>0.14725336301388503</v>
      </c>
      <c r="X1578" s="60">
        <f t="shared" si="229"/>
        <v>0.1</v>
      </c>
      <c r="Y1578" s="56">
        <f>+'INFO ENEL'!R1566</f>
        <v>4</v>
      </c>
      <c r="Z1578" s="59">
        <f t="shared" si="230"/>
        <v>0.4</v>
      </c>
    </row>
    <row r="1579" spans="1:26" s="90" customFormat="1" ht="15" customHeight="1" x14ac:dyDescent="0.25">
      <c r="A1579" s="55">
        <f>+'INFO ENEL'!A1567</f>
        <v>1562</v>
      </c>
      <c r="B1579" s="121" t="str">
        <f>+INDEX($B$8:$B$15,MATCH(L1579,$L$8:$L$15,0))</f>
        <v>SICODI</v>
      </c>
      <c r="C1579" s="56" t="str">
        <f>+'INFO ENEL'!B1567</f>
        <v>Lima</v>
      </c>
      <c r="D1579" s="56" t="str">
        <f>+'INFO ENEL'!D1567</f>
        <v>San Miguel</v>
      </c>
      <c r="E1579" s="56" t="str">
        <f>+'INFO ENEL'!D1567</f>
        <v>San Miguel</v>
      </c>
      <c r="F1579" s="50">
        <f>+'INFO ENEL'!E1567</f>
        <v>0</v>
      </c>
      <c r="G1579" s="56" t="str">
        <f>+'INFO ENEL'!L1567</f>
        <v>BT</v>
      </c>
      <c r="H1579" s="57">
        <f>+'INFO ENEL'!M1567</f>
        <v>24.039792084370433</v>
      </c>
      <c r="I1579" s="56">
        <f>+'INFO ENEL'!N1567</f>
        <v>11</v>
      </c>
      <c r="J1579" s="56" t="str">
        <f>+'INFO ENEL'!O1567</f>
        <v>Poste</v>
      </c>
      <c r="K1579" s="56" t="str">
        <f>+'INFO ENEL'!P1567</f>
        <v>Concreto</v>
      </c>
      <c r="L1579" s="56" t="str">
        <f>+'INFO ENEL'!Q1567</f>
        <v>PPC40</v>
      </c>
      <c r="M1579" s="55" t="str">
        <f>+IF(ISERROR(INDEX('Estructuras de Acero y Concreto'!$C$6:$C$577,MATCH(L1579,'Estructuras de Acero y Concreto'!$D$6:$D$577,0)))=FALSE,INDEX('Estructuras de Acero y Concreto'!$C$6:$C$577,MATCH(L1579,'Estructuras de Acero y Concreto'!$D$6:$D$577,0)),IF(ISERROR(INDEX('Estructuras de Madera'!$C$5:$C$122,MATCH(L1579,'Estructuras de Madera'!$D$5:$D$122,0)))=FALSE,INDEX('Estructuras de Madera'!$C$5:$C$122,MATCH(L1579,'Estructuras de Madera'!$D$5:$D$122,0)),INDEX(SICODI!$G$3:$G$2404,MATCH(L1579,SICODI!$G$3:$G$2404,0))))</f>
        <v>PPC40</v>
      </c>
      <c r="N1579" s="121" t="str">
        <f>+IF(ISERROR(VLOOKUP(M1579,'Resumen de precios LLTT'!$C$17:$D$3071,2,FALSE))=FALSE,VLOOKUP(M1579,'Resumen de precios LLTT'!$C$17:$D$3071,2,FALSE),VLOOKUP(M1579,SICODI!$G$3:$J$2404,2,FALSE))</f>
        <v>POSTE DE CONCRETO ARMADO PARA A. P. 11/200/120/285</v>
      </c>
      <c r="O1579" s="58">
        <f>+IF(ISERROR(VLOOKUP(M1579,'Resumen de precios LLTT'!$C$17:$G$3071,5,FALSE))=FALSE,VLOOKUP(M1579,'Resumen de precios LLTT'!$C$17:$G$3071,5,FALSE),VLOOKUP(M1579,SICODI!$G$3:$J$2404,4,FALSE))</f>
        <v>206.03</v>
      </c>
      <c r="P1579" s="16">
        <f t="shared" si="222"/>
        <v>0.77</v>
      </c>
      <c r="Q1579" s="78">
        <f t="shared" si="223"/>
        <v>364.67310000000003</v>
      </c>
      <c r="R1579" s="56">
        <v>0</v>
      </c>
      <c r="S1579" s="16">
        <f t="shared" si="224"/>
        <v>7.2000000000000008E-2</v>
      </c>
      <c r="T1579" s="79">
        <f t="shared" si="225"/>
        <v>2.1880386000000005</v>
      </c>
      <c r="U1579" s="80">
        <f t="shared" si="226"/>
        <v>0.2</v>
      </c>
      <c r="V1579" s="81">
        <f t="shared" si="227"/>
        <v>0.43760772000000014</v>
      </c>
      <c r="W1579" s="79">
        <f t="shared" si="228"/>
        <v>0.14725336301388503</v>
      </c>
      <c r="X1579" s="60">
        <f t="shared" si="229"/>
        <v>0.1</v>
      </c>
      <c r="Y1579" s="56">
        <f>+'INFO ENEL'!R1567</f>
        <v>4</v>
      </c>
      <c r="Z1579" s="59">
        <f t="shared" si="230"/>
        <v>0.4</v>
      </c>
    </row>
    <row r="1580" spans="1:26" s="90" customFormat="1" ht="15" customHeight="1" x14ac:dyDescent="0.25">
      <c r="A1580" s="55">
        <f>+'INFO ENEL'!A1568</f>
        <v>1563</v>
      </c>
      <c r="B1580" s="121" t="str">
        <f>+INDEX($B$8:$B$15,MATCH(L1580,$L$8:$L$15,0))</f>
        <v>MOD INV_2017</v>
      </c>
      <c r="C1580" s="56" t="str">
        <f>+'INFO ENEL'!B1568</f>
        <v>Callao</v>
      </c>
      <c r="D1580" s="56" t="str">
        <f>+'INFO ENEL'!D1568</f>
        <v>Bellavista</v>
      </c>
      <c r="E1580" s="56" t="str">
        <f>+'INFO ENEL'!D1568</f>
        <v>Bellavista</v>
      </c>
      <c r="F1580" s="50">
        <f>+'INFO ENEL'!E1568</f>
        <v>0</v>
      </c>
      <c r="G1580" s="56" t="str">
        <f>+'INFO ENEL'!L1568</f>
        <v>AT</v>
      </c>
      <c r="H1580" s="57">
        <f>+'INFO ENEL'!M1568</f>
        <v>114.33754563515346</v>
      </c>
      <c r="I1580" s="56">
        <f>+'INFO ENEL'!N1568</f>
        <v>18</v>
      </c>
      <c r="J1580" s="56" t="str">
        <f>+'INFO ENEL'!O1568</f>
        <v>Poste</v>
      </c>
      <c r="K1580" s="56" t="str">
        <f>+'INFO ENEL'!P1568</f>
        <v>Madera</v>
      </c>
      <c r="L1580" s="56" t="str">
        <f>+'INFO ENEL'!Q1568</f>
        <v>PM60C1</v>
      </c>
      <c r="M1580" s="55" t="str">
        <f>+IF(ISERROR(INDEX('Estructuras de Acero y Concreto'!$C$6:$C$577,MATCH(L1580,'Estructuras de Acero y Concreto'!$D$6:$D$577,0)))=FALSE,INDEX('Estructuras de Acero y Concreto'!$C$6:$C$577,MATCH(L1580,'Estructuras de Acero y Concreto'!$D$6:$D$577,0)),IF(ISERROR(INDEX('Estructuras de Madera'!$C$5:$C$122,MATCH(L1580,'Estructuras de Madera'!$D$5:$D$122,0)))=FALSE,INDEX('Estructuras de Madera'!$C$5:$C$122,MATCH(L1580,'Estructuras de Madera'!$D$5:$D$122,0)),INDEX(SICODI!$G$3:$G$2404,MATCH(L1580,SICODI!$G$3:$G$2404,0))))</f>
        <v>EMSU1P60C1</v>
      </c>
      <c r="N1580" s="121" t="str">
        <f>+IF(ISERROR(VLOOKUP(M1580,'Resumen de precios LLTT'!$C$17:$D$3071,2,FALSE))=FALSE,VLOOKUP(M1580,'Resumen de precios LLTT'!$C$17:$D$3071,2,FALSE),VLOOKUP(M1580,SICODI!$G$3:$J$2404,2,FALSE))</f>
        <v>Estructura de  Suspensión compuesto por 1 postes de madera tratada 60' Clase 1</v>
      </c>
      <c r="O1580" s="58">
        <f>+IF(ISERROR(VLOOKUP(M1580,'Resumen de precios LLTT'!$C$17:$G$3071,5,FALSE))=FALSE,VLOOKUP(M1580,'Resumen de precios LLTT'!$C$17:$G$3071,5,FALSE),VLOOKUP(M1580,SICODI!$G$3:$J$2404,4,FALSE))</f>
        <v>2141.5628345688324</v>
      </c>
      <c r="P1580" s="16">
        <f t="shared" si="222"/>
        <v>0.84299999999999997</v>
      </c>
      <c r="Q1580" s="78">
        <f t="shared" si="223"/>
        <v>3946.9003041103579</v>
      </c>
      <c r="R1580" s="56">
        <v>0</v>
      </c>
      <c r="S1580" s="16">
        <f t="shared" si="224"/>
        <v>0.13400000000000001</v>
      </c>
      <c r="T1580" s="79">
        <f t="shared" si="225"/>
        <v>44.073720062565663</v>
      </c>
      <c r="U1580" s="80">
        <f t="shared" si="226"/>
        <v>0.183</v>
      </c>
      <c r="V1580" s="81">
        <f t="shared" si="227"/>
        <v>8.0654907714495163</v>
      </c>
      <c r="W1580" s="79">
        <f t="shared" si="228"/>
        <v>2.7140075144318634</v>
      </c>
      <c r="X1580" s="60">
        <f t="shared" si="229"/>
        <v>2.7</v>
      </c>
      <c r="Y1580" s="56">
        <f>+'INFO ENEL'!R1568</f>
        <v>1</v>
      </c>
      <c r="Z1580" s="59">
        <f t="shared" si="230"/>
        <v>2.7</v>
      </c>
    </row>
    <row r="1581" spans="1:26" s="90" customFormat="1" ht="15" customHeight="1" x14ac:dyDescent="0.25">
      <c r="A1581" s="55">
        <f>+'INFO ENEL'!A1569</f>
        <v>1564</v>
      </c>
      <c r="B1581" s="121" t="str">
        <f>+INDEX($B$8:$B$15,MATCH(L1581,$L$8:$L$15,0))</f>
        <v>MOD INV_2017</v>
      </c>
      <c r="C1581" s="56" t="str">
        <f>+'INFO ENEL'!B1569</f>
        <v>Callao</v>
      </c>
      <c r="D1581" s="56" t="str">
        <f>+'INFO ENEL'!D1569</f>
        <v>Bellavista</v>
      </c>
      <c r="E1581" s="56" t="str">
        <f>+'INFO ENEL'!D1569</f>
        <v>Bellavista</v>
      </c>
      <c r="F1581" s="50">
        <f>+'INFO ENEL'!E1569</f>
        <v>0</v>
      </c>
      <c r="G1581" s="56" t="str">
        <f>+'INFO ENEL'!L1569</f>
        <v>AT</v>
      </c>
      <c r="H1581" s="57">
        <f>+'INFO ENEL'!M1569</f>
        <v>170.74793760403315</v>
      </c>
      <c r="I1581" s="56">
        <f>+'INFO ENEL'!N1569</f>
        <v>19</v>
      </c>
      <c r="J1581" s="56" t="str">
        <f>+'INFO ENEL'!O1569</f>
        <v>Poste</v>
      </c>
      <c r="K1581" s="56" t="str">
        <f>+'INFO ENEL'!P1569</f>
        <v>Metálico</v>
      </c>
      <c r="L1581" s="56" t="str">
        <f>+'INFO ENEL'!Q1569</f>
        <v>PC19/1100</v>
      </c>
      <c r="M1581" s="55" t="str">
        <f>+IF(ISERROR(INDEX('Estructuras de Acero y Concreto'!$C$6:$C$577,MATCH(L1581,'Estructuras de Acero y Concreto'!$D$6:$D$577,0)))=FALSE,INDEX('Estructuras de Acero y Concreto'!$C$6:$C$577,MATCH(L1581,'Estructuras de Acero y Concreto'!$D$6:$D$577,0)),IF(ISERROR(INDEX('Estructuras de Madera'!$C$5:$C$122,MATCH(L1581,'Estructuras de Madera'!$D$5:$D$122,0)))=FALSE,INDEX('Estructuras de Madera'!$C$5:$C$122,MATCH(L1581,'Estructuras de Madera'!$D$5:$D$122,0)),INDEX(SICODI!$G$3:$G$2404,MATCH(L1581,SICODI!$G$3:$G$2404,0))))</f>
        <v>EC060COU0D0-300-S1</v>
      </c>
      <c r="N1581" s="121" t="str">
        <f>+IF(ISERROR(VLOOKUP(M1581,'Resumen de precios LLTT'!$C$17:$D$3071,2,FALSE))=FALSE,VLOOKUP(M1581,'Resumen de precios LLTT'!$C$17:$D$3071,2,FALSE),VLOOKUP(M1581,SICODI!$G$3:$J$2404,2,FALSE))</f>
        <v>1 Poste de concreto (19/1100) de suspensión (2°) Tipo SU2-19</v>
      </c>
      <c r="O1581" s="58">
        <f>+IF(ISERROR(VLOOKUP(M1581,'Resumen de precios LLTT'!$C$17:$G$3071,5,FALSE))=FALSE,VLOOKUP(M1581,'Resumen de precios LLTT'!$C$17:$G$3071,5,FALSE),VLOOKUP(M1581,SICODI!$G$3:$J$2404,4,FALSE))</f>
        <v>2375.702794279523</v>
      </c>
      <c r="P1581" s="16">
        <f t="shared" si="222"/>
        <v>0.84299999999999997</v>
      </c>
      <c r="Q1581" s="78">
        <f t="shared" si="223"/>
        <v>4378.4202498571613</v>
      </c>
      <c r="R1581" s="56">
        <v>0</v>
      </c>
      <c r="S1581" s="16">
        <f t="shared" si="224"/>
        <v>0.13400000000000001</v>
      </c>
      <c r="T1581" s="79">
        <f t="shared" si="225"/>
        <v>48.892359456738298</v>
      </c>
      <c r="U1581" s="80">
        <f t="shared" si="226"/>
        <v>0.183</v>
      </c>
      <c r="V1581" s="81">
        <f t="shared" si="227"/>
        <v>8.9473017805831088</v>
      </c>
      <c r="W1581" s="79">
        <f t="shared" si="228"/>
        <v>3.0107336248340961</v>
      </c>
      <c r="X1581" s="60">
        <f t="shared" si="229"/>
        <v>3</v>
      </c>
      <c r="Y1581" s="56">
        <f>+'INFO ENEL'!R1569</f>
        <v>1</v>
      </c>
      <c r="Z1581" s="59">
        <f t="shared" si="230"/>
        <v>3</v>
      </c>
    </row>
    <row r="1582" spans="1:26" s="90" customFormat="1" ht="15" customHeight="1" x14ac:dyDescent="0.25">
      <c r="A1582" s="55">
        <f>+'INFO ENEL'!A1570</f>
        <v>1565</v>
      </c>
      <c r="B1582" s="121" t="str">
        <f>+INDEX($B$8:$B$15,MATCH(L1582,$L$8:$L$15,0))</f>
        <v>MOD INV_2017</v>
      </c>
      <c r="C1582" s="56" t="str">
        <f>+'INFO ENEL'!B1570</f>
        <v>Callao</v>
      </c>
      <c r="D1582" s="56" t="str">
        <f>+'INFO ENEL'!D1570</f>
        <v>Bellavista</v>
      </c>
      <c r="E1582" s="56" t="str">
        <f>+'INFO ENEL'!D1570</f>
        <v>Bellavista</v>
      </c>
      <c r="F1582" s="50">
        <f>+'INFO ENEL'!E1570</f>
        <v>0</v>
      </c>
      <c r="G1582" s="56" t="str">
        <f>+'INFO ENEL'!L1570</f>
        <v>AT</v>
      </c>
      <c r="H1582" s="57">
        <f>+'INFO ENEL'!M1570</f>
        <v>169.26127011638189</v>
      </c>
      <c r="I1582" s="56">
        <f>+'INFO ENEL'!N1570</f>
        <v>19</v>
      </c>
      <c r="J1582" s="56" t="str">
        <f>+'INFO ENEL'!O1570</f>
        <v>Poste</v>
      </c>
      <c r="K1582" s="56" t="str">
        <f>+'INFO ENEL'!P1570</f>
        <v>Metálico</v>
      </c>
      <c r="L1582" s="56" t="str">
        <f>+'INFO ENEL'!Q1570</f>
        <v>PC19/1100</v>
      </c>
      <c r="M1582" s="55" t="str">
        <f>+IF(ISERROR(INDEX('Estructuras de Acero y Concreto'!$C$6:$C$577,MATCH(L1582,'Estructuras de Acero y Concreto'!$D$6:$D$577,0)))=FALSE,INDEX('Estructuras de Acero y Concreto'!$C$6:$C$577,MATCH(L1582,'Estructuras de Acero y Concreto'!$D$6:$D$577,0)),IF(ISERROR(INDEX('Estructuras de Madera'!$C$5:$C$122,MATCH(L1582,'Estructuras de Madera'!$D$5:$D$122,0)))=FALSE,INDEX('Estructuras de Madera'!$C$5:$C$122,MATCH(L1582,'Estructuras de Madera'!$D$5:$D$122,0)),INDEX(SICODI!$G$3:$G$2404,MATCH(L1582,SICODI!$G$3:$G$2404,0))))</f>
        <v>EC060COU0D0-300-S1</v>
      </c>
      <c r="N1582" s="121" t="str">
        <f>+IF(ISERROR(VLOOKUP(M1582,'Resumen de precios LLTT'!$C$17:$D$3071,2,FALSE))=FALSE,VLOOKUP(M1582,'Resumen de precios LLTT'!$C$17:$D$3071,2,FALSE),VLOOKUP(M1582,SICODI!$G$3:$J$2404,2,FALSE))</f>
        <v>1 Poste de concreto (19/1100) de suspensión (2°) Tipo SU2-19</v>
      </c>
      <c r="O1582" s="58">
        <f>+IF(ISERROR(VLOOKUP(M1582,'Resumen de precios LLTT'!$C$17:$G$3071,5,FALSE))=FALSE,VLOOKUP(M1582,'Resumen de precios LLTT'!$C$17:$G$3071,5,FALSE),VLOOKUP(M1582,SICODI!$G$3:$J$2404,4,FALSE))</f>
        <v>2375.702794279523</v>
      </c>
      <c r="P1582" s="16">
        <f t="shared" si="222"/>
        <v>0.84299999999999997</v>
      </c>
      <c r="Q1582" s="78">
        <f t="shared" si="223"/>
        <v>4378.4202498571613</v>
      </c>
      <c r="R1582" s="56">
        <v>0</v>
      </c>
      <c r="S1582" s="16">
        <f t="shared" si="224"/>
        <v>0.13400000000000001</v>
      </c>
      <c r="T1582" s="79">
        <f t="shared" si="225"/>
        <v>48.892359456738298</v>
      </c>
      <c r="U1582" s="80">
        <f t="shared" si="226"/>
        <v>0.183</v>
      </c>
      <c r="V1582" s="81">
        <f t="shared" si="227"/>
        <v>8.9473017805831088</v>
      </c>
      <c r="W1582" s="79">
        <f t="shared" si="228"/>
        <v>3.0107336248340961</v>
      </c>
      <c r="X1582" s="60">
        <f t="shared" si="229"/>
        <v>3</v>
      </c>
      <c r="Y1582" s="56">
        <f>+'INFO ENEL'!R1570</f>
        <v>1</v>
      </c>
      <c r="Z1582" s="59">
        <f t="shared" si="230"/>
        <v>3</v>
      </c>
    </row>
    <row r="1583" spans="1:26" s="90" customFormat="1" ht="15" customHeight="1" x14ac:dyDescent="0.25">
      <c r="A1583" s="55">
        <f>+'INFO ENEL'!A1571</f>
        <v>1566</v>
      </c>
      <c r="B1583" s="121" t="str">
        <f>+INDEX($B$8:$B$15,MATCH(L1583,$L$8:$L$15,0))</f>
        <v>SICODI</v>
      </c>
      <c r="C1583" s="56" t="str">
        <f>+'INFO ENEL'!B1571</f>
        <v>Callao</v>
      </c>
      <c r="D1583" s="56" t="str">
        <f>+'INFO ENEL'!D1571</f>
        <v>Callao</v>
      </c>
      <c r="E1583" s="56" t="str">
        <f>+'INFO ENEL'!D1571</f>
        <v>Callao</v>
      </c>
      <c r="F1583" s="50">
        <f>+'INFO ENEL'!E1571</f>
        <v>0</v>
      </c>
      <c r="G1583" s="56" t="str">
        <f>+'INFO ENEL'!L1571</f>
        <v>MT</v>
      </c>
      <c r="H1583" s="57">
        <f>+'INFO ENEL'!M1571</f>
        <v>24.332513361719514</v>
      </c>
      <c r="I1583" s="56">
        <f>+'INFO ENEL'!N1571</f>
        <v>15</v>
      </c>
      <c r="J1583" s="56" t="str">
        <f>+'INFO ENEL'!O1571</f>
        <v>Poste</v>
      </c>
      <c r="K1583" s="56" t="str">
        <f>+'INFO ENEL'!P1571</f>
        <v>Concreto</v>
      </c>
      <c r="L1583" s="56" t="str">
        <f>+'INFO ENEL'!Q1571</f>
        <v>PPC24</v>
      </c>
      <c r="M1583" s="55" t="str">
        <f>+IF(ISERROR(INDEX('Estructuras de Acero y Concreto'!$C$6:$C$577,MATCH(L1583,'Estructuras de Acero y Concreto'!$D$6:$D$577,0)))=FALSE,INDEX('Estructuras de Acero y Concreto'!$C$6:$C$577,MATCH(L1583,'Estructuras de Acero y Concreto'!$D$6:$D$577,0)),IF(ISERROR(INDEX('Estructuras de Madera'!$C$5:$C$122,MATCH(L1583,'Estructuras de Madera'!$D$5:$D$122,0)))=FALSE,INDEX('Estructuras de Madera'!$C$5:$C$122,MATCH(L1583,'Estructuras de Madera'!$D$5:$D$122,0)),INDEX(SICODI!$G$3:$G$2404,MATCH(L1583,SICODI!$G$3:$G$2404,0))))</f>
        <v>PPC24</v>
      </c>
      <c r="N1583" s="121" t="str">
        <f>+IF(ISERROR(VLOOKUP(M1583,'Resumen de precios LLTT'!$C$17:$D$3071,2,FALSE))=FALSE,VLOOKUP(M1583,'Resumen de precios LLTT'!$C$17:$D$3071,2,FALSE),VLOOKUP(M1583,SICODI!$G$3:$J$2404,2,FALSE))</f>
        <v>POSTE DE CONCRETO ARMADO DE 15/400/150/375</v>
      </c>
      <c r="O1583" s="58">
        <f>+IF(ISERROR(VLOOKUP(M1583,'Resumen de precios LLTT'!$C$17:$G$3071,5,FALSE))=FALSE,VLOOKUP(M1583,'Resumen de precios LLTT'!$C$17:$G$3071,5,FALSE),VLOOKUP(M1583,SICODI!$G$3:$J$2404,4,FALSE))</f>
        <v>476.76</v>
      </c>
      <c r="P1583" s="16">
        <f t="shared" si="222"/>
        <v>0.84299999999999997</v>
      </c>
      <c r="Q1583" s="78">
        <f t="shared" si="223"/>
        <v>878.66867999999999</v>
      </c>
      <c r="R1583" s="56">
        <v>0</v>
      </c>
      <c r="S1583" s="16">
        <f t="shared" si="224"/>
        <v>0.13400000000000001</v>
      </c>
      <c r="T1583" s="79">
        <f t="shared" si="225"/>
        <v>9.8118002600000001</v>
      </c>
      <c r="U1583" s="80">
        <f t="shared" si="226"/>
        <v>0.183</v>
      </c>
      <c r="V1583" s="81">
        <f t="shared" si="227"/>
        <v>1.7955594475800001</v>
      </c>
      <c r="W1583" s="79">
        <f t="shared" si="228"/>
        <v>0.60419904645994038</v>
      </c>
      <c r="X1583" s="60">
        <f t="shared" si="229"/>
        <v>0.6</v>
      </c>
      <c r="Y1583" s="56">
        <f>+'INFO ENEL'!R1571</f>
        <v>1</v>
      </c>
      <c r="Z1583" s="59">
        <f t="shared" si="230"/>
        <v>0.6</v>
      </c>
    </row>
    <row r="1584" spans="1:26" s="90" customFormat="1" ht="15" customHeight="1" x14ac:dyDescent="0.25">
      <c r="A1584" s="55">
        <f>+'INFO ENEL'!A1572</f>
        <v>1567</v>
      </c>
      <c r="B1584" s="121" t="str">
        <f>+INDEX($B$8:$B$15,MATCH(L1584,$L$8:$L$15,0))</f>
        <v>MOD INV_2017</v>
      </c>
      <c r="C1584" s="56" t="str">
        <f>+'INFO ENEL'!B1572</f>
        <v>Callao</v>
      </c>
      <c r="D1584" s="56" t="str">
        <f>+'INFO ENEL'!D1572</f>
        <v>Callao</v>
      </c>
      <c r="E1584" s="56" t="str">
        <f>+'INFO ENEL'!D1572</f>
        <v>Callao</v>
      </c>
      <c r="F1584" s="50">
        <f>+'INFO ENEL'!E1572</f>
        <v>0</v>
      </c>
      <c r="G1584" s="56" t="str">
        <f>+'INFO ENEL'!L1572</f>
        <v>AT</v>
      </c>
      <c r="H1584" s="57">
        <f>+'INFO ENEL'!M1572</f>
        <v>199.65465290061789</v>
      </c>
      <c r="I1584" s="56">
        <f>+'INFO ENEL'!N1572</f>
        <v>18</v>
      </c>
      <c r="J1584" s="56" t="str">
        <f>+'INFO ENEL'!O1572</f>
        <v>Poste</v>
      </c>
      <c r="K1584" s="56" t="str">
        <f>+'INFO ENEL'!P1572</f>
        <v>Concreto</v>
      </c>
      <c r="L1584" s="56" t="str">
        <f>+'INFO ENEL'!Q1572</f>
        <v>PA18/7600</v>
      </c>
      <c r="M1584" s="55" t="str">
        <f>+IF(ISERROR(INDEX('Estructuras de Acero y Concreto'!$C$6:$C$577,MATCH(L1584,'Estructuras de Acero y Concreto'!$D$6:$D$577,0)))=FALSE,INDEX('Estructuras de Acero y Concreto'!$C$6:$C$577,MATCH(L1584,'Estructuras de Acero y Concreto'!$D$6:$D$577,0)),IF(ISERROR(INDEX('Estructuras de Madera'!$C$5:$C$122,MATCH(L1584,'Estructuras de Madera'!$D$5:$D$122,0)))=FALSE,INDEX('Estructuras de Madera'!$C$5:$C$122,MATCH(L1584,'Estructuras de Madera'!$D$5:$D$122,0)),INDEX(SICODI!$G$3:$G$2404,MATCH(L1584,SICODI!$G$3:$G$2404,0))))</f>
        <v>EA060COU0S0-300-A2</v>
      </c>
      <c r="N1584" s="121" t="str">
        <f>+IF(ISERROR(VLOOKUP(M1584,'Resumen de precios LLTT'!$C$17:$D$3071,2,FALSE))=FALSE,VLOOKUP(M1584,'Resumen de precios LLTT'!$C$17:$D$3071,2,FALSE),VLOOKUP(M1584,SICODI!$G$3:$J$2404,2,FALSE))</f>
        <v>1 Poste autosoportable de acero (18/7600) de ángulo mayor y terminal (90°) Tipo ATU1-18</v>
      </c>
      <c r="O1584" s="58">
        <f>+IF(ISERROR(VLOOKUP(M1584,'Resumen de precios LLTT'!$C$17:$G$3071,5,FALSE))=FALSE,VLOOKUP(M1584,'Resumen de precios LLTT'!$C$17:$G$3071,5,FALSE),VLOOKUP(M1584,SICODI!$G$3:$J$2404,4,FALSE))</f>
        <v>17210.080167841363</v>
      </c>
      <c r="P1584" s="16">
        <f t="shared" si="222"/>
        <v>0.84299999999999997</v>
      </c>
      <c r="Q1584" s="78">
        <f t="shared" si="223"/>
        <v>31718.177749331629</v>
      </c>
      <c r="R1584" s="56">
        <v>0</v>
      </c>
      <c r="S1584" s="16">
        <f t="shared" si="224"/>
        <v>0.13400000000000001</v>
      </c>
      <c r="T1584" s="79">
        <f t="shared" si="225"/>
        <v>354.18631820086989</v>
      </c>
      <c r="U1584" s="80">
        <f t="shared" si="226"/>
        <v>0.183</v>
      </c>
      <c r="V1584" s="81">
        <f t="shared" si="227"/>
        <v>64.816096230759186</v>
      </c>
      <c r="W1584" s="79">
        <f t="shared" si="228"/>
        <v>21.810374248906953</v>
      </c>
      <c r="X1584" s="60">
        <f t="shared" si="229"/>
        <v>21.8</v>
      </c>
      <c r="Y1584" s="56">
        <f>+'INFO ENEL'!R1572</f>
        <v>1</v>
      </c>
      <c r="Z1584" s="59">
        <f t="shared" si="230"/>
        <v>21.8</v>
      </c>
    </row>
    <row r="1585" spans="1:26" s="90" customFormat="1" ht="15" customHeight="1" x14ac:dyDescent="0.25">
      <c r="A1585" s="55">
        <f>+'INFO ENEL'!A1573</f>
        <v>1568</v>
      </c>
      <c r="B1585" s="121" t="str">
        <f>+INDEX($B$8:$B$15,MATCH(L1585,$L$8:$L$15,0))</f>
        <v>MOD INV_2017</v>
      </c>
      <c r="C1585" s="56" t="str">
        <f>+'INFO ENEL'!B1573</f>
        <v>Lima</v>
      </c>
      <c r="D1585" s="56" t="str">
        <f>+'INFO ENEL'!D1573</f>
        <v>San Martin de Porres</v>
      </c>
      <c r="E1585" s="56" t="str">
        <f>+'INFO ENEL'!D1573</f>
        <v>San Martin de Porres</v>
      </c>
      <c r="F1585" s="50">
        <f>+'INFO ENEL'!E1573</f>
        <v>0</v>
      </c>
      <c r="G1585" s="56" t="str">
        <f>+'INFO ENEL'!L1573</f>
        <v>AT</v>
      </c>
      <c r="H1585" s="57">
        <f>+'INFO ENEL'!M1573</f>
        <v>104.87032612751273</v>
      </c>
      <c r="I1585" s="56">
        <f>+'INFO ENEL'!N1573</f>
        <v>19</v>
      </c>
      <c r="J1585" s="56" t="str">
        <f>+'INFO ENEL'!O1573</f>
        <v>Poste</v>
      </c>
      <c r="K1585" s="56" t="str">
        <f>+'INFO ENEL'!P1573</f>
        <v>Metálico</v>
      </c>
      <c r="L1585" s="56" t="str">
        <f>+'INFO ENEL'!Q1573</f>
        <v>PC19/1100</v>
      </c>
      <c r="M1585" s="55" t="str">
        <f>+IF(ISERROR(INDEX('Estructuras de Acero y Concreto'!$C$6:$C$577,MATCH(L1585,'Estructuras de Acero y Concreto'!$D$6:$D$577,0)))=FALSE,INDEX('Estructuras de Acero y Concreto'!$C$6:$C$577,MATCH(L1585,'Estructuras de Acero y Concreto'!$D$6:$D$577,0)),IF(ISERROR(INDEX('Estructuras de Madera'!$C$5:$C$122,MATCH(L1585,'Estructuras de Madera'!$D$5:$D$122,0)))=FALSE,INDEX('Estructuras de Madera'!$C$5:$C$122,MATCH(L1585,'Estructuras de Madera'!$D$5:$D$122,0)),INDEX(SICODI!$G$3:$G$2404,MATCH(L1585,SICODI!$G$3:$G$2404,0))))</f>
        <v>EC060COU0D0-300-S1</v>
      </c>
      <c r="N1585" s="121" t="str">
        <f>+IF(ISERROR(VLOOKUP(M1585,'Resumen de precios LLTT'!$C$17:$D$3071,2,FALSE))=FALSE,VLOOKUP(M1585,'Resumen de precios LLTT'!$C$17:$D$3071,2,FALSE),VLOOKUP(M1585,SICODI!$G$3:$J$2404,2,FALSE))</f>
        <v>1 Poste de concreto (19/1100) de suspensión (2°) Tipo SU2-19</v>
      </c>
      <c r="O1585" s="58">
        <f>+IF(ISERROR(VLOOKUP(M1585,'Resumen de precios LLTT'!$C$17:$G$3071,5,FALSE))=FALSE,VLOOKUP(M1585,'Resumen de precios LLTT'!$C$17:$G$3071,5,FALSE),VLOOKUP(M1585,SICODI!$G$3:$J$2404,4,FALSE))</f>
        <v>2375.702794279523</v>
      </c>
      <c r="P1585" s="16">
        <f t="shared" si="222"/>
        <v>0.84299999999999997</v>
      </c>
      <c r="Q1585" s="78">
        <f t="shared" si="223"/>
        <v>4378.4202498571613</v>
      </c>
      <c r="R1585" s="56">
        <v>0</v>
      </c>
      <c r="S1585" s="16">
        <f t="shared" si="224"/>
        <v>0.13400000000000001</v>
      </c>
      <c r="T1585" s="79">
        <f t="shared" si="225"/>
        <v>48.892359456738298</v>
      </c>
      <c r="U1585" s="80">
        <f t="shared" si="226"/>
        <v>0.183</v>
      </c>
      <c r="V1585" s="81">
        <f t="shared" si="227"/>
        <v>8.9473017805831088</v>
      </c>
      <c r="W1585" s="79">
        <f t="shared" si="228"/>
        <v>3.0107336248340961</v>
      </c>
      <c r="X1585" s="60">
        <f t="shared" si="229"/>
        <v>3</v>
      </c>
      <c r="Y1585" s="56">
        <f>+'INFO ENEL'!R1573</f>
        <v>1</v>
      </c>
      <c r="Z1585" s="59">
        <f t="shared" si="230"/>
        <v>3</v>
      </c>
    </row>
    <row r="1586" spans="1:26" s="90" customFormat="1" ht="15" customHeight="1" x14ac:dyDescent="0.25">
      <c r="A1586" s="55">
        <f>+'INFO ENEL'!A1574</f>
        <v>1569</v>
      </c>
      <c r="B1586" s="121" t="str">
        <f>+INDEX($B$8:$B$15,MATCH(L1586,$L$8:$L$15,0))</f>
        <v>MOD INV_2017</v>
      </c>
      <c r="C1586" s="56" t="str">
        <f>+'INFO ENEL'!B1574</f>
        <v>Callao</v>
      </c>
      <c r="D1586" s="56" t="str">
        <f>+'INFO ENEL'!D1574</f>
        <v>Callao</v>
      </c>
      <c r="E1586" s="56" t="str">
        <f>+'INFO ENEL'!D1574</f>
        <v>Callao</v>
      </c>
      <c r="F1586" s="50">
        <f>+'INFO ENEL'!E1574</f>
        <v>0</v>
      </c>
      <c r="G1586" s="56" t="str">
        <f>+'INFO ENEL'!L1574</f>
        <v>AT</v>
      </c>
      <c r="H1586" s="57">
        <f>+'INFO ENEL'!M1574</f>
        <v>183.46893807266244</v>
      </c>
      <c r="I1586" s="56">
        <f>+'INFO ENEL'!N1574</f>
        <v>19</v>
      </c>
      <c r="J1586" s="56" t="str">
        <f>+'INFO ENEL'!O1574</f>
        <v>Poste</v>
      </c>
      <c r="K1586" s="56" t="str">
        <f>+'INFO ENEL'!P1574</f>
        <v>Metálico</v>
      </c>
      <c r="L1586" s="56" t="str">
        <f>+'INFO ENEL'!Q1574</f>
        <v>PC19/1100</v>
      </c>
      <c r="M1586" s="55" t="str">
        <f>+IF(ISERROR(INDEX('Estructuras de Acero y Concreto'!$C$6:$C$577,MATCH(L1586,'Estructuras de Acero y Concreto'!$D$6:$D$577,0)))=FALSE,INDEX('Estructuras de Acero y Concreto'!$C$6:$C$577,MATCH(L1586,'Estructuras de Acero y Concreto'!$D$6:$D$577,0)),IF(ISERROR(INDEX('Estructuras de Madera'!$C$5:$C$122,MATCH(L1586,'Estructuras de Madera'!$D$5:$D$122,0)))=FALSE,INDEX('Estructuras de Madera'!$C$5:$C$122,MATCH(L1586,'Estructuras de Madera'!$D$5:$D$122,0)),INDEX(SICODI!$G$3:$G$2404,MATCH(L1586,SICODI!$G$3:$G$2404,0))))</f>
        <v>EC060COU0D0-300-S1</v>
      </c>
      <c r="N1586" s="121" t="str">
        <f>+IF(ISERROR(VLOOKUP(M1586,'Resumen de precios LLTT'!$C$17:$D$3071,2,FALSE))=FALSE,VLOOKUP(M1586,'Resumen de precios LLTT'!$C$17:$D$3071,2,FALSE),VLOOKUP(M1586,SICODI!$G$3:$J$2404,2,FALSE))</f>
        <v>1 Poste de concreto (19/1100) de suspensión (2°) Tipo SU2-19</v>
      </c>
      <c r="O1586" s="58">
        <f>+IF(ISERROR(VLOOKUP(M1586,'Resumen de precios LLTT'!$C$17:$G$3071,5,FALSE))=FALSE,VLOOKUP(M1586,'Resumen de precios LLTT'!$C$17:$G$3071,5,FALSE),VLOOKUP(M1586,SICODI!$G$3:$J$2404,4,FALSE))</f>
        <v>2375.702794279523</v>
      </c>
      <c r="P1586" s="16">
        <f t="shared" si="222"/>
        <v>0.84299999999999997</v>
      </c>
      <c r="Q1586" s="78">
        <f t="shared" si="223"/>
        <v>4378.4202498571613</v>
      </c>
      <c r="R1586" s="56">
        <v>0</v>
      </c>
      <c r="S1586" s="16">
        <f t="shared" si="224"/>
        <v>0.13400000000000001</v>
      </c>
      <c r="T1586" s="79">
        <f t="shared" si="225"/>
        <v>48.892359456738298</v>
      </c>
      <c r="U1586" s="80">
        <f t="shared" si="226"/>
        <v>0.183</v>
      </c>
      <c r="V1586" s="81">
        <f t="shared" si="227"/>
        <v>8.9473017805831088</v>
      </c>
      <c r="W1586" s="79">
        <f t="shared" si="228"/>
        <v>3.0107336248340961</v>
      </c>
      <c r="X1586" s="60">
        <f t="shared" si="229"/>
        <v>3</v>
      </c>
      <c r="Y1586" s="56">
        <f>+'INFO ENEL'!R1574</f>
        <v>1</v>
      </c>
      <c r="Z1586" s="59">
        <f t="shared" si="230"/>
        <v>3</v>
      </c>
    </row>
    <row r="1587" spans="1:26" s="90" customFormat="1" ht="15" customHeight="1" x14ac:dyDescent="0.25">
      <c r="A1587" s="55">
        <f>+'INFO ENEL'!A1575</f>
        <v>1570</v>
      </c>
      <c r="B1587" s="121" t="str">
        <f>+INDEX($B$8:$B$15,MATCH(L1587,$L$8:$L$15,0))</f>
        <v>MOD INV_2017</v>
      </c>
      <c r="C1587" s="56" t="str">
        <f>+'INFO ENEL'!B1575</f>
        <v>Callao</v>
      </c>
      <c r="D1587" s="56" t="str">
        <f>+'INFO ENEL'!D1575</f>
        <v>Callao</v>
      </c>
      <c r="E1587" s="56" t="str">
        <f>+'INFO ENEL'!D1575</f>
        <v>Callao</v>
      </c>
      <c r="F1587" s="50">
        <f>+'INFO ENEL'!E1575</f>
        <v>0</v>
      </c>
      <c r="G1587" s="56" t="str">
        <f>+'INFO ENEL'!L1575</f>
        <v>AT</v>
      </c>
      <c r="H1587" s="57">
        <f>+'INFO ENEL'!M1575</f>
        <v>196.2239950412052</v>
      </c>
      <c r="I1587" s="56">
        <f>+'INFO ENEL'!N1575</f>
        <v>18</v>
      </c>
      <c r="J1587" s="56" t="str">
        <f>+'INFO ENEL'!O1575</f>
        <v>Poste</v>
      </c>
      <c r="K1587" s="56" t="str">
        <f>+'INFO ENEL'!P1575</f>
        <v>Concreto</v>
      </c>
      <c r="L1587" s="56" t="str">
        <f>+'INFO ENEL'!Q1575</f>
        <v>PA18/7600</v>
      </c>
      <c r="M1587" s="55" t="str">
        <f>+IF(ISERROR(INDEX('Estructuras de Acero y Concreto'!$C$6:$C$577,MATCH(L1587,'Estructuras de Acero y Concreto'!$D$6:$D$577,0)))=FALSE,INDEX('Estructuras de Acero y Concreto'!$C$6:$C$577,MATCH(L1587,'Estructuras de Acero y Concreto'!$D$6:$D$577,0)),IF(ISERROR(INDEX('Estructuras de Madera'!$C$5:$C$122,MATCH(L1587,'Estructuras de Madera'!$D$5:$D$122,0)))=FALSE,INDEX('Estructuras de Madera'!$C$5:$C$122,MATCH(L1587,'Estructuras de Madera'!$D$5:$D$122,0)),INDEX(SICODI!$G$3:$G$2404,MATCH(L1587,SICODI!$G$3:$G$2404,0))))</f>
        <v>EA060COU0S0-300-A2</v>
      </c>
      <c r="N1587" s="121" t="str">
        <f>+IF(ISERROR(VLOOKUP(M1587,'Resumen de precios LLTT'!$C$17:$D$3071,2,FALSE))=FALSE,VLOOKUP(M1587,'Resumen de precios LLTT'!$C$17:$D$3071,2,FALSE),VLOOKUP(M1587,SICODI!$G$3:$J$2404,2,FALSE))</f>
        <v>1 Poste autosoportable de acero (18/7600) de ángulo mayor y terminal (90°) Tipo ATU1-18</v>
      </c>
      <c r="O1587" s="58">
        <f>+IF(ISERROR(VLOOKUP(M1587,'Resumen de precios LLTT'!$C$17:$G$3071,5,FALSE))=FALSE,VLOOKUP(M1587,'Resumen de precios LLTT'!$C$17:$G$3071,5,FALSE),VLOOKUP(M1587,SICODI!$G$3:$J$2404,4,FALSE))</f>
        <v>17210.080167841363</v>
      </c>
      <c r="P1587" s="16">
        <f t="shared" si="222"/>
        <v>0.84299999999999997</v>
      </c>
      <c r="Q1587" s="78">
        <f t="shared" si="223"/>
        <v>31718.177749331629</v>
      </c>
      <c r="R1587" s="56">
        <v>0</v>
      </c>
      <c r="S1587" s="16">
        <f t="shared" si="224"/>
        <v>0.13400000000000001</v>
      </c>
      <c r="T1587" s="79">
        <f t="shared" si="225"/>
        <v>354.18631820086989</v>
      </c>
      <c r="U1587" s="80">
        <f t="shared" si="226"/>
        <v>0.183</v>
      </c>
      <c r="V1587" s="81">
        <f t="shared" si="227"/>
        <v>64.816096230759186</v>
      </c>
      <c r="W1587" s="79">
        <f t="shared" si="228"/>
        <v>21.810374248906953</v>
      </c>
      <c r="X1587" s="60">
        <f t="shared" si="229"/>
        <v>21.8</v>
      </c>
      <c r="Y1587" s="56">
        <f>+'INFO ENEL'!R1575</f>
        <v>1</v>
      </c>
      <c r="Z1587" s="59">
        <f t="shared" si="230"/>
        <v>21.8</v>
      </c>
    </row>
    <row r="1588" spans="1:26" s="90" customFormat="1" ht="15" customHeight="1" x14ac:dyDescent="0.25">
      <c r="A1588" s="55">
        <f>+'INFO ENEL'!A1576</f>
        <v>1571</v>
      </c>
      <c r="B1588" s="121" t="str">
        <f>+INDEX($B$8:$B$15,MATCH(L1588,$L$8:$L$15,0))</f>
        <v>MOD INV_2017</v>
      </c>
      <c r="C1588" s="56" t="str">
        <f>+'INFO ENEL'!B1576</f>
        <v>Callao</v>
      </c>
      <c r="D1588" s="56" t="str">
        <f>+'INFO ENEL'!D1576</f>
        <v>Callao</v>
      </c>
      <c r="E1588" s="56" t="str">
        <f>+'INFO ENEL'!D1576</f>
        <v>Callao</v>
      </c>
      <c r="F1588" s="50">
        <f>+'INFO ENEL'!E1576</f>
        <v>0</v>
      </c>
      <c r="G1588" s="56" t="str">
        <f>+'INFO ENEL'!L1576</f>
        <v>AT</v>
      </c>
      <c r="H1588" s="57">
        <f>+'INFO ENEL'!M1576</f>
        <v>22.359938459313618</v>
      </c>
      <c r="I1588" s="56">
        <f>+'INFO ENEL'!N1576</f>
        <v>18</v>
      </c>
      <c r="J1588" s="56" t="str">
        <f>+'INFO ENEL'!O1576</f>
        <v>Poste</v>
      </c>
      <c r="K1588" s="56" t="str">
        <f>+'INFO ENEL'!P1576</f>
        <v>Concreto</v>
      </c>
      <c r="L1588" s="56" t="str">
        <f>+'INFO ENEL'!Q1576</f>
        <v>PA18/7600</v>
      </c>
      <c r="M1588" s="55" t="str">
        <f>+IF(ISERROR(INDEX('Estructuras de Acero y Concreto'!$C$6:$C$577,MATCH(L1588,'Estructuras de Acero y Concreto'!$D$6:$D$577,0)))=FALSE,INDEX('Estructuras de Acero y Concreto'!$C$6:$C$577,MATCH(L1588,'Estructuras de Acero y Concreto'!$D$6:$D$577,0)),IF(ISERROR(INDEX('Estructuras de Madera'!$C$5:$C$122,MATCH(L1588,'Estructuras de Madera'!$D$5:$D$122,0)))=FALSE,INDEX('Estructuras de Madera'!$C$5:$C$122,MATCH(L1588,'Estructuras de Madera'!$D$5:$D$122,0)),INDEX(SICODI!$G$3:$G$2404,MATCH(L1588,SICODI!$G$3:$G$2404,0))))</f>
        <v>EA060COU0S0-300-A2</v>
      </c>
      <c r="N1588" s="121" t="str">
        <f>+IF(ISERROR(VLOOKUP(M1588,'Resumen de precios LLTT'!$C$17:$D$3071,2,FALSE))=FALSE,VLOOKUP(M1588,'Resumen de precios LLTT'!$C$17:$D$3071,2,FALSE),VLOOKUP(M1588,SICODI!$G$3:$J$2404,2,FALSE))</f>
        <v>1 Poste autosoportable de acero (18/7600) de ángulo mayor y terminal (90°) Tipo ATU1-18</v>
      </c>
      <c r="O1588" s="58">
        <f>+IF(ISERROR(VLOOKUP(M1588,'Resumen de precios LLTT'!$C$17:$G$3071,5,FALSE))=FALSE,VLOOKUP(M1588,'Resumen de precios LLTT'!$C$17:$G$3071,5,FALSE),VLOOKUP(M1588,SICODI!$G$3:$J$2404,4,FALSE))</f>
        <v>17210.080167841363</v>
      </c>
      <c r="P1588" s="16">
        <f t="shared" si="222"/>
        <v>0.84299999999999997</v>
      </c>
      <c r="Q1588" s="78">
        <f t="shared" si="223"/>
        <v>31718.177749331629</v>
      </c>
      <c r="R1588" s="56">
        <v>0</v>
      </c>
      <c r="S1588" s="16">
        <f t="shared" si="224"/>
        <v>0.13400000000000001</v>
      </c>
      <c r="T1588" s="79">
        <f t="shared" si="225"/>
        <v>354.18631820086989</v>
      </c>
      <c r="U1588" s="80">
        <f t="shared" si="226"/>
        <v>0.183</v>
      </c>
      <c r="V1588" s="81">
        <f t="shared" si="227"/>
        <v>64.816096230759186</v>
      </c>
      <c r="W1588" s="79">
        <f t="shared" si="228"/>
        <v>21.810374248906953</v>
      </c>
      <c r="X1588" s="60">
        <f t="shared" si="229"/>
        <v>21.8</v>
      </c>
      <c r="Y1588" s="56">
        <f>+'INFO ENEL'!R1576</f>
        <v>1</v>
      </c>
      <c r="Z1588" s="59">
        <f t="shared" si="230"/>
        <v>21.8</v>
      </c>
    </row>
    <row r="1589" spans="1:26" s="90" customFormat="1" ht="15" customHeight="1" x14ac:dyDescent="0.25">
      <c r="A1589" s="55">
        <f>+'INFO ENEL'!A1577</f>
        <v>1572</v>
      </c>
      <c r="B1589" s="121" t="str">
        <f>+INDEX($B$8:$B$15,MATCH(L1589,$L$8:$L$15,0))</f>
        <v>SICODI</v>
      </c>
      <c r="C1589" s="56" t="str">
        <f>+'INFO ENEL'!B1577</f>
        <v>Callao</v>
      </c>
      <c r="D1589" s="56" t="str">
        <f>+'INFO ENEL'!D1577</f>
        <v>Callao</v>
      </c>
      <c r="E1589" s="56" t="str">
        <f>+'INFO ENEL'!D1577</f>
        <v>Callao</v>
      </c>
      <c r="F1589" s="50">
        <f>+'INFO ENEL'!E1577</f>
        <v>0</v>
      </c>
      <c r="G1589" s="56" t="str">
        <f>+'INFO ENEL'!L1577</f>
        <v>BT</v>
      </c>
      <c r="H1589" s="57">
        <f>+'INFO ENEL'!M1577</f>
        <v>41.442028334134726</v>
      </c>
      <c r="I1589" s="56">
        <f>+'INFO ENEL'!N1577</f>
        <v>9</v>
      </c>
      <c r="J1589" s="56" t="str">
        <f>+'INFO ENEL'!O1577</f>
        <v>Poste</v>
      </c>
      <c r="K1589" s="56" t="str">
        <f>+'INFO ENEL'!P1577</f>
        <v>Concreto</v>
      </c>
      <c r="L1589" s="56" t="str">
        <f>+'INFO ENEL'!Q1577</f>
        <v>PPC38</v>
      </c>
      <c r="M1589" s="55" t="str">
        <f>+IF(ISERROR(INDEX('Estructuras de Acero y Concreto'!$C$6:$C$577,MATCH(L1589,'Estructuras de Acero y Concreto'!$D$6:$D$577,0)))=FALSE,INDEX('Estructuras de Acero y Concreto'!$C$6:$C$577,MATCH(L1589,'Estructuras de Acero y Concreto'!$D$6:$D$577,0)),IF(ISERROR(INDEX('Estructuras de Madera'!$C$5:$C$122,MATCH(L1589,'Estructuras de Madera'!$D$5:$D$122,0)))=FALSE,INDEX('Estructuras de Madera'!$C$5:$C$122,MATCH(L1589,'Estructuras de Madera'!$D$5:$D$122,0)),INDEX(SICODI!$G$3:$G$2404,MATCH(L1589,SICODI!$G$3:$G$2404,0))))</f>
        <v>PPC38</v>
      </c>
      <c r="N1589" s="121" t="str">
        <f>+IF(ISERROR(VLOOKUP(M1589,'Resumen de precios LLTT'!$C$17:$D$3071,2,FALSE))=FALSE,VLOOKUP(M1589,'Resumen de precios LLTT'!$C$17:$D$3071,2,FALSE),VLOOKUP(M1589,SICODI!$G$3:$J$2404,2,FALSE))</f>
        <v>POSTE DE CONCRETO ARMADO PARA A. P.  9/200/120/245</v>
      </c>
      <c r="O1589" s="58">
        <f>+IF(ISERROR(VLOOKUP(M1589,'Resumen de precios LLTT'!$C$17:$G$3071,5,FALSE))=FALSE,VLOOKUP(M1589,'Resumen de precios LLTT'!$C$17:$G$3071,5,FALSE),VLOOKUP(M1589,SICODI!$G$3:$J$2404,4,FALSE))</f>
        <v>159.16999999999999</v>
      </c>
      <c r="P1589" s="16">
        <f t="shared" si="222"/>
        <v>0.77</v>
      </c>
      <c r="Q1589" s="78">
        <f t="shared" si="223"/>
        <v>281.73089999999996</v>
      </c>
      <c r="R1589" s="56">
        <v>0</v>
      </c>
      <c r="S1589" s="16">
        <f t="shared" si="224"/>
        <v>7.2000000000000008E-2</v>
      </c>
      <c r="T1589" s="79">
        <f t="shared" si="225"/>
        <v>1.6903854</v>
      </c>
      <c r="U1589" s="80">
        <f t="shared" si="226"/>
        <v>0.2</v>
      </c>
      <c r="V1589" s="81">
        <f t="shared" si="227"/>
        <v>0.33807708000000003</v>
      </c>
      <c r="W1589" s="79">
        <f t="shared" si="228"/>
        <v>0.1137616744693495</v>
      </c>
      <c r="X1589" s="60">
        <f t="shared" si="229"/>
        <v>0.1</v>
      </c>
      <c r="Y1589" s="56">
        <f>+'INFO ENEL'!R1577</f>
        <v>4</v>
      </c>
      <c r="Z1589" s="59">
        <f t="shared" si="230"/>
        <v>0.4</v>
      </c>
    </row>
    <row r="1590" spans="1:26" s="90" customFormat="1" ht="15" customHeight="1" x14ac:dyDescent="0.25">
      <c r="A1590" s="55">
        <f>+'INFO ENEL'!A1578</f>
        <v>1573</v>
      </c>
      <c r="B1590" s="121" t="str">
        <f>+INDEX($B$8:$B$15,MATCH(L1590,$L$8:$L$15,0))</f>
        <v>SICODI</v>
      </c>
      <c r="C1590" s="56" t="str">
        <f>+'INFO ENEL'!B1578</f>
        <v>Callao</v>
      </c>
      <c r="D1590" s="56" t="str">
        <f>+'INFO ENEL'!D1578</f>
        <v>Callao</v>
      </c>
      <c r="E1590" s="56" t="str">
        <f>+'INFO ENEL'!D1578</f>
        <v>Callao</v>
      </c>
      <c r="F1590" s="50">
        <f>+'INFO ENEL'!E1578</f>
        <v>0</v>
      </c>
      <c r="G1590" s="56" t="str">
        <f>+'INFO ENEL'!L1578</f>
        <v>BT</v>
      </c>
      <c r="H1590" s="57">
        <f>+'INFO ENEL'!M1578</f>
        <v>51.35075866014585</v>
      </c>
      <c r="I1590" s="56">
        <f>+'INFO ENEL'!N1578</f>
        <v>9</v>
      </c>
      <c r="J1590" s="56" t="str">
        <f>+'INFO ENEL'!O1578</f>
        <v>Poste</v>
      </c>
      <c r="K1590" s="56" t="str">
        <f>+'INFO ENEL'!P1578</f>
        <v>Concreto</v>
      </c>
      <c r="L1590" s="56" t="str">
        <f>+'INFO ENEL'!Q1578</f>
        <v>PPC38</v>
      </c>
      <c r="M1590" s="55" t="str">
        <f>+IF(ISERROR(INDEX('Estructuras de Acero y Concreto'!$C$6:$C$577,MATCH(L1590,'Estructuras de Acero y Concreto'!$D$6:$D$577,0)))=FALSE,INDEX('Estructuras de Acero y Concreto'!$C$6:$C$577,MATCH(L1590,'Estructuras de Acero y Concreto'!$D$6:$D$577,0)),IF(ISERROR(INDEX('Estructuras de Madera'!$C$5:$C$122,MATCH(L1590,'Estructuras de Madera'!$D$5:$D$122,0)))=FALSE,INDEX('Estructuras de Madera'!$C$5:$C$122,MATCH(L1590,'Estructuras de Madera'!$D$5:$D$122,0)),INDEX(SICODI!$G$3:$G$2404,MATCH(L1590,SICODI!$G$3:$G$2404,0))))</f>
        <v>PPC38</v>
      </c>
      <c r="N1590" s="121" t="str">
        <f>+IF(ISERROR(VLOOKUP(M1590,'Resumen de precios LLTT'!$C$17:$D$3071,2,FALSE))=FALSE,VLOOKUP(M1590,'Resumen de precios LLTT'!$C$17:$D$3071,2,FALSE),VLOOKUP(M1590,SICODI!$G$3:$J$2404,2,FALSE))</f>
        <v>POSTE DE CONCRETO ARMADO PARA A. P.  9/200/120/245</v>
      </c>
      <c r="O1590" s="58">
        <f>+IF(ISERROR(VLOOKUP(M1590,'Resumen de precios LLTT'!$C$17:$G$3071,5,FALSE))=FALSE,VLOOKUP(M1590,'Resumen de precios LLTT'!$C$17:$G$3071,5,FALSE),VLOOKUP(M1590,SICODI!$G$3:$J$2404,4,FALSE))</f>
        <v>159.16999999999999</v>
      </c>
      <c r="P1590" s="16">
        <f t="shared" si="222"/>
        <v>0.77</v>
      </c>
      <c r="Q1590" s="78">
        <f t="shared" si="223"/>
        <v>281.73089999999996</v>
      </c>
      <c r="R1590" s="56">
        <v>0</v>
      </c>
      <c r="S1590" s="16">
        <f t="shared" si="224"/>
        <v>7.2000000000000008E-2</v>
      </c>
      <c r="T1590" s="79">
        <f t="shared" si="225"/>
        <v>1.6903854</v>
      </c>
      <c r="U1590" s="80">
        <f t="shared" si="226"/>
        <v>0.2</v>
      </c>
      <c r="V1590" s="81">
        <f t="shared" si="227"/>
        <v>0.33807708000000003</v>
      </c>
      <c r="W1590" s="79">
        <f t="shared" si="228"/>
        <v>0.1137616744693495</v>
      </c>
      <c r="X1590" s="60">
        <f t="shared" si="229"/>
        <v>0.1</v>
      </c>
      <c r="Y1590" s="56">
        <f>+'INFO ENEL'!R1578</f>
        <v>4</v>
      </c>
      <c r="Z1590" s="59">
        <f t="shared" si="230"/>
        <v>0.4</v>
      </c>
    </row>
    <row r="1591" spans="1:26" s="90" customFormat="1" ht="15" customHeight="1" x14ac:dyDescent="0.25">
      <c r="A1591" s="55">
        <f>+'INFO ENEL'!A1579</f>
        <v>1574</v>
      </c>
      <c r="B1591" s="121" t="str">
        <f>+INDEX($B$8:$B$15,MATCH(L1591,$L$8:$L$15,0))</f>
        <v>SICODI</v>
      </c>
      <c r="C1591" s="56" t="str">
        <f>+'INFO ENEL'!B1579</f>
        <v>Callao</v>
      </c>
      <c r="D1591" s="56" t="str">
        <f>+'INFO ENEL'!D1579</f>
        <v>Callao</v>
      </c>
      <c r="E1591" s="56" t="str">
        <f>+'INFO ENEL'!D1579</f>
        <v>Callao</v>
      </c>
      <c r="F1591" s="50">
        <f>+'INFO ENEL'!E1579</f>
        <v>0</v>
      </c>
      <c r="G1591" s="56" t="str">
        <f>+'INFO ENEL'!L1579</f>
        <v>BT</v>
      </c>
      <c r="H1591" s="57">
        <f>+'INFO ENEL'!M1579</f>
        <v>55.901744172652052</v>
      </c>
      <c r="I1591" s="56">
        <f>+'INFO ENEL'!N1579</f>
        <v>9</v>
      </c>
      <c r="J1591" s="56" t="str">
        <f>+'INFO ENEL'!O1579</f>
        <v>Poste</v>
      </c>
      <c r="K1591" s="56" t="str">
        <f>+'INFO ENEL'!P1579</f>
        <v>Concreto</v>
      </c>
      <c r="L1591" s="56" t="str">
        <f>+'INFO ENEL'!Q1579</f>
        <v>PPC38</v>
      </c>
      <c r="M1591" s="55" t="str">
        <f>+IF(ISERROR(INDEX('Estructuras de Acero y Concreto'!$C$6:$C$577,MATCH(L1591,'Estructuras de Acero y Concreto'!$D$6:$D$577,0)))=FALSE,INDEX('Estructuras de Acero y Concreto'!$C$6:$C$577,MATCH(L1591,'Estructuras de Acero y Concreto'!$D$6:$D$577,0)),IF(ISERROR(INDEX('Estructuras de Madera'!$C$5:$C$122,MATCH(L1591,'Estructuras de Madera'!$D$5:$D$122,0)))=FALSE,INDEX('Estructuras de Madera'!$C$5:$C$122,MATCH(L1591,'Estructuras de Madera'!$D$5:$D$122,0)),INDEX(SICODI!$G$3:$G$2404,MATCH(L1591,SICODI!$G$3:$G$2404,0))))</f>
        <v>PPC38</v>
      </c>
      <c r="N1591" s="121" t="str">
        <f>+IF(ISERROR(VLOOKUP(M1591,'Resumen de precios LLTT'!$C$17:$D$3071,2,FALSE))=FALSE,VLOOKUP(M1591,'Resumen de precios LLTT'!$C$17:$D$3071,2,FALSE),VLOOKUP(M1591,SICODI!$G$3:$J$2404,2,FALSE))</f>
        <v>POSTE DE CONCRETO ARMADO PARA A. P.  9/200/120/245</v>
      </c>
      <c r="O1591" s="58">
        <f>+IF(ISERROR(VLOOKUP(M1591,'Resumen de precios LLTT'!$C$17:$G$3071,5,FALSE))=FALSE,VLOOKUP(M1591,'Resumen de precios LLTT'!$C$17:$G$3071,5,FALSE),VLOOKUP(M1591,SICODI!$G$3:$J$2404,4,FALSE))</f>
        <v>159.16999999999999</v>
      </c>
      <c r="P1591" s="16">
        <f t="shared" si="222"/>
        <v>0.77</v>
      </c>
      <c r="Q1591" s="78">
        <f t="shared" si="223"/>
        <v>281.73089999999996</v>
      </c>
      <c r="R1591" s="56">
        <v>0</v>
      </c>
      <c r="S1591" s="16">
        <f t="shared" si="224"/>
        <v>7.2000000000000008E-2</v>
      </c>
      <c r="T1591" s="79">
        <f t="shared" si="225"/>
        <v>1.6903854</v>
      </c>
      <c r="U1591" s="80">
        <f t="shared" si="226"/>
        <v>0.2</v>
      </c>
      <c r="V1591" s="81">
        <f t="shared" si="227"/>
        <v>0.33807708000000003</v>
      </c>
      <c r="W1591" s="79">
        <f t="shared" si="228"/>
        <v>0.1137616744693495</v>
      </c>
      <c r="X1591" s="60">
        <f t="shared" si="229"/>
        <v>0.1</v>
      </c>
      <c r="Y1591" s="56">
        <f>+'INFO ENEL'!R1579</f>
        <v>4</v>
      </c>
      <c r="Z1591" s="59">
        <f t="shared" si="230"/>
        <v>0.4</v>
      </c>
    </row>
    <row r="1592" spans="1:26" s="90" customFormat="1" ht="15" customHeight="1" x14ac:dyDescent="0.25">
      <c r="A1592" s="55">
        <f>+'INFO ENEL'!A1580</f>
        <v>1575</v>
      </c>
      <c r="B1592" s="121" t="str">
        <f>+INDEX($B$8:$B$15,MATCH(L1592,$L$8:$L$15,0))</f>
        <v>SICODI</v>
      </c>
      <c r="C1592" s="56" t="str">
        <f>+'INFO ENEL'!B1580</f>
        <v>Callao</v>
      </c>
      <c r="D1592" s="56" t="str">
        <f>+'INFO ENEL'!D1580</f>
        <v>Callao</v>
      </c>
      <c r="E1592" s="56" t="str">
        <f>+'INFO ENEL'!D1580</f>
        <v>Callao</v>
      </c>
      <c r="F1592" s="50">
        <f>+'INFO ENEL'!E1580</f>
        <v>0</v>
      </c>
      <c r="G1592" s="56" t="str">
        <f>+'INFO ENEL'!L1580</f>
        <v>BT</v>
      </c>
      <c r="H1592" s="57">
        <f>+'INFO ENEL'!M1580</f>
        <v>27.018060631126414</v>
      </c>
      <c r="I1592" s="56">
        <f>+'INFO ENEL'!N1580</f>
        <v>9</v>
      </c>
      <c r="J1592" s="56" t="str">
        <f>+'INFO ENEL'!O1580</f>
        <v>Poste</v>
      </c>
      <c r="K1592" s="56" t="str">
        <f>+'INFO ENEL'!P1580</f>
        <v>Concreto</v>
      </c>
      <c r="L1592" s="56" t="str">
        <f>+'INFO ENEL'!Q1580</f>
        <v>PPC38</v>
      </c>
      <c r="M1592" s="55" t="str">
        <f>+IF(ISERROR(INDEX('Estructuras de Acero y Concreto'!$C$6:$C$577,MATCH(L1592,'Estructuras de Acero y Concreto'!$D$6:$D$577,0)))=FALSE,INDEX('Estructuras de Acero y Concreto'!$C$6:$C$577,MATCH(L1592,'Estructuras de Acero y Concreto'!$D$6:$D$577,0)),IF(ISERROR(INDEX('Estructuras de Madera'!$C$5:$C$122,MATCH(L1592,'Estructuras de Madera'!$D$5:$D$122,0)))=FALSE,INDEX('Estructuras de Madera'!$C$5:$C$122,MATCH(L1592,'Estructuras de Madera'!$D$5:$D$122,0)),INDEX(SICODI!$G$3:$G$2404,MATCH(L1592,SICODI!$G$3:$G$2404,0))))</f>
        <v>PPC38</v>
      </c>
      <c r="N1592" s="121" t="str">
        <f>+IF(ISERROR(VLOOKUP(M1592,'Resumen de precios LLTT'!$C$17:$D$3071,2,FALSE))=FALSE,VLOOKUP(M1592,'Resumen de precios LLTT'!$C$17:$D$3071,2,FALSE),VLOOKUP(M1592,SICODI!$G$3:$J$2404,2,FALSE))</f>
        <v>POSTE DE CONCRETO ARMADO PARA A. P.  9/200/120/245</v>
      </c>
      <c r="O1592" s="58">
        <f>+IF(ISERROR(VLOOKUP(M1592,'Resumen de precios LLTT'!$C$17:$G$3071,5,FALSE))=FALSE,VLOOKUP(M1592,'Resumen de precios LLTT'!$C$17:$G$3071,5,FALSE),VLOOKUP(M1592,SICODI!$G$3:$J$2404,4,FALSE))</f>
        <v>159.16999999999999</v>
      </c>
      <c r="P1592" s="16">
        <f t="shared" si="222"/>
        <v>0.77</v>
      </c>
      <c r="Q1592" s="78">
        <f t="shared" si="223"/>
        <v>281.73089999999996</v>
      </c>
      <c r="R1592" s="56">
        <v>0</v>
      </c>
      <c r="S1592" s="16">
        <f t="shared" si="224"/>
        <v>7.2000000000000008E-2</v>
      </c>
      <c r="T1592" s="79">
        <f t="shared" si="225"/>
        <v>1.6903854</v>
      </c>
      <c r="U1592" s="80">
        <f t="shared" si="226"/>
        <v>0.2</v>
      </c>
      <c r="V1592" s="81">
        <f t="shared" si="227"/>
        <v>0.33807708000000003</v>
      </c>
      <c r="W1592" s="79">
        <f t="shared" si="228"/>
        <v>0.1137616744693495</v>
      </c>
      <c r="X1592" s="60">
        <f t="shared" si="229"/>
        <v>0.1</v>
      </c>
      <c r="Y1592" s="56">
        <f>+'INFO ENEL'!R1580</f>
        <v>4</v>
      </c>
      <c r="Z1592" s="59">
        <f t="shared" si="230"/>
        <v>0.4</v>
      </c>
    </row>
    <row r="1593" spans="1:26" s="90" customFormat="1" ht="15" customHeight="1" x14ac:dyDescent="0.25">
      <c r="A1593" s="55">
        <f>+'INFO ENEL'!A1581</f>
        <v>1576</v>
      </c>
      <c r="B1593" s="121" t="str">
        <f>+INDEX($B$8:$B$15,MATCH(L1593,$L$8:$L$15,0))</f>
        <v>SICODI</v>
      </c>
      <c r="C1593" s="56" t="str">
        <f>+'INFO ENEL'!B1581</f>
        <v>Callao</v>
      </c>
      <c r="D1593" s="56" t="str">
        <f>+'INFO ENEL'!D1581</f>
        <v>Callao</v>
      </c>
      <c r="E1593" s="56" t="str">
        <f>+'INFO ENEL'!D1581</f>
        <v>Callao</v>
      </c>
      <c r="F1593" s="50">
        <f>+'INFO ENEL'!E1581</f>
        <v>0</v>
      </c>
      <c r="G1593" s="56" t="str">
        <f>+'INFO ENEL'!L1581</f>
        <v>BT</v>
      </c>
      <c r="H1593" s="57">
        <f>+'INFO ENEL'!M1581</f>
        <v>27.809622639438505</v>
      </c>
      <c r="I1593" s="56">
        <f>+'INFO ENEL'!N1581</f>
        <v>9</v>
      </c>
      <c r="J1593" s="56" t="str">
        <f>+'INFO ENEL'!O1581</f>
        <v>Poste</v>
      </c>
      <c r="K1593" s="56" t="str">
        <f>+'INFO ENEL'!P1581</f>
        <v>Concreto</v>
      </c>
      <c r="L1593" s="56" t="str">
        <f>+'INFO ENEL'!Q1581</f>
        <v>PPC38</v>
      </c>
      <c r="M1593" s="55" t="str">
        <f>+IF(ISERROR(INDEX('Estructuras de Acero y Concreto'!$C$6:$C$577,MATCH(L1593,'Estructuras de Acero y Concreto'!$D$6:$D$577,0)))=FALSE,INDEX('Estructuras de Acero y Concreto'!$C$6:$C$577,MATCH(L1593,'Estructuras de Acero y Concreto'!$D$6:$D$577,0)),IF(ISERROR(INDEX('Estructuras de Madera'!$C$5:$C$122,MATCH(L1593,'Estructuras de Madera'!$D$5:$D$122,0)))=FALSE,INDEX('Estructuras de Madera'!$C$5:$C$122,MATCH(L1593,'Estructuras de Madera'!$D$5:$D$122,0)),INDEX(SICODI!$G$3:$G$2404,MATCH(L1593,SICODI!$G$3:$G$2404,0))))</f>
        <v>PPC38</v>
      </c>
      <c r="N1593" s="121" t="str">
        <f>+IF(ISERROR(VLOOKUP(M1593,'Resumen de precios LLTT'!$C$17:$D$3071,2,FALSE))=FALSE,VLOOKUP(M1593,'Resumen de precios LLTT'!$C$17:$D$3071,2,FALSE),VLOOKUP(M1593,SICODI!$G$3:$J$2404,2,FALSE))</f>
        <v>POSTE DE CONCRETO ARMADO PARA A. P.  9/200/120/245</v>
      </c>
      <c r="O1593" s="58">
        <f>+IF(ISERROR(VLOOKUP(M1593,'Resumen de precios LLTT'!$C$17:$G$3071,5,FALSE))=FALSE,VLOOKUP(M1593,'Resumen de precios LLTT'!$C$17:$G$3071,5,FALSE),VLOOKUP(M1593,SICODI!$G$3:$J$2404,4,FALSE))</f>
        <v>159.16999999999999</v>
      </c>
      <c r="P1593" s="16">
        <f t="shared" si="222"/>
        <v>0.77</v>
      </c>
      <c r="Q1593" s="78">
        <f t="shared" si="223"/>
        <v>281.73089999999996</v>
      </c>
      <c r="R1593" s="56">
        <v>0</v>
      </c>
      <c r="S1593" s="16">
        <f t="shared" si="224"/>
        <v>7.2000000000000008E-2</v>
      </c>
      <c r="T1593" s="79">
        <f t="shared" si="225"/>
        <v>1.6903854</v>
      </c>
      <c r="U1593" s="80">
        <f t="shared" si="226"/>
        <v>0.2</v>
      </c>
      <c r="V1593" s="81">
        <f t="shared" si="227"/>
        <v>0.33807708000000003</v>
      </c>
      <c r="W1593" s="79">
        <f t="shared" si="228"/>
        <v>0.1137616744693495</v>
      </c>
      <c r="X1593" s="60">
        <f t="shared" si="229"/>
        <v>0.1</v>
      </c>
      <c r="Y1593" s="56">
        <f>+'INFO ENEL'!R1581</f>
        <v>4</v>
      </c>
      <c r="Z1593" s="59">
        <f t="shared" si="230"/>
        <v>0.4</v>
      </c>
    </row>
    <row r="1594" spans="1:26" s="90" customFormat="1" ht="15" customHeight="1" x14ac:dyDescent="0.25">
      <c r="A1594" s="55">
        <f>+'INFO ENEL'!A1582</f>
        <v>1577</v>
      </c>
      <c r="B1594" s="121" t="str">
        <f>+INDEX($B$8:$B$15,MATCH(L1594,$L$8:$L$15,0))</f>
        <v>SICODI</v>
      </c>
      <c r="C1594" s="56" t="str">
        <f>+'INFO ENEL'!B1582</f>
        <v>Callao</v>
      </c>
      <c r="D1594" s="56" t="str">
        <f>+'INFO ENEL'!D1582</f>
        <v>Callao</v>
      </c>
      <c r="E1594" s="56" t="str">
        <f>+'INFO ENEL'!D1582</f>
        <v>Callao</v>
      </c>
      <c r="F1594" s="50">
        <f>+'INFO ENEL'!E1582</f>
        <v>0</v>
      </c>
      <c r="G1594" s="56" t="str">
        <f>+'INFO ENEL'!L1582</f>
        <v>BT</v>
      </c>
      <c r="H1594" s="57">
        <f>+'INFO ENEL'!M1582</f>
        <v>31.887964450988125</v>
      </c>
      <c r="I1594" s="56">
        <f>+'INFO ENEL'!N1582</f>
        <v>9</v>
      </c>
      <c r="J1594" s="56" t="str">
        <f>+'INFO ENEL'!O1582</f>
        <v>Poste</v>
      </c>
      <c r="K1594" s="56" t="str">
        <f>+'INFO ENEL'!P1582</f>
        <v>Concreto</v>
      </c>
      <c r="L1594" s="56" t="str">
        <f>+'INFO ENEL'!Q1582</f>
        <v>PPC38</v>
      </c>
      <c r="M1594" s="55" t="str">
        <f>+IF(ISERROR(INDEX('Estructuras de Acero y Concreto'!$C$6:$C$577,MATCH(L1594,'Estructuras de Acero y Concreto'!$D$6:$D$577,0)))=FALSE,INDEX('Estructuras de Acero y Concreto'!$C$6:$C$577,MATCH(L1594,'Estructuras de Acero y Concreto'!$D$6:$D$577,0)),IF(ISERROR(INDEX('Estructuras de Madera'!$C$5:$C$122,MATCH(L1594,'Estructuras de Madera'!$D$5:$D$122,0)))=FALSE,INDEX('Estructuras de Madera'!$C$5:$C$122,MATCH(L1594,'Estructuras de Madera'!$D$5:$D$122,0)),INDEX(SICODI!$G$3:$G$2404,MATCH(L1594,SICODI!$G$3:$G$2404,0))))</f>
        <v>PPC38</v>
      </c>
      <c r="N1594" s="121" t="str">
        <f>+IF(ISERROR(VLOOKUP(M1594,'Resumen de precios LLTT'!$C$17:$D$3071,2,FALSE))=FALSE,VLOOKUP(M1594,'Resumen de precios LLTT'!$C$17:$D$3071,2,FALSE),VLOOKUP(M1594,SICODI!$G$3:$J$2404,2,FALSE))</f>
        <v>POSTE DE CONCRETO ARMADO PARA A. P.  9/200/120/245</v>
      </c>
      <c r="O1594" s="58">
        <f>+IF(ISERROR(VLOOKUP(M1594,'Resumen de precios LLTT'!$C$17:$G$3071,5,FALSE))=FALSE,VLOOKUP(M1594,'Resumen de precios LLTT'!$C$17:$G$3071,5,FALSE),VLOOKUP(M1594,SICODI!$G$3:$J$2404,4,FALSE))</f>
        <v>159.16999999999999</v>
      </c>
      <c r="P1594" s="16">
        <f t="shared" si="222"/>
        <v>0.77</v>
      </c>
      <c r="Q1594" s="78">
        <f t="shared" si="223"/>
        <v>281.73089999999996</v>
      </c>
      <c r="R1594" s="56">
        <v>0</v>
      </c>
      <c r="S1594" s="16">
        <f t="shared" si="224"/>
        <v>7.2000000000000008E-2</v>
      </c>
      <c r="T1594" s="79">
        <f t="shared" si="225"/>
        <v>1.6903854</v>
      </c>
      <c r="U1594" s="80">
        <f t="shared" si="226"/>
        <v>0.2</v>
      </c>
      <c r="V1594" s="81">
        <f t="shared" si="227"/>
        <v>0.33807708000000003</v>
      </c>
      <c r="W1594" s="79">
        <f t="shared" si="228"/>
        <v>0.1137616744693495</v>
      </c>
      <c r="X1594" s="60">
        <f t="shared" si="229"/>
        <v>0.1</v>
      </c>
      <c r="Y1594" s="56">
        <f>+'INFO ENEL'!R1582</f>
        <v>4</v>
      </c>
      <c r="Z1594" s="59">
        <f t="shared" si="230"/>
        <v>0.4</v>
      </c>
    </row>
    <row r="1595" spans="1:26" s="90" customFormat="1" ht="15" customHeight="1" x14ac:dyDescent="0.25">
      <c r="A1595" s="55">
        <f>+'INFO ENEL'!A1583</f>
        <v>1578</v>
      </c>
      <c r="B1595" s="121" t="str">
        <f>+INDEX($B$8:$B$15,MATCH(L1595,$L$8:$L$15,0))</f>
        <v>SICODI</v>
      </c>
      <c r="C1595" s="56" t="str">
        <f>+'INFO ENEL'!B1583</f>
        <v>Callao</v>
      </c>
      <c r="D1595" s="56" t="str">
        <f>+'INFO ENEL'!D1583</f>
        <v>Callao</v>
      </c>
      <c r="E1595" s="56" t="str">
        <f>+'INFO ENEL'!D1583</f>
        <v>Callao</v>
      </c>
      <c r="F1595" s="50">
        <f>+'INFO ENEL'!E1583</f>
        <v>0</v>
      </c>
      <c r="G1595" s="56" t="str">
        <f>+'INFO ENEL'!L1583</f>
        <v>BT</v>
      </c>
      <c r="H1595" s="57">
        <f>+'INFO ENEL'!M1583</f>
        <v>41.443407771864223</v>
      </c>
      <c r="I1595" s="56">
        <f>+'INFO ENEL'!N1583</f>
        <v>9</v>
      </c>
      <c r="J1595" s="56" t="str">
        <f>+'INFO ENEL'!O1583</f>
        <v>Poste</v>
      </c>
      <c r="K1595" s="56" t="str">
        <f>+'INFO ENEL'!P1583</f>
        <v>Concreto</v>
      </c>
      <c r="L1595" s="56" t="str">
        <f>+'INFO ENEL'!Q1583</f>
        <v>PPC38</v>
      </c>
      <c r="M1595" s="55" t="str">
        <f>+IF(ISERROR(INDEX('Estructuras de Acero y Concreto'!$C$6:$C$577,MATCH(L1595,'Estructuras de Acero y Concreto'!$D$6:$D$577,0)))=FALSE,INDEX('Estructuras de Acero y Concreto'!$C$6:$C$577,MATCH(L1595,'Estructuras de Acero y Concreto'!$D$6:$D$577,0)),IF(ISERROR(INDEX('Estructuras de Madera'!$C$5:$C$122,MATCH(L1595,'Estructuras de Madera'!$D$5:$D$122,0)))=FALSE,INDEX('Estructuras de Madera'!$C$5:$C$122,MATCH(L1595,'Estructuras de Madera'!$D$5:$D$122,0)),INDEX(SICODI!$G$3:$G$2404,MATCH(L1595,SICODI!$G$3:$G$2404,0))))</f>
        <v>PPC38</v>
      </c>
      <c r="N1595" s="121" t="str">
        <f>+IF(ISERROR(VLOOKUP(M1595,'Resumen de precios LLTT'!$C$17:$D$3071,2,FALSE))=FALSE,VLOOKUP(M1595,'Resumen de precios LLTT'!$C$17:$D$3071,2,FALSE),VLOOKUP(M1595,SICODI!$G$3:$J$2404,2,FALSE))</f>
        <v>POSTE DE CONCRETO ARMADO PARA A. P.  9/200/120/245</v>
      </c>
      <c r="O1595" s="58">
        <f>+IF(ISERROR(VLOOKUP(M1595,'Resumen de precios LLTT'!$C$17:$G$3071,5,FALSE))=FALSE,VLOOKUP(M1595,'Resumen de precios LLTT'!$C$17:$G$3071,5,FALSE),VLOOKUP(M1595,SICODI!$G$3:$J$2404,4,FALSE))</f>
        <v>159.16999999999999</v>
      </c>
      <c r="P1595" s="16">
        <f t="shared" si="222"/>
        <v>0.77</v>
      </c>
      <c r="Q1595" s="78">
        <f t="shared" si="223"/>
        <v>281.73089999999996</v>
      </c>
      <c r="R1595" s="56">
        <v>0</v>
      </c>
      <c r="S1595" s="16">
        <f t="shared" si="224"/>
        <v>7.2000000000000008E-2</v>
      </c>
      <c r="T1595" s="79">
        <f t="shared" si="225"/>
        <v>1.6903854</v>
      </c>
      <c r="U1595" s="80">
        <f t="shared" si="226"/>
        <v>0.2</v>
      </c>
      <c r="V1595" s="81">
        <f t="shared" si="227"/>
        <v>0.33807708000000003</v>
      </c>
      <c r="W1595" s="79">
        <f t="shared" si="228"/>
        <v>0.1137616744693495</v>
      </c>
      <c r="X1595" s="60">
        <f t="shared" si="229"/>
        <v>0.1</v>
      </c>
      <c r="Y1595" s="56">
        <f>+'INFO ENEL'!R1583</f>
        <v>4</v>
      </c>
      <c r="Z1595" s="59">
        <f t="shared" si="230"/>
        <v>0.4</v>
      </c>
    </row>
    <row r="1596" spans="1:26" s="90" customFormat="1" ht="15" customHeight="1" x14ac:dyDescent="0.25">
      <c r="A1596" s="55">
        <f>+'INFO ENEL'!A1584</f>
        <v>1579</v>
      </c>
      <c r="B1596" s="121" t="str">
        <f>+INDEX($B$8:$B$15,MATCH(L1596,$L$8:$L$15,0))</f>
        <v>SICODI</v>
      </c>
      <c r="C1596" s="56" t="str">
        <f>+'INFO ENEL'!B1584</f>
        <v>Callao</v>
      </c>
      <c r="D1596" s="56" t="str">
        <f>+'INFO ENEL'!D1584</f>
        <v>Callao</v>
      </c>
      <c r="E1596" s="56" t="str">
        <f>+'INFO ENEL'!D1584</f>
        <v>Callao</v>
      </c>
      <c r="F1596" s="50">
        <f>+'INFO ENEL'!E1584</f>
        <v>0</v>
      </c>
      <c r="G1596" s="56" t="str">
        <f>+'INFO ENEL'!L1584</f>
        <v>BT</v>
      </c>
      <c r="H1596" s="57">
        <f>+'INFO ENEL'!M1584</f>
        <v>55.319839552842581</v>
      </c>
      <c r="I1596" s="56">
        <f>+'INFO ENEL'!N1584</f>
        <v>9</v>
      </c>
      <c r="J1596" s="56" t="str">
        <f>+'INFO ENEL'!O1584</f>
        <v>Poste</v>
      </c>
      <c r="K1596" s="56" t="str">
        <f>+'INFO ENEL'!P1584</f>
        <v>Concreto</v>
      </c>
      <c r="L1596" s="56" t="str">
        <f>+'INFO ENEL'!Q1584</f>
        <v>PPC38</v>
      </c>
      <c r="M1596" s="55" t="str">
        <f>+IF(ISERROR(INDEX('Estructuras de Acero y Concreto'!$C$6:$C$577,MATCH(L1596,'Estructuras de Acero y Concreto'!$D$6:$D$577,0)))=FALSE,INDEX('Estructuras de Acero y Concreto'!$C$6:$C$577,MATCH(L1596,'Estructuras de Acero y Concreto'!$D$6:$D$577,0)),IF(ISERROR(INDEX('Estructuras de Madera'!$C$5:$C$122,MATCH(L1596,'Estructuras de Madera'!$D$5:$D$122,0)))=FALSE,INDEX('Estructuras de Madera'!$C$5:$C$122,MATCH(L1596,'Estructuras de Madera'!$D$5:$D$122,0)),INDEX(SICODI!$G$3:$G$2404,MATCH(L1596,SICODI!$G$3:$G$2404,0))))</f>
        <v>PPC38</v>
      </c>
      <c r="N1596" s="121" t="str">
        <f>+IF(ISERROR(VLOOKUP(M1596,'Resumen de precios LLTT'!$C$17:$D$3071,2,FALSE))=FALSE,VLOOKUP(M1596,'Resumen de precios LLTT'!$C$17:$D$3071,2,FALSE),VLOOKUP(M1596,SICODI!$G$3:$J$2404,2,FALSE))</f>
        <v>POSTE DE CONCRETO ARMADO PARA A. P.  9/200/120/245</v>
      </c>
      <c r="O1596" s="58">
        <f>+IF(ISERROR(VLOOKUP(M1596,'Resumen de precios LLTT'!$C$17:$G$3071,5,FALSE))=FALSE,VLOOKUP(M1596,'Resumen de precios LLTT'!$C$17:$G$3071,5,FALSE),VLOOKUP(M1596,SICODI!$G$3:$J$2404,4,FALSE))</f>
        <v>159.16999999999999</v>
      </c>
      <c r="P1596" s="16">
        <f t="shared" si="222"/>
        <v>0.77</v>
      </c>
      <c r="Q1596" s="78">
        <f t="shared" si="223"/>
        <v>281.73089999999996</v>
      </c>
      <c r="R1596" s="56">
        <v>0</v>
      </c>
      <c r="S1596" s="16">
        <f t="shared" si="224"/>
        <v>7.2000000000000008E-2</v>
      </c>
      <c r="T1596" s="79">
        <f t="shared" si="225"/>
        <v>1.6903854</v>
      </c>
      <c r="U1596" s="80">
        <f t="shared" si="226"/>
        <v>0.2</v>
      </c>
      <c r="V1596" s="81">
        <f t="shared" si="227"/>
        <v>0.33807708000000003</v>
      </c>
      <c r="W1596" s="79">
        <f t="shared" si="228"/>
        <v>0.1137616744693495</v>
      </c>
      <c r="X1596" s="60">
        <f t="shared" si="229"/>
        <v>0.1</v>
      </c>
      <c r="Y1596" s="56">
        <f>+'INFO ENEL'!R1584</f>
        <v>4</v>
      </c>
      <c r="Z1596" s="59">
        <f t="shared" si="230"/>
        <v>0.4</v>
      </c>
    </row>
    <row r="1597" spans="1:26" s="90" customFormat="1" ht="15" customHeight="1" x14ac:dyDescent="0.25">
      <c r="A1597" s="55">
        <f>+'INFO ENEL'!A1585</f>
        <v>1580</v>
      </c>
      <c r="B1597" s="121" t="str">
        <f>+INDEX($B$8:$B$15,MATCH(L1597,$L$8:$L$15,0))</f>
        <v>SICODI</v>
      </c>
      <c r="C1597" s="56" t="str">
        <f>+'INFO ENEL'!B1585</f>
        <v>Callao</v>
      </c>
      <c r="D1597" s="56" t="str">
        <f>+'INFO ENEL'!D1585</f>
        <v>Callao</v>
      </c>
      <c r="E1597" s="56" t="str">
        <f>+'INFO ENEL'!D1585</f>
        <v>Callao</v>
      </c>
      <c r="F1597" s="50">
        <f>+'INFO ENEL'!E1585</f>
        <v>0</v>
      </c>
      <c r="G1597" s="56" t="str">
        <f>+'INFO ENEL'!L1585</f>
        <v>BT</v>
      </c>
      <c r="H1597" s="57">
        <f>+'INFO ENEL'!M1585</f>
        <v>32.804999888014613</v>
      </c>
      <c r="I1597" s="56">
        <f>+'INFO ENEL'!N1585</f>
        <v>9</v>
      </c>
      <c r="J1597" s="56" t="str">
        <f>+'INFO ENEL'!O1585</f>
        <v>Poste</v>
      </c>
      <c r="K1597" s="56" t="str">
        <f>+'INFO ENEL'!P1585</f>
        <v>Concreto</v>
      </c>
      <c r="L1597" s="56" t="str">
        <f>+'INFO ENEL'!Q1585</f>
        <v>PPC38</v>
      </c>
      <c r="M1597" s="55" t="str">
        <f>+IF(ISERROR(INDEX('Estructuras de Acero y Concreto'!$C$6:$C$577,MATCH(L1597,'Estructuras de Acero y Concreto'!$D$6:$D$577,0)))=FALSE,INDEX('Estructuras de Acero y Concreto'!$C$6:$C$577,MATCH(L1597,'Estructuras de Acero y Concreto'!$D$6:$D$577,0)),IF(ISERROR(INDEX('Estructuras de Madera'!$C$5:$C$122,MATCH(L1597,'Estructuras de Madera'!$D$5:$D$122,0)))=FALSE,INDEX('Estructuras de Madera'!$C$5:$C$122,MATCH(L1597,'Estructuras de Madera'!$D$5:$D$122,0)),INDEX(SICODI!$G$3:$G$2404,MATCH(L1597,SICODI!$G$3:$G$2404,0))))</f>
        <v>PPC38</v>
      </c>
      <c r="N1597" s="121" t="str">
        <f>+IF(ISERROR(VLOOKUP(M1597,'Resumen de precios LLTT'!$C$17:$D$3071,2,FALSE))=FALSE,VLOOKUP(M1597,'Resumen de precios LLTT'!$C$17:$D$3071,2,FALSE),VLOOKUP(M1597,SICODI!$G$3:$J$2404,2,FALSE))</f>
        <v>POSTE DE CONCRETO ARMADO PARA A. P.  9/200/120/245</v>
      </c>
      <c r="O1597" s="58">
        <f>+IF(ISERROR(VLOOKUP(M1597,'Resumen de precios LLTT'!$C$17:$G$3071,5,FALSE))=FALSE,VLOOKUP(M1597,'Resumen de precios LLTT'!$C$17:$G$3071,5,FALSE),VLOOKUP(M1597,SICODI!$G$3:$J$2404,4,FALSE))</f>
        <v>159.16999999999999</v>
      </c>
      <c r="P1597" s="16">
        <f t="shared" si="222"/>
        <v>0.77</v>
      </c>
      <c r="Q1597" s="78">
        <f t="shared" si="223"/>
        <v>281.73089999999996</v>
      </c>
      <c r="R1597" s="56">
        <v>0</v>
      </c>
      <c r="S1597" s="16">
        <f t="shared" si="224"/>
        <v>7.2000000000000008E-2</v>
      </c>
      <c r="T1597" s="79">
        <f t="shared" si="225"/>
        <v>1.6903854</v>
      </c>
      <c r="U1597" s="80">
        <f t="shared" si="226"/>
        <v>0.2</v>
      </c>
      <c r="V1597" s="81">
        <f t="shared" si="227"/>
        <v>0.33807708000000003</v>
      </c>
      <c r="W1597" s="79">
        <f t="shared" si="228"/>
        <v>0.1137616744693495</v>
      </c>
      <c r="X1597" s="60">
        <f t="shared" si="229"/>
        <v>0.1</v>
      </c>
      <c r="Y1597" s="56">
        <f>+'INFO ENEL'!R1585</f>
        <v>4</v>
      </c>
      <c r="Z1597" s="59">
        <f t="shared" si="230"/>
        <v>0.4</v>
      </c>
    </row>
    <row r="1598" spans="1:26" s="90" customFormat="1" ht="15" customHeight="1" x14ac:dyDescent="0.25">
      <c r="A1598" s="55">
        <f>+'INFO ENEL'!A1586</f>
        <v>1581</v>
      </c>
      <c r="B1598" s="121" t="str">
        <f>+INDEX($B$8:$B$15,MATCH(L1598,$L$8:$L$15,0))</f>
        <v>SICODI</v>
      </c>
      <c r="C1598" s="56" t="str">
        <f>+'INFO ENEL'!B1586</f>
        <v>Callao</v>
      </c>
      <c r="D1598" s="56" t="str">
        <f>+'INFO ENEL'!D1586</f>
        <v>Callao</v>
      </c>
      <c r="E1598" s="56" t="str">
        <f>+'INFO ENEL'!D1586</f>
        <v>Callao</v>
      </c>
      <c r="F1598" s="50">
        <f>+'INFO ENEL'!E1586</f>
        <v>0</v>
      </c>
      <c r="G1598" s="56" t="str">
        <f>+'INFO ENEL'!L1586</f>
        <v>BT</v>
      </c>
      <c r="H1598" s="57">
        <f>+'INFO ENEL'!M1586</f>
        <v>25.065259700957512</v>
      </c>
      <c r="I1598" s="56">
        <f>+'INFO ENEL'!N1586</f>
        <v>9</v>
      </c>
      <c r="J1598" s="56" t="str">
        <f>+'INFO ENEL'!O1586</f>
        <v>Poste</v>
      </c>
      <c r="K1598" s="56" t="str">
        <f>+'INFO ENEL'!P1586</f>
        <v>Concreto</v>
      </c>
      <c r="L1598" s="56" t="str">
        <f>+'INFO ENEL'!Q1586</f>
        <v>PPC38</v>
      </c>
      <c r="M1598" s="55" t="str">
        <f>+IF(ISERROR(INDEX('Estructuras de Acero y Concreto'!$C$6:$C$577,MATCH(L1598,'Estructuras de Acero y Concreto'!$D$6:$D$577,0)))=FALSE,INDEX('Estructuras de Acero y Concreto'!$C$6:$C$577,MATCH(L1598,'Estructuras de Acero y Concreto'!$D$6:$D$577,0)),IF(ISERROR(INDEX('Estructuras de Madera'!$C$5:$C$122,MATCH(L1598,'Estructuras de Madera'!$D$5:$D$122,0)))=FALSE,INDEX('Estructuras de Madera'!$C$5:$C$122,MATCH(L1598,'Estructuras de Madera'!$D$5:$D$122,0)),INDEX(SICODI!$G$3:$G$2404,MATCH(L1598,SICODI!$G$3:$G$2404,0))))</f>
        <v>PPC38</v>
      </c>
      <c r="N1598" s="121" t="str">
        <f>+IF(ISERROR(VLOOKUP(M1598,'Resumen de precios LLTT'!$C$17:$D$3071,2,FALSE))=FALSE,VLOOKUP(M1598,'Resumen de precios LLTT'!$C$17:$D$3071,2,FALSE),VLOOKUP(M1598,SICODI!$G$3:$J$2404,2,FALSE))</f>
        <v>POSTE DE CONCRETO ARMADO PARA A. P.  9/200/120/245</v>
      </c>
      <c r="O1598" s="58">
        <f>+IF(ISERROR(VLOOKUP(M1598,'Resumen de precios LLTT'!$C$17:$G$3071,5,FALSE))=FALSE,VLOOKUP(M1598,'Resumen de precios LLTT'!$C$17:$G$3071,5,FALSE),VLOOKUP(M1598,SICODI!$G$3:$J$2404,4,FALSE))</f>
        <v>159.16999999999999</v>
      </c>
      <c r="P1598" s="16">
        <f t="shared" si="222"/>
        <v>0.77</v>
      </c>
      <c r="Q1598" s="78">
        <f t="shared" si="223"/>
        <v>281.73089999999996</v>
      </c>
      <c r="R1598" s="56">
        <v>0</v>
      </c>
      <c r="S1598" s="16">
        <f t="shared" si="224"/>
        <v>7.2000000000000008E-2</v>
      </c>
      <c r="T1598" s="79">
        <f t="shared" si="225"/>
        <v>1.6903854</v>
      </c>
      <c r="U1598" s="80">
        <f t="shared" si="226"/>
        <v>0.2</v>
      </c>
      <c r="V1598" s="81">
        <f t="shared" si="227"/>
        <v>0.33807708000000003</v>
      </c>
      <c r="W1598" s="79">
        <f t="shared" si="228"/>
        <v>0.1137616744693495</v>
      </c>
      <c r="X1598" s="60">
        <f t="shared" si="229"/>
        <v>0.1</v>
      </c>
      <c r="Y1598" s="56">
        <f>+'INFO ENEL'!R1586</f>
        <v>4</v>
      </c>
      <c r="Z1598" s="59">
        <f t="shared" si="230"/>
        <v>0.4</v>
      </c>
    </row>
    <row r="1599" spans="1:26" s="90" customFormat="1" ht="15" customHeight="1" x14ac:dyDescent="0.25">
      <c r="A1599" s="55">
        <f>+'INFO ENEL'!A1587</f>
        <v>1582</v>
      </c>
      <c r="B1599" s="121" t="str">
        <f>+INDEX($B$8:$B$15,MATCH(L1599,$L$8:$L$15,0))</f>
        <v>SICODI</v>
      </c>
      <c r="C1599" s="56" t="str">
        <f>+'INFO ENEL'!B1587</f>
        <v>Callao</v>
      </c>
      <c r="D1599" s="56" t="str">
        <f>+'INFO ENEL'!D1587</f>
        <v>Callao</v>
      </c>
      <c r="E1599" s="56" t="str">
        <f>+'INFO ENEL'!D1587</f>
        <v>Callao</v>
      </c>
      <c r="F1599" s="50">
        <f>+'INFO ENEL'!E1587</f>
        <v>0</v>
      </c>
      <c r="G1599" s="56" t="str">
        <f>+'INFO ENEL'!L1587</f>
        <v>BT</v>
      </c>
      <c r="H1599" s="57">
        <f>+'INFO ENEL'!M1587</f>
        <v>25.613340287602533</v>
      </c>
      <c r="I1599" s="56">
        <f>+'INFO ENEL'!N1587</f>
        <v>9</v>
      </c>
      <c r="J1599" s="56" t="str">
        <f>+'INFO ENEL'!O1587</f>
        <v>Poste</v>
      </c>
      <c r="K1599" s="56" t="str">
        <f>+'INFO ENEL'!P1587</f>
        <v>Concreto</v>
      </c>
      <c r="L1599" s="56" t="str">
        <f>+'INFO ENEL'!Q1587</f>
        <v>PPC38</v>
      </c>
      <c r="M1599" s="55" t="str">
        <f>+IF(ISERROR(INDEX('Estructuras de Acero y Concreto'!$C$6:$C$577,MATCH(L1599,'Estructuras de Acero y Concreto'!$D$6:$D$577,0)))=FALSE,INDEX('Estructuras de Acero y Concreto'!$C$6:$C$577,MATCH(L1599,'Estructuras de Acero y Concreto'!$D$6:$D$577,0)),IF(ISERROR(INDEX('Estructuras de Madera'!$C$5:$C$122,MATCH(L1599,'Estructuras de Madera'!$D$5:$D$122,0)))=FALSE,INDEX('Estructuras de Madera'!$C$5:$C$122,MATCH(L1599,'Estructuras de Madera'!$D$5:$D$122,0)),INDEX(SICODI!$G$3:$G$2404,MATCH(L1599,SICODI!$G$3:$G$2404,0))))</f>
        <v>PPC38</v>
      </c>
      <c r="N1599" s="121" t="str">
        <f>+IF(ISERROR(VLOOKUP(M1599,'Resumen de precios LLTT'!$C$17:$D$3071,2,FALSE))=FALSE,VLOOKUP(M1599,'Resumen de precios LLTT'!$C$17:$D$3071,2,FALSE),VLOOKUP(M1599,SICODI!$G$3:$J$2404,2,FALSE))</f>
        <v>POSTE DE CONCRETO ARMADO PARA A. P.  9/200/120/245</v>
      </c>
      <c r="O1599" s="58">
        <f>+IF(ISERROR(VLOOKUP(M1599,'Resumen de precios LLTT'!$C$17:$G$3071,5,FALSE))=FALSE,VLOOKUP(M1599,'Resumen de precios LLTT'!$C$17:$G$3071,5,FALSE),VLOOKUP(M1599,SICODI!$G$3:$J$2404,4,FALSE))</f>
        <v>159.16999999999999</v>
      </c>
      <c r="P1599" s="16">
        <f t="shared" si="222"/>
        <v>0.77</v>
      </c>
      <c r="Q1599" s="78">
        <f t="shared" si="223"/>
        <v>281.73089999999996</v>
      </c>
      <c r="R1599" s="56">
        <v>0</v>
      </c>
      <c r="S1599" s="16">
        <f t="shared" si="224"/>
        <v>7.2000000000000008E-2</v>
      </c>
      <c r="T1599" s="79">
        <f t="shared" si="225"/>
        <v>1.6903854</v>
      </c>
      <c r="U1599" s="80">
        <f t="shared" si="226"/>
        <v>0.2</v>
      </c>
      <c r="V1599" s="81">
        <f t="shared" si="227"/>
        <v>0.33807708000000003</v>
      </c>
      <c r="W1599" s="79">
        <f t="shared" si="228"/>
        <v>0.1137616744693495</v>
      </c>
      <c r="X1599" s="60">
        <f t="shared" si="229"/>
        <v>0.1</v>
      </c>
      <c r="Y1599" s="56">
        <f>+'INFO ENEL'!R1587</f>
        <v>4</v>
      </c>
      <c r="Z1599" s="59">
        <f t="shared" si="230"/>
        <v>0.4</v>
      </c>
    </row>
    <row r="1600" spans="1:26" s="90" customFormat="1" ht="15" customHeight="1" x14ac:dyDescent="0.25">
      <c r="A1600" s="55">
        <f>+'INFO ENEL'!A1588</f>
        <v>1583</v>
      </c>
      <c r="B1600" s="121" t="str">
        <f>+INDEX($B$8:$B$15,MATCH(L1600,$L$8:$L$15,0))</f>
        <v>SICODI</v>
      </c>
      <c r="C1600" s="56" t="str">
        <f>+'INFO ENEL'!B1588</f>
        <v>Callao</v>
      </c>
      <c r="D1600" s="56" t="str">
        <f>+'INFO ENEL'!D1588</f>
        <v>Callao</v>
      </c>
      <c r="E1600" s="56" t="str">
        <f>+'INFO ENEL'!D1588</f>
        <v>Callao</v>
      </c>
      <c r="F1600" s="50">
        <f>+'INFO ENEL'!E1588</f>
        <v>0</v>
      </c>
      <c r="G1600" s="56" t="str">
        <f>+'INFO ENEL'!L1588</f>
        <v>BT</v>
      </c>
      <c r="H1600" s="57">
        <f>+'INFO ENEL'!M1588</f>
        <v>19.412589120534502</v>
      </c>
      <c r="I1600" s="56">
        <f>+'INFO ENEL'!N1588</f>
        <v>9</v>
      </c>
      <c r="J1600" s="56" t="str">
        <f>+'INFO ENEL'!O1588</f>
        <v>Poste</v>
      </c>
      <c r="K1600" s="56" t="str">
        <f>+'INFO ENEL'!P1588</f>
        <v>Concreto</v>
      </c>
      <c r="L1600" s="56" t="str">
        <f>+'INFO ENEL'!Q1588</f>
        <v>PPC38</v>
      </c>
      <c r="M1600" s="55" t="str">
        <f>+IF(ISERROR(INDEX('Estructuras de Acero y Concreto'!$C$6:$C$577,MATCH(L1600,'Estructuras de Acero y Concreto'!$D$6:$D$577,0)))=FALSE,INDEX('Estructuras de Acero y Concreto'!$C$6:$C$577,MATCH(L1600,'Estructuras de Acero y Concreto'!$D$6:$D$577,0)),IF(ISERROR(INDEX('Estructuras de Madera'!$C$5:$C$122,MATCH(L1600,'Estructuras de Madera'!$D$5:$D$122,0)))=FALSE,INDEX('Estructuras de Madera'!$C$5:$C$122,MATCH(L1600,'Estructuras de Madera'!$D$5:$D$122,0)),INDEX(SICODI!$G$3:$G$2404,MATCH(L1600,SICODI!$G$3:$G$2404,0))))</f>
        <v>PPC38</v>
      </c>
      <c r="N1600" s="121" t="str">
        <f>+IF(ISERROR(VLOOKUP(M1600,'Resumen de precios LLTT'!$C$17:$D$3071,2,FALSE))=FALSE,VLOOKUP(M1600,'Resumen de precios LLTT'!$C$17:$D$3071,2,FALSE),VLOOKUP(M1600,SICODI!$G$3:$J$2404,2,FALSE))</f>
        <v>POSTE DE CONCRETO ARMADO PARA A. P.  9/200/120/245</v>
      </c>
      <c r="O1600" s="58">
        <f>+IF(ISERROR(VLOOKUP(M1600,'Resumen de precios LLTT'!$C$17:$G$3071,5,FALSE))=FALSE,VLOOKUP(M1600,'Resumen de precios LLTT'!$C$17:$G$3071,5,FALSE),VLOOKUP(M1600,SICODI!$G$3:$J$2404,4,FALSE))</f>
        <v>159.16999999999999</v>
      </c>
      <c r="P1600" s="16">
        <f t="shared" si="222"/>
        <v>0.77</v>
      </c>
      <c r="Q1600" s="78">
        <f t="shared" si="223"/>
        <v>281.73089999999996</v>
      </c>
      <c r="R1600" s="56">
        <v>0</v>
      </c>
      <c r="S1600" s="16">
        <f t="shared" si="224"/>
        <v>7.2000000000000008E-2</v>
      </c>
      <c r="T1600" s="79">
        <f t="shared" si="225"/>
        <v>1.6903854</v>
      </c>
      <c r="U1600" s="80">
        <f t="shared" si="226"/>
        <v>0.2</v>
      </c>
      <c r="V1600" s="81">
        <f t="shared" si="227"/>
        <v>0.33807708000000003</v>
      </c>
      <c r="W1600" s="79">
        <f t="shared" si="228"/>
        <v>0.1137616744693495</v>
      </c>
      <c r="X1600" s="60">
        <f t="shared" si="229"/>
        <v>0.1</v>
      </c>
      <c r="Y1600" s="56">
        <f>+'INFO ENEL'!R1588</f>
        <v>4</v>
      </c>
      <c r="Z1600" s="59">
        <f t="shared" si="230"/>
        <v>0.4</v>
      </c>
    </row>
    <row r="1601" spans="1:26" s="90" customFormat="1" ht="15" customHeight="1" x14ac:dyDescent="0.25">
      <c r="A1601" s="55">
        <f>+'INFO ENEL'!A1589</f>
        <v>1584</v>
      </c>
      <c r="B1601" s="121" t="str">
        <f>+INDEX($B$8:$B$15,MATCH(L1601,$L$8:$L$15,0))</f>
        <v>SICODI</v>
      </c>
      <c r="C1601" s="56" t="str">
        <f>+'INFO ENEL'!B1589</f>
        <v>Callao</v>
      </c>
      <c r="D1601" s="56" t="str">
        <f>+'INFO ENEL'!D1589</f>
        <v>Callao</v>
      </c>
      <c r="E1601" s="56" t="str">
        <f>+'INFO ENEL'!D1589</f>
        <v>Callao</v>
      </c>
      <c r="F1601" s="50">
        <f>+'INFO ENEL'!E1589</f>
        <v>0</v>
      </c>
      <c r="G1601" s="56" t="str">
        <f>+'INFO ENEL'!L1589</f>
        <v>BT</v>
      </c>
      <c r="H1601" s="57">
        <f>+'INFO ENEL'!M1589</f>
        <v>34.128381390287927</v>
      </c>
      <c r="I1601" s="56">
        <f>+'INFO ENEL'!N1589</f>
        <v>9</v>
      </c>
      <c r="J1601" s="56" t="str">
        <f>+'INFO ENEL'!O1589</f>
        <v>Poste</v>
      </c>
      <c r="K1601" s="56" t="str">
        <f>+'INFO ENEL'!P1589</f>
        <v>Concreto</v>
      </c>
      <c r="L1601" s="56" t="str">
        <f>+'INFO ENEL'!Q1589</f>
        <v>PPC38</v>
      </c>
      <c r="M1601" s="55" t="str">
        <f>+IF(ISERROR(INDEX('Estructuras de Acero y Concreto'!$C$6:$C$577,MATCH(L1601,'Estructuras de Acero y Concreto'!$D$6:$D$577,0)))=FALSE,INDEX('Estructuras de Acero y Concreto'!$C$6:$C$577,MATCH(L1601,'Estructuras de Acero y Concreto'!$D$6:$D$577,0)),IF(ISERROR(INDEX('Estructuras de Madera'!$C$5:$C$122,MATCH(L1601,'Estructuras de Madera'!$D$5:$D$122,0)))=FALSE,INDEX('Estructuras de Madera'!$C$5:$C$122,MATCH(L1601,'Estructuras de Madera'!$D$5:$D$122,0)),INDEX(SICODI!$G$3:$G$2404,MATCH(L1601,SICODI!$G$3:$G$2404,0))))</f>
        <v>PPC38</v>
      </c>
      <c r="N1601" s="121" t="str">
        <f>+IF(ISERROR(VLOOKUP(M1601,'Resumen de precios LLTT'!$C$17:$D$3071,2,FALSE))=FALSE,VLOOKUP(M1601,'Resumen de precios LLTT'!$C$17:$D$3071,2,FALSE),VLOOKUP(M1601,SICODI!$G$3:$J$2404,2,FALSE))</f>
        <v>POSTE DE CONCRETO ARMADO PARA A. P.  9/200/120/245</v>
      </c>
      <c r="O1601" s="58">
        <f>+IF(ISERROR(VLOOKUP(M1601,'Resumen de precios LLTT'!$C$17:$G$3071,5,FALSE))=FALSE,VLOOKUP(M1601,'Resumen de precios LLTT'!$C$17:$G$3071,5,FALSE),VLOOKUP(M1601,SICODI!$G$3:$J$2404,4,FALSE))</f>
        <v>159.16999999999999</v>
      </c>
      <c r="P1601" s="16">
        <f t="shared" si="222"/>
        <v>0.77</v>
      </c>
      <c r="Q1601" s="78">
        <f t="shared" si="223"/>
        <v>281.73089999999996</v>
      </c>
      <c r="R1601" s="56">
        <v>0</v>
      </c>
      <c r="S1601" s="16">
        <f t="shared" si="224"/>
        <v>7.2000000000000008E-2</v>
      </c>
      <c r="T1601" s="79">
        <f t="shared" si="225"/>
        <v>1.6903854</v>
      </c>
      <c r="U1601" s="80">
        <f t="shared" si="226"/>
        <v>0.2</v>
      </c>
      <c r="V1601" s="81">
        <f t="shared" si="227"/>
        <v>0.33807708000000003</v>
      </c>
      <c r="W1601" s="79">
        <f t="shared" si="228"/>
        <v>0.1137616744693495</v>
      </c>
      <c r="X1601" s="60">
        <f t="shared" si="229"/>
        <v>0.1</v>
      </c>
      <c r="Y1601" s="56">
        <f>+'INFO ENEL'!R1589</f>
        <v>4</v>
      </c>
      <c r="Z1601" s="59">
        <f t="shared" si="230"/>
        <v>0.4</v>
      </c>
    </row>
    <row r="1602" spans="1:26" s="90" customFormat="1" ht="15" customHeight="1" x14ac:dyDescent="0.25">
      <c r="A1602" s="55">
        <f>+'INFO ENEL'!A1590</f>
        <v>1585</v>
      </c>
      <c r="B1602" s="121" t="str">
        <f>+INDEX($B$8:$B$15,MATCH(L1602,$L$8:$L$15,0))</f>
        <v>SICODI</v>
      </c>
      <c r="C1602" s="56" t="str">
        <f>+'INFO ENEL'!B1590</f>
        <v>Callao</v>
      </c>
      <c r="D1602" s="56" t="str">
        <f>+'INFO ENEL'!D1590</f>
        <v>Callao</v>
      </c>
      <c r="E1602" s="56" t="str">
        <f>+'INFO ENEL'!D1590</f>
        <v>Callao</v>
      </c>
      <c r="F1602" s="50">
        <f>+'INFO ENEL'!E1590</f>
        <v>0</v>
      </c>
      <c r="G1602" s="56" t="str">
        <f>+'INFO ENEL'!L1590</f>
        <v>BT</v>
      </c>
      <c r="H1602" s="57">
        <f>+'INFO ENEL'!M1590</f>
        <v>24.042833393057979</v>
      </c>
      <c r="I1602" s="56">
        <f>+'INFO ENEL'!N1590</f>
        <v>11</v>
      </c>
      <c r="J1602" s="56" t="str">
        <f>+'INFO ENEL'!O1590</f>
        <v>Poste</v>
      </c>
      <c r="K1602" s="56" t="str">
        <f>+'INFO ENEL'!P1590</f>
        <v>Concreto</v>
      </c>
      <c r="L1602" s="56" t="str">
        <f>+'INFO ENEL'!Q1590</f>
        <v>PPC40</v>
      </c>
      <c r="M1602" s="55" t="str">
        <f>+IF(ISERROR(INDEX('Estructuras de Acero y Concreto'!$C$6:$C$577,MATCH(L1602,'Estructuras de Acero y Concreto'!$D$6:$D$577,0)))=FALSE,INDEX('Estructuras de Acero y Concreto'!$C$6:$C$577,MATCH(L1602,'Estructuras de Acero y Concreto'!$D$6:$D$577,0)),IF(ISERROR(INDEX('Estructuras de Madera'!$C$5:$C$122,MATCH(L1602,'Estructuras de Madera'!$D$5:$D$122,0)))=FALSE,INDEX('Estructuras de Madera'!$C$5:$C$122,MATCH(L1602,'Estructuras de Madera'!$D$5:$D$122,0)),INDEX(SICODI!$G$3:$G$2404,MATCH(L1602,SICODI!$G$3:$G$2404,0))))</f>
        <v>PPC40</v>
      </c>
      <c r="N1602" s="121" t="str">
        <f>+IF(ISERROR(VLOOKUP(M1602,'Resumen de precios LLTT'!$C$17:$D$3071,2,FALSE))=FALSE,VLOOKUP(M1602,'Resumen de precios LLTT'!$C$17:$D$3071,2,FALSE),VLOOKUP(M1602,SICODI!$G$3:$J$2404,2,FALSE))</f>
        <v>POSTE DE CONCRETO ARMADO PARA A. P. 11/200/120/285</v>
      </c>
      <c r="O1602" s="58">
        <f>+IF(ISERROR(VLOOKUP(M1602,'Resumen de precios LLTT'!$C$17:$G$3071,5,FALSE))=FALSE,VLOOKUP(M1602,'Resumen de precios LLTT'!$C$17:$G$3071,5,FALSE),VLOOKUP(M1602,SICODI!$G$3:$J$2404,4,FALSE))</f>
        <v>206.03</v>
      </c>
      <c r="P1602" s="16">
        <f t="shared" si="222"/>
        <v>0.77</v>
      </c>
      <c r="Q1602" s="78">
        <f t="shared" si="223"/>
        <v>364.67310000000003</v>
      </c>
      <c r="R1602" s="56">
        <v>0</v>
      </c>
      <c r="S1602" s="16">
        <f t="shared" si="224"/>
        <v>7.2000000000000008E-2</v>
      </c>
      <c r="T1602" s="79">
        <f t="shared" si="225"/>
        <v>2.1880386000000005</v>
      </c>
      <c r="U1602" s="80">
        <f t="shared" si="226"/>
        <v>0.2</v>
      </c>
      <c r="V1602" s="81">
        <f t="shared" si="227"/>
        <v>0.43760772000000014</v>
      </c>
      <c r="W1602" s="79">
        <f t="shared" si="228"/>
        <v>0.14725336301388503</v>
      </c>
      <c r="X1602" s="60">
        <f t="shared" si="229"/>
        <v>0.1</v>
      </c>
      <c r="Y1602" s="56">
        <f>+'INFO ENEL'!R1590</f>
        <v>4</v>
      </c>
      <c r="Z1602" s="59">
        <f t="shared" si="230"/>
        <v>0.4</v>
      </c>
    </row>
    <row r="1603" spans="1:26" s="90" customFormat="1" ht="15" customHeight="1" x14ac:dyDescent="0.25">
      <c r="A1603" s="55">
        <f>+'INFO ENEL'!A1591</f>
        <v>1586</v>
      </c>
      <c r="B1603" s="121" t="str">
        <f>+INDEX($B$8:$B$15,MATCH(L1603,$L$8:$L$15,0))</f>
        <v>SICODI</v>
      </c>
      <c r="C1603" s="56" t="str">
        <f>+'INFO ENEL'!B1591</f>
        <v>Callao</v>
      </c>
      <c r="D1603" s="56" t="str">
        <f>+'INFO ENEL'!D1591</f>
        <v>Callao</v>
      </c>
      <c r="E1603" s="56" t="str">
        <f>+'INFO ENEL'!D1591</f>
        <v>Callao</v>
      </c>
      <c r="F1603" s="50">
        <f>+'INFO ENEL'!E1591</f>
        <v>0</v>
      </c>
      <c r="G1603" s="56" t="str">
        <f>+'INFO ENEL'!L1591</f>
        <v>BT</v>
      </c>
      <c r="H1603" s="57">
        <f>+'INFO ENEL'!M1591</f>
        <v>27.894878203504611</v>
      </c>
      <c r="I1603" s="56">
        <f>+'INFO ENEL'!N1591</f>
        <v>11</v>
      </c>
      <c r="J1603" s="56" t="str">
        <f>+'INFO ENEL'!O1591</f>
        <v>Poste</v>
      </c>
      <c r="K1603" s="56" t="str">
        <f>+'INFO ENEL'!P1591</f>
        <v>Concreto</v>
      </c>
      <c r="L1603" s="56" t="str">
        <f>+'INFO ENEL'!Q1591</f>
        <v>PPC40</v>
      </c>
      <c r="M1603" s="55" t="str">
        <f>+IF(ISERROR(INDEX('Estructuras de Acero y Concreto'!$C$6:$C$577,MATCH(L1603,'Estructuras de Acero y Concreto'!$D$6:$D$577,0)))=FALSE,INDEX('Estructuras de Acero y Concreto'!$C$6:$C$577,MATCH(L1603,'Estructuras de Acero y Concreto'!$D$6:$D$577,0)),IF(ISERROR(INDEX('Estructuras de Madera'!$C$5:$C$122,MATCH(L1603,'Estructuras de Madera'!$D$5:$D$122,0)))=FALSE,INDEX('Estructuras de Madera'!$C$5:$C$122,MATCH(L1603,'Estructuras de Madera'!$D$5:$D$122,0)),INDEX(SICODI!$G$3:$G$2404,MATCH(L1603,SICODI!$G$3:$G$2404,0))))</f>
        <v>PPC40</v>
      </c>
      <c r="N1603" s="121" t="str">
        <f>+IF(ISERROR(VLOOKUP(M1603,'Resumen de precios LLTT'!$C$17:$D$3071,2,FALSE))=FALSE,VLOOKUP(M1603,'Resumen de precios LLTT'!$C$17:$D$3071,2,FALSE),VLOOKUP(M1603,SICODI!$G$3:$J$2404,2,FALSE))</f>
        <v>POSTE DE CONCRETO ARMADO PARA A. P. 11/200/120/285</v>
      </c>
      <c r="O1603" s="58">
        <f>+IF(ISERROR(VLOOKUP(M1603,'Resumen de precios LLTT'!$C$17:$G$3071,5,FALSE))=FALSE,VLOOKUP(M1603,'Resumen de precios LLTT'!$C$17:$G$3071,5,FALSE),VLOOKUP(M1603,SICODI!$G$3:$J$2404,4,FALSE))</f>
        <v>206.03</v>
      </c>
      <c r="P1603" s="16">
        <f t="shared" si="222"/>
        <v>0.77</v>
      </c>
      <c r="Q1603" s="78">
        <f t="shared" si="223"/>
        <v>364.67310000000003</v>
      </c>
      <c r="R1603" s="56">
        <v>0</v>
      </c>
      <c r="S1603" s="16">
        <f t="shared" si="224"/>
        <v>7.2000000000000008E-2</v>
      </c>
      <c r="T1603" s="79">
        <f t="shared" si="225"/>
        <v>2.1880386000000005</v>
      </c>
      <c r="U1603" s="80">
        <f t="shared" si="226"/>
        <v>0.2</v>
      </c>
      <c r="V1603" s="81">
        <f t="shared" si="227"/>
        <v>0.43760772000000014</v>
      </c>
      <c r="W1603" s="79">
        <f t="shared" si="228"/>
        <v>0.14725336301388503</v>
      </c>
      <c r="X1603" s="60">
        <f t="shared" si="229"/>
        <v>0.1</v>
      </c>
      <c r="Y1603" s="56">
        <f>+'INFO ENEL'!R1591</f>
        <v>4</v>
      </c>
      <c r="Z1603" s="59">
        <f t="shared" si="230"/>
        <v>0.4</v>
      </c>
    </row>
    <row r="1604" spans="1:26" s="90" customFormat="1" ht="15" customHeight="1" x14ac:dyDescent="0.25">
      <c r="A1604" s="55">
        <f>+'INFO ENEL'!A1592</f>
        <v>1587</v>
      </c>
      <c r="B1604" s="121" t="str">
        <f>+INDEX($B$8:$B$15,MATCH(L1604,$L$8:$L$15,0))</f>
        <v>SICODI</v>
      </c>
      <c r="C1604" s="56" t="str">
        <f>+'INFO ENEL'!B1592</f>
        <v>Callao</v>
      </c>
      <c r="D1604" s="56" t="str">
        <f>+'INFO ENEL'!D1592</f>
        <v>Callao</v>
      </c>
      <c r="E1604" s="56" t="str">
        <f>+'INFO ENEL'!D1592</f>
        <v>Callao</v>
      </c>
      <c r="F1604" s="50">
        <f>+'INFO ENEL'!E1592</f>
        <v>0</v>
      </c>
      <c r="G1604" s="56" t="str">
        <f>+'INFO ENEL'!L1592</f>
        <v>BT</v>
      </c>
      <c r="H1604" s="57">
        <f>+'INFO ENEL'!M1592</f>
        <v>33.957411607850354</v>
      </c>
      <c r="I1604" s="56">
        <f>+'INFO ENEL'!N1592</f>
        <v>9</v>
      </c>
      <c r="J1604" s="56" t="str">
        <f>+'INFO ENEL'!O1592</f>
        <v>Poste</v>
      </c>
      <c r="K1604" s="56" t="str">
        <f>+'INFO ENEL'!P1592</f>
        <v>Concreto</v>
      </c>
      <c r="L1604" s="56" t="str">
        <f>+'INFO ENEL'!Q1592</f>
        <v>PPC38</v>
      </c>
      <c r="M1604" s="55" t="str">
        <f>+IF(ISERROR(INDEX('Estructuras de Acero y Concreto'!$C$6:$C$577,MATCH(L1604,'Estructuras de Acero y Concreto'!$D$6:$D$577,0)))=FALSE,INDEX('Estructuras de Acero y Concreto'!$C$6:$C$577,MATCH(L1604,'Estructuras de Acero y Concreto'!$D$6:$D$577,0)),IF(ISERROR(INDEX('Estructuras de Madera'!$C$5:$C$122,MATCH(L1604,'Estructuras de Madera'!$D$5:$D$122,0)))=FALSE,INDEX('Estructuras de Madera'!$C$5:$C$122,MATCH(L1604,'Estructuras de Madera'!$D$5:$D$122,0)),INDEX(SICODI!$G$3:$G$2404,MATCH(L1604,SICODI!$G$3:$G$2404,0))))</f>
        <v>PPC38</v>
      </c>
      <c r="N1604" s="121" t="str">
        <f>+IF(ISERROR(VLOOKUP(M1604,'Resumen de precios LLTT'!$C$17:$D$3071,2,FALSE))=FALSE,VLOOKUP(M1604,'Resumen de precios LLTT'!$C$17:$D$3071,2,FALSE),VLOOKUP(M1604,SICODI!$G$3:$J$2404,2,FALSE))</f>
        <v>POSTE DE CONCRETO ARMADO PARA A. P.  9/200/120/245</v>
      </c>
      <c r="O1604" s="58">
        <f>+IF(ISERROR(VLOOKUP(M1604,'Resumen de precios LLTT'!$C$17:$G$3071,5,FALSE))=FALSE,VLOOKUP(M1604,'Resumen de precios LLTT'!$C$17:$G$3071,5,FALSE),VLOOKUP(M1604,SICODI!$G$3:$J$2404,4,FALSE))</f>
        <v>159.16999999999999</v>
      </c>
      <c r="P1604" s="16">
        <f t="shared" si="222"/>
        <v>0.77</v>
      </c>
      <c r="Q1604" s="78">
        <f t="shared" si="223"/>
        <v>281.73089999999996</v>
      </c>
      <c r="R1604" s="56">
        <v>0</v>
      </c>
      <c r="S1604" s="16">
        <f t="shared" si="224"/>
        <v>7.2000000000000008E-2</v>
      </c>
      <c r="T1604" s="79">
        <f t="shared" si="225"/>
        <v>1.6903854</v>
      </c>
      <c r="U1604" s="80">
        <f t="shared" si="226"/>
        <v>0.2</v>
      </c>
      <c r="V1604" s="81">
        <f t="shared" si="227"/>
        <v>0.33807708000000003</v>
      </c>
      <c r="W1604" s="79">
        <f t="shared" si="228"/>
        <v>0.1137616744693495</v>
      </c>
      <c r="X1604" s="60">
        <f t="shared" si="229"/>
        <v>0.1</v>
      </c>
      <c r="Y1604" s="56">
        <f>+'INFO ENEL'!R1592</f>
        <v>4</v>
      </c>
      <c r="Z1604" s="59">
        <f t="shared" si="230"/>
        <v>0.4</v>
      </c>
    </row>
    <row r="1605" spans="1:26" s="90" customFormat="1" ht="15" customHeight="1" x14ac:dyDescent="0.25">
      <c r="A1605" s="55">
        <f>+'INFO ENEL'!A1593</f>
        <v>1588</v>
      </c>
      <c r="B1605" s="121" t="str">
        <f>+INDEX($B$8:$B$15,MATCH(L1605,$L$8:$L$15,0))</f>
        <v>SICODI</v>
      </c>
      <c r="C1605" s="56" t="str">
        <f>+'INFO ENEL'!B1593</f>
        <v>Callao</v>
      </c>
      <c r="D1605" s="56" t="str">
        <f>+'INFO ENEL'!D1593</f>
        <v>Callao</v>
      </c>
      <c r="E1605" s="56" t="str">
        <f>+'INFO ENEL'!D1593</f>
        <v>Callao</v>
      </c>
      <c r="F1605" s="50">
        <f>+'INFO ENEL'!E1593</f>
        <v>0</v>
      </c>
      <c r="G1605" s="56" t="str">
        <f>+'INFO ENEL'!L1593</f>
        <v>BT</v>
      </c>
      <c r="H1605" s="57">
        <f>+'INFO ENEL'!M1593</f>
        <v>17.088476477318565</v>
      </c>
      <c r="I1605" s="56">
        <f>+'INFO ENEL'!N1593</f>
        <v>11</v>
      </c>
      <c r="J1605" s="56" t="str">
        <f>+'INFO ENEL'!O1593</f>
        <v>Poste</v>
      </c>
      <c r="K1605" s="56" t="str">
        <f>+'INFO ENEL'!P1593</f>
        <v>Concreto</v>
      </c>
      <c r="L1605" s="56" t="str">
        <f>+'INFO ENEL'!Q1593</f>
        <v>PPC40</v>
      </c>
      <c r="M1605" s="55" t="str">
        <f>+IF(ISERROR(INDEX('Estructuras de Acero y Concreto'!$C$6:$C$577,MATCH(L1605,'Estructuras de Acero y Concreto'!$D$6:$D$577,0)))=FALSE,INDEX('Estructuras de Acero y Concreto'!$C$6:$C$577,MATCH(L1605,'Estructuras de Acero y Concreto'!$D$6:$D$577,0)),IF(ISERROR(INDEX('Estructuras de Madera'!$C$5:$C$122,MATCH(L1605,'Estructuras de Madera'!$D$5:$D$122,0)))=FALSE,INDEX('Estructuras de Madera'!$C$5:$C$122,MATCH(L1605,'Estructuras de Madera'!$D$5:$D$122,0)),INDEX(SICODI!$G$3:$G$2404,MATCH(L1605,SICODI!$G$3:$G$2404,0))))</f>
        <v>PPC40</v>
      </c>
      <c r="N1605" s="121" t="str">
        <f>+IF(ISERROR(VLOOKUP(M1605,'Resumen de precios LLTT'!$C$17:$D$3071,2,FALSE))=FALSE,VLOOKUP(M1605,'Resumen de precios LLTT'!$C$17:$D$3071,2,FALSE),VLOOKUP(M1605,SICODI!$G$3:$J$2404,2,FALSE))</f>
        <v>POSTE DE CONCRETO ARMADO PARA A. P. 11/200/120/285</v>
      </c>
      <c r="O1605" s="58">
        <f>+IF(ISERROR(VLOOKUP(M1605,'Resumen de precios LLTT'!$C$17:$G$3071,5,FALSE))=FALSE,VLOOKUP(M1605,'Resumen de precios LLTT'!$C$17:$G$3071,5,FALSE),VLOOKUP(M1605,SICODI!$G$3:$J$2404,4,FALSE))</f>
        <v>206.03</v>
      </c>
      <c r="P1605" s="16">
        <f t="shared" si="222"/>
        <v>0.77</v>
      </c>
      <c r="Q1605" s="78">
        <f t="shared" si="223"/>
        <v>364.67310000000003</v>
      </c>
      <c r="R1605" s="56">
        <v>0</v>
      </c>
      <c r="S1605" s="16">
        <f t="shared" si="224"/>
        <v>7.2000000000000008E-2</v>
      </c>
      <c r="T1605" s="79">
        <f t="shared" si="225"/>
        <v>2.1880386000000005</v>
      </c>
      <c r="U1605" s="80">
        <f t="shared" si="226"/>
        <v>0.2</v>
      </c>
      <c r="V1605" s="81">
        <f t="shared" si="227"/>
        <v>0.43760772000000014</v>
      </c>
      <c r="W1605" s="79">
        <f t="shared" si="228"/>
        <v>0.14725336301388503</v>
      </c>
      <c r="X1605" s="60">
        <f t="shared" si="229"/>
        <v>0.1</v>
      </c>
      <c r="Y1605" s="56">
        <f>+'INFO ENEL'!R1593</f>
        <v>4</v>
      </c>
      <c r="Z1605" s="59">
        <f t="shared" si="230"/>
        <v>0.4</v>
      </c>
    </row>
    <row r="1606" spans="1:26" s="90" customFormat="1" ht="15" customHeight="1" x14ac:dyDescent="0.25">
      <c r="A1606" s="55">
        <f>+'INFO ENEL'!A1594</f>
        <v>1589</v>
      </c>
      <c r="B1606" s="121" t="str">
        <f>+INDEX($B$8:$B$15,MATCH(L1606,$L$8:$L$15,0))</f>
        <v>SICODI</v>
      </c>
      <c r="C1606" s="56" t="str">
        <f>+'INFO ENEL'!B1594</f>
        <v>Callao</v>
      </c>
      <c r="D1606" s="56" t="str">
        <f>+'INFO ENEL'!D1594</f>
        <v>Callao</v>
      </c>
      <c r="E1606" s="56" t="str">
        <f>+'INFO ENEL'!D1594</f>
        <v>Callao</v>
      </c>
      <c r="F1606" s="50">
        <f>+'INFO ENEL'!E1594</f>
        <v>0</v>
      </c>
      <c r="G1606" s="56" t="str">
        <f>+'INFO ENEL'!L1594</f>
        <v>BT</v>
      </c>
      <c r="H1606" s="57">
        <f>+'INFO ENEL'!M1594</f>
        <v>21.405934341002993</v>
      </c>
      <c r="I1606" s="56">
        <f>+'INFO ENEL'!N1594</f>
        <v>9</v>
      </c>
      <c r="J1606" s="56" t="str">
        <f>+'INFO ENEL'!O1594</f>
        <v>Poste</v>
      </c>
      <c r="K1606" s="56" t="str">
        <f>+'INFO ENEL'!P1594</f>
        <v>Concreto</v>
      </c>
      <c r="L1606" s="56" t="str">
        <f>+'INFO ENEL'!Q1594</f>
        <v>PPC38</v>
      </c>
      <c r="M1606" s="55" t="str">
        <f>+IF(ISERROR(INDEX('Estructuras de Acero y Concreto'!$C$6:$C$577,MATCH(L1606,'Estructuras de Acero y Concreto'!$D$6:$D$577,0)))=FALSE,INDEX('Estructuras de Acero y Concreto'!$C$6:$C$577,MATCH(L1606,'Estructuras de Acero y Concreto'!$D$6:$D$577,0)),IF(ISERROR(INDEX('Estructuras de Madera'!$C$5:$C$122,MATCH(L1606,'Estructuras de Madera'!$D$5:$D$122,0)))=FALSE,INDEX('Estructuras de Madera'!$C$5:$C$122,MATCH(L1606,'Estructuras de Madera'!$D$5:$D$122,0)),INDEX(SICODI!$G$3:$G$2404,MATCH(L1606,SICODI!$G$3:$G$2404,0))))</f>
        <v>PPC38</v>
      </c>
      <c r="N1606" s="121" t="str">
        <f>+IF(ISERROR(VLOOKUP(M1606,'Resumen de precios LLTT'!$C$17:$D$3071,2,FALSE))=FALSE,VLOOKUP(M1606,'Resumen de precios LLTT'!$C$17:$D$3071,2,FALSE),VLOOKUP(M1606,SICODI!$G$3:$J$2404,2,FALSE))</f>
        <v>POSTE DE CONCRETO ARMADO PARA A. P.  9/200/120/245</v>
      </c>
      <c r="O1606" s="58">
        <f>+IF(ISERROR(VLOOKUP(M1606,'Resumen de precios LLTT'!$C$17:$G$3071,5,FALSE))=FALSE,VLOOKUP(M1606,'Resumen de precios LLTT'!$C$17:$G$3071,5,FALSE),VLOOKUP(M1606,SICODI!$G$3:$J$2404,4,FALSE))</f>
        <v>159.16999999999999</v>
      </c>
      <c r="P1606" s="16">
        <f t="shared" si="222"/>
        <v>0.77</v>
      </c>
      <c r="Q1606" s="78">
        <f t="shared" si="223"/>
        <v>281.73089999999996</v>
      </c>
      <c r="R1606" s="56">
        <v>0</v>
      </c>
      <c r="S1606" s="16">
        <f t="shared" si="224"/>
        <v>7.2000000000000008E-2</v>
      </c>
      <c r="T1606" s="79">
        <f t="shared" si="225"/>
        <v>1.6903854</v>
      </c>
      <c r="U1606" s="80">
        <f t="shared" si="226"/>
        <v>0.2</v>
      </c>
      <c r="V1606" s="81">
        <f t="shared" si="227"/>
        <v>0.33807708000000003</v>
      </c>
      <c r="W1606" s="79">
        <f t="shared" si="228"/>
        <v>0.1137616744693495</v>
      </c>
      <c r="X1606" s="60">
        <f t="shared" si="229"/>
        <v>0.1</v>
      </c>
      <c r="Y1606" s="56">
        <f>+'INFO ENEL'!R1594</f>
        <v>4</v>
      </c>
      <c r="Z1606" s="59">
        <f t="shared" si="230"/>
        <v>0.4</v>
      </c>
    </row>
    <row r="1607" spans="1:26" s="90" customFormat="1" ht="15" customHeight="1" x14ac:dyDescent="0.25">
      <c r="A1607" s="55">
        <f>+'INFO ENEL'!A1595</f>
        <v>1590</v>
      </c>
      <c r="B1607" s="121" t="str">
        <f>+INDEX($B$8:$B$15,MATCH(L1607,$L$8:$L$15,0))</f>
        <v>SICODI</v>
      </c>
      <c r="C1607" s="56" t="str">
        <f>+'INFO ENEL'!B1595</f>
        <v>Callao</v>
      </c>
      <c r="D1607" s="56" t="str">
        <f>+'INFO ENEL'!D1595</f>
        <v>Callao</v>
      </c>
      <c r="E1607" s="56" t="str">
        <f>+'INFO ENEL'!D1595</f>
        <v>Callao</v>
      </c>
      <c r="F1607" s="50">
        <f>+'INFO ENEL'!E1595</f>
        <v>0</v>
      </c>
      <c r="G1607" s="56" t="str">
        <f>+'INFO ENEL'!L1595</f>
        <v>BT</v>
      </c>
      <c r="H1607" s="57">
        <f>+'INFO ENEL'!M1595</f>
        <v>34.051367905195121</v>
      </c>
      <c r="I1607" s="56">
        <f>+'INFO ENEL'!N1595</f>
        <v>9</v>
      </c>
      <c r="J1607" s="56" t="str">
        <f>+'INFO ENEL'!O1595</f>
        <v>Poste</v>
      </c>
      <c r="K1607" s="56" t="str">
        <f>+'INFO ENEL'!P1595</f>
        <v>Concreto</v>
      </c>
      <c r="L1607" s="56" t="str">
        <f>+'INFO ENEL'!Q1595</f>
        <v>PPC38</v>
      </c>
      <c r="M1607" s="55" t="str">
        <f>+IF(ISERROR(INDEX('Estructuras de Acero y Concreto'!$C$6:$C$577,MATCH(L1607,'Estructuras de Acero y Concreto'!$D$6:$D$577,0)))=FALSE,INDEX('Estructuras de Acero y Concreto'!$C$6:$C$577,MATCH(L1607,'Estructuras de Acero y Concreto'!$D$6:$D$577,0)),IF(ISERROR(INDEX('Estructuras de Madera'!$C$5:$C$122,MATCH(L1607,'Estructuras de Madera'!$D$5:$D$122,0)))=FALSE,INDEX('Estructuras de Madera'!$C$5:$C$122,MATCH(L1607,'Estructuras de Madera'!$D$5:$D$122,0)),INDEX(SICODI!$G$3:$G$2404,MATCH(L1607,SICODI!$G$3:$G$2404,0))))</f>
        <v>PPC38</v>
      </c>
      <c r="N1607" s="121" t="str">
        <f>+IF(ISERROR(VLOOKUP(M1607,'Resumen de precios LLTT'!$C$17:$D$3071,2,FALSE))=FALSE,VLOOKUP(M1607,'Resumen de precios LLTT'!$C$17:$D$3071,2,FALSE),VLOOKUP(M1607,SICODI!$G$3:$J$2404,2,FALSE))</f>
        <v>POSTE DE CONCRETO ARMADO PARA A. P.  9/200/120/245</v>
      </c>
      <c r="O1607" s="58">
        <f>+IF(ISERROR(VLOOKUP(M1607,'Resumen de precios LLTT'!$C$17:$G$3071,5,FALSE))=FALSE,VLOOKUP(M1607,'Resumen de precios LLTT'!$C$17:$G$3071,5,FALSE),VLOOKUP(M1607,SICODI!$G$3:$J$2404,4,FALSE))</f>
        <v>159.16999999999999</v>
      </c>
      <c r="P1607" s="16">
        <f t="shared" si="222"/>
        <v>0.77</v>
      </c>
      <c r="Q1607" s="78">
        <f t="shared" si="223"/>
        <v>281.73089999999996</v>
      </c>
      <c r="R1607" s="56">
        <v>0</v>
      </c>
      <c r="S1607" s="16">
        <f t="shared" si="224"/>
        <v>7.2000000000000008E-2</v>
      </c>
      <c r="T1607" s="79">
        <f t="shared" si="225"/>
        <v>1.6903854</v>
      </c>
      <c r="U1607" s="80">
        <f t="shared" si="226"/>
        <v>0.2</v>
      </c>
      <c r="V1607" s="81">
        <f t="shared" si="227"/>
        <v>0.33807708000000003</v>
      </c>
      <c r="W1607" s="79">
        <f t="shared" si="228"/>
        <v>0.1137616744693495</v>
      </c>
      <c r="X1607" s="60">
        <f t="shared" si="229"/>
        <v>0.1</v>
      </c>
      <c r="Y1607" s="56">
        <f>+'INFO ENEL'!R1595</f>
        <v>4</v>
      </c>
      <c r="Z1607" s="59">
        <f t="shared" si="230"/>
        <v>0.4</v>
      </c>
    </row>
    <row r="1608" spans="1:26" s="90" customFormat="1" ht="15" customHeight="1" x14ac:dyDescent="0.25">
      <c r="A1608" s="55">
        <f>+'INFO ENEL'!A1596</f>
        <v>1591</v>
      </c>
      <c r="B1608" s="121" t="str">
        <f>+INDEX($B$8:$B$15,MATCH(L1608,$L$8:$L$15,0))</f>
        <v>SICODI</v>
      </c>
      <c r="C1608" s="56" t="str">
        <f>+'INFO ENEL'!B1596</f>
        <v>Callao</v>
      </c>
      <c r="D1608" s="56" t="str">
        <f>+'INFO ENEL'!D1596</f>
        <v>Callao</v>
      </c>
      <c r="E1608" s="56" t="str">
        <f>+'INFO ENEL'!D1596</f>
        <v>Callao</v>
      </c>
      <c r="F1608" s="50">
        <f>+'INFO ENEL'!E1596</f>
        <v>0</v>
      </c>
      <c r="G1608" s="56" t="str">
        <f>+'INFO ENEL'!L1596</f>
        <v>BT</v>
      </c>
      <c r="H1608" s="57">
        <f>+'INFO ENEL'!M1596</f>
        <v>29.207862062664891</v>
      </c>
      <c r="I1608" s="56">
        <f>+'INFO ENEL'!N1596</f>
        <v>9</v>
      </c>
      <c r="J1608" s="56" t="str">
        <f>+'INFO ENEL'!O1596</f>
        <v>Poste</v>
      </c>
      <c r="K1608" s="56" t="str">
        <f>+'INFO ENEL'!P1596</f>
        <v>Concreto</v>
      </c>
      <c r="L1608" s="56" t="str">
        <f>+'INFO ENEL'!Q1596</f>
        <v>PPC38</v>
      </c>
      <c r="M1608" s="55" t="str">
        <f>+IF(ISERROR(INDEX('Estructuras de Acero y Concreto'!$C$6:$C$577,MATCH(L1608,'Estructuras de Acero y Concreto'!$D$6:$D$577,0)))=FALSE,INDEX('Estructuras de Acero y Concreto'!$C$6:$C$577,MATCH(L1608,'Estructuras de Acero y Concreto'!$D$6:$D$577,0)),IF(ISERROR(INDEX('Estructuras de Madera'!$C$5:$C$122,MATCH(L1608,'Estructuras de Madera'!$D$5:$D$122,0)))=FALSE,INDEX('Estructuras de Madera'!$C$5:$C$122,MATCH(L1608,'Estructuras de Madera'!$D$5:$D$122,0)),INDEX(SICODI!$G$3:$G$2404,MATCH(L1608,SICODI!$G$3:$G$2404,0))))</f>
        <v>PPC38</v>
      </c>
      <c r="N1608" s="121" t="str">
        <f>+IF(ISERROR(VLOOKUP(M1608,'Resumen de precios LLTT'!$C$17:$D$3071,2,FALSE))=FALSE,VLOOKUP(M1608,'Resumen de precios LLTT'!$C$17:$D$3071,2,FALSE),VLOOKUP(M1608,SICODI!$G$3:$J$2404,2,FALSE))</f>
        <v>POSTE DE CONCRETO ARMADO PARA A. P.  9/200/120/245</v>
      </c>
      <c r="O1608" s="58">
        <f>+IF(ISERROR(VLOOKUP(M1608,'Resumen de precios LLTT'!$C$17:$G$3071,5,FALSE))=FALSE,VLOOKUP(M1608,'Resumen de precios LLTT'!$C$17:$G$3071,5,FALSE),VLOOKUP(M1608,SICODI!$G$3:$J$2404,4,FALSE))</f>
        <v>159.16999999999999</v>
      </c>
      <c r="P1608" s="16">
        <f t="shared" si="222"/>
        <v>0.77</v>
      </c>
      <c r="Q1608" s="78">
        <f t="shared" si="223"/>
        <v>281.73089999999996</v>
      </c>
      <c r="R1608" s="56">
        <v>0</v>
      </c>
      <c r="S1608" s="16">
        <f t="shared" si="224"/>
        <v>7.2000000000000008E-2</v>
      </c>
      <c r="T1608" s="79">
        <f t="shared" si="225"/>
        <v>1.6903854</v>
      </c>
      <c r="U1608" s="80">
        <f t="shared" si="226"/>
        <v>0.2</v>
      </c>
      <c r="V1608" s="81">
        <f t="shared" si="227"/>
        <v>0.33807708000000003</v>
      </c>
      <c r="W1608" s="79">
        <f t="shared" si="228"/>
        <v>0.1137616744693495</v>
      </c>
      <c r="X1608" s="60">
        <f t="shared" si="229"/>
        <v>0.1</v>
      </c>
      <c r="Y1608" s="56">
        <f>+'INFO ENEL'!R1596</f>
        <v>4</v>
      </c>
      <c r="Z1608" s="59">
        <f t="shared" si="230"/>
        <v>0.4</v>
      </c>
    </row>
    <row r="1609" spans="1:26" s="90" customFormat="1" ht="15" customHeight="1" x14ac:dyDescent="0.25">
      <c r="A1609" s="55">
        <f>+'INFO ENEL'!A1597</f>
        <v>1592</v>
      </c>
      <c r="B1609" s="121" t="str">
        <f>+INDEX($B$8:$B$15,MATCH(L1609,$L$8:$L$15,0))</f>
        <v>SICODI</v>
      </c>
      <c r="C1609" s="56" t="str">
        <f>+'INFO ENEL'!B1597</f>
        <v>Callao</v>
      </c>
      <c r="D1609" s="56" t="str">
        <f>+'INFO ENEL'!D1597</f>
        <v>Callao</v>
      </c>
      <c r="E1609" s="56" t="str">
        <f>+'INFO ENEL'!D1597</f>
        <v>Callao</v>
      </c>
      <c r="F1609" s="50">
        <f>+'INFO ENEL'!E1597</f>
        <v>0</v>
      </c>
      <c r="G1609" s="56" t="str">
        <f>+'INFO ENEL'!L1597</f>
        <v>BT</v>
      </c>
      <c r="H1609" s="57">
        <f>+'INFO ENEL'!M1597</f>
        <v>29.837876353163896</v>
      </c>
      <c r="I1609" s="56">
        <f>+'INFO ENEL'!N1597</f>
        <v>9</v>
      </c>
      <c r="J1609" s="56" t="str">
        <f>+'INFO ENEL'!O1597</f>
        <v>Poste</v>
      </c>
      <c r="K1609" s="56" t="str">
        <f>+'INFO ENEL'!P1597</f>
        <v>Concreto</v>
      </c>
      <c r="L1609" s="56" t="str">
        <f>+'INFO ENEL'!Q1597</f>
        <v>PPC38</v>
      </c>
      <c r="M1609" s="55" t="str">
        <f>+IF(ISERROR(INDEX('Estructuras de Acero y Concreto'!$C$6:$C$577,MATCH(L1609,'Estructuras de Acero y Concreto'!$D$6:$D$577,0)))=FALSE,INDEX('Estructuras de Acero y Concreto'!$C$6:$C$577,MATCH(L1609,'Estructuras de Acero y Concreto'!$D$6:$D$577,0)),IF(ISERROR(INDEX('Estructuras de Madera'!$C$5:$C$122,MATCH(L1609,'Estructuras de Madera'!$D$5:$D$122,0)))=FALSE,INDEX('Estructuras de Madera'!$C$5:$C$122,MATCH(L1609,'Estructuras de Madera'!$D$5:$D$122,0)),INDEX(SICODI!$G$3:$G$2404,MATCH(L1609,SICODI!$G$3:$G$2404,0))))</f>
        <v>PPC38</v>
      </c>
      <c r="N1609" s="121" t="str">
        <f>+IF(ISERROR(VLOOKUP(M1609,'Resumen de precios LLTT'!$C$17:$D$3071,2,FALSE))=FALSE,VLOOKUP(M1609,'Resumen de precios LLTT'!$C$17:$D$3071,2,FALSE),VLOOKUP(M1609,SICODI!$G$3:$J$2404,2,FALSE))</f>
        <v>POSTE DE CONCRETO ARMADO PARA A. P.  9/200/120/245</v>
      </c>
      <c r="O1609" s="58">
        <f>+IF(ISERROR(VLOOKUP(M1609,'Resumen de precios LLTT'!$C$17:$G$3071,5,FALSE))=FALSE,VLOOKUP(M1609,'Resumen de precios LLTT'!$C$17:$G$3071,5,FALSE),VLOOKUP(M1609,SICODI!$G$3:$J$2404,4,FALSE))</f>
        <v>159.16999999999999</v>
      </c>
      <c r="P1609" s="16">
        <f t="shared" ref="P1609:P1672" si="231">IF(G1609="BT", $P$2, $P$3)</f>
        <v>0.77</v>
      </c>
      <c r="Q1609" s="78">
        <f t="shared" ref="Q1609:Q1672" si="232">O1609*(P1609+1)</f>
        <v>281.73089999999996</v>
      </c>
      <c r="R1609" s="56">
        <v>0</v>
      </c>
      <c r="S1609" s="16">
        <f t="shared" ref="S1609:S1672" si="233">IF(G1609="BT", ($S$2), ($S$3))</f>
        <v>7.2000000000000008E-2</v>
      </c>
      <c r="T1609" s="79">
        <f t="shared" ref="T1609:T1672" si="234">(Q1609*S1609)/12</f>
        <v>1.6903854</v>
      </c>
      <c r="U1609" s="80">
        <f t="shared" ref="U1609:U1672" si="235">IF(G1609="BT", ($U$2), ($U$3))</f>
        <v>0.2</v>
      </c>
      <c r="V1609" s="81">
        <f t="shared" ref="V1609:V1672" si="236">T1609*U1609</f>
        <v>0.33807708000000003</v>
      </c>
      <c r="W1609" s="79">
        <f t="shared" ref="W1609:W1672" si="237">(V1609*(1/3)*(1+$Y$2))+R1609</f>
        <v>0.1137616744693495</v>
      </c>
      <c r="X1609" s="60">
        <f t="shared" si="229"/>
        <v>0.1</v>
      </c>
      <c r="Y1609" s="56">
        <f>+'INFO ENEL'!R1597</f>
        <v>4</v>
      </c>
      <c r="Z1609" s="59">
        <f t="shared" si="230"/>
        <v>0.4</v>
      </c>
    </row>
    <row r="1610" spans="1:26" s="90" customFormat="1" ht="15" customHeight="1" x14ac:dyDescent="0.25">
      <c r="A1610" s="55">
        <f>+'INFO ENEL'!A1598</f>
        <v>1593</v>
      </c>
      <c r="B1610" s="121" t="str">
        <f>+INDEX($B$8:$B$15,MATCH(L1610,$L$8:$L$15,0))</f>
        <v>SICODI</v>
      </c>
      <c r="C1610" s="56" t="str">
        <f>+'INFO ENEL'!B1598</f>
        <v>Callao</v>
      </c>
      <c r="D1610" s="56" t="str">
        <f>+'INFO ENEL'!D1598</f>
        <v>Callao</v>
      </c>
      <c r="E1610" s="56" t="str">
        <f>+'INFO ENEL'!D1598</f>
        <v>Callao</v>
      </c>
      <c r="F1610" s="50">
        <f>+'INFO ENEL'!E1598</f>
        <v>0</v>
      </c>
      <c r="G1610" s="56" t="str">
        <f>+'INFO ENEL'!L1598</f>
        <v>BT</v>
      </c>
      <c r="H1610" s="57">
        <f>+'INFO ENEL'!M1598</f>
        <v>24.209622154135229</v>
      </c>
      <c r="I1610" s="56">
        <f>+'INFO ENEL'!N1598</f>
        <v>9</v>
      </c>
      <c r="J1610" s="56" t="str">
        <f>+'INFO ENEL'!O1598</f>
        <v>Poste</v>
      </c>
      <c r="K1610" s="56" t="str">
        <f>+'INFO ENEL'!P1598</f>
        <v>Concreto</v>
      </c>
      <c r="L1610" s="56" t="str">
        <f>+'INFO ENEL'!Q1598</f>
        <v>PPC38</v>
      </c>
      <c r="M1610" s="55" t="str">
        <f>+IF(ISERROR(INDEX('Estructuras de Acero y Concreto'!$C$6:$C$577,MATCH(L1610,'Estructuras de Acero y Concreto'!$D$6:$D$577,0)))=FALSE,INDEX('Estructuras de Acero y Concreto'!$C$6:$C$577,MATCH(L1610,'Estructuras de Acero y Concreto'!$D$6:$D$577,0)),IF(ISERROR(INDEX('Estructuras de Madera'!$C$5:$C$122,MATCH(L1610,'Estructuras de Madera'!$D$5:$D$122,0)))=FALSE,INDEX('Estructuras de Madera'!$C$5:$C$122,MATCH(L1610,'Estructuras de Madera'!$D$5:$D$122,0)),INDEX(SICODI!$G$3:$G$2404,MATCH(L1610,SICODI!$G$3:$G$2404,0))))</f>
        <v>PPC38</v>
      </c>
      <c r="N1610" s="121" t="str">
        <f>+IF(ISERROR(VLOOKUP(M1610,'Resumen de precios LLTT'!$C$17:$D$3071,2,FALSE))=FALSE,VLOOKUP(M1610,'Resumen de precios LLTT'!$C$17:$D$3071,2,FALSE),VLOOKUP(M1610,SICODI!$G$3:$J$2404,2,FALSE))</f>
        <v>POSTE DE CONCRETO ARMADO PARA A. P.  9/200/120/245</v>
      </c>
      <c r="O1610" s="58">
        <f>+IF(ISERROR(VLOOKUP(M1610,'Resumen de precios LLTT'!$C$17:$G$3071,5,FALSE))=FALSE,VLOOKUP(M1610,'Resumen de precios LLTT'!$C$17:$G$3071,5,FALSE),VLOOKUP(M1610,SICODI!$G$3:$J$2404,4,FALSE))</f>
        <v>159.16999999999999</v>
      </c>
      <c r="P1610" s="16">
        <f t="shared" si="231"/>
        <v>0.77</v>
      </c>
      <c r="Q1610" s="78">
        <f t="shared" si="232"/>
        <v>281.73089999999996</v>
      </c>
      <c r="R1610" s="56">
        <v>0</v>
      </c>
      <c r="S1610" s="16">
        <f t="shared" si="233"/>
        <v>7.2000000000000008E-2</v>
      </c>
      <c r="T1610" s="79">
        <f t="shared" si="234"/>
        <v>1.6903854</v>
      </c>
      <c r="U1610" s="80">
        <f t="shared" si="235"/>
        <v>0.2</v>
      </c>
      <c r="V1610" s="81">
        <f t="shared" si="236"/>
        <v>0.33807708000000003</v>
      </c>
      <c r="W1610" s="79">
        <f t="shared" si="237"/>
        <v>0.1137616744693495</v>
      </c>
      <c r="X1610" s="60">
        <f t="shared" si="229"/>
        <v>0.1</v>
      </c>
      <c r="Y1610" s="56">
        <f>+'INFO ENEL'!R1598</f>
        <v>4</v>
      </c>
      <c r="Z1610" s="59">
        <f t="shared" si="230"/>
        <v>0.4</v>
      </c>
    </row>
    <row r="1611" spans="1:26" s="90" customFormat="1" ht="15" customHeight="1" x14ac:dyDescent="0.25">
      <c r="A1611" s="55">
        <f>+'INFO ENEL'!A1599</f>
        <v>1594</v>
      </c>
      <c r="B1611" s="121" t="str">
        <f>+INDEX($B$8:$B$15,MATCH(L1611,$L$8:$L$15,0))</f>
        <v>SICODI</v>
      </c>
      <c r="C1611" s="56" t="str">
        <f>+'INFO ENEL'!B1599</f>
        <v>Callao</v>
      </c>
      <c r="D1611" s="56" t="str">
        <f>+'INFO ENEL'!D1599</f>
        <v>Callao</v>
      </c>
      <c r="E1611" s="56" t="str">
        <f>+'INFO ENEL'!D1599</f>
        <v>Callao</v>
      </c>
      <c r="F1611" s="50">
        <f>+'INFO ENEL'!E1599</f>
        <v>0</v>
      </c>
      <c r="G1611" s="56" t="str">
        <f>+'INFO ENEL'!L1599</f>
        <v>BT</v>
      </c>
      <c r="H1611" s="57">
        <f>+'INFO ENEL'!M1599</f>
        <v>40.450506751355874</v>
      </c>
      <c r="I1611" s="56">
        <f>+'INFO ENEL'!N1599</f>
        <v>9</v>
      </c>
      <c r="J1611" s="56" t="str">
        <f>+'INFO ENEL'!O1599</f>
        <v>Poste</v>
      </c>
      <c r="K1611" s="56" t="str">
        <f>+'INFO ENEL'!P1599</f>
        <v>Concreto</v>
      </c>
      <c r="L1611" s="56" t="str">
        <f>+'INFO ENEL'!Q1599</f>
        <v>PPC38</v>
      </c>
      <c r="M1611" s="55" t="str">
        <f>+IF(ISERROR(INDEX('Estructuras de Acero y Concreto'!$C$6:$C$577,MATCH(L1611,'Estructuras de Acero y Concreto'!$D$6:$D$577,0)))=FALSE,INDEX('Estructuras de Acero y Concreto'!$C$6:$C$577,MATCH(L1611,'Estructuras de Acero y Concreto'!$D$6:$D$577,0)),IF(ISERROR(INDEX('Estructuras de Madera'!$C$5:$C$122,MATCH(L1611,'Estructuras de Madera'!$D$5:$D$122,0)))=FALSE,INDEX('Estructuras de Madera'!$C$5:$C$122,MATCH(L1611,'Estructuras de Madera'!$D$5:$D$122,0)),INDEX(SICODI!$G$3:$G$2404,MATCH(L1611,SICODI!$G$3:$G$2404,0))))</f>
        <v>PPC38</v>
      </c>
      <c r="N1611" s="121" t="str">
        <f>+IF(ISERROR(VLOOKUP(M1611,'Resumen de precios LLTT'!$C$17:$D$3071,2,FALSE))=FALSE,VLOOKUP(M1611,'Resumen de precios LLTT'!$C$17:$D$3071,2,FALSE),VLOOKUP(M1611,SICODI!$G$3:$J$2404,2,FALSE))</f>
        <v>POSTE DE CONCRETO ARMADO PARA A. P.  9/200/120/245</v>
      </c>
      <c r="O1611" s="58">
        <f>+IF(ISERROR(VLOOKUP(M1611,'Resumen de precios LLTT'!$C$17:$G$3071,5,FALSE))=FALSE,VLOOKUP(M1611,'Resumen de precios LLTT'!$C$17:$G$3071,5,FALSE),VLOOKUP(M1611,SICODI!$G$3:$J$2404,4,FALSE))</f>
        <v>159.16999999999999</v>
      </c>
      <c r="P1611" s="16">
        <f t="shared" si="231"/>
        <v>0.77</v>
      </c>
      <c r="Q1611" s="78">
        <f t="shared" si="232"/>
        <v>281.73089999999996</v>
      </c>
      <c r="R1611" s="56">
        <v>0</v>
      </c>
      <c r="S1611" s="16">
        <f t="shared" si="233"/>
        <v>7.2000000000000008E-2</v>
      </c>
      <c r="T1611" s="79">
        <f t="shared" si="234"/>
        <v>1.6903854</v>
      </c>
      <c r="U1611" s="80">
        <f t="shared" si="235"/>
        <v>0.2</v>
      </c>
      <c r="V1611" s="81">
        <f t="shared" si="236"/>
        <v>0.33807708000000003</v>
      </c>
      <c r="W1611" s="79">
        <f t="shared" si="237"/>
        <v>0.1137616744693495</v>
      </c>
      <c r="X1611" s="60">
        <f t="shared" si="229"/>
        <v>0.1</v>
      </c>
      <c r="Y1611" s="56">
        <f>+'INFO ENEL'!R1599</f>
        <v>4</v>
      </c>
      <c r="Z1611" s="59">
        <f t="shared" si="230"/>
        <v>0.4</v>
      </c>
    </row>
    <row r="1612" spans="1:26" s="90" customFormat="1" ht="15" customHeight="1" x14ac:dyDescent="0.25">
      <c r="A1612" s="55">
        <f>+'INFO ENEL'!A1600</f>
        <v>1595</v>
      </c>
      <c r="B1612" s="121" t="str">
        <f>+INDEX($B$8:$B$15,MATCH(L1612,$L$8:$L$15,0))</f>
        <v>SICODI</v>
      </c>
      <c r="C1612" s="56" t="str">
        <f>+'INFO ENEL'!B1600</f>
        <v>Callao</v>
      </c>
      <c r="D1612" s="56" t="str">
        <f>+'INFO ENEL'!D1600</f>
        <v>Callao</v>
      </c>
      <c r="E1612" s="56" t="str">
        <f>+'INFO ENEL'!D1600</f>
        <v>Callao</v>
      </c>
      <c r="F1612" s="50">
        <f>+'INFO ENEL'!E1600</f>
        <v>0</v>
      </c>
      <c r="G1612" s="56" t="str">
        <f>+'INFO ENEL'!L1600</f>
        <v>BT</v>
      </c>
      <c r="H1612" s="57">
        <f>+'INFO ENEL'!M1600</f>
        <v>24.83657402211163</v>
      </c>
      <c r="I1612" s="56">
        <f>+'INFO ENEL'!N1600</f>
        <v>9</v>
      </c>
      <c r="J1612" s="56" t="str">
        <f>+'INFO ENEL'!O1600</f>
        <v>Poste</v>
      </c>
      <c r="K1612" s="56" t="str">
        <f>+'INFO ENEL'!P1600</f>
        <v>Concreto</v>
      </c>
      <c r="L1612" s="56" t="str">
        <f>+'INFO ENEL'!Q1600</f>
        <v>PPC38</v>
      </c>
      <c r="M1612" s="55" t="str">
        <f>+IF(ISERROR(INDEX('Estructuras de Acero y Concreto'!$C$6:$C$577,MATCH(L1612,'Estructuras de Acero y Concreto'!$D$6:$D$577,0)))=FALSE,INDEX('Estructuras de Acero y Concreto'!$C$6:$C$577,MATCH(L1612,'Estructuras de Acero y Concreto'!$D$6:$D$577,0)),IF(ISERROR(INDEX('Estructuras de Madera'!$C$5:$C$122,MATCH(L1612,'Estructuras de Madera'!$D$5:$D$122,0)))=FALSE,INDEX('Estructuras de Madera'!$C$5:$C$122,MATCH(L1612,'Estructuras de Madera'!$D$5:$D$122,0)),INDEX(SICODI!$G$3:$G$2404,MATCH(L1612,SICODI!$G$3:$G$2404,0))))</f>
        <v>PPC38</v>
      </c>
      <c r="N1612" s="121" t="str">
        <f>+IF(ISERROR(VLOOKUP(M1612,'Resumen de precios LLTT'!$C$17:$D$3071,2,FALSE))=FALSE,VLOOKUP(M1612,'Resumen de precios LLTT'!$C$17:$D$3071,2,FALSE),VLOOKUP(M1612,SICODI!$G$3:$J$2404,2,FALSE))</f>
        <v>POSTE DE CONCRETO ARMADO PARA A. P.  9/200/120/245</v>
      </c>
      <c r="O1612" s="58">
        <f>+IF(ISERROR(VLOOKUP(M1612,'Resumen de precios LLTT'!$C$17:$G$3071,5,FALSE))=FALSE,VLOOKUP(M1612,'Resumen de precios LLTT'!$C$17:$G$3071,5,FALSE),VLOOKUP(M1612,SICODI!$G$3:$J$2404,4,FALSE))</f>
        <v>159.16999999999999</v>
      </c>
      <c r="P1612" s="16">
        <f t="shared" si="231"/>
        <v>0.77</v>
      </c>
      <c r="Q1612" s="78">
        <f t="shared" si="232"/>
        <v>281.73089999999996</v>
      </c>
      <c r="R1612" s="56">
        <v>0</v>
      </c>
      <c r="S1612" s="16">
        <f t="shared" si="233"/>
        <v>7.2000000000000008E-2</v>
      </c>
      <c r="T1612" s="79">
        <f t="shared" si="234"/>
        <v>1.6903854</v>
      </c>
      <c r="U1612" s="80">
        <f t="shared" si="235"/>
        <v>0.2</v>
      </c>
      <c r="V1612" s="81">
        <f t="shared" si="236"/>
        <v>0.33807708000000003</v>
      </c>
      <c r="W1612" s="79">
        <f t="shared" si="237"/>
        <v>0.1137616744693495</v>
      </c>
      <c r="X1612" s="60">
        <f t="shared" si="229"/>
        <v>0.1</v>
      </c>
      <c r="Y1612" s="56">
        <f>+'INFO ENEL'!R1600</f>
        <v>4</v>
      </c>
      <c r="Z1612" s="59">
        <f t="shared" si="230"/>
        <v>0.4</v>
      </c>
    </row>
    <row r="1613" spans="1:26" s="90" customFormat="1" ht="15" customHeight="1" x14ac:dyDescent="0.25">
      <c r="A1613" s="55">
        <f>+'INFO ENEL'!A1601</f>
        <v>1596</v>
      </c>
      <c r="B1613" s="121" t="str">
        <f>+INDEX($B$8:$B$15,MATCH(L1613,$L$8:$L$15,0))</f>
        <v>SICODI</v>
      </c>
      <c r="C1613" s="56" t="str">
        <f>+'INFO ENEL'!B1601</f>
        <v>Callao</v>
      </c>
      <c r="D1613" s="56" t="str">
        <f>+'INFO ENEL'!D1601</f>
        <v>Callao</v>
      </c>
      <c r="E1613" s="56" t="str">
        <f>+'INFO ENEL'!D1601</f>
        <v>Callao</v>
      </c>
      <c r="F1613" s="50">
        <f>+'INFO ENEL'!E1601</f>
        <v>0</v>
      </c>
      <c r="G1613" s="56" t="str">
        <f>+'INFO ENEL'!L1601</f>
        <v>BT</v>
      </c>
      <c r="H1613" s="57">
        <f>+'INFO ENEL'!M1601</f>
        <v>28.999606925064171</v>
      </c>
      <c r="I1613" s="56">
        <f>+'INFO ENEL'!N1601</f>
        <v>9</v>
      </c>
      <c r="J1613" s="56" t="str">
        <f>+'INFO ENEL'!O1601</f>
        <v>Poste</v>
      </c>
      <c r="K1613" s="56" t="str">
        <f>+'INFO ENEL'!P1601</f>
        <v>Concreto</v>
      </c>
      <c r="L1613" s="56" t="str">
        <f>+'INFO ENEL'!Q1601</f>
        <v>PPC38</v>
      </c>
      <c r="M1613" s="55" t="str">
        <f>+IF(ISERROR(INDEX('Estructuras de Acero y Concreto'!$C$6:$C$577,MATCH(L1613,'Estructuras de Acero y Concreto'!$D$6:$D$577,0)))=FALSE,INDEX('Estructuras de Acero y Concreto'!$C$6:$C$577,MATCH(L1613,'Estructuras de Acero y Concreto'!$D$6:$D$577,0)),IF(ISERROR(INDEX('Estructuras de Madera'!$C$5:$C$122,MATCH(L1613,'Estructuras de Madera'!$D$5:$D$122,0)))=FALSE,INDEX('Estructuras de Madera'!$C$5:$C$122,MATCH(L1613,'Estructuras de Madera'!$D$5:$D$122,0)),INDEX(SICODI!$G$3:$G$2404,MATCH(L1613,SICODI!$G$3:$G$2404,0))))</f>
        <v>PPC38</v>
      </c>
      <c r="N1613" s="121" t="str">
        <f>+IF(ISERROR(VLOOKUP(M1613,'Resumen de precios LLTT'!$C$17:$D$3071,2,FALSE))=FALSE,VLOOKUP(M1613,'Resumen de precios LLTT'!$C$17:$D$3071,2,FALSE),VLOOKUP(M1613,SICODI!$G$3:$J$2404,2,FALSE))</f>
        <v>POSTE DE CONCRETO ARMADO PARA A. P.  9/200/120/245</v>
      </c>
      <c r="O1613" s="58">
        <f>+IF(ISERROR(VLOOKUP(M1613,'Resumen de precios LLTT'!$C$17:$G$3071,5,FALSE))=FALSE,VLOOKUP(M1613,'Resumen de precios LLTT'!$C$17:$G$3071,5,FALSE),VLOOKUP(M1613,SICODI!$G$3:$J$2404,4,FALSE))</f>
        <v>159.16999999999999</v>
      </c>
      <c r="P1613" s="16">
        <f t="shared" si="231"/>
        <v>0.77</v>
      </c>
      <c r="Q1613" s="78">
        <f t="shared" si="232"/>
        <v>281.73089999999996</v>
      </c>
      <c r="R1613" s="56">
        <v>0</v>
      </c>
      <c r="S1613" s="16">
        <f t="shared" si="233"/>
        <v>7.2000000000000008E-2</v>
      </c>
      <c r="T1613" s="79">
        <f t="shared" si="234"/>
        <v>1.6903854</v>
      </c>
      <c r="U1613" s="80">
        <f t="shared" si="235"/>
        <v>0.2</v>
      </c>
      <c r="V1613" s="81">
        <f t="shared" si="236"/>
        <v>0.33807708000000003</v>
      </c>
      <c r="W1613" s="79">
        <f t="shared" si="237"/>
        <v>0.1137616744693495</v>
      </c>
      <c r="X1613" s="60">
        <f t="shared" si="229"/>
        <v>0.1</v>
      </c>
      <c r="Y1613" s="56">
        <f>+'INFO ENEL'!R1601</f>
        <v>4</v>
      </c>
      <c r="Z1613" s="59">
        <f t="shared" si="230"/>
        <v>0.4</v>
      </c>
    </row>
    <row r="1614" spans="1:26" s="90" customFormat="1" ht="15" customHeight="1" x14ac:dyDescent="0.25">
      <c r="A1614" s="55">
        <f>+'INFO ENEL'!A1602</f>
        <v>1597</v>
      </c>
      <c r="B1614" s="121" t="str">
        <f>+INDEX($B$8:$B$15,MATCH(L1614,$L$8:$L$15,0))</f>
        <v>SICODI</v>
      </c>
      <c r="C1614" s="56" t="str">
        <f>+'INFO ENEL'!B1602</f>
        <v>Callao</v>
      </c>
      <c r="D1614" s="56" t="str">
        <f>+'INFO ENEL'!D1602</f>
        <v>Callao</v>
      </c>
      <c r="E1614" s="56" t="str">
        <f>+'INFO ENEL'!D1602</f>
        <v>Callao</v>
      </c>
      <c r="F1614" s="50">
        <f>+'INFO ENEL'!E1602</f>
        <v>0</v>
      </c>
      <c r="G1614" s="56" t="str">
        <f>+'INFO ENEL'!L1602</f>
        <v>BT</v>
      </c>
      <c r="H1614" s="57">
        <f>+'INFO ENEL'!M1602</f>
        <v>30.619132885146705</v>
      </c>
      <c r="I1614" s="56">
        <f>+'INFO ENEL'!N1602</f>
        <v>9</v>
      </c>
      <c r="J1614" s="56" t="str">
        <f>+'INFO ENEL'!O1602</f>
        <v>Poste</v>
      </c>
      <c r="K1614" s="56" t="str">
        <f>+'INFO ENEL'!P1602</f>
        <v>Concreto</v>
      </c>
      <c r="L1614" s="56" t="str">
        <f>+'INFO ENEL'!Q1602</f>
        <v>PPC38</v>
      </c>
      <c r="M1614" s="55" t="str">
        <f>+IF(ISERROR(INDEX('Estructuras de Acero y Concreto'!$C$6:$C$577,MATCH(L1614,'Estructuras de Acero y Concreto'!$D$6:$D$577,0)))=FALSE,INDEX('Estructuras de Acero y Concreto'!$C$6:$C$577,MATCH(L1614,'Estructuras de Acero y Concreto'!$D$6:$D$577,0)),IF(ISERROR(INDEX('Estructuras de Madera'!$C$5:$C$122,MATCH(L1614,'Estructuras de Madera'!$D$5:$D$122,0)))=FALSE,INDEX('Estructuras de Madera'!$C$5:$C$122,MATCH(L1614,'Estructuras de Madera'!$D$5:$D$122,0)),INDEX(SICODI!$G$3:$G$2404,MATCH(L1614,SICODI!$G$3:$G$2404,0))))</f>
        <v>PPC38</v>
      </c>
      <c r="N1614" s="121" t="str">
        <f>+IF(ISERROR(VLOOKUP(M1614,'Resumen de precios LLTT'!$C$17:$D$3071,2,FALSE))=FALSE,VLOOKUP(M1614,'Resumen de precios LLTT'!$C$17:$D$3071,2,FALSE),VLOOKUP(M1614,SICODI!$G$3:$J$2404,2,FALSE))</f>
        <v>POSTE DE CONCRETO ARMADO PARA A. P.  9/200/120/245</v>
      </c>
      <c r="O1614" s="58">
        <f>+IF(ISERROR(VLOOKUP(M1614,'Resumen de precios LLTT'!$C$17:$G$3071,5,FALSE))=FALSE,VLOOKUP(M1614,'Resumen de precios LLTT'!$C$17:$G$3071,5,FALSE),VLOOKUP(M1614,SICODI!$G$3:$J$2404,4,FALSE))</f>
        <v>159.16999999999999</v>
      </c>
      <c r="P1614" s="16">
        <f t="shared" si="231"/>
        <v>0.77</v>
      </c>
      <c r="Q1614" s="78">
        <f t="shared" si="232"/>
        <v>281.73089999999996</v>
      </c>
      <c r="R1614" s="56">
        <v>0</v>
      </c>
      <c r="S1614" s="16">
        <f t="shared" si="233"/>
        <v>7.2000000000000008E-2</v>
      </c>
      <c r="T1614" s="79">
        <f t="shared" si="234"/>
        <v>1.6903854</v>
      </c>
      <c r="U1614" s="80">
        <f t="shared" si="235"/>
        <v>0.2</v>
      </c>
      <c r="V1614" s="81">
        <f t="shared" si="236"/>
        <v>0.33807708000000003</v>
      </c>
      <c r="W1614" s="79">
        <f t="shared" si="237"/>
        <v>0.1137616744693495</v>
      </c>
      <c r="X1614" s="60">
        <f t="shared" si="229"/>
        <v>0.1</v>
      </c>
      <c r="Y1614" s="56">
        <f>+'INFO ENEL'!R1602</f>
        <v>4</v>
      </c>
      <c r="Z1614" s="59">
        <f t="shared" si="230"/>
        <v>0.4</v>
      </c>
    </row>
    <row r="1615" spans="1:26" s="90" customFormat="1" ht="15" customHeight="1" x14ac:dyDescent="0.25">
      <c r="A1615" s="55">
        <f>+'INFO ENEL'!A1603</f>
        <v>1598</v>
      </c>
      <c r="B1615" s="121" t="str">
        <f>+INDEX($B$8:$B$15,MATCH(L1615,$L$8:$L$15,0))</f>
        <v>SICODI</v>
      </c>
      <c r="C1615" s="56" t="str">
        <f>+'INFO ENEL'!B1603</f>
        <v>Callao</v>
      </c>
      <c r="D1615" s="56" t="str">
        <f>+'INFO ENEL'!D1603</f>
        <v>Callao</v>
      </c>
      <c r="E1615" s="56" t="str">
        <f>+'INFO ENEL'!D1603</f>
        <v>Callao</v>
      </c>
      <c r="F1615" s="50">
        <f>+'INFO ENEL'!E1603</f>
        <v>0</v>
      </c>
      <c r="G1615" s="56" t="str">
        <f>+'INFO ENEL'!L1603</f>
        <v>BT</v>
      </c>
      <c r="H1615" s="57">
        <f>+'INFO ENEL'!M1603</f>
        <v>27.45930080750961</v>
      </c>
      <c r="I1615" s="56">
        <f>+'INFO ENEL'!N1603</f>
        <v>9</v>
      </c>
      <c r="J1615" s="56" t="str">
        <f>+'INFO ENEL'!O1603</f>
        <v>Poste</v>
      </c>
      <c r="K1615" s="56" t="str">
        <f>+'INFO ENEL'!P1603</f>
        <v>Concreto</v>
      </c>
      <c r="L1615" s="56" t="str">
        <f>+'INFO ENEL'!Q1603</f>
        <v>PPC38</v>
      </c>
      <c r="M1615" s="55" t="str">
        <f>+IF(ISERROR(INDEX('Estructuras de Acero y Concreto'!$C$6:$C$577,MATCH(L1615,'Estructuras de Acero y Concreto'!$D$6:$D$577,0)))=FALSE,INDEX('Estructuras de Acero y Concreto'!$C$6:$C$577,MATCH(L1615,'Estructuras de Acero y Concreto'!$D$6:$D$577,0)),IF(ISERROR(INDEX('Estructuras de Madera'!$C$5:$C$122,MATCH(L1615,'Estructuras de Madera'!$D$5:$D$122,0)))=FALSE,INDEX('Estructuras de Madera'!$C$5:$C$122,MATCH(L1615,'Estructuras de Madera'!$D$5:$D$122,0)),INDEX(SICODI!$G$3:$G$2404,MATCH(L1615,SICODI!$G$3:$G$2404,0))))</f>
        <v>PPC38</v>
      </c>
      <c r="N1615" s="121" t="str">
        <f>+IF(ISERROR(VLOOKUP(M1615,'Resumen de precios LLTT'!$C$17:$D$3071,2,FALSE))=FALSE,VLOOKUP(M1615,'Resumen de precios LLTT'!$C$17:$D$3071,2,FALSE),VLOOKUP(M1615,SICODI!$G$3:$J$2404,2,FALSE))</f>
        <v>POSTE DE CONCRETO ARMADO PARA A. P.  9/200/120/245</v>
      </c>
      <c r="O1615" s="58">
        <f>+IF(ISERROR(VLOOKUP(M1615,'Resumen de precios LLTT'!$C$17:$G$3071,5,FALSE))=FALSE,VLOOKUP(M1615,'Resumen de precios LLTT'!$C$17:$G$3071,5,FALSE),VLOOKUP(M1615,SICODI!$G$3:$J$2404,4,FALSE))</f>
        <v>159.16999999999999</v>
      </c>
      <c r="P1615" s="16">
        <f t="shared" si="231"/>
        <v>0.77</v>
      </c>
      <c r="Q1615" s="78">
        <f t="shared" si="232"/>
        <v>281.73089999999996</v>
      </c>
      <c r="R1615" s="56">
        <v>0</v>
      </c>
      <c r="S1615" s="16">
        <f t="shared" si="233"/>
        <v>7.2000000000000008E-2</v>
      </c>
      <c r="T1615" s="79">
        <f t="shared" si="234"/>
        <v>1.6903854</v>
      </c>
      <c r="U1615" s="80">
        <f t="shared" si="235"/>
        <v>0.2</v>
      </c>
      <c r="V1615" s="81">
        <f t="shared" si="236"/>
        <v>0.33807708000000003</v>
      </c>
      <c r="W1615" s="79">
        <f t="shared" si="237"/>
        <v>0.1137616744693495</v>
      </c>
      <c r="X1615" s="60">
        <f t="shared" si="229"/>
        <v>0.1</v>
      </c>
      <c r="Y1615" s="56">
        <f>+'INFO ENEL'!R1603</f>
        <v>4</v>
      </c>
      <c r="Z1615" s="59">
        <f t="shared" si="230"/>
        <v>0.4</v>
      </c>
    </row>
    <row r="1616" spans="1:26" s="90" customFormat="1" ht="15" customHeight="1" x14ac:dyDescent="0.25">
      <c r="A1616" s="55">
        <f>+'INFO ENEL'!A1604</f>
        <v>1599</v>
      </c>
      <c r="B1616" s="121" t="str">
        <f>+INDEX($B$8:$B$15,MATCH(L1616,$L$8:$L$15,0))</f>
        <v>SICODI</v>
      </c>
      <c r="C1616" s="56" t="str">
        <f>+'INFO ENEL'!B1604</f>
        <v>Callao</v>
      </c>
      <c r="D1616" s="56" t="str">
        <f>+'INFO ENEL'!D1604</f>
        <v>Callao</v>
      </c>
      <c r="E1616" s="56" t="str">
        <f>+'INFO ENEL'!D1604</f>
        <v>Callao</v>
      </c>
      <c r="F1616" s="50">
        <f>+'INFO ENEL'!E1604</f>
        <v>0</v>
      </c>
      <c r="G1616" s="56" t="str">
        <f>+'INFO ENEL'!L1604</f>
        <v>BT</v>
      </c>
      <c r="H1616" s="57">
        <f>+'INFO ENEL'!M1604</f>
        <v>33.284483028630611</v>
      </c>
      <c r="I1616" s="56">
        <f>+'INFO ENEL'!N1604</f>
        <v>9</v>
      </c>
      <c r="J1616" s="56" t="str">
        <f>+'INFO ENEL'!O1604</f>
        <v>Poste</v>
      </c>
      <c r="K1616" s="56" t="str">
        <f>+'INFO ENEL'!P1604</f>
        <v>Concreto</v>
      </c>
      <c r="L1616" s="56" t="str">
        <f>+'INFO ENEL'!Q1604</f>
        <v>PPC38</v>
      </c>
      <c r="M1616" s="55" t="str">
        <f>+IF(ISERROR(INDEX('Estructuras de Acero y Concreto'!$C$6:$C$577,MATCH(L1616,'Estructuras de Acero y Concreto'!$D$6:$D$577,0)))=FALSE,INDEX('Estructuras de Acero y Concreto'!$C$6:$C$577,MATCH(L1616,'Estructuras de Acero y Concreto'!$D$6:$D$577,0)),IF(ISERROR(INDEX('Estructuras de Madera'!$C$5:$C$122,MATCH(L1616,'Estructuras de Madera'!$D$5:$D$122,0)))=FALSE,INDEX('Estructuras de Madera'!$C$5:$C$122,MATCH(L1616,'Estructuras de Madera'!$D$5:$D$122,0)),INDEX(SICODI!$G$3:$G$2404,MATCH(L1616,SICODI!$G$3:$G$2404,0))))</f>
        <v>PPC38</v>
      </c>
      <c r="N1616" s="121" t="str">
        <f>+IF(ISERROR(VLOOKUP(M1616,'Resumen de precios LLTT'!$C$17:$D$3071,2,FALSE))=FALSE,VLOOKUP(M1616,'Resumen de precios LLTT'!$C$17:$D$3071,2,FALSE),VLOOKUP(M1616,SICODI!$G$3:$J$2404,2,FALSE))</f>
        <v>POSTE DE CONCRETO ARMADO PARA A. P.  9/200/120/245</v>
      </c>
      <c r="O1616" s="58">
        <f>+IF(ISERROR(VLOOKUP(M1616,'Resumen de precios LLTT'!$C$17:$G$3071,5,FALSE))=FALSE,VLOOKUP(M1616,'Resumen de precios LLTT'!$C$17:$G$3071,5,FALSE),VLOOKUP(M1616,SICODI!$G$3:$J$2404,4,FALSE))</f>
        <v>159.16999999999999</v>
      </c>
      <c r="P1616" s="16">
        <f t="shared" si="231"/>
        <v>0.77</v>
      </c>
      <c r="Q1616" s="78">
        <f t="shared" si="232"/>
        <v>281.73089999999996</v>
      </c>
      <c r="R1616" s="56">
        <v>0</v>
      </c>
      <c r="S1616" s="16">
        <f t="shared" si="233"/>
        <v>7.2000000000000008E-2</v>
      </c>
      <c r="T1616" s="79">
        <f t="shared" si="234"/>
        <v>1.6903854</v>
      </c>
      <c r="U1616" s="80">
        <f t="shared" si="235"/>
        <v>0.2</v>
      </c>
      <c r="V1616" s="81">
        <f t="shared" si="236"/>
        <v>0.33807708000000003</v>
      </c>
      <c r="W1616" s="79">
        <f t="shared" si="237"/>
        <v>0.1137616744693495</v>
      </c>
      <c r="X1616" s="60">
        <f t="shared" si="229"/>
        <v>0.1</v>
      </c>
      <c r="Y1616" s="56">
        <f>+'INFO ENEL'!R1604</f>
        <v>4</v>
      </c>
      <c r="Z1616" s="59">
        <f t="shared" si="230"/>
        <v>0.4</v>
      </c>
    </row>
    <row r="1617" spans="1:26" s="90" customFormat="1" ht="15" customHeight="1" x14ac:dyDescent="0.25">
      <c r="A1617" s="55">
        <f>+'INFO ENEL'!A1605</f>
        <v>1600</v>
      </c>
      <c r="B1617" s="121" t="str">
        <f>+INDEX($B$8:$B$15,MATCH(L1617,$L$8:$L$15,0))</f>
        <v>SICODI</v>
      </c>
      <c r="C1617" s="56" t="str">
        <f>+'INFO ENEL'!B1605</f>
        <v>Callao</v>
      </c>
      <c r="D1617" s="56" t="str">
        <f>+'INFO ENEL'!D1605</f>
        <v>Callao</v>
      </c>
      <c r="E1617" s="56" t="str">
        <f>+'INFO ENEL'!D1605</f>
        <v>Callao</v>
      </c>
      <c r="F1617" s="50">
        <f>+'INFO ENEL'!E1605</f>
        <v>0</v>
      </c>
      <c r="G1617" s="56" t="str">
        <f>+'INFO ENEL'!L1605</f>
        <v>MT</v>
      </c>
      <c r="H1617" s="57">
        <f>+'INFO ENEL'!M1605</f>
        <v>62.611961305072271</v>
      </c>
      <c r="I1617" s="56">
        <f>+'INFO ENEL'!N1605</f>
        <v>13</v>
      </c>
      <c r="J1617" s="56" t="str">
        <f>+'INFO ENEL'!O1605</f>
        <v>Poste</v>
      </c>
      <c r="K1617" s="56" t="str">
        <f>+'INFO ENEL'!P1605</f>
        <v>Concreto</v>
      </c>
      <c r="L1617" s="56" t="str">
        <f>+'INFO ENEL'!Q1605</f>
        <v>PPC20</v>
      </c>
      <c r="M1617" s="55" t="str">
        <f>+IF(ISERROR(INDEX('Estructuras de Acero y Concreto'!$C$6:$C$577,MATCH(L1617,'Estructuras de Acero y Concreto'!$D$6:$D$577,0)))=FALSE,INDEX('Estructuras de Acero y Concreto'!$C$6:$C$577,MATCH(L1617,'Estructuras de Acero y Concreto'!$D$6:$D$577,0)),IF(ISERROR(INDEX('Estructuras de Madera'!$C$5:$C$122,MATCH(L1617,'Estructuras de Madera'!$D$5:$D$122,0)))=FALSE,INDEX('Estructuras de Madera'!$C$5:$C$122,MATCH(L1617,'Estructuras de Madera'!$D$5:$D$122,0)),INDEX(SICODI!$G$3:$G$2404,MATCH(L1617,SICODI!$G$3:$G$2404,0))))</f>
        <v>PPC20</v>
      </c>
      <c r="N1617" s="121" t="str">
        <f>+IF(ISERROR(VLOOKUP(M1617,'Resumen de precios LLTT'!$C$17:$D$3071,2,FALSE))=FALSE,VLOOKUP(M1617,'Resumen de precios LLTT'!$C$17:$D$3071,2,FALSE),VLOOKUP(M1617,SICODI!$G$3:$J$2404,2,FALSE))</f>
        <v>POSTE DE CONCRETO ARMADO DE 13/400/150/345</v>
      </c>
      <c r="O1617" s="58">
        <f>+IF(ISERROR(VLOOKUP(M1617,'Resumen de precios LLTT'!$C$17:$G$3071,5,FALSE))=FALSE,VLOOKUP(M1617,'Resumen de precios LLTT'!$C$17:$G$3071,5,FALSE),VLOOKUP(M1617,SICODI!$G$3:$J$2404,4,FALSE))</f>
        <v>364.69</v>
      </c>
      <c r="P1617" s="16">
        <f t="shared" si="231"/>
        <v>0.84299999999999997</v>
      </c>
      <c r="Q1617" s="78">
        <f t="shared" si="232"/>
        <v>672.12366999999995</v>
      </c>
      <c r="R1617" s="56">
        <v>0</v>
      </c>
      <c r="S1617" s="16">
        <f t="shared" si="233"/>
        <v>0.13400000000000001</v>
      </c>
      <c r="T1617" s="79">
        <f t="shared" si="234"/>
        <v>7.5053809816666659</v>
      </c>
      <c r="U1617" s="80">
        <f t="shared" si="235"/>
        <v>0.183</v>
      </c>
      <c r="V1617" s="81">
        <f t="shared" si="236"/>
        <v>1.3734847196449997</v>
      </c>
      <c r="W1617" s="79">
        <f t="shared" si="237"/>
        <v>0.46217247724950827</v>
      </c>
      <c r="X1617" s="60">
        <f t="shared" si="229"/>
        <v>0.5</v>
      </c>
      <c r="Y1617" s="56">
        <f>+'INFO ENEL'!R1605</f>
        <v>1</v>
      </c>
      <c r="Z1617" s="59">
        <f t="shared" si="230"/>
        <v>0.5</v>
      </c>
    </row>
    <row r="1618" spans="1:26" s="90" customFormat="1" ht="15" customHeight="1" x14ac:dyDescent="0.25">
      <c r="A1618" s="55">
        <f>+'INFO ENEL'!A1606</f>
        <v>1601</v>
      </c>
      <c r="B1618" s="121" t="str">
        <f>+INDEX($B$8:$B$15,MATCH(L1618,$L$8:$L$15,0))</f>
        <v>SICODI</v>
      </c>
      <c r="C1618" s="56" t="str">
        <f>+'INFO ENEL'!B1606</f>
        <v>Callao</v>
      </c>
      <c r="D1618" s="56" t="str">
        <f>+'INFO ENEL'!D1606</f>
        <v>Callao</v>
      </c>
      <c r="E1618" s="56" t="str">
        <f>+'INFO ENEL'!D1606</f>
        <v>Callao</v>
      </c>
      <c r="F1618" s="50">
        <f>+'INFO ENEL'!E1606</f>
        <v>0</v>
      </c>
      <c r="G1618" s="56" t="str">
        <f>+'INFO ENEL'!L1606</f>
        <v>MT</v>
      </c>
      <c r="H1618" s="57">
        <f>+'INFO ENEL'!M1606</f>
        <v>59.48497342114522</v>
      </c>
      <c r="I1618" s="56">
        <f>+'INFO ENEL'!N1606</f>
        <v>13</v>
      </c>
      <c r="J1618" s="56" t="str">
        <f>+'INFO ENEL'!O1606</f>
        <v>Poste</v>
      </c>
      <c r="K1618" s="56" t="str">
        <f>+'INFO ENEL'!P1606</f>
        <v>Concreto</v>
      </c>
      <c r="L1618" s="56" t="str">
        <f>+'INFO ENEL'!Q1606</f>
        <v>PPC20</v>
      </c>
      <c r="M1618" s="55" t="str">
        <f>+IF(ISERROR(INDEX('Estructuras de Acero y Concreto'!$C$6:$C$577,MATCH(L1618,'Estructuras de Acero y Concreto'!$D$6:$D$577,0)))=FALSE,INDEX('Estructuras de Acero y Concreto'!$C$6:$C$577,MATCH(L1618,'Estructuras de Acero y Concreto'!$D$6:$D$577,0)),IF(ISERROR(INDEX('Estructuras de Madera'!$C$5:$C$122,MATCH(L1618,'Estructuras de Madera'!$D$5:$D$122,0)))=FALSE,INDEX('Estructuras de Madera'!$C$5:$C$122,MATCH(L1618,'Estructuras de Madera'!$D$5:$D$122,0)),INDEX(SICODI!$G$3:$G$2404,MATCH(L1618,SICODI!$G$3:$G$2404,0))))</f>
        <v>PPC20</v>
      </c>
      <c r="N1618" s="121" t="str">
        <f>+IF(ISERROR(VLOOKUP(M1618,'Resumen de precios LLTT'!$C$17:$D$3071,2,FALSE))=FALSE,VLOOKUP(M1618,'Resumen de precios LLTT'!$C$17:$D$3071,2,FALSE),VLOOKUP(M1618,SICODI!$G$3:$J$2404,2,FALSE))</f>
        <v>POSTE DE CONCRETO ARMADO DE 13/400/150/345</v>
      </c>
      <c r="O1618" s="58">
        <f>+IF(ISERROR(VLOOKUP(M1618,'Resumen de precios LLTT'!$C$17:$G$3071,5,FALSE))=FALSE,VLOOKUP(M1618,'Resumen de precios LLTT'!$C$17:$G$3071,5,FALSE),VLOOKUP(M1618,SICODI!$G$3:$J$2404,4,FALSE))</f>
        <v>364.69</v>
      </c>
      <c r="P1618" s="16">
        <f t="shared" si="231"/>
        <v>0.84299999999999997</v>
      </c>
      <c r="Q1618" s="78">
        <f t="shared" si="232"/>
        <v>672.12366999999995</v>
      </c>
      <c r="R1618" s="56">
        <v>0</v>
      </c>
      <c r="S1618" s="16">
        <f t="shared" si="233"/>
        <v>0.13400000000000001</v>
      </c>
      <c r="T1618" s="79">
        <f t="shared" si="234"/>
        <v>7.5053809816666659</v>
      </c>
      <c r="U1618" s="80">
        <f t="shared" si="235"/>
        <v>0.183</v>
      </c>
      <c r="V1618" s="81">
        <f t="shared" si="236"/>
        <v>1.3734847196449997</v>
      </c>
      <c r="W1618" s="79">
        <f t="shared" si="237"/>
        <v>0.46217247724950827</v>
      </c>
      <c r="X1618" s="60">
        <f t="shared" ref="X1618:X1681" si="238">ROUND(W1618,1)</f>
        <v>0.5</v>
      </c>
      <c r="Y1618" s="56">
        <f>+'INFO ENEL'!R1606</f>
        <v>1</v>
      </c>
      <c r="Z1618" s="59">
        <f t="shared" si="230"/>
        <v>0.5</v>
      </c>
    </row>
    <row r="1619" spans="1:26" s="90" customFormat="1" ht="15" customHeight="1" x14ac:dyDescent="0.25">
      <c r="A1619" s="55">
        <f>+'INFO ENEL'!A1607</f>
        <v>1602</v>
      </c>
      <c r="B1619" s="121" t="str">
        <f>+INDEX($B$8:$B$15,MATCH(L1619,$L$8:$L$15,0))</f>
        <v>SICODI</v>
      </c>
      <c r="C1619" s="56" t="str">
        <f>+'INFO ENEL'!B1607</f>
        <v>Callao</v>
      </c>
      <c r="D1619" s="56" t="str">
        <f>+'INFO ENEL'!D1607</f>
        <v>Callao</v>
      </c>
      <c r="E1619" s="56" t="str">
        <f>+'INFO ENEL'!D1607</f>
        <v>Callao</v>
      </c>
      <c r="F1619" s="50">
        <f>+'INFO ENEL'!E1607</f>
        <v>0</v>
      </c>
      <c r="G1619" s="56" t="str">
        <f>+'INFO ENEL'!L1607</f>
        <v>MT</v>
      </c>
      <c r="H1619" s="57">
        <f>+'INFO ENEL'!M1607</f>
        <v>57.778260794872246</v>
      </c>
      <c r="I1619" s="56">
        <f>+'INFO ENEL'!N1607</f>
        <v>13</v>
      </c>
      <c r="J1619" s="56" t="str">
        <f>+'INFO ENEL'!O1607</f>
        <v>Poste</v>
      </c>
      <c r="K1619" s="56" t="str">
        <f>+'INFO ENEL'!P1607</f>
        <v>Concreto</v>
      </c>
      <c r="L1619" s="56" t="str">
        <f>+'INFO ENEL'!Q1607</f>
        <v>PPC20</v>
      </c>
      <c r="M1619" s="55" t="str">
        <f>+IF(ISERROR(INDEX('Estructuras de Acero y Concreto'!$C$6:$C$577,MATCH(L1619,'Estructuras de Acero y Concreto'!$D$6:$D$577,0)))=FALSE,INDEX('Estructuras de Acero y Concreto'!$C$6:$C$577,MATCH(L1619,'Estructuras de Acero y Concreto'!$D$6:$D$577,0)),IF(ISERROR(INDEX('Estructuras de Madera'!$C$5:$C$122,MATCH(L1619,'Estructuras de Madera'!$D$5:$D$122,0)))=FALSE,INDEX('Estructuras de Madera'!$C$5:$C$122,MATCH(L1619,'Estructuras de Madera'!$D$5:$D$122,0)),INDEX(SICODI!$G$3:$G$2404,MATCH(L1619,SICODI!$G$3:$G$2404,0))))</f>
        <v>PPC20</v>
      </c>
      <c r="N1619" s="121" t="str">
        <f>+IF(ISERROR(VLOOKUP(M1619,'Resumen de precios LLTT'!$C$17:$D$3071,2,FALSE))=FALSE,VLOOKUP(M1619,'Resumen de precios LLTT'!$C$17:$D$3071,2,FALSE),VLOOKUP(M1619,SICODI!$G$3:$J$2404,2,FALSE))</f>
        <v>POSTE DE CONCRETO ARMADO DE 13/400/150/345</v>
      </c>
      <c r="O1619" s="58">
        <f>+IF(ISERROR(VLOOKUP(M1619,'Resumen de precios LLTT'!$C$17:$G$3071,5,FALSE))=FALSE,VLOOKUP(M1619,'Resumen de precios LLTT'!$C$17:$G$3071,5,FALSE),VLOOKUP(M1619,SICODI!$G$3:$J$2404,4,FALSE))</f>
        <v>364.69</v>
      </c>
      <c r="P1619" s="16">
        <f t="shared" si="231"/>
        <v>0.84299999999999997</v>
      </c>
      <c r="Q1619" s="78">
        <f t="shared" si="232"/>
        <v>672.12366999999995</v>
      </c>
      <c r="R1619" s="56">
        <v>0</v>
      </c>
      <c r="S1619" s="16">
        <f t="shared" si="233"/>
        <v>0.13400000000000001</v>
      </c>
      <c r="T1619" s="79">
        <f t="shared" si="234"/>
        <v>7.5053809816666659</v>
      </c>
      <c r="U1619" s="80">
        <f t="shared" si="235"/>
        <v>0.183</v>
      </c>
      <c r="V1619" s="81">
        <f t="shared" si="236"/>
        <v>1.3734847196449997</v>
      </c>
      <c r="W1619" s="79">
        <f t="shared" si="237"/>
        <v>0.46217247724950827</v>
      </c>
      <c r="X1619" s="60">
        <f t="shared" si="238"/>
        <v>0.5</v>
      </c>
      <c r="Y1619" s="56">
        <f>+'INFO ENEL'!R1607</f>
        <v>1</v>
      </c>
      <c r="Z1619" s="59">
        <f t="shared" ref="Z1619:Z1682" si="239">X1619*Y1619</f>
        <v>0.5</v>
      </c>
    </row>
    <row r="1620" spans="1:26" s="90" customFormat="1" ht="15" customHeight="1" x14ac:dyDescent="0.25">
      <c r="A1620" s="55">
        <f>+'INFO ENEL'!A1608</f>
        <v>1603</v>
      </c>
      <c r="B1620" s="121" t="str">
        <f>+INDEX($B$8:$B$15,MATCH(L1620,$L$8:$L$15,0))</f>
        <v>SICODI</v>
      </c>
      <c r="C1620" s="56" t="str">
        <f>+'INFO ENEL'!B1608</f>
        <v>Lima</v>
      </c>
      <c r="D1620" s="56" t="str">
        <f>+'INFO ENEL'!D1608</f>
        <v>San Martin de Porres</v>
      </c>
      <c r="E1620" s="56" t="str">
        <f>+'INFO ENEL'!D1608</f>
        <v>San Martin de Porres</v>
      </c>
      <c r="F1620" s="50">
        <f>+'INFO ENEL'!E1608</f>
        <v>0</v>
      </c>
      <c r="G1620" s="56" t="str">
        <f>+'INFO ENEL'!L1608</f>
        <v>MT</v>
      </c>
      <c r="H1620" s="57">
        <f>+'INFO ENEL'!M1608</f>
        <v>57.706017535649444</v>
      </c>
      <c r="I1620" s="56">
        <f>+'INFO ENEL'!N1608</f>
        <v>13</v>
      </c>
      <c r="J1620" s="56" t="str">
        <f>+'INFO ENEL'!O1608</f>
        <v>Poste</v>
      </c>
      <c r="K1620" s="56" t="str">
        <f>+'INFO ENEL'!P1608</f>
        <v>Concreto</v>
      </c>
      <c r="L1620" s="56" t="str">
        <f>+'INFO ENEL'!Q1608</f>
        <v>PPC20</v>
      </c>
      <c r="M1620" s="55" t="str">
        <f>+IF(ISERROR(INDEX('Estructuras de Acero y Concreto'!$C$6:$C$577,MATCH(L1620,'Estructuras de Acero y Concreto'!$D$6:$D$577,0)))=FALSE,INDEX('Estructuras de Acero y Concreto'!$C$6:$C$577,MATCH(L1620,'Estructuras de Acero y Concreto'!$D$6:$D$577,0)),IF(ISERROR(INDEX('Estructuras de Madera'!$C$5:$C$122,MATCH(L1620,'Estructuras de Madera'!$D$5:$D$122,0)))=FALSE,INDEX('Estructuras de Madera'!$C$5:$C$122,MATCH(L1620,'Estructuras de Madera'!$D$5:$D$122,0)),INDEX(SICODI!$G$3:$G$2404,MATCH(L1620,SICODI!$G$3:$G$2404,0))))</f>
        <v>PPC20</v>
      </c>
      <c r="N1620" s="121" t="str">
        <f>+IF(ISERROR(VLOOKUP(M1620,'Resumen de precios LLTT'!$C$17:$D$3071,2,FALSE))=FALSE,VLOOKUP(M1620,'Resumen de precios LLTT'!$C$17:$D$3071,2,FALSE),VLOOKUP(M1620,SICODI!$G$3:$J$2404,2,FALSE))</f>
        <v>POSTE DE CONCRETO ARMADO DE 13/400/150/345</v>
      </c>
      <c r="O1620" s="58">
        <f>+IF(ISERROR(VLOOKUP(M1620,'Resumen de precios LLTT'!$C$17:$G$3071,5,FALSE))=FALSE,VLOOKUP(M1620,'Resumen de precios LLTT'!$C$17:$G$3071,5,FALSE),VLOOKUP(M1620,SICODI!$G$3:$J$2404,4,FALSE))</f>
        <v>364.69</v>
      </c>
      <c r="P1620" s="16">
        <f t="shared" si="231"/>
        <v>0.84299999999999997</v>
      </c>
      <c r="Q1620" s="78">
        <f t="shared" si="232"/>
        <v>672.12366999999995</v>
      </c>
      <c r="R1620" s="56">
        <v>0</v>
      </c>
      <c r="S1620" s="16">
        <f t="shared" si="233"/>
        <v>0.13400000000000001</v>
      </c>
      <c r="T1620" s="79">
        <f t="shared" si="234"/>
        <v>7.5053809816666659</v>
      </c>
      <c r="U1620" s="80">
        <f t="shared" si="235"/>
        <v>0.183</v>
      </c>
      <c r="V1620" s="81">
        <f t="shared" si="236"/>
        <v>1.3734847196449997</v>
      </c>
      <c r="W1620" s="79">
        <f t="shared" si="237"/>
        <v>0.46217247724950827</v>
      </c>
      <c r="X1620" s="60">
        <f t="shared" si="238"/>
        <v>0.5</v>
      </c>
      <c r="Y1620" s="56">
        <f>+'INFO ENEL'!R1608</f>
        <v>1</v>
      </c>
      <c r="Z1620" s="59">
        <f t="shared" si="239"/>
        <v>0.5</v>
      </c>
    </row>
    <row r="1621" spans="1:26" s="90" customFormat="1" ht="15" customHeight="1" x14ac:dyDescent="0.25">
      <c r="A1621" s="55">
        <f>+'INFO ENEL'!A1609</f>
        <v>1604</v>
      </c>
      <c r="B1621" s="121" t="str">
        <f>+INDEX($B$8:$B$15,MATCH(L1621,$L$8:$L$15,0))</f>
        <v>MOD INV_2017</v>
      </c>
      <c r="C1621" s="56" t="str">
        <f>+'INFO ENEL'!B1609</f>
        <v>Lima</v>
      </c>
      <c r="D1621" s="56" t="str">
        <f>+'INFO ENEL'!D1609</f>
        <v>PATIVILCA (LIMA)</v>
      </c>
      <c r="E1621" s="56" t="str">
        <f>+'INFO ENEL'!D1609</f>
        <v>PATIVILCA (LIMA)</v>
      </c>
      <c r="F1621" s="50">
        <f>+'INFO ENEL'!E1609</f>
        <v>0</v>
      </c>
      <c r="G1621" s="56" t="str">
        <f>+'INFO ENEL'!L1609</f>
        <v>AT</v>
      </c>
      <c r="H1621" s="57">
        <f>+'INFO ENEL'!M1609</f>
        <v>297.20999999999998</v>
      </c>
      <c r="I1621" s="56">
        <f>+'INFO ENEL'!N1609</f>
        <v>18</v>
      </c>
      <c r="J1621" s="56" t="str">
        <f>+'INFO ENEL'!O1609</f>
        <v>Poste</v>
      </c>
      <c r="K1621" s="56" t="str">
        <f>+'INFO ENEL'!P1609</f>
        <v>Madera</v>
      </c>
      <c r="L1621" s="56" t="str">
        <f>+'INFO ENEL'!Q1609</f>
        <v>PM60C1</v>
      </c>
      <c r="M1621" s="55" t="str">
        <f>+IF(ISERROR(INDEX('Estructuras de Acero y Concreto'!$C$6:$C$577,MATCH(L1621,'Estructuras de Acero y Concreto'!$D$6:$D$577,0)))=FALSE,INDEX('Estructuras de Acero y Concreto'!$C$6:$C$577,MATCH(L1621,'Estructuras de Acero y Concreto'!$D$6:$D$577,0)),IF(ISERROR(INDEX('Estructuras de Madera'!$C$5:$C$122,MATCH(L1621,'Estructuras de Madera'!$D$5:$D$122,0)))=FALSE,INDEX('Estructuras de Madera'!$C$5:$C$122,MATCH(L1621,'Estructuras de Madera'!$D$5:$D$122,0)),INDEX(SICODI!$G$3:$G$2404,MATCH(L1621,SICODI!$G$3:$G$2404,0))))</f>
        <v>EMSU1P60C1</v>
      </c>
      <c r="N1621" s="121" t="str">
        <f>+IF(ISERROR(VLOOKUP(M1621,'Resumen de precios LLTT'!$C$17:$D$3071,2,FALSE))=FALSE,VLOOKUP(M1621,'Resumen de precios LLTT'!$C$17:$D$3071,2,FALSE),VLOOKUP(M1621,SICODI!$G$3:$J$2404,2,FALSE))</f>
        <v>Estructura de  Suspensión compuesto por 1 postes de madera tratada 60' Clase 1</v>
      </c>
      <c r="O1621" s="58">
        <f>+IF(ISERROR(VLOOKUP(M1621,'Resumen de precios LLTT'!$C$17:$G$3071,5,FALSE))=FALSE,VLOOKUP(M1621,'Resumen de precios LLTT'!$C$17:$G$3071,5,FALSE),VLOOKUP(M1621,SICODI!$G$3:$J$2404,4,FALSE))</f>
        <v>2141.5628345688324</v>
      </c>
      <c r="P1621" s="16">
        <f t="shared" si="231"/>
        <v>0.84299999999999997</v>
      </c>
      <c r="Q1621" s="78">
        <f t="shared" si="232"/>
        <v>3946.9003041103579</v>
      </c>
      <c r="R1621" s="56">
        <v>0</v>
      </c>
      <c r="S1621" s="16">
        <f t="shared" si="233"/>
        <v>0.13400000000000001</v>
      </c>
      <c r="T1621" s="79">
        <f t="shared" si="234"/>
        <v>44.073720062565663</v>
      </c>
      <c r="U1621" s="80">
        <f t="shared" si="235"/>
        <v>0.183</v>
      </c>
      <c r="V1621" s="81">
        <f t="shared" si="236"/>
        <v>8.0654907714495163</v>
      </c>
      <c r="W1621" s="79">
        <f t="shared" si="237"/>
        <v>2.7140075144318634</v>
      </c>
      <c r="X1621" s="60">
        <f t="shared" si="238"/>
        <v>2.7</v>
      </c>
      <c r="Y1621" s="56">
        <f>+'INFO ENEL'!R1609</f>
        <v>1</v>
      </c>
      <c r="Z1621" s="59">
        <f t="shared" si="239"/>
        <v>2.7</v>
      </c>
    </row>
    <row r="1622" spans="1:26" s="90" customFormat="1" ht="15" customHeight="1" x14ac:dyDescent="0.25">
      <c r="A1622" s="55">
        <f>+'INFO ENEL'!A1610</f>
        <v>1605</v>
      </c>
      <c r="B1622" s="121" t="str">
        <f>+INDEX($B$8:$B$15,MATCH(L1622,$L$8:$L$15,0))</f>
        <v>MOD INV_2017</v>
      </c>
      <c r="C1622" s="56" t="str">
        <f>+'INFO ENEL'!B1610</f>
        <v>Lima</v>
      </c>
      <c r="D1622" s="56" t="str">
        <f>+'INFO ENEL'!D1610</f>
        <v>PATIVILCA (LIMA)</v>
      </c>
      <c r="E1622" s="56" t="str">
        <f>+'INFO ENEL'!D1610</f>
        <v>PATIVILCA (LIMA)</v>
      </c>
      <c r="F1622" s="50">
        <f>+'INFO ENEL'!E1610</f>
        <v>0</v>
      </c>
      <c r="G1622" s="56" t="str">
        <f>+'INFO ENEL'!L1610</f>
        <v>AT</v>
      </c>
      <c r="H1622" s="57">
        <f>+'INFO ENEL'!M1610</f>
        <v>127.49</v>
      </c>
      <c r="I1622" s="56">
        <f>+'INFO ENEL'!N1610</f>
        <v>18</v>
      </c>
      <c r="J1622" s="56" t="str">
        <f>+'INFO ENEL'!O1610</f>
        <v>Poste</v>
      </c>
      <c r="K1622" s="56" t="str">
        <f>+'INFO ENEL'!P1610</f>
        <v>Madera</v>
      </c>
      <c r="L1622" s="56" t="str">
        <f>+'INFO ENEL'!Q1610</f>
        <v>PM60C1</v>
      </c>
      <c r="M1622" s="55" t="str">
        <f>+IF(ISERROR(INDEX('Estructuras de Acero y Concreto'!$C$6:$C$577,MATCH(L1622,'Estructuras de Acero y Concreto'!$D$6:$D$577,0)))=FALSE,INDEX('Estructuras de Acero y Concreto'!$C$6:$C$577,MATCH(L1622,'Estructuras de Acero y Concreto'!$D$6:$D$577,0)),IF(ISERROR(INDEX('Estructuras de Madera'!$C$5:$C$122,MATCH(L1622,'Estructuras de Madera'!$D$5:$D$122,0)))=FALSE,INDEX('Estructuras de Madera'!$C$5:$C$122,MATCH(L1622,'Estructuras de Madera'!$D$5:$D$122,0)),INDEX(SICODI!$G$3:$G$2404,MATCH(L1622,SICODI!$G$3:$G$2404,0))))</f>
        <v>EMSU1P60C1</v>
      </c>
      <c r="N1622" s="121" t="str">
        <f>+IF(ISERROR(VLOOKUP(M1622,'Resumen de precios LLTT'!$C$17:$D$3071,2,FALSE))=FALSE,VLOOKUP(M1622,'Resumen de precios LLTT'!$C$17:$D$3071,2,FALSE),VLOOKUP(M1622,SICODI!$G$3:$J$2404,2,FALSE))</f>
        <v>Estructura de  Suspensión compuesto por 1 postes de madera tratada 60' Clase 1</v>
      </c>
      <c r="O1622" s="58">
        <f>+IF(ISERROR(VLOOKUP(M1622,'Resumen de precios LLTT'!$C$17:$G$3071,5,FALSE))=FALSE,VLOOKUP(M1622,'Resumen de precios LLTT'!$C$17:$G$3071,5,FALSE),VLOOKUP(M1622,SICODI!$G$3:$J$2404,4,FALSE))</f>
        <v>2141.5628345688324</v>
      </c>
      <c r="P1622" s="16">
        <f t="shared" si="231"/>
        <v>0.84299999999999997</v>
      </c>
      <c r="Q1622" s="78">
        <f t="shared" si="232"/>
        <v>3946.9003041103579</v>
      </c>
      <c r="R1622" s="56">
        <v>0</v>
      </c>
      <c r="S1622" s="16">
        <f t="shared" si="233"/>
        <v>0.13400000000000001</v>
      </c>
      <c r="T1622" s="79">
        <f t="shared" si="234"/>
        <v>44.073720062565663</v>
      </c>
      <c r="U1622" s="80">
        <f t="shared" si="235"/>
        <v>0.183</v>
      </c>
      <c r="V1622" s="81">
        <f t="shared" si="236"/>
        <v>8.0654907714495163</v>
      </c>
      <c r="W1622" s="79">
        <f t="shared" si="237"/>
        <v>2.7140075144318634</v>
      </c>
      <c r="X1622" s="60">
        <f t="shared" si="238"/>
        <v>2.7</v>
      </c>
      <c r="Y1622" s="56">
        <f>+'INFO ENEL'!R1610</f>
        <v>1</v>
      </c>
      <c r="Z1622" s="59">
        <f t="shared" si="239"/>
        <v>2.7</v>
      </c>
    </row>
    <row r="1623" spans="1:26" s="90" customFormat="1" ht="15" customHeight="1" x14ac:dyDescent="0.25">
      <c r="A1623" s="55">
        <f>+'INFO ENEL'!A1611</f>
        <v>1606</v>
      </c>
      <c r="B1623" s="121" t="str">
        <f>+INDEX($B$8:$B$15,MATCH(L1623,$L$8:$L$15,0))</f>
        <v>MOD INV_2017</v>
      </c>
      <c r="C1623" s="56" t="str">
        <f>+'INFO ENEL'!B1611</f>
        <v>Lima</v>
      </c>
      <c r="D1623" s="56" t="str">
        <f>+'INFO ENEL'!D1611</f>
        <v>PATIVILCA (LIMA)</v>
      </c>
      <c r="E1623" s="56" t="str">
        <f>+'INFO ENEL'!D1611</f>
        <v>PATIVILCA (LIMA)</v>
      </c>
      <c r="F1623" s="50">
        <f>+'INFO ENEL'!E1611</f>
        <v>0</v>
      </c>
      <c r="G1623" s="56" t="str">
        <f>+'INFO ENEL'!L1611</f>
        <v>AT</v>
      </c>
      <c r="H1623" s="57">
        <f>+'INFO ENEL'!M1611</f>
        <v>188.73</v>
      </c>
      <c r="I1623" s="56">
        <f>+'INFO ENEL'!N1611</f>
        <v>18</v>
      </c>
      <c r="J1623" s="56" t="str">
        <f>+'INFO ENEL'!O1611</f>
        <v>Poste</v>
      </c>
      <c r="K1623" s="56" t="str">
        <f>+'INFO ENEL'!P1611</f>
        <v>Madera</v>
      </c>
      <c r="L1623" s="56" t="str">
        <f>+'INFO ENEL'!Q1611</f>
        <v>PM60C1</v>
      </c>
      <c r="M1623" s="55" t="str">
        <f>+IF(ISERROR(INDEX('Estructuras de Acero y Concreto'!$C$6:$C$577,MATCH(L1623,'Estructuras de Acero y Concreto'!$D$6:$D$577,0)))=FALSE,INDEX('Estructuras de Acero y Concreto'!$C$6:$C$577,MATCH(L1623,'Estructuras de Acero y Concreto'!$D$6:$D$577,0)),IF(ISERROR(INDEX('Estructuras de Madera'!$C$5:$C$122,MATCH(L1623,'Estructuras de Madera'!$D$5:$D$122,0)))=FALSE,INDEX('Estructuras de Madera'!$C$5:$C$122,MATCH(L1623,'Estructuras de Madera'!$D$5:$D$122,0)),INDEX(SICODI!$G$3:$G$2404,MATCH(L1623,SICODI!$G$3:$G$2404,0))))</f>
        <v>EMSU1P60C1</v>
      </c>
      <c r="N1623" s="121" t="str">
        <f>+IF(ISERROR(VLOOKUP(M1623,'Resumen de precios LLTT'!$C$17:$D$3071,2,FALSE))=FALSE,VLOOKUP(M1623,'Resumen de precios LLTT'!$C$17:$D$3071,2,FALSE),VLOOKUP(M1623,SICODI!$G$3:$J$2404,2,FALSE))</f>
        <v>Estructura de  Suspensión compuesto por 1 postes de madera tratada 60' Clase 1</v>
      </c>
      <c r="O1623" s="58">
        <f>+IF(ISERROR(VLOOKUP(M1623,'Resumen de precios LLTT'!$C$17:$G$3071,5,FALSE))=FALSE,VLOOKUP(M1623,'Resumen de precios LLTT'!$C$17:$G$3071,5,FALSE),VLOOKUP(M1623,SICODI!$G$3:$J$2404,4,FALSE))</f>
        <v>2141.5628345688324</v>
      </c>
      <c r="P1623" s="16">
        <f t="shared" si="231"/>
        <v>0.84299999999999997</v>
      </c>
      <c r="Q1623" s="78">
        <f t="shared" si="232"/>
        <v>3946.9003041103579</v>
      </c>
      <c r="R1623" s="56">
        <v>0</v>
      </c>
      <c r="S1623" s="16">
        <f t="shared" si="233"/>
        <v>0.13400000000000001</v>
      </c>
      <c r="T1623" s="79">
        <f t="shared" si="234"/>
        <v>44.073720062565663</v>
      </c>
      <c r="U1623" s="80">
        <f t="shared" si="235"/>
        <v>0.183</v>
      </c>
      <c r="V1623" s="81">
        <f t="shared" si="236"/>
        <v>8.0654907714495163</v>
      </c>
      <c r="W1623" s="79">
        <f t="shared" si="237"/>
        <v>2.7140075144318634</v>
      </c>
      <c r="X1623" s="60">
        <f t="shared" si="238"/>
        <v>2.7</v>
      </c>
      <c r="Y1623" s="56">
        <f>+'INFO ENEL'!R1611</f>
        <v>1</v>
      </c>
      <c r="Z1623" s="59">
        <f t="shared" si="239"/>
        <v>2.7</v>
      </c>
    </row>
    <row r="1624" spans="1:26" s="90" customFormat="1" ht="15" customHeight="1" x14ac:dyDescent="0.25">
      <c r="A1624" s="55">
        <f>+'INFO ENEL'!A1612</f>
        <v>1607</v>
      </c>
      <c r="B1624" s="121" t="str">
        <f>+INDEX($B$8:$B$15,MATCH(L1624,$L$8:$L$15,0))</f>
        <v>MOD INV_2017</v>
      </c>
      <c r="C1624" s="56" t="str">
        <f>+'INFO ENEL'!B1612</f>
        <v>Lima</v>
      </c>
      <c r="D1624" s="56" t="str">
        <f>+'INFO ENEL'!D1612</f>
        <v>PATIVILCA (LIMA)</v>
      </c>
      <c r="E1624" s="56" t="str">
        <f>+'INFO ENEL'!D1612</f>
        <v>PATIVILCA (LIMA)</v>
      </c>
      <c r="F1624" s="50">
        <f>+'INFO ENEL'!E1612</f>
        <v>0</v>
      </c>
      <c r="G1624" s="56" t="str">
        <f>+'INFO ENEL'!L1612</f>
        <v>AT</v>
      </c>
      <c r="H1624" s="57">
        <f>+'INFO ENEL'!M1612</f>
        <v>169.94</v>
      </c>
      <c r="I1624" s="56">
        <f>+'INFO ENEL'!N1612</f>
        <v>18</v>
      </c>
      <c r="J1624" s="56" t="str">
        <f>+'INFO ENEL'!O1612</f>
        <v>Poste</v>
      </c>
      <c r="K1624" s="56" t="str">
        <f>+'INFO ENEL'!P1612</f>
        <v>Madera</v>
      </c>
      <c r="L1624" s="56" t="str">
        <f>+'INFO ENEL'!Q1612</f>
        <v>PM60C1</v>
      </c>
      <c r="M1624" s="55" t="str">
        <f>+IF(ISERROR(INDEX('Estructuras de Acero y Concreto'!$C$6:$C$577,MATCH(L1624,'Estructuras de Acero y Concreto'!$D$6:$D$577,0)))=FALSE,INDEX('Estructuras de Acero y Concreto'!$C$6:$C$577,MATCH(L1624,'Estructuras de Acero y Concreto'!$D$6:$D$577,0)),IF(ISERROR(INDEX('Estructuras de Madera'!$C$5:$C$122,MATCH(L1624,'Estructuras de Madera'!$D$5:$D$122,0)))=FALSE,INDEX('Estructuras de Madera'!$C$5:$C$122,MATCH(L1624,'Estructuras de Madera'!$D$5:$D$122,0)),INDEX(SICODI!$G$3:$G$2404,MATCH(L1624,SICODI!$G$3:$G$2404,0))))</f>
        <v>EMSU1P60C1</v>
      </c>
      <c r="N1624" s="121" t="str">
        <f>+IF(ISERROR(VLOOKUP(M1624,'Resumen de precios LLTT'!$C$17:$D$3071,2,FALSE))=FALSE,VLOOKUP(M1624,'Resumen de precios LLTT'!$C$17:$D$3071,2,FALSE),VLOOKUP(M1624,SICODI!$G$3:$J$2404,2,FALSE))</f>
        <v>Estructura de  Suspensión compuesto por 1 postes de madera tratada 60' Clase 1</v>
      </c>
      <c r="O1624" s="58">
        <f>+IF(ISERROR(VLOOKUP(M1624,'Resumen de precios LLTT'!$C$17:$G$3071,5,FALSE))=FALSE,VLOOKUP(M1624,'Resumen de precios LLTT'!$C$17:$G$3071,5,FALSE),VLOOKUP(M1624,SICODI!$G$3:$J$2404,4,FALSE))</f>
        <v>2141.5628345688324</v>
      </c>
      <c r="P1624" s="16">
        <f t="shared" si="231"/>
        <v>0.84299999999999997</v>
      </c>
      <c r="Q1624" s="78">
        <f t="shared" si="232"/>
        <v>3946.9003041103579</v>
      </c>
      <c r="R1624" s="56">
        <v>0</v>
      </c>
      <c r="S1624" s="16">
        <f t="shared" si="233"/>
        <v>0.13400000000000001</v>
      </c>
      <c r="T1624" s="79">
        <f t="shared" si="234"/>
        <v>44.073720062565663</v>
      </c>
      <c r="U1624" s="80">
        <f t="shared" si="235"/>
        <v>0.183</v>
      </c>
      <c r="V1624" s="81">
        <f t="shared" si="236"/>
        <v>8.0654907714495163</v>
      </c>
      <c r="W1624" s="79">
        <f t="shared" si="237"/>
        <v>2.7140075144318634</v>
      </c>
      <c r="X1624" s="60">
        <f t="shared" si="238"/>
        <v>2.7</v>
      </c>
      <c r="Y1624" s="56">
        <f>+'INFO ENEL'!R1612</f>
        <v>1</v>
      </c>
      <c r="Z1624" s="59">
        <f t="shared" si="239"/>
        <v>2.7</v>
      </c>
    </row>
    <row r="1625" spans="1:26" s="90" customFormat="1" ht="15" customHeight="1" x14ac:dyDescent="0.25">
      <c r="A1625" s="55">
        <f>+'INFO ENEL'!A1613</f>
        <v>1608</v>
      </c>
      <c r="B1625" s="121" t="str">
        <f>+INDEX($B$8:$B$15,MATCH(L1625,$L$8:$L$15,0))</f>
        <v>MOD INV_2017</v>
      </c>
      <c r="C1625" s="56" t="str">
        <f>+'INFO ENEL'!B1613</f>
        <v>Lima</v>
      </c>
      <c r="D1625" s="56" t="str">
        <f>+'INFO ENEL'!D1613</f>
        <v>PATIVILCA (LIMA)</v>
      </c>
      <c r="E1625" s="56" t="str">
        <f>+'INFO ENEL'!D1613</f>
        <v>PATIVILCA (LIMA)</v>
      </c>
      <c r="F1625" s="50">
        <f>+'INFO ENEL'!E1613</f>
        <v>0</v>
      </c>
      <c r="G1625" s="56" t="str">
        <f>+'INFO ENEL'!L1613</f>
        <v>AT</v>
      </c>
      <c r="H1625" s="57">
        <f>+'INFO ENEL'!M1613</f>
        <v>162.5</v>
      </c>
      <c r="I1625" s="56">
        <f>+'INFO ENEL'!N1613</f>
        <v>18</v>
      </c>
      <c r="J1625" s="56" t="str">
        <f>+'INFO ENEL'!O1613</f>
        <v>Poste</v>
      </c>
      <c r="K1625" s="56" t="str">
        <f>+'INFO ENEL'!P1613</f>
        <v>Madera</v>
      </c>
      <c r="L1625" s="56" t="str">
        <f>+'INFO ENEL'!Q1613</f>
        <v>PM60C1</v>
      </c>
      <c r="M1625" s="55" t="str">
        <f>+IF(ISERROR(INDEX('Estructuras de Acero y Concreto'!$C$6:$C$577,MATCH(L1625,'Estructuras de Acero y Concreto'!$D$6:$D$577,0)))=FALSE,INDEX('Estructuras de Acero y Concreto'!$C$6:$C$577,MATCH(L1625,'Estructuras de Acero y Concreto'!$D$6:$D$577,0)),IF(ISERROR(INDEX('Estructuras de Madera'!$C$5:$C$122,MATCH(L1625,'Estructuras de Madera'!$D$5:$D$122,0)))=FALSE,INDEX('Estructuras de Madera'!$C$5:$C$122,MATCH(L1625,'Estructuras de Madera'!$D$5:$D$122,0)),INDEX(SICODI!$G$3:$G$2404,MATCH(L1625,SICODI!$G$3:$G$2404,0))))</f>
        <v>EMSU1P60C1</v>
      </c>
      <c r="N1625" s="121" t="str">
        <f>+IF(ISERROR(VLOOKUP(M1625,'Resumen de precios LLTT'!$C$17:$D$3071,2,FALSE))=FALSE,VLOOKUP(M1625,'Resumen de precios LLTT'!$C$17:$D$3071,2,FALSE),VLOOKUP(M1625,SICODI!$G$3:$J$2404,2,FALSE))</f>
        <v>Estructura de  Suspensión compuesto por 1 postes de madera tratada 60' Clase 1</v>
      </c>
      <c r="O1625" s="58">
        <f>+IF(ISERROR(VLOOKUP(M1625,'Resumen de precios LLTT'!$C$17:$G$3071,5,FALSE))=FALSE,VLOOKUP(M1625,'Resumen de precios LLTT'!$C$17:$G$3071,5,FALSE),VLOOKUP(M1625,SICODI!$G$3:$J$2404,4,FALSE))</f>
        <v>2141.5628345688324</v>
      </c>
      <c r="P1625" s="16">
        <f t="shared" si="231"/>
        <v>0.84299999999999997</v>
      </c>
      <c r="Q1625" s="78">
        <f t="shared" si="232"/>
        <v>3946.9003041103579</v>
      </c>
      <c r="R1625" s="56">
        <v>0</v>
      </c>
      <c r="S1625" s="16">
        <f t="shared" si="233"/>
        <v>0.13400000000000001</v>
      </c>
      <c r="T1625" s="79">
        <f t="shared" si="234"/>
        <v>44.073720062565663</v>
      </c>
      <c r="U1625" s="80">
        <f t="shared" si="235"/>
        <v>0.183</v>
      </c>
      <c r="V1625" s="81">
        <f t="shared" si="236"/>
        <v>8.0654907714495163</v>
      </c>
      <c r="W1625" s="79">
        <f t="shared" si="237"/>
        <v>2.7140075144318634</v>
      </c>
      <c r="X1625" s="60">
        <f t="shared" si="238"/>
        <v>2.7</v>
      </c>
      <c r="Y1625" s="56">
        <f>+'INFO ENEL'!R1613</f>
        <v>1</v>
      </c>
      <c r="Z1625" s="59">
        <f t="shared" si="239"/>
        <v>2.7</v>
      </c>
    </row>
    <row r="1626" spans="1:26" s="90" customFormat="1" ht="15" customHeight="1" x14ac:dyDescent="0.25">
      <c r="A1626" s="55">
        <f>+'INFO ENEL'!A1614</f>
        <v>1609</v>
      </c>
      <c r="B1626" s="121" t="str">
        <f>+INDEX($B$8:$B$15,MATCH(L1626,$L$8:$L$15,0))</f>
        <v>MOD INV_2017</v>
      </c>
      <c r="C1626" s="56" t="str">
        <f>+'INFO ENEL'!B1614</f>
        <v>Lima</v>
      </c>
      <c r="D1626" s="56" t="str">
        <f>+'INFO ENEL'!D1614</f>
        <v>PATIVILCA (LIMA)</v>
      </c>
      <c r="E1626" s="56" t="str">
        <f>+'INFO ENEL'!D1614</f>
        <v>PATIVILCA (LIMA)</v>
      </c>
      <c r="F1626" s="50">
        <f>+'INFO ENEL'!E1614</f>
        <v>0</v>
      </c>
      <c r="G1626" s="56" t="str">
        <f>+'INFO ENEL'!L1614</f>
        <v>AT</v>
      </c>
      <c r="H1626" s="57">
        <f>+'INFO ENEL'!M1614</f>
        <v>156.94999999999999</v>
      </c>
      <c r="I1626" s="56">
        <f>+'INFO ENEL'!N1614</f>
        <v>18</v>
      </c>
      <c r="J1626" s="56" t="str">
        <f>+'INFO ENEL'!O1614</f>
        <v>Poste</v>
      </c>
      <c r="K1626" s="56" t="str">
        <f>+'INFO ENEL'!P1614</f>
        <v>Madera</v>
      </c>
      <c r="L1626" s="56" t="str">
        <f>+'INFO ENEL'!Q1614</f>
        <v>PM60C1</v>
      </c>
      <c r="M1626" s="55" t="str">
        <f>+IF(ISERROR(INDEX('Estructuras de Acero y Concreto'!$C$6:$C$577,MATCH(L1626,'Estructuras de Acero y Concreto'!$D$6:$D$577,0)))=FALSE,INDEX('Estructuras de Acero y Concreto'!$C$6:$C$577,MATCH(L1626,'Estructuras de Acero y Concreto'!$D$6:$D$577,0)),IF(ISERROR(INDEX('Estructuras de Madera'!$C$5:$C$122,MATCH(L1626,'Estructuras de Madera'!$D$5:$D$122,0)))=FALSE,INDEX('Estructuras de Madera'!$C$5:$C$122,MATCH(L1626,'Estructuras de Madera'!$D$5:$D$122,0)),INDEX(SICODI!$G$3:$G$2404,MATCH(L1626,SICODI!$G$3:$G$2404,0))))</f>
        <v>EMSU1P60C1</v>
      </c>
      <c r="N1626" s="121" t="str">
        <f>+IF(ISERROR(VLOOKUP(M1626,'Resumen de precios LLTT'!$C$17:$D$3071,2,FALSE))=FALSE,VLOOKUP(M1626,'Resumen de precios LLTT'!$C$17:$D$3071,2,FALSE),VLOOKUP(M1626,SICODI!$G$3:$J$2404,2,FALSE))</f>
        <v>Estructura de  Suspensión compuesto por 1 postes de madera tratada 60' Clase 1</v>
      </c>
      <c r="O1626" s="58">
        <f>+IF(ISERROR(VLOOKUP(M1626,'Resumen de precios LLTT'!$C$17:$G$3071,5,FALSE))=FALSE,VLOOKUP(M1626,'Resumen de precios LLTT'!$C$17:$G$3071,5,FALSE),VLOOKUP(M1626,SICODI!$G$3:$J$2404,4,FALSE))</f>
        <v>2141.5628345688324</v>
      </c>
      <c r="P1626" s="16">
        <f t="shared" si="231"/>
        <v>0.84299999999999997</v>
      </c>
      <c r="Q1626" s="78">
        <f t="shared" si="232"/>
        <v>3946.9003041103579</v>
      </c>
      <c r="R1626" s="56">
        <v>0</v>
      </c>
      <c r="S1626" s="16">
        <f t="shared" si="233"/>
        <v>0.13400000000000001</v>
      </c>
      <c r="T1626" s="79">
        <f t="shared" si="234"/>
        <v>44.073720062565663</v>
      </c>
      <c r="U1626" s="80">
        <f t="shared" si="235"/>
        <v>0.183</v>
      </c>
      <c r="V1626" s="81">
        <f t="shared" si="236"/>
        <v>8.0654907714495163</v>
      </c>
      <c r="W1626" s="79">
        <f t="shared" si="237"/>
        <v>2.7140075144318634</v>
      </c>
      <c r="X1626" s="60">
        <f t="shared" si="238"/>
        <v>2.7</v>
      </c>
      <c r="Y1626" s="56">
        <f>+'INFO ENEL'!R1614</f>
        <v>1</v>
      </c>
      <c r="Z1626" s="59">
        <f t="shared" si="239"/>
        <v>2.7</v>
      </c>
    </row>
    <row r="1627" spans="1:26" s="90" customFormat="1" ht="15" customHeight="1" x14ac:dyDescent="0.25">
      <c r="A1627" s="55">
        <f>+'INFO ENEL'!A1615</f>
        <v>1610</v>
      </c>
      <c r="B1627" s="121" t="str">
        <f>+INDEX($B$8:$B$15,MATCH(L1627,$L$8:$L$15,0))</f>
        <v>MOD INV_2017</v>
      </c>
      <c r="C1627" s="56" t="str">
        <f>+'INFO ENEL'!B1615</f>
        <v>Lima</v>
      </c>
      <c r="D1627" s="56" t="str">
        <f>+'INFO ENEL'!D1615</f>
        <v>PATIVILCA (LIMA)</v>
      </c>
      <c r="E1627" s="56" t="str">
        <f>+'INFO ENEL'!D1615</f>
        <v>PATIVILCA (LIMA)</v>
      </c>
      <c r="F1627" s="50">
        <f>+'INFO ENEL'!E1615</f>
        <v>0</v>
      </c>
      <c r="G1627" s="56" t="str">
        <f>+'INFO ENEL'!L1615</f>
        <v>AT</v>
      </c>
      <c r="H1627" s="57">
        <f>+'INFO ENEL'!M1615</f>
        <v>85.09</v>
      </c>
      <c r="I1627" s="56">
        <f>+'INFO ENEL'!N1615</f>
        <v>18</v>
      </c>
      <c r="J1627" s="56" t="str">
        <f>+'INFO ENEL'!O1615</f>
        <v>Poste</v>
      </c>
      <c r="K1627" s="56" t="str">
        <f>+'INFO ENEL'!P1615</f>
        <v>Madera</v>
      </c>
      <c r="L1627" s="56" t="str">
        <f>+'INFO ENEL'!Q1615</f>
        <v>PM60C1</v>
      </c>
      <c r="M1627" s="55" t="str">
        <f>+IF(ISERROR(INDEX('Estructuras de Acero y Concreto'!$C$6:$C$577,MATCH(L1627,'Estructuras de Acero y Concreto'!$D$6:$D$577,0)))=FALSE,INDEX('Estructuras de Acero y Concreto'!$C$6:$C$577,MATCH(L1627,'Estructuras de Acero y Concreto'!$D$6:$D$577,0)),IF(ISERROR(INDEX('Estructuras de Madera'!$C$5:$C$122,MATCH(L1627,'Estructuras de Madera'!$D$5:$D$122,0)))=FALSE,INDEX('Estructuras de Madera'!$C$5:$C$122,MATCH(L1627,'Estructuras de Madera'!$D$5:$D$122,0)),INDEX(SICODI!$G$3:$G$2404,MATCH(L1627,SICODI!$G$3:$G$2404,0))))</f>
        <v>EMSU1P60C1</v>
      </c>
      <c r="N1627" s="121" t="str">
        <f>+IF(ISERROR(VLOOKUP(M1627,'Resumen de precios LLTT'!$C$17:$D$3071,2,FALSE))=FALSE,VLOOKUP(M1627,'Resumen de precios LLTT'!$C$17:$D$3071,2,FALSE),VLOOKUP(M1627,SICODI!$G$3:$J$2404,2,FALSE))</f>
        <v>Estructura de  Suspensión compuesto por 1 postes de madera tratada 60' Clase 1</v>
      </c>
      <c r="O1627" s="58">
        <f>+IF(ISERROR(VLOOKUP(M1627,'Resumen de precios LLTT'!$C$17:$G$3071,5,FALSE))=FALSE,VLOOKUP(M1627,'Resumen de precios LLTT'!$C$17:$G$3071,5,FALSE),VLOOKUP(M1627,SICODI!$G$3:$J$2404,4,FALSE))</f>
        <v>2141.5628345688324</v>
      </c>
      <c r="P1627" s="16">
        <f t="shared" si="231"/>
        <v>0.84299999999999997</v>
      </c>
      <c r="Q1627" s="78">
        <f t="shared" si="232"/>
        <v>3946.9003041103579</v>
      </c>
      <c r="R1627" s="56">
        <v>0</v>
      </c>
      <c r="S1627" s="16">
        <f t="shared" si="233"/>
        <v>0.13400000000000001</v>
      </c>
      <c r="T1627" s="79">
        <f t="shared" si="234"/>
        <v>44.073720062565663</v>
      </c>
      <c r="U1627" s="80">
        <f t="shared" si="235"/>
        <v>0.183</v>
      </c>
      <c r="V1627" s="81">
        <f t="shared" si="236"/>
        <v>8.0654907714495163</v>
      </c>
      <c r="W1627" s="79">
        <f t="shared" si="237"/>
        <v>2.7140075144318634</v>
      </c>
      <c r="X1627" s="60">
        <f t="shared" si="238"/>
        <v>2.7</v>
      </c>
      <c r="Y1627" s="56">
        <f>+'INFO ENEL'!R1615</f>
        <v>1</v>
      </c>
      <c r="Z1627" s="59">
        <f t="shared" si="239"/>
        <v>2.7</v>
      </c>
    </row>
    <row r="1628" spans="1:26" s="90" customFormat="1" ht="15" customHeight="1" x14ac:dyDescent="0.25">
      <c r="A1628" s="55">
        <f>+'INFO ENEL'!A1616</f>
        <v>1611</v>
      </c>
      <c r="B1628" s="121" t="str">
        <f>+INDEX($B$8:$B$15,MATCH(L1628,$L$8:$L$15,0))</f>
        <v>MOD INV_2017</v>
      </c>
      <c r="C1628" s="56" t="str">
        <f>+'INFO ENEL'!B1616</f>
        <v>Lima</v>
      </c>
      <c r="D1628" s="56" t="str">
        <f>+'INFO ENEL'!D1616</f>
        <v>PATIVILCA (LIMA)</v>
      </c>
      <c r="E1628" s="56" t="str">
        <f>+'INFO ENEL'!D1616</f>
        <v>PATIVILCA (LIMA)</v>
      </c>
      <c r="F1628" s="50">
        <f>+'INFO ENEL'!E1616</f>
        <v>0</v>
      </c>
      <c r="G1628" s="56" t="str">
        <f>+'INFO ENEL'!L1616</f>
        <v>AT</v>
      </c>
      <c r="H1628" s="57">
        <f>+'INFO ENEL'!M1616</f>
        <v>162.87</v>
      </c>
      <c r="I1628" s="56">
        <f>+'INFO ENEL'!N1616</f>
        <v>18</v>
      </c>
      <c r="J1628" s="56" t="str">
        <f>+'INFO ENEL'!O1616</f>
        <v>Poste</v>
      </c>
      <c r="K1628" s="56" t="str">
        <f>+'INFO ENEL'!P1616</f>
        <v>Madera</v>
      </c>
      <c r="L1628" s="56" t="str">
        <f>+'INFO ENEL'!Q1616</f>
        <v>PM60C1</v>
      </c>
      <c r="M1628" s="55" t="str">
        <f>+IF(ISERROR(INDEX('Estructuras de Acero y Concreto'!$C$6:$C$577,MATCH(L1628,'Estructuras de Acero y Concreto'!$D$6:$D$577,0)))=FALSE,INDEX('Estructuras de Acero y Concreto'!$C$6:$C$577,MATCH(L1628,'Estructuras de Acero y Concreto'!$D$6:$D$577,0)),IF(ISERROR(INDEX('Estructuras de Madera'!$C$5:$C$122,MATCH(L1628,'Estructuras de Madera'!$D$5:$D$122,0)))=FALSE,INDEX('Estructuras de Madera'!$C$5:$C$122,MATCH(L1628,'Estructuras de Madera'!$D$5:$D$122,0)),INDEX(SICODI!$G$3:$G$2404,MATCH(L1628,SICODI!$G$3:$G$2404,0))))</f>
        <v>EMSU1P60C1</v>
      </c>
      <c r="N1628" s="121" t="str">
        <f>+IF(ISERROR(VLOOKUP(M1628,'Resumen de precios LLTT'!$C$17:$D$3071,2,FALSE))=FALSE,VLOOKUP(M1628,'Resumen de precios LLTT'!$C$17:$D$3071,2,FALSE),VLOOKUP(M1628,SICODI!$G$3:$J$2404,2,FALSE))</f>
        <v>Estructura de  Suspensión compuesto por 1 postes de madera tratada 60' Clase 1</v>
      </c>
      <c r="O1628" s="58">
        <f>+IF(ISERROR(VLOOKUP(M1628,'Resumen de precios LLTT'!$C$17:$G$3071,5,FALSE))=FALSE,VLOOKUP(M1628,'Resumen de precios LLTT'!$C$17:$G$3071,5,FALSE),VLOOKUP(M1628,SICODI!$G$3:$J$2404,4,FALSE))</f>
        <v>2141.5628345688324</v>
      </c>
      <c r="P1628" s="16">
        <f t="shared" si="231"/>
        <v>0.84299999999999997</v>
      </c>
      <c r="Q1628" s="78">
        <f t="shared" si="232"/>
        <v>3946.9003041103579</v>
      </c>
      <c r="R1628" s="56">
        <v>0</v>
      </c>
      <c r="S1628" s="16">
        <f t="shared" si="233"/>
        <v>0.13400000000000001</v>
      </c>
      <c r="T1628" s="79">
        <f t="shared" si="234"/>
        <v>44.073720062565663</v>
      </c>
      <c r="U1628" s="80">
        <f t="shared" si="235"/>
        <v>0.183</v>
      </c>
      <c r="V1628" s="81">
        <f t="shared" si="236"/>
        <v>8.0654907714495163</v>
      </c>
      <c r="W1628" s="79">
        <f t="shared" si="237"/>
        <v>2.7140075144318634</v>
      </c>
      <c r="X1628" s="60">
        <f t="shared" si="238"/>
        <v>2.7</v>
      </c>
      <c r="Y1628" s="56">
        <f>+'INFO ENEL'!R1616</f>
        <v>1</v>
      </c>
      <c r="Z1628" s="59">
        <f t="shared" si="239"/>
        <v>2.7</v>
      </c>
    </row>
    <row r="1629" spans="1:26" s="90" customFormat="1" ht="15" customHeight="1" x14ac:dyDescent="0.25">
      <c r="A1629" s="55">
        <f>+'INFO ENEL'!A1617</f>
        <v>1612</v>
      </c>
      <c r="B1629" s="121" t="str">
        <f>+INDEX($B$8:$B$15,MATCH(L1629,$L$8:$L$15,0))</f>
        <v>MOD INV_2017</v>
      </c>
      <c r="C1629" s="56" t="str">
        <f>+'INFO ENEL'!B1617</f>
        <v>Lima</v>
      </c>
      <c r="D1629" s="56" t="str">
        <f>+'INFO ENEL'!D1617</f>
        <v>PATIVILCA (LIMA)</v>
      </c>
      <c r="E1629" s="56" t="str">
        <f>+'INFO ENEL'!D1617</f>
        <v>PATIVILCA (LIMA)</v>
      </c>
      <c r="F1629" s="50">
        <f>+'INFO ENEL'!E1617</f>
        <v>0</v>
      </c>
      <c r="G1629" s="56" t="str">
        <f>+'INFO ENEL'!L1617</f>
        <v>AT</v>
      </c>
      <c r="H1629" s="57">
        <f>+'INFO ENEL'!M1617</f>
        <v>85.87</v>
      </c>
      <c r="I1629" s="56">
        <f>+'INFO ENEL'!N1617</f>
        <v>18</v>
      </c>
      <c r="J1629" s="56" t="str">
        <f>+'INFO ENEL'!O1617</f>
        <v>Poste</v>
      </c>
      <c r="K1629" s="56" t="str">
        <f>+'INFO ENEL'!P1617</f>
        <v>Madera</v>
      </c>
      <c r="L1629" s="56" t="str">
        <f>+'INFO ENEL'!Q1617</f>
        <v>PM60C1</v>
      </c>
      <c r="M1629" s="55" t="str">
        <f>+IF(ISERROR(INDEX('Estructuras de Acero y Concreto'!$C$6:$C$577,MATCH(L1629,'Estructuras de Acero y Concreto'!$D$6:$D$577,0)))=FALSE,INDEX('Estructuras de Acero y Concreto'!$C$6:$C$577,MATCH(L1629,'Estructuras de Acero y Concreto'!$D$6:$D$577,0)),IF(ISERROR(INDEX('Estructuras de Madera'!$C$5:$C$122,MATCH(L1629,'Estructuras de Madera'!$D$5:$D$122,0)))=FALSE,INDEX('Estructuras de Madera'!$C$5:$C$122,MATCH(L1629,'Estructuras de Madera'!$D$5:$D$122,0)),INDEX(SICODI!$G$3:$G$2404,MATCH(L1629,SICODI!$G$3:$G$2404,0))))</f>
        <v>EMSU1P60C1</v>
      </c>
      <c r="N1629" s="121" t="str">
        <f>+IF(ISERROR(VLOOKUP(M1629,'Resumen de precios LLTT'!$C$17:$D$3071,2,FALSE))=FALSE,VLOOKUP(M1629,'Resumen de precios LLTT'!$C$17:$D$3071,2,FALSE),VLOOKUP(M1629,SICODI!$G$3:$J$2404,2,FALSE))</f>
        <v>Estructura de  Suspensión compuesto por 1 postes de madera tratada 60' Clase 1</v>
      </c>
      <c r="O1629" s="58">
        <f>+IF(ISERROR(VLOOKUP(M1629,'Resumen de precios LLTT'!$C$17:$G$3071,5,FALSE))=FALSE,VLOOKUP(M1629,'Resumen de precios LLTT'!$C$17:$G$3071,5,FALSE),VLOOKUP(M1629,SICODI!$G$3:$J$2404,4,FALSE))</f>
        <v>2141.5628345688324</v>
      </c>
      <c r="P1629" s="16">
        <f t="shared" si="231"/>
        <v>0.84299999999999997</v>
      </c>
      <c r="Q1629" s="78">
        <f t="shared" si="232"/>
        <v>3946.9003041103579</v>
      </c>
      <c r="R1629" s="56">
        <v>0</v>
      </c>
      <c r="S1629" s="16">
        <f t="shared" si="233"/>
        <v>0.13400000000000001</v>
      </c>
      <c r="T1629" s="79">
        <f t="shared" si="234"/>
        <v>44.073720062565663</v>
      </c>
      <c r="U1629" s="80">
        <f t="shared" si="235"/>
        <v>0.183</v>
      </c>
      <c r="V1629" s="81">
        <f t="shared" si="236"/>
        <v>8.0654907714495163</v>
      </c>
      <c r="W1629" s="79">
        <f t="shared" si="237"/>
        <v>2.7140075144318634</v>
      </c>
      <c r="X1629" s="60">
        <f t="shared" si="238"/>
        <v>2.7</v>
      </c>
      <c r="Y1629" s="56">
        <f>+'INFO ENEL'!R1617</f>
        <v>1</v>
      </c>
      <c r="Z1629" s="59">
        <f t="shared" si="239"/>
        <v>2.7</v>
      </c>
    </row>
    <row r="1630" spans="1:26" s="90" customFormat="1" ht="15" customHeight="1" x14ac:dyDescent="0.25">
      <c r="A1630" s="55">
        <f>+'INFO ENEL'!A1618</f>
        <v>1613</v>
      </c>
      <c r="B1630" s="121" t="str">
        <f>+INDEX($B$8:$B$15,MATCH(L1630,$L$8:$L$15,0))</f>
        <v>MOD INV_2017</v>
      </c>
      <c r="C1630" s="56" t="str">
        <f>+'INFO ENEL'!B1618</f>
        <v>Lima</v>
      </c>
      <c r="D1630" s="56" t="str">
        <f>+'INFO ENEL'!D1618</f>
        <v>PATIVILCA (LIMA)</v>
      </c>
      <c r="E1630" s="56" t="str">
        <f>+'INFO ENEL'!D1618</f>
        <v>PATIVILCA (LIMA)</v>
      </c>
      <c r="F1630" s="50">
        <f>+'INFO ENEL'!E1618</f>
        <v>0</v>
      </c>
      <c r="G1630" s="56" t="str">
        <f>+'INFO ENEL'!L1618</f>
        <v>AT</v>
      </c>
      <c r="H1630" s="57">
        <f>+'INFO ENEL'!M1618</f>
        <v>119.15</v>
      </c>
      <c r="I1630" s="56">
        <f>+'INFO ENEL'!N1618</f>
        <v>18</v>
      </c>
      <c r="J1630" s="56" t="str">
        <f>+'INFO ENEL'!O1618</f>
        <v>Poste</v>
      </c>
      <c r="K1630" s="56" t="str">
        <f>+'INFO ENEL'!P1618</f>
        <v>Madera</v>
      </c>
      <c r="L1630" s="56" t="str">
        <f>+'INFO ENEL'!Q1618</f>
        <v>PM60C1</v>
      </c>
      <c r="M1630" s="55" t="str">
        <f>+IF(ISERROR(INDEX('Estructuras de Acero y Concreto'!$C$6:$C$577,MATCH(L1630,'Estructuras de Acero y Concreto'!$D$6:$D$577,0)))=FALSE,INDEX('Estructuras de Acero y Concreto'!$C$6:$C$577,MATCH(L1630,'Estructuras de Acero y Concreto'!$D$6:$D$577,0)),IF(ISERROR(INDEX('Estructuras de Madera'!$C$5:$C$122,MATCH(L1630,'Estructuras de Madera'!$D$5:$D$122,0)))=FALSE,INDEX('Estructuras de Madera'!$C$5:$C$122,MATCH(L1630,'Estructuras de Madera'!$D$5:$D$122,0)),INDEX(SICODI!$G$3:$G$2404,MATCH(L1630,SICODI!$G$3:$G$2404,0))))</f>
        <v>EMSU1P60C1</v>
      </c>
      <c r="N1630" s="121" t="str">
        <f>+IF(ISERROR(VLOOKUP(M1630,'Resumen de precios LLTT'!$C$17:$D$3071,2,FALSE))=FALSE,VLOOKUP(M1630,'Resumen de precios LLTT'!$C$17:$D$3071,2,FALSE),VLOOKUP(M1630,SICODI!$G$3:$J$2404,2,FALSE))</f>
        <v>Estructura de  Suspensión compuesto por 1 postes de madera tratada 60' Clase 1</v>
      </c>
      <c r="O1630" s="58">
        <f>+IF(ISERROR(VLOOKUP(M1630,'Resumen de precios LLTT'!$C$17:$G$3071,5,FALSE))=FALSE,VLOOKUP(M1630,'Resumen de precios LLTT'!$C$17:$G$3071,5,FALSE),VLOOKUP(M1630,SICODI!$G$3:$J$2404,4,FALSE))</f>
        <v>2141.5628345688324</v>
      </c>
      <c r="P1630" s="16">
        <f t="shared" si="231"/>
        <v>0.84299999999999997</v>
      </c>
      <c r="Q1630" s="78">
        <f t="shared" si="232"/>
        <v>3946.9003041103579</v>
      </c>
      <c r="R1630" s="56">
        <v>0</v>
      </c>
      <c r="S1630" s="16">
        <f t="shared" si="233"/>
        <v>0.13400000000000001</v>
      </c>
      <c r="T1630" s="79">
        <f t="shared" si="234"/>
        <v>44.073720062565663</v>
      </c>
      <c r="U1630" s="80">
        <f t="shared" si="235"/>
        <v>0.183</v>
      </c>
      <c r="V1630" s="81">
        <f t="shared" si="236"/>
        <v>8.0654907714495163</v>
      </c>
      <c r="W1630" s="79">
        <f t="shared" si="237"/>
        <v>2.7140075144318634</v>
      </c>
      <c r="X1630" s="60">
        <f t="shared" si="238"/>
        <v>2.7</v>
      </c>
      <c r="Y1630" s="56">
        <f>+'INFO ENEL'!R1618</f>
        <v>1</v>
      </c>
      <c r="Z1630" s="59">
        <f t="shared" si="239"/>
        <v>2.7</v>
      </c>
    </row>
    <row r="1631" spans="1:26" s="90" customFormat="1" ht="15" customHeight="1" x14ac:dyDescent="0.25">
      <c r="A1631" s="55">
        <f>+'INFO ENEL'!A1619</f>
        <v>1614</v>
      </c>
      <c r="B1631" s="121" t="str">
        <f>+INDEX($B$8:$B$15,MATCH(L1631,$L$8:$L$15,0))</f>
        <v>MOD INV_2017</v>
      </c>
      <c r="C1631" s="56" t="str">
        <f>+'INFO ENEL'!B1619</f>
        <v>Lima</v>
      </c>
      <c r="D1631" s="56" t="str">
        <f>+'INFO ENEL'!D1619</f>
        <v>PATIVILCA (LIMA)</v>
      </c>
      <c r="E1631" s="56" t="str">
        <f>+'INFO ENEL'!D1619</f>
        <v>PATIVILCA (LIMA)</v>
      </c>
      <c r="F1631" s="50">
        <f>+'INFO ENEL'!E1619</f>
        <v>0</v>
      </c>
      <c r="G1631" s="56" t="str">
        <f>+'INFO ENEL'!L1619</f>
        <v>AT</v>
      </c>
      <c r="H1631" s="57">
        <f>+'INFO ENEL'!M1619</f>
        <v>168.5</v>
      </c>
      <c r="I1631" s="56">
        <f>+'INFO ENEL'!N1619</f>
        <v>18</v>
      </c>
      <c r="J1631" s="56" t="str">
        <f>+'INFO ENEL'!O1619</f>
        <v>Poste</v>
      </c>
      <c r="K1631" s="56" t="str">
        <f>+'INFO ENEL'!P1619</f>
        <v>Madera</v>
      </c>
      <c r="L1631" s="56" t="str">
        <f>+'INFO ENEL'!Q1619</f>
        <v>PM60C1</v>
      </c>
      <c r="M1631" s="55" t="str">
        <f>+IF(ISERROR(INDEX('Estructuras de Acero y Concreto'!$C$6:$C$577,MATCH(L1631,'Estructuras de Acero y Concreto'!$D$6:$D$577,0)))=FALSE,INDEX('Estructuras de Acero y Concreto'!$C$6:$C$577,MATCH(L1631,'Estructuras de Acero y Concreto'!$D$6:$D$577,0)),IF(ISERROR(INDEX('Estructuras de Madera'!$C$5:$C$122,MATCH(L1631,'Estructuras de Madera'!$D$5:$D$122,0)))=FALSE,INDEX('Estructuras de Madera'!$C$5:$C$122,MATCH(L1631,'Estructuras de Madera'!$D$5:$D$122,0)),INDEX(SICODI!$G$3:$G$2404,MATCH(L1631,SICODI!$G$3:$G$2404,0))))</f>
        <v>EMSU1P60C1</v>
      </c>
      <c r="N1631" s="121" t="str">
        <f>+IF(ISERROR(VLOOKUP(M1631,'Resumen de precios LLTT'!$C$17:$D$3071,2,FALSE))=FALSE,VLOOKUP(M1631,'Resumen de precios LLTT'!$C$17:$D$3071,2,FALSE),VLOOKUP(M1631,SICODI!$G$3:$J$2404,2,FALSE))</f>
        <v>Estructura de  Suspensión compuesto por 1 postes de madera tratada 60' Clase 1</v>
      </c>
      <c r="O1631" s="58">
        <f>+IF(ISERROR(VLOOKUP(M1631,'Resumen de precios LLTT'!$C$17:$G$3071,5,FALSE))=FALSE,VLOOKUP(M1631,'Resumen de precios LLTT'!$C$17:$G$3071,5,FALSE),VLOOKUP(M1631,SICODI!$G$3:$J$2404,4,FALSE))</f>
        <v>2141.5628345688324</v>
      </c>
      <c r="P1631" s="16">
        <f t="shared" si="231"/>
        <v>0.84299999999999997</v>
      </c>
      <c r="Q1631" s="78">
        <f t="shared" si="232"/>
        <v>3946.9003041103579</v>
      </c>
      <c r="R1631" s="56">
        <v>0</v>
      </c>
      <c r="S1631" s="16">
        <f t="shared" si="233"/>
        <v>0.13400000000000001</v>
      </c>
      <c r="T1631" s="79">
        <f t="shared" si="234"/>
        <v>44.073720062565663</v>
      </c>
      <c r="U1631" s="80">
        <f t="shared" si="235"/>
        <v>0.183</v>
      </c>
      <c r="V1631" s="81">
        <f t="shared" si="236"/>
        <v>8.0654907714495163</v>
      </c>
      <c r="W1631" s="79">
        <f t="shared" si="237"/>
        <v>2.7140075144318634</v>
      </c>
      <c r="X1631" s="60">
        <f t="shared" si="238"/>
        <v>2.7</v>
      </c>
      <c r="Y1631" s="56">
        <f>+'INFO ENEL'!R1619</f>
        <v>1</v>
      </c>
      <c r="Z1631" s="59">
        <f t="shared" si="239"/>
        <v>2.7</v>
      </c>
    </row>
    <row r="1632" spans="1:26" s="90" customFormat="1" ht="15" customHeight="1" x14ac:dyDescent="0.25">
      <c r="A1632" s="55">
        <f>+'INFO ENEL'!A1620</f>
        <v>1615</v>
      </c>
      <c r="B1632" s="121" t="str">
        <f>+INDEX($B$8:$B$15,MATCH(L1632,$L$8:$L$15,0))</f>
        <v>MOD INV_2017</v>
      </c>
      <c r="C1632" s="56" t="str">
        <f>+'INFO ENEL'!B1620</f>
        <v>Lima</v>
      </c>
      <c r="D1632" s="56" t="str">
        <f>+'INFO ENEL'!D1620</f>
        <v>PATIVILCA (LIMA)</v>
      </c>
      <c r="E1632" s="56" t="str">
        <f>+'INFO ENEL'!D1620</f>
        <v>PATIVILCA (LIMA)</v>
      </c>
      <c r="F1632" s="50">
        <f>+'INFO ENEL'!E1620</f>
        <v>0</v>
      </c>
      <c r="G1632" s="56" t="str">
        <f>+'INFO ENEL'!L1620</f>
        <v>AT</v>
      </c>
      <c r="H1632" s="57">
        <f>+'INFO ENEL'!M1620</f>
        <v>183.17</v>
      </c>
      <c r="I1632" s="56">
        <f>+'INFO ENEL'!N1620</f>
        <v>18</v>
      </c>
      <c r="J1632" s="56" t="str">
        <f>+'INFO ENEL'!O1620</f>
        <v>Poste</v>
      </c>
      <c r="K1632" s="56" t="str">
        <f>+'INFO ENEL'!P1620</f>
        <v>Madera</v>
      </c>
      <c r="L1632" s="56" t="str">
        <f>+'INFO ENEL'!Q1620</f>
        <v>PM60C1</v>
      </c>
      <c r="M1632" s="55" t="str">
        <f>+IF(ISERROR(INDEX('Estructuras de Acero y Concreto'!$C$6:$C$577,MATCH(L1632,'Estructuras de Acero y Concreto'!$D$6:$D$577,0)))=FALSE,INDEX('Estructuras de Acero y Concreto'!$C$6:$C$577,MATCH(L1632,'Estructuras de Acero y Concreto'!$D$6:$D$577,0)),IF(ISERROR(INDEX('Estructuras de Madera'!$C$5:$C$122,MATCH(L1632,'Estructuras de Madera'!$D$5:$D$122,0)))=FALSE,INDEX('Estructuras de Madera'!$C$5:$C$122,MATCH(L1632,'Estructuras de Madera'!$D$5:$D$122,0)),INDEX(SICODI!$G$3:$G$2404,MATCH(L1632,SICODI!$G$3:$G$2404,0))))</f>
        <v>EMSU1P60C1</v>
      </c>
      <c r="N1632" s="121" t="str">
        <f>+IF(ISERROR(VLOOKUP(M1632,'Resumen de precios LLTT'!$C$17:$D$3071,2,FALSE))=FALSE,VLOOKUP(M1632,'Resumen de precios LLTT'!$C$17:$D$3071,2,FALSE),VLOOKUP(M1632,SICODI!$G$3:$J$2404,2,FALSE))</f>
        <v>Estructura de  Suspensión compuesto por 1 postes de madera tratada 60' Clase 1</v>
      </c>
      <c r="O1632" s="58">
        <f>+IF(ISERROR(VLOOKUP(M1632,'Resumen de precios LLTT'!$C$17:$G$3071,5,FALSE))=FALSE,VLOOKUP(M1632,'Resumen de precios LLTT'!$C$17:$G$3071,5,FALSE),VLOOKUP(M1632,SICODI!$G$3:$J$2404,4,FALSE))</f>
        <v>2141.5628345688324</v>
      </c>
      <c r="P1632" s="16">
        <f t="shared" si="231"/>
        <v>0.84299999999999997</v>
      </c>
      <c r="Q1632" s="78">
        <f t="shared" si="232"/>
        <v>3946.9003041103579</v>
      </c>
      <c r="R1632" s="56">
        <v>0</v>
      </c>
      <c r="S1632" s="16">
        <f t="shared" si="233"/>
        <v>0.13400000000000001</v>
      </c>
      <c r="T1632" s="79">
        <f t="shared" si="234"/>
        <v>44.073720062565663</v>
      </c>
      <c r="U1632" s="80">
        <f t="shared" si="235"/>
        <v>0.183</v>
      </c>
      <c r="V1632" s="81">
        <f t="shared" si="236"/>
        <v>8.0654907714495163</v>
      </c>
      <c r="W1632" s="79">
        <f t="shared" si="237"/>
        <v>2.7140075144318634</v>
      </c>
      <c r="X1632" s="60">
        <f t="shared" si="238"/>
        <v>2.7</v>
      </c>
      <c r="Y1632" s="56">
        <f>+'INFO ENEL'!R1620</f>
        <v>1</v>
      </c>
      <c r="Z1632" s="59">
        <f t="shared" si="239"/>
        <v>2.7</v>
      </c>
    </row>
    <row r="1633" spans="1:26" s="90" customFormat="1" ht="15" customHeight="1" x14ac:dyDescent="0.25">
      <c r="A1633" s="55">
        <f>+'INFO ENEL'!A1621</f>
        <v>1616</v>
      </c>
      <c r="B1633" s="121" t="str">
        <f>+INDEX($B$8:$B$15,MATCH(L1633,$L$8:$L$15,0))</f>
        <v>MOD INV_2017</v>
      </c>
      <c r="C1633" s="56" t="str">
        <f>+'INFO ENEL'!B1621</f>
        <v>Lima</v>
      </c>
      <c r="D1633" s="56" t="str">
        <f>+'INFO ENEL'!D1621</f>
        <v>PATIVILCA (LIMA)</v>
      </c>
      <c r="E1633" s="56" t="str">
        <f>+'INFO ENEL'!D1621</f>
        <v>PATIVILCA (LIMA)</v>
      </c>
      <c r="F1633" s="50">
        <f>+'INFO ENEL'!E1621</f>
        <v>0</v>
      </c>
      <c r="G1633" s="56" t="str">
        <f>+'INFO ENEL'!L1621</f>
        <v>AT</v>
      </c>
      <c r="H1633" s="57">
        <f>+'INFO ENEL'!M1621</f>
        <v>116.73</v>
      </c>
      <c r="I1633" s="56">
        <f>+'INFO ENEL'!N1621</f>
        <v>18</v>
      </c>
      <c r="J1633" s="56" t="str">
        <f>+'INFO ENEL'!O1621</f>
        <v>Poste</v>
      </c>
      <c r="K1633" s="56" t="str">
        <f>+'INFO ENEL'!P1621</f>
        <v>Madera</v>
      </c>
      <c r="L1633" s="56" t="str">
        <f>+'INFO ENEL'!Q1621</f>
        <v>PM60C1</v>
      </c>
      <c r="M1633" s="55" t="str">
        <f>+IF(ISERROR(INDEX('Estructuras de Acero y Concreto'!$C$6:$C$577,MATCH(L1633,'Estructuras de Acero y Concreto'!$D$6:$D$577,0)))=FALSE,INDEX('Estructuras de Acero y Concreto'!$C$6:$C$577,MATCH(L1633,'Estructuras de Acero y Concreto'!$D$6:$D$577,0)),IF(ISERROR(INDEX('Estructuras de Madera'!$C$5:$C$122,MATCH(L1633,'Estructuras de Madera'!$D$5:$D$122,0)))=FALSE,INDEX('Estructuras de Madera'!$C$5:$C$122,MATCH(L1633,'Estructuras de Madera'!$D$5:$D$122,0)),INDEX(SICODI!$G$3:$G$2404,MATCH(L1633,SICODI!$G$3:$G$2404,0))))</f>
        <v>EMSU1P60C1</v>
      </c>
      <c r="N1633" s="121" t="str">
        <f>+IF(ISERROR(VLOOKUP(M1633,'Resumen de precios LLTT'!$C$17:$D$3071,2,FALSE))=FALSE,VLOOKUP(M1633,'Resumen de precios LLTT'!$C$17:$D$3071,2,FALSE),VLOOKUP(M1633,SICODI!$G$3:$J$2404,2,FALSE))</f>
        <v>Estructura de  Suspensión compuesto por 1 postes de madera tratada 60' Clase 1</v>
      </c>
      <c r="O1633" s="58">
        <f>+IF(ISERROR(VLOOKUP(M1633,'Resumen de precios LLTT'!$C$17:$G$3071,5,FALSE))=FALSE,VLOOKUP(M1633,'Resumen de precios LLTT'!$C$17:$G$3071,5,FALSE),VLOOKUP(M1633,SICODI!$G$3:$J$2404,4,FALSE))</f>
        <v>2141.5628345688324</v>
      </c>
      <c r="P1633" s="16">
        <f t="shared" si="231"/>
        <v>0.84299999999999997</v>
      </c>
      <c r="Q1633" s="78">
        <f t="shared" si="232"/>
        <v>3946.9003041103579</v>
      </c>
      <c r="R1633" s="56">
        <v>0</v>
      </c>
      <c r="S1633" s="16">
        <f t="shared" si="233"/>
        <v>0.13400000000000001</v>
      </c>
      <c r="T1633" s="79">
        <f t="shared" si="234"/>
        <v>44.073720062565663</v>
      </c>
      <c r="U1633" s="80">
        <f t="shared" si="235"/>
        <v>0.183</v>
      </c>
      <c r="V1633" s="81">
        <f t="shared" si="236"/>
        <v>8.0654907714495163</v>
      </c>
      <c r="W1633" s="79">
        <f t="shared" si="237"/>
        <v>2.7140075144318634</v>
      </c>
      <c r="X1633" s="60">
        <f t="shared" si="238"/>
        <v>2.7</v>
      </c>
      <c r="Y1633" s="56">
        <f>+'INFO ENEL'!R1621</f>
        <v>1</v>
      </c>
      <c r="Z1633" s="59">
        <f t="shared" si="239"/>
        <v>2.7</v>
      </c>
    </row>
    <row r="1634" spans="1:26" s="90" customFormat="1" ht="15" customHeight="1" x14ac:dyDescent="0.25">
      <c r="A1634" s="55">
        <f>+'INFO ENEL'!A1622</f>
        <v>1617</v>
      </c>
      <c r="B1634" s="121" t="str">
        <f>+INDEX($B$8:$B$15,MATCH(L1634,$L$8:$L$15,0))</f>
        <v>MOD INV_2017</v>
      </c>
      <c r="C1634" s="56" t="str">
        <f>+'INFO ENEL'!B1622</f>
        <v>Lima</v>
      </c>
      <c r="D1634" s="56" t="str">
        <f>+'INFO ENEL'!D1622</f>
        <v>PATIVILCA (LIMA)</v>
      </c>
      <c r="E1634" s="56" t="str">
        <f>+'INFO ENEL'!D1622</f>
        <v>PATIVILCA (LIMA)</v>
      </c>
      <c r="F1634" s="50">
        <f>+'INFO ENEL'!E1622</f>
        <v>0</v>
      </c>
      <c r="G1634" s="56" t="str">
        <f>+'INFO ENEL'!L1622</f>
        <v>AT</v>
      </c>
      <c r="H1634" s="57">
        <f>+'INFO ENEL'!M1622</f>
        <v>152.11000000000001</v>
      </c>
      <c r="I1634" s="56">
        <f>+'INFO ENEL'!N1622</f>
        <v>18</v>
      </c>
      <c r="J1634" s="56" t="str">
        <f>+'INFO ENEL'!O1622</f>
        <v>Poste</v>
      </c>
      <c r="K1634" s="56" t="str">
        <f>+'INFO ENEL'!P1622</f>
        <v>Madera</v>
      </c>
      <c r="L1634" s="56" t="str">
        <f>+'INFO ENEL'!Q1622</f>
        <v>PM60C1</v>
      </c>
      <c r="M1634" s="55" t="str">
        <f>+IF(ISERROR(INDEX('Estructuras de Acero y Concreto'!$C$6:$C$577,MATCH(L1634,'Estructuras de Acero y Concreto'!$D$6:$D$577,0)))=FALSE,INDEX('Estructuras de Acero y Concreto'!$C$6:$C$577,MATCH(L1634,'Estructuras de Acero y Concreto'!$D$6:$D$577,0)),IF(ISERROR(INDEX('Estructuras de Madera'!$C$5:$C$122,MATCH(L1634,'Estructuras de Madera'!$D$5:$D$122,0)))=FALSE,INDEX('Estructuras de Madera'!$C$5:$C$122,MATCH(L1634,'Estructuras de Madera'!$D$5:$D$122,0)),INDEX(SICODI!$G$3:$G$2404,MATCH(L1634,SICODI!$G$3:$G$2404,0))))</f>
        <v>EMSU1P60C1</v>
      </c>
      <c r="N1634" s="121" t="str">
        <f>+IF(ISERROR(VLOOKUP(M1634,'Resumen de precios LLTT'!$C$17:$D$3071,2,FALSE))=FALSE,VLOOKUP(M1634,'Resumen de precios LLTT'!$C$17:$D$3071,2,FALSE),VLOOKUP(M1634,SICODI!$G$3:$J$2404,2,FALSE))</f>
        <v>Estructura de  Suspensión compuesto por 1 postes de madera tratada 60' Clase 1</v>
      </c>
      <c r="O1634" s="58">
        <f>+IF(ISERROR(VLOOKUP(M1634,'Resumen de precios LLTT'!$C$17:$G$3071,5,FALSE))=FALSE,VLOOKUP(M1634,'Resumen de precios LLTT'!$C$17:$G$3071,5,FALSE),VLOOKUP(M1634,SICODI!$G$3:$J$2404,4,FALSE))</f>
        <v>2141.5628345688324</v>
      </c>
      <c r="P1634" s="16">
        <f t="shared" si="231"/>
        <v>0.84299999999999997</v>
      </c>
      <c r="Q1634" s="78">
        <f t="shared" si="232"/>
        <v>3946.9003041103579</v>
      </c>
      <c r="R1634" s="56">
        <v>0</v>
      </c>
      <c r="S1634" s="16">
        <f t="shared" si="233"/>
        <v>0.13400000000000001</v>
      </c>
      <c r="T1634" s="79">
        <f t="shared" si="234"/>
        <v>44.073720062565663</v>
      </c>
      <c r="U1634" s="80">
        <f t="shared" si="235"/>
        <v>0.183</v>
      </c>
      <c r="V1634" s="81">
        <f t="shared" si="236"/>
        <v>8.0654907714495163</v>
      </c>
      <c r="W1634" s="79">
        <f t="shared" si="237"/>
        <v>2.7140075144318634</v>
      </c>
      <c r="X1634" s="60">
        <f t="shared" si="238"/>
        <v>2.7</v>
      </c>
      <c r="Y1634" s="56">
        <f>+'INFO ENEL'!R1622</f>
        <v>1</v>
      </c>
      <c r="Z1634" s="59">
        <f t="shared" si="239"/>
        <v>2.7</v>
      </c>
    </row>
    <row r="1635" spans="1:26" s="90" customFormat="1" ht="15" customHeight="1" x14ac:dyDescent="0.25">
      <c r="A1635" s="55">
        <f>+'INFO ENEL'!A1623</f>
        <v>1618</v>
      </c>
      <c r="B1635" s="121" t="str">
        <f>+INDEX($B$8:$B$15,MATCH(L1635,$L$8:$L$15,0))</f>
        <v>MOD INV_2017</v>
      </c>
      <c r="C1635" s="56" t="str">
        <f>+'INFO ENEL'!B1623</f>
        <v>Lima</v>
      </c>
      <c r="D1635" s="56" t="str">
        <f>+'INFO ENEL'!D1623</f>
        <v>PATIVILCA (LIMA)</v>
      </c>
      <c r="E1635" s="56" t="str">
        <f>+'INFO ENEL'!D1623</f>
        <v>PATIVILCA (LIMA)</v>
      </c>
      <c r="F1635" s="50">
        <f>+'INFO ENEL'!E1623</f>
        <v>0</v>
      </c>
      <c r="G1635" s="56" t="str">
        <f>+'INFO ENEL'!L1623</f>
        <v>AT</v>
      </c>
      <c r="H1635" s="57">
        <f>+'INFO ENEL'!M1623</f>
        <v>186.12</v>
      </c>
      <c r="I1635" s="56">
        <f>+'INFO ENEL'!N1623</f>
        <v>18</v>
      </c>
      <c r="J1635" s="56" t="str">
        <f>+'INFO ENEL'!O1623</f>
        <v>Poste</v>
      </c>
      <c r="K1635" s="56" t="str">
        <f>+'INFO ENEL'!P1623</f>
        <v>Madera</v>
      </c>
      <c r="L1635" s="56" t="str">
        <f>+'INFO ENEL'!Q1623</f>
        <v>PM60C1</v>
      </c>
      <c r="M1635" s="55" t="str">
        <f>+IF(ISERROR(INDEX('Estructuras de Acero y Concreto'!$C$6:$C$577,MATCH(L1635,'Estructuras de Acero y Concreto'!$D$6:$D$577,0)))=FALSE,INDEX('Estructuras de Acero y Concreto'!$C$6:$C$577,MATCH(L1635,'Estructuras de Acero y Concreto'!$D$6:$D$577,0)),IF(ISERROR(INDEX('Estructuras de Madera'!$C$5:$C$122,MATCH(L1635,'Estructuras de Madera'!$D$5:$D$122,0)))=FALSE,INDEX('Estructuras de Madera'!$C$5:$C$122,MATCH(L1635,'Estructuras de Madera'!$D$5:$D$122,0)),INDEX(SICODI!$G$3:$G$2404,MATCH(L1635,SICODI!$G$3:$G$2404,0))))</f>
        <v>EMSU1P60C1</v>
      </c>
      <c r="N1635" s="121" t="str">
        <f>+IF(ISERROR(VLOOKUP(M1635,'Resumen de precios LLTT'!$C$17:$D$3071,2,FALSE))=FALSE,VLOOKUP(M1635,'Resumen de precios LLTT'!$C$17:$D$3071,2,FALSE),VLOOKUP(M1635,SICODI!$G$3:$J$2404,2,FALSE))</f>
        <v>Estructura de  Suspensión compuesto por 1 postes de madera tratada 60' Clase 1</v>
      </c>
      <c r="O1635" s="58">
        <f>+IF(ISERROR(VLOOKUP(M1635,'Resumen de precios LLTT'!$C$17:$G$3071,5,FALSE))=FALSE,VLOOKUP(M1635,'Resumen de precios LLTT'!$C$17:$G$3071,5,FALSE),VLOOKUP(M1635,SICODI!$G$3:$J$2404,4,FALSE))</f>
        <v>2141.5628345688324</v>
      </c>
      <c r="P1635" s="16">
        <f t="shared" si="231"/>
        <v>0.84299999999999997</v>
      </c>
      <c r="Q1635" s="78">
        <f t="shared" si="232"/>
        <v>3946.9003041103579</v>
      </c>
      <c r="R1635" s="56">
        <v>0</v>
      </c>
      <c r="S1635" s="16">
        <f t="shared" si="233"/>
        <v>0.13400000000000001</v>
      </c>
      <c r="T1635" s="79">
        <f t="shared" si="234"/>
        <v>44.073720062565663</v>
      </c>
      <c r="U1635" s="80">
        <f t="shared" si="235"/>
        <v>0.183</v>
      </c>
      <c r="V1635" s="81">
        <f t="shared" si="236"/>
        <v>8.0654907714495163</v>
      </c>
      <c r="W1635" s="79">
        <f t="shared" si="237"/>
        <v>2.7140075144318634</v>
      </c>
      <c r="X1635" s="60">
        <f t="shared" si="238"/>
        <v>2.7</v>
      </c>
      <c r="Y1635" s="56">
        <f>+'INFO ENEL'!R1623</f>
        <v>1</v>
      </c>
      <c r="Z1635" s="59">
        <f t="shared" si="239"/>
        <v>2.7</v>
      </c>
    </row>
    <row r="1636" spans="1:26" s="90" customFormat="1" ht="15" customHeight="1" x14ac:dyDescent="0.25">
      <c r="A1636" s="55">
        <f>+'INFO ENEL'!A1624</f>
        <v>1619</v>
      </c>
      <c r="B1636" s="121" t="str">
        <f>+INDEX($B$8:$B$15,MATCH(L1636,$L$8:$L$15,0))</f>
        <v>MOD INV_2017</v>
      </c>
      <c r="C1636" s="56" t="str">
        <f>+'INFO ENEL'!B1624</f>
        <v>Lima</v>
      </c>
      <c r="D1636" s="56" t="str">
        <f>+'INFO ENEL'!D1624</f>
        <v>PATIVILCA (LIMA)</v>
      </c>
      <c r="E1636" s="56" t="str">
        <f>+'INFO ENEL'!D1624</f>
        <v>PATIVILCA (LIMA)</v>
      </c>
      <c r="F1636" s="50">
        <f>+'INFO ENEL'!E1624</f>
        <v>0</v>
      </c>
      <c r="G1636" s="56" t="str">
        <f>+'INFO ENEL'!L1624</f>
        <v>AT</v>
      </c>
      <c r="H1636" s="57">
        <f>+'INFO ENEL'!M1624</f>
        <v>261.54000000000002</v>
      </c>
      <c r="I1636" s="56">
        <f>+'INFO ENEL'!N1624</f>
        <v>18</v>
      </c>
      <c r="J1636" s="56" t="str">
        <f>+'INFO ENEL'!O1624</f>
        <v>Poste</v>
      </c>
      <c r="K1636" s="56" t="str">
        <f>+'INFO ENEL'!P1624</f>
        <v>Madera</v>
      </c>
      <c r="L1636" s="56" t="str">
        <f>+'INFO ENEL'!Q1624</f>
        <v>PM60C1</v>
      </c>
      <c r="M1636" s="55" t="str">
        <f>+IF(ISERROR(INDEX('Estructuras de Acero y Concreto'!$C$6:$C$577,MATCH(L1636,'Estructuras de Acero y Concreto'!$D$6:$D$577,0)))=FALSE,INDEX('Estructuras de Acero y Concreto'!$C$6:$C$577,MATCH(L1636,'Estructuras de Acero y Concreto'!$D$6:$D$577,0)),IF(ISERROR(INDEX('Estructuras de Madera'!$C$5:$C$122,MATCH(L1636,'Estructuras de Madera'!$D$5:$D$122,0)))=FALSE,INDEX('Estructuras de Madera'!$C$5:$C$122,MATCH(L1636,'Estructuras de Madera'!$D$5:$D$122,0)),INDEX(SICODI!$G$3:$G$2404,MATCH(L1636,SICODI!$G$3:$G$2404,0))))</f>
        <v>EMSU1P60C1</v>
      </c>
      <c r="N1636" s="121" t="str">
        <f>+IF(ISERROR(VLOOKUP(M1636,'Resumen de precios LLTT'!$C$17:$D$3071,2,FALSE))=FALSE,VLOOKUP(M1636,'Resumen de precios LLTT'!$C$17:$D$3071,2,FALSE),VLOOKUP(M1636,SICODI!$G$3:$J$2404,2,FALSE))</f>
        <v>Estructura de  Suspensión compuesto por 1 postes de madera tratada 60' Clase 1</v>
      </c>
      <c r="O1636" s="58">
        <f>+IF(ISERROR(VLOOKUP(M1636,'Resumen de precios LLTT'!$C$17:$G$3071,5,FALSE))=FALSE,VLOOKUP(M1636,'Resumen de precios LLTT'!$C$17:$G$3071,5,FALSE),VLOOKUP(M1636,SICODI!$G$3:$J$2404,4,FALSE))</f>
        <v>2141.5628345688324</v>
      </c>
      <c r="P1636" s="16">
        <f t="shared" si="231"/>
        <v>0.84299999999999997</v>
      </c>
      <c r="Q1636" s="78">
        <f t="shared" si="232"/>
        <v>3946.9003041103579</v>
      </c>
      <c r="R1636" s="56">
        <v>0</v>
      </c>
      <c r="S1636" s="16">
        <f t="shared" si="233"/>
        <v>0.13400000000000001</v>
      </c>
      <c r="T1636" s="79">
        <f t="shared" si="234"/>
        <v>44.073720062565663</v>
      </c>
      <c r="U1636" s="80">
        <f t="shared" si="235"/>
        <v>0.183</v>
      </c>
      <c r="V1636" s="81">
        <f t="shared" si="236"/>
        <v>8.0654907714495163</v>
      </c>
      <c r="W1636" s="79">
        <f t="shared" si="237"/>
        <v>2.7140075144318634</v>
      </c>
      <c r="X1636" s="60">
        <f t="shared" si="238"/>
        <v>2.7</v>
      </c>
      <c r="Y1636" s="56">
        <f>+'INFO ENEL'!R1624</f>
        <v>1</v>
      </c>
      <c r="Z1636" s="59">
        <f t="shared" si="239"/>
        <v>2.7</v>
      </c>
    </row>
    <row r="1637" spans="1:26" s="90" customFormat="1" ht="15" customHeight="1" x14ac:dyDescent="0.25">
      <c r="A1637" s="55">
        <f>+'INFO ENEL'!A1625</f>
        <v>1620</v>
      </c>
      <c r="B1637" s="121" t="str">
        <f>+INDEX($B$8:$B$15,MATCH(L1637,$L$8:$L$15,0))</f>
        <v>MOD INV_2017</v>
      </c>
      <c r="C1637" s="56" t="str">
        <f>+'INFO ENEL'!B1625</f>
        <v>Lima</v>
      </c>
      <c r="D1637" s="56" t="str">
        <f>+'INFO ENEL'!D1625</f>
        <v>PATIVILCA (LIMA)</v>
      </c>
      <c r="E1637" s="56" t="str">
        <f>+'INFO ENEL'!D1625</f>
        <v>PATIVILCA (LIMA)</v>
      </c>
      <c r="F1637" s="50">
        <f>+'INFO ENEL'!E1625</f>
        <v>0</v>
      </c>
      <c r="G1637" s="56" t="str">
        <f>+'INFO ENEL'!L1625</f>
        <v>AT</v>
      </c>
      <c r="H1637" s="57">
        <f>+'INFO ENEL'!M1625</f>
        <v>189.4</v>
      </c>
      <c r="I1637" s="56">
        <f>+'INFO ENEL'!N1625</f>
        <v>18</v>
      </c>
      <c r="J1637" s="56" t="str">
        <f>+'INFO ENEL'!O1625</f>
        <v>Poste</v>
      </c>
      <c r="K1637" s="56" t="str">
        <f>+'INFO ENEL'!P1625</f>
        <v>Madera</v>
      </c>
      <c r="L1637" s="56" t="str">
        <f>+'INFO ENEL'!Q1625</f>
        <v>PM60C1</v>
      </c>
      <c r="M1637" s="55" t="str">
        <f>+IF(ISERROR(INDEX('Estructuras de Acero y Concreto'!$C$6:$C$577,MATCH(L1637,'Estructuras de Acero y Concreto'!$D$6:$D$577,0)))=FALSE,INDEX('Estructuras de Acero y Concreto'!$C$6:$C$577,MATCH(L1637,'Estructuras de Acero y Concreto'!$D$6:$D$577,0)),IF(ISERROR(INDEX('Estructuras de Madera'!$C$5:$C$122,MATCH(L1637,'Estructuras de Madera'!$D$5:$D$122,0)))=FALSE,INDEX('Estructuras de Madera'!$C$5:$C$122,MATCH(L1637,'Estructuras de Madera'!$D$5:$D$122,0)),INDEX(SICODI!$G$3:$G$2404,MATCH(L1637,SICODI!$G$3:$G$2404,0))))</f>
        <v>EMSU1P60C1</v>
      </c>
      <c r="N1637" s="121" t="str">
        <f>+IF(ISERROR(VLOOKUP(M1637,'Resumen de precios LLTT'!$C$17:$D$3071,2,FALSE))=FALSE,VLOOKUP(M1637,'Resumen de precios LLTT'!$C$17:$D$3071,2,FALSE),VLOOKUP(M1637,SICODI!$G$3:$J$2404,2,FALSE))</f>
        <v>Estructura de  Suspensión compuesto por 1 postes de madera tratada 60' Clase 1</v>
      </c>
      <c r="O1637" s="58">
        <f>+IF(ISERROR(VLOOKUP(M1637,'Resumen de precios LLTT'!$C$17:$G$3071,5,FALSE))=FALSE,VLOOKUP(M1637,'Resumen de precios LLTT'!$C$17:$G$3071,5,FALSE),VLOOKUP(M1637,SICODI!$G$3:$J$2404,4,FALSE))</f>
        <v>2141.5628345688324</v>
      </c>
      <c r="P1637" s="16">
        <f t="shared" si="231"/>
        <v>0.84299999999999997</v>
      </c>
      <c r="Q1637" s="78">
        <f t="shared" si="232"/>
        <v>3946.9003041103579</v>
      </c>
      <c r="R1637" s="56">
        <v>0</v>
      </c>
      <c r="S1637" s="16">
        <f t="shared" si="233"/>
        <v>0.13400000000000001</v>
      </c>
      <c r="T1637" s="79">
        <f t="shared" si="234"/>
        <v>44.073720062565663</v>
      </c>
      <c r="U1637" s="80">
        <f t="shared" si="235"/>
        <v>0.183</v>
      </c>
      <c r="V1637" s="81">
        <f t="shared" si="236"/>
        <v>8.0654907714495163</v>
      </c>
      <c r="W1637" s="79">
        <f t="shared" si="237"/>
        <v>2.7140075144318634</v>
      </c>
      <c r="X1637" s="60">
        <f t="shared" si="238"/>
        <v>2.7</v>
      </c>
      <c r="Y1637" s="56">
        <f>+'INFO ENEL'!R1625</f>
        <v>1</v>
      </c>
      <c r="Z1637" s="59">
        <f t="shared" si="239"/>
        <v>2.7</v>
      </c>
    </row>
    <row r="1638" spans="1:26" s="90" customFormat="1" ht="15" customHeight="1" x14ac:dyDescent="0.25">
      <c r="A1638" s="55">
        <f>+'INFO ENEL'!A1626</f>
        <v>1621</v>
      </c>
      <c r="B1638" s="121" t="str">
        <f>+INDEX($B$8:$B$15,MATCH(L1638,$L$8:$L$15,0))</f>
        <v>MOD INV_2017</v>
      </c>
      <c r="C1638" s="56" t="str">
        <f>+'INFO ENEL'!B1626</f>
        <v>Lima</v>
      </c>
      <c r="D1638" s="56" t="str">
        <f>+'INFO ENEL'!D1626</f>
        <v>PATIVILCA (LIMA)</v>
      </c>
      <c r="E1638" s="56" t="str">
        <f>+'INFO ENEL'!D1626</f>
        <v>PATIVILCA (LIMA)</v>
      </c>
      <c r="F1638" s="50">
        <f>+'INFO ENEL'!E1626</f>
        <v>0</v>
      </c>
      <c r="G1638" s="56" t="str">
        <f>+'INFO ENEL'!L1626</f>
        <v>AT</v>
      </c>
      <c r="H1638" s="57">
        <f>+'INFO ENEL'!M1626</f>
        <v>193.2</v>
      </c>
      <c r="I1638" s="56">
        <f>+'INFO ENEL'!N1626</f>
        <v>18</v>
      </c>
      <c r="J1638" s="56" t="str">
        <f>+'INFO ENEL'!O1626</f>
        <v>Poste</v>
      </c>
      <c r="K1638" s="56" t="str">
        <f>+'INFO ENEL'!P1626</f>
        <v>Madera</v>
      </c>
      <c r="L1638" s="56" t="str">
        <f>+'INFO ENEL'!Q1626</f>
        <v>PM60C1</v>
      </c>
      <c r="M1638" s="55" t="str">
        <f>+IF(ISERROR(INDEX('Estructuras de Acero y Concreto'!$C$6:$C$577,MATCH(L1638,'Estructuras de Acero y Concreto'!$D$6:$D$577,0)))=FALSE,INDEX('Estructuras de Acero y Concreto'!$C$6:$C$577,MATCH(L1638,'Estructuras de Acero y Concreto'!$D$6:$D$577,0)),IF(ISERROR(INDEX('Estructuras de Madera'!$C$5:$C$122,MATCH(L1638,'Estructuras de Madera'!$D$5:$D$122,0)))=FALSE,INDEX('Estructuras de Madera'!$C$5:$C$122,MATCH(L1638,'Estructuras de Madera'!$D$5:$D$122,0)),INDEX(SICODI!$G$3:$G$2404,MATCH(L1638,SICODI!$G$3:$G$2404,0))))</f>
        <v>EMSU1P60C1</v>
      </c>
      <c r="N1638" s="121" t="str">
        <f>+IF(ISERROR(VLOOKUP(M1638,'Resumen de precios LLTT'!$C$17:$D$3071,2,FALSE))=FALSE,VLOOKUP(M1638,'Resumen de precios LLTT'!$C$17:$D$3071,2,FALSE),VLOOKUP(M1638,SICODI!$G$3:$J$2404,2,FALSE))</f>
        <v>Estructura de  Suspensión compuesto por 1 postes de madera tratada 60' Clase 1</v>
      </c>
      <c r="O1638" s="58">
        <f>+IF(ISERROR(VLOOKUP(M1638,'Resumen de precios LLTT'!$C$17:$G$3071,5,FALSE))=FALSE,VLOOKUP(M1638,'Resumen de precios LLTT'!$C$17:$G$3071,5,FALSE),VLOOKUP(M1638,SICODI!$G$3:$J$2404,4,FALSE))</f>
        <v>2141.5628345688324</v>
      </c>
      <c r="P1638" s="16">
        <f t="shared" si="231"/>
        <v>0.84299999999999997</v>
      </c>
      <c r="Q1638" s="78">
        <f t="shared" si="232"/>
        <v>3946.9003041103579</v>
      </c>
      <c r="R1638" s="56">
        <v>0</v>
      </c>
      <c r="S1638" s="16">
        <f t="shared" si="233"/>
        <v>0.13400000000000001</v>
      </c>
      <c r="T1638" s="79">
        <f t="shared" si="234"/>
        <v>44.073720062565663</v>
      </c>
      <c r="U1638" s="80">
        <f t="shared" si="235"/>
        <v>0.183</v>
      </c>
      <c r="V1638" s="81">
        <f t="shared" si="236"/>
        <v>8.0654907714495163</v>
      </c>
      <c r="W1638" s="79">
        <f t="shared" si="237"/>
        <v>2.7140075144318634</v>
      </c>
      <c r="X1638" s="60">
        <f t="shared" si="238"/>
        <v>2.7</v>
      </c>
      <c r="Y1638" s="56">
        <f>+'INFO ENEL'!R1626</f>
        <v>1</v>
      </c>
      <c r="Z1638" s="59">
        <f t="shared" si="239"/>
        <v>2.7</v>
      </c>
    </row>
    <row r="1639" spans="1:26" s="90" customFormat="1" ht="15" customHeight="1" x14ac:dyDescent="0.25">
      <c r="A1639" s="55">
        <f>+'INFO ENEL'!A1627</f>
        <v>1622</v>
      </c>
      <c r="B1639" s="121" t="str">
        <f>+INDEX($B$8:$B$15,MATCH(L1639,$L$8:$L$15,0))</f>
        <v>MOD INV_2017</v>
      </c>
      <c r="C1639" s="56" t="str">
        <f>+'INFO ENEL'!B1627</f>
        <v>Lima</v>
      </c>
      <c r="D1639" s="56" t="str">
        <f>+'INFO ENEL'!D1627</f>
        <v>PATIVILCA (LIMA)</v>
      </c>
      <c r="E1639" s="56" t="str">
        <f>+'INFO ENEL'!D1627</f>
        <v>PATIVILCA (LIMA)</v>
      </c>
      <c r="F1639" s="50">
        <f>+'INFO ENEL'!E1627</f>
        <v>0</v>
      </c>
      <c r="G1639" s="56" t="str">
        <f>+'INFO ENEL'!L1627</f>
        <v>AT</v>
      </c>
      <c r="H1639" s="57">
        <f>+'INFO ENEL'!M1627</f>
        <v>124.91</v>
      </c>
      <c r="I1639" s="56">
        <f>+'INFO ENEL'!N1627</f>
        <v>18</v>
      </c>
      <c r="J1639" s="56" t="str">
        <f>+'INFO ENEL'!O1627</f>
        <v>Poste</v>
      </c>
      <c r="K1639" s="56" t="str">
        <f>+'INFO ENEL'!P1627</f>
        <v>Madera</v>
      </c>
      <c r="L1639" s="56" t="str">
        <f>+'INFO ENEL'!Q1627</f>
        <v>PM60C1</v>
      </c>
      <c r="M1639" s="55" t="str">
        <f>+IF(ISERROR(INDEX('Estructuras de Acero y Concreto'!$C$6:$C$577,MATCH(L1639,'Estructuras de Acero y Concreto'!$D$6:$D$577,0)))=FALSE,INDEX('Estructuras de Acero y Concreto'!$C$6:$C$577,MATCH(L1639,'Estructuras de Acero y Concreto'!$D$6:$D$577,0)),IF(ISERROR(INDEX('Estructuras de Madera'!$C$5:$C$122,MATCH(L1639,'Estructuras de Madera'!$D$5:$D$122,0)))=FALSE,INDEX('Estructuras de Madera'!$C$5:$C$122,MATCH(L1639,'Estructuras de Madera'!$D$5:$D$122,0)),INDEX(SICODI!$G$3:$G$2404,MATCH(L1639,SICODI!$G$3:$G$2404,0))))</f>
        <v>EMSU1P60C1</v>
      </c>
      <c r="N1639" s="121" t="str">
        <f>+IF(ISERROR(VLOOKUP(M1639,'Resumen de precios LLTT'!$C$17:$D$3071,2,FALSE))=FALSE,VLOOKUP(M1639,'Resumen de precios LLTT'!$C$17:$D$3071,2,FALSE),VLOOKUP(M1639,SICODI!$G$3:$J$2404,2,FALSE))</f>
        <v>Estructura de  Suspensión compuesto por 1 postes de madera tratada 60' Clase 1</v>
      </c>
      <c r="O1639" s="58">
        <f>+IF(ISERROR(VLOOKUP(M1639,'Resumen de precios LLTT'!$C$17:$G$3071,5,FALSE))=FALSE,VLOOKUP(M1639,'Resumen de precios LLTT'!$C$17:$G$3071,5,FALSE),VLOOKUP(M1639,SICODI!$G$3:$J$2404,4,FALSE))</f>
        <v>2141.5628345688324</v>
      </c>
      <c r="P1639" s="16">
        <f t="shared" si="231"/>
        <v>0.84299999999999997</v>
      </c>
      <c r="Q1639" s="78">
        <f t="shared" si="232"/>
        <v>3946.9003041103579</v>
      </c>
      <c r="R1639" s="56">
        <v>0</v>
      </c>
      <c r="S1639" s="16">
        <f t="shared" si="233"/>
        <v>0.13400000000000001</v>
      </c>
      <c r="T1639" s="79">
        <f t="shared" si="234"/>
        <v>44.073720062565663</v>
      </c>
      <c r="U1639" s="80">
        <f t="shared" si="235"/>
        <v>0.183</v>
      </c>
      <c r="V1639" s="81">
        <f t="shared" si="236"/>
        <v>8.0654907714495163</v>
      </c>
      <c r="W1639" s="79">
        <f t="shared" si="237"/>
        <v>2.7140075144318634</v>
      </c>
      <c r="X1639" s="60">
        <f t="shared" si="238"/>
        <v>2.7</v>
      </c>
      <c r="Y1639" s="56">
        <f>+'INFO ENEL'!R1627</f>
        <v>1</v>
      </c>
      <c r="Z1639" s="59">
        <f t="shared" si="239"/>
        <v>2.7</v>
      </c>
    </row>
    <row r="1640" spans="1:26" s="90" customFormat="1" ht="15" customHeight="1" x14ac:dyDescent="0.25">
      <c r="A1640" s="55">
        <f>+'INFO ENEL'!A1628</f>
        <v>1623</v>
      </c>
      <c r="B1640" s="121" t="str">
        <f>+INDEX($B$8:$B$15,MATCH(L1640,$L$8:$L$15,0))</f>
        <v>MOD INV_2017</v>
      </c>
      <c r="C1640" s="56" t="str">
        <f>+'INFO ENEL'!B1628</f>
        <v>Lima</v>
      </c>
      <c r="D1640" s="56" t="str">
        <f>+'INFO ENEL'!D1628</f>
        <v>PATIVILCA (LIMA)</v>
      </c>
      <c r="E1640" s="56" t="str">
        <f>+'INFO ENEL'!D1628</f>
        <v>PATIVILCA (LIMA)</v>
      </c>
      <c r="F1640" s="50">
        <f>+'INFO ENEL'!E1628</f>
        <v>0</v>
      </c>
      <c r="G1640" s="56" t="str">
        <f>+'INFO ENEL'!L1628</f>
        <v>AT</v>
      </c>
      <c r="H1640" s="57">
        <f>+'INFO ENEL'!M1628</f>
        <v>154.77000000000001</v>
      </c>
      <c r="I1640" s="56">
        <f>+'INFO ENEL'!N1628</f>
        <v>18</v>
      </c>
      <c r="J1640" s="56" t="str">
        <f>+'INFO ENEL'!O1628</f>
        <v>Poste</v>
      </c>
      <c r="K1640" s="56" t="str">
        <f>+'INFO ENEL'!P1628</f>
        <v>Madera</v>
      </c>
      <c r="L1640" s="56" t="str">
        <f>+'INFO ENEL'!Q1628</f>
        <v>PM60C1</v>
      </c>
      <c r="M1640" s="55" t="str">
        <f>+IF(ISERROR(INDEX('Estructuras de Acero y Concreto'!$C$6:$C$577,MATCH(L1640,'Estructuras de Acero y Concreto'!$D$6:$D$577,0)))=FALSE,INDEX('Estructuras de Acero y Concreto'!$C$6:$C$577,MATCH(L1640,'Estructuras de Acero y Concreto'!$D$6:$D$577,0)),IF(ISERROR(INDEX('Estructuras de Madera'!$C$5:$C$122,MATCH(L1640,'Estructuras de Madera'!$D$5:$D$122,0)))=FALSE,INDEX('Estructuras de Madera'!$C$5:$C$122,MATCH(L1640,'Estructuras de Madera'!$D$5:$D$122,0)),INDEX(SICODI!$G$3:$G$2404,MATCH(L1640,SICODI!$G$3:$G$2404,0))))</f>
        <v>EMSU1P60C1</v>
      </c>
      <c r="N1640" s="121" t="str">
        <f>+IF(ISERROR(VLOOKUP(M1640,'Resumen de precios LLTT'!$C$17:$D$3071,2,FALSE))=FALSE,VLOOKUP(M1640,'Resumen de precios LLTT'!$C$17:$D$3071,2,FALSE),VLOOKUP(M1640,SICODI!$G$3:$J$2404,2,FALSE))</f>
        <v>Estructura de  Suspensión compuesto por 1 postes de madera tratada 60' Clase 1</v>
      </c>
      <c r="O1640" s="58">
        <f>+IF(ISERROR(VLOOKUP(M1640,'Resumen de precios LLTT'!$C$17:$G$3071,5,FALSE))=FALSE,VLOOKUP(M1640,'Resumen de precios LLTT'!$C$17:$G$3071,5,FALSE),VLOOKUP(M1640,SICODI!$G$3:$J$2404,4,FALSE))</f>
        <v>2141.5628345688324</v>
      </c>
      <c r="P1640" s="16">
        <f t="shared" si="231"/>
        <v>0.84299999999999997</v>
      </c>
      <c r="Q1640" s="78">
        <f t="shared" si="232"/>
        <v>3946.9003041103579</v>
      </c>
      <c r="R1640" s="56">
        <v>0</v>
      </c>
      <c r="S1640" s="16">
        <f t="shared" si="233"/>
        <v>0.13400000000000001</v>
      </c>
      <c r="T1640" s="79">
        <f t="shared" si="234"/>
        <v>44.073720062565663</v>
      </c>
      <c r="U1640" s="80">
        <f t="shared" si="235"/>
        <v>0.183</v>
      </c>
      <c r="V1640" s="81">
        <f t="shared" si="236"/>
        <v>8.0654907714495163</v>
      </c>
      <c r="W1640" s="79">
        <f t="shared" si="237"/>
        <v>2.7140075144318634</v>
      </c>
      <c r="X1640" s="60">
        <f t="shared" si="238"/>
        <v>2.7</v>
      </c>
      <c r="Y1640" s="56">
        <f>+'INFO ENEL'!R1628</f>
        <v>1</v>
      </c>
      <c r="Z1640" s="59">
        <f t="shared" si="239"/>
        <v>2.7</v>
      </c>
    </row>
    <row r="1641" spans="1:26" s="90" customFormat="1" ht="15" customHeight="1" x14ac:dyDescent="0.25">
      <c r="A1641" s="55">
        <f>+'INFO ENEL'!A1629</f>
        <v>1624</v>
      </c>
      <c r="B1641" s="121" t="str">
        <f>+INDEX($B$8:$B$15,MATCH(L1641,$L$8:$L$15,0))</f>
        <v>MOD INV_2017</v>
      </c>
      <c r="C1641" s="56" t="str">
        <f>+'INFO ENEL'!B1629</f>
        <v>Lima</v>
      </c>
      <c r="D1641" s="56" t="str">
        <f>+'INFO ENEL'!D1629</f>
        <v>PATIVILCA (LIMA)</v>
      </c>
      <c r="E1641" s="56" t="str">
        <f>+'INFO ENEL'!D1629</f>
        <v>PATIVILCA (LIMA)</v>
      </c>
      <c r="F1641" s="50">
        <f>+'INFO ENEL'!E1629</f>
        <v>0</v>
      </c>
      <c r="G1641" s="56" t="str">
        <f>+'INFO ENEL'!L1629</f>
        <v>AT</v>
      </c>
      <c r="H1641" s="57">
        <f>+'INFO ENEL'!M1629</f>
        <v>219.24</v>
      </c>
      <c r="I1641" s="56">
        <f>+'INFO ENEL'!N1629</f>
        <v>18</v>
      </c>
      <c r="J1641" s="56" t="str">
        <f>+'INFO ENEL'!O1629</f>
        <v>Poste</v>
      </c>
      <c r="K1641" s="56" t="str">
        <f>+'INFO ENEL'!P1629</f>
        <v>Madera</v>
      </c>
      <c r="L1641" s="56" t="str">
        <f>+'INFO ENEL'!Q1629</f>
        <v>PM60C1</v>
      </c>
      <c r="M1641" s="55" t="str">
        <f>+IF(ISERROR(INDEX('Estructuras de Acero y Concreto'!$C$6:$C$577,MATCH(L1641,'Estructuras de Acero y Concreto'!$D$6:$D$577,0)))=FALSE,INDEX('Estructuras de Acero y Concreto'!$C$6:$C$577,MATCH(L1641,'Estructuras de Acero y Concreto'!$D$6:$D$577,0)),IF(ISERROR(INDEX('Estructuras de Madera'!$C$5:$C$122,MATCH(L1641,'Estructuras de Madera'!$D$5:$D$122,0)))=FALSE,INDEX('Estructuras de Madera'!$C$5:$C$122,MATCH(L1641,'Estructuras de Madera'!$D$5:$D$122,0)),INDEX(SICODI!$G$3:$G$2404,MATCH(L1641,SICODI!$G$3:$G$2404,0))))</f>
        <v>EMSU1P60C1</v>
      </c>
      <c r="N1641" s="121" t="str">
        <f>+IF(ISERROR(VLOOKUP(M1641,'Resumen de precios LLTT'!$C$17:$D$3071,2,FALSE))=FALSE,VLOOKUP(M1641,'Resumen de precios LLTT'!$C$17:$D$3071,2,FALSE),VLOOKUP(M1641,SICODI!$G$3:$J$2404,2,FALSE))</f>
        <v>Estructura de  Suspensión compuesto por 1 postes de madera tratada 60' Clase 1</v>
      </c>
      <c r="O1641" s="58">
        <f>+IF(ISERROR(VLOOKUP(M1641,'Resumen de precios LLTT'!$C$17:$G$3071,5,FALSE))=FALSE,VLOOKUP(M1641,'Resumen de precios LLTT'!$C$17:$G$3071,5,FALSE),VLOOKUP(M1641,SICODI!$G$3:$J$2404,4,FALSE))</f>
        <v>2141.5628345688324</v>
      </c>
      <c r="P1641" s="16">
        <f t="shared" si="231"/>
        <v>0.84299999999999997</v>
      </c>
      <c r="Q1641" s="78">
        <f t="shared" si="232"/>
        <v>3946.9003041103579</v>
      </c>
      <c r="R1641" s="56">
        <v>0</v>
      </c>
      <c r="S1641" s="16">
        <f t="shared" si="233"/>
        <v>0.13400000000000001</v>
      </c>
      <c r="T1641" s="79">
        <f t="shared" si="234"/>
        <v>44.073720062565663</v>
      </c>
      <c r="U1641" s="80">
        <f t="shared" si="235"/>
        <v>0.183</v>
      </c>
      <c r="V1641" s="81">
        <f t="shared" si="236"/>
        <v>8.0654907714495163</v>
      </c>
      <c r="W1641" s="79">
        <f t="shared" si="237"/>
        <v>2.7140075144318634</v>
      </c>
      <c r="X1641" s="60">
        <f t="shared" si="238"/>
        <v>2.7</v>
      </c>
      <c r="Y1641" s="56">
        <f>+'INFO ENEL'!R1629</f>
        <v>1</v>
      </c>
      <c r="Z1641" s="59">
        <f t="shared" si="239"/>
        <v>2.7</v>
      </c>
    </row>
    <row r="1642" spans="1:26" s="90" customFormat="1" ht="15" customHeight="1" x14ac:dyDescent="0.25">
      <c r="A1642" s="55">
        <f>+'INFO ENEL'!A1630</f>
        <v>1625</v>
      </c>
      <c r="B1642" s="121" t="str">
        <f>+INDEX($B$8:$B$15,MATCH(L1642,$L$8:$L$15,0))</f>
        <v>MOD INV_2017</v>
      </c>
      <c r="C1642" s="56" t="str">
        <f>+'INFO ENEL'!B1630</f>
        <v>Lima</v>
      </c>
      <c r="D1642" s="56" t="str">
        <f>+'INFO ENEL'!D1630</f>
        <v>PATIVILCA (LIMA)</v>
      </c>
      <c r="E1642" s="56" t="str">
        <f>+'INFO ENEL'!D1630</f>
        <v>PATIVILCA (LIMA)</v>
      </c>
      <c r="F1642" s="50">
        <f>+'INFO ENEL'!E1630</f>
        <v>0</v>
      </c>
      <c r="G1642" s="56" t="str">
        <f>+'INFO ENEL'!L1630</f>
        <v>AT</v>
      </c>
      <c r="H1642" s="57">
        <f>+'INFO ENEL'!M1630</f>
        <v>211.59</v>
      </c>
      <c r="I1642" s="56">
        <f>+'INFO ENEL'!N1630</f>
        <v>18</v>
      </c>
      <c r="J1642" s="56" t="str">
        <f>+'INFO ENEL'!O1630</f>
        <v>Poste</v>
      </c>
      <c r="K1642" s="56" t="str">
        <f>+'INFO ENEL'!P1630</f>
        <v>Madera</v>
      </c>
      <c r="L1642" s="56" t="str">
        <f>+'INFO ENEL'!Q1630</f>
        <v>PM60C1</v>
      </c>
      <c r="M1642" s="55" t="str">
        <f>+IF(ISERROR(INDEX('Estructuras de Acero y Concreto'!$C$6:$C$577,MATCH(L1642,'Estructuras de Acero y Concreto'!$D$6:$D$577,0)))=FALSE,INDEX('Estructuras de Acero y Concreto'!$C$6:$C$577,MATCH(L1642,'Estructuras de Acero y Concreto'!$D$6:$D$577,0)),IF(ISERROR(INDEX('Estructuras de Madera'!$C$5:$C$122,MATCH(L1642,'Estructuras de Madera'!$D$5:$D$122,0)))=FALSE,INDEX('Estructuras de Madera'!$C$5:$C$122,MATCH(L1642,'Estructuras de Madera'!$D$5:$D$122,0)),INDEX(SICODI!$G$3:$G$2404,MATCH(L1642,SICODI!$G$3:$G$2404,0))))</f>
        <v>EMSU1P60C1</v>
      </c>
      <c r="N1642" s="121" t="str">
        <f>+IF(ISERROR(VLOOKUP(M1642,'Resumen de precios LLTT'!$C$17:$D$3071,2,FALSE))=FALSE,VLOOKUP(M1642,'Resumen de precios LLTT'!$C$17:$D$3071,2,FALSE),VLOOKUP(M1642,SICODI!$G$3:$J$2404,2,FALSE))</f>
        <v>Estructura de  Suspensión compuesto por 1 postes de madera tratada 60' Clase 1</v>
      </c>
      <c r="O1642" s="58">
        <f>+IF(ISERROR(VLOOKUP(M1642,'Resumen de precios LLTT'!$C$17:$G$3071,5,FALSE))=FALSE,VLOOKUP(M1642,'Resumen de precios LLTT'!$C$17:$G$3071,5,FALSE),VLOOKUP(M1642,SICODI!$G$3:$J$2404,4,FALSE))</f>
        <v>2141.5628345688324</v>
      </c>
      <c r="P1642" s="16">
        <f t="shared" si="231"/>
        <v>0.84299999999999997</v>
      </c>
      <c r="Q1642" s="78">
        <f t="shared" si="232"/>
        <v>3946.9003041103579</v>
      </c>
      <c r="R1642" s="56">
        <v>0</v>
      </c>
      <c r="S1642" s="16">
        <f t="shared" si="233"/>
        <v>0.13400000000000001</v>
      </c>
      <c r="T1642" s="79">
        <f t="shared" si="234"/>
        <v>44.073720062565663</v>
      </c>
      <c r="U1642" s="80">
        <f t="shared" si="235"/>
        <v>0.183</v>
      </c>
      <c r="V1642" s="81">
        <f t="shared" si="236"/>
        <v>8.0654907714495163</v>
      </c>
      <c r="W1642" s="79">
        <f t="shared" si="237"/>
        <v>2.7140075144318634</v>
      </c>
      <c r="X1642" s="60">
        <f t="shared" si="238"/>
        <v>2.7</v>
      </c>
      <c r="Y1642" s="56">
        <f>+'INFO ENEL'!R1630</f>
        <v>1</v>
      </c>
      <c r="Z1642" s="59">
        <f t="shared" si="239"/>
        <v>2.7</v>
      </c>
    </row>
    <row r="1643" spans="1:26" s="90" customFormat="1" ht="15" customHeight="1" x14ac:dyDescent="0.25">
      <c r="A1643" s="55">
        <f>+'INFO ENEL'!A1631</f>
        <v>1626</v>
      </c>
      <c r="B1643" s="121" t="str">
        <f>+INDEX($B$8:$B$15,MATCH(L1643,$L$8:$L$15,0))</f>
        <v>MOD INV_2017</v>
      </c>
      <c r="C1643" s="56" t="str">
        <f>+'INFO ENEL'!B1631</f>
        <v>Lima</v>
      </c>
      <c r="D1643" s="56" t="str">
        <f>+'INFO ENEL'!D1631</f>
        <v>PATIVILCA</v>
      </c>
      <c r="E1643" s="56" t="str">
        <f>+'INFO ENEL'!D1631</f>
        <v>PATIVILCA</v>
      </c>
      <c r="F1643" s="50">
        <f>+'INFO ENEL'!E1631</f>
        <v>0</v>
      </c>
      <c r="G1643" s="56" t="str">
        <f>+'INFO ENEL'!L1631</f>
        <v>AT</v>
      </c>
      <c r="H1643" s="57">
        <f>+'INFO ENEL'!M1631</f>
        <v>0</v>
      </c>
      <c r="I1643" s="56">
        <f>+'INFO ENEL'!N1631</f>
        <v>18</v>
      </c>
      <c r="J1643" s="56" t="str">
        <f>+'INFO ENEL'!O1631</f>
        <v>Poste</v>
      </c>
      <c r="K1643" s="56" t="str">
        <f>+'INFO ENEL'!P1631</f>
        <v>Madera</v>
      </c>
      <c r="L1643" s="56" t="str">
        <f>+'INFO ENEL'!Q1631</f>
        <v>PM60C1</v>
      </c>
      <c r="M1643" s="55" t="str">
        <f>+IF(ISERROR(INDEX('Estructuras de Acero y Concreto'!$C$6:$C$577,MATCH(L1643,'Estructuras de Acero y Concreto'!$D$6:$D$577,0)))=FALSE,INDEX('Estructuras de Acero y Concreto'!$C$6:$C$577,MATCH(L1643,'Estructuras de Acero y Concreto'!$D$6:$D$577,0)),IF(ISERROR(INDEX('Estructuras de Madera'!$C$5:$C$122,MATCH(L1643,'Estructuras de Madera'!$D$5:$D$122,0)))=FALSE,INDEX('Estructuras de Madera'!$C$5:$C$122,MATCH(L1643,'Estructuras de Madera'!$D$5:$D$122,0)),INDEX(SICODI!$G$3:$G$2404,MATCH(L1643,SICODI!$G$3:$G$2404,0))))</f>
        <v>EMSU1P60C1</v>
      </c>
      <c r="N1643" s="121" t="str">
        <f>+IF(ISERROR(VLOOKUP(M1643,'Resumen de precios LLTT'!$C$17:$D$3071,2,FALSE))=FALSE,VLOOKUP(M1643,'Resumen de precios LLTT'!$C$17:$D$3071,2,FALSE),VLOOKUP(M1643,SICODI!$G$3:$J$2404,2,FALSE))</f>
        <v>Estructura de  Suspensión compuesto por 1 postes de madera tratada 60' Clase 1</v>
      </c>
      <c r="O1643" s="58">
        <f>+IF(ISERROR(VLOOKUP(M1643,'Resumen de precios LLTT'!$C$17:$G$3071,5,FALSE))=FALSE,VLOOKUP(M1643,'Resumen de precios LLTT'!$C$17:$G$3071,5,FALSE),VLOOKUP(M1643,SICODI!$G$3:$J$2404,4,FALSE))</f>
        <v>2141.5628345688324</v>
      </c>
      <c r="P1643" s="16">
        <f t="shared" si="231"/>
        <v>0.84299999999999997</v>
      </c>
      <c r="Q1643" s="78">
        <f t="shared" si="232"/>
        <v>3946.9003041103579</v>
      </c>
      <c r="R1643" s="56">
        <v>0</v>
      </c>
      <c r="S1643" s="16">
        <f t="shared" si="233"/>
        <v>0.13400000000000001</v>
      </c>
      <c r="T1643" s="79">
        <f t="shared" si="234"/>
        <v>44.073720062565663</v>
      </c>
      <c r="U1643" s="80">
        <f t="shared" si="235"/>
        <v>0.183</v>
      </c>
      <c r="V1643" s="81">
        <f t="shared" si="236"/>
        <v>8.0654907714495163</v>
      </c>
      <c r="W1643" s="79">
        <f t="shared" si="237"/>
        <v>2.7140075144318634</v>
      </c>
      <c r="X1643" s="60">
        <f t="shared" si="238"/>
        <v>2.7</v>
      </c>
      <c r="Y1643" s="56">
        <f>+'INFO ENEL'!R1631</f>
        <v>1</v>
      </c>
      <c r="Z1643" s="59">
        <f t="shared" si="239"/>
        <v>2.7</v>
      </c>
    </row>
    <row r="1644" spans="1:26" s="90" customFormat="1" ht="15" customHeight="1" x14ac:dyDescent="0.25">
      <c r="A1644" s="55">
        <f>+'INFO ENEL'!A1632</f>
        <v>1627</v>
      </c>
      <c r="B1644" s="121" t="str">
        <f>+INDEX($B$8:$B$15,MATCH(L1644,$L$8:$L$15,0))</f>
        <v>SICODI</v>
      </c>
      <c r="C1644" s="56" t="str">
        <f>+'INFO ENEL'!B1632</f>
        <v>Lima</v>
      </c>
      <c r="D1644" s="56" t="str">
        <f>+'INFO ENEL'!D1632</f>
        <v>Barranca</v>
      </c>
      <c r="E1644" s="56" t="str">
        <f>+'INFO ENEL'!D1632</f>
        <v>Barranca</v>
      </c>
      <c r="F1644" s="50">
        <f>+'INFO ENEL'!E1632</f>
        <v>0</v>
      </c>
      <c r="G1644" s="56" t="str">
        <f>+'INFO ENEL'!L1632</f>
        <v>MT</v>
      </c>
      <c r="H1644" s="57">
        <f>+'INFO ENEL'!M1632</f>
        <v>9.9009900990099009</v>
      </c>
      <c r="I1644" s="56">
        <f>+'INFO ENEL'!N1632</f>
        <v>15</v>
      </c>
      <c r="J1644" s="56" t="str">
        <f>+'INFO ENEL'!O1632</f>
        <v>Poste</v>
      </c>
      <c r="K1644" s="56" t="str">
        <f>+'INFO ENEL'!P1632</f>
        <v>Concreto</v>
      </c>
      <c r="L1644" s="56" t="str">
        <f>+'INFO ENEL'!Q1632</f>
        <v>PPC24</v>
      </c>
      <c r="M1644" s="55" t="str">
        <f>+IF(ISERROR(INDEX('Estructuras de Acero y Concreto'!$C$6:$C$577,MATCH(L1644,'Estructuras de Acero y Concreto'!$D$6:$D$577,0)))=FALSE,INDEX('Estructuras de Acero y Concreto'!$C$6:$C$577,MATCH(L1644,'Estructuras de Acero y Concreto'!$D$6:$D$577,0)),IF(ISERROR(INDEX('Estructuras de Madera'!$C$5:$C$122,MATCH(L1644,'Estructuras de Madera'!$D$5:$D$122,0)))=FALSE,INDEX('Estructuras de Madera'!$C$5:$C$122,MATCH(L1644,'Estructuras de Madera'!$D$5:$D$122,0)),INDEX(SICODI!$G$3:$G$2404,MATCH(L1644,SICODI!$G$3:$G$2404,0))))</f>
        <v>PPC24</v>
      </c>
      <c r="N1644" s="121" t="str">
        <f>+IF(ISERROR(VLOOKUP(M1644,'Resumen de precios LLTT'!$C$17:$D$3071,2,FALSE))=FALSE,VLOOKUP(M1644,'Resumen de precios LLTT'!$C$17:$D$3071,2,FALSE),VLOOKUP(M1644,SICODI!$G$3:$J$2404,2,FALSE))</f>
        <v>POSTE DE CONCRETO ARMADO DE 15/400/150/375</v>
      </c>
      <c r="O1644" s="58">
        <f>+IF(ISERROR(VLOOKUP(M1644,'Resumen de precios LLTT'!$C$17:$G$3071,5,FALSE))=FALSE,VLOOKUP(M1644,'Resumen de precios LLTT'!$C$17:$G$3071,5,FALSE),VLOOKUP(M1644,SICODI!$G$3:$J$2404,4,FALSE))</f>
        <v>476.76</v>
      </c>
      <c r="P1644" s="16">
        <f t="shared" si="231"/>
        <v>0.84299999999999997</v>
      </c>
      <c r="Q1644" s="78">
        <f t="shared" si="232"/>
        <v>878.66867999999999</v>
      </c>
      <c r="R1644" s="56">
        <v>0</v>
      </c>
      <c r="S1644" s="16">
        <f t="shared" si="233"/>
        <v>0.13400000000000001</v>
      </c>
      <c r="T1644" s="79">
        <f t="shared" si="234"/>
        <v>9.8118002600000001</v>
      </c>
      <c r="U1644" s="80">
        <f t="shared" si="235"/>
        <v>0.183</v>
      </c>
      <c r="V1644" s="81">
        <f t="shared" si="236"/>
        <v>1.7955594475800001</v>
      </c>
      <c r="W1644" s="79">
        <f t="shared" si="237"/>
        <v>0.60419904645994038</v>
      </c>
      <c r="X1644" s="60">
        <f t="shared" si="238"/>
        <v>0.6</v>
      </c>
      <c r="Y1644" s="56">
        <f>+'INFO ENEL'!R1632</f>
        <v>1</v>
      </c>
      <c r="Z1644" s="59">
        <f t="shared" si="239"/>
        <v>0.6</v>
      </c>
    </row>
    <row r="1645" spans="1:26" s="90" customFormat="1" ht="15" customHeight="1" x14ac:dyDescent="0.25">
      <c r="A1645" s="55">
        <f>+'INFO ENEL'!A1633</f>
        <v>1628</v>
      </c>
      <c r="B1645" s="121" t="str">
        <f>+INDEX($B$8:$B$15,MATCH(L1645,$L$8:$L$15,0))</f>
        <v>SICODI</v>
      </c>
      <c r="C1645" s="56" t="str">
        <f>+'INFO ENEL'!B1633</f>
        <v>Lima</v>
      </c>
      <c r="D1645" s="56" t="str">
        <f>+'INFO ENEL'!D1633</f>
        <v>Barranca</v>
      </c>
      <c r="E1645" s="56" t="str">
        <f>+'INFO ENEL'!D1633</f>
        <v>Barranca</v>
      </c>
      <c r="F1645" s="50">
        <f>+'INFO ENEL'!E1633</f>
        <v>0</v>
      </c>
      <c r="G1645" s="56" t="str">
        <f>+'INFO ENEL'!L1633</f>
        <v>MT</v>
      </c>
      <c r="H1645" s="57">
        <f>+'INFO ENEL'!M1633</f>
        <v>82.178217821782184</v>
      </c>
      <c r="I1645" s="56">
        <f>+'INFO ENEL'!N1633</f>
        <v>15</v>
      </c>
      <c r="J1645" s="56" t="str">
        <f>+'INFO ENEL'!O1633</f>
        <v>Poste</v>
      </c>
      <c r="K1645" s="56" t="str">
        <f>+'INFO ENEL'!P1633</f>
        <v>Concreto</v>
      </c>
      <c r="L1645" s="56" t="str">
        <f>+'INFO ENEL'!Q1633</f>
        <v>PPC24</v>
      </c>
      <c r="M1645" s="55" t="str">
        <f>+IF(ISERROR(INDEX('Estructuras de Acero y Concreto'!$C$6:$C$577,MATCH(L1645,'Estructuras de Acero y Concreto'!$D$6:$D$577,0)))=FALSE,INDEX('Estructuras de Acero y Concreto'!$C$6:$C$577,MATCH(L1645,'Estructuras de Acero y Concreto'!$D$6:$D$577,0)),IF(ISERROR(INDEX('Estructuras de Madera'!$C$5:$C$122,MATCH(L1645,'Estructuras de Madera'!$D$5:$D$122,0)))=FALSE,INDEX('Estructuras de Madera'!$C$5:$C$122,MATCH(L1645,'Estructuras de Madera'!$D$5:$D$122,0)),INDEX(SICODI!$G$3:$G$2404,MATCH(L1645,SICODI!$G$3:$G$2404,0))))</f>
        <v>PPC24</v>
      </c>
      <c r="N1645" s="121" t="str">
        <f>+IF(ISERROR(VLOOKUP(M1645,'Resumen de precios LLTT'!$C$17:$D$3071,2,FALSE))=FALSE,VLOOKUP(M1645,'Resumen de precios LLTT'!$C$17:$D$3071,2,FALSE),VLOOKUP(M1645,SICODI!$G$3:$J$2404,2,FALSE))</f>
        <v>POSTE DE CONCRETO ARMADO DE 15/400/150/375</v>
      </c>
      <c r="O1645" s="58">
        <f>+IF(ISERROR(VLOOKUP(M1645,'Resumen de precios LLTT'!$C$17:$G$3071,5,FALSE))=FALSE,VLOOKUP(M1645,'Resumen de precios LLTT'!$C$17:$G$3071,5,FALSE),VLOOKUP(M1645,SICODI!$G$3:$J$2404,4,FALSE))</f>
        <v>476.76</v>
      </c>
      <c r="P1645" s="16">
        <f t="shared" si="231"/>
        <v>0.84299999999999997</v>
      </c>
      <c r="Q1645" s="78">
        <f t="shared" si="232"/>
        <v>878.66867999999999</v>
      </c>
      <c r="R1645" s="56">
        <v>0</v>
      </c>
      <c r="S1645" s="16">
        <f t="shared" si="233"/>
        <v>0.13400000000000001</v>
      </c>
      <c r="T1645" s="79">
        <f t="shared" si="234"/>
        <v>9.8118002600000001</v>
      </c>
      <c r="U1645" s="80">
        <f t="shared" si="235"/>
        <v>0.183</v>
      </c>
      <c r="V1645" s="81">
        <f t="shared" si="236"/>
        <v>1.7955594475800001</v>
      </c>
      <c r="W1645" s="79">
        <f t="shared" si="237"/>
        <v>0.60419904645994038</v>
      </c>
      <c r="X1645" s="60">
        <f t="shared" si="238"/>
        <v>0.6</v>
      </c>
      <c r="Y1645" s="56">
        <f>+'INFO ENEL'!R1633</f>
        <v>1</v>
      </c>
      <c r="Z1645" s="59">
        <f t="shared" si="239"/>
        <v>0.6</v>
      </c>
    </row>
    <row r="1646" spans="1:26" s="90" customFormat="1" ht="15" customHeight="1" x14ac:dyDescent="0.25">
      <c r="A1646" s="55">
        <f>+'INFO ENEL'!A1634</f>
        <v>1629</v>
      </c>
      <c r="B1646" s="121" t="str">
        <f>+INDEX($B$8:$B$15,MATCH(L1646,$L$8:$L$15,0))</f>
        <v>SICODI</v>
      </c>
      <c r="C1646" s="56" t="str">
        <f>+'INFO ENEL'!B1634</f>
        <v>Lima</v>
      </c>
      <c r="D1646" s="56" t="str">
        <f>+'INFO ENEL'!D1634</f>
        <v>Barranca</v>
      </c>
      <c r="E1646" s="56" t="str">
        <f>+'INFO ENEL'!D1634</f>
        <v>Barranca</v>
      </c>
      <c r="F1646" s="50">
        <f>+'INFO ENEL'!E1634</f>
        <v>0</v>
      </c>
      <c r="G1646" s="56" t="str">
        <f>+'INFO ENEL'!L1634</f>
        <v>MT</v>
      </c>
      <c r="H1646" s="57">
        <f>+'INFO ENEL'!M1634</f>
        <v>51.485148514851488</v>
      </c>
      <c r="I1646" s="56">
        <f>+'INFO ENEL'!N1634</f>
        <v>15</v>
      </c>
      <c r="J1646" s="56" t="str">
        <f>+'INFO ENEL'!O1634</f>
        <v>Poste</v>
      </c>
      <c r="K1646" s="56" t="str">
        <f>+'INFO ENEL'!P1634</f>
        <v>Concreto</v>
      </c>
      <c r="L1646" s="56" t="str">
        <f>+'INFO ENEL'!Q1634</f>
        <v>PPC24</v>
      </c>
      <c r="M1646" s="55" t="str">
        <f>+IF(ISERROR(INDEX('Estructuras de Acero y Concreto'!$C$6:$C$577,MATCH(L1646,'Estructuras de Acero y Concreto'!$D$6:$D$577,0)))=FALSE,INDEX('Estructuras de Acero y Concreto'!$C$6:$C$577,MATCH(L1646,'Estructuras de Acero y Concreto'!$D$6:$D$577,0)),IF(ISERROR(INDEX('Estructuras de Madera'!$C$5:$C$122,MATCH(L1646,'Estructuras de Madera'!$D$5:$D$122,0)))=FALSE,INDEX('Estructuras de Madera'!$C$5:$C$122,MATCH(L1646,'Estructuras de Madera'!$D$5:$D$122,0)),INDEX(SICODI!$G$3:$G$2404,MATCH(L1646,SICODI!$G$3:$G$2404,0))))</f>
        <v>PPC24</v>
      </c>
      <c r="N1646" s="121" t="str">
        <f>+IF(ISERROR(VLOOKUP(M1646,'Resumen de precios LLTT'!$C$17:$D$3071,2,FALSE))=FALSE,VLOOKUP(M1646,'Resumen de precios LLTT'!$C$17:$D$3071,2,FALSE),VLOOKUP(M1646,SICODI!$G$3:$J$2404,2,FALSE))</f>
        <v>POSTE DE CONCRETO ARMADO DE 15/400/150/375</v>
      </c>
      <c r="O1646" s="58">
        <f>+IF(ISERROR(VLOOKUP(M1646,'Resumen de precios LLTT'!$C$17:$G$3071,5,FALSE))=FALSE,VLOOKUP(M1646,'Resumen de precios LLTT'!$C$17:$G$3071,5,FALSE),VLOOKUP(M1646,SICODI!$G$3:$J$2404,4,FALSE))</f>
        <v>476.76</v>
      </c>
      <c r="P1646" s="16">
        <f t="shared" si="231"/>
        <v>0.84299999999999997</v>
      </c>
      <c r="Q1646" s="78">
        <f t="shared" si="232"/>
        <v>878.66867999999999</v>
      </c>
      <c r="R1646" s="56">
        <v>0</v>
      </c>
      <c r="S1646" s="16">
        <f t="shared" si="233"/>
        <v>0.13400000000000001</v>
      </c>
      <c r="T1646" s="79">
        <f t="shared" si="234"/>
        <v>9.8118002600000001</v>
      </c>
      <c r="U1646" s="80">
        <f t="shared" si="235"/>
        <v>0.183</v>
      </c>
      <c r="V1646" s="81">
        <f t="shared" si="236"/>
        <v>1.7955594475800001</v>
      </c>
      <c r="W1646" s="79">
        <f t="shared" si="237"/>
        <v>0.60419904645994038</v>
      </c>
      <c r="X1646" s="60">
        <f t="shared" si="238"/>
        <v>0.6</v>
      </c>
      <c r="Y1646" s="56">
        <f>+'INFO ENEL'!R1634</f>
        <v>1</v>
      </c>
      <c r="Z1646" s="59">
        <f t="shared" si="239"/>
        <v>0.6</v>
      </c>
    </row>
    <row r="1647" spans="1:26" s="90" customFormat="1" ht="15" customHeight="1" x14ac:dyDescent="0.25">
      <c r="A1647" s="55">
        <f>+'INFO ENEL'!A1635</f>
        <v>1630</v>
      </c>
      <c r="B1647" s="121" t="str">
        <f>+INDEX($B$8:$B$15,MATCH(L1647,$L$8:$L$15,0))</f>
        <v>SICODI</v>
      </c>
      <c r="C1647" s="56" t="str">
        <f>+'INFO ENEL'!B1635</f>
        <v>Lima</v>
      </c>
      <c r="D1647" s="56" t="str">
        <f>+'INFO ENEL'!D1635</f>
        <v>Barranca</v>
      </c>
      <c r="E1647" s="56" t="str">
        <f>+'INFO ENEL'!D1635</f>
        <v>Barranca</v>
      </c>
      <c r="F1647" s="50">
        <f>+'INFO ENEL'!E1635</f>
        <v>0</v>
      </c>
      <c r="G1647" s="56" t="str">
        <f>+'INFO ENEL'!L1635</f>
        <v>MT</v>
      </c>
      <c r="H1647" s="57">
        <f>+'INFO ENEL'!M1635</f>
        <v>44.554455445544555</v>
      </c>
      <c r="I1647" s="56">
        <f>+'INFO ENEL'!N1635</f>
        <v>15</v>
      </c>
      <c r="J1647" s="56" t="str">
        <f>+'INFO ENEL'!O1635</f>
        <v>Poste</v>
      </c>
      <c r="K1647" s="56" t="str">
        <f>+'INFO ENEL'!P1635</f>
        <v>Concreto</v>
      </c>
      <c r="L1647" s="56" t="str">
        <f>+'INFO ENEL'!Q1635</f>
        <v>PPC24</v>
      </c>
      <c r="M1647" s="55" t="str">
        <f>+IF(ISERROR(INDEX('Estructuras de Acero y Concreto'!$C$6:$C$577,MATCH(L1647,'Estructuras de Acero y Concreto'!$D$6:$D$577,0)))=FALSE,INDEX('Estructuras de Acero y Concreto'!$C$6:$C$577,MATCH(L1647,'Estructuras de Acero y Concreto'!$D$6:$D$577,0)),IF(ISERROR(INDEX('Estructuras de Madera'!$C$5:$C$122,MATCH(L1647,'Estructuras de Madera'!$D$5:$D$122,0)))=FALSE,INDEX('Estructuras de Madera'!$C$5:$C$122,MATCH(L1647,'Estructuras de Madera'!$D$5:$D$122,0)),INDEX(SICODI!$G$3:$G$2404,MATCH(L1647,SICODI!$G$3:$G$2404,0))))</f>
        <v>PPC24</v>
      </c>
      <c r="N1647" s="121" t="str">
        <f>+IF(ISERROR(VLOOKUP(M1647,'Resumen de precios LLTT'!$C$17:$D$3071,2,FALSE))=FALSE,VLOOKUP(M1647,'Resumen de precios LLTT'!$C$17:$D$3071,2,FALSE),VLOOKUP(M1647,SICODI!$G$3:$J$2404,2,FALSE))</f>
        <v>POSTE DE CONCRETO ARMADO DE 15/400/150/375</v>
      </c>
      <c r="O1647" s="58">
        <f>+IF(ISERROR(VLOOKUP(M1647,'Resumen de precios LLTT'!$C$17:$G$3071,5,FALSE))=FALSE,VLOOKUP(M1647,'Resumen de precios LLTT'!$C$17:$G$3071,5,FALSE),VLOOKUP(M1647,SICODI!$G$3:$J$2404,4,FALSE))</f>
        <v>476.76</v>
      </c>
      <c r="P1647" s="16">
        <f t="shared" si="231"/>
        <v>0.84299999999999997</v>
      </c>
      <c r="Q1647" s="78">
        <f t="shared" si="232"/>
        <v>878.66867999999999</v>
      </c>
      <c r="R1647" s="56">
        <v>0</v>
      </c>
      <c r="S1647" s="16">
        <f t="shared" si="233"/>
        <v>0.13400000000000001</v>
      </c>
      <c r="T1647" s="79">
        <f t="shared" si="234"/>
        <v>9.8118002600000001</v>
      </c>
      <c r="U1647" s="80">
        <f t="shared" si="235"/>
        <v>0.183</v>
      </c>
      <c r="V1647" s="81">
        <f t="shared" si="236"/>
        <v>1.7955594475800001</v>
      </c>
      <c r="W1647" s="79">
        <f t="shared" si="237"/>
        <v>0.60419904645994038</v>
      </c>
      <c r="X1647" s="60">
        <f t="shared" si="238"/>
        <v>0.6</v>
      </c>
      <c r="Y1647" s="56">
        <f>+'INFO ENEL'!R1635</f>
        <v>1</v>
      </c>
      <c r="Z1647" s="59">
        <f t="shared" si="239"/>
        <v>0.6</v>
      </c>
    </row>
    <row r="1648" spans="1:26" s="90" customFormat="1" ht="15" customHeight="1" x14ac:dyDescent="0.25">
      <c r="A1648" s="55">
        <f>+'INFO ENEL'!A1636</f>
        <v>1631</v>
      </c>
      <c r="B1648" s="121" t="str">
        <f>+INDEX($B$8:$B$15,MATCH(L1648,$L$8:$L$15,0))</f>
        <v>SICODI</v>
      </c>
      <c r="C1648" s="56" t="str">
        <f>+'INFO ENEL'!B1636</f>
        <v>Lima</v>
      </c>
      <c r="D1648" s="56" t="str">
        <f>+'INFO ENEL'!D1636</f>
        <v>Barranca</v>
      </c>
      <c r="E1648" s="56" t="str">
        <f>+'INFO ENEL'!D1636</f>
        <v>Barranca</v>
      </c>
      <c r="F1648" s="50">
        <f>+'INFO ENEL'!E1636</f>
        <v>0</v>
      </c>
      <c r="G1648" s="56" t="str">
        <f>+'INFO ENEL'!L1636</f>
        <v>MT</v>
      </c>
      <c r="H1648" s="57">
        <f>+'INFO ENEL'!M1636</f>
        <v>47.524752475247524</v>
      </c>
      <c r="I1648" s="56">
        <f>+'INFO ENEL'!N1636</f>
        <v>15</v>
      </c>
      <c r="J1648" s="56" t="str">
        <f>+'INFO ENEL'!O1636</f>
        <v>Poste</v>
      </c>
      <c r="K1648" s="56" t="str">
        <f>+'INFO ENEL'!P1636</f>
        <v>Concreto</v>
      </c>
      <c r="L1648" s="56" t="str">
        <f>+'INFO ENEL'!Q1636</f>
        <v>PPC24</v>
      </c>
      <c r="M1648" s="55" t="str">
        <f>+IF(ISERROR(INDEX('Estructuras de Acero y Concreto'!$C$6:$C$577,MATCH(L1648,'Estructuras de Acero y Concreto'!$D$6:$D$577,0)))=FALSE,INDEX('Estructuras de Acero y Concreto'!$C$6:$C$577,MATCH(L1648,'Estructuras de Acero y Concreto'!$D$6:$D$577,0)),IF(ISERROR(INDEX('Estructuras de Madera'!$C$5:$C$122,MATCH(L1648,'Estructuras de Madera'!$D$5:$D$122,0)))=FALSE,INDEX('Estructuras de Madera'!$C$5:$C$122,MATCH(L1648,'Estructuras de Madera'!$D$5:$D$122,0)),INDEX(SICODI!$G$3:$G$2404,MATCH(L1648,SICODI!$G$3:$G$2404,0))))</f>
        <v>PPC24</v>
      </c>
      <c r="N1648" s="121" t="str">
        <f>+IF(ISERROR(VLOOKUP(M1648,'Resumen de precios LLTT'!$C$17:$D$3071,2,FALSE))=FALSE,VLOOKUP(M1648,'Resumen de precios LLTT'!$C$17:$D$3071,2,FALSE),VLOOKUP(M1648,SICODI!$G$3:$J$2404,2,FALSE))</f>
        <v>POSTE DE CONCRETO ARMADO DE 15/400/150/375</v>
      </c>
      <c r="O1648" s="58">
        <f>+IF(ISERROR(VLOOKUP(M1648,'Resumen de precios LLTT'!$C$17:$G$3071,5,FALSE))=FALSE,VLOOKUP(M1648,'Resumen de precios LLTT'!$C$17:$G$3071,5,FALSE),VLOOKUP(M1648,SICODI!$G$3:$J$2404,4,FALSE))</f>
        <v>476.76</v>
      </c>
      <c r="P1648" s="16">
        <f t="shared" si="231"/>
        <v>0.84299999999999997</v>
      </c>
      <c r="Q1648" s="78">
        <f t="shared" si="232"/>
        <v>878.66867999999999</v>
      </c>
      <c r="R1648" s="56">
        <v>0</v>
      </c>
      <c r="S1648" s="16">
        <f t="shared" si="233"/>
        <v>0.13400000000000001</v>
      </c>
      <c r="T1648" s="79">
        <f t="shared" si="234"/>
        <v>9.8118002600000001</v>
      </c>
      <c r="U1648" s="80">
        <f t="shared" si="235"/>
        <v>0.183</v>
      </c>
      <c r="V1648" s="81">
        <f t="shared" si="236"/>
        <v>1.7955594475800001</v>
      </c>
      <c r="W1648" s="79">
        <f t="shared" si="237"/>
        <v>0.60419904645994038</v>
      </c>
      <c r="X1648" s="60">
        <f t="shared" si="238"/>
        <v>0.6</v>
      </c>
      <c r="Y1648" s="56">
        <f>+'INFO ENEL'!R1636</f>
        <v>1</v>
      </c>
      <c r="Z1648" s="59">
        <f t="shared" si="239"/>
        <v>0.6</v>
      </c>
    </row>
    <row r="1649" spans="1:26" s="90" customFormat="1" ht="15" customHeight="1" x14ac:dyDescent="0.25">
      <c r="A1649" s="55">
        <f>+'INFO ENEL'!A1637</f>
        <v>1632</v>
      </c>
      <c r="B1649" s="121" t="str">
        <f>+INDEX($B$8:$B$15,MATCH(L1649,$L$8:$L$15,0))</f>
        <v>SICODI</v>
      </c>
      <c r="C1649" s="56" t="str">
        <f>+'INFO ENEL'!B1637</f>
        <v>Lima</v>
      </c>
      <c r="D1649" s="56" t="str">
        <f>+'INFO ENEL'!D1637</f>
        <v>Barranca</v>
      </c>
      <c r="E1649" s="56" t="str">
        <f>+'INFO ENEL'!D1637</f>
        <v>Barranca</v>
      </c>
      <c r="F1649" s="50">
        <f>+'INFO ENEL'!E1637</f>
        <v>0</v>
      </c>
      <c r="G1649" s="56" t="str">
        <f>+'INFO ENEL'!L1637</f>
        <v>BT</v>
      </c>
      <c r="H1649" s="57">
        <f>+'INFO ENEL'!M1637</f>
        <v>27.722772277227723</v>
      </c>
      <c r="I1649" s="56">
        <f>+'INFO ENEL'!N1637</f>
        <v>9</v>
      </c>
      <c r="J1649" s="56" t="str">
        <f>+'INFO ENEL'!O1637</f>
        <v>Poste</v>
      </c>
      <c r="K1649" s="56" t="str">
        <f>+'INFO ENEL'!P1637</f>
        <v>Concreto</v>
      </c>
      <c r="L1649" s="56" t="str">
        <f>+'INFO ENEL'!Q1637</f>
        <v>PPC38</v>
      </c>
      <c r="M1649" s="55" t="str">
        <f>+IF(ISERROR(INDEX('Estructuras de Acero y Concreto'!$C$6:$C$577,MATCH(L1649,'Estructuras de Acero y Concreto'!$D$6:$D$577,0)))=FALSE,INDEX('Estructuras de Acero y Concreto'!$C$6:$C$577,MATCH(L1649,'Estructuras de Acero y Concreto'!$D$6:$D$577,0)),IF(ISERROR(INDEX('Estructuras de Madera'!$C$5:$C$122,MATCH(L1649,'Estructuras de Madera'!$D$5:$D$122,0)))=FALSE,INDEX('Estructuras de Madera'!$C$5:$C$122,MATCH(L1649,'Estructuras de Madera'!$D$5:$D$122,0)),INDEX(SICODI!$G$3:$G$2404,MATCH(L1649,SICODI!$G$3:$G$2404,0))))</f>
        <v>PPC38</v>
      </c>
      <c r="N1649" s="121" t="str">
        <f>+IF(ISERROR(VLOOKUP(M1649,'Resumen de precios LLTT'!$C$17:$D$3071,2,FALSE))=FALSE,VLOOKUP(M1649,'Resumen de precios LLTT'!$C$17:$D$3071,2,FALSE),VLOOKUP(M1649,SICODI!$G$3:$J$2404,2,FALSE))</f>
        <v>POSTE DE CONCRETO ARMADO PARA A. P.  9/200/120/245</v>
      </c>
      <c r="O1649" s="58">
        <f>+IF(ISERROR(VLOOKUP(M1649,'Resumen de precios LLTT'!$C$17:$G$3071,5,FALSE))=FALSE,VLOOKUP(M1649,'Resumen de precios LLTT'!$C$17:$G$3071,5,FALSE),VLOOKUP(M1649,SICODI!$G$3:$J$2404,4,FALSE))</f>
        <v>159.16999999999999</v>
      </c>
      <c r="P1649" s="16">
        <f t="shared" si="231"/>
        <v>0.77</v>
      </c>
      <c r="Q1649" s="78">
        <f t="shared" si="232"/>
        <v>281.73089999999996</v>
      </c>
      <c r="R1649" s="56">
        <v>0</v>
      </c>
      <c r="S1649" s="16">
        <f t="shared" si="233"/>
        <v>7.2000000000000008E-2</v>
      </c>
      <c r="T1649" s="79">
        <f t="shared" si="234"/>
        <v>1.6903854</v>
      </c>
      <c r="U1649" s="80">
        <f t="shared" si="235"/>
        <v>0.2</v>
      </c>
      <c r="V1649" s="81">
        <f t="shared" si="236"/>
        <v>0.33807708000000003</v>
      </c>
      <c r="W1649" s="79">
        <f t="shared" si="237"/>
        <v>0.1137616744693495</v>
      </c>
      <c r="X1649" s="60">
        <f t="shared" si="238"/>
        <v>0.1</v>
      </c>
      <c r="Y1649" s="56">
        <f>+'INFO ENEL'!R1637</f>
        <v>4</v>
      </c>
      <c r="Z1649" s="59">
        <f t="shared" si="239"/>
        <v>0.4</v>
      </c>
    </row>
    <row r="1650" spans="1:26" s="90" customFormat="1" ht="15" customHeight="1" x14ac:dyDescent="0.25">
      <c r="A1650" s="55">
        <f>+'INFO ENEL'!A1638</f>
        <v>1633</v>
      </c>
      <c r="B1650" s="121" t="str">
        <f>+INDEX($B$8:$B$15,MATCH(L1650,$L$8:$L$15,0))</f>
        <v>SICODI</v>
      </c>
      <c r="C1650" s="56" t="str">
        <f>+'INFO ENEL'!B1638</f>
        <v>Lima</v>
      </c>
      <c r="D1650" s="56" t="str">
        <f>+'INFO ENEL'!D1638</f>
        <v>Barranca</v>
      </c>
      <c r="E1650" s="56" t="str">
        <f>+'INFO ENEL'!D1638</f>
        <v>Barranca</v>
      </c>
      <c r="F1650" s="50">
        <f>+'INFO ENEL'!E1638</f>
        <v>0</v>
      </c>
      <c r="G1650" s="56" t="str">
        <f>+'INFO ENEL'!L1638</f>
        <v>BT</v>
      </c>
      <c r="H1650" s="57">
        <f>+'INFO ENEL'!M1638</f>
        <v>28.712871287128714</v>
      </c>
      <c r="I1650" s="56">
        <f>+'INFO ENEL'!N1638</f>
        <v>9</v>
      </c>
      <c r="J1650" s="56" t="str">
        <f>+'INFO ENEL'!O1638</f>
        <v>Poste</v>
      </c>
      <c r="K1650" s="56" t="str">
        <f>+'INFO ENEL'!P1638</f>
        <v>Concreto</v>
      </c>
      <c r="L1650" s="56" t="str">
        <f>+'INFO ENEL'!Q1638</f>
        <v>PPC38</v>
      </c>
      <c r="M1650" s="55" t="str">
        <f>+IF(ISERROR(INDEX('Estructuras de Acero y Concreto'!$C$6:$C$577,MATCH(L1650,'Estructuras de Acero y Concreto'!$D$6:$D$577,0)))=FALSE,INDEX('Estructuras de Acero y Concreto'!$C$6:$C$577,MATCH(L1650,'Estructuras de Acero y Concreto'!$D$6:$D$577,0)),IF(ISERROR(INDEX('Estructuras de Madera'!$C$5:$C$122,MATCH(L1650,'Estructuras de Madera'!$D$5:$D$122,0)))=FALSE,INDEX('Estructuras de Madera'!$C$5:$C$122,MATCH(L1650,'Estructuras de Madera'!$D$5:$D$122,0)),INDEX(SICODI!$G$3:$G$2404,MATCH(L1650,SICODI!$G$3:$G$2404,0))))</f>
        <v>PPC38</v>
      </c>
      <c r="N1650" s="121" t="str">
        <f>+IF(ISERROR(VLOOKUP(M1650,'Resumen de precios LLTT'!$C$17:$D$3071,2,FALSE))=FALSE,VLOOKUP(M1650,'Resumen de precios LLTT'!$C$17:$D$3071,2,FALSE),VLOOKUP(M1650,SICODI!$G$3:$J$2404,2,FALSE))</f>
        <v>POSTE DE CONCRETO ARMADO PARA A. P.  9/200/120/245</v>
      </c>
      <c r="O1650" s="58">
        <f>+IF(ISERROR(VLOOKUP(M1650,'Resumen de precios LLTT'!$C$17:$G$3071,5,FALSE))=FALSE,VLOOKUP(M1650,'Resumen de precios LLTT'!$C$17:$G$3071,5,FALSE),VLOOKUP(M1650,SICODI!$G$3:$J$2404,4,FALSE))</f>
        <v>159.16999999999999</v>
      </c>
      <c r="P1650" s="16">
        <f t="shared" si="231"/>
        <v>0.77</v>
      </c>
      <c r="Q1650" s="78">
        <f t="shared" si="232"/>
        <v>281.73089999999996</v>
      </c>
      <c r="R1650" s="56">
        <v>0</v>
      </c>
      <c r="S1650" s="16">
        <f t="shared" si="233"/>
        <v>7.2000000000000008E-2</v>
      </c>
      <c r="T1650" s="79">
        <f t="shared" si="234"/>
        <v>1.6903854</v>
      </c>
      <c r="U1650" s="80">
        <f t="shared" si="235"/>
        <v>0.2</v>
      </c>
      <c r="V1650" s="81">
        <f t="shared" si="236"/>
        <v>0.33807708000000003</v>
      </c>
      <c r="W1650" s="79">
        <f t="shared" si="237"/>
        <v>0.1137616744693495</v>
      </c>
      <c r="X1650" s="60">
        <f t="shared" si="238"/>
        <v>0.1</v>
      </c>
      <c r="Y1650" s="56">
        <f>+'INFO ENEL'!R1638</f>
        <v>4</v>
      </c>
      <c r="Z1650" s="59">
        <f t="shared" si="239"/>
        <v>0.4</v>
      </c>
    </row>
    <row r="1651" spans="1:26" s="90" customFormat="1" ht="15" customHeight="1" x14ac:dyDescent="0.25">
      <c r="A1651" s="55">
        <f>+'INFO ENEL'!A1639</f>
        <v>1634</v>
      </c>
      <c r="B1651" s="121" t="str">
        <f>+INDEX($B$8:$B$15,MATCH(L1651,$L$8:$L$15,0))</f>
        <v>SICODI</v>
      </c>
      <c r="C1651" s="56" t="str">
        <f>+'INFO ENEL'!B1639</f>
        <v>Lima</v>
      </c>
      <c r="D1651" s="56" t="str">
        <f>+'INFO ENEL'!D1639</f>
        <v>Barranca</v>
      </c>
      <c r="E1651" s="56" t="str">
        <f>+'INFO ENEL'!D1639</f>
        <v>Barranca</v>
      </c>
      <c r="F1651" s="50">
        <f>+'INFO ENEL'!E1639</f>
        <v>0</v>
      </c>
      <c r="G1651" s="56" t="str">
        <f>+'INFO ENEL'!L1639</f>
        <v>BT</v>
      </c>
      <c r="H1651" s="57">
        <f>+'INFO ENEL'!M1639</f>
        <v>0</v>
      </c>
      <c r="I1651" s="56">
        <f>+'INFO ENEL'!N1639</f>
        <v>11</v>
      </c>
      <c r="J1651" s="56" t="str">
        <f>+'INFO ENEL'!O1639</f>
        <v>Poste</v>
      </c>
      <c r="K1651" s="56" t="str">
        <f>+'INFO ENEL'!P1639</f>
        <v>Concreto</v>
      </c>
      <c r="L1651" s="56" t="str">
        <f>+'INFO ENEL'!Q1639</f>
        <v>PPC40</v>
      </c>
      <c r="M1651" s="55" t="str">
        <f>+IF(ISERROR(INDEX('Estructuras de Acero y Concreto'!$C$6:$C$577,MATCH(L1651,'Estructuras de Acero y Concreto'!$D$6:$D$577,0)))=FALSE,INDEX('Estructuras de Acero y Concreto'!$C$6:$C$577,MATCH(L1651,'Estructuras de Acero y Concreto'!$D$6:$D$577,0)),IF(ISERROR(INDEX('Estructuras de Madera'!$C$5:$C$122,MATCH(L1651,'Estructuras de Madera'!$D$5:$D$122,0)))=FALSE,INDEX('Estructuras de Madera'!$C$5:$C$122,MATCH(L1651,'Estructuras de Madera'!$D$5:$D$122,0)),INDEX(SICODI!$G$3:$G$2404,MATCH(L1651,SICODI!$G$3:$G$2404,0))))</f>
        <v>PPC40</v>
      </c>
      <c r="N1651" s="121" t="str">
        <f>+IF(ISERROR(VLOOKUP(M1651,'Resumen de precios LLTT'!$C$17:$D$3071,2,FALSE))=FALSE,VLOOKUP(M1651,'Resumen de precios LLTT'!$C$17:$D$3071,2,FALSE),VLOOKUP(M1651,SICODI!$G$3:$J$2404,2,FALSE))</f>
        <v>POSTE DE CONCRETO ARMADO PARA A. P. 11/200/120/285</v>
      </c>
      <c r="O1651" s="58">
        <f>+IF(ISERROR(VLOOKUP(M1651,'Resumen de precios LLTT'!$C$17:$G$3071,5,FALSE))=FALSE,VLOOKUP(M1651,'Resumen de precios LLTT'!$C$17:$G$3071,5,FALSE),VLOOKUP(M1651,SICODI!$G$3:$J$2404,4,FALSE))</f>
        <v>206.03</v>
      </c>
      <c r="P1651" s="16">
        <f t="shared" si="231"/>
        <v>0.77</v>
      </c>
      <c r="Q1651" s="78">
        <f t="shared" si="232"/>
        <v>364.67310000000003</v>
      </c>
      <c r="R1651" s="56">
        <v>0</v>
      </c>
      <c r="S1651" s="16">
        <f t="shared" si="233"/>
        <v>7.2000000000000008E-2</v>
      </c>
      <c r="T1651" s="79">
        <f t="shared" si="234"/>
        <v>2.1880386000000005</v>
      </c>
      <c r="U1651" s="80">
        <f t="shared" si="235"/>
        <v>0.2</v>
      </c>
      <c r="V1651" s="81">
        <f t="shared" si="236"/>
        <v>0.43760772000000014</v>
      </c>
      <c r="W1651" s="79">
        <f t="shared" si="237"/>
        <v>0.14725336301388503</v>
      </c>
      <c r="X1651" s="60">
        <f t="shared" si="238"/>
        <v>0.1</v>
      </c>
      <c r="Y1651" s="56">
        <f>+'INFO ENEL'!R1639</f>
        <v>4</v>
      </c>
      <c r="Z1651" s="59">
        <f t="shared" si="239"/>
        <v>0.4</v>
      </c>
    </row>
    <row r="1652" spans="1:26" s="90" customFormat="1" ht="15" customHeight="1" x14ac:dyDescent="0.25">
      <c r="A1652" s="55">
        <f>+'INFO ENEL'!A1640</f>
        <v>1635</v>
      </c>
      <c r="B1652" s="121" t="str">
        <f>+INDEX($B$8:$B$15,MATCH(L1652,$L$8:$L$15,0))</f>
        <v>SICODI</v>
      </c>
      <c r="C1652" s="56" t="str">
        <f>+'INFO ENEL'!B1640</f>
        <v>Lima</v>
      </c>
      <c r="D1652" s="56" t="str">
        <f>+'INFO ENEL'!D1640</f>
        <v>Barranca</v>
      </c>
      <c r="E1652" s="56" t="str">
        <f>+'INFO ENEL'!D1640</f>
        <v>Barranca</v>
      </c>
      <c r="F1652" s="50">
        <f>+'INFO ENEL'!E1640</f>
        <v>0</v>
      </c>
      <c r="G1652" s="56" t="str">
        <f>+'INFO ENEL'!L1640</f>
        <v>MT</v>
      </c>
      <c r="H1652" s="57">
        <f>+'INFO ENEL'!M1640</f>
        <v>33.663366336633665</v>
      </c>
      <c r="I1652" s="56">
        <f>+'INFO ENEL'!N1640</f>
        <v>15</v>
      </c>
      <c r="J1652" s="56" t="str">
        <f>+'INFO ENEL'!O1640</f>
        <v>Poste</v>
      </c>
      <c r="K1652" s="56" t="str">
        <f>+'INFO ENEL'!P1640</f>
        <v>Concreto</v>
      </c>
      <c r="L1652" s="56" t="str">
        <f>+'INFO ENEL'!Q1640</f>
        <v>PPC24</v>
      </c>
      <c r="M1652" s="55" t="str">
        <f>+IF(ISERROR(INDEX('Estructuras de Acero y Concreto'!$C$6:$C$577,MATCH(L1652,'Estructuras de Acero y Concreto'!$D$6:$D$577,0)))=FALSE,INDEX('Estructuras de Acero y Concreto'!$C$6:$C$577,MATCH(L1652,'Estructuras de Acero y Concreto'!$D$6:$D$577,0)),IF(ISERROR(INDEX('Estructuras de Madera'!$C$5:$C$122,MATCH(L1652,'Estructuras de Madera'!$D$5:$D$122,0)))=FALSE,INDEX('Estructuras de Madera'!$C$5:$C$122,MATCH(L1652,'Estructuras de Madera'!$D$5:$D$122,0)),INDEX(SICODI!$G$3:$G$2404,MATCH(L1652,SICODI!$G$3:$G$2404,0))))</f>
        <v>PPC24</v>
      </c>
      <c r="N1652" s="121" t="str">
        <f>+IF(ISERROR(VLOOKUP(M1652,'Resumen de precios LLTT'!$C$17:$D$3071,2,FALSE))=FALSE,VLOOKUP(M1652,'Resumen de precios LLTT'!$C$17:$D$3071,2,FALSE),VLOOKUP(M1652,SICODI!$G$3:$J$2404,2,FALSE))</f>
        <v>POSTE DE CONCRETO ARMADO DE 15/400/150/375</v>
      </c>
      <c r="O1652" s="58">
        <f>+IF(ISERROR(VLOOKUP(M1652,'Resumen de precios LLTT'!$C$17:$G$3071,5,FALSE))=FALSE,VLOOKUP(M1652,'Resumen de precios LLTT'!$C$17:$G$3071,5,FALSE),VLOOKUP(M1652,SICODI!$G$3:$J$2404,4,FALSE))</f>
        <v>476.76</v>
      </c>
      <c r="P1652" s="16">
        <f t="shared" si="231"/>
        <v>0.84299999999999997</v>
      </c>
      <c r="Q1652" s="78">
        <f t="shared" si="232"/>
        <v>878.66867999999999</v>
      </c>
      <c r="R1652" s="56">
        <v>0</v>
      </c>
      <c r="S1652" s="16">
        <f t="shared" si="233"/>
        <v>0.13400000000000001</v>
      </c>
      <c r="T1652" s="79">
        <f t="shared" si="234"/>
        <v>9.8118002600000001</v>
      </c>
      <c r="U1652" s="80">
        <f t="shared" si="235"/>
        <v>0.183</v>
      </c>
      <c r="V1652" s="81">
        <f t="shared" si="236"/>
        <v>1.7955594475800001</v>
      </c>
      <c r="W1652" s="79">
        <f t="shared" si="237"/>
        <v>0.60419904645994038</v>
      </c>
      <c r="X1652" s="60">
        <f t="shared" si="238"/>
        <v>0.6</v>
      </c>
      <c r="Y1652" s="56">
        <f>+'INFO ENEL'!R1640</f>
        <v>1</v>
      </c>
      <c r="Z1652" s="59">
        <f t="shared" si="239"/>
        <v>0.6</v>
      </c>
    </row>
    <row r="1653" spans="1:26" s="90" customFormat="1" ht="15" customHeight="1" x14ac:dyDescent="0.25">
      <c r="A1653" s="55">
        <f>+'INFO ENEL'!A1641</f>
        <v>1636</v>
      </c>
      <c r="B1653" s="121" t="str">
        <f>+INDEX($B$8:$B$15,MATCH(L1653,$L$8:$L$15,0))</f>
        <v>SICODI</v>
      </c>
      <c r="C1653" s="56" t="str">
        <f>+'INFO ENEL'!B1641</f>
        <v>Lima</v>
      </c>
      <c r="D1653" s="56" t="str">
        <f>+'INFO ENEL'!D1641</f>
        <v>Barranca</v>
      </c>
      <c r="E1653" s="56" t="str">
        <f>+'INFO ENEL'!D1641</f>
        <v>Barranca</v>
      </c>
      <c r="F1653" s="50">
        <f>+'INFO ENEL'!E1641</f>
        <v>0</v>
      </c>
      <c r="G1653" s="56" t="str">
        <f>+'INFO ENEL'!L1641</f>
        <v>MT</v>
      </c>
      <c r="H1653" s="57">
        <f>+'INFO ENEL'!M1641</f>
        <v>31.683168316831683</v>
      </c>
      <c r="I1653" s="56">
        <f>+'INFO ENEL'!N1641</f>
        <v>13</v>
      </c>
      <c r="J1653" s="56" t="str">
        <f>+'INFO ENEL'!O1641</f>
        <v>Poste</v>
      </c>
      <c r="K1653" s="56" t="str">
        <f>+'INFO ENEL'!P1641</f>
        <v>Concreto</v>
      </c>
      <c r="L1653" s="56" t="str">
        <f>+'INFO ENEL'!Q1641</f>
        <v>PPC20</v>
      </c>
      <c r="M1653" s="55" t="str">
        <f>+IF(ISERROR(INDEX('Estructuras de Acero y Concreto'!$C$6:$C$577,MATCH(L1653,'Estructuras de Acero y Concreto'!$D$6:$D$577,0)))=FALSE,INDEX('Estructuras de Acero y Concreto'!$C$6:$C$577,MATCH(L1653,'Estructuras de Acero y Concreto'!$D$6:$D$577,0)),IF(ISERROR(INDEX('Estructuras de Madera'!$C$5:$C$122,MATCH(L1653,'Estructuras de Madera'!$D$5:$D$122,0)))=FALSE,INDEX('Estructuras de Madera'!$C$5:$C$122,MATCH(L1653,'Estructuras de Madera'!$D$5:$D$122,0)),INDEX(SICODI!$G$3:$G$2404,MATCH(L1653,SICODI!$G$3:$G$2404,0))))</f>
        <v>PPC20</v>
      </c>
      <c r="N1653" s="121" t="str">
        <f>+IF(ISERROR(VLOOKUP(M1653,'Resumen de precios LLTT'!$C$17:$D$3071,2,FALSE))=FALSE,VLOOKUP(M1653,'Resumen de precios LLTT'!$C$17:$D$3071,2,FALSE),VLOOKUP(M1653,SICODI!$G$3:$J$2404,2,FALSE))</f>
        <v>POSTE DE CONCRETO ARMADO DE 13/400/150/345</v>
      </c>
      <c r="O1653" s="58">
        <f>+IF(ISERROR(VLOOKUP(M1653,'Resumen de precios LLTT'!$C$17:$G$3071,5,FALSE))=FALSE,VLOOKUP(M1653,'Resumen de precios LLTT'!$C$17:$G$3071,5,FALSE),VLOOKUP(M1653,SICODI!$G$3:$J$2404,4,FALSE))</f>
        <v>364.69</v>
      </c>
      <c r="P1653" s="16">
        <f t="shared" si="231"/>
        <v>0.84299999999999997</v>
      </c>
      <c r="Q1653" s="78">
        <f t="shared" si="232"/>
        <v>672.12366999999995</v>
      </c>
      <c r="R1653" s="56">
        <v>0</v>
      </c>
      <c r="S1653" s="16">
        <f t="shared" si="233"/>
        <v>0.13400000000000001</v>
      </c>
      <c r="T1653" s="79">
        <f t="shared" si="234"/>
        <v>7.5053809816666659</v>
      </c>
      <c r="U1653" s="80">
        <f t="shared" si="235"/>
        <v>0.183</v>
      </c>
      <c r="V1653" s="81">
        <f t="shared" si="236"/>
        <v>1.3734847196449997</v>
      </c>
      <c r="W1653" s="79">
        <f t="shared" si="237"/>
        <v>0.46217247724950827</v>
      </c>
      <c r="X1653" s="60">
        <f t="shared" si="238"/>
        <v>0.5</v>
      </c>
      <c r="Y1653" s="56">
        <f>+'INFO ENEL'!R1641</f>
        <v>1</v>
      </c>
      <c r="Z1653" s="59">
        <f t="shared" si="239"/>
        <v>0.5</v>
      </c>
    </row>
    <row r="1654" spans="1:26" s="90" customFormat="1" ht="15" customHeight="1" x14ac:dyDescent="0.25">
      <c r="A1654" s="55">
        <f>+'INFO ENEL'!A1642</f>
        <v>1637</v>
      </c>
      <c r="B1654" s="121" t="str">
        <f>+INDEX($B$8:$B$15,MATCH(L1654,$L$8:$L$15,0))</f>
        <v>SICODI</v>
      </c>
      <c r="C1654" s="56" t="str">
        <f>+'INFO ENEL'!B1642</f>
        <v>Lima</v>
      </c>
      <c r="D1654" s="56" t="str">
        <f>+'INFO ENEL'!D1642</f>
        <v>Barranca</v>
      </c>
      <c r="E1654" s="56" t="str">
        <f>+'INFO ENEL'!D1642</f>
        <v>Barranca</v>
      </c>
      <c r="F1654" s="50">
        <f>+'INFO ENEL'!E1642</f>
        <v>0</v>
      </c>
      <c r="G1654" s="56" t="str">
        <f>+'INFO ENEL'!L1642</f>
        <v>MT</v>
      </c>
      <c r="H1654" s="57">
        <f>+'INFO ENEL'!M1642</f>
        <v>67.32673267326733</v>
      </c>
      <c r="I1654" s="56">
        <f>+'INFO ENEL'!N1642</f>
        <v>15</v>
      </c>
      <c r="J1654" s="56" t="str">
        <f>+'INFO ENEL'!O1642</f>
        <v>Poste</v>
      </c>
      <c r="K1654" s="56" t="str">
        <f>+'INFO ENEL'!P1642</f>
        <v>Concreto</v>
      </c>
      <c r="L1654" s="56" t="str">
        <f>+'INFO ENEL'!Q1642</f>
        <v>PPC24</v>
      </c>
      <c r="M1654" s="55" t="str">
        <f>+IF(ISERROR(INDEX('Estructuras de Acero y Concreto'!$C$6:$C$577,MATCH(L1654,'Estructuras de Acero y Concreto'!$D$6:$D$577,0)))=FALSE,INDEX('Estructuras de Acero y Concreto'!$C$6:$C$577,MATCH(L1654,'Estructuras de Acero y Concreto'!$D$6:$D$577,0)),IF(ISERROR(INDEX('Estructuras de Madera'!$C$5:$C$122,MATCH(L1654,'Estructuras de Madera'!$D$5:$D$122,0)))=FALSE,INDEX('Estructuras de Madera'!$C$5:$C$122,MATCH(L1654,'Estructuras de Madera'!$D$5:$D$122,0)),INDEX(SICODI!$G$3:$G$2404,MATCH(L1654,SICODI!$G$3:$G$2404,0))))</f>
        <v>PPC24</v>
      </c>
      <c r="N1654" s="121" t="str">
        <f>+IF(ISERROR(VLOOKUP(M1654,'Resumen de precios LLTT'!$C$17:$D$3071,2,FALSE))=FALSE,VLOOKUP(M1654,'Resumen de precios LLTT'!$C$17:$D$3071,2,FALSE),VLOOKUP(M1654,SICODI!$G$3:$J$2404,2,FALSE))</f>
        <v>POSTE DE CONCRETO ARMADO DE 15/400/150/375</v>
      </c>
      <c r="O1654" s="58">
        <f>+IF(ISERROR(VLOOKUP(M1654,'Resumen de precios LLTT'!$C$17:$G$3071,5,FALSE))=FALSE,VLOOKUP(M1654,'Resumen de precios LLTT'!$C$17:$G$3071,5,FALSE),VLOOKUP(M1654,SICODI!$G$3:$J$2404,4,FALSE))</f>
        <v>476.76</v>
      </c>
      <c r="P1654" s="16">
        <f t="shared" si="231"/>
        <v>0.84299999999999997</v>
      </c>
      <c r="Q1654" s="78">
        <f t="shared" si="232"/>
        <v>878.66867999999999</v>
      </c>
      <c r="R1654" s="56">
        <v>0</v>
      </c>
      <c r="S1654" s="16">
        <f t="shared" si="233"/>
        <v>0.13400000000000001</v>
      </c>
      <c r="T1654" s="79">
        <f t="shared" si="234"/>
        <v>9.8118002600000001</v>
      </c>
      <c r="U1654" s="80">
        <f t="shared" si="235"/>
        <v>0.183</v>
      </c>
      <c r="V1654" s="81">
        <f t="shared" si="236"/>
        <v>1.7955594475800001</v>
      </c>
      <c r="W1654" s="79">
        <f t="shared" si="237"/>
        <v>0.60419904645994038</v>
      </c>
      <c r="X1654" s="60">
        <f t="shared" si="238"/>
        <v>0.6</v>
      </c>
      <c r="Y1654" s="56">
        <f>+'INFO ENEL'!R1642</f>
        <v>1</v>
      </c>
      <c r="Z1654" s="59">
        <f t="shared" si="239"/>
        <v>0.6</v>
      </c>
    </row>
    <row r="1655" spans="1:26" s="90" customFormat="1" ht="15" customHeight="1" x14ac:dyDescent="0.25">
      <c r="A1655" s="55">
        <f>+'INFO ENEL'!A1643</f>
        <v>1638</v>
      </c>
      <c r="B1655" s="121" t="str">
        <f>+INDEX($B$8:$B$15,MATCH(L1655,$L$8:$L$15,0))</f>
        <v>SICODI</v>
      </c>
      <c r="C1655" s="56" t="str">
        <f>+'INFO ENEL'!B1643</f>
        <v>Lima</v>
      </c>
      <c r="D1655" s="56" t="str">
        <f>+'INFO ENEL'!D1643</f>
        <v>Barranca</v>
      </c>
      <c r="E1655" s="56" t="str">
        <f>+'INFO ENEL'!D1643</f>
        <v>Barranca</v>
      </c>
      <c r="F1655" s="50">
        <f>+'INFO ENEL'!E1643</f>
        <v>0</v>
      </c>
      <c r="G1655" s="56" t="str">
        <f>+'INFO ENEL'!L1643</f>
        <v>MT</v>
      </c>
      <c r="H1655" s="57">
        <f>+'INFO ENEL'!M1643</f>
        <v>86.138613861386133</v>
      </c>
      <c r="I1655" s="56">
        <f>+'INFO ENEL'!N1643</f>
        <v>15</v>
      </c>
      <c r="J1655" s="56" t="str">
        <f>+'INFO ENEL'!O1643</f>
        <v>Poste</v>
      </c>
      <c r="K1655" s="56" t="str">
        <f>+'INFO ENEL'!P1643</f>
        <v>Concreto</v>
      </c>
      <c r="L1655" s="56" t="str">
        <f>+'INFO ENEL'!Q1643</f>
        <v>PPC24</v>
      </c>
      <c r="M1655" s="55" t="str">
        <f>+IF(ISERROR(INDEX('Estructuras de Acero y Concreto'!$C$6:$C$577,MATCH(L1655,'Estructuras de Acero y Concreto'!$D$6:$D$577,0)))=FALSE,INDEX('Estructuras de Acero y Concreto'!$C$6:$C$577,MATCH(L1655,'Estructuras de Acero y Concreto'!$D$6:$D$577,0)),IF(ISERROR(INDEX('Estructuras de Madera'!$C$5:$C$122,MATCH(L1655,'Estructuras de Madera'!$D$5:$D$122,0)))=FALSE,INDEX('Estructuras de Madera'!$C$5:$C$122,MATCH(L1655,'Estructuras de Madera'!$D$5:$D$122,0)),INDEX(SICODI!$G$3:$G$2404,MATCH(L1655,SICODI!$G$3:$G$2404,0))))</f>
        <v>PPC24</v>
      </c>
      <c r="N1655" s="121" t="str">
        <f>+IF(ISERROR(VLOOKUP(M1655,'Resumen de precios LLTT'!$C$17:$D$3071,2,FALSE))=FALSE,VLOOKUP(M1655,'Resumen de precios LLTT'!$C$17:$D$3071,2,FALSE),VLOOKUP(M1655,SICODI!$G$3:$J$2404,2,FALSE))</f>
        <v>POSTE DE CONCRETO ARMADO DE 15/400/150/375</v>
      </c>
      <c r="O1655" s="58">
        <f>+IF(ISERROR(VLOOKUP(M1655,'Resumen de precios LLTT'!$C$17:$G$3071,5,FALSE))=FALSE,VLOOKUP(M1655,'Resumen de precios LLTT'!$C$17:$G$3071,5,FALSE),VLOOKUP(M1655,SICODI!$G$3:$J$2404,4,FALSE))</f>
        <v>476.76</v>
      </c>
      <c r="P1655" s="16">
        <f t="shared" si="231"/>
        <v>0.84299999999999997</v>
      </c>
      <c r="Q1655" s="78">
        <f t="shared" si="232"/>
        <v>878.66867999999999</v>
      </c>
      <c r="R1655" s="56">
        <v>0</v>
      </c>
      <c r="S1655" s="16">
        <f t="shared" si="233"/>
        <v>0.13400000000000001</v>
      </c>
      <c r="T1655" s="79">
        <f t="shared" si="234"/>
        <v>9.8118002600000001</v>
      </c>
      <c r="U1655" s="80">
        <f t="shared" si="235"/>
        <v>0.183</v>
      </c>
      <c r="V1655" s="81">
        <f t="shared" si="236"/>
        <v>1.7955594475800001</v>
      </c>
      <c r="W1655" s="79">
        <f t="shared" si="237"/>
        <v>0.60419904645994038</v>
      </c>
      <c r="X1655" s="60">
        <f t="shared" si="238"/>
        <v>0.6</v>
      </c>
      <c r="Y1655" s="56">
        <f>+'INFO ENEL'!R1643</f>
        <v>1</v>
      </c>
      <c r="Z1655" s="59">
        <f t="shared" si="239"/>
        <v>0.6</v>
      </c>
    </row>
    <row r="1656" spans="1:26" s="90" customFormat="1" ht="15" customHeight="1" x14ac:dyDescent="0.25">
      <c r="A1656" s="55">
        <f>+'INFO ENEL'!A1644</f>
        <v>1639</v>
      </c>
      <c r="B1656" s="121" t="str">
        <f>+INDEX($B$8:$B$15,MATCH(L1656,$L$8:$L$15,0))</f>
        <v>SICODI</v>
      </c>
      <c r="C1656" s="56" t="str">
        <f>+'INFO ENEL'!B1644</f>
        <v>Lima</v>
      </c>
      <c r="D1656" s="56" t="str">
        <f>+'INFO ENEL'!D1644</f>
        <v>Barranca</v>
      </c>
      <c r="E1656" s="56" t="str">
        <f>+'INFO ENEL'!D1644</f>
        <v>Barranca</v>
      </c>
      <c r="F1656" s="50">
        <f>+'INFO ENEL'!E1644</f>
        <v>0</v>
      </c>
      <c r="G1656" s="56" t="str">
        <f>+'INFO ENEL'!L1644</f>
        <v>MT</v>
      </c>
      <c r="H1656" s="57">
        <f>+'INFO ENEL'!M1644</f>
        <v>82.178217821782184</v>
      </c>
      <c r="I1656" s="56">
        <f>+'INFO ENEL'!N1644</f>
        <v>15</v>
      </c>
      <c r="J1656" s="56" t="str">
        <f>+'INFO ENEL'!O1644</f>
        <v>Poste</v>
      </c>
      <c r="K1656" s="56" t="str">
        <f>+'INFO ENEL'!P1644</f>
        <v>Concreto</v>
      </c>
      <c r="L1656" s="56" t="str">
        <f>+'INFO ENEL'!Q1644</f>
        <v>PPC24</v>
      </c>
      <c r="M1656" s="55" t="str">
        <f>+IF(ISERROR(INDEX('Estructuras de Acero y Concreto'!$C$6:$C$577,MATCH(L1656,'Estructuras de Acero y Concreto'!$D$6:$D$577,0)))=FALSE,INDEX('Estructuras de Acero y Concreto'!$C$6:$C$577,MATCH(L1656,'Estructuras de Acero y Concreto'!$D$6:$D$577,0)),IF(ISERROR(INDEX('Estructuras de Madera'!$C$5:$C$122,MATCH(L1656,'Estructuras de Madera'!$D$5:$D$122,0)))=FALSE,INDEX('Estructuras de Madera'!$C$5:$C$122,MATCH(L1656,'Estructuras de Madera'!$D$5:$D$122,0)),INDEX(SICODI!$G$3:$G$2404,MATCH(L1656,SICODI!$G$3:$G$2404,0))))</f>
        <v>PPC24</v>
      </c>
      <c r="N1656" s="121" t="str">
        <f>+IF(ISERROR(VLOOKUP(M1656,'Resumen de precios LLTT'!$C$17:$D$3071,2,FALSE))=FALSE,VLOOKUP(M1656,'Resumen de precios LLTT'!$C$17:$D$3071,2,FALSE),VLOOKUP(M1656,SICODI!$G$3:$J$2404,2,FALSE))</f>
        <v>POSTE DE CONCRETO ARMADO DE 15/400/150/375</v>
      </c>
      <c r="O1656" s="58">
        <f>+IF(ISERROR(VLOOKUP(M1656,'Resumen de precios LLTT'!$C$17:$G$3071,5,FALSE))=FALSE,VLOOKUP(M1656,'Resumen de precios LLTT'!$C$17:$G$3071,5,FALSE),VLOOKUP(M1656,SICODI!$G$3:$J$2404,4,FALSE))</f>
        <v>476.76</v>
      </c>
      <c r="P1656" s="16">
        <f t="shared" si="231"/>
        <v>0.84299999999999997</v>
      </c>
      <c r="Q1656" s="78">
        <f t="shared" si="232"/>
        <v>878.66867999999999</v>
      </c>
      <c r="R1656" s="56">
        <v>0</v>
      </c>
      <c r="S1656" s="16">
        <f t="shared" si="233"/>
        <v>0.13400000000000001</v>
      </c>
      <c r="T1656" s="79">
        <f t="shared" si="234"/>
        <v>9.8118002600000001</v>
      </c>
      <c r="U1656" s="80">
        <f t="shared" si="235"/>
        <v>0.183</v>
      </c>
      <c r="V1656" s="81">
        <f t="shared" si="236"/>
        <v>1.7955594475800001</v>
      </c>
      <c r="W1656" s="79">
        <f t="shared" si="237"/>
        <v>0.60419904645994038</v>
      </c>
      <c r="X1656" s="60">
        <f t="shared" si="238"/>
        <v>0.6</v>
      </c>
      <c r="Y1656" s="56">
        <f>+'INFO ENEL'!R1644</f>
        <v>1</v>
      </c>
      <c r="Z1656" s="59">
        <f t="shared" si="239"/>
        <v>0.6</v>
      </c>
    </row>
    <row r="1657" spans="1:26" s="90" customFormat="1" ht="15" customHeight="1" x14ac:dyDescent="0.25">
      <c r="A1657" s="55">
        <f>+'INFO ENEL'!A1645</f>
        <v>1640</v>
      </c>
      <c r="B1657" s="121" t="str">
        <f>+INDEX($B$8:$B$15,MATCH(L1657,$L$8:$L$15,0))</f>
        <v>SICODI</v>
      </c>
      <c r="C1657" s="56" t="str">
        <f>+'INFO ENEL'!B1645</f>
        <v>Lima</v>
      </c>
      <c r="D1657" s="56" t="str">
        <f>+'INFO ENEL'!D1645</f>
        <v>Barranca</v>
      </c>
      <c r="E1657" s="56" t="str">
        <f>+'INFO ENEL'!D1645</f>
        <v>Barranca</v>
      </c>
      <c r="F1657" s="50">
        <f>+'INFO ENEL'!E1645</f>
        <v>0</v>
      </c>
      <c r="G1657" s="56" t="str">
        <f>+'INFO ENEL'!L1645</f>
        <v>MT</v>
      </c>
      <c r="H1657" s="57">
        <f>+'INFO ENEL'!M1645</f>
        <v>66.336633663366342</v>
      </c>
      <c r="I1657" s="56">
        <f>+'INFO ENEL'!N1645</f>
        <v>15</v>
      </c>
      <c r="J1657" s="56" t="str">
        <f>+'INFO ENEL'!O1645</f>
        <v>Poste</v>
      </c>
      <c r="K1657" s="56" t="str">
        <f>+'INFO ENEL'!P1645</f>
        <v>Concreto</v>
      </c>
      <c r="L1657" s="56" t="str">
        <f>+'INFO ENEL'!Q1645</f>
        <v>PPC24</v>
      </c>
      <c r="M1657" s="55" t="str">
        <f>+IF(ISERROR(INDEX('Estructuras de Acero y Concreto'!$C$6:$C$577,MATCH(L1657,'Estructuras de Acero y Concreto'!$D$6:$D$577,0)))=FALSE,INDEX('Estructuras de Acero y Concreto'!$C$6:$C$577,MATCH(L1657,'Estructuras de Acero y Concreto'!$D$6:$D$577,0)),IF(ISERROR(INDEX('Estructuras de Madera'!$C$5:$C$122,MATCH(L1657,'Estructuras de Madera'!$D$5:$D$122,0)))=FALSE,INDEX('Estructuras de Madera'!$C$5:$C$122,MATCH(L1657,'Estructuras de Madera'!$D$5:$D$122,0)),INDEX(SICODI!$G$3:$G$2404,MATCH(L1657,SICODI!$G$3:$G$2404,0))))</f>
        <v>PPC24</v>
      </c>
      <c r="N1657" s="121" t="str">
        <f>+IF(ISERROR(VLOOKUP(M1657,'Resumen de precios LLTT'!$C$17:$D$3071,2,FALSE))=FALSE,VLOOKUP(M1657,'Resumen de precios LLTT'!$C$17:$D$3071,2,FALSE),VLOOKUP(M1657,SICODI!$G$3:$J$2404,2,FALSE))</f>
        <v>POSTE DE CONCRETO ARMADO DE 15/400/150/375</v>
      </c>
      <c r="O1657" s="58">
        <f>+IF(ISERROR(VLOOKUP(M1657,'Resumen de precios LLTT'!$C$17:$G$3071,5,FALSE))=FALSE,VLOOKUP(M1657,'Resumen de precios LLTT'!$C$17:$G$3071,5,FALSE),VLOOKUP(M1657,SICODI!$G$3:$J$2404,4,FALSE))</f>
        <v>476.76</v>
      </c>
      <c r="P1657" s="16">
        <f t="shared" si="231"/>
        <v>0.84299999999999997</v>
      </c>
      <c r="Q1657" s="78">
        <f t="shared" si="232"/>
        <v>878.66867999999999</v>
      </c>
      <c r="R1657" s="56">
        <v>0</v>
      </c>
      <c r="S1657" s="16">
        <f t="shared" si="233"/>
        <v>0.13400000000000001</v>
      </c>
      <c r="T1657" s="79">
        <f t="shared" si="234"/>
        <v>9.8118002600000001</v>
      </c>
      <c r="U1657" s="80">
        <f t="shared" si="235"/>
        <v>0.183</v>
      </c>
      <c r="V1657" s="81">
        <f t="shared" si="236"/>
        <v>1.7955594475800001</v>
      </c>
      <c r="W1657" s="79">
        <f t="shared" si="237"/>
        <v>0.60419904645994038</v>
      </c>
      <c r="X1657" s="60">
        <f t="shared" si="238"/>
        <v>0.6</v>
      </c>
      <c r="Y1657" s="56">
        <f>+'INFO ENEL'!R1645</f>
        <v>1</v>
      </c>
      <c r="Z1657" s="59">
        <f t="shared" si="239"/>
        <v>0.6</v>
      </c>
    </row>
    <row r="1658" spans="1:26" s="90" customFormat="1" ht="15" customHeight="1" x14ac:dyDescent="0.25">
      <c r="A1658" s="55">
        <f>+'INFO ENEL'!A1646</f>
        <v>1641</v>
      </c>
      <c r="B1658" s="121" t="str">
        <f>+INDEX($B$8:$B$15,MATCH(L1658,$L$8:$L$15,0))</f>
        <v>SICODI</v>
      </c>
      <c r="C1658" s="56" t="str">
        <f>+'INFO ENEL'!B1646</f>
        <v>Lima</v>
      </c>
      <c r="D1658" s="56" t="str">
        <f>+'INFO ENEL'!D1646</f>
        <v>Barranca</v>
      </c>
      <c r="E1658" s="56" t="str">
        <f>+'INFO ENEL'!D1646</f>
        <v>Barranca</v>
      </c>
      <c r="F1658" s="50">
        <f>+'INFO ENEL'!E1646</f>
        <v>0</v>
      </c>
      <c r="G1658" s="56" t="str">
        <f>+'INFO ENEL'!L1646</f>
        <v>MT</v>
      </c>
      <c r="H1658" s="57">
        <f>+'INFO ENEL'!M1646</f>
        <v>67.32673267326733</v>
      </c>
      <c r="I1658" s="56">
        <f>+'INFO ENEL'!N1646</f>
        <v>15</v>
      </c>
      <c r="J1658" s="56" t="str">
        <f>+'INFO ENEL'!O1646</f>
        <v>Poste</v>
      </c>
      <c r="K1658" s="56" t="str">
        <f>+'INFO ENEL'!P1646</f>
        <v>Concreto</v>
      </c>
      <c r="L1658" s="56" t="str">
        <f>+'INFO ENEL'!Q1646</f>
        <v>PPC24</v>
      </c>
      <c r="M1658" s="55" t="str">
        <f>+IF(ISERROR(INDEX('Estructuras de Acero y Concreto'!$C$6:$C$577,MATCH(L1658,'Estructuras de Acero y Concreto'!$D$6:$D$577,0)))=FALSE,INDEX('Estructuras de Acero y Concreto'!$C$6:$C$577,MATCH(L1658,'Estructuras de Acero y Concreto'!$D$6:$D$577,0)),IF(ISERROR(INDEX('Estructuras de Madera'!$C$5:$C$122,MATCH(L1658,'Estructuras de Madera'!$D$5:$D$122,0)))=FALSE,INDEX('Estructuras de Madera'!$C$5:$C$122,MATCH(L1658,'Estructuras de Madera'!$D$5:$D$122,0)),INDEX(SICODI!$G$3:$G$2404,MATCH(L1658,SICODI!$G$3:$G$2404,0))))</f>
        <v>PPC24</v>
      </c>
      <c r="N1658" s="121" t="str">
        <f>+IF(ISERROR(VLOOKUP(M1658,'Resumen de precios LLTT'!$C$17:$D$3071,2,FALSE))=FALSE,VLOOKUP(M1658,'Resumen de precios LLTT'!$C$17:$D$3071,2,FALSE),VLOOKUP(M1658,SICODI!$G$3:$J$2404,2,FALSE))</f>
        <v>POSTE DE CONCRETO ARMADO DE 15/400/150/375</v>
      </c>
      <c r="O1658" s="58">
        <f>+IF(ISERROR(VLOOKUP(M1658,'Resumen de precios LLTT'!$C$17:$G$3071,5,FALSE))=FALSE,VLOOKUP(M1658,'Resumen de precios LLTT'!$C$17:$G$3071,5,FALSE),VLOOKUP(M1658,SICODI!$G$3:$J$2404,4,FALSE))</f>
        <v>476.76</v>
      </c>
      <c r="P1658" s="16">
        <f t="shared" si="231"/>
        <v>0.84299999999999997</v>
      </c>
      <c r="Q1658" s="78">
        <f t="shared" si="232"/>
        <v>878.66867999999999</v>
      </c>
      <c r="R1658" s="56">
        <v>0</v>
      </c>
      <c r="S1658" s="16">
        <f t="shared" si="233"/>
        <v>0.13400000000000001</v>
      </c>
      <c r="T1658" s="79">
        <f t="shared" si="234"/>
        <v>9.8118002600000001</v>
      </c>
      <c r="U1658" s="80">
        <f t="shared" si="235"/>
        <v>0.183</v>
      </c>
      <c r="V1658" s="81">
        <f t="shared" si="236"/>
        <v>1.7955594475800001</v>
      </c>
      <c r="W1658" s="79">
        <f t="shared" si="237"/>
        <v>0.60419904645994038</v>
      </c>
      <c r="X1658" s="60">
        <f t="shared" si="238"/>
        <v>0.6</v>
      </c>
      <c r="Y1658" s="56">
        <f>+'INFO ENEL'!R1646</f>
        <v>1</v>
      </c>
      <c r="Z1658" s="59">
        <f t="shared" si="239"/>
        <v>0.6</v>
      </c>
    </row>
    <row r="1659" spans="1:26" s="90" customFormat="1" ht="15" customHeight="1" x14ac:dyDescent="0.25">
      <c r="A1659" s="55">
        <f>+'INFO ENEL'!A1647</f>
        <v>1642</v>
      </c>
      <c r="B1659" s="121" t="str">
        <f>+INDEX($B$8:$B$15,MATCH(L1659,$L$8:$L$15,0))</f>
        <v>SICODI</v>
      </c>
      <c r="C1659" s="56" t="str">
        <f>+'INFO ENEL'!B1647</f>
        <v>Lima</v>
      </c>
      <c r="D1659" s="56" t="str">
        <f>+'INFO ENEL'!D1647</f>
        <v>Barranca</v>
      </c>
      <c r="E1659" s="56" t="str">
        <f>+'INFO ENEL'!D1647</f>
        <v>Barranca</v>
      </c>
      <c r="F1659" s="50">
        <f>+'INFO ENEL'!E1647</f>
        <v>0</v>
      </c>
      <c r="G1659" s="56" t="str">
        <f>+'INFO ENEL'!L1647</f>
        <v>MT</v>
      </c>
      <c r="H1659" s="57">
        <f>+'INFO ENEL'!M1647</f>
        <v>55.445544554455445</v>
      </c>
      <c r="I1659" s="56">
        <f>+'INFO ENEL'!N1647</f>
        <v>15</v>
      </c>
      <c r="J1659" s="56" t="str">
        <f>+'INFO ENEL'!O1647</f>
        <v>Poste</v>
      </c>
      <c r="K1659" s="56" t="str">
        <f>+'INFO ENEL'!P1647</f>
        <v>Concreto</v>
      </c>
      <c r="L1659" s="56" t="str">
        <f>+'INFO ENEL'!Q1647</f>
        <v>PPC24</v>
      </c>
      <c r="M1659" s="55" t="str">
        <f>+IF(ISERROR(INDEX('Estructuras de Acero y Concreto'!$C$6:$C$577,MATCH(L1659,'Estructuras de Acero y Concreto'!$D$6:$D$577,0)))=FALSE,INDEX('Estructuras de Acero y Concreto'!$C$6:$C$577,MATCH(L1659,'Estructuras de Acero y Concreto'!$D$6:$D$577,0)),IF(ISERROR(INDEX('Estructuras de Madera'!$C$5:$C$122,MATCH(L1659,'Estructuras de Madera'!$D$5:$D$122,0)))=FALSE,INDEX('Estructuras de Madera'!$C$5:$C$122,MATCH(L1659,'Estructuras de Madera'!$D$5:$D$122,0)),INDEX(SICODI!$G$3:$G$2404,MATCH(L1659,SICODI!$G$3:$G$2404,0))))</f>
        <v>PPC24</v>
      </c>
      <c r="N1659" s="121" t="str">
        <f>+IF(ISERROR(VLOOKUP(M1659,'Resumen de precios LLTT'!$C$17:$D$3071,2,FALSE))=FALSE,VLOOKUP(M1659,'Resumen de precios LLTT'!$C$17:$D$3071,2,FALSE),VLOOKUP(M1659,SICODI!$G$3:$J$2404,2,FALSE))</f>
        <v>POSTE DE CONCRETO ARMADO DE 15/400/150/375</v>
      </c>
      <c r="O1659" s="58">
        <f>+IF(ISERROR(VLOOKUP(M1659,'Resumen de precios LLTT'!$C$17:$G$3071,5,FALSE))=FALSE,VLOOKUP(M1659,'Resumen de precios LLTT'!$C$17:$G$3071,5,FALSE),VLOOKUP(M1659,SICODI!$G$3:$J$2404,4,FALSE))</f>
        <v>476.76</v>
      </c>
      <c r="P1659" s="16">
        <f t="shared" si="231"/>
        <v>0.84299999999999997</v>
      </c>
      <c r="Q1659" s="78">
        <f t="shared" si="232"/>
        <v>878.66867999999999</v>
      </c>
      <c r="R1659" s="56">
        <v>0</v>
      </c>
      <c r="S1659" s="16">
        <f t="shared" si="233"/>
        <v>0.13400000000000001</v>
      </c>
      <c r="T1659" s="79">
        <f t="shared" si="234"/>
        <v>9.8118002600000001</v>
      </c>
      <c r="U1659" s="80">
        <f t="shared" si="235"/>
        <v>0.183</v>
      </c>
      <c r="V1659" s="81">
        <f t="shared" si="236"/>
        <v>1.7955594475800001</v>
      </c>
      <c r="W1659" s="79">
        <f t="shared" si="237"/>
        <v>0.60419904645994038</v>
      </c>
      <c r="X1659" s="60">
        <f t="shared" si="238"/>
        <v>0.6</v>
      </c>
      <c r="Y1659" s="56">
        <f>+'INFO ENEL'!R1647</f>
        <v>1</v>
      </c>
      <c r="Z1659" s="59">
        <f t="shared" si="239"/>
        <v>0.6</v>
      </c>
    </row>
    <row r="1660" spans="1:26" s="90" customFormat="1" ht="15" customHeight="1" x14ac:dyDescent="0.25">
      <c r="A1660" s="55">
        <f>+'INFO ENEL'!A1648</f>
        <v>1643</v>
      </c>
      <c r="B1660" s="121" t="str">
        <f>+INDEX($B$8:$B$15,MATCH(L1660,$L$8:$L$15,0))</f>
        <v>SICODI</v>
      </c>
      <c r="C1660" s="56" t="str">
        <f>+'INFO ENEL'!B1648</f>
        <v>Lima</v>
      </c>
      <c r="D1660" s="56" t="str">
        <f>+'INFO ENEL'!D1648</f>
        <v>Barranca</v>
      </c>
      <c r="E1660" s="56" t="str">
        <f>+'INFO ENEL'!D1648</f>
        <v>Barranca</v>
      </c>
      <c r="F1660" s="50">
        <f>+'INFO ENEL'!E1648</f>
        <v>0</v>
      </c>
      <c r="G1660" s="56" t="str">
        <f>+'INFO ENEL'!L1648</f>
        <v>MT</v>
      </c>
      <c r="H1660" s="57">
        <f>+'INFO ENEL'!M1648</f>
        <v>15.841584158415841</v>
      </c>
      <c r="I1660" s="56">
        <f>+'INFO ENEL'!N1648</f>
        <v>15</v>
      </c>
      <c r="J1660" s="56" t="str">
        <f>+'INFO ENEL'!O1648</f>
        <v>Poste</v>
      </c>
      <c r="K1660" s="56" t="str">
        <f>+'INFO ENEL'!P1648</f>
        <v>Concreto</v>
      </c>
      <c r="L1660" s="56" t="str">
        <f>+'INFO ENEL'!Q1648</f>
        <v>PPC24</v>
      </c>
      <c r="M1660" s="55" t="str">
        <f>+IF(ISERROR(INDEX('Estructuras de Acero y Concreto'!$C$6:$C$577,MATCH(L1660,'Estructuras de Acero y Concreto'!$D$6:$D$577,0)))=FALSE,INDEX('Estructuras de Acero y Concreto'!$C$6:$C$577,MATCH(L1660,'Estructuras de Acero y Concreto'!$D$6:$D$577,0)),IF(ISERROR(INDEX('Estructuras de Madera'!$C$5:$C$122,MATCH(L1660,'Estructuras de Madera'!$D$5:$D$122,0)))=FALSE,INDEX('Estructuras de Madera'!$C$5:$C$122,MATCH(L1660,'Estructuras de Madera'!$D$5:$D$122,0)),INDEX(SICODI!$G$3:$G$2404,MATCH(L1660,SICODI!$G$3:$G$2404,0))))</f>
        <v>PPC24</v>
      </c>
      <c r="N1660" s="121" t="str">
        <f>+IF(ISERROR(VLOOKUP(M1660,'Resumen de precios LLTT'!$C$17:$D$3071,2,FALSE))=FALSE,VLOOKUP(M1660,'Resumen de precios LLTT'!$C$17:$D$3071,2,FALSE),VLOOKUP(M1660,SICODI!$G$3:$J$2404,2,FALSE))</f>
        <v>POSTE DE CONCRETO ARMADO DE 15/400/150/375</v>
      </c>
      <c r="O1660" s="58">
        <f>+IF(ISERROR(VLOOKUP(M1660,'Resumen de precios LLTT'!$C$17:$G$3071,5,FALSE))=FALSE,VLOOKUP(M1660,'Resumen de precios LLTT'!$C$17:$G$3071,5,FALSE),VLOOKUP(M1660,SICODI!$G$3:$J$2404,4,FALSE))</f>
        <v>476.76</v>
      </c>
      <c r="P1660" s="16">
        <f t="shared" si="231"/>
        <v>0.84299999999999997</v>
      </c>
      <c r="Q1660" s="78">
        <f t="shared" si="232"/>
        <v>878.66867999999999</v>
      </c>
      <c r="R1660" s="56">
        <v>0</v>
      </c>
      <c r="S1660" s="16">
        <f t="shared" si="233"/>
        <v>0.13400000000000001</v>
      </c>
      <c r="T1660" s="79">
        <f t="shared" si="234"/>
        <v>9.8118002600000001</v>
      </c>
      <c r="U1660" s="80">
        <f t="shared" si="235"/>
        <v>0.183</v>
      </c>
      <c r="V1660" s="81">
        <f t="shared" si="236"/>
        <v>1.7955594475800001</v>
      </c>
      <c r="W1660" s="79">
        <f t="shared" si="237"/>
        <v>0.60419904645994038</v>
      </c>
      <c r="X1660" s="60">
        <f t="shared" si="238"/>
        <v>0.6</v>
      </c>
      <c r="Y1660" s="56">
        <f>+'INFO ENEL'!R1648</f>
        <v>1</v>
      </c>
      <c r="Z1660" s="59">
        <f t="shared" si="239"/>
        <v>0.6</v>
      </c>
    </row>
    <row r="1661" spans="1:26" s="90" customFormat="1" ht="15" customHeight="1" x14ac:dyDescent="0.25">
      <c r="A1661" s="55">
        <f>+'INFO ENEL'!A1649</f>
        <v>1644</v>
      </c>
      <c r="B1661" s="121" t="str">
        <f>+INDEX($B$8:$B$15,MATCH(L1661,$L$8:$L$15,0))</f>
        <v>SICODI</v>
      </c>
      <c r="C1661" s="56" t="str">
        <f>+'INFO ENEL'!B1649</f>
        <v>Lima</v>
      </c>
      <c r="D1661" s="56" t="str">
        <f>+'INFO ENEL'!D1649</f>
        <v>Barranca</v>
      </c>
      <c r="E1661" s="56" t="str">
        <f>+'INFO ENEL'!D1649</f>
        <v>Barranca</v>
      </c>
      <c r="F1661" s="50">
        <f>+'INFO ENEL'!E1649</f>
        <v>0</v>
      </c>
      <c r="G1661" s="56" t="str">
        <f>+'INFO ENEL'!L1649</f>
        <v>MT</v>
      </c>
      <c r="H1661" s="57">
        <f>+'INFO ENEL'!M1649</f>
        <v>63.366336633663366</v>
      </c>
      <c r="I1661" s="56">
        <f>+'INFO ENEL'!N1649</f>
        <v>15</v>
      </c>
      <c r="J1661" s="56" t="str">
        <f>+'INFO ENEL'!O1649</f>
        <v>Poste</v>
      </c>
      <c r="K1661" s="56" t="str">
        <f>+'INFO ENEL'!P1649</f>
        <v>Concreto</v>
      </c>
      <c r="L1661" s="56" t="str">
        <f>+'INFO ENEL'!Q1649</f>
        <v>PPC24</v>
      </c>
      <c r="M1661" s="55" t="str">
        <f>+IF(ISERROR(INDEX('Estructuras de Acero y Concreto'!$C$6:$C$577,MATCH(L1661,'Estructuras de Acero y Concreto'!$D$6:$D$577,0)))=FALSE,INDEX('Estructuras de Acero y Concreto'!$C$6:$C$577,MATCH(L1661,'Estructuras de Acero y Concreto'!$D$6:$D$577,0)),IF(ISERROR(INDEX('Estructuras de Madera'!$C$5:$C$122,MATCH(L1661,'Estructuras de Madera'!$D$5:$D$122,0)))=FALSE,INDEX('Estructuras de Madera'!$C$5:$C$122,MATCH(L1661,'Estructuras de Madera'!$D$5:$D$122,0)),INDEX(SICODI!$G$3:$G$2404,MATCH(L1661,SICODI!$G$3:$G$2404,0))))</f>
        <v>PPC24</v>
      </c>
      <c r="N1661" s="121" t="str">
        <f>+IF(ISERROR(VLOOKUP(M1661,'Resumen de precios LLTT'!$C$17:$D$3071,2,FALSE))=FALSE,VLOOKUP(M1661,'Resumen de precios LLTT'!$C$17:$D$3071,2,FALSE),VLOOKUP(M1661,SICODI!$G$3:$J$2404,2,FALSE))</f>
        <v>POSTE DE CONCRETO ARMADO DE 15/400/150/375</v>
      </c>
      <c r="O1661" s="58">
        <f>+IF(ISERROR(VLOOKUP(M1661,'Resumen de precios LLTT'!$C$17:$G$3071,5,FALSE))=FALSE,VLOOKUP(M1661,'Resumen de precios LLTT'!$C$17:$G$3071,5,FALSE),VLOOKUP(M1661,SICODI!$G$3:$J$2404,4,FALSE))</f>
        <v>476.76</v>
      </c>
      <c r="P1661" s="16">
        <f t="shared" si="231"/>
        <v>0.84299999999999997</v>
      </c>
      <c r="Q1661" s="78">
        <f t="shared" si="232"/>
        <v>878.66867999999999</v>
      </c>
      <c r="R1661" s="56">
        <v>0</v>
      </c>
      <c r="S1661" s="16">
        <f t="shared" si="233"/>
        <v>0.13400000000000001</v>
      </c>
      <c r="T1661" s="79">
        <f t="shared" si="234"/>
        <v>9.8118002600000001</v>
      </c>
      <c r="U1661" s="80">
        <f t="shared" si="235"/>
        <v>0.183</v>
      </c>
      <c r="V1661" s="81">
        <f t="shared" si="236"/>
        <v>1.7955594475800001</v>
      </c>
      <c r="W1661" s="79">
        <f t="shared" si="237"/>
        <v>0.60419904645994038</v>
      </c>
      <c r="X1661" s="60">
        <f t="shared" si="238"/>
        <v>0.6</v>
      </c>
      <c r="Y1661" s="56">
        <f>+'INFO ENEL'!R1649</f>
        <v>1</v>
      </c>
      <c r="Z1661" s="59">
        <f t="shared" si="239"/>
        <v>0.6</v>
      </c>
    </row>
    <row r="1662" spans="1:26" s="90" customFormat="1" ht="15" customHeight="1" x14ac:dyDescent="0.25">
      <c r="A1662" s="55">
        <f>+'INFO ENEL'!A1650</f>
        <v>1645</v>
      </c>
      <c r="B1662" s="121" t="str">
        <f>+INDEX($B$8:$B$15,MATCH(L1662,$L$8:$L$15,0))</f>
        <v>SICODI</v>
      </c>
      <c r="C1662" s="56" t="str">
        <f>+'INFO ENEL'!B1650</f>
        <v>Lima</v>
      </c>
      <c r="D1662" s="56" t="str">
        <f>+'INFO ENEL'!D1650</f>
        <v>Barranca</v>
      </c>
      <c r="E1662" s="56" t="str">
        <f>+'INFO ENEL'!D1650</f>
        <v>Barranca</v>
      </c>
      <c r="F1662" s="50">
        <f>+'INFO ENEL'!E1650</f>
        <v>0</v>
      </c>
      <c r="G1662" s="56" t="str">
        <f>+'INFO ENEL'!L1650</f>
        <v>MT</v>
      </c>
      <c r="H1662" s="57">
        <f>+'INFO ENEL'!M1650</f>
        <v>61.386138613861384</v>
      </c>
      <c r="I1662" s="56">
        <f>+'INFO ENEL'!N1650</f>
        <v>15</v>
      </c>
      <c r="J1662" s="56" t="str">
        <f>+'INFO ENEL'!O1650</f>
        <v>Poste</v>
      </c>
      <c r="K1662" s="56" t="str">
        <f>+'INFO ENEL'!P1650</f>
        <v>Concreto</v>
      </c>
      <c r="L1662" s="56" t="str">
        <f>+'INFO ENEL'!Q1650</f>
        <v>PPC24</v>
      </c>
      <c r="M1662" s="55" t="str">
        <f>+IF(ISERROR(INDEX('Estructuras de Acero y Concreto'!$C$6:$C$577,MATCH(L1662,'Estructuras de Acero y Concreto'!$D$6:$D$577,0)))=FALSE,INDEX('Estructuras de Acero y Concreto'!$C$6:$C$577,MATCH(L1662,'Estructuras de Acero y Concreto'!$D$6:$D$577,0)),IF(ISERROR(INDEX('Estructuras de Madera'!$C$5:$C$122,MATCH(L1662,'Estructuras de Madera'!$D$5:$D$122,0)))=FALSE,INDEX('Estructuras de Madera'!$C$5:$C$122,MATCH(L1662,'Estructuras de Madera'!$D$5:$D$122,0)),INDEX(SICODI!$G$3:$G$2404,MATCH(L1662,SICODI!$G$3:$G$2404,0))))</f>
        <v>PPC24</v>
      </c>
      <c r="N1662" s="121" t="str">
        <f>+IF(ISERROR(VLOOKUP(M1662,'Resumen de precios LLTT'!$C$17:$D$3071,2,FALSE))=FALSE,VLOOKUP(M1662,'Resumen de precios LLTT'!$C$17:$D$3071,2,FALSE),VLOOKUP(M1662,SICODI!$G$3:$J$2404,2,FALSE))</f>
        <v>POSTE DE CONCRETO ARMADO DE 15/400/150/375</v>
      </c>
      <c r="O1662" s="58">
        <f>+IF(ISERROR(VLOOKUP(M1662,'Resumen de precios LLTT'!$C$17:$G$3071,5,FALSE))=FALSE,VLOOKUP(M1662,'Resumen de precios LLTT'!$C$17:$G$3071,5,FALSE),VLOOKUP(M1662,SICODI!$G$3:$J$2404,4,FALSE))</f>
        <v>476.76</v>
      </c>
      <c r="P1662" s="16">
        <f t="shared" si="231"/>
        <v>0.84299999999999997</v>
      </c>
      <c r="Q1662" s="78">
        <f t="shared" si="232"/>
        <v>878.66867999999999</v>
      </c>
      <c r="R1662" s="56">
        <v>0</v>
      </c>
      <c r="S1662" s="16">
        <f t="shared" si="233"/>
        <v>0.13400000000000001</v>
      </c>
      <c r="T1662" s="79">
        <f t="shared" si="234"/>
        <v>9.8118002600000001</v>
      </c>
      <c r="U1662" s="80">
        <f t="shared" si="235"/>
        <v>0.183</v>
      </c>
      <c r="V1662" s="81">
        <f t="shared" si="236"/>
        <v>1.7955594475800001</v>
      </c>
      <c r="W1662" s="79">
        <f t="shared" si="237"/>
        <v>0.60419904645994038</v>
      </c>
      <c r="X1662" s="60">
        <f t="shared" si="238"/>
        <v>0.6</v>
      </c>
      <c r="Y1662" s="56">
        <f>+'INFO ENEL'!R1650</f>
        <v>1</v>
      </c>
      <c r="Z1662" s="59">
        <f t="shared" si="239"/>
        <v>0.6</v>
      </c>
    </row>
    <row r="1663" spans="1:26" s="90" customFormat="1" ht="15" customHeight="1" x14ac:dyDescent="0.25">
      <c r="A1663" s="55">
        <f>+'INFO ENEL'!A1651</f>
        <v>1646</v>
      </c>
      <c r="B1663" s="121" t="str">
        <f>+INDEX($B$8:$B$15,MATCH(L1663,$L$8:$L$15,0))</f>
        <v>SICODI</v>
      </c>
      <c r="C1663" s="56" t="str">
        <f>+'INFO ENEL'!B1651</f>
        <v>Lima</v>
      </c>
      <c r="D1663" s="56" t="str">
        <f>+'INFO ENEL'!D1651</f>
        <v>Barranca</v>
      </c>
      <c r="E1663" s="56" t="str">
        <f>+'INFO ENEL'!D1651</f>
        <v>Barranca</v>
      </c>
      <c r="F1663" s="50">
        <f>+'INFO ENEL'!E1651</f>
        <v>0</v>
      </c>
      <c r="G1663" s="56" t="str">
        <f>+'INFO ENEL'!L1651</f>
        <v>MT</v>
      </c>
      <c r="H1663" s="57">
        <f>+'INFO ENEL'!M1651</f>
        <v>65.346534653465341</v>
      </c>
      <c r="I1663" s="56">
        <f>+'INFO ENEL'!N1651</f>
        <v>15</v>
      </c>
      <c r="J1663" s="56" t="str">
        <f>+'INFO ENEL'!O1651</f>
        <v>Poste</v>
      </c>
      <c r="K1663" s="56" t="str">
        <f>+'INFO ENEL'!P1651</f>
        <v>Concreto</v>
      </c>
      <c r="L1663" s="56" t="str">
        <f>+'INFO ENEL'!Q1651</f>
        <v>PPC24</v>
      </c>
      <c r="M1663" s="55" t="str">
        <f>+IF(ISERROR(INDEX('Estructuras de Acero y Concreto'!$C$6:$C$577,MATCH(L1663,'Estructuras de Acero y Concreto'!$D$6:$D$577,0)))=FALSE,INDEX('Estructuras de Acero y Concreto'!$C$6:$C$577,MATCH(L1663,'Estructuras de Acero y Concreto'!$D$6:$D$577,0)),IF(ISERROR(INDEX('Estructuras de Madera'!$C$5:$C$122,MATCH(L1663,'Estructuras de Madera'!$D$5:$D$122,0)))=FALSE,INDEX('Estructuras de Madera'!$C$5:$C$122,MATCH(L1663,'Estructuras de Madera'!$D$5:$D$122,0)),INDEX(SICODI!$G$3:$G$2404,MATCH(L1663,SICODI!$G$3:$G$2404,0))))</f>
        <v>PPC24</v>
      </c>
      <c r="N1663" s="121" t="str">
        <f>+IF(ISERROR(VLOOKUP(M1663,'Resumen de precios LLTT'!$C$17:$D$3071,2,FALSE))=FALSE,VLOOKUP(M1663,'Resumen de precios LLTT'!$C$17:$D$3071,2,FALSE),VLOOKUP(M1663,SICODI!$G$3:$J$2404,2,FALSE))</f>
        <v>POSTE DE CONCRETO ARMADO DE 15/400/150/375</v>
      </c>
      <c r="O1663" s="58">
        <f>+IF(ISERROR(VLOOKUP(M1663,'Resumen de precios LLTT'!$C$17:$G$3071,5,FALSE))=FALSE,VLOOKUP(M1663,'Resumen de precios LLTT'!$C$17:$G$3071,5,FALSE),VLOOKUP(M1663,SICODI!$G$3:$J$2404,4,FALSE))</f>
        <v>476.76</v>
      </c>
      <c r="P1663" s="16">
        <f t="shared" si="231"/>
        <v>0.84299999999999997</v>
      </c>
      <c r="Q1663" s="78">
        <f t="shared" si="232"/>
        <v>878.66867999999999</v>
      </c>
      <c r="R1663" s="56">
        <v>0</v>
      </c>
      <c r="S1663" s="16">
        <f t="shared" si="233"/>
        <v>0.13400000000000001</v>
      </c>
      <c r="T1663" s="79">
        <f t="shared" si="234"/>
        <v>9.8118002600000001</v>
      </c>
      <c r="U1663" s="80">
        <f t="shared" si="235"/>
        <v>0.183</v>
      </c>
      <c r="V1663" s="81">
        <f t="shared" si="236"/>
        <v>1.7955594475800001</v>
      </c>
      <c r="W1663" s="79">
        <f t="shared" si="237"/>
        <v>0.60419904645994038</v>
      </c>
      <c r="X1663" s="60">
        <f t="shared" si="238"/>
        <v>0.6</v>
      </c>
      <c r="Y1663" s="56">
        <f>+'INFO ENEL'!R1651</f>
        <v>1</v>
      </c>
      <c r="Z1663" s="59">
        <f t="shared" si="239"/>
        <v>0.6</v>
      </c>
    </row>
    <row r="1664" spans="1:26" s="90" customFormat="1" ht="15" customHeight="1" x14ac:dyDescent="0.25">
      <c r="A1664" s="55">
        <f>+'INFO ENEL'!A1652</f>
        <v>1647</v>
      </c>
      <c r="B1664" s="121" t="str">
        <f>+INDEX($B$8:$B$15,MATCH(L1664,$L$8:$L$15,0))</f>
        <v>SICODI</v>
      </c>
      <c r="C1664" s="56" t="str">
        <f>+'INFO ENEL'!B1652</f>
        <v>Lima</v>
      </c>
      <c r="D1664" s="56" t="str">
        <f>+'INFO ENEL'!D1652</f>
        <v>Barranca</v>
      </c>
      <c r="E1664" s="56" t="str">
        <f>+'INFO ENEL'!D1652</f>
        <v>Barranca</v>
      </c>
      <c r="F1664" s="50">
        <f>+'INFO ENEL'!E1652</f>
        <v>0</v>
      </c>
      <c r="G1664" s="56" t="str">
        <f>+'INFO ENEL'!L1652</f>
        <v>MT</v>
      </c>
      <c r="H1664" s="57">
        <f>+'INFO ENEL'!M1652</f>
        <v>66.336633663366342</v>
      </c>
      <c r="I1664" s="56">
        <f>+'INFO ENEL'!N1652</f>
        <v>15</v>
      </c>
      <c r="J1664" s="56" t="str">
        <f>+'INFO ENEL'!O1652</f>
        <v>Poste</v>
      </c>
      <c r="K1664" s="56" t="str">
        <f>+'INFO ENEL'!P1652</f>
        <v>Concreto</v>
      </c>
      <c r="L1664" s="56" t="str">
        <f>+'INFO ENEL'!Q1652</f>
        <v>PPC24</v>
      </c>
      <c r="M1664" s="55" t="str">
        <f>+IF(ISERROR(INDEX('Estructuras de Acero y Concreto'!$C$6:$C$577,MATCH(L1664,'Estructuras de Acero y Concreto'!$D$6:$D$577,0)))=FALSE,INDEX('Estructuras de Acero y Concreto'!$C$6:$C$577,MATCH(L1664,'Estructuras de Acero y Concreto'!$D$6:$D$577,0)),IF(ISERROR(INDEX('Estructuras de Madera'!$C$5:$C$122,MATCH(L1664,'Estructuras de Madera'!$D$5:$D$122,0)))=FALSE,INDEX('Estructuras de Madera'!$C$5:$C$122,MATCH(L1664,'Estructuras de Madera'!$D$5:$D$122,0)),INDEX(SICODI!$G$3:$G$2404,MATCH(L1664,SICODI!$G$3:$G$2404,0))))</f>
        <v>PPC24</v>
      </c>
      <c r="N1664" s="121" t="str">
        <f>+IF(ISERROR(VLOOKUP(M1664,'Resumen de precios LLTT'!$C$17:$D$3071,2,FALSE))=FALSE,VLOOKUP(M1664,'Resumen de precios LLTT'!$C$17:$D$3071,2,FALSE),VLOOKUP(M1664,SICODI!$G$3:$J$2404,2,FALSE))</f>
        <v>POSTE DE CONCRETO ARMADO DE 15/400/150/375</v>
      </c>
      <c r="O1664" s="58">
        <f>+IF(ISERROR(VLOOKUP(M1664,'Resumen de precios LLTT'!$C$17:$G$3071,5,FALSE))=FALSE,VLOOKUP(M1664,'Resumen de precios LLTT'!$C$17:$G$3071,5,FALSE),VLOOKUP(M1664,SICODI!$G$3:$J$2404,4,FALSE))</f>
        <v>476.76</v>
      </c>
      <c r="P1664" s="16">
        <f t="shared" si="231"/>
        <v>0.84299999999999997</v>
      </c>
      <c r="Q1664" s="78">
        <f t="shared" si="232"/>
        <v>878.66867999999999</v>
      </c>
      <c r="R1664" s="56">
        <v>0</v>
      </c>
      <c r="S1664" s="16">
        <f t="shared" si="233"/>
        <v>0.13400000000000001</v>
      </c>
      <c r="T1664" s="79">
        <f t="shared" si="234"/>
        <v>9.8118002600000001</v>
      </c>
      <c r="U1664" s="80">
        <f t="shared" si="235"/>
        <v>0.183</v>
      </c>
      <c r="V1664" s="81">
        <f t="shared" si="236"/>
        <v>1.7955594475800001</v>
      </c>
      <c r="W1664" s="79">
        <f t="shared" si="237"/>
        <v>0.60419904645994038</v>
      </c>
      <c r="X1664" s="60">
        <f t="shared" si="238"/>
        <v>0.6</v>
      </c>
      <c r="Y1664" s="56">
        <f>+'INFO ENEL'!R1652</f>
        <v>1</v>
      </c>
      <c r="Z1664" s="59">
        <f t="shared" si="239"/>
        <v>0.6</v>
      </c>
    </row>
    <row r="1665" spans="1:26" s="90" customFormat="1" ht="15" customHeight="1" x14ac:dyDescent="0.25">
      <c r="A1665" s="55">
        <f>+'INFO ENEL'!A1653</f>
        <v>1648</v>
      </c>
      <c r="B1665" s="121" t="str">
        <f>+INDEX($B$8:$B$15,MATCH(L1665,$L$8:$L$15,0))</f>
        <v>SICODI</v>
      </c>
      <c r="C1665" s="56" t="str">
        <f>+'INFO ENEL'!B1653</f>
        <v>Lima</v>
      </c>
      <c r="D1665" s="56" t="str">
        <f>+'INFO ENEL'!D1653</f>
        <v>Barranca</v>
      </c>
      <c r="E1665" s="56" t="str">
        <f>+'INFO ENEL'!D1653</f>
        <v>Barranca</v>
      </c>
      <c r="F1665" s="50">
        <f>+'INFO ENEL'!E1653</f>
        <v>0</v>
      </c>
      <c r="G1665" s="56" t="str">
        <f>+'INFO ENEL'!L1653</f>
        <v>MT</v>
      </c>
      <c r="H1665" s="57">
        <f>+'INFO ENEL'!M1653</f>
        <v>70.297029702970292</v>
      </c>
      <c r="I1665" s="56">
        <f>+'INFO ENEL'!N1653</f>
        <v>13</v>
      </c>
      <c r="J1665" s="56" t="str">
        <f>+'INFO ENEL'!O1653</f>
        <v>Poste</v>
      </c>
      <c r="K1665" s="56" t="str">
        <f>+'INFO ENEL'!P1653</f>
        <v>Concreto</v>
      </c>
      <c r="L1665" s="56" t="str">
        <f>+'INFO ENEL'!Q1653</f>
        <v>PPC20</v>
      </c>
      <c r="M1665" s="55" t="str">
        <f>+IF(ISERROR(INDEX('Estructuras de Acero y Concreto'!$C$6:$C$577,MATCH(L1665,'Estructuras de Acero y Concreto'!$D$6:$D$577,0)))=FALSE,INDEX('Estructuras de Acero y Concreto'!$C$6:$C$577,MATCH(L1665,'Estructuras de Acero y Concreto'!$D$6:$D$577,0)),IF(ISERROR(INDEX('Estructuras de Madera'!$C$5:$C$122,MATCH(L1665,'Estructuras de Madera'!$D$5:$D$122,0)))=FALSE,INDEX('Estructuras de Madera'!$C$5:$C$122,MATCH(L1665,'Estructuras de Madera'!$D$5:$D$122,0)),INDEX(SICODI!$G$3:$G$2404,MATCH(L1665,SICODI!$G$3:$G$2404,0))))</f>
        <v>PPC20</v>
      </c>
      <c r="N1665" s="121" t="str">
        <f>+IF(ISERROR(VLOOKUP(M1665,'Resumen de precios LLTT'!$C$17:$D$3071,2,FALSE))=FALSE,VLOOKUP(M1665,'Resumen de precios LLTT'!$C$17:$D$3071,2,FALSE),VLOOKUP(M1665,SICODI!$G$3:$J$2404,2,FALSE))</f>
        <v>POSTE DE CONCRETO ARMADO DE 13/400/150/345</v>
      </c>
      <c r="O1665" s="58">
        <f>+IF(ISERROR(VLOOKUP(M1665,'Resumen de precios LLTT'!$C$17:$G$3071,5,FALSE))=FALSE,VLOOKUP(M1665,'Resumen de precios LLTT'!$C$17:$G$3071,5,FALSE),VLOOKUP(M1665,SICODI!$G$3:$J$2404,4,FALSE))</f>
        <v>364.69</v>
      </c>
      <c r="P1665" s="16">
        <f t="shared" si="231"/>
        <v>0.84299999999999997</v>
      </c>
      <c r="Q1665" s="78">
        <f t="shared" si="232"/>
        <v>672.12366999999995</v>
      </c>
      <c r="R1665" s="56">
        <v>0</v>
      </c>
      <c r="S1665" s="16">
        <f t="shared" si="233"/>
        <v>0.13400000000000001</v>
      </c>
      <c r="T1665" s="79">
        <f t="shared" si="234"/>
        <v>7.5053809816666659</v>
      </c>
      <c r="U1665" s="80">
        <f t="shared" si="235"/>
        <v>0.183</v>
      </c>
      <c r="V1665" s="81">
        <f t="shared" si="236"/>
        <v>1.3734847196449997</v>
      </c>
      <c r="W1665" s="79">
        <f t="shared" si="237"/>
        <v>0.46217247724950827</v>
      </c>
      <c r="X1665" s="60">
        <f t="shared" si="238"/>
        <v>0.5</v>
      </c>
      <c r="Y1665" s="56">
        <f>+'INFO ENEL'!R1653</f>
        <v>1</v>
      </c>
      <c r="Z1665" s="59">
        <f t="shared" si="239"/>
        <v>0.5</v>
      </c>
    </row>
    <row r="1666" spans="1:26" s="90" customFormat="1" ht="15" customHeight="1" x14ac:dyDescent="0.25">
      <c r="A1666" s="55">
        <f>+'INFO ENEL'!A1654</f>
        <v>1649</v>
      </c>
      <c r="B1666" s="121" t="str">
        <f>+INDEX($B$8:$B$15,MATCH(L1666,$L$8:$L$15,0))</f>
        <v>SICODI</v>
      </c>
      <c r="C1666" s="56" t="str">
        <f>+'INFO ENEL'!B1654</f>
        <v>Lima</v>
      </c>
      <c r="D1666" s="56" t="str">
        <f>+'INFO ENEL'!D1654</f>
        <v>Barranca</v>
      </c>
      <c r="E1666" s="56" t="str">
        <f>+'INFO ENEL'!D1654</f>
        <v>Barranca</v>
      </c>
      <c r="F1666" s="50">
        <f>+'INFO ENEL'!E1654</f>
        <v>0</v>
      </c>
      <c r="G1666" s="56" t="str">
        <f>+'INFO ENEL'!L1654</f>
        <v>MT</v>
      </c>
      <c r="H1666" s="57">
        <f>+'INFO ENEL'!M1654</f>
        <v>62.376237623762378</v>
      </c>
      <c r="I1666" s="56">
        <f>+'INFO ENEL'!N1654</f>
        <v>13</v>
      </c>
      <c r="J1666" s="56" t="str">
        <f>+'INFO ENEL'!O1654</f>
        <v>Poste</v>
      </c>
      <c r="K1666" s="56" t="str">
        <f>+'INFO ENEL'!P1654</f>
        <v>Concreto</v>
      </c>
      <c r="L1666" s="56" t="str">
        <f>+'INFO ENEL'!Q1654</f>
        <v>PPC20</v>
      </c>
      <c r="M1666" s="55" t="str">
        <f>+IF(ISERROR(INDEX('Estructuras de Acero y Concreto'!$C$6:$C$577,MATCH(L1666,'Estructuras de Acero y Concreto'!$D$6:$D$577,0)))=FALSE,INDEX('Estructuras de Acero y Concreto'!$C$6:$C$577,MATCH(L1666,'Estructuras de Acero y Concreto'!$D$6:$D$577,0)),IF(ISERROR(INDEX('Estructuras de Madera'!$C$5:$C$122,MATCH(L1666,'Estructuras de Madera'!$D$5:$D$122,0)))=FALSE,INDEX('Estructuras de Madera'!$C$5:$C$122,MATCH(L1666,'Estructuras de Madera'!$D$5:$D$122,0)),INDEX(SICODI!$G$3:$G$2404,MATCH(L1666,SICODI!$G$3:$G$2404,0))))</f>
        <v>PPC20</v>
      </c>
      <c r="N1666" s="121" t="str">
        <f>+IF(ISERROR(VLOOKUP(M1666,'Resumen de precios LLTT'!$C$17:$D$3071,2,FALSE))=FALSE,VLOOKUP(M1666,'Resumen de precios LLTT'!$C$17:$D$3071,2,FALSE),VLOOKUP(M1666,SICODI!$G$3:$J$2404,2,FALSE))</f>
        <v>POSTE DE CONCRETO ARMADO DE 13/400/150/345</v>
      </c>
      <c r="O1666" s="58">
        <f>+IF(ISERROR(VLOOKUP(M1666,'Resumen de precios LLTT'!$C$17:$G$3071,5,FALSE))=FALSE,VLOOKUP(M1666,'Resumen de precios LLTT'!$C$17:$G$3071,5,FALSE),VLOOKUP(M1666,SICODI!$G$3:$J$2404,4,FALSE))</f>
        <v>364.69</v>
      </c>
      <c r="P1666" s="16">
        <f t="shared" si="231"/>
        <v>0.84299999999999997</v>
      </c>
      <c r="Q1666" s="78">
        <f t="shared" si="232"/>
        <v>672.12366999999995</v>
      </c>
      <c r="R1666" s="56">
        <v>0</v>
      </c>
      <c r="S1666" s="16">
        <f t="shared" si="233"/>
        <v>0.13400000000000001</v>
      </c>
      <c r="T1666" s="79">
        <f t="shared" si="234"/>
        <v>7.5053809816666659</v>
      </c>
      <c r="U1666" s="80">
        <f t="shared" si="235"/>
        <v>0.183</v>
      </c>
      <c r="V1666" s="81">
        <f t="shared" si="236"/>
        <v>1.3734847196449997</v>
      </c>
      <c r="W1666" s="79">
        <f t="shared" si="237"/>
        <v>0.46217247724950827</v>
      </c>
      <c r="X1666" s="60">
        <f t="shared" si="238"/>
        <v>0.5</v>
      </c>
      <c r="Y1666" s="56">
        <f>+'INFO ENEL'!R1654</f>
        <v>1</v>
      </c>
      <c r="Z1666" s="59">
        <f t="shared" si="239"/>
        <v>0.5</v>
      </c>
    </row>
    <row r="1667" spans="1:26" s="90" customFormat="1" ht="15" customHeight="1" x14ac:dyDescent="0.25">
      <c r="A1667" s="55">
        <f>+'INFO ENEL'!A1655</f>
        <v>1650</v>
      </c>
      <c r="B1667" s="121" t="str">
        <f>+INDEX($B$8:$B$15,MATCH(L1667,$L$8:$L$15,0))</f>
        <v>SICODI</v>
      </c>
      <c r="C1667" s="56" t="str">
        <f>+'INFO ENEL'!B1655</f>
        <v>Lima</v>
      </c>
      <c r="D1667" s="56" t="str">
        <f>+'INFO ENEL'!D1655</f>
        <v>Barranca</v>
      </c>
      <c r="E1667" s="56" t="str">
        <f>+'INFO ENEL'!D1655</f>
        <v>Barranca</v>
      </c>
      <c r="F1667" s="50">
        <f>+'INFO ENEL'!E1655</f>
        <v>0</v>
      </c>
      <c r="G1667" s="56" t="str">
        <f>+'INFO ENEL'!L1655</f>
        <v>MT</v>
      </c>
      <c r="H1667" s="57">
        <f>+'INFO ENEL'!M1655</f>
        <v>72.277227722772281</v>
      </c>
      <c r="I1667" s="56">
        <f>+'INFO ENEL'!N1655</f>
        <v>15</v>
      </c>
      <c r="J1667" s="56" t="str">
        <f>+'INFO ENEL'!O1655</f>
        <v>Poste</v>
      </c>
      <c r="K1667" s="56" t="str">
        <f>+'INFO ENEL'!P1655</f>
        <v>Concreto</v>
      </c>
      <c r="L1667" s="56" t="str">
        <f>+'INFO ENEL'!Q1655</f>
        <v>PPC24</v>
      </c>
      <c r="M1667" s="55" t="str">
        <f>+IF(ISERROR(INDEX('Estructuras de Acero y Concreto'!$C$6:$C$577,MATCH(L1667,'Estructuras de Acero y Concreto'!$D$6:$D$577,0)))=FALSE,INDEX('Estructuras de Acero y Concreto'!$C$6:$C$577,MATCH(L1667,'Estructuras de Acero y Concreto'!$D$6:$D$577,0)),IF(ISERROR(INDEX('Estructuras de Madera'!$C$5:$C$122,MATCH(L1667,'Estructuras de Madera'!$D$5:$D$122,0)))=FALSE,INDEX('Estructuras de Madera'!$C$5:$C$122,MATCH(L1667,'Estructuras de Madera'!$D$5:$D$122,0)),INDEX(SICODI!$G$3:$G$2404,MATCH(L1667,SICODI!$G$3:$G$2404,0))))</f>
        <v>PPC24</v>
      </c>
      <c r="N1667" s="121" t="str">
        <f>+IF(ISERROR(VLOOKUP(M1667,'Resumen de precios LLTT'!$C$17:$D$3071,2,FALSE))=FALSE,VLOOKUP(M1667,'Resumen de precios LLTT'!$C$17:$D$3071,2,FALSE),VLOOKUP(M1667,SICODI!$G$3:$J$2404,2,FALSE))</f>
        <v>POSTE DE CONCRETO ARMADO DE 15/400/150/375</v>
      </c>
      <c r="O1667" s="58">
        <f>+IF(ISERROR(VLOOKUP(M1667,'Resumen de precios LLTT'!$C$17:$G$3071,5,FALSE))=FALSE,VLOOKUP(M1667,'Resumen de precios LLTT'!$C$17:$G$3071,5,FALSE),VLOOKUP(M1667,SICODI!$G$3:$J$2404,4,FALSE))</f>
        <v>476.76</v>
      </c>
      <c r="P1667" s="16">
        <f t="shared" si="231"/>
        <v>0.84299999999999997</v>
      </c>
      <c r="Q1667" s="78">
        <f t="shared" si="232"/>
        <v>878.66867999999999</v>
      </c>
      <c r="R1667" s="56">
        <v>0</v>
      </c>
      <c r="S1667" s="16">
        <f t="shared" si="233"/>
        <v>0.13400000000000001</v>
      </c>
      <c r="T1667" s="79">
        <f t="shared" si="234"/>
        <v>9.8118002600000001</v>
      </c>
      <c r="U1667" s="80">
        <f t="shared" si="235"/>
        <v>0.183</v>
      </c>
      <c r="V1667" s="81">
        <f t="shared" si="236"/>
        <v>1.7955594475800001</v>
      </c>
      <c r="W1667" s="79">
        <f t="shared" si="237"/>
        <v>0.60419904645994038</v>
      </c>
      <c r="X1667" s="60">
        <f t="shared" si="238"/>
        <v>0.6</v>
      </c>
      <c r="Y1667" s="56">
        <f>+'INFO ENEL'!R1655</f>
        <v>1</v>
      </c>
      <c r="Z1667" s="59">
        <f t="shared" si="239"/>
        <v>0.6</v>
      </c>
    </row>
    <row r="1668" spans="1:26" s="90" customFormat="1" ht="15" customHeight="1" x14ac:dyDescent="0.25">
      <c r="A1668" s="55">
        <f>+'INFO ENEL'!A1656</f>
        <v>1651</v>
      </c>
      <c r="B1668" s="121" t="str">
        <f>+INDEX($B$8:$B$15,MATCH(L1668,$L$8:$L$15,0))</f>
        <v>SICODI</v>
      </c>
      <c r="C1668" s="56" t="str">
        <f>+'INFO ENEL'!B1656</f>
        <v>Lima</v>
      </c>
      <c r="D1668" s="56" t="str">
        <f>+'INFO ENEL'!D1656</f>
        <v>Barranca</v>
      </c>
      <c r="E1668" s="56" t="str">
        <f>+'INFO ENEL'!D1656</f>
        <v>Barranca</v>
      </c>
      <c r="F1668" s="50">
        <f>+'INFO ENEL'!E1656</f>
        <v>0</v>
      </c>
      <c r="G1668" s="56" t="str">
        <f>+'INFO ENEL'!L1656</f>
        <v>MT</v>
      </c>
      <c r="H1668" s="57">
        <f>+'INFO ENEL'!M1656</f>
        <v>74.257425742574256</v>
      </c>
      <c r="I1668" s="56">
        <f>+'INFO ENEL'!N1656</f>
        <v>15</v>
      </c>
      <c r="J1668" s="56" t="str">
        <f>+'INFO ENEL'!O1656</f>
        <v>Poste</v>
      </c>
      <c r="K1668" s="56" t="str">
        <f>+'INFO ENEL'!P1656</f>
        <v>Concreto</v>
      </c>
      <c r="L1668" s="56" t="str">
        <f>+'INFO ENEL'!Q1656</f>
        <v>PPC24</v>
      </c>
      <c r="M1668" s="55" t="str">
        <f>+IF(ISERROR(INDEX('Estructuras de Acero y Concreto'!$C$6:$C$577,MATCH(L1668,'Estructuras de Acero y Concreto'!$D$6:$D$577,0)))=FALSE,INDEX('Estructuras de Acero y Concreto'!$C$6:$C$577,MATCH(L1668,'Estructuras de Acero y Concreto'!$D$6:$D$577,0)),IF(ISERROR(INDEX('Estructuras de Madera'!$C$5:$C$122,MATCH(L1668,'Estructuras de Madera'!$D$5:$D$122,0)))=FALSE,INDEX('Estructuras de Madera'!$C$5:$C$122,MATCH(L1668,'Estructuras de Madera'!$D$5:$D$122,0)),INDEX(SICODI!$G$3:$G$2404,MATCH(L1668,SICODI!$G$3:$G$2404,0))))</f>
        <v>PPC24</v>
      </c>
      <c r="N1668" s="121" t="str">
        <f>+IF(ISERROR(VLOOKUP(M1668,'Resumen de precios LLTT'!$C$17:$D$3071,2,FALSE))=FALSE,VLOOKUP(M1668,'Resumen de precios LLTT'!$C$17:$D$3071,2,FALSE),VLOOKUP(M1668,SICODI!$G$3:$J$2404,2,FALSE))</f>
        <v>POSTE DE CONCRETO ARMADO DE 15/400/150/375</v>
      </c>
      <c r="O1668" s="58">
        <f>+IF(ISERROR(VLOOKUP(M1668,'Resumen de precios LLTT'!$C$17:$G$3071,5,FALSE))=FALSE,VLOOKUP(M1668,'Resumen de precios LLTT'!$C$17:$G$3071,5,FALSE),VLOOKUP(M1668,SICODI!$G$3:$J$2404,4,FALSE))</f>
        <v>476.76</v>
      </c>
      <c r="P1668" s="16">
        <f t="shared" si="231"/>
        <v>0.84299999999999997</v>
      </c>
      <c r="Q1668" s="78">
        <f t="shared" si="232"/>
        <v>878.66867999999999</v>
      </c>
      <c r="R1668" s="56">
        <v>0</v>
      </c>
      <c r="S1668" s="16">
        <f t="shared" si="233"/>
        <v>0.13400000000000001</v>
      </c>
      <c r="T1668" s="79">
        <f t="shared" si="234"/>
        <v>9.8118002600000001</v>
      </c>
      <c r="U1668" s="80">
        <f t="shared" si="235"/>
        <v>0.183</v>
      </c>
      <c r="V1668" s="81">
        <f t="shared" si="236"/>
        <v>1.7955594475800001</v>
      </c>
      <c r="W1668" s="79">
        <f t="shared" si="237"/>
        <v>0.60419904645994038</v>
      </c>
      <c r="X1668" s="60">
        <f t="shared" si="238"/>
        <v>0.6</v>
      </c>
      <c r="Y1668" s="56">
        <f>+'INFO ENEL'!R1656</f>
        <v>1</v>
      </c>
      <c r="Z1668" s="59">
        <f t="shared" si="239"/>
        <v>0.6</v>
      </c>
    </row>
    <row r="1669" spans="1:26" s="90" customFormat="1" ht="15" customHeight="1" x14ac:dyDescent="0.25">
      <c r="A1669" s="55">
        <f>+'INFO ENEL'!A1657</f>
        <v>1652</v>
      </c>
      <c r="B1669" s="121" t="str">
        <f>+INDEX($B$8:$B$15,MATCH(L1669,$L$8:$L$15,0))</f>
        <v>SICODI</v>
      </c>
      <c r="C1669" s="56" t="str">
        <f>+'INFO ENEL'!B1657</f>
        <v>Lima</v>
      </c>
      <c r="D1669" s="56" t="str">
        <f>+'INFO ENEL'!D1657</f>
        <v>Barranca</v>
      </c>
      <c r="E1669" s="56" t="str">
        <f>+'INFO ENEL'!D1657</f>
        <v>Barranca</v>
      </c>
      <c r="F1669" s="50">
        <f>+'INFO ENEL'!E1657</f>
        <v>0</v>
      </c>
      <c r="G1669" s="56" t="str">
        <f>+'INFO ENEL'!L1657</f>
        <v>MT</v>
      </c>
      <c r="H1669" s="57">
        <f>+'INFO ENEL'!M1657</f>
        <v>69.306930693069305</v>
      </c>
      <c r="I1669" s="56">
        <f>+'INFO ENEL'!N1657</f>
        <v>15</v>
      </c>
      <c r="J1669" s="56" t="str">
        <f>+'INFO ENEL'!O1657</f>
        <v>Poste</v>
      </c>
      <c r="K1669" s="56" t="str">
        <f>+'INFO ENEL'!P1657</f>
        <v>Concreto</v>
      </c>
      <c r="L1669" s="56" t="str">
        <f>+'INFO ENEL'!Q1657</f>
        <v>PPC24</v>
      </c>
      <c r="M1669" s="55" t="str">
        <f>+IF(ISERROR(INDEX('Estructuras de Acero y Concreto'!$C$6:$C$577,MATCH(L1669,'Estructuras de Acero y Concreto'!$D$6:$D$577,0)))=FALSE,INDEX('Estructuras de Acero y Concreto'!$C$6:$C$577,MATCH(L1669,'Estructuras de Acero y Concreto'!$D$6:$D$577,0)),IF(ISERROR(INDEX('Estructuras de Madera'!$C$5:$C$122,MATCH(L1669,'Estructuras de Madera'!$D$5:$D$122,0)))=FALSE,INDEX('Estructuras de Madera'!$C$5:$C$122,MATCH(L1669,'Estructuras de Madera'!$D$5:$D$122,0)),INDEX(SICODI!$G$3:$G$2404,MATCH(L1669,SICODI!$G$3:$G$2404,0))))</f>
        <v>PPC24</v>
      </c>
      <c r="N1669" s="121" t="str">
        <f>+IF(ISERROR(VLOOKUP(M1669,'Resumen de precios LLTT'!$C$17:$D$3071,2,FALSE))=FALSE,VLOOKUP(M1669,'Resumen de precios LLTT'!$C$17:$D$3071,2,FALSE),VLOOKUP(M1669,SICODI!$G$3:$J$2404,2,FALSE))</f>
        <v>POSTE DE CONCRETO ARMADO DE 15/400/150/375</v>
      </c>
      <c r="O1669" s="58">
        <f>+IF(ISERROR(VLOOKUP(M1669,'Resumen de precios LLTT'!$C$17:$G$3071,5,FALSE))=FALSE,VLOOKUP(M1669,'Resumen de precios LLTT'!$C$17:$G$3071,5,FALSE),VLOOKUP(M1669,SICODI!$G$3:$J$2404,4,FALSE))</f>
        <v>476.76</v>
      </c>
      <c r="P1669" s="16">
        <f t="shared" si="231"/>
        <v>0.84299999999999997</v>
      </c>
      <c r="Q1669" s="78">
        <f t="shared" si="232"/>
        <v>878.66867999999999</v>
      </c>
      <c r="R1669" s="56">
        <v>0</v>
      </c>
      <c r="S1669" s="16">
        <f t="shared" si="233"/>
        <v>0.13400000000000001</v>
      </c>
      <c r="T1669" s="79">
        <f t="shared" si="234"/>
        <v>9.8118002600000001</v>
      </c>
      <c r="U1669" s="80">
        <f t="shared" si="235"/>
        <v>0.183</v>
      </c>
      <c r="V1669" s="81">
        <f t="shared" si="236"/>
        <v>1.7955594475800001</v>
      </c>
      <c r="W1669" s="79">
        <f t="shared" si="237"/>
        <v>0.60419904645994038</v>
      </c>
      <c r="X1669" s="60">
        <f t="shared" si="238"/>
        <v>0.6</v>
      </c>
      <c r="Y1669" s="56">
        <f>+'INFO ENEL'!R1657</f>
        <v>1</v>
      </c>
      <c r="Z1669" s="59">
        <f t="shared" si="239"/>
        <v>0.6</v>
      </c>
    </row>
    <row r="1670" spans="1:26" s="90" customFormat="1" ht="15" customHeight="1" x14ac:dyDescent="0.25">
      <c r="A1670" s="55">
        <f>+'INFO ENEL'!A1658</f>
        <v>1653</v>
      </c>
      <c r="B1670" s="121" t="str">
        <f>+INDEX($B$8:$B$15,MATCH(L1670,$L$8:$L$15,0))</f>
        <v>SICODI</v>
      </c>
      <c r="C1670" s="56" t="str">
        <f>+'INFO ENEL'!B1658</f>
        <v>Lima</v>
      </c>
      <c r="D1670" s="56" t="str">
        <f>+'INFO ENEL'!D1658</f>
        <v>Barranca</v>
      </c>
      <c r="E1670" s="56" t="str">
        <f>+'INFO ENEL'!D1658</f>
        <v>Barranca</v>
      </c>
      <c r="F1670" s="50">
        <f>+'INFO ENEL'!E1658</f>
        <v>0</v>
      </c>
      <c r="G1670" s="56" t="str">
        <f>+'INFO ENEL'!L1658</f>
        <v>BT</v>
      </c>
      <c r="H1670" s="57">
        <f>+'INFO ENEL'!M1658</f>
        <v>16.831683168316832</v>
      </c>
      <c r="I1670" s="56">
        <f>+'INFO ENEL'!N1658</f>
        <v>9</v>
      </c>
      <c r="J1670" s="56" t="str">
        <f>+'INFO ENEL'!O1658</f>
        <v>Poste</v>
      </c>
      <c r="K1670" s="56" t="str">
        <f>+'INFO ENEL'!P1658</f>
        <v>Concreto</v>
      </c>
      <c r="L1670" s="56" t="str">
        <f>+'INFO ENEL'!Q1658</f>
        <v>PPC38</v>
      </c>
      <c r="M1670" s="55" t="str">
        <f>+IF(ISERROR(INDEX('Estructuras de Acero y Concreto'!$C$6:$C$577,MATCH(L1670,'Estructuras de Acero y Concreto'!$D$6:$D$577,0)))=FALSE,INDEX('Estructuras de Acero y Concreto'!$C$6:$C$577,MATCH(L1670,'Estructuras de Acero y Concreto'!$D$6:$D$577,0)),IF(ISERROR(INDEX('Estructuras de Madera'!$C$5:$C$122,MATCH(L1670,'Estructuras de Madera'!$D$5:$D$122,0)))=FALSE,INDEX('Estructuras de Madera'!$C$5:$C$122,MATCH(L1670,'Estructuras de Madera'!$D$5:$D$122,0)),INDEX(SICODI!$G$3:$G$2404,MATCH(L1670,SICODI!$G$3:$G$2404,0))))</f>
        <v>PPC38</v>
      </c>
      <c r="N1670" s="121" t="str">
        <f>+IF(ISERROR(VLOOKUP(M1670,'Resumen de precios LLTT'!$C$17:$D$3071,2,FALSE))=FALSE,VLOOKUP(M1670,'Resumen de precios LLTT'!$C$17:$D$3071,2,FALSE),VLOOKUP(M1670,SICODI!$G$3:$J$2404,2,FALSE))</f>
        <v>POSTE DE CONCRETO ARMADO PARA A. P.  9/200/120/245</v>
      </c>
      <c r="O1670" s="58">
        <f>+IF(ISERROR(VLOOKUP(M1670,'Resumen de precios LLTT'!$C$17:$G$3071,5,FALSE))=FALSE,VLOOKUP(M1670,'Resumen de precios LLTT'!$C$17:$G$3071,5,FALSE),VLOOKUP(M1670,SICODI!$G$3:$J$2404,4,FALSE))</f>
        <v>159.16999999999999</v>
      </c>
      <c r="P1670" s="16">
        <f t="shared" si="231"/>
        <v>0.77</v>
      </c>
      <c r="Q1670" s="78">
        <f t="shared" si="232"/>
        <v>281.73089999999996</v>
      </c>
      <c r="R1670" s="56">
        <v>0</v>
      </c>
      <c r="S1670" s="16">
        <f t="shared" si="233"/>
        <v>7.2000000000000008E-2</v>
      </c>
      <c r="T1670" s="79">
        <f t="shared" si="234"/>
        <v>1.6903854</v>
      </c>
      <c r="U1670" s="80">
        <f t="shared" si="235"/>
        <v>0.2</v>
      </c>
      <c r="V1670" s="81">
        <f t="shared" si="236"/>
        <v>0.33807708000000003</v>
      </c>
      <c r="W1670" s="79">
        <f t="shared" si="237"/>
        <v>0.1137616744693495</v>
      </c>
      <c r="X1670" s="60">
        <f t="shared" si="238"/>
        <v>0.1</v>
      </c>
      <c r="Y1670" s="56">
        <f>+'INFO ENEL'!R1658</f>
        <v>4</v>
      </c>
      <c r="Z1670" s="59">
        <f t="shared" si="239"/>
        <v>0.4</v>
      </c>
    </row>
    <row r="1671" spans="1:26" s="90" customFormat="1" ht="15" customHeight="1" x14ac:dyDescent="0.25">
      <c r="A1671" s="55">
        <f>+'INFO ENEL'!A1659</f>
        <v>1654</v>
      </c>
      <c r="B1671" s="121" t="str">
        <f>+INDEX($B$8:$B$15,MATCH(L1671,$L$8:$L$15,0))</f>
        <v>SICODI</v>
      </c>
      <c r="C1671" s="56" t="str">
        <f>+'INFO ENEL'!B1659</f>
        <v>Lima</v>
      </c>
      <c r="D1671" s="56" t="str">
        <f>+'INFO ENEL'!D1659</f>
        <v>Barranca</v>
      </c>
      <c r="E1671" s="56" t="str">
        <f>+'INFO ENEL'!D1659</f>
        <v>Barranca</v>
      </c>
      <c r="F1671" s="50">
        <f>+'INFO ENEL'!E1659</f>
        <v>0</v>
      </c>
      <c r="G1671" s="56" t="str">
        <f>+'INFO ENEL'!L1659</f>
        <v>MT</v>
      </c>
      <c r="H1671" s="57">
        <f>+'INFO ENEL'!M1659</f>
        <v>36.633663366336634</v>
      </c>
      <c r="I1671" s="56">
        <f>+'INFO ENEL'!N1659</f>
        <v>15</v>
      </c>
      <c r="J1671" s="56" t="str">
        <f>+'INFO ENEL'!O1659</f>
        <v>Poste</v>
      </c>
      <c r="K1671" s="56" t="str">
        <f>+'INFO ENEL'!P1659</f>
        <v>Concreto</v>
      </c>
      <c r="L1671" s="56" t="str">
        <f>+'INFO ENEL'!Q1659</f>
        <v>PPC24</v>
      </c>
      <c r="M1671" s="55" t="str">
        <f>+IF(ISERROR(INDEX('Estructuras de Acero y Concreto'!$C$6:$C$577,MATCH(L1671,'Estructuras de Acero y Concreto'!$D$6:$D$577,0)))=FALSE,INDEX('Estructuras de Acero y Concreto'!$C$6:$C$577,MATCH(L1671,'Estructuras de Acero y Concreto'!$D$6:$D$577,0)),IF(ISERROR(INDEX('Estructuras de Madera'!$C$5:$C$122,MATCH(L1671,'Estructuras de Madera'!$D$5:$D$122,0)))=FALSE,INDEX('Estructuras de Madera'!$C$5:$C$122,MATCH(L1671,'Estructuras de Madera'!$D$5:$D$122,0)),INDEX(SICODI!$G$3:$G$2404,MATCH(L1671,SICODI!$G$3:$G$2404,0))))</f>
        <v>PPC24</v>
      </c>
      <c r="N1671" s="121" t="str">
        <f>+IF(ISERROR(VLOOKUP(M1671,'Resumen de precios LLTT'!$C$17:$D$3071,2,FALSE))=FALSE,VLOOKUP(M1671,'Resumen de precios LLTT'!$C$17:$D$3071,2,FALSE),VLOOKUP(M1671,SICODI!$G$3:$J$2404,2,FALSE))</f>
        <v>POSTE DE CONCRETO ARMADO DE 15/400/150/375</v>
      </c>
      <c r="O1671" s="58">
        <f>+IF(ISERROR(VLOOKUP(M1671,'Resumen de precios LLTT'!$C$17:$G$3071,5,FALSE))=FALSE,VLOOKUP(M1671,'Resumen de precios LLTT'!$C$17:$G$3071,5,FALSE),VLOOKUP(M1671,SICODI!$G$3:$J$2404,4,FALSE))</f>
        <v>476.76</v>
      </c>
      <c r="P1671" s="16">
        <f t="shared" si="231"/>
        <v>0.84299999999999997</v>
      </c>
      <c r="Q1671" s="78">
        <f t="shared" si="232"/>
        <v>878.66867999999999</v>
      </c>
      <c r="R1671" s="56">
        <v>0</v>
      </c>
      <c r="S1671" s="16">
        <f t="shared" si="233"/>
        <v>0.13400000000000001</v>
      </c>
      <c r="T1671" s="79">
        <f t="shared" si="234"/>
        <v>9.8118002600000001</v>
      </c>
      <c r="U1671" s="80">
        <f t="shared" si="235"/>
        <v>0.183</v>
      </c>
      <c r="V1671" s="81">
        <f t="shared" si="236"/>
        <v>1.7955594475800001</v>
      </c>
      <c r="W1671" s="79">
        <f t="shared" si="237"/>
        <v>0.60419904645994038</v>
      </c>
      <c r="X1671" s="60">
        <f t="shared" si="238"/>
        <v>0.6</v>
      </c>
      <c r="Y1671" s="56">
        <f>+'INFO ENEL'!R1659</f>
        <v>1</v>
      </c>
      <c r="Z1671" s="59">
        <f t="shared" si="239"/>
        <v>0.6</v>
      </c>
    </row>
    <row r="1672" spans="1:26" s="90" customFormat="1" ht="15" customHeight="1" x14ac:dyDescent="0.25">
      <c r="A1672" s="55">
        <f>+'INFO ENEL'!A1660</f>
        <v>1655</v>
      </c>
      <c r="B1672" s="121" t="str">
        <f>+INDEX($B$8:$B$15,MATCH(L1672,$L$8:$L$15,0))</f>
        <v>SICODI</v>
      </c>
      <c r="C1672" s="56" t="str">
        <f>+'INFO ENEL'!B1660</f>
        <v>Lima</v>
      </c>
      <c r="D1672" s="56" t="str">
        <f>+'INFO ENEL'!D1660</f>
        <v>Barranca</v>
      </c>
      <c r="E1672" s="56" t="str">
        <f>+'INFO ENEL'!D1660</f>
        <v>Barranca</v>
      </c>
      <c r="F1672" s="50">
        <f>+'INFO ENEL'!E1660</f>
        <v>0</v>
      </c>
      <c r="G1672" s="56" t="str">
        <f>+'INFO ENEL'!L1660</f>
        <v>MT</v>
      </c>
      <c r="H1672" s="57">
        <f>+'INFO ENEL'!M1660</f>
        <v>52.475247524752476</v>
      </c>
      <c r="I1672" s="56">
        <f>+'INFO ENEL'!N1660</f>
        <v>13</v>
      </c>
      <c r="J1672" s="56" t="str">
        <f>+'INFO ENEL'!O1660</f>
        <v>Poste</v>
      </c>
      <c r="K1672" s="56" t="str">
        <f>+'INFO ENEL'!P1660</f>
        <v>Concreto</v>
      </c>
      <c r="L1672" s="56" t="str">
        <f>+'INFO ENEL'!Q1660</f>
        <v>PPC20</v>
      </c>
      <c r="M1672" s="55" t="str">
        <f>+IF(ISERROR(INDEX('Estructuras de Acero y Concreto'!$C$6:$C$577,MATCH(L1672,'Estructuras de Acero y Concreto'!$D$6:$D$577,0)))=FALSE,INDEX('Estructuras de Acero y Concreto'!$C$6:$C$577,MATCH(L1672,'Estructuras de Acero y Concreto'!$D$6:$D$577,0)),IF(ISERROR(INDEX('Estructuras de Madera'!$C$5:$C$122,MATCH(L1672,'Estructuras de Madera'!$D$5:$D$122,0)))=FALSE,INDEX('Estructuras de Madera'!$C$5:$C$122,MATCH(L1672,'Estructuras de Madera'!$D$5:$D$122,0)),INDEX(SICODI!$G$3:$G$2404,MATCH(L1672,SICODI!$G$3:$G$2404,0))))</f>
        <v>PPC20</v>
      </c>
      <c r="N1672" s="121" t="str">
        <f>+IF(ISERROR(VLOOKUP(M1672,'Resumen de precios LLTT'!$C$17:$D$3071,2,FALSE))=FALSE,VLOOKUP(M1672,'Resumen de precios LLTT'!$C$17:$D$3071,2,FALSE),VLOOKUP(M1672,SICODI!$G$3:$J$2404,2,FALSE))</f>
        <v>POSTE DE CONCRETO ARMADO DE 13/400/150/345</v>
      </c>
      <c r="O1672" s="58">
        <f>+IF(ISERROR(VLOOKUP(M1672,'Resumen de precios LLTT'!$C$17:$G$3071,5,FALSE))=FALSE,VLOOKUP(M1672,'Resumen de precios LLTT'!$C$17:$G$3071,5,FALSE),VLOOKUP(M1672,SICODI!$G$3:$J$2404,4,FALSE))</f>
        <v>364.69</v>
      </c>
      <c r="P1672" s="16">
        <f t="shared" si="231"/>
        <v>0.84299999999999997</v>
      </c>
      <c r="Q1672" s="78">
        <f t="shared" si="232"/>
        <v>672.12366999999995</v>
      </c>
      <c r="R1672" s="56">
        <v>0</v>
      </c>
      <c r="S1672" s="16">
        <f t="shared" si="233"/>
        <v>0.13400000000000001</v>
      </c>
      <c r="T1672" s="79">
        <f t="shared" si="234"/>
        <v>7.5053809816666659</v>
      </c>
      <c r="U1672" s="80">
        <f t="shared" si="235"/>
        <v>0.183</v>
      </c>
      <c r="V1672" s="81">
        <f t="shared" si="236"/>
        <v>1.3734847196449997</v>
      </c>
      <c r="W1672" s="79">
        <f t="shared" si="237"/>
        <v>0.46217247724950827</v>
      </c>
      <c r="X1672" s="60">
        <f t="shared" si="238"/>
        <v>0.5</v>
      </c>
      <c r="Y1672" s="56">
        <f>+'INFO ENEL'!R1660</f>
        <v>1</v>
      </c>
      <c r="Z1672" s="59">
        <f t="shared" si="239"/>
        <v>0.5</v>
      </c>
    </row>
    <row r="1673" spans="1:26" s="90" customFormat="1" ht="15" customHeight="1" x14ac:dyDescent="0.25">
      <c r="A1673" s="55">
        <f>+'INFO ENEL'!A1661</f>
        <v>1656</v>
      </c>
      <c r="B1673" s="121" t="str">
        <f>+INDEX($B$8:$B$15,MATCH(L1673,$L$8:$L$15,0))</f>
        <v>SICODI</v>
      </c>
      <c r="C1673" s="56" t="str">
        <f>+'INFO ENEL'!B1661</f>
        <v>Lima</v>
      </c>
      <c r="D1673" s="56" t="str">
        <f>+'INFO ENEL'!D1661</f>
        <v>Barranca</v>
      </c>
      <c r="E1673" s="56" t="str">
        <f>+'INFO ENEL'!D1661</f>
        <v>Barranca</v>
      </c>
      <c r="F1673" s="50">
        <f>+'INFO ENEL'!E1661</f>
        <v>0</v>
      </c>
      <c r="G1673" s="56" t="str">
        <f>+'INFO ENEL'!L1661</f>
        <v>MT</v>
      </c>
      <c r="H1673" s="57">
        <f>+'INFO ENEL'!M1661</f>
        <v>71.287128712871294</v>
      </c>
      <c r="I1673" s="56">
        <f>+'INFO ENEL'!N1661</f>
        <v>13</v>
      </c>
      <c r="J1673" s="56" t="str">
        <f>+'INFO ENEL'!O1661</f>
        <v>Poste</v>
      </c>
      <c r="K1673" s="56" t="str">
        <f>+'INFO ENEL'!P1661</f>
        <v>Concreto</v>
      </c>
      <c r="L1673" s="56" t="str">
        <f>+'INFO ENEL'!Q1661</f>
        <v>PPC20</v>
      </c>
      <c r="M1673" s="55" t="str">
        <f>+IF(ISERROR(INDEX('Estructuras de Acero y Concreto'!$C$6:$C$577,MATCH(L1673,'Estructuras de Acero y Concreto'!$D$6:$D$577,0)))=FALSE,INDEX('Estructuras de Acero y Concreto'!$C$6:$C$577,MATCH(L1673,'Estructuras de Acero y Concreto'!$D$6:$D$577,0)),IF(ISERROR(INDEX('Estructuras de Madera'!$C$5:$C$122,MATCH(L1673,'Estructuras de Madera'!$D$5:$D$122,0)))=FALSE,INDEX('Estructuras de Madera'!$C$5:$C$122,MATCH(L1673,'Estructuras de Madera'!$D$5:$D$122,0)),INDEX(SICODI!$G$3:$G$2404,MATCH(L1673,SICODI!$G$3:$G$2404,0))))</f>
        <v>PPC20</v>
      </c>
      <c r="N1673" s="121" t="str">
        <f>+IF(ISERROR(VLOOKUP(M1673,'Resumen de precios LLTT'!$C$17:$D$3071,2,FALSE))=FALSE,VLOOKUP(M1673,'Resumen de precios LLTT'!$C$17:$D$3071,2,FALSE),VLOOKUP(M1673,SICODI!$G$3:$J$2404,2,FALSE))</f>
        <v>POSTE DE CONCRETO ARMADO DE 13/400/150/345</v>
      </c>
      <c r="O1673" s="58">
        <f>+IF(ISERROR(VLOOKUP(M1673,'Resumen de precios LLTT'!$C$17:$G$3071,5,FALSE))=FALSE,VLOOKUP(M1673,'Resumen de precios LLTT'!$C$17:$G$3071,5,FALSE),VLOOKUP(M1673,SICODI!$G$3:$J$2404,4,FALSE))</f>
        <v>364.69</v>
      </c>
      <c r="P1673" s="16">
        <f t="shared" ref="P1673:P1736" si="240">IF(G1673="BT", $P$2, $P$3)</f>
        <v>0.84299999999999997</v>
      </c>
      <c r="Q1673" s="78">
        <f t="shared" ref="Q1673:Q1736" si="241">O1673*(P1673+1)</f>
        <v>672.12366999999995</v>
      </c>
      <c r="R1673" s="56">
        <v>0</v>
      </c>
      <c r="S1673" s="16">
        <f t="shared" ref="S1673:S1736" si="242">IF(G1673="BT", ($S$2), ($S$3))</f>
        <v>0.13400000000000001</v>
      </c>
      <c r="T1673" s="79">
        <f t="shared" ref="T1673:T1736" si="243">(Q1673*S1673)/12</f>
        <v>7.5053809816666659</v>
      </c>
      <c r="U1673" s="80">
        <f t="shared" ref="U1673:U1736" si="244">IF(G1673="BT", ($U$2), ($U$3))</f>
        <v>0.183</v>
      </c>
      <c r="V1673" s="81">
        <f t="shared" ref="V1673:V1736" si="245">T1673*U1673</f>
        <v>1.3734847196449997</v>
      </c>
      <c r="W1673" s="79">
        <f t="shared" ref="W1673:W1736" si="246">(V1673*(1/3)*(1+$Y$2))+R1673</f>
        <v>0.46217247724950827</v>
      </c>
      <c r="X1673" s="60">
        <f t="shared" si="238"/>
        <v>0.5</v>
      </c>
      <c r="Y1673" s="56">
        <f>+'INFO ENEL'!R1661</f>
        <v>1</v>
      </c>
      <c r="Z1673" s="59">
        <f t="shared" si="239"/>
        <v>0.5</v>
      </c>
    </row>
    <row r="1674" spans="1:26" s="90" customFormat="1" ht="15" customHeight="1" x14ac:dyDescent="0.25">
      <c r="A1674" s="55">
        <f>+'INFO ENEL'!A1662</f>
        <v>1657</v>
      </c>
      <c r="B1674" s="121" t="str">
        <f>+INDEX($B$8:$B$15,MATCH(L1674,$L$8:$L$15,0))</f>
        <v>SICODI</v>
      </c>
      <c r="C1674" s="56" t="str">
        <f>+'INFO ENEL'!B1662</f>
        <v>Lima</v>
      </c>
      <c r="D1674" s="56" t="str">
        <f>+'INFO ENEL'!D1662</f>
        <v>Barranca</v>
      </c>
      <c r="E1674" s="56" t="str">
        <f>+'INFO ENEL'!D1662</f>
        <v>Barranca</v>
      </c>
      <c r="F1674" s="50">
        <f>+'INFO ENEL'!E1662</f>
        <v>0</v>
      </c>
      <c r="G1674" s="56" t="str">
        <f>+'INFO ENEL'!L1662</f>
        <v>MT</v>
      </c>
      <c r="H1674" s="57">
        <f>+'INFO ENEL'!M1662</f>
        <v>21.782178217821784</v>
      </c>
      <c r="I1674" s="56">
        <f>+'INFO ENEL'!N1662</f>
        <v>13</v>
      </c>
      <c r="J1674" s="56" t="str">
        <f>+'INFO ENEL'!O1662</f>
        <v>Poste</v>
      </c>
      <c r="K1674" s="56" t="str">
        <f>+'INFO ENEL'!P1662</f>
        <v>Concreto</v>
      </c>
      <c r="L1674" s="56" t="str">
        <f>+'INFO ENEL'!Q1662</f>
        <v>PPC20</v>
      </c>
      <c r="M1674" s="55" t="str">
        <f>+IF(ISERROR(INDEX('Estructuras de Acero y Concreto'!$C$6:$C$577,MATCH(L1674,'Estructuras de Acero y Concreto'!$D$6:$D$577,0)))=FALSE,INDEX('Estructuras de Acero y Concreto'!$C$6:$C$577,MATCH(L1674,'Estructuras de Acero y Concreto'!$D$6:$D$577,0)),IF(ISERROR(INDEX('Estructuras de Madera'!$C$5:$C$122,MATCH(L1674,'Estructuras de Madera'!$D$5:$D$122,0)))=FALSE,INDEX('Estructuras de Madera'!$C$5:$C$122,MATCH(L1674,'Estructuras de Madera'!$D$5:$D$122,0)),INDEX(SICODI!$G$3:$G$2404,MATCH(L1674,SICODI!$G$3:$G$2404,0))))</f>
        <v>PPC20</v>
      </c>
      <c r="N1674" s="121" t="str">
        <f>+IF(ISERROR(VLOOKUP(M1674,'Resumen de precios LLTT'!$C$17:$D$3071,2,FALSE))=FALSE,VLOOKUP(M1674,'Resumen de precios LLTT'!$C$17:$D$3071,2,FALSE),VLOOKUP(M1674,SICODI!$G$3:$J$2404,2,FALSE))</f>
        <v>POSTE DE CONCRETO ARMADO DE 13/400/150/345</v>
      </c>
      <c r="O1674" s="58">
        <f>+IF(ISERROR(VLOOKUP(M1674,'Resumen de precios LLTT'!$C$17:$G$3071,5,FALSE))=FALSE,VLOOKUP(M1674,'Resumen de precios LLTT'!$C$17:$G$3071,5,FALSE),VLOOKUP(M1674,SICODI!$G$3:$J$2404,4,FALSE))</f>
        <v>364.69</v>
      </c>
      <c r="P1674" s="16">
        <f t="shared" si="240"/>
        <v>0.84299999999999997</v>
      </c>
      <c r="Q1674" s="78">
        <f t="shared" si="241"/>
        <v>672.12366999999995</v>
      </c>
      <c r="R1674" s="56">
        <v>0</v>
      </c>
      <c r="S1674" s="16">
        <f t="shared" si="242"/>
        <v>0.13400000000000001</v>
      </c>
      <c r="T1674" s="79">
        <f t="shared" si="243"/>
        <v>7.5053809816666659</v>
      </c>
      <c r="U1674" s="80">
        <f t="shared" si="244"/>
        <v>0.183</v>
      </c>
      <c r="V1674" s="81">
        <f t="shared" si="245"/>
        <v>1.3734847196449997</v>
      </c>
      <c r="W1674" s="79">
        <f t="shared" si="246"/>
        <v>0.46217247724950827</v>
      </c>
      <c r="X1674" s="60">
        <f t="shared" si="238"/>
        <v>0.5</v>
      </c>
      <c r="Y1674" s="56">
        <f>+'INFO ENEL'!R1662</f>
        <v>1</v>
      </c>
      <c r="Z1674" s="59">
        <f t="shared" si="239"/>
        <v>0.5</v>
      </c>
    </row>
    <row r="1675" spans="1:26" s="90" customFormat="1" ht="15" customHeight="1" x14ac:dyDescent="0.25">
      <c r="A1675" s="55">
        <f>+'INFO ENEL'!A1663</f>
        <v>1658</v>
      </c>
      <c r="B1675" s="121" t="str">
        <f>+INDEX($B$8:$B$15,MATCH(L1675,$L$8:$L$15,0))</f>
        <v>SICODI</v>
      </c>
      <c r="C1675" s="56" t="str">
        <f>+'INFO ENEL'!B1663</f>
        <v>Lima</v>
      </c>
      <c r="D1675" s="56" t="str">
        <f>+'INFO ENEL'!D1663</f>
        <v>Barranca</v>
      </c>
      <c r="E1675" s="56" t="str">
        <f>+'INFO ENEL'!D1663</f>
        <v>Barranca</v>
      </c>
      <c r="F1675" s="50">
        <f>+'INFO ENEL'!E1663</f>
        <v>0</v>
      </c>
      <c r="G1675" s="56" t="str">
        <f>+'INFO ENEL'!L1663</f>
        <v>BT</v>
      </c>
      <c r="H1675" s="57">
        <f>+'INFO ENEL'!M1663</f>
        <v>36.633663366336634</v>
      </c>
      <c r="I1675" s="56">
        <f>+'INFO ENEL'!N1663</f>
        <v>11</v>
      </c>
      <c r="J1675" s="56" t="str">
        <f>+'INFO ENEL'!O1663</f>
        <v>Poste</v>
      </c>
      <c r="K1675" s="56" t="str">
        <f>+'INFO ENEL'!P1663</f>
        <v>Concreto</v>
      </c>
      <c r="L1675" s="56" t="str">
        <f>+'INFO ENEL'!Q1663</f>
        <v>PPC40</v>
      </c>
      <c r="M1675" s="55" t="str">
        <f>+IF(ISERROR(INDEX('Estructuras de Acero y Concreto'!$C$6:$C$577,MATCH(L1675,'Estructuras de Acero y Concreto'!$D$6:$D$577,0)))=FALSE,INDEX('Estructuras de Acero y Concreto'!$C$6:$C$577,MATCH(L1675,'Estructuras de Acero y Concreto'!$D$6:$D$577,0)),IF(ISERROR(INDEX('Estructuras de Madera'!$C$5:$C$122,MATCH(L1675,'Estructuras de Madera'!$D$5:$D$122,0)))=FALSE,INDEX('Estructuras de Madera'!$C$5:$C$122,MATCH(L1675,'Estructuras de Madera'!$D$5:$D$122,0)),INDEX(SICODI!$G$3:$G$2404,MATCH(L1675,SICODI!$G$3:$G$2404,0))))</f>
        <v>PPC40</v>
      </c>
      <c r="N1675" s="121" t="str">
        <f>+IF(ISERROR(VLOOKUP(M1675,'Resumen de precios LLTT'!$C$17:$D$3071,2,FALSE))=FALSE,VLOOKUP(M1675,'Resumen de precios LLTT'!$C$17:$D$3071,2,FALSE),VLOOKUP(M1675,SICODI!$G$3:$J$2404,2,FALSE))</f>
        <v>POSTE DE CONCRETO ARMADO PARA A. P. 11/200/120/285</v>
      </c>
      <c r="O1675" s="58">
        <f>+IF(ISERROR(VLOOKUP(M1675,'Resumen de precios LLTT'!$C$17:$G$3071,5,FALSE))=FALSE,VLOOKUP(M1675,'Resumen de precios LLTT'!$C$17:$G$3071,5,FALSE),VLOOKUP(M1675,SICODI!$G$3:$J$2404,4,FALSE))</f>
        <v>206.03</v>
      </c>
      <c r="P1675" s="16">
        <f t="shared" si="240"/>
        <v>0.77</v>
      </c>
      <c r="Q1675" s="78">
        <f t="shared" si="241"/>
        <v>364.67310000000003</v>
      </c>
      <c r="R1675" s="56">
        <v>0</v>
      </c>
      <c r="S1675" s="16">
        <f t="shared" si="242"/>
        <v>7.2000000000000008E-2</v>
      </c>
      <c r="T1675" s="79">
        <f t="shared" si="243"/>
        <v>2.1880386000000005</v>
      </c>
      <c r="U1675" s="80">
        <f t="shared" si="244"/>
        <v>0.2</v>
      </c>
      <c r="V1675" s="81">
        <f t="shared" si="245"/>
        <v>0.43760772000000014</v>
      </c>
      <c r="W1675" s="79">
        <f t="shared" si="246"/>
        <v>0.14725336301388503</v>
      </c>
      <c r="X1675" s="60">
        <f t="shared" si="238"/>
        <v>0.1</v>
      </c>
      <c r="Y1675" s="56">
        <f>+'INFO ENEL'!R1663</f>
        <v>4</v>
      </c>
      <c r="Z1675" s="59">
        <f t="shared" si="239"/>
        <v>0.4</v>
      </c>
    </row>
    <row r="1676" spans="1:26" s="90" customFormat="1" ht="15" customHeight="1" x14ac:dyDescent="0.25">
      <c r="A1676" s="55">
        <f>+'INFO ENEL'!A1664</f>
        <v>1659</v>
      </c>
      <c r="B1676" s="121" t="str">
        <f>+INDEX($B$8:$B$15,MATCH(L1676,$L$8:$L$15,0))</f>
        <v>SICODI</v>
      </c>
      <c r="C1676" s="56" t="str">
        <f>+'INFO ENEL'!B1664</f>
        <v>Lima</v>
      </c>
      <c r="D1676" s="56" t="str">
        <f>+'INFO ENEL'!D1664</f>
        <v>Barranca</v>
      </c>
      <c r="E1676" s="56" t="str">
        <f>+'INFO ENEL'!D1664</f>
        <v>Barranca</v>
      </c>
      <c r="F1676" s="50">
        <f>+'INFO ENEL'!E1664</f>
        <v>0</v>
      </c>
      <c r="G1676" s="56" t="str">
        <f>+'INFO ENEL'!L1664</f>
        <v>MT</v>
      </c>
      <c r="H1676" s="57">
        <f>+'INFO ENEL'!M1664</f>
        <v>49.504950495049506</v>
      </c>
      <c r="I1676" s="56">
        <f>+'INFO ENEL'!N1664</f>
        <v>13</v>
      </c>
      <c r="J1676" s="56" t="str">
        <f>+'INFO ENEL'!O1664</f>
        <v>Poste</v>
      </c>
      <c r="K1676" s="56" t="str">
        <f>+'INFO ENEL'!P1664</f>
        <v>Concreto</v>
      </c>
      <c r="L1676" s="56" t="str">
        <f>+'INFO ENEL'!Q1664</f>
        <v>PPC20</v>
      </c>
      <c r="M1676" s="55" t="str">
        <f>+IF(ISERROR(INDEX('Estructuras de Acero y Concreto'!$C$6:$C$577,MATCH(L1676,'Estructuras de Acero y Concreto'!$D$6:$D$577,0)))=FALSE,INDEX('Estructuras de Acero y Concreto'!$C$6:$C$577,MATCH(L1676,'Estructuras de Acero y Concreto'!$D$6:$D$577,0)),IF(ISERROR(INDEX('Estructuras de Madera'!$C$5:$C$122,MATCH(L1676,'Estructuras de Madera'!$D$5:$D$122,0)))=FALSE,INDEX('Estructuras de Madera'!$C$5:$C$122,MATCH(L1676,'Estructuras de Madera'!$D$5:$D$122,0)),INDEX(SICODI!$G$3:$G$2404,MATCH(L1676,SICODI!$G$3:$G$2404,0))))</f>
        <v>PPC20</v>
      </c>
      <c r="N1676" s="121" t="str">
        <f>+IF(ISERROR(VLOOKUP(M1676,'Resumen de precios LLTT'!$C$17:$D$3071,2,FALSE))=FALSE,VLOOKUP(M1676,'Resumen de precios LLTT'!$C$17:$D$3071,2,FALSE),VLOOKUP(M1676,SICODI!$G$3:$J$2404,2,FALSE))</f>
        <v>POSTE DE CONCRETO ARMADO DE 13/400/150/345</v>
      </c>
      <c r="O1676" s="58">
        <f>+IF(ISERROR(VLOOKUP(M1676,'Resumen de precios LLTT'!$C$17:$G$3071,5,FALSE))=FALSE,VLOOKUP(M1676,'Resumen de precios LLTT'!$C$17:$G$3071,5,FALSE),VLOOKUP(M1676,SICODI!$G$3:$J$2404,4,FALSE))</f>
        <v>364.69</v>
      </c>
      <c r="P1676" s="16">
        <f t="shared" si="240"/>
        <v>0.84299999999999997</v>
      </c>
      <c r="Q1676" s="78">
        <f t="shared" si="241"/>
        <v>672.12366999999995</v>
      </c>
      <c r="R1676" s="56">
        <v>0</v>
      </c>
      <c r="S1676" s="16">
        <f t="shared" si="242"/>
        <v>0.13400000000000001</v>
      </c>
      <c r="T1676" s="79">
        <f t="shared" si="243"/>
        <v>7.5053809816666659</v>
      </c>
      <c r="U1676" s="80">
        <f t="shared" si="244"/>
        <v>0.183</v>
      </c>
      <c r="V1676" s="81">
        <f t="shared" si="245"/>
        <v>1.3734847196449997</v>
      </c>
      <c r="W1676" s="79">
        <f t="shared" si="246"/>
        <v>0.46217247724950827</v>
      </c>
      <c r="X1676" s="60">
        <f t="shared" si="238"/>
        <v>0.5</v>
      </c>
      <c r="Y1676" s="56">
        <f>+'INFO ENEL'!R1664</f>
        <v>1</v>
      </c>
      <c r="Z1676" s="59">
        <f t="shared" si="239"/>
        <v>0.5</v>
      </c>
    </row>
    <row r="1677" spans="1:26" s="90" customFormat="1" ht="15" customHeight="1" x14ac:dyDescent="0.25">
      <c r="A1677" s="55">
        <f>+'INFO ENEL'!A1665</f>
        <v>1660</v>
      </c>
      <c r="B1677" s="121" t="str">
        <f>+INDEX($B$8:$B$15,MATCH(L1677,$L$8:$L$15,0))</f>
        <v>SICODI</v>
      </c>
      <c r="C1677" s="56" t="str">
        <f>+'INFO ENEL'!B1665</f>
        <v>Lima</v>
      </c>
      <c r="D1677" s="56" t="str">
        <f>+'INFO ENEL'!D1665</f>
        <v>Barranca</v>
      </c>
      <c r="E1677" s="56" t="str">
        <f>+'INFO ENEL'!D1665</f>
        <v>Barranca</v>
      </c>
      <c r="F1677" s="50">
        <f>+'INFO ENEL'!E1665</f>
        <v>0</v>
      </c>
      <c r="G1677" s="56" t="str">
        <f>+'INFO ENEL'!L1665</f>
        <v>MT</v>
      </c>
      <c r="H1677" s="57">
        <f>+'INFO ENEL'!M1665</f>
        <v>23.762376237623762</v>
      </c>
      <c r="I1677" s="56">
        <f>+'INFO ENEL'!N1665</f>
        <v>13</v>
      </c>
      <c r="J1677" s="56" t="str">
        <f>+'INFO ENEL'!O1665</f>
        <v>Poste</v>
      </c>
      <c r="K1677" s="56" t="str">
        <f>+'INFO ENEL'!P1665</f>
        <v>Concreto</v>
      </c>
      <c r="L1677" s="56" t="str">
        <f>+'INFO ENEL'!Q1665</f>
        <v>PPC20</v>
      </c>
      <c r="M1677" s="55" t="str">
        <f>+IF(ISERROR(INDEX('Estructuras de Acero y Concreto'!$C$6:$C$577,MATCH(L1677,'Estructuras de Acero y Concreto'!$D$6:$D$577,0)))=FALSE,INDEX('Estructuras de Acero y Concreto'!$C$6:$C$577,MATCH(L1677,'Estructuras de Acero y Concreto'!$D$6:$D$577,0)),IF(ISERROR(INDEX('Estructuras de Madera'!$C$5:$C$122,MATCH(L1677,'Estructuras de Madera'!$D$5:$D$122,0)))=FALSE,INDEX('Estructuras de Madera'!$C$5:$C$122,MATCH(L1677,'Estructuras de Madera'!$D$5:$D$122,0)),INDEX(SICODI!$G$3:$G$2404,MATCH(L1677,SICODI!$G$3:$G$2404,0))))</f>
        <v>PPC20</v>
      </c>
      <c r="N1677" s="121" t="str">
        <f>+IF(ISERROR(VLOOKUP(M1677,'Resumen de precios LLTT'!$C$17:$D$3071,2,FALSE))=FALSE,VLOOKUP(M1677,'Resumen de precios LLTT'!$C$17:$D$3071,2,FALSE),VLOOKUP(M1677,SICODI!$G$3:$J$2404,2,FALSE))</f>
        <v>POSTE DE CONCRETO ARMADO DE 13/400/150/345</v>
      </c>
      <c r="O1677" s="58">
        <f>+IF(ISERROR(VLOOKUP(M1677,'Resumen de precios LLTT'!$C$17:$G$3071,5,FALSE))=FALSE,VLOOKUP(M1677,'Resumen de precios LLTT'!$C$17:$G$3071,5,FALSE),VLOOKUP(M1677,SICODI!$G$3:$J$2404,4,FALSE))</f>
        <v>364.69</v>
      </c>
      <c r="P1677" s="16">
        <f t="shared" si="240"/>
        <v>0.84299999999999997</v>
      </c>
      <c r="Q1677" s="78">
        <f t="shared" si="241"/>
        <v>672.12366999999995</v>
      </c>
      <c r="R1677" s="56">
        <v>0</v>
      </c>
      <c r="S1677" s="16">
        <f t="shared" si="242"/>
        <v>0.13400000000000001</v>
      </c>
      <c r="T1677" s="79">
        <f t="shared" si="243"/>
        <v>7.5053809816666659</v>
      </c>
      <c r="U1677" s="80">
        <f t="shared" si="244"/>
        <v>0.183</v>
      </c>
      <c r="V1677" s="81">
        <f t="shared" si="245"/>
        <v>1.3734847196449997</v>
      </c>
      <c r="W1677" s="79">
        <f t="shared" si="246"/>
        <v>0.46217247724950827</v>
      </c>
      <c r="X1677" s="60">
        <f t="shared" si="238"/>
        <v>0.5</v>
      </c>
      <c r="Y1677" s="56">
        <f>+'INFO ENEL'!R1665</f>
        <v>1</v>
      </c>
      <c r="Z1677" s="59">
        <f t="shared" si="239"/>
        <v>0.5</v>
      </c>
    </row>
    <row r="1678" spans="1:26" s="90" customFormat="1" ht="15" customHeight="1" x14ac:dyDescent="0.25">
      <c r="A1678" s="55">
        <f>+'INFO ENEL'!A1666</f>
        <v>1661</v>
      </c>
      <c r="B1678" s="121" t="str">
        <f>+INDEX($B$8:$B$15,MATCH(L1678,$L$8:$L$15,0))</f>
        <v>SICODI</v>
      </c>
      <c r="C1678" s="56" t="str">
        <f>+'INFO ENEL'!B1666</f>
        <v>Lima</v>
      </c>
      <c r="D1678" s="56" t="str">
        <f>+'INFO ENEL'!D1666</f>
        <v>Barranca</v>
      </c>
      <c r="E1678" s="56" t="str">
        <f>+'INFO ENEL'!D1666</f>
        <v>Barranca</v>
      </c>
      <c r="F1678" s="50">
        <f>+'INFO ENEL'!E1666</f>
        <v>0</v>
      </c>
      <c r="G1678" s="56" t="str">
        <f>+'INFO ENEL'!L1666</f>
        <v>MT</v>
      </c>
      <c r="H1678" s="57">
        <f>+'INFO ENEL'!M1666</f>
        <v>25.742574257425744</v>
      </c>
      <c r="I1678" s="56">
        <f>+'INFO ENEL'!N1666</f>
        <v>15</v>
      </c>
      <c r="J1678" s="56" t="str">
        <f>+'INFO ENEL'!O1666</f>
        <v>Poste</v>
      </c>
      <c r="K1678" s="56" t="str">
        <f>+'INFO ENEL'!P1666</f>
        <v>Concreto</v>
      </c>
      <c r="L1678" s="56" t="str">
        <f>+'INFO ENEL'!Q1666</f>
        <v>PPC24</v>
      </c>
      <c r="M1678" s="55" t="str">
        <f>+IF(ISERROR(INDEX('Estructuras de Acero y Concreto'!$C$6:$C$577,MATCH(L1678,'Estructuras de Acero y Concreto'!$D$6:$D$577,0)))=FALSE,INDEX('Estructuras de Acero y Concreto'!$C$6:$C$577,MATCH(L1678,'Estructuras de Acero y Concreto'!$D$6:$D$577,0)),IF(ISERROR(INDEX('Estructuras de Madera'!$C$5:$C$122,MATCH(L1678,'Estructuras de Madera'!$D$5:$D$122,0)))=FALSE,INDEX('Estructuras de Madera'!$C$5:$C$122,MATCH(L1678,'Estructuras de Madera'!$D$5:$D$122,0)),INDEX(SICODI!$G$3:$G$2404,MATCH(L1678,SICODI!$G$3:$G$2404,0))))</f>
        <v>PPC24</v>
      </c>
      <c r="N1678" s="121" t="str">
        <f>+IF(ISERROR(VLOOKUP(M1678,'Resumen de precios LLTT'!$C$17:$D$3071,2,FALSE))=FALSE,VLOOKUP(M1678,'Resumen de precios LLTT'!$C$17:$D$3071,2,FALSE),VLOOKUP(M1678,SICODI!$G$3:$J$2404,2,FALSE))</f>
        <v>POSTE DE CONCRETO ARMADO DE 15/400/150/375</v>
      </c>
      <c r="O1678" s="58">
        <f>+IF(ISERROR(VLOOKUP(M1678,'Resumen de precios LLTT'!$C$17:$G$3071,5,FALSE))=FALSE,VLOOKUP(M1678,'Resumen de precios LLTT'!$C$17:$G$3071,5,FALSE),VLOOKUP(M1678,SICODI!$G$3:$J$2404,4,FALSE))</f>
        <v>476.76</v>
      </c>
      <c r="P1678" s="16">
        <f t="shared" si="240"/>
        <v>0.84299999999999997</v>
      </c>
      <c r="Q1678" s="78">
        <f t="shared" si="241"/>
        <v>878.66867999999999</v>
      </c>
      <c r="R1678" s="56">
        <v>0</v>
      </c>
      <c r="S1678" s="16">
        <f t="shared" si="242"/>
        <v>0.13400000000000001</v>
      </c>
      <c r="T1678" s="79">
        <f t="shared" si="243"/>
        <v>9.8118002600000001</v>
      </c>
      <c r="U1678" s="80">
        <f t="shared" si="244"/>
        <v>0.183</v>
      </c>
      <c r="V1678" s="81">
        <f t="shared" si="245"/>
        <v>1.7955594475800001</v>
      </c>
      <c r="W1678" s="79">
        <f t="shared" si="246"/>
        <v>0.60419904645994038</v>
      </c>
      <c r="X1678" s="60">
        <f t="shared" si="238"/>
        <v>0.6</v>
      </c>
      <c r="Y1678" s="56">
        <f>+'INFO ENEL'!R1666</f>
        <v>1</v>
      </c>
      <c r="Z1678" s="59">
        <f t="shared" si="239"/>
        <v>0.6</v>
      </c>
    </row>
    <row r="1679" spans="1:26" s="90" customFormat="1" ht="15" customHeight="1" x14ac:dyDescent="0.25">
      <c r="A1679" s="55">
        <f>+'INFO ENEL'!A1667</f>
        <v>1662</v>
      </c>
      <c r="B1679" s="121" t="str">
        <f>+INDEX($B$8:$B$15,MATCH(L1679,$L$8:$L$15,0))</f>
        <v>SICODI</v>
      </c>
      <c r="C1679" s="56" t="str">
        <f>+'INFO ENEL'!B1667</f>
        <v>Lima</v>
      </c>
      <c r="D1679" s="56" t="str">
        <f>+'INFO ENEL'!D1667</f>
        <v>Barranca</v>
      </c>
      <c r="E1679" s="56" t="str">
        <f>+'INFO ENEL'!D1667</f>
        <v>Barranca</v>
      </c>
      <c r="F1679" s="50">
        <f>+'INFO ENEL'!E1667</f>
        <v>0</v>
      </c>
      <c r="G1679" s="56" t="str">
        <f>+'INFO ENEL'!L1667</f>
        <v>MT</v>
      </c>
      <c r="H1679" s="57">
        <f>+'INFO ENEL'!M1667</f>
        <v>25.742574257425744</v>
      </c>
      <c r="I1679" s="56">
        <f>+'INFO ENEL'!N1667</f>
        <v>15</v>
      </c>
      <c r="J1679" s="56" t="str">
        <f>+'INFO ENEL'!O1667</f>
        <v>Poste</v>
      </c>
      <c r="K1679" s="56" t="str">
        <f>+'INFO ENEL'!P1667</f>
        <v>Concreto</v>
      </c>
      <c r="L1679" s="56" t="str">
        <f>+'INFO ENEL'!Q1667</f>
        <v>PPC24</v>
      </c>
      <c r="M1679" s="55" t="str">
        <f>+IF(ISERROR(INDEX('Estructuras de Acero y Concreto'!$C$6:$C$577,MATCH(L1679,'Estructuras de Acero y Concreto'!$D$6:$D$577,0)))=FALSE,INDEX('Estructuras de Acero y Concreto'!$C$6:$C$577,MATCH(L1679,'Estructuras de Acero y Concreto'!$D$6:$D$577,0)),IF(ISERROR(INDEX('Estructuras de Madera'!$C$5:$C$122,MATCH(L1679,'Estructuras de Madera'!$D$5:$D$122,0)))=FALSE,INDEX('Estructuras de Madera'!$C$5:$C$122,MATCH(L1679,'Estructuras de Madera'!$D$5:$D$122,0)),INDEX(SICODI!$G$3:$G$2404,MATCH(L1679,SICODI!$G$3:$G$2404,0))))</f>
        <v>PPC24</v>
      </c>
      <c r="N1679" s="121" t="str">
        <f>+IF(ISERROR(VLOOKUP(M1679,'Resumen de precios LLTT'!$C$17:$D$3071,2,FALSE))=FALSE,VLOOKUP(M1679,'Resumen de precios LLTT'!$C$17:$D$3071,2,FALSE),VLOOKUP(M1679,SICODI!$G$3:$J$2404,2,FALSE))</f>
        <v>POSTE DE CONCRETO ARMADO DE 15/400/150/375</v>
      </c>
      <c r="O1679" s="58">
        <f>+IF(ISERROR(VLOOKUP(M1679,'Resumen de precios LLTT'!$C$17:$G$3071,5,FALSE))=FALSE,VLOOKUP(M1679,'Resumen de precios LLTT'!$C$17:$G$3071,5,FALSE),VLOOKUP(M1679,SICODI!$G$3:$J$2404,4,FALSE))</f>
        <v>476.76</v>
      </c>
      <c r="P1679" s="16">
        <f t="shared" si="240"/>
        <v>0.84299999999999997</v>
      </c>
      <c r="Q1679" s="78">
        <f t="shared" si="241"/>
        <v>878.66867999999999</v>
      </c>
      <c r="R1679" s="56">
        <v>0</v>
      </c>
      <c r="S1679" s="16">
        <f t="shared" si="242"/>
        <v>0.13400000000000001</v>
      </c>
      <c r="T1679" s="79">
        <f t="shared" si="243"/>
        <v>9.8118002600000001</v>
      </c>
      <c r="U1679" s="80">
        <f t="shared" si="244"/>
        <v>0.183</v>
      </c>
      <c r="V1679" s="81">
        <f t="shared" si="245"/>
        <v>1.7955594475800001</v>
      </c>
      <c r="W1679" s="79">
        <f t="shared" si="246"/>
        <v>0.60419904645994038</v>
      </c>
      <c r="X1679" s="60">
        <f t="shared" si="238"/>
        <v>0.6</v>
      </c>
      <c r="Y1679" s="56">
        <f>+'INFO ENEL'!R1667</f>
        <v>1</v>
      </c>
      <c r="Z1679" s="59">
        <f t="shared" si="239"/>
        <v>0.6</v>
      </c>
    </row>
    <row r="1680" spans="1:26" s="90" customFormat="1" ht="15" customHeight="1" x14ac:dyDescent="0.25">
      <c r="A1680" s="55">
        <f>+'INFO ENEL'!A1668</f>
        <v>1663</v>
      </c>
      <c r="B1680" s="121" t="str">
        <f>+INDEX($B$8:$B$15,MATCH(L1680,$L$8:$L$15,0))</f>
        <v>SICODI</v>
      </c>
      <c r="C1680" s="56" t="str">
        <f>+'INFO ENEL'!B1668</f>
        <v>Lima</v>
      </c>
      <c r="D1680" s="56" t="str">
        <f>+'INFO ENEL'!D1668</f>
        <v>Barranca</v>
      </c>
      <c r="E1680" s="56" t="str">
        <f>+'INFO ENEL'!D1668</f>
        <v>Barranca</v>
      </c>
      <c r="F1680" s="50">
        <f>+'INFO ENEL'!E1668</f>
        <v>0</v>
      </c>
      <c r="G1680" s="56" t="str">
        <f>+'INFO ENEL'!L1668</f>
        <v>MT</v>
      </c>
      <c r="H1680" s="57">
        <f>+'INFO ENEL'!M1668</f>
        <v>26.732673267326732</v>
      </c>
      <c r="I1680" s="56">
        <f>+'INFO ENEL'!N1668</f>
        <v>15</v>
      </c>
      <c r="J1680" s="56" t="str">
        <f>+'INFO ENEL'!O1668</f>
        <v>Poste</v>
      </c>
      <c r="K1680" s="56" t="str">
        <f>+'INFO ENEL'!P1668</f>
        <v>Concreto</v>
      </c>
      <c r="L1680" s="56" t="str">
        <f>+'INFO ENEL'!Q1668</f>
        <v>PPC24</v>
      </c>
      <c r="M1680" s="55" t="str">
        <f>+IF(ISERROR(INDEX('Estructuras de Acero y Concreto'!$C$6:$C$577,MATCH(L1680,'Estructuras de Acero y Concreto'!$D$6:$D$577,0)))=FALSE,INDEX('Estructuras de Acero y Concreto'!$C$6:$C$577,MATCH(L1680,'Estructuras de Acero y Concreto'!$D$6:$D$577,0)),IF(ISERROR(INDEX('Estructuras de Madera'!$C$5:$C$122,MATCH(L1680,'Estructuras de Madera'!$D$5:$D$122,0)))=FALSE,INDEX('Estructuras de Madera'!$C$5:$C$122,MATCH(L1680,'Estructuras de Madera'!$D$5:$D$122,0)),INDEX(SICODI!$G$3:$G$2404,MATCH(L1680,SICODI!$G$3:$G$2404,0))))</f>
        <v>PPC24</v>
      </c>
      <c r="N1680" s="121" t="str">
        <f>+IF(ISERROR(VLOOKUP(M1680,'Resumen de precios LLTT'!$C$17:$D$3071,2,FALSE))=FALSE,VLOOKUP(M1680,'Resumen de precios LLTT'!$C$17:$D$3071,2,FALSE),VLOOKUP(M1680,SICODI!$G$3:$J$2404,2,FALSE))</f>
        <v>POSTE DE CONCRETO ARMADO DE 15/400/150/375</v>
      </c>
      <c r="O1680" s="58">
        <f>+IF(ISERROR(VLOOKUP(M1680,'Resumen de precios LLTT'!$C$17:$G$3071,5,FALSE))=FALSE,VLOOKUP(M1680,'Resumen de precios LLTT'!$C$17:$G$3071,5,FALSE),VLOOKUP(M1680,SICODI!$G$3:$J$2404,4,FALSE))</f>
        <v>476.76</v>
      </c>
      <c r="P1680" s="16">
        <f t="shared" si="240"/>
        <v>0.84299999999999997</v>
      </c>
      <c r="Q1680" s="78">
        <f t="shared" si="241"/>
        <v>878.66867999999999</v>
      </c>
      <c r="R1680" s="56">
        <v>0</v>
      </c>
      <c r="S1680" s="16">
        <f t="shared" si="242"/>
        <v>0.13400000000000001</v>
      </c>
      <c r="T1680" s="79">
        <f t="shared" si="243"/>
        <v>9.8118002600000001</v>
      </c>
      <c r="U1680" s="80">
        <f t="shared" si="244"/>
        <v>0.183</v>
      </c>
      <c r="V1680" s="81">
        <f t="shared" si="245"/>
        <v>1.7955594475800001</v>
      </c>
      <c r="W1680" s="79">
        <f t="shared" si="246"/>
        <v>0.60419904645994038</v>
      </c>
      <c r="X1680" s="60">
        <f t="shared" si="238"/>
        <v>0.6</v>
      </c>
      <c r="Y1680" s="56">
        <f>+'INFO ENEL'!R1668</f>
        <v>1</v>
      </c>
      <c r="Z1680" s="59">
        <f t="shared" si="239"/>
        <v>0.6</v>
      </c>
    </row>
    <row r="1681" spans="1:26" s="90" customFormat="1" ht="15" customHeight="1" x14ac:dyDescent="0.25">
      <c r="A1681" s="55">
        <f>+'INFO ENEL'!A1669</f>
        <v>1664</v>
      </c>
      <c r="B1681" s="121" t="str">
        <f>+INDEX($B$8:$B$15,MATCH(L1681,$L$8:$L$15,0))</f>
        <v>SICODI</v>
      </c>
      <c r="C1681" s="56" t="str">
        <f>+'INFO ENEL'!B1669</f>
        <v>Lima</v>
      </c>
      <c r="D1681" s="56" t="str">
        <f>+'INFO ENEL'!D1669</f>
        <v>Barranca</v>
      </c>
      <c r="E1681" s="56" t="str">
        <f>+'INFO ENEL'!D1669</f>
        <v>Barranca</v>
      </c>
      <c r="F1681" s="50">
        <f>+'INFO ENEL'!E1669</f>
        <v>0</v>
      </c>
      <c r="G1681" s="56" t="str">
        <f>+'INFO ENEL'!L1669</f>
        <v>BT</v>
      </c>
      <c r="H1681" s="57">
        <f>+'INFO ENEL'!M1669</f>
        <v>19.801980198019802</v>
      </c>
      <c r="I1681" s="56">
        <f>+'INFO ENEL'!N1669</f>
        <v>11</v>
      </c>
      <c r="J1681" s="56" t="str">
        <f>+'INFO ENEL'!O1669</f>
        <v>Poste</v>
      </c>
      <c r="K1681" s="56" t="str">
        <f>+'INFO ENEL'!P1669</f>
        <v>Concreto</v>
      </c>
      <c r="L1681" s="56" t="str">
        <f>+'INFO ENEL'!Q1669</f>
        <v>PPC40</v>
      </c>
      <c r="M1681" s="55" t="str">
        <f>+IF(ISERROR(INDEX('Estructuras de Acero y Concreto'!$C$6:$C$577,MATCH(L1681,'Estructuras de Acero y Concreto'!$D$6:$D$577,0)))=FALSE,INDEX('Estructuras de Acero y Concreto'!$C$6:$C$577,MATCH(L1681,'Estructuras de Acero y Concreto'!$D$6:$D$577,0)),IF(ISERROR(INDEX('Estructuras de Madera'!$C$5:$C$122,MATCH(L1681,'Estructuras de Madera'!$D$5:$D$122,0)))=FALSE,INDEX('Estructuras de Madera'!$C$5:$C$122,MATCH(L1681,'Estructuras de Madera'!$D$5:$D$122,0)),INDEX(SICODI!$G$3:$G$2404,MATCH(L1681,SICODI!$G$3:$G$2404,0))))</f>
        <v>PPC40</v>
      </c>
      <c r="N1681" s="121" t="str">
        <f>+IF(ISERROR(VLOOKUP(M1681,'Resumen de precios LLTT'!$C$17:$D$3071,2,FALSE))=FALSE,VLOOKUP(M1681,'Resumen de precios LLTT'!$C$17:$D$3071,2,FALSE),VLOOKUP(M1681,SICODI!$G$3:$J$2404,2,FALSE))</f>
        <v>POSTE DE CONCRETO ARMADO PARA A. P. 11/200/120/285</v>
      </c>
      <c r="O1681" s="58">
        <f>+IF(ISERROR(VLOOKUP(M1681,'Resumen de precios LLTT'!$C$17:$G$3071,5,FALSE))=FALSE,VLOOKUP(M1681,'Resumen de precios LLTT'!$C$17:$G$3071,5,FALSE),VLOOKUP(M1681,SICODI!$G$3:$J$2404,4,FALSE))</f>
        <v>206.03</v>
      </c>
      <c r="P1681" s="16">
        <f t="shared" si="240"/>
        <v>0.77</v>
      </c>
      <c r="Q1681" s="78">
        <f t="shared" si="241"/>
        <v>364.67310000000003</v>
      </c>
      <c r="R1681" s="56">
        <v>0</v>
      </c>
      <c r="S1681" s="16">
        <f t="shared" si="242"/>
        <v>7.2000000000000008E-2</v>
      </c>
      <c r="T1681" s="79">
        <f t="shared" si="243"/>
        <v>2.1880386000000005</v>
      </c>
      <c r="U1681" s="80">
        <f t="shared" si="244"/>
        <v>0.2</v>
      </c>
      <c r="V1681" s="81">
        <f t="shared" si="245"/>
        <v>0.43760772000000014</v>
      </c>
      <c r="W1681" s="79">
        <f t="shared" si="246"/>
        <v>0.14725336301388503</v>
      </c>
      <c r="X1681" s="60">
        <f t="shared" si="238"/>
        <v>0.1</v>
      </c>
      <c r="Y1681" s="56">
        <f>+'INFO ENEL'!R1669</f>
        <v>4</v>
      </c>
      <c r="Z1681" s="59">
        <f t="shared" si="239"/>
        <v>0.4</v>
      </c>
    </row>
    <row r="1682" spans="1:26" s="90" customFormat="1" ht="15" customHeight="1" x14ac:dyDescent="0.25">
      <c r="A1682" s="55">
        <f>+'INFO ENEL'!A1670</f>
        <v>1665</v>
      </c>
      <c r="B1682" s="121" t="str">
        <f>+INDEX($B$8:$B$15,MATCH(L1682,$L$8:$L$15,0))</f>
        <v>SICODI</v>
      </c>
      <c r="C1682" s="56" t="str">
        <f>+'INFO ENEL'!B1670</f>
        <v>Lima</v>
      </c>
      <c r="D1682" s="56" t="str">
        <f>+'INFO ENEL'!D1670</f>
        <v>Barranca</v>
      </c>
      <c r="E1682" s="56" t="str">
        <f>+'INFO ENEL'!D1670</f>
        <v>Barranca</v>
      </c>
      <c r="F1682" s="50">
        <f>+'INFO ENEL'!E1670</f>
        <v>0</v>
      </c>
      <c r="G1682" s="56" t="str">
        <f>+'INFO ENEL'!L1670</f>
        <v>MT</v>
      </c>
      <c r="H1682" s="57">
        <f>+'INFO ENEL'!M1670</f>
        <v>31.683168316831683</v>
      </c>
      <c r="I1682" s="56">
        <f>+'INFO ENEL'!N1670</f>
        <v>15</v>
      </c>
      <c r="J1682" s="56" t="str">
        <f>+'INFO ENEL'!O1670</f>
        <v>Poste</v>
      </c>
      <c r="K1682" s="56" t="str">
        <f>+'INFO ENEL'!P1670</f>
        <v>Concreto</v>
      </c>
      <c r="L1682" s="56" t="str">
        <f>+'INFO ENEL'!Q1670</f>
        <v>PPC24</v>
      </c>
      <c r="M1682" s="55" t="str">
        <f>+IF(ISERROR(INDEX('Estructuras de Acero y Concreto'!$C$6:$C$577,MATCH(L1682,'Estructuras de Acero y Concreto'!$D$6:$D$577,0)))=FALSE,INDEX('Estructuras de Acero y Concreto'!$C$6:$C$577,MATCH(L1682,'Estructuras de Acero y Concreto'!$D$6:$D$577,0)),IF(ISERROR(INDEX('Estructuras de Madera'!$C$5:$C$122,MATCH(L1682,'Estructuras de Madera'!$D$5:$D$122,0)))=FALSE,INDEX('Estructuras de Madera'!$C$5:$C$122,MATCH(L1682,'Estructuras de Madera'!$D$5:$D$122,0)),INDEX(SICODI!$G$3:$G$2404,MATCH(L1682,SICODI!$G$3:$G$2404,0))))</f>
        <v>PPC24</v>
      </c>
      <c r="N1682" s="121" t="str">
        <f>+IF(ISERROR(VLOOKUP(M1682,'Resumen de precios LLTT'!$C$17:$D$3071,2,FALSE))=FALSE,VLOOKUP(M1682,'Resumen de precios LLTT'!$C$17:$D$3071,2,FALSE),VLOOKUP(M1682,SICODI!$G$3:$J$2404,2,FALSE))</f>
        <v>POSTE DE CONCRETO ARMADO DE 15/400/150/375</v>
      </c>
      <c r="O1682" s="58">
        <f>+IF(ISERROR(VLOOKUP(M1682,'Resumen de precios LLTT'!$C$17:$G$3071,5,FALSE))=FALSE,VLOOKUP(M1682,'Resumen de precios LLTT'!$C$17:$G$3071,5,FALSE),VLOOKUP(M1682,SICODI!$G$3:$J$2404,4,FALSE))</f>
        <v>476.76</v>
      </c>
      <c r="P1682" s="16">
        <f t="shared" si="240"/>
        <v>0.84299999999999997</v>
      </c>
      <c r="Q1682" s="78">
        <f t="shared" si="241"/>
        <v>878.66867999999999</v>
      </c>
      <c r="R1682" s="56">
        <v>0</v>
      </c>
      <c r="S1682" s="16">
        <f t="shared" si="242"/>
        <v>0.13400000000000001</v>
      </c>
      <c r="T1682" s="79">
        <f t="shared" si="243"/>
        <v>9.8118002600000001</v>
      </c>
      <c r="U1682" s="80">
        <f t="shared" si="244"/>
        <v>0.183</v>
      </c>
      <c r="V1682" s="81">
        <f t="shared" si="245"/>
        <v>1.7955594475800001</v>
      </c>
      <c r="W1682" s="79">
        <f t="shared" si="246"/>
        <v>0.60419904645994038</v>
      </c>
      <c r="X1682" s="60">
        <f t="shared" ref="X1682:X1745" si="247">ROUND(W1682,1)</f>
        <v>0.6</v>
      </c>
      <c r="Y1682" s="56">
        <f>+'INFO ENEL'!R1670</f>
        <v>1</v>
      </c>
      <c r="Z1682" s="59">
        <f t="shared" si="239"/>
        <v>0.6</v>
      </c>
    </row>
    <row r="1683" spans="1:26" s="90" customFormat="1" ht="15" customHeight="1" x14ac:dyDescent="0.25">
      <c r="A1683" s="55">
        <f>+'INFO ENEL'!A1671</f>
        <v>1666</v>
      </c>
      <c r="B1683" s="121" t="str">
        <f>+INDEX($B$8:$B$15,MATCH(L1683,$L$8:$L$15,0))</f>
        <v>SICODI</v>
      </c>
      <c r="C1683" s="56" t="str">
        <f>+'INFO ENEL'!B1671</f>
        <v>Lima</v>
      </c>
      <c r="D1683" s="56" t="str">
        <f>+'INFO ENEL'!D1671</f>
        <v>Barranca</v>
      </c>
      <c r="E1683" s="56" t="str">
        <f>+'INFO ENEL'!D1671</f>
        <v>Barranca</v>
      </c>
      <c r="F1683" s="50">
        <f>+'INFO ENEL'!E1671</f>
        <v>0</v>
      </c>
      <c r="G1683" s="56" t="str">
        <f>+'INFO ENEL'!L1671</f>
        <v>MT</v>
      </c>
      <c r="H1683" s="57">
        <f>+'INFO ENEL'!M1671</f>
        <v>31.683168316831683</v>
      </c>
      <c r="I1683" s="56">
        <f>+'INFO ENEL'!N1671</f>
        <v>15</v>
      </c>
      <c r="J1683" s="56" t="str">
        <f>+'INFO ENEL'!O1671</f>
        <v>Poste</v>
      </c>
      <c r="K1683" s="56" t="str">
        <f>+'INFO ENEL'!P1671</f>
        <v>Concreto</v>
      </c>
      <c r="L1683" s="56" t="str">
        <f>+'INFO ENEL'!Q1671</f>
        <v>PPC24</v>
      </c>
      <c r="M1683" s="55" t="str">
        <f>+IF(ISERROR(INDEX('Estructuras de Acero y Concreto'!$C$6:$C$577,MATCH(L1683,'Estructuras de Acero y Concreto'!$D$6:$D$577,0)))=FALSE,INDEX('Estructuras de Acero y Concreto'!$C$6:$C$577,MATCH(L1683,'Estructuras de Acero y Concreto'!$D$6:$D$577,0)),IF(ISERROR(INDEX('Estructuras de Madera'!$C$5:$C$122,MATCH(L1683,'Estructuras de Madera'!$D$5:$D$122,0)))=FALSE,INDEX('Estructuras de Madera'!$C$5:$C$122,MATCH(L1683,'Estructuras de Madera'!$D$5:$D$122,0)),INDEX(SICODI!$G$3:$G$2404,MATCH(L1683,SICODI!$G$3:$G$2404,0))))</f>
        <v>PPC24</v>
      </c>
      <c r="N1683" s="121" t="str">
        <f>+IF(ISERROR(VLOOKUP(M1683,'Resumen de precios LLTT'!$C$17:$D$3071,2,FALSE))=FALSE,VLOOKUP(M1683,'Resumen de precios LLTT'!$C$17:$D$3071,2,FALSE),VLOOKUP(M1683,SICODI!$G$3:$J$2404,2,FALSE))</f>
        <v>POSTE DE CONCRETO ARMADO DE 15/400/150/375</v>
      </c>
      <c r="O1683" s="58">
        <f>+IF(ISERROR(VLOOKUP(M1683,'Resumen de precios LLTT'!$C$17:$G$3071,5,FALSE))=FALSE,VLOOKUP(M1683,'Resumen de precios LLTT'!$C$17:$G$3071,5,FALSE),VLOOKUP(M1683,SICODI!$G$3:$J$2404,4,FALSE))</f>
        <v>476.76</v>
      </c>
      <c r="P1683" s="16">
        <f t="shared" si="240"/>
        <v>0.84299999999999997</v>
      </c>
      <c r="Q1683" s="78">
        <f t="shared" si="241"/>
        <v>878.66867999999999</v>
      </c>
      <c r="R1683" s="56">
        <v>0</v>
      </c>
      <c r="S1683" s="16">
        <f t="shared" si="242"/>
        <v>0.13400000000000001</v>
      </c>
      <c r="T1683" s="79">
        <f t="shared" si="243"/>
        <v>9.8118002600000001</v>
      </c>
      <c r="U1683" s="80">
        <f t="shared" si="244"/>
        <v>0.183</v>
      </c>
      <c r="V1683" s="81">
        <f t="shared" si="245"/>
        <v>1.7955594475800001</v>
      </c>
      <c r="W1683" s="79">
        <f t="shared" si="246"/>
        <v>0.60419904645994038</v>
      </c>
      <c r="X1683" s="60">
        <f t="shared" si="247"/>
        <v>0.6</v>
      </c>
      <c r="Y1683" s="56">
        <f>+'INFO ENEL'!R1671</f>
        <v>1</v>
      </c>
      <c r="Z1683" s="59">
        <f t="shared" ref="Z1683:Z1746" si="248">X1683*Y1683</f>
        <v>0.6</v>
      </c>
    </row>
    <row r="1684" spans="1:26" s="90" customFormat="1" ht="15" customHeight="1" x14ac:dyDescent="0.25">
      <c r="A1684" s="55">
        <f>+'INFO ENEL'!A1672</f>
        <v>1667</v>
      </c>
      <c r="B1684" s="121" t="str">
        <f>+INDEX($B$8:$B$15,MATCH(L1684,$L$8:$L$15,0))</f>
        <v>SICODI</v>
      </c>
      <c r="C1684" s="56" t="str">
        <f>+'INFO ENEL'!B1672</f>
        <v>Lima</v>
      </c>
      <c r="D1684" s="56" t="str">
        <f>+'INFO ENEL'!D1672</f>
        <v>Barranca</v>
      </c>
      <c r="E1684" s="56" t="str">
        <f>+'INFO ENEL'!D1672</f>
        <v>Barranca</v>
      </c>
      <c r="F1684" s="50">
        <f>+'INFO ENEL'!E1672</f>
        <v>0</v>
      </c>
      <c r="G1684" s="56" t="str">
        <f>+'INFO ENEL'!L1672</f>
        <v>MT</v>
      </c>
      <c r="H1684" s="57">
        <f>+'INFO ENEL'!M1672</f>
        <v>48.514851485148512</v>
      </c>
      <c r="I1684" s="56">
        <f>+'INFO ENEL'!N1672</f>
        <v>15</v>
      </c>
      <c r="J1684" s="56" t="str">
        <f>+'INFO ENEL'!O1672</f>
        <v>Poste</v>
      </c>
      <c r="K1684" s="56" t="str">
        <f>+'INFO ENEL'!P1672</f>
        <v>Concreto</v>
      </c>
      <c r="L1684" s="56" t="str">
        <f>+'INFO ENEL'!Q1672</f>
        <v>PPC24</v>
      </c>
      <c r="M1684" s="55" t="str">
        <f>+IF(ISERROR(INDEX('Estructuras de Acero y Concreto'!$C$6:$C$577,MATCH(L1684,'Estructuras de Acero y Concreto'!$D$6:$D$577,0)))=FALSE,INDEX('Estructuras de Acero y Concreto'!$C$6:$C$577,MATCH(L1684,'Estructuras de Acero y Concreto'!$D$6:$D$577,0)),IF(ISERROR(INDEX('Estructuras de Madera'!$C$5:$C$122,MATCH(L1684,'Estructuras de Madera'!$D$5:$D$122,0)))=FALSE,INDEX('Estructuras de Madera'!$C$5:$C$122,MATCH(L1684,'Estructuras de Madera'!$D$5:$D$122,0)),INDEX(SICODI!$G$3:$G$2404,MATCH(L1684,SICODI!$G$3:$G$2404,0))))</f>
        <v>PPC24</v>
      </c>
      <c r="N1684" s="121" t="str">
        <f>+IF(ISERROR(VLOOKUP(M1684,'Resumen de precios LLTT'!$C$17:$D$3071,2,FALSE))=FALSE,VLOOKUP(M1684,'Resumen de precios LLTT'!$C$17:$D$3071,2,FALSE),VLOOKUP(M1684,SICODI!$G$3:$J$2404,2,FALSE))</f>
        <v>POSTE DE CONCRETO ARMADO DE 15/400/150/375</v>
      </c>
      <c r="O1684" s="58">
        <f>+IF(ISERROR(VLOOKUP(M1684,'Resumen de precios LLTT'!$C$17:$G$3071,5,FALSE))=FALSE,VLOOKUP(M1684,'Resumen de precios LLTT'!$C$17:$G$3071,5,FALSE),VLOOKUP(M1684,SICODI!$G$3:$J$2404,4,FALSE))</f>
        <v>476.76</v>
      </c>
      <c r="P1684" s="16">
        <f t="shared" si="240"/>
        <v>0.84299999999999997</v>
      </c>
      <c r="Q1684" s="78">
        <f t="shared" si="241"/>
        <v>878.66867999999999</v>
      </c>
      <c r="R1684" s="56">
        <v>0</v>
      </c>
      <c r="S1684" s="16">
        <f t="shared" si="242"/>
        <v>0.13400000000000001</v>
      </c>
      <c r="T1684" s="79">
        <f t="shared" si="243"/>
        <v>9.8118002600000001</v>
      </c>
      <c r="U1684" s="80">
        <f t="shared" si="244"/>
        <v>0.183</v>
      </c>
      <c r="V1684" s="81">
        <f t="shared" si="245"/>
        <v>1.7955594475800001</v>
      </c>
      <c r="W1684" s="79">
        <f t="shared" si="246"/>
        <v>0.60419904645994038</v>
      </c>
      <c r="X1684" s="60">
        <f t="shared" si="247"/>
        <v>0.6</v>
      </c>
      <c r="Y1684" s="56">
        <f>+'INFO ENEL'!R1672</f>
        <v>1</v>
      </c>
      <c r="Z1684" s="59">
        <f t="shared" si="248"/>
        <v>0.6</v>
      </c>
    </row>
    <row r="1685" spans="1:26" s="90" customFormat="1" ht="15" customHeight="1" x14ac:dyDescent="0.25">
      <c r="A1685" s="55">
        <f>+'INFO ENEL'!A1673</f>
        <v>1668</v>
      </c>
      <c r="B1685" s="121" t="str">
        <f>+INDEX($B$8:$B$15,MATCH(L1685,$L$8:$L$15,0))</f>
        <v>SICODI</v>
      </c>
      <c r="C1685" s="56" t="str">
        <f>+'INFO ENEL'!B1673</f>
        <v>Lima</v>
      </c>
      <c r="D1685" s="56" t="str">
        <f>+'INFO ENEL'!D1673</f>
        <v>Barranca</v>
      </c>
      <c r="E1685" s="56" t="str">
        <f>+'INFO ENEL'!D1673</f>
        <v>Barranca</v>
      </c>
      <c r="F1685" s="50">
        <f>+'INFO ENEL'!E1673</f>
        <v>0</v>
      </c>
      <c r="G1685" s="56" t="str">
        <f>+'INFO ENEL'!L1673</f>
        <v>MT</v>
      </c>
      <c r="H1685" s="57">
        <f>+'INFO ENEL'!M1673</f>
        <v>9.9009900990099009</v>
      </c>
      <c r="I1685" s="56">
        <f>+'INFO ENEL'!N1673</f>
        <v>15</v>
      </c>
      <c r="J1685" s="56" t="str">
        <f>+'INFO ENEL'!O1673</f>
        <v>Poste</v>
      </c>
      <c r="K1685" s="56" t="str">
        <f>+'INFO ENEL'!P1673</f>
        <v>Concreto</v>
      </c>
      <c r="L1685" s="56" t="str">
        <f>+'INFO ENEL'!Q1673</f>
        <v>PPC24</v>
      </c>
      <c r="M1685" s="55" t="str">
        <f>+IF(ISERROR(INDEX('Estructuras de Acero y Concreto'!$C$6:$C$577,MATCH(L1685,'Estructuras de Acero y Concreto'!$D$6:$D$577,0)))=FALSE,INDEX('Estructuras de Acero y Concreto'!$C$6:$C$577,MATCH(L1685,'Estructuras de Acero y Concreto'!$D$6:$D$577,0)),IF(ISERROR(INDEX('Estructuras de Madera'!$C$5:$C$122,MATCH(L1685,'Estructuras de Madera'!$D$5:$D$122,0)))=FALSE,INDEX('Estructuras de Madera'!$C$5:$C$122,MATCH(L1685,'Estructuras de Madera'!$D$5:$D$122,0)),INDEX(SICODI!$G$3:$G$2404,MATCH(L1685,SICODI!$G$3:$G$2404,0))))</f>
        <v>PPC24</v>
      </c>
      <c r="N1685" s="121" t="str">
        <f>+IF(ISERROR(VLOOKUP(M1685,'Resumen de precios LLTT'!$C$17:$D$3071,2,FALSE))=FALSE,VLOOKUP(M1685,'Resumen de precios LLTT'!$C$17:$D$3071,2,FALSE),VLOOKUP(M1685,SICODI!$G$3:$J$2404,2,FALSE))</f>
        <v>POSTE DE CONCRETO ARMADO DE 15/400/150/375</v>
      </c>
      <c r="O1685" s="58">
        <f>+IF(ISERROR(VLOOKUP(M1685,'Resumen de precios LLTT'!$C$17:$G$3071,5,FALSE))=FALSE,VLOOKUP(M1685,'Resumen de precios LLTT'!$C$17:$G$3071,5,FALSE),VLOOKUP(M1685,SICODI!$G$3:$J$2404,4,FALSE))</f>
        <v>476.76</v>
      </c>
      <c r="P1685" s="16">
        <f t="shared" si="240"/>
        <v>0.84299999999999997</v>
      </c>
      <c r="Q1685" s="78">
        <f t="shared" si="241"/>
        <v>878.66867999999999</v>
      </c>
      <c r="R1685" s="56">
        <v>0</v>
      </c>
      <c r="S1685" s="16">
        <f t="shared" si="242"/>
        <v>0.13400000000000001</v>
      </c>
      <c r="T1685" s="79">
        <f t="shared" si="243"/>
        <v>9.8118002600000001</v>
      </c>
      <c r="U1685" s="80">
        <f t="shared" si="244"/>
        <v>0.183</v>
      </c>
      <c r="V1685" s="81">
        <f t="shared" si="245"/>
        <v>1.7955594475800001</v>
      </c>
      <c r="W1685" s="79">
        <f t="shared" si="246"/>
        <v>0.60419904645994038</v>
      </c>
      <c r="X1685" s="60">
        <f t="shared" si="247"/>
        <v>0.6</v>
      </c>
      <c r="Y1685" s="56">
        <f>+'INFO ENEL'!R1673</f>
        <v>1</v>
      </c>
      <c r="Z1685" s="59">
        <f t="shared" si="248"/>
        <v>0.6</v>
      </c>
    </row>
    <row r="1686" spans="1:26" s="90" customFormat="1" ht="15" customHeight="1" x14ac:dyDescent="0.25">
      <c r="A1686" s="55">
        <f>+'INFO ENEL'!A1674</f>
        <v>1669</v>
      </c>
      <c r="B1686" s="121" t="str">
        <f>+INDEX($B$8:$B$15,MATCH(L1686,$L$8:$L$15,0))</f>
        <v>SICODI</v>
      </c>
      <c r="C1686" s="56" t="str">
        <f>+'INFO ENEL'!B1674</f>
        <v>Lima</v>
      </c>
      <c r="D1686" s="56" t="str">
        <f>+'INFO ENEL'!D1674</f>
        <v>Barranca</v>
      </c>
      <c r="E1686" s="56" t="str">
        <f>+'INFO ENEL'!D1674</f>
        <v>Barranca</v>
      </c>
      <c r="F1686" s="50">
        <f>+'INFO ENEL'!E1674</f>
        <v>0</v>
      </c>
      <c r="G1686" s="56" t="str">
        <f>+'INFO ENEL'!L1674</f>
        <v>BT</v>
      </c>
      <c r="H1686" s="57">
        <f>+'INFO ENEL'!M1674</f>
        <v>3.9603960396039604</v>
      </c>
      <c r="I1686" s="56">
        <f>+'INFO ENEL'!N1674</f>
        <v>11</v>
      </c>
      <c r="J1686" s="56" t="str">
        <f>+'INFO ENEL'!O1674</f>
        <v>Poste</v>
      </c>
      <c r="K1686" s="56" t="str">
        <f>+'INFO ENEL'!P1674</f>
        <v>Concreto</v>
      </c>
      <c r="L1686" s="56" t="str">
        <f>+'INFO ENEL'!Q1674</f>
        <v>PPC40</v>
      </c>
      <c r="M1686" s="55" t="str">
        <f>+IF(ISERROR(INDEX('Estructuras de Acero y Concreto'!$C$6:$C$577,MATCH(L1686,'Estructuras de Acero y Concreto'!$D$6:$D$577,0)))=FALSE,INDEX('Estructuras de Acero y Concreto'!$C$6:$C$577,MATCH(L1686,'Estructuras de Acero y Concreto'!$D$6:$D$577,0)),IF(ISERROR(INDEX('Estructuras de Madera'!$C$5:$C$122,MATCH(L1686,'Estructuras de Madera'!$D$5:$D$122,0)))=FALSE,INDEX('Estructuras de Madera'!$C$5:$C$122,MATCH(L1686,'Estructuras de Madera'!$D$5:$D$122,0)),INDEX(SICODI!$G$3:$G$2404,MATCH(L1686,SICODI!$G$3:$G$2404,0))))</f>
        <v>PPC40</v>
      </c>
      <c r="N1686" s="121" t="str">
        <f>+IF(ISERROR(VLOOKUP(M1686,'Resumen de precios LLTT'!$C$17:$D$3071,2,FALSE))=FALSE,VLOOKUP(M1686,'Resumen de precios LLTT'!$C$17:$D$3071,2,FALSE),VLOOKUP(M1686,SICODI!$G$3:$J$2404,2,FALSE))</f>
        <v>POSTE DE CONCRETO ARMADO PARA A. P. 11/200/120/285</v>
      </c>
      <c r="O1686" s="58">
        <f>+IF(ISERROR(VLOOKUP(M1686,'Resumen de precios LLTT'!$C$17:$G$3071,5,FALSE))=FALSE,VLOOKUP(M1686,'Resumen de precios LLTT'!$C$17:$G$3071,5,FALSE),VLOOKUP(M1686,SICODI!$G$3:$J$2404,4,FALSE))</f>
        <v>206.03</v>
      </c>
      <c r="P1686" s="16">
        <f t="shared" si="240"/>
        <v>0.77</v>
      </c>
      <c r="Q1686" s="78">
        <f t="shared" si="241"/>
        <v>364.67310000000003</v>
      </c>
      <c r="R1686" s="56">
        <v>0</v>
      </c>
      <c r="S1686" s="16">
        <f t="shared" si="242"/>
        <v>7.2000000000000008E-2</v>
      </c>
      <c r="T1686" s="79">
        <f t="shared" si="243"/>
        <v>2.1880386000000005</v>
      </c>
      <c r="U1686" s="80">
        <f t="shared" si="244"/>
        <v>0.2</v>
      </c>
      <c r="V1686" s="81">
        <f t="shared" si="245"/>
        <v>0.43760772000000014</v>
      </c>
      <c r="W1686" s="79">
        <f t="shared" si="246"/>
        <v>0.14725336301388503</v>
      </c>
      <c r="X1686" s="60">
        <f t="shared" si="247"/>
        <v>0.1</v>
      </c>
      <c r="Y1686" s="56">
        <f>+'INFO ENEL'!R1674</f>
        <v>4</v>
      </c>
      <c r="Z1686" s="59">
        <f t="shared" si="248"/>
        <v>0.4</v>
      </c>
    </row>
    <row r="1687" spans="1:26" s="90" customFormat="1" ht="15" customHeight="1" x14ac:dyDescent="0.25">
      <c r="A1687" s="55">
        <f>+'INFO ENEL'!A1675</f>
        <v>1670</v>
      </c>
      <c r="B1687" s="121" t="str">
        <f>+INDEX($B$8:$B$15,MATCH(L1687,$L$8:$L$15,0))</f>
        <v>SICODI</v>
      </c>
      <c r="C1687" s="56" t="str">
        <f>+'INFO ENEL'!B1675</f>
        <v>Lima</v>
      </c>
      <c r="D1687" s="56" t="str">
        <f>+'INFO ENEL'!D1675</f>
        <v>Barranca</v>
      </c>
      <c r="E1687" s="56" t="str">
        <f>+'INFO ENEL'!D1675</f>
        <v>Barranca</v>
      </c>
      <c r="F1687" s="50">
        <f>+'INFO ENEL'!E1675</f>
        <v>0</v>
      </c>
      <c r="G1687" s="56" t="str">
        <f>+'INFO ENEL'!L1675</f>
        <v>BT</v>
      </c>
      <c r="H1687" s="57">
        <f>+'INFO ENEL'!M1675</f>
        <v>3.9603960396039604</v>
      </c>
      <c r="I1687" s="56">
        <f>+'INFO ENEL'!N1675</f>
        <v>11</v>
      </c>
      <c r="J1687" s="56" t="str">
        <f>+'INFO ENEL'!O1675</f>
        <v>Poste</v>
      </c>
      <c r="K1687" s="56" t="str">
        <f>+'INFO ENEL'!P1675</f>
        <v>Concreto</v>
      </c>
      <c r="L1687" s="56" t="str">
        <f>+'INFO ENEL'!Q1675</f>
        <v>PPC40</v>
      </c>
      <c r="M1687" s="55" t="str">
        <f>+IF(ISERROR(INDEX('Estructuras de Acero y Concreto'!$C$6:$C$577,MATCH(L1687,'Estructuras de Acero y Concreto'!$D$6:$D$577,0)))=FALSE,INDEX('Estructuras de Acero y Concreto'!$C$6:$C$577,MATCH(L1687,'Estructuras de Acero y Concreto'!$D$6:$D$577,0)),IF(ISERROR(INDEX('Estructuras de Madera'!$C$5:$C$122,MATCH(L1687,'Estructuras de Madera'!$D$5:$D$122,0)))=FALSE,INDEX('Estructuras de Madera'!$C$5:$C$122,MATCH(L1687,'Estructuras de Madera'!$D$5:$D$122,0)),INDEX(SICODI!$G$3:$G$2404,MATCH(L1687,SICODI!$G$3:$G$2404,0))))</f>
        <v>PPC40</v>
      </c>
      <c r="N1687" s="121" t="str">
        <f>+IF(ISERROR(VLOOKUP(M1687,'Resumen de precios LLTT'!$C$17:$D$3071,2,FALSE))=FALSE,VLOOKUP(M1687,'Resumen de precios LLTT'!$C$17:$D$3071,2,FALSE),VLOOKUP(M1687,SICODI!$G$3:$J$2404,2,FALSE))</f>
        <v>POSTE DE CONCRETO ARMADO PARA A. P. 11/200/120/285</v>
      </c>
      <c r="O1687" s="58">
        <f>+IF(ISERROR(VLOOKUP(M1687,'Resumen de precios LLTT'!$C$17:$G$3071,5,FALSE))=FALSE,VLOOKUP(M1687,'Resumen de precios LLTT'!$C$17:$G$3071,5,FALSE),VLOOKUP(M1687,SICODI!$G$3:$J$2404,4,FALSE))</f>
        <v>206.03</v>
      </c>
      <c r="P1687" s="16">
        <f t="shared" si="240"/>
        <v>0.77</v>
      </c>
      <c r="Q1687" s="78">
        <f t="shared" si="241"/>
        <v>364.67310000000003</v>
      </c>
      <c r="R1687" s="56">
        <v>0</v>
      </c>
      <c r="S1687" s="16">
        <f t="shared" si="242"/>
        <v>7.2000000000000008E-2</v>
      </c>
      <c r="T1687" s="79">
        <f t="shared" si="243"/>
        <v>2.1880386000000005</v>
      </c>
      <c r="U1687" s="80">
        <f t="shared" si="244"/>
        <v>0.2</v>
      </c>
      <c r="V1687" s="81">
        <f t="shared" si="245"/>
        <v>0.43760772000000014</v>
      </c>
      <c r="W1687" s="79">
        <f t="shared" si="246"/>
        <v>0.14725336301388503</v>
      </c>
      <c r="X1687" s="60">
        <f t="shared" si="247"/>
        <v>0.1</v>
      </c>
      <c r="Y1687" s="56">
        <f>+'INFO ENEL'!R1675</f>
        <v>4</v>
      </c>
      <c r="Z1687" s="59">
        <f t="shared" si="248"/>
        <v>0.4</v>
      </c>
    </row>
    <row r="1688" spans="1:26" s="90" customFormat="1" ht="15" customHeight="1" x14ac:dyDescent="0.25">
      <c r="A1688" s="55">
        <f>+'INFO ENEL'!A1676</f>
        <v>1671</v>
      </c>
      <c r="B1688" s="121" t="str">
        <f>+INDEX($B$8:$B$15,MATCH(L1688,$L$8:$L$15,0))</f>
        <v>SICODI</v>
      </c>
      <c r="C1688" s="56" t="str">
        <f>+'INFO ENEL'!B1676</f>
        <v>Lima</v>
      </c>
      <c r="D1688" s="56" t="str">
        <f>+'INFO ENEL'!D1676</f>
        <v>Barranca</v>
      </c>
      <c r="E1688" s="56" t="str">
        <f>+'INFO ENEL'!D1676</f>
        <v>Barranca</v>
      </c>
      <c r="F1688" s="50">
        <f>+'INFO ENEL'!E1676</f>
        <v>0</v>
      </c>
      <c r="G1688" s="56" t="str">
        <f>+'INFO ENEL'!L1676</f>
        <v>BT</v>
      </c>
      <c r="H1688" s="57">
        <f>+'INFO ENEL'!M1676</f>
        <v>0</v>
      </c>
      <c r="I1688" s="56">
        <f>+'INFO ENEL'!N1676</f>
        <v>11</v>
      </c>
      <c r="J1688" s="56" t="str">
        <f>+'INFO ENEL'!O1676</f>
        <v>Poste</v>
      </c>
      <c r="K1688" s="56" t="str">
        <f>+'INFO ENEL'!P1676</f>
        <v>Concreto</v>
      </c>
      <c r="L1688" s="56" t="str">
        <f>+'INFO ENEL'!Q1676</f>
        <v>PPC40</v>
      </c>
      <c r="M1688" s="55" t="str">
        <f>+IF(ISERROR(INDEX('Estructuras de Acero y Concreto'!$C$6:$C$577,MATCH(L1688,'Estructuras de Acero y Concreto'!$D$6:$D$577,0)))=FALSE,INDEX('Estructuras de Acero y Concreto'!$C$6:$C$577,MATCH(L1688,'Estructuras de Acero y Concreto'!$D$6:$D$577,0)),IF(ISERROR(INDEX('Estructuras de Madera'!$C$5:$C$122,MATCH(L1688,'Estructuras de Madera'!$D$5:$D$122,0)))=FALSE,INDEX('Estructuras de Madera'!$C$5:$C$122,MATCH(L1688,'Estructuras de Madera'!$D$5:$D$122,0)),INDEX(SICODI!$G$3:$G$2404,MATCH(L1688,SICODI!$G$3:$G$2404,0))))</f>
        <v>PPC40</v>
      </c>
      <c r="N1688" s="121" t="str">
        <f>+IF(ISERROR(VLOOKUP(M1688,'Resumen de precios LLTT'!$C$17:$D$3071,2,FALSE))=FALSE,VLOOKUP(M1688,'Resumen de precios LLTT'!$C$17:$D$3071,2,FALSE),VLOOKUP(M1688,SICODI!$G$3:$J$2404,2,FALSE))</f>
        <v>POSTE DE CONCRETO ARMADO PARA A. P. 11/200/120/285</v>
      </c>
      <c r="O1688" s="58">
        <f>+IF(ISERROR(VLOOKUP(M1688,'Resumen de precios LLTT'!$C$17:$G$3071,5,FALSE))=FALSE,VLOOKUP(M1688,'Resumen de precios LLTT'!$C$17:$G$3071,5,FALSE),VLOOKUP(M1688,SICODI!$G$3:$J$2404,4,FALSE))</f>
        <v>206.03</v>
      </c>
      <c r="P1688" s="16">
        <f t="shared" si="240"/>
        <v>0.77</v>
      </c>
      <c r="Q1688" s="78">
        <f t="shared" si="241"/>
        <v>364.67310000000003</v>
      </c>
      <c r="R1688" s="56">
        <v>0</v>
      </c>
      <c r="S1688" s="16">
        <f t="shared" si="242"/>
        <v>7.2000000000000008E-2</v>
      </c>
      <c r="T1688" s="79">
        <f t="shared" si="243"/>
        <v>2.1880386000000005</v>
      </c>
      <c r="U1688" s="80">
        <f t="shared" si="244"/>
        <v>0.2</v>
      </c>
      <c r="V1688" s="81">
        <f t="shared" si="245"/>
        <v>0.43760772000000014</v>
      </c>
      <c r="W1688" s="79">
        <f t="shared" si="246"/>
        <v>0.14725336301388503</v>
      </c>
      <c r="X1688" s="60">
        <f t="shared" si="247"/>
        <v>0.1</v>
      </c>
      <c r="Y1688" s="56">
        <f>+'INFO ENEL'!R1676</f>
        <v>4</v>
      </c>
      <c r="Z1688" s="59">
        <f t="shared" si="248"/>
        <v>0.4</v>
      </c>
    </row>
    <row r="1689" spans="1:26" s="90" customFormat="1" ht="15" customHeight="1" x14ac:dyDescent="0.25">
      <c r="A1689" s="55">
        <f>+'INFO ENEL'!A1677</f>
        <v>1672</v>
      </c>
      <c r="B1689" s="121" t="str">
        <f>+INDEX($B$8:$B$15,MATCH(L1689,$L$8:$L$15,0))</f>
        <v>SICODI</v>
      </c>
      <c r="C1689" s="56" t="str">
        <f>+'INFO ENEL'!B1677</f>
        <v>Lima</v>
      </c>
      <c r="D1689" s="56" t="str">
        <f>+'INFO ENEL'!D1677</f>
        <v>Barranca</v>
      </c>
      <c r="E1689" s="56" t="str">
        <f>+'INFO ENEL'!D1677</f>
        <v>Barranca</v>
      </c>
      <c r="F1689" s="50">
        <f>+'INFO ENEL'!E1677</f>
        <v>0</v>
      </c>
      <c r="G1689" s="56" t="str">
        <f>+'INFO ENEL'!L1677</f>
        <v>MT</v>
      </c>
      <c r="H1689" s="57">
        <f>+'INFO ENEL'!M1677</f>
        <v>15.841584158415841</v>
      </c>
      <c r="I1689" s="56">
        <f>+'INFO ENEL'!N1677</f>
        <v>13</v>
      </c>
      <c r="J1689" s="56" t="str">
        <f>+'INFO ENEL'!O1677</f>
        <v>Poste</v>
      </c>
      <c r="K1689" s="56" t="str">
        <f>+'INFO ENEL'!P1677</f>
        <v>Concreto</v>
      </c>
      <c r="L1689" s="56" t="str">
        <f>+'INFO ENEL'!Q1677</f>
        <v>PPC20</v>
      </c>
      <c r="M1689" s="55" t="str">
        <f>+IF(ISERROR(INDEX('Estructuras de Acero y Concreto'!$C$6:$C$577,MATCH(L1689,'Estructuras de Acero y Concreto'!$D$6:$D$577,0)))=FALSE,INDEX('Estructuras de Acero y Concreto'!$C$6:$C$577,MATCH(L1689,'Estructuras de Acero y Concreto'!$D$6:$D$577,0)),IF(ISERROR(INDEX('Estructuras de Madera'!$C$5:$C$122,MATCH(L1689,'Estructuras de Madera'!$D$5:$D$122,0)))=FALSE,INDEX('Estructuras de Madera'!$C$5:$C$122,MATCH(L1689,'Estructuras de Madera'!$D$5:$D$122,0)),INDEX(SICODI!$G$3:$G$2404,MATCH(L1689,SICODI!$G$3:$G$2404,0))))</f>
        <v>PPC20</v>
      </c>
      <c r="N1689" s="121" t="str">
        <f>+IF(ISERROR(VLOOKUP(M1689,'Resumen de precios LLTT'!$C$17:$D$3071,2,FALSE))=FALSE,VLOOKUP(M1689,'Resumen de precios LLTT'!$C$17:$D$3071,2,FALSE),VLOOKUP(M1689,SICODI!$G$3:$J$2404,2,FALSE))</f>
        <v>POSTE DE CONCRETO ARMADO DE 13/400/150/345</v>
      </c>
      <c r="O1689" s="58">
        <f>+IF(ISERROR(VLOOKUP(M1689,'Resumen de precios LLTT'!$C$17:$G$3071,5,FALSE))=FALSE,VLOOKUP(M1689,'Resumen de precios LLTT'!$C$17:$G$3071,5,FALSE),VLOOKUP(M1689,SICODI!$G$3:$J$2404,4,FALSE))</f>
        <v>364.69</v>
      </c>
      <c r="P1689" s="16">
        <f t="shared" si="240"/>
        <v>0.84299999999999997</v>
      </c>
      <c r="Q1689" s="78">
        <f t="shared" si="241"/>
        <v>672.12366999999995</v>
      </c>
      <c r="R1689" s="56">
        <v>0</v>
      </c>
      <c r="S1689" s="16">
        <f t="shared" si="242"/>
        <v>0.13400000000000001</v>
      </c>
      <c r="T1689" s="79">
        <f t="shared" si="243"/>
        <v>7.5053809816666659</v>
      </c>
      <c r="U1689" s="80">
        <f t="shared" si="244"/>
        <v>0.183</v>
      </c>
      <c r="V1689" s="81">
        <f t="shared" si="245"/>
        <v>1.3734847196449997</v>
      </c>
      <c r="W1689" s="79">
        <f t="shared" si="246"/>
        <v>0.46217247724950827</v>
      </c>
      <c r="X1689" s="60">
        <f t="shared" si="247"/>
        <v>0.5</v>
      </c>
      <c r="Y1689" s="56">
        <f>+'INFO ENEL'!R1677</f>
        <v>1</v>
      </c>
      <c r="Z1689" s="59">
        <f t="shared" si="248"/>
        <v>0.5</v>
      </c>
    </row>
    <row r="1690" spans="1:26" s="90" customFormat="1" ht="15" customHeight="1" x14ac:dyDescent="0.25">
      <c r="A1690" s="55">
        <f>+'INFO ENEL'!A1678</f>
        <v>1673</v>
      </c>
      <c r="B1690" s="121" t="str">
        <f>+INDEX($B$8:$B$15,MATCH(L1690,$L$8:$L$15,0))</f>
        <v>SICODI</v>
      </c>
      <c r="C1690" s="56" t="str">
        <f>+'INFO ENEL'!B1678</f>
        <v>Lima</v>
      </c>
      <c r="D1690" s="56" t="str">
        <f>+'INFO ENEL'!D1678</f>
        <v>Barranca</v>
      </c>
      <c r="E1690" s="56" t="str">
        <f>+'INFO ENEL'!D1678</f>
        <v>Barranca</v>
      </c>
      <c r="F1690" s="50">
        <f>+'INFO ENEL'!E1678</f>
        <v>0</v>
      </c>
      <c r="G1690" s="56" t="str">
        <f>+'INFO ENEL'!L1678</f>
        <v>MT</v>
      </c>
      <c r="H1690" s="57">
        <f>+'INFO ENEL'!M1678</f>
        <v>39.603960396039604</v>
      </c>
      <c r="I1690" s="56">
        <f>+'INFO ENEL'!N1678</f>
        <v>15</v>
      </c>
      <c r="J1690" s="56" t="str">
        <f>+'INFO ENEL'!O1678</f>
        <v>Poste</v>
      </c>
      <c r="K1690" s="56" t="str">
        <f>+'INFO ENEL'!P1678</f>
        <v>Concreto</v>
      </c>
      <c r="L1690" s="56" t="str">
        <f>+'INFO ENEL'!Q1678</f>
        <v>PPC24</v>
      </c>
      <c r="M1690" s="55" t="str">
        <f>+IF(ISERROR(INDEX('Estructuras de Acero y Concreto'!$C$6:$C$577,MATCH(L1690,'Estructuras de Acero y Concreto'!$D$6:$D$577,0)))=FALSE,INDEX('Estructuras de Acero y Concreto'!$C$6:$C$577,MATCH(L1690,'Estructuras de Acero y Concreto'!$D$6:$D$577,0)),IF(ISERROR(INDEX('Estructuras de Madera'!$C$5:$C$122,MATCH(L1690,'Estructuras de Madera'!$D$5:$D$122,0)))=FALSE,INDEX('Estructuras de Madera'!$C$5:$C$122,MATCH(L1690,'Estructuras de Madera'!$D$5:$D$122,0)),INDEX(SICODI!$G$3:$G$2404,MATCH(L1690,SICODI!$G$3:$G$2404,0))))</f>
        <v>PPC24</v>
      </c>
      <c r="N1690" s="121" t="str">
        <f>+IF(ISERROR(VLOOKUP(M1690,'Resumen de precios LLTT'!$C$17:$D$3071,2,FALSE))=FALSE,VLOOKUP(M1690,'Resumen de precios LLTT'!$C$17:$D$3071,2,FALSE),VLOOKUP(M1690,SICODI!$G$3:$J$2404,2,FALSE))</f>
        <v>POSTE DE CONCRETO ARMADO DE 15/400/150/375</v>
      </c>
      <c r="O1690" s="58">
        <f>+IF(ISERROR(VLOOKUP(M1690,'Resumen de precios LLTT'!$C$17:$G$3071,5,FALSE))=FALSE,VLOOKUP(M1690,'Resumen de precios LLTT'!$C$17:$G$3071,5,FALSE),VLOOKUP(M1690,SICODI!$G$3:$J$2404,4,FALSE))</f>
        <v>476.76</v>
      </c>
      <c r="P1690" s="16">
        <f t="shared" si="240"/>
        <v>0.84299999999999997</v>
      </c>
      <c r="Q1690" s="78">
        <f t="shared" si="241"/>
        <v>878.66867999999999</v>
      </c>
      <c r="R1690" s="56">
        <v>0</v>
      </c>
      <c r="S1690" s="16">
        <f t="shared" si="242"/>
        <v>0.13400000000000001</v>
      </c>
      <c r="T1690" s="79">
        <f t="shared" si="243"/>
        <v>9.8118002600000001</v>
      </c>
      <c r="U1690" s="80">
        <f t="shared" si="244"/>
        <v>0.183</v>
      </c>
      <c r="V1690" s="81">
        <f t="shared" si="245"/>
        <v>1.7955594475800001</v>
      </c>
      <c r="W1690" s="79">
        <f t="shared" si="246"/>
        <v>0.60419904645994038</v>
      </c>
      <c r="X1690" s="60">
        <f t="shared" si="247"/>
        <v>0.6</v>
      </c>
      <c r="Y1690" s="56">
        <f>+'INFO ENEL'!R1678</f>
        <v>1</v>
      </c>
      <c r="Z1690" s="59">
        <f t="shared" si="248"/>
        <v>0.6</v>
      </c>
    </row>
    <row r="1691" spans="1:26" s="90" customFormat="1" ht="15" customHeight="1" x14ac:dyDescent="0.25">
      <c r="A1691" s="55">
        <f>+'INFO ENEL'!A1679</f>
        <v>1674</v>
      </c>
      <c r="B1691" s="121" t="str">
        <f>+INDEX($B$8:$B$15,MATCH(L1691,$L$8:$L$15,0))</f>
        <v>SICODI</v>
      </c>
      <c r="C1691" s="56" t="str">
        <f>+'INFO ENEL'!B1679</f>
        <v>Lima</v>
      </c>
      <c r="D1691" s="56" t="str">
        <f>+'INFO ENEL'!D1679</f>
        <v>Barranca</v>
      </c>
      <c r="E1691" s="56" t="str">
        <f>+'INFO ENEL'!D1679</f>
        <v>Barranca</v>
      </c>
      <c r="F1691" s="50">
        <f>+'INFO ENEL'!E1679</f>
        <v>0</v>
      </c>
      <c r="G1691" s="56" t="str">
        <f>+'INFO ENEL'!L1679</f>
        <v>MT</v>
      </c>
      <c r="H1691" s="57">
        <f>+'INFO ENEL'!M1679</f>
        <v>44.554455445544555</v>
      </c>
      <c r="I1691" s="56">
        <f>+'INFO ENEL'!N1679</f>
        <v>15</v>
      </c>
      <c r="J1691" s="56" t="str">
        <f>+'INFO ENEL'!O1679</f>
        <v>Poste</v>
      </c>
      <c r="K1691" s="56" t="str">
        <f>+'INFO ENEL'!P1679</f>
        <v>Concreto</v>
      </c>
      <c r="L1691" s="56" t="str">
        <f>+'INFO ENEL'!Q1679</f>
        <v>PPC24</v>
      </c>
      <c r="M1691" s="55" t="str">
        <f>+IF(ISERROR(INDEX('Estructuras de Acero y Concreto'!$C$6:$C$577,MATCH(L1691,'Estructuras de Acero y Concreto'!$D$6:$D$577,0)))=FALSE,INDEX('Estructuras de Acero y Concreto'!$C$6:$C$577,MATCH(L1691,'Estructuras de Acero y Concreto'!$D$6:$D$577,0)),IF(ISERROR(INDEX('Estructuras de Madera'!$C$5:$C$122,MATCH(L1691,'Estructuras de Madera'!$D$5:$D$122,0)))=FALSE,INDEX('Estructuras de Madera'!$C$5:$C$122,MATCH(L1691,'Estructuras de Madera'!$D$5:$D$122,0)),INDEX(SICODI!$G$3:$G$2404,MATCH(L1691,SICODI!$G$3:$G$2404,0))))</f>
        <v>PPC24</v>
      </c>
      <c r="N1691" s="121" t="str">
        <f>+IF(ISERROR(VLOOKUP(M1691,'Resumen de precios LLTT'!$C$17:$D$3071,2,FALSE))=FALSE,VLOOKUP(M1691,'Resumen de precios LLTT'!$C$17:$D$3071,2,FALSE),VLOOKUP(M1691,SICODI!$G$3:$J$2404,2,FALSE))</f>
        <v>POSTE DE CONCRETO ARMADO DE 15/400/150/375</v>
      </c>
      <c r="O1691" s="58">
        <f>+IF(ISERROR(VLOOKUP(M1691,'Resumen de precios LLTT'!$C$17:$G$3071,5,FALSE))=FALSE,VLOOKUP(M1691,'Resumen de precios LLTT'!$C$17:$G$3071,5,FALSE),VLOOKUP(M1691,SICODI!$G$3:$J$2404,4,FALSE))</f>
        <v>476.76</v>
      </c>
      <c r="P1691" s="16">
        <f t="shared" si="240"/>
        <v>0.84299999999999997</v>
      </c>
      <c r="Q1691" s="78">
        <f t="shared" si="241"/>
        <v>878.66867999999999</v>
      </c>
      <c r="R1691" s="56">
        <v>0</v>
      </c>
      <c r="S1691" s="16">
        <f t="shared" si="242"/>
        <v>0.13400000000000001</v>
      </c>
      <c r="T1691" s="79">
        <f t="shared" si="243"/>
        <v>9.8118002600000001</v>
      </c>
      <c r="U1691" s="80">
        <f t="shared" si="244"/>
        <v>0.183</v>
      </c>
      <c r="V1691" s="81">
        <f t="shared" si="245"/>
        <v>1.7955594475800001</v>
      </c>
      <c r="W1691" s="79">
        <f t="shared" si="246"/>
        <v>0.60419904645994038</v>
      </c>
      <c r="X1691" s="60">
        <f t="shared" si="247"/>
        <v>0.6</v>
      </c>
      <c r="Y1691" s="56">
        <f>+'INFO ENEL'!R1679</f>
        <v>1</v>
      </c>
      <c r="Z1691" s="59">
        <f t="shared" si="248"/>
        <v>0.6</v>
      </c>
    </row>
    <row r="1692" spans="1:26" s="90" customFormat="1" ht="15" customHeight="1" x14ac:dyDescent="0.25">
      <c r="A1692" s="55">
        <f>+'INFO ENEL'!A1680</f>
        <v>1675</v>
      </c>
      <c r="B1692" s="121" t="str">
        <f>+INDEX($B$8:$B$15,MATCH(L1692,$L$8:$L$15,0))</f>
        <v>SICODI</v>
      </c>
      <c r="C1692" s="56" t="str">
        <f>+'INFO ENEL'!B1680</f>
        <v>Lima</v>
      </c>
      <c r="D1692" s="56" t="str">
        <f>+'INFO ENEL'!D1680</f>
        <v>Barranca</v>
      </c>
      <c r="E1692" s="56" t="str">
        <f>+'INFO ENEL'!D1680</f>
        <v>Barranca</v>
      </c>
      <c r="F1692" s="50">
        <f>+'INFO ENEL'!E1680</f>
        <v>0</v>
      </c>
      <c r="G1692" s="56" t="str">
        <f>+'INFO ENEL'!L1680</f>
        <v>MT</v>
      </c>
      <c r="H1692" s="57">
        <f>+'INFO ENEL'!M1680</f>
        <v>57.425742574257427</v>
      </c>
      <c r="I1692" s="56">
        <f>+'INFO ENEL'!N1680</f>
        <v>15</v>
      </c>
      <c r="J1692" s="56" t="str">
        <f>+'INFO ENEL'!O1680</f>
        <v>Poste</v>
      </c>
      <c r="K1692" s="56" t="str">
        <f>+'INFO ENEL'!P1680</f>
        <v>Concreto</v>
      </c>
      <c r="L1692" s="56" t="str">
        <f>+'INFO ENEL'!Q1680</f>
        <v>PPC24</v>
      </c>
      <c r="M1692" s="55" t="str">
        <f>+IF(ISERROR(INDEX('Estructuras de Acero y Concreto'!$C$6:$C$577,MATCH(L1692,'Estructuras de Acero y Concreto'!$D$6:$D$577,0)))=FALSE,INDEX('Estructuras de Acero y Concreto'!$C$6:$C$577,MATCH(L1692,'Estructuras de Acero y Concreto'!$D$6:$D$577,0)),IF(ISERROR(INDEX('Estructuras de Madera'!$C$5:$C$122,MATCH(L1692,'Estructuras de Madera'!$D$5:$D$122,0)))=FALSE,INDEX('Estructuras de Madera'!$C$5:$C$122,MATCH(L1692,'Estructuras de Madera'!$D$5:$D$122,0)),INDEX(SICODI!$G$3:$G$2404,MATCH(L1692,SICODI!$G$3:$G$2404,0))))</f>
        <v>PPC24</v>
      </c>
      <c r="N1692" s="121" t="str">
        <f>+IF(ISERROR(VLOOKUP(M1692,'Resumen de precios LLTT'!$C$17:$D$3071,2,FALSE))=FALSE,VLOOKUP(M1692,'Resumen de precios LLTT'!$C$17:$D$3071,2,FALSE),VLOOKUP(M1692,SICODI!$G$3:$J$2404,2,FALSE))</f>
        <v>POSTE DE CONCRETO ARMADO DE 15/400/150/375</v>
      </c>
      <c r="O1692" s="58">
        <f>+IF(ISERROR(VLOOKUP(M1692,'Resumen de precios LLTT'!$C$17:$G$3071,5,FALSE))=FALSE,VLOOKUP(M1692,'Resumen de precios LLTT'!$C$17:$G$3071,5,FALSE),VLOOKUP(M1692,SICODI!$G$3:$J$2404,4,FALSE))</f>
        <v>476.76</v>
      </c>
      <c r="P1692" s="16">
        <f t="shared" si="240"/>
        <v>0.84299999999999997</v>
      </c>
      <c r="Q1692" s="78">
        <f t="shared" si="241"/>
        <v>878.66867999999999</v>
      </c>
      <c r="R1692" s="56">
        <v>0</v>
      </c>
      <c r="S1692" s="16">
        <f t="shared" si="242"/>
        <v>0.13400000000000001</v>
      </c>
      <c r="T1692" s="79">
        <f t="shared" si="243"/>
        <v>9.8118002600000001</v>
      </c>
      <c r="U1692" s="80">
        <f t="shared" si="244"/>
        <v>0.183</v>
      </c>
      <c r="V1692" s="81">
        <f t="shared" si="245"/>
        <v>1.7955594475800001</v>
      </c>
      <c r="W1692" s="79">
        <f t="shared" si="246"/>
        <v>0.60419904645994038</v>
      </c>
      <c r="X1692" s="60">
        <f t="shared" si="247"/>
        <v>0.6</v>
      </c>
      <c r="Y1692" s="56">
        <f>+'INFO ENEL'!R1680</f>
        <v>1</v>
      </c>
      <c r="Z1692" s="59">
        <f t="shared" si="248"/>
        <v>0.6</v>
      </c>
    </row>
    <row r="1693" spans="1:26" s="90" customFormat="1" ht="15" customHeight="1" x14ac:dyDescent="0.25">
      <c r="A1693" s="55">
        <f>+'INFO ENEL'!A1681</f>
        <v>1676</v>
      </c>
      <c r="B1693" s="121" t="str">
        <f>+INDEX($B$8:$B$15,MATCH(L1693,$L$8:$L$15,0))</f>
        <v>SICODI</v>
      </c>
      <c r="C1693" s="56" t="str">
        <f>+'INFO ENEL'!B1681</f>
        <v>Lima</v>
      </c>
      <c r="D1693" s="56" t="str">
        <f>+'INFO ENEL'!D1681</f>
        <v>Barranca</v>
      </c>
      <c r="E1693" s="56" t="str">
        <f>+'INFO ENEL'!D1681</f>
        <v>Barranca</v>
      </c>
      <c r="F1693" s="50">
        <f>+'INFO ENEL'!E1681</f>
        <v>0</v>
      </c>
      <c r="G1693" s="56" t="str">
        <f>+'INFO ENEL'!L1681</f>
        <v>BT</v>
      </c>
      <c r="H1693" s="57">
        <f>+'INFO ENEL'!M1681</f>
        <v>25.742574257425744</v>
      </c>
      <c r="I1693" s="56">
        <f>+'INFO ENEL'!N1681</f>
        <v>11</v>
      </c>
      <c r="J1693" s="56" t="str">
        <f>+'INFO ENEL'!O1681</f>
        <v>Poste</v>
      </c>
      <c r="K1693" s="56" t="str">
        <f>+'INFO ENEL'!P1681</f>
        <v>Concreto</v>
      </c>
      <c r="L1693" s="56" t="str">
        <f>+'INFO ENEL'!Q1681</f>
        <v>PPC40</v>
      </c>
      <c r="M1693" s="55" t="str">
        <f>+IF(ISERROR(INDEX('Estructuras de Acero y Concreto'!$C$6:$C$577,MATCH(L1693,'Estructuras de Acero y Concreto'!$D$6:$D$577,0)))=FALSE,INDEX('Estructuras de Acero y Concreto'!$C$6:$C$577,MATCH(L1693,'Estructuras de Acero y Concreto'!$D$6:$D$577,0)),IF(ISERROR(INDEX('Estructuras de Madera'!$C$5:$C$122,MATCH(L1693,'Estructuras de Madera'!$D$5:$D$122,0)))=FALSE,INDEX('Estructuras de Madera'!$C$5:$C$122,MATCH(L1693,'Estructuras de Madera'!$D$5:$D$122,0)),INDEX(SICODI!$G$3:$G$2404,MATCH(L1693,SICODI!$G$3:$G$2404,0))))</f>
        <v>PPC40</v>
      </c>
      <c r="N1693" s="121" t="str">
        <f>+IF(ISERROR(VLOOKUP(M1693,'Resumen de precios LLTT'!$C$17:$D$3071,2,FALSE))=FALSE,VLOOKUP(M1693,'Resumen de precios LLTT'!$C$17:$D$3071,2,FALSE),VLOOKUP(M1693,SICODI!$G$3:$J$2404,2,FALSE))</f>
        <v>POSTE DE CONCRETO ARMADO PARA A. P. 11/200/120/285</v>
      </c>
      <c r="O1693" s="58">
        <f>+IF(ISERROR(VLOOKUP(M1693,'Resumen de precios LLTT'!$C$17:$G$3071,5,FALSE))=FALSE,VLOOKUP(M1693,'Resumen de precios LLTT'!$C$17:$G$3071,5,FALSE),VLOOKUP(M1693,SICODI!$G$3:$J$2404,4,FALSE))</f>
        <v>206.03</v>
      </c>
      <c r="P1693" s="16">
        <f t="shared" si="240"/>
        <v>0.77</v>
      </c>
      <c r="Q1693" s="78">
        <f t="shared" si="241"/>
        <v>364.67310000000003</v>
      </c>
      <c r="R1693" s="56">
        <v>0</v>
      </c>
      <c r="S1693" s="16">
        <f t="shared" si="242"/>
        <v>7.2000000000000008E-2</v>
      </c>
      <c r="T1693" s="79">
        <f t="shared" si="243"/>
        <v>2.1880386000000005</v>
      </c>
      <c r="U1693" s="80">
        <f t="shared" si="244"/>
        <v>0.2</v>
      </c>
      <c r="V1693" s="81">
        <f t="shared" si="245"/>
        <v>0.43760772000000014</v>
      </c>
      <c r="W1693" s="79">
        <f t="shared" si="246"/>
        <v>0.14725336301388503</v>
      </c>
      <c r="X1693" s="60">
        <f t="shared" si="247"/>
        <v>0.1</v>
      </c>
      <c r="Y1693" s="56">
        <f>+'INFO ENEL'!R1681</f>
        <v>4</v>
      </c>
      <c r="Z1693" s="59">
        <f t="shared" si="248"/>
        <v>0.4</v>
      </c>
    </row>
    <row r="1694" spans="1:26" s="90" customFormat="1" ht="15" customHeight="1" x14ac:dyDescent="0.25">
      <c r="A1694" s="55">
        <f>+'INFO ENEL'!A1682</f>
        <v>1677</v>
      </c>
      <c r="B1694" s="121" t="str">
        <f>+INDEX($B$8:$B$15,MATCH(L1694,$L$8:$L$15,0))</f>
        <v>SICODI</v>
      </c>
      <c r="C1694" s="56" t="str">
        <f>+'INFO ENEL'!B1682</f>
        <v>Lima</v>
      </c>
      <c r="D1694" s="56" t="str">
        <f>+'INFO ENEL'!D1682</f>
        <v>Barranca</v>
      </c>
      <c r="E1694" s="56" t="str">
        <f>+'INFO ENEL'!D1682</f>
        <v>Barranca</v>
      </c>
      <c r="F1694" s="50">
        <f>+'INFO ENEL'!E1682</f>
        <v>0</v>
      </c>
      <c r="G1694" s="56" t="str">
        <f>+'INFO ENEL'!L1682</f>
        <v>MT</v>
      </c>
      <c r="H1694" s="57">
        <f>+'INFO ENEL'!M1682</f>
        <v>27.722772277227723</v>
      </c>
      <c r="I1694" s="56">
        <f>+'INFO ENEL'!N1682</f>
        <v>13</v>
      </c>
      <c r="J1694" s="56" t="str">
        <f>+'INFO ENEL'!O1682</f>
        <v>Poste</v>
      </c>
      <c r="K1694" s="56" t="str">
        <f>+'INFO ENEL'!P1682</f>
        <v>Concreto</v>
      </c>
      <c r="L1694" s="56" t="str">
        <f>+'INFO ENEL'!Q1682</f>
        <v>PPC20</v>
      </c>
      <c r="M1694" s="55" t="str">
        <f>+IF(ISERROR(INDEX('Estructuras de Acero y Concreto'!$C$6:$C$577,MATCH(L1694,'Estructuras de Acero y Concreto'!$D$6:$D$577,0)))=FALSE,INDEX('Estructuras de Acero y Concreto'!$C$6:$C$577,MATCH(L1694,'Estructuras de Acero y Concreto'!$D$6:$D$577,0)),IF(ISERROR(INDEX('Estructuras de Madera'!$C$5:$C$122,MATCH(L1694,'Estructuras de Madera'!$D$5:$D$122,0)))=FALSE,INDEX('Estructuras de Madera'!$C$5:$C$122,MATCH(L1694,'Estructuras de Madera'!$D$5:$D$122,0)),INDEX(SICODI!$G$3:$G$2404,MATCH(L1694,SICODI!$G$3:$G$2404,0))))</f>
        <v>PPC20</v>
      </c>
      <c r="N1694" s="121" t="str">
        <f>+IF(ISERROR(VLOOKUP(M1694,'Resumen de precios LLTT'!$C$17:$D$3071,2,FALSE))=FALSE,VLOOKUP(M1694,'Resumen de precios LLTT'!$C$17:$D$3071,2,FALSE),VLOOKUP(M1694,SICODI!$G$3:$J$2404,2,FALSE))</f>
        <v>POSTE DE CONCRETO ARMADO DE 13/400/150/345</v>
      </c>
      <c r="O1694" s="58">
        <f>+IF(ISERROR(VLOOKUP(M1694,'Resumen de precios LLTT'!$C$17:$G$3071,5,FALSE))=FALSE,VLOOKUP(M1694,'Resumen de precios LLTT'!$C$17:$G$3071,5,FALSE),VLOOKUP(M1694,SICODI!$G$3:$J$2404,4,FALSE))</f>
        <v>364.69</v>
      </c>
      <c r="P1694" s="16">
        <f t="shared" si="240"/>
        <v>0.84299999999999997</v>
      </c>
      <c r="Q1694" s="78">
        <f t="shared" si="241"/>
        <v>672.12366999999995</v>
      </c>
      <c r="R1694" s="56">
        <v>0</v>
      </c>
      <c r="S1694" s="16">
        <f t="shared" si="242"/>
        <v>0.13400000000000001</v>
      </c>
      <c r="T1694" s="79">
        <f t="shared" si="243"/>
        <v>7.5053809816666659</v>
      </c>
      <c r="U1694" s="80">
        <f t="shared" si="244"/>
        <v>0.183</v>
      </c>
      <c r="V1694" s="81">
        <f t="shared" si="245"/>
        <v>1.3734847196449997</v>
      </c>
      <c r="W1694" s="79">
        <f t="shared" si="246"/>
        <v>0.46217247724950827</v>
      </c>
      <c r="X1694" s="60">
        <f t="shared" si="247"/>
        <v>0.5</v>
      </c>
      <c r="Y1694" s="56">
        <f>+'INFO ENEL'!R1682</f>
        <v>1</v>
      </c>
      <c r="Z1694" s="59">
        <f t="shared" si="248"/>
        <v>0.5</v>
      </c>
    </row>
    <row r="1695" spans="1:26" s="90" customFormat="1" ht="15" customHeight="1" x14ac:dyDescent="0.25">
      <c r="A1695" s="55">
        <f>+'INFO ENEL'!A1683</f>
        <v>1678</v>
      </c>
      <c r="B1695" s="121" t="str">
        <f>+INDEX($B$8:$B$15,MATCH(L1695,$L$8:$L$15,0))</f>
        <v>SICODI</v>
      </c>
      <c r="C1695" s="56" t="str">
        <f>+'INFO ENEL'!B1683</f>
        <v>Lima</v>
      </c>
      <c r="D1695" s="56" t="str">
        <f>+'INFO ENEL'!D1683</f>
        <v>Barranca</v>
      </c>
      <c r="E1695" s="56" t="str">
        <f>+'INFO ENEL'!D1683</f>
        <v>Barranca</v>
      </c>
      <c r="F1695" s="50">
        <f>+'INFO ENEL'!E1683</f>
        <v>0</v>
      </c>
      <c r="G1695" s="56" t="str">
        <f>+'INFO ENEL'!L1683</f>
        <v>MT</v>
      </c>
      <c r="H1695" s="57">
        <f>+'INFO ENEL'!M1683</f>
        <v>25.742574257425744</v>
      </c>
      <c r="I1695" s="56">
        <f>+'INFO ENEL'!N1683</f>
        <v>15</v>
      </c>
      <c r="J1695" s="56" t="str">
        <f>+'INFO ENEL'!O1683</f>
        <v>Poste</v>
      </c>
      <c r="K1695" s="56" t="str">
        <f>+'INFO ENEL'!P1683</f>
        <v>Concreto</v>
      </c>
      <c r="L1695" s="56" t="str">
        <f>+'INFO ENEL'!Q1683</f>
        <v>PPC24</v>
      </c>
      <c r="M1695" s="55" t="str">
        <f>+IF(ISERROR(INDEX('Estructuras de Acero y Concreto'!$C$6:$C$577,MATCH(L1695,'Estructuras de Acero y Concreto'!$D$6:$D$577,0)))=FALSE,INDEX('Estructuras de Acero y Concreto'!$C$6:$C$577,MATCH(L1695,'Estructuras de Acero y Concreto'!$D$6:$D$577,0)),IF(ISERROR(INDEX('Estructuras de Madera'!$C$5:$C$122,MATCH(L1695,'Estructuras de Madera'!$D$5:$D$122,0)))=FALSE,INDEX('Estructuras de Madera'!$C$5:$C$122,MATCH(L1695,'Estructuras de Madera'!$D$5:$D$122,0)),INDEX(SICODI!$G$3:$G$2404,MATCH(L1695,SICODI!$G$3:$G$2404,0))))</f>
        <v>PPC24</v>
      </c>
      <c r="N1695" s="121" t="str">
        <f>+IF(ISERROR(VLOOKUP(M1695,'Resumen de precios LLTT'!$C$17:$D$3071,2,FALSE))=FALSE,VLOOKUP(M1695,'Resumen de precios LLTT'!$C$17:$D$3071,2,FALSE),VLOOKUP(M1695,SICODI!$G$3:$J$2404,2,FALSE))</f>
        <v>POSTE DE CONCRETO ARMADO DE 15/400/150/375</v>
      </c>
      <c r="O1695" s="58">
        <f>+IF(ISERROR(VLOOKUP(M1695,'Resumen de precios LLTT'!$C$17:$G$3071,5,FALSE))=FALSE,VLOOKUP(M1695,'Resumen de precios LLTT'!$C$17:$G$3071,5,FALSE),VLOOKUP(M1695,SICODI!$G$3:$J$2404,4,FALSE))</f>
        <v>476.76</v>
      </c>
      <c r="P1695" s="16">
        <f t="shared" si="240"/>
        <v>0.84299999999999997</v>
      </c>
      <c r="Q1695" s="78">
        <f t="shared" si="241"/>
        <v>878.66867999999999</v>
      </c>
      <c r="R1695" s="56">
        <v>0</v>
      </c>
      <c r="S1695" s="16">
        <f t="shared" si="242"/>
        <v>0.13400000000000001</v>
      </c>
      <c r="T1695" s="79">
        <f t="shared" si="243"/>
        <v>9.8118002600000001</v>
      </c>
      <c r="U1695" s="80">
        <f t="shared" si="244"/>
        <v>0.183</v>
      </c>
      <c r="V1695" s="81">
        <f t="shared" si="245"/>
        <v>1.7955594475800001</v>
      </c>
      <c r="W1695" s="79">
        <f t="shared" si="246"/>
        <v>0.60419904645994038</v>
      </c>
      <c r="X1695" s="60">
        <f t="shared" si="247"/>
        <v>0.6</v>
      </c>
      <c r="Y1695" s="56">
        <f>+'INFO ENEL'!R1683</f>
        <v>1</v>
      </c>
      <c r="Z1695" s="59">
        <f t="shared" si="248"/>
        <v>0.6</v>
      </c>
    </row>
    <row r="1696" spans="1:26" s="90" customFormat="1" ht="15" customHeight="1" x14ac:dyDescent="0.25">
      <c r="A1696" s="55">
        <f>+'INFO ENEL'!A1684</f>
        <v>1679</v>
      </c>
      <c r="B1696" s="121" t="str">
        <f>+INDEX($B$8:$B$15,MATCH(L1696,$L$8:$L$15,0))</f>
        <v>SICODI</v>
      </c>
      <c r="C1696" s="56" t="str">
        <f>+'INFO ENEL'!B1684</f>
        <v>Lima</v>
      </c>
      <c r="D1696" s="56" t="str">
        <f>+'INFO ENEL'!D1684</f>
        <v>Pativilca</v>
      </c>
      <c r="E1696" s="56" t="str">
        <f>+'INFO ENEL'!D1684</f>
        <v>Pativilca</v>
      </c>
      <c r="F1696" s="50">
        <f>+'INFO ENEL'!E1684</f>
        <v>0</v>
      </c>
      <c r="G1696" s="56" t="str">
        <f>+'INFO ENEL'!L1684</f>
        <v>MT</v>
      </c>
      <c r="H1696" s="57">
        <f>+'INFO ENEL'!M1684</f>
        <v>57.425742574257427</v>
      </c>
      <c r="I1696" s="56">
        <f>+'INFO ENEL'!N1684</f>
        <v>15</v>
      </c>
      <c r="J1696" s="56" t="str">
        <f>+'INFO ENEL'!O1684</f>
        <v>Poste</v>
      </c>
      <c r="K1696" s="56" t="str">
        <f>+'INFO ENEL'!P1684</f>
        <v>Concreto</v>
      </c>
      <c r="L1696" s="56" t="str">
        <f>+'INFO ENEL'!Q1684</f>
        <v>PPC24</v>
      </c>
      <c r="M1696" s="55" t="str">
        <f>+IF(ISERROR(INDEX('Estructuras de Acero y Concreto'!$C$6:$C$577,MATCH(L1696,'Estructuras de Acero y Concreto'!$D$6:$D$577,0)))=FALSE,INDEX('Estructuras de Acero y Concreto'!$C$6:$C$577,MATCH(L1696,'Estructuras de Acero y Concreto'!$D$6:$D$577,0)),IF(ISERROR(INDEX('Estructuras de Madera'!$C$5:$C$122,MATCH(L1696,'Estructuras de Madera'!$D$5:$D$122,0)))=FALSE,INDEX('Estructuras de Madera'!$C$5:$C$122,MATCH(L1696,'Estructuras de Madera'!$D$5:$D$122,0)),INDEX(SICODI!$G$3:$G$2404,MATCH(L1696,SICODI!$G$3:$G$2404,0))))</f>
        <v>PPC24</v>
      </c>
      <c r="N1696" s="121" t="str">
        <f>+IF(ISERROR(VLOOKUP(M1696,'Resumen de precios LLTT'!$C$17:$D$3071,2,FALSE))=FALSE,VLOOKUP(M1696,'Resumen de precios LLTT'!$C$17:$D$3071,2,FALSE),VLOOKUP(M1696,SICODI!$G$3:$J$2404,2,FALSE))</f>
        <v>POSTE DE CONCRETO ARMADO DE 15/400/150/375</v>
      </c>
      <c r="O1696" s="58">
        <f>+IF(ISERROR(VLOOKUP(M1696,'Resumen de precios LLTT'!$C$17:$G$3071,5,FALSE))=FALSE,VLOOKUP(M1696,'Resumen de precios LLTT'!$C$17:$G$3071,5,FALSE),VLOOKUP(M1696,SICODI!$G$3:$J$2404,4,FALSE))</f>
        <v>476.76</v>
      </c>
      <c r="P1696" s="16">
        <f t="shared" si="240"/>
        <v>0.84299999999999997</v>
      </c>
      <c r="Q1696" s="78">
        <f t="shared" si="241"/>
        <v>878.66867999999999</v>
      </c>
      <c r="R1696" s="56">
        <v>0</v>
      </c>
      <c r="S1696" s="16">
        <f t="shared" si="242"/>
        <v>0.13400000000000001</v>
      </c>
      <c r="T1696" s="79">
        <f t="shared" si="243"/>
        <v>9.8118002600000001</v>
      </c>
      <c r="U1696" s="80">
        <f t="shared" si="244"/>
        <v>0.183</v>
      </c>
      <c r="V1696" s="81">
        <f t="shared" si="245"/>
        <v>1.7955594475800001</v>
      </c>
      <c r="W1696" s="79">
        <f t="shared" si="246"/>
        <v>0.60419904645994038</v>
      </c>
      <c r="X1696" s="60">
        <f t="shared" si="247"/>
        <v>0.6</v>
      </c>
      <c r="Y1696" s="56">
        <f>+'INFO ENEL'!R1684</f>
        <v>1</v>
      </c>
      <c r="Z1696" s="59">
        <f t="shared" si="248"/>
        <v>0.6</v>
      </c>
    </row>
    <row r="1697" spans="1:26" s="90" customFormat="1" ht="15" customHeight="1" x14ac:dyDescent="0.25">
      <c r="A1697" s="55">
        <f>+'INFO ENEL'!A1685</f>
        <v>1680</v>
      </c>
      <c r="B1697" s="121" t="str">
        <f>+INDEX($B$8:$B$15,MATCH(L1697,$L$8:$L$15,0))</f>
        <v>SICODI</v>
      </c>
      <c r="C1697" s="56" t="str">
        <f>+'INFO ENEL'!B1685</f>
        <v>Lima</v>
      </c>
      <c r="D1697" s="56" t="str">
        <f>+'INFO ENEL'!D1685</f>
        <v>Pativilca</v>
      </c>
      <c r="E1697" s="56" t="str">
        <f>+'INFO ENEL'!D1685</f>
        <v>Pativilca</v>
      </c>
      <c r="F1697" s="50">
        <f>+'INFO ENEL'!E1685</f>
        <v>0</v>
      </c>
      <c r="G1697" s="56" t="str">
        <f>+'INFO ENEL'!L1685</f>
        <v>MT</v>
      </c>
      <c r="H1697" s="57">
        <f>+'INFO ENEL'!M1685</f>
        <v>53.465346534653463</v>
      </c>
      <c r="I1697" s="56">
        <f>+'INFO ENEL'!N1685</f>
        <v>15</v>
      </c>
      <c r="J1697" s="56" t="str">
        <f>+'INFO ENEL'!O1685</f>
        <v>Poste</v>
      </c>
      <c r="K1697" s="56" t="str">
        <f>+'INFO ENEL'!P1685</f>
        <v>Concreto</v>
      </c>
      <c r="L1697" s="56" t="str">
        <f>+'INFO ENEL'!Q1685</f>
        <v>PPC24</v>
      </c>
      <c r="M1697" s="55" t="str">
        <f>+IF(ISERROR(INDEX('Estructuras de Acero y Concreto'!$C$6:$C$577,MATCH(L1697,'Estructuras de Acero y Concreto'!$D$6:$D$577,0)))=FALSE,INDEX('Estructuras de Acero y Concreto'!$C$6:$C$577,MATCH(L1697,'Estructuras de Acero y Concreto'!$D$6:$D$577,0)),IF(ISERROR(INDEX('Estructuras de Madera'!$C$5:$C$122,MATCH(L1697,'Estructuras de Madera'!$D$5:$D$122,0)))=FALSE,INDEX('Estructuras de Madera'!$C$5:$C$122,MATCH(L1697,'Estructuras de Madera'!$D$5:$D$122,0)),INDEX(SICODI!$G$3:$G$2404,MATCH(L1697,SICODI!$G$3:$G$2404,0))))</f>
        <v>PPC24</v>
      </c>
      <c r="N1697" s="121" t="str">
        <f>+IF(ISERROR(VLOOKUP(M1697,'Resumen de precios LLTT'!$C$17:$D$3071,2,FALSE))=FALSE,VLOOKUP(M1697,'Resumen de precios LLTT'!$C$17:$D$3071,2,FALSE),VLOOKUP(M1697,SICODI!$G$3:$J$2404,2,FALSE))</f>
        <v>POSTE DE CONCRETO ARMADO DE 15/400/150/375</v>
      </c>
      <c r="O1697" s="58">
        <f>+IF(ISERROR(VLOOKUP(M1697,'Resumen de precios LLTT'!$C$17:$G$3071,5,FALSE))=FALSE,VLOOKUP(M1697,'Resumen de precios LLTT'!$C$17:$G$3071,5,FALSE),VLOOKUP(M1697,SICODI!$G$3:$J$2404,4,FALSE))</f>
        <v>476.76</v>
      </c>
      <c r="P1697" s="16">
        <f t="shared" si="240"/>
        <v>0.84299999999999997</v>
      </c>
      <c r="Q1697" s="78">
        <f t="shared" si="241"/>
        <v>878.66867999999999</v>
      </c>
      <c r="R1697" s="56">
        <v>0</v>
      </c>
      <c r="S1697" s="16">
        <f t="shared" si="242"/>
        <v>0.13400000000000001</v>
      </c>
      <c r="T1697" s="79">
        <f t="shared" si="243"/>
        <v>9.8118002600000001</v>
      </c>
      <c r="U1697" s="80">
        <f t="shared" si="244"/>
        <v>0.183</v>
      </c>
      <c r="V1697" s="81">
        <f t="shared" si="245"/>
        <v>1.7955594475800001</v>
      </c>
      <c r="W1697" s="79">
        <f t="shared" si="246"/>
        <v>0.60419904645994038</v>
      </c>
      <c r="X1697" s="60">
        <f t="shared" si="247"/>
        <v>0.6</v>
      </c>
      <c r="Y1697" s="56">
        <f>+'INFO ENEL'!R1685</f>
        <v>1</v>
      </c>
      <c r="Z1697" s="59">
        <f t="shared" si="248"/>
        <v>0.6</v>
      </c>
    </row>
    <row r="1698" spans="1:26" s="90" customFormat="1" ht="15" customHeight="1" x14ac:dyDescent="0.25">
      <c r="A1698" s="55">
        <f>+'INFO ENEL'!A1686</f>
        <v>1681</v>
      </c>
      <c r="B1698" s="121" t="str">
        <f>+INDEX($B$8:$B$15,MATCH(L1698,$L$8:$L$15,0))</f>
        <v>SICODI</v>
      </c>
      <c r="C1698" s="56" t="str">
        <f>+'INFO ENEL'!B1686</f>
        <v>Lima</v>
      </c>
      <c r="D1698" s="56" t="str">
        <f>+'INFO ENEL'!D1686</f>
        <v>Pativilca</v>
      </c>
      <c r="E1698" s="56" t="str">
        <f>+'INFO ENEL'!D1686</f>
        <v>Pativilca</v>
      </c>
      <c r="F1698" s="50">
        <f>+'INFO ENEL'!E1686</f>
        <v>0</v>
      </c>
      <c r="G1698" s="56" t="str">
        <f>+'INFO ENEL'!L1686</f>
        <v>MT</v>
      </c>
      <c r="H1698" s="57">
        <f>+'INFO ENEL'!M1686</f>
        <v>52.475247524752476</v>
      </c>
      <c r="I1698" s="56">
        <f>+'INFO ENEL'!N1686</f>
        <v>15</v>
      </c>
      <c r="J1698" s="56" t="str">
        <f>+'INFO ENEL'!O1686</f>
        <v>Poste</v>
      </c>
      <c r="K1698" s="56" t="str">
        <f>+'INFO ENEL'!P1686</f>
        <v>Concreto</v>
      </c>
      <c r="L1698" s="56" t="str">
        <f>+'INFO ENEL'!Q1686</f>
        <v>PPC24</v>
      </c>
      <c r="M1698" s="55" t="str">
        <f>+IF(ISERROR(INDEX('Estructuras de Acero y Concreto'!$C$6:$C$577,MATCH(L1698,'Estructuras de Acero y Concreto'!$D$6:$D$577,0)))=FALSE,INDEX('Estructuras de Acero y Concreto'!$C$6:$C$577,MATCH(L1698,'Estructuras de Acero y Concreto'!$D$6:$D$577,0)),IF(ISERROR(INDEX('Estructuras de Madera'!$C$5:$C$122,MATCH(L1698,'Estructuras de Madera'!$D$5:$D$122,0)))=FALSE,INDEX('Estructuras de Madera'!$C$5:$C$122,MATCH(L1698,'Estructuras de Madera'!$D$5:$D$122,0)),INDEX(SICODI!$G$3:$G$2404,MATCH(L1698,SICODI!$G$3:$G$2404,0))))</f>
        <v>PPC24</v>
      </c>
      <c r="N1698" s="121" t="str">
        <f>+IF(ISERROR(VLOOKUP(M1698,'Resumen de precios LLTT'!$C$17:$D$3071,2,FALSE))=FALSE,VLOOKUP(M1698,'Resumen de precios LLTT'!$C$17:$D$3071,2,FALSE),VLOOKUP(M1698,SICODI!$G$3:$J$2404,2,FALSE))</f>
        <v>POSTE DE CONCRETO ARMADO DE 15/400/150/375</v>
      </c>
      <c r="O1698" s="58">
        <f>+IF(ISERROR(VLOOKUP(M1698,'Resumen de precios LLTT'!$C$17:$G$3071,5,FALSE))=FALSE,VLOOKUP(M1698,'Resumen de precios LLTT'!$C$17:$G$3071,5,FALSE),VLOOKUP(M1698,SICODI!$G$3:$J$2404,4,FALSE))</f>
        <v>476.76</v>
      </c>
      <c r="P1698" s="16">
        <f t="shared" si="240"/>
        <v>0.84299999999999997</v>
      </c>
      <c r="Q1698" s="78">
        <f t="shared" si="241"/>
        <v>878.66867999999999</v>
      </c>
      <c r="R1698" s="56">
        <v>0</v>
      </c>
      <c r="S1698" s="16">
        <f t="shared" si="242"/>
        <v>0.13400000000000001</v>
      </c>
      <c r="T1698" s="79">
        <f t="shared" si="243"/>
        <v>9.8118002600000001</v>
      </c>
      <c r="U1698" s="80">
        <f t="shared" si="244"/>
        <v>0.183</v>
      </c>
      <c r="V1698" s="81">
        <f t="shared" si="245"/>
        <v>1.7955594475800001</v>
      </c>
      <c r="W1698" s="79">
        <f t="shared" si="246"/>
        <v>0.60419904645994038</v>
      </c>
      <c r="X1698" s="60">
        <f t="shared" si="247"/>
        <v>0.6</v>
      </c>
      <c r="Y1698" s="56">
        <f>+'INFO ENEL'!R1686</f>
        <v>1</v>
      </c>
      <c r="Z1698" s="59">
        <f t="shared" si="248"/>
        <v>0.6</v>
      </c>
    </row>
    <row r="1699" spans="1:26" s="90" customFormat="1" ht="15" customHeight="1" x14ac:dyDescent="0.25">
      <c r="A1699" s="55">
        <f>+'INFO ENEL'!A1687</f>
        <v>1682</v>
      </c>
      <c r="B1699" s="121" t="str">
        <f>+INDEX($B$8:$B$15,MATCH(L1699,$L$8:$L$15,0))</f>
        <v>SICODI</v>
      </c>
      <c r="C1699" s="56" t="str">
        <f>+'INFO ENEL'!B1687</f>
        <v>Lima</v>
      </c>
      <c r="D1699" s="56" t="str">
        <f>+'INFO ENEL'!D1687</f>
        <v>Pativilca</v>
      </c>
      <c r="E1699" s="56" t="str">
        <f>+'INFO ENEL'!D1687</f>
        <v>Pativilca</v>
      </c>
      <c r="F1699" s="50">
        <f>+'INFO ENEL'!E1687</f>
        <v>0</v>
      </c>
      <c r="G1699" s="56" t="str">
        <f>+'INFO ENEL'!L1687</f>
        <v>MT</v>
      </c>
      <c r="H1699" s="57">
        <f>+'INFO ENEL'!M1687</f>
        <v>51.485148514851488</v>
      </c>
      <c r="I1699" s="56">
        <f>+'INFO ENEL'!N1687</f>
        <v>15</v>
      </c>
      <c r="J1699" s="56" t="str">
        <f>+'INFO ENEL'!O1687</f>
        <v>Poste</v>
      </c>
      <c r="K1699" s="56" t="str">
        <f>+'INFO ENEL'!P1687</f>
        <v>Concreto</v>
      </c>
      <c r="L1699" s="56" t="str">
        <f>+'INFO ENEL'!Q1687</f>
        <v>PPC24</v>
      </c>
      <c r="M1699" s="55" t="str">
        <f>+IF(ISERROR(INDEX('Estructuras de Acero y Concreto'!$C$6:$C$577,MATCH(L1699,'Estructuras de Acero y Concreto'!$D$6:$D$577,0)))=FALSE,INDEX('Estructuras de Acero y Concreto'!$C$6:$C$577,MATCH(L1699,'Estructuras de Acero y Concreto'!$D$6:$D$577,0)),IF(ISERROR(INDEX('Estructuras de Madera'!$C$5:$C$122,MATCH(L1699,'Estructuras de Madera'!$D$5:$D$122,0)))=FALSE,INDEX('Estructuras de Madera'!$C$5:$C$122,MATCH(L1699,'Estructuras de Madera'!$D$5:$D$122,0)),INDEX(SICODI!$G$3:$G$2404,MATCH(L1699,SICODI!$G$3:$G$2404,0))))</f>
        <v>PPC24</v>
      </c>
      <c r="N1699" s="121" t="str">
        <f>+IF(ISERROR(VLOOKUP(M1699,'Resumen de precios LLTT'!$C$17:$D$3071,2,FALSE))=FALSE,VLOOKUP(M1699,'Resumen de precios LLTT'!$C$17:$D$3071,2,FALSE),VLOOKUP(M1699,SICODI!$G$3:$J$2404,2,FALSE))</f>
        <v>POSTE DE CONCRETO ARMADO DE 15/400/150/375</v>
      </c>
      <c r="O1699" s="58">
        <f>+IF(ISERROR(VLOOKUP(M1699,'Resumen de precios LLTT'!$C$17:$G$3071,5,FALSE))=FALSE,VLOOKUP(M1699,'Resumen de precios LLTT'!$C$17:$G$3071,5,FALSE),VLOOKUP(M1699,SICODI!$G$3:$J$2404,4,FALSE))</f>
        <v>476.76</v>
      </c>
      <c r="P1699" s="16">
        <f t="shared" si="240"/>
        <v>0.84299999999999997</v>
      </c>
      <c r="Q1699" s="78">
        <f t="shared" si="241"/>
        <v>878.66867999999999</v>
      </c>
      <c r="R1699" s="56">
        <v>0</v>
      </c>
      <c r="S1699" s="16">
        <f t="shared" si="242"/>
        <v>0.13400000000000001</v>
      </c>
      <c r="T1699" s="79">
        <f t="shared" si="243"/>
        <v>9.8118002600000001</v>
      </c>
      <c r="U1699" s="80">
        <f t="shared" si="244"/>
        <v>0.183</v>
      </c>
      <c r="V1699" s="81">
        <f t="shared" si="245"/>
        <v>1.7955594475800001</v>
      </c>
      <c r="W1699" s="79">
        <f t="shared" si="246"/>
        <v>0.60419904645994038</v>
      </c>
      <c r="X1699" s="60">
        <f t="shared" si="247"/>
        <v>0.6</v>
      </c>
      <c r="Y1699" s="56">
        <f>+'INFO ENEL'!R1687</f>
        <v>1</v>
      </c>
      <c r="Z1699" s="59">
        <f t="shared" si="248"/>
        <v>0.6</v>
      </c>
    </row>
    <row r="1700" spans="1:26" s="90" customFormat="1" ht="15" customHeight="1" x14ac:dyDescent="0.25">
      <c r="A1700" s="55">
        <f>+'INFO ENEL'!A1688</f>
        <v>1683</v>
      </c>
      <c r="B1700" s="121" t="str">
        <f>+INDEX($B$8:$B$15,MATCH(L1700,$L$8:$L$15,0))</f>
        <v>SICODI</v>
      </c>
      <c r="C1700" s="56" t="str">
        <f>+'INFO ENEL'!B1688</f>
        <v>Lima</v>
      </c>
      <c r="D1700" s="56" t="str">
        <f>+'INFO ENEL'!D1688</f>
        <v>Pativilca</v>
      </c>
      <c r="E1700" s="56" t="str">
        <f>+'INFO ENEL'!D1688</f>
        <v>Pativilca</v>
      </c>
      <c r="F1700" s="50">
        <f>+'INFO ENEL'!E1688</f>
        <v>0</v>
      </c>
      <c r="G1700" s="56" t="str">
        <f>+'INFO ENEL'!L1688</f>
        <v>MT</v>
      </c>
      <c r="H1700" s="57">
        <f>+'INFO ENEL'!M1688</f>
        <v>49.504950495049506</v>
      </c>
      <c r="I1700" s="56">
        <f>+'INFO ENEL'!N1688</f>
        <v>15</v>
      </c>
      <c r="J1700" s="56" t="str">
        <f>+'INFO ENEL'!O1688</f>
        <v>Poste</v>
      </c>
      <c r="K1700" s="56" t="str">
        <f>+'INFO ENEL'!P1688</f>
        <v>Concreto</v>
      </c>
      <c r="L1700" s="56" t="str">
        <f>+'INFO ENEL'!Q1688</f>
        <v>PPC24</v>
      </c>
      <c r="M1700" s="55" t="str">
        <f>+IF(ISERROR(INDEX('Estructuras de Acero y Concreto'!$C$6:$C$577,MATCH(L1700,'Estructuras de Acero y Concreto'!$D$6:$D$577,0)))=FALSE,INDEX('Estructuras de Acero y Concreto'!$C$6:$C$577,MATCH(L1700,'Estructuras de Acero y Concreto'!$D$6:$D$577,0)),IF(ISERROR(INDEX('Estructuras de Madera'!$C$5:$C$122,MATCH(L1700,'Estructuras de Madera'!$D$5:$D$122,0)))=FALSE,INDEX('Estructuras de Madera'!$C$5:$C$122,MATCH(L1700,'Estructuras de Madera'!$D$5:$D$122,0)),INDEX(SICODI!$G$3:$G$2404,MATCH(L1700,SICODI!$G$3:$G$2404,0))))</f>
        <v>PPC24</v>
      </c>
      <c r="N1700" s="121" t="str">
        <f>+IF(ISERROR(VLOOKUP(M1700,'Resumen de precios LLTT'!$C$17:$D$3071,2,FALSE))=FALSE,VLOOKUP(M1700,'Resumen de precios LLTT'!$C$17:$D$3071,2,FALSE),VLOOKUP(M1700,SICODI!$G$3:$J$2404,2,FALSE))</f>
        <v>POSTE DE CONCRETO ARMADO DE 15/400/150/375</v>
      </c>
      <c r="O1700" s="58">
        <f>+IF(ISERROR(VLOOKUP(M1700,'Resumen de precios LLTT'!$C$17:$G$3071,5,FALSE))=FALSE,VLOOKUP(M1700,'Resumen de precios LLTT'!$C$17:$G$3071,5,FALSE),VLOOKUP(M1700,SICODI!$G$3:$J$2404,4,FALSE))</f>
        <v>476.76</v>
      </c>
      <c r="P1700" s="16">
        <f t="shared" si="240"/>
        <v>0.84299999999999997</v>
      </c>
      <c r="Q1700" s="78">
        <f t="shared" si="241"/>
        <v>878.66867999999999</v>
      </c>
      <c r="R1700" s="56">
        <v>0</v>
      </c>
      <c r="S1700" s="16">
        <f t="shared" si="242"/>
        <v>0.13400000000000001</v>
      </c>
      <c r="T1700" s="79">
        <f t="shared" si="243"/>
        <v>9.8118002600000001</v>
      </c>
      <c r="U1700" s="80">
        <f t="shared" si="244"/>
        <v>0.183</v>
      </c>
      <c r="V1700" s="81">
        <f t="shared" si="245"/>
        <v>1.7955594475800001</v>
      </c>
      <c r="W1700" s="79">
        <f t="shared" si="246"/>
        <v>0.60419904645994038</v>
      </c>
      <c r="X1700" s="60">
        <f t="shared" si="247"/>
        <v>0.6</v>
      </c>
      <c r="Y1700" s="56">
        <f>+'INFO ENEL'!R1688</f>
        <v>1</v>
      </c>
      <c r="Z1700" s="59">
        <f t="shared" si="248"/>
        <v>0.6</v>
      </c>
    </row>
    <row r="1701" spans="1:26" s="90" customFormat="1" ht="15" customHeight="1" x14ac:dyDescent="0.25">
      <c r="A1701" s="55">
        <f>+'INFO ENEL'!A1689</f>
        <v>1684</v>
      </c>
      <c r="B1701" s="121" t="str">
        <f>+INDEX($B$8:$B$15,MATCH(L1701,$L$8:$L$15,0))</f>
        <v>SICODI</v>
      </c>
      <c r="C1701" s="56" t="str">
        <f>+'INFO ENEL'!B1689</f>
        <v>Lima</v>
      </c>
      <c r="D1701" s="56" t="str">
        <f>+'INFO ENEL'!D1689</f>
        <v>Pativilca</v>
      </c>
      <c r="E1701" s="56" t="str">
        <f>+'INFO ENEL'!D1689</f>
        <v>Pativilca</v>
      </c>
      <c r="F1701" s="50">
        <f>+'INFO ENEL'!E1689</f>
        <v>0</v>
      </c>
      <c r="G1701" s="56" t="str">
        <f>+'INFO ENEL'!L1689</f>
        <v>MT</v>
      </c>
      <c r="H1701" s="57">
        <f>+'INFO ENEL'!M1689</f>
        <v>46.534653465346537</v>
      </c>
      <c r="I1701" s="56">
        <f>+'INFO ENEL'!N1689</f>
        <v>15</v>
      </c>
      <c r="J1701" s="56" t="str">
        <f>+'INFO ENEL'!O1689</f>
        <v>Poste</v>
      </c>
      <c r="K1701" s="56" t="str">
        <f>+'INFO ENEL'!P1689</f>
        <v>Concreto</v>
      </c>
      <c r="L1701" s="56" t="str">
        <f>+'INFO ENEL'!Q1689</f>
        <v>PPC24</v>
      </c>
      <c r="M1701" s="55" t="str">
        <f>+IF(ISERROR(INDEX('Estructuras de Acero y Concreto'!$C$6:$C$577,MATCH(L1701,'Estructuras de Acero y Concreto'!$D$6:$D$577,0)))=FALSE,INDEX('Estructuras de Acero y Concreto'!$C$6:$C$577,MATCH(L1701,'Estructuras de Acero y Concreto'!$D$6:$D$577,0)),IF(ISERROR(INDEX('Estructuras de Madera'!$C$5:$C$122,MATCH(L1701,'Estructuras de Madera'!$D$5:$D$122,0)))=FALSE,INDEX('Estructuras de Madera'!$C$5:$C$122,MATCH(L1701,'Estructuras de Madera'!$D$5:$D$122,0)),INDEX(SICODI!$G$3:$G$2404,MATCH(L1701,SICODI!$G$3:$G$2404,0))))</f>
        <v>PPC24</v>
      </c>
      <c r="N1701" s="121" t="str">
        <f>+IF(ISERROR(VLOOKUP(M1701,'Resumen de precios LLTT'!$C$17:$D$3071,2,FALSE))=FALSE,VLOOKUP(M1701,'Resumen de precios LLTT'!$C$17:$D$3071,2,FALSE),VLOOKUP(M1701,SICODI!$G$3:$J$2404,2,FALSE))</f>
        <v>POSTE DE CONCRETO ARMADO DE 15/400/150/375</v>
      </c>
      <c r="O1701" s="58">
        <f>+IF(ISERROR(VLOOKUP(M1701,'Resumen de precios LLTT'!$C$17:$G$3071,5,FALSE))=FALSE,VLOOKUP(M1701,'Resumen de precios LLTT'!$C$17:$G$3071,5,FALSE),VLOOKUP(M1701,SICODI!$G$3:$J$2404,4,FALSE))</f>
        <v>476.76</v>
      </c>
      <c r="P1701" s="16">
        <f t="shared" si="240"/>
        <v>0.84299999999999997</v>
      </c>
      <c r="Q1701" s="78">
        <f t="shared" si="241"/>
        <v>878.66867999999999</v>
      </c>
      <c r="R1701" s="56">
        <v>0</v>
      </c>
      <c r="S1701" s="16">
        <f t="shared" si="242"/>
        <v>0.13400000000000001</v>
      </c>
      <c r="T1701" s="79">
        <f t="shared" si="243"/>
        <v>9.8118002600000001</v>
      </c>
      <c r="U1701" s="80">
        <f t="shared" si="244"/>
        <v>0.183</v>
      </c>
      <c r="V1701" s="81">
        <f t="shared" si="245"/>
        <v>1.7955594475800001</v>
      </c>
      <c r="W1701" s="79">
        <f t="shared" si="246"/>
        <v>0.60419904645994038</v>
      </c>
      <c r="X1701" s="60">
        <f t="shared" si="247"/>
        <v>0.6</v>
      </c>
      <c r="Y1701" s="56">
        <f>+'INFO ENEL'!R1689</f>
        <v>1</v>
      </c>
      <c r="Z1701" s="59">
        <f t="shared" si="248"/>
        <v>0.6</v>
      </c>
    </row>
    <row r="1702" spans="1:26" s="90" customFormat="1" ht="15" customHeight="1" x14ac:dyDescent="0.25">
      <c r="A1702" s="55">
        <f>+'INFO ENEL'!A1690</f>
        <v>1685</v>
      </c>
      <c r="B1702" s="121" t="str">
        <f>+INDEX($B$8:$B$15,MATCH(L1702,$L$8:$L$15,0))</f>
        <v>SICODI</v>
      </c>
      <c r="C1702" s="56" t="str">
        <f>+'INFO ENEL'!B1690</f>
        <v>Lima</v>
      </c>
      <c r="D1702" s="56" t="str">
        <f>+'INFO ENEL'!D1690</f>
        <v>Pativilca</v>
      </c>
      <c r="E1702" s="56" t="str">
        <f>+'INFO ENEL'!D1690</f>
        <v>Pativilca</v>
      </c>
      <c r="F1702" s="50">
        <f>+'INFO ENEL'!E1690</f>
        <v>0</v>
      </c>
      <c r="G1702" s="56" t="str">
        <f>+'INFO ENEL'!L1690</f>
        <v>MT</v>
      </c>
      <c r="H1702" s="57">
        <f>+'INFO ENEL'!M1690</f>
        <v>50.495049504950494</v>
      </c>
      <c r="I1702" s="56">
        <f>+'INFO ENEL'!N1690</f>
        <v>15</v>
      </c>
      <c r="J1702" s="56" t="str">
        <f>+'INFO ENEL'!O1690</f>
        <v>Poste</v>
      </c>
      <c r="K1702" s="56" t="str">
        <f>+'INFO ENEL'!P1690</f>
        <v>Concreto</v>
      </c>
      <c r="L1702" s="56" t="str">
        <f>+'INFO ENEL'!Q1690</f>
        <v>PPC24</v>
      </c>
      <c r="M1702" s="55" t="str">
        <f>+IF(ISERROR(INDEX('Estructuras de Acero y Concreto'!$C$6:$C$577,MATCH(L1702,'Estructuras de Acero y Concreto'!$D$6:$D$577,0)))=FALSE,INDEX('Estructuras de Acero y Concreto'!$C$6:$C$577,MATCH(L1702,'Estructuras de Acero y Concreto'!$D$6:$D$577,0)),IF(ISERROR(INDEX('Estructuras de Madera'!$C$5:$C$122,MATCH(L1702,'Estructuras de Madera'!$D$5:$D$122,0)))=FALSE,INDEX('Estructuras de Madera'!$C$5:$C$122,MATCH(L1702,'Estructuras de Madera'!$D$5:$D$122,0)),INDEX(SICODI!$G$3:$G$2404,MATCH(L1702,SICODI!$G$3:$G$2404,0))))</f>
        <v>PPC24</v>
      </c>
      <c r="N1702" s="121" t="str">
        <f>+IF(ISERROR(VLOOKUP(M1702,'Resumen de precios LLTT'!$C$17:$D$3071,2,FALSE))=FALSE,VLOOKUP(M1702,'Resumen de precios LLTT'!$C$17:$D$3071,2,FALSE),VLOOKUP(M1702,SICODI!$G$3:$J$2404,2,FALSE))</f>
        <v>POSTE DE CONCRETO ARMADO DE 15/400/150/375</v>
      </c>
      <c r="O1702" s="58">
        <f>+IF(ISERROR(VLOOKUP(M1702,'Resumen de precios LLTT'!$C$17:$G$3071,5,FALSE))=FALSE,VLOOKUP(M1702,'Resumen de precios LLTT'!$C$17:$G$3071,5,FALSE),VLOOKUP(M1702,SICODI!$G$3:$J$2404,4,FALSE))</f>
        <v>476.76</v>
      </c>
      <c r="P1702" s="16">
        <f t="shared" si="240"/>
        <v>0.84299999999999997</v>
      </c>
      <c r="Q1702" s="78">
        <f t="shared" si="241"/>
        <v>878.66867999999999</v>
      </c>
      <c r="R1702" s="56">
        <v>0</v>
      </c>
      <c r="S1702" s="16">
        <f t="shared" si="242"/>
        <v>0.13400000000000001</v>
      </c>
      <c r="T1702" s="79">
        <f t="shared" si="243"/>
        <v>9.8118002600000001</v>
      </c>
      <c r="U1702" s="80">
        <f t="shared" si="244"/>
        <v>0.183</v>
      </c>
      <c r="V1702" s="81">
        <f t="shared" si="245"/>
        <v>1.7955594475800001</v>
      </c>
      <c r="W1702" s="79">
        <f t="shared" si="246"/>
        <v>0.60419904645994038</v>
      </c>
      <c r="X1702" s="60">
        <f t="shared" si="247"/>
        <v>0.6</v>
      </c>
      <c r="Y1702" s="56">
        <f>+'INFO ENEL'!R1690</f>
        <v>1</v>
      </c>
      <c r="Z1702" s="59">
        <f t="shared" si="248"/>
        <v>0.6</v>
      </c>
    </row>
    <row r="1703" spans="1:26" s="90" customFormat="1" ht="15" customHeight="1" x14ac:dyDescent="0.25">
      <c r="A1703" s="55">
        <f>+'INFO ENEL'!A1691</f>
        <v>1686</v>
      </c>
      <c r="B1703" s="121" t="str">
        <f>+INDEX($B$8:$B$15,MATCH(L1703,$L$8:$L$15,0))</f>
        <v>SICODI</v>
      </c>
      <c r="C1703" s="56" t="str">
        <f>+'INFO ENEL'!B1691</f>
        <v>Lima</v>
      </c>
      <c r="D1703" s="56" t="str">
        <f>+'INFO ENEL'!D1691</f>
        <v>Pativilca</v>
      </c>
      <c r="E1703" s="56" t="str">
        <f>+'INFO ENEL'!D1691</f>
        <v>Pativilca</v>
      </c>
      <c r="F1703" s="50">
        <f>+'INFO ENEL'!E1691</f>
        <v>0</v>
      </c>
      <c r="G1703" s="56" t="str">
        <f>+'INFO ENEL'!L1691</f>
        <v>MT</v>
      </c>
      <c r="H1703" s="57">
        <f>+'INFO ENEL'!M1691</f>
        <v>68.316831683168317</v>
      </c>
      <c r="I1703" s="56">
        <f>+'INFO ENEL'!N1691</f>
        <v>15</v>
      </c>
      <c r="J1703" s="56" t="str">
        <f>+'INFO ENEL'!O1691</f>
        <v>Poste</v>
      </c>
      <c r="K1703" s="56" t="str">
        <f>+'INFO ENEL'!P1691</f>
        <v>Concreto</v>
      </c>
      <c r="L1703" s="56" t="str">
        <f>+'INFO ENEL'!Q1691</f>
        <v>PPC24</v>
      </c>
      <c r="M1703" s="55" t="str">
        <f>+IF(ISERROR(INDEX('Estructuras de Acero y Concreto'!$C$6:$C$577,MATCH(L1703,'Estructuras de Acero y Concreto'!$D$6:$D$577,0)))=FALSE,INDEX('Estructuras de Acero y Concreto'!$C$6:$C$577,MATCH(L1703,'Estructuras de Acero y Concreto'!$D$6:$D$577,0)),IF(ISERROR(INDEX('Estructuras de Madera'!$C$5:$C$122,MATCH(L1703,'Estructuras de Madera'!$D$5:$D$122,0)))=FALSE,INDEX('Estructuras de Madera'!$C$5:$C$122,MATCH(L1703,'Estructuras de Madera'!$D$5:$D$122,0)),INDEX(SICODI!$G$3:$G$2404,MATCH(L1703,SICODI!$G$3:$G$2404,0))))</f>
        <v>PPC24</v>
      </c>
      <c r="N1703" s="121" t="str">
        <f>+IF(ISERROR(VLOOKUP(M1703,'Resumen de precios LLTT'!$C$17:$D$3071,2,FALSE))=FALSE,VLOOKUP(M1703,'Resumen de precios LLTT'!$C$17:$D$3071,2,FALSE),VLOOKUP(M1703,SICODI!$G$3:$J$2404,2,FALSE))</f>
        <v>POSTE DE CONCRETO ARMADO DE 15/400/150/375</v>
      </c>
      <c r="O1703" s="58">
        <f>+IF(ISERROR(VLOOKUP(M1703,'Resumen de precios LLTT'!$C$17:$G$3071,5,FALSE))=FALSE,VLOOKUP(M1703,'Resumen de precios LLTT'!$C$17:$G$3071,5,FALSE),VLOOKUP(M1703,SICODI!$G$3:$J$2404,4,FALSE))</f>
        <v>476.76</v>
      </c>
      <c r="P1703" s="16">
        <f t="shared" si="240"/>
        <v>0.84299999999999997</v>
      </c>
      <c r="Q1703" s="78">
        <f t="shared" si="241"/>
        <v>878.66867999999999</v>
      </c>
      <c r="R1703" s="56">
        <v>0</v>
      </c>
      <c r="S1703" s="16">
        <f t="shared" si="242"/>
        <v>0.13400000000000001</v>
      </c>
      <c r="T1703" s="79">
        <f t="shared" si="243"/>
        <v>9.8118002600000001</v>
      </c>
      <c r="U1703" s="80">
        <f t="shared" si="244"/>
        <v>0.183</v>
      </c>
      <c r="V1703" s="81">
        <f t="shared" si="245"/>
        <v>1.7955594475800001</v>
      </c>
      <c r="W1703" s="79">
        <f t="shared" si="246"/>
        <v>0.60419904645994038</v>
      </c>
      <c r="X1703" s="60">
        <f t="shared" si="247"/>
        <v>0.6</v>
      </c>
      <c r="Y1703" s="56">
        <f>+'INFO ENEL'!R1691</f>
        <v>1</v>
      </c>
      <c r="Z1703" s="59">
        <f t="shared" si="248"/>
        <v>0.6</v>
      </c>
    </row>
    <row r="1704" spans="1:26" s="90" customFormat="1" ht="15" customHeight="1" x14ac:dyDescent="0.25">
      <c r="A1704" s="55">
        <f>+'INFO ENEL'!A1692</f>
        <v>1687</v>
      </c>
      <c r="B1704" s="121" t="str">
        <f>+INDEX($B$8:$B$15,MATCH(L1704,$L$8:$L$15,0))</f>
        <v>SICODI</v>
      </c>
      <c r="C1704" s="56" t="str">
        <f>+'INFO ENEL'!B1692</f>
        <v>Lima</v>
      </c>
      <c r="D1704" s="56" t="str">
        <f>+'INFO ENEL'!D1692</f>
        <v>Pativilca</v>
      </c>
      <c r="E1704" s="56" t="str">
        <f>+'INFO ENEL'!D1692</f>
        <v>Pativilca</v>
      </c>
      <c r="F1704" s="50">
        <f>+'INFO ENEL'!E1692</f>
        <v>0</v>
      </c>
      <c r="G1704" s="56" t="str">
        <f>+'INFO ENEL'!L1692</f>
        <v>BT</v>
      </c>
      <c r="H1704" s="57">
        <f>+'INFO ENEL'!M1692</f>
        <v>24.752475247524753</v>
      </c>
      <c r="I1704" s="56">
        <f>+'INFO ENEL'!N1692</f>
        <v>9</v>
      </c>
      <c r="J1704" s="56" t="str">
        <f>+'INFO ENEL'!O1692</f>
        <v>Poste</v>
      </c>
      <c r="K1704" s="56" t="str">
        <f>+'INFO ENEL'!P1692</f>
        <v>Concreto</v>
      </c>
      <c r="L1704" s="56" t="str">
        <f>+'INFO ENEL'!Q1692</f>
        <v>PPC38</v>
      </c>
      <c r="M1704" s="55" t="str">
        <f>+IF(ISERROR(INDEX('Estructuras de Acero y Concreto'!$C$6:$C$577,MATCH(L1704,'Estructuras de Acero y Concreto'!$D$6:$D$577,0)))=FALSE,INDEX('Estructuras de Acero y Concreto'!$C$6:$C$577,MATCH(L1704,'Estructuras de Acero y Concreto'!$D$6:$D$577,0)),IF(ISERROR(INDEX('Estructuras de Madera'!$C$5:$C$122,MATCH(L1704,'Estructuras de Madera'!$D$5:$D$122,0)))=FALSE,INDEX('Estructuras de Madera'!$C$5:$C$122,MATCH(L1704,'Estructuras de Madera'!$D$5:$D$122,0)),INDEX(SICODI!$G$3:$G$2404,MATCH(L1704,SICODI!$G$3:$G$2404,0))))</f>
        <v>PPC38</v>
      </c>
      <c r="N1704" s="121" t="str">
        <f>+IF(ISERROR(VLOOKUP(M1704,'Resumen de precios LLTT'!$C$17:$D$3071,2,FALSE))=FALSE,VLOOKUP(M1704,'Resumen de precios LLTT'!$C$17:$D$3071,2,FALSE),VLOOKUP(M1704,SICODI!$G$3:$J$2404,2,FALSE))</f>
        <v>POSTE DE CONCRETO ARMADO PARA A. P.  9/200/120/245</v>
      </c>
      <c r="O1704" s="58">
        <f>+IF(ISERROR(VLOOKUP(M1704,'Resumen de precios LLTT'!$C$17:$G$3071,5,FALSE))=FALSE,VLOOKUP(M1704,'Resumen de precios LLTT'!$C$17:$G$3071,5,FALSE),VLOOKUP(M1704,SICODI!$G$3:$J$2404,4,FALSE))</f>
        <v>159.16999999999999</v>
      </c>
      <c r="P1704" s="16">
        <f t="shared" si="240"/>
        <v>0.77</v>
      </c>
      <c r="Q1704" s="78">
        <f t="shared" si="241"/>
        <v>281.73089999999996</v>
      </c>
      <c r="R1704" s="56">
        <v>0</v>
      </c>
      <c r="S1704" s="16">
        <f t="shared" si="242"/>
        <v>7.2000000000000008E-2</v>
      </c>
      <c r="T1704" s="79">
        <f t="shared" si="243"/>
        <v>1.6903854</v>
      </c>
      <c r="U1704" s="80">
        <f t="shared" si="244"/>
        <v>0.2</v>
      </c>
      <c r="V1704" s="81">
        <f t="shared" si="245"/>
        <v>0.33807708000000003</v>
      </c>
      <c r="W1704" s="79">
        <f t="shared" si="246"/>
        <v>0.1137616744693495</v>
      </c>
      <c r="X1704" s="60">
        <f t="shared" si="247"/>
        <v>0.1</v>
      </c>
      <c r="Y1704" s="56">
        <f>+'INFO ENEL'!R1692</f>
        <v>4</v>
      </c>
      <c r="Z1704" s="59">
        <f t="shared" si="248"/>
        <v>0.4</v>
      </c>
    </row>
    <row r="1705" spans="1:26" s="90" customFormat="1" ht="15" customHeight="1" x14ac:dyDescent="0.25">
      <c r="A1705" s="55">
        <f>+'INFO ENEL'!A1693</f>
        <v>1688</v>
      </c>
      <c r="B1705" s="121" t="str">
        <f>+INDEX($B$8:$B$15,MATCH(L1705,$L$8:$L$15,0))</f>
        <v>SICODI</v>
      </c>
      <c r="C1705" s="56" t="str">
        <f>+'INFO ENEL'!B1693</f>
        <v>Lima</v>
      </c>
      <c r="D1705" s="56" t="str">
        <f>+'INFO ENEL'!D1693</f>
        <v>Pativilca</v>
      </c>
      <c r="E1705" s="56" t="str">
        <f>+'INFO ENEL'!D1693</f>
        <v>Pativilca</v>
      </c>
      <c r="F1705" s="50">
        <f>+'INFO ENEL'!E1693</f>
        <v>0</v>
      </c>
      <c r="G1705" s="56" t="str">
        <f>+'INFO ENEL'!L1693</f>
        <v>MT</v>
      </c>
      <c r="H1705" s="57">
        <f>+'INFO ENEL'!M1693</f>
        <v>21.782178217821784</v>
      </c>
      <c r="I1705" s="56">
        <f>+'INFO ENEL'!N1693</f>
        <v>15</v>
      </c>
      <c r="J1705" s="56" t="str">
        <f>+'INFO ENEL'!O1693</f>
        <v>Poste</v>
      </c>
      <c r="K1705" s="56" t="str">
        <f>+'INFO ENEL'!P1693</f>
        <v>Concreto</v>
      </c>
      <c r="L1705" s="56" t="str">
        <f>+'INFO ENEL'!Q1693</f>
        <v>PPC24</v>
      </c>
      <c r="M1705" s="55" t="str">
        <f>+IF(ISERROR(INDEX('Estructuras de Acero y Concreto'!$C$6:$C$577,MATCH(L1705,'Estructuras de Acero y Concreto'!$D$6:$D$577,0)))=FALSE,INDEX('Estructuras de Acero y Concreto'!$C$6:$C$577,MATCH(L1705,'Estructuras de Acero y Concreto'!$D$6:$D$577,0)),IF(ISERROR(INDEX('Estructuras de Madera'!$C$5:$C$122,MATCH(L1705,'Estructuras de Madera'!$D$5:$D$122,0)))=FALSE,INDEX('Estructuras de Madera'!$C$5:$C$122,MATCH(L1705,'Estructuras de Madera'!$D$5:$D$122,0)),INDEX(SICODI!$G$3:$G$2404,MATCH(L1705,SICODI!$G$3:$G$2404,0))))</f>
        <v>PPC24</v>
      </c>
      <c r="N1705" s="121" t="str">
        <f>+IF(ISERROR(VLOOKUP(M1705,'Resumen de precios LLTT'!$C$17:$D$3071,2,FALSE))=FALSE,VLOOKUP(M1705,'Resumen de precios LLTT'!$C$17:$D$3071,2,FALSE),VLOOKUP(M1705,SICODI!$G$3:$J$2404,2,FALSE))</f>
        <v>POSTE DE CONCRETO ARMADO DE 15/400/150/375</v>
      </c>
      <c r="O1705" s="58">
        <f>+IF(ISERROR(VLOOKUP(M1705,'Resumen de precios LLTT'!$C$17:$G$3071,5,FALSE))=FALSE,VLOOKUP(M1705,'Resumen de precios LLTT'!$C$17:$G$3071,5,FALSE),VLOOKUP(M1705,SICODI!$G$3:$J$2404,4,FALSE))</f>
        <v>476.76</v>
      </c>
      <c r="P1705" s="16">
        <f t="shared" si="240"/>
        <v>0.84299999999999997</v>
      </c>
      <c r="Q1705" s="78">
        <f t="shared" si="241"/>
        <v>878.66867999999999</v>
      </c>
      <c r="R1705" s="56">
        <v>0</v>
      </c>
      <c r="S1705" s="16">
        <f t="shared" si="242"/>
        <v>0.13400000000000001</v>
      </c>
      <c r="T1705" s="79">
        <f t="shared" si="243"/>
        <v>9.8118002600000001</v>
      </c>
      <c r="U1705" s="80">
        <f t="shared" si="244"/>
        <v>0.183</v>
      </c>
      <c r="V1705" s="81">
        <f t="shared" si="245"/>
        <v>1.7955594475800001</v>
      </c>
      <c r="W1705" s="79">
        <f t="shared" si="246"/>
        <v>0.60419904645994038</v>
      </c>
      <c r="X1705" s="60">
        <f t="shared" si="247"/>
        <v>0.6</v>
      </c>
      <c r="Y1705" s="56">
        <f>+'INFO ENEL'!R1693</f>
        <v>1</v>
      </c>
      <c r="Z1705" s="59">
        <f t="shared" si="248"/>
        <v>0.6</v>
      </c>
    </row>
    <row r="1706" spans="1:26" s="90" customFormat="1" ht="15" customHeight="1" x14ac:dyDescent="0.25">
      <c r="A1706" s="55">
        <f>+'INFO ENEL'!A1694</f>
        <v>1689</v>
      </c>
      <c r="B1706" s="121" t="str">
        <f>+INDEX($B$8:$B$15,MATCH(L1706,$L$8:$L$15,0))</f>
        <v>SICODI</v>
      </c>
      <c r="C1706" s="56" t="str">
        <f>+'INFO ENEL'!B1694</f>
        <v>Lima</v>
      </c>
      <c r="D1706" s="56" t="str">
        <f>+'INFO ENEL'!D1694</f>
        <v>Pativilca</v>
      </c>
      <c r="E1706" s="56" t="str">
        <f>+'INFO ENEL'!D1694</f>
        <v>Pativilca</v>
      </c>
      <c r="F1706" s="50">
        <f>+'INFO ENEL'!E1694</f>
        <v>0</v>
      </c>
      <c r="G1706" s="56" t="str">
        <f>+'INFO ENEL'!L1694</f>
        <v>BT</v>
      </c>
      <c r="H1706" s="57">
        <f>+'INFO ENEL'!M1694</f>
        <v>24.752475247524753</v>
      </c>
      <c r="I1706" s="56">
        <f>+'INFO ENEL'!N1694</f>
        <v>9</v>
      </c>
      <c r="J1706" s="56" t="str">
        <f>+'INFO ENEL'!O1694</f>
        <v>Poste</v>
      </c>
      <c r="K1706" s="56" t="str">
        <f>+'INFO ENEL'!P1694</f>
        <v>Concreto</v>
      </c>
      <c r="L1706" s="56" t="str">
        <f>+'INFO ENEL'!Q1694</f>
        <v>PPC38</v>
      </c>
      <c r="M1706" s="55" t="str">
        <f>+IF(ISERROR(INDEX('Estructuras de Acero y Concreto'!$C$6:$C$577,MATCH(L1706,'Estructuras de Acero y Concreto'!$D$6:$D$577,0)))=FALSE,INDEX('Estructuras de Acero y Concreto'!$C$6:$C$577,MATCH(L1706,'Estructuras de Acero y Concreto'!$D$6:$D$577,0)),IF(ISERROR(INDEX('Estructuras de Madera'!$C$5:$C$122,MATCH(L1706,'Estructuras de Madera'!$D$5:$D$122,0)))=FALSE,INDEX('Estructuras de Madera'!$C$5:$C$122,MATCH(L1706,'Estructuras de Madera'!$D$5:$D$122,0)),INDEX(SICODI!$G$3:$G$2404,MATCH(L1706,SICODI!$G$3:$G$2404,0))))</f>
        <v>PPC38</v>
      </c>
      <c r="N1706" s="121" t="str">
        <f>+IF(ISERROR(VLOOKUP(M1706,'Resumen de precios LLTT'!$C$17:$D$3071,2,FALSE))=FALSE,VLOOKUP(M1706,'Resumen de precios LLTT'!$C$17:$D$3071,2,FALSE),VLOOKUP(M1706,SICODI!$G$3:$J$2404,2,FALSE))</f>
        <v>POSTE DE CONCRETO ARMADO PARA A. P.  9/200/120/245</v>
      </c>
      <c r="O1706" s="58">
        <f>+IF(ISERROR(VLOOKUP(M1706,'Resumen de precios LLTT'!$C$17:$G$3071,5,FALSE))=FALSE,VLOOKUP(M1706,'Resumen de precios LLTT'!$C$17:$G$3071,5,FALSE),VLOOKUP(M1706,SICODI!$G$3:$J$2404,4,FALSE))</f>
        <v>159.16999999999999</v>
      </c>
      <c r="P1706" s="16">
        <f t="shared" si="240"/>
        <v>0.77</v>
      </c>
      <c r="Q1706" s="78">
        <f t="shared" si="241"/>
        <v>281.73089999999996</v>
      </c>
      <c r="R1706" s="56">
        <v>0</v>
      </c>
      <c r="S1706" s="16">
        <f t="shared" si="242"/>
        <v>7.2000000000000008E-2</v>
      </c>
      <c r="T1706" s="79">
        <f t="shared" si="243"/>
        <v>1.6903854</v>
      </c>
      <c r="U1706" s="80">
        <f t="shared" si="244"/>
        <v>0.2</v>
      </c>
      <c r="V1706" s="81">
        <f t="shared" si="245"/>
        <v>0.33807708000000003</v>
      </c>
      <c r="W1706" s="79">
        <f t="shared" si="246"/>
        <v>0.1137616744693495</v>
      </c>
      <c r="X1706" s="60">
        <f t="shared" si="247"/>
        <v>0.1</v>
      </c>
      <c r="Y1706" s="56">
        <f>+'INFO ENEL'!R1694</f>
        <v>4</v>
      </c>
      <c r="Z1706" s="59">
        <f t="shared" si="248"/>
        <v>0.4</v>
      </c>
    </row>
    <row r="1707" spans="1:26" s="90" customFormat="1" ht="15" customHeight="1" x14ac:dyDescent="0.25">
      <c r="A1707" s="55">
        <f>+'INFO ENEL'!A1695</f>
        <v>1690</v>
      </c>
      <c r="B1707" s="121" t="str">
        <f>+INDEX($B$8:$B$15,MATCH(L1707,$L$8:$L$15,0))</f>
        <v>SICODI</v>
      </c>
      <c r="C1707" s="56" t="str">
        <f>+'INFO ENEL'!B1695</f>
        <v>Lima</v>
      </c>
      <c r="D1707" s="56" t="str">
        <f>+'INFO ENEL'!D1695</f>
        <v>Pativilca</v>
      </c>
      <c r="E1707" s="56" t="str">
        <f>+'INFO ENEL'!D1695</f>
        <v>Pativilca</v>
      </c>
      <c r="F1707" s="50">
        <f>+'INFO ENEL'!E1695</f>
        <v>0</v>
      </c>
      <c r="G1707" s="56" t="str">
        <f>+'INFO ENEL'!L1695</f>
        <v>BT</v>
      </c>
      <c r="H1707" s="57">
        <f>+'INFO ENEL'!M1695</f>
        <v>26.732673267326732</v>
      </c>
      <c r="I1707" s="56">
        <f>+'INFO ENEL'!N1695</f>
        <v>9</v>
      </c>
      <c r="J1707" s="56" t="str">
        <f>+'INFO ENEL'!O1695</f>
        <v>Poste</v>
      </c>
      <c r="K1707" s="56" t="str">
        <f>+'INFO ENEL'!P1695</f>
        <v>Concreto</v>
      </c>
      <c r="L1707" s="56" t="str">
        <f>+'INFO ENEL'!Q1695</f>
        <v>PPC38</v>
      </c>
      <c r="M1707" s="55" t="str">
        <f>+IF(ISERROR(INDEX('Estructuras de Acero y Concreto'!$C$6:$C$577,MATCH(L1707,'Estructuras de Acero y Concreto'!$D$6:$D$577,0)))=FALSE,INDEX('Estructuras de Acero y Concreto'!$C$6:$C$577,MATCH(L1707,'Estructuras de Acero y Concreto'!$D$6:$D$577,0)),IF(ISERROR(INDEX('Estructuras de Madera'!$C$5:$C$122,MATCH(L1707,'Estructuras de Madera'!$D$5:$D$122,0)))=FALSE,INDEX('Estructuras de Madera'!$C$5:$C$122,MATCH(L1707,'Estructuras de Madera'!$D$5:$D$122,0)),INDEX(SICODI!$G$3:$G$2404,MATCH(L1707,SICODI!$G$3:$G$2404,0))))</f>
        <v>PPC38</v>
      </c>
      <c r="N1707" s="121" t="str">
        <f>+IF(ISERROR(VLOOKUP(M1707,'Resumen de precios LLTT'!$C$17:$D$3071,2,FALSE))=FALSE,VLOOKUP(M1707,'Resumen de precios LLTT'!$C$17:$D$3071,2,FALSE),VLOOKUP(M1707,SICODI!$G$3:$J$2404,2,FALSE))</f>
        <v>POSTE DE CONCRETO ARMADO PARA A. P.  9/200/120/245</v>
      </c>
      <c r="O1707" s="58">
        <f>+IF(ISERROR(VLOOKUP(M1707,'Resumen de precios LLTT'!$C$17:$G$3071,5,FALSE))=FALSE,VLOOKUP(M1707,'Resumen de precios LLTT'!$C$17:$G$3071,5,FALSE),VLOOKUP(M1707,SICODI!$G$3:$J$2404,4,FALSE))</f>
        <v>159.16999999999999</v>
      </c>
      <c r="P1707" s="16">
        <f t="shared" si="240"/>
        <v>0.77</v>
      </c>
      <c r="Q1707" s="78">
        <f t="shared" si="241"/>
        <v>281.73089999999996</v>
      </c>
      <c r="R1707" s="56">
        <v>0</v>
      </c>
      <c r="S1707" s="16">
        <f t="shared" si="242"/>
        <v>7.2000000000000008E-2</v>
      </c>
      <c r="T1707" s="79">
        <f t="shared" si="243"/>
        <v>1.6903854</v>
      </c>
      <c r="U1707" s="80">
        <f t="shared" si="244"/>
        <v>0.2</v>
      </c>
      <c r="V1707" s="81">
        <f t="shared" si="245"/>
        <v>0.33807708000000003</v>
      </c>
      <c r="W1707" s="79">
        <f t="shared" si="246"/>
        <v>0.1137616744693495</v>
      </c>
      <c r="X1707" s="60">
        <f t="shared" si="247"/>
        <v>0.1</v>
      </c>
      <c r="Y1707" s="56">
        <f>+'INFO ENEL'!R1695</f>
        <v>4</v>
      </c>
      <c r="Z1707" s="59">
        <f t="shared" si="248"/>
        <v>0.4</v>
      </c>
    </row>
    <row r="1708" spans="1:26" s="90" customFormat="1" ht="15" customHeight="1" x14ac:dyDescent="0.25">
      <c r="A1708" s="55">
        <f>+'INFO ENEL'!A1696</f>
        <v>1691</v>
      </c>
      <c r="B1708" s="121" t="str">
        <f>+INDEX($B$8:$B$15,MATCH(L1708,$L$8:$L$15,0))</f>
        <v>SICODI</v>
      </c>
      <c r="C1708" s="56" t="str">
        <f>+'INFO ENEL'!B1696</f>
        <v>Lima</v>
      </c>
      <c r="D1708" s="56" t="str">
        <f>+'INFO ENEL'!D1696</f>
        <v>Barranca</v>
      </c>
      <c r="E1708" s="56" t="str">
        <f>+'INFO ENEL'!D1696</f>
        <v>Barranca</v>
      </c>
      <c r="F1708" s="50">
        <f>+'INFO ENEL'!E1696</f>
        <v>0</v>
      </c>
      <c r="G1708" s="56" t="str">
        <f>+'INFO ENEL'!L1696</f>
        <v>MT</v>
      </c>
      <c r="H1708" s="57">
        <f>+'INFO ENEL'!M1696</f>
        <v>21.782178217821784</v>
      </c>
      <c r="I1708" s="56">
        <f>+'INFO ENEL'!N1696</f>
        <v>15</v>
      </c>
      <c r="J1708" s="56" t="str">
        <f>+'INFO ENEL'!O1696</f>
        <v>Poste</v>
      </c>
      <c r="K1708" s="56" t="str">
        <f>+'INFO ENEL'!P1696</f>
        <v>Concreto</v>
      </c>
      <c r="L1708" s="56" t="str">
        <f>+'INFO ENEL'!Q1696</f>
        <v>PPC24</v>
      </c>
      <c r="M1708" s="55" t="str">
        <f>+IF(ISERROR(INDEX('Estructuras de Acero y Concreto'!$C$6:$C$577,MATCH(L1708,'Estructuras de Acero y Concreto'!$D$6:$D$577,0)))=FALSE,INDEX('Estructuras de Acero y Concreto'!$C$6:$C$577,MATCH(L1708,'Estructuras de Acero y Concreto'!$D$6:$D$577,0)),IF(ISERROR(INDEX('Estructuras de Madera'!$C$5:$C$122,MATCH(L1708,'Estructuras de Madera'!$D$5:$D$122,0)))=FALSE,INDEX('Estructuras de Madera'!$C$5:$C$122,MATCH(L1708,'Estructuras de Madera'!$D$5:$D$122,0)),INDEX(SICODI!$G$3:$G$2404,MATCH(L1708,SICODI!$G$3:$G$2404,0))))</f>
        <v>PPC24</v>
      </c>
      <c r="N1708" s="121" t="str">
        <f>+IF(ISERROR(VLOOKUP(M1708,'Resumen de precios LLTT'!$C$17:$D$3071,2,FALSE))=FALSE,VLOOKUP(M1708,'Resumen de precios LLTT'!$C$17:$D$3071,2,FALSE),VLOOKUP(M1708,SICODI!$G$3:$J$2404,2,FALSE))</f>
        <v>POSTE DE CONCRETO ARMADO DE 15/400/150/375</v>
      </c>
      <c r="O1708" s="58">
        <f>+IF(ISERROR(VLOOKUP(M1708,'Resumen de precios LLTT'!$C$17:$G$3071,5,FALSE))=FALSE,VLOOKUP(M1708,'Resumen de precios LLTT'!$C$17:$G$3071,5,FALSE),VLOOKUP(M1708,SICODI!$G$3:$J$2404,4,FALSE))</f>
        <v>476.76</v>
      </c>
      <c r="P1708" s="16">
        <f t="shared" si="240"/>
        <v>0.84299999999999997</v>
      </c>
      <c r="Q1708" s="78">
        <f t="shared" si="241"/>
        <v>878.66867999999999</v>
      </c>
      <c r="R1708" s="56">
        <v>0</v>
      </c>
      <c r="S1708" s="16">
        <f t="shared" si="242"/>
        <v>0.13400000000000001</v>
      </c>
      <c r="T1708" s="79">
        <f t="shared" si="243"/>
        <v>9.8118002600000001</v>
      </c>
      <c r="U1708" s="80">
        <f t="shared" si="244"/>
        <v>0.183</v>
      </c>
      <c r="V1708" s="81">
        <f t="shared" si="245"/>
        <v>1.7955594475800001</v>
      </c>
      <c r="W1708" s="79">
        <f t="shared" si="246"/>
        <v>0.60419904645994038</v>
      </c>
      <c r="X1708" s="60">
        <f t="shared" si="247"/>
        <v>0.6</v>
      </c>
      <c r="Y1708" s="56">
        <f>+'INFO ENEL'!R1696</f>
        <v>1</v>
      </c>
      <c r="Z1708" s="59">
        <f t="shared" si="248"/>
        <v>0.6</v>
      </c>
    </row>
    <row r="1709" spans="1:26" s="90" customFormat="1" ht="15" customHeight="1" x14ac:dyDescent="0.25">
      <c r="A1709" s="55">
        <f>+'INFO ENEL'!A1697</f>
        <v>1692</v>
      </c>
      <c r="B1709" s="121" t="str">
        <f>+INDEX($B$8:$B$15,MATCH(L1709,$L$8:$L$15,0))</f>
        <v>SICODI</v>
      </c>
      <c r="C1709" s="56" t="str">
        <f>+'INFO ENEL'!B1697</f>
        <v>Lima</v>
      </c>
      <c r="D1709" s="56" t="str">
        <f>+'INFO ENEL'!D1697</f>
        <v>Barranca</v>
      </c>
      <c r="E1709" s="56" t="str">
        <f>+'INFO ENEL'!D1697</f>
        <v>Barranca</v>
      </c>
      <c r="F1709" s="50">
        <f>+'INFO ENEL'!E1697</f>
        <v>0</v>
      </c>
      <c r="G1709" s="56" t="str">
        <f>+'INFO ENEL'!L1697</f>
        <v>MT</v>
      </c>
      <c r="H1709" s="57">
        <f>+'INFO ENEL'!M1697</f>
        <v>54.455445544554458</v>
      </c>
      <c r="I1709" s="56">
        <f>+'INFO ENEL'!N1697</f>
        <v>15</v>
      </c>
      <c r="J1709" s="56" t="str">
        <f>+'INFO ENEL'!O1697</f>
        <v>Poste</v>
      </c>
      <c r="K1709" s="56" t="str">
        <f>+'INFO ENEL'!P1697</f>
        <v>Concreto</v>
      </c>
      <c r="L1709" s="56" t="str">
        <f>+'INFO ENEL'!Q1697</f>
        <v>PPC24</v>
      </c>
      <c r="M1709" s="55" t="str">
        <f>+IF(ISERROR(INDEX('Estructuras de Acero y Concreto'!$C$6:$C$577,MATCH(L1709,'Estructuras de Acero y Concreto'!$D$6:$D$577,0)))=FALSE,INDEX('Estructuras de Acero y Concreto'!$C$6:$C$577,MATCH(L1709,'Estructuras de Acero y Concreto'!$D$6:$D$577,0)),IF(ISERROR(INDEX('Estructuras de Madera'!$C$5:$C$122,MATCH(L1709,'Estructuras de Madera'!$D$5:$D$122,0)))=FALSE,INDEX('Estructuras de Madera'!$C$5:$C$122,MATCH(L1709,'Estructuras de Madera'!$D$5:$D$122,0)),INDEX(SICODI!$G$3:$G$2404,MATCH(L1709,SICODI!$G$3:$G$2404,0))))</f>
        <v>PPC24</v>
      </c>
      <c r="N1709" s="121" t="str">
        <f>+IF(ISERROR(VLOOKUP(M1709,'Resumen de precios LLTT'!$C$17:$D$3071,2,FALSE))=FALSE,VLOOKUP(M1709,'Resumen de precios LLTT'!$C$17:$D$3071,2,FALSE),VLOOKUP(M1709,SICODI!$G$3:$J$2404,2,FALSE))</f>
        <v>POSTE DE CONCRETO ARMADO DE 15/400/150/375</v>
      </c>
      <c r="O1709" s="58">
        <f>+IF(ISERROR(VLOOKUP(M1709,'Resumen de precios LLTT'!$C$17:$G$3071,5,FALSE))=FALSE,VLOOKUP(M1709,'Resumen de precios LLTT'!$C$17:$G$3071,5,FALSE),VLOOKUP(M1709,SICODI!$G$3:$J$2404,4,FALSE))</f>
        <v>476.76</v>
      </c>
      <c r="P1709" s="16">
        <f t="shared" si="240"/>
        <v>0.84299999999999997</v>
      </c>
      <c r="Q1709" s="78">
        <f t="shared" si="241"/>
        <v>878.66867999999999</v>
      </c>
      <c r="R1709" s="56">
        <v>0</v>
      </c>
      <c r="S1709" s="16">
        <f t="shared" si="242"/>
        <v>0.13400000000000001</v>
      </c>
      <c r="T1709" s="79">
        <f t="shared" si="243"/>
        <v>9.8118002600000001</v>
      </c>
      <c r="U1709" s="80">
        <f t="shared" si="244"/>
        <v>0.183</v>
      </c>
      <c r="V1709" s="81">
        <f t="shared" si="245"/>
        <v>1.7955594475800001</v>
      </c>
      <c r="W1709" s="79">
        <f t="shared" si="246"/>
        <v>0.60419904645994038</v>
      </c>
      <c r="X1709" s="60">
        <f t="shared" si="247"/>
        <v>0.6</v>
      </c>
      <c r="Y1709" s="56">
        <f>+'INFO ENEL'!R1697</f>
        <v>1</v>
      </c>
      <c r="Z1709" s="59">
        <f t="shared" si="248"/>
        <v>0.6</v>
      </c>
    </row>
    <row r="1710" spans="1:26" s="90" customFormat="1" ht="15" customHeight="1" x14ac:dyDescent="0.25">
      <c r="A1710" s="55">
        <f>+'INFO ENEL'!A1698</f>
        <v>1693</v>
      </c>
      <c r="B1710" s="121" t="str">
        <f>+INDEX($B$8:$B$15,MATCH(L1710,$L$8:$L$15,0))</f>
        <v>SICODI</v>
      </c>
      <c r="C1710" s="56" t="str">
        <f>+'INFO ENEL'!B1698</f>
        <v>Lima</v>
      </c>
      <c r="D1710" s="56" t="str">
        <f>+'INFO ENEL'!D1698</f>
        <v>Barranca</v>
      </c>
      <c r="E1710" s="56" t="str">
        <f>+'INFO ENEL'!D1698</f>
        <v>Barranca</v>
      </c>
      <c r="F1710" s="50">
        <f>+'INFO ENEL'!E1698</f>
        <v>0</v>
      </c>
      <c r="G1710" s="56" t="str">
        <f>+'INFO ENEL'!L1698</f>
        <v>MT</v>
      </c>
      <c r="H1710" s="57">
        <f>+'INFO ENEL'!M1698</f>
        <v>40.594059405940591</v>
      </c>
      <c r="I1710" s="56">
        <f>+'INFO ENEL'!N1698</f>
        <v>15</v>
      </c>
      <c r="J1710" s="56" t="str">
        <f>+'INFO ENEL'!O1698</f>
        <v>Poste</v>
      </c>
      <c r="K1710" s="56" t="str">
        <f>+'INFO ENEL'!P1698</f>
        <v>Concreto</v>
      </c>
      <c r="L1710" s="56" t="str">
        <f>+'INFO ENEL'!Q1698</f>
        <v>PPC24</v>
      </c>
      <c r="M1710" s="55" t="str">
        <f>+IF(ISERROR(INDEX('Estructuras de Acero y Concreto'!$C$6:$C$577,MATCH(L1710,'Estructuras de Acero y Concreto'!$D$6:$D$577,0)))=FALSE,INDEX('Estructuras de Acero y Concreto'!$C$6:$C$577,MATCH(L1710,'Estructuras de Acero y Concreto'!$D$6:$D$577,0)),IF(ISERROR(INDEX('Estructuras de Madera'!$C$5:$C$122,MATCH(L1710,'Estructuras de Madera'!$D$5:$D$122,0)))=FALSE,INDEX('Estructuras de Madera'!$C$5:$C$122,MATCH(L1710,'Estructuras de Madera'!$D$5:$D$122,0)),INDEX(SICODI!$G$3:$G$2404,MATCH(L1710,SICODI!$G$3:$G$2404,0))))</f>
        <v>PPC24</v>
      </c>
      <c r="N1710" s="121" t="str">
        <f>+IF(ISERROR(VLOOKUP(M1710,'Resumen de precios LLTT'!$C$17:$D$3071,2,FALSE))=FALSE,VLOOKUP(M1710,'Resumen de precios LLTT'!$C$17:$D$3071,2,FALSE),VLOOKUP(M1710,SICODI!$G$3:$J$2404,2,FALSE))</f>
        <v>POSTE DE CONCRETO ARMADO DE 15/400/150/375</v>
      </c>
      <c r="O1710" s="58">
        <f>+IF(ISERROR(VLOOKUP(M1710,'Resumen de precios LLTT'!$C$17:$G$3071,5,FALSE))=FALSE,VLOOKUP(M1710,'Resumen de precios LLTT'!$C$17:$G$3071,5,FALSE),VLOOKUP(M1710,SICODI!$G$3:$J$2404,4,FALSE))</f>
        <v>476.76</v>
      </c>
      <c r="P1710" s="16">
        <f t="shared" si="240"/>
        <v>0.84299999999999997</v>
      </c>
      <c r="Q1710" s="78">
        <f t="shared" si="241"/>
        <v>878.66867999999999</v>
      </c>
      <c r="R1710" s="56">
        <v>0</v>
      </c>
      <c r="S1710" s="16">
        <f t="shared" si="242"/>
        <v>0.13400000000000001</v>
      </c>
      <c r="T1710" s="79">
        <f t="shared" si="243"/>
        <v>9.8118002600000001</v>
      </c>
      <c r="U1710" s="80">
        <f t="shared" si="244"/>
        <v>0.183</v>
      </c>
      <c r="V1710" s="81">
        <f t="shared" si="245"/>
        <v>1.7955594475800001</v>
      </c>
      <c r="W1710" s="79">
        <f t="shared" si="246"/>
        <v>0.60419904645994038</v>
      </c>
      <c r="X1710" s="60">
        <f t="shared" si="247"/>
        <v>0.6</v>
      </c>
      <c r="Y1710" s="56">
        <f>+'INFO ENEL'!R1698</f>
        <v>1</v>
      </c>
      <c r="Z1710" s="59">
        <f t="shared" si="248"/>
        <v>0.6</v>
      </c>
    </row>
    <row r="1711" spans="1:26" s="90" customFormat="1" ht="15" customHeight="1" x14ac:dyDescent="0.25">
      <c r="A1711" s="55">
        <f>+'INFO ENEL'!A1699</f>
        <v>1694</v>
      </c>
      <c r="B1711" s="121" t="str">
        <f>+INDEX($B$8:$B$15,MATCH(L1711,$L$8:$L$15,0))</f>
        <v>SICODI</v>
      </c>
      <c r="C1711" s="56" t="str">
        <f>+'INFO ENEL'!B1699</f>
        <v>Lima</v>
      </c>
      <c r="D1711" s="56" t="str">
        <f>+'INFO ENEL'!D1699</f>
        <v>Barranca</v>
      </c>
      <c r="E1711" s="56" t="str">
        <f>+'INFO ENEL'!D1699</f>
        <v>Barranca</v>
      </c>
      <c r="F1711" s="50">
        <f>+'INFO ENEL'!E1699</f>
        <v>0</v>
      </c>
      <c r="G1711" s="56" t="str">
        <f>+'INFO ENEL'!L1699</f>
        <v>MT</v>
      </c>
      <c r="H1711" s="57">
        <f>+'INFO ENEL'!M1699</f>
        <v>58.415841584158414</v>
      </c>
      <c r="I1711" s="56">
        <f>+'INFO ENEL'!N1699</f>
        <v>15</v>
      </c>
      <c r="J1711" s="56" t="str">
        <f>+'INFO ENEL'!O1699</f>
        <v>Poste</v>
      </c>
      <c r="K1711" s="56" t="str">
        <f>+'INFO ENEL'!P1699</f>
        <v>Concreto</v>
      </c>
      <c r="L1711" s="56" t="str">
        <f>+'INFO ENEL'!Q1699</f>
        <v>PPC24</v>
      </c>
      <c r="M1711" s="55" t="str">
        <f>+IF(ISERROR(INDEX('Estructuras de Acero y Concreto'!$C$6:$C$577,MATCH(L1711,'Estructuras de Acero y Concreto'!$D$6:$D$577,0)))=FALSE,INDEX('Estructuras de Acero y Concreto'!$C$6:$C$577,MATCH(L1711,'Estructuras de Acero y Concreto'!$D$6:$D$577,0)),IF(ISERROR(INDEX('Estructuras de Madera'!$C$5:$C$122,MATCH(L1711,'Estructuras de Madera'!$D$5:$D$122,0)))=FALSE,INDEX('Estructuras de Madera'!$C$5:$C$122,MATCH(L1711,'Estructuras de Madera'!$D$5:$D$122,0)),INDEX(SICODI!$G$3:$G$2404,MATCH(L1711,SICODI!$G$3:$G$2404,0))))</f>
        <v>PPC24</v>
      </c>
      <c r="N1711" s="121" t="str">
        <f>+IF(ISERROR(VLOOKUP(M1711,'Resumen de precios LLTT'!$C$17:$D$3071,2,FALSE))=FALSE,VLOOKUP(M1711,'Resumen de precios LLTT'!$C$17:$D$3071,2,FALSE),VLOOKUP(M1711,SICODI!$G$3:$J$2404,2,FALSE))</f>
        <v>POSTE DE CONCRETO ARMADO DE 15/400/150/375</v>
      </c>
      <c r="O1711" s="58">
        <f>+IF(ISERROR(VLOOKUP(M1711,'Resumen de precios LLTT'!$C$17:$G$3071,5,FALSE))=FALSE,VLOOKUP(M1711,'Resumen de precios LLTT'!$C$17:$G$3071,5,FALSE),VLOOKUP(M1711,SICODI!$G$3:$J$2404,4,FALSE))</f>
        <v>476.76</v>
      </c>
      <c r="P1711" s="16">
        <f t="shared" si="240"/>
        <v>0.84299999999999997</v>
      </c>
      <c r="Q1711" s="78">
        <f t="shared" si="241"/>
        <v>878.66867999999999</v>
      </c>
      <c r="R1711" s="56">
        <v>0</v>
      </c>
      <c r="S1711" s="16">
        <f t="shared" si="242"/>
        <v>0.13400000000000001</v>
      </c>
      <c r="T1711" s="79">
        <f t="shared" si="243"/>
        <v>9.8118002600000001</v>
      </c>
      <c r="U1711" s="80">
        <f t="shared" si="244"/>
        <v>0.183</v>
      </c>
      <c r="V1711" s="81">
        <f t="shared" si="245"/>
        <v>1.7955594475800001</v>
      </c>
      <c r="W1711" s="79">
        <f t="shared" si="246"/>
        <v>0.60419904645994038</v>
      </c>
      <c r="X1711" s="60">
        <f t="shared" si="247"/>
        <v>0.6</v>
      </c>
      <c r="Y1711" s="56">
        <f>+'INFO ENEL'!R1699</f>
        <v>1</v>
      </c>
      <c r="Z1711" s="59">
        <f t="shared" si="248"/>
        <v>0.6</v>
      </c>
    </row>
    <row r="1712" spans="1:26" s="90" customFormat="1" ht="15" customHeight="1" x14ac:dyDescent="0.25">
      <c r="A1712" s="55">
        <f>+'INFO ENEL'!A1700</f>
        <v>1695</v>
      </c>
      <c r="B1712" s="121" t="str">
        <f>+INDEX($B$8:$B$15,MATCH(L1712,$L$8:$L$15,0))</f>
        <v>SICODI</v>
      </c>
      <c r="C1712" s="56" t="str">
        <f>+'INFO ENEL'!B1700</f>
        <v>Lima</v>
      </c>
      <c r="D1712" s="56" t="str">
        <f>+'INFO ENEL'!D1700</f>
        <v>Pativilca</v>
      </c>
      <c r="E1712" s="56" t="str">
        <f>+'INFO ENEL'!D1700</f>
        <v>Pativilca</v>
      </c>
      <c r="F1712" s="50">
        <f>+'INFO ENEL'!E1700</f>
        <v>0</v>
      </c>
      <c r="G1712" s="56" t="str">
        <f>+'INFO ENEL'!L1700</f>
        <v>MT</v>
      </c>
      <c r="H1712" s="57">
        <f>+'INFO ENEL'!M1700</f>
        <v>62.376237623762378</v>
      </c>
      <c r="I1712" s="56">
        <f>+'INFO ENEL'!N1700</f>
        <v>13</v>
      </c>
      <c r="J1712" s="56" t="str">
        <f>+'INFO ENEL'!O1700</f>
        <v>Poste</v>
      </c>
      <c r="K1712" s="56" t="str">
        <f>+'INFO ENEL'!P1700</f>
        <v>Concreto</v>
      </c>
      <c r="L1712" s="56" t="str">
        <f>+'INFO ENEL'!Q1700</f>
        <v>PPC20</v>
      </c>
      <c r="M1712" s="55" t="str">
        <f>+IF(ISERROR(INDEX('Estructuras de Acero y Concreto'!$C$6:$C$577,MATCH(L1712,'Estructuras de Acero y Concreto'!$D$6:$D$577,0)))=FALSE,INDEX('Estructuras de Acero y Concreto'!$C$6:$C$577,MATCH(L1712,'Estructuras de Acero y Concreto'!$D$6:$D$577,0)),IF(ISERROR(INDEX('Estructuras de Madera'!$C$5:$C$122,MATCH(L1712,'Estructuras de Madera'!$D$5:$D$122,0)))=FALSE,INDEX('Estructuras de Madera'!$C$5:$C$122,MATCH(L1712,'Estructuras de Madera'!$D$5:$D$122,0)),INDEX(SICODI!$G$3:$G$2404,MATCH(L1712,SICODI!$G$3:$G$2404,0))))</f>
        <v>PPC20</v>
      </c>
      <c r="N1712" s="121" t="str">
        <f>+IF(ISERROR(VLOOKUP(M1712,'Resumen de precios LLTT'!$C$17:$D$3071,2,FALSE))=FALSE,VLOOKUP(M1712,'Resumen de precios LLTT'!$C$17:$D$3071,2,FALSE),VLOOKUP(M1712,SICODI!$G$3:$J$2404,2,FALSE))</f>
        <v>POSTE DE CONCRETO ARMADO DE 13/400/150/345</v>
      </c>
      <c r="O1712" s="58">
        <f>+IF(ISERROR(VLOOKUP(M1712,'Resumen de precios LLTT'!$C$17:$G$3071,5,FALSE))=FALSE,VLOOKUP(M1712,'Resumen de precios LLTT'!$C$17:$G$3071,5,FALSE),VLOOKUP(M1712,SICODI!$G$3:$J$2404,4,FALSE))</f>
        <v>364.69</v>
      </c>
      <c r="P1712" s="16">
        <f t="shared" si="240"/>
        <v>0.84299999999999997</v>
      </c>
      <c r="Q1712" s="78">
        <f t="shared" si="241"/>
        <v>672.12366999999995</v>
      </c>
      <c r="R1712" s="56">
        <v>0</v>
      </c>
      <c r="S1712" s="16">
        <f t="shared" si="242"/>
        <v>0.13400000000000001</v>
      </c>
      <c r="T1712" s="79">
        <f t="shared" si="243"/>
        <v>7.5053809816666659</v>
      </c>
      <c r="U1712" s="80">
        <f t="shared" si="244"/>
        <v>0.183</v>
      </c>
      <c r="V1712" s="81">
        <f t="shared" si="245"/>
        <v>1.3734847196449997</v>
      </c>
      <c r="W1712" s="79">
        <f t="shared" si="246"/>
        <v>0.46217247724950827</v>
      </c>
      <c r="X1712" s="60">
        <f t="shared" si="247"/>
        <v>0.5</v>
      </c>
      <c r="Y1712" s="56">
        <f>+'INFO ENEL'!R1700</f>
        <v>1</v>
      </c>
      <c r="Z1712" s="59">
        <f t="shared" si="248"/>
        <v>0.5</v>
      </c>
    </row>
    <row r="1713" spans="1:26" s="90" customFormat="1" ht="15" customHeight="1" x14ac:dyDescent="0.25">
      <c r="A1713" s="55">
        <f>+'INFO ENEL'!A1701</f>
        <v>1696</v>
      </c>
      <c r="B1713" s="121" t="str">
        <f>+INDEX($B$8:$B$15,MATCH(L1713,$L$8:$L$15,0))</f>
        <v>SICODI</v>
      </c>
      <c r="C1713" s="56" t="str">
        <f>+'INFO ENEL'!B1701</f>
        <v>Lima</v>
      </c>
      <c r="D1713" s="56" t="str">
        <f>+'INFO ENEL'!D1701</f>
        <v>Pativilca</v>
      </c>
      <c r="E1713" s="56" t="str">
        <f>+'INFO ENEL'!D1701</f>
        <v>Pativilca</v>
      </c>
      <c r="F1713" s="50">
        <f>+'INFO ENEL'!E1701</f>
        <v>0</v>
      </c>
      <c r="G1713" s="56" t="str">
        <f>+'INFO ENEL'!L1701</f>
        <v>MT</v>
      </c>
      <c r="H1713" s="57">
        <f>+'INFO ENEL'!M1701</f>
        <v>56.435643564356432</v>
      </c>
      <c r="I1713" s="56">
        <f>+'INFO ENEL'!N1701</f>
        <v>15</v>
      </c>
      <c r="J1713" s="56" t="str">
        <f>+'INFO ENEL'!O1701</f>
        <v>Poste</v>
      </c>
      <c r="K1713" s="56" t="str">
        <f>+'INFO ENEL'!P1701</f>
        <v>Concreto</v>
      </c>
      <c r="L1713" s="56" t="str">
        <f>+'INFO ENEL'!Q1701</f>
        <v>PPC24</v>
      </c>
      <c r="M1713" s="55" t="str">
        <f>+IF(ISERROR(INDEX('Estructuras de Acero y Concreto'!$C$6:$C$577,MATCH(L1713,'Estructuras de Acero y Concreto'!$D$6:$D$577,0)))=FALSE,INDEX('Estructuras de Acero y Concreto'!$C$6:$C$577,MATCH(L1713,'Estructuras de Acero y Concreto'!$D$6:$D$577,0)),IF(ISERROR(INDEX('Estructuras de Madera'!$C$5:$C$122,MATCH(L1713,'Estructuras de Madera'!$D$5:$D$122,0)))=FALSE,INDEX('Estructuras de Madera'!$C$5:$C$122,MATCH(L1713,'Estructuras de Madera'!$D$5:$D$122,0)),INDEX(SICODI!$G$3:$G$2404,MATCH(L1713,SICODI!$G$3:$G$2404,0))))</f>
        <v>PPC24</v>
      </c>
      <c r="N1713" s="121" t="str">
        <f>+IF(ISERROR(VLOOKUP(M1713,'Resumen de precios LLTT'!$C$17:$D$3071,2,FALSE))=FALSE,VLOOKUP(M1713,'Resumen de precios LLTT'!$C$17:$D$3071,2,FALSE),VLOOKUP(M1713,SICODI!$G$3:$J$2404,2,FALSE))</f>
        <v>POSTE DE CONCRETO ARMADO DE 15/400/150/375</v>
      </c>
      <c r="O1713" s="58">
        <f>+IF(ISERROR(VLOOKUP(M1713,'Resumen de precios LLTT'!$C$17:$G$3071,5,FALSE))=FALSE,VLOOKUP(M1713,'Resumen de precios LLTT'!$C$17:$G$3071,5,FALSE),VLOOKUP(M1713,SICODI!$G$3:$J$2404,4,FALSE))</f>
        <v>476.76</v>
      </c>
      <c r="P1713" s="16">
        <f t="shared" si="240"/>
        <v>0.84299999999999997</v>
      </c>
      <c r="Q1713" s="78">
        <f t="shared" si="241"/>
        <v>878.66867999999999</v>
      </c>
      <c r="R1713" s="56">
        <v>0</v>
      </c>
      <c r="S1713" s="16">
        <f t="shared" si="242"/>
        <v>0.13400000000000001</v>
      </c>
      <c r="T1713" s="79">
        <f t="shared" si="243"/>
        <v>9.8118002600000001</v>
      </c>
      <c r="U1713" s="80">
        <f t="shared" si="244"/>
        <v>0.183</v>
      </c>
      <c r="V1713" s="81">
        <f t="shared" si="245"/>
        <v>1.7955594475800001</v>
      </c>
      <c r="W1713" s="79">
        <f t="shared" si="246"/>
        <v>0.60419904645994038</v>
      </c>
      <c r="X1713" s="60">
        <f t="shared" si="247"/>
        <v>0.6</v>
      </c>
      <c r="Y1713" s="56">
        <f>+'INFO ENEL'!R1701</f>
        <v>1</v>
      </c>
      <c r="Z1713" s="59">
        <f t="shared" si="248"/>
        <v>0.6</v>
      </c>
    </row>
    <row r="1714" spans="1:26" s="90" customFormat="1" ht="15" customHeight="1" x14ac:dyDescent="0.25">
      <c r="A1714" s="55">
        <f>+'INFO ENEL'!A1702</f>
        <v>1697</v>
      </c>
      <c r="B1714" s="121" t="str">
        <f>+INDEX($B$8:$B$15,MATCH(L1714,$L$8:$L$15,0))</f>
        <v>SICODI</v>
      </c>
      <c r="C1714" s="56" t="str">
        <f>+'INFO ENEL'!B1702</f>
        <v>Lima</v>
      </c>
      <c r="D1714" s="56" t="str">
        <f>+'INFO ENEL'!D1702</f>
        <v>Pativilca</v>
      </c>
      <c r="E1714" s="56" t="str">
        <f>+'INFO ENEL'!D1702</f>
        <v>Pativilca</v>
      </c>
      <c r="F1714" s="50">
        <f>+'INFO ENEL'!E1702</f>
        <v>0</v>
      </c>
      <c r="G1714" s="56" t="str">
        <f>+'INFO ENEL'!L1702</f>
        <v>MT</v>
      </c>
      <c r="H1714" s="57">
        <f>+'INFO ENEL'!M1702</f>
        <v>37.623762376237622</v>
      </c>
      <c r="I1714" s="56">
        <f>+'INFO ENEL'!N1702</f>
        <v>15</v>
      </c>
      <c r="J1714" s="56" t="str">
        <f>+'INFO ENEL'!O1702</f>
        <v>Poste</v>
      </c>
      <c r="K1714" s="56" t="str">
        <f>+'INFO ENEL'!P1702</f>
        <v>Concreto</v>
      </c>
      <c r="L1714" s="56" t="str">
        <f>+'INFO ENEL'!Q1702</f>
        <v>PPC24</v>
      </c>
      <c r="M1714" s="55" t="str">
        <f>+IF(ISERROR(INDEX('Estructuras de Acero y Concreto'!$C$6:$C$577,MATCH(L1714,'Estructuras de Acero y Concreto'!$D$6:$D$577,0)))=FALSE,INDEX('Estructuras de Acero y Concreto'!$C$6:$C$577,MATCH(L1714,'Estructuras de Acero y Concreto'!$D$6:$D$577,0)),IF(ISERROR(INDEX('Estructuras de Madera'!$C$5:$C$122,MATCH(L1714,'Estructuras de Madera'!$D$5:$D$122,0)))=FALSE,INDEX('Estructuras de Madera'!$C$5:$C$122,MATCH(L1714,'Estructuras de Madera'!$D$5:$D$122,0)),INDEX(SICODI!$G$3:$G$2404,MATCH(L1714,SICODI!$G$3:$G$2404,0))))</f>
        <v>PPC24</v>
      </c>
      <c r="N1714" s="121" t="str">
        <f>+IF(ISERROR(VLOOKUP(M1714,'Resumen de precios LLTT'!$C$17:$D$3071,2,FALSE))=FALSE,VLOOKUP(M1714,'Resumen de precios LLTT'!$C$17:$D$3071,2,FALSE),VLOOKUP(M1714,SICODI!$G$3:$J$2404,2,FALSE))</f>
        <v>POSTE DE CONCRETO ARMADO DE 15/400/150/375</v>
      </c>
      <c r="O1714" s="58">
        <f>+IF(ISERROR(VLOOKUP(M1714,'Resumen de precios LLTT'!$C$17:$G$3071,5,FALSE))=FALSE,VLOOKUP(M1714,'Resumen de precios LLTT'!$C$17:$G$3071,5,FALSE),VLOOKUP(M1714,SICODI!$G$3:$J$2404,4,FALSE))</f>
        <v>476.76</v>
      </c>
      <c r="P1714" s="16">
        <f t="shared" si="240"/>
        <v>0.84299999999999997</v>
      </c>
      <c r="Q1714" s="78">
        <f t="shared" si="241"/>
        <v>878.66867999999999</v>
      </c>
      <c r="R1714" s="56">
        <v>0</v>
      </c>
      <c r="S1714" s="16">
        <f t="shared" si="242"/>
        <v>0.13400000000000001</v>
      </c>
      <c r="T1714" s="79">
        <f t="shared" si="243"/>
        <v>9.8118002600000001</v>
      </c>
      <c r="U1714" s="80">
        <f t="shared" si="244"/>
        <v>0.183</v>
      </c>
      <c r="V1714" s="81">
        <f t="shared" si="245"/>
        <v>1.7955594475800001</v>
      </c>
      <c r="W1714" s="79">
        <f t="shared" si="246"/>
        <v>0.60419904645994038</v>
      </c>
      <c r="X1714" s="60">
        <f t="shared" si="247"/>
        <v>0.6</v>
      </c>
      <c r="Y1714" s="56">
        <f>+'INFO ENEL'!R1702</f>
        <v>1</v>
      </c>
      <c r="Z1714" s="59">
        <f t="shared" si="248"/>
        <v>0.6</v>
      </c>
    </row>
    <row r="1715" spans="1:26" s="90" customFormat="1" ht="15" customHeight="1" x14ac:dyDescent="0.25">
      <c r="A1715" s="55">
        <f>+'INFO ENEL'!A1703</f>
        <v>1698</v>
      </c>
      <c r="B1715" s="121" t="str">
        <f>+INDEX($B$8:$B$15,MATCH(L1715,$L$8:$L$15,0))</f>
        <v>SICODI</v>
      </c>
      <c r="C1715" s="56" t="str">
        <f>+'INFO ENEL'!B1703</f>
        <v>Lima</v>
      </c>
      <c r="D1715" s="56" t="str">
        <f>+'INFO ENEL'!D1703</f>
        <v>Pativilca</v>
      </c>
      <c r="E1715" s="56" t="str">
        <f>+'INFO ENEL'!D1703</f>
        <v>Pativilca</v>
      </c>
      <c r="F1715" s="50">
        <f>+'INFO ENEL'!E1703</f>
        <v>0</v>
      </c>
      <c r="G1715" s="56" t="str">
        <f>+'INFO ENEL'!L1703</f>
        <v>MT</v>
      </c>
      <c r="H1715" s="57">
        <f>+'INFO ENEL'!M1703</f>
        <v>35.643564356435647</v>
      </c>
      <c r="I1715" s="56">
        <f>+'INFO ENEL'!N1703</f>
        <v>13</v>
      </c>
      <c r="J1715" s="56" t="str">
        <f>+'INFO ENEL'!O1703</f>
        <v>Poste</v>
      </c>
      <c r="K1715" s="56" t="str">
        <f>+'INFO ENEL'!P1703</f>
        <v>Concreto</v>
      </c>
      <c r="L1715" s="56" t="str">
        <f>+'INFO ENEL'!Q1703</f>
        <v>PPC20</v>
      </c>
      <c r="M1715" s="55" t="str">
        <f>+IF(ISERROR(INDEX('Estructuras de Acero y Concreto'!$C$6:$C$577,MATCH(L1715,'Estructuras de Acero y Concreto'!$D$6:$D$577,0)))=FALSE,INDEX('Estructuras de Acero y Concreto'!$C$6:$C$577,MATCH(L1715,'Estructuras de Acero y Concreto'!$D$6:$D$577,0)),IF(ISERROR(INDEX('Estructuras de Madera'!$C$5:$C$122,MATCH(L1715,'Estructuras de Madera'!$D$5:$D$122,0)))=FALSE,INDEX('Estructuras de Madera'!$C$5:$C$122,MATCH(L1715,'Estructuras de Madera'!$D$5:$D$122,0)),INDEX(SICODI!$G$3:$G$2404,MATCH(L1715,SICODI!$G$3:$G$2404,0))))</f>
        <v>PPC20</v>
      </c>
      <c r="N1715" s="121" t="str">
        <f>+IF(ISERROR(VLOOKUP(M1715,'Resumen de precios LLTT'!$C$17:$D$3071,2,FALSE))=FALSE,VLOOKUP(M1715,'Resumen de precios LLTT'!$C$17:$D$3071,2,FALSE),VLOOKUP(M1715,SICODI!$G$3:$J$2404,2,FALSE))</f>
        <v>POSTE DE CONCRETO ARMADO DE 13/400/150/345</v>
      </c>
      <c r="O1715" s="58">
        <f>+IF(ISERROR(VLOOKUP(M1715,'Resumen de precios LLTT'!$C$17:$G$3071,5,FALSE))=FALSE,VLOOKUP(M1715,'Resumen de precios LLTT'!$C$17:$G$3071,5,FALSE),VLOOKUP(M1715,SICODI!$G$3:$J$2404,4,FALSE))</f>
        <v>364.69</v>
      </c>
      <c r="P1715" s="16">
        <f t="shared" si="240"/>
        <v>0.84299999999999997</v>
      </c>
      <c r="Q1715" s="78">
        <f t="shared" si="241"/>
        <v>672.12366999999995</v>
      </c>
      <c r="R1715" s="56">
        <v>0</v>
      </c>
      <c r="S1715" s="16">
        <f t="shared" si="242"/>
        <v>0.13400000000000001</v>
      </c>
      <c r="T1715" s="79">
        <f t="shared" si="243"/>
        <v>7.5053809816666659</v>
      </c>
      <c r="U1715" s="80">
        <f t="shared" si="244"/>
        <v>0.183</v>
      </c>
      <c r="V1715" s="81">
        <f t="shared" si="245"/>
        <v>1.3734847196449997</v>
      </c>
      <c r="W1715" s="79">
        <f t="shared" si="246"/>
        <v>0.46217247724950827</v>
      </c>
      <c r="X1715" s="60">
        <f t="shared" si="247"/>
        <v>0.5</v>
      </c>
      <c r="Y1715" s="56">
        <f>+'INFO ENEL'!R1703</f>
        <v>1</v>
      </c>
      <c r="Z1715" s="59">
        <f t="shared" si="248"/>
        <v>0.5</v>
      </c>
    </row>
    <row r="1716" spans="1:26" s="90" customFormat="1" ht="15" customHeight="1" x14ac:dyDescent="0.25">
      <c r="A1716" s="55">
        <f>+'INFO ENEL'!A1704</f>
        <v>1699</v>
      </c>
      <c r="B1716" s="121" t="str">
        <f>+INDEX($B$8:$B$15,MATCH(L1716,$L$8:$L$15,0))</f>
        <v>SICODI</v>
      </c>
      <c r="C1716" s="56" t="str">
        <f>+'INFO ENEL'!B1704</f>
        <v>Lima</v>
      </c>
      <c r="D1716" s="56" t="str">
        <f>+'INFO ENEL'!D1704</f>
        <v>Pativilca</v>
      </c>
      <c r="E1716" s="56" t="str">
        <f>+'INFO ENEL'!D1704</f>
        <v>Pativilca</v>
      </c>
      <c r="F1716" s="50">
        <f>+'INFO ENEL'!E1704</f>
        <v>0</v>
      </c>
      <c r="G1716" s="56" t="str">
        <f>+'INFO ENEL'!L1704</f>
        <v>MT</v>
      </c>
      <c r="H1716" s="57">
        <f>+'INFO ENEL'!M1704</f>
        <v>36.633663366336634</v>
      </c>
      <c r="I1716" s="56">
        <f>+'INFO ENEL'!N1704</f>
        <v>13</v>
      </c>
      <c r="J1716" s="56" t="str">
        <f>+'INFO ENEL'!O1704</f>
        <v>Poste</v>
      </c>
      <c r="K1716" s="56" t="str">
        <f>+'INFO ENEL'!P1704</f>
        <v>Concreto</v>
      </c>
      <c r="L1716" s="56" t="str">
        <f>+'INFO ENEL'!Q1704</f>
        <v>PPC20</v>
      </c>
      <c r="M1716" s="55" t="str">
        <f>+IF(ISERROR(INDEX('Estructuras de Acero y Concreto'!$C$6:$C$577,MATCH(L1716,'Estructuras de Acero y Concreto'!$D$6:$D$577,0)))=FALSE,INDEX('Estructuras de Acero y Concreto'!$C$6:$C$577,MATCH(L1716,'Estructuras de Acero y Concreto'!$D$6:$D$577,0)),IF(ISERROR(INDEX('Estructuras de Madera'!$C$5:$C$122,MATCH(L1716,'Estructuras de Madera'!$D$5:$D$122,0)))=FALSE,INDEX('Estructuras de Madera'!$C$5:$C$122,MATCH(L1716,'Estructuras de Madera'!$D$5:$D$122,0)),INDEX(SICODI!$G$3:$G$2404,MATCH(L1716,SICODI!$G$3:$G$2404,0))))</f>
        <v>PPC20</v>
      </c>
      <c r="N1716" s="121" t="str">
        <f>+IF(ISERROR(VLOOKUP(M1716,'Resumen de precios LLTT'!$C$17:$D$3071,2,FALSE))=FALSE,VLOOKUP(M1716,'Resumen de precios LLTT'!$C$17:$D$3071,2,FALSE),VLOOKUP(M1716,SICODI!$G$3:$J$2404,2,FALSE))</f>
        <v>POSTE DE CONCRETO ARMADO DE 13/400/150/345</v>
      </c>
      <c r="O1716" s="58">
        <f>+IF(ISERROR(VLOOKUP(M1716,'Resumen de precios LLTT'!$C$17:$G$3071,5,FALSE))=FALSE,VLOOKUP(M1716,'Resumen de precios LLTT'!$C$17:$G$3071,5,FALSE),VLOOKUP(M1716,SICODI!$G$3:$J$2404,4,FALSE))</f>
        <v>364.69</v>
      </c>
      <c r="P1716" s="16">
        <f t="shared" si="240"/>
        <v>0.84299999999999997</v>
      </c>
      <c r="Q1716" s="78">
        <f t="shared" si="241"/>
        <v>672.12366999999995</v>
      </c>
      <c r="R1716" s="56">
        <v>0</v>
      </c>
      <c r="S1716" s="16">
        <f t="shared" si="242"/>
        <v>0.13400000000000001</v>
      </c>
      <c r="T1716" s="79">
        <f t="shared" si="243"/>
        <v>7.5053809816666659</v>
      </c>
      <c r="U1716" s="80">
        <f t="shared" si="244"/>
        <v>0.183</v>
      </c>
      <c r="V1716" s="81">
        <f t="shared" si="245"/>
        <v>1.3734847196449997</v>
      </c>
      <c r="W1716" s="79">
        <f t="shared" si="246"/>
        <v>0.46217247724950827</v>
      </c>
      <c r="X1716" s="60">
        <f t="shared" si="247"/>
        <v>0.5</v>
      </c>
      <c r="Y1716" s="56">
        <f>+'INFO ENEL'!R1704</f>
        <v>1</v>
      </c>
      <c r="Z1716" s="59">
        <f t="shared" si="248"/>
        <v>0.5</v>
      </c>
    </row>
    <row r="1717" spans="1:26" s="90" customFormat="1" ht="15" customHeight="1" x14ac:dyDescent="0.25">
      <c r="A1717" s="55">
        <f>+'INFO ENEL'!A1705</f>
        <v>1700</v>
      </c>
      <c r="B1717" s="121" t="str">
        <f>+INDEX($B$8:$B$15,MATCH(L1717,$L$8:$L$15,0))</f>
        <v>SICODI</v>
      </c>
      <c r="C1717" s="56" t="str">
        <f>+'INFO ENEL'!B1705</f>
        <v>Lima</v>
      </c>
      <c r="D1717" s="56" t="str">
        <f>+'INFO ENEL'!D1705</f>
        <v>Pativilca</v>
      </c>
      <c r="E1717" s="56" t="str">
        <f>+'INFO ENEL'!D1705</f>
        <v>Pativilca</v>
      </c>
      <c r="F1717" s="50">
        <f>+'INFO ENEL'!E1705</f>
        <v>0</v>
      </c>
      <c r="G1717" s="56" t="str">
        <f>+'INFO ENEL'!L1705</f>
        <v>MT</v>
      </c>
      <c r="H1717" s="57">
        <f>+'INFO ENEL'!M1705</f>
        <v>21.782178217821784</v>
      </c>
      <c r="I1717" s="56">
        <f>+'INFO ENEL'!N1705</f>
        <v>15</v>
      </c>
      <c r="J1717" s="56" t="str">
        <f>+'INFO ENEL'!O1705</f>
        <v>Poste</v>
      </c>
      <c r="K1717" s="56" t="str">
        <f>+'INFO ENEL'!P1705</f>
        <v>Concreto</v>
      </c>
      <c r="L1717" s="56" t="str">
        <f>+'INFO ENEL'!Q1705</f>
        <v>PPC24</v>
      </c>
      <c r="M1717" s="55" t="str">
        <f>+IF(ISERROR(INDEX('Estructuras de Acero y Concreto'!$C$6:$C$577,MATCH(L1717,'Estructuras de Acero y Concreto'!$D$6:$D$577,0)))=FALSE,INDEX('Estructuras de Acero y Concreto'!$C$6:$C$577,MATCH(L1717,'Estructuras de Acero y Concreto'!$D$6:$D$577,0)),IF(ISERROR(INDEX('Estructuras de Madera'!$C$5:$C$122,MATCH(L1717,'Estructuras de Madera'!$D$5:$D$122,0)))=FALSE,INDEX('Estructuras de Madera'!$C$5:$C$122,MATCH(L1717,'Estructuras de Madera'!$D$5:$D$122,0)),INDEX(SICODI!$G$3:$G$2404,MATCH(L1717,SICODI!$G$3:$G$2404,0))))</f>
        <v>PPC24</v>
      </c>
      <c r="N1717" s="121" t="str">
        <f>+IF(ISERROR(VLOOKUP(M1717,'Resumen de precios LLTT'!$C$17:$D$3071,2,FALSE))=FALSE,VLOOKUP(M1717,'Resumen de precios LLTT'!$C$17:$D$3071,2,FALSE),VLOOKUP(M1717,SICODI!$G$3:$J$2404,2,FALSE))</f>
        <v>POSTE DE CONCRETO ARMADO DE 15/400/150/375</v>
      </c>
      <c r="O1717" s="58">
        <f>+IF(ISERROR(VLOOKUP(M1717,'Resumen de precios LLTT'!$C$17:$G$3071,5,FALSE))=FALSE,VLOOKUP(M1717,'Resumen de precios LLTT'!$C$17:$G$3071,5,FALSE),VLOOKUP(M1717,SICODI!$G$3:$J$2404,4,FALSE))</f>
        <v>476.76</v>
      </c>
      <c r="P1717" s="16">
        <f t="shared" si="240"/>
        <v>0.84299999999999997</v>
      </c>
      <c r="Q1717" s="78">
        <f t="shared" si="241"/>
        <v>878.66867999999999</v>
      </c>
      <c r="R1717" s="56">
        <v>0</v>
      </c>
      <c r="S1717" s="16">
        <f t="shared" si="242"/>
        <v>0.13400000000000001</v>
      </c>
      <c r="T1717" s="79">
        <f t="shared" si="243"/>
        <v>9.8118002600000001</v>
      </c>
      <c r="U1717" s="80">
        <f t="shared" si="244"/>
        <v>0.183</v>
      </c>
      <c r="V1717" s="81">
        <f t="shared" si="245"/>
        <v>1.7955594475800001</v>
      </c>
      <c r="W1717" s="79">
        <f t="shared" si="246"/>
        <v>0.60419904645994038</v>
      </c>
      <c r="X1717" s="60">
        <f t="shared" si="247"/>
        <v>0.6</v>
      </c>
      <c r="Y1717" s="56">
        <f>+'INFO ENEL'!R1705</f>
        <v>1</v>
      </c>
      <c r="Z1717" s="59">
        <f t="shared" si="248"/>
        <v>0.6</v>
      </c>
    </row>
    <row r="1718" spans="1:26" s="90" customFormat="1" ht="15" customHeight="1" x14ac:dyDescent="0.25">
      <c r="A1718" s="55">
        <f>+'INFO ENEL'!A1706</f>
        <v>1701</v>
      </c>
      <c r="B1718" s="121" t="str">
        <f>+INDEX($B$8:$B$15,MATCH(L1718,$L$8:$L$15,0))</f>
        <v>SICODI</v>
      </c>
      <c r="C1718" s="56" t="str">
        <f>+'INFO ENEL'!B1706</f>
        <v>Lima</v>
      </c>
      <c r="D1718" s="56" t="str">
        <f>+'INFO ENEL'!D1706</f>
        <v>Pativilca</v>
      </c>
      <c r="E1718" s="56" t="str">
        <f>+'INFO ENEL'!D1706</f>
        <v>Pativilca</v>
      </c>
      <c r="F1718" s="50">
        <f>+'INFO ENEL'!E1706</f>
        <v>0</v>
      </c>
      <c r="G1718" s="56" t="str">
        <f>+'INFO ENEL'!L1706</f>
        <v>MT</v>
      </c>
      <c r="H1718" s="57">
        <f>+'INFO ENEL'!M1706</f>
        <v>39.603960396039604</v>
      </c>
      <c r="I1718" s="56">
        <f>+'INFO ENEL'!N1706</f>
        <v>15</v>
      </c>
      <c r="J1718" s="56" t="str">
        <f>+'INFO ENEL'!O1706</f>
        <v>Poste</v>
      </c>
      <c r="K1718" s="56" t="str">
        <f>+'INFO ENEL'!P1706</f>
        <v>Concreto</v>
      </c>
      <c r="L1718" s="56" t="str">
        <f>+'INFO ENEL'!Q1706</f>
        <v>PPC24</v>
      </c>
      <c r="M1718" s="55" t="str">
        <f>+IF(ISERROR(INDEX('Estructuras de Acero y Concreto'!$C$6:$C$577,MATCH(L1718,'Estructuras de Acero y Concreto'!$D$6:$D$577,0)))=FALSE,INDEX('Estructuras de Acero y Concreto'!$C$6:$C$577,MATCH(L1718,'Estructuras de Acero y Concreto'!$D$6:$D$577,0)),IF(ISERROR(INDEX('Estructuras de Madera'!$C$5:$C$122,MATCH(L1718,'Estructuras de Madera'!$D$5:$D$122,0)))=FALSE,INDEX('Estructuras de Madera'!$C$5:$C$122,MATCH(L1718,'Estructuras de Madera'!$D$5:$D$122,0)),INDEX(SICODI!$G$3:$G$2404,MATCH(L1718,SICODI!$G$3:$G$2404,0))))</f>
        <v>PPC24</v>
      </c>
      <c r="N1718" s="121" t="str">
        <f>+IF(ISERROR(VLOOKUP(M1718,'Resumen de precios LLTT'!$C$17:$D$3071,2,FALSE))=FALSE,VLOOKUP(M1718,'Resumen de precios LLTT'!$C$17:$D$3071,2,FALSE),VLOOKUP(M1718,SICODI!$G$3:$J$2404,2,FALSE))</f>
        <v>POSTE DE CONCRETO ARMADO DE 15/400/150/375</v>
      </c>
      <c r="O1718" s="58">
        <f>+IF(ISERROR(VLOOKUP(M1718,'Resumen de precios LLTT'!$C$17:$G$3071,5,FALSE))=FALSE,VLOOKUP(M1718,'Resumen de precios LLTT'!$C$17:$G$3071,5,FALSE),VLOOKUP(M1718,SICODI!$G$3:$J$2404,4,FALSE))</f>
        <v>476.76</v>
      </c>
      <c r="P1718" s="16">
        <f t="shared" si="240"/>
        <v>0.84299999999999997</v>
      </c>
      <c r="Q1718" s="78">
        <f t="shared" si="241"/>
        <v>878.66867999999999</v>
      </c>
      <c r="R1718" s="56">
        <v>0</v>
      </c>
      <c r="S1718" s="16">
        <f t="shared" si="242"/>
        <v>0.13400000000000001</v>
      </c>
      <c r="T1718" s="79">
        <f t="shared" si="243"/>
        <v>9.8118002600000001</v>
      </c>
      <c r="U1718" s="80">
        <f t="shared" si="244"/>
        <v>0.183</v>
      </c>
      <c r="V1718" s="81">
        <f t="shared" si="245"/>
        <v>1.7955594475800001</v>
      </c>
      <c r="W1718" s="79">
        <f t="shared" si="246"/>
        <v>0.60419904645994038</v>
      </c>
      <c r="X1718" s="60">
        <f t="shared" si="247"/>
        <v>0.6</v>
      </c>
      <c r="Y1718" s="56">
        <f>+'INFO ENEL'!R1706</f>
        <v>1</v>
      </c>
      <c r="Z1718" s="59">
        <f t="shared" si="248"/>
        <v>0.6</v>
      </c>
    </row>
    <row r="1719" spans="1:26" s="90" customFormat="1" ht="15" customHeight="1" x14ac:dyDescent="0.25">
      <c r="A1719" s="55">
        <f>+'INFO ENEL'!A1707</f>
        <v>1702</v>
      </c>
      <c r="B1719" s="121" t="str">
        <f>+INDEX($B$8:$B$15,MATCH(L1719,$L$8:$L$15,0))</f>
        <v>SICODI</v>
      </c>
      <c r="C1719" s="56" t="str">
        <f>+'INFO ENEL'!B1707</f>
        <v>Lima</v>
      </c>
      <c r="D1719" s="56" t="str">
        <f>+'INFO ENEL'!D1707</f>
        <v>Pativilca</v>
      </c>
      <c r="E1719" s="56" t="str">
        <f>+'INFO ENEL'!D1707</f>
        <v>Pativilca</v>
      </c>
      <c r="F1719" s="50">
        <f>+'INFO ENEL'!E1707</f>
        <v>0</v>
      </c>
      <c r="G1719" s="56" t="str">
        <f>+'INFO ENEL'!L1707</f>
        <v>MT</v>
      </c>
      <c r="H1719" s="57">
        <f>+'INFO ENEL'!M1707</f>
        <v>36.633663366336634</v>
      </c>
      <c r="I1719" s="56">
        <f>+'INFO ENEL'!N1707</f>
        <v>13</v>
      </c>
      <c r="J1719" s="56" t="str">
        <f>+'INFO ENEL'!O1707</f>
        <v>Poste</v>
      </c>
      <c r="K1719" s="56" t="str">
        <f>+'INFO ENEL'!P1707</f>
        <v>Concreto</v>
      </c>
      <c r="L1719" s="56" t="str">
        <f>+'INFO ENEL'!Q1707</f>
        <v>PPC20</v>
      </c>
      <c r="M1719" s="55" t="str">
        <f>+IF(ISERROR(INDEX('Estructuras de Acero y Concreto'!$C$6:$C$577,MATCH(L1719,'Estructuras de Acero y Concreto'!$D$6:$D$577,0)))=FALSE,INDEX('Estructuras de Acero y Concreto'!$C$6:$C$577,MATCH(L1719,'Estructuras de Acero y Concreto'!$D$6:$D$577,0)),IF(ISERROR(INDEX('Estructuras de Madera'!$C$5:$C$122,MATCH(L1719,'Estructuras de Madera'!$D$5:$D$122,0)))=FALSE,INDEX('Estructuras de Madera'!$C$5:$C$122,MATCH(L1719,'Estructuras de Madera'!$D$5:$D$122,0)),INDEX(SICODI!$G$3:$G$2404,MATCH(L1719,SICODI!$G$3:$G$2404,0))))</f>
        <v>PPC20</v>
      </c>
      <c r="N1719" s="121" t="str">
        <f>+IF(ISERROR(VLOOKUP(M1719,'Resumen de precios LLTT'!$C$17:$D$3071,2,FALSE))=FALSE,VLOOKUP(M1719,'Resumen de precios LLTT'!$C$17:$D$3071,2,FALSE),VLOOKUP(M1719,SICODI!$G$3:$J$2404,2,FALSE))</f>
        <v>POSTE DE CONCRETO ARMADO DE 13/400/150/345</v>
      </c>
      <c r="O1719" s="58">
        <f>+IF(ISERROR(VLOOKUP(M1719,'Resumen de precios LLTT'!$C$17:$G$3071,5,FALSE))=FALSE,VLOOKUP(M1719,'Resumen de precios LLTT'!$C$17:$G$3071,5,FALSE),VLOOKUP(M1719,SICODI!$G$3:$J$2404,4,FALSE))</f>
        <v>364.69</v>
      </c>
      <c r="P1719" s="16">
        <f t="shared" si="240"/>
        <v>0.84299999999999997</v>
      </c>
      <c r="Q1719" s="78">
        <f t="shared" si="241"/>
        <v>672.12366999999995</v>
      </c>
      <c r="R1719" s="56">
        <v>0</v>
      </c>
      <c r="S1719" s="16">
        <f t="shared" si="242"/>
        <v>0.13400000000000001</v>
      </c>
      <c r="T1719" s="79">
        <f t="shared" si="243"/>
        <v>7.5053809816666659</v>
      </c>
      <c r="U1719" s="80">
        <f t="shared" si="244"/>
        <v>0.183</v>
      </c>
      <c r="V1719" s="81">
        <f t="shared" si="245"/>
        <v>1.3734847196449997</v>
      </c>
      <c r="W1719" s="79">
        <f t="shared" si="246"/>
        <v>0.46217247724950827</v>
      </c>
      <c r="X1719" s="60">
        <f t="shared" si="247"/>
        <v>0.5</v>
      </c>
      <c r="Y1719" s="56">
        <f>+'INFO ENEL'!R1707</f>
        <v>1</v>
      </c>
      <c r="Z1719" s="59">
        <f t="shared" si="248"/>
        <v>0.5</v>
      </c>
    </row>
    <row r="1720" spans="1:26" s="90" customFormat="1" ht="15" customHeight="1" x14ac:dyDescent="0.25">
      <c r="A1720" s="55">
        <f>+'INFO ENEL'!A1708</f>
        <v>1703</v>
      </c>
      <c r="B1720" s="121" t="str">
        <f>+INDEX($B$8:$B$15,MATCH(L1720,$L$8:$L$15,0))</f>
        <v>SICODI</v>
      </c>
      <c r="C1720" s="56" t="str">
        <f>+'INFO ENEL'!B1708</f>
        <v>Lima</v>
      </c>
      <c r="D1720" s="56" t="str">
        <f>+'INFO ENEL'!D1708</f>
        <v>Pativilca</v>
      </c>
      <c r="E1720" s="56" t="str">
        <f>+'INFO ENEL'!D1708</f>
        <v>Pativilca</v>
      </c>
      <c r="F1720" s="50">
        <f>+'INFO ENEL'!E1708</f>
        <v>0</v>
      </c>
      <c r="G1720" s="56" t="str">
        <f>+'INFO ENEL'!L1708</f>
        <v>MT</v>
      </c>
      <c r="H1720" s="57">
        <f>+'INFO ENEL'!M1708</f>
        <v>45.544554455445542</v>
      </c>
      <c r="I1720" s="56">
        <f>+'INFO ENEL'!N1708</f>
        <v>15</v>
      </c>
      <c r="J1720" s="56" t="str">
        <f>+'INFO ENEL'!O1708</f>
        <v>Poste</v>
      </c>
      <c r="K1720" s="56" t="str">
        <f>+'INFO ENEL'!P1708</f>
        <v>Concreto</v>
      </c>
      <c r="L1720" s="56" t="str">
        <f>+'INFO ENEL'!Q1708</f>
        <v>PPC24</v>
      </c>
      <c r="M1720" s="55" t="str">
        <f>+IF(ISERROR(INDEX('Estructuras de Acero y Concreto'!$C$6:$C$577,MATCH(L1720,'Estructuras de Acero y Concreto'!$D$6:$D$577,0)))=FALSE,INDEX('Estructuras de Acero y Concreto'!$C$6:$C$577,MATCH(L1720,'Estructuras de Acero y Concreto'!$D$6:$D$577,0)),IF(ISERROR(INDEX('Estructuras de Madera'!$C$5:$C$122,MATCH(L1720,'Estructuras de Madera'!$D$5:$D$122,0)))=FALSE,INDEX('Estructuras de Madera'!$C$5:$C$122,MATCH(L1720,'Estructuras de Madera'!$D$5:$D$122,0)),INDEX(SICODI!$G$3:$G$2404,MATCH(L1720,SICODI!$G$3:$G$2404,0))))</f>
        <v>PPC24</v>
      </c>
      <c r="N1720" s="121" t="str">
        <f>+IF(ISERROR(VLOOKUP(M1720,'Resumen de precios LLTT'!$C$17:$D$3071,2,FALSE))=FALSE,VLOOKUP(M1720,'Resumen de precios LLTT'!$C$17:$D$3071,2,FALSE),VLOOKUP(M1720,SICODI!$G$3:$J$2404,2,FALSE))</f>
        <v>POSTE DE CONCRETO ARMADO DE 15/400/150/375</v>
      </c>
      <c r="O1720" s="58">
        <f>+IF(ISERROR(VLOOKUP(M1720,'Resumen de precios LLTT'!$C$17:$G$3071,5,FALSE))=FALSE,VLOOKUP(M1720,'Resumen de precios LLTT'!$C$17:$G$3071,5,FALSE),VLOOKUP(M1720,SICODI!$G$3:$J$2404,4,FALSE))</f>
        <v>476.76</v>
      </c>
      <c r="P1720" s="16">
        <f t="shared" si="240"/>
        <v>0.84299999999999997</v>
      </c>
      <c r="Q1720" s="78">
        <f t="shared" si="241"/>
        <v>878.66867999999999</v>
      </c>
      <c r="R1720" s="56">
        <v>0</v>
      </c>
      <c r="S1720" s="16">
        <f t="shared" si="242"/>
        <v>0.13400000000000001</v>
      </c>
      <c r="T1720" s="79">
        <f t="shared" si="243"/>
        <v>9.8118002600000001</v>
      </c>
      <c r="U1720" s="80">
        <f t="shared" si="244"/>
        <v>0.183</v>
      </c>
      <c r="V1720" s="81">
        <f t="shared" si="245"/>
        <v>1.7955594475800001</v>
      </c>
      <c r="W1720" s="79">
        <f t="shared" si="246"/>
        <v>0.60419904645994038</v>
      </c>
      <c r="X1720" s="60">
        <f t="shared" si="247"/>
        <v>0.6</v>
      </c>
      <c r="Y1720" s="56">
        <f>+'INFO ENEL'!R1708</f>
        <v>1</v>
      </c>
      <c r="Z1720" s="59">
        <f t="shared" si="248"/>
        <v>0.6</v>
      </c>
    </row>
    <row r="1721" spans="1:26" s="90" customFormat="1" ht="15" customHeight="1" x14ac:dyDescent="0.25">
      <c r="A1721" s="55">
        <f>+'INFO ENEL'!A1709</f>
        <v>1704</v>
      </c>
      <c r="B1721" s="121" t="str">
        <f>+INDEX($B$8:$B$15,MATCH(L1721,$L$8:$L$15,0))</f>
        <v>SICODI</v>
      </c>
      <c r="C1721" s="56" t="str">
        <f>+'INFO ENEL'!B1709</f>
        <v>Lima</v>
      </c>
      <c r="D1721" s="56" t="str">
        <f>+'INFO ENEL'!D1709</f>
        <v>Pativilca</v>
      </c>
      <c r="E1721" s="56" t="str">
        <f>+'INFO ENEL'!D1709</f>
        <v>Pativilca</v>
      </c>
      <c r="F1721" s="50">
        <f>+'INFO ENEL'!E1709</f>
        <v>0</v>
      </c>
      <c r="G1721" s="56" t="str">
        <f>+'INFO ENEL'!L1709</f>
        <v>MT</v>
      </c>
      <c r="H1721" s="57">
        <f>+'INFO ENEL'!M1709</f>
        <v>55.445544554455445</v>
      </c>
      <c r="I1721" s="56">
        <f>+'INFO ENEL'!N1709</f>
        <v>15</v>
      </c>
      <c r="J1721" s="56" t="str">
        <f>+'INFO ENEL'!O1709</f>
        <v>Poste</v>
      </c>
      <c r="K1721" s="56" t="str">
        <f>+'INFO ENEL'!P1709</f>
        <v>Concreto</v>
      </c>
      <c r="L1721" s="56" t="str">
        <f>+'INFO ENEL'!Q1709</f>
        <v>PPC24</v>
      </c>
      <c r="M1721" s="55" t="str">
        <f>+IF(ISERROR(INDEX('Estructuras de Acero y Concreto'!$C$6:$C$577,MATCH(L1721,'Estructuras de Acero y Concreto'!$D$6:$D$577,0)))=FALSE,INDEX('Estructuras de Acero y Concreto'!$C$6:$C$577,MATCH(L1721,'Estructuras de Acero y Concreto'!$D$6:$D$577,0)),IF(ISERROR(INDEX('Estructuras de Madera'!$C$5:$C$122,MATCH(L1721,'Estructuras de Madera'!$D$5:$D$122,0)))=FALSE,INDEX('Estructuras de Madera'!$C$5:$C$122,MATCH(L1721,'Estructuras de Madera'!$D$5:$D$122,0)),INDEX(SICODI!$G$3:$G$2404,MATCH(L1721,SICODI!$G$3:$G$2404,0))))</f>
        <v>PPC24</v>
      </c>
      <c r="N1721" s="121" t="str">
        <f>+IF(ISERROR(VLOOKUP(M1721,'Resumen de precios LLTT'!$C$17:$D$3071,2,FALSE))=FALSE,VLOOKUP(M1721,'Resumen de precios LLTT'!$C$17:$D$3071,2,FALSE),VLOOKUP(M1721,SICODI!$G$3:$J$2404,2,FALSE))</f>
        <v>POSTE DE CONCRETO ARMADO DE 15/400/150/375</v>
      </c>
      <c r="O1721" s="58">
        <f>+IF(ISERROR(VLOOKUP(M1721,'Resumen de precios LLTT'!$C$17:$G$3071,5,FALSE))=FALSE,VLOOKUP(M1721,'Resumen de precios LLTT'!$C$17:$G$3071,5,FALSE),VLOOKUP(M1721,SICODI!$G$3:$J$2404,4,FALSE))</f>
        <v>476.76</v>
      </c>
      <c r="P1721" s="16">
        <f t="shared" si="240"/>
        <v>0.84299999999999997</v>
      </c>
      <c r="Q1721" s="78">
        <f t="shared" si="241"/>
        <v>878.66867999999999</v>
      </c>
      <c r="R1721" s="56">
        <v>0</v>
      </c>
      <c r="S1721" s="16">
        <f t="shared" si="242"/>
        <v>0.13400000000000001</v>
      </c>
      <c r="T1721" s="79">
        <f t="shared" si="243"/>
        <v>9.8118002600000001</v>
      </c>
      <c r="U1721" s="80">
        <f t="shared" si="244"/>
        <v>0.183</v>
      </c>
      <c r="V1721" s="81">
        <f t="shared" si="245"/>
        <v>1.7955594475800001</v>
      </c>
      <c r="W1721" s="79">
        <f t="shared" si="246"/>
        <v>0.60419904645994038</v>
      </c>
      <c r="X1721" s="60">
        <f t="shared" si="247"/>
        <v>0.6</v>
      </c>
      <c r="Y1721" s="56">
        <f>+'INFO ENEL'!R1709</f>
        <v>1</v>
      </c>
      <c r="Z1721" s="59">
        <f t="shared" si="248"/>
        <v>0.6</v>
      </c>
    </row>
    <row r="1722" spans="1:26" s="90" customFormat="1" ht="15" customHeight="1" x14ac:dyDescent="0.25">
      <c r="A1722" s="55">
        <f>+'INFO ENEL'!A1710</f>
        <v>1705</v>
      </c>
      <c r="B1722" s="121" t="str">
        <f>+INDEX($B$8:$B$15,MATCH(L1722,$L$8:$L$15,0))</f>
        <v>SICODI</v>
      </c>
      <c r="C1722" s="56" t="str">
        <f>+'INFO ENEL'!B1710</f>
        <v>Lima</v>
      </c>
      <c r="D1722" s="56" t="str">
        <f>+'INFO ENEL'!D1710</f>
        <v>Pativilca</v>
      </c>
      <c r="E1722" s="56" t="str">
        <f>+'INFO ENEL'!D1710</f>
        <v>Pativilca</v>
      </c>
      <c r="F1722" s="50">
        <f>+'INFO ENEL'!E1710</f>
        <v>0</v>
      </c>
      <c r="G1722" s="56" t="str">
        <f>+'INFO ENEL'!L1710</f>
        <v>MT</v>
      </c>
      <c r="H1722" s="57">
        <f>+'INFO ENEL'!M1710</f>
        <v>51.485148514851488</v>
      </c>
      <c r="I1722" s="56">
        <f>+'INFO ENEL'!N1710</f>
        <v>15</v>
      </c>
      <c r="J1722" s="56" t="str">
        <f>+'INFO ENEL'!O1710</f>
        <v>Poste</v>
      </c>
      <c r="K1722" s="56" t="str">
        <f>+'INFO ENEL'!P1710</f>
        <v>Concreto</v>
      </c>
      <c r="L1722" s="56" t="str">
        <f>+'INFO ENEL'!Q1710</f>
        <v>PPC24</v>
      </c>
      <c r="M1722" s="55" t="str">
        <f>+IF(ISERROR(INDEX('Estructuras de Acero y Concreto'!$C$6:$C$577,MATCH(L1722,'Estructuras de Acero y Concreto'!$D$6:$D$577,0)))=FALSE,INDEX('Estructuras de Acero y Concreto'!$C$6:$C$577,MATCH(L1722,'Estructuras de Acero y Concreto'!$D$6:$D$577,0)),IF(ISERROR(INDEX('Estructuras de Madera'!$C$5:$C$122,MATCH(L1722,'Estructuras de Madera'!$D$5:$D$122,0)))=FALSE,INDEX('Estructuras de Madera'!$C$5:$C$122,MATCH(L1722,'Estructuras de Madera'!$D$5:$D$122,0)),INDEX(SICODI!$G$3:$G$2404,MATCH(L1722,SICODI!$G$3:$G$2404,0))))</f>
        <v>PPC24</v>
      </c>
      <c r="N1722" s="121" t="str">
        <f>+IF(ISERROR(VLOOKUP(M1722,'Resumen de precios LLTT'!$C$17:$D$3071,2,FALSE))=FALSE,VLOOKUP(M1722,'Resumen de precios LLTT'!$C$17:$D$3071,2,FALSE),VLOOKUP(M1722,SICODI!$G$3:$J$2404,2,FALSE))</f>
        <v>POSTE DE CONCRETO ARMADO DE 15/400/150/375</v>
      </c>
      <c r="O1722" s="58">
        <f>+IF(ISERROR(VLOOKUP(M1722,'Resumen de precios LLTT'!$C$17:$G$3071,5,FALSE))=FALSE,VLOOKUP(M1722,'Resumen de precios LLTT'!$C$17:$G$3071,5,FALSE),VLOOKUP(M1722,SICODI!$G$3:$J$2404,4,FALSE))</f>
        <v>476.76</v>
      </c>
      <c r="P1722" s="16">
        <f t="shared" si="240"/>
        <v>0.84299999999999997</v>
      </c>
      <c r="Q1722" s="78">
        <f t="shared" si="241"/>
        <v>878.66867999999999</v>
      </c>
      <c r="R1722" s="56">
        <v>0</v>
      </c>
      <c r="S1722" s="16">
        <f t="shared" si="242"/>
        <v>0.13400000000000001</v>
      </c>
      <c r="T1722" s="79">
        <f t="shared" si="243"/>
        <v>9.8118002600000001</v>
      </c>
      <c r="U1722" s="80">
        <f t="shared" si="244"/>
        <v>0.183</v>
      </c>
      <c r="V1722" s="81">
        <f t="shared" si="245"/>
        <v>1.7955594475800001</v>
      </c>
      <c r="W1722" s="79">
        <f t="shared" si="246"/>
        <v>0.60419904645994038</v>
      </c>
      <c r="X1722" s="60">
        <f t="shared" si="247"/>
        <v>0.6</v>
      </c>
      <c r="Y1722" s="56">
        <f>+'INFO ENEL'!R1710</f>
        <v>1</v>
      </c>
      <c r="Z1722" s="59">
        <f t="shared" si="248"/>
        <v>0.6</v>
      </c>
    </row>
    <row r="1723" spans="1:26" s="90" customFormat="1" ht="15" customHeight="1" x14ac:dyDescent="0.25">
      <c r="A1723" s="55">
        <f>+'INFO ENEL'!A1711</f>
        <v>1706</v>
      </c>
      <c r="B1723" s="121" t="str">
        <f>+INDEX($B$8:$B$15,MATCH(L1723,$L$8:$L$15,0))</f>
        <v>SICODI</v>
      </c>
      <c r="C1723" s="56" t="str">
        <f>+'INFO ENEL'!B1711</f>
        <v>Lima</v>
      </c>
      <c r="D1723" s="56" t="str">
        <f>+'INFO ENEL'!D1711</f>
        <v>Pativilca</v>
      </c>
      <c r="E1723" s="56" t="str">
        <f>+'INFO ENEL'!D1711</f>
        <v>Pativilca</v>
      </c>
      <c r="F1723" s="50">
        <f>+'INFO ENEL'!E1711</f>
        <v>0</v>
      </c>
      <c r="G1723" s="56" t="str">
        <f>+'INFO ENEL'!L1711</f>
        <v>MT</v>
      </c>
      <c r="H1723" s="57">
        <f>+'INFO ENEL'!M1711</f>
        <v>66.336633663366342</v>
      </c>
      <c r="I1723" s="56">
        <f>+'INFO ENEL'!N1711</f>
        <v>13</v>
      </c>
      <c r="J1723" s="56" t="str">
        <f>+'INFO ENEL'!O1711</f>
        <v>Poste</v>
      </c>
      <c r="K1723" s="56" t="str">
        <f>+'INFO ENEL'!P1711</f>
        <v>Concreto</v>
      </c>
      <c r="L1723" s="56" t="str">
        <f>+'INFO ENEL'!Q1711</f>
        <v>PPC20</v>
      </c>
      <c r="M1723" s="55" t="str">
        <f>+IF(ISERROR(INDEX('Estructuras de Acero y Concreto'!$C$6:$C$577,MATCH(L1723,'Estructuras de Acero y Concreto'!$D$6:$D$577,0)))=FALSE,INDEX('Estructuras de Acero y Concreto'!$C$6:$C$577,MATCH(L1723,'Estructuras de Acero y Concreto'!$D$6:$D$577,0)),IF(ISERROR(INDEX('Estructuras de Madera'!$C$5:$C$122,MATCH(L1723,'Estructuras de Madera'!$D$5:$D$122,0)))=FALSE,INDEX('Estructuras de Madera'!$C$5:$C$122,MATCH(L1723,'Estructuras de Madera'!$D$5:$D$122,0)),INDEX(SICODI!$G$3:$G$2404,MATCH(L1723,SICODI!$G$3:$G$2404,0))))</f>
        <v>PPC20</v>
      </c>
      <c r="N1723" s="121" t="str">
        <f>+IF(ISERROR(VLOOKUP(M1723,'Resumen de precios LLTT'!$C$17:$D$3071,2,FALSE))=FALSE,VLOOKUP(M1723,'Resumen de precios LLTT'!$C$17:$D$3071,2,FALSE),VLOOKUP(M1723,SICODI!$G$3:$J$2404,2,FALSE))</f>
        <v>POSTE DE CONCRETO ARMADO DE 13/400/150/345</v>
      </c>
      <c r="O1723" s="58">
        <f>+IF(ISERROR(VLOOKUP(M1723,'Resumen de precios LLTT'!$C$17:$G$3071,5,FALSE))=FALSE,VLOOKUP(M1723,'Resumen de precios LLTT'!$C$17:$G$3071,5,FALSE),VLOOKUP(M1723,SICODI!$G$3:$J$2404,4,FALSE))</f>
        <v>364.69</v>
      </c>
      <c r="P1723" s="16">
        <f t="shared" si="240"/>
        <v>0.84299999999999997</v>
      </c>
      <c r="Q1723" s="78">
        <f t="shared" si="241"/>
        <v>672.12366999999995</v>
      </c>
      <c r="R1723" s="56">
        <v>0</v>
      </c>
      <c r="S1723" s="16">
        <f t="shared" si="242"/>
        <v>0.13400000000000001</v>
      </c>
      <c r="T1723" s="79">
        <f t="shared" si="243"/>
        <v>7.5053809816666659</v>
      </c>
      <c r="U1723" s="80">
        <f t="shared" si="244"/>
        <v>0.183</v>
      </c>
      <c r="V1723" s="81">
        <f t="shared" si="245"/>
        <v>1.3734847196449997</v>
      </c>
      <c r="W1723" s="79">
        <f t="shared" si="246"/>
        <v>0.46217247724950827</v>
      </c>
      <c r="X1723" s="60">
        <f t="shared" si="247"/>
        <v>0.5</v>
      </c>
      <c r="Y1723" s="56">
        <f>+'INFO ENEL'!R1711</f>
        <v>1</v>
      </c>
      <c r="Z1723" s="59">
        <f t="shared" si="248"/>
        <v>0.5</v>
      </c>
    </row>
    <row r="1724" spans="1:26" s="90" customFormat="1" ht="15" customHeight="1" x14ac:dyDescent="0.25">
      <c r="A1724" s="55">
        <f>+'INFO ENEL'!A1712</f>
        <v>1707</v>
      </c>
      <c r="B1724" s="121" t="str">
        <f>+INDEX($B$8:$B$15,MATCH(L1724,$L$8:$L$15,0))</f>
        <v>SICODI</v>
      </c>
      <c r="C1724" s="56" t="str">
        <f>+'INFO ENEL'!B1712</f>
        <v>Lima</v>
      </c>
      <c r="D1724" s="56" t="str">
        <f>+'INFO ENEL'!D1712</f>
        <v>Pativilca</v>
      </c>
      <c r="E1724" s="56" t="str">
        <f>+'INFO ENEL'!D1712</f>
        <v>Pativilca</v>
      </c>
      <c r="F1724" s="50">
        <f>+'INFO ENEL'!E1712</f>
        <v>0</v>
      </c>
      <c r="G1724" s="56" t="str">
        <f>+'INFO ENEL'!L1712</f>
        <v>MT</v>
      </c>
      <c r="H1724" s="57">
        <f>+'INFO ENEL'!M1712</f>
        <v>62.376237623762378</v>
      </c>
      <c r="I1724" s="56">
        <f>+'INFO ENEL'!N1712</f>
        <v>13</v>
      </c>
      <c r="J1724" s="56" t="str">
        <f>+'INFO ENEL'!O1712</f>
        <v>Poste</v>
      </c>
      <c r="K1724" s="56" t="str">
        <f>+'INFO ENEL'!P1712</f>
        <v>Concreto</v>
      </c>
      <c r="L1724" s="56" t="str">
        <f>+'INFO ENEL'!Q1712</f>
        <v>PPC20</v>
      </c>
      <c r="M1724" s="55" t="str">
        <f>+IF(ISERROR(INDEX('Estructuras de Acero y Concreto'!$C$6:$C$577,MATCH(L1724,'Estructuras de Acero y Concreto'!$D$6:$D$577,0)))=FALSE,INDEX('Estructuras de Acero y Concreto'!$C$6:$C$577,MATCH(L1724,'Estructuras de Acero y Concreto'!$D$6:$D$577,0)),IF(ISERROR(INDEX('Estructuras de Madera'!$C$5:$C$122,MATCH(L1724,'Estructuras de Madera'!$D$5:$D$122,0)))=FALSE,INDEX('Estructuras de Madera'!$C$5:$C$122,MATCH(L1724,'Estructuras de Madera'!$D$5:$D$122,0)),INDEX(SICODI!$G$3:$G$2404,MATCH(L1724,SICODI!$G$3:$G$2404,0))))</f>
        <v>PPC20</v>
      </c>
      <c r="N1724" s="121" t="str">
        <f>+IF(ISERROR(VLOOKUP(M1724,'Resumen de precios LLTT'!$C$17:$D$3071,2,FALSE))=FALSE,VLOOKUP(M1724,'Resumen de precios LLTT'!$C$17:$D$3071,2,FALSE),VLOOKUP(M1724,SICODI!$G$3:$J$2404,2,FALSE))</f>
        <v>POSTE DE CONCRETO ARMADO DE 13/400/150/345</v>
      </c>
      <c r="O1724" s="58">
        <f>+IF(ISERROR(VLOOKUP(M1724,'Resumen de precios LLTT'!$C$17:$G$3071,5,FALSE))=FALSE,VLOOKUP(M1724,'Resumen de precios LLTT'!$C$17:$G$3071,5,FALSE),VLOOKUP(M1724,SICODI!$G$3:$J$2404,4,FALSE))</f>
        <v>364.69</v>
      </c>
      <c r="P1724" s="16">
        <f t="shared" si="240"/>
        <v>0.84299999999999997</v>
      </c>
      <c r="Q1724" s="78">
        <f t="shared" si="241"/>
        <v>672.12366999999995</v>
      </c>
      <c r="R1724" s="56">
        <v>0</v>
      </c>
      <c r="S1724" s="16">
        <f t="shared" si="242"/>
        <v>0.13400000000000001</v>
      </c>
      <c r="T1724" s="79">
        <f t="shared" si="243"/>
        <v>7.5053809816666659</v>
      </c>
      <c r="U1724" s="80">
        <f t="shared" si="244"/>
        <v>0.183</v>
      </c>
      <c r="V1724" s="81">
        <f t="shared" si="245"/>
        <v>1.3734847196449997</v>
      </c>
      <c r="W1724" s="79">
        <f t="shared" si="246"/>
        <v>0.46217247724950827</v>
      </c>
      <c r="X1724" s="60">
        <f t="shared" si="247"/>
        <v>0.5</v>
      </c>
      <c r="Y1724" s="56">
        <f>+'INFO ENEL'!R1712</f>
        <v>1</v>
      </c>
      <c r="Z1724" s="59">
        <f t="shared" si="248"/>
        <v>0.5</v>
      </c>
    </row>
    <row r="1725" spans="1:26" s="90" customFormat="1" ht="15" customHeight="1" x14ac:dyDescent="0.25">
      <c r="A1725" s="55">
        <f>+'INFO ENEL'!A1713</f>
        <v>1708</v>
      </c>
      <c r="B1725" s="121" t="str">
        <f>+INDEX($B$8:$B$15,MATCH(L1725,$L$8:$L$15,0))</f>
        <v>SICODI</v>
      </c>
      <c r="C1725" s="56" t="str">
        <f>+'INFO ENEL'!B1713</f>
        <v>Lima</v>
      </c>
      <c r="D1725" s="56" t="str">
        <f>+'INFO ENEL'!D1713</f>
        <v>Pativilca</v>
      </c>
      <c r="E1725" s="56" t="str">
        <f>+'INFO ENEL'!D1713</f>
        <v>Pativilca</v>
      </c>
      <c r="F1725" s="50">
        <f>+'INFO ENEL'!E1713</f>
        <v>0</v>
      </c>
      <c r="G1725" s="56" t="str">
        <f>+'INFO ENEL'!L1713</f>
        <v>MT</v>
      </c>
      <c r="H1725" s="57">
        <f>+'INFO ENEL'!M1713</f>
        <v>29.702970297029704</v>
      </c>
      <c r="I1725" s="56">
        <f>+'INFO ENEL'!N1713</f>
        <v>13</v>
      </c>
      <c r="J1725" s="56" t="str">
        <f>+'INFO ENEL'!O1713</f>
        <v>Poste</v>
      </c>
      <c r="K1725" s="56" t="str">
        <f>+'INFO ENEL'!P1713</f>
        <v>Concreto</v>
      </c>
      <c r="L1725" s="56" t="str">
        <f>+'INFO ENEL'!Q1713</f>
        <v>PPC20</v>
      </c>
      <c r="M1725" s="55" t="str">
        <f>+IF(ISERROR(INDEX('Estructuras de Acero y Concreto'!$C$6:$C$577,MATCH(L1725,'Estructuras de Acero y Concreto'!$D$6:$D$577,0)))=FALSE,INDEX('Estructuras de Acero y Concreto'!$C$6:$C$577,MATCH(L1725,'Estructuras de Acero y Concreto'!$D$6:$D$577,0)),IF(ISERROR(INDEX('Estructuras de Madera'!$C$5:$C$122,MATCH(L1725,'Estructuras de Madera'!$D$5:$D$122,0)))=FALSE,INDEX('Estructuras de Madera'!$C$5:$C$122,MATCH(L1725,'Estructuras de Madera'!$D$5:$D$122,0)),INDEX(SICODI!$G$3:$G$2404,MATCH(L1725,SICODI!$G$3:$G$2404,0))))</f>
        <v>PPC20</v>
      </c>
      <c r="N1725" s="121" t="str">
        <f>+IF(ISERROR(VLOOKUP(M1725,'Resumen de precios LLTT'!$C$17:$D$3071,2,FALSE))=FALSE,VLOOKUP(M1725,'Resumen de precios LLTT'!$C$17:$D$3071,2,FALSE),VLOOKUP(M1725,SICODI!$G$3:$J$2404,2,FALSE))</f>
        <v>POSTE DE CONCRETO ARMADO DE 13/400/150/345</v>
      </c>
      <c r="O1725" s="58">
        <f>+IF(ISERROR(VLOOKUP(M1725,'Resumen de precios LLTT'!$C$17:$G$3071,5,FALSE))=FALSE,VLOOKUP(M1725,'Resumen de precios LLTT'!$C$17:$G$3071,5,FALSE),VLOOKUP(M1725,SICODI!$G$3:$J$2404,4,FALSE))</f>
        <v>364.69</v>
      </c>
      <c r="P1725" s="16">
        <f t="shared" si="240"/>
        <v>0.84299999999999997</v>
      </c>
      <c r="Q1725" s="78">
        <f t="shared" si="241"/>
        <v>672.12366999999995</v>
      </c>
      <c r="R1725" s="56">
        <v>0</v>
      </c>
      <c r="S1725" s="16">
        <f t="shared" si="242"/>
        <v>0.13400000000000001</v>
      </c>
      <c r="T1725" s="79">
        <f t="shared" si="243"/>
        <v>7.5053809816666659</v>
      </c>
      <c r="U1725" s="80">
        <f t="shared" si="244"/>
        <v>0.183</v>
      </c>
      <c r="V1725" s="81">
        <f t="shared" si="245"/>
        <v>1.3734847196449997</v>
      </c>
      <c r="W1725" s="79">
        <f t="shared" si="246"/>
        <v>0.46217247724950827</v>
      </c>
      <c r="X1725" s="60">
        <f t="shared" si="247"/>
        <v>0.5</v>
      </c>
      <c r="Y1725" s="56">
        <f>+'INFO ENEL'!R1713</f>
        <v>1</v>
      </c>
      <c r="Z1725" s="59">
        <f t="shared" si="248"/>
        <v>0.5</v>
      </c>
    </row>
    <row r="1726" spans="1:26" s="90" customFormat="1" ht="15" customHeight="1" x14ac:dyDescent="0.25">
      <c r="A1726" s="55">
        <f>+'INFO ENEL'!A1714</f>
        <v>1709</v>
      </c>
      <c r="B1726" s="121" t="str">
        <f>+INDEX($B$8:$B$15,MATCH(L1726,$L$8:$L$15,0))</f>
        <v>SICODI</v>
      </c>
      <c r="C1726" s="56" t="str">
        <f>+'INFO ENEL'!B1714</f>
        <v>Lima</v>
      </c>
      <c r="D1726" s="56" t="str">
        <f>+'INFO ENEL'!D1714</f>
        <v>Barranca</v>
      </c>
      <c r="E1726" s="56" t="str">
        <f>+'INFO ENEL'!D1714</f>
        <v>Barranca</v>
      </c>
      <c r="F1726" s="50">
        <f>+'INFO ENEL'!E1714</f>
        <v>0</v>
      </c>
      <c r="G1726" s="56" t="str">
        <f>+'INFO ENEL'!L1714</f>
        <v>BT</v>
      </c>
      <c r="H1726" s="57">
        <f>+'INFO ENEL'!M1714</f>
        <v>30.693069306930692</v>
      </c>
      <c r="I1726" s="56">
        <f>+'INFO ENEL'!N1714</f>
        <v>9</v>
      </c>
      <c r="J1726" s="56" t="str">
        <f>+'INFO ENEL'!O1714</f>
        <v>Poste</v>
      </c>
      <c r="K1726" s="56" t="str">
        <f>+'INFO ENEL'!P1714</f>
        <v>Concreto</v>
      </c>
      <c r="L1726" s="56" t="str">
        <f>+'INFO ENEL'!Q1714</f>
        <v>PPC38</v>
      </c>
      <c r="M1726" s="55" t="str">
        <f>+IF(ISERROR(INDEX('Estructuras de Acero y Concreto'!$C$6:$C$577,MATCH(L1726,'Estructuras de Acero y Concreto'!$D$6:$D$577,0)))=FALSE,INDEX('Estructuras de Acero y Concreto'!$C$6:$C$577,MATCH(L1726,'Estructuras de Acero y Concreto'!$D$6:$D$577,0)),IF(ISERROR(INDEX('Estructuras de Madera'!$C$5:$C$122,MATCH(L1726,'Estructuras de Madera'!$D$5:$D$122,0)))=FALSE,INDEX('Estructuras de Madera'!$C$5:$C$122,MATCH(L1726,'Estructuras de Madera'!$D$5:$D$122,0)),INDEX(SICODI!$G$3:$G$2404,MATCH(L1726,SICODI!$G$3:$G$2404,0))))</f>
        <v>PPC38</v>
      </c>
      <c r="N1726" s="121" t="str">
        <f>+IF(ISERROR(VLOOKUP(M1726,'Resumen de precios LLTT'!$C$17:$D$3071,2,FALSE))=FALSE,VLOOKUP(M1726,'Resumen de precios LLTT'!$C$17:$D$3071,2,FALSE),VLOOKUP(M1726,SICODI!$G$3:$J$2404,2,FALSE))</f>
        <v>POSTE DE CONCRETO ARMADO PARA A. P.  9/200/120/245</v>
      </c>
      <c r="O1726" s="58">
        <f>+IF(ISERROR(VLOOKUP(M1726,'Resumen de precios LLTT'!$C$17:$G$3071,5,FALSE))=FALSE,VLOOKUP(M1726,'Resumen de precios LLTT'!$C$17:$G$3071,5,FALSE),VLOOKUP(M1726,SICODI!$G$3:$J$2404,4,FALSE))</f>
        <v>159.16999999999999</v>
      </c>
      <c r="P1726" s="16">
        <f t="shared" si="240"/>
        <v>0.77</v>
      </c>
      <c r="Q1726" s="78">
        <f t="shared" si="241"/>
        <v>281.73089999999996</v>
      </c>
      <c r="R1726" s="56">
        <v>0</v>
      </c>
      <c r="S1726" s="16">
        <f t="shared" si="242"/>
        <v>7.2000000000000008E-2</v>
      </c>
      <c r="T1726" s="79">
        <f t="shared" si="243"/>
        <v>1.6903854</v>
      </c>
      <c r="U1726" s="80">
        <f t="shared" si="244"/>
        <v>0.2</v>
      </c>
      <c r="V1726" s="81">
        <f t="shared" si="245"/>
        <v>0.33807708000000003</v>
      </c>
      <c r="W1726" s="79">
        <f t="shared" si="246"/>
        <v>0.1137616744693495</v>
      </c>
      <c r="X1726" s="60">
        <f t="shared" si="247"/>
        <v>0.1</v>
      </c>
      <c r="Y1726" s="56">
        <f>+'INFO ENEL'!R1714</f>
        <v>4</v>
      </c>
      <c r="Z1726" s="59">
        <f t="shared" si="248"/>
        <v>0.4</v>
      </c>
    </row>
    <row r="1727" spans="1:26" s="90" customFormat="1" ht="15" customHeight="1" x14ac:dyDescent="0.25">
      <c r="A1727" s="55">
        <f>+'INFO ENEL'!A1715</f>
        <v>1710</v>
      </c>
      <c r="B1727" s="121" t="str">
        <f>+INDEX($B$8:$B$15,MATCH(L1727,$L$8:$L$15,0))</f>
        <v>SICODI</v>
      </c>
      <c r="C1727" s="56" t="str">
        <f>+'INFO ENEL'!B1715</f>
        <v>Lima</v>
      </c>
      <c r="D1727" s="56" t="str">
        <f>+'INFO ENEL'!D1715</f>
        <v>Barranca</v>
      </c>
      <c r="E1727" s="56" t="str">
        <f>+'INFO ENEL'!D1715</f>
        <v>Barranca</v>
      </c>
      <c r="F1727" s="50">
        <f>+'INFO ENEL'!E1715</f>
        <v>0</v>
      </c>
      <c r="G1727" s="56" t="str">
        <f>+'INFO ENEL'!L1715</f>
        <v>BT</v>
      </c>
      <c r="H1727" s="57">
        <f>+'INFO ENEL'!M1715</f>
        <v>2.9702970297029703</v>
      </c>
      <c r="I1727" s="56">
        <f>+'INFO ENEL'!N1715</f>
        <v>11</v>
      </c>
      <c r="J1727" s="56" t="str">
        <f>+'INFO ENEL'!O1715</f>
        <v>Poste</v>
      </c>
      <c r="K1727" s="56" t="str">
        <f>+'INFO ENEL'!P1715</f>
        <v>Concreto</v>
      </c>
      <c r="L1727" s="56" t="str">
        <f>+'INFO ENEL'!Q1715</f>
        <v>PPC40</v>
      </c>
      <c r="M1727" s="55" t="str">
        <f>+IF(ISERROR(INDEX('Estructuras de Acero y Concreto'!$C$6:$C$577,MATCH(L1727,'Estructuras de Acero y Concreto'!$D$6:$D$577,0)))=FALSE,INDEX('Estructuras de Acero y Concreto'!$C$6:$C$577,MATCH(L1727,'Estructuras de Acero y Concreto'!$D$6:$D$577,0)),IF(ISERROR(INDEX('Estructuras de Madera'!$C$5:$C$122,MATCH(L1727,'Estructuras de Madera'!$D$5:$D$122,0)))=FALSE,INDEX('Estructuras de Madera'!$C$5:$C$122,MATCH(L1727,'Estructuras de Madera'!$D$5:$D$122,0)),INDEX(SICODI!$G$3:$G$2404,MATCH(L1727,SICODI!$G$3:$G$2404,0))))</f>
        <v>PPC40</v>
      </c>
      <c r="N1727" s="121" t="str">
        <f>+IF(ISERROR(VLOOKUP(M1727,'Resumen de precios LLTT'!$C$17:$D$3071,2,FALSE))=FALSE,VLOOKUP(M1727,'Resumen de precios LLTT'!$C$17:$D$3071,2,FALSE),VLOOKUP(M1727,SICODI!$G$3:$J$2404,2,FALSE))</f>
        <v>POSTE DE CONCRETO ARMADO PARA A. P. 11/200/120/285</v>
      </c>
      <c r="O1727" s="58">
        <f>+IF(ISERROR(VLOOKUP(M1727,'Resumen de precios LLTT'!$C$17:$G$3071,5,FALSE))=FALSE,VLOOKUP(M1727,'Resumen de precios LLTT'!$C$17:$G$3071,5,FALSE),VLOOKUP(M1727,SICODI!$G$3:$J$2404,4,FALSE))</f>
        <v>206.03</v>
      </c>
      <c r="P1727" s="16">
        <f t="shared" si="240"/>
        <v>0.77</v>
      </c>
      <c r="Q1727" s="78">
        <f t="shared" si="241"/>
        <v>364.67310000000003</v>
      </c>
      <c r="R1727" s="56">
        <v>0</v>
      </c>
      <c r="S1727" s="16">
        <f t="shared" si="242"/>
        <v>7.2000000000000008E-2</v>
      </c>
      <c r="T1727" s="79">
        <f t="shared" si="243"/>
        <v>2.1880386000000005</v>
      </c>
      <c r="U1727" s="80">
        <f t="shared" si="244"/>
        <v>0.2</v>
      </c>
      <c r="V1727" s="81">
        <f t="shared" si="245"/>
        <v>0.43760772000000014</v>
      </c>
      <c r="W1727" s="79">
        <f t="shared" si="246"/>
        <v>0.14725336301388503</v>
      </c>
      <c r="X1727" s="60">
        <f t="shared" si="247"/>
        <v>0.1</v>
      </c>
      <c r="Y1727" s="56">
        <f>+'INFO ENEL'!R1715</f>
        <v>4</v>
      </c>
      <c r="Z1727" s="59">
        <f t="shared" si="248"/>
        <v>0.4</v>
      </c>
    </row>
    <row r="1728" spans="1:26" s="90" customFormat="1" ht="15" customHeight="1" x14ac:dyDescent="0.25">
      <c r="A1728" s="55">
        <f>+'INFO ENEL'!A1716</f>
        <v>1711</v>
      </c>
      <c r="B1728" s="121" t="str">
        <f>+INDEX($B$8:$B$15,MATCH(L1728,$L$8:$L$15,0))</f>
        <v>SICODI</v>
      </c>
      <c r="C1728" s="56" t="str">
        <f>+'INFO ENEL'!B1716</f>
        <v>Lima</v>
      </c>
      <c r="D1728" s="56" t="str">
        <f>+'INFO ENEL'!D1716</f>
        <v>Barranca</v>
      </c>
      <c r="E1728" s="56" t="str">
        <f>+'INFO ENEL'!D1716</f>
        <v>Barranca</v>
      </c>
      <c r="F1728" s="50">
        <f>+'INFO ENEL'!E1716</f>
        <v>0</v>
      </c>
      <c r="G1728" s="56" t="str">
        <f>+'INFO ENEL'!L1716</f>
        <v>BT</v>
      </c>
      <c r="H1728" s="57">
        <f>+'INFO ENEL'!M1716</f>
        <v>3.9603960396039604</v>
      </c>
      <c r="I1728" s="56">
        <f>+'INFO ENEL'!N1716</f>
        <v>11</v>
      </c>
      <c r="J1728" s="56" t="str">
        <f>+'INFO ENEL'!O1716</f>
        <v>Poste</v>
      </c>
      <c r="K1728" s="56" t="str">
        <f>+'INFO ENEL'!P1716</f>
        <v>Concreto</v>
      </c>
      <c r="L1728" s="56" t="str">
        <f>+'INFO ENEL'!Q1716</f>
        <v>PPC40</v>
      </c>
      <c r="M1728" s="55" t="str">
        <f>+IF(ISERROR(INDEX('Estructuras de Acero y Concreto'!$C$6:$C$577,MATCH(L1728,'Estructuras de Acero y Concreto'!$D$6:$D$577,0)))=FALSE,INDEX('Estructuras de Acero y Concreto'!$C$6:$C$577,MATCH(L1728,'Estructuras de Acero y Concreto'!$D$6:$D$577,0)),IF(ISERROR(INDEX('Estructuras de Madera'!$C$5:$C$122,MATCH(L1728,'Estructuras de Madera'!$D$5:$D$122,0)))=FALSE,INDEX('Estructuras de Madera'!$C$5:$C$122,MATCH(L1728,'Estructuras de Madera'!$D$5:$D$122,0)),INDEX(SICODI!$G$3:$G$2404,MATCH(L1728,SICODI!$G$3:$G$2404,0))))</f>
        <v>PPC40</v>
      </c>
      <c r="N1728" s="121" t="str">
        <f>+IF(ISERROR(VLOOKUP(M1728,'Resumen de precios LLTT'!$C$17:$D$3071,2,FALSE))=FALSE,VLOOKUP(M1728,'Resumen de precios LLTT'!$C$17:$D$3071,2,FALSE),VLOOKUP(M1728,SICODI!$G$3:$J$2404,2,FALSE))</f>
        <v>POSTE DE CONCRETO ARMADO PARA A. P. 11/200/120/285</v>
      </c>
      <c r="O1728" s="58">
        <f>+IF(ISERROR(VLOOKUP(M1728,'Resumen de precios LLTT'!$C$17:$G$3071,5,FALSE))=FALSE,VLOOKUP(M1728,'Resumen de precios LLTT'!$C$17:$G$3071,5,FALSE),VLOOKUP(M1728,SICODI!$G$3:$J$2404,4,FALSE))</f>
        <v>206.03</v>
      </c>
      <c r="P1728" s="16">
        <f t="shared" si="240"/>
        <v>0.77</v>
      </c>
      <c r="Q1728" s="78">
        <f t="shared" si="241"/>
        <v>364.67310000000003</v>
      </c>
      <c r="R1728" s="56">
        <v>0</v>
      </c>
      <c r="S1728" s="16">
        <f t="shared" si="242"/>
        <v>7.2000000000000008E-2</v>
      </c>
      <c r="T1728" s="79">
        <f t="shared" si="243"/>
        <v>2.1880386000000005</v>
      </c>
      <c r="U1728" s="80">
        <f t="shared" si="244"/>
        <v>0.2</v>
      </c>
      <c r="V1728" s="81">
        <f t="shared" si="245"/>
        <v>0.43760772000000014</v>
      </c>
      <c r="W1728" s="79">
        <f t="shared" si="246"/>
        <v>0.14725336301388503</v>
      </c>
      <c r="X1728" s="60">
        <f t="shared" si="247"/>
        <v>0.1</v>
      </c>
      <c r="Y1728" s="56">
        <f>+'INFO ENEL'!R1716</f>
        <v>4</v>
      </c>
      <c r="Z1728" s="59">
        <f t="shared" si="248"/>
        <v>0.4</v>
      </c>
    </row>
    <row r="1729" spans="1:26" s="90" customFormat="1" ht="15" customHeight="1" x14ac:dyDescent="0.25">
      <c r="A1729" s="55">
        <f>+'INFO ENEL'!A1717</f>
        <v>1712</v>
      </c>
      <c r="B1729" s="121" t="str">
        <f>+INDEX($B$8:$B$15,MATCH(L1729,$L$8:$L$15,0))</f>
        <v>SICODI</v>
      </c>
      <c r="C1729" s="56" t="str">
        <f>+'INFO ENEL'!B1717</f>
        <v>Lima</v>
      </c>
      <c r="D1729" s="56" t="str">
        <f>+'INFO ENEL'!D1717</f>
        <v>Barranca</v>
      </c>
      <c r="E1729" s="56" t="str">
        <f>+'INFO ENEL'!D1717</f>
        <v>Barranca</v>
      </c>
      <c r="F1729" s="50">
        <f>+'INFO ENEL'!E1717</f>
        <v>0</v>
      </c>
      <c r="G1729" s="56" t="str">
        <f>+'INFO ENEL'!L1717</f>
        <v>BT</v>
      </c>
      <c r="H1729" s="57">
        <f>+'INFO ENEL'!M1717</f>
        <v>13.861386138613861</v>
      </c>
      <c r="I1729" s="56">
        <f>+'INFO ENEL'!N1717</f>
        <v>8</v>
      </c>
      <c r="J1729" s="56" t="str">
        <f>+'INFO ENEL'!O1717</f>
        <v>Poste</v>
      </c>
      <c r="K1729" s="56" t="str">
        <f>+'INFO ENEL'!P1717</f>
        <v>Concreto</v>
      </c>
      <c r="L1729" s="56" t="str">
        <f>+'INFO ENEL'!Q1717</f>
        <v>PPC35</v>
      </c>
      <c r="M1729" s="55" t="str">
        <f>+IF(ISERROR(INDEX('Estructuras de Acero y Concreto'!$C$6:$C$577,MATCH(L1729,'Estructuras de Acero y Concreto'!$D$6:$D$577,0)))=FALSE,INDEX('Estructuras de Acero y Concreto'!$C$6:$C$577,MATCH(L1729,'Estructuras de Acero y Concreto'!$D$6:$D$577,0)),IF(ISERROR(INDEX('Estructuras de Madera'!$C$5:$C$122,MATCH(L1729,'Estructuras de Madera'!$D$5:$D$122,0)))=FALSE,INDEX('Estructuras de Madera'!$C$5:$C$122,MATCH(L1729,'Estructuras de Madera'!$D$5:$D$122,0)),INDEX(SICODI!$G$3:$G$2404,MATCH(L1729,SICODI!$G$3:$G$2404,0))))</f>
        <v>PPC35</v>
      </c>
      <c r="N1729" s="121" t="str">
        <f>+IF(ISERROR(VLOOKUP(M1729,'Resumen de precios LLTT'!$C$17:$D$3071,2,FALSE))=FALSE,VLOOKUP(M1729,'Resumen de precios LLTT'!$C$17:$D$3071,2,FALSE),VLOOKUP(M1729,SICODI!$G$3:$J$2404,2,FALSE))</f>
        <v>POSTE DE CONCRETO ARMADO PARA A. P.  8/200/120/240</v>
      </c>
      <c r="O1729" s="58">
        <f>+IF(ISERROR(VLOOKUP(M1729,'Resumen de precios LLTT'!$C$17:$G$3071,5,FALSE))=FALSE,VLOOKUP(M1729,'Resumen de precios LLTT'!$C$17:$G$3071,5,FALSE),VLOOKUP(M1729,SICODI!$G$3:$J$2404,4,FALSE))</f>
        <v>136.80000000000001</v>
      </c>
      <c r="P1729" s="16">
        <f t="shared" si="240"/>
        <v>0.77</v>
      </c>
      <c r="Q1729" s="78">
        <f t="shared" si="241"/>
        <v>242.13600000000002</v>
      </c>
      <c r="R1729" s="56">
        <v>0</v>
      </c>
      <c r="S1729" s="16">
        <f t="shared" si="242"/>
        <v>7.2000000000000008E-2</v>
      </c>
      <c r="T1729" s="79">
        <f t="shared" si="243"/>
        <v>1.4528160000000003</v>
      </c>
      <c r="U1729" s="80">
        <f t="shared" si="244"/>
        <v>0.2</v>
      </c>
      <c r="V1729" s="81">
        <f t="shared" si="245"/>
        <v>0.29056320000000008</v>
      </c>
      <c r="W1729" s="79">
        <f t="shared" si="246"/>
        <v>9.7773431346403303E-2</v>
      </c>
      <c r="X1729" s="60">
        <f t="shared" si="247"/>
        <v>0.1</v>
      </c>
      <c r="Y1729" s="56">
        <f>+'INFO ENEL'!R1717</f>
        <v>3</v>
      </c>
      <c r="Z1729" s="59">
        <f t="shared" si="248"/>
        <v>0.30000000000000004</v>
      </c>
    </row>
    <row r="1730" spans="1:26" s="90" customFormat="1" ht="15" customHeight="1" x14ac:dyDescent="0.25">
      <c r="A1730" s="55">
        <f>+'INFO ENEL'!A1718</f>
        <v>1713</v>
      </c>
      <c r="B1730" s="121" t="str">
        <f>+INDEX($B$8:$B$15,MATCH(L1730,$L$8:$L$15,0))</f>
        <v>SICODI</v>
      </c>
      <c r="C1730" s="56" t="str">
        <f>+'INFO ENEL'!B1718</f>
        <v>Lima</v>
      </c>
      <c r="D1730" s="56" t="str">
        <f>+'INFO ENEL'!D1718</f>
        <v>Barranca</v>
      </c>
      <c r="E1730" s="56" t="str">
        <f>+'INFO ENEL'!D1718</f>
        <v>Barranca</v>
      </c>
      <c r="F1730" s="50">
        <f>+'INFO ENEL'!E1718</f>
        <v>0</v>
      </c>
      <c r="G1730" s="56" t="str">
        <f>+'INFO ENEL'!L1718</f>
        <v>BT</v>
      </c>
      <c r="H1730" s="57">
        <f>+'INFO ENEL'!M1718</f>
        <v>40.594059405940591</v>
      </c>
      <c r="I1730" s="56">
        <f>+'INFO ENEL'!N1718</f>
        <v>8</v>
      </c>
      <c r="J1730" s="56" t="str">
        <f>+'INFO ENEL'!O1718</f>
        <v>Poste</v>
      </c>
      <c r="K1730" s="56" t="str">
        <f>+'INFO ENEL'!P1718</f>
        <v>Concreto</v>
      </c>
      <c r="L1730" s="56" t="str">
        <f>+'INFO ENEL'!Q1718</f>
        <v>PPC35</v>
      </c>
      <c r="M1730" s="55" t="str">
        <f>+IF(ISERROR(INDEX('Estructuras de Acero y Concreto'!$C$6:$C$577,MATCH(L1730,'Estructuras de Acero y Concreto'!$D$6:$D$577,0)))=FALSE,INDEX('Estructuras de Acero y Concreto'!$C$6:$C$577,MATCH(L1730,'Estructuras de Acero y Concreto'!$D$6:$D$577,0)),IF(ISERROR(INDEX('Estructuras de Madera'!$C$5:$C$122,MATCH(L1730,'Estructuras de Madera'!$D$5:$D$122,0)))=FALSE,INDEX('Estructuras de Madera'!$C$5:$C$122,MATCH(L1730,'Estructuras de Madera'!$D$5:$D$122,0)),INDEX(SICODI!$G$3:$G$2404,MATCH(L1730,SICODI!$G$3:$G$2404,0))))</f>
        <v>PPC35</v>
      </c>
      <c r="N1730" s="121" t="str">
        <f>+IF(ISERROR(VLOOKUP(M1730,'Resumen de precios LLTT'!$C$17:$D$3071,2,FALSE))=FALSE,VLOOKUP(M1730,'Resumen de precios LLTT'!$C$17:$D$3071,2,FALSE),VLOOKUP(M1730,SICODI!$G$3:$J$2404,2,FALSE))</f>
        <v>POSTE DE CONCRETO ARMADO PARA A. P.  8/200/120/240</v>
      </c>
      <c r="O1730" s="58">
        <f>+IF(ISERROR(VLOOKUP(M1730,'Resumen de precios LLTT'!$C$17:$G$3071,5,FALSE))=FALSE,VLOOKUP(M1730,'Resumen de precios LLTT'!$C$17:$G$3071,5,FALSE),VLOOKUP(M1730,SICODI!$G$3:$J$2404,4,FALSE))</f>
        <v>136.80000000000001</v>
      </c>
      <c r="P1730" s="16">
        <f t="shared" si="240"/>
        <v>0.77</v>
      </c>
      <c r="Q1730" s="78">
        <f t="shared" si="241"/>
        <v>242.13600000000002</v>
      </c>
      <c r="R1730" s="56">
        <v>0</v>
      </c>
      <c r="S1730" s="16">
        <f t="shared" si="242"/>
        <v>7.2000000000000008E-2</v>
      </c>
      <c r="T1730" s="79">
        <f t="shared" si="243"/>
        <v>1.4528160000000003</v>
      </c>
      <c r="U1730" s="80">
        <f t="shared" si="244"/>
        <v>0.2</v>
      </c>
      <c r="V1730" s="81">
        <f t="shared" si="245"/>
        <v>0.29056320000000008</v>
      </c>
      <c r="W1730" s="79">
        <f t="shared" si="246"/>
        <v>9.7773431346403303E-2</v>
      </c>
      <c r="X1730" s="60">
        <f t="shared" si="247"/>
        <v>0.1</v>
      </c>
      <c r="Y1730" s="56">
        <f>+'INFO ENEL'!R1718</f>
        <v>3</v>
      </c>
      <c r="Z1730" s="59">
        <f t="shared" si="248"/>
        <v>0.30000000000000004</v>
      </c>
    </row>
    <row r="1731" spans="1:26" s="90" customFormat="1" ht="15" customHeight="1" x14ac:dyDescent="0.25">
      <c r="A1731" s="55">
        <f>+'INFO ENEL'!A1719</f>
        <v>1714</v>
      </c>
      <c r="B1731" s="121" t="str">
        <f>+INDEX($B$8:$B$15,MATCH(L1731,$L$8:$L$15,0))</f>
        <v>SICODI</v>
      </c>
      <c r="C1731" s="56" t="str">
        <f>+'INFO ENEL'!B1719</f>
        <v>Lima</v>
      </c>
      <c r="D1731" s="56" t="str">
        <f>+'INFO ENEL'!D1719</f>
        <v>Barranca</v>
      </c>
      <c r="E1731" s="56" t="str">
        <f>+'INFO ENEL'!D1719</f>
        <v>Barranca</v>
      </c>
      <c r="F1731" s="50">
        <f>+'INFO ENEL'!E1719</f>
        <v>0</v>
      </c>
      <c r="G1731" s="56" t="str">
        <f>+'INFO ENEL'!L1719</f>
        <v>BT</v>
      </c>
      <c r="H1731" s="57">
        <f>+'INFO ENEL'!M1719</f>
        <v>38.613861386138616</v>
      </c>
      <c r="I1731" s="56">
        <f>+'INFO ENEL'!N1719</f>
        <v>8</v>
      </c>
      <c r="J1731" s="56" t="str">
        <f>+'INFO ENEL'!O1719</f>
        <v>Poste</v>
      </c>
      <c r="K1731" s="56" t="str">
        <f>+'INFO ENEL'!P1719</f>
        <v>Concreto</v>
      </c>
      <c r="L1731" s="56" t="str">
        <f>+'INFO ENEL'!Q1719</f>
        <v>PPC35</v>
      </c>
      <c r="M1731" s="55" t="str">
        <f>+IF(ISERROR(INDEX('Estructuras de Acero y Concreto'!$C$6:$C$577,MATCH(L1731,'Estructuras de Acero y Concreto'!$D$6:$D$577,0)))=FALSE,INDEX('Estructuras de Acero y Concreto'!$C$6:$C$577,MATCH(L1731,'Estructuras de Acero y Concreto'!$D$6:$D$577,0)),IF(ISERROR(INDEX('Estructuras de Madera'!$C$5:$C$122,MATCH(L1731,'Estructuras de Madera'!$D$5:$D$122,0)))=FALSE,INDEX('Estructuras de Madera'!$C$5:$C$122,MATCH(L1731,'Estructuras de Madera'!$D$5:$D$122,0)),INDEX(SICODI!$G$3:$G$2404,MATCH(L1731,SICODI!$G$3:$G$2404,0))))</f>
        <v>PPC35</v>
      </c>
      <c r="N1731" s="121" t="str">
        <f>+IF(ISERROR(VLOOKUP(M1731,'Resumen de precios LLTT'!$C$17:$D$3071,2,FALSE))=FALSE,VLOOKUP(M1731,'Resumen de precios LLTT'!$C$17:$D$3071,2,FALSE),VLOOKUP(M1731,SICODI!$G$3:$J$2404,2,FALSE))</f>
        <v>POSTE DE CONCRETO ARMADO PARA A. P.  8/200/120/240</v>
      </c>
      <c r="O1731" s="58">
        <f>+IF(ISERROR(VLOOKUP(M1731,'Resumen de precios LLTT'!$C$17:$G$3071,5,FALSE))=FALSE,VLOOKUP(M1731,'Resumen de precios LLTT'!$C$17:$G$3071,5,FALSE),VLOOKUP(M1731,SICODI!$G$3:$J$2404,4,FALSE))</f>
        <v>136.80000000000001</v>
      </c>
      <c r="P1731" s="16">
        <f t="shared" si="240"/>
        <v>0.77</v>
      </c>
      <c r="Q1731" s="78">
        <f t="shared" si="241"/>
        <v>242.13600000000002</v>
      </c>
      <c r="R1731" s="56">
        <v>0</v>
      </c>
      <c r="S1731" s="16">
        <f t="shared" si="242"/>
        <v>7.2000000000000008E-2</v>
      </c>
      <c r="T1731" s="79">
        <f t="shared" si="243"/>
        <v>1.4528160000000003</v>
      </c>
      <c r="U1731" s="80">
        <f t="shared" si="244"/>
        <v>0.2</v>
      </c>
      <c r="V1731" s="81">
        <f t="shared" si="245"/>
        <v>0.29056320000000008</v>
      </c>
      <c r="W1731" s="79">
        <f t="shared" si="246"/>
        <v>9.7773431346403303E-2</v>
      </c>
      <c r="X1731" s="60">
        <f t="shared" si="247"/>
        <v>0.1</v>
      </c>
      <c r="Y1731" s="56">
        <f>+'INFO ENEL'!R1719</f>
        <v>3</v>
      </c>
      <c r="Z1731" s="59">
        <f t="shared" si="248"/>
        <v>0.30000000000000004</v>
      </c>
    </row>
    <row r="1732" spans="1:26" s="90" customFormat="1" ht="15" customHeight="1" x14ac:dyDescent="0.25">
      <c r="A1732" s="55">
        <f>+'INFO ENEL'!A1720</f>
        <v>1715</v>
      </c>
      <c r="B1732" s="121" t="str">
        <f>+INDEX($B$8:$B$15,MATCH(L1732,$L$8:$L$15,0))</f>
        <v>SICODI</v>
      </c>
      <c r="C1732" s="56" t="str">
        <f>+'INFO ENEL'!B1720</f>
        <v>Lima</v>
      </c>
      <c r="D1732" s="56" t="str">
        <f>+'INFO ENEL'!D1720</f>
        <v>Barranca</v>
      </c>
      <c r="E1732" s="56" t="str">
        <f>+'INFO ENEL'!D1720</f>
        <v>Barranca</v>
      </c>
      <c r="F1732" s="50">
        <f>+'INFO ENEL'!E1720</f>
        <v>0</v>
      </c>
      <c r="G1732" s="56" t="str">
        <f>+'INFO ENEL'!L1720</f>
        <v>BT</v>
      </c>
      <c r="H1732" s="57">
        <f>+'INFO ENEL'!M1720</f>
        <v>29.702970297029704</v>
      </c>
      <c r="I1732" s="56">
        <f>+'INFO ENEL'!N1720</f>
        <v>9</v>
      </c>
      <c r="J1732" s="56" t="str">
        <f>+'INFO ENEL'!O1720</f>
        <v>Poste</v>
      </c>
      <c r="K1732" s="56" t="str">
        <f>+'INFO ENEL'!P1720</f>
        <v>Concreto</v>
      </c>
      <c r="L1732" s="56" t="str">
        <f>+'INFO ENEL'!Q1720</f>
        <v>PPC38</v>
      </c>
      <c r="M1732" s="55" t="str">
        <f>+IF(ISERROR(INDEX('Estructuras de Acero y Concreto'!$C$6:$C$577,MATCH(L1732,'Estructuras de Acero y Concreto'!$D$6:$D$577,0)))=FALSE,INDEX('Estructuras de Acero y Concreto'!$C$6:$C$577,MATCH(L1732,'Estructuras de Acero y Concreto'!$D$6:$D$577,0)),IF(ISERROR(INDEX('Estructuras de Madera'!$C$5:$C$122,MATCH(L1732,'Estructuras de Madera'!$D$5:$D$122,0)))=FALSE,INDEX('Estructuras de Madera'!$C$5:$C$122,MATCH(L1732,'Estructuras de Madera'!$D$5:$D$122,0)),INDEX(SICODI!$G$3:$G$2404,MATCH(L1732,SICODI!$G$3:$G$2404,0))))</f>
        <v>PPC38</v>
      </c>
      <c r="N1732" s="121" t="str">
        <f>+IF(ISERROR(VLOOKUP(M1732,'Resumen de precios LLTT'!$C$17:$D$3071,2,FALSE))=FALSE,VLOOKUP(M1732,'Resumen de precios LLTT'!$C$17:$D$3071,2,FALSE),VLOOKUP(M1732,SICODI!$G$3:$J$2404,2,FALSE))</f>
        <v>POSTE DE CONCRETO ARMADO PARA A. P.  9/200/120/245</v>
      </c>
      <c r="O1732" s="58">
        <f>+IF(ISERROR(VLOOKUP(M1732,'Resumen de precios LLTT'!$C$17:$G$3071,5,FALSE))=FALSE,VLOOKUP(M1732,'Resumen de precios LLTT'!$C$17:$G$3071,5,FALSE),VLOOKUP(M1732,SICODI!$G$3:$J$2404,4,FALSE))</f>
        <v>159.16999999999999</v>
      </c>
      <c r="P1732" s="16">
        <f t="shared" si="240"/>
        <v>0.77</v>
      </c>
      <c r="Q1732" s="78">
        <f t="shared" si="241"/>
        <v>281.73089999999996</v>
      </c>
      <c r="R1732" s="56">
        <v>0</v>
      </c>
      <c r="S1732" s="16">
        <f t="shared" si="242"/>
        <v>7.2000000000000008E-2</v>
      </c>
      <c r="T1732" s="79">
        <f t="shared" si="243"/>
        <v>1.6903854</v>
      </c>
      <c r="U1732" s="80">
        <f t="shared" si="244"/>
        <v>0.2</v>
      </c>
      <c r="V1732" s="81">
        <f t="shared" si="245"/>
        <v>0.33807708000000003</v>
      </c>
      <c r="W1732" s="79">
        <f t="shared" si="246"/>
        <v>0.1137616744693495</v>
      </c>
      <c r="X1732" s="60">
        <f t="shared" si="247"/>
        <v>0.1</v>
      </c>
      <c r="Y1732" s="56">
        <f>+'INFO ENEL'!R1720</f>
        <v>4</v>
      </c>
      <c r="Z1732" s="59">
        <f t="shared" si="248"/>
        <v>0.4</v>
      </c>
    </row>
    <row r="1733" spans="1:26" s="90" customFormat="1" ht="15" customHeight="1" x14ac:dyDescent="0.25">
      <c r="A1733" s="55">
        <f>+'INFO ENEL'!A1721</f>
        <v>1716</v>
      </c>
      <c r="B1733" s="121" t="str">
        <f>+INDEX($B$8:$B$15,MATCH(L1733,$L$8:$L$15,0))</f>
        <v>SICODI</v>
      </c>
      <c r="C1733" s="56" t="str">
        <f>+'INFO ENEL'!B1721</f>
        <v>Lima</v>
      </c>
      <c r="D1733" s="56" t="str">
        <f>+'INFO ENEL'!D1721</f>
        <v>Barranca</v>
      </c>
      <c r="E1733" s="56" t="str">
        <f>+'INFO ENEL'!D1721</f>
        <v>Barranca</v>
      </c>
      <c r="F1733" s="50">
        <f>+'INFO ENEL'!E1721</f>
        <v>0</v>
      </c>
      <c r="G1733" s="56" t="str">
        <f>+'INFO ENEL'!L1721</f>
        <v>BT</v>
      </c>
      <c r="H1733" s="57">
        <f>+'INFO ENEL'!M1721</f>
        <v>40.594059405940591</v>
      </c>
      <c r="I1733" s="56">
        <f>+'INFO ENEL'!N1721</f>
        <v>8</v>
      </c>
      <c r="J1733" s="56" t="str">
        <f>+'INFO ENEL'!O1721</f>
        <v>Poste</v>
      </c>
      <c r="K1733" s="56" t="str">
        <f>+'INFO ENEL'!P1721</f>
        <v>Concreto</v>
      </c>
      <c r="L1733" s="56" t="str">
        <f>+'INFO ENEL'!Q1721</f>
        <v>PPC35</v>
      </c>
      <c r="M1733" s="55" t="str">
        <f>+IF(ISERROR(INDEX('Estructuras de Acero y Concreto'!$C$6:$C$577,MATCH(L1733,'Estructuras de Acero y Concreto'!$D$6:$D$577,0)))=FALSE,INDEX('Estructuras de Acero y Concreto'!$C$6:$C$577,MATCH(L1733,'Estructuras de Acero y Concreto'!$D$6:$D$577,0)),IF(ISERROR(INDEX('Estructuras de Madera'!$C$5:$C$122,MATCH(L1733,'Estructuras de Madera'!$D$5:$D$122,0)))=FALSE,INDEX('Estructuras de Madera'!$C$5:$C$122,MATCH(L1733,'Estructuras de Madera'!$D$5:$D$122,0)),INDEX(SICODI!$G$3:$G$2404,MATCH(L1733,SICODI!$G$3:$G$2404,0))))</f>
        <v>PPC35</v>
      </c>
      <c r="N1733" s="121" t="str">
        <f>+IF(ISERROR(VLOOKUP(M1733,'Resumen de precios LLTT'!$C$17:$D$3071,2,FALSE))=FALSE,VLOOKUP(M1733,'Resumen de precios LLTT'!$C$17:$D$3071,2,FALSE),VLOOKUP(M1733,SICODI!$G$3:$J$2404,2,FALSE))</f>
        <v>POSTE DE CONCRETO ARMADO PARA A. P.  8/200/120/240</v>
      </c>
      <c r="O1733" s="58">
        <f>+IF(ISERROR(VLOOKUP(M1733,'Resumen de precios LLTT'!$C$17:$G$3071,5,FALSE))=FALSE,VLOOKUP(M1733,'Resumen de precios LLTT'!$C$17:$G$3071,5,FALSE),VLOOKUP(M1733,SICODI!$G$3:$J$2404,4,FALSE))</f>
        <v>136.80000000000001</v>
      </c>
      <c r="P1733" s="16">
        <f t="shared" si="240"/>
        <v>0.77</v>
      </c>
      <c r="Q1733" s="78">
        <f t="shared" si="241"/>
        <v>242.13600000000002</v>
      </c>
      <c r="R1733" s="56">
        <v>0</v>
      </c>
      <c r="S1733" s="16">
        <f t="shared" si="242"/>
        <v>7.2000000000000008E-2</v>
      </c>
      <c r="T1733" s="79">
        <f t="shared" si="243"/>
        <v>1.4528160000000003</v>
      </c>
      <c r="U1733" s="80">
        <f t="shared" si="244"/>
        <v>0.2</v>
      </c>
      <c r="V1733" s="81">
        <f t="shared" si="245"/>
        <v>0.29056320000000008</v>
      </c>
      <c r="W1733" s="79">
        <f t="shared" si="246"/>
        <v>9.7773431346403303E-2</v>
      </c>
      <c r="X1733" s="60">
        <f t="shared" si="247"/>
        <v>0.1</v>
      </c>
      <c r="Y1733" s="56">
        <f>+'INFO ENEL'!R1721</f>
        <v>3</v>
      </c>
      <c r="Z1733" s="59">
        <f t="shared" si="248"/>
        <v>0.30000000000000004</v>
      </c>
    </row>
    <row r="1734" spans="1:26" s="90" customFormat="1" ht="15" customHeight="1" x14ac:dyDescent="0.25">
      <c r="A1734" s="55">
        <f>+'INFO ENEL'!A1722</f>
        <v>1717</v>
      </c>
      <c r="B1734" s="121" t="str">
        <f>+INDEX($B$8:$B$15,MATCH(L1734,$L$8:$L$15,0))</f>
        <v>SICODI</v>
      </c>
      <c r="C1734" s="56" t="str">
        <f>+'INFO ENEL'!B1722</f>
        <v>Lima</v>
      </c>
      <c r="D1734" s="56" t="str">
        <f>+'INFO ENEL'!D1722</f>
        <v>Pativilca</v>
      </c>
      <c r="E1734" s="56" t="str">
        <f>+'INFO ENEL'!D1722</f>
        <v>Pativilca</v>
      </c>
      <c r="F1734" s="50">
        <f>+'INFO ENEL'!E1722</f>
        <v>0</v>
      </c>
      <c r="G1734" s="56" t="str">
        <f>+'INFO ENEL'!L1722</f>
        <v>BT</v>
      </c>
      <c r="H1734" s="57">
        <f>+'INFO ENEL'!M1722</f>
        <v>22.772277227722771</v>
      </c>
      <c r="I1734" s="56">
        <f>+'INFO ENEL'!N1722</f>
        <v>9</v>
      </c>
      <c r="J1734" s="56" t="str">
        <f>+'INFO ENEL'!O1722</f>
        <v>Poste</v>
      </c>
      <c r="K1734" s="56" t="str">
        <f>+'INFO ENEL'!P1722</f>
        <v>Concreto</v>
      </c>
      <c r="L1734" s="56" t="str">
        <f>+'INFO ENEL'!Q1722</f>
        <v>PPC38</v>
      </c>
      <c r="M1734" s="55" t="str">
        <f>+IF(ISERROR(INDEX('Estructuras de Acero y Concreto'!$C$6:$C$577,MATCH(L1734,'Estructuras de Acero y Concreto'!$D$6:$D$577,0)))=FALSE,INDEX('Estructuras de Acero y Concreto'!$C$6:$C$577,MATCH(L1734,'Estructuras de Acero y Concreto'!$D$6:$D$577,0)),IF(ISERROR(INDEX('Estructuras de Madera'!$C$5:$C$122,MATCH(L1734,'Estructuras de Madera'!$D$5:$D$122,0)))=FALSE,INDEX('Estructuras de Madera'!$C$5:$C$122,MATCH(L1734,'Estructuras de Madera'!$D$5:$D$122,0)),INDEX(SICODI!$G$3:$G$2404,MATCH(L1734,SICODI!$G$3:$G$2404,0))))</f>
        <v>PPC38</v>
      </c>
      <c r="N1734" s="121" t="str">
        <f>+IF(ISERROR(VLOOKUP(M1734,'Resumen de precios LLTT'!$C$17:$D$3071,2,FALSE))=FALSE,VLOOKUP(M1734,'Resumen de precios LLTT'!$C$17:$D$3071,2,FALSE),VLOOKUP(M1734,SICODI!$G$3:$J$2404,2,FALSE))</f>
        <v>POSTE DE CONCRETO ARMADO PARA A. P.  9/200/120/245</v>
      </c>
      <c r="O1734" s="58">
        <f>+IF(ISERROR(VLOOKUP(M1734,'Resumen de precios LLTT'!$C$17:$G$3071,5,FALSE))=FALSE,VLOOKUP(M1734,'Resumen de precios LLTT'!$C$17:$G$3071,5,FALSE),VLOOKUP(M1734,SICODI!$G$3:$J$2404,4,FALSE))</f>
        <v>159.16999999999999</v>
      </c>
      <c r="P1734" s="16">
        <f t="shared" si="240"/>
        <v>0.77</v>
      </c>
      <c r="Q1734" s="78">
        <f t="shared" si="241"/>
        <v>281.73089999999996</v>
      </c>
      <c r="R1734" s="56">
        <v>0</v>
      </c>
      <c r="S1734" s="16">
        <f t="shared" si="242"/>
        <v>7.2000000000000008E-2</v>
      </c>
      <c r="T1734" s="79">
        <f t="shared" si="243"/>
        <v>1.6903854</v>
      </c>
      <c r="U1734" s="80">
        <f t="shared" si="244"/>
        <v>0.2</v>
      </c>
      <c r="V1734" s="81">
        <f t="shared" si="245"/>
        <v>0.33807708000000003</v>
      </c>
      <c r="W1734" s="79">
        <f t="shared" si="246"/>
        <v>0.1137616744693495</v>
      </c>
      <c r="X1734" s="60">
        <f t="shared" si="247"/>
        <v>0.1</v>
      </c>
      <c r="Y1734" s="56">
        <f>+'INFO ENEL'!R1722</f>
        <v>4</v>
      </c>
      <c r="Z1734" s="59">
        <f t="shared" si="248"/>
        <v>0.4</v>
      </c>
    </row>
    <row r="1735" spans="1:26" s="90" customFormat="1" ht="15" customHeight="1" x14ac:dyDescent="0.25">
      <c r="A1735" s="55">
        <f>+'INFO ENEL'!A1723</f>
        <v>1718</v>
      </c>
      <c r="B1735" s="121" t="str">
        <f>+INDEX($B$8:$B$15,MATCH(L1735,$L$8:$L$15,0))</f>
        <v>SICODI</v>
      </c>
      <c r="C1735" s="56" t="str">
        <f>+'INFO ENEL'!B1723</f>
        <v>Lima</v>
      </c>
      <c r="D1735" s="56" t="str">
        <f>+'INFO ENEL'!D1723</f>
        <v>Pativilca</v>
      </c>
      <c r="E1735" s="56" t="str">
        <f>+'INFO ENEL'!D1723</f>
        <v>Pativilca</v>
      </c>
      <c r="F1735" s="50">
        <f>+'INFO ENEL'!E1723</f>
        <v>0</v>
      </c>
      <c r="G1735" s="56" t="str">
        <f>+'INFO ENEL'!L1723</f>
        <v>BT</v>
      </c>
      <c r="H1735" s="57">
        <f>+'INFO ENEL'!M1723</f>
        <v>26.732673267326732</v>
      </c>
      <c r="I1735" s="56">
        <f>+'INFO ENEL'!N1723</f>
        <v>9</v>
      </c>
      <c r="J1735" s="56" t="str">
        <f>+'INFO ENEL'!O1723</f>
        <v>Poste</v>
      </c>
      <c r="K1735" s="56" t="str">
        <f>+'INFO ENEL'!P1723</f>
        <v>Concreto</v>
      </c>
      <c r="L1735" s="56" t="str">
        <f>+'INFO ENEL'!Q1723</f>
        <v>PPC38</v>
      </c>
      <c r="M1735" s="55" t="str">
        <f>+IF(ISERROR(INDEX('Estructuras de Acero y Concreto'!$C$6:$C$577,MATCH(L1735,'Estructuras de Acero y Concreto'!$D$6:$D$577,0)))=FALSE,INDEX('Estructuras de Acero y Concreto'!$C$6:$C$577,MATCH(L1735,'Estructuras de Acero y Concreto'!$D$6:$D$577,0)),IF(ISERROR(INDEX('Estructuras de Madera'!$C$5:$C$122,MATCH(L1735,'Estructuras de Madera'!$D$5:$D$122,0)))=FALSE,INDEX('Estructuras de Madera'!$C$5:$C$122,MATCH(L1735,'Estructuras de Madera'!$D$5:$D$122,0)),INDEX(SICODI!$G$3:$G$2404,MATCH(L1735,SICODI!$G$3:$G$2404,0))))</f>
        <v>PPC38</v>
      </c>
      <c r="N1735" s="121" t="str">
        <f>+IF(ISERROR(VLOOKUP(M1735,'Resumen de precios LLTT'!$C$17:$D$3071,2,FALSE))=FALSE,VLOOKUP(M1735,'Resumen de precios LLTT'!$C$17:$D$3071,2,FALSE),VLOOKUP(M1735,SICODI!$G$3:$J$2404,2,FALSE))</f>
        <v>POSTE DE CONCRETO ARMADO PARA A. P.  9/200/120/245</v>
      </c>
      <c r="O1735" s="58">
        <f>+IF(ISERROR(VLOOKUP(M1735,'Resumen de precios LLTT'!$C$17:$G$3071,5,FALSE))=FALSE,VLOOKUP(M1735,'Resumen de precios LLTT'!$C$17:$G$3071,5,FALSE),VLOOKUP(M1735,SICODI!$G$3:$J$2404,4,FALSE))</f>
        <v>159.16999999999999</v>
      </c>
      <c r="P1735" s="16">
        <f t="shared" si="240"/>
        <v>0.77</v>
      </c>
      <c r="Q1735" s="78">
        <f t="shared" si="241"/>
        <v>281.73089999999996</v>
      </c>
      <c r="R1735" s="56">
        <v>0</v>
      </c>
      <c r="S1735" s="16">
        <f t="shared" si="242"/>
        <v>7.2000000000000008E-2</v>
      </c>
      <c r="T1735" s="79">
        <f t="shared" si="243"/>
        <v>1.6903854</v>
      </c>
      <c r="U1735" s="80">
        <f t="shared" si="244"/>
        <v>0.2</v>
      </c>
      <c r="V1735" s="81">
        <f t="shared" si="245"/>
        <v>0.33807708000000003</v>
      </c>
      <c r="W1735" s="79">
        <f t="shared" si="246"/>
        <v>0.1137616744693495</v>
      </c>
      <c r="X1735" s="60">
        <f t="shared" si="247"/>
        <v>0.1</v>
      </c>
      <c r="Y1735" s="56">
        <f>+'INFO ENEL'!R1723</f>
        <v>4</v>
      </c>
      <c r="Z1735" s="59">
        <f t="shared" si="248"/>
        <v>0.4</v>
      </c>
    </row>
    <row r="1736" spans="1:26" s="90" customFormat="1" ht="15" customHeight="1" x14ac:dyDescent="0.25">
      <c r="A1736" s="55">
        <f>+'INFO ENEL'!A1724</f>
        <v>1719</v>
      </c>
      <c r="B1736" s="121" t="str">
        <f>+INDEX($B$8:$B$15,MATCH(L1736,$L$8:$L$15,0))</f>
        <v>SICODI</v>
      </c>
      <c r="C1736" s="56" t="str">
        <f>+'INFO ENEL'!B1724</f>
        <v>Lima</v>
      </c>
      <c r="D1736" s="56" t="str">
        <f>+'INFO ENEL'!D1724</f>
        <v>Pativilca</v>
      </c>
      <c r="E1736" s="56" t="str">
        <f>+'INFO ENEL'!D1724</f>
        <v>Pativilca</v>
      </c>
      <c r="F1736" s="50">
        <f>+'INFO ENEL'!E1724</f>
        <v>0</v>
      </c>
      <c r="G1736" s="56" t="str">
        <f>+'INFO ENEL'!L1724</f>
        <v>MT</v>
      </c>
      <c r="H1736" s="57">
        <f>+'INFO ENEL'!M1724</f>
        <v>46.534653465346537</v>
      </c>
      <c r="I1736" s="56">
        <f>+'INFO ENEL'!N1724</f>
        <v>15</v>
      </c>
      <c r="J1736" s="56" t="str">
        <f>+'INFO ENEL'!O1724</f>
        <v>Poste</v>
      </c>
      <c r="K1736" s="56" t="str">
        <f>+'INFO ENEL'!P1724</f>
        <v>Concreto</v>
      </c>
      <c r="L1736" s="56" t="str">
        <f>+'INFO ENEL'!Q1724</f>
        <v>PPC24</v>
      </c>
      <c r="M1736" s="55" t="str">
        <f>+IF(ISERROR(INDEX('Estructuras de Acero y Concreto'!$C$6:$C$577,MATCH(L1736,'Estructuras de Acero y Concreto'!$D$6:$D$577,0)))=FALSE,INDEX('Estructuras de Acero y Concreto'!$C$6:$C$577,MATCH(L1736,'Estructuras de Acero y Concreto'!$D$6:$D$577,0)),IF(ISERROR(INDEX('Estructuras de Madera'!$C$5:$C$122,MATCH(L1736,'Estructuras de Madera'!$D$5:$D$122,0)))=FALSE,INDEX('Estructuras de Madera'!$C$5:$C$122,MATCH(L1736,'Estructuras de Madera'!$D$5:$D$122,0)),INDEX(SICODI!$G$3:$G$2404,MATCH(L1736,SICODI!$G$3:$G$2404,0))))</f>
        <v>PPC24</v>
      </c>
      <c r="N1736" s="121" t="str">
        <f>+IF(ISERROR(VLOOKUP(M1736,'Resumen de precios LLTT'!$C$17:$D$3071,2,FALSE))=FALSE,VLOOKUP(M1736,'Resumen de precios LLTT'!$C$17:$D$3071,2,FALSE),VLOOKUP(M1736,SICODI!$G$3:$J$2404,2,FALSE))</f>
        <v>POSTE DE CONCRETO ARMADO DE 15/400/150/375</v>
      </c>
      <c r="O1736" s="58">
        <f>+IF(ISERROR(VLOOKUP(M1736,'Resumen de precios LLTT'!$C$17:$G$3071,5,FALSE))=FALSE,VLOOKUP(M1736,'Resumen de precios LLTT'!$C$17:$G$3071,5,FALSE),VLOOKUP(M1736,SICODI!$G$3:$J$2404,4,FALSE))</f>
        <v>476.76</v>
      </c>
      <c r="P1736" s="16">
        <f t="shared" si="240"/>
        <v>0.84299999999999997</v>
      </c>
      <c r="Q1736" s="78">
        <f t="shared" si="241"/>
        <v>878.66867999999999</v>
      </c>
      <c r="R1736" s="56">
        <v>0</v>
      </c>
      <c r="S1736" s="16">
        <f t="shared" si="242"/>
        <v>0.13400000000000001</v>
      </c>
      <c r="T1736" s="79">
        <f t="shared" si="243"/>
        <v>9.8118002600000001</v>
      </c>
      <c r="U1736" s="80">
        <f t="shared" si="244"/>
        <v>0.183</v>
      </c>
      <c r="V1736" s="81">
        <f t="shared" si="245"/>
        <v>1.7955594475800001</v>
      </c>
      <c r="W1736" s="79">
        <f t="shared" si="246"/>
        <v>0.60419904645994038</v>
      </c>
      <c r="X1736" s="60">
        <f t="shared" si="247"/>
        <v>0.6</v>
      </c>
      <c r="Y1736" s="56">
        <f>+'INFO ENEL'!R1724</f>
        <v>1</v>
      </c>
      <c r="Z1736" s="59">
        <f t="shared" si="248"/>
        <v>0.6</v>
      </c>
    </row>
    <row r="1737" spans="1:26" s="90" customFormat="1" ht="15" customHeight="1" x14ac:dyDescent="0.25">
      <c r="A1737" s="55">
        <f>+'INFO ENEL'!A1725</f>
        <v>1720</v>
      </c>
      <c r="B1737" s="121" t="str">
        <f>+INDEX($B$8:$B$15,MATCH(L1737,$L$8:$L$15,0))</f>
        <v>SICODI</v>
      </c>
      <c r="C1737" s="56" t="str">
        <f>+'INFO ENEL'!B1725</f>
        <v>Lima</v>
      </c>
      <c r="D1737" s="56" t="str">
        <f>+'INFO ENEL'!D1725</f>
        <v>Pativilca</v>
      </c>
      <c r="E1737" s="56" t="str">
        <f>+'INFO ENEL'!D1725</f>
        <v>Pativilca</v>
      </c>
      <c r="F1737" s="50">
        <f>+'INFO ENEL'!E1725</f>
        <v>0</v>
      </c>
      <c r="G1737" s="56" t="str">
        <f>+'INFO ENEL'!L1725</f>
        <v>BT</v>
      </c>
      <c r="H1737" s="57">
        <f>+'INFO ENEL'!M1725</f>
        <v>26.732673267326732</v>
      </c>
      <c r="I1737" s="56">
        <f>+'INFO ENEL'!N1725</f>
        <v>9</v>
      </c>
      <c r="J1737" s="56" t="str">
        <f>+'INFO ENEL'!O1725</f>
        <v>Poste</v>
      </c>
      <c r="K1737" s="56" t="str">
        <f>+'INFO ENEL'!P1725</f>
        <v>Concreto</v>
      </c>
      <c r="L1737" s="56" t="str">
        <f>+'INFO ENEL'!Q1725</f>
        <v>PPC38</v>
      </c>
      <c r="M1737" s="55" t="str">
        <f>+IF(ISERROR(INDEX('Estructuras de Acero y Concreto'!$C$6:$C$577,MATCH(L1737,'Estructuras de Acero y Concreto'!$D$6:$D$577,0)))=FALSE,INDEX('Estructuras de Acero y Concreto'!$C$6:$C$577,MATCH(L1737,'Estructuras de Acero y Concreto'!$D$6:$D$577,0)),IF(ISERROR(INDEX('Estructuras de Madera'!$C$5:$C$122,MATCH(L1737,'Estructuras de Madera'!$D$5:$D$122,0)))=FALSE,INDEX('Estructuras de Madera'!$C$5:$C$122,MATCH(L1737,'Estructuras de Madera'!$D$5:$D$122,0)),INDEX(SICODI!$G$3:$G$2404,MATCH(L1737,SICODI!$G$3:$G$2404,0))))</f>
        <v>PPC38</v>
      </c>
      <c r="N1737" s="121" t="str">
        <f>+IF(ISERROR(VLOOKUP(M1737,'Resumen de precios LLTT'!$C$17:$D$3071,2,FALSE))=FALSE,VLOOKUP(M1737,'Resumen de precios LLTT'!$C$17:$D$3071,2,FALSE),VLOOKUP(M1737,SICODI!$G$3:$J$2404,2,FALSE))</f>
        <v>POSTE DE CONCRETO ARMADO PARA A. P.  9/200/120/245</v>
      </c>
      <c r="O1737" s="58">
        <f>+IF(ISERROR(VLOOKUP(M1737,'Resumen de precios LLTT'!$C$17:$G$3071,5,FALSE))=FALSE,VLOOKUP(M1737,'Resumen de precios LLTT'!$C$17:$G$3071,5,FALSE),VLOOKUP(M1737,SICODI!$G$3:$J$2404,4,FALSE))</f>
        <v>159.16999999999999</v>
      </c>
      <c r="P1737" s="16">
        <f t="shared" ref="P1737:P1800" si="249">IF(G1737="BT", $P$2, $P$3)</f>
        <v>0.77</v>
      </c>
      <c r="Q1737" s="78">
        <f t="shared" ref="Q1737:Q1800" si="250">O1737*(P1737+1)</f>
        <v>281.73089999999996</v>
      </c>
      <c r="R1737" s="56">
        <v>0</v>
      </c>
      <c r="S1737" s="16">
        <f t="shared" ref="S1737:S1800" si="251">IF(G1737="BT", ($S$2), ($S$3))</f>
        <v>7.2000000000000008E-2</v>
      </c>
      <c r="T1737" s="79">
        <f t="shared" ref="T1737:T1800" si="252">(Q1737*S1737)/12</f>
        <v>1.6903854</v>
      </c>
      <c r="U1737" s="80">
        <f t="shared" ref="U1737:U1800" si="253">IF(G1737="BT", ($U$2), ($U$3))</f>
        <v>0.2</v>
      </c>
      <c r="V1737" s="81">
        <f t="shared" ref="V1737:V1800" si="254">T1737*U1737</f>
        <v>0.33807708000000003</v>
      </c>
      <c r="W1737" s="79">
        <f t="shared" ref="W1737:W1800" si="255">(V1737*(1/3)*(1+$Y$2))+R1737</f>
        <v>0.1137616744693495</v>
      </c>
      <c r="X1737" s="60">
        <f t="shared" si="247"/>
        <v>0.1</v>
      </c>
      <c r="Y1737" s="56">
        <f>+'INFO ENEL'!R1725</f>
        <v>4</v>
      </c>
      <c r="Z1737" s="59">
        <f t="shared" si="248"/>
        <v>0.4</v>
      </c>
    </row>
    <row r="1738" spans="1:26" s="90" customFormat="1" ht="15" customHeight="1" x14ac:dyDescent="0.25">
      <c r="A1738" s="55">
        <f>+'INFO ENEL'!A1726</f>
        <v>1721</v>
      </c>
      <c r="B1738" s="121" t="str">
        <f>+INDEX($B$8:$B$15,MATCH(L1738,$L$8:$L$15,0))</f>
        <v>SICODI</v>
      </c>
      <c r="C1738" s="56" t="str">
        <f>+'INFO ENEL'!B1726</f>
        <v>Lima</v>
      </c>
      <c r="D1738" s="56" t="str">
        <f>+'INFO ENEL'!D1726</f>
        <v>Pativilca</v>
      </c>
      <c r="E1738" s="56" t="str">
        <f>+'INFO ENEL'!D1726</f>
        <v>Pativilca</v>
      </c>
      <c r="F1738" s="50">
        <f>+'INFO ENEL'!E1726</f>
        <v>0</v>
      </c>
      <c r="G1738" s="56" t="str">
        <f>+'INFO ENEL'!L1726</f>
        <v>BT</v>
      </c>
      <c r="H1738" s="57">
        <f>+'INFO ENEL'!M1726</f>
        <v>26.732673267326732</v>
      </c>
      <c r="I1738" s="56">
        <f>+'INFO ENEL'!N1726</f>
        <v>9</v>
      </c>
      <c r="J1738" s="56" t="str">
        <f>+'INFO ENEL'!O1726</f>
        <v>Poste</v>
      </c>
      <c r="K1738" s="56" t="str">
        <f>+'INFO ENEL'!P1726</f>
        <v>Concreto</v>
      </c>
      <c r="L1738" s="56" t="str">
        <f>+'INFO ENEL'!Q1726</f>
        <v>PPC38</v>
      </c>
      <c r="M1738" s="55" t="str">
        <f>+IF(ISERROR(INDEX('Estructuras de Acero y Concreto'!$C$6:$C$577,MATCH(L1738,'Estructuras de Acero y Concreto'!$D$6:$D$577,0)))=FALSE,INDEX('Estructuras de Acero y Concreto'!$C$6:$C$577,MATCH(L1738,'Estructuras de Acero y Concreto'!$D$6:$D$577,0)),IF(ISERROR(INDEX('Estructuras de Madera'!$C$5:$C$122,MATCH(L1738,'Estructuras de Madera'!$D$5:$D$122,0)))=FALSE,INDEX('Estructuras de Madera'!$C$5:$C$122,MATCH(L1738,'Estructuras de Madera'!$D$5:$D$122,0)),INDEX(SICODI!$G$3:$G$2404,MATCH(L1738,SICODI!$G$3:$G$2404,0))))</f>
        <v>PPC38</v>
      </c>
      <c r="N1738" s="121" t="str">
        <f>+IF(ISERROR(VLOOKUP(M1738,'Resumen de precios LLTT'!$C$17:$D$3071,2,FALSE))=FALSE,VLOOKUP(M1738,'Resumen de precios LLTT'!$C$17:$D$3071,2,FALSE),VLOOKUP(M1738,SICODI!$G$3:$J$2404,2,FALSE))</f>
        <v>POSTE DE CONCRETO ARMADO PARA A. P.  9/200/120/245</v>
      </c>
      <c r="O1738" s="58">
        <f>+IF(ISERROR(VLOOKUP(M1738,'Resumen de precios LLTT'!$C$17:$G$3071,5,FALSE))=FALSE,VLOOKUP(M1738,'Resumen de precios LLTT'!$C$17:$G$3071,5,FALSE),VLOOKUP(M1738,SICODI!$G$3:$J$2404,4,FALSE))</f>
        <v>159.16999999999999</v>
      </c>
      <c r="P1738" s="16">
        <f t="shared" si="249"/>
        <v>0.77</v>
      </c>
      <c r="Q1738" s="78">
        <f t="shared" si="250"/>
        <v>281.73089999999996</v>
      </c>
      <c r="R1738" s="56">
        <v>0</v>
      </c>
      <c r="S1738" s="16">
        <f t="shared" si="251"/>
        <v>7.2000000000000008E-2</v>
      </c>
      <c r="T1738" s="79">
        <f t="shared" si="252"/>
        <v>1.6903854</v>
      </c>
      <c r="U1738" s="80">
        <f t="shared" si="253"/>
        <v>0.2</v>
      </c>
      <c r="V1738" s="81">
        <f t="shared" si="254"/>
        <v>0.33807708000000003</v>
      </c>
      <c r="W1738" s="79">
        <f t="shared" si="255"/>
        <v>0.1137616744693495</v>
      </c>
      <c r="X1738" s="60">
        <f t="shared" si="247"/>
        <v>0.1</v>
      </c>
      <c r="Y1738" s="56">
        <f>+'INFO ENEL'!R1726</f>
        <v>4</v>
      </c>
      <c r="Z1738" s="59">
        <f t="shared" si="248"/>
        <v>0.4</v>
      </c>
    </row>
    <row r="1739" spans="1:26" s="90" customFormat="1" ht="15" customHeight="1" x14ac:dyDescent="0.25">
      <c r="A1739" s="55">
        <f>+'INFO ENEL'!A1727</f>
        <v>1722</v>
      </c>
      <c r="B1739" s="121" t="str">
        <f>+INDEX($B$8:$B$15,MATCH(L1739,$L$8:$L$15,0))</f>
        <v>SICODI</v>
      </c>
      <c r="C1739" s="56" t="str">
        <f>+'INFO ENEL'!B1727</f>
        <v>Lima</v>
      </c>
      <c r="D1739" s="56" t="str">
        <f>+'INFO ENEL'!D1727</f>
        <v>Pativilca</v>
      </c>
      <c r="E1739" s="56" t="str">
        <f>+'INFO ENEL'!D1727</f>
        <v>Pativilca</v>
      </c>
      <c r="F1739" s="50">
        <f>+'INFO ENEL'!E1727</f>
        <v>0</v>
      </c>
      <c r="G1739" s="56" t="str">
        <f>+'INFO ENEL'!L1727</f>
        <v>BT</v>
      </c>
      <c r="H1739" s="57">
        <f>+'INFO ENEL'!M1727</f>
        <v>21.782178217821784</v>
      </c>
      <c r="I1739" s="56">
        <f>+'INFO ENEL'!N1727</f>
        <v>9</v>
      </c>
      <c r="J1739" s="56" t="str">
        <f>+'INFO ENEL'!O1727</f>
        <v>Poste</v>
      </c>
      <c r="K1739" s="56" t="str">
        <f>+'INFO ENEL'!P1727</f>
        <v>Concreto</v>
      </c>
      <c r="L1739" s="56" t="str">
        <f>+'INFO ENEL'!Q1727</f>
        <v>PPC38</v>
      </c>
      <c r="M1739" s="55" t="str">
        <f>+IF(ISERROR(INDEX('Estructuras de Acero y Concreto'!$C$6:$C$577,MATCH(L1739,'Estructuras de Acero y Concreto'!$D$6:$D$577,0)))=FALSE,INDEX('Estructuras de Acero y Concreto'!$C$6:$C$577,MATCH(L1739,'Estructuras de Acero y Concreto'!$D$6:$D$577,0)),IF(ISERROR(INDEX('Estructuras de Madera'!$C$5:$C$122,MATCH(L1739,'Estructuras de Madera'!$D$5:$D$122,0)))=FALSE,INDEX('Estructuras de Madera'!$C$5:$C$122,MATCH(L1739,'Estructuras de Madera'!$D$5:$D$122,0)),INDEX(SICODI!$G$3:$G$2404,MATCH(L1739,SICODI!$G$3:$G$2404,0))))</f>
        <v>PPC38</v>
      </c>
      <c r="N1739" s="121" t="str">
        <f>+IF(ISERROR(VLOOKUP(M1739,'Resumen de precios LLTT'!$C$17:$D$3071,2,FALSE))=FALSE,VLOOKUP(M1739,'Resumen de precios LLTT'!$C$17:$D$3071,2,FALSE),VLOOKUP(M1739,SICODI!$G$3:$J$2404,2,FALSE))</f>
        <v>POSTE DE CONCRETO ARMADO PARA A. P.  9/200/120/245</v>
      </c>
      <c r="O1739" s="58">
        <f>+IF(ISERROR(VLOOKUP(M1739,'Resumen de precios LLTT'!$C$17:$G$3071,5,FALSE))=FALSE,VLOOKUP(M1739,'Resumen de precios LLTT'!$C$17:$G$3071,5,FALSE),VLOOKUP(M1739,SICODI!$G$3:$J$2404,4,FALSE))</f>
        <v>159.16999999999999</v>
      </c>
      <c r="P1739" s="16">
        <f t="shared" si="249"/>
        <v>0.77</v>
      </c>
      <c r="Q1739" s="78">
        <f t="shared" si="250"/>
        <v>281.73089999999996</v>
      </c>
      <c r="R1739" s="56">
        <v>0</v>
      </c>
      <c r="S1739" s="16">
        <f t="shared" si="251"/>
        <v>7.2000000000000008E-2</v>
      </c>
      <c r="T1739" s="79">
        <f t="shared" si="252"/>
        <v>1.6903854</v>
      </c>
      <c r="U1739" s="80">
        <f t="shared" si="253"/>
        <v>0.2</v>
      </c>
      <c r="V1739" s="81">
        <f t="shared" si="254"/>
        <v>0.33807708000000003</v>
      </c>
      <c r="W1739" s="79">
        <f t="shared" si="255"/>
        <v>0.1137616744693495</v>
      </c>
      <c r="X1739" s="60">
        <f t="shared" si="247"/>
        <v>0.1</v>
      </c>
      <c r="Y1739" s="56">
        <f>+'INFO ENEL'!R1727</f>
        <v>4</v>
      </c>
      <c r="Z1739" s="59">
        <f t="shared" si="248"/>
        <v>0.4</v>
      </c>
    </row>
    <row r="1740" spans="1:26" s="90" customFormat="1" ht="15" customHeight="1" x14ac:dyDescent="0.25">
      <c r="A1740" s="55">
        <f>+'INFO ENEL'!A1728</f>
        <v>1723</v>
      </c>
      <c r="B1740" s="121" t="str">
        <f>+INDEX($B$8:$B$15,MATCH(L1740,$L$8:$L$15,0))</f>
        <v>SICODI</v>
      </c>
      <c r="C1740" s="56" t="str">
        <f>+'INFO ENEL'!B1728</f>
        <v>Lima</v>
      </c>
      <c r="D1740" s="56" t="str">
        <f>+'INFO ENEL'!D1728</f>
        <v>Pativilca</v>
      </c>
      <c r="E1740" s="56" t="str">
        <f>+'INFO ENEL'!D1728</f>
        <v>Pativilca</v>
      </c>
      <c r="F1740" s="50">
        <f>+'INFO ENEL'!E1728</f>
        <v>0</v>
      </c>
      <c r="G1740" s="56" t="str">
        <f>+'INFO ENEL'!L1728</f>
        <v>BT</v>
      </c>
      <c r="H1740" s="57">
        <f>+'INFO ENEL'!M1728</f>
        <v>23.762376237623762</v>
      </c>
      <c r="I1740" s="56">
        <f>+'INFO ENEL'!N1728</f>
        <v>9</v>
      </c>
      <c r="J1740" s="56" t="str">
        <f>+'INFO ENEL'!O1728</f>
        <v>Poste</v>
      </c>
      <c r="K1740" s="56" t="str">
        <f>+'INFO ENEL'!P1728</f>
        <v>Concreto</v>
      </c>
      <c r="L1740" s="56" t="str">
        <f>+'INFO ENEL'!Q1728</f>
        <v>PPC38</v>
      </c>
      <c r="M1740" s="55" t="str">
        <f>+IF(ISERROR(INDEX('Estructuras de Acero y Concreto'!$C$6:$C$577,MATCH(L1740,'Estructuras de Acero y Concreto'!$D$6:$D$577,0)))=FALSE,INDEX('Estructuras de Acero y Concreto'!$C$6:$C$577,MATCH(L1740,'Estructuras de Acero y Concreto'!$D$6:$D$577,0)),IF(ISERROR(INDEX('Estructuras de Madera'!$C$5:$C$122,MATCH(L1740,'Estructuras de Madera'!$D$5:$D$122,0)))=FALSE,INDEX('Estructuras de Madera'!$C$5:$C$122,MATCH(L1740,'Estructuras de Madera'!$D$5:$D$122,0)),INDEX(SICODI!$G$3:$G$2404,MATCH(L1740,SICODI!$G$3:$G$2404,0))))</f>
        <v>PPC38</v>
      </c>
      <c r="N1740" s="121" t="str">
        <f>+IF(ISERROR(VLOOKUP(M1740,'Resumen de precios LLTT'!$C$17:$D$3071,2,FALSE))=FALSE,VLOOKUP(M1740,'Resumen de precios LLTT'!$C$17:$D$3071,2,FALSE),VLOOKUP(M1740,SICODI!$G$3:$J$2404,2,FALSE))</f>
        <v>POSTE DE CONCRETO ARMADO PARA A. P.  9/200/120/245</v>
      </c>
      <c r="O1740" s="58">
        <f>+IF(ISERROR(VLOOKUP(M1740,'Resumen de precios LLTT'!$C$17:$G$3071,5,FALSE))=FALSE,VLOOKUP(M1740,'Resumen de precios LLTT'!$C$17:$G$3071,5,FALSE),VLOOKUP(M1740,SICODI!$G$3:$J$2404,4,FALSE))</f>
        <v>159.16999999999999</v>
      </c>
      <c r="P1740" s="16">
        <f t="shared" si="249"/>
        <v>0.77</v>
      </c>
      <c r="Q1740" s="78">
        <f t="shared" si="250"/>
        <v>281.73089999999996</v>
      </c>
      <c r="R1740" s="56">
        <v>0</v>
      </c>
      <c r="S1740" s="16">
        <f t="shared" si="251"/>
        <v>7.2000000000000008E-2</v>
      </c>
      <c r="T1740" s="79">
        <f t="shared" si="252"/>
        <v>1.6903854</v>
      </c>
      <c r="U1740" s="80">
        <f t="shared" si="253"/>
        <v>0.2</v>
      </c>
      <c r="V1740" s="81">
        <f t="shared" si="254"/>
        <v>0.33807708000000003</v>
      </c>
      <c r="W1740" s="79">
        <f t="shared" si="255"/>
        <v>0.1137616744693495</v>
      </c>
      <c r="X1740" s="60">
        <f t="shared" si="247"/>
        <v>0.1</v>
      </c>
      <c r="Y1740" s="56">
        <f>+'INFO ENEL'!R1728</f>
        <v>4</v>
      </c>
      <c r="Z1740" s="59">
        <f t="shared" si="248"/>
        <v>0.4</v>
      </c>
    </row>
    <row r="1741" spans="1:26" s="90" customFormat="1" ht="15" customHeight="1" x14ac:dyDescent="0.25">
      <c r="A1741" s="55">
        <f>+'INFO ENEL'!A1729</f>
        <v>1724</v>
      </c>
      <c r="B1741" s="121" t="str">
        <f>+INDEX($B$8:$B$15,MATCH(L1741,$L$8:$L$15,0))</f>
        <v>SICODI</v>
      </c>
      <c r="C1741" s="56" t="str">
        <f>+'INFO ENEL'!B1729</f>
        <v>Lima</v>
      </c>
      <c r="D1741" s="56" t="str">
        <f>+'INFO ENEL'!D1729</f>
        <v>Pativilca</v>
      </c>
      <c r="E1741" s="56" t="str">
        <f>+'INFO ENEL'!D1729</f>
        <v>Pativilca</v>
      </c>
      <c r="F1741" s="50">
        <f>+'INFO ENEL'!E1729</f>
        <v>0</v>
      </c>
      <c r="G1741" s="56" t="str">
        <f>+'INFO ENEL'!L1729</f>
        <v>BT</v>
      </c>
      <c r="H1741" s="57">
        <f>+'INFO ENEL'!M1729</f>
        <v>22.772277227722771</v>
      </c>
      <c r="I1741" s="56">
        <f>+'INFO ENEL'!N1729</f>
        <v>9</v>
      </c>
      <c r="J1741" s="56" t="str">
        <f>+'INFO ENEL'!O1729</f>
        <v>Poste</v>
      </c>
      <c r="K1741" s="56" t="str">
        <f>+'INFO ENEL'!P1729</f>
        <v>Concreto</v>
      </c>
      <c r="L1741" s="56" t="str">
        <f>+'INFO ENEL'!Q1729</f>
        <v>PPC38</v>
      </c>
      <c r="M1741" s="55" t="str">
        <f>+IF(ISERROR(INDEX('Estructuras de Acero y Concreto'!$C$6:$C$577,MATCH(L1741,'Estructuras de Acero y Concreto'!$D$6:$D$577,0)))=FALSE,INDEX('Estructuras de Acero y Concreto'!$C$6:$C$577,MATCH(L1741,'Estructuras de Acero y Concreto'!$D$6:$D$577,0)),IF(ISERROR(INDEX('Estructuras de Madera'!$C$5:$C$122,MATCH(L1741,'Estructuras de Madera'!$D$5:$D$122,0)))=FALSE,INDEX('Estructuras de Madera'!$C$5:$C$122,MATCH(L1741,'Estructuras de Madera'!$D$5:$D$122,0)),INDEX(SICODI!$G$3:$G$2404,MATCH(L1741,SICODI!$G$3:$G$2404,0))))</f>
        <v>PPC38</v>
      </c>
      <c r="N1741" s="121" t="str">
        <f>+IF(ISERROR(VLOOKUP(M1741,'Resumen de precios LLTT'!$C$17:$D$3071,2,FALSE))=FALSE,VLOOKUP(M1741,'Resumen de precios LLTT'!$C$17:$D$3071,2,FALSE),VLOOKUP(M1741,SICODI!$G$3:$J$2404,2,FALSE))</f>
        <v>POSTE DE CONCRETO ARMADO PARA A. P.  9/200/120/245</v>
      </c>
      <c r="O1741" s="58">
        <f>+IF(ISERROR(VLOOKUP(M1741,'Resumen de precios LLTT'!$C$17:$G$3071,5,FALSE))=FALSE,VLOOKUP(M1741,'Resumen de precios LLTT'!$C$17:$G$3071,5,FALSE),VLOOKUP(M1741,SICODI!$G$3:$J$2404,4,FALSE))</f>
        <v>159.16999999999999</v>
      </c>
      <c r="P1741" s="16">
        <f t="shared" si="249"/>
        <v>0.77</v>
      </c>
      <c r="Q1741" s="78">
        <f t="shared" si="250"/>
        <v>281.73089999999996</v>
      </c>
      <c r="R1741" s="56">
        <v>0</v>
      </c>
      <c r="S1741" s="16">
        <f t="shared" si="251"/>
        <v>7.2000000000000008E-2</v>
      </c>
      <c r="T1741" s="79">
        <f t="shared" si="252"/>
        <v>1.6903854</v>
      </c>
      <c r="U1741" s="80">
        <f t="shared" si="253"/>
        <v>0.2</v>
      </c>
      <c r="V1741" s="81">
        <f t="shared" si="254"/>
        <v>0.33807708000000003</v>
      </c>
      <c r="W1741" s="79">
        <f t="shared" si="255"/>
        <v>0.1137616744693495</v>
      </c>
      <c r="X1741" s="60">
        <f t="shared" si="247"/>
        <v>0.1</v>
      </c>
      <c r="Y1741" s="56">
        <f>+'INFO ENEL'!R1729</f>
        <v>4</v>
      </c>
      <c r="Z1741" s="59">
        <f t="shared" si="248"/>
        <v>0.4</v>
      </c>
    </row>
    <row r="1742" spans="1:26" s="90" customFormat="1" ht="15" customHeight="1" x14ac:dyDescent="0.25">
      <c r="A1742" s="55">
        <f>+'INFO ENEL'!A1730</f>
        <v>1725</v>
      </c>
      <c r="B1742" s="121" t="str">
        <f>+INDEX($B$8:$B$15,MATCH(L1742,$L$8:$L$15,0))</f>
        <v>SICODI</v>
      </c>
      <c r="C1742" s="56" t="str">
        <f>+'INFO ENEL'!B1730</f>
        <v>Lima</v>
      </c>
      <c r="D1742" s="56" t="str">
        <f>+'INFO ENEL'!D1730</f>
        <v>Pativilca</v>
      </c>
      <c r="E1742" s="56" t="str">
        <f>+'INFO ENEL'!D1730</f>
        <v>Pativilca</v>
      </c>
      <c r="F1742" s="50">
        <f>+'INFO ENEL'!E1730</f>
        <v>0</v>
      </c>
      <c r="G1742" s="56" t="str">
        <f>+'INFO ENEL'!L1730</f>
        <v>BT</v>
      </c>
      <c r="H1742" s="57">
        <f>+'INFO ENEL'!M1730</f>
        <v>13.861386138613861</v>
      </c>
      <c r="I1742" s="56">
        <f>+'INFO ENEL'!N1730</f>
        <v>9</v>
      </c>
      <c r="J1742" s="56" t="str">
        <f>+'INFO ENEL'!O1730</f>
        <v>Poste</v>
      </c>
      <c r="K1742" s="56" t="str">
        <f>+'INFO ENEL'!P1730</f>
        <v>Concreto</v>
      </c>
      <c r="L1742" s="56" t="str">
        <f>+'INFO ENEL'!Q1730</f>
        <v>PPC38</v>
      </c>
      <c r="M1742" s="55" t="str">
        <f>+IF(ISERROR(INDEX('Estructuras de Acero y Concreto'!$C$6:$C$577,MATCH(L1742,'Estructuras de Acero y Concreto'!$D$6:$D$577,0)))=FALSE,INDEX('Estructuras de Acero y Concreto'!$C$6:$C$577,MATCH(L1742,'Estructuras de Acero y Concreto'!$D$6:$D$577,0)),IF(ISERROR(INDEX('Estructuras de Madera'!$C$5:$C$122,MATCH(L1742,'Estructuras de Madera'!$D$5:$D$122,0)))=FALSE,INDEX('Estructuras de Madera'!$C$5:$C$122,MATCH(L1742,'Estructuras de Madera'!$D$5:$D$122,0)),INDEX(SICODI!$G$3:$G$2404,MATCH(L1742,SICODI!$G$3:$G$2404,0))))</f>
        <v>PPC38</v>
      </c>
      <c r="N1742" s="121" t="str">
        <f>+IF(ISERROR(VLOOKUP(M1742,'Resumen de precios LLTT'!$C$17:$D$3071,2,FALSE))=FALSE,VLOOKUP(M1742,'Resumen de precios LLTT'!$C$17:$D$3071,2,FALSE),VLOOKUP(M1742,SICODI!$G$3:$J$2404,2,FALSE))</f>
        <v>POSTE DE CONCRETO ARMADO PARA A. P.  9/200/120/245</v>
      </c>
      <c r="O1742" s="58">
        <f>+IF(ISERROR(VLOOKUP(M1742,'Resumen de precios LLTT'!$C$17:$G$3071,5,FALSE))=FALSE,VLOOKUP(M1742,'Resumen de precios LLTT'!$C$17:$G$3071,5,FALSE),VLOOKUP(M1742,SICODI!$G$3:$J$2404,4,FALSE))</f>
        <v>159.16999999999999</v>
      </c>
      <c r="P1742" s="16">
        <f t="shared" si="249"/>
        <v>0.77</v>
      </c>
      <c r="Q1742" s="78">
        <f t="shared" si="250"/>
        <v>281.73089999999996</v>
      </c>
      <c r="R1742" s="56">
        <v>0</v>
      </c>
      <c r="S1742" s="16">
        <f t="shared" si="251"/>
        <v>7.2000000000000008E-2</v>
      </c>
      <c r="T1742" s="79">
        <f t="shared" si="252"/>
        <v>1.6903854</v>
      </c>
      <c r="U1742" s="80">
        <f t="shared" si="253"/>
        <v>0.2</v>
      </c>
      <c r="V1742" s="81">
        <f t="shared" si="254"/>
        <v>0.33807708000000003</v>
      </c>
      <c r="W1742" s="79">
        <f t="shared" si="255"/>
        <v>0.1137616744693495</v>
      </c>
      <c r="X1742" s="60">
        <f t="shared" si="247"/>
        <v>0.1</v>
      </c>
      <c r="Y1742" s="56">
        <f>+'INFO ENEL'!R1730</f>
        <v>4</v>
      </c>
      <c r="Z1742" s="59">
        <f t="shared" si="248"/>
        <v>0.4</v>
      </c>
    </row>
    <row r="1743" spans="1:26" s="90" customFormat="1" ht="15" customHeight="1" x14ac:dyDescent="0.25">
      <c r="A1743" s="55">
        <f>+'INFO ENEL'!A1731</f>
        <v>1726</v>
      </c>
      <c r="B1743" s="121" t="str">
        <f>+INDEX($B$8:$B$15,MATCH(L1743,$L$8:$L$15,0))</f>
        <v>SICODI</v>
      </c>
      <c r="C1743" s="56" t="str">
        <f>+'INFO ENEL'!B1731</f>
        <v>Lima</v>
      </c>
      <c r="D1743" s="56" t="str">
        <f>+'INFO ENEL'!D1731</f>
        <v>Pativilca</v>
      </c>
      <c r="E1743" s="56" t="str">
        <f>+'INFO ENEL'!D1731</f>
        <v>Pativilca</v>
      </c>
      <c r="F1743" s="50">
        <f>+'INFO ENEL'!E1731</f>
        <v>0</v>
      </c>
      <c r="G1743" s="56" t="str">
        <f>+'INFO ENEL'!L1731</f>
        <v>MT</v>
      </c>
      <c r="H1743" s="57">
        <f>+'INFO ENEL'!M1731</f>
        <v>29.702970297029704</v>
      </c>
      <c r="I1743" s="56">
        <f>+'INFO ENEL'!N1731</f>
        <v>15</v>
      </c>
      <c r="J1743" s="56" t="str">
        <f>+'INFO ENEL'!O1731</f>
        <v>Poste</v>
      </c>
      <c r="K1743" s="56" t="str">
        <f>+'INFO ENEL'!P1731</f>
        <v>Concreto</v>
      </c>
      <c r="L1743" s="56" t="str">
        <f>+'INFO ENEL'!Q1731</f>
        <v>PPC24</v>
      </c>
      <c r="M1743" s="55" t="str">
        <f>+IF(ISERROR(INDEX('Estructuras de Acero y Concreto'!$C$6:$C$577,MATCH(L1743,'Estructuras de Acero y Concreto'!$D$6:$D$577,0)))=FALSE,INDEX('Estructuras de Acero y Concreto'!$C$6:$C$577,MATCH(L1743,'Estructuras de Acero y Concreto'!$D$6:$D$577,0)),IF(ISERROR(INDEX('Estructuras de Madera'!$C$5:$C$122,MATCH(L1743,'Estructuras de Madera'!$D$5:$D$122,0)))=FALSE,INDEX('Estructuras de Madera'!$C$5:$C$122,MATCH(L1743,'Estructuras de Madera'!$D$5:$D$122,0)),INDEX(SICODI!$G$3:$G$2404,MATCH(L1743,SICODI!$G$3:$G$2404,0))))</f>
        <v>PPC24</v>
      </c>
      <c r="N1743" s="121" t="str">
        <f>+IF(ISERROR(VLOOKUP(M1743,'Resumen de precios LLTT'!$C$17:$D$3071,2,FALSE))=FALSE,VLOOKUP(M1743,'Resumen de precios LLTT'!$C$17:$D$3071,2,FALSE),VLOOKUP(M1743,SICODI!$G$3:$J$2404,2,FALSE))</f>
        <v>POSTE DE CONCRETO ARMADO DE 15/400/150/375</v>
      </c>
      <c r="O1743" s="58">
        <f>+IF(ISERROR(VLOOKUP(M1743,'Resumen de precios LLTT'!$C$17:$G$3071,5,FALSE))=FALSE,VLOOKUP(M1743,'Resumen de precios LLTT'!$C$17:$G$3071,5,FALSE),VLOOKUP(M1743,SICODI!$G$3:$J$2404,4,FALSE))</f>
        <v>476.76</v>
      </c>
      <c r="P1743" s="16">
        <f t="shared" si="249"/>
        <v>0.84299999999999997</v>
      </c>
      <c r="Q1743" s="78">
        <f t="shared" si="250"/>
        <v>878.66867999999999</v>
      </c>
      <c r="R1743" s="56">
        <v>0</v>
      </c>
      <c r="S1743" s="16">
        <f t="shared" si="251"/>
        <v>0.13400000000000001</v>
      </c>
      <c r="T1743" s="79">
        <f t="shared" si="252"/>
        <v>9.8118002600000001</v>
      </c>
      <c r="U1743" s="80">
        <f t="shared" si="253"/>
        <v>0.183</v>
      </c>
      <c r="V1743" s="81">
        <f t="shared" si="254"/>
        <v>1.7955594475800001</v>
      </c>
      <c r="W1743" s="79">
        <f t="shared" si="255"/>
        <v>0.60419904645994038</v>
      </c>
      <c r="X1743" s="60">
        <f t="shared" si="247"/>
        <v>0.6</v>
      </c>
      <c r="Y1743" s="56">
        <f>+'INFO ENEL'!R1731</f>
        <v>1</v>
      </c>
      <c r="Z1743" s="59">
        <f t="shared" si="248"/>
        <v>0.6</v>
      </c>
    </row>
    <row r="1744" spans="1:26" s="90" customFormat="1" ht="15" customHeight="1" x14ac:dyDescent="0.25">
      <c r="A1744" s="55">
        <f>+'INFO ENEL'!A1732</f>
        <v>1727</v>
      </c>
      <c r="B1744" s="121" t="str">
        <f>+INDEX($B$8:$B$15,MATCH(L1744,$L$8:$L$15,0))</f>
        <v>MOD INV_2017</v>
      </c>
      <c r="C1744" s="56" t="str">
        <f>+'INFO ENEL'!B1732</f>
        <v>Lima</v>
      </c>
      <c r="D1744" s="56" t="str">
        <f>+'INFO ENEL'!D1732</f>
        <v>Barranca</v>
      </c>
      <c r="E1744" s="56" t="str">
        <f>+'INFO ENEL'!D1732</f>
        <v>Barranca</v>
      </c>
      <c r="F1744" s="50">
        <f>+'INFO ENEL'!E1732</f>
        <v>0</v>
      </c>
      <c r="G1744" s="56" t="str">
        <f>+'INFO ENEL'!L1732</f>
        <v>AT</v>
      </c>
      <c r="H1744" s="57">
        <f>+'INFO ENEL'!M1732</f>
        <v>49.504950495049506</v>
      </c>
      <c r="I1744" s="56">
        <f>+'INFO ENEL'!N1732</f>
        <v>18</v>
      </c>
      <c r="J1744" s="56" t="str">
        <f>+'INFO ENEL'!O1732</f>
        <v>Poste</v>
      </c>
      <c r="K1744" s="56" t="str">
        <f>+'INFO ENEL'!P1732</f>
        <v>Madera</v>
      </c>
      <c r="L1744" s="56" t="str">
        <f>+'INFO ENEL'!Q1732</f>
        <v>PM60C1</v>
      </c>
      <c r="M1744" s="55" t="str">
        <f>+IF(ISERROR(INDEX('Estructuras de Acero y Concreto'!$C$6:$C$577,MATCH(L1744,'Estructuras de Acero y Concreto'!$D$6:$D$577,0)))=FALSE,INDEX('Estructuras de Acero y Concreto'!$C$6:$C$577,MATCH(L1744,'Estructuras de Acero y Concreto'!$D$6:$D$577,0)),IF(ISERROR(INDEX('Estructuras de Madera'!$C$5:$C$122,MATCH(L1744,'Estructuras de Madera'!$D$5:$D$122,0)))=FALSE,INDEX('Estructuras de Madera'!$C$5:$C$122,MATCH(L1744,'Estructuras de Madera'!$D$5:$D$122,0)),INDEX(SICODI!$G$3:$G$2404,MATCH(L1744,SICODI!$G$3:$G$2404,0))))</f>
        <v>EMSU1P60C1</v>
      </c>
      <c r="N1744" s="121" t="str">
        <f>+IF(ISERROR(VLOOKUP(M1744,'Resumen de precios LLTT'!$C$17:$D$3071,2,FALSE))=FALSE,VLOOKUP(M1744,'Resumen de precios LLTT'!$C$17:$D$3071,2,FALSE),VLOOKUP(M1744,SICODI!$G$3:$J$2404,2,FALSE))</f>
        <v>Estructura de  Suspensión compuesto por 1 postes de madera tratada 60' Clase 1</v>
      </c>
      <c r="O1744" s="58">
        <f>+IF(ISERROR(VLOOKUP(M1744,'Resumen de precios LLTT'!$C$17:$G$3071,5,FALSE))=FALSE,VLOOKUP(M1744,'Resumen de precios LLTT'!$C$17:$G$3071,5,FALSE),VLOOKUP(M1744,SICODI!$G$3:$J$2404,4,FALSE))</f>
        <v>2141.5628345688324</v>
      </c>
      <c r="P1744" s="16">
        <f t="shared" si="249"/>
        <v>0.84299999999999997</v>
      </c>
      <c r="Q1744" s="78">
        <f t="shared" si="250"/>
        <v>3946.9003041103579</v>
      </c>
      <c r="R1744" s="56">
        <v>0</v>
      </c>
      <c r="S1744" s="16">
        <f t="shared" si="251"/>
        <v>0.13400000000000001</v>
      </c>
      <c r="T1744" s="79">
        <f t="shared" si="252"/>
        <v>44.073720062565663</v>
      </c>
      <c r="U1744" s="80">
        <f t="shared" si="253"/>
        <v>0.183</v>
      </c>
      <c r="V1744" s="81">
        <f t="shared" si="254"/>
        <v>8.0654907714495163</v>
      </c>
      <c r="W1744" s="79">
        <f t="shared" si="255"/>
        <v>2.7140075144318634</v>
      </c>
      <c r="X1744" s="60">
        <f t="shared" si="247"/>
        <v>2.7</v>
      </c>
      <c r="Y1744" s="56">
        <f>+'INFO ENEL'!R1732</f>
        <v>1</v>
      </c>
      <c r="Z1744" s="59">
        <f t="shared" si="248"/>
        <v>2.7</v>
      </c>
    </row>
    <row r="1745" spans="1:26" s="90" customFormat="1" ht="15" customHeight="1" x14ac:dyDescent="0.25">
      <c r="A1745" s="55">
        <f>+'INFO ENEL'!A1733</f>
        <v>1728</v>
      </c>
      <c r="B1745" s="121" t="str">
        <f>+INDEX($B$8:$B$15,MATCH(L1745,$L$8:$L$15,0))</f>
        <v>SICODI</v>
      </c>
      <c r="C1745" s="56" t="str">
        <f>+'INFO ENEL'!B1733</f>
        <v>Lima</v>
      </c>
      <c r="D1745" s="56" t="str">
        <f>+'INFO ENEL'!D1733</f>
        <v>Barranca</v>
      </c>
      <c r="E1745" s="56" t="str">
        <f>+'INFO ENEL'!D1733</f>
        <v>Barranca</v>
      </c>
      <c r="F1745" s="50">
        <f>+'INFO ENEL'!E1733</f>
        <v>0</v>
      </c>
      <c r="G1745" s="56" t="str">
        <f>+'INFO ENEL'!L1733</f>
        <v>BT</v>
      </c>
      <c r="H1745" s="57">
        <f>+'INFO ENEL'!M1733</f>
        <v>32.67326732673267</v>
      </c>
      <c r="I1745" s="56">
        <f>+'INFO ENEL'!N1733</f>
        <v>9</v>
      </c>
      <c r="J1745" s="56" t="str">
        <f>+'INFO ENEL'!O1733</f>
        <v>Poste</v>
      </c>
      <c r="K1745" s="56" t="str">
        <f>+'INFO ENEL'!P1733</f>
        <v>Concreto</v>
      </c>
      <c r="L1745" s="56" t="str">
        <f>+'INFO ENEL'!Q1733</f>
        <v>PPC38</v>
      </c>
      <c r="M1745" s="55" t="str">
        <f>+IF(ISERROR(INDEX('Estructuras de Acero y Concreto'!$C$6:$C$577,MATCH(L1745,'Estructuras de Acero y Concreto'!$D$6:$D$577,0)))=FALSE,INDEX('Estructuras de Acero y Concreto'!$C$6:$C$577,MATCH(L1745,'Estructuras de Acero y Concreto'!$D$6:$D$577,0)),IF(ISERROR(INDEX('Estructuras de Madera'!$C$5:$C$122,MATCH(L1745,'Estructuras de Madera'!$D$5:$D$122,0)))=FALSE,INDEX('Estructuras de Madera'!$C$5:$C$122,MATCH(L1745,'Estructuras de Madera'!$D$5:$D$122,0)),INDEX(SICODI!$G$3:$G$2404,MATCH(L1745,SICODI!$G$3:$G$2404,0))))</f>
        <v>PPC38</v>
      </c>
      <c r="N1745" s="121" t="str">
        <f>+IF(ISERROR(VLOOKUP(M1745,'Resumen de precios LLTT'!$C$17:$D$3071,2,FALSE))=FALSE,VLOOKUP(M1745,'Resumen de precios LLTT'!$C$17:$D$3071,2,FALSE),VLOOKUP(M1745,SICODI!$G$3:$J$2404,2,FALSE))</f>
        <v>POSTE DE CONCRETO ARMADO PARA A. P.  9/200/120/245</v>
      </c>
      <c r="O1745" s="58">
        <f>+IF(ISERROR(VLOOKUP(M1745,'Resumen de precios LLTT'!$C$17:$G$3071,5,FALSE))=FALSE,VLOOKUP(M1745,'Resumen de precios LLTT'!$C$17:$G$3071,5,FALSE),VLOOKUP(M1745,SICODI!$G$3:$J$2404,4,FALSE))</f>
        <v>159.16999999999999</v>
      </c>
      <c r="P1745" s="16">
        <f t="shared" si="249"/>
        <v>0.77</v>
      </c>
      <c r="Q1745" s="78">
        <f t="shared" si="250"/>
        <v>281.73089999999996</v>
      </c>
      <c r="R1745" s="56">
        <v>0</v>
      </c>
      <c r="S1745" s="16">
        <f t="shared" si="251"/>
        <v>7.2000000000000008E-2</v>
      </c>
      <c r="T1745" s="79">
        <f t="shared" si="252"/>
        <v>1.6903854</v>
      </c>
      <c r="U1745" s="80">
        <f t="shared" si="253"/>
        <v>0.2</v>
      </c>
      <c r="V1745" s="81">
        <f t="shared" si="254"/>
        <v>0.33807708000000003</v>
      </c>
      <c r="W1745" s="79">
        <f t="shared" si="255"/>
        <v>0.1137616744693495</v>
      </c>
      <c r="X1745" s="60">
        <f t="shared" si="247"/>
        <v>0.1</v>
      </c>
      <c r="Y1745" s="56">
        <f>+'INFO ENEL'!R1733</f>
        <v>4</v>
      </c>
      <c r="Z1745" s="59">
        <f t="shared" si="248"/>
        <v>0.4</v>
      </c>
    </row>
    <row r="1746" spans="1:26" s="90" customFormat="1" ht="15" customHeight="1" x14ac:dyDescent="0.25">
      <c r="A1746" s="55">
        <f>+'INFO ENEL'!A1734</f>
        <v>1729</v>
      </c>
      <c r="B1746" s="121" t="str">
        <f>+INDEX($B$8:$B$15,MATCH(L1746,$L$8:$L$15,0))</f>
        <v>SICODI</v>
      </c>
      <c r="C1746" s="56" t="str">
        <f>+'INFO ENEL'!B1734</f>
        <v>Lima</v>
      </c>
      <c r="D1746" s="56" t="str">
        <f>+'INFO ENEL'!D1734</f>
        <v>Barranca</v>
      </c>
      <c r="E1746" s="56" t="str">
        <f>+'INFO ENEL'!D1734</f>
        <v>Barranca</v>
      </c>
      <c r="F1746" s="50">
        <f>+'INFO ENEL'!E1734</f>
        <v>0</v>
      </c>
      <c r="G1746" s="56" t="str">
        <f>+'INFO ENEL'!L1734</f>
        <v>BT</v>
      </c>
      <c r="H1746" s="57">
        <f>+'INFO ENEL'!M1734</f>
        <v>31.683168316831683</v>
      </c>
      <c r="I1746" s="56">
        <f>+'INFO ENEL'!N1734</f>
        <v>9</v>
      </c>
      <c r="J1746" s="56" t="str">
        <f>+'INFO ENEL'!O1734</f>
        <v>Poste</v>
      </c>
      <c r="K1746" s="56" t="str">
        <f>+'INFO ENEL'!P1734</f>
        <v>Concreto</v>
      </c>
      <c r="L1746" s="56" t="str">
        <f>+'INFO ENEL'!Q1734</f>
        <v>PPC38</v>
      </c>
      <c r="M1746" s="55" t="str">
        <f>+IF(ISERROR(INDEX('Estructuras de Acero y Concreto'!$C$6:$C$577,MATCH(L1746,'Estructuras de Acero y Concreto'!$D$6:$D$577,0)))=FALSE,INDEX('Estructuras de Acero y Concreto'!$C$6:$C$577,MATCH(L1746,'Estructuras de Acero y Concreto'!$D$6:$D$577,0)),IF(ISERROR(INDEX('Estructuras de Madera'!$C$5:$C$122,MATCH(L1746,'Estructuras de Madera'!$D$5:$D$122,0)))=FALSE,INDEX('Estructuras de Madera'!$C$5:$C$122,MATCH(L1746,'Estructuras de Madera'!$D$5:$D$122,0)),INDEX(SICODI!$G$3:$G$2404,MATCH(L1746,SICODI!$G$3:$G$2404,0))))</f>
        <v>PPC38</v>
      </c>
      <c r="N1746" s="121" t="str">
        <f>+IF(ISERROR(VLOOKUP(M1746,'Resumen de precios LLTT'!$C$17:$D$3071,2,FALSE))=FALSE,VLOOKUP(M1746,'Resumen de precios LLTT'!$C$17:$D$3071,2,FALSE),VLOOKUP(M1746,SICODI!$G$3:$J$2404,2,FALSE))</f>
        <v>POSTE DE CONCRETO ARMADO PARA A. P.  9/200/120/245</v>
      </c>
      <c r="O1746" s="58">
        <f>+IF(ISERROR(VLOOKUP(M1746,'Resumen de precios LLTT'!$C$17:$G$3071,5,FALSE))=FALSE,VLOOKUP(M1746,'Resumen de precios LLTT'!$C$17:$G$3071,5,FALSE),VLOOKUP(M1746,SICODI!$G$3:$J$2404,4,FALSE))</f>
        <v>159.16999999999999</v>
      </c>
      <c r="P1746" s="16">
        <f t="shared" si="249"/>
        <v>0.77</v>
      </c>
      <c r="Q1746" s="78">
        <f t="shared" si="250"/>
        <v>281.73089999999996</v>
      </c>
      <c r="R1746" s="56">
        <v>0</v>
      </c>
      <c r="S1746" s="16">
        <f t="shared" si="251"/>
        <v>7.2000000000000008E-2</v>
      </c>
      <c r="T1746" s="79">
        <f t="shared" si="252"/>
        <v>1.6903854</v>
      </c>
      <c r="U1746" s="80">
        <f t="shared" si="253"/>
        <v>0.2</v>
      </c>
      <c r="V1746" s="81">
        <f t="shared" si="254"/>
        <v>0.33807708000000003</v>
      </c>
      <c r="W1746" s="79">
        <f t="shared" si="255"/>
        <v>0.1137616744693495</v>
      </c>
      <c r="X1746" s="60">
        <f t="shared" ref="X1746:X1809" si="256">ROUND(W1746,1)</f>
        <v>0.1</v>
      </c>
      <c r="Y1746" s="56">
        <f>+'INFO ENEL'!R1734</f>
        <v>4</v>
      </c>
      <c r="Z1746" s="59">
        <f t="shared" si="248"/>
        <v>0.4</v>
      </c>
    </row>
    <row r="1747" spans="1:26" s="90" customFormat="1" ht="15" customHeight="1" x14ac:dyDescent="0.25">
      <c r="A1747" s="55">
        <f>+'INFO ENEL'!A1735</f>
        <v>1730</v>
      </c>
      <c r="B1747" s="121" t="str">
        <f>+INDEX($B$8:$B$15,MATCH(L1747,$L$8:$L$15,0))</f>
        <v>SICODI</v>
      </c>
      <c r="C1747" s="56" t="str">
        <f>+'INFO ENEL'!B1735</f>
        <v>Lima</v>
      </c>
      <c r="D1747" s="56" t="str">
        <f>+'INFO ENEL'!D1735</f>
        <v>Barranca</v>
      </c>
      <c r="E1747" s="56" t="str">
        <f>+'INFO ENEL'!D1735</f>
        <v>Barranca</v>
      </c>
      <c r="F1747" s="50">
        <f>+'INFO ENEL'!E1735</f>
        <v>0</v>
      </c>
      <c r="G1747" s="56" t="str">
        <f>+'INFO ENEL'!L1735</f>
        <v>BT</v>
      </c>
      <c r="H1747" s="57">
        <f>+'INFO ENEL'!M1735</f>
        <v>33.663366336633665</v>
      </c>
      <c r="I1747" s="56">
        <f>+'INFO ENEL'!N1735</f>
        <v>9</v>
      </c>
      <c r="J1747" s="56" t="str">
        <f>+'INFO ENEL'!O1735</f>
        <v>Poste</v>
      </c>
      <c r="K1747" s="56" t="str">
        <f>+'INFO ENEL'!P1735</f>
        <v>Concreto</v>
      </c>
      <c r="L1747" s="56" t="str">
        <f>+'INFO ENEL'!Q1735</f>
        <v>PPC38</v>
      </c>
      <c r="M1747" s="55" t="str">
        <f>+IF(ISERROR(INDEX('Estructuras de Acero y Concreto'!$C$6:$C$577,MATCH(L1747,'Estructuras de Acero y Concreto'!$D$6:$D$577,0)))=FALSE,INDEX('Estructuras de Acero y Concreto'!$C$6:$C$577,MATCH(L1747,'Estructuras de Acero y Concreto'!$D$6:$D$577,0)),IF(ISERROR(INDEX('Estructuras de Madera'!$C$5:$C$122,MATCH(L1747,'Estructuras de Madera'!$D$5:$D$122,0)))=FALSE,INDEX('Estructuras de Madera'!$C$5:$C$122,MATCH(L1747,'Estructuras de Madera'!$D$5:$D$122,0)),INDEX(SICODI!$G$3:$G$2404,MATCH(L1747,SICODI!$G$3:$G$2404,0))))</f>
        <v>PPC38</v>
      </c>
      <c r="N1747" s="121" t="str">
        <f>+IF(ISERROR(VLOOKUP(M1747,'Resumen de precios LLTT'!$C$17:$D$3071,2,FALSE))=FALSE,VLOOKUP(M1747,'Resumen de precios LLTT'!$C$17:$D$3071,2,FALSE),VLOOKUP(M1747,SICODI!$G$3:$J$2404,2,FALSE))</f>
        <v>POSTE DE CONCRETO ARMADO PARA A. P.  9/200/120/245</v>
      </c>
      <c r="O1747" s="58">
        <f>+IF(ISERROR(VLOOKUP(M1747,'Resumen de precios LLTT'!$C$17:$G$3071,5,FALSE))=FALSE,VLOOKUP(M1747,'Resumen de precios LLTT'!$C$17:$G$3071,5,FALSE),VLOOKUP(M1747,SICODI!$G$3:$J$2404,4,FALSE))</f>
        <v>159.16999999999999</v>
      </c>
      <c r="P1747" s="16">
        <f t="shared" si="249"/>
        <v>0.77</v>
      </c>
      <c r="Q1747" s="78">
        <f t="shared" si="250"/>
        <v>281.73089999999996</v>
      </c>
      <c r="R1747" s="56">
        <v>0</v>
      </c>
      <c r="S1747" s="16">
        <f t="shared" si="251"/>
        <v>7.2000000000000008E-2</v>
      </c>
      <c r="T1747" s="79">
        <f t="shared" si="252"/>
        <v>1.6903854</v>
      </c>
      <c r="U1747" s="80">
        <f t="shared" si="253"/>
        <v>0.2</v>
      </c>
      <c r="V1747" s="81">
        <f t="shared" si="254"/>
        <v>0.33807708000000003</v>
      </c>
      <c r="W1747" s="79">
        <f t="shared" si="255"/>
        <v>0.1137616744693495</v>
      </c>
      <c r="X1747" s="60">
        <f t="shared" si="256"/>
        <v>0.1</v>
      </c>
      <c r="Y1747" s="56">
        <f>+'INFO ENEL'!R1735</f>
        <v>4</v>
      </c>
      <c r="Z1747" s="59">
        <f t="shared" ref="Z1747:Z1810" si="257">X1747*Y1747</f>
        <v>0.4</v>
      </c>
    </row>
    <row r="1748" spans="1:26" s="90" customFormat="1" ht="15" customHeight="1" x14ac:dyDescent="0.25">
      <c r="A1748" s="55">
        <f>+'INFO ENEL'!A1736</f>
        <v>1731</v>
      </c>
      <c r="B1748" s="121" t="str">
        <f>+INDEX($B$8:$B$15,MATCH(L1748,$L$8:$L$15,0))</f>
        <v>SICODI</v>
      </c>
      <c r="C1748" s="56" t="str">
        <f>+'INFO ENEL'!B1736</f>
        <v>Lima</v>
      </c>
      <c r="D1748" s="56" t="str">
        <f>+'INFO ENEL'!D1736</f>
        <v>Barranca</v>
      </c>
      <c r="E1748" s="56" t="str">
        <f>+'INFO ENEL'!D1736</f>
        <v>Barranca</v>
      </c>
      <c r="F1748" s="50">
        <f>+'INFO ENEL'!E1736</f>
        <v>0</v>
      </c>
      <c r="G1748" s="56" t="str">
        <f>+'INFO ENEL'!L1736</f>
        <v>BT</v>
      </c>
      <c r="H1748" s="57">
        <f>+'INFO ENEL'!M1736</f>
        <v>30.693069306930692</v>
      </c>
      <c r="I1748" s="56">
        <f>+'INFO ENEL'!N1736</f>
        <v>9</v>
      </c>
      <c r="J1748" s="56" t="str">
        <f>+'INFO ENEL'!O1736</f>
        <v>Poste</v>
      </c>
      <c r="K1748" s="56" t="str">
        <f>+'INFO ENEL'!P1736</f>
        <v>Concreto</v>
      </c>
      <c r="L1748" s="56" t="str">
        <f>+'INFO ENEL'!Q1736</f>
        <v>PPC38</v>
      </c>
      <c r="M1748" s="55" t="str">
        <f>+IF(ISERROR(INDEX('Estructuras de Acero y Concreto'!$C$6:$C$577,MATCH(L1748,'Estructuras de Acero y Concreto'!$D$6:$D$577,0)))=FALSE,INDEX('Estructuras de Acero y Concreto'!$C$6:$C$577,MATCH(L1748,'Estructuras de Acero y Concreto'!$D$6:$D$577,0)),IF(ISERROR(INDEX('Estructuras de Madera'!$C$5:$C$122,MATCH(L1748,'Estructuras de Madera'!$D$5:$D$122,0)))=FALSE,INDEX('Estructuras de Madera'!$C$5:$C$122,MATCH(L1748,'Estructuras de Madera'!$D$5:$D$122,0)),INDEX(SICODI!$G$3:$G$2404,MATCH(L1748,SICODI!$G$3:$G$2404,0))))</f>
        <v>PPC38</v>
      </c>
      <c r="N1748" s="121" t="str">
        <f>+IF(ISERROR(VLOOKUP(M1748,'Resumen de precios LLTT'!$C$17:$D$3071,2,FALSE))=FALSE,VLOOKUP(M1748,'Resumen de precios LLTT'!$C$17:$D$3071,2,FALSE),VLOOKUP(M1748,SICODI!$G$3:$J$2404,2,FALSE))</f>
        <v>POSTE DE CONCRETO ARMADO PARA A. P.  9/200/120/245</v>
      </c>
      <c r="O1748" s="58">
        <f>+IF(ISERROR(VLOOKUP(M1748,'Resumen de precios LLTT'!$C$17:$G$3071,5,FALSE))=FALSE,VLOOKUP(M1748,'Resumen de precios LLTT'!$C$17:$G$3071,5,FALSE),VLOOKUP(M1748,SICODI!$G$3:$J$2404,4,FALSE))</f>
        <v>159.16999999999999</v>
      </c>
      <c r="P1748" s="16">
        <f t="shared" si="249"/>
        <v>0.77</v>
      </c>
      <c r="Q1748" s="78">
        <f t="shared" si="250"/>
        <v>281.73089999999996</v>
      </c>
      <c r="R1748" s="56">
        <v>0</v>
      </c>
      <c r="S1748" s="16">
        <f t="shared" si="251"/>
        <v>7.2000000000000008E-2</v>
      </c>
      <c r="T1748" s="79">
        <f t="shared" si="252"/>
        <v>1.6903854</v>
      </c>
      <c r="U1748" s="80">
        <f t="shared" si="253"/>
        <v>0.2</v>
      </c>
      <c r="V1748" s="81">
        <f t="shared" si="254"/>
        <v>0.33807708000000003</v>
      </c>
      <c r="W1748" s="79">
        <f t="shared" si="255"/>
        <v>0.1137616744693495</v>
      </c>
      <c r="X1748" s="60">
        <f t="shared" si="256"/>
        <v>0.1</v>
      </c>
      <c r="Y1748" s="56">
        <f>+'INFO ENEL'!R1736</f>
        <v>4</v>
      </c>
      <c r="Z1748" s="59">
        <f t="shared" si="257"/>
        <v>0.4</v>
      </c>
    </row>
    <row r="1749" spans="1:26" s="90" customFormat="1" ht="15" customHeight="1" x14ac:dyDescent="0.25">
      <c r="A1749" s="55">
        <f>+'INFO ENEL'!A1737</f>
        <v>1732</v>
      </c>
      <c r="B1749" s="121" t="str">
        <f>+INDEX($B$8:$B$15,MATCH(L1749,$L$8:$L$15,0))</f>
        <v>SICODI</v>
      </c>
      <c r="C1749" s="56" t="str">
        <f>+'INFO ENEL'!B1737</f>
        <v>Lima</v>
      </c>
      <c r="D1749" s="56" t="str">
        <f>+'INFO ENEL'!D1737</f>
        <v>Barranca</v>
      </c>
      <c r="E1749" s="56" t="str">
        <f>+'INFO ENEL'!D1737</f>
        <v>Barranca</v>
      </c>
      <c r="F1749" s="50">
        <f>+'INFO ENEL'!E1737</f>
        <v>0</v>
      </c>
      <c r="G1749" s="56" t="str">
        <f>+'INFO ENEL'!L1737</f>
        <v>BT</v>
      </c>
      <c r="H1749" s="57">
        <f>+'INFO ENEL'!M1737</f>
        <v>27.722772277227723</v>
      </c>
      <c r="I1749" s="56">
        <f>+'INFO ENEL'!N1737</f>
        <v>9</v>
      </c>
      <c r="J1749" s="56" t="str">
        <f>+'INFO ENEL'!O1737</f>
        <v>Poste</v>
      </c>
      <c r="K1749" s="56" t="str">
        <f>+'INFO ENEL'!P1737</f>
        <v>Concreto</v>
      </c>
      <c r="L1749" s="56" t="str">
        <f>+'INFO ENEL'!Q1737</f>
        <v>PPC38</v>
      </c>
      <c r="M1749" s="55" t="str">
        <f>+IF(ISERROR(INDEX('Estructuras de Acero y Concreto'!$C$6:$C$577,MATCH(L1749,'Estructuras de Acero y Concreto'!$D$6:$D$577,0)))=FALSE,INDEX('Estructuras de Acero y Concreto'!$C$6:$C$577,MATCH(L1749,'Estructuras de Acero y Concreto'!$D$6:$D$577,0)),IF(ISERROR(INDEX('Estructuras de Madera'!$C$5:$C$122,MATCH(L1749,'Estructuras de Madera'!$D$5:$D$122,0)))=FALSE,INDEX('Estructuras de Madera'!$C$5:$C$122,MATCH(L1749,'Estructuras de Madera'!$D$5:$D$122,0)),INDEX(SICODI!$G$3:$G$2404,MATCH(L1749,SICODI!$G$3:$G$2404,0))))</f>
        <v>PPC38</v>
      </c>
      <c r="N1749" s="121" t="str">
        <f>+IF(ISERROR(VLOOKUP(M1749,'Resumen de precios LLTT'!$C$17:$D$3071,2,FALSE))=FALSE,VLOOKUP(M1749,'Resumen de precios LLTT'!$C$17:$D$3071,2,FALSE),VLOOKUP(M1749,SICODI!$G$3:$J$2404,2,FALSE))</f>
        <v>POSTE DE CONCRETO ARMADO PARA A. P.  9/200/120/245</v>
      </c>
      <c r="O1749" s="58">
        <f>+IF(ISERROR(VLOOKUP(M1749,'Resumen de precios LLTT'!$C$17:$G$3071,5,FALSE))=FALSE,VLOOKUP(M1749,'Resumen de precios LLTT'!$C$17:$G$3071,5,FALSE),VLOOKUP(M1749,SICODI!$G$3:$J$2404,4,FALSE))</f>
        <v>159.16999999999999</v>
      </c>
      <c r="P1749" s="16">
        <f t="shared" si="249"/>
        <v>0.77</v>
      </c>
      <c r="Q1749" s="78">
        <f t="shared" si="250"/>
        <v>281.73089999999996</v>
      </c>
      <c r="R1749" s="56">
        <v>0</v>
      </c>
      <c r="S1749" s="16">
        <f t="shared" si="251"/>
        <v>7.2000000000000008E-2</v>
      </c>
      <c r="T1749" s="79">
        <f t="shared" si="252"/>
        <v>1.6903854</v>
      </c>
      <c r="U1749" s="80">
        <f t="shared" si="253"/>
        <v>0.2</v>
      </c>
      <c r="V1749" s="81">
        <f t="shared" si="254"/>
        <v>0.33807708000000003</v>
      </c>
      <c r="W1749" s="79">
        <f t="shared" si="255"/>
        <v>0.1137616744693495</v>
      </c>
      <c r="X1749" s="60">
        <f t="shared" si="256"/>
        <v>0.1</v>
      </c>
      <c r="Y1749" s="56">
        <f>+'INFO ENEL'!R1737</f>
        <v>4</v>
      </c>
      <c r="Z1749" s="59">
        <f t="shared" si="257"/>
        <v>0.4</v>
      </c>
    </row>
    <row r="1750" spans="1:26" s="90" customFormat="1" ht="15" customHeight="1" x14ac:dyDescent="0.25">
      <c r="A1750" s="55">
        <f>+'INFO ENEL'!A1738</f>
        <v>1733</v>
      </c>
      <c r="B1750" s="121" t="str">
        <f>+INDEX($B$8:$B$15,MATCH(L1750,$L$8:$L$15,0))</f>
        <v>SICODI</v>
      </c>
      <c r="C1750" s="56" t="str">
        <f>+'INFO ENEL'!B1738</f>
        <v>Lima</v>
      </c>
      <c r="D1750" s="56" t="str">
        <f>+'INFO ENEL'!D1738</f>
        <v>Barranca</v>
      </c>
      <c r="E1750" s="56" t="str">
        <f>+'INFO ENEL'!D1738</f>
        <v>Barranca</v>
      </c>
      <c r="F1750" s="50">
        <f>+'INFO ENEL'!E1738</f>
        <v>0</v>
      </c>
      <c r="G1750" s="56" t="str">
        <f>+'INFO ENEL'!L1738</f>
        <v>BT</v>
      </c>
      <c r="H1750" s="57">
        <f>+'INFO ENEL'!M1738</f>
        <v>23.762376237623762</v>
      </c>
      <c r="I1750" s="56">
        <f>+'INFO ENEL'!N1738</f>
        <v>8</v>
      </c>
      <c r="J1750" s="56" t="str">
        <f>+'INFO ENEL'!O1738</f>
        <v>Poste</v>
      </c>
      <c r="K1750" s="56" t="str">
        <f>+'INFO ENEL'!P1738</f>
        <v>Concreto</v>
      </c>
      <c r="L1750" s="56" t="str">
        <f>+'INFO ENEL'!Q1738</f>
        <v>PPC35</v>
      </c>
      <c r="M1750" s="55" t="str">
        <f>+IF(ISERROR(INDEX('Estructuras de Acero y Concreto'!$C$6:$C$577,MATCH(L1750,'Estructuras de Acero y Concreto'!$D$6:$D$577,0)))=FALSE,INDEX('Estructuras de Acero y Concreto'!$C$6:$C$577,MATCH(L1750,'Estructuras de Acero y Concreto'!$D$6:$D$577,0)),IF(ISERROR(INDEX('Estructuras de Madera'!$C$5:$C$122,MATCH(L1750,'Estructuras de Madera'!$D$5:$D$122,0)))=FALSE,INDEX('Estructuras de Madera'!$C$5:$C$122,MATCH(L1750,'Estructuras de Madera'!$D$5:$D$122,0)),INDEX(SICODI!$G$3:$G$2404,MATCH(L1750,SICODI!$G$3:$G$2404,0))))</f>
        <v>PPC35</v>
      </c>
      <c r="N1750" s="121" t="str">
        <f>+IF(ISERROR(VLOOKUP(M1750,'Resumen de precios LLTT'!$C$17:$D$3071,2,FALSE))=FALSE,VLOOKUP(M1750,'Resumen de precios LLTT'!$C$17:$D$3071,2,FALSE),VLOOKUP(M1750,SICODI!$G$3:$J$2404,2,FALSE))</f>
        <v>POSTE DE CONCRETO ARMADO PARA A. P.  8/200/120/240</v>
      </c>
      <c r="O1750" s="58">
        <f>+IF(ISERROR(VLOOKUP(M1750,'Resumen de precios LLTT'!$C$17:$G$3071,5,FALSE))=FALSE,VLOOKUP(M1750,'Resumen de precios LLTT'!$C$17:$G$3071,5,FALSE),VLOOKUP(M1750,SICODI!$G$3:$J$2404,4,FALSE))</f>
        <v>136.80000000000001</v>
      </c>
      <c r="P1750" s="16">
        <f t="shared" si="249"/>
        <v>0.77</v>
      </c>
      <c r="Q1750" s="78">
        <f t="shared" si="250"/>
        <v>242.13600000000002</v>
      </c>
      <c r="R1750" s="56">
        <v>0</v>
      </c>
      <c r="S1750" s="16">
        <f t="shared" si="251"/>
        <v>7.2000000000000008E-2</v>
      </c>
      <c r="T1750" s="79">
        <f t="shared" si="252"/>
        <v>1.4528160000000003</v>
      </c>
      <c r="U1750" s="80">
        <f t="shared" si="253"/>
        <v>0.2</v>
      </c>
      <c r="V1750" s="81">
        <f t="shared" si="254"/>
        <v>0.29056320000000008</v>
      </c>
      <c r="W1750" s="79">
        <f t="shared" si="255"/>
        <v>9.7773431346403303E-2</v>
      </c>
      <c r="X1750" s="60">
        <f t="shared" si="256"/>
        <v>0.1</v>
      </c>
      <c r="Y1750" s="56">
        <f>+'INFO ENEL'!R1738</f>
        <v>3</v>
      </c>
      <c r="Z1750" s="59">
        <f t="shared" si="257"/>
        <v>0.30000000000000004</v>
      </c>
    </row>
    <row r="1751" spans="1:26" s="90" customFormat="1" ht="15" customHeight="1" x14ac:dyDescent="0.25">
      <c r="A1751" s="55">
        <f>+'INFO ENEL'!A1739</f>
        <v>1734</v>
      </c>
      <c r="B1751" s="121" t="str">
        <f>+INDEX($B$8:$B$15,MATCH(L1751,$L$8:$L$15,0))</f>
        <v>SICODI</v>
      </c>
      <c r="C1751" s="56" t="str">
        <f>+'INFO ENEL'!B1739</f>
        <v>Lima</v>
      </c>
      <c r="D1751" s="56" t="str">
        <f>+'INFO ENEL'!D1739</f>
        <v>Barranca</v>
      </c>
      <c r="E1751" s="56" t="str">
        <f>+'INFO ENEL'!D1739</f>
        <v>Barranca</v>
      </c>
      <c r="F1751" s="50">
        <f>+'INFO ENEL'!E1739</f>
        <v>0</v>
      </c>
      <c r="G1751" s="56" t="str">
        <f>+'INFO ENEL'!L1739</f>
        <v>MT</v>
      </c>
      <c r="H1751" s="57">
        <f>+'INFO ENEL'!M1739</f>
        <v>30.693069306930692</v>
      </c>
      <c r="I1751" s="56">
        <f>+'INFO ENEL'!N1739</f>
        <v>15</v>
      </c>
      <c r="J1751" s="56" t="str">
        <f>+'INFO ENEL'!O1739</f>
        <v>Poste</v>
      </c>
      <c r="K1751" s="56" t="str">
        <f>+'INFO ENEL'!P1739</f>
        <v>Concreto</v>
      </c>
      <c r="L1751" s="56" t="str">
        <f>+'INFO ENEL'!Q1739</f>
        <v>PPC24</v>
      </c>
      <c r="M1751" s="55" t="str">
        <f>+IF(ISERROR(INDEX('Estructuras de Acero y Concreto'!$C$6:$C$577,MATCH(L1751,'Estructuras de Acero y Concreto'!$D$6:$D$577,0)))=FALSE,INDEX('Estructuras de Acero y Concreto'!$C$6:$C$577,MATCH(L1751,'Estructuras de Acero y Concreto'!$D$6:$D$577,0)),IF(ISERROR(INDEX('Estructuras de Madera'!$C$5:$C$122,MATCH(L1751,'Estructuras de Madera'!$D$5:$D$122,0)))=FALSE,INDEX('Estructuras de Madera'!$C$5:$C$122,MATCH(L1751,'Estructuras de Madera'!$D$5:$D$122,0)),INDEX(SICODI!$G$3:$G$2404,MATCH(L1751,SICODI!$G$3:$G$2404,0))))</f>
        <v>PPC24</v>
      </c>
      <c r="N1751" s="121" t="str">
        <f>+IF(ISERROR(VLOOKUP(M1751,'Resumen de precios LLTT'!$C$17:$D$3071,2,FALSE))=FALSE,VLOOKUP(M1751,'Resumen de precios LLTT'!$C$17:$D$3071,2,FALSE),VLOOKUP(M1751,SICODI!$G$3:$J$2404,2,FALSE))</f>
        <v>POSTE DE CONCRETO ARMADO DE 15/400/150/375</v>
      </c>
      <c r="O1751" s="58">
        <f>+IF(ISERROR(VLOOKUP(M1751,'Resumen de precios LLTT'!$C$17:$G$3071,5,FALSE))=FALSE,VLOOKUP(M1751,'Resumen de precios LLTT'!$C$17:$G$3071,5,FALSE),VLOOKUP(M1751,SICODI!$G$3:$J$2404,4,FALSE))</f>
        <v>476.76</v>
      </c>
      <c r="P1751" s="16">
        <f t="shared" si="249"/>
        <v>0.84299999999999997</v>
      </c>
      <c r="Q1751" s="78">
        <f t="shared" si="250"/>
        <v>878.66867999999999</v>
      </c>
      <c r="R1751" s="56">
        <v>0</v>
      </c>
      <c r="S1751" s="16">
        <f t="shared" si="251"/>
        <v>0.13400000000000001</v>
      </c>
      <c r="T1751" s="79">
        <f t="shared" si="252"/>
        <v>9.8118002600000001</v>
      </c>
      <c r="U1751" s="80">
        <f t="shared" si="253"/>
        <v>0.183</v>
      </c>
      <c r="V1751" s="81">
        <f t="shared" si="254"/>
        <v>1.7955594475800001</v>
      </c>
      <c r="W1751" s="79">
        <f t="shared" si="255"/>
        <v>0.60419904645994038</v>
      </c>
      <c r="X1751" s="60">
        <f t="shared" si="256"/>
        <v>0.6</v>
      </c>
      <c r="Y1751" s="56">
        <f>+'INFO ENEL'!R1739</f>
        <v>1</v>
      </c>
      <c r="Z1751" s="59">
        <f t="shared" si="257"/>
        <v>0.6</v>
      </c>
    </row>
    <row r="1752" spans="1:26" s="90" customFormat="1" ht="15" customHeight="1" x14ac:dyDescent="0.25">
      <c r="A1752" s="55">
        <f>+'INFO ENEL'!A1740</f>
        <v>1735</v>
      </c>
      <c r="B1752" s="121" t="str">
        <f>+INDEX($B$8:$B$15,MATCH(L1752,$L$8:$L$15,0))</f>
        <v>SICODI</v>
      </c>
      <c r="C1752" s="56" t="str">
        <f>+'INFO ENEL'!B1740</f>
        <v>Lima</v>
      </c>
      <c r="D1752" s="56" t="str">
        <f>+'INFO ENEL'!D1740</f>
        <v>Barranca</v>
      </c>
      <c r="E1752" s="56" t="str">
        <f>+'INFO ENEL'!D1740</f>
        <v>Barranca</v>
      </c>
      <c r="F1752" s="50">
        <f>+'INFO ENEL'!E1740</f>
        <v>0</v>
      </c>
      <c r="G1752" s="56" t="str">
        <f>+'INFO ENEL'!L1740</f>
        <v>MT</v>
      </c>
      <c r="H1752" s="57">
        <f>+'INFO ENEL'!M1740</f>
        <v>44.554455445544555</v>
      </c>
      <c r="I1752" s="56">
        <f>+'INFO ENEL'!N1740</f>
        <v>15</v>
      </c>
      <c r="J1752" s="56" t="str">
        <f>+'INFO ENEL'!O1740</f>
        <v>Poste</v>
      </c>
      <c r="K1752" s="56" t="str">
        <f>+'INFO ENEL'!P1740</f>
        <v>Concreto</v>
      </c>
      <c r="L1752" s="56" t="str">
        <f>+'INFO ENEL'!Q1740</f>
        <v>PPC24</v>
      </c>
      <c r="M1752" s="55" t="str">
        <f>+IF(ISERROR(INDEX('Estructuras de Acero y Concreto'!$C$6:$C$577,MATCH(L1752,'Estructuras de Acero y Concreto'!$D$6:$D$577,0)))=FALSE,INDEX('Estructuras de Acero y Concreto'!$C$6:$C$577,MATCH(L1752,'Estructuras de Acero y Concreto'!$D$6:$D$577,0)),IF(ISERROR(INDEX('Estructuras de Madera'!$C$5:$C$122,MATCH(L1752,'Estructuras de Madera'!$D$5:$D$122,0)))=FALSE,INDEX('Estructuras de Madera'!$C$5:$C$122,MATCH(L1752,'Estructuras de Madera'!$D$5:$D$122,0)),INDEX(SICODI!$G$3:$G$2404,MATCH(L1752,SICODI!$G$3:$G$2404,0))))</f>
        <v>PPC24</v>
      </c>
      <c r="N1752" s="121" t="str">
        <f>+IF(ISERROR(VLOOKUP(M1752,'Resumen de precios LLTT'!$C$17:$D$3071,2,FALSE))=FALSE,VLOOKUP(M1752,'Resumen de precios LLTT'!$C$17:$D$3071,2,FALSE),VLOOKUP(M1752,SICODI!$G$3:$J$2404,2,FALSE))</f>
        <v>POSTE DE CONCRETO ARMADO DE 15/400/150/375</v>
      </c>
      <c r="O1752" s="58">
        <f>+IF(ISERROR(VLOOKUP(M1752,'Resumen de precios LLTT'!$C$17:$G$3071,5,FALSE))=FALSE,VLOOKUP(M1752,'Resumen de precios LLTT'!$C$17:$G$3071,5,FALSE),VLOOKUP(M1752,SICODI!$G$3:$J$2404,4,FALSE))</f>
        <v>476.76</v>
      </c>
      <c r="P1752" s="16">
        <f t="shared" si="249"/>
        <v>0.84299999999999997</v>
      </c>
      <c r="Q1752" s="78">
        <f t="shared" si="250"/>
        <v>878.66867999999999</v>
      </c>
      <c r="R1752" s="56">
        <v>0</v>
      </c>
      <c r="S1752" s="16">
        <f t="shared" si="251"/>
        <v>0.13400000000000001</v>
      </c>
      <c r="T1752" s="79">
        <f t="shared" si="252"/>
        <v>9.8118002600000001</v>
      </c>
      <c r="U1752" s="80">
        <f t="shared" si="253"/>
        <v>0.183</v>
      </c>
      <c r="V1752" s="81">
        <f t="shared" si="254"/>
        <v>1.7955594475800001</v>
      </c>
      <c r="W1752" s="79">
        <f t="shared" si="255"/>
        <v>0.60419904645994038</v>
      </c>
      <c r="X1752" s="60">
        <f t="shared" si="256"/>
        <v>0.6</v>
      </c>
      <c r="Y1752" s="56">
        <f>+'INFO ENEL'!R1740</f>
        <v>1</v>
      </c>
      <c r="Z1752" s="59">
        <f t="shared" si="257"/>
        <v>0.6</v>
      </c>
    </row>
    <row r="1753" spans="1:26" s="90" customFormat="1" ht="15" customHeight="1" x14ac:dyDescent="0.25">
      <c r="A1753" s="55">
        <f>+'INFO ENEL'!A1741</f>
        <v>1736</v>
      </c>
      <c r="B1753" s="121" t="str">
        <f>+INDEX($B$8:$B$15,MATCH(L1753,$L$8:$L$15,0))</f>
        <v>SICODI</v>
      </c>
      <c r="C1753" s="56" t="str">
        <f>+'INFO ENEL'!B1741</f>
        <v>Lima</v>
      </c>
      <c r="D1753" s="56" t="str">
        <f>+'INFO ENEL'!D1741</f>
        <v>Barranca</v>
      </c>
      <c r="E1753" s="56" t="str">
        <f>+'INFO ENEL'!D1741</f>
        <v>Barranca</v>
      </c>
      <c r="F1753" s="50">
        <f>+'INFO ENEL'!E1741</f>
        <v>0</v>
      </c>
      <c r="G1753" s="56" t="str">
        <f>+'INFO ENEL'!L1741</f>
        <v>MT</v>
      </c>
      <c r="H1753" s="57">
        <f>+'INFO ENEL'!M1741</f>
        <v>44.554455445544555</v>
      </c>
      <c r="I1753" s="56">
        <f>+'INFO ENEL'!N1741</f>
        <v>13</v>
      </c>
      <c r="J1753" s="56" t="str">
        <f>+'INFO ENEL'!O1741</f>
        <v>Poste</v>
      </c>
      <c r="K1753" s="56" t="str">
        <f>+'INFO ENEL'!P1741</f>
        <v>Concreto</v>
      </c>
      <c r="L1753" s="56" t="str">
        <f>+'INFO ENEL'!Q1741</f>
        <v>PPC20</v>
      </c>
      <c r="M1753" s="55" t="str">
        <f>+IF(ISERROR(INDEX('Estructuras de Acero y Concreto'!$C$6:$C$577,MATCH(L1753,'Estructuras de Acero y Concreto'!$D$6:$D$577,0)))=FALSE,INDEX('Estructuras de Acero y Concreto'!$C$6:$C$577,MATCH(L1753,'Estructuras de Acero y Concreto'!$D$6:$D$577,0)),IF(ISERROR(INDEX('Estructuras de Madera'!$C$5:$C$122,MATCH(L1753,'Estructuras de Madera'!$D$5:$D$122,0)))=FALSE,INDEX('Estructuras de Madera'!$C$5:$C$122,MATCH(L1753,'Estructuras de Madera'!$D$5:$D$122,0)),INDEX(SICODI!$G$3:$G$2404,MATCH(L1753,SICODI!$G$3:$G$2404,0))))</f>
        <v>PPC20</v>
      </c>
      <c r="N1753" s="121" t="str">
        <f>+IF(ISERROR(VLOOKUP(M1753,'Resumen de precios LLTT'!$C$17:$D$3071,2,FALSE))=FALSE,VLOOKUP(M1753,'Resumen de precios LLTT'!$C$17:$D$3071,2,FALSE),VLOOKUP(M1753,SICODI!$G$3:$J$2404,2,FALSE))</f>
        <v>POSTE DE CONCRETO ARMADO DE 13/400/150/345</v>
      </c>
      <c r="O1753" s="58">
        <f>+IF(ISERROR(VLOOKUP(M1753,'Resumen de precios LLTT'!$C$17:$G$3071,5,FALSE))=FALSE,VLOOKUP(M1753,'Resumen de precios LLTT'!$C$17:$G$3071,5,FALSE),VLOOKUP(M1753,SICODI!$G$3:$J$2404,4,FALSE))</f>
        <v>364.69</v>
      </c>
      <c r="P1753" s="16">
        <f t="shared" si="249"/>
        <v>0.84299999999999997</v>
      </c>
      <c r="Q1753" s="78">
        <f t="shared" si="250"/>
        <v>672.12366999999995</v>
      </c>
      <c r="R1753" s="56">
        <v>0</v>
      </c>
      <c r="S1753" s="16">
        <f t="shared" si="251"/>
        <v>0.13400000000000001</v>
      </c>
      <c r="T1753" s="79">
        <f t="shared" si="252"/>
        <v>7.5053809816666659</v>
      </c>
      <c r="U1753" s="80">
        <f t="shared" si="253"/>
        <v>0.183</v>
      </c>
      <c r="V1753" s="81">
        <f t="shared" si="254"/>
        <v>1.3734847196449997</v>
      </c>
      <c r="W1753" s="79">
        <f t="shared" si="255"/>
        <v>0.46217247724950827</v>
      </c>
      <c r="X1753" s="60">
        <f t="shared" si="256"/>
        <v>0.5</v>
      </c>
      <c r="Y1753" s="56">
        <f>+'INFO ENEL'!R1741</f>
        <v>1</v>
      </c>
      <c r="Z1753" s="59">
        <f t="shared" si="257"/>
        <v>0.5</v>
      </c>
    </row>
    <row r="1754" spans="1:26" s="90" customFormat="1" ht="15" customHeight="1" x14ac:dyDescent="0.25">
      <c r="A1754" s="55">
        <f>+'INFO ENEL'!A1742</f>
        <v>1737</v>
      </c>
      <c r="B1754" s="121" t="str">
        <f>+INDEX($B$8:$B$15,MATCH(L1754,$L$8:$L$15,0))</f>
        <v>SICODI</v>
      </c>
      <c r="C1754" s="56" t="str">
        <f>+'INFO ENEL'!B1742</f>
        <v>Lima</v>
      </c>
      <c r="D1754" s="56" t="str">
        <f>+'INFO ENEL'!D1742</f>
        <v>Barranca</v>
      </c>
      <c r="E1754" s="56" t="str">
        <f>+'INFO ENEL'!D1742</f>
        <v>Barranca</v>
      </c>
      <c r="F1754" s="50">
        <f>+'INFO ENEL'!E1742</f>
        <v>0</v>
      </c>
      <c r="G1754" s="56" t="str">
        <f>+'INFO ENEL'!L1742</f>
        <v>MT</v>
      </c>
      <c r="H1754" s="57">
        <f>+'INFO ENEL'!M1742</f>
        <v>59.405940594059409</v>
      </c>
      <c r="I1754" s="56">
        <f>+'INFO ENEL'!N1742</f>
        <v>15</v>
      </c>
      <c r="J1754" s="56" t="str">
        <f>+'INFO ENEL'!O1742</f>
        <v>Poste</v>
      </c>
      <c r="K1754" s="56" t="str">
        <f>+'INFO ENEL'!P1742</f>
        <v>Concreto</v>
      </c>
      <c r="L1754" s="56" t="str">
        <f>+'INFO ENEL'!Q1742</f>
        <v>PPC24</v>
      </c>
      <c r="M1754" s="55" t="str">
        <f>+IF(ISERROR(INDEX('Estructuras de Acero y Concreto'!$C$6:$C$577,MATCH(L1754,'Estructuras de Acero y Concreto'!$D$6:$D$577,0)))=FALSE,INDEX('Estructuras de Acero y Concreto'!$C$6:$C$577,MATCH(L1754,'Estructuras de Acero y Concreto'!$D$6:$D$577,0)),IF(ISERROR(INDEX('Estructuras de Madera'!$C$5:$C$122,MATCH(L1754,'Estructuras de Madera'!$D$5:$D$122,0)))=FALSE,INDEX('Estructuras de Madera'!$C$5:$C$122,MATCH(L1754,'Estructuras de Madera'!$D$5:$D$122,0)),INDEX(SICODI!$G$3:$G$2404,MATCH(L1754,SICODI!$G$3:$G$2404,0))))</f>
        <v>PPC24</v>
      </c>
      <c r="N1754" s="121" t="str">
        <f>+IF(ISERROR(VLOOKUP(M1754,'Resumen de precios LLTT'!$C$17:$D$3071,2,FALSE))=FALSE,VLOOKUP(M1754,'Resumen de precios LLTT'!$C$17:$D$3071,2,FALSE),VLOOKUP(M1754,SICODI!$G$3:$J$2404,2,FALSE))</f>
        <v>POSTE DE CONCRETO ARMADO DE 15/400/150/375</v>
      </c>
      <c r="O1754" s="58">
        <f>+IF(ISERROR(VLOOKUP(M1754,'Resumen de precios LLTT'!$C$17:$G$3071,5,FALSE))=FALSE,VLOOKUP(M1754,'Resumen de precios LLTT'!$C$17:$G$3071,5,FALSE),VLOOKUP(M1754,SICODI!$G$3:$J$2404,4,FALSE))</f>
        <v>476.76</v>
      </c>
      <c r="P1754" s="16">
        <f t="shared" si="249"/>
        <v>0.84299999999999997</v>
      </c>
      <c r="Q1754" s="78">
        <f t="shared" si="250"/>
        <v>878.66867999999999</v>
      </c>
      <c r="R1754" s="56">
        <v>0</v>
      </c>
      <c r="S1754" s="16">
        <f t="shared" si="251"/>
        <v>0.13400000000000001</v>
      </c>
      <c r="T1754" s="79">
        <f t="shared" si="252"/>
        <v>9.8118002600000001</v>
      </c>
      <c r="U1754" s="80">
        <f t="shared" si="253"/>
        <v>0.183</v>
      </c>
      <c r="V1754" s="81">
        <f t="shared" si="254"/>
        <v>1.7955594475800001</v>
      </c>
      <c r="W1754" s="79">
        <f t="shared" si="255"/>
        <v>0.60419904645994038</v>
      </c>
      <c r="X1754" s="60">
        <f t="shared" si="256"/>
        <v>0.6</v>
      </c>
      <c r="Y1754" s="56">
        <f>+'INFO ENEL'!R1742</f>
        <v>1</v>
      </c>
      <c r="Z1754" s="59">
        <f t="shared" si="257"/>
        <v>0.6</v>
      </c>
    </row>
    <row r="1755" spans="1:26" s="90" customFormat="1" ht="15" customHeight="1" x14ac:dyDescent="0.25">
      <c r="A1755" s="55">
        <f>+'INFO ENEL'!A1743</f>
        <v>1738</v>
      </c>
      <c r="B1755" s="121" t="str">
        <f>+INDEX($B$8:$B$15,MATCH(L1755,$L$8:$L$15,0))</f>
        <v>SICODI</v>
      </c>
      <c r="C1755" s="56" t="str">
        <f>+'INFO ENEL'!B1743</f>
        <v>Lima</v>
      </c>
      <c r="D1755" s="56" t="str">
        <f>+'INFO ENEL'!D1743</f>
        <v>Barranca</v>
      </c>
      <c r="E1755" s="56" t="str">
        <f>+'INFO ENEL'!D1743</f>
        <v>Barranca</v>
      </c>
      <c r="F1755" s="50">
        <f>+'INFO ENEL'!E1743</f>
        <v>0</v>
      </c>
      <c r="G1755" s="56" t="str">
        <f>+'INFO ENEL'!L1743</f>
        <v>MT</v>
      </c>
      <c r="H1755" s="57">
        <f>+'INFO ENEL'!M1743</f>
        <v>63.366336633663366</v>
      </c>
      <c r="I1755" s="56">
        <f>+'INFO ENEL'!N1743</f>
        <v>15</v>
      </c>
      <c r="J1755" s="56" t="str">
        <f>+'INFO ENEL'!O1743</f>
        <v>Poste</v>
      </c>
      <c r="K1755" s="56" t="str">
        <f>+'INFO ENEL'!P1743</f>
        <v>Concreto</v>
      </c>
      <c r="L1755" s="56" t="str">
        <f>+'INFO ENEL'!Q1743</f>
        <v>PPC24</v>
      </c>
      <c r="M1755" s="55" t="str">
        <f>+IF(ISERROR(INDEX('Estructuras de Acero y Concreto'!$C$6:$C$577,MATCH(L1755,'Estructuras de Acero y Concreto'!$D$6:$D$577,0)))=FALSE,INDEX('Estructuras de Acero y Concreto'!$C$6:$C$577,MATCH(L1755,'Estructuras de Acero y Concreto'!$D$6:$D$577,0)),IF(ISERROR(INDEX('Estructuras de Madera'!$C$5:$C$122,MATCH(L1755,'Estructuras de Madera'!$D$5:$D$122,0)))=FALSE,INDEX('Estructuras de Madera'!$C$5:$C$122,MATCH(L1755,'Estructuras de Madera'!$D$5:$D$122,0)),INDEX(SICODI!$G$3:$G$2404,MATCH(L1755,SICODI!$G$3:$G$2404,0))))</f>
        <v>PPC24</v>
      </c>
      <c r="N1755" s="121" t="str">
        <f>+IF(ISERROR(VLOOKUP(M1755,'Resumen de precios LLTT'!$C$17:$D$3071,2,FALSE))=FALSE,VLOOKUP(M1755,'Resumen de precios LLTT'!$C$17:$D$3071,2,FALSE),VLOOKUP(M1755,SICODI!$G$3:$J$2404,2,FALSE))</f>
        <v>POSTE DE CONCRETO ARMADO DE 15/400/150/375</v>
      </c>
      <c r="O1755" s="58">
        <f>+IF(ISERROR(VLOOKUP(M1755,'Resumen de precios LLTT'!$C$17:$G$3071,5,FALSE))=FALSE,VLOOKUP(M1755,'Resumen de precios LLTT'!$C$17:$G$3071,5,FALSE),VLOOKUP(M1755,SICODI!$G$3:$J$2404,4,FALSE))</f>
        <v>476.76</v>
      </c>
      <c r="P1755" s="16">
        <f t="shared" si="249"/>
        <v>0.84299999999999997</v>
      </c>
      <c r="Q1755" s="78">
        <f t="shared" si="250"/>
        <v>878.66867999999999</v>
      </c>
      <c r="R1755" s="56">
        <v>0</v>
      </c>
      <c r="S1755" s="16">
        <f t="shared" si="251"/>
        <v>0.13400000000000001</v>
      </c>
      <c r="T1755" s="79">
        <f t="shared" si="252"/>
        <v>9.8118002600000001</v>
      </c>
      <c r="U1755" s="80">
        <f t="shared" si="253"/>
        <v>0.183</v>
      </c>
      <c r="V1755" s="81">
        <f t="shared" si="254"/>
        <v>1.7955594475800001</v>
      </c>
      <c r="W1755" s="79">
        <f t="shared" si="255"/>
        <v>0.60419904645994038</v>
      </c>
      <c r="X1755" s="60">
        <f t="shared" si="256"/>
        <v>0.6</v>
      </c>
      <c r="Y1755" s="56">
        <f>+'INFO ENEL'!R1743</f>
        <v>1</v>
      </c>
      <c r="Z1755" s="59">
        <f t="shared" si="257"/>
        <v>0.6</v>
      </c>
    </row>
    <row r="1756" spans="1:26" s="90" customFormat="1" ht="15" customHeight="1" x14ac:dyDescent="0.25">
      <c r="A1756" s="55">
        <f>+'INFO ENEL'!A1744</f>
        <v>1739</v>
      </c>
      <c r="B1756" s="121" t="str">
        <f>+INDEX($B$8:$B$15,MATCH(L1756,$L$8:$L$15,0))</f>
        <v>SICODI</v>
      </c>
      <c r="C1756" s="56" t="str">
        <f>+'INFO ENEL'!B1744</f>
        <v>Lima</v>
      </c>
      <c r="D1756" s="56" t="str">
        <f>+'INFO ENEL'!D1744</f>
        <v>Barranca</v>
      </c>
      <c r="E1756" s="56" t="str">
        <f>+'INFO ENEL'!D1744</f>
        <v>Barranca</v>
      </c>
      <c r="F1756" s="50">
        <f>+'INFO ENEL'!E1744</f>
        <v>0</v>
      </c>
      <c r="G1756" s="56" t="str">
        <f>+'INFO ENEL'!L1744</f>
        <v>MT</v>
      </c>
      <c r="H1756" s="57">
        <f>+'INFO ENEL'!M1744</f>
        <v>33.663366336633665</v>
      </c>
      <c r="I1756" s="56">
        <f>+'INFO ENEL'!N1744</f>
        <v>15</v>
      </c>
      <c r="J1756" s="56" t="str">
        <f>+'INFO ENEL'!O1744</f>
        <v>Poste</v>
      </c>
      <c r="K1756" s="56" t="str">
        <f>+'INFO ENEL'!P1744</f>
        <v>Concreto</v>
      </c>
      <c r="L1756" s="56" t="str">
        <f>+'INFO ENEL'!Q1744</f>
        <v>PPC24</v>
      </c>
      <c r="M1756" s="55" t="str">
        <f>+IF(ISERROR(INDEX('Estructuras de Acero y Concreto'!$C$6:$C$577,MATCH(L1756,'Estructuras de Acero y Concreto'!$D$6:$D$577,0)))=FALSE,INDEX('Estructuras de Acero y Concreto'!$C$6:$C$577,MATCH(L1756,'Estructuras de Acero y Concreto'!$D$6:$D$577,0)),IF(ISERROR(INDEX('Estructuras de Madera'!$C$5:$C$122,MATCH(L1756,'Estructuras de Madera'!$D$5:$D$122,0)))=FALSE,INDEX('Estructuras de Madera'!$C$5:$C$122,MATCH(L1756,'Estructuras de Madera'!$D$5:$D$122,0)),INDEX(SICODI!$G$3:$G$2404,MATCH(L1756,SICODI!$G$3:$G$2404,0))))</f>
        <v>PPC24</v>
      </c>
      <c r="N1756" s="121" t="str">
        <f>+IF(ISERROR(VLOOKUP(M1756,'Resumen de precios LLTT'!$C$17:$D$3071,2,FALSE))=FALSE,VLOOKUP(M1756,'Resumen de precios LLTT'!$C$17:$D$3071,2,FALSE),VLOOKUP(M1756,SICODI!$G$3:$J$2404,2,FALSE))</f>
        <v>POSTE DE CONCRETO ARMADO DE 15/400/150/375</v>
      </c>
      <c r="O1756" s="58">
        <f>+IF(ISERROR(VLOOKUP(M1756,'Resumen de precios LLTT'!$C$17:$G$3071,5,FALSE))=FALSE,VLOOKUP(M1756,'Resumen de precios LLTT'!$C$17:$G$3071,5,FALSE),VLOOKUP(M1756,SICODI!$G$3:$J$2404,4,FALSE))</f>
        <v>476.76</v>
      </c>
      <c r="P1756" s="16">
        <f t="shared" si="249"/>
        <v>0.84299999999999997</v>
      </c>
      <c r="Q1756" s="78">
        <f t="shared" si="250"/>
        <v>878.66867999999999</v>
      </c>
      <c r="R1756" s="56">
        <v>0</v>
      </c>
      <c r="S1756" s="16">
        <f t="shared" si="251"/>
        <v>0.13400000000000001</v>
      </c>
      <c r="T1756" s="79">
        <f t="shared" si="252"/>
        <v>9.8118002600000001</v>
      </c>
      <c r="U1756" s="80">
        <f t="shared" si="253"/>
        <v>0.183</v>
      </c>
      <c r="V1756" s="81">
        <f t="shared" si="254"/>
        <v>1.7955594475800001</v>
      </c>
      <c r="W1756" s="79">
        <f t="shared" si="255"/>
        <v>0.60419904645994038</v>
      </c>
      <c r="X1756" s="60">
        <f t="shared" si="256"/>
        <v>0.6</v>
      </c>
      <c r="Y1756" s="56">
        <f>+'INFO ENEL'!R1744</f>
        <v>1</v>
      </c>
      <c r="Z1756" s="59">
        <f t="shared" si="257"/>
        <v>0.6</v>
      </c>
    </row>
    <row r="1757" spans="1:26" s="90" customFormat="1" ht="15" customHeight="1" x14ac:dyDescent="0.25">
      <c r="A1757" s="55">
        <f>+'INFO ENEL'!A1745</f>
        <v>1740</v>
      </c>
      <c r="B1757" s="121" t="str">
        <f>+INDEX($B$8:$B$15,MATCH(L1757,$L$8:$L$15,0))</f>
        <v>SICODI</v>
      </c>
      <c r="C1757" s="56" t="str">
        <f>+'INFO ENEL'!B1745</f>
        <v>Lima</v>
      </c>
      <c r="D1757" s="56" t="str">
        <f>+'INFO ENEL'!D1745</f>
        <v>Barranca</v>
      </c>
      <c r="E1757" s="56" t="str">
        <f>+'INFO ENEL'!D1745</f>
        <v>Barranca</v>
      </c>
      <c r="F1757" s="50">
        <f>+'INFO ENEL'!E1745</f>
        <v>0</v>
      </c>
      <c r="G1757" s="56" t="str">
        <f>+'INFO ENEL'!L1745</f>
        <v>MT</v>
      </c>
      <c r="H1757" s="57">
        <f>+'INFO ENEL'!M1745</f>
        <v>47.524752475247524</v>
      </c>
      <c r="I1757" s="56">
        <f>+'INFO ENEL'!N1745</f>
        <v>15</v>
      </c>
      <c r="J1757" s="56" t="str">
        <f>+'INFO ENEL'!O1745</f>
        <v>Poste</v>
      </c>
      <c r="K1757" s="56" t="str">
        <f>+'INFO ENEL'!P1745</f>
        <v>Concreto</v>
      </c>
      <c r="L1757" s="56" t="str">
        <f>+'INFO ENEL'!Q1745</f>
        <v>PPC24</v>
      </c>
      <c r="M1757" s="55" t="str">
        <f>+IF(ISERROR(INDEX('Estructuras de Acero y Concreto'!$C$6:$C$577,MATCH(L1757,'Estructuras de Acero y Concreto'!$D$6:$D$577,0)))=FALSE,INDEX('Estructuras de Acero y Concreto'!$C$6:$C$577,MATCH(L1757,'Estructuras de Acero y Concreto'!$D$6:$D$577,0)),IF(ISERROR(INDEX('Estructuras de Madera'!$C$5:$C$122,MATCH(L1757,'Estructuras de Madera'!$D$5:$D$122,0)))=FALSE,INDEX('Estructuras de Madera'!$C$5:$C$122,MATCH(L1757,'Estructuras de Madera'!$D$5:$D$122,0)),INDEX(SICODI!$G$3:$G$2404,MATCH(L1757,SICODI!$G$3:$G$2404,0))))</f>
        <v>PPC24</v>
      </c>
      <c r="N1757" s="121" t="str">
        <f>+IF(ISERROR(VLOOKUP(M1757,'Resumen de precios LLTT'!$C$17:$D$3071,2,FALSE))=FALSE,VLOOKUP(M1757,'Resumen de precios LLTT'!$C$17:$D$3071,2,FALSE),VLOOKUP(M1757,SICODI!$G$3:$J$2404,2,FALSE))</f>
        <v>POSTE DE CONCRETO ARMADO DE 15/400/150/375</v>
      </c>
      <c r="O1757" s="58">
        <f>+IF(ISERROR(VLOOKUP(M1757,'Resumen de precios LLTT'!$C$17:$G$3071,5,FALSE))=FALSE,VLOOKUP(M1757,'Resumen de precios LLTT'!$C$17:$G$3071,5,FALSE),VLOOKUP(M1757,SICODI!$G$3:$J$2404,4,FALSE))</f>
        <v>476.76</v>
      </c>
      <c r="P1757" s="16">
        <f t="shared" si="249"/>
        <v>0.84299999999999997</v>
      </c>
      <c r="Q1757" s="78">
        <f t="shared" si="250"/>
        <v>878.66867999999999</v>
      </c>
      <c r="R1757" s="56">
        <v>0</v>
      </c>
      <c r="S1757" s="16">
        <f t="shared" si="251"/>
        <v>0.13400000000000001</v>
      </c>
      <c r="T1757" s="79">
        <f t="shared" si="252"/>
        <v>9.8118002600000001</v>
      </c>
      <c r="U1757" s="80">
        <f t="shared" si="253"/>
        <v>0.183</v>
      </c>
      <c r="V1757" s="81">
        <f t="shared" si="254"/>
        <v>1.7955594475800001</v>
      </c>
      <c r="W1757" s="79">
        <f t="shared" si="255"/>
        <v>0.60419904645994038</v>
      </c>
      <c r="X1757" s="60">
        <f t="shared" si="256"/>
        <v>0.6</v>
      </c>
      <c r="Y1757" s="56">
        <f>+'INFO ENEL'!R1745</f>
        <v>1</v>
      </c>
      <c r="Z1757" s="59">
        <f t="shared" si="257"/>
        <v>0.6</v>
      </c>
    </row>
    <row r="1758" spans="1:26" s="90" customFormat="1" ht="15" customHeight="1" x14ac:dyDescent="0.25">
      <c r="A1758" s="55">
        <f>+'INFO ENEL'!A1746</f>
        <v>1741</v>
      </c>
      <c r="B1758" s="121" t="str">
        <f>+INDEX($B$8:$B$15,MATCH(L1758,$L$8:$L$15,0))</f>
        <v>SICODI</v>
      </c>
      <c r="C1758" s="56" t="str">
        <f>+'INFO ENEL'!B1746</f>
        <v>Lima</v>
      </c>
      <c r="D1758" s="56" t="str">
        <f>+'INFO ENEL'!D1746</f>
        <v>Barranca</v>
      </c>
      <c r="E1758" s="56" t="str">
        <f>+'INFO ENEL'!D1746</f>
        <v>Barranca</v>
      </c>
      <c r="F1758" s="50">
        <f>+'INFO ENEL'!E1746</f>
        <v>0</v>
      </c>
      <c r="G1758" s="56" t="str">
        <f>+'INFO ENEL'!L1746</f>
        <v>MT</v>
      </c>
      <c r="H1758" s="57">
        <f>+'INFO ENEL'!M1746</f>
        <v>65.346534653465341</v>
      </c>
      <c r="I1758" s="56">
        <f>+'INFO ENEL'!N1746</f>
        <v>13</v>
      </c>
      <c r="J1758" s="56" t="str">
        <f>+'INFO ENEL'!O1746</f>
        <v>Poste</v>
      </c>
      <c r="K1758" s="56" t="str">
        <f>+'INFO ENEL'!P1746</f>
        <v>Concreto</v>
      </c>
      <c r="L1758" s="56" t="str">
        <f>+'INFO ENEL'!Q1746</f>
        <v>PPC20</v>
      </c>
      <c r="M1758" s="55" t="str">
        <f>+IF(ISERROR(INDEX('Estructuras de Acero y Concreto'!$C$6:$C$577,MATCH(L1758,'Estructuras de Acero y Concreto'!$D$6:$D$577,0)))=FALSE,INDEX('Estructuras de Acero y Concreto'!$C$6:$C$577,MATCH(L1758,'Estructuras de Acero y Concreto'!$D$6:$D$577,0)),IF(ISERROR(INDEX('Estructuras de Madera'!$C$5:$C$122,MATCH(L1758,'Estructuras de Madera'!$D$5:$D$122,0)))=FALSE,INDEX('Estructuras de Madera'!$C$5:$C$122,MATCH(L1758,'Estructuras de Madera'!$D$5:$D$122,0)),INDEX(SICODI!$G$3:$G$2404,MATCH(L1758,SICODI!$G$3:$G$2404,0))))</f>
        <v>PPC20</v>
      </c>
      <c r="N1758" s="121" t="str">
        <f>+IF(ISERROR(VLOOKUP(M1758,'Resumen de precios LLTT'!$C$17:$D$3071,2,FALSE))=FALSE,VLOOKUP(M1758,'Resumen de precios LLTT'!$C$17:$D$3071,2,FALSE),VLOOKUP(M1758,SICODI!$G$3:$J$2404,2,FALSE))</f>
        <v>POSTE DE CONCRETO ARMADO DE 13/400/150/345</v>
      </c>
      <c r="O1758" s="58">
        <f>+IF(ISERROR(VLOOKUP(M1758,'Resumen de precios LLTT'!$C$17:$G$3071,5,FALSE))=FALSE,VLOOKUP(M1758,'Resumen de precios LLTT'!$C$17:$G$3071,5,FALSE),VLOOKUP(M1758,SICODI!$G$3:$J$2404,4,FALSE))</f>
        <v>364.69</v>
      </c>
      <c r="P1758" s="16">
        <f t="shared" si="249"/>
        <v>0.84299999999999997</v>
      </c>
      <c r="Q1758" s="78">
        <f t="shared" si="250"/>
        <v>672.12366999999995</v>
      </c>
      <c r="R1758" s="56">
        <v>0</v>
      </c>
      <c r="S1758" s="16">
        <f t="shared" si="251"/>
        <v>0.13400000000000001</v>
      </c>
      <c r="T1758" s="79">
        <f t="shared" si="252"/>
        <v>7.5053809816666659</v>
      </c>
      <c r="U1758" s="80">
        <f t="shared" si="253"/>
        <v>0.183</v>
      </c>
      <c r="V1758" s="81">
        <f t="shared" si="254"/>
        <v>1.3734847196449997</v>
      </c>
      <c r="W1758" s="79">
        <f t="shared" si="255"/>
        <v>0.46217247724950827</v>
      </c>
      <c r="X1758" s="60">
        <f t="shared" si="256"/>
        <v>0.5</v>
      </c>
      <c r="Y1758" s="56">
        <f>+'INFO ENEL'!R1746</f>
        <v>1</v>
      </c>
      <c r="Z1758" s="59">
        <f t="shared" si="257"/>
        <v>0.5</v>
      </c>
    </row>
    <row r="1759" spans="1:26" s="90" customFormat="1" ht="15" customHeight="1" x14ac:dyDescent="0.25">
      <c r="A1759" s="55">
        <f>+'INFO ENEL'!A1747</f>
        <v>1742</v>
      </c>
      <c r="B1759" s="121" t="str">
        <f>+INDEX($B$8:$B$15,MATCH(L1759,$L$8:$L$15,0))</f>
        <v>SICODI</v>
      </c>
      <c r="C1759" s="56" t="str">
        <f>+'INFO ENEL'!B1747</f>
        <v>Lima</v>
      </c>
      <c r="D1759" s="56" t="str">
        <f>+'INFO ENEL'!D1747</f>
        <v>Barranca</v>
      </c>
      <c r="E1759" s="56" t="str">
        <f>+'INFO ENEL'!D1747</f>
        <v>Barranca</v>
      </c>
      <c r="F1759" s="50">
        <f>+'INFO ENEL'!E1747</f>
        <v>0</v>
      </c>
      <c r="G1759" s="56" t="str">
        <f>+'INFO ENEL'!L1747</f>
        <v>MT</v>
      </c>
      <c r="H1759" s="57">
        <f>+'INFO ENEL'!M1747</f>
        <v>25.742574257425744</v>
      </c>
      <c r="I1759" s="56">
        <f>+'INFO ENEL'!N1747</f>
        <v>13</v>
      </c>
      <c r="J1759" s="56" t="str">
        <f>+'INFO ENEL'!O1747</f>
        <v>Poste</v>
      </c>
      <c r="K1759" s="56" t="str">
        <f>+'INFO ENEL'!P1747</f>
        <v>Concreto</v>
      </c>
      <c r="L1759" s="56" t="str">
        <f>+'INFO ENEL'!Q1747</f>
        <v>PPC20</v>
      </c>
      <c r="M1759" s="55" t="str">
        <f>+IF(ISERROR(INDEX('Estructuras de Acero y Concreto'!$C$6:$C$577,MATCH(L1759,'Estructuras de Acero y Concreto'!$D$6:$D$577,0)))=FALSE,INDEX('Estructuras de Acero y Concreto'!$C$6:$C$577,MATCH(L1759,'Estructuras de Acero y Concreto'!$D$6:$D$577,0)),IF(ISERROR(INDEX('Estructuras de Madera'!$C$5:$C$122,MATCH(L1759,'Estructuras de Madera'!$D$5:$D$122,0)))=FALSE,INDEX('Estructuras de Madera'!$C$5:$C$122,MATCH(L1759,'Estructuras de Madera'!$D$5:$D$122,0)),INDEX(SICODI!$G$3:$G$2404,MATCH(L1759,SICODI!$G$3:$G$2404,0))))</f>
        <v>PPC20</v>
      </c>
      <c r="N1759" s="121" t="str">
        <f>+IF(ISERROR(VLOOKUP(M1759,'Resumen de precios LLTT'!$C$17:$D$3071,2,FALSE))=FALSE,VLOOKUP(M1759,'Resumen de precios LLTT'!$C$17:$D$3071,2,FALSE),VLOOKUP(M1759,SICODI!$G$3:$J$2404,2,FALSE))</f>
        <v>POSTE DE CONCRETO ARMADO DE 13/400/150/345</v>
      </c>
      <c r="O1759" s="58">
        <f>+IF(ISERROR(VLOOKUP(M1759,'Resumen de precios LLTT'!$C$17:$G$3071,5,FALSE))=FALSE,VLOOKUP(M1759,'Resumen de precios LLTT'!$C$17:$G$3071,5,FALSE),VLOOKUP(M1759,SICODI!$G$3:$J$2404,4,FALSE))</f>
        <v>364.69</v>
      </c>
      <c r="P1759" s="16">
        <f t="shared" si="249"/>
        <v>0.84299999999999997</v>
      </c>
      <c r="Q1759" s="78">
        <f t="shared" si="250"/>
        <v>672.12366999999995</v>
      </c>
      <c r="R1759" s="56">
        <v>0</v>
      </c>
      <c r="S1759" s="16">
        <f t="shared" si="251"/>
        <v>0.13400000000000001</v>
      </c>
      <c r="T1759" s="79">
        <f t="shared" si="252"/>
        <v>7.5053809816666659</v>
      </c>
      <c r="U1759" s="80">
        <f t="shared" si="253"/>
        <v>0.183</v>
      </c>
      <c r="V1759" s="81">
        <f t="shared" si="254"/>
        <v>1.3734847196449997</v>
      </c>
      <c r="W1759" s="79">
        <f t="shared" si="255"/>
        <v>0.46217247724950827</v>
      </c>
      <c r="X1759" s="60">
        <f t="shared" si="256"/>
        <v>0.5</v>
      </c>
      <c r="Y1759" s="56">
        <f>+'INFO ENEL'!R1747</f>
        <v>1</v>
      </c>
      <c r="Z1759" s="59">
        <f t="shared" si="257"/>
        <v>0.5</v>
      </c>
    </row>
    <row r="1760" spans="1:26" s="90" customFormat="1" ht="15" customHeight="1" x14ac:dyDescent="0.25">
      <c r="A1760" s="55">
        <f>+'INFO ENEL'!A1748</f>
        <v>1743</v>
      </c>
      <c r="B1760" s="121" t="str">
        <f>+INDEX($B$8:$B$15,MATCH(L1760,$L$8:$L$15,0))</f>
        <v>SICODI</v>
      </c>
      <c r="C1760" s="56" t="str">
        <f>+'INFO ENEL'!B1748</f>
        <v>Lima</v>
      </c>
      <c r="D1760" s="56" t="str">
        <f>+'INFO ENEL'!D1748</f>
        <v>Barranca</v>
      </c>
      <c r="E1760" s="56" t="str">
        <f>+'INFO ENEL'!D1748</f>
        <v>Barranca</v>
      </c>
      <c r="F1760" s="50">
        <f>+'INFO ENEL'!E1748</f>
        <v>0</v>
      </c>
      <c r="G1760" s="56" t="str">
        <f>+'INFO ENEL'!L1748</f>
        <v>BT</v>
      </c>
      <c r="H1760" s="57">
        <f>+'INFO ENEL'!M1748</f>
        <v>7.9207920792079207</v>
      </c>
      <c r="I1760" s="56">
        <f>+'INFO ENEL'!N1748</f>
        <v>9</v>
      </c>
      <c r="J1760" s="56" t="str">
        <f>+'INFO ENEL'!O1748</f>
        <v>Poste</v>
      </c>
      <c r="K1760" s="56" t="str">
        <f>+'INFO ENEL'!P1748</f>
        <v>Concreto</v>
      </c>
      <c r="L1760" s="56" t="str">
        <f>+'INFO ENEL'!Q1748</f>
        <v>PPC38</v>
      </c>
      <c r="M1760" s="55" t="str">
        <f>+IF(ISERROR(INDEX('Estructuras de Acero y Concreto'!$C$6:$C$577,MATCH(L1760,'Estructuras de Acero y Concreto'!$D$6:$D$577,0)))=FALSE,INDEX('Estructuras de Acero y Concreto'!$C$6:$C$577,MATCH(L1760,'Estructuras de Acero y Concreto'!$D$6:$D$577,0)),IF(ISERROR(INDEX('Estructuras de Madera'!$C$5:$C$122,MATCH(L1760,'Estructuras de Madera'!$D$5:$D$122,0)))=FALSE,INDEX('Estructuras de Madera'!$C$5:$C$122,MATCH(L1760,'Estructuras de Madera'!$D$5:$D$122,0)),INDEX(SICODI!$G$3:$G$2404,MATCH(L1760,SICODI!$G$3:$G$2404,0))))</f>
        <v>PPC38</v>
      </c>
      <c r="N1760" s="121" t="str">
        <f>+IF(ISERROR(VLOOKUP(M1760,'Resumen de precios LLTT'!$C$17:$D$3071,2,FALSE))=FALSE,VLOOKUP(M1760,'Resumen de precios LLTT'!$C$17:$D$3071,2,FALSE),VLOOKUP(M1760,SICODI!$G$3:$J$2404,2,FALSE))</f>
        <v>POSTE DE CONCRETO ARMADO PARA A. P.  9/200/120/245</v>
      </c>
      <c r="O1760" s="58">
        <f>+IF(ISERROR(VLOOKUP(M1760,'Resumen de precios LLTT'!$C$17:$G$3071,5,FALSE))=FALSE,VLOOKUP(M1760,'Resumen de precios LLTT'!$C$17:$G$3071,5,FALSE),VLOOKUP(M1760,SICODI!$G$3:$J$2404,4,FALSE))</f>
        <v>159.16999999999999</v>
      </c>
      <c r="P1760" s="16">
        <f t="shared" si="249"/>
        <v>0.77</v>
      </c>
      <c r="Q1760" s="78">
        <f t="shared" si="250"/>
        <v>281.73089999999996</v>
      </c>
      <c r="R1760" s="56">
        <v>0</v>
      </c>
      <c r="S1760" s="16">
        <f t="shared" si="251"/>
        <v>7.2000000000000008E-2</v>
      </c>
      <c r="T1760" s="79">
        <f t="shared" si="252"/>
        <v>1.6903854</v>
      </c>
      <c r="U1760" s="80">
        <f t="shared" si="253"/>
        <v>0.2</v>
      </c>
      <c r="V1760" s="81">
        <f t="shared" si="254"/>
        <v>0.33807708000000003</v>
      </c>
      <c r="W1760" s="79">
        <f t="shared" si="255"/>
        <v>0.1137616744693495</v>
      </c>
      <c r="X1760" s="60">
        <f t="shared" si="256"/>
        <v>0.1</v>
      </c>
      <c r="Y1760" s="56">
        <f>+'INFO ENEL'!R1748</f>
        <v>4</v>
      </c>
      <c r="Z1760" s="59">
        <f t="shared" si="257"/>
        <v>0.4</v>
      </c>
    </row>
    <row r="1761" spans="1:26" s="90" customFormat="1" ht="15" customHeight="1" x14ac:dyDescent="0.25">
      <c r="A1761" s="55">
        <f>+'INFO ENEL'!A1749</f>
        <v>1744</v>
      </c>
      <c r="B1761" s="121" t="str">
        <f>+INDEX($B$8:$B$15,MATCH(L1761,$L$8:$L$15,0))</f>
        <v>SICODI</v>
      </c>
      <c r="C1761" s="56" t="str">
        <f>+'INFO ENEL'!B1749</f>
        <v>Lima</v>
      </c>
      <c r="D1761" s="56" t="str">
        <f>+'INFO ENEL'!D1749</f>
        <v>Barranca</v>
      </c>
      <c r="E1761" s="56" t="str">
        <f>+'INFO ENEL'!D1749</f>
        <v>Barranca</v>
      </c>
      <c r="F1761" s="50">
        <f>+'INFO ENEL'!E1749</f>
        <v>0</v>
      </c>
      <c r="G1761" s="56" t="str">
        <f>+'INFO ENEL'!L1749</f>
        <v>MT</v>
      </c>
      <c r="H1761" s="57">
        <f>+'INFO ENEL'!M1749</f>
        <v>39.603960396039604</v>
      </c>
      <c r="I1761" s="56">
        <f>+'INFO ENEL'!N1749</f>
        <v>13</v>
      </c>
      <c r="J1761" s="56" t="str">
        <f>+'INFO ENEL'!O1749</f>
        <v>Poste</v>
      </c>
      <c r="K1761" s="56" t="str">
        <f>+'INFO ENEL'!P1749</f>
        <v>Concreto</v>
      </c>
      <c r="L1761" s="56" t="str">
        <f>+'INFO ENEL'!Q1749</f>
        <v>PPC20</v>
      </c>
      <c r="M1761" s="55" t="str">
        <f>+IF(ISERROR(INDEX('Estructuras de Acero y Concreto'!$C$6:$C$577,MATCH(L1761,'Estructuras de Acero y Concreto'!$D$6:$D$577,0)))=FALSE,INDEX('Estructuras de Acero y Concreto'!$C$6:$C$577,MATCH(L1761,'Estructuras de Acero y Concreto'!$D$6:$D$577,0)),IF(ISERROR(INDEX('Estructuras de Madera'!$C$5:$C$122,MATCH(L1761,'Estructuras de Madera'!$D$5:$D$122,0)))=FALSE,INDEX('Estructuras de Madera'!$C$5:$C$122,MATCH(L1761,'Estructuras de Madera'!$D$5:$D$122,0)),INDEX(SICODI!$G$3:$G$2404,MATCH(L1761,SICODI!$G$3:$G$2404,0))))</f>
        <v>PPC20</v>
      </c>
      <c r="N1761" s="121" t="str">
        <f>+IF(ISERROR(VLOOKUP(M1761,'Resumen de precios LLTT'!$C$17:$D$3071,2,FALSE))=FALSE,VLOOKUP(M1761,'Resumen de precios LLTT'!$C$17:$D$3071,2,FALSE),VLOOKUP(M1761,SICODI!$G$3:$J$2404,2,FALSE))</f>
        <v>POSTE DE CONCRETO ARMADO DE 13/400/150/345</v>
      </c>
      <c r="O1761" s="58">
        <f>+IF(ISERROR(VLOOKUP(M1761,'Resumen de precios LLTT'!$C$17:$G$3071,5,FALSE))=FALSE,VLOOKUP(M1761,'Resumen de precios LLTT'!$C$17:$G$3071,5,FALSE),VLOOKUP(M1761,SICODI!$G$3:$J$2404,4,FALSE))</f>
        <v>364.69</v>
      </c>
      <c r="P1761" s="16">
        <f t="shared" si="249"/>
        <v>0.84299999999999997</v>
      </c>
      <c r="Q1761" s="78">
        <f t="shared" si="250"/>
        <v>672.12366999999995</v>
      </c>
      <c r="R1761" s="56">
        <v>0</v>
      </c>
      <c r="S1761" s="16">
        <f t="shared" si="251"/>
        <v>0.13400000000000001</v>
      </c>
      <c r="T1761" s="79">
        <f t="shared" si="252"/>
        <v>7.5053809816666659</v>
      </c>
      <c r="U1761" s="80">
        <f t="shared" si="253"/>
        <v>0.183</v>
      </c>
      <c r="V1761" s="81">
        <f t="shared" si="254"/>
        <v>1.3734847196449997</v>
      </c>
      <c r="W1761" s="79">
        <f t="shared" si="255"/>
        <v>0.46217247724950827</v>
      </c>
      <c r="X1761" s="60">
        <f t="shared" si="256"/>
        <v>0.5</v>
      </c>
      <c r="Y1761" s="56">
        <f>+'INFO ENEL'!R1749</f>
        <v>1</v>
      </c>
      <c r="Z1761" s="59">
        <f t="shared" si="257"/>
        <v>0.5</v>
      </c>
    </row>
    <row r="1762" spans="1:26" s="90" customFormat="1" ht="15" customHeight="1" x14ac:dyDescent="0.25">
      <c r="A1762" s="55">
        <f>+'INFO ENEL'!A1750</f>
        <v>1745</v>
      </c>
      <c r="B1762" s="121" t="str">
        <f>+INDEX($B$8:$B$15,MATCH(L1762,$L$8:$L$15,0))</f>
        <v>SICODI</v>
      </c>
      <c r="C1762" s="56" t="str">
        <f>+'INFO ENEL'!B1750</f>
        <v>Lima</v>
      </c>
      <c r="D1762" s="56" t="str">
        <f>+'INFO ENEL'!D1750</f>
        <v>Barranca</v>
      </c>
      <c r="E1762" s="56" t="str">
        <f>+'INFO ENEL'!D1750</f>
        <v>Barranca</v>
      </c>
      <c r="F1762" s="50">
        <f>+'INFO ENEL'!E1750</f>
        <v>0</v>
      </c>
      <c r="G1762" s="56" t="str">
        <f>+'INFO ENEL'!L1750</f>
        <v>MT</v>
      </c>
      <c r="H1762" s="57">
        <f>+'INFO ENEL'!M1750</f>
        <v>65.346534653465341</v>
      </c>
      <c r="I1762" s="56">
        <f>+'INFO ENEL'!N1750</f>
        <v>15</v>
      </c>
      <c r="J1762" s="56" t="str">
        <f>+'INFO ENEL'!O1750</f>
        <v>Poste</v>
      </c>
      <c r="K1762" s="56" t="str">
        <f>+'INFO ENEL'!P1750</f>
        <v>Concreto</v>
      </c>
      <c r="L1762" s="56" t="str">
        <f>+'INFO ENEL'!Q1750</f>
        <v>PPC24</v>
      </c>
      <c r="M1762" s="55" t="str">
        <f>+IF(ISERROR(INDEX('Estructuras de Acero y Concreto'!$C$6:$C$577,MATCH(L1762,'Estructuras de Acero y Concreto'!$D$6:$D$577,0)))=FALSE,INDEX('Estructuras de Acero y Concreto'!$C$6:$C$577,MATCH(L1762,'Estructuras de Acero y Concreto'!$D$6:$D$577,0)),IF(ISERROR(INDEX('Estructuras de Madera'!$C$5:$C$122,MATCH(L1762,'Estructuras de Madera'!$D$5:$D$122,0)))=FALSE,INDEX('Estructuras de Madera'!$C$5:$C$122,MATCH(L1762,'Estructuras de Madera'!$D$5:$D$122,0)),INDEX(SICODI!$G$3:$G$2404,MATCH(L1762,SICODI!$G$3:$G$2404,0))))</f>
        <v>PPC24</v>
      </c>
      <c r="N1762" s="121" t="str">
        <f>+IF(ISERROR(VLOOKUP(M1762,'Resumen de precios LLTT'!$C$17:$D$3071,2,FALSE))=FALSE,VLOOKUP(M1762,'Resumen de precios LLTT'!$C$17:$D$3071,2,FALSE),VLOOKUP(M1762,SICODI!$G$3:$J$2404,2,FALSE))</f>
        <v>POSTE DE CONCRETO ARMADO DE 15/400/150/375</v>
      </c>
      <c r="O1762" s="58">
        <f>+IF(ISERROR(VLOOKUP(M1762,'Resumen de precios LLTT'!$C$17:$G$3071,5,FALSE))=FALSE,VLOOKUP(M1762,'Resumen de precios LLTT'!$C$17:$G$3071,5,FALSE),VLOOKUP(M1762,SICODI!$G$3:$J$2404,4,FALSE))</f>
        <v>476.76</v>
      </c>
      <c r="P1762" s="16">
        <f t="shared" si="249"/>
        <v>0.84299999999999997</v>
      </c>
      <c r="Q1762" s="78">
        <f t="shared" si="250"/>
        <v>878.66867999999999</v>
      </c>
      <c r="R1762" s="56">
        <v>0</v>
      </c>
      <c r="S1762" s="16">
        <f t="shared" si="251"/>
        <v>0.13400000000000001</v>
      </c>
      <c r="T1762" s="79">
        <f t="shared" si="252"/>
        <v>9.8118002600000001</v>
      </c>
      <c r="U1762" s="80">
        <f t="shared" si="253"/>
        <v>0.183</v>
      </c>
      <c r="V1762" s="81">
        <f t="shared" si="254"/>
        <v>1.7955594475800001</v>
      </c>
      <c r="W1762" s="79">
        <f t="shared" si="255"/>
        <v>0.60419904645994038</v>
      </c>
      <c r="X1762" s="60">
        <f t="shared" si="256"/>
        <v>0.6</v>
      </c>
      <c r="Y1762" s="56">
        <f>+'INFO ENEL'!R1750</f>
        <v>1</v>
      </c>
      <c r="Z1762" s="59">
        <f t="shared" si="257"/>
        <v>0.6</v>
      </c>
    </row>
    <row r="1763" spans="1:26" s="90" customFormat="1" ht="15" customHeight="1" x14ac:dyDescent="0.25">
      <c r="A1763" s="55">
        <f>+'INFO ENEL'!A1751</f>
        <v>1746</v>
      </c>
      <c r="B1763" s="121" t="str">
        <f>+INDEX($B$8:$B$15,MATCH(L1763,$L$8:$L$15,0))</f>
        <v>SICODI</v>
      </c>
      <c r="C1763" s="56" t="str">
        <f>+'INFO ENEL'!B1751</f>
        <v>Lima</v>
      </c>
      <c r="D1763" s="56" t="str">
        <f>+'INFO ENEL'!D1751</f>
        <v>Barranca</v>
      </c>
      <c r="E1763" s="56" t="str">
        <f>+'INFO ENEL'!D1751</f>
        <v>Barranca</v>
      </c>
      <c r="F1763" s="50">
        <f>+'INFO ENEL'!E1751</f>
        <v>0</v>
      </c>
      <c r="G1763" s="56" t="str">
        <f>+'INFO ENEL'!L1751</f>
        <v>MT</v>
      </c>
      <c r="H1763" s="57">
        <f>+'INFO ENEL'!M1751</f>
        <v>75.247524752475243</v>
      </c>
      <c r="I1763" s="56">
        <f>+'INFO ENEL'!N1751</f>
        <v>15</v>
      </c>
      <c r="J1763" s="56" t="str">
        <f>+'INFO ENEL'!O1751</f>
        <v>Poste</v>
      </c>
      <c r="K1763" s="56" t="str">
        <f>+'INFO ENEL'!P1751</f>
        <v>Concreto</v>
      </c>
      <c r="L1763" s="56" t="str">
        <f>+'INFO ENEL'!Q1751</f>
        <v>PPC24</v>
      </c>
      <c r="M1763" s="55" t="str">
        <f>+IF(ISERROR(INDEX('Estructuras de Acero y Concreto'!$C$6:$C$577,MATCH(L1763,'Estructuras de Acero y Concreto'!$D$6:$D$577,0)))=FALSE,INDEX('Estructuras de Acero y Concreto'!$C$6:$C$577,MATCH(L1763,'Estructuras de Acero y Concreto'!$D$6:$D$577,0)),IF(ISERROR(INDEX('Estructuras de Madera'!$C$5:$C$122,MATCH(L1763,'Estructuras de Madera'!$D$5:$D$122,0)))=FALSE,INDEX('Estructuras de Madera'!$C$5:$C$122,MATCH(L1763,'Estructuras de Madera'!$D$5:$D$122,0)),INDEX(SICODI!$G$3:$G$2404,MATCH(L1763,SICODI!$G$3:$G$2404,0))))</f>
        <v>PPC24</v>
      </c>
      <c r="N1763" s="121" t="str">
        <f>+IF(ISERROR(VLOOKUP(M1763,'Resumen de precios LLTT'!$C$17:$D$3071,2,FALSE))=FALSE,VLOOKUP(M1763,'Resumen de precios LLTT'!$C$17:$D$3071,2,FALSE),VLOOKUP(M1763,SICODI!$G$3:$J$2404,2,FALSE))</f>
        <v>POSTE DE CONCRETO ARMADO DE 15/400/150/375</v>
      </c>
      <c r="O1763" s="58">
        <f>+IF(ISERROR(VLOOKUP(M1763,'Resumen de precios LLTT'!$C$17:$G$3071,5,FALSE))=FALSE,VLOOKUP(M1763,'Resumen de precios LLTT'!$C$17:$G$3071,5,FALSE),VLOOKUP(M1763,SICODI!$G$3:$J$2404,4,FALSE))</f>
        <v>476.76</v>
      </c>
      <c r="P1763" s="16">
        <f t="shared" si="249"/>
        <v>0.84299999999999997</v>
      </c>
      <c r="Q1763" s="78">
        <f t="shared" si="250"/>
        <v>878.66867999999999</v>
      </c>
      <c r="R1763" s="56">
        <v>0</v>
      </c>
      <c r="S1763" s="16">
        <f t="shared" si="251"/>
        <v>0.13400000000000001</v>
      </c>
      <c r="T1763" s="79">
        <f t="shared" si="252"/>
        <v>9.8118002600000001</v>
      </c>
      <c r="U1763" s="80">
        <f t="shared" si="253"/>
        <v>0.183</v>
      </c>
      <c r="V1763" s="81">
        <f t="shared" si="254"/>
        <v>1.7955594475800001</v>
      </c>
      <c r="W1763" s="79">
        <f t="shared" si="255"/>
        <v>0.60419904645994038</v>
      </c>
      <c r="X1763" s="60">
        <f t="shared" si="256"/>
        <v>0.6</v>
      </c>
      <c r="Y1763" s="56">
        <f>+'INFO ENEL'!R1751</f>
        <v>1</v>
      </c>
      <c r="Z1763" s="59">
        <f t="shared" si="257"/>
        <v>0.6</v>
      </c>
    </row>
    <row r="1764" spans="1:26" s="90" customFormat="1" ht="15" customHeight="1" x14ac:dyDescent="0.25">
      <c r="A1764" s="55">
        <f>+'INFO ENEL'!A1752</f>
        <v>1747</v>
      </c>
      <c r="B1764" s="121" t="str">
        <f>+INDEX($B$8:$B$15,MATCH(L1764,$L$8:$L$15,0))</f>
        <v>SICODI</v>
      </c>
      <c r="C1764" s="56" t="str">
        <f>+'INFO ENEL'!B1752</f>
        <v>Lima</v>
      </c>
      <c r="D1764" s="56" t="str">
        <f>+'INFO ENEL'!D1752</f>
        <v>Barranca</v>
      </c>
      <c r="E1764" s="56" t="str">
        <f>+'INFO ENEL'!D1752</f>
        <v>Barranca</v>
      </c>
      <c r="F1764" s="50">
        <f>+'INFO ENEL'!E1752</f>
        <v>0</v>
      </c>
      <c r="G1764" s="56" t="str">
        <f>+'INFO ENEL'!L1752</f>
        <v>BT</v>
      </c>
      <c r="H1764" s="57">
        <f>+'INFO ENEL'!M1752</f>
        <v>7.9207920792079207</v>
      </c>
      <c r="I1764" s="56">
        <f>+'INFO ENEL'!N1752</f>
        <v>9</v>
      </c>
      <c r="J1764" s="56" t="str">
        <f>+'INFO ENEL'!O1752</f>
        <v>Poste</v>
      </c>
      <c r="K1764" s="56" t="str">
        <f>+'INFO ENEL'!P1752</f>
        <v>Concreto</v>
      </c>
      <c r="L1764" s="56" t="str">
        <f>+'INFO ENEL'!Q1752</f>
        <v>PPC38</v>
      </c>
      <c r="M1764" s="55" t="str">
        <f>+IF(ISERROR(INDEX('Estructuras de Acero y Concreto'!$C$6:$C$577,MATCH(L1764,'Estructuras de Acero y Concreto'!$D$6:$D$577,0)))=FALSE,INDEX('Estructuras de Acero y Concreto'!$C$6:$C$577,MATCH(L1764,'Estructuras de Acero y Concreto'!$D$6:$D$577,0)),IF(ISERROR(INDEX('Estructuras de Madera'!$C$5:$C$122,MATCH(L1764,'Estructuras de Madera'!$D$5:$D$122,0)))=FALSE,INDEX('Estructuras de Madera'!$C$5:$C$122,MATCH(L1764,'Estructuras de Madera'!$D$5:$D$122,0)),INDEX(SICODI!$G$3:$G$2404,MATCH(L1764,SICODI!$G$3:$G$2404,0))))</f>
        <v>PPC38</v>
      </c>
      <c r="N1764" s="121" t="str">
        <f>+IF(ISERROR(VLOOKUP(M1764,'Resumen de precios LLTT'!$C$17:$D$3071,2,FALSE))=FALSE,VLOOKUP(M1764,'Resumen de precios LLTT'!$C$17:$D$3071,2,FALSE),VLOOKUP(M1764,SICODI!$G$3:$J$2404,2,FALSE))</f>
        <v>POSTE DE CONCRETO ARMADO PARA A. P.  9/200/120/245</v>
      </c>
      <c r="O1764" s="58">
        <f>+IF(ISERROR(VLOOKUP(M1764,'Resumen de precios LLTT'!$C$17:$G$3071,5,FALSE))=FALSE,VLOOKUP(M1764,'Resumen de precios LLTT'!$C$17:$G$3071,5,FALSE),VLOOKUP(M1764,SICODI!$G$3:$J$2404,4,FALSE))</f>
        <v>159.16999999999999</v>
      </c>
      <c r="P1764" s="16">
        <f t="shared" si="249"/>
        <v>0.77</v>
      </c>
      <c r="Q1764" s="78">
        <f t="shared" si="250"/>
        <v>281.73089999999996</v>
      </c>
      <c r="R1764" s="56">
        <v>0</v>
      </c>
      <c r="S1764" s="16">
        <f t="shared" si="251"/>
        <v>7.2000000000000008E-2</v>
      </c>
      <c r="T1764" s="79">
        <f t="shared" si="252"/>
        <v>1.6903854</v>
      </c>
      <c r="U1764" s="80">
        <f t="shared" si="253"/>
        <v>0.2</v>
      </c>
      <c r="V1764" s="81">
        <f t="shared" si="254"/>
        <v>0.33807708000000003</v>
      </c>
      <c r="W1764" s="79">
        <f t="shared" si="255"/>
        <v>0.1137616744693495</v>
      </c>
      <c r="X1764" s="60">
        <f t="shared" si="256"/>
        <v>0.1</v>
      </c>
      <c r="Y1764" s="56">
        <f>+'INFO ENEL'!R1752</f>
        <v>4</v>
      </c>
      <c r="Z1764" s="59">
        <f t="shared" si="257"/>
        <v>0.4</v>
      </c>
    </row>
    <row r="1765" spans="1:26" s="90" customFormat="1" ht="15" customHeight="1" x14ac:dyDescent="0.25">
      <c r="A1765" s="55">
        <f>+'INFO ENEL'!A1753</f>
        <v>1748</v>
      </c>
      <c r="B1765" s="121" t="str">
        <f>+INDEX($B$8:$B$15,MATCH(L1765,$L$8:$L$15,0))</f>
        <v>SICODI</v>
      </c>
      <c r="C1765" s="56" t="str">
        <f>+'INFO ENEL'!B1753</f>
        <v>Lima</v>
      </c>
      <c r="D1765" s="56" t="str">
        <f>+'INFO ENEL'!D1753</f>
        <v>Barranca</v>
      </c>
      <c r="E1765" s="56" t="str">
        <f>+'INFO ENEL'!D1753</f>
        <v>Barranca</v>
      </c>
      <c r="F1765" s="50">
        <f>+'INFO ENEL'!E1753</f>
        <v>0</v>
      </c>
      <c r="G1765" s="56" t="str">
        <f>+'INFO ENEL'!L1753</f>
        <v>MT</v>
      </c>
      <c r="H1765" s="57">
        <f>+'INFO ENEL'!M1753</f>
        <v>61.386138613861384</v>
      </c>
      <c r="I1765" s="56">
        <f>+'INFO ENEL'!N1753</f>
        <v>13</v>
      </c>
      <c r="J1765" s="56" t="str">
        <f>+'INFO ENEL'!O1753</f>
        <v>Poste</v>
      </c>
      <c r="K1765" s="56" t="str">
        <f>+'INFO ENEL'!P1753</f>
        <v>Concreto</v>
      </c>
      <c r="L1765" s="56" t="str">
        <f>+'INFO ENEL'!Q1753</f>
        <v>PPC20</v>
      </c>
      <c r="M1765" s="55" t="str">
        <f>+IF(ISERROR(INDEX('Estructuras de Acero y Concreto'!$C$6:$C$577,MATCH(L1765,'Estructuras de Acero y Concreto'!$D$6:$D$577,0)))=FALSE,INDEX('Estructuras de Acero y Concreto'!$C$6:$C$577,MATCH(L1765,'Estructuras de Acero y Concreto'!$D$6:$D$577,0)),IF(ISERROR(INDEX('Estructuras de Madera'!$C$5:$C$122,MATCH(L1765,'Estructuras de Madera'!$D$5:$D$122,0)))=FALSE,INDEX('Estructuras de Madera'!$C$5:$C$122,MATCH(L1765,'Estructuras de Madera'!$D$5:$D$122,0)),INDEX(SICODI!$G$3:$G$2404,MATCH(L1765,SICODI!$G$3:$G$2404,0))))</f>
        <v>PPC20</v>
      </c>
      <c r="N1765" s="121" t="str">
        <f>+IF(ISERROR(VLOOKUP(M1765,'Resumen de precios LLTT'!$C$17:$D$3071,2,FALSE))=FALSE,VLOOKUP(M1765,'Resumen de precios LLTT'!$C$17:$D$3071,2,FALSE),VLOOKUP(M1765,SICODI!$G$3:$J$2404,2,FALSE))</f>
        <v>POSTE DE CONCRETO ARMADO DE 13/400/150/345</v>
      </c>
      <c r="O1765" s="58">
        <f>+IF(ISERROR(VLOOKUP(M1765,'Resumen de precios LLTT'!$C$17:$G$3071,5,FALSE))=FALSE,VLOOKUP(M1765,'Resumen de precios LLTT'!$C$17:$G$3071,5,FALSE),VLOOKUP(M1765,SICODI!$G$3:$J$2404,4,FALSE))</f>
        <v>364.69</v>
      </c>
      <c r="P1765" s="16">
        <f t="shared" si="249"/>
        <v>0.84299999999999997</v>
      </c>
      <c r="Q1765" s="78">
        <f t="shared" si="250"/>
        <v>672.12366999999995</v>
      </c>
      <c r="R1765" s="56">
        <v>0</v>
      </c>
      <c r="S1765" s="16">
        <f t="shared" si="251"/>
        <v>0.13400000000000001</v>
      </c>
      <c r="T1765" s="79">
        <f t="shared" si="252"/>
        <v>7.5053809816666659</v>
      </c>
      <c r="U1765" s="80">
        <f t="shared" si="253"/>
        <v>0.183</v>
      </c>
      <c r="V1765" s="81">
        <f t="shared" si="254"/>
        <v>1.3734847196449997</v>
      </c>
      <c r="W1765" s="79">
        <f t="shared" si="255"/>
        <v>0.46217247724950827</v>
      </c>
      <c r="X1765" s="60">
        <f t="shared" si="256"/>
        <v>0.5</v>
      </c>
      <c r="Y1765" s="56">
        <f>+'INFO ENEL'!R1753</f>
        <v>1</v>
      </c>
      <c r="Z1765" s="59">
        <f t="shared" si="257"/>
        <v>0.5</v>
      </c>
    </row>
    <row r="1766" spans="1:26" s="90" customFormat="1" ht="15" customHeight="1" x14ac:dyDescent="0.25">
      <c r="A1766" s="55">
        <f>+'INFO ENEL'!A1754</f>
        <v>1749</v>
      </c>
      <c r="B1766" s="121" t="str">
        <f>+INDEX($B$8:$B$15,MATCH(L1766,$L$8:$L$15,0))</f>
        <v>SICODI</v>
      </c>
      <c r="C1766" s="56" t="str">
        <f>+'INFO ENEL'!B1754</f>
        <v>Lima</v>
      </c>
      <c r="D1766" s="56" t="str">
        <f>+'INFO ENEL'!D1754</f>
        <v>Barranca</v>
      </c>
      <c r="E1766" s="56" t="str">
        <f>+'INFO ENEL'!D1754</f>
        <v>Barranca</v>
      </c>
      <c r="F1766" s="50">
        <f>+'INFO ENEL'!E1754</f>
        <v>0</v>
      </c>
      <c r="G1766" s="56" t="str">
        <f>+'INFO ENEL'!L1754</f>
        <v>MT</v>
      </c>
      <c r="H1766" s="57">
        <f>+'INFO ENEL'!M1754</f>
        <v>45.544554455445542</v>
      </c>
      <c r="I1766" s="56">
        <f>+'INFO ENEL'!N1754</f>
        <v>13</v>
      </c>
      <c r="J1766" s="56" t="str">
        <f>+'INFO ENEL'!O1754</f>
        <v>Poste</v>
      </c>
      <c r="K1766" s="56" t="str">
        <f>+'INFO ENEL'!P1754</f>
        <v>Concreto</v>
      </c>
      <c r="L1766" s="56" t="str">
        <f>+'INFO ENEL'!Q1754</f>
        <v>PPC20</v>
      </c>
      <c r="M1766" s="55" t="str">
        <f>+IF(ISERROR(INDEX('Estructuras de Acero y Concreto'!$C$6:$C$577,MATCH(L1766,'Estructuras de Acero y Concreto'!$D$6:$D$577,0)))=FALSE,INDEX('Estructuras de Acero y Concreto'!$C$6:$C$577,MATCH(L1766,'Estructuras de Acero y Concreto'!$D$6:$D$577,0)),IF(ISERROR(INDEX('Estructuras de Madera'!$C$5:$C$122,MATCH(L1766,'Estructuras de Madera'!$D$5:$D$122,0)))=FALSE,INDEX('Estructuras de Madera'!$C$5:$C$122,MATCH(L1766,'Estructuras de Madera'!$D$5:$D$122,0)),INDEX(SICODI!$G$3:$G$2404,MATCH(L1766,SICODI!$G$3:$G$2404,0))))</f>
        <v>PPC20</v>
      </c>
      <c r="N1766" s="121" t="str">
        <f>+IF(ISERROR(VLOOKUP(M1766,'Resumen de precios LLTT'!$C$17:$D$3071,2,FALSE))=FALSE,VLOOKUP(M1766,'Resumen de precios LLTT'!$C$17:$D$3071,2,FALSE),VLOOKUP(M1766,SICODI!$G$3:$J$2404,2,FALSE))</f>
        <v>POSTE DE CONCRETO ARMADO DE 13/400/150/345</v>
      </c>
      <c r="O1766" s="58">
        <f>+IF(ISERROR(VLOOKUP(M1766,'Resumen de precios LLTT'!$C$17:$G$3071,5,FALSE))=FALSE,VLOOKUP(M1766,'Resumen de precios LLTT'!$C$17:$G$3071,5,FALSE),VLOOKUP(M1766,SICODI!$G$3:$J$2404,4,FALSE))</f>
        <v>364.69</v>
      </c>
      <c r="P1766" s="16">
        <f t="shared" si="249"/>
        <v>0.84299999999999997</v>
      </c>
      <c r="Q1766" s="78">
        <f t="shared" si="250"/>
        <v>672.12366999999995</v>
      </c>
      <c r="R1766" s="56">
        <v>0</v>
      </c>
      <c r="S1766" s="16">
        <f t="shared" si="251"/>
        <v>0.13400000000000001</v>
      </c>
      <c r="T1766" s="79">
        <f t="shared" si="252"/>
        <v>7.5053809816666659</v>
      </c>
      <c r="U1766" s="80">
        <f t="shared" si="253"/>
        <v>0.183</v>
      </c>
      <c r="V1766" s="81">
        <f t="shared" si="254"/>
        <v>1.3734847196449997</v>
      </c>
      <c r="W1766" s="79">
        <f t="shared" si="255"/>
        <v>0.46217247724950827</v>
      </c>
      <c r="X1766" s="60">
        <f t="shared" si="256"/>
        <v>0.5</v>
      </c>
      <c r="Y1766" s="56">
        <f>+'INFO ENEL'!R1754</f>
        <v>1</v>
      </c>
      <c r="Z1766" s="59">
        <f t="shared" si="257"/>
        <v>0.5</v>
      </c>
    </row>
    <row r="1767" spans="1:26" s="90" customFormat="1" ht="15" customHeight="1" x14ac:dyDescent="0.25">
      <c r="A1767" s="55">
        <f>+'INFO ENEL'!A1755</f>
        <v>1750</v>
      </c>
      <c r="B1767" s="121" t="str">
        <f>+INDEX($B$8:$B$15,MATCH(L1767,$L$8:$L$15,0))</f>
        <v>SICODI</v>
      </c>
      <c r="C1767" s="56" t="str">
        <f>+'INFO ENEL'!B1755</f>
        <v>Lima</v>
      </c>
      <c r="D1767" s="56" t="str">
        <f>+'INFO ENEL'!D1755</f>
        <v>Barranca</v>
      </c>
      <c r="E1767" s="56" t="str">
        <f>+'INFO ENEL'!D1755</f>
        <v>Barranca</v>
      </c>
      <c r="F1767" s="50">
        <f>+'INFO ENEL'!E1755</f>
        <v>0</v>
      </c>
      <c r="G1767" s="56" t="str">
        <f>+'INFO ENEL'!L1755</f>
        <v>MT</v>
      </c>
      <c r="H1767" s="57">
        <f>+'INFO ENEL'!M1755</f>
        <v>44.554455445544555</v>
      </c>
      <c r="I1767" s="56">
        <f>+'INFO ENEL'!N1755</f>
        <v>15</v>
      </c>
      <c r="J1767" s="56" t="str">
        <f>+'INFO ENEL'!O1755</f>
        <v>Poste</v>
      </c>
      <c r="K1767" s="56" t="str">
        <f>+'INFO ENEL'!P1755</f>
        <v>Concreto</v>
      </c>
      <c r="L1767" s="56" t="str">
        <f>+'INFO ENEL'!Q1755</f>
        <v>PPC24</v>
      </c>
      <c r="M1767" s="55" t="str">
        <f>+IF(ISERROR(INDEX('Estructuras de Acero y Concreto'!$C$6:$C$577,MATCH(L1767,'Estructuras de Acero y Concreto'!$D$6:$D$577,0)))=FALSE,INDEX('Estructuras de Acero y Concreto'!$C$6:$C$577,MATCH(L1767,'Estructuras de Acero y Concreto'!$D$6:$D$577,0)),IF(ISERROR(INDEX('Estructuras de Madera'!$C$5:$C$122,MATCH(L1767,'Estructuras de Madera'!$D$5:$D$122,0)))=FALSE,INDEX('Estructuras de Madera'!$C$5:$C$122,MATCH(L1767,'Estructuras de Madera'!$D$5:$D$122,0)),INDEX(SICODI!$G$3:$G$2404,MATCH(L1767,SICODI!$G$3:$G$2404,0))))</f>
        <v>PPC24</v>
      </c>
      <c r="N1767" s="121" t="str">
        <f>+IF(ISERROR(VLOOKUP(M1767,'Resumen de precios LLTT'!$C$17:$D$3071,2,FALSE))=FALSE,VLOOKUP(M1767,'Resumen de precios LLTT'!$C$17:$D$3071,2,FALSE),VLOOKUP(M1767,SICODI!$G$3:$J$2404,2,FALSE))</f>
        <v>POSTE DE CONCRETO ARMADO DE 15/400/150/375</v>
      </c>
      <c r="O1767" s="58">
        <f>+IF(ISERROR(VLOOKUP(M1767,'Resumen de precios LLTT'!$C$17:$G$3071,5,FALSE))=FALSE,VLOOKUP(M1767,'Resumen de precios LLTT'!$C$17:$G$3071,5,FALSE),VLOOKUP(M1767,SICODI!$G$3:$J$2404,4,FALSE))</f>
        <v>476.76</v>
      </c>
      <c r="P1767" s="16">
        <f t="shared" si="249"/>
        <v>0.84299999999999997</v>
      </c>
      <c r="Q1767" s="78">
        <f t="shared" si="250"/>
        <v>878.66867999999999</v>
      </c>
      <c r="R1767" s="56">
        <v>0</v>
      </c>
      <c r="S1767" s="16">
        <f t="shared" si="251"/>
        <v>0.13400000000000001</v>
      </c>
      <c r="T1767" s="79">
        <f t="shared" si="252"/>
        <v>9.8118002600000001</v>
      </c>
      <c r="U1767" s="80">
        <f t="shared" si="253"/>
        <v>0.183</v>
      </c>
      <c r="V1767" s="81">
        <f t="shared" si="254"/>
        <v>1.7955594475800001</v>
      </c>
      <c r="W1767" s="79">
        <f t="shared" si="255"/>
        <v>0.60419904645994038</v>
      </c>
      <c r="X1767" s="60">
        <f t="shared" si="256"/>
        <v>0.6</v>
      </c>
      <c r="Y1767" s="56">
        <f>+'INFO ENEL'!R1755</f>
        <v>1</v>
      </c>
      <c r="Z1767" s="59">
        <f t="shared" si="257"/>
        <v>0.6</v>
      </c>
    </row>
    <row r="1768" spans="1:26" s="90" customFormat="1" ht="15" customHeight="1" x14ac:dyDescent="0.25">
      <c r="A1768" s="55">
        <f>+'INFO ENEL'!A1756</f>
        <v>1751</v>
      </c>
      <c r="B1768" s="121" t="str">
        <f>+INDEX($B$8:$B$15,MATCH(L1768,$L$8:$L$15,0))</f>
        <v>SICODI</v>
      </c>
      <c r="C1768" s="56" t="str">
        <f>+'INFO ENEL'!B1756</f>
        <v>Lima</v>
      </c>
      <c r="D1768" s="56" t="str">
        <f>+'INFO ENEL'!D1756</f>
        <v>Barranca</v>
      </c>
      <c r="E1768" s="56" t="str">
        <f>+'INFO ENEL'!D1756</f>
        <v>Barranca</v>
      </c>
      <c r="F1768" s="50">
        <f>+'INFO ENEL'!E1756</f>
        <v>0</v>
      </c>
      <c r="G1768" s="56" t="str">
        <f>+'INFO ENEL'!L1756</f>
        <v>MT</v>
      </c>
      <c r="H1768" s="57">
        <f>+'INFO ENEL'!M1756</f>
        <v>30.693069306930692</v>
      </c>
      <c r="I1768" s="56">
        <f>+'INFO ENEL'!N1756</f>
        <v>13</v>
      </c>
      <c r="J1768" s="56" t="str">
        <f>+'INFO ENEL'!O1756</f>
        <v>Poste</v>
      </c>
      <c r="K1768" s="56" t="str">
        <f>+'INFO ENEL'!P1756</f>
        <v>Concreto</v>
      </c>
      <c r="L1768" s="56" t="str">
        <f>+'INFO ENEL'!Q1756</f>
        <v>PPC20</v>
      </c>
      <c r="M1768" s="55" t="str">
        <f>+IF(ISERROR(INDEX('Estructuras de Acero y Concreto'!$C$6:$C$577,MATCH(L1768,'Estructuras de Acero y Concreto'!$D$6:$D$577,0)))=FALSE,INDEX('Estructuras de Acero y Concreto'!$C$6:$C$577,MATCH(L1768,'Estructuras de Acero y Concreto'!$D$6:$D$577,0)),IF(ISERROR(INDEX('Estructuras de Madera'!$C$5:$C$122,MATCH(L1768,'Estructuras de Madera'!$D$5:$D$122,0)))=FALSE,INDEX('Estructuras de Madera'!$C$5:$C$122,MATCH(L1768,'Estructuras de Madera'!$D$5:$D$122,0)),INDEX(SICODI!$G$3:$G$2404,MATCH(L1768,SICODI!$G$3:$G$2404,0))))</f>
        <v>PPC20</v>
      </c>
      <c r="N1768" s="121" t="str">
        <f>+IF(ISERROR(VLOOKUP(M1768,'Resumen de precios LLTT'!$C$17:$D$3071,2,FALSE))=FALSE,VLOOKUP(M1768,'Resumen de precios LLTT'!$C$17:$D$3071,2,FALSE),VLOOKUP(M1768,SICODI!$G$3:$J$2404,2,FALSE))</f>
        <v>POSTE DE CONCRETO ARMADO DE 13/400/150/345</v>
      </c>
      <c r="O1768" s="58">
        <f>+IF(ISERROR(VLOOKUP(M1768,'Resumen de precios LLTT'!$C$17:$G$3071,5,FALSE))=FALSE,VLOOKUP(M1768,'Resumen de precios LLTT'!$C$17:$G$3071,5,FALSE),VLOOKUP(M1768,SICODI!$G$3:$J$2404,4,FALSE))</f>
        <v>364.69</v>
      </c>
      <c r="P1768" s="16">
        <f t="shared" si="249"/>
        <v>0.84299999999999997</v>
      </c>
      <c r="Q1768" s="78">
        <f t="shared" si="250"/>
        <v>672.12366999999995</v>
      </c>
      <c r="R1768" s="56">
        <v>0</v>
      </c>
      <c r="S1768" s="16">
        <f t="shared" si="251"/>
        <v>0.13400000000000001</v>
      </c>
      <c r="T1768" s="79">
        <f t="shared" si="252"/>
        <v>7.5053809816666659</v>
      </c>
      <c r="U1768" s="80">
        <f t="shared" si="253"/>
        <v>0.183</v>
      </c>
      <c r="V1768" s="81">
        <f t="shared" si="254"/>
        <v>1.3734847196449997</v>
      </c>
      <c r="W1768" s="79">
        <f t="shared" si="255"/>
        <v>0.46217247724950827</v>
      </c>
      <c r="X1768" s="60">
        <f t="shared" si="256"/>
        <v>0.5</v>
      </c>
      <c r="Y1768" s="56">
        <f>+'INFO ENEL'!R1756</f>
        <v>1</v>
      </c>
      <c r="Z1768" s="59">
        <f t="shared" si="257"/>
        <v>0.5</v>
      </c>
    </row>
    <row r="1769" spans="1:26" s="90" customFormat="1" ht="15" customHeight="1" x14ac:dyDescent="0.25">
      <c r="A1769" s="55">
        <f>+'INFO ENEL'!A1757</f>
        <v>1752</v>
      </c>
      <c r="B1769" s="121" t="str">
        <f>+INDEX($B$8:$B$15,MATCH(L1769,$L$8:$L$15,0))</f>
        <v>SICODI</v>
      </c>
      <c r="C1769" s="56" t="str">
        <f>+'INFO ENEL'!B1757</f>
        <v>Lima</v>
      </c>
      <c r="D1769" s="56" t="str">
        <f>+'INFO ENEL'!D1757</f>
        <v>Barranca</v>
      </c>
      <c r="E1769" s="56" t="str">
        <f>+'INFO ENEL'!D1757</f>
        <v>Barranca</v>
      </c>
      <c r="F1769" s="50">
        <f>+'INFO ENEL'!E1757</f>
        <v>0</v>
      </c>
      <c r="G1769" s="56" t="str">
        <f>+'INFO ENEL'!L1757</f>
        <v>MT</v>
      </c>
      <c r="H1769" s="57">
        <f>+'INFO ENEL'!M1757</f>
        <v>42.574257425742573</v>
      </c>
      <c r="I1769" s="56">
        <f>+'INFO ENEL'!N1757</f>
        <v>13</v>
      </c>
      <c r="J1769" s="56" t="str">
        <f>+'INFO ENEL'!O1757</f>
        <v>Poste</v>
      </c>
      <c r="K1769" s="56" t="str">
        <f>+'INFO ENEL'!P1757</f>
        <v>Concreto</v>
      </c>
      <c r="L1769" s="56" t="str">
        <f>+'INFO ENEL'!Q1757</f>
        <v>PPC20</v>
      </c>
      <c r="M1769" s="55" t="str">
        <f>+IF(ISERROR(INDEX('Estructuras de Acero y Concreto'!$C$6:$C$577,MATCH(L1769,'Estructuras de Acero y Concreto'!$D$6:$D$577,0)))=FALSE,INDEX('Estructuras de Acero y Concreto'!$C$6:$C$577,MATCH(L1769,'Estructuras de Acero y Concreto'!$D$6:$D$577,0)),IF(ISERROR(INDEX('Estructuras de Madera'!$C$5:$C$122,MATCH(L1769,'Estructuras de Madera'!$D$5:$D$122,0)))=FALSE,INDEX('Estructuras de Madera'!$C$5:$C$122,MATCH(L1769,'Estructuras de Madera'!$D$5:$D$122,0)),INDEX(SICODI!$G$3:$G$2404,MATCH(L1769,SICODI!$G$3:$G$2404,0))))</f>
        <v>PPC20</v>
      </c>
      <c r="N1769" s="121" t="str">
        <f>+IF(ISERROR(VLOOKUP(M1769,'Resumen de precios LLTT'!$C$17:$D$3071,2,FALSE))=FALSE,VLOOKUP(M1769,'Resumen de precios LLTT'!$C$17:$D$3071,2,FALSE),VLOOKUP(M1769,SICODI!$G$3:$J$2404,2,FALSE))</f>
        <v>POSTE DE CONCRETO ARMADO DE 13/400/150/345</v>
      </c>
      <c r="O1769" s="58">
        <f>+IF(ISERROR(VLOOKUP(M1769,'Resumen de precios LLTT'!$C$17:$G$3071,5,FALSE))=FALSE,VLOOKUP(M1769,'Resumen de precios LLTT'!$C$17:$G$3071,5,FALSE),VLOOKUP(M1769,SICODI!$G$3:$J$2404,4,FALSE))</f>
        <v>364.69</v>
      </c>
      <c r="P1769" s="16">
        <f t="shared" si="249"/>
        <v>0.84299999999999997</v>
      </c>
      <c r="Q1769" s="78">
        <f t="shared" si="250"/>
        <v>672.12366999999995</v>
      </c>
      <c r="R1769" s="56">
        <v>0</v>
      </c>
      <c r="S1769" s="16">
        <f t="shared" si="251"/>
        <v>0.13400000000000001</v>
      </c>
      <c r="T1769" s="79">
        <f t="shared" si="252"/>
        <v>7.5053809816666659</v>
      </c>
      <c r="U1769" s="80">
        <f t="shared" si="253"/>
        <v>0.183</v>
      </c>
      <c r="V1769" s="81">
        <f t="shared" si="254"/>
        <v>1.3734847196449997</v>
      </c>
      <c r="W1769" s="79">
        <f t="shared" si="255"/>
        <v>0.46217247724950827</v>
      </c>
      <c r="X1769" s="60">
        <f t="shared" si="256"/>
        <v>0.5</v>
      </c>
      <c r="Y1769" s="56">
        <f>+'INFO ENEL'!R1757</f>
        <v>1</v>
      </c>
      <c r="Z1769" s="59">
        <f t="shared" si="257"/>
        <v>0.5</v>
      </c>
    </row>
    <row r="1770" spans="1:26" s="90" customFormat="1" ht="15" customHeight="1" x14ac:dyDescent="0.25">
      <c r="A1770" s="55">
        <f>+'INFO ENEL'!A1758</f>
        <v>1753</v>
      </c>
      <c r="B1770" s="121" t="str">
        <f>+INDEX($B$8:$B$15,MATCH(L1770,$L$8:$L$15,0))</f>
        <v>SICODI</v>
      </c>
      <c r="C1770" s="56" t="str">
        <f>+'INFO ENEL'!B1758</f>
        <v>Lima</v>
      </c>
      <c r="D1770" s="56" t="str">
        <f>+'INFO ENEL'!D1758</f>
        <v>Barranca</v>
      </c>
      <c r="E1770" s="56" t="str">
        <f>+'INFO ENEL'!D1758</f>
        <v>Barranca</v>
      </c>
      <c r="F1770" s="50">
        <f>+'INFO ENEL'!E1758</f>
        <v>0</v>
      </c>
      <c r="G1770" s="56" t="str">
        <f>+'INFO ENEL'!L1758</f>
        <v>MT</v>
      </c>
      <c r="H1770" s="57">
        <f>+'INFO ENEL'!M1758</f>
        <v>63.366336633663366</v>
      </c>
      <c r="I1770" s="56">
        <f>+'INFO ENEL'!N1758</f>
        <v>13</v>
      </c>
      <c r="J1770" s="56" t="str">
        <f>+'INFO ENEL'!O1758</f>
        <v>Poste</v>
      </c>
      <c r="K1770" s="56" t="str">
        <f>+'INFO ENEL'!P1758</f>
        <v>Concreto</v>
      </c>
      <c r="L1770" s="56" t="str">
        <f>+'INFO ENEL'!Q1758</f>
        <v>PPC20</v>
      </c>
      <c r="M1770" s="55" t="str">
        <f>+IF(ISERROR(INDEX('Estructuras de Acero y Concreto'!$C$6:$C$577,MATCH(L1770,'Estructuras de Acero y Concreto'!$D$6:$D$577,0)))=FALSE,INDEX('Estructuras de Acero y Concreto'!$C$6:$C$577,MATCH(L1770,'Estructuras de Acero y Concreto'!$D$6:$D$577,0)),IF(ISERROR(INDEX('Estructuras de Madera'!$C$5:$C$122,MATCH(L1770,'Estructuras de Madera'!$D$5:$D$122,0)))=FALSE,INDEX('Estructuras de Madera'!$C$5:$C$122,MATCH(L1770,'Estructuras de Madera'!$D$5:$D$122,0)),INDEX(SICODI!$G$3:$G$2404,MATCH(L1770,SICODI!$G$3:$G$2404,0))))</f>
        <v>PPC20</v>
      </c>
      <c r="N1770" s="121" t="str">
        <f>+IF(ISERROR(VLOOKUP(M1770,'Resumen de precios LLTT'!$C$17:$D$3071,2,FALSE))=FALSE,VLOOKUP(M1770,'Resumen de precios LLTT'!$C$17:$D$3071,2,FALSE),VLOOKUP(M1770,SICODI!$G$3:$J$2404,2,FALSE))</f>
        <v>POSTE DE CONCRETO ARMADO DE 13/400/150/345</v>
      </c>
      <c r="O1770" s="58">
        <f>+IF(ISERROR(VLOOKUP(M1770,'Resumen de precios LLTT'!$C$17:$G$3071,5,FALSE))=FALSE,VLOOKUP(M1770,'Resumen de precios LLTT'!$C$17:$G$3071,5,FALSE),VLOOKUP(M1770,SICODI!$G$3:$J$2404,4,FALSE))</f>
        <v>364.69</v>
      </c>
      <c r="P1770" s="16">
        <f t="shared" si="249"/>
        <v>0.84299999999999997</v>
      </c>
      <c r="Q1770" s="78">
        <f t="shared" si="250"/>
        <v>672.12366999999995</v>
      </c>
      <c r="R1770" s="56">
        <v>0</v>
      </c>
      <c r="S1770" s="16">
        <f t="shared" si="251"/>
        <v>0.13400000000000001</v>
      </c>
      <c r="T1770" s="79">
        <f t="shared" si="252"/>
        <v>7.5053809816666659</v>
      </c>
      <c r="U1770" s="80">
        <f t="shared" si="253"/>
        <v>0.183</v>
      </c>
      <c r="V1770" s="81">
        <f t="shared" si="254"/>
        <v>1.3734847196449997</v>
      </c>
      <c r="W1770" s="79">
        <f t="shared" si="255"/>
        <v>0.46217247724950827</v>
      </c>
      <c r="X1770" s="60">
        <f t="shared" si="256"/>
        <v>0.5</v>
      </c>
      <c r="Y1770" s="56">
        <f>+'INFO ENEL'!R1758</f>
        <v>1</v>
      </c>
      <c r="Z1770" s="59">
        <f t="shared" si="257"/>
        <v>0.5</v>
      </c>
    </row>
    <row r="1771" spans="1:26" s="90" customFormat="1" ht="15" customHeight="1" x14ac:dyDescent="0.25">
      <c r="A1771" s="55">
        <f>+'INFO ENEL'!A1759</f>
        <v>1754</v>
      </c>
      <c r="B1771" s="121" t="str">
        <f>+INDEX($B$8:$B$15,MATCH(L1771,$L$8:$L$15,0))</f>
        <v>SICODI</v>
      </c>
      <c r="C1771" s="56" t="str">
        <f>+'INFO ENEL'!B1759</f>
        <v>Lima</v>
      </c>
      <c r="D1771" s="56" t="str">
        <f>+'INFO ENEL'!D1759</f>
        <v>Barranca</v>
      </c>
      <c r="E1771" s="56" t="str">
        <f>+'INFO ENEL'!D1759</f>
        <v>Barranca</v>
      </c>
      <c r="F1771" s="50">
        <f>+'INFO ENEL'!E1759</f>
        <v>0</v>
      </c>
      <c r="G1771" s="56" t="str">
        <f>+'INFO ENEL'!L1759</f>
        <v>MT</v>
      </c>
      <c r="H1771" s="57">
        <f>+'INFO ENEL'!M1759</f>
        <v>62.376237623762378</v>
      </c>
      <c r="I1771" s="56">
        <f>+'INFO ENEL'!N1759</f>
        <v>13</v>
      </c>
      <c r="J1771" s="56" t="str">
        <f>+'INFO ENEL'!O1759</f>
        <v>Poste</v>
      </c>
      <c r="K1771" s="56" t="str">
        <f>+'INFO ENEL'!P1759</f>
        <v>Concreto</v>
      </c>
      <c r="L1771" s="56" t="str">
        <f>+'INFO ENEL'!Q1759</f>
        <v>PPC20</v>
      </c>
      <c r="M1771" s="55" t="str">
        <f>+IF(ISERROR(INDEX('Estructuras de Acero y Concreto'!$C$6:$C$577,MATCH(L1771,'Estructuras de Acero y Concreto'!$D$6:$D$577,0)))=FALSE,INDEX('Estructuras de Acero y Concreto'!$C$6:$C$577,MATCH(L1771,'Estructuras de Acero y Concreto'!$D$6:$D$577,0)),IF(ISERROR(INDEX('Estructuras de Madera'!$C$5:$C$122,MATCH(L1771,'Estructuras de Madera'!$D$5:$D$122,0)))=FALSE,INDEX('Estructuras de Madera'!$C$5:$C$122,MATCH(L1771,'Estructuras de Madera'!$D$5:$D$122,0)),INDEX(SICODI!$G$3:$G$2404,MATCH(L1771,SICODI!$G$3:$G$2404,0))))</f>
        <v>PPC20</v>
      </c>
      <c r="N1771" s="121" t="str">
        <f>+IF(ISERROR(VLOOKUP(M1771,'Resumen de precios LLTT'!$C$17:$D$3071,2,FALSE))=FALSE,VLOOKUP(M1771,'Resumen de precios LLTT'!$C$17:$D$3071,2,FALSE),VLOOKUP(M1771,SICODI!$G$3:$J$2404,2,FALSE))</f>
        <v>POSTE DE CONCRETO ARMADO DE 13/400/150/345</v>
      </c>
      <c r="O1771" s="58">
        <f>+IF(ISERROR(VLOOKUP(M1771,'Resumen de precios LLTT'!$C$17:$G$3071,5,FALSE))=FALSE,VLOOKUP(M1771,'Resumen de precios LLTT'!$C$17:$G$3071,5,FALSE),VLOOKUP(M1771,SICODI!$G$3:$J$2404,4,FALSE))</f>
        <v>364.69</v>
      </c>
      <c r="P1771" s="16">
        <f t="shared" si="249"/>
        <v>0.84299999999999997</v>
      </c>
      <c r="Q1771" s="78">
        <f t="shared" si="250"/>
        <v>672.12366999999995</v>
      </c>
      <c r="R1771" s="56">
        <v>0</v>
      </c>
      <c r="S1771" s="16">
        <f t="shared" si="251"/>
        <v>0.13400000000000001</v>
      </c>
      <c r="T1771" s="79">
        <f t="shared" si="252"/>
        <v>7.5053809816666659</v>
      </c>
      <c r="U1771" s="80">
        <f t="shared" si="253"/>
        <v>0.183</v>
      </c>
      <c r="V1771" s="81">
        <f t="shared" si="254"/>
        <v>1.3734847196449997</v>
      </c>
      <c r="W1771" s="79">
        <f t="shared" si="255"/>
        <v>0.46217247724950827</v>
      </c>
      <c r="X1771" s="60">
        <f t="shared" si="256"/>
        <v>0.5</v>
      </c>
      <c r="Y1771" s="56">
        <f>+'INFO ENEL'!R1759</f>
        <v>1</v>
      </c>
      <c r="Z1771" s="59">
        <f t="shared" si="257"/>
        <v>0.5</v>
      </c>
    </row>
    <row r="1772" spans="1:26" s="90" customFormat="1" ht="15" customHeight="1" x14ac:dyDescent="0.25">
      <c r="A1772" s="55">
        <f>+'INFO ENEL'!A1760</f>
        <v>1755</v>
      </c>
      <c r="B1772" s="121" t="str">
        <f>+INDEX($B$8:$B$15,MATCH(L1772,$L$8:$L$15,0))</f>
        <v>SICODI</v>
      </c>
      <c r="C1772" s="56" t="str">
        <f>+'INFO ENEL'!B1760</f>
        <v>Lima</v>
      </c>
      <c r="D1772" s="56" t="str">
        <f>+'INFO ENEL'!D1760</f>
        <v>Barranca</v>
      </c>
      <c r="E1772" s="56" t="str">
        <f>+'INFO ENEL'!D1760</f>
        <v>Barranca</v>
      </c>
      <c r="F1772" s="50">
        <f>+'INFO ENEL'!E1760</f>
        <v>0</v>
      </c>
      <c r="G1772" s="56" t="str">
        <f>+'INFO ENEL'!L1760</f>
        <v>MT</v>
      </c>
      <c r="H1772" s="57">
        <f>+'INFO ENEL'!M1760</f>
        <v>67.32673267326733</v>
      </c>
      <c r="I1772" s="56">
        <f>+'INFO ENEL'!N1760</f>
        <v>15</v>
      </c>
      <c r="J1772" s="56" t="str">
        <f>+'INFO ENEL'!O1760</f>
        <v>Poste</v>
      </c>
      <c r="K1772" s="56" t="str">
        <f>+'INFO ENEL'!P1760</f>
        <v>Concreto</v>
      </c>
      <c r="L1772" s="56" t="str">
        <f>+'INFO ENEL'!Q1760</f>
        <v>PPC24</v>
      </c>
      <c r="M1772" s="55" t="str">
        <f>+IF(ISERROR(INDEX('Estructuras de Acero y Concreto'!$C$6:$C$577,MATCH(L1772,'Estructuras de Acero y Concreto'!$D$6:$D$577,0)))=FALSE,INDEX('Estructuras de Acero y Concreto'!$C$6:$C$577,MATCH(L1772,'Estructuras de Acero y Concreto'!$D$6:$D$577,0)),IF(ISERROR(INDEX('Estructuras de Madera'!$C$5:$C$122,MATCH(L1772,'Estructuras de Madera'!$D$5:$D$122,0)))=FALSE,INDEX('Estructuras de Madera'!$C$5:$C$122,MATCH(L1772,'Estructuras de Madera'!$D$5:$D$122,0)),INDEX(SICODI!$G$3:$G$2404,MATCH(L1772,SICODI!$G$3:$G$2404,0))))</f>
        <v>PPC24</v>
      </c>
      <c r="N1772" s="121" t="str">
        <f>+IF(ISERROR(VLOOKUP(M1772,'Resumen de precios LLTT'!$C$17:$D$3071,2,FALSE))=FALSE,VLOOKUP(M1772,'Resumen de precios LLTT'!$C$17:$D$3071,2,FALSE),VLOOKUP(M1772,SICODI!$G$3:$J$2404,2,FALSE))</f>
        <v>POSTE DE CONCRETO ARMADO DE 15/400/150/375</v>
      </c>
      <c r="O1772" s="58">
        <f>+IF(ISERROR(VLOOKUP(M1772,'Resumen de precios LLTT'!$C$17:$G$3071,5,FALSE))=FALSE,VLOOKUP(M1772,'Resumen de precios LLTT'!$C$17:$G$3071,5,FALSE),VLOOKUP(M1772,SICODI!$G$3:$J$2404,4,FALSE))</f>
        <v>476.76</v>
      </c>
      <c r="P1772" s="16">
        <f t="shared" si="249"/>
        <v>0.84299999999999997</v>
      </c>
      <c r="Q1772" s="78">
        <f t="shared" si="250"/>
        <v>878.66867999999999</v>
      </c>
      <c r="R1772" s="56">
        <v>0</v>
      </c>
      <c r="S1772" s="16">
        <f t="shared" si="251"/>
        <v>0.13400000000000001</v>
      </c>
      <c r="T1772" s="79">
        <f t="shared" si="252"/>
        <v>9.8118002600000001</v>
      </c>
      <c r="U1772" s="80">
        <f t="shared" si="253"/>
        <v>0.183</v>
      </c>
      <c r="V1772" s="81">
        <f t="shared" si="254"/>
        <v>1.7955594475800001</v>
      </c>
      <c r="W1772" s="79">
        <f t="shared" si="255"/>
        <v>0.60419904645994038</v>
      </c>
      <c r="X1772" s="60">
        <f t="shared" si="256"/>
        <v>0.6</v>
      </c>
      <c r="Y1772" s="56">
        <f>+'INFO ENEL'!R1760</f>
        <v>1</v>
      </c>
      <c r="Z1772" s="59">
        <f t="shared" si="257"/>
        <v>0.6</v>
      </c>
    </row>
    <row r="1773" spans="1:26" s="90" customFormat="1" ht="15" customHeight="1" x14ac:dyDescent="0.25">
      <c r="A1773" s="55">
        <f>+'INFO ENEL'!A1761</f>
        <v>1756</v>
      </c>
      <c r="B1773" s="121" t="str">
        <f>+INDEX($B$8:$B$15,MATCH(L1773,$L$8:$L$15,0))</f>
        <v>SICODI</v>
      </c>
      <c r="C1773" s="56" t="str">
        <f>+'INFO ENEL'!B1761</f>
        <v>Lima</v>
      </c>
      <c r="D1773" s="56" t="str">
        <f>+'INFO ENEL'!D1761</f>
        <v>Barranca</v>
      </c>
      <c r="E1773" s="56" t="str">
        <f>+'INFO ENEL'!D1761</f>
        <v>Barranca</v>
      </c>
      <c r="F1773" s="50">
        <f>+'INFO ENEL'!E1761</f>
        <v>0</v>
      </c>
      <c r="G1773" s="56" t="str">
        <f>+'INFO ENEL'!L1761</f>
        <v>MT</v>
      </c>
      <c r="H1773" s="57">
        <f>+'INFO ENEL'!M1761</f>
        <v>30.693069306930692</v>
      </c>
      <c r="I1773" s="56">
        <f>+'INFO ENEL'!N1761</f>
        <v>15</v>
      </c>
      <c r="J1773" s="56" t="str">
        <f>+'INFO ENEL'!O1761</f>
        <v>Poste</v>
      </c>
      <c r="K1773" s="56" t="str">
        <f>+'INFO ENEL'!P1761</f>
        <v>Concreto</v>
      </c>
      <c r="L1773" s="56" t="str">
        <f>+'INFO ENEL'!Q1761</f>
        <v>PPC24</v>
      </c>
      <c r="M1773" s="55" t="str">
        <f>+IF(ISERROR(INDEX('Estructuras de Acero y Concreto'!$C$6:$C$577,MATCH(L1773,'Estructuras de Acero y Concreto'!$D$6:$D$577,0)))=FALSE,INDEX('Estructuras de Acero y Concreto'!$C$6:$C$577,MATCH(L1773,'Estructuras de Acero y Concreto'!$D$6:$D$577,0)),IF(ISERROR(INDEX('Estructuras de Madera'!$C$5:$C$122,MATCH(L1773,'Estructuras de Madera'!$D$5:$D$122,0)))=FALSE,INDEX('Estructuras de Madera'!$C$5:$C$122,MATCH(L1773,'Estructuras de Madera'!$D$5:$D$122,0)),INDEX(SICODI!$G$3:$G$2404,MATCH(L1773,SICODI!$G$3:$G$2404,0))))</f>
        <v>PPC24</v>
      </c>
      <c r="N1773" s="121" t="str">
        <f>+IF(ISERROR(VLOOKUP(M1773,'Resumen de precios LLTT'!$C$17:$D$3071,2,FALSE))=FALSE,VLOOKUP(M1773,'Resumen de precios LLTT'!$C$17:$D$3071,2,FALSE),VLOOKUP(M1773,SICODI!$G$3:$J$2404,2,FALSE))</f>
        <v>POSTE DE CONCRETO ARMADO DE 15/400/150/375</v>
      </c>
      <c r="O1773" s="58">
        <f>+IF(ISERROR(VLOOKUP(M1773,'Resumen de precios LLTT'!$C$17:$G$3071,5,FALSE))=FALSE,VLOOKUP(M1773,'Resumen de precios LLTT'!$C$17:$G$3071,5,FALSE),VLOOKUP(M1773,SICODI!$G$3:$J$2404,4,FALSE))</f>
        <v>476.76</v>
      </c>
      <c r="P1773" s="16">
        <f t="shared" si="249"/>
        <v>0.84299999999999997</v>
      </c>
      <c r="Q1773" s="78">
        <f t="shared" si="250"/>
        <v>878.66867999999999</v>
      </c>
      <c r="R1773" s="56">
        <v>0</v>
      </c>
      <c r="S1773" s="16">
        <f t="shared" si="251"/>
        <v>0.13400000000000001</v>
      </c>
      <c r="T1773" s="79">
        <f t="shared" si="252"/>
        <v>9.8118002600000001</v>
      </c>
      <c r="U1773" s="80">
        <f t="shared" si="253"/>
        <v>0.183</v>
      </c>
      <c r="V1773" s="81">
        <f t="shared" si="254"/>
        <v>1.7955594475800001</v>
      </c>
      <c r="W1773" s="79">
        <f t="shared" si="255"/>
        <v>0.60419904645994038</v>
      </c>
      <c r="X1773" s="60">
        <f t="shared" si="256"/>
        <v>0.6</v>
      </c>
      <c r="Y1773" s="56">
        <f>+'INFO ENEL'!R1761</f>
        <v>1</v>
      </c>
      <c r="Z1773" s="59">
        <f t="shared" si="257"/>
        <v>0.6</v>
      </c>
    </row>
    <row r="1774" spans="1:26" s="90" customFormat="1" ht="15" customHeight="1" x14ac:dyDescent="0.25">
      <c r="A1774" s="55">
        <f>+'INFO ENEL'!A1762</f>
        <v>1757</v>
      </c>
      <c r="B1774" s="121" t="str">
        <f>+INDEX($B$8:$B$15,MATCH(L1774,$L$8:$L$15,0))</f>
        <v>SICODI</v>
      </c>
      <c r="C1774" s="56" t="str">
        <f>+'INFO ENEL'!B1762</f>
        <v>Lima</v>
      </c>
      <c r="D1774" s="56" t="str">
        <f>+'INFO ENEL'!D1762</f>
        <v>Barranca</v>
      </c>
      <c r="E1774" s="56" t="str">
        <f>+'INFO ENEL'!D1762</f>
        <v>Barranca</v>
      </c>
      <c r="F1774" s="50">
        <f>+'INFO ENEL'!E1762</f>
        <v>0</v>
      </c>
      <c r="G1774" s="56" t="str">
        <f>+'INFO ENEL'!L1762</f>
        <v>MT</v>
      </c>
      <c r="H1774" s="57">
        <f>+'INFO ENEL'!M1762</f>
        <v>24.752475247524753</v>
      </c>
      <c r="I1774" s="56">
        <f>+'INFO ENEL'!N1762</f>
        <v>15</v>
      </c>
      <c r="J1774" s="56" t="str">
        <f>+'INFO ENEL'!O1762</f>
        <v>Poste</v>
      </c>
      <c r="K1774" s="56" t="str">
        <f>+'INFO ENEL'!P1762</f>
        <v>Concreto</v>
      </c>
      <c r="L1774" s="56" t="str">
        <f>+'INFO ENEL'!Q1762</f>
        <v>PPC24</v>
      </c>
      <c r="M1774" s="55" t="str">
        <f>+IF(ISERROR(INDEX('Estructuras de Acero y Concreto'!$C$6:$C$577,MATCH(L1774,'Estructuras de Acero y Concreto'!$D$6:$D$577,0)))=FALSE,INDEX('Estructuras de Acero y Concreto'!$C$6:$C$577,MATCH(L1774,'Estructuras de Acero y Concreto'!$D$6:$D$577,0)),IF(ISERROR(INDEX('Estructuras de Madera'!$C$5:$C$122,MATCH(L1774,'Estructuras de Madera'!$D$5:$D$122,0)))=FALSE,INDEX('Estructuras de Madera'!$C$5:$C$122,MATCH(L1774,'Estructuras de Madera'!$D$5:$D$122,0)),INDEX(SICODI!$G$3:$G$2404,MATCH(L1774,SICODI!$G$3:$G$2404,0))))</f>
        <v>PPC24</v>
      </c>
      <c r="N1774" s="121" t="str">
        <f>+IF(ISERROR(VLOOKUP(M1774,'Resumen de precios LLTT'!$C$17:$D$3071,2,FALSE))=FALSE,VLOOKUP(M1774,'Resumen de precios LLTT'!$C$17:$D$3071,2,FALSE),VLOOKUP(M1774,SICODI!$G$3:$J$2404,2,FALSE))</f>
        <v>POSTE DE CONCRETO ARMADO DE 15/400/150/375</v>
      </c>
      <c r="O1774" s="58">
        <f>+IF(ISERROR(VLOOKUP(M1774,'Resumen de precios LLTT'!$C$17:$G$3071,5,FALSE))=FALSE,VLOOKUP(M1774,'Resumen de precios LLTT'!$C$17:$G$3071,5,FALSE),VLOOKUP(M1774,SICODI!$G$3:$J$2404,4,FALSE))</f>
        <v>476.76</v>
      </c>
      <c r="P1774" s="16">
        <f t="shared" si="249"/>
        <v>0.84299999999999997</v>
      </c>
      <c r="Q1774" s="78">
        <f t="shared" si="250"/>
        <v>878.66867999999999</v>
      </c>
      <c r="R1774" s="56">
        <v>0</v>
      </c>
      <c r="S1774" s="16">
        <f t="shared" si="251"/>
        <v>0.13400000000000001</v>
      </c>
      <c r="T1774" s="79">
        <f t="shared" si="252"/>
        <v>9.8118002600000001</v>
      </c>
      <c r="U1774" s="80">
        <f t="shared" si="253"/>
        <v>0.183</v>
      </c>
      <c r="V1774" s="81">
        <f t="shared" si="254"/>
        <v>1.7955594475800001</v>
      </c>
      <c r="W1774" s="79">
        <f t="shared" si="255"/>
        <v>0.60419904645994038</v>
      </c>
      <c r="X1774" s="60">
        <f t="shared" si="256"/>
        <v>0.6</v>
      </c>
      <c r="Y1774" s="56">
        <f>+'INFO ENEL'!R1762</f>
        <v>1</v>
      </c>
      <c r="Z1774" s="59">
        <f t="shared" si="257"/>
        <v>0.6</v>
      </c>
    </row>
    <row r="1775" spans="1:26" s="90" customFormat="1" ht="15" customHeight="1" x14ac:dyDescent="0.25">
      <c r="A1775" s="55">
        <f>+'INFO ENEL'!A1763</f>
        <v>1758</v>
      </c>
      <c r="B1775" s="121" t="str">
        <f>+INDEX($B$8:$B$15,MATCH(L1775,$L$8:$L$15,0))</f>
        <v>SICODI</v>
      </c>
      <c r="C1775" s="56" t="str">
        <f>+'INFO ENEL'!B1763</f>
        <v>Lima</v>
      </c>
      <c r="D1775" s="56" t="str">
        <f>+'INFO ENEL'!D1763</f>
        <v>Barranca</v>
      </c>
      <c r="E1775" s="56" t="str">
        <f>+'INFO ENEL'!D1763</f>
        <v>Barranca</v>
      </c>
      <c r="F1775" s="50">
        <f>+'INFO ENEL'!E1763</f>
        <v>0</v>
      </c>
      <c r="G1775" s="56" t="str">
        <f>+'INFO ENEL'!L1763</f>
        <v>MT</v>
      </c>
      <c r="H1775" s="57">
        <f>+'INFO ENEL'!M1763</f>
        <v>33.663366336633665</v>
      </c>
      <c r="I1775" s="56">
        <f>+'INFO ENEL'!N1763</f>
        <v>13</v>
      </c>
      <c r="J1775" s="56" t="str">
        <f>+'INFO ENEL'!O1763</f>
        <v>Poste</v>
      </c>
      <c r="K1775" s="56" t="str">
        <f>+'INFO ENEL'!P1763</f>
        <v>Concreto</v>
      </c>
      <c r="L1775" s="56" t="str">
        <f>+'INFO ENEL'!Q1763</f>
        <v>PPC20</v>
      </c>
      <c r="M1775" s="55" t="str">
        <f>+IF(ISERROR(INDEX('Estructuras de Acero y Concreto'!$C$6:$C$577,MATCH(L1775,'Estructuras de Acero y Concreto'!$D$6:$D$577,0)))=FALSE,INDEX('Estructuras de Acero y Concreto'!$C$6:$C$577,MATCH(L1775,'Estructuras de Acero y Concreto'!$D$6:$D$577,0)),IF(ISERROR(INDEX('Estructuras de Madera'!$C$5:$C$122,MATCH(L1775,'Estructuras de Madera'!$D$5:$D$122,0)))=FALSE,INDEX('Estructuras de Madera'!$C$5:$C$122,MATCH(L1775,'Estructuras de Madera'!$D$5:$D$122,0)),INDEX(SICODI!$G$3:$G$2404,MATCH(L1775,SICODI!$G$3:$G$2404,0))))</f>
        <v>PPC20</v>
      </c>
      <c r="N1775" s="121" t="str">
        <f>+IF(ISERROR(VLOOKUP(M1775,'Resumen de precios LLTT'!$C$17:$D$3071,2,FALSE))=FALSE,VLOOKUP(M1775,'Resumen de precios LLTT'!$C$17:$D$3071,2,FALSE),VLOOKUP(M1775,SICODI!$G$3:$J$2404,2,FALSE))</f>
        <v>POSTE DE CONCRETO ARMADO DE 13/400/150/345</v>
      </c>
      <c r="O1775" s="58">
        <f>+IF(ISERROR(VLOOKUP(M1775,'Resumen de precios LLTT'!$C$17:$G$3071,5,FALSE))=FALSE,VLOOKUP(M1775,'Resumen de precios LLTT'!$C$17:$G$3071,5,FALSE),VLOOKUP(M1775,SICODI!$G$3:$J$2404,4,FALSE))</f>
        <v>364.69</v>
      </c>
      <c r="P1775" s="16">
        <f t="shared" si="249"/>
        <v>0.84299999999999997</v>
      </c>
      <c r="Q1775" s="78">
        <f t="shared" si="250"/>
        <v>672.12366999999995</v>
      </c>
      <c r="R1775" s="56">
        <v>0</v>
      </c>
      <c r="S1775" s="16">
        <f t="shared" si="251"/>
        <v>0.13400000000000001</v>
      </c>
      <c r="T1775" s="79">
        <f t="shared" si="252"/>
        <v>7.5053809816666659</v>
      </c>
      <c r="U1775" s="80">
        <f t="shared" si="253"/>
        <v>0.183</v>
      </c>
      <c r="V1775" s="81">
        <f t="shared" si="254"/>
        <v>1.3734847196449997</v>
      </c>
      <c r="W1775" s="79">
        <f t="shared" si="255"/>
        <v>0.46217247724950827</v>
      </c>
      <c r="X1775" s="60">
        <f t="shared" si="256"/>
        <v>0.5</v>
      </c>
      <c r="Y1775" s="56">
        <f>+'INFO ENEL'!R1763</f>
        <v>1</v>
      </c>
      <c r="Z1775" s="59">
        <f t="shared" si="257"/>
        <v>0.5</v>
      </c>
    </row>
    <row r="1776" spans="1:26" s="90" customFormat="1" ht="15" customHeight="1" x14ac:dyDescent="0.25">
      <c r="A1776" s="55">
        <f>+'INFO ENEL'!A1764</f>
        <v>1759</v>
      </c>
      <c r="B1776" s="121" t="str">
        <f>+INDEX($B$8:$B$15,MATCH(L1776,$L$8:$L$15,0))</f>
        <v>SICODI</v>
      </c>
      <c r="C1776" s="56" t="str">
        <f>+'INFO ENEL'!B1764</f>
        <v>Lima</v>
      </c>
      <c r="D1776" s="56" t="str">
        <f>+'INFO ENEL'!D1764</f>
        <v>Barranca</v>
      </c>
      <c r="E1776" s="56" t="str">
        <f>+'INFO ENEL'!D1764</f>
        <v>Barranca</v>
      </c>
      <c r="F1776" s="50">
        <f>+'INFO ENEL'!E1764</f>
        <v>0</v>
      </c>
      <c r="G1776" s="56" t="str">
        <f>+'INFO ENEL'!L1764</f>
        <v>MT</v>
      </c>
      <c r="H1776" s="57">
        <f>+'INFO ENEL'!M1764</f>
        <v>27.722772277227723</v>
      </c>
      <c r="I1776" s="56">
        <f>+'INFO ENEL'!N1764</f>
        <v>13</v>
      </c>
      <c r="J1776" s="56" t="str">
        <f>+'INFO ENEL'!O1764</f>
        <v>Poste</v>
      </c>
      <c r="K1776" s="56" t="str">
        <f>+'INFO ENEL'!P1764</f>
        <v>Concreto</v>
      </c>
      <c r="L1776" s="56" t="str">
        <f>+'INFO ENEL'!Q1764</f>
        <v>PPC20</v>
      </c>
      <c r="M1776" s="55" t="str">
        <f>+IF(ISERROR(INDEX('Estructuras de Acero y Concreto'!$C$6:$C$577,MATCH(L1776,'Estructuras de Acero y Concreto'!$D$6:$D$577,0)))=FALSE,INDEX('Estructuras de Acero y Concreto'!$C$6:$C$577,MATCH(L1776,'Estructuras de Acero y Concreto'!$D$6:$D$577,0)),IF(ISERROR(INDEX('Estructuras de Madera'!$C$5:$C$122,MATCH(L1776,'Estructuras de Madera'!$D$5:$D$122,0)))=FALSE,INDEX('Estructuras de Madera'!$C$5:$C$122,MATCH(L1776,'Estructuras de Madera'!$D$5:$D$122,0)),INDEX(SICODI!$G$3:$G$2404,MATCH(L1776,SICODI!$G$3:$G$2404,0))))</f>
        <v>PPC20</v>
      </c>
      <c r="N1776" s="121" t="str">
        <f>+IF(ISERROR(VLOOKUP(M1776,'Resumen de precios LLTT'!$C$17:$D$3071,2,FALSE))=FALSE,VLOOKUP(M1776,'Resumen de precios LLTT'!$C$17:$D$3071,2,FALSE),VLOOKUP(M1776,SICODI!$G$3:$J$2404,2,FALSE))</f>
        <v>POSTE DE CONCRETO ARMADO DE 13/400/150/345</v>
      </c>
      <c r="O1776" s="58">
        <f>+IF(ISERROR(VLOOKUP(M1776,'Resumen de precios LLTT'!$C$17:$G$3071,5,FALSE))=FALSE,VLOOKUP(M1776,'Resumen de precios LLTT'!$C$17:$G$3071,5,FALSE),VLOOKUP(M1776,SICODI!$G$3:$J$2404,4,FALSE))</f>
        <v>364.69</v>
      </c>
      <c r="P1776" s="16">
        <f t="shared" si="249"/>
        <v>0.84299999999999997</v>
      </c>
      <c r="Q1776" s="78">
        <f t="shared" si="250"/>
        <v>672.12366999999995</v>
      </c>
      <c r="R1776" s="56">
        <v>0</v>
      </c>
      <c r="S1776" s="16">
        <f t="shared" si="251"/>
        <v>0.13400000000000001</v>
      </c>
      <c r="T1776" s="79">
        <f t="shared" si="252"/>
        <v>7.5053809816666659</v>
      </c>
      <c r="U1776" s="80">
        <f t="shared" si="253"/>
        <v>0.183</v>
      </c>
      <c r="V1776" s="81">
        <f t="shared" si="254"/>
        <v>1.3734847196449997</v>
      </c>
      <c r="W1776" s="79">
        <f t="shared" si="255"/>
        <v>0.46217247724950827</v>
      </c>
      <c r="X1776" s="60">
        <f t="shared" si="256"/>
        <v>0.5</v>
      </c>
      <c r="Y1776" s="56">
        <f>+'INFO ENEL'!R1764</f>
        <v>1</v>
      </c>
      <c r="Z1776" s="59">
        <f t="shared" si="257"/>
        <v>0.5</v>
      </c>
    </row>
    <row r="1777" spans="1:26" s="90" customFormat="1" ht="15" customHeight="1" x14ac:dyDescent="0.25">
      <c r="A1777" s="55">
        <f>+'INFO ENEL'!A1765</f>
        <v>1760</v>
      </c>
      <c r="B1777" s="121" t="str">
        <f>+INDEX($B$8:$B$15,MATCH(L1777,$L$8:$L$15,0))</f>
        <v>SICODI</v>
      </c>
      <c r="C1777" s="56" t="str">
        <f>+'INFO ENEL'!B1765</f>
        <v>Lima</v>
      </c>
      <c r="D1777" s="56" t="str">
        <f>+'INFO ENEL'!D1765</f>
        <v>Barranca</v>
      </c>
      <c r="E1777" s="56" t="str">
        <f>+'INFO ENEL'!D1765</f>
        <v>Barranca</v>
      </c>
      <c r="F1777" s="50">
        <f>+'INFO ENEL'!E1765</f>
        <v>0</v>
      </c>
      <c r="G1777" s="56" t="str">
        <f>+'INFO ENEL'!L1765</f>
        <v>MT</v>
      </c>
      <c r="H1777" s="57">
        <f>+'INFO ENEL'!M1765</f>
        <v>54.455445544554458</v>
      </c>
      <c r="I1777" s="56">
        <f>+'INFO ENEL'!N1765</f>
        <v>13</v>
      </c>
      <c r="J1777" s="56" t="str">
        <f>+'INFO ENEL'!O1765</f>
        <v>Poste</v>
      </c>
      <c r="K1777" s="56" t="str">
        <f>+'INFO ENEL'!P1765</f>
        <v>Concreto</v>
      </c>
      <c r="L1777" s="56" t="str">
        <f>+'INFO ENEL'!Q1765</f>
        <v>PPC20</v>
      </c>
      <c r="M1777" s="55" t="str">
        <f>+IF(ISERROR(INDEX('Estructuras de Acero y Concreto'!$C$6:$C$577,MATCH(L1777,'Estructuras de Acero y Concreto'!$D$6:$D$577,0)))=FALSE,INDEX('Estructuras de Acero y Concreto'!$C$6:$C$577,MATCH(L1777,'Estructuras de Acero y Concreto'!$D$6:$D$577,0)),IF(ISERROR(INDEX('Estructuras de Madera'!$C$5:$C$122,MATCH(L1777,'Estructuras de Madera'!$D$5:$D$122,0)))=FALSE,INDEX('Estructuras de Madera'!$C$5:$C$122,MATCH(L1777,'Estructuras de Madera'!$D$5:$D$122,0)),INDEX(SICODI!$G$3:$G$2404,MATCH(L1777,SICODI!$G$3:$G$2404,0))))</f>
        <v>PPC20</v>
      </c>
      <c r="N1777" s="121" t="str">
        <f>+IF(ISERROR(VLOOKUP(M1777,'Resumen de precios LLTT'!$C$17:$D$3071,2,FALSE))=FALSE,VLOOKUP(M1777,'Resumen de precios LLTT'!$C$17:$D$3071,2,FALSE),VLOOKUP(M1777,SICODI!$G$3:$J$2404,2,FALSE))</f>
        <v>POSTE DE CONCRETO ARMADO DE 13/400/150/345</v>
      </c>
      <c r="O1777" s="58">
        <f>+IF(ISERROR(VLOOKUP(M1777,'Resumen de precios LLTT'!$C$17:$G$3071,5,FALSE))=FALSE,VLOOKUP(M1777,'Resumen de precios LLTT'!$C$17:$G$3071,5,FALSE),VLOOKUP(M1777,SICODI!$G$3:$J$2404,4,FALSE))</f>
        <v>364.69</v>
      </c>
      <c r="P1777" s="16">
        <f t="shared" si="249"/>
        <v>0.84299999999999997</v>
      </c>
      <c r="Q1777" s="78">
        <f t="shared" si="250"/>
        <v>672.12366999999995</v>
      </c>
      <c r="R1777" s="56">
        <v>0</v>
      </c>
      <c r="S1777" s="16">
        <f t="shared" si="251"/>
        <v>0.13400000000000001</v>
      </c>
      <c r="T1777" s="79">
        <f t="shared" si="252"/>
        <v>7.5053809816666659</v>
      </c>
      <c r="U1777" s="80">
        <f t="shared" si="253"/>
        <v>0.183</v>
      </c>
      <c r="V1777" s="81">
        <f t="shared" si="254"/>
        <v>1.3734847196449997</v>
      </c>
      <c r="W1777" s="79">
        <f t="shared" si="255"/>
        <v>0.46217247724950827</v>
      </c>
      <c r="X1777" s="60">
        <f t="shared" si="256"/>
        <v>0.5</v>
      </c>
      <c r="Y1777" s="56">
        <f>+'INFO ENEL'!R1765</f>
        <v>1</v>
      </c>
      <c r="Z1777" s="59">
        <f t="shared" si="257"/>
        <v>0.5</v>
      </c>
    </row>
    <row r="1778" spans="1:26" s="90" customFormat="1" ht="15" customHeight="1" x14ac:dyDescent="0.25">
      <c r="A1778" s="55">
        <f>+'INFO ENEL'!A1766</f>
        <v>1761</v>
      </c>
      <c r="B1778" s="121" t="str">
        <f>+INDEX($B$8:$B$15,MATCH(L1778,$L$8:$L$15,0))</f>
        <v>SICODI</v>
      </c>
      <c r="C1778" s="56" t="str">
        <f>+'INFO ENEL'!B1766</f>
        <v>Lima</v>
      </c>
      <c r="D1778" s="56" t="str">
        <f>+'INFO ENEL'!D1766</f>
        <v>Barranca</v>
      </c>
      <c r="E1778" s="56" t="str">
        <f>+'INFO ENEL'!D1766</f>
        <v>Barranca</v>
      </c>
      <c r="F1778" s="50">
        <f>+'INFO ENEL'!E1766</f>
        <v>0</v>
      </c>
      <c r="G1778" s="56" t="str">
        <f>+'INFO ENEL'!L1766</f>
        <v>MT</v>
      </c>
      <c r="H1778" s="57">
        <f>+'INFO ENEL'!M1766</f>
        <v>46.534653465346537</v>
      </c>
      <c r="I1778" s="56">
        <f>+'INFO ENEL'!N1766</f>
        <v>13</v>
      </c>
      <c r="J1778" s="56" t="str">
        <f>+'INFO ENEL'!O1766</f>
        <v>Poste</v>
      </c>
      <c r="K1778" s="56" t="str">
        <f>+'INFO ENEL'!P1766</f>
        <v>Concreto</v>
      </c>
      <c r="L1778" s="56" t="str">
        <f>+'INFO ENEL'!Q1766</f>
        <v>PPC20</v>
      </c>
      <c r="M1778" s="55" t="str">
        <f>+IF(ISERROR(INDEX('Estructuras de Acero y Concreto'!$C$6:$C$577,MATCH(L1778,'Estructuras de Acero y Concreto'!$D$6:$D$577,0)))=FALSE,INDEX('Estructuras de Acero y Concreto'!$C$6:$C$577,MATCH(L1778,'Estructuras de Acero y Concreto'!$D$6:$D$577,0)),IF(ISERROR(INDEX('Estructuras de Madera'!$C$5:$C$122,MATCH(L1778,'Estructuras de Madera'!$D$5:$D$122,0)))=FALSE,INDEX('Estructuras de Madera'!$C$5:$C$122,MATCH(L1778,'Estructuras de Madera'!$D$5:$D$122,0)),INDEX(SICODI!$G$3:$G$2404,MATCH(L1778,SICODI!$G$3:$G$2404,0))))</f>
        <v>PPC20</v>
      </c>
      <c r="N1778" s="121" t="str">
        <f>+IF(ISERROR(VLOOKUP(M1778,'Resumen de precios LLTT'!$C$17:$D$3071,2,FALSE))=FALSE,VLOOKUP(M1778,'Resumen de precios LLTT'!$C$17:$D$3071,2,FALSE),VLOOKUP(M1778,SICODI!$G$3:$J$2404,2,FALSE))</f>
        <v>POSTE DE CONCRETO ARMADO DE 13/400/150/345</v>
      </c>
      <c r="O1778" s="58">
        <f>+IF(ISERROR(VLOOKUP(M1778,'Resumen de precios LLTT'!$C$17:$G$3071,5,FALSE))=FALSE,VLOOKUP(M1778,'Resumen de precios LLTT'!$C$17:$G$3071,5,FALSE),VLOOKUP(M1778,SICODI!$G$3:$J$2404,4,FALSE))</f>
        <v>364.69</v>
      </c>
      <c r="P1778" s="16">
        <f t="shared" si="249"/>
        <v>0.84299999999999997</v>
      </c>
      <c r="Q1778" s="78">
        <f t="shared" si="250"/>
        <v>672.12366999999995</v>
      </c>
      <c r="R1778" s="56">
        <v>0</v>
      </c>
      <c r="S1778" s="16">
        <f t="shared" si="251"/>
        <v>0.13400000000000001</v>
      </c>
      <c r="T1778" s="79">
        <f t="shared" si="252"/>
        <v>7.5053809816666659</v>
      </c>
      <c r="U1778" s="80">
        <f t="shared" si="253"/>
        <v>0.183</v>
      </c>
      <c r="V1778" s="81">
        <f t="shared" si="254"/>
        <v>1.3734847196449997</v>
      </c>
      <c r="W1778" s="79">
        <f t="shared" si="255"/>
        <v>0.46217247724950827</v>
      </c>
      <c r="X1778" s="60">
        <f t="shared" si="256"/>
        <v>0.5</v>
      </c>
      <c r="Y1778" s="56">
        <f>+'INFO ENEL'!R1766</f>
        <v>1</v>
      </c>
      <c r="Z1778" s="59">
        <f t="shared" si="257"/>
        <v>0.5</v>
      </c>
    </row>
    <row r="1779" spans="1:26" s="90" customFormat="1" ht="15" customHeight="1" x14ac:dyDescent="0.25">
      <c r="A1779" s="55">
        <f>+'INFO ENEL'!A1767</f>
        <v>1762</v>
      </c>
      <c r="B1779" s="121" t="str">
        <f>+INDEX($B$8:$B$15,MATCH(L1779,$L$8:$L$15,0))</f>
        <v>SICODI</v>
      </c>
      <c r="C1779" s="56" t="str">
        <f>+'INFO ENEL'!B1767</f>
        <v>Lima</v>
      </c>
      <c r="D1779" s="56" t="str">
        <f>+'INFO ENEL'!D1767</f>
        <v>Barranca</v>
      </c>
      <c r="E1779" s="56" t="str">
        <f>+'INFO ENEL'!D1767</f>
        <v>Barranca</v>
      </c>
      <c r="F1779" s="50">
        <f>+'INFO ENEL'!E1767</f>
        <v>0</v>
      </c>
      <c r="G1779" s="56" t="str">
        <f>+'INFO ENEL'!L1767</f>
        <v>MT</v>
      </c>
      <c r="H1779" s="57">
        <f>+'INFO ENEL'!M1767</f>
        <v>48.514851485148512</v>
      </c>
      <c r="I1779" s="56">
        <f>+'INFO ENEL'!N1767</f>
        <v>13</v>
      </c>
      <c r="J1779" s="56" t="str">
        <f>+'INFO ENEL'!O1767</f>
        <v>Poste</v>
      </c>
      <c r="K1779" s="56" t="str">
        <f>+'INFO ENEL'!P1767</f>
        <v>Concreto</v>
      </c>
      <c r="L1779" s="56" t="str">
        <f>+'INFO ENEL'!Q1767</f>
        <v>PPC20</v>
      </c>
      <c r="M1779" s="55" t="str">
        <f>+IF(ISERROR(INDEX('Estructuras de Acero y Concreto'!$C$6:$C$577,MATCH(L1779,'Estructuras de Acero y Concreto'!$D$6:$D$577,0)))=FALSE,INDEX('Estructuras de Acero y Concreto'!$C$6:$C$577,MATCH(L1779,'Estructuras de Acero y Concreto'!$D$6:$D$577,0)),IF(ISERROR(INDEX('Estructuras de Madera'!$C$5:$C$122,MATCH(L1779,'Estructuras de Madera'!$D$5:$D$122,0)))=FALSE,INDEX('Estructuras de Madera'!$C$5:$C$122,MATCH(L1779,'Estructuras de Madera'!$D$5:$D$122,0)),INDEX(SICODI!$G$3:$G$2404,MATCH(L1779,SICODI!$G$3:$G$2404,0))))</f>
        <v>PPC20</v>
      </c>
      <c r="N1779" s="121" t="str">
        <f>+IF(ISERROR(VLOOKUP(M1779,'Resumen de precios LLTT'!$C$17:$D$3071,2,FALSE))=FALSE,VLOOKUP(M1779,'Resumen de precios LLTT'!$C$17:$D$3071,2,FALSE),VLOOKUP(M1779,SICODI!$G$3:$J$2404,2,FALSE))</f>
        <v>POSTE DE CONCRETO ARMADO DE 13/400/150/345</v>
      </c>
      <c r="O1779" s="58">
        <f>+IF(ISERROR(VLOOKUP(M1779,'Resumen de precios LLTT'!$C$17:$G$3071,5,FALSE))=FALSE,VLOOKUP(M1779,'Resumen de precios LLTT'!$C$17:$G$3071,5,FALSE),VLOOKUP(M1779,SICODI!$G$3:$J$2404,4,FALSE))</f>
        <v>364.69</v>
      </c>
      <c r="P1779" s="16">
        <f t="shared" si="249"/>
        <v>0.84299999999999997</v>
      </c>
      <c r="Q1779" s="78">
        <f t="shared" si="250"/>
        <v>672.12366999999995</v>
      </c>
      <c r="R1779" s="56">
        <v>0</v>
      </c>
      <c r="S1779" s="16">
        <f t="shared" si="251"/>
        <v>0.13400000000000001</v>
      </c>
      <c r="T1779" s="79">
        <f t="shared" si="252"/>
        <v>7.5053809816666659</v>
      </c>
      <c r="U1779" s="80">
        <f t="shared" si="253"/>
        <v>0.183</v>
      </c>
      <c r="V1779" s="81">
        <f t="shared" si="254"/>
        <v>1.3734847196449997</v>
      </c>
      <c r="W1779" s="79">
        <f t="shared" si="255"/>
        <v>0.46217247724950827</v>
      </c>
      <c r="X1779" s="60">
        <f t="shared" si="256"/>
        <v>0.5</v>
      </c>
      <c r="Y1779" s="56">
        <f>+'INFO ENEL'!R1767</f>
        <v>1</v>
      </c>
      <c r="Z1779" s="59">
        <f t="shared" si="257"/>
        <v>0.5</v>
      </c>
    </row>
    <row r="1780" spans="1:26" s="90" customFormat="1" ht="15" customHeight="1" x14ac:dyDescent="0.25">
      <c r="A1780" s="55">
        <f>+'INFO ENEL'!A1768</f>
        <v>1763</v>
      </c>
      <c r="B1780" s="121" t="str">
        <f>+INDEX($B$8:$B$15,MATCH(L1780,$L$8:$L$15,0))</f>
        <v>SICODI</v>
      </c>
      <c r="C1780" s="56" t="str">
        <f>+'INFO ENEL'!B1768</f>
        <v>Lima</v>
      </c>
      <c r="D1780" s="56" t="str">
        <f>+'INFO ENEL'!D1768</f>
        <v>Barranca</v>
      </c>
      <c r="E1780" s="56" t="str">
        <f>+'INFO ENEL'!D1768</f>
        <v>Barranca</v>
      </c>
      <c r="F1780" s="50">
        <f>+'INFO ENEL'!E1768</f>
        <v>0</v>
      </c>
      <c r="G1780" s="56" t="str">
        <f>+'INFO ENEL'!L1768</f>
        <v>MT</v>
      </c>
      <c r="H1780" s="57">
        <f>+'INFO ENEL'!M1768</f>
        <v>70.297029702970292</v>
      </c>
      <c r="I1780" s="56">
        <f>+'INFO ENEL'!N1768</f>
        <v>13</v>
      </c>
      <c r="J1780" s="56" t="str">
        <f>+'INFO ENEL'!O1768</f>
        <v>Poste</v>
      </c>
      <c r="K1780" s="56" t="str">
        <f>+'INFO ENEL'!P1768</f>
        <v>Concreto</v>
      </c>
      <c r="L1780" s="56" t="str">
        <f>+'INFO ENEL'!Q1768</f>
        <v>PPC20</v>
      </c>
      <c r="M1780" s="55" t="str">
        <f>+IF(ISERROR(INDEX('Estructuras de Acero y Concreto'!$C$6:$C$577,MATCH(L1780,'Estructuras de Acero y Concreto'!$D$6:$D$577,0)))=FALSE,INDEX('Estructuras de Acero y Concreto'!$C$6:$C$577,MATCH(L1780,'Estructuras de Acero y Concreto'!$D$6:$D$577,0)),IF(ISERROR(INDEX('Estructuras de Madera'!$C$5:$C$122,MATCH(L1780,'Estructuras de Madera'!$D$5:$D$122,0)))=FALSE,INDEX('Estructuras de Madera'!$C$5:$C$122,MATCH(L1780,'Estructuras de Madera'!$D$5:$D$122,0)),INDEX(SICODI!$G$3:$G$2404,MATCH(L1780,SICODI!$G$3:$G$2404,0))))</f>
        <v>PPC20</v>
      </c>
      <c r="N1780" s="121" t="str">
        <f>+IF(ISERROR(VLOOKUP(M1780,'Resumen de precios LLTT'!$C$17:$D$3071,2,FALSE))=FALSE,VLOOKUP(M1780,'Resumen de precios LLTT'!$C$17:$D$3071,2,FALSE),VLOOKUP(M1780,SICODI!$G$3:$J$2404,2,FALSE))</f>
        <v>POSTE DE CONCRETO ARMADO DE 13/400/150/345</v>
      </c>
      <c r="O1780" s="58">
        <f>+IF(ISERROR(VLOOKUP(M1780,'Resumen de precios LLTT'!$C$17:$G$3071,5,FALSE))=FALSE,VLOOKUP(M1780,'Resumen de precios LLTT'!$C$17:$G$3071,5,FALSE),VLOOKUP(M1780,SICODI!$G$3:$J$2404,4,FALSE))</f>
        <v>364.69</v>
      </c>
      <c r="P1780" s="16">
        <f t="shared" si="249"/>
        <v>0.84299999999999997</v>
      </c>
      <c r="Q1780" s="78">
        <f t="shared" si="250"/>
        <v>672.12366999999995</v>
      </c>
      <c r="R1780" s="56">
        <v>0</v>
      </c>
      <c r="S1780" s="16">
        <f t="shared" si="251"/>
        <v>0.13400000000000001</v>
      </c>
      <c r="T1780" s="79">
        <f t="shared" si="252"/>
        <v>7.5053809816666659</v>
      </c>
      <c r="U1780" s="80">
        <f t="shared" si="253"/>
        <v>0.183</v>
      </c>
      <c r="V1780" s="81">
        <f t="shared" si="254"/>
        <v>1.3734847196449997</v>
      </c>
      <c r="W1780" s="79">
        <f t="shared" si="255"/>
        <v>0.46217247724950827</v>
      </c>
      <c r="X1780" s="60">
        <f t="shared" si="256"/>
        <v>0.5</v>
      </c>
      <c r="Y1780" s="56">
        <f>+'INFO ENEL'!R1768</f>
        <v>1</v>
      </c>
      <c r="Z1780" s="59">
        <f t="shared" si="257"/>
        <v>0.5</v>
      </c>
    </row>
    <row r="1781" spans="1:26" s="90" customFormat="1" ht="15" customHeight="1" x14ac:dyDescent="0.25">
      <c r="A1781" s="55">
        <f>+'INFO ENEL'!A1769</f>
        <v>1764</v>
      </c>
      <c r="B1781" s="121" t="str">
        <f>+INDEX($B$8:$B$15,MATCH(L1781,$L$8:$L$15,0))</f>
        <v>SICODI</v>
      </c>
      <c r="C1781" s="56" t="str">
        <f>+'INFO ENEL'!B1769</f>
        <v>Lima</v>
      </c>
      <c r="D1781" s="56" t="str">
        <f>+'INFO ENEL'!D1769</f>
        <v>Barranca</v>
      </c>
      <c r="E1781" s="56" t="str">
        <f>+'INFO ENEL'!D1769</f>
        <v>Barranca</v>
      </c>
      <c r="F1781" s="50">
        <f>+'INFO ENEL'!E1769</f>
        <v>0</v>
      </c>
      <c r="G1781" s="56" t="str">
        <f>+'INFO ENEL'!L1769</f>
        <v>MT</v>
      </c>
      <c r="H1781" s="57">
        <f>+'INFO ENEL'!M1769</f>
        <v>41.584158415841586</v>
      </c>
      <c r="I1781" s="56">
        <f>+'INFO ENEL'!N1769</f>
        <v>13</v>
      </c>
      <c r="J1781" s="56" t="str">
        <f>+'INFO ENEL'!O1769</f>
        <v>Poste</v>
      </c>
      <c r="K1781" s="56" t="str">
        <f>+'INFO ENEL'!P1769</f>
        <v>Concreto</v>
      </c>
      <c r="L1781" s="56" t="str">
        <f>+'INFO ENEL'!Q1769</f>
        <v>PPC20</v>
      </c>
      <c r="M1781" s="55" t="str">
        <f>+IF(ISERROR(INDEX('Estructuras de Acero y Concreto'!$C$6:$C$577,MATCH(L1781,'Estructuras de Acero y Concreto'!$D$6:$D$577,0)))=FALSE,INDEX('Estructuras de Acero y Concreto'!$C$6:$C$577,MATCH(L1781,'Estructuras de Acero y Concreto'!$D$6:$D$577,0)),IF(ISERROR(INDEX('Estructuras de Madera'!$C$5:$C$122,MATCH(L1781,'Estructuras de Madera'!$D$5:$D$122,0)))=FALSE,INDEX('Estructuras de Madera'!$C$5:$C$122,MATCH(L1781,'Estructuras de Madera'!$D$5:$D$122,0)),INDEX(SICODI!$G$3:$G$2404,MATCH(L1781,SICODI!$G$3:$G$2404,0))))</f>
        <v>PPC20</v>
      </c>
      <c r="N1781" s="121" t="str">
        <f>+IF(ISERROR(VLOOKUP(M1781,'Resumen de precios LLTT'!$C$17:$D$3071,2,FALSE))=FALSE,VLOOKUP(M1781,'Resumen de precios LLTT'!$C$17:$D$3071,2,FALSE),VLOOKUP(M1781,SICODI!$G$3:$J$2404,2,FALSE))</f>
        <v>POSTE DE CONCRETO ARMADO DE 13/400/150/345</v>
      </c>
      <c r="O1781" s="58">
        <f>+IF(ISERROR(VLOOKUP(M1781,'Resumen de precios LLTT'!$C$17:$G$3071,5,FALSE))=FALSE,VLOOKUP(M1781,'Resumen de precios LLTT'!$C$17:$G$3071,5,FALSE),VLOOKUP(M1781,SICODI!$G$3:$J$2404,4,FALSE))</f>
        <v>364.69</v>
      </c>
      <c r="P1781" s="16">
        <f t="shared" si="249"/>
        <v>0.84299999999999997</v>
      </c>
      <c r="Q1781" s="78">
        <f t="shared" si="250"/>
        <v>672.12366999999995</v>
      </c>
      <c r="R1781" s="56">
        <v>0</v>
      </c>
      <c r="S1781" s="16">
        <f t="shared" si="251"/>
        <v>0.13400000000000001</v>
      </c>
      <c r="T1781" s="79">
        <f t="shared" si="252"/>
        <v>7.5053809816666659</v>
      </c>
      <c r="U1781" s="80">
        <f t="shared" si="253"/>
        <v>0.183</v>
      </c>
      <c r="V1781" s="81">
        <f t="shared" si="254"/>
        <v>1.3734847196449997</v>
      </c>
      <c r="W1781" s="79">
        <f t="shared" si="255"/>
        <v>0.46217247724950827</v>
      </c>
      <c r="X1781" s="60">
        <f t="shared" si="256"/>
        <v>0.5</v>
      </c>
      <c r="Y1781" s="56">
        <f>+'INFO ENEL'!R1769</f>
        <v>1</v>
      </c>
      <c r="Z1781" s="59">
        <f t="shared" si="257"/>
        <v>0.5</v>
      </c>
    </row>
    <row r="1782" spans="1:26" s="90" customFormat="1" ht="15" customHeight="1" x14ac:dyDescent="0.25">
      <c r="A1782" s="55">
        <f>+'INFO ENEL'!A1770</f>
        <v>1765</v>
      </c>
      <c r="B1782" s="121" t="str">
        <f>+INDEX($B$8:$B$15,MATCH(L1782,$L$8:$L$15,0))</f>
        <v>SICODI</v>
      </c>
      <c r="C1782" s="56" t="str">
        <f>+'INFO ENEL'!B1770</f>
        <v>Lima</v>
      </c>
      <c r="D1782" s="56" t="str">
        <f>+'INFO ENEL'!D1770</f>
        <v>Barranca</v>
      </c>
      <c r="E1782" s="56" t="str">
        <f>+'INFO ENEL'!D1770</f>
        <v>Barranca</v>
      </c>
      <c r="F1782" s="50">
        <f>+'INFO ENEL'!E1770</f>
        <v>0</v>
      </c>
      <c r="G1782" s="56" t="str">
        <f>+'INFO ENEL'!L1770</f>
        <v>MT</v>
      </c>
      <c r="H1782" s="57">
        <f>+'INFO ENEL'!M1770</f>
        <v>43.564356435643568</v>
      </c>
      <c r="I1782" s="56">
        <f>+'INFO ENEL'!N1770</f>
        <v>13</v>
      </c>
      <c r="J1782" s="56" t="str">
        <f>+'INFO ENEL'!O1770</f>
        <v>Poste</v>
      </c>
      <c r="K1782" s="56" t="str">
        <f>+'INFO ENEL'!P1770</f>
        <v>Concreto</v>
      </c>
      <c r="L1782" s="56" t="str">
        <f>+'INFO ENEL'!Q1770</f>
        <v>PPC20</v>
      </c>
      <c r="M1782" s="55" t="str">
        <f>+IF(ISERROR(INDEX('Estructuras de Acero y Concreto'!$C$6:$C$577,MATCH(L1782,'Estructuras de Acero y Concreto'!$D$6:$D$577,0)))=FALSE,INDEX('Estructuras de Acero y Concreto'!$C$6:$C$577,MATCH(L1782,'Estructuras de Acero y Concreto'!$D$6:$D$577,0)),IF(ISERROR(INDEX('Estructuras de Madera'!$C$5:$C$122,MATCH(L1782,'Estructuras de Madera'!$D$5:$D$122,0)))=FALSE,INDEX('Estructuras de Madera'!$C$5:$C$122,MATCH(L1782,'Estructuras de Madera'!$D$5:$D$122,0)),INDEX(SICODI!$G$3:$G$2404,MATCH(L1782,SICODI!$G$3:$G$2404,0))))</f>
        <v>PPC20</v>
      </c>
      <c r="N1782" s="121" t="str">
        <f>+IF(ISERROR(VLOOKUP(M1782,'Resumen de precios LLTT'!$C$17:$D$3071,2,FALSE))=FALSE,VLOOKUP(M1782,'Resumen de precios LLTT'!$C$17:$D$3071,2,FALSE),VLOOKUP(M1782,SICODI!$G$3:$J$2404,2,FALSE))</f>
        <v>POSTE DE CONCRETO ARMADO DE 13/400/150/345</v>
      </c>
      <c r="O1782" s="58">
        <f>+IF(ISERROR(VLOOKUP(M1782,'Resumen de precios LLTT'!$C$17:$G$3071,5,FALSE))=FALSE,VLOOKUP(M1782,'Resumen de precios LLTT'!$C$17:$G$3071,5,FALSE),VLOOKUP(M1782,SICODI!$G$3:$J$2404,4,FALSE))</f>
        <v>364.69</v>
      </c>
      <c r="P1782" s="16">
        <f t="shared" si="249"/>
        <v>0.84299999999999997</v>
      </c>
      <c r="Q1782" s="78">
        <f t="shared" si="250"/>
        <v>672.12366999999995</v>
      </c>
      <c r="R1782" s="56">
        <v>0</v>
      </c>
      <c r="S1782" s="16">
        <f t="shared" si="251"/>
        <v>0.13400000000000001</v>
      </c>
      <c r="T1782" s="79">
        <f t="shared" si="252"/>
        <v>7.5053809816666659</v>
      </c>
      <c r="U1782" s="80">
        <f t="shared" si="253"/>
        <v>0.183</v>
      </c>
      <c r="V1782" s="81">
        <f t="shared" si="254"/>
        <v>1.3734847196449997</v>
      </c>
      <c r="W1782" s="79">
        <f t="shared" si="255"/>
        <v>0.46217247724950827</v>
      </c>
      <c r="X1782" s="60">
        <f t="shared" si="256"/>
        <v>0.5</v>
      </c>
      <c r="Y1782" s="56">
        <f>+'INFO ENEL'!R1770</f>
        <v>1</v>
      </c>
      <c r="Z1782" s="59">
        <f t="shared" si="257"/>
        <v>0.5</v>
      </c>
    </row>
    <row r="1783" spans="1:26" ht="15" customHeight="1" x14ac:dyDescent="0.25">
      <c r="A1783" s="55">
        <f>+'INFO ENEL'!A1771</f>
        <v>1766</v>
      </c>
      <c r="B1783" s="121" t="str">
        <f>+INDEX($B$8:$B$15,MATCH(L1783,$L$8:$L$15,0))</f>
        <v>SICODI</v>
      </c>
      <c r="C1783" s="56" t="str">
        <f>+'INFO ENEL'!B1771</f>
        <v>Lima</v>
      </c>
      <c r="D1783" s="56" t="str">
        <f>+'INFO ENEL'!D1771</f>
        <v>Barranca</v>
      </c>
      <c r="E1783" s="56" t="str">
        <f>+'INFO ENEL'!D1771</f>
        <v>Barranca</v>
      </c>
      <c r="F1783" s="50">
        <f>+'INFO ENEL'!E1771</f>
        <v>0</v>
      </c>
      <c r="G1783" s="56" t="str">
        <f>+'INFO ENEL'!L1771</f>
        <v>MT</v>
      </c>
      <c r="H1783" s="57">
        <f>+'INFO ENEL'!M1771</f>
        <v>49.504950495049506</v>
      </c>
      <c r="I1783" s="56">
        <f>+'INFO ENEL'!N1771</f>
        <v>13</v>
      </c>
      <c r="J1783" s="56" t="str">
        <f>+'INFO ENEL'!O1771</f>
        <v>Poste</v>
      </c>
      <c r="K1783" s="56" t="str">
        <f>+'INFO ENEL'!P1771</f>
        <v>Concreto</v>
      </c>
      <c r="L1783" s="56" t="str">
        <f>+'INFO ENEL'!Q1771</f>
        <v>PPC20</v>
      </c>
      <c r="M1783" s="55" t="str">
        <f>+IF(ISERROR(INDEX('Estructuras de Acero y Concreto'!$C$6:$C$577,MATCH(L1783,'Estructuras de Acero y Concreto'!$D$6:$D$577,0)))=FALSE,INDEX('Estructuras de Acero y Concreto'!$C$6:$C$577,MATCH(L1783,'Estructuras de Acero y Concreto'!$D$6:$D$577,0)),IF(ISERROR(INDEX('Estructuras de Madera'!$C$5:$C$122,MATCH(L1783,'Estructuras de Madera'!$D$5:$D$122,0)))=FALSE,INDEX('Estructuras de Madera'!$C$5:$C$122,MATCH(L1783,'Estructuras de Madera'!$D$5:$D$122,0)),INDEX(SICODI!$G$3:$G$2404,MATCH(L1783,SICODI!$G$3:$G$2404,0))))</f>
        <v>PPC20</v>
      </c>
      <c r="N1783" s="121" t="str">
        <f>+IF(ISERROR(VLOOKUP(M1783,'Resumen de precios LLTT'!$C$17:$D$3071,2,FALSE))=FALSE,VLOOKUP(M1783,'Resumen de precios LLTT'!$C$17:$D$3071,2,FALSE),VLOOKUP(M1783,SICODI!$G$3:$J$2404,2,FALSE))</f>
        <v>POSTE DE CONCRETO ARMADO DE 13/400/150/345</v>
      </c>
      <c r="O1783" s="58">
        <f>+IF(ISERROR(VLOOKUP(M1783,'Resumen de precios LLTT'!$C$17:$G$3071,5,FALSE))=FALSE,VLOOKUP(M1783,'Resumen de precios LLTT'!$C$17:$G$3071,5,FALSE),VLOOKUP(M1783,SICODI!$G$3:$J$2404,4,FALSE))</f>
        <v>364.69</v>
      </c>
      <c r="P1783" s="16">
        <f t="shared" si="249"/>
        <v>0.84299999999999997</v>
      </c>
      <c r="Q1783" s="78">
        <f t="shared" si="250"/>
        <v>672.12366999999995</v>
      </c>
      <c r="R1783" s="56">
        <v>0</v>
      </c>
      <c r="S1783" s="16">
        <f t="shared" si="251"/>
        <v>0.13400000000000001</v>
      </c>
      <c r="T1783" s="79">
        <f t="shared" si="252"/>
        <v>7.5053809816666659</v>
      </c>
      <c r="U1783" s="80">
        <f t="shared" si="253"/>
        <v>0.183</v>
      </c>
      <c r="V1783" s="81">
        <f t="shared" si="254"/>
        <v>1.3734847196449997</v>
      </c>
      <c r="W1783" s="79">
        <f t="shared" si="255"/>
        <v>0.46217247724950827</v>
      </c>
      <c r="X1783" s="60">
        <f t="shared" si="256"/>
        <v>0.5</v>
      </c>
      <c r="Y1783" s="56">
        <f>+'INFO ENEL'!R1771</f>
        <v>1</v>
      </c>
      <c r="Z1783" s="59">
        <f t="shared" si="257"/>
        <v>0.5</v>
      </c>
    </row>
    <row r="1784" spans="1:26" ht="15" customHeight="1" x14ac:dyDescent="0.25">
      <c r="A1784" s="55">
        <f>+'INFO ENEL'!A1772</f>
        <v>1767</v>
      </c>
      <c r="B1784" s="121" t="str">
        <f>+INDEX($B$8:$B$15,MATCH(L1784,$L$8:$L$15,0))</f>
        <v>SICODI</v>
      </c>
      <c r="C1784" s="56" t="str">
        <f>+'INFO ENEL'!B1772</f>
        <v>Lima</v>
      </c>
      <c r="D1784" s="56" t="str">
        <f>+'INFO ENEL'!D1772</f>
        <v>Barranca</v>
      </c>
      <c r="E1784" s="56" t="str">
        <f>+'INFO ENEL'!D1772</f>
        <v>Barranca</v>
      </c>
      <c r="F1784" s="50">
        <f>+'INFO ENEL'!E1772</f>
        <v>0</v>
      </c>
      <c r="G1784" s="56" t="str">
        <f>+'INFO ENEL'!L1772</f>
        <v>MT</v>
      </c>
      <c r="H1784" s="57">
        <f>+'INFO ENEL'!M1772</f>
        <v>55.445544554455445</v>
      </c>
      <c r="I1784" s="56">
        <f>+'INFO ENEL'!N1772</f>
        <v>13</v>
      </c>
      <c r="J1784" s="56" t="str">
        <f>+'INFO ENEL'!O1772</f>
        <v>Poste</v>
      </c>
      <c r="K1784" s="56" t="str">
        <f>+'INFO ENEL'!P1772</f>
        <v>Concreto</v>
      </c>
      <c r="L1784" s="56" t="str">
        <f>+'INFO ENEL'!Q1772</f>
        <v>PPC20</v>
      </c>
      <c r="M1784" s="55" t="str">
        <f>+IF(ISERROR(INDEX('Estructuras de Acero y Concreto'!$C$6:$C$577,MATCH(L1784,'Estructuras de Acero y Concreto'!$D$6:$D$577,0)))=FALSE,INDEX('Estructuras de Acero y Concreto'!$C$6:$C$577,MATCH(L1784,'Estructuras de Acero y Concreto'!$D$6:$D$577,0)),IF(ISERROR(INDEX('Estructuras de Madera'!$C$5:$C$122,MATCH(L1784,'Estructuras de Madera'!$D$5:$D$122,0)))=FALSE,INDEX('Estructuras de Madera'!$C$5:$C$122,MATCH(L1784,'Estructuras de Madera'!$D$5:$D$122,0)),INDEX(SICODI!$G$3:$G$2404,MATCH(L1784,SICODI!$G$3:$G$2404,0))))</f>
        <v>PPC20</v>
      </c>
      <c r="N1784" s="121" t="str">
        <f>+IF(ISERROR(VLOOKUP(M1784,'Resumen de precios LLTT'!$C$17:$D$3071,2,FALSE))=FALSE,VLOOKUP(M1784,'Resumen de precios LLTT'!$C$17:$D$3071,2,FALSE),VLOOKUP(M1784,SICODI!$G$3:$J$2404,2,FALSE))</f>
        <v>POSTE DE CONCRETO ARMADO DE 13/400/150/345</v>
      </c>
      <c r="O1784" s="58">
        <f>+IF(ISERROR(VLOOKUP(M1784,'Resumen de precios LLTT'!$C$17:$G$3071,5,FALSE))=FALSE,VLOOKUP(M1784,'Resumen de precios LLTT'!$C$17:$G$3071,5,FALSE),VLOOKUP(M1784,SICODI!$G$3:$J$2404,4,FALSE))</f>
        <v>364.69</v>
      </c>
      <c r="P1784" s="16">
        <f t="shared" si="249"/>
        <v>0.84299999999999997</v>
      </c>
      <c r="Q1784" s="78">
        <f t="shared" si="250"/>
        <v>672.12366999999995</v>
      </c>
      <c r="R1784" s="56">
        <v>0</v>
      </c>
      <c r="S1784" s="16">
        <f t="shared" si="251"/>
        <v>0.13400000000000001</v>
      </c>
      <c r="T1784" s="79">
        <f t="shared" si="252"/>
        <v>7.5053809816666659</v>
      </c>
      <c r="U1784" s="80">
        <f t="shared" si="253"/>
        <v>0.183</v>
      </c>
      <c r="V1784" s="81">
        <f t="shared" si="254"/>
        <v>1.3734847196449997</v>
      </c>
      <c r="W1784" s="79">
        <f t="shared" si="255"/>
        <v>0.46217247724950827</v>
      </c>
      <c r="X1784" s="60">
        <f t="shared" si="256"/>
        <v>0.5</v>
      </c>
      <c r="Y1784" s="56">
        <f>+'INFO ENEL'!R1772</f>
        <v>1</v>
      </c>
      <c r="Z1784" s="59">
        <f t="shared" si="257"/>
        <v>0.5</v>
      </c>
    </row>
    <row r="1785" spans="1:26" ht="15" customHeight="1" x14ac:dyDescent="0.25">
      <c r="A1785" s="55">
        <f>+'INFO ENEL'!A1773</f>
        <v>1768</v>
      </c>
      <c r="B1785" s="121" t="str">
        <f>+INDEX($B$8:$B$15,MATCH(L1785,$L$8:$L$15,0))</f>
        <v>SICODI</v>
      </c>
      <c r="C1785" s="56" t="str">
        <f>+'INFO ENEL'!B1773</f>
        <v>Lima</v>
      </c>
      <c r="D1785" s="56" t="str">
        <f>+'INFO ENEL'!D1773</f>
        <v>Barranca</v>
      </c>
      <c r="E1785" s="56" t="str">
        <f>+'INFO ENEL'!D1773</f>
        <v>Barranca</v>
      </c>
      <c r="F1785" s="50">
        <f>+'INFO ENEL'!E1773</f>
        <v>0</v>
      </c>
      <c r="G1785" s="56" t="str">
        <f>+'INFO ENEL'!L1773</f>
        <v>MT</v>
      </c>
      <c r="H1785" s="57">
        <f>+'INFO ENEL'!M1773</f>
        <v>53.465346534653463</v>
      </c>
      <c r="I1785" s="56">
        <f>+'INFO ENEL'!N1773</f>
        <v>13</v>
      </c>
      <c r="J1785" s="56" t="str">
        <f>+'INFO ENEL'!O1773</f>
        <v>Poste</v>
      </c>
      <c r="K1785" s="56" t="str">
        <f>+'INFO ENEL'!P1773</f>
        <v>Concreto</v>
      </c>
      <c r="L1785" s="56" t="str">
        <f>+'INFO ENEL'!Q1773</f>
        <v>PPC20</v>
      </c>
      <c r="M1785" s="55" t="str">
        <f>+IF(ISERROR(INDEX('Estructuras de Acero y Concreto'!$C$6:$C$577,MATCH(L1785,'Estructuras de Acero y Concreto'!$D$6:$D$577,0)))=FALSE,INDEX('Estructuras de Acero y Concreto'!$C$6:$C$577,MATCH(L1785,'Estructuras de Acero y Concreto'!$D$6:$D$577,0)),IF(ISERROR(INDEX('Estructuras de Madera'!$C$5:$C$122,MATCH(L1785,'Estructuras de Madera'!$D$5:$D$122,0)))=FALSE,INDEX('Estructuras de Madera'!$C$5:$C$122,MATCH(L1785,'Estructuras de Madera'!$D$5:$D$122,0)),INDEX(SICODI!$G$3:$G$2404,MATCH(L1785,SICODI!$G$3:$G$2404,0))))</f>
        <v>PPC20</v>
      </c>
      <c r="N1785" s="121" t="str">
        <f>+IF(ISERROR(VLOOKUP(M1785,'Resumen de precios LLTT'!$C$17:$D$3071,2,FALSE))=FALSE,VLOOKUP(M1785,'Resumen de precios LLTT'!$C$17:$D$3071,2,FALSE),VLOOKUP(M1785,SICODI!$G$3:$J$2404,2,FALSE))</f>
        <v>POSTE DE CONCRETO ARMADO DE 13/400/150/345</v>
      </c>
      <c r="O1785" s="58">
        <f>+IF(ISERROR(VLOOKUP(M1785,'Resumen de precios LLTT'!$C$17:$G$3071,5,FALSE))=FALSE,VLOOKUP(M1785,'Resumen de precios LLTT'!$C$17:$G$3071,5,FALSE),VLOOKUP(M1785,SICODI!$G$3:$J$2404,4,FALSE))</f>
        <v>364.69</v>
      </c>
      <c r="P1785" s="16">
        <f t="shared" si="249"/>
        <v>0.84299999999999997</v>
      </c>
      <c r="Q1785" s="78">
        <f t="shared" si="250"/>
        <v>672.12366999999995</v>
      </c>
      <c r="R1785" s="56">
        <v>0</v>
      </c>
      <c r="S1785" s="16">
        <f t="shared" si="251"/>
        <v>0.13400000000000001</v>
      </c>
      <c r="T1785" s="79">
        <f t="shared" si="252"/>
        <v>7.5053809816666659</v>
      </c>
      <c r="U1785" s="80">
        <f t="shared" si="253"/>
        <v>0.183</v>
      </c>
      <c r="V1785" s="81">
        <f t="shared" si="254"/>
        <v>1.3734847196449997</v>
      </c>
      <c r="W1785" s="79">
        <f t="shared" si="255"/>
        <v>0.46217247724950827</v>
      </c>
      <c r="X1785" s="60">
        <f t="shared" si="256"/>
        <v>0.5</v>
      </c>
      <c r="Y1785" s="56">
        <f>+'INFO ENEL'!R1773</f>
        <v>1</v>
      </c>
      <c r="Z1785" s="59">
        <f t="shared" si="257"/>
        <v>0.5</v>
      </c>
    </row>
    <row r="1786" spans="1:26" ht="15" customHeight="1" x14ac:dyDescent="0.25">
      <c r="A1786" s="55">
        <f>+'INFO ENEL'!A1774</f>
        <v>1769</v>
      </c>
      <c r="B1786" s="121" t="str">
        <f>+INDEX($B$8:$B$15,MATCH(L1786,$L$8:$L$15,0))</f>
        <v>SICODI</v>
      </c>
      <c r="C1786" s="56" t="str">
        <f>+'INFO ENEL'!B1774</f>
        <v>Lima</v>
      </c>
      <c r="D1786" s="56" t="str">
        <f>+'INFO ENEL'!D1774</f>
        <v>Barranca</v>
      </c>
      <c r="E1786" s="56" t="str">
        <f>+'INFO ENEL'!D1774</f>
        <v>Barranca</v>
      </c>
      <c r="F1786" s="50">
        <f>+'INFO ENEL'!E1774</f>
        <v>0</v>
      </c>
      <c r="G1786" s="56" t="str">
        <f>+'INFO ENEL'!L1774</f>
        <v>MT</v>
      </c>
      <c r="H1786" s="57">
        <f>+'INFO ENEL'!M1774</f>
        <v>60.396039603960396</v>
      </c>
      <c r="I1786" s="56">
        <f>+'INFO ENEL'!N1774</f>
        <v>13</v>
      </c>
      <c r="J1786" s="56" t="str">
        <f>+'INFO ENEL'!O1774</f>
        <v>Poste</v>
      </c>
      <c r="K1786" s="56" t="str">
        <f>+'INFO ENEL'!P1774</f>
        <v>Concreto</v>
      </c>
      <c r="L1786" s="56" t="str">
        <f>+'INFO ENEL'!Q1774</f>
        <v>PPC20</v>
      </c>
      <c r="M1786" s="55" t="str">
        <f>+IF(ISERROR(INDEX('Estructuras de Acero y Concreto'!$C$6:$C$577,MATCH(L1786,'Estructuras de Acero y Concreto'!$D$6:$D$577,0)))=FALSE,INDEX('Estructuras de Acero y Concreto'!$C$6:$C$577,MATCH(L1786,'Estructuras de Acero y Concreto'!$D$6:$D$577,0)),IF(ISERROR(INDEX('Estructuras de Madera'!$C$5:$C$122,MATCH(L1786,'Estructuras de Madera'!$D$5:$D$122,0)))=FALSE,INDEX('Estructuras de Madera'!$C$5:$C$122,MATCH(L1786,'Estructuras de Madera'!$D$5:$D$122,0)),INDEX(SICODI!$G$3:$G$2404,MATCH(L1786,SICODI!$G$3:$G$2404,0))))</f>
        <v>PPC20</v>
      </c>
      <c r="N1786" s="121" t="str">
        <f>+IF(ISERROR(VLOOKUP(M1786,'Resumen de precios LLTT'!$C$17:$D$3071,2,FALSE))=FALSE,VLOOKUP(M1786,'Resumen de precios LLTT'!$C$17:$D$3071,2,FALSE),VLOOKUP(M1786,SICODI!$G$3:$J$2404,2,FALSE))</f>
        <v>POSTE DE CONCRETO ARMADO DE 13/400/150/345</v>
      </c>
      <c r="O1786" s="58">
        <f>+IF(ISERROR(VLOOKUP(M1786,'Resumen de precios LLTT'!$C$17:$G$3071,5,FALSE))=FALSE,VLOOKUP(M1786,'Resumen de precios LLTT'!$C$17:$G$3071,5,FALSE),VLOOKUP(M1786,SICODI!$G$3:$J$2404,4,FALSE))</f>
        <v>364.69</v>
      </c>
      <c r="P1786" s="16">
        <f t="shared" si="249"/>
        <v>0.84299999999999997</v>
      </c>
      <c r="Q1786" s="78">
        <f t="shared" si="250"/>
        <v>672.12366999999995</v>
      </c>
      <c r="R1786" s="56">
        <v>0</v>
      </c>
      <c r="S1786" s="16">
        <f t="shared" si="251"/>
        <v>0.13400000000000001</v>
      </c>
      <c r="T1786" s="79">
        <f t="shared" si="252"/>
        <v>7.5053809816666659</v>
      </c>
      <c r="U1786" s="80">
        <f t="shared" si="253"/>
        <v>0.183</v>
      </c>
      <c r="V1786" s="81">
        <f t="shared" si="254"/>
        <v>1.3734847196449997</v>
      </c>
      <c r="W1786" s="79">
        <f t="shared" si="255"/>
        <v>0.46217247724950827</v>
      </c>
      <c r="X1786" s="60">
        <f t="shared" si="256"/>
        <v>0.5</v>
      </c>
      <c r="Y1786" s="56">
        <f>+'INFO ENEL'!R1774</f>
        <v>1</v>
      </c>
      <c r="Z1786" s="59">
        <f t="shared" si="257"/>
        <v>0.5</v>
      </c>
    </row>
    <row r="1787" spans="1:26" ht="15" customHeight="1" x14ac:dyDescent="0.25">
      <c r="A1787" s="55">
        <f>+'INFO ENEL'!A1775</f>
        <v>1770</v>
      </c>
      <c r="B1787" s="121" t="str">
        <f>+INDEX($B$8:$B$15,MATCH(L1787,$L$8:$L$15,0))</f>
        <v>SICODI</v>
      </c>
      <c r="C1787" s="56" t="str">
        <f>+'INFO ENEL'!B1775</f>
        <v>Lima</v>
      </c>
      <c r="D1787" s="56" t="str">
        <f>+'INFO ENEL'!D1775</f>
        <v>Barranca</v>
      </c>
      <c r="E1787" s="56" t="str">
        <f>+'INFO ENEL'!D1775</f>
        <v>Barranca</v>
      </c>
      <c r="F1787" s="50">
        <f>+'INFO ENEL'!E1775</f>
        <v>0</v>
      </c>
      <c r="G1787" s="56" t="str">
        <f>+'INFO ENEL'!L1775</f>
        <v>MT</v>
      </c>
      <c r="H1787" s="57">
        <f>+'INFO ENEL'!M1775</f>
        <v>36.633663366336634</v>
      </c>
      <c r="I1787" s="56">
        <f>+'INFO ENEL'!N1775</f>
        <v>13</v>
      </c>
      <c r="J1787" s="56" t="str">
        <f>+'INFO ENEL'!O1775</f>
        <v>Poste</v>
      </c>
      <c r="K1787" s="56" t="str">
        <f>+'INFO ENEL'!P1775</f>
        <v>Concreto</v>
      </c>
      <c r="L1787" s="56" t="str">
        <f>+'INFO ENEL'!Q1775</f>
        <v>PPC20</v>
      </c>
      <c r="M1787" s="55" t="str">
        <f>+IF(ISERROR(INDEX('Estructuras de Acero y Concreto'!$C$6:$C$577,MATCH(L1787,'Estructuras de Acero y Concreto'!$D$6:$D$577,0)))=FALSE,INDEX('Estructuras de Acero y Concreto'!$C$6:$C$577,MATCH(L1787,'Estructuras de Acero y Concreto'!$D$6:$D$577,0)),IF(ISERROR(INDEX('Estructuras de Madera'!$C$5:$C$122,MATCH(L1787,'Estructuras de Madera'!$D$5:$D$122,0)))=FALSE,INDEX('Estructuras de Madera'!$C$5:$C$122,MATCH(L1787,'Estructuras de Madera'!$D$5:$D$122,0)),INDEX(SICODI!$G$3:$G$2404,MATCH(L1787,SICODI!$G$3:$G$2404,0))))</f>
        <v>PPC20</v>
      </c>
      <c r="N1787" s="121" t="str">
        <f>+IF(ISERROR(VLOOKUP(M1787,'Resumen de precios LLTT'!$C$17:$D$3071,2,FALSE))=FALSE,VLOOKUP(M1787,'Resumen de precios LLTT'!$C$17:$D$3071,2,FALSE),VLOOKUP(M1787,SICODI!$G$3:$J$2404,2,FALSE))</f>
        <v>POSTE DE CONCRETO ARMADO DE 13/400/150/345</v>
      </c>
      <c r="O1787" s="58">
        <f>+IF(ISERROR(VLOOKUP(M1787,'Resumen de precios LLTT'!$C$17:$G$3071,5,FALSE))=FALSE,VLOOKUP(M1787,'Resumen de precios LLTT'!$C$17:$G$3071,5,FALSE),VLOOKUP(M1787,SICODI!$G$3:$J$2404,4,FALSE))</f>
        <v>364.69</v>
      </c>
      <c r="P1787" s="16">
        <f t="shared" si="249"/>
        <v>0.84299999999999997</v>
      </c>
      <c r="Q1787" s="78">
        <f t="shared" si="250"/>
        <v>672.12366999999995</v>
      </c>
      <c r="R1787" s="56">
        <v>0</v>
      </c>
      <c r="S1787" s="16">
        <f t="shared" si="251"/>
        <v>0.13400000000000001</v>
      </c>
      <c r="T1787" s="79">
        <f t="shared" si="252"/>
        <v>7.5053809816666659</v>
      </c>
      <c r="U1787" s="80">
        <f t="shared" si="253"/>
        <v>0.183</v>
      </c>
      <c r="V1787" s="81">
        <f t="shared" si="254"/>
        <v>1.3734847196449997</v>
      </c>
      <c r="W1787" s="79">
        <f t="shared" si="255"/>
        <v>0.46217247724950827</v>
      </c>
      <c r="X1787" s="60">
        <f t="shared" si="256"/>
        <v>0.5</v>
      </c>
      <c r="Y1787" s="56">
        <f>+'INFO ENEL'!R1775</f>
        <v>1</v>
      </c>
      <c r="Z1787" s="59">
        <f t="shared" si="257"/>
        <v>0.5</v>
      </c>
    </row>
    <row r="1788" spans="1:26" ht="15" customHeight="1" x14ac:dyDescent="0.25">
      <c r="A1788" s="55">
        <f>+'INFO ENEL'!A1776</f>
        <v>1771</v>
      </c>
      <c r="B1788" s="121" t="str">
        <f>+INDEX($B$8:$B$15,MATCH(L1788,$L$8:$L$15,0))</f>
        <v>SICODI</v>
      </c>
      <c r="C1788" s="56" t="str">
        <f>+'INFO ENEL'!B1776</f>
        <v>Lima</v>
      </c>
      <c r="D1788" s="56" t="str">
        <f>+'INFO ENEL'!D1776</f>
        <v>Barranca</v>
      </c>
      <c r="E1788" s="56" t="str">
        <f>+'INFO ENEL'!D1776</f>
        <v>Barranca</v>
      </c>
      <c r="F1788" s="50">
        <f>+'INFO ENEL'!E1776</f>
        <v>0</v>
      </c>
      <c r="G1788" s="56" t="str">
        <f>+'INFO ENEL'!L1776</f>
        <v>MT</v>
      </c>
      <c r="H1788" s="57">
        <f>+'INFO ENEL'!M1776</f>
        <v>40.594059405940591</v>
      </c>
      <c r="I1788" s="56">
        <f>+'INFO ENEL'!N1776</f>
        <v>13</v>
      </c>
      <c r="J1788" s="56" t="str">
        <f>+'INFO ENEL'!O1776</f>
        <v>Poste</v>
      </c>
      <c r="K1788" s="56" t="str">
        <f>+'INFO ENEL'!P1776</f>
        <v>Concreto</v>
      </c>
      <c r="L1788" s="56" t="str">
        <f>+'INFO ENEL'!Q1776</f>
        <v>PPC20</v>
      </c>
      <c r="M1788" s="55" t="str">
        <f>+IF(ISERROR(INDEX('Estructuras de Acero y Concreto'!$C$6:$C$577,MATCH(L1788,'Estructuras de Acero y Concreto'!$D$6:$D$577,0)))=FALSE,INDEX('Estructuras de Acero y Concreto'!$C$6:$C$577,MATCH(L1788,'Estructuras de Acero y Concreto'!$D$6:$D$577,0)),IF(ISERROR(INDEX('Estructuras de Madera'!$C$5:$C$122,MATCH(L1788,'Estructuras de Madera'!$D$5:$D$122,0)))=FALSE,INDEX('Estructuras de Madera'!$C$5:$C$122,MATCH(L1788,'Estructuras de Madera'!$D$5:$D$122,0)),INDEX(SICODI!$G$3:$G$2404,MATCH(L1788,SICODI!$G$3:$G$2404,0))))</f>
        <v>PPC20</v>
      </c>
      <c r="N1788" s="121" t="str">
        <f>+IF(ISERROR(VLOOKUP(M1788,'Resumen de precios LLTT'!$C$17:$D$3071,2,FALSE))=FALSE,VLOOKUP(M1788,'Resumen de precios LLTT'!$C$17:$D$3071,2,FALSE),VLOOKUP(M1788,SICODI!$G$3:$J$2404,2,FALSE))</f>
        <v>POSTE DE CONCRETO ARMADO DE 13/400/150/345</v>
      </c>
      <c r="O1788" s="58">
        <f>+IF(ISERROR(VLOOKUP(M1788,'Resumen de precios LLTT'!$C$17:$G$3071,5,FALSE))=FALSE,VLOOKUP(M1788,'Resumen de precios LLTT'!$C$17:$G$3071,5,FALSE),VLOOKUP(M1788,SICODI!$G$3:$J$2404,4,FALSE))</f>
        <v>364.69</v>
      </c>
      <c r="P1788" s="16">
        <f t="shared" si="249"/>
        <v>0.84299999999999997</v>
      </c>
      <c r="Q1788" s="78">
        <f t="shared" si="250"/>
        <v>672.12366999999995</v>
      </c>
      <c r="R1788" s="56">
        <v>0</v>
      </c>
      <c r="S1788" s="16">
        <f t="shared" si="251"/>
        <v>0.13400000000000001</v>
      </c>
      <c r="T1788" s="79">
        <f t="shared" si="252"/>
        <v>7.5053809816666659</v>
      </c>
      <c r="U1788" s="80">
        <f t="shared" si="253"/>
        <v>0.183</v>
      </c>
      <c r="V1788" s="81">
        <f t="shared" si="254"/>
        <v>1.3734847196449997</v>
      </c>
      <c r="W1788" s="79">
        <f t="shared" si="255"/>
        <v>0.46217247724950827</v>
      </c>
      <c r="X1788" s="60">
        <f t="shared" si="256"/>
        <v>0.5</v>
      </c>
      <c r="Y1788" s="56">
        <f>+'INFO ENEL'!R1776</f>
        <v>1</v>
      </c>
      <c r="Z1788" s="59">
        <f t="shared" si="257"/>
        <v>0.5</v>
      </c>
    </row>
    <row r="1789" spans="1:26" ht="15" customHeight="1" x14ac:dyDescent="0.25">
      <c r="A1789" s="55">
        <f>+'INFO ENEL'!A1777</f>
        <v>1772</v>
      </c>
      <c r="B1789" s="121" t="str">
        <f>+INDEX($B$8:$B$15,MATCH(L1789,$L$8:$L$15,0))</f>
        <v>SICODI</v>
      </c>
      <c r="C1789" s="56" t="str">
        <f>+'INFO ENEL'!B1777</f>
        <v>Lima</v>
      </c>
      <c r="D1789" s="56" t="str">
        <f>+'INFO ENEL'!D1777</f>
        <v>Barranca</v>
      </c>
      <c r="E1789" s="56" t="str">
        <f>+'INFO ENEL'!D1777</f>
        <v>Barranca</v>
      </c>
      <c r="F1789" s="50">
        <f>+'INFO ENEL'!E1777</f>
        <v>0</v>
      </c>
      <c r="G1789" s="56" t="str">
        <f>+'INFO ENEL'!L1777</f>
        <v>MT</v>
      </c>
      <c r="H1789" s="57">
        <f>+'INFO ENEL'!M1777</f>
        <v>44.554455445544555</v>
      </c>
      <c r="I1789" s="56">
        <f>+'INFO ENEL'!N1777</f>
        <v>13</v>
      </c>
      <c r="J1789" s="56" t="str">
        <f>+'INFO ENEL'!O1777</f>
        <v>Poste</v>
      </c>
      <c r="K1789" s="56" t="str">
        <f>+'INFO ENEL'!P1777</f>
        <v>Concreto</v>
      </c>
      <c r="L1789" s="56" t="str">
        <f>+'INFO ENEL'!Q1777</f>
        <v>PPC20</v>
      </c>
      <c r="M1789" s="55" t="str">
        <f>+IF(ISERROR(INDEX('Estructuras de Acero y Concreto'!$C$6:$C$577,MATCH(L1789,'Estructuras de Acero y Concreto'!$D$6:$D$577,0)))=FALSE,INDEX('Estructuras de Acero y Concreto'!$C$6:$C$577,MATCH(L1789,'Estructuras de Acero y Concreto'!$D$6:$D$577,0)),IF(ISERROR(INDEX('Estructuras de Madera'!$C$5:$C$122,MATCH(L1789,'Estructuras de Madera'!$D$5:$D$122,0)))=FALSE,INDEX('Estructuras de Madera'!$C$5:$C$122,MATCH(L1789,'Estructuras de Madera'!$D$5:$D$122,0)),INDEX(SICODI!$G$3:$G$2404,MATCH(L1789,SICODI!$G$3:$G$2404,0))))</f>
        <v>PPC20</v>
      </c>
      <c r="N1789" s="121" t="str">
        <f>+IF(ISERROR(VLOOKUP(M1789,'Resumen de precios LLTT'!$C$17:$D$3071,2,FALSE))=FALSE,VLOOKUP(M1789,'Resumen de precios LLTT'!$C$17:$D$3071,2,FALSE),VLOOKUP(M1789,SICODI!$G$3:$J$2404,2,FALSE))</f>
        <v>POSTE DE CONCRETO ARMADO DE 13/400/150/345</v>
      </c>
      <c r="O1789" s="58">
        <f>+IF(ISERROR(VLOOKUP(M1789,'Resumen de precios LLTT'!$C$17:$G$3071,5,FALSE))=FALSE,VLOOKUP(M1789,'Resumen de precios LLTT'!$C$17:$G$3071,5,FALSE),VLOOKUP(M1789,SICODI!$G$3:$J$2404,4,FALSE))</f>
        <v>364.69</v>
      </c>
      <c r="P1789" s="16">
        <f t="shared" si="249"/>
        <v>0.84299999999999997</v>
      </c>
      <c r="Q1789" s="78">
        <f t="shared" si="250"/>
        <v>672.12366999999995</v>
      </c>
      <c r="R1789" s="56">
        <v>0</v>
      </c>
      <c r="S1789" s="16">
        <f t="shared" si="251"/>
        <v>0.13400000000000001</v>
      </c>
      <c r="T1789" s="79">
        <f t="shared" si="252"/>
        <v>7.5053809816666659</v>
      </c>
      <c r="U1789" s="80">
        <f t="shared" si="253"/>
        <v>0.183</v>
      </c>
      <c r="V1789" s="81">
        <f t="shared" si="254"/>
        <v>1.3734847196449997</v>
      </c>
      <c r="W1789" s="79">
        <f t="shared" si="255"/>
        <v>0.46217247724950827</v>
      </c>
      <c r="X1789" s="60">
        <f t="shared" si="256"/>
        <v>0.5</v>
      </c>
      <c r="Y1789" s="56">
        <f>+'INFO ENEL'!R1777</f>
        <v>1</v>
      </c>
      <c r="Z1789" s="59">
        <f t="shared" si="257"/>
        <v>0.5</v>
      </c>
    </row>
    <row r="1790" spans="1:26" ht="15" customHeight="1" x14ac:dyDescent="0.25">
      <c r="A1790" s="55">
        <f>+'INFO ENEL'!A1778</f>
        <v>1773</v>
      </c>
      <c r="B1790" s="121" t="str">
        <f>+INDEX($B$8:$B$15,MATCH(L1790,$L$8:$L$15,0))</f>
        <v>SICODI</v>
      </c>
      <c r="C1790" s="56" t="str">
        <f>+'INFO ENEL'!B1778</f>
        <v>Lima</v>
      </c>
      <c r="D1790" s="56" t="str">
        <f>+'INFO ENEL'!D1778</f>
        <v>Barranca</v>
      </c>
      <c r="E1790" s="56" t="str">
        <f>+'INFO ENEL'!D1778</f>
        <v>Barranca</v>
      </c>
      <c r="F1790" s="50">
        <f>+'INFO ENEL'!E1778</f>
        <v>0</v>
      </c>
      <c r="G1790" s="56" t="str">
        <f>+'INFO ENEL'!L1778</f>
        <v>MT</v>
      </c>
      <c r="H1790" s="57">
        <f>+'INFO ENEL'!M1778</f>
        <v>47.524752475247524</v>
      </c>
      <c r="I1790" s="56">
        <f>+'INFO ENEL'!N1778</f>
        <v>13</v>
      </c>
      <c r="J1790" s="56" t="str">
        <f>+'INFO ENEL'!O1778</f>
        <v>Poste</v>
      </c>
      <c r="K1790" s="56" t="str">
        <f>+'INFO ENEL'!P1778</f>
        <v>Concreto</v>
      </c>
      <c r="L1790" s="56" t="str">
        <f>+'INFO ENEL'!Q1778</f>
        <v>PPC20</v>
      </c>
      <c r="M1790" s="55" t="str">
        <f>+IF(ISERROR(INDEX('Estructuras de Acero y Concreto'!$C$6:$C$577,MATCH(L1790,'Estructuras de Acero y Concreto'!$D$6:$D$577,0)))=FALSE,INDEX('Estructuras de Acero y Concreto'!$C$6:$C$577,MATCH(L1790,'Estructuras de Acero y Concreto'!$D$6:$D$577,0)),IF(ISERROR(INDEX('Estructuras de Madera'!$C$5:$C$122,MATCH(L1790,'Estructuras de Madera'!$D$5:$D$122,0)))=FALSE,INDEX('Estructuras de Madera'!$C$5:$C$122,MATCH(L1790,'Estructuras de Madera'!$D$5:$D$122,0)),INDEX(SICODI!$G$3:$G$2404,MATCH(L1790,SICODI!$G$3:$G$2404,0))))</f>
        <v>PPC20</v>
      </c>
      <c r="N1790" s="121" t="str">
        <f>+IF(ISERROR(VLOOKUP(M1790,'Resumen de precios LLTT'!$C$17:$D$3071,2,FALSE))=FALSE,VLOOKUP(M1790,'Resumen de precios LLTT'!$C$17:$D$3071,2,FALSE),VLOOKUP(M1790,SICODI!$G$3:$J$2404,2,FALSE))</f>
        <v>POSTE DE CONCRETO ARMADO DE 13/400/150/345</v>
      </c>
      <c r="O1790" s="58">
        <f>+IF(ISERROR(VLOOKUP(M1790,'Resumen de precios LLTT'!$C$17:$G$3071,5,FALSE))=FALSE,VLOOKUP(M1790,'Resumen de precios LLTT'!$C$17:$G$3071,5,FALSE),VLOOKUP(M1790,SICODI!$G$3:$J$2404,4,FALSE))</f>
        <v>364.69</v>
      </c>
      <c r="P1790" s="16">
        <f t="shared" si="249"/>
        <v>0.84299999999999997</v>
      </c>
      <c r="Q1790" s="78">
        <f t="shared" si="250"/>
        <v>672.12366999999995</v>
      </c>
      <c r="R1790" s="56">
        <v>0</v>
      </c>
      <c r="S1790" s="16">
        <f t="shared" si="251"/>
        <v>0.13400000000000001</v>
      </c>
      <c r="T1790" s="79">
        <f t="shared" si="252"/>
        <v>7.5053809816666659</v>
      </c>
      <c r="U1790" s="80">
        <f t="shared" si="253"/>
        <v>0.183</v>
      </c>
      <c r="V1790" s="81">
        <f t="shared" si="254"/>
        <v>1.3734847196449997</v>
      </c>
      <c r="W1790" s="79">
        <f t="shared" si="255"/>
        <v>0.46217247724950827</v>
      </c>
      <c r="X1790" s="60">
        <f t="shared" si="256"/>
        <v>0.5</v>
      </c>
      <c r="Y1790" s="56">
        <f>+'INFO ENEL'!R1778</f>
        <v>1</v>
      </c>
      <c r="Z1790" s="59">
        <f t="shared" si="257"/>
        <v>0.5</v>
      </c>
    </row>
    <row r="1791" spans="1:26" ht="15" customHeight="1" x14ac:dyDescent="0.25">
      <c r="A1791" s="55">
        <f>+'INFO ENEL'!A1779</f>
        <v>1774</v>
      </c>
      <c r="B1791" s="121" t="str">
        <f>+INDEX($B$8:$B$15,MATCH(L1791,$L$8:$L$15,0))</f>
        <v>SICODI</v>
      </c>
      <c r="C1791" s="56" t="str">
        <f>+'INFO ENEL'!B1779</f>
        <v>Lima</v>
      </c>
      <c r="D1791" s="56" t="str">
        <f>+'INFO ENEL'!D1779</f>
        <v>Barranca</v>
      </c>
      <c r="E1791" s="56" t="str">
        <f>+'INFO ENEL'!D1779</f>
        <v>Barranca</v>
      </c>
      <c r="F1791" s="50">
        <f>+'INFO ENEL'!E1779</f>
        <v>0</v>
      </c>
      <c r="G1791" s="56" t="str">
        <f>+'INFO ENEL'!L1779</f>
        <v>MT</v>
      </c>
      <c r="H1791" s="57">
        <f>+'INFO ENEL'!M1779</f>
        <v>32.67326732673267</v>
      </c>
      <c r="I1791" s="56">
        <f>+'INFO ENEL'!N1779</f>
        <v>13</v>
      </c>
      <c r="J1791" s="56" t="str">
        <f>+'INFO ENEL'!O1779</f>
        <v>Poste</v>
      </c>
      <c r="K1791" s="56" t="str">
        <f>+'INFO ENEL'!P1779</f>
        <v>Concreto</v>
      </c>
      <c r="L1791" s="56" t="str">
        <f>+'INFO ENEL'!Q1779</f>
        <v>PPC20</v>
      </c>
      <c r="M1791" s="55" t="str">
        <f>+IF(ISERROR(INDEX('Estructuras de Acero y Concreto'!$C$6:$C$577,MATCH(L1791,'Estructuras de Acero y Concreto'!$D$6:$D$577,0)))=FALSE,INDEX('Estructuras de Acero y Concreto'!$C$6:$C$577,MATCH(L1791,'Estructuras de Acero y Concreto'!$D$6:$D$577,0)),IF(ISERROR(INDEX('Estructuras de Madera'!$C$5:$C$122,MATCH(L1791,'Estructuras de Madera'!$D$5:$D$122,0)))=FALSE,INDEX('Estructuras de Madera'!$C$5:$C$122,MATCH(L1791,'Estructuras de Madera'!$D$5:$D$122,0)),INDEX(SICODI!$G$3:$G$2404,MATCH(L1791,SICODI!$G$3:$G$2404,0))))</f>
        <v>PPC20</v>
      </c>
      <c r="N1791" s="121" t="str">
        <f>+IF(ISERROR(VLOOKUP(M1791,'Resumen de precios LLTT'!$C$17:$D$3071,2,FALSE))=FALSE,VLOOKUP(M1791,'Resumen de precios LLTT'!$C$17:$D$3071,2,FALSE),VLOOKUP(M1791,SICODI!$G$3:$J$2404,2,FALSE))</f>
        <v>POSTE DE CONCRETO ARMADO DE 13/400/150/345</v>
      </c>
      <c r="O1791" s="58">
        <f>+IF(ISERROR(VLOOKUP(M1791,'Resumen de precios LLTT'!$C$17:$G$3071,5,FALSE))=FALSE,VLOOKUP(M1791,'Resumen de precios LLTT'!$C$17:$G$3071,5,FALSE),VLOOKUP(M1791,SICODI!$G$3:$J$2404,4,FALSE))</f>
        <v>364.69</v>
      </c>
      <c r="P1791" s="16">
        <f t="shared" si="249"/>
        <v>0.84299999999999997</v>
      </c>
      <c r="Q1791" s="78">
        <f t="shared" si="250"/>
        <v>672.12366999999995</v>
      </c>
      <c r="R1791" s="56">
        <v>0</v>
      </c>
      <c r="S1791" s="16">
        <f t="shared" si="251"/>
        <v>0.13400000000000001</v>
      </c>
      <c r="T1791" s="79">
        <f t="shared" si="252"/>
        <v>7.5053809816666659</v>
      </c>
      <c r="U1791" s="80">
        <f t="shared" si="253"/>
        <v>0.183</v>
      </c>
      <c r="V1791" s="81">
        <f t="shared" si="254"/>
        <v>1.3734847196449997</v>
      </c>
      <c r="W1791" s="79">
        <f t="shared" si="255"/>
        <v>0.46217247724950827</v>
      </c>
      <c r="X1791" s="60">
        <f t="shared" si="256"/>
        <v>0.5</v>
      </c>
      <c r="Y1791" s="56">
        <f>+'INFO ENEL'!R1779</f>
        <v>1</v>
      </c>
      <c r="Z1791" s="59">
        <f t="shared" si="257"/>
        <v>0.5</v>
      </c>
    </row>
    <row r="1792" spans="1:26" ht="15" customHeight="1" x14ac:dyDescent="0.25">
      <c r="A1792" s="55">
        <f>+'INFO ENEL'!A1780</f>
        <v>1775</v>
      </c>
      <c r="B1792" s="121" t="str">
        <f>+INDEX($B$8:$B$15,MATCH(L1792,$L$8:$L$15,0))</f>
        <v>SICODI</v>
      </c>
      <c r="C1792" s="56" t="str">
        <f>+'INFO ENEL'!B1780</f>
        <v>Lima</v>
      </c>
      <c r="D1792" s="56" t="str">
        <f>+'INFO ENEL'!D1780</f>
        <v>Barranca</v>
      </c>
      <c r="E1792" s="56" t="str">
        <f>+'INFO ENEL'!D1780</f>
        <v>Barranca</v>
      </c>
      <c r="F1792" s="50">
        <f>+'INFO ENEL'!E1780</f>
        <v>0</v>
      </c>
      <c r="G1792" s="56" t="str">
        <f>+'INFO ENEL'!L1780</f>
        <v>MT</v>
      </c>
      <c r="H1792" s="57">
        <f>+'INFO ENEL'!M1780</f>
        <v>30.693069306930692</v>
      </c>
      <c r="I1792" s="56">
        <f>+'INFO ENEL'!N1780</f>
        <v>13</v>
      </c>
      <c r="J1792" s="56" t="str">
        <f>+'INFO ENEL'!O1780</f>
        <v>Poste</v>
      </c>
      <c r="K1792" s="56" t="str">
        <f>+'INFO ENEL'!P1780</f>
        <v>Concreto</v>
      </c>
      <c r="L1792" s="56" t="str">
        <f>+'INFO ENEL'!Q1780</f>
        <v>PPC20</v>
      </c>
      <c r="M1792" s="55" t="str">
        <f>+IF(ISERROR(INDEX('Estructuras de Acero y Concreto'!$C$6:$C$577,MATCH(L1792,'Estructuras de Acero y Concreto'!$D$6:$D$577,0)))=FALSE,INDEX('Estructuras de Acero y Concreto'!$C$6:$C$577,MATCH(L1792,'Estructuras de Acero y Concreto'!$D$6:$D$577,0)),IF(ISERROR(INDEX('Estructuras de Madera'!$C$5:$C$122,MATCH(L1792,'Estructuras de Madera'!$D$5:$D$122,0)))=FALSE,INDEX('Estructuras de Madera'!$C$5:$C$122,MATCH(L1792,'Estructuras de Madera'!$D$5:$D$122,0)),INDEX(SICODI!$G$3:$G$2404,MATCH(L1792,SICODI!$G$3:$G$2404,0))))</f>
        <v>PPC20</v>
      </c>
      <c r="N1792" s="121" t="str">
        <f>+IF(ISERROR(VLOOKUP(M1792,'Resumen de precios LLTT'!$C$17:$D$3071,2,FALSE))=FALSE,VLOOKUP(M1792,'Resumen de precios LLTT'!$C$17:$D$3071,2,FALSE),VLOOKUP(M1792,SICODI!$G$3:$J$2404,2,FALSE))</f>
        <v>POSTE DE CONCRETO ARMADO DE 13/400/150/345</v>
      </c>
      <c r="O1792" s="58">
        <f>+IF(ISERROR(VLOOKUP(M1792,'Resumen de precios LLTT'!$C$17:$G$3071,5,FALSE))=FALSE,VLOOKUP(M1792,'Resumen de precios LLTT'!$C$17:$G$3071,5,FALSE),VLOOKUP(M1792,SICODI!$G$3:$J$2404,4,FALSE))</f>
        <v>364.69</v>
      </c>
      <c r="P1792" s="16">
        <f t="shared" si="249"/>
        <v>0.84299999999999997</v>
      </c>
      <c r="Q1792" s="78">
        <f t="shared" si="250"/>
        <v>672.12366999999995</v>
      </c>
      <c r="R1792" s="56">
        <v>0</v>
      </c>
      <c r="S1792" s="16">
        <f t="shared" si="251"/>
        <v>0.13400000000000001</v>
      </c>
      <c r="T1792" s="79">
        <f t="shared" si="252"/>
        <v>7.5053809816666659</v>
      </c>
      <c r="U1792" s="80">
        <f t="shared" si="253"/>
        <v>0.183</v>
      </c>
      <c r="V1792" s="81">
        <f t="shared" si="254"/>
        <v>1.3734847196449997</v>
      </c>
      <c r="W1792" s="79">
        <f t="shared" si="255"/>
        <v>0.46217247724950827</v>
      </c>
      <c r="X1792" s="60">
        <f t="shared" si="256"/>
        <v>0.5</v>
      </c>
      <c r="Y1792" s="56">
        <f>+'INFO ENEL'!R1780</f>
        <v>1</v>
      </c>
      <c r="Z1792" s="59">
        <f t="shared" si="257"/>
        <v>0.5</v>
      </c>
    </row>
    <row r="1793" spans="1:26" ht="15" customHeight="1" x14ac:dyDescent="0.25">
      <c r="A1793" s="55">
        <f>+'INFO ENEL'!A1781</f>
        <v>1776</v>
      </c>
      <c r="B1793" s="121" t="str">
        <f>+INDEX($B$8:$B$15,MATCH(L1793,$L$8:$L$15,0))</f>
        <v>SICODI</v>
      </c>
      <c r="C1793" s="56" t="str">
        <f>+'INFO ENEL'!B1781</f>
        <v>Lima</v>
      </c>
      <c r="D1793" s="56" t="str">
        <f>+'INFO ENEL'!D1781</f>
        <v>Barranca</v>
      </c>
      <c r="E1793" s="56" t="str">
        <f>+'INFO ENEL'!D1781</f>
        <v>Barranca</v>
      </c>
      <c r="F1793" s="50">
        <f>+'INFO ENEL'!E1781</f>
        <v>0</v>
      </c>
      <c r="G1793" s="56" t="str">
        <f>+'INFO ENEL'!L1781</f>
        <v>MT</v>
      </c>
      <c r="H1793" s="57">
        <f>+'INFO ENEL'!M1781</f>
        <v>31.683168316831683</v>
      </c>
      <c r="I1793" s="56">
        <f>+'INFO ENEL'!N1781</f>
        <v>13</v>
      </c>
      <c r="J1793" s="56" t="str">
        <f>+'INFO ENEL'!O1781</f>
        <v>Poste</v>
      </c>
      <c r="K1793" s="56" t="str">
        <f>+'INFO ENEL'!P1781</f>
        <v>Concreto</v>
      </c>
      <c r="L1793" s="56" t="str">
        <f>+'INFO ENEL'!Q1781</f>
        <v>PPC20</v>
      </c>
      <c r="M1793" s="55" t="str">
        <f>+IF(ISERROR(INDEX('Estructuras de Acero y Concreto'!$C$6:$C$577,MATCH(L1793,'Estructuras de Acero y Concreto'!$D$6:$D$577,0)))=FALSE,INDEX('Estructuras de Acero y Concreto'!$C$6:$C$577,MATCH(L1793,'Estructuras de Acero y Concreto'!$D$6:$D$577,0)),IF(ISERROR(INDEX('Estructuras de Madera'!$C$5:$C$122,MATCH(L1793,'Estructuras de Madera'!$D$5:$D$122,0)))=FALSE,INDEX('Estructuras de Madera'!$C$5:$C$122,MATCH(L1793,'Estructuras de Madera'!$D$5:$D$122,0)),INDEX(SICODI!$G$3:$G$2404,MATCH(L1793,SICODI!$G$3:$G$2404,0))))</f>
        <v>PPC20</v>
      </c>
      <c r="N1793" s="121" t="str">
        <f>+IF(ISERROR(VLOOKUP(M1793,'Resumen de precios LLTT'!$C$17:$D$3071,2,FALSE))=FALSE,VLOOKUP(M1793,'Resumen de precios LLTT'!$C$17:$D$3071,2,FALSE),VLOOKUP(M1793,SICODI!$G$3:$J$2404,2,FALSE))</f>
        <v>POSTE DE CONCRETO ARMADO DE 13/400/150/345</v>
      </c>
      <c r="O1793" s="58">
        <f>+IF(ISERROR(VLOOKUP(M1793,'Resumen de precios LLTT'!$C$17:$G$3071,5,FALSE))=FALSE,VLOOKUP(M1793,'Resumen de precios LLTT'!$C$17:$G$3071,5,FALSE),VLOOKUP(M1793,SICODI!$G$3:$J$2404,4,FALSE))</f>
        <v>364.69</v>
      </c>
      <c r="P1793" s="16">
        <f t="shared" si="249"/>
        <v>0.84299999999999997</v>
      </c>
      <c r="Q1793" s="78">
        <f t="shared" si="250"/>
        <v>672.12366999999995</v>
      </c>
      <c r="R1793" s="56">
        <v>0</v>
      </c>
      <c r="S1793" s="16">
        <f t="shared" si="251"/>
        <v>0.13400000000000001</v>
      </c>
      <c r="T1793" s="79">
        <f t="shared" si="252"/>
        <v>7.5053809816666659</v>
      </c>
      <c r="U1793" s="80">
        <f t="shared" si="253"/>
        <v>0.183</v>
      </c>
      <c r="V1793" s="81">
        <f t="shared" si="254"/>
        <v>1.3734847196449997</v>
      </c>
      <c r="W1793" s="79">
        <f t="shared" si="255"/>
        <v>0.46217247724950827</v>
      </c>
      <c r="X1793" s="60">
        <f t="shared" si="256"/>
        <v>0.5</v>
      </c>
      <c r="Y1793" s="56">
        <f>+'INFO ENEL'!R1781</f>
        <v>1</v>
      </c>
      <c r="Z1793" s="59">
        <f t="shared" si="257"/>
        <v>0.5</v>
      </c>
    </row>
    <row r="1794" spans="1:26" ht="15" customHeight="1" x14ac:dyDescent="0.25">
      <c r="A1794" s="55">
        <f>+'INFO ENEL'!A1782</f>
        <v>1777</v>
      </c>
      <c r="B1794" s="121" t="str">
        <f>+INDEX($B$8:$B$15,MATCH(L1794,$L$8:$L$15,0))</f>
        <v>SICODI</v>
      </c>
      <c r="C1794" s="56" t="str">
        <f>+'INFO ENEL'!B1782</f>
        <v>Lima</v>
      </c>
      <c r="D1794" s="56" t="str">
        <f>+'INFO ENEL'!D1782</f>
        <v>Pativilca</v>
      </c>
      <c r="E1794" s="56" t="str">
        <f>+'INFO ENEL'!D1782</f>
        <v>Pativilca</v>
      </c>
      <c r="F1794" s="50">
        <f>+'INFO ENEL'!E1782</f>
        <v>0</v>
      </c>
      <c r="G1794" s="56" t="str">
        <f>+'INFO ENEL'!L1782</f>
        <v>BT</v>
      </c>
      <c r="H1794" s="57">
        <f>+'INFO ENEL'!M1782</f>
        <v>33.663366336633665</v>
      </c>
      <c r="I1794" s="56">
        <f>+'INFO ENEL'!N1782</f>
        <v>9</v>
      </c>
      <c r="J1794" s="56" t="str">
        <f>+'INFO ENEL'!O1782</f>
        <v>Poste</v>
      </c>
      <c r="K1794" s="56" t="str">
        <f>+'INFO ENEL'!P1782</f>
        <v>Concreto</v>
      </c>
      <c r="L1794" s="56" t="str">
        <f>+'INFO ENEL'!Q1782</f>
        <v>PPC38</v>
      </c>
      <c r="M1794" s="55" t="str">
        <f>+IF(ISERROR(INDEX('Estructuras de Acero y Concreto'!$C$6:$C$577,MATCH(L1794,'Estructuras de Acero y Concreto'!$D$6:$D$577,0)))=FALSE,INDEX('Estructuras de Acero y Concreto'!$C$6:$C$577,MATCH(L1794,'Estructuras de Acero y Concreto'!$D$6:$D$577,0)),IF(ISERROR(INDEX('Estructuras de Madera'!$C$5:$C$122,MATCH(L1794,'Estructuras de Madera'!$D$5:$D$122,0)))=FALSE,INDEX('Estructuras de Madera'!$C$5:$C$122,MATCH(L1794,'Estructuras de Madera'!$D$5:$D$122,0)),INDEX(SICODI!$G$3:$G$2404,MATCH(L1794,SICODI!$G$3:$G$2404,0))))</f>
        <v>PPC38</v>
      </c>
      <c r="N1794" s="121" t="str">
        <f>+IF(ISERROR(VLOOKUP(M1794,'Resumen de precios LLTT'!$C$17:$D$3071,2,FALSE))=FALSE,VLOOKUP(M1794,'Resumen de precios LLTT'!$C$17:$D$3071,2,FALSE),VLOOKUP(M1794,SICODI!$G$3:$J$2404,2,FALSE))</f>
        <v>POSTE DE CONCRETO ARMADO PARA A. P.  9/200/120/245</v>
      </c>
      <c r="O1794" s="58">
        <f>+IF(ISERROR(VLOOKUP(M1794,'Resumen de precios LLTT'!$C$17:$G$3071,5,FALSE))=FALSE,VLOOKUP(M1794,'Resumen de precios LLTT'!$C$17:$G$3071,5,FALSE),VLOOKUP(M1794,SICODI!$G$3:$J$2404,4,FALSE))</f>
        <v>159.16999999999999</v>
      </c>
      <c r="P1794" s="16">
        <f t="shared" si="249"/>
        <v>0.77</v>
      </c>
      <c r="Q1794" s="78">
        <f t="shared" si="250"/>
        <v>281.73089999999996</v>
      </c>
      <c r="R1794" s="56">
        <v>0</v>
      </c>
      <c r="S1794" s="16">
        <f t="shared" si="251"/>
        <v>7.2000000000000008E-2</v>
      </c>
      <c r="T1794" s="79">
        <f t="shared" si="252"/>
        <v>1.6903854</v>
      </c>
      <c r="U1794" s="80">
        <f t="shared" si="253"/>
        <v>0.2</v>
      </c>
      <c r="V1794" s="81">
        <f t="shared" si="254"/>
        <v>0.33807708000000003</v>
      </c>
      <c r="W1794" s="79">
        <f t="shared" si="255"/>
        <v>0.1137616744693495</v>
      </c>
      <c r="X1794" s="60">
        <f t="shared" si="256"/>
        <v>0.1</v>
      </c>
      <c r="Y1794" s="56">
        <f>+'INFO ENEL'!R1782</f>
        <v>4</v>
      </c>
      <c r="Z1794" s="59">
        <f t="shared" si="257"/>
        <v>0.4</v>
      </c>
    </row>
    <row r="1795" spans="1:26" ht="15" customHeight="1" x14ac:dyDescent="0.25">
      <c r="A1795" s="55">
        <f>+'INFO ENEL'!A1783</f>
        <v>1778</v>
      </c>
      <c r="B1795" s="121" t="str">
        <f>+INDEX($B$8:$B$15,MATCH(L1795,$L$8:$L$15,0))</f>
        <v>SICODI</v>
      </c>
      <c r="C1795" s="56" t="str">
        <f>+'INFO ENEL'!B1783</f>
        <v>Lima</v>
      </c>
      <c r="D1795" s="56" t="str">
        <f>+'INFO ENEL'!D1783</f>
        <v>Pativilca</v>
      </c>
      <c r="E1795" s="56" t="str">
        <f>+'INFO ENEL'!D1783</f>
        <v>Pativilca</v>
      </c>
      <c r="F1795" s="50">
        <f>+'INFO ENEL'!E1783</f>
        <v>0</v>
      </c>
      <c r="G1795" s="56" t="str">
        <f>+'INFO ENEL'!L1783</f>
        <v>BT</v>
      </c>
      <c r="H1795" s="57">
        <f>+'INFO ENEL'!M1783</f>
        <v>25.742574257425744</v>
      </c>
      <c r="I1795" s="56">
        <f>+'INFO ENEL'!N1783</f>
        <v>9</v>
      </c>
      <c r="J1795" s="56" t="str">
        <f>+'INFO ENEL'!O1783</f>
        <v>Poste</v>
      </c>
      <c r="K1795" s="56" t="str">
        <f>+'INFO ENEL'!P1783</f>
        <v>Concreto</v>
      </c>
      <c r="L1795" s="56" t="str">
        <f>+'INFO ENEL'!Q1783</f>
        <v>PPC38</v>
      </c>
      <c r="M1795" s="55" t="str">
        <f>+IF(ISERROR(INDEX('Estructuras de Acero y Concreto'!$C$6:$C$577,MATCH(L1795,'Estructuras de Acero y Concreto'!$D$6:$D$577,0)))=FALSE,INDEX('Estructuras de Acero y Concreto'!$C$6:$C$577,MATCH(L1795,'Estructuras de Acero y Concreto'!$D$6:$D$577,0)),IF(ISERROR(INDEX('Estructuras de Madera'!$C$5:$C$122,MATCH(L1795,'Estructuras de Madera'!$D$5:$D$122,0)))=FALSE,INDEX('Estructuras de Madera'!$C$5:$C$122,MATCH(L1795,'Estructuras de Madera'!$D$5:$D$122,0)),INDEX(SICODI!$G$3:$G$2404,MATCH(L1795,SICODI!$G$3:$G$2404,0))))</f>
        <v>PPC38</v>
      </c>
      <c r="N1795" s="121" t="str">
        <f>+IF(ISERROR(VLOOKUP(M1795,'Resumen de precios LLTT'!$C$17:$D$3071,2,FALSE))=FALSE,VLOOKUP(M1795,'Resumen de precios LLTT'!$C$17:$D$3071,2,FALSE),VLOOKUP(M1795,SICODI!$G$3:$J$2404,2,FALSE))</f>
        <v>POSTE DE CONCRETO ARMADO PARA A. P.  9/200/120/245</v>
      </c>
      <c r="O1795" s="58">
        <f>+IF(ISERROR(VLOOKUP(M1795,'Resumen de precios LLTT'!$C$17:$G$3071,5,FALSE))=FALSE,VLOOKUP(M1795,'Resumen de precios LLTT'!$C$17:$G$3071,5,FALSE),VLOOKUP(M1795,SICODI!$G$3:$J$2404,4,FALSE))</f>
        <v>159.16999999999999</v>
      </c>
      <c r="P1795" s="16">
        <f t="shared" si="249"/>
        <v>0.77</v>
      </c>
      <c r="Q1795" s="78">
        <f t="shared" si="250"/>
        <v>281.73089999999996</v>
      </c>
      <c r="R1795" s="56">
        <v>0</v>
      </c>
      <c r="S1795" s="16">
        <f t="shared" si="251"/>
        <v>7.2000000000000008E-2</v>
      </c>
      <c r="T1795" s="79">
        <f t="shared" si="252"/>
        <v>1.6903854</v>
      </c>
      <c r="U1795" s="80">
        <f t="shared" si="253"/>
        <v>0.2</v>
      </c>
      <c r="V1795" s="81">
        <f t="shared" si="254"/>
        <v>0.33807708000000003</v>
      </c>
      <c r="W1795" s="79">
        <f t="shared" si="255"/>
        <v>0.1137616744693495</v>
      </c>
      <c r="X1795" s="60">
        <f t="shared" si="256"/>
        <v>0.1</v>
      </c>
      <c r="Y1795" s="56">
        <f>+'INFO ENEL'!R1783</f>
        <v>4</v>
      </c>
      <c r="Z1795" s="59">
        <f t="shared" si="257"/>
        <v>0.4</v>
      </c>
    </row>
    <row r="1796" spans="1:26" ht="15" customHeight="1" x14ac:dyDescent="0.25">
      <c r="A1796" s="55">
        <f>+'INFO ENEL'!A1784</f>
        <v>1779</v>
      </c>
      <c r="B1796" s="121" t="str">
        <f>+INDEX($B$8:$B$15,MATCH(L1796,$L$8:$L$15,0))</f>
        <v>SICODI</v>
      </c>
      <c r="C1796" s="56" t="str">
        <f>+'INFO ENEL'!B1784</f>
        <v>Lima</v>
      </c>
      <c r="D1796" s="56" t="str">
        <f>+'INFO ENEL'!D1784</f>
        <v>Pativilca</v>
      </c>
      <c r="E1796" s="56" t="str">
        <f>+'INFO ENEL'!D1784</f>
        <v>Pativilca</v>
      </c>
      <c r="F1796" s="50">
        <f>+'INFO ENEL'!E1784</f>
        <v>0</v>
      </c>
      <c r="G1796" s="56" t="str">
        <f>+'INFO ENEL'!L1784</f>
        <v>BT</v>
      </c>
      <c r="H1796" s="57">
        <f>+'INFO ENEL'!M1784</f>
        <v>21.782178217821784</v>
      </c>
      <c r="I1796" s="56">
        <f>+'INFO ENEL'!N1784</f>
        <v>9</v>
      </c>
      <c r="J1796" s="56" t="str">
        <f>+'INFO ENEL'!O1784</f>
        <v>Poste</v>
      </c>
      <c r="K1796" s="56" t="str">
        <f>+'INFO ENEL'!P1784</f>
        <v>Concreto</v>
      </c>
      <c r="L1796" s="56" t="str">
        <f>+'INFO ENEL'!Q1784</f>
        <v>PPC38</v>
      </c>
      <c r="M1796" s="55" t="str">
        <f>+IF(ISERROR(INDEX('Estructuras de Acero y Concreto'!$C$6:$C$577,MATCH(L1796,'Estructuras de Acero y Concreto'!$D$6:$D$577,0)))=FALSE,INDEX('Estructuras de Acero y Concreto'!$C$6:$C$577,MATCH(L1796,'Estructuras de Acero y Concreto'!$D$6:$D$577,0)),IF(ISERROR(INDEX('Estructuras de Madera'!$C$5:$C$122,MATCH(L1796,'Estructuras de Madera'!$D$5:$D$122,0)))=FALSE,INDEX('Estructuras de Madera'!$C$5:$C$122,MATCH(L1796,'Estructuras de Madera'!$D$5:$D$122,0)),INDEX(SICODI!$G$3:$G$2404,MATCH(L1796,SICODI!$G$3:$G$2404,0))))</f>
        <v>PPC38</v>
      </c>
      <c r="N1796" s="121" t="str">
        <f>+IF(ISERROR(VLOOKUP(M1796,'Resumen de precios LLTT'!$C$17:$D$3071,2,FALSE))=FALSE,VLOOKUP(M1796,'Resumen de precios LLTT'!$C$17:$D$3071,2,FALSE),VLOOKUP(M1796,SICODI!$G$3:$J$2404,2,FALSE))</f>
        <v>POSTE DE CONCRETO ARMADO PARA A. P.  9/200/120/245</v>
      </c>
      <c r="O1796" s="58">
        <f>+IF(ISERROR(VLOOKUP(M1796,'Resumen de precios LLTT'!$C$17:$G$3071,5,FALSE))=FALSE,VLOOKUP(M1796,'Resumen de precios LLTT'!$C$17:$G$3071,5,FALSE),VLOOKUP(M1796,SICODI!$G$3:$J$2404,4,FALSE))</f>
        <v>159.16999999999999</v>
      </c>
      <c r="P1796" s="16">
        <f t="shared" si="249"/>
        <v>0.77</v>
      </c>
      <c r="Q1796" s="78">
        <f t="shared" si="250"/>
        <v>281.73089999999996</v>
      </c>
      <c r="R1796" s="56">
        <v>0</v>
      </c>
      <c r="S1796" s="16">
        <f t="shared" si="251"/>
        <v>7.2000000000000008E-2</v>
      </c>
      <c r="T1796" s="79">
        <f t="shared" si="252"/>
        <v>1.6903854</v>
      </c>
      <c r="U1796" s="80">
        <f t="shared" si="253"/>
        <v>0.2</v>
      </c>
      <c r="V1796" s="81">
        <f t="shared" si="254"/>
        <v>0.33807708000000003</v>
      </c>
      <c r="W1796" s="79">
        <f t="shared" si="255"/>
        <v>0.1137616744693495</v>
      </c>
      <c r="X1796" s="60">
        <f t="shared" si="256"/>
        <v>0.1</v>
      </c>
      <c r="Y1796" s="56">
        <f>+'INFO ENEL'!R1784</f>
        <v>4</v>
      </c>
      <c r="Z1796" s="59">
        <f t="shared" si="257"/>
        <v>0.4</v>
      </c>
    </row>
    <row r="1797" spans="1:26" ht="15" customHeight="1" x14ac:dyDescent="0.25">
      <c r="A1797" s="55">
        <f>+'INFO ENEL'!A1785</f>
        <v>1780</v>
      </c>
      <c r="B1797" s="121" t="str">
        <f>+INDEX($B$8:$B$15,MATCH(L1797,$L$8:$L$15,0))</f>
        <v>SICODI</v>
      </c>
      <c r="C1797" s="56" t="str">
        <f>+'INFO ENEL'!B1785</f>
        <v>Lima</v>
      </c>
      <c r="D1797" s="56" t="str">
        <f>+'INFO ENEL'!D1785</f>
        <v>Pativilca</v>
      </c>
      <c r="E1797" s="56" t="str">
        <f>+'INFO ENEL'!D1785</f>
        <v>Pativilca</v>
      </c>
      <c r="F1797" s="50">
        <f>+'INFO ENEL'!E1785</f>
        <v>0</v>
      </c>
      <c r="G1797" s="56" t="str">
        <f>+'INFO ENEL'!L1785</f>
        <v>BT</v>
      </c>
      <c r="H1797" s="57">
        <f>+'INFO ENEL'!M1785</f>
        <v>34.653465346534652</v>
      </c>
      <c r="I1797" s="56">
        <f>+'INFO ENEL'!N1785</f>
        <v>9</v>
      </c>
      <c r="J1797" s="56" t="str">
        <f>+'INFO ENEL'!O1785</f>
        <v>Poste</v>
      </c>
      <c r="K1797" s="56" t="str">
        <f>+'INFO ENEL'!P1785</f>
        <v>Concreto</v>
      </c>
      <c r="L1797" s="56" t="str">
        <f>+'INFO ENEL'!Q1785</f>
        <v>PPC38</v>
      </c>
      <c r="M1797" s="55" t="str">
        <f>+IF(ISERROR(INDEX('Estructuras de Acero y Concreto'!$C$6:$C$577,MATCH(L1797,'Estructuras de Acero y Concreto'!$D$6:$D$577,0)))=FALSE,INDEX('Estructuras de Acero y Concreto'!$C$6:$C$577,MATCH(L1797,'Estructuras de Acero y Concreto'!$D$6:$D$577,0)),IF(ISERROR(INDEX('Estructuras de Madera'!$C$5:$C$122,MATCH(L1797,'Estructuras de Madera'!$D$5:$D$122,0)))=FALSE,INDEX('Estructuras de Madera'!$C$5:$C$122,MATCH(L1797,'Estructuras de Madera'!$D$5:$D$122,0)),INDEX(SICODI!$G$3:$G$2404,MATCH(L1797,SICODI!$G$3:$G$2404,0))))</f>
        <v>PPC38</v>
      </c>
      <c r="N1797" s="121" t="str">
        <f>+IF(ISERROR(VLOOKUP(M1797,'Resumen de precios LLTT'!$C$17:$D$3071,2,FALSE))=FALSE,VLOOKUP(M1797,'Resumen de precios LLTT'!$C$17:$D$3071,2,FALSE),VLOOKUP(M1797,SICODI!$G$3:$J$2404,2,FALSE))</f>
        <v>POSTE DE CONCRETO ARMADO PARA A. P.  9/200/120/245</v>
      </c>
      <c r="O1797" s="58">
        <f>+IF(ISERROR(VLOOKUP(M1797,'Resumen de precios LLTT'!$C$17:$G$3071,5,FALSE))=FALSE,VLOOKUP(M1797,'Resumen de precios LLTT'!$C$17:$G$3071,5,FALSE),VLOOKUP(M1797,SICODI!$G$3:$J$2404,4,FALSE))</f>
        <v>159.16999999999999</v>
      </c>
      <c r="P1797" s="16">
        <f t="shared" si="249"/>
        <v>0.77</v>
      </c>
      <c r="Q1797" s="78">
        <f t="shared" si="250"/>
        <v>281.73089999999996</v>
      </c>
      <c r="R1797" s="56">
        <v>0</v>
      </c>
      <c r="S1797" s="16">
        <f t="shared" si="251"/>
        <v>7.2000000000000008E-2</v>
      </c>
      <c r="T1797" s="79">
        <f t="shared" si="252"/>
        <v>1.6903854</v>
      </c>
      <c r="U1797" s="80">
        <f t="shared" si="253"/>
        <v>0.2</v>
      </c>
      <c r="V1797" s="81">
        <f t="shared" si="254"/>
        <v>0.33807708000000003</v>
      </c>
      <c r="W1797" s="79">
        <f t="shared" si="255"/>
        <v>0.1137616744693495</v>
      </c>
      <c r="X1797" s="60">
        <f t="shared" si="256"/>
        <v>0.1</v>
      </c>
      <c r="Y1797" s="56">
        <f>+'INFO ENEL'!R1785</f>
        <v>4</v>
      </c>
      <c r="Z1797" s="59">
        <f t="shared" si="257"/>
        <v>0.4</v>
      </c>
    </row>
    <row r="1798" spans="1:26" ht="15" customHeight="1" x14ac:dyDescent="0.25">
      <c r="A1798" s="55">
        <f>+'INFO ENEL'!A1786</f>
        <v>1781</v>
      </c>
      <c r="B1798" s="121" t="str">
        <f>+INDEX($B$8:$B$15,MATCH(L1798,$L$8:$L$15,0))</f>
        <v>SICODI</v>
      </c>
      <c r="C1798" s="56" t="str">
        <f>+'INFO ENEL'!B1786</f>
        <v>Lima</v>
      </c>
      <c r="D1798" s="56" t="str">
        <f>+'INFO ENEL'!D1786</f>
        <v>Pativilca</v>
      </c>
      <c r="E1798" s="56" t="str">
        <f>+'INFO ENEL'!D1786</f>
        <v>Pativilca</v>
      </c>
      <c r="F1798" s="50">
        <f>+'INFO ENEL'!E1786</f>
        <v>0</v>
      </c>
      <c r="G1798" s="56" t="str">
        <f>+'INFO ENEL'!L1786</f>
        <v>BT</v>
      </c>
      <c r="H1798" s="57">
        <f>+'INFO ENEL'!M1786</f>
        <v>73.267326732673268</v>
      </c>
      <c r="I1798" s="56">
        <f>+'INFO ENEL'!N1786</f>
        <v>9</v>
      </c>
      <c r="J1798" s="56" t="str">
        <f>+'INFO ENEL'!O1786</f>
        <v>Poste</v>
      </c>
      <c r="K1798" s="56" t="str">
        <f>+'INFO ENEL'!P1786</f>
        <v>Concreto</v>
      </c>
      <c r="L1798" s="56" t="str">
        <f>+'INFO ENEL'!Q1786</f>
        <v>PPC38</v>
      </c>
      <c r="M1798" s="55" t="str">
        <f>+IF(ISERROR(INDEX('Estructuras de Acero y Concreto'!$C$6:$C$577,MATCH(L1798,'Estructuras de Acero y Concreto'!$D$6:$D$577,0)))=FALSE,INDEX('Estructuras de Acero y Concreto'!$C$6:$C$577,MATCH(L1798,'Estructuras de Acero y Concreto'!$D$6:$D$577,0)),IF(ISERROR(INDEX('Estructuras de Madera'!$C$5:$C$122,MATCH(L1798,'Estructuras de Madera'!$D$5:$D$122,0)))=FALSE,INDEX('Estructuras de Madera'!$C$5:$C$122,MATCH(L1798,'Estructuras de Madera'!$D$5:$D$122,0)),INDEX(SICODI!$G$3:$G$2404,MATCH(L1798,SICODI!$G$3:$G$2404,0))))</f>
        <v>PPC38</v>
      </c>
      <c r="N1798" s="121" t="str">
        <f>+IF(ISERROR(VLOOKUP(M1798,'Resumen de precios LLTT'!$C$17:$D$3071,2,FALSE))=FALSE,VLOOKUP(M1798,'Resumen de precios LLTT'!$C$17:$D$3071,2,FALSE),VLOOKUP(M1798,SICODI!$G$3:$J$2404,2,FALSE))</f>
        <v>POSTE DE CONCRETO ARMADO PARA A. P.  9/200/120/245</v>
      </c>
      <c r="O1798" s="58">
        <f>+IF(ISERROR(VLOOKUP(M1798,'Resumen de precios LLTT'!$C$17:$G$3071,5,FALSE))=FALSE,VLOOKUP(M1798,'Resumen de precios LLTT'!$C$17:$G$3071,5,FALSE),VLOOKUP(M1798,SICODI!$G$3:$J$2404,4,FALSE))</f>
        <v>159.16999999999999</v>
      </c>
      <c r="P1798" s="16">
        <f t="shared" si="249"/>
        <v>0.77</v>
      </c>
      <c r="Q1798" s="78">
        <f t="shared" si="250"/>
        <v>281.73089999999996</v>
      </c>
      <c r="R1798" s="56">
        <v>0</v>
      </c>
      <c r="S1798" s="16">
        <f t="shared" si="251"/>
        <v>7.2000000000000008E-2</v>
      </c>
      <c r="T1798" s="79">
        <f t="shared" si="252"/>
        <v>1.6903854</v>
      </c>
      <c r="U1798" s="80">
        <f t="shared" si="253"/>
        <v>0.2</v>
      </c>
      <c r="V1798" s="81">
        <f t="shared" si="254"/>
        <v>0.33807708000000003</v>
      </c>
      <c r="W1798" s="79">
        <f t="shared" si="255"/>
        <v>0.1137616744693495</v>
      </c>
      <c r="X1798" s="60">
        <f t="shared" si="256"/>
        <v>0.1</v>
      </c>
      <c r="Y1798" s="56">
        <f>+'INFO ENEL'!R1786</f>
        <v>4</v>
      </c>
      <c r="Z1798" s="59">
        <f t="shared" si="257"/>
        <v>0.4</v>
      </c>
    </row>
    <row r="1799" spans="1:26" ht="15" customHeight="1" x14ac:dyDescent="0.25">
      <c r="A1799" s="55">
        <f>+'INFO ENEL'!A1787</f>
        <v>1782</v>
      </c>
      <c r="B1799" s="121" t="str">
        <f>+INDEX($B$8:$B$15,MATCH(L1799,$L$8:$L$15,0))</f>
        <v>SICODI</v>
      </c>
      <c r="C1799" s="56" t="str">
        <f>+'INFO ENEL'!B1787</f>
        <v>Lima</v>
      </c>
      <c r="D1799" s="56" t="str">
        <f>+'INFO ENEL'!D1787</f>
        <v>Pativilca</v>
      </c>
      <c r="E1799" s="56" t="str">
        <f>+'INFO ENEL'!D1787</f>
        <v>Pativilca</v>
      </c>
      <c r="F1799" s="50">
        <f>+'INFO ENEL'!E1787</f>
        <v>0</v>
      </c>
      <c r="G1799" s="56" t="str">
        <f>+'INFO ENEL'!L1787</f>
        <v>MT</v>
      </c>
      <c r="H1799" s="57">
        <f>+'INFO ENEL'!M1787</f>
        <v>27.722772277227723</v>
      </c>
      <c r="I1799" s="56">
        <f>+'INFO ENEL'!N1787</f>
        <v>15</v>
      </c>
      <c r="J1799" s="56" t="str">
        <f>+'INFO ENEL'!O1787</f>
        <v>Poste</v>
      </c>
      <c r="K1799" s="56" t="str">
        <f>+'INFO ENEL'!P1787</f>
        <v>Concreto</v>
      </c>
      <c r="L1799" s="56" t="str">
        <f>+'INFO ENEL'!Q1787</f>
        <v>PPC24</v>
      </c>
      <c r="M1799" s="55" t="str">
        <f>+IF(ISERROR(INDEX('Estructuras de Acero y Concreto'!$C$6:$C$577,MATCH(L1799,'Estructuras de Acero y Concreto'!$D$6:$D$577,0)))=FALSE,INDEX('Estructuras de Acero y Concreto'!$C$6:$C$577,MATCH(L1799,'Estructuras de Acero y Concreto'!$D$6:$D$577,0)),IF(ISERROR(INDEX('Estructuras de Madera'!$C$5:$C$122,MATCH(L1799,'Estructuras de Madera'!$D$5:$D$122,0)))=FALSE,INDEX('Estructuras de Madera'!$C$5:$C$122,MATCH(L1799,'Estructuras de Madera'!$D$5:$D$122,0)),INDEX(SICODI!$G$3:$G$2404,MATCH(L1799,SICODI!$G$3:$G$2404,0))))</f>
        <v>PPC24</v>
      </c>
      <c r="N1799" s="121" t="str">
        <f>+IF(ISERROR(VLOOKUP(M1799,'Resumen de precios LLTT'!$C$17:$D$3071,2,FALSE))=FALSE,VLOOKUP(M1799,'Resumen de precios LLTT'!$C$17:$D$3071,2,FALSE),VLOOKUP(M1799,SICODI!$G$3:$J$2404,2,FALSE))</f>
        <v>POSTE DE CONCRETO ARMADO DE 15/400/150/375</v>
      </c>
      <c r="O1799" s="58">
        <f>+IF(ISERROR(VLOOKUP(M1799,'Resumen de precios LLTT'!$C$17:$G$3071,5,FALSE))=FALSE,VLOOKUP(M1799,'Resumen de precios LLTT'!$C$17:$G$3071,5,FALSE),VLOOKUP(M1799,SICODI!$G$3:$J$2404,4,FALSE))</f>
        <v>476.76</v>
      </c>
      <c r="P1799" s="16">
        <f t="shared" si="249"/>
        <v>0.84299999999999997</v>
      </c>
      <c r="Q1799" s="78">
        <f t="shared" si="250"/>
        <v>878.66867999999999</v>
      </c>
      <c r="R1799" s="56">
        <v>0</v>
      </c>
      <c r="S1799" s="16">
        <f t="shared" si="251"/>
        <v>0.13400000000000001</v>
      </c>
      <c r="T1799" s="79">
        <f t="shared" si="252"/>
        <v>9.8118002600000001</v>
      </c>
      <c r="U1799" s="80">
        <f t="shared" si="253"/>
        <v>0.183</v>
      </c>
      <c r="V1799" s="81">
        <f t="shared" si="254"/>
        <v>1.7955594475800001</v>
      </c>
      <c r="W1799" s="79">
        <f t="shared" si="255"/>
        <v>0.60419904645994038</v>
      </c>
      <c r="X1799" s="60">
        <f t="shared" si="256"/>
        <v>0.6</v>
      </c>
      <c r="Y1799" s="56">
        <f>+'INFO ENEL'!R1787</f>
        <v>1</v>
      </c>
      <c r="Z1799" s="59">
        <f t="shared" si="257"/>
        <v>0.6</v>
      </c>
    </row>
    <row r="1800" spans="1:26" ht="15" customHeight="1" x14ac:dyDescent="0.25">
      <c r="A1800" s="55">
        <f>+'INFO ENEL'!A1788</f>
        <v>1783</v>
      </c>
      <c r="B1800" s="121" t="str">
        <f>+INDEX($B$8:$B$15,MATCH(L1800,$L$8:$L$15,0))</f>
        <v>SICODI</v>
      </c>
      <c r="C1800" s="56" t="str">
        <f>+'INFO ENEL'!B1788</f>
        <v>Lima</v>
      </c>
      <c r="D1800" s="56" t="str">
        <f>+'INFO ENEL'!D1788</f>
        <v>Pativilca</v>
      </c>
      <c r="E1800" s="56" t="str">
        <f>+'INFO ENEL'!D1788</f>
        <v>Pativilca</v>
      </c>
      <c r="F1800" s="50">
        <f>+'INFO ENEL'!E1788</f>
        <v>0</v>
      </c>
      <c r="G1800" s="56" t="str">
        <f>+'INFO ENEL'!L1788</f>
        <v>BT</v>
      </c>
      <c r="H1800" s="57">
        <f>+'INFO ENEL'!M1788</f>
        <v>13.861386138613861</v>
      </c>
      <c r="I1800" s="56">
        <f>+'INFO ENEL'!N1788</f>
        <v>9</v>
      </c>
      <c r="J1800" s="56" t="str">
        <f>+'INFO ENEL'!O1788</f>
        <v>Poste</v>
      </c>
      <c r="K1800" s="56" t="str">
        <f>+'INFO ENEL'!P1788</f>
        <v>Concreto</v>
      </c>
      <c r="L1800" s="56" t="str">
        <f>+'INFO ENEL'!Q1788</f>
        <v>PPC38</v>
      </c>
      <c r="M1800" s="55" t="str">
        <f>+IF(ISERROR(INDEX('Estructuras de Acero y Concreto'!$C$6:$C$577,MATCH(L1800,'Estructuras de Acero y Concreto'!$D$6:$D$577,0)))=FALSE,INDEX('Estructuras de Acero y Concreto'!$C$6:$C$577,MATCH(L1800,'Estructuras de Acero y Concreto'!$D$6:$D$577,0)),IF(ISERROR(INDEX('Estructuras de Madera'!$C$5:$C$122,MATCH(L1800,'Estructuras de Madera'!$D$5:$D$122,0)))=FALSE,INDEX('Estructuras de Madera'!$C$5:$C$122,MATCH(L1800,'Estructuras de Madera'!$D$5:$D$122,0)),INDEX(SICODI!$G$3:$G$2404,MATCH(L1800,SICODI!$G$3:$G$2404,0))))</f>
        <v>PPC38</v>
      </c>
      <c r="N1800" s="121" t="str">
        <f>+IF(ISERROR(VLOOKUP(M1800,'Resumen de precios LLTT'!$C$17:$D$3071,2,FALSE))=FALSE,VLOOKUP(M1800,'Resumen de precios LLTT'!$C$17:$D$3071,2,FALSE),VLOOKUP(M1800,SICODI!$G$3:$J$2404,2,FALSE))</f>
        <v>POSTE DE CONCRETO ARMADO PARA A. P.  9/200/120/245</v>
      </c>
      <c r="O1800" s="58">
        <f>+IF(ISERROR(VLOOKUP(M1800,'Resumen de precios LLTT'!$C$17:$G$3071,5,FALSE))=FALSE,VLOOKUP(M1800,'Resumen de precios LLTT'!$C$17:$G$3071,5,FALSE),VLOOKUP(M1800,SICODI!$G$3:$J$2404,4,FALSE))</f>
        <v>159.16999999999999</v>
      </c>
      <c r="P1800" s="16">
        <f t="shared" si="249"/>
        <v>0.77</v>
      </c>
      <c r="Q1800" s="78">
        <f t="shared" si="250"/>
        <v>281.73089999999996</v>
      </c>
      <c r="R1800" s="56">
        <v>0</v>
      </c>
      <c r="S1800" s="16">
        <f t="shared" si="251"/>
        <v>7.2000000000000008E-2</v>
      </c>
      <c r="T1800" s="79">
        <f t="shared" si="252"/>
        <v>1.6903854</v>
      </c>
      <c r="U1800" s="80">
        <f t="shared" si="253"/>
        <v>0.2</v>
      </c>
      <c r="V1800" s="81">
        <f t="shared" si="254"/>
        <v>0.33807708000000003</v>
      </c>
      <c r="W1800" s="79">
        <f t="shared" si="255"/>
        <v>0.1137616744693495</v>
      </c>
      <c r="X1800" s="60">
        <f t="shared" si="256"/>
        <v>0.1</v>
      </c>
      <c r="Y1800" s="56">
        <f>+'INFO ENEL'!R1788</f>
        <v>4</v>
      </c>
      <c r="Z1800" s="59">
        <f t="shared" si="257"/>
        <v>0.4</v>
      </c>
    </row>
    <row r="1801" spans="1:26" ht="15" customHeight="1" x14ac:dyDescent="0.25">
      <c r="A1801" s="55">
        <f>+'INFO ENEL'!A1789</f>
        <v>1784</v>
      </c>
      <c r="B1801" s="121" t="str">
        <f>+INDEX($B$8:$B$15,MATCH(L1801,$L$8:$L$15,0))</f>
        <v>SICODI</v>
      </c>
      <c r="C1801" s="56" t="str">
        <f>+'INFO ENEL'!B1789</f>
        <v>Lima</v>
      </c>
      <c r="D1801" s="56" t="str">
        <f>+'INFO ENEL'!D1789</f>
        <v>Pativilca</v>
      </c>
      <c r="E1801" s="56" t="str">
        <f>+'INFO ENEL'!D1789</f>
        <v>Pativilca</v>
      </c>
      <c r="F1801" s="50">
        <f>+'INFO ENEL'!E1789</f>
        <v>0</v>
      </c>
      <c r="G1801" s="56" t="str">
        <f>+'INFO ENEL'!L1789</f>
        <v>BT</v>
      </c>
      <c r="H1801" s="57">
        <f>+'INFO ENEL'!M1789</f>
        <v>23.762376237623762</v>
      </c>
      <c r="I1801" s="56">
        <f>+'INFO ENEL'!N1789</f>
        <v>9</v>
      </c>
      <c r="J1801" s="56" t="str">
        <f>+'INFO ENEL'!O1789</f>
        <v>Poste</v>
      </c>
      <c r="K1801" s="56" t="str">
        <f>+'INFO ENEL'!P1789</f>
        <v>Concreto</v>
      </c>
      <c r="L1801" s="56" t="str">
        <f>+'INFO ENEL'!Q1789</f>
        <v>PPC38</v>
      </c>
      <c r="M1801" s="55" t="str">
        <f>+IF(ISERROR(INDEX('Estructuras de Acero y Concreto'!$C$6:$C$577,MATCH(L1801,'Estructuras de Acero y Concreto'!$D$6:$D$577,0)))=FALSE,INDEX('Estructuras de Acero y Concreto'!$C$6:$C$577,MATCH(L1801,'Estructuras de Acero y Concreto'!$D$6:$D$577,0)),IF(ISERROR(INDEX('Estructuras de Madera'!$C$5:$C$122,MATCH(L1801,'Estructuras de Madera'!$D$5:$D$122,0)))=FALSE,INDEX('Estructuras de Madera'!$C$5:$C$122,MATCH(L1801,'Estructuras de Madera'!$D$5:$D$122,0)),INDEX(SICODI!$G$3:$G$2404,MATCH(L1801,SICODI!$G$3:$G$2404,0))))</f>
        <v>PPC38</v>
      </c>
      <c r="N1801" s="121" t="str">
        <f>+IF(ISERROR(VLOOKUP(M1801,'Resumen de precios LLTT'!$C$17:$D$3071,2,FALSE))=FALSE,VLOOKUP(M1801,'Resumen de precios LLTT'!$C$17:$D$3071,2,FALSE),VLOOKUP(M1801,SICODI!$G$3:$J$2404,2,FALSE))</f>
        <v>POSTE DE CONCRETO ARMADO PARA A. P.  9/200/120/245</v>
      </c>
      <c r="O1801" s="58">
        <f>+IF(ISERROR(VLOOKUP(M1801,'Resumen de precios LLTT'!$C$17:$G$3071,5,FALSE))=FALSE,VLOOKUP(M1801,'Resumen de precios LLTT'!$C$17:$G$3071,5,FALSE),VLOOKUP(M1801,SICODI!$G$3:$J$2404,4,FALSE))</f>
        <v>159.16999999999999</v>
      </c>
      <c r="P1801" s="16">
        <f t="shared" ref="P1801:P1864" si="258">IF(G1801="BT", $P$2, $P$3)</f>
        <v>0.77</v>
      </c>
      <c r="Q1801" s="78">
        <f t="shared" ref="Q1801:Q1864" si="259">O1801*(P1801+1)</f>
        <v>281.73089999999996</v>
      </c>
      <c r="R1801" s="56">
        <v>0</v>
      </c>
      <c r="S1801" s="16">
        <f t="shared" ref="S1801:S1864" si="260">IF(G1801="BT", ($S$2), ($S$3))</f>
        <v>7.2000000000000008E-2</v>
      </c>
      <c r="T1801" s="79">
        <f t="shared" ref="T1801:T1864" si="261">(Q1801*S1801)/12</f>
        <v>1.6903854</v>
      </c>
      <c r="U1801" s="80">
        <f t="shared" ref="U1801:U1864" si="262">IF(G1801="BT", ($U$2), ($U$3))</f>
        <v>0.2</v>
      </c>
      <c r="V1801" s="81">
        <f t="shared" ref="V1801:V1864" si="263">T1801*U1801</f>
        <v>0.33807708000000003</v>
      </c>
      <c r="W1801" s="79">
        <f t="shared" ref="W1801:W1864" si="264">(V1801*(1/3)*(1+$Y$2))+R1801</f>
        <v>0.1137616744693495</v>
      </c>
      <c r="X1801" s="60">
        <f t="shared" si="256"/>
        <v>0.1</v>
      </c>
      <c r="Y1801" s="56">
        <f>+'INFO ENEL'!R1789</f>
        <v>4</v>
      </c>
      <c r="Z1801" s="59">
        <f t="shared" si="257"/>
        <v>0.4</v>
      </c>
    </row>
    <row r="1802" spans="1:26" ht="15" customHeight="1" x14ac:dyDescent="0.25">
      <c r="A1802" s="55">
        <f>+'INFO ENEL'!A1790</f>
        <v>1785</v>
      </c>
      <c r="B1802" s="121" t="str">
        <f>+INDEX($B$8:$B$15,MATCH(L1802,$L$8:$L$15,0))</f>
        <v>SICODI</v>
      </c>
      <c r="C1802" s="56" t="str">
        <f>+'INFO ENEL'!B1790</f>
        <v>Lima</v>
      </c>
      <c r="D1802" s="56" t="str">
        <f>+'INFO ENEL'!D1790</f>
        <v>Pativilca</v>
      </c>
      <c r="E1802" s="56" t="str">
        <f>+'INFO ENEL'!D1790</f>
        <v>Pativilca</v>
      </c>
      <c r="F1802" s="50">
        <f>+'INFO ENEL'!E1790</f>
        <v>0</v>
      </c>
      <c r="G1802" s="56" t="str">
        <f>+'INFO ENEL'!L1790</f>
        <v>MT</v>
      </c>
      <c r="H1802" s="57">
        <f>+'INFO ENEL'!M1790</f>
        <v>25.742574257425744</v>
      </c>
      <c r="I1802" s="56">
        <f>+'INFO ENEL'!N1790</f>
        <v>13</v>
      </c>
      <c r="J1802" s="56" t="str">
        <f>+'INFO ENEL'!O1790</f>
        <v>Poste</v>
      </c>
      <c r="K1802" s="56" t="str">
        <f>+'INFO ENEL'!P1790</f>
        <v>Concreto</v>
      </c>
      <c r="L1802" s="56" t="str">
        <f>+'INFO ENEL'!Q1790</f>
        <v>PPC20</v>
      </c>
      <c r="M1802" s="55" t="str">
        <f>+IF(ISERROR(INDEX('Estructuras de Acero y Concreto'!$C$6:$C$577,MATCH(L1802,'Estructuras de Acero y Concreto'!$D$6:$D$577,0)))=FALSE,INDEX('Estructuras de Acero y Concreto'!$C$6:$C$577,MATCH(L1802,'Estructuras de Acero y Concreto'!$D$6:$D$577,0)),IF(ISERROR(INDEX('Estructuras de Madera'!$C$5:$C$122,MATCH(L1802,'Estructuras de Madera'!$D$5:$D$122,0)))=FALSE,INDEX('Estructuras de Madera'!$C$5:$C$122,MATCH(L1802,'Estructuras de Madera'!$D$5:$D$122,0)),INDEX(SICODI!$G$3:$G$2404,MATCH(L1802,SICODI!$G$3:$G$2404,0))))</f>
        <v>PPC20</v>
      </c>
      <c r="N1802" s="121" t="str">
        <f>+IF(ISERROR(VLOOKUP(M1802,'Resumen de precios LLTT'!$C$17:$D$3071,2,FALSE))=FALSE,VLOOKUP(M1802,'Resumen de precios LLTT'!$C$17:$D$3071,2,FALSE),VLOOKUP(M1802,SICODI!$G$3:$J$2404,2,FALSE))</f>
        <v>POSTE DE CONCRETO ARMADO DE 13/400/150/345</v>
      </c>
      <c r="O1802" s="58">
        <f>+IF(ISERROR(VLOOKUP(M1802,'Resumen de precios LLTT'!$C$17:$G$3071,5,FALSE))=FALSE,VLOOKUP(M1802,'Resumen de precios LLTT'!$C$17:$G$3071,5,FALSE),VLOOKUP(M1802,SICODI!$G$3:$J$2404,4,FALSE))</f>
        <v>364.69</v>
      </c>
      <c r="P1802" s="16">
        <f t="shared" si="258"/>
        <v>0.84299999999999997</v>
      </c>
      <c r="Q1802" s="78">
        <f t="shared" si="259"/>
        <v>672.12366999999995</v>
      </c>
      <c r="R1802" s="56">
        <v>0</v>
      </c>
      <c r="S1802" s="16">
        <f t="shared" si="260"/>
        <v>0.13400000000000001</v>
      </c>
      <c r="T1802" s="79">
        <f t="shared" si="261"/>
        <v>7.5053809816666659</v>
      </c>
      <c r="U1802" s="80">
        <f t="shared" si="262"/>
        <v>0.183</v>
      </c>
      <c r="V1802" s="81">
        <f t="shared" si="263"/>
        <v>1.3734847196449997</v>
      </c>
      <c r="W1802" s="79">
        <f t="shared" si="264"/>
        <v>0.46217247724950827</v>
      </c>
      <c r="X1802" s="60">
        <f t="shared" si="256"/>
        <v>0.5</v>
      </c>
      <c r="Y1802" s="56">
        <f>+'INFO ENEL'!R1790</f>
        <v>1</v>
      </c>
      <c r="Z1802" s="59">
        <f t="shared" si="257"/>
        <v>0.5</v>
      </c>
    </row>
    <row r="1803" spans="1:26" ht="15" customHeight="1" x14ac:dyDescent="0.25">
      <c r="A1803" s="55">
        <f>+'INFO ENEL'!A1791</f>
        <v>1786</v>
      </c>
      <c r="B1803" s="121" t="str">
        <f>+INDEX($B$8:$B$15,MATCH(L1803,$L$8:$L$15,0))</f>
        <v>SICODI</v>
      </c>
      <c r="C1803" s="56" t="str">
        <f>+'INFO ENEL'!B1791</f>
        <v>Lima</v>
      </c>
      <c r="D1803" s="56" t="str">
        <f>+'INFO ENEL'!D1791</f>
        <v>Barranca</v>
      </c>
      <c r="E1803" s="56" t="str">
        <f>+'INFO ENEL'!D1791</f>
        <v>Barranca</v>
      </c>
      <c r="F1803" s="50">
        <f>+'INFO ENEL'!E1791</f>
        <v>0</v>
      </c>
      <c r="G1803" s="56" t="str">
        <f>+'INFO ENEL'!L1791</f>
        <v>MT</v>
      </c>
      <c r="H1803" s="57">
        <f>+'INFO ENEL'!M1791</f>
        <v>35.643564356435647</v>
      </c>
      <c r="I1803" s="56">
        <f>+'INFO ENEL'!N1791</f>
        <v>15</v>
      </c>
      <c r="J1803" s="56" t="str">
        <f>+'INFO ENEL'!O1791</f>
        <v>Poste</v>
      </c>
      <c r="K1803" s="56" t="str">
        <f>+'INFO ENEL'!P1791</f>
        <v>Concreto</v>
      </c>
      <c r="L1803" s="56" t="str">
        <f>+'INFO ENEL'!Q1791</f>
        <v>PPC24</v>
      </c>
      <c r="M1803" s="55" t="str">
        <f>+IF(ISERROR(INDEX('Estructuras de Acero y Concreto'!$C$6:$C$577,MATCH(L1803,'Estructuras de Acero y Concreto'!$D$6:$D$577,0)))=FALSE,INDEX('Estructuras de Acero y Concreto'!$C$6:$C$577,MATCH(L1803,'Estructuras de Acero y Concreto'!$D$6:$D$577,0)),IF(ISERROR(INDEX('Estructuras de Madera'!$C$5:$C$122,MATCH(L1803,'Estructuras de Madera'!$D$5:$D$122,0)))=FALSE,INDEX('Estructuras de Madera'!$C$5:$C$122,MATCH(L1803,'Estructuras de Madera'!$D$5:$D$122,0)),INDEX(SICODI!$G$3:$G$2404,MATCH(L1803,SICODI!$G$3:$G$2404,0))))</f>
        <v>PPC24</v>
      </c>
      <c r="N1803" s="121" t="str">
        <f>+IF(ISERROR(VLOOKUP(M1803,'Resumen de precios LLTT'!$C$17:$D$3071,2,FALSE))=FALSE,VLOOKUP(M1803,'Resumen de precios LLTT'!$C$17:$D$3071,2,FALSE),VLOOKUP(M1803,SICODI!$G$3:$J$2404,2,FALSE))</f>
        <v>POSTE DE CONCRETO ARMADO DE 15/400/150/375</v>
      </c>
      <c r="O1803" s="58">
        <f>+IF(ISERROR(VLOOKUP(M1803,'Resumen de precios LLTT'!$C$17:$G$3071,5,FALSE))=FALSE,VLOOKUP(M1803,'Resumen de precios LLTT'!$C$17:$G$3071,5,FALSE),VLOOKUP(M1803,SICODI!$G$3:$J$2404,4,FALSE))</f>
        <v>476.76</v>
      </c>
      <c r="P1803" s="16">
        <f t="shared" si="258"/>
        <v>0.84299999999999997</v>
      </c>
      <c r="Q1803" s="78">
        <f t="shared" si="259"/>
        <v>878.66867999999999</v>
      </c>
      <c r="R1803" s="56">
        <v>0</v>
      </c>
      <c r="S1803" s="16">
        <f t="shared" si="260"/>
        <v>0.13400000000000001</v>
      </c>
      <c r="T1803" s="79">
        <f t="shared" si="261"/>
        <v>9.8118002600000001</v>
      </c>
      <c r="U1803" s="80">
        <f t="shared" si="262"/>
        <v>0.183</v>
      </c>
      <c r="V1803" s="81">
        <f t="shared" si="263"/>
        <v>1.7955594475800001</v>
      </c>
      <c r="W1803" s="79">
        <f t="shared" si="264"/>
        <v>0.60419904645994038</v>
      </c>
      <c r="X1803" s="60">
        <f t="shared" si="256"/>
        <v>0.6</v>
      </c>
      <c r="Y1803" s="56">
        <f>+'INFO ENEL'!R1791</f>
        <v>1</v>
      </c>
      <c r="Z1803" s="59">
        <f t="shared" si="257"/>
        <v>0.6</v>
      </c>
    </row>
    <row r="1804" spans="1:26" ht="15" customHeight="1" x14ac:dyDescent="0.25">
      <c r="A1804" s="55">
        <f>+'INFO ENEL'!A1792</f>
        <v>1787</v>
      </c>
      <c r="B1804" s="121" t="str">
        <f>+INDEX($B$8:$B$15,MATCH(L1804,$L$8:$L$15,0))</f>
        <v>SICODI</v>
      </c>
      <c r="C1804" s="56" t="str">
        <f>+'INFO ENEL'!B1792</f>
        <v>Lima</v>
      </c>
      <c r="D1804" s="56" t="str">
        <f>+'INFO ENEL'!D1792</f>
        <v>Barranca</v>
      </c>
      <c r="E1804" s="56" t="str">
        <f>+'INFO ENEL'!D1792</f>
        <v>Barranca</v>
      </c>
      <c r="F1804" s="50">
        <f>+'INFO ENEL'!E1792</f>
        <v>0</v>
      </c>
      <c r="G1804" s="56" t="str">
        <f>+'INFO ENEL'!L1792</f>
        <v>MT</v>
      </c>
      <c r="H1804" s="57">
        <f>+'INFO ENEL'!M1792</f>
        <v>69.306930693069305</v>
      </c>
      <c r="I1804" s="56">
        <f>+'INFO ENEL'!N1792</f>
        <v>15</v>
      </c>
      <c r="J1804" s="56" t="str">
        <f>+'INFO ENEL'!O1792</f>
        <v>Poste</v>
      </c>
      <c r="K1804" s="56" t="str">
        <f>+'INFO ENEL'!P1792</f>
        <v>Concreto</v>
      </c>
      <c r="L1804" s="56" t="str">
        <f>+'INFO ENEL'!Q1792</f>
        <v>PPC24</v>
      </c>
      <c r="M1804" s="55" t="str">
        <f>+IF(ISERROR(INDEX('Estructuras de Acero y Concreto'!$C$6:$C$577,MATCH(L1804,'Estructuras de Acero y Concreto'!$D$6:$D$577,0)))=FALSE,INDEX('Estructuras de Acero y Concreto'!$C$6:$C$577,MATCH(L1804,'Estructuras de Acero y Concreto'!$D$6:$D$577,0)),IF(ISERROR(INDEX('Estructuras de Madera'!$C$5:$C$122,MATCH(L1804,'Estructuras de Madera'!$D$5:$D$122,0)))=FALSE,INDEX('Estructuras de Madera'!$C$5:$C$122,MATCH(L1804,'Estructuras de Madera'!$D$5:$D$122,0)),INDEX(SICODI!$G$3:$G$2404,MATCH(L1804,SICODI!$G$3:$G$2404,0))))</f>
        <v>PPC24</v>
      </c>
      <c r="N1804" s="121" t="str">
        <f>+IF(ISERROR(VLOOKUP(M1804,'Resumen de precios LLTT'!$C$17:$D$3071,2,FALSE))=FALSE,VLOOKUP(M1804,'Resumen de precios LLTT'!$C$17:$D$3071,2,FALSE),VLOOKUP(M1804,SICODI!$G$3:$J$2404,2,FALSE))</f>
        <v>POSTE DE CONCRETO ARMADO DE 15/400/150/375</v>
      </c>
      <c r="O1804" s="58">
        <f>+IF(ISERROR(VLOOKUP(M1804,'Resumen de precios LLTT'!$C$17:$G$3071,5,FALSE))=FALSE,VLOOKUP(M1804,'Resumen de precios LLTT'!$C$17:$G$3071,5,FALSE),VLOOKUP(M1804,SICODI!$G$3:$J$2404,4,FALSE))</f>
        <v>476.76</v>
      </c>
      <c r="P1804" s="16">
        <f t="shared" si="258"/>
        <v>0.84299999999999997</v>
      </c>
      <c r="Q1804" s="78">
        <f t="shared" si="259"/>
        <v>878.66867999999999</v>
      </c>
      <c r="R1804" s="56">
        <v>0</v>
      </c>
      <c r="S1804" s="16">
        <f t="shared" si="260"/>
        <v>0.13400000000000001</v>
      </c>
      <c r="T1804" s="79">
        <f t="shared" si="261"/>
        <v>9.8118002600000001</v>
      </c>
      <c r="U1804" s="80">
        <f t="shared" si="262"/>
        <v>0.183</v>
      </c>
      <c r="V1804" s="81">
        <f t="shared" si="263"/>
        <v>1.7955594475800001</v>
      </c>
      <c r="W1804" s="79">
        <f t="shared" si="264"/>
        <v>0.60419904645994038</v>
      </c>
      <c r="X1804" s="60">
        <f t="shared" si="256"/>
        <v>0.6</v>
      </c>
      <c r="Y1804" s="56">
        <f>+'INFO ENEL'!R1792</f>
        <v>1</v>
      </c>
      <c r="Z1804" s="59">
        <f t="shared" si="257"/>
        <v>0.6</v>
      </c>
    </row>
    <row r="1805" spans="1:26" ht="15" customHeight="1" x14ac:dyDescent="0.25">
      <c r="A1805" s="55">
        <f>+'INFO ENEL'!A1793</f>
        <v>1788</v>
      </c>
      <c r="B1805" s="121" t="str">
        <f>+INDEX($B$8:$B$15,MATCH(L1805,$L$8:$L$15,0))</f>
        <v>SICODI</v>
      </c>
      <c r="C1805" s="56" t="str">
        <f>+'INFO ENEL'!B1793</f>
        <v>Lima</v>
      </c>
      <c r="D1805" s="56" t="str">
        <f>+'INFO ENEL'!D1793</f>
        <v>Barranca</v>
      </c>
      <c r="E1805" s="56" t="str">
        <f>+'INFO ENEL'!D1793</f>
        <v>Barranca</v>
      </c>
      <c r="F1805" s="50">
        <f>+'INFO ENEL'!E1793</f>
        <v>0</v>
      </c>
      <c r="G1805" s="56" t="str">
        <f>+'INFO ENEL'!L1793</f>
        <v>MT</v>
      </c>
      <c r="H1805" s="57">
        <f>+'INFO ENEL'!M1793</f>
        <v>66.336633663366342</v>
      </c>
      <c r="I1805" s="56">
        <f>+'INFO ENEL'!N1793</f>
        <v>15</v>
      </c>
      <c r="J1805" s="56" t="str">
        <f>+'INFO ENEL'!O1793</f>
        <v>Poste</v>
      </c>
      <c r="K1805" s="56" t="str">
        <f>+'INFO ENEL'!P1793</f>
        <v>Concreto</v>
      </c>
      <c r="L1805" s="56" t="str">
        <f>+'INFO ENEL'!Q1793</f>
        <v>PPC24</v>
      </c>
      <c r="M1805" s="55" t="str">
        <f>+IF(ISERROR(INDEX('Estructuras de Acero y Concreto'!$C$6:$C$577,MATCH(L1805,'Estructuras de Acero y Concreto'!$D$6:$D$577,0)))=FALSE,INDEX('Estructuras de Acero y Concreto'!$C$6:$C$577,MATCH(L1805,'Estructuras de Acero y Concreto'!$D$6:$D$577,0)),IF(ISERROR(INDEX('Estructuras de Madera'!$C$5:$C$122,MATCH(L1805,'Estructuras de Madera'!$D$5:$D$122,0)))=FALSE,INDEX('Estructuras de Madera'!$C$5:$C$122,MATCH(L1805,'Estructuras de Madera'!$D$5:$D$122,0)),INDEX(SICODI!$G$3:$G$2404,MATCH(L1805,SICODI!$G$3:$G$2404,0))))</f>
        <v>PPC24</v>
      </c>
      <c r="N1805" s="121" t="str">
        <f>+IF(ISERROR(VLOOKUP(M1805,'Resumen de precios LLTT'!$C$17:$D$3071,2,FALSE))=FALSE,VLOOKUP(M1805,'Resumen de precios LLTT'!$C$17:$D$3071,2,FALSE),VLOOKUP(M1805,SICODI!$G$3:$J$2404,2,FALSE))</f>
        <v>POSTE DE CONCRETO ARMADO DE 15/400/150/375</v>
      </c>
      <c r="O1805" s="58">
        <f>+IF(ISERROR(VLOOKUP(M1805,'Resumen de precios LLTT'!$C$17:$G$3071,5,FALSE))=FALSE,VLOOKUP(M1805,'Resumen de precios LLTT'!$C$17:$G$3071,5,FALSE),VLOOKUP(M1805,SICODI!$G$3:$J$2404,4,FALSE))</f>
        <v>476.76</v>
      </c>
      <c r="P1805" s="16">
        <f t="shared" si="258"/>
        <v>0.84299999999999997</v>
      </c>
      <c r="Q1805" s="78">
        <f t="shared" si="259"/>
        <v>878.66867999999999</v>
      </c>
      <c r="R1805" s="56">
        <v>0</v>
      </c>
      <c r="S1805" s="16">
        <f t="shared" si="260"/>
        <v>0.13400000000000001</v>
      </c>
      <c r="T1805" s="79">
        <f t="shared" si="261"/>
        <v>9.8118002600000001</v>
      </c>
      <c r="U1805" s="80">
        <f t="shared" si="262"/>
        <v>0.183</v>
      </c>
      <c r="V1805" s="81">
        <f t="shared" si="263"/>
        <v>1.7955594475800001</v>
      </c>
      <c r="W1805" s="79">
        <f t="shared" si="264"/>
        <v>0.60419904645994038</v>
      </c>
      <c r="X1805" s="60">
        <f t="shared" si="256"/>
        <v>0.6</v>
      </c>
      <c r="Y1805" s="56">
        <f>+'INFO ENEL'!R1793</f>
        <v>1</v>
      </c>
      <c r="Z1805" s="59">
        <f t="shared" si="257"/>
        <v>0.6</v>
      </c>
    </row>
    <row r="1806" spans="1:26" ht="15" customHeight="1" x14ac:dyDescent="0.25">
      <c r="A1806" s="55">
        <f>+'INFO ENEL'!A1794</f>
        <v>1789</v>
      </c>
      <c r="B1806" s="121" t="str">
        <f>+INDEX($B$8:$B$15,MATCH(L1806,$L$8:$L$15,0))</f>
        <v>SICODI</v>
      </c>
      <c r="C1806" s="56" t="str">
        <f>+'INFO ENEL'!B1794</f>
        <v>Lima</v>
      </c>
      <c r="D1806" s="56" t="str">
        <f>+'INFO ENEL'!D1794</f>
        <v>Barranca</v>
      </c>
      <c r="E1806" s="56" t="str">
        <f>+'INFO ENEL'!D1794</f>
        <v>Barranca</v>
      </c>
      <c r="F1806" s="50">
        <f>+'INFO ENEL'!E1794</f>
        <v>0</v>
      </c>
      <c r="G1806" s="56" t="str">
        <f>+'INFO ENEL'!L1794</f>
        <v>MT</v>
      </c>
      <c r="H1806" s="57">
        <f>+'INFO ENEL'!M1794</f>
        <v>59.405940594059409</v>
      </c>
      <c r="I1806" s="56">
        <f>+'INFO ENEL'!N1794</f>
        <v>15</v>
      </c>
      <c r="J1806" s="56" t="str">
        <f>+'INFO ENEL'!O1794</f>
        <v>Poste</v>
      </c>
      <c r="K1806" s="56" t="str">
        <f>+'INFO ENEL'!P1794</f>
        <v>Concreto</v>
      </c>
      <c r="L1806" s="56" t="str">
        <f>+'INFO ENEL'!Q1794</f>
        <v>PPC24</v>
      </c>
      <c r="M1806" s="55" t="str">
        <f>+IF(ISERROR(INDEX('Estructuras de Acero y Concreto'!$C$6:$C$577,MATCH(L1806,'Estructuras de Acero y Concreto'!$D$6:$D$577,0)))=FALSE,INDEX('Estructuras de Acero y Concreto'!$C$6:$C$577,MATCH(L1806,'Estructuras de Acero y Concreto'!$D$6:$D$577,0)),IF(ISERROR(INDEX('Estructuras de Madera'!$C$5:$C$122,MATCH(L1806,'Estructuras de Madera'!$D$5:$D$122,0)))=FALSE,INDEX('Estructuras de Madera'!$C$5:$C$122,MATCH(L1806,'Estructuras de Madera'!$D$5:$D$122,0)),INDEX(SICODI!$G$3:$G$2404,MATCH(L1806,SICODI!$G$3:$G$2404,0))))</f>
        <v>PPC24</v>
      </c>
      <c r="N1806" s="121" t="str">
        <f>+IF(ISERROR(VLOOKUP(M1806,'Resumen de precios LLTT'!$C$17:$D$3071,2,FALSE))=FALSE,VLOOKUP(M1806,'Resumen de precios LLTT'!$C$17:$D$3071,2,FALSE),VLOOKUP(M1806,SICODI!$G$3:$J$2404,2,FALSE))</f>
        <v>POSTE DE CONCRETO ARMADO DE 15/400/150/375</v>
      </c>
      <c r="O1806" s="58">
        <f>+IF(ISERROR(VLOOKUP(M1806,'Resumen de precios LLTT'!$C$17:$G$3071,5,FALSE))=FALSE,VLOOKUP(M1806,'Resumen de precios LLTT'!$C$17:$G$3071,5,FALSE),VLOOKUP(M1806,SICODI!$G$3:$J$2404,4,FALSE))</f>
        <v>476.76</v>
      </c>
      <c r="P1806" s="16">
        <f t="shared" si="258"/>
        <v>0.84299999999999997</v>
      </c>
      <c r="Q1806" s="78">
        <f t="shared" si="259"/>
        <v>878.66867999999999</v>
      </c>
      <c r="R1806" s="56">
        <v>0</v>
      </c>
      <c r="S1806" s="16">
        <f t="shared" si="260"/>
        <v>0.13400000000000001</v>
      </c>
      <c r="T1806" s="79">
        <f t="shared" si="261"/>
        <v>9.8118002600000001</v>
      </c>
      <c r="U1806" s="80">
        <f t="shared" si="262"/>
        <v>0.183</v>
      </c>
      <c r="V1806" s="81">
        <f t="shared" si="263"/>
        <v>1.7955594475800001</v>
      </c>
      <c r="W1806" s="79">
        <f t="shared" si="264"/>
        <v>0.60419904645994038</v>
      </c>
      <c r="X1806" s="60">
        <f t="shared" si="256"/>
        <v>0.6</v>
      </c>
      <c r="Y1806" s="56">
        <f>+'INFO ENEL'!R1794</f>
        <v>1</v>
      </c>
      <c r="Z1806" s="59">
        <f t="shared" si="257"/>
        <v>0.6</v>
      </c>
    </row>
    <row r="1807" spans="1:26" ht="15" customHeight="1" x14ac:dyDescent="0.25">
      <c r="A1807" s="55">
        <f>+'INFO ENEL'!A1795</f>
        <v>1790</v>
      </c>
      <c r="B1807" s="121" t="str">
        <f>+INDEX($B$8:$B$15,MATCH(L1807,$L$8:$L$15,0))</f>
        <v>SICODI</v>
      </c>
      <c r="C1807" s="56" t="str">
        <f>+'INFO ENEL'!B1795</f>
        <v>Lima</v>
      </c>
      <c r="D1807" s="56" t="str">
        <f>+'INFO ENEL'!D1795</f>
        <v>Barranca</v>
      </c>
      <c r="E1807" s="56" t="str">
        <f>+'INFO ENEL'!D1795</f>
        <v>Barranca</v>
      </c>
      <c r="F1807" s="50">
        <f>+'INFO ENEL'!E1795</f>
        <v>0</v>
      </c>
      <c r="G1807" s="56" t="str">
        <f>+'INFO ENEL'!L1795</f>
        <v>MT</v>
      </c>
      <c r="H1807" s="57">
        <f>+'INFO ENEL'!M1795</f>
        <v>58.415841584158414</v>
      </c>
      <c r="I1807" s="56">
        <f>+'INFO ENEL'!N1795</f>
        <v>15</v>
      </c>
      <c r="J1807" s="56" t="str">
        <f>+'INFO ENEL'!O1795</f>
        <v>Poste</v>
      </c>
      <c r="K1807" s="56" t="str">
        <f>+'INFO ENEL'!P1795</f>
        <v>Concreto</v>
      </c>
      <c r="L1807" s="56" t="str">
        <f>+'INFO ENEL'!Q1795</f>
        <v>PPC24</v>
      </c>
      <c r="M1807" s="55" t="str">
        <f>+IF(ISERROR(INDEX('Estructuras de Acero y Concreto'!$C$6:$C$577,MATCH(L1807,'Estructuras de Acero y Concreto'!$D$6:$D$577,0)))=FALSE,INDEX('Estructuras de Acero y Concreto'!$C$6:$C$577,MATCH(L1807,'Estructuras de Acero y Concreto'!$D$6:$D$577,0)),IF(ISERROR(INDEX('Estructuras de Madera'!$C$5:$C$122,MATCH(L1807,'Estructuras de Madera'!$D$5:$D$122,0)))=FALSE,INDEX('Estructuras de Madera'!$C$5:$C$122,MATCH(L1807,'Estructuras de Madera'!$D$5:$D$122,0)),INDEX(SICODI!$G$3:$G$2404,MATCH(L1807,SICODI!$G$3:$G$2404,0))))</f>
        <v>PPC24</v>
      </c>
      <c r="N1807" s="121" t="str">
        <f>+IF(ISERROR(VLOOKUP(M1807,'Resumen de precios LLTT'!$C$17:$D$3071,2,FALSE))=FALSE,VLOOKUP(M1807,'Resumen de precios LLTT'!$C$17:$D$3071,2,FALSE),VLOOKUP(M1807,SICODI!$G$3:$J$2404,2,FALSE))</f>
        <v>POSTE DE CONCRETO ARMADO DE 15/400/150/375</v>
      </c>
      <c r="O1807" s="58">
        <f>+IF(ISERROR(VLOOKUP(M1807,'Resumen de precios LLTT'!$C$17:$G$3071,5,FALSE))=FALSE,VLOOKUP(M1807,'Resumen de precios LLTT'!$C$17:$G$3071,5,FALSE),VLOOKUP(M1807,SICODI!$G$3:$J$2404,4,FALSE))</f>
        <v>476.76</v>
      </c>
      <c r="P1807" s="16">
        <f t="shared" si="258"/>
        <v>0.84299999999999997</v>
      </c>
      <c r="Q1807" s="78">
        <f t="shared" si="259"/>
        <v>878.66867999999999</v>
      </c>
      <c r="R1807" s="56">
        <v>0</v>
      </c>
      <c r="S1807" s="16">
        <f t="shared" si="260"/>
        <v>0.13400000000000001</v>
      </c>
      <c r="T1807" s="79">
        <f t="shared" si="261"/>
        <v>9.8118002600000001</v>
      </c>
      <c r="U1807" s="80">
        <f t="shared" si="262"/>
        <v>0.183</v>
      </c>
      <c r="V1807" s="81">
        <f t="shared" si="263"/>
        <v>1.7955594475800001</v>
      </c>
      <c r="W1807" s="79">
        <f t="shared" si="264"/>
        <v>0.60419904645994038</v>
      </c>
      <c r="X1807" s="60">
        <f t="shared" si="256"/>
        <v>0.6</v>
      </c>
      <c r="Y1807" s="56">
        <f>+'INFO ENEL'!R1795</f>
        <v>1</v>
      </c>
      <c r="Z1807" s="59">
        <f t="shared" si="257"/>
        <v>0.6</v>
      </c>
    </row>
    <row r="1808" spans="1:26" ht="15" customHeight="1" x14ac:dyDescent="0.25">
      <c r="A1808" s="55">
        <f>+'INFO ENEL'!A1796</f>
        <v>1791</v>
      </c>
      <c r="B1808" s="121" t="str">
        <f>+INDEX($B$8:$B$15,MATCH(L1808,$L$8:$L$15,0))</f>
        <v>SICODI</v>
      </c>
      <c r="C1808" s="56" t="str">
        <f>+'INFO ENEL'!B1796</f>
        <v>Lima</v>
      </c>
      <c r="D1808" s="56" t="str">
        <f>+'INFO ENEL'!D1796</f>
        <v>Barranca</v>
      </c>
      <c r="E1808" s="56" t="str">
        <f>+'INFO ENEL'!D1796</f>
        <v>Barranca</v>
      </c>
      <c r="F1808" s="50">
        <f>+'INFO ENEL'!E1796</f>
        <v>0</v>
      </c>
      <c r="G1808" s="56" t="str">
        <f>+'INFO ENEL'!L1796</f>
        <v>MT</v>
      </c>
      <c r="H1808" s="57">
        <f>+'INFO ENEL'!M1796</f>
        <v>61.386138613861384</v>
      </c>
      <c r="I1808" s="56">
        <f>+'INFO ENEL'!N1796</f>
        <v>15</v>
      </c>
      <c r="J1808" s="56" t="str">
        <f>+'INFO ENEL'!O1796</f>
        <v>Poste</v>
      </c>
      <c r="K1808" s="56" t="str">
        <f>+'INFO ENEL'!P1796</f>
        <v>Concreto</v>
      </c>
      <c r="L1808" s="56" t="str">
        <f>+'INFO ENEL'!Q1796</f>
        <v>PPC24</v>
      </c>
      <c r="M1808" s="55" t="str">
        <f>+IF(ISERROR(INDEX('Estructuras de Acero y Concreto'!$C$6:$C$577,MATCH(L1808,'Estructuras de Acero y Concreto'!$D$6:$D$577,0)))=FALSE,INDEX('Estructuras de Acero y Concreto'!$C$6:$C$577,MATCH(L1808,'Estructuras de Acero y Concreto'!$D$6:$D$577,0)),IF(ISERROR(INDEX('Estructuras de Madera'!$C$5:$C$122,MATCH(L1808,'Estructuras de Madera'!$D$5:$D$122,0)))=FALSE,INDEX('Estructuras de Madera'!$C$5:$C$122,MATCH(L1808,'Estructuras de Madera'!$D$5:$D$122,0)),INDEX(SICODI!$G$3:$G$2404,MATCH(L1808,SICODI!$G$3:$G$2404,0))))</f>
        <v>PPC24</v>
      </c>
      <c r="N1808" s="121" t="str">
        <f>+IF(ISERROR(VLOOKUP(M1808,'Resumen de precios LLTT'!$C$17:$D$3071,2,FALSE))=FALSE,VLOOKUP(M1808,'Resumen de precios LLTT'!$C$17:$D$3071,2,FALSE),VLOOKUP(M1808,SICODI!$G$3:$J$2404,2,FALSE))</f>
        <v>POSTE DE CONCRETO ARMADO DE 15/400/150/375</v>
      </c>
      <c r="O1808" s="58">
        <f>+IF(ISERROR(VLOOKUP(M1808,'Resumen de precios LLTT'!$C$17:$G$3071,5,FALSE))=FALSE,VLOOKUP(M1808,'Resumen de precios LLTT'!$C$17:$G$3071,5,FALSE),VLOOKUP(M1808,SICODI!$G$3:$J$2404,4,FALSE))</f>
        <v>476.76</v>
      </c>
      <c r="P1808" s="16">
        <f t="shared" si="258"/>
        <v>0.84299999999999997</v>
      </c>
      <c r="Q1808" s="78">
        <f t="shared" si="259"/>
        <v>878.66867999999999</v>
      </c>
      <c r="R1808" s="56">
        <v>0</v>
      </c>
      <c r="S1808" s="16">
        <f t="shared" si="260"/>
        <v>0.13400000000000001</v>
      </c>
      <c r="T1808" s="79">
        <f t="shared" si="261"/>
        <v>9.8118002600000001</v>
      </c>
      <c r="U1808" s="80">
        <f t="shared" si="262"/>
        <v>0.183</v>
      </c>
      <c r="V1808" s="81">
        <f t="shared" si="263"/>
        <v>1.7955594475800001</v>
      </c>
      <c r="W1808" s="79">
        <f t="shared" si="264"/>
        <v>0.60419904645994038</v>
      </c>
      <c r="X1808" s="60">
        <f t="shared" si="256"/>
        <v>0.6</v>
      </c>
      <c r="Y1808" s="56">
        <f>+'INFO ENEL'!R1796</f>
        <v>1</v>
      </c>
      <c r="Z1808" s="59">
        <f t="shared" si="257"/>
        <v>0.6</v>
      </c>
    </row>
    <row r="1809" spans="1:26" ht="15" customHeight="1" x14ac:dyDescent="0.25">
      <c r="A1809" s="55">
        <f>+'INFO ENEL'!A1797</f>
        <v>1792</v>
      </c>
      <c r="B1809" s="121" t="str">
        <f>+INDEX($B$8:$B$15,MATCH(L1809,$L$8:$L$15,0))</f>
        <v>SICODI</v>
      </c>
      <c r="C1809" s="56" t="str">
        <f>+'INFO ENEL'!B1797</f>
        <v>Lima</v>
      </c>
      <c r="D1809" s="56" t="str">
        <f>+'INFO ENEL'!D1797</f>
        <v>Barranca</v>
      </c>
      <c r="E1809" s="56" t="str">
        <f>+'INFO ENEL'!D1797</f>
        <v>Barranca</v>
      </c>
      <c r="F1809" s="50">
        <f>+'INFO ENEL'!E1797</f>
        <v>0</v>
      </c>
      <c r="G1809" s="56" t="str">
        <f>+'INFO ENEL'!L1797</f>
        <v>MT</v>
      </c>
      <c r="H1809" s="57">
        <f>+'INFO ENEL'!M1797</f>
        <v>72.277227722772281</v>
      </c>
      <c r="I1809" s="56">
        <f>+'INFO ENEL'!N1797</f>
        <v>15</v>
      </c>
      <c r="J1809" s="56" t="str">
        <f>+'INFO ENEL'!O1797</f>
        <v>Poste</v>
      </c>
      <c r="K1809" s="56" t="str">
        <f>+'INFO ENEL'!P1797</f>
        <v>Concreto</v>
      </c>
      <c r="L1809" s="56" t="str">
        <f>+'INFO ENEL'!Q1797</f>
        <v>PPC24</v>
      </c>
      <c r="M1809" s="55" t="str">
        <f>+IF(ISERROR(INDEX('Estructuras de Acero y Concreto'!$C$6:$C$577,MATCH(L1809,'Estructuras de Acero y Concreto'!$D$6:$D$577,0)))=FALSE,INDEX('Estructuras de Acero y Concreto'!$C$6:$C$577,MATCH(L1809,'Estructuras de Acero y Concreto'!$D$6:$D$577,0)),IF(ISERROR(INDEX('Estructuras de Madera'!$C$5:$C$122,MATCH(L1809,'Estructuras de Madera'!$D$5:$D$122,0)))=FALSE,INDEX('Estructuras de Madera'!$C$5:$C$122,MATCH(L1809,'Estructuras de Madera'!$D$5:$D$122,0)),INDEX(SICODI!$G$3:$G$2404,MATCH(L1809,SICODI!$G$3:$G$2404,0))))</f>
        <v>PPC24</v>
      </c>
      <c r="N1809" s="121" t="str">
        <f>+IF(ISERROR(VLOOKUP(M1809,'Resumen de precios LLTT'!$C$17:$D$3071,2,FALSE))=FALSE,VLOOKUP(M1809,'Resumen de precios LLTT'!$C$17:$D$3071,2,FALSE),VLOOKUP(M1809,SICODI!$G$3:$J$2404,2,FALSE))</f>
        <v>POSTE DE CONCRETO ARMADO DE 15/400/150/375</v>
      </c>
      <c r="O1809" s="58">
        <f>+IF(ISERROR(VLOOKUP(M1809,'Resumen de precios LLTT'!$C$17:$G$3071,5,FALSE))=FALSE,VLOOKUP(M1809,'Resumen de precios LLTT'!$C$17:$G$3071,5,FALSE),VLOOKUP(M1809,SICODI!$G$3:$J$2404,4,FALSE))</f>
        <v>476.76</v>
      </c>
      <c r="P1809" s="16">
        <f t="shared" si="258"/>
        <v>0.84299999999999997</v>
      </c>
      <c r="Q1809" s="78">
        <f t="shared" si="259"/>
        <v>878.66867999999999</v>
      </c>
      <c r="R1809" s="56">
        <v>0</v>
      </c>
      <c r="S1809" s="16">
        <f t="shared" si="260"/>
        <v>0.13400000000000001</v>
      </c>
      <c r="T1809" s="79">
        <f t="shared" si="261"/>
        <v>9.8118002600000001</v>
      </c>
      <c r="U1809" s="80">
        <f t="shared" si="262"/>
        <v>0.183</v>
      </c>
      <c r="V1809" s="81">
        <f t="shared" si="263"/>
        <v>1.7955594475800001</v>
      </c>
      <c r="W1809" s="79">
        <f t="shared" si="264"/>
        <v>0.60419904645994038</v>
      </c>
      <c r="X1809" s="60">
        <f t="shared" si="256"/>
        <v>0.6</v>
      </c>
      <c r="Y1809" s="56">
        <f>+'INFO ENEL'!R1797</f>
        <v>1</v>
      </c>
      <c r="Z1809" s="59">
        <f t="shared" si="257"/>
        <v>0.6</v>
      </c>
    </row>
    <row r="1810" spans="1:26" ht="15" customHeight="1" x14ac:dyDescent="0.25">
      <c r="A1810" s="55">
        <f>+'INFO ENEL'!A1798</f>
        <v>1793</v>
      </c>
      <c r="B1810" s="121" t="str">
        <f>+INDEX($B$8:$B$15,MATCH(L1810,$L$8:$L$15,0))</f>
        <v>SICODI</v>
      </c>
      <c r="C1810" s="56" t="str">
        <f>+'INFO ENEL'!B1798</f>
        <v>Lima</v>
      </c>
      <c r="D1810" s="56" t="str">
        <f>+'INFO ENEL'!D1798</f>
        <v>Barranca</v>
      </c>
      <c r="E1810" s="56" t="str">
        <f>+'INFO ENEL'!D1798</f>
        <v>Barranca</v>
      </c>
      <c r="F1810" s="50">
        <f>+'INFO ENEL'!E1798</f>
        <v>0</v>
      </c>
      <c r="G1810" s="56" t="str">
        <f>+'INFO ENEL'!L1798</f>
        <v>MT</v>
      </c>
      <c r="H1810" s="57">
        <f>+'INFO ENEL'!M1798</f>
        <v>0</v>
      </c>
      <c r="I1810" s="56">
        <f>+'INFO ENEL'!N1798</f>
        <v>15</v>
      </c>
      <c r="J1810" s="56" t="str">
        <f>+'INFO ENEL'!O1798</f>
        <v>Poste</v>
      </c>
      <c r="K1810" s="56" t="str">
        <f>+'INFO ENEL'!P1798</f>
        <v>Concreto</v>
      </c>
      <c r="L1810" s="56" t="str">
        <f>+'INFO ENEL'!Q1798</f>
        <v>PPC24</v>
      </c>
      <c r="M1810" s="55" t="str">
        <f>+IF(ISERROR(INDEX('Estructuras de Acero y Concreto'!$C$6:$C$577,MATCH(L1810,'Estructuras de Acero y Concreto'!$D$6:$D$577,0)))=FALSE,INDEX('Estructuras de Acero y Concreto'!$C$6:$C$577,MATCH(L1810,'Estructuras de Acero y Concreto'!$D$6:$D$577,0)),IF(ISERROR(INDEX('Estructuras de Madera'!$C$5:$C$122,MATCH(L1810,'Estructuras de Madera'!$D$5:$D$122,0)))=FALSE,INDEX('Estructuras de Madera'!$C$5:$C$122,MATCH(L1810,'Estructuras de Madera'!$D$5:$D$122,0)),INDEX(SICODI!$G$3:$G$2404,MATCH(L1810,SICODI!$G$3:$G$2404,0))))</f>
        <v>PPC24</v>
      </c>
      <c r="N1810" s="121" t="str">
        <f>+IF(ISERROR(VLOOKUP(M1810,'Resumen de precios LLTT'!$C$17:$D$3071,2,FALSE))=FALSE,VLOOKUP(M1810,'Resumen de precios LLTT'!$C$17:$D$3071,2,FALSE),VLOOKUP(M1810,SICODI!$G$3:$J$2404,2,FALSE))</f>
        <v>POSTE DE CONCRETO ARMADO DE 15/400/150/375</v>
      </c>
      <c r="O1810" s="58">
        <f>+IF(ISERROR(VLOOKUP(M1810,'Resumen de precios LLTT'!$C$17:$G$3071,5,FALSE))=FALSE,VLOOKUP(M1810,'Resumen de precios LLTT'!$C$17:$G$3071,5,FALSE),VLOOKUP(M1810,SICODI!$G$3:$J$2404,4,FALSE))</f>
        <v>476.76</v>
      </c>
      <c r="P1810" s="16">
        <f t="shared" si="258"/>
        <v>0.84299999999999997</v>
      </c>
      <c r="Q1810" s="78">
        <f t="shared" si="259"/>
        <v>878.66867999999999</v>
      </c>
      <c r="R1810" s="56">
        <v>0</v>
      </c>
      <c r="S1810" s="16">
        <f t="shared" si="260"/>
        <v>0.13400000000000001</v>
      </c>
      <c r="T1810" s="79">
        <f t="shared" si="261"/>
        <v>9.8118002600000001</v>
      </c>
      <c r="U1810" s="80">
        <f t="shared" si="262"/>
        <v>0.183</v>
      </c>
      <c r="V1810" s="81">
        <f t="shared" si="263"/>
        <v>1.7955594475800001</v>
      </c>
      <c r="W1810" s="79">
        <f t="shared" si="264"/>
        <v>0.60419904645994038</v>
      </c>
      <c r="X1810" s="60">
        <f t="shared" ref="X1810:X1873" si="265">ROUND(W1810,1)</f>
        <v>0.6</v>
      </c>
      <c r="Y1810" s="56">
        <f>+'INFO ENEL'!R1798</f>
        <v>1</v>
      </c>
      <c r="Z1810" s="59">
        <f t="shared" si="257"/>
        <v>0.6</v>
      </c>
    </row>
    <row r="1811" spans="1:26" ht="15" customHeight="1" x14ac:dyDescent="0.25">
      <c r="A1811" s="55">
        <f>+'INFO ENEL'!A1799</f>
        <v>1794</v>
      </c>
      <c r="B1811" s="121" t="str">
        <f>+INDEX($B$8:$B$15,MATCH(L1811,$L$8:$L$15,0))</f>
        <v>SICODI</v>
      </c>
      <c r="C1811" s="56" t="str">
        <f>+'INFO ENEL'!B1799</f>
        <v>Lima</v>
      </c>
      <c r="D1811" s="56" t="str">
        <f>+'INFO ENEL'!D1799</f>
        <v>Barranca</v>
      </c>
      <c r="E1811" s="56" t="str">
        <f>+'INFO ENEL'!D1799</f>
        <v>Barranca</v>
      </c>
      <c r="F1811" s="50">
        <f>+'INFO ENEL'!E1799</f>
        <v>0</v>
      </c>
      <c r="G1811" s="56" t="str">
        <f>+'INFO ENEL'!L1799</f>
        <v>MT</v>
      </c>
      <c r="H1811" s="57">
        <f>+'INFO ENEL'!M1799</f>
        <v>63.366336633663366</v>
      </c>
      <c r="I1811" s="56">
        <f>+'INFO ENEL'!N1799</f>
        <v>15</v>
      </c>
      <c r="J1811" s="56" t="str">
        <f>+'INFO ENEL'!O1799</f>
        <v>Poste</v>
      </c>
      <c r="K1811" s="56" t="str">
        <f>+'INFO ENEL'!P1799</f>
        <v>Concreto</v>
      </c>
      <c r="L1811" s="56" t="str">
        <f>+'INFO ENEL'!Q1799</f>
        <v>PPC24</v>
      </c>
      <c r="M1811" s="55" t="str">
        <f>+IF(ISERROR(INDEX('Estructuras de Acero y Concreto'!$C$6:$C$577,MATCH(L1811,'Estructuras de Acero y Concreto'!$D$6:$D$577,0)))=FALSE,INDEX('Estructuras de Acero y Concreto'!$C$6:$C$577,MATCH(L1811,'Estructuras de Acero y Concreto'!$D$6:$D$577,0)),IF(ISERROR(INDEX('Estructuras de Madera'!$C$5:$C$122,MATCH(L1811,'Estructuras de Madera'!$D$5:$D$122,0)))=FALSE,INDEX('Estructuras de Madera'!$C$5:$C$122,MATCH(L1811,'Estructuras de Madera'!$D$5:$D$122,0)),INDEX(SICODI!$G$3:$G$2404,MATCH(L1811,SICODI!$G$3:$G$2404,0))))</f>
        <v>PPC24</v>
      </c>
      <c r="N1811" s="121" t="str">
        <f>+IF(ISERROR(VLOOKUP(M1811,'Resumen de precios LLTT'!$C$17:$D$3071,2,FALSE))=FALSE,VLOOKUP(M1811,'Resumen de precios LLTT'!$C$17:$D$3071,2,FALSE),VLOOKUP(M1811,SICODI!$G$3:$J$2404,2,FALSE))</f>
        <v>POSTE DE CONCRETO ARMADO DE 15/400/150/375</v>
      </c>
      <c r="O1811" s="58">
        <f>+IF(ISERROR(VLOOKUP(M1811,'Resumen de precios LLTT'!$C$17:$G$3071,5,FALSE))=FALSE,VLOOKUP(M1811,'Resumen de precios LLTT'!$C$17:$G$3071,5,FALSE),VLOOKUP(M1811,SICODI!$G$3:$J$2404,4,FALSE))</f>
        <v>476.76</v>
      </c>
      <c r="P1811" s="16">
        <f t="shared" si="258"/>
        <v>0.84299999999999997</v>
      </c>
      <c r="Q1811" s="78">
        <f t="shared" si="259"/>
        <v>878.66867999999999</v>
      </c>
      <c r="R1811" s="56">
        <v>0</v>
      </c>
      <c r="S1811" s="16">
        <f t="shared" si="260"/>
        <v>0.13400000000000001</v>
      </c>
      <c r="T1811" s="79">
        <f t="shared" si="261"/>
        <v>9.8118002600000001</v>
      </c>
      <c r="U1811" s="80">
        <f t="shared" si="262"/>
        <v>0.183</v>
      </c>
      <c r="V1811" s="81">
        <f t="shared" si="263"/>
        <v>1.7955594475800001</v>
      </c>
      <c r="W1811" s="79">
        <f t="shared" si="264"/>
        <v>0.60419904645994038</v>
      </c>
      <c r="X1811" s="60">
        <f t="shared" si="265"/>
        <v>0.6</v>
      </c>
      <c r="Y1811" s="56">
        <f>+'INFO ENEL'!R1799</f>
        <v>1</v>
      </c>
      <c r="Z1811" s="59">
        <f t="shared" ref="Z1811:Z1874" si="266">X1811*Y1811</f>
        <v>0.6</v>
      </c>
    </row>
    <row r="1812" spans="1:26" ht="15" customHeight="1" x14ac:dyDescent="0.25">
      <c r="A1812" s="55">
        <f>+'INFO ENEL'!A1800</f>
        <v>1795</v>
      </c>
      <c r="B1812" s="121" t="str">
        <f>+INDEX($B$8:$B$15,MATCH(L1812,$L$8:$L$15,0))</f>
        <v>SICODI</v>
      </c>
      <c r="C1812" s="56" t="str">
        <f>+'INFO ENEL'!B1800</f>
        <v>Lima</v>
      </c>
      <c r="D1812" s="56" t="str">
        <f>+'INFO ENEL'!D1800</f>
        <v>Barranca</v>
      </c>
      <c r="E1812" s="56" t="str">
        <f>+'INFO ENEL'!D1800</f>
        <v>Barranca</v>
      </c>
      <c r="F1812" s="50">
        <f>+'INFO ENEL'!E1800</f>
        <v>0</v>
      </c>
      <c r="G1812" s="56" t="str">
        <f>+'INFO ENEL'!L1800</f>
        <v>MT</v>
      </c>
      <c r="H1812" s="57">
        <f>+'INFO ENEL'!M1800</f>
        <v>57.425742574257427</v>
      </c>
      <c r="I1812" s="56">
        <f>+'INFO ENEL'!N1800</f>
        <v>15</v>
      </c>
      <c r="J1812" s="56" t="str">
        <f>+'INFO ENEL'!O1800</f>
        <v>Poste</v>
      </c>
      <c r="K1812" s="56" t="str">
        <f>+'INFO ENEL'!P1800</f>
        <v>Concreto</v>
      </c>
      <c r="L1812" s="56" t="str">
        <f>+'INFO ENEL'!Q1800</f>
        <v>PPC24</v>
      </c>
      <c r="M1812" s="55" t="str">
        <f>+IF(ISERROR(INDEX('Estructuras de Acero y Concreto'!$C$6:$C$577,MATCH(L1812,'Estructuras de Acero y Concreto'!$D$6:$D$577,0)))=FALSE,INDEX('Estructuras de Acero y Concreto'!$C$6:$C$577,MATCH(L1812,'Estructuras de Acero y Concreto'!$D$6:$D$577,0)),IF(ISERROR(INDEX('Estructuras de Madera'!$C$5:$C$122,MATCH(L1812,'Estructuras de Madera'!$D$5:$D$122,0)))=FALSE,INDEX('Estructuras de Madera'!$C$5:$C$122,MATCH(L1812,'Estructuras de Madera'!$D$5:$D$122,0)),INDEX(SICODI!$G$3:$G$2404,MATCH(L1812,SICODI!$G$3:$G$2404,0))))</f>
        <v>PPC24</v>
      </c>
      <c r="N1812" s="121" t="str">
        <f>+IF(ISERROR(VLOOKUP(M1812,'Resumen de precios LLTT'!$C$17:$D$3071,2,FALSE))=FALSE,VLOOKUP(M1812,'Resumen de precios LLTT'!$C$17:$D$3071,2,FALSE),VLOOKUP(M1812,SICODI!$G$3:$J$2404,2,FALSE))</f>
        <v>POSTE DE CONCRETO ARMADO DE 15/400/150/375</v>
      </c>
      <c r="O1812" s="58">
        <f>+IF(ISERROR(VLOOKUP(M1812,'Resumen de precios LLTT'!$C$17:$G$3071,5,FALSE))=FALSE,VLOOKUP(M1812,'Resumen de precios LLTT'!$C$17:$G$3071,5,FALSE),VLOOKUP(M1812,SICODI!$G$3:$J$2404,4,FALSE))</f>
        <v>476.76</v>
      </c>
      <c r="P1812" s="16">
        <f t="shared" si="258"/>
        <v>0.84299999999999997</v>
      </c>
      <c r="Q1812" s="78">
        <f t="shared" si="259"/>
        <v>878.66867999999999</v>
      </c>
      <c r="R1812" s="56">
        <v>0</v>
      </c>
      <c r="S1812" s="16">
        <f t="shared" si="260"/>
        <v>0.13400000000000001</v>
      </c>
      <c r="T1812" s="79">
        <f t="shared" si="261"/>
        <v>9.8118002600000001</v>
      </c>
      <c r="U1812" s="80">
        <f t="shared" si="262"/>
        <v>0.183</v>
      </c>
      <c r="V1812" s="81">
        <f t="shared" si="263"/>
        <v>1.7955594475800001</v>
      </c>
      <c r="W1812" s="79">
        <f t="shared" si="264"/>
        <v>0.60419904645994038</v>
      </c>
      <c r="X1812" s="60">
        <f t="shared" si="265"/>
        <v>0.6</v>
      </c>
      <c r="Y1812" s="56">
        <f>+'INFO ENEL'!R1800</f>
        <v>1</v>
      </c>
      <c r="Z1812" s="59">
        <f t="shared" si="266"/>
        <v>0.6</v>
      </c>
    </row>
    <row r="1813" spans="1:26" ht="15" customHeight="1" x14ac:dyDescent="0.25">
      <c r="A1813" s="55">
        <f>+'INFO ENEL'!A1801</f>
        <v>1796</v>
      </c>
      <c r="B1813" s="121" t="str">
        <f>+INDEX($B$8:$B$15,MATCH(L1813,$L$8:$L$15,0))</f>
        <v>SICODI</v>
      </c>
      <c r="C1813" s="56" t="str">
        <f>+'INFO ENEL'!B1801</f>
        <v>Lima</v>
      </c>
      <c r="D1813" s="56" t="str">
        <f>+'INFO ENEL'!D1801</f>
        <v>Barranca</v>
      </c>
      <c r="E1813" s="56" t="str">
        <f>+'INFO ENEL'!D1801</f>
        <v>Barranca</v>
      </c>
      <c r="F1813" s="50">
        <f>+'INFO ENEL'!E1801</f>
        <v>0</v>
      </c>
      <c r="G1813" s="56" t="str">
        <f>+'INFO ENEL'!L1801</f>
        <v>MT</v>
      </c>
      <c r="H1813" s="57">
        <f>+'INFO ENEL'!M1801</f>
        <v>31.683168316831683</v>
      </c>
      <c r="I1813" s="56">
        <f>+'INFO ENEL'!N1801</f>
        <v>15</v>
      </c>
      <c r="J1813" s="56" t="str">
        <f>+'INFO ENEL'!O1801</f>
        <v>Poste</v>
      </c>
      <c r="K1813" s="56" t="str">
        <f>+'INFO ENEL'!P1801</f>
        <v>Concreto</v>
      </c>
      <c r="L1813" s="56" t="str">
        <f>+'INFO ENEL'!Q1801</f>
        <v>PPC24</v>
      </c>
      <c r="M1813" s="55" t="str">
        <f>+IF(ISERROR(INDEX('Estructuras de Acero y Concreto'!$C$6:$C$577,MATCH(L1813,'Estructuras de Acero y Concreto'!$D$6:$D$577,0)))=FALSE,INDEX('Estructuras de Acero y Concreto'!$C$6:$C$577,MATCH(L1813,'Estructuras de Acero y Concreto'!$D$6:$D$577,0)),IF(ISERROR(INDEX('Estructuras de Madera'!$C$5:$C$122,MATCH(L1813,'Estructuras de Madera'!$D$5:$D$122,0)))=FALSE,INDEX('Estructuras de Madera'!$C$5:$C$122,MATCH(L1813,'Estructuras de Madera'!$D$5:$D$122,0)),INDEX(SICODI!$G$3:$G$2404,MATCH(L1813,SICODI!$G$3:$G$2404,0))))</f>
        <v>PPC24</v>
      </c>
      <c r="N1813" s="121" t="str">
        <f>+IF(ISERROR(VLOOKUP(M1813,'Resumen de precios LLTT'!$C$17:$D$3071,2,FALSE))=FALSE,VLOOKUP(M1813,'Resumen de precios LLTT'!$C$17:$D$3071,2,FALSE),VLOOKUP(M1813,SICODI!$G$3:$J$2404,2,FALSE))</f>
        <v>POSTE DE CONCRETO ARMADO DE 15/400/150/375</v>
      </c>
      <c r="O1813" s="58">
        <f>+IF(ISERROR(VLOOKUP(M1813,'Resumen de precios LLTT'!$C$17:$G$3071,5,FALSE))=FALSE,VLOOKUP(M1813,'Resumen de precios LLTT'!$C$17:$G$3071,5,FALSE),VLOOKUP(M1813,SICODI!$G$3:$J$2404,4,FALSE))</f>
        <v>476.76</v>
      </c>
      <c r="P1813" s="16">
        <f t="shared" si="258"/>
        <v>0.84299999999999997</v>
      </c>
      <c r="Q1813" s="78">
        <f t="shared" si="259"/>
        <v>878.66867999999999</v>
      </c>
      <c r="R1813" s="56">
        <v>0</v>
      </c>
      <c r="S1813" s="16">
        <f t="shared" si="260"/>
        <v>0.13400000000000001</v>
      </c>
      <c r="T1813" s="79">
        <f t="shared" si="261"/>
        <v>9.8118002600000001</v>
      </c>
      <c r="U1813" s="80">
        <f t="shared" si="262"/>
        <v>0.183</v>
      </c>
      <c r="V1813" s="81">
        <f t="shared" si="263"/>
        <v>1.7955594475800001</v>
      </c>
      <c r="W1813" s="79">
        <f t="shared" si="264"/>
        <v>0.60419904645994038</v>
      </c>
      <c r="X1813" s="60">
        <f t="shared" si="265"/>
        <v>0.6</v>
      </c>
      <c r="Y1813" s="56">
        <f>+'INFO ENEL'!R1801</f>
        <v>1</v>
      </c>
      <c r="Z1813" s="59">
        <f t="shared" si="266"/>
        <v>0.6</v>
      </c>
    </row>
    <row r="1814" spans="1:26" ht="15" customHeight="1" x14ac:dyDescent="0.25">
      <c r="A1814" s="55">
        <f>+'INFO ENEL'!A1802</f>
        <v>1797</v>
      </c>
      <c r="B1814" s="121" t="str">
        <f>+INDEX($B$8:$B$15,MATCH(L1814,$L$8:$L$15,0))</f>
        <v>SICODI</v>
      </c>
      <c r="C1814" s="56" t="str">
        <f>+'INFO ENEL'!B1802</f>
        <v>Lima</v>
      </c>
      <c r="D1814" s="56" t="str">
        <f>+'INFO ENEL'!D1802</f>
        <v>Barranca</v>
      </c>
      <c r="E1814" s="56" t="str">
        <f>+'INFO ENEL'!D1802</f>
        <v>Barranca</v>
      </c>
      <c r="F1814" s="50">
        <f>+'INFO ENEL'!E1802</f>
        <v>0</v>
      </c>
      <c r="G1814" s="56" t="str">
        <f>+'INFO ENEL'!L1802</f>
        <v>MT</v>
      </c>
      <c r="H1814" s="57">
        <f>+'INFO ENEL'!M1802</f>
        <v>26.732673267326732</v>
      </c>
      <c r="I1814" s="56">
        <f>+'INFO ENEL'!N1802</f>
        <v>15</v>
      </c>
      <c r="J1814" s="56" t="str">
        <f>+'INFO ENEL'!O1802</f>
        <v>Poste</v>
      </c>
      <c r="K1814" s="56" t="str">
        <f>+'INFO ENEL'!P1802</f>
        <v>Concreto</v>
      </c>
      <c r="L1814" s="56" t="str">
        <f>+'INFO ENEL'!Q1802</f>
        <v>PPC24</v>
      </c>
      <c r="M1814" s="55" t="str">
        <f>+IF(ISERROR(INDEX('Estructuras de Acero y Concreto'!$C$6:$C$577,MATCH(L1814,'Estructuras de Acero y Concreto'!$D$6:$D$577,0)))=FALSE,INDEX('Estructuras de Acero y Concreto'!$C$6:$C$577,MATCH(L1814,'Estructuras de Acero y Concreto'!$D$6:$D$577,0)),IF(ISERROR(INDEX('Estructuras de Madera'!$C$5:$C$122,MATCH(L1814,'Estructuras de Madera'!$D$5:$D$122,0)))=FALSE,INDEX('Estructuras de Madera'!$C$5:$C$122,MATCH(L1814,'Estructuras de Madera'!$D$5:$D$122,0)),INDEX(SICODI!$G$3:$G$2404,MATCH(L1814,SICODI!$G$3:$G$2404,0))))</f>
        <v>PPC24</v>
      </c>
      <c r="N1814" s="121" t="str">
        <f>+IF(ISERROR(VLOOKUP(M1814,'Resumen de precios LLTT'!$C$17:$D$3071,2,FALSE))=FALSE,VLOOKUP(M1814,'Resumen de precios LLTT'!$C$17:$D$3071,2,FALSE),VLOOKUP(M1814,SICODI!$G$3:$J$2404,2,FALSE))</f>
        <v>POSTE DE CONCRETO ARMADO DE 15/400/150/375</v>
      </c>
      <c r="O1814" s="58">
        <f>+IF(ISERROR(VLOOKUP(M1814,'Resumen de precios LLTT'!$C$17:$G$3071,5,FALSE))=FALSE,VLOOKUP(M1814,'Resumen de precios LLTT'!$C$17:$G$3071,5,FALSE),VLOOKUP(M1814,SICODI!$G$3:$J$2404,4,FALSE))</f>
        <v>476.76</v>
      </c>
      <c r="P1814" s="16">
        <f t="shared" si="258"/>
        <v>0.84299999999999997</v>
      </c>
      <c r="Q1814" s="78">
        <f t="shared" si="259"/>
        <v>878.66867999999999</v>
      </c>
      <c r="R1814" s="56">
        <v>0</v>
      </c>
      <c r="S1814" s="16">
        <f t="shared" si="260"/>
        <v>0.13400000000000001</v>
      </c>
      <c r="T1814" s="79">
        <f t="shared" si="261"/>
        <v>9.8118002600000001</v>
      </c>
      <c r="U1814" s="80">
        <f t="shared" si="262"/>
        <v>0.183</v>
      </c>
      <c r="V1814" s="81">
        <f t="shared" si="263"/>
        <v>1.7955594475800001</v>
      </c>
      <c r="W1814" s="79">
        <f t="shared" si="264"/>
        <v>0.60419904645994038</v>
      </c>
      <c r="X1814" s="60">
        <f t="shared" si="265"/>
        <v>0.6</v>
      </c>
      <c r="Y1814" s="56">
        <f>+'INFO ENEL'!R1802</f>
        <v>1</v>
      </c>
      <c r="Z1814" s="59">
        <f t="shared" si="266"/>
        <v>0.6</v>
      </c>
    </row>
    <row r="1815" spans="1:26" ht="15" customHeight="1" x14ac:dyDescent="0.25">
      <c r="A1815" s="55">
        <f>+'INFO ENEL'!A1803</f>
        <v>1798</v>
      </c>
      <c r="B1815" s="121" t="str">
        <f>+INDEX($B$8:$B$15,MATCH(L1815,$L$8:$L$15,0))</f>
        <v>SICODI</v>
      </c>
      <c r="C1815" s="56" t="str">
        <f>+'INFO ENEL'!B1803</f>
        <v>Lima</v>
      </c>
      <c r="D1815" s="56" t="str">
        <f>+'INFO ENEL'!D1803</f>
        <v>Pativilca</v>
      </c>
      <c r="E1815" s="56" t="str">
        <f>+'INFO ENEL'!D1803</f>
        <v>Pativilca</v>
      </c>
      <c r="F1815" s="50">
        <f>+'INFO ENEL'!E1803</f>
        <v>0</v>
      </c>
      <c r="G1815" s="56" t="str">
        <f>+'INFO ENEL'!L1803</f>
        <v>MT</v>
      </c>
      <c r="H1815" s="57">
        <f>+'INFO ENEL'!M1803</f>
        <v>48.514851485148512</v>
      </c>
      <c r="I1815" s="56">
        <f>+'INFO ENEL'!N1803</f>
        <v>13</v>
      </c>
      <c r="J1815" s="56" t="str">
        <f>+'INFO ENEL'!O1803</f>
        <v>Poste</v>
      </c>
      <c r="K1815" s="56" t="str">
        <f>+'INFO ENEL'!P1803</f>
        <v>Concreto</v>
      </c>
      <c r="L1815" s="56" t="str">
        <f>+'INFO ENEL'!Q1803</f>
        <v>PPC20</v>
      </c>
      <c r="M1815" s="55" t="str">
        <f>+IF(ISERROR(INDEX('Estructuras de Acero y Concreto'!$C$6:$C$577,MATCH(L1815,'Estructuras de Acero y Concreto'!$D$6:$D$577,0)))=FALSE,INDEX('Estructuras de Acero y Concreto'!$C$6:$C$577,MATCH(L1815,'Estructuras de Acero y Concreto'!$D$6:$D$577,0)),IF(ISERROR(INDEX('Estructuras de Madera'!$C$5:$C$122,MATCH(L1815,'Estructuras de Madera'!$D$5:$D$122,0)))=FALSE,INDEX('Estructuras de Madera'!$C$5:$C$122,MATCH(L1815,'Estructuras de Madera'!$D$5:$D$122,0)),INDEX(SICODI!$G$3:$G$2404,MATCH(L1815,SICODI!$G$3:$G$2404,0))))</f>
        <v>PPC20</v>
      </c>
      <c r="N1815" s="121" t="str">
        <f>+IF(ISERROR(VLOOKUP(M1815,'Resumen de precios LLTT'!$C$17:$D$3071,2,FALSE))=FALSE,VLOOKUP(M1815,'Resumen de precios LLTT'!$C$17:$D$3071,2,FALSE),VLOOKUP(M1815,SICODI!$G$3:$J$2404,2,FALSE))</f>
        <v>POSTE DE CONCRETO ARMADO DE 13/400/150/345</v>
      </c>
      <c r="O1815" s="58">
        <f>+IF(ISERROR(VLOOKUP(M1815,'Resumen de precios LLTT'!$C$17:$G$3071,5,FALSE))=FALSE,VLOOKUP(M1815,'Resumen de precios LLTT'!$C$17:$G$3071,5,FALSE),VLOOKUP(M1815,SICODI!$G$3:$J$2404,4,FALSE))</f>
        <v>364.69</v>
      </c>
      <c r="P1815" s="16">
        <f t="shared" si="258"/>
        <v>0.84299999999999997</v>
      </c>
      <c r="Q1815" s="78">
        <f t="shared" si="259"/>
        <v>672.12366999999995</v>
      </c>
      <c r="R1815" s="56">
        <v>0</v>
      </c>
      <c r="S1815" s="16">
        <f t="shared" si="260"/>
        <v>0.13400000000000001</v>
      </c>
      <c r="T1815" s="79">
        <f t="shared" si="261"/>
        <v>7.5053809816666659</v>
      </c>
      <c r="U1815" s="80">
        <f t="shared" si="262"/>
        <v>0.183</v>
      </c>
      <c r="V1815" s="81">
        <f t="shared" si="263"/>
        <v>1.3734847196449997</v>
      </c>
      <c r="W1815" s="79">
        <f t="shared" si="264"/>
        <v>0.46217247724950827</v>
      </c>
      <c r="X1815" s="60">
        <f t="shared" si="265"/>
        <v>0.5</v>
      </c>
      <c r="Y1815" s="56">
        <f>+'INFO ENEL'!R1803</f>
        <v>1</v>
      </c>
      <c r="Z1815" s="59">
        <f t="shared" si="266"/>
        <v>0.5</v>
      </c>
    </row>
    <row r="1816" spans="1:26" ht="15" customHeight="1" x14ac:dyDescent="0.25">
      <c r="A1816" s="55">
        <f>+'INFO ENEL'!A1804</f>
        <v>1799</v>
      </c>
      <c r="B1816" s="121" t="str">
        <f>+INDEX($B$8:$B$15,MATCH(L1816,$L$8:$L$15,0))</f>
        <v>SICODI</v>
      </c>
      <c r="C1816" s="56" t="str">
        <f>+'INFO ENEL'!B1804</f>
        <v>Lima</v>
      </c>
      <c r="D1816" s="56" t="str">
        <f>+'INFO ENEL'!D1804</f>
        <v>Barranca</v>
      </c>
      <c r="E1816" s="56" t="str">
        <f>+'INFO ENEL'!D1804</f>
        <v>Barranca</v>
      </c>
      <c r="F1816" s="50">
        <f>+'INFO ENEL'!E1804</f>
        <v>0</v>
      </c>
      <c r="G1816" s="56" t="str">
        <f>+'INFO ENEL'!L1804</f>
        <v>MT</v>
      </c>
      <c r="H1816" s="57">
        <f>+'INFO ENEL'!M1804</f>
        <v>72.277227722772281</v>
      </c>
      <c r="I1816" s="56">
        <f>+'INFO ENEL'!N1804</f>
        <v>15</v>
      </c>
      <c r="J1816" s="56" t="str">
        <f>+'INFO ENEL'!O1804</f>
        <v>Poste</v>
      </c>
      <c r="K1816" s="56" t="str">
        <f>+'INFO ENEL'!P1804</f>
        <v>Concreto</v>
      </c>
      <c r="L1816" s="56" t="str">
        <f>+'INFO ENEL'!Q1804</f>
        <v>PPC24</v>
      </c>
      <c r="M1816" s="55" t="str">
        <f>+IF(ISERROR(INDEX('Estructuras de Acero y Concreto'!$C$6:$C$577,MATCH(L1816,'Estructuras de Acero y Concreto'!$D$6:$D$577,0)))=FALSE,INDEX('Estructuras de Acero y Concreto'!$C$6:$C$577,MATCH(L1816,'Estructuras de Acero y Concreto'!$D$6:$D$577,0)),IF(ISERROR(INDEX('Estructuras de Madera'!$C$5:$C$122,MATCH(L1816,'Estructuras de Madera'!$D$5:$D$122,0)))=FALSE,INDEX('Estructuras de Madera'!$C$5:$C$122,MATCH(L1816,'Estructuras de Madera'!$D$5:$D$122,0)),INDEX(SICODI!$G$3:$G$2404,MATCH(L1816,SICODI!$G$3:$G$2404,0))))</f>
        <v>PPC24</v>
      </c>
      <c r="N1816" s="121" t="str">
        <f>+IF(ISERROR(VLOOKUP(M1816,'Resumen de precios LLTT'!$C$17:$D$3071,2,FALSE))=FALSE,VLOOKUP(M1816,'Resumen de precios LLTT'!$C$17:$D$3071,2,FALSE),VLOOKUP(M1816,SICODI!$G$3:$J$2404,2,FALSE))</f>
        <v>POSTE DE CONCRETO ARMADO DE 15/400/150/375</v>
      </c>
      <c r="O1816" s="58">
        <f>+IF(ISERROR(VLOOKUP(M1816,'Resumen de precios LLTT'!$C$17:$G$3071,5,FALSE))=FALSE,VLOOKUP(M1816,'Resumen de precios LLTT'!$C$17:$G$3071,5,FALSE),VLOOKUP(M1816,SICODI!$G$3:$J$2404,4,FALSE))</f>
        <v>476.76</v>
      </c>
      <c r="P1816" s="16">
        <f t="shared" si="258"/>
        <v>0.84299999999999997</v>
      </c>
      <c r="Q1816" s="78">
        <f t="shared" si="259"/>
        <v>878.66867999999999</v>
      </c>
      <c r="R1816" s="56">
        <v>0</v>
      </c>
      <c r="S1816" s="16">
        <f t="shared" si="260"/>
        <v>0.13400000000000001</v>
      </c>
      <c r="T1816" s="79">
        <f t="shared" si="261"/>
        <v>9.8118002600000001</v>
      </c>
      <c r="U1816" s="80">
        <f t="shared" si="262"/>
        <v>0.183</v>
      </c>
      <c r="V1816" s="81">
        <f t="shared" si="263"/>
        <v>1.7955594475800001</v>
      </c>
      <c r="W1816" s="79">
        <f t="shared" si="264"/>
        <v>0.60419904645994038</v>
      </c>
      <c r="X1816" s="60">
        <f t="shared" si="265"/>
        <v>0.6</v>
      </c>
      <c r="Y1816" s="56">
        <f>+'INFO ENEL'!R1804</f>
        <v>1</v>
      </c>
      <c r="Z1816" s="59">
        <f t="shared" si="266"/>
        <v>0.6</v>
      </c>
    </row>
    <row r="1817" spans="1:26" ht="15" customHeight="1" x14ac:dyDescent="0.25">
      <c r="A1817" s="55">
        <f>+'INFO ENEL'!A1805</f>
        <v>1800</v>
      </c>
      <c r="B1817" s="121" t="str">
        <f>+INDEX($B$8:$B$15,MATCH(L1817,$L$8:$L$15,0))</f>
        <v>SICODI</v>
      </c>
      <c r="C1817" s="56" t="str">
        <f>+'INFO ENEL'!B1805</f>
        <v>Lima</v>
      </c>
      <c r="D1817" s="56" t="str">
        <f>+'INFO ENEL'!D1805</f>
        <v>Pativilca</v>
      </c>
      <c r="E1817" s="56" t="str">
        <f>+'INFO ENEL'!D1805</f>
        <v>Pativilca</v>
      </c>
      <c r="F1817" s="50">
        <f>+'INFO ENEL'!E1805</f>
        <v>0</v>
      </c>
      <c r="G1817" s="56" t="str">
        <f>+'INFO ENEL'!L1805</f>
        <v>MT</v>
      </c>
      <c r="H1817" s="57">
        <f>+'INFO ENEL'!M1805</f>
        <v>49.504950495049506</v>
      </c>
      <c r="I1817" s="56">
        <f>+'INFO ENEL'!N1805</f>
        <v>13</v>
      </c>
      <c r="J1817" s="56" t="str">
        <f>+'INFO ENEL'!O1805</f>
        <v>Poste</v>
      </c>
      <c r="K1817" s="56" t="str">
        <f>+'INFO ENEL'!P1805</f>
        <v>Concreto</v>
      </c>
      <c r="L1817" s="56" t="str">
        <f>+'INFO ENEL'!Q1805</f>
        <v>PPC20</v>
      </c>
      <c r="M1817" s="55" t="str">
        <f>+IF(ISERROR(INDEX('Estructuras de Acero y Concreto'!$C$6:$C$577,MATCH(L1817,'Estructuras de Acero y Concreto'!$D$6:$D$577,0)))=FALSE,INDEX('Estructuras de Acero y Concreto'!$C$6:$C$577,MATCH(L1817,'Estructuras de Acero y Concreto'!$D$6:$D$577,0)),IF(ISERROR(INDEX('Estructuras de Madera'!$C$5:$C$122,MATCH(L1817,'Estructuras de Madera'!$D$5:$D$122,0)))=FALSE,INDEX('Estructuras de Madera'!$C$5:$C$122,MATCH(L1817,'Estructuras de Madera'!$D$5:$D$122,0)),INDEX(SICODI!$G$3:$G$2404,MATCH(L1817,SICODI!$G$3:$G$2404,0))))</f>
        <v>PPC20</v>
      </c>
      <c r="N1817" s="121" t="str">
        <f>+IF(ISERROR(VLOOKUP(M1817,'Resumen de precios LLTT'!$C$17:$D$3071,2,FALSE))=FALSE,VLOOKUP(M1817,'Resumen de precios LLTT'!$C$17:$D$3071,2,FALSE),VLOOKUP(M1817,SICODI!$G$3:$J$2404,2,FALSE))</f>
        <v>POSTE DE CONCRETO ARMADO DE 13/400/150/345</v>
      </c>
      <c r="O1817" s="58">
        <f>+IF(ISERROR(VLOOKUP(M1817,'Resumen de precios LLTT'!$C$17:$G$3071,5,FALSE))=FALSE,VLOOKUP(M1817,'Resumen de precios LLTT'!$C$17:$G$3071,5,FALSE),VLOOKUP(M1817,SICODI!$G$3:$J$2404,4,FALSE))</f>
        <v>364.69</v>
      </c>
      <c r="P1817" s="16">
        <f t="shared" si="258"/>
        <v>0.84299999999999997</v>
      </c>
      <c r="Q1817" s="78">
        <f t="shared" si="259"/>
        <v>672.12366999999995</v>
      </c>
      <c r="R1817" s="56">
        <v>0</v>
      </c>
      <c r="S1817" s="16">
        <f t="shared" si="260"/>
        <v>0.13400000000000001</v>
      </c>
      <c r="T1817" s="79">
        <f t="shared" si="261"/>
        <v>7.5053809816666659</v>
      </c>
      <c r="U1817" s="80">
        <f t="shared" si="262"/>
        <v>0.183</v>
      </c>
      <c r="V1817" s="81">
        <f t="shared" si="263"/>
        <v>1.3734847196449997</v>
      </c>
      <c r="W1817" s="79">
        <f t="shared" si="264"/>
        <v>0.46217247724950827</v>
      </c>
      <c r="X1817" s="60">
        <f t="shared" si="265"/>
        <v>0.5</v>
      </c>
      <c r="Y1817" s="56">
        <f>+'INFO ENEL'!R1805</f>
        <v>1</v>
      </c>
      <c r="Z1817" s="59">
        <f t="shared" si="266"/>
        <v>0.5</v>
      </c>
    </row>
    <row r="1818" spans="1:26" ht="15" customHeight="1" x14ac:dyDescent="0.25">
      <c r="A1818" s="55">
        <f>+'INFO ENEL'!A1806</f>
        <v>1801</v>
      </c>
      <c r="B1818" s="121" t="str">
        <f>+INDEX($B$8:$B$15,MATCH(L1818,$L$8:$L$15,0))</f>
        <v>SICODI</v>
      </c>
      <c r="C1818" s="56" t="str">
        <f>+'INFO ENEL'!B1806</f>
        <v>Lima</v>
      </c>
      <c r="D1818" s="56" t="str">
        <f>+'INFO ENEL'!D1806</f>
        <v>Pativilca</v>
      </c>
      <c r="E1818" s="56" t="str">
        <f>+'INFO ENEL'!D1806</f>
        <v>Pativilca</v>
      </c>
      <c r="F1818" s="50">
        <f>+'INFO ENEL'!E1806</f>
        <v>0</v>
      </c>
      <c r="G1818" s="56" t="str">
        <f>+'INFO ENEL'!L1806</f>
        <v>MT</v>
      </c>
      <c r="H1818" s="57">
        <f>+'INFO ENEL'!M1806</f>
        <v>69.306930693069305</v>
      </c>
      <c r="I1818" s="56">
        <f>+'INFO ENEL'!N1806</f>
        <v>13</v>
      </c>
      <c r="J1818" s="56" t="str">
        <f>+'INFO ENEL'!O1806</f>
        <v>Poste</v>
      </c>
      <c r="K1818" s="56" t="str">
        <f>+'INFO ENEL'!P1806</f>
        <v>Concreto</v>
      </c>
      <c r="L1818" s="56" t="str">
        <f>+'INFO ENEL'!Q1806</f>
        <v>PPC20</v>
      </c>
      <c r="M1818" s="55" t="str">
        <f>+IF(ISERROR(INDEX('Estructuras de Acero y Concreto'!$C$6:$C$577,MATCH(L1818,'Estructuras de Acero y Concreto'!$D$6:$D$577,0)))=FALSE,INDEX('Estructuras de Acero y Concreto'!$C$6:$C$577,MATCH(L1818,'Estructuras de Acero y Concreto'!$D$6:$D$577,0)),IF(ISERROR(INDEX('Estructuras de Madera'!$C$5:$C$122,MATCH(L1818,'Estructuras de Madera'!$D$5:$D$122,0)))=FALSE,INDEX('Estructuras de Madera'!$C$5:$C$122,MATCH(L1818,'Estructuras de Madera'!$D$5:$D$122,0)),INDEX(SICODI!$G$3:$G$2404,MATCH(L1818,SICODI!$G$3:$G$2404,0))))</f>
        <v>PPC20</v>
      </c>
      <c r="N1818" s="121" t="str">
        <f>+IF(ISERROR(VLOOKUP(M1818,'Resumen de precios LLTT'!$C$17:$D$3071,2,FALSE))=FALSE,VLOOKUP(M1818,'Resumen de precios LLTT'!$C$17:$D$3071,2,FALSE),VLOOKUP(M1818,SICODI!$G$3:$J$2404,2,FALSE))</f>
        <v>POSTE DE CONCRETO ARMADO DE 13/400/150/345</v>
      </c>
      <c r="O1818" s="58">
        <f>+IF(ISERROR(VLOOKUP(M1818,'Resumen de precios LLTT'!$C$17:$G$3071,5,FALSE))=FALSE,VLOOKUP(M1818,'Resumen de precios LLTT'!$C$17:$G$3071,5,FALSE),VLOOKUP(M1818,SICODI!$G$3:$J$2404,4,FALSE))</f>
        <v>364.69</v>
      </c>
      <c r="P1818" s="16">
        <f t="shared" si="258"/>
        <v>0.84299999999999997</v>
      </c>
      <c r="Q1818" s="78">
        <f t="shared" si="259"/>
        <v>672.12366999999995</v>
      </c>
      <c r="R1818" s="56">
        <v>0</v>
      </c>
      <c r="S1818" s="16">
        <f t="shared" si="260"/>
        <v>0.13400000000000001</v>
      </c>
      <c r="T1818" s="79">
        <f t="shared" si="261"/>
        <v>7.5053809816666659</v>
      </c>
      <c r="U1818" s="80">
        <f t="shared" si="262"/>
        <v>0.183</v>
      </c>
      <c r="V1818" s="81">
        <f t="shared" si="263"/>
        <v>1.3734847196449997</v>
      </c>
      <c r="W1818" s="79">
        <f t="shared" si="264"/>
        <v>0.46217247724950827</v>
      </c>
      <c r="X1818" s="60">
        <f t="shared" si="265"/>
        <v>0.5</v>
      </c>
      <c r="Y1818" s="56">
        <f>+'INFO ENEL'!R1806</f>
        <v>1</v>
      </c>
      <c r="Z1818" s="59">
        <f t="shared" si="266"/>
        <v>0.5</v>
      </c>
    </row>
    <row r="1819" spans="1:26" ht="15" customHeight="1" x14ac:dyDescent="0.25">
      <c r="A1819" s="55">
        <f>+'INFO ENEL'!A1807</f>
        <v>1802</v>
      </c>
      <c r="B1819" s="121" t="str">
        <f>+INDEX($B$8:$B$15,MATCH(L1819,$L$8:$L$15,0))</f>
        <v>SICODI</v>
      </c>
      <c r="C1819" s="56" t="str">
        <f>+'INFO ENEL'!B1807</f>
        <v>Lima</v>
      </c>
      <c r="D1819" s="56" t="str">
        <f>+'INFO ENEL'!D1807</f>
        <v>Pativilca</v>
      </c>
      <c r="E1819" s="56" t="str">
        <f>+'INFO ENEL'!D1807</f>
        <v>Pativilca</v>
      </c>
      <c r="F1819" s="50">
        <f>+'INFO ENEL'!E1807</f>
        <v>0</v>
      </c>
      <c r="G1819" s="56" t="str">
        <f>+'INFO ENEL'!L1807</f>
        <v>MT</v>
      </c>
      <c r="H1819" s="57">
        <f>+'INFO ENEL'!M1807</f>
        <v>58.415841584158414</v>
      </c>
      <c r="I1819" s="56">
        <f>+'INFO ENEL'!N1807</f>
        <v>13</v>
      </c>
      <c r="J1819" s="56" t="str">
        <f>+'INFO ENEL'!O1807</f>
        <v>Poste</v>
      </c>
      <c r="K1819" s="56" t="str">
        <f>+'INFO ENEL'!P1807</f>
        <v>Concreto</v>
      </c>
      <c r="L1819" s="56" t="str">
        <f>+'INFO ENEL'!Q1807</f>
        <v>PPC20</v>
      </c>
      <c r="M1819" s="55" t="str">
        <f>+IF(ISERROR(INDEX('Estructuras de Acero y Concreto'!$C$6:$C$577,MATCH(L1819,'Estructuras de Acero y Concreto'!$D$6:$D$577,0)))=FALSE,INDEX('Estructuras de Acero y Concreto'!$C$6:$C$577,MATCH(L1819,'Estructuras de Acero y Concreto'!$D$6:$D$577,0)),IF(ISERROR(INDEX('Estructuras de Madera'!$C$5:$C$122,MATCH(L1819,'Estructuras de Madera'!$D$5:$D$122,0)))=FALSE,INDEX('Estructuras de Madera'!$C$5:$C$122,MATCH(L1819,'Estructuras de Madera'!$D$5:$D$122,0)),INDEX(SICODI!$G$3:$G$2404,MATCH(L1819,SICODI!$G$3:$G$2404,0))))</f>
        <v>PPC20</v>
      </c>
      <c r="N1819" s="121" t="str">
        <f>+IF(ISERROR(VLOOKUP(M1819,'Resumen de precios LLTT'!$C$17:$D$3071,2,FALSE))=FALSE,VLOOKUP(M1819,'Resumen de precios LLTT'!$C$17:$D$3071,2,FALSE),VLOOKUP(M1819,SICODI!$G$3:$J$2404,2,FALSE))</f>
        <v>POSTE DE CONCRETO ARMADO DE 13/400/150/345</v>
      </c>
      <c r="O1819" s="58">
        <f>+IF(ISERROR(VLOOKUP(M1819,'Resumen de precios LLTT'!$C$17:$G$3071,5,FALSE))=FALSE,VLOOKUP(M1819,'Resumen de precios LLTT'!$C$17:$G$3071,5,FALSE),VLOOKUP(M1819,SICODI!$G$3:$J$2404,4,FALSE))</f>
        <v>364.69</v>
      </c>
      <c r="P1819" s="16">
        <f t="shared" si="258"/>
        <v>0.84299999999999997</v>
      </c>
      <c r="Q1819" s="78">
        <f t="shared" si="259"/>
        <v>672.12366999999995</v>
      </c>
      <c r="R1819" s="56">
        <v>0</v>
      </c>
      <c r="S1819" s="16">
        <f t="shared" si="260"/>
        <v>0.13400000000000001</v>
      </c>
      <c r="T1819" s="79">
        <f t="shared" si="261"/>
        <v>7.5053809816666659</v>
      </c>
      <c r="U1819" s="80">
        <f t="shared" si="262"/>
        <v>0.183</v>
      </c>
      <c r="V1819" s="81">
        <f t="shared" si="263"/>
        <v>1.3734847196449997</v>
      </c>
      <c r="W1819" s="79">
        <f t="shared" si="264"/>
        <v>0.46217247724950827</v>
      </c>
      <c r="X1819" s="60">
        <f t="shared" si="265"/>
        <v>0.5</v>
      </c>
      <c r="Y1819" s="56">
        <f>+'INFO ENEL'!R1807</f>
        <v>1</v>
      </c>
      <c r="Z1819" s="59">
        <f t="shared" si="266"/>
        <v>0.5</v>
      </c>
    </row>
    <row r="1820" spans="1:26" ht="15" customHeight="1" x14ac:dyDescent="0.25">
      <c r="A1820" s="55">
        <f>+'INFO ENEL'!A1808</f>
        <v>1803</v>
      </c>
      <c r="B1820" s="121" t="str">
        <f>+INDEX($B$8:$B$15,MATCH(L1820,$L$8:$L$15,0))</f>
        <v>SICODI</v>
      </c>
      <c r="C1820" s="56" t="str">
        <f>+'INFO ENEL'!B1808</f>
        <v>Lima</v>
      </c>
      <c r="D1820" s="56" t="str">
        <f>+'INFO ENEL'!D1808</f>
        <v>Pativilca</v>
      </c>
      <c r="E1820" s="56" t="str">
        <f>+'INFO ENEL'!D1808</f>
        <v>Pativilca</v>
      </c>
      <c r="F1820" s="50">
        <f>+'INFO ENEL'!E1808</f>
        <v>0</v>
      </c>
      <c r="G1820" s="56" t="str">
        <f>+'INFO ENEL'!L1808</f>
        <v>MT</v>
      </c>
      <c r="H1820" s="57">
        <f>+'INFO ENEL'!M1808</f>
        <v>60.396039603960396</v>
      </c>
      <c r="I1820" s="56">
        <f>+'INFO ENEL'!N1808</f>
        <v>13</v>
      </c>
      <c r="J1820" s="56" t="str">
        <f>+'INFO ENEL'!O1808</f>
        <v>Poste</v>
      </c>
      <c r="K1820" s="56" t="str">
        <f>+'INFO ENEL'!P1808</f>
        <v>Concreto</v>
      </c>
      <c r="L1820" s="56" t="str">
        <f>+'INFO ENEL'!Q1808</f>
        <v>PPC20</v>
      </c>
      <c r="M1820" s="55" t="str">
        <f>+IF(ISERROR(INDEX('Estructuras de Acero y Concreto'!$C$6:$C$577,MATCH(L1820,'Estructuras de Acero y Concreto'!$D$6:$D$577,0)))=FALSE,INDEX('Estructuras de Acero y Concreto'!$C$6:$C$577,MATCH(L1820,'Estructuras de Acero y Concreto'!$D$6:$D$577,0)),IF(ISERROR(INDEX('Estructuras de Madera'!$C$5:$C$122,MATCH(L1820,'Estructuras de Madera'!$D$5:$D$122,0)))=FALSE,INDEX('Estructuras de Madera'!$C$5:$C$122,MATCH(L1820,'Estructuras de Madera'!$D$5:$D$122,0)),INDEX(SICODI!$G$3:$G$2404,MATCH(L1820,SICODI!$G$3:$G$2404,0))))</f>
        <v>PPC20</v>
      </c>
      <c r="N1820" s="121" t="str">
        <f>+IF(ISERROR(VLOOKUP(M1820,'Resumen de precios LLTT'!$C$17:$D$3071,2,FALSE))=FALSE,VLOOKUP(M1820,'Resumen de precios LLTT'!$C$17:$D$3071,2,FALSE),VLOOKUP(M1820,SICODI!$G$3:$J$2404,2,FALSE))</f>
        <v>POSTE DE CONCRETO ARMADO DE 13/400/150/345</v>
      </c>
      <c r="O1820" s="58">
        <f>+IF(ISERROR(VLOOKUP(M1820,'Resumen de precios LLTT'!$C$17:$G$3071,5,FALSE))=FALSE,VLOOKUP(M1820,'Resumen de precios LLTT'!$C$17:$G$3071,5,FALSE),VLOOKUP(M1820,SICODI!$G$3:$J$2404,4,FALSE))</f>
        <v>364.69</v>
      </c>
      <c r="P1820" s="16">
        <f t="shared" si="258"/>
        <v>0.84299999999999997</v>
      </c>
      <c r="Q1820" s="78">
        <f t="shared" si="259"/>
        <v>672.12366999999995</v>
      </c>
      <c r="R1820" s="56">
        <v>0</v>
      </c>
      <c r="S1820" s="16">
        <f t="shared" si="260"/>
        <v>0.13400000000000001</v>
      </c>
      <c r="T1820" s="79">
        <f t="shared" si="261"/>
        <v>7.5053809816666659</v>
      </c>
      <c r="U1820" s="80">
        <f t="shared" si="262"/>
        <v>0.183</v>
      </c>
      <c r="V1820" s="81">
        <f t="shared" si="263"/>
        <v>1.3734847196449997</v>
      </c>
      <c r="W1820" s="79">
        <f t="shared" si="264"/>
        <v>0.46217247724950827</v>
      </c>
      <c r="X1820" s="60">
        <f t="shared" si="265"/>
        <v>0.5</v>
      </c>
      <c r="Y1820" s="56">
        <f>+'INFO ENEL'!R1808</f>
        <v>1</v>
      </c>
      <c r="Z1820" s="59">
        <f t="shared" si="266"/>
        <v>0.5</v>
      </c>
    </row>
    <row r="1821" spans="1:26" ht="15" customHeight="1" x14ac:dyDescent="0.25">
      <c r="A1821" s="55">
        <f>+'INFO ENEL'!A1809</f>
        <v>1804</v>
      </c>
      <c r="B1821" s="121" t="str">
        <f>+INDEX($B$8:$B$15,MATCH(L1821,$L$8:$L$15,0))</f>
        <v>SICODI</v>
      </c>
      <c r="C1821" s="56" t="str">
        <f>+'INFO ENEL'!B1809</f>
        <v>Lima</v>
      </c>
      <c r="D1821" s="56" t="str">
        <f>+'INFO ENEL'!D1809</f>
        <v>Pativilca</v>
      </c>
      <c r="E1821" s="56" t="str">
        <f>+'INFO ENEL'!D1809</f>
        <v>Pativilca</v>
      </c>
      <c r="F1821" s="50">
        <f>+'INFO ENEL'!E1809</f>
        <v>0</v>
      </c>
      <c r="G1821" s="56" t="str">
        <f>+'INFO ENEL'!L1809</f>
        <v>MT</v>
      </c>
      <c r="H1821" s="57">
        <f>+'INFO ENEL'!M1809</f>
        <v>60.396039603960396</v>
      </c>
      <c r="I1821" s="56">
        <f>+'INFO ENEL'!N1809</f>
        <v>13</v>
      </c>
      <c r="J1821" s="56" t="str">
        <f>+'INFO ENEL'!O1809</f>
        <v>Poste</v>
      </c>
      <c r="K1821" s="56" t="str">
        <f>+'INFO ENEL'!P1809</f>
        <v>Concreto</v>
      </c>
      <c r="L1821" s="56" t="str">
        <f>+'INFO ENEL'!Q1809</f>
        <v>PPC20</v>
      </c>
      <c r="M1821" s="55" t="str">
        <f>+IF(ISERROR(INDEX('Estructuras de Acero y Concreto'!$C$6:$C$577,MATCH(L1821,'Estructuras de Acero y Concreto'!$D$6:$D$577,0)))=FALSE,INDEX('Estructuras de Acero y Concreto'!$C$6:$C$577,MATCH(L1821,'Estructuras de Acero y Concreto'!$D$6:$D$577,0)),IF(ISERROR(INDEX('Estructuras de Madera'!$C$5:$C$122,MATCH(L1821,'Estructuras de Madera'!$D$5:$D$122,0)))=FALSE,INDEX('Estructuras de Madera'!$C$5:$C$122,MATCH(L1821,'Estructuras de Madera'!$D$5:$D$122,0)),INDEX(SICODI!$G$3:$G$2404,MATCH(L1821,SICODI!$G$3:$G$2404,0))))</f>
        <v>PPC20</v>
      </c>
      <c r="N1821" s="121" t="str">
        <f>+IF(ISERROR(VLOOKUP(M1821,'Resumen de precios LLTT'!$C$17:$D$3071,2,FALSE))=FALSE,VLOOKUP(M1821,'Resumen de precios LLTT'!$C$17:$D$3071,2,FALSE),VLOOKUP(M1821,SICODI!$G$3:$J$2404,2,FALSE))</f>
        <v>POSTE DE CONCRETO ARMADO DE 13/400/150/345</v>
      </c>
      <c r="O1821" s="58">
        <f>+IF(ISERROR(VLOOKUP(M1821,'Resumen de precios LLTT'!$C$17:$G$3071,5,FALSE))=FALSE,VLOOKUP(M1821,'Resumen de precios LLTT'!$C$17:$G$3071,5,FALSE),VLOOKUP(M1821,SICODI!$G$3:$J$2404,4,FALSE))</f>
        <v>364.69</v>
      </c>
      <c r="P1821" s="16">
        <f t="shared" si="258"/>
        <v>0.84299999999999997</v>
      </c>
      <c r="Q1821" s="78">
        <f t="shared" si="259"/>
        <v>672.12366999999995</v>
      </c>
      <c r="R1821" s="56">
        <v>0</v>
      </c>
      <c r="S1821" s="16">
        <f t="shared" si="260"/>
        <v>0.13400000000000001</v>
      </c>
      <c r="T1821" s="79">
        <f t="shared" si="261"/>
        <v>7.5053809816666659</v>
      </c>
      <c r="U1821" s="80">
        <f t="shared" si="262"/>
        <v>0.183</v>
      </c>
      <c r="V1821" s="81">
        <f t="shared" si="263"/>
        <v>1.3734847196449997</v>
      </c>
      <c r="W1821" s="79">
        <f t="shared" si="264"/>
        <v>0.46217247724950827</v>
      </c>
      <c r="X1821" s="60">
        <f t="shared" si="265"/>
        <v>0.5</v>
      </c>
      <c r="Y1821" s="56">
        <f>+'INFO ENEL'!R1809</f>
        <v>1</v>
      </c>
      <c r="Z1821" s="59">
        <f t="shared" si="266"/>
        <v>0.5</v>
      </c>
    </row>
    <row r="1822" spans="1:26" ht="15" customHeight="1" x14ac:dyDescent="0.25">
      <c r="A1822" s="55">
        <f>+'INFO ENEL'!A1810</f>
        <v>1805</v>
      </c>
      <c r="B1822" s="121" t="str">
        <f>+INDEX($B$8:$B$15,MATCH(L1822,$L$8:$L$15,0))</f>
        <v>SICODI</v>
      </c>
      <c r="C1822" s="56" t="str">
        <f>+'INFO ENEL'!B1810</f>
        <v>Lima</v>
      </c>
      <c r="D1822" s="56" t="str">
        <f>+'INFO ENEL'!D1810</f>
        <v>Pativilca</v>
      </c>
      <c r="E1822" s="56" t="str">
        <f>+'INFO ENEL'!D1810</f>
        <v>Pativilca</v>
      </c>
      <c r="F1822" s="50">
        <f>+'INFO ENEL'!E1810</f>
        <v>0</v>
      </c>
      <c r="G1822" s="56" t="str">
        <f>+'INFO ENEL'!L1810</f>
        <v>MT</v>
      </c>
      <c r="H1822" s="57">
        <f>+'INFO ENEL'!M1810</f>
        <v>58.415841584158414</v>
      </c>
      <c r="I1822" s="56">
        <f>+'INFO ENEL'!N1810</f>
        <v>13</v>
      </c>
      <c r="J1822" s="56" t="str">
        <f>+'INFO ENEL'!O1810</f>
        <v>Poste</v>
      </c>
      <c r="K1822" s="56" t="str">
        <f>+'INFO ENEL'!P1810</f>
        <v>Concreto</v>
      </c>
      <c r="L1822" s="56" t="str">
        <f>+'INFO ENEL'!Q1810</f>
        <v>PPC20</v>
      </c>
      <c r="M1822" s="55" t="str">
        <f>+IF(ISERROR(INDEX('Estructuras de Acero y Concreto'!$C$6:$C$577,MATCH(L1822,'Estructuras de Acero y Concreto'!$D$6:$D$577,0)))=FALSE,INDEX('Estructuras de Acero y Concreto'!$C$6:$C$577,MATCH(L1822,'Estructuras de Acero y Concreto'!$D$6:$D$577,0)),IF(ISERROR(INDEX('Estructuras de Madera'!$C$5:$C$122,MATCH(L1822,'Estructuras de Madera'!$D$5:$D$122,0)))=FALSE,INDEX('Estructuras de Madera'!$C$5:$C$122,MATCH(L1822,'Estructuras de Madera'!$D$5:$D$122,0)),INDEX(SICODI!$G$3:$G$2404,MATCH(L1822,SICODI!$G$3:$G$2404,0))))</f>
        <v>PPC20</v>
      </c>
      <c r="N1822" s="121" t="str">
        <f>+IF(ISERROR(VLOOKUP(M1822,'Resumen de precios LLTT'!$C$17:$D$3071,2,FALSE))=FALSE,VLOOKUP(M1822,'Resumen de precios LLTT'!$C$17:$D$3071,2,FALSE),VLOOKUP(M1822,SICODI!$G$3:$J$2404,2,FALSE))</f>
        <v>POSTE DE CONCRETO ARMADO DE 13/400/150/345</v>
      </c>
      <c r="O1822" s="58">
        <f>+IF(ISERROR(VLOOKUP(M1822,'Resumen de precios LLTT'!$C$17:$G$3071,5,FALSE))=FALSE,VLOOKUP(M1822,'Resumen de precios LLTT'!$C$17:$G$3071,5,FALSE),VLOOKUP(M1822,SICODI!$G$3:$J$2404,4,FALSE))</f>
        <v>364.69</v>
      </c>
      <c r="P1822" s="16">
        <f t="shared" si="258"/>
        <v>0.84299999999999997</v>
      </c>
      <c r="Q1822" s="78">
        <f t="shared" si="259"/>
        <v>672.12366999999995</v>
      </c>
      <c r="R1822" s="56">
        <v>0</v>
      </c>
      <c r="S1822" s="16">
        <f t="shared" si="260"/>
        <v>0.13400000000000001</v>
      </c>
      <c r="T1822" s="79">
        <f t="shared" si="261"/>
        <v>7.5053809816666659</v>
      </c>
      <c r="U1822" s="80">
        <f t="shared" si="262"/>
        <v>0.183</v>
      </c>
      <c r="V1822" s="81">
        <f t="shared" si="263"/>
        <v>1.3734847196449997</v>
      </c>
      <c r="W1822" s="79">
        <f t="shared" si="264"/>
        <v>0.46217247724950827</v>
      </c>
      <c r="X1822" s="60">
        <f t="shared" si="265"/>
        <v>0.5</v>
      </c>
      <c r="Y1822" s="56">
        <f>+'INFO ENEL'!R1810</f>
        <v>1</v>
      </c>
      <c r="Z1822" s="59">
        <f t="shared" si="266"/>
        <v>0.5</v>
      </c>
    </row>
    <row r="1823" spans="1:26" ht="15" customHeight="1" x14ac:dyDescent="0.25">
      <c r="A1823" s="55">
        <f>+'INFO ENEL'!A1811</f>
        <v>1806</v>
      </c>
      <c r="B1823" s="121" t="str">
        <f>+INDEX($B$8:$B$15,MATCH(L1823,$L$8:$L$15,0))</f>
        <v>SICODI</v>
      </c>
      <c r="C1823" s="56" t="str">
        <f>+'INFO ENEL'!B1811</f>
        <v>Lima</v>
      </c>
      <c r="D1823" s="56" t="str">
        <f>+'INFO ENEL'!D1811</f>
        <v>Pativilca</v>
      </c>
      <c r="E1823" s="56" t="str">
        <f>+'INFO ENEL'!D1811</f>
        <v>Pativilca</v>
      </c>
      <c r="F1823" s="50">
        <f>+'INFO ENEL'!E1811</f>
        <v>0</v>
      </c>
      <c r="G1823" s="56" t="str">
        <f>+'INFO ENEL'!L1811</f>
        <v>MT</v>
      </c>
      <c r="H1823" s="57">
        <f>+'INFO ENEL'!M1811</f>
        <v>60.396039603960396</v>
      </c>
      <c r="I1823" s="56">
        <f>+'INFO ENEL'!N1811</f>
        <v>13</v>
      </c>
      <c r="J1823" s="56" t="str">
        <f>+'INFO ENEL'!O1811</f>
        <v>Poste</v>
      </c>
      <c r="K1823" s="56" t="str">
        <f>+'INFO ENEL'!P1811</f>
        <v>Concreto</v>
      </c>
      <c r="L1823" s="56" t="str">
        <f>+'INFO ENEL'!Q1811</f>
        <v>PPC20</v>
      </c>
      <c r="M1823" s="55" t="str">
        <f>+IF(ISERROR(INDEX('Estructuras de Acero y Concreto'!$C$6:$C$577,MATCH(L1823,'Estructuras de Acero y Concreto'!$D$6:$D$577,0)))=FALSE,INDEX('Estructuras de Acero y Concreto'!$C$6:$C$577,MATCH(L1823,'Estructuras de Acero y Concreto'!$D$6:$D$577,0)),IF(ISERROR(INDEX('Estructuras de Madera'!$C$5:$C$122,MATCH(L1823,'Estructuras de Madera'!$D$5:$D$122,0)))=FALSE,INDEX('Estructuras de Madera'!$C$5:$C$122,MATCH(L1823,'Estructuras de Madera'!$D$5:$D$122,0)),INDEX(SICODI!$G$3:$G$2404,MATCH(L1823,SICODI!$G$3:$G$2404,0))))</f>
        <v>PPC20</v>
      </c>
      <c r="N1823" s="121" t="str">
        <f>+IF(ISERROR(VLOOKUP(M1823,'Resumen de precios LLTT'!$C$17:$D$3071,2,FALSE))=FALSE,VLOOKUP(M1823,'Resumen de precios LLTT'!$C$17:$D$3071,2,FALSE),VLOOKUP(M1823,SICODI!$G$3:$J$2404,2,FALSE))</f>
        <v>POSTE DE CONCRETO ARMADO DE 13/400/150/345</v>
      </c>
      <c r="O1823" s="58">
        <f>+IF(ISERROR(VLOOKUP(M1823,'Resumen de precios LLTT'!$C$17:$G$3071,5,FALSE))=FALSE,VLOOKUP(M1823,'Resumen de precios LLTT'!$C$17:$G$3071,5,FALSE),VLOOKUP(M1823,SICODI!$G$3:$J$2404,4,FALSE))</f>
        <v>364.69</v>
      </c>
      <c r="P1823" s="16">
        <f t="shared" si="258"/>
        <v>0.84299999999999997</v>
      </c>
      <c r="Q1823" s="78">
        <f t="shared" si="259"/>
        <v>672.12366999999995</v>
      </c>
      <c r="R1823" s="56">
        <v>0</v>
      </c>
      <c r="S1823" s="16">
        <f t="shared" si="260"/>
        <v>0.13400000000000001</v>
      </c>
      <c r="T1823" s="79">
        <f t="shared" si="261"/>
        <v>7.5053809816666659</v>
      </c>
      <c r="U1823" s="80">
        <f t="shared" si="262"/>
        <v>0.183</v>
      </c>
      <c r="V1823" s="81">
        <f t="shared" si="263"/>
        <v>1.3734847196449997</v>
      </c>
      <c r="W1823" s="79">
        <f t="shared" si="264"/>
        <v>0.46217247724950827</v>
      </c>
      <c r="X1823" s="60">
        <f t="shared" si="265"/>
        <v>0.5</v>
      </c>
      <c r="Y1823" s="56">
        <f>+'INFO ENEL'!R1811</f>
        <v>1</v>
      </c>
      <c r="Z1823" s="59">
        <f t="shared" si="266"/>
        <v>0.5</v>
      </c>
    </row>
    <row r="1824" spans="1:26" ht="15" customHeight="1" x14ac:dyDescent="0.25">
      <c r="A1824" s="55">
        <f>+'INFO ENEL'!A1812</f>
        <v>1807</v>
      </c>
      <c r="B1824" s="121" t="str">
        <f>+INDEX($B$8:$B$15,MATCH(L1824,$L$8:$L$15,0))</f>
        <v>SICODI</v>
      </c>
      <c r="C1824" s="56" t="str">
        <f>+'INFO ENEL'!B1812</f>
        <v>Lima</v>
      </c>
      <c r="D1824" s="56" t="str">
        <f>+'INFO ENEL'!D1812</f>
        <v>Pativilca</v>
      </c>
      <c r="E1824" s="56" t="str">
        <f>+'INFO ENEL'!D1812</f>
        <v>Pativilca</v>
      </c>
      <c r="F1824" s="50">
        <f>+'INFO ENEL'!E1812</f>
        <v>0</v>
      </c>
      <c r="G1824" s="56" t="str">
        <f>+'INFO ENEL'!L1812</f>
        <v>MT</v>
      </c>
      <c r="H1824" s="57">
        <f>+'INFO ENEL'!M1812</f>
        <v>15.841584158415841</v>
      </c>
      <c r="I1824" s="56">
        <f>+'INFO ENEL'!N1812</f>
        <v>15</v>
      </c>
      <c r="J1824" s="56" t="str">
        <f>+'INFO ENEL'!O1812</f>
        <v>Poste</v>
      </c>
      <c r="K1824" s="56" t="str">
        <f>+'INFO ENEL'!P1812</f>
        <v>Concreto</v>
      </c>
      <c r="L1824" s="56" t="str">
        <f>+'INFO ENEL'!Q1812</f>
        <v>PPC24</v>
      </c>
      <c r="M1824" s="55" t="str">
        <f>+IF(ISERROR(INDEX('Estructuras de Acero y Concreto'!$C$6:$C$577,MATCH(L1824,'Estructuras de Acero y Concreto'!$D$6:$D$577,0)))=FALSE,INDEX('Estructuras de Acero y Concreto'!$C$6:$C$577,MATCH(L1824,'Estructuras de Acero y Concreto'!$D$6:$D$577,0)),IF(ISERROR(INDEX('Estructuras de Madera'!$C$5:$C$122,MATCH(L1824,'Estructuras de Madera'!$D$5:$D$122,0)))=FALSE,INDEX('Estructuras de Madera'!$C$5:$C$122,MATCH(L1824,'Estructuras de Madera'!$D$5:$D$122,0)),INDEX(SICODI!$G$3:$G$2404,MATCH(L1824,SICODI!$G$3:$G$2404,0))))</f>
        <v>PPC24</v>
      </c>
      <c r="N1824" s="121" t="str">
        <f>+IF(ISERROR(VLOOKUP(M1824,'Resumen de precios LLTT'!$C$17:$D$3071,2,FALSE))=FALSE,VLOOKUP(M1824,'Resumen de precios LLTT'!$C$17:$D$3071,2,FALSE),VLOOKUP(M1824,SICODI!$G$3:$J$2404,2,FALSE))</f>
        <v>POSTE DE CONCRETO ARMADO DE 15/400/150/375</v>
      </c>
      <c r="O1824" s="58">
        <f>+IF(ISERROR(VLOOKUP(M1824,'Resumen de precios LLTT'!$C$17:$G$3071,5,FALSE))=FALSE,VLOOKUP(M1824,'Resumen de precios LLTT'!$C$17:$G$3071,5,FALSE),VLOOKUP(M1824,SICODI!$G$3:$J$2404,4,FALSE))</f>
        <v>476.76</v>
      </c>
      <c r="P1824" s="16">
        <f t="shared" si="258"/>
        <v>0.84299999999999997</v>
      </c>
      <c r="Q1824" s="78">
        <f t="shared" si="259"/>
        <v>878.66867999999999</v>
      </c>
      <c r="R1824" s="56">
        <v>0</v>
      </c>
      <c r="S1824" s="16">
        <f t="shared" si="260"/>
        <v>0.13400000000000001</v>
      </c>
      <c r="T1824" s="79">
        <f t="shared" si="261"/>
        <v>9.8118002600000001</v>
      </c>
      <c r="U1824" s="80">
        <f t="shared" si="262"/>
        <v>0.183</v>
      </c>
      <c r="V1824" s="81">
        <f t="shared" si="263"/>
        <v>1.7955594475800001</v>
      </c>
      <c r="W1824" s="79">
        <f t="shared" si="264"/>
        <v>0.60419904645994038</v>
      </c>
      <c r="X1824" s="60">
        <f t="shared" si="265"/>
        <v>0.6</v>
      </c>
      <c r="Y1824" s="56">
        <f>+'INFO ENEL'!R1812</f>
        <v>1</v>
      </c>
      <c r="Z1824" s="59">
        <f t="shared" si="266"/>
        <v>0.6</v>
      </c>
    </row>
    <row r="1825" spans="1:26" ht="15" customHeight="1" x14ac:dyDescent="0.25">
      <c r="A1825" s="55">
        <f>+'INFO ENEL'!A1813</f>
        <v>1808</v>
      </c>
      <c r="B1825" s="121" t="str">
        <f>+INDEX($B$8:$B$15,MATCH(L1825,$L$8:$L$15,0))</f>
        <v>SICODI</v>
      </c>
      <c r="C1825" s="56" t="str">
        <f>+'INFO ENEL'!B1813</f>
        <v>Lima</v>
      </c>
      <c r="D1825" s="56" t="str">
        <f>+'INFO ENEL'!D1813</f>
        <v>Barranca</v>
      </c>
      <c r="E1825" s="56" t="str">
        <f>+'INFO ENEL'!D1813</f>
        <v>Barranca</v>
      </c>
      <c r="F1825" s="50">
        <f>+'INFO ENEL'!E1813</f>
        <v>0</v>
      </c>
      <c r="G1825" s="56" t="str">
        <f>+'INFO ENEL'!L1813</f>
        <v>MT</v>
      </c>
      <c r="H1825" s="57">
        <f>+'INFO ENEL'!M1813</f>
        <v>61.386138613861384</v>
      </c>
      <c r="I1825" s="56">
        <f>+'INFO ENEL'!N1813</f>
        <v>15</v>
      </c>
      <c r="J1825" s="56" t="str">
        <f>+'INFO ENEL'!O1813</f>
        <v>Poste</v>
      </c>
      <c r="K1825" s="56" t="str">
        <f>+'INFO ENEL'!P1813</f>
        <v>Concreto</v>
      </c>
      <c r="L1825" s="56" t="str">
        <f>+'INFO ENEL'!Q1813</f>
        <v>PPC24</v>
      </c>
      <c r="M1825" s="55" t="str">
        <f>+IF(ISERROR(INDEX('Estructuras de Acero y Concreto'!$C$6:$C$577,MATCH(L1825,'Estructuras de Acero y Concreto'!$D$6:$D$577,0)))=FALSE,INDEX('Estructuras de Acero y Concreto'!$C$6:$C$577,MATCH(L1825,'Estructuras de Acero y Concreto'!$D$6:$D$577,0)),IF(ISERROR(INDEX('Estructuras de Madera'!$C$5:$C$122,MATCH(L1825,'Estructuras de Madera'!$D$5:$D$122,0)))=FALSE,INDEX('Estructuras de Madera'!$C$5:$C$122,MATCH(L1825,'Estructuras de Madera'!$D$5:$D$122,0)),INDEX(SICODI!$G$3:$G$2404,MATCH(L1825,SICODI!$G$3:$G$2404,0))))</f>
        <v>PPC24</v>
      </c>
      <c r="N1825" s="121" t="str">
        <f>+IF(ISERROR(VLOOKUP(M1825,'Resumen de precios LLTT'!$C$17:$D$3071,2,FALSE))=FALSE,VLOOKUP(M1825,'Resumen de precios LLTT'!$C$17:$D$3071,2,FALSE),VLOOKUP(M1825,SICODI!$G$3:$J$2404,2,FALSE))</f>
        <v>POSTE DE CONCRETO ARMADO DE 15/400/150/375</v>
      </c>
      <c r="O1825" s="58">
        <f>+IF(ISERROR(VLOOKUP(M1825,'Resumen de precios LLTT'!$C$17:$G$3071,5,FALSE))=FALSE,VLOOKUP(M1825,'Resumen de precios LLTT'!$C$17:$G$3071,5,FALSE),VLOOKUP(M1825,SICODI!$G$3:$J$2404,4,FALSE))</f>
        <v>476.76</v>
      </c>
      <c r="P1825" s="16">
        <f t="shared" si="258"/>
        <v>0.84299999999999997</v>
      </c>
      <c r="Q1825" s="78">
        <f t="shared" si="259"/>
        <v>878.66867999999999</v>
      </c>
      <c r="R1825" s="56">
        <v>0</v>
      </c>
      <c r="S1825" s="16">
        <f t="shared" si="260"/>
        <v>0.13400000000000001</v>
      </c>
      <c r="T1825" s="79">
        <f t="shared" si="261"/>
        <v>9.8118002600000001</v>
      </c>
      <c r="U1825" s="80">
        <f t="shared" si="262"/>
        <v>0.183</v>
      </c>
      <c r="V1825" s="81">
        <f t="shared" si="263"/>
        <v>1.7955594475800001</v>
      </c>
      <c r="W1825" s="79">
        <f t="shared" si="264"/>
        <v>0.60419904645994038</v>
      </c>
      <c r="X1825" s="60">
        <f t="shared" si="265"/>
        <v>0.6</v>
      </c>
      <c r="Y1825" s="56">
        <f>+'INFO ENEL'!R1813</f>
        <v>1</v>
      </c>
      <c r="Z1825" s="59">
        <f t="shared" si="266"/>
        <v>0.6</v>
      </c>
    </row>
    <row r="1826" spans="1:26" ht="15" customHeight="1" x14ac:dyDescent="0.25">
      <c r="A1826" s="55">
        <f>+'INFO ENEL'!A1814</f>
        <v>1809</v>
      </c>
      <c r="B1826" s="121" t="str">
        <f>+INDEX($B$8:$B$15,MATCH(L1826,$L$8:$L$15,0))</f>
        <v>SICODI</v>
      </c>
      <c r="C1826" s="56" t="str">
        <f>+'INFO ENEL'!B1814</f>
        <v>Lima</v>
      </c>
      <c r="D1826" s="56" t="str">
        <f>+'INFO ENEL'!D1814</f>
        <v>Barranca</v>
      </c>
      <c r="E1826" s="56" t="str">
        <f>+'INFO ENEL'!D1814</f>
        <v>Barranca</v>
      </c>
      <c r="F1826" s="50">
        <f>+'INFO ENEL'!E1814</f>
        <v>0</v>
      </c>
      <c r="G1826" s="56" t="str">
        <f>+'INFO ENEL'!L1814</f>
        <v>MT</v>
      </c>
      <c r="H1826" s="57">
        <f>+'INFO ENEL'!M1814</f>
        <v>63.366336633663366</v>
      </c>
      <c r="I1826" s="56">
        <f>+'INFO ENEL'!N1814</f>
        <v>15</v>
      </c>
      <c r="J1826" s="56" t="str">
        <f>+'INFO ENEL'!O1814</f>
        <v>Poste</v>
      </c>
      <c r="K1826" s="56" t="str">
        <f>+'INFO ENEL'!P1814</f>
        <v>Concreto</v>
      </c>
      <c r="L1826" s="56" t="str">
        <f>+'INFO ENEL'!Q1814</f>
        <v>PPC24</v>
      </c>
      <c r="M1826" s="55" t="str">
        <f>+IF(ISERROR(INDEX('Estructuras de Acero y Concreto'!$C$6:$C$577,MATCH(L1826,'Estructuras de Acero y Concreto'!$D$6:$D$577,0)))=FALSE,INDEX('Estructuras de Acero y Concreto'!$C$6:$C$577,MATCH(L1826,'Estructuras de Acero y Concreto'!$D$6:$D$577,0)),IF(ISERROR(INDEX('Estructuras de Madera'!$C$5:$C$122,MATCH(L1826,'Estructuras de Madera'!$D$5:$D$122,0)))=FALSE,INDEX('Estructuras de Madera'!$C$5:$C$122,MATCH(L1826,'Estructuras de Madera'!$D$5:$D$122,0)),INDEX(SICODI!$G$3:$G$2404,MATCH(L1826,SICODI!$G$3:$G$2404,0))))</f>
        <v>PPC24</v>
      </c>
      <c r="N1826" s="121" t="str">
        <f>+IF(ISERROR(VLOOKUP(M1826,'Resumen de precios LLTT'!$C$17:$D$3071,2,FALSE))=FALSE,VLOOKUP(M1826,'Resumen de precios LLTT'!$C$17:$D$3071,2,FALSE),VLOOKUP(M1826,SICODI!$G$3:$J$2404,2,FALSE))</f>
        <v>POSTE DE CONCRETO ARMADO DE 15/400/150/375</v>
      </c>
      <c r="O1826" s="58">
        <f>+IF(ISERROR(VLOOKUP(M1826,'Resumen de precios LLTT'!$C$17:$G$3071,5,FALSE))=FALSE,VLOOKUP(M1826,'Resumen de precios LLTT'!$C$17:$G$3071,5,FALSE),VLOOKUP(M1826,SICODI!$G$3:$J$2404,4,FALSE))</f>
        <v>476.76</v>
      </c>
      <c r="P1826" s="16">
        <f t="shared" si="258"/>
        <v>0.84299999999999997</v>
      </c>
      <c r="Q1826" s="78">
        <f t="shared" si="259"/>
        <v>878.66867999999999</v>
      </c>
      <c r="R1826" s="56">
        <v>0</v>
      </c>
      <c r="S1826" s="16">
        <f t="shared" si="260"/>
        <v>0.13400000000000001</v>
      </c>
      <c r="T1826" s="79">
        <f t="shared" si="261"/>
        <v>9.8118002600000001</v>
      </c>
      <c r="U1826" s="80">
        <f t="shared" si="262"/>
        <v>0.183</v>
      </c>
      <c r="V1826" s="81">
        <f t="shared" si="263"/>
        <v>1.7955594475800001</v>
      </c>
      <c r="W1826" s="79">
        <f t="shared" si="264"/>
        <v>0.60419904645994038</v>
      </c>
      <c r="X1826" s="60">
        <f t="shared" si="265"/>
        <v>0.6</v>
      </c>
      <c r="Y1826" s="56">
        <f>+'INFO ENEL'!R1814</f>
        <v>1</v>
      </c>
      <c r="Z1826" s="59">
        <f t="shared" si="266"/>
        <v>0.6</v>
      </c>
    </row>
    <row r="1827" spans="1:26" ht="15" customHeight="1" x14ac:dyDescent="0.25">
      <c r="A1827" s="55">
        <f>+'INFO ENEL'!A1815</f>
        <v>1810</v>
      </c>
      <c r="B1827" s="121" t="str">
        <f>+INDEX($B$8:$B$15,MATCH(L1827,$L$8:$L$15,0))</f>
        <v>SICODI</v>
      </c>
      <c r="C1827" s="56" t="str">
        <f>+'INFO ENEL'!B1815</f>
        <v>Lima</v>
      </c>
      <c r="D1827" s="56" t="str">
        <f>+'INFO ENEL'!D1815</f>
        <v>Barranca</v>
      </c>
      <c r="E1827" s="56" t="str">
        <f>+'INFO ENEL'!D1815</f>
        <v>Barranca</v>
      </c>
      <c r="F1827" s="50">
        <f>+'INFO ENEL'!E1815</f>
        <v>0</v>
      </c>
      <c r="G1827" s="56" t="str">
        <f>+'INFO ENEL'!L1815</f>
        <v>MT</v>
      </c>
      <c r="H1827" s="57">
        <f>+'INFO ENEL'!M1815</f>
        <v>71.287128712871294</v>
      </c>
      <c r="I1827" s="56">
        <f>+'INFO ENEL'!N1815</f>
        <v>15</v>
      </c>
      <c r="J1827" s="56" t="str">
        <f>+'INFO ENEL'!O1815</f>
        <v>Poste</v>
      </c>
      <c r="K1827" s="56" t="str">
        <f>+'INFO ENEL'!P1815</f>
        <v>Concreto</v>
      </c>
      <c r="L1827" s="56" t="str">
        <f>+'INFO ENEL'!Q1815</f>
        <v>PPC24</v>
      </c>
      <c r="M1827" s="55" t="str">
        <f>+IF(ISERROR(INDEX('Estructuras de Acero y Concreto'!$C$6:$C$577,MATCH(L1827,'Estructuras de Acero y Concreto'!$D$6:$D$577,0)))=FALSE,INDEX('Estructuras de Acero y Concreto'!$C$6:$C$577,MATCH(L1827,'Estructuras de Acero y Concreto'!$D$6:$D$577,0)),IF(ISERROR(INDEX('Estructuras de Madera'!$C$5:$C$122,MATCH(L1827,'Estructuras de Madera'!$D$5:$D$122,0)))=FALSE,INDEX('Estructuras de Madera'!$C$5:$C$122,MATCH(L1827,'Estructuras de Madera'!$D$5:$D$122,0)),INDEX(SICODI!$G$3:$G$2404,MATCH(L1827,SICODI!$G$3:$G$2404,0))))</f>
        <v>PPC24</v>
      </c>
      <c r="N1827" s="121" t="str">
        <f>+IF(ISERROR(VLOOKUP(M1827,'Resumen de precios LLTT'!$C$17:$D$3071,2,FALSE))=FALSE,VLOOKUP(M1827,'Resumen de precios LLTT'!$C$17:$D$3071,2,FALSE),VLOOKUP(M1827,SICODI!$G$3:$J$2404,2,FALSE))</f>
        <v>POSTE DE CONCRETO ARMADO DE 15/400/150/375</v>
      </c>
      <c r="O1827" s="58">
        <f>+IF(ISERROR(VLOOKUP(M1827,'Resumen de precios LLTT'!$C$17:$G$3071,5,FALSE))=FALSE,VLOOKUP(M1827,'Resumen de precios LLTT'!$C$17:$G$3071,5,FALSE),VLOOKUP(M1827,SICODI!$G$3:$J$2404,4,FALSE))</f>
        <v>476.76</v>
      </c>
      <c r="P1827" s="16">
        <f t="shared" si="258"/>
        <v>0.84299999999999997</v>
      </c>
      <c r="Q1827" s="78">
        <f t="shared" si="259"/>
        <v>878.66867999999999</v>
      </c>
      <c r="R1827" s="56">
        <v>0</v>
      </c>
      <c r="S1827" s="16">
        <f t="shared" si="260"/>
        <v>0.13400000000000001</v>
      </c>
      <c r="T1827" s="79">
        <f t="shared" si="261"/>
        <v>9.8118002600000001</v>
      </c>
      <c r="U1827" s="80">
        <f t="shared" si="262"/>
        <v>0.183</v>
      </c>
      <c r="V1827" s="81">
        <f t="shared" si="263"/>
        <v>1.7955594475800001</v>
      </c>
      <c r="W1827" s="79">
        <f t="shared" si="264"/>
        <v>0.60419904645994038</v>
      </c>
      <c r="X1827" s="60">
        <f t="shared" si="265"/>
        <v>0.6</v>
      </c>
      <c r="Y1827" s="56">
        <f>+'INFO ENEL'!R1815</f>
        <v>1</v>
      </c>
      <c r="Z1827" s="59">
        <f t="shared" si="266"/>
        <v>0.6</v>
      </c>
    </row>
    <row r="1828" spans="1:26" ht="15" customHeight="1" x14ac:dyDescent="0.25">
      <c r="A1828" s="55">
        <f>+'INFO ENEL'!A1816</f>
        <v>1811</v>
      </c>
      <c r="B1828" s="121" t="str">
        <f>+INDEX($B$8:$B$15,MATCH(L1828,$L$8:$L$15,0))</f>
        <v>SICODI</v>
      </c>
      <c r="C1828" s="56" t="str">
        <f>+'INFO ENEL'!B1816</f>
        <v>Lima</v>
      </c>
      <c r="D1828" s="56" t="str">
        <f>+'INFO ENEL'!D1816</f>
        <v>Barranca</v>
      </c>
      <c r="E1828" s="56" t="str">
        <f>+'INFO ENEL'!D1816</f>
        <v>Barranca</v>
      </c>
      <c r="F1828" s="50">
        <f>+'INFO ENEL'!E1816</f>
        <v>0</v>
      </c>
      <c r="G1828" s="56" t="str">
        <f>+'INFO ENEL'!L1816</f>
        <v>MT</v>
      </c>
      <c r="H1828" s="57">
        <f>+'INFO ENEL'!M1816</f>
        <v>59.405940594059409</v>
      </c>
      <c r="I1828" s="56">
        <f>+'INFO ENEL'!N1816</f>
        <v>15</v>
      </c>
      <c r="J1828" s="56" t="str">
        <f>+'INFO ENEL'!O1816</f>
        <v>Poste</v>
      </c>
      <c r="K1828" s="56" t="str">
        <f>+'INFO ENEL'!P1816</f>
        <v>Concreto</v>
      </c>
      <c r="L1828" s="56" t="str">
        <f>+'INFO ENEL'!Q1816</f>
        <v>PPC24</v>
      </c>
      <c r="M1828" s="55" t="str">
        <f>+IF(ISERROR(INDEX('Estructuras de Acero y Concreto'!$C$6:$C$577,MATCH(L1828,'Estructuras de Acero y Concreto'!$D$6:$D$577,0)))=FALSE,INDEX('Estructuras de Acero y Concreto'!$C$6:$C$577,MATCH(L1828,'Estructuras de Acero y Concreto'!$D$6:$D$577,0)),IF(ISERROR(INDEX('Estructuras de Madera'!$C$5:$C$122,MATCH(L1828,'Estructuras de Madera'!$D$5:$D$122,0)))=FALSE,INDEX('Estructuras de Madera'!$C$5:$C$122,MATCH(L1828,'Estructuras de Madera'!$D$5:$D$122,0)),INDEX(SICODI!$G$3:$G$2404,MATCH(L1828,SICODI!$G$3:$G$2404,0))))</f>
        <v>PPC24</v>
      </c>
      <c r="N1828" s="121" t="str">
        <f>+IF(ISERROR(VLOOKUP(M1828,'Resumen de precios LLTT'!$C$17:$D$3071,2,FALSE))=FALSE,VLOOKUP(M1828,'Resumen de precios LLTT'!$C$17:$D$3071,2,FALSE),VLOOKUP(M1828,SICODI!$G$3:$J$2404,2,FALSE))</f>
        <v>POSTE DE CONCRETO ARMADO DE 15/400/150/375</v>
      </c>
      <c r="O1828" s="58">
        <f>+IF(ISERROR(VLOOKUP(M1828,'Resumen de precios LLTT'!$C$17:$G$3071,5,FALSE))=FALSE,VLOOKUP(M1828,'Resumen de precios LLTT'!$C$17:$G$3071,5,FALSE),VLOOKUP(M1828,SICODI!$G$3:$J$2404,4,FALSE))</f>
        <v>476.76</v>
      </c>
      <c r="P1828" s="16">
        <f t="shared" si="258"/>
        <v>0.84299999999999997</v>
      </c>
      <c r="Q1828" s="78">
        <f t="shared" si="259"/>
        <v>878.66867999999999</v>
      </c>
      <c r="R1828" s="56">
        <v>0</v>
      </c>
      <c r="S1828" s="16">
        <f t="shared" si="260"/>
        <v>0.13400000000000001</v>
      </c>
      <c r="T1828" s="79">
        <f t="shared" si="261"/>
        <v>9.8118002600000001</v>
      </c>
      <c r="U1828" s="80">
        <f t="shared" si="262"/>
        <v>0.183</v>
      </c>
      <c r="V1828" s="81">
        <f t="shared" si="263"/>
        <v>1.7955594475800001</v>
      </c>
      <c r="W1828" s="79">
        <f t="shared" si="264"/>
        <v>0.60419904645994038</v>
      </c>
      <c r="X1828" s="60">
        <f t="shared" si="265"/>
        <v>0.6</v>
      </c>
      <c r="Y1828" s="56">
        <f>+'INFO ENEL'!R1816</f>
        <v>1</v>
      </c>
      <c r="Z1828" s="59">
        <f t="shared" si="266"/>
        <v>0.6</v>
      </c>
    </row>
    <row r="1829" spans="1:26" ht="15" customHeight="1" x14ac:dyDescent="0.25">
      <c r="A1829" s="55">
        <f>+'INFO ENEL'!A1817</f>
        <v>1812</v>
      </c>
      <c r="B1829" s="121" t="str">
        <f>+INDEX($B$8:$B$15,MATCH(L1829,$L$8:$L$15,0))</f>
        <v>SICODI</v>
      </c>
      <c r="C1829" s="56" t="str">
        <f>+'INFO ENEL'!B1817</f>
        <v>Lima</v>
      </c>
      <c r="D1829" s="56" t="str">
        <f>+'INFO ENEL'!D1817</f>
        <v>Barranca</v>
      </c>
      <c r="E1829" s="56" t="str">
        <f>+'INFO ENEL'!D1817</f>
        <v>Barranca</v>
      </c>
      <c r="F1829" s="50">
        <f>+'INFO ENEL'!E1817</f>
        <v>0</v>
      </c>
      <c r="G1829" s="56" t="str">
        <f>+'INFO ENEL'!L1817</f>
        <v>MT</v>
      </c>
      <c r="H1829" s="57">
        <f>+'INFO ENEL'!M1817</f>
        <v>41.584158415841586</v>
      </c>
      <c r="I1829" s="56">
        <f>+'INFO ENEL'!N1817</f>
        <v>13</v>
      </c>
      <c r="J1829" s="56" t="str">
        <f>+'INFO ENEL'!O1817</f>
        <v>Poste</v>
      </c>
      <c r="K1829" s="56" t="str">
        <f>+'INFO ENEL'!P1817</f>
        <v>Concreto</v>
      </c>
      <c r="L1829" s="56" t="str">
        <f>+'INFO ENEL'!Q1817</f>
        <v>PPC20</v>
      </c>
      <c r="M1829" s="55" t="str">
        <f>+IF(ISERROR(INDEX('Estructuras de Acero y Concreto'!$C$6:$C$577,MATCH(L1829,'Estructuras de Acero y Concreto'!$D$6:$D$577,0)))=FALSE,INDEX('Estructuras de Acero y Concreto'!$C$6:$C$577,MATCH(L1829,'Estructuras de Acero y Concreto'!$D$6:$D$577,0)),IF(ISERROR(INDEX('Estructuras de Madera'!$C$5:$C$122,MATCH(L1829,'Estructuras de Madera'!$D$5:$D$122,0)))=FALSE,INDEX('Estructuras de Madera'!$C$5:$C$122,MATCH(L1829,'Estructuras de Madera'!$D$5:$D$122,0)),INDEX(SICODI!$G$3:$G$2404,MATCH(L1829,SICODI!$G$3:$G$2404,0))))</f>
        <v>PPC20</v>
      </c>
      <c r="N1829" s="121" t="str">
        <f>+IF(ISERROR(VLOOKUP(M1829,'Resumen de precios LLTT'!$C$17:$D$3071,2,FALSE))=FALSE,VLOOKUP(M1829,'Resumen de precios LLTT'!$C$17:$D$3071,2,FALSE),VLOOKUP(M1829,SICODI!$G$3:$J$2404,2,FALSE))</f>
        <v>POSTE DE CONCRETO ARMADO DE 13/400/150/345</v>
      </c>
      <c r="O1829" s="58">
        <f>+IF(ISERROR(VLOOKUP(M1829,'Resumen de precios LLTT'!$C$17:$G$3071,5,FALSE))=FALSE,VLOOKUP(M1829,'Resumen de precios LLTT'!$C$17:$G$3071,5,FALSE),VLOOKUP(M1829,SICODI!$G$3:$J$2404,4,FALSE))</f>
        <v>364.69</v>
      </c>
      <c r="P1829" s="16">
        <f t="shared" si="258"/>
        <v>0.84299999999999997</v>
      </c>
      <c r="Q1829" s="78">
        <f t="shared" si="259"/>
        <v>672.12366999999995</v>
      </c>
      <c r="R1829" s="56">
        <v>0</v>
      </c>
      <c r="S1829" s="16">
        <f t="shared" si="260"/>
        <v>0.13400000000000001</v>
      </c>
      <c r="T1829" s="79">
        <f t="shared" si="261"/>
        <v>7.5053809816666659</v>
      </c>
      <c r="U1829" s="80">
        <f t="shared" si="262"/>
        <v>0.183</v>
      </c>
      <c r="V1829" s="81">
        <f t="shared" si="263"/>
        <v>1.3734847196449997</v>
      </c>
      <c r="W1829" s="79">
        <f t="shared" si="264"/>
        <v>0.46217247724950827</v>
      </c>
      <c r="X1829" s="60">
        <f t="shared" si="265"/>
        <v>0.5</v>
      </c>
      <c r="Y1829" s="56">
        <f>+'INFO ENEL'!R1817</f>
        <v>1</v>
      </c>
      <c r="Z1829" s="59">
        <f t="shared" si="266"/>
        <v>0.5</v>
      </c>
    </row>
    <row r="1830" spans="1:26" ht="15" customHeight="1" x14ac:dyDescent="0.25">
      <c r="A1830" s="55">
        <f>+'INFO ENEL'!A1818</f>
        <v>1813</v>
      </c>
      <c r="B1830" s="121" t="str">
        <f>+INDEX($B$8:$B$15,MATCH(L1830,$L$8:$L$15,0))</f>
        <v>SICODI</v>
      </c>
      <c r="C1830" s="56" t="str">
        <f>+'INFO ENEL'!B1818</f>
        <v>Lima</v>
      </c>
      <c r="D1830" s="56" t="str">
        <f>+'INFO ENEL'!D1818</f>
        <v>Barranca</v>
      </c>
      <c r="E1830" s="56" t="str">
        <f>+'INFO ENEL'!D1818</f>
        <v>Barranca</v>
      </c>
      <c r="F1830" s="50">
        <f>+'INFO ENEL'!E1818</f>
        <v>0</v>
      </c>
      <c r="G1830" s="56" t="str">
        <f>+'INFO ENEL'!L1818</f>
        <v>MT</v>
      </c>
      <c r="H1830" s="57">
        <f>+'INFO ENEL'!M1818</f>
        <v>16.831683168316832</v>
      </c>
      <c r="I1830" s="56">
        <f>+'INFO ENEL'!N1818</f>
        <v>15</v>
      </c>
      <c r="J1830" s="56" t="str">
        <f>+'INFO ENEL'!O1818</f>
        <v>Poste</v>
      </c>
      <c r="K1830" s="56" t="str">
        <f>+'INFO ENEL'!P1818</f>
        <v>Concreto</v>
      </c>
      <c r="L1830" s="56" t="str">
        <f>+'INFO ENEL'!Q1818</f>
        <v>PPC24</v>
      </c>
      <c r="M1830" s="55" t="str">
        <f>+IF(ISERROR(INDEX('Estructuras de Acero y Concreto'!$C$6:$C$577,MATCH(L1830,'Estructuras de Acero y Concreto'!$D$6:$D$577,0)))=FALSE,INDEX('Estructuras de Acero y Concreto'!$C$6:$C$577,MATCH(L1830,'Estructuras de Acero y Concreto'!$D$6:$D$577,0)),IF(ISERROR(INDEX('Estructuras de Madera'!$C$5:$C$122,MATCH(L1830,'Estructuras de Madera'!$D$5:$D$122,0)))=FALSE,INDEX('Estructuras de Madera'!$C$5:$C$122,MATCH(L1830,'Estructuras de Madera'!$D$5:$D$122,0)),INDEX(SICODI!$G$3:$G$2404,MATCH(L1830,SICODI!$G$3:$G$2404,0))))</f>
        <v>PPC24</v>
      </c>
      <c r="N1830" s="121" t="str">
        <f>+IF(ISERROR(VLOOKUP(M1830,'Resumen de precios LLTT'!$C$17:$D$3071,2,FALSE))=FALSE,VLOOKUP(M1830,'Resumen de precios LLTT'!$C$17:$D$3071,2,FALSE),VLOOKUP(M1830,SICODI!$G$3:$J$2404,2,FALSE))</f>
        <v>POSTE DE CONCRETO ARMADO DE 15/400/150/375</v>
      </c>
      <c r="O1830" s="58">
        <f>+IF(ISERROR(VLOOKUP(M1830,'Resumen de precios LLTT'!$C$17:$G$3071,5,FALSE))=FALSE,VLOOKUP(M1830,'Resumen de precios LLTT'!$C$17:$G$3071,5,FALSE),VLOOKUP(M1830,SICODI!$G$3:$J$2404,4,FALSE))</f>
        <v>476.76</v>
      </c>
      <c r="P1830" s="16">
        <f t="shared" si="258"/>
        <v>0.84299999999999997</v>
      </c>
      <c r="Q1830" s="78">
        <f t="shared" si="259"/>
        <v>878.66867999999999</v>
      </c>
      <c r="R1830" s="56">
        <v>0</v>
      </c>
      <c r="S1830" s="16">
        <f t="shared" si="260"/>
        <v>0.13400000000000001</v>
      </c>
      <c r="T1830" s="79">
        <f t="shared" si="261"/>
        <v>9.8118002600000001</v>
      </c>
      <c r="U1830" s="80">
        <f t="shared" si="262"/>
        <v>0.183</v>
      </c>
      <c r="V1830" s="81">
        <f t="shared" si="263"/>
        <v>1.7955594475800001</v>
      </c>
      <c r="W1830" s="79">
        <f t="shared" si="264"/>
        <v>0.60419904645994038</v>
      </c>
      <c r="X1830" s="60">
        <f t="shared" si="265"/>
        <v>0.6</v>
      </c>
      <c r="Y1830" s="56">
        <f>+'INFO ENEL'!R1818</f>
        <v>1</v>
      </c>
      <c r="Z1830" s="59">
        <f t="shared" si="266"/>
        <v>0.6</v>
      </c>
    </row>
    <row r="1831" spans="1:26" ht="15" customHeight="1" x14ac:dyDescent="0.25">
      <c r="A1831" s="55">
        <f>+'INFO ENEL'!A1819</f>
        <v>1814</v>
      </c>
      <c r="B1831" s="121" t="str">
        <f>+INDEX($B$8:$B$15,MATCH(L1831,$L$8:$L$15,0))</f>
        <v>SICODI</v>
      </c>
      <c r="C1831" s="56" t="str">
        <f>+'INFO ENEL'!B1819</f>
        <v>Lima</v>
      </c>
      <c r="D1831" s="56" t="str">
        <f>+'INFO ENEL'!D1819</f>
        <v>Barranca</v>
      </c>
      <c r="E1831" s="56" t="str">
        <f>+'INFO ENEL'!D1819</f>
        <v>Barranca</v>
      </c>
      <c r="F1831" s="50">
        <f>+'INFO ENEL'!E1819</f>
        <v>0</v>
      </c>
      <c r="G1831" s="56" t="str">
        <f>+'INFO ENEL'!L1819</f>
        <v>MT</v>
      </c>
      <c r="H1831" s="57">
        <f>+'INFO ENEL'!M1819</f>
        <v>37.623762376237622</v>
      </c>
      <c r="I1831" s="56">
        <f>+'INFO ENEL'!N1819</f>
        <v>15</v>
      </c>
      <c r="J1831" s="56" t="str">
        <f>+'INFO ENEL'!O1819</f>
        <v>Poste</v>
      </c>
      <c r="K1831" s="56" t="str">
        <f>+'INFO ENEL'!P1819</f>
        <v>Concreto</v>
      </c>
      <c r="L1831" s="56" t="str">
        <f>+'INFO ENEL'!Q1819</f>
        <v>PPC24</v>
      </c>
      <c r="M1831" s="55" t="str">
        <f>+IF(ISERROR(INDEX('Estructuras de Acero y Concreto'!$C$6:$C$577,MATCH(L1831,'Estructuras de Acero y Concreto'!$D$6:$D$577,0)))=FALSE,INDEX('Estructuras de Acero y Concreto'!$C$6:$C$577,MATCH(L1831,'Estructuras de Acero y Concreto'!$D$6:$D$577,0)),IF(ISERROR(INDEX('Estructuras de Madera'!$C$5:$C$122,MATCH(L1831,'Estructuras de Madera'!$D$5:$D$122,0)))=FALSE,INDEX('Estructuras de Madera'!$C$5:$C$122,MATCH(L1831,'Estructuras de Madera'!$D$5:$D$122,0)),INDEX(SICODI!$G$3:$G$2404,MATCH(L1831,SICODI!$G$3:$G$2404,0))))</f>
        <v>PPC24</v>
      </c>
      <c r="N1831" s="121" t="str">
        <f>+IF(ISERROR(VLOOKUP(M1831,'Resumen de precios LLTT'!$C$17:$D$3071,2,FALSE))=FALSE,VLOOKUP(M1831,'Resumen de precios LLTT'!$C$17:$D$3071,2,FALSE),VLOOKUP(M1831,SICODI!$G$3:$J$2404,2,FALSE))</f>
        <v>POSTE DE CONCRETO ARMADO DE 15/400/150/375</v>
      </c>
      <c r="O1831" s="58">
        <f>+IF(ISERROR(VLOOKUP(M1831,'Resumen de precios LLTT'!$C$17:$G$3071,5,FALSE))=FALSE,VLOOKUP(M1831,'Resumen de precios LLTT'!$C$17:$G$3071,5,FALSE),VLOOKUP(M1831,SICODI!$G$3:$J$2404,4,FALSE))</f>
        <v>476.76</v>
      </c>
      <c r="P1831" s="16">
        <f t="shared" si="258"/>
        <v>0.84299999999999997</v>
      </c>
      <c r="Q1831" s="78">
        <f t="shared" si="259"/>
        <v>878.66867999999999</v>
      </c>
      <c r="R1831" s="56">
        <v>0</v>
      </c>
      <c r="S1831" s="16">
        <f t="shared" si="260"/>
        <v>0.13400000000000001</v>
      </c>
      <c r="T1831" s="79">
        <f t="shared" si="261"/>
        <v>9.8118002600000001</v>
      </c>
      <c r="U1831" s="80">
        <f t="shared" si="262"/>
        <v>0.183</v>
      </c>
      <c r="V1831" s="81">
        <f t="shared" si="263"/>
        <v>1.7955594475800001</v>
      </c>
      <c r="W1831" s="79">
        <f t="shared" si="264"/>
        <v>0.60419904645994038</v>
      </c>
      <c r="X1831" s="60">
        <f t="shared" si="265"/>
        <v>0.6</v>
      </c>
      <c r="Y1831" s="56">
        <f>+'INFO ENEL'!R1819</f>
        <v>1</v>
      </c>
      <c r="Z1831" s="59">
        <f t="shared" si="266"/>
        <v>0.6</v>
      </c>
    </row>
    <row r="1832" spans="1:26" ht="15" customHeight="1" x14ac:dyDescent="0.25">
      <c r="A1832" s="55">
        <f>+'INFO ENEL'!A1820</f>
        <v>1815</v>
      </c>
      <c r="B1832" s="121" t="str">
        <f>+INDEX($B$8:$B$15,MATCH(L1832,$L$8:$L$15,0))</f>
        <v>SICODI</v>
      </c>
      <c r="C1832" s="56" t="str">
        <f>+'INFO ENEL'!B1820</f>
        <v>Lima</v>
      </c>
      <c r="D1832" s="56" t="str">
        <f>+'INFO ENEL'!D1820</f>
        <v>Barranca</v>
      </c>
      <c r="E1832" s="56" t="str">
        <f>+'INFO ENEL'!D1820</f>
        <v>Barranca</v>
      </c>
      <c r="F1832" s="50">
        <f>+'INFO ENEL'!E1820</f>
        <v>0</v>
      </c>
      <c r="G1832" s="56" t="str">
        <f>+'INFO ENEL'!L1820</f>
        <v>MT</v>
      </c>
      <c r="H1832" s="57">
        <f>+'INFO ENEL'!M1820</f>
        <v>93.069306930693074</v>
      </c>
      <c r="I1832" s="56">
        <f>+'INFO ENEL'!N1820</f>
        <v>15</v>
      </c>
      <c r="J1832" s="56" t="str">
        <f>+'INFO ENEL'!O1820</f>
        <v>Poste</v>
      </c>
      <c r="K1832" s="56" t="str">
        <f>+'INFO ENEL'!P1820</f>
        <v>Concreto</v>
      </c>
      <c r="L1832" s="56" t="str">
        <f>+'INFO ENEL'!Q1820</f>
        <v>PPC24</v>
      </c>
      <c r="M1832" s="55" t="str">
        <f>+IF(ISERROR(INDEX('Estructuras de Acero y Concreto'!$C$6:$C$577,MATCH(L1832,'Estructuras de Acero y Concreto'!$D$6:$D$577,0)))=FALSE,INDEX('Estructuras de Acero y Concreto'!$C$6:$C$577,MATCH(L1832,'Estructuras de Acero y Concreto'!$D$6:$D$577,0)),IF(ISERROR(INDEX('Estructuras de Madera'!$C$5:$C$122,MATCH(L1832,'Estructuras de Madera'!$D$5:$D$122,0)))=FALSE,INDEX('Estructuras de Madera'!$C$5:$C$122,MATCH(L1832,'Estructuras de Madera'!$D$5:$D$122,0)),INDEX(SICODI!$G$3:$G$2404,MATCH(L1832,SICODI!$G$3:$G$2404,0))))</f>
        <v>PPC24</v>
      </c>
      <c r="N1832" s="121" t="str">
        <f>+IF(ISERROR(VLOOKUP(M1832,'Resumen de precios LLTT'!$C$17:$D$3071,2,FALSE))=FALSE,VLOOKUP(M1832,'Resumen de precios LLTT'!$C$17:$D$3071,2,FALSE),VLOOKUP(M1832,SICODI!$G$3:$J$2404,2,FALSE))</f>
        <v>POSTE DE CONCRETO ARMADO DE 15/400/150/375</v>
      </c>
      <c r="O1832" s="58">
        <f>+IF(ISERROR(VLOOKUP(M1832,'Resumen de precios LLTT'!$C$17:$G$3071,5,FALSE))=FALSE,VLOOKUP(M1832,'Resumen de precios LLTT'!$C$17:$G$3071,5,FALSE),VLOOKUP(M1832,SICODI!$G$3:$J$2404,4,FALSE))</f>
        <v>476.76</v>
      </c>
      <c r="P1832" s="16">
        <f t="shared" si="258"/>
        <v>0.84299999999999997</v>
      </c>
      <c r="Q1832" s="78">
        <f t="shared" si="259"/>
        <v>878.66867999999999</v>
      </c>
      <c r="R1832" s="56">
        <v>0</v>
      </c>
      <c r="S1832" s="16">
        <f t="shared" si="260"/>
        <v>0.13400000000000001</v>
      </c>
      <c r="T1832" s="79">
        <f t="shared" si="261"/>
        <v>9.8118002600000001</v>
      </c>
      <c r="U1832" s="80">
        <f t="shared" si="262"/>
        <v>0.183</v>
      </c>
      <c r="V1832" s="81">
        <f t="shared" si="263"/>
        <v>1.7955594475800001</v>
      </c>
      <c r="W1832" s="79">
        <f t="shared" si="264"/>
        <v>0.60419904645994038</v>
      </c>
      <c r="X1832" s="60">
        <f t="shared" si="265"/>
        <v>0.6</v>
      </c>
      <c r="Y1832" s="56">
        <f>+'INFO ENEL'!R1820</f>
        <v>1</v>
      </c>
      <c r="Z1832" s="59">
        <f t="shared" si="266"/>
        <v>0.6</v>
      </c>
    </row>
    <row r="1833" spans="1:26" ht="15" customHeight="1" x14ac:dyDescent="0.25">
      <c r="A1833" s="55">
        <f>+'INFO ENEL'!A1821</f>
        <v>1816</v>
      </c>
      <c r="B1833" s="121" t="str">
        <f>+INDEX($B$8:$B$15,MATCH(L1833,$L$8:$L$15,0))</f>
        <v>SICODI</v>
      </c>
      <c r="C1833" s="56" t="str">
        <f>+'INFO ENEL'!B1821</f>
        <v>Lima</v>
      </c>
      <c r="D1833" s="56" t="str">
        <f>+'INFO ENEL'!D1821</f>
        <v>Barranca</v>
      </c>
      <c r="E1833" s="56" t="str">
        <f>+'INFO ENEL'!D1821</f>
        <v>Barranca</v>
      </c>
      <c r="F1833" s="50">
        <f>+'INFO ENEL'!E1821</f>
        <v>0</v>
      </c>
      <c r="G1833" s="56" t="str">
        <f>+'INFO ENEL'!L1821</f>
        <v>MT</v>
      </c>
      <c r="H1833" s="57">
        <f>+'INFO ENEL'!M1821</f>
        <v>53.465346534653463</v>
      </c>
      <c r="I1833" s="56">
        <f>+'INFO ENEL'!N1821</f>
        <v>15</v>
      </c>
      <c r="J1833" s="56" t="str">
        <f>+'INFO ENEL'!O1821</f>
        <v>Poste</v>
      </c>
      <c r="K1833" s="56" t="str">
        <f>+'INFO ENEL'!P1821</f>
        <v>Concreto</v>
      </c>
      <c r="L1833" s="56" t="str">
        <f>+'INFO ENEL'!Q1821</f>
        <v>PPC24</v>
      </c>
      <c r="M1833" s="55" t="str">
        <f>+IF(ISERROR(INDEX('Estructuras de Acero y Concreto'!$C$6:$C$577,MATCH(L1833,'Estructuras de Acero y Concreto'!$D$6:$D$577,0)))=FALSE,INDEX('Estructuras de Acero y Concreto'!$C$6:$C$577,MATCH(L1833,'Estructuras de Acero y Concreto'!$D$6:$D$577,0)),IF(ISERROR(INDEX('Estructuras de Madera'!$C$5:$C$122,MATCH(L1833,'Estructuras de Madera'!$D$5:$D$122,0)))=FALSE,INDEX('Estructuras de Madera'!$C$5:$C$122,MATCH(L1833,'Estructuras de Madera'!$D$5:$D$122,0)),INDEX(SICODI!$G$3:$G$2404,MATCH(L1833,SICODI!$G$3:$G$2404,0))))</f>
        <v>PPC24</v>
      </c>
      <c r="N1833" s="121" t="str">
        <f>+IF(ISERROR(VLOOKUP(M1833,'Resumen de precios LLTT'!$C$17:$D$3071,2,FALSE))=FALSE,VLOOKUP(M1833,'Resumen de precios LLTT'!$C$17:$D$3071,2,FALSE),VLOOKUP(M1833,SICODI!$G$3:$J$2404,2,FALSE))</f>
        <v>POSTE DE CONCRETO ARMADO DE 15/400/150/375</v>
      </c>
      <c r="O1833" s="58">
        <f>+IF(ISERROR(VLOOKUP(M1833,'Resumen de precios LLTT'!$C$17:$G$3071,5,FALSE))=FALSE,VLOOKUP(M1833,'Resumen de precios LLTT'!$C$17:$G$3071,5,FALSE),VLOOKUP(M1833,SICODI!$G$3:$J$2404,4,FALSE))</f>
        <v>476.76</v>
      </c>
      <c r="P1833" s="16">
        <f t="shared" si="258"/>
        <v>0.84299999999999997</v>
      </c>
      <c r="Q1833" s="78">
        <f t="shared" si="259"/>
        <v>878.66867999999999</v>
      </c>
      <c r="R1833" s="56">
        <v>0</v>
      </c>
      <c r="S1833" s="16">
        <f t="shared" si="260"/>
        <v>0.13400000000000001</v>
      </c>
      <c r="T1833" s="79">
        <f t="shared" si="261"/>
        <v>9.8118002600000001</v>
      </c>
      <c r="U1833" s="80">
        <f t="shared" si="262"/>
        <v>0.183</v>
      </c>
      <c r="V1833" s="81">
        <f t="shared" si="263"/>
        <v>1.7955594475800001</v>
      </c>
      <c r="W1833" s="79">
        <f t="shared" si="264"/>
        <v>0.60419904645994038</v>
      </c>
      <c r="X1833" s="60">
        <f t="shared" si="265"/>
        <v>0.6</v>
      </c>
      <c r="Y1833" s="56">
        <f>+'INFO ENEL'!R1821</f>
        <v>1</v>
      </c>
      <c r="Z1833" s="59">
        <f t="shared" si="266"/>
        <v>0.6</v>
      </c>
    </row>
    <row r="1834" spans="1:26" ht="15" customHeight="1" x14ac:dyDescent="0.25">
      <c r="A1834" s="55">
        <f>+'INFO ENEL'!A1822</f>
        <v>1817</v>
      </c>
      <c r="B1834" s="121" t="str">
        <f>+INDEX($B$8:$B$15,MATCH(L1834,$L$8:$L$15,0))</f>
        <v>SICODI</v>
      </c>
      <c r="C1834" s="56" t="str">
        <f>+'INFO ENEL'!B1822</f>
        <v>Lima</v>
      </c>
      <c r="D1834" s="56" t="str">
        <f>+'INFO ENEL'!D1822</f>
        <v>Barranca</v>
      </c>
      <c r="E1834" s="56" t="str">
        <f>+'INFO ENEL'!D1822</f>
        <v>Barranca</v>
      </c>
      <c r="F1834" s="50">
        <f>+'INFO ENEL'!E1822</f>
        <v>0</v>
      </c>
      <c r="G1834" s="56" t="str">
        <f>+'INFO ENEL'!L1822</f>
        <v>MT</v>
      </c>
      <c r="H1834" s="57">
        <f>+'INFO ENEL'!M1822</f>
        <v>45.544554455445542</v>
      </c>
      <c r="I1834" s="56">
        <f>+'INFO ENEL'!N1822</f>
        <v>15</v>
      </c>
      <c r="J1834" s="56" t="str">
        <f>+'INFO ENEL'!O1822</f>
        <v>Poste</v>
      </c>
      <c r="K1834" s="56" t="str">
        <f>+'INFO ENEL'!P1822</f>
        <v>Concreto</v>
      </c>
      <c r="L1834" s="56" t="str">
        <f>+'INFO ENEL'!Q1822</f>
        <v>PPC24</v>
      </c>
      <c r="M1834" s="55" t="str">
        <f>+IF(ISERROR(INDEX('Estructuras de Acero y Concreto'!$C$6:$C$577,MATCH(L1834,'Estructuras de Acero y Concreto'!$D$6:$D$577,0)))=FALSE,INDEX('Estructuras de Acero y Concreto'!$C$6:$C$577,MATCH(L1834,'Estructuras de Acero y Concreto'!$D$6:$D$577,0)),IF(ISERROR(INDEX('Estructuras de Madera'!$C$5:$C$122,MATCH(L1834,'Estructuras de Madera'!$D$5:$D$122,0)))=FALSE,INDEX('Estructuras de Madera'!$C$5:$C$122,MATCH(L1834,'Estructuras de Madera'!$D$5:$D$122,0)),INDEX(SICODI!$G$3:$G$2404,MATCH(L1834,SICODI!$G$3:$G$2404,0))))</f>
        <v>PPC24</v>
      </c>
      <c r="N1834" s="121" t="str">
        <f>+IF(ISERROR(VLOOKUP(M1834,'Resumen de precios LLTT'!$C$17:$D$3071,2,FALSE))=FALSE,VLOOKUP(M1834,'Resumen de precios LLTT'!$C$17:$D$3071,2,FALSE),VLOOKUP(M1834,SICODI!$G$3:$J$2404,2,FALSE))</f>
        <v>POSTE DE CONCRETO ARMADO DE 15/400/150/375</v>
      </c>
      <c r="O1834" s="58">
        <f>+IF(ISERROR(VLOOKUP(M1834,'Resumen de precios LLTT'!$C$17:$G$3071,5,FALSE))=FALSE,VLOOKUP(M1834,'Resumen de precios LLTT'!$C$17:$G$3071,5,FALSE),VLOOKUP(M1834,SICODI!$G$3:$J$2404,4,FALSE))</f>
        <v>476.76</v>
      </c>
      <c r="P1834" s="16">
        <f t="shared" si="258"/>
        <v>0.84299999999999997</v>
      </c>
      <c r="Q1834" s="78">
        <f t="shared" si="259"/>
        <v>878.66867999999999</v>
      </c>
      <c r="R1834" s="56">
        <v>0</v>
      </c>
      <c r="S1834" s="16">
        <f t="shared" si="260"/>
        <v>0.13400000000000001</v>
      </c>
      <c r="T1834" s="79">
        <f t="shared" si="261"/>
        <v>9.8118002600000001</v>
      </c>
      <c r="U1834" s="80">
        <f t="shared" si="262"/>
        <v>0.183</v>
      </c>
      <c r="V1834" s="81">
        <f t="shared" si="263"/>
        <v>1.7955594475800001</v>
      </c>
      <c r="W1834" s="79">
        <f t="shared" si="264"/>
        <v>0.60419904645994038</v>
      </c>
      <c r="X1834" s="60">
        <f t="shared" si="265"/>
        <v>0.6</v>
      </c>
      <c r="Y1834" s="56">
        <f>+'INFO ENEL'!R1822</f>
        <v>1</v>
      </c>
      <c r="Z1834" s="59">
        <f t="shared" si="266"/>
        <v>0.6</v>
      </c>
    </row>
    <row r="1835" spans="1:26" ht="15" customHeight="1" x14ac:dyDescent="0.25">
      <c r="A1835" s="55">
        <f>+'INFO ENEL'!A1823</f>
        <v>1818</v>
      </c>
      <c r="B1835" s="121" t="str">
        <f>+INDEX($B$8:$B$15,MATCH(L1835,$L$8:$L$15,0))</f>
        <v>SICODI</v>
      </c>
      <c r="C1835" s="56" t="str">
        <f>+'INFO ENEL'!B1823</f>
        <v>Lima</v>
      </c>
      <c r="D1835" s="56" t="str">
        <f>+'INFO ENEL'!D1823</f>
        <v>Barranca</v>
      </c>
      <c r="E1835" s="56" t="str">
        <f>+'INFO ENEL'!D1823</f>
        <v>Barranca</v>
      </c>
      <c r="F1835" s="50">
        <f>+'INFO ENEL'!E1823</f>
        <v>0</v>
      </c>
      <c r="G1835" s="56" t="str">
        <f>+'INFO ENEL'!L1823</f>
        <v>MT</v>
      </c>
      <c r="H1835" s="57">
        <f>+'INFO ENEL'!M1823</f>
        <v>58.415841584158414</v>
      </c>
      <c r="I1835" s="56">
        <f>+'INFO ENEL'!N1823</f>
        <v>15</v>
      </c>
      <c r="J1835" s="56" t="str">
        <f>+'INFO ENEL'!O1823</f>
        <v>Poste</v>
      </c>
      <c r="K1835" s="56" t="str">
        <f>+'INFO ENEL'!P1823</f>
        <v>Concreto</v>
      </c>
      <c r="L1835" s="56" t="str">
        <f>+'INFO ENEL'!Q1823</f>
        <v>PPC24</v>
      </c>
      <c r="M1835" s="55" t="str">
        <f>+IF(ISERROR(INDEX('Estructuras de Acero y Concreto'!$C$6:$C$577,MATCH(L1835,'Estructuras de Acero y Concreto'!$D$6:$D$577,0)))=FALSE,INDEX('Estructuras de Acero y Concreto'!$C$6:$C$577,MATCH(L1835,'Estructuras de Acero y Concreto'!$D$6:$D$577,0)),IF(ISERROR(INDEX('Estructuras de Madera'!$C$5:$C$122,MATCH(L1835,'Estructuras de Madera'!$D$5:$D$122,0)))=FALSE,INDEX('Estructuras de Madera'!$C$5:$C$122,MATCH(L1835,'Estructuras de Madera'!$D$5:$D$122,0)),INDEX(SICODI!$G$3:$G$2404,MATCH(L1835,SICODI!$G$3:$G$2404,0))))</f>
        <v>PPC24</v>
      </c>
      <c r="N1835" s="121" t="str">
        <f>+IF(ISERROR(VLOOKUP(M1835,'Resumen de precios LLTT'!$C$17:$D$3071,2,FALSE))=FALSE,VLOOKUP(M1835,'Resumen de precios LLTT'!$C$17:$D$3071,2,FALSE),VLOOKUP(M1835,SICODI!$G$3:$J$2404,2,FALSE))</f>
        <v>POSTE DE CONCRETO ARMADO DE 15/400/150/375</v>
      </c>
      <c r="O1835" s="58">
        <f>+IF(ISERROR(VLOOKUP(M1835,'Resumen de precios LLTT'!$C$17:$G$3071,5,FALSE))=FALSE,VLOOKUP(M1835,'Resumen de precios LLTT'!$C$17:$G$3071,5,FALSE),VLOOKUP(M1835,SICODI!$G$3:$J$2404,4,FALSE))</f>
        <v>476.76</v>
      </c>
      <c r="P1835" s="16">
        <f t="shared" si="258"/>
        <v>0.84299999999999997</v>
      </c>
      <c r="Q1835" s="78">
        <f t="shared" si="259"/>
        <v>878.66867999999999</v>
      </c>
      <c r="R1835" s="56">
        <v>0</v>
      </c>
      <c r="S1835" s="16">
        <f t="shared" si="260"/>
        <v>0.13400000000000001</v>
      </c>
      <c r="T1835" s="79">
        <f t="shared" si="261"/>
        <v>9.8118002600000001</v>
      </c>
      <c r="U1835" s="80">
        <f t="shared" si="262"/>
        <v>0.183</v>
      </c>
      <c r="V1835" s="81">
        <f t="shared" si="263"/>
        <v>1.7955594475800001</v>
      </c>
      <c r="W1835" s="79">
        <f t="shared" si="264"/>
        <v>0.60419904645994038</v>
      </c>
      <c r="X1835" s="60">
        <f t="shared" si="265"/>
        <v>0.6</v>
      </c>
      <c r="Y1835" s="56">
        <f>+'INFO ENEL'!R1823</f>
        <v>1</v>
      </c>
      <c r="Z1835" s="59">
        <f t="shared" si="266"/>
        <v>0.6</v>
      </c>
    </row>
    <row r="1836" spans="1:26" ht="15" customHeight="1" x14ac:dyDescent="0.25">
      <c r="A1836" s="55">
        <f>+'INFO ENEL'!A1824</f>
        <v>1819</v>
      </c>
      <c r="B1836" s="121" t="str">
        <f>+INDEX($B$8:$B$15,MATCH(L1836,$L$8:$L$15,0))</f>
        <v>SICODI</v>
      </c>
      <c r="C1836" s="56" t="str">
        <f>+'INFO ENEL'!B1824</f>
        <v>Lima</v>
      </c>
      <c r="D1836" s="56" t="str">
        <f>+'INFO ENEL'!D1824</f>
        <v>Barranca</v>
      </c>
      <c r="E1836" s="56" t="str">
        <f>+'INFO ENEL'!D1824</f>
        <v>Barranca</v>
      </c>
      <c r="F1836" s="50">
        <f>+'INFO ENEL'!E1824</f>
        <v>0</v>
      </c>
      <c r="G1836" s="56" t="str">
        <f>+'INFO ENEL'!L1824</f>
        <v>MT</v>
      </c>
      <c r="H1836" s="57">
        <f>+'INFO ENEL'!M1824</f>
        <v>71.287128712871294</v>
      </c>
      <c r="I1836" s="56">
        <f>+'INFO ENEL'!N1824</f>
        <v>15</v>
      </c>
      <c r="J1836" s="56" t="str">
        <f>+'INFO ENEL'!O1824</f>
        <v>Poste</v>
      </c>
      <c r="K1836" s="56" t="str">
        <f>+'INFO ENEL'!P1824</f>
        <v>Concreto</v>
      </c>
      <c r="L1836" s="56" t="str">
        <f>+'INFO ENEL'!Q1824</f>
        <v>PPC24</v>
      </c>
      <c r="M1836" s="55" t="str">
        <f>+IF(ISERROR(INDEX('Estructuras de Acero y Concreto'!$C$6:$C$577,MATCH(L1836,'Estructuras de Acero y Concreto'!$D$6:$D$577,0)))=FALSE,INDEX('Estructuras de Acero y Concreto'!$C$6:$C$577,MATCH(L1836,'Estructuras de Acero y Concreto'!$D$6:$D$577,0)),IF(ISERROR(INDEX('Estructuras de Madera'!$C$5:$C$122,MATCH(L1836,'Estructuras de Madera'!$D$5:$D$122,0)))=FALSE,INDEX('Estructuras de Madera'!$C$5:$C$122,MATCH(L1836,'Estructuras de Madera'!$D$5:$D$122,0)),INDEX(SICODI!$G$3:$G$2404,MATCH(L1836,SICODI!$G$3:$G$2404,0))))</f>
        <v>PPC24</v>
      </c>
      <c r="N1836" s="121" t="str">
        <f>+IF(ISERROR(VLOOKUP(M1836,'Resumen de precios LLTT'!$C$17:$D$3071,2,FALSE))=FALSE,VLOOKUP(M1836,'Resumen de precios LLTT'!$C$17:$D$3071,2,FALSE),VLOOKUP(M1836,SICODI!$G$3:$J$2404,2,FALSE))</f>
        <v>POSTE DE CONCRETO ARMADO DE 15/400/150/375</v>
      </c>
      <c r="O1836" s="58">
        <f>+IF(ISERROR(VLOOKUP(M1836,'Resumen de precios LLTT'!$C$17:$G$3071,5,FALSE))=FALSE,VLOOKUP(M1836,'Resumen de precios LLTT'!$C$17:$G$3071,5,FALSE),VLOOKUP(M1836,SICODI!$G$3:$J$2404,4,FALSE))</f>
        <v>476.76</v>
      </c>
      <c r="P1836" s="16">
        <f t="shared" si="258"/>
        <v>0.84299999999999997</v>
      </c>
      <c r="Q1836" s="78">
        <f t="shared" si="259"/>
        <v>878.66867999999999</v>
      </c>
      <c r="R1836" s="56">
        <v>0</v>
      </c>
      <c r="S1836" s="16">
        <f t="shared" si="260"/>
        <v>0.13400000000000001</v>
      </c>
      <c r="T1836" s="79">
        <f t="shared" si="261"/>
        <v>9.8118002600000001</v>
      </c>
      <c r="U1836" s="80">
        <f t="shared" si="262"/>
        <v>0.183</v>
      </c>
      <c r="V1836" s="81">
        <f t="shared" si="263"/>
        <v>1.7955594475800001</v>
      </c>
      <c r="W1836" s="79">
        <f t="shared" si="264"/>
        <v>0.60419904645994038</v>
      </c>
      <c r="X1836" s="60">
        <f t="shared" si="265"/>
        <v>0.6</v>
      </c>
      <c r="Y1836" s="56">
        <f>+'INFO ENEL'!R1824</f>
        <v>1</v>
      </c>
      <c r="Z1836" s="59">
        <f t="shared" si="266"/>
        <v>0.6</v>
      </c>
    </row>
    <row r="1837" spans="1:26" ht="15" customHeight="1" x14ac:dyDescent="0.25">
      <c r="A1837" s="55">
        <f>+'INFO ENEL'!A1825</f>
        <v>1820</v>
      </c>
      <c r="B1837" s="121" t="str">
        <f>+INDEX($B$8:$B$15,MATCH(L1837,$L$8:$L$15,0))</f>
        <v>SICODI</v>
      </c>
      <c r="C1837" s="56" t="str">
        <f>+'INFO ENEL'!B1825</f>
        <v>Lima</v>
      </c>
      <c r="D1837" s="56" t="str">
        <f>+'INFO ENEL'!D1825</f>
        <v>Barranca</v>
      </c>
      <c r="E1837" s="56" t="str">
        <f>+'INFO ENEL'!D1825</f>
        <v>Barranca</v>
      </c>
      <c r="F1837" s="50">
        <f>+'INFO ENEL'!E1825</f>
        <v>0</v>
      </c>
      <c r="G1837" s="56" t="str">
        <f>+'INFO ENEL'!L1825</f>
        <v>MT</v>
      </c>
      <c r="H1837" s="57">
        <f>+'INFO ENEL'!M1825</f>
        <v>61.386138613861384</v>
      </c>
      <c r="I1837" s="56">
        <f>+'INFO ENEL'!N1825</f>
        <v>15</v>
      </c>
      <c r="J1837" s="56" t="str">
        <f>+'INFO ENEL'!O1825</f>
        <v>Poste</v>
      </c>
      <c r="K1837" s="56" t="str">
        <f>+'INFO ENEL'!P1825</f>
        <v>Concreto</v>
      </c>
      <c r="L1837" s="56" t="str">
        <f>+'INFO ENEL'!Q1825</f>
        <v>PPC24</v>
      </c>
      <c r="M1837" s="55" t="str">
        <f>+IF(ISERROR(INDEX('Estructuras de Acero y Concreto'!$C$6:$C$577,MATCH(L1837,'Estructuras de Acero y Concreto'!$D$6:$D$577,0)))=FALSE,INDEX('Estructuras de Acero y Concreto'!$C$6:$C$577,MATCH(L1837,'Estructuras de Acero y Concreto'!$D$6:$D$577,0)),IF(ISERROR(INDEX('Estructuras de Madera'!$C$5:$C$122,MATCH(L1837,'Estructuras de Madera'!$D$5:$D$122,0)))=FALSE,INDEX('Estructuras de Madera'!$C$5:$C$122,MATCH(L1837,'Estructuras de Madera'!$D$5:$D$122,0)),INDEX(SICODI!$G$3:$G$2404,MATCH(L1837,SICODI!$G$3:$G$2404,0))))</f>
        <v>PPC24</v>
      </c>
      <c r="N1837" s="121" t="str">
        <f>+IF(ISERROR(VLOOKUP(M1837,'Resumen de precios LLTT'!$C$17:$D$3071,2,FALSE))=FALSE,VLOOKUP(M1837,'Resumen de precios LLTT'!$C$17:$D$3071,2,FALSE),VLOOKUP(M1837,SICODI!$G$3:$J$2404,2,FALSE))</f>
        <v>POSTE DE CONCRETO ARMADO DE 15/400/150/375</v>
      </c>
      <c r="O1837" s="58">
        <f>+IF(ISERROR(VLOOKUP(M1837,'Resumen de precios LLTT'!$C$17:$G$3071,5,FALSE))=FALSE,VLOOKUP(M1837,'Resumen de precios LLTT'!$C$17:$G$3071,5,FALSE),VLOOKUP(M1837,SICODI!$G$3:$J$2404,4,FALSE))</f>
        <v>476.76</v>
      </c>
      <c r="P1837" s="16">
        <f t="shared" si="258"/>
        <v>0.84299999999999997</v>
      </c>
      <c r="Q1837" s="78">
        <f t="shared" si="259"/>
        <v>878.66867999999999</v>
      </c>
      <c r="R1837" s="56">
        <v>0</v>
      </c>
      <c r="S1837" s="16">
        <f t="shared" si="260"/>
        <v>0.13400000000000001</v>
      </c>
      <c r="T1837" s="79">
        <f t="shared" si="261"/>
        <v>9.8118002600000001</v>
      </c>
      <c r="U1837" s="80">
        <f t="shared" si="262"/>
        <v>0.183</v>
      </c>
      <c r="V1837" s="81">
        <f t="shared" si="263"/>
        <v>1.7955594475800001</v>
      </c>
      <c r="W1837" s="79">
        <f t="shared" si="264"/>
        <v>0.60419904645994038</v>
      </c>
      <c r="X1837" s="60">
        <f t="shared" si="265"/>
        <v>0.6</v>
      </c>
      <c r="Y1837" s="56">
        <f>+'INFO ENEL'!R1825</f>
        <v>1</v>
      </c>
      <c r="Z1837" s="59">
        <f t="shared" si="266"/>
        <v>0.6</v>
      </c>
    </row>
    <row r="1838" spans="1:26" ht="15" customHeight="1" x14ac:dyDescent="0.25">
      <c r="A1838" s="55">
        <f>+'INFO ENEL'!A1826</f>
        <v>1821</v>
      </c>
      <c r="B1838" s="121" t="str">
        <f>+INDEX($B$8:$B$15,MATCH(L1838,$L$8:$L$15,0))</f>
        <v>SICODI</v>
      </c>
      <c r="C1838" s="56" t="str">
        <f>+'INFO ENEL'!B1826</f>
        <v>Lima</v>
      </c>
      <c r="D1838" s="56" t="str">
        <f>+'INFO ENEL'!D1826</f>
        <v>Pativilca</v>
      </c>
      <c r="E1838" s="56" t="str">
        <f>+'INFO ENEL'!D1826</f>
        <v>Pativilca</v>
      </c>
      <c r="F1838" s="50">
        <f>+'INFO ENEL'!E1826</f>
        <v>0</v>
      </c>
      <c r="G1838" s="56" t="str">
        <f>+'INFO ENEL'!L1826</f>
        <v>MT</v>
      </c>
      <c r="H1838" s="57">
        <f>+'INFO ENEL'!M1826</f>
        <v>63.366336633663366</v>
      </c>
      <c r="I1838" s="56">
        <f>+'INFO ENEL'!N1826</f>
        <v>15</v>
      </c>
      <c r="J1838" s="56" t="str">
        <f>+'INFO ENEL'!O1826</f>
        <v>Poste</v>
      </c>
      <c r="K1838" s="56" t="str">
        <f>+'INFO ENEL'!P1826</f>
        <v>Concreto</v>
      </c>
      <c r="L1838" s="56" t="str">
        <f>+'INFO ENEL'!Q1826</f>
        <v>PPC24</v>
      </c>
      <c r="M1838" s="55" t="str">
        <f>+IF(ISERROR(INDEX('Estructuras de Acero y Concreto'!$C$6:$C$577,MATCH(L1838,'Estructuras de Acero y Concreto'!$D$6:$D$577,0)))=FALSE,INDEX('Estructuras de Acero y Concreto'!$C$6:$C$577,MATCH(L1838,'Estructuras de Acero y Concreto'!$D$6:$D$577,0)),IF(ISERROR(INDEX('Estructuras de Madera'!$C$5:$C$122,MATCH(L1838,'Estructuras de Madera'!$D$5:$D$122,0)))=FALSE,INDEX('Estructuras de Madera'!$C$5:$C$122,MATCH(L1838,'Estructuras de Madera'!$D$5:$D$122,0)),INDEX(SICODI!$G$3:$G$2404,MATCH(L1838,SICODI!$G$3:$G$2404,0))))</f>
        <v>PPC24</v>
      </c>
      <c r="N1838" s="121" t="str">
        <f>+IF(ISERROR(VLOOKUP(M1838,'Resumen de precios LLTT'!$C$17:$D$3071,2,FALSE))=FALSE,VLOOKUP(M1838,'Resumen de precios LLTT'!$C$17:$D$3071,2,FALSE),VLOOKUP(M1838,SICODI!$G$3:$J$2404,2,FALSE))</f>
        <v>POSTE DE CONCRETO ARMADO DE 15/400/150/375</v>
      </c>
      <c r="O1838" s="58">
        <f>+IF(ISERROR(VLOOKUP(M1838,'Resumen de precios LLTT'!$C$17:$G$3071,5,FALSE))=FALSE,VLOOKUP(M1838,'Resumen de precios LLTT'!$C$17:$G$3071,5,FALSE),VLOOKUP(M1838,SICODI!$G$3:$J$2404,4,FALSE))</f>
        <v>476.76</v>
      </c>
      <c r="P1838" s="16">
        <f t="shared" si="258"/>
        <v>0.84299999999999997</v>
      </c>
      <c r="Q1838" s="78">
        <f t="shared" si="259"/>
        <v>878.66867999999999</v>
      </c>
      <c r="R1838" s="56">
        <v>0</v>
      </c>
      <c r="S1838" s="16">
        <f t="shared" si="260"/>
        <v>0.13400000000000001</v>
      </c>
      <c r="T1838" s="79">
        <f t="shared" si="261"/>
        <v>9.8118002600000001</v>
      </c>
      <c r="U1838" s="80">
        <f t="shared" si="262"/>
        <v>0.183</v>
      </c>
      <c r="V1838" s="81">
        <f t="shared" si="263"/>
        <v>1.7955594475800001</v>
      </c>
      <c r="W1838" s="79">
        <f t="shared" si="264"/>
        <v>0.60419904645994038</v>
      </c>
      <c r="X1838" s="60">
        <f t="shared" si="265"/>
        <v>0.6</v>
      </c>
      <c r="Y1838" s="56">
        <f>+'INFO ENEL'!R1826</f>
        <v>1</v>
      </c>
      <c r="Z1838" s="59">
        <f t="shared" si="266"/>
        <v>0.6</v>
      </c>
    </row>
    <row r="1839" spans="1:26" ht="15" customHeight="1" x14ac:dyDescent="0.25">
      <c r="A1839" s="55">
        <f>+'INFO ENEL'!A1827</f>
        <v>1822</v>
      </c>
      <c r="B1839" s="121" t="str">
        <f>+INDEX($B$8:$B$15,MATCH(L1839,$L$8:$L$15,0))</f>
        <v>SICODI</v>
      </c>
      <c r="C1839" s="56" t="str">
        <f>+'INFO ENEL'!B1827</f>
        <v>Lima</v>
      </c>
      <c r="D1839" s="56" t="str">
        <f>+'INFO ENEL'!D1827</f>
        <v>Pativilca</v>
      </c>
      <c r="E1839" s="56" t="str">
        <f>+'INFO ENEL'!D1827</f>
        <v>Pativilca</v>
      </c>
      <c r="F1839" s="50">
        <f>+'INFO ENEL'!E1827</f>
        <v>0</v>
      </c>
      <c r="G1839" s="56" t="str">
        <f>+'INFO ENEL'!L1827</f>
        <v>MT</v>
      </c>
      <c r="H1839" s="57">
        <f>+'INFO ENEL'!M1827</f>
        <v>72.277227722772281</v>
      </c>
      <c r="I1839" s="56">
        <f>+'INFO ENEL'!N1827</f>
        <v>15</v>
      </c>
      <c r="J1839" s="56" t="str">
        <f>+'INFO ENEL'!O1827</f>
        <v>Poste</v>
      </c>
      <c r="K1839" s="56" t="str">
        <f>+'INFO ENEL'!P1827</f>
        <v>Concreto</v>
      </c>
      <c r="L1839" s="56" t="str">
        <f>+'INFO ENEL'!Q1827</f>
        <v>PPC24</v>
      </c>
      <c r="M1839" s="55" t="str">
        <f>+IF(ISERROR(INDEX('Estructuras de Acero y Concreto'!$C$6:$C$577,MATCH(L1839,'Estructuras de Acero y Concreto'!$D$6:$D$577,0)))=FALSE,INDEX('Estructuras de Acero y Concreto'!$C$6:$C$577,MATCH(L1839,'Estructuras de Acero y Concreto'!$D$6:$D$577,0)),IF(ISERROR(INDEX('Estructuras de Madera'!$C$5:$C$122,MATCH(L1839,'Estructuras de Madera'!$D$5:$D$122,0)))=FALSE,INDEX('Estructuras de Madera'!$C$5:$C$122,MATCH(L1839,'Estructuras de Madera'!$D$5:$D$122,0)),INDEX(SICODI!$G$3:$G$2404,MATCH(L1839,SICODI!$G$3:$G$2404,0))))</f>
        <v>PPC24</v>
      </c>
      <c r="N1839" s="121" t="str">
        <f>+IF(ISERROR(VLOOKUP(M1839,'Resumen de precios LLTT'!$C$17:$D$3071,2,FALSE))=FALSE,VLOOKUP(M1839,'Resumen de precios LLTT'!$C$17:$D$3071,2,FALSE),VLOOKUP(M1839,SICODI!$G$3:$J$2404,2,FALSE))</f>
        <v>POSTE DE CONCRETO ARMADO DE 15/400/150/375</v>
      </c>
      <c r="O1839" s="58">
        <f>+IF(ISERROR(VLOOKUP(M1839,'Resumen de precios LLTT'!$C$17:$G$3071,5,FALSE))=FALSE,VLOOKUP(M1839,'Resumen de precios LLTT'!$C$17:$G$3071,5,FALSE),VLOOKUP(M1839,SICODI!$G$3:$J$2404,4,FALSE))</f>
        <v>476.76</v>
      </c>
      <c r="P1839" s="16">
        <f t="shared" si="258"/>
        <v>0.84299999999999997</v>
      </c>
      <c r="Q1839" s="78">
        <f t="shared" si="259"/>
        <v>878.66867999999999</v>
      </c>
      <c r="R1839" s="56">
        <v>0</v>
      </c>
      <c r="S1839" s="16">
        <f t="shared" si="260"/>
        <v>0.13400000000000001</v>
      </c>
      <c r="T1839" s="79">
        <f t="shared" si="261"/>
        <v>9.8118002600000001</v>
      </c>
      <c r="U1839" s="80">
        <f t="shared" si="262"/>
        <v>0.183</v>
      </c>
      <c r="V1839" s="81">
        <f t="shared" si="263"/>
        <v>1.7955594475800001</v>
      </c>
      <c r="W1839" s="79">
        <f t="shared" si="264"/>
        <v>0.60419904645994038</v>
      </c>
      <c r="X1839" s="60">
        <f t="shared" si="265"/>
        <v>0.6</v>
      </c>
      <c r="Y1839" s="56">
        <f>+'INFO ENEL'!R1827</f>
        <v>1</v>
      </c>
      <c r="Z1839" s="59">
        <f t="shared" si="266"/>
        <v>0.6</v>
      </c>
    </row>
    <row r="1840" spans="1:26" ht="15" customHeight="1" x14ac:dyDescent="0.25">
      <c r="A1840" s="55">
        <f>+'INFO ENEL'!A1828</f>
        <v>1823</v>
      </c>
      <c r="B1840" s="121" t="str">
        <f>+INDEX($B$8:$B$15,MATCH(L1840,$L$8:$L$15,0))</f>
        <v>SICODI</v>
      </c>
      <c r="C1840" s="56" t="str">
        <f>+'INFO ENEL'!B1828</f>
        <v>Lima</v>
      </c>
      <c r="D1840" s="56" t="str">
        <f>+'INFO ENEL'!D1828</f>
        <v>Pativilca</v>
      </c>
      <c r="E1840" s="56" t="str">
        <f>+'INFO ENEL'!D1828</f>
        <v>Pativilca</v>
      </c>
      <c r="F1840" s="50">
        <f>+'INFO ENEL'!E1828</f>
        <v>0</v>
      </c>
      <c r="G1840" s="56" t="str">
        <f>+'INFO ENEL'!L1828</f>
        <v>MT</v>
      </c>
      <c r="H1840" s="57">
        <f>+'INFO ENEL'!M1828</f>
        <v>128.71287128712871</v>
      </c>
      <c r="I1840" s="56">
        <f>+'INFO ENEL'!N1828</f>
        <v>15</v>
      </c>
      <c r="J1840" s="56" t="str">
        <f>+'INFO ENEL'!O1828</f>
        <v>Poste</v>
      </c>
      <c r="K1840" s="56" t="str">
        <f>+'INFO ENEL'!P1828</f>
        <v>Concreto</v>
      </c>
      <c r="L1840" s="56" t="str">
        <f>+'INFO ENEL'!Q1828</f>
        <v>PPC24</v>
      </c>
      <c r="M1840" s="55" t="str">
        <f>+IF(ISERROR(INDEX('Estructuras de Acero y Concreto'!$C$6:$C$577,MATCH(L1840,'Estructuras de Acero y Concreto'!$D$6:$D$577,0)))=FALSE,INDEX('Estructuras de Acero y Concreto'!$C$6:$C$577,MATCH(L1840,'Estructuras de Acero y Concreto'!$D$6:$D$577,0)),IF(ISERROR(INDEX('Estructuras de Madera'!$C$5:$C$122,MATCH(L1840,'Estructuras de Madera'!$D$5:$D$122,0)))=FALSE,INDEX('Estructuras de Madera'!$C$5:$C$122,MATCH(L1840,'Estructuras de Madera'!$D$5:$D$122,0)),INDEX(SICODI!$G$3:$G$2404,MATCH(L1840,SICODI!$G$3:$G$2404,0))))</f>
        <v>PPC24</v>
      </c>
      <c r="N1840" s="121" t="str">
        <f>+IF(ISERROR(VLOOKUP(M1840,'Resumen de precios LLTT'!$C$17:$D$3071,2,FALSE))=FALSE,VLOOKUP(M1840,'Resumen de precios LLTT'!$C$17:$D$3071,2,FALSE),VLOOKUP(M1840,SICODI!$G$3:$J$2404,2,FALSE))</f>
        <v>POSTE DE CONCRETO ARMADO DE 15/400/150/375</v>
      </c>
      <c r="O1840" s="58">
        <f>+IF(ISERROR(VLOOKUP(M1840,'Resumen de precios LLTT'!$C$17:$G$3071,5,FALSE))=FALSE,VLOOKUP(M1840,'Resumen de precios LLTT'!$C$17:$G$3071,5,FALSE),VLOOKUP(M1840,SICODI!$G$3:$J$2404,4,FALSE))</f>
        <v>476.76</v>
      </c>
      <c r="P1840" s="16">
        <f t="shared" si="258"/>
        <v>0.84299999999999997</v>
      </c>
      <c r="Q1840" s="78">
        <f t="shared" si="259"/>
        <v>878.66867999999999</v>
      </c>
      <c r="R1840" s="56">
        <v>0</v>
      </c>
      <c r="S1840" s="16">
        <f t="shared" si="260"/>
        <v>0.13400000000000001</v>
      </c>
      <c r="T1840" s="79">
        <f t="shared" si="261"/>
        <v>9.8118002600000001</v>
      </c>
      <c r="U1840" s="80">
        <f t="shared" si="262"/>
        <v>0.183</v>
      </c>
      <c r="V1840" s="81">
        <f t="shared" si="263"/>
        <v>1.7955594475800001</v>
      </c>
      <c r="W1840" s="79">
        <f t="shared" si="264"/>
        <v>0.60419904645994038</v>
      </c>
      <c r="X1840" s="60">
        <f t="shared" si="265"/>
        <v>0.6</v>
      </c>
      <c r="Y1840" s="56">
        <f>+'INFO ENEL'!R1828</f>
        <v>1</v>
      </c>
      <c r="Z1840" s="59">
        <f t="shared" si="266"/>
        <v>0.6</v>
      </c>
    </row>
    <row r="1841" spans="1:26" ht="15" customHeight="1" x14ac:dyDescent="0.25">
      <c r="A1841" s="55">
        <f>+'INFO ENEL'!A1829</f>
        <v>1824</v>
      </c>
      <c r="B1841" s="121" t="str">
        <f>+INDEX($B$8:$B$15,MATCH(L1841,$L$8:$L$15,0))</f>
        <v>SICODI</v>
      </c>
      <c r="C1841" s="56" t="str">
        <f>+'INFO ENEL'!B1829</f>
        <v>Lima</v>
      </c>
      <c r="D1841" s="56" t="str">
        <f>+'INFO ENEL'!D1829</f>
        <v>Barranca</v>
      </c>
      <c r="E1841" s="56" t="str">
        <f>+'INFO ENEL'!D1829</f>
        <v>Barranca</v>
      </c>
      <c r="F1841" s="50">
        <f>+'INFO ENEL'!E1829</f>
        <v>0</v>
      </c>
      <c r="G1841" s="56" t="str">
        <f>+'INFO ENEL'!L1829</f>
        <v>MT</v>
      </c>
      <c r="H1841" s="57">
        <f>+'INFO ENEL'!M1829</f>
        <v>64.356435643564353</v>
      </c>
      <c r="I1841" s="56">
        <f>+'INFO ENEL'!N1829</f>
        <v>15</v>
      </c>
      <c r="J1841" s="56" t="str">
        <f>+'INFO ENEL'!O1829</f>
        <v>Poste</v>
      </c>
      <c r="K1841" s="56" t="str">
        <f>+'INFO ENEL'!P1829</f>
        <v>Concreto</v>
      </c>
      <c r="L1841" s="56" t="str">
        <f>+'INFO ENEL'!Q1829</f>
        <v>PPC24</v>
      </c>
      <c r="M1841" s="55" t="str">
        <f>+IF(ISERROR(INDEX('Estructuras de Acero y Concreto'!$C$6:$C$577,MATCH(L1841,'Estructuras de Acero y Concreto'!$D$6:$D$577,0)))=FALSE,INDEX('Estructuras de Acero y Concreto'!$C$6:$C$577,MATCH(L1841,'Estructuras de Acero y Concreto'!$D$6:$D$577,0)),IF(ISERROR(INDEX('Estructuras de Madera'!$C$5:$C$122,MATCH(L1841,'Estructuras de Madera'!$D$5:$D$122,0)))=FALSE,INDEX('Estructuras de Madera'!$C$5:$C$122,MATCH(L1841,'Estructuras de Madera'!$D$5:$D$122,0)),INDEX(SICODI!$G$3:$G$2404,MATCH(L1841,SICODI!$G$3:$G$2404,0))))</f>
        <v>PPC24</v>
      </c>
      <c r="N1841" s="121" t="str">
        <f>+IF(ISERROR(VLOOKUP(M1841,'Resumen de precios LLTT'!$C$17:$D$3071,2,FALSE))=FALSE,VLOOKUP(M1841,'Resumen de precios LLTT'!$C$17:$D$3071,2,FALSE),VLOOKUP(M1841,SICODI!$G$3:$J$2404,2,FALSE))</f>
        <v>POSTE DE CONCRETO ARMADO DE 15/400/150/375</v>
      </c>
      <c r="O1841" s="58">
        <f>+IF(ISERROR(VLOOKUP(M1841,'Resumen de precios LLTT'!$C$17:$G$3071,5,FALSE))=FALSE,VLOOKUP(M1841,'Resumen de precios LLTT'!$C$17:$G$3071,5,FALSE),VLOOKUP(M1841,SICODI!$G$3:$J$2404,4,FALSE))</f>
        <v>476.76</v>
      </c>
      <c r="P1841" s="16">
        <f t="shared" si="258"/>
        <v>0.84299999999999997</v>
      </c>
      <c r="Q1841" s="78">
        <f t="shared" si="259"/>
        <v>878.66867999999999</v>
      </c>
      <c r="R1841" s="56">
        <v>0</v>
      </c>
      <c r="S1841" s="16">
        <f t="shared" si="260"/>
        <v>0.13400000000000001</v>
      </c>
      <c r="T1841" s="79">
        <f t="shared" si="261"/>
        <v>9.8118002600000001</v>
      </c>
      <c r="U1841" s="80">
        <f t="shared" si="262"/>
        <v>0.183</v>
      </c>
      <c r="V1841" s="81">
        <f t="shared" si="263"/>
        <v>1.7955594475800001</v>
      </c>
      <c r="W1841" s="79">
        <f t="shared" si="264"/>
        <v>0.60419904645994038</v>
      </c>
      <c r="X1841" s="60">
        <f t="shared" si="265"/>
        <v>0.6</v>
      </c>
      <c r="Y1841" s="56">
        <f>+'INFO ENEL'!R1829</f>
        <v>1</v>
      </c>
      <c r="Z1841" s="59">
        <f t="shared" si="266"/>
        <v>0.6</v>
      </c>
    </row>
    <row r="1842" spans="1:26" ht="15" customHeight="1" x14ac:dyDescent="0.25">
      <c r="A1842" s="55">
        <f>+'INFO ENEL'!A1830</f>
        <v>1825</v>
      </c>
      <c r="B1842" s="121" t="str">
        <f>+INDEX($B$8:$B$15,MATCH(L1842,$L$8:$L$15,0))</f>
        <v>SICODI</v>
      </c>
      <c r="C1842" s="56" t="str">
        <f>+'INFO ENEL'!B1830</f>
        <v>Lima</v>
      </c>
      <c r="D1842" s="56" t="str">
        <f>+'INFO ENEL'!D1830</f>
        <v>Barranca</v>
      </c>
      <c r="E1842" s="56" t="str">
        <f>+'INFO ENEL'!D1830</f>
        <v>Barranca</v>
      </c>
      <c r="F1842" s="50">
        <f>+'INFO ENEL'!E1830</f>
        <v>0</v>
      </c>
      <c r="G1842" s="56" t="str">
        <f>+'INFO ENEL'!L1830</f>
        <v>MT</v>
      </c>
      <c r="H1842" s="57">
        <f>+'INFO ENEL'!M1830</f>
        <v>135.64356435643563</v>
      </c>
      <c r="I1842" s="56">
        <f>+'INFO ENEL'!N1830</f>
        <v>15</v>
      </c>
      <c r="J1842" s="56" t="str">
        <f>+'INFO ENEL'!O1830</f>
        <v>Poste</v>
      </c>
      <c r="K1842" s="56" t="str">
        <f>+'INFO ENEL'!P1830</f>
        <v>Concreto</v>
      </c>
      <c r="L1842" s="56" t="str">
        <f>+'INFO ENEL'!Q1830</f>
        <v>PPC24</v>
      </c>
      <c r="M1842" s="55" t="str">
        <f>+IF(ISERROR(INDEX('Estructuras de Acero y Concreto'!$C$6:$C$577,MATCH(L1842,'Estructuras de Acero y Concreto'!$D$6:$D$577,0)))=FALSE,INDEX('Estructuras de Acero y Concreto'!$C$6:$C$577,MATCH(L1842,'Estructuras de Acero y Concreto'!$D$6:$D$577,0)),IF(ISERROR(INDEX('Estructuras de Madera'!$C$5:$C$122,MATCH(L1842,'Estructuras de Madera'!$D$5:$D$122,0)))=FALSE,INDEX('Estructuras de Madera'!$C$5:$C$122,MATCH(L1842,'Estructuras de Madera'!$D$5:$D$122,0)),INDEX(SICODI!$G$3:$G$2404,MATCH(L1842,SICODI!$G$3:$G$2404,0))))</f>
        <v>PPC24</v>
      </c>
      <c r="N1842" s="121" t="str">
        <f>+IF(ISERROR(VLOOKUP(M1842,'Resumen de precios LLTT'!$C$17:$D$3071,2,FALSE))=FALSE,VLOOKUP(M1842,'Resumen de precios LLTT'!$C$17:$D$3071,2,FALSE),VLOOKUP(M1842,SICODI!$G$3:$J$2404,2,FALSE))</f>
        <v>POSTE DE CONCRETO ARMADO DE 15/400/150/375</v>
      </c>
      <c r="O1842" s="58">
        <f>+IF(ISERROR(VLOOKUP(M1842,'Resumen de precios LLTT'!$C$17:$G$3071,5,FALSE))=FALSE,VLOOKUP(M1842,'Resumen de precios LLTT'!$C$17:$G$3071,5,FALSE),VLOOKUP(M1842,SICODI!$G$3:$J$2404,4,FALSE))</f>
        <v>476.76</v>
      </c>
      <c r="P1842" s="16">
        <f t="shared" si="258"/>
        <v>0.84299999999999997</v>
      </c>
      <c r="Q1842" s="78">
        <f t="shared" si="259"/>
        <v>878.66867999999999</v>
      </c>
      <c r="R1842" s="56">
        <v>0</v>
      </c>
      <c r="S1842" s="16">
        <f t="shared" si="260"/>
        <v>0.13400000000000001</v>
      </c>
      <c r="T1842" s="79">
        <f t="shared" si="261"/>
        <v>9.8118002600000001</v>
      </c>
      <c r="U1842" s="80">
        <f t="shared" si="262"/>
        <v>0.183</v>
      </c>
      <c r="V1842" s="81">
        <f t="shared" si="263"/>
        <v>1.7955594475800001</v>
      </c>
      <c r="W1842" s="79">
        <f t="shared" si="264"/>
        <v>0.60419904645994038</v>
      </c>
      <c r="X1842" s="60">
        <f t="shared" si="265"/>
        <v>0.6</v>
      </c>
      <c r="Y1842" s="56">
        <f>+'INFO ENEL'!R1830</f>
        <v>1</v>
      </c>
      <c r="Z1842" s="59">
        <f t="shared" si="266"/>
        <v>0.6</v>
      </c>
    </row>
    <row r="1843" spans="1:26" ht="15" customHeight="1" x14ac:dyDescent="0.25">
      <c r="A1843" s="55">
        <f>+'INFO ENEL'!A1831</f>
        <v>1826</v>
      </c>
      <c r="B1843" s="121" t="str">
        <f>+INDEX($B$8:$B$15,MATCH(L1843,$L$8:$L$15,0))</f>
        <v>SICODI</v>
      </c>
      <c r="C1843" s="56" t="str">
        <f>+'INFO ENEL'!B1831</f>
        <v>Lima</v>
      </c>
      <c r="D1843" s="56" t="str">
        <f>+'INFO ENEL'!D1831</f>
        <v>Pativilca</v>
      </c>
      <c r="E1843" s="56" t="str">
        <f>+'INFO ENEL'!D1831</f>
        <v>Pativilca</v>
      </c>
      <c r="F1843" s="50">
        <f>+'INFO ENEL'!E1831</f>
        <v>0</v>
      </c>
      <c r="G1843" s="56" t="str">
        <f>+'INFO ENEL'!L1831</f>
        <v>MT</v>
      </c>
      <c r="H1843" s="57">
        <f>+'INFO ENEL'!M1831</f>
        <v>24.752475247524753</v>
      </c>
      <c r="I1843" s="56">
        <f>+'INFO ENEL'!N1831</f>
        <v>13</v>
      </c>
      <c r="J1843" s="56" t="str">
        <f>+'INFO ENEL'!O1831</f>
        <v>Poste</v>
      </c>
      <c r="K1843" s="56" t="str">
        <f>+'INFO ENEL'!P1831</f>
        <v>Concreto</v>
      </c>
      <c r="L1843" s="56" t="str">
        <f>+'INFO ENEL'!Q1831</f>
        <v>PPC20</v>
      </c>
      <c r="M1843" s="55" t="str">
        <f>+IF(ISERROR(INDEX('Estructuras de Acero y Concreto'!$C$6:$C$577,MATCH(L1843,'Estructuras de Acero y Concreto'!$D$6:$D$577,0)))=FALSE,INDEX('Estructuras de Acero y Concreto'!$C$6:$C$577,MATCH(L1843,'Estructuras de Acero y Concreto'!$D$6:$D$577,0)),IF(ISERROR(INDEX('Estructuras de Madera'!$C$5:$C$122,MATCH(L1843,'Estructuras de Madera'!$D$5:$D$122,0)))=FALSE,INDEX('Estructuras de Madera'!$C$5:$C$122,MATCH(L1843,'Estructuras de Madera'!$D$5:$D$122,0)),INDEX(SICODI!$G$3:$G$2404,MATCH(L1843,SICODI!$G$3:$G$2404,0))))</f>
        <v>PPC20</v>
      </c>
      <c r="N1843" s="121" t="str">
        <f>+IF(ISERROR(VLOOKUP(M1843,'Resumen de precios LLTT'!$C$17:$D$3071,2,FALSE))=FALSE,VLOOKUP(M1843,'Resumen de precios LLTT'!$C$17:$D$3071,2,FALSE),VLOOKUP(M1843,SICODI!$G$3:$J$2404,2,FALSE))</f>
        <v>POSTE DE CONCRETO ARMADO DE 13/400/150/345</v>
      </c>
      <c r="O1843" s="58">
        <f>+IF(ISERROR(VLOOKUP(M1843,'Resumen de precios LLTT'!$C$17:$G$3071,5,FALSE))=FALSE,VLOOKUP(M1843,'Resumen de precios LLTT'!$C$17:$G$3071,5,FALSE),VLOOKUP(M1843,SICODI!$G$3:$J$2404,4,FALSE))</f>
        <v>364.69</v>
      </c>
      <c r="P1843" s="16">
        <f t="shared" si="258"/>
        <v>0.84299999999999997</v>
      </c>
      <c r="Q1843" s="78">
        <f t="shared" si="259"/>
        <v>672.12366999999995</v>
      </c>
      <c r="R1843" s="56">
        <v>0</v>
      </c>
      <c r="S1843" s="16">
        <f t="shared" si="260"/>
        <v>0.13400000000000001</v>
      </c>
      <c r="T1843" s="79">
        <f t="shared" si="261"/>
        <v>7.5053809816666659</v>
      </c>
      <c r="U1843" s="80">
        <f t="shared" si="262"/>
        <v>0.183</v>
      </c>
      <c r="V1843" s="81">
        <f t="shared" si="263"/>
        <v>1.3734847196449997</v>
      </c>
      <c r="W1843" s="79">
        <f t="shared" si="264"/>
        <v>0.46217247724950827</v>
      </c>
      <c r="X1843" s="60">
        <f t="shared" si="265"/>
        <v>0.5</v>
      </c>
      <c r="Y1843" s="56">
        <f>+'INFO ENEL'!R1831</f>
        <v>1</v>
      </c>
      <c r="Z1843" s="59">
        <f t="shared" si="266"/>
        <v>0.5</v>
      </c>
    </row>
    <row r="1844" spans="1:26" ht="15" customHeight="1" x14ac:dyDescent="0.25">
      <c r="A1844" s="55">
        <f>+'INFO ENEL'!A1832</f>
        <v>1827</v>
      </c>
      <c r="B1844" s="121" t="str">
        <f>+INDEX($B$8:$B$15,MATCH(L1844,$L$8:$L$15,0))</f>
        <v>SICODI</v>
      </c>
      <c r="C1844" s="56" t="str">
        <f>+'INFO ENEL'!B1832</f>
        <v>Lima</v>
      </c>
      <c r="D1844" s="56" t="str">
        <f>+'INFO ENEL'!D1832</f>
        <v>Pativilca</v>
      </c>
      <c r="E1844" s="56" t="str">
        <f>+'INFO ENEL'!D1832</f>
        <v>Pativilca</v>
      </c>
      <c r="F1844" s="50">
        <f>+'INFO ENEL'!E1832</f>
        <v>0</v>
      </c>
      <c r="G1844" s="56" t="str">
        <f>+'INFO ENEL'!L1832</f>
        <v>MT</v>
      </c>
      <c r="H1844" s="57">
        <f>+'INFO ENEL'!M1832</f>
        <v>60.396039603960396</v>
      </c>
      <c r="I1844" s="56">
        <f>+'INFO ENEL'!N1832</f>
        <v>13</v>
      </c>
      <c r="J1844" s="56" t="str">
        <f>+'INFO ENEL'!O1832</f>
        <v>Poste</v>
      </c>
      <c r="K1844" s="56" t="str">
        <f>+'INFO ENEL'!P1832</f>
        <v>Concreto</v>
      </c>
      <c r="L1844" s="56" t="str">
        <f>+'INFO ENEL'!Q1832</f>
        <v>PPC20</v>
      </c>
      <c r="M1844" s="55" t="str">
        <f>+IF(ISERROR(INDEX('Estructuras de Acero y Concreto'!$C$6:$C$577,MATCH(L1844,'Estructuras de Acero y Concreto'!$D$6:$D$577,0)))=FALSE,INDEX('Estructuras de Acero y Concreto'!$C$6:$C$577,MATCH(L1844,'Estructuras de Acero y Concreto'!$D$6:$D$577,0)),IF(ISERROR(INDEX('Estructuras de Madera'!$C$5:$C$122,MATCH(L1844,'Estructuras de Madera'!$D$5:$D$122,0)))=FALSE,INDEX('Estructuras de Madera'!$C$5:$C$122,MATCH(L1844,'Estructuras de Madera'!$D$5:$D$122,0)),INDEX(SICODI!$G$3:$G$2404,MATCH(L1844,SICODI!$G$3:$G$2404,0))))</f>
        <v>PPC20</v>
      </c>
      <c r="N1844" s="121" t="str">
        <f>+IF(ISERROR(VLOOKUP(M1844,'Resumen de precios LLTT'!$C$17:$D$3071,2,FALSE))=FALSE,VLOOKUP(M1844,'Resumen de precios LLTT'!$C$17:$D$3071,2,FALSE),VLOOKUP(M1844,SICODI!$G$3:$J$2404,2,FALSE))</f>
        <v>POSTE DE CONCRETO ARMADO DE 13/400/150/345</v>
      </c>
      <c r="O1844" s="58">
        <f>+IF(ISERROR(VLOOKUP(M1844,'Resumen de precios LLTT'!$C$17:$G$3071,5,FALSE))=FALSE,VLOOKUP(M1844,'Resumen de precios LLTT'!$C$17:$G$3071,5,FALSE),VLOOKUP(M1844,SICODI!$G$3:$J$2404,4,FALSE))</f>
        <v>364.69</v>
      </c>
      <c r="P1844" s="16">
        <f t="shared" si="258"/>
        <v>0.84299999999999997</v>
      </c>
      <c r="Q1844" s="78">
        <f t="shared" si="259"/>
        <v>672.12366999999995</v>
      </c>
      <c r="R1844" s="56">
        <v>0</v>
      </c>
      <c r="S1844" s="16">
        <f t="shared" si="260"/>
        <v>0.13400000000000001</v>
      </c>
      <c r="T1844" s="79">
        <f t="shared" si="261"/>
        <v>7.5053809816666659</v>
      </c>
      <c r="U1844" s="80">
        <f t="shared" si="262"/>
        <v>0.183</v>
      </c>
      <c r="V1844" s="81">
        <f t="shared" si="263"/>
        <v>1.3734847196449997</v>
      </c>
      <c r="W1844" s="79">
        <f t="shared" si="264"/>
        <v>0.46217247724950827</v>
      </c>
      <c r="X1844" s="60">
        <f t="shared" si="265"/>
        <v>0.5</v>
      </c>
      <c r="Y1844" s="56">
        <f>+'INFO ENEL'!R1832</f>
        <v>1</v>
      </c>
      <c r="Z1844" s="59">
        <f t="shared" si="266"/>
        <v>0.5</v>
      </c>
    </row>
    <row r="1845" spans="1:26" ht="15" customHeight="1" x14ac:dyDescent="0.25">
      <c r="A1845" s="55">
        <f>+'INFO ENEL'!A1833</f>
        <v>1828</v>
      </c>
      <c r="B1845" s="121" t="str">
        <f>+INDEX($B$8:$B$15,MATCH(L1845,$L$8:$L$15,0))</f>
        <v>SICODI</v>
      </c>
      <c r="C1845" s="56" t="str">
        <f>+'INFO ENEL'!B1833</f>
        <v>Lima</v>
      </c>
      <c r="D1845" s="56" t="str">
        <f>+'INFO ENEL'!D1833</f>
        <v>Pativilca</v>
      </c>
      <c r="E1845" s="56" t="str">
        <f>+'INFO ENEL'!D1833</f>
        <v>Pativilca</v>
      </c>
      <c r="F1845" s="50">
        <f>+'INFO ENEL'!E1833</f>
        <v>0</v>
      </c>
      <c r="G1845" s="56" t="str">
        <f>+'INFO ENEL'!L1833</f>
        <v>MT</v>
      </c>
      <c r="H1845" s="57">
        <f>+'INFO ENEL'!M1833</f>
        <v>59.405940594059409</v>
      </c>
      <c r="I1845" s="56">
        <f>+'INFO ENEL'!N1833</f>
        <v>13</v>
      </c>
      <c r="J1845" s="56" t="str">
        <f>+'INFO ENEL'!O1833</f>
        <v>Poste</v>
      </c>
      <c r="K1845" s="56" t="str">
        <f>+'INFO ENEL'!P1833</f>
        <v>Concreto</v>
      </c>
      <c r="L1845" s="56" t="str">
        <f>+'INFO ENEL'!Q1833</f>
        <v>PPC20</v>
      </c>
      <c r="M1845" s="55" t="str">
        <f>+IF(ISERROR(INDEX('Estructuras de Acero y Concreto'!$C$6:$C$577,MATCH(L1845,'Estructuras de Acero y Concreto'!$D$6:$D$577,0)))=FALSE,INDEX('Estructuras de Acero y Concreto'!$C$6:$C$577,MATCH(L1845,'Estructuras de Acero y Concreto'!$D$6:$D$577,0)),IF(ISERROR(INDEX('Estructuras de Madera'!$C$5:$C$122,MATCH(L1845,'Estructuras de Madera'!$D$5:$D$122,0)))=FALSE,INDEX('Estructuras de Madera'!$C$5:$C$122,MATCH(L1845,'Estructuras de Madera'!$D$5:$D$122,0)),INDEX(SICODI!$G$3:$G$2404,MATCH(L1845,SICODI!$G$3:$G$2404,0))))</f>
        <v>PPC20</v>
      </c>
      <c r="N1845" s="121" t="str">
        <f>+IF(ISERROR(VLOOKUP(M1845,'Resumen de precios LLTT'!$C$17:$D$3071,2,FALSE))=FALSE,VLOOKUP(M1845,'Resumen de precios LLTT'!$C$17:$D$3071,2,FALSE),VLOOKUP(M1845,SICODI!$G$3:$J$2404,2,FALSE))</f>
        <v>POSTE DE CONCRETO ARMADO DE 13/400/150/345</v>
      </c>
      <c r="O1845" s="58">
        <f>+IF(ISERROR(VLOOKUP(M1845,'Resumen de precios LLTT'!$C$17:$G$3071,5,FALSE))=FALSE,VLOOKUP(M1845,'Resumen de precios LLTT'!$C$17:$G$3071,5,FALSE),VLOOKUP(M1845,SICODI!$G$3:$J$2404,4,FALSE))</f>
        <v>364.69</v>
      </c>
      <c r="P1845" s="16">
        <f t="shared" si="258"/>
        <v>0.84299999999999997</v>
      </c>
      <c r="Q1845" s="78">
        <f t="shared" si="259"/>
        <v>672.12366999999995</v>
      </c>
      <c r="R1845" s="56">
        <v>0</v>
      </c>
      <c r="S1845" s="16">
        <f t="shared" si="260"/>
        <v>0.13400000000000001</v>
      </c>
      <c r="T1845" s="79">
        <f t="shared" si="261"/>
        <v>7.5053809816666659</v>
      </c>
      <c r="U1845" s="80">
        <f t="shared" si="262"/>
        <v>0.183</v>
      </c>
      <c r="V1845" s="81">
        <f t="shared" si="263"/>
        <v>1.3734847196449997</v>
      </c>
      <c r="W1845" s="79">
        <f t="shared" si="264"/>
        <v>0.46217247724950827</v>
      </c>
      <c r="X1845" s="60">
        <f t="shared" si="265"/>
        <v>0.5</v>
      </c>
      <c r="Y1845" s="56">
        <f>+'INFO ENEL'!R1833</f>
        <v>1</v>
      </c>
      <c r="Z1845" s="59">
        <f t="shared" si="266"/>
        <v>0.5</v>
      </c>
    </row>
    <row r="1846" spans="1:26" ht="15" customHeight="1" x14ac:dyDescent="0.25">
      <c r="A1846" s="55">
        <f>+'INFO ENEL'!A1834</f>
        <v>1829</v>
      </c>
      <c r="B1846" s="121" t="str">
        <f>+INDEX($B$8:$B$15,MATCH(L1846,$L$8:$L$15,0))</f>
        <v>SICODI</v>
      </c>
      <c r="C1846" s="56" t="str">
        <f>+'INFO ENEL'!B1834</f>
        <v>Lima</v>
      </c>
      <c r="D1846" s="56" t="str">
        <f>+'INFO ENEL'!D1834</f>
        <v>Pativilca</v>
      </c>
      <c r="E1846" s="56" t="str">
        <f>+'INFO ENEL'!D1834</f>
        <v>Pativilca</v>
      </c>
      <c r="F1846" s="50">
        <f>+'INFO ENEL'!E1834</f>
        <v>0</v>
      </c>
      <c r="G1846" s="56" t="str">
        <f>+'INFO ENEL'!L1834</f>
        <v>MT</v>
      </c>
      <c r="H1846" s="57">
        <f>+'INFO ENEL'!M1834</f>
        <v>32.67326732673267</v>
      </c>
      <c r="I1846" s="56">
        <f>+'INFO ENEL'!N1834</f>
        <v>13</v>
      </c>
      <c r="J1846" s="56" t="str">
        <f>+'INFO ENEL'!O1834</f>
        <v>Poste</v>
      </c>
      <c r="K1846" s="56" t="str">
        <f>+'INFO ENEL'!P1834</f>
        <v>Concreto</v>
      </c>
      <c r="L1846" s="56" t="str">
        <f>+'INFO ENEL'!Q1834</f>
        <v>PPC20</v>
      </c>
      <c r="M1846" s="55" t="str">
        <f>+IF(ISERROR(INDEX('Estructuras de Acero y Concreto'!$C$6:$C$577,MATCH(L1846,'Estructuras de Acero y Concreto'!$D$6:$D$577,0)))=FALSE,INDEX('Estructuras de Acero y Concreto'!$C$6:$C$577,MATCH(L1846,'Estructuras de Acero y Concreto'!$D$6:$D$577,0)),IF(ISERROR(INDEX('Estructuras de Madera'!$C$5:$C$122,MATCH(L1846,'Estructuras de Madera'!$D$5:$D$122,0)))=FALSE,INDEX('Estructuras de Madera'!$C$5:$C$122,MATCH(L1846,'Estructuras de Madera'!$D$5:$D$122,0)),INDEX(SICODI!$G$3:$G$2404,MATCH(L1846,SICODI!$G$3:$G$2404,0))))</f>
        <v>PPC20</v>
      </c>
      <c r="N1846" s="121" t="str">
        <f>+IF(ISERROR(VLOOKUP(M1846,'Resumen de precios LLTT'!$C$17:$D$3071,2,FALSE))=FALSE,VLOOKUP(M1846,'Resumen de precios LLTT'!$C$17:$D$3071,2,FALSE),VLOOKUP(M1846,SICODI!$G$3:$J$2404,2,FALSE))</f>
        <v>POSTE DE CONCRETO ARMADO DE 13/400/150/345</v>
      </c>
      <c r="O1846" s="58">
        <f>+IF(ISERROR(VLOOKUP(M1846,'Resumen de precios LLTT'!$C$17:$G$3071,5,FALSE))=FALSE,VLOOKUP(M1846,'Resumen de precios LLTT'!$C$17:$G$3071,5,FALSE),VLOOKUP(M1846,SICODI!$G$3:$J$2404,4,FALSE))</f>
        <v>364.69</v>
      </c>
      <c r="P1846" s="16">
        <f t="shared" si="258"/>
        <v>0.84299999999999997</v>
      </c>
      <c r="Q1846" s="78">
        <f t="shared" si="259"/>
        <v>672.12366999999995</v>
      </c>
      <c r="R1846" s="56">
        <v>0</v>
      </c>
      <c r="S1846" s="16">
        <f t="shared" si="260"/>
        <v>0.13400000000000001</v>
      </c>
      <c r="T1846" s="79">
        <f t="shared" si="261"/>
        <v>7.5053809816666659</v>
      </c>
      <c r="U1846" s="80">
        <f t="shared" si="262"/>
        <v>0.183</v>
      </c>
      <c r="V1846" s="81">
        <f t="shared" si="263"/>
        <v>1.3734847196449997</v>
      </c>
      <c r="W1846" s="79">
        <f t="shared" si="264"/>
        <v>0.46217247724950827</v>
      </c>
      <c r="X1846" s="60">
        <f t="shared" si="265"/>
        <v>0.5</v>
      </c>
      <c r="Y1846" s="56">
        <f>+'INFO ENEL'!R1834</f>
        <v>1</v>
      </c>
      <c r="Z1846" s="59">
        <f t="shared" si="266"/>
        <v>0.5</v>
      </c>
    </row>
    <row r="1847" spans="1:26" ht="15" customHeight="1" x14ac:dyDescent="0.25">
      <c r="A1847" s="55">
        <f>+'INFO ENEL'!A1835</f>
        <v>1830</v>
      </c>
      <c r="B1847" s="121" t="str">
        <f>+INDEX($B$8:$B$15,MATCH(L1847,$L$8:$L$15,0))</f>
        <v>SICODI</v>
      </c>
      <c r="C1847" s="56" t="str">
        <f>+'INFO ENEL'!B1835</f>
        <v>Lima</v>
      </c>
      <c r="D1847" s="56" t="str">
        <f>+'INFO ENEL'!D1835</f>
        <v>Pativilca</v>
      </c>
      <c r="E1847" s="56" t="str">
        <f>+'INFO ENEL'!D1835</f>
        <v>Pativilca</v>
      </c>
      <c r="F1847" s="50">
        <f>+'INFO ENEL'!E1835</f>
        <v>0</v>
      </c>
      <c r="G1847" s="56" t="str">
        <f>+'INFO ENEL'!L1835</f>
        <v>MT</v>
      </c>
      <c r="H1847" s="57">
        <f>+'INFO ENEL'!M1835</f>
        <v>34.653465346534652</v>
      </c>
      <c r="I1847" s="56">
        <f>+'INFO ENEL'!N1835</f>
        <v>13</v>
      </c>
      <c r="J1847" s="56" t="str">
        <f>+'INFO ENEL'!O1835</f>
        <v>Poste</v>
      </c>
      <c r="K1847" s="56" t="str">
        <f>+'INFO ENEL'!P1835</f>
        <v>Concreto</v>
      </c>
      <c r="L1847" s="56" t="str">
        <f>+'INFO ENEL'!Q1835</f>
        <v>PPC20</v>
      </c>
      <c r="M1847" s="55" t="str">
        <f>+IF(ISERROR(INDEX('Estructuras de Acero y Concreto'!$C$6:$C$577,MATCH(L1847,'Estructuras de Acero y Concreto'!$D$6:$D$577,0)))=FALSE,INDEX('Estructuras de Acero y Concreto'!$C$6:$C$577,MATCH(L1847,'Estructuras de Acero y Concreto'!$D$6:$D$577,0)),IF(ISERROR(INDEX('Estructuras de Madera'!$C$5:$C$122,MATCH(L1847,'Estructuras de Madera'!$D$5:$D$122,0)))=FALSE,INDEX('Estructuras de Madera'!$C$5:$C$122,MATCH(L1847,'Estructuras de Madera'!$D$5:$D$122,0)),INDEX(SICODI!$G$3:$G$2404,MATCH(L1847,SICODI!$G$3:$G$2404,0))))</f>
        <v>PPC20</v>
      </c>
      <c r="N1847" s="121" t="str">
        <f>+IF(ISERROR(VLOOKUP(M1847,'Resumen de precios LLTT'!$C$17:$D$3071,2,FALSE))=FALSE,VLOOKUP(M1847,'Resumen de precios LLTT'!$C$17:$D$3071,2,FALSE),VLOOKUP(M1847,SICODI!$G$3:$J$2404,2,FALSE))</f>
        <v>POSTE DE CONCRETO ARMADO DE 13/400/150/345</v>
      </c>
      <c r="O1847" s="58">
        <f>+IF(ISERROR(VLOOKUP(M1847,'Resumen de precios LLTT'!$C$17:$G$3071,5,FALSE))=FALSE,VLOOKUP(M1847,'Resumen de precios LLTT'!$C$17:$G$3071,5,FALSE),VLOOKUP(M1847,SICODI!$G$3:$J$2404,4,FALSE))</f>
        <v>364.69</v>
      </c>
      <c r="P1847" s="16">
        <f t="shared" si="258"/>
        <v>0.84299999999999997</v>
      </c>
      <c r="Q1847" s="78">
        <f t="shared" si="259"/>
        <v>672.12366999999995</v>
      </c>
      <c r="R1847" s="56">
        <v>0</v>
      </c>
      <c r="S1847" s="16">
        <f t="shared" si="260"/>
        <v>0.13400000000000001</v>
      </c>
      <c r="T1847" s="79">
        <f t="shared" si="261"/>
        <v>7.5053809816666659</v>
      </c>
      <c r="U1847" s="80">
        <f t="shared" si="262"/>
        <v>0.183</v>
      </c>
      <c r="V1847" s="81">
        <f t="shared" si="263"/>
        <v>1.3734847196449997</v>
      </c>
      <c r="W1847" s="79">
        <f t="shared" si="264"/>
        <v>0.46217247724950827</v>
      </c>
      <c r="X1847" s="60">
        <f t="shared" si="265"/>
        <v>0.5</v>
      </c>
      <c r="Y1847" s="56">
        <f>+'INFO ENEL'!R1835</f>
        <v>1</v>
      </c>
      <c r="Z1847" s="59">
        <f t="shared" si="266"/>
        <v>0.5</v>
      </c>
    </row>
    <row r="1848" spans="1:26" ht="15" customHeight="1" x14ac:dyDescent="0.25">
      <c r="A1848" s="55">
        <f>+'INFO ENEL'!A1836</f>
        <v>1831</v>
      </c>
      <c r="B1848" s="121" t="str">
        <f>+INDEX($B$8:$B$15,MATCH(L1848,$L$8:$L$15,0))</f>
        <v>SICODI</v>
      </c>
      <c r="C1848" s="56" t="str">
        <f>+'INFO ENEL'!B1836</f>
        <v>Lima</v>
      </c>
      <c r="D1848" s="56" t="str">
        <f>+'INFO ENEL'!D1836</f>
        <v>Pativilca</v>
      </c>
      <c r="E1848" s="56" t="str">
        <f>+'INFO ENEL'!D1836</f>
        <v>Pativilca</v>
      </c>
      <c r="F1848" s="50">
        <f>+'INFO ENEL'!E1836</f>
        <v>0</v>
      </c>
      <c r="G1848" s="56" t="str">
        <f>+'INFO ENEL'!L1836</f>
        <v>MT</v>
      </c>
      <c r="H1848" s="57">
        <f>+'INFO ENEL'!M1836</f>
        <v>54.455445544554458</v>
      </c>
      <c r="I1848" s="56">
        <f>+'INFO ENEL'!N1836</f>
        <v>13</v>
      </c>
      <c r="J1848" s="56" t="str">
        <f>+'INFO ENEL'!O1836</f>
        <v>Poste</v>
      </c>
      <c r="K1848" s="56" t="str">
        <f>+'INFO ENEL'!P1836</f>
        <v>Concreto</v>
      </c>
      <c r="L1848" s="56" t="str">
        <f>+'INFO ENEL'!Q1836</f>
        <v>PPC20</v>
      </c>
      <c r="M1848" s="55" t="str">
        <f>+IF(ISERROR(INDEX('Estructuras de Acero y Concreto'!$C$6:$C$577,MATCH(L1848,'Estructuras de Acero y Concreto'!$D$6:$D$577,0)))=FALSE,INDEX('Estructuras de Acero y Concreto'!$C$6:$C$577,MATCH(L1848,'Estructuras de Acero y Concreto'!$D$6:$D$577,0)),IF(ISERROR(INDEX('Estructuras de Madera'!$C$5:$C$122,MATCH(L1848,'Estructuras de Madera'!$D$5:$D$122,0)))=FALSE,INDEX('Estructuras de Madera'!$C$5:$C$122,MATCH(L1848,'Estructuras de Madera'!$D$5:$D$122,0)),INDEX(SICODI!$G$3:$G$2404,MATCH(L1848,SICODI!$G$3:$G$2404,0))))</f>
        <v>PPC20</v>
      </c>
      <c r="N1848" s="121" t="str">
        <f>+IF(ISERROR(VLOOKUP(M1848,'Resumen de precios LLTT'!$C$17:$D$3071,2,FALSE))=FALSE,VLOOKUP(M1848,'Resumen de precios LLTT'!$C$17:$D$3071,2,FALSE),VLOOKUP(M1848,SICODI!$G$3:$J$2404,2,FALSE))</f>
        <v>POSTE DE CONCRETO ARMADO DE 13/400/150/345</v>
      </c>
      <c r="O1848" s="58">
        <f>+IF(ISERROR(VLOOKUP(M1848,'Resumen de precios LLTT'!$C$17:$G$3071,5,FALSE))=FALSE,VLOOKUP(M1848,'Resumen de precios LLTT'!$C$17:$G$3071,5,FALSE),VLOOKUP(M1848,SICODI!$G$3:$J$2404,4,FALSE))</f>
        <v>364.69</v>
      </c>
      <c r="P1848" s="16">
        <f t="shared" si="258"/>
        <v>0.84299999999999997</v>
      </c>
      <c r="Q1848" s="78">
        <f t="shared" si="259"/>
        <v>672.12366999999995</v>
      </c>
      <c r="R1848" s="56">
        <v>0</v>
      </c>
      <c r="S1848" s="16">
        <f t="shared" si="260"/>
        <v>0.13400000000000001</v>
      </c>
      <c r="T1848" s="79">
        <f t="shared" si="261"/>
        <v>7.5053809816666659</v>
      </c>
      <c r="U1848" s="80">
        <f t="shared" si="262"/>
        <v>0.183</v>
      </c>
      <c r="V1848" s="81">
        <f t="shared" si="263"/>
        <v>1.3734847196449997</v>
      </c>
      <c r="W1848" s="79">
        <f t="shared" si="264"/>
        <v>0.46217247724950827</v>
      </c>
      <c r="X1848" s="60">
        <f t="shared" si="265"/>
        <v>0.5</v>
      </c>
      <c r="Y1848" s="56">
        <f>+'INFO ENEL'!R1836</f>
        <v>1</v>
      </c>
      <c r="Z1848" s="59">
        <f t="shared" si="266"/>
        <v>0.5</v>
      </c>
    </row>
    <row r="1849" spans="1:26" ht="15" customHeight="1" x14ac:dyDescent="0.25">
      <c r="A1849" s="55">
        <f>+'INFO ENEL'!A1837</f>
        <v>1832</v>
      </c>
      <c r="B1849" s="121" t="str">
        <f>+INDEX($B$8:$B$15,MATCH(L1849,$L$8:$L$15,0))</f>
        <v>SICODI</v>
      </c>
      <c r="C1849" s="56" t="str">
        <f>+'INFO ENEL'!B1837</f>
        <v>Lima</v>
      </c>
      <c r="D1849" s="56" t="str">
        <f>+'INFO ENEL'!D1837</f>
        <v>Pativilca</v>
      </c>
      <c r="E1849" s="56" t="str">
        <f>+'INFO ENEL'!D1837</f>
        <v>Pativilca</v>
      </c>
      <c r="F1849" s="50">
        <f>+'INFO ENEL'!E1837</f>
        <v>0</v>
      </c>
      <c r="G1849" s="56" t="str">
        <f>+'INFO ENEL'!L1837</f>
        <v>MT</v>
      </c>
      <c r="H1849" s="57">
        <f>+'INFO ENEL'!M1837</f>
        <v>72.277227722772281</v>
      </c>
      <c r="I1849" s="56">
        <f>+'INFO ENEL'!N1837</f>
        <v>13</v>
      </c>
      <c r="J1849" s="56" t="str">
        <f>+'INFO ENEL'!O1837</f>
        <v>Poste</v>
      </c>
      <c r="K1849" s="56" t="str">
        <f>+'INFO ENEL'!P1837</f>
        <v>Concreto</v>
      </c>
      <c r="L1849" s="56" t="str">
        <f>+'INFO ENEL'!Q1837</f>
        <v>PPC20</v>
      </c>
      <c r="M1849" s="55" t="str">
        <f>+IF(ISERROR(INDEX('Estructuras de Acero y Concreto'!$C$6:$C$577,MATCH(L1849,'Estructuras de Acero y Concreto'!$D$6:$D$577,0)))=FALSE,INDEX('Estructuras de Acero y Concreto'!$C$6:$C$577,MATCH(L1849,'Estructuras de Acero y Concreto'!$D$6:$D$577,0)),IF(ISERROR(INDEX('Estructuras de Madera'!$C$5:$C$122,MATCH(L1849,'Estructuras de Madera'!$D$5:$D$122,0)))=FALSE,INDEX('Estructuras de Madera'!$C$5:$C$122,MATCH(L1849,'Estructuras de Madera'!$D$5:$D$122,0)),INDEX(SICODI!$G$3:$G$2404,MATCH(L1849,SICODI!$G$3:$G$2404,0))))</f>
        <v>PPC20</v>
      </c>
      <c r="N1849" s="121" t="str">
        <f>+IF(ISERROR(VLOOKUP(M1849,'Resumen de precios LLTT'!$C$17:$D$3071,2,FALSE))=FALSE,VLOOKUP(M1849,'Resumen de precios LLTT'!$C$17:$D$3071,2,FALSE),VLOOKUP(M1849,SICODI!$G$3:$J$2404,2,FALSE))</f>
        <v>POSTE DE CONCRETO ARMADO DE 13/400/150/345</v>
      </c>
      <c r="O1849" s="58">
        <f>+IF(ISERROR(VLOOKUP(M1849,'Resumen de precios LLTT'!$C$17:$G$3071,5,FALSE))=FALSE,VLOOKUP(M1849,'Resumen de precios LLTT'!$C$17:$G$3071,5,FALSE),VLOOKUP(M1849,SICODI!$G$3:$J$2404,4,FALSE))</f>
        <v>364.69</v>
      </c>
      <c r="P1849" s="16">
        <f t="shared" si="258"/>
        <v>0.84299999999999997</v>
      </c>
      <c r="Q1849" s="78">
        <f t="shared" si="259"/>
        <v>672.12366999999995</v>
      </c>
      <c r="R1849" s="56">
        <v>0</v>
      </c>
      <c r="S1849" s="16">
        <f t="shared" si="260"/>
        <v>0.13400000000000001</v>
      </c>
      <c r="T1849" s="79">
        <f t="shared" si="261"/>
        <v>7.5053809816666659</v>
      </c>
      <c r="U1849" s="80">
        <f t="shared" si="262"/>
        <v>0.183</v>
      </c>
      <c r="V1849" s="81">
        <f t="shared" si="263"/>
        <v>1.3734847196449997</v>
      </c>
      <c r="W1849" s="79">
        <f t="shared" si="264"/>
        <v>0.46217247724950827</v>
      </c>
      <c r="X1849" s="60">
        <f t="shared" si="265"/>
        <v>0.5</v>
      </c>
      <c r="Y1849" s="56">
        <f>+'INFO ENEL'!R1837</f>
        <v>1</v>
      </c>
      <c r="Z1849" s="59">
        <f t="shared" si="266"/>
        <v>0.5</v>
      </c>
    </row>
    <row r="1850" spans="1:26" ht="15" customHeight="1" x14ac:dyDescent="0.25">
      <c r="A1850" s="55">
        <f>+'INFO ENEL'!A1838</f>
        <v>1833</v>
      </c>
      <c r="B1850" s="121" t="str">
        <f>+INDEX($B$8:$B$15,MATCH(L1850,$L$8:$L$15,0))</f>
        <v>SICODI</v>
      </c>
      <c r="C1850" s="56" t="str">
        <f>+'INFO ENEL'!B1838</f>
        <v>Lima</v>
      </c>
      <c r="D1850" s="56" t="str">
        <f>+'INFO ENEL'!D1838</f>
        <v>Pativilca</v>
      </c>
      <c r="E1850" s="56" t="str">
        <f>+'INFO ENEL'!D1838</f>
        <v>Pativilca</v>
      </c>
      <c r="F1850" s="50">
        <f>+'INFO ENEL'!E1838</f>
        <v>0</v>
      </c>
      <c r="G1850" s="56" t="str">
        <f>+'INFO ENEL'!L1838</f>
        <v>MT</v>
      </c>
      <c r="H1850" s="57">
        <f>+'INFO ENEL'!M1838</f>
        <v>52.475247524752476</v>
      </c>
      <c r="I1850" s="56">
        <f>+'INFO ENEL'!N1838</f>
        <v>13</v>
      </c>
      <c r="J1850" s="56" t="str">
        <f>+'INFO ENEL'!O1838</f>
        <v>Poste</v>
      </c>
      <c r="K1850" s="56" t="str">
        <f>+'INFO ENEL'!P1838</f>
        <v>Concreto</v>
      </c>
      <c r="L1850" s="56" t="str">
        <f>+'INFO ENEL'!Q1838</f>
        <v>PPC20</v>
      </c>
      <c r="M1850" s="55" t="str">
        <f>+IF(ISERROR(INDEX('Estructuras de Acero y Concreto'!$C$6:$C$577,MATCH(L1850,'Estructuras de Acero y Concreto'!$D$6:$D$577,0)))=FALSE,INDEX('Estructuras de Acero y Concreto'!$C$6:$C$577,MATCH(L1850,'Estructuras de Acero y Concreto'!$D$6:$D$577,0)),IF(ISERROR(INDEX('Estructuras de Madera'!$C$5:$C$122,MATCH(L1850,'Estructuras de Madera'!$D$5:$D$122,0)))=FALSE,INDEX('Estructuras de Madera'!$C$5:$C$122,MATCH(L1850,'Estructuras de Madera'!$D$5:$D$122,0)),INDEX(SICODI!$G$3:$G$2404,MATCH(L1850,SICODI!$G$3:$G$2404,0))))</f>
        <v>PPC20</v>
      </c>
      <c r="N1850" s="121" t="str">
        <f>+IF(ISERROR(VLOOKUP(M1850,'Resumen de precios LLTT'!$C$17:$D$3071,2,FALSE))=FALSE,VLOOKUP(M1850,'Resumen de precios LLTT'!$C$17:$D$3071,2,FALSE),VLOOKUP(M1850,SICODI!$G$3:$J$2404,2,FALSE))</f>
        <v>POSTE DE CONCRETO ARMADO DE 13/400/150/345</v>
      </c>
      <c r="O1850" s="58">
        <f>+IF(ISERROR(VLOOKUP(M1850,'Resumen de precios LLTT'!$C$17:$G$3071,5,FALSE))=FALSE,VLOOKUP(M1850,'Resumen de precios LLTT'!$C$17:$G$3071,5,FALSE),VLOOKUP(M1850,SICODI!$G$3:$J$2404,4,FALSE))</f>
        <v>364.69</v>
      </c>
      <c r="P1850" s="16">
        <f t="shared" si="258"/>
        <v>0.84299999999999997</v>
      </c>
      <c r="Q1850" s="78">
        <f t="shared" si="259"/>
        <v>672.12366999999995</v>
      </c>
      <c r="R1850" s="56">
        <v>0</v>
      </c>
      <c r="S1850" s="16">
        <f t="shared" si="260"/>
        <v>0.13400000000000001</v>
      </c>
      <c r="T1850" s="79">
        <f t="shared" si="261"/>
        <v>7.5053809816666659</v>
      </c>
      <c r="U1850" s="80">
        <f t="shared" si="262"/>
        <v>0.183</v>
      </c>
      <c r="V1850" s="81">
        <f t="shared" si="263"/>
        <v>1.3734847196449997</v>
      </c>
      <c r="W1850" s="79">
        <f t="shared" si="264"/>
        <v>0.46217247724950827</v>
      </c>
      <c r="X1850" s="60">
        <f t="shared" si="265"/>
        <v>0.5</v>
      </c>
      <c r="Y1850" s="56">
        <f>+'INFO ENEL'!R1838</f>
        <v>1</v>
      </c>
      <c r="Z1850" s="59">
        <f t="shared" si="266"/>
        <v>0.5</v>
      </c>
    </row>
    <row r="1851" spans="1:26" ht="15" customHeight="1" x14ac:dyDescent="0.25">
      <c r="A1851" s="55">
        <f>+'INFO ENEL'!A1839</f>
        <v>1834</v>
      </c>
      <c r="B1851" s="121" t="str">
        <f>+INDEX($B$8:$B$15,MATCH(L1851,$L$8:$L$15,0))</f>
        <v>SICODI</v>
      </c>
      <c r="C1851" s="56" t="str">
        <f>+'INFO ENEL'!B1839</f>
        <v>Lima</v>
      </c>
      <c r="D1851" s="56" t="str">
        <f>+'INFO ENEL'!D1839</f>
        <v>Pativilca</v>
      </c>
      <c r="E1851" s="56" t="str">
        <f>+'INFO ENEL'!D1839</f>
        <v>Pativilca</v>
      </c>
      <c r="F1851" s="50">
        <f>+'INFO ENEL'!E1839</f>
        <v>0</v>
      </c>
      <c r="G1851" s="56" t="str">
        <f>+'INFO ENEL'!L1839</f>
        <v>MT</v>
      </c>
      <c r="H1851" s="57">
        <f>+'INFO ENEL'!M1839</f>
        <v>46.534653465346537</v>
      </c>
      <c r="I1851" s="56">
        <f>+'INFO ENEL'!N1839</f>
        <v>13</v>
      </c>
      <c r="J1851" s="56" t="str">
        <f>+'INFO ENEL'!O1839</f>
        <v>Poste</v>
      </c>
      <c r="K1851" s="56" t="str">
        <f>+'INFO ENEL'!P1839</f>
        <v>Concreto</v>
      </c>
      <c r="L1851" s="56" t="str">
        <f>+'INFO ENEL'!Q1839</f>
        <v>PPC20</v>
      </c>
      <c r="M1851" s="55" t="str">
        <f>+IF(ISERROR(INDEX('Estructuras de Acero y Concreto'!$C$6:$C$577,MATCH(L1851,'Estructuras de Acero y Concreto'!$D$6:$D$577,0)))=FALSE,INDEX('Estructuras de Acero y Concreto'!$C$6:$C$577,MATCH(L1851,'Estructuras de Acero y Concreto'!$D$6:$D$577,0)),IF(ISERROR(INDEX('Estructuras de Madera'!$C$5:$C$122,MATCH(L1851,'Estructuras de Madera'!$D$5:$D$122,0)))=FALSE,INDEX('Estructuras de Madera'!$C$5:$C$122,MATCH(L1851,'Estructuras de Madera'!$D$5:$D$122,0)),INDEX(SICODI!$G$3:$G$2404,MATCH(L1851,SICODI!$G$3:$G$2404,0))))</f>
        <v>PPC20</v>
      </c>
      <c r="N1851" s="121" t="str">
        <f>+IF(ISERROR(VLOOKUP(M1851,'Resumen de precios LLTT'!$C$17:$D$3071,2,FALSE))=FALSE,VLOOKUP(M1851,'Resumen de precios LLTT'!$C$17:$D$3071,2,FALSE),VLOOKUP(M1851,SICODI!$G$3:$J$2404,2,FALSE))</f>
        <v>POSTE DE CONCRETO ARMADO DE 13/400/150/345</v>
      </c>
      <c r="O1851" s="58">
        <f>+IF(ISERROR(VLOOKUP(M1851,'Resumen de precios LLTT'!$C$17:$G$3071,5,FALSE))=FALSE,VLOOKUP(M1851,'Resumen de precios LLTT'!$C$17:$G$3071,5,FALSE),VLOOKUP(M1851,SICODI!$G$3:$J$2404,4,FALSE))</f>
        <v>364.69</v>
      </c>
      <c r="P1851" s="16">
        <f t="shared" si="258"/>
        <v>0.84299999999999997</v>
      </c>
      <c r="Q1851" s="78">
        <f t="shared" si="259"/>
        <v>672.12366999999995</v>
      </c>
      <c r="R1851" s="56">
        <v>0</v>
      </c>
      <c r="S1851" s="16">
        <f t="shared" si="260"/>
        <v>0.13400000000000001</v>
      </c>
      <c r="T1851" s="79">
        <f t="shared" si="261"/>
        <v>7.5053809816666659</v>
      </c>
      <c r="U1851" s="80">
        <f t="shared" si="262"/>
        <v>0.183</v>
      </c>
      <c r="V1851" s="81">
        <f t="shared" si="263"/>
        <v>1.3734847196449997</v>
      </c>
      <c r="W1851" s="79">
        <f t="shared" si="264"/>
        <v>0.46217247724950827</v>
      </c>
      <c r="X1851" s="60">
        <f t="shared" si="265"/>
        <v>0.5</v>
      </c>
      <c r="Y1851" s="56">
        <f>+'INFO ENEL'!R1839</f>
        <v>1</v>
      </c>
      <c r="Z1851" s="59">
        <f t="shared" si="266"/>
        <v>0.5</v>
      </c>
    </row>
    <row r="1852" spans="1:26" ht="15" customHeight="1" x14ac:dyDescent="0.25">
      <c r="A1852" s="55">
        <f>+'INFO ENEL'!A1840</f>
        <v>1835</v>
      </c>
      <c r="B1852" s="121" t="str">
        <f>+INDEX($B$8:$B$15,MATCH(L1852,$L$8:$L$15,0))</f>
        <v>SICODI</v>
      </c>
      <c r="C1852" s="56" t="str">
        <f>+'INFO ENEL'!B1840</f>
        <v>Lima</v>
      </c>
      <c r="D1852" s="56" t="str">
        <f>+'INFO ENEL'!D1840</f>
        <v>Pativilca</v>
      </c>
      <c r="E1852" s="56" t="str">
        <f>+'INFO ENEL'!D1840</f>
        <v>Pativilca</v>
      </c>
      <c r="F1852" s="50">
        <f>+'INFO ENEL'!E1840</f>
        <v>0</v>
      </c>
      <c r="G1852" s="56" t="str">
        <f>+'INFO ENEL'!L1840</f>
        <v>MT</v>
      </c>
      <c r="H1852" s="57">
        <f>+'INFO ENEL'!M1840</f>
        <v>50.495049504950494</v>
      </c>
      <c r="I1852" s="56">
        <f>+'INFO ENEL'!N1840</f>
        <v>13</v>
      </c>
      <c r="J1852" s="56" t="str">
        <f>+'INFO ENEL'!O1840</f>
        <v>Poste</v>
      </c>
      <c r="K1852" s="56" t="str">
        <f>+'INFO ENEL'!P1840</f>
        <v>Concreto</v>
      </c>
      <c r="L1852" s="56" t="str">
        <f>+'INFO ENEL'!Q1840</f>
        <v>PPC20</v>
      </c>
      <c r="M1852" s="55" t="str">
        <f>+IF(ISERROR(INDEX('Estructuras de Acero y Concreto'!$C$6:$C$577,MATCH(L1852,'Estructuras de Acero y Concreto'!$D$6:$D$577,0)))=FALSE,INDEX('Estructuras de Acero y Concreto'!$C$6:$C$577,MATCH(L1852,'Estructuras de Acero y Concreto'!$D$6:$D$577,0)),IF(ISERROR(INDEX('Estructuras de Madera'!$C$5:$C$122,MATCH(L1852,'Estructuras de Madera'!$D$5:$D$122,0)))=FALSE,INDEX('Estructuras de Madera'!$C$5:$C$122,MATCH(L1852,'Estructuras de Madera'!$D$5:$D$122,0)),INDEX(SICODI!$G$3:$G$2404,MATCH(L1852,SICODI!$G$3:$G$2404,0))))</f>
        <v>PPC20</v>
      </c>
      <c r="N1852" s="121" t="str">
        <f>+IF(ISERROR(VLOOKUP(M1852,'Resumen de precios LLTT'!$C$17:$D$3071,2,FALSE))=FALSE,VLOOKUP(M1852,'Resumen de precios LLTT'!$C$17:$D$3071,2,FALSE),VLOOKUP(M1852,SICODI!$G$3:$J$2404,2,FALSE))</f>
        <v>POSTE DE CONCRETO ARMADO DE 13/400/150/345</v>
      </c>
      <c r="O1852" s="58">
        <f>+IF(ISERROR(VLOOKUP(M1852,'Resumen de precios LLTT'!$C$17:$G$3071,5,FALSE))=FALSE,VLOOKUP(M1852,'Resumen de precios LLTT'!$C$17:$G$3071,5,FALSE),VLOOKUP(M1852,SICODI!$G$3:$J$2404,4,FALSE))</f>
        <v>364.69</v>
      </c>
      <c r="P1852" s="16">
        <f t="shared" si="258"/>
        <v>0.84299999999999997</v>
      </c>
      <c r="Q1852" s="78">
        <f t="shared" si="259"/>
        <v>672.12366999999995</v>
      </c>
      <c r="R1852" s="56">
        <v>0</v>
      </c>
      <c r="S1852" s="16">
        <f t="shared" si="260"/>
        <v>0.13400000000000001</v>
      </c>
      <c r="T1852" s="79">
        <f t="shared" si="261"/>
        <v>7.5053809816666659</v>
      </c>
      <c r="U1852" s="80">
        <f t="shared" si="262"/>
        <v>0.183</v>
      </c>
      <c r="V1852" s="81">
        <f t="shared" si="263"/>
        <v>1.3734847196449997</v>
      </c>
      <c r="W1852" s="79">
        <f t="shared" si="264"/>
        <v>0.46217247724950827</v>
      </c>
      <c r="X1852" s="60">
        <f t="shared" si="265"/>
        <v>0.5</v>
      </c>
      <c r="Y1852" s="56">
        <f>+'INFO ENEL'!R1840</f>
        <v>1</v>
      </c>
      <c r="Z1852" s="59">
        <f t="shared" si="266"/>
        <v>0.5</v>
      </c>
    </row>
    <row r="1853" spans="1:26" ht="15" customHeight="1" x14ac:dyDescent="0.25">
      <c r="A1853" s="55">
        <f>+'INFO ENEL'!A1841</f>
        <v>1836</v>
      </c>
      <c r="B1853" s="121" t="str">
        <f>+INDEX($B$8:$B$15,MATCH(L1853,$L$8:$L$15,0))</f>
        <v>SICODI</v>
      </c>
      <c r="C1853" s="56" t="str">
        <f>+'INFO ENEL'!B1841</f>
        <v>Lima</v>
      </c>
      <c r="D1853" s="56" t="str">
        <f>+'INFO ENEL'!D1841</f>
        <v>Pativilca</v>
      </c>
      <c r="E1853" s="56" t="str">
        <f>+'INFO ENEL'!D1841</f>
        <v>Pativilca</v>
      </c>
      <c r="F1853" s="50">
        <f>+'INFO ENEL'!E1841</f>
        <v>0</v>
      </c>
      <c r="G1853" s="56" t="str">
        <f>+'INFO ENEL'!L1841</f>
        <v>MT</v>
      </c>
      <c r="H1853" s="57">
        <f>+'INFO ENEL'!M1841</f>
        <v>41.584158415841586</v>
      </c>
      <c r="I1853" s="56">
        <f>+'INFO ENEL'!N1841</f>
        <v>13</v>
      </c>
      <c r="J1853" s="56" t="str">
        <f>+'INFO ENEL'!O1841</f>
        <v>Poste</v>
      </c>
      <c r="K1853" s="56" t="str">
        <f>+'INFO ENEL'!P1841</f>
        <v>Concreto</v>
      </c>
      <c r="L1853" s="56" t="str">
        <f>+'INFO ENEL'!Q1841</f>
        <v>PPC20</v>
      </c>
      <c r="M1853" s="55" t="str">
        <f>+IF(ISERROR(INDEX('Estructuras de Acero y Concreto'!$C$6:$C$577,MATCH(L1853,'Estructuras de Acero y Concreto'!$D$6:$D$577,0)))=FALSE,INDEX('Estructuras de Acero y Concreto'!$C$6:$C$577,MATCH(L1853,'Estructuras de Acero y Concreto'!$D$6:$D$577,0)),IF(ISERROR(INDEX('Estructuras de Madera'!$C$5:$C$122,MATCH(L1853,'Estructuras de Madera'!$D$5:$D$122,0)))=FALSE,INDEX('Estructuras de Madera'!$C$5:$C$122,MATCH(L1853,'Estructuras de Madera'!$D$5:$D$122,0)),INDEX(SICODI!$G$3:$G$2404,MATCH(L1853,SICODI!$G$3:$G$2404,0))))</f>
        <v>PPC20</v>
      </c>
      <c r="N1853" s="121" t="str">
        <f>+IF(ISERROR(VLOOKUP(M1853,'Resumen de precios LLTT'!$C$17:$D$3071,2,FALSE))=FALSE,VLOOKUP(M1853,'Resumen de precios LLTT'!$C$17:$D$3071,2,FALSE),VLOOKUP(M1853,SICODI!$G$3:$J$2404,2,FALSE))</f>
        <v>POSTE DE CONCRETO ARMADO DE 13/400/150/345</v>
      </c>
      <c r="O1853" s="58">
        <f>+IF(ISERROR(VLOOKUP(M1853,'Resumen de precios LLTT'!$C$17:$G$3071,5,FALSE))=FALSE,VLOOKUP(M1853,'Resumen de precios LLTT'!$C$17:$G$3071,5,FALSE),VLOOKUP(M1853,SICODI!$G$3:$J$2404,4,FALSE))</f>
        <v>364.69</v>
      </c>
      <c r="P1853" s="16">
        <f t="shared" si="258"/>
        <v>0.84299999999999997</v>
      </c>
      <c r="Q1853" s="78">
        <f t="shared" si="259"/>
        <v>672.12366999999995</v>
      </c>
      <c r="R1853" s="56">
        <v>0</v>
      </c>
      <c r="S1853" s="16">
        <f t="shared" si="260"/>
        <v>0.13400000000000001</v>
      </c>
      <c r="T1853" s="79">
        <f t="shared" si="261"/>
        <v>7.5053809816666659</v>
      </c>
      <c r="U1853" s="80">
        <f t="shared" si="262"/>
        <v>0.183</v>
      </c>
      <c r="V1853" s="81">
        <f t="shared" si="263"/>
        <v>1.3734847196449997</v>
      </c>
      <c r="W1853" s="79">
        <f t="shared" si="264"/>
        <v>0.46217247724950827</v>
      </c>
      <c r="X1853" s="60">
        <f t="shared" si="265"/>
        <v>0.5</v>
      </c>
      <c r="Y1853" s="56">
        <f>+'INFO ENEL'!R1841</f>
        <v>1</v>
      </c>
      <c r="Z1853" s="59">
        <f t="shared" si="266"/>
        <v>0.5</v>
      </c>
    </row>
    <row r="1854" spans="1:26" ht="15" customHeight="1" x14ac:dyDescent="0.25">
      <c r="A1854" s="55">
        <f>+'INFO ENEL'!A1842</f>
        <v>1837</v>
      </c>
      <c r="B1854" s="121" t="str">
        <f>+INDEX($B$8:$B$15,MATCH(L1854,$L$8:$L$15,0))</f>
        <v>SICODI</v>
      </c>
      <c r="C1854" s="56" t="str">
        <f>+'INFO ENEL'!B1842</f>
        <v>Lima</v>
      </c>
      <c r="D1854" s="56" t="str">
        <f>+'INFO ENEL'!D1842</f>
        <v>Pativilca</v>
      </c>
      <c r="E1854" s="56" t="str">
        <f>+'INFO ENEL'!D1842</f>
        <v>Pativilca</v>
      </c>
      <c r="F1854" s="50">
        <f>+'INFO ENEL'!E1842</f>
        <v>0</v>
      </c>
      <c r="G1854" s="56" t="str">
        <f>+'INFO ENEL'!L1842</f>
        <v>MT</v>
      </c>
      <c r="H1854" s="57">
        <f>+'INFO ENEL'!M1842</f>
        <v>63.366336633663366</v>
      </c>
      <c r="I1854" s="56">
        <f>+'INFO ENEL'!N1842</f>
        <v>13</v>
      </c>
      <c r="J1854" s="56" t="str">
        <f>+'INFO ENEL'!O1842</f>
        <v>Poste</v>
      </c>
      <c r="K1854" s="56" t="str">
        <f>+'INFO ENEL'!P1842</f>
        <v>Concreto</v>
      </c>
      <c r="L1854" s="56" t="str">
        <f>+'INFO ENEL'!Q1842</f>
        <v>PPC20</v>
      </c>
      <c r="M1854" s="55" t="str">
        <f>+IF(ISERROR(INDEX('Estructuras de Acero y Concreto'!$C$6:$C$577,MATCH(L1854,'Estructuras de Acero y Concreto'!$D$6:$D$577,0)))=FALSE,INDEX('Estructuras de Acero y Concreto'!$C$6:$C$577,MATCH(L1854,'Estructuras de Acero y Concreto'!$D$6:$D$577,0)),IF(ISERROR(INDEX('Estructuras de Madera'!$C$5:$C$122,MATCH(L1854,'Estructuras de Madera'!$D$5:$D$122,0)))=FALSE,INDEX('Estructuras de Madera'!$C$5:$C$122,MATCH(L1854,'Estructuras de Madera'!$D$5:$D$122,0)),INDEX(SICODI!$G$3:$G$2404,MATCH(L1854,SICODI!$G$3:$G$2404,0))))</f>
        <v>PPC20</v>
      </c>
      <c r="N1854" s="121" t="str">
        <f>+IF(ISERROR(VLOOKUP(M1854,'Resumen de precios LLTT'!$C$17:$D$3071,2,FALSE))=FALSE,VLOOKUP(M1854,'Resumen de precios LLTT'!$C$17:$D$3071,2,FALSE),VLOOKUP(M1854,SICODI!$G$3:$J$2404,2,FALSE))</f>
        <v>POSTE DE CONCRETO ARMADO DE 13/400/150/345</v>
      </c>
      <c r="O1854" s="58">
        <f>+IF(ISERROR(VLOOKUP(M1854,'Resumen de precios LLTT'!$C$17:$G$3071,5,FALSE))=FALSE,VLOOKUP(M1854,'Resumen de precios LLTT'!$C$17:$G$3071,5,FALSE),VLOOKUP(M1854,SICODI!$G$3:$J$2404,4,FALSE))</f>
        <v>364.69</v>
      </c>
      <c r="P1854" s="16">
        <f t="shared" si="258"/>
        <v>0.84299999999999997</v>
      </c>
      <c r="Q1854" s="78">
        <f t="shared" si="259"/>
        <v>672.12366999999995</v>
      </c>
      <c r="R1854" s="56">
        <v>0</v>
      </c>
      <c r="S1854" s="16">
        <f t="shared" si="260"/>
        <v>0.13400000000000001</v>
      </c>
      <c r="T1854" s="79">
        <f t="shared" si="261"/>
        <v>7.5053809816666659</v>
      </c>
      <c r="U1854" s="80">
        <f t="shared" si="262"/>
        <v>0.183</v>
      </c>
      <c r="V1854" s="81">
        <f t="shared" si="263"/>
        <v>1.3734847196449997</v>
      </c>
      <c r="W1854" s="79">
        <f t="shared" si="264"/>
        <v>0.46217247724950827</v>
      </c>
      <c r="X1854" s="60">
        <f t="shared" si="265"/>
        <v>0.5</v>
      </c>
      <c r="Y1854" s="56">
        <f>+'INFO ENEL'!R1842</f>
        <v>1</v>
      </c>
      <c r="Z1854" s="59">
        <f t="shared" si="266"/>
        <v>0.5</v>
      </c>
    </row>
    <row r="1855" spans="1:26" ht="15" customHeight="1" x14ac:dyDescent="0.25">
      <c r="A1855" s="55">
        <f>+'INFO ENEL'!A1843</f>
        <v>1838</v>
      </c>
      <c r="B1855" s="121" t="str">
        <f>+INDEX($B$8:$B$15,MATCH(L1855,$L$8:$L$15,0))</f>
        <v>SICODI</v>
      </c>
      <c r="C1855" s="56" t="str">
        <f>+'INFO ENEL'!B1843</f>
        <v>Lima</v>
      </c>
      <c r="D1855" s="56" t="str">
        <f>+'INFO ENEL'!D1843</f>
        <v>Pativilca</v>
      </c>
      <c r="E1855" s="56" t="str">
        <f>+'INFO ENEL'!D1843</f>
        <v>Pativilca</v>
      </c>
      <c r="F1855" s="50">
        <f>+'INFO ENEL'!E1843</f>
        <v>0</v>
      </c>
      <c r="G1855" s="56" t="str">
        <f>+'INFO ENEL'!L1843</f>
        <v>MT</v>
      </c>
      <c r="H1855" s="57">
        <f>+'INFO ENEL'!M1843</f>
        <v>72.277227722772281</v>
      </c>
      <c r="I1855" s="56">
        <f>+'INFO ENEL'!N1843</f>
        <v>13</v>
      </c>
      <c r="J1855" s="56" t="str">
        <f>+'INFO ENEL'!O1843</f>
        <v>Poste</v>
      </c>
      <c r="K1855" s="56" t="str">
        <f>+'INFO ENEL'!P1843</f>
        <v>Concreto</v>
      </c>
      <c r="L1855" s="56" t="str">
        <f>+'INFO ENEL'!Q1843</f>
        <v>PPC20</v>
      </c>
      <c r="M1855" s="55" t="str">
        <f>+IF(ISERROR(INDEX('Estructuras de Acero y Concreto'!$C$6:$C$577,MATCH(L1855,'Estructuras de Acero y Concreto'!$D$6:$D$577,0)))=FALSE,INDEX('Estructuras de Acero y Concreto'!$C$6:$C$577,MATCH(L1855,'Estructuras de Acero y Concreto'!$D$6:$D$577,0)),IF(ISERROR(INDEX('Estructuras de Madera'!$C$5:$C$122,MATCH(L1855,'Estructuras de Madera'!$D$5:$D$122,0)))=FALSE,INDEX('Estructuras de Madera'!$C$5:$C$122,MATCH(L1855,'Estructuras de Madera'!$D$5:$D$122,0)),INDEX(SICODI!$G$3:$G$2404,MATCH(L1855,SICODI!$G$3:$G$2404,0))))</f>
        <v>PPC20</v>
      </c>
      <c r="N1855" s="121" t="str">
        <f>+IF(ISERROR(VLOOKUP(M1855,'Resumen de precios LLTT'!$C$17:$D$3071,2,FALSE))=FALSE,VLOOKUP(M1855,'Resumen de precios LLTT'!$C$17:$D$3071,2,FALSE),VLOOKUP(M1855,SICODI!$G$3:$J$2404,2,FALSE))</f>
        <v>POSTE DE CONCRETO ARMADO DE 13/400/150/345</v>
      </c>
      <c r="O1855" s="58">
        <f>+IF(ISERROR(VLOOKUP(M1855,'Resumen de precios LLTT'!$C$17:$G$3071,5,FALSE))=FALSE,VLOOKUP(M1855,'Resumen de precios LLTT'!$C$17:$G$3071,5,FALSE),VLOOKUP(M1855,SICODI!$G$3:$J$2404,4,FALSE))</f>
        <v>364.69</v>
      </c>
      <c r="P1855" s="16">
        <f t="shared" si="258"/>
        <v>0.84299999999999997</v>
      </c>
      <c r="Q1855" s="78">
        <f t="shared" si="259"/>
        <v>672.12366999999995</v>
      </c>
      <c r="R1855" s="56">
        <v>0</v>
      </c>
      <c r="S1855" s="16">
        <f t="shared" si="260"/>
        <v>0.13400000000000001</v>
      </c>
      <c r="T1855" s="79">
        <f t="shared" si="261"/>
        <v>7.5053809816666659</v>
      </c>
      <c r="U1855" s="80">
        <f t="shared" si="262"/>
        <v>0.183</v>
      </c>
      <c r="V1855" s="81">
        <f t="shared" si="263"/>
        <v>1.3734847196449997</v>
      </c>
      <c r="W1855" s="79">
        <f t="shared" si="264"/>
        <v>0.46217247724950827</v>
      </c>
      <c r="X1855" s="60">
        <f t="shared" si="265"/>
        <v>0.5</v>
      </c>
      <c r="Y1855" s="56">
        <f>+'INFO ENEL'!R1843</f>
        <v>1</v>
      </c>
      <c r="Z1855" s="59">
        <f t="shared" si="266"/>
        <v>0.5</v>
      </c>
    </row>
    <row r="1856" spans="1:26" ht="15" customHeight="1" x14ac:dyDescent="0.25">
      <c r="A1856" s="55">
        <f>+'INFO ENEL'!A1844</f>
        <v>1839</v>
      </c>
      <c r="B1856" s="121" t="str">
        <f>+INDEX($B$8:$B$15,MATCH(L1856,$L$8:$L$15,0))</f>
        <v>SICODI</v>
      </c>
      <c r="C1856" s="56" t="str">
        <f>+'INFO ENEL'!B1844</f>
        <v>Lima</v>
      </c>
      <c r="D1856" s="56" t="str">
        <f>+'INFO ENEL'!D1844</f>
        <v>Pativilca</v>
      </c>
      <c r="E1856" s="56" t="str">
        <f>+'INFO ENEL'!D1844</f>
        <v>Pativilca</v>
      </c>
      <c r="F1856" s="50">
        <f>+'INFO ENEL'!E1844</f>
        <v>0</v>
      </c>
      <c r="G1856" s="56" t="str">
        <f>+'INFO ENEL'!L1844</f>
        <v>MT</v>
      </c>
      <c r="H1856" s="57">
        <f>+'INFO ENEL'!M1844</f>
        <v>74.257425742574256</v>
      </c>
      <c r="I1856" s="56">
        <f>+'INFO ENEL'!N1844</f>
        <v>13</v>
      </c>
      <c r="J1856" s="56" t="str">
        <f>+'INFO ENEL'!O1844</f>
        <v>Poste</v>
      </c>
      <c r="K1856" s="56" t="str">
        <f>+'INFO ENEL'!P1844</f>
        <v>Concreto</v>
      </c>
      <c r="L1856" s="56" t="str">
        <f>+'INFO ENEL'!Q1844</f>
        <v>PPC20</v>
      </c>
      <c r="M1856" s="55" t="str">
        <f>+IF(ISERROR(INDEX('Estructuras de Acero y Concreto'!$C$6:$C$577,MATCH(L1856,'Estructuras de Acero y Concreto'!$D$6:$D$577,0)))=FALSE,INDEX('Estructuras de Acero y Concreto'!$C$6:$C$577,MATCH(L1856,'Estructuras de Acero y Concreto'!$D$6:$D$577,0)),IF(ISERROR(INDEX('Estructuras de Madera'!$C$5:$C$122,MATCH(L1856,'Estructuras de Madera'!$D$5:$D$122,0)))=FALSE,INDEX('Estructuras de Madera'!$C$5:$C$122,MATCH(L1856,'Estructuras de Madera'!$D$5:$D$122,0)),INDEX(SICODI!$G$3:$G$2404,MATCH(L1856,SICODI!$G$3:$G$2404,0))))</f>
        <v>PPC20</v>
      </c>
      <c r="N1856" s="121" t="str">
        <f>+IF(ISERROR(VLOOKUP(M1856,'Resumen de precios LLTT'!$C$17:$D$3071,2,FALSE))=FALSE,VLOOKUP(M1856,'Resumen de precios LLTT'!$C$17:$D$3071,2,FALSE),VLOOKUP(M1856,SICODI!$G$3:$J$2404,2,FALSE))</f>
        <v>POSTE DE CONCRETO ARMADO DE 13/400/150/345</v>
      </c>
      <c r="O1856" s="58">
        <f>+IF(ISERROR(VLOOKUP(M1856,'Resumen de precios LLTT'!$C$17:$G$3071,5,FALSE))=FALSE,VLOOKUP(M1856,'Resumen de precios LLTT'!$C$17:$G$3071,5,FALSE),VLOOKUP(M1856,SICODI!$G$3:$J$2404,4,FALSE))</f>
        <v>364.69</v>
      </c>
      <c r="P1856" s="16">
        <f t="shared" si="258"/>
        <v>0.84299999999999997</v>
      </c>
      <c r="Q1856" s="78">
        <f t="shared" si="259"/>
        <v>672.12366999999995</v>
      </c>
      <c r="R1856" s="56">
        <v>0</v>
      </c>
      <c r="S1856" s="16">
        <f t="shared" si="260"/>
        <v>0.13400000000000001</v>
      </c>
      <c r="T1856" s="79">
        <f t="shared" si="261"/>
        <v>7.5053809816666659</v>
      </c>
      <c r="U1856" s="80">
        <f t="shared" si="262"/>
        <v>0.183</v>
      </c>
      <c r="V1856" s="81">
        <f t="shared" si="263"/>
        <v>1.3734847196449997</v>
      </c>
      <c r="W1856" s="79">
        <f t="shared" si="264"/>
        <v>0.46217247724950827</v>
      </c>
      <c r="X1856" s="60">
        <f t="shared" si="265"/>
        <v>0.5</v>
      </c>
      <c r="Y1856" s="56">
        <f>+'INFO ENEL'!R1844</f>
        <v>1</v>
      </c>
      <c r="Z1856" s="59">
        <f t="shared" si="266"/>
        <v>0.5</v>
      </c>
    </row>
    <row r="1857" spans="1:26" ht="15" customHeight="1" x14ac:dyDescent="0.25">
      <c r="A1857" s="55">
        <f>+'INFO ENEL'!A1845</f>
        <v>1840</v>
      </c>
      <c r="B1857" s="121" t="str">
        <f>+INDEX($B$8:$B$15,MATCH(L1857,$L$8:$L$15,0))</f>
        <v>SICODI</v>
      </c>
      <c r="C1857" s="56" t="str">
        <f>+'INFO ENEL'!B1845</f>
        <v>Lima</v>
      </c>
      <c r="D1857" s="56" t="str">
        <f>+'INFO ENEL'!D1845</f>
        <v>Pativilca</v>
      </c>
      <c r="E1857" s="56" t="str">
        <f>+'INFO ENEL'!D1845</f>
        <v>Pativilca</v>
      </c>
      <c r="F1857" s="50">
        <f>+'INFO ENEL'!E1845</f>
        <v>0</v>
      </c>
      <c r="G1857" s="56" t="str">
        <f>+'INFO ENEL'!L1845</f>
        <v>MT</v>
      </c>
      <c r="H1857" s="57">
        <f>+'INFO ENEL'!M1845</f>
        <v>81.188118811881182</v>
      </c>
      <c r="I1857" s="56">
        <f>+'INFO ENEL'!N1845</f>
        <v>13</v>
      </c>
      <c r="J1857" s="56" t="str">
        <f>+'INFO ENEL'!O1845</f>
        <v>Poste</v>
      </c>
      <c r="K1857" s="56" t="str">
        <f>+'INFO ENEL'!P1845</f>
        <v>Concreto</v>
      </c>
      <c r="L1857" s="56" t="str">
        <f>+'INFO ENEL'!Q1845</f>
        <v>PPC20</v>
      </c>
      <c r="M1857" s="55" t="str">
        <f>+IF(ISERROR(INDEX('Estructuras de Acero y Concreto'!$C$6:$C$577,MATCH(L1857,'Estructuras de Acero y Concreto'!$D$6:$D$577,0)))=FALSE,INDEX('Estructuras de Acero y Concreto'!$C$6:$C$577,MATCH(L1857,'Estructuras de Acero y Concreto'!$D$6:$D$577,0)),IF(ISERROR(INDEX('Estructuras de Madera'!$C$5:$C$122,MATCH(L1857,'Estructuras de Madera'!$D$5:$D$122,0)))=FALSE,INDEX('Estructuras de Madera'!$C$5:$C$122,MATCH(L1857,'Estructuras de Madera'!$D$5:$D$122,0)),INDEX(SICODI!$G$3:$G$2404,MATCH(L1857,SICODI!$G$3:$G$2404,0))))</f>
        <v>PPC20</v>
      </c>
      <c r="N1857" s="121" t="str">
        <f>+IF(ISERROR(VLOOKUP(M1857,'Resumen de precios LLTT'!$C$17:$D$3071,2,FALSE))=FALSE,VLOOKUP(M1857,'Resumen de precios LLTT'!$C$17:$D$3071,2,FALSE),VLOOKUP(M1857,SICODI!$G$3:$J$2404,2,FALSE))</f>
        <v>POSTE DE CONCRETO ARMADO DE 13/400/150/345</v>
      </c>
      <c r="O1857" s="58">
        <f>+IF(ISERROR(VLOOKUP(M1857,'Resumen de precios LLTT'!$C$17:$G$3071,5,FALSE))=FALSE,VLOOKUP(M1857,'Resumen de precios LLTT'!$C$17:$G$3071,5,FALSE),VLOOKUP(M1857,SICODI!$G$3:$J$2404,4,FALSE))</f>
        <v>364.69</v>
      </c>
      <c r="P1857" s="16">
        <f t="shared" si="258"/>
        <v>0.84299999999999997</v>
      </c>
      <c r="Q1857" s="78">
        <f t="shared" si="259"/>
        <v>672.12366999999995</v>
      </c>
      <c r="R1857" s="56">
        <v>0</v>
      </c>
      <c r="S1857" s="16">
        <f t="shared" si="260"/>
        <v>0.13400000000000001</v>
      </c>
      <c r="T1857" s="79">
        <f t="shared" si="261"/>
        <v>7.5053809816666659</v>
      </c>
      <c r="U1857" s="80">
        <f t="shared" si="262"/>
        <v>0.183</v>
      </c>
      <c r="V1857" s="81">
        <f t="shared" si="263"/>
        <v>1.3734847196449997</v>
      </c>
      <c r="W1857" s="79">
        <f t="shared" si="264"/>
        <v>0.46217247724950827</v>
      </c>
      <c r="X1857" s="60">
        <f t="shared" si="265"/>
        <v>0.5</v>
      </c>
      <c r="Y1857" s="56">
        <f>+'INFO ENEL'!R1845</f>
        <v>1</v>
      </c>
      <c r="Z1857" s="59">
        <f t="shared" si="266"/>
        <v>0.5</v>
      </c>
    </row>
    <row r="1858" spans="1:26" ht="15" customHeight="1" x14ac:dyDescent="0.25">
      <c r="A1858" s="55">
        <f>+'INFO ENEL'!A1846</f>
        <v>1841</v>
      </c>
      <c r="B1858" s="121" t="str">
        <f>+INDEX($B$8:$B$15,MATCH(L1858,$L$8:$L$15,0))</f>
        <v>SICODI</v>
      </c>
      <c r="C1858" s="56" t="str">
        <f>+'INFO ENEL'!B1846</f>
        <v>Lima</v>
      </c>
      <c r="D1858" s="56" t="str">
        <f>+'INFO ENEL'!D1846</f>
        <v>Pativilca</v>
      </c>
      <c r="E1858" s="56" t="str">
        <f>+'INFO ENEL'!D1846</f>
        <v>Pativilca</v>
      </c>
      <c r="F1858" s="50">
        <f>+'INFO ENEL'!E1846</f>
        <v>0</v>
      </c>
      <c r="G1858" s="56" t="str">
        <f>+'INFO ENEL'!L1846</f>
        <v>MT</v>
      </c>
      <c r="H1858" s="57">
        <f>+'INFO ENEL'!M1846</f>
        <v>77.227722772277232</v>
      </c>
      <c r="I1858" s="56">
        <f>+'INFO ENEL'!N1846</f>
        <v>13</v>
      </c>
      <c r="J1858" s="56" t="str">
        <f>+'INFO ENEL'!O1846</f>
        <v>Poste</v>
      </c>
      <c r="K1858" s="56" t="str">
        <f>+'INFO ENEL'!P1846</f>
        <v>Concreto</v>
      </c>
      <c r="L1858" s="56" t="str">
        <f>+'INFO ENEL'!Q1846</f>
        <v>PPC20</v>
      </c>
      <c r="M1858" s="55" t="str">
        <f>+IF(ISERROR(INDEX('Estructuras de Acero y Concreto'!$C$6:$C$577,MATCH(L1858,'Estructuras de Acero y Concreto'!$D$6:$D$577,0)))=FALSE,INDEX('Estructuras de Acero y Concreto'!$C$6:$C$577,MATCH(L1858,'Estructuras de Acero y Concreto'!$D$6:$D$577,0)),IF(ISERROR(INDEX('Estructuras de Madera'!$C$5:$C$122,MATCH(L1858,'Estructuras de Madera'!$D$5:$D$122,0)))=FALSE,INDEX('Estructuras de Madera'!$C$5:$C$122,MATCH(L1858,'Estructuras de Madera'!$D$5:$D$122,0)),INDEX(SICODI!$G$3:$G$2404,MATCH(L1858,SICODI!$G$3:$G$2404,0))))</f>
        <v>PPC20</v>
      </c>
      <c r="N1858" s="121" t="str">
        <f>+IF(ISERROR(VLOOKUP(M1858,'Resumen de precios LLTT'!$C$17:$D$3071,2,FALSE))=FALSE,VLOOKUP(M1858,'Resumen de precios LLTT'!$C$17:$D$3071,2,FALSE),VLOOKUP(M1858,SICODI!$G$3:$J$2404,2,FALSE))</f>
        <v>POSTE DE CONCRETO ARMADO DE 13/400/150/345</v>
      </c>
      <c r="O1858" s="58">
        <f>+IF(ISERROR(VLOOKUP(M1858,'Resumen de precios LLTT'!$C$17:$G$3071,5,FALSE))=FALSE,VLOOKUP(M1858,'Resumen de precios LLTT'!$C$17:$G$3071,5,FALSE),VLOOKUP(M1858,SICODI!$G$3:$J$2404,4,FALSE))</f>
        <v>364.69</v>
      </c>
      <c r="P1858" s="16">
        <f t="shared" si="258"/>
        <v>0.84299999999999997</v>
      </c>
      <c r="Q1858" s="78">
        <f t="shared" si="259"/>
        <v>672.12366999999995</v>
      </c>
      <c r="R1858" s="56">
        <v>0</v>
      </c>
      <c r="S1858" s="16">
        <f t="shared" si="260"/>
        <v>0.13400000000000001</v>
      </c>
      <c r="T1858" s="79">
        <f t="shared" si="261"/>
        <v>7.5053809816666659</v>
      </c>
      <c r="U1858" s="80">
        <f t="shared" si="262"/>
        <v>0.183</v>
      </c>
      <c r="V1858" s="81">
        <f t="shared" si="263"/>
        <v>1.3734847196449997</v>
      </c>
      <c r="W1858" s="79">
        <f t="shared" si="264"/>
        <v>0.46217247724950827</v>
      </c>
      <c r="X1858" s="60">
        <f t="shared" si="265"/>
        <v>0.5</v>
      </c>
      <c r="Y1858" s="56">
        <f>+'INFO ENEL'!R1846</f>
        <v>1</v>
      </c>
      <c r="Z1858" s="59">
        <f t="shared" si="266"/>
        <v>0.5</v>
      </c>
    </row>
    <row r="1859" spans="1:26" ht="15" customHeight="1" x14ac:dyDescent="0.25">
      <c r="A1859" s="55">
        <f>+'INFO ENEL'!A1847</f>
        <v>1842</v>
      </c>
      <c r="B1859" s="121" t="str">
        <f>+INDEX($B$8:$B$15,MATCH(L1859,$L$8:$L$15,0))</f>
        <v>SICODI</v>
      </c>
      <c r="C1859" s="56" t="str">
        <f>+'INFO ENEL'!B1847</f>
        <v>Lima</v>
      </c>
      <c r="D1859" s="56" t="str">
        <f>+'INFO ENEL'!D1847</f>
        <v>Pativilca</v>
      </c>
      <c r="E1859" s="56" t="str">
        <f>+'INFO ENEL'!D1847</f>
        <v>Pativilca</v>
      </c>
      <c r="F1859" s="50">
        <f>+'INFO ENEL'!E1847</f>
        <v>0</v>
      </c>
      <c r="G1859" s="56" t="str">
        <f>+'INFO ENEL'!L1847</f>
        <v>MT</v>
      </c>
      <c r="H1859" s="57">
        <f>+'INFO ENEL'!M1847</f>
        <v>35.643564356435647</v>
      </c>
      <c r="I1859" s="56">
        <f>+'INFO ENEL'!N1847</f>
        <v>13</v>
      </c>
      <c r="J1859" s="56" t="str">
        <f>+'INFO ENEL'!O1847</f>
        <v>Poste</v>
      </c>
      <c r="K1859" s="56" t="str">
        <f>+'INFO ENEL'!P1847</f>
        <v>Concreto</v>
      </c>
      <c r="L1859" s="56" t="str">
        <f>+'INFO ENEL'!Q1847</f>
        <v>PPC20</v>
      </c>
      <c r="M1859" s="55" t="str">
        <f>+IF(ISERROR(INDEX('Estructuras de Acero y Concreto'!$C$6:$C$577,MATCH(L1859,'Estructuras de Acero y Concreto'!$D$6:$D$577,0)))=FALSE,INDEX('Estructuras de Acero y Concreto'!$C$6:$C$577,MATCH(L1859,'Estructuras de Acero y Concreto'!$D$6:$D$577,0)),IF(ISERROR(INDEX('Estructuras de Madera'!$C$5:$C$122,MATCH(L1859,'Estructuras de Madera'!$D$5:$D$122,0)))=FALSE,INDEX('Estructuras de Madera'!$C$5:$C$122,MATCH(L1859,'Estructuras de Madera'!$D$5:$D$122,0)),INDEX(SICODI!$G$3:$G$2404,MATCH(L1859,SICODI!$G$3:$G$2404,0))))</f>
        <v>PPC20</v>
      </c>
      <c r="N1859" s="121" t="str">
        <f>+IF(ISERROR(VLOOKUP(M1859,'Resumen de precios LLTT'!$C$17:$D$3071,2,FALSE))=FALSE,VLOOKUP(M1859,'Resumen de precios LLTT'!$C$17:$D$3071,2,FALSE),VLOOKUP(M1859,SICODI!$G$3:$J$2404,2,FALSE))</f>
        <v>POSTE DE CONCRETO ARMADO DE 13/400/150/345</v>
      </c>
      <c r="O1859" s="58">
        <f>+IF(ISERROR(VLOOKUP(M1859,'Resumen de precios LLTT'!$C$17:$G$3071,5,FALSE))=FALSE,VLOOKUP(M1859,'Resumen de precios LLTT'!$C$17:$G$3071,5,FALSE),VLOOKUP(M1859,SICODI!$G$3:$J$2404,4,FALSE))</f>
        <v>364.69</v>
      </c>
      <c r="P1859" s="16">
        <f t="shared" si="258"/>
        <v>0.84299999999999997</v>
      </c>
      <c r="Q1859" s="78">
        <f t="shared" si="259"/>
        <v>672.12366999999995</v>
      </c>
      <c r="R1859" s="56">
        <v>0</v>
      </c>
      <c r="S1859" s="16">
        <f t="shared" si="260"/>
        <v>0.13400000000000001</v>
      </c>
      <c r="T1859" s="79">
        <f t="shared" si="261"/>
        <v>7.5053809816666659</v>
      </c>
      <c r="U1859" s="80">
        <f t="shared" si="262"/>
        <v>0.183</v>
      </c>
      <c r="V1859" s="81">
        <f t="shared" si="263"/>
        <v>1.3734847196449997</v>
      </c>
      <c r="W1859" s="79">
        <f t="shared" si="264"/>
        <v>0.46217247724950827</v>
      </c>
      <c r="X1859" s="60">
        <f t="shared" si="265"/>
        <v>0.5</v>
      </c>
      <c r="Y1859" s="56">
        <f>+'INFO ENEL'!R1847</f>
        <v>1</v>
      </c>
      <c r="Z1859" s="59">
        <f t="shared" si="266"/>
        <v>0.5</v>
      </c>
    </row>
    <row r="1860" spans="1:26" ht="15" customHeight="1" x14ac:dyDescent="0.25">
      <c r="A1860" s="55">
        <f>+'INFO ENEL'!A1848</f>
        <v>1843</v>
      </c>
      <c r="B1860" s="121" t="str">
        <f>+INDEX($B$8:$B$15,MATCH(L1860,$L$8:$L$15,0))</f>
        <v>SICODI</v>
      </c>
      <c r="C1860" s="56" t="str">
        <f>+'INFO ENEL'!B1848</f>
        <v>Lima</v>
      </c>
      <c r="D1860" s="56" t="str">
        <f>+'INFO ENEL'!D1848</f>
        <v>Pativilca</v>
      </c>
      <c r="E1860" s="56" t="str">
        <f>+'INFO ENEL'!D1848</f>
        <v>Pativilca</v>
      </c>
      <c r="F1860" s="50">
        <f>+'INFO ENEL'!E1848</f>
        <v>0</v>
      </c>
      <c r="G1860" s="56" t="str">
        <f>+'INFO ENEL'!L1848</f>
        <v>MT</v>
      </c>
      <c r="H1860" s="57">
        <f>+'INFO ENEL'!M1848</f>
        <v>52.475247524752476</v>
      </c>
      <c r="I1860" s="56">
        <f>+'INFO ENEL'!N1848</f>
        <v>13</v>
      </c>
      <c r="J1860" s="56" t="str">
        <f>+'INFO ENEL'!O1848</f>
        <v>Poste</v>
      </c>
      <c r="K1860" s="56" t="str">
        <f>+'INFO ENEL'!P1848</f>
        <v>Concreto</v>
      </c>
      <c r="L1860" s="56" t="str">
        <f>+'INFO ENEL'!Q1848</f>
        <v>PPC20</v>
      </c>
      <c r="M1860" s="55" t="str">
        <f>+IF(ISERROR(INDEX('Estructuras de Acero y Concreto'!$C$6:$C$577,MATCH(L1860,'Estructuras de Acero y Concreto'!$D$6:$D$577,0)))=FALSE,INDEX('Estructuras de Acero y Concreto'!$C$6:$C$577,MATCH(L1860,'Estructuras de Acero y Concreto'!$D$6:$D$577,0)),IF(ISERROR(INDEX('Estructuras de Madera'!$C$5:$C$122,MATCH(L1860,'Estructuras de Madera'!$D$5:$D$122,0)))=FALSE,INDEX('Estructuras de Madera'!$C$5:$C$122,MATCH(L1860,'Estructuras de Madera'!$D$5:$D$122,0)),INDEX(SICODI!$G$3:$G$2404,MATCH(L1860,SICODI!$G$3:$G$2404,0))))</f>
        <v>PPC20</v>
      </c>
      <c r="N1860" s="121" t="str">
        <f>+IF(ISERROR(VLOOKUP(M1860,'Resumen de precios LLTT'!$C$17:$D$3071,2,FALSE))=FALSE,VLOOKUP(M1860,'Resumen de precios LLTT'!$C$17:$D$3071,2,FALSE),VLOOKUP(M1860,SICODI!$G$3:$J$2404,2,FALSE))</f>
        <v>POSTE DE CONCRETO ARMADO DE 13/400/150/345</v>
      </c>
      <c r="O1860" s="58">
        <f>+IF(ISERROR(VLOOKUP(M1860,'Resumen de precios LLTT'!$C$17:$G$3071,5,FALSE))=FALSE,VLOOKUP(M1860,'Resumen de precios LLTT'!$C$17:$G$3071,5,FALSE),VLOOKUP(M1860,SICODI!$G$3:$J$2404,4,FALSE))</f>
        <v>364.69</v>
      </c>
      <c r="P1860" s="16">
        <f t="shared" si="258"/>
        <v>0.84299999999999997</v>
      </c>
      <c r="Q1860" s="78">
        <f t="shared" si="259"/>
        <v>672.12366999999995</v>
      </c>
      <c r="R1860" s="56">
        <v>0</v>
      </c>
      <c r="S1860" s="16">
        <f t="shared" si="260"/>
        <v>0.13400000000000001</v>
      </c>
      <c r="T1860" s="79">
        <f t="shared" si="261"/>
        <v>7.5053809816666659</v>
      </c>
      <c r="U1860" s="80">
        <f t="shared" si="262"/>
        <v>0.183</v>
      </c>
      <c r="V1860" s="81">
        <f t="shared" si="263"/>
        <v>1.3734847196449997</v>
      </c>
      <c r="W1860" s="79">
        <f t="shared" si="264"/>
        <v>0.46217247724950827</v>
      </c>
      <c r="X1860" s="60">
        <f t="shared" si="265"/>
        <v>0.5</v>
      </c>
      <c r="Y1860" s="56">
        <f>+'INFO ENEL'!R1848</f>
        <v>1</v>
      </c>
      <c r="Z1860" s="59">
        <f t="shared" si="266"/>
        <v>0.5</v>
      </c>
    </row>
    <row r="1861" spans="1:26" ht="15" customHeight="1" x14ac:dyDescent="0.25">
      <c r="A1861" s="55">
        <f>+'INFO ENEL'!A1849</f>
        <v>1844</v>
      </c>
      <c r="B1861" s="121" t="str">
        <f>+INDEX($B$8:$B$15,MATCH(L1861,$L$8:$L$15,0))</f>
        <v>SICODI</v>
      </c>
      <c r="C1861" s="56" t="str">
        <f>+'INFO ENEL'!B1849</f>
        <v>Lima</v>
      </c>
      <c r="D1861" s="56" t="str">
        <f>+'INFO ENEL'!D1849</f>
        <v>Pativilca</v>
      </c>
      <c r="E1861" s="56" t="str">
        <f>+'INFO ENEL'!D1849</f>
        <v>Pativilca</v>
      </c>
      <c r="F1861" s="50">
        <f>+'INFO ENEL'!E1849</f>
        <v>0</v>
      </c>
      <c r="G1861" s="56" t="str">
        <f>+'INFO ENEL'!L1849</f>
        <v>MT</v>
      </c>
      <c r="H1861" s="57">
        <f>+'INFO ENEL'!M1849</f>
        <v>60.396039603960396</v>
      </c>
      <c r="I1861" s="56">
        <f>+'INFO ENEL'!N1849</f>
        <v>13</v>
      </c>
      <c r="J1861" s="56" t="str">
        <f>+'INFO ENEL'!O1849</f>
        <v>Poste</v>
      </c>
      <c r="K1861" s="56" t="str">
        <f>+'INFO ENEL'!P1849</f>
        <v>Concreto</v>
      </c>
      <c r="L1861" s="56" t="str">
        <f>+'INFO ENEL'!Q1849</f>
        <v>PPC20</v>
      </c>
      <c r="M1861" s="55" t="str">
        <f>+IF(ISERROR(INDEX('Estructuras de Acero y Concreto'!$C$6:$C$577,MATCH(L1861,'Estructuras de Acero y Concreto'!$D$6:$D$577,0)))=FALSE,INDEX('Estructuras de Acero y Concreto'!$C$6:$C$577,MATCH(L1861,'Estructuras de Acero y Concreto'!$D$6:$D$577,0)),IF(ISERROR(INDEX('Estructuras de Madera'!$C$5:$C$122,MATCH(L1861,'Estructuras de Madera'!$D$5:$D$122,0)))=FALSE,INDEX('Estructuras de Madera'!$C$5:$C$122,MATCH(L1861,'Estructuras de Madera'!$D$5:$D$122,0)),INDEX(SICODI!$G$3:$G$2404,MATCH(L1861,SICODI!$G$3:$G$2404,0))))</f>
        <v>PPC20</v>
      </c>
      <c r="N1861" s="121" t="str">
        <f>+IF(ISERROR(VLOOKUP(M1861,'Resumen de precios LLTT'!$C$17:$D$3071,2,FALSE))=FALSE,VLOOKUP(M1861,'Resumen de precios LLTT'!$C$17:$D$3071,2,FALSE),VLOOKUP(M1861,SICODI!$G$3:$J$2404,2,FALSE))</f>
        <v>POSTE DE CONCRETO ARMADO DE 13/400/150/345</v>
      </c>
      <c r="O1861" s="58">
        <f>+IF(ISERROR(VLOOKUP(M1861,'Resumen de precios LLTT'!$C$17:$G$3071,5,FALSE))=FALSE,VLOOKUP(M1861,'Resumen de precios LLTT'!$C$17:$G$3071,5,FALSE),VLOOKUP(M1861,SICODI!$G$3:$J$2404,4,FALSE))</f>
        <v>364.69</v>
      </c>
      <c r="P1861" s="16">
        <f t="shared" si="258"/>
        <v>0.84299999999999997</v>
      </c>
      <c r="Q1861" s="78">
        <f t="shared" si="259"/>
        <v>672.12366999999995</v>
      </c>
      <c r="R1861" s="56">
        <v>0</v>
      </c>
      <c r="S1861" s="16">
        <f t="shared" si="260"/>
        <v>0.13400000000000001</v>
      </c>
      <c r="T1861" s="79">
        <f t="shared" si="261"/>
        <v>7.5053809816666659</v>
      </c>
      <c r="U1861" s="80">
        <f t="shared" si="262"/>
        <v>0.183</v>
      </c>
      <c r="V1861" s="81">
        <f t="shared" si="263"/>
        <v>1.3734847196449997</v>
      </c>
      <c r="W1861" s="79">
        <f t="shared" si="264"/>
        <v>0.46217247724950827</v>
      </c>
      <c r="X1861" s="60">
        <f t="shared" si="265"/>
        <v>0.5</v>
      </c>
      <c r="Y1861" s="56">
        <f>+'INFO ENEL'!R1849</f>
        <v>1</v>
      </c>
      <c r="Z1861" s="59">
        <f t="shared" si="266"/>
        <v>0.5</v>
      </c>
    </row>
    <row r="1862" spans="1:26" ht="15" customHeight="1" x14ac:dyDescent="0.25">
      <c r="A1862" s="55">
        <f>+'INFO ENEL'!A1850</f>
        <v>1845</v>
      </c>
      <c r="B1862" s="121" t="str">
        <f>+INDEX($B$8:$B$15,MATCH(L1862,$L$8:$L$15,0))</f>
        <v>SICODI</v>
      </c>
      <c r="C1862" s="56" t="str">
        <f>+'INFO ENEL'!B1850</f>
        <v>Lima</v>
      </c>
      <c r="D1862" s="56" t="str">
        <f>+'INFO ENEL'!D1850</f>
        <v>Pativilca</v>
      </c>
      <c r="E1862" s="56" t="str">
        <f>+'INFO ENEL'!D1850</f>
        <v>Pativilca</v>
      </c>
      <c r="F1862" s="50">
        <f>+'INFO ENEL'!E1850</f>
        <v>0</v>
      </c>
      <c r="G1862" s="56" t="str">
        <f>+'INFO ENEL'!L1850</f>
        <v>MT</v>
      </c>
      <c r="H1862" s="57">
        <f>+'INFO ENEL'!M1850</f>
        <v>59.405940594059409</v>
      </c>
      <c r="I1862" s="56">
        <f>+'INFO ENEL'!N1850</f>
        <v>13</v>
      </c>
      <c r="J1862" s="56" t="str">
        <f>+'INFO ENEL'!O1850</f>
        <v>Poste</v>
      </c>
      <c r="K1862" s="56" t="str">
        <f>+'INFO ENEL'!P1850</f>
        <v>Concreto</v>
      </c>
      <c r="L1862" s="56" t="str">
        <f>+'INFO ENEL'!Q1850</f>
        <v>PPC20</v>
      </c>
      <c r="M1862" s="55" t="str">
        <f>+IF(ISERROR(INDEX('Estructuras de Acero y Concreto'!$C$6:$C$577,MATCH(L1862,'Estructuras de Acero y Concreto'!$D$6:$D$577,0)))=FALSE,INDEX('Estructuras de Acero y Concreto'!$C$6:$C$577,MATCH(L1862,'Estructuras de Acero y Concreto'!$D$6:$D$577,0)),IF(ISERROR(INDEX('Estructuras de Madera'!$C$5:$C$122,MATCH(L1862,'Estructuras de Madera'!$D$5:$D$122,0)))=FALSE,INDEX('Estructuras de Madera'!$C$5:$C$122,MATCH(L1862,'Estructuras de Madera'!$D$5:$D$122,0)),INDEX(SICODI!$G$3:$G$2404,MATCH(L1862,SICODI!$G$3:$G$2404,0))))</f>
        <v>PPC20</v>
      </c>
      <c r="N1862" s="121" t="str">
        <f>+IF(ISERROR(VLOOKUP(M1862,'Resumen de precios LLTT'!$C$17:$D$3071,2,FALSE))=FALSE,VLOOKUP(M1862,'Resumen de precios LLTT'!$C$17:$D$3071,2,FALSE),VLOOKUP(M1862,SICODI!$G$3:$J$2404,2,FALSE))</f>
        <v>POSTE DE CONCRETO ARMADO DE 13/400/150/345</v>
      </c>
      <c r="O1862" s="58">
        <f>+IF(ISERROR(VLOOKUP(M1862,'Resumen de precios LLTT'!$C$17:$G$3071,5,FALSE))=FALSE,VLOOKUP(M1862,'Resumen de precios LLTT'!$C$17:$G$3071,5,FALSE),VLOOKUP(M1862,SICODI!$G$3:$J$2404,4,FALSE))</f>
        <v>364.69</v>
      </c>
      <c r="P1862" s="16">
        <f t="shared" si="258"/>
        <v>0.84299999999999997</v>
      </c>
      <c r="Q1862" s="78">
        <f t="shared" si="259"/>
        <v>672.12366999999995</v>
      </c>
      <c r="R1862" s="56">
        <v>0</v>
      </c>
      <c r="S1862" s="16">
        <f t="shared" si="260"/>
        <v>0.13400000000000001</v>
      </c>
      <c r="T1862" s="79">
        <f t="shared" si="261"/>
        <v>7.5053809816666659</v>
      </c>
      <c r="U1862" s="80">
        <f t="shared" si="262"/>
        <v>0.183</v>
      </c>
      <c r="V1862" s="81">
        <f t="shared" si="263"/>
        <v>1.3734847196449997</v>
      </c>
      <c r="W1862" s="79">
        <f t="shared" si="264"/>
        <v>0.46217247724950827</v>
      </c>
      <c r="X1862" s="60">
        <f t="shared" si="265"/>
        <v>0.5</v>
      </c>
      <c r="Y1862" s="56">
        <f>+'INFO ENEL'!R1850</f>
        <v>1</v>
      </c>
      <c r="Z1862" s="59">
        <f t="shared" si="266"/>
        <v>0.5</v>
      </c>
    </row>
    <row r="1863" spans="1:26" ht="15" customHeight="1" x14ac:dyDescent="0.25">
      <c r="A1863" s="55">
        <f>+'INFO ENEL'!A1851</f>
        <v>1846</v>
      </c>
      <c r="B1863" s="121" t="str">
        <f>+INDEX($B$8:$B$15,MATCH(L1863,$L$8:$L$15,0))</f>
        <v>SICODI</v>
      </c>
      <c r="C1863" s="56" t="str">
        <f>+'INFO ENEL'!B1851</f>
        <v>Lima</v>
      </c>
      <c r="D1863" s="56" t="str">
        <f>+'INFO ENEL'!D1851</f>
        <v>Pativilca</v>
      </c>
      <c r="E1863" s="56" t="str">
        <f>+'INFO ENEL'!D1851</f>
        <v>Pativilca</v>
      </c>
      <c r="F1863" s="50">
        <f>+'INFO ENEL'!E1851</f>
        <v>0</v>
      </c>
      <c r="G1863" s="56" t="str">
        <f>+'INFO ENEL'!L1851</f>
        <v>MT</v>
      </c>
      <c r="H1863" s="57">
        <f>+'INFO ENEL'!M1851</f>
        <v>60.396039603960396</v>
      </c>
      <c r="I1863" s="56">
        <f>+'INFO ENEL'!N1851</f>
        <v>13</v>
      </c>
      <c r="J1863" s="56" t="str">
        <f>+'INFO ENEL'!O1851</f>
        <v>Poste</v>
      </c>
      <c r="K1863" s="56" t="str">
        <f>+'INFO ENEL'!P1851</f>
        <v>Concreto</v>
      </c>
      <c r="L1863" s="56" t="str">
        <f>+'INFO ENEL'!Q1851</f>
        <v>PPC20</v>
      </c>
      <c r="M1863" s="55" t="str">
        <f>+IF(ISERROR(INDEX('Estructuras de Acero y Concreto'!$C$6:$C$577,MATCH(L1863,'Estructuras de Acero y Concreto'!$D$6:$D$577,0)))=FALSE,INDEX('Estructuras de Acero y Concreto'!$C$6:$C$577,MATCH(L1863,'Estructuras de Acero y Concreto'!$D$6:$D$577,0)),IF(ISERROR(INDEX('Estructuras de Madera'!$C$5:$C$122,MATCH(L1863,'Estructuras de Madera'!$D$5:$D$122,0)))=FALSE,INDEX('Estructuras de Madera'!$C$5:$C$122,MATCH(L1863,'Estructuras de Madera'!$D$5:$D$122,0)),INDEX(SICODI!$G$3:$G$2404,MATCH(L1863,SICODI!$G$3:$G$2404,0))))</f>
        <v>PPC20</v>
      </c>
      <c r="N1863" s="121" t="str">
        <f>+IF(ISERROR(VLOOKUP(M1863,'Resumen de precios LLTT'!$C$17:$D$3071,2,FALSE))=FALSE,VLOOKUP(M1863,'Resumen de precios LLTT'!$C$17:$D$3071,2,FALSE),VLOOKUP(M1863,SICODI!$G$3:$J$2404,2,FALSE))</f>
        <v>POSTE DE CONCRETO ARMADO DE 13/400/150/345</v>
      </c>
      <c r="O1863" s="58">
        <f>+IF(ISERROR(VLOOKUP(M1863,'Resumen de precios LLTT'!$C$17:$G$3071,5,FALSE))=FALSE,VLOOKUP(M1863,'Resumen de precios LLTT'!$C$17:$G$3071,5,FALSE),VLOOKUP(M1863,SICODI!$G$3:$J$2404,4,FALSE))</f>
        <v>364.69</v>
      </c>
      <c r="P1863" s="16">
        <f t="shared" si="258"/>
        <v>0.84299999999999997</v>
      </c>
      <c r="Q1863" s="78">
        <f t="shared" si="259"/>
        <v>672.12366999999995</v>
      </c>
      <c r="R1863" s="56">
        <v>0</v>
      </c>
      <c r="S1863" s="16">
        <f t="shared" si="260"/>
        <v>0.13400000000000001</v>
      </c>
      <c r="T1863" s="79">
        <f t="shared" si="261"/>
        <v>7.5053809816666659</v>
      </c>
      <c r="U1863" s="80">
        <f t="shared" si="262"/>
        <v>0.183</v>
      </c>
      <c r="V1863" s="81">
        <f t="shared" si="263"/>
        <v>1.3734847196449997</v>
      </c>
      <c r="W1863" s="79">
        <f t="shared" si="264"/>
        <v>0.46217247724950827</v>
      </c>
      <c r="X1863" s="60">
        <f t="shared" si="265"/>
        <v>0.5</v>
      </c>
      <c r="Y1863" s="56">
        <f>+'INFO ENEL'!R1851</f>
        <v>1</v>
      </c>
      <c r="Z1863" s="59">
        <f t="shared" si="266"/>
        <v>0.5</v>
      </c>
    </row>
    <row r="1864" spans="1:26" ht="15" customHeight="1" x14ac:dyDescent="0.25">
      <c r="A1864" s="55">
        <f>+'INFO ENEL'!A1852</f>
        <v>1847</v>
      </c>
      <c r="B1864" s="121" t="str">
        <f>+INDEX($B$8:$B$15,MATCH(L1864,$L$8:$L$15,0))</f>
        <v>SICODI</v>
      </c>
      <c r="C1864" s="56" t="str">
        <f>+'INFO ENEL'!B1852</f>
        <v>Lima</v>
      </c>
      <c r="D1864" s="56" t="str">
        <f>+'INFO ENEL'!D1852</f>
        <v>Pativilca</v>
      </c>
      <c r="E1864" s="56" t="str">
        <f>+'INFO ENEL'!D1852</f>
        <v>Pativilca</v>
      </c>
      <c r="F1864" s="50">
        <f>+'INFO ENEL'!E1852</f>
        <v>0</v>
      </c>
      <c r="G1864" s="56" t="str">
        <f>+'INFO ENEL'!L1852</f>
        <v>MT</v>
      </c>
      <c r="H1864" s="57">
        <f>+'INFO ENEL'!M1852</f>
        <v>56.435643564356432</v>
      </c>
      <c r="I1864" s="56">
        <f>+'INFO ENEL'!N1852</f>
        <v>13</v>
      </c>
      <c r="J1864" s="56" t="str">
        <f>+'INFO ENEL'!O1852</f>
        <v>Poste</v>
      </c>
      <c r="K1864" s="56" t="str">
        <f>+'INFO ENEL'!P1852</f>
        <v>Concreto</v>
      </c>
      <c r="L1864" s="56" t="str">
        <f>+'INFO ENEL'!Q1852</f>
        <v>PPC20</v>
      </c>
      <c r="M1864" s="55" t="str">
        <f>+IF(ISERROR(INDEX('Estructuras de Acero y Concreto'!$C$6:$C$577,MATCH(L1864,'Estructuras de Acero y Concreto'!$D$6:$D$577,0)))=FALSE,INDEX('Estructuras de Acero y Concreto'!$C$6:$C$577,MATCH(L1864,'Estructuras de Acero y Concreto'!$D$6:$D$577,0)),IF(ISERROR(INDEX('Estructuras de Madera'!$C$5:$C$122,MATCH(L1864,'Estructuras de Madera'!$D$5:$D$122,0)))=FALSE,INDEX('Estructuras de Madera'!$C$5:$C$122,MATCH(L1864,'Estructuras de Madera'!$D$5:$D$122,0)),INDEX(SICODI!$G$3:$G$2404,MATCH(L1864,SICODI!$G$3:$G$2404,0))))</f>
        <v>PPC20</v>
      </c>
      <c r="N1864" s="121" t="str">
        <f>+IF(ISERROR(VLOOKUP(M1864,'Resumen de precios LLTT'!$C$17:$D$3071,2,FALSE))=FALSE,VLOOKUP(M1864,'Resumen de precios LLTT'!$C$17:$D$3071,2,FALSE),VLOOKUP(M1864,SICODI!$G$3:$J$2404,2,FALSE))</f>
        <v>POSTE DE CONCRETO ARMADO DE 13/400/150/345</v>
      </c>
      <c r="O1864" s="58">
        <f>+IF(ISERROR(VLOOKUP(M1864,'Resumen de precios LLTT'!$C$17:$G$3071,5,FALSE))=FALSE,VLOOKUP(M1864,'Resumen de precios LLTT'!$C$17:$G$3071,5,FALSE),VLOOKUP(M1864,SICODI!$G$3:$J$2404,4,FALSE))</f>
        <v>364.69</v>
      </c>
      <c r="P1864" s="16">
        <f t="shared" si="258"/>
        <v>0.84299999999999997</v>
      </c>
      <c r="Q1864" s="78">
        <f t="shared" si="259"/>
        <v>672.12366999999995</v>
      </c>
      <c r="R1864" s="56">
        <v>0</v>
      </c>
      <c r="S1864" s="16">
        <f t="shared" si="260"/>
        <v>0.13400000000000001</v>
      </c>
      <c r="T1864" s="79">
        <f t="shared" si="261"/>
        <v>7.5053809816666659</v>
      </c>
      <c r="U1864" s="80">
        <f t="shared" si="262"/>
        <v>0.183</v>
      </c>
      <c r="V1864" s="81">
        <f t="shared" si="263"/>
        <v>1.3734847196449997</v>
      </c>
      <c r="W1864" s="79">
        <f t="shared" si="264"/>
        <v>0.46217247724950827</v>
      </c>
      <c r="X1864" s="60">
        <f t="shared" si="265"/>
        <v>0.5</v>
      </c>
      <c r="Y1864" s="56">
        <f>+'INFO ENEL'!R1852</f>
        <v>1</v>
      </c>
      <c r="Z1864" s="59">
        <f t="shared" si="266"/>
        <v>0.5</v>
      </c>
    </row>
    <row r="1865" spans="1:26" ht="15" customHeight="1" x14ac:dyDescent="0.25">
      <c r="A1865" s="55">
        <f>+'INFO ENEL'!A1853</f>
        <v>1848</v>
      </c>
      <c r="B1865" s="121" t="str">
        <f>+INDEX($B$8:$B$15,MATCH(L1865,$L$8:$L$15,0))</f>
        <v>SICODI</v>
      </c>
      <c r="C1865" s="56" t="str">
        <f>+'INFO ENEL'!B1853</f>
        <v>Lima</v>
      </c>
      <c r="D1865" s="56" t="str">
        <f>+'INFO ENEL'!D1853</f>
        <v>Pativilca</v>
      </c>
      <c r="E1865" s="56" t="str">
        <f>+'INFO ENEL'!D1853</f>
        <v>Pativilca</v>
      </c>
      <c r="F1865" s="50">
        <f>+'INFO ENEL'!E1853</f>
        <v>0</v>
      </c>
      <c r="G1865" s="56" t="str">
        <f>+'INFO ENEL'!L1853</f>
        <v>MT</v>
      </c>
      <c r="H1865" s="57">
        <f>+'INFO ENEL'!M1853</f>
        <v>59.405940594059409</v>
      </c>
      <c r="I1865" s="56">
        <f>+'INFO ENEL'!N1853</f>
        <v>15</v>
      </c>
      <c r="J1865" s="56" t="str">
        <f>+'INFO ENEL'!O1853</f>
        <v>Poste</v>
      </c>
      <c r="K1865" s="56" t="str">
        <f>+'INFO ENEL'!P1853</f>
        <v>Concreto</v>
      </c>
      <c r="L1865" s="56" t="str">
        <f>+'INFO ENEL'!Q1853</f>
        <v>PPC24</v>
      </c>
      <c r="M1865" s="55" t="str">
        <f>+IF(ISERROR(INDEX('Estructuras de Acero y Concreto'!$C$6:$C$577,MATCH(L1865,'Estructuras de Acero y Concreto'!$D$6:$D$577,0)))=FALSE,INDEX('Estructuras de Acero y Concreto'!$C$6:$C$577,MATCH(L1865,'Estructuras de Acero y Concreto'!$D$6:$D$577,0)),IF(ISERROR(INDEX('Estructuras de Madera'!$C$5:$C$122,MATCH(L1865,'Estructuras de Madera'!$D$5:$D$122,0)))=FALSE,INDEX('Estructuras de Madera'!$C$5:$C$122,MATCH(L1865,'Estructuras de Madera'!$D$5:$D$122,0)),INDEX(SICODI!$G$3:$G$2404,MATCH(L1865,SICODI!$G$3:$G$2404,0))))</f>
        <v>PPC24</v>
      </c>
      <c r="N1865" s="121" t="str">
        <f>+IF(ISERROR(VLOOKUP(M1865,'Resumen de precios LLTT'!$C$17:$D$3071,2,FALSE))=FALSE,VLOOKUP(M1865,'Resumen de precios LLTT'!$C$17:$D$3071,2,FALSE),VLOOKUP(M1865,SICODI!$G$3:$J$2404,2,FALSE))</f>
        <v>POSTE DE CONCRETO ARMADO DE 15/400/150/375</v>
      </c>
      <c r="O1865" s="58">
        <f>+IF(ISERROR(VLOOKUP(M1865,'Resumen de precios LLTT'!$C$17:$G$3071,5,FALSE))=FALSE,VLOOKUP(M1865,'Resumen de precios LLTT'!$C$17:$G$3071,5,FALSE),VLOOKUP(M1865,SICODI!$G$3:$J$2404,4,FALSE))</f>
        <v>476.76</v>
      </c>
      <c r="P1865" s="16">
        <f t="shared" ref="P1865:P1928" si="267">IF(G1865="BT", $P$2, $P$3)</f>
        <v>0.84299999999999997</v>
      </c>
      <c r="Q1865" s="78">
        <f t="shared" ref="Q1865:Q1928" si="268">O1865*(P1865+1)</f>
        <v>878.66867999999999</v>
      </c>
      <c r="R1865" s="56">
        <v>0</v>
      </c>
      <c r="S1865" s="16">
        <f t="shared" ref="S1865:S1928" si="269">IF(G1865="BT", ($S$2), ($S$3))</f>
        <v>0.13400000000000001</v>
      </c>
      <c r="T1865" s="79">
        <f t="shared" ref="T1865:T1928" si="270">(Q1865*S1865)/12</f>
        <v>9.8118002600000001</v>
      </c>
      <c r="U1865" s="80">
        <f t="shared" ref="U1865:U1928" si="271">IF(G1865="BT", ($U$2), ($U$3))</f>
        <v>0.183</v>
      </c>
      <c r="V1865" s="81">
        <f t="shared" ref="V1865:V1928" si="272">T1865*U1865</f>
        <v>1.7955594475800001</v>
      </c>
      <c r="W1865" s="79">
        <f t="shared" ref="W1865:W1928" si="273">(V1865*(1/3)*(1+$Y$2))+R1865</f>
        <v>0.60419904645994038</v>
      </c>
      <c r="X1865" s="60">
        <f t="shared" si="265"/>
        <v>0.6</v>
      </c>
      <c r="Y1865" s="56">
        <f>+'INFO ENEL'!R1853</f>
        <v>1</v>
      </c>
      <c r="Z1865" s="59">
        <f t="shared" si="266"/>
        <v>0.6</v>
      </c>
    </row>
    <row r="1866" spans="1:26" ht="15" customHeight="1" x14ac:dyDescent="0.25">
      <c r="A1866" s="55">
        <f>+'INFO ENEL'!A1854</f>
        <v>1849</v>
      </c>
      <c r="B1866" s="121" t="str">
        <f>+INDEX($B$8:$B$15,MATCH(L1866,$L$8:$L$15,0))</f>
        <v>SICODI</v>
      </c>
      <c r="C1866" s="56" t="str">
        <f>+'INFO ENEL'!B1854</f>
        <v>Lima</v>
      </c>
      <c r="D1866" s="56" t="str">
        <f>+'INFO ENEL'!D1854</f>
        <v>Pativilca</v>
      </c>
      <c r="E1866" s="56" t="str">
        <f>+'INFO ENEL'!D1854</f>
        <v>Pativilca</v>
      </c>
      <c r="F1866" s="50">
        <f>+'INFO ENEL'!E1854</f>
        <v>0</v>
      </c>
      <c r="G1866" s="56" t="str">
        <f>+'INFO ENEL'!L1854</f>
        <v>MT</v>
      </c>
      <c r="H1866" s="57">
        <f>+'INFO ENEL'!M1854</f>
        <v>59.405940594059409</v>
      </c>
      <c r="I1866" s="56">
        <f>+'INFO ENEL'!N1854</f>
        <v>15</v>
      </c>
      <c r="J1866" s="56" t="str">
        <f>+'INFO ENEL'!O1854</f>
        <v>Poste</v>
      </c>
      <c r="K1866" s="56" t="str">
        <f>+'INFO ENEL'!P1854</f>
        <v>Concreto</v>
      </c>
      <c r="L1866" s="56" t="str">
        <f>+'INFO ENEL'!Q1854</f>
        <v>PPC24</v>
      </c>
      <c r="M1866" s="55" t="str">
        <f>+IF(ISERROR(INDEX('Estructuras de Acero y Concreto'!$C$6:$C$577,MATCH(L1866,'Estructuras de Acero y Concreto'!$D$6:$D$577,0)))=FALSE,INDEX('Estructuras de Acero y Concreto'!$C$6:$C$577,MATCH(L1866,'Estructuras de Acero y Concreto'!$D$6:$D$577,0)),IF(ISERROR(INDEX('Estructuras de Madera'!$C$5:$C$122,MATCH(L1866,'Estructuras de Madera'!$D$5:$D$122,0)))=FALSE,INDEX('Estructuras de Madera'!$C$5:$C$122,MATCH(L1866,'Estructuras de Madera'!$D$5:$D$122,0)),INDEX(SICODI!$G$3:$G$2404,MATCH(L1866,SICODI!$G$3:$G$2404,0))))</f>
        <v>PPC24</v>
      </c>
      <c r="N1866" s="121" t="str">
        <f>+IF(ISERROR(VLOOKUP(M1866,'Resumen de precios LLTT'!$C$17:$D$3071,2,FALSE))=FALSE,VLOOKUP(M1866,'Resumen de precios LLTT'!$C$17:$D$3071,2,FALSE),VLOOKUP(M1866,SICODI!$G$3:$J$2404,2,FALSE))</f>
        <v>POSTE DE CONCRETO ARMADO DE 15/400/150/375</v>
      </c>
      <c r="O1866" s="58">
        <f>+IF(ISERROR(VLOOKUP(M1866,'Resumen de precios LLTT'!$C$17:$G$3071,5,FALSE))=FALSE,VLOOKUP(M1866,'Resumen de precios LLTT'!$C$17:$G$3071,5,FALSE),VLOOKUP(M1866,SICODI!$G$3:$J$2404,4,FALSE))</f>
        <v>476.76</v>
      </c>
      <c r="P1866" s="16">
        <f t="shared" si="267"/>
        <v>0.84299999999999997</v>
      </c>
      <c r="Q1866" s="78">
        <f t="shared" si="268"/>
        <v>878.66867999999999</v>
      </c>
      <c r="R1866" s="56">
        <v>0</v>
      </c>
      <c r="S1866" s="16">
        <f t="shared" si="269"/>
        <v>0.13400000000000001</v>
      </c>
      <c r="T1866" s="79">
        <f t="shared" si="270"/>
        <v>9.8118002600000001</v>
      </c>
      <c r="U1866" s="80">
        <f t="shared" si="271"/>
        <v>0.183</v>
      </c>
      <c r="V1866" s="81">
        <f t="shared" si="272"/>
        <v>1.7955594475800001</v>
      </c>
      <c r="W1866" s="79">
        <f t="shared" si="273"/>
        <v>0.60419904645994038</v>
      </c>
      <c r="X1866" s="60">
        <f t="shared" si="265"/>
        <v>0.6</v>
      </c>
      <c r="Y1866" s="56">
        <f>+'INFO ENEL'!R1854</f>
        <v>1</v>
      </c>
      <c r="Z1866" s="59">
        <f t="shared" si="266"/>
        <v>0.6</v>
      </c>
    </row>
    <row r="1867" spans="1:26" ht="15" customHeight="1" x14ac:dyDescent="0.25">
      <c r="A1867" s="55">
        <f>+'INFO ENEL'!A1855</f>
        <v>1850</v>
      </c>
      <c r="B1867" s="121" t="str">
        <f>+INDEX($B$8:$B$15,MATCH(L1867,$L$8:$L$15,0))</f>
        <v>SICODI</v>
      </c>
      <c r="C1867" s="56" t="str">
        <f>+'INFO ENEL'!B1855</f>
        <v>Lima</v>
      </c>
      <c r="D1867" s="56" t="str">
        <f>+'INFO ENEL'!D1855</f>
        <v>Pativilca</v>
      </c>
      <c r="E1867" s="56" t="str">
        <f>+'INFO ENEL'!D1855</f>
        <v>Pativilca</v>
      </c>
      <c r="F1867" s="50">
        <f>+'INFO ENEL'!E1855</f>
        <v>0</v>
      </c>
      <c r="G1867" s="56" t="str">
        <f>+'INFO ENEL'!L1855</f>
        <v>MT</v>
      </c>
      <c r="H1867" s="57">
        <f>+'INFO ENEL'!M1855</f>
        <v>66.336633663366342</v>
      </c>
      <c r="I1867" s="56">
        <f>+'INFO ENEL'!N1855</f>
        <v>15</v>
      </c>
      <c r="J1867" s="56" t="str">
        <f>+'INFO ENEL'!O1855</f>
        <v>Poste</v>
      </c>
      <c r="K1867" s="56" t="str">
        <f>+'INFO ENEL'!P1855</f>
        <v>Concreto</v>
      </c>
      <c r="L1867" s="56" t="str">
        <f>+'INFO ENEL'!Q1855</f>
        <v>PPC24</v>
      </c>
      <c r="M1867" s="55" t="str">
        <f>+IF(ISERROR(INDEX('Estructuras de Acero y Concreto'!$C$6:$C$577,MATCH(L1867,'Estructuras de Acero y Concreto'!$D$6:$D$577,0)))=FALSE,INDEX('Estructuras de Acero y Concreto'!$C$6:$C$577,MATCH(L1867,'Estructuras de Acero y Concreto'!$D$6:$D$577,0)),IF(ISERROR(INDEX('Estructuras de Madera'!$C$5:$C$122,MATCH(L1867,'Estructuras de Madera'!$D$5:$D$122,0)))=FALSE,INDEX('Estructuras de Madera'!$C$5:$C$122,MATCH(L1867,'Estructuras de Madera'!$D$5:$D$122,0)),INDEX(SICODI!$G$3:$G$2404,MATCH(L1867,SICODI!$G$3:$G$2404,0))))</f>
        <v>PPC24</v>
      </c>
      <c r="N1867" s="121" t="str">
        <f>+IF(ISERROR(VLOOKUP(M1867,'Resumen de precios LLTT'!$C$17:$D$3071,2,FALSE))=FALSE,VLOOKUP(M1867,'Resumen de precios LLTT'!$C$17:$D$3071,2,FALSE),VLOOKUP(M1867,SICODI!$G$3:$J$2404,2,FALSE))</f>
        <v>POSTE DE CONCRETO ARMADO DE 15/400/150/375</v>
      </c>
      <c r="O1867" s="58">
        <f>+IF(ISERROR(VLOOKUP(M1867,'Resumen de precios LLTT'!$C$17:$G$3071,5,FALSE))=FALSE,VLOOKUP(M1867,'Resumen de precios LLTT'!$C$17:$G$3071,5,FALSE),VLOOKUP(M1867,SICODI!$G$3:$J$2404,4,FALSE))</f>
        <v>476.76</v>
      </c>
      <c r="P1867" s="16">
        <f t="shared" si="267"/>
        <v>0.84299999999999997</v>
      </c>
      <c r="Q1867" s="78">
        <f t="shared" si="268"/>
        <v>878.66867999999999</v>
      </c>
      <c r="R1867" s="56">
        <v>0</v>
      </c>
      <c r="S1867" s="16">
        <f t="shared" si="269"/>
        <v>0.13400000000000001</v>
      </c>
      <c r="T1867" s="79">
        <f t="shared" si="270"/>
        <v>9.8118002600000001</v>
      </c>
      <c r="U1867" s="80">
        <f t="shared" si="271"/>
        <v>0.183</v>
      </c>
      <c r="V1867" s="81">
        <f t="shared" si="272"/>
        <v>1.7955594475800001</v>
      </c>
      <c r="W1867" s="79">
        <f t="shared" si="273"/>
        <v>0.60419904645994038</v>
      </c>
      <c r="X1867" s="60">
        <f t="shared" si="265"/>
        <v>0.6</v>
      </c>
      <c r="Y1867" s="56">
        <f>+'INFO ENEL'!R1855</f>
        <v>1</v>
      </c>
      <c r="Z1867" s="59">
        <f t="shared" si="266"/>
        <v>0.6</v>
      </c>
    </row>
    <row r="1868" spans="1:26" ht="15" customHeight="1" x14ac:dyDescent="0.25">
      <c r="A1868" s="55">
        <f>+'INFO ENEL'!A1856</f>
        <v>1851</v>
      </c>
      <c r="B1868" s="121" t="str">
        <f>+INDEX($B$8:$B$15,MATCH(L1868,$L$8:$L$15,0))</f>
        <v>SICODI</v>
      </c>
      <c r="C1868" s="56" t="str">
        <f>+'INFO ENEL'!B1856</f>
        <v>Lima</v>
      </c>
      <c r="D1868" s="56" t="str">
        <f>+'INFO ENEL'!D1856</f>
        <v>Pativilca</v>
      </c>
      <c r="E1868" s="56" t="str">
        <f>+'INFO ENEL'!D1856</f>
        <v>Pativilca</v>
      </c>
      <c r="F1868" s="50">
        <f>+'INFO ENEL'!E1856</f>
        <v>0</v>
      </c>
      <c r="G1868" s="56" t="str">
        <f>+'INFO ENEL'!L1856</f>
        <v>MT</v>
      </c>
      <c r="H1868" s="57">
        <f>+'INFO ENEL'!M1856</f>
        <v>19.801980198019802</v>
      </c>
      <c r="I1868" s="56">
        <f>+'INFO ENEL'!N1856</f>
        <v>15</v>
      </c>
      <c r="J1868" s="56" t="str">
        <f>+'INFO ENEL'!O1856</f>
        <v>Poste</v>
      </c>
      <c r="K1868" s="56" t="str">
        <f>+'INFO ENEL'!P1856</f>
        <v>Concreto</v>
      </c>
      <c r="L1868" s="56" t="str">
        <f>+'INFO ENEL'!Q1856</f>
        <v>PPC24</v>
      </c>
      <c r="M1868" s="55" t="str">
        <f>+IF(ISERROR(INDEX('Estructuras de Acero y Concreto'!$C$6:$C$577,MATCH(L1868,'Estructuras de Acero y Concreto'!$D$6:$D$577,0)))=FALSE,INDEX('Estructuras de Acero y Concreto'!$C$6:$C$577,MATCH(L1868,'Estructuras de Acero y Concreto'!$D$6:$D$577,0)),IF(ISERROR(INDEX('Estructuras de Madera'!$C$5:$C$122,MATCH(L1868,'Estructuras de Madera'!$D$5:$D$122,0)))=FALSE,INDEX('Estructuras de Madera'!$C$5:$C$122,MATCH(L1868,'Estructuras de Madera'!$D$5:$D$122,0)),INDEX(SICODI!$G$3:$G$2404,MATCH(L1868,SICODI!$G$3:$G$2404,0))))</f>
        <v>PPC24</v>
      </c>
      <c r="N1868" s="121" t="str">
        <f>+IF(ISERROR(VLOOKUP(M1868,'Resumen de precios LLTT'!$C$17:$D$3071,2,FALSE))=FALSE,VLOOKUP(M1868,'Resumen de precios LLTT'!$C$17:$D$3071,2,FALSE),VLOOKUP(M1868,SICODI!$G$3:$J$2404,2,FALSE))</f>
        <v>POSTE DE CONCRETO ARMADO DE 15/400/150/375</v>
      </c>
      <c r="O1868" s="58">
        <f>+IF(ISERROR(VLOOKUP(M1868,'Resumen de precios LLTT'!$C$17:$G$3071,5,FALSE))=FALSE,VLOOKUP(M1868,'Resumen de precios LLTT'!$C$17:$G$3071,5,FALSE),VLOOKUP(M1868,SICODI!$G$3:$J$2404,4,FALSE))</f>
        <v>476.76</v>
      </c>
      <c r="P1868" s="16">
        <f t="shared" si="267"/>
        <v>0.84299999999999997</v>
      </c>
      <c r="Q1868" s="78">
        <f t="shared" si="268"/>
        <v>878.66867999999999</v>
      </c>
      <c r="R1868" s="56">
        <v>0</v>
      </c>
      <c r="S1868" s="16">
        <f t="shared" si="269"/>
        <v>0.13400000000000001</v>
      </c>
      <c r="T1868" s="79">
        <f t="shared" si="270"/>
        <v>9.8118002600000001</v>
      </c>
      <c r="U1868" s="80">
        <f t="shared" si="271"/>
        <v>0.183</v>
      </c>
      <c r="V1868" s="81">
        <f t="shared" si="272"/>
        <v>1.7955594475800001</v>
      </c>
      <c r="W1868" s="79">
        <f t="shared" si="273"/>
        <v>0.60419904645994038</v>
      </c>
      <c r="X1868" s="60">
        <f t="shared" si="265"/>
        <v>0.6</v>
      </c>
      <c r="Y1868" s="56">
        <f>+'INFO ENEL'!R1856</f>
        <v>1</v>
      </c>
      <c r="Z1868" s="59">
        <f t="shared" si="266"/>
        <v>0.6</v>
      </c>
    </row>
    <row r="1869" spans="1:26" ht="15" customHeight="1" x14ac:dyDescent="0.25">
      <c r="A1869" s="55">
        <f>+'INFO ENEL'!A1857</f>
        <v>1852</v>
      </c>
      <c r="B1869" s="121" t="str">
        <f>+INDEX($B$8:$B$15,MATCH(L1869,$L$8:$L$15,0))</f>
        <v>SICODI</v>
      </c>
      <c r="C1869" s="56" t="str">
        <f>+'INFO ENEL'!B1857</f>
        <v>Lima</v>
      </c>
      <c r="D1869" s="56" t="str">
        <f>+'INFO ENEL'!D1857</f>
        <v>Pativilca</v>
      </c>
      <c r="E1869" s="56" t="str">
        <f>+'INFO ENEL'!D1857</f>
        <v>Pativilca</v>
      </c>
      <c r="F1869" s="50">
        <f>+'INFO ENEL'!E1857</f>
        <v>0</v>
      </c>
      <c r="G1869" s="56" t="str">
        <f>+'INFO ENEL'!L1857</f>
        <v>MT</v>
      </c>
      <c r="H1869" s="57">
        <f>+'INFO ENEL'!M1857</f>
        <v>49.504950495049506</v>
      </c>
      <c r="I1869" s="56">
        <f>+'INFO ENEL'!N1857</f>
        <v>15</v>
      </c>
      <c r="J1869" s="56" t="str">
        <f>+'INFO ENEL'!O1857</f>
        <v>Poste</v>
      </c>
      <c r="K1869" s="56" t="str">
        <f>+'INFO ENEL'!P1857</f>
        <v>Concreto</v>
      </c>
      <c r="L1869" s="56" t="str">
        <f>+'INFO ENEL'!Q1857</f>
        <v>PPC24</v>
      </c>
      <c r="M1869" s="55" t="str">
        <f>+IF(ISERROR(INDEX('Estructuras de Acero y Concreto'!$C$6:$C$577,MATCH(L1869,'Estructuras de Acero y Concreto'!$D$6:$D$577,0)))=FALSE,INDEX('Estructuras de Acero y Concreto'!$C$6:$C$577,MATCH(L1869,'Estructuras de Acero y Concreto'!$D$6:$D$577,0)),IF(ISERROR(INDEX('Estructuras de Madera'!$C$5:$C$122,MATCH(L1869,'Estructuras de Madera'!$D$5:$D$122,0)))=FALSE,INDEX('Estructuras de Madera'!$C$5:$C$122,MATCH(L1869,'Estructuras de Madera'!$D$5:$D$122,0)),INDEX(SICODI!$G$3:$G$2404,MATCH(L1869,SICODI!$G$3:$G$2404,0))))</f>
        <v>PPC24</v>
      </c>
      <c r="N1869" s="121" t="str">
        <f>+IF(ISERROR(VLOOKUP(M1869,'Resumen de precios LLTT'!$C$17:$D$3071,2,FALSE))=FALSE,VLOOKUP(M1869,'Resumen de precios LLTT'!$C$17:$D$3071,2,FALSE),VLOOKUP(M1869,SICODI!$G$3:$J$2404,2,FALSE))</f>
        <v>POSTE DE CONCRETO ARMADO DE 15/400/150/375</v>
      </c>
      <c r="O1869" s="58">
        <f>+IF(ISERROR(VLOOKUP(M1869,'Resumen de precios LLTT'!$C$17:$G$3071,5,FALSE))=FALSE,VLOOKUP(M1869,'Resumen de precios LLTT'!$C$17:$G$3071,5,FALSE),VLOOKUP(M1869,SICODI!$G$3:$J$2404,4,FALSE))</f>
        <v>476.76</v>
      </c>
      <c r="P1869" s="16">
        <f t="shared" si="267"/>
        <v>0.84299999999999997</v>
      </c>
      <c r="Q1869" s="78">
        <f t="shared" si="268"/>
        <v>878.66867999999999</v>
      </c>
      <c r="R1869" s="56">
        <v>0</v>
      </c>
      <c r="S1869" s="16">
        <f t="shared" si="269"/>
        <v>0.13400000000000001</v>
      </c>
      <c r="T1869" s="79">
        <f t="shared" si="270"/>
        <v>9.8118002600000001</v>
      </c>
      <c r="U1869" s="80">
        <f t="shared" si="271"/>
        <v>0.183</v>
      </c>
      <c r="V1869" s="81">
        <f t="shared" si="272"/>
        <v>1.7955594475800001</v>
      </c>
      <c r="W1869" s="79">
        <f t="shared" si="273"/>
        <v>0.60419904645994038</v>
      </c>
      <c r="X1869" s="60">
        <f t="shared" si="265"/>
        <v>0.6</v>
      </c>
      <c r="Y1869" s="56">
        <f>+'INFO ENEL'!R1857</f>
        <v>1</v>
      </c>
      <c r="Z1869" s="59">
        <f t="shared" si="266"/>
        <v>0.6</v>
      </c>
    </row>
    <row r="1870" spans="1:26" ht="15" customHeight="1" x14ac:dyDescent="0.25">
      <c r="A1870" s="55">
        <f>+'INFO ENEL'!A1858</f>
        <v>1853</v>
      </c>
      <c r="B1870" s="121" t="str">
        <f>+INDEX($B$8:$B$15,MATCH(L1870,$L$8:$L$15,0))</f>
        <v>SICODI</v>
      </c>
      <c r="C1870" s="56" t="str">
        <f>+'INFO ENEL'!B1858</f>
        <v>Lima</v>
      </c>
      <c r="D1870" s="56" t="str">
        <f>+'INFO ENEL'!D1858</f>
        <v>SAYAN (LIMA)</v>
      </c>
      <c r="E1870" s="56" t="str">
        <f>+'INFO ENEL'!D1858</f>
        <v>SAYAN (LIMA)</v>
      </c>
      <c r="F1870" s="50">
        <f>+'INFO ENEL'!E1858</f>
        <v>0</v>
      </c>
      <c r="G1870" s="56" t="str">
        <f>+'INFO ENEL'!L1858</f>
        <v>MT</v>
      </c>
      <c r="H1870" s="57">
        <f>+'INFO ENEL'!M1858</f>
        <v>93.84</v>
      </c>
      <c r="I1870" s="56">
        <f>+'INFO ENEL'!N1858</f>
        <v>15</v>
      </c>
      <c r="J1870" s="56" t="str">
        <f>+'INFO ENEL'!O1858</f>
        <v>Poste</v>
      </c>
      <c r="K1870" s="56" t="str">
        <f>+'INFO ENEL'!P1858</f>
        <v>Concreto</v>
      </c>
      <c r="L1870" s="56" t="str">
        <f>+'INFO ENEL'!Q1858</f>
        <v>PPC24</v>
      </c>
      <c r="M1870" s="55" t="str">
        <f>+IF(ISERROR(INDEX('Estructuras de Acero y Concreto'!$C$6:$C$577,MATCH(L1870,'Estructuras de Acero y Concreto'!$D$6:$D$577,0)))=FALSE,INDEX('Estructuras de Acero y Concreto'!$C$6:$C$577,MATCH(L1870,'Estructuras de Acero y Concreto'!$D$6:$D$577,0)),IF(ISERROR(INDEX('Estructuras de Madera'!$C$5:$C$122,MATCH(L1870,'Estructuras de Madera'!$D$5:$D$122,0)))=FALSE,INDEX('Estructuras de Madera'!$C$5:$C$122,MATCH(L1870,'Estructuras de Madera'!$D$5:$D$122,0)),INDEX(SICODI!$G$3:$G$2404,MATCH(L1870,SICODI!$G$3:$G$2404,0))))</f>
        <v>PPC24</v>
      </c>
      <c r="N1870" s="121" t="str">
        <f>+IF(ISERROR(VLOOKUP(M1870,'Resumen de precios LLTT'!$C$17:$D$3071,2,FALSE))=FALSE,VLOOKUP(M1870,'Resumen de precios LLTT'!$C$17:$D$3071,2,FALSE),VLOOKUP(M1870,SICODI!$G$3:$J$2404,2,FALSE))</f>
        <v>POSTE DE CONCRETO ARMADO DE 15/400/150/375</v>
      </c>
      <c r="O1870" s="58">
        <f>+IF(ISERROR(VLOOKUP(M1870,'Resumen de precios LLTT'!$C$17:$G$3071,5,FALSE))=FALSE,VLOOKUP(M1870,'Resumen de precios LLTT'!$C$17:$G$3071,5,FALSE),VLOOKUP(M1870,SICODI!$G$3:$J$2404,4,FALSE))</f>
        <v>476.76</v>
      </c>
      <c r="P1870" s="16">
        <f t="shared" si="267"/>
        <v>0.84299999999999997</v>
      </c>
      <c r="Q1870" s="78">
        <f t="shared" si="268"/>
        <v>878.66867999999999</v>
      </c>
      <c r="R1870" s="56">
        <v>0</v>
      </c>
      <c r="S1870" s="16">
        <f t="shared" si="269"/>
        <v>0.13400000000000001</v>
      </c>
      <c r="T1870" s="79">
        <f t="shared" si="270"/>
        <v>9.8118002600000001</v>
      </c>
      <c r="U1870" s="80">
        <f t="shared" si="271"/>
        <v>0.183</v>
      </c>
      <c r="V1870" s="81">
        <f t="shared" si="272"/>
        <v>1.7955594475800001</v>
      </c>
      <c r="W1870" s="79">
        <f t="shared" si="273"/>
        <v>0.60419904645994038</v>
      </c>
      <c r="X1870" s="60">
        <f t="shared" si="265"/>
        <v>0.6</v>
      </c>
      <c r="Y1870" s="56">
        <f>+'INFO ENEL'!R1858</f>
        <v>1</v>
      </c>
      <c r="Z1870" s="59">
        <f t="shared" si="266"/>
        <v>0.6</v>
      </c>
    </row>
    <row r="1871" spans="1:26" ht="15" customHeight="1" x14ac:dyDescent="0.25">
      <c r="A1871" s="55">
        <f>+'INFO ENEL'!A1859</f>
        <v>1854</v>
      </c>
      <c r="B1871" s="121" t="str">
        <f>+INDEX($B$8:$B$15,MATCH(L1871,$L$8:$L$15,0))</f>
        <v>SICODI</v>
      </c>
      <c r="C1871" s="56" t="str">
        <f>+'INFO ENEL'!B1859</f>
        <v>Lima</v>
      </c>
      <c r="D1871" s="56" t="str">
        <f>+'INFO ENEL'!D1859</f>
        <v>SAYAN (LIMA)</v>
      </c>
      <c r="E1871" s="56" t="str">
        <f>+'INFO ENEL'!D1859</f>
        <v>SAYAN (LIMA)</v>
      </c>
      <c r="F1871" s="50">
        <f>+'INFO ENEL'!E1859</f>
        <v>0</v>
      </c>
      <c r="G1871" s="56" t="str">
        <f>+'INFO ENEL'!L1859</f>
        <v>MT</v>
      </c>
      <c r="H1871" s="57">
        <f>+'INFO ENEL'!M1859</f>
        <v>87.7</v>
      </c>
      <c r="I1871" s="56">
        <f>+'INFO ENEL'!N1859</f>
        <v>15</v>
      </c>
      <c r="J1871" s="56" t="str">
        <f>+'INFO ENEL'!O1859</f>
        <v>Poste</v>
      </c>
      <c r="K1871" s="56" t="str">
        <f>+'INFO ENEL'!P1859</f>
        <v>Concreto</v>
      </c>
      <c r="L1871" s="56" t="str">
        <f>+'INFO ENEL'!Q1859</f>
        <v>PPC24</v>
      </c>
      <c r="M1871" s="55" t="str">
        <f>+IF(ISERROR(INDEX('Estructuras de Acero y Concreto'!$C$6:$C$577,MATCH(L1871,'Estructuras de Acero y Concreto'!$D$6:$D$577,0)))=FALSE,INDEX('Estructuras de Acero y Concreto'!$C$6:$C$577,MATCH(L1871,'Estructuras de Acero y Concreto'!$D$6:$D$577,0)),IF(ISERROR(INDEX('Estructuras de Madera'!$C$5:$C$122,MATCH(L1871,'Estructuras de Madera'!$D$5:$D$122,0)))=FALSE,INDEX('Estructuras de Madera'!$C$5:$C$122,MATCH(L1871,'Estructuras de Madera'!$D$5:$D$122,0)),INDEX(SICODI!$G$3:$G$2404,MATCH(L1871,SICODI!$G$3:$G$2404,0))))</f>
        <v>PPC24</v>
      </c>
      <c r="N1871" s="121" t="str">
        <f>+IF(ISERROR(VLOOKUP(M1871,'Resumen de precios LLTT'!$C$17:$D$3071,2,FALSE))=FALSE,VLOOKUP(M1871,'Resumen de precios LLTT'!$C$17:$D$3071,2,FALSE),VLOOKUP(M1871,SICODI!$G$3:$J$2404,2,FALSE))</f>
        <v>POSTE DE CONCRETO ARMADO DE 15/400/150/375</v>
      </c>
      <c r="O1871" s="58">
        <f>+IF(ISERROR(VLOOKUP(M1871,'Resumen de precios LLTT'!$C$17:$G$3071,5,FALSE))=FALSE,VLOOKUP(M1871,'Resumen de precios LLTT'!$C$17:$G$3071,5,FALSE),VLOOKUP(M1871,SICODI!$G$3:$J$2404,4,FALSE))</f>
        <v>476.76</v>
      </c>
      <c r="P1871" s="16">
        <f t="shared" si="267"/>
        <v>0.84299999999999997</v>
      </c>
      <c r="Q1871" s="78">
        <f t="shared" si="268"/>
        <v>878.66867999999999</v>
      </c>
      <c r="R1871" s="56">
        <v>0</v>
      </c>
      <c r="S1871" s="16">
        <f t="shared" si="269"/>
        <v>0.13400000000000001</v>
      </c>
      <c r="T1871" s="79">
        <f t="shared" si="270"/>
        <v>9.8118002600000001</v>
      </c>
      <c r="U1871" s="80">
        <f t="shared" si="271"/>
        <v>0.183</v>
      </c>
      <c r="V1871" s="81">
        <f t="shared" si="272"/>
        <v>1.7955594475800001</v>
      </c>
      <c r="W1871" s="79">
        <f t="shared" si="273"/>
        <v>0.60419904645994038</v>
      </c>
      <c r="X1871" s="60">
        <f t="shared" si="265"/>
        <v>0.6</v>
      </c>
      <c r="Y1871" s="56">
        <f>+'INFO ENEL'!R1859</f>
        <v>1</v>
      </c>
      <c r="Z1871" s="59">
        <f t="shared" si="266"/>
        <v>0.6</v>
      </c>
    </row>
    <row r="1872" spans="1:26" ht="15" customHeight="1" x14ac:dyDescent="0.25">
      <c r="A1872" s="55">
        <f>+'INFO ENEL'!A1860</f>
        <v>1855</v>
      </c>
      <c r="B1872" s="121" t="str">
        <f>+INDEX($B$8:$B$15,MATCH(L1872,$L$8:$L$15,0))</f>
        <v>SICODI</v>
      </c>
      <c r="C1872" s="56" t="str">
        <f>+'INFO ENEL'!B1860</f>
        <v>Lima</v>
      </c>
      <c r="D1872" s="56" t="str">
        <f>+'INFO ENEL'!D1860</f>
        <v>SAYAN (LIMA)</v>
      </c>
      <c r="E1872" s="56" t="str">
        <f>+'INFO ENEL'!D1860</f>
        <v>SAYAN (LIMA)</v>
      </c>
      <c r="F1872" s="50">
        <f>+'INFO ENEL'!E1860</f>
        <v>0</v>
      </c>
      <c r="G1872" s="56" t="str">
        <f>+'INFO ENEL'!L1860</f>
        <v>MT</v>
      </c>
      <c r="H1872" s="57">
        <f>+'INFO ENEL'!M1860</f>
        <v>90.85</v>
      </c>
      <c r="I1872" s="56">
        <f>+'INFO ENEL'!N1860</f>
        <v>15</v>
      </c>
      <c r="J1872" s="56" t="str">
        <f>+'INFO ENEL'!O1860</f>
        <v>Poste</v>
      </c>
      <c r="K1872" s="56" t="str">
        <f>+'INFO ENEL'!P1860</f>
        <v>Concreto</v>
      </c>
      <c r="L1872" s="56" t="str">
        <f>+'INFO ENEL'!Q1860</f>
        <v>PPC24</v>
      </c>
      <c r="M1872" s="55" t="str">
        <f>+IF(ISERROR(INDEX('Estructuras de Acero y Concreto'!$C$6:$C$577,MATCH(L1872,'Estructuras de Acero y Concreto'!$D$6:$D$577,0)))=FALSE,INDEX('Estructuras de Acero y Concreto'!$C$6:$C$577,MATCH(L1872,'Estructuras de Acero y Concreto'!$D$6:$D$577,0)),IF(ISERROR(INDEX('Estructuras de Madera'!$C$5:$C$122,MATCH(L1872,'Estructuras de Madera'!$D$5:$D$122,0)))=FALSE,INDEX('Estructuras de Madera'!$C$5:$C$122,MATCH(L1872,'Estructuras de Madera'!$D$5:$D$122,0)),INDEX(SICODI!$G$3:$G$2404,MATCH(L1872,SICODI!$G$3:$G$2404,0))))</f>
        <v>PPC24</v>
      </c>
      <c r="N1872" s="121" t="str">
        <f>+IF(ISERROR(VLOOKUP(M1872,'Resumen de precios LLTT'!$C$17:$D$3071,2,FALSE))=FALSE,VLOOKUP(M1872,'Resumen de precios LLTT'!$C$17:$D$3071,2,FALSE),VLOOKUP(M1872,SICODI!$G$3:$J$2404,2,FALSE))</f>
        <v>POSTE DE CONCRETO ARMADO DE 15/400/150/375</v>
      </c>
      <c r="O1872" s="58">
        <f>+IF(ISERROR(VLOOKUP(M1872,'Resumen de precios LLTT'!$C$17:$G$3071,5,FALSE))=FALSE,VLOOKUP(M1872,'Resumen de precios LLTT'!$C$17:$G$3071,5,FALSE),VLOOKUP(M1872,SICODI!$G$3:$J$2404,4,FALSE))</f>
        <v>476.76</v>
      </c>
      <c r="P1872" s="16">
        <f t="shared" si="267"/>
        <v>0.84299999999999997</v>
      </c>
      <c r="Q1872" s="78">
        <f t="shared" si="268"/>
        <v>878.66867999999999</v>
      </c>
      <c r="R1872" s="56">
        <v>0</v>
      </c>
      <c r="S1872" s="16">
        <f t="shared" si="269"/>
        <v>0.13400000000000001</v>
      </c>
      <c r="T1872" s="79">
        <f t="shared" si="270"/>
        <v>9.8118002600000001</v>
      </c>
      <c r="U1872" s="80">
        <f t="shared" si="271"/>
        <v>0.183</v>
      </c>
      <c r="V1872" s="81">
        <f t="shared" si="272"/>
        <v>1.7955594475800001</v>
      </c>
      <c r="W1872" s="79">
        <f t="shared" si="273"/>
        <v>0.60419904645994038</v>
      </c>
      <c r="X1872" s="60">
        <f t="shared" si="265"/>
        <v>0.6</v>
      </c>
      <c r="Y1872" s="56">
        <f>+'INFO ENEL'!R1860</f>
        <v>1</v>
      </c>
      <c r="Z1872" s="59">
        <f t="shared" si="266"/>
        <v>0.6</v>
      </c>
    </row>
    <row r="1873" spans="1:26" ht="15" customHeight="1" x14ac:dyDescent="0.25">
      <c r="A1873" s="55">
        <f>+'INFO ENEL'!A1861</f>
        <v>1856</v>
      </c>
      <c r="B1873" s="121" t="str">
        <f>+INDEX($B$8:$B$15,MATCH(L1873,$L$8:$L$15,0))</f>
        <v>SICODI</v>
      </c>
      <c r="C1873" s="56" t="str">
        <f>+'INFO ENEL'!B1861</f>
        <v>Lima</v>
      </c>
      <c r="D1873" s="56" t="str">
        <f>+'INFO ENEL'!D1861</f>
        <v>SAYAN (LIMA)</v>
      </c>
      <c r="E1873" s="56" t="str">
        <f>+'INFO ENEL'!D1861</f>
        <v>SAYAN (LIMA)</v>
      </c>
      <c r="F1873" s="50">
        <f>+'INFO ENEL'!E1861</f>
        <v>0</v>
      </c>
      <c r="G1873" s="56" t="str">
        <f>+'INFO ENEL'!L1861</f>
        <v>MT</v>
      </c>
      <c r="H1873" s="57">
        <f>+'INFO ENEL'!M1861</f>
        <v>87.43</v>
      </c>
      <c r="I1873" s="56">
        <f>+'INFO ENEL'!N1861</f>
        <v>15</v>
      </c>
      <c r="J1873" s="56" t="str">
        <f>+'INFO ENEL'!O1861</f>
        <v>Poste</v>
      </c>
      <c r="K1873" s="56" t="str">
        <f>+'INFO ENEL'!P1861</f>
        <v>Concreto</v>
      </c>
      <c r="L1873" s="56" t="str">
        <f>+'INFO ENEL'!Q1861</f>
        <v>PPC24</v>
      </c>
      <c r="M1873" s="55" t="str">
        <f>+IF(ISERROR(INDEX('Estructuras de Acero y Concreto'!$C$6:$C$577,MATCH(L1873,'Estructuras de Acero y Concreto'!$D$6:$D$577,0)))=FALSE,INDEX('Estructuras de Acero y Concreto'!$C$6:$C$577,MATCH(L1873,'Estructuras de Acero y Concreto'!$D$6:$D$577,0)),IF(ISERROR(INDEX('Estructuras de Madera'!$C$5:$C$122,MATCH(L1873,'Estructuras de Madera'!$D$5:$D$122,0)))=FALSE,INDEX('Estructuras de Madera'!$C$5:$C$122,MATCH(L1873,'Estructuras de Madera'!$D$5:$D$122,0)),INDEX(SICODI!$G$3:$G$2404,MATCH(L1873,SICODI!$G$3:$G$2404,0))))</f>
        <v>PPC24</v>
      </c>
      <c r="N1873" s="121" t="str">
        <f>+IF(ISERROR(VLOOKUP(M1873,'Resumen de precios LLTT'!$C$17:$D$3071,2,FALSE))=FALSE,VLOOKUP(M1873,'Resumen de precios LLTT'!$C$17:$D$3071,2,FALSE),VLOOKUP(M1873,SICODI!$G$3:$J$2404,2,FALSE))</f>
        <v>POSTE DE CONCRETO ARMADO DE 15/400/150/375</v>
      </c>
      <c r="O1873" s="58">
        <f>+IF(ISERROR(VLOOKUP(M1873,'Resumen de precios LLTT'!$C$17:$G$3071,5,FALSE))=FALSE,VLOOKUP(M1873,'Resumen de precios LLTT'!$C$17:$G$3071,5,FALSE),VLOOKUP(M1873,SICODI!$G$3:$J$2404,4,FALSE))</f>
        <v>476.76</v>
      </c>
      <c r="P1873" s="16">
        <f t="shared" si="267"/>
        <v>0.84299999999999997</v>
      </c>
      <c r="Q1873" s="78">
        <f t="shared" si="268"/>
        <v>878.66867999999999</v>
      </c>
      <c r="R1873" s="56">
        <v>0</v>
      </c>
      <c r="S1873" s="16">
        <f t="shared" si="269"/>
        <v>0.13400000000000001</v>
      </c>
      <c r="T1873" s="79">
        <f t="shared" si="270"/>
        <v>9.8118002600000001</v>
      </c>
      <c r="U1873" s="80">
        <f t="shared" si="271"/>
        <v>0.183</v>
      </c>
      <c r="V1873" s="81">
        <f t="shared" si="272"/>
        <v>1.7955594475800001</v>
      </c>
      <c r="W1873" s="79">
        <f t="shared" si="273"/>
        <v>0.60419904645994038</v>
      </c>
      <c r="X1873" s="60">
        <f t="shared" si="265"/>
        <v>0.6</v>
      </c>
      <c r="Y1873" s="56">
        <f>+'INFO ENEL'!R1861</f>
        <v>1</v>
      </c>
      <c r="Z1873" s="59">
        <f t="shared" si="266"/>
        <v>0.6</v>
      </c>
    </row>
    <row r="1874" spans="1:26" ht="15" customHeight="1" x14ac:dyDescent="0.25">
      <c r="A1874" s="55">
        <f>+'INFO ENEL'!A1862</f>
        <v>1857</v>
      </c>
      <c r="B1874" s="121" t="str">
        <f>+INDEX($B$8:$B$15,MATCH(L1874,$L$8:$L$15,0))</f>
        <v>SICODI</v>
      </c>
      <c r="C1874" s="56" t="str">
        <f>+'INFO ENEL'!B1862</f>
        <v>Lima</v>
      </c>
      <c r="D1874" s="56" t="str">
        <f>+'INFO ENEL'!D1862</f>
        <v>SAYAN (LIMA)</v>
      </c>
      <c r="E1874" s="56" t="str">
        <f>+'INFO ENEL'!D1862</f>
        <v>SAYAN (LIMA)</v>
      </c>
      <c r="F1874" s="50">
        <f>+'INFO ENEL'!E1862</f>
        <v>0</v>
      </c>
      <c r="G1874" s="56" t="str">
        <f>+'INFO ENEL'!L1862</f>
        <v>MT</v>
      </c>
      <c r="H1874" s="57">
        <f>+'INFO ENEL'!M1862</f>
        <v>85.64</v>
      </c>
      <c r="I1874" s="56">
        <f>+'INFO ENEL'!N1862</f>
        <v>15</v>
      </c>
      <c r="J1874" s="56" t="str">
        <f>+'INFO ENEL'!O1862</f>
        <v>Poste</v>
      </c>
      <c r="K1874" s="56" t="str">
        <f>+'INFO ENEL'!P1862</f>
        <v>Concreto</v>
      </c>
      <c r="L1874" s="56" t="str">
        <f>+'INFO ENEL'!Q1862</f>
        <v>PPC24</v>
      </c>
      <c r="M1874" s="55" t="str">
        <f>+IF(ISERROR(INDEX('Estructuras de Acero y Concreto'!$C$6:$C$577,MATCH(L1874,'Estructuras de Acero y Concreto'!$D$6:$D$577,0)))=FALSE,INDEX('Estructuras de Acero y Concreto'!$C$6:$C$577,MATCH(L1874,'Estructuras de Acero y Concreto'!$D$6:$D$577,0)),IF(ISERROR(INDEX('Estructuras de Madera'!$C$5:$C$122,MATCH(L1874,'Estructuras de Madera'!$D$5:$D$122,0)))=FALSE,INDEX('Estructuras de Madera'!$C$5:$C$122,MATCH(L1874,'Estructuras de Madera'!$D$5:$D$122,0)),INDEX(SICODI!$G$3:$G$2404,MATCH(L1874,SICODI!$G$3:$G$2404,0))))</f>
        <v>PPC24</v>
      </c>
      <c r="N1874" s="121" t="str">
        <f>+IF(ISERROR(VLOOKUP(M1874,'Resumen de precios LLTT'!$C$17:$D$3071,2,FALSE))=FALSE,VLOOKUP(M1874,'Resumen de precios LLTT'!$C$17:$D$3071,2,FALSE),VLOOKUP(M1874,SICODI!$G$3:$J$2404,2,FALSE))</f>
        <v>POSTE DE CONCRETO ARMADO DE 15/400/150/375</v>
      </c>
      <c r="O1874" s="58">
        <f>+IF(ISERROR(VLOOKUP(M1874,'Resumen de precios LLTT'!$C$17:$G$3071,5,FALSE))=FALSE,VLOOKUP(M1874,'Resumen de precios LLTT'!$C$17:$G$3071,5,FALSE),VLOOKUP(M1874,SICODI!$G$3:$J$2404,4,FALSE))</f>
        <v>476.76</v>
      </c>
      <c r="P1874" s="16">
        <f t="shared" si="267"/>
        <v>0.84299999999999997</v>
      </c>
      <c r="Q1874" s="78">
        <f t="shared" si="268"/>
        <v>878.66867999999999</v>
      </c>
      <c r="R1874" s="56">
        <v>0</v>
      </c>
      <c r="S1874" s="16">
        <f t="shared" si="269"/>
        <v>0.13400000000000001</v>
      </c>
      <c r="T1874" s="79">
        <f t="shared" si="270"/>
        <v>9.8118002600000001</v>
      </c>
      <c r="U1874" s="80">
        <f t="shared" si="271"/>
        <v>0.183</v>
      </c>
      <c r="V1874" s="81">
        <f t="shared" si="272"/>
        <v>1.7955594475800001</v>
      </c>
      <c r="W1874" s="79">
        <f t="shared" si="273"/>
        <v>0.60419904645994038</v>
      </c>
      <c r="X1874" s="60">
        <f t="shared" ref="X1874:X1937" si="274">ROUND(W1874,1)</f>
        <v>0.6</v>
      </c>
      <c r="Y1874" s="56">
        <f>+'INFO ENEL'!R1862</f>
        <v>1</v>
      </c>
      <c r="Z1874" s="59">
        <f t="shared" si="266"/>
        <v>0.6</v>
      </c>
    </row>
    <row r="1875" spans="1:26" ht="15" customHeight="1" x14ac:dyDescent="0.25">
      <c r="A1875" s="55">
        <f>+'INFO ENEL'!A1863</f>
        <v>1858</v>
      </c>
      <c r="B1875" s="121" t="str">
        <f>+INDEX($B$8:$B$15,MATCH(L1875,$L$8:$L$15,0))</f>
        <v>SICODI</v>
      </c>
      <c r="C1875" s="56" t="str">
        <f>+'INFO ENEL'!B1863</f>
        <v>Lima</v>
      </c>
      <c r="D1875" s="56" t="str">
        <f>+'INFO ENEL'!D1863</f>
        <v>SAYAN (LIMA)</v>
      </c>
      <c r="E1875" s="56" t="str">
        <f>+'INFO ENEL'!D1863</f>
        <v>SAYAN (LIMA)</v>
      </c>
      <c r="F1875" s="50">
        <f>+'INFO ENEL'!E1863</f>
        <v>0</v>
      </c>
      <c r="G1875" s="56" t="str">
        <f>+'INFO ENEL'!L1863</f>
        <v>MT</v>
      </c>
      <c r="H1875" s="57">
        <f>+'INFO ENEL'!M1863</f>
        <v>29.07</v>
      </c>
      <c r="I1875" s="56">
        <f>+'INFO ENEL'!N1863</f>
        <v>15</v>
      </c>
      <c r="J1875" s="56" t="str">
        <f>+'INFO ENEL'!O1863</f>
        <v>Poste</v>
      </c>
      <c r="K1875" s="56" t="str">
        <f>+'INFO ENEL'!P1863</f>
        <v>Concreto</v>
      </c>
      <c r="L1875" s="56" t="str">
        <f>+'INFO ENEL'!Q1863</f>
        <v>PPC24</v>
      </c>
      <c r="M1875" s="55" t="str">
        <f>+IF(ISERROR(INDEX('Estructuras de Acero y Concreto'!$C$6:$C$577,MATCH(L1875,'Estructuras de Acero y Concreto'!$D$6:$D$577,0)))=FALSE,INDEX('Estructuras de Acero y Concreto'!$C$6:$C$577,MATCH(L1875,'Estructuras de Acero y Concreto'!$D$6:$D$577,0)),IF(ISERROR(INDEX('Estructuras de Madera'!$C$5:$C$122,MATCH(L1875,'Estructuras de Madera'!$D$5:$D$122,0)))=FALSE,INDEX('Estructuras de Madera'!$C$5:$C$122,MATCH(L1875,'Estructuras de Madera'!$D$5:$D$122,0)),INDEX(SICODI!$G$3:$G$2404,MATCH(L1875,SICODI!$G$3:$G$2404,0))))</f>
        <v>PPC24</v>
      </c>
      <c r="N1875" s="121" t="str">
        <f>+IF(ISERROR(VLOOKUP(M1875,'Resumen de precios LLTT'!$C$17:$D$3071,2,FALSE))=FALSE,VLOOKUP(M1875,'Resumen de precios LLTT'!$C$17:$D$3071,2,FALSE),VLOOKUP(M1875,SICODI!$G$3:$J$2404,2,FALSE))</f>
        <v>POSTE DE CONCRETO ARMADO DE 15/400/150/375</v>
      </c>
      <c r="O1875" s="58">
        <f>+IF(ISERROR(VLOOKUP(M1875,'Resumen de precios LLTT'!$C$17:$G$3071,5,FALSE))=FALSE,VLOOKUP(M1875,'Resumen de precios LLTT'!$C$17:$G$3071,5,FALSE),VLOOKUP(M1875,SICODI!$G$3:$J$2404,4,FALSE))</f>
        <v>476.76</v>
      </c>
      <c r="P1875" s="16">
        <f t="shared" si="267"/>
        <v>0.84299999999999997</v>
      </c>
      <c r="Q1875" s="78">
        <f t="shared" si="268"/>
        <v>878.66867999999999</v>
      </c>
      <c r="R1875" s="56">
        <v>0</v>
      </c>
      <c r="S1875" s="16">
        <f t="shared" si="269"/>
        <v>0.13400000000000001</v>
      </c>
      <c r="T1875" s="79">
        <f t="shared" si="270"/>
        <v>9.8118002600000001</v>
      </c>
      <c r="U1875" s="80">
        <f t="shared" si="271"/>
        <v>0.183</v>
      </c>
      <c r="V1875" s="81">
        <f t="shared" si="272"/>
        <v>1.7955594475800001</v>
      </c>
      <c r="W1875" s="79">
        <f t="shared" si="273"/>
        <v>0.60419904645994038</v>
      </c>
      <c r="X1875" s="60">
        <f t="shared" si="274"/>
        <v>0.6</v>
      </c>
      <c r="Y1875" s="56">
        <f>+'INFO ENEL'!R1863</f>
        <v>1</v>
      </c>
      <c r="Z1875" s="59">
        <f t="shared" ref="Z1875:Z1938" si="275">X1875*Y1875</f>
        <v>0.6</v>
      </c>
    </row>
    <row r="1876" spans="1:26" ht="15" customHeight="1" x14ac:dyDescent="0.25">
      <c r="A1876" s="55">
        <f>+'INFO ENEL'!A1864</f>
        <v>1859</v>
      </c>
      <c r="B1876" s="121" t="str">
        <f>+INDEX($B$8:$B$15,MATCH(L1876,$L$8:$L$15,0))</f>
        <v>SICODI</v>
      </c>
      <c r="C1876" s="56" t="str">
        <f>+'INFO ENEL'!B1864</f>
        <v>Lima</v>
      </c>
      <c r="D1876" s="56" t="str">
        <f>+'INFO ENEL'!D1864</f>
        <v>SAYAN (LIMA)</v>
      </c>
      <c r="E1876" s="56" t="str">
        <f>+'INFO ENEL'!D1864</f>
        <v>SAYAN (LIMA)</v>
      </c>
      <c r="F1876" s="50">
        <f>+'INFO ENEL'!E1864</f>
        <v>0</v>
      </c>
      <c r="G1876" s="56" t="str">
        <f>+'INFO ENEL'!L1864</f>
        <v>MT</v>
      </c>
      <c r="H1876" s="57">
        <f>+'INFO ENEL'!M1864</f>
        <v>85.42</v>
      </c>
      <c r="I1876" s="56">
        <f>+'INFO ENEL'!N1864</f>
        <v>15</v>
      </c>
      <c r="J1876" s="56" t="str">
        <f>+'INFO ENEL'!O1864</f>
        <v>Poste</v>
      </c>
      <c r="K1876" s="56" t="str">
        <f>+'INFO ENEL'!P1864</f>
        <v>Concreto</v>
      </c>
      <c r="L1876" s="56" t="str">
        <f>+'INFO ENEL'!Q1864</f>
        <v>PPC24</v>
      </c>
      <c r="M1876" s="55" t="str">
        <f>+IF(ISERROR(INDEX('Estructuras de Acero y Concreto'!$C$6:$C$577,MATCH(L1876,'Estructuras de Acero y Concreto'!$D$6:$D$577,0)))=FALSE,INDEX('Estructuras de Acero y Concreto'!$C$6:$C$577,MATCH(L1876,'Estructuras de Acero y Concreto'!$D$6:$D$577,0)),IF(ISERROR(INDEX('Estructuras de Madera'!$C$5:$C$122,MATCH(L1876,'Estructuras de Madera'!$D$5:$D$122,0)))=FALSE,INDEX('Estructuras de Madera'!$C$5:$C$122,MATCH(L1876,'Estructuras de Madera'!$D$5:$D$122,0)),INDEX(SICODI!$G$3:$G$2404,MATCH(L1876,SICODI!$G$3:$G$2404,0))))</f>
        <v>PPC24</v>
      </c>
      <c r="N1876" s="121" t="str">
        <f>+IF(ISERROR(VLOOKUP(M1876,'Resumen de precios LLTT'!$C$17:$D$3071,2,FALSE))=FALSE,VLOOKUP(M1876,'Resumen de precios LLTT'!$C$17:$D$3071,2,FALSE),VLOOKUP(M1876,SICODI!$G$3:$J$2404,2,FALSE))</f>
        <v>POSTE DE CONCRETO ARMADO DE 15/400/150/375</v>
      </c>
      <c r="O1876" s="58">
        <f>+IF(ISERROR(VLOOKUP(M1876,'Resumen de precios LLTT'!$C$17:$G$3071,5,FALSE))=FALSE,VLOOKUP(M1876,'Resumen de precios LLTT'!$C$17:$G$3071,5,FALSE),VLOOKUP(M1876,SICODI!$G$3:$J$2404,4,FALSE))</f>
        <v>476.76</v>
      </c>
      <c r="P1876" s="16">
        <f t="shared" si="267"/>
        <v>0.84299999999999997</v>
      </c>
      <c r="Q1876" s="78">
        <f t="shared" si="268"/>
        <v>878.66867999999999</v>
      </c>
      <c r="R1876" s="56">
        <v>0</v>
      </c>
      <c r="S1876" s="16">
        <f t="shared" si="269"/>
        <v>0.13400000000000001</v>
      </c>
      <c r="T1876" s="79">
        <f t="shared" si="270"/>
        <v>9.8118002600000001</v>
      </c>
      <c r="U1876" s="80">
        <f t="shared" si="271"/>
        <v>0.183</v>
      </c>
      <c r="V1876" s="81">
        <f t="shared" si="272"/>
        <v>1.7955594475800001</v>
      </c>
      <c r="W1876" s="79">
        <f t="shared" si="273"/>
        <v>0.60419904645994038</v>
      </c>
      <c r="X1876" s="60">
        <f t="shared" si="274"/>
        <v>0.6</v>
      </c>
      <c r="Y1876" s="56">
        <f>+'INFO ENEL'!R1864</f>
        <v>1</v>
      </c>
      <c r="Z1876" s="59">
        <f t="shared" si="275"/>
        <v>0.6</v>
      </c>
    </row>
    <row r="1877" spans="1:26" ht="15" customHeight="1" x14ac:dyDescent="0.25">
      <c r="A1877" s="55">
        <f>+'INFO ENEL'!A1865</f>
        <v>1860</v>
      </c>
      <c r="B1877" s="121" t="str">
        <f>+INDEX($B$8:$B$15,MATCH(L1877,$L$8:$L$15,0))</f>
        <v>SICODI</v>
      </c>
      <c r="C1877" s="56" t="str">
        <f>+'INFO ENEL'!B1865</f>
        <v>Lima</v>
      </c>
      <c r="D1877" s="56" t="str">
        <f>+'INFO ENEL'!D1865</f>
        <v>SAYAN (LIMA)</v>
      </c>
      <c r="E1877" s="56" t="str">
        <f>+'INFO ENEL'!D1865</f>
        <v>SAYAN (LIMA)</v>
      </c>
      <c r="F1877" s="50">
        <f>+'INFO ENEL'!E1865</f>
        <v>0</v>
      </c>
      <c r="G1877" s="56" t="str">
        <f>+'INFO ENEL'!L1865</f>
        <v>MT</v>
      </c>
      <c r="H1877" s="57">
        <f>+'INFO ENEL'!M1865</f>
        <v>83.08</v>
      </c>
      <c r="I1877" s="56">
        <f>+'INFO ENEL'!N1865</f>
        <v>15</v>
      </c>
      <c r="J1877" s="56" t="str">
        <f>+'INFO ENEL'!O1865</f>
        <v>Poste</v>
      </c>
      <c r="K1877" s="56" t="str">
        <f>+'INFO ENEL'!P1865</f>
        <v>Concreto</v>
      </c>
      <c r="L1877" s="56" t="str">
        <f>+'INFO ENEL'!Q1865</f>
        <v>PPC24</v>
      </c>
      <c r="M1877" s="55" t="str">
        <f>+IF(ISERROR(INDEX('Estructuras de Acero y Concreto'!$C$6:$C$577,MATCH(L1877,'Estructuras de Acero y Concreto'!$D$6:$D$577,0)))=FALSE,INDEX('Estructuras de Acero y Concreto'!$C$6:$C$577,MATCH(L1877,'Estructuras de Acero y Concreto'!$D$6:$D$577,0)),IF(ISERROR(INDEX('Estructuras de Madera'!$C$5:$C$122,MATCH(L1877,'Estructuras de Madera'!$D$5:$D$122,0)))=FALSE,INDEX('Estructuras de Madera'!$C$5:$C$122,MATCH(L1877,'Estructuras de Madera'!$D$5:$D$122,0)),INDEX(SICODI!$G$3:$G$2404,MATCH(L1877,SICODI!$G$3:$G$2404,0))))</f>
        <v>PPC24</v>
      </c>
      <c r="N1877" s="121" t="str">
        <f>+IF(ISERROR(VLOOKUP(M1877,'Resumen de precios LLTT'!$C$17:$D$3071,2,FALSE))=FALSE,VLOOKUP(M1877,'Resumen de precios LLTT'!$C$17:$D$3071,2,FALSE),VLOOKUP(M1877,SICODI!$G$3:$J$2404,2,FALSE))</f>
        <v>POSTE DE CONCRETO ARMADO DE 15/400/150/375</v>
      </c>
      <c r="O1877" s="58">
        <f>+IF(ISERROR(VLOOKUP(M1877,'Resumen de precios LLTT'!$C$17:$G$3071,5,FALSE))=FALSE,VLOOKUP(M1877,'Resumen de precios LLTT'!$C$17:$G$3071,5,FALSE),VLOOKUP(M1877,SICODI!$G$3:$J$2404,4,FALSE))</f>
        <v>476.76</v>
      </c>
      <c r="P1877" s="16">
        <f t="shared" si="267"/>
        <v>0.84299999999999997</v>
      </c>
      <c r="Q1877" s="78">
        <f t="shared" si="268"/>
        <v>878.66867999999999</v>
      </c>
      <c r="R1877" s="56">
        <v>0</v>
      </c>
      <c r="S1877" s="16">
        <f t="shared" si="269"/>
        <v>0.13400000000000001</v>
      </c>
      <c r="T1877" s="79">
        <f t="shared" si="270"/>
        <v>9.8118002600000001</v>
      </c>
      <c r="U1877" s="80">
        <f t="shared" si="271"/>
        <v>0.183</v>
      </c>
      <c r="V1877" s="81">
        <f t="shared" si="272"/>
        <v>1.7955594475800001</v>
      </c>
      <c r="W1877" s="79">
        <f t="shared" si="273"/>
        <v>0.60419904645994038</v>
      </c>
      <c r="X1877" s="60">
        <f t="shared" si="274"/>
        <v>0.6</v>
      </c>
      <c r="Y1877" s="56">
        <f>+'INFO ENEL'!R1865</f>
        <v>1</v>
      </c>
      <c r="Z1877" s="59">
        <f t="shared" si="275"/>
        <v>0.6</v>
      </c>
    </row>
    <row r="1878" spans="1:26" ht="15" customHeight="1" x14ac:dyDescent="0.25">
      <c r="A1878" s="55">
        <f>+'INFO ENEL'!A1866</f>
        <v>1861</v>
      </c>
      <c r="B1878" s="121" t="str">
        <f>+INDEX($B$8:$B$15,MATCH(L1878,$L$8:$L$15,0))</f>
        <v>SICODI</v>
      </c>
      <c r="C1878" s="56" t="str">
        <f>+'INFO ENEL'!B1866</f>
        <v>Lima</v>
      </c>
      <c r="D1878" s="56" t="str">
        <f>+'INFO ENEL'!D1866</f>
        <v>SAYAN (LIMA)</v>
      </c>
      <c r="E1878" s="56" t="str">
        <f>+'INFO ENEL'!D1866</f>
        <v>SAYAN (LIMA)</v>
      </c>
      <c r="F1878" s="50">
        <f>+'INFO ENEL'!E1866</f>
        <v>0</v>
      </c>
      <c r="G1878" s="56" t="str">
        <f>+'INFO ENEL'!L1866</f>
        <v>MT</v>
      </c>
      <c r="H1878" s="57">
        <f>+'INFO ENEL'!M1866</f>
        <v>83.05</v>
      </c>
      <c r="I1878" s="56">
        <f>+'INFO ENEL'!N1866</f>
        <v>15</v>
      </c>
      <c r="J1878" s="56" t="str">
        <f>+'INFO ENEL'!O1866</f>
        <v>Poste</v>
      </c>
      <c r="K1878" s="56" t="str">
        <f>+'INFO ENEL'!P1866</f>
        <v>Concreto</v>
      </c>
      <c r="L1878" s="56" t="str">
        <f>+'INFO ENEL'!Q1866</f>
        <v>PPC24</v>
      </c>
      <c r="M1878" s="55" t="str">
        <f>+IF(ISERROR(INDEX('Estructuras de Acero y Concreto'!$C$6:$C$577,MATCH(L1878,'Estructuras de Acero y Concreto'!$D$6:$D$577,0)))=FALSE,INDEX('Estructuras de Acero y Concreto'!$C$6:$C$577,MATCH(L1878,'Estructuras de Acero y Concreto'!$D$6:$D$577,0)),IF(ISERROR(INDEX('Estructuras de Madera'!$C$5:$C$122,MATCH(L1878,'Estructuras de Madera'!$D$5:$D$122,0)))=FALSE,INDEX('Estructuras de Madera'!$C$5:$C$122,MATCH(L1878,'Estructuras de Madera'!$D$5:$D$122,0)),INDEX(SICODI!$G$3:$G$2404,MATCH(L1878,SICODI!$G$3:$G$2404,0))))</f>
        <v>PPC24</v>
      </c>
      <c r="N1878" s="121" t="str">
        <f>+IF(ISERROR(VLOOKUP(M1878,'Resumen de precios LLTT'!$C$17:$D$3071,2,FALSE))=FALSE,VLOOKUP(M1878,'Resumen de precios LLTT'!$C$17:$D$3071,2,FALSE),VLOOKUP(M1878,SICODI!$G$3:$J$2404,2,FALSE))</f>
        <v>POSTE DE CONCRETO ARMADO DE 15/400/150/375</v>
      </c>
      <c r="O1878" s="58">
        <f>+IF(ISERROR(VLOOKUP(M1878,'Resumen de precios LLTT'!$C$17:$G$3071,5,FALSE))=FALSE,VLOOKUP(M1878,'Resumen de precios LLTT'!$C$17:$G$3071,5,FALSE),VLOOKUP(M1878,SICODI!$G$3:$J$2404,4,FALSE))</f>
        <v>476.76</v>
      </c>
      <c r="P1878" s="16">
        <f t="shared" si="267"/>
        <v>0.84299999999999997</v>
      </c>
      <c r="Q1878" s="78">
        <f t="shared" si="268"/>
        <v>878.66867999999999</v>
      </c>
      <c r="R1878" s="56">
        <v>0</v>
      </c>
      <c r="S1878" s="16">
        <f t="shared" si="269"/>
        <v>0.13400000000000001</v>
      </c>
      <c r="T1878" s="79">
        <f t="shared" si="270"/>
        <v>9.8118002600000001</v>
      </c>
      <c r="U1878" s="80">
        <f t="shared" si="271"/>
        <v>0.183</v>
      </c>
      <c r="V1878" s="81">
        <f t="shared" si="272"/>
        <v>1.7955594475800001</v>
      </c>
      <c r="W1878" s="79">
        <f t="shared" si="273"/>
        <v>0.60419904645994038</v>
      </c>
      <c r="X1878" s="60">
        <f t="shared" si="274"/>
        <v>0.6</v>
      </c>
      <c r="Y1878" s="56">
        <f>+'INFO ENEL'!R1866</f>
        <v>1</v>
      </c>
      <c r="Z1878" s="59">
        <f t="shared" si="275"/>
        <v>0.6</v>
      </c>
    </row>
    <row r="1879" spans="1:26" ht="15" customHeight="1" x14ac:dyDescent="0.25">
      <c r="A1879" s="55">
        <f>+'INFO ENEL'!A1867</f>
        <v>1862</v>
      </c>
      <c r="B1879" s="121" t="str">
        <f>+INDEX($B$8:$B$15,MATCH(L1879,$L$8:$L$15,0))</f>
        <v>SICODI</v>
      </c>
      <c r="C1879" s="56" t="str">
        <f>+'INFO ENEL'!B1867</f>
        <v>Lima</v>
      </c>
      <c r="D1879" s="56" t="str">
        <f>+'INFO ENEL'!D1867</f>
        <v>SAYAN (LIMA)</v>
      </c>
      <c r="E1879" s="56" t="str">
        <f>+'INFO ENEL'!D1867</f>
        <v>SAYAN (LIMA)</v>
      </c>
      <c r="F1879" s="50">
        <f>+'INFO ENEL'!E1867</f>
        <v>0</v>
      </c>
      <c r="G1879" s="56" t="str">
        <f>+'INFO ENEL'!L1867</f>
        <v>MT</v>
      </c>
      <c r="H1879" s="57">
        <f>+'INFO ENEL'!M1867</f>
        <v>85.34</v>
      </c>
      <c r="I1879" s="56">
        <f>+'INFO ENEL'!N1867</f>
        <v>15</v>
      </c>
      <c r="J1879" s="56" t="str">
        <f>+'INFO ENEL'!O1867</f>
        <v>Poste</v>
      </c>
      <c r="K1879" s="56" t="str">
        <f>+'INFO ENEL'!P1867</f>
        <v>Concreto</v>
      </c>
      <c r="L1879" s="56" t="str">
        <f>+'INFO ENEL'!Q1867</f>
        <v>PPC24</v>
      </c>
      <c r="M1879" s="55" t="str">
        <f>+IF(ISERROR(INDEX('Estructuras de Acero y Concreto'!$C$6:$C$577,MATCH(L1879,'Estructuras de Acero y Concreto'!$D$6:$D$577,0)))=FALSE,INDEX('Estructuras de Acero y Concreto'!$C$6:$C$577,MATCH(L1879,'Estructuras de Acero y Concreto'!$D$6:$D$577,0)),IF(ISERROR(INDEX('Estructuras de Madera'!$C$5:$C$122,MATCH(L1879,'Estructuras de Madera'!$D$5:$D$122,0)))=FALSE,INDEX('Estructuras de Madera'!$C$5:$C$122,MATCH(L1879,'Estructuras de Madera'!$D$5:$D$122,0)),INDEX(SICODI!$G$3:$G$2404,MATCH(L1879,SICODI!$G$3:$G$2404,0))))</f>
        <v>PPC24</v>
      </c>
      <c r="N1879" s="121" t="str">
        <f>+IF(ISERROR(VLOOKUP(M1879,'Resumen de precios LLTT'!$C$17:$D$3071,2,FALSE))=FALSE,VLOOKUP(M1879,'Resumen de precios LLTT'!$C$17:$D$3071,2,FALSE),VLOOKUP(M1879,SICODI!$G$3:$J$2404,2,FALSE))</f>
        <v>POSTE DE CONCRETO ARMADO DE 15/400/150/375</v>
      </c>
      <c r="O1879" s="58">
        <f>+IF(ISERROR(VLOOKUP(M1879,'Resumen de precios LLTT'!$C$17:$G$3071,5,FALSE))=FALSE,VLOOKUP(M1879,'Resumen de precios LLTT'!$C$17:$G$3071,5,FALSE),VLOOKUP(M1879,SICODI!$G$3:$J$2404,4,FALSE))</f>
        <v>476.76</v>
      </c>
      <c r="P1879" s="16">
        <f t="shared" si="267"/>
        <v>0.84299999999999997</v>
      </c>
      <c r="Q1879" s="78">
        <f t="shared" si="268"/>
        <v>878.66867999999999</v>
      </c>
      <c r="R1879" s="56">
        <v>0</v>
      </c>
      <c r="S1879" s="16">
        <f t="shared" si="269"/>
        <v>0.13400000000000001</v>
      </c>
      <c r="T1879" s="79">
        <f t="shared" si="270"/>
        <v>9.8118002600000001</v>
      </c>
      <c r="U1879" s="80">
        <f t="shared" si="271"/>
        <v>0.183</v>
      </c>
      <c r="V1879" s="81">
        <f t="shared" si="272"/>
        <v>1.7955594475800001</v>
      </c>
      <c r="W1879" s="79">
        <f t="shared" si="273"/>
        <v>0.60419904645994038</v>
      </c>
      <c r="X1879" s="60">
        <f t="shared" si="274"/>
        <v>0.6</v>
      </c>
      <c r="Y1879" s="56">
        <f>+'INFO ENEL'!R1867</f>
        <v>1</v>
      </c>
      <c r="Z1879" s="59">
        <f t="shared" si="275"/>
        <v>0.6</v>
      </c>
    </row>
    <row r="1880" spans="1:26" ht="15" customHeight="1" x14ac:dyDescent="0.25">
      <c r="A1880" s="55">
        <f>+'INFO ENEL'!A1868</f>
        <v>1863</v>
      </c>
      <c r="B1880" s="121" t="str">
        <f>+INDEX($B$8:$B$15,MATCH(L1880,$L$8:$L$15,0))</f>
        <v>SICODI</v>
      </c>
      <c r="C1880" s="56" t="str">
        <f>+'INFO ENEL'!B1868</f>
        <v>Lima</v>
      </c>
      <c r="D1880" s="56" t="str">
        <f>+'INFO ENEL'!D1868</f>
        <v>SAYAN (LIMA)</v>
      </c>
      <c r="E1880" s="56" t="str">
        <f>+'INFO ENEL'!D1868</f>
        <v>SAYAN (LIMA)</v>
      </c>
      <c r="F1880" s="50">
        <f>+'INFO ENEL'!E1868</f>
        <v>0</v>
      </c>
      <c r="G1880" s="56" t="str">
        <f>+'INFO ENEL'!L1868</f>
        <v>MT</v>
      </c>
      <c r="H1880" s="57">
        <f>+'INFO ENEL'!M1868</f>
        <v>85.15</v>
      </c>
      <c r="I1880" s="56">
        <f>+'INFO ENEL'!N1868</f>
        <v>15</v>
      </c>
      <c r="J1880" s="56" t="str">
        <f>+'INFO ENEL'!O1868</f>
        <v>Poste</v>
      </c>
      <c r="K1880" s="56" t="str">
        <f>+'INFO ENEL'!P1868</f>
        <v>Concreto</v>
      </c>
      <c r="L1880" s="56" t="str">
        <f>+'INFO ENEL'!Q1868</f>
        <v>PPC24</v>
      </c>
      <c r="M1880" s="55" t="str">
        <f>+IF(ISERROR(INDEX('Estructuras de Acero y Concreto'!$C$6:$C$577,MATCH(L1880,'Estructuras de Acero y Concreto'!$D$6:$D$577,0)))=FALSE,INDEX('Estructuras de Acero y Concreto'!$C$6:$C$577,MATCH(L1880,'Estructuras de Acero y Concreto'!$D$6:$D$577,0)),IF(ISERROR(INDEX('Estructuras de Madera'!$C$5:$C$122,MATCH(L1880,'Estructuras de Madera'!$D$5:$D$122,0)))=FALSE,INDEX('Estructuras de Madera'!$C$5:$C$122,MATCH(L1880,'Estructuras de Madera'!$D$5:$D$122,0)),INDEX(SICODI!$G$3:$G$2404,MATCH(L1880,SICODI!$G$3:$G$2404,0))))</f>
        <v>PPC24</v>
      </c>
      <c r="N1880" s="121" t="str">
        <f>+IF(ISERROR(VLOOKUP(M1880,'Resumen de precios LLTT'!$C$17:$D$3071,2,FALSE))=FALSE,VLOOKUP(M1880,'Resumen de precios LLTT'!$C$17:$D$3071,2,FALSE),VLOOKUP(M1880,SICODI!$G$3:$J$2404,2,FALSE))</f>
        <v>POSTE DE CONCRETO ARMADO DE 15/400/150/375</v>
      </c>
      <c r="O1880" s="58">
        <f>+IF(ISERROR(VLOOKUP(M1880,'Resumen de precios LLTT'!$C$17:$G$3071,5,FALSE))=FALSE,VLOOKUP(M1880,'Resumen de precios LLTT'!$C$17:$G$3071,5,FALSE),VLOOKUP(M1880,SICODI!$G$3:$J$2404,4,FALSE))</f>
        <v>476.76</v>
      </c>
      <c r="P1880" s="16">
        <f t="shared" si="267"/>
        <v>0.84299999999999997</v>
      </c>
      <c r="Q1880" s="78">
        <f t="shared" si="268"/>
        <v>878.66867999999999</v>
      </c>
      <c r="R1880" s="56">
        <v>0</v>
      </c>
      <c r="S1880" s="16">
        <f t="shared" si="269"/>
        <v>0.13400000000000001</v>
      </c>
      <c r="T1880" s="79">
        <f t="shared" si="270"/>
        <v>9.8118002600000001</v>
      </c>
      <c r="U1880" s="80">
        <f t="shared" si="271"/>
        <v>0.183</v>
      </c>
      <c r="V1880" s="81">
        <f t="shared" si="272"/>
        <v>1.7955594475800001</v>
      </c>
      <c r="W1880" s="79">
        <f t="shared" si="273"/>
        <v>0.60419904645994038</v>
      </c>
      <c r="X1880" s="60">
        <f t="shared" si="274"/>
        <v>0.6</v>
      </c>
      <c r="Y1880" s="56">
        <f>+'INFO ENEL'!R1868</f>
        <v>1</v>
      </c>
      <c r="Z1880" s="59">
        <f t="shared" si="275"/>
        <v>0.6</v>
      </c>
    </row>
    <row r="1881" spans="1:26" ht="15" customHeight="1" x14ac:dyDescent="0.25">
      <c r="A1881" s="55">
        <f>+'INFO ENEL'!A1869</f>
        <v>1864</v>
      </c>
      <c r="B1881" s="121" t="str">
        <f>+INDEX($B$8:$B$15,MATCH(L1881,$L$8:$L$15,0))</f>
        <v>SICODI</v>
      </c>
      <c r="C1881" s="56" t="str">
        <f>+'INFO ENEL'!B1869</f>
        <v>Lima</v>
      </c>
      <c r="D1881" s="56" t="str">
        <f>+'INFO ENEL'!D1869</f>
        <v>SAYAN (LIMA)</v>
      </c>
      <c r="E1881" s="56" t="str">
        <f>+'INFO ENEL'!D1869</f>
        <v>SAYAN (LIMA)</v>
      </c>
      <c r="F1881" s="50">
        <f>+'INFO ENEL'!E1869</f>
        <v>0</v>
      </c>
      <c r="G1881" s="56" t="str">
        <f>+'INFO ENEL'!L1869</f>
        <v>MT</v>
      </c>
      <c r="H1881" s="57">
        <f>+'INFO ENEL'!M1869</f>
        <v>80.37</v>
      </c>
      <c r="I1881" s="56">
        <f>+'INFO ENEL'!N1869</f>
        <v>15</v>
      </c>
      <c r="J1881" s="56" t="str">
        <f>+'INFO ENEL'!O1869</f>
        <v>Poste</v>
      </c>
      <c r="K1881" s="56" t="str">
        <f>+'INFO ENEL'!P1869</f>
        <v>Concreto</v>
      </c>
      <c r="L1881" s="56" t="str">
        <f>+'INFO ENEL'!Q1869</f>
        <v>PPC24</v>
      </c>
      <c r="M1881" s="55" t="str">
        <f>+IF(ISERROR(INDEX('Estructuras de Acero y Concreto'!$C$6:$C$577,MATCH(L1881,'Estructuras de Acero y Concreto'!$D$6:$D$577,0)))=FALSE,INDEX('Estructuras de Acero y Concreto'!$C$6:$C$577,MATCH(L1881,'Estructuras de Acero y Concreto'!$D$6:$D$577,0)),IF(ISERROR(INDEX('Estructuras de Madera'!$C$5:$C$122,MATCH(L1881,'Estructuras de Madera'!$D$5:$D$122,0)))=FALSE,INDEX('Estructuras de Madera'!$C$5:$C$122,MATCH(L1881,'Estructuras de Madera'!$D$5:$D$122,0)),INDEX(SICODI!$G$3:$G$2404,MATCH(L1881,SICODI!$G$3:$G$2404,0))))</f>
        <v>PPC24</v>
      </c>
      <c r="N1881" s="121" t="str">
        <f>+IF(ISERROR(VLOOKUP(M1881,'Resumen de precios LLTT'!$C$17:$D$3071,2,FALSE))=FALSE,VLOOKUP(M1881,'Resumen de precios LLTT'!$C$17:$D$3071,2,FALSE),VLOOKUP(M1881,SICODI!$G$3:$J$2404,2,FALSE))</f>
        <v>POSTE DE CONCRETO ARMADO DE 15/400/150/375</v>
      </c>
      <c r="O1881" s="58">
        <f>+IF(ISERROR(VLOOKUP(M1881,'Resumen de precios LLTT'!$C$17:$G$3071,5,FALSE))=FALSE,VLOOKUP(M1881,'Resumen de precios LLTT'!$C$17:$G$3071,5,FALSE),VLOOKUP(M1881,SICODI!$G$3:$J$2404,4,FALSE))</f>
        <v>476.76</v>
      </c>
      <c r="P1881" s="16">
        <f t="shared" si="267"/>
        <v>0.84299999999999997</v>
      </c>
      <c r="Q1881" s="78">
        <f t="shared" si="268"/>
        <v>878.66867999999999</v>
      </c>
      <c r="R1881" s="56">
        <v>0</v>
      </c>
      <c r="S1881" s="16">
        <f t="shared" si="269"/>
        <v>0.13400000000000001</v>
      </c>
      <c r="T1881" s="79">
        <f t="shared" si="270"/>
        <v>9.8118002600000001</v>
      </c>
      <c r="U1881" s="80">
        <f t="shared" si="271"/>
        <v>0.183</v>
      </c>
      <c r="V1881" s="81">
        <f t="shared" si="272"/>
        <v>1.7955594475800001</v>
      </c>
      <c r="W1881" s="79">
        <f t="shared" si="273"/>
        <v>0.60419904645994038</v>
      </c>
      <c r="X1881" s="60">
        <f t="shared" si="274"/>
        <v>0.6</v>
      </c>
      <c r="Y1881" s="56">
        <f>+'INFO ENEL'!R1869</f>
        <v>1</v>
      </c>
      <c r="Z1881" s="59">
        <f t="shared" si="275"/>
        <v>0.6</v>
      </c>
    </row>
    <row r="1882" spans="1:26" ht="15" customHeight="1" x14ac:dyDescent="0.25">
      <c r="A1882" s="55">
        <f>+'INFO ENEL'!A1870</f>
        <v>1865</v>
      </c>
      <c r="B1882" s="121" t="str">
        <f>+INDEX($B$8:$B$15,MATCH(L1882,$L$8:$L$15,0))</f>
        <v>SICODI</v>
      </c>
      <c r="C1882" s="56" t="str">
        <f>+'INFO ENEL'!B1870</f>
        <v>Lima</v>
      </c>
      <c r="D1882" s="56" t="str">
        <f>+'INFO ENEL'!D1870</f>
        <v>SAYAN (LIMA)</v>
      </c>
      <c r="E1882" s="56" t="str">
        <f>+'INFO ENEL'!D1870</f>
        <v>SAYAN (LIMA)</v>
      </c>
      <c r="F1882" s="50">
        <f>+'INFO ENEL'!E1870</f>
        <v>0</v>
      </c>
      <c r="G1882" s="56" t="str">
        <f>+'INFO ENEL'!L1870</f>
        <v>MT</v>
      </c>
      <c r="H1882" s="57">
        <f>+'INFO ENEL'!M1870</f>
        <v>90.67</v>
      </c>
      <c r="I1882" s="56">
        <f>+'INFO ENEL'!N1870</f>
        <v>15</v>
      </c>
      <c r="J1882" s="56" t="str">
        <f>+'INFO ENEL'!O1870</f>
        <v>Poste</v>
      </c>
      <c r="K1882" s="56" t="str">
        <f>+'INFO ENEL'!P1870</f>
        <v>Concreto</v>
      </c>
      <c r="L1882" s="56" t="str">
        <f>+'INFO ENEL'!Q1870</f>
        <v>PPC24</v>
      </c>
      <c r="M1882" s="55" t="str">
        <f>+IF(ISERROR(INDEX('Estructuras de Acero y Concreto'!$C$6:$C$577,MATCH(L1882,'Estructuras de Acero y Concreto'!$D$6:$D$577,0)))=FALSE,INDEX('Estructuras de Acero y Concreto'!$C$6:$C$577,MATCH(L1882,'Estructuras de Acero y Concreto'!$D$6:$D$577,0)),IF(ISERROR(INDEX('Estructuras de Madera'!$C$5:$C$122,MATCH(L1882,'Estructuras de Madera'!$D$5:$D$122,0)))=FALSE,INDEX('Estructuras de Madera'!$C$5:$C$122,MATCH(L1882,'Estructuras de Madera'!$D$5:$D$122,0)),INDEX(SICODI!$G$3:$G$2404,MATCH(L1882,SICODI!$G$3:$G$2404,0))))</f>
        <v>PPC24</v>
      </c>
      <c r="N1882" s="121" t="str">
        <f>+IF(ISERROR(VLOOKUP(M1882,'Resumen de precios LLTT'!$C$17:$D$3071,2,FALSE))=FALSE,VLOOKUP(M1882,'Resumen de precios LLTT'!$C$17:$D$3071,2,FALSE),VLOOKUP(M1882,SICODI!$G$3:$J$2404,2,FALSE))</f>
        <v>POSTE DE CONCRETO ARMADO DE 15/400/150/375</v>
      </c>
      <c r="O1882" s="58">
        <f>+IF(ISERROR(VLOOKUP(M1882,'Resumen de precios LLTT'!$C$17:$G$3071,5,FALSE))=FALSE,VLOOKUP(M1882,'Resumen de precios LLTT'!$C$17:$G$3071,5,FALSE),VLOOKUP(M1882,SICODI!$G$3:$J$2404,4,FALSE))</f>
        <v>476.76</v>
      </c>
      <c r="P1882" s="16">
        <f t="shared" si="267"/>
        <v>0.84299999999999997</v>
      </c>
      <c r="Q1882" s="78">
        <f t="shared" si="268"/>
        <v>878.66867999999999</v>
      </c>
      <c r="R1882" s="56">
        <v>0</v>
      </c>
      <c r="S1882" s="16">
        <f t="shared" si="269"/>
        <v>0.13400000000000001</v>
      </c>
      <c r="T1882" s="79">
        <f t="shared" si="270"/>
        <v>9.8118002600000001</v>
      </c>
      <c r="U1882" s="80">
        <f t="shared" si="271"/>
        <v>0.183</v>
      </c>
      <c r="V1882" s="81">
        <f t="shared" si="272"/>
        <v>1.7955594475800001</v>
      </c>
      <c r="W1882" s="79">
        <f t="shared" si="273"/>
        <v>0.60419904645994038</v>
      </c>
      <c r="X1882" s="60">
        <f t="shared" si="274"/>
        <v>0.6</v>
      </c>
      <c r="Y1882" s="56">
        <f>+'INFO ENEL'!R1870</f>
        <v>1</v>
      </c>
      <c r="Z1882" s="59">
        <f t="shared" si="275"/>
        <v>0.6</v>
      </c>
    </row>
    <row r="1883" spans="1:26" ht="15" customHeight="1" x14ac:dyDescent="0.25">
      <c r="A1883" s="55">
        <f>+'INFO ENEL'!A1871</f>
        <v>1866</v>
      </c>
      <c r="B1883" s="121" t="str">
        <f>+INDEX($B$8:$B$15,MATCH(L1883,$L$8:$L$15,0))</f>
        <v>SICODI</v>
      </c>
      <c r="C1883" s="56" t="str">
        <f>+'INFO ENEL'!B1871</f>
        <v>Lima</v>
      </c>
      <c r="D1883" s="56" t="str">
        <f>+'INFO ENEL'!D1871</f>
        <v>SAYAN (LIMA)</v>
      </c>
      <c r="E1883" s="56" t="str">
        <f>+'INFO ENEL'!D1871</f>
        <v>SAYAN (LIMA)</v>
      </c>
      <c r="F1883" s="50">
        <f>+'INFO ENEL'!E1871</f>
        <v>0</v>
      </c>
      <c r="G1883" s="56" t="str">
        <f>+'INFO ENEL'!L1871</f>
        <v>MT</v>
      </c>
      <c r="H1883" s="57">
        <f>+'INFO ENEL'!M1871</f>
        <v>54.94</v>
      </c>
      <c r="I1883" s="56">
        <f>+'INFO ENEL'!N1871</f>
        <v>15</v>
      </c>
      <c r="J1883" s="56" t="str">
        <f>+'INFO ENEL'!O1871</f>
        <v>Poste</v>
      </c>
      <c r="K1883" s="56" t="str">
        <f>+'INFO ENEL'!P1871</f>
        <v>Concreto</v>
      </c>
      <c r="L1883" s="56" t="str">
        <f>+'INFO ENEL'!Q1871</f>
        <v>PPC24</v>
      </c>
      <c r="M1883" s="55" t="str">
        <f>+IF(ISERROR(INDEX('Estructuras de Acero y Concreto'!$C$6:$C$577,MATCH(L1883,'Estructuras de Acero y Concreto'!$D$6:$D$577,0)))=FALSE,INDEX('Estructuras de Acero y Concreto'!$C$6:$C$577,MATCH(L1883,'Estructuras de Acero y Concreto'!$D$6:$D$577,0)),IF(ISERROR(INDEX('Estructuras de Madera'!$C$5:$C$122,MATCH(L1883,'Estructuras de Madera'!$D$5:$D$122,0)))=FALSE,INDEX('Estructuras de Madera'!$C$5:$C$122,MATCH(L1883,'Estructuras de Madera'!$D$5:$D$122,0)),INDEX(SICODI!$G$3:$G$2404,MATCH(L1883,SICODI!$G$3:$G$2404,0))))</f>
        <v>PPC24</v>
      </c>
      <c r="N1883" s="121" t="str">
        <f>+IF(ISERROR(VLOOKUP(M1883,'Resumen de precios LLTT'!$C$17:$D$3071,2,FALSE))=FALSE,VLOOKUP(M1883,'Resumen de precios LLTT'!$C$17:$D$3071,2,FALSE),VLOOKUP(M1883,SICODI!$G$3:$J$2404,2,FALSE))</f>
        <v>POSTE DE CONCRETO ARMADO DE 15/400/150/375</v>
      </c>
      <c r="O1883" s="58">
        <f>+IF(ISERROR(VLOOKUP(M1883,'Resumen de precios LLTT'!$C$17:$G$3071,5,FALSE))=FALSE,VLOOKUP(M1883,'Resumen de precios LLTT'!$C$17:$G$3071,5,FALSE),VLOOKUP(M1883,SICODI!$G$3:$J$2404,4,FALSE))</f>
        <v>476.76</v>
      </c>
      <c r="P1883" s="16">
        <f t="shared" si="267"/>
        <v>0.84299999999999997</v>
      </c>
      <c r="Q1883" s="78">
        <f t="shared" si="268"/>
        <v>878.66867999999999</v>
      </c>
      <c r="R1883" s="56">
        <v>0</v>
      </c>
      <c r="S1883" s="16">
        <f t="shared" si="269"/>
        <v>0.13400000000000001</v>
      </c>
      <c r="T1883" s="79">
        <f t="shared" si="270"/>
        <v>9.8118002600000001</v>
      </c>
      <c r="U1883" s="80">
        <f t="shared" si="271"/>
        <v>0.183</v>
      </c>
      <c r="V1883" s="81">
        <f t="shared" si="272"/>
        <v>1.7955594475800001</v>
      </c>
      <c r="W1883" s="79">
        <f t="shared" si="273"/>
        <v>0.60419904645994038</v>
      </c>
      <c r="X1883" s="60">
        <f t="shared" si="274"/>
        <v>0.6</v>
      </c>
      <c r="Y1883" s="56">
        <f>+'INFO ENEL'!R1871</f>
        <v>1</v>
      </c>
      <c r="Z1883" s="59">
        <f t="shared" si="275"/>
        <v>0.6</v>
      </c>
    </row>
    <row r="1884" spans="1:26" ht="15" customHeight="1" x14ac:dyDescent="0.25">
      <c r="A1884" s="55">
        <f>+'INFO ENEL'!A1872</f>
        <v>1867</v>
      </c>
      <c r="B1884" s="121" t="str">
        <f>+INDEX($B$8:$B$15,MATCH(L1884,$L$8:$L$15,0))</f>
        <v>SICODI</v>
      </c>
      <c r="C1884" s="56" t="str">
        <f>+'INFO ENEL'!B1872</f>
        <v>Lima</v>
      </c>
      <c r="D1884" s="56" t="str">
        <f>+'INFO ENEL'!D1872</f>
        <v>SAYAN (LIMA)</v>
      </c>
      <c r="E1884" s="56" t="str">
        <f>+'INFO ENEL'!D1872</f>
        <v>SAYAN (LIMA)</v>
      </c>
      <c r="F1884" s="50">
        <f>+'INFO ENEL'!E1872</f>
        <v>0</v>
      </c>
      <c r="G1884" s="56" t="str">
        <f>+'INFO ENEL'!L1872</f>
        <v>MT</v>
      </c>
      <c r="H1884" s="57">
        <f>+'INFO ENEL'!M1872</f>
        <v>44.71</v>
      </c>
      <c r="I1884" s="56">
        <f>+'INFO ENEL'!N1872</f>
        <v>15</v>
      </c>
      <c r="J1884" s="56" t="str">
        <f>+'INFO ENEL'!O1872</f>
        <v>Poste</v>
      </c>
      <c r="K1884" s="56" t="str">
        <f>+'INFO ENEL'!P1872</f>
        <v>Concreto</v>
      </c>
      <c r="L1884" s="56" t="str">
        <f>+'INFO ENEL'!Q1872</f>
        <v>PPC24</v>
      </c>
      <c r="M1884" s="55" t="str">
        <f>+IF(ISERROR(INDEX('Estructuras de Acero y Concreto'!$C$6:$C$577,MATCH(L1884,'Estructuras de Acero y Concreto'!$D$6:$D$577,0)))=FALSE,INDEX('Estructuras de Acero y Concreto'!$C$6:$C$577,MATCH(L1884,'Estructuras de Acero y Concreto'!$D$6:$D$577,0)),IF(ISERROR(INDEX('Estructuras de Madera'!$C$5:$C$122,MATCH(L1884,'Estructuras de Madera'!$D$5:$D$122,0)))=FALSE,INDEX('Estructuras de Madera'!$C$5:$C$122,MATCH(L1884,'Estructuras de Madera'!$D$5:$D$122,0)),INDEX(SICODI!$G$3:$G$2404,MATCH(L1884,SICODI!$G$3:$G$2404,0))))</f>
        <v>PPC24</v>
      </c>
      <c r="N1884" s="121" t="str">
        <f>+IF(ISERROR(VLOOKUP(M1884,'Resumen de precios LLTT'!$C$17:$D$3071,2,FALSE))=FALSE,VLOOKUP(M1884,'Resumen de precios LLTT'!$C$17:$D$3071,2,FALSE),VLOOKUP(M1884,SICODI!$G$3:$J$2404,2,FALSE))</f>
        <v>POSTE DE CONCRETO ARMADO DE 15/400/150/375</v>
      </c>
      <c r="O1884" s="58">
        <f>+IF(ISERROR(VLOOKUP(M1884,'Resumen de precios LLTT'!$C$17:$G$3071,5,FALSE))=FALSE,VLOOKUP(M1884,'Resumen de precios LLTT'!$C$17:$G$3071,5,FALSE),VLOOKUP(M1884,SICODI!$G$3:$J$2404,4,FALSE))</f>
        <v>476.76</v>
      </c>
      <c r="P1884" s="16">
        <f t="shared" si="267"/>
        <v>0.84299999999999997</v>
      </c>
      <c r="Q1884" s="78">
        <f t="shared" si="268"/>
        <v>878.66867999999999</v>
      </c>
      <c r="R1884" s="56">
        <v>0</v>
      </c>
      <c r="S1884" s="16">
        <f t="shared" si="269"/>
        <v>0.13400000000000001</v>
      </c>
      <c r="T1884" s="79">
        <f t="shared" si="270"/>
        <v>9.8118002600000001</v>
      </c>
      <c r="U1884" s="80">
        <f t="shared" si="271"/>
        <v>0.183</v>
      </c>
      <c r="V1884" s="81">
        <f t="shared" si="272"/>
        <v>1.7955594475800001</v>
      </c>
      <c r="W1884" s="79">
        <f t="shared" si="273"/>
        <v>0.60419904645994038</v>
      </c>
      <c r="X1884" s="60">
        <f t="shared" si="274"/>
        <v>0.6</v>
      </c>
      <c r="Y1884" s="56">
        <f>+'INFO ENEL'!R1872</f>
        <v>1</v>
      </c>
      <c r="Z1884" s="59">
        <f t="shared" si="275"/>
        <v>0.6</v>
      </c>
    </row>
    <row r="1885" spans="1:26" ht="15" customHeight="1" x14ac:dyDescent="0.25">
      <c r="A1885" s="55">
        <f>+'INFO ENEL'!A1873</f>
        <v>1868</v>
      </c>
      <c r="B1885" s="121" t="str">
        <f>+INDEX($B$8:$B$15,MATCH(L1885,$L$8:$L$15,0))</f>
        <v>SICODI</v>
      </c>
      <c r="C1885" s="56" t="str">
        <f>+'INFO ENEL'!B1873</f>
        <v>Lima</v>
      </c>
      <c r="D1885" s="56" t="str">
        <f>+'INFO ENEL'!D1873</f>
        <v>SAYAN (LIMA)</v>
      </c>
      <c r="E1885" s="56" t="str">
        <f>+'INFO ENEL'!D1873</f>
        <v>SAYAN (LIMA)</v>
      </c>
      <c r="F1885" s="50">
        <f>+'INFO ENEL'!E1873</f>
        <v>0</v>
      </c>
      <c r="G1885" s="56" t="str">
        <f>+'INFO ENEL'!L1873</f>
        <v>MT</v>
      </c>
      <c r="H1885" s="57">
        <f>+'INFO ENEL'!M1873</f>
        <v>54.09</v>
      </c>
      <c r="I1885" s="56">
        <f>+'INFO ENEL'!N1873</f>
        <v>13</v>
      </c>
      <c r="J1885" s="56" t="str">
        <f>+'INFO ENEL'!O1873</f>
        <v>Poste</v>
      </c>
      <c r="K1885" s="56" t="str">
        <f>+'INFO ENEL'!P1873</f>
        <v>Concreto</v>
      </c>
      <c r="L1885" s="56" t="str">
        <f>+'INFO ENEL'!Q1873</f>
        <v>PPC20</v>
      </c>
      <c r="M1885" s="55" t="str">
        <f>+IF(ISERROR(INDEX('Estructuras de Acero y Concreto'!$C$6:$C$577,MATCH(L1885,'Estructuras de Acero y Concreto'!$D$6:$D$577,0)))=FALSE,INDEX('Estructuras de Acero y Concreto'!$C$6:$C$577,MATCH(L1885,'Estructuras de Acero y Concreto'!$D$6:$D$577,0)),IF(ISERROR(INDEX('Estructuras de Madera'!$C$5:$C$122,MATCH(L1885,'Estructuras de Madera'!$D$5:$D$122,0)))=FALSE,INDEX('Estructuras de Madera'!$C$5:$C$122,MATCH(L1885,'Estructuras de Madera'!$D$5:$D$122,0)),INDEX(SICODI!$G$3:$G$2404,MATCH(L1885,SICODI!$G$3:$G$2404,0))))</f>
        <v>PPC20</v>
      </c>
      <c r="N1885" s="121" t="str">
        <f>+IF(ISERROR(VLOOKUP(M1885,'Resumen de precios LLTT'!$C$17:$D$3071,2,FALSE))=FALSE,VLOOKUP(M1885,'Resumen de precios LLTT'!$C$17:$D$3071,2,FALSE),VLOOKUP(M1885,SICODI!$G$3:$J$2404,2,FALSE))</f>
        <v>POSTE DE CONCRETO ARMADO DE 13/400/150/345</v>
      </c>
      <c r="O1885" s="58">
        <f>+IF(ISERROR(VLOOKUP(M1885,'Resumen de precios LLTT'!$C$17:$G$3071,5,FALSE))=FALSE,VLOOKUP(M1885,'Resumen de precios LLTT'!$C$17:$G$3071,5,FALSE),VLOOKUP(M1885,SICODI!$G$3:$J$2404,4,FALSE))</f>
        <v>364.69</v>
      </c>
      <c r="P1885" s="16">
        <f t="shared" si="267"/>
        <v>0.84299999999999997</v>
      </c>
      <c r="Q1885" s="78">
        <f t="shared" si="268"/>
        <v>672.12366999999995</v>
      </c>
      <c r="R1885" s="56">
        <v>0</v>
      </c>
      <c r="S1885" s="16">
        <f t="shared" si="269"/>
        <v>0.13400000000000001</v>
      </c>
      <c r="T1885" s="79">
        <f t="shared" si="270"/>
        <v>7.5053809816666659</v>
      </c>
      <c r="U1885" s="80">
        <f t="shared" si="271"/>
        <v>0.183</v>
      </c>
      <c r="V1885" s="81">
        <f t="shared" si="272"/>
        <v>1.3734847196449997</v>
      </c>
      <c r="W1885" s="79">
        <f t="shared" si="273"/>
        <v>0.46217247724950827</v>
      </c>
      <c r="X1885" s="60">
        <f t="shared" si="274"/>
        <v>0.5</v>
      </c>
      <c r="Y1885" s="56">
        <f>+'INFO ENEL'!R1873</f>
        <v>1</v>
      </c>
      <c r="Z1885" s="59">
        <f t="shared" si="275"/>
        <v>0.5</v>
      </c>
    </row>
    <row r="1886" spans="1:26" ht="15" customHeight="1" x14ac:dyDescent="0.25">
      <c r="A1886" s="55">
        <f>+'INFO ENEL'!A1874</f>
        <v>1869</v>
      </c>
      <c r="B1886" s="121" t="str">
        <f>+INDEX($B$8:$B$15,MATCH(L1886,$L$8:$L$15,0))</f>
        <v>SICODI</v>
      </c>
      <c r="C1886" s="56" t="str">
        <f>+'INFO ENEL'!B1874</f>
        <v>Lima</v>
      </c>
      <c r="D1886" s="56" t="str">
        <f>+'INFO ENEL'!D1874</f>
        <v>SAYAN (LIMA)</v>
      </c>
      <c r="E1886" s="56" t="str">
        <f>+'INFO ENEL'!D1874</f>
        <v>SAYAN (LIMA)</v>
      </c>
      <c r="F1886" s="50">
        <f>+'INFO ENEL'!E1874</f>
        <v>0</v>
      </c>
      <c r="G1886" s="56" t="str">
        <f>+'INFO ENEL'!L1874</f>
        <v>MT</v>
      </c>
      <c r="H1886" s="57">
        <f>+'INFO ENEL'!M1874</f>
        <v>131.85</v>
      </c>
      <c r="I1886" s="56">
        <f>+'INFO ENEL'!N1874</f>
        <v>13</v>
      </c>
      <c r="J1886" s="56" t="str">
        <f>+'INFO ENEL'!O1874</f>
        <v>Poste</v>
      </c>
      <c r="K1886" s="56" t="str">
        <f>+'INFO ENEL'!P1874</f>
        <v>Concreto</v>
      </c>
      <c r="L1886" s="56" t="str">
        <f>+'INFO ENEL'!Q1874</f>
        <v>PPC20</v>
      </c>
      <c r="M1886" s="55" t="str">
        <f>+IF(ISERROR(INDEX('Estructuras de Acero y Concreto'!$C$6:$C$577,MATCH(L1886,'Estructuras de Acero y Concreto'!$D$6:$D$577,0)))=FALSE,INDEX('Estructuras de Acero y Concreto'!$C$6:$C$577,MATCH(L1886,'Estructuras de Acero y Concreto'!$D$6:$D$577,0)),IF(ISERROR(INDEX('Estructuras de Madera'!$C$5:$C$122,MATCH(L1886,'Estructuras de Madera'!$D$5:$D$122,0)))=FALSE,INDEX('Estructuras de Madera'!$C$5:$C$122,MATCH(L1886,'Estructuras de Madera'!$D$5:$D$122,0)),INDEX(SICODI!$G$3:$G$2404,MATCH(L1886,SICODI!$G$3:$G$2404,0))))</f>
        <v>PPC20</v>
      </c>
      <c r="N1886" s="121" t="str">
        <f>+IF(ISERROR(VLOOKUP(M1886,'Resumen de precios LLTT'!$C$17:$D$3071,2,FALSE))=FALSE,VLOOKUP(M1886,'Resumen de precios LLTT'!$C$17:$D$3071,2,FALSE),VLOOKUP(M1886,SICODI!$G$3:$J$2404,2,FALSE))</f>
        <v>POSTE DE CONCRETO ARMADO DE 13/400/150/345</v>
      </c>
      <c r="O1886" s="58">
        <f>+IF(ISERROR(VLOOKUP(M1886,'Resumen de precios LLTT'!$C$17:$G$3071,5,FALSE))=FALSE,VLOOKUP(M1886,'Resumen de precios LLTT'!$C$17:$G$3071,5,FALSE),VLOOKUP(M1886,SICODI!$G$3:$J$2404,4,FALSE))</f>
        <v>364.69</v>
      </c>
      <c r="P1886" s="16">
        <f t="shared" si="267"/>
        <v>0.84299999999999997</v>
      </c>
      <c r="Q1886" s="78">
        <f t="shared" si="268"/>
        <v>672.12366999999995</v>
      </c>
      <c r="R1886" s="56">
        <v>0</v>
      </c>
      <c r="S1886" s="16">
        <f t="shared" si="269"/>
        <v>0.13400000000000001</v>
      </c>
      <c r="T1886" s="79">
        <f t="shared" si="270"/>
        <v>7.5053809816666659</v>
      </c>
      <c r="U1886" s="80">
        <f t="shared" si="271"/>
        <v>0.183</v>
      </c>
      <c r="V1886" s="81">
        <f t="shared" si="272"/>
        <v>1.3734847196449997</v>
      </c>
      <c r="W1886" s="79">
        <f t="shared" si="273"/>
        <v>0.46217247724950827</v>
      </c>
      <c r="X1886" s="60">
        <f t="shared" si="274"/>
        <v>0.5</v>
      </c>
      <c r="Y1886" s="56">
        <f>+'INFO ENEL'!R1874</f>
        <v>1</v>
      </c>
      <c r="Z1886" s="59">
        <f t="shared" si="275"/>
        <v>0.5</v>
      </c>
    </row>
    <row r="1887" spans="1:26" ht="15" customHeight="1" x14ac:dyDescent="0.25">
      <c r="A1887" s="55">
        <f>+'INFO ENEL'!A1875</f>
        <v>1870</v>
      </c>
      <c r="B1887" s="121" t="str">
        <f>+INDEX($B$8:$B$15,MATCH(L1887,$L$8:$L$15,0))</f>
        <v>SICODI</v>
      </c>
      <c r="C1887" s="56" t="str">
        <f>+'INFO ENEL'!B1875</f>
        <v>Lima</v>
      </c>
      <c r="D1887" s="56" t="str">
        <f>+'INFO ENEL'!D1875</f>
        <v>SAYAN (LIMA)</v>
      </c>
      <c r="E1887" s="56" t="str">
        <f>+'INFO ENEL'!D1875</f>
        <v>SAYAN (LIMA)</v>
      </c>
      <c r="F1887" s="50">
        <f>+'INFO ENEL'!E1875</f>
        <v>0</v>
      </c>
      <c r="G1887" s="56" t="str">
        <f>+'INFO ENEL'!L1875</f>
        <v>MT</v>
      </c>
      <c r="H1887" s="57">
        <f>+'INFO ENEL'!M1875</f>
        <v>85.16</v>
      </c>
      <c r="I1887" s="56">
        <f>+'INFO ENEL'!N1875</f>
        <v>13</v>
      </c>
      <c r="J1887" s="56" t="str">
        <f>+'INFO ENEL'!O1875</f>
        <v>Poste</v>
      </c>
      <c r="K1887" s="56" t="str">
        <f>+'INFO ENEL'!P1875</f>
        <v>Concreto</v>
      </c>
      <c r="L1887" s="56" t="str">
        <f>+'INFO ENEL'!Q1875</f>
        <v>PPC20</v>
      </c>
      <c r="M1887" s="55" t="str">
        <f>+IF(ISERROR(INDEX('Estructuras de Acero y Concreto'!$C$6:$C$577,MATCH(L1887,'Estructuras de Acero y Concreto'!$D$6:$D$577,0)))=FALSE,INDEX('Estructuras de Acero y Concreto'!$C$6:$C$577,MATCH(L1887,'Estructuras de Acero y Concreto'!$D$6:$D$577,0)),IF(ISERROR(INDEX('Estructuras de Madera'!$C$5:$C$122,MATCH(L1887,'Estructuras de Madera'!$D$5:$D$122,0)))=FALSE,INDEX('Estructuras de Madera'!$C$5:$C$122,MATCH(L1887,'Estructuras de Madera'!$D$5:$D$122,0)),INDEX(SICODI!$G$3:$G$2404,MATCH(L1887,SICODI!$G$3:$G$2404,0))))</f>
        <v>PPC20</v>
      </c>
      <c r="N1887" s="121" t="str">
        <f>+IF(ISERROR(VLOOKUP(M1887,'Resumen de precios LLTT'!$C$17:$D$3071,2,FALSE))=FALSE,VLOOKUP(M1887,'Resumen de precios LLTT'!$C$17:$D$3071,2,FALSE),VLOOKUP(M1887,SICODI!$G$3:$J$2404,2,FALSE))</f>
        <v>POSTE DE CONCRETO ARMADO DE 13/400/150/345</v>
      </c>
      <c r="O1887" s="58">
        <f>+IF(ISERROR(VLOOKUP(M1887,'Resumen de precios LLTT'!$C$17:$G$3071,5,FALSE))=FALSE,VLOOKUP(M1887,'Resumen de precios LLTT'!$C$17:$G$3071,5,FALSE),VLOOKUP(M1887,SICODI!$G$3:$J$2404,4,FALSE))</f>
        <v>364.69</v>
      </c>
      <c r="P1887" s="16">
        <f t="shared" si="267"/>
        <v>0.84299999999999997</v>
      </c>
      <c r="Q1887" s="78">
        <f t="shared" si="268"/>
        <v>672.12366999999995</v>
      </c>
      <c r="R1887" s="56">
        <v>0</v>
      </c>
      <c r="S1887" s="16">
        <f t="shared" si="269"/>
        <v>0.13400000000000001</v>
      </c>
      <c r="T1887" s="79">
        <f t="shared" si="270"/>
        <v>7.5053809816666659</v>
      </c>
      <c r="U1887" s="80">
        <f t="shared" si="271"/>
        <v>0.183</v>
      </c>
      <c r="V1887" s="81">
        <f t="shared" si="272"/>
        <v>1.3734847196449997</v>
      </c>
      <c r="W1887" s="79">
        <f t="shared" si="273"/>
        <v>0.46217247724950827</v>
      </c>
      <c r="X1887" s="60">
        <f t="shared" si="274"/>
        <v>0.5</v>
      </c>
      <c r="Y1887" s="56">
        <f>+'INFO ENEL'!R1875</f>
        <v>1</v>
      </c>
      <c r="Z1887" s="59">
        <f t="shared" si="275"/>
        <v>0.5</v>
      </c>
    </row>
    <row r="1888" spans="1:26" ht="15" customHeight="1" x14ac:dyDescent="0.25">
      <c r="A1888" s="55">
        <f>+'INFO ENEL'!A1876</f>
        <v>1871</v>
      </c>
      <c r="B1888" s="121" t="str">
        <f>+INDEX($B$8:$B$15,MATCH(L1888,$L$8:$L$15,0))</f>
        <v>SICODI</v>
      </c>
      <c r="C1888" s="56" t="str">
        <f>+'INFO ENEL'!B1876</f>
        <v>Lima</v>
      </c>
      <c r="D1888" s="56" t="str">
        <f>+'INFO ENEL'!D1876</f>
        <v>SAYAN (LIMA)</v>
      </c>
      <c r="E1888" s="56" t="str">
        <f>+'INFO ENEL'!D1876</f>
        <v>SAYAN (LIMA)</v>
      </c>
      <c r="F1888" s="50">
        <f>+'INFO ENEL'!E1876</f>
        <v>0</v>
      </c>
      <c r="G1888" s="56" t="str">
        <f>+'INFO ENEL'!L1876</f>
        <v>MT</v>
      </c>
      <c r="H1888" s="57">
        <f>+'INFO ENEL'!M1876</f>
        <v>86.6</v>
      </c>
      <c r="I1888" s="56">
        <f>+'INFO ENEL'!N1876</f>
        <v>13</v>
      </c>
      <c r="J1888" s="56" t="str">
        <f>+'INFO ENEL'!O1876</f>
        <v>Poste</v>
      </c>
      <c r="K1888" s="56" t="str">
        <f>+'INFO ENEL'!P1876</f>
        <v>Concreto</v>
      </c>
      <c r="L1888" s="56" t="str">
        <f>+'INFO ENEL'!Q1876</f>
        <v>PPC20</v>
      </c>
      <c r="M1888" s="55" t="str">
        <f>+IF(ISERROR(INDEX('Estructuras de Acero y Concreto'!$C$6:$C$577,MATCH(L1888,'Estructuras de Acero y Concreto'!$D$6:$D$577,0)))=FALSE,INDEX('Estructuras de Acero y Concreto'!$C$6:$C$577,MATCH(L1888,'Estructuras de Acero y Concreto'!$D$6:$D$577,0)),IF(ISERROR(INDEX('Estructuras de Madera'!$C$5:$C$122,MATCH(L1888,'Estructuras de Madera'!$D$5:$D$122,0)))=FALSE,INDEX('Estructuras de Madera'!$C$5:$C$122,MATCH(L1888,'Estructuras de Madera'!$D$5:$D$122,0)),INDEX(SICODI!$G$3:$G$2404,MATCH(L1888,SICODI!$G$3:$G$2404,0))))</f>
        <v>PPC20</v>
      </c>
      <c r="N1888" s="121" t="str">
        <f>+IF(ISERROR(VLOOKUP(M1888,'Resumen de precios LLTT'!$C$17:$D$3071,2,FALSE))=FALSE,VLOOKUP(M1888,'Resumen de precios LLTT'!$C$17:$D$3071,2,FALSE),VLOOKUP(M1888,SICODI!$G$3:$J$2404,2,FALSE))</f>
        <v>POSTE DE CONCRETO ARMADO DE 13/400/150/345</v>
      </c>
      <c r="O1888" s="58">
        <f>+IF(ISERROR(VLOOKUP(M1888,'Resumen de precios LLTT'!$C$17:$G$3071,5,FALSE))=FALSE,VLOOKUP(M1888,'Resumen de precios LLTT'!$C$17:$G$3071,5,FALSE),VLOOKUP(M1888,SICODI!$G$3:$J$2404,4,FALSE))</f>
        <v>364.69</v>
      </c>
      <c r="P1888" s="16">
        <f t="shared" si="267"/>
        <v>0.84299999999999997</v>
      </c>
      <c r="Q1888" s="78">
        <f t="shared" si="268"/>
        <v>672.12366999999995</v>
      </c>
      <c r="R1888" s="56">
        <v>0</v>
      </c>
      <c r="S1888" s="16">
        <f t="shared" si="269"/>
        <v>0.13400000000000001</v>
      </c>
      <c r="T1888" s="79">
        <f t="shared" si="270"/>
        <v>7.5053809816666659</v>
      </c>
      <c r="U1888" s="80">
        <f t="shared" si="271"/>
        <v>0.183</v>
      </c>
      <c r="V1888" s="81">
        <f t="shared" si="272"/>
        <v>1.3734847196449997</v>
      </c>
      <c r="W1888" s="79">
        <f t="shared" si="273"/>
        <v>0.46217247724950827</v>
      </c>
      <c r="X1888" s="60">
        <f t="shared" si="274"/>
        <v>0.5</v>
      </c>
      <c r="Y1888" s="56">
        <f>+'INFO ENEL'!R1876</f>
        <v>1</v>
      </c>
      <c r="Z1888" s="59">
        <f t="shared" si="275"/>
        <v>0.5</v>
      </c>
    </row>
    <row r="1889" spans="1:26" ht="15" customHeight="1" x14ac:dyDescent="0.25">
      <c r="A1889" s="55">
        <f>+'INFO ENEL'!A1877</f>
        <v>1872</v>
      </c>
      <c r="B1889" s="121" t="str">
        <f>+INDEX($B$8:$B$15,MATCH(L1889,$L$8:$L$15,0))</f>
        <v>SICODI</v>
      </c>
      <c r="C1889" s="56" t="str">
        <f>+'INFO ENEL'!B1877</f>
        <v>Lima</v>
      </c>
      <c r="D1889" s="56" t="str">
        <f>+'INFO ENEL'!D1877</f>
        <v>SAYAN (LIMA)</v>
      </c>
      <c r="E1889" s="56" t="str">
        <f>+'INFO ENEL'!D1877</f>
        <v>SAYAN (LIMA)</v>
      </c>
      <c r="F1889" s="50">
        <f>+'INFO ENEL'!E1877</f>
        <v>0</v>
      </c>
      <c r="G1889" s="56" t="str">
        <f>+'INFO ENEL'!L1877</f>
        <v>MT</v>
      </c>
      <c r="H1889" s="57">
        <f>+'INFO ENEL'!M1877</f>
        <v>130.51</v>
      </c>
      <c r="I1889" s="56">
        <f>+'INFO ENEL'!N1877</f>
        <v>13</v>
      </c>
      <c r="J1889" s="56" t="str">
        <f>+'INFO ENEL'!O1877</f>
        <v>Poste</v>
      </c>
      <c r="K1889" s="56" t="str">
        <f>+'INFO ENEL'!P1877</f>
        <v>Concreto</v>
      </c>
      <c r="L1889" s="56" t="str">
        <f>+'INFO ENEL'!Q1877</f>
        <v>PPC20</v>
      </c>
      <c r="M1889" s="55" t="str">
        <f>+IF(ISERROR(INDEX('Estructuras de Acero y Concreto'!$C$6:$C$577,MATCH(L1889,'Estructuras de Acero y Concreto'!$D$6:$D$577,0)))=FALSE,INDEX('Estructuras de Acero y Concreto'!$C$6:$C$577,MATCH(L1889,'Estructuras de Acero y Concreto'!$D$6:$D$577,0)),IF(ISERROR(INDEX('Estructuras de Madera'!$C$5:$C$122,MATCH(L1889,'Estructuras de Madera'!$D$5:$D$122,0)))=FALSE,INDEX('Estructuras de Madera'!$C$5:$C$122,MATCH(L1889,'Estructuras de Madera'!$D$5:$D$122,0)),INDEX(SICODI!$G$3:$G$2404,MATCH(L1889,SICODI!$G$3:$G$2404,0))))</f>
        <v>PPC20</v>
      </c>
      <c r="N1889" s="121" t="str">
        <f>+IF(ISERROR(VLOOKUP(M1889,'Resumen de precios LLTT'!$C$17:$D$3071,2,FALSE))=FALSE,VLOOKUP(M1889,'Resumen de precios LLTT'!$C$17:$D$3071,2,FALSE),VLOOKUP(M1889,SICODI!$G$3:$J$2404,2,FALSE))</f>
        <v>POSTE DE CONCRETO ARMADO DE 13/400/150/345</v>
      </c>
      <c r="O1889" s="58">
        <f>+IF(ISERROR(VLOOKUP(M1889,'Resumen de precios LLTT'!$C$17:$G$3071,5,FALSE))=FALSE,VLOOKUP(M1889,'Resumen de precios LLTT'!$C$17:$G$3071,5,FALSE),VLOOKUP(M1889,SICODI!$G$3:$J$2404,4,FALSE))</f>
        <v>364.69</v>
      </c>
      <c r="P1889" s="16">
        <f t="shared" si="267"/>
        <v>0.84299999999999997</v>
      </c>
      <c r="Q1889" s="78">
        <f t="shared" si="268"/>
        <v>672.12366999999995</v>
      </c>
      <c r="R1889" s="56">
        <v>0</v>
      </c>
      <c r="S1889" s="16">
        <f t="shared" si="269"/>
        <v>0.13400000000000001</v>
      </c>
      <c r="T1889" s="79">
        <f t="shared" si="270"/>
        <v>7.5053809816666659</v>
      </c>
      <c r="U1889" s="80">
        <f t="shared" si="271"/>
        <v>0.183</v>
      </c>
      <c r="V1889" s="81">
        <f t="shared" si="272"/>
        <v>1.3734847196449997</v>
      </c>
      <c r="W1889" s="79">
        <f t="shared" si="273"/>
        <v>0.46217247724950827</v>
      </c>
      <c r="X1889" s="60">
        <f t="shared" si="274"/>
        <v>0.5</v>
      </c>
      <c r="Y1889" s="56">
        <f>+'INFO ENEL'!R1877</f>
        <v>1</v>
      </c>
      <c r="Z1889" s="59">
        <f t="shared" si="275"/>
        <v>0.5</v>
      </c>
    </row>
    <row r="1890" spans="1:26" ht="15" customHeight="1" x14ac:dyDescent="0.25">
      <c r="A1890" s="55">
        <f>+'INFO ENEL'!A1878</f>
        <v>1873</v>
      </c>
      <c r="B1890" s="121" t="str">
        <f>+INDEX($B$8:$B$15,MATCH(L1890,$L$8:$L$15,0))</f>
        <v>SICODI</v>
      </c>
      <c r="C1890" s="56" t="str">
        <f>+'INFO ENEL'!B1878</f>
        <v>Lima</v>
      </c>
      <c r="D1890" s="56" t="str">
        <f>+'INFO ENEL'!D1878</f>
        <v>SAYAN (LIMA)</v>
      </c>
      <c r="E1890" s="56" t="str">
        <f>+'INFO ENEL'!D1878</f>
        <v>SAYAN (LIMA)</v>
      </c>
      <c r="F1890" s="50">
        <f>+'INFO ENEL'!E1878</f>
        <v>0</v>
      </c>
      <c r="G1890" s="56" t="str">
        <f>+'INFO ENEL'!L1878</f>
        <v>MT</v>
      </c>
      <c r="H1890" s="57">
        <f>+'INFO ENEL'!M1878</f>
        <v>71.959999999999894</v>
      </c>
      <c r="I1890" s="56">
        <f>+'INFO ENEL'!N1878</f>
        <v>13</v>
      </c>
      <c r="J1890" s="56" t="str">
        <f>+'INFO ENEL'!O1878</f>
        <v>Poste</v>
      </c>
      <c r="K1890" s="56" t="str">
        <f>+'INFO ENEL'!P1878</f>
        <v>Concreto</v>
      </c>
      <c r="L1890" s="56" t="str">
        <f>+'INFO ENEL'!Q1878</f>
        <v>PPC20</v>
      </c>
      <c r="M1890" s="55" t="str">
        <f>+IF(ISERROR(INDEX('Estructuras de Acero y Concreto'!$C$6:$C$577,MATCH(L1890,'Estructuras de Acero y Concreto'!$D$6:$D$577,0)))=FALSE,INDEX('Estructuras de Acero y Concreto'!$C$6:$C$577,MATCH(L1890,'Estructuras de Acero y Concreto'!$D$6:$D$577,0)),IF(ISERROR(INDEX('Estructuras de Madera'!$C$5:$C$122,MATCH(L1890,'Estructuras de Madera'!$D$5:$D$122,0)))=FALSE,INDEX('Estructuras de Madera'!$C$5:$C$122,MATCH(L1890,'Estructuras de Madera'!$D$5:$D$122,0)),INDEX(SICODI!$G$3:$G$2404,MATCH(L1890,SICODI!$G$3:$G$2404,0))))</f>
        <v>PPC20</v>
      </c>
      <c r="N1890" s="121" t="str">
        <f>+IF(ISERROR(VLOOKUP(M1890,'Resumen de precios LLTT'!$C$17:$D$3071,2,FALSE))=FALSE,VLOOKUP(M1890,'Resumen de precios LLTT'!$C$17:$D$3071,2,FALSE),VLOOKUP(M1890,SICODI!$G$3:$J$2404,2,FALSE))</f>
        <v>POSTE DE CONCRETO ARMADO DE 13/400/150/345</v>
      </c>
      <c r="O1890" s="58">
        <f>+IF(ISERROR(VLOOKUP(M1890,'Resumen de precios LLTT'!$C$17:$G$3071,5,FALSE))=FALSE,VLOOKUP(M1890,'Resumen de precios LLTT'!$C$17:$G$3071,5,FALSE),VLOOKUP(M1890,SICODI!$G$3:$J$2404,4,FALSE))</f>
        <v>364.69</v>
      </c>
      <c r="P1890" s="16">
        <f t="shared" si="267"/>
        <v>0.84299999999999997</v>
      </c>
      <c r="Q1890" s="78">
        <f t="shared" si="268"/>
        <v>672.12366999999995</v>
      </c>
      <c r="R1890" s="56">
        <v>0</v>
      </c>
      <c r="S1890" s="16">
        <f t="shared" si="269"/>
        <v>0.13400000000000001</v>
      </c>
      <c r="T1890" s="79">
        <f t="shared" si="270"/>
        <v>7.5053809816666659</v>
      </c>
      <c r="U1890" s="80">
        <f t="shared" si="271"/>
        <v>0.183</v>
      </c>
      <c r="V1890" s="81">
        <f t="shared" si="272"/>
        <v>1.3734847196449997</v>
      </c>
      <c r="W1890" s="79">
        <f t="shared" si="273"/>
        <v>0.46217247724950827</v>
      </c>
      <c r="X1890" s="60">
        <f t="shared" si="274"/>
        <v>0.5</v>
      </c>
      <c r="Y1890" s="56">
        <f>+'INFO ENEL'!R1878</f>
        <v>1</v>
      </c>
      <c r="Z1890" s="59">
        <f t="shared" si="275"/>
        <v>0.5</v>
      </c>
    </row>
    <row r="1891" spans="1:26" ht="15" customHeight="1" x14ac:dyDescent="0.25">
      <c r="A1891" s="55">
        <f>+'INFO ENEL'!A1879</f>
        <v>1874</v>
      </c>
      <c r="B1891" s="121" t="str">
        <f>+INDEX($B$8:$B$15,MATCH(L1891,$L$8:$L$15,0))</f>
        <v>SICODI</v>
      </c>
      <c r="C1891" s="56" t="str">
        <f>+'INFO ENEL'!B1879</f>
        <v>Lima</v>
      </c>
      <c r="D1891" s="56" t="str">
        <f>+'INFO ENEL'!D1879</f>
        <v>SAYAN (LIMA)</v>
      </c>
      <c r="E1891" s="56" t="str">
        <f>+'INFO ENEL'!D1879</f>
        <v>SAYAN (LIMA)</v>
      </c>
      <c r="F1891" s="50">
        <f>+'INFO ENEL'!E1879</f>
        <v>0</v>
      </c>
      <c r="G1891" s="56" t="str">
        <f>+'INFO ENEL'!L1879</f>
        <v>MT</v>
      </c>
      <c r="H1891" s="57">
        <f>+'INFO ENEL'!M1879</f>
        <v>48.24</v>
      </c>
      <c r="I1891" s="56">
        <f>+'INFO ENEL'!N1879</f>
        <v>13</v>
      </c>
      <c r="J1891" s="56" t="str">
        <f>+'INFO ENEL'!O1879</f>
        <v>Poste</v>
      </c>
      <c r="K1891" s="56" t="str">
        <f>+'INFO ENEL'!P1879</f>
        <v>Concreto</v>
      </c>
      <c r="L1891" s="56" t="str">
        <f>+'INFO ENEL'!Q1879</f>
        <v>PPC20</v>
      </c>
      <c r="M1891" s="55" t="str">
        <f>+IF(ISERROR(INDEX('Estructuras de Acero y Concreto'!$C$6:$C$577,MATCH(L1891,'Estructuras de Acero y Concreto'!$D$6:$D$577,0)))=FALSE,INDEX('Estructuras de Acero y Concreto'!$C$6:$C$577,MATCH(L1891,'Estructuras de Acero y Concreto'!$D$6:$D$577,0)),IF(ISERROR(INDEX('Estructuras de Madera'!$C$5:$C$122,MATCH(L1891,'Estructuras de Madera'!$D$5:$D$122,0)))=FALSE,INDEX('Estructuras de Madera'!$C$5:$C$122,MATCH(L1891,'Estructuras de Madera'!$D$5:$D$122,0)),INDEX(SICODI!$G$3:$G$2404,MATCH(L1891,SICODI!$G$3:$G$2404,0))))</f>
        <v>PPC20</v>
      </c>
      <c r="N1891" s="121" t="str">
        <f>+IF(ISERROR(VLOOKUP(M1891,'Resumen de precios LLTT'!$C$17:$D$3071,2,FALSE))=FALSE,VLOOKUP(M1891,'Resumen de precios LLTT'!$C$17:$D$3071,2,FALSE),VLOOKUP(M1891,SICODI!$G$3:$J$2404,2,FALSE))</f>
        <v>POSTE DE CONCRETO ARMADO DE 13/400/150/345</v>
      </c>
      <c r="O1891" s="58">
        <f>+IF(ISERROR(VLOOKUP(M1891,'Resumen de precios LLTT'!$C$17:$G$3071,5,FALSE))=FALSE,VLOOKUP(M1891,'Resumen de precios LLTT'!$C$17:$G$3071,5,FALSE),VLOOKUP(M1891,SICODI!$G$3:$J$2404,4,FALSE))</f>
        <v>364.69</v>
      </c>
      <c r="P1891" s="16">
        <f t="shared" si="267"/>
        <v>0.84299999999999997</v>
      </c>
      <c r="Q1891" s="78">
        <f t="shared" si="268"/>
        <v>672.12366999999995</v>
      </c>
      <c r="R1891" s="56">
        <v>0</v>
      </c>
      <c r="S1891" s="16">
        <f t="shared" si="269"/>
        <v>0.13400000000000001</v>
      </c>
      <c r="T1891" s="79">
        <f t="shared" si="270"/>
        <v>7.5053809816666659</v>
      </c>
      <c r="U1891" s="80">
        <f t="shared" si="271"/>
        <v>0.183</v>
      </c>
      <c r="V1891" s="81">
        <f t="shared" si="272"/>
        <v>1.3734847196449997</v>
      </c>
      <c r="W1891" s="79">
        <f t="shared" si="273"/>
        <v>0.46217247724950827</v>
      </c>
      <c r="X1891" s="60">
        <f t="shared" si="274"/>
        <v>0.5</v>
      </c>
      <c r="Y1891" s="56">
        <f>+'INFO ENEL'!R1879</f>
        <v>1</v>
      </c>
      <c r="Z1891" s="59">
        <f t="shared" si="275"/>
        <v>0.5</v>
      </c>
    </row>
    <row r="1892" spans="1:26" ht="15" customHeight="1" x14ac:dyDescent="0.25">
      <c r="A1892" s="55">
        <f>+'INFO ENEL'!A1880</f>
        <v>1875</v>
      </c>
      <c r="B1892" s="121" t="str">
        <f>+INDEX($B$8:$B$15,MATCH(L1892,$L$8:$L$15,0))</f>
        <v>SICODI</v>
      </c>
      <c r="C1892" s="56" t="str">
        <f>+'INFO ENEL'!B1880</f>
        <v>Lima</v>
      </c>
      <c r="D1892" s="56" t="str">
        <f>+'INFO ENEL'!D1880</f>
        <v>SAYAN (LIMA)</v>
      </c>
      <c r="E1892" s="56" t="str">
        <f>+'INFO ENEL'!D1880</f>
        <v>SAYAN (LIMA)</v>
      </c>
      <c r="F1892" s="50">
        <f>+'INFO ENEL'!E1880</f>
        <v>0</v>
      </c>
      <c r="G1892" s="56" t="str">
        <f>+'INFO ENEL'!L1880</f>
        <v>MT</v>
      </c>
      <c r="H1892" s="57">
        <f>+'INFO ENEL'!M1880</f>
        <v>55.44</v>
      </c>
      <c r="I1892" s="56">
        <f>+'INFO ENEL'!N1880</f>
        <v>13</v>
      </c>
      <c r="J1892" s="56" t="str">
        <f>+'INFO ENEL'!O1880</f>
        <v>Poste</v>
      </c>
      <c r="K1892" s="56" t="str">
        <f>+'INFO ENEL'!P1880</f>
        <v>Concreto</v>
      </c>
      <c r="L1892" s="56" t="str">
        <f>+'INFO ENEL'!Q1880</f>
        <v>PPC20</v>
      </c>
      <c r="M1892" s="55" t="str">
        <f>+IF(ISERROR(INDEX('Estructuras de Acero y Concreto'!$C$6:$C$577,MATCH(L1892,'Estructuras de Acero y Concreto'!$D$6:$D$577,0)))=FALSE,INDEX('Estructuras de Acero y Concreto'!$C$6:$C$577,MATCH(L1892,'Estructuras de Acero y Concreto'!$D$6:$D$577,0)),IF(ISERROR(INDEX('Estructuras de Madera'!$C$5:$C$122,MATCH(L1892,'Estructuras de Madera'!$D$5:$D$122,0)))=FALSE,INDEX('Estructuras de Madera'!$C$5:$C$122,MATCH(L1892,'Estructuras de Madera'!$D$5:$D$122,0)),INDEX(SICODI!$G$3:$G$2404,MATCH(L1892,SICODI!$G$3:$G$2404,0))))</f>
        <v>PPC20</v>
      </c>
      <c r="N1892" s="121" t="str">
        <f>+IF(ISERROR(VLOOKUP(M1892,'Resumen de precios LLTT'!$C$17:$D$3071,2,FALSE))=FALSE,VLOOKUP(M1892,'Resumen de precios LLTT'!$C$17:$D$3071,2,FALSE),VLOOKUP(M1892,SICODI!$G$3:$J$2404,2,FALSE))</f>
        <v>POSTE DE CONCRETO ARMADO DE 13/400/150/345</v>
      </c>
      <c r="O1892" s="58">
        <f>+IF(ISERROR(VLOOKUP(M1892,'Resumen de precios LLTT'!$C$17:$G$3071,5,FALSE))=FALSE,VLOOKUP(M1892,'Resumen de precios LLTT'!$C$17:$G$3071,5,FALSE),VLOOKUP(M1892,SICODI!$G$3:$J$2404,4,FALSE))</f>
        <v>364.69</v>
      </c>
      <c r="P1892" s="16">
        <f t="shared" si="267"/>
        <v>0.84299999999999997</v>
      </c>
      <c r="Q1892" s="78">
        <f t="shared" si="268"/>
        <v>672.12366999999995</v>
      </c>
      <c r="R1892" s="56">
        <v>0</v>
      </c>
      <c r="S1892" s="16">
        <f t="shared" si="269"/>
        <v>0.13400000000000001</v>
      </c>
      <c r="T1892" s="79">
        <f t="shared" si="270"/>
        <v>7.5053809816666659</v>
      </c>
      <c r="U1892" s="80">
        <f t="shared" si="271"/>
        <v>0.183</v>
      </c>
      <c r="V1892" s="81">
        <f t="shared" si="272"/>
        <v>1.3734847196449997</v>
      </c>
      <c r="W1892" s="79">
        <f t="shared" si="273"/>
        <v>0.46217247724950827</v>
      </c>
      <c r="X1892" s="60">
        <f t="shared" si="274"/>
        <v>0.5</v>
      </c>
      <c r="Y1892" s="56">
        <f>+'INFO ENEL'!R1880</f>
        <v>1</v>
      </c>
      <c r="Z1892" s="59">
        <f t="shared" si="275"/>
        <v>0.5</v>
      </c>
    </row>
    <row r="1893" spans="1:26" ht="15" customHeight="1" x14ac:dyDescent="0.25">
      <c r="A1893" s="55">
        <f>+'INFO ENEL'!A1881</f>
        <v>1876</v>
      </c>
      <c r="B1893" s="121" t="str">
        <f>+INDEX($B$8:$B$15,MATCH(L1893,$L$8:$L$15,0))</f>
        <v>SICODI</v>
      </c>
      <c r="C1893" s="56" t="str">
        <f>+'INFO ENEL'!B1881</f>
        <v>Lima</v>
      </c>
      <c r="D1893" s="56" t="str">
        <f>+'INFO ENEL'!D1881</f>
        <v>SAYAN (LIMA)</v>
      </c>
      <c r="E1893" s="56" t="str">
        <f>+'INFO ENEL'!D1881</f>
        <v>SAYAN (LIMA)</v>
      </c>
      <c r="F1893" s="50">
        <f>+'INFO ENEL'!E1881</f>
        <v>0</v>
      </c>
      <c r="G1893" s="56" t="str">
        <f>+'INFO ENEL'!L1881</f>
        <v>MT</v>
      </c>
      <c r="H1893" s="57">
        <f>+'INFO ENEL'!M1881</f>
        <v>17.28</v>
      </c>
      <c r="I1893" s="56">
        <f>+'INFO ENEL'!N1881</f>
        <v>15</v>
      </c>
      <c r="J1893" s="56" t="str">
        <f>+'INFO ENEL'!O1881</f>
        <v>Poste</v>
      </c>
      <c r="K1893" s="56" t="str">
        <f>+'INFO ENEL'!P1881</f>
        <v>Concreto</v>
      </c>
      <c r="L1893" s="56" t="str">
        <f>+'INFO ENEL'!Q1881</f>
        <v>PPC24</v>
      </c>
      <c r="M1893" s="55" t="str">
        <f>+IF(ISERROR(INDEX('Estructuras de Acero y Concreto'!$C$6:$C$577,MATCH(L1893,'Estructuras de Acero y Concreto'!$D$6:$D$577,0)))=FALSE,INDEX('Estructuras de Acero y Concreto'!$C$6:$C$577,MATCH(L1893,'Estructuras de Acero y Concreto'!$D$6:$D$577,0)),IF(ISERROR(INDEX('Estructuras de Madera'!$C$5:$C$122,MATCH(L1893,'Estructuras de Madera'!$D$5:$D$122,0)))=FALSE,INDEX('Estructuras de Madera'!$C$5:$C$122,MATCH(L1893,'Estructuras de Madera'!$D$5:$D$122,0)),INDEX(SICODI!$G$3:$G$2404,MATCH(L1893,SICODI!$G$3:$G$2404,0))))</f>
        <v>PPC24</v>
      </c>
      <c r="N1893" s="121" t="str">
        <f>+IF(ISERROR(VLOOKUP(M1893,'Resumen de precios LLTT'!$C$17:$D$3071,2,FALSE))=FALSE,VLOOKUP(M1893,'Resumen de precios LLTT'!$C$17:$D$3071,2,FALSE),VLOOKUP(M1893,SICODI!$G$3:$J$2404,2,FALSE))</f>
        <v>POSTE DE CONCRETO ARMADO DE 15/400/150/375</v>
      </c>
      <c r="O1893" s="58">
        <f>+IF(ISERROR(VLOOKUP(M1893,'Resumen de precios LLTT'!$C$17:$G$3071,5,FALSE))=FALSE,VLOOKUP(M1893,'Resumen de precios LLTT'!$C$17:$G$3071,5,FALSE),VLOOKUP(M1893,SICODI!$G$3:$J$2404,4,FALSE))</f>
        <v>476.76</v>
      </c>
      <c r="P1893" s="16">
        <f t="shared" si="267"/>
        <v>0.84299999999999997</v>
      </c>
      <c r="Q1893" s="78">
        <f t="shared" si="268"/>
        <v>878.66867999999999</v>
      </c>
      <c r="R1893" s="56">
        <v>0</v>
      </c>
      <c r="S1893" s="16">
        <f t="shared" si="269"/>
        <v>0.13400000000000001</v>
      </c>
      <c r="T1893" s="79">
        <f t="shared" si="270"/>
        <v>9.8118002600000001</v>
      </c>
      <c r="U1893" s="80">
        <f t="shared" si="271"/>
        <v>0.183</v>
      </c>
      <c r="V1893" s="81">
        <f t="shared" si="272"/>
        <v>1.7955594475800001</v>
      </c>
      <c r="W1893" s="79">
        <f t="shared" si="273"/>
        <v>0.60419904645994038</v>
      </c>
      <c r="X1893" s="60">
        <f t="shared" si="274"/>
        <v>0.6</v>
      </c>
      <c r="Y1893" s="56">
        <f>+'INFO ENEL'!R1881</f>
        <v>1</v>
      </c>
      <c r="Z1893" s="59">
        <f t="shared" si="275"/>
        <v>0.6</v>
      </c>
    </row>
    <row r="1894" spans="1:26" ht="15" customHeight="1" x14ac:dyDescent="0.25">
      <c r="A1894" s="55">
        <f>+'INFO ENEL'!A1882</f>
        <v>1877</v>
      </c>
      <c r="B1894" s="121" t="str">
        <f>+INDEX($B$8:$B$15,MATCH(L1894,$L$8:$L$15,0))</f>
        <v>SICODI</v>
      </c>
      <c r="C1894" s="56" t="str">
        <f>+'INFO ENEL'!B1882</f>
        <v>Lima</v>
      </c>
      <c r="D1894" s="56" t="str">
        <f>+'INFO ENEL'!D1882</f>
        <v>SAYAN (LIMA)</v>
      </c>
      <c r="E1894" s="56" t="str">
        <f>+'INFO ENEL'!D1882</f>
        <v>SAYAN (LIMA)</v>
      </c>
      <c r="F1894" s="50">
        <f>+'INFO ENEL'!E1882</f>
        <v>0</v>
      </c>
      <c r="G1894" s="56" t="str">
        <f>+'INFO ENEL'!L1882</f>
        <v>MT</v>
      </c>
      <c r="H1894" s="57">
        <f>+'INFO ENEL'!M1882</f>
        <v>52.9</v>
      </c>
      <c r="I1894" s="56">
        <f>+'INFO ENEL'!N1882</f>
        <v>15</v>
      </c>
      <c r="J1894" s="56" t="str">
        <f>+'INFO ENEL'!O1882</f>
        <v>Poste</v>
      </c>
      <c r="K1894" s="56" t="str">
        <f>+'INFO ENEL'!P1882</f>
        <v>Concreto</v>
      </c>
      <c r="L1894" s="56" t="str">
        <f>+'INFO ENEL'!Q1882</f>
        <v>PPC24</v>
      </c>
      <c r="M1894" s="55" t="str">
        <f>+IF(ISERROR(INDEX('Estructuras de Acero y Concreto'!$C$6:$C$577,MATCH(L1894,'Estructuras de Acero y Concreto'!$D$6:$D$577,0)))=FALSE,INDEX('Estructuras de Acero y Concreto'!$C$6:$C$577,MATCH(L1894,'Estructuras de Acero y Concreto'!$D$6:$D$577,0)),IF(ISERROR(INDEX('Estructuras de Madera'!$C$5:$C$122,MATCH(L1894,'Estructuras de Madera'!$D$5:$D$122,0)))=FALSE,INDEX('Estructuras de Madera'!$C$5:$C$122,MATCH(L1894,'Estructuras de Madera'!$D$5:$D$122,0)),INDEX(SICODI!$G$3:$G$2404,MATCH(L1894,SICODI!$G$3:$G$2404,0))))</f>
        <v>PPC24</v>
      </c>
      <c r="N1894" s="121" t="str">
        <f>+IF(ISERROR(VLOOKUP(M1894,'Resumen de precios LLTT'!$C$17:$D$3071,2,FALSE))=FALSE,VLOOKUP(M1894,'Resumen de precios LLTT'!$C$17:$D$3071,2,FALSE),VLOOKUP(M1894,SICODI!$G$3:$J$2404,2,FALSE))</f>
        <v>POSTE DE CONCRETO ARMADO DE 15/400/150/375</v>
      </c>
      <c r="O1894" s="58">
        <f>+IF(ISERROR(VLOOKUP(M1894,'Resumen de precios LLTT'!$C$17:$G$3071,5,FALSE))=FALSE,VLOOKUP(M1894,'Resumen de precios LLTT'!$C$17:$G$3071,5,FALSE),VLOOKUP(M1894,SICODI!$G$3:$J$2404,4,FALSE))</f>
        <v>476.76</v>
      </c>
      <c r="P1894" s="16">
        <f t="shared" si="267"/>
        <v>0.84299999999999997</v>
      </c>
      <c r="Q1894" s="78">
        <f t="shared" si="268"/>
        <v>878.66867999999999</v>
      </c>
      <c r="R1894" s="56">
        <v>0</v>
      </c>
      <c r="S1894" s="16">
        <f t="shared" si="269"/>
        <v>0.13400000000000001</v>
      </c>
      <c r="T1894" s="79">
        <f t="shared" si="270"/>
        <v>9.8118002600000001</v>
      </c>
      <c r="U1894" s="80">
        <f t="shared" si="271"/>
        <v>0.183</v>
      </c>
      <c r="V1894" s="81">
        <f t="shared" si="272"/>
        <v>1.7955594475800001</v>
      </c>
      <c r="W1894" s="79">
        <f t="shared" si="273"/>
        <v>0.60419904645994038</v>
      </c>
      <c r="X1894" s="60">
        <f t="shared" si="274"/>
        <v>0.6</v>
      </c>
      <c r="Y1894" s="56">
        <f>+'INFO ENEL'!R1882</f>
        <v>1</v>
      </c>
      <c r="Z1894" s="59">
        <f t="shared" si="275"/>
        <v>0.6</v>
      </c>
    </row>
    <row r="1895" spans="1:26" ht="15" customHeight="1" x14ac:dyDescent="0.25">
      <c r="A1895" s="55">
        <f>+'INFO ENEL'!A1883</f>
        <v>1878</v>
      </c>
      <c r="B1895" s="121" t="str">
        <f>+INDEX($B$8:$B$15,MATCH(L1895,$L$8:$L$15,0))</f>
        <v>SICODI</v>
      </c>
      <c r="C1895" s="56" t="str">
        <f>+'INFO ENEL'!B1883</f>
        <v>Lima</v>
      </c>
      <c r="D1895" s="56" t="str">
        <f>+'INFO ENEL'!D1883</f>
        <v>SAYAN (LIMA)</v>
      </c>
      <c r="E1895" s="56" t="str">
        <f>+'INFO ENEL'!D1883</f>
        <v>SAYAN (LIMA)</v>
      </c>
      <c r="F1895" s="50">
        <f>+'INFO ENEL'!E1883</f>
        <v>0</v>
      </c>
      <c r="G1895" s="56" t="str">
        <f>+'INFO ENEL'!L1883</f>
        <v>MT</v>
      </c>
      <c r="H1895" s="57">
        <f>+'INFO ENEL'!M1883</f>
        <v>24</v>
      </c>
      <c r="I1895" s="56">
        <f>+'INFO ENEL'!N1883</f>
        <v>15</v>
      </c>
      <c r="J1895" s="56" t="str">
        <f>+'INFO ENEL'!O1883</f>
        <v>Poste</v>
      </c>
      <c r="K1895" s="56" t="str">
        <f>+'INFO ENEL'!P1883</f>
        <v>Concreto</v>
      </c>
      <c r="L1895" s="56" t="str">
        <f>+'INFO ENEL'!Q1883</f>
        <v>PPC24</v>
      </c>
      <c r="M1895" s="55" t="str">
        <f>+IF(ISERROR(INDEX('Estructuras de Acero y Concreto'!$C$6:$C$577,MATCH(L1895,'Estructuras de Acero y Concreto'!$D$6:$D$577,0)))=FALSE,INDEX('Estructuras de Acero y Concreto'!$C$6:$C$577,MATCH(L1895,'Estructuras de Acero y Concreto'!$D$6:$D$577,0)),IF(ISERROR(INDEX('Estructuras de Madera'!$C$5:$C$122,MATCH(L1895,'Estructuras de Madera'!$D$5:$D$122,0)))=FALSE,INDEX('Estructuras de Madera'!$C$5:$C$122,MATCH(L1895,'Estructuras de Madera'!$D$5:$D$122,0)),INDEX(SICODI!$G$3:$G$2404,MATCH(L1895,SICODI!$G$3:$G$2404,0))))</f>
        <v>PPC24</v>
      </c>
      <c r="N1895" s="121" t="str">
        <f>+IF(ISERROR(VLOOKUP(M1895,'Resumen de precios LLTT'!$C$17:$D$3071,2,FALSE))=FALSE,VLOOKUP(M1895,'Resumen de precios LLTT'!$C$17:$D$3071,2,FALSE),VLOOKUP(M1895,SICODI!$G$3:$J$2404,2,FALSE))</f>
        <v>POSTE DE CONCRETO ARMADO DE 15/400/150/375</v>
      </c>
      <c r="O1895" s="58">
        <f>+IF(ISERROR(VLOOKUP(M1895,'Resumen de precios LLTT'!$C$17:$G$3071,5,FALSE))=FALSE,VLOOKUP(M1895,'Resumen de precios LLTT'!$C$17:$G$3071,5,FALSE),VLOOKUP(M1895,SICODI!$G$3:$J$2404,4,FALSE))</f>
        <v>476.76</v>
      </c>
      <c r="P1895" s="16">
        <f t="shared" si="267"/>
        <v>0.84299999999999997</v>
      </c>
      <c r="Q1895" s="78">
        <f t="shared" si="268"/>
        <v>878.66867999999999</v>
      </c>
      <c r="R1895" s="56">
        <v>0</v>
      </c>
      <c r="S1895" s="16">
        <f t="shared" si="269"/>
        <v>0.13400000000000001</v>
      </c>
      <c r="T1895" s="79">
        <f t="shared" si="270"/>
        <v>9.8118002600000001</v>
      </c>
      <c r="U1895" s="80">
        <f t="shared" si="271"/>
        <v>0.183</v>
      </c>
      <c r="V1895" s="81">
        <f t="shared" si="272"/>
        <v>1.7955594475800001</v>
      </c>
      <c r="W1895" s="79">
        <f t="shared" si="273"/>
        <v>0.60419904645994038</v>
      </c>
      <c r="X1895" s="60">
        <f t="shared" si="274"/>
        <v>0.6</v>
      </c>
      <c r="Y1895" s="56">
        <f>+'INFO ENEL'!R1883</f>
        <v>1</v>
      </c>
      <c r="Z1895" s="59">
        <f t="shared" si="275"/>
        <v>0.6</v>
      </c>
    </row>
    <row r="1896" spans="1:26" ht="15" customHeight="1" x14ac:dyDescent="0.25">
      <c r="A1896" s="55">
        <f>+'INFO ENEL'!A1884</f>
        <v>1879</v>
      </c>
      <c r="B1896" s="121" t="str">
        <f>+INDEX($B$8:$B$15,MATCH(L1896,$L$8:$L$15,0))</f>
        <v>SICODI</v>
      </c>
      <c r="C1896" s="56" t="str">
        <f>+'INFO ENEL'!B1884</f>
        <v>Lima</v>
      </c>
      <c r="D1896" s="56" t="str">
        <f>+'INFO ENEL'!D1884</f>
        <v>SAYAN (LIMA)</v>
      </c>
      <c r="E1896" s="56" t="str">
        <f>+'INFO ENEL'!D1884</f>
        <v>SAYAN (LIMA)</v>
      </c>
      <c r="F1896" s="50">
        <f>+'INFO ENEL'!E1884</f>
        <v>0</v>
      </c>
      <c r="G1896" s="56" t="str">
        <f>+'INFO ENEL'!L1884</f>
        <v>MT</v>
      </c>
      <c r="H1896" s="57">
        <f>+'INFO ENEL'!M1884</f>
        <v>43.54</v>
      </c>
      <c r="I1896" s="56">
        <f>+'INFO ENEL'!N1884</f>
        <v>15</v>
      </c>
      <c r="J1896" s="56" t="str">
        <f>+'INFO ENEL'!O1884</f>
        <v>Poste</v>
      </c>
      <c r="K1896" s="56" t="str">
        <f>+'INFO ENEL'!P1884</f>
        <v>Concreto</v>
      </c>
      <c r="L1896" s="56" t="str">
        <f>+'INFO ENEL'!Q1884</f>
        <v>PPC24</v>
      </c>
      <c r="M1896" s="55" t="str">
        <f>+IF(ISERROR(INDEX('Estructuras de Acero y Concreto'!$C$6:$C$577,MATCH(L1896,'Estructuras de Acero y Concreto'!$D$6:$D$577,0)))=FALSE,INDEX('Estructuras de Acero y Concreto'!$C$6:$C$577,MATCH(L1896,'Estructuras de Acero y Concreto'!$D$6:$D$577,0)),IF(ISERROR(INDEX('Estructuras de Madera'!$C$5:$C$122,MATCH(L1896,'Estructuras de Madera'!$D$5:$D$122,0)))=FALSE,INDEX('Estructuras de Madera'!$C$5:$C$122,MATCH(L1896,'Estructuras de Madera'!$D$5:$D$122,0)),INDEX(SICODI!$G$3:$G$2404,MATCH(L1896,SICODI!$G$3:$G$2404,0))))</f>
        <v>PPC24</v>
      </c>
      <c r="N1896" s="121" t="str">
        <f>+IF(ISERROR(VLOOKUP(M1896,'Resumen de precios LLTT'!$C$17:$D$3071,2,FALSE))=FALSE,VLOOKUP(M1896,'Resumen de precios LLTT'!$C$17:$D$3071,2,FALSE),VLOOKUP(M1896,SICODI!$G$3:$J$2404,2,FALSE))</f>
        <v>POSTE DE CONCRETO ARMADO DE 15/400/150/375</v>
      </c>
      <c r="O1896" s="58">
        <f>+IF(ISERROR(VLOOKUP(M1896,'Resumen de precios LLTT'!$C$17:$G$3071,5,FALSE))=FALSE,VLOOKUP(M1896,'Resumen de precios LLTT'!$C$17:$G$3071,5,FALSE),VLOOKUP(M1896,SICODI!$G$3:$J$2404,4,FALSE))</f>
        <v>476.76</v>
      </c>
      <c r="P1896" s="16">
        <f t="shared" si="267"/>
        <v>0.84299999999999997</v>
      </c>
      <c r="Q1896" s="78">
        <f t="shared" si="268"/>
        <v>878.66867999999999</v>
      </c>
      <c r="R1896" s="56">
        <v>0</v>
      </c>
      <c r="S1896" s="16">
        <f t="shared" si="269"/>
        <v>0.13400000000000001</v>
      </c>
      <c r="T1896" s="79">
        <f t="shared" si="270"/>
        <v>9.8118002600000001</v>
      </c>
      <c r="U1896" s="80">
        <f t="shared" si="271"/>
        <v>0.183</v>
      </c>
      <c r="V1896" s="81">
        <f t="shared" si="272"/>
        <v>1.7955594475800001</v>
      </c>
      <c r="W1896" s="79">
        <f t="shared" si="273"/>
        <v>0.60419904645994038</v>
      </c>
      <c r="X1896" s="60">
        <f t="shared" si="274"/>
        <v>0.6</v>
      </c>
      <c r="Y1896" s="56">
        <f>+'INFO ENEL'!R1884</f>
        <v>1</v>
      </c>
      <c r="Z1896" s="59">
        <f t="shared" si="275"/>
        <v>0.6</v>
      </c>
    </row>
    <row r="1897" spans="1:26" ht="15" customHeight="1" x14ac:dyDescent="0.25">
      <c r="A1897" s="55">
        <f>+'INFO ENEL'!A1885</f>
        <v>1880</v>
      </c>
      <c r="B1897" s="121" t="str">
        <f>+INDEX($B$8:$B$15,MATCH(L1897,$L$8:$L$15,0))</f>
        <v>SICODI</v>
      </c>
      <c r="C1897" s="56" t="str">
        <f>+'INFO ENEL'!B1885</f>
        <v>Lima</v>
      </c>
      <c r="D1897" s="56" t="str">
        <f>+'INFO ENEL'!D1885</f>
        <v>SAYAN (LIMA)</v>
      </c>
      <c r="E1897" s="56" t="str">
        <f>+'INFO ENEL'!D1885</f>
        <v>SAYAN (LIMA)</v>
      </c>
      <c r="F1897" s="50">
        <f>+'INFO ENEL'!E1885</f>
        <v>0</v>
      </c>
      <c r="G1897" s="56" t="str">
        <f>+'INFO ENEL'!L1885</f>
        <v>MT</v>
      </c>
      <c r="H1897" s="57">
        <f>+'INFO ENEL'!M1885</f>
        <v>85.55</v>
      </c>
      <c r="I1897" s="56">
        <f>+'INFO ENEL'!N1885</f>
        <v>15</v>
      </c>
      <c r="J1897" s="56" t="str">
        <f>+'INFO ENEL'!O1885</f>
        <v>Poste</v>
      </c>
      <c r="K1897" s="56" t="str">
        <f>+'INFO ENEL'!P1885</f>
        <v>Concreto</v>
      </c>
      <c r="L1897" s="56" t="str">
        <f>+'INFO ENEL'!Q1885</f>
        <v>PPC24</v>
      </c>
      <c r="M1897" s="55" t="str">
        <f>+IF(ISERROR(INDEX('Estructuras de Acero y Concreto'!$C$6:$C$577,MATCH(L1897,'Estructuras de Acero y Concreto'!$D$6:$D$577,0)))=FALSE,INDEX('Estructuras de Acero y Concreto'!$C$6:$C$577,MATCH(L1897,'Estructuras de Acero y Concreto'!$D$6:$D$577,0)),IF(ISERROR(INDEX('Estructuras de Madera'!$C$5:$C$122,MATCH(L1897,'Estructuras de Madera'!$D$5:$D$122,0)))=FALSE,INDEX('Estructuras de Madera'!$C$5:$C$122,MATCH(L1897,'Estructuras de Madera'!$D$5:$D$122,0)),INDEX(SICODI!$G$3:$G$2404,MATCH(L1897,SICODI!$G$3:$G$2404,0))))</f>
        <v>PPC24</v>
      </c>
      <c r="N1897" s="121" t="str">
        <f>+IF(ISERROR(VLOOKUP(M1897,'Resumen de precios LLTT'!$C$17:$D$3071,2,FALSE))=FALSE,VLOOKUP(M1897,'Resumen de precios LLTT'!$C$17:$D$3071,2,FALSE),VLOOKUP(M1897,SICODI!$G$3:$J$2404,2,FALSE))</f>
        <v>POSTE DE CONCRETO ARMADO DE 15/400/150/375</v>
      </c>
      <c r="O1897" s="58">
        <f>+IF(ISERROR(VLOOKUP(M1897,'Resumen de precios LLTT'!$C$17:$G$3071,5,FALSE))=FALSE,VLOOKUP(M1897,'Resumen de precios LLTT'!$C$17:$G$3071,5,FALSE),VLOOKUP(M1897,SICODI!$G$3:$J$2404,4,FALSE))</f>
        <v>476.76</v>
      </c>
      <c r="P1897" s="16">
        <f t="shared" si="267"/>
        <v>0.84299999999999997</v>
      </c>
      <c r="Q1897" s="78">
        <f t="shared" si="268"/>
        <v>878.66867999999999</v>
      </c>
      <c r="R1897" s="56">
        <v>0</v>
      </c>
      <c r="S1897" s="16">
        <f t="shared" si="269"/>
        <v>0.13400000000000001</v>
      </c>
      <c r="T1897" s="79">
        <f t="shared" si="270"/>
        <v>9.8118002600000001</v>
      </c>
      <c r="U1897" s="80">
        <f t="shared" si="271"/>
        <v>0.183</v>
      </c>
      <c r="V1897" s="81">
        <f t="shared" si="272"/>
        <v>1.7955594475800001</v>
      </c>
      <c r="W1897" s="79">
        <f t="shared" si="273"/>
        <v>0.60419904645994038</v>
      </c>
      <c r="X1897" s="60">
        <f t="shared" si="274"/>
        <v>0.6</v>
      </c>
      <c r="Y1897" s="56">
        <f>+'INFO ENEL'!R1885</f>
        <v>1</v>
      </c>
      <c r="Z1897" s="59">
        <f t="shared" si="275"/>
        <v>0.6</v>
      </c>
    </row>
    <row r="1898" spans="1:26" ht="15" customHeight="1" x14ac:dyDescent="0.25">
      <c r="A1898" s="55">
        <f>+'INFO ENEL'!A1886</f>
        <v>1881</v>
      </c>
      <c r="B1898" s="121" t="str">
        <f>+INDEX($B$8:$B$15,MATCH(L1898,$L$8:$L$15,0))</f>
        <v>SICODI</v>
      </c>
      <c r="C1898" s="56" t="str">
        <f>+'INFO ENEL'!B1886</f>
        <v>Lima</v>
      </c>
      <c r="D1898" s="56" t="str">
        <f>+'INFO ENEL'!D1886</f>
        <v>SAYAN (LIMA)</v>
      </c>
      <c r="E1898" s="56" t="str">
        <f>+'INFO ENEL'!D1886</f>
        <v>SAYAN (LIMA)</v>
      </c>
      <c r="F1898" s="50">
        <f>+'INFO ENEL'!E1886</f>
        <v>0</v>
      </c>
      <c r="G1898" s="56" t="str">
        <f>+'INFO ENEL'!L1886</f>
        <v>MT</v>
      </c>
      <c r="H1898" s="57">
        <f>+'INFO ENEL'!M1886</f>
        <v>86.53</v>
      </c>
      <c r="I1898" s="56">
        <f>+'INFO ENEL'!N1886</f>
        <v>15</v>
      </c>
      <c r="J1898" s="56" t="str">
        <f>+'INFO ENEL'!O1886</f>
        <v>Poste</v>
      </c>
      <c r="K1898" s="56" t="str">
        <f>+'INFO ENEL'!P1886</f>
        <v>Concreto</v>
      </c>
      <c r="L1898" s="56" t="str">
        <f>+'INFO ENEL'!Q1886</f>
        <v>PPC24</v>
      </c>
      <c r="M1898" s="55" t="str">
        <f>+IF(ISERROR(INDEX('Estructuras de Acero y Concreto'!$C$6:$C$577,MATCH(L1898,'Estructuras de Acero y Concreto'!$D$6:$D$577,0)))=FALSE,INDEX('Estructuras de Acero y Concreto'!$C$6:$C$577,MATCH(L1898,'Estructuras de Acero y Concreto'!$D$6:$D$577,0)),IF(ISERROR(INDEX('Estructuras de Madera'!$C$5:$C$122,MATCH(L1898,'Estructuras de Madera'!$D$5:$D$122,0)))=FALSE,INDEX('Estructuras de Madera'!$C$5:$C$122,MATCH(L1898,'Estructuras de Madera'!$D$5:$D$122,0)),INDEX(SICODI!$G$3:$G$2404,MATCH(L1898,SICODI!$G$3:$G$2404,0))))</f>
        <v>PPC24</v>
      </c>
      <c r="N1898" s="121" t="str">
        <f>+IF(ISERROR(VLOOKUP(M1898,'Resumen de precios LLTT'!$C$17:$D$3071,2,FALSE))=FALSE,VLOOKUP(M1898,'Resumen de precios LLTT'!$C$17:$D$3071,2,FALSE),VLOOKUP(M1898,SICODI!$G$3:$J$2404,2,FALSE))</f>
        <v>POSTE DE CONCRETO ARMADO DE 15/400/150/375</v>
      </c>
      <c r="O1898" s="58">
        <f>+IF(ISERROR(VLOOKUP(M1898,'Resumen de precios LLTT'!$C$17:$G$3071,5,FALSE))=FALSE,VLOOKUP(M1898,'Resumen de precios LLTT'!$C$17:$G$3071,5,FALSE),VLOOKUP(M1898,SICODI!$G$3:$J$2404,4,FALSE))</f>
        <v>476.76</v>
      </c>
      <c r="P1898" s="16">
        <f t="shared" si="267"/>
        <v>0.84299999999999997</v>
      </c>
      <c r="Q1898" s="78">
        <f t="shared" si="268"/>
        <v>878.66867999999999</v>
      </c>
      <c r="R1898" s="56">
        <v>0</v>
      </c>
      <c r="S1898" s="16">
        <f t="shared" si="269"/>
        <v>0.13400000000000001</v>
      </c>
      <c r="T1898" s="79">
        <f t="shared" si="270"/>
        <v>9.8118002600000001</v>
      </c>
      <c r="U1898" s="80">
        <f t="shared" si="271"/>
        <v>0.183</v>
      </c>
      <c r="V1898" s="81">
        <f t="shared" si="272"/>
        <v>1.7955594475800001</v>
      </c>
      <c r="W1898" s="79">
        <f t="shared" si="273"/>
        <v>0.60419904645994038</v>
      </c>
      <c r="X1898" s="60">
        <f t="shared" si="274"/>
        <v>0.6</v>
      </c>
      <c r="Y1898" s="56">
        <f>+'INFO ENEL'!R1886</f>
        <v>1</v>
      </c>
      <c r="Z1898" s="59">
        <f t="shared" si="275"/>
        <v>0.6</v>
      </c>
    </row>
    <row r="1899" spans="1:26" ht="15" customHeight="1" x14ac:dyDescent="0.25">
      <c r="A1899" s="55">
        <f>+'INFO ENEL'!A1887</f>
        <v>1882</v>
      </c>
      <c r="B1899" s="121" t="str">
        <f>+INDEX($B$8:$B$15,MATCH(L1899,$L$8:$L$15,0))</f>
        <v>SICODI</v>
      </c>
      <c r="C1899" s="56" t="str">
        <f>+'INFO ENEL'!B1887</f>
        <v>Lima</v>
      </c>
      <c r="D1899" s="56" t="str">
        <f>+'INFO ENEL'!D1887</f>
        <v>SAYAN (LIMA)</v>
      </c>
      <c r="E1899" s="56" t="str">
        <f>+'INFO ENEL'!D1887</f>
        <v>SAYAN (LIMA)</v>
      </c>
      <c r="F1899" s="50">
        <f>+'INFO ENEL'!E1887</f>
        <v>0</v>
      </c>
      <c r="G1899" s="56" t="str">
        <f>+'INFO ENEL'!L1887</f>
        <v>MT</v>
      </c>
      <c r="H1899" s="57">
        <f>+'INFO ENEL'!M1887</f>
        <v>56.48</v>
      </c>
      <c r="I1899" s="56">
        <f>+'INFO ENEL'!N1887</f>
        <v>15</v>
      </c>
      <c r="J1899" s="56" t="str">
        <f>+'INFO ENEL'!O1887</f>
        <v>Poste</v>
      </c>
      <c r="K1899" s="56" t="str">
        <f>+'INFO ENEL'!P1887</f>
        <v>Concreto</v>
      </c>
      <c r="L1899" s="56" t="str">
        <f>+'INFO ENEL'!Q1887</f>
        <v>PPC24</v>
      </c>
      <c r="M1899" s="55" t="str">
        <f>+IF(ISERROR(INDEX('Estructuras de Acero y Concreto'!$C$6:$C$577,MATCH(L1899,'Estructuras de Acero y Concreto'!$D$6:$D$577,0)))=FALSE,INDEX('Estructuras de Acero y Concreto'!$C$6:$C$577,MATCH(L1899,'Estructuras de Acero y Concreto'!$D$6:$D$577,0)),IF(ISERROR(INDEX('Estructuras de Madera'!$C$5:$C$122,MATCH(L1899,'Estructuras de Madera'!$D$5:$D$122,0)))=FALSE,INDEX('Estructuras de Madera'!$C$5:$C$122,MATCH(L1899,'Estructuras de Madera'!$D$5:$D$122,0)),INDEX(SICODI!$G$3:$G$2404,MATCH(L1899,SICODI!$G$3:$G$2404,0))))</f>
        <v>PPC24</v>
      </c>
      <c r="N1899" s="121" t="str">
        <f>+IF(ISERROR(VLOOKUP(M1899,'Resumen de precios LLTT'!$C$17:$D$3071,2,FALSE))=FALSE,VLOOKUP(M1899,'Resumen de precios LLTT'!$C$17:$D$3071,2,FALSE),VLOOKUP(M1899,SICODI!$G$3:$J$2404,2,FALSE))</f>
        <v>POSTE DE CONCRETO ARMADO DE 15/400/150/375</v>
      </c>
      <c r="O1899" s="58">
        <f>+IF(ISERROR(VLOOKUP(M1899,'Resumen de precios LLTT'!$C$17:$G$3071,5,FALSE))=FALSE,VLOOKUP(M1899,'Resumen de precios LLTT'!$C$17:$G$3071,5,FALSE),VLOOKUP(M1899,SICODI!$G$3:$J$2404,4,FALSE))</f>
        <v>476.76</v>
      </c>
      <c r="P1899" s="16">
        <f t="shared" si="267"/>
        <v>0.84299999999999997</v>
      </c>
      <c r="Q1899" s="78">
        <f t="shared" si="268"/>
        <v>878.66867999999999</v>
      </c>
      <c r="R1899" s="56">
        <v>0</v>
      </c>
      <c r="S1899" s="16">
        <f t="shared" si="269"/>
        <v>0.13400000000000001</v>
      </c>
      <c r="T1899" s="79">
        <f t="shared" si="270"/>
        <v>9.8118002600000001</v>
      </c>
      <c r="U1899" s="80">
        <f t="shared" si="271"/>
        <v>0.183</v>
      </c>
      <c r="V1899" s="81">
        <f t="shared" si="272"/>
        <v>1.7955594475800001</v>
      </c>
      <c r="W1899" s="79">
        <f t="shared" si="273"/>
        <v>0.60419904645994038</v>
      </c>
      <c r="X1899" s="60">
        <f t="shared" si="274"/>
        <v>0.6</v>
      </c>
      <c r="Y1899" s="56">
        <f>+'INFO ENEL'!R1887</f>
        <v>1</v>
      </c>
      <c r="Z1899" s="59">
        <f t="shared" si="275"/>
        <v>0.6</v>
      </c>
    </row>
    <row r="1900" spans="1:26" ht="15" customHeight="1" x14ac:dyDescent="0.25">
      <c r="A1900" s="55">
        <f>+'INFO ENEL'!A1888</f>
        <v>1883</v>
      </c>
      <c r="B1900" s="121" t="str">
        <f>+INDEX($B$8:$B$15,MATCH(L1900,$L$8:$L$15,0))</f>
        <v>SICODI</v>
      </c>
      <c r="C1900" s="56" t="str">
        <f>+'INFO ENEL'!B1888</f>
        <v>Lima</v>
      </c>
      <c r="D1900" s="56" t="str">
        <f>+'INFO ENEL'!D1888</f>
        <v>SAYAN (LIMA)</v>
      </c>
      <c r="E1900" s="56" t="str">
        <f>+'INFO ENEL'!D1888</f>
        <v>SAYAN (LIMA)</v>
      </c>
      <c r="F1900" s="50">
        <f>+'INFO ENEL'!E1888</f>
        <v>0</v>
      </c>
      <c r="G1900" s="56" t="str">
        <f>+'INFO ENEL'!L1888</f>
        <v>MT</v>
      </c>
      <c r="H1900" s="57">
        <f>+'INFO ENEL'!M1888</f>
        <v>68.989999999999895</v>
      </c>
      <c r="I1900" s="56">
        <f>+'INFO ENEL'!N1888</f>
        <v>15</v>
      </c>
      <c r="J1900" s="56" t="str">
        <f>+'INFO ENEL'!O1888</f>
        <v>Poste</v>
      </c>
      <c r="K1900" s="56" t="str">
        <f>+'INFO ENEL'!P1888</f>
        <v>Concreto</v>
      </c>
      <c r="L1900" s="56" t="str">
        <f>+'INFO ENEL'!Q1888</f>
        <v>PPC24</v>
      </c>
      <c r="M1900" s="55" t="str">
        <f>+IF(ISERROR(INDEX('Estructuras de Acero y Concreto'!$C$6:$C$577,MATCH(L1900,'Estructuras de Acero y Concreto'!$D$6:$D$577,0)))=FALSE,INDEX('Estructuras de Acero y Concreto'!$C$6:$C$577,MATCH(L1900,'Estructuras de Acero y Concreto'!$D$6:$D$577,0)),IF(ISERROR(INDEX('Estructuras de Madera'!$C$5:$C$122,MATCH(L1900,'Estructuras de Madera'!$D$5:$D$122,0)))=FALSE,INDEX('Estructuras de Madera'!$C$5:$C$122,MATCH(L1900,'Estructuras de Madera'!$D$5:$D$122,0)),INDEX(SICODI!$G$3:$G$2404,MATCH(L1900,SICODI!$G$3:$G$2404,0))))</f>
        <v>PPC24</v>
      </c>
      <c r="N1900" s="121" t="str">
        <f>+IF(ISERROR(VLOOKUP(M1900,'Resumen de precios LLTT'!$C$17:$D$3071,2,FALSE))=FALSE,VLOOKUP(M1900,'Resumen de precios LLTT'!$C$17:$D$3071,2,FALSE),VLOOKUP(M1900,SICODI!$G$3:$J$2404,2,FALSE))</f>
        <v>POSTE DE CONCRETO ARMADO DE 15/400/150/375</v>
      </c>
      <c r="O1900" s="58">
        <f>+IF(ISERROR(VLOOKUP(M1900,'Resumen de precios LLTT'!$C$17:$G$3071,5,FALSE))=FALSE,VLOOKUP(M1900,'Resumen de precios LLTT'!$C$17:$G$3071,5,FALSE),VLOOKUP(M1900,SICODI!$G$3:$J$2404,4,FALSE))</f>
        <v>476.76</v>
      </c>
      <c r="P1900" s="16">
        <f t="shared" si="267"/>
        <v>0.84299999999999997</v>
      </c>
      <c r="Q1900" s="78">
        <f t="shared" si="268"/>
        <v>878.66867999999999</v>
      </c>
      <c r="R1900" s="56">
        <v>0</v>
      </c>
      <c r="S1900" s="16">
        <f t="shared" si="269"/>
        <v>0.13400000000000001</v>
      </c>
      <c r="T1900" s="79">
        <f t="shared" si="270"/>
        <v>9.8118002600000001</v>
      </c>
      <c r="U1900" s="80">
        <f t="shared" si="271"/>
        <v>0.183</v>
      </c>
      <c r="V1900" s="81">
        <f t="shared" si="272"/>
        <v>1.7955594475800001</v>
      </c>
      <c r="W1900" s="79">
        <f t="shared" si="273"/>
        <v>0.60419904645994038</v>
      </c>
      <c r="X1900" s="60">
        <f t="shared" si="274"/>
        <v>0.6</v>
      </c>
      <c r="Y1900" s="56">
        <f>+'INFO ENEL'!R1888</f>
        <v>1</v>
      </c>
      <c r="Z1900" s="59">
        <f t="shared" si="275"/>
        <v>0.6</v>
      </c>
    </row>
    <row r="1901" spans="1:26" ht="15" customHeight="1" x14ac:dyDescent="0.25">
      <c r="A1901" s="55">
        <f>+'INFO ENEL'!A1889</f>
        <v>1884</v>
      </c>
      <c r="B1901" s="121" t="str">
        <f>+INDEX($B$8:$B$15,MATCH(L1901,$L$8:$L$15,0))</f>
        <v>SICODI</v>
      </c>
      <c r="C1901" s="56" t="str">
        <f>+'INFO ENEL'!B1889</f>
        <v>Lima</v>
      </c>
      <c r="D1901" s="56" t="str">
        <f>+'INFO ENEL'!D1889</f>
        <v>SAYAN (LIMA)</v>
      </c>
      <c r="E1901" s="56" t="str">
        <f>+'INFO ENEL'!D1889</f>
        <v>SAYAN (LIMA)</v>
      </c>
      <c r="F1901" s="50">
        <f>+'INFO ENEL'!E1889</f>
        <v>0</v>
      </c>
      <c r="G1901" s="56" t="str">
        <f>+'INFO ENEL'!L1889</f>
        <v>MT</v>
      </c>
      <c r="H1901" s="57">
        <f>+'INFO ENEL'!M1889</f>
        <v>75.56</v>
      </c>
      <c r="I1901" s="56">
        <f>+'INFO ENEL'!N1889</f>
        <v>15</v>
      </c>
      <c r="J1901" s="56" t="str">
        <f>+'INFO ENEL'!O1889</f>
        <v>Poste</v>
      </c>
      <c r="K1901" s="56" t="str">
        <f>+'INFO ENEL'!P1889</f>
        <v>Concreto</v>
      </c>
      <c r="L1901" s="56" t="str">
        <f>+'INFO ENEL'!Q1889</f>
        <v>PPC24</v>
      </c>
      <c r="M1901" s="55" t="str">
        <f>+IF(ISERROR(INDEX('Estructuras de Acero y Concreto'!$C$6:$C$577,MATCH(L1901,'Estructuras de Acero y Concreto'!$D$6:$D$577,0)))=FALSE,INDEX('Estructuras de Acero y Concreto'!$C$6:$C$577,MATCH(L1901,'Estructuras de Acero y Concreto'!$D$6:$D$577,0)),IF(ISERROR(INDEX('Estructuras de Madera'!$C$5:$C$122,MATCH(L1901,'Estructuras de Madera'!$D$5:$D$122,0)))=FALSE,INDEX('Estructuras de Madera'!$C$5:$C$122,MATCH(L1901,'Estructuras de Madera'!$D$5:$D$122,0)),INDEX(SICODI!$G$3:$G$2404,MATCH(L1901,SICODI!$G$3:$G$2404,0))))</f>
        <v>PPC24</v>
      </c>
      <c r="N1901" s="121" t="str">
        <f>+IF(ISERROR(VLOOKUP(M1901,'Resumen de precios LLTT'!$C$17:$D$3071,2,FALSE))=FALSE,VLOOKUP(M1901,'Resumen de precios LLTT'!$C$17:$D$3071,2,FALSE),VLOOKUP(M1901,SICODI!$G$3:$J$2404,2,FALSE))</f>
        <v>POSTE DE CONCRETO ARMADO DE 15/400/150/375</v>
      </c>
      <c r="O1901" s="58">
        <f>+IF(ISERROR(VLOOKUP(M1901,'Resumen de precios LLTT'!$C$17:$G$3071,5,FALSE))=FALSE,VLOOKUP(M1901,'Resumen de precios LLTT'!$C$17:$G$3071,5,FALSE),VLOOKUP(M1901,SICODI!$G$3:$J$2404,4,FALSE))</f>
        <v>476.76</v>
      </c>
      <c r="P1901" s="16">
        <f t="shared" si="267"/>
        <v>0.84299999999999997</v>
      </c>
      <c r="Q1901" s="78">
        <f t="shared" si="268"/>
        <v>878.66867999999999</v>
      </c>
      <c r="R1901" s="56">
        <v>0</v>
      </c>
      <c r="S1901" s="16">
        <f t="shared" si="269"/>
        <v>0.13400000000000001</v>
      </c>
      <c r="T1901" s="79">
        <f t="shared" si="270"/>
        <v>9.8118002600000001</v>
      </c>
      <c r="U1901" s="80">
        <f t="shared" si="271"/>
        <v>0.183</v>
      </c>
      <c r="V1901" s="81">
        <f t="shared" si="272"/>
        <v>1.7955594475800001</v>
      </c>
      <c r="W1901" s="79">
        <f t="shared" si="273"/>
        <v>0.60419904645994038</v>
      </c>
      <c r="X1901" s="60">
        <f t="shared" si="274"/>
        <v>0.6</v>
      </c>
      <c r="Y1901" s="56">
        <f>+'INFO ENEL'!R1889</f>
        <v>1</v>
      </c>
      <c r="Z1901" s="59">
        <f t="shared" si="275"/>
        <v>0.6</v>
      </c>
    </row>
    <row r="1902" spans="1:26" ht="15" customHeight="1" x14ac:dyDescent="0.25">
      <c r="A1902" s="55">
        <f>+'INFO ENEL'!A1890</f>
        <v>1885</v>
      </c>
      <c r="B1902" s="121" t="str">
        <f>+INDEX($B$8:$B$15,MATCH(L1902,$L$8:$L$15,0))</f>
        <v>SICODI</v>
      </c>
      <c r="C1902" s="56" t="str">
        <f>+'INFO ENEL'!B1890</f>
        <v>Lima</v>
      </c>
      <c r="D1902" s="56" t="str">
        <f>+'INFO ENEL'!D1890</f>
        <v>SAYAN (LIMA)</v>
      </c>
      <c r="E1902" s="56" t="str">
        <f>+'INFO ENEL'!D1890</f>
        <v>SAYAN (LIMA)</v>
      </c>
      <c r="F1902" s="50">
        <f>+'INFO ENEL'!E1890</f>
        <v>0</v>
      </c>
      <c r="G1902" s="56" t="str">
        <f>+'INFO ENEL'!L1890</f>
        <v>MT</v>
      </c>
      <c r="H1902" s="57">
        <f>+'INFO ENEL'!M1890</f>
        <v>76.88</v>
      </c>
      <c r="I1902" s="56">
        <f>+'INFO ENEL'!N1890</f>
        <v>15</v>
      </c>
      <c r="J1902" s="56" t="str">
        <f>+'INFO ENEL'!O1890</f>
        <v>Poste</v>
      </c>
      <c r="K1902" s="56" t="str">
        <f>+'INFO ENEL'!P1890</f>
        <v>Concreto</v>
      </c>
      <c r="L1902" s="56" t="str">
        <f>+'INFO ENEL'!Q1890</f>
        <v>PPC24</v>
      </c>
      <c r="M1902" s="55" t="str">
        <f>+IF(ISERROR(INDEX('Estructuras de Acero y Concreto'!$C$6:$C$577,MATCH(L1902,'Estructuras de Acero y Concreto'!$D$6:$D$577,0)))=FALSE,INDEX('Estructuras de Acero y Concreto'!$C$6:$C$577,MATCH(L1902,'Estructuras de Acero y Concreto'!$D$6:$D$577,0)),IF(ISERROR(INDEX('Estructuras de Madera'!$C$5:$C$122,MATCH(L1902,'Estructuras de Madera'!$D$5:$D$122,0)))=FALSE,INDEX('Estructuras de Madera'!$C$5:$C$122,MATCH(L1902,'Estructuras de Madera'!$D$5:$D$122,0)),INDEX(SICODI!$G$3:$G$2404,MATCH(L1902,SICODI!$G$3:$G$2404,0))))</f>
        <v>PPC24</v>
      </c>
      <c r="N1902" s="121" t="str">
        <f>+IF(ISERROR(VLOOKUP(M1902,'Resumen de precios LLTT'!$C$17:$D$3071,2,FALSE))=FALSE,VLOOKUP(M1902,'Resumen de precios LLTT'!$C$17:$D$3071,2,FALSE),VLOOKUP(M1902,SICODI!$G$3:$J$2404,2,FALSE))</f>
        <v>POSTE DE CONCRETO ARMADO DE 15/400/150/375</v>
      </c>
      <c r="O1902" s="58">
        <f>+IF(ISERROR(VLOOKUP(M1902,'Resumen de precios LLTT'!$C$17:$G$3071,5,FALSE))=FALSE,VLOOKUP(M1902,'Resumen de precios LLTT'!$C$17:$G$3071,5,FALSE),VLOOKUP(M1902,SICODI!$G$3:$J$2404,4,FALSE))</f>
        <v>476.76</v>
      </c>
      <c r="P1902" s="16">
        <f t="shared" si="267"/>
        <v>0.84299999999999997</v>
      </c>
      <c r="Q1902" s="78">
        <f t="shared" si="268"/>
        <v>878.66867999999999</v>
      </c>
      <c r="R1902" s="56">
        <v>0</v>
      </c>
      <c r="S1902" s="16">
        <f t="shared" si="269"/>
        <v>0.13400000000000001</v>
      </c>
      <c r="T1902" s="79">
        <f t="shared" si="270"/>
        <v>9.8118002600000001</v>
      </c>
      <c r="U1902" s="80">
        <f t="shared" si="271"/>
        <v>0.183</v>
      </c>
      <c r="V1902" s="81">
        <f t="shared" si="272"/>
        <v>1.7955594475800001</v>
      </c>
      <c r="W1902" s="79">
        <f t="shared" si="273"/>
        <v>0.60419904645994038</v>
      </c>
      <c r="X1902" s="60">
        <f t="shared" si="274"/>
        <v>0.6</v>
      </c>
      <c r="Y1902" s="56">
        <f>+'INFO ENEL'!R1890</f>
        <v>1</v>
      </c>
      <c r="Z1902" s="59">
        <f t="shared" si="275"/>
        <v>0.6</v>
      </c>
    </row>
    <row r="1903" spans="1:26" ht="15" customHeight="1" x14ac:dyDescent="0.25">
      <c r="A1903" s="55">
        <f>+'INFO ENEL'!A1891</f>
        <v>1886</v>
      </c>
      <c r="B1903" s="121" t="str">
        <f>+INDEX($B$8:$B$15,MATCH(L1903,$L$8:$L$15,0))</f>
        <v>SICODI</v>
      </c>
      <c r="C1903" s="56" t="str">
        <f>+'INFO ENEL'!B1891</f>
        <v>Lima</v>
      </c>
      <c r="D1903" s="56" t="str">
        <f>+'INFO ENEL'!D1891</f>
        <v>SAYAN (LIMA)</v>
      </c>
      <c r="E1903" s="56" t="str">
        <f>+'INFO ENEL'!D1891</f>
        <v>SAYAN (LIMA)</v>
      </c>
      <c r="F1903" s="50">
        <f>+'INFO ENEL'!E1891</f>
        <v>0</v>
      </c>
      <c r="G1903" s="56" t="str">
        <f>+'INFO ENEL'!L1891</f>
        <v>MT</v>
      </c>
      <c r="H1903" s="57">
        <f>+'INFO ENEL'!M1891</f>
        <v>79.98</v>
      </c>
      <c r="I1903" s="56">
        <f>+'INFO ENEL'!N1891</f>
        <v>15</v>
      </c>
      <c r="J1903" s="56" t="str">
        <f>+'INFO ENEL'!O1891</f>
        <v>Poste</v>
      </c>
      <c r="K1903" s="56" t="str">
        <f>+'INFO ENEL'!P1891</f>
        <v>Concreto</v>
      </c>
      <c r="L1903" s="56" t="str">
        <f>+'INFO ENEL'!Q1891</f>
        <v>PPC24</v>
      </c>
      <c r="M1903" s="55" t="str">
        <f>+IF(ISERROR(INDEX('Estructuras de Acero y Concreto'!$C$6:$C$577,MATCH(L1903,'Estructuras de Acero y Concreto'!$D$6:$D$577,0)))=FALSE,INDEX('Estructuras de Acero y Concreto'!$C$6:$C$577,MATCH(L1903,'Estructuras de Acero y Concreto'!$D$6:$D$577,0)),IF(ISERROR(INDEX('Estructuras de Madera'!$C$5:$C$122,MATCH(L1903,'Estructuras de Madera'!$D$5:$D$122,0)))=FALSE,INDEX('Estructuras de Madera'!$C$5:$C$122,MATCH(L1903,'Estructuras de Madera'!$D$5:$D$122,0)),INDEX(SICODI!$G$3:$G$2404,MATCH(L1903,SICODI!$G$3:$G$2404,0))))</f>
        <v>PPC24</v>
      </c>
      <c r="N1903" s="121" t="str">
        <f>+IF(ISERROR(VLOOKUP(M1903,'Resumen de precios LLTT'!$C$17:$D$3071,2,FALSE))=FALSE,VLOOKUP(M1903,'Resumen de precios LLTT'!$C$17:$D$3071,2,FALSE),VLOOKUP(M1903,SICODI!$G$3:$J$2404,2,FALSE))</f>
        <v>POSTE DE CONCRETO ARMADO DE 15/400/150/375</v>
      </c>
      <c r="O1903" s="58">
        <f>+IF(ISERROR(VLOOKUP(M1903,'Resumen de precios LLTT'!$C$17:$G$3071,5,FALSE))=FALSE,VLOOKUP(M1903,'Resumen de precios LLTT'!$C$17:$G$3071,5,FALSE),VLOOKUP(M1903,SICODI!$G$3:$J$2404,4,FALSE))</f>
        <v>476.76</v>
      </c>
      <c r="P1903" s="16">
        <f t="shared" si="267"/>
        <v>0.84299999999999997</v>
      </c>
      <c r="Q1903" s="78">
        <f t="shared" si="268"/>
        <v>878.66867999999999</v>
      </c>
      <c r="R1903" s="56">
        <v>0</v>
      </c>
      <c r="S1903" s="16">
        <f t="shared" si="269"/>
        <v>0.13400000000000001</v>
      </c>
      <c r="T1903" s="79">
        <f t="shared" si="270"/>
        <v>9.8118002600000001</v>
      </c>
      <c r="U1903" s="80">
        <f t="shared" si="271"/>
        <v>0.183</v>
      </c>
      <c r="V1903" s="81">
        <f t="shared" si="272"/>
        <v>1.7955594475800001</v>
      </c>
      <c r="W1903" s="79">
        <f t="shared" si="273"/>
        <v>0.60419904645994038</v>
      </c>
      <c r="X1903" s="60">
        <f t="shared" si="274"/>
        <v>0.6</v>
      </c>
      <c r="Y1903" s="56">
        <f>+'INFO ENEL'!R1891</f>
        <v>1</v>
      </c>
      <c r="Z1903" s="59">
        <f t="shared" si="275"/>
        <v>0.6</v>
      </c>
    </row>
    <row r="1904" spans="1:26" ht="15" customHeight="1" x14ac:dyDescent="0.25">
      <c r="A1904" s="55">
        <f>+'INFO ENEL'!A1892</f>
        <v>1887</v>
      </c>
      <c r="B1904" s="121" t="str">
        <f>+INDEX($B$8:$B$15,MATCH(L1904,$L$8:$L$15,0))</f>
        <v>SICODI</v>
      </c>
      <c r="C1904" s="56" t="str">
        <f>+'INFO ENEL'!B1892</f>
        <v>Lima</v>
      </c>
      <c r="D1904" s="56" t="str">
        <f>+'INFO ENEL'!D1892</f>
        <v>SAYAN (LIMA)</v>
      </c>
      <c r="E1904" s="56" t="str">
        <f>+'INFO ENEL'!D1892</f>
        <v>SAYAN (LIMA)</v>
      </c>
      <c r="F1904" s="50">
        <f>+'INFO ENEL'!E1892</f>
        <v>0</v>
      </c>
      <c r="G1904" s="56" t="str">
        <f>+'INFO ENEL'!L1892</f>
        <v>MT</v>
      </c>
      <c r="H1904" s="57">
        <f>+'INFO ENEL'!M1892</f>
        <v>76.88</v>
      </c>
      <c r="I1904" s="56">
        <f>+'INFO ENEL'!N1892</f>
        <v>15</v>
      </c>
      <c r="J1904" s="56" t="str">
        <f>+'INFO ENEL'!O1892</f>
        <v>Poste</v>
      </c>
      <c r="K1904" s="56" t="str">
        <f>+'INFO ENEL'!P1892</f>
        <v>Concreto</v>
      </c>
      <c r="L1904" s="56" t="str">
        <f>+'INFO ENEL'!Q1892</f>
        <v>PPC24</v>
      </c>
      <c r="M1904" s="55" t="str">
        <f>+IF(ISERROR(INDEX('Estructuras de Acero y Concreto'!$C$6:$C$577,MATCH(L1904,'Estructuras de Acero y Concreto'!$D$6:$D$577,0)))=FALSE,INDEX('Estructuras de Acero y Concreto'!$C$6:$C$577,MATCH(L1904,'Estructuras de Acero y Concreto'!$D$6:$D$577,0)),IF(ISERROR(INDEX('Estructuras de Madera'!$C$5:$C$122,MATCH(L1904,'Estructuras de Madera'!$D$5:$D$122,0)))=FALSE,INDEX('Estructuras de Madera'!$C$5:$C$122,MATCH(L1904,'Estructuras de Madera'!$D$5:$D$122,0)),INDEX(SICODI!$G$3:$G$2404,MATCH(L1904,SICODI!$G$3:$G$2404,0))))</f>
        <v>PPC24</v>
      </c>
      <c r="N1904" s="121" t="str">
        <f>+IF(ISERROR(VLOOKUP(M1904,'Resumen de precios LLTT'!$C$17:$D$3071,2,FALSE))=FALSE,VLOOKUP(M1904,'Resumen de precios LLTT'!$C$17:$D$3071,2,FALSE),VLOOKUP(M1904,SICODI!$G$3:$J$2404,2,FALSE))</f>
        <v>POSTE DE CONCRETO ARMADO DE 15/400/150/375</v>
      </c>
      <c r="O1904" s="58">
        <f>+IF(ISERROR(VLOOKUP(M1904,'Resumen de precios LLTT'!$C$17:$G$3071,5,FALSE))=FALSE,VLOOKUP(M1904,'Resumen de precios LLTT'!$C$17:$G$3071,5,FALSE),VLOOKUP(M1904,SICODI!$G$3:$J$2404,4,FALSE))</f>
        <v>476.76</v>
      </c>
      <c r="P1904" s="16">
        <f t="shared" si="267"/>
        <v>0.84299999999999997</v>
      </c>
      <c r="Q1904" s="78">
        <f t="shared" si="268"/>
        <v>878.66867999999999</v>
      </c>
      <c r="R1904" s="56">
        <v>0</v>
      </c>
      <c r="S1904" s="16">
        <f t="shared" si="269"/>
        <v>0.13400000000000001</v>
      </c>
      <c r="T1904" s="79">
        <f t="shared" si="270"/>
        <v>9.8118002600000001</v>
      </c>
      <c r="U1904" s="80">
        <f t="shared" si="271"/>
        <v>0.183</v>
      </c>
      <c r="V1904" s="81">
        <f t="shared" si="272"/>
        <v>1.7955594475800001</v>
      </c>
      <c r="W1904" s="79">
        <f t="shared" si="273"/>
        <v>0.60419904645994038</v>
      </c>
      <c r="X1904" s="60">
        <f t="shared" si="274"/>
        <v>0.6</v>
      </c>
      <c r="Y1904" s="56">
        <f>+'INFO ENEL'!R1892</f>
        <v>1</v>
      </c>
      <c r="Z1904" s="59">
        <f t="shared" si="275"/>
        <v>0.6</v>
      </c>
    </row>
    <row r="1905" spans="1:26" ht="15" customHeight="1" x14ac:dyDescent="0.25">
      <c r="A1905" s="55">
        <f>+'INFO ENEL'!A1893</f>
        <v>1888</v>
      </c>
      <c r="B1905" s="121" t="str">
        <f>+INDEX($B$8:$B$15,MATCH(L1905,$L$8:$L$15,0))</f>
        <v>SICODI</v>
      </c>
      <c r="C1905" s="56" t="str">
        <f>+'INFO ENEL'!B1893</f>
        <v>Lima</v>
      </c>
      <c r="D1905" s="56" t="str">
        <f>+'INFO ENEL'!D1893</f>
        <v>SAYAN (LIMA)</v>
      </c>
      <c r="E1905" s="56" t="str">
        <f>+'INFO ENEL'!D1893</f>
        <v>SAYAN (LIMA)</v>
      </c>
      <c r="F1905" s="50">
        <f>+'INFO ENEL'!E1893</f>
        <v>0</v>
      </c>
      <c r="G1905" s="56" t="str">
        <f>+'INFO ENEL'!L1893</f>
        <v>MT</v>
      </c>
      <c r="H1905" s="57">
        <f>+'INFO ENEL'!M1893</f>
        <v>77.5</v>
      </c>
      <c r="I1905" s="56">
        <f>+'INFO ENEL'!N1893</f>
        <v>15</v>
      </c>
      <c r="J1905" s="56" t="str">
        <f>+'INFO ENEL'!O1893</f>
        <v>Poste</v>
      </c>
      <c r="K1905" s="56" t="str">
        <f>+'INFO ENEL'!P1893</f>
        <v>Concreto</v>
      </c>
      <c r="L1905" s="56" t="str">
        <f>+'INFO ENEL'!Q1893</f>
        <v>PPC24</v>
      </c>
      <c r="M1905" s="55" t="str">
        <f>+IF(ISERROR(INDEX('Estructuras de Acero y Concreto'!$C$6:$C$577,MATCH(L1905,'Estructuras de Acero y Concreto'!$D$6:$D$577,0)))=FALSE,INDEX('Estructuras de Acero y Concreto'!$C$6:$C$577,MATCH(L1905,'Estructuras de Acero y Concreto'!$D$6:$D$577,0)),IF(ISERROR(INDEX('Estructuras de Madera'!$C$5:$C$122,MATCH(L1905,'Estructuras de Madera'!$D$5:$D$122,0)))=FALSE,INDEX('Estructuras de Madera'!$C$5:$C$122,MATCH(L1905,'Estructuras de Madera'!$D$5:$D$122,0)),INDEX(SICODI!$G$3:$G$2404,MATCH(L1905,SICODI!$G$3:$G$2404,0))))</f>
        <v>PPC24</v>
      </c>
      <c r="N1905" s="121" t="str">
        <f>+IF(ISERROR(VLOOKUP(M1905,'Resumen de precios LLTT'!$C$17:$D$3071,2,FALSE))=FALSE,VLOOKUP(M1905,'Resumen de precios LLTT'!$C$17:$D$3071,2,FALSE),VLOOKUP(M1905,SICODI!$G$3:$J$2404,2,FALSE))</f>
        <v>POSTE DE CONCRETO ARMADO DE 15/400/150/375</v>
      </c>
      <c r="O1905" s="58">
        <f>+IF(ISERROR(VLOOKUP(M1905,'Resumen de precios LLTT'!$C$17:$G$3071,5,FALSE))=FALSE,VLOOKUP(M1905,'Resumen de precios LLTT'!$C$17:$G$3071,5,FALSE),VLOOKUP(M1905,SICODI!$G$3:$J$2404,4,FALSE))</f>
        <v>476.76</v>
      </c>
      <c r="P1905" s="16">
        <f t="shared" si="267"/>
        <v>0.84299999999999997</v>
      </c>
      <c r="Q1905" s="78">
        <f t="shared" si="268"/>
        <v>878.66867999999999</v>
      </c>
      <c r="R1905" s="56">
        <v>0</v>
      </c>
      <c r="S1905" s="16">
        <f t="shared" si="269"/>
        <v>0.13400000000000001</v>
      </c>
      <c r="T1905" s="79">
        <f t="shared" si="270"/>
        <v>9.8118002600000001</v>
      </c>
      <c r="U1905" s="80">
        <f t="shared" si="271"/>
        <v>0.183</v>
      </c>
      <c r="V1905" s="81">
        <f t="shared" si="272"/>
        <v>1.7955594475800001</v>
      </c>
      <c r="W1905" s="79">
        <f t="shared" si="273"/>
        <v>0.60419904645994038</v>
      </c>
      <c r="X1905" s="60">
        <f t="shared" si="274"/>
        <v>0.6</v>
      </c>
      <c r="Y1905" s="56">
        <f>+'INFO ENEL'!R1893</f>
        <v>1</v>
      </c>
      <c r="Z1905" s="59">
        <f t="shared" si="275"/>
        <v>0.6</v>
      </c>
    </row>
    <row r="1906" spans="1:26" ht="15" customHeight="1" x14ac:dyDescent="0.25">
      <c r="A1906" s="55">
        <f>+'INFO ENEL'!A1894</f>
        <v>1889</v>
      </c>
      <c r="B1906" s="121" t="str">
        <f>+INDEX($B$8:$B$15,MATCH(L1906,$L$8:$L$15,0))</f>
        <v>SICODI</v>
      </c>
      <c r="C1906" s="56" t="str">
        <f>+'INFO ENEL'!B1894</f>
        <v>Lima</v>
      </c>
      <c r="D1906" s="56" t="str">
        <f>+'INFO ENEL'!D1894</f>
        <v>SAYAN (LIMA)</v>
      </c>
      <c r="E1906" s="56" t="str">
        <f>+'INFO ENEL'!D1894</f>
        <v>SAYAN (LIMA)</v>
      </c>
      <c r="F1906" s="50">
        <f>+'INFO ENEL'!E1894</f>
        <v>0</v>
      </c>
      <c r="G1906" s="56" t="str">
        <f>+'INFO ENEL'!L1894</f>
        <v>MT</v>
      </c>
      <c r="H1906" s="57">
        <f>+'INFO ENEL'!M1894</f>
        <v>75.290000000000006</v>
      </c>
      <c r="I1906" s="56">
        <f>+'INFO ENEL'!N1894</f>
        <v>15</v>
      </c>
      <c r="J1906" s="56" t="str">
        <f>+'INFO ENEL'!O1894</f>
        <v>Poste</v>
      </c>
      <c r="K1906" s="56" t="str">
        <f>+'INFO ENEL'!P1894</f>
        <v>Concreto</v>
      </c>
      <c r="L1906" s="56" t="str">
        <f>+'INFO ENEL'!Q1894</f>
        <v>PPC24</v>
      </c>
      <c r="M1906" s="55" t="str">
        <f>+IF(ISERROR(INDEX('Estructuras de Acero y Concreto'!$C$6:$C$577,MATCH(L1906,'Estructuras de Acero y Concreto'!$D$6:$D$577,0)))=FALSE,INDEX('Estructuras de Acero y Concreto'!$C$6:$C$577,MATCH(L1906,'Estructuras de Acero y Concreto'!$D$6:$D$577,0)),IF(ISERROR(INDEX('Estructuras de Madera'!$C$5:$C$122,MATCH(L1906,'Estructuras de Madera'!$D$5:$D$122,0)))=FALSE,INDEX('Estructuras de Madera'!$C$5:$C$122,MATCH(L1906,'Estructuras de Madera'!$D$5:$D$122,0)),INDEX(SICODI!$G$3:$G$2404,MATCH(L1906,SICODI!$G$3:$G$2404,0))))</f>
        <v>PPC24</v>
      </c>
      <c r="N1906" s="121" t="str">
        <f>+IF(ISERROR(VLOOKUP(M1906,'Resumen de precios LLTT'!$C$17:$D$3071,2,FALSE))=FALSE,VLOOKUP(M1906,'Resumen de precios LLTT'!$C$17:$D$3071,2,FALSE),VLOOKUP(M1906,SICODI!$G$3:$J$2404,2,FALSE))</f>
        <v>POSTE DE CONCRETO ARMADO DE 15/400/150/375</v>
      </c>
      <c r="O1906" s="58">
        <f>+IF(ISERROR(VLOOKUP(M1906,'Resumen de precios LLTT'!$C$17:$G$3071,5,FALSE))=FALSE,VLOOKUP(M1906,'Resumen de precios LLTT'!$C$17:$G$3071,5,FALSE),VLOOKUP(M1906,SICODI!$G$3:$J$2404,4,FALSE))</f>
        <v>476.76</v>
      </c>
      <c r="P1906" s="16">
        <f t="shared" si="267"/>
        <v>0.84299999999999997</v>
      </c>
      <c r="Q1906" s="78">
        <f t="shared" si="268"/>
        <v>878.66867999999999</v>
      </c>
      <c r="R1906" s="56">
        <v>0</v>
      </c>
      <c r="S1906" s="16">
        <f t="shared" si="269"/>
        <v>0.13400000000000001</v>
      </c>
      <c r="T1906" s="79">
        <f t="shared" si="270"/>
        <v>9.8118002600000001</v>
      </c>
      <c r="U1906" s="80">
        <f t="shared" si="271"/>
        <v>0.183</v>
      </c>
      <c r="V1906" s="81">
        <f t="shared" si="272"/>
        <v>1.7955594475800001</v>
      </c>
      <c r="W1906" s="79">
        <f t="shared" si="273"/>
        <v>0.60419904645994038</v>
      </c>
      <c r="X1906" s="60">
        <f t="shared" si="274"/>
        <v>0.6</v>
      </c>
      <c r="Y1906" s="56">
        <f>+'INFO ENEL'!R1894</f>
        <v>1</v>
      </c>
      <c r="Z1906" s="59">
        <f t="shared" si="275"/>
        <v>0.6</v>
      </c>
    </row>
    <row r="1907" spans="1:26" ht="15" customHeight="1" x14ac:dyDescent="0.25">
      <c r="A1907" s="55">
        <f>+'INFO ENEL'!A1895</f>
        <v>1890</v>
      </c>
      <c r="B1907" s="121" t="str">
        <f>+INDEX($B$8:$B$15,MATCH(L1907,$L$8:$L$15,0))</f>
        <v>SICODI</v>
      </c>
      <c r="C1907" s="56" t="str">
        <f>+'INFO ENEL'!B1895</f>
        <v>Lima</v>
      </c>
      <c r="D1907" s="56" t="str">
        <f>+'INFO ENEL'!D1895</f>
        <v>SAYAN (LIMA)</v>
      </c>
      <c r="E1907" s="56" t="str">
        <f>+'INFO ENEL'!D1895</f>
        <v>SAYAN (LIMA)</v>
      </c>
      <c r="F1907" s="50">
        <f>+'INFO ENEL'!E1895</f>
        <v>0</v>
      </c>
      <c r="G1907" s="56" t="str">
        <f>+'INFO ENEL'!L1895</f>
        <v>MT</v>
      </c>
      <c r="H1907" s="57">
        <f>+'INFO ENEL'!M1895</f>
        <v>78.7</v>
      </c>
      <c r="I1907" s="56">
        <f>+'INFO ENEL'!N1895</f>
        <v>15</v>
      </c>
      <c r="J1907" s="56" t="str">
        <f>+'INFO ENEL'!O1895</f>
        <v>Poste</v>
      </c>
      <c r="K1907" s="56" t="str">
        <f>+'INFO ENEL'!P1895</f>
        <v>Concreto</v>
      </c>
      <c r="L1907" s="56" t="str">
        <f>+'INFO ENEL'!Q1895</f>
        <v>PPC24</v>
      </c>
      <c r="M1907" s="55" t="str">
        <f>+IF(ISERROR(INDEX('Estructuras de Acero y Concreto'!$C$6:$C$577,MATCH(L1907,'Estructuras de Acero y Concreto'!$D$6:$D$577,0)))=FALSE,INDEX('Estructuras de Acero y Concreto'!$C$6:$C$577,MATCH(L1907,'Estructuras de Acero y Concreto'!$D$6:$D$577,0)),IF(ISERROR(INDEX('Estructuras de Madera'!$C$5:$C$122,MATCH(L1907,'Estructuras de Madera'!$D$5:$D$122,0)))=FALSE,INDEX('Estructuras de Madera'!$C$5:$C$122,MATCH(L1907,'Estructuras de Madera'!$D$5:$D$122,0)),INDEX(SICODI!$G$3:$G$2404,MATCH(L1907,SICODI!$G$3:$G$2404,0))))</f>
        <v>PPC24</v>
      </c>
      <c r="N1907" s="121" t="str">
        <f>+IF(ISERROR(VLOOKUP(M1907,'Resumen de precios LLTT'!$C$17:$D$3071,2,FALSE))=FALSE,VLOOKUP(M1907,'Resumen de precios LLTT'!$C$17:$D$3071,2,FALSE),VLOOKUP(M1907,SICODI!$G$3:$J$2404,2,FALSE))</f>
        <v>POSTE DE CONCRETO ARMADO DE 15/400/150/375</v>
      </c>
      <c r="O1907" s="58">
        <f>+IF(ISERROR(VLOOKUP(M1907,'Resumen de precios LLTT'!$C$17:$G$3071,5,FALSE))=FALSE,VLOOKUP(M1907,'Resumen de precios LLTT'!$C$17:$G$3071,5,FALSE),VLOOKUP(M1907,SICODI!$G$3:$J$2404,4,FALSE))</f>
        <v>476.76</v>
      </c>
      <c r="P1907" s="16">
        <f t="shared" si="267"/>
        <v>0.84299999999999997</v>
      </c>
      <c r="Q1907" s="78">
        <f t="shared" si="268"/>
        <v>878.66867999999999</v>
      </c>
      <c r="R1907" s="56">
        <v>0</v>
      </c>
      <c r="S1907" s="16">
        <f t="shared" si="269"/>
        <v>0.13400000000000001</v>
      </c>
      <c r="T1907" s="79">
        <f t="shared" si="270"/>
        <v>9.8118002600000001</v>
      </c>
      <c r="U1907" s="80">
        <f t="shared" si="271"/>
        <v>0.183</v>
      </c>
      <c r="V1907" s="81">
        <f t="shared" si="272"/>
        <v>1.7955594475800001</v>
      </c>
      <c r="W1907" s="79">
        <f t="shared" si="273"/>
        <v>0.60419904645994038</v>
      </c>
      <c r="X1907" s="60">
        <f t="shared" si="274"/>
        <v>0.6</v>
      </c>
      <c r="Y1907" s="56">
        <f>+'INFO ENEL'!R1895</f>
        <v>1</v>
      </c>
      <c r="Z1907" s="59">
        <f t="shared" si="275"/>
        <v>0.6</v>
      </c>
    </row>
    <row r="1908" spans="1:26" ht="15" customHeight="1" x14ac:dyDescent="0.25">
      <c r="A1908" s="55">
        <f>+'INFO ENEL'!A1896</f>
        <v>1891</v>
      </c>
      <c r="B1908" s="121" t="str">
        <f>+INDEX($B$8:$B$15,MATCH(L1908,$L$8:$L$15,0))</f>
        <v>SICODI</v>
      </c>
      <c r="C1908" s="56" t="str">
        <f>+'INFO ENEL'!B1896</f>
        <v>Lima</v>
      </c>
      <c r="D1908" s="56" t="str">
        <f>+'INFO ENEL'!D1896</f>
        <v>SAYAN (LIMA)</v>
      </c>
      <c r="E1908" s="56" t="str">
        <f>+'INFO ENEL'!D1896</f>
        <v>SAYAN (LIMA)</v>
      </c>
      <c r="F1908" s="50">
        <f>+'INFO ENEL'!E1896</f>
        <v>0</v>
      </c>
      <c r="G1908" s="56" t="str">
        <f>+'INFO ENEL'!L1896</f>
        <v>MT</v>
      </c>
      <c r="H1908" s="57">
        <f>+'INFO ENEL'!M1896</f>
        <v>76.12</v>
      </c>
      <c r="I1908" s="56">
        <f>+'INFO ENEL'!N1896</f>
        <v>15</v>
      </c>
      <c r="J1908" s="56" t="str">
        <f>+'INFO ENEL'!O1896</f>
        <v>Poste</v>
      </c>
      <c r="K1908" s="56" t="str">
        <f>+'INFO ENEL'!P1896</f>
        <v>Concreto</v>
      </c>
      <c r="L1908" s="56" t="str">
        <f>+'INFO ENEL'!Q1896</f>
        <v>PPC24</v>
      </c>
      <c r="M1908" s="55" t="str">
        <f>+IF(ISERROR(INDEX('Estructuras de Acero y Concreto'!$C$6:$C$577,MATCH(L1908,'Estructuras de Acero y Concreto'!$D$6:$D$577,0)))=FALSE,INDEX('Estructuras de Acero y Concreto'!$C$6:$C$577,MATCH(L1908,'Estructuras de Acero y Concreto'!$D$6:$D$577,0)),IF(ISERROR(INDEX('Estructuras de Madera'!$C$5:$C$122,MATCH(L1908,'Estructuras de Madera'!$D$5:$D$122,0)))=FALSE,INDEX('Estructuras de Madera'!$C$5:$C$122,MATCH(L1908,'Estructuras de Madera'!$D$5:$D$122,0)),INDEX(SICODI!$G$3:$G$2404,MATCH(L1908,SICODI!$G$3:$G$2404,0))))</f>
        <v>PPC24</v>
      </c>
      <c r="N1908" s="121" t="str">
        <f>+IF(ISERROR(VLOOKUP(M1908,'Resumen de precios LLTT'!$C$17:$D$3071,2,FALSE))=FALSE,VLOOKUP(M1908,'Resumen de precios LLTT'!$C$17:$D$3071,2,FALSE),VLOOKUP(M1908,SICODI!$G$3:$J$2404,2,FALSE))</f>
        <v>POSTE DE CONCRETO ARMADO DE 15/400/150/375</v>
      </c>
      <c r="O1908" s="58">
        <f>+IF(ISERROR(VLOOKUP(M1908,'Resumen de precios LLTT'!$C$17:$G$3071,5,FALSE))=FALSE,VLOOKUP(M1908,'Resumen de precios LLTT'!$C$17:$G$3071,5,FALSE),VLOOKUP(M1908,SICODI!$G$3:$J$2404,4,FALSE))</f>
        <v>476.76</v>
      </c>
      <c r="P1908" s="16">
        <f t="shared" si="267"/>
        <v>0.84299999999999997</v>
      </c>
      <c r="Q1908" s="78">
        <f t="shared" si="268"/>
        <v>878.66867999999999</v>
      </c>
      <c r="R1908" s="56">
        <v>0</v>
      </c>
      <c r="S1908" s="16">
        <f t="shared" si="269"/>
        <v>0.13400000000000001</v>
      </c>
      <c r="T1908" s="79">
        <f t="shared" si="270"/>
        <v>9.8118002600000001</v>
      </c>
      <c r="U1908" s="80">
        <f t="shared" si="271"/>
        <v>0.183</v>
      </c>
      <c r="V1908" s="81">
        <f t="shared" si="272"/>
        <v>1.7955594475800001</v>
      </c>
      <c r="W1908" s="79">
        <f t="shared" si="273"/>
        <v>0.60419904645994038</v>
      </c>
      <c r="X1908" s="60">
        <f t="shared" si="274"/>
        <v>0.6</v>
      </c>
      <c r="Y1908" s="56">
        <f>+'INFO ENEL'!R1896</f>
        <v>1</v>
      </c>
      <c r="Z1908" s="59">
        <f t="shared" si="275"/>
        <v>0.6</v>
      </c>
    </row>
    <row r="1909" spans="1:26" ht="15" customHeight="1" x14ac:dyDescent="0.25">
      <c r="A1909" s="55">
        <f>+'INFO ENEL'!A1897</f>
        <v>1892</v>
      </c>
      <c r="B1909" s="121" t="str">
        <f>+INDEX($B$8:$B$15,MATCH(L1909,$L$8:$L$15,0))</f>
        <v>SICODI</v>
      </c>
      <c r="C1909" s="56" t="str">
        <f>+'INFO ENEL'!B1897</f>
        <v>Lima</v>
      </c>
      <c r="D1909" s="56" t="str">
        <f>+'INFO ENEL'!D1897</f>
        <v>SAYAN (LIMA)</v>
      </c>
      <c r="E1909" s="56" t="str">
        <f>+'INFO ENEL'!D1897</f>
        <v>SAYAN (LIMA)</v>
      </c>
      <c r="F1909" s="50">
        <f>+'INFO ENEL'!E1897</f>
        <v>0</v>
      </c>
      <c r="G1909" s="56" t="str">
        <f>+'INFO ENEL'!L1897</f>
        <v>MT</v>
      </c>
      <c r="H1909" s="57">
        <f>+'INFO ENEL'!M1897</f>
        <v>77.38</v>
      </c>
      <c r="I1909" s="56">
        <f>+'INFO ENEL'!N1897</f>
        <v>15</v>
      </c>
      <c r="J1909" s="56" t="str">
        <f>+'INFO ENEL'!O1897</f>
        <v>Poste</v>
      </c>
      <c r="K1909" s="56" t="str">
        <f>+'INFO ENEL'!P1897</f>
        <v>Concreto</v>
      </c>
      <c r="L1909" s="56" t="str">
        <f>+'INFO ENEL'!Q1897</f>
        <v>PPC24</v>
      </c>
      <c r="M1909" s="55" t="str">
        <f>+IF(ISERROR(INDEX('Estructuras de Acero y Concreto'!$C$6:$C$577,MATCH(L1909,'Estructuras de Acero y Concreto'!$D$6:$D$577,0)))=FALSE,INDEX('Estructuras de Acero y Concreto'!$C$6:$C$577,MATCH(L1909,'Estructuras de Acero y Concreto'!$D$6:$D$577,0)),IF(ISERROR(INDEX('Estructuras de Madera'!$C$5:$C$122,MATCH(L1909,'Estructuras de Madera'!$D$5:$D$122,0)))=FALSE,INDEX('Estructuras de Madera'!$C$5:$C$122,MATCH(L1909,'Estructuras de Madera'!$D$5:$D$122,0)),INDEX(SICODI!$G$3:$G$2404,MATCH(L1909,SICODI!$G$3:$G$2404,0))))</f>
        <v>PPC24</v>
      </c>
      <c r="N1909" s="121" t="str">
        <f>+IF(ISERROR(VLOOKUP(M1909,'Resumen de precios LLTT'!$C$17:$D$3071,2,FALSE))=FALSE,VLOOKUP(M1909,'Resumen de precios LLTT'!$C$17:$D$3071,2,FALSE),VLOOKUP(M1909,SICODI!$G$3:$J$2404,2,FALSE))</f>
        <v>POSTE DE CONCRETO ARMADO DE 15/400/150/375</v>
      </c>
      <c r="O1909" s="58">
        <f>+IF(ISERROR(VLOOKUP(M1909,'Resumen de precios LLTT'!$C$17:$G$3071,5,FALSE))=FALSE,VLOOKUP(M1909,'Resumen de precios LLTT'!$C$17:$G$3071,5,FALSE),VLOOKUP(M1909,SICODI!$G$3:$J$2404,4,FALSE))</f>
        <v>476.76</v>
      </c>
      <c r="P1909" s="16">
        <f t="shared" si="267"/>
        <v>0.84299999999999997</v>
      </c>
      <c r="Q1909" s="78">
        <f t="shared" si="268"/>
        <v>878.66867999999999</v>
      </c>
      <c r="R1909" s="56">
        <v>0</v>
      </c>
      <c r="S1909" s="16">
        <f t="shared" si="269"/>
        <v>0.13400000000000001</v>
      </c>
      <c r="T1909" s="79">
        <f t="shared" si="270"/>
        <v>9.8118002600000001</v>
      </c>
      <c r="U1909" s="80">
        <f t="shared" si="271"/>
        <v>0.183</v>
      </c>
      <c r="V1909" s="81">
        <f t="shared" si="272"/>
        <v>1.7955594475800001</v>
      </c>
      <c r="W1909" s="79">
        <f t="shared" si="273"/>
        <v>0.60419904645994038</v>
      </c>
      <c r="X1909" s="60">
        <f t="shared" si="274"/>
        <v>0.6</v>
      </c>
      <c r="Y1909" s="56">
        <f>+'INFO ENEL'!R1897</f>
        <v>1</v>
      </c>
      <c r="Z1909" s="59">
        <f t="shared" si="275"/>
        <v>0.6</v>
      </c>
    </row>
    <row r="1910" spans="1:26" ht="15" customHeight="1" x14ac:dyDescent="0.25">
      <c r="A1910" s="55">
        <f>+'INFO ENEL'!A1898</f>
        <v>1893</v>
      </c>
      <c r="B1910" s="121" t="str">
        <f>+INDEX($B$8:$B$15,MATCH(L1910,$L$8:$L$15,0))</f>
        <v>SICODI</v>
      </c>
      <c r="C1910" s="56" t="str">
        <f>+'INFO ENEL'!B1898</f>
        <v>Lima</v>
      </c>
      <c r="D1910" s="56" t="str">
        <f>+'INFO ENEL'!D1898</f>
        <v>SAYAN (LIMA)</v>
      </c>
      <c r="E1910" s="56" t="str">
        <f>+'INFO ENEL'!D1898</f>
        <v>SAYAN (LIMA)</v>
      </c>
      <c r="F1910" s="50">
        <f>+'INFO ENEL'!E1898</f>
        <v>0</v>
      </c>
      <c r="G1910" s="56" t="str">
        <f>+'INFO ENEL'!L1898</f>
        <v>MT</v>
      </c>
      <c r="H1910" s="57">
        <f>+'INFO ENEL'!M1898</f>
        <v>76.37</v>
      </c>
      <c r="I1910" s="56">
        <f>+'INFO ENEL'!N1898</f>
        <v>15</v>
      </c>
      <c r="J1910" s="56" t="str">
        <f>+'INFO ENEL'!O1898</f>
        <v>Poste</v>
      </c>
      <c r="K1910" s="56" t="str">
        <f>+'INFO ENEL'!P1898</f>
        <v>Concreto</v>
      </c>
      <c r="L1910" s="56" t="str">
        <f>+'INFO ENEL'!Q1898</f>
        <v>PPC24</v>
      </c>
      <c r="M1910" s="55" t="str">
        <f>+IF(ISERROR(INDEX('Estructuras de Acero y Concreto'!$C$6:$C$577,MATCH(L1910,'Estructuras de Acero y Concreto'!$D$6:$D$577,0)))=FALSE,INDEX('Estructuras de Acero y Concreto'!$C$6:$C$577,MATCH(L1910,'Estructuras de Acero y Concreto'!$D$6:$D$577,0)),IF(ISERROR(INDEX('Estructuras de Madera'!$C$5:$C$122,MATCH(L1910,'Estructuras de Madera'!$D$5:$D$122,0)))=FALSE,INDEX('Estructuras de Madera'!$C$5:$C$122,MATCH(L1910,'Estructuras de Madera'!$D$5:$D$122,0)),INDEX(SICODI!$G$3:$G$2404,MATCH(L1910,SICODI!$G$3:$G$2404,0))))</f>
        <v>PPC24</v>
      </c>
      <c r="N1910" s="121" t="str">
        <f>+IF(ISERROR(VLOOKUP(M1910,'Resumen de precios LLTT'!$C$17:$D$3071,2,FALSE))=FALSE,VLOOKUP(M1910,'Resumen de precios LLTT'!$C$17:$D$3071,2,FALSE),VLOOKUP(M1910,SICODI!$G$3:$J$2404,2,FALSE))</f>
        <v>POSTE DE CONCRETO ARMADO DE 15/400/150/375</v>
      </c>
      <c r="O1910" s="58">
        <f>+IF(ISERROR(VLOOKUP(M1910,'Resumen de precios LLTT'!$C$17:$G$3071,5,FALSE))=FALSE,VLOOKUP(M1910,'Resumen de precios LLTT'!$C$17:$G$3071,5,FALSE),VLOOKUP(M1910,SICODI!$G$3:$J$2404,4,FALSE))</f>
        <v>476.76</v>
      </c>
      <c r="P1910" s="16">
        <f t="shared" si="267"/>
        <v>0.84299999999999997</v>
      </c>
      <c r="Q1910" s="78">
        <f t="shared" si="268"/>
        <v>878.66867999999999</v>
      </c>
      <c r="R1910" s="56">
        <v>0</v>
      </c>
      <c r="S1910" s="16">
        <f t="shared" si="269"/>
        <v>0.13400000000000001</v>
      </c>
      <c r="T1910" s="79">
        <f t="shared" si="270"/>
        <v>9.8118002600000001</v>
      </c>
      <c r="U1910" s="80">
        <f t="shared" si="271"/>
        <v>0.183</v>
      </c>
      <c r="V1910" s="81">
        <f t="shared" si="272"/>
        <v>1.7955594475800001</v>
      </c>
      <c r="W1910" s="79">
        <f t="shared" si="273"/>
        <v>0.60419904645994038</v>
      </c>
      <c r="X1910" s="60">
        <f t="shared" si="274"/>
        <v>0.6</v>
      </c>
      <c r="Y1910" s="56">
        <f>+'INFO ENEL'!R1898</f>
        <v>1</v>
      </c>
      <c r="Z1910" s="59">
        <f t="shared" si="275"/>
        <v>0.6</v>
      </c>
    </row>
    <row r="1911" spans="1:26" ht="15" customHeight="1" x14ac:dyDescent="0.25">
      <c r="A1911" s="55">
        <f>+'INFO ENEL'!A1899</f>
        <v>1894</v>
      </c>
      <c r="B1911" s="121" t="str">
        <f>+INDEX($B$8:$B$15,MATCH(L1911,$L$8:$L$15,0))</f>
        <v>SICODI</v>
      </c>
      <c r="C1911" s="56" t="str">
        <f>+'INFO ENEL'!B1899</f>
        <v>Lima</v>
      </c>
      <c r="D1911" s="56" t="str">
        <f>+'INFO ENEL'!D1899</f>
        <v>SAYAN (LIMA)</v>
      </c>
      <c r="E1911" s="56" t="str">
        <f>+'INFO ENEL'!D1899</f>
        <v>SAYAN (LIMA)</v>
      </c>
      <c r="F1911" s="50">
        <f>+'INFO ENEL'!E1899</f>
        <v>0</v>
      </c>
      <c r="G1911" s="56" t="str">
        <f>+'INFO ENEL'!L1899</f>
        <v>MT</v>
      </c>
      <c r="H1911" s="57">
        <f>+'INFO ENEL'!M1899</f>
        <v>75.959999999999894</v>
      </c>
      <c r="I1911" s="56">
        <f>+'INFO ENEL'!N1899</f>
        <v>15</v>
      </c>
      <c r="J1911" s="56" t="str">
        <f>+'INFO ENEL'!O1899</f>
        <v>Poste</v>
      </c>
      <c r="K1911" s="56" t="str">
        <f>+'INFO ENEL'!P1899</f>
        <v>Concreto</v>
      </c>
      <c r="L1911" s="56" t="str">
        <f>+'INFO ENEL'!Q1899</f>
        <v>PPC24</v>
      </c>
      <c r="M1911" s="55" t="str">
        <f>+IF(ISERROR(INDEX('Estructuras de Acero y Concreto'!$C$6:$C$577,MATCH(L1911,'Estructuras de Acero y Concreto'!$D$6:$D$577,0)))=FALSE,INDEX('Estructuras de Acero y Concreto'!$C$6:$C$577,MATCH(L1911,'Estructuras de Acero y Concreto'!$D$6:$D$577,0)),IF(ISERROR(INDEX('Estructuras de Madera'!$C$5:$C$122,MATCH(L1911,'Estructuras de Madera'!$D$5:$D$122,0)))=FALSE,INDEX('Estructuras de Madera'!$C$5:$C$122,MATCH(L1911,'Estructuras de Madera'!$D$5:$D$122,0)),INDEX(SICODI!$G$3:$G$2404,MATCH(L1911,SICODI!$G$3:$G$2404,0))))</f>
        <v>PPC24</v>
      </c>
      <c r="N1911" s="121" t="str">
        <f>+IF(ISERROR(VLOOKUP(M1911,'Resumen de precios LLTT'!$C$17:$D$3071,2,FALSE))=FALSE,VLOOKUP(M1911,'Resumen de precios LLTT'!$C$17:$D$3071,2,FALSE),VLOOKUP(M1911,SICODI!$G$3:$J$2404,2,FALSE))</f>
        <v>POSTE DE CONCRETO ARMADO DE 15/400/150/375</v>
      </c>
      <c r="O1911" s="58">
        <f>+IF(ISERROR(VLOOKUP(M1911,'Resumen de precios LLTT'!$C$17:$G$3071,5,FALSE))=FALSE,VLOOKUP(M1911,'Resumen de precios LLTT'!$C$17:$G$3071,5,FALSE),VLOOKUP(M1911,SICODI!$G$3:$J$2404,4,FALSE))</f>
        <v>476.76</v>
      </c>
      <c r="P1911" s="16">
        <f t="shared" si="267"/>
        <v>0.84299999999999997</v>
      </c>
      <c r="Q1911" s="78">
        <f t="shared" si="268"/>
        <v>878.66867999999999</v>
      </c>
      <c r="R1911" s="56">
        <v>0</v>
      </c>
      <c r="S1911" s="16">
        <f t="shared" si="269"/>
        <v>0.13400000000000001</v>
      </c>
      <c r="T1911" s="79">
        <f t="shared" si="270"/>
        <v>9.8118002600000001</v>
      </c>
      <c r="U1911" s="80">
        <f t="shared" si="271"/>
        <v>0.183</v>
      </c>
      <c r="V1911" s="81">
        <f t="shared" si="272"/>
        <v>1.7955594475800001</v>
      </c>
      <c r="W1911" s="79">
        <f t="shared" si="273"/>
        <v>0.60419904645994038</v>
      </c>
      <c r="X1911" s="60">
        <f t="shared" si="274"/>
        <v>0.6</v>
      </c>
      <c r="Y1911" s="56">
        <f>+'INFO ENEL'!R1899</f>
        <v>1</v>
      </c>
      <c r="Z1911" s="59">
        <f t="shared" si="275"/>
        <v>0.6</v>
      </c>
    </row>
    <row r="1912" spans="1:26" ht="15" customHeight="1" x14ac:dyDescent="0.25">
      <c r="A1912" s="55">
        <f>+'INFO ENEL'!A1900</f>
        <v>1895</v>
      </c>
      <c r="B1912" s="121" t="str">
        <f>+INDEX($B$8:$B$15,MATCH(L1912,$L$8:$L$15,0))</f>
        <v>SICODI</v>
      </c>
      <c r="C1912" s="56" t="str">
        <f>+'INFO ENEL'!B1900</f>
        <v>Lima</v>
      </c>
      <c r="D1912" s="56" t="str">
        <f>+'INFO ENEL'!D1900</f>
        <v>SAYAN (LIMA)</v>
      </c>
      <c r="E1912" s="56" t="str">
        <f>+'INFO ENEL'!D1900</f>
        <v>SAYAN (LIMA)</v>
      </c>
      <c r="F1912" s="50">
        <f>+'INFO ENEL'!E1900</f>
        <v>0</v>
      </c>
      <c r="G1912" s="56" t="str">
        <f>+'INFO ENEL'!L1900</f>
        <v>MT</v>
      </c>
      <c r="H1912" s="57">
        <f>+'INFO ENEL'!M1900</f>
        <v>23.24</v>
      </c>
      <c r="I1912" s="56">
        <f>+'INFO ENEL'!N1900</f>
        <v>15</v>
      </c>
      <c r="J1912" s="56" t="str">
        <f>+'INFO ENEL'!O1900</f>
        <v>Poste</v>
      </c>
      <c r="K1912" s="56" t="str">
        <f>+'INFO ENEL'!P1900</f>
        <v>Concreto</v>
      </c>
      <c r="L1912" s="56" t="str">
        <f>+'INFO ENEL'!Q1900</f>
        <v>PPC24</v>
      </c>
      <c r="M1912" s="55" t="str">
        <f>+IF(ISERROR(INDEX('Estructuras de Acero y Concreto'!$C$6:$C$577,MATCH(L1912,'Estructuras de Acero y Concreto'!$D$6:$D$577,0)))=FALSE,INDEX('Estructuras de Acero y Concreto'!$C$6:$C$577,MATCH(L1912,'Estructuras de Acero y Concreto'!$D$6:$D$577,0)),IF(ISERROR(INDEX('Estructuras de Madera'!$C$5:$C$122,MATCH(L1912,'Estructuras de Madera'!$D$5:$D$122,0)))=FALSE,INDEX('Estructuras de Madera'!$C$5:$C$122,MATCH(L1912,'Estructuras de Madera'!$D$5:$D$122,0)),INDEX(SICODI!$G$3:$G$2404,MATCH(L1912,SICODI!$G$3:$G$2404,0))))</f>
        <v>PPC24</v>
      </c>
      <c r="N1912" s="121" t="str">
        <f>+IF(ISERROR(VLOOKUP(M1912,'Resumen de precios LLTT'!$C$17:$D$3071,2,FALSE))=FALSE,VLOOKUP(M1912,'Resumen de precios LLTT'!$C$17:$D$3071,2,FALSE),VLOOKUP(M1912,SICODI!$G$3:$J$2404,2,FALSE))</f>
        <v>POSTE DE CONCRETO ARMADO DE 15/400/150/375</v>
      </c>
      <c r="O1912" s="58">
        <f>+IF(ISERROR(VLOOKUP(M1912,'Resumen de precios LLTT'!$C$17:$G$3071,5,FALSE))=FALSE,VLOOKUP(M1912,'Resumen de precios LLTT'!$C$17:$G$3071,5,FALSE),VLOOKUP(M1912,SICODI!$G$3:$J$2404,4,FALSE))</f>
        <v>476.76</v>
      </c>
      <c r="P1912" s="16">
        <f t="shared" si="267"/>
        <v>0.84299999999999997</v>
      </c>
      <c r="Q1912" s="78">
        <f t="shared" si="268"/>
        <v>878.66867999999999</v>
      </c>
      <c r="R1912" s="56">
        <v>0</v>
      </c>
      <c r="S1912" s="16">
        <f t="shared" si="269"/>
        <v>0.13400000000000001</v>
      </c>
      <c r="T1912" s="79">
        <f t="shared" si="270"/>
        <v>9.8118002600000001</v>
      </c>
      <c r="U1912" s="80">
        <f t="shared" si="271"/>
        <v>0.183</v>
      </c>
      <c r="V1912" s="81">
        <f t="shared" si="272"/>
        <v>1.7955594475800001</v>
      </c>
      <c r="W1912" s="79">
        <f t="shared" si="273"/>
        <v>0.60419904645994038</v>
      </c>
      <c r="X1912" s="60">
        <f t="shared" si="274"/>
        <v>0.6</v>
      </c>
      <c r="Y1912" s="56">
        <f>+'INFO ENEL'!R1900</f>
        <v>1</v>
      </c>
      <c r="Z1912" s="59">
        <f t="shared" si="275"/>
        <v>0.6</v>
      </c>
    </row>
    <row r="1913" spans="1:26" ht="15" customHeight="1" x14ac:dyDescent="0.25">
      <c r="A1913" s="55">
        <f>+'INFO ENEL'!A1901</f>
        <v>1896</v>
      </c>
      <c r="B1913" s="121" t="str">
        <f>+INDEX($B$8:$B$15,MATCH(L1913,$L$8:$L$15,0))</f>
        <v>SICODI</v>
      </c>
      <c r="C1913" s="56" t="str">
        <f>+'INFO ENEL'!B1901</f>
        <v>Lima</v>
      </c>
      <c r="D1913" s="56" t="str">
        <f>+'INFO ENEL'!D1901</f>
        <v>SAYAN (LIMA)</v>
      </c>
      <c r="E1913" s="56" t="str">
        <f>+'INFO ENEL'!D1901</f>
        <v>SAYAN (LIMA)</v>
      </c>
      <c r="F1913" s="50">
        <f>+'INFO ENEL'!E1901</f>
        <v>0</v>
      </c>
      <c r="G1913" s="56" t="str">
        <f>+'INFO ENEL'!L1901</f>
        <v>MT</v>
      </c>
      <c r="H1913" s="57">
        <f>+'INFO ENEL'!M1901</f>
        <v>92.63</v>
      </c>
      <c r="I1913" s="56">
        <f>+'INFO ENEL'!N1901</f>
        <v>15</v>
      </c>
      <c r="J1913" s="56" t="str">
        <f>+'INFO ENEL'!O1901</f>
        <v>Poste</v>
      </c>
      <c r="K1913" s="56" t="str">
        <f>+'INFO ENEL'!P1901</f>
        <v>Concreto</v>
      </c>
      <c r="L1913" s="56" t="str">
        <f>+'INFO ENEL'!Q1901</f>
        <v>PPC24</v>
      </c>
      <c r="M1913" s="55" t="str">
        <f>+IF(ISERROR(INDEX('Estructuras de Acero y Concreto'!$C$6:$C$577,MATCH(L1913,'Estructuras de Acero y Concreto'!$D$6:$D$577,0)))=FALSE,INDEX('Estructuras de Acero y Concreto'!$C$6:$C$577,MATCH(L1913,'Estructuras de Acero y Concreto'!$D$6:$D$577,0)),IF(ISERROR(INDEX('Estructuras de Madera'!$C$5:$C$122,MATCH(L1913,'Estructuras de Madera'!$D$5:$D$122,0)))=FALSE,INDEX('Estructuras de Madera'!$C$5:$C$122,MATCH(L1913,'Estructuras de Madera'!$D$5:$D$122,0)),INDEX(SICODI!$G$3:$G$2404,MATCH(L1913,SICODI!$G$3:$G$2404,0))))</f>
        <v>PPC24</v>
      </c>
      <c r="N1913" s="121" t="str">
        <f>+IF(ISERROR(VLOOKUP(M1913,'Resumen de precios LLTT'!$C$17:$D$3071,2,FALSE))=FALSE,VLOOKUP(M1913,'Resumen de precios LLTT'!$C$17:$D$3071,2,FALSE),VLOOKUP(M1913,SICODI!$G$3:$J$2404,2,FALSE))</f>
        <v>POSTE DE CONCRETO ARMADO DE 15/400/150/375</v>
      </c>
      <c r="O1913" s="58">
        <f>+IF(ISERROR(VLOOKUP(M1913,'Resumen de precios LLTT'!$C$17:$G$3071,5,FALSE))=FALSE,VLOOKUP(M1913,'Resumen de precios LLTT'!$C$17:$G$3071,5,FALSE),VLOOKUP(M1913,SICODI!$G$3:$J$2404,4,FALSE))</f>
        <v>476.76</v>
      </c>
      <c r="P1913" s="16">
        <f t="shared" si="267"/>
        <v>0.84299999999999997</v>
      </c>
      <c r="Q1913" s="78">
        <f t="shared" si="268"/>
        <v>878.66867999999999</v>
      </c>
      <c r="R1913" s="56">
        <v>0</v>
      </c>
      <c r="S1913" s="16">
        <f t="shared" si="269"/>
        <v>0.13400000000000001</v>
      </c>
      <c r="T1913" s="79">
        <f t="shared" si="270"/>
        <v>9.8118002600000001</v>
      </c>
      <c r="U1913" s="80">
        <f t="shared" si="271"/>
        <v>0.183</v>
      </c>
      <c r="V1913" s="81">
        <f t="shared" si="272"/>
        <v>1.7955594475800001</v>
      </c>
      <c r="W1913" s="79">
        <f t="shared" si="273"/>
        <v>0.60419904645994038</v>
      </c>
      <c r="X1913" s="60">
        <f t="shared" si="274"/>
        <v>0.6</v>
      </c>
      <c r="Y1913" s="56">
        <f>+'INFO ENEL'!R1901</f>
        <v>1</v>
      </c>
      <c r="Z1913" s="59">
        <f t="shared" si="275"/>
        <v>0.6</v>
      </c>
    </row>
    <row r="1914" spans="1:26" ht="15" customHeight="1" x14ac:dyDescent="0.25">
      <c r="A1914" s="55">
        <f>+'INFO ENEL'!A1902</f>
        <v>1897</v>
      </c>
      <c r="B1914" s="121" t="str">
        <f>+INDEX($B$8:$B$15,MATCH(L1914,$L$8:$L$15,0))</f>
        <v>SICODI</v>
      </c>
      <c r="C1914" s="56" t="str">
        <f>+'INFO ENEL'!B1902</f>
        <v>Lima</v>
      </c>
      <c r="D1914" s="56" t="str">
        <f>+'INFO ENEL'!D1902</f>
        <v>SAYAN (LIMA)</v>
      </c>
      <c r="E1914" s="56" t="str">
        <f>+'INFO ENEL'!D1902</f>
        <v>SAYAN (LIMA)</v>
      </c>
      <c r="F1914" s="50">
        <f>+'INFO ENEL'!E1902</f>
        <v>0</v>
      </c>
      <c r="G1914" s="56" t="str">
        <f>+'INFO ENEL'!L1902</f>
        <v>MT</v>
      </c>
      <c r="H1914" s="57">
        <f>+'INFO ENEL'!M1902</f>
        <v>87.33</v>
      </c>
      <c r="I1914" s="56">
        <f>+'INFO ENEL'!N1902</f>
        <v>15</v>
      </c>
      <c r="J1914" s="56" t="str">
        <f>+'INFO ENEL'!O1902</f>
        <v>Poste</v>
      </c>
      <c r="K1914" s="56" t="str">
        <f>+'INFO ENEL'!P1902</f>
        <v>Concreto</v>
      </c>
      <c r="L1914" s="56" t="str">
        <f>+'INFO ENEL'!Q1902</f>
        <v>PPC24</v>
      </c>
      <c r="M1914" s="55" t="str">
        <f>+IF(ISERROR(INDEX('Estructuras de Acero y Concreto'!$C$6:$C$577,MATCH(L1914,'Estructuras de Acero y Concreto'!$D$6:$D$577,0)))=FALSE,INDEX('Estructuras de Acero y Concreto'!$C$6:$C$577,MATCH(L1914,'Estructuras de Acero y Concreto'!$D$6:$D$577,0)),IF(ISERROR(INDEX('Estructuras de Madera'!$C$5:$C$122,MATCH(L1914,'Estructuras de Madera'!$D$5:$D$122,0)))=FALSE,INDEX('Estructuras de Madera'!$C$5:$C$122,MATCH(L1914,'Estructuras de Madera'!$D$5:$D$122,0)),INDEX(SICODI!$G$3:$G$2404,MATCH(L1914,SICODI!$G$3:$G$2404,0))))</f>
        <v>PPC24</v>
      </c>
      <c r="N1914" s="121" t="str">
        <f>+IF(ISERROR(VLOOKUP(M1914,'Resumen de precios LLTT'!$C$17:$D$3071,2,FALSE))=FALSE,VLOOKUP(M1914,'Resumen de precios LLTT'!$C$17:$D$3071,2,FALSE),VLOOKUP(M1914,SICODI!$G$3:$J$2404,2,FALSE))</f>
        <v>POSTE DE CONCRETO ARMADO DE 15/400/150/375</v>
      </c>
      <c r="O1914" s="58">
        <f>+IF(ISERROR(VLOOKUP(M1914,'Resumen de precios LLTT'!$C$17:$G$3071,5,FALSE))=FALSE,VLOOKUP(M1914,'Resumen de precios LLTT'!$C$17:$G$3071,5,FALSE),VLOOKUP(M1914,SICODI!$G$3:$J$2404,4,FALSE))</f>
        <v>476.76</v>
      </c>
      <c r="P1914" s="16">
        <f t="shared" si="267"/>
        <v>0.84299999999999997</v>
      </c>
      <c r="Q1914" s="78">
        <f t="shared" si="268"/>
        <v>878.66867999999999</v>
      </c>
      <c r="R1914" s="56">
        <v>0</v>
      </c>
      <c r="S1914" s="16">
        <f t="shared" si="269"/>
        <v>0.13400000000000001</v>
      </c>
      <c r="T1914" s="79">
        <f t="shared" si="270"/>
        <v>9.8118002600000001</v>
      </c>
      <c r="U1914" s="80">
        <f t="shared" si="271"/>
        <v>0.183</v>
      </c>
      <c r="V1914" s="81">
        <f t="shared" si="272"/>
        <v>1.7955594475800001</v>
      </c>
      <c r="W1914" s="79">
        <f t="shared" si="273"/>
        <v>0.60419904645994038</v>
      </c>
      <c r="X1914" s="60">
        <f t="shared" si="274"/>
        <v>0.6</v>
      </c>
      <c r="Y1914" s="56">
        <f>+'INFO ENEL'!R1902</f>
        <v>1</v>
      </c>
      <c r="Z1914" s="59">
        <f t="shared" si="275"/>
        <v>0.6</v>
      </c>
    </row>
    <row r="1915" spans="1:26" ht="15" customHeight="1" x14ac:dyDescent="0.25">
      <c r="A1915" s="55">
        <f>+'INFO ENEL'!A1903</f>
        <v>1898</v>
      </c>
      <c r="B1915" s="121" t="str">
        <f>+INDEX($B$8:$B$15,MATCH(L1915,$L$8:$L$15,0))</f>
        <v>SICODI</v>
      </c>
      <c r="C1915" s="56" t="str">
        <f>+'INFO ENEL'!B1903</f>
        <v>Lima</v>
      </c>
      <c r="D1915" s="56" t="str">
        <f>+'INFO ENEL'!D1903</f>
        <v>SAYAN (LIMA)</v>
      </c>
      <c r="E1915" s="56" t="str">
        <f>+'INFO ENEL'!D1903</f>
        <v>SAYAN (LIMA)</v>
      </c>
      <c r="F1915" s="50">
        <f>+'INFO ENEL'!E1903</f>
        <v>0</v>
      </c>
      <c r="G1915" s="56" t="str">
        <f>+'INFO ENEL'!L1903</f>
        <v>MT</v>
      </c>
      <c r="H1915" s="57">
        <f>+'INFO ENEL'!M1903</f>
        <v>86.52</v>
      </c>
      <c r="I1915" s="56">
        <f>+'INFO ENEL'!N1903</f>
        <v>15</v>
      </c>
      <c r="J1915" s="56" t="str">
        <f>+'INFO ENEL'!O1903</f>
        <v>Poste</v>
      </c>
      <c r="K1915" s="56" t="str">
        <f>+'INFO ENEL'!P1903</f>
        <v>Concreto</v>
      </c>
      <c r="L1915" s="56" t="str">
        <f>+'INFO ENEL'!Q1903</f>
        <v>PPC24</v>
      </c>
      <c r="M1915" s="55" t="str">
        <f>+IF(ISERROR(INDEX('Estructuras de Acero y Concreto'!$C$6:$C$577,MATCH(L1915,'Estructuras de Acero y Concreto'!$D$6:$D$577,0)))=FALSE,INDEX('Estructuras de Acero y Concreto'!$C$6:$C$577,MATCH(L1915,'Estructuras de Acero y Concreto'!$D$6:$D$577,0)),IF(ISERROR(INDEX('Estructuras de Madera'!$C$5:$C$122,MATCH(L1915,'Estructuras de Madera'!$D$5:$D$122,0)))=FALSE,INDEX('Estructuras de Madera'!$C$5:$C$122,MATCH(L1915,'Estructuras de Madera'!$D$5:$D$122,0)),INDEX(SICODI!$G$3:$G$2404,MATCH(L1915,SICODI!$G$3:$G$2404,0))))</f>
        <v>PPC24</v>
      </c>
      <c r="N1915" s="121" t="str">
        <f>+IF(ISERROR(VLOOKUP(M1915,'Resumen de precios LLTT'!$C$17:$D$3071,2,FALSE))=FALSE,VLOOKUP(M1915,'Resumen de precios LLTT'!$C$17:$D$3071,2,FALSE),VLOOKUP(M1915,SICODI!$G$3:$J$2404,2,FALSE))</f>
        <v>POSTE DE CONCRETO ARMADO DE 15/400/150/375</v>
      </c>
      <c r="O1915" s="58">
        <f>+IF(ISERROR(VLOOKUP(M1915,'Resumen de precios LLTT'!$C$17:$G$3071,5,FALSE))=FALSE,VLOOKUP(M1915,'Resumen de precios LLTT'!$C$17:$G$3071,5,FALSE),VLOOKUP(M1915,SICODI!$G$3:$J$2404,4,FALSE))</f>
        <v>476.76</v>
      </c>
      <c r="P1915" s="16">
        <f t="shared" si="267"/>
        <v>0.84299999999999997</v>
      </c>
      <c r="Q1915" s="78">
        <f t="shared" si="268"/>
        <v>878.66867999999999</v>
      </c>
      <c r="R1915" s="56">
        <v>0</v>
      </c>
      <c r="S1915" s="16">
        <f t="shared" si="269"/>
        <v>0.13400000000000001</v>
      </c>
      <c r="T1915" s="79">
        <f t="shared" si="270"/>
        <v>9.8118002600000001</v>
      </c>
      <c r="U1915" s="80">
        <f t="shared" si="271"/>
        <v>0.183</v>
      </c>
      <c r="V1915" s="81">
        <f t="shared" si="272"/>
        <v>1.7955594475800001</v>
      </c>
      <c r="W1915" s="79">
        <f t="shared" si="273"/>
        <v>0.60419904645994038</v>
      </c>
      <c r="X1915" s="60">
        <f t="shared" si="274"/>
        <v>0.6</v>
      </c>
      <c r="Y1915" s="56">
        <f>+'INFO ENEL'!R1903</f>
        <v>1</v>
      </c>
      <c r="Z1915" s="59">
        <f t="shared" si="275"/>
        <v>0.6</v>
      </c>
    </row>
    <row r="1916" spans="1:26" ht="15" customHeight="1" x14ac:dyDescent="0.25">
      <c r="A1916" s="55">
        <f>+'INFO ENEL'!A1904</f>
        <v>1899</v>
      </c>
      <c r="B1916" s="121" t="str">
        <f>+INDEX($B$8:$B$15,MATCH(L1916,$L$8:$L$15,0))</f>
        <v>SICODI</v>
      </c>
      <c r="C1916" s="56" t="str">
        <f>+'INFO ENEL'!B1904</f>
        <v>Lima</v>
      </c>
      <c r="D1916" s="56" t="str">
        <f>+'INFO ENEL'!D1904</f>
        <v>SAYAN (LIMA)</v>
      </c>
      <c r="E1916" s="56" t="str">
        <f>+'INFO ENEL'!D1904</f>
        <v>SAYAN (LIMA)</v>
      </c>
      <c r="F1916" s="50">
        <f>+'INFO ENEL'!E1904</f>
        <v>0</v>
      </c>
      <c r="G1916" s="56" t="str">
        <f>+'INFO ENEL'!L1904</f>
        <v>MT</v>
      </c>
      <c r="H1916" s="57">
        <f>+'INFO ENEL'!M1904</f>
        <v>93.37</v>
      </c>
      <c r="I1916" s="56">
        <f>+'INFO ENEL'!N1904</f>
        <v>15</v>
      </c>
      <c r="J1916" s="56" t="str">
        <f>+'INFO ENEL'!O1904</f>
        <v>Poste</v>
      </c>
      <c r="K1916" s="56" t="str">
        <f>+'INFO ENEL'!P1904</f>
        <v>Concreto</v>
      </c>
      <c r="L1916" s="56" t="str">
        <f>+'INFO ENEL'!Q1904</f>
        <v>PPC24</v>
      </c>
      <c r="M1916" s="55" t="str">
        <f>+IF(ISERROR(INDEX('Estructuras de Acero y Concreto'!$C$6:$C$577,MATCH(L1916,'Estructuras de Acero y Concreto'!$D$6:$D$577,0)))=FALSE,INDEX('Estructuras de Acero y Concreto'!$C$6:$C$577,MATCH(L1916,'Estructuras de Acero y Concreto'!$D$6:$D$577,0)),IF(ISERROR(INDEX('Estructuras de Madera'!$C$5:$C$122,MATCH(L1916,'Estructuras de Madera'!$D$5:$D$122,0)))=FALSE,INDEX('Estructuras de Madera'!$C$5:$C$122,MATCH(L1916,'Estructuras de Madera'!$D$5:$D$122,0)),INDEX(SICODI!$G$3:$G$2404,MATCH(L1916,SICODI!$G$3:$G$2404,0))))</f>
        <v>PPC24</v>
      </c>
      <c r="N1916" s="121" t="str">
        <f>+IF(ISERROR(VLOOKUP(M1916,'Resumen de precios LLTT'!$C$17:$D$3071,2,FALSE))=FALSE,VLOOKUP(M1916,'Resumen de precios LLTT'!$C$17:$D$3071,2,FALSE),VLOOKUP(M1916,SICODI!$G$3:$J$2404,2,FALSE))</f>
        <v>POSTE DE CONCRETO ARMADO DE 15/400/150/375</v>
      </c>
      <c r="O1916" s="58">
        <f>+IF(ISERROR(VLOOKUP(M1916,'Resumen de precios LLTT'!$C$17:$G$3071,5,FALSE))=FALSE,VLOOKUP(M1916,'Resumen de precios LLTT'!$C$17:$G$3071,5,FALSE),VLOOKUP(M1916,SICODI!$G$3:$J$2404,4,FALSE))</f>
        <v>476.76</v>
      </c>
      <c r="P1916" s="16">
        <f t="shared" si="267"/>
        <v>0.84299999999999997</v>
      </c>
      <c r="Q1916" s="78">
        <f t="shared" si="268"/>
        <v>878.66867999999999</v>
      </c>
      <c r="R1916" s="56">
        <v>0</v>
      </c>
      <c r="S1916" s="16">
        <f t="shared" si="269"/>
        <v>0.13400000000000001</v>
      </c>
      <c r="T1916" s="79">
        <f t="shared" si="270"/>
        <v>9.8118002600000001</v>
      </c>
      <c r="U1916" s="80">
        <f t="shared" si="271"/>
        <v>0.183</v>
      </c>
      <c r="V1916" s="81">
        <f t="shared" si="272"/>
        <v>1.7955594475800001</v>
      </c>
      <c r="W1916" s="79">
        <f t="shared" si="273"/>
        <v>0.60419904645994038</v>
      </c>
      <c r="X1916" s="60">
        <f t="shared" si="274"/>
        <v>0.6</v>
      </c>
      <c r="Y1916" s="56">
        <f>+'INFO ENEL'!R1904</f>
        <v>1</v>
      </c>
      <c r="Z1916" s="59">
        <f t="shared" si="275"/>
        <v>0.6</v>
      </c>
    </row>
    <row r="1917" spans="1:26" ht="15" customHeight="1" x14ac:dyDescent="0.25">
      <c r="A1917" s="55">
        <f>+'INFO ENEL'!A1905</f>
        <v>1900</v>
      </c>
      <c r="B1917" s="121" t="str">
        <f>+INDEX($B$8:$B$15,MATCH(L1917,$L$8:$L$15,0))</f>
        <v>SICODI</v>
      </c>
      <c r="C1917" s="56" t="str">
        <f>+'INFO ENEL'!B1905</f>
        <v>Lima</v>
      </c>
      <c r="D1917" s="56" t="str">
        <f>+'INFO ENEL'!D1905</f>
        <v>SAYAN (LIMA)</v>
      </c>
      <c r="E1917" s="56" t="str">
        <f>+'INFO ENEL'!D1905</f>
        <v>SAYAN (LIMA)</v>
      </c>
      <c r="F1917" s="50">
        <f>+'INFO ENEL'!E1905</f>
        <v>0</v>
      </c>
      <c r="G1917" s="56" t="str">
        <f>+'INFO ENEL'!L1905</f>
        <v>MT</v>
      </c>
      <c r="H1917" s="57">
        <f>+'INFO ENEL'!M1905</f>
        <v>90.53</v>
      </c>
      <c r="I1917" s="56">
        <f>+'INFO ENEL'!N1905</f>
        <v>15</v>
      </c>
      <c r="J1917" s="56" t="str">
        <f>+'INFO ENEL'!O1905</f>
        <v>Poste</v>
      </c>
      <c r="K1917" s="56" t="str">
        <f>+'INFO ENEL'!P1905</f>
        <v>Concreto</v>
      </c>
      <c r="L1917" s="56" t="str">
        <f>+'INFO ENEL'!Q1905</f>
        <v>PPC24</v>
      </c>
      <c r="M1917" s="55" t="str">
        <f>+IF(ISERROR(INDEX('Estructuras de Acero y Concreto'!$C$6:$C$577,MATCH(L1917,'Estructuras de Acero y Concreto'!$D$6:$D$577,0)))=FALSE,INDEX('Estructuras de Acero y Concreto'!$C$6:$C$577,MATCH(L1917,'Estructuras de Acero y Concreto'!$D$6:$D$577,0)),IF(ISERROR(INDEX('Estructuras de Madera'!$C$5:$C$122,MATCH(L1917,'Estructuras de Madera'!$D$5:$D$122,0)))=FALSE,INDEX('Estructuras de Madera'!$C$5:$C$122,MATCH(L1917,'Estructuras de Madera'!$D$5:$D$122,0)),INDEX(SICODI!$G$3:$G$2404,MATCH(L1917,SICODI!$G$3:$G$2404,0))))</f>
        <v>PPC24</v>
      </c>
      <c r="N1917" s="121" t="str">
        <f>+IF(ISERROR(VLOOKUP(M1917,'Resumen de precios LLTT'!$C$17:$D$3071,2,FALSE))=FALSE,VLOOKUP(M1917,'Resumen de precios LLTT'!$C$17:$D$3071,2,FALSE),VLOOKUP(M1917,SICODI!$G$3:$J$2404,2,FALSE))</f>
        <v>POSTE DE CONCRETO ARMADO DE 15/400/150/375</v>
      </c>
      <c r="O1917" s="58">
        <f>+IF(ISERROR(VLOOKUP(M1917,'Resumen de precios LLTT'!$C$17:$G$3071,5,FALSE))=FALSE,VLOOKUP(M1917,'Resumen de precios LLTT'!$C$17:$G$3071,5,FALSE),VLOOKUP(M1917,SICODI!$G$3:$J$2404,4,FALSE))</f>
        <v>476.76</v>
      </c>
      <c r="P1917" s="16">
        <f t="shared" si="267"/>
        <v>0.84299999999999997</v>
      </c>
      <c r="Q1917" s="78">
        <f t="shared" si="268"/>
        <v>878.66867999999999</v>
      </c>
      <c r="R1917" s="56">
        <v>0</v>
      </c>
      <c r="S1917" s="16">
        <f t="shared" si="269"/>
        <v>0.13400000000000001</v>
      </c>
      <c r="T1917" s="79">
        <f t="shared" si="270"/>
        <v>9.8118002600000001</v>
      </c>
      <c r="U1917" s="80">
        <f t="shared" si="271"/>
        <v>0.183</v>
      </c>
      <c r="V1917" s="81">
        <f t="shared" si="272"/>
        <v>1.7955594475800001</v>
      </c>
      <c r="W1917" s="79">
        <f t="shared" si="273"/>
        <v>0.60419904645994038</v>
      </c>
      <c r="X1917" s="60">
        <f t="shared" si="274"/>
        <v>0.6</v>
      </c>
      <c r="Y1917" s="56">
        <f>+'INFO ENEL'!R1905</f>
        <v>1</v>
      </c>
      <c r="Z1917" s="59">
        <f t="shared" si="275"/>
        <v>0.6</v>
      </c>
    </row>
    <row r="1918" spans="1:26" ht="15" customHeight="1" x14ac:dyDescent="0.25">
      <c r="A1918" s="55">
        <f>+'INFO ENEL'!A1906</f>
        <v>1901</v>
      </c>
      <c r="B1918" s="121" t="str">
        <f>+INDEX($B$8:$B$15,MATCH(L1918,$L$8:$L$15,0))</f>
        <v>SICODI</v>
      </c>
      <c r="C1918" s="56" t="str">
        <f>+'INFO ENEL'!B1906</f>
        <v>Lima</v>
      </c>
      <c r="D1918" s="56" t="str">
        <f>+'INFO ENEL'!D1906</f>
        <v>SAYAN (LIMA)</v>
      </c>
      <c r="E1918" s="56" t="str">
        <f>+'INFO ENEL'!D1906</f>
        <v>SAYAN (LIMA)</v>
      </c>
      <c r="F1918" s="50">
        <f>+'INFO ENEL'!E1906</f>
        <v>0</v>
      </c>
      <c r="G1918" s="56" t="str">
        <f>+'INFO ENEL'!L1906</f>
        <v>MT</v>
      </c>
      <c r="H1918" s="57">
        <f>+'INFO ENEL'!M1906</f>
        <v>50.51</v>
      </c>
      <c r="I1918" s="56">
        <f>+'INFO ENEL'!N1906</f>
        <v>15</v>
      </c>
      <c r="J1918" s="56" t="str">
        <f>+'INFO ENEL'!O1906</f>
        <v>Poste</v>
      </c>
      <c r="K1918" s="56" t="str">
        <f>+'INFO ENEL'!P1906</f>
        <v>Concreto</v>
      </c>
      <c r="L1918" s="56" t="str">
        <f>+'INFO ENEL'!Q1906</f>
        <v>PPC24</v>
      </c>
      <c r="M1918" s="55" t="str">
        <f>+IF(ISERROR(INDEX('Estructuras de Acero y Concreto'!$C$6:$C$577,MATCH(L1918,'Estructuras de Acero y Concreto'!$D$6:$D$577,0)))=FALSE,INDEX('Estructuras de Acero y Concreto'!$C$6:$C$577,MATCH(L1918,'Estructuras de Acero y Concreto'!$D$6:$D$577,0)),IF(ISERROR(INDEX('Estructuras de Madera'!$C$5:$C$122,MATCH(L1918,'Estructuras de Madera'!$D$5:$D$122,0)))=FALSE,INDEX('Estructuras de Madera'!$C$5:$C$122,MATCH(L1918,'Estructuras de Madera'!$D$5:$D$122,0)),INDEX(SICODI!$G$3:$G$2404,MATCH(L1918,SICODI!$G$3:$G$2404,0))))</f>
        <v>PPC24</v>
      </c>
      <c r="N1918" s="121" t="str">
        <f>+IF(ISERROR(VLOOKUP(M1918,'Resumen de precios LLTT'!$C$17:$D$3071,2,FALSE))=FALSE,VLOOKUP(M1918,'Resumen de precios LLTT'!$C$17:$D$3071,2,FALSE),VLOOKUP(M1918,SICODI!$G$3:$J$2404,2,FALSE))</f>
        <v>POSTE DE CONCRETO ARMADO DE 15/400/150/375</v>
      </c>
      <c r="O1918" s="58">
        <f>+IF(ISERROR(VLOOKUP(M1918,'Resumen de precios LLTT'!$C$17:$G$3071,5,FALSE))=FALSE,VLOOKUP(M1918,'Resumen de precios LLTT'!$C$17:$G$3071,5,FALSE),VLOOKUP(M1918,SICODI!$G$3:$J$2404,4,FALSE))</f>
        <v>476.76</v>
      </c>
      <c r="P1918" s="16">
        <f t="shared" si="267"/>
        <v>0.84299999999999997</v>
      </c>
      <c r="Q1918" s="78">
        <f t="shared" si="268"/>
        <v>878.66867999999999</v>
      </c>
      <c r="R1918" s="56">
        <v>0</v>
      </c>
      <c r="S1918" s="16">
        <f t="shared" si="269"/>
        <v>0.13400000000000001</v>
      </c>
      <c r="T1918" s="79">
        <f t="shared" si="270"/>
        <v>9.8118002600000001</v>
      </c>
      <c r="U1918" s="80">
        <f t="shared" si="271"/>
        <v>0.183</v>
      </c>
      <c r="V1918" s="81">
        <f t="shared" si="272"/>
        <v>1.7955594475800001</v>
      </c>
      <c r="W1918" s="79">
        <f t="shared" si="273"/>
        <v>0.60419904645994038</v>
      </c>
      <c r="X1918" s="60">
        <f t="shared" si="274"/>
        <v>0.6</v>
      </c>
      <c r="Y1918" s="56">
        <f>+'INFO ENEL'!R1906</f>
        <v>1</v>
      </c>
      <c r="Z1918" s="59">
        <f t="shared" si="275"/>
        <v>0.6</v>
      </c>
    </row>
    <row r="1919" spans="1:26" ht="15" customHeight="1" x14ac:dyDescent="0.25">
      <c r="A1919" s="55">
        <f>+'INFO ENEL'!A1907</f>
        <v>1902</v>
      </c>
      <c r="B1919" s="121" t="str">
        <f>+INDEX($B$8:$B$15,MATCH(L1919,$L$8:$L$15,0))</f>
        <v>SICODI</v>
      </c>
      <c r="C1919" s="56" t="str">
        <f>+'INFO ENEL'!B1907</f>
        <v>Lima</v>
      </c>
      <c r="D1919" s="56" t="str">
        <f>+'INFO ENEL'!D1907</f>
        <v>SAYAN (LIMA)</v>
      </c>
      <c r="E1919" s="56" t="str">
        <f>+'INFO ENEL'!D1907</f>
        <v>SAYAN (LIMA)</v>
      </c>
      <c r="F1919" s="50">
        <f>+'INFO ENEL'!E1907</f>
        <v>0</v>
      </c>
      <c r="G1919" s="56" t="str">
        <f>+'INFO ENEL'!L1907</f>
        <v>MT</v>
      </c>
      <c r="H1919" s="57">
        <f>+'INFO ENEL'!M1907</f>
        <v>63.05</v>
      </c>
      <c r="I1919" s="56">
        <f>+'INFO ENEL'!N1907</f>
        <v>15</v>
      </c>
      <c r="J1919" s="56" t="str">
        <f>+'INFO ENEL'!O1907</f>
        <v>Poste</v>
      </c>
      <c r="K1919" s="56" t="str">
        <f>+'INFO ENEL'!P1907</f>
        <v>Concreto</v>
      </c>
      <c r="L1919" s="56" t="str">
        <f>+'INFO ENEL'!Q1907</f>
        <v>PPC24</v>
      </c>
      <c r="M1919" s="55" t="str">
        <f>+IF(ISERROR(INDEX('Estructuras de Acero y Concreto'!$C$6:$C$577,MATCH(L1919,'Estructuras de Acero y Concreto'!$D$6:$D$577,0)))=FALSE,INDEX('Estructuras de Acero y Concreto'!$C$6:$C$577,MATCH(L1919,'Estructuras de Acero y Concreto'!$D$6:$D$577,0)),IF(ISERROR(INDEX('Estructuras de Madera'!$C$5:$C$122,MATCH(L1919,'Estructuras de Madera'!$D$5:$D$122,0)))=FALSE,INDEX('Estructuras de Madera'!$C$5:$C$122,MATCH(L1919,'Estructuras de Madera'!$D$5:$D$122,0)),INDEX(SICODI!$G$3:$G$2404,MATCH(L1919,SICODI!$G$3:$G$2404,0))))</f>
        <v>PPC24</v>
      </c>
      <c r="N1919" s="121" t="str">
        <f>+IF(ISERROR(VLOOKUP(M1919,'Resumen de precios LLTT'!$C$17:$D$3071,2,FALSE))=FALSE,VLOOKUP(M1919,'Resumen de precios LLTT'!$C$17:$D$3071,2,FALSE),VLOOKUP(M1919,SICODI!$G$3:$J$2404,2,FALSE))</f>
        <v>POSTE DE CONCRETO ARMADO DE 15/400/150/375</v>
      </c>
      <c r="O1919" s="58">
        <f>+IF(ISERROR(VLOOKUP(M1919,'Resumen de precios LLTT'!$C$17:$G$3071,5,FALSE))=FALSE,VLOOKUP(M1919,'Resumen de precios LLTT'!$C$17:$G$3071,5,FALSE),VLOOKUP(M1919,SICODI!$G$3:$J$2404,4,FALSE))</f>
        <v>476.76</v>
      </c>
      <c r="P1919" s="16">
        <f t="shared" si="267"/>
        <v>0.84299999999999997</v>
      </c>
      <c r="Q1919" s="78">
        <f t="shared" si="268"/>
        <v>878.66867999999999</v>
      </c>
      <c r="R1919" s="56">
        <v>0</v>
      </c>
      <c r="S1919" s="16">
        <f t="shared" si="269"/>
        <v>0.13400000000000001</v>
      </c>
      <c r="T1919" s="79">
        <f t="shared" si="270"/>
        <v>9.8118002600000001</v>
      </c>
      <c r="U1919" s="80">
        <f t="shared" si="271"/>
        <v>0.183</v>
      </c>
      <c r="V1919" s="81">
        <f t="shared" si="272"/>
        <v>1.7955594475800001</v>
      </c>
      <c r="W1919" s="79">
        <f t="shared" si="273"/>
        <v>0.60419904645994038</v>
      </c>
      <c r="X1919" s="60">
        <f t="shared" si="274"/>
        <v>0.6</v>
      </c>
      <c r="Y1919" s="56">
        <f>+'INFO ENEL'!R1907</f>
        <v>1</v>
      </c>
      <c r="Z1919" s="59">
        <f t="shared" si="275"/>
        <v>0.6</v>
      </c>
    </row>
    <row r="1920" spans="1:26" ht="15" customHeight="1" x14ac:dyDescent="0.25">
      <c r="A1920" s="55">
        <f>+'INFO ENEL'!A1908</f>
        <v>1903</v>
      </c>
      <c r="B1920" s="121" t="str">
        <f>+INDEX($B$8:$B$15,MATCH(L1920,$L$8:$L$15,0))</f>
        <v>SICODI</v>
      </c>
      <c r="C1920" s="56" t="str">
        <f>+'INFO ENEL'!B1908</f>
        <v>Lima</v>
      </c>
      <c r="D1920" s="56" t="str">
        <f>+'INFO ENEL'!D1908</f>
        <v>SAYAN (LIMA)</v>
      </c>
      <c r="E1920" s="56" t="str">
        <f>+'INFO ENEL'!D1908</f>
        <v>SAYAN (LIMA)</v>
      </c>
      <c r="F1920" s="50">
        <f>+'INFO ENEL'!E1908</f>
        <v>0</v>
      </c>
      <c r="G1920" s="56" t="str">
        <f>+'INFO ENEL'!L1908</f>
        <v>MT</v>
      </c>
      <c r="H1920" s="57">
        <f>+'INFO ENEL'!M1908</f>
        <v>74.48</v>
      </c>
      <c r="I1920" s="56">
        <f>+'INFO ENEL'!N1908</f>
        <v>13</v>
      </c>
      <c r="J1920" s="56" t="str">
        <f>+'INFO ENEL'!O1908</f>
        <v>Poste</v>
      </c>
      <c r="K1920" s="56" t="str">
        <f>+'INFO ENEL'!P1908</f>
        <v>Concreto</v>
      </c>
      <c r="L1920" s="56" t="str">
        <f>+'INFO ENEL'!Q1908</f>
        <v>PPC20</v>
      </c>
      <c r="M1920" s="55" t="str">
        <f>+IF(ISERROR(INDEX('Estructuras de Acero y Concreto'!$C$6:$C$577,MATCH(L1920,'Estructuras de Acero y Concreto'!$D$6:$D$577,0)))=FALSE,INDEX('Estructuras de Acero y Concreto'!$C$6:$C$577,MATCH(L1920,'Estructuras de Acero y Concreto'!$D$6:$D$577,0)),IF(ISERROR(INDEX('Estructuras de Madera'!$C$5:$C$122,MATCH(L1920,'Estructuras de Madera'!$D$5:$D$122,0)))=FALSE,INDEX('Estructuras de Madera'!$C$5:$C$122,MATCH(L1920,'Estructuras de Madera'!$D$5:$D$122,0)),INDEX(SICODI!$G$3:$G$2404,MATCH(L1920,SICODI!$G$3:$G$2404,0))))</f>
        <v>PPC20</v>
      </c>
      <c r="N1920" s="121" t="str">
        <f>+IF(ISERROR(VLOOKUP(M1920,'Resumen de precios LLTT'!$C$17:$D$3071,2,FALSE))=FALSE,VLOOKUP(M1920,'Resumen de precios LLTT'!$C$17:$D$3071,2,FALSE),VLOOKUP(M1920,SICODI!$G$3:$J$2404,2,FALSE))</f>
        <v>POSTE DE CONCRETO ARMADO DE 13/400/150/345</v>
      </c>
      <c r="O1920" s="58">
        <f>+IF(ISERROR(VLOOKUP(M1920,'Resumen de precios LLTT'!$C$17:$G$3071,5,FALSE))=FALSE,VLOOKUP(M1920,'Resumen de precios LLTT'!$C$17:$G$3071,5,FALSE),VLOOKUP(M1920,SICODI!$G$3:$J$2404,4,FALSE))</f>
        <v>364.69</v>
      </c>
      <c r="P1920" s="16">
        <f t="shared" si="267"/>
        <v>0.84299999999999997</v>
      </c>
      <c r="Q1920" s="78">
        <f t="shared" si="268"/>
        <v>672.12366999999995</v>
      </c>
      <c r="R1920" s="56">
        <v>0</v>
      </c>
      <c r="S1920" s="16">
        <f t="shared" si="269"/>
        <v>0.13400000000000001</v>
      </c>
      <c r="T1920" s="79">
        <f t="shared" si="270"/>
        <v>7.5053809816666659</v>
      </c>
      <c r="U1920" s="80">
        <f t="shared" si="271"/>
        <v>0.183</v>
      </c>
      <c r="V1920" s="81">
        <f t="shared" si="272"/>
        <v>1.3734847196449997</v>
      </c>
      <c r="W1920" s="79">
        <f t="shared" si="273"/>
        <v>0.46217247724950827</v>
      </c>
      <c r="X1920" s="60">
        <f t="shared" si="274"/>
        <v>0.5</v>
      </c>
      <c r="Y1920" s="56">
        <f>+'INFO ENEL'!R1908</f>
        <v>1</v>
      </c>
      <c r="Z1920" s="59">
        <f t="shared" si="275"/>
        <v>0.5</v>
      </c>
    </row>
    <row r="1921" spans="1:26" ht="15" customHeight="1" x14ac:dyDescent="0.25">
      <c r="A1921" s="55">
        <f>+'INFO ENEL'!A1909</f>
        <v>1904</v>
      </c>
      <c r="B1921" s="121" t="str">
        <f>+INDEX($B$8:$B$15,MATCH(L1921,$L$8:$L$15,0))</f>
        <v>SICODI</v>
      </c>
      <c r="C1921" s="56" t="str">
        <f>+'INFO ENEL'!B1909</f>
        <v>Lima</v>
      </c>
      <c r="D1921" s="56" t="str">
        <f>+'INFO ENEL'!D1909</f>
        <v>SAYAN (LIMA)</v>
      </c>
      <c r="E1921" s="56" t="str">
        <f>+'INFO ENEL'!D1909</f>
        <v>SAYAN (LIMA)</v>
      </c>
      <c r="F1921" s="50">
        <f>+'INFO ENEL'!E1909</f>
        <v>0</v>
      </c>
      <c r="G1921" s="56" t="str">
        <f>+'INFO ENEL'!L1909</f>
        <v>MT</v>
      </c>
      <c r="H1921" s="57">
        <f>+'INFO ENEL'!M1909</f>
        <v>86.1</v>
      </c>
      <c r="I1921" s="56">
        <f>+'INFO ENEL'!N1909</f>
        <v>13</v>
      </c>
      <c r="J1921" s="56" t="str">
        <f>+'INFO ENEL'!O1909</f>
        <v>Poste</v>
      </c>
      <c r="K1921" s="56" t="str">
        <f>+'INFO ENEL'!P1909</f>
        <v>Concreto</v>
      </c>
      <c r="L1921" s="56" t="str">
        <f>+'INFO ENEL'!Q1909</f>
        <v>PPC20</v>
      </c>
      <c r="M1921" s="55" t="str">
        <f>+IF(ISERROR(INDEX('Estructuras de Acero y Concreto'!$C$6:$C$577,MATCH(L1921,'Estructuras de Acero y Concreto'!$D$6:$D$577,0)))=FALSE,INDEX('Estructuras de Acero y Concreto'!$C$6:$C$577,MATCH(L1921,'Estructuras de Acero y Concreto'!$D$6:$D$577,0)),IF(ISERROR(INDEX('Estructuras de Madera'!$C$5:$C$122,MATCH(L1921,'Estructuras de Madera'!$D$5:$D$122,0)))=FALSE,INDEX('Estructuras de Madera'!$C$5:$C$122,MATCH(L1921,'Estructuras de Madera'!$D$5:$D$122,0)),INDEX(SICODI!$G$3:$G$2404,MATCH(L1921,SICODI!$G$3:$G$2404,0))))</f>
        <v>PPC20</v>
      </c>
      <c r="N1921" s="121" t="str">
        <f>+IF(ISERROR(VLOOKUP(M1921,'Resumen de precios LLTT'!$C$17:$D$3071,2,FALSE))=FALSE,VLOOKUP(M1921,'Resumen de precios LLTT'!$C$17:$D$3071,2,FALSE),VLOOKUP(M1921,SICODI!$G$3:$J$2404,2,FALSE))</f>
        <v>POSTE DE CONCRETO ARMADO DE 13/400/150/345</v>
      </c>
      <c r="O1921" s="58">
        <f>+IF(ISERROR(VLOOKUP(M1921,'Resumen de precios LLTT'!$C$17:$G$3071,5,FALSE))=FALSE,VLOOKUP(M1921,'Resumen de precios LLTT'!$C$17:$G$3071,5,FALSE),VLOOKUP(M1921,SICODI!$G$3:$J$2404,4,FALSE))</f>
        <v>364.69</v>
      </c>
      <c r="P1921" s="16">
        <f t="shared" si="267"/>
        <v>0.84299999999999997</v>
      </c>
      <c r="Q1921" s="78">
        <f t="shared" si="268"/>
        <v>672.12366999999995</v>
      </c>
      <c r="R1921" s="56">
        <v>0</v>
      </c>
      <c r="S1921" s="16">
        <f t="shared" si="269"/>
        <v>0.13400000000000001</v>
      </c>
      <c r="T1921" s="79">
        <f t="shared" si="270"/>
        <v>7.5053809816666659</v>
      </c>
      <c r="U1921" s="80">
        <f t="shared" si="271"/>
        <v>0.183</v>
      </c>
      <c r="V1921" s="81">
        <f t="shared" si="272"/>
        <v>1.3734847196449997</v>
      </c>
      <c r="W1921" s="79">
        <f t="shared" si="273"/>
        <v>0.46217247724950827</v>
      </c>
      <c r="X1921" s="60">
        <f t="shared" si="274"/>
        <v>0.5</v>
      </c>
      <c r="Y1921" s="56">
        <f>+'INFO ENEL'!R1909</f>
        <v>1</v>
      </c>
      <c r="Z1921" s="59">
        <f t="shared" si="275"/>
        <v>0.5</v>
      </c>
    </row>
    <row r="1922" spans="1:26" ht="15" customHeight="1" x14ac:dyDescent="0.25">
      <c r="A1922" s="55">
        <f>+'INFO ENEL'!A1910</f>
        <v>1905</v>
      </c>
      <c r="B1922" s="121" t="str">
        <f>+INDEX($B$8:$B$15,MATCH(L1922,$L$8:$L$15,0))</f>
        <v>SICODI</v>
      </c>
      <c r="C1922" s="56" t="str">
        <f>+'INFO ENEL'!B1910</f>
        <v>Lima</v>
      </c>
      <c r="D1922" s="56" t="str">
        <f>+'INFO ENEL'!D1910</f>
        <v>SAYAN (LIMA)</v>
      </c>
      <c r="E1922" s="56" t="str">
        <f>+'INFO ENEL'!D1910</f>
        <v>SAYAN (LIMA)</v>
      </c>
      <c r="F1922" s="50">
        <f>+'INFO ENEL'!E1910</f>
        <v>0</v>
      </c>
      <c r="G1922" s="56" t="str">
        <f>+'INFO ENEL'!L1910</f>
        <v>MT</v>
      </c>
      <c r="H1922" s="57">
        <f>+'INFO ENEL'!M1910</f>
        <v>84.62</v>
      </c>
      <c r="I1922" s="56">
        <f>+'INFO ENEL'!N1910</f>
        <v>13</v>
      </c>
      <c r="J1922" s="56" t="str">
        <f>+'INFO ENEL'!O1910</f>
        <v>Poste</v>
      </c>
      <c r="K1922" s="56" t="str">
        <f>+'INFO ENEL'!P1910</f>
        <v>Concreto</v>
      </c>
      <c r="L1922" s="56" t="str">
        <f>+'INFO ENEL'!Q1910</f>
        <v>PPC20</v>
      </c>
      <c r="M1922" s="55" t="str">
        <f>+IF(ISERROR(INDEX('Estructuras de Acero y Concreto'!$C$6:$C$577,MATCH(L1922,'Estructuras de Acero y Concreto'!$D$6:$D$577,0)))=FALSE,INDEX('Estructuras de Acero y Concreto'!$C$6:$C$577,MATCH(L1922,'Estructuras de Acero y Concreto'!$D$6:$D$577,0)),IF(ISERROR(INDEX('Estructuras de Madera'!$C$5:$C$122,MATCH(L1922,'Estructuras de Madera'!$D$5:$D$122,0)))=FALSE,INDEX('Estructuras de Madera'!$C$5:$C$122,MATCH(L1922,'Estructuras de Madera'!$D$5:$D$122,0)),INDEX(SICODI!$G$3:$G$2404,MATCH(L1922,SICODI!$G$3:$G$2404,0))))</f>
        <v>PPC20</v>
      </c>
      <c r="N1922" s="121" t="str">
        <f>+IF(ISERROR(VLOOKUP(M1922,'Resumen de precios LLTT'!$C$17:$D$3071,2,FALSE))=FALSE,VLOOKUP(M1922,'Resumen de precios LLTT'!$C$17:$D$3071,2,FALSE),VLOOKUP(M1922,SICODI!$G$3:$J$2404,2,FALSE))</f>
        <v>POSTE DE CONCRETO ARMADO DE 13/400/150/345</v>
      </c>
      <c r="O1922" s="58">
        <f>+IF(ISERROR(VLOOKUP(M1922,'Resumen de precios LLTT'!$C$17:$G$3071,5,FALSE))=FALSE,VLOOKUP(M1922,'Resumen de precios LLTT'!$C$17:$G$3071,5,FALSE),VLOOKUP(M1922,SICODI!$G$3:$J$2404,4,FALSE))</f>
        <v>364.69</v>
      </c>
      <c r="P1922" s="16">
        <f t="shared" si="267"/>
        <v>0.84299999999999997</v>
      </c>
      <c r="Q1922" s="78">
        <f t="shared" si="268"/>
        <v>672.12366999999995</v>
      </c>
      <c r="R1922" s="56">
        <v>0</v>
      </c>
      <c r="S1922" s="16">
        <f t="shared" si="269"/>
        <v>0.13400000000000001</v>
      </c>
      <c r="T1922" s="79">
        <f t="shared" si="270"/>
        <v>7.5053809816666659</v>
      </c>
      <c r="U1922" s="80">
        <f t="shared" si="271"/>
        <v>0.183</v>
      </c>
      <c r="V1922" s="81">
        <f t="shared" si="272"/>
        <v>1.3734847196449997</v>
      </c>
      <c r="W1922" s="79">
        <f t="shared" si="273"/>
        <v>0.46217247724950827</v>
      </c>
      <c r="X1922" s="60">
        <f t="shared" si="274"/>
        <v>0.5</v>
      </c>
      <c r="Y1922" s="56">
        <f>+'INFO ENEL'!R1910</f>
        <v>1</v>
      </c>
      <c r="Z1922" s="59">
        <f t="shared" si="275"/>
        <v>0.5</v>
      </c>
    </row>
    <row r="1923" spans="1:26" ht="15" customHeight="1" x14ac:dyDescent="0.25">
      <c r="A1923" s="55">
        <f>+'INFO ENEL'!A1911</f>
        <v>1906</v>
      </c>
      <c r="B1923" s="121" t="str">
        <f>+INDEX($B$8:$B$15,MATCH(L1923,$L$8:$L$15,0))</f>
        <v>SICODI</v>
      </c>
      <c r="C1923" s="56" t="str">
        <f>+'INFO ENEL'!B1911</f>
        <v>Lima</v>
      </c>
      <c r="D1923" s="56" t="str">
        <f>+'INFO ENEL'!D1911</f>
        <v>SAYAN (LIMA)</v>
      </c>
      <c r="E1923" s="56" t="str">
        <f>+'INFO ENEL'!D1911</f>
        <v>SAYAN (LIMA)</v>
      </c>
      <c r="F1923" s="50">
        <f>+'INFO ENEL'!E1911</f>
        <v>0</v>
      </c>
      <c r="G1923" s="56" t="str">
        <f>+'INFO ENEL'!L1911</f>
        <v>MT</v>
      </c>
      <c r="H1923" s="57">
        <f>+'INFO ENEL'!M1911</f>
        <v>82.57</v>
      </c>
      <c r="I1923" s="56">
        <f>+'INFO ENEL'!N1911</f>
        <v>13</v>
      </c>
      <c r="J1923" s="56" t="str">
        <f>+'INFO ENEL'!O1911</f>
        <v>Poste</v>
      </c>
      <c r="K1923" s="56" t="str">
        <f>+'INFO ENEL'!P1911</f>
        <v>Concreto</v>
      </c>
      <c r="L1923" s="56" t="str">
        <f>+'INFO ENEL'!Q1911</f>
        <v>PPC20</v>
      </c>
      <c r="M1923" s="55" t="str">
        <f>+IF(ISERROR(INDEX('Estructuras de Acero y Concreto'!$C$6:$C$577,MATCH(L1923,'Estructuras de Acero y Concreto'!$D$6:$D$577,0)))=FALSE,INDEX('Estructuras de Acero y Concreto'!$C$6:$C$577,MATCH(L1923,'Estructuras de Acero y Concreto'!$D$6:$D$577,0)),IF(ISERROR(INDEX('Estructuras de Madera'!$C$5:$C$122,MATCH(L1923,'Estructuras de Madera'!$D$5:$D$122,0)))=FALSE,INDEX('Estructuras de Madera'!$C$5:$C$122,MATCH(L1923,'Estructuras de Madera'!$D$5:$D$122,0)),INDEX(SICODI!$G$3:$G$2404,MATCH(L1923,SICODI!$G$3:$G$2404,0))))</f>
        <v>PPC20</v>
      </c>
      <c r="N1923" s="121" t="str">
        <f>+IF(ISERROR(VLOOKUP(M1923,'Resumen de precios LLTT'!$C$17:$D$3071,2,FALSE))=FALSE,VLOOKUP(M1923,'Resumen de precios LLTT'!$C$17:$D$3071,2,FALSE),VLOOKUP(M1923,SICODI!$G$3:$J$2404,2,FALSE))</f>
        <v>POSTE DE CONCRETO ARMADO DE 13/400/150/345</v>
      </c>
      <c r="O1923" s="58">
        <f>+IF(ISERROR(VLOOKUP(M1923,'Resumen de precios LLTT'!$C$17:$G$3071,5,FALSE))=FALSE,VLOOKUP(M1923,'Resumen de precios LLTT'!$C$17:$G$3071,5,FALSE),VLOOKUP(M1923,SICODI!$G$3:$J$2404,4,FALSE))</f>
        <v>364.69</v>
      </c>
      <c r="P1923" s="16">
        <f t="shared" si="267"/>
        <v>0.84299999999999997</v>
      </c>
      <c r="Q1923" s="78">
        <f t="shared" si="268"/>
        <v>672.12366999999995</v>
      </c>
      <c r="R1923" s="56">
        <v>0</v>
      </c>
      <c r="S1923" s="16">
        <f t="shared" si="269"/>
        <v>0.13400000000000001</v>
      </c>
      <c r="T1923" s="79">
        <f t="shared" si="270"/>
        <v>7.5053809816666659</v>
      </c>
      <c r="U1923" s="80">
        <f t="shared" si="271"/>
        <v>0.183</v>
      </c>
      <c r="V1923" s="81">
        <f t="shared" si="272"/>
        <v>1.3734847196449997</v>
      </c>
      <c r="W1923" s="79">
        <f t="shared" si="273"/>
        <v>0.46217247724950827</v>
      </c>
      <c r="X1923" s="60">
        <f t="shared" si="274"/>
        <v>0.5</v>
      </c>
      <c r="Y1923" s="56">
        <f>+'INFO ENEL'!R1911</f>
        <v>1</v>
      </c>
      <c r="Z1923" s="59">
        <f t="shared" si="275"/>
        <v>0.5</v>
      </c>
    </row>
    <row r="1924" spans="1:26" ht="15" customHeight="1" x14ac:dyDescent="0.25">
      <c r="A1924" s="55">
        <f>+'INFO ENEL'!A1912</f>
        <v>1907</v>
      </c>
      <c r="B1924" s="121" t="str">
        <f>+INDEX($B$8:$B$15,MATCH(L1924,$L$8:$L$15,0))</f>
        <v>SICODI</v>
      </c>
      <c r="C1924" s="56" t="str">
        <f>+'INFO ENEL'!B1912</f>
        <v>Lima</v>
      </c>
      <c r="D1924" s="56" t="str">
        <f>+'INFO ENEL'!D1912</f>
        <v>SAYAN (LIMA)</v>
      </c>
      <c r="E1924" s="56" t="str">
        <f>+'INFO ENEL'!D1912</f>
        <v>SAYAN (LIMA)</v>
      </c>
      <c r="F1924" s="50">
        <f>+'INFO ENEL'!E1912</f>
        <v>0</v>
      </c>
      <c r="G1924" s="56" t="str">
        <f>+'INFO ENEL'!L1912</f>
        <v>MT</v>
      </c>
      <c r="H1924" s="57">
        <f>+'INFO ENEL'!M1912</f>
        <v>80.78</v>
      </c>
      <c r="I1924" s="56">
        <f>+'INFO ENEL'!N1912</f>
        <v>13</v>
      </c>
      <c r="J1924" s="56" t="str">
        <f>+'INFO ENEL'!O1912</f>
        <v>Poste</v>
      </c>
      <c r="K1924" s="56" t="str">
        <f>+'INFO ENEL'!P1912</f>
        <v>Concreto</v>
      </c>
      <c r="L1924" s="56" t="str">
        <f>+'INFO ENEL'!Q1912</f>
        <v>PPC20</v>
      </c>
      <c r="M1924" s="55" t="str">
        <f>+IF(ISERROR(INDEX('Estructuras de Acero y Concreto'!$C$6:$C$577,MATCH(L1924,'Estructuras de Acero y Concreto'!$D$6:$D$577,0)))=FALSE,INDEX('Estructuras de Acero y Concreto'!$C$6:$C$577,MATCH(L1924,'Estructuras de Acero y Concreto'!$D$6:$D$577,0)),IF(ISERROR(INDEX('Estructuras de Madera'!$C$5:$C$122,MATCH(L1924,'Estructuras de Madera'!$D$5:$D$122,0)))=FALSE,INDEX('Estructuras de Madera'!$C$5:$C$122,MATCH(L1924,'Estructuras de Madera'!$D$5:$D$122,0)),INDEX(SICODI!$G$3:$G$2404,MATCH(L1924,SICODI!$G$3:$G$2404,0))))</f>
        <v>PPC20</v>
      </c>
      <c r="N1924" s="121" t="str">
        <f>+IF(ISERROR(VLOOKUP(M1924,'Resumen de precios LLTT'!$C$17:$D$3071,2,FALSE))=FALSE,VLOOKUP(M1924,'Resumen de precios LLTT'!$C$17:$D$3071,2,FALSE),VLOOKUP(M1924,SICODI!$G$3:$J$2404,2,FALSE))</f>
        <v>POSTE DE CONCRETO ARMADO DE 13/400/150/345</v>
      </c>
      <c r="O1924" s="58">
        <f>+IF(ISERROR(VLOOKUP(M1924,'Resumen de precios LLTT'!$C$17:$G$3071,5,FALSE))=FALSE,VLOOKUP(M1924,'Resumen de precios LLTT'!$C$17:$G$3071,5,FALSE),VLOOKUP(M1924,SICODI!$G$3:$J$2404,4,FALSE))</f>
        <v>364.69</v>
      </c>
      <c r="P1924" s="16">
        <f t="shared" si="267"/>
        <v>0.84299999999999997</v>
      </c>
      <c r="Q1924" s="78">
        <f t="shared" si="268"/>
        <v>672.12366999999995</v>
      </c>
      <c r="R1924" s="56">
        <v>0</v>
      </c>
      <c r="S1924" s="16">
        <f t="shared" si="269"/>
        <v>0.13400000000000001</v>
      </c>
      <c r="T1924" s="79">
        <f t="shared" si="270"/>
        <v>7.5053809816666659</v>
      </c>
      <c r="U1924" s="80">
        <f t="shared" si="271"/>
        <v>0.183</v>
      </c>
      <c r="V1924" s="81">
        <f t="shared" si="272"/>
        <v>1.3734847196449997</v>
      </c>
      <c r="W1924" s="79">
        <f t="shared" si="273"/>
        <v>0.46217247724950827</v>
      </c>
      <c r="X1924" s="60">
        <f t="shared" si="274"/>
        <v>0.5</v>
      </c>
      <c r="Y1924" s="56">
        <f>+'INFO ENEL'!R1912</f>
        <v>1</v>
      </c>
      <c r="Z1924" s="59">
        <f t="shared" si="275"/>
        <v>0.5</v>
      </c>
    </row>
    <row r="1925" spans="1:26" ht="15" customHeight="1" x14ac:dyDescent="0.25">
      <c r="A1925" s="55">
        <f>+'INFO ENEL'!A1913</f>
        <v>1908</v>
      </c>
      <c r="B1925" s="121" t="str">
        <f>+INDEX($B$8:$B$15,MATCH(L1925,$L$8:$L$15,0))</f>
        <v>SICODI</v>
      </c>
      <c r="C1925" s="56" t="str">
        <f>+'INFO ENEL'!B1913</f>
        <v>Lima</v>
      </c>
      <c r="D1925" s="56" t="str">
        <f>+'INFO ENEL'!D1913</f>
        <v>SAYAN (LIMA)</v>
      </c>
      <c r="E1925" s="56" t="str">
        <f>+'INFO ENEL'!D1913</f>
        <v>SAYAN (LIMA)</v>
      </c>
      <c r="F1925" s="50">
        <f>+'INFO ENEL'!E1913</f>
        <v>0</v>
      </c>
      <c r="G1925" s="56" t="str">
        <f>+'INFO ENEL'!L1913</f>
        <v>MT</v>
      </c>
      <c r="H1925" s="57">
        <f>+'INFO ENEL'!M1913</f>
        <v>85.47</v>
      </c>
      <c r="I1925" s="56">
        <f>+'INFO ENEL'!N1913</f>
        <v>13</v>
      </c>
      <c r="J1925" s="56" t="str">
        <f>+'INFO ENEL'!O1913</f>
        <v>Poste</v>
      </c>
      <c r="K1925" s="56" t="str">
        <f>+'INFO ENEL'!P1913</f>
        <v>Concreto</v>
      </c>
      <c r="L1925" s="56" t="str">
        <f>+'INFO ENEL'!Q1913</f>
        <v>PPC20</v>
      </c>
      <c r="M1925" s="55" t="str">
        <f>+IF(ISERROR(INDEX('Estructuras de Acero y Concreto'!$C$6:$C$577,MATCH(L1925,'Estructuras de Acero y Concreto'!$D$6:$D$577,0)))=FALSE,INDEX('Estructuras de Acero y Concreto'!$C$6:$C$577,MATCH(L1925,'Estructuras de Acero y Concreto'!$D$6:$D$577,0)),IF(ISERROR(INDEX('Estructuras de Madera'!$C$5:$C$122,MATCH(L1925,'Estructuras de Madera'!$D$5:$D$122,0)))=FALSE,INDEX('Estructuras de Madera'!$C$5:$C$122,MATCH(L1925,'Estructuras de Madera'!$D$5:$D$122,0)),INDEX(SICODI!$G$3:$G$2404,MATCH(L1925,SICODI!$G$3:$G$2404,0))))</f>
        <v>PPC20</v>
      </c>
      <c r="N1925" s="121" t="str">
        <f>+IF(ISERROR(VLOOKUP(M1925,'Resumen de precios LLTT'!$C$17:$D$3071,2,FALSE))=FALSE,VLOOKUP(M1925,'Resumen de precios LLTT'!$C$17:$D$3071,2,FALSE),VLOOKUP(M1925,SICODI!$G$3:$J$2404,2,FALSE))</f>
        <v>POSTE DE CONCRETO ARMADO DE 13/400/150/345</v>
      </c>
      <c r="O1925" s="58">
        <f>+IF(ISERROR(VLOOKUP(M1925,'Resumen de precios LLTT'!$C$17:$G$3071,5,FALSE))=FALSE,VLOOKUP(M1925,'Resumen de precios LLTT'!$C$17:$G$3071,5,FALSE),VLOOKUP(M1925,SICODI!$G$3:$J$2404,4,FALSE))</f>
        <v>364.69</v>
      </c>
      <c r="P1925" s="16">
        <f t="shared" si="267"/>
        <v>0.84299999999999997</v>
      </c>
      <c r="Q1925" s="78">
        <f t="shared" si="268"/>
        <v>672.12366999999995</v>
      </c>
      <c r="R1925" s="56">
        <v>0</v>
      </c>
      <c r="S1925" s="16">
        <f t="shared" si="269"/>
        <v>0.13400000000000001</v>
      </c>
      <c r="T1925" s="79">
        <f t="shared" si="270"/>
        <v>7.5053809816666659</v>
      </c>
      <c r="U1925" s="80">
        <f t="shared" si="271"/>
        <v>0.183</v>
      </c>
      <c r="V1925" s="81">
        <f t="shared" si="272"/>
        <v>1.3734847196449997</v>
      </c>
      <c r="W1925" s="79">
        <f t="shared" si="273"/>
        <v>0.46217247724950827</v>
      </c>
      <c r="X1925" s="60">
        <f t="shared" si="274"/>
        <v>0.5</v>
      </c>
      <c r="Y1925" s="56">
        <f>+'INFO ENEL'!R1913</f>
        <v>1</v>
      </c>
      <c r="Z1925" s="59">
        <f t="shared" si="275"/>
        <v>0.5</v>
      </c>
    </row>
    <row r="1926" spans="1:26" ht="15" customHeight="1" x14ac:dyDescent="0.25">
      <c r="A1926" s="55">
        <f>+'INFO ENEL'!A1914</f>
        <v>1909</v>
      </c>
      <c r="B1926" s="121" t="str">
        <f>+INDEX($B$8:$B$15,MATCH(L1926,$L$8:$L$15,0))</f>
        <v>SICODI</v>
      </c>
      <c r="C1926" s="56" t="str">
        <f>+'INFO ENEL'!B1914</f>
        <v>Lima</v>
      </c>
      <c r="D1926" s="56" t="str">
        <f>+'INFO ENEL'!D1914</f>
        <v>SAYAN (LIMA)</v>
      </c>
      <c r="E1926" s="56" t="str">
        <f>+'INFO ENEL'!D1914</f>
        <v>SAYAN (LIMA)</v>
      </c>
      <c r="F1926" s="50">
        <f>+'INFO ENEL'!E1914</f>
        <v>0</v>
      </c>
      <c r="G1926" s="56" t="str">
        <f>+'INFO ENEL'!L1914</f>
        <v>MT</v>
      </c>
      <c r="H1926" s="57">
        <f>+'INFO ENEL'!M1914</f>
        <v>75.239999999999895</v>
      </c>
      <c r="I1926" s="56">
        <f>+'INFO ENEL'!N1914</f>
        <v>13</v>
      </c>
      <c r="J1926" s="56" t="str">
        <f>+'INFO ENEL'!O1914</f>
        <v>Poste</v>
      </c>
      <c r="K1926" s="56" t="str">
        <f>+'INFO ENEL'!P1914</f>
        <v>Concreto</v>
      </c>
      <c r="L1926" s="56" t="str">
        <f>+'INFO ENEL'!Q1914</f>
        <v>PPC20</v>
      </c>
      <c r="M1926" s="55" t="str">
        <f>+IF(ISERROR(INDEX('Estructuras de Acero y Concreto'!$C$6:$C$577,MATCH(L1926,'Estructuras de Acero y Concreto'!$D$6:$D$577,0)))=FALSE,INDEX('Estructuras de Acero y Concreto'!$C$6:$C$577,MATCH(L1926,'Estructuras de Acero y Concreto'!$D$6:$D$577,0)),IF(ISERROR(INDEX('Estructuras de Madera'!$C$5:$C$122,MATCH(L1926,'Estructuras de Madera'!$D$5:$D$122,0)))=FALSE,INDEX('Estructuras de Madera'!$C$5:$C$122,MATCH(L1926,'Estructuras de Madera'!$D$5:$D$122,0)),INDEX(SICODI!$G$3:$G$2404,MATCH(L1926,SICODI!$G$3:$G$2404,0))))</f>
        <v>PPC20</v>
      </c>
      <c r="N1926" s="121" t="str">
        <f>+IF(ISERROR(VLOOKUP(M1926,'Resumen de precios LLTT'!$C$17:$D$3071,2,FALSE))=FALSE,VLOOKUP(M1926,'Resumen de precios LLTT'!$C$17:$D$3071,2,FALSE),VLOOKUP(M1926,SICODI!$G$3:$J$2404,2,FALSE))</f>
        <v>POSTE DE CONCRETO ARMADO DE 13/400/150/345</v>
      </c>
      <c r="O1926" s="58">
        <f>+IF(ISERROR(VLOOKUP(M1926,'Resumen de precios LLTT'!$C$17:$G$3071,5,FALSE))=FALSE,VLOOKUP(M1926,'Resumen de precios LLTT'!$C$17:$G$3071,5,FALSE),VLOOKUP(M1926,SICODI!$G$3:$J$2404,4,FALSE))</f>
        <v>364.69</v>
      </c>
      <c r="P1926" s="16">
        <f t="shared" si="267"/>
        <v>0.84299999999999997</v>
      </c>
      <c r="Q1926" s="78">
        <f t="shared" si="268"/>
        <v>672.12366999999995</v>
      </c>
      <c r="R1926" s="56">
        <v>0</v>
      </c>
      <c r="S1926" s="16">
        <f t="shared" si="269"/>
        <v>0.13400000000000001</v>
      </c>
      <c r="T1926" s="79">
        <f t="shared" si="270"/>
        <v>7.5053809816666659</v>
      </c>
      <c r="U1926" s="80">
        <f t="shared" si="271"/>
        <v>0.183</v>
      </c>
      <c r="V1926" s="81">
        <f t="shared" si="272"/>
        <v>1.3734847196449997</v>
      </c>
      <c r="W1926" s="79">
        <f t="shared" si="273"/>
        <v>0.46217247724950827</v>
      </c>
      <c r="X1926" s="60">
        <f t="shared" si="274"/>
        <v>0.5</v>
      </c>
      <c r="Y1926" s="56">
        <f>+'INFO ENEL'!R1914</f>
        <v>1</v>
      </c>
      <c r="Z1926" s="59">
        <f t="shared" si="275"/>
        <v>0.5</v>
      </c>
    </row>
    <row r="1927" spans="1:26" ht="15" customHeight="1" x14ac:dyDescent="0.25">
      <c r="A1927" s="55">
        <f>+'INFO ENEL'!A1915</f>
        <v>1910</v>
      </c>
      <c r="B1927" s="121" t="str">
        <f>+INDEX($B$8:$B$15,MATCH(L1927,$L$8:$L$15,0))</f>
        <v>SICODI</v>
      </c>
      <c r="C1927" s="56" t="str">
        <f>+'INFO ENEL'!B1915</f>
        <v>Lima</v>
      </c>
      <c r="D1927" s="56" t="str">
        <f>+'INFO ENEL'!D1915</f>
        <v>SAYAN (LIMA)</v>
      </c>
      <c r="E1927" s="56" t="str">
        <f>+'INFO ENEL'!D1915</f>
        <v>SAYAN (LIMA)</v>
      </c>
      <c r="F1927" s="50">
        <f>+'INFO ENEL'!E1915</f>
        <v>0</v>
      </c>
      <c r="G1927" s="56" t="str">
        <f>+'INFO ENEL'!L1915</f>
        <v>MT</v>
      </c>
      <c r="H1927" s="57">
        <f>+'INFO ENEL'!M1915</f>
        <v>88.68</v>
      </c>
      <c r="I1927" s="56">
        <f>+'INFO ENEL'!N1915</f>
        <v>13</v>
      </c>
      <c r="J1927" s="56" t="str">
        <f>+'INFO ENEL'!O1915</f>
        <v>Poste</v>
      </c>
      <c r="K1927" s="56" t="str">
        <f>+'INFO ENEL'!P1915</f>
        <v>Concreto</v>
      </c>
      <c r="L1927" s="56" t="str">
        <f>+'INFO ENEL'!Q1915</f>
        <v>PPC20</v>
      </c>
      <c r="M1927" s="55" t="str">
        <f>+IF(ISERROR(INDEX('Estructuras de Acero y Concreto'!$C$6:$C$577,MATCH(L1927,'Estructuras de Acero y Concreto'!$D$6:$D$577,0)))=FALSE,INDEX('Estructuras de Acero y Concreto'!$C$6:$C$577,MATCH(L1927,'Estructuras de Acero y Concreto'!$D$6:$D$577,0)),IF(ISERROR(INDEX('Estructuras de Madera'!$C$5:$C$122,MATCH(L1927,'Estructuras de Madera'!$D$5:$D$122,0)))=FALSE,INDEX('Estructuras de Madera'!$C$5:$C$122,MATCH(L1927,'Estructuras de Madera'!$D$5:$D$122,0)),INDEX(SICODI!$G$3:$G$2404,MATCH(L1927,SICODI!$G$3:$G$2404,0))))</f>
        <v>PPC20</v>
      </c>
      <c r="N1927" s="121" t="str">
        <f>+IF(ISERROR(VLOOKUP(M1927,'Resumen de precios LLTT'!$C$17:$D$3071,2,FALSE))=FALSE,VLOOKUP(M1927,'Resumen de precios LLTT'!$C$17:$D$3071,2,FALSE),VLOOKUP(M1927,SICODI!$G$3:$J$2404,2,FALSE))</f>
        <v>POSTE DE CONCRETO ARMADO DE 13/400/150/345</v>
      </c>
      <c r="O1927" s="58">
        <f>+IF(ISERROR(VLOOKUP(M1927,'Resumen de precios LLTT'!$C$17:$G$3071,5,FALSE))=FALSE,VLOOKUP(M1927,'Resumen de precios LLTT'!$C$17:$G$3071,5,FALSE),VLOOKUP(M1927,SICODI!$G$3:$J$2404,4,FALSE))</f>
        <v>364.69</v>
      </c>
      <c r="P1927" s="16">
        <f t="shared" si="267"/>
        <v>0.84299999999999997</v>
      </c>
      <c r="Q1927" s="78">
        <f t="shared" si="268"/>
        <v>672.12366999999995</v>
      </c>
      <c r="R1927" s="56">
        <v>0</v>
      </c>
      <c r="S1927" s="16">
        <f t="shared" si="269"/>
        <v>0.13400000000000001</v>
      </c>
      <c r="T1927" s="79">
        <f t="shared" si="270"/>
        <v>7.5053809816666659</v>
      </c>
      <c r="U1927" s="80">
        <f t="shared" si="271"/>
        <v>0.183</v>
      </c>
      <c r="V1927" s="81">
        <f t="shared" si="272"/>
        <v>1.3734847196449997</v>
      </c>
      <c r="W1927" s="79">
        <f t="shared" si="273"/>
        <v>0.46217247724950827</v>
      </c>
      <c r="X1927" s="60">
        <f t="shared" si="274"/>
        <v>0.5</v>
      </c>
      <c r="Y1927" s="56">
        <f>+'INFO ENEL'!R1915</f>
        <v>1</v>
      </c>
      <c r="Z1927" s="59">
        <f t="shared" si="275"/>
        <v>0.5</v>
      </c>
    </row>
    <row r="1928" spans="1:26" ht="15" customHeight="1" x14ac:dyDescent="0.25">
      <c r="A1928" s="55">
        <f>+'INFO ENEL'!A1916</f>
        <v>1911</v>
      </c>
      <c r="B1928" s="121" t="str">
        <f>+INDEX($B$8:$B$15,MATCH(L1928,$L$8:$L$15,0))</f>
        <v>SICODI</v>
      </c>
      <c r="C1928" s="56" t="str">
        <f>+'INFO ENEL'!B1916</f>
        <v>Lima</v>
      </c>
      <c r="D1928" s="56" t="str">
        <f>+'INFO ENEL'!D1916</f>
        <v>SAYAN (LIMA)</v>
      </c>
      <c r="E1928" s="56" t="str">
        <f>+'INFO ENEL'!D1916</f>
        <v>SAYAN (LIMA)</v>
      </c>
      <c r="F1928" s="50">
        <f>+'INFO ENEL'!E1916</f>
        <v>0</v>
      </c>
      <c r="G1928" s="56" t="str">
        <f>+'INFO ENEL'!L1916</f>
        <v>MT</v>
      </c>
      <c r="H1928" s="57">
        <f>+'INFO ENEL'!M1916</f>
        <v>82.96</v>
      </c>
      <c r="I1928" s="56">
        <f>+'INFO ENEL'!N1916</f>
        <v>13</v>
      </c>
      <c r="J1928" s="56" t="str">
        <f>+'INFO ENEL'!O1916</f>
        <v>Poste</v>
      </c>
      <c r="K1928" s="56" t="str">
        <f>+'INFO ENEL'!P1916</f>
        <v>Concreto</v>
      </c>
      <c r="L1928" s="56" t="str">
        <f>+'INFO ENEL'!Q1916</f>
        <v>PPC20</v>
      </c>
      <c r="M1928" s="55" t="str">
        <f>+IF(ISERROR(INDEX('Estructuras de Acero y Concreto'!$C$6:$C$577,MATCH(L1928,'Estructuras de Acero y Concreto'!$D$6:$D$577,0)))=FALSE,INDEX('Estructuras de Acero y Concreto'!$C$6:$C$577,MATCH(L1928,'Estructuras de Acero y Concreto'!$D$6:$D$577,0)),IF(ISERROR(INDEX('Estructuras de Madera'!$C$5:$C$122,MATCH(L1928,'Estructuras de Madera'!$D$5:$D$122,0)))=FALSE,INDEX('Estructuras de Madera'!$C$5:$C$122,MATCH(L1928,'Estructuras de Madera'!$D$5:$D$122,0)),INDEX(SICODI!$G$3:$G$2404,MATCH(L1928,SICODI!$G$3:$G$2404,0))))</f>
        <v>PPC20</v>
      </c>
      <c r="N1928" s="121" t="str">
        <f>+IF(ISERROR(VLOOKUP(M1928,'Resumen de precios LLTT'!$C$17:$D$3071,2,FALSE))=FALSE,VLOOKUP(M1928,'Resumen de precios LLTT'!$C$17:$D$3071,2,FALSE),VLOOKUP(M1928,SICODI!$G$3:$J$2404,2,FALSE))</f>
        <v>POSTE DE CONCRETO ARMADO DE 13/400/150/345</v>
      </c>
      <c r="O1928" s="58">
        <f>+IF(ISERROR(VLOOKUP(M1928,'Resumen de precios LLTT'!$C$17:$G$3071,5,FALSE))=FALSE,VLOOKUP(M1928,'Resumen de precios LLTT'!$C$17:$G$3071,5,FALSE),VLOOKUP(M1928,SICODI!$G$3:$J$2404,4,FALSE))</f>
        <v>364.69</v>
      </c>
      <c r="P1928" s="16">
        <f t="shared" si="267"/>
        <v>0.84299999999999997</v>
      </c>
      <c r="Q1928" s="78">
        <f t="shared" si="268"/>
        <v>672.12366999999995</v>
      </c>
      <c r="R1928" s="56">
        <v>0</v>
      </c>
      <c r="S1928" s="16">
        <f t="shared" si="269"/>
        <v>0.13400000000000001</v>
      </c>
      <c r="T1928" s="79">
        <f t="shared" si="270"/>
        <v>7.5053809816666659</v>
      </c>
      <c r="U1928" s="80">
        <f t="shared" si="271"/>
        <v>0.183</v>
      </c>
      <c r="V1928" s="81">
        <f t="shared" si="272"/>
        <v>1.3734847196449997</v>
      </c>
      <c r="W1928" s="79">
        <f t="shared" si="273"/>
        <v>0.46217247724950827</v>
      </c>
      <c r="X1928" s="60">
        <f t="shared" si="274"/>
        <v>0.5</v>
      </c>
      <c r="Y1928" s="56">
        <f>+'INFO ENEL'!R1916</f>
        <v>1</v>
      </c>
      <c r="Z1928" s="59">
        <f t="shared" si="275"/>
        <v>0.5</v>
      </c>
    </row>
    <row r="1929" spans="1:26" ht="15" customHeight="1" x14ac:dyDescent="0.25">
      <c r="A1929" s="55">
        <f>+'INFO ENEL'!A1917</f>
        <v>1912</v>
      </c>
      <c r="B1929" s="121" t="str">
        <f>+INDEX($B$8:$B$15,MATCH(L1929,$L$8:$L$15,0))</f>
        <v>SICODI</v>
      </c>
      <c r="C1929" s="56" t="str">
        <f>+'INFO ENEL'!B1917</f>
        <v>Lima</v>
      </c>
      <c r="D1929" s="56" t="str">
        <f>+'INFO ENEL'!D1917</f>
        <v>SAYAN (LIMA)</v>
      </c>
      <c r="E1929" s="56" t="str">
        <f>+'INFO ENEL'!D1917</f>
        <v>SAYAN (LIMA)</v>
      </c>
      <c r="F1929" s="50">
        <f>+'INFO ENEL'!E1917</f>
        <v>0</v>
      </c>
      <c r="G1929" s="56" t="str">
        <f>+'INFO ENEL'!L1917</f>
        <v>MT</v>
      </c>
      <c r="H1929" s="57">
        <f>+'INFO ENEL'!M1917</f>
        <v>35.03</v>
      </c>
      <c r="I1929" s="56">
        <f>+'INFO ENEL'!N1917</f>
        <v>15</v>
      </c>
      <c r="J1929" s="56" t="str">
        <f>+'INFO ENEL'!O1917</f>
        <v>Poste</v>
      </c>
      <c r="K1929" s="56" t="str">
        <f>+'INFO ENEL'!P1917</f>
        <v>Concreto</v>
      </c>
      <c r="L1929" s="56" t="str">
        <f>+'INFO ENEL'!Q1917</f>
        <v>PPC24</v>
      </c>
      <c r="M1929" s="55" t="str">
        <f>+IF(ISERROR(INDEX('Estructuras de Acero y Concreto'!$C$6:$C$577,MATCH(L1929,'Estructuras de Acero y Concreto'!$D$6:$D$577,0)))=FALSE,INDEX('Estructuras de Acero y Concreto'!$C$6:$C$577,MATCH(L1929,'Estructuras de Acero y Concreto'!$D$6:$D$577,0)),IF(ISERROR(INDEX('Estructuras de Madera'!$C$5:$C$122,MATCH(L1929,'Estructuras de Madera'!$D$5:$D$122,0)))=FALSE,INDEX('Estructuras de Madera'!$C$5:$C$122,MATCH(L1929,'Estructuras de Madera'!$D$5:$D$122,0)),INDEX(SICODI!$G$3:$G$2404,MATCH(L1929,SICODI!$G$3:$G$2404,0))))</f>
        <v>PPC24</v>
      </c>
      <c r="N1929" s="121" t="str">
        <f>+IF(ISERROR(VLOOKUP(M1929,'Resumen de precios LLTT'!$C$17:$D$3071,2,FALSE))=FALSE,VLOOKUP(M1929,'Resumen de precios LLTT'!$C$17:$D$3071,2,FALSE),VLOOKUP(M1929,SICODI!$G$3:$J$2404,2,FALSE))</f>
        <v>POSTE DE CONCRETO ARMADO DE 15/400/150/375</v>
      </c>
      <c r="O1929" s="58">
        <f>+IF(ISERROR(VLOOKUP(M1929,'Resumen de precios LLTT'!$C$17:$G$3071,5,FALSE))=FALSE,VLOOKUP(M1929,'Resumen de precios LLTT'!$C$17:$G$3071,5,FALSE),VLOOKUP(M1929,SICODI!$G$3:$J$2404,4,FALSE))</f>
        <v>476.76</v>
      </c>
      <c r="P1929" s="16">
        <f t="shared" ref="P1929:P1992" si="276">IF(G1929="BT", $P$2, $P$3)</f>
        <v>0.84299999999999997</v>
      </c>
      <c r="Q1929" s="78">
        <f t="shared" ref="Q1929:Q1992" si="277">O1929*(P1929+1)</f>
        <v>878.66867999999999</v>
      </c>
      <c r="R1929" s="56">
        <v>0</v>
      </c>
      <c r="S1929" s="16">
        <f t="shared" ref="S1929:S1992" si="278">IF(G1929="BT", ($S$2), ($S$3))</f>
        <v>0.13400000000000001</v>
      </c>
      <c r="T1929" s="79">
        <f t="shared" ref="T1929:T1992" si="279">(Q1929*S1929)/12</f>
        <v>9.8118002600000001</v>
      </c>
      <c r="U1929" s="80">
        <f t="shared" ref="U1929:U1992" si="280">IF(G1929="BT", ($U$2), ($U$3))</f>
        <v>0.183</v>
      </c>
      <c r="V1929" s="81">
        <f t="shared" ref="V1929:V1992" si="281">T1929*U1929</f>
        <v>1.7955594475800001</v>
      </c>
      <c r="W1929" s="79">
        <f t="shared" ref="W1929:W1992" si="282">(V1929*(1/3)*(1+$Y$2))+R1929</f>
        <v>0.60419904645994038</v>
      </c>
      <c r="X1929" s="60">
        <f t="shared" si="274"/>
        <v>0.6</v>
      </c>
      <c r="Y1929" s="56">
        <f>+'INFO ENEL'!R1917</f>
        <v>1</v>
      </c>
      <c r="Z1929" s="59">
        <f t="shared" si="275"/>
        <v>0.6</v>
      </c>
    </row>
    <row r="1930" spans="1:26" ht="15" customHeight="1" x14ac:dyDescent="0.25">
      <c r="A1930" s="55">
        <f>+'INFO ENEL'!A1918</f>
        <v>1913</v>
      </c>
      <c r="B1930" s="121" t="str">
        <f>+INDEX($B$8:$B$15,MATCH(L1930,$L$8:$L$15,0))</f>
        <v>SICODI</v>
      </c>
      <c r="C1930" s="56" t="str">
        <f>+'INFO ENEL'!B1918</f>
        <v>Lima</v>
      </c>
      <c r="D1930" s="56" t="str">
        <f>+'INFO ENEL'!D1918</f>
        <v>SAYAN (LIMA)</v>
      </c>
      <c r="E1930" s="56" t="str">
        <f>+'INFO ENEL'!D1918</f>
        <v>SAYAN (LIMA)</v>
      </c>
      <c r="F1930" s="50">
        <f>+'INFO ENEL'!E1918</f>
        <v>0</v>
      </c>
      <c r="G1930" s="56" t="str">
        <f>+'INFO ENEL'!L1918</f>
        <v>MT</v>
      </c>
      <c r="H1930" s="57">
        <f>+'INFO ENEL'!M1918</f>
        <v>73.150000000000006</v>
      </c>
      <c r="I1930" s="56">
        <f>+'INFO ENEL'!N1918</f>
        <v>15</v>
      </c>
      <c r="J1930" s="56" t="str">
        <f>+'INFO ENEL'!O1918</f>
        <v>Poste</v>
      </c>
      <c r="K1930" s="56" t="str">
        <f>+'INFO ENEL'!P1918</f>
        <v>Concreto</v>
      </c>
      <c r="L1930" s="56" t="str">
        <f>+'INFO ENEL'!Q1918</f>
        <v>PPC24</v>
      </c>
      <c r="M1930" s="55" t="str">
        <f>+IF(ISERROR(INDEX('Estructuras de Acero y Concreto'!$C$6:$C$577,MATCH(L1930,'Estructuras de Acero y Concreto'!$D$6:$D$577,0)))=FALSE,INDEX('Estructuras de Acero y Concreto'!$C$6:$C$577,MATCH(L1930,'Estructuras de Acero y Concreto'!$D$6:$D$577,0)),IF(ISERROR(INDEX('Estructuras de Madera'!$C$5:$C$122,MATCH(L1930,'Estructuras de Madera'!$D$5:$D$122,0)))=FALSE,INDEX('Estructuras de Madera'!$C$5:$C$122,MATCH(L1930,'Estructuras de Madera'!$D$5:$D$122,0)),INDEX(SICODI!$G$3:$G$2404,MATCH(L1930,SICODI!$G$3:$G$2404,0))))</f>
        <v>PPC24</v>
      </c>
      <c r="N1930" s="121" t="str">
        <f>+IF(ISERROR(VLOOKUP(M1930,'Resumen de precios LLTT'!$C$17:$D$3071,2,FALSE))=FALSE,VLOOKUP(M1930,'Resumen de precios LLTT'!$C$17:$D$3071,2,FALSE),VLOOKUP(M1930,SICODI!$G$3:$J$2404,2,FALSE))</f>
        <v>POSTE DE CONCRETO ARMADO DE 15/400/150/375</v>
      </c>
      <c r="O1930" s="58">
        <f>+IF(ISERROR(VLOOKUP(M1930,'Resumen de precios LLTT'!$C$17:$G$3071,5,FALSE))=FALSE,VLOOKUP(M1930,'Resumen de precios LLTT'!$C$17:$G$3071,5,FALSE),VLOOKUP(M1930,SICODI!$G$3:$J$2404,4,FALSE))</f>
        <v>476.76</v>
      </c>
      <c r="P1930" s="16">
        <f t="shared" si="276"/>
        <v>0.84299999999999997</v>
      </c>
      <c r="Q1930" s="78">
        <f t="shared" si="277"/>
        <v>878.66867999999999</v>
      </c>
      <c r="R1930" s="56">
        <v>0</v>
      </c>
      <c r="S1930" s="16">
        <f t="shared" si="278"/>
        <v>0.13400000000000001</v>
      </c>
      <c r="T1930" s="79">
        <f t="shared" si="279"/>
        <v>9.8118002600000001</v>
      </c>
      <c r="U1930" s="80">
        <f t="shared" si="280"/>
        <v>0.183</v>
      </c>
      <c r="V1930" s="81">
        <f t="shared" si="281"/>
        <v>1.7955594475800001</v>
      </c>
      <c r="W1930" s="79">
        <f t="shared" si="282"/>
        <v>0.60419904645994038</v>
      </c>
      <c r="X1930" s="60">
        <f t="shared" si="274"/>
        <v>0.6</v>
      </c>
      <c r="Y1930" s="56">
        <f>+'INFO ENEL'!R1918</f>
        <v>1</v>
      </c>
      <c r="Z1930" s="59">
        <f t="shared" si="275"/>
        <v>0.6</v>
      </c>
    </row>
    <row r="1931" spans="1:26" ht="15" customHeight="1" x14ac:dyDescent="0.25">
      <c r="A1931" s="55">
        <f>+'INFO ENEL'!A1919</f>
        <v>1914</v>
      </c>
      <c r="B1931" s="121" t="str">
        <f>+INDEX($B$8:$B$15,MATCH(L1931,$L$8:$L$15,0))</f>
        <v>SICODI</v>
      </c>
      <c r="C1931" s="56" t="str">
        <f>+'INFO ENEL'!B1919</f>
        <v>Lima</v>
      </c>
      <c r="D1931" s="56" t="str">
        <f>+'INFO ENEL'!D1919</f>
        <v>SAYAN (LIMA)</v>
      </c>
      <c r="E1931" s="56" t="str">
        <f>+'INFO ENEL'!D1919</f>
        <v>SAYAN (LIMA)</v>
      </c>
      <c r="F1931" s="50">
        <f>+'INFO ENEL'!E1919</f>
        <v>0</v>
      </c>
      <c r="G1931" s="56" t="str">
        <f>+'INFO ENEL'!L1919</f>
        <v>MT</v>
      </c>
      <c r="H1931" s="57">
        <f>+'INFO ENEL'!M1919</f>
        <v>71.87</v>
      </c>
      <c r="I1931" s="56">
        <f>+'INFO ENEL'!N1919</f>
        <v>13</v>
      </c>
      <c r="J1931" s="56" t="str">
        <f>+'INFO ENEL'!O1919</f>
        <v>Poste</v>
      </c>
      <c r="K1931" s="56" t="str">
        <f>+'INFO ENEL'!P1919</f>
        <v>Concreto</v>
      </c>
      <c r="L1931" s="56" t="str">
        <f>+'INFO ENEL'!Q1919</f>
        <v>PPC20</v>
      </c>
      <c r="M1931" s="55" t="str">
        <f>+IF(ISERROR(INDEX('Estructuras de Acero y Concreto'!$C$6:$C$577,MATCH(L1931,'Estructuras de Acero y Concreto'!$D$6:$D$577,0)))=FALSE,INDEX('Estructuras de Acero y Concreto'!$C$6:$C$577,MATCH(L1931,'Estructuras de Acero y Concreto'!$D$6:$D$577,0)),IF(ISERROR(INDEX('Estructuras de Madera'!$C$5:$C$122,MATCH(L1931,'Estructuras de Madera'!$D$5:$D$122,0)))=FALSE,INDEX('Estructuras de Madera'!$C$5:$C$122,MATCH(L1931,'Estructuras de Madera'!$D$5:$D$122,0)),INDEX(SICODI!$G$3:$G$2404,MATCH(L1931,SICODI!$G$3:$G$2404,0))))</f>
        <v>PPC20</v>
      </c>
      <c r="N1931" s="121" t="str">
        <f>+IF(ISERROR(VLOOKUP(M1931,'Resumen de precios LLTT'!$C$17:$D$3071,2,FALSE))=FALSE,VLOOKUP(M1931,'Resumen de precios LLTT'!$C$17:$D$3071,2,FALSE),VLOOKUP(M1931,SICODI!$G$3:$J$2404,2,FALSE))</f>
        <v>POSTE DE CONCRETO ARMADO DE 13/400/150/345</v>
      </c>
      <c r="O1931" s="58">
        <f>+IF(ISERROR(VLOOKUP(M1931,'Resumen de precios LLTT'!$C$17:$G$3071,5,FALSE))=FALSE,VLOOKUP(M1931,'Resumen de precios LLTT'!$C$17:$G$3071,5,FALSE),VLOOKUP(M1931,SICODI!$G$3:$J$2404,4,FALSE))</f>
        <v>364.69</v>
      </c>
      <c r="P1931" s="16">
        <f t="shared" si="276"/>
        <v>0.84299999999999997</v>
      </c>
      <c r="Q1931" s="78">
        <f t="shared" si="277"/>
        <v>672.12366999999995</v>
      </c>
      <c r="R1931" s="56">
        <v>0</v>
      </c>
      <c r="S1931" s="16">
        <f t="shared" si="278"/>
        <v>0.13400000000000001</v>
      </c>
      <c r="T1931" s="79">
        <f t="shared" si="279"/>
        <v>7.5053809816666659</v>
      </c>
      <c r="U1931" s="80">
        <f t="shared" si="280"/>
        <v>0.183</v>
      </c>
      <c r="V1931" s="81">
        <f t="shared" si="281"/>
        <v>1.3734847196449997</v>
      </c>
      <c r="W1931" s="79">
        <f t="shared" si="282"/>
        <v>0.46217247724950827</v>
      </c>
      <c r="X1931" s="60">
        <f t="shared" si="274"/>
        <v>0.5</v>
      </c>
      <c r="Y1931" s="56">
        <f>+'INFO ENEL'!R1919</f>
        <v>1</v>
      </c>
      <c r="Z1931" s="59">
        <f t="shared" si="275"/>
        <v>0.5</v>
      </c>
    </row>
    <row r="1932" spans="1:26" ht="15" customHeight="1" x14ac:dyDescent="0.25">
      <c r="A1932" s="55">
        <f>+'INFO ENEL'!A1920</f>
        <v>1915</v>
      </c>
      <c r="B1932" s="121" t="str">
        <f>+INDEX($B$8:$B$15,MATCH(L1932,$L$8:$L$15,0))</f>
        <v>SICODI</v>
      </c>
      <c r="C1932" s="56" t="str">
        <f>+'INFO ENEL'!B1920</f>
        <v>Lima</v>
      </c>
      <c r="D1932" s="56" t="str">
        <f>+'INFO ENEL'!D1920</f>
        <v>SAYAN (LIMA)</v>
      </c>
      <c r="E1932" s="56" t="str">
        <f>+'INFO ENEL'!D1920</f>
        <v>SAYAN (LIMA)</v>
      </c>
      <c r="F1932" s="50">
        <f>+'INFO ENEL'!E1920</f>
        <v>0</v>
      </c>
      <c r="G1932" s="56" t="str">
        <f>+'INFO ENEL'!L1920</f>
        <v>MT</v>
      </c>
      <c r="H1932" s="57">
        <f>+'INFO ENEL'!M1920</f>
        <v>68.099999999999895</v>
      </c>
      <c r="I1932" s="56">
        <f>+'INFO ENEL'!N1920</f>
        <v>13</v>
      </c>
      <c r="J1932" s="56" t="str">
        <f>+'INFO ENEL'!O1920</f>
        <v>Poste</v>
      </c>
      <c r="K1932" s="56" t="str">
        <f>+'INFO ENEL'!P1920</f>
        <v>Concreto</v>
      </c>
      <c r="L1932" s="56" t="str">
        <f>+'INFO ENEL'!Q1920</f>
        <v>PPC20</v>
      </c>
      <c r="M1932" s="55" t="str">
        <f>+IF(ISERROR(INDEX('Estructuras de Acero y Concreto'!$C$6:$C$577,MATCH(L1932,'Estructuras de Acero y Concreto'!$D$6:$D$577,0)))=FALSE,INDEX('Estructuras de Acero y Concreto'!$C$6:$C$577,MATCH(L1932,'Estructuras de Acero y Concreto'!$D$6:$D$577,0)),IF(ISERROR(INDEX('Estructuras de Madera'!$C$5:$C$122,MATCH(L1932,'Estructuras de Madera'!$D$5:$D$122,0)))=FALSE,INDEX('Estructuras de Madera'!$C$5:$C$122,MATCH(L1932,'Estructuras de Madera'!$D$5:$D$122,0)),INDEX(SICODI!$G$3:$G$2404,MATCH(L1932,SICODI!$G$3:$G$2404,0))))</f>
        <v>PPC20</v>
      </c>
      <c r="N1932" s="121" t="str">
        <f>+IF(ISERROR(VLOOKUP(M1932,'Resumen de precios LLTT'!$C$17:$D$3071,2,FALSE))=FALSE,VLOOKUP(M1932,'Resumen de precios LLTT'!$C$17:$D$3071,2,FALSE),VLOOKUP(M1932,SICODI!$G$3:$J$2404,2,FALSE))</f>
        <v>POSTE DE CONCRETO ARMADO DE 13/400/150/345</v>
      </c>
      <c r="O1932" s="58">
        <f>+IF(ISERROR(VLOOKUP(M1932,'Resumen de precios LLTT'!$C$17:$G$3071,5,FALSE))=FALSE,VLOOKUP(M1932,'Resumen de precios LLTT'!$C$17:$G$3071,5,FALSE),VLOOKUP(M1932,SICODI!$G$3:$J$2404,4,FALSE))</f>
        <v>364.69</v>
      </c>
      <c r="P1932" s="16">
        <f t="shared" si="276"/>
        <v>0.84299999999999997</v>
      </c>
      <c r="Q1932" s="78">
        <f t="shared" si="277"/>
        <v>672.12366999999995</v>
      </c>
      <c r="R1932" s="56">
        <v>0</v>
      </c>
      <c r="S1932" s="16">
        <f t="shared" si="278"/>
        <v>0.13400000000000001</v>
      </c>
      <c r="T1932" s="79">
        <f t="shared" si="279"/>
        <v>7.5053809816666659</v>
      </c>
      <c r="U1932" s="80">
        <f t="shared" si="280"/>
        <v>0.183</v>
      </c>
      <c r="V1932" s="81">
        <f t="shared" si="281"/>
        <v>1.3734847196449997</v>
      </c>
      <c r="W1932" s="79">
        <f t="shared" si="282"/>
        <v>0.46217247724950827</v>
      </c>
      <c r="X1932" s="60">
        <f t="shared" si="274"/>
        <v>0.5</v>
      </c>
      <c r="Y1932" s="56">
        <f>+'INFO ENEL'!R1920</f>
        <v>1</v>
      </c>
      <c r="Z1932" s="59">
        <f t="shared" si="275"/>
        <v>0.5</v>
      </c>
    </row>
    <row r="1933" spans="1:26" ht="15" customHeight="1" x14ac:dyDescent="0.25">
      <c r="A1933" s="55">
        <f>+'INFO ENEL'!A1921</f>
        <v>1916</v>
      </c>
      <c r="B1933" s="121" t="str">
        <f>+INDEX($B$8:$B$15,MATCH(L1933,$L$8:$L$15,0))</f>
        <v>SICODI</v>
      </c>
      <c r="C1933" s="56" t="str">
        <f>+'INFO ENEL'!B1921</f>
        <v>Lima</v>
      </c>
      <c r="D1933" s="56" t="str">
        <f>+'INFO ENEL'!D1921</f>
        <v>SAYAN (LIMA)</v>
      </c>
      <c r="E1933" s="56" t="str">
        <f>+'INFO ENEL'!D1921</f>
        <v>SAYAN (LIMA)</v>
      </c>
      <c r="F1933" s="50">
        <f>+'INFO ENEL'!E1921</f>
        <v>0</v>
      </c>
      <c r="G1933" s="56" t="str">
        <f>+'INFO ENEL'!L1921</f>
        <v>MT</v>
      </c>
      <c r="H1933" s="57">
        <f>+'INFO ENEL'!M1921</f>
        <v>75.319999999999894</v>
      </c>
      <c r="I1933" s="56">
        <f>+'INFO ENEL'!N1921</f>
        <v>15</v>
      </c>
      <c r="J1933" s="56" t="str">
        <f>+'INFO ENEL'!O1921</f>
        <v>Poste</v>
      </c>
      <c r="K1933" s="56" t="str">
        <f>+'INFO ENEL'!P1921</f>
        <v>Concreto</v>
      </c>
      <c r="L1933" s="56" t="str">
        <f>+'INFO ENEL'!Q1921</f>
        <v>PPC24</v>
      </c>
      <c r="M1933" s="55" t="str">
        <f>+IF(ISERROR(INDEX('Estructuras de Acero y Concreto'!$C$6:$C$577,MATCH(L1933,'Estructuras de Acero y Concreto'!$D$6:$D$577,0)))=FALSE,INDEX('Estructuras de Acero y Concreto'!$C$6:$C$577,MATCH(L1933,'Estructuras de Acero y Concreto'!$D$6:$D$577,0)),IF(ISERROR(INDEX('Estructuras de Madera'!$C$5:$C$122,MATCH(L1933,'Estructuras de Madera'!$D$5:$D$122,0)))=FALSE,INDEX('Estructuras de Madera'!$C$5:$C$122,MATCH(L1933,'Estructuras de Madera'!$D$5:$D$122,0)),INDEX(SICODI!$G$3:$G$2404,MATCH(L1933,SICODI!$G$3:$G$2404,0))))</f>
        <v>PPC24</v>
      </c>
      <c r="N1933" s="121" t="str">
        <f>+IF(ISERROR(VLOOKUP(M1933,'Resumen de precios LLTT'!$C$17:$D$3071,2,FALSE))=FALSE,VLOOKUP(M1933,'Resumen de precios LLTT'!$C$17:$D$3071,2,FALSE),VLOOKUP(M1933,SICODI!$G$3:$J$2404,2,FALSE))</f>
        <v>POSTE DE CONCRETO ARMADO DE 15/400/150/375</v>
      </c>
      <c r="O1933" s="58">
        <f>+IF(ISERROR(VLOOKUP(M1933,'Resumen de precios LLTT'!$C$17:$G$3071,5,FALSE))=FALSE,VLOOKUP(M1933,'Resumen de precios LLTT'!$C$17:$G$3071,5,FALSE),VLOOKUP(M1933,SICODI!$G$3:$J$2404,4,FALSE))</f>
        <v>476.76</v>
      </c>
      <c r="P1933" s="16">
        <f t="shared" si="276"/>
        <v>0.84299999999999997</v>
      </c>
      <c r="Q1933" s="78">
        <f t="shared" si="277"/>
        <v>878.66867999999999</v>
      </c>
      <c r="R1933" s="56">
        <v>0</v>
      </c>
      <c r="S1933" s="16">
        <f t="shared" si="278"/>
        <v>0.13400000000000001</v>
      </c>
      <c r="T1933" s="79">
        <f t="shared" si="279"/>
        <v>9.8118002600000001</v>
      </c>
      <c r="U1933" s="80">
        <f t="shared" si="280"/>
        <v>0.183</v>
      </c>
      <c r="V1933" s="81">
        <f t="shared" si="281"/>
        <v>1.7955594475800001</v>
      </c>
      <c r="W1933" s="79">
        <f t="shared" si="282"/>
        <v>0.60419904645994038</v>
      </c>
      <c r="X1933" s="60">
        <f t="shared" si="274"/>
        <v>0.6</v>
      </c>
      <c r="Y1933" s="56">
        <f>+'INFO ENEL'!R1921</f>
        <v>1</v>
      </c>
      <c r="Z1933" s="59">
        <f t="shared" si="275"/>
        <v>0.6</v>
      </c>
    </row>
    <row r="1934" spans="1:26" ht="15" customHeight="1" x14ac:dyDescent="0.25">
      <c r="A1934" s="55">
        <f>+'INFO ENEL'!A1922</f>
        <v>1917</v>
      </c>
      <c r="B1934" s="121" t="str">
        <f>+INDEX($B$8:$B$15,MATCH(L1934,$L$8:$L$15,0))</f>
        <v>SICODI</v>
      </c>
      <c r="C1934" s="56" t="str">
        <f>+'INFO ENEL'!B1922</f>
        <v>Lima</v>
      </c>
      <c r="D1934" s="56" t="str">
        <f>+'INFO ENEL'!D1922</f>
        <v>SAYAN (LIMA)</v>
      </c>
      <c r="E1934" s="56" t="str">
        <f>+'INFO ENEL'!D1922</f>
        <v>SAYAN (LIMA)</v>
      </c>
      <c r="F1934" s="50">
        <f>+'INFO ENEL'!E1922</f>
        <v>0</v>
      </c>
      <c r="G1934" s="56" t="str">
        <f>+'INFO ENEL'!L1922</f>
        <v>MT</v>
      </c>
      <c r="H1934" s="57">
        <f>+'INFO ENEL'!M1922</f>
        <v>73.09</v>
      </c>
      <c r="I1934" s="56">
        <f>+'INFO ENEL'!N1922</f>
        <v>13</v>
      </c>
      <c r="J1934" s="56" t="str">
        <f>+'INFO ENEL'!O1922</f>
        <v>Poste</v>
      </c>
      <c r="K1934" s="56" t="str">
        <f>+'INFO ENEL'!P1922</f>
        <v>Concreto</v>
      </c>
      <c r="L1934" s="56" t="str">
        <f>+'INFO ENEL'!Q1922</f>
        <v>PPC20</v>
      </c>
      <c r="M1934" s="55" t="str">
        <f>+IF(ISERROR(INDEX('Estructuras de Acero y Concreto'!$C$6:$C$577,MATCH(L1934,'Estructuras de Acero y Concreto'!$D$6:$D$577,0)))=FALSE,INDEX('Estructuras de Acero y Concreto'!$C$6:$C$577,MATCH(L1934,'Estructuras de Acero y Concreto'!$D$6:$D$577,0)),IF(ISERROR(INDEX('Estructuras de Madera'!$C$5:$C$122,MATCH(L1934,'Estructuras de Madera'!$D$5:$D$122,0)))=FALSE,INDEX('Estructuras de Madera'!$C$5:$C$122,MATCH(L1934,'Estructuras de Madera'!$D$5:$D$122,0)),INDEX(SICODI!$G$3:$G$2404,MATCH(L1934,SICODI!$G$3:$G$2404,0))))</f>
        <v>PPC20</v>
      </c>
      <c r="N1934" s="121" t="str">
        <f>+IF(ISERROR(VLOOKUP(M1934,'Resumen de precios LLTT'!$C$17:$D$3071,2,FALSE))=FALSE,VLOOKUP(M1934,'Resumen de precios LLTT'!$C$17:$D$3071,2,FALSE),VLOOKUP(M1934,SICODI!$G$3:$J$2404,2,FALSE))</f>
        <v>POSTE DE CONCRETO ARMADO DE 13/400/150/345</v>
      </c>
      <c r="O1934" s="58">
        <f>+IF(ISERROR(VLOOKUP(M1934,'Resumen de precios LLTT'!$C$17:$G$3071,5,FALSE))=FALSE,VLOOKUP(M1934,'Resumen de precios LLTT'!$C$17:$G$3071,5,FALSE),VLOOKUP(M1934,SICODI!$G$3:$J$2404,4,FALSE))</f>
        <v>364.69</v>
      </c>
      <c r="P1934" s="16">
        <f t="shared" si="276"/>
        <v>0.84299999999999997</v>
      </c>
      <c r="Q1934" s="78">
        <f t="shared" si="277"/>
        <v>672.12366999999995</v>
      </c>
      <c r="R1934" s="56">
        <v>0</v>
      </c>
      <c r="S1934" s="16">
        <f t="shared" si="278"/>
        <v>0.13400000000000001</v>
      </c>
      <c r="T1934" s="79">
        <f t="shared" si="279"/>
        <v>7.5053809816666659</v>
      </c>
      <c r="U1934" s="80">
        <f t="shared" si="280"/>
        <v>0.183</v>
      </c>
      <c r="V1934" s="81">
        <f t="shared" si="281"/>
        <v>1.3734847196449997</v>
      </c>
      <c r="W1934" s="79">
        <f t="shared" si="282"/>
        <v>0.46217247724950827</v>
      </c>
      <c r="X1934" s="60">
        <f t="shared" si="274"/>
        <v>0.5</v>
      </c>
      <c r="Y1934" s="56">
        <f>+'INFO ENEL'!R1922</f>
        <v>1</v>
      </c>
      <c r="Z1934" s="59">
        <f t="shared" si="275"/>
        <v>0.5</v>
      </c>
    </row>
    <row r="1935" spans="1:26" ht="15" customHeight="1" x14ac:dyDescent="0.25">
      <c r="A1935" s="55">
        <f>+'INFO ENEL'!A1923</f>
        <v>1918</v>
      </c>
      <c r="B1935" s="121" t="str">
        <f>+INDEX($B$8:$B$15,MATCH(L1935,$L$8:$L$15,0))</f>
        <v>SICODI</v>
      </c>
      <c r="C1935" s="56" t="str">
        <f>+'INFO ENEL'!B1923</f>
        <v>Lima</v>
      </c>
      <c r="D1935" s="56" t="str">
        <f>+'INFO ENEL'!D1923</f>
        <v>SAYAN (LIMA)</v>
      </c>
      <c r="E1935" s="56" t="str">
        <f>+'INFO ENEL'!D1923</f>
        <v>SAYAN (LIMA)</v>
      </c>
      <c r="F1935" s="50">
        <f>+'INFO ENEL'!E1923</f>
        <v>0</v>
      </c>
      <c r="G1935" s="56" t="str">
        <f>+'INFO ENEL'!L1923</f>
        <v>MT</v>
      </c>
      <c r="H1935" s="57">
        <f>+'INFO ENEL'!M1923</f>
        <v>79.36</v>
      </c>
      <c r="I1935" s="56">
        <f>+'INFO ENEL'!N1923</f>
        <v>13</v>
      </c>
      <c r="J1935" s="56" t="str">
        <f>+'INFO ENEL'!O1923</f>
        <v>Poste</v>
      </c>
      <c r="K1935" s="56" t="str">
        <f>+'INFO ENEL'!P1923</f>
        <v>Concreto</v>
      </c>
      <c r="L1935" s="56" t="str">
        <f>+'INFO ENEL'!Q1923</f>
        <v>PPC20</v>
      </c>
      <c r="M1935" s="55" t="str">
        <f>+IF(ISERROR(INDEX('Estructuras de Acero y Concreto'!$C$6:$C$577,MATCH(L1935,'Estructuras de Acero y Concreto'!$D$6:$D$577,0)))=FALSE,INDEX('Estructuras de Acero y Concreto'!$C$6:$C$577,MATCH(L1935,'Estructuras de Acero y Concreto'!$D$6:$D$577,0)),IF(ISERROR(INDEX('Estructuras de Madera'!$C$5:$C$122,MATCH(L1935,'Estructuras de Madera'!$D$5:$D$122,0)))=FALSE,INDEX('Estructuras de Madera'!$C$5:$C$122,MATCH(L1935,'Estructuras de Madera'!$D$5:$D$122,0)),INDEX(SICODI!$G$3:$G$2404,MATCH(L1935,SICODI!$G$3:$G$2404,0))))</f>
        <v>PPC20</v>
      </c>
      <c r="N1935" s="121" t="str">
        <f>+IF(ISERROR(VLOOKUP(M1935,'Resumen de precios LLTT'!$C$17:$D$3071,2,FALSE))=FALSE,VLOOKUP(M1935,'Resumen de precios LLTT'!$C$17:$D$3071,2,FALSE),VLOOKUP(M1935,SICODI!$G$3:$J$2404,2,FALSE))</f>
        <v>POSTE DE CONCRETO ARMADO DE 13/400/150/345</v>
      </c>
      <c r="O1935" s="58">
        <f>+IF(ISERROR(VLOOKUP(M1935,'Resumen de precios LLTT'!$C$17:$G$3071,5,FALSE))=FALSE,VLOOKUP(M1935,'Resumen de precios LLTT'!$C$17:$G$3071,5,FALSE),VLOOKUP(M1935,SICODI!$G$3:$J$2404,4,FALSE))</f>
        <v>364.69</v>
      </c>
      <c r="P1935" s="16">
        <f t="shared" si="276"/>
        <v>0.84299999999999997</v>
      </c>
      <c r="Q1935" s="78">
        <f t="shared" si="277"/>
        <v>672.12366999999995</v>
      </c>
      <c r="R1935" s="56">
        <v>0</v>
      </c>
      <c r="S1935" s="16">
        <f t="shared" si="278"/>
        <v>0.13400000000000001</v>
      </c>
      <c r="T1935" s="79">
        <f t="shared" si="279"/>
        <v>7.5053809816666659</v>
      </c>
      <c r="U1935" s="80">
        <f t="shared" si="280"/>
        <v>0.183</v>
      </c>
      <c r="V1935" s="81">
        <f t="shared" si="281"/>
        <v>1.3734847196449997</v>
      </c>
      <c r="W1935" s="79">
        <f t="shared" si="282"/>
        <v>0.46217247724950827</v>
      </c>
      <c r="X1935" s="60">
        <f t="shared" si="274"/>
        <v>0.5</v>
      </c>
      <c r="Y1935" s="56">
        <f>+'INFO ENEL'!R1923</f>
        <v>1</v>
      </c>
      <c r="Z1935" s="59">
        <f t="shared" si="275"/>
        <v>0.5</v>
      </c>
    </row>
    <row r="1936" spans="1:26" ht="15" customHeight="1" x14ac:dyDescent="0.25">
      <c r="A1936" s="55">
        <f>+'INFO ENEL'!A1924</f>
        <v>1919</v>
      </c>
      <c r="B1936" s="121" t="str">
        <f>+INDEX($B$8:$B$15,MATCH(L1936,$L$8:$L$15,0))</f>
        <v>SICODI</v>
      </c>
      <c r="C1936" s="56" t="str">
        <f>+'INFO ENEL'!B1924</f>
        <v>Lima</v>
      </c>
      <c r="D1936" s="56" t="str">
        <f>+'INFO ENEL'!D1924</f>
        <v>SAYAN (LIMA)</v>
      </c>
      <c r="E1936" s="56" t="str">
        <f>+'INFO ENEL'!D1924</f>
        <v>SAYAN (LIMA)</v>
      </c>
      <c r="F1936" s="50">
        <f>+'INFO ENEL'!E1924</f>
        <v>0</v>
      </c>
      <c r="G1936" s="56" t="str">
        <f>+'INFO ENEL'!L1924</f>
        <v>MT</v>
      </c>
      <c r="H1936" s="57">
        <f>+'INFO ENEL'!M1924</f>
        <v>107.74</v>
      </c>
      <c r="I1936" s="56">
        <f>+'INFO ENEL'!N1924</f>
        <v>13</v>
      </c>
      <c r="J1936" s="56" t="str">
        <f>+'INFO ENEL'!O1924</f>
        <v>Poste</v>
      </c>
      <c r="K1936" s="56" t="str">
        <f>+'INFO ENEL'!P1924</f>
        <v>Concreto</v>
      </c>
      <c r="L1936" s="56" t="str">
        <f>+'INFO ENEL'!Q1924</f>
        <v>PPC20</v>
      </c>
      <c r="M1936" s="55" t="str">
        <f>+IF(ISERROR(INDEX('Estructuras de Acero y Concreto'!$C$6:$C$577,MATCH(L1936,'Estructuras de Acero y Concreto'!$D$6:$D$577,0)))=FALSE,INDEX('Estructuras de Acero y Concreto'!$C$6:$C$577,MATCH(L1936,'Estructuras de Acero y Concreto'!$D$6:$D$577,0)),IF(ISERROR(INDEX('Estructuras de Madera'!$C$5:$C$122,MATCH(L1936,'Estructuras de Madera'!$D$5:$D$122,0)))=FALSE,INDEX('Estructuras de Madera'!$C$5:$C$122,MATCH(L1936,'Estructuras de Madera'!$D$5:$D$122,0)),INDEX(SICODI!$G$3:$G$2404,MATCH(L1936,SICODI!$G$3:$G$2404,0))))</f>
        <v>PPC20</v>
      </c>
      <c r="N1936" s="121" t="str">
        <f>+IF(ISERROR(VLOOKUP(M1936,'Resumen de precios LLTT'!$C$17:$D$3071,2,FALSE))=FALSE,VLOOKUP(M1936,'Resumen de precios LLTT'!$C$17:$D$3071,2,FALSE),VLOOKUP(M1936,SICODI!$G$3:$J$2404,2,FALSE))</f>
        <v>POSTE DE CONCRETO ARMADO DE 13/400/150/345</v>
      </c>
      <c r="O1936" s="58">
        <f>+IF(ISERROR(VLOOKUP(M1936,'Resumen de precios LLTT'!$C$17:$G$3071,5,FALSE))=FALSE,VLOOKUP(M1936,'Resumen de precios LLTT'!$C$17:$G$3071,5,FALSE),VLOOKUP(M1936,SICODI!$G$3:$J$2404,4,FALSE))</f>
        <v>364.69</v>
      </c>
      <c r="P1936" s="16">
        <f t="shared" si="276"/>
        <v>0.84299999999999997</v>
      </c>
      <c r="Q1936" s="78">
        <f t="shared" si="277"/>
        <v>672.12366999999995</v>
      </c>
      <c r="R1936" s="56">
        <v>0</v>
      </c>
      <c r="S1936" s="16">
        <f t="shared" si="278"/>
        <v>0.13400000000000001</v>
      </c>
      <c r="T1936" s="79">
        <f t="shared" si="279"/>
        <v>7.5053809816666659</v>
      </c>
      <c r="U1936" s="80">
        <f t="shared" si="280"/>
        <v>0.183</v>
      </c>
      <c r="V1936" s="81">
        <f t="shared" si="281"/>
        <v>1.3734847196449997</v>
      </c>
      <c r="W1936" s="79">
        <f t="shared" si="282"/>
        <v>0.46217247724950827</v>
      </c>
      <c r="X1936" s="60">
        <f t="shared" si="274"/>
        <v>0.5</v>
      </c>
      <c r="Y1936" s="56">
        <f>+'INFO ENEL'!R1924</f>
        <v>1</v>
      </c>
      <c r="Z1936" s="59">
        <f t="shared" si="275"/>
        <v>0.5</v>
      </c>
    </row>
    <row r="1937" spans="1:26" ht="15" customHeight="1" x14ac:dyDescent="0.25">
      <c r="A1937" s="55">
        <f>+'INFO ENEL'!A1925</f>
        <v>1920</v>
      </c>
      <c r="B1937" s="121" t="str">
        <f>+INDEX($B$8:$B$15,MATCH(L1937,$L$8:$L$15,0))</f>
        <v>SICODI</v>
      </c>
      <c r="C1937" s="56" t="str">
        <f>+'INFO ENEL'!B1925</f>
        <v>Lima</v>
      </c>
      <c r="D1937" s="56" t="str">
        <f>+'INFO ENEL'!D1925</f>
        <v>SAYAN (LIMA)</v>
      </c>
      <c r="E1937" s="56" t="str">
        <f>+'INFO ENEL'!D1925</f>
        <v>SAYAN (LIMA)</v>
      </c>
      <c r="F1937" s="50">
        <f>+'INFO ENEL'!E1925</f>
        <v>0</v>
      </c>
      <c r="G1937" s="56" t="str">
        <f>+'INFO ENEL'!L1925</f>
        <v>MT</v>
      </c>
      <c r="H1937" s="57">
        <f>+'INFO ENEL'!M1925</f>
        <v>72.2</v>
      </c>
      <c r="I1937" s="56">
        <f>+'INFO ENEL'!N1925</f>
        <v>15</v>
      </c>
      <c r="J1937" s="56" t="str">
        <f>+'INFO ENEL'!O1925</f>
        <v>Poste</v>
      </c>
      <c r="K1937" s="56" t="str">
        <f>+'INFO ENEL'!P1925</f>
        <v>Concreto</v>
      </c>
      <c r="L1937" s="56" t="str">
        <f>+'INFO ENEL'!Q1925</f>
        <v>PPC24</v>
      </c>
      <c r="M1937" s="55" t="str">
        <f>+IF(ISERROR(INDEX('Estructuras de Acero y Concreto'!$C$6:$C$577,MATCH(L1937,'Estructuras de Acero y Concreto'!$D$6:$D$577,0)))=FALSE,INDEX('Estructuras de Acero y Concreto'!$C$6:$C$577,MATCH(L1937,'Estructuras de Acero y Concreto'!$D$6:$D$577,0)),IF(ISERROR(INDEX('Estructuras de Madera'!$C$5:$C$122,MATCH(L1937,'Estructuras de Madera'!$D$5:$D$122,0)))=FALSE,INDEX('Estructuras de Madera'!$C$5:$C$122,MATCH(L1937,'Estructuras de Madera'!$D$5:$D$122,0)),INDEX(SICODI!$G$3:$G$2404,MATCH(L1937,SICODI!$G$3:$G$2404,0))))</f>
        <v>PPC24</v>
      </c>
      <c r="N1937" s="121" t="str">
        <f>+IF(ISERROR(VLOOKUP(M1937,'Resumen de precios LLTT'!$C$17:$D$3071,2,FALSE))=FALSE,VLOOKUP(M1937,'Resumen de precios LLTT'!$C$17:$D$3071,2,FALSE),VLOOKUP(M1937,SICODI!$G$3:$J$2404,2,FALSE))</f>
        <v>POSTE DE CONCRETO ARMADO DE 15/400/150/375</v>
      </c>
      <c r="O1937" s="58">
        <f>+IF(ISERROR(VLOOKUP(M1937,'Resumen de precios LLTT'!$C$17:$G$3071,5,FALSE))=FALSE,VLOOKUP(M1937,'Resumen de precios LLTT'!$C$17:$G$3071,5,FALSE),VLOOKUP(M1937,SICODI!$G$3:$J$2404,4,FALSE))</f>
        <v>476.76</v>
      </c>
      <c r="P1937" s="16">
        <f t="shared" si="276"/>
        <v>0.84299999999999997</v>
      </c>
      <c r="Q1937" s="78">
        <f t="shared" si="277"/>
        <v>878.66867999999999</v>
      </c>
      <c r="R1937" s="56">
        <v>0</v>
      </c>
      <c r="S1937" s="16">
        <f t="shared" si="278"/>
        <v>0.13400000000000001</v>
      </c>
      <c r="T1937" s="79">
        <f t="shared" si="279"/>
        <v>9.8118002600000001</v>
      </c>
      <c r="U1937" s="80">
        <f t="shared" si="280"/>
        <v>0.183</v>
      </c>
      <c r="V1937" s="81">
        <f t="shared" si="281"/>
        <v>1.7955594475800001</v>
      </c>
      <c r="W1937" s="79">
        <f t="shared" si="282"/>
        <v>0.60419904645994038</v>
      </c>
      <c r="X1937" s="60">
        <f t="shared" si="274"/>
        <v>0.6</v>
      </c>
      <c r="Y1937" s="56">
        <f>+'INFO ENEL'!R1925</f>
        <v>1</v>
      </c>
      <c r="Z1937" s="59">
        <f t="shared" si="275"/>
        <v>0.6</v>
      </c>
    </row>
    <row r="1938" spans="1:26" ht="15" customHeight="1" x14ac:dyDescent="0.25">
      <c r="A1938" s="55">
        <f>+'INFO ENEL'!A1926</f>
        <v>1921</v>
      </c>
      <c r="B1938" s="121" t="str">
        <f>+INDEX($B$8:$B$15,MATCH(L1938,$L$8:$L$15,0))</f>
        <v>SICODI</v>
      </c>
      <c r="C1938" s="56" t="str">
        <f>+'INFO ENEL'!B1926</f>
        <v>Lima</v>
      </c>
      <c r="D1938" s="56" t="str">
        <f>+'INFO ENEL'!D1926</f>
        <v>SAYAN (LIMA)</v>
      </c>
      <c r="E1938" s="56" t="str">
        <f>+'INFO ENEL'!D1926</f>
        <v>SAYAN (LIMA)</v>
      </c>
      <c r="F1938" s="50">
        <f>+'INFO ENEL'!E1926</f>
        <v>0</v>
      </c>
      <c r="G1938" s="56" t="str">
        <f>+'INFO ENEL'!L1926</f>
        <v>MT</v>
      </c>
      <c r="H1938" s="57">
        <f>+'INFO ENEL'!M1926</f>
        <v>77.540000000000006</v>
      </c>
      <c r="I1938" s="56">
        <f>+'INFO ENEL'!N1926</f>
        <v>15</v>
      </c>
      <c r="J1938" s="56" t="str">
        <f>+'INFO ENEL'!O1926</f>
        <v>Poste</v>
      </c>
      <c r="K1938" s="56" t="str">
        <f>+'INFO ENEL'!P1926</f>
        <v>Concreto</v>
      </c>
      <c r="L1938" s="56" t="str">
        <f>+'INFO ENEL'!Q1926</f>
        <v>PPC24</v>
      </c>
      <c r="M1938" s="55" t="str">
        <f>+IF(ISERROR(INDEX('Estructuras de Acero y Concreto'!$C$6:$C$577,MATCH(L1938,'Estructuras de Acero y Concreto'!$D$6:$D$577,0)))=FALSE,INDEX('Estructuras de Acero y Concreto'!$C$6:$C$577,MATCH(L1938,'Estructuras de Acero y Concreto'!$D$6:$D$577,0)),IF(ISERROR(INDEX('Estructuras de Madera'!$C$5:$C$122,MATCH(L1938,'Estructuras de Madera'!$D$5:$D$122,0)))=FALSE,INDEX('Estructuras de Madera'!$C$5:$C$122,MATCH(L1938,'Estructuras de Madera'!$D$5:$D$122,0)),INDEX(SICODI!$G$3:$G$2404,MATCH(L1938,SICODI!$G$3:$G$2404,0))))</f>
        <v>PPC24</v>
      </c>
      <c r="N1938" s="121" t="str">
        <f>+IF(ISERROR(VLOOKUP(M1938,'Resumen de precios LLTT'!$C$17:$D$3071,2,FALSE))=FALSE,VLOOKUP(M1938,'Resumen de precios LLTT'!$C$17:$D$3071,2,FALSE),VLOOKUP(M1938,SICODI!$G$3:$J$2404,2,FALSE))</f>
        <v>POSTE DE CONCRETO ARMADO DE 15/400/150/375</v>
      </c>
      <c r="O1938" s="58">
        <f>+IF(ISERROR(VLOOKUP(M1938,'Resumen de precios LLTT'!$C$17:$G$3071,5,FALSE))=FALSE,VLOOKUP(M1938,'Resumen de precios LLTT'!$C$17:$G$3071,5,FALSE),VLOOKUP(M1938,SICODI!$G$3:$J$2404,4,FALSE))</f>
        <v>476.76</v>
      </c>
      <c r="P1938" s="16">
        <f t="shared" si="276"/>
        <v>0.84299999999999997</v>
      </c>
      <c r="Q1938" s="78">
        <f t="shared" si="277"/>
        <v>878.66867999999999</v>
      </c>
      <c r="R1938" s="56">
        <v>0</v>
      </c>
      <c r="S1938" s="16">
        <f t="shared" si="278"/>
        <v>0.13400000000000001</v>
      </c>
      <c r="T1938" s="79">
        <f t="shared" si="279"/>
        <v>9.8118002600000001</v>
      </c>
      <c r="U1938" s="80">
        <f t="shared" si="280"/>
        <v>0.183</v>
      </c>
      <c r="V1938" s="81">
        <f t="shared" si="281"/>
        <v>1.7955594475800001</v>
      </c>
      <c r="W1938" s="79">
        <f t="shared" si="282"/>
        <v>0.60419904645994038</v>
      </c>
      <c r="X1938" s="60">
        <f t="shared" ref="X1938:X2001" si="283">ROUND(W1938,1)</f>
        <v>0.6</v>
      </c>
      <c r="Y1938" s="56">
        <f>+'INFO ENEL'!R1926</f>
        <v>1</v>
      </c>
      <c r="Z1938" s="59">
        <f t="shared" si="275"/>
        <v>0.6</v>
      </c>
    </row>
    <row r="1939" spans="1:26" ht="15" customHeight="1" x14ac:dyDescent="0.25">
      <c r="A1939" s="55">
        <f>+'INFO ENEL'!A1927</f>
        <v>1922</v>
      </c>
      <c r="B1939" s="121" t="str">
        <f>+INDEX($B$8:$B$15,MATCH(L1939,$L$8:$L$15,0))</f>
        <v>SICODI</v>
      </c>
      <c r="C1939" s="56" t="str">
        <f>+'INFO ENEL'!B1927</f>
        <v>Lima</v>
      </c>
      <c r="D1939" s="56" t="str">
        <f>+'INFO ENEL'!D1927</f>
        <v>SAYAN (LIMA)</v>
      </c>
      <c r="E1939" s="56" t="str">
        <f>+'INFO ENEL'!D1927</f>
        <v>SAYAN (LIMA)</v>
      </c>
      <c r="F1939" s="50">
        <f>+'INFO ENEL'!E1927</f>
        <v>0</v>
      </c>
      <c r="G1939" s="56" t="str">
        <f>+'INFO ENEL'!L1927</f>
        <v>MT</v>
      </c>
      <c r="H1939" s="57">
        <f>+'INFO ENEL'!M1927</f>
        <v>77.19</v>
      </c>
      <c r="I1939" s="56">
        <f>+'INFO ENEL'!N1927</f>
        <v>15</v>
      </c>
      <c r="J1939" s="56" t="str">
        <f>+'INFO ENEL'!O1927</f>
        <v>Poste</v>
      </c>
      <c r="K1939" s="56" t="str">
        <f>+'INFO ENEL'!P1927</f>
        <v>Concreto</v>
      </c>
      <c r="L1939" s="56" t="str">
        <f>+'INFO ENEL'!Q1927</f>
        <v>PPC24</v>
      </c>
      <c r="M1939" s="55" t="str">
        <f>+IF(ISERROR(INDEX('Estructuras de Acero y Concreto'!$C$6:$C$577,MATCH(L1939,'Estructuras de Acero y Concreto'!$D$6:$D$577,0)))=FALSE,INDEX('Estructuras de Acero y Concreto'!$C$6:$C$577,MATCH(L1939,'Estructuras de Acero y Concreto'!$D$6:$D$577,0)),IF(ISERROR(INDEX('Estructuras de Madera'!$C$5:$C$122,MATCH(L1939,'Estructuras de Madera'!$D$5:$D$122,0)))=FALSE,INDEX('Estructuras de Madera'!$C$5:$C$122,MATCH(L1939,'Estructuras de Madera'!$D$5:$D$122,0)),INDEX(SICODI!$G$3:$G$2404,MATCH(L1939,SICODI!$G$3:$G$2404,0))))</f>
        <v>PPC24</v>
      </c>
      <c r="N1939" s="121" t="str">
        <f>+IF(ISERROR(VLOOKUP(M1939,'Resumen de precios LLTT'!$C$17:$D$3071,2,FALSE))=FALSE,VLOOKUP(M1939,'Resumen de precios LLTT'!$C$17:$D$3071,2,FALSE),VLOOKUP(M1939,SICODI!$G$3:$J$2404,2,FALSE))</f>
        <v>POSTE DE CONCRETO ARMADO DE 15/400/150/375</v>
      </c>
      <c r="O1939" s="58">
        <f>+IF(ISERROR(VLOOKUP(M1939,'Resumen de precios LLTT'!$C$17:$G$3071,5,FALSE))=FALSE,VLOOKUP(M1939,'Resumen de precios LLTT'!$C$17:$G$3071,5,FALSE),VLOOKUP(M1939,SICODI!$G$3:$J$2404,4,FALSE))</f>
        <v>476.76</v>
      </c>
      <c r="P1939" s="16">
        <f t="shared" si="276"/>
        <v>0.84299999999999997</v>
      </c>
      <c r="Q1939" s="78">
        <f t="shared" si="277"/>
        <v>878.66867999999999</v>
      </c>
      <c r="R1939" s="56">
        <v>0</v>
      </c>
      <c r="S1939" s="16">
        <f t="shared" si="278"/>
        <v>0.13400000000000001</v>
      </c>
      <c r="T1939" s="79">
        <f t="shared" si="279"/>
        <v>9.8118002600000001</v>
      </c>
      <c r="U1939" s="80">
        <f t="shared" si="280"/>
        <v>0.183</v>
      </c>
      <c r="V1939" s="81">
        <f t="shared" si="281"/>
        <v>1.7955594475800001</v>
      </c>
      <c r="W1939" s="79">
        <f t="shared" si="282"/>
        <v>0.60419904645994038</v>
      </c>
      <c r="X1939" s="60">
        <f t="shared" si="283"/>
        <v>0.6</v>
      </c>
      <c r="Y1939" s="56">
        <f>+'INFO ENEL'!R1927</f>
        <v>1</v>
      </c>
      <c r="Z1939" s="59">
        <f t="shared" ref="Z1939:Z2002" si="284">X1939*Y1939</f>
        <v>0.6</v>
      </c>
    </row>
    <row r="1940" spans="1:26" ht="15" customHeight="1" x14ac:dyDescent="0.25">
      <c r="A1940" s="55">
        <f>+'INFO ENEL'!A1928</f>
        <v>1923</v>
      </c>
      <c r="B1940" s="121" t="str">
        <f>+INDEX($B$8:$B$15,MATCH(L1940,$L$8:$L$15,0))</f>
        <v>SICODI</v>
      </c>
      <c r="C1940" s="56" t="str">
        <f>+'INFO ENEL'!B1928</f>
        <v>Lima</v>
      </c>
      <c r="D1940" s="56" t="str">
        <f>+'INFO ENEL'!D1928</f>
        <v>SAYAN (LIMA)</v>
      </c>
      <c r="E1940" s="56" t="str">
        <f>+'INFO ENEL'!D1928</f>
        <v>SAYAN (LIMA)</v>
      </c>
      <c r="F1940" s="50">
        <f>+'INFO ENEL'!E1928</f>
        <v>0</v>
      </c>
      <c r="G1940" s="56" t="str">
        <f>+'INFO ENEL'!L1928</f>
        <v>MT</v>
      </c>
      <c r="H1940" s="57">
        <f>+'INFO ENEL'!M1928</f>
        <v>87.96</v>
      </c>
      <c r="I1940" s="56">
        <f>+'INFO ENEL'!N1928</f>
        <v>15</v>
      </c>
      <c r="J1940" s="56" t="str">
        <f>+'INFO ENEL'!O1928</f>
        <v>Poste</v>
      </c>
      <c r="K1940" s="56" t="str">
        <f>+'INFO ENEL'!P1928</f>
        <v>Concreto</v>
      </c>
      <c r="L1940" s="56" t="str">
        <f>+'INFO ENEL'!Q1928</f>
        <v>PPC24</v>
      </c>
      <c r="M1940" s="55" t="str">
        <f>+IF(ISERROR(INDEX('Estructuras de Acero y Concreto'!$C$6:$C$577,MATCH(L1940,'Estructuras de Acero y Concreto'!$D$6:$D$577,0)))=FALSE,INDEX('Estructuras de Acero y Concreto'!$C$6:$C$577,MATCH(L1940,'Estructuras de Acero y Concreto'!$D$6:$D$577,0)),IF(ISERROR(INDEX('Estructuras de Madera'!$C$5:$C$122,MATCH(L1940,'Estructuras de Madera'!$D$5:$D$122,0)))=FALSE,INDEX('Estructuras de Madera'!$C$5:$C$122,MATCH(L1940,'Estructuras de Madera'!$D$5:$D$122,0)),INDEX(SICODI!$G$3:$G$2404,MATCH(L1940,SICODI!$G$3:$G$2404,0))))</f>
        <v>PPC24</v>
      </c>
      <c r="N1940" s="121" t="str">
        <f>+IF(ISERROR(VLOOKUP(M1940,'Resumen de precios LLTT'!$C$17:$D$3071,2,FALSE))=FALSE,VLOOKUP(M1940,'Resumen de precios LLTT'!$C$17:$D$3071,2,FALSE),VLOOKUP(M1940,SICODI!$G$3:$J$2404,2,FALSE))</f>
        <v>POSTE DE CONCRETO ARMADO DE 15/400/150/375</v>
      </c>
      <c r="O1940" s="58">
        <f>+IF(ISERROR(VLOOKUP(M1940,'Resumen de precios LLTT'!$C$17:$G$3071,5,FALSE))=FALSE,VLOOKUP(M1940,'Resumen de precios LLTT'!$C$17:$G$3071,5,FALSE),VLOOKUP(M1940,SICODI!$G$3:$J$2404,4,FALSE))</f>
        <v>476.76</v>
      </c>
      <c r="P1940" s="16">
        <f t="shared" si="276"/>
        <v>0.84299999999999997</v>
      </c>
      <c r="Q1940" s="78">
        <f t="shared" si="277"/>
        <v>878.66867999999999</v>
      </c>
      <c r="R1940" s="56">
        <v>0</v>
      </c>
      <c r="S1940" s="16">
        <f t="shared" si="278"/>
        <v>0.13400000000000001</v>
      </c>
      <c r="T1940" s="79">
        <f t="shared" si="279"/>
        <v>9.8118002600000001</v>
      </c>
      <c r="U1940" s="80">
        <f t="shared" si="280"/>
        <v>0.183</v>
      </c>
      <c r="V1940" s="81">
        <f t="shared" si="281"/>
        <v>1.7955594475800001</v>
      </c>
      <c r="W1940" s="79">
        <f t="shared" si="282"/>
        <v>0.60419904645994038</v>
      </c>
      <c r="X1940" s="60">
        <f t="shared" si="283"/>
        <v>0.6</v>
      </c>
      <c r="Y1940" s="56">
        <f>+'INFO ENEL'!R1928</f>
        <v>1</v>
      </c>
      <c r="Z1940" s="59">
        <f t="shared" si="284"/>
        <v>0.6</v>
      </c>
    </row>
    <row r="1941" spans="1:26" ht="15" customHeight="1" x14ac:dyDescent="0.25">
      <c r="A1941" s="55">
        <f>+'INFO ENEL'!A1929</f>
        <v>1924</v>
      </c>
      <c r="B1941" s="121" t="str">
        <f>+INDEX($B$8:$B$15,MATCH(L1941,$L$8:$L$15,0))</f>
        <v>SICODI</v>
      </c>
      <c r="C1941" s="56" t="str">
        <f>+'INFO ENEL'!B1929</f>
        <v>Lima</v>
      </c>
      <c r="D1941" s="56" t="str">
        <f>+'INFO ENEL'!D1929</f>
        <v>SAYAN (LIMA)</v>
      </c>
      <c r="E1941" s="56" t="str">
        <f>+'INFO ENEL'!D1929</f>
        <v>SAYAN (LIMA)</v>
      </c>
      <c r="F1941" s="50">
        <f>+'INFO ENEL'!E1929</f>
        <v>0</v>
      </c>
      <c r="G1941" s="56" t="str">
        <f>+'INFO ENEL'!L1929</f>
        <v>MT</v>
      </c>
      <c r="H1941" s="57">
        <f>+'INFO ENEL'!M1929</f>
        <v>107.57</v>
      </c>
      <c r="I1941" s="56">
        <f>+'INFO ENEL'!N1929</f>
        <v>13</v>
      </c>
      <c r="J1941" s="56" t="str">
        <f>+'INFO ENEL'!O1929</f>
        <v>Poste</v>
      </c>
      <c r="K1941" s="56" t="str">
        <f>+'INFO ENEL'!P1929</f>
        <v>Concreto</v>
      </c>
      <c r="L1941" s="56" t="str">
        <f>+'INFO ENEL'!Q1929</f>
        <v>PPC20</v>
      </c>
      <c r="M1941" s="55" t="str">
        <f>+IF(ISERROR(INDEX('Estructuras de Acero y Concreto'!$C$6:$C$577,MATCH(L1941,'Estructuras de Acero y Concreto'!$D$6:$D$577,0)))=FALSE,INDEX('Estructuras de Acero y Concreto'!$C$6:$C$577,MATCH(L1941,'Estructuras de Acero y Concreto'!$D$6:$D$577,0)),IF(ISERROR(INDEX('Estructuras de Madera'!$C$5:$C$122,MATCH(L1941,'Estructuras de Madera'!$D$5:$D$122,0)))=FALSE,INDEX('Estructuras de Madera'!$C$5:$C$122,MATCH(L1941,'Estructuras de Madera'!$D$5:$D$122,0)),INDEX(SICODI!$G$3:$G$2404,MATCH(L1941,SICODI!$G$3:$G$2404,0))))</f>
        <v>PPC20</v>
      </c>
      <c r="N1941" s="121" t="str">
        <f>+IF(ISERROR(VLOOKUP(M1941,'Resumen de precios LLTT'!$C$17:$D$3071,2,FALSE))=FALSE,VLOOKUP(M1941,'Resumen de precios LLTT'!$C$17:$D$3071,2,FALSE),VLOOKUP(M1941,SICODI!$G$3:$J$2404,2,FALSE))</f>
        <v>POSTE DE CONCRETO ARMADO DE 13/400/150/345</v>
      </c>
      <c r="O1941" s="58">
        <f>+IF(ISERROR(VLOOKUP(M1941,'Resumen de precios LLTT'!$C$17:$G$3071,5,FALSE))=FALSE,VLOOKUP(M1941,'Resumen de precios LLTT'!$C$17:$G$3071,5,FALSE),VLOOKUP(M1941,SICODI!$G$3:$J$2404,4,FALSE))</f>
        <v>364.69</v>
      </c>
      <c r="P1941" s="16">
        <f t="shared" si="276"/>
        <v>0.84299999999999997</v>
      </c>
      <c r="Q1941" s="78">
        <f t="shared" si="277"/>
        <v>672.12366999999995</v>
      </c>
      <c r="R1941" s="56">
        <v>0</v>
      </c>
      <c r="S1941" s="16">
        <f t="shared" si="278"/>
        <v>0.13400000000000001</v>
      </c>
      <c r="T1941" s="79">
        <f t="shared" si="279"/>
        <v>7.5053809816666659</v>
      </c>
      <c r="U1941" s="80">
        <f t="shared" si="280"/>
        <v>0.183</v>
      </c>
      <c r="V1941" s="81">
        <f t="shared" si="281"/>
        <v>1.3734847196449997</v>
      </c>
      <c r="W1941" s="79">
        <f t="shared" si="282"/>
        <v>0.46217247724950827</v>
      </c>
      <c r="X1941" s="60">
        <f t="shared" si="283"/>
        <v>0.5</v>
      </c>
      <c r="Y1941" s="56">
        <f>+'INFO ENEL'!R1929</f>
        <v>1</v>
      </c>
      <c r="Z1941" s="59">
        <f t="shared" si="284"/>
        <v>0.5</v>
      </c>
    </row>
    <row r="1942" spans="1:26" ht="15" customHeight="1" x14ac:dyDescent="0.25">
      <c r="A1942" s="55">
        <f>+'INFO ENEL'!A1930</f>
        <v>1925</v>
      </c>
      <c r="B1942" s="121" t="str">
        <f>+INDEX($B$8:$B$15,MATCH(L1942,$L$8:$L$15,0))</f>
        <v>SICODI</v>
      </c>
      <c r="C1942" s="56" t="str">
        <f>+'INFO ENEL'!B1930</f>
        <v>Lima</v>
      </c>
      <c r="D1942" s="56" t="str">
        <f>+'INFO ENEL'!D1930</f>
        <v>SAYAN (LIMA)</v>
      </c>
      <c r="E1942" s="56" t="str">
        <f>+'INFO ENEL'!D1930</f>
        <v>SAYAN (LIMA)</v>
      </c>
      <c r="F1942" s="50">
        <f>+'INFO ENEL'!E1930</f>
        <v>0</v>
      </c>
      <c r="G1942" s="56" t="str">
        <f>+'INFO ENEL'!L1930</f>
        <v>MT</v>
      </c>
      <c r="H1942" s="57">
        <f>+'INFO ENEL'!M1930</f>
        <v>100.12</v>
      </c>
      <c r="I1942" s="56">
        <f>+'INFO ENEL'!N1930</f>
        <v>15</v>
      </c>
      <c r="J1942" s="56" t="str">
        <f>+'INFO ENEL'!O1930</f>
        <v>Poste</v>
      </c>
      <c r="K1942" s="56" t="str">
        <f>+'INFO ENEL'!P1930</f>
        <v>Concreto</v>
      </c>
      <c r="L1942" s="56" t="str">
        <f>+'INFO ENEL'!Q1930</f>
        <v>PPC24</v>
      </c>
      <c r="M1942" s="55" t="str">
        <f>+IF(ISERROR(INDEX('Estructuras de Acero y Concreto'!$C$6:$C$577,MATCH(L1942,'Estructuras de Acero y Concreto'!$D$6:$D$577,0)))=FALSE,INDEX('Estructuras de Acero y Concreto'!$C$6:$C$577,MATCH(L1942,'Estructuras de Acero y Concreto'!$D$6:$D$577,0)),IF(ISERROR(INDEX('Estructuras de Madera'!$C$5:$C$122,MATCH(L1942,'Estructuras de Madera'!$D$5:$D$122,0)))=FALSE,INDEX('Estructuras de Madera'!$C$5:$C$122,MATCH(L1942,'Estructuras de Madera'!$D$5:$D$122,0)),INDEX(SICODI!$G$3:$G$2404,MATCH(L1942,SICODI!$G$3:$G$2404,0))))</f>
        <v>PPC24</v>
      </c>
      <c r="N1942" s="121" t="str">
        <f>+IF(ISERROR(VLOOKUP(M1942,'Resumen de precios LLTT'!$C$17:$D$3071,2,FALSE))=FALSE,VLOOKUP(M1942,'Resumen de precios LLTT'!$C$17:$D$3071,2,FALSE),VLOOKUP(M1942,SICODI!$G$3:$J$2404,2,FALSE))</f>
        <v>POSTE DE CONCRETO ARMADO DE 15/400/150/375</v>
      </c>
      <c r="O1942" s="58">
        <f>+IF(ISERROR(VLOOKUP(M1942,'Resumen de precios LLTT'!$C$17:$G$3071,5,FALSE))=FALSE,VLOOKUP(M1942,'Resumen de precios LLTT'!$C$17:$G$3071,5,FALSE),VLOOKUP(M1942,SICODI!$G$3:$J$2404,4,FALSE))</f>
        <v>476.76</v>
      </c>
      <c r="P1942" s="16">
        <f t="shared" si="276"/>
        <v>0.84299999999999997</v>
      </c>
      <c r="Q1942" s="78">
        <f t="shared" si="277"/>
        <v>878.66867999999999</v>
      </c>
      <c r="R1942" s="56">
        <v>0</v>
      </c>
      <c r="S1942" s="16">
        <f t="shared" si="278"/>
        <v>0.13400000000000001</v>
      </c>
      <c r="T1942" s="79">
        <f t="shared" si="279"/>
        <v>9.8118002600000001</v>
      </c>
      <c r="U1942" s="80">
        <f t="shared" si="280"/>
        <v>0.183</v>
      </c>
      <c r="V1942" s="81">
        <f t="shared" si="281"/>
        <v>1.7955594475800001</v>
      </c>
      <c r="W1942" s="79">
        <f t="shared" si="282"/>
        <v>0.60419904645994038</v>
      </c>
      <c r="X1942" s="60">
        <f t="shared" si="283"/>
        <v>0.6</v>
      </c>
      <c r="Y1942" s="56">
        <f>+'INFO ENEL'!R1930</f>
        <v>1</v>
      </c>
      <c r="Z1942" s="59">
        <f t="shared" si="284"/>
        <v>0.6</v>
      </c>
    </row>
    <row r="1943" spans="1:26" ht="15" customHeight="1" x14ac:dyDescent="0.25">
      <c r="A1943" s="55">
        <f>+'INFO ENEL'!A1931</f>
        <v>1926</v>
      </c>
      <c r="B1943" s="121" t="str">
        <f>+INDEX($B$8:$B$15,MATCH(L1943,$L$8:$L$15,0))</f>
        <v>SICODI</v>
      </c>
      <c r="C1943" s="56" t="str">
        <f>+'INFO ENEL'!B1931</f>
        <v>Lima</v>
      </c>
      <c r="D1943" s="56" t="str">
        <f>+'INFO ENEL'!D1931</f>
        <v>SAYAN (LIMA)</v>
      </c>
      <c r="E1943" s="56" t="str">
        <f>+'INFO ENEL'!D1931</f>
        <v>SAYAN (LIMA)</v>
      </c>
      <c r="F1943" s="50">
        <f>+'INFO ENEL'!E1931</f>
        <v>0</v>
      </c>
      <c r="G1943" s="56" t="str">
        <f>+'INFO ENEL'!L1931</f>
        <v>MT</v>
      </c>
      <c r="H1943" s="57">
        <f>+'INFO ENEL'!M1931</f>
        <v>75.069999999999894</v>
      </c>
      <c r="I1943" s="56">
        <f>+'INFO ENEL'!N1931</f>
        <v>13</v>
      </c>
      <c r="J1943" s="56" t="str">
        <f>+'INFO ENEL'!O1931</f>
        <v>Poste</v>
      </c>
      <c r="K1943" s="56" t="str">
        <f>+'INFO ENEL'!P1931</f>
        <v>Concreto</v>
      </c>
      <c r="L1943" s="56" t="str">
        <f>+'INFO ENEL'!Q1931</f>
        <v>PPC20</v>
      </c>
      <c r="M1943" s="55" t="str">
        <f>+IF(ISERROR(INDEX('Estructuras de Acero y Concreto'!$C$6:$C$577,MATCH(L1943,'Estructuras de Acero y Concreto'!$D$6:$D$577,0)))=FALSE,INDEX('Estructuras de Acero y Concreto'!$C$6:$C$577,MATCH(L1943,'Estructuras de Acero y Concreto'!$D$6:$D$577,0)),IF(ISERROR(INDEX('Estructuras de Madera'!$C$5:$C$122,MATCH(L1943,'Estructuras de Madera'!$D$5:$D$122,0)))=FALSE,INDEX('Estructuras de Madera'!$C$5:$C$122,MATCH(L1943,'Estructuras de Madera'!$D$5:$D$122,0)),INDEX(SICODI!$G$3:$G$2404,MATCH(L1943,SICODI!$G$3:$G$2404,0))))</f>
        <v>PPC20</v>
      </c>
      <c r="N1943" s="121" t="str">
        <f>+IF(ISERROR(VLOOKUP(M1943,'Resumen de precios LLTT'!$C$17:$D$3071,2,FALSE))=FALSE,VLOOKUP(M1943,'Resumen de precios LLTT'!$C$17:$D$3071,2,FALSE),VLOOKUP(M1943,SICODI!$G$3:$J$2404,2,FALSE))</f>
        <v>POSTE DE CONCRETO ARMADO DE 13/400/150/345</v>
      </c>
      <c r="O1943" s="58">
        <f>+IF(ISERROR(VLOOKUP(M1943,'Resumen de precios LLTT'!$C$17:$G$3071,5,FALSE))=FALSE,VLOOKUP(M1943,'Resumen de precios LLTT'!$C$17:$G$3071,5,FALSE),VLOOKUP(M1943,SICODI!$G$3:$J$2404,4,FALSE))</f>
        <v>364.69</v>
      </c>
      <c r="P1943" s="16">
        <f t="shared" si="276"/>
        <v>0.84299999999999997</v>
      </c>
      <c r="Q1943" s="78">
        <f t="shared" si="277"/>
        <v>672.12366999999995</v>
      </c>
      <c r="R1943" s="56">
        <v>0</v>
      </c>
      <c r="S1943" s="16">
        <f t="shared" si="278"/>
        <v>0.13400000000000001</v>
      </c>
      <c r="T1943" s="79">
        <f t="shared" si="279"/>
        <v>7.5053809816666659</v>
      </c>
      <c r="U1943" s="80">
        <f t="shared" si="280"/>
        <v>0.183</v>
      </c>
      <c r="V1943" s="81">
        <f t="shared" si="281"/>
        <v>1.3734847196449997</v>
      </c>
      <c r="W1943" s="79">
        <f t="shared" si="282"/>
        <v>0.46217247724950827</v>
      </c>
      <c r="X1943" s="60">
        <f t="shared" si="283"/>
        <v>0.5</v>
      </c>
      <c r="Y1943" s="56">
        <f>+'INFO ENEL'!R1931</f>
        <v>1</v>
      </c>
      <c r="Z1943" s="59">
        <f t="shared" si="284"/>
        <v>0.5</v>
      </c>
    </row>
    <row r="1944" spans="1:26" ht="15" customHeight="1" x14ac:dyDescent="0.25">
      <c r="A1944" s="55">
        <f>+'INFO ENEL'!A1932</f>
        <v>1927</v>
      </c>
      <c r="B1944" s="121" t="str">
        <f>+INDEX($B$8:$B$15,MATCH(L1944,$L$8:$L$15,0))</f>
        <v>SICODI</v>
      </c>
      <c r="C1944" s="56" t="str">
        <f>+'INFO ENEL'!B1932</f>
        <v>Lima</v>
      </c>
      <c r="D1944" s="56" t="str">
        <f>+'INFO ENEL'!D1932</f>
        <v>SAYAN (LIMA)</v>
      </c>
      <c r="E1944" s="56" t="str">
        <f>+'INFO ENEL'!D1932</f>
        <v>SAYAN (LIMA)</v>
      </c>
      <c r="F1944" s="50">
        <f>+'INFO ENEL'!E1932</f>
        <v>0</v>
      </c>
      <c r="G1944" s="56" t="str">
        <f>+'INFO ENEL'!L1932</f>
        <v>MT</v>
      </c>
      <c r="H1944" s="57">
        <f>+'INFO ENEL'!M1932</f>
        <v>81.2</v>
      </c>
      <c r="I1944" s="56">
        <f>+'INFO ENEL'!N1932</f>
        <v>13</v>
      </c>
      <c r="J1944" s="56" t="str">
        <f>+'INFO ENEL'!O1932</f>
        <v>Poste</v>
      </c>
      <c r="K1944" s="56" t="str">
        <f>+'INFO ENEL'!P1932</f>
        <v>Concreto</v>
      </c>
      <c r="L1944" s="56" t="str">
        <f>+'INFO ENEL'!Q1932</f>
        <v>PPC20</v>
      </c>
      <c r="M1944" s="55" t="str">
        <f>+IF(ISERROR(INDEX('Estructuras de Acero y Concreto'!$C$6:$C$577,MATCH(L1944,'Estructuras de Acero y Concreto'!$D$6:$D$577,0)))=FALSE,INDEX('Estructuras de Acero y Concreto'!$C$6:$C$577,MATCH(L1944,'Estructuras de Acero y Concreto'!$D$6:$D$577,0)),IF(ISERROR(INDEX('Estructuras de Madera'!$C$5:$C$122,MATCH(L1944,'Estructuras de Madera'!$D$5:$D$122,0)))=FALSE,INDEX('Estructuras de Madera'!$C$5:$C$122,MATCH(L1944,'Estructuras de Madera'!$D$5:$D$122,0)),INDEX(SICODI!$G$3:$G$2404,MATCH(L1944,SICODI!$G$3:$G$2404,0))))</f>
        <v>PPC20</v>
      </c>
      <c r="N1944" s="121" t="str">
        <f>+IF(ISERROR(VLOOKUP(M1944,'Resumen de precios LLTT'!$C$17:$D$3071,2,FALSE))=FALSE,VLOOKUP(M1944,'Resumen de precios LLTT'!$C$17:$D$3071,2,FALSE),VLOOKUP(M1944,SICODI!$G$3:$J$2404,2,FALSE))</f>
        <v>POSTE DE CONCRETO ARMADO DE 13/400/150/345</v>
      </c>
      <c r="O1944" s="58">
        <f>+IF(ISERROR(VLOOKUP(M1944,'Resumen de precios LLTT'!$C$17:$G$3071,5,FALSE))=FALSE,VLOOKUP(M1944,'Resumen de precios LLTT'!$C$17:$G$3071,5,FALSE),VLOOKUP(M1944,SICODI!$G$3:$J$2404,4,FALSE))</f>
        <v>364.69</v>
      </c>
      <c r="P1944" s="16">
        <f t="shared" si="276"/>
        <v>0.84299999999999997</v>
      </c>
      <c r="Q1944" s="78">
        <f t="shared" si="277"/>
        <v>672.12366999999995</v>
      </c>
      <c r="R1944" s="56">
        <v>0</v>
      </c>
      <c r="S1944" s="16">
        <f t="shared" si="278"/>
        <v>0.13400000000000001</v>
      </c>
      <c r="T1944" s="79">
        <f t="shared" si="279"/>
        <v>7.5053809816666659</v>
      </c>
      <c r="U1944" s="80">
        <f t="shared" si="280"/>
        <v>0.183</v>
      </c>
      <c r="V1944" s="81">
        <f t="shared" si="281"/>
        <v>1.3734847196449997</v>
      </c>
      <c r="W1944" s="79">
        <f t="shared" si="282"/>
        <v>0.46217247724950827</v>
      </c>
      <c r="X1944" s="60">
        <f t="shared" si="283"/>
        <v>0.5</v>
      </c>
      <c r="Y1944" s="56">
        <f>+'INFO ENEL'!R1932</f>
        <v>1</v>
      </c>
      <c r="Z1944" s="59">
        <f t="shared" si="284"/>
        <v>0.5</v>
      </c>
    </row>
    <row r="1945" spans="1:26" ht="15" customHeight="1" x14ac:dyDescent="0.25">
      <c r="A1945" s="55">
        <f>+'INFO ENEL'!A1933</f>
        <v>1928</v>
      </c>
      <c r="B1945" s="121" t="str">
        <f>+INDEX($B$8:$B$15,MATCH(L1945,$L$8:$L$15,0))</f>
        <v>SICODI</v>
      </c>
      <c r="C1945" s="56" t="str">
        <f>+'INFO ENEL'!B1933</f>
        <v>Lima</v>
      </c>
      <c r="D1945" s="56" t="str">
        <f>+'INFO ENEL'!D1933</f>
        <v>SAYAN (LIMA)</v>
      </c>
      <c r="E1945" s="56" t="str">
        <f>+'INFO ENEL'!D1933</f>
        <v>SAYAN (LIMA)</v>
      </c>
      <c r="F1945" s="50">
        <f>+'INFO ENEL'!E1933</f>
        <v>0</v>
      </c>
      <c r="G1945" s="56" t="str">
        <f>+'INFO ENEL'!L1933</f>
        <v>MT</v>
      </c>
      <c r="H1945" s="57">
        <f>+'INFO ENEL'!M1933</f>
        <v>87.91</v>
      </c>
      <c r="I1945" s="56">
        <f>+'INFO ENEL'!N1933</f>
        <v>13</v>
      </c>
      <c r="J1945" s="56" t="str">
        <f>+'INFO ENEL'!O1933</f>
        <v>Poste</v>
      </c>
      <c r="K1945" s="56" t="str">
        <f>+'INFO ENEL'!P1933</f>
        <v>Concreto</v>
      </c>
      <c r="L1945" s="56" t="str">
        <f>+'INFO ENEL'!Q1933</f>
        <v>PPC20</v>
      </c>
      <c r="M1945" s="55" t="str">
        <f>+IF(ISERROR(INDEX('Estructuras de Acero y Concreto'!$C$6:$C$577,MATCH(L1945,'Estructuras de Acero y Concreto'!$D$6:$D$577,0)))=FALSE,INDEX('Estructuras de Acero y Concreto'!$C$6:$C$577,MATCH(L1945,'Estructuras de Acero y Concreto'!$D$6:$D$577,0)),IF(ISERROR(INDEX('Estructuras de Madera'!$C$5:$C$122,MATCH(L1945,'Estructuras de Madera'!$D$5:$D$122,0)))=FALSE,INDEX('Estructuras de Madera'!$C$5:$C$122,MATCH(L1945,'Estructuras de Madera'!$D$5:$D$122,0)),INDEX(SICODI!$G$3:$G$2404,MATCH(L1945,SICODI!$G$3:$G$2404,0))))</f>
        <v>PPC20</v>
      </c>
      <c r="N1945" s="121" t="str">
        <f>+IF(ISERROR(VLOOKUP(M1945,'Resumen de precios LLTT'!$C$17:$D$3071,2,FALSE))=FALSE,VLOOKUP(M1945,'Resumen de precios LLTT'!$C$17:$D$3071,2,FALSE),VLOOKUP(M1945,SICODI!$G$3:$J$2404,2,FALSE))</f>
        <v>POSTE DE CONCRETO ARMADO DE 13/400/150/345</v>
      </c>
      <c r="O1945" s="58">
        <f>+IF(ISERROR(VLOOKUP(M1945,'Resumen de precios LLTT'!$C$17:$G$3071,5,FALSE))=FALSE,VLOOKUP(M1945,'Resumen de precios LLTT'!$C$17:$G$3071,5,FALSE),VLOOKUP(M1945,SICODI!$G$3:$J$2404,4,FALSE))</f>
        <v>364.69</v>
      </c>
      <c r="P1945" s="16">
        <f t="shared" si="276"/>
        <v>0.84299999999999997</v>
      </c>
      <c r="Q1945" s="78">
        <f t="shared" si="277"/>
        <v>672.12366999999995</v>
      </c>
      <c r="R1945" s="56">
        <v>0</v>
      </c>
      <c r="S1945" s="16">
        <f t="shared" si="278"/>
        <v>0.13400000000000001</v>
      </c>
      <c r="T1945" s="79">
        <f t="shared" si="279"/>
        <v>7.5053809816666659</v>
      </c>
      <c r="U1945" s="80">
        <f t="shared" si="280"/>
        <v>0.183</v>
      </c>
      <c r="V1945" s="81">
        <f t="shared" si="281"/>
        <v>1.3734847196449997</v>
      </c>
      <c r="W1945" s="79">
        <f t="shared" si="282"/>
        <v>0.46217247724950827</v>
      </c>
      <c r="X1945" s="60">
        <f t="shared" si="283"/>
        <v>0.5</v>
      </c>
      <c r="Y1945" s="56">
        <f>+'INFO ENEL'!R1933</f>
        <v>1</v>
      </c>
      <c r="Z1945" s="59">
        <f t="shared" si="284"/>
        <v>0.5</v>
      </c>
    </row>
    <row r="1946" spans="1:26" ht="15" customHeight="1" x14ac:dyDescent="0.25">
      <c r="A1946" s="55">
        <f>+'INFO ENEL'!A1934</f>
        <v>1929</v>
      </c>
      <c r="B1946" s="121" t="str">
        <f>+INDEX($B$8:$B$15,MATCH(L1946,$L$8:$L$15,0))</f>
        <v>SICODI</v>
      </c>
      <c r="C1946" s="56" t="str">
        <f>+'INFO ENEL'!B1934</f>
        <v>Lima</v>
      </c>
      <c r="D1946" s="56" t="str">
        <f>+'INFO ENEL'!D1934</f>
        <v>SAYAN (LIMA)</v>
      </c>
      <c r="E1946" s="56" t="str">
        <f>+'INFO ENEL'!D1934</f>
        <v>SAYAN (LIMA)</v>
      </c>
      <c r="F1946" s="50">
        <f>+'INFO ENEL'!E1934</f>
        <v>0</v>
      </c>
      <c r="G1946" s="56" t="str">
        <f>+'INFO ENEL'!L1934</f>
        <v>MT</v>
      </c>
      <c r="H1946" s="57">
        <f>+'INFO ENEL'!M1934</f>
        <v>78.599999999999895</v>
      </c>
      <c r="I1946" s="56">
        <f>+'INFO ENEL'!N1934</f>
        <v>15</v>
      </c>
      <c r="J1946" s="56" t="str">
        <f>+'INFO ENEL'!O1934</f>
        <v>Poste</v>
      </c>
      <c r="K1946" s="56" t="str">
        <f>+'INFO ENEL'!P1934</f>
        <v>Concreto</v>
      </c>
      <c r="L1946" s="56" t="str">
        <f>+'INFO ENEL'!Q1934</f>
        <v>PPC24</v>
      </c>
      <c r="M1946" s="55" t="str">
        <f>+IF(ISERROR(INDEX('Estructuras de Acero y Concreto'!$C$6:$C$577,MATCH(L1946,'Estructuras de Acero y Concreto'!$D$6:$D$577,0)))=FALSE,INDEX('Estructuras de Acero y Concreto'!$C$6:$C$577,MATCH(L1946,'Estructuras de Acero y Concreto'!$D$6:$D$577,0)),IF(ISERROR(INDEX('Estructuras de Madera'!$C$5:$C$122,MATCH(L1946,'Estructuras de Madera'!$D$5:$D$122,0)))=FALSE,INDEX('Estructuras de Madera'!$C$5:$C$122,MATCH(L1946,'Estructuras de Madera'!$D$5:$D$122,0)),INDEX(SICODI!$G$3:$G$2404,MATCH(L1946,SICODI!$G$3:$G$2404,0))))</f>
        <v>PPC24</v>
      </c>
      <c r="N1946" s="121" t="str">
        <f>+IF(ISERROR(VLOOKUP(M1946,'Resumen de precios LLTT'!$C$17:$D$3071,2,FALSE))=FALSE,VLOOKUP(M1946,'Resumen de precios LLTT'!$C$17:$D$3071,2,FALSE),VLOOKUP(M1946,SICODI!$G$3:$J$2404,2,FALSE))</f>
        <v>POSTE DE CONCRETO ARMADO DE 15/400/150/375</v>
      </c>
      <c r="O1946" s="58">
        <f>+IF(ISERROR(VLOOKUP(M1946,'Resumen de precios LLTT'!$C$17:$G$3071,5,FALSE))=FALSE,VLOOKUP(M1946,'Resumen de precios LLTT'!$C$17:$G$3071,5,FALSE),VLOOKUP(M1946,SICODI!$G$3:$J$2404,4,FALSE))</f>
        <v>476.76</v>
      </c>
      <c r="P1946" s="16">
        <f t="shared" si="276"/>
        <v>0.84299999999999997</v>
      </c>
      <c r="Q1946" s="78">
        <f t="shared" si="277"/>
        <v>878.66867999999999</v>
      </c>
      <c r="R1946" s="56">
        <v>0</v>
      </c>
      <c r="S1946" s="16">
        <f t="shared" si="278"/>
        <v>0.13400000000000001</v>
      </c>
      <c r="T1946" s="79">
        <f t="shared" si="279"/>
        <v>9.8118002600000001</v>
      </c>
      <c r="U1946" s="80">
        <f t="shared" si="280"/>
        <v>0.183</v>
      </c>
      <c r="V1946" s="81">
        <f t="shared" si="281"/>
        <v>1.7955594475800001</v>
      </c>
      <c r="W1946" s="79">
        <f t="shared" si="282"/>
        <v>0.60419904645994038</v>
      </c>
      <c r="X1946" s="60">
        <f t="shared" si="283"/>
        <v>0.6</v>
      </c>
      <c r="Y1946" s="56">
        <f>+'INFO ENEL'!R1934</f>
        <v>1</v>
      </c>
      <c r="Z1946" s="59">
        <f t="shared" si="284"/>
        <v>0.6</v>
      </c>
    </row>
    <row r="1947" spans="1:26" ht="15" customHeight="1" x14ac:dyDescent="0.25">
      <c r="A1947" s="55">
        <f>+'INFO ENEL'!A1935</f>
        <v>1930</v>
      </c>
      <c r="B1947" s="121" t="str">
        <f>+INDEX($B$8:$B$15,MATCH(L1947,$L$8:$L$15,0))</f>
        <v>SICODI</v>
      </c>
      <c r="C1947" s="56" t="str">
        <f>+'INFO ENEL'!B1935</f>
        <v>Lima</v>
      </c>
      <c r="D1947" s="56" t="str">
        <f>+'INFO ENEL'!D1935</f>
        <v>SAYAN (LIMA)</v>
      </c>
      <c r="E1947" s="56" t="str">
        <f>+'INFO ENEL'!D1935</f>
        <v>SAYAN (LIMA)</v>
      </c>
      <c r="F1947" s="50">
        <f>+'INFO ENEL'!E1935</f>
        <v>0</v>
      </c>
      <c r="G1947" s="56" t="str">
        <f>+'INFO ENEL'!L1935</f>
        <v>MT</v>
      </c>
      <c r="H1947" s="57">
        <f>+'INFO ENEL'!M1935</f>
        <v>37.18</v>
      </c>
      <c r="I1947" s="56">
        <f>+'INFO ENEL'!N1935</f>
        <v>15</v>
      </c>
      <c r="J1947" s="56" t="str">
        <f>+'INFO ENEL'!O1935</f>
        <v>Poste</v>
      </c>
      <c r="K1947" s="56" t="str">
        <f>+'INFO ENEL'!P1935</f>
        <v>Concreto</v>
      </c>
      <c r="L1947" s="56" t="str">
        <f>+'INFO ENEL'!Q1935</f>
        <v>PPC24</v>
      </c>
      <c r="M1947" s="55" t="str">
        <f>+IF(ISERROR(INDEX('Estructuras de Acero y Concreto'!$C$6:$C$577,MATCH(L1947,'Estructuras de Acero y Concreto'!$D$6:$D$577,0)))=FALSE,INDEX('Estructuras de Acero y Concreto'!$C$6:$C$577,MATCH(L1947,'Estructuras de Acero y Concreto'!$D$6:$D$577,0)),IF(ISERROR(INDEX('Estructuras de Madera'!$C$5:$C$122,MATCH(L1947,'Estructuras de Madera'!$D$5:$D$122,0)))=FALSE,INDEX('Estructuras de Madera'!$C$5:$C$122,MATCH(L1947,'Estructuras de Madera'!$D$5:$D$122,0)),INDEX(SICODI!$G$3:$G$2404,MATCH(L1947,SICODI!$G$3:$G$2404,0))))</f>
        <v>PPC24</v>
      </c>
      <c r="N1947" s="121" t="str">
        <f>+IF(ISERROR(VLOOKUP(M1947,'Resumen de precios LLTT'!$C$17:$D$3071,2,FALSE))=FALSE,VLOOKUP(M1947,'Resumen de precios LLTT'!$C$17:$D$3071,2,FALSE),VLOOKUP(M1947,SICODI!$G$3:$J$2404,2,FALSE))</f>
        <v>POSTE DE CONCRETO ARMADO DE 15/400/150/375</v>
      </c>
      <c r="O1947" s="58">
        <f>+IF(ISERROR(VLOOKUP(M1947,'Resumen de precios LLTT'!$C$17:$G$3071,5,FALSE))=FALSE,VLOOKUP(M1947,'Resumen de precios LLTT'!$C$17:$G$3071,5,FALSE),VLOOKUP(M1947,SICODI!$G$3:$J$2404,4,FALSE))</f>
        <v>476.76</v>
      </c>
      <c r="P1947" s="16">
        <f t="shared" si="276"/>
        <v>0.84299999999999997</v>
      </c>
      <c r="Q1947" s="78">
        <f t="shared" si="277"/>
        <v>878.66867999999999</v>
      </c>
      <c r="R1947" s="56">
        <v>0</v>
      </c>
      <c r="S1947" s="16">
        <f t="shared" si="278"/>
        <v>0.13400000000000001</v>
      </c>
      <c r="T1947" s="79">
        <f t="shared" si="279"/>
        <v>9.8118002600000001</v>
      </c>
      <c r="U1947" s="80">
        <f t="shared" si="280"/>
        <v>0.183</v>
      </c>
      <c r="V1947" s="81">
        <f t="shared" si="281"/>
        <v>1.7955594475800001</v>
      </c>
      <c r="W1947" s="79">
        <f t="shared" si="282"/>
        <v>0.60419904645994038</v>
      </c>
      <c r="X1947" s="60">
        <f t="shared" si="283"/>
        <v>0.6</v>
      </c>
      <c r="Y1947" s="56">
        <f>+'INFO ENEL'!R1935</f>
        <v>1</v>
      </c>
      <c r="Z1947" s="59">
        <f t="shared" si="284"/>
        <v>0.6</v>
      </c>
    </row>
    <row r="1948" spans="1:26" ht="15" customHeight="1" x14ac:dyDescent="0.25">
      <c r="A1948" s="55">
        <f>+'INFO ENEL'!A1936</f>
        <v>1931</v>
      </c>
      <c r="B1948" s="121" t="str">
        <f>+INDEX($B$8:$B$15,MATCH(L1948,$L$8:$L$15,0))</f>
        <v>SICODI</v>
      </c>
      <c r="C1948" s="56" t="str">
        <f>+'INFO ENEL'!B1936</f>
        <v>Lima</v>
      </c>
      <c r="D1948" s="56" t="str">
        <f>+'INFO ENEL'!D1936</f>
        <v>SAYAN (LIMA)</v>
      </c>
      <c r="E1948" s="56" t="str">
        <f>+'INFO ENEL'!D1936</f>
        <v>SAYAN (LIMA)</v>
      </c>
      <c r="F1948" s="50">
        <f>+'INFO ENEL'!E1936</f>
        <v>0</v>
      </c>
      <c r="G1948" s="56" t="str">
        <f>+'INFO ENEL'!L1936</f>
        <v>BT</v>
      </c>
      <c r="H1948" s="57">
        <f>+'INFO ENEL'!M1936</f>
        <v>31.16</v>
      </c>
      <c r="I1948" s="56">
        <f>+'INFO ENEL'!N1936</f>
        <v>9</v>
      </c>
      <c r="J1948" s="56" t="str">
        <f>+'INFO ENEL'!O1936</f>
        <v>Poste</v>
      </c>
      <c r="K1948" s="56" t="str">
        <f>+'INFO ENEL'!P1936</f>
        <v>Concreto</v>
      </c>
      <c r="L1948" s="56" t="str">
        <f>+'INFO ENEL'!Q1936</f>
        <v>PPC38</v>
      </c>
      <c r="M1948" s="55" t="str">
        <f>+IF(ISERROR(INDEX('Estructuras de Acero y Concreto'!$C$6:$C$577,MATCH(L1948,'Estructuras de Acero y Concreto'!$D$6:$D$577,0)))=FALSE,INDEX('Estructuras de Acero y Concreto'!$C$6:$C$577,MATCH(L1948,'Estructuras de Acero y Concreto'!$D$6:$D$577,0)),IF(ISERROR(INDEX('Estructuras de Madera'!$C$5:$C$122,MATCH(L1948,'Estructuras de Madera'!$D$5:$D$122,0)))=FALSE,INDEX('Estructuras de Madera'!$C$5:$C$122,MATCH(L1948,'Estructuras de Madera'!$D$5:$D$122,0)),INDEX(SICODI!$G$3:$G$2404,MATCH(L1948,SICODI!$G$3:$G$2404,0))))</f>
        <v>PPC38</v>
      </c>
      <c r="N1948" s="121" t="str">
        <f>+IF(ISERROR(VLOOKUP(M1948,'Resumen de precios LLTT'!$C$17:$D$3071,2,FALSE))=FALSE,VLOOKUP(M1948,'Resumen de precios LLTT'!$C$17:$D$3071,2,FALSE),VLOOKUP(M1948,SICODI!$G$3:$J$2404,2,FALSE))</f>
        <v>POSTE DE CONCRETO ARMADO PARA A. P.  9/200/120/245</v>
      </c>
      <c r="O1948" s="58">
        <f>+IF(ISERROR(VLOOKUP(M1948,'Resumen de precios LLTT'!$C$17:$G$3071,5,FALSE))=FALSE,VLOOKUP(M1948,'Resumen de precios LLTT'!$C$17:$G$3071,5,FALSE),VLOOKUP(M1948,SICODI!$G$3:$J$2404,4,FALSE))</f>
        <v>159.16999999999999</v>
      </c>
      <c r="P1948" s="16">
        <f t="shared" si="276"/>
        <v>0.77</v>
      </c>
      <c r="Q1948" s="78">
        <f t="shared" si="277"/>
        <v>281.73089999999996</v>
      </c>
      <c r="R1948" s="56">
        <v>0</v>
      </c>
      <c r="S1948" s="16">
        <f t="shared" si="278"/>
        <v>7.2000000000000008E-2</v>
      </c>
      <c r="T1948" s="79">
        <f t="shared" si="279"/>
        <v>1.6903854</v>
      </c>
      <c r="U1948" s="80">
        <f t="shared" si="280"/>
        <v>0.2</v>
      </c>
      <c r="V1948" s="81">
        <f t="shared" si="281"/>
        <v>0.33807708000000003</v>
      </c>
      <c r="W1948" s="79">
        <f t="shared" si="282"/>
        <v>0.1137616744693495</v>
      </c>
      <c r="X1948" s="60">
        <f t="shared" si="283"/>
        <v>0.1</v>
      </c>
      <c r="Y1948" s="56">
        <f>+'INFO ENEL'!R1936</f>
        <v>4</v>
      </c>
      <c r="Z1948" s="59">
        <f t="shared" si="284"/>
        <v>0.4</v>
      </c>
    </row>
    <row r="1949" spans="1:26" ht="15" customHeight="1" x14ac:dyDescent="0.25">
      <c r="A1949" s="55">
        <f>+'INFO ENEL'!A1937</f>
        <v>1932</v>
      </c>
      <c r="B1949" s="121" t="str">
        <f>+INDEX($B$8:$B$15,MATCH(L1949,$L$8:$L$15,0))</f>
        <v>SICODI</v>
      </c>
      <c r="C1949" s="56" t="str">
        <f>+'INFO ENEL'!B1937</f>
        <v>Lima</v>
      </c>
      <c r="D1949" s="56" t="str">
        <f>+'INFO ENEL'!D1937</f>
        <v>SAYAN (LIMA)</v>
      </c>
      <c r="E1949" s="56" t="str">
        <f>+'INFO ENEL'!D1937</f>
        <v>SAYAN (LIMA)</v>
      </c>
      <c r="F1949" s="50">
        <f>+'INFO ENEL'!E1937</f>
        <v>0</v>
      </c>
      <c r="G1949" s="56" t="str">
        <f>+'INFO ENEL'!L1937</f>
        <v>BT</v>
      </c>
      <c r="H1949" s="57">
        <f>+'INFO ENEL'!M1937</f>
        <v>31.09</v>
      </c>
      <c r="I1949" s="56">
        <f>+'INFO ENEL'!N1937</f>
        <v>9</v>
      </c>
      <c r="J1949" s="56" t="str">
        <f>+'INFO ENEL'!O1937</f>
        <v>Poste</v>
      </c>
      <c r="K1949" s="56" t="str">
        <f>+'INFO ENEL'!P1937</f>
        <v>Concreto</v>
      </c>
      <c r="L1949" s="56" t="str">
        <f>+'INFO ENEL'!Q1937</f>
        <v>PPC38</v>
      </c>
      <c r="M1949" s="55" t="str">
        <f>+IF(ISERROR(INDEX('Estructuras de Acero y Concreto'!$C$6:$C$577,MATCH(L1949,'Estructuras de Acero y Concreto'!$D$6:$D$577,0)))=FALSE,INDEX('Estructuras de Acero y Concreto'!$C$6:$C$577,MATCH(L1949,'Estructuras de Acero y Concreto'!$D$6:$D$577,0)),IF(ISERROR(INDEX('Estructuras de Madera'!$C$5:$C$122,MATCH(L1949,'Estructuras de Madera'!$D$5:$D$122,0)))=FALSE,INDEX('Estructuras de Madera'!$C$5:$C$122,MATCH(L1949,'Estructuras de Madera'!$D$5:$D$122,0)),INDEX(SICODI!$G$3:$G$2404,MATCH(L1949,SICODI!$G$3:$G$2404,0))))</f>
        <v>PPC38</v>
      </c>
      <c r="N1949" s="121" t="str">
        <f>+IF(ISERROR(VLOOKUP(M1949,'Resumen de precios LLTT'!$C$17:$D$3071,2,FALSE))=FALSE,VLOOKUP(M1949,'Resumen de precios LLTT'!$C$17:$D$3071,2,FALSE),VLOOKUP(M1949,SICODI!$G$3:$J$2404,2,FALSE))</f>
        <v>POSTE DE CONCRETO ARMADO PARA A. P.  9/200/120/245</v>
      </c>
      <c r="O1949" s="58">
        <f>+IF(ISERROR(VLOOKUP(M1949,'Resumen de precios LLTT'!$C$17:$G$3071,5,FALSE))=FALSE,VLOOKUP(M1949,'Resumen de precios LLTT'!$C$17:$G$3071,5,FALSE),VLOOKUP(M1949,SICODI!$G$3:$J$2404,4,FALSE))</f>
        <v>159.16999999999999</v>
      </c>
      <c r="P1949" s="16">
        <f t="shared" si="276"/>
        <v>0.77</v>
      </c>
      <c r="Q1949" s="78">
        <f t="shared" si="277"/>
        <v>281.73089999999996</v>
      </c>
      <c r="R1949" s="56">
        <v>0</v>
      </c>
      <c r="S1949" s="16">
        <f t="shared" si="278"/>
        <v>7.2000000000000008E-2</v>
      </c>
      <c r="T1949" s="79">
        <f t="shared" si="279"/>
        <v>1.6903854</v>
      </c>
      <c r="U1949" s="80">
        <f t="shared" si="280"/>
        <v>0.2</v>
      </c>
      <c r="V1949" s="81">
        <f t="shared" si="281"/>
        <v>0.33807708000000003</v>
      </c>
      <c r="W1949" s="79">
        <f t="shared" si="282"/>
        <v>0.1137616744693495</v>
      </c>
      <c r="X1949" s="60">
        <f t="shared" si="283"/>
        <v>0.1</v>
      </c>
      <c r="Y1949" s="56">
        <f>+'INFO ENEL'!R1937</f>
        <v>4</v>
      </c>
      <c r="Z1949" s="59">
        <f t="shared" si="284"/>
        <v>0.4</v>
      </c>
    </row>
    <row r="1950" spans="1:26" ht="15" customHeight="1" x14ac:dyDescent="0.25">
      <c r="A1950" s="55">
        <f>+'INFO ENEL'!A1938</f>
        <v>1933</v>
      </c>
      <c r="B1950" s="121" t="str">
        <f>+INDEX($B$8:$B$15,MATCH(L1950,$L$8:$L$15,0))</f>
        <v>SICODI</v>
      </c>
      <c r="C1950" s="56" t="str">
        <f>+'INFO ENEL'!B1938</f>
        <v>Lima</v>
      </c>
      <c r="D1950" s="56" t="str">
        <f>+'INFO ENEL'!D1938</f>
        <v>SAYAN (LIMA)</v>
      </c>
      <c r="E1950" s="56" t="str">
        <f>+'INFO ENEL'!D1938</f>
        <v>SAYAN (LIMA)</v>
      </c>
      <c r="F1950" s="50">
        <f>+'INFO ENEL'!E1938</f>
        <v>0</v>
      </c>
      <c r="G1950" s="56" t="str">
        <f>+'INFO ENEL'!L1938</f>
        <v>BT</v>
      </c>
      <c r="H1950" s="57">
        <f>+'INFO ENEL'!M1938</f>
        <v>32.119999999999898</v>
      </c>
      <c r="I1950" s="56">
        <f>+'INFO ENEL'!N1938</f>
        <v>8</v>
      </c>
      <c r="J1950" s="56" t="str">
        <f>+'INFO ENEL'!O1938</f>
        <v>Poste</v>
      </c>
      <c r="K1950" s="56" t="str">
        <f>+'INFO ENEL'!P1938</f>
        <v>Concreto</v>
      </c>
      <c r="L1950" s="56" t="str">
        <f>+'INFO ENEL'!Q1938</f>
        <v>PPC35</v>
      </c>
      <c r="M1950" s="55" t="str">
        <f>+IF(ISERROR(INDEX('Estructuras de Acero y Concreto'!$C$6:$C$577,MATCH(L1950,'Estructuras de Acero y Concreto'!$D$6:$D$577,0)))=FALSE,INDEX('Estructuras de Acero y Concreto'!$C$6:$C$577,MATCH(L1950,'Estructuras de Acero y Concreto'!$D$6:$D$577,0)),IF(ISERROR(INDEX('Estructuras de Madera'!$C$5:$C$122,MATCH(L1950,'Estructuras de Madera'!$D$5:$D$122,0)))=FALSE,INDEX('Estructuras de Madera'!$C$5:$C$122,MATCH(L1950,'Estructuras de Madera'!$D$5:$D$122,0)),INDEX(SICODI!$G$3:$G$2404,MATCH(L1950,SICODI!$G$3:$G$2404,0))))</f>
        <v>PPC35</v>
      </c>
      <c r="N1950" s="121" t="str">
        <f>+IF(ISERROR(VLOOKUP(M1950,'Resumen de precios LLTT'!$C$17:$D$3071,2,FALSE))=FALSE,VLOOKUP(M1950,'Resumen de precios LLTT'!$C$17:$D$3071,2,FALSE),VLOOKUP(M1950,SICODI!$G$3:$J$2404,2,FALSE))</f>
        <v>POSTE DE CONCRETO ARMADO PARA A. P.  8/200/120/240</v>
      </c>
      <c r="O1950" s="58">
        <f>+IF(ISERROR(VLOOKUP(M1950,'Resumen de precios LLTT'!$C$17:$G$3071,5,FALSE))=FALSE,VLOOKUP(M1950,'Resumen de precios LLTT'!$C$17:$G$3071,5,FALSE),VLOOKUP(M1950,SICODI!$G$3:$J$2404,4,FALSE))</f>
        <v>136.80000000000001</v>
      </c>
      <c r="P1950" s="16">
        <f t="shared" si="276"/>
        <v>0.77</v>
      </c>
      <c r="Q1950" s="78">
        <f t="shared" si="277"/>
        <v>242.13600000000002</v>
      </c>
      <c r="R1950" s="56">
        <v>0</v>
      </c>
      <c r="S1950" s="16">
        <f t="shared" si="278"/>
        <v>7.2000000000000008E-2</v>
      </c>
      <c r="T1950" s="79">
        <f t="shared" si="279"/>
        <v>1.4528160000000003</v>
      </c>
      <c r="U1950" s="80">
        <f t="shared" si="280"/>
        <v>0.2</v>
      </c>
      <c r="V1950" s="81">
        <f t="shared" si="281"/>
        <v>0.29056320000000008</v>
      </c>
      <c r="W1950" s="79">
        <f t="shared" si="282"/>
        <v>9.7773431346403303E-2</v>
      </c>
      <c r="X1950" s="60">
        <f t="shared" si="283"/>
        <v>0.1</v>
      </c>
      <c r="Y1950" s="56">
        <f>+'INFO ENEL'!R1938</f>
        <v>3</v>
      </c>
      <c r="Z1950" s="59">
        <f t="shared" si="284"/>
        <v>0.30000000000000004</v>
      </c>
    </row>
    <row r="1951" spans="1:26" ht="15" customHeight="1" x14ac:dyDescent="0.25">
      <c r="A1951" s="55">
        <f>+'INFO ENEL'!A1939</f>
        <v>1934</v>
      </c>
      <c r="B1951" s="121" t="str">
        <f>+INDEX($B$8:$B$15,MATCH(L1951,$L$8:$L$15,0))</f>
        <v>SICODI</v>
      </c>
      <c r="C1951" s="56" t="str">
        <f>+'INFO ENEL'!B1939</f>
        <v>Lima</v>
      </c>
      <c r="D1951" s="56" t="str">
        <f>+'INFO ENEL'!D1939</f>
        <v>SAYAN (LIMA)</v>
      </c>
      <c r="E1951" s="56" t="str">
        <f>+'INFO ENEL'!D1939</f>
        <v>SAYAN (LIMA)</v>
      </c>
      <c r="F1951" s="50">
        <f>+'INFO ENEL'!E1939</f>
        <v>0</v>
      </c>
      <c r="G1951" s="56" t="str">
        <f>+'INFO ENEL'!L1939</f>
        <v>BT</v>
      </c>
      <c r="H1951" s="57">
        <f>+'INFO ENEL'!M1939</f>
        <v>25.88</v>
      </c>
      <c r="I1951" s="56">
        <f>+'INFO ENEL'!N1939</f>
        <v>8</v>
      </c>
      <c r="J1951" s="56" t="str">
        <f>+'INFO ENEL'!O1939</f>
        <v>Poste</v>
      </c>
      <c r="K1951" s="56" t="str">
        <f>+'INFO ENEL'!P1939</f>
        <v>Concreto</v>
      </c>
      <c r="L1951" s="56" t="str">
        <f>+'INFO ENEL'!Q1939</f>
        <v>PPC35</v>
      </c>
      <c r="M1951" s="55" t="str">
        <f>+IF(ISERROR(INDEX('Estructuras de Acero y Concreto'!$C$6:$C$577,MATCH(L1951,'Estructuras de Acero y Concreto'!$D$6:$D$577,0)))=FALSE,INDEX('Estructuras de Acero y Concreto'!$C$6:$C$577,MATCH(L1951,'Estructuras de Acero y Concreto'!$D$6:$D$577,0)),IF(ISERROR(INDEX('Estructuras de Madera'!$C$5:$C$122,MATCH(L1951,'Estructuras de Madera'!$D$5:$D$122,0)))=FALSE,INDEX('Estructuras de Madera'!$C$5:$C$122,MATCH(L1951,'Estructuras de Madera'!$D$5:$D$122,0)),INDEX(SICODI!$G$3:$G$2404,MATCH(L1951,SICODI!$G$3:$G$2404,0))))</f>
        <v>PPC35</v>
      </c>
      <c r="N1951" s="121" t="str">
        <f>+IF(ISERROR(VLOOKUP(M1951,'Resumen de precios LLTT'!$C$17:$D$3071,2,FALSE))=FALSE,VLOOKUP(M1951,'Resumen de precios LLTT'!$C$17:$D$3071,2,FALSE),VLOOKUP(M1951,SICODI!$G$3:$J$2404,2,FALSE))</f>
        <v>POSTE DE CONCRETO ARMADO PARA A. P.  8/200/120/240</v>
      </c>
      <c r="O1951" s="58">
        <f>+IF(ISERROR(VLOOKUP(M1951,'Resumen de precios LLTT'!$C$17:$G$3071,5,FALSE))=FALSE,VLOOKUP(M1951,'Resumen de precios LLTT'!$C$17:$G$3071,5,FALSE),VLOOKUP(M1951,SICODI!$G$3:$J$2404,4,FALSE))</f>
        <v>136.80000000000001</v>
      </c>
      <c r="P1951" s="16">
        <f t="shared" si="276"/>
        <v>0.77</v>
      </c>
      <c r="Q1951" s="78">
        <f t="shared" si="277"/>
        <v>242.13600000000002</v>
      </c>
      <c r="R1951" s="56">
        <v>0</v>
      </c>
      <c r="S1951" s="16">
        <f t="shared" si="278"/>
        <v>7.2000000000000008E-2</v>
      </c>
      <c r="T1951" s="79">
        <f t="shared" si="279"/>
        <v>1.4528160000000003</v>
      </c>
      <c r="U1951" s="80">
        <f t="shared" si="280"/>
        <v>0.2</v>
      </c>
      <c r="V1951" s="81">
        <f t="shared" si="281"/>
        <v>0.29056320000000008</v>
      </c>
      <c r="W1951" s="79">
        <f t="shared" si="282"/>
        <v>9.7773431346403303E-2</v>
      </c>
      <c r="X1951" s="60">
        <f t="shared" si="283"/>
        <v>0.1</v>
      </c>
      <c r="Y1951" s="56">
        <f>+'INFO ENEL'!R1939</f>
        <v>3</v>
      </c>
      <c r="Z1951" s="59">
        <f t="shared" si="284"/>
        <v>0.30000000000000004</v>
      </c>
    </row>
    <row r="1952" spans="1:26" ht="15" customHeight="1" x14ac:dyDescent="0.25">
      <c r="A1952" s="55">
        <f>+'INFO ENEL'!A1940</f>
        <v>1935</v>
      </c>
      <c r="B1952" s="121" t="str">
        <f>+INDEX($B$8:$B$15,MATCH(L1952,$L$8:$L$15,0))</f>
        <v>SICODI</v>
      </c>
      <c r="C1952" s="56" t="str">
        <f>+'INFO ENEL'!B1940</f>
        <v>Lima</v>
      </c>
      <c r="D1952" s="56" t="str">
        <f>+'INFO ENEL'!D1940</f>
        <v>SAYAN (LIMA)</v>
      </c>
      <c r="E1952" s="56" t="str">
        <f>+'INFO ENEL'!D1940</f>
        <v>SAYAN (LIMA)</v>
      </c>
      <c r="F1952" s="50">
        <f>+'INFO ENEL'!E1940</f>
        <v>0</v>
      </c>
      <c r="G1952" s="56" t="str">
        <f>+'INFO ENEL'!L1940</f>
        <v>BT</v>
      </c>
      <c r="H1952" s="57">
        <f>+'INFO ENEL'!M1940</f>
        <v>31.18</v>
      </c>
      <c r="I1952" s="56">
        <f>+'INFO ENEL'!N1940</f>
        <v>8</v>
      </c>
      <c r="J1952" s="56" t="str">
        <f>+'INFO ENEL'!O1940</f>
        <v>Poste</v>
      </c>
      <c r="K1952" s="56" t="str">
        <f>+'INFO ENEL'!P1940</f>
        <v>Concreto</v>
      </c>
      <c r="L1952" s="56" t="str">
        <f>+'INFO ENEL'!Q1940</f>
        <v>PPC35</v>
      </c>
      <c r="M1952" s="55" t="str">
        <f>+IF(ISERROR(INDEX('Estructuras de Acero y Concreto'!$C$6:$C$577,MATCH(L1952,'Estructuras de Acero y Concreto'!$D$6:$D$577,0)))=FALSE,INDEX('Estructuras de Acero y Concreto'!$C$6:$C$577,MATCH(L1952,'Estructuras de Acero y Concreto'!$D$6:$D$577,0)),IF(ISERROR(INDEX('Estructuras de Madera'!$C$5:$C$122,MATCH(L1952,'Estructuras de Madera'!$D$5:$D$122,0)))=FALSE,INDEX('Estructuras de Madera'!$C$5:$C$122,MATCH(L1952,'Estructuras de Madera'!$D$5:$D$122,0)),INDEX(SICODI!$G$3:$G$2404,MATCH(L1952,SICODI!$G$3:$G$2404,0))))</f>
        <v>PPC35</v>
      </c>
      <c r="N1952" s="121" t="str">
        <f>+IF(ISERROR(VLOOKUP(M1952,'Resumen de precios LLTT'!$C$17:$D$3071,2,FALSE))=FALSE,VLOOKUP(M1952,'Resumen de precios LLTT'!$C$17:$D$3071,2,FALSE),VLOOKUP(M1952,SICODI!$G$3:$J$2404,2,FALSE))</f>
        <v>POSTE DE CONCRETO ARMADO PARA A. P.  8/200/120/240</v>
      </c>
      <c r="O1952" s="58">
        <f>+IF(ISERROR(VLOOKUP(M1952,'Resumen de precios LLTT'!$C$17:$G$3071,5,FALSE))=FALSE,VLOOKUP(M1952,'Resumen de precios LLTT'!$C$17:$G$3071,5,FALSE),VLOOKUP(M1952,SICODI!$G$3:$J$2404,4,FALSE))</f>
        <v>136.80000000000001</v>
      </c>
      <c r="P1952" s="16">
        <f t="shared" si="276"/>
        <v>0.77</v>
      </c>
      <c r="Q1952" s="78">
        <f t="shared" si="277"/>
        <v>242.13600000000002</v>
      </c>
      <c r="R1952" s="56">
        <v>0</v>
      </c>
      <c r="S1952" s="16">
        <f t="shared" si="278"/>
        <v>7.2000000000000008E-2</v>
      </c>
      <c r="T1952" s="79">
        <f t="shared" si="279"/>
        <v>1.4528160000000003</v>
      </c>
      <c r="U1952" s="80">
        <f t="shared" si="280"/>
        <v>0.2</v>
      </c>
      <c r="V1952" s="81">
        <f t="shared" si="281"/>
        <v>0.29056320000000008</v>
      </c>
      <c r="W1952" s="79">
        <f t="shared" si="282"/>
        <v>9.7773431346403303E-2</v>
      </c>
      <c r="X1952" s="60">
        <f t="shared" si="283"/>
        <v>0.1</v>
      </c>
      <c r="Y1952" s="56">
        <f>+'INFO ENEL'!R1940</f>
        <v>3</v>
      </c>
      <c r="Z1952" s="59">
        <f t="shared" si="284"/>
        <v>0.30000000000000004</v>
      </c>
    </row>
    <row r="1953" spans="1:26" ht="15" customHeight="1" x14ac:dyDescent="0.25">
      <c r="A1953" s="55">
        <f>+'INFO ENEL'!A1941</f>
        <v>1936</v>
      </c>
      <c r="B1953" s="121" t="str">
        <f>+INDEX($B$8:$B$15,MATCH(L1953,$L$8:$L$15,0))</f>
        <v>SICODI</v>
      </c>
      <c r="C1953" s="56" t="str">
        <f>+'INFO ENEL'!B1941</f>
        <v>Lima</v>
      </c>
      <c r="D1953" s="56" t="str">
        <f>+'INFO ENEL'!D1941</f>
        <v>SAYAN (LIMA)</v>
      </c>
      <c r="E1953" s="56" t="str">
        <f>+'INFO ENEL'!D1941</f>
        <v>SAYAN (LIMA)</v>
      </c>
      <c r="F1953" s="50">
        <f>+'INFO ENEL'!E1941</f>
        <v>0</v>
      </c>
      <c r="G1953" s="56" t="str">
        <f>+'INFO ENEL'!L1941</f>
        <v>BT</v>
      </c>
      <c r="H1953" s="57">
        <f>+'INFO ENEL'!M1941</f>
        <v>28.04</v>
      </c>
      <c r="I1953" s="56">
        <f>+'INFO ENEL'!N1941</f>
        <v>8</v>
      </c>
      <c r="J1953" s="56" t="str">
        <f>+'INFO ENEL'!O1941</f>
        <v>Poste</v>
      </c>
      <c r="K1953" s="56" t="str">
        <f>+'INFO ENEL'!P1941</f>
        <v>Concreto</v>
      </c>
      <c r="L1953" s="56" t="str">
        <f>+'INFO ENEL'!Q1941</f>
        <v>PPC35</v>
      </c>
      <c r="M1953" s="55" t="str">
        <f>+IF(ISERROR(INDEX('Estructuras de Acero y Concreto'!$C$6:$C$577,MATCH(L1953,'Estructuras de Acero y Concreto'!$D$6:$D$577,0)))=FALSE,INDEX('Estructuras de Acero y Concreto'!$C$6:$C$577,MATCH(L1953,'Estructuras de Acero y Concreto'!$D$6:$D$577,0)),IF(ISERROR(INDEX('Estructuras de Madera'!$C$5:$C$122,MATCH(L1953,'Estructuras de Madera'!$D$5:$D$122,0)))=FALSE,INDEX('Estructuras de Madera'!$C$5:$C$122,MATCH(L1953,'Estructuras de Madera'!$D$5:$D$122,0)),INDEX(SICODI!$G$3:$G$2404,MATCH(L1953,SICODI!$G$3:$G$2404,0))))</f>
        <v>PPC35</v>
      </c>
      <c r="N1953" s="121" t="str">
        <f>+IF(ISERROR(VLOOKUP(M1953,'Resumen de precios LLTT'!$C$17:$D$3071,2,FALSE))=FALSE,VLOOKUP(M1953,'Resumen de precios LLTT'!$C$17:$D$3071,2,FALSE),VLOOKUP(M1953,SICODI!$G$3:$J$2404,2,FALSE))</f>
        <v>POSTE DE CONCRETO ARMADO PARA A. P.  8/200/120/240</v>
      </c>
      <c r="O1953" s="58">
        <f>+IF(ISERROR(VLOOKUP(M1953,'Resumen de precios LLTT'!$C$17:$G$3071,5,FALSE))=FALSE,VLOOKUP(M1953,'Resumen de precios LLTT'!$C$17:$G$3071,5,FALSE),VLOOKUP(M1953,SICODI!$G$3:$J$2404,4,FALSE))</f>
        <v>136.80000000000001</v>
      </c>
      <c r="P1953" s="16">
        <f t="shared" si="276"/>
        <v>0.77</v>
      </c>
      <c r="Q1953" s="78">
        <f t="shared" si="277"/>
        <v>242.13600000000002</v>
      </c>
      <c r="R1953" s="56">
        <v>0</v>
      </c>
      <c r="S1953" s="16">
        <f t="shared" si="278"/>
        <v>7.2000000000000008E-2</v>
      </c>
      <c r="T1953" s="79">
        <f t="shared" si="279"/>
        <v>1.4528160000000003</v>
      </c>
      <c r="U1953" s="80">
        <f t="shared" si="280"/>
        <v>0.2</v>
      </c>
      <c r="V1953" s="81">
        <f t="shared" si="281"/>
        <v>0.29056320000000008</v>
      </c>
      <c r="W1953" s="79">
        <f t="shared" si="282"/>
        <v>9.7773431346403303E-2</v>
      </c>
      <c r="X1953" s="60">
        <f t="shared" si="283"/>
        <v>0.1</v>
      </c>
      <c r="Y1953" s="56">
        <f>+'INFO ENEL'!R1941</f>
        <v>3</v>
      </c>
      <c r="Z1953" s="59">
        <f t="shared" si="284"/>
        <v>0.30000000000000004</v>
      </c>
    </row>
    <row r="1954" spans="1:26" ht="15" customHeight="1" x14ac:dyDescent="0.25">
      <c r="A1954" s="55">
        <f>+'INFO ENEL'!A1942</f>
        <v>1937</v>
      </c>
      <c r="B1954" s="121" t="str">
        <f>+INDEX($B$8:$B$15,MATCH(L1954,$L$8:$L$15,0))</f>
        <v>SICODI</v>
      </c>
      <c r="C1954" s="56" t="str">
        <f>+'INFO ENEL'!B1942</f>
        <v>Lima</v>
      </c>
      <c r="D1954" s="56" t="str">
        <f>+'INFO ENEL'!D1942</f>
        <v>SAYAN (LIMA)</v>
      </c>
      <c r="E1954" s="56" t="str">
        <f>+'INFO ENEL'!D1942</f>
        <v>SAYAN (LIMA)</v>
      </c>
      <c r="F1954" s="50">
        <f>+'INFO ENEL'!E1942</f>
        <v>0</v>
      </c>
      <c r="G1954" s="56" t="str">
        <f>+'INFO ENEL'!L1942</f>
        <v>BT</v>
      </c>
      <c r="H1954" s="57">
        <f>+'INFO ENEL'!M1942</f>
        <v>31.85</v>
      </c>
      <c r="I1954" s="56">
        <f>+'INFO ENEL'!N1942</f>
        <v>8</v>
      </c>
      <c r="J1954" s="56" t="str">
        <f>+'INFO ENEL'!O1942</f>
        <v>Poste</v>
      </c>
      <c r="K1954" s="56" t="str">
        <f>+'INFO ENEL'!P1942</f>
        <v>Concreto</v>
      </c>
      <c r="L1954" s="56" t="str">
        <f>+'INFO ENEL'!Q1942</f>
        <v>PPC35</v>
      </c>
      <c r="M1954" s="55" t="str">
        <f>+IF(ISERROR(INDEX('Estructuras de Acero y Concreto'!$C$6:$C$577,MATCH(L1954,'Estructuras de Acero y Concreto'!$D$6:$D$577,0)))=FALSE,INDEX('Estructuras de Acero y Concreto'!$C$6:$C$577,MATCH(L1954,'Estructuras de Acero y Concreto'!$D$6:$D$577,0)),IF(ISERROR(INDEX('Estructuras de Madera'!$C$5:$C$122,MATCH(L1954,'Estructuras de Madera'!$D$5:$D$122,0)))=FALSE,INDEX('Estructuras de Madera'!$C$5:$C$122,MATCH(L1954,'Estructuras de Madera'!$D$5:$D$122,0)),INDEX(SICODI!$G$3:$G$2404,MATCH(L1954,SICODI!$G$3:$G$2404,0))))</f>
        <v>PPC35</v>
      </c>
      <c r="N1954" s="121" t="str">
        <f>+IF(ISERROR(VLOOKUP(M1954,'Resumen de precios LLTT'!$C$17:$D$3071,2,FALSE))=FALSE,VLOOKUP(M1954,'Resumen de precios LLTT'!$C$17:$D$3071,2,FALSE),VLOOKUP(M1954,SICODI!$G$3:$J$2404,2,FALSE))</f>
        <v>POSTE DE CONCRETO ARMADO PARA A. P.  8/200/120/240</v>
      </c>
      <c r="O1954" s="58">
        <f>+IF(ISERROR(VLOOKUP(M1954,'Resumen de precios LLTT'!$C$17:$G$3071,5,FALSE))=FALSE,VLOOKUP(M1954,'Resumen de precios LLTT'!$C$17:$G$3071,5,FALSE),VLOOKUP(M1954,SICODI!$G$3:$J$2404,4,FALSE))</f>
        <v>136.80000000000001</v>
      </c>
      <c r="P1954" s="16">
        <f t="shared" si="276"/>
        <v>0.77</v>
      </c>
      <c r="Q1954" s="78">
        <f t="shared" si="277"/>
        <v>242.13600000000002</v>
      </c>
      <c r="R1954" s="56">
        <v>0</v>
      </c>
      <c r="S1954" s="16">
        <f t="shared" si="278"/>
        <v>7.2000000000000008E-2</v>
      </c>
      <c r="T1954" s="79">
        <f t="shared" si="279"/>
        <v>1.4528160000000003</v>
      </c>
      <c r="U1954" s="80">
        <f t="shared" si="280"/>
        <v>0.2</v>
      </c>
      <c r="V1954" s="81">
        <f t="shared" si="281"/>
        <v>0.29056320000000008</v>
      </c>
      <c r="W1954" s="79">
        <f t="shared" si="282"/>
        <v>9.7773431346403303E-2</v>
      </c>
      <c r="X1954" s="60">
        <f t="shared" si="283"/>
        <v>0.1</v>
      </c>
      <c r="Y1954" s="56">
        <f>+'INFO ENEL'!R1942</f>
        <v>3</v>
      </c>
      <c r="Z1954" s="59">
        <f t="shared" si="284"/>
        <v>0.30000000000000004</v>
      </c>
    </row>
    <row r="1955" spans="1:26" ht="15" customHeight="1" x14ac:dyDescent="0.25">
      <c r="A1955" s="55">
        <f>+'INFO ENEL'!A1943</f>
        <v>1938</v>
      </c>
      <c r="B1955" s="121" t="str">
        <f>+INDEX($B$8:$B$15,MATCH(L1955,$L$8:$L$15,0))</f>
        <v>SICODI</v>
      </c>
      <c r="C1955" s="56" t="str">
        <f>+'INFO ENEL'!B1943</f>
        <v>Lima</v>
      </c>
      <c r="D1955" s="56" t="str">
        <f>+'INFO ENEL'!D1943</f>
        <v>SAYAN (LIMA)</v>
      </c>
      <c r="E1955" s="56" t="str">
        <f>+'INFO ENEL'!D1943</f>
        <v>SAYAN (LIMA)</v>
      </c>
      <c r="F1955" s="50">
        <f>+'INFO ENEL'!E1943</f>
        <v>0</v>
      </c>
      <c r="G1955" s="56" t="str">
        <f>+'INFO ENEL'!L1943</f>
        <v>BT</v>
      </c>
      <c r="H1955" s="57">
        <f>+'INFO ENEL'!M1943</f>
        <v>31.61</v>
      </c>
      <c r="I1955" s="56">
        <f>+'INFO ENEL'!N1943</f>
        <v>8</v>
      </c>
      <c r="J1955" s="56" t="str">
        <f>+'INFO ENEL'!O1943</f>
        <v>Poste</v>
      </c>
      <c r="K1955" s="56" t="str">
        <f>+'INFO ENEL'!P1943</f>
        <v>Concreto</v>
      </c>
      <c r="L1955" s="56" t="str">
        <f>+'INFO ENEL'!Q1943</f>
        <v>PPC35</v>
      </c>
      <c r="M1955" s="55" t="str">
        <f>+IF(ISERROR(INDEX('Estructuras de Acero y Concreto'!$C$6:$C$577,MATCH(L1955,'Estructuras de Acero y Concreto'!$D$6:$D$577,0)))=FALSE,INDEX('Estructuras de Acero y Concreto'!$C$6:$C$577,MATCH(L1955,'Estructuras de Acero y Concreto'!$D$6:$D$577,0)),IF(ISERROR(INDEX('Estructuras de Madera'!$C$5:$C$122,MATCH(L1955,'Estructuras de Madera'!$D$5:$D$122,0)))=FALSE,INDEX('Estructuras de Madera'!$C$5:$C$122,MATCH(L1955,'Estructuras de Madera'!$D$5:$D$122,0)),INDEX(SICODI!$G$3:$G$2404,MATCH(L1955,SICODI!$G$3:$G$2404,0))))</f>
        <v>PPC35</v>
      </c>
      <c r="N1955" s="121" t="str">
        <f>+IF(ISERROR(VLOOKUP(M1955,'Resumen de precios LLTT'!$C$17:$D$3071,2,FALSE))=FALSE,VLOOKUP(M1955,'Resumen de precios LLTT'!$C$17:$D$3071,2,FALSE),VLOOKUP(M1955,SICODI!$G$3:$J$2404,2,FALSE))</f>
        <v>POSTE DE CONCRETO ARMADO PARA A. P.  8/200/120/240</v>
      </c>
      <c r="O1955" s="58">
        <f>+IF(ISERROR(VLOOKUP(M1955,'Resumen de precios LLTT'!$C$17:$G$3071,5,FALSE))=FALSE,VLOOKUP(M1955,'Resumen de precios LLTT'!$C$17:$G$3071,5,FALSE),VLOOKUP(M1955,SICODI!$G$3:$J$2404,4,FALSE))</f>
        <v>136.80000000000001</v>
      </c>
      <c r="P1955" s="16">
        <f t="shared" si="276"/>
        <v>0.77</v>
      </c>
      <c r="Q1955" s="78">
        <f t="shared" si="277"/>
        <v>242.13600000000002</v>
      </c>
      <c r="R1955" s="56">
        <v>0</v>
      </c>
      <c r="S1955" s="16">
        <f t="shared" si="278"/>
        <v>7.2000000000000008E-2</v>
      </c>
      <c r="T1955" s="79">
        <f t="shared" si="279"/>
        <v>1.4528160000000003</v>
      </c>
      <c r="U1955" s="80">
        <f t="shared" si="280"/>
        <v>0.2</v>
      </c>
      <c r="V1955" s="81">
        <f t="shared" si="281"/>
        <v>0.29056320000000008</v>
      </c>
      <c r="W1955" s="79">
        <f t="shared" si="282"/>
        <v>9.7773431346403303E-2</v>
      </c>
      <c r="X1955" s="60">
        <f t="shared" si="283"/>
        <v>0.1</v>
      </c>
      <c r="Y1955" s="56">
        <f>+'INFO ENEL'!R1943</f>
        <v>3</v>
      </c>
      <c r="Z1955" s="59">
        <f t="shared" si="284"/>
        <v>0.30000000000000004</v>
      </c>
    </row>
    <row r="1956" spans="1:26" ht="15" customHeight="1" x14ac:dyDescent="0.25">
      <c r="A1956" s="55">
        <f>+'INFO ENEL'!A1944</f>
        <v>1939</v>
      </c>
      <c r="B1956" s="121" t="str">
        <f>+INDEX($B$8:$B$15,MATCH(L1956,$L$8:$L$15,0))</f>
        <v>SICODI</v>
      </c>
      <c r="C1956" s="56" t="str">
        <f>+'INFO ENEL'!B1944</f>
        <v>Lima</v>
      </c>
      <c r="D1956" s="56" t="str">
        <f>+'INFO ENEL'!D1944</f>
        <v>SAYAN (LIMA)</v>
      </c>
      <c r="E1956" s="56" t="str">
        <f>+'INFO ENEL'!D1944</f>
        <v>SAYAN (LIMA)</v>
      </c>
      <c r="F1956" s="50">
        <f>+'INFO ENEL'!E1944</f>
        <v>0</v>
      </c>
      <c r="G1956" s="56" t="str">
        <f>+'INFO ENEL'!L1944</f>
        <v>BT</v>
      </c>
      <c r="H1956" s="57">
        <f>+'INFO ENEL'!M1944</f>
        <v>30.51</v>
      </c>
      <c r="I1956" s="56">
        <f>+'INFO ENEL'!N1944</f>
        <v>8</v>
      </c>
      <c r="J1956" s="56" t="str">
        <f>+'INFO ENEL'!O1944</f>
        <v>Poste</v>
      </c>
      <c r="K1956" s="56" t="str">
        <f>+'INFO ENEL'!P1944</f>
        <v>Concreto</v>
      </c>
      <c r="L1956" s="56" t="str">
        <f>+'INFO ENEL'!Q1944</f>
        <v>PPC35</v>
      </c>
      <c r="M1956" s="55" t="str">
        <f>+IF(ISERROR(INDEX('Estructuras de Acero y Concreto'!$C$6:$C$577,MATCH(L1956,'Estructuras de Acero y Concreto'!$D$6:$D$577,0)))=FALSE,INDEX('Estructuras de Acero y Concreto'!$C$6:$C$577,MATCH(L1956,'Estructuras de Acero y Concreto'!$D$6:$D$577,0)),IF(ISERROR(INDEX('Estructuras de Madera'!$C$5:$C$122,MATCH(L1956,'Estructuras de Madera'!$D$5:$D$122,0)))=FALSE,INDEX('Estructuras de Madera'!$C$5:$C$122,MATCH(L1956,'Estructuras de Madera'!$D$5:$D$122,0)),INDEX(SICODI!$G$3:$G$2404,MATCH(L1956,SICODI!$G$3:$G$2404,0))))</f>
        <v>PPC35</v>
      </c>
      <c r="N1956" s="121" t="str">
        <f>+IF(ISERROR(VLOOKUP(M1956,'Resumen de precios LLTT'!$C$17:$D$3071,2,FALSE))=FALSE,VLOOKUP(M1956,'Resumen de precios LLTT'!$C$17:$D$3071,2,FALSE),VLOOKUP(M1956,SICODI!$G$3:$J$2404,2,FALSE))</f>
        <v>POSTE DE CONCRETO ARMADO PARA A. P.  8/200/120/240</v>
      </c>
      <c r="O1956" s="58">
        <f>+IF(ISERROR(VLOOKUP(M1956,'Resumen de precios LLTT'!$C$17:$G$3071,5,FALSE))=FALSE,VLOOKUP(M1956,'Resumen de precios LLTT'!$C$17:$G$3071,5,FALSE),VLOOKUP(M1956,SICODI!$G$3:$J$2404,4,FALSE))</f>
        <v>136.80000000000001</v>
      </c>
      <c r="P1956" s="16">
        <f t="shared" si="276"/>
        <v>0.77</v>
      </c>
      <c r="Q1956" s="78">
        <f t="shared" si="277"/>
        <v>242.13600000000002</v>
      </c>
      <c r="R1956" s="56">
        <v>0</v>
      </c>
      <c r="S1956" s="16">
        <f t="shared" si="278"/>
        <v>7.2000000000000008E-2</v>
      </c>
      <c r="T1956" s="79">
        <f t="shared" si="279"/>
        <v>1.4528160000000003</v>
      </c>
      <c r="U1956" s="80">
        <f t="shared" si="280"/>
        <v>0.2</v>
      </c>
      <c r="V1956" s="81">
        <f t="shared" si="281"/>
        <v>0.29056320000000008</v>
      </c>
      <c r="W1956" s="79">
        <f t="shared" si="282"/>
        <v>9.7773431346403303E-2</v>
      </c>
      <c r="X1956" s="60">
        <f t="shared" si="283"/>
        <v>0.1</v>
      </c>
      <c r="Y1956" s="56">
        <f>+'INFO ENEL'!R1944</f>
        <v>3</v>
      </c>
      <c r="Z1956" s="59">
        <f t="shared" si="284"/>
        <v>0.30000000000000004</v>
      </c>
    </row>
    <row r="1957" spans="1:26" ht="15" customHeight="1" x14ac:dyDescent="0.25">
      <c r="A1957" s="55">
        <f>+'INFO ENEL'!A1945</f>
        <v>1940</v>
      </c>
      <c r="B1957" s="121" t="str">
        <f>+INDEX($B$8:$B$15,MATCH(L1957,$L$8:$L$15,0))</f>
        <v>SICODI</v>
      </c>
      <c r="C1957" s="56" t="str">
        <f>+'INFO ENEL'!B1945</f>
        <v>Lima</v>
      </c>
      <c r="D1957" s="56" t="str">
        <f>+'INFO ENEL'!D1945</f>
        <v>SAYAN (LIMA)</v>
      </c>
      <c r="E1957" s="56" t="str">
        <f>+'INFO ENEL'!D1945</f>
        <v>SAYAN (LIMA)</v>
      </c>
      <c r="F1957" s="50">
        <f>+'INFO ENEL'!E1945</f>
        <v>0</v>
      </c>
      <c r="G1957" s="56" t="str">
        <f>+'INFO ENEL'!L1945</f>
        <v>BT</v>
      </c>
      <c r="H1957" s="57">
        <f>+'INFO ENEL'!M1945</f>
        <v>18.22</v>
      </c>
      <c r="I1957" s="56">
        <f>+'INFO ENEL'!N1945</f>
        <v>8</v>
      </c>
      <c r="J1957" s="56" t="str">
        <f>+'INFO ENEL'!O1945</f>
        <v>Poste</v>
      </c>
      <c r="K1957" s="56" t="str">
        <f>+'INFO ENEL'!P1945</f>
        <v>Concreto</v>
      </c>
      <c r="L1957" s="56" t="str">
        <f>+'INFO ENEL'!Q1945</f>
        <v>PPC35</v>
      </c>
      <c r="M1957" s="55" t="str">
        <f>+IF(ISERROR(INDEX('Estructuras de Acero y Concreto'!$C$6:$C$577,MATCH(L1957,'Estructuras de Acero y Concreto'!$D$6:$D$577,0)))=FALSE,INDEX('Estructuras de Acero y Concreto'!$C$6:$C$577,MATCH(L1957,'Estructuras de Acero y Concreto'!$D$6:$D$577,0)),IF(ISERROR(INDEX('Estructuras de Madera'!$C$5:$C$122,MATCH(L1957,'Estructuras de Madera'!$D$5:$D$122,0)))=FALSE,INDEX('Estructuras de Madera'!$C$5:$C$122,MATCH(L1957,'Estructuras de Madera'!$D$5:$D$122,0)),INDEX(SICODI!$G$3:$G$2404,MATCH(L1957,SICODI!$G$3:$G$2404,0))))</f>
        <v>PPC35</v>
      </c>
      <c r="N1957" s="121" t="str">
        <f>+IF(ISERROR(VLOOKUP(M1957,'Resumen de precios LLTT'!$C$17:$D$3071,2,FALSE))=FALSE,VLOOKUP(M1957,'Resumen de precios LLTT'!$C$17:$D$3071,2,FALSE),VLOOKUP(M1957,SICODI!$G$3:$J$2404,2,FALSE))</f>
        <v>POSTE DE CONCRETO ARMADO PARA A. P.  8/200/120/240</v>
      </c>
      <c r="O1957" s="58">
        <f>+IF(ISERROR(VLOOKUP(M1957,'Resumen de precios LLTT'!$C$17:$G$3071,5,FALSE))=FALSE,VLOOKUP(M1957,'Resumen de precios LLTT'!$C$17:$G$3071,5,FALSE),VLOOKUP(M1957,SICODI!$G$3:$J$2404,4,FALSE))</f>
        <v>136.80000000000001</v>
      </c>
      <c r="P1957" s="16">
        <f t="shared" si="276"/>
        <v>0.77</v>
      </c>
      <c r="Q1957" s="78">
        <f t="shared" si="277"/>
        <v>242.13600000000002</v>
      </c>
      <c r="R1957" s="56">
        <v>0</v>
      </c>
      <c r="S1957" s="16">
        <f t="shared" si="278"/>
        <v>7.2000000000000008E-2</v>
      </c>
      <c r="T1957" s="79">
        <f t="shared" si="279"/>
        <v>1.4528160000000003</v>
      </c>
      <c r="U1957" s="80">
        <f t="shared" si="280"/>
        <v>0.2</v>
      </c>
      <c r="V1957" s="81">
        <f t="shared" si="281"/>
        <v>0.29056320000000008</v>
      </c>
      <c r="W1957" s="79">
        <f t="shared" si="282"/>
        <v>9.7773431346403303E-2</v>
      </c>
      <c r="X1957" s="60">
        <f t="shared" si="283"/>
        <v>0.1</v>
      </c>
      <c r="Y1957" s="56">
        <f>+'INFO ENEL'!R1945</f>
        <v>3</v>
      </c>
      <c r="Z1957" s="59">
        <f t="shared" si="284"/>
        <v>0.30000000000000004</v>
      </c>
    </row>
    <row r="1958" spans="1:26" ht="15" customHeight="1" x14ac:dyDescent="0.25">
      <c r="A1958" s="55">
        <f>+'INFO ENEL'!A1946</f>
        <v>1941</v>
      </c>
      <c r="B1958" s="121" t="str">
        <f>+INDEX($B$8:$B$15,MATCH(L1958,$L$8:$L$15,0))</f>
        <v>SICODI</v>
      </c>
      <c r="C1958" s="56" t="str">
        <f>+'INFO ENEL'!B1946</f>
        <v>Lima</v>
      </c>
      <c r="D1958" s="56" t="str">
        <f>+'INFO ENEL'!D1946</f>
        <v>SAYAN (LIMA)</v>
      </c>
      <c r="E1958" s="56" t="str">
        <f>+'INFO ENEL'!D1946</f>
        <v>SAYAN (LIMA)</v>
      </c>
      <c r="F1958" s="50">
        <f>+'INFO ENEL'!E1946</f>
        <v>0</v>
      </c>
      <c r="G1958" s="56" t="str">
        <f>+'INFO ENEL'!L1946</f>
        <v>MT</v>
      </c>
      <c r="H1958" s="57">
        <f>+'INFO ENEL'!M1946</f>
        <v>52.69</v>
      </c>
      <c r="I1958" s="56">
        <f>+'INFO ENEL'!N1946</f>
        <v>13</v>
      </c>
      <c r="J1958" s="56" t="str">
        <f>+'INFO ENEL'!O1946</f>
        <v>Poste</v>
      </c>
      <c r="K1958" s="56" t="str">
        <f>+'INFO ENEL'!P1946</f>
        <v>Concreto</v>
      </c>
      <c r="L1958" s="56" t="str">
        <f>+'INFO ENEL'!Q1946</f>
        <v>PPC20</v>
      </c>
      <c r="M1958" s="55" t="str">
        <f>+IF(ISERROR(INDEX('Estructuras de Acero y Concreto'!$C$6:$C$577,MATCH(L1958,'Estructuras de Acero y Concreto'!$D$6:$D$577,0)))=FALSE,INDEX('Estructuras de Acero y Concreto'!$C$6:$C$577,MATCH(L1958,'Estructuras de Acero y Concreto'!$D$6:$D$577,0)),IF(ISERROR(INDEX('Estructuras de Madera'!$C$5:$C$122,MATCH(L1958,'Estructuras de Madera'!$D$5:$D$122,0)))=FALSE,INDEX('Estructuras de Madera'!$C$5:$C$122,MATCH(L1958,'Estructuras de Madera'!$D$5:$D$122,0)),INDEX(SICODI!$G$3:$G$2404,MATCH(L1958,SICODI!$G$3:$G$2404,0))))</f>
        <v>PPC20</v>
      </c>
      <c r="N1958" s="121" t="str">
        <f>+IF(ISERROR(VLOOKUP(M1958,'Resumen de precios LLTT'!$C$17:$D$3071,2,FALSE))=FALSE,VLOOKUP(M1958,'Resumen de precios LLTT'!$C$17:$D$3071,2,FALSE),VLOOKUP(M1958,SICODI!$G$3:$J$2404,2,FALSE))</f>
        <v>POSTE DE CONCRETO ARMADO DE 13/400/150/345</v>
      </c>
      <c r="O1958" s="58">
        <f>+IF(ISERROR(VLOOKUP(M1958,'Resumen de precios LLTT'!$C$17:$G$3071,5,FALSE))=FALSE,VLOOKUP(M1958,'Resumen de precios LLTT'!$C$17:$G$3071,5,FALSE),VLOOKUP(M1958,SICODI!$G$3:$J$2404,4,FALSE))</f>
        <v>364.69</v>
      </c>
      <c r="P1958" s="16">
        <f t="shared" si="276"/>
        <v>0.84299999999999997</v>
      </c>
      <c r="Q1958" s="78">
        <f t="shared" si="277"/>
        <v>672.12366999999995</v>
      </c>
      <c r="R1958" s="56">
        <v>0</v>
      </c>
      <c r="S1958" s="16">
        <f t="shared" si="278"/>
        <v>0.13400000000000001</v>
      </c>
      <c r="T1958" s="79">
        <f t="shared" si="279"/>
        <v>7.5053809816666659</v>
      </c>
      <c r="U1958" s="80">
        <f t="shared" si="280"/>
        <v>0.183</v>
      </c>
      <c r="V1958" s="81">
        <f t="shared" si="281"/>
        <v>1.3734847196449997</v>
      </c>
      <c r="W1958" s="79">
        <f t="shared" si="282"/>
        <v>0.46217247724950827</v>
      </c>
      <c r="X1958" s="60">
        <f t="shared" si="283"/>
        <v>0.5</v>
      </c>
      <c r="Y1958" s="56">
        <f>+'INFO ENEL'!R1946</f>
        <v>1</v>
      </c>
      <c r="Z1958" s="59">
        <f t="shared" si="284"/>
        <v>0.5</v>
      </c>
    </row>
    <row r="1959" spans="1:26" ht="15" customHeight="1" x14ac:dyDescent="0.25">
      <c r="A1959" s="55">
        <f>+'INFO ENEL'!A1947</f>
        <v>1942</v>
      </c>
      <c r="B1959" s="121" t="str">
        <f>+INDEX($B$8:$B$15,MATCH(L1959,$L$8:$L$15,0))</f>
        <v>SICODI</v>
      </c>
      <c r="C1959" s="56" t="str">
        <f>+'INFO ENEL'!B1947</f>
        <v>Lima</v>
      </c>
      <c r="D1959" s="56" t="str">
        <f>+'INFO ENEL'!D1947</f>
        <v>SAYAN (LIMA)</v>
      </c>
      <c r="E1959" s="56" t="str">
        <f>+'INFO ENEL'!D1947</f>
        <v>SAYAN (LIMA)</v>
      </c>
      <c r="F1959" s="50">
        <f>+'INFO ENEL'!E1947</f>
        <v>0</v>
      </c>
      <c r="G1959" s="56" t="str">
        <f>+'INFO ENEL'!L1947</f>
        <v>MT</v>
      </c>
      <c r="H1959" s="57">
        <f>+'INFO ENEL'!M1947</f>
        <v>49.6</v>
      </c>
      <c r="I1959" s="56">
        <f>+'INFO ENEL'!N1947</f>
        <v>13</v>
      </c>
      <c r="J1959" s="56" t="str">
        <f>+'INFO ENEL'!O1947</f>
        <v>Poste</v>
      </c>
      <c r="K1959" s="56" t="str">
        <f>+'INFO ENEL'!P1947</f>
        <v>Concreto</v>
      </c>
      <c r="L1959" s="56" t="str">
        <f>+'INFO ENEL'!Q1947</f>
        <v>PPC20</v>
      </c>
      <c r="M1959" s="55" t="str">
        <f>+IF(ISERROR(INDEX('Estructuras de Acero y Concreto'!$C$6:$C$577,MATCH(L1959,'Estructuras de Acero y Concreto'!$D$6:$D$577,0)))=FALSE,INDEX('Estructuras de Acero y Concreto'!$C$6:$C$577,MATCH(L1959,'Estructuras de Acero y Concreto'!$D$6:$D$577,0)),IF(ISERROR(INDEX('Estructuras de Madera'!$C$5:$C$122,MATCH(L1959,'Estructuras de Madera'!$D$5:$D$122,0)))=FALSE,INDEX('Estructuras de Madera'!$C$5:$C$122,MATCH(L1959,'Estructuras de Madera'!$D$5:$D$122,0)),INDEX(SICODI!$G$3:$G$2404,MATCH(L1959,SICODI!$G$3:$G$2404,0))))</f>
        <v>PPC20</v>
      </c>
      <c r="N1959" s="121" t="str">
        <f>+IF(ISERROR(VLOOKUP(M1959,'Resumen de precios LLTT'!$C$17:$D$3071,2,FALSE))=FALSE,VLOOKUP(M1959,'Resumen de precios LLTT'!$C$17:$D$3071,2,FALSE),VLOOKUP(M1959,SICODI!$G$3:$J$2404,2,FALSE))</f>
        <v>POSTE DE CONCRETO ARMADO DE 13/400/150/345</v>
      </c>
      <c r="O1959" s="58">
        <f>+IF(ISERROR(VLOOKUP(M1959,'Resumen de precios LLTT'!$C$17:$G$3071,5,FALSE))=FALSE,VLOOKUP(M1959,'Resumen de precios LLTT'!$C$17:$G$3071,5,FALSE),VLOOKUP(M1959,SICODI!$G$3:$J$2404,4,FALSE))</f>
        <v>364.69</v>
      </c>
      <c r="P1959" s="16">
        <f t="shared" si="276"/>
        <v>0.84299999999999997</v>
      </c>
      <c r="Q1959" s="78">
        <f t="shared" si="277"/>
        <v>672.12366999999995</v>
      </c>
      <c r="R1959" s="56">
        <v>0</v>
      </c>
      <c r="S1959" s="16">
        <f t="shared" si="278"/>
        <v>0.13400000000000001</v>
      </c>
      <c r="T1959" s="79">
        <f t="shared" si="279"/>
        <v>7.5053809816666659</v>
      </c>
      <c r="U1959" s="80">
        <f t="shared" si="280"/>
        <v>0.183</v>
      </c>
      <c r="V1959" s="81">
        <f t="shared" si="281"/>
        <v>1.3734847196449997</v>
      </c>
      <c r="W1959" s="79">
        <f t="shared" si="282"/>
        <v>0.46217247724950827</v>
      </c>
      <c r="X1959" s="60">
        <f t="shared" si="283"/>
        <v>0.5</v>
      </c>
      <c r="Y1959" s="56">
        <f>+'INFO ENEL'!R1947</f>
        <v>1</v>
      </c>
      <c r="Z1959" s="59">
        <f t="shared" si="284"/>
        <v>0.5</v>
      </c>
    </row>
    <row r="1960" spans="1:26" ht="15" customHeight="1" x14ac:dyDescent="0.25">
      <c r="A1960" s="55">
        <f>+'INFO ENEL'!A1948</f>
        <v>1943</v>
      </c>
      <c r="B1960" s="121" t="str">
        <f>+INDEX($B$8:$B$15,MATCH(L1960,$L$8:$L$15,0))</f>
        <v>SICODI</v>
      </c>
      <c r="C1960" s="56" t="str">
        <f>+'INFO ENEL'!B1948</f>
        <v>Lima</v>
      </c>
      <c r="D1960" s="56" t="str">
        <f>+'INFO ENEL'!D1948</f>
        <v>SAYAN (LIMA)</v>
      </c>
      <c r="E1960" s="56" t="str">
        <f>+'INFO ENEL'!D1948</f>
        <v>SAYAN (LIMA)</v>
      </c>
      <c r="F1960" s="50">
        <f>+'INFO ENEL'!E1948</f>
        <v>0</v>
      </c>
      <c r="G1960" s="56" t="str">
        <f>+'INFO ENEL'!L1948</f>
        <v>MT</v>
      </c>
      <c r="H1960" s="57">
        <f>+'INFO ENEL'!M1948</f>
        <v>63.38</v>
      </c>
      <c r="I1960" s="56">
        <f>+'INFO ENEL'!N1948</f>
        <v>13</v>
      </c>
      <c r="J1960" s="56" t="str">
        <f>+'INFO ENEL'!O1948</f>
        <v>Poste</v>
      </c>
      <c r="K1960" s="56" t="str">
        <f>+'INFO ENEL'!P1948</f>
        <v>Concreto</v>
      </c>
      <c r="L1960" s="56" t="str">
        <f>+'INFO ENEL'!Q1948</f>
        <v>PPC20</v>
      </c>
      <c r="M1960" s="55" t="str">
        <f>+IF(ISERROR(INDEX('Estructuras de Acero y Concreto'!$C$6:$C$577,MATCH(L1960,'Estructuras de Acero y Concreto'!$D$6:$D$577,0)))=FALSE,INDEX('Estructuras de Acero y Concreto'!$C$6:$C$577,MATCH(L1960,'Estructuras de Acero y Concreto'!$D$6:$D$577,0)),IF(ISERROR(INDEX('Estructuras de Madera'!$C$5:$C$122,MATCH(L1960,'Estructuras de Madera'!$D$5:$D$122,0)))=FALSE,INDEX('Estructuras de Madera'!$C$5:$C$122,MATCH(L1960,'Estructuras de Madera'!$D$5:$D$122,0)),INDEX(SICODI!$G$3:$G$2404,MATCH(L1960,SICODI!$G$3:$G$2404,0))))</f>
        <v>PPC20</v>
      </c>
      <c r="N1960" s="121" t="str">
        <f>+IF(ISERROR(VLOOKUP(M1960,'Resumen de precios LLTT'!$C$17:$D$3071,2,FALSE))=FALSE,VLOOKUP(M1960,'Resumen de precios LLTT'!$C$17:$D$3071,2,FALSE),VLOOKUP(M1960,SICODI!$G$3:$J$2404,2,FALSE))</f>
        <v>POSTE DE CONCRETO ARMADO DE 13/400/150/345</v>
      </c>
      <c r="O1960" s="58">
        <f>+IF(ISERROR(VLOOKUP(M1960,'Resumen de precios LLTT'!$C$17:$G$3071,5,FALSE))=FALSE,VLOOKUP(M1960,'Resumen de precios LLTT'!$C$17:$G$3071,5,FALSE),VLOOKUP(M1960,SICODI!$G$3:$J$2404,4,FALSE))</f>
        <v>364.69</v>
      </c>
      <c r="P1960" s="16">
        <f t="shared" si="276"/>
        <v>0.84299999999999997</v>
      </c>
      <c r="Q1960" s="78">
        <f t="shared" si="277"/>
        <v>672.12366999999995</v>
      </c>
      <c r="R1960" s="56">
        <v>0</v>
      </c>
      <c r="S1960" s="16">
        <f t="shared" si="278"/>
        <v>0.13400000000000001</v>
      </c>
      <c r="T1960" s="79">
        <f t="shared" si="279"/>
        <v>7.5053809816666659</v>
      </c>
      <c r="U1960" s="80">
        <f t="shared" si="280"/>
        <v>0.183</v>
      </c>
      <c r="V1960" s="81">
        <f t="shared" si="281"/>
        <v>1.3734847196449997</v>
      </c>
      <c r="W1960" s="79">
        <f t="shared" si="282"/>
        <v>0.46217247724950827</v>
      </c>
      <c r="X1960" s="60">
        <f t="shared" si="283"/>
        <v>0.5</v>
      </c>
      <c r="Y1960" s="56">
        <f>+'INFO ENEL'!R1948</f>
        <v>1</v>
      </c>
      <c r="Z1960" s="59">
        <f t="shared" si="284"/>
        <v>0.5</v>
      </c>
    </row>
    <row r="1961" spans="1:26" ht="15" customHeight="1" x14ac:dyDescent="0.25">
      <c r="A1961" s="55">
        <f>+'INFO ENEL'!A1949</f>
        <v>1944</v>
      </c>
      <c r="B1961" s="121" t="str">
        <f>+INDEX($B$8:$B$15,MATCH(L1961,$L$8:$L$15,0))</f>
        <v>SICODI</v>
      </c>
      <c r="C1961" s="56" t="str">
        <f>+'INFO ENEL'!B1949</f>
        <v>Lima</v>
      </c>
      <c r="D1961" s="56" t="str">
        <f>+'INFO ENEL'!D1949</f>
        <v>SAYAN (LIMA)</v>
      </c>
      <c r="E1961" s="56" t="str">
        <f>+'INFO ENEL'!D1949</f>
        <v>SAYAN (LIMA)</v>
      </c>
      <c r="F1961" s="50">
        <f>+'INFO ENEL'!E1949</f>
        <v>0</v>
      </c>
      <c r="G1961" s="56" t="str">
        <f>+'INFO ENEL'!L1949</f>
        <v>MT</v>
      </c>
      <c r="H1961" s="57">
        <f>+'INFO ENEL'!M1949</f>
        <v>70.77</v>
      </c>
      <c r="I1961" s="56">
        <f>+'INFO ENEL'!N1949</f>
        <v>13</v>
      </c>
      <c r="J1961" s="56" t="str">
        <f>+'INFO ENEL'!O1949</f>
        <v>Poste</v>
      </c>
      <c r="K1961" s="56" t="str">
        <f>+'INFO ENEL'!P1949</f>
        <v>Concreto</v>
      </c>
      <c r="L1961" s="56" t="str">
        <f>+'INFO ENEL'!Q1949</f>
        <v>PPC20</v>
      </c>
      <c r="M1961" s="55" t="str">
        <f>+IF(ISERROR(INDEX('Estructuras de Acero y Concreto'!$C$6:$C$577,MATCH(L1961,'Estructuras de Acero y Concreto'!$D$6:$D$577,0)))=FALSE,INDEX('Estructuras de Acero y Concreto'!$C$6:$C$577,MATCH(L1961,'Estructuras de Acero y Concreto'!$D$6:$D$577,0)),IF(ISERROR(INDEX('Estructuras de Madera'!$C$5:$C$122,MATCH(L1961,'Estructuras de Madera'!$D$5:$D$122,0)))=FALSE,INDEX('Estructuras de Madera'!$C$5:$C$122,MATCH(L1961,'Estructuras de Madera'!$D$5:$D$122,0)),INDEX(SICODI!$G$3:$G$2404,MATCH(L1961,SICODI!$G$3:$G$2404,0))))</f>
        <v>PPC20</v>
      </c>
      <c r="N1961" s="121" t="str">
        <f>+IF(ISERROR(VLOOKUP(M1961,'Resumen de precios LLTT'!$C$17:$D$3071,2,FALSE))=FALSE,VLOOKUP(M1961,'Resumen de precios LLTT'!$C$17:$D$3071,2,FALSE),VLOOKUP(M1961,SICODI!$G$3:$J$2404,2,FALSE))</f>
        <v>POSTE DE CONCRETO ARMADO DE 13/400/150/345</v>
      </c>
      <c r="O1961" s="58">
        <f>+IF(ISERROR(VLOOKUP(M1961,'Resumen de precios LLTT'!$C$17:$G$3071,5,FALSE))=FALSE,VLOOKUP(M1961,'Resumen de precios LLTT'!$C$17:$G$3071,5,FALSE),VLOOKUP(M1961,SICODI!$G$3:$J$2404,4,FALSE))</f>
        <v>364.69</v>
      </c>
      <c r="P1961" s="16">
        <f t="shared" si="276"/>
        <v>0.84299999999999997</v>
      </c>
      <c r="Q1961" s="78">
        <f t="shared" si="277"/>
        <v>672.12366999999995</v>
      </c>
      <c r="R1961" s="56">
        <v>0</v>
      </c>
      <c r="S1961" s="16">
        <f t="shared" si="278"/>
        <v>0.13400000000000001</v>
      </c>
      <c r="T1961" s="79">
        <f t="shared" si="279"/>
        <v>7.5053809816666659</v>
      </c>
      <c r="U1961" s="80">
        <f t="shared" si="280"/>
        <v>0.183</v>
      </c>
      <c r="V1961" s="81">
        <f t="shared" si="281"/>
        <v>1.3734847196449997</v>
      </c>
      <c r="W1961" s="79">
        <f t="shared" si="282"/>
        <v>0.46217247724950827</v>
      </c>
      <c r="X1961" s="60">
        <f t="shared" si="283"/>
        <v>0.5</v>
      </c>
      <c r="Y1961" s="56">
        <f>+'INFO ENEL'!R1949</f>
        <v>1</v>
      </c>
      <c r="Z1961" s="59">
        <f t="shared" si="284"/>
        <v>0.5</v>
      </c>
    </row>
    <row r="1962" spans="1:26" ht="15" customHeight="1" x14ac:dyDescent="0.25">
      <c r="A1962" s="55">
        <f>+'INFO ENEL'!A1950</f>
        <v>1945</v>
      </c>
      <c r="B1962" s="121" t="str">
        <f>+INDEX($B$8:$B$15,MATCH(L1962,$L$8:$L$15,0))</f>
        <v>SICODI</v>
      </c>
      <c r="C1962" s="56" t="str">
        <f>+'INFO ENEL'!B1950</f>
        <v>Lima</v>
      </c>
      <c r="D1962" s="56" t="str">
        <f>+'INFO ENEL'!D1950</f>
        <v>SAYAN (LIMA)</v>
      </c>
      <c r="E1962" s="56" t="str">
        <f>+'INFO ENEL'!D1950</f>
        <v>SAYAN (LIMA)</v>
      </c>
      <c r="F1962" s="50">
        <f>+'INFO ENEL'!E1950</f>
        <v>0</v>
      </c>
      <c r="G1962" s="56" t="str">
        <f>+'INFO ENEL'!L1950</f>
        <v>MT</v>
      </c>
      <c r="H1962" s="57">
        <f>+'INFO ENEL'!M1950</f>
        <v>47.5</v>
      </c>
      <c r="I1962" s="56">
        <f>+'INFO ENEL'!N1950</f>
        <v>13</v>
      </c>
      <c r="J1962" s="56" t="str">
        <f>+'INFO ENEL'!O1950</f>
        <v>Poste</v>
      </c>
      <c r="K1962" s="56" t="str">
        <f>+'INFO ENEL'!P1950</f>
        <v>Concreto</v>
      </c>
      <c r="L1962" s="56" t="str">
        <f>+'INFO ENEL'!Q1950</f>
        <v>PPC20</v>
      </c>
      <c r="M1962" s="55" t="str">
        <f>+IF(ISERROR(INDEX('Estructuras de Acero y Concreto'!$C$6:$C$577,MATCH(L1962,'Estructuras de Acero y Concreto'!$D$6:$D$577,0)))=FALSE,INDEX('Estructuras de Acero y Concreto'!$C$6:$C$577,MATCH(L1962,'Estructuras de Acero y Concreto'!$D$6:$D$577,0)),IF(ISERROR(INDEX('Estructuras de Madera'!$C$5:$C$122,MATCH(L1962,'Estructuras de Madera'!$D$5:$D$122,0)))=FALSE,INDEX('Estructuras de Madera'!$C$5:$C$122,MATCH(L1962,'Estructuras de Madera'!$D$5:$D$122,0)),INDEX(SICODI!$G$3:$G$2404,MATCH(L1962,SICODI!$G$3:$G$2404,0))))</f>
        <v>PPC20</v>
      </c>
      <c r="N1962" s="121" t="str">
        <f>+IF(ISERROR(VLOOKUP(M1962,'Resumen de precios LLTT'!$C$17:$D$3071,2,FALSE))=FALSE,VLOOKUP(M1962,'Resumen de precios LLTT'!$C$17:$D$3071,2,FALSE),VLOOKUP(M1962,SICODI!$G$3:$J$2404,2,FALSE))</f>
        <v>POSTE DE CONCRETO ARMADO DE 13/400/150/345</v>
      </c>
      <c r="O1962" s="58">
        <f>+IF(ISERROR(VLOOKUP(M1962,'Resumen de precios LLTT'!$C$17:$G$3071,5,FALSE))=FALSE,VLOOKUP(M1962,'Resumen de precios LLTT'!$C$17:$G$3071,5,FALSE),VLOOKUP(M1962,SICODI!$G$3:$J$2404,4,FALSE))</f>
        <v>364.69</v>
      </c>
      <c r="P1962" s="16">
        <f t="shared" si="276"/>
        <v>0.84299999999999997</v>
      </c>
      <c r="Q1962" s="78">
        <f t="shared" si="277"/>
        <v>672.12366999999995</v>
      </c>
      <c r="R1962" s="56">
        <v>0</v>
      </c>
      <c r="S1962" s="16">
        <f t="shared" si="278"/>
        <v>0.13400000000000001</v>
      </c>
      <c r="T1962" s="79">
        <f t="shared" si="279"/>
        <v>7.5053809816666659</v>
      </c>
      <c r="U1962" s="80">
        <f t="shared" si="280"/>
        <v>0.183</v>
      </c>
      <c r="V1962" s="81">
        <f t="shared" si="281"/>
        <v>1.3734847196449997</v>
      </c>
      <c r="W1962" s="79">
        <f t="shared" si="282"/>
        <v>0.46217247724950827</v>
      </c>
      <c r="X1962" s="60">
        <f t="shared" si="283"/>
        <v>0.5</v>
      </c>
      <c r="Y1962" s="56">
        <f>+'INFO ENEL'!R1950</f>
        <v>1</v>
      </c>
      <c r="Z1962" s="59">
        <f t="shared" si="284"/>
        <v>0.5</v>
      </c>
    </row>
    <row r="1963" spans="1:26" ht="15" customHeight="1" x14ac:dyDescent="0.25">
      <c r="A1963" s="55">
        <f>+'INFO ENEL'!A1951</f>
        <v>1946</v>
      </c>
      <c r="B1963" s="121" t="str">
        <f>+INDEX($B$8:$B$15,MATCH(L1963,$L$8:$L$15,0))</f>
        <v>SICODI</v>
      </c>
      <c r="C1963" s="56" t="str">
        <f>+'INFO ENEL'!B1951</f>
        <v>Lima</v>
      </c>
      <c r="D1963" s="56" t="str">
        <f>+'INFO ENEL'!D1951</f>
        <v>SAYAN (LIMA)</v>
      </c>
      <c r="E1963" s="56" t="str">
        <f>+'INFO ENEL'!D1951</f>
        <v>SAYAN (LIMA)</v>
      </c>
      <c r="F1963" s="50">
        <f>+'INFO ENEL'!E1951</f>
        <v>0</v>
      </c>
      <c r="G1963" s="56" t="str">
        <f>+'INFO ENEL'!L1951</f>
        <v>MT</v>
      </c>
      <c r="H1963" s="57">
        <f>+'INFO ENEL'!M1951</f>
        <v>40.619999999999898</v>
      </c>
      <c r="I1963" s="56">
        <f>+'INFO ENEL'!N1951</f>
        <v>15</v>
      </c>
      <c r="J1963" s="56" t="str">
        <f>+'INFO ENEL'!O1951</f>
        <v>Poste</v>
      </c>
      <c r="K1963" s="56" t="str">
        <f>+'INFO ENEL'!P1951</f>
        <v>Concreto</v>
      </c>
      <c r="L1963" s="56" t="str">
        <f>+'INFO ENEL'!Q1951</f>
        <v>PPC24</v>
      </c>
      <c r="M1963" s="55" t="str">
        <f>+IF(ISERROR(INDEX('Estructuras de Acero y Concreto'!$C$6:$C$577,MATCH(L1963,'Estructuras de Acero y Concreto'!$D$6:$D$577,0)))=FALSE,INDEX('Estructuras de Acero y Concreto'!$C$6:$C$577,MATCH(L1963,'Estructuras de Acero y Concreto'!$D$6:$D$577,0)),IF(ISERROR(INDEX('Estructuras de Madera'!$C$5:$C$122,MATCH(L1963,'Estructuras de Madera'!$D$5:$D$122,0)))=FALSE,INDEX('Estructuras de Madera'!$C$5:$C$122,MATCH(L1963,'Estructuras de Madera'!$D$5:$D$122,0)),INDEX(SICODI!$G$3:$G$2404,MATCH(L1963,SICODI!$G$3:$G$2404,0))))</f>
        <v>PPC24</v>
      </c>
      <c r="N1963" s="121" t="str">
        <f>+IF(ISERROR(VLOOKUP(M1963,'Resumen de precios LLTT'!$C$17:$D$3071,2,FALSE))=FALSE,VLOOKUP(M1963,'Resumen de precios LLTT'!$C$17:$D$3071,2,FALSE),VLOOKUP(M1963,SICODI!$G$3:$J$2404,2,FALSE))</f>
        <v>POSTE DE CONCRETO ARMADO DE 15/400/150/375</v>
      </c>
      <c r="O1963" s="58">
        <f>+IF(ISERROR(VLOOKUP(M1963,'Resumen de precios LLTT'!$C$17:$G$3071,5,FALSE))=FALSE,VLOOKUP(M1963,'Resumen de precios LLTT'!$C$17:$G$3071,5,FALSE),VLOOKUP(M1963,SICODI!$G$3:$J$2404,4,FALSE))</f>
        <v>476.76</v>
      </c>
      <c r="P1963" s="16">
        <f t="shared" si="276"/>
        <v>0.84299999999999997</v>
      </c>
      <c r="Q1963" s="78">
        <f t="shared" si="277"/>
        <v>878.66867999999999</v>
      </c>
      <c r="R1963" s="56">
        <v>0</v>
      </c>
      <c r="S1963" s="16">
        <f t="shared" si="278"/>
        <v>0.13400000000000001</v>
      </c>
      <c r="T1963" s="79">
        <f t="shared" si="279"/>
        <v>9.8118002600000001</v>
      </c>
      <c r="U1963" s="80">
        <f t="shared" si="280"/>
        <v>0.183</v>
      </c>
      <c r="V1963" s="81">
        <f t="shared" si="281"/>
        <v>1.7955594475800001</v>
      </c>
      <c r="W1963" s="79">
        <f t="shared" si="282"/>
        <v>0.60419904645994038</v>
      </c>
      <c r="X1963" s="60">
        <f t="shared" si="283"/>
        <v>0.6</v>
      </c>
      <c r="Y1963" s="56">
        <f>+'INFO ENEL'!R1951</f>
        <v>1</v>
      </c>
      <c r="Z1963" s="59">
        <f t="shared" si="284"/>
        <v>0.6</v>
      </c>
    </row>
    <row r="1964" spans="1:26" ht="15" customHeight="1" x14ac:dyDescent="0.25">
      <c r="A1964" s="55">
        <f>+'INFO ENEL'!A1952</f>
        <v>1947</v>
      </c>
      <c r="B1964" s="121" t="str">
        <f>+INDEX($B$8:$B$15,MATCH(L1964,$L$8:$L$15,0))</f>
        <v>SICODI</v>
      </c>
      <c r="C1964" s="56" t="str">
        <f>+'INFO ENEL'!B1952</f>
        <v>Lima</v>
      </c>
      <c r="D1964" s="56" t="str">
        <f>+'INFO ENEL'!D1952</f>
        <v>SAYAN (LIMA)</v>
      </c>
      <c r="E1964" s="56" t="str">
        <f>+'INFO ENEL'!D1952</f>
        <v>SAYAN (LIMA)</v>
      </c>
      <c r="F1964" s="50">
        <f>+'INFO ENEL'!E1952</f>
        <v>0</v>
      </c>
      <c r="G1964" s="56" t="str">
        <f>+'INFO ENEL'!L1952</f>
        <v>MT</v>
      </c>
      <c r="H1964" s="57">
        <f>+'INFO ENEL'!M1952</f>
        <v>44.64</v>
      </c>
      <c r="I1964" s="56">
        <f>+'INFO ENEL'!N1952</f>
        <v>15</v>
      </c>
      <c r="J1964" s="56" t="str">
        <f>+'INFO ENEL'!O1952</f>
        <v>Poste</v>
      </c>
      <c r="K1964" s="56" t="str">
        <f>+'INFO ENEL'!P1952</f>
        <v>Concreto</v>
      </c>
      <c r="L1964" s="56" t="str">
        <f>+'INFO ENEL'!Q1952</f>
        <v>PPC24</v>
      </c>
      <c r="M1964" s="55" t="str">
        <f>+IF(ISERROR(INDEX('Estructuras de Acero y Concreto'!$C$6:$C$577,MATCH(L1964,'Estructuras de Acero y Concreto'!$D$6:$D$577,0)))=FALSE,INDEX('Estructuras de Acero y Concreto'!$C$6:$C$577,MATCH(L1964,'Estructuras de Acero y Concreto'!$D$6:$D$577,0)),IF(ISERROR(INDEX('Estructuras de Madera'!$C$5:$C$122,MATCH(L1964,'Estructuras de Madera'!$D$5:$D$122,0)))=FALSE,INDEX('Estructuras de Madera'!$C$5:$C$122,MATCH(L1964,'Estructuras de Madera'!$D$5:$D$122,0)),INDEX(SICODI!$G$3:$G$2404,MATCH(L1964,SICODI!$G$3:$G$2404,0))))</f>
        <v>PPC24</v>
      </c>
      <c r="N1964" s="121" t="str">
        <f>+IF(ISERROR(VLOOKUP(M1964,'Resumen de precios LLTT'!$C$17:$D$3071,2,FALSE))=FALSE,VLOOKUP(M1964,'Resumen de precios LLTT'!$C$17:$D$3071,2,FALSE),VLOOKUP(M1964,SICODI!$G$3:$J$2404,2,FALSE))</f>
        <v>POSTE DE CONCRETO ARMADO DE 15/400/150/375</v>
      </c>
      <c r="O1964" s="58">
        <f>+IF(ISERROR(VLOOKUP(M1964,'Resumen de precios LLTT'!$C$17:$G$3071,5,FALSE))=FALSE,VLOOKUP(M1964,'Resumen de precios LLTT'!$C$17:$G$3071,5,FALSE),VLOOKUP(M1964,SICODI!$G$3:$J$2404,4,FALSE))</f>
        <v>476.76</v>
      </c>
      <c r="P1964" s="16">
        <f t="shared" si="276"/>
        <v>0.84299999999999997</v>
      </c>
      <c r="Q1964" s="78">
        <f t="shared" si="277"/>
        <v>878.66867999999999</v>
      </c>
      <c r="R1964" s="56">
        <v>0</v>
      </c>
      <c r="S1964" s="16">
        <f t="shared" si="278"/>
        <v>0.13400000000000001</v>
      </c>
      <c r="T1964" s="79">
        <f t="shared" si="279"/>
        <v>9.8118002600000001</v>
      </c>
      <c r="U1964" s="80">
        <f t="shared" si="280"/>
        <v>0.183</v>
      </c>
      <c r="V1964" s="81">
        <f t="shared" si="281"/>
        <v>1.7955594475800001</v>
      </c>
      <c r="W1964" s="79">
        <f t="shared" si="282"/>
        <v>0.60419904645994038</v>
      </c>
      <c r="X1964" s="60">
        <f t="shared" si="283"/>
        <v>0.6</v>
      </c>
      <c r="Y1964" s="56">
        <f>+'INFO ENEL'!R1952</f>
        <v>1</v>
      </c>
      <c r="Z1964" s="59">
        <f t="shared" si="284"/>
        <v>0.6</v>
      </c>
    </row>
    <row r="1965" spans="1:26" ht="15" customHeight="1" x14ac:dyDescent="0.25">
      <c r="A1965" s="55">
        <f>+'INFO ENEL'!A1953</f>
        <v>1948</v>
      </c>
      <c r="B1965" s="121" t="str">
        <f>+INDEX($B$8:$B$15,MATCH(L1965,$L$8:$L$15,0))</f>
        <v>SICODI</v>
      </c>
      <c r="C1965" s="56" t="str">
        <f>+'INFO ENEL'!B1953</f>
        <v>Lima</v>
      </c>
      <c r="D1965" s="56" t="str">
        <f>+'INFO ENEL'!D1953</f>
        <v>SAYAN (LIMA)</v>
      </c>
      <c r="E1965" s="56" t="str">
        <f>+'INFO ENEL'!D1953</f>
        <v>SAYAN (LIMA)</v>
      </c>
      <c r="F1965" s="50">
        <f>+'INFO ENEL'!E1953</f>
        <v>0</v>
      </c>
      <c r="G1965" s="56" t="str">
        <f>+'INFO ENEL'!L1953</f>
        <v>MT</v>
      </c>
      <c r="H1965" s="57">
        <f>+'INFO ENEL'!M1953</f>
        <v>67.900000000000006</v>
      </c>
      <c r="I1965" s="56">
        <f>+'INFO ENEL'!N1953</f>
        <v>15</v>
      </c>
      <c r="J1965" s="56" t="str">
        <f>+'INFO ENEL'!O1953</f>
        <v>Poste</v>
      </c>
      <c r="K1965" s="56" t="str">
        <f>+'INFO ENEL'!P1953</f>
        <v>Concreto</v>
      </c>
      <c r="L1965" s="56" t="str">
        <f>+'INFO ENEL'!Q1953</f>
        <v>PPC24</v>
      </c>
      <c r="M1965" s="55" t="str">
        <f>+IF(ISERROR(INDEX('Estructuras de Acero y Concreto'!$C$6:$C$577,MATCH(L1965,'Estructuras de Acero y Concreto'!$D$6:$D$577,0)))=FALSE,INDEX('Estructuras de Acero y Concreto'!$C$6:$C$577,MATCH(L1965,'Estructuras de Acero y Concreto'!$D$6:$D$577,0)),IF(ISERROR(INDEX('Estructuras de Madera'!$C$5:$C$122,MATCH(L1965,'Estructuras de Madera'!$D$5:$D$122,0)))=FALSE,INDEX('Estructuras de Madera'!$C$5:$C$122,MATCH(L1965,'Estructuras de Madera'!$D$5:$D$122,0)),INDEX(SICODI!$G$3:$G$2404,MATCH(L1965,SICODI!$G$3:$G$2404,0))))</f>
        <v>PPC24</v>
      </c>
      <c r="N1965" s="121" t="str">
        <f>+IF(ISERROR(VLOOKUP(M1965,'Resumen de precios LLTT'!$C$17:$D$3071,2,FALSE))=FALSE,VLOOKUP(M1965,'Resumen de precios LLTT'!$C$17:$D$3071,2,FALSE),VLOOKUP(M1965,SICODI!$G$3:$J$2404,2,FALSE))</f>
        <v>POSTE DE CONCRETO ARMADO DE 15/400/150/375</v>
      </c>
      <c r="O1965" s="58">
        <f>+IF(ISERROR(VLOOKUP(M1965,'Resumen de precios LLTT'!$C$17:$G$3071,5,FALSE))=FALSE,VLOOKUP(M1965,'Resumen de precios LLTT'!$C$17:$G$3071,5,FALSE),VLOOKUP(M1965,SICODI!$G$3:$J$2404,4,FALSE))</f>
        <v>476.76</v>
      </c>
      <c r="P1965" s="16">
        <f t="shared" si="276"/>
        <v>0.84299999999999997</v>
      </c>
      <c r="Q1965" s="78">
        <f t="shared" si="277"/>
        <v>878.66867999999999</v>
      </c>
      <c r="R1965" s="56">
        <v>0</v>
      </c>
      <c r="S1965" s="16">
        <f t="shared" si="278"/>
        <v>0.13400000000000001</v>
      </c>
      <c r="T1965" s="79">
        <f t="shared" si="279"/>
        <v>9.8118002600000001</v>
      </c>
      <c r="U1965" s="80">
        <f t="shared" si="280"/>
        <v>0.183</v>
      </c>
      <c r="V1965" s="81">
        <f t="shared" si="281"/>
        <v>1.7955594475800001</v>
      </c>
      <c r="W1965" s="79">
        <f t="shared" si="282"/>
        <v>0.60419904645994038</v>
      </c>
      <c r="X1965" s="60">
        <f t="shared" si="283"/>
        <v>0.6</v>
      </c>
      <c r="Y1965" s="56">
        <f>+'INFO ENEL'!R1953</f>
        <v>1</v>
      </c>
      <c r="Z1965" s="59">
        <f t="shared" si="284"/>
        <v>0.6</v>
      </c>
    </row>
    <row r="1966" spans="1:26" ht="15" customHeight="1" x14ac:dyDescent="0.25">
      <c r="A1966" s="55">
        <f>+'INFO ENEL'!A1954</f>
        <v>1949</v>
      </c>
      <c r="B1966" s="121" t="str">
        <f>+INDEX($B$8:$B$15,MATCH(L1966,$L$8:$L$15,0))</f>
        <v>SICODI</v>
      </c>
      <c r="C1966" s="56" t="str">
        <f>+'INFO ENEL'!B1954</f>
        <v>Lima</v>
      </c>
      <c r="D1966" s="56" t="str">
        <f>+'INFO ENEL'!D1954</f>
        <v>SAYAN (LIMA)</v>
      </c>
      <c r="E1966" s="56" t="str">
        <f>+'INFO ENEL'!D1954</f>
        <v>SAYAN (LIMA)</v>
      </c>
      <c r="F1966" s="50">
        <f>+'INFO ENEL'!E1954</f>
        <v>0</v>
      </c>
      <c r="G1966" s="56" t="str">
        <f>+'INFO ENEL'!L1954</f>
        <v>MT</v>
      </c>
      <c r="H1966" s="57">
        <f>+'INFO ENEL'!M1954</f>
        <v>69.36</v>
      </c>
      <c r="I1966" s="56">
        <f>+'INFO ENEL'!N1954</f>
        <v>13</v>
      </c>
      <c r="J1966" s="56" t="str">
        <f>+'INFO ENEL'!O1954</f>
        <v>Poste</v>
      </c>
      <c r="K1966" s="56" t="str">
        <f>+'INFO ENEL'!P1954</f>
        <v>Concreto</v>
      </c>
      <c r="L1966" s="56" t="str">
        <f>+'INFO ENEL'!Q1954</f>
        <v>PPC20</v>
      </c>
      <c r="M1966" s="55" t="str">
        <f>+IF(ISERROR(INDEX('Estructuras de Acero y Concreto'!$C$6:$C$577,MATCH(L1966,'Estructuras de Acero y Concreto'!$D$6:$D$577,0)))=FALSE,INDEX('Estructuras de Acero y Concreto'!$C$6:$C$577,MATCH(L1966,'Estructuras de Acero y Concreto'!$D$6:$D$577,0)),IF(ISERROR(INDEX('Estructuras de Madera'!$C$5:$C$122,MATCH(L1966,'Estructuras de Madera'!$D$5:$D$122,0)))=FALSE,INDEX('Estructuras de Madera'!$C$5:$C$122,MATCH(L1966,'Estructuras de Madera'!$D$5:$D$122,0)),INDEX(SICODI!$G$3:$G$2404,MATCH(L1966,SICODI!$G$3:$G$2404,0))))</f>
        <v>PPC20</v>
      </c>
      <c r="N1966" s="121" t="str">
        <f>+IF(ISERROR(VLOOKUP(M1966,'Resumen de precios LLTT'!$C$17:$D$3071,2,FALSE))=FALSE,VLOOKUP(M1966,'Resumen de precios LLTT'!$C$17:$D$3071,2,FALSE),VLOOKUP(M1966,SICODI!$G$3:$J$2404,2,FALSE))</f>
        <v>POSTE DE CONCRETO ARMADO DE 13/400/150/345</v>
      </c>
      <c r="O1966" s="58">
        <f>+IF(ISERROR(VLOOKUP(M1966,'Resumen de precios LLTT'!$C$17:$G$3071,5,FALSE))=FALSE,VLOOKUP(M1966,'Resumen de precios LLTT'!$C$17:$G$3071,5,FALSE),VLOOKUP(M1966,SICODI!$G$3:$J$2404,4,FALSE))</f>
        <v>364.69</v>
      </c>
      <c r="P1966" s="16">
        <f t="shared" si="276"/>
        <v>0.84299999999999997</v>
      </c>
      <c r="Q1966" s="78">
        <f t="shared" si="277"/>
        <v>672.12366999999995</v>
      </c>
      <c r="R1966" s="56">
        <v>0</v>
      </c>
      <c r="S1966" s="16">
        <f t="shared" si="278"/>
        <v>0.13400000000000001</v>
      </c>
      <c r="T1966" s="79">
        <f t="shared" si="279"/>
        <v>7.5053809816666659</v>
      </c>
      <c r="U1966" s="80">
        <f t="shared" si="280"/>
        <v>0.183</v>
      </c>
      <c r="V1966" s="81">
        <f t="shared" si="281"/>
        <v>1.3734847196449997</v>
      </c>
      <c r="W1966" s="79">
        <f t="shared" si="282"/>
        <v>0.46217247724950827</v>
      </c>
      <c r="X1966" s="60">
        <f t="shared" si="283"/>
        <v>0.5</v>
      </c>
      <c r="Y1966" s="56">
        <f>+'INFO ENEL'!R1954</f>
        <v>1</v>
      </c>
      <c r="Z1966" s="59">
        <f t="shared" si="284"/>
        <v>0.5</v>
      </c>
    </row>
    <row r="1967" spans="1:26" ht="15" customHeight="1" x14ac:dyDescent="0.25">
      <c r="A1967" s="55">
        <f>+'INFO ENEL'!A1955</f>
        <v>1950</v>
      </c>
      <c r="B1967" s="121" t="str">
        <f>+INDEX($B$8:$B$15,MATCH(L1967,$L$8:$L$15,0))</f>
        <v>SICODI</v>
      </c>
      <c r="C1967" s="56" t="str">
        <f>+'INFO ENEL'!B1955</f>
        <v>Lima</v>
      </c>
      <c r="D1967" s="56" t="str">
        <f>+'INFO ENEL'!D1955</f>
        <v>SAYAN (LIMA)</v>
      </c>
      <c r="E1967" s="56" t="str">
        <f>+'INFO ENEL'!D1955</f>
        <v>SAYAN (LIMA)</v>
      </c>
      <c r="F1967" s="50">
        <f>+'INFO ENEL'!E1955</f>
        <v>0</v>
      </c>
      <c r="G1967" s="56" t="str">
        <f>+'INFO ENEL'!L1955</f>
        <v>MT</v>
      </c>
      <c r="H1967" s="57">
        <f>+'INFO ENEL'!M1955</f>
        <v>73.34</v>
      </c>
      <c r="I1967" s="56">
        <f>+'INFO ENEL'!N1955</f>
        <v>13</v>
      </c>
      <c r="J1967" s="56" t="str">
        <f>+'INFO ENEL'!O1955</f>
        <v>Poste</v>
      </c>
      <c r="K1967" s="56" t="str">
        <f>+'INFO ENEL'!P1955</f>
        <v>Concreto</v>
      </c>
      <c r="L1967" s="56" t="str">
        <f>+'INFO ENEL'!Q1955</f>
        <v>PPC20</v>
      </c>
      <c r="M1967" s="55" t="str">
        <f>+IF(ISERROR(INDEX('Estructuras de Acero y Concreto'!$C$6:$C$577,MATCH(L1967,'Estructuras de Acero y Concreto'!$D$6:$D$577,0)))=FALSE,INDEX('Estructuras de Acero y Concreto'!$C$6:$C$577,MATCH(L1967,'Estructuras de Acero y Concreto'!$D$6:$D$577,0)),IF(ISERROR(INDEX('Estructuras de Madera'!$C$5:$C$122,MATCH(L1967,'Estructuras de Madera'!$D$5:$D$122,0)))=FALSE,INDEX('Estructuras de Madera'!$C$5:$C$122,MATCH(L1967,'Estructuras de Madera'!$D$5:$D$122,0)),INDEX(SICODI!$G$3:$G$2404,MATCH(L1967,SICODI!$G$3:$G$2404,0))))</f>
        <v>PPC20</v>
      </c>
      <c r="N1967" s="121" t="str">
        <f>+IF(ISERROR(VLOOKUP(M1967,'Resumen de precios LLTT'!$C$17:$D$3071,2,FALSE))=FALSE,VLOOKUP(M1967,'Resumen de precios LLTT'!$C$17:$D$3071,2,FALSE),VLOOKUP(M1967,SICODI!$G$3:$J$2404,2,FALSE))</f>
        <v>POSTE DE CONCRETO ARMADO DE 13/400/150/345</v>
      </c>
      <c r="O1967" s="58">
        <f>+IF(ISERROR(VLOOKUP(M1967,'Resumen de precios LLTT'!$C$17:$G$3071,5,FALSE))=FALSE,VLOOKUP(M1967,'Resumen de precios LLTT'!$C$17:$G$3071,5,FALSE),VLOOKUP(M1967,SICODI!$G$3:$J$2404,4,FALSE))</f>
        <v>364.69</v>
      </c>
      <c r="P1967" s="16">
        <f t="shared" si="276"/>
        <v>0.84299999999999997</v>
      </c>
      <c r="Q1967" s="78">
        <f t="shared" si="277"/>
        <v>672.12366999999995</v>
      </c>
      <c r="R1967" s="56">
        <v>0</v>
      </c>
      <c r="S1967" s="16">
        <f t="shared" si="278"/>
        <v>0.13400000000000001</v>
      </c>
      <c r="T1967" s="79">
        <f t="shared" si="279"/>
        <v>7.5053809816666659</v>
      </c>
      <c r="U1967" s="80">
        <f t="shared" si="280"/>
        <v>0.183</v>
      </c>
      <c r="V1967" s="81">
        <f t="shared" si="281"/>
        <v>1.3734847196449997</v>
      </c>
      <c r="W1967" s="79">
        <f t="shared" si="282"/>
        <v>0.46217247724950827</v>
      </c>
      <c r="X1967" s="60">
        <f t="shared" si="283"/>
        <v>0.5</v>
      </c>
      <c r="Y1967" s="56">
        <f>+'INFO ENEL'!R1955</f>
        <v>1</v>
      </c>
      <c r="Z1967" s="59">
        <f t="shared" si="284"/>
        <v>0.5</v>
      </c>
    </row>
    <row r="1968" spans="1:26" ht="15" customHeight="1" x14ac:dyDescent="0.25">
      <c r="A1968" s="55">
        <f>+'INFO ENEL'!A1956</f>
        <v>1951</v>
      </c>
      <c r="B1968" s="121" t="str">
        <f>+INDEX($B$8:$B$15,MATCH(L1968,$L$8:$L$15,0))</f>
        <v>SICODI</v>
      </c>
      <c r="C1968" s="56" t="str">
        <f>+'INFO ENEL'!B1956</f>
        <v>Lima</v>
      </c>
      <c r="D1968" s="56" t="str">
        <f>+'INFO ENEL'!D1956</f>
        <v>SAYAN (LIMA)</v>
      </c>
      <c r="E1968" s="56" t="str">
        <f>+'INFO ENEL'!D1956</f>
        <v>SAYAN (LIMA)</v>
      </c>
      <c r="F1968" s="50">
        <f>+'INFO ENEL'!E1956</f>
        <v>0</v>
      </c>
      <c r="G1968" s="56" t="str">
        <f>+'INFO ENEL'!L1956</f>
        <v>MT</v>
      </c>
      <c r="H1968" s="57">
        <f>+'INFO ENEL'!M1956</f>
        <v>69.52</v>
      </c>
      <c r="I1968" s="56">
        <f>+'INFO ENEL'!N1956</f>
        <v>15</v>
      </c>
      <c r="J1968" s="56" t="str">
        <f>+'INFO ENEL'!O1956</f>
        <v>Poste</v>
      </c>
      <c r="K1968" s="56" t="str">
        <f>+'INFO ENEL'!P1956</f>
        <v>Concreto</v>
      </c>
      <c r="L1968" s="56" t="str">
        <f>+'INFO ENEL'!Q1956</f>
        <v>PPC24</v>
      </c>
      <c r="M1968" s="55" t="str">
        <f>+IF(ISERROR(INDEX('Estructuras de Acero y Concreto'!$C$6:$C$577,MATCH(L1968,'Estructuras de Acero y Concreto'!$D$6:$D$577,0)))=FALSE,INDEX('Estructuras de Acero y Concreto'!$C$6:$C$577,MATCH(L1968,'Estructuras de Acero y Concreto'!$D$6:$D$577,0)),IF(ISERROR(INDEX('Estructuras de Madera'!$C$5:$C$122,MATCH(L1968,'Estructuras de Madera'!$D$5:$D$122,0)))=FALSE,INDEX('Estructuras de Madera'!$C$5:$C$122,MATCH(L1968,'Estructuras de Madera'!$D$5:$D$122,0)),INDEX(SICODI!$G$3:$G$2404,MATCH(L1968,SICODI!$G$3:$G$2404,0))))</f>
        <v>PPC24</v>
      </c>
      <c r="N1968" s="121" t="str">
        <f>+IF(ISERROR(VLOOKUP(M1968,'Resumen de precios LLTT'!$C$17:$D$3071,2,FALSE))=FALSE,VLOOKUP(M1968,'Resumen de precios LLTT'!$C$17:$D$3071,2,FALSE),VLOOKUP(M1968,SICODI!$G$3:$J$2404,2,FALSE))</f>
        <v>POSTE DE CONCRETO ARMADO DE 15/400/150/375</v>
      </c>
      <c r="O1968" s="58">
        <f>+IF(ISERROR(VLOOKUP(M1968,'Resumen de precios LLTT'!$C$17:$G$3071,5,FALSE))=FALSE,VLOOKUP(M1968,'Resumen de precios LLTT'!$C$17:$G$3071,5,FALSE),VLOOKUP(M1968,SICODI!$G$3:$J$2404,4,FALSE))</f>
        <v>476.76</v>
      </c>
      <c r="P1968" s="16">
        <f t="shared" si="276"/>
        <v>0.84299999999999997</v>
      </c>
      <c r="Q1968" s="78">
        <f t="shared" si="277"/>
        <v>878.66867999999999</v>
      </c>
      <c r="R1968" s="56">
        <v>0</v>
      </c>
      <c r="S1968" s="16">
        <f t="shared" si="278"/>
        <v>0.13400000000000001</v>
      </c>
      <c r="T1968" s="79">
        <f t="shared" si="279"/>
        <v>9.8118002600000001</v>
      </c>
      <c r="U1968" s="80">
        <f t="shared" si="280"/>
        <v>0.183</v>
      </c>
      <c r="V1968" s="81">
        <f t="shared" si="281"/>
        <v>1.7955594475800001</v>
      </c>
      <c r="W1968" s="79">
        <f t="shared" si="282"/>
        <v>0.60419904645994038</v>
      </c>
      <c r="X1968" s="60">
        <f t="shared" si="283"/>
        <v>0.6</v>
      </c>
      <c r="Y1968" s="56">
        <f>+'INFO ENEL'!R1956</f>
        <v>1</v>
      </c>
      <c r="Z1968" s="59">
        <f t="shared" si="284"/>
        <v>0.6</v>
      </c>
    </row>
    <row r="1969" spans="1:26" ht="15" customHeight="1" x14ac:dyDescent="0.25">
      <c r="A1969" s="55">
        <f>+'INFO ENEL'!A1957</f>
        <v>1952</v>
      </c>
      <c r="B1969" s="121" t="str">
        <f>+INDEX($B$8:$B$15,MATCH(L1969,$L$8:$L$15,0))</f>
        <v>SICODI</v>
      </c>
      <c r="C1969" s="56" t="str">
        <f>+'INFO ENEL'!B1957</f>
        <v>Lima</v>
      </c>
      <c r="D1969" s="56" t="str">
        <f>+'INFO ENEL'!D1957</f>
        <v>SAYAN (LIMA)</v>
      </c>
      <c r="E1969" s="56" t="str">
        <f>+'INFO ENEL'!D1957</f>
        <v>SAYAN (LIMA)</v>
      </c>
      <c r="F1969" s="50">
        <f>+'INFO ENEL'!E1957</f>
        <v>0</v>
      </c>
      <c r="G1969" s="56" t="str">
        <f>+'INFO ENEL'!L1957</f>
        <v>MT</v>
      </c>
      <c r="H1969" s="57">
        <f>+'INFO ENEL'!M1957</f>
        <v>69.650000000000006</v>
      </c>
      <c r="I1969" s="56">
        <f>+'INFO ENEL'!N1957</f>
        <v>15</v>
      </c>
      <c r="J1969" s="56" t="str">
        <f>+'INFO ENEL'!O1957</f>
        <v>Poste</v>
      </c>
      <c r="K1969" s="56" t="str">
        <f>+'INFO ENEL'!P1957</f>
        <v>Concreto</v>
      </c>
      <c r="L1969" s="56" t="str">
        <f>+'INFO ENEL'!Q1957</f>
        <v>PPC24</v>
      </c>
      <c r="M1969" s="55" t="str">
        <f>+IF(ISERROR(INDEX('Estructuras de Acero y Concreto'!$C$6:$C$577,MATCH(L1969,'Estructuras de Acero y Concreto'!$D$6:$D$577,0)))=FALSE,INDEX('Estructuras de Acero y Concreto'!$C$6:$C$577,MATCH(L1969,'Estructuras de Acero y Concreto'!$D$6:$D$577,0)),IF(ISERROR(INDEX('Estructuras de Madera'!$C$5:$C$122,MATCH(L1969,'Estructuras de Madera'!$D$5:$D$122,0)))=FALSE,INDEX('Estructuras de Madera'!$C$5:$C$122,MATCH(L1969,'Estructuras de Madera'!$D$5:$D$122,0)),INDEX(SICODI!$G$3:$G$2404,MATCH(L1969,SICODI!$G$3:$G$2404,0))))</f>
        <v>PPC24</v>
      </c>
      <c r="N1969" s="121" t="str">
        <f>+IF(ISERROR(VLOOKUP(M1969,'Resumen de precios LLTT'!$C$17:$D$3071,2,FALSE))=FALSE,VLOOKUP(M1969,'Resumen de precios LLTT'!$C$17:$D$3071,2,FALSE),VLOOKUP(M1969,SICODI!$G$3:$J$2404,2,FALSE))</f>
        <v>POSTE DE CONCRETO ARMADO DE 15/400/150/375</v>
      </c>
      <c r="O1969" s="58">
        <f>+IF(ISERROR(VLOOKUP(M1969,'Resumen de precios LLTT'!$C$17:$G$3071,5,FALSE))=FALSE,VLOOKUP(M1969,'Resumen de precios LLTT'!$C$17:$G$3071,5,FALSE),VLOOKUP(M1969,SICODI!$G$3:$J$2404,4,FALSE))</f>
        <v>476.76</v>
      </c>
      <c r="P1969" s="16">
        <f t="shared" si="276"/>
        <v>0.84299999999999997</v>
      </c>
      <c r="Q1969" s="78">
        <f t="shared" si="277"/>
        <v>878.66867999999999</v>
      </c>
      <c r="R1969" s="56">
        <v>0</v>
      </c>
      <c r="S1969" s="16">
        <f t="shared" si="278"/>
        <v>0.13400000000000001</v>
      </c>
      <c r="T1969" s="79">
        <f t="shared" si="279"/>
        <v>9.8118002600000001</v>
      </c>
      <c r="U1969" s="80">
        <f t="shared" si="280"/>
        <v>0.183</v>
      </c>
      <c r="V1969" s="81">
        <f t="shared" si="281"/>
        <v>1.7955594475800001</v>
      </c>
      <c r="W1969" s="79">
        <f t="shared" si="282"/>
        <v>0.60419904645994038</v>
      </c>
      <c r="X1969" s="60">
        <f t="shared" si="283"/>
        <v>0.6</v>
      </c>
      <c r="Y1969" s="56">
        <f>+'INFO ENEL'!R1957</f>
        <v>1</v>
      </c>
      <c r="Z1969" s="59">
        <f t="shared" si="284"/>
        <v>0.6</v>
      </c>
    </row>
    <row r="1970" spans="1:26" ht="15" customHeight="1" x14ac:dyDescent="0.25">
      <c r="A1970" s="55">
        <f>+'INFO ENEL'!A1958</f>
        <v>1953</v>
      </c>
      <c r="B1970" s="121" t="str">
        <f>+INDEX($B$8:$B$15,MATCH(L1970,$L$8:$L$15,0))</f>
        <v>SICODI</v>
      </c>
      <c r="C1970" s="56" t="str">
        <f>+'INFO ENEL'!B1958</f>
        <v>Lima</v>
      </c>
      <c r="D1970" s="56" t="str">
        <f>+'INFO ENEL'!D1958</f>
        <v>SAYAN (LIMA)</v>
      </c>
      <c r="E1970" s="56" t="str">
        <f>+'INFO ENEL'!D1958</f>
        <v>SAYAN (LIMA)</v>
      </c>
      <c r="F1970" s="50">
        <f>+'INFO ENEL'!E1958</f>
        <v>0</v>
      </c>
      <c r="G1970" s="56" t="str">
        <f>+'INFO ENEL'!L1958</f>
        <v>MT</v>
      </c>
      <c r="H1970" s="57">
        <f>+'INFO ENEL'!M1958</f>
        <v>70.67</v>
      </c>
      <c r="I1970" s="56">
        <f>+'INFO ENEL'!N1958</f>
        <v>15</v>
      </c>
      <c r="J1970" s="56" t="str">
        <f>+'INFO ENEL'!O1958</f>
        <v>Poste</v>
      </c>
      <c r="K1970" s="56" t="str">
        <f>+'INFO ENEL'!P1958</f>
        <v>Concreto</v>
      </c>
      <c r="L1970" s="56" t="str">
        <f>+'INFO ENEL'!Q1958</f>
        <v>PPC24</v>
      </c>
      <c r="M1970" s="55" t="str">
        <f>+IF(ISERROR(INDEX('Estructuras de Acero y Concreto'!$C$6:$C$577,MATCH(L1970,'Estructuras de Acero y Concreto'!$D$6:$D$577,0)))=FALSE,INDEX('Estructuras de Acero y Concreto'!$C$6:$C$577,MATCH(L1970,'Estructuras de Acero y Concreto'!$D$6:$D$577,0)),IF(ISERROR(INDEX('Estructuras de Madera'!$C$5:$C$122,MATCH(L1970,'Estructuras de Madera'!$D$5:$D$122,0)))=FALSE,INDEX('Estructuras de Madera'!$C$5:$C$122,MATCH(L1970,'Estructuras de Madera'!$D$5:$D$122,0)),INDEX(SICODI!$G$3:$G$2404,MATCH(L1970,SICODI!$G$3:$G$2404,0))))</f>
        <v>PPC24</v>
      </c>
      <c r="N1970" s="121" t="str">
        <f>+IF(ISERROR(VLOOKUP(M1970,'Resumen de precios LLTT'!$C$17:$D$3071,2,FALSE))=FALSE,VLOOKUP(M1970,'Resumen de precios LLTT'!$C$17:$D$3071,2,FALSE),VLOOKUP(M1970,SICODI!$G$3:$J$2404,2,FALSE))</f>
        <v>POSTE DE CONCRETO ARMADO DE 15/400/150/375</v>
      </c>
      <c r="O1970" s="58">
        <f>+IF(ISERROR(VLOOKUP(M1970,'Resumen de precios LLTT'!$C$17:$G$3071,5,FALSE))=FALSE,VLOOKUP(M1970,'Resumen de precios LLTT'!$C$17:$G$3071,5,FALSE),VLOOKUP(M1970,SICODI!$G$3:$J$2404,4,FALSE))</f>
        <v>476.76</v>
      </c>
      <c r="P1970" s="16">
        <f t="shared" si="276"/>
        <v>0.84299999999999997</v>
      </c>
      <c r="Q1970" s="78">
        <f t="shared" si="277"/>
        <v>878.66867999999999</v>
      </c>
      <c r="R1970" s="56">
        <v>0</v>
      </c>
      <c r="S1970" s="16">
        <f t="shared" si="278"/>
        <v>0.13400000000000001</v>
      </c>
      <c r="T1970" s="79">
        <f t="shared" si="279"/>
        <v>9.8118002600000001</v>
      </c>
      <c r="U1970" s="80">
        <f t="shared" si="280"/>
        <v>0.183</v>
      </c>
      <c r="V1970" s="81">
        <f t="shared" si="281"/>
        <v>1.7955594475800001</v>
      </c>
      <c r="W1970" s="79">
        <f t="shared" si="282"/>
        <v>0.60419904645994038</v>
      </c>
      <c r="X1970" s="60">
        <f t="shared" si="283"/>
        <v>0.6</v>
      </c>
      <c r="Y1970" s="56">
        <f>+'INFO ENEL'!R1958</f>
        <v>1</v>
      </c>
      <c r="Z1970" s="59">
        <f t="shared" si="284"/>
        <v>0.6</v>
      </c>
    </row>
    <row r="1971" spans="1:26" ht="15" customHeight="1" x14ac:dyDescent="0.25">
      <c r="A1971" s="55">
        <f>+'INFO ENEL'!A1959</f>
        <v>1954</v>
      </c>
      <c r="B1971" s="121" t="str">
        <f>+INDEX($B$8:$B$15,MATCH(L1971,$L$8:$L$15,0))</f>
        <v>SICODI</v>
      </c>
      <c r="C1971" s="56" t="str">
        <f>+'INFO ENEL'!B1959</f>
        <v>Lima</v>
      </c>
      <c r="D1971" s="56" t="str">
        <f>+'INFO ENEL'!D1959</f>
        <v>SAYAN (LIMA)</v>
      </c>
      <c r="E1971" s="56" t="str">
        <f>+'INFO ENEL'!D1959</f>
        <v>SAYAN (LIMA)</v>
      </c>
      <c r="F1971" s="50">
        <f>+'INFO ENEL'!E1959</f>
        <v>0</v>
      </c>
      <c r="G1971" s="56" t="str">
        <f>+'INFO ENEL'!L1959</f>
        <v>MT</v>
      </c>
      <c r="H1971" s="57">
        <f>+'INFO ENEL'!M1959</f>
        <v>73.150000000000006</v>
      </c>
      <c r="I1971" s="56">
        <f>+'INFO ENEL'!N1959</f>
        <v>15</v>
      </c>
      <c r="J1971" s="56" t="str">
        <f>+'INFO ENEL'!O1959</f>
        <v>Poste</v>
      </c>
      <c r="K1971" s="56" t="str">
        <f>+'INFO ENEL'!P1959</f>
        <v>Concreto</v>
      </c>
      <c r="L1971" s="56" t="str">
        <f>+'INFO ENEL'!Q1959</f>
        <v>PPC24</v>
      </c>
      <c r="M1971" s="55" t="str">
        <f>+IF(ISERROR(INDEX('Estructuras de Acero y Concreto'!$C$6:$C$577,MATCH(L1971,'Estructuras de Acero y Concreto'!$D$6:$D$577,0)))=FALSE,INDEX('Estructuras de Acero y Concreto'!$C$6:$C$577,MATCH(L1971,'Estructuras de Acero y Concreto'!$D$6:$D$577,0)),IF(ISERROR(INDEX('Estructuras de Madera'!$C$5:$C$122,MATCH(L1971,'Estructuras de Madera'!$D$5:$D$122,0)))=FALSE,INDEX('Estructuras de Madera'!$C$5:$C$122,MATCH(L1971,'Estructuras de Madera'!$D$5:$D$122,0)),INDEX(SICODI!$G$3:$G$2404,MATCH(L1971,SICODI!$G$3:$G$2404,0))))</f>
        <v>PPC24</v>
      </c>
      <c r="N1971" s="121" t="str">
        <f>+IF(ISERROR(VLOOKUP(M1971,'Resumen de precios LLTT'!$C$17:$D$3071,2,FALSE))=FALSE,VLOOKUP(M1971,'Resumen de precios LLTT'!$C$17:$D$3071,2,FALSE),VLOOKUP(M1971,SICODI!$G$3:$J$2404,2,FALSE))</f>
        <v>POSTE DE CONCRETO ARMADO DE 15/400/150/375</v>
      </c>
      <c r="O1971" s="58">
        <f>+IF(ISERROR(VLOOKUP(M1971,'Resumen de precios LLTT'!$C$17:$G$3071,5,FALSE))=FALSE,VLOOKUP(M1971,'Resumen de precios LLTT'!$C$17:$G$3071,5,FALSE),VLOOKUP(M1971,SICODI!$G$3:$J$2404,4,FALSE))</f>
        <v>476.76</v>
      </c>
      <c r="P1971" s="16">
        <f t="shared" si="276"/>
        <v>0.84299999999999997</v>
      </c>
      <c r="Q1971" s="78">
        <f t="shared" si="277"/>
        <v>878.66867999999999</v>
      </c>
      <c r="R1971" s="56">
        <v>0</v>
      </c>
      <c r="S1971" s="16">
        <f t="shared" si="278"/>
        <v>0.13400000000000001</v>
      </c>
      <c r="T1971" s="79">
        <f t="shared" si="279"/>
        <v>9.8118002600000001</v>
      </c>
      <c r="U1971" s="80">
        <f t="shared" si="280"/>
        <v>0.183</v>
      </c>
      <c r="V1971" s="81">
        <f t="shared" si="281"/>
        <v>1.7955594475800001</v>
      </c>
      <c r="W1971" s="79">
        <f t="shared" si="282"/>
        <v>0.60419904645994038</v>
      </c>
      <c r="X1971" s="60">
        <f t="shared" si="283"/>
        <v>0.6</v>
      </c>
      <c r="Y1971" s="56">
        <f>+'INFO ENEL'!R1959</f>
        <v>1</v>
      </c>
      <c r="Z1971" s="59">
        <f t="shared" si="284"/>
        <v>0.6</v>
      </c>
    </row>
    <row r="1972" spans="1:26" ht="15" customHeight="1" x14ac:dyDescent="0.25">
      <c r="A1972" s="55">
        <f>+'INFO ENEL'!A1960</f>
        <v>1955</v>
      </c>
      <c r="B1972" s="121" t="str">
        <f>+INDEX($B$8:$B$15,MATCH(L1972,$L$8:$L$15,0))</f>
        <v>SICODI</v>
      </c>
      <c r="C1972" s="56" t="str">
        <f>+'INFO ENEL'!B1960</f>
        <v>Lima</v>
      </c>
      <c r="D1972" s="56" t="str">
        <f>+'INFO ENEL'!D1960</f>
        <v>SAYAN (LIMA)</v>
      </c>
      <c r="E1972" s="56" t="str">
        <f>+'INFO ENEL'!D1960</f>
        <v>SAYAN (LIMA)</v>
      </c>
      <c r="F1972" s="50">
        <f>+'INFO ENEL'!E1960</f>
        <v>0</v>
      </c>
      <c r="G1972" s="56" t="str">
        <f>+'INFO ENEL'!L1960</f>
        <v>MT</v>
      </c>
      <c r="H1972" s="57">
        <f>+'INFO ENEL'!M1960</f>
        <v>86.5</v>
      </c>
      <c r="I1972" s="56">
        <f>+'INFO ENEL'!N1960</f>
        <v>15</v>
      </c>
      <c r="J1972" s="56" t="str">
        <f>+'INFO ENEL'!O1960</f>
        <v>Poste</v>
      </c>
      <c r="K1972" s="56" t="str">
        <f>+'INFO ENEL'!P1960</f>
        <v>Concreto</v>
      </c>
      <c r="L1972" s="56" t="str">
        <f>+'INFO ENEL'!Q1960</f>
        <v>PPC24</v>
      </c>
      <c r="M1972" s="55" t="str">
        <f>+IF(ISERROR(INDEX('Estructuras de Acero y Concreto'!$C$6:$C$577,MATCH(L1972,'Estructuras de Acero y Concreto'!$D$6:$D$577,0)))=FALSE,INDEX('Estructuras de Acero y Concreto'!$C$6:$C$577,MATCH(L1972,'Estructuras de Acero y Concreto'!$D$6:$D$577,0)),IF(ISERROR(INDEX('Estructuras de Madera'!$C$5:$C$122,MATCH(L1972,'Estructuras de Madera'!$D$5:$D$122,0)))=FALSE,INDEX('Estructuras de Madera'!$C$5:$C$122,MATCH(L1972,'Estructuras de Madera'!$D$5:$D$122,0)),INDEX(SICODI!$G$3:$G$2404,MATCH(L1972,SICODI!$G$3:$G$2404,0))))</f>
        <v>PPC24</v>
      </c>
      <c r="N1972" s="121" t="str">
        <f>+IF(ISERROR(VLOOKUP(M1972,'Resumen de precios LLTT'!$C$17:$D$3071,2,FALSE))=FALSE,VLOOKUP(M1972,'Resumen de precios LLTT'!$C$17:$D$3071,2,FALSE),VLOOKUP(M1972,SICODI!$G$3:$J$2404,2,FALSE))</f>
        <v>POSTE DE CONCRETO ARMADO DE 15/400/150/375</v>
      </c>
      <c r="O1972" s="58">
        <f>+IF(ISERROR(VLOOKUP(M1972,'Resumen de precios LLTT'!$C$17:$G$3071,5,FALSE))=FALSE,VLOOKUP(M1972,'Resumen de precios LLTT'!$C$17:$G$3071,5,FALSE),VLOOKUP(M1972,SICODI!$G$3:$J$2404,4,FALSE))</f>
        <v>476.76</v>
      </c>
      <c r="P1972" s="16">
        <f t="shared" si="276"/>
        <v>0.84299999999999997</v>
      </c>
      <c r="Q1972" s="78">
        <f t="shared" si="277"/>
        <v>878.66867999999999</v>
      </c>
      <c r="R1972" s="56">
        <v>0</v>
      </c>
      <c r="S1972" s="16">
        <f t="shared" si="278"/>
        <v>0.13400000000000001</v>
      </c>
      <c r="T1972" s="79">
        <f t="shared" si="279"/>
        <v>9.8118002600000001</v>
      </c>
      <c r="U1972" s="80">
        <f t="shared" si="280"/>
        <v>0.183</v>
      </c>
      <c r="V1972" s="81">
        <f t="shared" si="281"/>
        <v>1.7955594475800001</v>
      </c>
      <c r="W1972" s="79">
        <f t="shared" si="282"/>
        <v>0.60419904645994038</v>
      </c>
      <c r="X1972" s="60">
        <f t="shared" si="283"/>
        <v>0.6</v>
      </c>
      <c r="Y1972" s="56">
        <f>+'INFO ENEL'!R1960</f>
        <v>1</v>
      </c>
      <c r="Z1972" s="59">
        <f t="shared" si="284"/>
        <v>0.6</v>
      </c>
    </row>
    <row r="1973" spans="1:26" ht="15" customHeight="1" x14ac:dyDescent="0.25">
      <c r="A1973" s="55">
        <f>+'INFO ENEL'!A1961</f>
        <v>1956</v>
      </c>
      <c r="B1973" s="121" t="str">
        <f>+INDEX($B$8:$B$15,MATCH(L1973,$L$8:$L$15,0))</f>
        <v>SICODI</v>
      </c>
      <c r="C1973" s="56" t="str">
        <f>+'INFO ENEL'!B1961</f>
        <v>Lima</v>
      </c>
      <c r="D1973" s="56" t="str">
        <f>+'INFO ENEL'!D1961</f>
        <v>SAYAN (LIMA)</v>
      </c>
      <c r="E1973" s="56" t="str">
        <f>+'INFO ENEL'!D1961</f>
        <v>SAYAN (LIMA)</v>
      </c>
      <c r="F1973" s="50">
        <f>+'INFO ENEL'!E1961</f>
        <v>0</v>
      </c>
      <c r="G1973" s="56" t="str">
        <f>+'INFO ENEL'!L1961</f>
        <v>MT</v>
      </c>
      <c r="H1973" s="57">
        <f>+'INFO ENEL'!M1961</f>
        <v>88.4</v>
      </c>
      <c r="I1973" s="56">
        <f>+'INFO ENEL'!N1961</f>
        <v>15</v>
      </c>
      <c r="J1973" s="56" t="str">
        <f>+'INFO ENEL'!O1961</f>
        <v>Poste</v>
      </c>
      <c r="K1973" s="56" t="str">
        <f>+'INFO ENEL'!P1961</f>
        <v>Concreto</v>
      </c>
      <c r="L1973" s="56" t="str">
        <f>+'INFO ENEL'!Q1961</f>
        <v>PPC24</v>
      </c>
      <c r="M1973" s="55" t="str">
        <f>+IF(ISERROR(INDEX('Estructuras de Acero y Concreto'!$C$6:$C$577,MATCH(L1973,'Estructuras de Acero y Concreto'!$D$6:$D$577,0)))=FALSE,INDEX('Estructuras de Acero y Concreto'!$C$6:$C$577,MATCH(L1973,'Estructuras de Acero y Concreto'!$D$6:$D$577,0)),IF(ISERROR(INDEX('Estructuras de Madera'!$C$5:$C$122,MATCH(L1973,'Estructuras de Madera'!$D$5:$D$122,0)))=FALSE,INDEX('Estructuras de Madera'!$C$5:$C$122,MATCH(L1973,'Estructuras de Madera'!$D$5:$D$122,0)),INDEX(SICODI!$G$3:$G$2404,MATCH(L1973,SICODI!$G$3:$G$2404,0))))</f>
        <v>PPC24</v>
      </c>
      <c r="N1973" s="121" t="str">
        <f>+IF(ISERROR(VLOOKUP(M1973,'Resumen de precios LLTT'!$C$17:$D$3071,2,FALSE))=FALSE,VLOOKUP(M1973,'Resumen de precios LLTT'!$C$17:$D$3071,2,FALSE),VLOOKUP(M1973,SICODI!$G$3:$J$2404,2,FALSE))</f>
        <v>POSTE DE CONCRETO ARMADO DE 15/400/150/375</v>
      </c>
      <c r="O1973" s="58">
        <f>+IF(ISERROR(VLOOKUP(M1973,'Resumen de precios LLTT'!$C$17:$G$3071,5,FALSE))=FALSE,VLOOKUP(M1973,'Resumen de precios LLTT'!$C$17:$G$3071,5,FALSE),VLOOKUP(M1973,SICODI!$G$3:$J$2404,4,FALSE))</f>
        <v>476.76</v>
      </c>
      <c r="P1973" s="16">
        <f t="shared" si="276"/>
        <v>0.84299999999999997</v>
      </c>
      <c r="Q1973" s="78">
        <f t="shared" si="277"/>
        <v>878.66867999999999</v>
      </c>
      <c r="R1973" s="56">
        <v>0</v>
      </c>
      <c r="S1973" s="16">
        <f t="shared" si="278"/>
        <v>0.13400000000000001</v>
      </c>
      <c r="T1973" s="79">
        <f t="shared" si="279"/>
        <v>9.8118002600000001</v>
      </c>
      <c r="U1973" s="80">
        <f t="shared" si="280"/>
        <v>0.183</v>
      </c>
      <c r="V1973" s="81">
        <f t="shared" si="281"/>
        <v>1.7955594475800001</v>
      </c>
      <c r="W1973" s="79">
        <f t="shared" si="282"/>
        <v>0.60419904645994038</v>
      </c>
      <c r="X1973" s="60">
        <f t="shared" si="283"/>
        <v>0.6</v>
      </c>
      <c r="Y1973" s="56">
        <f>+'INFO ENEL'!R1961</f>
        <v>1</v>
      </c>
      <c r="Z1973" s="59">
        <f t="shared" si="284"/>
        <v>0.6</v>
      </c>
    </row>
    <row r="1974" spans="1:26" ht="15" customHeight="1" x14ac:dyDescent="0.25">
      <c r="A1974" s="55">
        <f>+'INFO ENEL'!A1962</f>
        <v>1957</v>
      </c>
      <c r="B1974" s="121" t="str">
        <f>+INDEX($B$8:$B$15,MATCH(L1974,$L$8:$L$15,0))</f>
        <v>SICODI</v>
      </c>
      <c r="C1974" s="56" t="str">
        <f>+'INFO ENEL'!B1962</f>
        <v>Lima</v>
      </c>
      <c r="D1974" s="56" t="str">
        <f>+'INFO ENEL'!D1962</f>
        <v>SAYAN (LIMA)</v>
      </c>
      <c r="E1974" s="56" t="str">
        <f>+'INFO ENEL'!D1962</f>
        <v>SAYAN (LIMA)</v>
      </c>
      <c r="F1974" s="50">
        <f>+'INFO ENEL'!E1962</f>
        <v>0</v>
      </c>
      <c r="G1974" s="56" t="str">
        <f>+'INFO ENEL'!L1962</f>
        <v>MT</v>
      </c>
      <c r="H1974" s="57">
        <f>+'INFO ENEL'!M1962</f>
        <v>88.76</v>
      </c>
      <c r="I1974" s="56">
        <f>+'INFO ENEL'!N1962</f>
        <v>15</v>
      </c>
      <c r="J1974" s="56" t="str">
        <f>+'INFO ENEL'!O1962</f>
        <v>Poste</v>
      </c>
      <c r="K1974" s="56" t="str">
        <f>+'INFO ENEL'!P1962</f>
        <v>Concreto</v>
      </c>
      <c r="L1974" s="56" t="str">
        <f>+'INFO ENEL'!Q1962</f>
        <v>PPC24</v>
      </c>
      <c r="M1974" s="55" t="str">
        <f>+IF(ISERROR(INDEX('Estructuras de Acero y Concreto'!$C$6:$C$577,MATCH(L1974,'Estructuras de Acero y Concreto'!$D$6:$D$577,0)))=FALSE,INDEX('Estructuras de Acero y Concreto'!$C$6:$C$577,MATCH(L1974,'Estructuras de Acero y Concreto'!$D$6:$D$577,0)),IF(ISERROR(INDEX('Estructuras de Madera'!$C$5:$C$122,MATCH(L1974,'Estructuras de Madera'!$D$5:$D$122,0)))=FALSE,INDEX('Estructuras de Madera'!$C$5:$C$122,MATCH(L1974,'Estructuras de Madera'!$D$5:$D$122,0)),INDEX(SICODI!$G$3:$G$2404,MATCH(L1974,SICODI!$G$3:$G$2404,0))))</f>
        <v>PPC24</v>
      </c>
      <c r="N1974" s="121" t="str">
        <f>+IF(ISERROR(VLOOKUP(M1974,'Resumen de precios LLTT'!$C$17:$D$3071,2,FALSE))=FALSE,VLOOKUP(M1974,'Resumen de precios LLTT'!$C$17:$D$3071,2,FALSE),VLOOKUP(M1974,SICODI!$G$3:$J$2404,2,FALSE))</f>
        <v>POSTE DE CONCRETO ARMADO DE 15/400/150/375</v>
      </c>
      <c r="O1974" s="58">
        <f>+IF(ISERROR(VLOOKUP(M1974,'Resumen de precios LLTT'!$C$17:$G$3071,5,FALSE))=FALSE,VLOOKUP(M1974,'Resumen de precios LLTT'!$C$17:$G$3071,5,FALSE),VLOOKUP(M1974,SICODI!$G$3:$J$2404,4,FALSE))</f>
        <v>476.76</v>
      </c>
      <c r="P1974" s="16">
        <f t="shared" si="276"/>
        <v>0.84299999999999997</v>
      </c>
      <c r="Q1974" s="78">
        <f t="shared" si="277"/>
        <v>878.66867999999999</v>
      </c>
      <c r="R1974" s="56">
        <v>0</v>
      </c>
      <c r="S1974" s="16">
        <f t="shared" si="278"/>
        <v>0.13400000000000001</v>
      </c>
      <c r="T1974" s="79">
        <f t="shared" si="279"/>
        <v>9.8118002600000001</v>
      </c>
      <c r="U1974" s="80">
        <f t="shared" si="280"/>
        <v>0.183</v>
      </c>
      <c r="V1974" s="81">
        <f t="shared" si="281"/>
        <v>1.7955594475800001</v>
      </c>
      <c r="W1974" s="79">
        <f t="shared" si="282"/>
        <v>0.60419904645994038</v>
      </c>
      <c r="X1974" s="60">
        <f t="shared" si="283"/>
        <v>0.6</v>
      </c>
      <c r="Y1974" s="56">
        <f>+'INFO ENEL'!R1962</f>
        <v>1</v>
      </c>
      <c r="Z1974" s="59">
        <f t="shared" si="284"/>
        <v>0.6</v>
      </c>
    </row>
    <row r="1975" spans="1:26" ht="15" customHeight="1" x14ac:dyDescent="0.25">
      <c r="A1975" s="55">
        <f>+'INFO ENEL'!A1963</f>
        <v>1958</v>
      </c>
      <c r="B1975" s="121" t="str">
        <f>+INDEX($B$8:$B$15,MATCH(L1975,$L$8:$L$15,0))</f>
        <v>SICODI</v>
      </c>
      <c r="C1975" s="56" t="str">
        <f>+'INFO ENEL'!B1963</f>
        <v>Lima</v>
      </c>
      <c r="D1975" s="56" t="str">
        <f>+'INFO ENEL'!D1963</f>
        <v>SAYAN (LIMA)</v>
      </c>
      <c r="E1975" s="56" t="str">
        <f>+'INFO ENEL'!D1963</f>
        <v>SAYAN (LIMA)</v>
      </c>
      <c r="F1975" s="50">
        <f>+'INFO ENEL'!E1963</f>
        <v>0</v>
      </c>
      <c r="G1975" s="56" t="str">
        <f>+'INFO ENEL'!L1963</f>
        <v>MT</v>
      </c>
      <c r="H1975" s="57">
        <f>+'INFO ENEL'!M1963</f>
        <v>89.58</v>
      </c>
      <c r="I1975" s="56">
        <f>+'INFO ENEL'!N1963</f>
        <v>15</v>
      </c>
      <c r="J1975" s="56" t="str">
        <f>+'INFO ENEL'!O1963</f>
        <v>Poste</v>
      </c>
      <c r="K1975" s="56" t="str">
        <f>+'INFO ENEL'!P1963</f>
        <v>Concreto</v>
      </c>
      <c r="L1975" s="56" t="str">
        <f>+'INFO ENEL'!Q1963</f>
        <v>PPC24</v>
      </c>
      <c r="M1975" s="55" t="str">
        <f>+IF(ISERROR(INDEX('Estructuras de Acero y Concreto'!$C$6:$C$577,MATCH(L1975,'Estructuras de Acero y Concreto'!$D$6:$D$577,0)))=FALSE,INDEX('Estructuras de Acero y Concreto'!$C$6:$C$577,MATCH(L1975,'Estructuras de Acero y Concreto'!$D$6:$D$577,0)),IF(ISERROR(INDEX('Estructuras de Madera'!$C$5:$C$122,MATCH(L1975,'Estructuras de Madera'!$D$5:$D$122,0)))=FALSE,INDEX('Estructuras de Madera'!$C$5:$C$122,MATCH(L1975,'Estructuras de Madera'!$D$5:$D$122,0)),INDEX(SICODI!$G$3:$G$2404,MATCH(L1975,SICODI!$G$3:$G$2404,0))))</f>
        <v>PPC24</v>
      </c>
      <c r="N1975" s="121" t="str">
        <f>+IF(ISERROR(VLOOKUP(M1975,'Resumen de precios LLTT'!$C$17:$D$3071,2,FALSE))=FALSE,VLOOKUP(M1975,'Resumen de precios LLTT'!$C$17:$D$3071,2,FALSE),VLOOKUP(M1975,SICODI!$G$3:$J$2404,2,FALSE))</f>
        <v>POSTE DE CONCRETO ARMADO DE 15/400/150/375</v>
      </c>
      <c r="O1975" s="58">
        <f>+IF(ISERROR(VLOOKUP(M1975,'Resumen de precios LLTT'!$C$17:$G$3071,5,FALSE))=FALSE,VLOOKUP(M1975,'Resumen de precios LLTT'!$C$17:$G$3071,5,FALSE),VLOOKUP(M1975,SICODI!$G$3:$J$2404,4,FALSE))</f>
        <v>476.76</v>
      </c>
      <c r="P1975" s="16">
        <f t="shared" si="276"/>
        <v>0.84299999999999997</v>
      </c>
      <c r="Q1975" s="78">
        <f t="shared" si="277"/>
        <v>878.66867999999999</v>
      </c>
      <c r="R1975" s="56">
        <v>0</v>
      </c>
      <c r="S1975" s="16">
        <f t="shared" si="278"/>
        <v>0.13400000000000001</v>
      </c>
      <c r="T1975" s="79">
        <f t="shared" si="279"/>
        <v>9.8118002600000001</v>
      </c>
      <c r="U1975" s="80">
        <f t="shared" si="280"/>
        <v>0.183</v>
      </c>
      <c r="V1975" s="81">
        <f t="shared" si="281"/>
        <v>1.7955594475800001</v>
      </c>
      <c r="W1975" s="79">
        <f t="shared" si="282"/>
        <v>0.60419904645994038</v>
      </c>
      <c r="X1975" s="60">
        <f t="shared" si="283"/>
        <v>0.6</v>
      </c>
      <c r="Y1975" s="56">
        <f>+'INFO ENEL'!R1963</f>
        <v>1</v>
      </c>
      <c r="Z1975" s="59">
        <f t="shared" si="284"/>
        <v>0.6</v>
      </c>
    </row>
    <row r="1976" spans="1:26" ht="15" customHeight="1" x14ac:dyDescent="0.25">
      <c r="A1976" s="55">
        <f>+'INFO ENEL'!A1964</f>
        <v>1959</v>
      </c>
      <c r="B1976" s="121" t="str">
        <f>+INDEX($B$8:$B$15,MATCH(L1976,$L$8:$L$15,0))</f>
        <v>SICODI</v>
      </c>
      <c r="C1976" s="56" t="str">
        <f>+'INFO ENEL'!B1964</f>
        <v>Lima</v>
      </c>
      <c r="D1976" s="56" t="str">
        <f>+'INFO ENEL'!D1964</f>
        <v>SAYAN (LIMA)</v>
      </c>
      <c r="E1976" s="56" t="str">
        <f>+'INFO ENEL'!D1964</f>
        <v>SAYAN (LIMA)</v>
      </c>
      <c r="F1976" s="50">
        <f>+'INFO ENEL'!E1964</f>
        <v>0</v>
      </c>
      <c r="G1976" s="56" t="str">
        <f>+'INFO ENEL'!L1964</f>
        <v>MT</v>
      </c>
      <c r="H1976" s="57">
        <f>+'INFO ENEL'!M1964</f>
        <v>88.04</v>
      </c>
      <c r="I1976" s="56">
        <f>+'INFO ENEL'!N1964</f>
        <v>15</v>
      </c>
      <c r="J1976" s="56" t="str">
        <f>+'INFO ENEL'!O1964</f>
        <v>Poste</v>
      </c>
      <c r="K1976" s="56" t="str">
        <f>+'INFO ENEL'!P1964</f>
        <v>Concreto</v>
      </c>
      <c r="L1976" s="56" t="str">
        <f>+'INFO ENEL'!Q1964</f>
        <v>PPC24</v>
      </c>
      <c r="M1976" s="55" t="str">
        <f>+IF(ISERROR(INDEX('Estructuras de Acero y Concreto'!$C$6:$C$577,MATCH(L1976,'Estructuras de Acero y Concreto'!$D$6:$D$577,0)))=FALSE,INDEX('Estructuras de Acero y Concreto'!$C$6:$C$577,MATCH(L1976,'Estructuras de Acero y Concreto'!$D$6:$D$577,0)),IF(ISERROR(INDEX('Estructuras de Madera'!$C$5:$C$122,MATCH(L1976,'Estructuras de Madera'!$D$5:$D$122,0)))=FALSE,INDEX('Estructuras de Madera'!$C$5:$C$122,MATCH(L1976,'Estructuras de Madera'!$D$5:$D$122,0)),INDEX(SICODI!$G$3:$G$2404,MATCH(L1976,SICODI!$G$3:$G$2404,0))))</f>
        <v>PPC24</v>
      </c>
      <c r="N1976" s="121" t="str">
        <f>+IF(ISERROR(VLOOKUP(M1976,'Resumen de precios LLTT'!$C$17:$D$3071,2,FALSE))=FALSE,VLOOKUP(M1976,'Resumen de precios LLTT'!$C$17:$D$3071,2,FALSE),VLOOKUP(M1976,SICODI!$G$3:$J$2404,2,FALSE))</f>
        <v>POSTE DE CONCRETO ARMADO DE 15/400/150/375</v>
      </c>
      <c r="O1976" s="58">
        <f>+IF(ISERROR(VLOOKUP(M1976,'Resumen de precios LLTT'!$C$17:$G$3071,5,FALSE))=FALSE,VLOOKUP(M1976,'Resumen de precios LLTT'!$C$17:$G$3071,5,FALSE),VLOOKUP(M1976,SICODI!$G$3:$J$2404,4,FALSE))</f>
        <v>476.76</v>
      </c>
      <c r="P1976" s="16">
        <f t="shared" si="276"/>
        <v>0.84299999999999997</v>
      </c>
      <c r="Q1976" s="78">
        <f t="shared" si="277"/>
        <v>878.66867999999999</v>
      </c>
      <c r="R1976" s="56">
        <v>0</v>
      </c>
      <c r="S1976" s="16">
        <f t="shared" si="278"/>
        <v>0.13400000000000001</v>
      </c>
      <c r="T1976" s="79">
        <f t="shared" si="279"/>
        <v>9.8118002600000001</v>
      </c>
      <c r="U1976" s="80">
        <f t="shared" si="280"/>
        <v>0.183</v>
      </c>
      <c r="V1976" s="81">
        <f t="shared" si="281"/>
        <v>1.7955594475800001</v>
      </c>
      <c r="W1976" s="79">
        <f t="shared" si="282"/>
        <v>0.60419904645994038</v>
      </c>
      <c r="X1976" s="60">
        <f t="shared" si="283"/>
        <v>0.6</v>
      </c>
      <c r="Y1976" s="56">
        <f>+'INFO ENEL'!R1964</f>
        <v>1</v>
      </c>
      <c r="Z1976" s="59">
        <f t="shared" si="284"/>
        <v>0.6</v>
      </c>
    </row>
    <row r="1977" spans="1:26" ht="15" customHeight="1" x14ac:dyDescent="0.25">
      <c r="A1977" s="55">
        <f>+'INFO ENEL'!A1965</f>
        <v>1960</v>
      </c>
      <c r="B1977" s="121" t="str">
        <f>+INDEX($B$8:$B$15,MATCH(L1977,$L$8:$L$15,0))</f>
        <v>SICODI</v>
      </c>
      <c r="C1977" s="56" t="str">
        <f>+'INFO ENEL'!B1965</f>
        <v>Lima</v>
      </c>
      <c r="D1977" s="56" t="str">
        <f>+'INFO ENEL'!D1965</f>
        <v>SAYAN (LIMA)</v>
      </c>
      <c r="E1977" s="56" t="str">
        <f>+'INFO ENEL'!D1965</f>
        <v>SAYAN (LIMA)</v>
      </c>
      <c r="F1977" s="50">
        <f>+'INFO ENEL'!E1965</f>
        <v>0</v>
      </c>
      <c r="G1977" s="56" t="str">
        <f>+'INFO ENEL'!L1965</f>
        <v>MT</v>
      </c>
      <c r="H1977" s="57">
        <f>+'INFO ENEL'!M1965</f>
        <v>91.63</v>
      </c>
      <c r="I1977" s="56">
        <f>+'INFO ENEL'!N1965</f>
        <v>15</v>
      </c>
      <c r="J1977" s="56" t="str">
        <f>+'INFO ENEL'!O1965</f>
        <v>Poste</v>
      </c>
      <c r="K1977" s="56" t="str">
        <f>+'INFO ENEL'!P1965</f>
        <v>Concreto</v>
      </c>
      <c r="L1977" s="56" t="str">
        <f>+'INFO ENEL'!Q1965</f>
        <v>PPC24</v>
      </c>
      <c r="M1977" s="55" t="str">
        <f>+IF(ISERROR(INDEX('Estructuras de Acero y Concreto'!$C$6:$C$577,MATCH(L1977,'Estructuras de Acero y Concreto'!$D$6:$D$577,0)))=FALSE,INDEX('Estructuras de Acero y Concreto'!$C$6:$C$577,MATCH(L1977,'Estructuras de Acero y Concreto'!$D$6:$D$577,0)),IF(ISERROR(INDEX('Estructuras de Madera'!$C$5:$C$122,MATCH(L1977,'Estructuras de Madera'!$D$5:$D$122,0)))=FALSE,INDEX('Estructuras de Madera'!$C$5:$C$122,MATCH(L1977,'Estructuras de Madera'!$D$5:$D$122,0)),INDEX(SICODI!$G$3:$G$2404,MATCH(L1977,SICODI!$G$3:$G$2404,0))))</f>
        <v>PPC24</v>
      </c>
      <c r="N1977" s="121" t="str">
        <f>+IF(ISERROR(VLOOKUP(M1977,'Resumen de precios LLTT'!$C$17:$D$3071,2,FALSE))=FALSE,VLOOKUP(M1977,'Resumen de precios LLTT'!$C$17:$D$3071,2,FALSE),VLOOKUP(M1977,SICODI!$G$3:$J$2404,2,FALSE))</f>
        <v>POSTE DE CONCRETO ARMADO DE 15/400/150/375</v>
      </c>
      <c r="O1977" s="58">
        <f>+IF(ISERROR(VLOOKUP(M1977,'Resumen de precios LLTT'!$C$17:$G$3071,5,FALSE))=FALSE,VLOOKUP(M1977,'Resumen de precios LLTT'!$C$17:$G$3071,5,FALSE),VLOOKUP(M1977,SICODI!$G$3:$J$2404,4,FALSE))</f>
        <v>476.76</v>
      </c>
      <c r="P1977" s="16">
        <f t="shared" si="276"/>
        <v>0.84299999999999997</v>
      </c>
      <c r="Q1977" s="78">
        <f t="shared" si="277"/>
        <v>878.66867999999999</v>
      </c>
      <c r="R1977" s="56">
        <v>0</v>
      </c>
      <c r="S1977" s="16">
        <f t="shared" si="278"/>
        <v>0.13400000000000001</v>
      </c>
      <c r="T1977" s="79">
        <f t="shared" si="279"/>
        <v>9.8118002600000001</v>
      </c>
      <c r="U1977" s="80">
        <f t="shared" si="280"/>
        <v>0.183</v>
      </c>
      <c r="V1977" s="81">
        <f t="shared" si="281"/>
        <v>1.7955594475800001</v>
      </c>
      <c r="W1977" s="79">
        <f t="shared" si="282"/>
        <v>0.60419904645994038</v>
      </c>
      <c r="X1977" s="60">
        <f t="shared" si="283"/>
        <v>0.6</v>
      </c>
      <c r="Y1977" s="56">
        <f>+'INFO ENEL'!R1965</f>
        <v>1</v>
      </c>
      <c r="Z1977" s="59">
        <f t="shared" si="284"/>
        <v>0.6</v>
      </c>
    </row>
    <row r="1978" spans="1:26" ht="15" customHeight="1" x14ac:dyDescent="0.25">
      <c r="A1978" s="55">
        <f>+'INFO ENEL'!A1966</f>
        <v>1961</v>
      </c>
      <c r="B1978" s="121" t="str">
        <f>+INDEX($B$8:$B$15,MATCH(L1978,$L$8:$L$15,0))</f>
        <v>SICODI</v>
      </c>
      <c r="C1978" s="56" t="str">
        <f>+'INFO ENEL'!B1966</f>
        <v>Lima</v>
      </c>
      <c r="D1978" s="56" t="str">
        <f>+'INFO ENEL'!D1966</f>
        <v>SAYAN (LIMA)</v>
      </c>
      <c r="E1978" s="56" t="str">
        <f>+'INFO ENEL'!D1966</f>
        <v>SAYAN (LIMA)</v>
      </c>
      <c r="F1978" s="50">
        <f>+'INFO ENEL'!E1966</f>
        <v>0</v>
      </c>
      <c r="G1978" s="56" t="str">
        <f>+'INFO ENEL'!L1966</f>
        <v>MT</v>
      </c>
      <c r="H1978" s="57">
        <f>+'INFO ENEL'!M1966</f>
        <v>88.13</v>
      </c>
      <c r="I1978" s="56">
        <f>+'INFO ENEL'!N1966</f>
        <v>15</v>
      </c>
      <c r="J1978" s="56" t="str">
        <f>+'INFO ENEL'!O1966</f>
        <v>Poste</v>
      </c>
      <c r="K1978" s="56" t="str">
        <f>+'INFO ENEL'!P1966</f>
        <v>Concreto</v>
      </c>
      <c r="L1978" s="56" t="str">
        <f>+'INFO ENEL'!Q1966</f>
        <v>PPC24</v>
      </c>
      <c r="M1978" s="55" t="str">
        <f>+IF(ISERROR(INDEX('Estructuras de Acero y Concreto'!$C$6:$C$577,MATCH(L1978,'Estructuras de Acero y Concreto'!$D$6:$D$577,0)))=FALSE,INDEX('Estructuras de Acero y Concreto'!$C$6:$C$577,MATCH(L1978,'Estructuras de Acero y Concreto'!$D$6:$D$577,0)),IF(ISERROR(INDEX('Estructuras de Madera'!$C$5:$C$122,MATCH(L1978,'Estructuras de Madera'!$D$5:$D$122,0)))=FALSE,INDEX('Estructuras de Madera'!$C$5:$C$122,MATCH(L1978,'Estructuras de Madera'!$D$5:$D$122,0)),INDEX(SICODI!$G$3:$G$2404,MATCH(L1978,SICODI!$G$3:$G$2404,0))))</f>
        <v>PPC24</v>
      </c>
      <c r="N1978" s="121" t="str">
        <f>+IF(ISERROR(VLOOKUP(M1978,'Resumen de precios LLTT'!$C$17:$D$3071,2,FALSE))=FALSE,VLOOKUP(M1978,'Resumen de precios LLTT'!$C$17:$D$3071,2,FALSE),VLOOKUP(M1978,SICODI!$G$3:$J$2404,2,FALSE))</f>
        <v>POSTE DE CONCRETO ARMADO DE 15/400/150/375</v>
      </c>
      <c r="O1978" s="58">
        <f>+IF(ISERROR(VLOOKUP(M1978,'Resumen de precios LLTT'!$C$17:$G$3071,5,FALSE))=FALSE,VLOOKUP(M1978,'Resumen de precios LLTT'!$C$17:$G$3071,5,FALSE),VLOOKUP(M1978,SICODI!$G$3:$J$2404,4,FALSE))</f>
        <v>476.76</v>
      </c>
      <c r="P1978" s="16">
        <f t="shared" si="276"/>
        <v>0.84299999999999997</v>
      </c>
      <c r="Q1978" s="78">
        <f t="shared" si="277"/>
        <v>878.66867999999999</v>
      </c>
      <c r="R1978" s="56">
        <v>0</v>
      </c>
      <c r="S1978" s="16">
        <f t="shared" si="278"/>
        <v>0.13400000000000001</v>
      </c>
      <c r="T1978" s="79">
        <f t="shared" si="279"/>
        <v>9.8118002600000001</v>
      </c>
      <c r="U1978" s="80">
        <f t="shared" si="280"/>
        <v>0.183</v>
      </c>
      <c r="V1978" s="81">
        <f t="shared" si="281"/>
        <v>1.7955594475800001</v>
      </c>
      <c r="W1978" s="79">
        <f t="shared" si="282"/>
        <v>0.60419904645994038</v>
      </c>
      <c r="X1978" s="60">
        <f t="shared" si="283"/>
        <v>0.6</v>
      </c>
      <c r="Y1978" s="56">
        <f>+'INFO ENEL'!R1966</f>
        <v>1</v>
      </c>
      <c r="Z1978" s="59">
        <f t="shared" si="284"/>
        <v>0.6</v>
      </c>
    </row>
    <row r="1979" spans="1:26" ht="15" customHeight="1" x14ac:dyDescent="0.25">
      <c r="A1979" s="55">
        <f>+'INFO ENEL'!A1967</f>
        <v>1962</v>
      </c>
      <c r="B1979" s="121" t="str">
        <f>+INDEX($B$8:$B$15,MATCH(L1979,$L$8:$L$15,0))</f>
        <v>SICODI</v>
      </c>
      <c r="C1979" s="56" t="str">
        <f>+'INFO ENEL'!B1967</f>
        <v>Lima</v>
      </c>
      <c r="D1979" s="56" t="str">
        <f>+'INFO ENEL'!D1967</f>
        <v>SAYAN (LIMA)</v>
      </c>
      <c r="E1979" s="56" t="str">
        <f>+'INFO ENEL'!D1967</f>
        <v>SAYAN (LIMA)</v>
      </c>
      <c r="F1979" s="50">
        <f>+'INFO ENEL'!E1967</f>
        <v>0</v>
      </c>
      <c r="G1979" s="56" t="str">
        <f>+'INFO ENEL'!L1967</f>
        <v>MT</v>
      </c>
      <c r="H1979" s="57">
        <f>+'INFO ENEL'!M1967</f>
        <v>84.61</v>
      </c>
      <c r="I1979" s="56">
        <f>+'INFO ENEL'!N1967</f>
        <v>15</v>
      </c>
      <c r="J1979" s="56" t="str">
        <f>+'INFO ENEL'!O1967</f>
        <v>Poste</v>
      </c>
      <c r="K1979" s="56" t="str">
        <f>+'INFO ENEL'!P1967</f>
        <v>Concreto</v>
      </c>
      <c r="L1979" s="56" t="str">
        <f>+'INFO ENEL'!Q1967</f>
        <v>PPC24</v>
      </c>
      <c r="M1979" s="55" t="str">
        <f>+IF(ISERROR(INDEX('Estructuras de Acero y Concreto'!$C$6:$C$577,MATCH(L1979,'Estructuras de Acero y Concreto'!$D$6:$D$577,0)))=FALSE,INDEX('Estructuras de Acero y Concreto'!$C$6:$C$577,MATCH(L1979,'Estructuras de Acero y Concreto'!$D$6:$D$577,0)),IF(ISERROR(INDEX('Estructuras de Madera'!$C$5:$C$122,MATCH(L1979,'Estructuras de Madera'!$D$5:$D$122,0)))=FALSE,INDEX('Estructuras de Madera'!$C$5:$C$122,MATCH(L1979,'Estructuras de Madera'!$D$5:$D$122,0)),INDEX(SICODI!$G$3:$G$2404,MATCH(L1979,SICODI!$G$3:$G$2404,0))))</f>
        <v>PPC24</v>
      </c>
      <c r="N1979" s="121" t="str">
        <f>+IF(ISERROR(VLOOKUP(M1979,'Resumen de precios LLTT'!$C$17:$D$3071,2,FALSE))=FALSE,VLOOKUP(M1979,'Resumen de precios LLTT'!$C$17:$D$3071,2,FALSE),VLOOKUP(M1979,SICODI!$G$3:$J$2404,2,FALSE))</f>
        <v>POSTE DE CONCRETO ARMADO DE 15/400/150/375</v>
      </c>
      <c r="O1979" s="58">
        <f>+IF(ISERROR(VLOOKUP(M1979,'Resumen de precios LLTT'!$C$17:$G$3071,5,FALSE))=FALSE,VLOOKUP(M1979,'Resumen de precios LLTT'!$C$17:$G$3071,5,FALSE),VLOOKUP(M1979,SICODI!$G$3:$J$2404,4,FALSE))</f>
        <v>476.76</v>
      </c>
      <c r="P1979" s="16">
        <f t="shared" si="276"/>
        <v>0.84299999999999997</v>
      </c>
      <c r="Q1979" s="78">
        <f t="shared" si="277"/>
        <v>878.66867999999999</v>
      </c>
      <c r="R1979" s="56">
        <v>0</v>
      </c>
      <c r="S1979" s="16">
        <f t="shared" si="278"/>
        <v>0.13400000000000001</v>
      </c>
      <c r="T1979" s="79">
        <f t="shared" si="279"/>
        <v>9.8118002600000001</v>
      </c>
      <c r="U1979" s="80">
        <f t="shared" si="280"/>
        <v>0.183</v>
      </c>
      <c r="V1979" s="81">
        <f t="shared" si="281"/>
        <v>1.7955594475800001</v>
      </c>
      <c r="W1979" s="79">
        <f t="shared" si="282"/>
        <v>0.60419904645994038</v>
      </c>
      <c r="X1979" s="60">
        <f t="shared" si="283"/>
        <v>0.6</v>
      </c>
      <c r="Y1979" s="56">
        <f>+'INFO ENEL'!R1967</f>
        <v>1</v>
      </c>
      <c r="Z1979" s="59">
        <f t="shared" si="284"/>
        <v>0.6</v>
      </c>
    </row>
    <row r="1980" spans="1:26" ht="15" customHeight="1" x14ac:dyDescent="0.25">
      <c r="A1980" s="55">
        <f>+'INFO ENEL'!A1968</f>
        <v>1963</v>
      </c>
      <c r="B1980" s="121" t="str">
        <f>+INDEX($B$8:$B$15,MATCH(L1980,$L$8:$L$15,0))</f>
        <v>SICODI</v>
      </c>
      <c r="C1980" s="56" t="str">
        <f>+'INFO ENEL'!B1968</f>
        <v>Lima</v>
      </c>
      <c r="D1980" s="56" t="str">
        <f>+'INFO ENEL'!D1968</f>
        <v>SAYAN (LIMA)</v>
      </c>
      <c r="E1980" s="56" t="str">
        <f>+'INFO ENEL'!D1968</f>
        <v>SAYAN (LIMA)</v>
      </c>
      <c r="F1980" s="50">
        <f>+'INFO ENEL'!E1968</f>
        <v>0</v>
      </c>
      <c r="G1980" s="56" t="str">
        <f>+'INFO ENEL'!L1968</f>
        <v>MT</v>
      </c>
      <c r="H1980" s="57">
        <f>+'INFO ENEL'!M1968</f>
        <v>43.26</v>
      </c>
      <c r="I1980" s="56">
        <f>+'INFO ENEL'!N1968</f>
        <v>15</v>
      </c>
      <c r="J1980" s="56" t="str">
        <f>+'INFO ENEL'!O1968</f>
        <v>Poste</v>
      </c>
      <c r="K1980" s="56" t="str">
        <f>+'INFO ENEL'!P1968</f>
        <v>Concreto</v>
      </c>
      <c r="L1980" s="56" t="str">
        <f>+'INFO ENEL'!Q1968</f>
        <v>PPC24</v>
      </c>
      <c r="M1980" s="55" t="str">
        <f>+IF(ISERROR(INDEX('Estructuras de Acero y Concreto'!$C$6:$C$577,MATCH(L1980,'Estructuras de Acero y Concreto'!$D$6:$D$577,0)))=FALSE,INDEX('Estructuras de Acero y Concreto'!$C$6:$C$577,MATCH(L1980,'Estructuras de Acero y Concreto'!$D$6:$D$577,0)),IF(ISERROR(INDEX('Estructuras de Madera'!$C$5:$C$122,MATCH(L1980,'Estructuras de Madera'!$D$5:$D$122,0)))=FALSE,INDEX('Estructuras de Madera'!$C$5:$C$122,MATCH(L1980,'Estructuras de Madera'!$D$5:$D$122,0)),INDEX(SICODI!$G$3:$G$2404,MATCH(L1980,SICODI!$G$3:$G$2404,0))))</f>
        <v>PPC24</v>
      </c>
      <c r="N1980" s="121" t="str">
        <f>+IF(ISERROR(VLOOKUP(M1980,'Resumen de precios LLTT'!$C$17:$D$3071,2,FALSE))=FALSE,VLOOKUP(M1980,'Resumen de precios LLTT'!$C$17:$D$3071,2,FALSE),VLOOKUP(M1980,SICODI!$G$3:$J$2404,2,FALSE))</f>
        <v>POSTE DE CONCRETO ARMADO DE 15/400/150/375</v>
      </c>
      <c r="O1980" s="58">
        <f>+IF(ISERROR(VLOOKUP(M1980,'Resumen de precios LLTT'!$C$17:$G$3071,5,FALSE))=FALSE,VLOOKUP(M1980,'Resumen de precios LLTT'!$C$17:$G$3071,5,FALSE),VLOOKUP(M1980,SICODI!$G$3:$J$2404,4,FALSE))</f>
        <v>476.76</v>
      </c>
      <c r="P1980" s="16">
        <f t="shared" si="276"/>
        <v>0.84299999999999997</v>
      </c>
      <c r="Q1980" s="78">
        <f t="shared" si="277"/>
        <v>878.66867999999999</v>
      </c>
      <c r="R1980" s="56">
        <v>0</v>
      </c>
      <c r="S1980" s="16">
        <f t="shared" si="278"/>
        <v>0.13400000000000001</v>
      </c>
      <c r="T1980" s="79">
        <f t="shared" si="279"/>
        <v>9.8118002600000001</v>
      </c>
      <c r="U1980" s="80">
        <f t="shared" si="280"/>
        <v>0.183</v>
      </c>
      <c r="V1980" s="81">
        <f t="shared" si="281"/>
        <v>1.7955594475800001</v>
      </c>
      <c r="W1980" s="79">
        <f t="shared" si="282"/>
        <v>0.60419904645994038</v>
      </c>
      <c r="X1980" s="60">
        <f t="shared" si="283"/>
        <v>0.6</v>
      </c>
      <c r="Y1980" s="56">
        <f>+'INFO ENEL'!R1968</f>
        <v>1</v>
      </c>
      <c r="Z1980" s="59">
        <f t="shared" si="284"/>
        <v>0.6</v>
      </c>
    </row>
    <row r="1981" spans="1:26" ht="15" customHeight="1" x14ac:dyDescent="0.25">
      <c r="A1981" s="55">
        <f>+'INFO ENEL'!A1969</f>
        <v>1964</v>
      </c>
      <c r="B1981" s="121" t="str">
        <f>+INDEX($B$8:$B$15,MATCH(L1981,$L$8:$L$15,0))</f>
        <v>SICODI</v>
      </c>
      <c r="C1981" s="56" t="str">
        <f>+'INFO ENEL'!B1969</f>
        <v>Lima</v>
      </c>
      <c r="D1981" s="56" t="str">
        <f>+'INFO ENEL'!D1969</f>
        <v>SAYAN (LIMA)</v>
      </c>
      <c r="E1981" s="56" t="str">
        <f>+'INFO ENEL'!D1969</f>
        <v>SAYAN (LIMA)</v>
      </c>
      <c r="F1981" s="50">
        <f>+'INFO ENEL'!E1969</f>
        <v>0</v>
      </c>
      <c r="G1981" s="56" t="str">
        <f>+'INFO ENEL'!L1969</f>
        <v>MT</v>
      </c>
      <c r="H1981" s="57">
        <f>+'INFO ENEL'!M1969</f>
        <v>26.67</v>
      </c>
      <c r="I1981" s="56">
        <f>+'INFO ENEL'!N1969</f>
        <v>15</v>
      </c>
      <c r="J1981" s="56" t="str">
        <f>+'INFO ENEL'!O1969</f>
        <v>Poste</v>
      </c>
      <c r="K1981" s="56" t="str">
        <f>+'INFO ENEL'!P1969</f>
        <v>Concreto</v>
      </c>
      <c r="L1981" s="56" t="str">
        <f>+'INFO ENEL'!Q1969</f>
        <v>PPC24</v>
      </c>
      <c r="M1981" s="55" t="str">
        <f>+IF(ISERROR(INDEX('Estructuras de Acero y Concreto'!$C$6:$C$577,MATCH(L1981,'Estructuras de Acero y Concreto'!$D$6:$D$577,0)))=FALSE,INDEX('Estructuras de Acero y Concreto'!$C$6:$C$577,MATCH(L1981,'Estructuras de Acero y Concreto'!$D$6:$D$577,0)),IF(ISERROR(INDEX('Estructuras de Madera'!$C$5:$C$122,MATCH(L1981,'Estructuras de Madera'!$D$5:$D$122,0)))=FALSE,INDEX('Estructuras de Madera'!$C$5:$C$122,MATCH(L1981,'Estructuras de Madera'!$D$5:$D$122,0)),INDEX(SICODI!$G$3:$G$2404,MATCH(L1981,SICODI!$G$3:$G$2404,0))))</f>
        <v>PPC24</v>
      </c>
      <c r="N1981" s="121" t="str">
        <f>+IF(ISERROR(VLOOKUP(M1981,'Resumen de precios LLTT'!$C$17:$D$3071,2,FALSE))=FALSE,VLOOKUP(M1981,'Resumen de precios LLTT'!$C$17:$D$3071,2,FALSE),VLOOKUP(M1981,SICODI!$G$3:$J$2404,2,FALSE))</f>
        <v>POSTE DE CONCRETO ARMADO DE 15/400/150/375</v>
      </c>
      <c r="O1981" s="58">
        <f>+IF(ISERROR(VLOOKUP(M1981,'Resumen de precios LLTT'!$C$17:$G$3071,5,FALSE))=FALSE,VLOOKUP(M1981,'Resumen de precios LLTT'!$C$17:$G$3071,5,FALSE),VLOOKUP(M1981,SICODI!$G$3:$J$2404,4,FALSE))</f>
        <v>476.76</v>
      </c>
      <c r="P1981" s="16">
        <f t="shared" si="276"/>
        <v>0.84299999999999997</v>
      </c>
      <c r="Q1981" s="78">
        <f t="shared" si="277"/>
        <v>878.66867999999999</v>
      </c>
      <c r="R1981" s="56">
        <v>0</v>
      </c>
      <c r="S1981" s="16">
        <f t="shared" si="278"/>
        <v>0.13400000000000001</v>
      </c>
      <c r="T1981" s="79">
        <f t="shared" si="279"/>
        <v>9.8118002600000001</v>
      </c>
      <c r="U1981" s="80">
        <f t="shared" si="280"/>
        <v>0.183</v>
      </c>
      <c r="V1981" s="81">
        <f t="shared" si="281"/>
        <v>1.7955594475800001</v>
      </c>
      <c r="W1981" s="79">
        <f t="shared" si="282"/>
        <v>0.60419904645994038</v>
      </c>
      <c r="X1981" s="60">
        <f t="shared" si="283"/>
        <v>0.6</v>
      </c>
      <c r="Y1981" s="56">
        <f>+'INFO ENEL'!R1969</f>
        <v>1</v>
      </c>
      <c r="Z1981" s="59">
        <f t="shared" si="284"/>
        <v>0.6</v>
      </c>
    </row>
    <row r="1982" spans="1:26" ht="15" customHeight="1" x14ac:dyDescent="0.25">
      <c r="A1982" s="55">
        <f>+'INFO ENEL'!A1970</f>
        <v>1965</v>
      </c>
      <c r="B1982" s="121" t="str">
        <f>+INDEX($B$8:$B$15,MATCH(L1982,$L$8:$L$15,0))</f>
        <v>SICODI</v>
      </c>
      <c r="C1982" s="56" t="str">
        <f>+'INFO ENEL'!B1970</f>
        <v>Lima</v>
      </c>
      <c r="D1982" s="56" t="str">
        <f>+'INFO ENEL'!D1970</f>
        <v>SAYAN (LIMA)</v>
      </c>
      <c r="E1982" s="56" t="str">
        <f>+'INFO ENEL'!D1970</f>
        <v>SAYAN (LIMA)</v>
      </c>
      <c r="F1982" s="50">
        <f>+'INFO ENEL'!E1970</f>
        <v>0</v>
      </c>
      <c r="G1982" s="56" t="str">
        <f>+'INFO ENEL'!L1970</f>
        <v>MT</v>
      </c>
      <c r="H1982" s="57">
        <f>+'INFO ENEL'!M1970</f>
        <v>92.03</v>
      </c>
      <c r="I1982" s="56">
        <f>+'INFO ENEL'!N1970</f>
        <v>15</v>
      </c>
      <c r="J1982" s="56" t="str">
        <f>+'INFO ENEL'!O1970</f>
        <v>Poste</v>
      </c>
      <c r="K1982" s="56" t="str">
        <f>+'INFO ENEL'!P1970</f>
        <v>Concreto</v>
      </c>
      <c r="L1982" s="56" t="str">
        <f>+'INFO ENEL'!Q1970</f>
        <v>PPC24</v>
      </c>
      <c r="M1982" s="55" t="str">
        <f>+IF(ISERROR(INDEX('Estructuras de Acero y Concreto'!$C$6:$C$577,MATCH(L1982,'Estructuras de Acero y Concreto'!$D$6:$D$577,0)))=FALSE,INDEX('Estructuras de Acero y Concreto'!$C$6:$C$577,MATCH(L1982,'Estructuras de Acero y Concreto'!$D$6:$D$577,0)),IF(ISERROR(INDEX('Estructuras de Madera'!$C$5:$C$122,MATCH(L1982,'Estructuras de Madera'!$D$5:$D$122,0)))=FALSE,INDEX('Estructuras de Madera'!$C$5:$C$122,MATCH(L1982,'Estructuras de Madera'!$D$5:$D$122,0)),INDEX(SICODI!$G$3:$G$2404,MATCH(L1982,SICODI!$G$3:$G$2404,0))))</f>
        <v>PPC24</v>
      </c>
      <c r="N1982" s="121" t="str">
        <f>+IF(ISERROR(VLOOKUP(M1982,'Resumen de precios LLTT'!$C$17:$D$3071,2,FALSE))=FALSE,VLOOKUP(M1982,'Resumen de precios LLTT'!$C$17:$D$3071,2,FALSE),VLOOKUP(M1982,SICODI!$G$3:$J$2404,2,FALSE))</f>
        <v>POSTE DE CONCRETO ARMADO DE 15/400/150/375</v>
      </c>
      <c r="O1982" s="58">
        <f>+IF(ISERROR(VLOOKUP(M1982,'Resumen de precios LLTT'!$C$17:$G$3071,5,FALSE))=FALSE,VLOOKUP(M1982,'Resumen de precios LLTT'!$C$17:$G$3071,5,FALSE),VLOOKUP(M1982,SICODI!$G$3:$J$2404,4,FALSE))</f>
        <v>476.76</v>
      </c>
      <c r="P1982" s="16">
        <f t="shared" si="276"/>
        <v>0.84299999999999997</v>
      </c>
      <c r="Q1982" s="78">
        <f t="shared" si="277"/>
        <v>878.66867999999999</v>
      </c>
      <c r="R1982" s="56">
        <v>0</v>
      </c>
      <c r="S1982" s="16">
        <f t="shared" si="278"/>
        <v>0.13400000000000001</v>
      </c>
      <c r="T1982" s="79">
        <f t="shared" si="279"/>
        <v>9.8118002600000001</v>
      </c>
      <c r="U1982" s="80">
        <f t="shared" si="280"/>
        <v>0.183</v>
      </c>
      <c r="V1982" s="81">
        <f t="shared" si="281"/>
        <v>1.7955594475800001</v>
      </c>
      <c r="W1982" s="79">
        <f t="shared" si="282"/>
        <v>0.60419904645994038</v>
      </c>
      <c r="X1982" s="60">
        <f t="shared" si="283"/>
        <v>0.6</v>
      </c>
      <c r="Y1982" s="56">
        <f>+'INFO ENEL'!R1970</f>
        <v>1</v>
      </c>
      <c r="Z1982" s="59">
        <f t="shared" si="284"/>
        <v>0.6</v>
      </c>
    </row>
    <row r="1983" spans="1:26" ht="15" customHeight="1" x14ac:dyDescent="0.25">
      <c r="A1983" s="55">
        <f>+'INFO ENEL'!A1971</f>
        <v>1966</v>
      </c>
      <c r="B1983" s="121" t="str">
        <f>+INDEX($B$8:$B$15,MATCH(L1983,$L$8:$L$15,0))</f>
        <v>SICODI</v>
      </c>
      <c r="C1983" s="56" t="str">
        <f>+'INFO ENEL'!B1971</f>
        <v>Lima</v>
      </c>
      <c r="D1983" s="56" t="str">
        <f>+'INFO ENEL'!D1971</f>
        <v>SAYAN (LIMA)</v>
      </c>
      <c r="E1983" s="56" t="str">
        <f>+'INFO ENEL'!D1971</f>
        <v>SAYAN (LIMA)</v>
      </c>
      <c r="F1983" s="50">
        <f>+'INFO ENEL'!E1971</f>
        <v>0</v>
      </c>
      <c r="G1983" s="56" t="str">
        <f>+'INFO ENEL'!L1971</f>
        <v>MT</v>
      </c>
      <c r="H1983" s="57">
        <f>+'INFO ENEL'!M1971</f>
        <v>89.25</v>
      </c>
      <c r="I1983" s="56">
        <f>+'INFO ENEL'!N1971</f>
        <v>15</v>
      </c>
      <c r="J1983" s="56" t="str">
        <f>+'INFO ENEL'!O1971</f>
        <v>Poste</v>
      </c>
      <c r="K1983" s="56" t="str">
        <f>+'INFO ENEL'!P1971</f>
        <v>Concreto</v>
      </c>
      <c r="L1983" s="56" t="str">
        <f>+'INFO ENEL'!Q1971</f>
        <v>PPC24</v>
      </c>
      <c r="M1983" s="55" t="str">
        <f>+IF(ISERROR(INDEX('Estructuras de Acero y Concreto'!$C$6:$C$577,MATCH(L1983,'Estructuras de Acero y Concreto'!$D$6:$D$577,0)))=FALSE,INDEX('Estructuras de Acero y Concreto'!$C$6:$C$577,MATCH(L1983,'Estructuras de Acero y Concreto'!$D$6:$D$577,0)),IF(ISERROR(INDEX('Estructuras de Madera'!$C$5:$C$122,MATCH(L1983,'Estructuras de Madera'!$D$5:$D$122,0)))=FALSE,INDEX('Estructuras de Madera'!$C$5:$C$122,MATCH(L1983,'Estructuras de Madera'!$D$5:$D$122,0)),INDEX(SICODI!$G$3:$G$2404,MATCH(L1983,SICODI!$G$3:$G$2404,0))))</f>
        <v>PPC24</v>
      </c>
      <c r="N1983" s="121" t="str">
        <f>+IF(ISERROR(VLOOKUP(M1983,'Resumen de precios LLTT'!$C$17:$D$3071,2,FALSE))=FALSE,VLOOKUP(M1983,'Resumen de precios LLTT'!$C$17:$D$3071,2,FALSE),VLOOKUP(M1983,SICODI!$G$3:$J$2404,2,FALSE))</f>
        <v>POSTE DE CONCRETO ARMADO DE 15/400/150/375</v>
      </c>
      <c r="O1983" s="58">
        <f>+IF(ISERROR(VLOOKUP(M1983,'Resumen de precios LLTT'!$C$17:$G$3071,5,FALSE))=FALSE,VLOOKUP(M1983,'Resumen de precios LLTT'!$C$17:$G$3071,5,FALSE),VLOOKUP(M1983,SICODI!$G$3:$J$2404,4,FALSE))</f>
        <v>476.76</v>
      </c>
      <c r="P1983" s="16">
        <f t="shared" si="276"/>
        <v>0.84299999999999997</v>
      </c>
      <c r="Q1983" s="78">
        <f t="shared" si="277"/>
        <v>878.66867999999999</v>
      </c>
      <c r="R1983" s="56">
        <v>0</v>
      </c>
      <c r="S1983" s="16">
        <f t="shared" si="278"/>
        <v>0.13400000000000001</v>
      </c>
      <c r="T1983" s="79">
        <f t="shared" si="279"/>
        <v>9.8118002600000001</v>
      </c>
      <c r="U1983" s="80">
        <f t="shared" si="280"/>
        <v>0.183</v>
      </c>
      <c r="V1983" s="81">
        <f t="shared" si="281"/>
        <v>1.7955594475800001</v>
      </c>
      <c r="W1983" s="79">
        <f t="shared" si="282"/>
        <v>0.60419904645994038</v>
      </c>
      <c r="X1983" s="60">
        <f t="shared" si="283"/>
        <v>0.6</v>
      </c>
      <c r="Y1983" s="56">
        <f>+'INFO ENEL'!R1971</f>
        <v>1</v>
      </c>
      <c r="Z1983" s="59">
        <f t="shared" si="284"/>
        <v>0.6</v>
      </c>
    </row>
    <row r="1984" spans="1:26" ht="15" customHeight="1" x14ac:dyDescent="0.25">
      <c r="A1984" s="55">
        <f>+'INFO ENEL'!A1972</f>
        <v>1967</v>
      </c>
      <c r="B1984" s="121" t="str">
        <f>+INDEX($B$8:$B$15,MATCH(L1984,$L$8:$L$15,0))</f>
        <v>SICODI</v>
      </c>
      <c r="C1984" s="56" t="str">
        <f>+'INFO ENEL'!B1972</f>
        <v>Lima</v>
      </c>
      <c r="D1984" s="56" t="str">
        <f>+'INFO ENEL'!D1972</f>
        <v>SAYAN (LIMA)</v>
      </c>
      <c r="E1984" s="56" t="str">
        <f>+'INFO ENEL'!D1972</f>
        <v>SAYAN (LIMA)</v>
      </c>
      <c r="F1984" s="50">
        <f>+'INFO ENEL'!E1972</f>
        <v>0</v>
      </c>
      <c r="G1984" s="56" t="str">
        <f>+'INFO ENEL'!L1972</f>
        <v>MT</v>
      </c>
      <c r="H1984" s="57">
        <f>+'INFO ENEL'!M1972</f>
        <v>85.25</v>
      </c>
      <c r="I1984" s="56">
        <f>+'INFO ENEL'!N1972</f>
        <v>15</v>
      </c>
      <c r="J1984" s="56" t="str">
        <f>+'INFO ENEL'!O1972</f>
        <v>Poste</v>
      </c>
      <c r="K1984" s="56" t="str">
        <f>+'INFO ENEL'!P1972</f>
        <v>Concreto</v>
      </c>
      <c r="L1984" s="56" t="str">
        <f>+'INFO ENEL'!Q1972</f>
        <v>PPC24</v>
      </c>
      <c r="M1984" s="55" t="str">
        <f>+IF(ISERROR(INDEX('Estructuras de Acero y Concreto'!$C$6:$C$577,MATCH(L1984,'Estructuras de Acero y Concreto'!$D$6:$D$577,0)))=FALSE,INDEX('Estructuras de Acero y Concreto'!$C$6:$C$577,MATCH(L1984,'Estructuras de Acero y Concreto'!$D$6:$D$577,0)),IF(ISERROR(INDEX('Estructuras de Madera'!$C$5:$C$122,MATCH(L1984,'Estructuras de Madera'!$D$5:$D$122,0)))=FALSE,INDEX('Estructuras de Madera'!$C$5:$C$122,MATCH(L1984,'Estructuras de Madera'!$D$5:$D$122,0)),INDEX(SICODI!$G$3:$G$2404,MATCH(L1984,SICODI!$G$3:$G$2404,0))))</f>
        <v>PPC24</v>
      </c>
      <c r="N1984" s="121" t="str">
        <f>+IF(ISERROR(VLOOKUP(M1984,'Resumen de precios LLTT'!$C$17:$D$3071,2,FALSE))=FALSE,VLOOKUP(M1984,'Resumen de precios LLTT'!$C$17:$D$3071,2,FALSE),VLOOKUP(M1984,SICODI!$G$3:$J$2404,2,FALSE))</f>
        <v>POSTE DE CONCRETO ARMADO DE 15/400/150/375</v>
      </c>
      <c r="O1984" s="58">
        <f>+IF(ISERROR(VLOOKUP(M1984,'Resumen de precios LLTT'!$C$17:$G$3071,5,FALSE))=FALSE,VLOOKUP(M1984,'Resumen de precios LLTT'!$C$17:$G$3071,5,FALSE),VLOOKUP(M1984,SICODI!$G$3:$J$2404,4,FALSE))</f>
        <v>476.76</v>
      </c>
      <c r="P1984" s="16">
        <f t="shared" si="276"/>
        <v>0.84299999999999997</v>
      </c>
      <c r="Q1984" s="78">
        <f t="shared" si="277"/>
        <v>878.66867999999999</v>
      </c>
      <c r="R1984" s="56">
        <v>0</v>
      </c>
      <c r="S1984" s="16">
        <f t="shared" si="278"/>
        <v>0.13400000000000001</v>
      </c>
      <c r="T1984" s="79">
        <f t="shared" si="279"/>
        <v>9.8118002600000001</v>
      </c>
      <c r="U1984" s="80">
        <f t="shared" si="280"/>
        <v>0.183</v>
      </c>
      <c r="V1984" s="81">
        <f t="shared" si="281"/>
        <v>1.7955594475800001</v>
      </c>
      <c r="W1984" s="79">
        <f t="shared" si="282"/>
        <v>0.60419904645994038</v>
      </c>
      <c r="X1984" s="60">
        <f t="shared" si="283"/>
        <v>0.6</v>
      </c>
      <c r="Y1984" s="56">
        <f>+'INFO ENEL'!R1972</f>
        <v>1</v>
      </c>
      <c r="Z1984" s="59">
        <f t="shared" si="284"/>
        <v>0.6</v>
      </c>
    </row>
    <row r="1985" spans="1:26" ht="15" customHeight="1" x14ac:dyDescent="0.25">
      <c r="A1985" s="55">
        <f>+'INFO ENEL'!A1973</f>
        <v>1968</v>
      </c>
      <c r="B1985" s="121" t="str">
        <f>+INDEX($B$8:$B$15,MATCH(L1985,$L$8:$L$15,0))</f>
        <v>SICODI</v>
      </c>
      <c r="C1985" s="56" t="str">
        <f>+'INFO ENEL'!B1973</f>
        <v>Lima</v>
      </c>
      <c r="D1985" s="56" t="str">
        <f>+'INFO ENEL'!D1973</f>
        <v>SAYAN (LIMA)</v>
      </c>
      <c r="E1985" s="56" t="str">
        <f>+'INFO ENEL'!D1973</f>
        <v>SAYAN (LIMA)</v>
      </c>
      <c r="F1985" s="50">
        <f>+'INFO ENEL'!E1973</f>
        <v>0</v>
      </c>
      <c r="G1985" s="56" t="str">
        <f>+'INFO ENEL'!L1973</f>
        <v>MT</v>
      </c>
      <c r="H1985" s="57">
        <f>+'INFO ENEL'!M1973</f>
        <v>92.07</v>
      </c>
      <c r="I1985" s="56">
        <f>+'INFO ENEL'!N1973</f>
        <v>15</v>
      </c>
      <c r="J1985" s="56" t="str">
        <f>+'INFO ENEL'!O1973</f>
        <v>Poste</v>
      </c>
      <c r="K1985" s="56" t="str">
        <f>+'INFO ENEL'!P1973</f>
        <v>Concreto</v>
      </c>
      <c r="L1985" s="56" t="str">
        <f>+'INFO ENEL'!Q1973</f>
        <v>PPC24</v>
      </c>
      <c r="M1985" s="55" t="str">
        <f>+IF(ISERROR(INDEX('Estructuras de Acero y Concreto'!$C$6:$C$577,MATCH(L1985,'Estructuras de Acero y Concreto'!$D$6:$D$577,0)))=FALSE,INDEX('Estructuras de Acero y Concreto'!$C$6:$C$577,MATCH(L1985,'Estructuras de Acero y Concreto'!$D$6:$D$577,0)),IF(ISERROR(INDEX('Estructuras de Madera'!$C$5:$C$122,MATCH(L1985,'Estructuras de Madera'!$D$5:$D$122,0)))=FALSE,INDEX('Estructuras de Madera'!$C$5:$C$122,MATCH(L1985,'Estructuras de Madera'!$D$5:$D$122,0)),INDEX(SICODI!$G$3:$G$2404,MATCH(L1985,SICODI!$G$3:$G$2404,0))))</f>
        <v>PPC24</v>
      </c>
      <c r="N1985" s="121" t="str">
        <f>+IF(ISERROR(VLOOKUP(M1985,'Resumen de precios LLTT'!$C$17:$D$3071,2,FALSE))=FALSE,VLOOKUP(M1985,'Resumen de precios LLTT'!$C$17:$D$3071,2,FALSE),VLOOKUP(M1985,SICODI!$G$3:$J$2404,2,FALSE))</f>
        <v>POSTE DE CONCRETO ARMADO DE 15/400/150/375</v>
      </c>
      <c r="O1985" s="58">
        <f>+IF(ISERROR(VLOOKUP(M1985,'Resumen de precios LLTT'!$C$17:$G$3071,5,FALSE))=FALSE,VLOOKUP(M1985,'Resumen de precios LLTT'!$C$17:$G$3071,5,FALSE),VLOOKUP(M1985,SICODI!$G$3:$J$2404,4,FALSE))</f>
        <v>476.76</v>
      </c>
      <c r="P1985" s="16">
        <f t="shared" si="276"/>
        <v>0.84299999999999997</v>
      </c>
      <c r="Q1985" s="78">
        <f t="shared" si="277"/>
        <v>878.66867999999999</v>
      </c>
      <c r="R1985" s="56">
        <v>0</v>
      </c>
      <c r="S1985" s="16">
        <f t="shared" si="278"/>
        <v>0.13400000000000001</v>
      </c>
      <c r="T1985" s="79">
        <f t="shared" si="279"/>
        <v>9.8118002600000001</v>
      </c>
      <c r="U1985" s="80">
        <f t="shared" si="280"/>
        <v>0.183</v>
      </c>
      <c r="V1985" s="81">
        <f t="shared" si="281"/>
        <v>1.7955594475800001</v>
      </c>
      <c r="W1985" s="79">
        <f t="shared" si="282"/>
        <v>0.60419904645994038</v>
      </c>
      <c r="X1985" s="60">
        <f t="shared" si="283"/>
        <v>0.6</v>
      </c>
      <c r="Y1985" s="56">
        <f>+'INFO ENEL'!R1973</f>
        <v>1</v>
      </c>
      <c r="Z1985" s="59">
        <f t="shared" si="284"/>
        <v>0.6</v>
      </c>
    </row>
    <row r="1986" spans="1:26" ht="15" customHeight="1" x14ac:dyDescent="0.25">
      <c r="A1986" s="55">
        <f>+'INFO ENEL'!A1974</f>
        <v>1969</v>
      </c>
      <c r="B1986" s="121" t="str">
        <f>+INDEX($B$8:$B$15,MATCH(L1986,$L$8:$L$15,0))</f>
        <v>SICODI</v>
      </c>
      <c r="C1986" s="56" t="str">
        <f>+'INFO ENEL'!B1974</f>
        <v>Lima</v>
      </c>
      <c r="D1986" s="56" t="str">
        <f>+'INFO ENEL'!D1974</f>
        <v>SAYAN (LIMA)</v>
      </c>
      <c r="E1986" s="56" t="str">
        <f>+'INFO ENEL'!D1974</f>
        <v>SAYAN (LIMA)</v>
      </c>
      <c r="F1986" s="50">
        <f>+'INFO ENEL'!E1974</f>
        <v>0</v>
      </c>
      <c r="G1986" s="56" t="str">
        <f>+'INFO ENEL'!L1974</f>
        <v>MT</v>
      </c>
      <c r="H1986" s="57">
        <f>+'INFO ENEL'!M1974</f>
        <v>90.16</v>
      </c>
      <c r="I1986" s="56">
        <f>+'INFO ENEL'!N1974</f>
        <v>15</v>
      </c>
      <c r="J1986" s="56" t="str">
        <f>+'INFO ENEL'!O1974</f>
        <v>Poste</v>
      </c>
      <c r="K1986" s="56" t="str">
        <f>+'INFO ENEL'!P1974</f>
        <v>Concreto</v>
      </c>
      <c r="L1986" s="56" t="str">
        <f>+'INFO ENEL'!Q1974</f>
        <v>PPC24</v>
      </c>
      <c r="M1986" s="55" t="str">
        <f>+IF(ISERROR(INDEX('Estructuras de Acero y Concreto'!$C$6:$C$577,MATCH(L1986,'Estructuras de Acero y Concreto'!$D$6:$D$577,0)))=FALSE,INDEX('Estructuras de Acero y Concreto'!$C$6:$C$577,MATCH(L1986,'Estructuras de Acero y Concreto'!$D$6:$D$577,0)),IF(ISERROR(INDEX('Estructuras de Madera'!$C$5:$C$122,MATCH(L1986,'Estructuras de Madera'!$D$5:$D$122,0)))=FALSE,INDEX('Estructuras de Madera'!$C$5:$C$122,MATCH(L1986,'Estructuras de Madera'!$D$5:$D$122,0)),INDEX(SICODI!$G$3:$G$2404,MATCH(L1986,SICODI!$G$3:$G$2404,0))))</f>
        <v>PPC24</v>
      </c>
      <c r="N1986" s="121" t="str">
        <f>+IF(ISERROR(VLOOKUP(M1986,'Resumen de precios LLTT'!$C$17:$D$3071,2,FALSE))=FALSE,VLOOKUP(M1986,'Resumen de precios LLTT'!$C$17:$D$3071,2,FALSE),VLOOKUP(M1986,SICODI!$G$3:$J$2404,2,FALSE))</f>
        <v>POSTE DE CONCRETO ARMADO DE 15/400/150/375</v>
      </c>
      <c r="O1986" s="58">
        <f>+IF(ISERROR(VLOOKUP(M1986,'Resumen de precios LLTT'!$C$17:$G$3071,5,FALSE))=FALSE,VLOOKUP(M1986,'Resumen de precios LLTT'!$C$17:$G$3071,5,FALSE),VLOOKUP(M1986,SICODI!$G$3:$J$2404,4,FALSE))</f>
        <v>476.76</v>
      </c>
      <c r="P1986" s="16">
        <f t="shared" si="276"/>
        <v>0.84299999999999997</v>
      </c>
      <c r="Q1986" s="78">
        <f t="shared" si="277"/>
        <v>878.66867999999999</v>
      </c>
      <c r="R1986" s="56">
        <v>0</v>
      </c>
      <c r="S1986" s="16">
        <f t="shared" si="278"/>
        <v>0.13400000000000001</v>
      </c>
      <c r="T1986" s="79">
        <f t="shared" si="279"/>
        <v>9.8118002600000001</v>
      </c>
      <c r="U1986" s="80">
        <f t="shared" si="280"/>
        <v>0.183</v>
      </c>
      <c r="V1986" s="81">
        <f t="shared" si="281"/>
        <v>1.7955594475800001</v>
      </c>
      <c r="W1986" s="79">
        <f t="shared" si="282"/>
        <v>0.60419904645994038</v>
      </c>
      <c r="X1986" s="60">
        <f t="shared" si="283"/>
        <v>0.6</v>
      </c>
      <c r="Y1986" s="56">
        <f>+'INFO ENEL'!R1974</f>
        <v>1</v>
      </c>
      <c r="Z1986" s="59">
        <f t="shared" si="284"/>
        <v>0.6</v>
      </c>
    </row>
    <row r="1987" spans="1:26" ht="15" customHeight="1" x14ac:dyDescent="0.25">
      <c r="A1987" s="55">
        <f>+'INFO ENEL'!A1975</f>
        <v>1970</v>
      </c>
      <c r="B1987" s="121" t="str">
        <f>+INDEX($B$8:$B$15,MATCH(L1987,$L$8:$L$15,0))</f>
        <v>SICODI</v>
      </c>
      <c r="C1987" s="56" t="str">
        <f>+'INFO ENEL'!B1975</f>
        <v>Lima</v>
      </c>
      <c r="D1987" s="56" t="str">
        <f>+'INFO ENEL'!D1975</f>
        <v>SAYAN (LIMA)</v>
      </c>
      <c r="E1987" s="56" t="str">
        <f>+'INFO ENEL'!D1975</f>
        <v>SAYAN (LIMA)</v>
      </c>
      <c r="F1987" s="50">
        <f>+'INFO ENEL'!E1975</f>
        <v>0</v>
      </c>
      <c r="G1987" s="56" t="str">
        <f>+'INFO ENEL'!L1975</f>
        <v>MT</v>
      </c>
      <c r="H1987" s="57">
        <f>+'INFO ENEL'!M1975</f>
        <v>89.61</v>
      </c>
      <c r="I1987" s="56">
        <f>+'INFO ENEL'!N1975</f>
        <v>15</v>
      </c>
      <c r="J1987" s="56" t="str">
        <f>+'INFO ENEL'!O1975</f>
        <v>Poste</v>
      </c>
      <c r="K1987" s="56" t="str">
        <f>+'INFO ENEL'!P1975</f>
        <v>Concreto</v>
      </c>
      <c r="L1987" s="56" t="str">
        <f>+'INFO ENEL'!Q1975</f>
        <v>PPC24</v>
      </c>
      <c r="M1987" s="55" t="str">
        <f>+IF(ISERROR(INDEX('Estructuras de Acero y Concreto'!$C$6:$C$577,MATCH(L1987,'Estructuras de Acero y Concreto'!$D$6:$D$577,0)))=FALSE,INDEX('Estructuras de Acero y Concreto'!$C$6:$C$577,MATCH(L1987,'Estructuras de Acero y Concreto'!$D$6:$D$577,0)),IF(ISERROR(INDEX('Estructuras de Madera'!$C$5:$C$122,MATCH(L1987,'Estructuras de Madera'!$D$5:$D$122,0)))=FALSE,INDEX('Estructuras de Madera'!$C$5:$C$122,MATCH(L1987,'Estructuras de Madera'!$D$5:$D$122,0)),INDEX(SICODI!$G$3:$G$2404,MATCH(L1987,SICODI!$G$3:$G$2404,0))))</f>
        <v>PPC24</v>
      </c>
      <c r="N1987" s="121" t="str">
        <f>+IF(ISERROR(VLOOKUP(M1987,'Resumen de precios LLTT'!$C$17:$D$3071,2,FALSE))=FALSE,VLOOKUP(M1987,'Resumen de precios LLTT'!$C$17:$D$3071,2,FALSE),VLOOKUP(M1987,SICODI!$G$3:$J$2404,2,FALSE))</f>
        <v>POSTE DE CONCRETO ARMADO DE 15/400/150/375</v>
      </c>
      <c r="O1987" s="58">
        <f>+IF(ISERROR(VLOOKUP(M1987,'Resumen de precios LLTT'!$C$17:$G$3071,5,FALSE))=FALSE,VLOOKUP(M1987,'Resumen de precios LLTT'!$C$17:$G$3071,5,FALSE),VLOOKUP(M1987,SICODI!$G$3:$J$2404,4,FALSE))</f>
        <v>476.76</v>
      </c>
      <c r="P1987" s="16">
        <f t="shared" si="276"/>
        <v>0.84299999999999997</v>
      </c>
      <c r="Q1987" s="78">
        <f t="shared" si="277"/>
        <v>878.66867999999999</v>
      </c>
      <c r="R1987" s="56">
        <v>0</v>
      </c>
      <c r="S1987" s="16">
        <f t="shared" si="278"/>
        <v>0.13400000000000001</v>
      </c>
      <c r="T1987" s="79">
        <f t="shared" si="279"/>
        <v>9.8118002600000001</v>
      </c>
      <c r="U1987" s="80">
        <f t="shared" si="280"/>
        <v>0.183</v>
      </c>
      <c r="V1987" s="81">
        <f t="shared" si="281"/>
        <v>1.7955594475800001</v>
      </c>
      <c r="W1987" s="79">
        <f t="shared" si="282"/>
        <v>0.60419904645994038</v>
      </c>
      <c r="X1987" s="60">
        <f t="shared" si="283"/>
        <v>0.6</v>
      </c>
      <c r="Y1987" s="56">
        <f>+'INFO ENEL'!R1975</f>
        <v>1</v>
      </c>
      <c r="Z1987" s="59">
        <f t="shared" si="284"/>
        <v>0.6</v>
      </c>
    </row>
    <row r="1988" spans="1:26" ht="15" customHeight="1" x14ac:dyDescent="0.25">
      <c r="A1988" s="55">
        <f>+'INFO ENEL'!A1976</f>
        <v>1971</v>
      </c>
      <c r="B1988" s="121" t="str">
        <f>+INDEX($B$8:$B$15,MATCH(L1988,$L$8:$L$15,0))</f>
        <v>SICODI</v>
      </c>
      <c r="C1988" s="56" t="str">
        <f>+'INFO ENEL'!B1976</f>
        <v>Lima</v>
      </c>
      <c r="D1988" s="56" t="str">
        <f>+'INFO ENEL'!D1976</f>
        <v>SAYAN (LIMA)</v>
      </c>
      <c r="E1988" s="56" t="str">
        <f>+'INFO ENEL'!D1976</f>
        <v>SAYAN (LIMA)</v>
      </c>
      <c r="F1988" s="50">
        <f>+'INFO ENEL'!E1976</f>
        <v>0</v>
      </c>
      <c r="G1988" s="56" t="str">
        <f>+'INFO ENEL'!L1976</f>
        <v>MT</v>
      </c>
      <c r="H1988" s="57">
        <f>+'INFO ENEL'!M1976</f>
        <v>88.97</v>
      </c>
      <c r="I1988" s="56">
        <f>+'INFO ENEL'!N1976</f>
        <v>15</v>
      </c>
      <c r="J1988" s="56" t="str">
        <f>+'INFO ENEL'!O1976</f>
        <v>Poste</v>
      </c>
      <c r="K1988" s="56" t="str">
        <f>+'INFO ENEL'!P1976</f>
        <v>Concreto</v>
      </c>
      <c r="L1988" s="56" t="str">
        <f>+'INFO ENEL'!Q1976</f>
        <v>PPC24</v>
      </c>
      <c r="M1988" s="55" t="str">
        <f>+IF(ISERROR(INDEX('Estructuras de Acero y Concreto'!$C$6:$C$577,MATCH(L1988,'Estructuras de Acero y Concreto'!$D$6:$D$577,0)))=FALSE,INDEX('Estructuras de Acero y Concreto'!$C$6:$C$577,MATCH(L1988,'Estructuras de Acero y Concreto'!$D$6:$D$577,0)),IF(ISERROR(INDEX('Estructuras de Madera'!$C$5:$C$122,MATCH(L1988,'Estructuras de Madera'!$D$5:$D$122,0)))=FALSE,INDEX('Estructuras de Madera'!$C$5:$C$122,MATCH(L1988,'Estructuras de Madera'!$D$5:$D$122,0)),INDEX(SICODI!$G$3:$G$2404,MATCH(L1988,SICODI!$G$3:$G$2404,0))))</f>
        <v>PPC24</v>
      </c>
      <c r="N1988" s="121" t="str">
        <f>+IF(ISERROR(VLOOKUP(M1988,'Resumen de precios LLTT'!$C$17:$D$3071,2,FALSE))=FALSE,VLOOKUP(M1988,'Resumen de precios LLTT'!$C$17:$D$3071,2,FALSE),VLOOKUP(M1988,SICODI!$G$3:$J$2404,2,FALSE))</f>
        <v>POSTE DE CONCRETO ARMADO DE 15/400/150/375</v>
      </c>
      <c r="O1988" s="58">
        <f>+IF(ISERROR(VLOOKUP(M1988,'Resumen de precios LLTT'!$C$17:$G$3071,5,FALSE))=FALSE,VLOOKUP(M1988,'Resumen de precios LLTT'!$C$17:$G$3071,5,FALSE),VLOOKUP(M1988,SICODI!$G$3:$J$2404,4,FALSE))</f>
        <v>476.76</v>
      </c>
      <c r="P1988" s="16">
        <f t="shared" si="276"/>
        <v>0.84299999999999997</v>
      </c>
      <c r="Q1988" s="78">
        <f t="shared" si="277"/>
        <v>878.66867999999999</v>
      </c>
      <c r="R1988" s="56">
        <v>0</v>
      </c>
      <c r="S1988" s="16">
        <f t="shared" si="278"/>
        <v>0.13400000000000001</v>
      </c>
      <c r="T1988" s="79">
        <f t="shared" si="279"/>
        <v>9.8118002600000001</v>
      </c>
      <c r="U1988" s="80">
        <f t="shared" si="280"/>
        <v>0.183</v>
      </c>
      <c r="V1988" s="81">
        <f t="shared" si="281"/>
        <v>1.7955594475800001</v>
      </c>
      <c r="W1988" s="79">
        <f t="shared" si="282"/>
        <v>0.60419904645994038</v>
      </c>
      <c r="X1988" s="60">
        <f t="shared" si="283"/>
        <v>0.6</v>
      </c>
      <c r="Y1988" s="56">
        <f>+'INFO ENEL'!R1976</f>
        <v>1</v>
      </c>
      <c r="Z1988" s="59">
        <f t="shared" si="284"/>
        <v>0.6</v>
      </c>
    </row>
    <row r="1989" spans="1:26" ht="15" customHeight="1" x14ac:dyDescent="0.25">
      <c r="A1989" s="55">
        <f>+'INFO ENEL'!A1977</f>
        <v>1972</v>
      </c>
      <c r="B1989" s="121" t="str">
        <f>+INDEX($B$8:$B$15,MATCH(L1989,$L$8:$L$15,0))</f>
        <v>SICODI</v>
      </c>
      <c r="C1989" s="56" t="str">
        <f>+'INFO ENEL'!B1977</f>
        <v>Lima</v>
      </c>
      <c r="D1989" s="56" t="str">
        <f>+'INFO ENEL'!D1977</f>
        <v>SAYAN (LIMA)</v>
      </c>
      <c r="E1989" s="56" t="str">
        <f>+'INFO ENEL'!D1977</f>
        <v>SAYAN (LIMA)</v>
      </c>
      <c r="F1989" s="50">
        <f>+'INFO ENEL'!E1977</f>
        <v>0</v>
      </c>
      <c r="G1989" s="56" t="str">
        <f>+'INFO ENEL'!L1977</f>
        <v>MT</v>
      </c>
      <c r="H1989" s="57">
        <f>+'INFO ENEL'!M1977</f>
        <v>90.24</v>
      </c>
      <c r="I1989" s="56">
        <f>+'INFO ENEL'!N1977</f>
        <v>15</v>
      </c>
      <c r="J1989" s="56" t="str">
        <f>+'INFO ENEL'!O1977</f>
        <v>Poste</v>
      </c>
      <c r="K1989" s="56" t="str">
        <f>+'INFO ENEL'!P1977</f>
        <v>Concreto</v>
      </c>
      <c r="L1989" s="56" t="str">
        <f>+'INFO ENEL'!Q1977</f>
        <v>PPC24</v>
      </c>
      <c r="M1989" s="55" t="str">
        <f>+IF(ISERROR(INDEX('Estructuras de Acero y Concreto'!$C$6:$C$577,MATCH(L1989,'Estructuras de Acero y Concreto'!$D$6:$D$577,0)))=FALSE,INDEX('Estructuras de Acero y Concreto'!$C$6:$C$577,MATCH(L1989,'Estructuras de Acero y Concreto'!$D$6:$D$577,0)),IF(ISERROR(INDEX('Estructuras de Madera'!$C$5:$C$122,MATCH(L1989,'Estructuras de Madera'!$D$5:$D$122,0)))=FALSE,INDEX('Estructuras de Madera'!$C$5:$C$122,MATCH(L1989,'Estructuras de Madera'!$D$5:$D$122,0)),INDEX(SICODI!$G$3:$G$2404,MATCH(L1989,SICODI!$G$3:$G$2404,0))))</f>
        <v>PPC24</v>
      </c>
      <c r="N1989" s="121" t="str">
        <f>+IF(ISERROR(VLOOKUP(M1989,'Resumen de precios LLTT'!$C$17:$D$3071,2,FALSE))=FALSE,VLOOKUP(M1989,'Resumen de precios LLTT'!$C$17:$D$3071,2,FALSE),VLOOKUP(M1989,SICODI!$G$3:$J$2404,2,FALSE))</f>
        <v>POSTE DE CONCRETO ARMADO DE 15/400/150/375</v>
      </c>
      <c r="O1989" s="58">
        <f>+IF(ISERROR(VLOOKUP(M1989,'Resumen de precios LLTT'!$C$17:$G$3071,5,FALSE))=FALSE,VLOOKUP(M1989,'Resumen de precios LLTT'!$C$17:$G$3071,5,FALSE),VLOOKUP(M1989,SICODI!$G$3:$J$2404,4,FALSE))</f>
        <v>476.76</v>
      </c>
      <c r="P1989" s="16">
        <f t="shared" si="276"/>
        <v>0.84299999999999997</v>
      </c>
      <c r="Q1989" s="78">
        <f t="shared" si="277"/>
        <v>878.66867999999999</v>
      </c>
      <c r="R1989" s="56">
        <v>0</v>
      </c>
      <c r="S1989" s="16">
        <f t="shared" si="278"/>
        <v>0.13400000000000001</v>
      </c>
      <c r="T1989" s="79">
        <f t="shared" si="279"/>
        <v>9.8118002600000001</v>
      </c>
      <c r="U1989" s="80">
        <f t="shared" si="280"/>
        <v>0.183</v>
      </c>
      <c r="V1989" s="81">
        <f t="shared" si="281"/>
        <v>1.7955594475800001</v>
      </c>
      <c r="W1989" s="79">
        <f t="shared" si="282"/>
        <v>0.60419904645994038</v>
      </c>
      <c r="X1989" s="60">
        <f t="shared" si="283"/>
        <v>0.6</v>
      </c>
      <c r="Y1989" s="56">
        <f>+'INFO ENEL'!R1977</f>
        <v>1</v>
      </c>
      <c r="Z1989" s="59">
        <f t="shared" si="284"/>
        <v>0.6</v>
      </c>
    </row>
    <row r="1990" spans="1:26" ht="15" customHeight="1" x14ac:dyDescent="0.25">
      <c r="A1990" s="55">
        <f>+'INFO ENEL'!A1978</f>
        <v>1973</v>
      </c>
      <c r="B1990" s="121" t="str">
        <f>+INDEX($B$8:$B$15,MATCH(L1990,$L$8:$L$15,0))</f>
        <v>SICODI</v>
      </c>
      <c r="C1990" s="56" t="str">
        <f>+'INFO ENEL'!B1978</f>
        <v>Lima</v>
      </c>
      <c r="D1990" s="56" t="str">
        <f>+'INFO ENEL'!D1978</f>
        <v>SAYAN (LIMA)</v>
      </c>
      <c r="E1990" s="56" t="str">
        <f>+'INFO ENEL'!D1978</f>
        <v>SAYAN (LIMA)</v>
      </c>
      <c r="F1990" s="50">
        <f>+'INFO ENEL'!E1978</f>
        <v>0</v>
      </c>
      <c r="G1990" s="56" t="str">
        <f>+'INFO ENEL'!L1978</f>
        <v>MT</v>
      </c>
      <c r="H1990" s="57">
        <f>+'INFO ENEL'!M1978</f>
        <v>86.45</v>
      </c>
      <c r="I1990" s="56">
        <f>+'INFO ENEL'!N1978</f>
        <v>15</v>
      </c>
      <c r="J1990" s="56" t="str">
        <f>+'INFO ENEL'!O1978</f>
        <v>Poste</v>
      </c>
      <c r="K1990" s="56" t="str">
        <f>+'INFO ENEL'!P1978</f>
        <v>Concreto</v>
      </c>
      <c r="L1990" s="56" t="str">
        <f>+'INFO ENEL'!Q1978</f>
        <v>PPC24</v>
      </c>
      <c r="M1990" s="55" t="str">
        <f>+IF(ISERROR(INDEX('Estructuras de Acero y Concreto'!$C$6:$C$577,MATCH(L1990,'Estructuras de Acero y Concreto'!$D$6:$D$577,0)))=FALSE,INDEX('Estructuras de Acero y Concreto'!$C$6:$C$577,MATCH(L1990,'Estructuras de Acero y Concreto'!$D$6:$D$577,0)),IF(ISERROR(INDEX('Estructuras de Madera'!$C$5:$C$122,MATCH(L1990,'Estructuras de Madera'!$D$5:$D$122,0)))=FALSE,INDEX('Estructuras de Madera'!$C$5:$C$122,MATCH(L1990,'Estructuras de Madera'!$D$5:$D$122,0)),INDEX(SICODI!$G$3:$G$2404,MATCH(L1990,SICODI!$G$3:$G$2404,0))))</f>
        <v>PPC24</v>
      </c>
      <c r="N1990" s="121" t="str">
        <f>+IF(ISERROR(VLOOKUP(M1990,'Resumen de precios LLTT'!$C$17:$D$3071,2,FALSE))=FALSE,VLOOKUP(M1990,'Resumen de precios LLTT'!$C$17:$D$3071,2,FALSE),VLOOKUP(M1990,SICODI!$G$3:$J$2404,2,FALSE))</f>
        <v>POSTE DE CONCRETO ARMADO DE 15/400/150/375</v>
      </c>
      <c r="O1990" s="58">
        <f>+IF(ISERROR(VLOOKUP(M1990,'Resumen de precios LLTT'!$C$17:$G$3071,5,FALSE))=FALSE,VLOOKUP(M1990,'Resumen de precios LLTT'!$C$17:$G$3071,5,FALSE),VLOOKUP(M1990,SICODI!$G$3:$J$2404,4,FALSE))</f>
        <v>476.76</v>
      </c>
      <c r="P1990" s="16">
        <f t="shared" si="276"/>
        <v>0.84299999999999997</v>
      </c>
      <c r="Q1990" s="78">
        <f t="shared" si="277"/>
        <v>878.66867999999999</v>
      </c>
      <c r="R1990" s="56">
        <v>0</v>
      </c>
      <c r="S1990" s="16">
        <f t="shared" si="278"/>
        <v>0.13400000000000001</v>
      </c>
      <c r="T1990" s="79">
        <f t="shared" si="279"/>
        <v>9.8118002600000001</v>
      </c>
      <c r="U1990" s="80">
        <f t="shared" si="280"/>
        <v>0.183</v>
      </c>
      <c r="V1990" s="81">
        <f t="shared" si="281"/>
        <v>1.7955594475800001</v>
      </c>
      <c r="W1990" s="79">
        <f t="shared" si="282"/>
        <v>0.60419904645994038</v>
      </c>
      <c r="X1990" s="60">
        <f t="shared" si="283"/>
        <v>0.6</v>
      </c>
      <c r="Y1990" s="56">
        <f>+'INFO ENEL'!R1978</f>
        <v>1</v>
      </c>
      <c r="Z1990" s="59">
        <f t="shared" si="284"/>
        <v>0.6</v>
      </c>
    </row>
    <row r="1991" spans="1:26" ht="15" customHeight="1" x14ac:dyDescent="0.25">
      <c r="A1991" s="55">
        <f>+'INFO ENEL'!A1979</f>
        <v>1974</v>
      </c>
      <c r="B1991" s="121" t="str">
        <f>+INDEX($B$8:$B$15,MATCH(L1991,$L$8:$L$15,0))</f>
        <v>SICODI</v>
      </c>
      <c r="C1991" s="56" t="str">
        <f>+'INFO ENEL'!B1979</f>
        <v>Lima</v>
      </c>
      <c r="D1991" s="56" t="str">
        <f>+'INFO ENEL'!D1979</f>
        <v>SAYAN (LIMA)</v>
      </c>
      <c r="E1991" s="56" t="str">
        <f>+'INFO ENEL'!D1979</f>
        <v>SAYAN (LIMA)</v>
      </c>
      <c r="F1991" s="50">
        <f>+'INFO ENEL'!E1979</f>
        <v>0</v>
      </c>
      <c r="G1991" s="56" t="str">
        <f>+'INFO ENEL'!L1979</f>
        <v>MT</v>
      </c>
      <c r="H1991" s="57">
        <f>+'INFO ENEL'!M1979</f>
        <v>89.49</v>
      </c>
      <c r="I1991" s="56">
        <f>+'INFO ENEL'!N1979</f>
        <v>15</v>
      </c>
      <c r="J1991" s="56" t="str">
        <f>+'INFO ENEL'!O1979</f>
        <v>Poste</v>
      </c>
      <c r="K1991" s="56" t="str">
        <f>+'INFO ENEL'!P1979</f>
        <v>Concreto</v>
      </c>
      <c r="L1991" s="56" t="str">
        <f>+'INFO ENEL'!Q1979</f>
        <v>PPC24</v>
      </c>
      <c r="M1991" s="55" t="str">
        <f>+IF(ISERROR(INDEX('Estructuras de Acero y Concreto'!$C$6:$C$577,MATCH(L1991,'Estructuras de Acero y Concreto'!$D$6:$D$577,0)))=FALSE,INDEX('Estructuras de Acero y Concreto'!$C$6:$C$577,MATCH(L1991,'Estructuras de Acero y Concreto'!$D$6:$D$577,0)),IF(ISERROR(INDEX('Estructuras de Madera'!$C$5:$C$122,MATCH(L1991,'Estructuras de Madera'!$D$5:$D$122,0)))=FALSE,INDEX('Estructuras de Madera'!$C$5:$C$122,MATCH(L1991,'Estructuras de Madera'!$D$5:$D$122,0)),INDEX(SICODI!$G$3:$G$2404,MATCH(L1991,SICODI!$G$3:$G$2404,0))))</f>
        <v>PPC24</v>
      </c>
      <c r="N1991" s="121" t="str">
        <f>+IF(ISERROR(VLOOKUP(M1991,'Resumen de precios LLTT'!$C$17:$D$3071,2,FALSE))=FALSE,VLOOKUP(M1991,'Resumen de precios LLTT'!$C$17:$D$3071,2,FALSE),VLOOKUP(M1991,SICODI!$G$3:$J$2404,2,FALSE))</f>
        <v>POSTE DE CONCRETO ARMADO DE 15/400/150/375</v>
      </c>
      <c r="O1991" s="58">
        <f>+IF(ISERROR(VLOOKUP(M1991,'Resumen de precios LLTT'!$C$17:$G$3071,5,FALSE))=FALSE,VLOOKUP(M1991,'Resumen de precios LLTT'!$C$17:$G$3071,5,FALSE),VLOOKUP(M1991,SICODI!$G$3:$J$2404,4,FALSE))</f>
        <v>476.76</v>
      </c>
      <c r="P1991" s="16">
        <f t="shared" si="276"/>
        <v>0.84299999999999997</v>
      </c>
      <c r="Q1991" s="78">
        <f t="shared" si="277"/>
        <v>878.66867999999999</v>
      </c>
      <c r="R1991" s="56">
        <v>0</v>
      </c>
      <c r="S1991" s="16">
        <f t="shared" si="278"/>
        <v>0.13400000000000001</v>
      </c>
      <c r="T1991" s="79">
        <f t="shared" si="279"/>
        <v>9.8118002600000001</v>
      </c>
      <c r="U1991" s="80">
        <f t="shared" si="280"/>
        <v>0.183</v>
      </c>
      <c r="V1991" s="81">
        <f t="shared" si="281"/>
        <v>1.7955594475800001</v>
      </c>
      <c r="W1991" s="79">
        <f t="shared" si="282"/>
        <v>0.60419904645994038</v>
      </c>
      <c r="X1991" s="60">
        <f t="shared" si="283"/>
        <v>0.6</v>
      </c>
      <c r="Y1991" s="56">
        <f>+'INFO ENEL'!R1979</f>
        <v>1</v>
      </c>
      <c r="Z1991" s="59">
        <f t="shared" si="284"/>
        <v>0.6</v>
      </c>
    </row>
    <row r="1992" spans="1:26" ht="15" customHeight="1" x14ac:dyDescent="0.25">
      <c r="A1992" s="55">
        <f>+'INFO ENEL'!A1980</f>
        <v>1975</v>
      </c>
      <c r="B1992" s="121" t="str">
        <f>+INDEX($B$8:$B$15,MATCH(L1992,$L$8:$L$15,0))</f>
        <v>SICODI</v>
      </c>
      <c r="C1992" s="56" t="str">
        <f>+'INFO ENEL'!B1980</f>
        <v>Lima</v>
      </c>
      <c r="D1992" s="56" t="str">
        <f>+'INFO ENEL'!D1980</f>
        <v>SAYAN (LIMA)</v>
      </c>
      <c r="E1992" s="56" t="str">
        <f>+'INFO ENEL'!D1980</f>
        <v>SAYAN (LIMA)</v>
      </c>
      <c r="F1992" s="50">
        <f>+'INFO ENEL'!E1980</f>
        <v>0</v>
      </c>
      <c r="G1992" s="56" t="str">
        <f>+'INFO ENEL'!L1980</f>
        <v>MT</v>
      </c>
      <c r="H1992" s="57">
        <f>+'INFO ENEL'!M1980</f>
        <v>88.26</v>
      </c>
      <c r="I1992" s="56">
        <f>+'INFO ENEL'!N1980</f>
        <v>15</v>
      </c>
      <c r="J1992" s="56" t="str">
        <f>+'INFO ENEL'!O1980</f>
        <v>Poste</v>
      </c>
      <c r="K1992" s="56" t="str">
        <f>+'INFO ENEL'!P1980</f>
        <v>Concreto</v>
      </c>
      <c r="L1992" s="56" t="str">
        <f>+'INFO ENEL'!Q1980</f>
        <v>PPC24</v>
      </c>
      <c r="M1992" s="55" t="str">
        <f>+IF(ISERROR(INDEX('Estructuras de Acero y Concreto'!$C$6:$C$577,MATCH(L1992,'Estructuras de Acero y Concreto'!$D$6:$D$577,0)))=FALSE,INDEX('Estructuras de Acero y Concreto'!$C$6:$C$577,MATCH(L1992,'Estructuras de Acero y Concreto'!$D$6:$D$577,0)),IF(ISERROR(INDEX('Estructuras de Madera'!$C$5:$C$122,MATCH(L1992,'Estructuras de Madera'!$D$5:$D$122,0)))=FALSE,INDEX('Estructuras de Madera'!$C$5:$C$122,MATCH(L1992,'Estructuras de Madera'!$D$5:$D$122,0)),INDEX(SICODI!$G$3:$G$2404,MATCH(L1992,SICODI!$G$3:$G$2404,0))))</f>
        <v>PPC24</v>
      </c>
      <c r="N1992" s="121" t="str">
        <f>+IF(ISERROR(VLOOKUP(M1992,'Resumen de precios LLTT'!$C$17:$D$3071,2,FALSE))=FALSE,VLOOKUP(M1992,'Resumen de precios LLTT'!$C$17:$D$3071,2,FALSE),VLOOKUP(M1992,SICODI!$G$3:$J$2404,2,FALSE))</f>
        <v>POSTE DE CONCRETO ARMADO DE 15/400/150/375</v>
      </c>
      <c r="O1992" s="58">
        <f>+IF(ISERROR(VLOOKUP(M1992,'Resumen de precios LLTT'!$C$17:$G$3071,5,FALSE))=FALSE,VLOOKUP(M1992,'Resumen de precios LLTT'!$C$17:$G$3071,5,FALSE),VLOOKUP(M1992,SICODI!$G$3:$J$2404,4,FALSE))</f>
        <v>476.76</v>
      </c>
      <c r="P1992" s="16">
        <f t="shared" si="276"/>
        <v>0.84299999999999997</v>
      </c>
      <c r="Q1992" s="78">
        <f t="shared" si="277"/>
        <v>878.66867999999999</v>
      </c>
      <c r="R1992" s="56">
        <v>0</v>
      </c>
      <c r="S1992" s="16">
        <f t="shared" si="278"/>
        <v>0.13400000000000001</v>
      </c>
      <c r="T1992" s="79">
        <f t="shared" si="279"/>
        <v>9.8118002600000001</v>
      </c>
      <c r="U1992" s="80">
        <f t="shared" si="280"/>
        <v>0.183</v>
      </c>
      <c r="V1992" s="81">
        <f t="shared" si="281"/>
        <v>1.7955594475800001</v>
      </c>
      <c r="W1992" s="79">
        <f t="shared" si="282"/>
        <v>0.60419904645994038</v>
      </c>
      <c r="X1992" s="60">
        <f t="shared" si="283"/>
        <v>0.6</v>
      </c>
      <c r="Y1992" s="56">
        <f>+'INFO ENEL'!R1980</f>
        <v>1</v>
      </c>
      <c r="Z1992" s="59">
        <f t="shared" si="284"/>
        <v>0.6</v>
      </c>
    </row>
    <row r="1993" spans="1:26" ht="15" customHeight="1" x14ac:dyDescent="0.25">
      <c r="A1993" s="55">
        <f>+'INFO ENEL'!A1981</f>
        <v>1976</v>
      </c>
      <c r="B1993" s="121" t="str">
        <f>+INDEX($B$8:$B$15,MATCH(L1993,$L$8:$L$15,0))</f>
        <v>SICODI</v>
      </c>
      <c r="C1993" s="56" t="str">
        <f>+'INFO ENEL'!B1981</f>
        <v>Lima</v>
      </c>
      <c r="D1993" s="56" t="str">
        <f>+'INFO ENEL'!D1981</f>
        <v>SAYAN (LIMA)</v>
      </c>
      <c r="E1993" s="56" t="str">
        <f>+'INFO ENEL'!D1981</f>
        <v>SAYAN (LIMA)</v>
      </c>
      <c r="F1993" s="50">
        <f>+'INFO ENEL'!E1981</f>
        <v>0</v>
      </c>
      <c r="G1993" s="56" t="str">
        <f>+'INFO ENEL'!L1981</f>
        <v>MT</v>
      </c>
      <c r="H1993" s="57">
        <f>+'INFO ENEL'!M1981</f>
        <v>47.15</v>
      </c>
      <c r="I1993" s="56">
        <f>+'INFO ENEL'!N1981</f>
        <v>15</v>
      </c>
      <c r="J1993" s="56" t="str">
        <f>+'INFO ENEL'!O1981</f>
        <v>Poste</v>
      </c>
      <c r="K1993" s="56" t="str">
        <f>+'INFO ENEL'!P1981</f>
        <v>Concreto</v>
      </c>
      <c r="L1993" s="56" t="str">
        <f>+'INFO ENEL'!Q1981</f>
        <v>PPC24</v>
      </c>
      <c r="M1993" s="55" t="str">
        <f>+IF(ISERROR(INDEX('Estructuras de Acero y Concreto'!$C$6:$C$577,MATCH(L1993,'Estructuras de Acero y Concreto'!$D$6:$D$577,0)))=FALSE,INDEX('Estructuras de Acero y Concreto'!$C$6:$C$577,MATCH(L1993,'Estructuras de Acero y Concreto'!$D$6:$D$577,0)),IF(ISERROR(INDEX('Estructuras de Madera'!$C$5:$C$122,MATCH(L1993,'Estructuras de Madera'!$D$5:$D$122,0)))=FALSE,INDEX('Estructuras de Madera'!$C$5:$C$122,MATCH(L1993,'Estructuras de Madera'!$D$5:$D$122,0)),INDEX(SICODI!$G$3:$G$2404,MATCH(L1993,SICODI!$G$3:$G$2404,0))))</f>
        <v>PPC24</v>
      </c>
      <c r="N1993" s="121" t="str">
        <f>+IF(ISERROR(VLOOKUP(M1993,'Resumen de precios LLTT'!$C$17:$D$3071,2,FALSE))=FALSE,VLOOKUP(M1993,'Resumen de precios LLTT'!$C$17:$D$3071,2,FALSE),VLOOKUP(M1993,SICODI!$G$3:$J$2404,2,FALSE))</f>
        <v>POSTE DE CONCRETO ARMADO DE 15/400/150/375</v>
      </c>
      <c r="O1993" s="58">
        <f>+IF(ISERROR(VLOOKUP(M1993,'Resumen de precios LLTT'!$C$17:$G$3071,5,FALSE))=FALSE,VLOOKUP(M1993,'Resumen de precios LLTT'!$C$17:$G$3071,5,FALSE),VLOOKUP(M1993,SICODI!$G$3:$J$2404,4,FALSE))</f>
        <v>476.76</v>
      </c>
      <c r="P1993" s="16">
        <f t="shared" ref="P1993:P2056" si="285">IF(G1993="BT", $P$2, $P$3)</f>
        <v>0.84299999999999997</v>
      </c>
      <c r="Q1993" s="78">
        <f t="shared" ref="Q1993:Q2056" si="286">O1993*(P1993+1)</f>
        <v>878.66867999999999</v>
      </c>
      <c r="R1993" s="56">
        <v>0</v>
      </c>
      <c r="S1993" s="16">
        <f t="shared" ref="S1993:S2056" si="287">IF(G1993="BT", ($S$2), ($S$3))</f>
        <v>0.13400000000000001</v>
      </c>
      <c r="T1993" s="79">
        <f t="shared" ref="T1993:T2056" si="288">(Q1993*S1993)/12</f>
        <v>9.8118002600000001</v>
      </c>
      <c r="U1993" s="80">
        <f t="shared" ref="U1993:U2056" si="289">IF(G1993="BT", ($U$2), ($U$3))</f>
        <v>0.183</v>
      </c>
      <c r="V1993" s="81">
        <f t="shared" ref="V1993:V2056" si="290">T1993*U1993</f>
        <v>1.7955594475800001</v>
      </c>
      <c r="W1993" s="79">
        <f t="shared" ref="W1993:W2056" si="291">(V1993*(1/3)*(1+$Y$2))+R1993</f>
        <v>0.60419904645994038</v>
      </c>
      <c r="X1993" s="60">
        <f t="shared" si="283"/>
        <v>0.6</v>
      </c>
      <c r="Y1993" s="56">
        <f>+'INFO ENEL'!R1981</f>
        <v>1</v>
      </c>
      <c r="Z1993" s="59">
        <f t="shared" si="284"/>
        <v>0.6</v>
      </c>
    </row>
    <row r="1994" spans="1:26" ht="15" customHeight="1" x14ac:dyDescent="0.25">
      <c r="A1994" s="55">
        <f>+'INFO ENEL'!A1982</f>
        <v>1977</v>
      </c>
      <c r="B1994" s="121" t="str">
        <f>+INDEX($B$8:$B$15,MATCH(L1994,$L$8:$L$15,0))</f>
        <v>SICODI</v>
      </c>
      <c r="C1994" s="56" t="str">
        <f>+'INFO ENEL'!B1982</f>
        <v>Lima</v>
      </c>
      <c r="D1994" s="56" t="str">
        <f>+'INFO ENEL'!D1982</f>
        <v>SAYAN (LIMA)</v>
      </c>
      <c r="E1994" s="56" t="str">
        <f>+'INFO ENEL'!D1982</f>
        <v>SAYAN (LIMA)</v>
      </c>
      <c r="F1994" s="50">
        <f>+'INFO ENEL'!E1982</f>
        <v>0</v>
      </c>
      <c r="G1994" s="56" t="str">
        <f>+'INFO ENEL'!L1982</f>
        <v>MT</v>
      </c>
      <c r="H1994" s="57">
        <f>+'INFO ENEL'!M1982</f>
        <v>83.27</v>
      </c>
      <c r="I1994" s="56">
        <f>+'INFO ENEL'!N1982</f>
        <v>15</v>
      </c>
      <c r="J1994" s="56" t="str">
        <f>+'INFO ENEL'!O1982</f>
        <v>Poste</v>
      </c>
      <c r="K1994" s="56" t="str">
        <f>+'INFO ENEL'!P1982</f>
        <v>Concreto</v>
      </c>
      <c r="L1994" s="56" t="str">
        <f>+'INFO ENEL'!Q1982</f>
        <v>PPC24</v>
      </c>
      <c r="M1994" s="55" t="str">
        <f>+IF(ISERROR(INDEX('Estructuras de Acero y Concreto'!$C$6:$C$577,MATCH(L1994,'Estructuras de Acero y Concreto'!$D$6:$D$577,0)))=FALSE,INDEX('Estructuras de Acero y Concreto'!$C$6:$C$577,MATCH(L1994,'Estructuras de Acero y Concreto'!$D$6:$D$577,0)),IF(ISERROR(INDEX('Estructuras de Madera'!$C$5:$C$122,MATCH(L1994,'Estructuras de Madera'!$D$5:$D$122,0)))=FALSE,INDEX('Estructuras de Madera'!$C$5:$C$122,MATCH(L1994,'Estructuras de Madera'!$D$5:$D$122,0)),INDEX(SICODI!$G$3:$G$2404,MATCH(L1994,SICODI!$G$3:$G$2404,0))))</f>
        <v>PPC24</v>
      </c>
      <c r="N1994" s="121" t="str">
        <f>+IF(ISERROR(VLOOKUP(M1994,'Resumen de precios LLTT'!$C$17:$D$3071,2,FALSE))=FALSE,VLOOKUP(M1994,'Resumen de precios LLTT'!$C$17:$D$3071,2,FALSE),VLOOKUP(M1994,SICODI!$G$3:$J$2404,2,FALSE))</f>
        <v>POSTE DE CONCRETO ARMADO DE 15/400/150/375</v>
      </c>
      <c r="O1994" s="58">
        <f>+IF(ISERROR(VLOOKUP(M1994,'Resumen de precios LLTT'!$C$17:$G$3071,5,FALSE))=FALSE,VLOOKUP(M1994,'Resumen de precios LLTT'!$C$17:$G$3071,5,FALSE),VLOOKUP(M1994,SICODI!$G$3:$J$2404,4,FALSE))</f>
        <v>476.76</v>
      </c>
      <c r="P1994" s="16">
        <f t="shared" si="285"/>
        <v>0.84299999999999997</v>
      </c>
      <c r="Q1994" s="78">
        <f t="shared" si="286"/>
        <v>878.66867999999999</v>
      </c>
      <c r="R1994" s="56">
        <v>0</v>
      </c>
      <c r="S1994" s="16">
        <f t="shared" si="287"/>
        <v>0.13400000000000001</v>
      </c>
      <c r="T1994" s="79">
        <f t="shared" si="288"/>
        <v>9.8118002600000001</v>
      </c>
      <c r="U1994" s="80">
        <f t="shared" si="289"/>
        <v>0.183</v>
      </c>
      <c r="V1994" s="81">
        <f t="shared" si="290"/>
        <v>1.7955594475800001</v>
      </c>
      <c r="W1994" s="79">
        <f t="shared" si="291"/>
        <v>0.60419904645994038</v>
      </c>
      <c r="X1994" s="60">
        <f t="shared" si="283"/>
        <v>0.6</v>
      </c>
      <c r="Y1994" s="56">
        <f>+'INFO ENEL'!R1982</f>
        <v>1</v>
      </c>
      <c r="Z1994" s="59">
        <f t="shared" si="284"/>
        <v>0.6</v>
      </c>
    </row>
    <row r="1995" spans="1:26" ht="15" customHeight="1" x14ac:dyDescent="0.25">
      <c r="A1995" s="55">
        <f>+'INFO ENEL'!A1983</f>
        <v>1978</v>
      </c>
      <c r="B1995" s="121" t="str">
        <f>+INDEX($B$8:$B$15,MATCH(L1995,$L$8:$L$15,0))</f>
        <v>SICODI</v>
      </c>
      <c r="C1995" s="56" t="str">
        <f>+'INFO ENEL'!B1983</f>
        <v>Lima</v>
      </c>
      <c r="D1995" s="56" t="str">
        <f>+'INFO ENEL'!D1983</f>
        <v>SAYAN (LIMA)</v>
      </c>
      <c r="E1995" s="56" t="str">
        <f>+'INFO ENEL'!D1983</f>
        <v>SAYAN (LIMA)</v>
      </c>
      <c r="F1995" s="50">
        <f>+'INFO ENEL'!E1983</f>
        <v>0</v>
      </c>
      <c r="G1995" s="56" t="str">
        <f>+'INFO ENEL'!L1983</f>
        <v>MT</v>
      </c>
      <c r="H1995" s="57">
        <f>+'INFO ENEL'!M1983</f>
        <v>90.1</v>
      </c>
      <c r="I1995" s="56">
        <f>+'INFO ENEL'!N1983</f>
        <v>15</v>
      </c>
      <c r="J1995" s="56" t="str">
        <f>+'INFO ENEL'!O1983</f>
        <v>Poste</v>
      </c>
      <c r="K1995" s="56" t="str">
        <f>+'INFO ENEL'!P1983</f>
        <v>Concreto</v>
      </c>
      <c r="L1995" s="56" t="str">
        <f>+'INFO ENEL'!Q1983</f>
        <v>PPC24</v>
      </c>
      <c r="M1995" s="55" t="str">
        <f>+IF(ISERROR(INDEX('Estructuras de Acero y Concreto'!$C$6:$C$577,MATCH(L1995,'Estructuras de Acero y Concreto'!$D$6:$D$577,0)))=FALSE,INDEX('Estructuras de Acero y Concreto'!$C$6:$C$577,MATCH(L1995,'Estructuras de Acero y Concreto'!$D$6:$D$577,0)),IF(ISERROR(INDEX('Estructuras de Madera'!$C$5:$C$122,MATCH(L1995,'Estructuras de Madera'!$D$5:$D$122,0)))=FALSE,INDEX('Estructuras de Madera'!$C$5:$C$122,MATCH(L1995,'Estructuras de Madera'!$D$5:$D$122,0)),INDEX(SICODI!$G$3:$G$2404,MATCH(L1995,SICODI!$G$3:$G$2404,0))))</f>
        <v>PPC24</v>
      </c>
      <c r="N1995" s="121" t="str">
        <f>+IF(ISERROR(VLOOKUP(M1995,'Resumen de precios LLTT'!$C$17:$D$3071,2,FALSE))=FALSE,VLOOKUP(M1995,'Resumen de precios LLTT'!$C$17:$D$3071,2,FALSE),VLOOKUP(M1995,SICODI!$G$3:$J$2404,2,FALSE))</f>
        <v>POSTE DE CONCRETO ARMADO DE 15/400/150/375</v>
      </c>
      <c r="O1995" s="58">
        <f>+IF(ISERROR(VLOOKUP(M1995,'Resumen de precios LLTT'!$C$17:$G$3071,5,FALSE))=FALSE,VLOOKUP(M1995,'Resumen de precios LLTT'!$C$17:$G$3071,5,FALSE),VLOOKUP(M1995,SICODI!$G$3:$J$2404,4,FALSE))</f>
        <v>476.76</v>
      </c>
      <c r="P1995" s="16">
        <f t="shared" si="285"/>
        <v>0.84299999999999997</v>
      </c>
      <c r="Q1995" s="78">
        <f t="shared" si="286"/>
        <v>878.66867999999999</v>
      </c>
      <c r="R1995" s="56">
        <v>0</v>
      </c>
      <c r="S1995" s="16">
        <f t="shared" si="287"/>
        <v>0.13400000000000001</v>
      </c>
      <c r="T1995" s="79">
        <f t="shared" si="288"/>
        <v>9.8118002600000001</v>
      </c>
      <c r="U1995" s="80">
        <f t="shared" si="289"/>
        <v>0.183</v>
      </c>
      <c r="V1995" s="81">
        <f t="shared" si="290"/>
        <v>1.7955594475800001</v>
      </c>
      <c r="W1995" s="79">
        <f t="shared" si="291"/>
        <v>0.60419904645994038</v>
      </c>
      <c r="X1995" s="60">
        <f t="shared" si="283"/>
        <v>0.6</v>
      </c>
      <c r="Y1995" s="56">
        <f>+'INFO ENEL'!R1983</f>
        <v>1</v>
      </c>
      <c r="Z1995" s="59">
        <f t="shared" si="284"/>
        <v>0.6</v>
      </c>
    </row>
    <row r="1996" spans="1:26" ht="15" customHeight="1" x14ac:dyDescent="0.25">
      <c r="A1996" s="55">
        <f>+'INFO ENEL'!A1984</f>
        <v>1979</v>
      </c>
      <c r="B1996" s="121" t="str">
        <f>+INDEX($B$8:$B$15,MATCH(L1996,$L$8:$L$15,0))</f>
        <v>SICODI</v>
      </c>
      <c r="C1996" s="56" t="str">
        <f>+'INFO ENEL'!B1984</f>
        <v>Lima</v>
      </c>
      <c r="D1996" s="56" t="str">
        <f>+'INFO ENEL'!D1984</f>
        <v>SAYAN (LIMA)</v>
      </c>
      <c r="E1996" s="56" t="str">
        <f>+'INFO ENEL'!D1984</f>
        <v>SAYAN (LIMA)</v>
      </c>
      <c r="F1996" s="50">
        <f>+'INFO ENEL'!E1984</f>
        <v>0</v>
      </c>
      <c r="G1996" s="56" t="str">
        <f>+'INFO ENEL'!L1984</f>
        <v>MT</v>
      </c>
      <c r="H1996" s="57">
        <f>+'INFO ENEL'!M1984</f>
        <v>89.32</v>
      </c>
      <c r="I1996" s="56">
        <f>+'INFO ENEL'!N1984</f>
        <v>15</v>
      </c>
      <c r="J1996" s="56" t="str">
        <f>+'INFO ENEL'!O1984</f>
        <v>Poste</v>
      </c>
      <c r="K1996" s="56" t="str">
        <f>+'INFO ENEL'!P1984</f>
        <v>Concreto</v>
      </c>
      <c r="L1996" s="56" t="str">
        <f>+'INFO ENEL'!Q1984</f>
        <v>PPC24</v>
      </c>
      <c r="M1996" s="55" t="str">
        <f>+IF(ISERROR(INDEX('Estructuras de Acero y Concreto'!$C$6:$C$577,MATCH(L1996,'Estructuras de Acero y Concreto'!$D$6:$D$577,0)))=FALSE,INDEX('Estructuras de Acero y Concreto'!$C$6:$C$577,MATCH(L1996,'Estructuras de Acero y Concreto'!$D$6:$D$577,0)),IF(ISERROR(INDEX('Estructuras de Madera'!$C$5:$C$122,MATCH(L1996,'Estructuras de Madera'!$D$5:$D$122,0)))=FALSE,INDEX('Estructuras de Madera'!$C$5:$C$122,MATCH(L1996,'Estructuras de Madera'!$D$5:$D$122,0)),INDEX(SICODI!$G$3:$G$2404,MATCH(L1996,SICODI!$G$3:$G$2404,0))))</f>
        <v>PPC24</v>
      </c>
      <c r="N1996" s="121" t="str">
        <f>+IF(ISERROR(VLOOKUP(M1996,'Resumen de precios LLTT'!$C$17:$D$3071,2,FALSE))=FALSE,VLOOKUP(M1996,'Resumen de precios LLTT'!$C$17:$D$3071,2,FALSE),VLOOKUP(M1996,SICODI!$G$3:$J$2404,2,FALSE))</f>
        <v>POSTE DE CONCRETO ARMADO DE 15/400/150/375</v>
      </c>
      <c r="O1996" s="58">
        <f>+IF(ISERROR(VLOOKUP(M1996,'Resumen de precios LLTT'!$C$17:$G$3071,5,FALSE))=FALSE,VLOOKUP(M1996,'Resumen de precios LLTT'!$C$17:$G$3071,5,FALSE),VLOOKUP(M1996,SICODI!$G$3:$J$2404,4,FALSE))</f>
        <v>476.76</v>
      </c>
      <c r="P1996" s="16">
        <f t="shared" si="285"/>
        <v>0.84299999999999997</v>
      </c>
      <c r="Q1996" s="78">
        <f t="shared" si="286"/>
        <v>878.66867999999999</v>
      </c>
      <c r="R1996" s="56">
        <v>0</v>
      </c>
      <c r="S1996" s="16">
        <f t="shared" si="287"/>
        <v>0.13400000000000001</v>
      </c>
      <c r="T1996" s="79">
        <f t="shared" si="288"/>
        <v>9.8118002600000001</v>
      </c>
      <c r="U1996" s="80">
        <f t="shared" si="289"/>
        <v>0.183</v>
      </c>
      <c r="V1996" s="81">
        <f t="shared" si="290"/>
        <v>1.7955594475800001</v>
      </c>
      <c r="W1996" s="79">
        <f t="shared" si="291"/>
        <v>0.60419904645994038</v>
      </c>
      <c r="X1996" s="60">
        <f t="shared" si="283"/>
        <v>0.6</v>
      </c>
      <c r="Y1996" s="56">
        <f>+'INFO ENEL'!R1984</f>
        <v>1</v>
      </c>
      <c r="Z1996" s="59">
        <f t="shared" si="284"/>
        <v>0.6</v>
      </c>
    </row>
    <row r="1997" spans="1:26" ht="15" customHeight="1" x14ac:dyDescent="0.25">
      <c r="A1997" s="55">
        <f>+'INFO ENEL'!A1985</f>
        <v>1980</v>
      </c>
      <c r="B1997" s="121" t="str">
        <f>+INDEX($B$8:$B$15,MATCH(L1997,$L$8:$L$15,0))</f>
        <v>SICODI</v>
      </c>
      <c r="C1997" s="56" t="str">
        <f>+'INFO ENEL'!B1985</f>
        <v>Lima</v>
      </c>
      <c r="D1997" s="56" t="str">
        <f>+'INFO ENEL'!D1985</f>
        <v>SAYAN (LIMA)</v>
      </c>
      <c r="E1997" s="56" t="str">
        <f>+'INFO ENEL'!D1985</f>
        <v>SAYAN (LIMA)</v>
      </c>
      <c r="F1997" s="50">
        <f>+'INFO ENEL'!E1985</f>
        <v>0</v>
      </c>
      <c r="G1997" s="56" t="str">
        <f>+'INFO ENEL'!L1985</f>
        <v>MT</v>
      </c>
      <c r="H1997" s="57">
        <f>+'INFO ENEL'!M1985</f>
        <v>93.28</v>
      </c>
      <c r="I1997" s="56">
        <f>+'INFO ENEL'!N1985</f>
        <v>15</v>
      </c>
      <c r="J1997" s="56" t="str">
        <f>+'INFO ENEL'!O1985</f>
        <v>Poste</v>
      </c>
      <c r="K1997" s="56" t="str">
        <f>+'INFO ENEL'!P1985</f>
        <v>Concreto</v>
      </c>
      <c r="L1997" s="56" t="str">
        <f>+'INFO ENEL'!Q1985</f>
        <v>PPC24</v>
      </c>
      <c r="M1997" s="55" t="str">
        <f>+IF(ISERROR(INDEX('Estructuras de Acero y Concreto'!$C$6:$C$577,MATCH(L1997,'Estructuras de Acero y Concreto'!$D$6:$D$577,0)))=FALSE,INDEX('Estructuras de Acero y Concreto'!$C$6:$C$577,MATCH(L1997,'Estructuras de Acero y Concreto'!$D$6:$D$577,0)),IF(ISERROR(INDEX('Estructuras de Madera'!$C$5:$C$122,MATCH(L1997,'Estructuras de Madera'!$D$5:$D$122,0)))=FALSE,INDEX('Estructuras de Madera'!$C$5:$C$122,MATCH(L1997,'Estructuras de Madera'!$D$5:$D$122,0)),INDEX(SICODI!$G$3:$G$2404,MATCH(L1997,SICODI!$G$3:$G$2404,0))))</f>
        <v>PPC24</v>
      </c>
      <c r="N1997" s="121" t="str">
        <f>+IF(ISERROR(VLOOKUP(M1997,'Resumen de precios LLTT'!$C$17:$D$3071,2,FALSE))=FALSE,VLOOKUP(M1997,'Resumen de precios LLTT'!$C$17:$D$3071,2,FALSE),VLOOKUP(M1997,SICODI!$G$3:$J$2404,2,FALSE))</f>
        <v>POSTE DE CONCRETO ARMADO DE 15/400/150/375</v>
      </c>
      <c r="O1997" s="58">
        <f>+IF(ISERROR(VLOOKUP(M1997,'Resumen de precios LLTT'!$C$17:$G$3071,5,FALSE))=FALSE,VLOOKUP(M1997,'Resumen de precios LLTT'!$C$17:$G$3071,5,FALSE),VLOOKUP(M1997,SICODI!$G$3:$J$2404,4,FALSE))</f>
        <v>476.76</v>
      </c>
      <c r="P1997" s="16">
        <f t="shared" si="285"/>
        <v>0.84299999999999997</v>
      </c>
      <c r="Q1997" s="78">
        <f t="shared" si="286"/>
        <v>878.66867999999999</v>
      </c>
      <c r="R1997" s="56">
        <v>0</v>
      </c>
      <c r="S1997" s="16">
        <f t="shared" si="287"/>
        <v>0.13400000000000001</v>
      </c>
      <c r="T1997" s="79">
        <f t="shared" si="288"/>
        <v>9.8118002600000001</v>
      </c>
      <c r="U1997" s="80">
        <f t="shared" si="289"/>
        <v>0.183</v>
      </c>
      <c r="V1997" s="81">
        <f t="shared" si="290"/>
        <v>1.7955594475800001</v>
      </c>
      <c r="W1997" s="79">
        <f t="shared" si="291"/>
        <v>0.60419904645994038</v>
      </c>
      <c r="X1997" s="60">
        <f t="shared" si="283"/>
        <v>0.6</v>
      </c>
      <c r="Y1997" s="56">
        <f>+'INFO ENEL'!R1985</f>
        <v>1</v>
      </c>
      <c r="Z1997" s="59">
        <f t="shared" si="284"/>
        <v>0.6</v>
      </c>
    </row>
    <row r="1998" spans="1:26" ht="15" customHeight="1" x14ac:dyDescent="0.25">
      <c r="A1998" s="55">
        <f>+'INFO ENEL'!A1986</f>
        <v>1981</v>
      </c>
      <c r="B1998" s="121" t="str">
        <f>+INDEX($B$8:$B$15,MATCH(L1998,$L$8:$L$15,0))</f>
        <v>SICODI</v>
      </c>
      <c r="C1998" s="56" t="str">
        <f>+'INFO ENEL'!B1986</f>
        <v>Lima</v>
      </c>
      <c r="D1998" s="56" t="str">
        <f>+'INFO ENEL'!D1986</f>
        <v>SAYAN (LIMA)</v>
      </c>
      <c r="E1998" s="56" t="str">
        <f>+'INFO ENEL'!D1986</f>
        <v>SAYAN (LIMA)</v>
      </c>
      <c r="F1998" s="50">
        <f>+'INFO ENEL'!E1986</f>
        <v>0</v>
      </c>
      <c r="G1998" s="56" t="str">
        <f>+'INFO ENEL'!L1986</f>
        <v>MT</v>
      </c>
      <c r="H1998" s="57">
        <f>+'INFO ENEL'!M1986</f>
        <v>85.44</v>
      </c>
      <c r="I1998" s="56">
        <f>+'INFO ENEL'!N1986</f>
        <v>15</v>
      </c>
      <c r="J1998" s="56" t="str">
        <f>+'INFO ENEL'!O1986</f>
        <v>Poste</v>
      </c>
      <c r="K1998" s="56" t="str">
        <f>+'INFO ENEL'!P1986</f>
        <v>Concreto</v>
      </c>
      <c r="L1998" s="56" t="str">
        <f>+'INFO ENEL'!Q1986</f>
        <v>PPC24</v>
      </c>
      <c r="M1998" s="55" t="str">
        <f>+IF(ISERROR(INDEX('Estructuras de Acero y Concreto'!$C$6:$C$577,MATCH(L1998,'Estructuras de Acero y Concreto'!$D$6:$D$577,0)))=FALSE,INDEX('Estructuras de Acero y Concreto'!$C$6:$C$577,MATCH(L1998,'Estructuras de Acero y Concreto'!$D$6:$D$577,0)),IF(ISERROR(INDEX('Estructuras de Madera'!$C$5:$C$122,MATCH(L1998,'Estructuras de Madera'!$D$5:$D$122,0)))=FALSE,INDEX('Estructuras de Madera'!$C$5:$C$122,MATCH(L1998,'Estructuras de Madera'!$D$5:$D$122,0)),INDEX(SICODI!$G$3:$G$2404,MATCH(L1998,SICODI!$G$3:$G$2404,0))))</f>
        <v>PPC24</v>
      </c>
      <c r="N1998" s="121" t="str">
        <f>+IF(ISERROR(VLOOKUP(M1998,'Resumen de precios LLTT'!$C$17:$D$3071,2,FALSE))=FALSE,VLOOKUP(M1998,'Resumen de precios LLTT'!$C$17:$D$3071,2,FALSE),VLOOKUP(M1998,SICODI!$G$3:$J$2404,2,FALSE))</f>
        <v>POSTE DE CONCRETO ARMADO DE 15/400/150/375</v>
      </c>
      <c r="O1998" s="58">
        <f>+IF(ISERROR(VLOOKUP(M1998,'Resumen de precios LLTT'!$C$17:$G$3071,5,FALSE))=FALSE,VLOOKUP(M1998,'Resumen de precios LLTT'!$C$17:$G$3071,5,FALSE),VLOOKUP(M1998,SICODI!$G$3:$J$2404,4,FALSE))</f>
        <v>476.76</v>
      </c>
      <c r="P1998" s="16">
        <f t="shared" si="285"/>
        <v>0.84299999999999997</v>
      </c>
      <c r="Q1998" s="78">
        <f t="shared" si="286"/>
        <v>878.66867999999999</v>
      </c>
      <c r="R1998" s="56">
        <v>0</v>
      </c>
      <c r="S1998" s="16">
        <f t="shared" si="287"/>
        <v>0.13400000000000001</v>
      </c>
      <c r="T1998" s="79">
        <f t="shared" si="288"/>
        <v>9.8118002600000001</v>
      </c>
      <c r="U1998" s="80">
        <f t="shared" si="289"/>
        <v>0.183</v>
      </c>
      <c r="V1998" s="81">
        <f t="shared" si="290"/>
        <v>1.7955594475800001</v>
      </c>
      <c r="W1998" s="79">
        <f t="shared" si="291"/>
        <v>0.60419904645994038</v>
      </c>
      <c r="X1998" s="60">
        <f t="shared" si="283"/>
        <v>0.6</v>
      </c>
      <c r="Y1998" s="56">
        <f>+'INFO ENEL'!R1986</f>
        <v>1</v>
      </c>
      <c r="Z1998" s="59">
        <f t="shared" si="284"/>
        <v>0.6</v>
      </c>
    </row>
    <row r="1999" spans="1:26" ht="15" customHeight="1" x14ac:dyDescent="0.25">
      <c r="A1999" s="55">
        <f>+'INFO ENEL'!A1987</f>
        <v>1982</v>
      </c>
      <c r="B1999" s="121" t="str">
        <f>+INDEX($B$8:$B$15,MATCH(L1999,$L$8:$L$15,0))</f>
        <v>SICODI</v>
      </c>
      <c r="C1999" s="56" t="str">
        <f>+'INFO ENEL'!B1987</f>
        <v>Lima</v>
      </c>
      <c r="D1999" s="56" t="str">
        <f>+'INFO ENEL'!D1987</f>
        <v>HUARAL (LIMA)</v>
      </c>
      <c r="E1999" s="56" t="str">
        <f>+'INFO ENEL'!D1987</f>
        <v>HUARAL (LIMA)</v>
      </c>
      <c r="F1999" s="50">
        <f>+'INFO ENEL'!E1987</f>
        <v>0</v>
      </c>
      <c r="G1999" s="56" t="str">
        <f>+'INFO ENEL'!L1987</f>
        <v>MT</v>
      </c>
      <c r="H1999" s="57">
        <f>+'INFO ENEL'!M1987</f>
        <v>83.57</v>
      </c>
      <c r="I1999" s="56">
        <f>+'INFO ENEL'!N1987</f>
        <v>15</v>
      </c>
      <c r="J1999" s="56" t="str">
        <f>+'INFO ENEL'!O1987</f>
        <v>Poste</v>
      </c>
      <c r="K1999" s="56" t="str">
        <f>+'INFO ENEL'!P1987</f>
        <v>Concreto</v>
      </c>
      <c r="L1999" s="56" t="str">
        <f>+'INFO ENEL'!Q1987</f>
        <v>PPC24</v>
      </c>
      <c r="M1999" s="55" t="str">
        <f>+IF(ISERROR(INDEX('Estructuras de Acero y Concreto'!$C$6:$C$577,MATCH(L1999,'Estructuras de Acero y Concreto'!$D$6:$D$577,0)))=FALSE,INDEX('Estructuras de Acero y Concreto'!$C$6:$C$577,MATCH(L1999,'Estructuras de Acero y Concreto'!$D$6:$D$577,0)),IF(ISERROR(INDEX('Estructuras de Madera'!$C$5:$C$122,MATCH(L1999,'Estructuras de Madera'!$D$5:$D$122,0)))=FALSE,INDEX('Estructuras de Madera'!$C$5:$C$122,MATCH(L1999,'Estructuras de Madera'!$D$5:$D$122,0)),INDEX(SICODI!$G$3:$G$2404,MATCH(L1999,SICODI!$G$3:$G$2404,0))))</f>
        <v>PPC24</v>
      </c>
      <c r="N1999" s="121" t="str">
        <f>+IF(ISERROR(VLOOKUP(M1999,'Resumen de precios LLTT'!$C$17:$D$3071,2,FALSE))=FALSE,VLOOKUP(M1999,'Resumen de precios LLTT'!$C$17:$D$3071,2,FALSE),VLOOKUP(M1999,SICODI!$G$3:$J$2404,2,FALSE))</f>
        <v>POSTE DE CONCRETO ARMADO DE 15/400/150/375</v>
      </c>
      <c r="O1999" s="58">
        <f>+IF(ISERROR(VLOOKUP(M1999,'Resumen de precios LLTT'!$C$17:$G$3071,5,FALSE))=FALSE,VLOOKUP(M1999,'Resumen de precios LLTT'!$C$17:$G$3071,5,FALSE),VLOOKUP(M1999,SICODI!$G$3:$J$2404,4,FALSE))</f>
        <v>476.76</v>
      </c>
      <c r="P1999" s="16">
        <f t="shared" si="285"/>
        <v>0.84299999999999997</v>
      </c>
      <c r="Q1999" s="78">
        <f t="shared" si="286"/>
        <v>878.66867999999999</v>
      </c>
      <c r="R1999" s="56">
        <v>0</v>
      </c>
      <c r="S1999" s="16">
        <f t="shared" si="287"/>
        <v>0.13400000000000001</v>
      </c>
      <c r="T1999" s="79">
        <f t="shared" si="288"/>
        <v>9.8118002600000001</v>
      </c>
      <c r="U1999" s="80">
        <f t="shared" si="289"/>
        <v>0.183</v>
      </c>
      <c r="V1999" s="81">
        <f t="shared" si="290"/>
        <v>1.7955594475800001</v>
      </c>
      <c r="W1999" s="79">
        <f t="shared" si="291"/>
        <v>0.60419904645994038</v>
      </c>
      <c r="X1999" s="60">
        <f t="shared" si="283"/>
        <v>0.6</v>
      </c>
      <c r="Y1999" s="56">
        <f>+'INFO ENEL'!R1987</f>
        <v>1</v>
      </c>
      <c r="Z1999" s="59">
        <f t="shared" si="284"/>
        <v>0.6</v>
      </c>
    </row>
    <row r="2000" spans="1:26" ht="15" customHeight="1" x14ac:dyDescent="0.25">
      <c r="A2000" s="55">
        <f>+'INFO ENEL'!A1988</f>
        <v>1983</v>
      </c>
      <c r="B2000" s="121" t="str">
        <f>+INDEX($B$8:$B$15,MATCH(L2000,$L$8:$L$15,0))</f>
        <v>SICODI</v>
      </c>
      <c r="C2000" s="56" t="str">
        <f>+'INFO ENEL'!B1988</f>
        <v>Lima</v>
      </c>
      <c r="D2000" s="56" t="str">
        <f>+'INFO ENEL'!D1988</f>
        <v>SAYAN (LIMA)</v>
      </c>
      <c r="E2000" s="56" t="str">
        <f>+'INFO ENEL'!D1988</f>
        <v>SAYAN (LIMA)</v>
      </c>
      <c r="F2000" s="50">
        <f>+'INFO ENEL'!E1988</f>
        <v>0</v>
      </c>
      <c r="G2000" s="56" t="str">
        <f>+'INFO ENEL'!L1988</f>
        <v>MT</v>
      </c>
      <c r="H2000" s="57">
        <f>+'INFO ENEL'!M1988</f>
        <v>107.44</v>
      </c>
      <c r="I2000" s="56">
        <f>+'INFO ENEL'!N1988</f>
        <v>13</v>
      </c>
      <c r="J2000" s="56" t="str">
        <f>+'INFO ENEL'!O1988</f>
        <v>Poste</v>
      </c>
      <c r="K2000" s="56" t="str">
        <f>+'INFO ENEL'!P1988</f>
        <v>Concreto</v>
      </c>
      <c r="L2000" s="56" t="str">
        <f>+'INFO ENEL'!Q1988</f>
        <v>PPC20</v>
      </c>
      <c r="M2000" s="55" t="str">
        <f>+IF(ISERROR(INDEX('Estructuras de Acero y Concreto'!$C$6:$C$577,MATCH(L2000,'Estructuras de Acero y Concreto'!$D$6:$D$577,0)))=FALSE,INDEX('Estructuras de Acero y Concreto'!$C$6:$C$577,MATCH(L2000,'Estructuras de Acero y Concreto'!$D$6:$D$577,0)),IF(ISERROR(INDEX('Estructuras de Madera'!$C$5:$C$122,MATCH(L2000,'Estructuras de Madera'!$D$5:$D$122,0)))=FALSE,INDEX('Estructuras de Madera'!$C$5:$C$122,MATCH(L2000,'Estructuras de Madera'!$D$5:$D$122,0)),INDEX(SICODI!$G$3:$G$2404,MATCH(L2000,SICODI!$G$3:$G$2404,0))))</f>
        <v>PPC20</v>
      </c>
      <c r="N2000" s="121" t="str">
        <f>+IF(ISERROR(VLOOKUP(M2000,'Resumen de precios LLTT'!$C$17:$D$3071,2,FALSE))=FALSE,VLOOKUP(M2000,'Resumen de precios LLTT'!$C$17:$D$3071,2,FALSE),VLOOKUP(M2000,SICODI!$G$3:$J$2404,2,FALSE))</f>
        <v>POSTE DE CONCRETO ARMADO DE 13/400/150/345</v>
      </c>
      <c r="O2000" s="58">
        <f>+IF(ISERROR(VLOOKUP(M2000,'Resumen de precios LLTT'!$C$17:$G$3071,5,FALSE))=FALSE,VLOOKUP(M2000,'Resumen de precios LLTT'!$C$17:$G$3071,5,FALSE),VLOOKUP(M2000,SICODI!$G$3:$J$2404,4,FALSE))</f>
        <v>364.69</v>
      </c>
      <c r="P2000" s="16">
        <f t="shared" si="285"/>
        <v>0.84299999999999997</v>
      </c>
      <c r="Q2000" s="78">
        <f t="shared" si="286"/>
        <v>672.12366999999995</v>
      </c>
      <c r="R2000" s="56">
        <v>0</v>
      </c>
      <c r="S2000" s="16">
        <f t="shared" si="287"/>
        <v>0.13400000000000001</v>
      </c>
      <c r="T2000" s="79">
        <f t="shared" si="288"/>
        <v>7.5053809816666659</v>
      </c>
      <c r="U2000" s="80">
        <f t="shared" si="289"/>
        <v>0.183</v>
      </c>
      <c r="V2000" s="81">
        <f t="shared" si="290"/>
        <v>1.3734847196449997</v>
      </c>
      <c r="W2000" s="79">
        <f t="shared" si="291"/>
        <v>0.46217247724950827</v>
      </c>
      <c r="X2000" s="60">
        <f t="shared" si="283"/>
        <v>0.5</v>
      </c>
      <c r="Y2000" s="56">
        <f>+'INFO ENEL'!R1988</f>
        <v>1</v>
      </c>
      <c r="Z2000" s="59">
        <f t="shared" si="284"/>
        <v>0.5</v>
      </c>
    </row>
    <row r="2001" spans="1:26" ht="15" customHeight="1" x14ac:dyDescent="0.25">
      <c r="A2001" s="55">
        <f>+'INFO ENEL'!A1989</f>
        <v>1984</v>
      </c>
      <c r="B2001" s="121" t="str">
        <f>+INDEX($B$8:$B$15,MATCH(L2001,$L$8:$L$15,0))</f>
        <v>SICODI</v>
      </c>
      <c r="C2001" s="56" t="str">
        <f>+'INFO ENEL'!B1989</f>
        <v>Lima</v>
      </c>
      <c r="D2001" s="56" t="str">
        <f>+'INFO ENEL'!D1989</f>
        <v>SAYAN (LIMA)</v>
      </c>
      <c r="E2001" s="56" t="str">
        <f>+'INFO ENEL'!D1989</f>
        <v>SAYAN (LIMA)</v>
      </c>
      <c r="F2001" s="50">
        <f>+'INFO ENEL'!E1989</f>
        <v>0</v>
      </c>
      <c r="G2001" s="56" t="str">
        <f>+'INFO ENEL'!L1989</f>
        <v>MT</v>
      </c>
      <c r="H2001" s="57">
        <f>+'INFO ENEL'!M1989</f>
        <v>167.96</v>
      </c>
      <c r="I2001" s="56">
        <f>+'INFO ENEL'!N1989</f>
        <v>13</v>
      </c>
      <c r="J2001" s="56" t="str">
        <f>+'INFO ENEL'!O1989</f>
        <v>Poste</v>
      </c>
      <c r="K2001" s="56" t="str">
        <f>+'INFO ENEL'!P1989</f>
        <v>Concreto</v>
      </c>
      <c r="L2001" s="56" t="str">
        <f>+'INFO ENEL'!Q1989</f>
        <v>PPC20</v>
      </c>
      <c r="M2001" s="55" t="str">
        <f>+IF(ISERROR(INDEX('Estructuras de Acero y Concreto'!$C$6:$C$577,MATCH(L2001,'Estructuras de Acero y Concreto'!$D$6:$D$577,0)))=FALSE,INDEX('Estructuras de Acero y Concreto'!$C$6:$C$577,MATCH(L2001,'Estructuras de Acero y Concreto'!$D$6:$D$577,0)),IF(ISERROR(INDEX('Estructuras de Madera'!$C$5:$C$122,MATCH(L2001,'Estructuras de Madera'!$D$5:$D$122,0)))=FALSE,INDEX('Estructuras de Madera'!$C$5:$C$122,MATCH(L2001,'Estructuras de Madera'!$D$5:$D$122,0)),INDEX(SICODI!$G$3:$G$2404,MATCH(L2001,SICODI!$G$3:$G$2404,0))))</f>
        <v>PPC20</v>
      </c>
      <c r="N2001" s="121" t="str">
        <f>+IF(ISERROR(VLOOKUP(M2001,'Resumen de precios LLTT'!$C$17:$D$3071,2,FALSE))=FALSE,VLOOKUP(M2001,'Resumen de precios LLTT'!$C$17:$D$3071,2,FALSE),VLOOKUP(M2001,SICODI!$G$3:$J$2404,2,FALSE))</f>
        <v>POSTE DE CONCRETO ARMADO DE 13/400/150/345</v>
      </c>
      <c r="O2001" s="58">
        <f>+IF(ISERROR(VLOOKUP(M2001,'Resumen de precios LLTT'!$C$17:$G$3071,5,FALSE))=FALSE,VLOOKUP(M2001,'Resumen de precios LLTT'!$C$17:$G$3071,5,FALSE),VLOOKUP(M2001,SICODI!$G$3:$J$2404,4,FALSE))</f>
        <v>364.69</v>
      </c>
      <c r="P2001" s="16">
        <f t="shared" si="285"/>
        <v>0.84299999999999997</v>
      </c>
      <c r="Q2001" s="78">
        <f t="shared" si="286"/>
        <v>672.12366999999995</v>
      </c>
      <c r="R2001" s="56">
        <v>0</v>
      </c>
      <c r="S2001" s="16">
        <f t="shared" si="287"/>
        <v>0.13400000000000001</v>
      </c>
      <c r="T2001" s="79">
        <f t="shared" si="288"/>
        <v>7.5053809816666659</v>
      </c>
      <c r="U2001" s="80">
        <f t="shared" si="289"/>
        <v>0.183</v>
      </c>
      <c r="V2001" s="81">
        <f t="shared" si="290"/>
        <v>1.3734847196449997</v>
      </c>
      <c r="W2001" s="79">
        <f t="shared" si="291"/>
        <v>0.46217247724950827</v>
      </c>
      <c r="X2001" s="60">
        <f t="shared" si="283"/>
        <v>0.5</v>
      </c>
      <c r="Y2001" s="56">
        <f>+'INFO ENEL'!R1989</f>
        <v>1</v>
      </c>
      <c r="Z2001" s="59">
        <f t="shared" si="284"/>
        <v>0.5</v>
      </c>
    </row>
    <row r="2002" spans="1:26" ht="15" customHeight="1" x14ac:dyDescent="0.25">
      <c r="A2002" s="55">
        <f>+'INFO ENEL'!A1990</f>
        <v>1985</v>
      </c>
      <c r="B2002" s="121" t="str">
        <f>+INDEX($B$8:$B$15,MATCH(L2002,$L$8:$L$15,0))</f>
        <v>SICODI</v>
      </c>
      <c r="C2002" s="56" t="str">
        <f>+'INFO ENEL'!B1990</f>
        <v>Lima</v>
      </c>
      <c r="D2002" s="56" t="str">
        <f>+'INFO ENEL'!D1990</f>
        <v>SAYAN (LIMA)</v>
      </c>
      <c r="E2002" s="56" t="str">
        <f>+'INFO ENEL'!D1990</f>
        <v>SAYAN (LIMA)</v>
      </c>
      <c r="F2002" s="50">
        <f>+'INFO ENEL'!E1990</f>
        <v>0</v>
      </c>
      <c r="G2002" s="56" t="str">
        <f>+'INFO ENEL'!L1990</f>
        <v>MT</v>
      </c>
      <c r="H2002" s="57">
        <f>+'INFO ENEL'!M1990</f>
        <v>108.57</v>
      </c>
      <c r="I2002" s="56">
        <f>+'INFO ENEL'!N1990</f>
        <v>13</v>
      </c>
      <c r="J2002" s="56" t="str">
        <f>+'INFO ENEL'!O1990</f>
        <v>Poste</v>
      </c>
      <c r="K2002" s="56" t="str">
        <f>+'INFO ENEL'!P1990</f>
        <v>Concreto</v>
      </c>
      <c r="L2002" s="56" t="str">
        <f>+'INFO ENEL'!Q1990</f>
        <v>PPC20</v>
      </c>
      <c r="M2002" s="55" t="str">
        <f>+IF(ISERROR(INDEX('Estructuras de Acero y Concreto'!$C$6:$C$577,MATCH(L2002,'Estructuras de Acero y Concreto'!$D$6:$D$577,0)))=FALSE,INDEX('Estructuras de Acero y Concreto'!$C$6:$C$577,MATCH(L2002,'Estructuras de Acero y Concreto'!$D$6:$D$577,0)),IF(ISERROR(INDEX('Estructuras de Madera'!$C$5:$C$122,MATCH(L2002,'Estructuras de Madera'!$D$5:$D$122,0)))=FALSE,INDEX('Estructuras de Madera'!$C$5:$C$122,MATCH(L2002,'Estructuras de Madera'!$D$5:$D$122,0)),INDEX(SICODI!$G$3:$G$2404,MATCH(L2002,SICODI!$G$3:$G$2404,0))))</f>
        <v>PPC20</v>
      </c>
      <c r="N2002" s="121" t="str">
        <f>+IF(ISERROR(VLOOKUP(M2002,'Resumen de precios LLTT'!$C$17:$D$3071,2,FALSE))=FALSE,VLOOKUP(M2002,'Resumen de precios LLTT'!$C$17:$D$3071,2,FALSE),VLOOKUP(M2002,SICODI!$G$3:$J$2404,2,FALSE))</f>
        <v>POSTE DE CONCRETO ARMADO DE 13/400/150/345</v>
      </c>
      <c r="O2002" s="58">
        <f>+IF(ISERROR(VLOOKUP(M2002,'Resumen de precios LLTT'!$C$17:$G$3071,5,FALSE))=FALSE,VLOOKUP(M2002,'Resumen de precios LLTT'!$C$17:$G$3071,5,FALSE),VLOOKUP(M2002,SICODI!$G$3:$J$2404,4,FALSE))</f>
        <v>364.69</v>
      </c>
      <c r="P2002" s="16">
        <f t="shared" si="285"/>
        <v>0.84299999999999997</v>
      </c>
      <c r="Q2002" s="78">
        <f t="shared" si="286"/>
        <v>672.12366999999995</v>
      </c>
      <c r="R2002" s="56">
        <v>0</v>
      </c>
      <c r="S2002" s="16">
        <f t="shared" si="287"/>
        <v>0.13400000000000001</v>
      </c>
      <c r="T2002" s="79">
        <f t="shared" si="288"/>
        <v>7.5053809816666659</v>
      </c>
      <c r="U2002" s="80">
        <f t="shared" si="289"/>
        <v>0.183</v>
      </c>
      <c r="V2002" s="81">
        <f t="shared" si="290"/>
        <v>1.3734847196449997</v>
      </c>
      <c r="W2002" s="79">
        <f t="shared" si="291"/>
        <v>0.46217247724950827</v>
      </c>
      <c r="X2002" s="60">
        <f t="shared" ref="X2002:X2065" si="292">ROUND(W2002,1)</f>
        <v>0.5</v>
      </c>
      <c r="Y2002" s="56">
        <f>+'INFO ENEL'!R1990</f>
        <v>1</v>
      </c>
      <c r="Z2002" s="59">
        <f t="shared" si="284"/>
        <v>0.5</v>
      </c>
    </row>
    <row r="2003" spans="1:26" ht="15" customHeight="1" x14ac:dyDescent="0.25">
      <c r="A2003" s="55">
        <f>+'INFO ENEL'!A1991</f>
        <v>1986</v>
      </c>
      <c r="B2003" s="121" t="str">
        <f>+INDEX($B$8:$B$15,MATCH(L2003,$L$8:$L$15,0))</f>
        <v>SICODI</v>
      </c>
      <c r="C2003" s="56" t="str">
        <f>+'INFO ENEL'!B1991</f>
        <v>Lima</v>
      </c>
      <c r="D2003" s="56" t="str">
        <f>+'INFO ENEL'!D1991</f>
        <v>SAYAN (LIMA)</v>
      </c>
      <c r="E2003" s="56" t="str">
        <f>+'INFO ENEL'!D1991</f>
        <v>SAYAN (LIMA)</v>
      </c>
      <c r="F2003" s="50">
        <f>+'INFO ENEL'!E1991</f>
        <v>0</v>
      </c>
      <c r="G2003" s="56" t="str">
        <f>+'INFO ENEL'!L1991</f>
        <v>MT</v>
      </c>
      <c r="H2003" s="57">
        <f>+'INFO ENEL'!M1991</f>
        <v>96.92</v>
      </c>
      <c r="I2003" s="56">
        <f>+'INFO ENEL'!N1991</f>
        <v>13</v>
      </c>
      <c r="J2003" s="56" t="str">
        <f>+'INFO ENEL'!O1991</f>
        <v>Poste</v>
      </c>
      <c r="K2003" s="56" t="str">
        <f>+'INFO ENEL'!P1991</f>
        <v>Concreto</v>
      </c>
      <c r="L2003" s="56" t="str">
        <f>+'INFO ENEL'!Q1991</f>
        <v>PPC20</v>
      </c>
      <c r="M2003" s="55" t="str">
        <f>+IF(ISERROR(INDEX('Estructuras de Acero y Concreto'!$C$6:$C$577,MATCH(L2003,'Estructuras de Acero y Concreto'!$D$6:$D$577,0)))=FALSE,INDEX('Estructuras de Acero y Concreto'!$C$6:$C$577,MATCH(L2003,'Estructuras de Acero y Concreto'!$D$6:$D$577,0)),IF(ISERROR(INDEX('Estructuras de Madera'!$C$5:$C$122,MATCH(L2003,'Estructuras de Madera'!$D$5:$D$122,0)))=FALSE,INDEX('Estructuras de Madera'!$C$5:$C$122,MATCH(L2003,'Estructuras de Madera'!$D$5:$D$122,0)),INDEX(SICODI!$G$3:$G$2404,MATCH(L2003,SICODI!$G$3:$G$2404,0))))</f>
        <v>PPC20</v>
      </c>
      <c r="N2003" s="121" t="str">
        <f>+IF(ISERROR(VLOOKUP(M2003,'Resumen de precios LLTT'!$C$17:$D$3071,2,FALSE))=FALSE,VLOOKUP(M2003,'Resumen de precios LLTT'!$C$17:$D$3071,2,FALSE),VLOOKUP(M2003,SICODI!$G$3:$J$2404,2,FALSE))</f>
        <v>POSTE DE CONCRETO ARMADO DE 13/400/150/345</v>
      </c>
      <c r="O2003" s="58">
        <f>+IF(ISERROR(VLOOKUP(M2003,'Resumen de precios LLTT'!$C$17:$G$3071,5,FALSE))=FALSE,VLOOKUP(M2003,'Resumen de precios LLTT'!$C$17:$G$3071,5,FALSE),VLOOKUP(M2003,SICODI!$G$3:$J$2404,4,FALSE))</f>
        <v>364.69</v>
      </c>
      <c r="P2003" s="16">
        <f t="shared" si="285"/>
        <v>0.84299999999999997</v>
      </c>
      <c r="Q2003" s="78">
        <f t="shared" si="286"/>
        <v>672.12366999999995</v>
      </c>
      <c r="R2003" s="56">
        <v>0</v>
      </c>
      <c r="S2003" s="16">
        <f t="shared" si="287"/>
        <v>0.13400000000000001</v>
      </c>
      <c r="T2003" s="79">
        <f t="shared" si="288"/>
        <v>7.5053809816666659</v>
      </c>
      <c r="U2003" s="80">
        <f t="shared" si="289"/>
        <v>0.183</v>
      </c>
      <c r="V2003" s="81">
        <f t="shared" si="290"/>
        <v>1.3734847196449997</v>
      </c>
      <c r="W2003" s="79">
        <f t="shared" si="291"/>
        <v>0.46217247724950827</v>
      </c>
      <c r="X2003" s="60">
        <f t="shared" si="292"/>
        <v>0.5</v>
      </c>
      <c r="Y2003" s="56">
        <f>+'INFO ENEL'!R1991</f>
        <v>1</v>
      </c>
      <c r="Z2003" s="59">
        <f t="shared" ref="Z2003:Z2066" si="293">X2003*Y2003</f>
        <v>0.5</v>
      </c>
    </row>
    <row r="2004" spans="1:26" ht="15" customHeight="1" x14ac:dyDescent="0.25">
      <c r="A2004" s="55">
        <f>+'INFO ENEL'!A1992</f>
        <v>1987</v>
      </c>
      <c r="B2004" s="121" t="str">
        <f>+INDEX($B$8:$B$15,MATCH(L2004,$L$8:$L$15,0))</f>
        <v>SICODI</v>
      </c>
      <c r="C2004" s="56" t="str">
        <f>+'INFO ENEL'!B1992</f>
        <v>Lima</v>
      </c>
      <c r="D2004" s="56" t="str">
        <f>+'INFO ENEL'!D1992</f>
        <v>SAYAN (LIMA)</v>
      </c>
      <c r="E2004" s="56" t="str">
        <f>+'INFO ENEL'!D1992</f>
        <v>SAYAN (LIMA)</v>
      </c>
      <c r="F2004" s="50">
        <f>+'INFO ENEL'!E1992</f>
        <v>0</v>
      </c>
      <c r="G2004" s="56" t="str">
        <f>+'INFO ENEL'!L1992</f>
        <v>MT</v>
      </c>
      <c r="H2004" s="57">
        <f>+'INFO ENEL'!M1992</f>
        <v>109.89</v>
      </c>
      <c r="I2004" s="56">
        <f>+'INFO ENEL'!N1992</f>
        <v>13</v>
      </c>
      <c r="J2004" s="56" t="str">
        <f>+'INFO ENEL'!O1992</f>
        <v>Poste</v>
      </c>
      <c r="K2004" s="56" t="str">
        <f>+'INFO ENEL'!P1992</f>
        <v>Concreto</v>
      </c>
      <c r="L2004" s="56" t="str">
        <f>+'INFO ENEL'!Q1992</f>
        <v>PPC20</v>
      </c>
      <c r="M2004" s="55" t="str">
        <f>+IF(ISERROR(INDEX('Estructuras de Acero y Concreto'!$C$6:$C$577,MATCH(L2004,'Estructuras de Acero y Concreto'!$D$6:$D$577,0)))=FALSE,INDEX('Estructuras de Acero y Concreto'!$C$6:$C$577,MATCH(L2004,'Estructuras de Acero y Concreto'!$D$6:$D$577,0)),IF(ISERROR(INDEX('Estructuras de Madera'!$C$5:$C$122,MATCH(L2004,'Estructuras de Madera'!$D$5:$D$122,0)))=FALSE,INDEX('Estructuras de Madera'!$C$5:$C$122,MATCH(L2004,'Estructuras de Madera'!$D$5:$D$122,0)),INDEX(SICODI!$G$3:$G$2404,MATCH(L2004,SICODI!$G$3:$G$2404,0))))</f>
        <v>PPC20</v>
      </c>
      <c r="N2004" s="121" t="str">
        <f>+IF(ISERROR(VLOOKUP(M2004,'Resumen de precios LLTT'!$C$17:$D$3071,2,FALSE))=FALSE,VLOOKUP(M2004,'Resumen de precios LLTT'!$C$17:$D$3071,2,FALSE),VLOOKUP(M2004,SICODI!$G$3:$J$2404,2,FALSE))</f>
        <v>POSTE DE CONCRETO ARMADO DE 13/400/150/345</v>
      </c>
      <c r="O2004" s="58">
        <f>+IF(ISERROR(VLOOKUP(M2004,'Resumen de precios LLTT'!$C$17:$G$3071,5,FALSE))=FALSE,VLOOKUP(M2004,'Resumen de precios LLTT'!$C$17:$G$3071,5,FALSE),VLOOKUP(M2004,SICODI!$G$3:$J$2404,4,FALSE))</f>
        <v>364.69</v>
      </c>
      <c r="P2004" s="16">
        <f t="shared" si="285"/>
        <v>0.84299999999999997</v>
      </c>
      <c r="Q2004" s="78">
        <f t="shared" si="286"/>
        <v>672.12366999999995</v>
      </c>
      <c r="R2004" s="56">
        <v>0</v>
      </c>
      <c r="S2004" s="16">
        <f t="shared" si="287"/>
        <v>0.13400000000000001</v>
      </c>
      <c r="T2004" s="79">
        <f t="shared" si="288"/>
        <v>7.5053809816666659</v>
      </c>
      <c r="U2004" s="80">
        <f t="shared" si="289"/>
        <v>0.183</v>
      </c>
      <c r="V2004" s="81">
        <f t="shared" si="290"/>
        <v>1.3734847196449997</v>
      </c>
      <c r="W2004" s="79">
        <f t="shared" si="291"/>
        <v>0.46217247724950827</v>
      </c>
      <c r="X2004" s="60">
        <f t="shared" si="292"/>
        <v>0.5</v>
      </c>
      <c r="Y2004" s="56">
        <f>+'INFO ENEL'!R1992</f>
        <v>1</v>
      </c>
      <c r="Z2004" s="59">
        <f t="shared" si="293"/>
        <v>0.5</v>
      </c>
    </row>
    <row r="2005" spans="1:26" ht="15" customHeight="1" x14ac:dyDescent="0.25">
      <c r="A2005" s="55">
        <f>+'INFO ENEL'!A1993</f>
        <v>1988</v>
      </c>
      <c r="B2005" s="121" t="str">
        <f>+INDEX($B$8:$B$15,MATCH(L2005,$L$8:$L$15,0))</f>
        <v>SICODI</v>
      </c>
      <c r="C2005" s="56" t="str">
        <f>+'INFO ENEL'!B1993</f>
        <v>Lima</v>
      </c>
      <c r="D2005" s="56" t="str">
        <f>+'INFO ENEL'!D1993</f>
        <v>SAYAN (LIMA)</v>
      </c>
      <c r="E2005" s="56" t="str">
        <f>+'INFO ENEL'!D1993</f>
        <v>SAYAN (LIMA)</v>
      </c>
      <c r="F2005" s="50">
        <f>+'INFO ENEL'!E1993</f>
        <v>0</v>
      </c>
      <c r="G2005" s="56" t="str">
        <f>+'INFO ENEL'!L1993</f>
        <v>MT</v>
      </c>
      <c r="H2005" s="57">
        <f>+'INFO ENEL'!M1993</f>
        <v>96.06</v>
      </c>
      <c r="I2005" s="56">
        <f>+'INFO ENEL'!N1993</f>
        <v>13</v>
      </c>
      <c r="J2005" s="56" t="str">
        <f>+'INFO ENEL'!O1993</f>
        <v>Poste</v>
      </c>
      <c r="K2005" s="56" t="str">
        <f>+'INFO ENEL'!P1993</f>
        <v>Concreto</v>
      </c>
      <c r="L2005" s="56" t="str">
        <f>+'INFO ENEL'!Q1993</f>
        <v>PPC20</v>
      </c>
      <c r="M2005" s="55" t="str">
        <f>+IF(ISERROR(INDEX('Estructuras de Acero y Concreto'!$C$6:$C$577,MATCH(L2005,'Estructuras de Acero y Concreto'!$D$6:$D$577,0)))=FALSE,INDEX('Estructuras de Acero y Concreto'!$C$6:$C$577,MATCH(L2005,'Estructuras de Acero y Concreto'!$D$6:$D$577,0)),IF(ISERROR(INDEX('Estructuras de Madera'!$C$5:$C$122,MATCH(L2005,'Estructuras de Madera'!$D$5:$D$122,0)))=FALSE,INDEX('Estructuras de Madera'!$C$5:$C$122,MATCH(L2005,'Estructuras de Madera'!$D$5:$D$122,0)),INDEX(SICODI!$G$3:$G$2404,MATCH(L2005,SICODI!$G$3:$G$2404,0))))</f>
        <v>PPC20</v>
      </c>
      <c r="N2005" s="121" t="str">
        <f>+IF(ISERROR(VLOOKUP(M2005,'Resumen de precios LLTT'!$C$17:$D$3071,2,FALSE))=FALSE,VLOOKUP(M2005,'Resumen de precios LLTT'!$C$17:$D$3071,2,FALSE),VLOOKUP(M2005,SICODI!$G$3:$J$2404,2,FALSE))</f>
        <v>POSTE DE CONCRETO ARMADO DE 13/400/150/345</v>
      </c>
      <c r="O2005" s="58">
        <f>+IF(ISERROR(VLOOKUP(M2005,'Resumen de precios LLTT'!$C$17:$G$3071,5,FALSE))=FALSE,VLOOKUP(M2005,'Resumen de precios LLTT'!$C$17:$G$3071,5,FALSE),VLOOKUP(M2005,SICODI!$G$3:$J$2404,4,FALSE))</f>
        <v>364.69</v>
      </c>
      <c r="P2005" s="16">
        <f t="shared" si="285"/>
        <v>0.84299999999999997</v>
      </c>
      <c r="Q2005" s="78">
        <f t="shared" si="286"/>
        <v>672.12366999999995</v>
      </c>
      <c r="R2005" s="56">
        <v>0</v>
      </c>
      <c r="S2005" s="16">
        <f t="shared" si="287"/>
        <v>0.13400000000000001</v>
      </c>
      <c r="T2005" s="79">
        <f t="shared" si="288"/>
        <v>7.5053809816666659</v>
      </c>
      <c r="U2005" s="80">
        <f t="shared" si="289"/>
        <v>0.183</v>
      </c>
      <c r="V2005" s="81">
        <f t="shared" si="290"/>
        <v>1.3734847196449997</v>
      </c>
      <c r="W2005" s="79">
        <f t="shared" si="291"/>
        <v>0.46217247724950827</v>
      </c>
      <c r="X2005" s="60">
        <f t="shared" si="292"/>
        <v>0.5</v>
      </c>
      <c r="Y2005" s="56">
        <f>+'INFO ENEL'!R1993</f>
        <v>1</v>
      </c>
      <c r="Z2005" s="59">
        <f t="shared" si="293"/>
        <v>0.5</v>
      </c>
    </row>
    <row r="2006" spans="1:26" ht="15" customHeight="1" x14ac:dyDescent="0.25">
      <c r="A2006" s="55">
        <f>+'INFO ENEL'!A1994</f>
        <v>1989</v>
      </c>
      <c r="B2006" s="121" t="str">
        <f>+INDEX($B$8:$B$15,MATCH(L2006,$L$8:$L$15,0))</f>
        <v>SICODI</v>
      </c>
      <c r="C2006" s="56" t="str">
        <f>+'INFO ENEL'!B1994</f>
        <v>Lima</v>
      </c>
      <c r="D2006" s="56" t="str">
        <f>+'INFO ENEL'!D1994</f>
        <v>SAYAN (LIMA)</v>
      </c>
      <c r="E2006" s="56" t="str">
        <f>+'INFO ENEL'!D1994</f>
        <v>SAYAN (LIMA)</v>
      </c>
      <c r="F2006" s="50">
        <f>+'INFO ENEL'!E1994</f>
        <v>0</v>
      </c>
      <c r="G2006" s="56" t="str">
        <f>+'INFO ENEL'!L1994</f>
        <v>MT</v>
      </c>
      <c r="H2006" s="57">
        <f>+'INFO ENEL'!M1994</f>
        <v>128.61000000000001</v>
      </c>
      <c r="I2006" s="56">
        <f>+'INFO ENEL'!N1994</f>
        <v>13</v>
      </c>
      <c r="J2006" s="56" t="str">
        <f>+'INFO ENEL'!O1994</f>
        <v>Poste</v>
      </c>
      <c r="K2006" s="56" t="str">
        <f>+'INFO ENEL'!P1994</f>
        <v>Concreto</v>
      </c>
      <c r="L2006" s="56" t="str">
        <f>+'INFO ENEL'!Q1994</f>
        <v>PPC20</v>
      </c>
      <c r="M2006" s="55" t="str">
        <f>+IF(ISERROR(INDEX('Estructuras de Acero y Concreto'!$C$6:$C$577,MATCH(L2006,'Estructuras de Acero y Concreto'!$D$6:$D$577,0)))=FALSE,INDEX('Estructuras de Acero y Concreto'!$C$6:$C$577,MATCH(L2006,'Estructuras de Acero y Concreto'!$D$6:$D$577,0)),IF(ISERROR(INDEX('Estructuras de Madera'!$C$5:$C$122,MATCH(L2006,'Estructuras de Madera'!$D$5:$D$122,0)))=FALSE,INDEX('Estructuras de Madera'!$C$5:$C$122,MATCH(L2006,'Estructuras de Madera'!$D$5:$D$122,0)),INDEX(SICODI!$G$3:$G$2404,MATCH(L2006,SICODI!$G$3:$G$2404,0))))</f>
        <v>PPC20</v>
      </c>
      <c r="N2006" s="121" t="str">
        <f>+IF(ISERROR(VLOOKUP(M2006,'Resumen de precios LLTT'!$C$17:$D$3071,2,FALSE))=FALSE,VLOOKUP(M2006,'Resumen de precios LLTT'!$C$17:$D$3071,2,FALSE),VLOOKUP(M2006,SICODI!$G$3:$J$2404,2,FALSE))</f>
        <v>POSTE DE CONCRETO ARMADO DE 13/400/150/345</v>
      </c>
      <c r="O2006" s="58">
        <f>+IF(ISERROR(VLOOKUP(M2006,'Resumen de precios LLTT'!$C$17:$G$3071,5,FALSE))=FALSE,VLOOKUP(M2006,'Resumen de precios LLTT'!$C$17:$G$3071,5,FALSE),VLOOKUP(M2006,SICODI!$G$3:$J$2404,4,FALSE))</f>
        <v>364.69</v>
      </c>
      <c r="P2006" s="16">
        <f t="shared" si="285"/>
        <v>0.84299999999999997</v>
      </c>
      <c r="Q2006" s="78">
        <f t="shared" si="286"/>
        <v>672.12366999999995</v>
      </c>
      <c r="R2006" s="56">
        <v>0</v>
      </c>
      <c r="S2006" s="16">
        <f t="shared" si="287"/>
        <v>0.13400000000000001</v>
      </c>
      <c r="T2006" s="79">
        <f t="shared" si="288"/>
        <v>7.5053809816666659</v>
      </c>
      <c r="U2006" s="80">
        <f t="shared" si="289"/>
        <v>0.183</v>
      </c>
      <c r="V2006" s="81">
        <f t="shared" si="290"/>
        <v>1.3734847196449997</v>
      </c>
      <c r="W2006" s="79">
        <f t="shared" si="291"/>
        <v>0.46217247724950827</v>
      </c>
      <c r="X2006" s="60">
        <f t="shared" si="292"/>
        <v>0.5</v>
      </c>
      <c r="Y2006" s="56">
        <f>+'INFO ENEL'!R1994</f>
        <v>1</v>
      </c>
      <c r="Z2006" s="59">
        <f t="shared" si="293"/>
        <v>0.5</v>
      </c>
    </row>
    <row r="2007" spans="1:26" ht="15" customHeight="1" x14ac:dyDescent="0.25">
      <c r="A2007" s="55">
        <f>+'INFO ENEL'!A1995</f>
        <v>1990</v>
      </c>
      <c r="B2007" s="121" t="str">
        <f>+INDEX($B$8:$B$15,MATCH(L2007,$L$8:$L$15,0))</f>
        <v>SICODI</v>
      </c>
      <c r="C2007" s="56" t="str">
        <f>+'INFO ENEL'!B1995</f>
        <v>Lima</v>
      </c>
      <c r="D2007" s="56" t="str">
        <f>+'INFO ENEL'!D1995</f>
        <v>SAYAN (LIMA)</v>
      </c>
      <c r="E2007" s="56" t="str">
        <f>+'INFO ENEL'!D1995</f>
        <v>SAYAN (LIMA)</v>
      </c>
      <c r="F2007" s="50">
        <f>+'INFO ENEL'!E1995</f>
        <v>0</v>
      </c>
      <c r="G2007" s="56" t="str">
        <f>+'INFO ENEL'!L1995</f>
        <v>MT</v>
      </c>
      <c r="H2007" s="57">
        <f>+'INFO ENEL'!M1995</f>
        <v>92.48</v>
      </c>
      <c r="I2007" s="56">
        <f>+'INFO ENEL'!N1995</f>
        <v>13</v>
      </c>
      <c r="J2007" s="56" t="str">
        <f>+'INFO ENEL'!O1995</f>
        <v>Poste</v>
      </c>
      <c r="K2007" s="56" t="str">
        <f>+'INFO ENEL'!P1995</f>
        <v>Concreto</v>
      </c>
      <c r="L2007" s="56" t="str">
        <f>+'INFO ENEL'!Q1995</f>
        <v>PPC20</v>
      </c>
      <c r="M2007" s="55" t="str">
        <f>+IF(ISERROR(INDEX('Estructuras de Acero y Concreto'!$C$6:$C$577,MATCH(L2007,'Estructuras de Acero y Concreto'!$D$6:$D$577,0)))=FALSE,INDEX('Estructuras de Acero y Concreto'!$C$6:$C$577,MATCH(L2007,'Estructuras de Acero y Concreto'!$D$6:$D$577,0)),IF(ISERROR(INDEX('Estructuras de Madera'!$C$5:$C$122,MATCH(L2007,'Estructuras de Madera'!$D$5:$D$122,0)))=FALSE,INDEX('Estructuras de Madera'!$C$5:$C$122,MATCH(L2007,'Estructuras de Madera'!$D$5:$D$122,0)),INDEX(SICODI!$G$3:$G$2404,MATCH(L2007,SICODI!$G$3:$G$2404,0))))</f>
        <v>PPC20</v>
      </c>
      <c r="N2007" s="121" t="str">
        <f>+IF(ISERROR(VLOOKUP(M2007,'Resumen de precios LLTT'!$C$17:$D$3071,2,FALSE))=FALSE,VLOOKUP(M2007,'Resumen de precios LLTT'!$C$17:$D$3071,2,FALSE),VLOOKUP(M2007,SICODI!$G$3:$J$2404,2,FALSE))</f>
        <v>POSTE DE CONCRETO ARMADO DE 13/400/150/345</v>
      </c>
      <c r="O2007" s="58">
        <f>+IF(ISERROR(VLOOKUP(M2007,'Resumen de precios LLTT'!$C$17:$G$3071,5,FALSE))=FALSE,VLOOKUP(M2007,'Resumen de precios LLTT'!$C$17:$G$3071,5,FALSE),VLOOKUP(M2007,SICODI!$G$3:$J$2404,4,FALSE))</f>
        <v>364.69</v>
      </c>
      <c r="P2007" s="16">
        <f t="shared" si="285"/>
        <v>0.84299999999999997</v>
      </c>
      <c r="Q2007" s="78">
        <f t="shared" si="286"/>
        <v>672.12366999999995</v>
      </c>
      <c r="R2007" s="56">
        <v>0</v>
      </c>
      <c r="S2007" s="16">
        <f t="shared" si="287"/>
        <v>0.13400000000000001</v>
      </c>
      <c r="T2007" s="79">
        <f t="shared" si="288"/>
        <v>7.5053809816666659</v>
      </c>
      <c r="U2007" s="80">
        <f t="shared" si="289"/>
        <v>0.183</v>
      </c>
      <c r="V2007" s="81">
        <f t="shared" si="290"/>
        <v>1.3734847196449997</v>
      </c>
      <c r="W2007" s="79">
        <f t="shared" si="291"/>
        <v>0.46217247724950827</v>
      </c>
      <c r="X2007" s="60">
        <f t="shared" si="292"/>
        <v>0.5</v>
      </c>
      <c r="Y2007" s="56">
        <f>+'INFO ENEL'!R1995</f>
        <v>1</v>
      </c>
      <c r="Z2007" s="59">
        <f t="shared" si="293"/>
        <v>0.5</v>
      </c>
    </row>
    <row r="2008" spans="1:26" ht="15" customHeight="1" x14ac:dyDescent="0.25">
      <c r="A2008" s="55">
        <f>+'INFO ENEL'!A1996</f>
        <v>1991</v>
      </c>
      <c r="B2008" s="121" t="str">
        <f>+INDEX($B$8:$B$15,MATCH(L2008,$L$8:$L$15,0))</f>
        <v>SICODI</v>
      </c>
      <c r="C2008" s="56" t="str">
        <f>+'INFO ENEL'!B1996</f>
        <v>Lima</v>
      </c>
      <c r="D2008" s="56" t="str">
        <f>+'INFO ENEL'!D1996</f>
        <v>SAYAN (LIMA)</v>
      </c>
      <c r="E2008" s="56" t="str">
        <f>+'INFO ENEL'!D1996</f>
        <v>SAYAN (LIMA)</v>
      </c>
      <c r="F2008" s="50">
        <f>+'INFO ENEL'!E1996</f>
        <v>0</v>
      </c>
      <c r="G2008" s="56" t="str">
        <f>+'INFO ENEL'!L1996</f>
        <v>MT</v>
      </c>
      <c r="H2008" s="57">
        <f>+'INFO ENEL'!M1996</f>
        <v>111.85</v>
      </c>
      <c r="I2008" s="56">
        <f>+'INFO ENEL'!N1996</f>
        <v>13</v>
      </c>
      <c r="J2008" s="56" t="str">
        <f>+'INFO ENEL'!O1996</f>
        <v>Poste</v>
      </c>
      <c r="K2008" s="56" t="str">
        <f>+'INFO ENEL'!P1996</f>
        <v>Concreto</v>
      </c>
      <c r="L2008" s="56" t="str">
        <f>+'INFO ENEL'!Q1996</f>
        <v>PPC20</v>
      </c>
      <c r="M2008" s="55" t="str">
        <f>+IF(ISERROR(INDEX('Estructuras de Acero y Concreto'!$C$6:$C$577,MATCH(L2008,'Estructuras de Acero y Concreto'!$D$6:$D$577,0)))=FALSE,INDEX('Estructuras de Acero y Concreto'!$C$6:$C$577,MATCH(L2008,'Estructuras de Acero y Concreto'!$D$6:$D$577,0)),IF(ISERROR(INDEX('Estructuras de Madera'!$C$5:$C$122,MATCH(L2008,'Estructuras de Madera'!$D$5:$D$122,0)))=FALSE,INDEX('Estructuras de Madera'!$C$5:$C$122,MATCH(L2008,'Estructuras de Madera'!$D$5:$D$122,0)),INDEX(SICODI!$G$3:$G$2404,MATCH(L2008,SICODI!$G$3:$G$2404,0))))</f>
        <v>PPC20</v>
      </c>
      <c r="N2008" s="121" t="str">
        <f>+IF(ISERROR(VLOOKUP(M2008,'Resumen de precios LLTT'!$C$17:$D$3071,2,FALSE))=FALSE,VLOOKUP(M2008,'Resumen de precios LLTT'!$C$17:$D$3071,2,FALSE),VLOOKUP(M2008,SICODI!$G$3:$J$2404,2,FALSE))</f>
        <v>POSTE DE CONCRETO ARMADO DE 13/400/150/345</v>
      </c>
      <c r="O2008" s="58">
        <f>+IF(ISERROR(VLOOKUP(M2008,'Resumen de precios LLTT'!$C$17:$G$3071,5,FALSE))=FALSE,VLOOKUP(M2008,'Resumen de precios LLTT'!$C$17:$G$3071,5,FALSE),VLOOKUP(M2008,SICODI!$G$3:$J$2404,4,FALSE))</f>
        <v>364.69</v>
      </c>
      <c r="P2008" s="16">
        <f t="shared" si="285"/>
        <v>0.84299999999999997</v>
      </c>
      <c r="Q2008" s="78">
        <f t="shared" si="286"/>
        <v>672.12366999999995</v>
      </c>
      <c r="R2008" s="56">
        <v>0</v>
      </c>
      <c r="S2008" s="16">
        <f t="shared" si="287"/>
        <v>0.13400000000000001</v>
      </c>
      <c r="T2008" s="79">
        <f t="shared" si="288"/>
        <v>7.5053809816666659</v>
      </c>
      <c r="U2008" s="80">
        <f t="shared" si="289"/>
        <v>0.183</v>
      </c>
      <c r="V2008" s="81">
        <f t="shared" si="290"/>
        <v>1.3734847196449997</v>
      </c>
      <c r="W2008" s="79">
        <f t="shared" si="291"/>
        <v>0.46217247724950827</v>
      </c>
      <c r="X2008" s="60">
        <f t="shared" si="292"/>
        <v>0.5</v>
      </c>
      <c r="Y2008" s="56">
        <f>+'INFO ENEL'!R1996</f>
        <v>1</v>
      </c>
      <c r="Z2008" s="59">
        <f t="shared" si="293"/>
        <v>0.5</v>
      </c>
    </row>
    <row r="2009" spans="1:26" ht="15" customHeight="1" x14ac:dyDescent="0.25">
      <c r="A2009" s="55">
        <f>+'INFO ENEL'!A1997</f>
        <v>1992</v>
      </c>
      <c r="B2009" s="121" t="str">
        <f>+INDEX($B$8:$B$15,MATCH(L2009,$L$8:$L$15,0))</f>
        <v>SICODI</v>
      </c>
      <c r="C2009" s="56" t="str">
        <f>+'INFO ENEL'!B1997</f>
        <v>Lima</v>
      </c>
      <c r="D2009" s="56" t="str">
        <f>+'INFO ENEL'!D1997</f>
        <v>SAYAN (LIMA)</v>
      </c>
      <c r="E2009" s="56" t="str">
        <f>+'INFO ENEL'!D1997</f>
        <v>SAYAN (LIMA)</v>
      </c>
      <c r="F2009" s="50">
        <f>+'INFO ENEL'!E1997</f>
        <v>0</v>
      </c>
      <c r="G2009" s="56" t="str">
        <f>+'INFO ENEL'!L1997</f>
        <v>MT</v>
      </c>
      <c r="H2009" s="57">
        <f>+'INFO ENEL'!M1997</f>
        <v>123.38</v>
      </c>
      <c r="I2009" s="56">
        <f>+'INFO ENEL'!N1997</f>
        <v>13</v>
      </c>
      <c r="J2009" s="56" t="str">
        <f>+'INFO ENEL'!O1997</f>
        <v>Poste</v>
      </c>
      <c r="K2009" s="56" t="str">
        <f>+'INFO ENEL'!P1997</f>
        <v>Concreto</v>
      </c>
      <c r="L2009" s="56" t="str">
        <f>+'INFO ENEL'!Q1997</f>
        <v>PPC20</v>
      </c>
      <c r="M2009" s="55" t="str">
        <f>+IF(ISERROR(INDEX('Estructuras de Acero y Concreto'!$C$6:$C$577,MATCH(L2009,'Estructuras de Acero y Concreto'!$D$6:$D$577,0)))=FALSE,INDEX('Estructuras de Acero y Concreto'!$C$6:$C$577,MATCH(L2009,'Estructuras de Acero y Concreto'!$D$6:$D$577,0)),IF(ISERROR(INDEX('Estructuras de Madera'!$C$5:$C$122,MATCH(L2009,'Estructuras de Madera'!$D$5:$D$122,0)))=FALSE,INDEX('Estructuras de Madera'!$C$5:$C$122,MATCH(L2009,'Estructuras de Madera'!$D$5:$D$122,0)),INDEX(SICODI!$G$3:$G$2404,MATCH(L2009,SICODI!$G$3:$G$2404,0))))</f>
        <v>PPC20</v>
      </c>
      <c r="N2009" s="121" t="str">
        <f>+IF(ISERROR(VLOOKUP(M2009,'Resumen de precios LLTT'!$C$17:$D$3071,2,FALSE))=FALSE,VLOOKUP(M2009,'Resumen de precios LLTT'!$C$17:$D$3071,2,FALSE),VLOOKUP(M2009,SICODI!$G$3:$J$2404,2,FALSE))</f>
        <v>POSTE DE CONCRETO ARMADO DE 13/400/150/345</v>
      </c>
      <c r="O2009" s="58">
        <f>+IF(ISERROR(VLOOKUP(M2009,'Resumen de precios LLTT'!$C$17:$G$3071,5,FALSE))=FALSE,VLOOKUP(M2009,'Resumen de precios LLTT'!$C$17:$G$3071,5,FALSE),VLOOKUP(M2009,SICODI!$G$3:$J$2404,4,FALSE))</f>
        <v>364.69</v>
      </c>
      <c r="P2009" s="16">
        <f t="shared" si="285"/>
        <v>0.84299999999999997</v>
      </c>
      <c r="Q2009" s="78">
        <f t="shared" si="286"/>
        <v>672.12366999999995</v>
      </c>
      <c r="R2009" s="56">
        <v>0</v>
      </c>
      <c r="S2009" s="16">
        <f t="shared" si="287"/>
        <v>0.13400000000000001</v>
      </c>
      <c r="T2009" s="79">
        <f t="shared" si="288"/>
        <v>7.5053809816666659</v>
      </c>
      <c r="U2009" s="80">
        <f t="shared" si="289"/>
        <v>0.183</v>
      </c>
      <c r="V2009" s="81">
        <f t="shared" si="290"/>
        <v>1.3734847196449997</v>
      </c>
      <c r="W2009" s="79">
        <f t="shared" si="291"/>
        <v>0.46217247724950827</v>
      </c>
      <c r="X2009" s="60">
        <f t="shared" si="292"/>
        <v>0.5</v>
      </c>
      <c r="Y2009" s="56">
        <f>+'INFO ENEL'!R1997</f>
        <v>1</v>
      </c>
      <c r="Z2009" s="59">
        <f t="shared" si="293"/>
        <v>0.5</v>
      </c>
    </row>
    <row r="2010" spans="1:26" ht="15" customHeight="1" x14ac:dyDescent="0.25">
      <c r="A2010" s="55">
        <f>+'INFO ENEL'!A1998</f>
        <v>1993</v>
      </c>
      <c r="B2010" s="121" t="str">
        <f>+INDEX($B$8:$B$15,MATCH(L2010,$L$8:$L$15,0))</f>
        <v>SICODI</v>
      </c>
      <c r="C2010" s="56" t="str">
        <f>+'INFO ENEL'!B1998</f>
        <v>Lima</v>
      </c>
      <c r="D2010" s="56" t="str">
        <f>+'INFO ENEL'!D1998</f>
        <v>SAYAN (LIMA)</v>
      </c>
      <c r="E2010" s="56" t="str">
        <f>+'INFO ENEL'!D1998</f>
        <v>SAYAN (LIMA)</v>
      </c>
      <c r="F2010" s="50">
        <f>+'INFO ENEL'!E1998</f>
        <v>0</v>
      </c>
      <c r="G2010" s="56" t="str">
        <f>+'INFO ENEL'!L1998</f>
        <v>MT</v>
      </c>
      <c r="H2010" s="57">
        <f>+'INFO ENEL'!M1998</f>
        <v>134.19999999999899</v>
      </c>
      <c r="I2010" s="56">
        <f>+'INFO ENEL'!N1998</f>
        <v>13</v>
      </c>
      <c r="J2010" s="56" t="str">
        <f>+'INFO ENEL'!O1998</f>
        <v>Poste</v>
      </c>
      <c r="K2010" s="56" t="str">
        <f>+'INFO ENEL'!P1998</f>
        <v>Concreto</v>
      </c>
      <c r="L2010" s="56" t="str">
        <f>+'INFO ENEL'!Q1998</f>
        <v>PPC20</v>
      </c>
      <c r="M2010" s="55" t="str">
        <f>+IF(ISERROR(INDEX('Estructuras de Acero y Concreto'!$C$6:$C$577,MATCH(L2010,'Estructuras de Acero y Concreto'!$D$6:$D$577,0)))=FALSE,INDEX('Estructuras de Acero y Concreto'!$C$6:$C$577,MATCH(L2010,'Estructuras de Acero y Concreto'!$D$6:$D$577,0)),IF(ISERROR(INDEX('Estructuras de Madera'!$C$5:$C$122,MATCH(L2010,'Estructuras de Madera'!$D$5:$D$122,0)))=FALSE,INDEX('Estructuras de Madera'!$C$5:$C$122,MATCH(L2010,'Estructuras de Madera'!$D$5:$D$122,0)),INDEX(SICODI!$G$3:$G$2404,MATCH(L2010,SICODI!$G$3:$G$2404,0))))</f>
        <v>PPC20</v>
      </c>
      <c r="N2010" s="121" t="str">
        <f>+IF(ISERROR(VLOOKUP(M2010,'Resumen de precios LLTT'!$C$17:$D$3071,2,FALSE))=FALSE,VLOOKUP(M2010,'Resumen de precios LLTT'!$C$17:$D$3071,2,FALSE),VLOOKUP(M2010,SICODI!$G$3:$J$2404,2,FALSE))</f>
        <v>POSTE DE CONCRETO ARMADO DE 13/400/150/345</v>
      </c>
      <c r="O2010" s="58">
        <f>+IF(ISERROR(VLOOKUP(M2010,'Resumen de precios LLTT'!$C$17:$G$3071,5,FALSE))=FALSE,VLOOKUP(M2010,'Resumen de precios LLTT'!$C$17:$G$3071,5,FALSE),VLOOKUP(M2010,SICODI!$G$3:$J$2404,4,FALSE))</f>
        <v>364.69</v>
      </c>
      <c r="P2010" s="16">
        <f t="shared" si="285"/>
        <v>0.84299999999999997</v>
      </c>
      <c r="Q2010" s="78">
        <f t="shared" si="286"/>
        <v>672.12366999999995</v>
      </c>
      <c r="R2010" s="56">
        <v>0</v>
      </c>
      <c r="S2010" s="16">
        <f t="shared" si="287"/>
        <v>0.13400000000000001</v>
      </c>
      <c r="T2010" s="79">
        <f t="shared" si="288"/>
        <v>7.5053809816666659</v>
      </c>
      <c r="U2010" s="80">
        <f t="shared" si="289"/>
        <v>0.183</v>
      </c>
      <c r="V2010" s="81">
        <f t="shared" si="290"/>
        <v>1.3734847196449997</v>
      </c>
      <c r="W2010" s="79">
        <f t="shared" si="291"/>
        <v>0.46217247724950827</v>
      </c>
      <c r="X2010" s="60">
        <f t="shared" si="292"/>
        <v>0.5</v>
      </c>
      <c r="Y2010" s="56">
        <f>+'INFO ENEL'!R1998</f>
        <v>1</v>
      </c>
      <c r="Z2010" s="59">
        <f t="shared" si="293"/>
        <v>0.5</v>
      </c>
    </row>
    <row r="2011" spans="1:26" ht="15" customHeight="1" x14ac:dyDescent="0.25">
      <c r="A2011" s="55">
        <f>+'INFO ENEL'!A1999</f>
        <v>1994</v>
      </c>
      <c r="B2011" s="121" t="str">
        <f>+INDEX($B$8:$B$15,MATCH(L2011,$L$8:$L$15,0))</f>
        <v>SICODI</v>
      </c>
      <c r="C2011" s="56" t="str">
        <f>+'INFO ENEL'!B1999</f>
        <v>Lima</v>
      </c>
      <c r="D2011" s="56" t="str">
        <f>+'INFO ENEL'!D1999</f>
        <v>SAYAN (LIMA)</v>
      </c>
      <c r="E2011" s="56" t="str">
        <f>+'INFO ENEL'!D1999</f>
        <v>SAYAN (LIMA)</v>
      </c>
      <c r="F2011" s="50">
        <f>+'INFO ENEL'!E1999</f>
        <v>0</v>
      </c>
      <c r="G2011" s="56" t="str">
        <f>+'INFO ENEL'!L1999</f>
        <v>MT</v>
      </c>
      <c r="H2011" s="57">
        <f>+'INFO ENEL'!M1999</f>
        <v>90.36</v>
      </c>
      <c r="I2011" s="56">
        <f>+'INFO ENEL'!N1999</f>
        <v>13</v>
      </c>
      <c r="J2011" s="56" t="str">
        <f>+'INFO ENEL'!O1999</f>
        <v>Poste</v>
      </c>
      <c r="K2011" s="56" t="str">
        <f>+'INFO ENEL'!P1999</f>
        <v>Concreto</v>
      </c>
      <c r="L2011" s="56" t="str">
        <f>+'INFO ENEL'!Q1999</f>
        <v>PPC20</v>
      </c>
      <c r="M2011" s="55" t="str">
        <f>+IF(ISERROR(INDEX('Estructuras de Acero y Concreto'!$C$6:$C$577,MATCH(L2011,'Estructuras de Acero y Concreto'!$D$6:$D$577,0)))=FALSE,INDEX('Estructuras de Acero y Concreto'!$C$6:$C$577,MATCH(L2011,'Estructuras de Acero y Concreto'!$D$6:$D$577,0)),IF(ISERROR(INDEX('Estructuras de Madera'!$C$5:$C$122,MATCH(L2011,'Estructuras de Madera'!$D$5:$D$122,0)))=FALSE,INDEX('Estructuras de Madera'!$C$5:$C$122,MATCH(L2011,'Estructuras de Madera'!$D$5:$D$122,0)),INDEX(SICODI!$G$3:$G$2404,MATCH(L2011,SICODI!$G$3:$G$2404,0))))</f>
        <v>PPC20</v>
      </c>
      <c r="N2011" s="121" t="str">
        <f>+IF(ISERROR(VLOOKUP(M2011,'Resumen de precios LLTT'!$C$17:$D$3071,2,FALSE))=FALSE,VLOOKUP(M2011,'Resumen de precios LLTT'!$C$17:$D$3071,2,FALSE),VLOOKUP(M2011,SICODI!$G$3:$J$2404,2,FALSE))</f>
        <v>POSTE DE CONCRETO ARMADO DE 13/400/150/345</v>
      </c>
      <c r="O2011" s="58">
        <f>+IF(ISERROR(VLOOKUP(M2011,'Resumen de precios LLTT'!$C$17:$G$3071,5,FALSE))=FALSE,VLOOKUP(M2011,'Resumen de precios LLTT'!$C$17:$G$3071,5,FALSE),VLOOKUP(M2011,SICODI!$G$3:$J$2404,4,FALSE))</f>
        <v>364.69</v>
      </c>
      <c r="P2011" s="16">
        <f t="shared" si="285"/>
        <v>0.84299999999999997</v>
      </c>
      <c r="Q2011" s="78">
        <f t="shared" si="286"/>
        <v>672.12366999999995</v>
      </c>
      <c r="R2011" s="56">
        <v>0</v>
      </c>
      <c r="S2011" s="16">
        <f t="shared" si="287"/>
        <v>0.13400000000000001</v>
      </c>
      <c r="T2011" s="79">
        <f t="shared" si="288"/>
        <v>7.5053809816666659</v>
      </c>
      <c r="U2011" s="80">
        <f t="shared" si="289"/>
        <v>0.183</v>
      </c>
      <c r="V2011" s="81">
        <f t="shared" si="290"/>
        <v>1.3734847196449997</v>
      </c>
      <c r="W2011" s="79">
        <f t="shared" si="291"/>
        <v>0.46217247724950827</v>
      </c>
      <c r="X2011" s="60">
        <f t="shared" si="292"/>
        <v>0.5</v>
      </c>
      <c r="Y2011" s="56">
        <f>+'INFO ENEL'!R1999</f>
        <v>1</v>
      </c>
      <c r="Z2011" s="59">
        <f t="shared" si="293"/>
        <v>0.5</v>
      </c>
    </row>
    <row r="2012" spans="1:26" ht="15" customHeight="1" x14ac:dyDescent="0.25">
      <c r="A2012" s="55">
        <f>+'INFO ENEL'!A2000</f>
        <v>1995</v>
      </c>
      <c r="B2012" s="121" t="str">
        <f>+INDEX($B$8:$B$15,MATCH(L2012,$L$8:$L$15,0))</f>
        <v>SICODI</v>
      </c>
      <c r="C2012" s="56" t="str">
        <f>+'INFO ENEL'!B2000</f>
        <v>Lima</v>
      </c>
      <c r="D2012" s="56" t="str">
        <f>+'INFO ENEL'!D2000</f>
        <v>SAYAN (LIMA)</v>
      </c>
      <c r="E2012" s="56" t="str">
        <f>+'INFO ENEL'!D2000</f>
        <v>SAYAN (LIMA)</v>
      </c>
      <c r="F2012" s="50">
        <f>+'INFO ENEL'!E2000</f>
        <v>0</v>
      </c>
      <c r="G2012" s="56" t="str">
        <f>+'INFO ENEL'!L2000</f>
        <v>MT</v>
      </c>
      <c r="H2012" s="57">
        <f>+'INFO ENEL'!M2000</f>
        <v>73.22</v>
      </c>
      <c r="I2012" s="56">
        <f>+'INFO ENEL'!N2000</f>
        <v>13</v>
      </c>
      <c r="J2012" s="56" t="str">
        <f>+'INFO ENEL'!O2000</f>
        <v>Poste</v>
      </c>
      <c r="K2012" s="56" t="str">
        <f>+'INFO ENEL'!P2000</f>
        <v>Concreto</v>
      </c>
      <c r="L2012" s="56" t="str">
        <f>+'INFO ENEL'!Q2000</f>
        <v>PPC20</v>
      </c>
      <c r="M2012" s="55" t="str">
        <f>+IF(ISERROR(INDEX('Estructuras de Acero y Concreto'!$C$6:$C$577,MATCH(L2012,'Estructuras de Acero y Concreto'!$D$6:$D$577,0)))=FALSE,INDEX('Estructuras de Acero y Concreto'!$C$6:$C$577,MATCH(L2012,'Estructuras de Acero y Concreto'!$D$6:$D$577,0)),IF(ISERROR(INDEX('Estructuras de Madera'!$C$5:$C$122,MATCH(L2012,'Estructuras de Madera'!$D$5:$D$122,0)))=FALSE,INDEX('Estructuras de Madera'!$C$5:$C$122,MATCH(L2012,'Estructuras de Madera'!$D$5:$D$122,0)),INDEX(SICODI!$G$3:$G$2404,MATCH(L2012,SICODI!$G$3:$G$2404,0))))</f>
        <v>PPC20</v>
      </c>
      <c r="N2012" s="121" t="str">
        <f>+IF(ISERROR(VLOOKUP(M2012,'Resumen de precios LLTT'!$C$17:$D$3071,2,FALSE))=FALSE,VLOOKUP(M2012,'Resumen de precios LLTT'!$C$17:$D$3071,2,FALSE),VLOOKUP(M2012,SICODI!$G$3:$J$2404,2,FALSE))</f>
        <v>POSTE DE CONCRETO ARMADO DE 13/400/150/345</v>
      </c>
      <c r="O2012" s="58">
        <f>+IF(ISERROR(VLOOKUP(M2012,'Resumen de precios LLTT'!$C$17:$G$3071,5,FALSE))=FALSE,VLOOKUP(M2012,'Resumen de precios LLTT'!$C$17:$G$3071,5,FALSE),VLOOKUP(M2012,SICODI!$G$3:$J$2404,4,FALSE))</f>
        <v>364.69</v>
      </c>
      <c r="P2012" s="16">
        <f t="shared" si="285"/>
        <v>0.84299999999999997</v>
      </c>
      <c r="Q2012" s="78">
        <f t="shared" si="286"/>
        <v>672.12366999999995</v>
      </c>
      <c r="R2012" s="56">
        <v>0</v>
      </c>
      <c r="S2012" s="16">
        <f t="shared" si="287"/>
        <v>0.13400000000000001</v>
      </c>
      <c r="T2012" s="79">
        <f t="shared" si="288"/>
        <v>7.5053809816666659</v>
      </c>
      <c r="U2012" s="80">
        <f t="shared" si="289"/>
        <v>0.183</v>
      </c>
      <c r="V2012" s="81">
        <f t="shared" si="290"/>
        <v>1.3734847196449997</v>
      </c>
      <c r="W2012" s="79">
        <f t="shared" si="291"/>
        <v>0.46217247724950827</v>
      </c>
      <c r="X2012" s="60">
        <f t="shared" si="292"/>
        <v>0.5</v>
      </c>
      <c r="Y2012" s="56">
        <f>+'INFO ENEL'!R2000</f>
        <v>1</v>
      </c>
      <c r="Z2012" s="59">
        <f t="shared" si="293"/>
        <v>0.5</v>
      </c>
    </row>
    <row r="2013" spans="1:26" ht="15" customHeight="1" x14ac:dyDescent="0.25">
      <c r="A2013" s="55">
        <f>+'INFO ENEL'!A2001</f>
        <v>1996</v>
      </c>
      <c r="B2013" s="121" t="str">
        <f>+INDEX($B$8:$B$15,MATCH(L2013,$L$8:$L$15,0))</f>
        <v>SICODI</v>
      </c>
      <c r="C2013" s="56" t="str">
        <f>+'INFO ENEL'!B2001</f>
        <v>Lima</v>
      </c>
      <c r="D2013" s="56" t="str">
        <f>+'INFO ENEL'!D2001</f>
        <v>SAYAN (LIMA)</v>
      </c>
      <c r="E2013" s="56" t="str">
        <f>+'INFO ENEL'!D2001</f>
        <v>SAYAN (LIMA)</v>
      </c>
      <c r="F2013" s="50">
        <f>+'INFO ENEL'!E2001</f>
        <v>0</v>
      </c>
      <c r="G2013" s="56" t="str">
        <f>+'INFO ENEL'!L2001</f>
        <v>MT</v>
      </c>
      <c r="H2013" s="57">
        <f>+'INFO ENEL'!M2001</f>
        <v>37.76</v>
      </c>
      <c r="I2013" s="56">
        <f>+'INFO ENEL'!N2001</f>
        <v>13</v>
      </c>
      <c r="J2013" s="56" t="str">
        <f>+'INFO ENEL'!O2001</f>
        <v>Poste</v>
      </c>
      <c r="K2013" s="56" t="str">
        <f>+'INFO ENEL'!P2001</f>
        <v>Concreto</v>
      </c>
      <c r="L2013" s="56" t="str">
        <f>+'INFO ENEL'!Q2001</f>
        <v>PPC20</v>
      </c>
      <c r="M2013" s="55" t="str">
        <f>+IF(ISERROR(INDEX('Estructuras de Acero y Concreto'!$C$6:$C$577,MATCH(L2013,'Estructuras de Acero y Concreto'!$D$6:$D$577,0)))=FALSE,INDEX('Estructuras de Acero y Concreto'!$C$6:$C$577,MATCH(L2013,'Estructuras de Acero y Concreto'!$D$6:$D$577,0)),IF(ISERROR(INDEX('Estructuras de Madera'!$C$5:$C$122,MATCH(L2013,'Estructuras de Madera'!$D$5:$D$122,0)))=FALSE,INDEX('Estructuras de Madera'!$C$5:$C$122,MATCH(L2013,'Estructuras de Madera'!$D$5:$D$122,0)),INDEX(SICODI!$G$3:$G$2404,MATCH(L2013,SICODI!$G$3:$G$2404,0))))</f>
        <v>PPC20</v>
      </c>
      <c r="N2013" s="121" t="str">
        <f>+IF(ISERROR(VLOOKUP(M2013,'Resumen de precios LLTT'!$C$17:$D$3071,2,FALSE))=FALSE,VLOOKUP(M2013,'Resumen de precios LLTT'!$C$17:$D$3071,2,FALSE),VLOOKUP(M2013,SICODI!$G$3:$J$2404,2,FALSE))</f>
        <v>POSTE DE CONCRETO ARMADO DE 13/400/150/345</v>
      </c>
      <c r="O2013" s="58">
        <f>+IF(ISERROR(VLOOKUP(M2013,'Resumen de precios LLTT'!$C$17:$G$3071,5,FALSE))=FALSE,VLOOKUP(M2013,'Resumen de precios LLTT'!$C$17:$G$3071,5,FALSE),VLOOKUP(M2013,SICODI!$G$3:$J$2404,4,FALSE))</f>
        <v>364.69</v>
      </c>
      <c r="P2013" s="16">
        <f t="shared" si="285"/>
        <v>0.84299999999999997</v>
      </c>
      <c r="Q2013" s="78">
        <f t="shared" si="286"/>
        <v>672.12366999999995</v>
      </c>
      <c r="R2013" s="56">
        <v>0</v>
      </c>
      <c r="S2013" s="16">
        <f t="shared" si="287"/>
        <v>0.13400000000000001</v>
      </c>
      <c r="T2013" s="79">
        <f t="shared" si="288"/>
        <v>7.5053809816666659</v>
      </c>
      <c r="U2013" s="80">
        <f t="shared" si="289"/>
        <v>0.183</v>
      </c>
      <c r="V2013" s="81">
        <f t="shared" si="290"/>
        <v>1.3734847196449997</v>
      </c>
      <c r="W2013" s="79">
        <f t="shared" si="291"/>
        <v>0.46217247724950827</v>
      </c>
      <c r="X2013" s="60">
        <f t="shared" si="292"/>
        <v>0.5</v>
      </c>
      <c r="Y2013" s="56">
        <f>+'INFO ENEL'!R2001</f>
        <v>1</v>
      </c>
      <c r="Z2013" s="59">
        <f t="shared" si="293"/>
        <v>0.5</v>
      </c>
    </row>
    <row r="2014" spans="1:26" ht="15" customHeight="1" x14ac:dyDescent="0.25">
      <c r="A2014" s="55">
        <f>+'INFO ENEL'!A2002</f>
        <v>1997</v>
      </c>
      <c r="B2014" s="121" t="str">
        <f>+INDEX($B$8:$B$15,MATCH(L2014,$L$8:$L$15,0))</f>
        <v>SICODI</v>
      </c>
      <c r="C2014" s="56" t="str">
        <f>+'INFO ENEL'!B2002</f>
        <v>Lima</v>
      </c>
      <c r="D2014" s="56" t="str">
        <f>+'INFO ENEL'!D2002</f>
        <v>SAYAN (LIMA)</v>
      </c>
      <c r="E2014" s="56" t="str">
        <f>+'INFO ENEL'!D2002</f>
        <v>SAYAN (LIMA)</v>
      </c>
      <c r="F2014" s="50">
        <f>+'INFO ENEL'!E2002</f>
        <v>0</v>
      </c>
      <c r="G2014" s="56" t="str">
        <f>+'INFO ENEL'!L2002</f>
        <v>BT</v>
      </c>
      <c r="H2014" s="57">
        <f>+'INFO ENEL'!M2002</f>
        <v>31.24</v>
      </c>
      <c r="I2014" s="56">
        <f>+'INFO ENEL'!N2002</f>
        <v>8</v>
      </c>
      <c r="J2014" s="56" t="str">
        <f>+'INFO ENEL'!O2002</f>
        <v>Poste</v>
      </c>
      <c r="K2014" s="56" t="str">
        <f>+'INFO ENEL'!P2002</f>
        <v>Concreto</v>
      </c>
      <c r="L2014" s="56" t="str">
        <f>+'INFO ENEL'!Q2002</f>
        <v>PPC35</v>
      </c>
      <c r="M2014" s="55" t="str">
        <f>+IF(ISERROR(INDEX('Estructuras de Acero y Concreto'!$C$6:$C$577,MATCH(L2014,'Estructuras de Acero y Concreto'!$D$6:$D$577,0)))=FALSE,INDEX('Estructuras de Acero y Concreto'!$C$6:$C$577,MATCH(L2014,'Estructuras de Acero y Concreto'!$D$6:$D$577,0)),IF(ISERROR(INDEX('Estructuras de Madera'!$C$5:$C$122,MATCH(L2014,'Estructuras de Madera'!$D$5:$D$122,0)))=FALSE,INDEX('Estructuras de Madera'!$C$5:$C$122,MATCH(L2014,'Estructuras de Madera'!$D$5:$D$122,0)),INDEX(SICODI!$G$3:$G$2404,MATCH(L2014,SICODI!$G$3:$G$2404,0))))</f>
        <v>PPC35</v>
      </c>
      <c r="N2014" s="121" t="str">
        <f>+IF(ISERROR(VLOOKUP(M2014,'Resumen de precios LLTT'!$C$17:$D$3071,2,FALSE))=FALSE,VLOOKUP(M2014,'Resumen de precios LLTT'!$C$17:$D$3071,2,FALSE),VLOOKUP(M2014,SICODI!$G$3:$J$2404,2,FALSE))</f>
        <v>POSTE DE CONCRETO ARMADO PARA A. P.  8/200/120/240</v>
      </c>
      <c r="O2014" s="58">
        <f>+IF(ISERROR(VLOOKUP(M2014,'Resumen de precios LLTT'!$C$17:$G$3071,5,FALSE))=FALSE,VLOOKUP(M2014,'Resumen de precios LLTT'!$C$17:$G$3071,5,FALSE),VLOOKUP(M2014,SICODI!$G$3:$J$2404,4,FALSE))</f>
        <v>136.80000000000001</v>
      </c>
      <c r="P2014" s="16">
        <f t="shared" si="285"/>
        <v>0.77</v>
      </c>
      <c r="Q2014" s="78">
        <f t="shared" si="286"/>
        <v>242.13600000000002</v>
      </c>
      <c r="R2014" s="56">
        <v>0</v>
      </c>
      <c r="S2014" s="16">
        <f t="shared" si="287"/>
        <v>7.2000000000000008E-2</v>
      </c>
      <c r="T2014" s="79">
        <f t="shared" si="288"/>
        <v>1.4528160000000003</v>
      </c>
      <c r="U2014" s="80">
        <f t="shared" si="289"/>
        <v>0.2</v>
      </c>
      <c r="V2014" s="81">
        <f t="shared" si="290"/>
        <v>0.29056320000000008</v>
      </c>
      <c r="W2014" s="79">
        <f t="shared" si="291"/>
        <v>9.7773431346403303E-2</v>
      </c>
      <c r="X2014" s="60">
        <f t="shared" si="292"/>
        <v>0.1</v>
      </c>
      <c r="Y2014" s="56">
        <f>+'INFO ENEL'!R2002</f>
        <v>3</v>
      </c>
      <c r="Z2014" s="59">
        <f t="shared" si="293"/>
        <v>0.30000000000000004</v>
      </c>
    </row>
    <row r="2015" spans="1:26" ht="15" customHeight="1" x14ac:dyDescent="0.25">
      <c r="A2015" s="55">
        <f>+'INFO ENEL'!A2003</f>
        <v>1998</v>
      </c>
      <c r="B2015" s="121" t="str">
        <f>+INDEX($B$8:$B$15,MATCH(L2015,$L$8:$L$15,0))</f>
        <v>SICODI</v>
      </c>
      <c r="C2015" s="56" t="str">
        <f>+'INFO ENEL'!B2003</f>
        <v>Lima</v>
      </c>
      <c r="D2015" s="56" t="str">
        <f>+'INFO ENEL'!D2003</f>
        <v>SAYAN (LIMA)</v>
      </c>
      <c r="E2015" s="56" t="str">
        <f>+'INFO ENEL'!D2003</f>
        <v>SAYAN (LIMA)</v>
      </c>
      <c r="F2015" s="50">
        <f>+'INFO ENEL'!E2003</f>
        <v>0</v>
      </c>
      <c r="G2015" s="56" t="str">
        <f>+'INFO ENEL'!L2003</f>
        <v>BT</v>
      </c>
      <c r="H2015" s="57">
        <f>+'INFO ENEL'!M2003</f>
        <v>27.33</v>
      </c>
      <c r="I2015" s="56">
        <f>+'INFO ENEL'!N2003</f>
        <v>8</v>
      </c>
      <c r="J2015" s="56" t="str">
        <f>+'INFO ENEL'!O2003</f>
        <v>Poste</v>
      </c>
      <c r="K2015" s="56" t="str">
        <f>+'INFO ENEL'!P2003</f>
        <v>Concreto</v>
      </c>
      <c r="L2015" s="56" t="str">
        <f>+'INFO ENEL'!Q2003</f>
        <v>PPC35</v>
      </c>
      <c r="M2015" s="55" t="str">
        <f>+IF(ISERROR(INDEX('Estructuras de Acero y Concreto'!$C$6:$C$577,MATCH(L2015,'Estructuras de Acero y Concreto'!$D$6:$D$577,0)))=FALSE,INDEX('Estructuras de Acero y Concreto'!$C$6:$C$577,MATCH(L2015,'Estructuras de Acero y Concreto'!$D$6:$D$577,0)),IF(ISERROR(INDEX('Estructuras de Madera'!$C$5:$C$122,MATCH(L2015,'Estructuras de Madera'!$D$5:$D$122,0)))=FALSE,INDEX('Estructuras de Madera'!$C$5:$C$122,MATCH(L2015,'Estructuras de Madera'!$D$5:$D$122,0)),INDEX(SICODI!$G$3:$G$2404,MATCH(L2015,SICODI!$G$3:$G$2404,0))))</f>
        <v>PPC35</v>
      </c>
      <c r="N2015" s="121" t="str">
        <f>+IF(ISERROR(VLOOKUP(M2015,'Resumen de precios LLTT'!$C$17:$D$3071,2,FALSE))=FALSE,VLOOKUP(M2015,'Resumen de precios LLTT'!$C$17:$D$3071,2,FALSE),VLOOKUP(M2015,SICODI!$G$3:$J$2404,2,FALSE))</f>
        <v>POSTE DE CONCRETO ARMADO PARA A. P.  8/200/120/240</v>
      </c>
      <c r="O2015" s="58">
        <f>+IF(ISERROR(VLOOKUP(M2015,'Resumen de precios LLTT'!$C$17:$G$3071,5,FALSE))=FALSE,VLOOKUP(M2015,'Resumen de precios LLTT'!$C$17:$G$3071,5,FALSE),VLOOKUP(M2015,SICODI!$G$3:$J$2404,4,FALSE))</f>
        <v>136.80000000000001</v>
      </c>
      <c r="P2015" s="16">
        <f t="shared" si="285"/>
        <v>0.77</v>
      </c>
      <c r="Q2015" s="78">
        <f t="shared" si="286"/>
        <v>242.13600000000002</v>
      </c>
      <c r="R2015" s="56">
        <v>0</v>
      </c>
      <c r="S2015" s="16">
        <f t="shared" si="287"/>
        <v>7.2000000000000008E-2</v>
      </c>
      <c r="T2015" s="79">
        <f t="shared" si="288"/>
        <v>1.4528160000000003</v>
      </c>
      <c r="U2015" s="80">
        <f t="shared" si="289"/>
        <v>0.2</v>
      </c>
      <c r="V2015" s="81">
        <f t="shared" si="290"/>
        <v>0.29056320000000008</v>
      </c>
      <c r="W2015" s="79">
        <f t="shared" si="291"/>
        <v>9.7773431346403303E-2</v>
      </c>
      <c r="X2015" s="60">
        <f t="shared" si="292"/>
        <v>0.1</v>
      </c>
      <c r="Y2015" s="56">
        <f>+'INFO ENEL'!R2003</f>
        <v>3</v>
      </c>
      <c r="Z2015" s="59">
        <f t="shared" si="293"/>
        <v>0.30000000000000004</v>
      </c>
    </row>
    <row r="2016" spans="1:26" ht="15" customHeight="1" x14ac:dyDescent="0.25">
      <c r="A2016" s="55">
        <f>+'INFO ENEL'!A2004</f>
        <v>1999</v>
      </c>
      <c r="B2016" s="121" t="str">
        <f>+INDEX($B$8:$B$15,MATCH(L2016,$L$8:$L$15,0))</f>
        <v>SICODI</v>
      </c>
      <c r="C2016" s="56" t="str">
        <f>+'INFO ENEL'!B2004</f>
        <v>Lima</v>
      </c>
      <c r="D2016" s="56" t="str">
        <f>+'INFO ENEL'!D2004</f>
        <v>SAYAN (LIMA)</v>
      </c>
      <c r="E2016" s="56" t="str">
        <f>+'INFO ENEL'!D2004</f>
        <v>SAYAN (LIMA)</v>
      </c>
      <c r="F2016" s="50">
        <f>+'INFO ENEL'!E2004</f>
        <v>0</v>
      </c>
      <c r="G2016" s="56" t="str">
        <f>+'INFO ENEL'!L2004</f>
        <v>MT</v>
      </c>
      <c r="H2016" s="57">
        <f>+'INFO ENEL'!M2004</f>
        <v>41.69</v>
      </c>
      <c r="I2016" s="56">
        <f>+'INFO ENEL'!N2004</f>
        <v>13</v>
      </c>
      <c r="J2016" s="56" t="str">
        <f>+'INFO ENEL'!O2004</f>
        <v>Poste</v>
      </c>
      <c r="K2016" s="56" t="str">
        <f>+'INFO ENEL'!P2004</f>
        <v>Concreto</v>
      </c>
      <c r="L2016" s="56" t="str">
        <f>+'INFO ENEL'!Q2004</f>
        <v>PPC20</v>
      </c>
      <c r="M2016" s="55" t="str">
        <f>+IF(ISERROR(INDEX('Estructuras de Acero y Concreto'!$C$6:$C$577,MATCH(L2016,'Estructuras de Acero y Concreto'!$D$6:$D$577,0)))=FALSE,INDEX('Estructuras de Acero y Concreto'!$C$6:$C$577,MATCH(L2016,'Estructuras de Acero y Concreto'!$D$6:$D$577,0)),IF(ISERROR(INDEX('Estructuras de Madera'!$C$5:$C$122,MATCH(L2016,'Estructuras de Madera'!$D$5:$D$122,0)))=FALSE,INDEX('Estructuras de Madera'!$C$5:$C$122,MATCH(L2016,'Estructuras de Madera'!$D$5:$D$122,0)),INDEX(SICODI!$G$3:$G$2404,MATCH(L2016,SICODI!$G$3:$G$2404,0))))</f>
        <v>PPC20</v>
      </c>
      <c r="N2016" s="121" t="str">
        <f>+IF(ISERROR(VLOOKUP(M2016,'Resumen de precios LLTT'!$C$17:$D$3071,2,FALSE))=FALSE,VLOOKUP(M2016,'Resumen de precios LLTT'!$C$17:$D$3071,2,FALSE),VLOOKUP(M2016,SICODI!$G$3:$J$2404,2,FALSE))</f>
        <v>POSTE DE CONCRETO ARMADO DE 13/400/150/345</v>
      </c>
      <c r="O2016" s="58">
        <f>+IF(ISERROR(VLOOKUP(M2016,'Resumen de precios LLTT'!$C$17:$G$3071,5,FALSE))=FALSE,VLOOKUP(M2016,'Resumen de precios LLTT'!$C$17:$G$3071,5,FALSE),VLOOKUP(M2016,SICODI!$G$3:$J$2404,4,FALSE))</f>
        <v>364.69</v>
      </c>
      <c r="P2016" s="16">
        <f t="shared" si="285"/>
        <v>0.84299999999999997</v>
      </c>
      <c r="Q2016" s="78">
        <f t="shared" si="286"/>
        <v>672.12366999999995</v>
      </c>
      <c r="R2016" s="56">
        <v>0</v>
      </c>
      <c r="S2016" s="16">
        <f t="shared" si="287"/>
        <v>0.13400000000000001</v>
      </c>
      <c r="T2016" s="79">
        <f t="shared" si="288"/>
        <v>7.5053809816666659</v>
      </c>
      <c r="U2016" s="80">
        <f t="shared" si="289"/>
        <v>0.183</v>
      </c>
      <c r="V2016" s="81">
        <f t="shared" si="290"/>
        <v>1.3734847196449997</v>
      </c>
      <c r="W2016" s="79">
        <f t="shared" si="291"/>
        <v>0.46217247724950827</v>
      </c>
      <c r="X2016" s="60">
        <f t="shared" si="292"/>
        <v>0.5</v>
      </c>
      <c r="Y2016" s="56">
        <f>+'INFO ENEL'!R2004</f>
        <v>1</v>
      </c>
      <c r="Z2016" s="59">
        <f t="shared" si="293"/>
        <v>0.5</v>
      </c>
    </row>
    <row r="2017" spans="1:26" ht="15" customHeight="1" x14ac:dyDescent="0.25">
      <c r="A2017" s="55">
        <f>+'INFO ENEL'!A2005</f>
        <v>2000</v>
      </c>
      <c r="B2017" s="121" t="str">
        <f>+INDEX($B$8:$B$15,MATCH(L2017,$L$8:$L$15,0))</f>
        <v>SICODI</v>
      </c>
      <c r="C2017" s="56" t="str">
        <f>+'INFO ENEL'!B2005</f>
        <v>Lima</v>
      </c>
      <c r="D2017" s="56" t="str">
        <f>+'INFO ENEL'!D2005</f>
        <v>SAYAN (LIMA)</v>
      </c>
      <c r="E2017" s="56" t="str">
        <f>+'INFO ENEL'!D2005</f>
        <v>SAYAN (LIMA)</v>
      </c>
      <c r="F2017" s="50">
        <f>+'INFO ENEL'!E2005</f>
        <v>0</v>
      </c>
      <c r="G2017" s="56" t="str">
        <f>+'INFO ENEL'!L2005</f>
        <v>MT</v>
      </c>
      <c r="H2017" s="57">
        <f>+'INFO ENEL'!M2005</f>
        <v>110.97</v>
      </c>
      <c r="I2017" s="56">
        <f>+'INFO ENEL'!N2005</f>
        <v>15</v>
      </c>
      <c r="J2017" s="56" t="str">
        <f>+'INFO ENEL'!O2005</f>
        <v>Poste</v>
      </c>
      <c r="K2017" s="56" t="str">
        <f>+'INFO ENEL'!P2005</f>
        <v>Concreto</v>
      </c>
      <c r="L2017" s="56" t="str">
        <f>+'INFO ENEL'!Q2005</f>
        <v>PPC24</v>
      </c>
      <c r="M2017" s="55" t="str">
        <f>+IF(ISERROR(INDEX('Estructuras de Acero y Concreto'!$C$6:$C$577,MATCH(L2017,'Estructuras de Acero y Concreto'!$D$6:$D$577,0)))=FALSE,INDEX('Estructuras de Acero y Concreto'!$C$6:$C$577,MATCH(L2017,'Estructuras de Acero y Concreto'!$D$6:$D$577,0)),IF(ISERROR(INDEX('Estructuras de Madera'!$C$5:$C$122,MATCH(L2017,'Estructuras de Madera'!$D$5:$D$122,0)))=FALSE,INDEX('Estructuras de Madera'!$C$5:$C$122,MATCH(L2017,'Estructuras de Madera'!$D$5:$D$122,0)),INDEX(SICODI!$G$3:$G$2404,MATCH(L2017,SICODI!$G$3:$G$2404,0))))</f>
        <v>PPC24</v>
      </c>
      <c r="N2017" s="121" t="str">
        <f>+IF(ISERROR(VLOOKUP(M2017,'Resumen de precios LLTT'!$C$17:$D$3071,2,FALSE))=FALSE,VLOOKUP(M2017,'Resumen de precios LLTT'!$C$17:$D$3071,2,FALSE),VLOOKUP(M2017,SICODI!$G$3:$J$2404,2,FALSE))</f>
        <v>POSTE DE CONCRETO ARMADO DE 15/400/150/375</v>
      </c>
      <c r="O2017" s="58">
        <f>+IF(ISERROR(VLOOKUP(M2017,'Resumen de precios LLTT'!$C$17:$G$3071,5,FALSE))=FALSE,VLOOKUP(M2017,'Resumen de precios LLTT'!$C$17:$G$3071,5,FALSE),VLOOKUP(M2017,SICODI!$G$3:$J$2404,4,FALSE))</f>
        <v>476.76</v>
      </c>
      <c r="P2017" s="16">
        <f t="shared" si="285"/>
        <v>0.84299999999999997</v>
      </c>
      <c r="Q2017" s="78">
        <f t="shared" si="286"/>
        <v>878.66867999999999</v>
      </c>
      <c r="R2017" s="56">
        <v>0</v>
      </c>
      <c r="S2017" s="16">
        <f t="shared" si="287"/>
        <v>0.13400000000000001</v>
      </c>
      <c r="T2017" s="79">
        <f t="shared" si="288"/>
        <v>9.8118002600000001</v>
      </c>
      <c r="U2017" s="80">
        <f t="shared" si="289"/>
        <v>0.183</v>
      </c>
      <c r="V2017" s="81">
        <f t="shared" si="290"/>
        <v>1.7955594475800001</v>
      </c>
      <c r="W2017" s="79">
        <f t="shared" si="291"/>
        <v>0.60419904645994038</v>
      </c>
      <c r="X2017" s="60">
        <f t="shared" si="292"/>
        <v>0.6</v>
      </c>
      <c r="Y2017" s="56">
        <f>+'INFO ENEL'!R2005</f>
        <v>1</v>
      </c>
      <c r="Z2017" s="59">
        <f t="shared" si="293"/>
        <v>0.6</v>
      </c>
    </row>
    <row r="2018" spans="1:26" ht="15" customHeight="1" x14ac:dyDescent="0.25">
      <c r="A2018" s="55">
        <f>+'INFO ENEL'!A2006</f>
        <v>2001</v>
      </c>
      <c r="B2018" s="121" t="str">
        <f>+INDEX($B$8:$B$15,MATCH(L2018,$L$8:$L$15,0))</f>
        <v>SICODI</v>
      </c>
      <c r="C2018" s="56" t="str">
        <f>+'INFO ENEL'!B2006</f>
        <v>Lima</v>
      </c>
      <c r="D2018" s="56" t="str">
        <f>+'INFO ENEL'!D2006</f>
        <v>SAYAN (LIMA)</v>
      </c>
      <c r="E2018" s="56" t="str">
        <f>+'INFO ENEL'!D2006</f>
        <v>SAYAN (LIMA)</v>
      </c>
      <c r="F2018" s="50">
        <f>+'INFO ENEL'!E2006</f>
        <v>0</v>
      </c>
      <c r="G2018" s="56" t="str">
        <f>+'INFO ENEL'!L2006</f>
        <v>MT</v>
      </c>
      <c r="H2018" s="57">
        <f>+'INFO ENEL'!M2006</f>
        <v>111.97</v>
      </c>
      <c r="I2018" s="56">
        <f>+'INFO ENEL'!N2006</f>
        <v>13</v>
      </c>
      <c r="J2018" s="56" t="str">
        <f>+'INFO ENEL'!O2006</f>
        <v>Poste</v>
      </c>
      <c r="K2018" s="56" t="str">
        <f>+'INFO ENEL'!P2006</f>
        <v>Concreto</v>
      </c>
      <c r="L2018" s="56" t="str">
        <f>+'INFO ENEL'!Q2006</f>
        <v>PPC20</v>
      </c>
      <c r="M2018" s="55" t="str">
        <f>+IF(ISERROR(INDEX('Estructuras de Acero y Concreto'!$C$6:$C$577,MATCH(L2018,'Estructuras de Acero y Concreto'!$D$6:$D$577,0)))=FALSE,INDEX('Estructuras de Acero y Concreto'!$C$6:$C$577,MATCH(L2018,'Estructuras de Acero y Concreto'!$D$6:$D$577,0)),IF(ISERROR(INDEX('Estructuras de Madera'!$C$5:$C$122,MATCH(L2018,'Estructuras de Madera'!$D$5:$D$122,0)))=FALSE,INDEX('Estructuras de Madera'!$C$5:$C$122,MATCH(L2018,'Estructuras de Madera'!$D$5:$D$122,0)),INDEX(SICODI!$G$3:$G$2404,MATCH(L2018,SICODI!$G$3:$G$2404,0))))</f>
        <v>PPC20</v>
      </c>
      <c r="N2018" s="121" t="str">
        <f>+IF(ISERROR(VLOOKUP(M2018,'Resumen de precios LLTT'!$C$17:$D$3071,2,FALSE))=FALSE,VLOOKUP(M2018,'Resumen de precios LLTT'!$C$17:$D$3071,2,FALSE),VLOOKUP(M2018,SICODI!$G$3:$J$2404,2,FALSE))</f>
        <v>POSTE DE CONCRETO ARMADO DE 13/400/150/345</v>
      </c>
      <c r="O2018" s="58">
        <f>+IF(ISERROR(VLOOKUP(M2018,'Resumen de precios LLTT'!$C$17:$G$3071,5,FALSE))=FALSE,VLOOKUP(M2018,'Resumen de precios LLTT'!$C$17:$G$3071,5,FALSE),VLOOKUP(M2018,SICODI!$G$3:$J$2404,4,FALSE))</f>
        <v>364.69</v>
      </c>
      <c r="P2018" s="16">
        <f t="shared" si="285"/>
        <v>0.84299999999999997</v>
      </c>
      <c r="Q2018" s="78">
        <f t="shared" si="286"/>
        <v>672.12366999999995</v>
      </c>
      <c r="R2018" s="56">
        <v>0</v>
      </c>
      <c r="S2018" s="16">
        <f t="shared" si="287"/>
        <v>0.13400000000000001</v>
      </c>
      <c r="T2018" s="79">
        <f t="shared" si="288"/>
        <v>7.5053809816666659</v>
      </c>
      <c r="U2018" s="80">
        <f t="shared" si="289"/>
        <v>0.183</v>
      </c>
      <c r="V2018" s="81">
        <f t="shared" si="290"/>
        <v>1.3734847196449997</v>
      </c>
      <c r="W2018" s="79">
        <f t="shared" si="291"/>
        <v>0.46217247724950827</v>
      </c>
      <c r="X2018" s="60">
        <f t="shared" si="292"/>
        <v>0.5</v>
      </c>
      <c r="Y2018" s="56">
        <f>+'INFO ENEL'!R2006</f>
        <v>1</v>
      </c>
      <c r="Z2018" s="59">
        <f t="shared" si="293"/>
        <v>0.5</v>
      </c>
    </row>
    <row r="2019" spans="1:26" ht="15" customHeight="1" x14ac:dyDescent="0.25">
      <c r="A2019" s="55">
        <f>+'INFO ENEL'!A2007</f>
        <v>2002</v>
      </c>
      <c r="B2019" s="121" t="str">
        <f>+INDEX($B$8:$B$15,MATCH(L2019,$L$8:$L$15,0))</f>
        <v>SICODI</v>
      </c>
      <c r="C2019" s="56" t="str">
        <f>+'INFO ENEL'!B2007</f>
        <v>Lima</v>
      </c>
      <c r="D2019" s="56" t="str">
        <f>+'INFO ENEL'!D2007</f>
        <v>SAYAN (LIMA)</v>
      </c>
      <c r="E2019" s="56" t="str">
        <f>+'INFO ENEL'!D2007</f>
        <v>SAYAN (LIMA)</v>
      </c>
      <c r="F2019" s="50">
        <f>+'INFO ENEL'!E2007</f>
        <v>0</v>
      </c>
      <c r="G2019" s="56" t="str">
        <f>+'INFO ENEL'!L2007</f>
        <v>MT</v>
      </c>
      <c r="H2019" s="57">
        <f>+'INFO ENEL'!M2007</f>
        <v>110.18</v>
      </c>
      <c r="I2019" s="56">
        <f>+'INFO ENEL'!N2007</f>
        <v>13</v>
      </c>
      <c r="J2019" s="56" t="str">
        <f>+'INFO ENEL'!O2007</f>
        <v>Poste</v>
      </c>
      <c r="K2019" s="56" t="str">
        <f>+'INFO ENEL'!P2007</f>
        <v>Concreto</v>
      </c>
      <c r="L2019" s="56" t="str">
        <f>+'INFO ENEL'!Q2007</f>
        <v>PPC20</v>
      </c>
      <c r="M2019" s="55" t="str">
        <f>+IF(ISERROR(INDEX('Estructuras de Acero y Concreto'!$C$6:$C$577,MATCH(L2019,'Estructuras de Acero y Concreto'!$D$6:$D$577,0)))=FALSE,INDEX('Estructuras de Acero y Concreto'!$C$6:$C$577,MATCH(L2019,'Estructuras de Acero y Concreto'!$D$6:$D$577,0)),IF(ISERROR(INDEX('Estructuras de Madera'!$C$5:$C$122,MATCH(L2019,'Estructuras de Madera'!$D$5:$D$122,0)))=FALSE,INDEX('Estructuras de Madera'!$C$5:$C$122,MATCH(L2019,'Estructuras de Madera'!$D$5:$D$122,0)),INDEX(SICODI!$G$3:$G$2404,MATCH(L2019,SICODI!$G$3:$G$2404,0))))</f>
        <v>PPC20</v>
      </c>
      <c r="N2019" s="121" t="str">
        <f>+IF(ISERROR(VLOOKUP(M2019,'Resumen de precios LLTT'!$C$17:$D$3071,2,FALSE))=FALSE,VLOOKUP(M2019,'Resumen de precios LLTT'!$C$17:$D$3071,2,FALSE),VLOOKUP(M2019,SICODI!$G$3:$J$2404,2,FALSE))</f>
        <v>POSTE DE CONCRETO ARMADO DE 13/400/150/345</v>
      </c>
      <c r="O2019" s="58">
        <f>+IF(ISERROR(VLOOKUP(M2019,'Resumen de precios LLTT'!$C$17:$G$3071,5,FALSE))=FALSE,VLOOKUP(M2019,'Resumen de precios LLTT'!$C$17:$G$3071,5,FALSE),VLOOKUP(M2019,SICODI!$G$3:$J$2404,4,FALSE))</f>
        <v>364.69</v>
      </c>
      <c r="P2019" s="16">
        <f t="shared" si="285"/>
        <v>0.84299999999999997</v>
      </c>
      <c r="Q2019" s="78">
        <f t="shared" si="286"/>
        <v>672.12366999999995</v>
      </c>
      <c r="R2019" s="56">
        <v>0</v>
      </c>
      <c r="S2019" s="16">
        <f t="shared" si="287"/>
        <v>0.13400000000000001</v>
      </c>
      <c r="T2019" s="79">
        <f t="shared" si="288"/>
        <v>7.5053809816666659</v>
      </c>
      <c r="U2019" s="80">
        <f t="shared" si="289"/>
        <v>0.183</v>
      </c>
      <c r="V2019" s="81">
        <f t="shared" si="290"/>
        <v>1.3734847196449997</v>
      </c>
      <c r="W2019" s="79">
        <f t="shared" si="291"/>
        <v>0.46217247724950827</v>
      </c>
      <c r="X2019" s="60">
        <f t="shared" si="292"/>
        <v>0.5</v>
      </c>
      <c r="Y2019" s="56">
        <f>+'INFO ENEL'!R2007</f>
        <v>1</v>
      </c>
      <c r="Z2019" s="59">
        <f t="shared" si="293"/>
        <v>0.5</v>
      </c>
    </row>
    <row r="2020" spans="1:26" ht="15" customHeight="1" x14ac:dyDescent="0.25">
      <c r="A2020" s="55">
        <f>+'INFO ENEL'!A2008</f>
        <v>2003</v>
      </c>
      <c r="B2020" s="121" t="str">
        <f>+INDEX($B$8:$B$15,MATCH(L2020,$L$8:$L$15,0))</f>
        <v>SICODI</v>
      </c>
      <c r="C2020" s="56" t="str">
        <f>+'INFO ENEL'!B2008</f>
        <v>Lima</v>
      </c>
      <c r="D2020" s="56" t="str">
        <f>+'INFO ENEL'!D2008</f>
        <v>SAYAN (LIMA)</v>
      </c>
      <c r="E2020" s="56" t="str">
        <f>+'INFO ENEL'!D2008</f>
        <v>SAYAN (LIMA)</v>
      </c>
      <c r="F2020" s="50">
        <f>+'INFO ENEL'!E2008</f>
        <v>0</v>
      </c>
      <c r="G2020" s="56" t="str">
        <f>+'INFO ENEL'!L2008</f>
        <v>MT</v>
      </c>
      <c r="H2020" s="57">
        <f>+'INFO ENEL'!M2008</f>
        <v>111.04</v>
      </c>
      <c r="I2020" s="56">
        <f>+'INFO ENEL'!N2008</f>
        <v>13</v>
      </c>
      <c r="J2020" s="56" t="str">
        <f>+'INFO ENEL'!O2008</f>
        <v>Poste</v>
      </c>
      <c r="K2020" s="56" t="str">
        <f>+'INFO ENEL'!P2008</f>
        <v>Concreto</v>
      </c>
      <c r="L2020" s="56" t="str">
        <f>+'INFO ENEL'!Q2008</f>
        <v>PPC20</v>
      </c>
      <c r="M2020" s="55" t="str">
        <f>+IF(ISERROR(INDEX('Estructuras de Acero y Concreto'!$C$6:$C$577,MATCH(L2020,'Estructuras de Acero y Concreto'!$D$6:$D$577,0)))=FALSE,INDEX('Estructuras de Acero y Concreto'!$C$6:$C$577,MATCH(L2020,'Estructuras de Acero y Concreto'!$D$6:$D$577,0)),IF(ISERROR(INDEX('Estructuras de Madera'!$C$5:$C$122,MATCH(L2020,'Estructuras de Madera'!$D$5:$D$122,0)))=FALSE,INDEX('Estructuras de Madera'!$C$5:$C$122,MATCH(L2020,'Estructuras de Madera'!$D$5:$D$122,0)),INDEX(SICODI!$G$3:$G$2404,MATCH(L2020,SICODI!$G$3:$G$2404,0))))</f>
        <v>PPC20</v>
      </c>
      <c r="N2020" s="121" t="str">
        <f>+IF(ISERROR(VLOOKUP(M2020,'Resumen de precios LLTT'!$C$17:$D$3071,2,FALSE))=FALSE,VLOOKUP(M2020,'Resumen de precios LLTT'!$C$17:$D$3071,2,FALSE),VLOOKUP(M2020,SICODI!$G$3:$J$2404,2,FALSE))</f>
        <v>POSTE DE CONCRETO ARMADO DE 13/400/150/345</v>
      </c>
      <c r="O2020" s="58">
        <f>+IF(ISERROR(VLOOKUP(M2020,'Resumen de precios LLTT'!$C$17:$G$3071,5,FALSE))=FALSE,VLOOKUP(M2020,'Resumen de precios LLTT'!$C$17:$G$3071,5,FALSE),VLOOKUP(M2020,SICODI!$G$3:$J$2404,4,FALSE))</f>
        <v>364.69</v>
      </c>
      <c r="P2020" s="16">
        <f t="shared" si="285"/>
        <v>0.84299999999999997</v>
      </c>
      <c r="Q2020" s="78">
        <f t="shared" si="286"/>
        <v>672.12366999999995</v>
      </c>
      <c r="R2020" s="56">
        <v>0</v>
      </c>
      <c r="S2020" s="16">
        <f t="shared" si="287"/>
        <v>0.13400000000000001</v>
      </c>
      <c r="T2020" s="79">
        <f t="shared" si="288"/>
        <v>7.5053809816666659</v>
      </c>
      <c r="U2020" s="80">
        <f t="shared" si="289"/>
        <v>0.183</v>
      </c>
      <c r="V2020" s="81">
        <f t="shared" si="290"/>
        <v>1.3734847196449997</v>
      </c>
      <c r="W2020" s="79">
        <f t="shared" si="291"/>
        <v>0.46217247724950827</v>
      </c>
      <c r="X2020" s="60">
        <f t="shared" si="292"/>
        <v>0.5</v>
      </c>
      <c r="Y2020" s="56">
        <f>+'INFO ENEL'!R2008</f>
        <v>1</v>
      </c>
      <c r="Z2020" s="59">
        <f t="shared" si="293"/>
        <v>0.5</v>
      </c>
    </row>
    <row r="2021" spans="1:26" ht="15" customHeight="1" x14ac:dyDescent="0.25">
      <c r="A2021" s="55">
        <f>+'INFO ENEL'!A2009</f>
        <v>2004</v>
      </c>
      <c r="B2021" s="121" t="str">
        <f>+INDEX($B$8:$B$15,MATCH(L2021,$L$8:$L$15,0))</f>
        <v>SICODI</v>
      </c>
      <c r="C2021" s="56" t="str">
        <f>+'INFO ENEL'!B2009</f>
        <v>Lima</v>
      </c>
      <c r="D2021" s="56" t="str">
        <f>+'INFO ENEL'!D2009</f>
        <v>SAYAN (LIMA)</v>
      </c>
      <c r="E2021" s="56" t="str">
        <f>+'INFO ENEL'!D2009</f>
        <v>SAYAN (LIMA)</v>
      </c>
      <c r="F2021" s="50">
        <f>+'INFO ENEL'!E2009</f>
        <v>0</v>
      </c>
      <c r="G2021" s="56" t="str">
        <f>+'INFO ENEL'!L2009</f>
        <v>MT</v>
      </c>
      <c r="H2021" s="57">
        <f>+'INFO ENEL'!M2009</f>
        <v>109.24</v>
      </c>
      <c r="I2021" s="56">
        <f>+'INFO ENEL'!N2009</f>
        <v>13</v>
      </c>
      <c r="J2021" s="56" t="str">
        <f>+'INFO ENEL'!O2009</f>
        <v>Poste</v>
      </c>
      <c r="K2021" s="56" t="str">
        <f>+'INFO ENEL'!P2009</f>
        <v>Concreto</v>
      </c>
      <c r="L2021" s="56" t="str">
        <f>+'INFO ENEL'!Q2009</f>
        <v>PPC20</v>
      </c>
      <c r="M2021" s="55" t="str">
        <f>+IF(ISERROR(INDEX('Estructuras de Acero y Concreto'!$C$6:$C$577,MATCH(L2021,'Estructuras de Acero y Concreto'!$D$6:$D$577,0)))=FALSE,INDEX('Estructuras de Acero y Concreto'!$C$6:$C$577,MATCH(L2021,'Estructuras de Acero y Concreto'!$D$6:$D$577,0)),IF(ISERROR(INDEX('Estructuras de Madera'!$C$5:$C$122,MATCH(L2021,'Estructuras de Madera'!$D$5:$D$122,0)))=FALSE,INDEX('Estructuras de Madera'!$C$5:$C$122,MATCH(L2021,'Estructuras de Madera'!$D$5:$D$122,0)),INDEX(SICODI!$G$3:$G$2404,MATCH(L2021,SICODI!$G$3:$G$2404,0))))</f>
        <v>PPC20</v>
      </c>
      <c r="N2021" s="121" t="str">
        <f>+IF(ISERROR(VLOOKUP(M2021,'Resumen de precios LLTT'!$C$17:$D$3071,2,FALSE))=FALSE,VLOOKUP(M2021,'Resumen de precios LLTT'!$C$17:$D$3071,2,FALSE),VLOOKUP(M2021,SICODI!$G$3:$J$2404,2,FALSE))</f>
        <v>POSTE DE CONCRETO ARMADO DE 13/400/150/345</v>
      </c>
      <c r="O2021" s="58">
        <f>+IF(ISERROR(VLOOKUP(M2021,'Resumen de precios LLTT'!$C$17:$G$3071,5,FALSE))=FALSE,VLOOKUP(M2021,'Resumen de precios LLTT'!$C$17:$G$3071,5,FALSE),VLOOKUP(M2021,SICODI!$G$3:$J$2404,4,FALSE))</f>
        <v>364.69</v>
      </c>
      <c r="P2021" s="16">
        <f t="shared" si="285"/>
        <v>0.84299999999999997</v>
      </c>
      <c r="Q2021" s="78">
        <f t="shared" si="286"/>
        <v>672.12366999999995</v>
      </c>
      <c r="R2021" s="56">
        <v>0</v>
      </c>
      <c r="S2021" s="16">
        <f t="shared" si="287"/>
        <v>0.13400000000000001</v>
      </c>
      <c r="T2021" s="79">
        <f t="shared" si="288"/>
        <v>7.5053809816666659</v>
      </c>
      <c r="U2021" s="80">
        <f t="shared" si="289"/>
        <v>0.183</v>
      </c>
      <c r="V2021" s="81">
        <f t="shared" si="290"/>
        <v>1.3734847196449997</v>
      </c>
      <c r="W2021" s="79">
        <f t="shared" si="291"/>
        <v>0.46217247724950827</v>
      </c>
      <c r="X2021" s="60">
        <f t="shared" si="292"/>
        <v>0.5</v>
      </c>
      <c r="Y2021" s="56">
        <f>+'INFO ENEL'!R2009</f>
        <v>1</v>
      </c>
      <c r="Z2021" s="59">
        <f t="shared" si="293"/>
        <v>0.5</v>
      </c>
    </row>
    <row r="2022" spans="1:26" ht="15" customHeight="1" x14ac:dyDescent="0.25">
      <c r="A2022" s="55">
        <f>+'INFO ENEL'!A2010</f>
        <v>2005</v>
      </c>
      <c r="B2022" s="121" t="str">
        <f>+INDEX($B$8:$B$15,MATCH(L2022,$L$8:$L$15,0))</f>
        <v>SICODI</v>
      </c>
      <c r="C2022" s="56" t="str">
        <f>+'INFO ENEL'!B2010</f>
        <v>Lima</v>
      </c>
      <c r="D2022" s="56" t="str">
        <f>+'INFO ENEL'!D2010</f>
        <v>SAYAN (LIMA)</v>
      </c>
      <c r="E2022" s="56" t="str">
        <f>+'INFO ENEL'!D2010</f>
        <v>SAYAN (LIMA)</v>
      </c>
      <c r="F2022" s="50">
        <f>+'INFO ENEL'!E2010</f>
        <v>0</v>
      </c>
      <c r="G2022" s="56" t="str">
        <f>+'INFO ENEL'!L2010</f>
        <v>MT</v>
      </c>
      <c r="H2022" s="57">
        <f>+'INFO ENEL'!M2010</f>
        <v>114.08</v>
      </c>
      <c r="I2022" s="56">
        <f>+'INFO ENEL'!N2010</f>
        <v>13</v>
      </c>
      <c r="J2022" s="56" t="str">
        <f>+'INFO ENEL'!O2010</f>
        <v>Poste</v>
      </c>
      <c r="K2022" s="56" t="str">
        <f>+'INFO ENEL'!P2010</f>
        <v>Concreto</v>
      </c>
      <c r="L2022" s="56" t="str">
        <f>+'INFO ENEL'!Q2010</f>
        <v>PPC20</v>
      </c>
      <c r="M2022" s="55" t="str">
        <f>+IF(ISERROR(INDEX('Estructuras de Acero y Concreto'!$C$6:$C$577,MATCH(L2022,'Estructuras de Acero y Concreto'!$D$6:$D$577,0)))=FALSE,INDEX('Estructuras de Acero y Concreto'!$C$6:$C$577,MATCH(L2022,'Estructuras de Acero y Concreto'!$D$6:$D$577,0)),IF(ISERROR(INDEX('Estructuras de Madera'!$C$5:$C$122,MATCH(L2022,'Estructuras de Madera'!$D$5:$D$122,0)))=FALSE,INDEX('Estructuras de Madera'!$C$5:$C$122,MATCH(L2022,'Estructuras de Madera'!$D$5:$D$122,0)),INDEX(SICODI!$G$3:$G$2404,MATCH(L2022,SICODI!$G$3:$G$2404,0))))</f>
        <v>PPC20</v>
      </c>
      <c r="N2022" s="121" t="str">
        <f>+IF(ISERROR(VLOOKUP(M2022,'Resumen de precios LLTT'!$C$17:$D$3071,2,FALSE))=FALSE,VLOOKUP(M2022,'Resumen de precios LLTT'!$C$17:$D$3071,2,FALSE),VLOOKUP(M2022,SICODI!$G$3:$J$2404,2,FALSE))</f>
        <v>POSTE DE CONCRETO ARMADO DE 13/400/150/345</v>
      </c>
      <c r="O2022" s="58">
        <f>+IF(ISERROR(VLOOKUP(M2022,'Resumen de precios LLTT'!$C$17:$G$3071,5,FALSE))=FALSE,VLOOKUP(M2022,'Resumen de precios LLTT'!$C$17:$G$3071,5,FALSE),VLOOKUP(M2022,SICODI!$G$3:$J$2404,4,FALSE))</f>
        <v>364.69</v>
      </c>
      <c r="P2022" s="16">
        <f t="shared" si="285"/>
        <v>0.84299999999999997</v>
      </c>
      <c r="Q2022" s="78">
        <f t="shared" si="286"/>
        <v>672.12366999999995</v>
      </c>
      <c r="R2022" s="56">
        <v>0</v>
      </c>
      <c r="S2022" s="16">
        <f t="shared" si="287"/>
        <v>0.13400000000000001</v>
      </c>
      <c r="T2022" s="79">
        <f t="shared" si="288"/>
        <v>7.5053809816666659</v>
      </c>
      <c r="U2022" s="80">
        <f t="shared" si="289"/>
        <v>0.183</v>
      </c>
      <c r="V2022" s="81">
        <f t="shared" si="290"/>
        <v>1.3734847196449997</v>
      </c>
      <c r="W2022" s="79">
        <f t="shared" si="291"/>
        <v>0.46217247724950827</v>
      </c>
      <c r="X2022" s="60">
        <f t="shared" si="292"/>
        <v>0.5</v>
      </c>
      <c r="Y2022" s="56">
        <f>+'INFO ENEL'!R2010</f>
        <v>1</v>
      </c>
      <c r="Z2022" s="59">
        <f t="shared" si="293"/>
        <v>0.5</v>
      </c>
    </row>
    <row r="2023" spans="1:26" ht="15" customHeight="1" x14ac:dyDescent="0.25">
      <c r="A2023" s="55">
        <f>+'INFO ENEL'!A2011</f>
        <v>2006</v>
      </c>
      <c r="B2023" s="121" t="str">
        <f>+INDEX($B$8:$B$15,MATCH(L2023,$L$8:$L$15,0))</f>
        <v>SICODI</v>
      </c>
      <c r="C2023" s="56" t="str">
        <f>+'INFO ENEL'!B2011</f>
        <v>Lima</v>
      </c>
      <c r="D2023" s="56" t="str">
        <f>+'INFO ENEL'!D2011</f>
        <v>SAYAN (LIMA)</v>
      </c>
      <c r="E2023" s="56" t="str">
        <f>+'INFO ENEL'!D2011</f>
        <v>SAYAN (LIMA)</v>
      </c>
      <c r="F2023" s="50">
        <f>+'INFO ENEL'!E2011</f>
        <v>0</v>
      </c>
      <c r="G2023" s="56" t="str">
        <f>+'INFO ENEL'!L2011</f>
        <v>MT</v>
      </c>
      <c r="H2023" s="57">
        <f>+'INFO ENEL'!M2011</f>
        <v>106.37</v>
      </c>
      <c r="I2023" s="56">
        <f>+'INFO ENEL'!N2011</f>
        <v>13</v>
      </c>
      <c r="J2023" s="56" t="str">
        <f>+'INFO ENEL'!O2011</f>
        <v>Poste</v>
      </c>
      <c r="K2023" s="56" t="str">
        <f>+'INFO ENEL'!P2011</f>
        <v>Concreto</v>
      </c>
      <c r="L2023" s="56" t="str">
        <f>+'INFO ENEL'!Q2011</f>
        <v>PPC20</v>
      </c>
      <c r="M2023" s="55" t="str">
        <f>+IF(ISERROR(INDEX('Estructuras de Acero y Concreto'!$C$6:$C$577,MATCH(L2023,'Estructuras de Acero y Concreto'!$D$6:$D$577,0)))=FALSE,INDEX('Estructuras de Acero y Concreto'!$C$6:$C$577,MATCH(L2023,'Estructuras de Acero y Concreto'!$D$6:$D$577,0)),IF(ISERROR(INDEX('Estructuras de Madera'!$C$5:$C$122,MATCH(L2023,'Estructuras de Madera'!$D$5:$D$122,0)))=FALSE,INDEX('Estructuras de Madera'!$C$5:$C$122,MATCH(L2023,'Estructuras de Madera'!$D$5:$D$122,0)),INDEX(SICODI!$G$3:$G$2404,MATCH(L2023,SICODI!$G$3:$G$2404,0))))</f>
        <v>PPC20</v>
      </c>
      <c r="N2023" s="121" t="str">
        <f>+IF(ISERROR(VLOOKUP(M2023,'Resumen de precios LLTT'!$C$17:$D$3071,2,FALSE))=FALSE,VLOOKUP(M2023,'Resumen de precios LLTT'!$C$17:$D$3071,2,FALSE),VLOOKUP(M2023,SICODI!$G$3:$J$2404,2,FALSE))</f>
        <v>POSTE DE CONCRETO ARMADO DE 13/400/150/345</v>
      </c>
      <c r="O2023" s="58">
        <f>+IF(ISERROR(VLOOKUP(M2023,'Resumen de precios LLTT'!$C$17:$G$3071,5,FALSE))=FALSE,VLOOKUP(M2023,'Resumen de precios LLTT'!$C$17:$G$3071,5,FALSE),VLOOKUP(M2023,SICODI!$G$3:$J$2404,4,FALSE))</f>
        <v>364.69</v>
      </c>
      <c r="P2023" s="16">
        <f t="shared" si="285"/>
        <v>0.84299999999999997</v>
      </c>
      <c r="Q2023" s="78">
        <f t="shared" si="286"/>
        <v>672.12366999999995</v>
      </c>
      <c r="R2023" s="56">
        <v>0</v>
      </c>
      <c r="S2023" s="16">
        <f t="shared" si="287"/>
        <v>0.13400000000000001</v>
      </c>
      <c r="T2023" s="79">
        <f t="shared" si="288"/>
        <v>7.5053809816666659</v>
      </c>
      <c r="U2023" s="80">
        <f t="shared" si="289"/>
        <v>0.183</v>
      </c>
      <c r="V2023" s="81">
        <f t="shared" si="290"/>
        <v>1.3734847196449997</v>
      </c>
      <c r="W2023" s="79">
        <f t="shared" si="291"/>
        <v>0.46217247724950827</v>
      </c>
      <c r="X2023" s="60">
        <f t="shared" si="292"/>
        <v>0.5</v>
      </c>
      <c r="Y2023" s="56">
        <f>+'INFO ENEL'!R2011</f>
        <v>1</v>
      </c>
      <c r="Z2023" s="59">
        <f t="shared" si="293"/>
        <v>0.5</v>
      </c>
    </row>
    <row r="2024" spans="1:26" ht="15" customHeight="1" x14ac:dyDescent="0.25">
      <c r="A2024" s="55">
        <f>+'INFO ENEL'!A2012</f>
        <v>2007</v>
      </c>
      <c r="B2024" s="121" t="str">
        <f>+INDEX($B$8:$B$15,MATCH(L2024,$L$8:$L$15,0))</f>
        <v>SICODI</v>
      </c>
      <c r="C2024" s="56" t="str">
        <f>+'INFO ENEL'!B2012</f>
        <v>Lima</v>
      </c>
      <c r="D2024" s="56" t="str">
        <f>+'INFO ENEL'!D2012</f>
        <v>SAYAN (LIMA)</v>
      </c>
      <c r="E2024" s="56" t="str">
        <f>+'INFO ENEL'!D2012</f>
        <v>SAYAN (LIMA)</v>
      </c>
      <c r="F2024" s="50">
        <f>+'INFO ENEL'!E2012</f>
        <v>0</v>
      </c>
      <c r="G2024" s="56" t="str">
        <f>+'INFO ENEL'!L2012</f>
        <v>MT</v>
      </c>
      <c r="H2024" s="57">
        <f>+'INFO ENEL'!M2012</f>
        <v>32.479999999999897</v>
      </c>
      <c r="I2024" s="56">
        <f>+'INFO ENEL'!N2012</f>
        <v>13</v>
      </c>
      <c r="J2024" s="56" t="str">
        <f>+'INFO ENEL'!O2012</f>
        <v>Poste</v>
      </c>
      <c r="K2024" s="56" t="str">
        <f>+'INFO ENEL'!P2012</f>
        <v>Concreto</v>
      </c>
      <c r="L2024" s="56" t="str">
        <f>+'INFO ENEL'!Q2012</f>
        <v>PPC20</v>
      </c>
      <c r="M2024" s="55" t="str">
        <f>+IF(ISERROR(INDEX('Estructuras de Acero y Concreto'!$C$6:$C$577,MATCH(L2024,'Estructuras de Acero y Concreto'!$D$6:$D$577,0)))=FALSE,INDEX('Estructuras de Acero y Concreto'!$C$6:$C$577,MATCH(L2024,'Estructuras de Acero y Concreto'!$D$6:$D$577,0)),IF(ISERROR(INDEX('Estructuras de Madera'!$C$5:$C$122,MATCH(L2024,'Estructuras de Madera'!$D$5:$D$122,0)))=FALSE,INDEX('Estructuras de Madera'!$C$5:$C$122,MATCH(L2024,'Estructuras de Madera'!$D$5:$D$122,0)),INDEX(SICODI!$G$3:$G$2404,MATCH(L2024,SICODI!$G$3:$G$2404,0))))</f>
        <v>PPC20</v>
      </c>
      <c r="N2024" s="121" t="str">
        <f>+IF(ISERROR(VLOOKUP(M2024,'Resumen de precios LLTT'!$C$17:$D$3071,2,FALSE))=FALSE,VLOOKUP(M2024,'Resumen de precios LLTT'!$C$17:$D$3071,2,FALSE),VLOOKUP(M2024,SICODI!$G$3:$J$2404,2,FALSE))</f>
        <v>POSTE DE CONCRETO ARMADO DE 13/400/150/345</v>
      </c>
      <c r="O2024" s="58">
        <f>+IF(ISERROR(VLOOKUP(M2024,'Resumen de precios LLTT'!$C$17:$G$3071,5,FALSE))=FALSE,VLOOKUP(M2024,'Resumen de precios LLTT'!$C$17:$G$3071,5,FALSE),VLOOKUP(M2024,SICODI!$G$3:$J$2404,4,FALSE))</f>
        <v>364.69</v>
      </c>
      <c r="P2024" s="16">
        <f t="shared" si="285"/>
        <v>0.84299999999999997</v>
      </c>
      <c r="Q2024" s="78">
        <f t="shared" si="286"/>
        <v>672.12366999999995</v>
      </c>
      <c r="R2024" s="56">
        <v>0</v>
      </c>
      <c r="S2024" s="16">
        <f t="shared" si="287"/>
        <v>0.13400000000000001</v>
      </c>
      <c r="T2024" s="79">
        <f t="shared" si="288"/>
        <v>7.5053809816666659</v>
      </c>
      <c r="U2024" s="80">
        <f t="shared" si="289"/>
        <v>0.183</v>
      </c>
      <c r="V2024" s="81">
        <f t="shared" si="290"/>
        <v>1.3734847196449997</v>
      </c>
      <c r="W2024" s="79">
        <f t="shared" si="291"/>
        <v>0.46217247724950827</v>
      </c>
      <c r="X2024" s="60">
        <f t="shared" si="292"/>
        <v>0.5</v>
      </c>
      <c r="Y2024" s="56">
        <f>+'INFO ENEL'!R2012</f>
        <v>1</v>
      </c>
      <c r="Z2024" s="59">
        <f t="shared" si="293"/>
        <v>0.5</v>
      </c>
    </row>
    <row r="2025" spans="1:26" ht="15" customHeight="1" x14ac:dyDescent="0.25">
      <c r="A2025" s="55">
        <f>+'INFO ENEL'!A2013</f>
        <v>2008</v>
      </c>
      <c r="B2025" s="121" t="str">
        <f>+INDEX($B$8:$B$15,MATCH(L2025,$L$8:$L$15,0))</f>
        <v>SICODI</v>
      </c>
      <c r="C2025" s="56" t="str">
        <f>+'INFO ENEL'!B2013</f>
        <v>Lima</v>
      </c>
      <c r="D2025" s="56" t="str">
        <f>+'INFO ENEL'!D2013</f>
        <v>SAYAN (LIMA)</v>
      </c>
      <c r="E2025" s="56" t="str">
        <f>+'INFO ENEL'!D2013</f>
        <v>SAYAN (LIMA)</v>
      </c>
      <c r="F2025" s="50">
        <f>+'INFO ENEL'!E2013</f>
        <v>0</v>
      </c>
      <c r="G2025" s="56" t="str">
        <f>+'INFO ENEL'!L2013</f>
        <v>BT</v>
      </c>
      <c r="H2025" s="57">
        <f>+'INFO ENEL'!M2013</f>
        <v>38.29</v>
      </c>
      <c r="I2025" s="56">
        <f>+'INFO ENEL'!N2013</f>
        <v>8</v>
      </c>
      <c r="J2025" s="56" t="str">
        <f>+'INFO ENEL'!O2013</f>
        <v>Poste</v>
      </c>
      <c r="K2025" s="56" t="str">
        <f>+'INFO ENEL'!P2013</f>
        <v>Concreto</v>
      </c>
      <c r="L2025" s="56" t="str">
        <f>+'INFO ENEL'!Q2013</f>
        <v>PPC35</v>
      </c>
      <c r="M2025" s="55" t="str">
        <f>+IF(ISERROR(INDEX('Estructuras de Acero y Concreto'!$C$6:$C$577,MATCH(L2025,'Estructuras de Acero y Concreto'!$D$6:$D$577,0)))=FALSE,INDEX('Estructuras de Acero y Concreto'!$C$6:$C$577,MATCH(L2025,'Estructuras de Acero y Concreto'!$D$6:$D$577,0)),IF(ISERROR(INDEX('Estructuras de Madera'!$C$5:$C$122,MATCH(L2025,'Estructuras de Madera'!$D$5:$D$122,0)))=FALSE,INDEX('Estructuras de Madera'!$C$5:$C$122,MATCH(L2025,'Estructuras de Madera'!$D$5:$D$122,0)),INDEX(SICODI!$G$3:$G$2404,MATCH(L2025,SICODI!$G$3:$G$2404,0))))</f>
        <v>PPC35</v>
      </c>
      <c r="N2025" s="121" t="str">
        <f>+IF(ISERROR(VLOOKUP(M2025,'Resumen de precios LLTT'!$C$17:$D$3071,2,FALSE))=FALSE,VLOOKUP(M2025,'Resumen de precios LLTT'!$C$17:$D$3071,2,FALSE),VLOOKUP(M2025,SICODI!$G$3:$J$2404,2,FALSE))</f>
        <v>POSTE DE CONCRETO ARMADO PARA A. P.  8/200/120/240</v>
      </c>
      <c r="O2025" s="58">
        <f>+IF(ISERROR(VLOOKUP(M2025,'Resumen de precios LLTT'!$C$17:$G$3071,5,FALSE))=FALSE,VLOOKUP(M2025,'Resumen de precios LLTT'!$C$17:$G$3071,5,FALSE),VLOOKUP(M2025,SICODI!$G$3:$J$2404,4,FALSE))</f>
        <v>136.80000000000001</v>
      </c>
      <c r="P2025" s="16">
        <f t="shared" si="285"/>
        <v>0.77</v>
      </c>
      <c r="Q2025" s="78">
        <f t="shared" si="286"/>
        <v>242.13600000000002</v>
      </c>
      <c r="R2025" s="56">
        <v>0</v>
      </c>
      <c r="S2025" s="16">
        <f t="shared" si="287"/>
        <v>7.2000000000000008E-2</v>
      </c>
      <c r="T2025" s="79">
        <f t="shared" si="288"/>
        <v>1.4528160000000003</v>
      </c>
      <c r="U2025" s="80">
        <f t="shared" si="289"/>
        <v>0.2</v>
      </c>
      <c r="V2025" s="81">
        <f t="shared" si="290"/>
        <v>0.29056320000000008</v>
      </c>
      <c r="W2025" s="79">
        <f t="shared" si="291"/>
        <v>9.7773431346403303E-2</v>
      </c>
      <c r="X2025" s="60">
        <f t="shared" si="292"/>
        <v>0.1</v>
      </c>
      <c r="Y2025" s="56">
        <f>+'INFO ENEL'!R2013</f>
        <v>3</v>
      </c>
      <c r="Z2025" s="59">
        <f t="shared" si="293"/>
        <v>0.30000000000000004</v>
      </c>
    </row>
    <row r="2026" spans="1:26" ht="15" customHeight="1" x14ac:dyDescent="0.25">
      <c r="A2026" s="55">
        <f>+'INFO ENEL'!A2014</f>
        <v>2009</v>
      </c>
      <c r="B2026" s="121" t="str">
        <f>+INDEX($B$8:$B$15,MATCH(L2026,$L$8:$L$15,0))</f>
        <v>SICODI</v>
      </c>
      <c r="C2026" s="56" t="str">
        <f>+'INFO ENEL'!B2014</f>
        <v>Lima</v>
      </c>
      <c r="D2026" s="56" t="str">
        <f>+'INFO ENEL'!D2014</f>
        <v>SAYAN (LIMA)</v>
      </c>
      <c r="E2026" s="56" t="str">
        <f>+'INFO ENEL'!D2014</f>
        <v>SAYAN (LIMA)</v>
      </c>
      <c r="F2026" s="50">
        <f>+'INFO ENEL'!E2014</f>
        <v>0</v>
      </c>
      <c r="G2026" s="56" t="str">
        <f>+'INFO ENEL'!L2014</f>
        <v>BT</v>
      </c>
      <c r="H2026" s="57">
        <f>+'INFO ENEL'!M2014</f>
        <v>36.69</v>
      </c>
      <c r="I2026" s="56">
        <f>+'INFO ENEL'!N2014</f>
        <v>8</v>
      </c>
      <c r="J2026" s="56" t="str">
        <f>+'INFO ENEL'!O2014</f>
        <v>Poste</v>
      </c>
      <c r="K2026" s="56" t="str">
        <f>+'INFO ENEL'!P2014</f>
        <v>Concreto</v>
      </c>
      <c r="L2026" s="56" t="str">
        <f>+'INFO ENEL'!Q2014</f>
        <v>PPC35</v>
      </c>
      <c r="M2026" s="55" t="str">
        <f>+IF(ISERROR(INDEX('Estructuras de Acero y Concreto'!$C$6:$C$577,MATCH(L2026,'Estructuras de Acero y Concreto'!$D$6:$D$577,0)))=FALSE,INDEX('Estructuras de Acero y Concreto'!$C$6:$C$577,MATCH(L2026,'Estructuras de Acero y Concreto'!$D$6:$D$577,0)),IF(ISERROR(INDEX('Estructuras de Madera'!$C$5:$C$122,MATCH(L2026,'Estructuras de Madera'!$D$5:$D$122,0)))=FALSE,INDEX('Estructuras de Madera'!$C$5:$C$122,MATCH(L2026,'Estructuras de Madera'!$D$5:$D$122,0)),INDEX(SICODI!$G$3:$G$2404,MATCH(L2026,SICODI!$G$3:$G$2404,0))))</f>
        <v>PPC35</v>
      </c>
      <c r="N2026" s="121" t="str">
        <f>+IF(ISERROR(VLOOKUP(M2026,'Resumen de precios LLTT'!$C$17:$D$3071,2,FALSE))=FALSE,VLOOKUP(M2026,'Resumen de precios LLTT'!$C$17:$D$3071,2,FALSE),VLOOKUP(M2026,SICODI!$G$3:$J$2404,2,FALSE))</f>
        <v>POSTE DE CONCRETO ARMADO PARA A. P.  8/200/120/240</v>
      </c>
      <c r="O2026" s="58">
        <f>+IF(ISERROR(VLOOKUP(M2026,'Resumen de precios LLTT'!$C$17:$G$3071,5,FALSE))=FALSE,VLOOKUP(M2026,'Resumen de precios LLTT'!$C$17:$G$3071,5,FALSE),VLOOKUP(M2026,SICODI!$G$3:$J$2404,4,FALSE))</f>
        <v>136.80000000000001</v>
      </c>
      <c r="P2026" s="16">
        <f t="shared" si="285"/>
        <v>0.77</v>
      </c>
      <c r="Q2026" s="78">
        <f t="shared" si="286"/>
        <v>242.13600000000002</v>
      </c>
      <c r="R2026" s="56">
        <v>0</v>
      </c>
      <c r="S2026" s="16">
        <f t="shared" si="287"/>
        <v>7.2000000000000008E-2</v>
      </c>
      <c r="T2026" s="79">
        <f t="shared" si="288"/>
        <v>1.4528160000000003</v>
      </c>
      <c r="U2026" s="80">
        <f t="shared" si="289"/>
        <v>0.2</v>
      </c>
      <c r="V2026" s="81">
        <f t="shared" si="290"/>
        <v>0.29056320000000008</v>
      </c>
      <c r="W2026" s="79">
        <f t="shared" si="291"/>
        <v>9.7773431346403303E-2</v>
      </c>
      <c r="X2026" s="60">
        <f t="shared" si="292"/>
        <v>0.1</v>
      </c>
      <c r="Y2026" s="56">
        <f>+'INFO ENEL'!R2014</f>
        <v>3</v>
      </c>
      <c r="Z2026" s="59">
        <f t="shared" si="293"/>
        <v>0.30000000000000004</v>
      </c>
    </row>
    <row r="2027" spans="1:26" ht="15" customHeight="1" x14ac:dyDescent="0.25">
      <c r="A2027" s="55">
        <f>+'INFO ENEL'!A2015</f>
        <v>2010</v>
      </c>
      <c r="B2027" s="121" t="str">
        <f>+INDEX($B$8:$B$15,MATCH(L2027,$L$8:$L$15,0))</f>
        <v>SICODI</v>
      </c>
      <c r="C2027" s="56" t="str">
        <f>+'INFO ENEL'!B2015</f>
        <v>Lima</v>
      </c>
      <c r="D2027" s="56" t="str">
        <f>+'INFO ENEL'!D2015</f>
        <v>SAYAN (LIMA)</v>
      </c>
      <c r="E2027" s="56" t="str">
        <f>+'INFO ENEL'!D2015</f>
        <v>SAYAN (LIMA)</v>
      </c>
      <c r="F2027" s="50">
        <f>+'INFO ENEL'!E2015</f>
        <v>0</v>
      </c>
      <c r="G2027" s="56" t="str">
        <f>+'INFO ENEL'!L2015</f>
        <v>MT</v>
      </c>
      <c r="H2027" s="57">
        <f>+'INFO ENEL'!M2015</f>
        <v>36.909999999999897</v>
      </c>
      <c r="I2027" s="56">
        <f>+'INFO ENEL'!N2015</f>
        <v>13</v>
      </c>
      <c r="J2027" s="56" t="str">
        <f>+'INFO ENEL'!O2015</f>
        <v>Poste</v>
      </c>
      <c r="K2027" s="56" t="str">
        <f>+'INFO ENEL'!P2015</f>
        <v>Concreto</v>
      </c>
      <c r="L2027" s="56" t="str">
        <f>+'INFO ENEL'!Q2015</f>
        <v>PPC20</v>
      </c>
      <c r="M2027" s="55" t="str">
        <f>+IF(ISERROR(INDEX('Estructuras de Acero y Concreto'!$C$6:$C$577,MATCH(L2027,'Estructuras de Acero y Concreto'!$D$6:$D$577,0)))=FALSE,INDEX('Estructuras de Acero y Concreto'!$C$6:$C$577,MATCH(L2027,'Estructuras de Acero y Concreto'!$D$6:$D$577,0)),IF(ISERROR(INDEX('Estructuras de Madera'!$C$5:$C$122,MATCH(L2027,'Estructuras de Madera'!$D$5:$D$122,0)))=FALSE,INDEX('Estructuras de Madera'!$C$5:$C$122,MATCH(L2027,'Estructuras de Madera'!$D$5:$D$122,0)),INDEX(SICODI!$G$3:$G$2404,MATCH(L2027,SICODI!$G$3:$G$2404,0))))</f>
        <v>PPC20</v>
      </c>
      <c r="N2027" s="121" t="str">
        <f>+IF(ISERROR(VLOOKUP(M2027,'Resumen de precios LLTT'!$C$17:$D$3071,2,FALSE))=FALSE,VLOOKUP(M2027,'Resumen de precios LLTT'!$C$17:$D$3071,2,FALSE),VLOOKUP(M2027,SICODI!$G$3:$J$2404,2,FALSE))</f>
        <v>POSTE DE CONCRETO ARMADO DE 13/400/150/345</v>
      </c>
      <c r="O2027" s="58">
        <f>+IF(ISERROR(VLOOKUP(M2027,'Resumen de precios LLTT'!$C$17:$G$3071,5,FALSE))=FALSE,VLOOKUP(M2027,'Resumen de precios LLTT'!$C$17:$G$3071,5,FALSE),VLOOKUP(M2027,SICODI!$G$3:$J$2404,4,FALSE))</f>
        <v>364.69</v>
      </c>
      <c r="P2027" s="16">
        <f t="shared" si="285"/>
        <v>0.84299999999999997</v>
      </c>
      <c r="Q2027" s="78">
        <f t="shared" si="286"/>
        <v>672.12366999999995</v>
      </c>
      <c r="R2027" s="56">
        <v>0</v>
      </c>
      <c r="S2027" s="16">
        <f t="shared" si="287"/>
        <v>0.13400000000000001</v>
      </c>
      <c r="T2027" s="79">
        <f t="shared" si="288"/>
        <v>7.5053809816666659</v>
      </c>
      <c r="U2027" s="80">
        <f t="shared" si="289"/>
        <v>0.183</v>
      </c>
      <c r="V2027" s="81">
        <f t="shared" si="290"/>
        <v>1.3734847196449997</v>
      </c>
      <c r="W2027" s="79">
        <f t="shared" si="291"/>
        <v>0.46217247724950827</v>
      </c>
      <c r="X2027" s="60">
        <f t="shared" si="292"/>
        <v>0.5</v>
      </c>
      <c r="Y2027" s="56">
        <f>+'INFO ENEL'!R2015</f>
        <v>1</v>
      </c>
      <c r="Z2027" s="59">
        <f t="shared" si="293"/>
        <v>0.5</v>
      </c>
    </row>
    <row r="2028" spans="1:26" ht="15" customHeight="1" x14ac:dyDescent="0.25">
      <c r="A2028" s="55">
        <f>+'INFO ENEL'!A2016</f>
        <v>2011</v>
      </c>
      <c r="B2028" s="121" t="str">
        <f>+INDEX($B$8:$B$15,MATCH(L2028,$L$8:$L$15,0))</f>
        <v>SICODI</v>
      </c>
      <c r="C2028" s="56" t="str">
        <f>+'INFO ENEL'!B2016</f>
        <v>Lima</v>
      </c>
      <c r="D2028" s="56" t="str">
        <f>+'INFO ENEL'!D2016</f>
        <v>SAYAN (LIMA)</v>
      </c>
      <c r="E2028" s="56" t="str">
        <f>+'INFO ENEL'!D2016</f>
        <v>SAYAN (LIMA)</v>
      </c>
      <c r="F2028" s="50">
        <f>+'INFO ENEL'!E2016</f>
        <v>0</v>
      </c>
      <c r="G2028" s="56" t="str">
        <f>+'INFO ENEL'!L2016</f>
        <v>BT</v>
      </c>
      <c r="H2028" s="57">
        <f>+'INFO ENEL'!M2016</f>
        <v>38.22</v>
      </c>
      <c r="I2028" s="56">
        <f>+'INFO ENEL'!N2016</f>
        <v>8</v>
      </c>
      <c r="J2028" s="56" t="str">
        <f>+'INFO ENEL'!O2016</f>
        <v>Poste</v>
      </c>
      <c r="K2028" s="56" t="str">
        <f>+'INFO ENEL'!P2016</f>
        <v>Concreto</v>
      </c>
      <c r="L2028" s="56" t="str">
        <f>+'INFO ENEL'!Q2016</f>
        <v>PPC35</v>
      </c>
      <c r="M2028" s="55" t="str">
        <f>+IF(ISERROR(INDEX('Estructuras de Acero y Concreto'!$C$6:$C$577,MATCH(L2028,'Estructuras de Acero y Concreto'!$D$6:$D$577,0)))=FALSE,INDEX('Estructuras de Acero y Concreto'!$C$6:$C$577,MATCH(L2028,'Estructuras de Acero y Concreto'!$D$6:$D$577,0)),IF(ISERROR(INDEX('Estructuras de Madera'!$C$5:$C$122,MATCH(L2028,'Estructuras de Madera'!$D$5:$D$122,0)))=FALSE,INDEX('Estructuras de Madera'!$C$5:$C$122,MATCH(L2028,'Estructuras de Madera'!$D$5:$D$122,0)),INDEX(SICODI!$G$3:$G$2404,MATCH(L2028,SICODI!$G$3:$G$2404,0))))</f>
        <v>PPC35</v>
      </c>
      <c r="N2028" s="121" t="str">
        <f>+IF(ISERROR(VLOOKUP(M2028,'Resumen de precios LLTT'!$C$17:$D$3071,2,FALSE))=FALSE,VLOOKUP(M2028,'Resumen de precios LLTT'!$C$17:$D$3071,2,FALSE),VLOOKUP(M2028,SICODI!$G$3:$J$2404,2,FALSE))</f>
        <v>POSTE DE CONCRETO ARMADO PARA A. P.  8/200/120/240</v>
      </c>
      <c r="O2028" s="58">
        <f>+IF(ISERROR(VLOOKUP(M2028,'Resumen de precios LLTT'!$C$17:$G$3071,5,FALSE))=FALSE,VLOOKUP(M2028,'Resumen de precios LLTT'!$C$17:$G$3071,5,FALSE),VLOOKUP(M2028,SICODI!$G$3:$J$2404,4,FALSE))</f>
        <v>136.80000000000001</v>
      </c>
      <c r="P2028" s="16">
        <f t="shared" si="285"/>
        <v>0.77</v>
      </c>
      <c r="Q2028" s="78">
        <f t="shared" si="286"/>
        <v>242.13600000000002</v>
      </c>
      <c r="R2028" s="56">
        <v>0</v>
      </c>
      <c r="S2028" s="16">
        <f t="shared" si="287"/>
        <v>7.2000000000000008E-2</v>
      </c>
      <c r="T2028" s="79">
        <f t="shared" si="288"/>
        <v>1.4528160000000003</v>
      </c>
      <c r="U2028" s="80">
        <f t="shared" si="289"/>
        <v>0.2</v>
      </c>
      <c r="V2028" s="81">
        <f t="shared" si="290"/>
        <v>0.29056320000000008</v>
      </c>
      <c r="W2028" s="79">
        <f t="shared" si="291"/>
        <v>9.7773431346403303E-2</v>
      </c>
      <c r="X2028" s="60">
        <f t="shared" si="292"/>
        <v>0.1</v>
      </c>
      <c r="Y2028" s="56">
        <f>+'INFO ENEL'!R2016</f>
        <v>3</v>
      </c>
      <c r="Z2028" s="59">
        <f t="shared" si="293"/>
        <v>0.30000000000000004</v>
      </c>
    </row>
    <row r="2029" spans="1:26" ht="15" customHeight="1" x14ac:dyDescent="0.25">
      <c r="A2029" s="55">
        <f>+'INFO ENEL'!A2017</f>
        <v>2012</v>
      </c>
      <c r="B2029" s="121" t="str">
        <f>+INDEX($B$8:$B$15,MATCH(L2029,$L$8:$L$15,0))</f>
        <v>SICODI</v>
      </c>
      <c r="C2029" s="56" t="str">
        <f>+'INFO ENEL'!B2017</f>
        <v>Lima</v>
      </c>
      <c r="D2029" s="56" t="str">
        <f>+'INFO ENEL'!D2017</f>
        <v>SAYAN (LIMA)</v>
      </c>
      <c r="E2029" s="56" t="str">
        <f>+'INFO ENEL'!D2017</f>
        <v>SAYAN (LIMA)</v>
      </c>
      <c r="F2029" s="50">
        <f>+'INFO ENEL'!E2017</f>
        <v>0</v>
      </c>
      <c r="G2029" s="56" t="str">
        <f>+'INFO ENEL'!L2017</f>
        <v>BT</v>
      </c>
      <c r="H2029" s="57">
        <f>+'INFO ENEL'!M2017</f>
        <v>33.479999999999897</v>
      </c>
      <c r="I2029" s="56">
        <f>+'INFO ENEL'!N2017</f>
        <v>8</v>
      </c>
      <c r="J2029" s="56" t="str">
        <f>+'INFO ENEL'!O2017</f>
        <v>Poste</v>
      </c>
      <c r="K2029" s="56" t="str">
        <f>+'INFO ENEL'!P2017</f>
        <v>Concreto</v>
      </c>
      <c r="L2029" s="56" t="str">
        <f>+'INFO ENEL'!Q2017</f>
        <v>PPC35</v>
      </c>
      <c r="M2029" s="55" t="str">
        <f>+IF(ISERROR(INDEX('Estructuras de Acero y Concreto'!$C$6:$C$577,MATCH(L2029,'Estructuras de Acero y Concreto'!$D$6:$D$577,0)))=FALSE,INDEX('Estructuras de Acero y Concreto'!$C$6:$C$577,MATCH(L2029,'Estructuras de Acero y Concreto'!$D$6:$D$577,0)),IF(ISERROR(INDEX('Estructuras de Madera'!$C$5:$C$122,MATCH(L2029,'Estructuras de Madera'!$D$5:$D$122,0)))=FALSE,INDEX('Estructuras de Madera'!$C$5:$C$122,MATCH(L2029,'Estructuras de Madera'!$D$5:$D$122,0)),INDEX(SICODI!$G$3:$G$2404,MATCH(L2029,SICODI!$G$3:$G$2404,0))))</f>
        <v>PPC35</v>
      </c>
      <c r="N2029" s="121" t="str">
        <f>+IF(ISERROR(VLOOKUP(M2029,'Resumen de precios LLTT'!$C$17:$D$3071,2,FALSE))=FALSE,VLOOKUP(M2029,'Resumen de precios LLTT'!$C$17:$D$3071,2,FALSE),VLOOKUP(M2029,SICODI!$G$3:$J$2404,2,FALSE))</f>
        <v>POSTE DE CONCRETO ARMADO PARA A. P.  8/200/120/240</v>
      </c>
      <c r="O2029" s="58">
        <f>+IF(ISERROR(VLOOKUP(M2029,'Resumen de precios LLTT'!$C$17:$G$3071,5,FALSE))=FALSE,VLOOKUP(M2029,'Resumen de precios LLTT'!$C$17:$G$3071,5,FALSE),VLOOKUP(M2029,SICODI!$G$3:$J$2404,4,FALSE))</f>
        <v>136.80000000000001</v>
      </c>
      <c r="P2029" s="16">
        <f t="shared" si="285"/>
        <v>0.77</v>
      </c>
      <c r="Q2029" s="78">
        <f t="shared" si="286"/>
        <v>242.13600000000002</v>
      </c>
      <c r="R2029" s="56">
        <v>0</v>
      </c>
      <c r="S2029" s="16">
        <f t="shared" si="287"/>
        <v>7.2000000000000008E-2</v>
      </c>
      <c r="T2029" s="79">
        <f t="shared" si="288"/>
        <v>1.4528160000000003</v>
      </c>
      <c r="U2029" s="80">
        <f t="shared" si="289"/>
        <v>0.2</v>
      </c>
      <c r="V2029" s="81">
        <f t="shared" si="290"/>
        <v>0.29056320000000008</v>
      </c>
      <c r="W2029" s="79">
        <f t="shared" si="291"/>
        <v>9.7773431346403303E-2</v>
      </c>
      <c r="X2029" s="60">
        <f t="shared" si="292"/>
        <v>0.1</v>
      </c>
      <c r="Y2029" s="56">
        <f>+'INFO ENEL'!R2017</f>
        <v>3</v>
      </c>
      <c r="Z2029" s="59">
        <f t="shared" si="293"/>
        <v>0.30000000000000004</v>
      </c>
    </row>
    <row r="2030" spans="1:26" ht="15" customHeight="1" x14ac:dyDescent="0.25">
      <c r="A2030" s="55">
        <f>+'INFO ENEL'!A2018</f>
        <v>2013</v>
      </c>
      <c r="B2030" s="121" t="str">
        <f>+INDEX($B$8:$B$15,MATCH(L2030,$L$8:$L$15,0))</f>
        <v>SICODI</v>
      </c>
      <c r="C2030" s="56" t="str">
        <f>+'INFO ENEL'!B2018</f>
        <v>Lima</v>
      </c>
      <c r="D2030" s="56" t="str">
        <f>+'INFO ENEL'!D2018</f>
        <v>SAYAN (LIMA)</v>
      </c>
      <c r="E2030" s="56" t="str">
        <f>+'INFO ENEL'!D2018</f>
        <v>SAYAN (LIMA)</v>
      </c>
      <c r="F2030" s="50">
        <f>+'INFO ENEL'!E2018</f>
        <v>0</v>
      </c>
      <c r="G2030" s="56" t="str">
        <f>+'INFO ENEL'!L2018</f>
        <v>MT</v>
      </c>
      <c r="H2030" s="57">
        <f>+'INFO ENEL'!M2018</f>
        <v>40.799999999999898</v>
      </c>
      <c r="I2030" s="56">
        <f>+'INFO ENEL'!N2018</f>
        <v>13</v>
      </c>
      <c r="J2030" s="56" t="str">
        <f>+'INFO ENEL'!O2018</f>
        <v>Poste</v>
      </c>
      <c r="K2030" s="56" t="str">
        <f>+'INFO ENEL'!P2018</f>
        <v>Concreto</v>
      </c>
      <c r="L2030" s="56" t="str">
        <f>+'INFO ENEL'!Q2018</f>
        <v>PPC20</v>
      </c>
      <c r="M2030" s="55" t="str">
        <f>+IF(ISERROR(INDEX('Estructuras de Acero y Concreto'!$C$6:$C$577,MATCH(L2030,'Estructuras de Acero y Concreto'!$D$6:$D$577,0)))=FALSE,INDEX('Estructuras de Acero y Concreto'!$C$6:$C$577,MATCH(L2030,'Estructuras de Acero y Concreto'!$D$6:$D$577,0)),IF(ISERROR(INDEX('Estructuras de Madera'!$C$5:$C$122,MATCH(L2030,'Estructuras de Madera'!$D$5:$D$122,0)))=FALSE,INDEX('Estructuras de Madera'!$C$5:$C$122,MATCH(L2030,'Estructuras de Madera'!$D$5:$D$122,0)),INDEX(SICODI!$G$3:$G$2404,MATCH(L2030,SICODI!$G$3:$G$2404,0))))</f>
        <v>PPC20</v>
      </c>
      <c r="N2030" s="121" t="str">
        <f>+IF(ISERROR(VLOOKUP(M2030,'Resumen de precios LLTT'!$C$17:$D$3071,2,FALSE))=FALSE,VLOOKUP(M2030,'Resumen de precios LLTT'!$C$17:$D$3071,2,FALSE),VLOOKUP(M2030,SICODI!$G$3:$J$2404,2,FALSE))</f>
        <v>POSTE DE CONCRETO ARMADO DE 13/400/150/345</v>
      </c>
      <c r="O2030" s="58">
        <f>+IF(ISERROR(VLOOKUP(M2030,'Resumen de precios LLTT'!$C$17:$G$3071,5,FALSE))=FALSE,VLOOKUP(M2030,'Resumen de precios LLTT'!$C$17:$G$3071,5,FALSE),VLOOKUP(M2030,SICODI!$G$3:$J$2404,4,FALSE))</f>
        <v>364.69</v>
      </c>
      <c r="P2030" s="16">
        <f t="shared" si="285"/>
        <v>0.84299999999999997</v>
      </c>
      <c r="Q2030" s="78">
        <f t="shared" si="286"/>
        <v>672.12366999999995</v>
      </c>
      <c r="R2030" s="56">
        <v>0</v>
      </c>
      <c r="S2030" s="16">
        <f t="shared" si="287"/>
        <v>0.13400000000000001</v>
      </c>
      <c r="T2030" s="79">
        <f t="shared" si="288"/>
        <v>7.5053809816666659</v>
      </c>
      <c r="U2030" s="80">
        <f t="shared" si="289"/>
        <v>0.183</v>
      </c>
      <c r="V2030" s="81">
        <f t="shared" si="290"/>
        <v>1.3734847196449997</v>
      </c>
      <c r="W2030" s="79">
        <f t="shared" si="291"/>
        <v>0.46217247724950827</v>
      </c>
      <c r="X2030" s="60">
        <f t="shared" si="292"/>
        <v>0.5</v>
      </c>
      <c r="Y2030" s="56">
        <f>+'INFO ENEL'!R2018</f>
        <v>1</v>
      </c>
      <c r="Z2030" s="59">
        <f t="shared" si="293"/>
        <v>0.5</v>
      </c>
    </row>
    <row r="2031" spans="1:26" ht="15" customHeight="1" x14ac:dyDescent="0.25">
      <c r="A2031" s="55">
        <f>+'INFO ENEL'!A2019</f>
        <v>2014</v>
      </c>
      <c r="B2031" s="121" t="str">
        <f>+INDEX($B$8:$B$15,MATCH(L2031,$L$8:$L$15,0))</f>
        <v>SICODI</v>
      </c>
      <c r="C2031" s="56" t="str">
        <f>+'INFO ENEL'!B2019</f>
        <v>Lima</v>
      </c>
      <c r="D2031" s="56" t="str">
        <f>+'INFO ENEL'!D2019</f>
        <v>SAYAN (LIMA)</v>
      </c>
      <c r="E2031" s="56" t="str">
        <f>+'INFO ENEL'!D2019</f>
        <v>SAYAN (LIMA)</v>
      </c>
      <c r="F2031" s="50">
        <f>+'INFO ENEL'!E2019</f>
        <v>0</v>
      </c>
      <c r="G2031" s="56" t="str">
        <f>+'INFO ENEL'!L2019</f>
        <v>BT</v>
      </c>
      <c r="H2031" s="57">
        <f>+'INFO ENEL'!M2019</f>
        <v>35.380000000000003</v>
      </c>
      <c r="I2031" s="56">
        <f>+'INFO ENEL'!N2019</f>
        <v>8</v>
      </c>
      <c r="J2031" s="56" t="str">
        <f>+'INFO ENEL'!O2019</f>
        <v>Poste</v>
      </c>
      <c r="K2031" s="56" t="str">
        <f>+'INFO ENEL'!P2019</f>
        <v>Concreto</v>
      </c>
      <c r="L2031" s="56" t="str">
        <f>+'INFO ENEL'!Q2019</f>
        <v>PPC35</v>
      </c>
      <c r="M2031" s="55" t="str">
        <f>+IF(ISERROR(INDEX('Estructuras de Acero y Concreto'!$C$6:$C$577,MATCH(L2031,'Estructuras de Acero y Concreto'!$D$6:$D$577,0)))=FALSE,INDEX('Estructuras de Acero y Concreto'!$C$6:$C$577,MATCH(L2031,'Estructuras de Acero y Concreto'!$D$6:$D$577,0)),IF(ISERROR(INDEX('Estructuras de Madera'!$C$5:$C$122,MATCH(L2031,'Estructuras de Madera'!$D$5:$D$122,0)))=FALSE,INDEX('Estructuras de Madera'!$C$5:$C$122,MATCH(L2031,'Estructuras de Madera'!$D$5:$D$122,0)),INDEX(SICODI!$G$3:$G$2404,MATCH(L2031,SICODI!$G$3:$G$2404,0))))</f>
        <v>PPC35</v>
      </c>
      <c r="N2031" s="121" t="str">
        <f>+IF(ISERROR(VLOOKUP(M2031,'Resumen de precios LLTT'!$C$17:$D$3071,2,FALSE))=FALSE,VLOOKUP(M2031,'Resumen de precios LLTT'!$C$17:$D$3071,2,FALSE),VLOOKUP(M2031,SICODI!$G$3:$J$2404,2,FALSE))</f>
        <v>POSTE DE CONCRETO ARMADO PARA A. P.  8/200/120/240</v>
      </c>
      <c r="O2031" s="58">
        <f>+IF(ISERROR(VLOOKUP(M2031,'Resumen de precios LLTT'!$C$17:$G$3071,5,FALSE))=FALSE,VLOOKUP(M2031,'Resumen de precios LLTT'!$C$17:$G$3071,5,FALSE),VLOOKUP(M2031,SICODI!$G$3:$J$2404,4,FALSE))</f>
        <v>136.80000000000001</v>
      </c>
      <c r="P2031" s="16">
        <f t="shared" si="285"/>
        <v>0.77</v>
      </c>
      <c r="Q2031" s="78">
        <f t="shared" si="286"/>
        <v>242.13600000000002</v>
      </c>
      <c r="R2031" s="56">
        <v>0</v>
      </c>
      <c r="S2031" s="16">
        <f t="shared" si="287"/>
        <v>7.2000000000000008E-2</v>
      </c>
      <c r="T2031" s="79">
        <f t="shared" si="288"/>
        <v>1.4528160000000003</v>
      </c>
      <c r="U2031" s="80">
        <f t="shared" si="289"/>
        <v>0.2</v>
      </c>
      <c r="V2031" s="81">
        <f t="shared" si="290"/>
        <v>0.29056320000000008</v>
      </c>
      <c r="W2031" s="79">
        <f t="shared" si="291"/>
        <v>9.7773431346403303E-2</v>
      </c>
      <c r="X2031" s="60">
        <f t="shared" si="292"/>
        <v>0.1</v>
      </c>
      <c r="Y2031" s="56">
        <f>+'INFO ENEL'!R2019</f>
        <v>3</v>
      </c>
      <c r="Z2031" s="59">
        <f t="shared" si="293"/>
        <v>0.30000000000000004</v>
      </c>
    </row>
    <row r="2032" spans="1:26" ht="15" customHeight="1" x14ac:dyDescent="0.25">
      <c r="A2032" s="55">
        <f>+'INFO ENEL'!A2020</f>
        <v>2015</v>
      </c>
      <c r="B2032" s="121" t="str">
        <f>+INDEX($B$8:$B$15,MATCH(L2032,$L$8:$L$15,0))</f>
        <v>SICODI</v>
      </c>
      <c r="C2032" s="56" t="str">
        <f>+'INFO ENEL'!B2020</f>
        <v>Lima</v>
      </c>
      <c r="D2032" s="56" t="str">
        <f>+'INFO ENEL'!D2020</f>
        <v>SAYAN (LIMA)</v>
      </c>
      <c r="E2032" s="56" t="str">
        <f>+'INFO ENEL'!D2020</f>
        <v>SAYAN (LIMA)</v>
      </c>
      <c r="F2032" s="50">
        <f>+'INFO ENEL'!E2020</f>
        <v>0</v>
      </c>
      <c r="G2032" s="56" t="str">
        <f>+'INFO ENEL'!L2020</f>
        <v>BT</v>
      </c>
      <c r="H2032" s="57">
        <f>+'INFO ENEL'!M2020</f>
        <v>40.54</v>
      </c>
      <c r="I2032" s="56">
        <f>+'INFO ENEL'!N2020</f>
        <v>8</v>
      </c>
      <c r="J2032" s="56" t="str">
        <f>+'INFO ENEL'!O2020</f>
        <v>Poste</v>
      </c>
      <c r="K2032" s="56" t="str">
        <f>+'INFO ENEL'!P2020</f>
        <v>Concreto</v>
      </c>
      <c r="L2032" s="56" t="str">
        <f>+'INFO ENEL'!Q2020</f>
        <v>PPC35</v>
      </c>
      <c r="M2032" s="55" t="str">
        <f>+IF(ISERROR(INDEX('Estructuras de Acero y Concreto'!$C$6:$C$577,MATCH(L2032,'Estructuras de Acero y Concreto'!$D$6:$D$577,0)))=FALSE,INDEX('Estructuras de Acero y Concreto'!$C$6:$C$577,MATCH(L2032,'Estructuras de Acero y Concreto'!$D$6:$D$577,0)),IF(ISERROR(INDEX('Estructuras de Madera'!$C$5:$C$122,MATCH(L2032,'Estructuras de Madera'!$D$5:$D$122,0)))=FALSE,INDEX('Estructuras de Madera'!$C$5:$C$122,MATCH(L2032,'Estructuras de Madera'!$D$5:$D$122,0)),INDEX(SICODI!$G$3:$G$2404,MATCH(L2032,SICODI!$G$3:$G$2404,0))))</f>
        <v>PPC35</v>
      </c>
      <c r="N2032" s="121" t="str">
        <f>+IF(ISERROR(VLOOKUP(M2032,'Resumen de precios LLTT'!$C$17:$D$3071,2,FALSE))=FALSE,VLOOKUP(M2032,'Resumen de precios LLTT'!$C$17:$D$3071,2,FALSE),VLOOKUP(M2032,SICODI!$G$3:$J$2404,2,FALSE))</f>
        <v>POSTE DE CONCRETO ARMADO PARA A. P.  8/200/120/240</v>
      </c>
      <c r="O2032" s="58">
        <f>+IF(ISERROR(VLOOKUP(M2032,'Resumen de precios LLTT'!$C$17:$G$3071,5,FALSE))=FALSE,VLOOKUP(M2032,'Resumen de precios LLTT'!$C$17:$G$3071,5,FALSE),VLOOKUP(M2032,SICODI!$G$3:$J$2404,4,FALSE))</f>
        <v>136.80000000000001</v>
      </c>
      <c r="P2032" s="16">
        <f t="shared" si="285"/>
        <v>0.77</v>
      </c>
      <c r="Q2032" s="78">
        <f t="shared" si="286"/>
        <v>242.13600000000002</v>
      </c>
      <c r="R2032" s="56">
        <v>0</v>
      </c>
      <c r="S2032" s="16">
        <f t="shared" si="287"/>
        <v>7.2000000000000008E-2</v>
      </c>
      <c r="T2032" s="79">
        <f t="shared" si="288"/>
        <v>1.4528160000000003</v>
      </c>
      <c r="U2032" s="80">
        <f t="shared" si="289"/>
        <v>0.2</v>
      </c>
      <c r="V2032" s="81">
        <f t="shared" si="290"/>
        <v>0.29056320000000008</v>
      </c>
      <c r="W2032" s="79">
        <f t="shared" si="291"/>
        <v>9.7773431346403303E-2</v>
      </c>
      <c r="X2032" s="60">
        <f t="shared" si="292"/>
        <v>0.1</v>
      </c>
      <c r="Y2032" s="56">
        <f>+'INFO ENEL'!R2020</f>
        <v>3</v>
      </c>
      <c r="Z2032" s="59">
        <f t="shared" si="293"/>
        <v>0.30000000000000004</v>
      </c>
    </row>
    <row r="2033" spans="1:26" ht="15" customHeight="1" x14ac:dyDescent="0.25">
      <c r="A2033" s="55">
        <f>+'INFO ENEL'!A2021</f>
        <v>2016</v>
      </c>
      <c r="B2033" s="121" t="str">
        <f>+INDEX($B$8:$B$15,MATCH(L2033,$L$8:$L$15,0))</f>
        <v>SICODI</v>
      </c>
      <c r="C2033" s="56" t="str">
        <f>+'INFO ENEL'!B2021</f>
        <v>Lima</v>
      </c>
      <c r="D2033" s="56" t="str">
        <f>+'INFO ENEL'!D2021</f>
        <v>SAYAN (LIMA)</v>
      </c>
      <c r="E2033" s="56" t="str">
        <f>+'INFO ENEL'!D2021</f>
        <v>SAYAN (LIMA)</v>
      </c>
      <c r="F2033" s="50">
        <f>+'INFO ENEL'!E2021</f>
        <v>0</v>
      </c>
      <c r="G2033" s="56" t="str">
        <f>+'INFO ENEL'!L2021</f>
        <v>MT</v>
      </c>
      <c r="H2033" s="57">
        <f>+'INFO ENEL'!M2021</f>
        <v>41.12</v>
      </c>
      <c r="I2033" s="56">
        <f>+'INFO ENEL'!N2021</f>
        <v>13</v>
      </c>
      <c r="J2033" s="56" t="str">
        <f>+'INFO ENEL'!O2021</f>
        <v>Poste</v>
      </c>
      <c r="K2033" s="56" t="str">
        <f>+'INFO ENEL'!P2021</f>
        <v>Concreto</v>
      </c>
      <c r="L2033" s="56" t="str">
        <f>+'INFO ENEL'!Q2021</f>
        <v>PPC20</v>
      </c>
      <c r="M2033" s="55" t="str">
        <f>+IF(ISERROR(INDEX('Estructuras de Acero y Concreto'!$C$6:$C$577,MATCH(L2033,'Estructuras de Acero y Concreto'!$D$6:$D$577,0)))=FALSE,INDEX('Estructuras de Acero y Concreto'!$C$6:$C$577,MATCH(L2033,'Estructuras de Acero y Concreto'!$D$6:$D$577,0)),IF(ISERROR(INDEX('Estructuras de Madera'!$C$5:$C$122,MATCH(L2033,'Estructuras de Madera'!$D$5:$D$122,0)))=FALSE,INDEX('Estructuras de Madera'!$C$5:$C$122,MATCH(L2033,'Estructuras de Madera'!$D$5:$D$122,0)),INDEX(SICODI!$G$3:$G$2404,MATCH(L2033,SICODI!$G$3:$G$2404,0))))</f>
        <v>PPC20</v>
      </c>
      <c r="N2033" s="121" t="str">
        <f>+IF(ISERROR(VLOOKUP(M2033,'Resumen de precios LLTT'!$C$17:$D$3071,2,FALSE))=FALSE,VLOOKUP(M2033,'Resumen de precios LLTT'!$C$17:$D$3071,2,FALSE),VLOOKUP(M2033,SICODI!$G$3:$J$2404,2,FALSE))</f>
        <v>POSTE DE CONCRETO ARMADO DE 13/400/150/345</v>
      </c>
      <c r="O2033" s="58">
        <f>+IF(ISERROR(VLOOKUP(M2033,'Resumen de precios LLTT'!$C$17:$G$3071,5,FALSE))=FALSE,VLOOKUP(M2033,'Resumen de precios LLTT'!$C$17:$G$3071,5,FALSE),VLOOKUP(M2033,SICODI!$G$3:$J$2404,4,FALSE))</f>
        <v>364.69</v>
      </c>
      <c r="P2033" s="16">
        <f t="shared" si="285"/>
        <v>0.84299999999999997</v>
      </c>
      <c r="Q2033" s="78">
        <f t="shared" si="286"/>
        <v>672.12366999999995</v>
      </c>
      <c r="R2033" s="56">
        <v>0</v>
      </c>
      <c r="S2033" s="16">
        <f t="shared" si="287"/>
        <v>0.13400000000000001</v>
      </c>
      <c r="T2033" s="79">
        <f t="shared" si="288"/>
        <v>7.5053809816666659</v>
      </c>
      <c r="U2033" s="80">
        <f t="shared" si="289"/>
        <v>0.183</v>
      </c>
      <c r="V2033" s="81">
        <f t="shared" si="290"/>
        <v>1.3734847196449997</v>
      </c>
      <c r="W2033" s="79">
        <f t="shared" si="291"/>
        <v>0.46217247724950827</v>
      </c>
      <c r="X2033" s="60">
        <f t="shared" si="292"/>
        <v>0.5</v>
      </c>
      <c r="Y2033" s="56">
        <f>+'INFO ENEL'!R2021</f>
        <v>1</v>
      </c>
      <c r="Z2033" s="59">
        <f t="shared" si="293"/>
        <v>0.5</v>
      </c>
    </row>
    <row r="2034" spans="1:26" ht="15" customHeight="1" x14ac:dyDescent="0.25">
      <c r="A2034" s="55">
        <f>+'INFO ENEL'!A2022</f>
        <v>2017</v>
      </c>
      <c r="B2034" s="121" t="str">
        <f>+INDEX($B$8:$B$15,MATCH(L2034,$L$8:$L$15,0))</f>
        <v>SICODI</v>
      </c>
      <c r="C2034" s="56" t="str">
        <f>+'INFO ENEL'!B2022</f>
        <v>Lima</v>
      </c>
      <c r="D2034" s="56" t="str">
        <f>+'INFO ENEL'!D2022</f>
        <v>SAYAN (LIMA)</v>
      </c>
      <c r="E2034" s="56" t="str">
        <f>+'INFO ENEL'!D2022</f>
        <v>SAYAN (LIMA)</v>
      </c>
      <c r="F2034" s="50">
        <f>+'INFO ENEL'!E2022</f>
        <v>0</v>
      </c>
      <c r="G2034" s="56" t="str">
        <f>+'INFO ENEL'!L2022</f>
        <v>BT</v>
      </c>
      <c r="H2034" s="57">
        <f>+'INFO ENEL'!M2022</f>
        <v>36.19</v>
      </c>
      <c r="I2034" s="56">
        <f>+'INFO ENEL'!N2022</f>
        <v>8</v>
      </c>
      <c r="J2034" s="56" t="str">
        <f>+'INFO ENEL'!O2022</f>
        <v>Poste</v>
      </c>
      <c r="K2034" s="56" t="str">
        <f>+'INFO ENEL'!P2022</f>
        <v>Concreto</v>
      </c>
      <c r="L2034" s="56" t="str">
        <f>+'INFO ENEL'!Q2022</f>
        <v>PPC35</v>
      </c>
      <c r="M2034" s="55" t="str">
        <f>+IF(ISERROR(INDEX('Estructuras de Acero y Concreto'!$C$6:$C$577,MATCH(L2034,'Estructuras de Acero y Concreto'!$D$6:$D$577,0)))=FALSE,INDEX('Estructuras de Acero y Concreto'!$C$6:$C$577,MATCH(L2034,'Estructuras de Acero y Concreto'!$D$6:$D$577,0)),IF(ISERROR(INDEX('Estructuras de Madera'!$C$5:$C$122,MATCH(L2034,'Estructuras de Madera'!$D$5:$D$122,0)))=FALSE,INDEX('Estructuras de Madera'!$C$5:$C$122,MATCH(L2034,'Estructuras de Madera'!$D$5:$D$122,0)),INDEX(SICODI!$G$3:$G$2404,MATCH(L2034,SICODI!$G$3:$G$2404,0))))</f>
        <v>PPC35</v>
      </c>
      <c r="N2034" s="121" t="str">
        <f>+IF(ISERROR(VLOOKUP(M2034,'Resumen de precios LLTT'!$C$17:$D$3071,2,FALSE))=FALSE,VLOOKUP(M2034,'Resumen de precios LLTT'!$C$17:$D$3071,2,FALSE),VLOOKUP(M2034,SICODI!$G$3:$J$2404,2,FALSE))</f>
        <v>POSTE DE CONCRETO ARMADO PARA A. P.  8/200/120/240</v>
      </c>
      <c r="O2034" s="58">
        <f>+IF(ISERROR(VLOOKUP(M2034,'Resumen de precios LLTT'!$C$17:$G$3071,5,FALSE))=FALSE,VLOOKUP(M2034,'Resumen de precios LLTT'!$C$17:$G$3071,5,FALSE),VLOOKUP(M2034,SICODI!$G$3:$J$2404,4,FALSE))</f>
        <v>136.80000000000001</v>
      </c>
      <c r="P2034" s="16">
        <f t="shared" si="285"/>
        <v>0.77</v>
      </c>
      <c r="Q2034" s="78">
        <f t="shared" si="286"/>
        <v>242.13600000000002</v>
      </c>
      <c r="R2034" s="56">
        <v>0</v>
      </c>
      <c r="S2034" s="16">
        <f t="shared" si="287"/>
        <v>7.2000000000000008E-2</v>
      </c>
      <c r="T2034" s="79">
        <f t="shared" si="288"/>
        <v>1.4528160000000003</v>
      </c>
      <c r="U2034" s="80">
        <f t="shared" si="289"/>
        <v>0.2</v>
      </c>
      <c r="V2034" s="81">
        <f t="shared" si="290"/>
        <v>0.29056320000000008</v>
      </c>
      <c r="W2034" s="79">
        <f t="shared" si="291"/>
        <v>9.7773431346403303E-2</v>
      </c>
      <c r="X2034" s="60">
        <f t="shared" si="292"/>
        <v>0.1</v>
      </c>
      <c r="Y2034" s="56">
        <f>+'INFO ENEL'!R2022</f>
        <v>3</v>
      </c>
      <c r="Z2034" s="59">
        <f t="shared" si="293"/>
        <v>0.30000000000000004</v>
      </c>
    </row>
    <row r="2035" spans="1:26" ht="15" customHeight="1" x14ac:dyDescent="0.25">
      <c r="A2035" s="55">
        <f>+'INFO ENEL'!A2023</f>
        <v>2018</v>
      </c>
      <c r="B2035" s="121" t="str">
        <f>+INDEX($B$8:$B$15,MATCH(L2035,$L$8:$L$15,0))</f>
        <v>SICODI</v>
      </c>
      <c r="C2035" s="56" t="str">
        <f>+'INFO ENEL'!B2023</f>
        <v>Lima</v>
      </c>
      <c r="D2035" s="56" t="str">
        <f>+'INFO ENEL'!D2023</f>
        <v>SAYAN (LIMA)</v>
      </c>
      <c r="E2035" s="56" t="str">
        <f>+'INFO ENEL'!D2023</f>
        <v>SAYAN (LIMA)</v>
      </c>
      <c r="F2035" s="50">
        <f>+'INFO ENEL'!E2023</f>
        <v>0</v>
      </c>
      <c r="G2035" s="56" t="str">
        <f>+'INFO ENEL'!L2023</f>
        <v>BT</v>
      </c>
      <c r="H2035" s="57">
        <f>+'INFO ENEL'!M2023</f>
        <v>39</v>
      </c>
      <c r="I2035" s="56">
        <f>+'INFO ENEL'!N2023</f>
        <v>8</v>
      </c>
      <c r="J2035" s="56" t="str">
        <f>+'INFO ENEL'!O2023</f>
        <v>Poste</v>
      </c>
      <c r="K2035" s="56" t="str">
        <f>+'INFO ENEL'!P2023</f>
        <v>Concreto</v>
      </c>
      <c r="L2035" s="56" t="str">
        <f>+'INFO ENEL'!Q2023</f>
        <v>PPC35</v>
      </c>
      <c r="M2035" s="55" t="str">
        <f>+IF(ISERROR(INDEX('Estructuras de Acero y Concreto'!$C$6:$C$577,MATCH(L2035,'Estructuras de Acero y Concreto'!$D$6:$D$577,0)))=FALSE,INDEX('Estructuras de Acero y Concreto'!$C$6:$C$577,MATCH(L2035,'Estructuras de Acero y Concreto'!$D$6:$D$577,0)),IF(ISERROR(INDEX('Estructuras de Madera'!$C$5:$C$122,MATCH(L2035,'Estructuras de Madera'!$D$5:$D$122,0)))=FALSE,INDEX('Estructuras de Madera'!$C$5:$C$122,MATCH(L2035,'Estructuras de Madera'!$D$5:$D$122,0)),INDEX(SICODI!$G$3:$G$2404,MATCH(L2035,SICODI!$G$3:$G$2404,0))))</f>
        <v>PPC35</v>
      </c>
      <c r="N2035" s="121" t="str">
        <f>+IF(ISERROR(VLOOKUP(M2035,'Resumen de precios LLTT'!$C$17:$D$3071,2,FALSE))=FALSE,VLOOKUP(M2035,'Resumen de precios LLTT'!$C$17:$D$3071,2,FALSE),VLOOKUP(M2035,SICODI!$G$3:$J$2404,2,FALSE))</f>
        <v>POSTE DE CONCRETO ARMADO PARA A. P.  8/200/120/240</v>
      </c>
      <c r="O2035" s="58">
        <f>+IF(ISERROR(VLOOKUP(M2035,'Resumen de precios LLTT'!$C$17:$G$3071,5,FALSE))=FALSE,VLOOKUP(M2035,'Resumen de precios LLTT'!$C$17:$G$3071,5,FALSE),VLOOKUP(M2035,SICODI!$G$3:$J$2404,4,FALSE))</f>
        <v>136.80000000000001</v>
      </c>
      <c r="P2035" s="16">
        <f t="shared" si="285"/>
        <v>0.77</v>
      </c>
      <c r="Q2035" s="78">
        <f t="shared" si="286"/>
        <v>242.13600000000002</v>
      </c>
      <c r="R2035" s="56">
        <v>0</v>
      </c>
      <c r="S2035" s="16">
        <f t="shared" si="287"/>
        <v>7.2000000000000008E-2</v>
      </c>
      <c r="T2035" s="79">
        <f t="shared" si="288"/>
        <v>1.4528160000000003</v>
      </c>
      <c r="U2035" s="80">
        <f t="shared" si="289"/>
        <v>0.2</v>
      </c>
      <c r="V2035" s="81">
        <f t="shared" si="290"/>
        <v>0.29056320000000008</v>
      </c>
      <c r="W2035" s="79">
        <f t="shared" si="291"/>
        <v>9.7773431346403303E-2</v>
      </c>
      <c r="X2035" s="60">
        <f t="shared" si="292"/>
        <v>0.1</v>
      </c>
      <c r="Y2035" s="56">
        <f>+'INFO ENEL'!R2023</f>
        <v>3</v>
      </c>
      <c r="Z2035" s="59">
        <f t="shared" si="293"/>
        <v>0.30000000000000004</v>
      </c>
    </row>
    <row r="2036" spans="1:26" ht="15" customHeight="1" x14ac:dyDescent="0.25">
      <c r="A2036" s="55">
        <f>+'INFO ENEL'!A2024</f>
        <v>2019</v>
      </c>
      <c r="B2036" s="121" t="str">
        <f>+INDEX($B$8:$B$15,MATCH(L2036,$L$8:$L$15,0))</f>
        <v>SICODI</v>
      </c>
      <c r="C2036" s="56" t="str">
        <f>+'INFO ENEL'!B2024</f>
        <v>Lima</v>
      </c>
      <c r="D2036" s="56" t="str">
        <f>+'INFO ENEL'!D2024</f>
        <v>SAYAN (LIMA)</v>
      </c>
      <c r="E2036" s="56" t="str">
        <f>+'INFO ENEL'!D2024</f>
        <v>SAYAN (LIMA)</v>
      </c>
      <c r="F2036" s="50">
        <f>+'INFO ENEL'!E2024</f>
        <v>0</v>
      </c>
      <c r="G2036" s="56" t="str">
        <f>+'INFO ENEL'!L2024</f>
        <v>BT</v>
      </c>
      <c r="H2036" s="57">
        <f>+'INFO ENEL'!M2024</f>
        <v>38.42</v>
      </c>
      <c r="I2036" s="56">
        <f>+'INFO ENEL'!N2024</f>
        <v>8</v>
      </c>
      <c r="J2036" s="56" t="str">
        <f>+'INFO ENEL'!O2024</f>
        <v>Poste</v>
      </c>
      <c r="K2036" s="56" t="str">
        <f>+'INFO ENEL'!P2024</f>
        <v>Concreto</v>
      </c>
      <c r="L2036" s="56" t="str">
        <f>+'INFO ENEL'!Q2024</f>
        <v>PPC35</v>
      </c>
      <c r="M2036" s="55" t="str">
        <f>+IF(ISERROR(INDEX('Estructuras de Acero y Concreto'!$C$6:$C$577,MATCH(L2036,'Estructuras de Acero y Concreto'!$D$6:$D$577,0)))=FALSE,INDEX('Estructuras de Acero y Concreto'!$C$6:$C$577,MATCH(L2036,'Estructuras de Acero y Concreto'!$D$6:$D$577,0)),IF(ISERROR(INDEX('Estructuras de Madera'!$C$5:$C$122,MATCH(L2036,'Estructuras de Madera'!$D$5:$D$122,0)))=FALSE,INDEX('Estructuras de Madera'!$C$5:$C$122,MATCH(L2036,'Estructuras de Madera'!$D$5:$D$122,0)),INDEX(SICODI!$G$3:$G$2404,MATCH(L2036,SICODI!$G$3:$G$2404,0))))</f>
        <v>PPC35</v>
      </c>
      <c r="N2036" s="121" t="str">
        <f>+IF(ISERROR(VLOOKUP(M2036,'Resumen de precios LLTT'!$C$17:$D$3071,2,FALSE))=FALSE,VLOOKUP(M2036,'Resumen de precios LLTT'!$C$17:$D$3071,2,FALSE),VLOOKUP(M2036,SICODI!$G$3:$J$2404,2,FALSE))</f>
        <v>POSTE DE CONCRETO ARMADO PARA A. P.  8/200/120/240</v>
      </c>
      <c r="O2036" s="58">
        <f>+IF(ISERROR(VLOOKUP(M2036,'Resumen de precios LLTT'!$C$17:$G$3071,5,FALSE))=FALSE,VLOOKUP(M2036,'Resumen de precios LLTT'!$C$17:$G$3071,5,FALSE),VLOOKUP(M2036,SICODI!$G$3:$J$2404,4,FALSE))</f>
        <v>136.80000000000001</v>
      </c>
      <c r="P2036" s="16">
        <f t="shared" si="285"/>
        <v>0.77</v>
      </c>
      <c r="Q2036" s="78">
        <f t="shared" si="286"/>
        <v>242.13600000000002</v>
      </c>
      <c r="R2036" s="56">
        <v>0</v>
      </c>
      <c r="S2036" s="16">
        <f t="shared" si="287"/>
        <v>7.2000000000000008E-2</v>
      </c>
      <c r="T2036" s="79">
        <f t="shared" si="288"/>
        <v>1.4528160000000003</v>
      </c>
      <c r="U2036" s="80">
        <f t="shared" si="289"/>
        <v>0.2</v>
      </c>
      <c r="V2036" s="81">
        <f t="shared" si="290"/>
        <v>0.29056320000000008</v>
      </c>
      <c r="W2036" s="79">
        <f t="shared" si="291"/>
        <v>9.7773431346403303E-2</v>
      </c>
      <c r="X2036" s="60">
        <f t="shared" si="292"/>
        <v>0.1</v>
      </c>
      <c r="Y2036" s="56">
        <f>+'INFO ENEL'!R2024</f>
        <v>3</v>
      </c>
      <c r="Z2036" s="59">
        <f t="shared" si="293"/>
        <v>0.30000000000000004</v>
      </c>
    </row>
    <row r="2037" spans="1:26" ht="15" customHeight="1" x14ac:dyDescent="0.25">
      <c r="A2037" s="55">
        <f>+'INFO ENEL'!A2025</f>
        <v>2020</v>
      </c>
      <c r="B2037" s="121" t="str">
        <f>+INDEX($B$8:$B$15,MATCH(L2037,$L$8:$L$15,0))</f>
        <v>SICODI</v>
      </c>
      <c r="C2037" s="56" t="str">
        <f>+'INFO ENEL'!B2025</f>
        <v>Lima</v>
      </c>
      <c r="D2037" s="56" t="str">
        <f>+'INFO ENEL'!D2025</f>
        <v>SAYAN (LIMA)</v>
      </c>
      <c r="E2037" s="56" t="str">
        <f>+'INFO ENEL'!D2025</f>
        <v>SAYAN (LIMA)</v>
      </c>
      <c r="F2037" s="50">
        <f>+'INFO ENEL'!E2025</f>
        <v>0</v>
      </c>
      <c r="G2037" s="56" t="str">
        <f>+'INFO ENEL'!L2025</f>
        <v>BT</v>
      </c>
      <c r="H2037" s="57">
        <f>+'INFO ENEL'!M2025</f>
        <v>37.26</v>
      </c>
      <c r="I2037" s="56">
        <f>+'INFO ENEL'!N2025</f>
        <v>8</v>
      </c>
      <c r="J2037" s="56" t="str">
        <f>+'INFO ENEL'!O2025</f>
        <v>Poste</v>
      </c>
      <c r="K2037" s="56" t="str">
        <f>+'INFO ENEL'!P2025</f>
        <v>Concreto</v>
      </c>
      <c r="L2037" s="56" t="str">
        <f>+'INFO ENEL'!Q2025</f>
        <v>PPC35</v>
      </c>
      <c r="M2037" s="55" t="str">
        <f>+IF(ISERROR(INDEX('Estructuras de Acero y Concreto'!$C$6:$C$577,MATCH(L2037,'Estructuras de Acero y Concreto'!$D$6:$D$577,0)))=FALSE,INDEX('Estructuras de Acero y Concreto'!$C$6:$C$577,MATCH(L2037,'Estructuras de Acero y Concreto'!$D$6:$D$577,0)),IF(ISERROR(INDEX('Estructuras de Madera'!$C$5:$C$122,MATCH(L2037,'Estructuras de Madera'!$D$5:$D$122,0)))=FALSE,INDEX('Estructuras de Madera'!$C$5:$C$122,MATCH(L2037,'Estructuras de Madera'!$D$5:$D$122,0)),INDEX(SICODI!$G$3:$G$2404,MATCH(L2037,SICODI!$G$3:$G$2404,0))))</f>
        <v>PPC35</v>
      </c>
      <c r="N2037" s="121" t="str">
        <f>+IF(ISERROR(VLOOKUP(M2037,'Resumen de precios LLTT'!$C$17:$D$3071,2,FALSE))=FALSE,VLOOKUP(M2037,'Resumen de precios LLTT'!$C$17:$D$3071,2,FALSE),VLOOKUP(M2037,SICODI!$G$3:$J$2404,2,FALSE))</f>
        <v>POSTE DE CONCRETO ARMADO PARA A. P.  8/200/120/240</v>
      </c>
      <c r="O2037" s="58">
        <f>+IF(ISERROR(VLOOKUP(M2037,'Resumen de precios LLTT'!$C$17:$G$3071,5,FALSE))=FALSE,VLOOKUP(M2037,'Resumen de precios LLTT'!$C$17:$G$3071,5,FALSE),VLOOKUP(M2037,SICODI!$G$3:$J$2404,4,FALSE))</f>
        <v>136.80000000000001</v>
      </c>
      <c r="P2037" s="16">
        <f t="shared" si="285"/>
        <v>0.77</v>
      </c>
      <c r="Q2037" s="78">
        <f t="shared" si="286"/>
        <v>242.13600000000002</v>
      </c>
      <c r="R2037" s="56">
        <v>0</v>
      </c>
      <c r="S2037" s="16">
        <f t="shared" si="287"/>
        <v>7.2000000000000008E-2</v>
      </c>
      <c r="T2037" s="79">
        <f t="shared" si="288"/>
        <v>1.4528160000000003</v>
      </c>
      <c r="U2037" s="80">
        <f t="shared" si="289"/>
        <v>0.2</v>
      </c>
      <c r="V2037" s="81">
        <f t="shared" si="290"/>
        <v>0.29056320000000008</v>
      </c>
      <c r="W2037" s="79">
        <f t="shared" si="291"/>
        <v>9.7773431346403303E-2</v>
      </c>
      <c r="X2037" s="60">
        <f t="shared" si="292"/>
        <v>0.1</v>
      </c>
      <c r="Y2037" s="56">
        <f>+'INFO ENEL'!R2025</f>
        <v>3</v>
      </c>
      <c r="Z2037" s="59">
        <f t="shared" si="293"/>
        <v>0.30000000000000004</v>
      </c>
    </row>
    <row r="2038" spans="1:26" ht="15" customHeight="1" x14ac:dyDescent="0.25">
      <c r="A2038" s="55">
        <f>+'INFO ENEL'!A2026</f>
        <v>2021</v>
      </c>
      <c r="B2038" s="121" t="str">
        <f>+INDEX($B$8:$B$15,MATCH(L2038,$L$8:$L$15,0))</f>
        <v>SICODI</v>
      </c>
      <c r="C2038" s="56" t="str">
        <f>+'INFO ENEL'!B2026</f>
        <v>Lima</v>
      </c>
      <c r="D2038" s="56" t="str">
        <f>+'INFO ENEL'!D2026</f>
        <v>SAYAN (LIMA)</v>
      </c>
      <c r="E2038" s="56" t="str">
        <f>+'INFO ENEL'!D2026</f>
        <v>SAYAN (LIMA)</v>
      </c>
      <c r="F2038" s="50">
        <f>+'INFO ENEL'!E2026</f>
        <v>0</v>
      </c>
      <c r="G2038" s="56" t="str">
        <f>+'INFO ENEL'!L2026</f>
        <v>MT</v>
      </c>
      <c r="H2038" s="57">
        <f>+'INFO ENEL'!M2026</f>
        <v>107.67</v>
      </c>
      <c r="I2038" s="56">
        <f>+'INFO ENEL'!N2026</f>
        <v>13</v>
      </c>
      <c r="J2038" s="56" t="str">
        <f>+'INFO ENEL'!O2026</f>
        <v>Poste</v>
      </c>
      <c r="K2038" s="56" t="str">
        <f>+'INFO ENEL'!P2026</f>
        <v>Concreto</v>
      </c>
      <c r="L2038" s="56" t="str">
        <f>+'INFO ENEL'!Q2026</f>
        <v>PPC20</v>
      </c>
      <c r="M2038" s="55" t="str">
        <f>+IF(ISERROR(INDEX('Estructuras de Acero y Concreto'!$C$6:$C$577,MATCH(L2038,'Estructuras de Acero y Concreto'!$D$6:$D$577,0)))=FALSE,INDEX('Estructuras de Acero y Concreto'!$C$6:$C$577,MATCH(L2038,'Estructuras de Acero y Concreto'!$D$6:$D$577,0)),IF(ISERROR(INDEX('Estructuras de Madera'!$C$5:$C$122,MATCH(L2038,'Estructuras de Madera'!$D$5:$D$122,0)))=FALSE,INDEX('Estructuras de Madera'!$C$5:$C$122,MATCH(L2038,'Estructuras de Madera'!$D$5:$D$122,0)),INDEX(SICODI!$G$3:$G$2404,MATCH(L2038,SICODI!$G$3:$G$2404,0))))</f>
        <v>PPC20</v>
      </c>
      <c r="N2038" s="121" t="str">
        <f>+IF(ISERROR(VLOOKUP(M2038,'Resumen de precios LLTT'!$C$17:$D$3071,2,FALSE))=FALSE,VLOOKUP(M2038,'Resumen de precios LLTT'!$C$17:$D$3071,2,FALSE),VLOOKUP(M2038,SICODI!$G$3:$J$2404,2,FALSE))</f>
        <v>POSTE DE CONCRETO ARMADO DE 13/400/150/345</v>
      </c>
      <c r="O2038" s="58">
        <f>+IF(ISERROR(VLOOKUP(M2038,'Resumen de precios LLTT'!$C$17:$G$3071,5,FALSE))=FALSE,VLOOKUP(M2038,'Resumen de precios LLTT'!$C$17:$G$3071,5,FALSE),VLOOKUP(M2038,SICODI!$G$3:$J$2404,4,FALSE))</f>
        <v>364.69</v>
      </c>
      <c r="P2038" s="16">
        <f t="shared" si="285"/>
        <v>0.84299999999999997</v>
      </c>
      <c r="Q2038" s="78">
        <f t="shared" si="286"/>
        <v>672.12366999999995</v>
      </c>
      <c r="R2038" s="56">
        <v>0</v>
      </c>
      <c r="S2038" s="16">
        <f t="shared" si="287"/>
        <v>0.13400000000000001</v>
      </c>
      <c r="T2038" s="79">
        <f t="shared" si="288"/>
        <v>7.5053809816666659</v>
      </c>
      <c r="U2038" s="80">
        <f t="shared" si="289"/>
        <v>0.183</v>
      </c>
      <c r="V2038" s="81">
        <f t="shared" si="290"/>
        <v>1.3734847196449997</v>
      </c>
      <c r="W2038" s="79">
        <f t="shared" si="291"/>
        <v>0.46217247724950827</v>
      </c>
      <c r="X2038" s="60">
        <f t="shared" si="292"/>
        <v>0.5</v>
      </c>
      <c r="Y2038" s="56">
        <f>+'INFO ENEL'!R2026</f>
        <v>1</v>
      </c>
      <c r="Z2038" s="59">
        <f t="shared" si="293"/>
        <v>0.5</v>
      </c>
    </row>
    <row r="2039" spans="1:26" ht="15" customHeight="1" x14ac:dyDescent="0.25">
      <c r="A2039" s="55">
        <f>+'INFO ENEL'!A2027</f>
        <v>2022</v>
      </c>
      <c r="B2039" s="121" t="str">
        <f>+INDEX($B$8:$B$15,MATCH(L2039,$L$8:$L$15,0))</f>
        <v>SICODI</v>
      </c>
      <c r="C2039" s="56" t="str">
        <f>+'INFO ENEL'!B2027</f>
        <v>Lima</v>
      </c>
      <c r="D2039" s="56" t="str">
        <f>+'INFO ENEL'!D2027</f>
        <v>SAYAN (LIMA)</v>
      </c>
      <c r="E2039" s="56" t="str">
        <f>+'INFO ENEL'!D2027</f>
        <v>SAYAN (LIMA)</v>
      </c>
      <c r="F2039" s="50">
        <f>+'INFO ENEL'!E2027</f>
        <v>0</v>
      </c>
      <c r="G2039" s="56" t="str">
        <f>+'INFO ENEL'!L2027</f>
        <v>MT</v>
      </c>
      <c r="H2039" s="57">
        <f>+'INFO ENEL'!M2027</f>
        <v>108.86</v>
      </c>
      <c r="I2039" s="56">
        <f>+'INFO ENEL'!N2027</f>
        <v>13</v>
      </c>
      <c r="J2039" s="56" t="str">
        <f>+'INFO ENEL'!O2027</f>
        <v>Poste</v>
      </c>
      <c r="K2039" s="56" t="str">
        <f>+'INFO ENEL'!P2027</f>
        <v>Concreto</v>
      </c>
      <c r="L2039" s="56" t="str">
        <f>+'INFO ENEL'!Q2027</f>
        <v>PPC20</v>
      </c>
      <c r="M2039" s="55" t="str">
        <f>+IF(ISERROR(INDEX('Estructuras de Acero y Concreto'!$C$6:$C$577,MATCH(L2039,'Estructuras de Acero y Concreto'!$D$6:$D$577,0)))=FALSE,INDEX('Estructuras de Acero y Concreto'!$C$6:$C$577,MATCH(L2039,'Estructuras de Acero y Concreto'!$D$6:$D$577,0)),IF(ISERROR(INDEX('Estructuras de Madera'!$C$5:$C$122,MATCH(L2039,'Estructuras de Madera'!$D$5:$D$122,0)))=FALSE,INDEX('Estructuras de Madera'!$C$5:$C$122,MATCH(L2039,'Estructuras de Madera'!$D$5:$D$122,0)),INDEX(SICODI!$G$3:$G$2404,MATCH(L2039,SICODI!$G$3:$G$2404,0))))</f>
        <v>PPC20</v>
      </c>
      <c r="N2039" s="121" t="str">
        <f>+IF(ISERROR(VLOOKUP(M2039,'Resumen de precios LLTT'!$C$17:$D$3071,2,FALSE))=FALSE,VLOOKUP(M2039,'Resumen de precios LLTT'!$C$17:$D$3071,2,FALSE),VLOOKUP(M2039,SICODI!$G$3:$J$2404,2,FALSE))</f>
        <v>POSTE DE CONCRETO ARMADO DE 13/400/150/345</v>
      </c>
      <c r="O2039" s="58">
        <f>+IF(ISERROR(VLOOKUP(M2039,'Resumen de precios LLTT'!$C$17:$G$3071,5,FALSE))=FALSE,VLOOKUP(M2039,'Resumen de precios LLTT'!$C$17:$G$3071,5,FALSE),VLOOKUP(M2039,SICODI!$G$3:$J$2404,4,FALSE))</f>
        <v>364.69</v>
      </c>
      <c r="P2039" s="16">
        <f t="shared" si="285"/>
        <v>0.84299999999999997</v>
      </c>
      <c r="Q2039" s="78">
        <f t="shared" si="286"/>
        <v>672.12366999999995</v>
      </c>
      <c r="R2039" s="56">
        <v>0</v>
      </c>
      <c r="S2039" s="16">
        <f t="shared" si="287"/>
        <v>0.13400000000000001</v>
      </c>
      <c r="T2039" s="79">
        <f t="shared" si="288"/>
        <v>7.5053809816666659</v>
      </c>
      <c r="U2039" s="80">
        <f t="shared" si="289"/>
        <v>0.183</v>
      </c>
      <c r="V2039" s="81">
        <f t="shared" si="290"/>
        <v>1.3734847196449997</v>
      </c>
      <c r="W2039" s="79">
        <f t="shared" si="291"/>
        <v>0.46217247724950827</v>
      </c>
      <c r="X2039" s="60">
        <f t="shared" si="292"/>
        <v>0.5</v>
      </c>
      <c r="Y2039" s="56">
        <f>+'INFO ENEL'!R2027</f>
        <v>1</v>
      </c>
      <c r="Z2039" s="59">
        <f t="shared" si="293"/>
        <v>0.5</v>
      </c>
    </row>
    <row r="2040" spans="1:26" ht="15" customHeight="1" x14ac:dyDescent="0.25">
      <c r="A2040" s="55">
        <f>+'INFO ENEL'!A2028</f>
        <v>2023</v>
      </c>
      <c r="B2040" s="121" t="str">
        <f>+INDEX($B$8:$B$15,MATCH(L2040,$L$8:$L$15,0))</f>
        <v>SICODI</v>
      </c>
      <c r="C2040" s="56" t="str">
        <f>+'INFO ENEL'!B2028</f>
        <v>Lima</v>
      </c>
      <c r="D2040" s="56" t="str">
        <f>+'INFO ENEL'!D2028</f>
        <v>SAYAN (LIMA)</v>
      </c>
      <c r="E2040" s="56" t="str">
        <f>+'INFO ENEL'!D2028</f>
        <v>SAYAN (LIMA)</v>
      </c>
      <c r="F2040" s="50">
        <f>+'INFO ENEL'!E2028</f>
        <v>0</v>
      </c>
      <c r="G2040" s="56" t="str">
        <f>+'INFO ENEL'!L2028</f>
        <v>MT</v>
      </c>
      <c r="H2040" s="57">
        <f>+'INFO ENEL'!M2028</f>
        <v>110.33</v>
      </c>
      <c r="I2040" s="56">
        <f>+'INFO ENEL'!N2028</f>
        <v>13</v>
      </c>
      <c r="J2040" s="56" t="str">
        <f>+'INFO ENEL'!O2028</f>
        <v>Poste</v>
      </c>
      <c r="K2040" s="56" t="str">
        <f>+'INFO ENEL'!P2028</f>
        <v>Concreto</v>
      </c>
      <c r="L2040" s="56" t="str">
        <f>+'INFO ENEL'!Q2028</f>
        <v>PPC20</v>
      </c>
      <c r="M2040" s="55" t="str">
        <f>+IF(ISERROR(INDEX('Estructuras de Acero y Concreto'!$C$6:$C$577,MATCH(L2040,'Estructuras de Acero y Concreto'!$D$6:$D$577,0)))=FALSE,INDEX('Estructuras de Acero y Concreto'!$C$6:$C$577,MATCH(L2040,'Estructuras de Acero y Concreto'!$D$6:$D$577,0)),IF(ISERROR(INDEX('Estructuras de Madera'!$C$5:$C$122,MATCH(L2040,'Estructuras de Madera'!$D$5:$D$122,0)))=FALSE,INDEX('Estructuras de Madera'!$C$5:$C$122,MATCH(L2040,'Estructuras de Madera'!$D$5:$D$122,0)),INDEX(SICODI!$G$3:$G$2404,MATCH(L2040,SICODI!$G$3:$G$2404,0))))</f>
        <v>PPC20</v>
      </c>
      <c r="N2040" s="121" t="str">
        <f>+IF(ISERROR(VLOOKUP(M2040,'Resumen de precios LLTT'!$C$17:$D$3071,2,FALSE))=FALSE,VLOOKUP(M2040,'Resumen de precios LLTT'!$C$17:$D$3071,2,FALSE),VLOOKUP(M2040,SICODI!$G$3:$J$2404,2,FALSE))</f>
        <v>POSTE DE CONCRETO ARMADO DE 13/400/150/345</v>
      </c>
      <c r="O2040" s="58">
        <f>+IF(ISERROR(VLOOKUP(M2040,'Resumen de precios LLTT'!$C$17:$G$3071,5,FALSE))=FALSE,VLOOKUP(M2040,'Resumen de precios LLTT'!$C$17:$G$3071,5,FALSE),VLOOKUP(M2040,SICODI!$G$3:$J$2404,4,FALSE))</f>
        <v>364.69</v>
      </c>
      <c r="P2040" s="16">
        <f t="shared" si="285"/>
        <v>0.84299999999999997</v>
      </c>
      <c r="Q2040" s="78">
        <f t="shared" si="286"/>
        <v>672.12366999999995</v>
      </c>
      <c r="R2040" s="56">
        <v>0</v>
      </c>
      <c r="S2040" s="16">
        <f t="shared" si="287"/>
        <v>0.13400000000000001</v>
      </c>
      <c r="T2040" s="79">
        <f t="shared" si="288"/>
        <v>7.5053809816666659</v>
      </c>
      <c r="U2040" s="80">
        <f t="shared" si="289"/>
        <v>0.183</v>
      </c>
      <c r="V2040" s="81">
        <f t="shared" si="290"/>
        <v>1.3734847196449997</v>
      </c>
      <c r="W2040" s="79">
        <f t="shared" si="291"/>
        <v>0.46217247724950827</v>
      </c>
      <c r="X2040" s="60">
        <f t="shared" si="292"/>
        <v>0.5</v>
      </c>
      <c r="Y2040" s="56">
        <f>+'INFO ENEL'!R2028</f>
        <v>1</v>
      </c>
      <c r="Z2040" s="59">
        <f t="shared" si="293"/>
        <v>0.5</v>
      </c>
    </row>
    <row r="2041" spans="1:26" ht="15" customHeight="1" x14ac:dyDescent="0.25">
      <c r="A2041" s="55">
        <f>+'INFO ENEL'!A2029</f>
        <v>2024</v>
      </c>
      <c r="B2041" s="121" t="str">
        <f>+INDEX($B$8:$B$15,MATCH(L2041,$L$8:$L$15,0))</f>
        <v>SICODI</v>
      </c>
      <c r="C2041" s="56" t="str">
        <f>+'INFO ENEL'!B2029</f>
        <v>Lima</v>
      </c>
      <c r="D2041" s="56" t="str">
        <f>+'INFO ENEL'!D2029</f>
        <v>SAYAN (LIMA)</v>
      </c>
      <c r="E2041" s="56" t="str">
        <f>+'INFO ENEL'!D2029</f>
        <v>SAYAN (LIMA)</v>
      </c>
      <c r="F2041" s="50">
        <f>+'INFO ENEL'!E2029</f>
        <v>0</v>
      </c>
      <c r="G2041" s="56" t="str">
        <f>+'INFO ENEL'!L2029</f>
        <v>MT</v>
      </c>
      <c r="H2041" s="57">
        <f>+'INFO ENEL'!M2029</f>
        <v>116.38</v>
      </c>
      <c r="I2041" s="56">
        <f>+'INFO ENEL'!N2029</f>
        <v>13</v>
      </c>
      <c r="J2041" s="56" t="str">
        <f>+'INFO ENEL'!O2029</f>
        <v>Poste</v>
      </c>
      <c r="K2041" s="56" t="str">
        <f>+'INFO ENEL'!P2029</f>
        <v>Concreto</v>
      </c>
      <c r="L2041" s="56" t="str">
        <f>+'INFO ENEL'!Q2029</f>
        <v>PPC20</v>
      </c>
      <c r="M2041" s="55" t="str">
        <f>+IF(ISERROR(INDEX('Estructuras de Acero y Concreto'!$C$6:$C$577,MATCH(L2041,'Estructuras de Acero y Concreto'!$D$6:$D$577,0)))=FALSE,INDEX('Estructuras de Acero y Concreto'!$C$6:$C$577,MATCH(L2041,'Estructuras de Acero y Concreto'!$D$6:$D$577,0)),IF(ISERROR(INDEX('Estructuras de Madera'!$C$5:$C$122,MATCH(L2041,'Estructuras de Madera'!$D$5:$D$122,0)))=FALSE,INDEX('Estructuras de Madera'!$C$5:$C$122,MATCH(L2041,'Estructuras de Madera'!$D$5:$D$122,0)),INDEX(SICODI!$G$3:$G$2404,MATCH(L2041,SICODI!$G$3:$G$2404,0))))</f>
        <v>PPC20</v>
      </c>
      <c r="N2041" s="121" t="str">
        <f>+IF(ISERROR(VLOOKUP(M2041,'Resumen de precios LLTT'!$C$17:$D$3071,2,FALSE))=FALSE,VLOOKUP(M2041,'Resumen de precios LLTT'!$C$17:$D$3071,2,FALSE),VLOOKUP(M2041,SICODI!$G$3:$J$2404,2,FALSE))</f>
        <v>POSTE DE CONCRETO ARMADO DE 13/400/150/345</v>
      </c>
      <c r="O2041" s="58">
        <f>+IF(ISERROR(VLOOKUP(M2041,'Resumen de precios LLTT'!$C$17:$G$3071,5,FALSE))=FALSE,VLOOKUP(M2041,'Resumen de precios LLTT'!$C$17:$G$3071,5,FALSE),VLOOKUP(M2041,SICODI!$G$3:$J$2404,4,FALSE))</f>
        <v>364.69</v>
      </c>
      <c r="P2041" s="16">
        <f t="shared" si="285"/>
        <v>0.84299999999999997</v>
      </c>
      <c r="Q2041" s="78">
        <f t="shared" si="286"/>
        <v>672.12366999999995</v>
      </c>
      <c r="R2041" s="56">
        <v>0</v>
      </c>
      <c r="S2041" s="16">
        <f t="shared" si="287"/>
        <v>0.13400000000000001</v>
      </c>
      <c r="T2041" s="79">
        <f t="shared" si="288"/>
        <v>7.5053809816666659</v>
      </c>
      <c r="U2041" s="80">
        <f t="shared" si="289"/>
        <v>0.183</v>
      </c>
      <c r="V2041" s="81">
        <f t="shared" si="290"/>
        <v>1.3734847196449997</v>
      </c>
      <c r="W2041" s="79">
        <f t="shared" si="291"/>
        <v>0.46217247724950827</v>
      </c>
      <c r="X2041" s="60">
        <f t="shared" si="292"/>
        <v>0.5</v>
      </c>
      <c r="Y2041" s="56">
        <f>+'INFO ENEL'!R2029</f>
        <v>1</v>
      </c>
      <c r="Z2041" s="59">
        <f t="shared" si="293"/>
        <v>0.5</v>
      </c>
    </row>
    <row r="2042" spans="1:26" ht="15" customHeight="1" x14ac:dyDescent="0.25">
      <c r="A2042" s="55">
        <f>+'INFO ENEL'!A2030</f>
        <v>2025</v>
      </c>
      <c r="B2042" s="121" t="str">
        <f>+INDEX($B$8:$B$15,MATCH(L2042,$L$8:$L$15,0))</f>
        <v>SICODI</v>
      </c>
      <c r="C2042" s="56" t="str">
        <f>+'INFO ENEL'!B2030</f>
        <v>Lima</v>
      </c>
      <c r="D2042" s="56" t="str">
        <f>+'INFO ENEL'!D2030</f>
        <v>SAYAN (LIMA)</v>
      </c>
      <c r="E2042" s="56" t="str">
        <f>+'INFO ENEL'!D2030</f>
        <v>SAYAN (LIMA)</v>
      </c>
      <c r="F2042" s="50">
        <f>+'INFO ENEL'!E2030</f>
        <v>0</v>
      </c>
      <c r="G2042" s="56" t="str">
        <f>+'INFO ENEL'!L2030</f>
        <v>BT</v>
      </c>
      <c r="H2042" s="57">
        <f>+'INFO ENEL'!M2030</f>
        <v>36.51</v>
      </c>
      <c r="I2042" s="56">
        <f>+'INFO ENEL'!N2030</f>
        <v>8</v>
      </c>
      <c r="J2042" s="56" t="str">
        <f>+'INFO ENEL'!O2030</f>
        <v>Poste</v>
      </c>
      <c r="K2042" s="56" t="str">
        <f>+'INFO ENEL'!P2030</f>
        <v>Concreto</v>
      </c>
      <c r="L2042" s="56" t="str">
        <f>+'INFO ENEL'!Q2030</f>
        <v>PPC35</v>
      </c>
      <c r="M2042" s="55" t="str">
        <f>+IF(ISERROR(INDEX('Estructuras de Acero y Concreto'!$C$6:$C$577,MATCH(L2042,'Estructuras de Acero y Concreto'!$D$6:$D$577,0)))=FALSE,INDEX('Estructuras de Acero y Concreto'!$C$6:$C$577,MATCH(L2042,'Estructuras de Acero y Concreto'!$D$6:$D$577,0)),IF(ISERROR(INDEX('Estructuras de Madera'!$C$5:$C$122,MATCH(L2042,'Estructuras de Madera'!$D$5:$D$122,0)))=FALSE,INDEX('Estructuras de Madera'!$C$5:$C$122,MATCH(L2042,'Estructuras de Madera'!$D$5:$D$122,0)),INDEX(SICODI!$G$3:$G$2404,MATCH(L2042,SICODI!$G$3:$G$2404,0))))</f>
        <v>PPC35</v>
      </c>
      <c r="N2042" s="121" t="str">
        <f>+IF(ISERROR(VLOOKUP(M2042,'Resumen de precios LLTT'!$C$17:$D$3071,2,FALSE))=FALSE,VLOOKUP(M2042,'Resumen de precios LLTT'!$C$17:$D$3071,2,FALSE),VLOOKUP(M2042,SICODI!$G$3:$J$2404,2,FALSE))</f>
        <v>POSTE DE CONCRETO ARMADO PARA A. P.  8/200/120/240</v>
      </c>
      <c r="O2042" s="58">
        <f>+IF(ISERROR(VLOOKUP(M2042,'Resumen de precios LLTT'!$C$17:$G$3071,5,FALSE))=FALSE,VLOOKUP(M2042,'Resumen de precios LLTT'!$C$17:$G$3071,5,FALSE),VLOOKUP(M2042,SICODI!$G$3:$J$2404,4,FALSE))</f>
        <v>136.80000000000001</v>
      </c>
      <c r="P2042" s="16">
        <f t="shared" si="285"/>
        <v>0.77</v>
      </c>
      <c r="Q2042" s="78">
        <f t="shared" si="286"/>
        <v>242.13600000000002</v>
      </c>
      <c r="R2042" s="56">
        <v>0</v>
      </c>
      <c r="S2042" s="16">
        <f t="shared" si="287"/>
        <v>7.2000000000000008E-2</v>
      </c>
      <c r="T2042" s="79">
        <f t="shared" si="288"/>
        <v>1.4528160000000003</v>
      </c>
      <c r="U2042" s="80">
        <f t="shared" si="289"/>
        <v>0.2</v>
      </c>
      <c r="V2042" s="81">
        <f t="shared" si="290"/>
        <v>0.29056320000000008</v>
      </c>
      <c r="W2042" s="79">
        <f t="shared" si="291"/>
        <v>9.7773431346403303E-2</v>
      </c>
      <c r="X2042" s="60">
        <f t="shared" si="292"/>
        <v>0.1</v>
      </c>
      <c r="Y2042" s="56">
        <f>+'INFO ENEL'!R2030</f>
        <v>3</v>
      </c>
      <c r="Z2042" s="59">
        <f t="shared" si="293"/>
        <v>0.30000000000000004</v>
      </c>
    </row>
    <row r="2043" spans="1:26" ht="15" customHeight="1" x14ac:dyDescent="0.25">
      <c r="A2043" s="55">
        <f>+'INFO ENEL'!A2031</f>
        <v>2026</v>
      </c>
      <c r="B2043" s="121" t="str">
        <f>+INDEX($B$8:$B$15,MATCH(L2043,$L$8:$L$15,0))</f>
        <v>SICODI</v>
      </c>
      <c r="C2043" s="56" t="str">
        <f>+'INFO ENEL'!B2031</f>
        <v>Lima</v>
      </c>
      <c r="D2043" s="56" t="str">
        <f>+'INFO ENEL'!D2031</f>
        <v>SAYAN (LIMA)</v>
      </c>
      <c r="E2043" s="56" t="str">
        <f>+'INFO ENEL'!D2031</f>
        <v>SAYAN (LIMA)</v>
      </c>
      <c r="F2043" s="50">
        <f>+'INFO ENEL'!E2031</f>
        <v>0</v>
      </c>
      <c r="G2043" s="56" t="str">
        <f>+'INFO ENEL'!L2031</f>
        <v>BT</v>
      </c>
      <c r="H2043" s="57">
        <f>+'INFO ENEL'!M2031</f>
        <v>36</v>
      </c>
      <c r="I2043" s="56">
        <f>+'INFO ENEL'!N2031</f>
        <v>8</v>
      </c>
      <c r="J2043" s="56" t="str">
        <f>+'INFO ENEL'!O2031</f>
        <v>Poste</v>
      </c>
      <c r="K2043" s="56" t="str">
        <f>+'INFO ENEL'!P2031</f>
        <v>Concreto</v>
      </c>
      <c r="L2043" s="56" t="str">
        <f>+'INFO ENEL'!Q2031</f>
        <v>PPC35</v>
      </c>
      <c r="M2043" s="55" t="str">
        <f>+IF(ISERROR(INDEX('Estructuras de Acero y Concreto'!$C$6:$C$577,MATCH(L2043,'Estructuras de Acero y Concreto'!$D$6:$D$577,0)))=FALSE,INDEX('Estructuras de Acero y Concreto'!$C$6:$C$577,MATCH(L2043,'Estructuras de Acero y Concreto'!$D$6:$D$577,0)),IF(ISERROR(INDEX('Estructuras de Madera'!$C$5:$C$122,MATCH(L2043,'Estructuras de Madera'!$D$5:$D$122,0)))=FALSE,INDEX('Estructuras de Madera'!$C$5:$C$122,MATCH(L2043,'Estructuras de Madera'!$D$5:$D$122,0)),INDEX(SICODI!$G$3:$G$2404,MATCH(L2043,SICODI!$G$3:$G$2404,0))))</f>
        <v>PPC35</v>
      </c>
      <c r="N2043" s="121" t="str">
        <f>+IF(ISERROR(VLOOKUP(M2043,'Resumen de precios LLTT'!$C$17:$D$3071,2,FALSE))=FALSE,VLOOKUP(M2043,'Resumen de precios LLTT'!$C$17:$D$3071,2,FALSE),VLOOKUP(M2043,SICODI!$G$3:$J$2404,2,FALSE))</f>
        <v>POSTE DE CONCRETO ARMADO PARA A. P.  8/200/120/240</v>
      </c>
      <c r="O2043" s="58">
        <f>+IF(ISERROR(VLOOKUP(M2043,'Resumen de precios LLTT'!$C$17:$G$3071,5,FALSE))=FALSE,VLOOKUP(M2043,'Resumen de precios LLTT'!$C$17:$G$3071,5,FALSE),VLOOKUP(M2043,SICODI!$G$3:$J$2404,4,FALSE))</f>
        <v>136.80000000000001</v>
      </c>
      <c r="P2043" s="16">
        <f t="shared" si="285"/>
        <v>0.77</v>
      </c>
      <c r="Q2043" s="78">
        <f t="shared" si="286"/>
        <v>242.13600000000002</v>
      </c>
      <c r="R2043" s="56">
        <v>0</v>
      </c>
      <c r="S2043" s="16">
        <f t="shared" si="287"/>
        <v>7.2000000000000008E-2</v>
      </c>
      <c r="T2043" s="79">
        <f t="shared" si="288"/>
        <v>1.4528160000000003</v>
      </c>
      <c r="U2043" s="80">
        <f t="shared" si="289"/>
        <v>0.2</v>
      </c>
      <c r="V2043" s="81">
        <f t="shared" si="290"/>
        <v>0.29056320000000008</v>
      </c>
      <c r="W2043" s="79">
        <f t="shared" si="291"/>
        <v>9.7773431346403303E-2</v>
      </c>
      <c r="X2043" s="60">
        <f t="shared" si="292"/>
        <v>0.1</v>
      </c>
      <c r="Y2043" s="56">
        <f>+'INFO ENEL'!R2031</f>
        <v>3</v>
      </c>
      <c r="Z2043" s="59">
        <f t="shared" si="293"/>
        <v>0.30000000000000004</v>
      </c>
    </row>
    <row r="2044" spans="1:26" ht="15" customHeight="1" x14ac:dyDescent="0.25">
      <c r="A2044" s="55">
        <f>+'INFO ENEL'!A2032</f>
        <v>2027</v>
      </c>
      <c r="B2044" s="121" t="str">
        <f>+INDEX($B$8:$B$15,MATCH(L2044,$L$8:$L$15,0))</f>
        <v>SICODI</v>
      </c>
      <c r="C2044" s="56" t="str">
        <f>+'INFO ENEL'!B2032</f>
        <v>Lima</v>
      </c>
      <c r="D2044" s="56" t="str">
        <f>+'INFO ENEL'!D2032</f>
        <v>SAYAN (LIMA)</v>
      </c>
      <c r="E2044" s="56" t="str">
        <f>+'INFO ENEL'!D2032</f>
        <v>SAYAN (LIMA)</v>
      </c>
      <c r="F2044" s="50">
        <f>+'INFO ENEL'!E2032</f>
        <v>0</v>
      </c>
      <c r="G2044" s="56" t="str">
        <f>+'INFO ENEL'!L2032</f>
        <v>MT</v>
      </c>
      <c r="H2044" s="57">
        <f>+'INFO ENEL'!M2032</f>
        <v>41.83</v>
      </c>
      <c r="I2044" s="56">
        <f>+'INFO ENEL'!N2032</f>
        <v>13</v>
      </c>
      <c r="J2044" s="56" t="str">
        <f>+'INFO ENEL'!O2032</f>
        <v>Poste</v>
      </c>
      <c r="K2044" s="56" t="str">
        <f>+'INFO ENEL'!P2032</f>
        <v>Concreto</v>
      </c>
      <c r="L2044" s="56" t="str">
        <f>+'INFO ENEL'!Q2032</f>
        <v>PPC20</v>
      </c>
      <c r="M2044" s="55" t="str">
        <f>+IF(ISERROR(INDEX('Estructuras de Acero y Concreto'!$C$6:$C$577,MATCH(L2044,'Estructuras de Acero y Concreto'!$D$6:$D$577,0)))=FALSE,INDEX('Estructuras de Acero y Concreto'!$C$6:$C$577,MATCH(L2044,'Estructuras de Acero y Concreto'!$D$6:$D$577,0)),IF(ISERROR(INDEX('Estructuras de Madera'!$C$5:$C$122,MATCH(L2044,'Estructuras de Madera'!$D$5:$D$122,0)))=FALSE,INDEX('Estructuras de Madera'!$C$5:$C$122,MATCH(L2044,'Estructuras de Madera'!$D$5:$D$122,0)),INDEX(SICODI!$G$3:$G$2404,MATCH(L2044,SICODI!$G$3:$G$2404,0))))</f>
        <v>PPC20</v>
      </c>
      <c r="N2044" s="121" t="str">
        <f>+IF(ISERROR(VLOOKUP(M2044,'Resumen de precios LLTT'!$C$17:$D$3071,2,FALSE))=FALSE,VLOOKUP(M2044,'Resumen de precios LLTT'!$C$17:$D$3071,2,FALSE),VLOOKUP(M2044,SICODI!$G$3:$J$2404,2,FALSE))</f>
        <v>POSTE DE CONCRETO ARMADO DE 13/400/150/345</v>
      </c>
      <c r="O2044" s="58">
        <f>+IF(ISERROR(VLOOKUP(M2044,'Resumen de precios LLTT'!$C$17:$G$3071,5,FALSE))=FALSE,VLOOKUP(M2044,'Resumen de precios LLTT'!$C$17:$G$3071,5,FALSE),VLOOKUP(M2044,SICODI!$G$3:$J$2404,4,FALSE))</f>
        <v>364.69</v>
      </c>
      <c r="P2044" s="16">
        <f t="shared" si="285"/>
        <v>0.84299999999999997</v>
      </c>
      <c r="Q2044" s="78">
        <f t="shared" si="286"/>
        <v>672.12366999999995</v>
      </c>
      <c r="R2044" s="56">
        <v>0</v>
      </c>
      <c r="S2044" s="16">
        <f t="shared" si="287"/>
        <v>0.13400000000000001</v>
      </c>
      <c r="T2044" s="79">
        <f t="shared" si="288"/>
        <v>7.5053809816666659</v>
      </c>
      <c r="U2044" s="80">
        <f t="shared" si="289"/>
        <v>0.183</v>
      </c>
      <c r="V2044" s="81">
        <f t="shared" si="290"/>
        <v>1.3734847196449997</v>
      </c>
      <c r="W2044" s="79">
        <f t="shared" si="291"/>
        <v>0.46217247724950827</v>
      </c>
      <c r="X2044" s="60">
        <f t="shared" si="292"/>
        <v>0.5</v>
      </c>
      <c r="Y2044" s="56">
        <f>+'INFO ENEL'!R2032</f>
        <v>1</v>
      </c>
      <c r="Z2044" s="59">
        <f t="shared" si="293"/>
        <v>0.5</v>
      </c>
    </row>
    <row r="2045" spans="1:26" ht="15" customHeight="1" x14ac:dyDescent="0.25">
      <c r="A2045" s="55">
        <f>+'INFO ENEL'!A2033</f>
        <v>2028</v>
      </c>
      <c r="B2045" s="121" t="str">
        <f>+INDEX($B$8:$B$15,MATCH(L2045,$L$8:$L$15,0))</f>
        <v>SICODI</v>
      </c>
      <c r="C2045" s="56" t="str">
        <f>+'INFO ENEL'!B2033</f>
        <v>Lima</v>
      </c>
      <c r="D2045" s="56" t="str">
        <f>+'INFO ENEL'!D2033</f>
        <v>SAYAN (LIMA)</v>
      </c>
      <c r="E2045" s="56" t="str">
        <f>+'INFO ENEL'!D2033</f>
        <v>SAYAN (LIMA)</v>
      </c>
      <c r="F2045" s="50">
        <f>+'INFO ENEL'!E2033</f>
        <v>0</v>
      </c>
      <c r="G2045" s="56" t="str">
        <f>+'INFO ENEL'!L2033</f>
        <v>BT</v>
      </c>
      <c r="H2045" s="57">
        <f>+'INFO ENEL'!M2033</f>
        <v>41.72</v>
      </c>
      <c r="I2045" s="56">
        <f>+'INFO ENEL'!N2033</f>
        <v>8</v>
      </c>
      <c r="J2045" s="56" t="str">
        <f>+'INFO ENEL'!O2033</f>
        <v>Poste</v>
      </c>
      <c r="K2045" s="56" t="str">
        <f>+'INFO ENEL'!P2033</f>
        <v>Concreto</v>
      </c>
      <c r="L2045" s="56" t="str">
        <f>+'INFO ENEL'!Q2033</f>
        <v>PPC35</v>
      </c>
      <c r="M2045" s="55" t="str">
        <f>+IF(ISERROR(INDEX('Estructuras de Acero y Concreto'!$C$6:$C$577,MATCH(L2045,'Estructuras de Acero y Concreto'!$D$6:$D$577,0)))=FALSE,INDEX('Estructuras de Acero y Concreto'!$C$6:$C$577,MATCH(L2045,'Estructuras de Acero y Concreto'!$D$6:$D$577,0)),IF(ISERROR(INDEX('Estructuras de Madera'!$C$5:$C$122,MATCH(L2045,'Estructuras de Madera'!$D$5:$D$122,0)))=FALSE,INDEX('Estructuras de Madera'!$C$5:$C$122,MATCH(L2045,'Estructuras de Madera'!$D$5:$D$122,0)),INDEX(SICODI!$G$3:$G$2404,MATCH(L2045,SICODI!$G$3:$G$2404,0))))</f>
        <v>PPC35</v>
      </c>
      <c r="N2045" s="121" t="str">
        <f>+IF(ISERROR(VLOOKUP(M2045,'Resumen de precios LLTT'!$C$17:$D$3071,2,FALSE))=FALSE,VLOOKUP(M2045,'Resumen de precios LLTT'!$C$17:$D$3071,2,FALSE),VLOOKUP(M2045,SICODI!$G$3:$J$2404,2,FALSE))</f>
        <v>POSTE DE CONCRETO ARMADO PARA A. P.  8/200/120/240</v>
      </c>
      <c r="O2045" s="58">
        <f>+IF(ISERROR(VLOOKUP(M2045,'Resumen de precios LLTT'!$C$17:$G$3071,5,FALSE))=FALSE,VLOOKUP(M2045,'Resumen de precios LLTT'!$C$17:$G$3071,5,FALSE),VLOOKUP(M2045,SICODI!$G$3:$J$2404,4,FALSE))</f>
        <v>136.80000000000001</v>
      </c>
      <c r="P2045" s="16">
        <f t="shared" si="285"/>
        <v>0.77</v>
      </c>
      <c r="Q2045" s="78">
        <f t="shared" si="286"/>
        <v>242.13600000000002</v>
      </c>
      <c r="R2045" s="56">
        <v>0</v>
      </c>
      <c r="S2045" s="16">
        <f t="shared" si="287"/>
        <v>7.2000000000000008E-2</v>
      </c>
      <c r="T2045" s="79">
        <f t="shared" si="288"/>
        <v>1.4528160000000003</v>
      </c>
      <c r="U2045" s="80">
        <f t="shared" si="289"/>
        <v>0.2</v>
      </c>
      <c r="V2045" s="81">
        <f t="shared" si="290"/>
        <v>0.29056320000000008</v>
      </c>
      <c r="W2045" s="79">
        <f t="shared" si="291"/>
        <v>9.7773431346403303E-2</v>
      </c>
      <c r="X2045" s="60">
        <f t="shared" si="292"/>
        <v>0.1</v>
      </c>
      <c r="Y2045" s="56">
        <f>+'INFO ENEL'!R2033</f>
        <v>3</v>
      </c>
      <c r="Z2045" s="59">
        <f t="shared" si="293"/>
        <v>0.30000000000000004</v>
      </c>
    </row>
    <row r="2046" spans="1:26" ht="15" customHeight="1" x14ac:dyDescent="0.25">
      <c r="A2046" s="55">
        <f>+'INFO ENEL'!A2034</f>
        <v>2029</v>
      </c>
      <c r="B2046" s="121" t="str">
        <f>+INDEX($B$8:$B$15,MATCH(L2046,$L$8:$L$15,0))</f>
        <v>SICODI</v>
      </c>
      <c r="C2046" s="56" t="str">
        <f>+'INFO ENEL'!B2034</f>
        <v>Lima</v>
      </c>
      <c r="D2046" s="56" t="str">
        <f>+'INFO ENEL'!D2034</f>
        <v>SAYAN (LIMA)</v>
      </c>
      <c r="E2046" s="56" t="str">
        <f>+'INFO ENEL'!D2034</f>
        <v>SAYAN (LIMA)</v>
      </c>
      <c r="F2046" s="50">
        <f>+'INFO ENEL'!E2034</f>
        <v>0</v>
      </c>
      <c r="G2046" s="56" t="str">
        <f>+'INFO ENEL'!L2034</f>
        <v>BT</v>
      </c>
      <c r="H2046" s="57">
        <f>+'INFO ENEL'!M2034</f>
        <v>39.1</v>
      </c>
      <c r="I2046" s="56">
        <f>+'INFO ENEL'!N2034</f>
        <v>8</v>
      </c>
      <c r="J2046" s="56" t="str">
        <f>+'INFO ENEL'!O2034</f>
        <v>Poste</v>
      </c>
      <c r="K2046" s="56" t="str">
        <f>+'INFO ENEL'!P2034</f>
        <v>Concreto</v>
      </c>
      <c r="L2046" s="56" t="str">
        <f>+'INFO ENEL'!Q2034</f>
        <v>PPC35</v>
      </c>
      <c r="M2046" s="55" t="str">
        <f>+IF(ISERROR(INDEX('Estructuras de Acero y Concreto'!$C$6:$C$577,MATCH(L2046,'Estructuras de Acero y Concreto'!$D$6:$D$577,0)))=FALSE,INDEX('Estructuras de Acero y Concreto'!$C$6:$C$577,MATCH(L2046,'Estructuras de Acero y Concreto'!$D$6:$D$577,0)),IF(ISERROR(INDEX('Estructuras de Madera'!$C$5:$C$122,MATCH(L2046,'Estructuras de Madera'!$D$5:$D$122,0)))=FALSE,INDEX('Estructuras de Madera'!$C$5:$C$122,MATCH(L2046,'Estructuras de Madera'!$D$5:$D$122,0)),INDEX(SICODI!$G$3:$G$2404,MATCH(L2046,SICODI!$G$3:$G$2404,0))))</f>
        <v>PPC35</v>
      </c>
      <c r="N2046" s="121" t="str">
        <f>+IF(ISERROR(VLOOKUP(M2046,'Resumen de precios LLTT'!$C$17:$D$3071,2,FALSE))=FALSE,VLOOKUP(M2046,'Resumen de precios LLTT'!$C$17:$D$3071,2,FALSE),VLOOKUP(M2046,SICODI!$G$3:$J$2404,2,FALSE))</f>
        <v>POSTE DE CONCRETO ARMADO PARA A. P.  8/200/120/240</v>
      </c>
      <c r="O2046" s="58">
        <f>+IF(ISERROR(VLOOKUP(M2046,'Resumen de precios LLTT'!$C$17:$G$3071,5,FALSE))=FALSE,VLOOKUP(M2046,'Resumen de precios LLTT'!$C$17:$G$3071,5,FALSE),VLOOKUP(M2046,SICODI!$G$3:$J$2404,4,FALSE))</f>
        <v>136.80000000000001</v>
      </c>
      <c r="P2046" s="16">
        <f t="shared" si="285"/>
        <v>0.77</v>
      </c>
      <c r="Q2046" s="78">
        <f t="shared" si="286"/>
        <v>242.13600000000002</v>
      </c>
      <c r="R2046" s="56">
        <v>0</v>
      </c>
      <c r="S2046" s="16">
        <f t="shared" si="287"/>
        <v>7.2000000000000008E-2</v>
      </c>
      <c r="T2046" s="79">
        <f t="shared" si="288"/>
        <v>1.4528160000000003</v>
      </c>
      <c r="U2046" s="80">
        <f t="shared" si="289"/>
        <v>0.2</v>
      </c>
      <c r="V2046" s="81">
        <f t="shared" si="290"/>
        <v>0.29056320000000008</v>
      </c>
      <c r="W2046" s="79">
        <f t="shared" si="291"/>
        <v>9.7773431346403303E-2</v>
      </c>
      <c r="X2046" s="60">
        <f t="shared" si="292"/>
        <v>0.1</v>
      </c>
      <c r="Y2046" s="56">
        <f>+'INFO ENEL'!R2034</f>
        <v>3</v>
      </c>
      <c r="Z2046" s="59">
        <f t="shared" si="293"/>
        <v>0.30000000000000004</v>
      </c>
    </row>
    <row r="2047" spans="1:26" ht="15" customHeight="1" x14ac:dyDescent="0.25">
      <c r="A2047" s="55">
        <f>+'INFO ENEL'!A2035</f>
        <v>2030</v>
      </c>
      <c r="B2047" s="121" t="str">
        <f>+INDEX($B$8:$B$15,MATCH(L2047,$L$8:$L$15,0))</f>
        <v>SICODI</v>
      </c>
      <c r="C2047" s="56" t="str">
        <f>+'INFO ENEL'!B2035</f>
        <v>Lima</v>
      </c>
      <c r="D2047" s="56" t="str">
        <f>+'INFO ENEL'!D2035</f>
        <v>SAYAN (LIMA)</v>
      </c>
      <c r="E2047" s="56" t="str">
        <f>+'INFO ENEL'!D2035</f>
        <v>SAYAN (LIMA)</v>
      </c>
      <c r="F2047" s="50">
        <f>+'INFO ENEL'!E2035</f>
        <v>0</v>
      </c>
      <c r="G2047" s="56" t="str">
        <f>+'INFO ENEL'!L2035</f>
        <v>MT</v>
      </c>
      <c r="H2047" s="57">
        <f>+'INFO ENEL'!M2035</f>
        <v>72.36</v>
      </c>
      <c r="I2047" s="56">
        <f>+'INFO ENEL'!N2035</f>
        <v>13</v>
      </c>
      <c r="J2047" s="56" t="str">
        <f>+'INFO ENEL'!O2035</f>
        <v>Poste</v>
      </c>
      <c r="K2047" s="56" t="str">
        <f>+'INFO ENEL'!P2035</f>
        <v>Concreto</v>
      </c>
      <c r="L2047" s="56" t="str">
        <f>+'INFO ENEL'!Q2035</f>
        <v>PPC20</v>
      </c>
      <c r="M2047" s="55" t="str">
        <f>+IF(ISERROR(INDEX('Estructuras de Acero y Concreto'!$C$6:$C$577,MATCH(L2047,'Estructuras de Acero y Concreto'!$D$6:$D$577,0)))=FALSE,INDEX('Estructuras de Acero y Concreto'!$C$6:$C$577,MATCH(L2047,'Estructuras de Acero y Concreto'!$D$6:$D$577,0)),IF(ISERROR(INDEX('Estructuras de Madera'!$C$5:$C$122,MATCH(L2047,'Estructuras de Madera'!$D$5:$D$122,0)))=FALSE,INDEX('Estructuras de Madera'!$C$5:$C$122,MATCH(L2047,'Estructuras de Madera'!$D$5:$D$122,0)),INDEX(SICODI!$G$3:$G$2404,MATCH(L2047,SICODI!$G$3:$G$2404,0))))</f>
        <v>PPC20</v>
      </c>
      <c r="N2047" s="121" t="str">
        <f>+IF(ISERROR(VLOOKUP(M2047,'Resumen de precios LLTT'!$C$17:$D$3071,2,FALSE))=FALSE,VLOOKUP(M2047,'Resumen de precios LLTT'!$C$17:$D$3071,2,FALSE),VLOOKUP(M2047,SICODI!$G$3:$J$2404,2,FALSE))</f>
        <v>POSTE DE CONCRETO ARMADO DE 13/400/150/345</v>
      </c>
      <c r="O2047" s="58">
        <f>+IF(ISERROR(VLOOKUP(M2047,'Resumen de precios LLTT'!$C$17:$G$3071,5,FALSE))=FALSE,VLOOKUP(M2047,'Resumen de precios LLTT'!$C$17:$G$3071,5,FALSE),VLOOKUP(M2047,SICODI!$G$3:$J$2404,4,FALSE))</f>
        <v>364.69</v>
      </c>
      <c r="P2047" s="16">
        <f t="shared" si="285"/>
        <v>0.84299999999999997</v>
      </c>
      <c r="Q2047" s="78">
        <f t="shared" si="286"/>
        <v>672.12366999999995</v>
      </c>
      <c r="R2047" s="56">
        <v>0</v>
      </c>
      <c r="S2047" s="16">
        <f t="shared" si="287"/>
        <v>0.13400000000000001</v>
      </c>
      <c r="T2047" s="79">
        <f t="shared" si="288"/>
        <v>7.5053809816666659</v>
      </c>
      <c r="U2047" s="80">
        <f t="shared" si="289"/>
        <v>0.183</v>
      </c>
      <c r="V2047" s="81">
        <f t="shared" si="290"/>
        <v>1.3734847196449997</v>
      </c>
      <c r="W2047" s="79">
        <f t="shared" si="291"/>
        <v>0.46217247724950827</v>
      </c>
      <c r="X2047" s="60">
        <f t="shared" si="292"/>
        <v>0.5</v>
      </c>
      <c r="Y2047" s="56">
        <f>+'INFO ENEL'!R2035</f>
        <v>1</v>
      </c>
      <c r="Z2047" s="59">
        <f t="shared" si="293"/>
        <v>0.5</v>
      </c>
    </row>
    <row r="2048" spans="1:26" ht="15" customHeight="1" x14ac:dyDescent="0.25">
      <c r="A2048" s="55">
        <f>+'INFO ENEL'!A2036</f>
        <v>2031</v>
      </c>
      <c r="B2048" s="121" t="str">
        <f>+INDEX($B$8:$B$15,MATCH(L2048,$L$8:$L$15,0))</f>
        <v>SICODI</v>
      </c>
      <c r="C2048" s="56" t="str">
        <f>+'INFO ENEL'!B2036</f>
        <v>Lima</v>
      </c>
      <c r="D2048" s="56" t="str">
        <f>+'INFO ENEL'!D2036</f>
        <v>SAYAN (LIMA)</v>
      </c>
      <c r="E2048" s="56" t="str">
        <f>+'INFO ENEL'!D2036</f>
        <v>SAYAN (LIMA)</v>
      </c>
      <c r="F2048" s="50">
        <f>+'INFO ENEL'!E2036</f>
        <v>0</v>
      </c>
      <c r="G2048" s="56" t="str">
        <f>+'INFO ENEL'!L2036</f>
        <v>MT</v>
      </c>
      <c r="H2048" s="57">
        <f>+'INFO ENEL'!M2036</f>
        <v>69.63</v>
      </c>
      <c r="I2048" s="56">
        <f>+'INFO ENEL'!N2036</f>
        <v>15</v>
      </c>
      <c r="J2048" s="56" t="str">
        <f>+'INFO ENEL'!O2036</f>
        <v>Poste</v>
      </c>
      <c r="K2048" s="56" t="str">
        <f>+'INFO ENEL'!P2036</f>
        <v>Concreto</v>
      </c>
      <c r="L2048" s="56" t="str">
        <f>+'INFO ENEL'!Q2036</f>
        <v>PPC24</v>
      </c>
      <c r="M2048" s="55" t="str">
        <f>+IF(ISERROR(INDEX('Estructuras de Acero y Concreto'!$C$6:$C$577,MATCH(L2048,'Estructuras de Acero y Concreto'!$D$6:$D$577,0)))=FALSE,INDEX('Estructuras de Acero y Concreto'!$C$6:$C$577,MATCH(L2048,'Estructuras de Acero y Concreto'!$D$6:$D$577,0)),IF(ISERROR(INDEX('Estructuras de Madera'!$C$5:$C$122,MATCH(L2048,'Estructuras de Madera'!$D$5:$D$122,0)))=FALSE,INDEX('Estructuras de Madera'!$C$5:$C$122,MATCH(L2048,'Estructuras de Madera'!$D$5:$D$122,0)),INDEX(SICODI!$G$3:$G$2404,MATCH(L2048,SICODI!$G$3:$G$2404,0))))</f>
        <v>PPC24</v>
      </c>
      <c r="N2048" s="121" t="str">
        <f>+IF(ISERROR(VLOOKUP(M2048,'Resumen de precios LLTT'!$C$17:$D$3071,2,FALSE))=FALSE,VLOOKUP(M2048,'Resumen de precios LLTT'!$C$17:$D$3071,2,FALSE),VLOOKUP(M2048,SICODI!$G$3:$J$2404,2,FALSE))</f>
        <v>POSTE DE CONCRETO ARMADO DE 15/400/150/375</v>
      </c>
      <c r="O2048" s="58">
        <f>+IF(ISERROR(VLOOKUP(M2048,'Resumen de precios LLTT'!$C$17:$G$3071,5,FALSE))=FALSE,VLOOKUP(M2048,'Resumen de precios LLTT'!$C$17:$G$3071,5,FALSE),VLOOKUP(M2048,SICODI!$G$3:$J$2404,4,FALSE))</f>
        <v>476.76</v>
      </c>
      <c r="P2048" s="16">
        <f t="shared" si="285"/>
        <v>0.84299999999999997</v>
      </c>
      <c r="Q2048" s="78">
        <f t="shared" si="286"/>
        <v>878.66867999999999</v>
      </c>
      <c r="R2048" s="56">
        <v>0</v>
      </c>
      <c r="S2048" s="16">
        <f t="shared" si="287"/>
        <v>0.13400000000000001</v>
      </c>
      <c r="T2048" s="79">
        <f t="shared" si="288"/>
        <v>9.8118002600000001</v>
      </c>
      <c r="U2048" s="80">
        <f t="shared" si="289"/>
        <v>0.183</v>
      </c>
      <c r="V2048" s="81">
        <f t="shared" si="290"/>
        <v>1.7955594475800001</v>
      </c>
      <c r="W2048" s="79">
        <f t="shared" si="291"/>
        <v>0.60419904645994038</v>
      </c>
      <c r="X2048" s="60">
        <f t="shared" si="292"/>
        <v>0.6</v>
      </c>
      <c r="Y2048" s="56">
        <f>+'INFO ENEL'!R2036</f>
        <v>1</v>
      </c>
      <c r="Z2048" s="59">
        <f t="shared" si="293"/>
        <v>0.6</v>
      </c>
    </row>
    <row r="2049" spans="1:26" ht="15" customHeight="1" x14ac:dyDescent="0.25">
      <c r="A2049" s="55">
        <f>+'INFO ENEL'!A2037</f>
        <v>2032</v>
      </c>
      <c r="B2049" s="121" t="str">
        <f>+INDEX($B$8:$B$15,MATCH(L2049,$L$8:$L$15,0))</f>
        <v>SICODI</v>
      </c>
      <c r="C2049" s="56" t="str">
        <f>+'INFO ENEL'!B2037</f>
        <v>Lima</v>
      </c>
      <c r="D2049" s="56" t="str">
        <f>+'INFO ENEL'!D2037</f>
        <v>SAYAN (LIMA)</v>
      </c>
      <c r="E2049" s="56" t="str">
        <f>+'INFO ENEL'!D2037</f>
        <v>SAYAN (LIMA)</v>
      </c>
      <c r="F2049" s="50">
        <f>+'INFO ENEL'!E2037</f>
        <v>0</v>
      </c>
      <c r="G2049" s="56" t="str">
        <f>+'INFO ENEL'!L2037</f>
        <v>MT</v>
      </c>
      <c r="H2049" s="57">
        <f>+'INFO ENEL'!M2037</f>
        <v>60.37</v>
      </c>
      <c r="I2049" s="56">
        <f>+'INFO ENEL'!N2037</f>
        <v>15</v>
      </c>
      <c r="J2049" s="56" t="str">
        <f>+'INFO ENEL'!O2037</f>
        <v>Poste</v>
      </c>
      <c r="K2049" s="56" t="str">
        <f>+'INFO ENEL'!P2037</f>
        <v>Concreto</v>
      </c>
      <c r="L2049" s="56" t="str">
        <f>+'INFO ENEL'!Q2037</f>
        <v>PPC24</v>
      </c>
      <c r="M2049" s="55" t="str">
        <f>+IF(ISERROR(INDEX('Estructuras de Acero y Concreto'!$C$6:$C$577,MATCH(L2049,'Estructuras de Acero y Concreto'!$D$6:$D$577,0)))=FALSE,INDEX('Estructuras de Acero y Concreto'!$C$6:$C$577,MATCH(L2049,'Estructuras de Acero y Concreto'!$D$6:$D$577,0)),IF(ISERROR(INDEX('Estructuras de Madera'!$C$5:$C$122,MATCH(L2049,'Estructuras de Madera'!$D$5:$D$122,0)))=FALSE,INDEX('Estructuras de Madera'!$C$5:$C$122,MATCH(L2049,'Estructuras de Madera'!$D$5:$D$122,0)),INDEX(SICODI!$G$3:$G$2404,MATCH(L2049,SICODI!$G$3:$G$2404,0))))</f>
        <v>PPC24</v>
      </c>
      <c r="N2049" s="121" t="str">
        <f>+IF(ISERROR(VLOOKUP(M2049,'Resumen de precios LLTT'!$C$17:$D$3071,2,FALSE))=FALSE,VLOOKUP(M2049,'Resumen de precios LLTT'!$C$17:$D$3071,2,FALSE),VLOOKUP(M2049,SICODI!$G$3:$J$2404,2,FALSE))</f>
        <v>POSTE DE CONCRETO ARMADO DE 15/400/150/375</v>
      </c>
      <c r="O2049" s="58">
        <f>+IF(ISERROR(VLOOKUP(M2049,'Resumen de precios LLTT'!$C$17:$G$3071,5,FALSE))=FALSE,VLOOKUP(M2049,'Resumen de precios LLTT'!$C$17:$G$3071,5,FALSE),VLOOKUP(M2049,SICODI!$G$3:$J$2404,4,FALSE))</f>
        <v>476.76</v>
      </c>
      <c r="P2049" s="16">
        <f t="shared" si="285"/>
        <v>0.84299999999999997</v>
      </c>
      <c r="Q2049" s="78">
        <f t="shared" si="286"/>
        <v>878.66867999999999</v>
      </c>
      <c r="R2049" s="56">
        <v>0</v>
      </c>
      <c r="S2049" s="16">
        <f t="shared" si="287"/>
        <v>0.13400000000000001</v>
      </c>
      <c r="T2049" s="79">
        <f t="shared" si="288"/>
        <v>9.8118002600000001</v>
      </c>
      <c r="U2049" s="80">
        <f t="shared" si="289"/>
        <v>0.183</v>
      </c>
      <c r="V2049" s="81">
        <f t="shared" si="290"/>
        <v>1.7955594475800001</v>
      </c>
      <c r="W2049" s="79">
        <f t="shared" si="291"/>
        <v>0.60419904645994038</v>
      </c>
      <c r="X2049" s="60">
        <f t="shared" si="292"/>
        <v>0.6</v>
      </c>
      <c r="Y2049" s="56">
        <f>+'INFO ENEL'!R2037</f>
        <v>1</v>
      </c>
      <c r="Z2049" s="59">
        <f t="shared" si="293"/>
        <v>0.6</v>
      </c>
    </row>
    <row r="2050" spans="1:26" ht="15" customHeight="1" x14ac:dyDescent="0.25">
      <c r="A2050" s="55">
        <f>+'INFO ENEL'!A2038</f>
        <v>2033</v>
      </c>
      <c r="B2050" s="121" t="str">
        <f>+INDEX($B$8:$B$15,MATCH(L2050,$L$8:$L$15,0))</f>
        <v>SICODI</v>
      </c>
      <c r="C2050" s="56" t="str">
        <f>+'INFO ENEL'!B2038</f>
        <v>Lima</v>
      </c>
      <c r="D2050" s="56" t="str">
        <f>+'INFO ENEL'!D2038</f>
        <v>SAYAN (LIMA)</v>
      </c>
      <c r="E2050" s="56" t="str">
        <f>+'INFO ENEL'!D2038</f>
        <v>SAYAN (LIMA)</v>
      </c>
      <c r="F2050" s="50">
        <f>+'INFO ENEL'!E2038</f>
        <v>0</v>
      </c>
      <c r="G2050" s="56" t="str">
        <f>+'INFO ENEL'!L2038</f>
        <v>MT</v>
      </c>
      <c r="H2050" s="57">
        <f>+'INFO ENEL'!M2038</f>
        <v>37.950000000000003</v>
      </c>
      <c r="I2050" s="56">
        <f>+'INFO ENEL'!N2038</f>
        <v>15</v>
      </c>
      <c r="J2050" s="56" t="str">
        <f>+'INFO ENEL'!O2038</f>
        <v>Poste</v>
      </c>
      <c r="K2050" s="56" t="str">
        <f>+'INFO ENEL'!P2038</f>
        <v>Concreto</v>
      </c>
      <c r="L2050" s="56" t="str">
        <f>+'INFO ENEL'!Q2038</f>
        <v>PPC24</v>
      </c>
      <c r="M2050" s="55" t="str">
        <f>+IF(ISERROR(INDEX('Estructuras de Acero y Concreto'!$C$6:$C$577,MATCH(L2050,'Estructuras de Acero y Concreto'!$D$6:$D$577,0)))=FALSE,INDEX('Estructuras de Acero y Concreto'!$C$6:$C$577,MATCH(L2050,'Estructuras de Acero y Concreto'!$D$6:$D$577,0)),IF(ISERROR(INDEX('Estructuras de Madera'!$C$5:$C$122,MATCH(L2050,'Estructuras de Madera'!$D$5:$D$122,0)))=FALSE,INDEX('Estructuras de Madera'!$C$5:$C$122,MATCH(L2050,'Estructuras de Madera'!$D$5:$D$122,0)),INDEX(SICODI!$G$3:$G$2404,MATCH(L2050,SICODI!$G$3:$G$2404,0))))</f>
        <v>PPC24</v>
      </c>
      <c r="N2050" s="121" t="str">
        <f>+IF(ISERROR(VLOOKUP(M2050,'Resumen de precios LLTT'!$C$17:$D$3071,2,FALSE))=FALSE,VLOOKUP(M2050,'Resumen de precios LLTT'!$C$17:$D$3071,2,FALSE),VLOOKUP(M2050,SICODI!$G$3:$J$2404,2,FALSE))</f>
        <v>POSTE DE CONCRETO ARMADO DE 15/400/150/375</v>
      </c>
      <c r="O2050" s="58">
        <f>+IF(ISERROR(VLOOKUP(M2050,'Resumen de precios LLTT'!$C$17:$G$3071,5,FALSE))=FALSE,VLOOKUP(M2050,'Resumen de precios LLTT'!$C$17:$G$3071,5,FALSE),VLOOKUP(M2050,SICODI!$G$3:$J$2404,4,FALSE))</f>
        <v>476.76</v>
      </c>
      <c r="P2050" s="16">
        <f t="shared" si="285"/>
        <v>0.84299999999999997</v>
      </c>
      <c r="Q2050" s="78">
        <f t="shared" si="286"/>
        <v>878.66867999999999</v>
      </c>
      <c r="R2050" s="56">
        <v>0</v>
      </c>
      <c r="S2050" s="16">
        <f t="shared" si="287"/>
        <v>0.13400000000000001</v>
      </c>
      <c r="T2050" s="79">
        <f t="shared" si="288"/>
        <v>9.8118002600000001</v>
      </c>
      <c r="U2050" s="80">
        <f t="shared" si="289"/>
        <v>0.183</v>
      </c>
      <c r="V2050" s="81">
        <f t="shared" si="290"/>
        <v>1.7955594475800001</v>
      </c>
      <c r="W2050" s="79">
        <f t="shared" si="291"/>
        <v>0.60419904645994038</v>
      </c>
      <c r="X2050" s="60">
        <f t="shared" si="292"/>
        <v>0.6</v>
      </c>
      <c r="Y2050" s="56">
        <f>+'INFO ENEL'!R2038</f>
        <v>1</v>
      </c>
      <c r="Z2050" s="59">
        <f t="shared" si="293"/>
        <v>0.6</v>
      </c>
    </row>
    <row r="2051" spans="1:26" ht="15" customHeight="1" x14ac:dyDescent="0.25">
      <c r="A2051" s="55">
        <f>+'INFO ENEL'!A2039</f>
        <v>2034</v>
      </c>
      <c r="B2051" s="121" t="str">
        <f>+INDEX($B$8:$B$15,MATCH(L2051,$L$8:$L$15,0))</f>
        <v>SICODI</v>
      </c>
      <c r="C2051" s="56" t="str">
        <f>+'INFO ENEL'!B2039</f>
        <v>Lima</v>
      </c>
      <c r="D2051" s="56" t="str">
        <f>+'INFO ENEL'!D2039</f>
        <v>SAYAN (LIMA)</v>
      </c>
      <c r="E2051" s="56" t="str">
        <f>+'INFO ENEL'!D2039</f>
        <v>SAYAN (LIMA)</v>
      </c>
      <c r="F2051" s="50">
        <f>+'INFO ENEL'!E2039</f>
        <v>0</v>
      </c>
      <c r="G2051" s="56" t="str">
        <f>+'INFO ENEL'!L2039</f>
        <v>MT</v>
      </c>
      <c r="H2051" s="57">
        <f>+'INFO ENEL'!M2039</f>
        <v>78.739999999999895</v>
      </c>
      <c r="I2051" s="56">
        <f>+'INFO ENEL'!N2039</f>
        <v>15</v>
      </c>
      <c r="J2051" s="56" t="str">
        <f>+'INFO ENEL'!O2039</f>
        <v>Poste</v>
      </c>
      <c r="K2051" s="56" t="str">
        <f>+'INFO ENEL'!P2039</f>
        <v>Concreto</v>
      </c>
      <c r="L2051" s="56" t="str">
        <f>+'INFO ENEL'!Q2039</f>
        <v>PPC24</v>
      </c>
      <c r="M2051" s="55" t="str">
        <f>+IF(ISERROR(INDEX('Estructuras de Acero y Concreto'!$C$6:$C$577,MATCH(L2051,'Estructuras de Acero y Concreto'!$D$6:$D$577,0)))=FALSE,INDEX('Estructuras de Acero y Concreto'!$C$6:$C$577,MATCH(L2051,'Estructuras de Acero y Concreto'!$D$6:$D$577,0)),IF(ISERROR(INDEX('Estructuras de Madera'!$C$5:$C$122,MATCH(L2051,'Estructuras de Madera'!$D$5:$D$122,0)))=FALSE,INDEX('Estructuras de Madera'!$C$5:$C$122,MATCH(L2051,'Estructuras de Madera'!$D$5:$D$122,0)),INDEX(SICODI!$G$3:$G$2404,MATCH(L2051,SICODI!$G$3:$G$2404,0))))</f>
        <v>PPC24</v>
      </c>
      <c r="N2051" s="121" t="str">
        <f>+IF(ISERROR(VLOOKUP(M2051,'Resumen de precios LLTT'!$C$17:$D$3071,2,FALSE))=FALSE,VLOOKUP(M2051,'Resumen de precios LLTT'!$C$17:$D$3071,2,FALSE),VLOOKUP(M2051,SICODI!$G$3:$J$2404,2,FALSE))</f>
        <v>POSTE DE CONCRETO ARMADO DE 15/400/150/375</v>
      </c>
      <c r="O2051" s="58">
        <f>+IF(ISERROR(VLOOKUP(M2051,'Resumen de precios LLTT'!$C$17:$G$3071,5,FALSE))=FALSE,VLOOKUP(M2051,'Resumen de precios LLTT'!$C$17:$G$3071,5,FALSE),VLOOKUP(M2051,SICODI!$G$3:$J$2404,4,FALSE))</f>
        <v>476.76</v>
      </c>
      <c r="P2051" s="16">
        <f t="shared" si="285"/>
        <v>0.84299999999999997</v>
      </c>
      <c r="Q2051" s="78">
        <f t="shared" si="286"/>
        <v>878.66867999999999</v>
      </c>
      <c r="R2051" s="56">
        <v>0</v>
      </c>
      <c r="S2051" s="16">
        <f t="shared" si="287"/>
        <v>0.13400000000000001</v>
      </c>
      <c r="T2051" s="79">
        <f t="shared" si="288"/>
        <v>9.8118002600000001</v>
      </c>
      <c r="U2051" s="80">
        <f t="shared" si="289"/>
        <v>0.183</v>
      </c>
      <c r="V2051" s="81">
        <f t="shared" si="290"/>
        <v>1.7955594475800001</v>
      </c>
      <c r="W2051" s="79">
        <f t="shared" si="291"/>
        <v>0.60419904645994038</v>
      </c>
      <c r="X2051" s="60">
        <f t="shared" si="292"/>
        <v>0.6</v>
      </c>
      <c r="Y2051" s="56">
        <f>+'INFO ENEL'!R2039</f>
        <v>1</v>
      </c>
      <c r="Z2051" s="59">
        <f t="shared" si="293"/>
        <v>0.6</v>
      </c>
    </row>
    <row r="2052" spans="1:26" ht="15" customHeight="1" x14ac:dyDescent="0.25">
      <c r="A2052" s="55">
        <f>+'INFO ENEL'!A2040</f>
        <v>2035</v>
      </c>
      <c r="B2052" s="121" t="str">
        <f>+INDEX($B$8:$B$15,MATCH(L2052,$L$8:$L$15,0))</f>
        <v>SICODI</v>
      </c>
      <c r="C2052" s="56" t="str">
        <f>+'INFO ENEL'!B2040</f>
        <v>Lima</v>
      </c>
      <c r="D2052" s="56" t="str">
        <f>+'INFO ENEL'!D2040</f>
        <v>SAYAN (LIMA)</v>
      </c>
      <c r="E2052" s="56" t="str">
        <f>+'INFO ENEL'!D2040</f>
        <v>SAYAN (LIMA)</v>
      </c>
      <c r="F2052" s="50">
        <f>+'INFO ENEL'!E2040</f>
        <v>0</v>
      </c>
      <c r="G2052" s="56" t="str">
        <f>+'INFO ENEL'!L2040</f>
        <v>MT</v>
      </c>
      <c r="H2052" s="57">
        <f>+'INFO ENEL'!M2040</f>
        <v>74.7</v>
      </c>
      <c r="I2052" s="56">
        <f>+'INFO ENEL'!N2040</f>
        <v>15</v>
      </c>
      <c r="J2052" s="56" t="str">
        <f>+'INFO ENEL'!O2040</f>
        <v>Poste</v>
      </c>
      <c r="K2052" s="56" t="str">
        <f>+'INFO ENEL'!P2040</f>
        <v>Concreto</v>
      </c>
      <c r="L2052" s="56" t="str">
        <f>+'INFO ENEL'!Q2040</f>
        <v>PPC24</v>
      </c>
      <c r="M2052" s="55" t="str">
        <f>+IF(ISERROR(INDEX('Estructuras de Acero y Concreto'!$C$6:$C$577,MATCH(L2052,'Estructuras de Acero y Concreto'!$D$6:$D$577,0)))=FALSE,INDEX('Estructuras de Acero y Concreto'!$C$6:$C$577,MATCH(L2052,'Estructuras de Acero y Concreto'!$D$6:$D$577,0)),IF(ISERROR(INDEX('Estructuras de Madera'!$C$5:$C$122,MATCH(L2052,'Estructuras de Madera'!$D$5:$D$122,0)))=FALSE,INDEX('Estructuras de Madera'!$C$5:$C$122,MATCH(L2052,'Estructuras de Madera'!$D$5:$D$122,0)),INDEX(SICODI!$G$3:$G$2404,MATCH(L2052,SICODI!$G$3:$G$2404,0))))</f>
        <v>PPC24</v>
      </c>
      <c r="N2052" s="121" t="str">
        <f>+IF(ISERROR(VLOOKUP(M2052,'Resumen de precios LLTT'!$C$17:$D$3071,2,FALSE))=FALSE,VLOOKUP(M2052,'Resumen de precios LLTT'!$C$17:$D$3071,2,FALSE),VLOOKUP(M2052,SICODI!$G$3:$J$2404,2,FALSE))</f>
        <v>POSTE DE CONCRETO ARMADO DE 15/400/150/375</v>
      </c>
      <c r="O2052" s="58">
        <f>+IF(ISERROR(VLOOKUP(M2052,'Resumen de precios LLTT'!$C$17:$G$3071,5,FALSE))=FALSE,VLOOKUP(M2052,'Resumen de precios LLTT'!$C$17:$G$3071,5,FALSE),VLOOKUP(M2052,SICODI!$G$3:$J$2404,4,FALSE))</f>
        <v>476.76</v>
      </c>
      <c r="P2052" s="16">
        <f t="shared" si="285"/>
        <v>0.84299999999999997</v>
      </c>
      <c r="Q2052" s="78">
        <f t="shared" si="286"/>
        <v>878.66867999999999</v>
      </c>
      <c r="R2052" s="56">
        <v>0</v>
      </c>
      <c r="S2052" s="16">
        <f t="shared" si="287"/>
        <v>0.13400000000000001</v>
      </c>
      <c r="T2052" s="79">
        <f t="shared" si="288"/>
        <v>9.8118002600000001</v>
      </c>
      <c r="U2052" s="80">
        <f t="shared" si="289"/>
        <v>0.183</v>
      </c>
      <c r="V2052" s="81">
        <f t="shared" si="290"/>
        <v>1.7955594475800001</v>
      </c>
      <c r="W2052" s="79">
        <f t="shared" si="291"/>
        <v>0.60419904645994038</v>
      </c>
      <c r="X2052" s="60">
        <f t="shared" si="292"/>
        <v>0.6</v>
      </c>
      <c r="Y2052" s="56">
        <f>+'INFO ENEL'!R2040</f>
        <v>1</v>
      </c>
      <c r="Z2052" s="59">
        <f t="shared" si="293"/>
        <v>0.6</v>
      </c>
    </row>
    <row r="2053" spans="1:26" ht="15" customHeight="1" x14ac:dyDescent="0.25">
      <c r="A2053" s="55">
        <f>+'INFO ENEL'!A2041</f>
        <v>2036</v>
      </c>
      <c r="B2053" s="121" t="str">
        <f>+INDEX($B$8:$B$15,MATCH(L2053,$L$8:$L$15,0))</f>
        <v>SICODI</v>
      </c>
      <c r="C2053" s="56" t="str">
        <f>+'INFO ENEL'!B2041</f>
        <v>Lima</v>
      </c>
      <c r="D2053" s="56" t="str">
        <f>+'INFO ENEL'!D2041</f>
        <v>SAYAN (LIMA)</v>
      </c>
      <c r="E2053" s="56" t="str">
        <f>+'INFO ENEL'!D2041</f>
        <v>SAYAN (LIMA)</v>
      </c>
      <c r="F2053" s="50">
        <f>+'INFO ENEL'!E2041</f>
        <v>0</v>
      </c>
      <c r="G2053" s="56" t="str">
        <f>+'INFO ENEL'!L2041</f>
        <v>MT</v>
      </c>
      <c r="H2053" s="57">
        <f>+'INFO ENEL'!M2041</f>
        <v>75.099999999999895</v>
      </c>
      <c r="I2053" s="56">
        <f>+'INFO ENEL'!N2041</f>
        <v>15</v>
      </c>
      <c r="J2053" s="56" t="str">
        <f>+'INFO ENEL'!O2041</f>
        <v>Poste</v>
      </c>
      <c r="K2053" s="56" t="str">
        <f>+'INFO ENEL'!P2041</f>
        <v>Concreto</v>
      </c>
      <c r="L2053" s="56" t="str">
        <f>+'INFO ENEL'!Q2041</f>
        <v>PPC24</v>
      </c>
      <c r="M2053" s="55" t="str">
        <f>+IF(ISERROR(INDEX('Estructuras de Acero y Concreto'!$C$6:$C$577,MATCH(L2053,'Estructuras de Acero y Concreto'!$D$6:$D$577,0)))=FALSE,INDEX('Estructuras de Acero y Concreto'!$C$6:$C$577,MATCH(L2053,'Estructuras de Acero y Concreto'!$D$6:$D$577,0)),IF(ISERROR(INDEX('Estructuras de Madera'!$C$5:$C$122,MATCH(L2053,'Estructuras de Madera'!$D$5:$D$122,0)))=FALSE,INDEX('Estructuras de Madera'!$C$5:$C$122,MATCH(L2053,'Estructuras de Madera'!$D$5:$D$122,0)),INDEX(SICODI!$G$3:$G$2404,MATCH(L2053,SICODI!$G$3:$G$2404,0))))</f>
        <v>PPC24</v>
      </c>
      <c r="N2053" s="121" t="str">
        <f>+IF(ISERROR(VLOOKUP(M2053,'Resumen de precios LLTT'!$C$17:$D$3071,2,FALSE))=FALSE,VLOOKUP(M2053,'Resumen de precios LLTT'!$C$17:$D$3071,2,FALSE),VLOOKUP(M2053,SICODI!$G$3:$J$2404,2,FALSE))</f>
        <v>POSTE DE CONCRETO ARMADO DE 15/400/150/375</v>
      </c>
      <c r="O2053" s="58">
        <f>+IF(ISERROR(VLOOKUP(M2053,'Resumen de precios LLTT'!$C$17:$G$3071,5,FALSE))=FALSE,VLOOKUP(M2053,'Resumen de precios LLTT'!$C$17:$G$3071,5,FALSE),VLOOKUP(M2053,SICODI!$G$3:$J$2404,4,FALSE))</f>
        <v>476.76</v>
      </c>
      <c r="P2053" s="16">
        <f t="shared" si="285"/>
        <v>0.84299999999999997</v>
      </c>
      <c r="Q2053" s="78">
        <f t="shared" si="286"/>
        <v>878.66867999999999</v>
      </c>
      <c r="R2053" s="56">
        <v>0</v>
      </c>
      <c r="S2053" s="16">
        <f t="shared" si="287"/>
        <v>0.13400000000000001</v>
      </c>
      <c r="T2053" s="79">
        <f t="shared" si="288"/>
        <v>9.8118002600000001</v>
      </c>
      <c r="U2053" s="80">
        <f t="shared" si="289"/>
        <v>0.183</v>
      </c>
      <c r="V2053" s="81">
        <f t="shared" si="290"/>
        <v>1.7955594475800001</v>
      </c>
      <c r="W2053" s="79">
        <f t="shared" si="291"/>
        <v>0.60419904645994038</v>
      </c>
      <c r="X2053" s="60">
        <f t="shared" si="292"/>
        <v>0.6</v>
      </c>
      <c r="Y2053" s="56">
        <f>+'INFO ENEL'!R2041</f>
        <v>1</v>
      </c>
      <c r="Z2053" s="59">
        <f t="shared" si="293"/>
        <v>0.6</v>
      </c>
    </row>
    <row r="2054" spans="1:26" ht="15" customHeight="1" x14ac:dyDescent="0.25">
      <c r="A2054" s="55">
        <f>+'INFO ENEL'!A2042</f>
        <v>2037</v>
      </c>
      <c r="B2054" s="121" t="str">
        <f>+INDEX($B$8:$B$15,MATCH(L2054,$L$8:$L$15,0))</f>
        <v>SICODI</v>
      </c>
      <c r="C2054" s="56" t="str">
        <f>+'INFO ENEL'!B2042</f>
        <v>Lima</v>
      </c>
      <c r="D2054" s="56" t="str">
        <f>+'INFO ENEL'!D2042</f>
        <v>SAYAN (LIMA)</v>
      </c>
      <c r="E2054" s="56" t="str">
        <f>+'INFO ENEL'!D2042</f>
        <v>SAYAN (LIMA)</v>
      </c>
      <c r="F2054" s="50">
        <f>+'INFO ENEL'!E2042</f>
        <v>0</v>
      </c>
      <c r="G2054" s="56" t="str">
        <f>+'INFO ENEL'!L2042</f>
        <v>MT</v>
      </c>
      <c r="H2054" s="57">
        <f>+'INFO ENEL'!M2042</f>
        <v>71.34</v>
      </c>
      <c r="I2054" s="56">
        <f>+'INFO ENEL'!N2042</f>
        <v>15</v>
      </c>
      <c r="J2054" s="56" t="str">
        <f>+'INFO ENEL'!O2042</f>
        <v>Poste</v>
      </c>
      <c r="K2054" s="56" t="str">
        <f>+'INFO ENEL'!P2042</f>
        <v>Concreto</v>
      </c>
      <c r="L2054" s="56" t="str">
        <f>+'INFO ENEL'!Q2042</f>
        <v>PPC24</v>
      </c>
      <c r="M2054" s="55" t="str">
        <f>+IF(ISERROR(INDEX('Estructuras de Acero y Concreto'!$C$6:$C$577,MATCH(L2054,'Estructuras de Acero y Concreto'!$D$6:$D$577,0)))=FALSE,INDEX('Estructuras de Acero y Concreto'!$C$6:$C$577,MATCH(L2054,'Estructuras de Acero y Concreto'!$D$6:$D$577,0)),IF(ISERROR(INDEX('Estructuras de Madera'!$C$5:$C$122,MATCH(L2054,'Estructuras de Madera'!$D$5:$D$122,0)))=FALSE,INDEX('Estructuras de Madera'!$C$5:$C$122,MATCH(L2054,'Estructuras de Madera'!$D$5:$D$122,0)),INDEX(SICODI!$G$3:$G$2404,MATCH(L2054,SICODI!$G$3:$G$2404,0))))</f>
        <v>PPC24</v>
      </c>
      <c r="N2054" s="121" t="str">
        <f>+IF(ISERROR(VLOOKUP(M2054,'Resumen de precios LLTT'!$C$17:$D$3071,2,FALSE))=FALSE,VLOOKUP(M2054,'Resumen de precios LLTT'!$C$17:$D$3071,2,FALSE),VLOOKUP(M2054,SICODI!$G$3:$J$2404,2,FALSE))</f>
        <v>POSTE DE CONCRETO ARMADO DE 15/400/150/375</v>
      </c>
      <c r="O2054" s="58">
        <f>+IF(ISERROR(VLOOKUP(M2054,'Resumen de precios LLTT'!$C$17:$G$3071,5,FALSE))=FALSE,VLOOKUP(M2054,'Resumen de precios LLTT'!$C$17:$G$3071,5,FALSE),VLOOKUP(M2054,SICODI!$G$3:$J$2404,4,FALSE))</f>
        <v>476.76</v>
      </c>
      <c r="P2054" s="16">
        <f t="shared" si="285"/>
        <v>0.84299999999999997</v>
      </c>
      <c r="Q2054" s="78">
        <f t="shared" si="286"/>
        <v>878.66867999999999</v>
      </c>
      <c r="R2054" s="56">
        <v>0</v>
      </c>
      <c r="S2054" s="16">
        <f t="shared" si="287"/>
        <v>0.13400000000000001</v>
      </c>
      <c r="T2054" s="79">
        <f t="shared" si="288"/>
        <v>9.8118002600000001</v>
      </c>
      <c r="U2054" s="80">
        <f t="shared" si="289"/>
        <v>0.183</v>
      </c>
      <c r="V2054" s="81">
        <f t="shared" si="290"/>
        <v>1.7955594475800001</v>
      </c>
      <c r="W2054" s="79">
        <f t="shared" si="291"/>
        <v>0.60419904645994038</v>
      </c>
      <c r="X2054" s="60">
        <f t="shared" si="292"/>
        <v>0.6</v>
      </c>
      <c r="Y2054" s="56">
        <f>+'INFO ENEL'!R2042</f>
        <v>1</v>
      </c>
      <c r="Z2054" s="59">
        <f t="shared" si="293"/>
        <v>0.6</v>
      </c>
    </row>
    <row r="2055" spans="1:26" ht="15" customHeight="1" x14ac:dyDescent="0.25">
      <c r="A2055" s="55">
        <f>+'INFO ENEL'!A2043</f>
        <v>2038</v>
      </c>
      <c r="B2055" s="121" t="str">
        <f>+INDEX($B$8:$B$15,MATCH(L2055,$L$8:$L$15,0))</f>
        <v>SICODI</v>
      </c>
      <c r="C2055" s="56" t="str">
        <f>+'INFO ENEL'!B2043</f>
        <v>Lima</v>
      </c>
      <c r="D2055" s="56" t="str">
        <f>+'INFO ENEL'!D2043</f>
        <v>SAYAN (LIMA)</v>
      </c>
      <c r="E2055" s="56" t="str">
        <f>+'INFO ENEL'!D2043</f>
        <v>SAYAN (LIMA)</v>
      </c>
      <c r="F2055" s="50">
        <f>+'INFO ENEL'!E2043</f>
        <v>0</v>
      </c>
      <c r="G2055" s="56" t="str">
        <f>+'INFO ENEL'!L2043</f>
        <v>MT</v>
      </c>
      <c r="H2055" s="57">
        <f>+'INFO ENEL'!M2043</f>
        <v>89.59</v>
      </c>
      <c r="I2055" s="56">
        <f>+'INFO ENEL'!N2043</f>
        <v>15</v>
      </c>
      <c r="J2055" s="56" t="str">
        <f>+'INFO ENEL'!O2043</f>
        <v>Poste</v>
      </c>
      <c r="K2055" s="56" t="str">
        <f>+'INFO ENEL'!P2043</f>
        <v>Concreto</v>
      </c>
      <c r="L2055" s="56" t="str">
        <f>+'INFO ENEL'!Q2043</f>
        <v>PPC24</v>
      </c>
      <c r="M2055" s="55" t="str">
        <f>+IF(ISERROR(INDEX('Estructuras de Acero y Concreto'!$C$6:$C$577,MATCH(L2055,'Estructuras de Acero y Concreto'!$D$6:$D$577,0)))=FALSE,INDEX('Estructuras de Acero y Concreto'!$C$6:$C$577,MATCH(L2055,'Estructuras de Acero y Concreto'!$D$6:$D$577,0)),IF(ISERROR(INDEX('Estructuras de Madera'!$C$5:$C$122,MATCH(L2055,'Estructuras de Madera'!$D$5:$D$122,0)))=FALSE,INDEX('Estructuras de Madera'!$C$5:$C$122,MATCH(L2055,'Estructuras de Madera'!$D$5:$D$122,0)),INDEX(SICODI!$G$3:$G$2404,MATCH(L2055,SICODI!$G$3:$G$2404,0))))</f>
        <v>PPC24</v>
      </c>
      <c r="N2055" s="121" t="str">
        <f>+IF(ISERROR(VLOOKUP(M2055,'Resumen de precios LLTT'!$C$17:$D$3071,2,FALSE))=FALSE,VLOOKUP(M2055,'Resumen de precios LLTT'!$C$17:$D$3071,2,FALSE),VLOOKUP(M2055,SICODI!$G$3:$J$2404,2,FALSE))</f>
        <v>POSTE DE CONCRETO ARMADO DE 15/400/150/375</v>
      </c>
      <c r="O2055" s="58">
        <f>+IF(ISERROR(VLOOKUP(M2055,'Resumen de precios LLTT'!$C$17:$G$3071,5,FALSE))=FALSE,VLOOKUP(M2055,'Resumen de precios LLTT'!$C$17:$G$3071,5,FALSE),VLOOKUP(M2055,SICODI!$G$3:$J$2404,4,FALSE))</f>
        <v>476.76</v>
      </c>
      <c r="P2055" s="16">
        <f t="shared" si="285"/>
        <v>0.84299999999999997</v>
      </c>
      <c r="Q2055" s="78">
        <f t="shared" si="286"/>
        <v>878.66867999999999</v>
      </c>
      <c r="R2055" s="56">
        <v>0</v>
      </c>
      <c r="S2055" s="16">
        <f t="shared" si="287"/>
        <v>0.13400000000000001</v>
      </c>
      <c r="T2055" s="79">
        <f t="shared" si="288"/>
        <v>9.8118002600000001</v>
      </c>
      <c r="U2055" s="80">
        <f t="shared" si="289"/>
        <v>0.183</v>
      </c>
      <c r="V2055" s="81">
        <f t="shared" si="290"/>
        <v>1.7955594475800001</v>
      </c>
      <c r="W2055" s="79">
        <f t="shared" si="291"/>
        <v>0.60419904645994038</v>
      </c>
      <c r="X2055" s="60">
        <f t="shared" si="292"/>
        <v>0.6</v>
      </c>
      <c r="Y2055" s="56">
        <f>+'INFO ENEL'!R2043</f>
        <v>1</v>
      </c>
      <c r="Z2055" s="59">
        <f t="shared" si="293"/>
        <v>0.6</v>
      </c>
    </row>
    <row r="2056" spans="1:26" ht="15" customHeight="1" x14ac:dyDescent="0.25">
      <c r="A2056" s="55">
        <f>+'INFO ENEL'!A2044</f>
        <v>2039</v>
      </c>
      <c r="B2056" s="121" t="str">
        <f>+INDEX($B$8:$B$15,MATCH(L2056,$L$8:$L$15,0))</f>
        <v>SICODI</v>
      </c>
      <c r="C2056" s="56" t="str">
        <f>+'INFO ENEL'!B2044</f>
        <v>Lima</v>
      </c>
      <c r="D2056" s="56" t="str">
        <f>+'INFO ENEL'!D2044</f>
        <v>SAYAN (LIMA)</v>
      </c>
      <c r="E2056" s="56" t="str">
        <f>+'INFO ENEL'!D2044</f>
        <v>SAYAN (LIMA)</v>
      </c>
      <c r="F2056" s="50">
        <f>+'INFO ENEL'!E2044</f>
        <v>0</v>
      </c>
      <c r="G2056" s="56" t="str">
        <f>+'INFO ENEL'!L2044</f>
        <v>MT</v>
      </c>
      <c r="H2056" s="57">
        <f>+'INFO ENEL'!M2044</f>
        <v>84.72</v>
      </c>
      <c r="I2056" s="56">
        <f>+'INFO ENEL'!N2044</f>
        <v>15</v>
      </c>
      <c r="J2056" s="56" t="str">
        <f>+'INFO ENEL'!O2044</f>
        <v>Poste</v>
      </c>
      <c r="K2056" s="56" t="str">
        <f>+'INFO ENEL'!P2044</f>
        <v>Concreto</v>
      </c>
      <c r="L2056" s="56" t="str">
        <f>+'INFO ENEL'!Q2044</f>
        <v>PPC24</v>
      </c>
      <c r="M2056" s="55" t="str">
        <f>+IF(ISERROR(INDEX('Estructuras de Acero y Concreto'!$C$6:$C$577,MATCH(L2056,'Estructuras de Acero y Concreto'!$D$6:$D$577,0)))=FALSE,INDEX('Estructuras de Acero y Concreto'!$C$6:$C$577,MATCH(L2056,'Estructuras de Acero y Concreto'!$D$6:$D$577,0)),IF(ISERROR(INDEX('Estructuras de Madera'!$C$5:$C$122,MATCH(L2056,'Estructuras de Madera'!$D$5:$D$122,0)))=FALSE,INDEX('Estructuras de Madera'!$C$5:$C$122,MATCH(L2056,'Estructuras de Madera'!$D$5:$D$122,0)),INDEX(SICODI!$G$3:$G$2404,MATCH(L2056,SICODI!$G$3:$G$2404,0))))</f>
        <v>PPC24</v>
      </c>
      <c r="N2056" s="121" t="str">
        <f>+IF(ISERROR(VLOOKUP(M2056,'Resumen de precios LLTT'!$C$17:$D$3071,2,FALSE))=FALSE,VLOOKUP(M2056,'Resumen de precios LLTT'!$C$17:$D$3071,2,FALSE),VLOOKUP(M2056,SICODI!$G$3:$J$2404,2,FALSE))</f>
        <v>POSTE DE CONCRETO ARMADO DE 15/400/150/375</v>
      </c>
      <c r="O2056" s="58">
        <f>+IF(ISERROR(VLOOKUP(M2056,'Resumen de precios LLTT'!$C$17:$G$3071,5,FALSE))=FALSE,VLOOKUP(M2056,'Resumen de precios LLTT'!$C$17:$G$3071,5,FALSE),VLOOKUP(M2056,SICODI!$G$3:$J$2404,4,FALSE))</f>
        <v>476.76</v>
      </c>
      <c r="P2056" s="16">
        <f t="shared" si="285"/>
        <v>0.84299999999999997</v>
      </c>
      <c r="Q2056" s="78">
        <f t="shared" si="286"/>
        <v>878.66867999999999</v>
      </c>
      <c r="R2056" s="56">
        <v>0</v>
      </c>
      <c r="S2056" s="16">
        <f t="shared" si="287"/>
        <v>0.13400000000000001</v>
      </c>
      <c r="T2056" s="79">
        <f t="shared" si="288"/>
        <v>9.8118002600000001</v>
      </c>
      <c r="U2056" s="80">
        <f t="shared" si="289"/>
        <v>0.183</v>
      </c>
      <c r="V2056" s="81">
        <f t="shared" si="290"/>
        <v>1.7955594475800001</v>
      </c>
      <c r="W2056" s="79">
        <f t="shared" si="291"/>
        <v>0.60419904645994038</v>
      </c>
      <c r="X2056" s="60">
        <f t="shared" si="292"/>
        <v>0.6</v>
      </c>
      <c r="Y2056" s="56">
        <f>+'INFO ENEL'!R2044</f>
        <v>1</v>
      </c>
      <c r="Z2056" s="59">
        <f t="shared" si="293"/>
        <v>0.6</v>
      </c>
    </row>
    <row r="2057" spans="1:26" ht="15" customHeight="1" x14ac:dyDescent="0.25">
      <c r="A2057" s="55">
        <f>+'INFO ENEL'!A2045</f>
        <v>2040</v>
      </c>
      <c r="B2057" s="121" t="str">
        <f>+INDEX($B$8:$B$15,MATCH(L2057,$L$8:$L$15,0))</f>
        <v>SICODI</v>
      </c>
      <c r="C2057" s="56" t="str">
        <f>+'INFO ENEL'!B2045</f>
        <v>Lima</v>
      </c>
      <c r="D2057" s="56" t="str">
        <f>+'INFO ENEL'!D2045</f>
        <v>SAYAN (LIMA)</v>
      </c>
      <c r="E2057" s="56" t="str">
        <f>+'INFO ENEL'!D2045</f>
        <v>SAYAN (LIMA)</v>
      </c>
      <c r="F2057" s="50">
        <f>+'INFO ENEL'!E2045</f>
        <v>0</v>
      </c>
      <c r="G2057" s="56" t="str">
        <f>+'INFO ENEL'!L2045</f>
        <v>MT</v>
      </c>
      <c r="H2057" s="57">
        <f>+'INFO ENEL'!M2045</f>
        <v>80.87</v>
      </c>
      <c r="I2057" s="56">
        <f>+'INFO ENEL'!N2045</f>
        <v>15</v>
      </c>
      <c r="J2057" s="56" t="str">
        <f>+'INFO ENEL'!O2045</f>
        <v>Poste</v>
      </c>
      <c r="K2057" s="56" t="str">
        <f>+'INFO ENEL'!P2045</f>
        <v>Concreto</v>
      </c>
      <c r="L2057" s="56" t="str">
        <f>+'INFO ENEL'!Q2045</f>
        <v>PPC24</v>
      </c>
      <c r="M2057" s="55" t="str">
        <f>+IF(ISERROR(INDEX('Estructuras de Acero y Concreto'!$C$6:$C$577,MATCH(L2057,'Estructuras de Acero y Concreto'!$D$6:$D$577,0)))=FALSE,INDEX('Estructuras de Acero y Concreto'!$C$6:$C$577,MATCH(L2057,'Estructuras de Acero y Concreto'!$D$6:$D$577,0)),IF(ISERROR(INDEX('Estructuras de Madera'!$C$5:$C$122,MATCH(L2057,'Estructuras de Madera'!$D$5:$D$122,0)))=FALSE,INDEX('Estructuras de Madera'!$C$5:$C$122,MATCH(L2057,'Estructuras de Madera'!$D$5:$D$122,0)),INDEX(SICODI!$G$3:$G$2404,MATCH(L2057,SICODI!$G$3:$G$2404,0))))</f>
        <v>PPC24</v>
      </c>
      <c r="N2057" s="121" t="str">
        <f>+IF(ISERROR(VLOOKUP(M2057,'Resumen de precios LLTT'!$C$17:$D$3071,2,FALSE))=FALSE,VLOOKUP(M2057,'Resumen de precios LLTT'!$C$17:$D$3071,2,FALSE),VLOOKUP(M2057,SICODI!$G$3:$J$2404,2,FALSE))</f>
        <v>POSTE DE CONCRETO ARMADO DE 15/400/150/375</v>
      </c>
      <c r="O2057" s="58">
        <f>+IF(ISERROR(VLOOKUP(M2057,'Resumen de precios LLTT'!$C$17:$G$3071,5,FALSE))=FALSE,VLOOKUP(M2057,'Resumen de precios LLTT'!$C$17:$G$3071,5,FALSE),VLOOKUP(M2057,SICODI!$G$3:$J$2404,4,FALSE))</f>
        <v>476.76</v>
      </c>
      <c r="P2057" s="16">
        <f t="shared" ref="P2057:P2120" si="294">IF(G2057="BT", $P$2, $P$3)</f>
        <v>0.84299999999999997</v>
      </c>
      <c r="Q2057" s="78">
        <f t="shared" ref="Q2057:Q2120" si="295">O2057*(P2057+1)</f>
        <v>878.66867999999999</v>
      </c>
      <c r="R2057" s="56">
        <v>0</v>
      </c>
      <c r="S2057" s="16">
        <f t="shared" ref="S2057:S2120" si="296">IF(G2057="BT", ($S$2), ($S$3))</f>
        <v>0.13400000000000001</v>
      </c>
      <c r="T2057" s="79">
        <f t="shared" ref="T2057:T2120" si="297">(Q2057*S2057)/12</f>
        <v>9.8118002600000001</v>
      </c>
      <c r="U2057" s="80">
        <f t="shared" ref="U2057:U2120" si="298">IF(G2057="BT", ($U$2), ($U$3))</f>
        <v>0.183</v>
      </c>
      <c r="V2057" s="81">
        <f t="shared" ref="V2057:V2120" si="299">T2057*U2057</f>
        <v>1.7955594475800001</v>
      </c>
      <c r="W2057" s="79">
        <f t="shared" ref="W2057:W2120" si="300">(V2057*(1/3)*(1+$Y$2))+R2057</f>
        <v>0.60419904645994038</v>
      </c>
      <c r="X2057" s="60">
        <f t="shared" si="292"/>
        <v>0.6</v>
      </c>
      <c r="Y2057" s="56">
        <f>+'INFO ENEL'!R2045</f>
        <v>1</v>
      </c>
      <c r="Z2057" s="59">
        <f t="shared" si="293"/>
        <v>0.6</v>
      </c>
    </row>
    <row r="2058" spans="1:26" ht="15" customHeight="1" x14ac:dyDescent="0.25">
      <c r="A2058" s="55">
        <f>+'INFO ENEL'!A2046</f>
        <v>2041</v>
      </c>
      <c r="B2058" s="121" t="str">
        <f>+INDEX($B$8:$B$15,MATCH(L2058,$L$8:$L$15,0))</f>
        <v>SICODI</v>
      </c>
      <c r="C2058" s="56" t="str">
        <f>+'INFO ENEL'!B2046</f>
        <v>Lima</v>
      </c>
      <c r="D2058" s="56" t="str">
        <f>+'INFO ENEL'!D2046</f>
        <v>SAYAN (LIMA)</v>
      </c>
      <c r="E2058" s="56" t="str">
        <f>+'INFO ENEL'!D2046</f>
        <v>SAYAN (LIMA)</v>
      </c>
      <c r="F2058" s="50">
        <f>+'INFO ENEL'!E2046</f>
        <v>0</v>
      </c>
      <c r="G2058" s="56" t="str">
        <f>+'INFO ENEL'!L2046</f>
        <v>MT</v>
      </c>
      <c r="H2058" s="57">
        <f>+'INFO ENEL'!M2046</f>
        <v>90.85</v>
      </c>
      <c r="I2058" s="56">
        <f>+'INFO ENEL'!N2046</f>
        <v>15</v>
      </c>
      <c r="J2058" s="56" t="str">
        <f>+'INFO ENEL'!O2046</f>
        <v>Poste</v>
      </c>
      <c r="K2058" s="56" t="str">
        <f>+'INFO ENEL'!P2046</f>
        <v>Concreto</v>
      </c>
      <c r="L2058" s="56" t="str">
        <f>+'INFO ENEL'!Q2046</f>
        <v>PPC24</v>
      </c>
      <c r="M2058" s="55" t="str">
        <f>+IF(ISERROR(INDEX('Estructuras de Acero y Concreto'!$C$6:$C$577,MATCH(L2058,'Estructuras de Acero y Concreto'!$D$6:$D$577,0)))=FALSE,INDEX('Estructuras de Acero y Concreto'!$C$6:$C$577,MATCH(L2058,'Estructuras de Acero y Concreto'!$D$6:$D$577,0)),IF(ISERROR(INDEX('Estructuras de Madera'!$C$5:$C$122,MATCH(L2058,'Estructuras de Madera'!$D$5:$D$122,0)))=FALSE,INDEX('Estructuras de Madera'!$C$5:$C$122,MATCH(L2058,'Estructuras de Madera'!$D$5:$D$122,0)),INDEX(SICODI!$G$3:$G$2404,MATCH(L2058,SICODI!$G$3:$G$2404,0))))</f>
        <v>PPC24</v>
      </c>
      <c r="N2058" s="121" t="str">
        <f>+IF(ISERROR(VLOOKUP(M2058,'Resumen de precios LLTT'!$C$17:$D$3071,2,FALSE))=FALSE,VLOOKUP(M2058,'Resumen de precios LLTT'!$C$17:$D$3071,2,FALSE),VLOOKUP(M2058,SICODI!$G$3:$J$2404,2,FALSE))</f>
        <v>POSTE DE CONCRETO ARMADO DE 15/400/150/375</v>
      </c>
      <c r="O2058" s="58">
        <f>+IF(ISERROR(VLOOKUP(M2058,'Resumen de precios LLTT'!$C$17:$G$3071,5,FALSE))=FALSE,VLOOKUP(M2058,'Resumen de precios LLTT'!$C$17:$G$3071,5,FALSE),VLOOKUP(M2058,SICODI!$G$3:$J$2404,4,FALSE))</f>
        <v>476.76</v>
      </c>
      <c r="P2058" s="16">
        <f t="shared" si="294"/>
        <v>0.84299999999999997</v>
      </c>
      <c r="Q2058" s="78">
        <f t="shared" si="295"/>
        <v>878.66867999999999</v>
      </c>
      <c r="R2058" s="56">
        <v>0</v>
      </c>
      <c r="S2058" s="16">
        <f t="shared" si="296"/>
        <v>0.13400000000000001</v>
      </c>
      <c r="T2058" s="79">
        <f t="shared" si="297"/>
        <v>9.8118002600000001</v>
      </c>
      <c r="U2058" s="80">
        <f t="shared" si="298"/>
        <v>0.183</v>
      </c>
      <c r="V2058" s="81">
        <f t="shared" si="299"/>
        <v>1.7955594475800001</v>
      </c>
      <c r="W2058" s="79">
        <f t="shared" si="300"/>
        <v>0.60419904645994038</v>
      </c>
      <c r="X2058" s="60">
        <f t="shared" si="292"/>
        <v>0.6</v>
      </c>
      <c r="Y2058" s="56">
        <f>+'INFO ENEL'!R2046</f>
        <v>1</v>
      </c>
      <c r="Z2058" s="59">
        <f t="shared" si="293"/>
        <v>0.6</v>
      </c>
    </row>
    <row r="2059" spans="1:26" ht="15" customHeight="1" x14ac:dyDescent="0.25">
      <c r="A2059" s="55">
        <f>+'INFO ENEL'!A2047</f>
        <v>2042</v>
      </c>
      <c r="B2059" s="121" t="str">
        <f>+INDEX($B$8:$B$15,MATCH(L2059,$L$8:$L$15,0))</f>
        <v>SICODI</v>
      </c>
      <c r="C2059" s="56" t="str">
        <f>+'INFO ENEL'!B2047</f>
        <v>Lima</v>
      </c>
      <c r="D2059" s="56" t="str">
        <f>+'INFO ENEL'!D2047</f>
        <v>SAYAN (LIMA)</v>
      </c>
      <c r="E2059" s="56" t="str">
        <f>+'INFO ENEL'!D2047</f>
        <v>SAYAN (LIMA)</v>
      </c>
      <c r="F2059" s="50">
        <f>+'INFO ENEL'!E2047</f>
        <v>0</v>
      </c>
      <c r="G2059" s="56" t="str">
        <f>+'INFO ENEL'!L2047</f>
        <v>MT</v>
      </c>
      <c r="H2059" s="57">
        <f>+'INFO ENEL'!M2047</f>
        <v>87.16</v>
      </c>
      <c r="I2059" s="56">
        <f>+'INFO ENEL'!N2047</f>
        <v>15</v>
      </c>
      <c r="J2059" s="56" t="str">
        <f>+'INFO ENEL'!O2047</f>
        <v>Poste</v>
      </c>
      <c r="K2059" s="56" t="str">
        <f>+'INFO ENEL'!P2047</f>
        <v>Concreto</v>
      </c>
      <c r="L2059" s="56" t="str">
        <f>+'INFO ENEL'!Q2047</f>
        <v>PPC24</v>
      </c>
      <c r="M2059" s="55" t="str">
        <f>+IF(ISERROR(INDEX('Estructuras de Acero y Concreto'!$C$6:$C$577,MATCH(L2059,'Estructuras de Acero y Concreto'!$D$6:$D$577,0)))=FALSE,INDEX('Estructuras de Acero y Concreto'!$C$6:$C$577,MATCH(L2059,'Estructuras de Acero y Concreto'!$D$6:$D$577,0)),IF(ISERROR(INDEX('Estructuras de Madera'!$C$5:$C$122,MATCH(L2059,'Estructuras de Madera'!$D$5:$D$122,0)))=FALSE,INDEX('Estructuras de Madera'!$C$5:$C$122,MATCH(L2059,'Estructuras de Madera'!$D$5:$D$122,0)),INDEX(SICODI!$G$3:$G$2404,MATCH(L2059,SICODI!$G$3:$G$2404,0))))</f>
        <v>PPC24</v>
      </c>
      <c r="N2059" s="121" t="str">
        <f>+IF(ISERROR(VLOOKUP(M2059,'Resumen de precios LLTT'!$C$17:$D$3071,2,FALSE))=FALSE,VLOOKUP(M2059,'Resumen de precios LLTT'!$C$17:$D$3071,2,FALSE),VLOOKUP(M2059,SICODI!$G$3:$J$2404,2,FALSE))</f>
        <v>POSTE DE CONCRETO ARMADO DE 15/400/150/375</v>
      </c>
      <c r="O2059" s="58">
        <f>+IF(ISERROR(VLOOKUP(M2059,'Resumen de precios LLTT'!$C$17:$G$3071,5,FALSE))=FALSE,VLOOKUP(M2059,'Resumen de precios LLTT'!$C$17:$G$3071,5,FALSE),VLOOKUP(M2059,SICODI!$G$3:$J$2404,4,FALSE))</f>
        <v>476.76</v>
      </c>
      <c r="P2059" s="16">
        <f t="shared" si="294"/>
        <v>0.84299999999999997</v>
      </c>
      <c r="Q2059" s="78">
        <f t="shared" si="295"/>
        <v>878.66867999999999</v>
      </c>
      <c r="R2059" s="56">
        <v>0</v>
      </c>
      <c r="S2059" s="16">
        <f t="shared" si="296"/>
        <v>0.13400000000000001</v>
      </c>
      <c r="T2059" s="79">
        <f t="shared" si="297"/>
        <v>9.8118002600000001</v>
      </c>
      <c r="U2059" s="80">
        <f t="shared" si="298"/>
        <v>0.183</v>
      </c>
      <c r="V2059" s="81">
        <f t="shared" si="299"/>
        <v>1.7955594475800001</v>
      </c>
      <c r="W2059" s="79">
        <f t="shared" si="300"/>
        <v>0.60419904645994038</v>
      </c>
      <c r="X2059" s="60">
        <f t="shared" si="292"/>
        <v>0.6</v>
      </c>
      <c r="Y2059" s="56">
        <f>+'INFO ENEL'!R2047</f>
        <v>1</v>
      </c>
      <c r="Z2059" s="59">
        <f t="shared" si="293"/>
        <v>0.6</v>
      </c>
    </row>
    <row r="2060" spans="1:26" ht="15" customHeight="1" x14ac:dyDescent="0.25">
      <c r="A2060" s="55">
        <f>+'INFO ENEL'!A2048</f>
        <v>2043</v>
      </c>
      <c r="B2060" s="121" t="str">
        <f>+INDEX($B$8:$B$15,MATCH(L2060,$L$8:$L$15,0))</f>
        <v>SICODI</v>
      </c>
      <c r="C2060" s="56" t="str">
        <f>+'INFO ENEL'!B2048</f>
        <v>Lima</v>
      </c>
      <c r="D2060" s="56" t="str">
        <f>+'INFO ENEL'!D2048</f>
        <v>SAYAN (LIMA)</v>
      </c>
      <c r="E2060" s="56" t="str">
        <f>+'INFO ENEL'!D2048</f>
        <v>SAYAN (LIMA)</v>
      </c>
      <c r="F2060" s="50">
        <f>+'INFO ENEL'!E2048</f>
        <v>0</v>
      </c>
      <c r="G2060" s="56" t="str">
        <f>+'INFO ENEL'!L2048</f>
        <v>MT</v>
      </c>
      <c r="H2060" s="57">
        <f>+'INFO ENEL'!M2048</f>
        <v>83.42</v>
      </c>
      <c r="I2060" s="56">
        <f>+'INFO ENEL'!N2048</f>
        <v>15</v>
      </c>
      <c r="J2060" s="56" t="str">
        <f>+'INFO ENEL'!O2048</f>
        <v>Poste</v>
      </c>
      <c r="K2060" s="56" t="str">
        <f>+'INFO ENEL'!P2048</f>
        <v>Concreto</v>
      </c>
      <c r="L2060" s="56" t="str">
        <f>+'INFO ENEL'!Q2048</f>
        <v>PPC24</v>
      </c>
      <c r="M2060" s="55" t="str">
        <f>+IF(ISERROR(INDEX('Estructuras de Acero y Concreto'!$C$6:$C$577,MATCH(L2060,'Estructuras de Acero y Concreto'!$D$6:$D$577,0)))=FALSE,INDEX('Estructuras de Acero y Concreto'!$C$6:$C$577,MATCH(L2060,'Estructuras de Acero y Concreto'!$D$6:$D$577,0)),IF(ISERROR(INDEX('Estructuras de Madera'!$C$5:$C$122,MATCH(L2060,'Estructuras de Madera'!$D$5:$D$122,0)))=FALSE,INDEX('Estructuras de Madera'!$C$5:$C$122,MATCH(L2060,'Estructuras de Madera'!$D$5:$D$122,0)),INDEX(SICODI!$G$3:$G$2404,MATCH(L2060,SICODI!$G$3:$G$2404,0))))</f>
        <v>PPC24</v>
      </c>
      <c r="N2060" s="121" t="str">
        <f>+IF(ISERROR(VLOOKUP(M2060,'Resumen de precios LLTT'!$C$17:$D$3071,2,FALSE))=FALSE,VLOOKUP(M2060,'Resumen de precios LLTT'!$C$17:$D$3071,2,FALSE),VLOOKUP(M2060,SICODI!$G$3:$J$2404,2,FALSE))</f>
        <v>POSTE DE CONCRETO ARMADO DE 15/400/150/375</v>
      </c>
      <c r="O2060" s="58">
        <f>+IF(ISERROR(VLOOKUP(M2060,'Resumen de precios LLTT'!$C$17:$G$3071,5,FALSE))=FALSE,VLOOKUP(M2060,'Resumen de precios LLTT'!$C$17:$G$3071,5,FALSE),VLOOKUP(M2060,SICODI!$G$3:$J$2404,4,FALSE))</f>
        <v>476.76</v>
      </c>
      <c r="P2060" s="16">
        <f t="shared" si="294"/>
        <v>0.84299999999999997</v>
      </c>
      <c r="Q2060" s="78">
        <f t="shared" si="295"/>
        <v>878.66867999999999</v>
      </c>
      <c r="R2060" s="56">
        <v>0</v>
      </c>
      <c r="S2060" s="16">
        <f t="shared" si="296"/>
        <v>0.13400000000000001</v>
      </c>
      <c r="T2060" s="79">
        <f t="shared" si="297"/>
        <v>9.8118002600000001</v>
      </c>
      <c r="U2060" s="80">
        <f t="shared" si="298"/>
        <v>0.183</v>
      </c>
      <c r="V2060" s="81">
        <f t="shared" si="299"/>
        <v>1.7955594475800001</v>
      </c>
      <c r="W2060" s="79">
        <f t="shared" si="300"/>
        <v>0.60419904645994038</v>
      </c>
      <c r="X2060" s="60">
        <f t="shared" si="292"/>
        <v>0.6</v>
      </c>
      <c r="Y2060" s="56">
        <f>+'INFO ENEL'!R2048</f>
        <v>1</v>
      </c>
      <c r="Z2060" s="59">
        <f t="shared" si="293"/>
        <v>0.6</v>
      </c>
    </row>
    <row r="2061" spans="1:26" ht="15" customHeight="1" x14ac:dyDescent="0.25">
      <c r="A2061" s="55">
        <f>+'INFO ENEL'!A2049</f>
        <v>2044</v>
      </c>
      <c r="B2061" s="121" t="str">
        <f>+INDEX($B$8:$B$15,MATCH(L2061,$L$8:$L$15,0))</f>
        <v>SICODI</v>
      </c>
      <c r="C2061" s="56" t="str">
        <f>+'INFO ENEL'!B2049</f>
        <v>Lima</v>
      </c>
      <c r="D2061" s="56" t="str">
        <f>+'INFO ENEL'!D2049</f>
        <v>SAYAN (LIMA)</v>
      </c>
      <c r="E2061" s="56" t="str">
        <f>+'INFO ENEL'!D2049</f>
        <v>SAYAN (LIMA)</v>
      </c>
      <c r="F2061" s="50">
        <f>+'INFO ENEL'!E2049</f>
        <v>0</v>
      </c>
      <c r="G2061" s="56" t="str">
        <f>+'INFO ENEL'!L2049</f>
        <v>MT</v>
      </c>
      <c r="H2061" s="57">
        <f>+'INFO ENEL'!M2049</f>
        <v>28.03</v>
      </c>
      <c r="I2061" s="56">
        <f>+'INFO ENEL'!N2049</f>
        <v>15</v>
      </c>
      <c r="J2061" s="56" t="str">
        <f>+'INFO ENEL'!O2049</f>
        <v>Poste</v>
      </c>
      <c r="K2061" s="56" t="str">
        <f>+'INFO ENEL'!P2049</f>
        <v>Concreto</v>
      </c>
      <c r="L2061" s="56" t="str">
        <f>+'INFO ENEL'!Q2049</f>
        <v>PPC24</v>
      </c>
      <c r="M2061" s="55" t="str">
        <f>+IF(ISERROR(INDEX('Estructuras de Acero y Concreto'!$C$6:$C$577,MATCH(L2061,'Estructuras de Acero y Concreto'!$D$6:$D$577,0)))=FALSE,INDEX('Estructuras de Acero y Concreto'!$C$6:$C$577,MATCH(L2061,'Estructuras de Acero y Concreto'!$D$6:$D$577,0)),IF(ISERROR(INDEX('Estructuras de Madera'!$C$5:$C$122,MATCH(L2061,'Estructuras de Madera'!$D$5:$D$122,0)))=FALSE,INDEX('Estructuras de Madera'!$C$5:$C$122,MATCH(L2061,'Estructuras de Madera'!$D$5:$D$122,0)),INDEX(SICODI!$G$3:$G$2404,MATCH(L2061,SICODI!$G$3:$G$2404,0))))</f>
        <v>PPC24</v>
      </c>
      <c r="N2061" s="121" t="str">
        <f>+IF(ISERROR(VLOOKUP(M2061,'Resumen de precios LLTT'!$C$17:$D$3071,2,FALSE))=FALSE,VLOOKUP(M2061,'Resumen de precios LLTT'!$C$17:$D$3071,2,FALSE),VLOOKUP(M2061,SICODI!$G$3:$J$2404,2,FALSE))</f>
        <v>POSTE DE CONCRETO ARMADO DE 15/400/150/375</v>
      </c>
      <c r="O2061" s="58">
        <f>+IF(ISERROR(VLOOKUP(M2061,'Resumen de precios LLTT'!$C$17:$G$3071,5,FALSE))=FALSE,VLOOKUP(M2061,'Resumen de precios LLTT'!$C$17:$G$3071,5,FALSE),VLOOKUP(M2061,SICODI!$G$3:$J$2404,4,FALSE))</f>
        <v>476.76</v>
      </c>
      <c r="P2061" s="16">
        <f t="shared" si="294"/>
        <v>0.84299999999999997</v>
      </c>
      <c r="Q2061" s="78">
        <f t="shared" si="295"/>
        <v>878.66867999999999</v>
      </c>
      <c r="R2061" s="56">
        <v>0</v>
      </c>
      <c r="S2061" s="16">
        <f t="shared" si="296"/>
        <v>0.13400000000000001</v>
      </c>
      <c r="T2061" s="79">
        <f t="shared" si="297"/>
        <v>9.8118002600000001</v>
      </c>
      <c r="U2061" s="80">
        <f t="shared" si="298"/>
        <v>0.183</v>
      </c>
      <c r="V2061" s="81">
        <f t="shared" si="299"/>
        <v>1.7955594475800001</v>
      </c>
      <c r="W2061" s="79">
        <f t="shared" si="300"/>
        <v>0.60419904645994038</v>
      </c>
      <c r="X2061" s="60">
        <f t="shared" si="292"/>
        <v>0.6</v>
      </c>
      <c r="Y2061" s="56">
        <f>+'INFO ENEL'!R2049</f>
        <v>1</v>
      </c>
      <c r="Z2061" s="59">
        <f t="shared" si="293"/>
        <v>0.6</v>
      </c>
    </row>
    <row r="2062" spans="1:26" ht="15" customHeight="1" x14ac:dyDescent="0.25">
      <c r="A2062" s="55">
        <f>+'INFO ENEL'!A2050</f>
        <v>2045</v>
      </c>
      <c r="B2062" s="121" t="str">
        <f>+INDEX($B$8:$B$15,MATCH(L2062,$L$8:$L$15,0))</f>
        <v>SICODI</v>
      </c>
      <c r="C2062" s="56" t="str">
        <f>+'INFO ENEL'!B2050</f>
        <v>Lima</v>
      </c>
      <c r="D2062" s="56" t="str">
        <f>+'INFO ENEL'!D2050</f>
        <v>SAYAN (LIMA)</v>
      </c>
      <c r="E2062" s="56" t="str">
        <f>+'INFO ENEL'!D2050</f>
        <v>SAYAN (LIMA)</v>
      </c>
      <c r="F2062" s="50">
        <f>+'INFO ENEL'!E2050</f>
        <v>0</v>
      </c>
      <c r="G2062" s="56" t="str">
        <f>+'INFO ENEL'!L2050</f>
        <v>MT</v>
      </c>
      <c r="H2062" s="57">
        <f>+'INFO ENEL'!M2050</f>
        <v>74.48</v>
      </c>
      <c r="I2062" s="56">
        <f>+'INFO ENEL'!N2050</f>
        <v>15</v>
      </c>
      <c r="J2062" s="56" t="str">
        <f>+'INFO ENEL'!O2050</f>
        <v>Poste</v>
      </c>
      <c r="K2062" s="56" t="str">
        <f>+'INFO ENEL'!P2050</f>
        <v>Concreto</v>
      </c>
      <c r="L2062" s="56" t="str">
        <f>+'INFO ENEL'!Q2050</f>
        <v>PPC24</v>
      </c>
      <c r="M2062" s="55" t="str">
        <f>+IF(ISERROR(INDEX('Estructuras de Acero y Concreto'!$C$6:$C$577,MATCH(L2062,'Estructuras de Acero y Concreto'!$D$6:$D$577,0)))=FALSE,INDEX('Estructuras de Acero y Concreto'!$C$6:$C$577,MATCH(L2062,'Estructuras de Acero y Concreto'!$D$6:$D$577,0)),IF(ISERROR(INDEX('Estructuras de Madera'!$C$5:$C$122,MATCH(L2062,'Estructuras de Madera'!$D$5:$D$122,0)))=FALSE,INDEX('Estructuras de Madera'!$C$5:$C$122,MATCH(L2062,'Estructuras de Madera'!$D$5:$D$122,0)),INDEX(SICODI!$G$3:$G$2404,MATCH(L2062,SICODI!$G$3:$G$2404,0))))</f>
        <v>PPC24</v>
      </c>
      <c r="N2062" s="121" t="str">
        <f>+IF(ISERROR(VLOOKUP(M2062,'Resumen de precios LLTT'!$C$17:$D$3071,2,FALSE))=FALSE,VLOOKUP(M2062,'Resumen de precios LLTT'!$C$17:$D$3071,2,FALSE),VLOOKUP(M2062,SICODI!$G$3:$J$2404,2,FALSE))</f>
        <v>POSTE DE CONCRETO ARMADO DE 15/400/150/375</v>
      </c>
      <c r="O2062" s="58">
        <f>+IF(ISERROR(VLOOKUP(M2062,'Resumen de precios LLTT'!$C$17:$G$3071,5,FALSE))=FALSE,VLOOKUP(M2062,'Resumen de precios LLTT'!$C$17:$G$3071,5,FALSE),VLOOKUP(M2062,SICODI!$G$3:$J$2404,4,FALSE))</f>
        <v>476.76</v>
      </c>
      <c r="P2062" s="16">
        <f t="shared" si="294"/>
        <v>0.84299999999999997</v>
      </c>
      <c r="Q2062" s="78">
        <f t="shared" si="295"/>
        <v>878.66867999999999</v>
      </c>
      <c r="R2062" s="56">
        <v>0</v>
      </c>
      <c r="S2062" s="16">
        <f t="shared" si="296"/>
        <v>0.13400000000000001</v>
      </c>
      <c r="T2062" s="79">
        <f t="shared" si="297"/>
        <v>9.8118002600000001</v>
      </c>
      <c r="U2062" s="80">
        <f t="shared" si="298"/>
        <v>0.183</v>
      </c>
      <c r="V2062" s="81">
        <f t="shared" si="299"/>
        <v>1.7955594475800001</v>
      </c>
      <c r="W2062" s="79">
        <f t="shared" si="300"/>
        <v>0.60419904645994038</v>
      </c>
      <c r="X2062" s="60">
        <f t="shared" si="292"/>
        <v>0.6</v>
      </c>
      <c r="Y2062" s="56">
        <f>+'INFO ENEL'!R2050</f>
        <v>1</v>
      </c>
      <c r="Z2062" s="59">
        <f t="shared" si="293"/>
        <v>0.6</v>
      </c>
    </row>
    <row r="2063" spans="1:26" ht="15" customHeight="1" x14ac:dyDescent="0.25">
      <c r="A2063" s="55">
        <f>+'INFO ENEL'!A2051</f>
        <v>2046</v>
      </c>
      <c r="B2063" s="121" t="str">
        <f>+INDEX($B$8:$B$15,MATCH(L2063,$L$8:$L$15,0))</f>
        <v>SICODI</v>
      </c>
      <c r="C2063" s="56" t="str">
        <f>+'INFO ENEL'!B2051</f>
        <v>Lima</v>
      </c>
      <c r="D2063" s="56" t="str">
        <f>+'INFO ENEL'!D2051</f>
        <v>SAYAN (LIMA)</v>
      </c>
      <c r="E2063" s="56" t="str">
        <f>+'INFO ENEL'!D2051</f>
        <v>SAYAN (LIMA)</v>
      </c>
      <c r="F2063" s="50">
        <f>+'INFO ENEL'!E2051</f>
        <v>0</v>
      </c>
      <c r="G2063" s="56" t="str">
        <f>+'INFO ENEL'!L2051</f>
        <v>MT</v>
      </c>
      <c r="H2063" s="57">
        <f>+'INFO ENEL'!M2051</f>
        <v>81.510000000000005</v>
      </c>
      <c r="I2063" s="56">
        <f>+'INFO ENEL'!N2051</f>
        <v>15</v>
      </c>
      <c r="J2063" s="56" t="str">
        <f>+'INFO ENEL'!O2051</f>
        <v>Poste</v>
      </c>
      <c r="K2063" s="56" t="str">
        <f>+'INFO ENEL'!P2051</f>
        <v>Concreto</v>
      </c>
      <c r="L2063" s="56" t="str">
        <f>+'INFO ENEL'!Q2051</f>
        <v>PPC24</v>
      </c>
      <c r="M2063" s="55" t="str">
        <f>+IF(ISERROR(INDEX('Estructuras de Acero y Concreto'!$C$6:$C$577,MATCH(L2063,'Estructuras de Acero y Concreto'!$D$6:$D$577,0)))=FALSE,INDEX('Estructuras de Acero y Concreto'!$C$6:$C$577,MATCH(L2063,'Estructuras de Acero y Concreto'!$D$6:$D$577,0)),IF(ISERROR(INDEX('Estructuras de Madera'!$C$5:$C$122,MATCH(L2063,'Estructuras de Madera'!$D$5:$D$122,0)))=FALSE,INDEX('Estructuras de Madera'!$C$5:$C$122,MATCH(L2063,'Estructuras de Madera'!$D$5:$D$122,0)),INDEX(SICODI!$G$3:$G$2404,MATCH(L2063,SICODI!$G$3:$G$2404,0))))</f>
        <v>PPC24</v>
      </c>
      <c r="N2063" s="121" t="str">
        <f>+IF(ISERROR(VLOOKUP(M2063,'Resumen de precios LLTT'!$C$17:$D$3071,2,FALSE))=FALSE,VLOOKUP(M2063,'Resumen de precios LLTT'!$C$17:$D$3071,2,FALSE),VLOOKUP(M2063,SICODI!$G$3:$J$2404,2,FALSE))</f>
        <v>POSTE DE CONCRETO ARMADO DE 15/400/150/375</v>
      </c>
      <c r="O2063" s="58">
        <f>+IF(ISERROR(VLOOKUP(M2063,'Resumen de precios LLTT'!$C$17:$G$3071,5,FALSE))=FALSE,VLOOKUP(M2063,'Resumen de precios LLTT'!$C$17:$G$3071,5,FALSE),VLOOKUP(M2063,SICODI!$G$3:$J$2404,4,FALSE))</f>
        <v>476.76</v>
      </c>
      <c r="P2063" s="16">
        <f t="shared" si="294"/>
        <v>0.84299999999999997</v>
      </c>
      <c r="Q2063" s="78">
        <f t="shared" si="295"/>
        <v>878.66867999999999</v>
      </c>
      <c r="R2063" s="56">
        <v>0</v>
      </c>
      <c r="S2063" s="16">
        <f t="shared" si="296"/>
        <v>0.13400000000000001</v>
      </c>
      <c r="T2063" s="79">
        <f t="shared" si="297"/>
        <v>9.8118002600000001</v>
      </c>
      <c r="U2063" s="80">
        <f t="shared" si="298"/>
        <v>0.183</v>
      </c>
      <c r="V2063" s="81">
        <f t="shared" si="299"/>
        <v>1.7955594475800001</v>
      </c>
      <c r="W2063" s="79">
        <f t="shared" si="300"/>
        <v>0.60419904645994038</v>
      </c>
      <c r="X2063" s="60">
        <f t="shared" si="292"/>
        <v>0.6</v>
      </c>
      <c r="Y2063" s="56">
        <f>+'INFO ENEL'!R2051</f>
        <v>1</v>
      </c>
      <c r="Z2063" s="59">
        <f t="shared" si="293"/>
        <v>0.6</v>
      </c>
    </row>
    <row r="2064" spans="1:26" ht="15" customHeight="1" x14ac:dyDescent="0.25">
      <c r="A2064" s="55">
        <f>+'INFO ENEL'!A2052</f>
        <v>2047</v>
      </c>
      <c r="B2064" s="121" t="str">
        <f>+INDEX($B$8:$B$15,MATCH(L2064,$L$8:$L$15,0))</f>
        <v>SICODI</v>
      </c>
      <c r="C2064" s="56" t="str">
        <f>+'INFO ENEL'!B2052</f>
        <v>Lima</v>
      </c>
      <c r="D2064" s="56" t="str">
        <f>+'INFO ENEL'!D2052</f>
        <v>SAYAN (LIMA)</v>
      </c>
      <c r="E2064" s="56" t="str">
        <f>+'INFO ENEL'!D2052</f>
        <v>SAYAN (LIMA)</v>
      </c>
      <c r="F2064" s="50">
        <f>+'INFO ENEL'!E2052</f>
        <v>0</v>
      </c>
      <c r="G2064" s="56" t="str">
        <f>+'INFO ENEL'!L2052</f>
        <v>MT</v>
      </c>
      <c r="H2064" s="57">
        <f>+'INFO ENEL'!M2052</f>
        <v>78.03</v>
      </c>
      <c r="I2064" s="56">
        <f>+'INFO ENEL'!N2052</f>
        <v>15</v>
      </c>
      <c r="J2064" s="56" t="str">
        <f>+'INFO ENEL'!O2052</f>
        <v>Poste</v>
      </c>
      <c r="K2064" s="56" t="str">
        <f>+'INFO ENEL'!P2052</f>
        <v>Concreto</v>
      </c>
      <c r="L2064" s="56" t="str">
        <f>+'INFO ENEL'!Q2052</f>
        <v>PPC24</v>
      </c>
      <c r="M2064" s="55" t="str">
        <f>+IF(ISERROR(INDEX('Estructuras de Acero y Concreto'!$C$6:$C$577,MATCH(L2064,'Estructuras de Acero y Concreto'!$D$6:$D$577,0)))=FALSE,INDEX('Estructuras de Acero y Concreto'!$C$6:$C$577,MATCH(L2064,'Estructuras de Acero y Concreto'!$D$6:$D$577,0)),IF(ISERROR(INDEX('Estructuras de Madera'!$C$5:$C$122,MATCH(L2064,'Estructuras de Madera'!$D$5:$D$122,0)))=FALSE,INDEX('Estructuras de Madera'!$C$5:$C$122,MATCH(L2064,'Estructuras de Madera'!$D$5:$D$122,0)),INDEX(SICODI!$G$3:$G$2404,MATCH(L2064,SICODI!$G$3:$G$2404,0))))</f>
        <v>PPC24</v>
      </c>
      <c r="N2064" s="121" t="str">
        <f>+IF(ISERROR(VLOOKUP(M2064,'Resumen de precios LLTT'!$C$17:$D$3071,2,FALSE))=FALSE,VLOOKUP(M2064,'Resumen de precios LLTT'!$C$17:$D$3071,2,FALSE),VLOOKUP(M2064,SICODI!$G$3:$J$2404,2,FALSE))</f>
        <v>POSTE DE CONCRETO ARMADO DE 15/400/150/375</v>
      </c>
      <c r="O2064" s="58">
        <f>+IF(ISERROR(VLOOKUP(M2064,'Resumen de precios LLTT'!$C$17:$G$3071,5,FALSE))=FALSE,VLOOKUP(M2064,'Resumen de precios LLTT'!$C$17:$G$3071,5,FALSE),VLOOKUP(M2064,SICODI!$G$3:$J$2404,4,FALSE))</f>
        <v>476.76</v>
      </c>
      <c r="P2064" s="16">
        <f t="shared" si="294"/>
        <v>0.84299999999999997</v>
      </c>
      <c r="Q2064" s="78">
        <f t="shared" si="295"/>
        <v>878.66867999999999</v>
      </c>
      <c r="R2064" s="56">
        <v>0</v>
      </c>
      <c r="S2064" s="16">
        <f t="shared" si="296"/>
        <v>0.13400000000000001</v>
      </c>
      <c r="T2064" s="79">
        <f t="shared" si="297"/>
        <v>9.8118002600000001</v>
      </c>
      <c r="U2064" s="80">
        <f t="shared" si="298"/>
        <v>0.183</v>
      </c>
      <c r="V2064" s="81">
        <f t="shared" si="299"/>
        <v>1.7955594475800001</v>
      </c>
      <c r="W2064" s="79">
        <f t="shared" si="300"/>
        <v>0.60419904645994038</v>
      </c>
      <c r="X2064" s="60">
        <f t="shared" si="292"/>
        <v>0.6</v>
      </c>
      <c r="Y2064" s="56">
        <f>+'INFO ENEL'!R2052</f>
        <v>1</v>
      </c>
      <c r="Z2064" s="59">
        <f t="shared" si="293"/>
        <v>0.6</v>
      </c>
    </row>
    <row r="2065" spans="1:26" ht="15" customHeight="1" x14ac:dyDescent="0.25">
      <c r="A2065" s="55">
        <f>+'INFO ENEL'!A2053</f>
        <v>2048</v>
      </c>
      <c r="B2065" s="121" t="str">
        <f>+INDEX($B$8:$B$15,MATCH(L2065,$L$8:$L$15,0))</f>
        <v>SICODI</v>
      </c>
      <c r="C2065" s="56" t="str">
        <f>+'INFO ENEL'!B2053</f>
        <v>Lima</v>
      </c>
      <c r="D2065" s="56" t="str">
        <f>+'INFO ENEL'!D2053</f>
        <v>SAYAN (LIMA)</v>
      </c>
      <c r="E2065" s="56" t="str">
        <f>+'INFO ENEL'!D2053</f>
        <v>SAYAN (LIMA)</v>
      </c>
      <c r="F2065" s="50">
        <f>+'INFO ENEL'!E2053</f>
        <v>0</v>
      </c>
      <c r="G2065" s="56" t="str">
        <f>+'INFO ENEL'!L2053</f>
        <v>MT</v>
      </c>
      <c r="H2065" s="57">
        <f>+'INFO ENEL'!M2053</f>
        <v>33.04</v>
      </c>
      <c r="I2065" s="56">
        <f>+'INFO ENEL'!N2053</f>
        <v>15</v>
      </c>
      <c r="J2065" s="56" t="str">
        <f>+'INFO ENEL'!O2053</f>
        <v>Poste</v>
      </c>
      <c r="K2065" s="56" t="str">
        <f>+'INFO ENEL'!P2053</f>
        <v>Concreto</v>
      </c>
      <c r="L2065" s="56" t="str">
        <f>+'INFO ENEL'!Q2053</f>
        <v>PPC24</v>
      </c>
      <c r="M2065" s="55" t="str">
        <f>+IF(ISERROR(INDEX('Estructuras de Acero y Concreto'!$C$6:$C$577,MATCH(L2065,'Estructuras de Acero y Concreto'!$D$6:$D$577,0)))=FALSE,INDEX('Estructuras de Acero y Concreto'!$C$6:$C$577,MATCH(L2065,'Estructuras de Acero y Concreto'!$D$6:$D$577,0)),IF(ISERROR(INDEX('Estructuras de Madera'!$C$5:$C$122,MATCH(L2065,'Estructuras de Madera'!$D$5:$D$122,0)))=FALSE,INDEX('Estructuras de Madera'!$C$5:$C$122,MATCH(L2065,'Estructuras de Madera'!$D$5:$D$122,0)),INDEX(SICODI!$G$3:$G$2404,MATCH(L2065,SICODI!$G$3:$G$2404,0))))</f>
        <v>PPC24</v>
      </c>
      <c r="N2065" s="121" t="str">
        <f>+IF(ISERROR(VLOOKUP(M2065,'Resumen de precios LLTT'!$C$17:$D$3071,2,FALSE))=FALSE,VLOOKUP(M2065,'Resumen de precios LLTT'!$C$17:$D$3071,2,FALSE),VLOOKUP(M2065,SICODI!$G$3:$J$2404,2,FALSE))</f>
        <v>POSTE DE CONCRETO ARMADO DE 15/400/150/375</v>
      </c>
      <c r="O2065" s="58">
        <f>+IF(ISERROR(VLOOKUP(M2065,'Resumen de precios LLTT'!$C$17:$G$3071,5,FALSE))=FALSE,VLOOKUP(M2065,'Resumen de precios LLTT'!$C$17:$G$3071,5,FALSE),VLOOKUP(M2065,SICODI!$G$3:$J$2404,4,FALSE))</f>
        <v>476.76</v>
      </c>
      <c r="P2065" s="16">
        <f t="shared" si="294"/>
        <v>0.84299999999999997</v>
      </c>
      <c r="Q2065" s="78">
        <f t="shared" si="295"/>
        <v>878.66867999999999</v>
      </c>
      <c r="R2065" s="56">
        <v>0</v>
      </c>
      <c r="S2065" s="16">
        <f t="shared" si="296"/>
        <v>0.13400000000000001</v>
      </c>
      <c r="T2065" s="79">
        <f t="shared" si="297"/>
        <v>9.8118002600000001</v>
      </c>
      <c r="U2065" s="80">
        <f t="shared" si="298"/>
        <v>0.183</v>
      </c>
      <c r="V2065" s="81">
        <f t="shared" si="299"/>
        <v>1.7955594475800001</v>
      </c>
      <c r="W2065" s="79">
        <f t="shared" si="300"/>
        <v>0.60419904645994038</v>
      </c>
      <c r="X2065" s="60">
        <f t="shared" si="292"/>
        <v>0.6</v>
      </c>
      <c r="Y2065" s="56">
        <f>+'INFO ENEL'!R2053</f>
        <v>1</v>
      </c>
      <c r="Z2065" s="59">
        <f t="shared" si="293"/>
        <v>0.6</v>
      </c>
    </row>
    <row r="2066" spans="1:26" ht="15" customHeight="1" x14ac:dyDescent="0.25">
      <c r="A2066" s="55">
        <f>+'INFO ENEL'!A2054</f>
        <v>2049</v>
      </c>
      <c r="B2066" s="121" t="str">
        <f>+INDEX($B$8:$B$15,MATCH(L2066,$L$8:$L$15,0))</f>
        <v>SICODI</v>
      </c>
      <c r="C2066" s="56" t="str">
        <f>+'INFO ENEL'!B2054</f>
        <v>Lima</v>
      </c>
      <c r="D2066" s="56" t="str">
        <f>+'INFO ENEL'!D2054</f>
        <v>SAYAN (LIMA)</v>
      </c>
      <c r="E2066" s="56" t="str">
        <f>+'INFO ENEL'!D2054</f>
        <v>SAYAN (LIMA)</v>
      </c>
      <c r="F2066" s="50">
        <f>+'INFO ENEL'!E2054</f>
        <v>0</v>
      </c>
      <c r="G2066" s="56" t="str">
        <f>+'INFO ENEL'!L2054</f>
        <v>MT</v>
      </c>
      <c r="H2066" s="57">
        <f>+'INFO ENEL'!M2054</f>
        <v>88.27</v>
      </c>
      <c r="I2066" s="56">
        <f>+'INFO ENEL'!N2054</f>
        <v>15</v>
      </c>
      <c r="J2066" s="56" t="str">
        <f>+'INFO ENEL'!O2054</f>
        <v>Poste</v>
      </c>
      <c r="K2066" s="56" t="str">
        <f>+'INFO ENEL'!P2054</f>
        <v>Concreto</v>
      </c>
      <c r="L2066" s="56" t="str">
        <f>+'INFO ENEL'!Q2054</f>
        <v>PPC24</v>
      </c>
      <c r="M2066" s="55" t="str">
        <f>+IF(ISERROR(INDEX('Estructuras de Acero y Concreto'!$C$6:$C$577,MATCH(L2066,'Estructuras de Acero y Concreto'!$D$6:$D$577,0)))=FALSE,INDEX('Estructuras de Acero y Concreto'!$C$6:$C$577,MATCH(L2066,'Estructuras de Acero y Concreto'!$D$6:$D$577,0)),IF(ISERROR(INDEX('Estructuras de Madera'!$C$5:$C$122,MATCH(L2066,'Estructuras de Madera'!$D$5:$D$122,0)))=FALSE,INDEX('Estructuras de Madera'!$C$5:$C$122,MATCH(L2066,'Estructuras de Madera'!$D$5:$D$122,0)),INDEX(SICODI!$G$3:$G$2404,MATCH(L2066,SICODI!$G$3:$G$2404,0))))</f>
        <v>PPC24</v>
      </c>
      <c r="N2066" s="121" t="str">
        <f>+IF(ISERROR(VLOOKUP(M2066,'Resumen de precios LLTT'!$C$17:$D$3071,2,FALSE))=FALSE,VLOOKUP(M2066,'Resumen de precios LLTT'!$C$17:$D$3071,2,FALSE),VLOOKUP(M2066,SICODI!$G$3:$J$2404,2,FALSE))</f>
        <v>POSTE DE CONCRETO ARMADO DE 15/400/150/375</v>
      </c>
      <c r="O2066" s="58">
        <f>+IF(ISERROR(VLOOKUP(M2066,'Resumen de precios LLTT'!$C$17:$G$3071,5,FALSE))=FALSE,VLOOKUP(M2066,'Resumen de precios LLTT'!$C$17:$G$3071,5,FALSE),VLOOKUP(M2066,SICODI!$G$3:$J$2404,4,FALSE))</f>
        <v>476.76</v>
      </c>
      <c r="P2066" s="16">
        <f t="shared" si="294"/>
        <v>0.84299999999999997</v>
      </c>
      <c r="Q2066" s="78">
        <f t="shared" si="295"/>
        <v>878.66867999999999</v>
      </c>
      <c r="R2066" s="56">
        <v>0</v>
      </c>
      <c r="S2066" s="16">
        <f t="shared" si="296"/>
        <v>0.13400000000000001</v>
      </c>
      <c r="T2066" s="79">
        <f t="shared" si="297"/>
        <v>9.8118002600000001</v>
      </c>
      <c r="U2066" s="80">
        <f t="shared" si="298"/>
        <v>0.183</v>
      </c>
      <c r="V2066" s="81">
        <f t="shared" si="299"/>
        <v>1.7955594475800001</v>
      </c>
      <c r="W2066" s="79">
        <f t="shared" si="300"/>
        <v>0.60419904645994038</v>
      </c>
      <c r="X2066" s="60">
        <f t="shared" ref="X2066:X2129" si="301">ROUND(W2066,1)</f>
        <v>0.6</v>
      </c>
      <c r="Y2066" s="56">
        <f>+'INFO ENEL'!R2054</f>
        <v>1</v>
      </c>
      <c r="Z2066" s="59">
        <f t="shared" si="293"/>
        <v>0.6</v>
      </c>
    </row>
    <row r="2067" spans="1:26" ht="15" customHeight="1" x14ac:dyDescent="0.25">
      <c r="A2067" s="55">
        <f>+'INFO ENEL'!A2055</f>
        <v>2050</v>
      </c>
      <c r="B2067" s="121" t="str">
        <f>+INDEX($B$8:$B$15,MATCH(L2067,$L$8:$L$15,0))</f>
        <v>SICODI</v>
      </c>
      <c r="C2067" s="56" t="str">
        <f>+'INFO ENEL'!B2055</f>
        <v>Lima</v>
      </c>
      <c r="D2067" s="56" t="str">
        <f>+'INFO ENEL'!D2055</f>
        <v>SAYAN (LIMA)</v>
      </c>
      <c r="E2067" s="56" t="str">
        <f>+'INFO ENEL'!D2055</f>
        <v>SAYAN (LIMA)</v>
      </c>
      <c r="F2067" s="50">
        <f>+'INFO ENEL'!E2055</f>
        <v>0</v>
      </c>
      <c r="G2067" s="56" t="str">
        <f>+'INFO ENEL'!L2055</f>
        <v>MT</v>
      </c>
      <c r="H2067" s="57">
        <f>+'INFO ENEL'!M2055</f>
        <v>82.46</v>
      </c>
      <c r="I2067" s="56">
        <f>+'INFO ENEL'!N2055</f>
        <v>15</v>
      </c>
      <c r="J2067" s="56" t="str">
        <f>+'INFO ENEL'!O2055</f>
        <v>Poste</v>
      </c>
      <c r="K2067" s="56" t="str">
        <f>+'INFO ENEL'!P2055</f>
        <v>Concreto</v>
      </c>
      <c r="L2067" s="56" t="str">
        <f>+'INFO ENEL'!Q2055</f>
        <v>PPC24</v>
      </c>
      <c r="M2067" s="55" t="str">
        <f>+IF(ISERROR(INDEX('Estructuras de Acero y Concreto'!$C$6:$C$577,MATCH(L2067,'Estructuras de Acero y Concreto'!$D$6:$D$577,0)))=FALSE,INDEX('Estructuras de Acero y Concreto'!$C$6:$C$577,MATCH(L2067,'Estructuras de Acero y Concreto'!$D$6:$D$577,0)),IF(ISERROR(INDEX('Estructuras de Madera'!$C$5:$C$122,MATCH(L2067,'Estructuras de Madera'!$D$5:$D$122,0)))=FALSE,INDEX('Estructuras de Madera'!$C$5:$C$122,MATCH(L2067,'Estructuras de Madera'!$D$5:$D$122,0)),INDEX(SICODI!$G$3:$G$2404,MATCH(L2067,SICODI!$G$3:$G$2404,0))))</f>
        <v>PPC24</v>
      </c>
      <c r="N2067" s="121" t="str">
        <f>+IF(ISERROR(VLOOKUP(M2067,'Resumen de precios LLTT'!$C$17:$D$3071,2,FALSE))=FALSE,VLOOKUP(M2067,'Resumen de precios LLTT'!$C$17:$D$3071,2,FALSE),VLOOKUP(M2067,SICODI!$G$3:$J$2404,2,FALSE))</f>
        <v>POSTE DE CONCRETO ARMADO DE 15/400/150/375</v>
      </c>
      <c r="O2067" s="58">
        <f>+IF(ISERROR(VLOOKUP(M2067,'Resumen de precios LLTT'!$C$17:$G$3071,5,FALSE))=FALSE,VLOOKUP(M2067,'Resumen de precios LLTT'!$C$17:$G$3071,5,FALSE),VLOOKUP(M2067,SICODI!$G$3:$J$2404,4,FALSE))</f>
        <v>476.76</v>
      </c>
      <c r="P2067" s="16">
        <f t="shared" si="294"/>
        <v>0.84299999999999997</v>
      </c>
      <c r="Q2067" s="78">
        <f t="shared" si="295"/>
        <v>878.66867999999999</v>
      </c>
      <c r="R2067" s="56">
        <v>0</v>
      </c>
      <c r="S2067" s="16">
        <f t="shared" si="296"/>
        <v>0.13400000000000001</v>
      </c>
      <c r="T2067" s="79">
        <f t="shared" si="297"/>
        <v>9.8118002600000001</v>
      </c>
      <c r="U2067" s="80">
        <f t="shared" si="298"/>
        <v>0.183</v>
      </c>
      <c r="V2067" s="81">
        <f t="shared" si="299"/>
        <v>1.7955594475800001</v>
      </c>
      <c r="W2067" s="79">
        <f t="shared" si="300"/>
        <v>0.60419904645994038</v>
      </c>
      <c r="X2067" s="60">
        <f t="shared" si="301"/>
        <v>0.6</v>
      </c>
      <c r="Y2067" s="56">
        <f>+'INFO ENEL'!R2055</f>
        <v>1</v>
      </c>
      <c r="Z2067" s="59">
        <f t="shared" ref="Z2067:Z2130" si="302">X2067*Y2067</f>
        <v>0.6</v>
      </c>
    </row>
    <row r="2068" spans="1:26" ht="15" customHeight="1" x14ac:dyDescent="0.25">
      <c r="A2068" s="55">
        <f>+'INFO ENEL'!A2056</f>
        <v>2051</v>
      </c>
      <c r="B2068" s="121" t="str">
        <f>+INDEX($B$8:$B$15,MATCH(L2068,$L$8:$L$15,0))</f>
        <v>SICODI</v>
      </c>
      <c r="C2068" s="56" t="str">
        <f>+'INFO ENEL'!B2056</f>
        <v>Lima</v>
      </c>
      <c r="D2068" s="56" t="str">
        <f>+'INFO ENEL'!D2056</f>
        <v>SAYAN (LIMA)</v>
      </c>
      <c r="E2068" s="56" t="str">
        <f>+'INFO ENEL'!D2056</f>
        <v>SAYAN (LIMA)</v>
      </c>
      <c r="F2068" s="50">
        <f>+'INFO ENEL'!E2056</f>
        <v>0</v>
      </c>
      <c r="G2068" s="56" t="str">
        <f>+'INFO ENEL'!L2056</f>
        <v>MT</v>
      </c>
      <c r="H2068" s="57">
        <f>+'INFO ENEL'!M2056</f>
        <v>93.31</v>
      </c>
      <c r="I2068" s="56">
        <f>+'INFO ENEL'!N2056</f>
        <v>15</v>
      </c>
      <c r="J2068" s="56" t="str">
        <f>+'INFO ENEL'!O2056</f>
        <v>Poste</v>
      </c>
      <c r="K2068" s="56" t="str">
        <f>+'INFO ENEL'!P2056</f>
        <v>Concreto</v>
      </c>
      <c r="L2068" s="56" t="str">
        <f>+'INFO ENEL'!Q2056</f>
        <v>PPC24</v>
      </c>
      <c r="M2068" s="55" t="str">
        <f>+IF(ISERROR(INDEX('Estructuras de Acero y Concreto'!$C$6:$C$577,MATCH(L2068,'Estructuras de Acero y Concreto'!$D$6:$D$577,0)))=FALSE,INDEX('Estructuras de Acero y Concreto'!$C$6:$C$577,MATCH(L2068,'Estructuras de Acero y Concreto'!$D$6:$D$577,0)),IF(ISERROR(INDEX('Estructuras de Madera'!$C$5:$C$122,MATCH(L2068,'Estructuras de Madera'!$D$5:$D$122,0)))=FALSE,INDEX('Estructuras de Madera'!$C$5:$C$122,MATCH(L2068,'Estructuras de Madera'!$D$5:$D$122,0)),INDEX(SICODI!$G$3:$G$2404,MATCH(L2068,SICODI!$G$3:$G$2404,0))))</f>
        <v>PPC24</v>
      </c>
      <c r="N2068" s="121" t="str">
        <f>+IF(ISERROR(VLOOKUP(M2068,'Resumen de precios LLTT'!$C$17:$D$3071,2,FALSE))=FALSE,VLOOKUP(M2068,'Resumen de precios LLTT'!$C$17:$D$3071,2,FALSE),VLOOKUP(M2068,SICODI!$G$3:$J$2404,2,FALSE))</f>
        <v>POSTE DE CONCRETO ARMADO DE 15/400/150/375</v>
      </c>
      <c r="O2068" s="58">
        <f>+IF(ISERROR(VLOOKUP(M2068,'Resumen de precios LLTT'!$C$17:$G$3071,5,FALSE))=FALSE,VLOOKUP(M2068,'Resumen de precios LLTT'!$C$17:$G$3071,5,FALSE),VLOOKUP(M2068,SICODI!$G$3:$J$2404,4,FALSE))</f>
        <v>476.76</v>
      </c>
      <c r="P2068" s="16">
        <f t="shared" si="294"/>
        <v>0.84299999999999997</v>
      </c>
      <c r="Q2068" s="78">
        <f t="shared" si="295"/>
        <v>878.66867999999999</v>
      </c>
      <c r="R2068" s="56">
        <v>0</v>
      </c>
      <c r="S2068" s="16">
        <f t="shared" si="296"/>
        <v>0.13400000000000001</v>
      </c>
      <c r="T2068" s="79">
        <f t="shared" si="297"/>
        <v>9.8118002600000001</v>
      </c>
      <c r="U2068" s="80">
        <f t="shared" si="298"/>
        <v>0.183</v>
      </c>
      <c r="V2068" s="81">
        <f t="shared" si="299"/>
        <v>1.7955594475800001</v>
      </c>
      <c r="W2068" s="79">
        <f t="shared" si="300"/>
        <v>0.60419904645994038</v>
      </c>
      <c r="X2068" s="60">
        <f t="shared" si="301"/>
        <v>0.6</v>
      </c>
      <c r="Y2068" s="56">
        <f>+'INFO ENEL'!R2056</f>
        <v>1</v>
      </c>
      <c r="Z2068" s="59">
        <f t="shared" si="302"/>
        <v>0.6</v>
      </c>
    </row>
    <row r="2069" spans="1:26" ht="15" customHeight="1" x14ac:dyDescent="0.25">
      <c r="A2069" s="55">
        <f>+'INFO ENEL'!A2057</f>
        <v>2052</v>
      </c>
      <c r="B2069" s="121" t="str">
        <f>+INDEX($B$8:$B$15,MATCH(L2069,$L$8:$L$15,0))</f>
        <v>SICODI</v>
      </c>
      <c r="C2069" s="56" t="str">
        <f>+'INFO ENEL'!B2057</f>
        <v>Lima</v>
      </c>
      <c r="D2069" s="56" t="str">
        <f>+'INFO ENEL'!D2057</f>
        <v>SAYAN (LIMA)</v>
      </c>
      <c r="E2069" s="56" t="str">
        <f>+'INFO ENEL'!D2057</f>
        <v>SAYAN (LIMA)</v>
      </c>
      <c r="F2069" s="50">
        <f>+'INFO ENEL'!E2057</f>
        <v>0</v>
      </c>
      <c r="G2069" s="56" t="str">
        <f>+'INFO ENEL'!L2057</f>
        <v>MT</v>
      </c>
      <c r="H2069" s="57">
        <f>+'INFO ENEL'!M2057</f>
        <v>83.3</v>
      </c>
      <c r="I2069" s="56">
        <f>+'INFO ENEL'!N2057</f>
        <v>15</v>
      </c>
      <c r="J2069" s="56" t="str">
        <f>+'INFO ENEL'!O2057</f>
        <v>Poste</v>
      </c>
      <c r="K2069" s="56" t="str">
        <f>+'INFO ENEL'!P2057</f>
        <v>Concreto</v>
      </c>
      <c r="L2069" s="56" t="str">
        <f>+'INFO ENEL'!Q2057</f>
        <v>PPC24</v>
      </c>
      <c r="M2069" s="55" t="str">
        <f>+IF(ISERROR(INDEX('Estructuras de Acero y Concreto'!$C$6:$C$577,MATCH(L2069,'Estructuras de Acero y Concreto'!$D$6:$D$577,0)))=FALSE,INDEX('Estructuras de Acero y Concreto'!$C$6:$C$577,MATCH(L2069,'Estructuras de Acero y Concreto'!$D$6:$D$577,0)),IF(ISERROR(INDEX('Estructuras de Madera'!$C$5:$C$122,MATCH(L2069,'Estructuras de Madera'!$D$5:$D$122,0)))=FALSE,INDEX('Estructuras de Madera'!$C$5:$C$122,MATCH(L2069,'Estructuras de Madera'!$D$5:$D$122,0)),INDEX(SICODI!$G$3:$G$2404,MATCH(L2069,SICODI!$G$3:$G$2404,0))))</f>
        <v>PPC24</v>
      </c>
      <c r="N2069" s="121" t="str">
        <f>+IF(ISERROR(VLOOKUP(M2069,'Resumen de precios LLTT'!$C$17:$D$3071,2,FALSE))=FALSE,VLOOKUP(M2069,'Resumen de precios LLTT'!$C$17:$D$3071,2,FALSE),VLOOKUP(M2069,SICODI!$G$3:$J$2404,2,FALSE))</f>
        <v>POSTE DE CONCRETO ARMADO DE 15/400/150/375</v>
      </c>
      <c r="O2069" s="58">
        <f>+IF(ISERROR(VLOOKUP(M2069,'Resumen de precios LLTT'!$C$17:$G$3071,5,FALSE))=FALSE,VLOOKUP(M2069,'Resumen de precios LLTT'!$C$17:$G$3071,5,FALSE),VLOOKUP(M2069,SICODI!$G$3:$J$2404,4,FALSE))</f>
        <v>476.76</v>
      </c>
      <c r="P2069" s="16">
        <f t="shared" si="294"/>
        <v>0.84299999999999997</v>
      </c>
      <c r="Q2069" s="78">
        <f t="shared" si="295"/>
        <v>878.66867999999999</v>
      </c>
      <c r="R2069" s="56">
        <v>0</v>
      </c>
      <c r="S2069" s="16">
        <f t="shared" si="296"/>
        <v>0.13400000000000001</v>
      </c>
      <c r="T2069" s="79">
        <f t="shared" si="297"/>
        <v>9.8118002600000001</v>
      </c>
      <c r="U2069" s="80">
        <f t="shared" si="298"/>
        <v>0.183</v>
      </c>
      <c r="V2069" s="81">
        <f t="shared" si="299"/>
        <v>1.7955594475800001</v>
      </c>
      <c r="W2069" s="79">
        <f t="shared" si="300"/>
        <v>0.60419904645994038</v>
      </c>
      <c r="X2069" s="60">
        <f t="shared" si="301"/>
        <v>0.6</v>
      </c>
      <c r="Y2069" s="56">
        <f>+'INFO ENEL'!R2057</f>
        <v>1</v>
      </c>
      <c r="Z2069" s="59">
        <f t="shared" si="302"/>
        <v>0.6</v>
      </c>
    </row>
    <row r="2070" spans="1:26" ht="15" customHeight="1" x14ac:dyDescent="0.25">
      <c r="A2070" s="55">
        <f>+'INFO ENEL'!A2058</f>
        <v>2053</v>
      </c>
      <c r="B2070" s="121" t="str">
        <f>+INDEX($B$8:$B$15,MATCH(L2070,$L$8:$L$15,0))</f>
        <v>SICODI</v>
      </c>
      <c r="C2070" s="56" t="str">
        <f>+'INFO ENEL'!B2058</f>
        <v>Lima</v>
      </c>
      <c r="D2070" s="56" t="str">
        <f>+'INFO ENEL'!D2058</f>
        <v>SAYAN (LIMA)</v>
      </c>
      <c r="E2070" s="56" t="str">
        <f>+'INFO ENEL'!D2058</f>
        <v>SAYAN (LIMA)</v>
      </c>
      <c r="F2070" s="50">
        <f>+'INFO ENEL'!E2058</f>
        <v>0</v>
      </c>
      <c r="G2070" s="56" t="str">
        <f>+'INFO ENEL'!L2058</f>
        <v>MT</v>
      </c>
      <c r="H2070" s="57">
        <f>+'INFO ENEL'!M2058</f>
        <v>89.74</v>
      </c>
      <c r="I2070" s="56">
        <f>+'INFO ENEL'!N2058</f>
        <v>15</v>
      </c>
      <c r="J2070" s="56" t="str">
        <f>+'INFO ENEL'!O2058</f>
        <v>Poste</v>
      </c>
      <c r="K2070" s="56" t="str">
        <f>+'INFO ENEL'!P2058</f>
        <v>Concreto</v>
      </c>
      <c r="L2070" s="56" t="str">
        <f>+'INFO ENEL'!Q2058</f>
        <v>PPC24</v>
      </c>
      <c r="M2070" s="55" t="str">
        <f>+IF(ISERROR(INDEX('Estructuras de Acero y Concreto'!$C$6:$C$577,MATCH(L2070,'Estructuras de Acero y Concreto'!$D$6:$D$577,0)))=FALSE,INDEX('Estructuras de Acero y Concreto'!$C$6:$C$577,MATCH(L2070,'Estructuras de Acero y Concreto'!$D$6:$D$577,0)),IF(ISERROR(INDEX('Estructuras de Madera'!$C$5:$C$122,MATCH(L2070,'Estructuras de Madera'!$D$5:$D$122,0)))=FALSE,INDEX('Estructuras de Madera'!$C$5:$C$122,MATCH(L2070,'Estructuras de Madera'!$D$5:$D$122,0)),INDEX(SICODI!$G$3:$G$2404,MATCH(L2070,SICODI!$G$3:$G$2404,0))))</f>
        <v>PPC24</v>
      </c>
      <c r="N2070" s="121" t="str">
        <f>+IF(ISERROR(VLOOKUP(M2070,'Resumen de precios LLTT'!$C$17:$D$3071,2,FALSE))=FALSE,VLOOKUP(M2070,'Resumen de precios LLTT'!$C$17:$D$3071,2,FALSE),VLOOKUP(M2070,SICODI!$G$3:$J$2404,2,FALSE))</f>
        <v>POSTE DE CONCRETO ARMADO DE 15/400/150/375</v>
      </c>
      <c r="O2070" s="58">
        <f>+IF(ISERROR(VLOOKUP(M2070,'Resumen de precios LLTT'!$C$17:$G$3071,5,FALSE))=FALSE,VLOOKUP(M2070,'Resumen de precios LLTT'!$C$17:$G$3071,5,FALSE),VLOOKUP(M2070,SICODI!$G$3:$J$2404,4,FALSE))</f>
        <v>476.76</v>
      </c>
      <c r="P2070" s="16">
        <f t="shared" si="294"/>
        <v>0.84299999999999997</v>
      </c>
      <c r="Q2070" s="78">
        <f t="shared" si="295"/>
        <v>878.66867999999999</v>
      </c>
      <c r="R2070" s="56">
        <v>0</v>
      </c>
      <c r="S2070" s="16">
        <f t="shared" si="296"/>
        <v>0.13400000000000001</v>
      </c>
      <c r="T2070" s="79">
        <f t="shared" si="297"/>
        <v>9.8118002600000001</v>
      </c>
      <c r="U2070" s="80">
        <f t="shared" si="298"/>
        <v>0.183</v>
      </c>
      <c r="V2070" s="81">
        <f t="shared" si="299"/>
        <v>1.7955594475800001</v>
      </c>
      <c r="W2070" s="79">
        <f t="shared" si="300"/>
        <v>0.60419904645994038</v>
      </c>
      <c r="X2070" s="60">
        <f t="shared" si="301"/>
        <v>0.6</v>
      </c>
      <c r="Y2070" s="56">
        <f>+'INFO ENEL'!R2058</f>
        <v>1</v>
      </c>
      <c r="Z2070" s="59">
        <f t="shared" si="302"/>
        <v>0.6</v>
      </c>
    </row>
    <row r="2071" spans="1:26" ht="15" customHeight="1" x14ac:dyDescent="0.25">
      <c r="A2071" s="55">
        <f>+'INFO ENEL'!A2059</f>
        <v>2054</v>
      </c>
      <c r="B2071" s="121" t="str">
        <f>+INDEX($B$8:$B$15,MATCH(L2071,$L$8:$L$15,0))</f>
        <v>SICODI</v>
      </c>
      <c r="C2071" s="56" t="str">
        <f>+'INFO ENEL'!B2059</f>
        <v>Lima</v>
      </c>
      <c r="D2071" s="56" t="str">
        <f>+'INFO ENEL'!D2059</f>
        <v>SAYAN (LIMA)</v>
      </c>
      <c r="E2071" s="56" t="str">
        <f>+'INFO ENEL'!D2059</f>
        <v>SAYAN (LIMA)</v>
      </c>
      <c r="F2071" s="50">
        <f>+'INFO ENEL'!E2059</f>
        <v>0</v>
      </c>
      <c r="G2071" s="56" t="str">
        <f>+'INFO ENEL'!L2059</f>
        <v>MT</v>
      </c>
      <c r="H2071" s="57">
        <f>+'INFO ENEL'!M2059</f>
        <v>81.05</v>
      </c>
      <c r="I2071" s="56">
        <f>+'INFO ENEL'!N2059</f>
        <v>15</v>
      </c>
      <c r="J2071" s="56" t="str">
        <f>+'INFO ENEL'!O2059</f>
        <v>Poste</v>
      </c>
      <c r="K2071" s="56" t="str">
        <f>+'INFO ENEL'!P2059</f>
        <v>Concreto</v>
      </c>
      <c r="L2071" s="56" t="str">
        <f>+'INFO ENEL'!Q2059</f>
        <v>PPC24</v>
      </c>
      <c r="M2071" s="55" t="str">
        <f>+IF(ISERROR(INDEX('Estructuras de Acero y Concreto'!$C$6:$C$577,MATCH(L2071,'Estructuras de Acero y Concreto'!$D$6:$D$577,0)))=FALSE,INDEX('Estructuras de Acero y Concreto'!$C$6:$C$577,MATCH(L2071,'Estructuras de Acero y Concreto'!$D$6:$D$577,0)),IF(ISERROR(INDEX('Estructuras de Madera'!$C$5:$C$122,MATCH(L2071,'Estructuras de Madera'!$D$5:$D$122,0)))=FALSE,INDEX('Estructuras de Madera'!$C$5:$C$122,MATCH(L2071,'Estructuras de Madera'!$D$5:$D$122,0)),INDEX(SICODI!$G$3:$G$2404,MATCH(L2071,SICODI!$G$3:$G$2404,0))))</f>
        <v>PPC24</v>
      </c>
      <c r="N2071" s="121" t="str">
        <f>+IF(ISERROR(VLOOKUP(M2071,'Resumen de precios LLTT'!$C$17:$D$3071,2,FALSE))=FALSE,VLOOKUP(M2071,'Resumen de precios LLTT'!$C$17:$D$3071,2,FALSE),VLOOKUP(M2071,SICODI!$G$3:$J$2404,2,FALSE))</f>
        <v>POSTE DE CONCRETO ARMADO DE 15/400/150/375</v>
      </c>
      <c r="O2071" s="58">
        <f>+IF(ISERROR(VLOOKUP(M2071,'Resumen de precios LLTT'!$C$17:$G$3071,5,FALSE))=FALSE,VLOOKUP(M2071,'Resumen de precios LLTT'!$C$17:$G$3071,5,FALSE),VLOOKUP(M2071,SICODI!$G$3:$J$2404,4,FALSE))</f>
        <v>476.76</v>
      </c>
      <c r="P2071" s="16">
        <f t="shared" si="294"/>
        <v>0.84299999999999997</v>
      </c>
      <c r="Q2071" s="78">
        <f t="shared" si="295"/>
        <v>878.66867999999999</v>
      </c>
      <c r="R2071" s="56">
        <v>0</v>
      </c>
      <c r="S2071" s="16">
        <f t="shared" si="296"/>
        <v>0.13400000000000001</v>
      </c>
      <c r="T2071" s="79">
        <f t="shared" si="297"/>
        <v>9.8118002600000001</v>
      </c>
      <c r="U2071" s="80">
        <f t="shared" si="298"/>
        <v>0.183</v>
      </c>
      <c r="V2071" s="81">
        <f t="shared" si="299"/>
        <v>1.7955594475800001</v>
      </c>
      <c r="W2071" s="79">
        <f t="shared" si="300"/>
        <v>0.60419904645994038</v>
      </c>
      <c r="X2071" s="60">
        <f t="shared" si="301"/>
        <v>0.6</v>
      </c>
      <c r="Y2071" s="56">
        <f>+'INFO ENEL'!R2059</f>
        <v>1</v>
      </c>
      <c r="Z2071" s="59">
        <f t="shared" si="302"/>
        <v>0.6</v>
      </c>
    </row>
    <row r="2072" spans="1:26" ht="15" customHeight="1" x14ac:dyDescent="0.25">
      <c r="A2072" s="55">
        <f>+'INFO ENEL'!A2060</f>
        <v>2055</v>
      </c>
      <c r="B2072" s="121" t="str">
        <f>+INDEX($B$8:$B$15,MATCH(L2072,$L$8:$L$15,0))</f>
        <v>SICODI</v>
      </c>
      <c r="C2072" s="56" t="str">
        <f>+'INFO ENEL'!B2060</f>
        <v>Lima</v>
      </c>
      <c r="D2072" s="56" t="str">
        <f>+'INFO ENEL'!D2060</f>
        <v>SAYAN (LIMA)</v>
      </c>
      <c r="E2072" s="56" t="str">
        <f>+'INFO ENEL'!D2060</f>
        <v>SAYAN (LIMA)</v>
      </c>
      <c r="F2072" s="50">
        <f>+'INFO ENEL'!E2060</f>
        <v>0</v>
      </c>
      <c r="G2072" s="56" t="str">
        <f>+'INFO ENEL'!L2060</f>
        <v>MT</v>
      </c>
      <c r="H2072" s="57">
        <f>+'INFO ENEL'!M2060</f>
        <v>80.62</v>
      </c>
      <c r="I2072" s="56">
        <f>+'INFO ENEL'!N2060</f>
        <v>15</v>
      </c>
      <c r="J2072" s="56" t="str">
        <f>+'INFO ENEL'!O2060</f>
        <v>Poste</v>
      </c>
      <c r="K2072" s="56" t="str">
        <f>+'INFO ENEL'!P2060</f>
        <v>Concreto</v>
      </c>
      <c r="L2072" s="56" t="str">
        <f>+'INFO ENEL'!Q2060</f>
        <v>PPC24</v>
      </c>
      <c r="M2072" s="55" t="str">
        <f>+IF(ISERROR(INDEX('Estructuras de Acero y Concreto'!$C$6:$C$577,MATCH(L2072,'Estructuras de Acero y Concreto'!$D$6:$D$577,0)))=FALSE,INDEX('Estructuras de Acero y Concreto'!$C$6:$C$577,MATCH(L2072,'Estructuras de Acero y Concreto'!$D$6:$D$577,0)),IF(ISERROR(INDEX('Estructuras de Madera'!$C$5:$C$122,MATCH(L2072,'Estructuras de Madera'!$D$5:$D$122,0)))=FALSE,INDEX('Estructuras de Madera'!$C$5:$C$122,MATCH(L2072,'Estructuras de Madera'!$D$5:$D$122,0)),INDEX(SICODI!$G$3:$G$2404,MATCH(L2072,SICODI!$G$3:$G$2404,0))))</f>
        <v>PPC24</v>
      </c>
      <c r="N2072" s="121" t="str">
        <f>+IF(ISERROR(VLOOKUP(M2072,'Resumen de precios LLTT'!$C$17:$D$3071,2,FALSE))=FALSE,VLOOKUP(M2072,'Resumen de precios LLTT'!$C$17:$D$3071,2,FALSE),VLOOKUP(M2072,SICODI!$G$3:$J$2404,2,FALSE))</f>
        <v>POSTE DE CONCRETO ARMADO DE 15/400/150/375</v>
      </c>
      <c r="O2072" s="58">
        <f>+IF(ISERROR(VLOOKUP(M2072,'Resumen de precios LLTT'!$C$17:$G$3071,5,FALSE))=FALSE,VLOOKUP(M2072,'Resumen de precios LLTT'!$C$17:$G$3071,5,FALSE),VLOOKUP(M2072,SICODI!$G$3:$J$2404,4,FALSE))</f>
        <v>476.76</v>
      </c>
      <c r="P2072" s="16">
        <f t="shared" si="294"/>
        <v>0.84299999999999997</v>
      </c>
      <c r="Q2072" s="78">
        <f t="shared" si="295"/>
        <v>878.66867999999999</v>
      </c>
      <c r="R2072" s="56">
        <v>0</v>
      </c>
      <c r="S2072" s="16">
        <f t="shared" si="296"/>
        <v>0.13400000000000001</v>
      </c>
      <c r="T2072" s="79">
        <f t="shared" si="297"/>
        <v>9.8118002600000001</v>
      </c>
      <c r="U2072" s="80">
        <f t="shared" si="298"/>
        <v>0.183</v>
      </c>
      <c r="V2072" s="81">
        <f t="shared" si="299"/>
        <v>1.7955594475800001</v>
      </c>
      <c r="W2072" s="79">
        <f t="shared" si="300"/>
        <v>0.60419904645994038</v>
      </c>
      <c r="X2072" s="60">
        <f t="shared" si="301"/>
        <v>0.6</v>
      </c>
      <c r="Y2072" s="56">
        <f>+'INFO ENEL'!R2060</f>
        <v>1</v>
      </c>
      <c r="Z2072" s="59">
        <f t="shared" si="302"/>
        <v>0.6</v>
      </c>
    </row>
    <row r="2073" spans="1:26" ht="15" customHeight="1" x14ac:dyDescent="0.25">
      <c r="A2073" s="55">
        <f>+'INFO ENEL'!A2061</f>
        <v>2056</v>
      </c>
      <c r="B2073" s="121" t="str">
        <f>+INDEX($B$8:$B$15,MATCH(L2073,$L$8:$L$15,0))</f>
        <v>SICODI</v>
      </c>
      <c r="C2073" s="56" t="str">
        <f>+'INFO ENEL'!B2061</f>
        <v>Lima</v>
      </c>
      <c r="D2073" s="56" t="str">
        <f>+'INFO ENEL'!D2061</f>
        <v>SAYAN (LIMA)</v>
      </c>
      <c r="E2073" s="56" t="str">
        <f>+'INFO ENEL'!D2061</f>
        <v>SAYAN (LIMA)</v>
      </c>
      <c r="F2073" s="50">
        <f>+'INFO ENEL'!E2061</f>
        <v>0</v>
      </c>
      <c r="G2073" s="56" t="str">
        <f>+'INFO ENEL'!L2061</f>
        <v>MT</v>
      </c>
      <c r="H2073" s="57">
        <f>+'INFO ENEL'!M2061</f>
        <v>88.96</v>
      </c>
      <c r="I2073" s="56">
        <f>+'INFO ENEL'!N2061</f>
        <v>15</v>
      </c>
      <c r="J2073" s="56" t="str">
        <f>+'INFO ENEL'!O2061</f>
        <v>Poste</v>
      </c>
      <c r="K2073" s="56" t="str">
        <f>+'INFO ENEL'!P2061</f>
        <v>Concreto</v>
      </c>
      <c r="L2073" s="56" t="str">
        <f>+'INFO ENEL'!Q2061</f>
        <v>PPC24</v>
      </c>
      <c r="M2073" s="55" t="str">
        <f>+IF(ISERROR(INDEX('Estructuras de Acero y Concreto'!$C$6:$C$577,MATCH(L2073,'Estructuras de Acero y Concreto'!$D$6:$D$577,0)))=FALSE,INDEX('Estructuras de Acero y Concreto'!$C$6:$C$577,MATCH(L2073,'Estructuras de Acero y Concreto'!$D$6:$D$577,0)),IF(ISERROR(INDEX('Estructuras de Madera'!$C$5:$C$122,MATCH(L2073,'Estructuras de Madera'!$D$5:$D$122,0)))=FALSE,INDEX('Estructuras de Madera'!$C$5:$C$122,MATCH(L2073,'Estructuras de Madera'!$D$5:$D$122,0)),INDEX(SICODI!$G$3:$G$2404,MATCH(L2073,SICODI!$G$3:$G$2404,0))))</f>
        <v>PPC24</v>
      </c>
      <c r="N2073" s="121" t="str">
        <f>+IF(ISERROR(VLOOKUP(M2073,'Resumen de precios LLTT'!$C$17:$D$3071,2,FALSE))=FALSE,VLOOKUP(M2073,'Resumen de precios LLTT'!$C$17:$D$3071,2,FALSE),VLOOKUP(M2073,SICODI!$G$3:$J$2404,2,FALSE))</f>
        <v>POSTE DE CONCRETO ARMADO DE 15/400/150/375</v>
      </c>
      <c r="O2073" s="58">
        <f>+IF(ISERROR(VLOOKUP(M2073,'Resumen de precios LLTT'!$C$17:$G$3071,5,FALSE))=FALSE,VLOOKUP(M2073,'Resumen de precios LLTT'!$C$17:$G$3071,5,FALSE),VLOOKUP(M2073,SICODI!$G$3:$J$2404,4,FALSE))</f>
        <v>476.76</v>
      </c>
      <c r="P2073" s="16">
        <f t="shared" si="294"/>
        <v>0.84299999999999997</v>
      </c>
      <c r="Q2073" s="78">
        <f t="shared" si="295"/>
        <v>878.66867999999999</v>
      </c>
      <c r="R2073" s="56">
        <v>0</v>
      </c>
      <c r="S2073" s="16">
        <f t="shared" si="296"/>
        <v>0.13400000000000001</v>
      </c>
      <c r="T2073" s="79">
        <f t="shared" si="297"/>
        <v>9.8118002600000001</v>
      </c>
      <c r="U2073" s="80">
        <f t="shared" si="298"/>
        <v>0.183</v>
      </c>
      <c r="V2073" s="81">
        <f t="shared" si="299"/>
        <v>1.7955594475800001</v>
      </c>
      <c r="W2073" s="79">
        <f t="shared" si="300"/>
        <v>0.60419904645994038</v>
      </c>
      <c r="X2073" s="60">
        <f t="shared" si="301"/>
        <v>0.6</v>
      </c>
      <c r="Y2073" s="56">
        <f>+'INFO ENEL'!R2061</f>
        <v>1</v>
      </c>
      <c r="Z2073" s="59">
        <f t="shared" si="302"/>
        <v>0.6</v>
      </c>
    </row>
    <row r="2074" spans="1:26" ht="15" customHeight="1" x14ac:dyDescent="0.25">
      <c r="A2074" s="55">
        <f>+'INFO ENEL'!A2062</f>
        <v>2057</v>
      </c>
      <c r="B2074" s="121" t="str">
        <f>+INDEX($B$8:$B$15,MATCH(L2074,$L$8:$L$15,0))</f>
        <v>SICODI</v>
      </c>
      <c r="C2074" s="56" t="str">
        <f>+'INFO ENEL'!B2062</f>
        <v>Lima</v>
      </c>
      <c r="D2074" s="56" t="str">
        <f>+'INFO ENEL'!D2062</f>
        <v>SAYAN (LIMA)</v>
      </c>
      <c r="E2074" s="56" t="str">
        <f>+'INFO ENEL'!D2062</f>
        <v>SAYAN (LIMA)</v>
      </c>
      <c r="F2074" s="50">
        <f>+'INFO ENEL'!E2062</f>
        <v>0</v>
      </c>
      <c r="G2074" s="56" t="str">
        <f>+'INFO ENEL'!L2062</f>
        <v>MT</v>
      </c>
      <c r="H2074" s="57">
        <f>+'INFO ENEL'!M2062</f>
        <v>80.3</v>
      </c>
      <c r="I2074" s="56">
        <f>+'INFO ENEL'!N2062</f>
        <v>15</v>
      </c>
      <c r="J2074" s="56" t="str">
        <f>+'INFO ENEL'!O2062</f>
        <v>Poste</v>
      </c>
      <c r="K2074" s="56" t="str">
        <f>+'INFO ENEL'!P2062</f>
        <v>Concreto</v>
      </c>
      <c r="L2074" s="56" t="str">
        <f>+'INFO ENEL'!Q2062</f>
        <v>PPC24</v>
      </c>
      <c r="M2074" s="55" t="str">
        <f>+IF(ISERROR(INDEX('Estructuras de Acero y Concreto'!$C$6:$C$577,MATCH(L2074,'Estructuras de Acero y Concreto'!$D$6:$D$577,0)))=FALSE,INDEX('Estructuras de Acero y Concreto'!$C$6:$C$577,MATCH(L2074,'Estructuras de Acero y Concreto'!$D$6:$D$577,0)),IF(ISERROR(INDEX('Estructuras de Madera'!$C$5:$C$122,MATCH(L2074,'Estructuras de Madera'!$D$5:$D$122,0)))=FALSE,INDEX('Estructuras de Madera'!$C$5:$C$122,MATCH(L2074,'Estructuras de Madera'!$D$5:$D$122,0)),INDEX(SICODI!$G$3:$G$2404,MATCH(L2074,SICODI!$G$3:$G$2404,0))))</f>
        <v>PPC24</v>
      </c>
      <c r="N2074" s="121" t="str">
        <f>+IF(ISERROR(VLOOKUP(M2074,'Resumen de precios LLTT'!$C$17:$D$3071,2,FALSE))=FALSE,VLOOKUP(M2074,'Resumen de precios LLTT'!$C$17:$D$3071,2,FALSE),VLOOKUP(M2074,SICODI!$G$3:$J$2404,2,FALSE))</f>
        <v>POSTE DE CONCRETO ARMADO DE 15/400/150/375</v>
      </c>
      <c r="O2074" s="58">
        <f>+IF(ISERROR(VLOOKUP(M2074,'Resumen de precios LLTT'!$C$17:$G$3071,5,FALSE))=FALSE,VLOOKUP(M2074,'Resumen de precios LLTT'!$C$17:$G$3071,5,FALSE),VLOOKUP(M2074,SICODI!$G$3:$J$2404,4,FALSE))</f>
        <v>476.76</v>
      </c>
      <c r="P2074" s="16">
        <f t="shared" si="294"/>
        <v>0.84299999999999997</v>
      </c>
      <c r="Q2074" s="78">
        <f t="shared" si="295"/>
        <v>878.66867999999999</v>
      </c>
      <c r="R2074" s="56">
        <v>0</v>
      </c>
      <c r="S2074" s="16">
        <f t="shared" si="296"/>
        <v>0.13400000000000001</v>
      </c>
      <c r="T2074" s="79">
        <f t="shared" si="297"/>
        <v>9.8118002600000001</v>
      </c>
      <c r="U2074" s="80">
        <f t="shared" si="298"/>
        <v>0.183</v>
      </c>
      <c r="V2074" s="81">
        <f t="shared" si="299"/>
        <v>1.7955594475800001</v>
      </c>
      <c r="W2074" s="79">
        <f t="shared" si="300"/>
        <v>0.60419904645994038</v>
      </c>
      <c r="X2074" s="60">
        <f t="shared" si="301"/>
        <v>0.6</v>
      </c>
      <c r="Y2074" s="56">
        <f>+'INFO ENEL'!R2062</f>
        <v>1</v>
      </c>
      <c r="Z2074" s="59">
        <f t="shared" si="302"/>
        <v>0.6</v>
      </c>
    </row>
    <row r="2075" spans="1:26" ht="15" customHeight="1" x14ac:dyDescent="0.25">
      <c r="A2075" s="55">
        <f>+'INFO ENEL'!A2063</f>
        <v>2058</v>
      </c>
      <c r="B2075" s="121" t="str">
        <f>+INDEX($B$8:$B$15,MATCH(L2075,$L$8:$L$15,0))</f>
        <v>SICODI</v>
      </c>
      <c r="C2075" s="56" t="str">
        <f>+'INFO ENEL'!B2063</f>
        <v>Lima</v>
      </c>
      <c r="D2075" s="56" t="str">
        <f>+'INFO ENEL'!D2063</f>
        <v>SAYAN (LIMA)</v>
      </c>
      <c r="E2075" s="56" t="str">
        <f>+'INFO ENEL'!D2063</f>
        <v>SAYAN (LIMA)</v>
      </c>
      <c r="F2075" s="50">
        <f>+'INFO ENEL'!E2063</f>
        <v>0</v>
      </c>
      <c r="G2075" s="56" t="str">
        <f>+'INFO ENEL'!L2063</f>
        <v>MT</v>
      </c>
      <c r="H2075" s="57">
        <f>+'INFO ENEL'!M2063</f>
        <v>91.97</v>
      </c>
      <c r="I2075" s="56">
        <f>+'INFO ENEL'!N2063</f>
        <v>15</v>
      </c>
      <c r="J2075" s="56" t="str">
        <f>+'INFO ENEL'!O2063</f>
        <v>Poste</v>
      </c>
      <c r="K2075" s="56" t="str">
        <f>+'INFO ENEL'!P2063</f>
        <v>Concreto</v>
      </c>
      <c r="L2075" s="56" t="str">
        <f>+'INFO ENEL'!Q2063</f>
        <v>PPC24</v>
      </c>
      <c r="M2075" s="55" t="str">
        <f>+IF(ISERROR(INDEX('Estructuras de Acero y Concreto'!$C$6:$C$577,MATCH(L2075,'Estructuras de Acero y Concreto'!$D$6:$D$577,0)))=FALSE,INDEX('Estructuras de Acero y Concreto'!$C$6:$C$577,MATCH(L2075,'Estructuras de Acero y Concreto'!$D$6:$D$577,0)),IF(ISERROR(INDEX('Estructuras de Madera'!$C$5:$C$122,MATCH(L2075,'Estructuras de Madera'!$D$5:$D$122,0)))=FALSE,INDEX('Estructuras de Madera'!$C$5:$C$122,MATCH(L2075,'Estructuras de Madera'!$D$5:$D$122,0)),INDEX(SICODI!$G$3:$G$2404,MATCH(L2075,SICODI!$G$3:$G$2404,0))))</f>
        <v>PPC24</v>
      </c>
      <c r="N2075" s="121" t="str">
        <f>+IF(ISERROR(VLOOKUP(M2075,'Resumen de precios LLTT'!$C$17:$D$3071,2,FALSE))=FALSE,VLOOKUP(M2075,'Resumen de precios LLTT'!$C$17:$D$3071,2,FALSE),VLOOKUP(M2075,SICODI!$G$3:$J$2404,2,FALSE))</f>
        <v>POSTE DE CONCRETO ARMADO DE 15/400/150/375</v>
      </c>
      <c r="O2075" s="58">
        <f>+IF(ISERROR(VLOOKUP(M2075,'Resumen de precios LLTT'!$C$17:$G$3071,5,FALSE))=FALSE,VLOOKUP(M2075,'Resumen de precios LLTT'!$C$17:$G$3071,5,FALSE),VLOOKUP(M2075,SICODI!$G$3:$J$2404,4,FALSE))</f>
        <v>476.76</v>
      </c>
      <c r="P2075" s="16">
        <f t="shared" si="294"/>
        <v>0.84299999999999997</v>
      </c>
      <c r="Q2075" s="78">
        <f t="shared" si="295"/>
        <v>878.66867999999999</v>
      </c>
      <c r="R2075" s="56">
        <v>0</v>
      </c>
      <c r="S2075" s="16">
        <f t="shared" si="296"/>
        <v>0.13400000000000001</v>
      </c>
      <c r="T2075" s="79">
        <f t="shared" si="297"/>
        <v>9.8118002600000001</v>
      </c>
      <c r="U2075" s="80">
        <f t="shared" si="298"/>
        <v>0.183</v>
      </c>
      <c r="V2075" s="81">
        <f t="shared" si="299"/>
        <v>1.7955594475800001</v>
      </c>
      <c r="W2075" s="79">
        <f t="shared" si="300"/>
        <v>0.60419904645994038</v>
      </c>
      <c r="X2075" s="60">
        <f t="shared" si="301"/>
        <v>0.6</v>
      </c>
      <c r="Y2075" s="56">
        <f>+'INFO ENEL'!R2063</f>
        <v>1</v>
      </c>
      <c r="Z2075" s="59">
        <f t="shared" si="302"/>
        <v>0.6</v>
      </c>
    </row>
    <row r="2076" spans="1:26" ht="15" customHeight="1" x14ac:dyDescent="0.25">
      <c r="A2076" s="55">
        <f>+'INFO ENEL'!A2064</f>
        <v>2059</v>
      </c>
      <c r="B2076" s="121" t="str">
        <f>+INDEX($B$8:$B$15,MATCH(L2076,$L$8:$L$15,0))</f>
        <v>SICODI</v>
      </c>
      <c r="C2076" s="56" t="str">
        <f>+'INFO ENEL'!B2064</f>
        <v>Lima</v>
      </c>
      <c r="D2076" s="56" t="str">
        <f>+'INFO ENEL'!D2064</f>
        <v>SAYAN (LIMA)</v>
      </c>
      <c r="E2076" s="56" t="str">
        <f>+'INFO ENEL'!D2064</f>
        <v>SAYAN (LIMA)</v>
      </c>
      <c r="F2076" s="50">
        <f>+'INFO ENEL'!E2064</f>
        <v>0</v>
      </c>
      <c r="G2076" s="56" t="str">
        <f>+'INFO ENEL'!L2064</f>
        <v>MT</v>
      </c>
      <c r="H2076" s="57">
        <f>+'INFO ENEL'!M2064</f>
        <v>89.06</v>
      </c>
      <c r="I2076" s="56">
        <f>+'INFO ENEL'!N2064</f>
        <v>15</v>
      </c>
      <c r="J2076" s="56" t="str">
        <f>+'INFO ENEL'!O2064</f>
        <v>Poste</v>
      </c>
      <c r="K2076" s="56" t="str">
        <f>+'INFO ENEL'!P2064</f>
        <v>Concreto</v>
      </c>
      <c r="L2076" s="56" t="str">
        <f>+'INFO ENEL'!Q2064</f>
        <v>PPC24</v>
      </c>
      <c r="M2076" s="55" t="str">
        <f>+IF(ISERROR(INDEX('Estructuras de Acero y Concreto'!$C$6:$C$577,MATCH(L2076,'Estructuras de Acero y Concreto'!$D$6:$D$577,0)))=FALSE,INDEX('Estructuras de Acero y Concreto'!$C$6:$C$577,MATCH(L2076,'Estructuras de Acero y Concreto'!$D$6:$D$577,0)),IF(ISERROR(INDEX('Estructuras de Madera'!$C$5:$C$122,MATCH(L2076,'Estructuras de Madera'!$D$5:$D$122,0)))=FALSE,INDEX('Estructuras de Madera'!$C$5:$C$122,MATCH(L2076,'Estructuras de Madera'!$D$5:$D$122,0)),INDEX(SICODI!$G$3:$G$2404,MATCH(L2076,SICODI!$G$3:$G$2404,0))))</f>
        <v>PPC24</v>
      </c>
      <c r="N2076" s="121" t="str">
        <f>+IF(ISERROR(VLOOKUP(M2076,'Resumen de precios LLTT'!$C$17:$D$3071,2,FALSE))=FALSE,VLOOKUP(M2076,'Resumen de precios LLTT'!$C$17:$D$3071,2,FALSE),VLOOKUP(M2076,SICODI!$G$3:$J$2404,2,FALSE))</f>
        <v>POSTE DE CONCRETO ARMADO DE 15/400/150/375</v>
      </c>
      <c r="O2076" s="58">
        <f>+IF(ISERROR(VLOOKUP(M2076,'Resumen de precios LLTT'!$C$17:$G$3071,5,FALSE))=FALSE,VLOOKUP(M2076,'Resumen de precios LLTT'!$C$17:$G$3071,5,FALSE),VLOOKUP(M2076,SICODI!$G$3:$J$2404,4,FALSE))</f>
        <v>476.76</v>
      </c>
      <c r="P2076" s="16">
        <f t="shared" si="294"/>
        <v>0.84299999999999997</v>
      </c>
      <c r="Q2076" s="78">
        <f t="shared" si="295"/>
        <v>878.66867999999999</v>
      </c>
      <c r="R2076" s="56">
        <v>0</v>
      </c>
      <c r="S2076" s="16">
        <f t="shared" si="296"/>
        <v>0.13400000000000001</v>
      </c>
      <c r="T2076" s="79">
        <f t="shared" si="297"/>
        <v>9.8118002600000001</v>
      </c>
      <c r="U2076" s="80">
        <f t="shared" si="298"/>
        <v>0.183</v>
      </c>
      <c r="V2076" s="81">
        <f t="shared" si="299"/>
        <v>1.7955594475800001</v>
      </c>
      <c r="W2076" s="79">
        <f t="shared" si="300"/>
        <v>0.60419904645994038</v>
      </c>
      <c r="X2076" s="60">
        <f t="shared" si="301"/>
        <v>0.6</v>
      </c>
      <c r="Y2076" s="56">
        <f>+'INFO ENEL'!R2064</f>
        <v>1</v>
      </c>
      <c r="Z2076" s="59">
        <f t="shared" si="302"/>
        <v>0.6</v>
      </c>
    </row>
    <row r="2077" spans="1:26" ht="15" customHeight="1" x14ac:dyDescent="0.25">
      <c r="A2077" s="55">
        <f>+'INFO ENEL'!A2065</f>
        <v>2060</v>
      </c>
      <c r="B2077" s="121" t="str">
        <f>+INDEX($B$8:$B$15,MATCH(L2077,$L$8:$L$15,0))</f>
        <v>SICODI</v>
      </c>
      <c r="C2077" s="56" t="str">
        <f>+'INFO ENEL'!B2065</f>
        <v>Lima</v>
      </c>
      <c r="D2077" s="56" t="str">
        <f>+'INFO ENEL'!D2065</f>
        <v>SAYAN (LIMA)</v>
      </c>
      <c r="E2077" s="56" t="str">
        <f>+'INFO ENEL'!D2065</f>
        <v>SAYAN (LIMA)</v>
      </c>
      <c r="F2077" s="50">
        <f>+'INFO ENEL'!E2065</f>
        <v>0</v>
      </c>
      <c r="G2077" s="56" t="str">
        <f>+'INFO ENEL'!L2065</f>
        <v>MT</v>
      </c>
      <c r="H2077" s="57">
        <f>+'INFO ENEL'!M2065</f>
        <v>81.75</v>
      </c>
      <c r="I2077" s="56">
        <f>+'INFO ENEL'!N2065</f>
        <v>15</v>
      </c>
      <c r="J2077" s="56" t="str">
        <f>+'INFO ENEL'!O2065</f>
        <v>Poste</v>
      </c>
      <c r="K2077" s="56" t="str">
        <f>+'INFO ENEL'!P2065</f>
        <v>Concreto</v>
      </c>
      <c r="L2077" s="56" t="str">
        <f>+'INFO ENEL'!Q2065</f>
        <v>PPC24</v>
      </c>
      <c r="M2077" s="55" t="str">
        <f>+IF(ISERROR(INDEX('Estructuras de Acero y Concreto'!$C$6:$C$577,MATCH(L2077,'Estructuras de Acero y Concreto'!$D$6:$D$577,0)))=FALSE,INDEX('Estructuras de Acero y Concreto'!$C$6:$C$577,MATCH(L2077,'Estructuras de Acero y Concreto'!$D$6:$D$577,0)),IF(ISERROR(INDEX('Estructuras de Madera'!$C$5:$C$122,MATCH(L2077,'Estructuras de Madera'!$D$5:$D$122,0)))=FALSE,INDEX('Estructuras de Madera'!$C$5:$C$122,MATCH(L2077,'Estructuras de Madera'!$D$5:$D$122,0)),INDEX(SICODI!$G$3:$G$2404,MATCH(L2077,SICODI!$G$3:$G$2404,0))))</f>
        <v>PPC24</v>
      </c>
      <c r="N2077" s="121" t="str">
        <f>+IF(ISERROR(VLOOKUP(M2077,'Resumen de precios LLTT'!$C$17:$D$3071,2,FALSE))=FALSE,VLOOKUP(M2077,'Resumen de precios LLTT'!$C$17:$D$3071,2,FALSE),VLOOKUP(M2077,SICODI!$G$3:$J$2404,2,FALSE))</f>
        <v>POSTE DE CONCRETO ARMADO DE 15/400/150/375</v>
      </c>
      <c r="O2077" s="58">
        <f>+IF(ISERROR(VLOOKUP(M2077,'Resumen de precios LLTT'!$C$17:$G$3071,5,FALSE))=FALSE,VLOOKUP(M2077,'Resumen de precios LLTT'!$C$17:$G$3071,5,FALSE),VLOOKUP(M2077,SICODI!$G$3:$J$2404,4,FALSE))</f>
        <v>476.76</v>
      </c>
      <c r="P2077" s="16">
        <f t="shared" si="294"/>
        <v>0.84299999999999997</v>
      </c>
      <c r="Q2077" s="78">
        <f t="shared" si="295"/>
        <v>878.66867999999999</v>
      </c>
      <c r="R2077" s="56">
        <v>0</v>
      </c>
      <c r="S2077" s="16">
        <f t="shared" si="296"/>
        <v>0.13400000000000001</v>
      </c>
      <c r="T2077" s="79">
        <f t="shared" si="297"/>
        <v>9.8118002600000001</v>
      </c>
      <c r="U2077" s="80">
        <f t="shared" si="298"/>
        <v>0.183</v>
      </c>
      <c r="V2077" s="81">
        <f t="shared" si="299"/>
        <v>1.7955594475800001</v>
      </c>
      <c r="W2077" s="79">
        <f t="shared" si="300"/>
        <v>0.60419904645994038</v>
      </c>
      <c r="X2077" s="60">
        <f t="shared" si="301"/>
        <v>0.6</v>
      </c>
      <c r="Y2077" s="56">
        <f>+'INFO ENEL'!R2065</f>
        <v>1</v>
      </c>
      <c r="Z2077" s="59">
        <f t="shared" si="302"/>
        <v>0.6</v>
      </c>
    </row>
    <row r="2078" spans="1:26" ht="15" customHeight="1" x14ac:dyDescent="0.25">
      <c r="A2078" s="55">
        <f>+'INFO ENEL'!A2066</f>
        <v>2061</v>
      </c>
      <c r="B2078" s="121" t="str">
        <f>+INDEX($B$8:$B$15,MATCH(L2078,$L$8:$L$15,0))</f>
        <v>SICODI</v>
      </c>
      <c r="C2078" s="56" t="str">
        <f>+'INFO ENEL'!B2066</f>
        <v>Lima</v>
      </c>
      <c r="D2078" s="56" t="str">
        <f>+'INFO ENEL'!D2066</f>
        <v>SAYAN (LIMA)</v>
      </c>
      <c r="E2078" s="56" t="str">
        <f>+'INFO ENEL'!D2066</f>
        <v>SAYAN (LIMA)</v>
      </c>
      <c r="F2078" s="50">
        <f>+'INFO ENEL'!E2066</f>
        <v>0</v>
      </c>
      <c r="G2078" s="56" t="str">
        <f>+'INFO ENEL'!L2066</f>
        <v>MT</v>
      </c>
      <c r="H2078" s="57">
        <f>+'INFO ENEL'!M2066</f>
        <v>81.95</v>
      </c>
      <c r="I2078" s="56">
        <f>+'INFO ENEL'!N2066</f>
        <v>15</v>
      </c>
      <c r="J2078" s="56" t="str">
        <f>+'INFO ENEL'!O2066</f>
        <v>Poste</v>
      </c>
      <c r="K2078" s="56" t="str">
        <f>+'INFO ENEL'!P2066</f>
        <v>Concreto</v>
      </c>
      <c r="L2078" s="56" t="str">
        <f>+'INFO ENEL'!Q2066</f>
        <v>PPC24</v>
      </c>
      <c r="M2078" s="55" t="str">
        <f>+IF(ISERROR(INDEX('Estructuras de Acero y Concreto'!$C$6:$C$577,MATCH(L2078,'Estructuras de Acero y Concreto'!$D$6:$D$577,0)))=FALSE,INDEX('Estructuras de Acero y Concreto'!$C$6:$C$577,MATCH(L2078,'Estructuras de Acero y Concreto'!$D$6:$D$577,0)),IF(ISERROR(INDEX('Estructuras de Madera'!$C$5:$C$122,MATCH(L2078,'Estructuras de Madera'!$D$5:$D$122,0)))=FALSE,INDEX('Estructuras de Madera'!$C$5:$C$122,MATCH(L2078,'Estructuras de Madera'!$D$5:$D$122,0)),INDEX(SICODI!$G$3:$G$2404,MATCH(L2078,SICODI!$G$3:$G$2404,0))))</f>
        <v>PPC24</v>
      </c>
      <c r="N2078" s="121" t="str">
        <f>+IF(ISERROR(VLOOKUP(M2078,'Resumen de precios LLTT'!$C$17:$D$3071,2,FALSE))=FALSE,VLOOKUP(M2078,'Resumen de precios LLTT'!$C$17:$D$3071,2,FALSE),VLOOKUP(M2078,SICODI!$G$3:$J$2404,2,FALSE))</f>
        <v>POSTE DE CONCRETO ARMADO DE 15/400/150/375</v>
      </c>
      <c r="O2078" s="58">
        <f>+IF(ISERROR(VLOOKUP(M2078,'Resumen de precios LLTT'!$C$17:$G$3071,5,FALSE))=FALSE,VLOOKUP(M2078,'Resumen de precios LLTT'!$C$17:$G$3071,5,FALSE),VLOOKUP(M2078,SICODI!$G$3:$J$2404,4,FALSE))</f>
        <v>476.76</v>
      </c>
      <c r="P2078" s="16">
        <f t="shared" si="294"/>
        <v>0.84299999999999997</v>
      </c>
      <c r="Q2078" s="78">
        <f t="shared" si="295"/>
        <v>878.66867999999999</v>
      </c>
      <c r="R2078" s="56">
        <v>0</v>
      </c>
      <c r="S2078" s="16">
        <f t="shared" si="296"/>
        <v>0.13400000000000001</v>
      </c>
      <c r="T2078" s="79">
        <f t="shared" si="297"/>
        <v>9.8118002600000001</v>
      </c>
      <c r="U2078" s="80">
        <f t="shared" si="298"/>
        <v>0.183</v>
      </c>
      <c r="V2078" s="81">
        <f t="shared" si="299"/>
        <v>1.7955594475800001</v>
      </c>
      <c r="W2078" s="79">
        <f t="shared" si="300"/>
        <v>0.60419904645994038</v>
      </c>
      <c r="X2078" s="60">
        <f t="shared" si="301"/>
        <v>0.6</v>
      </c>
      <c r="Y2078" s="56">
        <f>+'INFO ENEL'!R2066</f>
        <v>1</v>
      </c>
      <c r="Z2078" s="59">
        <f t="shared" si="302"/>
        <v>0.6</v>
      </c>
    </row>
    <row r="2079" spans="1:26" ht="15" customHeight="1" x14ac:dyDescent="0.25">
      <c r="A2079" s="55">
        <f>+'INFO ENEL'!A2067</f>
        <v>2062</v>
      </c>
      <c r="B2079" s="121" t="str">
        <f>+INDEX($B$8:$B$15,MATCH(L2079,$L$8:$L$15,0))</f>
        <v>SICODI</v>
      </c>
      <c r="C2079" s="56" t="str">
        <f>+'INFO ENEL'!B2067</f>
        <v>Lima</v>
      </c>
      <c r="D2079" s="56" t="str">
        <f>+'INFO ENEL'!D2067</f>
        <v>SAYAN (LIMA)</v>
      </c>
      <c r="E2079" s="56" t="str">
        <f>+'INFO ENEL'!D2067</f>
        <v>SAYAN (LIMA)</v>
      </c>
      <c r="F2079" s="50">
        <f>+'INFO ENEL'!E2067</f>
        <v>0</v>
      </c>
      <c r="G2079" s="56" t="str">
        <f>+'INFO ENEL'!L2067</f>
        <v>MT</v>
      </c>
      <c r="H2079" s="57">
        <f>+'INFO ENEL'!M2067</f>
        <v>83.68</v>
      </c>
      <c r="I2079" s="56">
        <f>+'INFO ENEL'!N2067</f>
        <v>15</v>
      </c>
      <c r="J2079" s="56" t="str">
        <f>+'INFO ENEL'!O2067</f>
        <v>Poste</v>
      </c>
      <c r="K2079" s="56" t="str">
        <f>+'INFO ENEL'!P2067</f>
        <v>Concreto</v>
      </c>
      <c r="L2079" s="56" t="str">
        <f>+'INFO ENEL'!Q2067</f>
        <v>PPC24</v>
      </c>
      <c r="M2079" s="55" t="str">
        <f>+IF(ISERROR(INDEX('Estructuras de Acero y Concreto'!$C$6:$C$577,MATCH(L2079,'Estructuras de Acero y Concreto'!$D$6:$D$577,0)))=FALSE,INDEX('Estructuras de Acero y Concreto'!$C$6:$C$577,MATCH(L2079,'Estructuras de Acero y Concreto'!$D$6:$D$577,0)),IF(ISERROR(INDEX('Estructuras de Madera'!$C$5:$C$122,MATCH(L2079,'Estructuras de Madera'!$D$5:$D$122,0)))=FALSE,INDEX('Estructuras de Madera'!$C$5:$C$122,MATCH(L2079,'Estructuras de Madera'!$D$5:$D$122,0)),INDEX(SICODI!$G$3:$G$2404,MATCH(L2079,SICODI!$G$3:$G$2404,0))))</f>
        <v>PPC24</v>
      </c>
      <c r="N2079" s="121" t="str">
        <f>+IF(ISERROR(VLOOKUP(M2079,'Resumen de precios LLTT'!$C$17:$D$3071,2,FALSE))=FALSE,VLOOKUP(M2079,'Resumen de precios LLTT'!$C$17:$D$3071,2,FALSE),VLOOKUP(M2079,SICODI!$G$3:$J$2404,2,FALSE))</f>
        <v>POSTE DE CONCRETO ARMADO DE 15/400/150/375</v>
      </c>
      <c r="O2079" s="58">
        <f>+IF(ISERROR(VLOOKUP(M2079,'Resumen de precios LLTT'!$C$17:$G$3071,5,FALSE))=FALSE,VLOOKUP(M2079,'Resumen de precios LLTT'!$C$17:$G$3071,5,FALSE),VLOOKUP(M2079,SICODI!$G$3:$J$2404,4,FALSE))</f>
        <v>476.76</v>
      </c>
      <c r="P2079" s="16">
        <f t="shared" si="294"/>
        <v>0.84299999999999997</v>
      </c>
      <c r="Q2079" s="78">
        <f t="shared" si="295"/>
        <v>878.66867999999999</v>
      </c>
      <c r="R2079" s="56">
        <v>0</v>
      </c>
      <c r="S2079" s="16">
        <f t="shared" si="296"/>
        <v>0.13400000000000001</v>
      </c>
      <c r="T2079" s="79">
        <f t="shared" si="297"/>
        <v>9.8118002600000001</v>
      </c>
      <c r="U2079" s="80">
        <f t="shared" si="298"/>
        <v>0.183</v>
      </c>
      <c r="V2079" s="81">
        <f t="shared" si="299"/>
        <v>1.7955594475800001</v>
      </c>
      <c r="W2079" s="79">
        <f t="shared" si="300"/>
        <v>0.60419904645994038</v>
      </c>
      <c r="X2079" s="60">
        <f t="shared" si="301"/>
        <v>0.6</v>
      </c>
      <c r="Y2079" s="56">
        <f>+'INFO ENEL'!R2067</f>
        <v>1</v>
      </c>
      <c r="Z2079" s="59">
        <f t="shared" si="302"/>
        <v>0.6</v>
      </c>
    </row>
    <row r="2080" spans="1:26" ht="15" customHeight="1" x14ac:dyDescent="0.25">
      <c r="A2080" s="55">
        <f>+'INFO ENEL'!A2068</f>
        <v>2063</v>
      </c>
      <c r="B2080" s="121" t="str">
        <f>+INDEX($B$8:$B$15,MATCH(L2080,$L$8:$L$15,0))</f>
        <v>SICODI</v>
      </c>
      <c r="C2080" s="56" t="str">
        <f>+'INFO ENEL'!B2068</f>
        <v>Lima</v>
      </c>
      <c r="D2080" s="56" t="str">
        <f>+'INFO ENEL'!D2068</f>
        <v>SAYAN (LIMA)</v>
      </c>
      <c r="E2080" s="56" t="str">
        <f>+'INFO ENEL'!D2068</f>
        <v>SAYAN (LIMA)</v>
      </c>
      <c r="F2080" s="50">
        <f>+'INFO ENEL'!E2068</f>
        <v>0</v>
      </c>
      <c r="G2080" s="56" t="str">
        <f>+'INFO ENEL'!L2068</f>
        <v>MT</v>
      </c>
      <c r="H2080" s="57">
        <f>+'INFO ENEL'!M2068</f>
        <v>84.84</v>
      </c>
      <c r="I2080" s="56">
        <f>+'INFO ENEL'!N2068</f>
        <v>15</v>
      </c>
      <c r="J2080" s="56" t="str">
        <f>+'INFO ENEL'!O2068</f>
        <v>Poste</v>
      </c>
      <c r="K2080" s="56" t="str">
        <f>+'INFO ENEL'!P2068</f>
        <v>Concreto</v>
      </c>
      <c r="L2080" s="56" t="str">
        <f>+'INFO ENEL'!Q2068</f>
        <v>PPC24</v>
      </c>
      <c r="M2080" s="55" t="str">
        <f>+IF(ISERROR(INDEX('Estructuras de Acero y Concreto'!$C$6:$C$577,MATCH(L2080,'Estructuras de Acero y Concreto'!$D$6:$D$577,0)))=FALSE,INDEX('Estructuras de Acero y Concreto'!$C$6:$C$577,MATCH(L2080,'Estructuras de Acero y Concreto'!$D$6:$D$577,0)),IF(ISERROR(INDEX('Estructuras de Madera'!$C$5:$C$122,MATCH(L2080,'Estructuras de Madera'!$D$5:$D$122,0)))=FALSE,INDEX('Estructuras de Madera'!$C$5:$C$122,MATCH(L2080,'Estructuras de Madera'!$D$5:$D$122,0)),INDEX(SICODI!$G$3:$G$2404,MATCH(L2080,SICODI!$G$3:$G$2404,0))))</f>
        <v>PPC24</v>
      </c>
      <c r="N2080" s="121" t="str">
        <f>+IF(ISERROR(VLOOKUP(M2080,'Resumen de precios LLTT'!$C$17:$D$3071,2,FALSE))=FALSE,VLOOKUP(M2080,'Resumen de precios LLTT'!$C$17:$D$3071,2,FALSE),VLOOKUP(M2080,SICODI!$G$3:$J$2404,2,FALSE))</f>
        <v>POSTE DE CONCRETO ARMADO DE 15/400/150/375</v>
      </c>
      <c r="O2080" s="58">
        <f>+IF(ISERROR(VLOOKUP(M2080,'Resumen de precios LLTT'!$C$17:$G$3071,5,FALSE))=FALSE,VLOOKUP(M2080,'Resumen de precios LLTT'!$C$17:$G$3071,5,FALSE),VLOOKUP(M2080,SICODI!$G$3:$J$2404,4,FALSE))</f>
        <v>476.76</v>
      </c>
      <c r="P2080" s="16">
        <f t="shared" si="294"/>
        <v>0.84299999999999997</v>
      </c>
      <c r="Q2080" s="78">
        <f t="shared" si="295"/>
        <v>878.66867999999999</v>
      </c>
      <c r="R2080" s="56">
        <v>0</v>
      </c>
      <c r="S2080" s="16">
        <f t="shared" si="296"/>
        <v>0.13400000000000001</v>
      </c>
      <c r="T2080" s="79">
        <f t="shared" si="297"/>
        <v>9.8118002600000001</v>
      </c>
      <c r="U2080" s="80">
        <f t="shared" si="298"/>
        <v>0.183</v>
      </c>
      <c r="V2080" s="81">
        <f t="shared" si="299"/>
        <v>1.7955594475800001</v>
      </c>
      <c r="W2080" s="79">
        <f t="shared" si="300"/>
        <v>0.60419904645994038</v>
      </c>
      <c r="X2080" s="60">
        <f t="shared" si="301"/>
        <v>0.6</v>
      </c>
      <c r="Y2080" s="56">
        <f>+'INFO ENEL'!R2068</f>
        <v>1</v>
      </c>
      <c r="Z2080" s="59">
        <f t="shared" si="302"/>
        <v>0.6</v>
      </c>
    </row>
    <row r="2081" spans="1:26" ht="15" customHeight="1" x14ac:dyDescent="0.25">
      <c r="A2081" s="55">
        <f>+'INFO ENEL'!A2069</f>
        <v>2064</v>
      </c>
      <c r="B2081" s="121" t="str">
        <f>+INDEX($B$8:$B$15,MATCH(L2081,$L$8:$L$15,0))</f>
        <v>SICODI</v>
      </c>
      <c r="C2081" s="56" t="str">
        <f>+'INFO ENEL'!B2069</f>
        <v>Lima</v>
      </c>
      <c r="D2081" s="56" t="str">
        <f>+'INFO ENEL'!D2069</f>
        <v>SAYAN (LIMA)</v>
      </c>
      <c r="E2081" s="56" t="str">
        <f>+'INFO ENEL'!D2069</f>
        <v>SAYAN (LIMA)</v>
      </c>
      <c r="F2081" s="50">
        <f>+'INFO ENEL'!E2069</f>
        <v>0</v>
      </c>
      <c r="G2081" s="56" t="str">
        <f>+'INFO ENEL'!L2069</f>
        <v>MT</v>
      </c>
      <c r="H2081" s="57">
        <f>+'INFO ENEL'!M2069</f>
        <v>84.5</v>
      </c>
      <c r="I2081" s="56">
        <f>+'INFO ENEL'!N2069</f>
        <v>15</v>
      </c>
      <c r="J2081" s="56" t="str">
        <f>+'INFO ENEL'!O2069</f>
        <v>Poste</v>
      </c>
      <c r="K2081" s="56" t="str">
        <f>+'INFO ENEL'!P2069</f>
        <v>Concreto</v>
      </c>
      <c r="L2081" s="56" t="str">
        <f>+'INFO ENEL'!Q2069</f>
        <v>PPC24</v>
      </c>
      <c r="M2081" s="55" t="str">
        <f>+IF(ISERROR(INDEX('Estructuras de Acero y Concreto'!$C$6:$C$577,MATCH(L2081,'Estructuras de Acero y Concreto'!$D$6:$D$577,0)))=FALSE,INDEX('Estructuras de Acero y Concreto'!$C$6:$C$577,MATCH(L2081,'Estructuras de Acero y Concreto'!$D$6:$D$577,0)),IF(ISERROR(INDEX('Estructuras de Madera'!$C$5:$C$122,MATCH(L2081,'Estructuras de Madera'!$D$5:$D$122,0)))=FALSE,INDEX('Estructuras de Madera'!$C$5:$C$122,MATCH(L2081,'Estructuras de Madera'!$D$5:$D$122,0)),INDEX(SICODI!$G$3:$G$2404,MATCH(L2081,SICODI!$G$3:$G$2404,0))))</f>
        <v>PPC24</v>
      </c>
      <c r="N2081" s="121" t="str">
        <f>+IF(ISERROR(VLOOKUP(M2081,'Resumen de precios LLTT'!$C$17:$D$3071,2,FALSE))=FALSE,VLOOKUP(M2081,'Resumen de precios LLTT'!$C$17:$D$3071,2,FALSE),VLOOKUP(M2081,SICODI!$G$3:$J$2404,2,FALSE))</f>
        <v>POSTE DE CONCRETO ARMADO DE 15/400/150/375</v>
      </c>
      <c r="O2081" s="58">
        <f>+IF(ISERROR(VLOOKUP(M2081,'Resumen de precios LLTT'!$C$17:$G$3071,5,FALSE))=FALSE,VLOOKUP(M2081,'Resumen de precios LLTT'!$C$17:$G$3071,5,FALSE),VLOOKUP(M2081,SICODI!$G$3:$J$2404,4,FALSE))</f>
        <v>476.76</v>
      </c>
      <c r="P2081" s="16">
        <f t="shared" si="294"/>
        <v>0.84299999999999997</v>
      </c>
      <c r="Q2081" s="78">
        <f t="shared" si="295"/>
        <v>878.66867999999999</v>
      </c>
      <c r="R2081" s="56">
        <v>0</v>
      </c>
      <c r="S2081" s="16">
        <f t="shared" si="296"/>
        <v>0.13400000000000001</v>
      </c>
      <c r="T2081" s="79">
        <f t="shared" si="297"/>
        <v>9.8118002600000001</v>
      </c>
      <c r="U2081" s="80">
        <f t="shared" si="298"/>
        <v>0.183</v>
      </c>
      <c r="V2081" s="81">
        <f t="shared" si="299"/>
        <v>1.7955594475800001</v>
      </c>
      <c r="W2081" s="79">
        <f t="shared" si="300"/>
        <v>0.60419904645994038</v>
      </c>
      <c r="X2081" s="60">
        <f t="shared" si="301"/>
        <v>0.6</v>
      </c>
      <c r="Y2081" s="56">
        <f>+'INFO ENEL'!R2069</f>
        <v>1</v>
      </c>
      <c r="Z2081" s="59">
        <f t="shared" si="302"/>
        <v>0.6</v>
      </c>
    </row>
    <row r="2082" spans="1:26" ht="15" customHeight="1" x14ac:dyDescent="0.25">
      <c r="A2082" s="55">
        <f>+'INFO ENEL'!A2070</f>
        <v>2065</v>
      </c>
      <c r="B2082" s="121" t="str">
        <f>+INDEX($B$8:$B$15,MATCH(L2082,$L$8:$L$15,0))</f>
        <v>SICODI</v>
      </c>
      <c r="C2082" s="56" t="str">
        <f>+'INFO ENEL'!B2070</f>
        <v>Lima</v>
      </c>
      <c r="D2082" s="56" t="str">
        <f>+'INFO ENEL'!D2070</f>
        <v>SAYAN (LIMA)</v>
      </c>
      <c r="E2082" s="56" t="str">
        <f>+'INFO ENEL'!D2070</f>
        <v>SAYAN (LIMA)</v>
      </c>
      <c r="F2082" s="50">
        <f>+'INFO ENEL'!E2070</f>
        <v>0</v>
      </c>
      <c r="G2082" s="56" t="str">
        <f>+'INFO ENEL'!L2070</f>
        <v>MT</v>
      </c>
      <c r="H2082" s="57">
        <f>+'INFO ENEL'!M2070</f>
        <v>86.71</v>
      </c>
      <c r="I2082" s="56">
        <f>+'INFO ENEL'!N2070</f>
        <v>15</v>
      </c>
      <c r="J2082" s="56" t="str">
        <f>+'INFO ENEL'!O2070</f>
        <v>Poste</v>
      </c>
      <c r="K2082" s="56" t="str">
        <f>+'INFO ENEL'!P2070</f>
        <v>Concreto</v>
      </c>
      <c r="L2082" s="56" t="str">
        <f>+'INFO ENEL'!Q2070</f>
        <v>PPC24</v>
      </c>
      <c r="M2082" s="55" t="str">
        <f>+IF(ISERROR(INDEX('Estructuras de Acero y Concreto'!$C$6:$C$577,MATCH(L2082,'Estructuras de Acero y Concreto'!$D$6:$D$577,0)))=FALSE,INDEX('Estructuras de Acero y Concreto'!$C$6:$C$577,MATCH(L2082,'Estructuras de Acero y Concreto'!$D$6:$D$577,0)),IF(ISERROR(INDEX('Estructuras de Madera'!$C$5:$C$122,MATCH(L2082,'Estructuras de Madera'!$D$5:$D$122,0)))=FALSE,INDEX('Estructuras de Madera'!$C$5:$C$122,MATCH(L2082,'Estructuras de Madera'!$D$5:$D$122,0)),INDEX(SICODI!$G$3:$G$2404,MATCH(L2082,SICODI!$G$3:$G$2404,0))))</f>
        <v>PPC24</v>
      </c>
      <c r="N2082" s="121" t="str">
        <f>+IF(ISERROR(VLOOKUP(M2082,'Resumen de precios LLTT'!$C$17:$D$3071,2,FALSE))=FALSE,VLOOKUP(M2082,'Resumen de precios LLTT'!$C$17:$D$3071,2,FALSE),VLOOKUP(M2082,SICODI!$G$3:$J$2404,2,FALSE))</f>
        <v>POSTE DE CONCRETO ARMADO DE 15/400/150/375</v>
      </c>
      <c r="O2082" s="58">
        <f>+IF(ISERROR(VLOOKUP(M2082,'Resumen de precios LLTT'!$C$17:$G$3071,5,FALSE))=FALSE,VLOOKUP(M2082,'Resumen de precios LLTT'!$C$17:$G$3071,5,FALSE),VLOOKUP(M2082,SICODI!$G$3:$J$2404,4,FALSE))</f>
        <v>476.76</v>
      </c>
      <c r="P2082" s="16">
        <f t="shared" si="294"/>
        <v>0.84299999999999997</v>
      </c>
      <c r="Q2082" s="78">
        <f t="shared" si="295"/>
        <v>878.66867999999999</v>
      </c>
      <c r="R2082" s="56">
        <v>0</v>
      </c>
      <c r="S2082" s="16">
        <f t="shared" si="296"/>
        <v>0.13400000000000001</v>
      </c>
      <c r="T2082" s="79">
        <f t="shared" si="297"/>
        <v>9.8118002600000001</v>
      </c>
      <c r="U2082" s="80">
        <f t="shared" si="298"/>
        <v>0.183</v>
      </c>
      <c r="V2082" s="81">
        <f t="shared" si="299"/>
        <v>1.7955594475800001</v>
      </c>
      <c r="W2082" s="79">
        <f t="shared" si="300"/>
        <v>0.60419904645994038</v>
      </c>
      <c r="X2082" s="60">
        <f t="shared" si="301"/>
        <v>0.6</v>
      </c>
      <c r="Y2082" s="56">
        <f>+'INFO ENEL'!R2070</f>
        <v>1</v>
      </c>
      <c r="Z2082" s="59">
        <f t="shared" si="302"/>
        <v>0.6</v>
      </c>
    </row>
    <row r="2083" spans="1:26" ht="15" customHeight="1" x14ac:dyDescent="0.25">
      <c r="A2083" s="55">
        <f>+'INFO ENEL'!A2071</f>
        <v>2066</v>
      </c>
      <c r="B2083" s="121" t="str">
        <f>+INDEX($B$8:$B$15,MATCH(L2083,$L$8:$L$15,0))</f>
        <v>SICODI</v>
      </c>
      <c r="C2083" s="56" t="str">
        <f>+'INFO ENEL'!B2071</f>
        <v>Lima</v>
      </c>
      <c r="D2083" s="56" t="str">
        <f>+'INFO ENEL'!D2071</f>
        <v>SAYAN (LIMA)</v>
      </c>
      <c r="E2083" s="56" t="str">
        <f>+'INFO ENEL'!D2071</f>
        <v>SAYAN (LIMA)</v>
      </c>
      <c r="F2083" s="50">
        <f>+'INFO ENEL'!E2071</f>
        <v>0</v>
      </c>
      <c r="G2083" s="56" t="str">
        <f>+'INFO ENEL'!L2071</f>
        <v>MT</v>
      </c>
      <c r="H2083" s="57">
        <f>+'INFO ENEL'!M2071</f>
        <v>83.35</v>
      </c>
      <c r="I2083" s="56">
        <f>+'INFO ENEL'!N2071</f>
        <v>15</v>
      </c>
      <c r="J2083" s="56" t="str">
        <f>+'INFO ENEL'!O2071</f>
        <v>Poste</v>
      </c>
      <c r="K2083" s="56" t="str">
        <f>+'INFO ENEL'!P2071</f>
        <v>Concreto</v>
      </c>
      <c r="L2083" s="56" t="str">
        <f>+'INFO ENEL'!Q2071</f>
        <v>PPC24</v>
      </c>
      <c r="M2083" s="55" t="str">
        <f>+IF(ISERROR(INDEX('Estructuras de Acero y Concreto'!$C$6:$C$577,MATCH(L2083,'Estructuras de Acero y Concreto'!$D$6:$D$577,0)))=FALSE,INDEX('Estructuras de Acero y Concreto'!$C$6:$C$577,MATCH(L2083,'Estructuras de Acero y Concreto'!$D$6:$D$577,0)),IF(ISERROR(INDEX('Estructuras de Madera'!$C$5:$C$122,MATCH(L2083,'Estructuras de Madera'!$D$5:$D$122,0)))=FALSE,INDEX('Estructuras de Madera'!$C$5:$C$122,MATCH(L2083,'Estructuras de Madera'!$D$5:$D$122,0)),INDEX(SICODI!$G$3:$G$2404,MATCH(L2083,SICODI!$G$3:$G$2404,0))))</f>
        <v>PPC24</v>
      </c>
      <c r="N2083" s="121" t="str">
        <f>+IF(ISERROR(VLOOKUP(M2083,'Resumen de precios LLTT'!$C$17:$D$3071,2,FALSE))=FALSE,VLOOKUP(M2083,'Resumen de precios LLTT'!$C$17:$D$3071,2,FALSE),VLOOKUP(M2083,SICODI!$G$3:$J$2404,2,FALSE))</f>
        <v>POSTE DE CONCRETO ARMADO DE 15/400/150/375</v>
      </c>
      <c r="O2083" s="58">
        <f>+IF(ISERROR(VLOOKUP(M2083,'Resumen de precios LLTT'!$C$17:$G$3071,5,FALSE))=FALSE,VLOOKUP(M2083,'Resumen de precios LLTT'!$C$17:$G$3071,5,FALSE),VLOOKUP(M2083,SICODI!$G$3:$J$2404,4,FALSE))</f>
        <v>476.76</v>
      </c>
      <c r="P2083" s="16">
        <f t="shared" si="294"/>
        <v>0.84299999999999997</v>
      </c>
      <c r="Q2083" s="78">
        <f t="shared" si="295"/>
        <v>878.66867999999999</v>
      </c>
      <c r="R2083" s="56">
        <v>0</v>
      </c>
      <c r="S2083" s="16">
        <f t="shared" si="296"/>
        <v>0.13400000000000001</v>
      </c>
      <c r="T2083" s="79">
        <f t="shared" si="297"/>
        <v>9.8118002600000001</v>
      </c>
      <c r="U2083" s="80">
        <f t="shared" si="298"/>
        <v>0.183</v>
      </c>
      <c r="V2083" s="81">
        <f t="shared" si="299"/>
        <v>1.7955594475800001</v>
      </c>
      <c r="W2083" s="79">
        <f t="shared" si="300"/>
        <v>0.60419904645994038</v>
      </c>
      <c r="X2083" s="60">
        <f t="shared" si="301"/>
        <v>0.6</v>
      </c>
      <c r="Y2083" s="56">
        <f>+'INFO ENEL'!R2071</f>
        <v>1</v>
      </c>
      <c r="Z2083" s="59">
        <f t="shared" si="302"/>
        <v>0.6</v>
      </c>
    </row>
    <row r="2084" spans="1:26" ht="15" customHeight="1" x14ac:dyDescent="0.25">
      <c r="A2084" s="55">
        <f>+'INFO ENEL'!A2072</f>
        <v>2067</v>
      </c>
      <c r="B2084" s="121" t="str">
        <f>+INDEX($B$8:$B$15,MATCH(L2084,$L$8:$L$15,0))</f>
        <v>SICODI</v>
      </c>
      <c r="C2084" s="56" t="str">
        <f>+'INFO ENEL'!B2072</f>
        <v>Lima</v>
      </c>
      <c r="D2084" s="56" t="str">
        <f>+'INFO ENEL'!D2072</f>
        <v>SAYAN (LIMA)</v>
      </c>
      <c r="E2084" s="56" t="str">
        <f>+'INFO ENEL'!D2072</f>
        <v>SAYAN (LIMA)</v>
      </c>
      <c r="F2084" s="50">
        <f>+'INFO ENEL'!E2072</f>
        <v>0</v>
      </c>
      <c r="G2084" s="56" t="str">
        <f>+'INFO ENEL'!L2072</f>
        <v>MT</v>
      </c>
      <c r="H2084" s="57">
        <f>+'INFO ENEL'!M2072</f>
        <v>86.23</v>
      </c>
      <c r="I2084" s="56">
        <f>+'INFO ENEL'!N2072</f>
        <v>15</v>
      </c>
      <c r="J2084" s="56" t="str">
        <f>+'INFO ENEL'!O2072</f>
        <v>Poste</v>
      </c>
      <c r="K2084" s="56" t="str">
        <f>+'INFO ENEL'!P2072</f>
        <v>Concreto</v>
      </c>
      <c r="L2084" s="56" t="str">
        <f>+'INFO ENEL'!Q2072</f>
        <v>PPC24</v>
      </c>
      <c r="M2084" s="55" t="str">
        <f>+IF(ISERROR(INDEX('Estructuras de Acero y Concreto'!$C$6:$C$577,MATCH(L2084,'Estructuras de Acero y Concreto'!$D$6:$D$577,0)))=FALSE,INDEX('Estructuras de Acero y Concreto'!$C$6:$C$577,MATCH(L2084,'Estructuras de Acero y Concreto'!$D$6:$D$577,0)),IF(ISERROR(INDEX('Estructuras de Madera'!$C$5:$C$122,MATCH(L2084,'Estructuras de Madera'!$D$5:$D$122,0)))=FALSE,INDEX('Estructuras de Madera'!$C$5:$C$122,MATCH(L2084,'Estructuras de Madera'!$D$5:$D$122,0)),INDEX(SICODI!$G$3:$G$2404,MATCH(L2084,SICODI!$G$3:$G$2404,0))))</f>
        <v>PPC24</v>
      </c>
      <c r="N2084" s="121" t="str">
        <f>+IF(ISERROR(VLOOKUP(M2084,'Resumen de precios LLTT'!$C$17:$D$3071,2,FALSE))=FALSE,VLOOKUP(M2084,'Resumen de precios LLTT'!$C$17:$D$3071,2,FALSE),VLOOKUP(M2084,SICODI!$G$3:$J$2404,2,FALSE))</f>
        <v>POSTE DE CONCRETO ARMADO DE 15/400/150/375</v>
      </c>
      <c r="O2084" s="58">
        <f>+IF(ISERROR(VLOOKUP(M2084,'Resumen de precios LLTT'!$C$17:$G$3071,5,FALSE))=FALSE,VLOOKUP(M2084,'Resumen de precios LLTT'!$C$17:$G$3071,5,FALSE),VLOOKUP(M2084,SICODI!$G$3:$J$2404,4,FALSE))</f>
        <v>476.76</v>
      </c>
      <c r="P2084" s="16">
        <f t="shared" si="294"/>
        <v>0.84299999999999997</v>
      </c>
      <c r="Q2084" s="78">
        <f t="shared" si="295"/>
        <v>878.66867999999999</v>
      </c>
      <c r="R2084" s="56">
        <v>0</v>
      </c>
      <c r="S2084" s="16">
        <f t="shared" si="296"/>
        <v>0.13400000000000001</v>
      </c>
      <c r="T2084" s="79">
        <f t="shared" si="297"/>
        <v>9.8118002600000001</v>
      </c>
      <c r="U2084" s="80">
        <f t="shared" si="298"/>
        <v>0.183</v>
      </c>
      <c r="V2084" s="81">
        <f t="shared" si="299"/>
        <v>1.7955594475800001</v>
      </c>
      <c r="W2084" s="79">
        <f t="shared" si="300"/>
        <v>0.60419904645994038</v>
      </c>
      <c r="X2084" s="60">
        <f t="shared" si="301"/>
        <v>0.6</v>
      </c>
      <c r="Y2084" s="56">
        <f>+'INFO ENEL'!R2072</f>
        <v>1</v>
      </c>
      <c r="Z2084" s="59">
        <f t="shared" si="302"/>
        <v>0.6</v>
      </c>
    </row>
    <row r="2085" spans="1:26" ht="15" customHeight="1" x14ac:dyDescent="0.25">
      <c r="A2085" s="55">
        <f>+'INFO ENEL'!A2073</f>
        <v>2068</v>
      </c>
      <c r="B2085" s="121" t="str">
        <f>+INDEX($B$8:$B$15,MATCH(L2085,$L$8:$L$15,0))</f>
        <v>SICODI</v>
      </c>
      <c r="C2085" s="56" t="str">
        <f>+'INFO ENEL'!B2073</f>
        <v>Lima</v>
      </c>
      <c r="D2085" s="56" t="str">
        <f>+'INFO ENEL'!D2073</f>
        <v>SAYAN (LIMA)</v>
      </c>
      <c r="E2085" s="56" t="str">
        <f>+'INFO ENEL'!D2073</f>
        <v>SAYAN (LIMA)</v>
      </c>
      <c r="F2085" s="50">
        <f>+'INFO ENEL'!E2073</f>
        <v>0</v>
      </c>
      <c r="G2085" s="56" t="str">
        <f>+'INFO ENEL'!L2073</f>
        <v>MT</v>
      </c>
      <c r="H2085" s="57">
        <f>+'INFO ENEL'!M2073</f>
        <v>85.29</v>
      </c>
      <c r="I2085" s="56">
        <f>+'INFO ENEL'!N2073</f>
        <v>15</v>
      </c>
      <c r="J2085" s="56" t="str">
        <f>+'INFO ENEL'!O2073</f>
        <v>Poste</v>
      </c>
      <c r="K2085" s="56" t="str">
        <f>+'INFO ENEL'!P2073</f>
        <v>Concreto</v>
      </c>
      <c r="L2085" s="56" t="str">
        <f>+'INFO ENEL'!Q2073</f>
        <v>PPC24</v>
      </c>
      <c r="M2085" s="55" t="str">
        <f>+IF(ISERROR(INDEX('Estructuras de Acero y Concreto'!$C$6:$C$577,MATCH(L2085,'Estructuras de Acero y Concreto'!$D$6:$D$577,0)))=FALSE,INDEX('Estructuras de Acero y Concreto'!$C$6:$C$577,MATCH(L2085,'Estructuras de Acero y Concreto'!$D$6:$D$577,0)),IF(ISERROR(INDEX('Estructuras de Madera'!$C$5:$C$122,MATCH(L2085,'Estructuras de Madera'!$D$5:$D$122,0)))=FALSE,INDEX('Estructuras de Madera'!$C$5:$C$122,MATCH(L2085,'Estructuras de Madera'!$D$5:$D$122,0)),INDEX(SICODI!$G$3:$G$2404,MATCH(L2085,SICODI!$G$3:$G$2404,0))))</f>
        <v>PPC24</v>
      </c>
      <c r="N2085" s="121" t="str">
        <f>+IF(ISERROR(VLOOKUP(M2085,'Resumen de precios LLTT'!$C$17:$D$3071,2,FALSE))=FALSE,VLOOKUP(M2085,'Resumen de precios LLTT'!$C$17:$D$3071,2,FALSE),VLOOKUP(M2085,SICODI!$G$3:$J$2404,2,FALSE))</f>
        <v>POSTE DE CONCRETO ARMADO DE 15/400/150/375</v>
      </c>
      <c r="O2085" s="58">
        <f>+IF(ISERROR(VLOOKUP(M2085,'Resumen de precios LLTT'!$C$17:$G$3071,5,FALSE))=FALSE,VLOOKUP(M2085,'Resumen de precios LLTT'!$C$17:$G$3071,5,FALSE),VLOOKUP(M2085,SICODI!$G$3:$J$2404,4,FALSE))</f>
        <v>476.76</v>
      </c>
      <c r="P2085" s="16">
        <f t="shared" si="294"/>
        <v>0.84299999999999997</v>
      </c>
      <c r="Q2085" s="78">
        <f t="shared" si="295"/>
        <v>878.66867999999999</v>
      </c>
      <c r="R2085" s="56">
        <v>0</v>
      </c>
      <c r="S2085" s="16">
        <f t="shared" si="296"/>
        <v>0.13400000000000001</v>
      </c>
      <c r="T2085" s="79">
        <f t="shared" si="297"/>
        <v>9.8118002600000001</v>
      </c>
      <c r="U2085" s="80">
        <f t="shared" si="298"/>
        <v>0.183</v>
      </c>
      <c r="V2085" s="81">
        <f t="shared" si="299"/>
        <v>1.7955594475800001</v>
      </c>
      <c r="W2085" s="79">
        <f t="shared" si="300"/>
        <v>0.60419904645994038</v>
      </c>
      <c r="X2085" s="60">
        <f t="shared" si="301"/>
        <v>0.6</v>
      </c>
      <c r="Y2085" s="56">
        <f>+'INFO ENEL'!R2073</f>
        <v>1</v>
      </c>
      <c r="Z2085" s="59">
        <f t="shared" si="302"/>
        <v>0.6</v>
      </c>
    </row>
    <row r="2086" spans="1:26" ht="15" customHeight="1" x14ac:dyDescent="0.25">
      <c r="A2086" s="55">
        <f>+'INFO ENEL'!A2074</f>
        <v>2069</v>
      </c>
      <c r="B2086" s="121" t="str">
        <f>+INDEX($B$8:$B$15,MATCH(L2086,$L$8:$L$15,0))</f>
        <v>SICODI</v>
      </c>
      <c r="C2086" s="56" t="str">
        <f>+'INFO ENEL'!B2074</f>
        <v>Lima</v>
      </c>
      <c r="D2086" s="56" t="str">
        <f>+'INFO ENEL'!D2074</f>
        <v>SAYAN (LIMA)</v>
      </c>
      <c r="E2086" s="56" t="str">
        <f>+'INFO ENEL'!D2074</f>
        <v>SAYAN (LIMA)</v>
      </c>
      <c r="F2086" s="50">
        <f>+'INFO ENEL'!E2074</f>
        <v>0</v>
      </c>
      <c r="G2086" s="56" t="str">
        <f>+'INFO ENEL'!L2074</f>
        <v>MT</v>
      </c>
      <c r="H2086" s="57">
        <f>+'INFO ENEL'!M2074</f>
        <v>85.12</v>
      </c>
      <c r="I2086" s="56">
        <f>+'INFO ENEL'!N2074</f>
        <v>15</v>
      </c>
      <c r="J2086" s="56" t="str">
        <f>+'INFO ENEL'!O2074</f>
        <v>Poste</v>
      </c>
      <c r="K2086" s="56" t="str">
        <f>+'INFO ENEL'!P2074</f>
        <v>Concreto</v>
      </c>
      <c r="L2086" s="56" t="str">
        <f>+'INFO ENEL'!Q2074</f>
        <v>PPC24</v>
      </c>
      <c r="M2086" s="55" t="str">
        <f>+IF(ISERROR(INDEX('Estructuras de Acero y Concreto'!$C$6:$C$577,MATCH(L2086,'Estructuras de Acero y Concreto'!$D$6:$D$577,0)))=FALSE,INDEX('Estructuras de Acero y Concreto'!$C$6:$C$577,MATCH(L2086,'Estructuras de Acero y Concreto'!$D$6:$D$577,0)),IF(ISERROR(INDEX('Estructuras de Madera'!$C$5:$C$122,MATCH(L2086,'Estructuras de Madera'!$D$5:$D$122,0)))=FALSE,INDEX('Estructuras de Madera'!$C$5:$C$122,MATCH(L2086,'Estructuras de Madera'!$D$5:$D$122,0)),INDEX(SICODI!$G$3:$G$2404,MATCH(L2086,SICODI!$G$3:$G$2404,0))))</f>
        <v>PPC24</v>
      </c>
      <c r="N2086" s="121" t="str">
        <f>+IF(ISERROR(VLOOKUP(M2086,'Resumen de precios LLTT'!$C$17:$D$3071,2,FALSE))=FALSE,VLOOKUP(M2086,'Resumen de precios LLTT'!$C$17:$D$3071,2,FALSE),VLOOKUP(M2086,SICODI!$G$3:$J$2404,2,FALSE))</f>
        <v>POSTE DE CONCRETO ARMADO DE 15/400/150/375</v>
      </c>
      <c r="O2086" s="58">
        <f>+IF(ISERROR(VLOOKUP(M2086,'Resumen de precios LLTT'!$C$17:$G$3071,5,FALSE))=FALSE,VLOOKUP(M2086,'Resumen de precios LLTT'!$C$17:$G$3071,5,FALSE),VLOOKUP(M2086,SICODI!$G$3:$J$2404,4,FALSE))</f>
        <v>476.76</v>
      </c>
      <c r="P2086" s="16">
        <f t="shared" si="294"/>
        <v>0.84299999999999997</v>
      </c>
      <c r="Q2086" s="78">
        <f t="shared" si="295"/>
        <v>878.66867999999999</v>
      </c>
      <c r="R2086" s="56">
        <v>0</v>
      </c>
      <c r="S2086" s="16">
        <f t="shared" si="296"/>
        <v>0.13400000000000001</v>
      </c>
      <c r="T2086" s="79">
        <f t="shared" si="297"/>
        <v>9.8118002600000001</v>
      </c>
      <c r="U2086" s="80">
        <f t="shared" si="298"/>
        <v>0.183</v>
      </c>
      <c r="V2086" s="81">
        <f t="shared" si="299"/>
        <v>1.7955594475800001</v>
      </c>
      <c r="W2086" s="79">
        <f t="shared" si="300"/>
        <v>0.60419904645994038</v>
      </c>
      <c r="X2086" s="60">
        <f t="shared" si="301"/>
        <v>0.6</v>
      </c>
      <c r="Y2086" s="56">
        <f>+'INFO ENEL'!R2074</f>
        <v>1</v>
      </c>
      <c r="Z2086" s="59">
        <f t="shared" si="302"/>
        <v>0.6</v>
      </c>
    </row>
    <row r="2087" spans="1:26" ht="15" customHeight="1" x14ac:dyDescent="0.25">
      <c r="A2087" s="55">
        <f>+'INFO ENEL'!A2075</f>
        <v>2070</v>
      </c>
      <c r="B2087" s="121" t="str">
        <f>+INDEX($B$8:$B$15,MATCH(L2087,$L$8:$L$15,0))</f>
        <v>SICODI</v>
      </c>
      <c r="C2087" s="56" t="str">
        <f>+'INFO ENEL'!B2075</f>
        <v>Lima</v>
      </c>
      <c r="D2087" s="56" t="str">
        <f>+'INFO ENEL'!D2075</f>
        <v>SAYAN (LIMA)</v>
      </c>
      <c r="E2087" s="56" t="str">
        <f>+'INFO ENEL'!D2075</f>
        <v>SAYAN (LIMA)</v>
      </c>
      <c r="F2087" s="50">
        <f>+'INFO ENEL'!E2075</f>
        <v>0</v>
      </c>
      <c r="G2087" s="56" t="str">
        <f>+'INFO ENEL'!L2075</f>
        <v>MT</v>
      </c>
      <c r="H2087" s="57">
        <f>+'INFO ENEL'!M2075</f>
        <v>16.850000000000001</v>
      </c>
      <c r="I2087" s="56">
        <f>+'INFO ENEL'!N2075</f>
        <v>15</v>
      </c>
      <c r="J2087" s="56" t="str">
        <f>+'INFO ENEL'!O2075</f>
        <v>Poste</v>
      </c>
      <c r="K2087" s="56" t="str">
        <f>+'INFO ENEL'!P2075</f>
        <v>Concreto</v>
      </c>
      <c r="L2087" s="56" t="str">
        <f>+'INFO ENEL'!Q2075</f>
        <v>PPC24</v>
      </c>
      <c r="M2087" s="55" t="str">
        <f>+IF(ISERROR(INDEX('Estructuras de Acero y Concreto'!$C$6:$C$577,MATCH(L2087,'Estructuras de Acero y Concreto'!$D$6:$D$577,0)))=FALSE,INDEX('Estructuras de Acero y Concreto'!$C$6:$C$577,MATCH(L2087,'Estructuras de Acero y Concreto'!$D$6:$D$577,0)),IF(ISERROR(INDEX('Estructuras de Madera'!$C$5:$C$122,MATCH(L2087,'Estructuras de Madera'!$D$5:$D$122,0)))=FALSE,INDEX('Estructuras de Madera'!$C$5:$C$122,MATCH(L2087,'Estructuras de Madera'!$D$5:$D$122,0)),INDEX(SICODI!$G$3:$G$2404,MATCH(L2087,SICODI!$G$3:$G$2404,0))))</f>
        <v>PPC24</v>
      </c>
      <c r="N2087" s="121" t="str">
        <f>+IF(ISERROR(VLOOKUP(M2087,'Resumen de precios LLTT'!$C$17:$D$3071,2,FALSE))=FALSE,VLOOKUP(M2087,'Resumen de precios LLTT'!$C$17:$D$3071,2,FALSE),VLOOKUP(M2087,SICODI!$G$3:$J$2404,2,FALSE))</f>
        <v>POSTE DE CONCRETO ARMADO DE 15/400/150/375</v>
      </c>
      <c r="O2087" s="58">
        <f>+IF(ISERROR(VLOOKUP(M2087,'Resumen de precios LLTT'!$C$17:$G$3071,5,FALSE))=FALSE,VLOOKUP(M2087,'Resumen de precios LLTT'!$C$17:$G$3071,5,FALSE),VLOOKUP(M2087,SICODI!$G$3:$J$2404,4,FALSE))</f>
        <v>476.76</v>
      </c>
      <c r="P2087" s="16">
        <f t="shared" si="294"/>
        <v>0.84299999999999997</v>
      </c>
      <c r="Q2087" s="78">
        <f t="shared" si="295"/>
        <v>878.66867999999999</v>
      </c>
      <c r="R2087" s="56">
        <v>0</v>
      </c>
      <c r="S2087" s="16">
        <f t="shared" si="296"/>
        <v>0.13400000000000001</v>
      </c>
      <c r="T2087" s="79">
        <f t="shared" si="297"/>
        <v>9.8118002600000001</v>
      </c>
      <c r="U2087" s="80">
        <f t="shared" si="298"/>
        <v>0.183</v>
      </c>
      <c r="V2087" s="81">
        <f t="shared" si="299"/>
        <v>1.7955594475800001</v>
      </c>
      <c r="W2087" s="79">
        <f t="shared" si="300"/>
        <v>0.60419904645994038</v>
      </c>
      <c r="X2087" s="60">
        <f t="shared" si="301"/>
        <v>0.6</v>
      </c>
      <c r="Y2087" s="56">
        <f>+'INFO ENEL'!R2075</f>
        <v>1</v>
      </c>
      <c r="Z2087" s="59">
        <f t="shared" si="302"/>
        <v>0.6</v>
      </c>
    </row>
    <row r="2088" spans="1:26" ht="15" customHeight="1" x14ac:dyDescent="0.25">
      <c r="A2088" s="55">
        <f>+'INFO ENEL'!A2076</f>
        <v>2071</v>
      </c>
      <c r="B2088" s="121" t="str">
        <f>+INDEX($B$8:$B$15,MATCH(L2088,$L$8:$L$15,0))</f>
        <v>SICODI</v>
      </c>
      <c r="C2088" s="56" t="str">
        <f>+'INFO ENEL'!B2076</f>
        <v>Lima</v>
      </c>
      <c r="D2088" s="56" t="str">
        <f>+'INFO ENEL'!D2076</f>
        <v>SAYAN (LIMA)</v>
      </c>
      <c r="E2088" s="56" t="str">
        <f>+'INFO ENEL'!D2076</f>
        <v>SAYAN (LIMA)</v>
      </c>
      <c r="F2088" s="50">
        <f>+'INFO ENEL'!E2076</f>
        <v>0</v>
      </c>
      <c r="G2088" s="56" t="str">
        <f>+'INFO ENEL'!L2076</f>
        <v>MT</v>
      </c>
      <c r="H2088" s="57">
        <f>+'INFO ENEL'!M2076</f>
        <v>85.16</v>
      </c>
      <c r="I2088" s="56">
        <f>+'INFO ENEL'!N2076</f>
        <v>15</v>
      </c>
      <c r="J2088" s="56" t="str">
        <f>+'INFO ENEL'!O2076</f>
        <v>Poste</v>
      </c>
      <c r="K2088" s="56" t="str">
        <f>+'INFO ENEL'!P2076</f>
        <v>Concreto</v>
      </c>
      <c r="L2088" s="56" t="str">
        <f>+'INFO ENEL'!Q2076</f>
        <v>PPC24</v>
      </c>
      <c r="M2088" s="55" t="str">
        <f>+IF(ISERROR(INDEX('Estructuras de Acero y Concreto'!$C$6:$C$577,MATCH(L2088,'Estructuras de Acero y Concreto'!$D$6:$D$577,0)))=FALSE,INDEX('Estructuras de Acero y Concreto'!$C$6:$C$577,MATCH(L2088,'Estructuras de Acero y Concreto'!$D$6:$D$577,0)),IF(ISERROR(INDEX('Estructuras de Madera'!$C$5:$C$122,MATCH(L2088,'Estructuras de Madera'!$D$5:$D$122,0)))=FALSE,INDEX('Estructuras de Madera'!$C$5:$C$122,MATCH(L2088,'Estructuras de Madera'!$D$5:$D$122,0)),INDEX(SICODI!$G$3:$G$2404,MATCH(L2088,SICODI!$G$3:$G$2404,0))))</f>
        <v>PPC24</v>
      </c>
      <c r="N2088" s="121" t="str">
        <f>+IF(ISERROR(VLOOKUP(M2088,'Resumen de precios LLTT'!$C$17:$D$3071,2,FALSE))=FALSE,VLOOKUP(M2088,'Resumen de precios LLTT'!$C$17:$D$3071,2,FALSE),VLOOKUP(M2088,SICODI!$G$3:$J$2404,2,FALSE))</f>
        <v>POSTE DE CONCRETO ARMADO DE 15/400/150/375</v>
      </c>
      <c r="O2088" s="58">
        <f>+IF(ISERROR(VLOOKUP(M2088,'Resumen de precios LLTT'!$C$17:$G$3071,5,FALSE))=FALSE,VLOOKUP(M2088,'Resumen de precios LLTT'!$C$17:$G$3071,5,FALSE),VLOOKUP(M2088,SICODI!$G$3:$J$2404,4,FALSE))</f>
        <v>476.76</v>
      </c>
      <c r="P2088" s="16">
        <f t="shared" si="294"/>
        <v>0.84299999999999997</v>
      </c>
      <c r="Q2088" s="78">
        <f t="shared" si="295"/>
        <v>878.66867999999999</v>
      </c>
      <c r="R2088" s="56">
        <v>0</v>
      </c>
      <c r="S2088" s="16">
        <f t="shared" si="296"/>
        <v>0.13400000000000001</v>
      </c>
      <c r="T2088" s="79">
        <f t="shared" si="297"/>
        <v>9.8118002600000001</v>
      </c>
      <c r="U2088" s="80">
        <f t="shared" si="298"/>
        <v>0.183</v>
      </c>
      <c r="V2088" s="81">
        <f t="shared" si="299"/>
        <v>1.7955594475800001</v>
      </c>
      <c r="W2088" s="79">
        <f t="shared" si="300"/>
        <v>0.60419904645994038</v>
      </c>
      <c r="X2088" s="60">
        <f t="shared" si="301"/>
        <v>0.6</v>
      </c>
      <c r="Y2088" s="56">
        <f>+'INFO ENEL'!R2076</f>
        <v>1</v>
      </c>
      <c r="Z2088" s="59">
        <f t="shared" si="302"/>
        <v>0.6</v>
      </c>
    </row>
    <row r="2089" spans="1:26" ht="15" customHeight="1" x14ac:dyDescent="0.25">
      <c r="A2089" s="55">
        <f>+'INFO ENEL'!A2077</f>
        <v>2072</v>
      </c>
      <c r="B2089" s="121" t="str">
        <f>+INDEX($B$8:$B$15,MATCH(L2089,$L$8:$L$15,0))</f>
        <v>SICODI</v>
      </c>
      <c r="C2089" s="56" t="str">
        <f>+'INFO ENEL'!B2077</f>
        <v>Lima</v>
      </c>
      <c r="D2089" s="56" t="str">
        <f>+'INFO ENEL'!D2077</f>
        <v>SAYAN (LIMA)</v>
      </c>
      <c r="E2089" s="56" t="str">
        <f>+'INFO ENEL'!D2077</f>
        <v>SAYAN (LIMA)</v>
      </c>
      <c r="F2089" s="50">
        <f>+'INFO ENEL'!E2077</f>
        <v>0</v>
      </c>
      <c r="G2089" s="56" t="str">
        <f>+'INFO ENEL'!L2077</f>
        <v>MT</v>
      </c>
      <c r="H2089" s="57">
        <f>+'INFO ENEL'!M2077</f>
        <v>58.73</v>
      </c>
      <c r="I2089" s="56">
        <f>+'INFO ENEL'!N2077</f>
        <v>15</v>
      </c>
      <c r="J2089" s="56" t="str">
        <f>+'INFO ENEL'!O2077</f>
        <v>Poste</v>
      </c>
      <c r="K2089" s="56" t="str">
        <f>+'INFO ENEL'!P2077</f>
        <v>Concreto</v>
      </c>
      <c r="L2089" s="56" t="str">
        <f>+'INFO ENEL'!Q2077</f>
        <v>PPC24</v>
      </c>
      <c r="M2089" s="55" t="str">
        <f>+IF(ISERROR(INDEX('Estructuras de Acero y Concreto'!$C$6:$C$577,MATCH(L2089,'Estructuras de Acero y Concreto'!$D$6:$D$577,0)))=FALSE,INDEX('Estructuras de Acero y Concreto'!$C$6:$C$577,MATCH(L2089,'Estructuras de Acero y Concreto'!$D$6:$D$577,0)),IF(ISERROR(INDEX('Estructuras de Madera'!$C$5:$C$122,MATCH(L2089,'Estructuras de Madera'!$D$5:$D$122,0)))=FALSE,INDEX('Estructuras de Madera'!$C$5:$C$122,MATCH(L2089,'Estructuras de Madera'!$D$5:$D$122,0)),INDEX(SICODI!$G$3:$G$2404,MATCH(L2089,SICODI!$G$3:$G$2404,0))))</f>
        <v>PPC24</v>
      </c>
      <c r="N2089" s="121" t="str">
        <f>+IF(ISERROR(VLOOKUP(M2089,'Resumen de precios LLTT'!$C$17:$D$3071,2,FALSE))=FALSE,VLOOKUP(M2089,'Resumen de precios LLTT'!$C$17:$D$3071,2,FALSE),VLOOKUP(M2089,SICODI!$G$3:$J$2404,2,FALSE))</f>
        <v>POSTE DE CONCRETO ARMADO DE 15/400/150/375</v>
      </c>
      <c r="O2089" s="58">
        <f>+IF(ISERROR(VLOOKUP(M2089,'Resumen de precios LLTT'!$C$17:$G$3071,5,FALSE))=FALSE,VLOOKUP(M2089,'Resumen de precios LLTT'!$C$17:$G$3071,5,FALSE),VLOOKUP(M2089,SICODI!$G$3:$J$2404,4,FALSE))</f>
        <v>476.76</v>
      </c>
      <c r="P2089" s="16">
        <f t="shared" si="294"/>
        <v>0.84299999999999997</v>
      </c>
      <c r="Q2089" s="78">
        <f t="shared" si="295"/>
        <v>878.66867999999999</v>
      </c>
      <c r="R2089" s="56">
        <v>0</v>
      </c>
      <c r="S2089" s="16">
        <f t="shared" si="296"/>
        <v>0.13400000000000001</v>
      </c>
      <c r="T2089" s="79">
        <f t="shared" si="297"/>
        <v>9.8118002600000001</v>
      </c>
      <c r="U2089" s="80">
        <f t="shared" si="298"/>
        <v>0.183</v>
      </c>
      <c r="V2089" s="81">
        <f t="shared" si="299"/>
        <v>1.7955594475800001</v>
      </c>
      <c r="W2089" s="79">
        <f t="shared" si="300"/>
        <v>0.60419904645994038</v>
      </c>
      <c r="X2089" s="60">
        <f t="shared" si="301"/>
        <v>0.6</v>
      </c>
      <c r="Y2089" s="56">
        <f>+'INFO ENEL'!R2077</f>
        <v>1</v>
      </c>
      <c r="Z2089" s="59">
        <f t="shared" si="302"/>
        <v>0.6</v>
      </c>
    </row>
    <row r="2090" spans="1:26" ht="15" customHeight="1" x14ac:dyDescent="0.25">
      <c r="A2090" s="55">
        <f>+'INFO ENEL'!A2078</f>
        <v>2073</v>
      </c>
      <c r="B2090" s="121" t="str">
        <f>+INDEX($B$8:$B$15,MATCH(L2090,$L$8:$L$15,0))</f>
        <v>SICODI</v>
      </c>
      <c r="C2090" s="56" t="str">
        <f>+'INFO ENEL'!B2078</f>
        <v>Lima</v>
      </c>
      <c r="D2090" s="56" t="str">
        <f>+'INFO ENEL'!D2078</f>
        <v>HUARAL (LIMA)</v>
      </c>
      <c r="E2090" s="56" t="str">
        <f>+'INFO ENEL'!D2078</f>
        <v>HUARAL (LIMA)</v>
      </c>
      <c r="F2090" s="50">
        <f>+'INFO ENEL'!E2078</f>
        <v>0</v>
      </c>
      <c r="G2090" s="56" t="str">
        <f>+'INFO ENEL'!L2078</f>
        <v>MT</v>
      </c>
      <c r="H2090" s="57">
        <f>+'INFO ENEL'!M2078</f>
        <v>84.06</v>
      </c>
      <c r="I2090" s="56">
        <f>+'INFO ENEL'!N2078</f>
        <v>15</v>
      </c>
      <c r="J2090" s="56" t="str">
        <f>+'INFO ENEL'!O2078</f>
        <v>Poste</v>
      </c>
      <c r="K2090" s="56" t="str">
        <f>+'INFO ENEL'!P2078</f>
        <v>Concreto</v>
      </c>
      <c r="L2090" s="56" t="str">
        <f>+'INFO ENEL'!Q2078</f>
        <v>PPC24</v>
      </c>
      <c r="M2090" s="55" t="str">
        <f>+IF(ISERROR(INDEX('Estructuras de Acero y Concreto'!$C$6:$C$577,MATCH(L2090,'Estructuras de Acero y Concreto'!$D$6:$D$577,0)))=FALSE,INDEX('Estructuras de Acero y Concreto'!$C$6:$C$577,MATCH(L2090,'Estructuras de Acero y Concreto'!$D$6:$D$577,0)),IF(ISERROR(INDEX('Estructuras de Madera'!$C$5:$C$122,MATCH(L2090,'Estructuras de Madera'!$D$5:$D$122,0)))=FALSE,INDEX('Estructuras de Madera'!$C$5:$C$122,MATCH(L2090,'Estructuras de Madera'!$D$5:$D$122,0)),INDEX(SICODI!$G$3:$G$2404,MATCH(L2090,SICODI!$G$3:$G$2404,0))))</f>
        <v>PPC24</v>
      </c>
      <c r="N2090" s="121" t="str">
        <f>+IF(ISERROR(VLOOKUP(M2090,'Resumen de precios LLTT'!$C$17:$D$3071,2,FALSE))=FALSE,VLOOKUP(M2090,'Resumen de precios LLTT'!$C$17:$D$3071,2,FALSE),VLOOKUP(M2090,SICODI!$G$3:$J$2404,2,FALSE))</f>
        <v>POSTE DE CONCRETO ARMADO DE 15/400/150/375</v>
      </c>
      <c r="O2090" s="58">
        <f>+IF(ISERROR(VLOOKUP(M2090,'Resumen de precios LLTT'!$C$17:$G$3071,5,FALSE))=FALSE,VLOOKUP(M2090,'Resumen de precios LLTT'!$C$17:$G$3071,5,FALSE),VLOOKUP(M2090,SICODI!$G$3:$J$2404,4,FALSE))</f>
        <v>476.76</v>
      </c>
      <c r="P2090" s="16">
        <f t="shared" si="294"/>
        <v>0.84299999999999997</v>
      </c>
      <c r="Q2090" s="78">
        <f t="shared" si="295"/>
        <v>878.66867999999999</v>
      </c>
      <c r="R2090" s="56">
        <v>0</v>
      </c>
      <c r="S2090" s="16">
        <f t="shared" si="296"/>
        <v>0.13400000000000001</v>
      </c>
      <c r="T2090" s="79">
        <f t="shared" si="297"/>
        <v>9.8118002600000001</v>
      </c>
      <c r="U2090" s="80">
        <f t="shared" si="298"/>
        <v>0.183</v>
      </c>
      <c r="V2090" s="81">
        <f t="shared" si="299"/>
        <v>1.7955594475800001</v>
      </c>
      <c r="W2090" s="79">
        <f t="shared" si="300"/>
        <v>0.60419904645994038</v>
      </c>
      <c r="X2090" s="60">
        <f t="shared" si="301"/>
        <v>0.6</v>
      </c>
      <c r="Y2090" s="56">
        <f>+'INFO ENEL'!R2078</f>
        <v>1</v>
      </c>
      <c r="Z2090" s="59">
        <f t="shared" si="302"/>
        <v>0.6</v>
      </c>
    </row>
    <row r="2091" spans="1:26" ht="15" customHeight="1" x14ac:dyDescent="0.25">
      <c r="A2091" s="55">
        <f>+'INFO ENEL'!A2079</f>
        <v>2074</v>
      </c>
      <c r="B2091" s="121" t="str">
        <f>+INDEX($B$8:$B$15,MATCH(L2091,$L$8:$L$15,0))</f>
        <v>SICODI</v>
      </c>
      <c r="C2091" s="56" t="str">
        <f>+'INFO ENEL'!B2079</f>
        <v>Lima</v>
      </c>
      <c r="D2091" s="56" t="str">
        <f>+'INFO ENEL'!D2079</f>
        <v>HUARAL (LIMA)</v>
      </c>
      <c r="E2091" s="56" t="str">
        <f>+'INFO ENEL'!D2079</f>
        <v>HUARAL (LIMA)</v>
      </c>
      <c r="F2091" s="50">
        <f>+'INFO ENEL'!E2079</f>
        <v>0</v>
      </c>
      <c r="G2091" s="56" t="str">
        <f>+'INFO ENEL'!L2079</f>
        <v>BT</v>
      </c>
      <c r="H2091" s="57">
        <f>+'INFO ENEL'!M2079</f>
        <v>14.6</v>
      </c>
      <c r="I2091" s="56">
        <f>+'INFO ENEL'!N2079</f>
        <v>9</v>
      </c>
      <c r="J2091" s="56" t="str">
        <f>+'INFO ENEL'!O2079</f>
        <v>Poste</v>
      </c>
      <c r="K2091" s="56" t="str">
        <f>+'INFO ENEL'!P2079</f>
        <v>Concreto</v>
      </c>
      <c r="L2091" s="56" t="str">
        <f>+'INFO ENEL'!Q2079</f>
        <v>PPC38</v>
      </c>
      <c r="M2091" s="55" t="str">
        <f>+IF(ISERROR(INDEX('Estructuras de Acero y Concreto'!$C$6:$C$577,MATCH(L2091,'Estructuras de Acero y Concreto'!$D$6:$D$577,0)))=FALSE,INDEX('Estructuras de Acero y Concreto'!$C$6:$C$577,MATCH(L2091,'Estructuras de Acero y Concreto'!$D$6:$D$577,0)),IF(ISERROR(INDEX('Estructuras de Madera'!$C$5:$C$122,MATCH(L2091,'Estructuras de Madera'!$D$5:$D$122,0)))=FALSE,INDEX('Estructuras de Madera'!$C$5:$C$122,MATCH(L2091,'Estructuras de Madera'!$D$5:$D$122,0)),INDEX(SICODI!$G$3:$G$2404,MATCH(L2091,SICODI!$G$3:$G$2404,0))))</f>
        <v>PPC38</v>
      </c>
      <c r="N2091" s="121" t="str">
        <f>+IF(ISERROR(VLOOKUP(M2091,'Resumen de precios LLTT'!$C$17:$D$3071,2,FALSE))=FALSE,VLOOKUP(M2091,'Resumen de precios LLTT'!$C$17:$D$3071,2,FALSE),VLOOKUP(M2091,SICODI!$G$3:$J$2404,2,FALSE))</f>
        <v>POSTE DE CONCRETO ARMADO PARA A. P.  9/200/120/245</v>
      </c>
      <c r="O2091" s="58">
        <f>+IF(ISERROR(VLOOKUP(M2091,'Resumen de precios LLTT'!$C$17:$G$3071,5,FALSE))=FALSE,VLOOKUP(M2091,'Resumen de precios LLTT'!$C$17:$G$3071,5,FALSE),VLOOKUP(M2091,SICODI!$G$3:$J$2404,4,FALSE))</f>
        <v>159.16999999999999</v>
      </c>
      <c r="P2091" s="16">
        <f t="shared" si="294"/>
        <v>0.77</v>
      </c>
      <c r="Q2091" s="78">
        <f t="shared" si="295"/>
        <v>281.73089999999996</v>
      </c>
      <c r="R2091" s="56">
        <v>0</v>
      </c>
      <c r="S2091" s="16">
        <f t="shared" si="296"/>
        <v>7.2000000000000008E-2</v>
      </c>
      <c r="T2091" s="79">
        <f t="shared" si="297"/>
        <v>1.6903854</v>
      </c>
      <c r="U2091" s="80">
        <f t="shared" si="298"/>
        <v>0.2</v>
      </c>
      <c r="V2091" s="81">
        <f t="shared" si="299"/>
        <v>0.33807708000000003</v>
      </c>
      <c r="W2091" s="79">
        <f t="shared" si="300"/>
        <v>0.1137616744693495</v>
      </c>
      <c r="X2091" s="60">
        <f t="shared" si="301"/>
        <v>0.1</v>
      </c>
      <c r="Y2091" s="56">
        <f>+'INFO ENEL'!R2079</f>
        <v>4</v>
      </c>
      <c r="Z2091" s="59">
        <f t="shared" si="302"/>
        <v>0.4</v>
      </c>
    </row>
    <row r="2092" spans="1:26" ht="15" customHeight="1" x14ac:dyDescent="0.25">
      <c r="A2092" s="55">
        <f>+'INFO ENEL'!A2080</f>
        <v>2075</v>
      </c>
      <c r="B2092" s="121" t="str">
        <f>+INDEX($B$8:$B$15,MATCH(L2092,$L$8:$L$15,0))</f>
        <v>SICODI</v>
      </c>
      <c r="C2092" s="56" t="str">
        <f>+'INFO ENEL'!B2080</f>
        <v>Lima</v>
      </c>
      <c r="D2092" s="56" t="str">
        <f>+'INFO ENEL'!D2080</f>
        <v>HUARAL (LIMA)</v>
      </c>
      <c r="E2092" s="56" t="str">
        <f>+'INFO ENEL'!D2080</f>
        <v>HUARAL (LIMA)</v>
      </c>
      <c r="F2092" s="50">
        <f>+'INFO ENEL'!E2080</f>
        <v>0</v>
      </c>
      <c r="G2092" s="56" t="str">
        <f>+'INFO ENEL'!L2080</f>
        <v>BT</v>
      </c>
      <c r="H2092" s="57">
        <f>+'INFO ENEL'!M2080</f>
        <v>15.5</v>
      </c>
      <c r="I2092" s="56">
        <f>+'INFO ENEL'!N2080</f>
        <v>9</v>
      </c>
      <c r="J2092" s="56" t="str">
        <f>+'INFO ENEL'!O2080</f>
        <v>Poste</v>
      </c>
      <c r="K2092" s="56" t="str">
        <f>+'INFO ENEL'!P2080</f>
        <v>Concreto</v>
      </c>
      <c r="L2092" s="56" t="str">
        <f>+'INFO ENEL'!Q2080</f>
        <v>PPC38</v>
      </c>
      <c r="M2092" s="55" t="str">
        <f>+IF(ISERROR(INDEX('Estructuras de Acero y Concreto'!$C$6:$C$577,MATCH(L2092,'Estructuras de Acero y Concreto'!$D$6:$D$577,0)))=FALSE,INDEX('Estructuras de Acero y Concreto'!$C$6:$C$577,MATCH(L2092,'Estructuras de Acero y Concreto'!$D$6:$D$577,0)),IF(ISERROR(INDEX('Estructuras de Madera'!$C$5:$C$122,MATCH(L2092,'Estructuras de Madera'!$D$5:$D$122,0)))=FALSE,INDEX('Estructuras de Madera'!$C$5:$C$122,MATCH(L2092,'Estructuras de Madera'!$D$5:$D$122,0)),INDEX(SICODI!$G$3:$G$2404,MATCH(L2092,SICODI!$G$3:$G$2404,0))))</f>
        <v>PPC38</v>
      </c>
      <c r="N2092" s="121" t="str">
        <f>+IF(ISERROR(VLOOKUP(M2092,'Resumen de precios LLTT'!$C$17:$D$3071,2,FALSE))=FALSE,VLOOKUP(M2092,'Resumen de precios LLTT'!$C$17:$D$3071,2,FALSE),VLOOKUP(M2092,SICODI!$G$3:$J$2404,2,FALSE))</f>
        <v>POSTE DE CONCRETO ARMADO PARA A. P.  9/200/120/245</v>
      </c>
      <c r="O2092" s="58">
        <f>+IF(ISERROR(VLOOKUP(M2092,'Resumen de precios LLTT'!$C$17:$G$3071,5,FALSE))=FALSE,VLOOKUP(M2092,'Resumen de precios LLTT'!$C$17:$G$3071,5,FALSE),VLOOKUP(M2092,SICODI!$G$3:$J$2404,4,FALSE))</f>
        <v>159.16999999999999</v>
      </c>
      <c r="P2092" s="16">
        <f t="shared" si="294"/>
        <v>0.77</v>
      </c>
      <c r="Q2092" s="78">
        <f t="shared" si="295"/>
        <v>281.73089999999996</v>
      </c>
      <c r="R2092" s="56">
        <v>0</v>
      </c>
      <c r="S2092" s="16">
        <f t="shared" si="296"/>
        <v>7.2000000000000008E-2</v>
      </c>
      <c r="T2092" s="79">
        <f t="shared" si="297"/>
        <v>1.6903854</v>
      </c>
      <c r="U2092" s="80">
        <f t="shared" si="298"/>
        <v>0.2</v>
      </c>
      <c r="V2092" s="81">
        <f t="shared" si="299"/>
        <v>0.33807708000000003</v>
      </c>
      <c r="W2092" s="79">
        <f t="shared" si="300"/>
        <v>0.1137616744693495</v>
      </c>
      <c r="X2092" s="60">
        <f t="shared" si="301"/>
        <v>0.1</v>
      </c>
      <c r="Y2092" s="56">
        <f>+'INFO ENEL'!R2080</f>
        <v>4</v>
      </c>
      <c r="Z2092" s="59">
        <f t="shared" si="302"/>
        <v>0.4</v>
      </c>
    </row>
    <row r="2093" spans="1:26" ht="15" customHeight="1" x14ac:dyDescent="0.25">
      <c r="A2093" s="55">
        <f>+'INFO ENEL'!A2081</f>
        <v>2076</v>
      </c>
      <c r="B2093" s="121" t="str">
        <f>+INDEX($B$8:$B$15,MATCH(L2093,$L$8:$L$15,0))</f>
        <v>SICODI</v>
      </c>
      <c r="C2093" s="56" t="str">
        <f>+'INFO ENEL'!B2081</f>
        <v>Lima</v>
      </c>
      <c r="D2093" s="56" t="str">
        <f>+'INFO ENEL'!D2081</f>
        <v>HUARAL (LIMA)</v>
      </c>
      <c r="E2093" s="56" t="str">
        <f>+'INFO ENEL'!D2081</f>
        <v>HUARAL (LIMA)</v>
      </c>
      <c r="F2093" s="50">
        <f>+'INFO ENEL'!E2081</f>
        <v>0</v>
      </c>
      <c r="G2093" s="56" t="str">
        <f>+'INFO ENEL'!L2081</f>
        <v>BT</v>
      </c>
      <c r="H2093" s="57">
        <f>+'INFO ENEL'!M2081</f>
        <v>21.6</v>
      </c>
      <c r="I2093" s="56">
        <f>+'INFO ENEL'!N2081</f>
        <v>9</v>
      </c>
      <c r="J2093" s="56" t="str">
        <f>+'INFO ENEL'!O2081</f>
        <v>Poste</v>
      </c>
      <c r="K2093" s="56" t="str">
        <f>+'INFO ENEL'!P2081</f>
        <v>Concreto</v>
      </c>
      <c r="L2093" s="56" t="str">
        <f>+'INFO ENEL'!Q2081</f>
        <v>PPC38</v>
      </c>
      <c r="M2093" s="55" t="str">
        <f>+IF(ISERROR(INDEX('Estructuras de Acero y Concreto'!$C$6:$C$577,MATCH(L2093,'Estructuras de Acero y Concreto'!$D$6:$D$577,0)))=FALSE,INDEX('Estructuras de Acero y Concreto'!$C$6:$C$577,MATCH(L2093,'Estructuras de Acero y Concreto'!$D$6:$D$577,0)),IF(ISERROR(INDEX('Estructuras de Madera'!$C$5:$C$122,MATCH(L2093,'Estructuras de Madera'!$D$5:$D$122,0)))=FALSE,INDEX('Estructuras de Madera'!$C$5:$C$122,MATCH(L2093,'Estructuras de Madera'!$D$5:$D$122,0)),INDEX(SICODI!$G$3:$G$2404,MATCH(L2093,SICODI!$G$3:$G$2404,0))))</f>
        <v>PPC38</v>
      </c>
      <c r="N2093" s="121" t="str">
        <f>+IF(ISERROR(VLOOKUP(M2093,'Resumen de precios LLTT'!$C$17:$D$3071,2,FALSE))=FALSE,VLOOKUP(M2093,'Resumen de precios LLTT'!$C$17:$D$3071,2,FALSE),VLOOKUP(M2093,SICODI!$G$3:$J$2404,2,FALSE))</f>
        <v>POSTE DE CONCRETO ARMADO PARA A. P.  9/200/120/245</v>
      </c>
      <c r="O2093" s="58">
        <f>+IF(ISERROR(VLOOKUP(M2093,'Resumen de precios LLTT'!$C$17:$G$3071,5,FALSE))=FALSE,VLOOKUP(M2093,'Resumen de precios LLTT'!$C$17:$G$3071,5,FALSE),VLOOKUP(M2093,SICODI!$G$3:$J$2404,4,FALSE))</f>
        <v>159.16999999999999</v>
      </c>
      <c r="P2093" s="16">
        <f t="shared" si="294"/>
        <v>0.77</v>
      </c>
      <c r="Q2093" s="78">
        <f t="shared" si="295"/>
        <v>281.73089999999996</v>
      </c>
      <c r="R2093" s="56">
        <v>0</v>
      </c>
      <c r="S2093" s="16">
        <f t="shared" si="296"/>
        <v>7.2000000000000008E-2</v>
      </c>
      <c r="T2093" s="79">
        <f t="shared" si="297"/>
        <v>1.6903854</v>
      </c>
      <c r="U2093" s="80">
        <f t="shared" si="298"/>
        <v>0.2</v>
      </c>
      <c r="V2093" s="81">
        <f t="shared" si="299"/>
        <v>0.33807708000000003</v>
      </c>
      <c r="W2093" s="79">
        <f t="shared" si="300"/>
        <v>0.1137616744693495</v>
      </c>
      <c r="X2093" s="60">
        <f t="shared" si="301"/>
        <v>0.1</v>
      </c>
      <c r="Y2093" s="56">
        <f>+'INFO ENEL'!R2081</f>
        <v>4</v>
      </c>
      <c r="Z2093" s="59">
        <f t="shared" si="302"/>
        <v>0.4</v>
      </c>
    </row>
    <row r="2094" spans="1:26" ht="15" customHeight="1" x14ac:dyDescent="0.25">
      <c r="A2094" s="55">
        <f>+'INFO ENEL'!A2082</f>
        <v>2077</v>
      </c>
      <c r="B2094" s="121" t="str">
        <f>+INDEX($B$8:$B$15,MATCH(L2094,$L$8:$L$15,0))</f>
        <v>SICODI</v>
      </c>
      <c r="C2094" s="56" t="str">
        <f>+'INFO ENEL'!B2082</f>
        <v>Lima</v>
      </c>
      <c r="D2094" s="56" t="str">
        <f>+'INFO ENEL'!D2082</f>
        <v>HUARAL (LIMA)</v>
      </c>
      <c r="E2094" s="56" t="str">
        <f>+'INFO ENEL'!D2082</f>
        <v>HUARAL (LIMA)</v>
      </c>
      <c r="F2094" s="50">
        <f>+'INFO ENEL'!E2082</f>
        <v>0</v>
      </c>
      <c r="G2094" s="56" t="str">
        <f>+'INFO ENEL'!L2082</f>
        <v>BT</v>
      </c>
      <c r="H2094" s="57">
        <f>+'INFO ENEL'!M2082</f>
        <v>30.6</v>
      </c>
      <c r="I2094" s="56">
        <f>+'INFO ENEL'!N2082</f>
        <v>9</v>
      </c>
      <c r="J2094" s="56" t="str">
        <f>+'INFO ENEL'!O2082</f>
        <v>Poste</v>
      </c>
      <c r="K2094" s="56" t="str">
        <f>+'INFO ENEL'!P2082</f>
        <v>Concreto</v>
      </c>
      <c r="L2094" s="56" t="str">
        <f>+'INFO ENEL'!Q2082</f>
        <v>PPC38</v>
      </c>
      <c r="M2094" s="55" t="str">
        <f>+IF(ISERROR(INDEX('Estructuras de Acero y Concreto'!$C$6:$C$577,MATCH(L2094,'Estructuras de Acero y Concreto'!$D$6:$D$577,0)))=FALSE,INDEX('Estructuras de Acero y Concreto'!$C$6:$C$577,MATCH(L2094,'Estructuras de Acero y Concreto'!$D$6:$D$577,0)),IF(ISERROR(INDEX('Estructuras de Madera'!$C$5:$C$122,MATCH(L2094,'Estructuras de Madera'!$D$5:$D$122,0)))=FALSE,INDEX('Estructuras de Madera'!$C$5:$C$122,MATCH(L2094,'Estructuras de Madera'!$D$5:$D$122,0)),INDEX(SICODI!$G$3:$G$2404,MATCH(L2094,SICODI!$G$3:$G$2404,0))))</f>
        <v>PPC38</v>
      </c>
      <c r="N2094" s="121" t="str">
        <f>+IF(ISERROR(VLOOKUP(M2094,'Resumen de precios LLTT'!$C$17:$D$3071,2,FALSE))=FALSE,VLOOKUP(M2094,'Resumen de precios LLTT'!$C$17:$D$3071,2,FALSE),VLOOKUP(M2094,SICODI!$G$3:$J$2404,2,FALSE))</f>
        <v>POSTE DE CONCRETO ARMADO PARA A. P.  9/200/120/245</v>
      </c>
      <c r="O2094" s="58">
        <f>+IF(ISERROR(VLOOKUP(M2094,'Resumen de precios LLTT'!$C$17:$G$3071,5,FALSE))=FALSE,VLOOKUP(M2094,'Resumen de precios LLTT'!$C$17:$G$3071,5,FALSE),VLOOKUP(M2094,SICODI!$G$3:$J$2404,4,FALSE))</f>
        <v>159.16999999999999</v>
      </c>
      <c r="P2094" s="16">
        <f t="shared" si="294"/>
        <v>0.77</v>
      </c>
      <c r="Q2094" s="78">
        <f t="shared" si="295"/>
        <v>281.73089999999996</v>
      </c>
      <c r="R2094" s="56">
        <v>0</v>
      </c>
      <c r="S2094" s="16">
        <f t="shared" si="296"/>
        <v>7.2000000000000008E-2</v>
      </c>
      <c r="T2094" s="79">
        <f t="shared" si="297"/>
        <v>1.6903854</v>
      </c>
      <c r="U2094" s="80">
        <f t="shared" si="298"/>
        <v>0.2</v>
      </c>
      <c r="V2094" s="81">
        <f t="shared" si="299"/>
        <v>0.33807708000000003</v>
      </c>
      <c r="W2094" s="79">
        <f t="shared" si="300"/>
        <v>0.1137616744693495</v>
      </c>
      <c r="X2094" s="60">
        <f t="shared" si="301"/>
        <v>0.1</v>
      </c>
      <c r="Y2094" s="56">
        <f>+'INFO ENEL'!R2082</f>
        <v>4</v>
      </c>
      <c r="Z2094" s="59">
        <f t="shared" si="302"/>
        <v>0.4</v>
      </c>
    </row>
    <row r="2095" spans="1:26" ht="15" customHeight="1" x14ac:dyDescent="0.25">
      <c r="A2095" s="55">
        <f>+'INFO ENEL'!A2083</f>
        <v>2078</v>
      </c>
      <c r="B2095" s="121" t="str">
        <f>+INDEX($B$8:$B$15,MATCH(L2095,$L$8:$L$15,0))</f>
        <v>SICODI</v>
      </c>
      <c r="C2095" s="56" t="str">
        <f>+'INFO ENEL'!B2083</f>
        <v>Lima</v>
      </c>
      <c r="D2095" s="56" t="str">
        <f>+'INFO ENEL'!D2083</f>
        <v>HUARAL (LIMA)</v>
      </c>
      <c r="E2095" s="56" t="str">
        <f>+'INFO ENEL'!D2083</f>
        <v>HUARAL (LIMA)</v>
      </c>
      <c r="F2095" s="50">
        <f>+'INFO ENEL'!E2083</f>
        <v>0</v>
      </c>
      <c r="G2095" s="56" t="str">
        <f>+'INFO ENEL'!L2083</f>
        <v>BT</v>
      </c>
      <c r="H2095" s="57">
        <f>+'INFO ENEL'!M2083</f>
        <v>30.5</v>
      </c>
      <c r="I2095" s="56">
        <f>+'INFO ENEL'!N2083</f>
        <v>9</v>
      </c>
      <c r="J2095" s="56" t="str">
        <f>+'INFO ENEL'!O2083</f>
        <v>Poste</v>
      </c>
      <c r="K2095" s="56" t="str">
        <f>+'INFO ENEL'!P2083</f>
        <v>Concreto</v>
      </c>
      <c r="L2095" s="56" t="str">
        <f>+'INFO ENEL'!Q2083</f>
        <v>PPC38</v>
      </c>
      <c r="M2095" s="55" t="str">
        <f>+IF(ISERROR(INDEX('Estructuras de Acero y Concreto'!$C$6:$C$577,MATCH(L2095,'Estructuras de Acero y Concreto'!$D$6:$D$577,0)))=FALSE,INDEX('Estructuras de Acero y Concreto'!$C$6:$C$577,MATCH(L2095,'Estructuras de Acero y Concreto'!$D$6:$D$577,0)),IF(ISERROR(INDEX('Estructuras de Madera'!$C$5:$C$122,MATCH(L2095,'Estructuras de Madera'!$D$5:$D$122,0)))=FALSE,INDEX('Estructuras de Madera'!$C$5:$C$122,MATCH(L2095,'Estructuras de Madera'!$D$5:$D$122,0)),INDEX(SICODI!$G$3:$G$2404,MATCH(L2095,SICODI!$G$3:$G$2404,0))))</f>
        <v>PPC38</v>
      </c>
      <c r="N2095" s="121" t="str">
        <f>+IF(ISERROR(VLOOKUP(M2095,'Resumen de precios LLTT'!$C$17:$D$3071,2,FALSE))=FALSE,VLOOKUP(M2095,'Resumen de precios LLTT'!$C$17:$D$3071,2,FALSE),VLOOKUP(M2095,SICODI!$G$3:$J$2404,2,FALSE))</f>
        <v>POSTE DE CONCRETO ARMADO PARA A. P.  9/200/120/245</v>
      </c>
      <c r="O2095" s="58">
        <f>+IF(ISERROR(VLOOKUP(M2095,'Resumen de precios LLTT'!$C$17:$G$3071,5,FALSE))=FALSE,VLOOKUP(M2095,'Resumen de precios LLTT'!$C$17:$G$3071,5,FALSE),VLOOKUP(M2095,SICODI!$G$3:$J$2404,4,FALSE))</f>
        <v>159.16999999999999</v>
      </c>
      <c r="P2095" s="16">
        <f t="shared" si="294"/>
        <v>0.77</v>
      </c>
      <c r="Q2095" s="78">
        <f t="shared" si="295"/>
        <v>281.73089999999996</v>
      </c>
      <c r="R2095" s="56">
        <v>0</v>
      </c>
      <c r="S2095" s="16">
        <f t="shared" si="296"/>
        <v>7.2000000000000008E-2</v>
      </c>
      <c r="T2095" s="79">
        <f t="shared" si="297"/>
        <v>1.6903854</v>
      </c>
      <c r="U2095" s="80">
        <f t="shared" si="298"/>
        <v>0.2</v>
      </c>
      <c r="V2095" s="81">
        <f t="shared" si="299"/>
        <v>0.33807708000000003</v>
      </c>
      <c r="W2095" s="79">
        <f t="shared" si="300"/>
        <v>0.1137616744693495</v>
      </c>
      <c r="X2095" s="60">
        <f t="shared" si="301"/>
        <v>0.1</v>
      </c>
      <c r="Y2095" s="56">
        <f>+'INFO ENEL'!R2083</f>
        <v>4</v>
      </c>
      <c r="Z2095" s="59">
        <f t="shared" si="302"/>
        <v>0.4</v>
      </c>
    </row>
    <row r="2096" spans="1:26" ht="15" customHeight="1" x14ac:dyDescent="0.25">
      <c r="A2096" s="55">
        <f>+'INFO ENEL'!A2084</f>
        <v>2079</v>
      </c>
      <c r="B2096" s="121" t="str">
        <f>+INDEX($B$8:$B$15,MATCH(L2096,$L$8:$L$15,0))</f>
        <v>SICODI</v>
      </c>
      <c r="C2096" s="56" t="str">
        <f>+'INFO ENEL'!B2084</f>
        <v>Lima</v>
      </c>
      <c r="D2096" s="56" t="str">
        <f>+'INFO ENEL'!D2084</f>
        <v>HUARAL (LIMA)</v>
      </c>
      <c r="E2096" s="56" t="str">
        <f>+'INFO ENEL'!D2084</f>
        <v>HUARAL (LIMA)</v>
      </c>
      <c r="F2096" s="50">
        <f>+'INFO ENEL'!E2084</f>
        <v>0</v>
      </c>
      <c r="G2096" s="56" t="str">
        <f>+'INFO ENEL'!L2084</f>
        <v>BT</v>
      </c>
      <c r="H2096" s="57">
        <f>+'INFO ENEL'!M2084</f>
        <v>25</v>
      </c>
      <c r="I2096" s="56">
        <f>+'INFO ENEL'!N2084</f>
        <v>9</v>
      </c>
      <c r="J2096" s="56" t="str">
        <f>+'INFO ENEL'!O2084</f>
        <v>Poste</v>
      </c>
      <c r="K2096" s="56" t="str">
        <f>+'INFO ENEL'!P2084</f>
        <v>Concreto</v>
      </c>
      <c r="L2096" s="56" t="str">
        <f>+'INFO ENEL'!Q2084</f>
        <v>PPC38</v>
      </c>
      <c r="M2096" s="55" t="str">
        <f>+IF(ISERROR(INDEX('Estructuras de Acero y Concreto'!$C$6:$C$577,MATCH(L2096,'Estructuras de Acero y Concreto'!$D$6:$D$577,0)))=FALSE,INDEX('Estructuras de Acero y Concreto'!$C$6:$C$577,MATCH(L2096,'Estructuras de Acero y Concreto'!$D$6:$D$577,0)),IF(ISERROR(INDEX('Estructuras de Madera'!$C$5:$C$122,MATCH(L2096,'Estructuras de Madera'!$D$5:$D$122,0)))=FALSE,INDEX('Estructuras de Madera'!$C$5:$C$122,MATCH(L2096,'Estructuras de Madera'!$D$5:$D$122,0)),INDEX(SICODI!$G$3:$G$2404,MATCH(L2096,SICODI!$G$3:$G$2404,0))))</f>
        <v>PPC38</v>
      </c>
      <c r="N2096" s="121" t="str">
        <f>+IF(ISERROR(VLOOKUP(M2096,'Resumen de precios LLTT'!$C$17:$D$3071,2,FALSE))=FALSE,VLOOKUP(M2096,'Resumen de precios LLTT'!$C$17:$D$3071,2,FALSE),VLOOKUP(M2096,SICODI!$G$3:$J$2404,2,FALSE))</f>
        <v>POSTE DE CONCRETO ARMADO PARA A. P.  9/200/120/245</v>
      </c>
      <c r="O2096" s="58">
        <f>+IF(ISERROR(VLOOKUP(M2096,'Resumen de precios LLTT'!$C$17:$G$3071,5,FALSE))=FALSE,VLOOKUP(M2096,'Resumen de precios LLTT'!$C$17:$G$3071,5,FALSE),VLOOKUP(M2096,SICODI!$G$3:$J$2404,4,FALSE))</f>
        <v>159.16999999999999</v>
      </c>
      <c r="P2096" s="16">
        <f t="shared" si="294"/>
        <v>0.77</v>
      </c>
      <c r="Q2096" s="78">
        <f t="shared" si="295"/>
        <v>281.73089999999996</v>
      </c>
      <c r="R2096" s="56">
        <v>0</v>
      </c>
      <c r="S2096" s="16">
        <f t="shared" si="296"/>
        <v>7.2000000000000008E-2</v>
      </c>
      <c r="T2096" s="79">
        <f t="shared" si="297"/>
        <v>1.6903854</v>
      </c>
      <c r="U2096" s="80">
        <f t="shared" si="298"/>
        <v>0.2</v>
      </c>
      <c r="V2096" s="81">
        <f t="shared" si="299"/>
        <v>0.33807708000000003</v>
      </c>
      <c r="W2096" s="79">
        <f t="shared" si="300"/>
        <v>0.1137616744693495</v>
      </c>
      <c r="X2096" s="60">
        <f t="shared" si="301"/>
        <v>0.1</v>
      </c>
      <c r="Y2096" s="56">
        <f>+'INFO ENEL'!R2084</f>
        <v>4</v>
      </c>
      <c r="Z2096" s="59">
        <f t="shared" si="302"/>
        <v>0.4</v>
      </c>
    </row>
    <row r="2097" spans="1:26" ht="15" customHeight="1" x14ac:dyDescent="0.25">
      <c r="A2097" s="55">
        <f>+'INFO ENEL'!A2085</f>
        <v>2080</v>
      </c>
      <c r="B2097" s="121" t="str">
        <f>+INDEX($B$8:$B$15,MATCH(L2097,$L$8:$L$15,0))</f>
        <v>SICODI</v>
      </c>
      <c r="C2097" s="56" t="str">
        <f>+'INFO ENEL'!B2085</f>
        <v>Lima</v>
      </c>
      <c r="D2097" s="56" t="str">
        <f>+'INFO ENEL'!D2085</f>
        <v>HUARAL (LIMA)</v>
      </c>
      <c r="E2097" s="56" t="str">
        <f>+'INFO ENEL'!D2085</f>
        <v>HUARAL (LIMA)</v>
      </c>
      <c r="F2097" s="50">
        <f>+'INFO ENEL'!E2085</f>
        <v>0</v>
      </c>
      <c r="G2097" s="56" t="str">
        <f>+'INFO ENEL'!L2085</f>
        <v>BT</v>
      </c>
      <c r="H2097" s="57">
        <f>+'INFO ENEL'!M2085</f>
        <v>29.8</v>
      </c>
      <c r="I2097" s="56">
        <f>+'INFO ENEL'!N2085</f>
        <v>9</v>
      </c>
      <c r="J2097" s="56" t="str">
        <f>+'INFO ENEL'!O2085</f>
        <v>Poste</v>
      </c>
      <c r="K2097" s="56" t="str">
        <f>+'INFO ENEL'!P2085</f>
        <v>Concreto</v>
      </c>
      <c r="L2097" s="56" t="str">
        <f>+'INFO ENEL'!Q2085</f>
        <v>PPC38</v>
      </c>
      <c r="M2097" s="55" t="str">
        <f>+IF(ISERROR(INDEX('Estructuras de Acero y Concreto'!$C$6:$C$577,MATCH(L2097,'Estructuras de Acero y Concreto'!$D$6:$D$577,0)))=FALSE,INDEX('Estructuras de Acero y Concreto'!$C$6:$C$577,MATCH(L2097,'Estructuras de Acero y Concreto'!$D$6:$D$577,0)),IF(ISERROR(INDEX('Estructuras de Madera'!$C$5:$C$122,MATCH(L2097,'Estructuras de Madera'!$D$5:$D$122,0)))=FALSE,INDEX('Estructuras de Madera'!$C$5:$C$122,MATCH(L2097,'Estructuras de Madera'!$D$5:$D$122,0)),INDEX(SICODI!$G$3:$G$2404,MATCH(L2097,SICODI!$G$3:$G$2404,0))))</f>
        <v>PPC38</v>
      </c>
      <c r="N2097" s="121" t="str">
        <f>+IF(ISERROR(VLOOKUP(M2097,'Resumen de precios LLTT'!$C$17:$D$3071,2,FALSE))=FALSE,VLOOKUP(M2097,'Resumen de precios LLTT'!$C$17:$D$3071,2,FALSE),VLOOKUP(M2097,SICODI!$G$3:$J$2404,2,FALSE))</f>
        <v>POSTE DE CONCRETO ARMADO PARA A. P.  9/200/120/245</v>
      </c>
      <c r="O2097" s="58">
        <f>+IF(ISERROR(VLOOKUP(M2097,'Resumen de precios LLTT'!$C$17:$G$3071,5,FALSE))=FALSE,VLOOKUP(M2097,'Resumen de precios LLTT'!$C$17:$G$3071,5,FALSE),VLOOKUP(M2097,SICODI!$G$3:$J$2404,4,FALSE))</f>
        <v>159.16999999999999</v>
      </c>
      <c r="P2097" s="16">
        <f t="shared" si="294"/>
        <v>0.77</v>
      </c>
      <c r="Q2097" s="78">
        <f t="shared" si="295"/>
        <v>281.73089999999996</v>
      </c>
      <c r="R2097" s="56">
        <v>0</v>
      </c>
      <c r="S2097" s="16">
        <f t="shared" si="296"/>
        <v>7.2000000000000008E-2</v>
      </c>
      <c r="T2097" s="79">
        <f t="shared" si="297"/>
        <v>1.6903854</v>
      </c>
      <c r="U2097" s="80">
        <f t="shared" si="298"/>
        <v>0.2</v>
      </c>
      <c r="V2097" s="81">
        <f t="shared" si="299"/>
        <v>0.33807708000000003</v>
      </c>
      <c r="W2097" s="79">
        <f t="shared" si="300"/>
        <v>0.1137616744693495</v>
      </c>
      <c r="X2097" s="60">
        <f t="shared" si="301"/>
        <v>0.1</v>
      </c>
      <c r="Y2097" s="56">
        <f>+'INFO ENEL'!R2085</f>
        <v>4</v>
      </c>
      <c r="Z2097" s="59">
        <f t="shared" si="302"/>
        <v>0.4</v>
      </c>
    </row>
    <row r="2098" spans="1:26" ht="15" customHeight="1" x14ac:dyDescent="0.25">
      <c r="A2098" s="55">
        <f>+'INFO ENEL'!A2086</f>
        <v>2081</v>
      </c>
      <c r="B2098" s="121" t="str">
        <f>+INDEX($B$8:$B$15,MATCH(L2098,$L$8:$L$15,0))</f>
        <v>SICODI</v>
      </c>
      <c r="C2098" s="56" t="str">
        <f>+'INFO ENEL'!B2086</f>
        <v>Lima</v>
      </c>
      <c r="D2098" s="56" t="str">
        <f>+'INFO ENEL'!D2086</f>
        <v>HUARAL (LIMA)</v>
      </c>
      <c r="E2098" s="56" t="str">
        <f>+'INFO ENEL'!D2086</f>
        <v>HUARAL (LIMA)</v>
      </c>
      <c r="F2098" s="50">
        <f>+'INFO ENEL'!E2086</f>
        <v>0</v>
      </c>
      <c r="G2098" s="56" t="str">
        <f>+'INFO ENEL'!L2086</f>
        <v>BT</v>
      </c>
      <c r="H2098" s="57">
        <f>+'INFO ENEL'!M2086</f>
        <v>25.5</v>
      </c>
      <c r="I2098" s="56">
        <f>+'INFO ENEL'!N2086</f>
        <v>9</v>
      </c>
      <c r="J2098" s="56" t="str">
        <f>+'INFO ENEL'!O2086</f>
        <v>Poste</v>
      </c>
      <c r="K2098" s="56" t="str">
        <f>+'INFO ENEL'!P2086</f>
        <v>Concreto</v>
      </c>
      <c r="L2098" s="56" t="str">
        <f>+'INFO ENEL'!Q2086</f>
        <v>PPC38</v>
      </c>
      <c r="M2098" s="55" t="str">
        <f>+IF(ISERROR(INDEX('Estructuras de Acero y Concreto'!$C$6:$C$577,MATCH(L2098,'Estructuras de Acero y Concreto'!$D$6:$D$577,0)))=FALSE,INDEX('Estructuras de Acero y Concreto'!$C$6:$C$577,MATCH(L2098,'Estructuras de Acero y Concreto'!$D$6:$D$577,0)),IF(ISERROR(INDEX('Estructuras de Madera'!$C$5:$C$122,MATCH(L2098,'Estructuras de Madera'!$D$5:$D$122,0)))=FALSE,INDEX('Estructuras de Madera'!$C$5:$C$122,MATCH(L2098,'Estructuras de Madera'!$D$5:$D$122,0)),INDEX(SICODI!$G$3:$G$2404,MATCH(L2098,SICODI!$G$3:$G$2404,0))))</f>
        <v>PPC38</v>
      </c>
      <c r="N2098" s="121" t="str">
        <f>+IF(ISERROR(VLOOKUP(M2098,'Resumen de precios LLTT'!$C$17:$D$3071,2,FALSE))=FALSE,VLOOKUP(M2098,'Resumen de precios LLTT'!$C$17:$D$3071,2,FALSE),VLOOKUP(M2098,SICODI!$G$3:$J$2404,2,FALSE))</f>
        <v>POSTE DE CONCRETO ARMADO PARA A. P.  9/200/120/245</v>
      </c>
      <c r="O2098" s="58">
        <f>+IF(ISERROR(VLOOKUP(M2098,'Resumen de precios LLTT'!$C$17:$G$3071,5,FALSE))=FALSE,VLOOKUP(M2098,'Resumen de precios LLTT'!$C$17:$G$3071,5,FALSE),VLOOKUP(M2098,SICODI!$G$3:$J$2404,4,FALSE))</f>
        <v>159.16999999999999</v>
      </c>
      <c r="P2098" s="16">
        <f t="shared" si="294"/>
        <v>0.77</v>
      </c>
      <c r="Q2098" s="78">
        <f t="shared" si="295"/>
        <v>281.73089999999996</v>
      </c>
      <c r="R2098" s="56">
        <v>0</v>
      </c>
      <c r="S2098" s="16">
        <f t="shared" si="296"/>
        <v>7.2000000000000008E-2</v>
      </c>
      <c r="T2098" s="79">
        <f t="shared" si="297"/>
        <v>1.6903854</v>
      </c>
      <c r="U2098" s="80">
        <f t="shared" si="298"/>
        <v>0.2</v>
      </c>
      <c r="V2098" s="81">
        <f t="shared" si="299"/>
        <v>0.33807708000000003</v>
      </c>
      <c r="W2098" s="79">
        <f t="shared" si="300"/>
        <v>0.1137616744693495</v>
      </c>
      <c r="X2098" s="60">
        <f t="shared" si="301"/>
        <v>0.1</v>
      </c>
      <c r="Y2098" s="56">
        <f>+'INFO ENEL'!R2086</f>
        <v>4</v>
      </c>
      <c r="Z2098" s="59">
        <f t="shared" si="302"/>
        <v>0.4</v>
      </c>
    </row>
    <row r="2099" spans="1:26" ht="15" customHeight="1" x14ac:dyDescent="0.25">
      <c r="A2099" s="55">
        <f>+'INFO ENEL'!A2087</f>
        <v>2082</v>
      </c>
      <c r="B2099" s="121" t="str">
        <f>+INDEX($B$8:$B$15,MATCH(L2099,$L$8:$L$15,0))</f>
        <v>SICODI</v>
      </c>
      <c r="C2099" s="56" t="str">
        <f>+'INFO ENEL'!B2087</f>
        <v>Lima</v>
      </c>
      <c r="D2099" s="56" t="str">
        <f>+'INFO ENEL'!D2087</f>
        <v>HUARAL (LIMA)</v>
      </c>
      <c r="E2099" s="56" t="str">
        <f>+'INFO ENEL'!D2087</f>
        <v>HUARAL (LIMA)</v>
      </c>
      <c r="F2099" s="50">
        <f>+'INFO ENEL'!E2087</f>
        <v>0</v>
      </c>
      <c r="G2099" s="56" t="str">
        <f>+'INFO ENEL'!L2087</f>
        <v>BT</v>
      </c>
      <c r="H2099" s="57">
        <f>+'INFO ENEL'!M2087</f>
        <v>25.4</v>
      </c>
      <c r="I2099" s="56">
        <f>+'INFO ENEL'!N2087</f>
        <v>9</v>
      </c>
      <c r="J2099" s="56" t="str">
        <f>+'INFO ENEL'!O2087</f>
        <v>Poste</v>
      </c>
      <c r="K2099" s="56" t="str">
        <f>+'INFO ENEL'!P2087</f>
        <v>Concreto</v>
      </c>
      <c r="L2099" s="56" t="str">
        <f>+'INFO ENEL'!Q2087</f>
        <v>PPC38</v>
      </c>
      <c r="M2099" s="55" t="str">
        <f>+IF(ISERROR(INDEX('Estructuras de Acero y Concreto'!$C$6:$C$577,MATCH(L2099,'Estructuras de Acero y Concreto'!$D$6:$D$577,0)))=FALSE,INDEX('Estructuras de Acero y Concreto'!$C$6:$C$577,MATCH(L2099,'Estructuras de Acero y Concreto'!$D$6:$D$577,0)),IF(ISERROR(INDEX('Estructuras de Madera'!$C$5:$C$122,MATCH(L2099,'Estructuras de Madera'!$D$5:$D$122,0)))=FALSE,INDEX('Estructuras de Madera'!$C$5:$C$122,MATCH(L2099,'Estructuras de Madera'!$D$5:$D$122,0)),INDEX(SICODI!$G$3:$G$2404,MATCH(L2099,SICODI!$G$3:$G$2404,0))))</f>
        <v>PPC38</v>
      </c>
      <c r="N2099" s="121" t="str">
        <f>+IF(ISERROR(VLOOKUP(M2099,'Resumen de precios LLTT'!$C$17:$D$3071,2,FALSE))=FALSE,VLOOKUP(M2099,'Resumen de precios LLTT'!$C$17:$D$3071,2,FALSE),VLOOKUP(M2099,SICODI!$G$3:$J$2404,2,FALSE))</f>
        <v>POSTE DE CONCRETO ARMADO PARA A. P.  9/200/120/245</v>
      </c>
      <c r="O2099" s="58">
        <f>+IF(ISERROR(VLOOKUP(M2099,'Resumen de precios LLTT'!$C$17:$G$3071,5,FALSE))=FALSE,VLOOKUP(M2099,'Resumen de precios LLTT'!$C$17:$G$3071,5,FALSE),VLOOKUP(M2099,SICODI!$G$3:$J$2404,4,FALSE))</f>
        <v>159.16999999999999</v>
      </c>
      <c r="P2099" s="16">
        <f t="shared" si="294"/>
        <v>0.77</v>
      </c>
      <c r="Q2099" s="78">
        <f t="shared" si="295"/>
        <v>281.73089999999996</v>
      </c>
      <c r="R2099" s="56">
        <v>0</v>
      </c>
      <c r="S2099" s="16">
        <f t="shared" si="296"/>
        <v>7.2000000000000008E-2</v>
      </c>
      <c r="T2099" s="79">
        <f t="shared" si="297"/>
        <v>1.6903854</v>
      </c>
      <c r="U2099" s="80">
        <f t="shared" si="298"/>
        <v>0.2</v>
      </c>
      <c r="V2099" s="81">
        <f t="shared" si="299"/>
        <v>0.33807708000000003</v>
      </c>
      <c r="W2099" s="79">
        <f t="shared" si="300"/>
        <v>0.1137616744693495</v>
      </c>
      <c r="X2099" s="60">
        <f t="shared" si="301"/>
        <v>0.1</v>
      </c>
      <c r="Y2099" s="56">
        <f>+'INFO ENEL'!R2087</f>
        <v>4</v>
      </c>
      <c r="Z2099" s="59">
        <f t="shared" si="302"/>
        <v>0.4</v>
      </c>
    </row>
    <row r="2100" spans="1:26" ht="15" customHeight="1" x14ac:dyDescent="0.25">
      <c r="A2100" s="55">
        <f>+'INFO ENEL'!A2088</f>
        <v>2083</v>
      </c>
      <c r="B2100" s="121" t="str">
        <f>+INDEX($B$8:$B$15,MATCH(L2100,$L$8:$L$15,0))</f>
        <v>SICODI</v>
      </c>
      <c r="C2100" s="56" t="str">
        <f>+'INFO ENEL'!B2088</f>
        <v>Lima</v>
      </c>
      <c r="D2100" s="56" t="str">
        <f>+'INFO ENEL'!D2088</f>
        <v>HUARAL (LIMA)</v>
      </c>
      <c r="E2100" s="56" t="str">
        <f>+'INFO ENEL'!D2088</f>
        <v>HUARAL (LIMA)</v>
      </c>
      <c r="F2100" s="50">
        <f>+'INFO ENEL'!E2088</f>
        <v>0</v>
      </c>
      <c r="G2100" s="56" t="str">
        <f>+'INFO ENEL'!L2088</f>
        <v>BT</v>
      </c>
      <c r="H2100" s="57">
        <f>+'INFO ENEL'!M2088</f>
        <v>23.5</v>
      </c>
      <c r="I2100" s="56">
        <f>+'INFO ENEL'!N2088</f>
        <v>9</v>
      </c>
      <c r="J2100" s="56" t="str">
        <f>+'INFO ENEL'!O2088</f>
        <v>Poste</v>
      </c>
      <c r="K2100" s="56" t="str">
        <f>+'INFO ENEL'!P2088</f>
        <v>Concreto</v>
      </c>
      <c r="L2100" s="56" t="str">
        <f>+'INFO ENEL'!Q2088</f>
        <v>PPC38</v>
      </c>
      <c r="M2100" s="55" t="str">
        <f>+IF(ISERROR(INDEX('Estructuras de Acero y Concreto'!$C$6:$C$577,MATCH(L2100,'Estructuras de Acero y Concreto'!$D$6:$D$577,0)))=FALSE,INDEX('Estructuras de Acero y Concreto'!$C$6:$C$577,MATCH(L2100,'Estructuras de Acero y Concreto'!$D$6:$D$577,0)),IF(ISERROR(INDEX('Estructuras de Madera'!$C$5:$C$122,MATCH(L2100,'Estructuras de Madera'!$D$5:$D$122,0)))=FALSE,INDEX('Estructuras de Madera'!$C$5:$C$122,MATCH(L2100,'Estructuras de Madera'!$D$5:$D$122,0)),INDEX(SICODI!$G$3:$G$2404,MATCH(L2100,SICODI!$G$3:$G$2404,0))))</f>
        <v>PPC38</v>
      </c>
      <c r="N2100" s="121" t="str">
        <f>+IF(ISERROR(VLOOKUP(M2100,'Resumen de precios LLTT'!$C$17:$D$3071,2,FALSE))=FALSE,VLOOKUP(M2100,'Resumen de precios LLTT'!$C$17:$D$3071,2,FALSE),VLOOKUP(M2100,SICODI!$G$3:$J$2404,2,FALSE))</f>
        <v>POSTE DE CONCRETO ARMADO PARA A. P.  9/200/120/245</v>
      </c>
      <c r="O2100" s="58">
        <f>+IF(ISERROR(VLOOKUP(M2100,'Resumen de precios LLTT'!$C$17:$G$3071,5,FALSE))=FALSE,VLOOKUP(M2100,'Resumen de precios LLTT'!$C$17:$G$3071,5,FALSE),VLOOKUP(M2100,SICODI!$G$3:$J$2404,4,FALSE))</f>
        <v>159.16999999999999</v>
      </c>
      <c r="P2100" s="16">
        <f t="shared" si="294"/>
        <v>0.77</v>
      </c>
      <c r="Q2100" s="78">
        <f t="shared" si="295"/>
        <v>281.73089999999996</v>
      </c>
      <c r="R2100" s="56">
        <v>0</v>
      </c>
      <c r="S2100" s="16">
        <f t="shared" si="296"/>
        <v>7.2000000000000008E-2</v>
      </c>
      <c r="T2100" s="79">
        <f t="shared" si="297"/>
        <v>1.6903854</v>
      </c>
      <c r="U2100" s="80">
        <f t="shared" si="298"/>
        <v>0.2</v>
      </c>
      <c r="V2100" s="81">
        <f t="shared" si="299"/>
        <v>0.33807708000000003</v>
      </c>
      <c r="W2100" s="79">
        <f t="shared" si="300"/>
        <v>0.1137616744693495</v>
      </c>
      <c r="X2100" s="60">
        <f t="shared" si="301"/>
        <v>0.1</v>
      </c>
      <c r="Y2100" s="56">
        <f>+'INFO ENEL'!R2088</f>
        <v>4</v>
      </c>
      <c r="Z2100" s="59">
        <f t="shared" si="302"/>
        <v>0.4</v>
      </c>
    </row>
    <row r="2101" spans="1:26" ht="15" customHeight="1" x14ac:dyDescent="0.25">
      <c r="A2101" s="55">
        <f>+'INFO ENEL'!A2089</f>
        <v>2084</v>
      </c>
      <c r="B2101" s="121" t="str">
        <f>+INDEX($B$8:$B$15,MATCH(L2101,$L$8:$L$15,0))</f>
        <v>SICODI</v>
      </c>
      <c r="C2101" s="56" t="str">
        <f>+'INFO ENEL'!B2089</f>
        <v>Lima</v>
      </c>
      <c r="D2101" s="56" t="str">
        <f>+'INFO ENEL'!D2089</f>
        <v>HUARAL (LIMA)</v>
      </c>
      <c r="E2101" s="56" t="str">
        <f>+'INFO ENEL'!D2089</f>
        <v>HUARAL (LIMA)</v>
      </c>
      <c r="F2101" s="50">
        <f>+'INFO ENEL'!E2089</f>
        <v>0</v>
      </c>
      <c r="G2101" s="56" t="str">
        <f>+'INFO ENEL'!L2089</f>
        <v>BT</v>
      </c>
      <c r="H2101" s="57">
        <f>+'INFO ENEL'!M2089</f>
        <v>27.3</v>
      </c>
      <c r="I2101" s="56">
        <f>+'INFO ENEL'!N2089</f>
        <v>9</v>
      </c>
      <c r="J2101" s="56" t="str">
        <f>+'INFO ENEL'!O2089</f>
        <v>Poste</v>
      </c>
      <c r="K2101" s="56" t="str">
        <f>+'INFO ENEL'!P2089</f>
        <v>Concreto</v>
      </c>
      <c r="L2101" s="56" t="str">
        <f>+'INFO ENEL'!Q2089</f>
        <v>PPC38</v>
      </c>
      <c r="M2101" s="55" t="str">
        <f>+IF(ISERROR(INDEX('Estructuras de Acero y Concreto'!$C$6:$C$577,MATCH(L2101,'Estructuras de Acero y Concreto'!$D$6:$D$577,0)))=FALSE,INDEX('Estructuras de Acero y Concreto'!$C$6:$C$577,MATCH(L2101,'Estructuras de Acero y Concreto'!$D$6:$D$577,0)),IF(ISERROR(INDEX('Estructuras de Madera'!$C$5:$C$122,MATCH(L2101,'Estructuras de Madera'!$D$5:$D$122,0)))=FALSE,INDEX('Estructuras de Madera'!$C$5:$C$122,MATCH(L2101,'Estructuras de Madera'!$D$5:$D$122,0)),INDEX(SICODI!$G$3:$G$2404,MATCH(L2101,SICODI!$G$3:$G$2404,0))))</f>
        <v>PPC38</v>
      </c>
      <c r="N2101" s="121" t="str">
        <f>+IF(ISERROR(VLOOKUP(M2101,'Resumen de precios LLTT'!$C$17:$D$3071,2,FALSE))=FALSE,VLOOKUP(M2101,'Resumen de precios LLTT'!$C$17:$D$3071,2,FALSE),VLOOKUP(M2101,SICODI!$G$3:$J$2404,2,FALSE))</f>
        <v>POSTE DE CONCRETO ARMADO PARA A. P.  9/200/120/245</v>
      </c>
      <c r="O2101" s="58">
        <f>+IF(ISERROR(VLOOKUP(M2101,'Resumen de precios LLTT'!$C$17:$G$3071,5,FALSE))=FALSE,VLOOKUP(M2101,'Resumen de precios LLTT'!$C$17:$G$3071,5,FALSE),VLOOKUP(M2101,SICODI!$G$3:$J$2404,4,FALSE))</f>
        <v>159.16999999999999</v>
      </c>
      <c r="P2101" s="16">
        <f t="shared" si="294"/>
        <v>0.77</v>
      </c>
      <c r="Q2101" s="78">
        <f t="shared" si="295"/>
        <v>281.73089999999996</v>
      </c>
      <c r="R2101" s="56">
        <v>0</v>
      </c>
      <c r="S2101" s="16">
        <f t="shared" si="296"/>
        <v>7.2000000000000008E-2</v>
      </c>
      <c r="T2101" s="79">
        <f t="shared" si="297"/>
        <v>1.6903854</v>
      </c>
      <c r="U2101" s="80">
        <f t="shared" si="298"/>
        <v>0.2</v>
      </c>
      <c r="V2101" s="81">
        <f t="shared" si="299"/>
        <v>0.33807708000000003</v>
      </c>
      <c r="W2101" s="79">
        <f t="shared" si="300"/>
        <v>0.1137616744693495</v>
      </c>
      <c r="X2101" s="60">
        <f t="shared" si="301"/>
        <v>0.1</v>
      </c>
      <c r="Y2101" s="56">
        <f>+'INFO ENEL'!R2089</f>
        <v>4</v>
      </c>
      <c r="Z2101" s="59">
        <f t="shared" si="302"/>
        <v>0.4</v>
      </c>
    </row>
    <row r="2102" spans="1:26" ht="15" customHeight="1" x14ac:dyDescent="0.25">
      <c r="A2102" s="55">
        <f>+'INFO ENEL'!A2090</f>
        <v>2085</v>
      </c>
      <c r="B2102" s="121" t="str">
        <f>+INDEX($B$8:$B$15,MATCH(L2102,$L$8:$L$15,0))</f>
        <v>SICODI</v>
      </c>
      <c r="C2102" s="56" t="str">
        <f>+'INFO ENEL'!B2090</f>
        <v>Lima</v>
      </c>
      <c r="D2102" s="56" t="str">
        <f>+'INFO ENEL'!D2090</f>
        <v>HUARAL (LIMA)</v>
      </c>
      <c r="E2102" s="56" t="str">
        <f>+'INFO ENEL'!D2090</f>
        <v>HUARAL (LIMA)</v>
      </c>
      <c r="F2102" s="50">
        <f>+'INFO ENEL'!E2090</f>
        <v>0</v>
      </c>
      <c r="G2102" s="56" t="str">
        <f>+'INFO ENEL'!L2090</f>
        <v>BT</v>
      </c>
      <c r="H2102" s="57">
        <f>+'INFO ENEL'!M2090</f>
        <v>24.7</v>
      </c>
      <c r="I2102" s="56">
        <f>+'INFO ENEL'!N2090</f>
        <v>9</v>
      </c>
      <c r="J2102" s="56" t="str">
        <f>+'INFO ENEL'!O2090</f>
        <v>Poste</v>
      </c>
      <c r="K2102" s="56" t="str">
        <f>+'INFO ENEL'!P2090</f>
        <v>Concreto</v>
      </c>
      <c r="L2102" s="56" t="str">
        <f>+'INFO ENEL'!Q2090</f>
        <v>PPC38</v>
      </c>
      <c r="M2102" s="55" t="str">
        <f>+IF(ISERROR(INDEX('Estructuras de Acero y Concreto'!$C$6:$C$577,MATCH(L2102,'Estructuras de Acero y Concreto'!$D$6:$D$577,0)))=FALSE,INDEX('Estructuras de Acero y Concreto'!$C$6:$C$577,MATCH(L2102,'Estructuras de Acero y Concreto'!$D$6:$D$577,0)),IF(ISERROR(INDEX('Estructuras de Madera'!$C$5:$C$122,MATCH(L2102,'Estructuras de Madera'!$D$5:$D$122,0)))=FALSE,INDEX('Estructuras de Madera'!$C$5:$C$122,MATCH(L2102,'Estructuras de Madera'!$D$5:$D$122,0)),INDEX(SICODI!$G$3:$G$2404,MATCH(L2102,SICODI!$G$3:$G$2404,0))))</f>
        <v>PPC38</v>
      </c>
      <c r="N2102" s="121" t="str">
        <f>+IF(ISERROR(VLOOKUP(M2102,'Resumen de precios LLTT'!$C$17:$D$3071,2,FALSE))=FALSE,VLOOKUP(M2102,'Resumen de precios LLTT'!$C$17:$D$3071,2,FALSE),VLOOKUP(M2102,SICODI!$G$3:$J$2404,2,FALSE))</f>
        <v>POSTE DE CONCRETO ARMADO PARA A. P.  9/200/120/245</v>
      </c>
      <c r="O2102" s="58">
        <f>+IF(ISERROR(VLOOKUP(M2102,'Resumen de precios LLTT'!$C$17:$G$3071,5,FALSE))=FALSE,VLOOKUP(M2102,'Resumen de precios LLTT'!$C$17:$G$3071,5,FALSE),VLOOKUP(M2102,SICODI!$G$3:$J$2404,4,FALSE))</f>
        <v>159.16999999999999</v>
      </c>
      <c r="P2102" s="16">
        <f t="shared" si="294"/>
        <v>0.77</v>
      </c>
      <c r="Q2102" s="78">
        <f t="shared" si="295"/>
        <v>281.73089999999996</v>
      </c>
      <c r="R2102" s="56">
        <v>0</v>
      </c>
      <c r="S2102" s="16">
        <f t="shared" si="296"/>
        <v>7.2000000000000008E-2</v>
      </c>
      <c r="T2102" s="79">
        <f t="shared" si="297"/>
        <v>1.6903854</v>
      </c>
      <c r="U2102" s="80">
        <f t="shared" si="298"/>
        <v>0.2</v>
      </c>
      <c r="V2102" s="81">
        <f t="shared" si="299"/>
        <v>0.33807708000000003</v>
      </c>
      <c r="W2102" s="79">
        <f t="shared" si="300"/>
        <v>0.1137616744693495</v>
      </c>
      <c r="X2102" s="60">
        <f t="shared" si="301"/>
        <v>0.1</v>
      </c>
      <c r="Y2102" s="56">
        <f>+'INFO ENEL'!R2090</f>
        <v>4</v>
      </c>
      <c r="Z2102" s="59">
        <f t="shared" si="302"/>
        <v>0.4</v>
      </c>
    </row>
    <row r="2103" spans="1:26" ht="15" customHeight="1" x14ac:dyDescent="0.25">
      <c r="A2103" s="55">
        <f>+'INFO ENEL'!A2091</f>
        <v>2086</v>
      </c>
      <c r="B2103" s="121" t="str">
        <f>+INDEX($B$8:$B$15,MATCH(L2103,$L$8:$L$15,0))</f>
        <v>SICODI</v>
      </c>
      <c r="C2103" s="56" t="str">
        <f>+'INFO ENEL'!B2091</f>
        <v>Lima</v>
      </c>
      <c r="D2103" s="56" t="str">
        <f>+'INFO ENEL'!D2091</f>
        <v>HUARAL (LIMA)</v>
      </c>
      <c r="E2103" s="56" t="str">
        <f>+'INFO ENEL'!D2091</f>
        <v>HUARAL (LIMA)</v>
      </c>
      <c r="F2103" s="50">
        <f>+'INFO ENEL'!E2091</f>
        <v>0</v>
      </c>
      <c r="G2103" s="56" t="str">
        <f>+'INFO ENEL'!L2091</f>
        <v>BT</v>
      </c>
      <c r="H2103" s="57">
        <f>+'INFO ENEL'!M2091</f>
        <v>22.3</v>
      </c>
      <c r="I2103" s="56">
        <f>+'INFO ENEL'!N2091</f>
        <v>9</v>
      </c>
      <c r="J2103" s="56" t="str">
        <f>+'INFO ENEL'!O2091</f>
        <v>Poste</v>
      </c>
      <c r="K2103" s="56" t="str">
        <f>+'INFO ENEL'!P2091</f>
        <v>Concreto</v>
      </c>
      <c r="L2103" s="56" t="str">
        <f>+'INFO ENEL'!Q2091</f>
        <v>PPC38</v>
      </c>
      <c r="M2103" s="55" t="str">
        <f>+IF(ISERROR(INDEX('Estructuras de Acero y Concreto'!$C$6:$C$577,MATCH(L2103,'Estructuras de Acero y Concreto'!$D$6:$D$577,0)))=FALSE,INDEX('Estructuras de Acero y Concreto'!$C$6:$C$577,MATCH(L2103,'Estructuras de Acero y Concreto'!$D$6:$D$577,0)),IF(ISERROR(INDEX('Estructuras de Madera'!$C$5:$C$122,MATCH(L2103,'Estructuras de Madera'!$D$5:$D$122,0)))=FALSE,INDEX('Estructuras de Madera'!$C$5:$C$122,MATCH(L2103,'Estructuras de Madera'!$D$5:$D$122,0)),INDEX(SICODI!$G$3:$G$2404,MATCH(L2103,SICODI!$G$3:$G$2404,0))))</f>
        <v>PPC38</v>
      </c>
      <c r="N2103" s="121" t="str">
        <f>+IF(ISERROR(VLOOKUP(M2103,'Resumen de precios LLTT'!$C$17:$D$3071,2,FALSE))=FALSE,VLOOKUP(M2103,'Resumen de precios LLTT'!$C$17:$D$3071,2,FALSE),VLOOKUP(M2103,SICODI!$G$3:$J$2404,2,FALSE))</f>
        <v>POSTE DE CONCRETO ARMADO PARA A. P.  9/200/120/245</v>
      </c>
      <c r="O2103" s="58">
        <f>+IF(ISERROR(VLOOKUP(M2103,'Resumen de precios LLTT'!$C$17:$G$3071,5,FALSE))=FALSE,VLOOKUP(M2103,'Resumen de precios LLTT'!$C$17:$G$3071,5,FALSE),VLOOKUP(M2103,SICODI!$G$3:$J$2404,4,FALSE))</f>
        <v>159.16999999999999</v>
      </c>
      <c r="P2103" s="16">
        <f t="shared" si="294"/>
        <v>0.77</v>
      </c>
      <c r="Q2103" s="78">
        <f t="shared" si="295"/>
        <v>281.73089999999996</v>
      </c>
      <c r="R2103" s="56">
        <v>0</v>
      </c>
      <c r="S2103" s="16">
        <f t="shared" si="296"/>
        <v>7.2000000000000008E-2</v>
      </c>
      <c r="T2103" s="79">
        <f t="shared" si="297"/>
        <v>1.6903854</v>
      </c>
      <c r="U2103" s="80">
        <f t="shared" si="298"/>
        <v>0.2</v>
      </c>
      <c r="V2103" s="81">
        <f t="shared" si="299"/>
        <v>0.33807708000000003</v>
      </c>
      <c r="W2103" s="79">
        <f t="shared" si="300"/>
        <v>0.1137616744693495</v>
      </c>
      <c r="X2103" s="60">
        <f t="shared" si="301"/>
        <v>0.1</v>
      </c>
      <c r="Y2103" s="56">
        <f>+'INFO ENEL'!R2091</f>
        <v>4</v>
      </c>
      <c r="Z2103" s="59">
        <f t="shared" si="302"/>
        <v>0.4</v>
      </c>
    </row>
    <row r="2104" spans="1:26" ht="15" customHeight="1" x14ac:dyDescent="0.25">
      <c r="A2104" s="55">
        <f>+'INFO ENEL'!A2092</f>
        <v>2087</v>
      </c>
      <c r="B2104" s="121" t="str">
        <f>+INDEX($B$8:$B$15,MATCH(L2104,$L$8:$L$15,0))</f>
        <v>SICODI</v>
      </c>
      <c r="C2104" s="56" t="str">
        <f>+'INFO ENEL'!B2092</f>
        <v>Lima</v>
      </c>
      <c r="D2104" s="56" t="str">
        <f>+'INFO ENEL'!D2092</f>
        <v>HUARAL (LIMA)</v>
      </c>
      <c r="E2104" s="56" t="str">
        <f>+'INFO ENEL'!D2092</f>
        <v>HUARAL (LIMA)</v>
      </c>
      <c r="F2104" s="50">
        <f>+'INFO ENEL'!E2092</f>
        <v>0</v>
      </c>
      <c r="G2104" s="56" t="str">
        <f>+'INFO ENEL'!L2092</f>
        <v>BT</v>
      </c>
      <c r="H2104" s="57">
        <f>+'INFO ENEL'!M2092</f>
        <v>26.2</v>
      </c>
      <c r="I2104" s="56">
        <f>+'INFO ENEL'!N2092</f>
        <v>9</v>
      </c>
      <c r="J2104" s="56" t="str">
        <f>+'INFO ENEL'!O2092</f>
        <v>Poste</v>
      </c>
      <c r="K2104" s="56" t="str">
        <f>+'INFO ENEL'!P2092</f>
        <v>Concreto</v>
      </c>
      <c r="L2104" s="56" t="str">
        <f>+'INFO ENEL'!Q2092</f>
        <v>PPC38</v>
      </c>
      <c r="M2104" s="55" t="str">
        <f>+IF(ISERROR(INDEX('Estructuras de Acero y Concreto'!$C$6:$C$577,MATCH(L2104,'Estructuras de Acero y Concreto'!$D$6:$D$577,0)))=FALSE,INDEX('Estructuras de Acero y Concreto'!$C$6:$C$577,MATCH(L2104,'Estructuras de Acero y Concreto'!$D$6:$D$577,0)),IF(ISERROR(INDEX('Estructuras de Madera'!$C$5:$C$122,MATCH(L2104,'Estructuras de Madera'!$D$5:$D$122,0)))=FALSE,INDEX('Estructuras de Madera'!$C$5:$C$122,MATCH(L2104,'Estructuras de Madera'!$D$5:$D$122,0)),INDEX(SICODI!$G$3:$G$2404,MATCH(L2104,SICODI!$G$3:$G$2404,0))))</f>
        <v>PPC38</v>
      </c>
      <c r="N2104" s="121" t="str">
        <f>+IF(ISERROR(VLOOKUP(M2104,'Resumen de precios LLTT'!$C$17:$D$3071,2,FALSE))=FALSE,VLOOKUP(M2104,'Resumen de precios LLTT'!$C$17:$D$3071,2,FALSE),VLOOKUP(M2104,SICODI!$G$3:$J$2404,2,FALSE))</f>
        <v>POSTE DE CONCRETO ARMADO PARA A. P.  9/200/120/245</v>
      </c>
      <c r="O2104" s="58">
        <f>+IF(ISERROR(VLOOKUP(M2104,'Resumen de precios LLTT'!$C$17:$G$3071,5,FALSE))=FALSE,VLOOKUP(M2104,'Resumen de precios LLTT'!$C$17:$G$3071,5,FALSE),VLOOKUP(M2104,SICODI!$G$3:$J$2404,4,FALSE))</f>
        <v>159.16999999999999</v>
      </c>
      <c r="P2104" s="16">
        <f t="shared" si="294"/>
        <v>0.77</v>
      </c>
      <c r="Q2104" s="78">
        <f t="shared" si="295"/>
        <v>281.73089999999996</v>
      </c>
      <c r="R2104" s="56">
        <v>0</v>
      </c>
      <c r="S2104" s="16">
        <f t="shared" si="296"/>
        <v>7.2000000000000008E-2</v>
      </c>
      <c r="T2104" s="79">
        <f t="shared" si="297"/>
        <v>1.6903854</v>
      </c>
      <c r="U2104" s="80">
        <f t="shared" si="298"/>
        <v>0.2</v>
      </c>
      <c r="V2104" s="81">
        <f t="shared" si="299"/>
        <v>0.33807708000000003</v>
      </c>
      <c r="W2104" s="79">
        <f t="shared" si="300"/>
        <v>0.1137616744693495</v>
      </c>
      <c r="X2104" s="60">
        <f t="shared" si="301"/>
        <v>0.1</v>
      </c>
      <c r="Y2104" s="56">
        <f>+'INFO ENEL'!R2092</f>
        <v>4</v>
      </c>
      <c r="Z2104" s="59">
        <f t="shared" si="302"/>
        <v>0.4</v>
      </c>
    </row>
    <row r="2105" spans="1:26" ht="15" customHeight="1" x14ac:dyDescent="0.25">
      <c r="A2105" s="55">
        <f>+'INFO ENEL'!A2093</f>
        <v>2088</v>
      </c>
      <c r="B2105" s="121" t="str">
        <f>+INDEX($B$8:$B$15,MATCH(L2105,$L$8:$L$15,0))</f>
        <v>SICODI</v>
      </c>
      <c r="C2105" s="56" t="str">
        <f>+'INFO ENEL'!B2093</f>
        <v>Lima</v>
      </c>
      <c r="D2105" s="56" t="str">
        <f>+'INFO ENEL'!D2093</f>
        <v>HUARAL (LIMA)</v>
      </c>
      <c r="E2105" s="56" t="str">
        <f>+'INFO ENEL'!D2093</f>
        <v>HUARAL (LIMA)</v>
      </c>
      <c r="F2105" s="50">
        <f>+'INFO ENEL'!E2093</f>
        <v>0</v>
      </c>
      <c r="G2105" s="56" t="str">
        <f>+'INFO ENEL'!L2093</f>
        <v>BT</v>
      </c>
      <c r="H2105" s="57">
        <f>+'INFO ENEL'!M2093</f>
        <v>26</v>
      </c>
      <c r="I2105" s="56">
        <f>+'INFO ENEL'!N2093</f>
        <v>9</v>
      </c>
      <c r="J2105" s="56" t="str">
        <f>+'INFO ENEL'!O2093</f>
        <v>Poste</v>
      </c>
      <c r="K2105" s="56" t="str">
        <f>+'INFO ENEL'!P2093</f>
        <v>Concreto</v>
      </c>
      <c r="L2105" s="56" t="str">
        <f>+'INFO ENEL'!Q2093</f>
        <v>PPC38</v>
      </c>
      <c r="M2105" s="55" t="str">
        <f>+IF(ISERROR(INDEX('Estructuras de Acero y Concreto'!$C$6:$C$577,MATCH(L2105,'Estructuras de Acero y Concreto'!$D$6:$D$577,0)))=FALSE,INDEX('Estructuras de Acero y Concreto'!$C$6:$C$577,MATCH(L2105,'Estructuras de Acero y Concreto'!$D$6:$D$577,0)),IF(ISERROR(INDEX('Estructuras de Madera'!$C$5:$C$122,MATCH(L2105,'Estructuras de Madera'!$D$5:$D$122,0)))=FALSE,INDEX('Estructuras de Madera'!$C$5:$C$122,MATCH(L2105,'Estructuras de Madera'!$D$5:$D$122,0)),INDEX(SICODI!$G$3:$G$2404,MATCH(L2105,SICODI!$G$3:$G$2404,0))))</f>
        <v>PPC38</v>
      </c>
      <c r="N2105" s="121" t="str">
        <f>+IF(ISERROR(VLOOKUP(M2105,'Resumen de precios LLTT'!$C$17:$D$3071,2,FALSE))=FALSE,VLOOKUP(M2105,'Resumen de precios LLTT'!$C$17:$D$3071,2,FALSE),VLOOKUP(M2105,SICODI!$G$3:$J$2404,2,FALSE))</f>
        <v>POSTE DE CONCRETO ARMADO PARA A. P.  9/200/120/245</v>
      </c>
      <c r="O2105" s="58">
        <f>+IF(ISERROR(VLOOKUP(M2105,'Resumen de precios LLTT'!$C$17:$G$3071,5,FALSE))=FALSE,VLOOKUP(M2105,'Resumen de precios LLTT'!$C$17:$G$3071,5,FALSE),VLOOKUP(M2105,SICODI!$G$3:$J$2404,4,FALSE))</f>
        <v>159.16999999999999</v>
      </c>
      <c r="P2105" s="16">
        <f t="shared" si="294"/>
        <v>0.77</v>
      </c>
      <c r="Q2105" s="78">
        <f t="shared" si="295"/>
        <v>281.73089999999996</v>
      </c>
      <c r="R2105" s="56">
        <v>0</v>
      </c>
      <c r="S2105" s="16">
        <f t="shared" si="296"/>
        <v>7.2000000000000008E-2</v>
      </c>
      <c r="T2105" s="79">
        <f t="shared" si="297"/>
        <v>1.6903854</v>
      </c>
      <c r="U2105" s="80">
        <f t="shared" si="298"/>
        <v>0.2</v>
      </c>
      <c r="V2105" s="81">
        <f t="shared" si="299"/>
        <v>0.33807708000000003</v>
      </c>
      <c r="W2105" s="79">
        <f t="shared" si="300"/>
        <v>0.1137616744693495</v>
      </c>
      <c r="X2105" s="60">
        <f t="shared" si="301"/>
        <v>0.1</v>
      </c>
      <c r="Y2105" s="56">
        <f>+'INFO ENEL'!R2093</f>
        <v>4</v>
      </c>
      <c r="Z2105" s="59">
        <f t="shared" si="302"/>
        <v>0.4</v>
      </c>
    </row>
    <row r="2106" spans="1:26" ht="15" customHeight="1" x14ac:dyDescent="0.25">
      <c r="A2106" s="55">
        <f>+'INFO ENEL'!A2094</f>
        <v>2089</v>
      </c>
      <c r="B2106" s="121" t="str">
        <f>+INDEX($B$8:$B$15,MATCH(L2106,$L$8:$L$15,0))</f>
        <v>SICODI</v>
      </c>
      <c r="C2106" s="56" t="str">
        <f>+'INFO ENEL'!B2094</f>
        <v>Lima</v>
      </c>
      <c r="D2106" s="56" t="str">
        <f>+'INFO ENEL'!D2094</f>
        <v>HUARAL (LIMA)</v>
      </c>
      <c r="E2106" s="56" t="str">
        <f>+'INFO ENEL'!D2094</f>
        <v>HUARAL (LIMA)</v>
      </c>
      <c r="F2106" s="50">
        <f>+'INFO ENEL'!E2094</f>
        <v>0</v>
      </c>
      <c r="G2106" s="56" t="str">
        <f>+'INFO ENEL'!L2094</f>
        <v>BT</v>
      </c>
      <c r="H2106" s="57">
        <f>+'INFO ENEL'!M2094</f>
        <v>7</v>
      </c>
      <c r="I2106" s="56">
        <f>+'INFO ENEL'!N2094</f>
        <v>9</v>
      </c>
      <c r="J2106" s="56" t="str">
        <f>+'INFO ENEL'!O2094</f>
        <v>Poste</v>
      </c>
      <c r="K2106" s="56" t="str">
        <f>+'INFO ENEL'!P2094</f>
        <v>Concreto</v>
      </c>
      <c r="L2106" s="56" t="str">
        <f>+'INFO ENEL'!Q2094</f>
        <v>PPC38</v>
      </c>
      <c r="M2106" s="55" t="str">
        <f>+IF(ISERROR(INDEX('Estructuras de Acero y Concreto'!$C$6:$C$577,MATCH(L2106,'Estructuras de Acero y Concreto'!$D$6:$D$577,0)))=FALSE,INDEX('Estructuras de Acero y Concreto'!$C$6:$C$577,MATCH(L2106,'Estructuras de Acero y Concreto'!$D$6:$D$577,0)),IF(ISERROR(INDEX('Estructuras de Madera'!$C$5:$C$122,MATCH(L2106,'Estructuras de Madera'!$D$5:$D$122,0)))=FALSE,INDEX('Estructuras de Madera'!$C$5:$C$122,MATCH(L2106,'Estructuras de Madera'!$D$5:$D$122,0)),INDEX(SICODI!$G$3:$G$2404,MATCH(L2106,SICODI!$G$3:$G$2404,0))))</f>
        <v>PPC38</v>
      </c>
      <c r="N2106" s="121" t="str">
        <f>+IF(ISERROR(VLOOKUP(M2106,'Resumen de precios LLTT'!$C$17:$D$3071,2,FALSE))=FALSE,VLOOKUP(M2106,'Resumen de precios LLTT'!$C$17:$D$3071,2,FALSE),VLOOKUP(M2106,SICODI!$G$3:$J$2404,2,FALSE))</f>
        <v>POSTE DE CONCRETO ARMADO PARA A. P.  9/200/120/245</v>
      </c>
      <c r="O2106" s="58">
        <f>+IF(ISERROR(VLOOKUP(M2106,'Resumen de precios LLTT'!$C$17:$G$3071,5,FALSE))=FALSE,VLOOKUP(M2106,'Resumen de precios LLTT'!$C$17:$G$3071,5,FALSE),VLOOKUP(M2106,SICODI!$G$3:$J$2404,4,FALSE))</f>
        <v>159.16999999999999</v>
      </c>
      <c r="P2106" s="16">
        <f t="shared" si="294"/>
        <v>0.77</v>
      </c>
      <c r="Q2106" s="78">
        <f t="shared" si="295"/>
        <v>281.73089999999996</v>
      </c>
      <c r="R2106" s="56">
        <v>0</v>
      </c>
      <c r="S2106" s="16">
        <f t="shared" si="296"/>
        <v>7.2000000000000008E-2</v>
      </c>
      <c r="T2106" s="79">
        <f t="shared" si="297"/>
        <v>1.6903854</v>
      </c>
      <c r="U2106" s="80">
        <f t="shared" si="298"/>
        <v>0.2</v>
      </c>
      <c r="V2106" s="81">
        <f t="shared" si="299"/>
        <v>0.33807708000000003</v>
      </c>
      <c r="W2106" s="79">
        <f t="shared" si="300"/>
        <v>0.1137616744693495</v>
      </c>
      <c r="X2106" s="60">
        <f t="shared" si="301"/>
        <v>0.1</v>
      </c>
      <c r="Y2106" s="56">
        <f>+'INFO ENEL'!R2094</f>
        <v>4</v>
      </c>
      <c r="Z2106" s="59">
        <f t="shared" si="302"/>
        <v>0.4</v>
      </c>
    </row>
    <row r="2107" spans="1:26" ht="15" customHeight="1" x14ac:dyDescent="0.25">
      <c r="A2107" s="55">
        <f>+'INFO ENEL'!A2095</f>
        <v>2090</v>
      </c>
      <c r="B2107" s="121" t="str">
        <f>+INDEX($B$8:$B$15,MATCH(L2107,$L$8:$L$15,0))</f>
        <v>SICODI</v>
      </c>
      <c r="C2107" s="56" t="str">
        <f>+'INFO ENEL'!B2095</f>
        <v>Lima</v>
      </c>
      <c r="D2107" s="56" t="str">
        <f>+'INFO ENEL'!D2095</f>
        <v>HUACHO (LIMA)</v>
      </c>
      <c r="E2107" s="56" t="str">
        <f>+'INFO ENEL'!D2095</f>
        <v>HUACHO (LIMA)</v>
      </c>
      <c r="F2107" s="50">
        <f>+'INFO ENEL'!E2095</f>
        <v>0</v>
      </c>
      <c r="G2107" s="56" t="str">
        <f>+'INFO ENEL'!L2095</f>
        <v>MT</v>
      </c>
      <c r="H2107" s="57">
        <f>+'INFO ENEL'!M2095</f>
        <v>107.61</v>
      </c>
      <c r="I2107" s="56">
        <f>+'INFO ENEL'!N2095</f>
        <v>13</v>
      </c>
      <c r="J2107" s="56" t="str">
        <f>+'INFO ENEL'!O2095</f>
        <v>Poste</v>
      </c>
      <c r="K2107" s="56" t="str">
        <f>+'INFO ENEL'!P2095</f>
        <v>Concreto</v>
      </c>
      <c r="L2107" s="56" t="str">
        <f>+'INFO ENEL'!Q2095</f>
        <v>PPC20</v>
      </c>
      <c r="M2107" s="55" t="str">
        <f>+IF(ISERROR(INDEX('Estructuras de Acero y Concreto'!$C$6:$C$577,MATCH(L2107,'Estructuras de Acero y Concreto'!$D$6:$D$577,0)))=FALSE,INDEX('Estructuras de Acero y Concreto'!$C$6:$C$577,MATCH(L2107,'Estructuras de Acero y Concreto'!$D$6:$D$577,0)),IF(ISERROR(INDEX('Estructuras de Madera'!$C$5:$C$122,MATCH(L2107,'Estructuras de Madera'!$D$5:$D$122,0)))=FALSE,INDEX('Estructuras de Madera'!$C$5:$C$122,MATCH(L2107,'Estructuras de Madera'!$D$5:$D$122,0)),INDEX(SICODI!$G$3:$G$2404,MATCH(L2107,SICODI!$G$3:$G$2404,0))))</f>
        <v>PPC20</v>
      </c>
      <c r="N2107" s="121" t="str">
        <f>+IF(ISERROR(VLOOKUP(M2107,'Resumen de precios LLTT'!$C$17:$D$3071,2,FALSE))=FALSE,VLOOKUP(M2107,'Resumen de precios LLTT'!$C$17:$D$3071,2,FALSE),VLOOKUP(M2107,SICODI!$G$3:$J$2404,2,FALSE))</f>
        <v>POSTE DE CONCRETO ARMADO DE 13/400/150/345</v>
      </c>
      <c r="O2107" s="58">
        <f>+IF(ISERROR(VLOOKUP(M2107,'Resumen de precios LLTT'!$C$17:$G$3071,5,FALSE))=FALSE,VLOOKUP(M2107,'Resumen de precios LLTT'!$C$17:$G$3071,5,FALSE),VLOOKUP(M2107,SICODI!$G$3:$J$2404,4,FALSE))</f>
        <v>364.69</v>
      </c>
      <c r="P2107" s="16">
        <f t="shared" si="294"/>
        <v>0.84299999999999997</v>
      </c>
      <c r="Q2107" s="78">
        <f t="shared" si="295"/>
        <v>672.12366999999995</v>
      </c>
      <c r="R2107" s="56">
        <v>0</v>
      </c>
      <c r="S2107" s="16">
        <f t="shared" si="296"/>
        <v>0.13400000000000001</v>
      </c>
      <c r="T2107" s="79">
        <f t="shared" si="297"/>
        <v>7.5053809816666659</v>
      </c>
      <c r="U2107" s="80">
        <f t="shared" si="298"/>
        <v>0.183</v>
      </c>
      <c r="V2107" s="81">
        <f t="shared" si="299"/>
        <v>1.3734847196449997</v>
      </c>
      <c r="W2107" s="79">
        <f t="shared" si="300"/>
        <v>0.46217247724950827</v>
      </c>
      <c r="X2107" s="60">
        <f t="shared" si="301"/>
        <v>0.5</v>
      </c>
      <c r="Y2107" s="56">
        <f>+'INFO ENEL'!R2095</f>
        <v>1</v>
      </c>
      <c r="Z2107" s="59">
        <f t="shared" si="302"/>
        <v>0.5</v>
      </c>
    </row>
    <row r="2108" spans="1:26" ht="15" customHeight="1" x14ac:dyDescent="0.25">
      <c r="A2108" s="55">
        <f>+'INFO ENEL'!A2096</f>
        <v>2091</v>
      </c>
      <c r="B2108" s="121" t="str">
        <f>+INDEX($B$8:$B$15,MATCH(L2108,$L$8:$L$15,0))</f>
        <v>SICODI</v>
      </c>
      <c r="C2108" s="56" t="str">
        <f>+'INFO ENEL'!B2096</f>
        <v>Lima</v>
      </c>
      <c r="D2108" s="56" t="str">
        <f>+'INFO ENEL'!D2096</f>
        <v>HUACHO (LIMA)</v>
      </c>
      <c r="E2108" s="56" t="str">
        <f>+'INFO ENEL'!D2096</f>
        <v>HUACHO (LIMA)</v>
      </c>
      <c r="F2108" s="50">
        <f>+'INFO ENEL'!E2096</f>
        <v>0</v>
      </c>
      <c r="G2108" s="56" t="str">
        <f>+'INFO ENEL'!L2096</f>
        <v>MT</v>
      </c>
      <c r="H2108" s="57">
        <f>+'INFO ENEL'!M2096</f>
        <v>101.42</v>
      </c>
      <c r="I2108" s="56">
        <f>+'INFO ENEL'!N2096</f>
        <v>13</v>
      </c>
      <c r="J2108" s="56" t="str">
        <f>+'INFO ENEL'!O2096</f>
        <v>Poste</v>
      </c>
      <c r="K2108" s="56" t="str">
        <f>+'INFO ENEL'!P2096</f>
        <v>Concreto</v>
      </c>
      <c r="L2108" s="56" t="str">
        <f>+'INFO ENEL'!Q2096</f>
        <v>PPC20</v>
      </c>
      <c r="M2108" s="55" t="str">
        <f>+IF(ISERROR(INDEX('Estructuras de Acero y Concreto'!$C$6:$C$577,MATCH(L2108,'Estructuras de Acero y Concreto'!$D$6:$D$577,0)))=FALSE,INDEX('Estructuras de Acero y Concreto'!$C$6:$C$577,MATCH(L2108,'Estructuras de Acero y Concreto'!$D$6:$D$577,0)),IF(ISERROR(INDEX('Estructuras de Madera'!$C$5:$C$122,MATCH(L2108,'Estructuras de Madera'!$D$5:$D$122,0)))=FALSE,INDEX('Estructuras de Madera'!$C$5:$C$122,MATCH(L2108,'Estructuras de Madera'!$D$5:$D$122,0)),INDEX(SICODI!$G$3:$G$2404,MATCH(L2108,SICODI!$G$3:$G$2404,0))))</f>
        <v>PPC20</v>
      </c>
      <c r="N2108" s="121" t="str">
        <f>+IF(ISERROR(VLOOKUP(M2108,'Resumen de precios LLTT'!$C$17:$D$3071,2,FALSE))=FALSE,VLOOKUP(M2108,'Resumen de precios LLTT'!$C$17:$D$3071,2,FALSE),VLOOKUP(M2108,SICODI!$G$3:$J$2404,2,FALSE))</f>
        <v>POSTE DE CONCRETO ARMADO DE 13/400/150/345</v>
      </c>
      <c r="O2108" s="58">
        <f>+IF(ISERROR(VLOOKUP(M2108,'Resumen de precios LLTT'!$C$17:$G$3071,5,FALSE))=FALSE,VLOOKUP(M2108,'Resumen de precios LLTT'!$C$17:$G$3071,5,FALSE),VLOOKUP(M2108,SICODI!$G$3:$J$2404,4,FALSE))</f>
        <v>364.69</v>
      </c>
      <c r="P2108" s="16">
        <f t="shared" si="294"/>
        <v>0.84299999999999997</v>
      </c>
      <c r="Q2108" s="78">
        <f t="shared" si="295"/>
        <v>672.12366999999995</v>
      </c>
      <c r="R2108" s="56">
        <v>0</v>
      </c>
      <c r="S2108" s="16">
        <f t="shared" si="296"/>
        <v>0.13400000000000001</v>
      </c>
      <c r="T2108" s="79">
        <f t="shared" si="297"/>
        <v>7.5053809816666659</v>
      </c>
      <c r="U2108" s="80">
        <f t="shared" si="298"/>
        <v>0.183</v>
      </c>
      <c r="V2108" s="81">
        <f t="shared" si="299"/>
        <v>1.3734847196449997</v>
      </c>
      <c r="W2108" s="79">
        <f t="shared" si="300"/>
        <v>0.46217247724950827</v>
      </c>
      <c r="X2108" s="60">
        <f t="shared" si="301"/>
        <v>0.5</v>
      </c>
      <c r="Y2108" s="56">
        <f>+'INFO ENEL'!R2096</f>
        <v>1</v>
      </c>
      <c r="Z2108" s="59">
        <f t="shared" si="302"/>
        <v>0.5</v>
      </c>
    </row>
    <row r="2109" spans="1:26" ht="15" customHeight="1" x14ac:dyDescent="0.25">
      <c r="A2109" s="55">
        <f>+'INFO ENEL'!A2097</f>
        <v>2092</v>
      </c>
      <c r="B2109" s="121" t="str">
        <f>+INDEX($B$8:$B$15,MATCH(L2109,$L$8:$L$15,0))</f>
        <v>SICODI</v>
      </c>
      <c r="C2109" s="56" t="str">
        <f>+'INFO ENEL'!B2097</f>
        <v>Lima</v>
      </c>
      <c r="D2109" s="56" t="str">
        <f>+'INFO ENEL'!D2097</f>
        <v>HUACHO (LIMA)</v>
      </c>
      <c r="E2109" s="56" t="str">
        <f>+'INFO ENEL'!D2097</f>
        <v>HUACHO (LIMA)</v>
      </c>
      <c r="F2109" s="50">
        <f>+'INFO ENEL'!E2097</f>
        <v>0</v>
      </c>
      <c r="G2109" s="56" t="str">
        <f>+'INFO ENEL'!L2097</f>
        <v>MT</v>
      </c>
      <c r="H2109" s="57">
        <f>+'INFO ENEL'!M2097</f>
        <v>114.58</v>
      </c>
      <c r="I2109" s="56">
        <f>+'INFO ENEL'!N2097</f>
        <v>13</v>
      </c>
      <c r="J2109" s="56" t="str">
        <f>+'INFO ENEL'!O2097</f>
        <v>Poste</v>
      </c>
      <c r="K2109" s="56" t="str">
        <f>+'INFO ENEL'!P2097</f>
        <v>Concreto</v>
      </c>
      <c r="L2109" s="56" t="str">
        <f>+'INFO ENEL'!Q2097</f>
        <v>PPC20</v>
      </c>
      <c r="M2109" s="55" t="str">
        <f>+IF(ISERROR(INDEX('Estructuras de Acero y Concreto'!$C$6:$C$577,MATCH(L2109,'Estructuras de Acero y Concreto'!$D$6:$D$577,0)))=FALSE,INDEX('Estructuras de Acero y Concreto'!$C$6:$C$577,MATCH(L2109,'Estructuras de Acero y Concreto'!$D$6:$D$577,0)),IF(ISERROR(INDEX('Estructuras de Madera'!$C$5:$C$122,MATCH(L2109,'Estructuras de Madera'!$D$5:$D$122,0)))=FALSE,INDEX('Estructuras de Madera'!$C$5:$C$122,MATCH(L2109,'Estructuras de Madera'!$D$5:$D$122,0)),INDEX(SICODI!$G$3:$G$2404,MATCH(L2109,SICODI!$G$3:$G$2404,0))))</f>
        <v>PPC20</v>
      </c>
      <c r="N2109" s="121" t="str">
        <f>+IF(ISERROR(VLOOKUP(M2109,'Resumen de precios LLTT'!$C$17:$D$3071,2,FALSE))=FALSE,VLOOKUP(M2109,'Resumen de precios LLTT'!$C$17:$D$3071,2,FALSE),VLOOKUP(M2109,SICODI!$G$3:$J$2404,2,FALSE))</f>
        <v>POSTE DE CONCRETO ARMADO DE 13/400/150/345</v>
      </c>
      <c r="O2109" s="58">
        <f>+IF(ISERROR(VLOOKUP(M2109,'Resumen de precios LLTT'!$C$17:$G$3071,5,FALSE))=FALSE,VLOOKUP(M2109,'Resumen de precios LLTT'!$C$17:$G$3071,5,FALSE),VLOOKUP(M2109,SICODI!$G$3:$J$2404,4,FALSE))</f>
        <v>364.69</v>
      </c>
      <c r="P2109" s="16">
        <f t="shared" si="294"/>
        <v>0.84299999999999997</v>
      </c>
      <c r="Q2109" s="78">
        <f t="shared" si="295"/>
        <v>672.12366999999995</v>
      </c>
      <c r="R2109" s="56">
        <v>0</v>
      </c>
      <c r="S2109" s="16">
        <f t="shared" si="296"/>
        <v>0.13400000000000001</v>
      </c>
      <c r="T2109" s="79">
        <f t="shared" si="297"/>
        <v>7.5053809816666659</v>
      </c>
      <c r="U2109" s="80">
        <f t="shared" si="298"/>
        <v>0.183</v>
      </c>
      <c r="V2109" s="81">
        <f t="shared" si="299"/>
        <v>1.3734847196449997</v>
      </c>
      <c r="W2109" s="79">
        <f t="shared" si="300"/>
        <v>0.46217247724950827</v>
      </c>
      <c r="X2109" s="60">
        <f t="shared" si="301"/>
        <v>0.5</v>
      </c>
      <c r="Y2109" s="56">
        <f>+'INFO ENEL'!R2097</f>
        <v>1</v>
      </c>
      <c r="Z2109" s="59">
        <f t="shared" si="302"/>
        <v>0.5</v>
      </c>
    </row>
    <row r="2110" spans="1:26" ht="15" customHeight="1" x14ac:dyDescent="0.25">
      <c r="A2110" s="55">
        <f>+'INFO ENEL'!A2098</f>
        <v>2093</v>
      </c>
      <c r="B2110" s="121" t="str">
        <f>+INDEX($B$8:$B$15,MATCH(L2110,$L$8:$L$15,0))</f>
        <v>SICODI</v>
      </c>
      <c r="C2110" s="56" t="str">
        <f>+'INFO ENEL'!B2098</f>
        <v>Lima</v>
      </c>
      <c r="D2110" s="56" t="str">
        <f>+'INFO ENEL'!D2098</f>
        <v>HUACHO (LIMA)</v>
      </c>
      <c r="E2110" s="56" t="str">
        <f>+'INFO ENEL'!D2098</f>
        <v>HUACHO (LIMA)</v>
      </c>
      <c r="F2110" s="50">
        <f>+'INFO ENEL'!E2098</f>
        <v>0</v>
      </c>
      <c r="G2110" s="56" t="str">
        <f>+'INFO ENEL'!L2098</f>
        <v>MT</v>
      </c>
      <c r="H2110" s="57">
        <f>+'INFO ENEL'!M2098</f>
        <v>97.42</v>
      </c>
      <c r="I2110" s="56">
        <f>+'INFO ENEL'!N2098</f>
        <v>13</v>
      </c>
      <c r="J2110" s="56" t="str">
        <f>+'INFO ENEL'!O2098</f>
        <v>Poste</v>
      </c>
      <c r="K2110" s="56" t="str">
        <f>+'INFO ENEL'!P2098</f>
        <v>Concreto</v>
      </c>
      <c r="L2110" s="56" t="str">
        <f>+'INFO ENEL'!Q2098</f>
        <v>PPC20</v>
      </c>
      <c r="M2110" s="55" t="str">
        <f>+IF(ISERROR(INDEX('Estructuras de Acero y Concreto'!$C$6:$C$577,MATCH(L2110,'Estructuras de Acero y Concreto'!$D$6:$D$577,0)))=FALSE,INDEX('Estructuras de Acero y Concreto'!$C$6:$C$577,MATCH(L2110,'Estructuras de Acero y Concreto'!$D$6:$D$577,0)),IF(ISERROR(INDEX('Estructuras de Madera'!$C$5:$C$122,MATCH(L2110,'Estructuras de Madera'!$D$5:$D$122,0)))=FALSE,INDEX('Estructuras de Madera'!$C$5:$C$122,MATCH(L2110,'Estructuras de Madera'!$D$5:$D$122,0)),INDEX(SICODI!$G$3:$G$2404,MATCH(L2110,SICODI!$G$3:$G$2404,0))))</f>
        <v>PPC20</v>
      </c>
      <c r="N2110" s="121" t="str">
        <f>+IF(ISERROR(VLOOKUP(M2110,'Resumen de precios LLTT'!$C$17:$D$3071,2,FALSE))=FALSE,VLOOKUP(M2110,'Resumen de precios LLTT'!$C$17:$D$3071,2,FALSE),VLOOKUP(M2110,SICODI!$G$3:$J$2404,2,FALSE))</f>
        <v>POSTE DE CONCRETO ARMADO DE 13/400/150/345</v>
      </c>
      <c r="O2110" s="58">
        <f>+IF(ISERROR(VLOOKUP(M2110,'Resumen de precios LLTT'!$C$17:$G$3071,5,FALSE))=FALSE,VLOOKUP(M2110,'Resumen de precios LLTT'!$C$17:$G$3071,5,FALSE),VLOOKUP(M2110,SICODI!$G$3:$J$2404,4,FALSE))</f>
        <v>364.69</v>
      </c>
      <c r="P2110" s="16">
        <f t="shared" si="294"/>
        <v>0.84299999999999997</v>
      </c>
      <c r="Q2110" s="78">
        <f t="shared" si="295"/>
        <v>672.12366999999995</v>
      </c>
      <c r="R2110" s="56">
        <v>0</v>
      </c>
      <c r="S2110" s="16">
        <f t="shared" si="296"/>
        <v>0.13400000000000001</v>
      </c>
      <c r="T2110" s="79">
        <f t="shared" si="297"/>
        <v>7.5053809816666659</v>
      </c>
      <c r="U2110" s="80">
        <f t="shared" si="298"/>
        <v>0.183</v>
      </c>
      <c r="V2110" s="81">
        <f t="shared" si="299"/>
        <v>1.3734847196449997</v>
      </c>
      <c r="W2110" s="79">
        <f t="shared" si="300"/>
        <v>0.46217247724950827</v>
      </c>
      <c r="X2110" s="60">
        <f t="shared" si="301"/>
        <v>0.5</v>
      </c>
      <c r="Y2110" s="56">
        <f>+'INFO ENEL'!R2098</f>
        <v>1</v>
      </c>
      <c r="Z2110" s="59">
        <f t="shared" si="302"/>
        <v>0.5</v>
      </c>
    </row>
    <row r="2111" spans="1:26" ht="15" customHeight="1" x14ac:dyDescent="0.25">
      <c r="A2111" s="55">
        <f>+'INFO ENEL'!A2099</f>
        <v>2094</v>
      </c>
      <c r="B2111" s="121" t="str">
        <f>+INDEX($B$8:$B$15,MATCH(L2111,$L$8:$L$15,0))</f>
        <v>SICODI</v>
      </c>
      <c r="C2111" s="56" t="str">
        <f>+'INFO ENEL'!B2099</f>
        <v>Lima</v>
      </c>
      <c r="D2111" s="56" t="str">
        <f>+'INFO ENEL'!D2099</f>
        <v>HUACHO (LIMA)</v>
      </c>
      <c r="E2111" s="56" t="str">
        <f>+'INFO ENEL'!D2099</f>
        <v>HUACHO (LIMA)</v>
      </c>
      <c r="F2111" s="50">
        <f>+'INFO ENEL'!E2099</f>
        <v>0</v>
      </c>
      <c r="G2111" s="56" t="str">
        <f>+'INFO ENEL'!L2099</f>
        <v>MT</v>
      </c>
      <c r="H2111" s="57">
        <f>+'INFO ENEL'!M2099</f>
        <v>58.34</v>
      </c>
      <c r="I2111" s="56">
        <f>+'INFO ENEL'!N2099</f>
        <v>13</v>
      </c>
      <c r="J2111" s="56" t="str">
        <f>+'INFO ENEL'!O2099</f>
        <v>Poste</v>
      </c>
      <c r="K2111" s="56" t="str">
        <f>+'INFO ENEL'!P2099</f>
        <v>Concreto</v>
      </c>
      <c r="L2111" s="56" t="str">
        <f>+'INFO ENEL'!Q2099</f>
        <v>PPC20</v>
      </c>
      <c r="M2111" s="55" t="str">
        <f>+IF(ISERROR(INDEX('Estructuras de Acero y Concreto'!$C$6:$C$577,MATCH(L2111,'Estructuras de Acero y Concreto'!$D$6:$D$577,0)))=FALSE,INDEX('Estructuras de Acero y Concreto'!$C$6:$C$577,MATCH(L2111,'Estructuras de Acero y Concreto'!$D$6:$D$577,0)),IF(ISERROR(INDEX('Estructuras de Madera'!$C$5:$C$122,MATCH(L2111,'Estructuras de Madera'!$D$5:$D$122,0)))=FALSE,INDEX('Estructuras de Madera'!$C$5:$C$122,MATCH(L2111,'Estructuras de Madera'!$D$5:$D$122,0)),INDEX(SICODI!$G$3:$G$2404,MATCH(L2111,SICODI!$G$3:$G$2404,0))))</f>
        <v>PPC20</v>
      </c>
      <c r="N2111" s="121" t="str">
        <f>+IF(ISERROR(VLOOKUP(M2111,'Resumen de precios LLTT'!$C$17:$D$3071,2,FALSE))=FALSE,VLOOKUP(M2111,'Resumen de precios LLTT'!$C$17:$D$3071,2,FALSE),VLOOKUP(M2111,SICODI!$G$3:$J$2404,2,FALSE))</f>
        <v>POSTE DE CONCRETO ARMADO DE 13/400/150/345</v>
      </c>
      <c r="O2111" s="58">
        <f>+IF(ISERROR(VLOOKUP(M2111,'Resumen de precios LLTT'!$C$17:$G$3071,5,FALSE))=FALSE,VLOOKUP(M2111,'Resumen de precios LLTT'!$C$17:$G$3071,5,FALSE),VLOOKUP(M2111,SICODI!$G$3:$J$2404,4,FALSE))</f>
        <v>364.69</v>
      </c>
      <c r="P2111" s="16">
        <f t="shared" si="294"/>
        <v>0.84299999999999997</v>
      </c>
      <c r="Q2111" s="78">
        <f t="shared" si="295"/>
        <v>672.12366999999995</v>
      </c>
      <c r="R2111" s="56">
        <v>0</v>
      </c>
      <c r="S2111" s="16">
        <f t="shared" si="296"/>
        <v>0.13400000000000001</v>
      </c>
      <c r="T2111" s="79">
        <f t="shared" si="297"/>
        <v>7.5053809816666659</v>
      </c>
      <c r="U2111" s="80">
        <f t="shared" si="298"/>
        <v>0.183</v>
      </c>
      <c r="V2111" s="81">
        <f t="shared" si="299"/>
        <v>1.3734847196449997</v>
      </c>
      <c r="W2111" s="79">
        <f t="shared" si="300"/>
        <v>0.46217247724950827</v>
      </c>
      <c r="X2111" s="60">
        <f t="shared" si="301"/>
        <v>0.5</v>
      </c>
      <c r="Y2111" s="56">
        <f>+'INFO ENEL'!R2099</f>
        <v>1</v>
      </c>
      <c r="Z2111" s="59">
        <f t="shared" si="302"/>
        <v>0.5</v>
      </c>
    </row>
    <row r="2112" spans="1:26" ht="15" customHeight="1" x14ac:dyDescent="0.25">
      <c r="A2112" s="55">
        <f>+'INFO ENEL'!A2100</f>
        <v>2095</v>
      </c>
      <c r="B2112" s="121" t="str">
        <f>+INDEX($B$8:$B$15,MATCH(L2112,$L$8:$L$15,0))</f>
        <v>SICODI</v>
      </c>
      <c r="C2112" s="56" t="str">
        <f>+'INFO ENEL'!B2100</f>
        <v>Lima</v>
      </c>
      <c r="D2112" s="56" t="str">
        <f>+'INFO ENEL'!D2100</f>
        <v>HUACHO (LIMA)</v>
      </c>
      <c r="E2112" s="56" t="str">
        <f>+'INFO ENEL'!D2100</f>
        <v>HUACHO (LIMA)</v>
      </c>
      <c r="F2112" s="50">
        <f>+'INFO ENEL'!E2100</f>
        <v>0</v>
      </c>
      <c r="G2112" s="56" t="str">
        <f>+'INFO ENEL'!L2100</f>
        <v>MT</v>
      </c>
      <c r="H2112" s="57">
        <f>+'INFO ENEL'!M2100</f>
        <v>109.65</v>
      </c>
      <c r="I2112" s="56">
        <f>+'INFO ENEL'!N2100</f>
        <v>13</v>
      </c>
      <c r="J2112" s="56" t="str">
        <f>+'INFO ENEL'!O2100</f>
        <v>Poste</v>
      </c>
      <c r="K2112" s="56" t="str">
        <f>+'INFO ENEL'!P2100</f>
        <v>Concreto</v>
      </c>
      <c r="L2112" s="56" t="str">
        <f>+'INFO ENEL'!Q2100</f>
        <v>PPC20</v>
      </c>
      <c r="M2112" s="55" t="str">
        <f>+IF(ISERROR(INDEX('Estructuras de Acero y Concreto'!$C$6:$C$577,MATCH(L2112,'Estructuras de Acero y Concreto'!$D$6:$D$577,0)))=FALSE,INDEX('Estructuras de Acero y Concreto'!$C$6:$C$577,MATCH(L2112,'Estructuras de Acero y Concreto'!$D$6:$D$577,0)),IF(ISERROR(INDEX('Estructuras de Madera'!$C$5:$C$122,MATCH(L2112,'Estructuras de Madera'!$D$5:$D$122,0)))=FALSE,INDEX('Estructuras de Madera'!$C$5:$C$122,MATCH(L2112,'Estructuras de Madera'!$D$5:$D$122,0)),INDEX(SICODI!$G$3:$G$2404,MATCH(L2112,SICODI!$G$3:$G$2404,0))))</f>
        <v>PPC20</v>
      </c>
      <c r="N2112" s="121" t="str">
        <f>+IF(ISERROR(VLOOKUP(M2112,'Resumen de precios LLTT'!$C$17:$D$3071,2,FALSE))=FALSE,VLOOKUP(M2112,'Resumen de precios LLTT'!$C$17:$D$3071,2,FALSE),VLOOKUP(M2112,SICODI!$G$3:$J$2404,2,FALSE))</f>
        <v>POSTE DE CONCRETO ARMADO DE 13/400/150/345</v>
      </c>
      <c r="O2112" s="58">
        <f>+IF(ISERROR(VLOOKUP(M2112,'Resumen de precios LLTT'!$C$17:$G$3071,5,FALSE))=FALSE,VLOOKUP(M2112,'Resumen de precios LLTT'!$C$17:$G$3071,5,FALSE),VLOOKUP(M2112,SICODI!$G$3:$J$2404,4,FALSE))</f>
        <v>364.69</v>
      </c>
      <c r="P2112" s="16">
        <f t="shared" si="294"/>
        <v>0.84299999999999997</v>
      </c>
      <c r="Q2112" s="78">
        <f t="shared" si="295"/>
        <v>672.12366999999995</v>
      </c>
      <c r="R2112" s="56">
        <v>0</v>
      </c>
      <c r="S2112" s="16">
        <f t="shared" si="296"/>
        <v>0.13400000000000001</v>
      </c>
      <c r="T2112" s="79">
        <f t="shared" si="297"/>
        <v>7.5053809816666659</v>
      </c>
      <c r="U2112" s="80">
        <f t="shared" si="298"/>
        <v>0.183</v>
      </c>
      <c r="V2112" s="81">
        <f t="shared" si="299"/>
        <v>1.3734847196449997</v>
      </c>
      <c r="W2112" s="79">
        <f t="shared" si="300"/>
        <v>0.46217247724950827</v>
      </c>
      <c r="X2112" s="60">
        <f t="shared" si="301"/>
        <v>0.5</v>
      </c>
      <c r="Y2112" s="56">
        <f>+'INFO ENEL'!R2100</f>
        <v>1</v>
      </c>
      <c r="Z2112" s="59">
        <f t="shared" si="302"/>
        <v>0.5</v>
      </c>
    </row>
    <row r="2113" spans="1:26" ht="15" customHeight="1" x14ac:dyDescent="0.25">
      <c r="A2113" s="55">
        <f>+'INFO ENEL'!A2101</f>
        <v>2096</v>
      </c>
      <c r="B2113" s="121" t="str">
        <f>+INDEX($B$8:$B$15,MATCH(L2113,$L$8:$L$15,0))</f>
        <v>SICODI</v>
      </c>
      <c r="C2113" s="56" t="str">
        <f>+'INFO ENEL'!B2101</f>
        <v>Lima</v>
      </c>
      <c r="D2113" s="56" t="str">
        <f>+'INFO ENEL'!D2101</f>
        <v>HUACHO (LIMA)</v>
      </c>
      <c r="E2113" s="56" t="str">
        <f>+'INFO ENEL'!D2101</f>
        <v>HUACHO (LIMA)</v>
      </c>
      <c r="F2113" s="50">
        <f>+'INFO ENEL'!E2101</f>
        <v>0</v>
      </c>
      <c r="G2113" s="56" t="str">
        <f>+'INFO ENEL'!L2101</f>
        <v>MT</v>
      </c>
      <c r="H2113" s="57">
        <f>+'INFO ENEL'!M2101</f>
        <v>111.82</v>
      </c>
      <c r="I2113" s="56">
        <f>+'INFO ENEL'!N2101</f>
        <v>13</v>
      </c>
      <c r="J2113" s="56" t="str">
        <f>+'INFO ENEL'!O2101</f>
        <v>Poste</v>
      </c>
      <c r="K2113" s="56" t="str">
        <f>+'INFO ENEL'!P2101</f>
        <v>Concreto</v>
      </c>
      <c r="L2113" s="56" t="str">
        <f>+'INFO ENEL'!Q2101</f>
        <v>PPC20</v>
      </c>
      <c r="M2113" s="55" t="str">
        <f>+IF(ISERROR(INDEX('Estructuras de Acero y Concreto'!$C$6:$C$577,MATCH(L2113,'Estructuras de Acero y Concreto'!$D$6:$D$577,0)))=FALSE,INDEX('Estructuras de Acero y Concreto'!$C$6:$C$577,MATCH(L2113,'Estructuras de Acero y Concreto'!$D$6:$D$577,0)),IF(ISERROR(INDEX('Estructuras de Madera'!$C$5:$C$122,MATCH(L2113,'Estructuras de Madera'!$D$5:$D$122,0)))=FALSE,INDEX('Estructuras de Madera'!$C$5:$C$122,MATCH(L2113,'Estructuras de Madera'!$D$5:$D$122,0)),INDEX(SICODI!$G$3:$G$2404,MATCH(L2113,SICODI!$G$3:$G$2404,0))))</f>
        <v>PPC20</v>
      </c>
      <c r="N2113" s="121" t="str">
        <f>+IF(ISERROR(VLOOKUP(M2113,'Resumen de precios LLTT'!$C$17:$D$3071,2,FALSE))=FALSE,VLOOKUP(M2113,'Resumen de precios LLTT'!$C$17:$D$3071,2,FALSE),VLOOKUP(M2113,SICODI!$G$3:$J$2404,2,FALSE))</f>
        <v>POSTE DE CONCRETO ARMADO DE 13/400/150/345</v>
      </c>
      <c r="O2113" s="58">
        <f>+IF(ISERROR(VLOOKUP(M2113,'Resumen de precios LLTT'!$C$17:$G$3071,5,FALSE))=FALSE,VLOOKUP(M2113,'Resumen de precios LLTT'!$C$17:$G$3071,5,FALSE),VLOOKUP(M2113,SICODI!$G$3:$J$2404,4,FALSE))</f>
        <v>364.69</v>
      </c>
      <c r="P2113" s="16">
        <f t="shared" si="294"/>
        <v>0.84299999999999997</v>
      </c>
      <c r="Q2113" s="78">
        <f t="shared" si="295"/>
        <v>672.12366999999995</v>
      </c>
      <c r="R2113" s="56">
        <v>0</v>
      </c>
      <c r="S2113" s="16">
        <f t="shared" si="296"/>
        <v>0.13400000000000001</v>
      </c>
      <c r="T2113" s="79">
        <f t="shared" si="297"/>
        <v>7.5053809816666659</v>
      </c>
      <c r="U2113" s="80">
        <f t="shared" si="298"/>
        <v>0.183</v>
      </c>
      <c r="V2113" s="81">
        <f t="shared" si="299"/>
        <v>1.3734847196449997</v>
      </c>
      <c r="W2113" s="79">
        <f t="shared" si="300"/>
        <v>0.46217247724950827</v>
      </c>
      <c r="X2113" s="60">
        <f t="shared" si="301"/>
        <v>0.5</v>
      </c>
      <c r="Y2113" s="56">
        <f>+'INFO ENEL'!R2101</f>
        <v>1</v>
      </c>
      <c r="Z2113" s="59">
        <f t="shared" si="302"/>
        <v>0.5</v>
      </c>
    </row>
    <row r="2114" spans="1:26" ht="15" customHeight="1" x14ac:dyDescent="0.25">
      <c r="A2114" s="55">
        <f>+'INFO ENEL'!A2102</f>
        <v>2097</v>
      </c>
      <c r="B2114" s="121" t="str">
        <f>+INDEX($B$8:$B$15,MATCH(L2114,$L$8:$L$15,0))</f>
        <v>SICODI</v>
      </c>
      <c r="C2114" s="56" t="str">
        <f>+'INFO ENEL'!B2102</f>
        <v>Lima</v>
      </c>
      <c r="D2114" s="56" t="str">
        <f>+'INFO ENEL'!D2102</f>
        <v>HUACHO (LIMA)</v>
      </c>
      <c r="E2114" s="56" t="str">
        <f>+'INFO ENEL'!D2102</f>
        <v>HUACHO (LIMA)</v>
      </c>
      <c r="F2114" s="50">
        <f>+'INFO ENEL'!E2102</f>
        <v>0</v>
      </c>
      <c r="G2114" s="56" t="str">
        <f>+'INFO ENEL'!L2102</f>
        <v>MT</v>
      </c>
      <c r="H2114" s="57">
        <f>+'INFO ENEL'!M2102</f>
        <v>121.26</v>
      </c>
      <c r="I2114" s="56">
        <f>+'INFO ENEL'!N2102</f>
        <v>13</v>
      </c>
      <c r="J2114" s="56" t="str">
        <f>+'INFO ENEL'!O2102</f>
        <v>Poste</v>
      </c>
      <c r="K2114" s="56" t="str">
        <f>+'INFO ENEL'!P2102</f>
        <v>Concreto</v>
      </c>
      <c r="L2114" s="56" t="str">
        <f>+'INFO ENEL'!Q2102</f>
        <v>PPC20</v>
      </c>
      <c r="M2114" s="55" t="str">
        <f>+IF(ISERROR(INDEX('Estructuras de Acero y Concreto'!$C$6:$C$577,MATCH(L2114,'Estructuras de Acero y Concreto'!$D$6:$D$577,0)))=FALSE,INDEX('Estructuras de Acero y Concreto'!$C$6:$C$577,MATCH(L2114,'Estructuras de Acero y Concreto'!$D$6:$D$577,0)),IF(ISERROR(INDEX('Estructuras de Madera'!$C$5:$C$122,MATCH(L2114,'Estructuras de Madera'!$D$5:$D$122,0)))=FALSE,INDEX('Estructuras de Madera'!$C$5:$C$122,MATCH(L2114,'Estructuras de Madera'!$D$5:$D$122,0)),INDEX(SICODI!$G$3:$G$2404,MATCH(L2114,SICODI!$G$3:$G$2404,0))))</f>
        <v>PPC20</v>
      </c>
      <c r="N2114" s="121" t="str">
        <f>+IF(ISERROR(VLOOKUP(M2114,'Resumen de precios LLTT'!$C$17:$D$3071,2,FALSE))=FALSE,VLOOKUP(M2114,'Resumen de precios LLTT'!$C$17:$D$3071,2,FALSE),VLOOKUP(M2114,SICODI!$G$3:$J$2404,2,FALSE))</f>
        <v>POSTE DE CONCRETO ARMADO DE 13/400/150/345</v>
      </c>
      <c r="O2114" s="58">
        <f>+IF(ISERROR(VLOOKUP(M2114,'Resumen de precios LLTT'!$C$17:$G$3071,5,FALSE))=FALSE,VLOOKUP(M2114,'Resumen de precios LLTT'!$C$17:$G$3071,5,FALSE),VLOOKUP(M2114,SICODI!$G$3:$J$2404,4,FALSE))</f>
        <v>364.69</v>
      </c>
      <c r="P2114" s="16">
        <f t="shared" si="294"/>
        <v>0.84299999999999997</v>
      </c>
      <c r="Q2114" s="78">
        <f t="shared" si="295"/>
        <v>672.12366999999995</v>
      </c>
      <c r="R2114" s="56">
        <v>0</v>
      </c>
      <c r="S2114" s="16">
        <f t="shared" si="296"/>
        <v>0.13400000000000001</v>
      </c>
      <c r="T2114" s="79">
        <f t="shared" si="297"/>
        <v>7.5053809816666659</v>
      </c>
      <c r="U2114" s="80">
        <f t="shared" si="298"/>
        <v>0.183</v>
      </c>
      <c r="V2114" s="81">
        <f t="shared" si="299"/>
        <v>1.3734847196449997</v>
      </c>
      <c r="W2114" s="79">
        <f t="shared" si="300"/>
        <v>0.46217247724950827</v>
      </c>
      <c r="X2114" s="60">
        <f t="shared" si="301"/>
        <v>0.5</v>
      </c>
      <c r="Y2114" s="56">
        <f>+'INFO ENEL'!R2102</f>
        <v>1</v>
      </c>
      <c r="Z2114" s="59">
        <f t="shared" si="302"/>
        <v>0.5</v>
      </c>
    </row>
    <row r="2115" spans="1:26" ht="15" customHeight="1" x14ac:dyDescent="0.25">
      <c r="A2115" s="55">
        <f>+'INFO ENEL'!A2103</f>
        <v>2098</v>
      </c>
      <c r="B2115" s="121" t="str">
        <f>+INDEX($B$8:$B$15,MATCH(L2115,$L$8:$L$15,0))</f>
        <v>SICODI</v>
      </c>
      <c r="C2115" s="56" t="str">
        <f>+'INFO ENEL'!B2103</f>
        <v>Lima</v>
      </c>
      <c r="D2115" s="56" t="str">
        <f>+'INFO ENEL'!D2103</f>
        <v>HUACHO (LIMA)</v>
      </c>
      <c r="E2115" s="56" t="str">
        <f>+'INFO ENEL'!D2103</f>
        <v>HUACHO (LIMA)</v>
      </c>
      <c r="F2115" s="50">
        <f>+'INFO ENEL'!E2103</f>
        <v>0</v>
      </c>
      <c r="G2115" s="56" t="str">
        <f>+'INFO ENEL'!L2103</f>
        <v>MT</v>
      </c>
      <c r="H2115" s="57">
        <f>+'INFO ENEL'!M2103</f>
        <v>98.92</v>
      </c>
      <c r="I2115" s="56">
        <f>+'INFO ENEL'!N2103</f>
        <v>13</v>
      </c>
      <c r="J2115" s="56" t="str">
        <f>+'INFO ENEL'!O2103</f>
        <v>Poste</v>
      </c>
      <c r="K2115" s="56" t="str">
        <f>+'INFO ENEL'!P2103</f>
        <v>Concreto</v>
      </c>
      <c r="L2115" s="56" t="str">
        <f>+'INFO ENEL'!Q2103</f>
        <v>PPC20</v>
      </c>
      <c r="M2115" s="55" t="str">
        <f>+IF(ISERROR(INDEX('Estructuras de Acero y Concreto'!$C$6:$C$577,MATCH(L2115,'Estructuras de Acero y Concreto'!$D$6:$D$577,0)))=FALSE,INDEX('Estructuras de Acero y Concreto'!$C$6:$C$577,MATCH(L2115,'Estructuras de Acero y Concreto'!$D$6:$D$577,0)),IF(ISERROR(INDEX('Estructuras de Madera'!$C$5:$C$122,MATCH(L2115,'Estructuras de Madera'!$D$5:$D$122,0)))=FALSE,INDEX('Estructuras de Madera'!$C$5:$C$122,MATCH(L2115,'Estructuras de Madera'!$D$5:$D$122,0)),INDEX(SICODI!$G$3:$G$2404,MATCH(L2115,SICODI!$G$3:$G$2404,0))))</f>
        <v>PPC20</v>
      </c>
      <c r="N2115" s="121" t="str">
        <f>+IF(ISERROR(VLOOKUP(M2115,'Resumen de precios LLTT'!$C$17:$D$3071,2,FALSE))=FALSE,VLOOKUP(M2115,'Resumen de precios LLTT'!$C$17:$D$3071,2,FALSE),VLOOKUP(M2115,SICODI!$G$3:$J$2404,2,FALSE))</f>
        <v>POSTE DE CONCRETO ARMADO DE 13/400/150/345</v>
      </c>
      <c r="O2115" s="58">
        <f>+IF(ISERROR(VLOOKUP(M2115,'Resumen de precios LLTT'!$C$17:$G$3071,5,FALSE))=FALSE,VLOOKUP(M2115,'Resumen de precios LLTT'!$C$17:$G$3071,5,FALSE),VLOOKUP(M2115,SICODI!$G$3:$J$2404,4,FALSE))</f>
        <v>364.69</v>
      </c>
      <c r="P2115" s="16">
        <f t="shared" si="294"/>
        <v>0.84299999999999997</v>
      </c>
      <c r="Q2115" s="78">
        <f t="shared" si="295"/>
        <v>672.12366999999995</v>
      </c>
      <c r="R2115" s="56">
        <v>0</v>
      </c>
      <c r="S2115" s="16">
        <f t="shared" si="296"/>
        <v>0.13400000000000001</v>
      </c>
      <c r="T2115" s="79">
        <f t="shared" si="297"/>
        <v>7.5053809816666659</v>
      </c>
      <c r="U2115" s="80">
        <f t="shared" si="298"/>
        <v>0.183</v>
      </c>
      <c r="V2115" s="81">
        <f t="shared" si="299"/>
        <v>1.3734847196449997</v>
      </c>
      <c r="W2115" s="79">
        <f t="shared" si="300"/>
        <v>0.46217247724950827</v>
      </c>
      <c r="X2115" s="60">
        <f t="shared" si="301"/>
        <v>0.5</v>
      </c>
      <c r="Y2115" s="56">
        <f>+'INFO ENEL'!R2103</f>
        <v>1</v>
      </c>
      <c r="Z2115" s="59">
        <f t="shared" si="302"/>
        <v>0.5</v>
      </c>
    </row>
    <row r="2116" spans="1:26" ht="15" customHeight="1" x14ac:dyDescent="0.25">
      <c r="A2116" s="55">
        <f>+'INFO ENEL'!A2104</f>
        <v>2099</v>
      </c>
      <c r="B2116" s="121" t="str">
        <f>+INDEX($B$8:$B$15,MATCH(L2116,$L$8:$L$15,0))</f>
        <v>SICODI</v>
      </c>
      <c r="C2116" s="56" t="str">
        <f>+'INFO ENEL'!B2104</f>
        <v>Lima</v>
      </c>
      <c r="D2116" s="56" t="str">
        <f>+'INFO ENEL'!D2104</f>
        <v>HUACHO (LIMA)</v>
      </c>
      <c r="E2116" s="56" t="str">
        <f>+'INFO ENEL'!D2104</f>
        <v>HUACHO (LIMA)</v>
      </c>
      <c r="F2116" s="50">
        <f>+'INFO ENEL'!E2104</f>
        <v>0</v>
      </c>
      <c r="G2116" s="56" t="str">
        <f>+'INFO ENEL'!L2104</f>
        <v>MT</v>
      </c>
      <c r="H2116" s="57">
        <f>+'INFO ENEL'!M2104</f>
        <v>98.89</v>
      </c>
      <c r="I2116" s="56">
        <f>+'INFO ENEL'!N2104</f>
        <v>13</v>
      </c>
      <c r="J2116" s="56" t="str">
        <f>+'INFO ENEL'!O2104</f>
        <v>Poste</v>
      </c>
      <c r="K2116" s="56" t="str">
        <f>+'INFO ENEL'!P2104</f>
        <v>Concreto</v>
      </c>
      <c r="L2116" s="56" t="str">
        <f>+'INFO ENEL'!Q2104</f>
        <v>PPC20</v>
      </c>
      <c r="M2116" s="55" t="str">
        <f>+IF(ISERROR(INDEX('Estructuras de Acero y Concreto'!$C$6:$C$577,MATCH(L2116,'Estructuras de Acero y Concreto'!$D$6:$D$577,0)))=FALSE,INDEX('Estructuras de Acero y Concreto'!$C$6:$C$577,MATCH(L2116,'Estructuras de Acero y Concreto'!$D$6:$D$577,0)),IF(ISERROR(INDEX('Estructuras de Madera'!$C$5:$C$122,MATCH(L2116,'Estructuras de Madera'!$D$5:$D$122,0)))=FALSE,INDEX('Estructuras de Madera'!$C$5:$C$122,MATCH(L2116,'Estructuras de Madera'!$D$5:$D$122,0)),INDEX(SICODI!$G$3:$G$2404,MATCH(L2116,SICODI!$G$3:$G$2404,0))))</f>
        <v>PPC20</v>
      </c>
      <c r="N2116" s="121" t="str">
        <f>+IF(ISERROR(VLOOKUP(M2116,'Resumen de precios LLTT'!$C$17:$D$3071,2,FALSE))=FALSE,VLOOKUP(M2116,'Resumen de precios LLTT'!$C$17:$D$3071,2,FALSE),VLOOKUP(M2116,SICODI!$G$3:$J$2404,2,FALSE))</f>
        <v>POSTE DE CONCRETO ARMADO DE 13/400/150/345</v>
      </c>
      <c r="O2116" s="58">
        <f>+IF(ISERROR(VLOOKUP(M2116,'Resumen de precios LLTT'!$C$17:$G$3071,5,FALSE))=FALSE,VLOOKUP(M2116,'Resumen de precios LLTT'!$C$17:$G$3071,5,FALSE),VLOOKUP(M2116,SICODI!$G$3:$J$2404,4,FALSE))</f>
        <v>364.69</v>
      </c>
      <c r="P2116" s="16">
        <f t="shared" si="294"/>
        <v>0.84299999999999997</v>
      </c>
      <c r="Q2116" s="78">
        <f t="shared" si="295"/>
        <v>672.12366999999995</v>
      </c>
      <c r="R2116" s="56">
        <v>0</v>
      </c>
      <c r="S2116" s="16">
        <f t="shared" si="296"/>
        <v>0.13400000000000001</v>
      </c>
      <c r="T2116" s="79">
        <f t="shared" si="297"/>
        <v>7.5053809816666659</v>
      </c>
      <c r="U2116" s="80">
        <f t="shared" si="298"/>
        <v>0.183</v>
      </c>
      <c r="V2116" s="81">
        <f t="shared" si="299"/>
        <v>1.3734847196449997</v>
      </c>
      <c r="W2116" s="79">
        <f t="shared" si="300"/>
        <v>0.46217247724950827</v>
      </c>
      <c r="X2116" s="60">
        <f t="shared" si="301"/>
        <v>0.5</v>
      </c>
      <c r="Y2116" s="56">
        <f>+'INFO ENEL'!R2104</f>
        <v>1</v>
      </c>
      <c r="Z2116" s="59">
        <f t="shared" si="302"/>
        <v>0.5</v>
      </c>
    </row>
    <row r="2117" spans="1:26" ht="15" customHeight="1" x14ac:dyDescent="0.25">
      <c r="A2117" s="55">
        <f>+'INFO ENEL'!A2105</f>
        <v>2100</v>
      </c>
      <c r="B2117" s="121" t="str">
        <f>+INDEX($B$8:$B$15,MATCH(L2117,$L$8:$L$15,0))</f>
        <v>SICODI</v>
      </c>
      <c r="C2117" s="56" t="str">
        <f>+'INFO ENEL'!B2105</f>
        <v>Lima</v>
      </c>
      <c r="D2117" s="56" t="str">
        <f>+'INFO ENEL'!D2105</f>
        <v>HUACHO (LIMA)</v>
      </c>
      <c r="E2117" s="56" t="str">
        <f>+'INFO ENEL'!D2105</f>
        <v>HUACHO (LIMA)</v>
      </c>
      <c r="F2117" s="50">
        <f>+'INFO ENEL'!E2105</f>
        <v>0</v>
      </c>
      <c r="G2117" s="56" t="str">
        <f>+'INFO ENEL'!L2105</f>
        <v>MT</v>
      </c>
      <c r="H2117" s="57">
        <f>+'INFO ENEL'!M2105</f>
        <v>17.489999999999899</v>
      </c>
      <c r="I2117" s="56">
        <f>+'INFO ENEL'!N2105</f>
        <v>13</v>
      </c>
      <c r="J2117" s="56" t="str">
        <f>+'INFO ENEL'!O2105</f>
        <v>Poste</v>
      </c>
      <c r="K2117" s="56" t="str">
        <f>+'INFO ENEL'!P2105</f>
        <v>Concreto</v>
      </c>
      <c r="L2117" s="56" t="str">
        <f>+'INFO ENEL'!Q2105</f>
        <v>PPC20</v>
      </c>
      <c r="M2117" s="55" t="str">
        <f>+IF(ISERROR(INDEX('Estructuras de Acero y Concreto'!$C$6:$C$577,MATCH(L2117,'Estructuras de Acero y Concreto'!$D$6:$D$577,0)))=FALSE,INDEX('Estructuras de Acero y Concreto'!$C$6:$C$577,MATCH(L2117,'Estructuras de Acero y Concreto'!$D$6:$D$577,0)),IF(ISERROR(INDEX('Estructuras de Madera'!$C$5:$C$122,MATCH(L2117,'Estructuras de Madera'!$D$5:$D$122,0)))=FALSE,INDEX('Estructuras de Madera'!$C$5:$C$122,MATCH(L2117,'Estructuras de Madera'!$D$5:$D$122,0)),INDEX(SICODI!$G$3:$G$2404,MATCH(L2117,SICODI!$G$3:$G$2404,0))))</f>
        <v>PPC20</v>
      </c>
      <c r="N2117" s="121" t="str">
        <f>+IF(ISERROR(VLOOKUP(M2117,'Resumen de precios LLTT'!$C$17:$D$3071,2,FALSE))=FALSE,VLOOKUP(M2117,'Resumen de precios LLTT'!$C$17:$D$3071,2,FALSE),VLOOKUP(M2117,SICODI!$G$3:$J$2404,2,FALSE))</f>
        <v>POSTE DE CONCRETO ARMADO DE 13/400/150/345</v>
      </c>
      <c r="O2117" s="58">
        <f>+IF(ISERROR(VLOOKUP(M2117,'Resumen de precios LLTT'!$C$17:$G$3071,5,FALSE))=FALSE,VLOOKUP(M2117,'Resumen de precios LLTT'!$C$17:$G$3071,5,FALSE),VLOOKUP(M2117,SICODI!$G$3:$J$2404,4,FALSE))</f>
        <v>364.69</v>
      </c>
      <c r="P2117" s="16">
        <f t="shared" si="294"/>
        <v>0.84299999999999997</v>
      </c>
      <c r="Q2117" s="78">
        <f t="shared" si="295"/>
        <v>672.12366999999995</v>
      </c>
      <c r="R2117" s="56">
        <v>0</v>
      </c>
      <c r="S2117" s="16">
        <f t="shared" si="296"/>
        <v>0.13400000000000001</v>
      </c>
      <c r="T2117" s="79">
        <f t="shared" si="297"/>
        <v>7.5053809816666659</v>
      </c>
      <c r="U2117" s="80">
        <f t="shared" si="298"/>
        <v>0.183</v>
      </c>
      <c r="V2117" s="81">
        <f t="shared" si="299"/>
        <v>1.3734847196449997</v>
      </c>
      <c r="W2117" s="79">
        <f t="shared" si="300"/>
        <v>0.46217247724950827</v>
      </c>
      <c r="X2117" s="60">
        <f t="shared" si="301"/>
        <v>0.5</v>
      </c>
      <c r="Y2117" s="56">
        <f>+'INFO ENEL'!R2105</f>
        <v>1</v>
      </c>
      <c r="Z2117" s="59">
        <f t="shared" si="302"/>
        <v>0.5</v>
      </c>
    </row>
    <row r="2118" spans="1:26" ht="15" customHeight="1" x14ac:dyDescent="0.25">
      <c r="A2118" s="55">
        <f>+'INFO ENEL'!A2106</f>
        <v>2101</v>
      </c>
      <c r="B2118" s="121" t="str">
        <f>+INDEX($B$8:$B$15,MATCH(L2118,$L$8:$L$15,0))</f>
        <v>SICODI</v>
      </c>
      <c r="C2118" s="56" t="str">
        <f>+'INFO ENEL'!B2106</f>
        <v>Lima</v>
      </c>
      <c r="D2118" s="56" t="str">
        <f>+'INFO ENEL'!D2106</f>
        <v>HUARAL (LIMA)</v>
      </c>
      <c r="E2118" s="56" t="str">
        <f>+'INFO ENEL'!D2106</f>
        <v>HUARAL (LIMA)</v>
      </c>
      <c r="F2118" s="50">
        <f>+'INFO ENEL'!E2106</f>
        <v>0</v>
      </c>
      <c r="G2118" s="56" t="str">
        <f>+'INFO ENEL'!L2106</f>
        <v>MT</v>
      </c>
      <c r="H2118" s="57">
        <f>+'INFO ENEL'!M2106</f>
        <v>121.13</v>
      </c>
      <c r="I2118" s="56">
        <f>+'INFO ENEL'!N2106</f>
        <v>13</v>
      </c>
      <c r="J2118" s="56" t="str">
        <f>+'INFO ENEL'!O2106</f>
        <v>Poste</v>
      </c>
      <c r="K2118" s="56" t="str">
        <f>+'INFO ENEL'!P2106</f>
        <v>Concreto</v>
      </c>
      <c r="L2118" s="56" t="str">
        <f>+'INFO ENEL'!Q2106</f>
        <v>PPC20</v>
      </c>
      <c r="M2118" s="55" t="str">
        <f>+IF(ISERROR(INDEX('Estructuras de Acero y Concreto'!$C$6:$C$577,MATCH(L2118,'Estructuras de Acero y Concreto'!$D$6:$D$577,0)))=FALSE,INDEX('Estructuras de Acero y Concreto'!$C$6:$C$577,MATCH(L2118,'Estructuras de Acero y Concreto'!$D$6:$D$577,0)),IF(ISERROR(INDEX('Estructuras de Madera'!$C$5:$C$122,MATCH(L2118,'Estructuras de Madera'!$D$5:$D$122,0)))=FALSE,INDEX('Estructuras de Madera'!$C$5:$C$122,MATCH(L2118,'Estructuras de Madera'!$D$5:$D$122,0)),INDEX(SICODI!$G$3:$G$2404,MATCH(L2118,SICODI!$G$3:$G$2404,0))))</f>
        <v>PPC20</v>
      </c>
      <c r="N2118" s="121" t="str">
        <f>+IF(ISERROR(VLOOKUP(M2118,'Resumen de precios LLTT'!$C$17:$D$3071,2,FALSE))=FALSE,VLOOKUP(M2118,'Resumen de precios LLTT'!$C$17:$D$3071,2,FALSE),VLOOKUP(M2118,SICODI!$G$3:$J$2404,2,FALSE))</f>
        <v>POSTE DE CONCRETO ARMADO DE 13/400/150/345</v>
      </c>
      <c r="O2118" s="58">
        <f>+IF(ISERROR(VLOOKUP(M2118,'Resumen de precios LLTT'!$C$17:$G$3071,5,FALSE))=FALSE,VLOOKUP(M2118,'Resumen de precios LLTT'!$C$17:$G$3071,5,FALSE),VLOOKUP(M2118,SICODI!$G$3:$J$2404,4,FALSE))</f>
        <v>364.69</v>
      </c>
      <c r="P2118" s="16">
        <f t="shared" si="294"/>
        <v>0.84299999999999997</v>
      </c>
      <c r="Q2118" s="78">
        <f t="shared" si="295"/>
        <v>672.12366999999995</v>
      </c>
      <c r="R2118" s="56">
        <v>0</v>
      </c>
      <c r="S2118" s="16">
        <f t="shared" si="296"/>
        <v>0.13400000000000001</v>
      </c>
      <c r="T2118" s="79">
        <f t="shared" si="297"/>
        <v>7.5053809816666659</v>
      </c>
      <c r="U2118" s="80">
        <f t="shared" si="298"/>
        <v>0.183</v>
      </c>
      <c r="V2118" s="81">
        <f t="shared" si="299"/>
        <v>1.3734847196449997</v>
      </c>
      <c r="W2118" s="79">
        <f t="shared" si="300"/>
        <v>0.46217247724950827</v>
      </c>
      <c r="X2118" s="60">
        <f t="shared" si="301"/>
        <v>0.5</v>
      </c>
      <c r="Y2118" s="56">
        <f>+'INFO ENEL'!R2106</f>
        <v>1</v>
      </c>
      <c r="Z2118" s="59">
        <f t="shared" si="302"/>
        <v>0.5</v>
      </c>
    </row>
    <row r="2119" spans="1:26" ht="15" customHeight="1" x14ac:dyDescent="0.25">
      <c r="A2119" s="55">
        <f>+'INFO ENEL'!A2107</f>
        <v>2102</v>
      </c>
      <c r="B2119" s="121" t="str">
        <f>+INDEX($B$8:$B$15,MATCH(L2119,$L$8:$L$15,0))</f>
        <v>SICODI</v>
      </c>
      <c r="C2119" s="56" t="str">
        <f>+'INFO ENEL'!B2107</f>
        <v>Lima</v>
      </c>
      <c r="D2119" s="56" t="str">
        <f>+'INFO ENEL'!D2107</f>
        <v>HUARAL (LIMA)</v>
      </c>
      <c r="E2119" s="56" t="str">
        <f>+'INFO ENEL'!D2107</f>
        <v>HUARAL (LIMA)</v>
      </c>
      <c r="F2119" s="50">
        <f>+'INFO ENEL'!E2107</f>
        <v>0</v>
      </c>
      <c r="G2119" s="56" t="str">
        <f>+'INFO ENEL'!L2107</f>
        <v>MT</v>
      </c>
      <c r="H2119" s="57">
        <f>+'INFO ENEL'!M2107</f>
        <v>101.55</v>
      </c>
      <c r="I2119" s="56">
        <f>+'INFO ENEL'!N2107</f>
        <v>13</v>
      </c>
      <c r="J2119" s="56" t="str">
        <f>+'INFO ENEL'!O2107</f>
        <v>Poste</v>
      </c>
      <c r="K2119" s="56" t="str">
        <f>+'INFO ENEL'!P2107</f>
        <v>Concreto</v>
      </c>
      <c r="L2119" s="56" t="str">
        <f>+'INFO ENEL'!Q2107</f>
        <v>PPC20</v>
      </c>
      <c r="M2119" s="55" t="str">
        <f>+IF(ISERROR(INDEX('Estructuras de Acero y Concreto'!$C$6:$C$577,MATCH(L2119,'Estructuras de Acero y Concreto'!$D$6:$D$577,0)))=FALSE,INDEX('Estructuras de Acero y Concreto'!$C$6:$C$577,MATCH(L2119,'Estructuras de Acero y Concreto'!$D$6:$D$577,0)),IF(ISERROR(INDEX('Estructuras de Madera'!$C$5:$C$122,MATCH(L2119,'Estructuras de Madera'!$D$5:$D$122,0)))=FALSE,INDEX('Estructuras de Madera'!$C$5:$C$122,MATCH(L2119,'Estructuras de Madera'!$D$5:$D$122,0)),INDEX(SICODI!$G$3:$G$2404,MATCH(L2119,SICODI!$G$3:$G$2404,0))))</f>
        <v>PPC20</v>
      </c>
      <c r="N2119" s="121" t="str">
        <f>+IF(ISERROR(VLOOKUP(M2119,'Resumen de precios LLTT'!$C$17:$D$3071,2,FALSE))=FALSE,VLOOKUP(M2119,'Resumen de precios LLTT'!$C$17:$D$3071,2,FALSE),VLOOKUP(M2119,SICODI!$G$3:$J$2404,2,FALSE))</f>
        <v>POSTE DE CONCRETO ARMADO DE 13/400/150/345</v>
      </c>
      <c r="O2119" s="58">
        <f>+IF(ISERROR(VLOOKUP(M2119,'Resumen de precios LLTT'!$C$17:$G$3071,5,FALSE))=FALSE,VLOOKUP(M2119,'Resumen de precios LLTT'!$C$17:$G$3071,5,FALSE),VLOOKUP(M2119,SICODI!$G$3:$J$2404,4,FALSE))</f>
        <v>364.69</v>
      </c>
      <c r="P2119" s="16">
        <f t="shared" si="294"/>
        <v>0.84299999999999997</v>
      </c>
      <c r="Q2119" s="78">
        <f t="shared" si="295"/>
        <v>672.12366999999995</v>
      </c>
      <c r="R2119" s="56">
        <v>0</v>
      </c>
      <c r="S2119" s="16">
        <f t="shared" si="296"/>
        <v>0.13400000000000001</v>
      </c>
      <c r="T2119" s="79">
        <f t="shared" si="297"/>
        <v>7.5053809816666659</v>
      </c>
      <c r="U2119" s="80">
        <f t="shared" si="298"/>
        <v>0.183</v>
      </c>
      <c r="V2119" s="81">
        <f t="shared" si="299"/>
        <v>1.3734847196449997</v>
      </c>
      <c r="W2119" s="79">
        <f t="shared" si="300"/>
        <v>0.46217247724950827</v>
      </c>
      <c r="X2119" s="60">
        <f t="shared" si="301"/>
        <v>0.5</v>
      </c>
      <c r="Y2119" s="56">
        <f>+'INFO ENEL'!R2107</f>
        <v>1</v>
      </c>
      <c r="Z2119" s="59">
        <f t="shared" si="302"/>
        <v>0.5</v>
      </c>
    </row>
    <row r="2120" spans="1:26" ht="15" customHeight="1" x14ac:dyDescent="0.25">
      <c r="A2120" s="55">
        <f>+'INFO ENEL'!A2108</f>
        <v>2103</v>
      </c>
      <c r="B2120" s="121" t="str">
        <f>+INDEX($B$8:$B$15,MATCH(L2120,$L$8:$L$15,0))</f>
        <v>SICODI</v>
      </c>
      <c r="C2120" s="56" t="str">
        <f>+'INFO ENEL'!B2108</f>
        <v>Lima</v>
      </c>
      <c r="D2120" s="56" t="str">
        <f>+'INFO ENEL'!D2108</f>
        <v>HUARAL (LIMA)</v>
      </c>
      <c r="E2120" s="56" t="str">
        <f>+'INFO ENEL'!D2108</f>
        <v>HUARAL (LIMA)</v>
      </c>
      <c r="F2120" s="50">
        <f>+'INFO ENEL'!E2108</f>
        <v>0</v>
      </c>
      <c r="G2120" s="56" t="str">
        <f>+'INFO ENEL'!L2108</f>
        <v>MT</v>
      </c>
      <c r="H2120" s="57">
        <f>+'INFO ENEL'!M2108</f>
        <v>145.4</v>
      </c>
      <c r="I2120" s="56">
        <f>+'INFO ENEL'!N2108</f>
        <v>13</v>
      </c>
      <c r="J2120" s="56" t="str">
        <f>+'INFO ENEL'!O2108</f>
        <v>Poste</v>
      </c>
      <c r="K2120" s="56" t="str">
        <f>+'INFO ENEL'!P2108</f>
        <v>Concreto</v>
      </c>
      <c r="L2120" s="56" t="str">
        <f>+'INFO ENEL'!Q2108</f>
        <v>PPC20</v>
      </c>
      <c r="M2120" s="55" t="str">
        <f>+IF(ISERROR(INDEX('Estructuras de Acero y Concreto'!$C$6:$C$577,MATCH(L2120,'Estructuras de Acero y Concreto'!$D$6:$D$577,0)))=FALSE,INDEX('Estructuras de Acero y Concreto'!$C$6:$C$577,MATCH(L2120,'Estructuras de Acero y Concreto'!$D$6:$D$577,0)),IF(ISERROR(INDEX('Estructuras de Madera'!$C$5:$C$122,MATCH(L2120,'Estructuras de Madera'!$D$5:$D$122,0)))=FALSE,INDEX('Estructuras de Madera'!$C$5:$C$122,MATCH(L2120,'Estructuras de Madera'!$D$5:$D$122,0)),INDEX(SICODI!$G$3:$G$2404,MATCH(L2120,SICODI!$G$3:$G$2404,0))))</f>
        <v>PPC20</v>
      </c>
      <c r="N2120" s="121" t="str">
        <f>+IF(ISERROR(VLOOKUP(M2120,'Resumen de precios LLTT'!$C$17:$D$3071,2,FALSE))=FALSE,VLOOKUP(M2120,'Resumen de precios LLTT'!$C$17:$D$3071,2,FALSE),VLOOKUP(M2120,SICODI!$G$3:$J$2404,2,FALSE))</f>
        <v>POSTE DE CONCRETO ARMADO DE 13/400/150/345</v>
      </c>
      <c r="O2120" s="58">
        <f>+IF(ISERROR(VLOOKUP(M2120,'Resumen de precios LLTT'!$C$17:$G$3071,5,FALSE))=FALSE,VLOOKUP(M2120,'Resumen de precios LLTT'!$C$17:$G$3071,5,FALSE),VLOOKUP(M2120,SICODI!$G$3:$J$2404,4,FALSE))</f>
        <v>364.69</v>
      </c>
      <c r="P2120" s="16">
        <f t="shared" si="294"/>
        <v>0.84299999999999997</v>
      </c>
      <c r="Q2120" s="78">
        <f t="shared" si="295"/>
        <v>672.12366999999995</v>
      </c>
      <c r="R2120" s="56">
        <v>0</v>
      </c>
      <c r="S2120" s="16">
        <f t="shared" si="296"/>
        <v>0.13400000000000001</v>
      </c>
      <c r="T2120" s="79">
        <f t="shared" si="297"/>
        <v>7.5053809816666659</v>
      </c>
      <c r="U2120" s="80">
        <f t="shared" si="298"/>
        <v>0.183</v>
      </c>
      <c r="V2120" s="81">
        <f t="shared" si="299"/>
        <v>1.3734847196449997</v>
      </c>
      <c r="W2120" s="79">
        <f t="shared" si="300"/>
        <v>0.46217247724950827</v>
      </c>
      <c r="X2120" s="60">
        <f t="shared" si="301"/>
        <v>0.5</v>
      </c>
      <c r="Y2120" s="56">
        <f>+'INFO ENEL'!R2108</f>
        <v>1</v>
      </c>
      <c r="Z2120" s="59">
        <f t="shared" si="302"/>
        <v>0.5</v>
      </c>
    </row>
    <row r="2121" spans="1:26" ht="15" customHeight="1" x14ac:dyDescent="0.25">
      <c r="A2121" s="55">
        <f>+'INFO ENEL'!A2109</f>
        <v>2104</v>
      </c>
      <c r="B2121" s="121" t="str">
        <f>+INDEX($B$8:$B$15,MATCH(L2121,$L$8:$L$15,0))</f>
        <v>SICODI</v>
      </c>
      <c r="C2121" s="56" t="str">
        <f>+'INFO ENEL'!B2109</f>
        <v>Lima</v>
      </c>
      <c r="D2121" s="56" t="str">
        <f>+'INFO ENEL'!D2109</f>
        <v>HUARAL (LIMA)</v>
      </c>
      <c r="E2121" s="56" t="str">
        <f>+'INFO ENEL'!D2109</f>
        <v>HUARAL (LIMA)</v>
      </c>
      <c r="F2121" s="50">
        <f>+'INFO ENEL'!E2109</f>
        <v>0</v>
      </c>
      <c r="G2121" s="56" t="str">
        <f>+'INFO ENEL'!L2109</f>
        <v>MT</v>
      </c>
      <c r="H2121" s="57">
        <f>+'INFO ENEL'!M2109</f>
        <v>134.88</v>
      </c>
      <c r="I2121" s="56">
        <f>+'INFO ENEL'!N2109</f>
        <v>13</v>
      </c>
      <c r="J2121" s="56" t="str">
        <f>+'INFO ENEL'!O2109</f>
        <v>Poste</v>
      </c>
      <c r="K2121" s="56" t="str">
        <f>+'INFO ENEL'!P2109</f>
        <v>Concreto</v>
      </c>
      <c r="L2121" s="56" t="str">
        <f>+'INFO ENEL'!Q2109</f>
        <v>PPC20</v>
      </c>
      <c r="M2121" s="55" t="str">
        <f>+IF(ISERROR(INDEX('Estructuras de Acero y Concreto'!$C$6:$C$577,MATCH(L2121,'Estructuras de Acero y Concreto'!$D$6:$D$577,0)))=FALSE,INDEX('Estructuras de Acero y Concreto'!$C$6:$C$577,MATCH(L2121,'Estructuras de Acero y Concreto'!$D$6:$D$577,0)),IF(ISERROR(INDEX('Estructuras de Madera'!$C$5:$C$122,MATCH(L2121,'Estructuras de Madera'!$D$5:$D$122,0)))=FALSE,INDEX('Estructuras de Madera'!$C$5:$C$122,MATCH(L2121,'Estructuras de Madera'!$D$5:$D$122,0)),INDEX(SICODI!$G$3:$G$2404,MATCH(L2121,SICODI!$G$3:$G$2404,0))))</f>
        <v>PPC20</v>
      </c>
      <c r="N2121" s="121" t="str">
        <f>+IF(ISERROR(VLOOKUP(M2121,'Resumen de precios LLTT'!$C$17:$D$3071,2,FALSE))=FALSE,VLOOKUP(M2121,'Resumen de precios LLTT'!$C$17:$D$3071,2,FALSE),VLOOKUP(M2121,SICODI!$G$3:$J$2404,2,FALSE))</f>
        <v>POSTE DE CONCRETO ARMADO DE 13/400/150/345</v>
      </c>
      <c r="O2121" s="58">
        <f>+IF(ISERROR(VLOOKUP(M2121,'Resumen de precios LLTT'!$C$17:$G$3071,5,FALSE))=FALSE,VLOOKUP(M2121,'Resumen de precios LLTT'!$C$17:$G$3071,5,FALSE),VLOOKUP(M2121,SICODI!$G$3:$J$2404,4,FALSE))</f>
        <v>364.69</v>
      </c>
      <c r="P2121" s="16">
        <f t="shared" ref="P2121:P2184" si="303">IF(G2121="BT", $P$2, $P$3)</f>
        <v>0.84299999999999997</v>
      </c>
      <c r="Q2121" s="78">
        <f t="shared" ref="Q2121:Q2184" si="304">O2121*(P2121+1)</f>
        <v>672.12366999999995</v>
      </c>
      <c r="R2121" s="56">
        <v>0</v>
      </c>
      <c r="S2121" s="16">
        <f t="shared" ref="S2121:S2184" si="305">IF(G2121="BT", ($S$2), ($S$3))</f>
        <v>0.13400000000000001</v>
      </c>
      <c r="T2121" s="79">
        <f t="shared" ref="T2121:T2184" si="306">(Q2121*S2121)/12</f>
        <v>7.5053809816666659</v>
      </c>
      <c r="U2121" s="80">
        <f t="shared" ref="U2121:U2184" si="307">IF(G2121="BT", ($U$2), ($U$3))</f>
        <v>0.183</v>
      </c>
      <c r="V2121" s="81">
        <f t="shared" ref="V2121:V2184" si="308">T2121*U2121</f>
        <v>1.3734847196449997</v>
      </c>
      <c r="W2121" s="79">
        <f t="shared" ref="W2121:W2184" si="309">(V2121*(1/3)*(1+$Y$2))+R2121</f>
        <v>0.46217247724950827</v>
      </c>
      <c r="X2121" s="60">
        <f t="shared" si="301"/>
        <v>0.5</v>
      </c>
      <c r="Y2121" s="56">
        <f>+'INFO ENEL'!R2109</f>
        <v>1</v>
      </c>
      <c r="Z2121" s="59">
        <f t="shared" si="302"/>
        <v>0.5</v>
      </c>
    </row>
    <row r="2122" spans="1:26" ht="15" customHeight="1" x14ac:dyDescent="0.25">
      <c r="A2122" s="55">
        <f>+'INFO ENEL'!A2110</f>
        <v>2105</v>
      </c>
      <c r="B2122" s="121" t="str">
        <f>+INDEX($B$8:$B$15,MATCH(L2122,$L$8:$L$15,0))</f>
        <v>SICODI</v>
      </c>
      <c r="C2122" s="56" t="str">
        <f>+'INFO ENEL'!B2110</f>
        <v>Lima</v>
      </c>
      <c r="D2122" s="56" t="str">
        <f>+'INFO ENEL'!D2110</f>
        <v>HUARAL (LIMA)</v>
      </c>
      <c r="E2122" s="56" t="str">
        <f>+'INFO ENEL'!D2110</f>
        <v>HUARAL (LIMA)</v>
      </c>
      <c r="F2122" s="50">
        <f>+'INFO ENEL'!E2110</f>
        <v>0</v>
      </c>
      <c r="G2122" s="56" t="str">
        <f>+'INFO ENEL'!L2110</f>
        <v>MT</v>
      </c>
      <c r="H2122" s="57">
        <f>+'INFO ENEL'!M2110</f>
        <v>124.23</v>
      </c>
      <c r="I2122" s="56">
        <f>+'INFO ENEL'!N2110</f>
        <v>13</v>
      </c>
      <c r="J2122" s="56" t="str">
        <f>+'INFO ENEL'!O2110</f>
        <v>Poste</v>
      </c>
      <c r="K2122" s="56" t="str">
        <f>+'INFO ENEL'!P2110</f>
        <v>Concreto</v>
      </c>
      <c r="L2122" s="56" t="str">
        <f>+'INFO ENEL'!Q2110</f>
        <v>PPC20</v>
      </c>
      <c r="M2122" s="55" t="str">
        <f>+IF(ISERROR(INDEX('Estructuras de Acero y Concreto'!$C$6:$C$577,MATCH(L2122,'Estructuras de Acero y Concreto'!$D$6:$D$577,0)))=FALSE,INDEX('Estructuras de Acero y Concreto'!$C$6:$C$577,MATCH(L2122,'Estructuras de Acero y Concreto'!$D$6:$D$577,0)),IF(ISERROR(INDEX('Estructuras de Madera'!$C$5:$C$122,MATCH(L2122,'Estructuras de Madera'!$D$5:$D$122,0)))=FALSE,INDEX('Estructuras de Madera'!$C$5:$C$122,MATCH(L2122,'Estructuras de Madera'!$D$5:$D$122,0)),INDEX(SICODI!$G$3:$G$2404,MATCH(L2122,SICODI!$G$3:$G$2404,0))))</f>
        <v>PPC20</v>
      </c>
      <c r="N2122" s="121" t="str">
        <f>+IF(ISERROR(VLOOKUP(M2122,'Resumen de precios LLTT'!$C$17:$D$3071,2,FALSE))=FALSE,VLOOKUP(M2122,'Resumen de precios LLTT'!$C$17:$D$3071,2,FALSE),VLOOKUP(M2122,SICODI!$G$3:$J$2404,2,FALSE))</f>
        <v>POSTE DE CONCRETO ARMADO DE 13/400/150/345</v>
      </c>
      <c r="O2122" s="58">
        <f>+IF(ISERROR(VLOOKUP(M2122,'Resumen de precios LLTT'!$C$17:$G$3071,5,FALSE))=FALSE,VLOOKUP(M2122,'Resumen de precios LLTT'!$C$17:$G$3071,5,FALSE),VLOOKUP(M2122,SICODI!$G$3:$J$2404,4,FALSE))</f>
        <v>364.69</v>
      </c>
      <c r="P2122" s="16">
        <f t="shared" si="303"/>
        <v>0.84299999999999997</v>
      </c>
      <c r="Q2122" s="78">
        <f t="shared" si="304"/>
        <v>672.12366999999995</v>
      </c>
      <c r="R2122" s="56">
        <v>0</v>
      </c>
      <c r="S2122" s="16">
        <f t="shared" si="305"/>
        <v>0.13400000000000001</v>
      </c>
      <c r="T2122" s="79">
        <f t="shared" si="306"/>
        <v>7.5053809816666659</v>
      </c>
      <c r="U2122" s="80">
        <f t="shared" si="307"/>
        <v>0.183</v>
      </c>
      <c r="V2122" s="81">
        <f t="shared" si="308"/>
        <v>1.3734847196449997</v>
      </c>
      <c r="W2122" s="79">
        <f t="shared" si="309"/>
        <v>0.46217247724950827</v>
      </c>
      <c r="X2122" s="60">
        <f t="shared" si="301"/>
        <v>0.5</v>
      </c>
      <c r="Y2122" s="56">
        <f>+'INFO ENEL'!R2110</f>
        <v>1</v>
      </c>
      <c r="Z2122" s="59">
        <f t="shared" si="302"/>
        <v>0.5</v>
      </c>
    </row>
    <row r="2123" spans="1:26" ht="15" customHeight="1" x14ac:dyDescent="0.25">
      <c r="A2123" s="55">
        <f>+'INFO ENEL'!A2111</f>
        <v>2106</v>
      </c>
      <c r="B2123" s="121" t="str">
        <f>+INDEX($B$8:$B$15,MATCH(L2123,$L$8:$L$15,0))</f>
        <v>SICODI</v>
      </c>
      <c r="C2123" s="56" t="str">
        <f>+'INFO ENEL'!B2111</f>
        <v>Lima</v>
      </c>
      <c r="D2123" s="56" t="str">
        <f>+'INFO ENEL'!D2111</f>
        <v>HUARAL (LIMA)</v>
      </c>
      <c r="E2123" s="56" t="str">
        <f>+'INFO ENEL'!D2111</f>
        <v>HUARAL (LIMA)</v>
      </c>
      <c r="F2123" s="50">
        <f>+'INFO ENEL'!E2111</f>
        <v>0</v>
      </c>
      <c r="G2123" s="56" t="str">
        <f>+'INFO ENEL'!L2111</f>
        <v>MT</v>
      </c>
      <c r="H2123" s="57">
        <f>+'INFO ENEL'!M2111</f>
        <v>148.229999999999</v>
      </c>
      <c r="I2123" s="56">
        <f>+'INFO ENEL'!N2111</f>
        <v>13</v>
      </c>
      <c r="J2123" s="56" t="str">
        <f>+'INFO ENEL'!O2111</f>
        <v>Poste</v>
      </c>
      <c r="K2123" s="56" t="str">
        <f>+'INFO ENEL'!P2111</f>
        <v>Concreto</v>
      </c>
      <c r="L2123" s="56" t="str">
        <f>+'INFO ENEL'!Q2111</f>
        <v>PPC20</v>
      </c>
      <c r="M2123" s="55" t="str">
        <f>+IF(ISERROR(INDEX('Estructuras de Acero y Concreto'!$C$6:$C$577,MATCH(L2123,'Estructuras de Acero y Concreto'!$D$6:$D$577,0)))=FALSE,INDEX('Estructuras de Acero y Concreto'!$C$6:$C$577,MATCH(L2123,'Estructuras de Acero y Concreto'!$D$6:$D$577,0)),IF(ISERROR(INDEX('Estructuras de Madera'!$C$5:$C$122,MATCH(L2123,'Estructuras de Madera'!$D$5:$D$122,0)))=FALSE,INDEX('Estructuras de Madera'!$C$5:$C$122,MATCH(L2123,'Estructuras de Madera'!$D$5:$D$122,0)),INDEX(SICODI!$G$3:$G$2404,MATCH(L2123,SICODI!$G$3:$G$2404,0))))</f>
        <v>PPC20</v>
      </c>
      <c r="N2123" s="121" t="str">
        <f>+IF(ISERROR(VLOOKUP(M2123,'Resumen de precios LLTT'!$C$17:$D$3071,2,FALSE))=FALSE,VLOOKUP(M2123,'Resumen de precios LLTT'!$C$17:$D$3071,2,FALSE),VLOOKUP(M2123,SICODI!$G$3:$J$2404,2,FALSE))</f>
        <v>POSTE DE CONCRETO ARMADO DE 13/400/150/345</v>
      </c>
      <c r="O2123" s="58">
        <f>+IF(ISERROR(VLOOKUP(M2123,'Resumen de precios LLTT'!$C$17:$G$3071,5,FALSE))=FALSE,VLOOKUP(M2123,'Resumen de precios LLTT'!$C$17:$G$3071,5,FALSE),VLOOKUP(M2123,SICODI!$G$3:$J$2404,4,FALSE))</f>
        <v>364.69</v>
      </c>
      <c r="P2123" s="16">
        <f t="shared" si="303"/>
        <v>0.84299999999999997</v>
      </c>
      <c r="Q2123" s="78">
        <f t="shared" si="304"/>
        <v>672.12366999999995</v>
      </c>
      <c r="R2123" s="56">
        <v>0</v>
      </c>
      <c r="S2123" s="16">
        <f t="shared" si="305"/>
        <v>0.13400000000000001</v>
      </c>
      <c r="T2123" s="79">
        <f t="shared" si="306"/>
        <v>7.5053809816666659</v>
      </c>
      <c r="U2123" s="80">
        <f t="shared" si="307"/>
        <v>0.183</v>
      </c>
      <c r="V2123" s="81">
        <f t="shared" si="308"/>
        <v>1.3734847196449997</v>
      </c>
      <c r="W2123" s="79">
        <f t="shared" si="309"/>
        <v>0.46217247724950827</v>
      </c>
      <c r="X2123" s="60">
        <f t="shared" si="301"/>
        <v>0.5</v>
      </c>
      <c r="Y2123" s="56">
        <f>+'INFO ENEL'!R2111</f>
        <v>1</v>
      </c>
      <c r="Z2123" s="59">
        <f t="shared" si="302"/>
        <v>0.5</v>
      </c>
    </row>
    <row r="2124" spans="1:26" ht="15" customHeight="1" x14ac:dyDescent="0.25">
      <c r="A2124" s="55">
        <f>+'INFO ENEL'!A2112</f>
        <v>2107</v>
      </c>
      <c r="B2124" s="121" t="str">
        <f>+INDEX($B$8:$B$15,MATCH(L2124,$L$8:$L$15,0))</f>
        <v>SICODI</v>
      </c>
      <c r="C2124" s="56" t="str">
        <f>+'INFO ENEL'!B2112</f>
        <v>Lima</v>
      </c>
      <c r="D2124" s="56" t="str">
        <f>+'INFO ENEL'!D2112</f>
        <v>HUARAL (LIMA)</v>
      </c>
      <c r="E2124" s="56" t="str">
        <f>+'INFO ENEL'!D2112</f>
        <v>HUARAL (LIMA)</v>
      </c>
      <c r="F2124" s="50">
        <f>+'INFO ENEL'!E2112</f>
        <v>0</v>
      </c>
      <c r="G2124" s="56" t="str">
        <f>+'INFO ENEL'!L2112</f>
        <v>MT</v>
      </c>
      <c r="H2124" s="57">
        <f>+'INFO ENEL'!M2112</f>
        <v>127.31</v>
      </c>
      <c r="I2124" s="56">
        <f>+'INFO ENEL'!N2112</f>
        <v>13</v>
      </c>
      <c r="J2124" s="56" t="str">
        <f>+'INFO ENEL'!O2112</f>
        <v>Poste</v>
      </c>
      <c r="K2124" s="56" t="str">
        <f>+'INFO ENEL'!P2112</f>
        <v>Concreto</v>
      </c>
      <c r="L2124" s="56" t="str">
        <f>+'INFO ENEL'!Q2112</f>
        <v>PPC20</v>
      </c>
      <c r="M2124" s="55" t="str">
        <f>+IF(ISERROR(INDEX('Estructuras de Acero y Concreto'!$C$6:$C$577,MATCH(L2124,'Estructuras de Acero y Concreto'!$D$6:$D$577,0)))=FALSE,INDEX('Estructuras de Acero y Concreto'!$C$6:$C$577,MATCH(L2124,'Estructuras de Acero y Concreto'!$D$6:$D$577,0)),IF(ISERROR(INDEX('Estructuras de Madera'!$C$5:$C$122,MATCH(L2124,'Estructuras de Madera'!$D$5:$D$122,0)))=FALSE,INDEX('Estructuras de Madera'!$C$5:$C$122,MATCH(L2124,'Estructuras de Madera'!$D$5:$D$122,0)),INDEX(SICODI!$G$3:$G$2404,MATCH(L2124,SICODI!$G$3:$G$2404,0))))</f>
        <v>PPC20</v>
      </c>
      <c r="N2124" s="121" t="str">
        <f>+IF(ISERROR(VLOOKUP(M2124,'Resumen de precios LLTT'!$C$17:$D$3071,2,FALSE))=FALSE,VLOOKUP(M2124,'Resumen de precios LLTT'!$C$17:$D$3071,2,FALSE),VLOOKUP(M2124,SICODI!$G$3:$J$2404,2,FALSE))</f>
        <v>POSTE DE CONCRETO ARMADO DE 13/400/150/345</v>
      </c>
      <c r="O2124" s="58">
        <f>+IF(ISERROR(VLOOKUP(M2124,'Resumen de precios LLTT'!$C$17:$G$3071,5,FALSE))=FALSE,VLOOKUP(M2124,'Resumen de precios LLTT'!$C$17:$G$3071,5,FALSE),VLOOKUP(M2124,SICODI!$G$3:$J$2404,4,FALSE))</f>
        <v>364.69</v>
      </c>
      <c r="P2124" s="16">
        <f t="shared" si="303"/>
        <v>0.84299999999999997</v>
      </c>
      <c r="Q2124" s="78">
        <f t="shared" si="304"/>
        <v>672.12366999999995</v>
      </c>
      <c r="R2124" s="56">
        <v>0</v>
      </c>
      <c r="S2124" s="16">
        <f t="shared" si="305"/>
        <v>0.13400000000000001</v>
      </c>
      <c r="T2124" s="79">
        <f t="shared" si="306"/>
        <v>7.5053809816666659</v>
      </c>
      <c r="U2124" s="80">
        <f t="shared" si="307"/>
        <v>0.183</v>
      </c>
      <c r="V2124" s="81">
        <f t="shared" si="308"/>
        <v>1.3734847196449997</v>
      </c>
      <c r="W2124" s="79">
        <f t="shared" si="309"/>
        <v>0.46217247724950827</v>
      </c>
      <c r="X2124" s="60">
        <f t="shared" si="301"/>
        <v>0.5</v>
      </c>
      <c r="Y2124" s="56">
        <f>+'INFO ENEL'!R2112</f>
        <v>1</v>
      </c>
      <c r="Z2124" s="59">
        <f t="shared" si="302"/>
        <v>0.5</v>
      </c>
    </row>
    <row r="2125" spans="1:26" ht="15" customHeight="1" x14ac:dyDescent="0.25">
      <c r="A2125" s="55">
        <f>+'INFO ENEL'!A2113</f>
        <v>2108</v>
      </c>
      <c r="B2125" s="121" t="str">
        <f>+INDEX($B$8:$B$15,MATCH(L2125,$L$8:$L$15,0))</f>
        <v>SICODI</v>
      </c>
      <c r="C2125" s="56" t="str">
        <f>+'INFO ENEL'!B2113</f>
        <v>Lima</v>
      </c>
      <c r="D2125" s="56" t="str">
        <f>+'INFO ENEL'!D2113</f>
        <v>HUARAL (LIMA)</v>
      </c>
      <c r="E2125" s="56" t="str">
        <f>+'INFO ENEL'!D2113</f>
        <v>HUARAL (LIMA)</v>
      </c>
      <c r="F2125" s="50">
        <f>+'INFO ENEL'!E2113</f>
        <v>0</v>
      </c>
      <c r="G2125" s="56" t="str">
        <f>+'INFO ENEL'!L2113</f>
        <v>MT</v>
      </c>
      <c r="H2125" s="57">
        <f>+'INFO ENEL'!M2113</f>
        <v>127.23</v>
      </c>
      <c r="I2125" s="56">
        <f>+'INFO ENEL'!N2113</f>
        <v>13</v>
      </c>
      <c r="J2125" s="56" t="str">
        <f>+'INFO ENEL'!O2113</f>
        <v>Poste</v>
      </c>
      <c r="K2125" s="56" t="str">
        <f>+'INFO ENEL'!P2113</f>
        <v>Concreto</v>
      </c>
      <c r="L2125" s="56" t="str">
        <f>+'INFO ENEL'!Q2113</f>
        <v>PPC20</v>
      </c>
      <c r="M2125" s="55" t="str">
        <f>+IF(ISERROR(INDEX('Estructuras de Acero y Concreto'!$C$6:$C$577,MATCH(L2125,'Estructuras de Acero y Concreto'!$D$6:$D$577,0)))=FALSE,INDEX('Estructuras de Acero y Concreto'!$C$6:$C$577,MATCH(L2125,'Estructuras de Acero y Concreto'!$D$6:$D$577,0)),IF(ISERROR(INDEX('Estructuras de Madera'!$C$5:$C$122,MATCH(L2125,'Estructuras de Madera'!$D$5:$D$122,0)))=FALSE,INDEX('Estructuras de Madera'!$C$5:$C$122,MATCH(L2125,'Estructuras de Madera'!$D$5:$D$122,0)),INDEX(SICODI!$G$3:$G$2404,MATCH(L2125,SICODI!$G$3:$G$2404,0))))</f>
        <v>PPC20</v>
      </c>
      <c r="N2125" s="121" t="str">
        <f>+IF(ISERROR(VLOOKUP(M2125,'Resumen de precios LLTT'!$C$17:$D$3071,2,FALSE))=FALSE,VLOOKUP(M2125,'Resumen de precios LLTT'!$C$17:$D$3071,2,FALSE),VLOOKUP(M2125,SICODI!$G$3:$J$2404,2,FALSE))</f>
        <v>POSTE DE CONCRETO ARMADO DE 13/400/150/345</v>
      </c>
      <c r="O2125" s="58">
        <f>+IF(ISERROR(VLOOKUP(M2125,'Resumen de precios LLTT'!$C$17:$G$3071,5,FALSE))=FALSE,VLOOKUP(M2125,'Resumen de precios LLTT'!$C$17:$G$3071,5,FALSE),VLOOKUP(M2125,SICODI!$G$3:$J$2404,4,FALSE))</f>
        <v>364.69</v>
      </c>
      <c r="P2125" s="16">
        <f t="shared" si="303"/>
        <v>0.84299999999999997</v>
      </c>
      <c r="Q2125" s="78">
        <f t="shared" si="304"/>
        <v>672.12366999999995</v>
      </c>
      <c r="R2125" s="56">
        <v>0</v>
      </c>
      <c r="S2125" s="16">
        <f t="shared" si="305"/>
        <v>0.13400000000000001</v>
      </c>
      <c r="T2125" s="79">
        <f t="shared" si="306"/>
        <v>7.5053809816666659</v>
      </c>
      <c r="U2125" s="80">
        <f t="shared" si="307"/>
        <v>0.183</v>
      </c>
      <c r="V2125" s="81">
        <f t="shared" si="308"/>
        <v>1.3734847196449997</v>
      </c>
      <c r="W2125" s="79">
        <f t="shared" si="309"/>
        <v>0.46217247724950827</v>
      </c>
      <c r="X2125" s="60">
        <f t="shared" si="301"/>
        <v>0.5</v>
      </c>
      <c r="Y2125" s="56">
        <f>+'INFO ENEL'!R2113</f>
        <v>1</v>
      </c>
      <c r="Z2125" s="59">
        <f t="shared" si="302"/>
        <v>0.5</v>
      </c>
    </row>
    <row r="2126" spans="1:26" ht="15" customHeight="1" x14ac:dyDescent="0.25">
      <c r="A2126" s="55">
        <f>+'INFO ENEL'!A2114</f>
        <v>2109</v>
      </c>
      <c r="B2126" s="121" t="str">
        <f>+INDEX($B$8:$B$15,MATCH(L2126,$L$8:$L$15,0))</f>
        <v>SICODI</v>
      </c>
      <c r="C2126" s="56" t="str">
        <f>+'INFO ENEL'!B2114</f>
        <v>Lima</v>
      </c>
      <c r="D2126" s="56" t="str">
        <f>+'INFO ENEL'!D2114</f>
        <v>HUARAL (LIMA)</v>
      </c>
      <c r="E2126" s="56" t="str">
        <f>+'INFO ENEL'!D2114</f>
        <v>HUARAL (LIMA)</v>
      </c>
      <c r="F2126" s="50">
        <f>+'INFO ENEL'!E2114</f>
        <v>0</v>
      </c>
      <c r="G2126" s="56" t="str">
        <f>+'INFO ENEL'!L2114</f>
        <v>MT</v>
      </c>
      <c r="H2126" s="57">
        <f>+'INFO ENEL'!M2114</f>
        <v>138.229999999999</v>
      </c>
      <c r="I2126" s="56">
        <f>+'INFO ENEL'!N2114</f>
        <v>13</v>
      </c>
      <c r="J2126" s="56" t="str">
        <f>+'INFO ENEL'!O2114</f>
        <v>Poste</v>
      </c>
      <c r="K2126" s="56" t="str">
        <f>+'INFO ENEL'!P2114</f>
        <v>Concreto</v>
      </c>
      <c r="L2126" s="56" t="str">
        <f>+'INFO ENEL'!Q2114</f>
        <v>PPC20</v>
      </c>
      <c r="M2126" s="55" t="str">
        <f>+IF(ISERROR(INDEX('Estructuras de Acero y Concreto'!$C$6:$C$577,MATCH(L2126,'Estructuras de Acero y Concreto'!$D$6:$D$577,0)))=FALSE,INDEX('Estructuras de Acero y Concreto'!$C$6:$C$577,MATCH(L2126,'Estructuras de Acero y Concreto'!$D$6:$D$577,0)),IF(ISERROR(INDEX('Estructuras de Madera'!$C$5:$C$122,MATCH(L2126,'Estructuras de Madera'!$D$5:$D$122,0)))=FALSE,INDEX('Estructuras de Madera'!$C$5:$C$122,MATCH(L2126,'Estructuras de Madera'!$D$5:$D$122,0)),INDEX(SICODI!$G$3:$G$2404,MATCH(L2126,SICODI!$G$3:$G$2404,0))))</f>
        <v>PPC20</v>
      </c>
      <c r="N2126" s="121" t="str">
        <f>+IF(ISERROR(VLOOKUP(M2126,'Resumen de precios LLTT'!$C$17:$D$3071,2,FALSE))=FALSE,VLOOKUP(M2126,'Resumen de precios LLTT'!$C$17:$D$3071,2,FALSE),VLOOKUP(M2126,SICODI!$G$3:$J$2404,2,FALSE))</f>
        <v>POSTE DE CONCRETO ARMADO DE 13/400/150/345</v>
      </c>
      <c r="O2126" s="58">
        <f>+IF(ISERROR(VLOOKUP(M2126,'Resumen de precios LLTT'!$C$17:$G$3071,5,FALSE))=FALSE,VLOOKUP(M2126,'Resumen de precios LLTT'!$C$17:$G$3071,5,FALSE),VLOOKUP(M2126,SICODI!$G$3:$J$2404,4,FALSE))</f>
        <v>364.69</v>
      </c>
      <c r="P2126" s="16">
        <f t="shared" si="303"/>
        <v>0.84299999999999997</v>
      </c>
      <c r="Q2126" s="78">
        <f t="shared" si="304"/>
        <v>672.12366999999995</v>
      </c>
      <c r="R2126" s="56">
        <v>0</v>
      </c>
      <c r="S2126" s="16">
        <f t="shared" si="305"/>
        <v>0.13400000000000001</v>
      </c>
      <c r="T2126" s="79">
        <f t="shared" si="306"/>
        <v>7.5053809816666659</v>
      </c>
      <c r="U2126" s="80">
        <f t="shared" si="307"/>
        <v>0.183</v>
      </c>
      <c r="V2126" s="81">
        <f t="shared" si="308"/>
        <v>1.3734847196449997</v>
      </c>
      <c r="W2126" s="79">
        <f t="shared" si="309"/>
        <v>0.46217247724950827</v>
      </c>
      <c r="X2126" s="60">
        <f t="shared" si="301"/>
        <v>0.5</v>
      </c>
      <c r="Y2126" s="56">
        <f>+'INFO ENEL'!R2114</f>
        <v>1</v>
      </c>
      <c r="Z2126" s="59">
        <f t="shared" si="302"/>
        <v>0.5</v>
      </c>
    </row>
    <row r="2127" spans="1:26" ht="15" customHeight="1" x14ac:dyDescent="0.25">
      <c r="A2127" s="55">
        <f>+'INFO ENEL'!A2115</f>
        <v>2110</v>
      </c>
      <c r="B2127" s="121" t="str">
        <f>+INDEX($B$8:$B$15,MATCH(L2127,$L$8:$L$15,0))</f>
        <v>SICODI</v>
      </c>
      <c r="C2127" s="56" t="str">
        <f>+'INFO ENEL'!B2115</f>
        <v>Lima</v>
      </c>
      <c r="D2127" s="56" t="str">
        <f>+'INFO ENEL'!D2115</f>
        <v>HUARAL (LIMA)</v>
      </c>
      <c r="E2127" s="56" t="str">
        <f>+'INFO ENEL'!D2115</f>
        <v>HUARAL (LIMA)</v>
      </c>
      <c r="F2127" s="50">
        <f>+'INFO ENEL'!E2115</f>
        <v>0</v>
      </c>
      <c r="G2127" s="56" t="str">
        <f>+'INFO ENEL'!L2115</f>
        <v>MT</v>
      </c>
      <c r="H2127" s="57">
        <f>+'INFO ENEL'!M2115</f>
        <v>157.19999999999899</v>
      </c>
      <c r="I2127" s="56">
        <f>+'INFO ENEL'!N2115</f>
        <v>13</v>
      </c>
      <c r="J2127" s="56" t="str">
        <f>+'INFO ENEL'!O2115</f>
        <v>Poste</v>
      </c>
      <c r="K2127" s="56" t="str">
        <f>+'INFO ENEL'!P2115</f>
        <v>Concreto</v>
      </c>
      <c r="L2127" s="56" t="str">
        <f>+'INFO ENEL'!Q2115</f>
        <v>PPC20</v>
      </c>
      <c r="M2127" s="55" t="str">
        <f>+IF(ISERROR(INDEX('Estructuras de Acero y Concreto'!$C$6:$C$577,MATCH(L2127,'Estructuras de Acero y Concreto'!$D$6:$D$577,0)))=FALSE,INDEX('Estructuras de Acero y Concreto'!$C$6:$C$577,MATCH(L2127,'Estructuras de Acero y Concreto'!$D$6:$D$577,0)),IF(ISERROR(INDEX('Estructuras de Madera'!$C$5:$C$122,MATCH(L2127,'Estructuras de Madera'!$D$5:$D$122,0)))=FALSE,INDEX('Estructuras de Madera'!$C$5:$C$122,MATCH(L2127,'Estructuras de Madera'!$D$5:$D$122,0)),INDEX(SICODI!$G$3:$G$2404,MATCH(L2127,SICODI!$G$3:$G$2404,0))))</f>
        <v>PPC20</v>
      </c>
      <c r="N2127" s="121" t="str">
        <f>+IF(ISERROR(VLOOKUP(M2127,'Resumen de precios LLTT'!$C$17:$D$3071,2,FALSE))=FALSE,VLOOKUP(M2127,'Resumen de precios LLTT'!$C$17:$D$3071,2,FALSE),VLOOKUP(M2127,SICODI!$G$3:$J$2404,2,FALSE))</f>
        <v>POSTE DE CONCRETO ARMADO DE 13/400/150/345</v>
      </c>
      <c r="O2127" s="58">
        <f>+IF(ISERROR(VLOOKUP(M2127,'Resumen de precios LLTT'!$C$17:$G$3071,5,FALSE))=FALSE,VLOOKUP(M2127,'Resumen de precios LLTT'!$C$17:$G$3071,5,FALSE),VLOOKUP(M2127,SICODI!$G$3:$J$2404,4,FALSE))</f>
        <v>364.69</v>
      </c>
      <c r="P2127" s="16">
        <f t="shared" si="303"/>
        <v>0.84299999999999997</v>
      </c>
      <c r="Q2127" s="78">
        <f t="shared" si="304"/>
        <v>672.12366999999995</v>
      </c>
      <c r="R2127" s="56">
        <v>0</v>
      </c>
      <c r="S2127" s="16">
        <f t="shared" si="305"/>
        <v>0.13400000000000001</v>
      </c>
      <c r="T2127" s="79">
        <f t="shared" si="306"/>
        <v>7.5053809816666659</v>
      </c>
      <c r="U2127" s="80">
        <f t="shared" si="307"/>
        <v>0.183</v>
      </c>
      <c r="V2127" s="81">
        <f t="shared" si="308"/>
        <v>1.3734847196449997</v>
      </c>
      <c r="W2127" s="79">
        <f t="shared" si="309"/>
        <v>0.46217247724950827</v>
      </c>
      <c r="X2127" s="60">
        <f t="shared" si="301"/>
        <v>0.5</v>
      </c>
      <c r="Y2127" s="56">
        <f>+'INFO ENEL'!R2115</f>
        <v>1</v>
      </c>
      <c r="Z2127" s="59">
        <f t="shared" si="302"/>
        <v>0.5</v>
      </c>
    </row>
    <row r="2128" spans="1:26" ht="15" customHeight="1" x14ac:dyDescent="0.25">
      <c r="A2128" s="55">
        <f>+'INFO ENEL'!A2116</f>
        <v>2111</v>
      </c>
      <c r="B2128" s="121" t="str">
        <f>+INDEX($B$8:$B$15,MATCH(L2128,$L$8:$L$15,0))</f>
        <v>SICODI</v>
      </c>
      <c r="C2128" s="56" t="str">
        <f>+'INFO ENEL'!B2116</f>
        <v>Lima</v>
      </c>
      <c r="D2128" s="56" t="str">
        <f>+'INFO ENEL'!D2116</f>
        <v>HUARAL (LIMA)</v>
      </c>
      <c r="E2128" s="56" t="str">
        <f>+'INFO ENEL'!D2116</f>
        <v>HUARAL (LIMA)</v>
      </c>
      <c r="F2128" s="50">
        <f>+'INFO ENEL'!E2116</f>
        <v>0</v>
      </c>
      <c r="G2128" s="56" t="str">
        <f>+'INFO ENEL'!L2116</f>
        <v>MT</v>
      </c>
      <c r="H2128" s="57">
        <f>+'INFO ENEL'!M2116</f>
        <v>147.38999999999899</v>
      </c>
      <c r="I2128" s="56">
        <f>+'INFO ENEL'!N2116</f>
        <v>13</v>
      </c>
      <c r="J2128" s="56" t="str">
        <f>+'INFO ENEL'!O2116</f>
        <v>Poste</v>
      </c>
      <c r="K2128" s="56" t="str">
        <f>+'INFO ENEL'!P2116</f>
        <v>Concreto</v>
      </c>
      <c r="L2128" s="56" t="str">
        <f>+'INFO ENEL'!Q2116</f>
        <v>PPC20</v>
      </c>
      <c r="M2128" s="55" t="str">
        <f>+IF(ISERROR(INDEX('Estructuras de Acero y Concreto'!$C$6:$C$577,MATCH(L2128,'Estructuras de Acero y Concreto'!$D$6:$D$577,0)))=FALSE,INDEX('Estructuras de Acero y Concreto'!$C$6:$C$577,MATCH(L2128,'Estructuras de Acero y Concreto'!$D$6:$D$577,0)),IF(ISERROR(INDEX('Estructuras de Madera'!$C$5:$C$122,MATCH(L2128,'Estructuras de Madera'!$D$5:$D$122,0)))=FALSE,INDEX('Estructuras de Madera'!$C$5:$C$122,MATCH(L2128,'Estructuras de Madera'!$D$5:$D$122,0)),INDEX(SICODI!$G$3:$G$2404,MATCH(L2128,SICODI!$G$3:$G$2404,0))))</f>
        <v>PPC20</v>
      </c>
      <c r="N2128" s="121" t="str">
        <f>+IF(ISERROR(VLOOKUP(M2128,'Resumen de precios LLTT'!$C$17:$D$3071,2,FALSE))=FALSE,VLOOKUP(M2128,'Resumen de precios LLTT'!$C$17:$D$3071,2,FALSE),VLOOKUP(M2128,SICODI!$G$3:$J$2404,2,FALSE))</f>
        <v>POSTE DE CONCRETO ARMADO DE 13/400/150/345</v>
      </c>
      <c r="O2128" s="58">
        <f>+IF(ISERROR(VLOOKUP(M2128,'Resumen de precios LLTT'!$C$17:$G$3071,5,FALSE))=FALSE,VLOOKUP(M2128,'Resumen de precios LLTT'!$C$17:$G$3071,5,FALSE),VLOOKUP(M2128,SICODI!$G$3:$J$2404,4,FALSE))</f>
        <v>364.69</v>
      </c>
      <c r="P2128" s="16">
        <f t="shared" si="303"/>
        <v>0.84299999999999997</v>
      </c>
      <c r="Q2128" s="78">
        <f t="shared" si="304"/>
        <v>672.12366999999995</v>
      </c>
      <c r="R2128" s="56">
        <v>0</v>
      </c>
      <c r="S2128" s="16">
        <f t="shared" si="305"/>
        <v>0.13400000000000001</v>
      </c>
      <c r="T2128" s="79">
        <f t="shared" si="306"/>
        <v>7.5053809816666659</v>
      </c>
      <c r="U2128" s="80">
        <f t="shared" si="307"/>
        <v>0.183</v>
      </c>
      <c r="V2128" s="81">
        <f t="shared" si="308"/>
        <v>1.3734847196449997</v>
      </c>
      <c r="W2128" s="79">
        <f t="shared" si="309"/>
        <v>0.46217247724950827</v>
      </c>
      <c r="X2128" s="60">
        <f t="shared" si="301"/>
        <v>0.5</v>
      </c>
      <c r="Y2128" s="56">
        <f>+'INFO ENEL'!R2116</f>
        <v>1</v>
      </c>
      <c r="Z2128" s="59">
        <f t="shared" si="302"/>
        <v>0.5</v>
      </c>
    </row>
    <row r="2129" spans="1:26" ht="15" customHeight="1" x14ac:dyDescent="0.25">
      <c r="A2129" s="55">
        <f>+'INFO ENEL'!A2117</f>
        <v>2112</v>
      </c>
      <c r="B2129" s="121" t="str">
        <f>+INDEX($B$8:$B$15,MATCH(L2129,$L$8:$L$15,0))</f>
        <v>SICODI</v>
      </c>
      <c r="C2129" s="56" t="str">
        <f>+'INFO ENEL'!B2117</f>
        <v>Lima</v>
      </c>
      <c r="D2129" s="56" t="str">
        <f>+'INFO ENEL'!D2117</f>
        <v>HUARAL (LIMA)</v>
      </c>
      <c r="E2129" s="56" t="str">
        <f>+'INFO ENEL'!D2117</f>
        <v>HUARAL (LIMA)</v>
      </c>
      <c r="F2129" s="50">
        <f>+'INFO ENEL'!E2117</f>
        <v>0</v>
      </c>
      <c r="G2129" s="56" t="str">
        <f>+'INFO ENEL'!L2117</f>
        <v>MT</v>
      </c>
      <c r="H2129" s="57">
        <f>+'INFO ENEL'!M2117</f>
        <v>154.29</v>
      </c>
      <c r="I2129" s="56">
        <f>+'INFO ENEL'!N2117</f>
        <v>13</v>
      </c>
      <c r="J2129" s="56" t="str">
        <f>+'INFO ENEL'!O2117</f>
        <v>Poste</v>
      </c>
      <c r="K2129" s="56" t="str">
        <f>+'INFO ENEL'!P2117</f>
        <v>Concreto</v>
      </c>
      <c r="L2129" s="56" t="str">
        <f>+'INFO ENEL'!Q2117</f>
        <v>PPC20</v>
      </c>
      <c r="M2129" s="55" t="str">
        <f>+IF(ISERROR(INDEX('Estructuras de Acero y Concreto'!$C$6:$C$577,MATCH(L2129,'Estructuras de Acero y Concreto'!$D$6:$D$577,0)))=FALSE,INDEX('Estructuras de Acero y Concreto'!$C$6:$C$577,MATCH(L2129,'Estructuras de Acero y Concreto'!$D$6:$D$577,0)),IF(ISERROR(INDEX('Estructuras de Madera'!$C$5:$C$122,MATCH(L2129,'Estructuras de Madera'!$D$5:$D$122,0)))=FALSE,INDEX('Estructuras de Madera'!$C$5:$C$122,MATCH(L2129,'Estructuras de Madera'!$D$5:$D$122,0)),INDEX(SICODI!$G$3:$G$2404,MATCH(L2129,SICODI!$G$3:$G$2404,0))))</f>
        <v>PPC20</v>
      </c>
      <c r="N2129" s="121" t="str">
        <f>+IF(ISERROR(VLOOKUP(M2129,'Resumen de precios LLTT'!$C$17:$D$3071,2,FALSE))=FALSE,VLOOKUP(M2129,'Resumen de precios LLTT'!$C$17:$D$3071,2,FALSE),VLOOKUP(M2129,SICODI!$G$3:$J$2404,2,FALSE))</f>
        <v>POSTE DE CONCRETO ARMADO DE 13/400/150/345</v>
      </c>
      <c r="O2129" s="58">
        <f>+IF(ISERROR(VLOOKUP(M2129,'Resumen de precios LLTT'!$C$17:$G$3071,5,FALSE))=FALSE,VLOOKUP(M2129,'Resumen de precios LLTT'!$C$17:$G$3071,5,FALSE),VLOOKUP(M2129,SICODI!$G$3:$J$2404,4,FALSE))</f>
        <v>364.69</v>
      </c>
      <c r="P2129" s="16">
        <f t="shared" si="303"/>
        <v>0.84299999999999997</v>
      </c>
      <c r="Q2129" s="78">
        <f t="shared" si="304"/>
        <v>672.12366999999995</v>
      </c>
      <c r="R2129" s="56">
        <v>0</v>
      </c>
      <c r="S2129" s="16">
        <f t="shared" si="305"/>
        <v>0.13400000000000001</v>
      </c>
      <c r="T2129" s="79">
        <f t="shared" si="306"/>
        <v>7.5053809816666659</v>
      </c>
      <c r="U2129" s="80">
        <f t="shared" si="307"/>
        <v>0.183</v>
      </c>
      <c r="V2129" s="81">
        <f t="shared" si="308"/>
        <v>1.3734847196449997</v>
      </c>
      <c r="W2129" s="79">
        <f t="shared" si="309"/>
        <v>0.46217247724950827</v>
      </c>
      <c r="X2129" s="60">
        <f t="shared" si="301"/>
        <v>0.5</v>
      </c>
      <c r="Y2129" s="56">
        <f>+'INFO ENEL'!R2117</f>
        <v>1</v>
      </c>
      <c r="Z2129" s="59">
        <f t="shared" si="302"/>
        <v>0.5</v>
      </c>
    </row>
    <row r="2130" spans="1:26" ht="15" customHeight="1" x14ac:dyDescent="0.25">
      <c r="A2130" s="55">
        <f>+'INFO ENEL'!A2118</f>
        <v>2113</v>
      </c>
      <c r="B2130" s="121" t="str">
        <f>+INDEX($B$8:$B$15,MATCH(L2130,$L$8:$L$15,0))</f>
        <v>SICODI</v>
      </c>
      <c r="C2130" s="56" t="str">
        <f>+'INFO ENEL'!B2118</f>
        <v>Lima</v>
      </c>
      <c r="D2130" s="56" t="str">
        <f>+'INFO ENEL'!D2118</f>
        <v>HUARAL (LIMA)</v>
      </c>
      <c r="E2130" s="56" t="str">
        <f>+'INFO ENEL'!D2118</f>
        <v>HUARAL (LIMA)</v>
      </c>
      <c r="F2130" s="50">
        <f>+'INFO ENEL'!E2118</f>
        <v>0</v>
      </c>
      <c r="G2130" s="56" t="str">
        <f>+'INFO ENEL'!L2118</f>
        <v>MT</v>
      </c>
      <c r="H2130" s="57">
        <f>+'INFO ENEL'!M2118</f>
        <v>142.69999999999899</v>
      </c>
      <c r="I2130" s="56">
        <f>+'INFO ENEL'!N2118</f>
        <v>13</v>
      </c>
      <c r="J2130" s="56" t="str">
        <f>+'INFO ENEL'!O2118</f>
        <v>Poste</v>
      </c>
      <c r="K2130" s="56" t="str">
        <f>+'INFO ENEL'!P2118</f>
        <v>Concreto</v>
      </c>
      <c r="L2130" s="56" t="str">
        <f>+'INFO ENEL'!Q2118</f>
        <v>PPC20</v>
      </c>
      <c r="M2130" s="55" t="str">
        <f>+IF(ISERROR(INDEX('Estructuras de Acero y Concreto'!$C$6:$C$577,MATCH(L2130,'Estructuras de Acero y Concreto'!$D$6:$D$577,0)))=FALSE,INDEX('Estructuras de Acero y Concreto'!$C$6:$C$577,MATCH(L2130,'Estructuras de Acero y Concreto'!$D$6:$D$577,0)),IF(ISERROR(INDEX('Estructuras de Madera'!$C$5:$C$122,MATCH(L2130,'Estructuras de Madera'!$D$5:$D$122,0)))=FALSE,INDEX('Estructuras de Madera'!$C$5:$C$122,MATCH(L2130,'Estructuras de Madera'!$D$5:$D$122,0)),INDEX(SICODI!$G$3:$G$2404,MATCH(L2130,SICODI!$G$3:$G$2404,0))))</f>
        <v>PPC20</v>
      </c>
      <c r="N2130" s="121" t="str">
        <f>+IF(ISERROR(VLOOKUP(M2130,'Resumen de precios LLTT'!$C$17:$D$3071,2,FALSE))=FALSE,VLOOKUP(M2130,'Resumen de precios LLTT'!$C$17:$D$3071,2,FALSE),VLOOKUP(M2130,SICODI!$G$3:$J$2404,2,FALSE))</f>
        <v>POSTE DE CONCRETO ARMADO DE 13/400/150/345</v>
      </c>
      <c r="O2130" s="58">
        <f>+IF(ISERROR(VLOOKUP(M2130,'Resumen de precios LLTT'!$C$17:$G$3071,5,FALSE))=FALSE,VLOOKUP(M2130,'Resumen de precios LLTT'!$C$17:$G$3071,5,FALSE),VLOOKUP(M2130,SICODI!$G$3:$J$2404,4,FALSE))</f>
        <v>364.69</v>
      </c>
      <c r="P2130" s="16">
        <f t="shared" si="303"/>
        <v>0.84299999999999997</v>
      </c>
      <c r="Q2130" s="78">
        <f t="shared" si="304"/>
        <v>672.12366999999995</v>
      </c>
      <c r="R2130" s="56">
        <v>0</v>
      </c>
      <c r="S2130" s="16">
        <f t="shared" si="305"/>
        <v>0.13400000000000001</v>
      </c>
      <c r="T2130" s="79">
        <f t="shared" si="306"/>
        <v>7.5053809816666659</v>
      </c>
      <c r="U2130" s="80">
        <f t="shared" si="307"/>
        <v>0.183</v>
      </c>
      <c r="V2130" s="81">
        <f t="shared" si="308"/>
        <v>1.3734847196449997</v>
      </c>
      <c r="W2130" s="79">
        <f t="shared" si="309"/>
        <v>0.46217247724950827</v>
      </c>
      <c r="X2130" s="60">
        <f t="shared" ref="X2130:X2193" si="310">ROUND(W2130,1)</f>
        <v>0.5</v>
      </c>
      <c r="Y2130" s="56">
        <f>+'INFO ENEL'!R2118</f>
        <v>1</v>
      </c>
      <c r="Z2130" s="59">
        <f t="shared" si="302"/>
        <v>0.5</v>
      </c>
    </row>
    <row r="2131" spans="1:26" ht="15" customHeight="1" x14ac:dyDescent="0.25">
      <c r="A2131" s="55">
        <f>+'INFO ENEL'!A2119</f>
        <v>2114</v>
      </c>
      <c r="B2131" s="121" t="str">
        <f>+INDEX($B$8:$B$15,MATCH(L2131,$L$8:$L$15,0))</f>
        <v>SICODI</v>
      </c>
      <c r="C2131" s="56" t="str">
        <f>+'INFO ENEL'!B2119</f>
        <v>Lima</v>
      </c>
      <c r="D2131" s="56" t="str">
        <f>+'INFO ENEL'!D2119</f>
        <v>HUARAL (LIMA)</v>
      </c>
      <c r="E2131" s="56" t="str">
        <f>+'INFO ENEL'!D2119</f>
        <v>HUARAL (LIMA)</v>
      </c>
      <c r="F2131" s="50">
        <f>+'INFO ENEL'!E2119</f>
        <v>0</v>
      </c>
      <c r="G2131" s="56" t="str">
        <f>+'INFO ENEL'!L2119</f>
        <v>MT</v>
      </c>
      <c r="H2131" s="57">
        <f>+'INFO ENEL'!M2119</f>
        <v>100.64</v>
      </c>
      <c r="I2131" s="56">
        <f>+'INFO ENEL'!N2119</f>
        <v>13</v>
      </c>
      <c r="J2131" s="56" t="str">
        <f>+'INFO ENEL'!O2119</f>
        <v>Poste</v>
      </c>
      <c r="K2131" s="56" t="str">
        <f>+'INFO ENEL'!P2119</f>
        <v>Concreto</v>
      </c>
      <c r="L2131" s="56" t="str">
        <f>+'INFO ENEL'!Q2119</f>
        <v>PPC20</v>
      </c>
      <c r="M2131" s="55" t="str">
        <f>+IF(ISERROR(INDEX('Estructuras de Acero y Concreto'!$C$6:$C$577,MATCH(L2131,'Estructuras de Acero y Concreto'!$D$6:$D$577,0)))=FALSE,INDEX('Estructuras de Acero y Concreto'!$C$6:$C$577,MATCH(L2131,'Estructuras de Acero y Concreto'!$D$6:$D$577,0)),IF(ISERROR(INDEX('Estructuras de Madera'!$C$5:$C$122,MATCH(L2131,'Estructuras de Madera'!$D$5:$D$122,0)))=FALSE,INDEX('Estructuras de Madera'!$C$5:$C$122,MATCH(L2131,'Estructuras de Madera'!$D$5:$D$122,0)),INDEX(SICODI!$G$3:$G$2404,MATCH(L2131,SICODI!$G$3:$G$2404,0))))</f>
        <v>PPC20</v>
      </c>
      <c r="N2131" s="121" t="str">
        <f>+IF(ISERROR(VLOOKUP(M2131,'Resumen de precios LLTT'!$C$17:$D$3071,2,FALSE))=FALSE,VLOOKUP(M2131,'Resumen de precios LLTT'!$C$17:$D$3071,2,FALSE),VLOOKUP(M2131,SICODI!$G$3:$J$2404,2,FALSE))</f>
        <v>POSTE DE CONCRETO ARMADO DE 13/400/150/345</v>
      </c>
      <c r="O2131" s="58">
        <f>+IF(ISERROR(VLOOKUP(M2131,'Resumen de precios LLTT'!$C$17:$G$3071,5,FALSE))=FALSE,VLOOKUP(M2131,'Resumen de precios LLTT'!$C$17:$G$3071,5,FALSE),VLOOKUP(M2131,SICODI!$G$3:$J$2404,4,FALSE))</f>
        <v>364.69</v>
      </c>
      <c r="P2131" s="16">
        <f t="shared" si="303"/>
        <v>0.84299999999999997</v>
      </c>
      <c r="Q2131" s="78">
        <f t="shared" si="304"/>
        <v>672.12366999999995</v>
      </c>
      <c r="R2131" s="56">
        <v>0</v>
      </c>
      <c r="S2131" s="16">
        <f t="shared" si="305"/>
        <v>0.13400000000000001</v>
      </c>
      <c r="T2131" s="79">
        <f t="shared" si="306"/>
        <v>7.5053809816666659</v>
      </c>
      <c r="U2131" s="80">
        <f t="shared" si="307"/>
        <v>0.183</v>
      </c>
      <c r="V2131" s="81">
        <f t="shared" si="308"/>
        <v>1.3734847196449997</v>
      </c>
      <c r="W2131" s="79">
        <f t="shared" si="309"/>
        <v>0.46217247724950827</v>
      </c>
      <c r="X2131" s="60">
        <f t="shared" si="310"/>
        <v>0.5</v>
      </c>
      <c r="Y2131" s="56">
        <f>+'INFO ENEL'!R2119</f>
        <v>1</v>
      </c>
      <c r="Z2131" s="59">
        <f t="shared" ref="Z2131:Z2194" si="311">X2131*Y2131</f>
        <v>0.5</v>
      </c>
    </row>
    <row r="2132" spans="1:26" ht="15" customHeight="1" x14ac:dyDescent="0.25">
      <c r="A2132" s="55">
        <f>+'INFO ENEL'!A2120</f>
        <v>2115</v>
      </c>
      <c r="B2132" s="121" t="str">
        <f>+INDEX($B$8:$B$15,MATCH(L2132,$L$8:$L$15,0))</f>
        <v>SICODI</v>
      </c>
      <c r="C2132" s="56" t="str">
        <f>+'INFO ENEL'!B2120</f>
        <v>Lima</v>
      </c>
      <c r="D2132" s="56" t="str">
        <f>+'INFO ENEL'!D2120</f>
        <v>HUARAL (LIMA)</v>
      </c>
      <c r="E2132" s="56" t="str">
        <f>+'INFO ENEL'!D2120</f>
        <v>HUARAL (LIMA)</v>
      </c>
      <c r="F2132" s="50">
        <f>+'INFO ENEL'!E2120</f>
        <v>0</v>
      </c>
      <c r="G2132" s="56" t="str">
        <f>+'INFO ENEL'!L2120</f>
        <v>MT</v>
      </c>
      <c r="H2132" s="57">
        <f>+'INFO ENEL'!M2120</f>
        <v>159.88</v>
      </c>
      <c r="I2132" s="56">
        <f>+'INFO ENEL'!N2120</f>
        <v>13</v>
      </c>
      <c r="J2132" s="56" t="str">
        <f>+'INFO ENEL'!O2120</f>
        <v>Poste</v>
      </c>
      <c r="K2132" s="56" t="str">
        <f>+'INFO ENEL'!P2120</f>
        <v>Concreto</v>
      </c>
      <c r="L2132" s="56" t="str">
        <f>+'INFO ENEL'!Q2120</f>
        <v>PPC20</v>
      </c>
      <c r="M2132" s="55" t="str">
        <f>+IF(ISERROR(INDEX('Estructuras de Acero y Concreto'!$C$6:$C$577,MATCH(L2132,'Estructuras de Acero y Concreto'!$D$6:$D$577,0)))=FALSE,INDEX('Estructuras de Acero y Concreto'!$C$6:$C$577,MATCH(L2132,'Estructuras de Acero y Concreto'!$D$6:$D$577,0)),IF(ISERROR(INDEX('Estructuras de Madera'!$C$5:$C$122,MATCH(L2132,'Estructuras de Madera'!$D$5:$D$122,0)))=FALSE,INDEX('Estructuras de Madera'!$C$5:$C$122,MATCH(L2132,'Estructuras de Madera'!$D$5:$D$122,0)),INDEX(SICODI!$G$3:$G$2404,MATCH(L2132,SICODI!$G$3:$G$2404,0))))</f>
        <v>PPC20</v>
      </c>
      <c r="N2132" s="121" t="str">
        <f>+IF(ISERROR(VLOOKUP(M2132,'Resumen de precios LLTT'!$C$17:$D$3071,2,FALSE))=FALSE,VLOOKUP(M2132,'Resumen de precios LLTT'!$C$17:$D$3071,2,FALSE),VLOOKUP(M2132,SICODI!$G$3:$J$2404,2,FALSE))</f>
        <v>POSTE DE CONCRETO ARMADO DE 13/400/150/345</v>
      </c>
      <c r="O2132" s="58">
        <f>+IF(ISERROR(VLOOKUP(M2132,'Resumen de precios LLTT'!$C$17:$G$3071,5,FALSE))=FALSE,VLOOKUP(M2132,'Resumen de precios LLTT'!$C$17:$G$3071,5,FALSE),VLOOKUP(M2132,SICODI!$G$3:$J$2404,4,FALSE))</f>
        <v>364.69</v>
      </c>
      <c r="P2132" s="16">
        <f t="shared" si="303"/>
        <v>0.84299999999999997</v>
      </c>
      <c r="Q2132" s="78">
        <f t="shared" si="304"/>
        <v>672.12366999999995</v>
      </c>
      <c r="R2132" s="56">
        <v>0</v>
      </c>
      <c r="S2132" s="16">
        <f t="shared" si="305"/>
        <v>0.13400000000000001</v>
      </c>
      <c r="T2132" s="79">
        <f t="shared" si="306"/>
        <v>7.5053809816666659</v>
      </c>
      <c r="U2132" s="80">
        <f t="shared" si="307"/>
        <v>0.183</v>
      </c>
      <c r="V2132" s="81">
        <f t="shared" si="308"/>
        <v>1.3734847196449997</v>
      </c>
      <c r="W2132" s="79">
        <f t="shared" si="309"/>
        <v>0.46217247724950827</v>
      </c>
      <c r="X2132" s="60">
        <f t="shared" si="310"/>
        <v>0.5</v>
      </c>
      <c r="Y2132" s="56">
        <f>+'INFO ENEL'!R2120</f>
        <v>1</v>
      </c>
      <c r="Z2132" s="59">
        <f t="shared" si="311"/>
        <v>0.5</v>
      </c>
    </row>
    <row r="2133" spans="1:26" ht="15" customHeight="1" x14ac:dyDescent="0.25">
      <c r="A2133" s="55">
        <f>+'INFO ENEL'!A2121</f>
        <v>2116</v>
      </c>
      <c r="B2133" s="121" t="str">
        <f>+INDEX($B$8:$B$15,MATCH(L2133,$L$8:$L$15,0))</f>
        <v>SICODI</v>
      </c>
      <c r="C2133" s="56" t="str">
        <f>+'INFO ENEL'!B2121</f>
        <v>Lima</v>
      </c>
      <c r="D2133" s="56" t="str">
        <f>+'INFO ENEL'!D2121</f>
        <v>HUARAL (LIMA)</v>
      </c>
      <c r="E2133" s="56" t="str">
        <f>+'INFO ENEL'!D2121</f>
        <v>HUARAL (LIMA)</v>
      </c>
      <c r="F2133" s="50">
        <f>+'INFO ENEL'!E2121</f>
        <v>0</v>
      </c>
      <c r="G2133" s="56" t="str">
        <f>+'INFO ENEL'!L2121</f>
        <v>MT</v>
      </c>
      <c r="H2133" s="57">
        <f>+'INFO ENEL'!M2121</f>
        <v>155.729999999999</v>
      </c>
      <c r="I2133" s="56">
        <f>+'INFO ENEL'!N2121</f>
        <v>13</v>
      </c>
      <c r="J2133" s="56" t="str">
        <f>+'INFO ENEL'!O2121</f>
        <v>Poste</v>
      </c>
      <c r="K2133" s="56" t="str">
        <f>+'INFO ENEL'!P2121</f>
        <v>Concreto</v>
      </c>
      <c r="L2133" s="56" t="str">
        <f>+'INFO ENEL'!Q2121</f>
        <v>PPC20</v>
      </c>
      <c r="M2133" s="55" t="str">
        <f>+IF(ISERROR(INDEX('Estructuras de Acero y Concreto'!$C$6:$C$577,MATCH(L2133,'Estructuras de Acero y Concreto'!$D$6:$D$577,0)))=FALSE,INDEX('Estructuras de Acero y Concreto'!$C$6:$C$577,MATCH(L2133,'Estructuras de Acero y Concreto'!$D$6:$D$577,0)),IF(ISERROR(INDEX('Estructuras de Madera'!$C$5:$C$122,MATCH(L2133,'Estructuras de Madera'!$D$5:$D$122,0)))=FALSE,INDEX('Estructuras de Madera'!$C$5:$C$122,MATCH(L2133,'Estructuras de Madera'!$D$5:$D$122,0)),INDEX(SICODI!$G$3:$G$2404,MATCH(L2133,SICODI!$G$3:$G$2404,0))))</f>
        <v>PPC20</v>
      </c>
      <c r="N2133" s="121" t="str">
        <f>+IF(ISERROR(VLOOKUP(M2133,'Resumen de precios LLTT'!$C$17:$D$3071,2,FALSE))=FALSE,VLOOKUP(M2133,'Resumen de precios LLTT'!$C$17:$D$3071,2,FALSE),VLOOKUP(M2133,SICODI!$G$3:$J$2404,2,FALSE))</f>
        <v>POSTE DE CONCRETO ARMADO DE 13/400/150/345</v>
      </c>
      <c r="O2133" s="58">
        <f>+IF(ISERROR(VLOOKUP(M2133,'Resumen de precios LLTT'!$C$17:$G$3071,5,FALSE))=FALSE,VLOOKUP(M2133,'Resumen de precios LLTT'!$C$17:$G$3071,5,FALSE),VLOOKUP(M2133,SICODI!$G$3:$J$2404,4,FALSE))</f>
        <v>364.69</v>
      </c>
      <c r="P2133" s="16">
        <f t="shared" si="303"/>
        <v>0.84299999999999997</v>
      </c>
      <c r="Q2133" s="78">
        <f t="shared" si="304"/>
        <v>672.12366999999995</v>
      </c>
      <c r="R2133" s="56">
        <v>0</v>
      </c>
      <c r="S2133" s="16">
        <f t="shared" si="305"/>
        <v>0.13400000000000001</v>
      </c>
      <c r="T2133" s="79">
        <f t="shared" si="306"/>
        <v>7.5053809816666659</v>
      </c>
      <c r="U2133" s="80">
        <f t="shared" si="307"/>
        <v>0.183</v>
      </c>
      <c r="V2133" s="81">
        <f t="shared" si="308"/>
        <v>1.3734847196449997</v>
      </c>
      <c r="W2133" s="79">
        <f t="shared" si="309"/>
        <v>0.46217247724950827</v>
      </c>
      <c r="X2133" s="60">
        <f t="shared" si="310"/>
        <v>0.5</v>
      </c>
      <c r="Y2133" s="56">
        <f>+'INFO ENEL'!R2121</f>
        <v>1</v>
      </c>
      <c r="Z2133" s="59">
        <f t="shared" si="311"/>
        <v>0.5</v>
      </c>
    </row>
    <row r="2134" spans="1:26" ht="15" customHeight="1" x14ac:dyDescent="0.25">
      <c r="A2134" s="55">
        <f>+'INFO ENEL'!A2122</f>
        <v>2117</v>
      </c>
      <c r="B2134" s="121" t="str">
        <f>+INDEX($B$8:$B$15,MATCH(L2134,$L$8:$L$15,0))</f>
        <v>SICODI</v>
      </c>
      <c r="C2134" s="56" t="str">
        <f>+'INFO ENEL'!B2122</f>
        <v>Lima</v>
      </c>
      <c r="D2134" s="56" t="str">
        <f>+'INFO ENEL'!D2122</f>
        <v>HUARAL (LIMA)</v>
      </c>
      <c r="E2134" s="56" t="str">
        <f>+'INFO ENEL'!D2122</f>
        <v>HUARAL (LIMA)</v>
      </c>
      <c r="F2134" s="50">
        <f>+'INFO ENEL'!E2122</f>
        <v>0</v>
      </c>
      <c r="G2134" s="56" t="str">
        <f>+'INFO ENEL'!L2122</f>
        <v>MT</v>
      </c>
      <c r="H2134" s="57">
        <f>+'INFO ENEL'!M2122</f>
        <v>147.06</v>
      </c>
      <c r="I2134" s="56">
        <f>+'INFO ENEL'!N2122</f>
        <v>13</v>
      </c>
      <c r="J2134" s="56" t="str">
        <f>+'INFO ENEL'!O2122</f>
        <v>Poste</v>
      </c>
      <c r="K2134" s="56" t="str">
        <f>+'INFO ENEL'!P2122</f>
        <v>Concreto</v>
      </c>
      <c r="L2134" s="56" t="str">
        <f>+'INFO ENEL'!Q2122</f>
        <v>PPC20</v>
      </c>
      <c r="M2134" s="55" t="str">
        <f>+IF(ISERROR(INDEX('Estructuras de Acero y Concreto'!$C$6:$C$577,MATCH(L2134,'Estructuras de Acero y Concreto'!$D$6:$D$577,0)))=FALSE,INDEX('Estructuras de Acero y Concreto'!$C$6:$C$577,MATCH(L2134,'Estructuras de Acero y Concreto'!$D$6:$D$577,0)),IF(ISERROR(INDEX('Estructuras de Madera'!$C$5:$C$122,MATCH(L2134,'Estructuras de Madera'!$D$5:$D$122,0)))=FALSE,INDEX('Estructuras de Madera'!$C$5:$C$122,MATCH(L2134,'Estructuras de Madera'!$D$5:$D$122,0)),INDEX(SICODI!$G$3:$G$2404,MATCH(L2134,SICODI!$G$3:$G$2404,0))))</f>
        <v>PPC20</v>
      </c>
      <c r="N2134" s="121" t="str">
        <f>+IF(ISERROR(VLOOKUP(M2134,'Resumen de precios LLTT'!$C$17:$D$3071,2,FALSE))=FALSE,VLOOKUP(M2134,'Resumen de precios LLTT'!$C$17:$D$3071,2,FALSE),VLOOKUP(M2134,SICODI!$G$3:$J$2404,2,FALSE))</f>
        <v>POSTE DE CONCRETO ARMADO DE 13/400/150/345</v>
      </c>
      <c r="O2134" s="58">
        <f>+IF(ISERROR(VLOOKUP(M2134,'Resumen de precios LLTT'!$C$17:$G$3071,5,FALSE))=FALSE,VLOOKUP(M2134,'Resumen de precios LLTT'!$C$17:$G$3071,5,FALSE),VLOOKUP(M2134,SICODI!$G$3:$J$2404,4,FALSE))</f>
        <v>364.69</v>
      </c>
      <c r="P2134" s="16">
        <f t="shared" si="303"/>
        <v>0.84299999999999997</v>
      </c>
      <c r="Q2134" s="78">
        <f t="shared" si="304"/>
        <v>672.12366999999995</v>
      </c>
      <c r="R2134" s="56">
        <v>0</v>
      </c>
      <c r="S2134" s="16">
        <f t="shared" si="305"/>
        <v>0.13400000000000001</v>
      </c>
      <c r="T2134" s="79">
        <f t="shared" si="306"/>
        <v>7.5053809816666659</v>
      </c>
      <c r="U2134" s="80">
        <f t="shared" si="307"/>
        <v>0.183</v>
      </c>
      <c r="V2134" s="81">
        <f t="shared" si="308"/>
        <v>1.3734847196449997</v>
      </c>
      <c r="W2134" s="79">
        <f t="shared" si="309"/>
        <v>0.46217247724950827</v>
      </c>
      <c r="X2134" s="60">
        <f t="shared" si="310"/>
        <v>0.5</v>
      </c>
      <c r="Y2134" s="56">
        <f>+'INFO ENEL'!R2122</f>
        <v>1</v>
      </c>
      <c r="Z2134" s="59">
        <f t="shared" si="311"/>
        <v>0.5</v>
      </c>
    </row>
    <row r="2135" spans="1:26" ht="15" customHeight="1" x14ac:dyDescent="0.25">
      <c r="A2135" s="55">
        <f>+'INFO ENEL'!A2123</f>
        <v>2118</v>
      </c>
      <c r="B2135" s="121" t="str">
        <f>+INDEX($B$8:$B$15,MATCH(L2135,$L$8:$L$15,0))</f>
        <v>SICODI</v>
      </c>
      <c r="C2135" s="56" t="str">
        <f>+'INFO ENEL'!B2123</f>
        <v>Lima</v>
      </c>
      <c r="D2135" s="56" t="str">
        <f>+'INFO ENEL'!D2123</f>
        <v>HUARAL (LIMA)</v>
      </c>
      <c r="E2135" s="56" t="str">
        <f>+'INFO ENEL'!D2123</f>
        <v>HUARAL (LIMA)</v>
      </c>
      <c r="F2135" s="50">
        <f>+'INFO ENEL'!E2123</f>
        <v>0</v>
      </c>
      <c r="G2135" s="56" t="str">
        <f>+'INFO ENEL'!L2123</f>
        <v>MT</v>
      </c>
      <c r="H2135" s="57">
        <f>+'INFO ENEL'!M2123</f>
        <v>151.37</v>
      </c>
      <c r="I2135" s="56">
        <f>+'INFO ENEL'!N2123</f>
        <v>13</v>
      </c>
      <c r="J2135" s="56" t="str">
        <f>+'INFO ENEL'!O2123</f>
        <v>Poste</v>
      </c>
      <c r="K2135" s="56" t="str">
        <f>+'INFO ENEL'!P2123</f>
        <v>Concreto</v>
      </c>
      <c r="L2135" s="56" t="str">
        <f>+'INFO ENEL'!Q2123</f>
        <v>PPC20</v>
      </c>
      <c r="M2135" s="55" t="str">
        <f>+IF(ISERROR(INDEX('Estructuras de Acero y Concreto'!$C$6:$C$577,MATCH(L2135,'Estructuras de Acero y Concreto'!$D$6:$D$577,0)))=FALSE,INDEX('Estructuras de Acero y Concreto'!$C$6:$C$577,MATCH(L2135,'Estructuras de Acero y Concreto'!$D$6:$D$577,0)),IF(ISERROR(INDEX('Estructuras de Madera'!$C$5:$C$122,MATCH(L2135,'Estructuras de Madera'!$D$5:$D$122,0)))=FALSE,INDEX('Estructuras de Madera'!$C$5:$C$122,MATCH(L2135,'Estructuras de Madera'!$D$5:$D$122,0)),INDEX(SICODI!$G$3:$G$2404,MATCH(L2135,SICODI!$G$3:$G$2404,0))))</f>
        <v>PPC20</v>
      </c>
      <c r="N2135" s="121" t="str">
        <f>+IF(ISERROR(VLOOKUP(M2135,'Resumen de precios LLTT'!$C$17:$D$3071,2,FALSE))=FALSE,VLOOKUP(M2135,'Resumen de precios LLTT'!$C$17:$D$3071,2,FALSE),VLOOKUP(M2135,SICODI!$G$3:$J$2404,2,FALSE))</f>
        <v>POSTE DE CONCRETO ARMADO DE 13/400/150/345</v>
      </c>
      <c r="O2135" s="58">
        <f>+IF(ISERROR(VLOOKUP(M2135,'Resumen de precios LLTT'!$C$17:$G$3071,5,FALSE))=FALSE,VLOOKUP(M2135,'Resumen de precios LLTT'!$C$17:$G$3071,5,FALSE),VLOOKUP(M2135,SICODI!$G$3:$J$2404,4,FALSE))</f>
        <v>364.69</v>
      </c>
      <c r="P2135" s="16">
        <f t="shared" si="303"/>
        <v>0.84299999999999997</v>
      </c>
      <c r="Q2135" s="78">
        <f t="shared" si="304"/>
        <v>672.12366999999995</v>
      </c>
      <c r="R2135" s="56">
        <v>0</v>
      </c>
      <c r="S2135" s="16">
        <f t="shared" si="305"/>
        <v>0.13400000000000001</v>
      </c>
      <c r="T2135" s="79">
        <f t="shared" si="306"/>
        <v>7.5053809816666659</v>
      </c>
      <c r="U2135" s="80">
        <f t="shared" si="307"/>
        <v>0.183</v>
      </c>
      <c r="V2135" s="81">
        <f t="shared" si="308"/>
        <v>1.3734847196449997</v>
      </c>
      <c r="W2135" s="79">
        <f t="shared" si="309"/>
        <v>0.46217247724950827</v>
      </c>
      <c r="X2135" s="60">
        <f t="shared" si="310"/>
        <v>0.5</v>
      </c>
      <c r="Y2135" s="56">
        <f>+'INFO ENEL'!R2123</f>
        <v>1</v>
      </c>
      <c r="Z2135" s="59">
        <f t="shared" si="311"/>
        <v>0.5</v>
      </c>
    </row>
    <row r="2136" spans="1:26" ht="15" customHeight="1" x14ac:dyDescent="0.25">
      <c r="A2136" s="55">
        <f>+'INFO ENEL'!A2124</f>
        <v>2119</v>
      </c>
      <c r="B2136" s="121" t="str">
        <f>+INDEX($B$8:$B$15,MATCH(L2136,$L$8:$L$15,0))</f>
        <v>SICODI</v>
      </c>
      <c r="C2136" s="56" t="str">
        <f>+'INFO ENEL'!B2124</f>
        <v>Lima</v>
      </c>
      <c r="D2136" s="56" t="str">
        <f>+'INFO ENEL'!D2124</f>
        <v>HUARAL (LIMA)</v>
      </c>
      <c r="E2136" s="56" t="str">
        <f>+'INFO ENEL'!D2124</f>
        <v>HUARAL (LIMA)</v>
      </c>
      <c r="F2136" s="50">
        <f>+'INFO ENEL'!E2124</f>
        <v>0</v>
      </c>
      <c r="G2136" s="56" t="str">
        <f>+'INFO ENEL'!L2124</f>
        <v>MT</v>
      </c>
      <c r="H2136" s="57">
        <f>+'INFO ENEL'!M2124</f>
        <v>155.84</v>
      </c>
      <c r="I2136" s="56">
        <f>+'INFO ENEL'!N2124</f>
        <v>13</v>
      </c>
      <c r="J2136" s="56" t="str">
        <f>+'INFO ENEL'!O2124</f>
        <v>Poste</v>
      </c>
      <c r="K2136" s="56" t="str">
        <f>+'INFO ENEL'!P2124</f>
        <v>Concreto</v>
      </c>
      <c r="L2136" s="56" t="str">
        <f>+'INFO ENEL'!Q2124</f>
        <v>PPC20</v>
      </c>
      <c r="M2136" s="55" t="str">
        <f>+IF(ISERROR(INDEX('Estructuras de Acero y Concreto'!$C$6:$C$577,MATCH(L2136,'Estructuras de Acero y Concreto'!$D$6:$D$577,0)))=FALSE,INDEX('Estructuras de Acero y Concreto'!$C$6:$C$577,MATCH(L2136,'Estructuras de Acero y Concreto'!$D$6:$D$577,0)),IF(ISERROR(INDEX('Estructuras de Madera'!$C$5:$C$122,MATCH(L2136,'Estructuras de Madera'!$D$5:$D$122,0)))=FALSE,INDEX('Estructuras de Madera'!$C$5:$C$122,MATCH(L2136,'Estructuras de Madera'!$D$5:$D$122,0)),INDEX(SICODI!$G$3:$G$2404,MATCH(L2136,SICODI!$G$3:$G$2404,0))))</f>
        <v>PPC20</v>
      </c>
      <c r="N2136" s="121" t="str">
        <f>+IF(ISERROR(VLOOKUP(M2136,'Resumen de precios LLTT'!$C$17:$D$3071,2,FALSE))=FALSE,VLOOKUP(M2136,'Resumen de precios LLTT'!$C$17:$D$3071,2,FALSE),VLOOKUP(M2136,SICODI!$G$3:$J$2404,2,FALSE))</f>
        <v>POSTE DE CONCRETO ARMADO DE 13/400/150/345</v>
      </c>
      <c r="O2136" s="58">
        <f>+IF(ISERROR(VLOOKUP(M2136,'Resumen de precios LLTT'!$C$17:$G$3071,5,FALSE))=FALSE,VLOOKUP(M2136,'Resumen de precios LLTT'!$C$17:$G$3071,5,FALSE),VLOOKUP(M2136,SICODI!$G$3:$J$2404,4,FALSE))</f>
        <v>364.69</v>
      </c>
      <c r="P2136" s="16">
        <f t="shared" si="303"/>
        <v>0.84299999999999997</v>
      </c>
      <c r="Q2136" s="78">
        <f t="shared" si="304"/>
        <v>672.12366999999995</v>
      </c>
      <c r="R2136" s="56">
        <v>0</v>
      </c>
      <c r="S2136" s="16">
        <f t="shared" si="305"/>
        <v>0.13400000000000001</v>
      </c>
      <c r="T2136" s="79">
        <f t="shared" si="306"/>
        <v>7.5053809816666659</v>
      </c>
      <c r="U2136" s="80">
        <f t="shared" si="307"/>
        <v>0.183</v>
      </c>
      <c r="V2136" s="81">
        <f t="shared" si="308"/>
        <v>1.3734847196449997</v>
      </c>
      <c r="W2136" s="79">
        <f t="shared" si="309"/>
        <v>0.46217247724950827</v>
      </c>
      <c r="X2136" s="60">
        <f t="shared" si="310"/>
        <v>0.5</v>
      </c>
      <c r="Y2136" s="56">
        <f>+'INFO ENEL'!R2124</f>
        <v>1</v>
      </c>
      <c r="Z2136" s="59">
        <f t="shared" si="311"/>
        <v>0.5</v>
      </c>
    </row>
    <row r="2137" spans="1:26" ht="15" customHeight="1" x14ac:dyDescent="0.25">
      <c r="A2137" s="55">
        <f>+'INFO ENEL'!A2125</f>
        <v>2120</v>
      </c>
      <c r="B2137" s="121" t="str">
        <f>+INDEX($B$8:$B$15,MATCH(L2137,$L$8:$L$15,0))</f>
        <v>SICODI</v>
      </c>
      <c r="C2137" s="56" t="str">
        <f>+'INFO ENEL'!B2125</f>
        <v>Lima</v>
      </c>
      <c r="D2137" s="56" t="str">
        <f>+'INFO ENEL'!D2125</f>
        <v>HUARAL (LIMA)</v>
      </c>
      <c r="E2137" s="56" t="str">
        <f>+'INFO ENEL'!D2125</f>
        <v>HUARAL (LIMA)</v>
      </c>
      <c r="F2137" s="50">
        <f>+'INFO ENEL'!E2125</f>
        <v>0</v>
      </c>
      <c r="G2137" s="56" t="str">
        <f>+'INFO ENEL'!L2125</f>
        <v>MT</v>
      </c>
      <c r="H2137" s="57">
        <f>+'INFO ENEL'!M2125</f>
        <v>152.68</v>
      </c>
      <c r="I2137" s="56">
        <f>+'INFO ENEL'!N2125</f>
        <v>13</v>
      </c>
      <c r="J2137" s="56" t="str">
        <f>+'INFO ENEL'!O2125</f>
        <v>Poste</v>
      </c>
      <c r="K2137" s="56" t="str">
        <f>+'INFO ENEL'!P2125</f>
        <v>Concreto</v>
      </c>
      <c r="L2137" s="56" t="str">
        <f>+'INFO ENEL'!Q2125</f>
        <v>PPC20</v>
      </c>
      <c r="M2137" s="55" t="str">
        <f>+IF(ISERROR(INDEX('Estructuras de Acero y Concreto'!$C$6:$C$577,MATCH(L2137,'Estructuras de Acero y Concreto'!$D$6:$D$577,0)))=FALSE,INDEX('Estructuras de Acero y Concreto'!$C$6:$C$577,MATCH(L2137,'Estructuras de Acero y Concreto'!$D$6:$D$577,0)),IF(ISERROR(INDEX('Estructuras de Madera'!$C$5:$C$122,MATCH(L2137,'Estructuras de Madera'!$D$5:$D$122,0)))=FALSE,INDEX('Estructuras de Madera'!$C$5:$C$122,MATCH(L2137,'Estructuras de Madera'!$D$5:$D$122,0)),INDEX(SICODI!$G$3:$G$2404,MATCH(L2137,SICODI!$G$3:$G$2404,0))))</f>
        <v>PPC20</v>
      </c>
      <c r="N2137" s="121" t="str">
        <f>+IF(ISERROR(VLOOKUP(M2137,'Resumen de precios LLTT'!$C$17:$D$3071,2,FALSE))=FALSE,VLOOKUP(M2137,'Resumen de precios LLTT'!$C$17:$D$3071,2,FALSE),VLOOKUP(M2137,SICODI!$G$3:$J$2404,2,FALSE))</f>
        <v>POSTE DE CONCRETO ARMADO DE 13/400/150/345</v>
      </c>
      <c r="O2137" s="58">
        <f>+IF(ISERROR(VLOOKUP(M2137,'Resumen de precios LLTT'!$C$17:$G$3071,5,FALSE))=FALSE,VLOOKUP(M2137,'Resumen de precios LLTT'!$C$17:$G$3071,5,FALSE),VLOOKUP(M2137,SICODI!$G$3:$J$2404,4,FALSE))</f>
        <v>364.69</v>
      </c>
      <c r="P2137" s="16">
        <f t="shared" si="303"/>
        <v>0.84299999999999997</v>
      </c>
      <c r="Q2137" s="78">
        <f t="shared" si="304"/>
        <v>672.12366999999995</v>
      </c>
      <c r="R2137" s="56">
        <v>0</v>
      </c>
      <c r="S2137" s="16">
        <f t="shared" si="305"/>
        <v>0.13400000000000001</v>
      </c>
      <c r="T2137" s="79">
        <f t="shared" si="306"/>
        <v>7.5053809816666659</v>
      </c>
      <c r="U2137" s="80">
        <f t="shared" si="307"/>
        <v>0.183</v>
      </c>
      <c r="V2137" s="81">
        <f t="shared" si="308"/>
        <v>1.3734847196449997</v>
      </c>
      <c r="W2137" s="79">
        <f t="shared" si="309"/>
        <v>0.46217247724950827</v>
      </c>
      <c r="X2137" s="60">
        <f t="shared" si="310"/>
        <v>0.5</v>
      </c>
      <c r="Y2137" s="56">
        <f>+'INFO ENEL'!R2125</f>
        <v>1</v>
      </c>
      <c r="Z2137" s="59">
        <f t="shared" si="311"/>
        <v>0.5</v>
      </c>
    </row>
    <row r="2138" spans="1:26" ht="15" customHeight="1" x14ac:dyDescent="0.25">
      <c r="A2138" s="55">
        <f>+'INFO ENEL'!A2126</f>
        <v>2121</v>
      </c>
      <c r="B2138" s="121" t="str">
        <f>+INDEX($B$8:$B$15,MATCH(L2138,$L$8:$L$15,0))</f>
        <v>SICODI</v>
      </c>
      <c r="C2138" s="56" t="str">
        <f>+'INFO ENEL'!B2126</f>
        <v>Lima</v>
      </c>
      <c r="D2138" s="56" t="str">
        <f>+'INFO ENEL'!D2126</f>
        <v>HUARAL (LIMA)</v>
      </c>
      <c r="E2138" s="56" t="str">
        <f>+'INFO ENEL'!D2126</f>
        <v>HUARAL (LIMA)</v>
      </c>
      <c r="F2138" s="50">
        <f>+'INFO ENEL'!E2126</f>
        <v>0</v>
      </c>
      <c r="G2138" s="56" t="str">
        <f>+'INFO ENEL'!L2126</f>
        <v>MT</v>
      </c>
      <c r="H2138" s="57">
        <f>+'INFO ENEL'!M2126</f>
        <v>154.08000000000001</v>
      </c>
      <c r="I2138" s="56">
        <f>+'INFO ENEL'!N2126</f>
        <v>13</v>
      </c>
      <c r="J2138" s="56" t="str">
        <f>+'INFO ENEL'!O2126</f>
        <v>Poste</v>
      </c>
      <c r="K2138" s="56" t="str">
        <f>+'INFO ENEL'!P2126</f>
        <v>Concreto</v>
      </c>
      <c r="L2138" s="56" t="str">
        <f>+'INFO ENEL'!Q2126</f>
        <v>PPC20</v>
      </c>
      <c r="M2138" s="55" t="str">
        <f>+IF(ISERROR(INDEX('Estructuras de Acero y Concreto'!$C$6:$C$577,MATCH(L2138,'Estructuras de Acero y Concreto'!$D$6:$D$577,0)))=FALSE,INDEX('Estructuras de Acero y Concreto'!$C$6:$C$577,MATCH(L2138,'Estructuras de Acero y Concreto'!$D$6:$D$577,0)),IF(ISERROR(INDEX('Estructuras de Madera'!$C$5:$C$122,MATCH(L2138,'Estructuras de Madera'!$D$5:$D$122,0)))=FALSE,INDEX('Estructuras de Madera'!$C$5:$C$122,MATCH(L2138,'Estructuras de Madera'!$D$5:$D$122,0)),INDEX(SICODI!$G$3:$G$2404,MATCH(L2138,SICODI!$G$3:$G$2404,0))))</f>
        <v>PPC20</v>
      </c>
      <c r="N2138" s="121" t="str">
        <f>+IF(ISERROR(VLOOKUP(M2138,'Resumen de precios LLTT'!$C$17:$D$3071,2,FALSE))=FALSE,VLOOKUP(M2138,'Resumen de precios LLTT'!$C$17:$D$3071,2,FALSE),VLOOKUP(M2138,SICODI!$G$3:$J$2404,2,FALSE))</f>
        <v>POSTE DE CONCRETO ARMADO DE 13/400/150/345</v>
      </c>
      <c r="O2138" s="58">
        <f>+IF(ISERROR(VLOOKUP(M2138,'Resumen de precios LLTT'!$C$17:$G$3071,5,FALSE))=FALSE,VLOOKUP(M2138,'Resumen de precios LLTT'!$C$17:$G$3071,5,FALSE),VLOOKUP(M2138,SICODI!$G$3:$J$2404,4,FALSE))</f>
        <v>364.69</v>
      </c>
      <c r="P2138" s="16">
        <f t="shared" si="303"/>
        <v>0.84299999999999997</v>
      </c>
      <c r="Q2138" s="78">
        <f t="shared" si="304"/>
        <v>672.12366999999995</v>
      </c>
      <c r="R2138" s="56">
        <v>0</v>
      </c>
      <c r="S2138" s="16">
        <f t="shared" si="305"/>
        <v>0.13400000000000001</v>
      </c>
      <c r="T2138" s="79">
        <f t="shared" si="306"/>
        <v>7.5053809816666659</v>
      </c>
      <c r="U2138" s="80">
        <f t="shared" si="307"/>
        <v>0.183</v>
      </c>
      <c r="V2138" s="81">
        <f t="shared" si="308"/>
        <v>1.3734847196449997</v>
      </c>
      <c r="W2138" s="79">
        <f t="shared" si="309"/>
        <v>0.46217247724950827</v>
      </c>
      <c r="X2138" s="60">
        <f t="shared" si="310"/>
        <v>0.5</v>
      </c>
      <c r="Y2138" s="56">
        <f>+'INFO ENEL'!R2126</f>
        <v>1</v>
      </c>
      <c r="Z2138" s="59">
        <f t="shared" si="311"/>
        <v>0.5</v>
      </c>
    </row>
    <row r="2139" spans="1:26" ht="15" customHeight="1" x14ac:dyDescent="0.25">
      <c r="A2139" s="55">
        <f>+'INFO ENEL'!A2127</f>
        <v>2122</v>
      </c>
      <c r="B2139" s="121" t="str">
        <f>+INDEX($B$8:$B$15,MATCH(L2139,$L$8:$L$15,0))</f>
        <v>SICODI</v>
      </c>
      <c r="C2139" s="56" t="str">
        <f>+'INFO ENEL'!B2127</f>
        <v>Lima</v>
      </c>
      <c r="D2139" s="56" t="str">
        <f>+'INFO ENEL'!D2127</f>
        <v>HUARAL (LIMA)</v>
      </c>
      <c r="E2139" s="56" t="str">
        <f>+'INFO ENEL'!D2127</f>
        <v>HUARAL (LIMA)</v>
      </c>
      <c r="F2139" s="50">
        <f>+'INFO ENEL'!E2127</f>
        <v>0</v>
      </c>
      <c r="G2139" s="56" t="str">
        <f>+'INFO ENEL'!L2127</f>
        <v>MT</v>
      </c>
      <c r="H2139" s="57">
        <f>+'INFO ENEL'!M2127</f>
        <v>145.79</v>
      </c>
      <c r="I2139" s="56">
        <f>+'INFO ENEL'!N2127</f>
        <v>13</v>
      </c>
      <c r="J2139" s="56" t="str">
        <f>+'INFO ENEL'!O2127</f>
        <v>Poste</v>
      </c>
      <c r="K2139" s="56" t="str">
        <f>+'INFO ENEL'!P2127</f>
        <v>Concreto</v>
      </c>
      <c r="L2139" s="56" t="str">
        <f>+'INFO ENEL'!Q2127</f>
        <v>PPC20</v>
      </c>
      <c r="M2139" s="55" t="str">
        <f>+IF(ISERROR(INDEX('Estructuras de Acero y Concreto'!$C$6:$C$577,MATCH(L2139,'Estructuras de Acero y Concreto'!$D$6:$D$577,0)))=FALSE,INDEX('Estructuras de Acero y Concreto'!$C$6:$C$577,MATCH(L2139,'Estructuras de Acero y Concreto'!$D$6:$D$577,0)),IF(ISERROR(INDEX('Estructuras de Madera'!$C$5:$C$122,MATCH(L2139,'Estructuras de Madera'!$D$5:$D$122,0)))=FALSE,INDEX('Estructuras de Madera'!$C$5:$C$122,MATCH(L2139,'Estructuras de Madera'!$D$5:$D$122,0)),INDEX(SICODI!$G$3:$G$2404,MATCH(L2139,SICODI!$G$3:$G$2404,0))))</f>
        <v>PPC20</v>
      </c>
      <c r="N2139" s="121" t="str">
        <f>+IF(ISERROR(VLOOKUP(M2139,'Resumen de precios LLTT'!$C$17:$D$3071,2,FALSE))=FALSE,VLOOKUP(M2139,'Resumen de precios LLTT'!$C$17:$D$3071,2,FALSE),VLOOKUP(M2139,SICODI!$G$3:$J$2404,2,FALSE))</f>
        <v>POSTE DE CONCRETO ARMADO DE 13/400/150/345</v>
      </c>
      <c r="O2139" s="58">
        <f>+IF(ISERROR(VLOOKUP(M2139,'Resumen de precios LLTT'!$C$17:$G$3071,5,FALSE))=FALSE,VLOOKUP(M2139,'Resumen de precios LLTT'!$C$17:$G$3071,5,FALSE),VLOOKUP(M2139,SICODI!$G$3:$J$2404,4,FALSE))</f>
        <v>364.69</v>
      </c>
      <c r="P2139" s="16">
        <f t="shared" si="303"/>
        <v>0.84299999999999997</v>
      </c>
      <c r="Q2139" s="78">
        <f t="shared" si="304"/>
        <v>672.12366999999995</v>
      </c>
      <c r="R2139" s="56">
        <v>0</v>
      </c>
      <c r="S2139" s="16">
        <f t="shared" si="305"/>
        <v>0.13400000000000001</v>
      </c>
      <c r="T2139" s="79">
        <f t="shared" si="306"/>
        <v>7.5053809816666659</v>
      </c>
      <c r="U2139" s="80">
        <f t="shared" si="307"/>
        <v>0.183</v>
      </c>
      <c r="V2139" s="81">
        <f t="shared" si="308"/>
        <v>1.3734847196449997</v>
      </c>
      <c r="W2139" s="79">
        <f t="shared" si="309"/>
        <v>0.46217247724950827</v>
      </c>
      <c r="X2139" s="60">
        <f t="shared" si="310"/>
        <v>0.5</v>
      </c>
      <c r="Y2139" s="56">
        <f>+'INFO ENEL'!R2127</f>
        <v>1</v>
      </c>
      <c r="Z2139" s="59">
        <f t="shared" si="311"/>
        <v>0.5</v>
      </c>
    </row>
    <row r="2140" spans="1:26" ht="15" customHeight="1" x14ac:dyDescent="0.25">
      <c r="A2140" s="55">
        <f>+'INFO ENEL'!A2128</f>
        <v>2123</v>
      </c>
      <c r="B2140" s="121" t="str">
        <f>+INDEX($B$8:$B$15,MATCH(L2140,$L$8:$L$15,0))</f>
        <v>SICODI</v>
      </c>
      <c r="C2140" s="56" t="str">
        <f>+'INFO ENEL'!B2128</f>
        <v>Lima</v>
      </c>
      <c r="D2140" s="56" t="str">
        <f>+'INFO ENEL'!D2128</f>
        <v>HUARAL (LIMA)</v>
      </c>
      <c r="E2140" s="56" t="str">
        <f>+'INFO ENEL'!D2128</f>
        <v>HUARAL (LIMA)</v>
      </c>
      <c r="F2140" s="50">
        <f>+'INFO ENEL'!E2128</f>
        <v>0</v>
      </c>
      <c r="G2140" s="56" t="str">
        <f>+'INFO ENEL'!L2128</f>
        <v>MT</v>
      </c>
      <c r="H2140" s="57">
        <f>+'INFO ENEL'!M2128</f>
        <v>159.18</v>
      </c>
      <c r="I2140" s="56">
        <f>+'INFO ENEL'!N2128</f>
        <v>13</v>
      </c>
      <c r="J2140" s="56" t="str">
        <f>+'INFO ENEL'!O2128</f>
        <v>Poste</v>
      </c>
      <c r="K2140" s="56" t="str">
        <f>+'INFO ENEL'!P2128</f>
        <v>Concreto</v>
      </c>
      <c r="L2140" s="56" t="str">
        <f>+'INFO ENEL'!Q2128</f>
        <v>PPC20</v>
      </c>
      <c r="M2140" s="55" t="str">
        <f>+IF(ISERROR(INDEX('Estructuras de Acero y Concreto'!$C$6:$C$577,MATCH(L2140,'Estructuras de Acero y Concreto'!$D$6:$D$577,0)))=FALSE,INDEX('Estructuras de Acero y Concreto'!$C$6:$C$577,MATCH(L2140,'Estructuras de Acero y Concreto'!$D$6:$D$577,0)),IF(ISERROR(INDEX('Estructuras de Madera'!$C$5:$C$122,MATCH(L2140,'Estructuras de Madera'!$D$5:$D$122,0)))=FALSE,INDEX('Estructuras de Madera'!$C$5:$C$122,MATCH(L2140,'Estructuras de Madera'!$D$5:$D$122,0)),INDEX(SICODI!$G$3:$G$2404,MATCH(L2140,SICODI!$G$3:$G$2404,0))))</f>
        <v>PPC20</v>
      </c>
      <c r="N2140" s="121" t="str">
        <f>+IF(ISERROR(VLOOKUP(M2140,'Resumen de precios LLTT'!$C$17:$D$3071,2,FALSE))=FALSE,VLOOKUP(M2140,'Resumen de precios LLTT'!$C$17:$D$3071,2,FALSE),VLOOKUP(M2140,SICODI!$G$3:$J$2404,2,FALSE))</f>
        <v>POSTE DE CONCRETO ARMADO DE 13/400/150/345</v>
      </c>
      <c r="O2140" s="58">
        <f>+IF(ISERROR(VLOOKUP(M2140,'Resumen de precios LLTT'!$C$17:$G$3071,5,FALSE))=FALSE,VLOOKUP(M2140,'Resumen de precios LLTT'!$C$17:$G$3071,5,FALSE),VLOOKUP(M2140,SICODI!$G$3:$J$2404,4,FALSE))</f>
        <v>364.69</v>
      </c>
      <c r="P2140" s="16">
        <f t="shared" si="303"/>
        <v>0.84299999999999997</v>
      </c>
      <c r="Q2140" s="78">
        <f t="shared" si="304"/>
        <v>672.12366999999995</v>
      </c>
      <c r="R2140" s="56">
        <v>0</v>
      </c>
      <c r="S2140" s="16">
        <f t="shared" si="305"/>
        <v>0.13400000000000001</v>
      </c>
      <c r="T2140" s="79">
        <f t="shared" si="306"/>
        <v>7.5053809816666659</v>
      </c>
      <c r="U2140" s="80">
        <f t="shared" si="307"/>
        <v>0.183</v>
      </c>
      <c r="V2140" s="81">
        <f t="shared" si="308"/>
        <v>1.3734847196449997</v>
      </c>
      <c r="W2140" s="79">
        <f t="shared" si="309"/>
        <v>0.46217247724950827</v>
      </c>
      <c r="X2140" s="60">
        <f t="shared" si="310"/>
        <v>0.5</v>
      </c>
      <c r="Y2140" s="56">
        <f>+'INFO ENEL'!R2128</f>
        <v>1</v>
      </c>
      <c r="Z2140" s="59">
        <f t="shared" si="311"/>
        <v>0.5</v>
      </c>
    </row>
    <row r="2141" spans="1:26" ht="15" customHeight="1" x14ac:dyDescent="0.25">
      <c r="A2141" s="55">
        <f>+'INFO ENEL'!A2129</f>
        <v>2124</v>
      </c>
      <c r="B2141" s="121" t="str">
        <f>+INDEX($B$8:$B$15,MATCH(L2141,$L$8:$L$15,0))</f>
        <v>SICODI</v>
      </c>
      <c r="C2141" s="56" t="str">
        <f>+'INFO ENEL'!B2129</f>
        <v>Lima</v>
      </c>
      <c r="D2141" s="56" t="str">
        <f>+'INFO ENEL'!D2129</f>
        <v>HUARAL (LIMA)</v>
      </c>
      <c r="E2141" s="56" t="str">
        <f>+'INFO ENEL'!D2129</f>
        <v>HUARAL (LIMA)</v>
      </c>
      <c r="F2141" s="50">
        <f>+'INFO ENEL'!E2129</f>
        <v>0</v>
      </c>
      <c r="G2141" s="56" t="str">
        <f>+'INFO ENEL'!L2129</f>
        <v>MT</v>
      </c>
      <c r="H2141" s="57">
        <f>+'INFO ENEL'!M2129</f>
        <v>159.69999999999899</v>
      </c>
      <c r="I2141" s="56">
        <f>+'INFO ENEL'!N2129</f>
        <v>13</v>
      </c>
      <c r="J2141" s="56" t="str">
        <f>+'INFO ENEL'!O2129</f>
        <v>Poste</v>
      </c>
      <c r="K2141" s="56" t="str">
        <f>+'INFO ENEL'!P2129</f>
        <v>Concreto</v>
      </c>
      <c r="L2141" s="56" t="str">
        <f>+'INFO ENEL'!Q2129</f>
        <v>PPC20</v>
      </c>
      <c r="M2141" s="55" t="str">
        <f>+IF(ISERROR(INDEX('Estructuras de Acero y Concreto'!$C$6:$C$577,MATCH(L2141,'Estructuras de Acero y Concreto'!$D$6:$D$577,0)))=FALSE,INDEX('Estructuras de Acero y Concreto'!$C$6:$C$577,MATCH(L2141,'Estructuras de Acero y Concreto'!$D$6:$D$577,0)),IF(ISERROR(INDEX('Estructuras de Madera'!$C$5:$C$122,MATCH(L2141,'Estructuras de Madera'!$D$5:$D$122,0)))=FALSE,INDEX('Estructuras de Madera'!$C$5:$C$122,MATCH(L2141,'Estructuras de Madera'!$D$5:$D$122,0)),INDEX(SICODI!$G$3:$G$2404,MATCH(L2141,SICODI!$G$3:$G$2404,0))))</f>
        <v>PPC20</v>
      </c>
      <c r="N2141" s="121" t="str">
        <f>+IF(ISERROR(VLOOKUP(M2141,'Resumen de precios LLTT'!$C$17:$D$3071,2,FALSE))=FALSE,VLOOKUP(M2141,'Resumen de precios LLTT'!$C$17:$D$3071,2,FALSE),VLOOKUP(M2141,SICODI!$G$3:$J$2404,2,FALSE))</f>
        <v>POSTE DE CONCRETO ARMADO DE 13/400/150/345</v>
      </c>
      <c r="O2141" s="58">
        <f>+IF(ISERROR(VLOOKUP(M2141,'Resumen de precios LLTT'!$C$17:$G$3071,5,FALSE))=FALSE,VLOOKUP(M2141,'Resumen de precios LLTT'!$C$17:$G$3071,5,FALSE),VLOOKUP(M2141,SICODI!$G$3:$J$2404,4,FALSE))</f>
        <v>364.69</v>
      </c>
      <c r="P2141" s="16">
        <f t="shared" si="303"/>
        <v>0.84299999999999997</v>
      </c>
      <c r="Q2141" s="78">
        <f t="shared" si="304"/>
        <v>672.12366999999995</v>
      </c>
      <c r="R2141" s="56">
        <v>0</v>
      </c>
      <c r="S2141" s="16">
        <f t="shared" si="305"/>
        <v>0.13400000000000001</v>
      </c>
      <c r="T2141" s="79">
        <f t="shared" si="306"/>
        <v>7.5053809816666659</v>
      </c>
      <c r="U2141" s="80">
        <f t="shared" si="307"/>
        <v>0.183</v>
      </c>
      <c r="V2141" s="81">
        <f t="shared" si="308"/>
        <v>1.3734847196449997</v>
      </c>
      <c r="W2141" s="79">
        <f t="shared" si="309"/>
        <v>0.46217247724950827</v>
      </c>
      <c r="X2141" s="60">
        <f t="shared" si="310"/>
        <v>0.5</v>
      </c>
      <c r="Y2141" s="56">
        <f>+'INFO ENEL'!R2129</f>
        <v>1</v>
      </c>
      <c r="Z2141" s="59">
        <f t="shared" si="311"/>
        <v>0.5</v>
      </c>
    </row>
    <row r="2142" spans="1:26" ht="15" customHeight="1" x14ac:dyDescent="0.25">
      <c r="A2142" s="55">
        <f>+'INFO ENEL'!A2130</f>
        <v>2125</v>
      </c>
      <c r="B2142" s="121" t="str">
        <f>+INDEX($B$8:$B$15,MATCH(L2142,$L$8:$L$15,0))</f>
        <v>SICODI</v>
      </c>
      <c r="C2142" s="56" t="str">
        <f>+'INFO ENEL'!B2130</f>
        <v>Lima</v>
      </c>
      <c r="D2142" s="56" t="str">
        <f>+'INFO ENEL'!D2130</f>
        <v>HUARAL (LIMA)</v>
      </c>
      <c r="E2142" s="56" t="str">
        <f>+'INFO ENEL'!D2130</f>
        <v>HUARAL (LIMA)</v>
      </c>
      <c r="F2142" s="50">
        <f>+'INFO ENEL'!E2130</f>
        <v>0</v>
      </c>
      <c r="G2142" s="56" t="str">
        <f>+'INFO ENEL'!L2130</f>
        <v>MT</v>
      </c>
      <c r="H2142" s="57">
        <f>+'INFO ENEL'!M2130</f>
        <v>160.33000000000001</v>
      </c>
      <c r="I2142" s="56">
        <f>+'INFO ENEL'!N2130</f>
        <v>13</v>
      </c>
      <c r="J2142" s="56" t="str">
        <f>+'INFO ENEL'!O2130</f>
        <v>Poste</v>
      </c>
      <c r="K2142" s="56" t="str">
        <f>+'INFO ENEL'!P2130</f>
        <v>Concreto</v>
      </c>
      <c r="L2142" s="56" t="str">
        <f>+'INFO ENEL'!Q2130</f>
        <v>PPC20</v>
      </c>
      <c r="M2142" s="55" t="str">
        <f>+IF(ISERROR(INDEX('Estructuras de Acero y Concreto'!$C$6:$C$577,MATCH(L2142,'Estructuras de Acero y Concreto'!$D$6:$D$577,0)))=FALSE,INDEX('Estructuras de Acero y Concreto'!$C$6:$C$577,MATCH(L2142,'Estructuras de Acero y Concreto'!$D$6:$D$577,0)),IF(ISERROR(INDEX('Estructuras de Madera'!$C$5:$C$122,MATCH(L2142,'Estructuras de Madera'!$D$5:$D$122,0)))=FALSE,INDEX('Estructuras de Madera'!$C$5:$C$122,MATCH(L2142,'Estructuras de Madera'!$D$5:$D$122,0)),INDEX(SICODI!$G$3:$G$2404,MATCH(L2142,SICODI!$G$3:$G$2404,0))))</f>
        <v>PPC20</v>
      </c>
      <c r="N2142" s="121" t="str">
        <f>+IF(ISERROR(VLOOKUP(M2142,'Resumen de precios LLTT'!$C$17:$D$3071,2,FALSE))=FALSE,VLOOKUP(M2142,'Resumen de precios LLTT'!$C$17:$D$3071,2,FALSE),VLOOKUP(M2142,SICODI!$G$3:$J$2404,2,FALSE))</f>
        <v>POSTE DE CONCRETO ARMADO DE 13/400/150/345</v>
      </c>
      <c r="O2142" s="58">
        <f>+IF(ISERROR(VLOOKUP(M2142,'Resumen de precios LLTT'!$C$17:$G$3071,5,FALSE))=FALSE,VLOOKUP(M2142,'Resumen de precios LLTT'!$C$17:$G$3071,5,FALSE),VLOOKUP(M2142,SICODI!$G$3:$J$2404,4,FALSE))</f>
        <v>364.69</v>
      </c>
      <c r="P2142" s="16">
        <f t="shared" si="303"/>
        <v>0.84299999999999997</v>
      </c>
      <c r="Q2142" s="78">
        <f t="shared" si="304"/>
        <v>672.12366999999995</v>
      </c>
      <c r="R2142" s="56">
        <v>0</v>
      </c>
      <c r="S2142" s="16">
        <f t="shared" si="305"/>
        <v>0.13400000000000001</v>
      </c>
      <c r="T2142" s="79">
        <f t="shared" si="306"/>
        <v>7.5053809816666659</v>
      </c>
      <c r="U2142" s="80">
        <f t="shared" si="307"/>
        <v>0.183</v>
      </c>
      <c r="V2142" s="81">
        <f t="shared" si="308"/>
        <v>1.3734847196449997</v>
      </c>
      <c r="W2142" s="79">
        <f t="shared" si="309"/>
        <v>0.46217247724950827</v>
      </c>
      <c r="X2142" s="60">
        <f t="shared" si="310"/>
        <v>0.5</v>
      </c>
      <c r="Y2142" s="56">
        <f>+'INFO ENEL'!R2130</f>
        <v>1</v>
      </c>
      <c r="Z2142" s="59">
        <f t="shared" si="311"/>
        <v>0.5</v>
      </c>
    </row>
    <row r="2143" spans="1:26" ht="15" customHeight="1" x14ac:dyDescent="0.25">
      <c r="A2143" s="55">
        <f>+'INFO ENEL'!A2131</f>
        <v>2126</v>
      </c>
      <c r="B2143" s="121" t="str">
        <f>+INDEX($B$8:$B$15,MATCH(L2143,$L$8:$L$15,0))</f>
        <v>SICODI</v>
      </c>
      <c r="C2143" s="56" t="str">
        <f>+'INFO ENEL'!B2131</f>
        <v>Lima</v>
      </c>
      <c r="D2143" s="56" t="str">
        <f>+'INFO ENEL'!D2131</f>
        <v>HUARAL (LIMA)</v>
      </c>
      <c r="E2143" s="56" t="str">
        <f>+'INFO ENEL'!D2131</f>
        <v>HUARAL (LIMA)</v>
      </c>
      <c r="F2143" s="50">
        <f>+'INFO ENEL'!E2131</f>
        <v>0</v>
      </c>
      <c r="G2143" s="56" t="str">
        <f>+'INFO ENEL'!L2131</f>
        <v>MT</v>
      </c>
      <c r="H2143" s="57">
        <f>+'INFO ENEL'!M2131</f>
        <v>161.30000000000001</v>
      </c>
      <c r="I2143" s="56">
        <f>+'INFO ENEL'!N2131</f>
        <v>13</v>
      </c>
      <c r="J2143" s="56" t="str">
        <f>+'INFO ENEL'!O2131</f>
        <v>Poste</v>
      </c>
      <c r="K2143" s="56" t="str">
        <f>+'INFO ENEL'!P2131</f>
        <v>Concreto</v>
      </c>
      <c r="L2143" s="56" t="str">
        <f>+'INFO ENEL'!Q2131</f>
        <v>PPC20</v>
      </c>
      <c r="M2143" s="55" t="str">
        <f>+IF(ISERROR(INDEX('Estructuras de Acero y Concreto'!$C$6:$C$577,MATCH(L2143,'Estructuras de Acero y Concreto'!$D$6:$D$577,0)))=FALSE,INDEX('Estructuras de Acero y Concreto'!$C$6:$C$577,MATCH(L2143,'Estructuras de Acero y Concreto'!$D$6:$D$577,0)),IF(ISERROR(INDEX('Estructuras de Madera'!$C$5:$C$122,MATCH(L2143,'Estructuras de Madera'!$D$5:$D$122,0)))=FALSE,INDEX('Estructuras de Madera'!$C$5:$C$122,MATCH(L2143,'Estructuras de Madera'!$D$5:$D$122,0)),INDEX(SICODI!$G$3:$G$2404,MATCH(L2143,SICODI!$G$3:$G$2404,0))))</f>
        <v>PPC20</v>
      </c>
      <c r="N2143" s="121" t="str">
        <f>+IF(ISERROR(VLOOKUP(M2143,'Resumen de precios LLTT'!$C$17:$D$3071,2,FALSE))=FALSE,VLOOKUP(M2143,'Resumen de precios LLTT'!$C$17:$D$3071,2,FALSE),VLOOKUP(M2143,SICODI!$G$3:$J$2404,2,FALSE))</f>
        <v>POSTE DE CONCRETO ARMADO DE 13/400/150/345</v>
      </c>
      <c r="O2143" s="58">
        <f>+IF(ISERROR(VLOOKUP(M2143,'Resumen de precios LLTT'!$C$17:$G$3071,5,FALSE))=FALSE,VLOOKUP(M2143,'Resumen de precios LLTT'!$C$17:$G$3071,5,FALSE),VLOOKUP(M2143,SICODI!$G$3:$J$2404,4,FALSE))</f>
        <v>364.69</v>
      </c>
      <c r="P2143" s="16">
        <f t="shared" si="303"/>
        <v>0.84299999999999997</v>
      </c>
      <c r="Q2143" s="78">
        <f t="shared" si="304"/>
        <v>672.12366999999995</v>
      </c>
      <c r="R2143" s="56">
        <v>0</v>
      </c>
      <c r="S2143" s="16">
        <f t="shared" si="305"/>
        <v>0.13400000000000001</v>
      </c>
      <c r="T2143" s="79">
        <f t="shared" si="306"/>
        <v>7.5053809816666659</v>
      </c>
      <c r="U2143" s="80">
        <f t="shared" si="307"/>
        <v>0.183</v>
      </c>
      <c r="V2143" s="81">
        <f t="shared" si="308"/>
        <v>1.3734847196449997</v>
      </c>
      <c r="W2143" s="79">
        <f t="shared" si="309"/>
        <v>0.46217247724950827</v>
      </c>
      <c r="X2143" s="60">
        <f t="shared" si="310"/>
        <v>0.5</v>
      </c>
      <c r="Y2143" s="56">
        <f>+'INFO ENEL'!R2131</f>
        <v>1</v>
      </c>
      <c r="Z2143" s="59">
        <f t="shared" si="311"/>
        <v>0.5</v>
      </c>
    </row>
    <row r="2144" spans="1:26" ht="15" customHeight="1" x14ac:dyDescent="0.25">
      <c r="A2144" s="55">
        <f>+'INFO ENEL'!A2132</f>
        <v>2127</v>
      </c>
      <c r="B2144" s="121" t="str">
        <f>+INDEX($B$8:$B$15,MATCH(L2144,$L$8:$L$15,0))</f>
        <v>SICODI</v>
      </c>
      <c r="C2144" s="56" t="str">
        <f>+'INFO ENEL'!B2132</f>
        <v>Lima</v>
      </c>
      <c r="D2144" s="56" t="str">
        <f>+'INFO ENEL'!D2132</f>
        <v>HUARAL (LIMA)</v>
      </c>
      <c r="E2144" s="56" t="str">
        <f>+'INFO ENEL'!D2132</f>
        <v>HUARAL (LIMA)</v>
      </c>
      <c r="F2144" s="50">
        <f>+'INFO ENEL'!E2132</f>
        <v>0</v>
      </c>
      <c r="G2144" s="56" t="str">
        <f>+'INFO ENEL'!L2132</f>
        <v>MT</v>
      </c>
      <c r="H2144" s="57">
        <f>+'INFO ENEL'!M2132</f>
        <v>158.38999999999899</v>
      </c>
      <c r="I2144" s="56">
        <f>+'INFO ENEL'!N2132</f>
        <v>13</v>
      </c>
      <c r="J2144" s="56" t="str">
        <f>+'INFO ENEL'!O2132</f>
        <v>Poste</v>
      </c>
      <c r="K2144" s="56" t="str">
        <f>+'INFO ENEL'!P2132</f>
        <v>Concreto</v>
      </c>
      <c r="L2144" s="56" t="str">
        <f>+'INFO ENEL'!Q2132</f>
        <v>PPC20</v>
      </c>
      <c r="M2144" s="55" t="str">
        <f>+IF(ISERROR(INDEX('Estructuras de Acero y Concreto'!$C$6:$C$577,MATCH(L2144,'Estructuras de Acero y Concreto'!$D$6:$D$577,0)))=FALSE,INDEX('Estructuras de Acero y Concreto'!$C$6:$C$577,MATCH(L2144,'Estructuras de Acero y Concreto'!$D$6:$D$577,0)),IF(ISERROR(INDEX('Estructuras de Madera'!$C$5:$C$122,MATCH(L2144,'Estructuras de Madera'!$D$5:$D$122,0)))=FALSE,INDEX('Estructuras de Madera'!$C$5:$C$122,MATCH(L2144,'Estructuras de Madera'!$D$5:$D$122,0)),INDEX(SICODI!$G$3:$G$2404,MATCH(L2144,SICODI!$G$3:$G$2404,0))))</f>
        <v>PPC20</v>
      </c>
      <c r="N2144" s="121" t="str">
        <f>+IF(ISERROR(VLOOKUP(M2144,'Resumen de precios LLTT'!$C$17:$D$3071,2,FALSE))=FALSE,VLOOKUP(M2144,'Resumen de precios LLTT'!$C$17:$D$3071,2,FALSE),VLOOKUP(M2144,SICODI!$G$3:$J$2404,2,FALSE))</f>
        <v>POSTE DE CONCRETO ARMADO DE 13/400/150/345</v>
      </c>
      <c r="O2144" s="58">
        <f>+IF(ISERROR(VLOOKUP(M2144,'Resumen de precios LLTT'!$C$17:$G$3071,5,FALSE))=FALSE,VLOOKUP(M2144,'Resumen de precios LLTT'!$C$17:$G$3071,5,FALSE),VLOOKUP(M2144,SICODI!$G$3:$J$2404,4,FALSE))</f>
        <v>364.69</v>
      </c>
      <c r="P2144" s="16">
        <f t="shared" si="303"/>
        <v>0.84299999999999997</v>
      </c>
      <c r="Q2144" s="78">
        <f t="shared" si="304"/>
        <v>672.12366999999995</v>
      </c>
      <c r="R2144" s="56">
        <v>0</v>
      </c>
      <c r="S2144" s="16">
        <f t="shared" si="305"/>
        <v>0.13400000000000001</v>
      </c>
      <c r="T2144" s="79">
        <f t="shared" si="306"/>
        <v>7.5053809816666659</v>
      </c>
      <c r="U2144" s="80">
        <f t="shared" si="307"/>
        <v>0.183</v>
      </c>
      <c r="V2144" s="81">
        <f t="shared" si="308"/>
        <v>1.3734847196449997</v>
      </c>
      <c r="W2144" s="79">
        <f t="shared" si="309"/>
        <v>0.46217247724950827</v>
      </c>
      <c r="X2144" s="60">
        <f t="shared" si="310"/>
        <v>0.5</v>
      </c>
      <c r="Y2144" s="56">
        <f>+'INFO ENEL'!R2132</f>
        <v>1</v>
      </c>
      <c r="Z2144" s="59">
        <f t="shared" si="311"/>
        <v>0.5</v>
      </c>
    </row>
    <row r="2145" spans="1:26" ht="15" customHeight="1" x14ac:dyDescent="0.25">
      <c r="A2145" s="55">
        <f>+'INFO ENEL'!A2133</f>
        <v>2128</v>
      </c>
      <c r="B2145" s="121" t="str">
        <f>+INDEX($B$8:$B$15,MATCH(L2145,$L$8:$L$15,0))</f>
        <v>SICODI</v>
      </c>
      <c r="C2145" s="56" t="str">
        <f>+'INFO ENEL'!B2133</f>
        <v>Lima</v>
      </c>
      <c r="D2145" s="56" t="str">
        <f>+'INFO ENEL'!D2133</f>
        <v>HUARAL (LIMA)</v>
      </c>
      <c r="E2145" s="56" t="str">
        <f>+'INFO ENEL'!D2133</f>
        <v>HUARAL (LIMA)</v>
      </c>
      <c r="F2145" s="50">
        <f>+'INFO ENEL'!E2133</f>
        <v>0</v>
      </c>
      <c r="G2145" s="56" t="str">
        <f>+'INFO ENEL'!L2133</f>
        <v>MT</v>
      </c>
      <c r="H2145" s="57">
        <f>+'INFO ENEL'!M2133</f>
        <v>156.41999999999899</v>
      </c>
      <c r="I2145" s="56">
        <f>+'INFO ENEL'!N2133</f>
        <v>13</v>
      </c>
      <c r="J2145" s="56" t="str">
        <f>+'INFO ENEL'!O2133</f>
        <v>Poste</v>
      </c>
      <c r="K2145" s="56" t="str">
        <f>+'INFO ENEL'!P2133</f>
        <v>Concreto</v>
      </c>
      <c r="L2145" s="56" t="str">
        <f>+'INFO ENEL'!Q2133</f>
        <v>PPC20</v>
      </c>
      <c r="M2145" s="55" t="str">
        <f>+IF(ISERROR(INDEX('Estructuras de Acero y Concreto'!$C$6:$C$577,MATCH(L2145,'Estructuras de Acero y Concreto'!$D$6:$D$577,0)))=FALSE,INDEX('Estructuras de Acero y Concreto'!$C$6:$C$577,MATCH(L2145,'Estructuras de Acero y Concreto'!$D$6:$D$577,0)),IF(ISERROR(INDEX('Estructuras de Madera'!$C$5:$C$122,MATCH(L2145,'Estructuras de Madera'!$D$5:$D$122,0)))=FALSE,INDEX('Estructuras de Madera'!$C$5:$C$122,MATCH(L2145,'Estructuras de Madera'!$D$5:$D$122,0)),INDEX(SICODI!$G$3:$G$2404,MATCH(L2145,SICODI!$G$3:$G$2404,0))))</f>
        <v>PPC20</v>
      </c>
      <c r="N2145" s="121" t="str">
        <f>+IF(ISERROR(VLOOKUP(M2145,'Resumen de precios LLTT'!$C$17:$D$3071,2,FALSE))=FALSE,VLOOKUP(M2145,'Resumen de precios LLTT'!$C$17:$D$3071,2,FALSE),VLOOKUP(M2145,SICODI!$G$3:$J$2404,2,FALSE))</f>
        <v>POSTE DE CONCRETO ARMADO DE 13/400/150/345</v>
      </c>
      <c r="O2145" s="58">
        <f>+IF(ISERROR(VLOOKUP(M2145,'Resumen de precios LLTT'!$C$17:$G$3071,5,FALSE))=FALSE,VLOOKUP(M2145,'Resumen de precios LLTT'!$C$17:$G$3071,5,FALSE),VLOOKUP(M2145,SICODI!$G$3:$J$2404,4,FALSE))</f>
        <v>364.69</v>
      </c>
      <c r="P2145" s="16">
        <f t="shared" si="303"/>
        <v>0.84299999999999997</v>
      </c>
      <c r="Q2145" s="78">
        <f t="shared" si="304"/>
        <v>672.12366999999995</v>
      </c>
      <c r="R2145" s="56">
        <v>0</v>
      </c>
      <c r="S2145" s="16">
        <f t="shared" si="305"/>
        <v>0.13400000000000001</v>
      </c>
      <c r="T2145" s="79">
        <f t="shared" si="306"/>
        <v>7.5053809816666659</v>
      </c>
      <c r="U2145" s="80">
        <f t="shared" si="307"/>
        <v>0.183</v>
      </c>
      <c r="V2145" s="81">
        <f t="shared" si="308"/>
        <v>1.3734847196449997</v>
      </c>
      <c r="W2145" s="79">
        <f t="shared" si="309"/>
        <v>0.46217247724950827</v>
      </c>
      <c r="X2145" s="60">
        <f t="shared" si="310"/>
        <v>0.5</v>
      </c>
      <c r="Y2145" s="56">
        <f>+'INFO ENEL'!R2133</f>
        <v>1</v>
      </c>
      <c r="Z2145" s="59">
        <f t="shared" si="311"/>
        <v>0.5</v>
      </c>
    </row>
    <row r="2146" spans="1:26" ht="15" customHeight="1" x14ac:dyDescent="0.25">
      <c r="A2146" s="55">
        <f>+'INFO ENEL'!A2134</f>
        <v>2129</v>
      </c>
      <c r="B2146" s="121" t="str">
        <f>+INDEX($B$8:$B$15,MATCH(L2146,$L$8:$L$15,0))</f>
        <v>SICODI</v>
      </c>
      <c r="C2146" s="56" t="str">
        <f>+'INFO ENEL'!B2134</f>
        <v>Lima</v>
      </c>
      <c r="D2146" s="56" t="str">
        <f>+'INFO ENEL'!D2134</f>
        <v>HUARAL (LIMA)</v>
      </c>
      <c r="E2146" s="56" t="str">
        <f>+'INFO ENEL'!D2134</f>
        <v>HUARAL (LIMA)</v>
      </c>
      <c r="F2146" s="50">
        <f>+'INFO ENEL'!E2134</f>
        <v>0</v>
      </c>
      <c r="G2146" s="56" t="str">
        <f>+'INFO ENEL'!L2134</f>
        <v>MT</v>
      </c>
      <c r="H2146" s="57">
        <f>+'INFO ENEL'!M2134</f>
        <v>158.99</v>
      </c>
      <c r="I2146" s="56">
        <f>+'INFO ENEL'!N2134</f>
        <v>13</v>
      </c>
      <c r="J2146" s="56" t="str">
        <f>+'INFO ENEL'!O2134</f>
        <v>Poste</v>
      </c>
      <c r="K2146" s="56" t="str">
        <f>+'INFO ENEL'!P2134</f>
        <v>Concreto</v>
      </c>
      <c r="L2146" s="56" t="str">
        <f>+'INFO ENEL'!Q2134</f>
        <v>PPC20</v>
      </c>
      <c r="M2146" s="55" t="str">
        <f>+IF(ISERROR(INDEX('Estructuras de Acero y Concreto'!$C$6:$C$577,MATCH(L2146,'Estructuras de Acero y Concreto'!$D$6:$D$577,0)))=FALSE,INDEX('Estructuras de Acero y Concreto'!$C$6:$C$577,MATCH(L2146,'Estructuras de Acero y Concreto'!$D$6:$D$577,0)),IF(ISERROR(INDEX('Estructuras de Madera'!$C$5:$C$122,MATCH(L2146,'Estructuras de Madera'!$D$5:$D$122,0)))=FALSE,INDEX('Estructuras de Madera'!$C$5:$C$122,MATCH(L2146,'Estructuras de Madera'!$D$5:$D$122,0)),INDEX(SICODI!$G$3:$G$2404,MATCH(L2146,SICODI!$G$3:$G$2404,0))))</f>
        <v>PPC20</v>
      </c>
      <c r="N2146" s="121" t="str">
        <f>+IF(ISERROR(VLOOKUP(M2146,'Resumen de precios LLTT'!$C$17:$D$3071,2,FALSE))=FALSE,VLOOKUP(M2146,'Resumen de precios LLTT'!$C$17:$D$3071,2,FALSE),VLOOKUP(M2146,SICODI!$G$3:$J$2404,2,FALSE))</f>
        <v>POSTE DE CONCRETO ARMADO DE 13/400/150/345</v>
      </c>
      <c r="O2146" s="58">
        <f>+IF(ISERROR(VLOOKUP(M2146,'Resumen de precios LLTT'!$C$17:$G$3071,5,FALSE))=FALSE,VLOOKUP(M2146,'Resumen de precios LLTT'!$C$17:$G$3071,5,FALSE),VLOOKUP(M2146,SICODI!$G$3:$J$2404,4,FALSE))</f>
        <v>364.69</v>
      </c>
      <c r="P2146" s="16">
        <f t="shared" si="303"/>
        <v>0.84299999999999997</v>
      </c>
      <c r="Q2146" s="78">
        <f t="shared" si="304"/>
        <v>672.12366999999995</v>
      </c>
      <c r="R2146" s="56">
        <v>0</v>
      </c>
      <c r="S2146" s="16">
        <f t="shared" si="305"/>
        <v>0.13400000000000001</v>
      </c>
      <c r="T2146" s="79">
        <f t="shared" si="306"/>
        <v>7.5053809816666659</v>
      </c>
      <c r="U2146" s="80">
        <f t="shared" si="307"/>
        <v>0.183</v>
      </c>
      <c r="V2146" s="81">
        <f t="shared" si="308"/>
        <v>1.3734847196449997</v>
      </c>
      <c r="W2146" s="79">
        <f t="shared" si="309"/>
        <v>0.46217247724950827</v>
      </c>
      <c r="X2146" s="60">
        <f t="shared" si="310"/>
        <v>0.5</v>
      </c>
      <c r="Y2146" s="56">
        <f>+'INFO ENEL'!R2134</f>
        <v>1</v>
      </c>
      <c r="Z2146" s="59">
        <f t="shared" si="311"/>
        <v>0.5</v>
      </c>
    </row>
    <row r="2147" spans="1:26" ht="15" customHeight="1" x14ac:dyDescent="0.25">
      <c r="A2147" s="55">
        <f>+'INFO ENEL'!A2135</f>
        <v>2130</v>
      </c>
      <c r="B2147" s="121" t="str">
        <f>+INDEX($B$8:$B$15,MATCH(L2147,$L$8:$L$15,0))</f>
        <v>SICODI</v>
      </c>
      <c r="C2147" s="56" t="str">
        <f>+'INFO ENEL'!B2135</f>
        <v>Lima</v>
      </c>
      <c r="D2147" s="56" t="str">
        <f>+'INFO ENEL'!D2135</f>
        <v>HUARAL (LIMA)</v>
      </c>
      <c r="E2147" s="56" t="str">
        <f>+'INFO ENEL'!D2135</f>
        <v>HUARAL (LIMA)</v>
      </c>
      <c r="F2147" s="50">
        <f>+'INFO ENEL'!E2135</f>
        <v>0</v>
      </c>
      <c r="G2147" s="56" t="str">
        <f>+'INFO ENEL'!L2135</f>
        <v>MT</v>
      </c>
      <c r="H2147" s="57">
        <f>+'INFO ENEL'!M2135</f>
        <v>147.79</v>
      </c>
      <c r="I2147" s="56">
        <f>+'INFO ENEL'!N2135</f>
        <v>13</v>
      </c>
      <c r="J2147" s="56" t="str">
        <f>+'INFO ENEL'!O2135</f>
        <v>Poste</v>
      </c>
      <c r="K2147" s="56" t="str">
        <f>+'INFO ENEL'!P2135</f>
        <v>Concreto</v>
      </c>
      <c r="L2147" s="56" t="str">
        <f>+'INFO ENEL'!Q2135</f>
        <v>PPC20</v>
      </c>
      <c r="M2147" s="55" t="str">
        <f>+IF(ISERROR(INDEX('Estructuras de Acero y Concreto'!$C$6:$C$577,MATCH(L2147,'Estructuras de Acero y Concreto'!$D$6:$D$577,0)))=FALSE,INDEX('Estructuras de Acero y Concreto'!$C$6:$C$577,MATCH(L2147,'Estructuras de Acero y Concreto'!$D$6:$D$577,0)),IF(ISERROR(INDEX('Estructuras de Madera'!$C$5:$C$122,MATCH(L2147,'Estructuras de Madera'!$D$5:$D$122,0)))=FALSE,INDEX('Estructuras de Madera'!$C$5:$C$122,MATCH(L2147,'Estructuras de Madera'!$D$5:$D$122,0)),INDEX(SICODI!$G$3:$G$2404,MATCH(L2147,SICODI!$G$3:$G$2404,0))))</f>
        <v>PPC20</v>
      </c>
      <c r="N2147" s="121" t="str">
        <f>+IF(ISERROR(VLOOKUP(M2147,'Resumen de precios LLTT'!$C$17:$D$3071,2,FALSE))=FALSE,VLOOKUP(M2147,'Resumen de precios LLTT'!$C$17:$D$3071,2,FALSE),VLOOKUP(M2147,SICODI!$G$3:$J$2404,2,FALSE))</f>
        <v>POSTE DE CONCRETO ARMADO DE 13/400/150/345</v>
      </c>
      <c r="O2147" s="58">
        <f>+IF(ISERROR(VLOOKUP(M2147,'Resumen de precios LLTT'!$C$17:$G$3071,5,FALSE))=FALSE,VLOOKUP(M2147,'Resumen de precios LLTT'!$C$17:$G$3071,5,FALSE),VLOOKUP(M2147,SICODI!$G$3:$J$2404,4,FALSE))</f>
        <v>364.69</v>
      </c>
      <c r="P2147" s="16">
        <f t="shared" si="303"/>
        <v>0.84299999999999997</v>
      </c>
      <c r="Q2147" s="78">
        <f t="shared" si="304"/>
        <v>672.12366999999995</v>
      </c>
      <c r="R2147" s="56">
        <v>0</v>
      </c>
      <c r="S2147" s="16">
        <f t="shared" si="305"/>
        <v>0.13400000000000001</v>
      </c>
      <c r="T2147" s="79">
        <f t="shared" si="306"/>
        <v>7.5053809816666659</v>
      </c>
      <c r="U2147" s="80">
        <f t="shared" si="307"/>
        <v>0.183</v>
      </c>
      <c r="V2147" s="81">
        <f t="shared" si="308"/>
        <v>1.3734847196449997</v>
      </c>
      <c r="W2147" s="79">
        <f t="shared" si="309"/>
        <v>0.46217247724950827</v>
      </c>
      <c r="X2147" s="60">
        <f t="shared" si="310"/>
        <v>0.5</v>
      </c>
      <c r="Y2147" s="56">
        <f>+'INFO ENEL'!R2135</f>
        <v>1</v>
      </c>
      <c r="Z2147" s="59">
        <f t="shared" si="311"/>
        <v>0.5</v>
      </c>
    </row>
    <row r="2148" spans="1:26" ht="15" customHeight="1" x14ac:dyDescent="0.25">
      <c r="A2148" s="55">
        <f>+'INFO ENEL'!A2136</f>
        <v>2131</v>
      </c>
      <c r="B2148" s="121" t="str">
        <f>+INDEX($B$8:$B$15,MATCH(L2148,$L$8:$L$15,0))</f>
        <v>SICODI</v>
      </c>
      <c r="C2148" s="56" t="str">
        <f>+'INFO ENEL'!B2136</f>
        <v>Lima</v>
      </c>
      <c r="D2148" s="56" t="str">
        <f>+'INFO ENEL'!D2136</f>
        <v>HUARAL (LIMA)</v>
      </c>
      <c r="E2148" s="56" t="str">
        <f>+'INFO ENEL'!D2136</f>
        <v>HUARAL (LIMA)</v>
      </c>
      <c r="F2148" s="50">
        <f>+'INFO ENEL'!E2136</f>
        <v>0</v>
      </c>
      <c r="G2148" s="56" t="str">
        <f>+'INFO ENEL'!L2136</f>
        <v>MT</v>
      </c>
      <c r="H2148" s="57">
        <f>+'INFO ENEL'!M2136</f>
        <v>168.35</v>
      </c>
      <c r="I2148" s="56">
        <f>+'INFO ENEL'!N2136</f>
        <v>13</v>
      </c>
      <c r="J2148" s="56" t="str">
        <f>+'INFO ENEL'!O2136</f>
        <v>Poste</v>
      </c>
      <c r="K2148" s="56" t="str">
        <f>+'INFO ENEL'!P2136</f>
        <v>Concreto</v>
      </c>
      <c r="L2148" s="56" t="str">
        <f>+'INFO ENEL'!Q2136</f>
        <v>PPC20</v>
      </c>
      <c r="M2148" s="55" t="str">
        <f>+IF(ISERROR(INDEX('Estructuras de Acero y Concreto'!$C$6:$C$577,MATCH(L2148,'Estructuras de Acero y Concreto'!$D$6:$D$577,0)))=FALSE,INDEX('Estructuras de Acero y Concreto'!$C$6:$C$577,MATCH(L2148,'Estructuras de Acero y Concreto'!$D$6:$D$577,0)),IF(ISERROR(INDEX('Estructuras de Madera'!$C$5:$C$122,MATCH(L2148,'Estructuras de Madera'!$D$5:$D$122,0)))=FALSE,INDEX('Estructuras de Madera'!$C$5:$C$122,MATCH(L2148,'Estructuras de Madera'!$D$5:$D$122,0)),INDEX(SICODI!$G$3:$G$2404,MATCH(L2148,SICODI!$G$3:$G$2404,0))))</f>
        <v>PPC20</v>
      </c>
      <c r="N2148" s="121" t="str">
        <f>+IF(ISERROR(VLOOKUP(M2148,'Resumen de precios LLTT'!$C$17:$D$3071,2,FALSE))=FALSE,VLOOKUP(M2148,'Resumen de precios LLTT'!$C$17:$D$3071,2,FALSE),VLOOKUP(M2148,SICODI!$G$3:$J$2404,2,FALSE))</f>
        <v>POSTE DE CONCRETO ARMADO DE 13/400/150/345</v>
      </c>
      <c r="O2148" s="58">
        <f>+IF(ISERROR(VLOOKUP(M2148,'Resumen de precios LLTT'!$C$17:$G$3071,5,FALSE))=FALSE,VLOOKUP(M2148,'Resumen de precios LLTT'!$C$17:$G$3071,5,FALSE),VLOOKUP(M2148,SICODI!$G$3:$J$2404,4,FALSE))</f>
        <v>364.69</v>
      </c>
      <c r="P2148" s="16">
        <f t="shared" si="303"/>
        <v>0.84299999999999997</v>
      </c>
      <c r="Q2148" s="78">
        <f t="shared" si="304"/>
        <v>672.12366999999995</v>
      </c>
      <c r="R2148" s="56">
        <v>0</v>
      </c>
      <c r="S2148" s="16">
        <f t="shared" si="305"/>
        <v>0.13400000000000001</v>
      </c>
      <c r="T2148" s="79">
        <f t="shared" si="306"/>
        <v>7.5053809816666659</v>
      </c>
      <c r="U2148" s="80">
        <f t="shared" si="307"/>
        <v>0.183</v>
      </c>
      <c r="V2148" s="81">
        <f t="shared" si="308"/>
        <v>1.3734847196449997</v>
      </c>
      <c r="W2148" s="79">
        <f t="shared" si="309"/>
        <v>0.46217247724950827</v>
      </c>
      <c r="X2148" s="60">
        <f t="shared" si="310"/>
        <v>0.5</v>
      </c>
      <c r="Y2148" s="56">
        <f>+'INFO ENEL'!R2136</f>
        <v>1</v>
      </c>
      <c r="Z2148" s="59">
        <f t="shared" si="311"/>
        <v>0.5</v>
      </c>
    </row>
    <row r="2149" spans="1:26" ht="15" customHeight="1" x14ac:dyDescent="0.25">
      <c r="A2149" s="55">
        <f>+'INFO ENEL'!A2137</f>
        <v>2132</v>
      </c>
      <c r="B2149" s="121" t="str">
        <f>+INDEX($B$8:$B$15,MATCH(L2149,$L$8:$L$15,0))</f>
        <v>SICODI</v>
      </c>
      <c r="C2149" s="56" t="str">
        <f>+'INFO ENEL'!B2137</f>
        <v>Lima</v>
      </c>
      <c r="D2149" s="56" t="str">
        <f>+'INFO ENEL'!D2137</f>
        <v>HUARAL (LIMA)</v>
      </c>
      <c r="E2149" s="56" t="str">
        <f>+'INFO ENEL'!D2137</f>
        <v>HUARAL (LIMA)</v>
      </c>
      <c r="F2149" s="50">
        <f>+'INFO ENEL'!E2137</f>
        <v>0</v>
      </c>
      <c r="G2149" s="56" t="str">
        <f>+'INFO ENEL'!L2137</f>
        <v>MT</v>
      </c>
      <c r="H2149" s="57">
        <f>+'INFO ENEL'!M2137</f>
        <v>164.14</v>
      </c>
      <c r="I2149" s="56">
        <f>+'INFO ENEL'!N2137</f>
        <v>13</v>
      </c>
      <c r="J2149" s="56" t="str">
        <f>+'INFO ENEL'!O2137</f>
        <v>Poste</v>
      </c>
      <c r="K2149" s="56" t="str">
        <f>+'INFO ENEL'!P2137</f>
        <v>Concreto</v>
      </c>
      <c r="L2149" s="56" t="str">
        <f>+'INFO ENEL'!Q2137</f>
        <v>PPC20</v>
      </c>
      <c r="M2149" s="55" t="str">
        <f>+IF(ISERROR(INDEX('Estructuras de Acero y Concreto'!$C$6:$C$577,MATCH(L2149,'Estructuras de Acero y Concreto'!$D$6:$D$577,0)))=FALSE,INDEX('Estructuras de Acero y Concreto'!$C$6:$C$577,MATCH(L2149,'Estructuras de Acero y Concreto'!$D$6:$D$577,0)),IF(ISERROR(INDEX('Estructuras de Madera'!$C$5:$C$122,MATCH(L2149,'Estructuras de Madera'!$D$5:$D$122,0)))=FALSE,INDEX('Estructuras de Madera'!$C$5:$C$122,MATCH(L2149,'Estructuras de Madera'!$D$5:$D$122,0)),INDEX(SICODI!$G$3:$G$2404,MATCH(L2149,SICODI!$G$3:$G$2404,0))))</f>
        <v>PPC20</v>
      </c>
      <c r="N2149" s="121" t="str">
        <f>+IF(ISERROR(VLOOKUP(M2149,'Resumen de precios LLTT'!$C$17:$D$3071,2,FALSE))=FALSE,VLOOKUP(M2149,'Resumen de precios LLTT'!$C$17:$D$3071,2,FALSE),VLOOKUP(M2149,SICODI!$G$3:$J$2404,2,FALSE))</f>
        <v>POSTE DE CONCRETO ARMADO DE 13/400/150/345</v>
      </c>
      <c r="O2149" s="58">
        <f>+IF(ISERROR(VLOOKUP(M2149,'Resumen de precios LLTT'!$C$17:$G$3071,5,FALSE))=FALSE,VLOOKUP(M2149,'Resumen de precios LLTT'!$C$17:$G$3071,5,FALSE),VLOOKUP(M2149,SICODI!$G$3:$J$2404,4,FALSE))</f>
        <v>364.69</v>
      </c>
      <c r="P2149" s="16">
        <f t="shared" si="303"/>
        <v>0.84299999999999997</v>
      </c>
      <c r="Q2149" s="78">
        <f t="shared" si="304"/>
        <v>672.12366999999995</v>
      </c>
      <c r="R2149" s="56">
        <v>0</v>
      </c>
      <c r="S2149" s="16">
        <f t="shared" si="305"/>
        <v>0.13400000000000001</v>
      </c>
      <c r="T2149" s="79">
        <f t="shared" si="306"/>
        <v>7.5053809816666659</v>
      </c>
      <c r="U2149" s="80">
        <f t="shared" si="307"/>
        <v>0.183</v>
      </c>
      <c r="V2149" s="81">
        <f t="shared" si="308"/>
        <v>1.3734847196449997</v>
      </c>
      <c r="W2149" s="79">
        <f t="shared" si="309"/>
        <v>0.46217247724950827</v>
      </c>
      <c r="X2149" s="60">
        <f t="shared" si="310"/>
        <v>0.5</v>
      </c>
      <c r="Y2149" s="56">
        <f>+'INFO ENEL'!R2137</f>
        <v>1</v>
      </c>
      <c r="Z2149" s="59">
        <f t="shared" si="311"/>
        <v>0.5</v>
      </c>
    </row>
    <row r="2150" spans="1:26" ht="15" customHeight="1" x14ac:dyDescent="0.25">
      <c r="A2150" s="55">
        <f>+'INFO ENEL'!A2138</f>
        <v>2133</v>
      </c>
      <c r="B2150" s="121" t="str">
        <f>+INDEX($B$8:$B$15,MATCH(L2150,$L$8:$L$15,0))</f>
        <v>SICODI</v>
      </c>
      <c r="C2150" s="56" t="str">
        <f>+'INFO ENEL'!B2138</f>
        <v>Lima</v>
      </c>
      <c r="D2150" s="56" t="str">
        <f>+'INFO ENEL'!D2138</f>
        <v>HUARAL (LIMA)</v>
      </c>
      <c r="E2150" s="56" t="str">
        <f>+'INFO ENEL'!D2138</f>
        <v>HUARAL (LIMA)</v>
      </c>
      <c r="F2150" s="50">
        <f>+'INFO ENEL'!E2138</f>
        <v>0</v>
      </c>
      <c r="G2150" s="56" t="str">
        <f>+'INFO ENEL'!L2138</f>
        <v>MT</v>
      </c>
      <c r="H2150" s="57">
        <f>+'INFO ENEL'!M2138</f>
        <v>133.77000000000001</v>
      </c>
      <c r="I2150" s="56">
        <f>+'INFO ENEL'!N2138</f>
        <v>13</v>
      </c>
      <c r="J2150" s="56" t="str">
        <f>+'INFO ENEL'!O2138</f>
        <v>Poste</v>
      </c>
      <c r="K2150" s="56" t="str">
        <f>+'INFO ENEL'!P2138</f>
        <v>Concreto</v>
      </c>
      <c r="L2150" s="56" t="str">
        <f>+'INFO ENEL'!Q2138</f>
        <v>PPC20</v>
      </c>
      <c r="M2150" s="55" t="str">
        <f>+IF(ISERROR(INDEX('Estructuras de Acero y Concreto'!$C$6:$C$577,MATCH(L2150,'Estructuras de Acero y Concreto'!$D$6:$D$577,0)))=FALSE,INDEX('Estructuras de Acero y Concreto'!$C$6:$C$577,MATCH(L2150,'Estructuras de Acero y Concreto'!$D$6:$D$577,0)),IF(ISERROR(INDEX('Estructuras de Madera'!$C$5:$C$122,MATCH(L2150,'Estructuras de Madera'!$D$5:$D$122,0)))=FALSE,INDEX('Estructuras de Madera'!$C$5:$C$122,MATCH(L2150,'Estructuras de Madera'!$D$5:$D$122,0)),INDEX(SICODI!$G$3:$G$2404,MATCH(L2150,SICODI!$G$3:$G$2404,0))))</f>
        <v>PPC20</v>
      </c>
      <c r="N2150" s="121" t="str">
        <f>+IF(ISERROR(VLOOKUP(M2150,'Resumen de precios LLTT'!$C$17:$D$3071,2,FALSE))=FALSE,VLOOKUP(M2150,'Resumen de precios LLTT'!$C$17:$D$3071,2,FALSE),VLOOKUP(M2150,SICODI!$G$3:$J$2404,2,FALSE))</f>
        <v>POSTE DE CONCRETO ARMADO DE 13/400/150/345</v>
      </c>
      <c r="O2150" s="58">
        <f>+IF(ISERROR(VLOOKUP(M2150,'Resumen de precios LLTT'!$C$17:$G$3071,5,FALSE))=FALSE,VLOOKUP(M2150,'Resumen de precios LLTT'!$C$17:$G$3071,5,FALSE),VLOOKUP(M2150,SICODI!$G$3:$J$2404,4,FALSE))</f>
        <v>364.69</v>
      </c>
      <c r="P2150" s="16">
        <f t="shared" si="303"/>
        <v>0.84299999999999997</v>
      </c>
      <c r="Q2150" s="78">
        <f t="shared" si="304"/>
        <v>672.12366999999995</v>
      </c>
      <c r="R2150" s="56">
        <v>0</v>
      </c>
      <c r="S2150" s="16">
        <f t="shared" si="305"/>
        <v>0.13400000000000001</v>
      </c>
      <c r="T2150" s="79">
        <f t="shared" si="306"/>
        <v>7.5053809816666659</v>
      </c>
      <c r="U2150" s="80">
        <f t="shared" si="307"/>
        <v>0.183</v>
      </c>
      <c r="V2150" s="81">
        <f t="shared" si="308"/>
        <v>1.3734847196449997</v>
      </c>
      <c r="W2150" s="79">
        <f t="shared" si="309"/>
        <v>0.46217247724950827</v>
      </c>
      <c r="X2150" s="60">
        <f t="shared" si="310"/>
        <v>0.5</v>
      </c>
      <c r="Y2150" s="56">
        <f>+'INFO ENEL'!R2138</f>
        <v>1</v>
      </c>
      <c r="Z2150" s="59">
        <f t="shared" si="311"/>
        <v>0.5</v>
      </c>
    </row>
    <row r="2151" spans="1:26" ht="15" customHeight="1" x14ac:dyDescent="0.25">
      <c r="A2151" s="55">
        <f>+'INFO ENEL'!A2139</f>
        <v>2134</v>
      </c>
      <c r="B2151" s="121" t="str">
        <f>+INDEX($B$8:$B$15,MATCH(L2151,$L$8:$L$15,0))</f>
        <v>SICODI</v>
      </c>
      <c r="C2151" s="56" t="str">
        <f>+'INFO ENEL'!B2139</f>
        <v>Lima</v>
      </c>
      <c r="D2151" s="56" t="str">
        <f>+'INFO ENEL'!D2139</f>
        <v>HUARAL (LIMA)</v>
      </c>
      <c r="E2151" s="56" t="str">
        <f>+'INFO ENEL'!D2139</f>
        <v>HUARAL (LIMA)</v>
      </c>
      <c r="F2151" s="50">
        <f>+'INFO ENEL'!E2139</f>
        <v>0</v>
      </c>
      <c r="G2151" s="56" t="str">
        <f>+'INFO ENEL'!L2139</f>
        <v>MT</v>
      </c>
      <c r="H2151" s="57">
        <f>+'INFO ENEL'!M2139</f>
        <v>167.15</v>
      </c>
      <c r="I2151" s="56">
        <f>+'INFO ENEL'!N2139</f>
        <v>13</v>
      </c>
      <c r="J2151" s="56" t="str">
        <f>+'INFO ENEL'!O2139</f>
        <v>Poste</v>
      </c>
      <c r="K2151" s="56" t="str">
        <f>+'INFO ENEL'!P2139</f>
        <v>Concreto</v>
      </c>
      <c r="L2151" s="56" t="str">
        <f>+'INFO ENEL'!Q2139</f>
        <v>PPC20</v>
      </c>
      <c r="M2151" s="55" t="str">
        <f>+IF(ISERROR(INDEX('Estructuras de Acero y Concreto'!$C$6:$C$577,MATCH(L2151,'Estructuras de Acero y Concreto'!$D$6:$D$577,0)))=FALSE,INDEX('Estructuras de Acero y Concreto'!$C$6:$C$577,MATCH(L2151,'Estructuras de Acero y Concreto'!$D$6:$D$577,0)),IF(ISERROR(INDEX('Estructuras de Madera'!$C$5:$C$122,MATCH(L2151,'Estructuras de Madera'!$D$5:$D$122,0)))=FALSE,INDEX('Estructuras de Madera'!$C$5:$C$122,MATCH(L2151,'Estructuras de Madera'!$D$5:$D$122,0)),INDEX(SICODI!$G$3:$G$2404,MATCH(L2151,SICODI!$G$3:$G$2404,0))))</f>
        <v>PPC20</v>
      </c>
      <c r="N2151" s="121" t="str">
        <f>+IF(ISERROR(VLOOKUP(M2151,'Resumen de precios LLTT'!$C$17:$D$3071,2,FALSE))=FALSE,VLOOKUP(M2151,'Resumen de precios LLTT'!$C$17:$D$3071,2,FALSE),VLOOKUP(M2151,SICODI!$G$3:$J$2404,2,FALSE))</f>
        <v>POSTE DE CONCRETO ARMADO DE 13/400/150/345</v>
      </c>
      <c r="O2151" s="58">
        <f>+IF(ISERROR(VLOOKUP(M2151,'Resumen de precios LLTT'!$C$17:$G$3071,5,FALSE))=FALSE,VLOOKUP(M2151,'Resumen de precios LLTT'!$C$17:$G$3071,5,FALSE),VLOOKUP(M2151,SICODI!$G$3:$J$2404,4,FALSE))</f>
        <v>364.69</v>
      </c>
      <c r="P2151" s="16">
        <f t="shared" si="303"/>
        <v>0.84299999999999997</v>
      </c>
      <c r="Q2151" s="78">
        <f t="shared" si="304"/>
        <v>672.12366999999995</v>
      </c>
      <c r="R2151" s="56">
        <v>0</v>
      </c>
      <c r="S2151" s="16">
        <f t="shared" si="305"/>
        <v>0.13400000000000001</v>
      </c>
      <c r="T2151" s="79">
        <f t="shared" si="306"/>
        <v>7.5053809816666659</v>
      </c>
      <c r="U2151" s="80">
        <f t="shared" si="307"/>
        <v>0.183</v>
      </c>
      <c r="V2151" s="81">
        <f t="shared" si="308"/>
        <v>1.3734847196449997</v>
      </c>
      <c r="W2151" s="79">
        <f t="shared" si="309"/>
        <v>0.46217247724950827</v>
      </c>
      <c r="X2151" s="60">
        <f t="shared" si="310"/>
        <v>0.5</v>
      </c>
      <c r="Y2151" s="56">
        <f>+'INFO ENEL'!R2139</f>
        <v>1</v>
      </c>
      <c r="Z2151" s="59">
        <f t="shared" si="311"/>
        <v>0.5</v>
      </c>
    </row>
    <row r="2152" spans="1:26" ht="15" customHeight="1" x14ac:dyDescent="0.25">
      <c r="A2152" s="55">
        <f>+'INFO ENEL'!A2140</f>
        <v>2135</v>
      </c>
      <c r="B2152" s="121" t="str">
        <f>+INDEX($B$8:$B$15,MATCH(L2152,$L$8:$L$15,0))</f>
        <v>SICODI</v>
      </c>
      <c r="C2152" s="56" t="str">
        <f>+'INFO ENEL'!B2140</f>
        <v>Lima</v>
      </c>
      <c r="D2152" s="56" t="str">
        <f>+'INFO ENEL'!D2140</f>
        <v>HUARAL (LIMA)</v>
      </c>
      <c r="E2152" s="56" t="str">
        <f>+'INFO ENEL'!D2140</f>
        <v>HUARAL (LIMA)</v>
      </c>
      <c r="F2152" s="50">
        <f>+'INFO ENEL'!E2140</f>
        <v>0</v>
      </c>
      <c r="G2152" s="56" t="str">
        <f>+'INFO ENEL'!L2140</f>
        <v>MT</v>
      </c>
      <c r="H2152" s="57">
        <f>+'INFO ENEL'!M2140</f>
        <v>162.72</v>
      </c>
      <c r="I2152" s="56">
        <f>+'INFO ENEL'!N2140</f>
        <v>13</v>
      </c>
      <c r="J2152" s="56" t="str">
        <f>+'INFO ENEL'!O2140</f>
        <v>Poste</v>
      </c>
      <c r="K2152" s="56" t="str">
        <f>+'INFO ENEL'!P2140</f>
        <v>Concreto</v>
      </c>
      <c r="L2152" s="56" t="str">
        <f>+'INFO ENEL'!Q2140</f>
        <v>PPC20</v>
      </c>
      <c r="M2152" s="55" t="str">
        <f>+IF(ISERROR(INDEX('Estructuras de Acero y Concreto'!$C$6:$C$577,MATCH(L2152,'Estructuras de Acero y Concreto'!$D$6:$D$577,0)))=FALSE,INDEX('Estructuras de Acero y Concreto'!$C$6:$C$577,MATCH(L2152,'Estructuras de Acero y Concreto'!$D$6:$D$577,0)),IF(ISERROR(INDEX('Estructuras de Madera'!$C$5:$C$122,MATCH(L2152,'Estructuras de Madera'!$D$5:$D$122,0)))=FALSE,INDEX('Estructuras de Madera'!$C$5:$C$122,MATCH(L2152,'Estructuras de Madera'!$D$5:$D$122,0)),INDEX(SICODI!$G$3:$G$2404,MATCH(L2152,SICODI!$G$3:$G$2404,0))))</f>
        <v>PPC20</v>
      </c>
      <c r="N2152" s="121" t="str">
        <f>+IF(ISERROR(VLOOKUP(M2152,'Resumen de precios LLTT'!$C$17:$D$3071,2,FALSE))=FALSE,VLOOKUP(M2152,'Resumen de precios LLTT'!$C$17:$D$3071,2,FALSE),VLOOKUP(M2152,SICODI!$G$3:$J$2404,2,FALSE))</f>
        <v>POSTE DE CONCRETO ARMADO DE 13/400/150/345</v>
      </c>
      <c r="O2152" s="58">
        <f>+IF(ISERROR(VLOOKUP(M2152,'Resumen de precios LLTT'!$C$17:$G$3071,5,FALSE))=FALSE,VLOOKUP(M2152,'Resumen de precios LLTT'!$C$17:$G$3071,5,FALSE),VLOOKUP(M2152,SICODI!$G$3:$J$2404,4,FALSE))</f>
        <v>364.69</v>
      </c>
      <c r="P2152" s="16">
        <f t="shared" si="303"/>
        <v>0.84299999999999997</v>
      </c>
      <c r="Q2152" s="78">
        <f t="shared" si="304"/>
        <v>672.12366999999995</v>
      </c>
      <c r="R2152" s="56">
        <v>0</v>
      </c>
      <c r="S2152" s="16">
        <f t="shared" si="305"/>
        <v>0.13400000000000001</v>
      </c>
      <c r="T2152" s="79">
        <f t="shared" si="306"/>
        <v>7.5053809816666659</v>
      </c>
      <c r="U2152" s="80">
        <f t="shared" si="307"/>
        <v>0.183</v>
      </c>
      <c r="V2152" s="81">
        <f t="shared" si="308"/>
        <v>1.3734847196449997</v>
      </c>
      <c r="W2152" s="79">
        <f t="shared" si="309"/>
        <v>0.46217247724950827</v>
      </c>
      <c r="X2152" s="60">
        <f t="shared" si="310"/>
        <v>0.5</v>
      </c>
      <c r="Y2152" s="56">
        <f>+'INFO ENEL'!R2140</f>
        <v>1</v>
      </c>
      <c r="Z2152" s="59">
        <f t="shared" si="311"/>
        <v>0.5</v>
      </c>
    </row>
    <row r="2153" spans="1:26" ht="15" customHeight="1" x14ac:dyDescent="0.25">
      <c r="A2153" s="55">
        <f>+'INFO ENEL'!A2141</f>
        <v>2136</v>
      </c>
      <c r="B2153" s="121" t="str">
        <f>+INDEX($B$8:$B$15,MATCH(L2153,$L$8:$L$15,0))</f>
        <v>SICODI</v>
      </c>
      <c r="C2153" s="56" t="str">
        <f>+'INFO ENEL'!B2141</f>
        <v>Lima</v>
      </c>
      <c r="D2153" s="56" t="str">
        <f>+'INFO ENEL'!D2141</f>
        <v>HUARAL (LIMA)</v>
      </c>
      <c r="E2153" s="56" t="str">
        <f>+'INFO ENEL'!D2141</f>
        <v>HUARAL (LIMA)</v>
      </c>
      <c r="F2153" s="50">
        <f>+'INFO ENEL'!E2141</f>
        <v>0</v>
      </c>
      <c r="G2153" s="56" t="str">
        <f>+'INFO ENEL'!L2141</f>
        <v>MT</v>
      </c>
      <c r="H2153" s="57">
        <f>+'INFO ENEL'!M2141</f>
        <v>161.01</v>
      </c>
      <c r="I2153" s="56">
        <f>+'INFO ENEL'!N2141</f>
        <v>13</v>
      </c>
      <c r="J2153" s="56" t="str">
        <f>+'INFO ENEL'!O2141</f>
        <v>Poste</v>
      </c>
      <c r="K2153" s="56" t="str">
        <f>+'INFO ENEL'!P2141</f>
        <v>Concreto</v>
      </c>
      <c r="L2153" s="56" t="str">
        <f>+'INFO ENEL'!Q2141</f>
        <v>PPC20</v>
      </c>
      <c r="M2153" s="55" t="str">
        <f>+IF(ISERROR(INDEX('Estructuras de Acero y Concreto'!$C$6:$C$577,MATCH(L2153,'Estructuras de Acero y Concreto'!$D$6:$D$577,0)))=FALSE,INDEX('Estructuras de Acero y Concreto'!$C$6:$C$577,MATCH(L2153,'Estructuras de Acero y Concreto'!$D$6:$D$577,0)),IF(ISERROR(INDEX('Estructuras de Madera'!$C$5:$C$122,MATCH(L2153,'Estructuras de Madera'!$D$5:$D$122,0)))=FALSE,INDEX('Estructuras de Madera'!$C$5:$C$122,MATCH(L2153,'Estructuras de Madera'!$D$5:$D$122,0)),INDEX(SICODI!$G$3:$G$2404,MATCH(L2153,SICODI!$G$3:$G$2404,0))))</f>
        <v>PPC20</v>
      </c>
      <c r="N2153" s="121" t="str">
        <f>+IF(ISERROR(VLOOKUP(M2153,'Resumen de precios LLTT'!$C$17:$D$3071,2,FALSE))=FALSE,VLOOKUP(M2153,'Resumen de precios LLTT'!$C$17:$D$3071,2,FALSE),VLOOKUP(M2153,SICODI!$G$3:$J$2404,2,FALSE))</f>
        <v>POSTE DE CONCRETO ARMADO DE 13/400/150/345</v>
      </c>
      <c r="O2153" s="58">
        <f>+IF(ISERROR(VLOOKUP(M2153,'Resumen de precios LLTT'!$C$17:$G$3071,5,FALSE))=FALSE,VLOOKUP(M2153,'Resumen de precios LLTT'!$C$17:$G$3071,5,FALSE),VLOOKUP(M2153,SICODI!$G$3:$J$2404,4,FALSE))</f>
        <v>364.69</v>
      </c>
      <c r="P2153" s="16">
        <f t="shared" si="303"/>
        <v>0.84299999999999997</v>
      </c>
      <c r="Q2153" s="78">
        <f t="shared" si="304"/>
        <v>672.12366999999995</v>
      </c>
      <c r="R2153" s="56">
        <v>0</v>
      </c>
      <c r="S2153" s="16">
        <f t="shared" si="305"/>
        <v>0.13400000000000001</v>
      </c>
      <c r="T2153" s="79">
        <f t="shared" si="306"/>
        <v>7.5053809816666659</v>
      </c>
      <c r="U2153" s="80">
        <f t="shared" si="307"/>
        <v>0.183</v>
      </c>
      <c r="V2153" s="81">
        <f t="shared" si="308"/>
        <v>1.3734847196449997</v>
      </c>
      <c r="W2153" s="79">
        <f t="shared" si="309"/>
        <v>0.46217247724950827</v>
      </c>
      <c r="X2153" s="60">
        <f t="shared" si="310"/>
        <v>0.5</v>
      </c>
      <c r="Y2153" s="56">
        <f>+'INFO ENEL'!R2141</f>
        <v>1</v>
      </c>
      <c r="Z2153" s="59">
        <f t="shared" si="311"/>
        <v>0.5</v>
      </c>
    </row>
    <row r="2154" spans="1:26" ht="15" customHeight="1" x14ac:dyDescent="0.25">
      <c r="A2154" s="55">
        <f>+'INFO ENEL'!A2142</f>
        <v>2137</v>
      </c>
      <c r="B2154" s="121" t="str">
        <f>+INDEX($B$8:$B$15,MATCH(L2154,$L$8:$L$15,0))</f>
        <v>SICODI</v>
      </c>
      <c r="C2154" s="56" t="str">
        <f>+'INFO ENEL'!B2142</f>
        <v>Lima</v>
      </c>
      <c r="D2154" s="56" t="str">
        <f>+'INFO ENEL'!D2142</f>
        <v>HUARAL (LIMA)</v>
      </c>
      <c r="E2154" s="56" t="str">
        <f>+'INFO ENEL'!D2142</f>
        <v>HUARAL (LIMA)</v>
      </c>
      <c r="F2154" s="50">
        <f>+'INFO ENEL'!E2142</f>
        <v>0</v>
      </c>
      <c r="G2154" s="56" t="str">
        <f>+'INFO ENEL'!L2142</f>
        <v>MT</v>
      </c>
      <c r="H2154" s="57">
        <f>+'INFO ENEL'!M2142</f>
        <v>158.53</v>
      </c>
      <c r="I2154" s="56">
        <f>+'INFO ENEL'!N2142</f>
        <v>13</v>
      </c>
      <c r="J2154" s="56" t="str">
        <f>+'INFO ENEL'!O2142</f>
        <v>Poste</v>
      </c>
      <c r="K2154" s="56" t="str">
        <f>+'INFO ENEL'!P2142</f>
        <v>Concreto</v>
      </c>
      <c r="L2154" s="56" t="str">
        <f>+'INFO ENEL'!Q2142</f>
        <v>PPC20</v>
      </c>
      <c r="M2154" s="55" t="str">
        <f>+IF(ISERROR(INDEX('Estructuras de Acero y Concreto'!$C$6:$C$577,MATCH(L2154,'Estructuras de Acero y Concreto'!$D$6:$D$577,0)))=FALSE,INDEX('Estructuras de Acero y Concreto'!$C$6:$C$577,MATCH(L2154,'Estructuras de Acero y Concreto'!$D$6:$D$577,0)),IF(ISERROR(INDEX('Estructuras de Madera'!$C$5:$C$122,MATCH(L2154,'Estructuras de Madera'!$D$5:$D$122,0)))=FALSE,INDEX('Estructuras de Madera'!$C$5:$C$122,MATCH(L2154,'Estructuras de Madera'!$D$5:$D$122,0)),INDEX(SICODI!$G$3:$G$2404,MATCH(L2154,SICODI!$G$3:$G$2404,0))))</f>
        <v>PPC20</v>
      </c>
      <c r="N2154" s="121" t="str">
        <f>+IF(ISERROR(VLOOKUP(M2154,'Resumen de precios LLTT'!$C$17:$D$3071,2,FALSE))=FALSE,VLOOKUP(M2154,'Resumen de precios LLTT'!$C$17:$D$3071,2,FALSE),VLOOKUP(M2154,SICODI!$G$3:$J$2404,2,FALSE))</f>
        <v>POSTE DE CONCRETO ARMADO DE 13/400/150/345</v>
      </c>
      <c r="O2154" s="58">
        <f>+IF(ISERROR(VLOOKUP(M2154,'Resumen de precios LLTT'!$C$17:$G$3071,5,FALSE))=FALSE,VLOOKUP(M2154,'Resumen de precios LLTT'!$C$17:$G$3071,5,FALSE),VLOOKUP(M2154,SICODI!$G$3:$J$2404,4,FALSE))</f>
        <v>364.69</v>
      </c>
      <c r="P2154" s="16">
        <f t="shared" si="303"/>
        <v>0.84299999999999997</v>
      </c>
      <c r="Q2154" s="78">
        <f t="shared" si="304"/>
        <v>672.12366999999995</v>
      </c>
      <c r="R2154" s="56">
        <v>0</v>
      </c>
      <c r="S2154" s="16">
        <f t="shared" si="305"/>
        <v>0.13400000000000001</v>
      </c>
      <c r="T2154" s="79">
        <f t="shared" si="306"/>
        <v>7.5053809816666659</v>
      </c>
      <c r="U2154" s="80">
        <f t="shared" si="307"/>
        <v>0.183</v>
      </c>
      <c r="V2154" s="81">
        <f t="shared" si="308"/>
        <v>1.3734847196449997</v>
      </c>
      <c r="W2154" s="79">
        <f t="shared" si="309"/>
        <v>0.46217247724950827</v>
      </c>
      <c r="X2154" s="60">
        <f t="shared" si="310"/>
        <v>0.5</v>
      </c>
      <c r="Y2154" s="56">
        <f>+'INFO ENEL'!R2142</f>
        <v>1</v>
      </c>
      <c r="Z2154" s="59">
        <f t="shared" si="311"/>
        <v>0.5</v>
      </c>
    </row>
    <row r="2155" spans="1:26" ht="15" customHeight="1" x14ac:dyDescent="0.25">
      <c r="A2155" s="55">
        <f>+'INFO ENEL'!A2143</f>
        <v>2138</v>
      </c>
      <c r="B2155" s="121" t="str">
        <f>+INDEX($B$8:$B$15,MATCH(L2155,$L$8:$L$15,0))</f>
        <v>SICODI</v>
      </c>
      <c r="C2155" s="56" t="str">
        <f>+'INFO ENEL'!B2143</f>
        <v>Lima</v>
      </c>
      <c r="D2155" s="56" t="str">
        <f>+'INFO ENEL'!D2143</f>
        <v>HUARAL (LIMA)</v>
      </c>
      <c r="E2155" s="56" t="str">
        <f>+'INFO ENEL'!D2143</f>
        <v>HUARAL (LIMA)</v>
      </c>
      <c r="F2155" s="50">
        <f>+'INFO ENEL'!E2143</f>
        <v>0</v>
      </c>
      <c r="G2155" s="56" t="str">
        <f>+'INFO ENEL'!L2143</f>
        <v>MT</v>
      </c>
      <c r="H2155" s="57">
        <f>+'INFO ENEL'!M2143</f>
        <v>153.44999999999899</v>
      </c>
      <c r="I2155" s="56">
        <f>+'INFO ENEL'!N2143</f>
        <v>13</v>
      </c>
      <c r="J2155" s="56" t="str">
        <f>+'INFO ENEL'!O2143</f>
        <v>Poste</v>
      </c>
      <c r="K2155" s="56" t="str">
        <f>+'INFO ENEL'!P2143</f>
        <v>Concreto</v>
      </c>
      <c r="L2155" s="56" t="str">
        <f>+'INFO ENEL'!Q2143</f>
        <v>PPC20</v>
      </c>
      <c r="M2155" s="55" t="str">
        <f>+IF(ISERROR(INDEX('Estructuras de Acero y Concreto'!$C$6:$C$577,MATCH(L2155,'Estructuras de Acero y Concreto'!$D$6:$D$577,0)))=FALSE,INDEX('Estructuras de Acero y Concreto'!$C$6:$C$577,MATCH(L2155,'Estructuras de Acero y Concreto'!$D$6:$D$577,0)),IF(ISERROR(INDEX('Estructuras de Madera'!$C$5:$C$122,MATCH(L2155,'Estructuras de Madera'!$D$5:$D$122,0)))=FALSE,INDEX('Estructuras de Madera'!$C$5:$C$122,MATCH(L2155,'Estructuras de Madera'!$D$5:$D$122,0)),INDEX(SICODI!$G$3:$G$2404,MATCH(L2155,SICODI!$G$3:$G$2404,0))))</f>
        <v>PPC20</v>
      </c>
      <c r="N2155" s="121" t="str">
        <f>+IF(ISERROR(VLOOKUP(M2155,'Resumen de precios LLTT'!$C$17:$D$3071,2,FALSE))=FALSE,VLOOKUP(M2155,'Resumen de precios LLTT'!$C$17:$D$3071,2,FALSE),VLOOKUP(M2155,SICODI!$G$3:$J$2404,2,FALSE))</f>
        <v>POSTE DE CONCRETO ARMADO DE 13/400/150/345</v>
      </c>
      <c r="O2155" s="58">
        <f>+IF(ISERROR(VLOOKUP(M2155,'Resumen de precios LLTT'!$C$17:$G$3071,5,FALSE))=FALSE,VLOOKUP(M2155,'Resumen de precios LLTT'!$C$17:$G$3071,5,FALSE),VLOOKUP(M2155,SICODI!$G$3:$J$2404,4,FALSE))</f>
        <v>364.69</v>
      </c>
      <c r="P2155" s="16">
        <f t="shared" si="303"/>
        <v>0.84299999999999997</v>
      </c>
      <c r="Q2155" s="78">
        <f t="shared" si="304"/>
        <v>672.12366999999995</v>
      </c>
      <c r="R2155" s="56">
        <v>0</v>
      </c>
      <c r="S2155" s="16">
        <f t="shared" si="305"/>
        <v>0.13400000000000001</v>
      </c>
      <c r="T2155" s="79">
        <f t="shared" si="306"/>
        <v>7.5053809816666659</v>
      </c>
      <c r="U2155" s="80">
        <f t="shared" si="307"/>
        <v>0.183</v>
      </c>
      <c r="V2155" s="81">
        <f t="shared" si="308"/>
        <v>1.3734847196449997</v>
      </c>
      <c r="W2155" s="79">
        <f t="shared" si="309"/>
        <v>0.46217247724950827</v>
      </c>
      <c r="X2155" s="60">
        <f t="shared" si="310"/>
        <v>0.5</v>
      </c>
      <c r="Y2155" s="56">
        <f>+'INFO ENEL'!R2143</f>
        <v>1</v>
      </c>
      <c r="Z2155" s="59">
        <f t="shared" si="311"/>
        <v>0.5</v>
      </c>
    </row>
    <row r="2156" spans="1:26" ht="15" customHeight="1" x14ac:dyDescent="0.25">
      <c r="A2156" s="55">
        <f>+'INFO ENEL'!A2144</f>
        <v>2139</v>
      </c>
      <c r="B2156" s="121" t="str">
        <f>+INDEX($B$8:$B$15,MATCH(L2156,$L$8:$L$15,0))</f>
        <v>SICODI</v>
      </c>
      <c r="C2156" s="56" t="str">
        <f>+'INFO ENEL'!B2144</f>
        <v>Lima</v>
      </c>
      <c r="D2156" s="56" t="str">
        <f>+'INFO ENEL'!D2144</f>
        <v>HUARAL (LIMA)</v>
      </c>
      <c r="E2156" s="56" t="str">
        <f>+'INFO ENEL'!D2144</f>
        <v>HUARAL (LIMA)</v>
      </c>
      <c r="F2156" s="50">
        <f>+'INFO ENEL'!E2144</f>
        <v>0</v>
      </c>
      <c r="G2156" s="56" t="str">
        <f>+'INFO ENEL'!L2144</f>
        <v>MT</v>
      </c>
      <c r="H2156" s="57">
        <f>+'INFO ENEL'!M2144</f>
        <v>164.27</v>
      </c>
      <c r="I2156" s="56">
        <f>+'INFO ENEL'!N2144</f>
        <v>13</v>
      </c>
      <c r="J2156" s="56" t="str">
        <f>+'INFO ENEL'!O2144</f>
        <v>Poste</v>
      </c>
      <c r="K2156" s="56" t="str">
        <f>+'INFO ENEL'!P2144</f>
        <v>Concreto</v>
      </c>
      <c r="L2156" s="56" t="str">
        <f>+'INFO ENEL'!Q2144</f>
        <v>PPC20</v>
      </c>
      <c r="M2156" s="55" t="str">
        <f>+IF(ISERROR(INDEX('Estructuras de Acero y Concreto'!$C$6:$C$577,MATCH(L2156,'Estructuras de Acero y Concreto'!$D$6:$D$577,0)))=FALSE,INDEX('Estructuras de Acero y Concreto'!$C$6:$C$577,MATCH(L2156,'Estructuras de Acero y Concreto'!$D$6:$D$577,0)),IF(ISERROR(INDEX('Estructuras de Madera'!$C$5:$C$122,MATCH(L2156,'Estructuras de Madera'!$D$5:$D$122,0)))=FALSE,INDEX('Estructuras de Madera'!$C$5:$C$122,MATCH(L2156,'Estructuras de Madera'!$D$5:$D$122,0)),INDEX(SICODI!$G$3:$G$2404,MATCH(L2156,SICODI!$G$3:$G$2404,0))))</f>
        <v>PPC20</v>
      </c>
      <c r="N2156" s="121" t="str">
        <f>+IF(ISERROR(VLOOKUP(M2156,'Resumen de precios LLTT'!$C$17:$D$3071,2,FALSE))=FALSE,VLOOKUP(M2156,'Resumen de precios LLTT'!$C$17:$D$3071,2,FALSE),VLOOKUP(M2156,SICODI!$G$3:$J$2404,2,FALSE))</f>
        <v>POSTE DE CONCRETO ARMADO DE 13/400/150/345</v>
      </c>
      <c r="O2156" s="58">
        <f>+IF(ISERROR(VLOOKUP(M2156,'Resumen de precios LLTT'!$C$17:$G$3071,5,FALSE))=FALSE,VLOOKUP(M2156,'Resumen de precios LLTT'!$C$17:$G$3071,5,FALSE),VLOOKUP(M2156,SICODI!$G$3:$J$2404,4,FALSE))</f>
        <v>364.69</v>
      </c>
      <c r="P2156" s="16">
        <f t="shared" si="303"/>
        <v>0.84299999999999997</v>
      </c>
      <c r="Q2156" s="78">
        <f t="shared" si="304"/>
        <v>672.12366999999995</v>
      </c>
      <c r="R2156" s="56">
        <v>0</v>
      </c>
      <c r="S2156" s="16">
        <f t="shared" si="305"/>
        <v>0.13400000000000001</v>
      </c>
      <c r="T2156" s="79">
        <f t="shared" si="306"/>
        <v>7.5053809816666659</v>
      </c>
      <c r="U2156" s="80">
        <f t="shared" si="307"/>
        <v>0.183</v>
      </c>
      <c r="V2156" s="81">
        <f t="shared" si="308"/>
        <v>1.3734847196449997</v>
      </c>
      <c r="W2156" s="79">
        <f t="shared" si="309"/>
        <v>0.46217247724950827</v>
      </c>
      <c r="X2156" s="60">
        <f t="shared" si="310"/>
        <v>0.5</v>
      </c>
      <c r="Y2156" s="56">
        <f>+'INFO ENEL'!R2144</f>
        <v>1</v>
      </c>
      <c r="Z2156" s="59">
        <f t="shared" si="311"/>
        <v>0.5</v>
      </c>
    </row>
    <row r="2157" spans="1:26" ht="15" customHeight="1" x14ac:dyDescent="0.25">
      <c r="A2157" s="55">
        <f>+'INFO ENEL'!A2145</f>
        <v>2140</v>
      </c>
      <c r="B2157" s="121" t="str">
        <f>+INDEX($B$8:$B$15,MATCH(L2157,$L$8:$L$15,0))</f>
        <v>SICODI</v>
      </c>
      <c r="C2157" s="56" t="str">
        <f>+'INFO ENEL'!B2145</f>
        <v>Lima</v>
      </c>
      <c r="D2157" s="56" t="str">
        <f>+'INFO ENEL'!D2145</f>
        <v>HUARAL (LIMA)</v>
      </c>
      <c r="E2157" s="56" t="str">
        <f>+'INFO ENEL'!D2145</f>
        <v>HUARAL (LIMA)</v>
      </c>
      <c r="F2157" s="50">
        <f>+'INFO ENEL'!E2145</f>
        <v>0</v>
      </c>
      <c r="G2157" s="56" t="str">
        <f>+'INFO ENEL'!L2145</f>
        <v>MT</v>
      </c>
      <c r="H2157" s="57">
        <f>+'INFO ENEL'!M2145</f>
        <v>87.44</v>
      </c>
      <c r="I2157" s="56">
        <f>+'INFO ENEL'!N2145</f>
        <v>13</v>
      </c>
      <c r="J2157" s="56" t="str">
        <f>+'INFO ENEL'!O2145</f>
        <v>Poste</v>
      </c>
      <c r="K2157" s="56" t="str">
        <f>+'INFO ENEL'!P2145</f>
        <v>Concreto</v>
      </c>
      <c r="L2157" s="56" t="str">
        <f>+'INFO ENEL'!Q2145</f>
        <v>PPC20</v>
      </c>
      <c r="M2157" s="55" t="str">
        <f>+IF(ISERROR(INDEX('Estructuras de Acero y Concreto'!$C$6:$C$577,MATCH(L2157,'Estructuras de Acero y Concreto'!$D$6:$D$577,0)))=FALSE,INDEX('Estructuras de Acero y Concreto'!$C$6:$C$577,MATCH(L2157,'Estructuras de Acero y Concreto'!$D$6:$D$577,0)),IF(ISERROR(INDEX('Estructuras de Madera'!$C$5:$C$122,MATCH(L2157,'Estructuras de Madera'!$D$5:$D$122,0)))=FALSE,INDEX('Estructuras de Madera'!$C$5:$C$122,MATCH(L2157,'Estructuras de Madera'!$D$5:$D$122,0)),INDEX(SICODI!$G$3:$G$2404,MATCH(L2157,SICODI!$G$3:$G$2404,0))))</f>
        <v>PPC20</v>
      </c>
      <c r="N2157" s="121" t="str">
        <f>+IF(ISERROR(VLOOKUP(M2157,'Resumen de precios LLTT'!$C$17:$D$3071,2,FALSE))=FALSE,VLOOKUP(M2157,'Resumen de precios LLTT'!$C$17:$D$3071,2,FALSE),VLOOKUP(M2157,SICODI!$G$3:$J$2404,2,FALSE))</f>
        <v>POSTE DE CONCRETO ARMADO DE 13/400/150/345</v>
      </c>
      <c r="O2157" s="58">
        <f>+IF(ISERROR(VLOOKUP(M2157,'Resumen de precios LLTT'!$C$17:$G$3071,5,FALSE))=FALSE,VLOOKUP(M2157,'Resumen de precios LLTT'!$C$17:$G$3071,5,FALSE),VLOOKUP(M2157,SICODI!$G$3:$J$2404,4,FALSE))</f>
        <v>364.69</v>
      </c>
      <c r="P2157" s="16">
        <f t="shared" si="303"/>
        <v>0.84299999999999997</v>
      </c>
      <c r="Q2157" s="78">
        <f t="shared" si="304"/>
        <v>672.12366999999995</v>
      </c>
      <c r="R2157" s="56">
        <v>0</v>
      </c>
      <c r="S2157" s="16">
        <f t="shared" si="305"/>
        <v>0.13400000000000001</v>
      </c>
      <c r="T2157" s="79">
        <f t="shared" si="306"/>
        <v>7.5053809816666659</v>
      </c>
      <c r="U2157" s="80">
        <f t="shared" si="307"/>
        <v>0.183</v>
      </c>
      <c r="V2157" s="81">
        <f t="shared" si="308"/>
        <v>1.3734847196449997</v>
      </c>
      <c r="W2157" s="79">
        <f t="shared" si="309"/>
        <v>0.46217247724950827</v>
      </c>
      <c r="X2157" s="60">
        <f t="shared" si="310"/>
        <v>0.5</v>
      </c>
      <c r="Y2157" s="56">
        <f>+'INFO ENEL'!R2145</f>
        <v>1</v>
      </c>
      <c r="Z2157" s="59">
        <f t="shared" si="311"/>
        <v>0.5</v>
      </c>
    </row>
    <row r="2158" spans="1:26" ht="15" customHeight="1" x14ac:dyDescent="0.25">
      <c r="A2158" s="55">
        <f>+'INFO ENEL'!A2146</f>
        <v>2141</v>
      </c>
      <c r="B2158" s="121" t="str">
        <f>+INDEX($B$8:$B$15,MATCH(L2158,$L$8:$L$15,0))</f>
        <v>SICODI</v>
      </c>
      <c r="C2158" s="56" t="str">
        <f>+'INFO ENEL'!B2146</f>
        <v>Lima</v>
      </c>
      <c r="D2158" s="56" t="str">
        <f>+'INFO ENEL'!D2146</f>
        <v>HUARAL (LIMA)</v>
      </c>
      <c r="E2158" s="56" t="str">
        <f>+'INFO ENEL'!D2146</f>
        <v>HUARAL (LIMA)</v>
      </c>
      <c r="F2158" s="50">
        <f>+'INFO ENEL'!E2146</f>
        <v>0</v>
      </c>
      <c r="G2158" s="56" t="str">
        <f>+'INFO ENEL'!L2146</f>
        <v>MT</v>
      </c>
      <c r="H2158" s="57">
        <f>+'INFO ENEL'!M2146</f>
        <v>160.74</v>
      </c>
      <c r="I2158" s="56">
        <f>+'INFO ENEL'!N2146</f>
        <v>13</v>
      </c>
      <c r="J2158" s="56" t="str">
        <f>+'INFO ENEL'!O2146</f>
        <v>Poste</v>
      </c>
      <c r="K2158" s="56" t="str">
        <f>+'INFO ENEL'!P2146</f>
        <v>Concreto</v>
      </c>
      <c r="L2158" s="56" t="str">
        <f>+'INFO ENEL'!Q2146</f>
        <v>PPC20</v>
      </c>
      <c r="M2158" s="55" t="str">
        <f>+IF(ISERROR(INDEX('Estructuras de Acero y Concreto'!$C$6:$C$577,MATCH(L2158,'Estructuras de Acero y Concreto'!$D$6:$D$577,0)))=FALSE,INDEX('Estructuras de Acero y Concreto'!$C$6:$C$577,MATCH(L2158,'Estructuras de Acero y Concreto'!$D$6:$D$577,0)),IF(ISERROR(INDEX('Estructuras de Madera'!$C$5:$C$122,MATCH(L2158,'Estructuras de Madera'!$D$5:$D$122,0)))=FALSE,INDEX('Estructuras de Madera'!$C$5:$C$122,MATCH(L2158,'Estructuras de Madera'!$D$5:$D$122,0)),INDEX(SICODI!$G$3:$G$2404,MATCH(L2158,SICODI!$G$3:$G$2404,0))))</f>
        <v>PPC20</v>
      </c>
      <c r="N2158" s="121" t="str">
        <f>+IF(ISERROR(VLOOKUP(M2158,'Resumen de precios LLTT'!$C$17:$D$3071,2,FALSE))=FALSE,VLOOKUP(M2158,'Resumen de precios LLTT'!$C$17:$D$3071,2,FALSE),VLOOKUP(M2158,SICODI!$G$3:$J$2404,2,FALSE))</f>
        <v>POSTE DE CONCRETO ARMADO DE 13/400/150/345</v>
      </c>
      <c r="O2158" s="58">
        <f>+IF(ISERROR(VLOOKUP(M2158,'Resumen de precios LLTT'!$C$17:$G$3071,5,FALSE))=FALSE,VLOOKUP(M2158,'Resumen de precios LLTT'!$C$17:$G$3071,5,FALSE),VLOOKUP(M2158,SICODI!$G$3:$J$2404,4,FALSE))</f>
        <v>364.69</v>
      </c>
      <c r="P2158" s="16">
        <f t="shared" si="303"/>
        <v>0.84299999999999997</v>
      </c>
      <c r="Q2158" s="78">
        <f t="shared" si="304"/>
        <v>672.12366999999995</v>
      </c>
      <c r="R2158" s="56">
        <v>0</v>
      </c>
      <c r="S2158" s="16">
        <f t="shared" si="305"/>
        <v>0.13400000000000001</v>
      </c>
      <c r="T2158" s="79">
        <f t="shared" si="306"/>
        <v>7.5053809816666659</v>
      </c>
      <c r="U2158" s="80">
        <f t="shared" si="307"/>
        <v>0.183</v>
      </c>
      <c r="V2158" s="81">
        <f t="shared" si="308"/>
        <v>1.3734847196449997</v>
      </c>
      <c r="W2158" s="79">
        <f t="shared" si="309"/>
        <v>0.46217247724950827</v>
      </c>
      <c r="X2158" s="60">
        <f t="shared" si="310"/>
        <v>0.5</v>
      </c>
      <c r="Y2158" s="56">
        <f>+'INFO ENEL'!R2146</f>
        <v>1</v>
      </c>
      <c r="Z2158" s="59">
        <f t="shared" si="311"/>
        <v>0.5</v>
      </c>
    </row>
    <row r="2159" spans="1:26" ht="15" customHeight="1" x14ac:dyDescent="0.25">
      <c r="A2159" s="55">
        <f>+'INFO ENEL'!A2147</f>
        <v>2142</v>
      </c>
      <c r="B2159" s="121" t="str">
        <f>+INDEX($B$8:$B$15,MATCH(L2159,$L$8:$L$15,0))</f>
        <v>SICODI</v>
      </c>
      <c r="C2159" s="56" t="str">
        <f>+'INFO ENEL'!B2147</f>
        <v>Lima</v>
      </c>
      <c r="D2159" s="56" t="str">
        <f>+'INFO ENEL'!D2147</f>
        <v>HUARAL (LIMA)</v>
      </c>
      <c r="E2159" s="56" t="str">
        <f>+'INFO ENEL'!D2147</f>
        <v>HUARAL (LIMA)</v>
      </c>
      <c r="F2159" s="50">
        <f>+'INFO ENEL'!E2147</f>
        <v>0</v>
      </c>
      <c r="G2159" s="56" t="str">
        <f>+'INFO ENEL'!L2147</f>
        <v>MT</v>
      </c>
      <c r="H2159" s="57">
        <f>+'INFO ENEL'!M2147</f>
        <v>146.69999999999899</v>
      </c>
      <c r="I2159" s="56">
        <f>+'INFO ENEL'!N2147</f>
        <v>13</v>
      </c>
      <c r="J2159" s="56" t="str">
        <f>+'INFO ENEL'!O2147</f>
        <v>Poste</v>
      </c>
      <c r="K2159" s="56" t="str">
        <f>+'INFO ENEL'!P2147</f>
        <v>Concreto</v>
      </c>
      <c r="L2159" s="56" t="str">
        <f>+'INFO ENEL'!Q2147</f>
        <v>PPC20</v>
      </c>
      <c r="M2159" s="55" t="str">
        <f>+IF(ISERROR(INDEX('Estructuras de Acero y Concreto'!$C$6:$C$577,MATCH(L2159,'Estructuras de Acero y Concreto'!$D$6:$D$577,0)))=FALSE,INDEX('Estructuras de Acero y Concreto'!$C$6:$C$577,MATCH(L2159,'Estructuras de Acero y Concreto'!$D$6:$D$577,0)),IF(ISERROR(INDEX('Estructuras de Madera'!$C$5:$C$122,MATCH(L2159,'Estructuras de Madera'!$D$5:$D$122,0)))=FALSE,INDEX('Estructuras de Madera'!$C$5:$C$122,MATCH(L2159,'Estructuras de Madera'!$D$5:$D$122,0)),INDEX(SICODI!$G$3:$G$2404,MATCH(L2159,SICODI!$G$3:$G$2404,0))))</f>
        <v>PPC20</v>
      </c>
      <c r="N2159" s="121" t="str">
        <f>+IF(ISERROR(VLOOKUP(M2159,'Resumen de precios LLTT'!$C$17:$D$3071,2,FALSE))=FALSE,VLOOKUP(M2159,'Resumen de precios LLTT'!$C$17:$D$3071,2,FALSE),VLOOKUP(M2159,SICODI!$G$3:$J$2404,2,FALSE))</f>
        <v>POSTE DE CONCRETO ARMADO DE 13/400/150/345</v>
      </c>
      <c r="O2159" s="58">
        <f>+IF(ISERROR(VLOOKUP(M2159,'Resumen de precios LLTT'!$C$17:$G$3071,5,FALSE))=FALSE,VLOOKUP(M2159,'Resumen de precios LLTT'!$C$17:$G$3071,5,FALSE),VLOOKUP(M2159,SICODI!$G$3:$J$2404,4,FALSE))</f>
        <v>364.69</v>
      </c>
      <c r="P2159" s="16">
        <f t="shared" si="303"/>
        <v>0.84299999999999997</v>
      </c>
      <c r="Q2159" s="78">
        <f t="shared" si="304"/>
        <v>672.12366999999995</v>
      </c>
      <c r="R2159" s="56">
        <v>0</v>
      </c>
      <c r="S2159" s="16">
        <f t="shared" si="305"/>
        <v>0.13400000000000001</v>
      </c>
      <c r="T2159" s="79">
        <f t="shared" si="306"/>
        <v>7.5053809816666659</v>
      </c>
      <c r="U2159" s="80">
        <f t="shared" si="307"/>
        <v>0.183</v>
      </c>
      <c r="V2159" s="81">
        <f t="shared" si="308"/>
        <v>1.3734847196449997</v>
      </c>
      <c r="W2159" s="79">
        <f t="shared" si="309"/>
        <v>0.46217247724950827</v>
      </c>
      <c r="X2159" s="60">
        <f t="shared" si="310"/>
        <v>0.5</v>
      </c>
      <c r="Y2159" s="56">
        <f>+'INFO ENEL'!R2147</f>
        <v>1</v>
      </c>
      <c r="Z2159" s="59">
        <f t="shared" si="311"/>
        <v>0.5</v>
      </c>
    </row>
    <row r="2160" spans="1:26" ht="15" customHeight="1" x14ac:dyDescent="0.25">
      <c r="A2160" s="55">
        <f>+'INFO ENEL'!A2148</f>
        <v>2143</v>
      </c>
      <c r="B2160" s="121" t="str">
        <f>+INDEX($B$8:$B$15,MATCH(L2160,$L$8:$L$15,0))</f>
        <v>SICODI</v>
      </c>
      <c r="C2160" s="56" t="str">
        <f>+'INFO ENEL'!B2148</f>
        <v>Lima</v>
      </c>
      <c r="D2160" s="56" t="str">
        <f>+'INFO ENEL'!D2148</f>
        <v>HUARAL (LIMA)</v>
      </c>
      <c r="E2160" s="56" t="str">
        <f>+'INFO ENEL'!D2148</f>
        <v>HUARAL (LIMA)</v>
      </c>
      <c r="F2160" s="50">
        <f>+'INFO ENEL'!E2148</f>
        <v>0</v>
      </c>
      <c r="G2160" s="56" t="str">
        <f>+'INFO ENEL'!L2148</f>
        <v>MT</v>
      </c>
      <c r="H2160" s="57">
        <f>+'INFO ENEL'!M2148</f>
        <v>135.01</v>
      </c>
      <c r="I2160" s="56">
        <f>+'INFO ENEL'!N2148</f>
        <v>13</v>
      </c>
      <c r="J2160" s="56" t="str">
        <f>+'INFO ENEL'!O2148</f>
        <v>Poste</v>
      </c>
      <c r="K2160" s="56" t="str">
        <f>+'INFO ENEL'!P2148</f>
        <v>Concreto</v>
      </c>
      <c r="L2160" s="56" t="str">
        <f>+'INFO ENEL'!Q2148</f>
        <v>PPC20</v>
      </c>
      <c r="M2160" s="55" t="str">
        <f>+IF(ISERROR(INDEX('Estructuras de Acero y Concreto'!$C$6:$C$577,MATCH(L2160,'Estructuras de Acero y Concreto'!$D$6:$D$577,0)))=FALSE,INDEX('Estructuras de Acero y Concreto'!$C$6:$C$577,MATCH(L2160,'Estructuras de Acero y Concreto'!$D$6:$D$577,0)),IF(ISERROR(INDEX('Estructuras de Madera'!$C$5:$C$122,MATCH(L2160,'Estructuras de Madera'!$D$5:$D$122,0)))=FALSE,INDEX('Estructuras de Madera'!$C$5:$C$122,MATCH(L2160,'Estructuras de Madera'!$D$5:$D$122,0)),INDEX(SICODI!$G$3:$G$2404,MATCH(L2160,SICODI!$G$3:$G$2404,0))))</f>
        <v>PPC20</v>
      </c>
      <c r="N2160" s="121" t="str">
        <f>+IF(ISERROR(VLOOKUP(M2160,'Resumen de precios LLTT'!$C$17:$D$3071,2,FALSE))=FALSE,VLOOKUP(M2160,'Resumen de precios LLTT'!$C$17:$D$3071,2,FALSE),VLOOKUP(M2160,SICODI!$G$3:$J$2404,2,FALSE))</f>
        <v>POSTE DE CONCRETO ARMADO DE 13/400/150/345</v>
      </c>
      <c r="O2160" s="58">
        <f>+IF(ISERROR(VLOOKUP(M2160,'Resumen de precios LLTT'!$C$17:$G$3071,5,FALSE))=FALSE,VLOOKUP(M2160,'Resumen de precios LLTT'!$C$17:$G$3071,5,FALSE),VLOOKUP(M2160,SICODI!$G$3:$J$2404,4,FALSE))</f>
        <v>364.69</v>
      </c>
      <c r="P2160" s="16">
        <f t="shared" si="303"/>
        <v>0.84299999999999997</v>
      </c>
      <c r="Q2160" s="78">
        <f t="shared" si="304"/>
        <v>672.12366999999995</v>
      </c>
      <c r="R2160" s="56">
        <v>0</v>
      </c>
      <c r="S2160" s="16">
        <f t="shared" si="305"/>
        <v>0.13400000000000001</v>
      </c>
      <c r="T2160" s="79">
        <f t="shared" si="306"/>
        <v>7.5053809816666659</v>
      </c>
      <c r="U2160" s="80">
        <f t="shared" si="307"/>
        <v>0.183</v>
      </c>
      <c r="V2160" s="81">
        <f t="shared" si="308"/>
        <v>1.3734847196449997</v>
      </c>
      <c r="W2160" s="79">
        <f t="shared" si="309"/>
        <v>0.46217247724950827</v>
      </c>
      <c r="X2160" s="60">
        <f t="shared" si="310"/>
        <v>0.5</v>
      </c>
      <c r="Y2160" s="56">
        <f>+'INFO ENEL'!R2148</f>
        <v>1</v>
      </c>
      <c r="Z2160" s="59">
        <f t="shared" si="311"/>
        <v>0.5</v>
      </c>
    </row>
    <row r="2161" spans="1:26" ht="15" customHeight="1" x14ac:dyDescent="0.25">
      <c r="A2161" s="55">
        <f>+'INFO ENEL'!A2149</f>
        <v>2144</v>
      </c>
      <c r="B2161" s="121" t="str">
        <f>+INDEX($B$8:$B$15,MATCH(L2161,$L$8:$L$15,0))</f>
        <v>SICODI</v>
      </c>
      <c r="C2161" s="56" t="str">
        <f>+'INFO ENEL'!B2149</f>
        <v>Lima</v>
      </c>
      <c r="D2161" s="56" t="str">
        <f>+'INFO ENEL'!D2149</f>
        <v>HUARAL (LIMA)</v>
      </c>
      <c r="E2161" s="56" t="str">
        <f>+'INFO ENEL'!D2149</f>
        <v>HUARAL (LIMA)</v>
      </c>
      <c r="F2161" s="50">
        <f>+'INFO ENEL'!E2149</f>
        <v>0</v>
      </c>
      <c r="G2161" s="56" t="str">
        <f>+'INFO ENEL'!L2149</f>
        <v>MT</v>
      </c>
      <c r="H2161" s="57">
        <f>+'INFO ENEL'!M2149</f>
        <v>142.63</v>
      </c>
      <c r="I2161" s="56">
        <f>+'INFO ENEL'!N2149</f>
        <v>13</v>
      </c>
      <c r="J2161" s="56" t="str">
        <f>+'INFO ENEL'!O2149</f>
        <v>Poste</v>
      </c>
      <c r="K2161" s="56" t="str">
        <f>+'INFO ENEL'!P2149</f>
        <v>Concreto</v>
      </c>
      <c r="L2161" s="56" t="str">
        <f>+'INFO ENEL'!Q2149</f>
        <v>PPC20</v>
      </c>
      <c r="M2161" s="55" t="str">
        <f>+IF(ISERROR(INDEX('Estructuras de Acero y Concreto'!$C$6:$C$577,MATCH(L2161,'Estructuras de Acero y Concreto'!$D$6:$D$577,0)))=FALSE,INDEX('Estructuras de Acero y Concreto'!$C$6:$C$577,MATCH(L2161,'Estructuras de Acero y Concreto'!$D$6:$D$577,0)),IF(ISERROR(INDEX('Estructuras de Madera'!$C$5:$C$122,MATCH(L2161,'Estructuras de Madera'!$D$5:$D$122,0)))=FALSE,INDEX('Estructuras de Madera'!$C$5:$C$122,MATCH(L2161,'Estructuras de Madera'!$D$5:$D$122,0)),INDEX(SICODI!$G$3:$G$2404,MATCH(L2161,SICODI!$G$3:$G$2404,0))))</f>
        <v>PPC20</v>
      </c>
      <c r="N2161" s="121" t="str">
        <f>+IF(ISERROR(VLOOKUP(M2161,'Resumen de precios LLTT'!$C$17:$D$3071,2,FALSE))=FALSE,VLOOKUP(M2161,'Resumen de precios LLTT'!$C$17:$D$3071,2,FALSE),VLOOKUP(M2161,SICODI!$G$3:$J$2404,2,FALSE))</f>
        <v>POSTE DE CONCRETO ARMADO DE 13/400/150/345</v>
      </c>
      <c r="O2161" s="58">
        <f>+IF(ISERROR(VLOOKUP(M2161,'Resumen de precios LLTT'!$C$17:$G$3071,5,FALSE))=FALSE,VLOOKUP(M2161,'Resumen de precios LLTT'!$C$17:$G$3071,5,FALSE),VLOOKUP(M2161,SICODI!$G$3:$J$2404,4,FALSE))</f>
        <v>364.69</v>
      </c>
      <c r="P2161" s="16">
        <f t="shared" si="303"/>
        <v>0.84299999999999997</v>
      </c>
      <c r="Q2161" s="78">
        <f t="shared" si="304"/>
        <v>672.12366999999995</v>
      </c>
      <c r="R2161" s="56">
        <v>0</v>
      </c>
      <c r="S2161" s="16">
        <f t="shared" si="305"/>
        <v>0.13400000000000001</v>
      </c>
      <c r="T2161" s="79">
        <f t="shared" si="306"/>
        <v>7.5053809816666659</v>
      </c>
      <c r="U2161" s="80">
        <f t="shared" si="307"/>
        <v>0.183</v>
      </c>
      <c r="V2161" s="81">
        <f t="shared" si="308"/>
        <v>1.3734847196449997</v>
      </c>
      <c r="W2161" s="79">
        <f t="shared" si="309"/>
        <v>0.46217247724950827</v>
      </c>
      <c r="X2161" s="60">
        <f t="shared" si="310"/>
        <v>0.5</v>
      </c>
      <c r="Y2161" s="56">
        <f>+'INFO ENEL'!R2149</f>
        <v>1</v>
      </c>
      <c r="Z2161" s="59">
        <f t="shared" si="311"/>
        <v>0.5</v>
      </c>
    </row>
    <row r="2162" spans="1:26" ht="15" customHeight="1" x14ac:dyDescent="0.25">
      <c r="A2162" s="55">
        <f>+'INFO ENEL'!A2150</f>
        <v>2145</v>
      </c>
      <c r="B2162" s="121" t="str">
        <f>+INDEX($B$8:$B$15,MATCH(L2162,$L$8:$L$15,0))</f>
        <v>SICODI</v>
      </c>
      <c r="C2162" s="56" t="str">
        <f>+'INFO ENEL'!B2150</f>
        <v>Lima</v>
      </c>
      <c r="D2162" s="56" t="str">
        <f>+'INFO ENEL'!D2150</f>
        <v>HUARAL (LIMA)</v>
      </c>
      <c r="E2162" s="56" t="str">
        <f>+'INFO ENEL'!D2150</f>
        <v>HUARAL (LIMA)</v>
      </c>
      <c r="F2162" s="50">
        <f>+'INFO ENEL'!E2150</f>
        <v>0</v>
      </c>
      <c r="G2162" s="56" t="str">
        <f>+'INFO ENEL'!L2150</f>
        <v>MT</v>
      </c>
      <c r="H2162" s="57">
        <f>+'INFO ENEL'!M2150</f>
        <v>128.46</v>
      </c>
      <c r="I2162" s="56">
        <f>+'INFO ENEL'!N2150</f>
        <v>13</v>
      </c>
      <c r="J2162" s="56" t="str">
        <f>+'INFO ENEL'!O2150</f>
        <v>Poste</v>
      </c>
      <c r="K2162" s="56" t="str">
        <f>+'INFO ENEL'!P2150</f>
        <v>Concreto</v>
      </c>
      <c r="L2162" s="56" t="str">
        <f>+'INFO ENEL'!Q2150</f>
        <v>PPC20</v>
      </c>
      <c r="M2162" s="55" t="str">
        <f>+IF(ISERROR(INDEX('Estructuras de Acero y Concreto'!$C$6:$C$577,MATCH(L2162,'Estructuras de Acero y Concreto'!$D$6:$D$577,0)))=FALSE,INDEX('Estructuras de Acero y Concreto'!$C$6:$C$577,MATCH(L2162,'Estructuras de Acero y Concreto'!$D$6:$D$577,0)),IF(ISERROR(INDEX('Estructuras de Madera'!$C$5:$C$122,MATCH(L2162,'Estructuras de Madera'!$D$5:$D$122,0)))=FALSE,INDEX('Estructuras de Madera'!$C$5:$C$122,MATCH(L2162,'Estructuras de Madera'!$D$5:$D$122,0)),INDEX(SICODI!$G$3:$G$2404,MATCH(L2162,SICODI!$G$3:$G$2404,0))))</f>
        <v>PPC20</v>
      </c>
      <c r="N2162" s="121" t="str">
        <f>+IF(ISERROR(VLOOKUP(M2162,'Resumen de precios LLTT'!$C$17:$D$3071,2,FALSE))=FALSE,VLOOKUP(M2162,'Resumen de precios LLTT'!$C$17:$D$3071,2,FALSE),VLOOKUP(M2162,SICODI!$G$3:$J$2404,2,FALSE))</f>
        <v>POSTE DE CONCRETO ARMADO DE 13/400/150/345</v>
      </c>
      <c r="O2162" s="58">
        <f>+IF(ISERROR(VLOOKUP(M2162,'Resumen de precios LLTT'!$C$17:$G$3071,5,FALSE))=FALSE,VLOOKUP(M2162,'Resumen de precios LLTT'!$C$17:$G$3071,5,FALSE),VLOOKUP(M2162,SICODI!$G$3:$J$2404,4,FALSE))</f>
        <v>364.69</v>
      </c>
      <c r="P2162" s="16">
        <f t="shared" si="303"/>
        <v>0.84299999999999997</v>
      </c>
      <c r="Q2162" s="78">
        <f t="shared" si="304"/>
        <v>672.12366999999995</v>
      </c>
      <c r="R2162" s="56">
        <v>0</v>
      </c>
      <c r="S2162" s="16">
        <f t="shared" si="305"/>
        <v>0.13400000000000001</v>
      </c>
      <c r="T2162" s="79">
        <f t="shared" si="306"/>
        <v>7.5053809816666659</v>
      </c>
      <c r="U2162" s="80">
        <f t="shared" si="307"/>
        <v>0.183</v>
      </c>
      <c r="V2162" s="81">
        <f t="shared" si="308"/>
        <v>1.3734847196449997</v>
      </c>
      <c r="W2162" s="79">
        <f t="shared" si="309"/>
        <v>0.46217247724950827</v>
      </c>
      <c r="X2162" s="60">
        <f t="shared" si="310"/>
        <v>0.5</v>
      </c>
      <c r="Y2162" s="56">
        <f>+'INFO ENEL'!R2150</f>
        <v>1</v>
      </c>
      <c r="Z2162" s="59">
        <f t="shared" si="311"/>
        <v>0.5</v>
      </c>
    </row>
    <row r="2163" spans="1:26" ht="15" customHeight="1" x14ac:dyDescent="0.25">
      <c r="A2163" s="55">
        <f>+'INFO ENEL'!A2151</f>
        <v>2146</v>
      </c>
      <c r="B2163" s="121" t="str">
        <f>+INDEX($B$8:$B$15,MATCH(L2163,$L$8:$L$15,0))</f>
        <v>SICODI</v>
      </c>
      <c r="C2163" s="56" t="str">
        <f>+'INFO ENEL'!B2151</f>
        <v>Lima</v>
      </c>
      <c r="D2163" s="56" t="str">
        <f>+'INFO ENEL'!D2151</f>
        <v>HUARAL (LIMA)</v>
      </c>
      <c r="E2163" s="56" t="str">
        <f>+'INFO ENEL'!D2151</f>
        <v>HUARAL (LIMA)</v>
      </c>
      <c r="F2163" s="50">
        <f>+'INFO ENEL'!E2151</f>
        <v>0</v>
      </c>
      <c r="G2163" s="56" t="str">
        <f>+'INFO ENEL'!L2151</f>
        <v>MT</v>
      </c>
      <c r="H2163" s="57">
        <f>+'INFO ENEL'!M2151</f>
        <v>143.24</v>
      </c>
      <c r="I2163" s="56">
        <f>+'INFO ENEL'!N2151</f>
        <v>13</v>
      </c>
      <c r="J2163" s="56" t="str">
        <f>+'INFO ENEL'!O2151</f>
        <v>Poste</v>
      </c>
      <c r="K2163" s="56" t="str">
        <f>+'INFO ENEL'!P2151</f>
        <v>Concreto</v>
      </c>
      <c r="L2163" s="56" t="str">
        <f>+'INFO ENEL'!Q2151</f>
        <v>PPC20</v>
      </c>
      <c r="M2163" s="55" t="str">
        <f>+IF(ISERROR(INDEX('Estructuras de Acero y Concreto'!$C$6:$C$577,MATCH(L2163,'Estructuras de Acero y Concreto'!$D$6:$D$577,0)))=FALSE,INDEX('Estructuras de Acero y Concreto'!$C$6:$C$577,MATCH(L2163,'Estructuras de Acero y Concreto'!$D$6:$D$577,0)),IF(ISERROR(INDEX('Estructuras de Madera'!$C$5:$C$122,MATCH(L2163,'Estructuras de Madera'!$D$5:$D$122,0)))=FALSE,INDEX('Estructuras de Madera'!$C$5:$C$122,MATCH(L2163,'Estructuras de Madera'!$D$5:$D$122,0)),INDEX(SICODI!$G$3:$G$2404,MATCH(L2163,SICODI!$G$3:$G$2404,0))))</f>
        <v>PPC20</v>
      </c>
      <c r="N2163" s="121" t="str">
        <f>+IF(ISERROR(VLOOKUP(M2163,'Resumen de precios LLTT'!$C$17:$D$3071,2,FALSE))=FALSE,VLOOKUP(M2163,'Resumen de precios LLTT'!$C$17:$D$3071,2,FALSE),VLOOKUP(M2163,SICODI!$G$3:$J$2404,2,FALSE))</f>
        <v>POSTE DE CONCRETO ARMADO DE 13/400/150/345</v>
      </c>
      <c r="O2163" s="58">
        <f>+IF(ISERROR(VLOOKUP(M2163,'Resumen de precios LLTT'!$C$17:$G$3071,5,FALSE))=FALSE,VLOOKUP(M2163,'Resumen de precios LLTT'!$C$17:$G$3071,5,FALSE),VLOOKUP(M2163,SICODI!$G$3:$J$2404,4,FALSE))</f>
        <v>364.69</v>
      </c>
      <c r="P2163" s="16">
        <f t="shared" si="303"/>
        <v>0.84299999999999997</v>
      </c>
      <c r="Q2163" s="78">
        <f t="shared" si="304"/>
        <v>672.12366999999995</v>
      </c>
      <c r="R2163" s="56">
        <v>0</v>
      </c>
      <c r="S2163" s="16">
        <f t="shared" si="305"/>
        <v>0.13400000000000001</v>
      </c>
      <c r="T2163" s="79">
        <f t="shared" si="306"/>
        <v>7.5053809816666659</v>
      </c>
      <c r="U2163" s="80">
        <f t="shared" si="307"/>
        <v>0.183</v>
      </c>
      <c r="V2163" s="81">
        <f t="shared" si="308"/>
        <v>1.3734847196449997</v>
      </c>
      <c r="W2163" s="79">
        <f t="shared" si="309"/>
        <v>0.46217247724950827</v>
      </c>
      <c r="X2163" s="60">
        <f t="shared" si="310"/>
        <v>0.5</v>
      </c>
      <c r="Y2163" s="56">
        <f>+'INFO ENEL'!R2151</f>
        <v>1</v>
      </c>
      <c r="Z2163" s="59">
        <f t="shared" si="311"/>
        <v>0.5</v>
      </c>
    </row>
    <row r="2164" spans="1:26" ht="15" customHeight="1" x14ac:dyDescent="0.25">
      <c r="A2164" s="55">
        <f>+'INFO ENEL'!A2152</f>
        <v>2147</v>
      </c>
      <c r="B2164" s="121" t="str">
        <f>+INDEX($B$8:$B$15,MATCH(L2164,$L$8:$L$15,0))</f>
        <v>SICODI</v>
      </c>
      <c r="C2164" s="56" t="str">
        <f>+'INFO ENEL'!B2152</f>
        <v>Lima</v>
      </c>
      <c r="D2164" s="56" t="str">
        <f>+'INFO ENEL'!D2152</f>
        <v>HUARAL (LIMA)</v>
      </c>
      <c r="E2164" s="56" t="str">
        <f>+'INFO ENEL'!D2152</f>
        <v>HUARAL (LIMA)</v>
      </c>
      <c r="F2164" s="50">
        <f>+'INFO ENEL'!E2152</f>
        <v>0</v>
      </c>
      <c r="G2164" s="56" t="str">
        <f>+'INFO ENEL'!L2152</f>
        <v>MT</v>
      </c>
      <c r="H2164" s="57">
        <f>+'INFO ENEL'!M2152</f>
        <v>137.53</v>
      </c>
      <c r="I2164" s="56">
        <f>+'INFO ENEL'!N2152</f>
        <v>13</v>
      </c>
      <c r="J2164" s="56" t="str">
        <f>+'INFO ENEL'!O2152</f>
        <v>Poste</v>
      </c>
      <c r="K2164" s="56" t="str">
        <f>+'INFO ENEL'!P2152</f>
        <v>Concreto</v>
      </c>
      <c r="L2164" s="56" t="str">
        <f>+'INFO ENEL'!Q2152</f>
        <v>PPC20</v>
      </c>
      <c r="M2164" s="55" t="str">
        <f>+IF(ISERROR(INDEX('Estructuras de Acero y Concreto'!$C$6:$C$577,MATCH(L2164,'Estructuras de Acero y Concreto'!$D$6:$D$577,0)))=FALSE,INDEX('Estructuras de Acero y Concreto'!$C$6:$C$577,MATCH(L2164,'Estructuras de Acero y Concreto'!$D$6:$D$577,0)),IF(ISERROR(INDEX('Estructuras de Madera'!$C$5:$C$122,MATCH(L2164,'Estructuras de Madera'!$D$5:$D$122,0)))=FALSE,INDEX('Estructuras de Madera'!$C$5:$C$122,MATCH(L2164,'Estructuras de Madera'!$D$5:$D$122,0)),INDEX(SICODI!$G$3:$G$2404,MATCH(L2164,SICODI!$G$3:$G$2404,0))))</f>
        <v>PPC20</v>
      </c>
      <c r="N2164" s="121" t="str">
        <f>+IF(ISERROR(VLOOKUP(M2164,'Resumen de precios LLTT'!$C$17:$D$3071,2,FALSE))=FALSE,VLOOKUP(M2164,'Resumen de precios LLTT'!$C$17:$D$3071,2,FALSE),VLOOKUP(M2164,SICODI!$G$3:$J$2404,2,FALSE))</f>
        <v>POSTE DE CONCRETO ARMADO DE 13/400/150/345</v>
      </c>
      <c r="O2164" s="58">
        <f>+IF(ISERROR(VLOOKUP(M2164,'Resumen de precios LLTT'!$C$17:$G$3071,5,FALSE))=FALSE,VLOOKUP(M2164,'Resumen de precios LLTT'!$C$17:$G$3071,5,FALSE),VLOOKUP(M2164,SICODI!$G$3:$J$2404,4,FALSE))</f>
        <v>364.69</v>
      </c>
      <c r="P2164" s="16">
        <f t="shared" si="303"/>
        <v>0.84299999999999997</v>
      </c>
      <c r="Q2164" s="78">
        <f t="shared" si="304"/>
        <v>672.12366999999995</v>
      </c>
      <c r="R2164" s="56">
        <v>0</v>
      </c>
      <c r="S2164" s="16">
        <f t="shared" si="305"/>
        <v>0.13400000000000001</v>
      </c>
      <c r="T2164" s="79">
        <f t="shared" si="306"/>
        <v>7.5053809816666659</v>
      </c>
      <c r="U2164" s="80">
        <f t="shared" si="307"/>
        <v>0.183</v>
      </c>
      <c r="V2164" s="81">
        <f t="shared" si="308"/>
        <v>1.3734847196449997</v>
      </c>
      <c r="W2164" s="79">
        <f t="shared" si="309"/>
        <v>0.46217247724950827</v>
      </c>
      <c r="X2164" s="60">
        <f t="shared" si="310"/>
        <v>0.5</v>
      </c>
      <c r="Y2164" s="56">
        <f>+'INFO ENEL'!R2152</f>
        <v>1</v>
      </c>
      <c r="Z2164" s="59">
        <f t="shared" si="311"/>
        <v>0.5</v>
      </c>
    </row>
    <row r="2165" spans="1:26" ht="15" customHeight="1" x14ac:dyDescent="0.25">
      <c r="A2165" s="55">
        <f>+'INFO ENEL'!A2153</f>
        <v>2148</v>
      </c>
      <c r="B2165" s="121" t="str">
        <f>+INDEX($B$8:$B$15,MATCH(L2165,$L$8:$L$15,0))</f>
        <v>SICODI</v>
      </c>
      <c r="C2165" s="56" t="str">
        <f>+'INFO ENEL'!B2153</f>
        <v>Lima</v>
      </c>
      <c r="D2165" s="56" t="str">
        <f>+'INFO ENEL'!D2153</f>
        <v>HUARAL (LIMA)</v>
      </c>
      <c r="E2165" s="56" t="str">
        <f>+'INFO ENEL'!D2153</f>
        <v>HUARAL (LIMA)</v>
      </c>
      <c r="F2165" s="50">
        <f>+'INFO ENEL'!E2153</f>
        <v>0</v>
      </c>
      <c r="G2165" s="56" t="str">
        <f>+'INFO ENEL'!L2153</f>
        <v>MT</v>
      </c>
      <c r="H2165" s="57">
        <f>+'INFO ENEL'!M2153</f>
        <v>105.38</v>
      </c>
      <c r="I2165" s="56">
        <f>+'INFO ENEL'!N2153</f>
        <v>13</v>
      </c>
      <c r="J2165" s="56" t="str">
        <f>+'INFO ENEL'!O2153</f>
        <v>Poste</v>
      </c>
      <c r="K2165" s="56" t="str">
        <f>+'INFO ENEL'!P2153</f>
        <v>Concreto</v>
      </c>
      <c r="L2165" s="56" t="str">
        <f>+'INFO ENEL'!Q2153</f>
        <v>PPC20</v>
      </c>
      <c r="M2165" s="55" t="str">
        <f>+IF(ISERROR(INDEX('Estructuras de Acero y Concreto'!$C$6:$C$577,MATCH(L2165,'Estructuras de Acero y Concreto'!$D$6:$D$577,0)))=FALSE,INDEX('Estructuras de Acero y Concreto'!$C$6:$C$577,MATCH(L2165,'Estructuras de Acero y Concreto'!$D$6:$D$577,0)),IF(ISERROR(INDEX('Estructuras de Madera'!$C$5:$C$122,MATCH(L2165,'Estructuras de Madera'!$D$5:$D$122,0)))=FALSE,INDEX('Estructuras de Madera'!$C$5:$C$122,MATCH(L2165,'Estructuras de Madera'!$D$5:$D$122,0)),INDEX(SICODI!$G$3:$G$2404,MATCH(L2165,SICODI!$G$3:$G$2404,0))))</f>
        <v>PPC20</v>
      </c>
      <c r="N2165" s="121" t="str">
        <f>+IF(ISERROR(VLOOKUP(M2165,'Resumen de precios LLTT'!$C$17:$D$3071,2,FALSE))=FALSE,VLOOKUP(M2165,'Resumen de precios LLTT'!$C$17:$D$3071,2,FALSE),VLOOKUP(M2165,SICODI!$G$3:$J$2404,2,FALSE))</f>
        <v>POSTE DE CONCRETO ARMADO DE 13/400/150/345</v>
      </c>
      <c r="O2165" s="58">
        <f>+IF(ISERROR(VLOOKUP(M2165,'Resumen de precios LLTT'!$C$17:$G$3071,5,FALSE))=FALSE,VLOOKUP(M2165,'Resumen de precios LLTT'!$C$17:$G$3071,5,FALSE),VLOOKUP(M2165,SICODI!$G$3:$J$2404,4,FALSE))</f>
        <v>364.69</v>
      </c>
      <c r="P2165" s="16">
        <f t="shared" si="303"/>
        <v>0.84299999999999997</v>
      </c>
      <c r="Q2165" s="78">
        <f t="shared" si="304"/>
        <v>672.12366999999995</v>
      </c>
      <c r="R2165" s="56">
        <v>0</v>
      </c>
      <c r="S2165" s="16">
        <f t="shared" si="305"/>
        <v>0.13400000000000001</v>
      </c>
      <c r="T2165" s="79">
        <f t="shared" si="306"/>
        <v>7.5053809816666659</v>
      </c>
      <c r="U2165" s="80">
        <f t="shared" si="307"/>
        <v>0.183</v>
      </c>
      <c r="V2165" s="81">
        <f t="shared" si="308"/>
        <v>1.3734847196449997</v>
      </c>
      <c r="W2165" s="79">
        <f t="shared" si="309"/>
        <v>0.46217247724950827</v>
      </c>
      <c r="X2165" s="60">
        <f t="shared" si="310"/>
        <v>0.5</v>
      </c>
      <c r="Y2165" s="56">
        <f>+'INFO ENEL'!R2153</f>
        <v>1</v>
      </c>
      <c r="Z2165" s="59">
        <f t="shared" si="311"/>
        <v>0.5</v>
      </c>
    </row>
    <row r="2166" spans="1:26" ht="15" customHeight="1" x14ac:dyDescent="0.25">
      <c r="A2166" s="55">
        <f>+'INFO ENEL'!A2154</f>
        <v>2149</v>
      </c>
      <c r="B2166" s="121" t="str">
        <f>+INDEX($B$8:$B$15,MATCH(L2166,$L$8:$L$15,0))</f>
        <v>SICODI</v>
      </c>
      <c r="C2166" s="56" t="str">
        <f>+'INFO ENEL'!B2154</f>
        <v>Lima</v>
      </c>
      <c r="D2166" s="56" t="str">
        <f>+'INFO ENEL'!D2154</f>
        <v>HUARAL (LIMA)</v>
      </c>
      <c r="E2166" s="56" t="str">
        <f>+'INFO ENEL'!D2154</f>
        <v>HUARAL (LIMA)</v>
      </c>
      <c r="F2166" s="50">
        <f>+'INFO ENEL'!E2154</f>
        <v>0</v>
      </c>
      <c r="G2166" s="56" t="str">
        <f>+'INFO ENEL'!L2154</f>
        <v>MT</v>
      </c>
      <c r="H2166" s="57">
        <f>+'INFO ENEL'!M2154</f>
        <v>87.89</v>
      </c>
      <c r="I2166" s="56">
        <f>+'INFO ENEL'!N2154</f>
        <v>13</v>
      </c>
      <c r="J2166" s="56" t="str">
        <f>+'INFO ENEL'!O2154</f>
        <v>Poste</v>
      </c>
      <c r="K2166" s="56" t="str">
        <f>+'INFO ENEL'!P2154</f>
        <v>Concreto</v>
      </c>
      <c r="L2166" s="56" t="str">
        <f>+'INFO ENEL'!Q2154</f>
        <v>PPC20</v>
      </c>
      <c r="M2166" s="55" t="str">
        <f>+IF(ISERROR(INDEX('Estructuras de Acero y Concreto'!$C$6:$C$577,MATCH(L2166,'Estructuras de Acero y Concreto'!$D$6:$D$577,0)))=FALSE,INDEX('Estructuras de Acero y Concreto'!$C$6:$C$577,MATCH(L2166,'Estructuras de Acero y Concreto'!$D$6:$D$577,0)),IF(ISERROR(INDEX('Estructuras de Madera'!$C$5:$C$122,MATCH(L2166,'Estructuras de Madera'!$D$5:$D$122,0)))=FALSE,INDEX('Estructuras de Madera'!$C$5:$C$122,MATCH(L2166,'Estructuras de Madera'!$D$5:$D$122,0)),INDEX(SICODI!$G$3:$G$2404,MATCH(L2166,SICODI!$G$3:$G$2404,0))))</f>
        <v>PPC20</v>
      </c>
      <c r="N2166" s="121" t="str">
        <f>+IF(ISERROR(VLOOKUP(M2166,'Resumen de precios LLTT'!$C$17:$D$3071,2,FALSE))=FALSE,VLOOKUP(M2166,'Resumen de precios LLTT'!$C$17:$D$3071,2,FALSE),VLOOKUP(M2166,SICODI!$G$3:$J$2404,2,FALSE))</f>
        <v>POSTE DE CONCRETO ARMADO DE 13/400/150/345</v>
      </c>
      <c r="O2166" s="58">
        <f>+IF(ISERROR(VLOOKUP(M2166,'Resumen de precios LLTT'!$C$17:$G$3071,5,FALSE))=FALSE,VLOOKUP(M2166,'Resumen de precios LLTT'!$C$17:$G$3071,5,FALSE),VLOOKUP(M2166,SICODI!$G$3:$J$2404,4,FALSE))</f>
        <v>364.69</v>
      </c>
      <c r="P2166" s="16">
        <f t="shared" si="303"/>
        <v>0.84299999999999997</v>
      </c>
      <c r="Q2166" s="78">
        <f t="shared" si="304"/>
        <v>672.12366999999995</v>
      </c>
      <c r="R2166" s="56">
        <v>0</v>
      </c>
      <c r="S2166" s="16">
        <f t="shared" si="305"/>
        <v>0.13400000000000001</v>
      </c>
      <c r="T2166" s="79">
        <f t="shared" si="306"/>
        <v>7.5053809816666659</v>
      </c>
      <c r="U2166" s="80">
        <f t="shared" si="307"/>
        <v>0.183</v>
      </c>
      <c r="V2166" s="81">
        <f t="shared" si="308"/>
        <v>1.3734847196449997</v>
      </c>
      <c r="W2166" s="79">
        <f t="shared" si="309"/>
        <v>0.46217247724950827</v>
      </c>
      <c r="X2166" s="60">
        <f t="shared" si="310"/>
        <v>0.5</v>
      </c>
      <c r="Y2166" s="56">
        <f>+'INFO ENEL'!R2154</f>
        <v>1</v>
      </c>
      <c r="Z2166" s="59">
        <f t="shared" si="311"/>
        <v>0.5</v>
      </c>
    </row>
    <row r="2167" spans="1:26" ht="15" customHeight="1" x14ac:dyDescent="0.25">
      <c r="A2167" s="55">
        <f>+'INFO ENEL'!A2155</f>
        <v>2150</v>
      </c>
      <c r="B2167" s="121" t="str">
        <f>+INDEX($B$8:$B$15,MATCH(L2167,$L$8:$L$15,0))</f>
        <v>SICODI</v>
      </c>
      <c r="C2167" s="56" t="str">
        <f>+'INFO ENEL'!B2155</f>
        <v>Lima</v>
      </c>
      <c r="D2167" s="56" t="str">
        <f>+'INFO ENEL'!D2155</f>
        <v>HUARAL (LIMA)</v>
      </c>
      <c r="E2167" s="56" t="str">
        <f>+'INFO ENEL'!D2155</f>
        <v>HUARAL (LIMA)</v>
      </c>
      <c r="F2167" s="50">
        <f>+'INFO ENEL'!E2155</f>
        <v>0</v>
      </c>
      <c r="G2167" s="56" t="str">
        <f>+'INFO ENEL'!L2155</f>
        <v>MT</v>
      </c>
      <c r="H2167" s="57">
        <f>+'INFO ENEL'!M2155</f>
        <v>75.400000000000006</v>
      </c>
      <c r="I2167" s="56">
        <f>+'INFO ENEL'!N2155</f>
        <v>13</v>
      </c>
      <c r="J2167" s="56" t="str">
        <f>+'INFO ENEL'!O2155</f>
        <v>Poste</v>
      </c>
      <c r="K2167" s="56" t="str">
        <f>+'INFO ENEL'!P2155</f>
        <v>Concreto</v>
      </c>
      <c r="L2167" s="56" t="str">
        <f>+'INFO ENEL'!Q2155</f>
        <v>PPC20</v>
      </c>
      <c r="M2167" s="55" t="str">
        <f>+IF(ISERROR(INDEX('Estructuras de Acero y Concreto'!$C$6:$C$577,MATCH(L2167,'Estructuras de Acero y Concreto'!$D$6:$D$577,0)))=FALSE,INDEX('Estructuras de Acero y Concreto'!$C$6:$C$577,MATCH(L2167,'Estructuras de Acero y Concreto'!$D$6:$D$577,0)),IF(ISERROR(INDEX('Estructuras de Madera'!$C$5:$C$122,MATCH(L2167,'Estructuras de Madera'!$D$5:$D$122,0)))=FALSE,INDEX('Estructuras de Madera'!$C$5:$C$122,MATCH(L2167,'Estructuras de Madera'!$D$5:$D$122,0)),INDEX(SICODI!$G$3:$G$2404,MATCH(L2167,SICODI!$G$3:$G$2404,0))))</f>
        <v>PPC20</v>
      </c>
      <c r="N2167" s="121" t="str">
        <f>+IF(ISERROR(VLOOKUP(M2167,'Resumen de precios LLTT'!$C$17:$D$3071,2,FALSE))=FALSE,VLOOKUP(M2167,'Resumen de precios LLTT'!$C$17:$D$3071,2,FALSE),VLOOKUP(M2167,SICODI!$G$3:$J$2404,2,FALSE))</f>
        <v>POSTE DE CONCRETO ARMADO DE 13/400/150/345</v>
      </c>
      <c r="O2167" s="58">
        <f>+IF(ISERROR(VLOOKUP(M2167,'Resumen de precios LLTT'!$C$17:$G$3071,5,FALSE))=FALSE,VLOOKUP(M2167,'Resumen de precios LLTT'!$C$17:$G$3071,5,FALSE),VLOOKUP(M2167,SICODI!$G$3:$J$2404,4,FALSE))</f>
        <v>364.69</v>
      </c>
      <c r="P2167" s="16">
        <f t="shared" si="303"/>
        <v>0.84299999999999997</v>
      </c>
      <c r="Q2167" s="78">
        <f t="shared" si="304"/>
        <v>672.12366999999995</v>
      </c>
      <c r="R2167" s="56">
        <v>0</v>
      </c>
      <c r="S2167" s="16">
        <f t="shared" si="305"/>
        <v>0.13400000000000001</v>
      </c>
      <c r="T2167" s="79">
        <f t="shared" si="306"/>
        <v>7.5053809816666659</v>
      </c>
      <c r="U2167" s="80">
        <f t="shared" si="307"/>
        <v>0.183</v>
      </c>
      <c r="V2167" s="81">
        <f t="shared" si="308"/>
        <v>1.3734847196449997</v>
      </c>
      <c r="W2167" s="79">
        <f t="shared" si="309"/>
        <v>0.46217247724950827</v>
      </c>
      <c r="X2167" s="60">
        <f t="shared" si="310"/>
        <v>0.5</v>
      </c>
      <c r="Y2167" s="56">
        <f>+'INFO ENEL'!R2155</f>
        <v>1</v>
      </c>
      <c r="Z2167" s="59">
        <f t="shared" si="311"/>
        <v>0.5</v>
      </c>
    </row>
    <row r="2168" spans="1:26" ht="15" customHeight="1" x14ac:dyDescent="0.25">
      <c r="A2168" s="55">
        <f>+'INFO ENEL'!A2156</f>
        <v>2151</v>
      </c>
      <c r="B2168" s="121" t="str">
        <f>+INDEX($B$8:$B$15,MATCH(L2168,$L$8:$L$15,0))</f>
        <v>SICODI</v>
      </c>
      <c r="C2168" s="56" t="str">
        <f>+'INFO ENEL'!B2156</f>
        <v>Lima</v>
      </c>
      <c r="D2168" s="56" t="str">
        <f>+'INFO ENEL'!D2156</f>
        <v>HUARAL (LIMA)</v>
      </c>
      <c r="E2168" s="56" t="str">
        <f>+'INFO ENEL'!D2156</f>
        <v>HUARAL (LIMA)</v>
      </c>
      <c r="F2168" s="50">
        <f>+'INFO ENEL'!E2156</f>
        <v>0</v>
      </c>
      <c r="G2168" s="56" t="str">
        <f>+'INFO ENEL'!L2156</f>
        <v>MT</v>
      </c>
      <c r="H2168" s="57">
        <f>+'INFO ENEL'!M2156</f>
        <v>73.97</v>
      </c>
      <c r="I2168" s="56">
        <f>+'INFO ENEL'!N2156</f>
        <v>13</v>
      </c>
      <c r="J2168" s="56" t="str">
        <f>+'INFO ENEL'!O2156</f>
        <v>Poste</v>
      </c>
      <c r="K2168" s="56" t="str">
        <f>+'INFO ENEL'!P2156</f>
        <v>Concreto</v>
      </c>
      <c r="L2168" s="56" t="str">
        <f>+'INFO ENEL'!Q2156</f>
        <v>PPC20</v>
      </c>
      <c r="M2168" s="55" t="str">
        <f>+IF(ISERROR(INDEX('Estructuras de Acero y Concreto'!$C$6:$C$577,MATCH(L2168,'Estructuras de Acero y Concreto'!$D$6:$D$577,0)))=FALSE,INDEX('Estructuras de Acero y Concreto'!$C$6:$C$577,MATCH(L2168,'Estructuras de Acero y Concreto'!$D$6:$D$577,0)),IF(ISERROR(INDEX('Estructuras de Madera'!$C$5:$C$122,MATCH(L2168,'Estructuras de Madera'!$D$5:$D$122,0)))=FALSE,INDEX('Estructuras de Madera'!$C$5:$C$122,MATCH(L2168,'Estructuras de Madera'!$D$5:$D$122,0)),INDEX(SICODI!$G$3:$G$2404,MATCH(L2168,SICODI!$G$3:$G$2404,0))))</f>
        <v>PPC20</v>
      </c>
      <c r="N2168" s="121" t="str">
        <f>+IF(ISERROR(VLOOKUP(M2168,'Resumen de precios LLTT'!$C$17:$D$3071,2,FALSE))=FALSE,VLOOKUP(M2168,'Resumen de precios LLTT'!$C$17:$D$3071,2,FALSE),VLOOKUP(M2168,SICODI!$G$3:$J$2404,2,FALSE))</f>
        <v>POSTE DE CONCRETO ARMADO DE 13/400/150/345</v>
      </c>
      <c r="O2168" s="58">
        <f>+IF(ISERROR(VLOOKUP(M2168,'Resumen de precios LLTT'!$C$17:$G$3071,5,FALSE))=FALSE,VLOOKUP(M2168,'Resumen de precios LLTT'!$C$17:$G$3071,5,FALSE),VLOOKUP(M2168,SICODI!$G$3:$J$2404,4,FALSE))</f>
        <v>364.69</v>
      </c>
      <c r="P2168" s="16">
        <f t="shared" si="303"/>
        <v>0.84299999999999997</v>
      </c>
      <c r="Q2168" s="78">
        <f t="shared" si="304"/>
        <v>672.12366999999995</v>
      </c>
      <c r="R2168" s="56">
        <v>0</v>
      </c>
      <c r="S2168" s="16">
        <f t="shared" si="305"/>
        <v>0.13400000000000001</v>
      </c>
      <c r="T2168" s="79">
        <f t="shared" si="306"/>
        <v>7.5053809816666659</v>
      </c>
      <c r="U2168" s="80">
        <f t="shared" si="307"/>
        <v>0.183</v>
      </c>
      <c r="V2168" s="81">
        <f t="shared" si="308"/>
        <v>1.3734847196449997</v>
      </c>
      <c r="W2168" s="79">
        <f t="shared" si="309"/>
        <v>0.46217247724950827</v>
      </c>
      <c r="X2168" s="60">
        <f t="shared" si="310"/>
        <v>0.5</v>
      </c>
      <c r="Y2168" s="56">
        <f>+'INFO ENEL'!R2156</f>
        <v>1</v>
      </c>
      <c r="Z2168" s="59">
        <f t="shared" si="311"/>
        <v>0.5</v>
      </c>
    </row>
    <row r="2169" spans="1:26" ht="15" customHeight="1" x14ac:dyDescent="0.25">
      <c r="A2169" s="55">
        <f>+'INFO ENEL'!A2157</f>
        <v>2152</v>
      </c>
      <c r="B2169" s="121" t="str">
        <f>+INDEX($B$8:$B$15,MATCH(L2169,$L$8:$L$15,0))</f>
        <v>SICODI</v>
      </c>
      <c r="C2169" s="56" t="str">
        <f>+'INFO ENEL'!B2157</f>
        <v>Lima</v>
      </c>
      <c r="D2169" s="56" t="str">
        <f>+'INFO ENEL'!D2157</f>
        <v>HUARAL (LIMA)</v>
      </c>
      <c r="E2169" s="56" t="str">
        <f>+'INFO ENEL'!D2157</f>
        <v>HUARAL (LIMA)</v>
      </c>
      <c r="F2169" s="50">
        <f>+'INFO ENEL'!E2157</f>
        <v>0</v>
      </c>
      <c r="G2169" s="56" t="str">
        <f>+'INFO ENEL'!L2157</f>
        <v>MT</v>
      </c>
      <c r="H2169" s="57">
        <f>+'INFO ENEL'!M2157</f>
        <v>78.84</v>
      </c>
      <c r="I2169" s="56">
        <f>+'INFO ENEL'!N2157</f>
        <v>13</v>
      </c>
      <c r="J2169" s="56" t="str">
        <f>+'INFO ENEL'!O2157</f>
        <v>Poste</v>
      </c>
      <c r="K2169" s="56" t="str">
        <f>+'INFO ENEL'!P2157</f>
        <v>Concreto</v>
      </c>
      <c r="L2169" s="56" t="str">
        <f>+'INFO ENEL'!Q2157</f>
        <v>PPC20</v>
      </c>
      <c r="M2169" s="55" t="str">
        <f>+IF(ISERROR(INDEX('Estructuras de Acero y Concreto'!$C$6:$C$577,MATCH(L2169,'Estructuras de Acero y Concreto'!$D$6:$D$577,0)))=FALSE,INDEX('Estructuras de Acero y Concreto'!$C$6:$C$577,MATCH(L2169,'Estructuras de Acero y Concreto'!$D$6:$D$577,0)),IF(ISERROR(INDEX('Estructuras de Madera'!$C$5:$C$122,MATCH(L2169,'Estructuras de Madera'!$D$5:$D$122,0)))=FALSE,INDEX('Estructuras de Madera'!$C$5:$C$122,MATCH(L2169,'Estructuras de Madera'!$D$5:$D$122,0)),INDEX(SICODI!$G$3:$G$2404,MATCH(L2169,SICODI!$G$3:$G$2404,0))))</f>
        <v>PPC20</v>
      </c>
      <c r="N2169" s="121" t="str">
        <f>+IF(ISERROR(VLOOKUP(M2169,'Resumen de precios LLTT'!$C$17:$D$3071,2,FALSE))=FALSE,VLOOKUP(M2169,'Resumen de precios LLTT'!$C$17:$D$3071,2,FALSE),VLOOKUP(M2169,SICODI!$G$3:$J$2404,2,FALSE))</f>
        <v>POSTE DE CONCRETO ARMADO DE 13/400/150/345</v>
      </c>
      <c r="O2169" s="58">
        <f>+IF(ISERROR(VLOOKUP(M2169,'Resumen de precios LLTT'!$C$17:$G$3071,5,FALSE))=FALSE,VLOOKUP(M2169,'Resumen de precios LLTT'!$C$17:$G$3071,5,FALSE),VLOOKUP(M2169,SICODI!$G$3:$J$2404,4,FALSE))</f>
        <v>364.69</v>
      </c>
      <c r="P2169" s="16">
        <f t="shared" si="303"/>
        <v>0.84299999999999997</v>
      </c>
      <c r="Q2169" s="78">
        <f t="shared" si="304"/>
        <v>672.12366999999995</v>
      </c>
      <c r="R2169" s="56">
        <v>0</v>
      </c>
      <c r="S2169" s="16">
        <f t="shared" si="305"/>
        <v>0.13400000000000001</v>
      </c>
      <c r="T2169" s="79">
        <f t="shared" si="306"/>
        <v>7.5053809816666659</v>
      </c>
      <c r="U2169" s="80">
        <f t="shared" si="307"/>
        <v>0.183</v>
      </c>
      <c r="V2169" s="81">
        <f t="shared" si="308"/>
        <v>1.3734847196449997</v>
      </c>
      <c r="W2169" s="79">
        <f t="shared" si="309"/>
        <v>0.46217247724950827</v>
      </c>
      <c r="X2169" s="60">
        <f t="shared" si="310"/>
        <v>0.5</v>
      </c>
      <c r="Y2169" s="56">
        <f>+'INFO ENEL'!R2157</f>
        <v>1</v>
      </c>
      <c r="Z2169" s="59">
        <f t="shared" si="311"/>
        <v>0.5</v>
      </c>
    </row>
    <row r="2170" spans="1:26" ht="15" customHeight="1" x14ac:dyDescent="0.25">
      <c r="A2170" s="55">
        <f>+'INFO ENEL'!A2158</f>
        <v>2153</v>
      </c>
      <c r="B2170" s="121" t="str">
        <f>+INDEX($B$8:$B$15,MATCH(L2170,$L$8:$L$15,0))</f>
        <v>SICODI</v>
      </c>
      <c r="C2170" s="56" t="str">
        <f>+'INFO ENEL'!B2158</f>
        <v>Lima</v>
      </c>
      <c r="D2170" s="56" t="str">
        <f>+'INFO ENEL'!D2158</f>
        <v>HUARAL (LIMA)</v>
      </c>
      <c r="E2170" s="56" t="str">
        <f>+'INFO ENEL'!D2158</f>
        <v>HUARAL (LIMA)</v>
      </c>
      <c r="F2170" s="50">
        <f>+'INFO ENEL'!E2158</f>
        <v>0</v>
      </c>
      <c r="G2170" s="56" t="str">
        <f>+'INFO ENEL'!L2158</f>
        <v>MT</v>
      </c>
      <c r="H2170" s="57">
        <f>+'INFO ENEL'!M2158</f>
        <v>153.9</v>
      </c>
      <c r="I2170" s="56">
        <f>+'INFO ENEL'!N2158</f>
        <v>13</v>
      </c>
      <c r="J2170" s="56" t="str">
        <f>+'INFO ENEL'!O2158</f>
        <v>Poste</v>
      </c>
      <c r="K2170" s="56" t="str">
        <f>+'INFO ENEL'!P2158</f>
        <v>Concreto</v>
      </c>
      <c r="L2170" s="56" t="str">
        <f>+'INFO ENEL'!Q2158</f>
        <v>PPC20</v>
      </c>
      <c r="M2170" s="55" t="str">
        <f>+IF(ISERROR(INDEX('Estructuras de Acero y Concreto'!$C$6:$C$577,MATCH(L2170,'Estructuras de Acero y Concreto'!$D$6:$D$577,0)))=FALSE,INDEX('Estructuras de Acero y Concreto'!$C$6:$C$577,MATCH(L2170,'Estructuras de Acero y Concreto'!$D$6:$D$577,0)),IF(ISERROR(INDEX('Estructuras de Madera'!$C$5:$C$122,MATCH(L2170,'Estructuras de Madera'!$D$5:$D$122,0)))=FALSE,INDEX('Estructuras de Madera'!$C$5:$C$122,MATCH(L2170,'Estructuras de Madera'!$D$5:$D$122,0)),INDEX(SICODI!$G$3:$G$2404,MATCH(L2170,SICODI!$G$3:$G$2404,0))))</f>
        <v>PPC20</v>
      </c>
      <c r="N2170" s="121" t="str">
        <f>+IF(ISERROR(VLOOKUP(M2170,'Resumen de precios LLTT'!$C$17:$D$3071,2,FALSE))=FALSE,VLOOKUP(M2170,'Resumen de precios LLTT'!$C$17:$D$3071,2,FALSE),VLOOKUP(M2170,SICODI!$G$3:$J$2404,2,FALSE))</f>
        <v>POSTE DE CONCRETO ARMADO DE 13/400/150/345</v>
      </c>
      <c r="O2170" s="58">
        <f>+IF(ISERROR(VLOOKUP(M2170,'Resumen de precios LLTT'!$C$17:$G$3071,5,FALSE))=FALSE,VLOOKUP(M2170,'Resumen de precios LLTT'!$C$17:$G$3071,5,FALSE),VLOOKUP(M2170,SICODI!$G$3:$J$2404,4,FALSE))</f>
        <v>364.69</v>
      </c>
      <c r="P2170" s="16">
        <f t="shared" si="303"/>
        <v>0.84299999999999997</v>
      </c>
      <c r="Q2170" s="78">
        <f t="shared" si="304"/>
        <v>672.12366999999995</v>
      </c>
      <c r="R2170" s="56">
        <v>0</v>
      </c>
      <c r="S2170" s="16">
        <f t="shared" si="305"/>
        <v>0.13400000000000001</v>
      </c>
      <c r="T2170" s="79">
        <f t="shared" si="306"/>
        <v>7.5053809816666659</v>
      </c>
      <c r="U2170" s="80">
        <f t="shared" si="307"/>
        <v>0.183</v>
      </c>
      <c r="V2170" s="81">
        <f t="shared" si="308"/>
        <v>1.3734847196449997</v>
      </c>
      <c r="W2170" s="79">
        <f t="shared" si="309"/>
        <v>0.46217247724950827</v>
      </c>
      <c r="X2170" s="60">
        <f t="shared" si="310"/>
        <v>0.5</v>
      </c>
      <c r="Y2170" s="56">
        <f>+'INFO ENEL'!R2158</f>
        <v>1</v>
      </c>
      <c r="Z2170" s="59">
        <f t="shared" si="311"/>
        <v>0.5</v>
      </c>
    </row>
    <row r="2171" spans="1:26" ht="15" customHeight="1" x14ac:dyDescent="0.25">
      <c r="A2171" s="55">
        <f>+'INFO ENEL'!A2159</f>
        <v>2154</v>
      </c>
      <c r="B2171" s="121" t="str">
        <f>+INDEX($B$8:$B$15,MATCH(L2171,$L$8:$L$15,0))</f>
        <v>SICODI</v>
      </c>
      <c r="C2171" s="56" t="str">
        <f>+'INFO ENEL'!B2159</f>
        <v>Lima</v>
      </c>
      <c r="D2171" s="56" t="str">
        <f>+'INFO ENEL'!D2159</f>
        <v>HUARAL (LIMA)</v>
      </c>
      <c r="E2171" s="56" t="str">
        <f>+'INFO ENEL'!D2159</f>
        <v>HUARAL (LIMA)</v>
      </c>
      <c r="F2171" s="50">
        <f>+'INFO ENEL'!E2159</f>
        <v>0</v>
      </c>
      <c r="G2171" s="56" t="str">
        <f>+'INFO ENEL'!L2159</f>
        <v>MT</v>
      </c>
      <c r="H2171" s="57">
        <f>+'INFO ENEL'!M2159</f>
        <v>89.35</v>
      </c>
      <c r="I2171" s="56">
        <f>+'INFO ENEL'!N2159</f>
        <v>15</v>
      </c>
      <c r="J2171" s="56" t="str">
        <f>+'INFO ENEL'!O2159</f>
        <v>Poste</v>
      </c>
      <c r="K2171" s="56" t="str">
        <f>+'INFO ENEL'!P2159</f>
        <v>Concreto</v>
      </c>
      <c r="L2171" s="56" t="str">
        <f>+'INFO ENEL'!Q2159</f>
        <v>PPC24</v>
      </c>
      <c r="M2171" s="55" t="str">
        <f>+IF(ISERROR(INDEX('Estructuras de Acero y Concreto'!$C$6:$C$577,MATCH(L2171,'Estructuras de Acero y Concreto'!$D$6:$D$577,0)))=FALSE,INDEX('Estructuras de Acero y Concreto'!$C$6:$C$577,MATCH(L2171,'Estructuras de Acero y Concreto'!$D$6:$D$577,0)),IF(ISERROR(INDEX('Estructuras de Madera'!$C$5:$C$122,MATCH(L2171,'Estructuras de Madera'!$D$5:$D$122,0)))=FALSE,INDEX('Estructuras de Madera'!$C$5:$C$122,MATCH(L2171,'Estructuras de Madera'!$D$5:$D$122,0)),INDEX(SICODI!$G$3:$G$2404,MATCH(L2171,SICODI!$G$3:$G$2404,0))))</f>
        <v>PPC24</v>
      </c>
      <c r="N2171" s="121" t="str">
        <f>+IF(ISERROR(VLOOKUP(M2171,'Resumen de precios LLTT'!$C$17:$D$3071,2,FALSE))=FALSE,VLOOKUP(M2171,'Resumen de precios LLTT'!$C$17:$D$3071,2,FALSE),VLOOKUP(M2171,SICODI!$G$3:$J$2404,2,FALSE))</f>
        <v>POSTE DE CONCRETO ARMADO DE 15/400/150/375</v>
      </c>
      <c r="O2171" s="58">
        <f>+IF(ISERROR(VLOOKUP(M2171,'Resumen de precios LLTT'!$C$17:$G$3071,5,FALSE))=FALSE,VLOOKUP(M2171,'Resumen de precios LLTT'!$C$17:$G$3071,5,FALSE),VLOOKUP(M2171,SICODI!$G$3:$J$2404,4,FALSE))</f>
        <v>476.76</v>
      </c>
      <c r="P2171" s="16">
        <f t="shared" si="303"/>
        <v>0.84299999999999997</v>
      </c>
      <c r="Q2171" s="78">
        <f t="shared" si="304"/>
        <v>878.66867999999999</v>
      </c>
      <c r="R2171" s="56">
        <v>0</v>
      </c>
      <c r="S2171" s="16">
        <f t="shared" si="305"/>
        <v>0.13400000000000001</v>
      </c>
      <c r="T2171" s="79">
        <f t="shared" si="306"/>
        <v>9.8118002600000001</v>
      </c>
      <c r="U2171" s="80">
        <f t="shared" si="307"/>
        <v>0.183</v>
      </c>
      <c r="V2171" s="81">
        <f t="shared" si="308"/>
        <v>1.7955594475800001</v>
      </c>
      <c r="W2171" s="79">
        <f t="shared" si="309"/>
        <v>0.60419904645994038</v>
      </c>
      <c r="X2171" s="60">
        <f t="shared" si="310"/>
        <v>0.6</v>
      </c>
      <c r="Y2171" s="56">
        <f>+'INFO ENEL'!R2159</f>
        <v>1</v>
      </c>
      <c r="Z2171" s="59">
        <f t="shared" si="311"/>
        <v>0.6</v>
      </c>
    </row>
    <row r="2172" spans="1:26" ht="15" customHeight="1" x14ac:dyDescent="0.25">
      <c r="A2172" s="55">
        <f>+'INFO ENEL'!A2160</f>
        <v>2155</v>
      </c>
      <c r="B2172" s="121" t="str">
        <f>+INDEX($B$8:$B$15,MATCH(L2172,$L$8:$L$15,0))</f>
        <v>SICODI</v>
      </c>
      <c r="C2172" s="56" t="str">
        <f>+'INFO ENEL'!B2160</f>
        <v>Lima</v>
      </c>
      <c r="D2172" s="56" t="str">
        <f>+'INFO ENEL'!D2160</f>
        <v>HUARAL (LIMA)</v>
      </c>
      <c r="E2172" s="56" t="str">
        <f>+'INFO ENEL'!D2160</f>
        <v>HUARAL (LIMA)</v>
      </c>
      <c r="F2172" s="50">
        <f>+'INFO ENEL'!E2160</f>
        <v>0</v>
      </c>
      <c r="G2172" s="56" t="str">
        <f>+'INFO ENEL'!L2160</f>
        <v>MT</v>
      </c>
      <c r="H2172" s="57">
        <f>+'INFO ENEL'!M2160</f>
        <v>104.76</v>
      </c>
      <c r="I2172" s="56">
        <f>+'INFO ENEL'!N2160</f>
        <v>15</v>
      </c>
      <c r="J2172" s="56" t="str">
        <f>+'INFO ENEL'!O2160</f>
        <v>Poste</v>
      </c>
      <c r="K2172" s="56" t="str">
        <f>+'INFO ENEL'!P2160</f>
        <v>Concreto</v>
      </c>
      <c r="L2172" s="56" t="str">
        <f>+'INFO ENEL'!Q2160</f>
        <v>PPC24</v>
      </c>
      <c r="M2172" s="55" t="str">
        <f>+IF(ISERROR(INDEX('Estructuras de Acero y Concreto'!$C$6:$C$577,MATCH(L2172,'Estructuras de Acero y Concreto'!$D$6:$D$577,0)))=FALSE,INDEX('Estructuras de Acero y Concreto'!$C$6:$C$577,MATCH(L2172,'Estructuras de Acero y Concreto'!$D$6:$D$577,0)),IF(ISERROR(INDEX('Estructuras de Madera'!$C$5:$C$122,MATCH(L2172,'Estructuras de Madera'!$D$5:$D$122,0)))=FALSE,INDEX('Estructuras de Madera'!$C$5:$C$122,MATCH(L2172,'Estructuras de Madera'!$D$5:$D$122,0)),INDEX(SICODI!$G$3:$G$2404,MATCH(L2172,SICODI!$G$3:$G$2404,0))))</f>
        <v>PPC24</v>
      </c>
      <c r="N2172" s="121" t="str">
        <f>+IF(ISERROR(VLOOKUP(M2172,'Resumen de precios LLTT'!$C$17:$D$3071,2,FALSE))=FALSE,VLOOKUP(M2172,'Resumen de precios LLTT'!$C$17:$D$3071,2,FALSE),VLOOKUP(M2172,SICODI!$G$3:$J$2404,2,FALSE))</f>
        <v>POSTE DE CONCRETO ARMADO DE 15/400/150/375</v>
      </c>
      <c r="O2172" s="58">
        <f>+IF(ISERROR(VLOOKUP(M2172,'Resumen de precios LLTT'!$C$17:$G$3071,5,FALSE))=FALSE,VLOOKUP(M2172,'Resumen de precios LLTT'!$C$17:$G$3071,5,FALSE),VLOOKUP(M2172,SICODI!$G$3:$J$2404,4,FALSE))</f>
        <v>476.76</v>
      </c>
      <c r="P2172" s="16">
        <f t="shared" si="303"/>
        <v>0.84299999999999997</v>
      </c>
      <c r="Q2172" s="78">
        <f t="shared" si="304"/>
        <v>878.66867999999999</v>
      </c>
      <c r="R2172" s="56">
        <v>0</v>
      </c>
      <c r="S2172" s="16">
        <f t="shared" si="305"/>
        <v>0.13400000000000001</v>
      </c>
      <c r="T2172" s="79">
        <f t="shared" si="306"/>
        <v>9.8118002600000001</v>
      </c>
      <c r="U2172" s="80">
        <f t="shared" si="307"/>
        <v>0.183</v>
      </c>
      <c r="V2172" s="81">
        <f t="shared" si="308"/>
        <v>1.7955594475800001</v>
      </c>
      <c r="W2172" s="79">
        <f t="shared" si="309"/>
        <v>0.60419904645994038</v>
      </c>
      <c r="X2172" s="60">
        <f t="shared" si="310"/>
        <v>0.6</v>
      </c>
      <c r="Y2172" s="56">
        <f>+'INFO ENEL'!R2160</f>
        <v>1</v>
      </c>
      <c r="Z2172" s="59">
        <f t="shared" si="311"/>
        <v>0.6</v>
      </c>
    </row>
    <row r="2173" spans="1:26" ht="15" customHeight="1" x14ac:dyDescent="0.25">
      <c r="A2173" s="55">
        <f>+'INFO ENEL'!A2161</f>
        <v>2156</v>
      </c>
      <c r="B2173" s="121" t="str">
        <f>+INDEX($B$8:$B$15,MATCH(L2173,$L$8:$L$15,0))</f>
        <v>SICODI</v>
      </c>
      <c r="C2173" s="56" t="str">
        <f>+'INFO ENEL'!B2161</f>
        <v>Lima</v>
      </c>
      <c r="D2173" s="56" t="str">
        <f>+'INFO ENEL'!D2161</f>
        <v>HUARAL (LIMA)</v>
      </c>
      <c r="E2173" s="56" t="str">
        <f>+'INFO ENEL'!D2161</f>
        <v>HUARAL (LIMA)</v>
      </c>
      <c r="F2173" s="50">
        <f>+'INFO ENEL'!E2161</f>
        <v>0</v>
      </c>
      <c r="G2173" s="56" t="str">
        <f>+'INFO ENEL'!L2161</f>
        <v>MT</v>
      </c>
      <c r="H2173" s="57">
        <f>+'INFO ENEL'!M2161</f>
        <v>105.62</v>
      </c>
      <c r="I2173" s="56">
        <f>+'INFO ENEL'!N2161</f>
        <v>15</v>
      </c>
      <c r="J2173" s="56" t="str">
        <f>+'INFO ENEL'!O2161</f>
        <v>Poste</v>
      </c>
      <c r="K2173" s="56" t="str">
        <f>+'INFO ENEL'!P2161</f>
        <v>Concreto</v>
      </c>
      <c r="L2173" s="56" t="str">
        <f>+'INFO ENEL'!Q2161</f>
        <v>PPC24</v>
      </c>
      <c r="M2173" s="55" t="str">
        <f>+IF(ISERROR(INDEX('Estructuras de Acero y Concreto'!$C$6:$C$577,MATCH(L2173,'Estructuras de Acero y Concreto'!$D$6:$D$577,0)))=FALSE,INDEX('Estructuras de Acero y Concreto'!$C$6:$C$577,MATCH(L2173,'Estructuras de Acero y Concreto'!$D$6:$D$577,0)),IF(ISERROR(INDEX('Estructuras de Madera'!$C$5:$C$122,MATCH(L2173,'Estructuras de Madera'!$D$5:$D$122,0)))=FALSE,INDEX('Estructuras de Madera'!$C$5:$C$122,MATCH(L2173,'Estructuras de Madera'!$D$5:$D$122,0)),INDEX(SICODI!$G$3:$G$2404,MATCH(L2173,SICODI!$G$3:$G$2404,0))))</f>
        <v>PPC24</v>
      </c>
      <c r="N2173" s="121" t="str">
        <f>+IF(ISERROR(VLOOKUP(M2173,'Resumen de precios LLTT'!$C$17:$D$3071,2,FALSE))=FALSE,VLOOKUP(M2173,'Resumen de precios LLTT'!$C$17:$D$3071,2,FALSE),VLOOKUP(M2173,SICODI!$G$3:$J$2404,2,FALSE))</f>
        <v>POSTE DE CONCRETO ARMADO DE 15/400/150/375</v>
      </c>
      <c r="O2173" s="58">
        <f>+IF(ISERROR(VLOOKUP(M2173,'Resumen de precios LLTT'!$C$17:$G$3071,5,FALSE))=FALSE,VLOOKUP(M2173,'Resumen de precios LLTT'!$C$17:$G$3071,5,FALSE),VLOOKUP(M2173,SICODI!$G$3:$J$2404,4,FALSE))</f>
        <v>476.76</v>
      </c>
      <c r="P2173" s="16">
        <f t="shared" si="303"/>
        <v>0.84299999999999997</v>
      </c>
      <c r="Q2173" s="78">
        <f t="shared" si="304"/>
        <v>878.66867999999999</v>
      </c>
      <c r="R2173" s="56">
        <v>0</v>
      </c>
      <c r="S2173" s="16">
        <f t="shared" si="305"/>
        <v>0.13400000000000001</v>
      </c>
      <c r="T2173" s="79">
        <f t="shared" si="306"/>
        <v>9.8118002600000001</v>
      </c>
      <c r="U2173" s="80">
        <f t="shared" si="307"/>
        <v>0.183</v>
      </c>
      <c r="V2173" s="81">
        <f t="shared" si="308"/>
        <v>1.7955594475800001</v>
      </c>
      <c r="W2173" s="79">
        <f t="shared" si="309"/>
        <v>0.60419904645994038</v>
      </c>
      <c r="X2173" s="60">
        <f t="shared" si="310"/>
        <v>0.6</v>
      </c>
      <c r="Y2173" s="56">
        <f>+'INFO ENEL'!R2161</f>
        <v>1</v>
      </c>
      <c r="Z2173" s="59">
        <f t="shared" si="311"/>
        <v>0.6</v>
      </c>
    </row>
    <row r="2174" spans="1:26" ht="15" customHeight="1" x14ac:dyDescent="0.25">
      <c r="A2174" s="55">
        <f>+'INFO ENEL'!A2162</f>
        <v>2157</v>
      </c>
      <c r="B2174" s="121" t="str">
        <f>+INDEX($B$8:$B$15,MATCH(L2174,$L$8:$L$15,0))</f>
        <v>SICODI</v>
      </c>
      <c r="C2174" s="56" t="str">
        <f>+'INFO ENEL'!B2162</f>
        <v>Lima</v>
      </c>
      <c r="D2174" s="56" t="str">
        <f>+'INFO ENEL'!D2162</f>
        <v>HUARAL (LIMA)</v>
      </c>
      <c r="E2174" s="56" t="str">
        <f>+'INFO ENEL'!D2162</f>
        <v>HUARAL (LIMA)</v>
      </c>
      <c r="F2174" s="50">
        <f>+'INFO ENEL'!E2162</f>
        <v>0</v>
      </c>
      <c r="G2174" s="56" t="str">
        <f>+'INFO ENEL'!L2162</f>
        <v>MT</v>
      </c>
      <c r="H2174" s="57">
        <f>+'INFO ENEL'!M2162</f>
        <v>110.63</v>
      </c>
      <c r="I2174" s="56">
        <f>+'INFO ENEL'!N2162</f>
        <v>15</v>
      </c>
      <c r="J2174" s="56" t="str">
        <f>+'INFO ENEL'!O2162</f>
        <v>Poste</v>
      </c>
      <c r="K2174" s="56" t="str">
        <f>+'INFO ENEL'!P2162</f>
        <v>Concreto</v>
      </c>
      <c r="L2174" s="56" t="str">
        <f>+'INFO ENEL'!Q2162</f>
        <v>PPC24</v>
      </c>
      <c r="M2174" s="55" t="str">
        <f>+IF(ISERROR(INDEX('Estructuras de Acero y Concreto'!$C$6:$C$577,MATCH(L2174,'Estructuras de Acero y Concreto'!$D$6:$D$577,0)))=FALSE,INDEX('Estructuras de Acero y Concreto'!$C$6:$C$577,MATCH(L2174,'Estructuras de Acero y Concreto'!$D$6:$D$577,0)),IF(ISERROR(INDEX('Estructuras de Madera'!$C$5:$C$122,MATCH(L2174,'Estructuras de Madera'!$D$5:$D$122,0)))=FALSE,INDEX('Estructuras de Madera'!$C$5:$C$122,MATCH(L2174,'Estructuras de Madera'!$D$5:$D$122,0)),INDEX(SICODI!$G$3:$G$2404,MATCH(L2174,SICODI!$G$3:$G$2404,0))))</f>
        <v>PPC24</v>
      </c>
      <c r="N2174" s="121" t="str">
        <f>+IF(ISERROR(VLOOKUP(M2174,'Resumen de precios LLTT'!$C$17:$D$3071,2,FALSE))=FALSE,VLOOKUP(M2174,'Resumen de precios LLTT'!$C$17:$D$3071,2,FALSE),VLOOKUP(M2174,SICODI!$G$3:$J$2404,2,FALSE))</f>
        <v>POSTE DE CONCRETO ARMADO DE 15/400/150/375</v>
      </c>
      <c r="O2174" s="58">
        <f>+IF(ISERROR(VLOOKUP(M2174,'Resumen de precios LLTT'!$C$17:$G$3071,5,FALSE))=FALSE,VLOOKUP(M2174,'Resumen de precios LLTT'!$C$17:$G$3071,5,FALSE),VLOOKUP(M2174,SICODI!$G$3:$J$2404,4,FALSE))</f>
        <v>476.76</v>
      </c>
      <c r="P2174" s="16">
        <f t="shared" si="303"/>
        <v>0.84299999999999997</v>
      </c>
      <c r="Q2174" s="78">
        <f t="shared" si="304"/>
        <v>878.66867999999999</v>
      </c>
      <c r="R2174" s="56">
        <v>0</v>
      </c>
      <c r="S2174" s="16">
        <f t="shared" si="305"/>
        <v>0.13400000000000001</v>
      </c>
      <c r="T2174" s="79">
        <f t="shared" si="306"/>
        <v>9.8118002600000001</v>
      </c>
      <c r="U2174" s="80">
        <f t="shared" si="307"/>
        <v>0.183</v>
      </c>
      <c r="V2174" s="81">
        <f t="shared" si="308"/>
        <v>1.7955594475800001</v>
      </c>
      <c r="W2174" s="79">
        <f t="shared" si="309"/>
        <v>0.60419904645994038</v>
      </c>
      <c r="X2174" s="60">
        <f t="shared" si="310"/>
        <v>0.6</v>
      </c>
      <c r="Y2174" s="56">
        <f>+'INFO ENEL'!R2162</f>
        <v>1</v>
      </c>
      <c r="Z2174" s="59">
        <f t="shared" si="311"/>
        <v>0.6</v>
      </c>
    </row>
    <row r="2175" spans="1:26" ht="15" customHeight="1" x14ac:dyDescent="0.25">
      <c r="A2175" s="55">
        <f>+'INFO ENEL'!A2163</f>
        <v>2158</v>
      </c>
      <c r="B2175" s="121" t="str">
        <f>+INDEX($B$8:$B$15,MATCH(L2175,$L$8:$L$15,0))</f>
        <v>SICODI</v>
      </c>
      <c r="C2175" s="56" t="str">
        <f>+'INFO ENEL'!B2163</f>
        <v>Lima</v>
      </c>
      <c r="D2175" s="56" t="str">
        <f>+'INFO ENEL'!D2163</f>
        <v>HUARAL (LIMA)</v>
      </c>
      <c r="E2175" s="56" t="str">
        <f>+'INFO ENEL'!D2163</f>
        <v>HUARAL (LIMA)</v>
      </c>
      <c r="F2175" s="50">
        <f>+'INFO ENEL'!E2163</f>
        <v>0</v>
      </c>
      <c r="G2175" s="56" t="str">
        <f>+'INFO ENEL'!L2163</f>
        <v>MT</v>
      </c>
      <c r="H2175" s="57">
        <f>+'INFO ENEL'!M2163</f>
        <v>105.92</v>
      </c>
      <c r="I2175" s="56">
        <f>+'INFO ENEL'!N2163</f>
        <v>15</v>
      </c>
      <c r="J2175" s="56" t="str">
        <f>+'INFO ENEL'!O2163</f>
        <v>Poste</v>
      </c>
      <c r="K2175" s="56" t="str">
        <f>+'INFO ENEL'!P2163</f>
        <v>Concreto</v>
      </c>
      <c r="L2175" s="56" t="str">
        <f>+'INFO ENEL'!Q2163</f>
        <v>PPC24</v>
      </c>
      <c r="M2175" s="55" t="str">
        <f>+IF(ISERROR(INDEX('Estructuras de Acero y Concreto'!$C$6:$C$577,MATCH(L2175,'Estructuras de Acero y Concreto'!$D$6:$D$577,0)))=FALSE,INDEX('Estructuras de Acero y Concreto'!$C$6:$C$577,MATCH(L2175,'Estructuras de Acero y Concreto'!$D$6:$D$577,0)),IF(ISERROR(INDEX('Estructuras de Madera'!$C$5:$C$122,MATCH(L2175,'Estructuras de Madera'!$D$5:$D$122,0)))=FALSE,INDEX('Estructuras de Madera'!$C$5:$C$122,MATCH(L2175,'Estructuras de Madera'!$D$5:$D$122,0)),INDEX(SICODI!$G$3:$G$2404,MATCH(L2175,SICODI!$G$3:$G$2404,0))))</f>
        <v>PPC24</v>
      </c>
      <c r="N2175" s="121" t="str">
        <f>+IF(ISERROR(VLOOKUP(M2175,'Resumen de precios LLTT'!$C$17:$D$3071,2,FALSE))=FALSE,VLOOKUP(M2175,'Resumen de precios LLTT'!$C$17:$D$3071,2,FALSE),VLOOKUP(M2175,SICODI!$G$3:$J$2404,2,FALSE))</f>
        <v>POSTE DE CONCRETO ARMADO DE 15/400/150/375</v>
      </c>
      <c r="O2175" s="58">
        <f>+IF(ISERROR(VLOOKUP(M2175,'Resumen de precios LLTT'!$C$17:$G$3071,5,FALSE))=FALSE,VLOOKUP(M2175,'Resumen de precios LLTT'!$C$17:$G$3071,5,FALSE),VLOOKUP(M2175,SICODI!$G$3:$J$2404,4,FALSE))</f>
        <v>476.76</v>
      </c>
      <c r="P2175" s="16">
        <f t="shared" si="303"/>
        <v>0.84299999999999997</v>
      </c>
      <c r="Q2175" s="78">
        <f t="shared" si="304"/>
        <v>878.66867999999999</v>
      </c>
      <c r="R2175" s="56">
        <v>0</v>
      </c>
      <c r="S2175" s="16">
        <f t="shared" si="305"/>
        <v>0.13400000000000001</v>
      </c>
      <c r="T2175" s="79">
        <f t="shared" si="306"/>
        <v>9.8118002600000001</v>
      </c>
      <c r="U2175" s="80">
        <f t="shared" si="307"/>
        <v>0.183</v>
      </c>
      <c r="V2175" s="81">
        <f t="shared" si="308"/>
        <v>1.7955594475800001</v>
      </c>
      <c r="W2175" s="79">
        <f t="shared" si="309"/>
        <v>0.60419904645994038</v>
      </c>
      <c r="X2175" s="60">
        <f t="shared" si="310"/>
        <v>0.6</v>
      </c>
      <c r="Y2175" s="56">
        <f>+'INFO ENEL'!R2163</f>
        <v>1</v>
      </c>
      <c r="Z2175" s="59">
        <f t="shared" si="311"/>
        <v>0.6</v>
      </c>
    </row>
    <row r="2176" spans="1:26" ht="15" customHeight="1" x14ac:dyDescent="0.25">
      <c r="A2176" s="55">
        <f>+'INFO ENEL'!A2164</f>
        <v>2159</v>
      </c>
      <c r="B2176" s="121" t="str">
        <f>+INDEX($B$8:$B$15,MATCH(L2176,$L$8:$L$15,0))</f>
        <v>SICODI</v>
      </c>
      <c r="C2176" s="56" t="str">
        <f>+'INFO ENEL'!B2164</f>
        <v>Lima</v>
      </c>
      <c r="D2176" s="56" t="str">
        <f>+'INFO ENEL'!D2164</f>
        <v>HUARAL (LIMA)</v>
      </c>
      <c r="E2176" s="56" t="str">
        <f>+'INFO ENEL'!D2164</f>
        <v>HUARAL (LIMA)</v>
      </c>
      <c r="F2176" s="50">
        <f>+'INFO ENEL'!E2164</f>
        <v>0</v>
      </c>
      <c r="G2176" s="56" t="str">
        <f>+'INFO ENEL'!L2164</f>
        <v>MT</v>
      </c>
      <c r="H2176" s="57">
        <f>+'INFO ENEL'!M2164</f>
        <v>56.03</v>
      </c>
      <c r="I2176" s="56">
        <f>+'INFO ENEL'!N2164</f>
        <v>15</v>
      </c>
      <c r="J2176" s="56" t="str">
        <f>+'INFO ENEL'!O2164</f>
        <v>Poste</v>
      </c>
      <c r="K2176" s="56" t="str">
        <f>+'INFO ENEL'!P2164</f>
        <v>Concreto</v>
      </c>
      <c r="L2176" s="56" t="str">
        <f>+'INFO ENEL'!Q2164</f>
        <v>PPC24</v>
      </c>
      <c r="M2176" s="55" t="str">
        <f>+IF(ISERROR(INDEX('Estructuras de Acero y Concreto'!$C$6:$C$577,MATCH(L2176,'Estructuras de Acero y Concreto'!$D$6:$D$577,0)))=FALSE,INDEX('Estructuras de Acero y Concreto'!$C$6:$C$577,MATCH(L2176,'Estructuras de Acero y Concreto'!$D$6:$D$577,0)),IF(ISERROR(INDEX('Estructuras de Madera'!$C$5:$C$122,MATCH(L2176,'Estructuras de Madera'!$D$5:$D$122,0)))=FALSE,INDEX('Estructuras de Madera'!$C$5:$C$122,MATCH(L2176,'Estructuras de Madera'!$D$5:$D$122,0)),INDEX(SICODI!$G$3:$G$2404,MATCH(L2176,SICODI!$G$3:$G$2404,0))))</f>
        <v>PPC24</v>
      </c>
      <c r="N2176" s="121" t="str">
        <f>+IF(ISERROR(VLOOKUP(M2176,'Resumen de precios LLTT'!$C$17:$D$3071,2,FALSE))=FALSE,VLOOKUP(M2176,'Resumen de precios LLTT'!$C$17:$D$3071,2,FALSE),VLOOKUP(M2176,SICODI!$G$3:$J$2404,2,FALSE))</f>
        <v>POSTE DE CONCRETO ARMADO DE 15/400/150/375</v>
      </c>
      <c r="O2176" s="58">
        <f>+IF(ISERROR(VLOOKUP(M2176,'Resumen de precios LLTT'!$C$17:$G$3071,5,FALSE))=FALSE,VLOOKUP(M2176,'Resumen de precios LLTT'!$C$17:$G$3071,5,FALSE),VLOOKUP(M2176,SICODI!$G$3:$J$2404,4,FALSE))</f>
        <v>476.76</v>
      </c>
      <c r="P2176" s="16">
        <f t="shared" si="303"/>
        <v>0.84299999999999997</v>
      </c>
      <c r="Q2176" s="78">
        <f t="shared" si="304"/>
        <v>878.66867999999999</v>
      </c>
      <c r="R2176" s="56">
        <v>0</v>
      </c>
      <c r="S2176" s="16">
        <f t="shared" si="305"/>
        <v>0.13400000000000001</v>
      </c>
      <c r="T2176" s="79">
        <f t="shared" si="306"/>
        <v>9.8118002600000001</v>
      </c>
      <c r="U2176" s="80">
        <f t="shared" si="307"/>
        <v>0.183</v>
      </c>
      <c r="V2176" s="81">
        <f t="shared" si="308"/>
        <v>1.7955594475800001</v>
      </c>
      <c r="W2176" s="79">
        <f t="shared" si="309"/>
        <v>0.60419904645994038</v>
      </c>
      <c r="X2176" s="60">
        <f t="shared" si="310"/>
        <v>0.6</v>
      </c>
      <c r="Y2176" s="56">
        <f>+'INFO ENEL'!R2164</f>
        <v>1</v>
      </c>
      <c r="Z2176" s="59">
        <f t="shared" si="311"/>
        <v>0.6</v>
      </c>
    </row>
    <row r="2177" spans="1:26" ht="15" customHeight="1" x14ac:dyDescent="0.25">
      <c r="A2177" s="55">
        <f>+'INFO ENEL'!A2165</f>
        <v>2160</v>
      </c>
      <c r="B2177" s="121" t="str">
        <f>+INDEX($B$8:$B$15,MATCH(L2177,$L$8:$L$15,0))</f>
        <v>SICODI</v>
      </c>
      <c r="C2177" s="56" t="str">
        <f>+'INFO ENEL'!B2165</f>
        <v>Lima</v>
      </c>
      <c r="D2177" s="56" t="str">
        <f>+'INFO ENEL'!D2165</f>
        <v>HUARAL (LIMA)</v>
      </c>
      <c r="E2177" s="56" t="str">
        <f>+'INFO ENEL'!D2165</f>
        <v>HUARAL (LIMA)</v>
      </c>
      <c r="F2177" s="50">
        <f>+'INFO ENEL'!E2165</f>
        <v>0</v>
      </c>
      <c r="G2177" s="56" t="str">
        <f>+'INFO ENEL'!L2165</f>
        <v>MT</v>
      </c>
      <c r="H2177" s="57">
        <f>+'INFO ENEL'!M2165</f>
        <v>119.13</v>
      </c>
      <c r="I2177" s="56">
        <f>+'INFO ENEL'!N2165</f>
        <v>15</v>
      </c>
      <c r="J2177" s="56" t="str">
        <f>+'INFO ENEL'!O2165</f>
        <v>Poste</v>
      </c>
      <c r="K2177" s="56" t="str">
        <f>+'INFO ENEL'!P2165</f>
        <v>Concreto</v>
      </c>
      <c r="L2177" s="56" t="str">
        <f>+'INFO ENEL'!Q2165</f>
        <v>PPC24</v>
      </c>
      <c r="M2177" s="55" t="str">
        <f>+IF(ISERROR(INDEX('Estructuras de Acero y Concreto'!$C$6:$C$577,MATCH(L2177,'Estructuras de Acero y Concreto'!$D$6:$D$577,0)))=FALSE,INDEX('Estructuras de Acero y Concreto'!$C$6:$C$577,MATCH(L2177,'Estructuras de Acero y Concreto'!$D$6:$D$577,0)),IF(ISERROR(INDEX('Estructuras de Madera'!$C$5:$C$122,MATCH(L2177,'Estructuras de Madera'!$D$5:$D$122,0)))=FALSE,INDEX('Estructuras de Madera'!$C$5:$C$122,MATCH(L2177,'Estructuras de Madera'!$D$5:$D$122,0)),INDEX(SICODI!$G$3:$G$2404,MATCH(L2177,SICODI!$G$3:$G$2404,0))))</f>
        <v>PPC24</v>
      </c>
      <c r="N2177" s="121" t="str">
        <f>+IF(ISERROR(VLOOKUP(M2177,'Resumen de precios LLTT'!$C$17:$D$3071,2,FALSE))=FALSE,VLOOKUP(M2177,'Resumen de precios LLTT'!$C$17:$D$3071,2,FALSE),VLOOKUP(M2177,SICODI!$G$3:$J$2404,2,FALSE))</f>
        <v>POSTE DE CONCRETO ARMADO DE 15/400/150/375</v>
      </c>
      <c r="O2177" s="58">
        <f>+IF(ISERROR(VLOOKUP(M2177,'Resumen de precios LLTT'!$C$17:$G$3071,5,FALSE))=FALSE,VLOOKUP(M2177,'Resumen de precios LLTT'!$C$17:$G$3071,5,FALSE),VLOOKUP(M2177,SICODI!$G$3:$J$2404,4,FALSE))</f>
        <v>476.76</v>
      </c>
      <c r="P2177" s="16">
        <f t="shared" si="303"/>
        <v>0.84299999999999997</v>
      </c>
      <c r="Q2177" s="78">
        <f t="shared" si="304"/>
        <v>878.66867999999999</v>
      </c>
      <c r="R2177" s="56">
        <v>0</v>
      </c>
      <c r="S2177" s="16">
        <f t="shared" si="305"/>
        <v>0.13400000000000001</v>
      </c>
      <c r="T2177" s="79">
        <f t="shared" si="306"/>
        <v>9.8118002600000001</v>
      </c>
      <c r="U2177" s="80">
        <f t="shared" si="307"/>
        <v>0.183</v>
      </c>
      <c r="V2177" s="81">
        <f t="shared" si="308"/>
        <v>1.7955594475800001</v>
      </c>
      <c r="W2177" s="79">
        <f t="shared" si="309"/>
        <v>0.60419904645994038</v>
      </c>
      <c r="X2177" s="60">
        <f t="shared" si="310"/>
        <v>0.6</v>
      </c>
      <c r="Y2177" s="56">
        <f>+'INFO ENEL'!R2165</f>
        <v>1</v>
      </c>
      <c r="Z2177" s="59">
        <f t="shared" si="311"/>
        <v>0.6</v>
      </c>
    </row>
    <row r="2178" spans="1:26" ht="15" customHeight="1" x14ac:dyDescent="0.25">
      <c r="A2178" s="55">
        <f>+'INFO ENEL'!A2166</f>
        <v>2161</v>
      </c>
      <c r="B2178" s="121" t="str">
        <f>+INDEX($B$8:$B$15,MATCH(L2178,$L$8:$L$15,0))</f>
        <v>SICODI</v>
      </c>
      <c r="C2178" s="56" t="str">
        <f>+'INFO ENEL'!B2166</f>
        <v>Lima</v>
      </c>
      <c r="D2178" s="56" t="str">
        <f>+'INFO ENEL'!D2166</f>
        <v>HUARAL (LIMA)</v>
      </c>
      <c r="E2178" s="56" t="str">
        <f>+'INFO ENEL'!D2166</f>
        <v>HUARAL (LIMA)</v>
      </c>
      <c r="F2178" s="50">
        <f>+'INFO ENEL'!E2166</f>
        <v>0</v>
      </c>
      <c r="G2178" s="56" t="str">
        <f>+'INFO ENEL'!L2166</f>
        <v>MT</v>
      </c>
      <c r="H2178" s="57">
        <f>+'INFO ENEL'!M2166</f>
        <v>116.03</v>
      </c>
      <c r="I2178" s="56">
        <f>+'INFO ENEL'!N2166</f>
        <v>15</v>
      </c>
      <c r="J2178" s="56" t="str">
        <f>+'INFO ENEL'!O2166</f>
        <v>Poste</v>
      </c>
      <c r="K2178" s="56" t="str">
        <f>+'INFO ENEL'!P2166</f>
        <v>Concreto</v>
      </c>
      <c r="L2178" s="56" t="str">
        <f>+'INFO ENEL'!Q2166</f>
        <v>PPC24</v>
      </c>
      <c r="M2178" s="55" t="str">
        <f>+IF(ISERROR(INDEX('Estructuras de Acero y Concreto'!$C$6:$C$577,MATCH(L2178,'Estructuras de Acero y Concreto'!$D$6:$D$577,0)))=FALSE,INDEX('Estructuras de Acero y Concreto'!$C$6:$C$577,MATCH(L2178,'Estructuras de Acero y Concreto'!$D$6:$D$577,0)),IF(ISERROR(INDEX('Estructuras de Madera'!$C$5:$C$122,MATCH(L2178,'Estructuras de Madera'!$D$5:$D$122,0)))=FALSE,INDEX('Estructuras de Madera'!$C$5:$C$122,MATCH(L2178,'Estructuras de Madera'!$D$5:$D$122,0)),INDEX(SICODI!$G$3:$G$2404,MATCH(L2178,SICODI!$G$3:$G$2404,0))))</f>
        <v>PPC24</v>
      </c>
      <c r="N2178" s="121" t="str">
        <f>+IF(ISERROR(VLOOKUP(M2178,'Resumen de precios LLTT'!$C$17:$D$3071,2,FALSE))=FALSE,VLOOKUP(M2178,'Resumen de precios LLTT'!$C$17:$D$3071,2,FALSE),VLOOKUP(M2178,SICODI!$G$3:$J$2404,2,FALSE))</f>
        <v>POSTE DE CONCRETO ARMADO DE 15/400/150/375</v>
      </c>
      <c r="O2178" s="58">
        <f>+IF(ISERROR(VLOOKUP(M2178,'Resumen de precios LLTT'!$C$17:$G$3071,5,FALSE))=FALSE,VLOOKUP(M2178,'Resumen de precios LLTT'!$C$17:$G$3071,5,FALSE),VLOOKUP(M2178,SICODI!$G$3:$J$2404,4,FALSE))</f>
        <v>476.76</v>
      </c>
      <c r="P2178" s="16">
        <f t="shared" si="303"/>
        <v>0.84299999999999997</v>
      </c>
      <c r="Q2178" s="78">
        <f t="shared" si="304"/>
        <v>878.66867999999999</v>
      </c>
      <c r="R2178" s="56">
        <v>0</v>
      </c>
      <c r="S2178" s="16">
        <f t="shared" si="305"/>
        <v>0.13400000000000001</v>
      </c>
      <c r="T2178" s="79">
        <f t="shared" si="306"/>
        <v>9.8118002600000001</v>
      </c>
      <c r="U2178" s="80">
        <f t="shared" si="307"/>
        <v>0.183</v>
      </c>
      <c r="V2178" s="81">
        <f t="shared" si="308"/>
        <v>1.7955594475800001</v>
      </c>
      <c r="W2178" s="79">
        <f t="shared" si="309"/>
        <v>0.60419904645994038</v>
      </c>
      <c r="X2178" s="60">
        <f t="shared" si="310"/>
        <v>0.6</v>
      </c>
      <c r="Y2178" s="56">
        <f>+'INFO ENEL'!R2166</f>
        <v>1</v>
      </c>
      <c r="Z2178" s="59">
        <f t="shared" si="311"/>
        <v>0.6</v>
      </c>
    </row>
    <row r="2179" spans="1:26" ht="15" customHeight="1" x14ac:dyDescent="0.25">
      <c r="A2179" s="55">
        <f>+'INFO ENEL'!A2167</f>
        <v>2162</v>
      </c>
      <c r="B2179" s="121" t="str">
        <f>+INDEX($B$8:$B$15,MATCH(L2179,$L$8:$L$15,0))</f>
        <v>SICODI</v>
      </c>
      <c r="C2179" s="56" t="str">
        <f>+'INFO ENEL'!B2167</f>
        <v>Lima</v>
      </c>
      <c r="D2179" s="56" t="str">
        <f>+'INFO ENEL'!D2167</f>
        <v>HUARAL (LIMA)</v>
      </c>
      <c r="E2179" s="56" t="str">
        <f>+'INFO ENEL'!D2167</f>
        <v>HUARAL (LIMA)</v>
      </c>
      <c r="F2179" s="50">
        <f>+'INFO ENEL'!E2167</f>
        <v>0</v>
      </c>
      <c r="G2179" s="56" t="str">
        <f>+'INFO ENEL'!L2167</f>
        <v>MT</v>
      </c>
      <c r="H2179" s="57">
        <f>+'INFO ENEL'!M2167</f>
        <v>120.02</v>
      </c>
      <c r="I2179" s="56">
        <f>+'INFO ENEL'!N2167</f>
        <v>15</v>
      </c>
      <c r="J2179" s="56" t="str">
        <f>+'INFO ENEL'!O2167</f>
        <v>Poste</v>
      </c>
      <c r="K2179" s="56" t="str">
        <f>+'INFO ENEL'!P2167</f>
        <v>Concreto</v>
      </c>
      <c r="L2179" s="56" t="str">
        <f>+'INFO ENEL'!Q2167</f>
        <v>PPC24</v>
      </c>
      <c r="M2179" s="55" t="str">
        <f>+IF(ISERROR(INDEX('Estructuras de Acero y Concreto'!$C$6:$C$577,MATCH(L2179,'Estructuras de Acero y Concreto'!$D$6:$D$577,0)))=FALSE,INDEX('Estructuras de Acero y Concreto'!$C$6:$C$577,MATCH(L2179,'Estructuras de Acero y Concreto'!$D$6:$D$577,0)),IF(ISERROR(INDEX('Estructuras de Madera'!$C$5:$C$122,MATCH(L2179,'Estructuras de Madera'!$D$5:$D$122,0)))=FALSE,INDEX('Estructuras de Madera'!$C$5:$C$122,MATCH(L2179,'Estructuras de Madera'!$D$5:$D$122,0)),INDEX(SICODI!$G$3:$G$2404,MATCH(L2179,SICODI!$G$3:$G$2404,0))))</f>
        <v>PPC24</v>
      </c>
      <c r="N2179" s="121" t="str">
        <f>+IF(ISERROR(VLOOKUP(M2179,'Resumen de precios LLTT'!$C$17:$D$3071,2,FALSE))=FALSE,VLOOKUP(M2179,'Resumen de precios LLTT'!$C$17:$D$3071,2,FALSE),VLOOKUP(M2179,SICODI!$G$3:$J$2404,2,FALSE))</f>
        <v>POSTE DE CONCRETO ARMADO DE 15/400/150/375</v>
      </c>
      <c r="O2179" s="58">
        <f>+IF(ISERROR(VLOOKUP(M2179,'Resumen de precios LLTT'!$C$17:$G$3071,5,FALSE))=FALSE,VLOOKUP(M2179,'Resumen de precios LLTT'!$C$17:$G$3071,5,FALSE),VLOOKUP(M2179,SICODI!$G$3:$J$2404,4,FALSE))</f>
        <v>476.76</v>
      </c>
      <c r="P2179" s="16">
        <f t="shared" si="303"/>
        <v>0.84299999999999997</v>
      </c>
      <c r="Q2179" s="78">
        <f t="shared" si="304"/>
        <v>878.66867999999999</v>
      </c>
      <c r="R2179" s="56">
        <v>0</v>
      </c>
      <c r="S2179" s="16">
        <f t="shared" si="305"/>
        <v>0.13400000000000001</v>
      </c>
      <c r="T2179" s="79">
        <f t="shared" si="306"/>
        <v>9.8118002600000001</v>
      </c>
      <c r="U2179" s="80">
        <f t="shared" si="307"/>
        <v>0.183</v>
      </c>
      <c r="V2179" s="81">
        <f t="shared" si="308"/>
        <v>1.7955594475800001</v>
      </c>
      <c r="W2179" s="79">
        <f t="shared" si="309"/>
        <v>0.60419904645994038</v>
      </c>
      <c r="X2179" s="60">
        <f t="shared" si="310"/>
        <v>0.6</v>
      </c>
      <c r="Y2179" s="56">
        <f>+'INFO ENEL'!R2167</f>
        <v>1</v>
      </c>
      <c r="Z2179" s="59">
        <f t="shared" si="311"/>
        <v>0.6</v>
      </c>
    </row>
    <row r="2180" spans="1:26" ht="15" customHeight="1" x14ac:dyDescent="0.25">
      <c r="A2180" s="55">
        <f>+'INFO ENEL'!A2168</f>
        <v>2163</v>
      </c>
      <c r="B2180" s="121" t="str">
        <f>+INDEX($B$8:$B$15,MATCH(L2180,$L$8:$L$15,0))</f>
        <v>SICODI</v>
      </c>
      <c r="C2180" s="56" t="str">
        <f>+'INFO ENEL'!B2168</f>
        <v>Lima</v>
      </c>
      <c r="D2180" s="56" t="str">
        <f>+'INFO ENEL'!D2168</f>
        <v>HUARAL (LIMA)</v>
      </c>
      <c r="E2180" s="56" t="str">
        <f>+'INFO ENEL'!D2168</f>
        <v>HUARAL (LIMA)</v>
      </c>
      <c r="F2180" s="50">
        <f>+'INFO ENEL'!E2168</f>
        <v>0</v>
      </c>
      <c r="G2180" s="56" t="str">
        <f>+'INFO ENEL'!L2168</f>
        <v>MT</v>
      </c>
      <c r="H2180" s="57">
        <f>+'INFO ENEL'!M2168</f>
        <v>122.78</v>
      </c>
      <c r="I2180" s="56">
        <f>+'INFO ENEL'!N2168</f>
        <v>15</v>
      </c>
      <c r="J2180" s="56" t="str">
        <f>+'INFO ENEL'!O2168</f>
        <v>Poste</v>
      </c>
      <c r="K2180" s="56" t="str">
        <f>+'INFO ENEL'!P2168</f>
        <v>Concreto</v>
      </c>
      <c r="L2180" s="56" t="str">
        <f>+'INFO ENEL'!Q2168</f>
        <v>PPC24</v>
      </c>
      <c r="M2180" s="55" t="str">
        <f>+IF(ISERROR(INDEX('Estructuras de Acero y Concreto'!$C$6:$C$577,MATCH(L2180,'Estructuras de Acero y Concreto'!$D$6:$D$577,0)))=FALSE,INDEX('Estructuras de Acero y Concreto'!$C$6:$C$577,MATCH(L2180,'Estructuras de Acero y Concreto'!$D$6:$D$577,0)),IF(ISERROR(INDEX('Estructuras de Madera'!$C$5:$C$122,MATCH(L2180,'Estructuras de Madera'!$D$5:$D$122,0)))=FALSE,INDEX('Estructuras de Madera'!$C$5:$C$122,MATCH(L2180,'Estructuras de Madera'!$D$5:$D$122,0)),INDEX(SICODI!$G$3:$G$2404,MATCH(L2180,SICODI!$G$3:$G$2404,0))))</f>
        <v>PPC24</v>
      </c>
      <c r="N2180" s="121" t="str">
        <f>+IF(ISERROR(VLOOKUP(M2180,'Resumen de precios LLTT'!$C$17:$D$3071,2,FALSE))=FALSE,VLOOKUP(M2180,'Resumen de precios LLTT'!$C$17:$D$3071,2,FALSE),VLOOKUP(M2180,SICODI!$G$3:$J$2404,2,FALSE))</f>
        <v>POSTE DE CONCRETO ARMADO DE 15/400/150/375</v>
      </c>
      <c r="O2180" s="58">
        <f>+IF(ISERROR(VLOOKUP(M2180,'Resumen de precios LLTT'!$C$17:$G$3071,5,FALSE))=FALSE,VLOOKUP(M2180,'Resumen de precios LLTT'!$C$17:$G$3071,5,FALSE),VLOOKUP(M2180,SICODI!$G$3:$J$2404,4,FALSE))</f>
        <v>476.76</v>
      </c>
      <c r="P2180" s="16">
        <f t="shared" si="303"/>
        <v>0.84299999999999997</v>
      </c>
      <c r="Q2180" s="78">
        <f t="shared" si="304"/>
        <v>878.66867999999999</v>
      </c>
      <c r="R2180" s="56">
        <v>0</v>
      </c>
      <c r="S2180" s="16">
        <f t="shared" si="305"/>
        <v>0.13400000000000001</v>
      </c>
      <c r="T2180" s="79">
        <f t="shared" si="306"/>
        <v>9.8118002600000001</v>
      </c>
      <c r="U2180" s="80">
        <f t="shared" si="307"/>
        <v>0.183</v>
      </c>
      <c r="V2180" s="81">
        <f t="shared" si="308"/>
        <v>1.7955594475800001</v>
      </c>
      <c r="W2180" s="79">
        <f t="shared" si="309"/>
        <v>0.60419904645994038</v>
      </c>
      <c r="X2180" s="60">
        <f t="shared" si="310"/>
        <v>0.6</v>
      </c>
      <c r="Y2180" s="56">
        <f>+'INFO ENEL'!R2168</f>
        <v>1</v>
      </c>
      <c r="Z2180" s="59">
        <f t="shared" si="311"/>
        <v>0.6</v>
      </c>
    </row>
    <row r="2181" spans="1:26" ht="15" customHeight="1" x14ac:dyDescent="0.25">
      <c r="A2181" s="55">
        <f>+'INFO ENEL'!A2169</f>
        <v>2164</v>
      </c>
      <c r="B2181" s="121" t="str">
        <f>+INDEX($B$8:$B$15,MATCH(L2181,$L$8:$L$15,0))</f>
        <v>SICODI</v>
      </c>
      <c r="C2181" s="56" t="str">
        <f>+'INFO ENEL'!B2169</f>
        <v>Lima</v>
      </c>
      <c r="D2181" s="56" t="str">
        <f>+'INFO ENEL'!D2169</f>
        <v>HUARAL (LIMA)</v>
      </c>
      <c r="E2181" s="56" t="str">
        <f>+'INFO ENEL'!D2169</f>
        <v>HUARAL (LIMA)</v>
      </c>
      <c r="F2181" s="50">
        <f>+'INFO ENEL'!E2169</f>
        <v>0</v>
      </c>
      <c r="G2181" s="56" t="str">
        <f>+'INFO ENEL'!L2169</f>
        <v>MT</v>
      </c>
      <c r="H2181" s="57">
        <f>+'INFO ENEL'!M2169</f>
        <v>105.8</v>
      </c>
      <c r="I2181" s="56">
        <f>+'INFO ENEL'!N2169</f>
        <v>15</v>
      </c>
      <c r="J2181" s="56" t="str">
        <f>+'INFO ENEL'!O2169</f>
        <v>Poste</v>
      </c>
      <c r="K2181" s="56" t="str">
        <f>+'INFO ENEL'!P2169</f>
        <v>Concreto</v>
      </c>
      <c r="L2181" s="56" t="str">
        <f>+'INFO ENEL'!Q2169</f>
        <v>PPC24</v>
      </c>
      <c r="M2181" s="55" t="str">
        <f>+IF(ISERROR(INDEX('Estructuras de Acero y Concreto'!$C$6:$C$577,MATCH(L2181,'Estructuras de Acero y Concreto'!$D$6:$D$577,0)))=FALSE,INDEX('Estructuras de Acero y Concreto'!$C$6:$C$577,MATCH(L2181,'Estructuras de Acero y Concreto'!$D$6:$D$577,0)),IF(ISERROR(INDEX('Estructuras de Madera'!$C$5:$C$122,MATCH(L2181,'Estructuras de Madera'!$D$5:$D$122,0)))=FALSE,INDEX('Estructuras de Madera'!$C$5:$C$122,MATCH(L2181,'Estructuras de Madera'!$D$5:$D$122,0)),INDEX(SICODI!$G$3:$G$2404,MATCH(L2181,SICODI!$G$3:$G$2404,0))))</f>
        <v>PPC24</v>
      </c>
      <c r="N2181" s="121" t="str">
        <f>+IF(ISERROR(VLOOKUP(M2181,'Resumen de precios LLTT'!$C$17:$D$3071,2,FALSE))=FALSE,VLOOKUP(M2181,'Resumen de precios LLTT'!$C$17:$D$3071,2,FALSE),VLOOKUP(M2181,SICODI!$G$3:$J$2404,2,FALSE))</f>
        <v>POSTE DE CONCRETO ARMADO DE 15/400/150/375</v>
      </c>
      <c r="O2181" s="58">
        <f>+IF(ISERROR(VLOOKUP(M2181,'Resumen de precios LLTT'!$C$17:$G$3071,5,FALSE))=FALSE,VLOOKUP(M2181,'Resumen de precios LLTT'!$C$17:$G$3071,5,FALSE),VLOOKUP(M2181,SICODI!$G$3:$J$2404,4,FALSE))</f>
        <v>476.76</v>
      </c>
      <c r="P2181" s="16">
        <f t="shared" si="303"/>
        <v>0.84299999999999997</v>
      </c>
      <c r="Q2181" s="78">
        <f t="shared" si="304"/>
        <v>878.66867999999999</v>
      </c>
      <c r="R2181" s="56">
        <v>0</v>
      </c>
      <c r="S2181" s="16">
        <f t="shared" si="305"/>
        <v>0.13400000000000001</v>
      </c>
      <c r="T2181" s="79">
        <f t="shared" si="306"/>
        <v>9.8118002600000001</v>
      </c>
      <c r="U2181" s="80">
        <f t="shared" si="307"/>
        <v>0.183</v>
      </c>
      <c r="V2181" s="81">
        <f t="shared" si="308"/>
        <v>1.7955594475800001</v>
      </c>
      <c r="W2181" s="79">
        <f t="shared" si="309"/>
        <v>0.60419904645994038</v>
      </c>
      <c r="X2181" s="60">
        <f t="shared" si="310"/>
        <v>0.6</v>
      </c>
      <c r="Y2181" s="56">
        <f>+'INFO ENEL'!R2169</f>
        <v>1</v>
      </c>
      <c r="Z2181" s="59">
        <f t="shared" si="311"/>
        <v>0.6</v>
      </c>
    </row>
    <row r="2182" spans="1:26" ht="15" customHeight="1" x14ac:dyDescent="0.25">
      <c r="A2182" s="55">
        <f>+'INFO ENEL'!A2170</f>
        <v>2165</v>
      </c>
      <c r="B2182" s="121" t="str">
        <f>+INDEX($B$8:$B$15,MATCH(L2182,$L$8:$L$15,0))</f>
        <v>SICODI</v>
      </c>
      <c r="C2182" s="56" t="str">
        <f>+'INFO ENEL'!B2170</f>
        <v>Lima</v>
      </c>
      <c r="D2182" s="56" t="str">
        <f>+'INFO ENEL'!D2170</f>
        <v>HUARAL (LIMA)</v>
      </c>
      <c r="E2182" s="56" t="str">
        <f>+'INFO ENEL'!D2170</f>
        <v>HUARAL (LIMA)</v>
      </c>
      <c r="F2182" s="50">
        <f>+'INFO ENEL'!E2170</f>
        <v>0</v>
      </c>
      <c r="G2182" s="56" t="str">
        <f>+'INFO ENEL'!L2170</f>
        <v>MT</v>
      </c>
      <c r="H2182" s="57">
        <f>+'INFO ENEL'!M2170</f>
        <v>48.44</v>
      </c>
      <c r="I2182" s="56">
        <f>+'INFO ENEL'!N2170</f>
        <v>15</v>
      </c>
      <c r="J2182" s="56" t="str">
        <f>+'INFO ENEL'!O2170</f>
        <v>Poste</v>
      </c>
      <c r="K2182" s="56" t="str">
        <f>+'INFO ENEL'!P2170</f>
        <v>Concreto</v>
      </c>
      <c r="L2182" s="56" t="str">
        <f>+'INFO ENEL'!Q2170</f>
        <v>PPC24</v>
      </c>
      <c r="M2182" s="55" t="str">
        <f>+IF(ISERROR(INDEX('Estructuras de Acero y Concreto'!$C$6:$C$577,MATCH(L2182,'Estructuras de Acero y Concreto'!$D$6:$D$577,0)))=FALSE,INDEX('Estructuras de Acero y Concreto'!$C$6:$C$577,MATCH(L2182,'Estructuras de Acero y Concreto'!$D$6:$D$577,0)),IF(ISERROR(INDEX('Estructuras de Madera'!$C$5:$C$122,MATCH(L2182,'Estructuras de Madera'!$D$5:$D$122,0)))=FALSE,INDEX('Estructuras de Madera'!$C$5:$C$122,MATCH(L2182,'Estructuras de Madera'!$D$5:$D$122,0)),INDEX(SICODI!$G$3:$G$2404,MATCH(L2182,SICODI!$G$3:$G$2404,0))))</f>
        <v>PPC24</v>
      </c>
      <c r="N2182" s="121" t="str">
        <f>+IF(ISERROR(VLOOKUP(M2182,'Resumen de precios LLTT'!$C$17:$D$3071,2,FALSE))=FALSE,VLOOKUP(M2182,'Resumen de precios LLTT'!$C$17:$D$3071,2,FALSE),VLOOKUP(M2182,SICODI!$G$3:$J$2404,2,FALSE))</f>
        <v>POSTE DE CONCRETO ARMADO DE 15/400/150/375</v>
      </c>
      <c r="O2182" s="58">
        <f>+IF(ISERROR(VLOOKUP(M2182,'Resumen de precios LLTT'!$C$17:$G$3071,5,FALSE))=FALSE,VLOOKUP(M2182,'Resumen de precios LLTT'!$C$17:$G$3071,5,FALSE),VLOOKUP(M2182,SICODI!$G$3:$J$2404,4,FALSE))</f>
        <v>476.76</v>
      </c>
      <c r="P2182" s="16">
        <f t="shared" si="303"/>
        <v>0.84299999999999997</v>
      </c>
      <c r="Q2182" s="78">
        <f t="shared" si="304"/>
        <v>878.66867999999999</v>
      </c>
      <c r="R2182" s="56">
        <v>0</v>
      </c>
      <c r="S2182" s="16">
        <f t="shared" si="305"/>
        <v>0.13400000000000001</v>
      </c>
      <c r="T2182" s="79">
        <f t="shared" si="306"/>
        <v>9.8118002600000001</v>
      </c>
      <c r="U2182" s="80">
        <f t="shared" si="307"/>
        <v>0.183</v>
      </c>
      <c r="V2182" s="81">
        <f t="shared" si="308"/>
        <v>1.7955594475800001</v>
      </c>
      <c r="W2182" s="79">
        <f t="shared" si="309"/>
        <v>0.60419904645994038</v>
      </c>
      <c r="X2182" s="60">
        <f t="shared" si="310"/>
        <v>0.6</v>
      </c>
      <c r="Y2182" s="56">
        <f>+'INFO ENEL'!R2170</f>
        <v>1</v>
      </c>
      <c r="Z2182" s="59">
        <f t="shared" si="311"/>
        <v>0.6</v>
      </c>
    </row>
    <row r="2183" spans="1:26" ht="15" customHeight="1" x14ac:dyDescent="0.25">
      <c r="A2183" s="55">
        <f>+'INFO ENEL'!A2171</f>
        <v>2166</v>
      </c>
      <c r="B2183" s="121" t="str">
        <f>+INDEX($B$8:$B$15,MATCH(L2183,$L$8:$L$15,0))</f>
        <v>SICODI</v>
      </c>
      <c r="C2183" s="56" t="str">
        <f>+'INFO ENEL'!B2171</f>
        <v>Lima</v>
      </c>
      <c r="D2183" s="56" t="str">
        <f>+'INFO ENEL'!D2171</f>
        <v>HUARAL (LIMA)</v>
      </c>
      <c r="E2183" s="56" t="str">
        <f>+'INFO ENEL'!D2171</f>
        <v>HUARAL (LIMA)</v>
      </c>
      <c r="F2183" s="50">
        <f>+'INFO ENEL'!E2171</f>
        <v>0</v>
      </c>
      <c r="G2183" s="56" t="str">
        <f>+'INFO ENEL'!L2171</f>
        <v>MT</v>
      </c>
      <c r="H2183" s="57">
        <f>+'INFO ENEL'!M2171</f>
        <v>75.459999999999894</v>
      </c>
      <c r="I2183" s="56">
        <f>+'INFO ENEL'!N2171</f>
        <v>15</v>
      </c>
      <c r="J2183" s="56" t="str">
        <f>+'INFO ENEL'!O2171</f>
        <v>Poste</v>
      </c>
      <c r="K2183" s="56" t="str">
        <f>+'INFO ENEL'!P2171</f>
        <v>Concreto</v>
      </c>
      <c r="L2183" s="56" t="str">
        <f>+'INFO ENEL'!Q2171</f>
        <v>PPC24</v>
      </c>
      <c r="M2183" s="55" t="str">
        <f>+IF(ISERROR(INDEX('Estructuras de Acero y Concreto'!$C$6:$C$577,MATCH(L2183,'Estructuras de Acero y Concreto'!$D$6:$D$577,0)))=FALSE,INDEX('Estructuras de Acero y Concreto'!$C$6:$C$577,MATCH(L2183,'Estructuras de Acero y Concreto'!$D$6:$D$577,0)),IF(ISERROR(INDEX('Estructuras de Madera'!$C$5:$C$122,MATCH(L2183,'Estructuras de Madera'!$D$5:$D$122,0)))=FALSE,INDEX('Estructuras de Madera'!$C$5:$C$122,MATCH(L2183,'Estructuras de Madera'!$D$5:$D$122,0)),INDEX(SICODI!$G$3:$G$2404,MATCH(L2183,SICODI!$G$3:$G$2404,0))))</f>
        <v>PPC24</v>
      </c>
      <c r="N2183" s="121" t="str">
        <f>+IF(ISERROR(VLOOKUP(M2183,'Resumen de precios LLTT'!$C$17:$D$3071,2,FALSE))=FALSE,VLOOKUP(M2183,'Resumen de precios LLTT'!$C$17:$D$3071,2,FALSE),VLOOKUP(M2183,SICODI!$G$3:$J$2404,2,FALSE))</f>
        <v>POSTE DE CONCRETO ARMADO DE 15/400/150/375</v>
      </c>
      <c r="O2183" s="58">
        <f>+IF(ISERROR(VLOOKUP(M2183,'Resumen de precios LLTT'!$C$17:$G$3071,5,FALSE))=FALSE,VLOOKUP(M2183,'Resumen de precios LLTT'!$C$17:$G$3071,5,FALSE),VLOOKUP(M2183,SICODI!$G$3:$J$2404,4,FALSE))</f>
        <v>476.76</v>
      </c>
      <c r="P2183" s="16">
        <f t="shared" si="303"/>
        <v>0.84299999999999997</v>
      </c>
      <c r="Q2183" s="78">
        <f t="shared" si="304"/>
        <v>878.66867999999999</v>
      </c>
      <c r="R2183" s="56">
        <v>0</v>
      </c>
      <c r="S2183" s="16">
        <f t="shared" si="305"/>
        <v>0.13400000000000001</v>
      </c>
      <c r="T2183" s="79">
        <f t="shared" si="306"/>
        <v>9.8118002600000001</v>
      </c>
      <c r="U2183" s="80">
        <f t="shared" si="307"/>
        <v>0.183</v>
      </c>
      <c r="V2183" s="81">
        <f t="shared" si="308"/>
        <v>1.7955594475800001</v>
      </c>
      <c r="W2183" s="79">
        <f t="shared" si="309"/>
        <v>0.60419904645994038</v>
      </c>
      <c r="X2183" s="60">
        <f t="shared" si="310"/>
        <v>0.6</v>
      </c>
      <c r="Y2183" s="56">
        <f>+'INFO ENEL'!R2171</f>
        <v>1</v>
      </c>
      <c r="Z2183" s="59">
        <f t="shared" si="311"/>
        <v>0.6</v>
      </c>
    </row>
    <row r="2184" spans="1:26" ht="15" customHeight="1" x14ac:dyDescent="0.25">
      <c r="A2184" s="55">
        <f>+'INFO ENEL'!A2172</f>
        <v>2167</v>
      </c>
      <c r="B2184" s="121" t="str">
        <f>+INDEX($B$8:$B$15,MATCH(L2184,$L$8:$L$15,0))</f>
        <v>SICODI</v>
      </c>
      <c r="C2184" s="56" t="str">
        <f>+'INFO ENEL'!B2172</f>
        <v>Lima</v>
      </c>
      <c r="D2184" s="56" t="str">
        <f>+'INFO ENEL'!D2172</f>
        <v>HUARAL (LIMA)</v>
      </c>
      <c r="E2184" s="56" t="str">
        <f>+'INFO ENEL'!D2172</f>
        <v>HUARAL (LIMA)</v>
      </c>
      <c r="F2184" s="50">
        <f>+'INFO ENEL'!E2172</f>
        <v>0</v>
      </c>
      <c r="G2184" s="56" t="str">
        <f>+'INFO ENEL'!L2172</f>
        <v>MT</v>
      </c>
      <c r="H2184" s="57">
        <f>+'INFO ENEL'!M2172</f>
        <v>80.23</v>
      </c>
      <c r="I2184" s="56">
        <f>+'INFO ENEL'!N2172</f>
        <v>15</v>
      </c>
      <c r="J2184" s="56" t="str">
        <f>+'INFO ENEL'!O2172</f>
        <v>Poste</v>
      </c>
      <c r="K2184" s="56" t="str">
        <f>+'INFO ENEL'!P2172</f>
        <v>Concreto</v>
      </c>
      <c r="L2184" s="56" t="str">
        <f>+'INFO ENEL'!Q2172</f>
        <v>PPC24</v>
      </c>
      <c r="M2184" s="55" t="str">
        <f>+IF(ISERROR(INDEX('Estructuras de Acero y Concreto'!$C$6:$C$577,MATCH(L2184,'Estructuras de Acero y Concreto'!$D$6:$D$577,0)))=FALSE,INDEX('Estructuras de Acero y Concreto'!$C$6:$C$577,MATCH(L2184,'Estructuras de Acero y Concreto'!$D$6:$D$577,0)),IF(ISERROR(INDEX('Estructuras de Madera'!$C$5:$C$122,MATCH(L2184,'Estructuras de Madera'!$D$5:$D$122,0)))=FALSE,INDEX('Estructuras de Madera'!$C$5:$C$122,MATCH(L2184,'Estructuras de Madera'!$D$5:$D$122,0)),INDEX(SICODI!$G$3:$G$2404,MATCH(L2184,SICODI!$G$3:$G$2404,0))))</f>
        <v>PPC24</v>
      </c>
      <c r="N2184" s="121" t="str">
        <f>+IF(ISERROR(VLOOKUP(M2184,'Resumen de precios LLTT'!$C$17:$D$3071,2,FALSE))=FALSE,VLOOKUP(M2184,'Resumen de precios LLTT'!$C$17:$D$3071,2,FALSE),VLOOKUP(M2184,SICODI!$G$3:$J$2404,2,FALSE))</f>
        <v>POSTE DE CONCRETO ARMADO DE 15/400/150/375</v>
      </c>
      <c r="O2184" s="58">
        <f>+IF(ISERROR(VLOOKUP(M2184,'Resumen de precios LLTT'!$C$17:$G$3071,5,FALSE))=FALSE,VLOOKUP(M2184,'Resumen de precios LLTT'!$C$17:$G$3071,5,FALSE),VLOOKUP(M2184,SICODI!$G$3:$J$2404,4,FALSE))</f>
        <v>476.76</v>
      </c>
      <c r="P2184" s="16">
        <f t="shared" si="303"/>
        <v>0.84299999999999997</v>
      </c>
      <c r="Q2184" s="78">
        <f t="shared" si="304"/>
        <v>878.66867999999999</v>
      </c>
      <c r="R2184" s="56">
        <v>0</v>
      </c>
      <c r="S2184" s="16">
        <f t="shared" si="305"/>
        <v>0.13400000000000001</v>
      </c>
      <c r="T2184" s="79">
        <f t="shared" si="306"/>
        <v>9.8118002600000001</v>
      </c>
      <c r="U2184" s="80">
        <f t="shared" si="307"/>
        <v>0.183</v>
      </c>
      <c r="V2184" s="81">
        <f t="shared" si="308"/>
        <v>1.7955594475800001</v>
      </c>
      <c r="W2184" s="79">
        <f t="shared" si="309"/>
        <v>0.60419904645994038</v>
      </c>
      <c r="X2184" s="60">
        <f t="shared" si="310"/>
        <v>0.6</v>
      </c>
      <c r="Y2184" s="56">
        <f>+'INFO ENEL'!R2172</f>
        <v>1</v>
      </c>
      <c r="Z2184" s="59">
        <f t="shared" si="311"/>
        <v>0.6</v>
      </c>
    </row>
    <row r="2185" spans="1:26" ht="15" customHeight="1" x14ac:dyDescent="0.25">
      <c r="A2185" s="55">
        <f>+'INFO ENEL'!A2173</f>
        <v>2168</v>
      </c>
      <c r="B2185" s="121" t="str">
        <f>+INDEX($B$8:$B$15,MATCH(L2185,$L$8:$L$15,0))</f>
        <v>SICODI</v>
      </c>
      <c r="C2185" s="56" t="str">
        <f>+'INFO ENEL'!B2173</f>
        <v>Lima</v>
      </c>
      <c r="D2185" s="56" t="str">
        <f>+'INFO ENEL'!D2173</f>
        <v>HUARAL (LIMA)</v>
      </c>
      <c r="E2185" s="56" t="str">
        <f>+'INFO ENEL'!D2173</f>
        <v>HUARAL (LIMA)</v>
      </c>
      <c r="F2185" s="50">
        <f>+'INFO ENEL'!E2173</f>
        <v>0</v>
      </c>
      <c r="G2185" s="56" t="str">
        <f>+'INFO ENEL'!L2173</f>
        <v>MT</v>
      </c>
      <c r="H2185" s="57">
        <f>+'INFO ENEL'!M2173</f>
        <v>104.81</v>
      </c>
      <c r="I2185" s="56">
        <f>+'INFO ENEL'!N2173</f>
        <v>15</v>
      </c>
      <c r="J2185" s="56" t="str">
        <f>+'INFO ENEL'!O2173</f>
        <v>Poste</v>
      </c>
      <c r="K2185" s="56" t="str">
        <f>+'INFO ENEL'!P2173</f>
        <v>Concreto</v>
      </c>
      <c r="L2185" s="56" t="str">
        <f>+'INFO ENEL'!Q2173</f>
        <v>PPC24</v>
      </c>
      <c r="M2185" s="55" t="str">
        <f>+IF(ISERROR(INDEX('Estructuras de Acero y Concreto'!$C$6:$C$577,MATCH(L2185,'Estructuras de Acero y Concreto'!$D$6:$D$577,0)))=FALSE,INDEX('Estructuras de Acero y Concreto'!$C$6:$C$577,MATCH(L2185,'Estructuras de Acero y Concreto'!$D$6:$D$577,0)),IF(ISERROR(INDEX('Estructuras de Madera'!$C$5:$C$122,MATCH(L2185,'Estructuras de Madera'!$D$5:$D$122,0)))=FALSE,INDEX('Estructuras de Madera'!$C$5:$C$122,MATCH(L2185,'Estructuras de Madera'!$D$5:$D$122,0)),INDEX(SICODI!$G$3:$G$2404,MATCH(L2185,SICODI!$G$3:$G$2404,0))))</f>
        <v>PPC24</v>
      </c>
      <c r="N2185" s="121" t="str">
        <f>+IF(ISERROR(VLOOKUP(M2185,'Resumen de precios LLTT'!$C$17:$D$3071,2,FALSE))=FALSE,VLOOKUP(M2185,'Resumen de precios LLTT'!$C$17:$D$3071,2,FALSE),VLOOKUP(M2185,SICODI!$G$3:$J$2404,2,FALSE))</f>
        <v>POSTE DE CONCRETO ARMADO DE 15/400/150/375</v>
      </c>
      <c r="O2185" s="58">
        <f>+IF(ISERROR(VLOOKUP(M2185,'Resumen de precios LLTT'!$C$17:$G$3071,5,FALSE))=FALSE,VLOOKUP(M2185,'Resumen de precios LLTT'!$C$17:$G$3071,5,FALSE),VLOOKUP(M2185,SICODI!$G$3:$J$2404,4,FALSE))</f>
        <v>476.76</v>
      </c>
      <c r="P2185" s="16">
        <f t="shared" ref="P2185:P2248" si="312">IF(G2185="BT", $P$2, $P$3)</f>
        <v>0.84299999999999997</v>
      </c>
      <c r="Q2185" s="78">
        <f t="shared" ref="Q2185:Q2248" si="313">O2185*(P2185+1)</f>
        <v>878.66867999999999</v>
      </c>
      <c r="R2185" s="56">
        <v>0</v>
      </c>
      <c r="S2185" s="16">
        <f t="shared" ref="S2185:S2248" si="314">IF(G2185="BT", ($S$2), ($S$3))</f>
        <v>0.13400000000000001</v>
      </c>
      <c r="T2185" s="79">
        <f t="shared" ref="T2185:T2248" si="315">(Q2185*S2185)/12</f>
        <v>9.8118002600000001</v>
      </c>
      <c r="U2185" s="80">
        <f t="shared" ref="U2185:U2248" si="316">IF(G2185="BT", ($U$2), ($U$3))</f>
        <v>0.183</v>
      </c>
      <c r="V2185" s="81">
        <f t="shared" ref="V2185:V2248" si="317">T2185*U2185</f>
        <v>1.7955594475800001</v>
      </c>
      <c r="W2185" s="79">
        <f t="shared" ref="W2185:W2248" si="318">(V2185*(1/3)*(1+$Y$2))+R2185</f>
        <v>0.60419904645994038</v>
      </c>
      <c r="X2185" s="60">
        <f t="shared" si="310"/>
        <v>0.6</v>
      </c>
      <c r="Y2185" s="56">
        <f>+'INFO ENEL'!R2173</f>
        <v>1</v>
      </c>
      <c r="Z2185" s="59">
        <f t="shared" si="311"/>
        <v>0.6</v>
      </c>
    </row>
    <row r="2186" spans="1:26" ht="15" customHeight="1" x14ac:dyDescent="0.25">
      <c r="A2186" s="55">
        <f>+'INFO ENEL'!A2174</f>
        <v>2169</v>
      </c>
      <c r="B2186" s="121" t="str">
        <f>+INDEX($B$8:$B$15,MATCH(L2186,$L$8:$L$15,0))</f>
        <v>SICODI</v>
      </c>
      <c r="C2186" s="56" t="str">
        <f>+'INFO ENEL'!B2174</f>
        <v>Lima</v>
      </c>
      <c r="D2186" s="56" t="str">
        <f>+'INFO ENEL'!D2174</f>
        <v>HUARAL (LIMA)</v>
      </c>
      <c r="E2186" s="56" t="str">
        <f>+'INFO ENEL'!D2174</f>
        <v>HUARAL (LIMA)</v>
      </c>
      <c r="F2186" s="50">
        <f>+'INFO ENEL'!E2174</f>
        <v>0</v>
      </c>
      <c r="G2186" s="56" t="str">
        <f>+'INFO ENEL'!L2174</f>
        <v>MT</v>
      </c>
      <c r="H2186" s="57">
        <f>+'INFO ENEL'!M2174</f>
        <v>82.97</v>
      </c>
      <c r="I2186" s="56">
        <f>+'INFO ENEL'!N2174</f>
        <v>15</v>
      </c>
      <c r="J2186" s="56" t="str">
        <f>+'INFO ENEL'!O2174</f>
        <v>Poste</v>
      </c>
      <c r="K2186" s="56" t="str">
        <f>+'INFO ENEL'!P2174</f>
        <v>Concreto</v>
      </c>
      <c r="L2186" s="56" t="str">
        <f>+'INFO ENEL'!Q2174</f>
        <v>PPC24</v>
      </c>
      <c r="M2186" s="55" t="str">
        <f>+IF(ISERROR(INDEX('Estructuras de Acero y Concreto'!$C$6:$C$577,MATCH(L2186,'Estructuras de Acero y Concreto'!$D$6:$D$577,0)))=FALSE,INDEX('Estructuras de Acero y Concreto'!$C$6:$C$577,MATCH(L2186,'Estructuras de Acero y Concreto'!$D$6:$D$577,0)),IF(ISERROR(INDEX('Estructuras de Madera'!$C$5:$C$122,MATCH(L2186,'Estructuras de Madera'!$D$5:$D$122,0)))=FALSE,INDEX('Estructuras de Madera'!$C$5:$C$122,MATCH(L2186,'Estructuras de Madera'!$D$5:$D$122,0)),INDEX(SICODI!$G$3:$G$2404,MATCH(L2186,SICODI!$G$3:$G$2404,0))))</f>
        <v>PPC24</v>
      </c>
      <c r="N2186" s="121" t="str">
        <f>+IF(ISERROR(VLOOKUP(M2186,'Resumen de precios LLTT'!$C$17:$D$3071,2,FALSE))=FALSE,VLOOKUP(M2186,'Resumen de precios LLTT'!$C$17:$D$3071,2,FALSE),VLOOKUP(M2186,SICODI!$G$3:$J$2404,2,FALSE))</f>
        <v>POSTE DE CONCRETO ARMADO DE 15/400/150/375</v>
      </c>
      <c r="O2186" s="58">
        <f>+IF(ISERROR(VLOOKUP(M2186,'Resumen de precios LLTT'!$C$17:$G$3071,5,FALSE))=FALSE,VLOOKUP(M2186,'Resumen de precios LLTT'!$C$17:$G$3071,5,FALSE),VLOOKUP(M2186,SICODI!$G$3:$J$2404,4,FALSE))</f>
        <v>476.76</v>
      </c>
      <c r="P2186" s="16">
        <f t="shared" si="312"/>
        <v>0.84299999999999997</v>
      </c>
      <c r="Q2186" s="78">
        <f t="shared" si="313"/>
        <v>878.66867999999999</v>
      </c>
      <c r="R2186" s="56">
        <v>0</v>
      </c>
      <c r="S2186" s="16">
        <f t="shared" si="314"/>
        <v>0.13400000000000001</v>
      </c>
      <c r="T2186" s="79">
        <f t="shared" si="315"/>
        <v>9.8118002600000001</v>
      </c>
      <c r="U2186" s="80">
        <f t="shared" si="316"/>
        <v>0.183</v>
      </c>
      <c r="V2186" s="81">
        <f t="shared" si="317"/>
        <v>1.7955594475800001</v>
      </c>
      <c r="W2186" s="79">
        <f t="shared" si="318"/>
        <v>0.60419904645994038</v>
      </c>
      <c r="X2186" s="60">
        <f t="shared" si="310"/>
        <v>0.6</v>
      </c>
      <c r="Y2186" s="56">
        <f>+'INFO ENEL'!R2174</f>
        <v>1</v>
      </c>
      <c r="Z2186" s="59">
        <f t="shared" si="311"/>
        <v>0.6</v>
      </c>
    </row>
    <row r="2187" spans="1:26" ht="15" customHeight="1" x14ac:dyDescent="0.25">
      <c r="A2187" s="55">
        <f>+'INFO ENEL'!A2175</f>
        <v>2170</v>
      </c>
      <c r="B2187" s="121" t="str">
        <f>+INDEX($B$8:$B$15,MATCH(L2187,$L$8:$L$15,0))</f>
        <v>SICODI</v>
      </c>
      <c r="C2187" s="56" t="str">
        <f>+'INFO ENEL'!B2175</f>
        <v>Lima</v>
      </c>
      <c r="D2187" s="56" t="str">
        <f>+'INFO ENEL'!D2175</f>
        <v>HUARAL (LIMA)</v>
      </c>
      <c r="E2187" s="56" t="str">
        <f>+'INFO ENEL'!D2175</f>
        <v>HUARAL (LIMA)</v>
      </c>
      <c r="F2187" s="50">
        <f>+'INFO ENEL'!E2175</f>
        <v>0</v>
      </c>
      <c r="G2187" s="56" t="str">
        <f>+'INFO ENEL'!L2175</f>
        <v>MT</v>
      </c>
      <c r="H2187" s="57">
        <f>+'INFO ENEL'!M2175</f>
        <v>109.56</v>
      </c>
      <c r="I2187" s="56">
        <f>+'INFO ENEL'!N2175</f>
        <v>15</v>
      </c>
      <c r="J2187" s="56" t="str">
        <f>+'INFO ENEL'!O2175</f>
        <v>Poste</v>
      </c>
      <c r="K2187" s="56" t="str">
        <f>+'INFO ENEL'!P2175</f>
        <v>Concreto</v>
      </c>
      <c r="L2187" s="56" t="str">
        <f>+'INFO ENEL'!Q2175</f>
        <v>PPC24</v>
      </c>
      <c r="M2187" s="55" t="str">
        <f>+IF(ISERROR(INDEX('Estructuras de Acero y Concreto'!$C$6:$C$577,MATCH(L2187,'Estructuras de Acero y Concreto'!$D$6:$D$577,0)))=FALSE,INDEX('Estructuras de Acero y Concreto'!$C$6:$C$577,MATCH(L2187,'Estructuras de Acero y Concreto'!$D$6:$D$577,0)),IF(ISERROR(INDEX('Estructuras de Madera'!$C$5:$C$122,MATCH(L2187,'Estructuras de Madera'!$D$5:$D$122,0)))=FALSE,INDEX('Estructuras de Madera'!$C$5:$C$122,MATCH(L2187,'Estructuras de Madera'!$D$5:$D$122,0)),INDEX(SICODI!$G$3:$G$2404,MATCH(L2187,SICODI!$G$3:$G$2404,0))))</f>
        <v>PPC24</v>
      </c>
      <c r="N2187" s="121" t="str">
        <f>+IF(ISERROR(VLOOKUP(M2187,'Resumen de precios LLTT'!$C$17:$D$3071,2,FALSE))=FALSE,VLOOKUP(M2187,'Resumen de precios LLTT'!$C$17:$D$3071,2,FALSE),VLOOKUP(M2187,SICODI!$G$3:$J$2404,2,FALSE))</f>
        <v>POSTE DE CONCRETO ARMADO DE 15/400/150/375</v>
      </c>
      <c r="O2187" s="58">
        <f>+IF(ISERROR(VLOOKUP(M2187,'Resumen de precios LLTT'!$C$17:$G$3071,5,FALSE))=FALSE,VLOOKUP(M2187,'Resumen de precios LLTT'!$C$17:$G$3071,5,FALSE),VLOOKUP(M2187,SICODI!$G$3:$J$2404,4,FALSE))</f>
        <v>476.76</v>
      </c>
      <c r="P2187" s="16">
        <f t="shared" si="312"/>
        <v>0.84299999999999997</v>
      </c>
      <c r="Q2187" s="78">
        <f t="shared" si="313"/>
        <v>878.66867999999999</v>
      </c>
      <c r="R2187" s="56">
        <v>0</v>
      </c>
      <c r="S2187" s="16">
        <f t="shared" si="314"/>
        <v>0.13400000000000001</v>
      </c>
      <c r="T2187" s="79">
        <f t="shared" si="315"/>
        <v>9.8118002600000001</v>
      </c>
      <c r="U2187" s="80">
        <f t="shared" si="316"/>
        <v>0.183</v>
      </c>
      <c r="V2187" s="81">
        <f t="shared" si="317"/>
        <v>1.7955594475800001</v>
      </c>
      <c r="W2187" s="79">
        <f t="shared" si="318"/>
        <v>0.60419904645994038</v>
      </c>
      <c r="X2187" s="60">
        <f t="shared" si="310"/>
        <v>0.6</v>
      </c>
      <c r="Y2187" s="56">
        <f>+'INFO ENEL'!R2175</f>
        <v>1</v>
      </c>
      <c r="Z2187" s="59">
        <f t="shared" si="311"/>
        <v>0.6</v>
      </c>
    </row>
    <row r="2188" spans="1:26" ht="15" customHeight="1" x14ac:dyDescent="0.25">
      <c r="A2188" s="55">
        <f>+'INFO ENEL'!A2176</f>
        <v>2171</v>
      </c>
      <c r="B2188" s="121" t="str">
        <f>+INDEX($B$8:$B$15,MATCH(L2188,$L$8:$L$15,0))</f>
        <v>SICODI</v>
      </c>
      <c r="C2188" s="56" t="str">
        <f>+'INFO ENEL'!B2176</f>
        <v>Lima</v>
      </c>
      <c r="D2188" s="56" t="str">
        <f>+'INFO ENEL'!D2176</f>
        <v>HUARAL (LIMA)</v>
      </c>
      <c r="E2188" s="56" t="str">
        <f>+'INFO ENEL'!D2176</f>
        <v>HUARAL (LIMA)</v>
      </c>
      <c r="F2188" s="50">
        <f>+'INFO ENEL'!E2176</f>
        <v>0</v>
      </c>
      <c r="G2188" s="56" t="str">
        <f>+'INFO ENEL'!L2176</f>
        <v>MT</v>
      </c>
      <c r="H2188" s="57">
        <f>+'INFO ENEL'!M2176</f>
        <v>146.479999999999</v>
      </c>
      <c r="I2188" s="56">
        <f>+'INFO ENEL'!N2176</f>
        <v>15</v>
      </c>
      <c r="J2188" s="56" t="str">
        <f>+'INFO ENEL'!O2176</f>
        <v>Poste</v>
      </c>
      <c r="K2188" s="56" t="str">
        <f>+'INFO ENEL'!P2176</f>
        <v>Concreto</v>
      </c>
      <c r="L2188" s="56" t="str">
        <f>+'INFO ENEL'!Q2176</f>
        <v>PPC24</v>
      </c>
      <c r="M2188" s="55" t="str">
        <f>+IF(ISERROR(INDEX('Estructuras de Acero y Concreto'!$C$6:$C$577,MATCH(L2188,'Estructuras de Acero y Concreto'!$D$6:$D$577,0)))=FALSE,INDEX('Estructuras de Acero y Concreto'!$C$6:$C$577,MATCH(L2188,'Estructuras de Acero y Concreto'!$D$6:$D$577,0)),IF(ISERROR(INDEX('Estructuras de Madera'!$C$5:$C$122,MATCH(L2188,'Estructuras de Madera'!$D$5:$D$122,0)))=FALSE,INDEX('Estructuras de Madera'!$C$5:$C$122,MATCH(L2188,'Estructuras de Madera'!$D$5:$D$122,0)),INDEX(SICODI!$G$3:$G$2404,MATCH(L2188,SICODI!$G$3:$G$2404,0))))</f>
        <v>PPC24</v>
      </c>
      <c r="N2188" s="121" t="str">
        <f>+IF(ISERROR(VLOOKUP(M2188,'Resumen de precios LLTT'!$C$17:$D$3071,2,FALSE))=FALSE,VLOOKUP(M2188,'Resumen de precios LLTT'!$C$17:$D$3071,2,FALSE),VLOOKUP(M2188,SICODI!$G$3:$J$2404,2,FALSE))</f>
        <v>POSTE DE CONCRETO ARMADO DE 15/400/150/375</v>
      </c>
      <c r="O2188" s="58">
        <f>+IF(ISERROR(VLOOKUP(M2188,'Resumen de precios LLTT'!$C$17:$G$3071,5,FALSE))=FALSE,VLOOKUP(M2188,'Resumen de precios LLTT'!$C$17:$G$3071,5,FALSE),VLOOKUP(M2188,SICODI!$G$3:$J$2404,4,FALSE))</f>
        <v>476.76</v>
      </c>
      <c r="P2188" s="16">
        <f t="shared" si="312"/>
        <v>0.84299999999999997</v>
      </c>
      <c r="Q2188" s="78">
        <f t="shared" si="313"/>
        <v>878.66867999999999</v>
      </c>
      <c r="R2188" s="56">
        <v>0</v>
      </c>
      <c r="S2188" s="16">
        <f t="shared" si="314"/>
        <v>0.13400000000000001</v>
      </c>
      <c r="T2188" s="79">
        <f t="shared" si="315"/>
        <v>9.8118002600000001</v>
      </c>
      <c r="U2188" s="80">
        <f t="shared" si="316"/>
        <v>0.183</v>
      </c>
      <c r="V2188" s="81">
        <f t="shared" si="317"/>
        <v>1.7955594475800001</v>
      </c>
      <c r="W2188" s="79">
        <f t="shared" si="318"/>
        <v>0.60419904645994038</v>
      </c>
      <c r="X2188" s="60">
        <f t="shared" si="310"/>
        <v>0.6</v>
      </c>
      <c r="Y2188" s="56">
        <f>+'INFO ENEL'!R2176</f>
        <v>1</v>
      </c>
      <c r="Z2188" s="59">
        <f t="shared" si="311"/>
        <v>0.6</v>
      </c>
    </row>
    <row r="2189" spans="1:26" ht="15" customHeight="1" x14ac:dyDescent="0.25">
      <c r="A2189" s="55">
        <f>+'INFO ENEL'!A2177</f>
        <v>2172</v>
      </c>
      <c r="B2189" s="121" t="str">
        <f>+INDEX($B$8:$B$15,MATCH(L2189,$L$8:$L$15,0))</f>
        <v>SICODI</v>
      </c>
      <c r="C2189" s="56" t="str">
        <f>+'INFO ENEL'!B2177</f>
        <v>Lima</v>
      </c>
      <c r="D2189" s="56" t="str">
        <f>+'INFO ENEL'!D2177</f>
        <v>HUARAL (LIMA)</v>
      </c>
      <c r="E2189" s="56" t="str">
        <f>+'INFO ENEL'!D2177</f>
        <v>HUARAL (LIMA)</v>
      </c>
      <c r="F2189" s="50">
        <f>+'INFO ENEL'!E2177</f>
        <v>0</v>
      </c>
      <c r="G2189" s="56" t="str">
        <f>+'INFO ENEL'!L2177</f>
        <v>MT</v>
      </c>
      <c r="H2189" s="57">
        <f>+'INFO ENEL'!M2177</f>
        <v>144.04</v>
      </c>
      <c r="I2189" s="56">
        <f>+'INFO ENEL'!N2177</f>
        <v>15</v>
      </c>
      <c r="J2189" s="56" t="str">
        <f>+'INFO ENEL'!O2177</f>
        <v>Poste</v>
      </c>
      <c r="K2189" s="56" t="str">
        <f>+'INFO ENEL'!P2177</f>
        <v>Concreto</v>
      </c>
      <c r="L2189" s="56" t="str">
        <f>+'INFO ENEL'!Q2177</f>
        <v>PPC24</v>
      </c>
      <c r="M2189" s="55" t="str">
        <f>+IF(ISERROR(INDEX('Estructuras de Acero y Concreto'!$C$6:$C$577,MATCH(L2189,'Estructuras de Acero y Concreto'!$D$6:$D$577,0)))=FALSE,INDEX('Estructuras de Acero y Concreto'!$C$6:$C$577,MATCH(L2189,'Estructuras de Acero y Concreto'!$D$6:$D$577,0)),IF(ISERROR(INDEX('Estructuras de Madera'!$C$5:$C$122,MATCH(L2189,'Estructuras de Madera'!$D$5:$D$122,0)))=FALSE,INDEX('Estructuras de Madera'!$C$5:$C$122,MATCH(L2189,'Estructuras de Madera'!$D$5:$D$122,0)),INDEX(SICODI!$G$3:$G$2404,MATCH(L2189,SICODI!$G$3:$G$2404,0))))</f>
        <v>PPC24</v>
      </c>
      <c r="N2189" s="121" t="str">
        <f>+IF(ISERROR(VLOOKUP(M2189,'Resumen de precios LLTT'!$C$17:$D$3071,2,FALSE))=FALSE,VLOOKUP(M2189,'Resumen de precios LLTT'!$C$17:$D$3071,2,FALSE),VLOOKUP(M2189,SICODI!$G$3:$J$2404,2,FALSE))</f>
        <v>POSTE DE CONCRETO ARMADO DE 15/400/150/375</v>
      </c>
      <c r="O2189" s="58">
        <f>+IF(ISERROR(VLOOKUP(M2189,'Resumen de precios LLTT'!$C$17:$G$3071,5,FALSE))=FALSE,VLOOKUP(M2189,'Resumen de precios LLTT'!$C$17:$G$3071,5,FALSE),VLOOKUP(M2189,SICODI!$G$3:$J$2404,4,FALSE))</f>
        <v>476.76</v>
      </c>
      <c r="P2189" s="16">
        <f t="shared" si="312"/>
        <v>0.84299999999999997</v>
      </c>
      <c r="Q2189" s="78">
        <f t="shared" si="313"/>
        <v>878.66867999999999</v>
      </c>
      <c r="R2189" s="56">
        <v>0</v>
      </c>
      <c r="S2189" s="16">
        <f t="shared" si="314"/>
        <v>0.13400000000000001</v>
      </c>
      <c r="T2189" s="79">
        <f t="shared" si="315"/>
        <v>9.8118002600000001</v>
      </c>
      <c r="U2189" s="80">
        <f t="shared" si="316"/>
        <v>0.183</v>
      </c>
      <c r="V2189" s="81">
        <f t="shared" si="317"/>
        <v>1.7955594475800001</v>
      </c>
      <c r="W2189" s="79">
        <f t="shared" si="318"/>
        <v>0.60419904645994038</v>
      </c>
      <c r="X2189" s="60">
        <f t="shared" si="310"/>
        <v>0.6</v>
      </c>
      <c r="Y2189" s="56">
        <f>+'INFO ENEL'!R2177</f>
        <v>1</v>
      </c>
      <c r="Z2189" s="59">
        <f t="shared" si="311"/>
        <v>0.6</v>
      </c>
    </row>
    <row r="2190" spans="1:26" ht="15" customHeight="1" x14ac:dyDescent="0.25">
      <c r="A2190" s="55">
        <f>+'INFO ENEL'!A2178</f>
        <v>2173</v>
      </c>
      <c r="B2190" s="121" t="str">
        <f>+INDEX($B$8:$B$15,MATCH(L2190,$L$8:$L$15,0))</f>
        <v>SICODI</v>
      </c>
      <c r="C2190" s="56" t="str">
        <f>+'INFO ENEL'!B2178</f>
        <v>Lima</v>
      </c>
      <c r="D2190" s="56" t="str">
        <f>+'INFO ENEL'!D2178</f>
        <v>HUARAL (LIMA)</v>
      </c>
      <c r="E2190" s="56" t="str">
        <f>+'INFO ENEL'!D2178</f>
        <v>HUARAL (LIMA)</v>
      </c>
      <c r="F2190" s="50">
        <f>+'INFO ENEL'!E2178</f>
        <v>0</v>
      </c>
      <c r="G2190" s="56" t="str">
        <f>+'INFO ENEL'!L2178</f>
        <v>MT</v>
      </c>
      <c r="H2190" s="57">
        <f>+'INFO ENEL'!M2178</f>
        <v>58.24</v>
      </c>
      <c r="I2190" s="56">
        <f>+'INFO ENEL'!N2178</f>
        <v>15</v>
      </c>
      <c r="J2190" s="56" t="str">
        <f>+'INFO ENEL'!O2178</f>
        <v>Poste</v>
      </c>
      <c r="K2190" s="56" t="str">
        <f>+'INFO ENEL'!P2178</f>
        <v>Concreto</v>
      </c>
      <c r="L2190" s="56" t="str">
        <f>+'INFO ENEL'!Q2178</f>
        <v>PPC24</v>
      </c>
      <c r="M2190" s="55" t="str">
        <f>+IF(ISERROR(INDEX('Estructuras de Acero y Concreto'!$C$6:$C$577,MATCH(L2190,'Estructuras de Acero y Concreto'!$D$6:$D$577,0)))=FALSE,INDEX('Estructuras de Acero y Concreto'!$C$6:$C$577,MATCH(L2190,'Estructuras de Acero y Concreto'!$D$6:$D$577,0)),IF(ISERROR(INDEX('Estructuras de Madera'!$C$5:$C$122,MATCH(L2190,'Estructuras de Madera'!$D$5:$D$122,0)))=FALSE,INDEX('Estructuras de Madera'!$C$5:$C$122,MATCH(L2190,'Estructuras de Madera'!$D$5:$D$122,0)),INDEX(SICODI!$G$3:$G$2404,MATCH(L2190,SICODI!$G$3:$G$2404,0))))</f>
        <v>PPC24</v>
      </c>
      <c r="N2190" s="121" t="str">
        <f>+IF(ISERROR(VLOOKUP(M2190,'Resumen de precios LLTT'!$C$17:$D$3071,2,FALSE))=FALSE,VLOOKUP(M2190,'Resumen de precios LLTT'!$C$17:$D$3071,2,FALSE),VLOOKUP(M2190,SICODI!$G$3:$J$2404,2,FALSE))</f>
        <v>POSTE DE CONCRETO ARMADO DE 15/400/150/375</v>
      </c>
      <c r="O2190" s="58">
        <f>+IF(ISERROR(VLOOKUP(M2190,'Resumen de precios LLTT'!$C$17:$G$3071,5,FALSE))=FALSE,VLOOKUP(M2190,'Resumen de precios LLTT'!$C$17:$G$3071,5,FALSE),VLOOKUP(M2190,SICODI!$G$3:$J$2404,4,FALSE))</f>
        <v>476.76</v>
      </c>
      <c r="P2190" s="16">
        <f t="shared" si="312"/>
        <v>0.84299999999999997</v>
      </c>
      <c r="Q2190" s="78">
        <f t="shared" si="313"/>
        <v>878.66867999999999</v>
      </c>
      <c r="R2190" s="56">
        <v>0</v>
      </c>
      <c r="S2190" s="16">
        <f t="shared" si="314"/>
        <v>0.13400000000000001</v>
      </c>
      <c r="T2190" s="79">
        <f t="shared" si="315"/>
        <v>9.8118002600000001</v>
      </c>
      <c r="U2190" s="80">
        <f t="shared" si="316"/>
        <v>0.183</v>
      </c>
      <c r="V2190" s="81">
        <f t="shared" si="317"/>
        <v>1.7955594475800001</v>
      </c>
      <c r="W2190" s="79">
        <f t="shared" si="318"/>
        <v>0.60419904645994038</v>
      </c>
      <c r="X2190" s="60">
        <f t="shared" si="310"/>
        <v>0.6</v>
      </c>
      <c r="Y2190" s="56">
        <f>+'INFO ENEL'!R2178</f>
        <v>1</v>
      </c>
      <c r="Z2190" s="59">
        <f t="shared" si="311"/>
        <v>0.6</v>
      </c>
    </row>
    <row r="2191" spans="1:26" ht="15" customHeight="1" x14ac:dyDescent="0.25">
      <c r="A2191" s="55">
        <f>+'INFO ENEL'!A2179</f>
        <v>2174</v>
      </c>
      <c r="B2191" s="121" t="str">
        <f>+INDEX($B$8:$B$15,MATCH(L2191,$L$8:$L$15,0))</f>
        <v>SICODI</v>
      </c>
      <c r="C2191" s="56" t="str">
        <f>+'INFO ENEL'!B2179</f>
        <v>Lima</v>
      </c>
      <c r="D2191" s="56" t="str">
        <f>+'INFO ENEL'!D2179</f>
        <v>HUARAL (LIMA)</v>
      </c>
      <c r="E2191" s="56" t="str">
        <f>+'INFO ENEL'!D2179</f>
        <v>HUARAL (LIMA)</v>
      </c>
      <c r="F2191" s="50">
        <f>+'INFO ENEL'!E2179</f>
        <v>0</v>
      </c>
      <c r="G2191" s="56" t="str">
        <f>+'INFO ENEL'!L2179</f>
        <v>MT</v>
      </c>
      <c r="H2191" s="57">
        <f>+'INFO ENEL'!M2179</f>
        <v>129.19</v>
      </c>
      <c r="I2191" s="56">
        <f>+'INFO ENEL'!N2179</f>
        <v>15</v>
      </c>
      <c r="J2191" s="56" t="str">
        <f>+'INFO ENEL'!O2179</f>
        <v>Poste</v>
      </c>
      <c r="K2191" s="56" t="str">
        <f>+'INFO ENEL'!P2179</f>
        <v>Concreto</v>
      </c>
      <c r="L2191" s="56" t="str">
        <f>+'INFO ENEL'!Q2179</f>
        <v>PPC24</v>
      </c>
      <c r="M2191" s="55" t="str">
        <f>+IF(ISERROR(INDEX('Estructuras de Acero y Concreto'!$C$6:$C$577,MATCH(L2191,'Estructuras de Acero y Concreto'!$D$6:$D$577,0)))=FALSE,INDEX('Estructuras de Acero y Concreto'!$C$6:$C$577,MATCH(L2191,'Estructuras de Acero y Concreto'!$D$6:$D$577,0)),IF(ISERROR(INDEX('Estructuras de Madera'!$C$5:$C$122,MATCH(L2191,'Estructuras de Madera'!$D$5:$D$122,0)))=FALSE,INDEX('Estructuras de Madera'!$C$5:$C$122,MATCH(L2191,'Estructuras de Madera'!$D$5:$D$122,0)),INDEX(SICODI!$G$3:$G$2404,MATCH(L2191,SICODI!$G$3:$G$2404,0))))</f>
        <v>PPC24</v>
      </c>
      <c r="N2191" s="121" t="str">
        <f>+IF(ISERROR(VLOOKUP(M2191,'Resumen de precios LLTT'!$C$17:$D$3071,2,FALSE))=FALSE,VLOOKUP(M2191,'Resumen de precios LLTT'!$C$17:$D$3071,2,FALSE),VLOOKUP(M2191,SICODI!$G$3:$J$2404,2,FALSE))</f>
        <v>POSTE DE CONCRETO ARMADO DE 15/400/150/375</v>
      </c>
      <c r="O2191" s="58">
        <f>+IF(ISERROR(VLOOKUP(M2191,'Resumen de precios LLTT'!$C$17:$G$3071,5,FALSE))=FALSE,VLOOKUP(M2191,'Resumen de precios LLTT'!$C$17:$G$3071,5,FALSE),VLOOKUP(M2191,SICODI!$G$3:$J$2404,4,FALSE))</f>
        <v>476.76</v>
      </c>
      <c r="P2191" s="16">
        <f t="shared" si="312"/>
        <v>0.84299999999999997</v>
      </c>
      <c r="Q2191" s="78">
        <f t="shared" si="313"/>
        <v>878.66867999999999</v>
      </c>
      <c r="R2191" s="56">
        <v>0</v>
      </c>
      <c r="S2191" s="16">
        <f t="shared" si="314"/>
        <v>0.13400000000000001</v>
      </c>
      <c r="T2191" s="79">
        <f t="shared" si="315"/>
        <v>9.8118002600000001</v>
      </c>
      <c r="U2191" s="80">
        <f t="shared" si="316"/>
        <v>0.183</v>
      </c>
      <c r="V2191" s="81">
        <f t="shared" si="317"/>
        <v>1.7955594475800001</v>
      </c>
      <c r="W2191" s="79">
        <f t="shared" si="318"/>
        <v>0.60419904645994038</v>
      </c>
      <c r="X2191" s="60">
        <f t="shared" si="310"/>
        <v>0.6</v>
      </c>
      <c r="Y2191" s="56">
        <f>+'INFO ENEL'!R2179</f>
        <v>1</v>
      </c>
      <c r="Z2191" s="59">
        <f t="shared" si="311"/>
        <v>0.6</v>
      </c>
    </row>
    <row r="2192" spans="1:26" ht="15" customHeight="1" x14ac:dyDescent="0.25">
      <c r="A2192" s="55">
        <f>+'INFO ENEL'!A2180</f>
        <v>2175</v>
      </c>
      <c r="B2192" s="121" t="str">
        <f>+INDEX($B$8:$B$15,MATCH(L2192,$L$8:$L$15,0))</f>
        <v>SICODI</v>
      </c>
      <c r="C2192" s="56" t="str">
        <f>+'INFO ENEL'!B2180</f>
        <v>Lima</v>
      </c>
      <c r="D2192" s="56" t="str">
        <f>+'INFO ENEL'!D2180</f>
        <v>HUARAL (LIMA)</v>
      </c>
      <c r="E2192" s="56" t="str">
        <f>+'INFO ENEL'!D2180</f>
        <v>HUARAL (LIMA)</v>
      </c>
      <c r="F2192" s="50">
        <f>+'INFO ENEL'!E2180</f>
        <v>0</v>
      </c>
      <c r="G2192" s="56" t="str">
        <f>+'INFO ENEL'!L2180</f>
        <v>MT</v>
      </c>
      <c r="H2192" s="57">
        <f>+'INFO ENEL'!M2180</f>
        <v>121.64</v>
      </c>
      <c r="I2192" s="56">
        <f>+'INFO ENEL'!N2180</f>
        <v>15</v>
      </c>
      <c r="J2192" s="56" t="str">
        <f>+'INFO ENEL'!O2180</f>
        <v>Poste</v>
      </c>
      <c r="K2192" s="56" t="str">
        <f>+'INFO ENEL'!P2180</f>
        <v>Concreto</v>
      </c>
      <c r="L2192" s="56" t="str">
        <f>+'INFO ENEL'!Q2180</f>
        <v>PPC24</v>
      </c>
      <c r="M2192" s="55" t="str">
        <f>+IF(ISERROR(INDEX('Estructuras de Acero y Concreto'!$C$6:$C$577,MATCH(L2192,'Estructuras de Acero y Concreto'!$D$6:$D$577,0)))=FALSE,INDEX('Estructuras de Acero y Concreto'!$C$6:$C$577,MATCH(L2192,'Estructuras de Acero y Concreto'!$D$6:$D$577,0)),IF(ISERROR(INDEX('Estructuras de Madera'!$C$5:$C$122,MATCH(L2192,'Estructuras de Madera'!$D$5:$D$122,0)))=FALSE,INDEX('Estructuras de Madera'!$C$5:$C$122,MATCH(L2192,'Estructuras de Madera'!$D$5:$D$122,0)),INDEX(SICODI!$G$3:$G$2404,MATCH(L2192,SICODI!$G$3:$G$2404,0))))</f>
        <v>PPC24</v>
      </c>
      <c r="N2192" s="121" t="str">
        <f>+IF(ISERROR(VLOOKUP(M2192,'Resumen de precios LLTT'!$C$17:$D$3071,2,FALSE))=FALSE,VLOOKUP(M2192,'Resumen de precios LLTT'!$C$17:$D$3071,2,FALSE),VLOOKUP(M2192,SICODI!$G$3:$J$2404,2,FALSE))</f>
        <v>POSTE DE CONCRETO ARMADO DE 15/400/150/375</v>
      </c>
      <c r="O2192" s="58">
        <f>+IF(ISERROR(VLOOKUP(M2192,'Resumen de precios LLTT'!$C$17:$G$3071,5,FALSE))=FALSE,VLOOKUP(M2192,'Resumen de precios LLTT'!$C$17:$G$3071,5,FALSE),VLOOKUP(M2192,SICODI!$G$3:$J$2404,4,FALSE))</f>
        <v>476.76</v>
      </c>
      <c r="P2192" s="16">
        <f t="shared" si="312"/>
        <v>0.84299999999999997</v>
      </c>
      <c r="Q2192" s="78">
        <f t="shared" si="313"/>
        <v>878.66867999999999</v>
      </c>
      <c r="R2192" s="56">
        <v>0</v>
      </c>
      <c r="S2192" s="16">
        <f t="shared" si="314"/>
        <v>0.13400000000000001</v>
      </c>
      <c r="T2192" s="79">
        <f t="shared" si="315"/>
        <v>9.8118002600000001</v>
      </c>
      <c r="U2192" s="80">
        <f t="shared" si="316"/>
        <v>0.183</v>
      </c>
      <c r="V2192" s="81">
        <f t="shared" si="317"/>
        <v>1.7955594475800001</v>
      </c>
      <c r="W2192" s="79">
        <f t="shared" si="318"/>
        <v>0.60419904645994038</v>
      </c>
      <c r="X2192" s="60">
        <f t="shared" si="310"/>
        <v>0.6</v>
      </c>
      <c r="Y2192" s="56">
        <f>+'INFO ENEL'!R2180</f>
        <v>1</v>
      </c>
      <c r="Z2192" s="59">
        <f t="shared" si="311"/>
        <v>0.6</v>
      </c>
    </row>
    <row r="2193" spans="1:26" ht="15" customHeight="1" x14ac:dyDescent="0.25">
      <c r="A2193" s="55">
        <f>+'INFO ENEL'!A2181</f>
        <v>2176</v>
      </c>
      <c r="B2193" s="121" t="str">
        <f>+INDEX($B$8:$B$15,MATCH(L2193,$L$8:$L$15,0))</f>
        <v>SICODI</v>
      </c>
      <c r="C2193" s="56" t="str">
        <f>+'INFO ENEL'!B2181</f>
        <v>Lima</v>
      </c>
      <c r="D2193" s="56" t="str">
        <f>+'INFO ENEL'!D2181</f>
        <v>HUARAL (LIMA)</v>
      </c>
      <c r="E2193" s="56" t="str">
        <f>+'INFO ENEL'!D2181</f>
        <v>HUARAL (LIMA)</v>
      </c>
      <c r="F2193" s="50">
        <f>+'INFO ENEL'!E2181</f>
        <v>0</v>
      </c>
      <c r="G2193" s="56" t="str">
        <f>+'INFO ENEL'!L2181</f>
        <v>MT</v>
      </c>
      <c r="H2193" s="57">
        <f>+'INFO ENEL'!M2181</f>
        <v>150.02000000000001</v>
      </c>
      <c r="I2193" s="56">
        <f>+'INFO ENEL'!N2181</f>
        <v>15</v>
      </c>
      <c r="J2193" s="56" t="str">
        <f>+'INFO ENEL'!O2181</f>
        <v>Poste</v>
      </c>
      <c r="K2193" s="56" t="str">
        <f>+'INFO ENEL'!P2181</f>
        <v>Concreto</v>
      </c>
      <c r="L2193" s="56" t="str">
        <f>+'INFO ENEL'!Q2181</f>
        <v>PPC24</v>
      </c>
      <c r="M2193" s="55" t="str">
        <f>+IF(ISERROR(INDEX('Estructuras de Acero y Concreto'!$C$6:$C$577,MATCH(L2193,'Estructuras de Acero y Concreto'!$D$6:$D$577,0)))=FALSE,INDEX('Estructuras de Acero y Concreto'!$C$6:$C$577,MATCH(L2193,'Estructuras de Acero y Concreto'!$D$6:$D$577,0)),IF(ISERROR(INDEX('Estructuras de Madera'!$C$5:$C$122,MATCH(L2193,'Estructuras de Madera'!$D$5:$D$122,0)))=FALSE,INDEX('Estructuras de Madera'!$C$5:$C$122,MATCH(L2193,'Estructuras de Madera'!$D$5:$D$122,0)),INDEX(SICODI!$G$3:$G$2404,MATCH(L2193,SICODI!$G$3:$G$2404,0))))</f>
        <v>PPC24</v>
      </c>
      <c r="N2193" s="121" t="str">
        <f>+IF(ISERROR(VLOOKUP(M2193,'Resumen de precios LLTT'!$C$17:$D$3071,2,FALSE))=FALSE,VLOOKUP(M2193,'Resumen de precios LLTT'!$C$17:$D$3071,2,FALSE),VLOOKUP(M2193,SICODI!$G$3:$J$2404,2,FALSE))</f>
        <v>POSTE DE CONCRETO ARMADO DE 15/400/150/375</v>
      </c>
      <c r="O2193" s="58">
        <f>+IF(ISERROR(VLOOKUP(M2193,'Resumen de precios LLTT'!$C$17:$G$3071,5,FALSE))=FALSE,VLOOKUP(M2193,'Resumen de precios LLTT'!$C$17:$G$3071,5,FALSE),VLOOKUP(M2193,SICODI!$G$3:$J$2404,4,FALSE))</f>
        <v>476.76</v>
      </c>
      <c r="P2193" s="16">
        <f t="shared" si="312"/>
        <v>0.84299999999999997</v>
      </c>
      <c r="Q2193" s="78">
        <f t="shared" si="313"/>
        <v>878.66867999999999</v>
      </c>
      <c r="R2193" s="56">
        <v>0</v>
      </c>
      <c r="S2193" s="16">
        <f t="shared" si="314"/>
        <v>0.13400000000000001</v>
      </c>
      <c r="T2193" s="79">
        <f t="shared" si="315"/>
        <v>9.8118002600000001</v>
      </c>
      <c r="U2193" s="80">
        <f t="shared" si="316"/>
        <v>0.183</v>
      </c>
      <c r="V2193" s="81">
        <f t="shared" si="317"/>
        <v>1.7955594475800001</v>
      </c>
      <c r="W2193" s="79">
        <f t="shared" si="318"/>
        <v>0.60419904645994038</v>
      </c>
      <c r="X2193" s="60">
        <f t="shared" si="310"/>
        <v>0.6</v>
      </c>
      <c r="Y2193" s="56">
        <f>+'INFO ENEL'!R2181</f>
        <v>1</v>
      </c>
      <c r="Z2193" s="59">
        <f t="shared" si="311"/>
        <v>0.6</v>
      </c>
    </row>
    <row r="2194" spans="1:26" ht="15" customHeight="1" x14ac:dyDescent="0.25">
      <c r="A2194" s="55">
        <f>+'INFO ENEL'!A2182</f>
        <v>2177</v>
      </c>
      <c r="B2194" s="121" t="str">
        <f>+INDEX($B$8:$B$15,MATCH(L2194,$L$8:$L$15,0))</f>
        <v>SICODI</v>
      </c>
      <c r="C2194" s="56" t="str">
        <f>+'INFO ENEL'!B2182</f>
        <v>Lima</v>
      </c>
      <c r="D2194" s="56" t="str">
        <f>+'INFO ENEL'!D2182</f>
        <v>HUARAL (LIMA)</v>
      </c>
      <c r="E2194" s="56" t="str">
        <f>+'INFO ENEL'!D2182</f>
        <v>HUARAL (LIMA)</v>
      </c>
      <c r="F2194" s="50">
        <f>+'INFO ENEL'!E2182</f>
        <v>0</v>
      </c>
      <c r="G2194" s="56" t="str">
        <f>+'INFO ENEL'!L2182</f>
        <v>MT</v>
      </c>
      <c r="H2194" s="57">
        <f>+'INFO ENEL'!M2182</f>
        <v>119.55</v>
      </c>
      <c r="I2194" s="56">
        <f>+'INFO ENEL'!N2182</f>
        <v>15</v>
      </c>
      <c r="J2194" s="56" t="str">
        <f>+'INFO ENEL'!O2182</f>
        <v>Poste</v>
      </c>
      <c r="K2194" s="56" t="str">
        <f>+'INFO ENEL'!P2182</f>
        <v>Concreto</v>
      </c>
      <c r="L2194" s="56" t="str">
        <f>+'INFO ENEL'!Q2182</f>
        <v>PPC24</v>
      </c>
      <c r="M2194" s="55" t="str">
        <f>+IF(ISERROR(INDEX('Estructuras de Acero y Concreto'!$C$6:$C$577,MATCH(L2194,'Estructuras de Acero y Concreto'!$D$6:$D$577,0)))=FALSE,INDEX('Estructuras de Acero y Concreto'!$C$6:$C$577,MATCH(L2194,'Estructuras de Acero y Concreto'!$D$6:$D$577,0)),IF(ISERROR(INDEX('Estructuras de Madera'!$C$5:$C$122,MATCH(L2194,'Estructuras de Madera'!$D$5:$D$122,0)))=FALSE,INDEX('Estructuras de Madera'!$C$5:$C$122,MATCH(L2194,'Estructuras de Madera'!$D$5:$D$122,0)),INDEX(SICODI!$G$3:$G$2404,MATCH(L2194,SICODI!$G$3:$G$2404,0))))</f>
        <v>PPC24</v>
      </c>
      <c r="N2194" s="121" t="str">
        <f>+IF(ISERROR(VLOOKUP(M2194,'Resumen de precios LLTT'!$C$17:$D$3071,2,FALSE))=FALSE,VLOOKUP(M2194,'Resumen de precios LLTT'!$C$17:$D$3071,2,FALSE),VLOOKUP(M2194,SICODI!$G$3:$J$2404,2,FALSE))</f>
        <v>POSTE DE CONCRETO ARMADO DE 15/400/150/375</v>
      </c>
      <c r="O2194" s="58">
        <f>+IF(ISERROR(VLOOKUP(M2194,'Resumen de precios LLTT'!$C$17:$G$3071,5,FALSE))=FALSE,VLOOKUP(M2194,'Resumen de precios LLTT'!$C$17:$G$3071,5,FALSE),VLOOKUP(M2194,SICODI!$G$3:$J$2404,4,FALSE))</f>
        <v>476.76</v>
      </c>
      <c r="P2194" s="16">
        <f t="shared" si="312"/>
        <v>0.84299999999999997</v>
      </c>
      <c r="Q2194" s="78">
        <f t="shared" si="313"/>
        <v>878.66867999999999</v>
      </c>
      <c r="R2194" s="56">
        <v>0</v>
      </c>
      <c r="S2194" s="16">
        <f t="shared" si="314"/>
        <v>0.13400000000000001</v>
      </c>
      <c r="T2194" s="79">
        <f t="shared" si="315"/>
        <v>9.8118002600000001</v>
      </c>
      <c r="U2194" s="80">
        <f t="shared" si="316"/>
        <v>0.183</v>
      </c>
      <c r="V2194" s="81">
        <f t="shared" si="317"/>
        <v>1.7955594475800001</v>
      </c>
      <c r="W2194" s="79">
        <f t="shared" si="318"/>
        <v>0.60419904645994038</v>
      </c>
      <c r="X2194" s="60">
        <f t="shared" ref="X2194:X2257" si="319">ROUND(W2194,1)</f>
        <v>0.6</v>
      </c>
      <c r="Y2194" s="56">
        <f>+'INFO ENEL'!R2182</f>
        <v>1</v>
      </c>
      <c r="Z2194" s="59">
        <f t="shared" si="311"/>
        <v>0.6</v>
      </c>
    </row>
    <row r="2195" spans="1:26" ht="15" customHeight="1" x14ac:dyDescent="0.25">
      <c r="A2195" s="55">
        <f>+'INFO ENEL'!A2183</f>
        <v>2178</v>
      </c>
      <c r="B2195" s="121" t="str">
        <f>+INDEX($B$8:$B$15,MATCH(L2195,$L$8:$L$15,0))</f>
        <v>SICODI</v>
      </c>
      <c r="C2195" s="56" t="str">
        <f>+'INFO ENEL'!B2183</f>
        <v>Lima</v>
      </c>
      <c r="D2195" s="56" t="str">
        <f>+'INFO ENEL'!D2183</f>
        <v>HUARAL (LIMA)</v>
      </c>
      <c r="E2195" s="56" t="str">
        <f>+'INFO ENEL'!D2183</f>
        <v>HUARAL (LIMA)</v>
      </c>
      <c r="F2195" s="50">
        <f>+'INFO ENEL'!E2183</f>
        <v>0</v>
      </c>
      <c r="G2195" s="56" t="str">
        <f>+'INFO ENEL'!L2183</f>
        <v>MT</v>
      </c>
      <c r="H2195" s="57">
        <f>+'INFO ENEL'!M2183</f>
        <v>120.76</v>
      </c>
      <c r="I2195" s="56">
        <f>+'INFO ENEL'!N2183</f>
        <v>15</v>
      </c>
      <c r="J2195" s="56" t="str">
        <f>+'INFO ENEL'!O2183</f>
        <v>Poste</v>
      </c>
      <c r="K2195" s="56" t="str">
        <f>+'INFO ENEL'!P2183</f>
        <v>Concreto</v>
      </c>
      <c r="L2195" s="56" t="str">
        <f>+'INFO ENEL'!Q2183</f>
        <v>PPC24</v>
      </c>
      <c r="M2195" s="55" t="str">
        <f>+IF(ISERROR(INDEX('Estructuras de Acero y Concreto'!$C$6:$C$577,MATCH(L2195,'Estructuras de Acero y Concreto'!$D$6:$D$577,0)))=FALSE,INDEX('Estructuras de Acero y Concreto'!$C$6:$C$577,MATCH(L2195,'Estructuras de Acero y Concreto'!$D$6:$D$577,0)),IF(ISERROR(INDEX('Estructuras de Madera'!$C$5:$C$122,MATCH(L2195,'Estructuras de Madera'!$D$5:$D$122,0)))=FALSE,INDEX('Estructuras de Madera'!$C$5:$C$122,MATCH(L2195,'Estructuras de Madera'!$D$5:$D$122,0)),INDEX(SICODI!$G$3:$G$2404,MATCH(L2195,SICODI!$G$3:$G$2404,0))))</f>
        <v>PPC24</v>
      </c>
      <c r="N2195" s="121" t="str">
        <f>+IF(ISERROR(VLOOKUP(M2195,'Resumen de precios LLTT'!$C$17:$D$3071,2,FALSE))=FALSE,VLOOKUP(M2195,'Resumen de precios LLTT'!$C$17:$D$3071,2,FALSE),VLOOKUP(M2195,SICODI!$G$3:$J$2404,2,FALSE))</f>
        <v>POSTE DE CONCRETO ARMADO DE 15/400/150/375</v>
      </c>
      <c r="O2195" s="58">
        <f>+IF(ISERROR(VLOOKUP(M2195,'Resumen de precios LLTT'!$C$17:$G$3071,5,FALSE))=FALSE,VLOOKUP(M2195,'Resumen de precios LLTT'!$C$17:$G$3071,5,FALSE),VLOOKUP(M2195,SICODI!$G$3:$J$2404,4,FALSE))</f>
        <v>476.76</v>
      </c>
      <c r="P2195" s="16">
        <f t="shared" si="312"/>
        <v>0.84299999999999997</v>
      </c>
      <c r="Q2195" s="78">
        <f t="shared" si="313"/>
        <v>878.66867999999999</v>
      </c>
      <c r="R2195" s="56">
        <v>0</v>
      </c>
      <c r="S2195" s="16">
        <f t="shared" si="314"/>
        <v>0.13400000000000001</v>
      </c>
      <c r="T2195" s="79">
        <f t="shared" si="315"/>
        <v>9.8118002600000001</v>
      </c>
      <c r="U2195" s="80">
        <f t="shared" si="316"/>
        <v>0.183</v>
      </c>
      <c r="V2195" s="81">
        <f t="shared" si="317"/>
        <v>1.7955594475800001</v>
      </c>
      <c r="W2195" s="79">
        <f t="shared" si="318"/>
        <v>0.60419904645994038</v>
      </c>
      <c r="X2195" s="60">
        <f t="shared" si="319"/>
        <v>0.6</v>
      </c>
      <c r="Y2195" s="56">
        <f>+'INFO ENEL'!R2183</f>
        <v>1</v>
      </c>
      <c r="Z2195" s="59">
        <f t="shared" ref="Z2195:Z2258" si="320">X2195*Y2195</f>
        <v>0.6</v>
      </c>
    </row>
    <row r="2196" spans="1:26" ht="15" customHeight="1" x14ac:dyDescent="0.25">
      <c r="A2196" s="55">
        <f>+'INFO ENEL'!A2184</f>
        <v>2179</v>
      </c>
      <c r="B2196" s="121" t="str">
        <f>+INDEX($B$8:$B$15,MATCH(L2196,$L$8:$L$15,0))</f>
        <v>SICODI</v>
      </c>
      <c r="C2196" s="56" t="str">
        <f>+'INFO ENEL'!B2184</f>
        <v>Lima</v>
      </c>
      <c r="D2196" s="56" t="str">
        <f>+'INFO ENEL'!D2184</f>
        <v>HUARAL (LIMA)</v>
      </c>
      <c r="E2196" s="56" t="str">
        <f>+'INFO ENEL'!D2184</f>
        <v>HUARAL (LIMA)</v>
      </c>
      <c r="F2196" s="50">
        <f>+'INFO ENEL'!E2184</f>
        <v>0</v>
      </c>
      <c r="G2196" s="56" t="str">
        <f>+'INFO ENEL'!L2184</f>
        <v>MT</v>
      </c>
      <c r="H2196" s="57">
        <f>+'INFO ENEL'!M2184</f>
        <v>114.36</v>
      </c>
      <c r="I2196" s="56">
        <f>+'INFO ENEL'!N2184</f>
        <v>15</v>
      </c>
      <c r="J2196" s="56" t="str">
        <f>+'INFO ENEL'!O2184</f>
        <v>Poste</v>
      </c>
      <c r="K2196" s="56" t="str">
        <f>+'INFO ENEL'!P2184</f>
        <v>Concreto</v>
      </c>
      <c r="L2196" s="56" t="str">
        <f>+'INFO ENEL'!Q2184</f>
        <v>PPC24</v>
      </c>
      <c r="M2196" s="55" t="str">
        <f>+IF(ISERROR(INDEX('Estructuras de Acero y Concreto'!$C$6:$C$577,MATCH(L2196,'Estructuras de Acero y Concreto'!$D$6:$D$577,0)))=FALSE,INDEX('Estructuras de Acero y Concreto'!$C$6:$C$577,MATCH(L2196,'Estructuras de Acero y Concreto'!$D$6:$D$577,0)),IF(ISERROR(INDEX('Estructuras de Madera'!$C$5:$C$122,MATCH(L2196,'Estructuras de Madera'!$D$5:$D$122,0)))=FALSE,INDEX('Estructuras de Madera'!$C$5:$C$122,MATCH(L2196,'Estructuras de Madera'!$D$5:$D$122,0)),INDEX(SICODI!$G$3:$G$2404,MATCH(L2196,SICODI!$G$3:$G$2404,0))))</f>
        <v>PPC24</v>
      </c>
      <c r="N2196" s="121" t="str">
        <f>+IF(ISERROR(VLOOKUP(M2196,'Resumen de precios LLTT'!$C$17:$D$3071,2,FALSE))=FALSE,VLOOKUP(M2196,'Resumen de precios LLTT'!$C$17:$D$3071,2,FALSE),VLOOKUP(M2196,SICODI!$G$3:$J$2404,2,FALSE))</f>
        <v>POSTE DE CONCRETO ARMADO DE 15/400/150/375</v>
      </c>
      <c r="O2196" s="58">
        <f>+IF(ISERROR(VLOOKUP(M2196,'Resumen de precios LLTT'!$C$17:$G$3071,5,FALSE))=FALSE,VLOOKUP(M2196,'Resumen de precios LLTT'!$C$17:$G$3071,5,FALSE),VLOOKUP(M2196,SICODI!$G$3:$J$2404,4,FALSE))</f>
        <v>476.76</v>
      </c>
      <c r="P2196" s="16">
        <f t="shared" si="312"/>
        <v>0.84299999999999997</v>
      </c>
      <c r="Q2196" s="78">
        <f t="shared" si="313"/>
        <v>878.66867999999999</v>
      </c>
      <c r="R2196" s="56">
        <v>0</v>
      </c>
      <c r="S2196" s="16">
        <f t="shared" si="314"/>
        <v>0.13400000000000001</v>
      </c>
      <c r="T2196" s="79">
        <f t="shared" si="315"/>
        <v>9.8118002600000001</v>
      </c>
      <c r="U2196" s="80">
        <f t="shared" si="316"/>
        <v>0.183</v>
      </c>
      <c r="V2196" s="81">
        <f t="shared" si="317"/>
        <v>1.7955594475800001</v>
      </c>
      <c r="W2196" s="79">
        <f t="shared" si="318"/>
        <v>0.60419904645994038</v>
      </c>
      <c r="X2196" s="60">
        <f t="shared" si="319"/>
        <v>0.6</v>
      </c>
      <c r="Y2196" s="56">
        <f>+'INFO ENEL'!R2184</f>
        <v>1</v>
      </c>
      <c r="Z2196" s="59">
        <f t="shared" si="320"/>
        <v>0.6</v>
      </c>
    </row>
    <row r="2197" spans="1:26" ht="15" customHeight="1" x14ac:dyDescent="0.25">
      <c r="A2197" s="55">
        <f>+'INFO ENEL'!A2185</f>
        <v>2180</v>
      </c>
      <c r="B2197" s="121" t="str">
        <f>+INDEX($B$8:$B$15,MATCH(L2197,$L$8:$L$15,0))</f>
        <v>SICODI</v>
      </c>
      <c r="C2197" s="56" t="str">
        <f>+'INFO ENEL'!B2185</f>
        <v>Lima</v>
      </c>
      <c r="D2197" s="56" t="str">
        <f>+'INFO ENEL'!D2185</f>
        <v>HUARAL (LIMA)</v>
      </c>
      <c r="E2197" s="56" t="str">
        <f>+'INFO ENEL'!D2185</f>
        <v>HUARAL (LIMA)</v>
      </c>
      <c r="F2197" s="50">
        <f>+'INFO ENEL'!E2185</f>
        <v>0</v>
      </c>
      <c r="G2197" s="56" t="str">
        <f>+'INFO ENEL'!L2185</f>
        <v>MT</v>
      </c>
      <c r="H2197" s="57">
        <f>+'INFO ENEL'!M2185</f>
        <v>99.53</v>
      </c>
      <c r="I2197" s="56">
        <f>+'INFO ENEL'!N2185</f>
        <v>15</v>
      </c>
      <c r="J2197" s="56" t="str">
        <f>+'INFO ENEL'!O2185</f>
        <v>Poste</v>
      </c>
      <c r="K2197" s="56" t="str">
        <f>+'INFO ENEL'!P2185</f>
        <v>Concreto</v>
      </c>
      <c r="L2197" s="56" t="str">
        <f>+'INFO ENEL'!Q2185</f>
        <v>PPC24</v>
      </c>
      <c r="M2197" s="55" t="str">
        <f>+IF(ISERROR(INDEX('Estructuras de Acero y Concreto'!$C$6:$C$577,MATCH(L2197,'Estructuras de Acero y Concreto'!$D$6:$D$577,0)))=FALSE,INDEX('Estructuras de Acero y Concreto'!$C$6:$C$577,MATCH(L2197,'Estructuras de Acero y Concreto'!$D$6:$D$577,0)),IF(ISERROR(INDEX('Estructuras de Madera'!$C$5:$C$122,MATCH(L2197,'Estructuras de Madera'!$D$5:$D$122,0)))=FALSE,INDEX('Estructuras de Madera'!$C$5:$C$122,MATCH(L2197,'Estructuras de Madera'!$D$5:$D$122,0)),INDEX(SICODI!$G$3:$G$2404,MATCH(L2197,SICODI!$G$3:$G$2404,0))))</f>
        <v>PPC24</v>
      </c>
      <c r="N2197" s="121" t="str">
        <f>+IF(ISERROR(VLOOKUP(M2197,'Resumen de precios LLTT'!$C$17:$D$3071,2,FALSE))=FALSE,VLOOKUP(M2197,'Resumen de precios LLTT'!$C$17:$D$3071,2,FALSE),VLOOKUP(M2197,SICODI!$G$3:$J$2404,2,FALSE))</f>
        <v>POSTE DE CONCRETO ARMADO DE 15/400/150/375</v>
      </c>
      <c r="O2197" s="58">
        <f>+IF(ISERROR(VLOOKUP(M2197,'Resumen de precios LLTT'!$C$17:$G$3071,5,FALSE))=FALSE,VLOOKUP(M2197,'Resumen de precios LLTT'!$C$17:$G$3071,5,FALSE),VLOOKUP(M2197,SICODI!$G$3:$J$2404,4,FALSE))</f>
        <v>476.76</v>
      </c>
      <c r="P2197" s="16">
        <f t="shared" si="312"/>
        <v>0.84299999999999997</v>
      </c>
      <c r="Q2197" s="78">
        <f t="shared" si="313"/>
        <v>878.66867999999999</v>
      </c>
      <c r="R2197" s="56">
        <v>0</v>
      </c>
      <c r="S2197" s="16">
        <f t="shared" si="314"/>
        <v>0.13400000000000001</v>
      </c>
      <c r="T2197" s="79">
        <f t="shared" si="315"/>
        <v>9.8118002600000001</v>
      </c>
      <c r="U2197" s="80">
        <f t="shared" si="316"/>
        <v>0.183</v>
      </c>
      <c r="V2197" s="81">
        <f t="shared" si="317"/>
        <v>1.7955594475800001</v>
      </c>
      <c r="W2197" s="79">
        <f t="shared" si="318"/>
        <v>0.60419904645994038</v>
      </c>
      <c r="X2197" s="60">
        <f t="shared" si="319"/>
        <v>0.6</v>
      </c>
      <c r="Y2197" s="56">
        <f>+'INFO ENEL'!R2185</f>
        <v>1</v>
      </c>
      <c r="Z2197" s="59">
        <f t="shared" si="320"/>
        <v>0.6</v>
      </c>
    </row>
    <row r="2198" spans="1:26" ht="15" customHeight="1" x14ac:dyDescent="0.25">
      <c r="A2198" s="55">
        <f>+'INFO ENEL'!A2186</f>
        <v>2181</v>
      </c>
      <c r="B2198" s="121" t="str">
        <f>+INDEX($B$8:$B$15,MATCH(L2198,$L$8:$L$15,0))</f>
        <v>SICODI</v>
      </c>
      <c r="C2198" s="56" t="str">
        <f>+'INFO ENEL'!B2186</f>
        <v>Lima</v>
      </c>
      <c r="D2198" s="56" t="str">
        <f>+'INFO ENEL'!D2186</f>
        <v>HUARAL (LIMA)</v>
      </c>
      <c r="E2198" s="56" t="str">
        <f>+'INFO ENEL'!D2186</f>
        <v>HUARAL (LIMA)</v>
      </c>
      <c r="F2198" s="50">
        <f>+'INFO ENEL'!E2186</f>
        <v>0</v>
      </c>
      <c r="G2198" s="56" t="str">
        <f>+'INFO ENEL'!L2186</f>
        <v>MT</v>
      </c>
      <c r="H2198" s="57">
        <f>+'INFO ENEL'!M2186</f>
        <v>95.71</v>
      </c>
      <c r="I2198" s="56">
        <f>+'INFO ENEL'!N2186</f>
        <v>15</v>
      </c>
      <c r="J2198" s="56" t="str">
        <f>+'INFO ENEL'!O2186</f>
        <v>Poste</v>
      </c>
      <c r="K2198" s="56" t="str">
        <f>+'INFO ENEL'!P2186</f>
        <v>Concreto</v>
      </c>
      <c r="L2198" s="56" t="str">
        <f>+'INFO ENEL'!Q2186</f>
        <v>PPC24</v>
      </c>
      <c r="M2198" s="55" t="str">
        <f>+IF(ISERROR(INDEX('Estructuras de Acero y Concreto'!$C$6:$C$577,MATCH(L2198,'Estructuras de Acero y Concreto'!$D$6:$D$577,0)))=FALSE,INDEX('Estructuras de Acero y Concreto'!$C$6:$C$577,MATCH(L2198,'Estructuras de Acero y Concreto'!$D$6:$D$577,0)),IF(ISERROR(INDEX('Estructuras de Madera'!$C$5:$C$122,MATCH(L2198,'Estructuras de Madera'!$D$5:$D$122,0)))=FALSE,INDEX('Estructuras de Madera'!$C$5:$C$122,MATCH(L2198,'Estructuras de Madera'!$D$5:$D$122,0)),INDEX(SICODI!$G$3:$G$2404,MATCH(L2198,SICODI!$G$3:$G$2404,0))))</f>
        <v>PPC24</v>
      </c>
      <c r="N2198" s="121" t="str">
        <f>+IF(ISERROR(VLOOKUP(M2198,'Resumen de precios LLTT'!$C$17:$D$3071,2,FALSE))=FALSE,VLOOKUP(M2198,'Resumen de precios LLTT'!$C$17:$D$3071,2,FALSE),VLOOKUP(M2198,SICODI!$G$3:$J$2404,2,FALSE))</f>
        <v>POSTE DE CONCRETO ARMADO DE 15/400/150/375</v>
      </c>
      <c r="O2198" s="58">
        <f>+IF(ISERROR(VLOOKUP(M2198,'Resumen de precios LLTT'!$C$17:$G$3071,5,FALSE))=FALSE,VLOOKUP(M2198,'Resumen de precios LLTT'!$C$17:$G$3071,5,FALSE),VLOOKUP(M2198,SICODI!$G$3:$J$2404,4,FALSE))</f>
        <v>476.76</v>
      </c>
      <c r="P2198" s="16">
        <f t="shared" si="312"/>
        <v>0.84299999999999997</v>
      </c>
      <c r="Q2198" s="78">
        <f t="shared" si="313"/>
        <v>878.66867999999999</v>
      </c>
      <c r="R2198" s="56">
        <v>0</v>
      </c>
      <c r="S2198" s="16">
        <f t="shared" si="314"/>
        <v>0.13400000000000001</v>
      </c>
      <c r="T2198" s="79">
        <f t="shared" si="315"/>
        <v>9.8118002600000001</v>
      </c>
      <c r="U2198" s="80">
        <f t="shared" si="316"/>
        <v>0.183</v>
      </c>
      <c r="V2198" s="81">
        <f t="shared" si="317"/>
        <v>1.7955594475800001</v>
      </c>
      <c r="W2198" s="79">
        <f t="shared" si="318"/>
        <v>0.60419904645994038</v>
      </c>
      <c r="X2198" s="60">
        <f t="shared" si="319"/>
        <v>0.6</v>
      </c>
      <c r="Y2198" s="56">
        <f>+'INFO ENEL'!R2186</f>
        <v>1</v>
      </c>
      <c r="Z2198" s="59">
        <f t="shared" si="320"/>
        <v>0.6</v>
      </c>
    </row>
    <row r="2199" spans="1:26" ht="15" customHeight="1" x14ac:dyDescent="0.25">
      <c r="A2199" s="55">
        <f>+'INFO ENEL'!A2187</f>
        <v>2182</v>
      </c>
      <c r="B2199" s="121" t="str">
        <f>+INDEX($B$8:$B$15,MATCH(L2199,$L$8:$L$15,0))</f>
        <v>SICODI</v>
      </c>
      <c r="C2199" s="56" t="str">
        <f>+'INFO ENEL'!B2187</f>
        <v>Lima</v>
      </c>
      <c r="D2199" s="56" t="str">
        <f>+'INFO ENEL'!D2187</f>
        <v>HUARAL (LIMA)</v>
      </c>
      <c r="E2199" s="56" t="str">
        <f>+'INFO ENEL'!D2187</f>
        <v>HUARAL (LIMA)</v>
      </c>
      <c r="F2199" s="50">
        <f>+'INFO ENEL'!E2187</f>
        <v>0</v>
      </c>
      <c r="G2199" s="56" t="str">
        <f>+'INFO ENEL'!L2187</f>
        <v>MT</v>
      </c>
      <c r="H2199" s="57">
        <f>+'INFO ENEL'!M2187</f>
        <v>89.26</v>
      </c>
      <c r="I2199" s="56">
        <f>+'INFO ENEL'!N2187</f>
        <v>15</v>
      </c>
      <c r="J2199" s="56" t="str">
        <f>+'INFO ENEL'!O2187</f>
        <v>Poste</v>
      </c>
      <c r="K2199" s="56" t="str">
        <f>+'INFO ENEL'!P2187</f>
        <v>Concreto</v>
      </c>
      <c r="L2199" s="56" t="str">
        <f>+'INFO ENEL'!Q2187</f>
        <v>PPC24</v>
      </c>
      <c r="M2199" s="55" t="str">
        <f>+IF(ISERROR(INDEX('Estructuras de Acero y Concreto'!$C$6:$C$577,MATCH(L2199,'Estructuras de Acero y Concreto'!$D$6:$D$577,0)))=FALSE,INDEX('Estructuras de Acero y Concreto'!$C$6:$C$577,MATCH(L2199,'Estructuras de Acero y Concreto'!$D$6:$D$577,0)),IF(ISERROR(INDEX('Estructuras de Madera'!$C$5:$C$122,MATCH(L2199,'Estructuras de Madera'!$D$5:$D$122,0)))=FALSE,INDEX('Estructuras de Madera'!$C$5:$C$122,MATCH(L2199,'Estructuras de Madera'!$D$5:$D$122,0)),INDEX(SICODI!$G$3:$G$2404,MATCH(L2199,SICODI!$G$3:$G$2404,0))))</f>
        <v>PPC24</v>
      </c>
      <c r="N2199" s="121" t="str">
        <f>+IF(ISERROR(VLOOKUP(M2199,'Resumen de precios LLTT'!$C$17:$D$3071,2,FALSE))=FALSE,VLOOKUP(M2199,'Resumen de precios LLTT'!$C$17:$D$3071,2,FALSE),VLOOKUP(M2199,SICODI!$G$3:$J$2404,2,FALSE))</f>
        <v>POSTE DE CONCRETO ARMADO DE 15/400/150/375</v>
      </c>
      <c r="O2199" s="58">
        <f>+IF(ISERROR(VLOOKUP(M2199,'Resumen de precios LLTT'!$C$17:$G$3071,5,FALSE))=FALSE,VLOOKUP(M2199,'Resumen de precios LLTT'!$C$17:$G$3071,5,FALSE),VLOOKUP(M2199,SICODI!$G$3:$J$2404,4,FALSE))</f>
        <v>476.76</v>
      </c>
      <c r="P2199" s="16">
        <f t="shared" si="312"/>
        <v>0.84299999999999997</v>
      </c>
      <c r="Q2199" s="78">
        <f t="shared" si="313"/>
        <v>878.66867999999999</v>
      </c>
      <c r="R2199" s="56">
        <v>0</v>
      </c>
      <c r="S2199" s="16">
        <f t="shared" si="314"/>
        <v>0.13400000000000001</v>
      </c>
      <c r="T2199" s="79">
        <f t="shared" si="315"/>
        <v>9.8118002600000001</v>
      </c>
      <c r="U2199" s="80">
        <f t="shared" si="316"/>
        <v>0.183</v>
      </c>
      <c r="V2199" s="81">
        <f t="shared" si="317"/>
        <v>1.7955594475800001</v>
      </c>
      <c r="W2199" s="79">
        <f t="shared" si="318"/>
        <v>0.60419904645994038</v>
      </c>
      <c r="X2199" s="60">
        <f t="shared" si="319"/>
        <v>0.6</v>
      </c>
      <c r="Y2199" s="56">
        <f>+'INFO ENEL'!R2187</f>
        <v>1</v>
      </c>
      <c r="Z2199" s="59">
        <f t="shared" si="320"/>
        <v>0.6</v>
      </c>
    </row>
    <row r="2200" spans="1:26" ht="15" customHeight="1" x14ac:dyDescent="0.25">
      <c r="A2200" s="55">
        <f>+'INFO ENEL'!A2188</f>
        <v>2183</v>
      </c>
      <c r="B2200" s="121" t="str">
        <f>+INDEX($B$8:$B$15,MATCH(L2200,$L$8:$L$15,0))</f>
        <v>SICODI</v>
      </c>
      <c r="C2200" s="56" t="str">
        <f>+'INFO ENEL'!B2188</f>
        <v>Lima</v>
      </c>
      <c r="D2200" s="56" t="str">
        <f>+'INFO ENEL'!D2188</f>
        <v>HUARAL (LIMA)</v>
      </c>
      <c r="E2200" s="56" t="str">
        <f>+'INFO ENEL'!D2188</f>
        <v>HUARAL (LIMA)</v>
      </c>
      <c r="F2200" s="50">
        <f>+'INFO ENEL'!E2188</f>
        <v>0</v>
      </c>
      <c r="G2200" s="56" t="str">
        <f>+'INFO ENEL'!L2188</f>
        <v>MT</v>
      </c>
      <c r="H2200" s="57">
        <f>+'INFO ENEL'!M2188</f>
        <v>85.13</v>
      </c>
      <c r="I2200" s="56">
        <f>+'INFO ENEL'!N2188</f>
        <v>15</v>
      </c>
      <c r="J2200" s="56" t="str">
        <f>+'INFO ENEL'!O2188</f>
        <v>Poste</v>
      </c>
      <c r="K2200" s="56" t="str">
        <f>+'INFO ENEL'!P2188</f>
        <v>Concreto</v>
      </c>
      <c r="L2200" s="56" t="str">
        <f>+'INFO ENEL'!Q2188</f>
        <v>PPC24</v>
      </c>
      <c r="M2200" s="55" t="str">
        <f>+IF(ISERROR(INDEX('Estructuras de Acero y Concreto'!$C$6:$C$577,MATCH(L2200,'Estructuras de Acero y Concreto'!$D$6:$D$577,0)))=FALSE,INDEX('Estructuras de Acero y Concreto'!$C$6:$C$577,MATCH(L2200,'Estructuras de Acero y Concreto'!$D$6:$D$577,0)),IF(ISERROR(INDEX('Estructuras de Madera'!$C$5:$C$122,MATCH(L2200,'Estructuras de Madera'!$D$5:$D$122,0)))=FALSE,INDEX('Estructuras de Madera'!$C$5:$C$122,MATCH(L2200,'Estructuras de Madera'!$D$5:$D$122,0)),INDEX(SICODI!$G$3:$G$2404,MATCH(L2200,SICODI!$G$3:$G$2404,0))))</f>
        <v>PPC24</v>
      </c>
      <c r="N2200" s="121" t="str">
        <f>+IF(ISERROR(VLOOKUP(M2200,'Resumen de precios LLTT'!$C$17:$D$3071,2,FALSE))=FALSE,VLOOKUP(M2200,'Resumen de precios LLTT'!$C$17:$D$3071,2,FALSE),VLOOKUP(M2200,SICODI!$G$3:$J$2404,2,FALSE))</f>
        <v>POSTE DE CONCRETO ARMADO DE 15/400/150/375</v>
      </c>
      <c r="O2200" s="58">
        <f>+IF(ISERROR(VLOOKUP(M2200,'Resumen de precios LLTT'!$C$17:$G$3071,5,FALSE))=FALSE,VLOOKUP(M2200,'Resumen de precios LLTT'!$C$17:$G$3071,5,FALSE),VLOOKUP(M2200,SICODI!$G$3:$J$2404,4,FALSE))</f>
        <v>476.76</v>
      </c>
      <c r="P2200" s="16">
        <f t="shared" si="312"/>
        <v>0.84299999999999997</v>
      </c>
      <c r="Q2200" s="78">
        <f t="shared" si="313"/>
        <v>878.66867999999999</v>
      </c>
      <c r="R2200" s="56">
        <v>0</v>
      </c>
      <c r="S2200" s="16">
        <f t="shared" si="314"/>
        <v>0.13400000000000001</v>
      </c>
      <c r="T2200" s="79">
        <f t="shared" si="315"/>
        <v>9.8118002600000001</v>
      </c>
      <c r="U2200" s="80">
        <f t="shared" si="316"/>
        <v>0.183</v>
      </c>
      <c r="V2200" s="81">
        <f t="shared" si="317"/>
        <v>1.7955594475800001</v>
      </c>
      <c r="W2200" s="79">
        <f t="shared" si="318"/>
        <v>0.60419904645994038</v>
      </c>
      <c r="X2200" s="60">
        <f t="shared" si="319"/>
        <v>0.6</v>
      </c>
      <c r="Y2200" s="56">
        <f>+'INFO ENEL'!R2188</f>
        <v>1</v>
      </c>
      <c r="Z2200" s="59">
        <f t="shared" si="320"/>
        <v>0.6</v>
      </c>
    </row>
    <row r="2201" spans="1:26" ht="15" customHeight="1" x14ac:dyDescent="0.25">
      <c r="A2201" s="55">
        <f>+'INFO ENEL'!A2189</f>
        <v>2184</v>
      </c>
      <c r="B2201" s="121" t="str">
        <f>+INDEX($B$8:$B$15,MATCH(L2201,$L$8:$L$15,0))</f>
        <v>SICODI</v>
      </c>
      <c r="C2201" s="56" t="str">
        <f>+'INFO ENEL'!B2189</f>
        <v>Lima</v>
      </c>
      <c r="D2201" s="56" t="str">
        <f>+'INFO ENEL'!D2189</f>
        <v>HUARAL (LIMA)</v>
      </c>
      <c r="E2201" s="56" t="str">
        <f>+'INFO ENEL'!D2189</f>
        <v>HUARAL (LIMA)</v>
      </c>
      <c r="F2201" s="50">
        <f>+'INFO ENEL'!E2189</f>
        <v>0</v>
      </c>
      <c r="G2201" s="56" t="str">
        <f>+'INFO ENEL'!L2189</f>
        <v>MT</v>
      </c>
      <c r="H2201" s="57">
        <f>+'INFO ENEL'!M2189</f>
        <v>80.819999999999894</v>
      </c>
      <c r="I2201" s="56">
        <f>+'INFO ENEL'!N2189</f>
        <v>15</v>
      </c>
      <c r="J2201" s="56" t="str">
        <f>+'INFO ENEL'!O2189</f>
        <v>Poste</v>
      </c>
      <c r="K2201" s="56" t="str">
        <f>+'INFO ENEL'!P2189</f>
        <v>Concreto</v>
      </c>
      <c r="L2201" s="56" t="str">
        <f>+'INFO ENEL'!Q2189</f>
        <v>PPC24</v>
      </c>
      <c r="M2201" s="55" t="str">
        <f>+IF(ISERROR(INDEX('Estructuras de Acero y Concreto'!$C$6:$C$577,MATCH(L2201,'Estructuras de Acero y Concreto'!$D$6:$D$577,0)))=FALSE,INDEX('Estructuras de Acero y Concreto'!$C$6:$C$577,MATCH(L2201,'Estructuras de Acero y Concreto'!$D$6:$D$577,0)),IF(ISERROR(INDEX('Estructuras de Madera'!$C$5:$C$122,MATCH(L2201,'Estructuras de Madera'!$D$5:$D$122,0)))=FALSE,INDEX('Estructuras de Madera'!$C$5:$C$122,MATCH(L2201,'Estructuras de Madera'!$D$5:$D$122,0)),INDEX(SICODI!$G$3:$G$2404,MATCH(L2201,SICODI!$G$3:$G$2404,0))))</f>
        <v>PPC24</v>
      </c>
      <c r="N2201" s="121" t="str">
        <f>+IF(ISERROR(VLOOKUP(M2201,'Resumen de precios LLTT'!$C$17:$D$3071,2,FALSE))=FALSE,VLOOKUP(M2201,'Resumen de precios LLTT'!$C$17:$D$3071,2,FALSE),VLOOKUP(M2201,SICODI!$G$3:$J$2404,2,FALSE))</f>
        <v>POSTE DE CONCRETO ARMADO DE 15/400/150/375</v>
      </c>
      <c r="O2201" s="58">
        <f>+IF(ISERROR(VLOOKUP(M2201,'Resumen de precios LLTT'!$C$17:$G$3071,5,FALSE))=FALSE,VLOOKUP(M2201,'Resumen de precios LLTT'!$C$17:$G$3071,5,FALSE),VLOOKUP(M2201,SICODI!$G$3:$J$2404,4,FALSE))</f>
        <v>476.76</v>
      </c>
      <c r="P2201" s="16">
        <f t="shared" si="312"/>
        <v>0.84299999999999997</v>
      </c>
      <c r="Q2201" s="78">
        <f t="shared" si="313"/>
        <v>878.66867999999999</v>
      </c>
      <c r="R2201" s="56">
        <v>0</v>
      </c>
      <c r="S2201" s="16">
        <f t="shared" si="314"/>
        <v>0.13400000000000001</v>
      </c>
      <c r="T2201" s="79">
        <f t="shared" si="315"/>
        <v>9.8118002600000001</v>
      </c>
      <c r="U2201" s="80">
        <f t="shared" si="316"/>
        <v>0.183</v>
      </c>
      <c r="V2201" s="81">
        <f t="shared" si="317"/>
        <v>1.7955594475800001</v>
      </c>
      <c r="W2201" s="79">
        <f t="shared" si="318"/>
        <v>0.60419904645994038</v>
      </c>
      <c r="X2201" s="60">
        <f t="shared" si="319"/>
        <v>0.6</v>
      </c>
      <c r="Y2201" s="56">
        <f>+'INFO ENEL'!R2189</f>
        <v>1</v>
      </c>
      <c r="Z2201" s="59">
        <f t="shared" si="320"/>
        <v>0.6</v>
      </c>
    </row>
    <row r="2202" spans="1:26" ht="15" customHeight="1" x14ac:dyDescent="0.25">
      <c r="A2202" s="55">
        <f>+'INFO ENEL'!A2190</f>
        <v>2185</v>
      </c>
      <c r="B2202" s="121" t="str">
        <f>+INDEX($B$8:$B$15,MATCH(L2202,$L$8:$L$15,0))</f>
        <v>SICODI</v>
      </c>
      <c r="C2202" s="56" t="str">
        <f>+'INFO ENEL'!B2190</f>
        <v>Lima</v>
      </c>
      <c r="D2202" s="56" t="str">
        <f>+'INFO ENEL'!D2190</f>
        <v>HUARAL (LIMA)</v>
      </c>
      <c r="E2202" s="56" t="str">
        <f>+'INFO ENEL'!D2190</f>
        <v>HUARAL (LIMA)</v>
      </c>
      <c r="F2202" s="50">
        <f>+'INFO ENEL'!E2190</f>
        <v>0</v>
      </c>
      <c r="G2202" s="56" t="str">
        <f>+'INFO ENEL'!L2190</f>
        <v>MT</v>
      </c>
      <c r="H2202" s="57">
        <f>+'INFO ENEL'!M2190</f>
        <v>56.13</v>
      </c>
      <c r="I2202" s="56">
        <f>+'INFO ENEL'!N2190</f>
        <v>15</v>
      </c>
      <c r="J2202" s="56" t="str">
        <f>+'INFO ENEL'!O2190</f>
        <v>Poste</v>
      </c>
      <c r="K2202" s="56" t="str">
        <f>+'INFO ENEL'!P2190</f>
        <v>Concreto</v>
      </c>
      <c r="L2202" s="56" t="str">
        <f>+'INFO ENEL'!Q2190</f>
        <v>PPC24</v>
      </c>
      <c r="M2202" s="55" t="str">
        <f>+IF(ISERROR(INDEX('Estructuras de Acero y Concreto'!$C$6:$C$577,MATCH(L2202,'Estructuras de Acero y Concreto'!$D$6:$D$577,0)))=FALSE,INDEX('Estructuras de Acero y Concreto'!$C$6:$C$577,MATCH(L2202,'Estructuras de Acero y Concreto'!$D$6:$D$577,0)),IF(ISERROR(INDEX('Estructuras de Madera'!$C$5:$C$122,MATCH(L2202,'Estructuras de Madera'!$D$5:$D$122,0)))=FALSE,INDEX('Estructuras de Madera'!$C$5:$C$122,MATCH(L2202,'Estructuras de Madera'!$D$5:$D$122,0)),INDEX(SICODI!$G$3:$G$2404,MATCH(L2202,SICODI!$G$3:$G$2404,0))))</f>
        <v>PPC24</v>
      </c>
      <c r="N2202" s="121" t="str">
        <f>+IF(ISERROR(VLOOKUP(M2202,'Resumen de precios LLTT'!$C$17:$D$3071,2,FALSE))=FALSE,VLOOKUP(M2202,'Resumen de precios LLTT'!$C$17:$D$3071,2,FALSE),VLOOKUP(M2202,SICODI!$G$3:$J$2404,2,FALSE))</f>
        <v>POSTE DE CONCRETO ARMADO DE 15/400/150/375</v>
      </c>
      <c r="O2202" s="58">
        <f>+IF(ISERROR(VLOOKUP(M2202,'Resumen de precios LLTT'!$C$17:$G$3071,5,FALSE))=FALSE,VLOOKUP(M2202,'Resumen de precios LLTT'!$C$17:$G$3071,5,FALSE),VLOOKUP(M2202,SICODI!$G$3:$J$2404,4,FALSE))</f>
        <v>476.76</v>
      </c>
      <c r="P2202" s="16">
        <f t="shared" si="312"/>
        <v>0.84299999999999997</v>
      </c>
      <c r="Q2202" s="78">
        <f t="shared" si="313"/>
        <v>878.66867999999999</v>
      </c>
      <c r="R2202" s="56">
        <v>0</v>
      </c>
      <c r="S2202" s="16">
        <f t="shared" si="314"/>
        <v>0.13400000000000001</v>
      </c>
      <c r="T2202" s="79">
        <f t="shared" si="315"/>
        <v>9.8118002600000001</v>
      </c>
      <c r="U2202" s="80">
        <f t="shared" si="316"/>
        <v>0.183</v>
      </c>
      <c r="V2202" s="81">
        <f t="shared" si="317"/>
        <v>1.7955594475800001</v>
      </c>
      <c r="W2202" s="79">
        <f t="shared" si="318"/>
        <v>0.60419904645994038</v>
      </c>
      <c r="X2202" s="60">
        <f t="shared" si="319"/>
        <v>0.6</v>
      </c>
      <c r="Y2202" s="56">
        <f>+'INFO ENEL'!R2190</f>
        <v>1</v>
      </c>
      <c r="Z2202" s="59">
        <f t="shared" si="320"/>
        <v>0.6</v>
      </c>
    </row>
    <row r="2203" spans="1:26" ht="15" customHeight="1" x14ac:dyDescent="0.25">
      <c r="A2203" s="55">
        <f>+'INFO ENEL'!A2191</f>
        <v>2186</v>
      </c>
      <c r="B2203" s="121" t="str">
        <f>+INDEX($B$8:$B$15,MATCH(L2203,$L$8:$L$15,0))</f>
        <v>SICODI</v>
      </c>
      <c r="C2203" s="56" t="str">
        <f>+'INFO ENEL'!B2191</f>
        <v>Lima</v>
      </c>
      <c r="D2203" s="56" t="str">
        <f>+'INFO ENEL'!D2191</f>
        <v>HUARAL (LIMA)</v>
      </c>
      <c r="E2203" s="56" t="str">
        <f>+'INFO ENEL'!D2191</f>
        <v>HUARAL (LIMA)</v>
      </c>
      <c r="F2203" s="50">
        <f>+'INFO ENEL'!E2191</f>
        <v>0</v>
      </c>
      <c r="G2203" s="56" t="str">
        <f>+'INFO ENEL'!L2191</f>
        <v>MT</v>
      </c>
      <c r="H2203" s="57">
        <f>+'INFO ENEL'!M2191</f>
        <v>49.74</v>
      </c>
      <c r="I2203" s="56">
        <f>+'INFO ENEL'!N2191</f>
        <v>15</v>
      </c>
      <c r="J2203" s="56" t="str">
        <f>+'INFO ENEL'!O2191</f>
        <v>Poste</v>
      </c>
      <c r="K2203" s="56" t="str">
        <f>+'INFO ENEL'!P2191</f>
        <v>Concreto</v>
      </c>
      <c r="L2203" s="56" t="str">
        <f>+'INFO ENEL'!Q2191</f>
        <v>PPC24</v>
      </c>
      <c r="M2203" s="55" t="str">
        <f>+IF(ISERROR(INDEX('Estructuras de Acero y Concreto'!$C$6:$C$577,MATCH(L2203,'Estructuras de Acero y Concreto'!$D$6:$D$577,0)))=FALSE,INDEX('Estructuras de Acero y Concreto'!$C$6:$C$577,MATCH(L2203,'Estructuras de Acero y Concreto'!$D$6:$D$577,0)),IF(ISERROR(INDEX('Estructuras de Madera'!$C$5:$C$122,MATCH(L2203,'Estructuras de Madera'!$D$5:$D$122,0)))=FALSE,INDEX('Estructuras de Madera'!$C$5:$C$122,MATCH(L2203,'Estructuras de Madera'!$D$5:$D$122,0)),INDEX(SICODI!$G$3:$G$2404,MATCH(L2203,SICODI!$G$3:$G$2404,0))))</f>
        <v>PPC24</v>
      </c>
      <c r="N2203" s="121" t="str">
        <f>+IF(ISERROR(VLOOKUP(M2203,'Resumen de precios LLTT'!$C$17:$D$3071,2,FALSE))=FALSE,VLOOKUP(M2203,'Resumen de precios LLTT'!$C$17:$D$3071,2,FALSE),VLOOKUP(M2203,SICODI!$G$3:$J$2404,2,FALSE))</f>
        <v>POSTE DE CONCRETO ARMADO DE 15/400/150/375</v>
      </c>
      <c r="O2203" s="58">
        <f>+IF(ISERROR(VLOOKUP(M2203,'Resumen de precios LLTT'!$C$17:$G$3071,5,FALSE))=FALSE,VLOOKUP(M2203,'Resumen de precios LLTT'!$C$17:$G$3071,5,FALSE),VLOOKUP(M2203,SICODI!$G$3:$J$2404,4,FALSE))</f>
        <v>476.76</v>
      </c>
      <c r="P2203" s="16">
        <f t="shared" si="312"/>
        <v>0.84299999999999997</v>
      </c>
      <c r="Q2203" s="78">
        <f t="shared" si="313"/>
        <v>878.66867999999999</v>
      </c>
      <c r="R2203" s="56">
        <v>0</v>
      </c>
      <c r="S2203" s="16">
        <f t="shared" si="314"/>
        <v>0.13400000000000001</v>
      </c>
      <c r="T2203" s="79">
        <f t="shared" si="315"/>
        <v>9.8118002600000001</v>
      </c>
      <c r="U2203" s="80">
        <f t="shared" si="316"/>
        <v>0.183</v>
      </c>
      <c r="V2203" s="81">
        <f t="shared" si="317"/>
        <v>1.7955594475800001</v>
      </c>
      <c r="W2203" s="79">
        <f t="shared" si="318"/>
        <v>0.60419904645994038</v>
      </c>
      <c r="X2203" s="60">
        <f t="shared" si="319"/>
        <v>0.6</v>
      </c>
      <c r="Y2203" s="56">
        <f>+'INFO ENEL'!R2191</f>
        <v>1</v>
      </c>
      <c r="Z2203" s="59">
        <f t="shared" si="320"/>
        <v>0.6</v>
      </c>
    </row>
    <row r="2204" spans="1:26" ht="15" customHeight="1" x14ac:dyDescent="0.25">
      <c r="A2204" s="55">
        <f>+'INFO ENEL'!A2192</f>
        <v>2187</v>
      </c>
      <c r="B2204" s="121" t="str">
        <f>+INDEX($B$8:$B$15,MATCH(L2204,$L$8:$L$15,0))</f>
        <v>SICODI</v>
      </c>
      <c r="C2204" s="56" t="str">
        <f>+'INFO ENEL'!B2192</f>
        <v>Lima</v>
      </c>
      <c r="D2204" s="56" t="str">
        <f>+'INFO ENEL'!D2192</f>
        <v>HUARAL (LIMA)</v>
      </c>
      <c r="E2204" s="56" t="str">
        <f>+'INFO ENEL'!D2192</f>
        <v>HUARAL (LIMA)</v>
      </c>
      <c r="F2204" s="50">
        <f>+'INFO ENEL'!E2192</f>
        <v>0</v>
      </c>
      <c r="G2204" s="56" t="str">
        <f>+'INFO ENEL'!L2192</f>
        <v>MT</v>
      </c>
      <c r="H2204" s="57">
        <f>+'INFO ENEL'!M2192</f>
        <v>93.29</v>
      </c>
      <c r="I2204" s="56">
        <f>+'INFO ENEL'!N2192</f>
        <v>15</v>
      </c>
      <c r="J2204" s="56" t="str">
        <f>+'INFO ENEL'!O2192</f>
        <v>Poste</v>
      </c>
      <c r="K2204" s="56" t="str">
        <f>+'INFO ENEL'!P2192</f>
        <v>Concreto</v>
      </c>
      <c r="L2204" s="56" t="str">
        <f>+'INFO ENEL'!Q2192</f>
        <v>PPC24</v>
      </c>
      <c r="M2204" s="55" t="str">
        <f>+IF(ISERROR(INDEX('Estructuras de Acero y Concreto'!$C$6:$C$577,MATCH(L2204,'Estructuras de Acero y Concreto'!$D$6:$D$577,0)))=FALSE,INDEX('Estructuras de Acero y Concreto'!$C$6:$C$577,MATCH(L2204,'Estructuras de Acero y Concreto'!$D$6:$D$577,0)),IF(ISERROR(INDEX('Estructuras de Madera'!$C$5:$C$122,MATCH(L2204,'Estructuras de Madera'!$D$5:$D$122,0)))=FALSE,INDEX('Estructuras de Madera'!$C$5:$C$122,MATCH(L2204,'Estructuras de Madera'!$D$5:$D$122,0)),INDEX(SICODI!$G$3:$G$2404,MATCH(L2204,SICODI!$G$3:$G$2404,0))))</f>
        <v>PPC24</v>
      </c>
      <c r="N2204" s="121" t="str">
        <f>+IF(ISERROR(VLOOKUP(M2204,'Resumen de precios LLTT'!$C$17:$D$3071,2,FALSE))=FALSE,VLOOKUP(M2204,'Resumen de precios LLTT'!$C$17:$D$3071,2,FALSE),VLOOKUP(M2204,SICODI!$G$3:$J$2404,2,FALSE))</f>
        <v>POSTE DE CONCRETO ARMADO DE 15/400/150/375</v>
      </c>
      <c r="O2204" s="58">
        <f>+IF(ISERROR(VLOOKUP(M2204,'Resumen de precios LLTT'!$C$17:$G$3071,5,FALSE))=FALSE,VLOOKUP(M2204,'Resumen de precios LLTT'!$C$17:$G$3071,5,FALSE),VLOOKUP(M2204,SICODI!$G$3:$J$2404,4,FALSE))</f>
        <v>476.76</v>
      </c>
      <c r="P2204" s="16">
        <f t="shared" si="312"/>
        <v>0.84299999999999997</v>
      </c>
      <c r="Q2204" s="78">
        <f t="shared" si="313"/>
        <v>878.66867999999999</v>
      </c>
      <c r="R2204" s="56">
        <v>0</v>
      </c>
      <c r="S2204" s="16">
        <f t="shared" si="314"/>
        <v>0.13400000000000001</v>
      </c>
      <c r="T2204" s="79">
        <f t="shared" si="315"/>
        <v>9.8118002600000001</v>
      </c>
      <c r="U2204" s="80">
        <f t="shared" si="316"/>
        <v>0.183</v>
      </c>
      <c r="V2204" s="81">
        <f t="shared" si="317"/>
        <v>1.7955594475800001</v>
      </c>
      <c r="W2204" s="79">
        <f t="shared" si="318"/>
        <v>0.60419904645994038</v>
      </c>
      <c r="X2204" s="60">
        <f t="shared" si="319"/>
        <v>0.6</v>
      </c>
      <c r="Y2204" s="56">
        <f>+'INFO ENEL'!R2192</f>
        <v>1</v>
      </c>
      <c r="Z2204" s="59">
        <f t="shared" si="320"/>
        <v>0.6</v>
      </c>
    </row>
    <row r="2205" spans="1:26" ht="15" customHeight="1" x14ac:dyDescent="0.25">
      <c r="A2205" s="55">
        <f>+'INFO ENEL'!A2193</f>
        <v>2188</v>
      </c>
      <c r="B2205" s="121" t="str">
        <f>+INDEX($B$8:$B$15,MATCH(L2205,$L$8:$L$15,0))</f>
        <v>SICODI</v>
      </c>
      <c r="C2205" s="56" t="str">
        <f>+'INFO ENEL'!B2193</f>
        <v>Lima</v>
      </c>
      <c r="D2205" s="56" t="str">
        <f>+'INFO ENEL'!D2193</f>
        <v>SAYAN (LIMA)</v>
      </c>
      <c r="E2205" s="56" t="str">
        <f>+'INFO ENEL'!D2193</f>
        <v>SAYAN (LIMA)</v>
      </c>
      <c r="F2205" s="50">
        <f>+'INFO ENEL'!E2193</f>
        <v>0</v>
      </c>
      <c r="G2205" s="56" t="str">
        <f>+'INFO ENEL'!L2193</f>
        <v>BT</v>
      </c>
      <c r="H2205" s="57">
        <f>+'INFO ENEL'!M2193</f>
        <v>25.55</v>
      </c>
      <c r="I2205" s="56">
        <f>+'INFO ENEL'!N2193</f>
        <v>9</v>
      </c>
      <c r="J2205" s="56" t="str">
        <f>+'INFO ENEL'!O2193</f>
        <v>Poste</v>
      </c>
      <c r="K2205" s="56" t="str">
        <f>+'INFO ENEL'!P2193</f>
        <v>Concreto</v>
      </c>
      <c r="L2205" s="56" t="str">
        <f>+'INFO ENEL'!Q2193</f>
        <v>PPC38</v>
      </c>
      <c r="M2205" s="55" t="str">
        <f>+IF(ISERROR(INDEX('Estructuras de Acero y Concreto'!$C$6:$C$577,MATCH(L2205,'Estructuras de Acero y Concreto'!$D$6:$D$577,0)))=FALSE,INDEX('Estructuras de Acero y Concreto'!$C$6:$C$577,MATCH(L2205,'Estructuras de Acero y Concreto'!$D$6:$D$577,0)),IF(ISERROR(INDEX('Estructuras de Madera'!$C$5:$C$122,MATCH(L2205,'Estructuras de Madera'!$D$5:$D$122,0)))=FALSE,INDEX('Estructuras de Madera'!$C$5:$C$122,MATCH(L2205,'Estructuras de Madera'!$D$5:$D$122,0)),INDEX(SICODI!$G$3:$G$2404,MATCH(L2205,SICODI!$G$3:$G$2404,0))))</f>
        <v>PPC38</v>
      </c>
      <c r="N2205" s="121" t="str">
        <f>+IF(ISERROR(VLOOKUP(M2205,'Resumen de precios LLTT'!$C$17:$D$3071,2,FALSE))=FALSE,VLOOKUP(M2205,'Resumen de precios LLTT'!$C$17:$D$3071,2,FALSE),VLOOKUP(M2205,SICODI!$G$3:$J$2404,2,FALSE))</f>
        <v>POSTE DE CONCRETO ARMADO PARA A. P.  9/200/120/245</v>
      </c>
      <c r="O2205" s="58">
        <f>+IF(ISERROR(VLOOKUP(M2205,'Resumen de precios LLTT'!$C$17:$G$3071,5,FALSE))=FALSE,VLOOKUP(M2205,'Resumen de precios LLTT'!$C$17:$G$3071,5,FALSE),VLOOKUP(M2205,SICODI!$G$3:$J$2404,4,FALSE))</f>
        <v>159.16999999999999</v>
      </c>
      <c r="P2205" s="16">
        <f t="shared" si="312"/>
        <v>0.77</v>
      </c>
      <c r="Q2205" s="78">
        <f t="shared" si="313"/>
        <v>281.73089999999996</v>
      </c>
      <c r="R2205" s="56">
        <v>0</v>
      </c>
      <c r="S2205" s="16">
        <f t="shared" si="314"/>
        <v>7.2000000000000008E-2</v>
      </c>
      <c r="T2205" s="79">
        <f t="shared" si="315"/>
        <v>1.6903854</v>
      </c>
      <c r="U2205" s="80">
        <f t="shared" si="316"/>
        <v>0.2</v>
      </c>
      <c r="V2205" s="81">
        <f t="shared" si="317"/>
        <v>0.33807708000000003</v>
      </c>
      <c r="W2205" s="79">
        <f t="shared" si="318"/>
        <v>0.1137616744693495</v>
      </c>
      <c r="X2205" s="60">
        <f t="shared" si="319"/>
        <v>0.1</v>
      </c>
      <c r="Y2205" s="56">
        <f>+'INFO ENEL'!R2193</f>
        <v>4</v>
      </c>
      <c r="Z2205" s="59">
        <f t="shared" si="320"/>
        <v>0.4</v>
      </c>
    </row>
    <row r="2206" spans="1:26" ht="15" customHeight="1" x14ac:dyDescent="0.25">
      <c r="A2206" s="55">
        <f>+'INFO ENEL'!A2194</f>
        <v>2189</v>
      </c>
      <c r="B2206" s="121" t="str">
        <f>+INDEX($B$8:$B$15,MATCH(L2206,$L$8:$L$15,0))</f>
        <v>SICODI</v>
      </c>
      <c r="C2206" s="56" t="str">
        <f>+'INFO ENEL'!B2194</f>
        <v>Lima</v>
      </c>
      <c r="D2206" s="56" t="str">
        <f>+'INFO ENEL'!D2194</f>
        <v>SAYAN (LIMA)</v>
      </c>
      <c r="E2206" s="56" t="str">
        <f>+'INFO ENEL'!D2194</f>
        <v>SAYAN (LIMA)</v>
      </c>
      <c r="F2206" s="50">
        <f>+'INFO ENEL'!E2194</f>
        <v>0</v>
      </c>
      <c r="G2206" s="56" t="str">
        <f>+'INFO ENEL'!L2194</f>
        <v>BT</v>
      </c>
      <c r="H2206" s="57">
        <f>+'INFO ENEL'!M2194</f>
        <v>24.96</v>
      </c>
      <c r="I2206" s="56">
        <f>+'INFO ENEL'!N2194</f>
        <v>8</v>
      </c>
      <c r="J2206" s="56" t="str">
        <f>+'INFO ENEL'!O2194</f>
        <v>Poste</v>
      </c>
      <c r="K2206" s="56" t="str">
        <f>+'INFO ENEL'!P2194</f>
        <v>Concreto</v>
      </c>
      <c r="L2206" s="56" t="str">
        <f>+'INFO ENEL'!Q2194</f>
        <v>PPC35</v>
      </c>
      <c r="M2206" s="55" t="str">
        <f>+IF(ISERROR(INDEX('Estructuras de Acero y Concreto'!$C$6:$C$577,MATCH(L2206,'Estructuras de Acero y Concreto'!$D$6:$D$577,0)))=FALSE,INDEX('Estructuras de Acero y Concreto'!$C$6:$C$577,MATCH(L2206,'Estructuras de Acero y Concreto'!$D$6:$D$577,0)),IF(ISERROR(INDEX('Estructuras de Madera'!$C$5:$C$122,MATCH(L2206,'Estructuras de Madera'!$D$5:$D$122,0)))=FALSE,INDEX('Estructuras de Madera'!$C$5:$C$122,MATCH(L2206,'Estructuras de Madera'!$D$5:$D$122,0)),INDEX(SICODI!$G$3:$G$2404,MATCH(L2206,SICODI!$G$3:$G$2404,0))))</f>
        <v>PPC35</v>
      </c>
      <c r="N2206" s="121" t="str">
        <f>+IF(ISERROR(VLOOKUP(M2206,'Resumen de precios LLTT'!$C$17:$D$3071,2,FALSE))=FALSE,VLOOKUP(M2206,'Resumen de precios LLTT'!$C$17:$D$3071,2,FALSE),VLOOKUP(M2206,SICODI!$G$3:$J$2404,2,FALSE))</f>
        <v>POSTE DE CONCRETO ARMADO PARA A. P.  8/200/120/240</v>
      </c>
      <c r="O2206" s="58">
        <f>+IF(ISERROR(VLOOKUP(M2206,'Resumen de precios LLTT'!$C$17:$G$3071,5,FALSE))=FALSE,VLOOKUP(M2206,'Resumen de precios LLTT'!$C$17:$G$3071,5,FALSE),VLOOKUP(M2206,SICODI!$G$3:$J$2404,4,FALSE))</f>
        <v>136.80000000000001</v>
      </c>
      <c r="P2206" s="16">
        <f t="shared" si="312"/>
        <v>0.77</v>
      </c>
      <c r="Q2206" s="78">
        <f t="shared" si="313"/>
        <v>242.13600000000002</v>
      </c>
      <c r="R2206" s="56">
        <v>0</v>
      </c>
      <c r="S2206" s="16">
        <f t="shared" si="314"/>
        <v>7.2000000000000008E-2</v>
      </c>
      <c r="T2206" s="79">
        <f t="shared" si="315"/>
        <v>1.4528160000000003</v>
      </c>
      <c r="U2206" s="80">
        <f t="shared" si="316"/>
        <v>0.2</v>
      </c>
      <c r="V2206" s="81">
        <f t="shared" si="317"/>
        <v>0.29056320000000008</v>
      </c>
      <c r="W2206" s="79">
        <f t="shared" si="318"/>
        <v>9.7773431346403303E-2</v>
      </c>
      <c r="X2206" s="60">
        <f t="shared" si="319"/>
        <v>0.1</v>
      </c>
      <c r="Y2206" s="56">
        <f>+'INFO ENEL'!R2194</f>
        <v>3</v>
      </c>
      <c r="Z2206" s="59">
        <f t="shared" si="320"/>
        <v>0.30000000000000004</v>
      </c>
    </row>
    <row r="2207" spans="1:26" ht="15" customHeight="1" x14ac:dyDescent="0.25">
      <c r="A2207" s="55">
        <f>+'INFO ENEL'!A2195</f>
        <v>2190</v>
      </c>
      <c r="B2207" s="121" t="str">
        <f>+INDEX($B$8:$B$15,MATCH(L2207,$L$8:$L$15,0))</f>
        <v>SICODI</v>
      </c>
      <c r="C2207" s="56" t="str">
        <f>+'INFO ENEL'!B2195</f>
        <v>Lima</v>
      </c>
      <c r="D2207" s="56" t="str">
        <f>+'INFO ENEL'!D2195</f>
        <v>SAYAN (LIMA)</v>
      </c>
      <c r="E2207" s="56" t="str">
        <f>+'INFO ENEL'!D2195</f>
        <v>SAYAN (LIMA)</v>
      </c>
      <c r="F2207" s="50">
        <f>+'INFO ENEL'!E2195</f>
        <v>0</v>
      </c>
      <c r="G2207" s="56" t="str">
        <f>+'INFO ENEL'!L2195</f>
        <v>MT</v>
      </c>
      <c r="H2207" s="57">
        <f>+'INFO ENEL'!M2195</f>
        <v>34.57</v>
      </c>
      <c r="I2207" s="56">
        <f>+'INFO ENEL'!N2195</f>
        <v>15</v>
      </c>
      <c r="J2207" s="56" t="str">
        <f>+'INFO ENEL'!O2195</f>
        <v>Poste</v>
      </c>
      <c r="K2207" s="56" t="str">
        <f>+'INFO ENEL'!P2195</f>
        <v>Concreto</v>
      </c>
      <c r="L2207" s="56" t="str">
        <f>+'INFO ENEL'!Q2195</f>
        <v>PPC24</v>
      </c>
      <c r="M2207" s="55" t="str">
        <f>+IF(ISERROR(INDEX('Estructuras de Acero y Concreto'!$C$6:$C$577,MATCH(L2207,'Estructuras de Acero y Concreto'!$D$6:$D$577,0)))=FALSE,INDEX('Estructuras de Acero y Concreto'!$C$6:$C$577,MATCH(L2207,'Estructuras de Acero y Concreto'!$D$6:$D$577,0)),IF(ISERROR(INDEX('Estructuras de Madera'!$C$5:$C$122,MATCH(L2207,'Estructuras de Madera'!$D$5:$D$122,0)))=FALSE,INDEX('Estructuras de Madera'!$C$5:$C$122,MATCH(L2207,'Estructuras de Madera'!$D$5:$D$122,0)),INDEX(SICODI!$G$3:$G$2404,MATCH(L2207,SICODI!$G$3:$G$2404,0))))</f>
        <v>PPC24</v>
      </c>
      <c r="N2207" s="121" t="str">
        <f>+IF(ISERROR(VLOOKUP(M2207,'Resumen de precios LLTT'!$C$17:$D$3071,2,FALSE))=FALSE,VLOOKUP(M2207,'Resumen de precios LLTT'!$C$17:$D$3071,2,FALSE),VLOOKUP(M2207,SICODI!$G$3:$J$2404,2,FALSE))</f>
        <v>POSTE DE CONCRETO ARMADO DE 15/400/150/375</v>
      </c>
      <c r="O2207" s="58">
        <f>+IF(ISERROR(VLOOKUP(M2207,'Resumen de precios LLTT'!$C$17:$G$3071,5,FALSE))=FALSE,VLOOKUP(M2207,'Resumen de precios LLTT'!$C$17:$G$3071,5,FALSE),VLOOKUP(M2207,SICODI!$G$3:$J$2404,4,FALSE))</f>
        <v>476.76</v>
      </c>
      <c r="P2207" s="16">
        <f t="shared" si="312"/>
        <v>0.84299999999999997</v>
      </c>
      <c r="Q2207" s="78">
        <f t="shared" si="313"/>
        <v>878.66867999999999</v>
      </c>
      <c r="R2207" s="56">
        <v>0</v>
      </c>
      <c r="S2207" s="16">
        <f t="shared" si="314"/>
        <v>0.13400000000000001</v>
      </c>
      <c r="T2207" s="79">
        <f t="shared" si="315"/>
        <v>9.8118002600000001</v>
      </c>
      <c r="U2207" s="80">
        <f t="shared" si="316"/>
        <v>0.183</v>
      </c>
      <c r="V2207" s="81">
        <f t="shared" si="317"/>
        <v>1.7955594475800001</v>
      </c>
      <c r="W2207" s="79">
        <f t="shared" si="318"/>
        <v>0.60419904645994038</v>
      </c>
      <c r="X2207" s="60">
        <f t="shared" si="319"/>
        <v>0.6</v>
      </c>
      <c r="Y2207" s="56">
        <f>+'INFO ENEL'!R2195</f>
        <v>1</v>
      </c>
      <c r="Z2207" s="59">
        <f t="shared" si="320"/>
        <v>0.6</v>
      </c>
    </row>
    <row r="2208" spans="1:26" ht="15" customHeight="1" x14ac:dyDescent="0.25">
      <c r="A2208" s="55">
        <f>+'INFO ENEL'!A2196</f>
        <v>2191</v>
      </c>
      <c r="B2208" s="121" t="str">
        <f>+INDEX($B$8:$B$15,MATCH(L2208,$L$8:$L$15,0))</f>
        <v>SICODI</v>
      </c>
      <c r="C2208" s="56" t="str">
        <f>+'INFO ENEL'!B2196</f>
        <v>Lima</v>
      </c>
      <c r="D2208" s="56" t="str">
        <f>+'INFO ENEL'!D2196</f>
        <v>SAYAN (LIMA)</v>
      </c>
      <c r="E2208" s="56" t="str">
        <f>+'INFO ENEL'!D2196</f>
        <v>SAYAN (LIMA)</v>
      </c>
      <c r="F2208" s="50">
        <f>+'INFO ENEL'!E2196</f>
        <v>0</v>
      </c>
      <c r="G2208" s="56" t="str">
        <f>+'INFO ENEL'!L2196</f>
        <v>MT</v>
      </c>
      <c r="H2208" s="57">
        <f>+'INFO ENEL'!M2196</f>
        <v>35.36</v>
      </c>
      <c r="I2208" s="56">
        <f>+'INFO ENEL'!N2196</f>
        <v>13</v>
      </c>
      <c r="J2208" s="56" t="str">
        <f>+'INFO ENEL'!O2196</f>
        <v>Poste</v>
      </c>
      <c r="K2208" s="56" t="str">
        <f>+'INFO ENEL'!P2196</f>
        <v>Concreto</v>
      </c>
      <c r="L2208" s="56" t="str">
        <f>+'INFO ENEL'!Q2196</f>
        <v>PPC20</v>
      </c>
      <c r="M2208" s="55" t="str">
        <f>+IF(ISERROR(INDEX('Estructuras de Acero y Concreto'!$C$6:$C$577,MATCH(L2208,'Estructuras de Acero y Concreto'!$D$6:$D$577,0)))=FALSE,INDEX('Estructuras de Acero y Concreto'!$C$6:$C$577,MATCH(L2208,'Estructuras de Acero y Concreto'!$D$6:$D$577,0)),IF(ISERROR(INDEX('Estructuras de Madera'!$C$5:$C$122,MATCH(L2208,'Estructuras de Madera'!$D$5:$D$122,0)))=FALSE,INDEX('Estructuras de Madera'!$C$5:$C$122,MATCH(L2208,'Estructuras de Madera'!$D$5:$D$122,0)),INDEX(SICODI!$G$3:$G$2404,MATCH(L2208,SICODI!$G$3:$G$2404,0))))</f>
        <v>PPC20</v>
      </c>
      <c r="N2208" s="121" t="str">
        <f>+IF(ISERROR(VLOOKUP(M2208,'Resumen de precios LLTT'!$C$17:$D$3071,2,FALSE))=FALSE,VLOOKUP(M2208,'Resumen de precios LLTT'!$C$17:$D$3071,2,FALSE),VLOOKUP(M2208,SICODI!$G$3:$J$2404,2,FALSE))</f>
        <v>POSTE DE CONCRETO ARMADO DE 13/400/150/345</v>
      </c>
      <c r="O2208" s="58">
        <f>+IF(ISERROR(VLOOKUP(M2208,'Resumen de precios LLTT'!$C$17:$G$3071,5,FALSE))=FALSE,VLOOKUP(M2208,'Resumen de precios LLTT'!$C$17:$G$3071,5,FALSE),VLOOKUP(M2208,SICODI!$G$3:$J$2404,4,FALSE))</f>
        <v>364.69</v>
      </c>
      <c r="P2208" s="16">
        <f t="shared" si="312"/>
        <v>0.84299999999999997</v>
      </c>
      <c r="Q2208" s="78">
        <f t="shared" si="313"/>
        <v>672.12366999999995</v>
      </c>
      <c r="R2208" s="56">
        <v>0</v>
      </c>
      <c r="S2208" s="16">
        <f t="shared" si="314"/>
        <v>0.13400000000000001</v>
      </c>
      <c r="T2208" s="79">
        <f t="shared" si="315"/>
        <v>7.5053809816666659</v>
      </c>
      <c r="U2208" s="80">
        <f t="shared" si="316"/>
        <v>0.183</v>
      </c>
      <c r="V2208" s="81">
        <f t="shared" si="317"/>
        <v>1.3734847196449997</v>
      </c>
      <c r="W2208" s="79">
        <f t="shared" si="318"/>
        <v>0.46217247724950827</v>
      </c>
      <c r="X2208" s="60">
        <f t="shared" si="319"/>
        <v>0.5</v>
      </c>
      <c r="Y2208" s="56">
        <f>+'INFO ENEL'!R2196</f>
        <v>1</v>
      </c>
      <c r="Z2208" s="59">
        <f t="shared" si="320"/>
        <v>0.5</v>
      </c>
    </row>
    <row r="2209" spans="1:26" ht="15" customHeight="1" x14ac:dyDescent="0.25">
      <c r="A2209" s="55">
        <f>+'INFO ENEL'!A2197</f>
        <v>2192</v>
      </c>
      <c r="B2209" s="121" t="str">
        <f>+INDEX($B$8:$B$15,MATCH(L2209,$L$8:$L$15,0))</f>
        <v>SICODI</v>
      </c>
      <c r="C2209" s="56" t="str">
        <f>+'INFO ENEL'!B2197</f>
        <v>Lima</v>
      </c>
      <c r="D2209" s="56" t="str">
        <f>+'INFO ENEL'!D2197</f>
        <v>SAYAN (LIMA)</v>
      </c>
      <c r="E2209" s="56" t="str">
        <f>+'INFO ENEL'!D2197</f>
        <v>SAYAN (LIMA)</v>
      </c>
      <c r="F2209" s="50">
        <f>+'INFO ENEL'!E2197</f>
        <v>0</v>
      </c>
      <c r="G2209" s="56" t="str">
        <f>+'INFO ENEL'!L2197</f>
        <v>MT</v>
      </c>
      <c r="H2209" s="57">
        <f>+'INFO ENEL'!M2197</f>
        <v>30.49</v>
      </c>
      <c r="I2209" s="56">
        <f>+'INFO ENEL'!N2197</f>
        <v>15</v>
      </c>
      <c r="J2209" s="56" t="str">
        <f>+'INFO ENEL'!O2197</f>
        <v>Poste</v>
      </c>
      <c r="K2209" s="56" t="str">
        <f>+'INFO ENEL'!P2197</f>
        <v>Concreto</v>
      </c>
      <c r="L2209" s="56" t="str">
        <f>+'INFO ENEL'!Q2197</f>
        <v>PPC24</v>
      </c>
      <c r="M2209" s="55" t="str">
        <f>+IF(ISERROR(INDEX('Estructuras de Acero y Concreto'!$C$6:$C$577,MATCH(L2209,'Estructuras de Acero y Concreto'!$D$6:$D$577,0)))=FALSE,INDEX('Estructuras de Acero y Concreto'!$C$6:$C$577,MATCH(L2209,'Estructuras de Acero y Concreto'!$D$6:$D$577,0)),IF(ISERROR(INDEX('Estructuras de Madera'!$C$5:$C$122,MATCH(L2209,'Estructuras de Madera'!$D$5:$D$122,0)))=FALSE,INDEX('Estructuras de Madera'!$C$5:$C$122,MATCH(L2209,'Estructuras de Madera'!$D$5:$D$122,0)),INDEX(SICODI!$G$3:$G$2404,MATCH(L2209,SICODI!$G$3:$G$2404,0))))</f>
        <v>PPC24</v>
      </c>
      <c r="N2209" s="121" t="str">
        <f>+IF(ISERROR(VLOOKUP(M2209,'Resumen de precios LLTT'!$C$17:$D$3071,2,FALSE))=FALSE,VLOOKUP(M2209,'Resumen de precios LLTT'!$C$17:$D$3071,2,FALSE),VLOOKUP(M2209,SICODI!$G$3:$J$2404,2,FALSE))</f>
        <v>POSTE DE CONCRETO ARMADO DE 15/400/150/375</v>
      </c>
      <c r="O2209" s="58">
        <f>+IF(ISERROR(VLOOKUP(M2209,'Resumen de precios LLTT'!$C$17:$G$3071,5,FALSE))=FALSE,VLOOKUP(M2209,'Resumen de precios LLTT'!$C$17:$G$3071,5,FALSE),VLOOKUP(M2209,SICODI!$G$3:$J$2404,4,FALSE))</f>
        <v>476.76</v>
      </c>
      <c r="P2209" s="16">
        <f t="shared" si="312"/>
        <v>0.84299999999999997</v>
      </c>
      <c r="Q2209" s="78">
        <f t="shared" si="313"/>
        <v>878.66867999999999</v>
      </c>
      <c r="R2209" s="56">
        <v>0</v>
      </c>
      <c r="S2209" s="16">
        <f t="shared" si="314"/>
        <v>0.13400000000000001</v>
      </c>
      <c r="T2209" s="79">
        <f t="shared" si="315"/>
        <v>9.8118002600000001</v>
      </c>
      <c r="U2209" s="80">
        <f t="shared" si="316"/>
        <v>0.183</v>
      </c>
      <c r="V2209" s="81">
        <f t="shared" si="317"/>
        <v>1.7955594475800001</v>
      </c>
      <c r="W2209" s="79">
        <f t="shared" si="318"/>
        <v>0.60419904645994038</v>
      </c>
      <c r="X2209" s="60">
        <f t="shared" si="319"/>
        <v>0.6</v>
      </c>
      <c r="Y2209" s="56">
        <f>+'INFO ENEL'!R2197</f>
        <v>1</v>
      </c>
      <c r="Z2209" s="59">
        <f t="shared" si="320"/>
        <v>0.6</v>
      </c>
    </row>
    <row r="2210" spans="1:26" ht="15" customHeight="1" x14ac:dyDescent="0.25">
      <c r="A2210" s="55">
        <f>+'INFO ENEL'!A2198</f>
        <v>2193</v>
      </c>
      <c r="B2210" s="121" t="str">
        <f>+INDEX($B$8:$B$15,MATCH(L2210,$L$8:$L$15,0))</f>
        <v>SICODI</v>
      </c>
      <c r="C2210" s="56" t="str">
        <f>+'INFO ENEL'!B2198</f>
        <v>Lima</v>
      </c>
      <c r="D2210" s="56" t="str">
        <f>+'INFO ENEL'!D2198</f>
        <v>SAYAN (LIMA)</v>
      </c>
      <c r="E2210" s="56" t="str">
        <f>+'INFO ENEL'!D2198</f>
        <v>SAYAN (LIMA)</v>
      </c>
      <c r="F2210" s="50">
        <f>+'INFO ENEL'!E2198</f>
        <v>0</v>
      </c>
      <c r="G2210" s="56" t="str">
        <f>+'INFO ENEL'!L2198</f>
        <v>BT</v>
      </c>
      <c r="H2210" s="57">
        <f>+'INFO ENEL'!M2198</f>
        <v>31.42</v>
      </c>
      <c r="I2210" s="56">
        <f>+'INFO ENEL'!N2198</f>
        <v>8</v>
      </c>
      <c r="J2210" s="56" t="str">
        <f>+'INFO ENEL'!O2198</f>
        <v>Poste</v>
      </c>
      <c r="K2210" s="56" t="str">
        <f>+'INFO ENEL'!P2198</f>
        <v>Concreto</v>
      </c>
      <c r="L2210" s="56" t="str">
        <f>+'INFO ENEL'!Q2198</f>
        <v>PPC35</v>
      </c>
      <c r="M2210" s="55" t="str">
        <f>+IF(ISERROR(INDEX('Estructuras de Acero y Concreto'!$C$6:$C$577,MATCH(L2210,'Estructuras de Acero y Concreto'!$D$6:$D$577,0)))=FALSE,INDEX('Estructuras de Acero y Concreto'!$C$6:$C$577,MATCH(L2210,'Estructuras de Acero y Concreto'!$D$6:$D$577,0)),IF(ISERROR(INDEX('Estructuras de Madera'!$C$5:$C$122,MATCH(L2210,'Estructuras de Madera'!$D$5:$D$122,0)))=FALSE,INDEX('Estructuras de Madera'!$C$5:$C$122,MATCH(L2210,'Estructuras de Madera'!$D$5:$D$122,0)),INDEX(SICODI!$G$3:$G$2404,MATCH(L2210,SICODI!$G$3:$G$2404,0))))</f>
        <v>PPC35</v>
      </c>
      <c r="N2210" s="121" t="str">
        <f>+IF(ISERROR(VLOOKUP(M2210,'Resumen de precios LLTT'!$C$17:$D$3071,2,FALSE))=FALSE,VLOOKUP(M2210,'Resumen de precios LLTT'!$C$17:$D$3071,2,FALSE),VLOOKUP(M2210,SICODI!$G$3:$J$2404,2,FALSE))</f>
        <v>POSTE DE CONCRETO ARMADO PARA A. P.  8/200/120/240</v>
      </c>
      <c r="O2210" s="58">
        <f>+IF(ISERROR(VLOOKUP(M2210,'Resumen de precios LLTT'!$C$17:$G$3071,5,FALSE))=FALSE,VLOOKUP(M2210,'Resumen de precios LLTT'!$C$17:$G$3071,5,FALSE),VLOOKUP(M2210,SICODI!$G$3:$J$2404,4,FALSE))</f>
        <v>136.80000000000001</v>
      </c>
      <c r="P2210" s="16">
        <f t="shared" si="312"/>
        <v>0.77</v>
      </c>
      <c r="Q2210" s="78">
        <f t="shared" si="313"/>
        <v>242.13600000000002</v>
      </c>
      <c r="R2210" s="56">
        <v>0</v>
      </c>
      <c r="S2210" s="16">
        <f t="shared" si="314"/>
        <v>7.2000000000000008E-2</v>
      </c>
      <c r="T2210" s="79">
        <f t="shared" si="315"/>
        <v>1.4528160000000003</v>
      </c>
      <c r="U2210" s="80">
        <f t="shared" si="316"/>
        <v>0.2</v>
      </c>
      <c r="V2210" s="81">
        <f t="shared" si="317"/>
        <v>0.29056320000000008</v>
      </c>
      <c r="W2210" s="79">
        <f t="shared" si="318"/>
        <v>9.7773431346403303E-2</v>
      </c>
      <c r="X2210" s="60">
        <f t="shared" si="319"/>
        <v>0.1</v>
      </c>
      <c r="Y2210" s="56">
        <f>+'INFO ENEL'!R2198</f>
        <v>3</v>
      </c>
      <c r="Z2210" s="59">
        <f t="shared" si="320"/>
        <v>0.30000000000000004</v>
      </c>
    </row>
    <row r="2211" spans="1:26" ht="15" customHeight="1" x14ac:dyDescent="0.25">
      <c r="A2211" s="55">
        <f>+'INFO ENEL'!A2199</f>
        <v>2194</v>
      </c>
      <c r="B2211" s="121" t="str">
        <f>+INDEX($B$8:$B$15,MATCH(L2211,$L$8:$L$15,0))</f>
        <v>SICODI</v>
      </c>
      <c r="C2211" s="56" t="str">
        <f>+'INFO ENEL'!B2199</f>
        <v>Lima</v>
      </c>
      <c r="D2211" s="56" t="str">
        <f>+'INFO ENEL'!D2199</f>
        <v>SAYAN (LIMA)</v>
      </c>
      <c r="E2211" s="56" t="str">
        <f>+'INFO ENEL'!D2199</f>
        <v>SAYAN (LIMA)</v>
      </c>
      <c r="F2211" s="50">
        <f>+'INFO ENEL'!E2199</f>
        <v>0</v>
      </c>
      <c r="G2211" s="56" t="str">
        <f>+'INFO ENEL'!L2199</f>
        <v>MT</v>
      </c>
      <c r="H2211" s="57">
        <f>+'INFO ENEL'!M2199</f>
        <v>27.72</v>
      </c>
      <c r="I2211" s="56">
        <f>+'INFO ENEL'!N2199</f>
        <v>15</v>
      </c>
      <c r="J2211" s="56" t="str">
        <f>+'INFO ENEL'!O2199</f>
        <v>Poste</v>
      </c>
      <c r="K2211" s="56" t="str">
        <f>+'INFO ENEL'!P2199</f>
        <v>Concreto</v>
      </c>
      <c r="L2211" s="56" t="str">
        <f>+'INFO ENEL'!Q2199</f>
        <v>PPC24</v>
      </c>
      <c r="M2211" s="55" t="str">
        <f>+IF(ISERROR(INDEX('Estructuras de Acero y Concreto'!$C$6:$C$577,MATCH(L2211,'Estructuras de Acero y Concreto'!$D$6:$D$577,0)))=FALSE,INDEX('Estructuras de Acero y Concreto'!$C$6:$C$577,MATCH(L2211,'Estructuras de Acero y Concreto'!$D$6:$D$577,0)),IF(ISERROR(INDEX('Estructuras de Madera'!$C$5:$C$122,MATCH(L2211,'Estructuras de Madera'!$D$5:$D$122,0)))=FALSE,INDEX('Estructuras de Madera'!$C$5:$C$122,MATCH(L2211,'Estructuras de Madera'!$D$5:$D$122,0)),INDEX(SICODI!$G$3:$G$2404,MATCH(L2211,SICODI!$G$3:$G$2404,0))))</f>
        <v>PPC24</v>
      </c>
      <c r="N2211" s="121" t="str">
        <f>+IF(ISERROR(VLOOKUP(M2211,'Resumen de precios LLTT'!$C$17:$D$3071,2,FALSE))=FALSE,VLOOKUP(M2211,'Resumen de precios LLTT'!$C$17:$D$3071,2,FALSE),VLOOKUP(M2211,SICODI!$G$3:$J$2404,2,FALSE))</f>
        <v>POSTE DE CONCRETO ARMADO DE 15/400/150/375</v>
      </c>
      <c r="O2211" s="58">
        <f>+IF(ISERROR(VLOOKUP(M2211,'Resumen de precios LLTT'!$C$17:$G$3071,5,FALSE))=FALSE,VLOOKUP(M2211,'Resumen de precios LLTT'!$C$17:$G$3071,5,FALSE),VLOOKUP(M2211,SICODI!$G$3:$J$2404,4,FALSE))</f>
        <v>476.76</v>
      </c>
      <c r="P2211" s="16">
        <f t="shared" si="312"/>
        <v>0.84299999999999997</v>
      </c>
      <c r="Q2211" s="78">
        <f t="shared" si="313"/>
        <v>878.66867999999999</v>
      </c>
      <c r="R2211" s="56">
        <v>0</v>
      </c>
      <c r="S2211" s="16">
        <f t="shared" si="314"/>
        <v>0.13400000000000001</v>
      </c>
      <c r="T2211" s="79">
        <f t="shared" si="315"/>
        <v>9.8118002600000001</v>
      </c>
      <c r="U2211" s="80">
        <f t="shared" si="316"/>
        <v>0.183</v>
      </c>
      <c r="V2211" s="81">
        <f t="shared" si="317"/>
        <v>1.7955594475800001</v>
      </c>
      <c r="W2211" s="79">
        <f t="shared" si="318"/>
        <v>0.60419904645994038</v>
      </c>
      <c r="X2211" s="60">
        <f t="shared" si="319"/>
        <v>0.6</v>
      </c>
      <c r="Y2211" s="56">
        <f>+'INFO ENEL'!R2199</f>
        <v>1</v>
      </c>
      <c r="Z2211" s="59">
        <f t="shared" si="320"/>
        <v>0.6</v>
      </c>
    </row>
    <row r="2212" spans="1:26" ht="15" customHeight="1" x14ac:dyDescent="0.25">
      <c r="A2212" s="55">
        <f>+'INFO ENEL'!A2200</f>
        <v>2195</v>
      </c>
      <c r="B2212" s="121" t="str">
        <f>+INDEX($B$8:$B$15,MATCH(L2212,$L$8:$L$15,0))</f>
        <v>SICODI</v>
      </c>
      <c r="C2212" s="56" t="str">
        <f>+'INFO ENEL'!B2200</f>
        <v>Lima</v>
      </c>
      <c r="D2212" s="56" t="str">
        <f>+'INFO ENEL'!D2200</f>
        <v>SAYAN (LIMA)</v>
      </c>
      <c r="E2212" s="56" t="str">
        <f>+'INFO ENEL'!D2200</f>
        <v>SAYAN (LIMA)</v>
      </c>
      <c r="F2212" s="50">
        <f>+'INFO ENEL'!E2200</f>
        <v>0</v>
      </c>
      <c r="G2212" s="56" t="str">
        <f>+'INFO ENEL'!L2200</f>
        <v>MT</v>
      </c>
      <c r="H2212" s="57">
        <f>+'INFO ENEL'!M2200</f>
        <v>27.71</v>
      </c>
      <c r="I2212" s="56">
        <f>+'INFO ENEL'!N2200</f>
        <v>15</v>
      </c>
      <c r="J2212" s="56" t="str">
        <f>+'INFO ENEL'!O2200</f>
        <v>Poste</v>
      </c>
      <c r="K2212" s="56" t="str">
        <f>+'INFO ENEL'!P2200</f>
        <v>Concreto</v>
      </c>
      <c r="L2212" s="56" t="str">
        <f>+'INFO ENEL'!Q2200</f>
        <v>PPC24</v>
      </c>
      <c r="M2212" s="55" t="str">
        <f>+IF(ISERROR(INDEX('Estructuras de Acero y Concreto'!$C$6:$C$577,MATCH(L2212,'Estructuras de Acero y Concreto'!$D$6:$D$577,0)))=FALSE,INDEX('Estructuras de Acero y Concreto'!$C$6:$C$577,MATCH(L2212,'Estructuras de Acero y Concreto'!$D$6:$D$577,0)),IF(ISERROR(INDEX('Estructuras de Madera'!$C$5:$C$122,MATCH(L2212,'Estructuras de Madera'!$D$5:$D$122,0)))=FALSE,INDEX('Estructuras de Madera'!$C$5:$C$122,MATCH(L2212,'Estructuras de Madera'!$D$5:$D$122,0)),INDEX(SICODI!$G$3:$G$2404,MATCH(L2212,SICODI!$G$3:$G$2404,0))))</f>
        <v>PPC24</v>
      </c>
      <c r="N2212" s="121" t="str">
        <f>+IF(ISERROR(VLOOKUP(M2212,'Resumen de precios LLTT'!$C$17:$D$3071,2,FALSE))=FALSE,VLOOKUP(M2212,'Resumen de precios LLTT'!$C$17:$D$3071,2,FALSE),VLOOKUP(M2212,SICODI!$G$3:$J$2404,2,FALSE))</f>
        <v>POSTE DE CONCRETO ARMADO DE 15/400/150/375</v>
      </c>
      <c r="O2212" s="58">
        <f>+IF(ISERROR(VLOOKUP(M2212,'Resumen de precios LLTT'!$C$17:$G$3071,5,FALSE))=FALSE,VLOOKUP(M2212,'Resumen de precios LLTT'!$C$17:$G$3071,5,FALSE),VLOOKUP(M2212,SICODI!$G$3:$J$2404,4,FALSE))</f>
        <v>476.76</v>
      </c>
      <c r="P2212" s="16">
        <f t="shared" si="312"/>
        <v>0.84299999999999997</v>
      </c>
      <c r="Q2212" s="78">
        <f t="shared" si="313"/>
        <v>878.66867999999999</v>
      </c>
      <c r="R2212" s="56">
        <v>0</v>
      </c>
      <c r="S2212" s="16">
        <f t="shared" si="314"/>
        <v>0.13400000000000001</v>
      </c>
      <c r="T2212" s="79">
        <f t="shared" si="315"/>
        <v>9.8118002600000001</v>
      </c>
      <c r="U2212" s="80">
        <f t="shared" si="316"/>
        <v>0.183</v>
      </c>
      <c r="V2212" s="81">
        <f t="shared" si="317"/>
        <v>1.7955594475800001</v>
      </c>
      <c r="W2212" s="79">
        <f t="shared" si="318"/>
        <v>0.60419904645994038</v>
      </c>
      <c r="X2212" s="60">
        <f t="shared" si="319"/>
        <v>0.6</v>
      </c>
      <c r="Y2212" s="56">
        <f>+'INFO ENEL'!R2200</f>
        <v>1</v>
      </c>
      <c r="Z2212" s="59">
        <f t="shared" si="320"/>
        <v>0.6</v>
      </c>
    </row>
    <row r="2213" spans="1:26" ht="15" customHeight="1" x14ac:dyDescent="0.25">
      <c r="A2213" s="55">
        <f>+'INFO ENEL'!A2201</f>
        <v>2196</v>
      </c>
      <c r="B2213" s="121" t="str">
        <f>+INDEX($B$8:$B$15,MATCH(L2213,$L$8:$L$15,0))</f>
        <v>SICODI</v>
      </c>
      <c r="C2213" s="56" t="str">
        <f>+'INFO ENEL'!B2201</f>
        <v>Lima</v>
      </c>
      <c r="D2213" s="56" t="str">
        <f>+'INFO ENEL'!D2201</f>
        <v>SAYAN (LIMA)</v>
      </c>
      <c r="E2213" s="56" t="str">
        <f>+'INFO ENEL'!D2201</f>
        <v>SAYAN (LIMA)</v>
      </c>
      <c r="F2213" s="50">
        <f>+'INFO ENEL'!E2201</f>
        <v>0</v>
      </c>
      <c r="G2213" s="56" t="str">
        <f>+'INFO ENEL'!L2201</f>
        <v>BT</v>
      </c>
      <c r="H2213" s="57">
        <f>+'INFO ENEL'!M2201</f>
        <v>24.69</v>
      </c>
      <c r="I2213" s="56">
        <f>+'INFO ENEL'!N2201</f>
        <v>8</v>
      </c>
      <c r="J2213" s="56" t="str">
        <f>+'INFO ENEL'!O2201</f>
        <v>Poste</v>
      </c>
      <c r="K2213" s="56" t="str">
        <f>+'INFO ENEL'!P2201</f>
        <v>Concreto</v>
      </c>
      <c r="L2213" s="56" t="str">
        <f>+'INFO ENEL'!Q2201</f>
        <v>PPC35</v>
      </c>
      <c r="M2213" s="55" t="str">
        <f>+IF(ISERROR(INDEX('Estructuras de Acero y Concreto'!$C$6:$C$577,MATCH(L2213,'Estructuras de Acero y Concreto'!$D$6:$D$577,0)))=FALSE,INDEX('Estructuras de Acero y Concreto'!$C$6:$C$577,MATCH(L2213,'Estructuras de Acero y Concreto'!$D$6:$D$577,0)),IF(ISERROR(INDEX('Estructuras de Madera'!$C$5:$C$122,MATCH(L2213,'Estructuras de Madera'!$D$5:$D$122,0)))=FALSE,INDEX('Estructuras de Madera'!$C$5:$C$122,MATCH(L2213,'Estructuras de Madera'!$D$5:$D$122,0)),INDEX(SICODI!$G$3:$G$2404,MATCH(L2213,SICODI!$G$3:$G$2404,0))))</f>
        <v>PPC35</v>
      </c>
      <c r="N2213" s="121" t="str">
        <f>+IF(ISERROR(VLOOKUP(M2213,'Resumen de precios LLTT'!$C$17:$D$3071,2,FALSE))=FALSE,VLOOKUP(M2213,'Resumen de precios LLTT'!$C$17:$D$3071,2,FALSE),VLOOKUP(M2213,SICODI!$G$3:$J$2404,2,FALSE))</f>
        <v>POSTE DE CONCRETO ARMADO PARA A. P.  8/200/120/240</v>
      </c>
      <c r="O2213" s="58">
        <f>+IF(ISERROR(VLOOKUP(M2213,'Resumen de precios LLTT'!$C$17:$G$3071,5,FALSE))=FALSE,VLOOKUP(M2213,'Resumen de precios LLTT'!$C$17:$G$3071,5,FALSE),VLOOKUP(M2213,SICODI!$G$3:$J$2404,4,FALSE))</f>
        <v>136.80000000000001</v>
      </c>
      <c r="P2213" s="16">
        <f t="shared" si="312"/>
        <v>0.77</v>
      </c>
      <c r="Q2213" s="78">
        <f t="shared" si="313"/>
        <v>242.13600000000002</v>
      </c>
      <c r="R2213" s="56">
        <v>0</v>
      </c>
      <c r="S2213" s="16">
        <f t="shared" si="314"/>
        <v>7.2000000000000008E-2</v>
      </c>
      <c r="T2213" s="79">
        <f t="shared" si="315"/>
        <v>1.4528160000000003</v>
      </c>
      <c r="U2213" s="80">
        <f t="shared" si="316"/>
        <v>0.2</v>
      </c>
      <c r="V2213" s="81">
        <f t="shared" si="317"/>
        <v>0.29056320000000008</v>
      </c>
      <c r="W2213" s="79">
        <f t="shared" si="318"/>
        <v>9.7773431346403303E-2</v>
      </c>
      <c r="X2213" s="60">
        <f t="shared" si="319"/>
        <v>0.1</v>
      </c>
      <c r="Y2213" s="56">
        <f>+'INFO ENEL'!R2201</f>
        <v>3</v>
      </c>
      <c r="Z2213" s="59">
        <f t="shared" si="320"/>
        <v>0.30000000000000004</v>
      </c>
    </row>
    <row r="2214" spans="1:26" ht="15" customHeight="1" x14ac:dyDescent="0.25">
      <c r="A2214" s="55">
        <f>+'INFO ENEL'!A2202</f>
        <v>2197</v>
      </c>
      <c r="B2214" s="121" t="str">
        <f>+INDEX($B$8:$B$15,MATCH(L2214,$L$8:$L$15,0))</f>
        <v>SICODI</v>
      </c>
      <c r="C2214" s="56" t="str">
        <f>+'INFO ENEL'!B2202</f>
        <v>Lima</v>
      </c>
      <c r="D2214" s="56" t="str">
        <f>+'INFO ENEL'!D2202</f>
        <v>SAYAN (LIMA)</v>
      </c>
      <c r="E2214" s="56" t="str">
        <f>+'INFO ENEL'!D2202</f>
        <v>SAYAN (LIMA)</v>
      </c>
      <c r="F2214" s="50">
        <f>+'INFO ENEL'!E2202</f>
        <v>0</v>
      </c>
      <c r="G2214" s="56" t="str">
        <f>+'INFO ENEL'!L2202</f>
        <v>MT</v>
      </c>
      <c r="H2214" s="57">
        <f>+'INFO ENEL'!M2202</f>
        <v>37.82</v>
      </c>
      <c r="I2214" s="56">
        <f>+'INFO ENEL'!N2202</f>
        <v>15</v>
      </c>
      <c r="J2214" s="56" t="str">
        <f>+'INFO ENEL'!O2202</f>
        <v>Poste</v>
      </c>
      <c r="K2214" s="56" t="str">
        <f>+'INFO ENEL'!P2202</f>
        <v>Concreto</v>
      </c>
      <c r="L2214" s="56" t="str">
        <f>+'INFO ENEL'!Q2202</f>
        <v>PPC24</v>
      </c>
      <c r="M2214" s="55" t="str">
        <f>+IF(ISERROR(INDEX('Estructuras de Acero y Concreto'!$C$6:$C$577,MATCH(L2214,'Estructuras de Acero y Concreto'!$D$6:$D$577,0)))=FALSE,INDEX('Estructuras de Acero y Concreto'!$C$6:$C$577,MATCH(L2214,'Estructuras de Acero y Concreto'!$D$6:$D$577,0)),IF(ISERROR(INDEX('Estructuras de Madera'!$C$5:$C$122,MATCH(L2214,'Estructuras de Madera'!$D$5:$D$122,0)))=FALSE,INDEX('Estructuras de Madera'!$C$5:$C$122,MATCH(L2214,'Estructuras de Madera'!$D$5:$D$122,0)),INDEX(SICODI!$G$3:$G$2404,MATCH(L2214,SICODI!$G$3:$G$2404,0))))</f>
        <v>PPC24</v>
      </c>
      <c r="N2214" s="121" t="str">
        <f>+IF(ISERROR(VLOOKUP(M2214,'Resumen de precios LLTT'!$C$17:$D$3071,2,FALSE))=FALSE,VLOOKUP(M2214,'Resumen de precios LLTT'!$C$17:$D$3071,2,FALSE),VLOOKUP(M2214,SICODI!$G$3:$J$2404,2,FALSE))</f>
        <v>POSTE DE CONCRETO ARMADO DE 15/400/150/375</v>
      </c>
      <c r="O2214" s="58">
        <f>+IF(ISERROR(VLOOKUP(M2214,'Resumen de precios LLTT'!$C$17:$G$3071,5,FALSE))=FALSE,VLOOKUP(M2214,'Resumen de precios LLTT'!$C$17:$G$3071,5,FALSE),VLOOKUP(M2214,SICODI!$G$3:$J$2404,4,FALSE))</f>
        <v>476.76</v>
      </c>
      <c r="P2214" s="16">
        <f t="shared" si="312"/>
        <v>0.84299999999999997</v>
      </c>
      <c r="Q2214" s="78">
        <f t="shared" si="313"/>
        <v>878.66867999999999</v>
      </c>
      <c r="R2214" s="56">
        <v>0</v>
      </c>
      <c r="S2214" s="16">
        <f t="shared" si="314"/>
        <v>0.13400000000000001</v>
      </c>
      <c r="T2214" s="79">
        <f t="shared" si="315"/>
        <v>9.8118002600000001</v>
      </c>
      <c r="U2214" s="80">
        <f t="shared" si="316"/>
        <v>0.183</v>
      </c>
      <c r="V2214" s="81">
        <f t="shared" si="317"/>
        <v>1.7955594475800001</v>
      </c>
      <c r="W2214" s="79">
        <f t="shared" si="318"/>
        <v>0.60419904645994038</v>
      </c>
      <c r="X2214" s="60">
        <f t="shared" si="319"/>
        <v>0.6</v>
      </c>
      <c r="Y2214" s="56">
        <f>+'INFO ENEL'!R2202</f>
        <v>1</v>
      </c>
      <c r="Z2214" s="59">
        <f t="shared" si="320"/>
        <v>0.6</v>
      </c>
    </row>
    <row r="2215" spans="1:26" ht="15" customHeight="1" x14ac:dyDescent="0.25">
      <c r="A2215" s="55">
        <f>+'INFO ENEL'!A2203</f>
        <v>2198</v>
      </c>
      <c r="B2215" s="121" t="str">
        <f>+INDEX($B$8:$B$15,MATCH(L2215,$L$8:$L$15,0))</f>
        <v>SICODI</v>
      </c>
      <c r="C2215" s="56" t="str">
        <f>+'INFO ENEL'!B2203</f>
        <v>Lima</v>
      </c>
      <c r="D2215" s="56" t="str">
        <f>+'INFO ENEL'!D2203</f>
        <v>SAYAN (LIMA)</v>
      </c>
      <c r="E2215" s="56" t="str">
        <f>+'INFO ENEL'!D2203</f>
        <v>SAYAN (LIMA)</v>
      </c>
      <c r="F2215" s="50">
        <f>+'INFO ENEL'!E2203</f>
        <v>0</v>
      </c>
      <c r="G2215" s="56" t="str">
        <f>+'INFO ENEL'!L2203</f>
        <v>BT</v>
      </c>
      <c r="H2215" s="57">
        <f>+'INFO ENEL'!M2203</f>
        <v>30.58</v>
      </c>
      <c r="I2215" s="56">
        <f>+'INFO ENEL'!N2203</f>
        <v>8</v>
      </c>
      <c r="J2215" s="56" t="str">
        <f>+'INFO ENEL'!O2203</f>
        <v>Poste</v>
      </c>
      <c r="K2215" s="56" t="str">
        <f>+'INFO ENEL'!P2203</f>
        <v>Concreto</v>
      </c>
      <c r="L2215" s="56" t="str">
        <f>+'INFO ENEL'!Q2203</f>
        <v>PPC35</v>
      </c>
      <c r="M2215" s="55" t="str">
        <f>+IF(ISERROR(INDEX('Estructuras de Acero y Concreto'!$C$6:$C$577,MATCH(L2215,'Estructuras de Acero y Concreto'!$D$6:$D$577,0)))=FALSE,INDEX('Estructuras de Acero y Concreto'!$C$6:$C$577,MATCH(L2215,'Estructuras de Acero y Concreto'!$D$6:$D$577,0)),IF(ISERROR(INDEX('Estructuras de Madera'!$C$5:$C$122,MATCH(L2215,'Estructuras de Madera'!$D$5:$D$122,0)))=FALSE,INDEX('Estructuras de Madera'!$C$5:$C$122,MATCH(L2215,'Estructuras de Madera'!$D$5:$D$122,0)),INDEX(SICODI!$G$3:$G$2404,MATCH(L2215,SICODI!$G$3:$G$2404,0))))</f>
        <v>PPC35</v>
      </c>
      <c r="N2215" s="121" t="str">
        <f>+IF(ISERROR(VLOOKUP(M2215,'Resumen de precios LLTT'!$C$17:$D$3071,2,FALSE))=FALSE,VLOOKUP(M2215,'Resumen de precios LLTT'!$C$17:$D$3071,2,FALSE),VLOOKUP(M2215,SICODI!$G$3:$J$2404,2,FALSE))</f>
        <v>POSTE DE CONCRETO ARMADO PARA A. P.  8/200/120/240</v>
      </c>
      <c r="O2215" s="58">
        <f>+IF(ISERROR(VLOOKUP(M2215,'Resumen de precios LLTT'!$C$17:$G$3071,5,FALSE))=FALSE,VLOOKUP(M2215,'Resumen de precios LLTT'!$C$17:$G$3071,5,FALSE),VLOOKUP(M2215,SICODI!$G$3:$J$2404,4,FALSE))</f>
        <v>136.80000000000001</v>
      </c>
      <c r="P2215" s="16">
        <f t="shared" si="312"/>
        <v>0.77</v>
      </c>
      <c r="Q2215" s="78">
        <f t="shared" si="313"/>
        <v>242.13600000000002</v>
      </c>
      <c r="R2215" s="56">
        <v>0</v>
      </c>
      <c r="S2215" s="16">
        <f t="shared" si="314"/>
        <v>7.2000000000000008E-2</v>
      </c>
      <c r="T2215" s="79">
        <f t="shared" si="315"/>
        <v>1.4528160000000003</v>
      </c>
      <c r="U2215" s="80">
        <f t="shared" si="316"/>
        <v>0.2</v>
      </c>
      <c r="V2215" s="81">
        <f t="shared" si="317"/>
        <v>0.29056320000000008</v>
      </c>
      <c r="W2215" s="79">
        <f t="shared" si="318"/>
        <v>9.7773431346403303E-2</v>
      </c>
      <c r="X2215" s="60">
        <f t="shared" si="319"/>
        <v>0.1</v>
      </c>
      <c r="Y2215" s="56">
        <f>+'INFO ENEL'!R2203</f>
        <v>3</v>
      </c>
      <c r="Z2215" s="59">
        <f t="shared" si="320"/>
        <v>0.30000000000000004</v>
      </c>
    </row>
    <row r="2216" spans="1:26" ht="15" customHeight="1" x14ac:dyDescent="0.25">
      <c r="A2216" s="55">
        <f>+'INFO ENEL'!A2204</f>
        <v>2199</v>
      </c>
      <c r="B2216" s="121" t="str">
        <f>+INDEX($B$8:$B$15,MATCH(L2216,$L$8:$L$15,0))</f>
        <v>SICODI</v>
      </c>
      <c r="C2216" s="56" t="str">
        <f>+'INFO ENEL'!B2204</f>
        <v>Lima</v>
      </c>
      <c r="D2216" s="56" t="str">
        <f>+'INFO ENEL'!D2204</f>
        <v>SAYAN (LIMA)</v>
      </c>
      <c r="E2216" s="56" t="str">
        <f>+'INFO ENEL'!D2204</f>
        <v>SAYAN (LIMA)</v>
      </c>
      <c r="F2216" s="50">
        <f>+'INFO ENEL'!E2204</f>
        <v>0</v>
      </c>
      <c r="G2216" s="56" t="str">
        <f>+'INFO ENEL'!L2204</f>
        <v>MT</v>
      </c>
      <c r="H2216" s="57">
        <f>+'INFO ENEL'!M2204</f>
        <v>30.91</v>
      </c>
      <c r="I2216" s="56">
        <f>+'INFO ENEL'!N2204</f>
        <v>13</v>
      </c>
      <c r="J2216" s="56" t="str">
        <f>+'INFO ENEL'!O2204</f>
        <v>Poste</v>
      </c>
      <c r="K2216" s="56" t="str">
        <f>+'INFO ENEL'!P2204</f>
        <v>Concreto</v>
      </c>
      <c r="L2216" s="56" t="str">
        <f>+'INFO ENEL'!Q2204</f>
        <v>PPC20</v>
      </c>
      <c r="M2216" s="55" t="str">
        <f>+IF(ISERROR(INDEX('Estructuras de Acero y Concreto'!$C$6:$C$577,MATCH(L2216,'Estructuras de Acero y Concreto'!$D$6:$D$577,0)))=FALSE,INDEX('Estructuras de Acero y Concreto'!$C$6:$C$577,MATCH(L2216,'Estructuras de Acero y Concreto'!$D$6:$D$577,0)),IF(ISERROR(INDEX('Estructuras de Madera'!$C$5:$C$122,MATCH(L2216,'Estructuras de Madera'!$D$5:$D$122,0)))=FALSE,INDEX('Estructuras de Madera'!$C$5:$C$122,MATCH(L2216,'Estructuras de Madera'!$D$5:$D$122,0)),INDEX(SICODI!$G$3:$G$2404,MATCH(L2216,SICODI!$G$3:$G$2404,0))))</f>
        <v>PPC20</v>
      </c>
      <c r="N2216" s="121" t="str">
        <f>+IF(ISERROR(VLOOKUP(M2216,'Resumen de precios LLTT'!$C$17:$D$3071,2,FALSE))=FALSE,VLOOKUP(M2216,'Resumen de precios LLTT'!$C$17:$D$3071,2,FALSE),VLOOKUP(M2216,SICODI!$G$3:$J$2404,2,FALSE))</f>
        <v>POSTE DE CONCRETO ARMADO DE 13/400/150/345</v>
      </c>
      <c r="O2216" s="58">
        <f>+IF(ISERROR(VLOOKUP(M2216,'Resumen de precios LLTT'!$C$17:$G$3071,5,FALSE))=FALSE,VLOOKUP(M2216,'Resumen de precios LLTT'!$C$17:$G$3071,5,FALSE),VLOOKUP(M2216,SICODI!$G$3:$J$2404,4,FALSE))</f>
        <v>364.69</v>
      </c>
      <c r="P2216" s="16">
        <f t="shared" si="312"/>
        <v>0.84299999999999997</v>
      </c>
      <c r="Q2216" s="78">
        <f t="shared" si="313"/>
        <v>672.12366999999995</v>
      </c>
      <c r="R2216" s="56">
        <v>0</v>
      </c>
      <c r="S2216" s="16">
        <f t="shared" si="314"/>
        <v>0.13400000000000001</v>
      </c>
      <c r="T2216" s="79">
        <f t="shared" si="315"/>
        <v>7.5053809816666659</v>
      </c>
      <c r="U2216" s="80">
        <f t="shared" si="316"/>
        <v>0.183</v>
      </c>
      <c r="V2216" s="81">
        <f t="shared" si="317"/>
        <v>1.3734847196449997</v>
      </c>
      <c r="W2216" s="79">
        <f t="shared" si="318"/>
        <v>0.46217247724950827</v>
      </c>
      <c r="X2216" s="60">
        <f t="shared" si="319"/>
        <v>0.5</v>
      </c>
      <c r="Y2216" s="56">
        <f>+'INFO ENEL'!R2204</f>
        <v>1</v>
      </c>
      <c r="Z2216" s="59">
        <f t="shared" si="320"/>
        <v>0.5</v>
      </c>
    </row>
    <row r="2217" spans="1:26" ht="15" customHeight="1" x14ac:dyDescent="0.25">
      <c r="A2217" s="55">
        <f>+'INFO ENEL'!A2205</f>
        <v>2200</v>
      </c>
      <c r="B2217" s="121" t="str">
        <f>+INDEX($B$8:$B$15,MATCH(L2217,$L$8:$L$15,0))</f>
        <v>SICODI</v>
      </c>
      <c r="C2217" s="56" t="str">
        <f>+'INFO ENEL'!B2205</f>
        <v>Lima</v>
      </c>
      <c r="D2217" s="56" t="str">
        <f>+'INFO ENEL'!D2205</f>
        <v>SAYAN (LIMA)</v>
      </c>
      <c r="E2217" s="56" t="str">
        <f>+'INFO ENEL'!D2205</f>
        <v>SAYAN (LIMA)</v>
      </c>
      <c r="F2217" s="50">
        <f>+'INFO ENEL'!E2205</f>
        <v>0</v>
      </c>
      <c r="G2217" s="56" t="str">
        <f>+'INFO ENEL'!L2205</f>
        <v>BT</v>
      </c>
      <c r="H2217" s="57">
        <f>+'INFO ENEL'!M2205</f>
        <v>21.13</v>
      </c>
      <c r="I2217" s="56">
        <f>+'INFO ENEL'!N2205</f>
        <v>8</v>
      </c>
      <c r="J2217" s="56" t="str">
        <f>+'INFO ENEL'!O2205</f>
        <v>Poste</v>
      </c>
      <c r="K2217" s="56" t="str">
        <f>+'INFO ENEL'!P2205</f>
        <v>Concreto</v>
      </c>
      <c r="L2217" s="56" t="str">
        <f>+'INFO ENEL'!Q2205</f>
        <v>PPC35</v>
      </c>
      <c r="M2217" s="55" t="str">
        <f>+IF(ISERROR(INDEX('Estructuras de Acero y Concreto'!$C$6:$C$577,MATCH(L2217,'Estructuras de Acero y Concreto'!$D$6:$D$577,0)))=FALSE,INDEX('Estructuras de Acero y Concreto'!$C$6:$C$577,MATCH(L2217,'Estructuras de Acero y Concreto'!$D$6:$D$577,0)),IF(ISERROR(INDEX('Estructuras de Madera'!$C$5:$C$122,MATCH(L2217,'Estructuras de Madera'!$D$5:$D$122,0)))=FALSE,INDEX('Estructuras de Madera'!$C$5:$C$122,MATCH(L2217,'Estructuras de Madera'!$D$5:$D$122,0)),INDEX(SICODI!$G$3:$G$2404,MATCH(L2217,SICODI!$G$3:$G$2404,0))))</f>
        <v>PPC35</v>
      </c>
      <c r="N2217" s="121" t="str">
        <f>+IF(ISERROR(VLOOKUP(M2217,'Resumen de precios LLTT'!$C$17:$D$3071,2,FALSE))=FALSE,VLOOKUP(M2217,'Resumen de precios LLTT'!$C$17:$D$3071,2,FALSE),VLOOKUP(M2217,SICODI!$G$3:$J$2404,2,FALSE))</f>
        <v>POSTE DE CONCRETO ARMADO PARA A. P.  8/200/120/240</v>
      </c>
      <c r="O2217" s="58">
        <f>+IF(ISERROR(VLOOKUP(M2217,'Resumen de precios LLTT'!$C$17:$G$3071,5,FALSE))=FALSE,VLOOKUP(M2217,'Resumen de precios LLTT'!$C$17:$G$3071,5,FALSE),VLOOKUP(M2217,SICODI!$G$3:$J$2404,4,FALSE))</f>
        <v>136.80000000000001</v>
      </c>
      <c r="P2217" s="16">
        <f t="shared" si="312"/>
        <v>0.77</v>
      </c>
      <c r="Q2217" s="78">
        <f t="shared" si="313"/>
        <v>242.13600000000002</v>
      </c>
      <c r="R2217" s="56">
        <v>0</v>
      </c>
      <c r="S2217" s="16">
        <f t="shared" si="314"/>
        <v>7.2000000000000008E-2</v>
      </c>
      <c r="T2217" s="79">
        <f t="shared" si="315"/>
        <v>1.4528160000000003</v>
      </c>
      <c r="U2217" s="80">
        <f t="shared" si="316"/>
        <v>0.2</v>
      </c>
      <c r="V2217" s="81">
        <f t="shared" si="317"/>
        <v>0.29056320000000008</v>
      </c>
      <c r="W2217" s="79">
        <f t="shared" si="318"/>
        <v>9.7773431346403303E-2</v>
      </c>
      <c r="X2217" s="60">
        <f t="shared" si="319"/>
        <v>0.1</v>
      </c>
      <c r="Y2217" s="56">
        <f>+'INFO ENEL'!R2205</f>
        <v>3</v>
      </c>
      <c r="Z2217" s="59">
        <f t="shared" si="320"/>
        <v>0.30000000000000004</v>
      </c>
    </row>
    <row r="2218" spans="1:26" ht="15" customHeight="1" x14ac:dyDescent="0.25">
      <c r="A2218" s="55">
        <f>+'INFO ENEL'!A2206</f>
        <v>2201</v>
      </c>
      <c r="B2218" s="121" t="str">
        <f>+INDEX($B$8:$B$15,MATCH(L2218,$L$8:$L$15,0))</f>
        <v>SICODI</v>
      </c>
      <c r="C2218" s="56" t="str">
        <f>+'INFO ENEL'!B2206</f>
        <v>Lima</v>
      </c>
      <c r="D2218" s="56" t="str">
        <f>+'INFO ENEL'!D2206</f>
        <v>SAYAN (LIMA)</v>
      </c>
      <c r="E2218" s="56" t="str">
        <f>+'INFO ENEL'!D2206</f>
        <v>SAYAN (LIMA)</v>
      </c>
      <c r="F2218" s="50">
        <f>+'INFO ENEL'!E2206</f>
        <v>0</v>
      </c>
      <c r="G2218" s="56" t="str">
        <f>+'INFO ENEL'!L2206</f>
        <v>MT</v>
      </c>
      <c r="H2218" s="57">
        <f>+'INFO ENEL'!M2206</f>
        <v>16.489999999999899</v>
      </c>
      <c r="I2218" s="56">
        <f>+'INFO ENEL'!N2206</f>
        <v>15</v>
      </c>
      <c r="J2218" s="56" t="str">
        <f>+'INFO ENEL'!O2206</f>
        <v>Poste</v>
      </c>
      <c r="K2218" s="56" t="str">
        <f>+'INFO ENEL'!P2206</f>
        <v>Concreto</v>
      </c>
      <c r="L2218" s="56" t="str">
        <f>+'INFO ENEL'!Q2206</f>
        <v>PPC24</v>
      </c>
      <c r="M2218" s="55" t="str">
        <f>+IF(ISERROR(INDEX('Estructuras de Acero y Concreto'!$C$6:$C$577,MATCH(L2218,'Estructuras de Acero y Concreto'!$D$6:$D$577,0)))=FALSE,INDEX('Estructuras de Acero y Concreto'!$C$6:$C$577,MATCH(L2218,'Estructuras de Acero y Concreto'!$D$6:$D$577,0)),IF(ISERROR(INDEX('Estructuras de Madera'!$C$5:$C$122,MATCH(L2218,'Estructuras de Madera'!$D$5:$D$122,0)))=FALSE,INDEX('Estructuras de Madera'!$C$5:$C$122,MATCH(L2218,'Estructuras de Madera'!$D$5:$D$122,0)),INDEX(SICODI!$G$3:$G$2404,MATCH(L2218,SICODI!$G$3:$G$2404,0))))</f>
        <v>PPC24</v>
      </c>
      <c r="N2218" s="121" t="str">
        <f>+IF(ISERROR(VLOOKUP(M2218,'Resumen de precios LLTT'!$C$17:$D$3071,2,FALSE))=FALSE,VLOOKUP(M2218,'Resumen de precios LLTT'!$C$17:$D$3071,2,FALSE),VLOOKUP(M2218,SICODI!$G$3:$J$2404,2,FALSE))</f>
        <v>POSTE DE CONCRETO ARMADO DE 15/400/150/375</v>
      </c>
      <c r="O2218" s="58">
        <f>+IF(ISERROR(VLOOKUP(M2218,'Resumen de precios LLTT'!$C$17:$G$3071,5,FALSE))=FALSE,VLOOKUP(M2218,'Resumen de precios LLTT'!$C$17:$G$3071,5,FALSE),VLOOKUP(M2218,SICODI!$G$3:$J$2404,4,FALSE))</f>
        <v>476.76</v>
      </c>
      <c r="P2218" s="16">
        <f t="shared" si="312"/>
        <v>0.84299999999999997</v>
      </c>
      <c r="Q2218" s="78">
        <f t="shared" si="313"/>
        <v>878.66867999999999</v>
      </c>
      <c r="R2218" s="56">
        <v>0</v>
      </c>
      <c r="S2218" s="16">
        <f t="shared" si="314"/>
        <v>0.13400000000000001</v>
      </c>
      <c r="T2218" s="79">
        <f t="shared" si="315"/>
        <v>9.8118002600000001</v>
      </c>
      <c r="U2218" s="80">
        <f t="shared" si="316"/>
        <v>0.183</v>
      </c>
      <c r="V2218" s="81">
        <f t="shared" si="317"/>
        <v>1.7955594475800001</v>
      </c>
      <c r="W2218" s="79">
        <f t="shared" si="318"/>
        <v>0.60419904645994038</v>
      </c>
      <c r="X2218" s="60">
        <f t="shared" si="319"/>
        <v>0.6</v>
      </c>
      <c r="Y2218" s="56">
        <f>+'INFO ENEL'!R2206</f>
        <v>1</v>
      </c>
      <c r="Z2218" s="59">
        <f t="shared" si="320"/>
        <v>0.6</v>
      </c>
    </row>
    <row r="2219" spans="1:26" ht="15" customHeight="1" x14ac:dyDescent="0.25">
      <c r="A2219" s="55">
        <f>+'INFO ENEL'!A2207</f>
        <v>2202</v>
      </c>
      <c r="B2219" s="121" t="str">
        <f>+INDEX($B$8:$B$15,MATCH(L2219,$L$8:$L$15,0))</f>
        <v>SICODI</v>
      </c>
      <c r="C2219" s="56" t="str">
        <f>+'INFO ENEL'!B2207</f>
        <v>Lima</v>
      </c>
      <c r="D2219" s="56" t="str">
        <f>+'INFO ENEL'!D2207</f>
        <v>SAYAN (LIMA)</v>
      </c>
      <c r="E2219" s="56" t="str">
        <f>+'INFO ENEL'!D2207</f>
        <v>SAYAN (LIMA)</v>
      </c>
      <c r="F2219" s="50">
        <f>+'INFO ENEL'!E2207</f>
        <v>0</v>
      </c>
      <c r="G2219" s="56" t="str">
        <f>+'INFO ENEL'!L2207</f>
        <v>BT</v>
      </c>
      <c r="H2219" s="57">
        <f>+'INFO ENEL'!M2207</f>
        <v>36.08</v>
      </c>
      <c r="I2219" s="56">
        <f>+'INFO ENEL'!N2207</f>
        <v>8</v>
      </c>
      <c r="J2219" s="56" t="str">
        <f>+'INFO ENEL'!O2207</f>
        <v>Poste</v>
      </c>
      <c r="K2219" s="56" t="str">
        <f>+'INFO ENEL'!P2207</f>
        <v>Concreto</v>
      </c>
      <c r="L2219" s="56" t="str">
        <f>+'INFO ENEL'!Q2207</f>
        <v>PPC35</v>
      </c>
      <c r="M2219" s="55" t="str">
        <f>+IF(ISERROR(INDEX('Estructuras de Acero y Concreto'!$C$6:$C$577,MATCH(L2219,'Estructuras de Acero y Concreto'!$D$6:$D$577,0)))=FALSE,INDEX('Estructuras de Acero y Concreto'!$C$6:$C$577,MATCH(L2219,'Estructuras de Acero y Concreto'!$D$6:$D$577,0)),IF(ISERROR(INDEX('Estructuras de Madera'!$C$5:$C$122,MATCH(L2219,'Estructuras de Madera'!$D$5:$D$122,0)))=FALSE,INDEX('Estructuras de Madera'!$C$5:$C$122,MATCH(L2219,'Estructuras de Madera'!$D$5:$D$122,0)),INDEX(SICODI!$G$3:$G$2404,MATCH(L2219,SICODI!$G$3:$G$2404,0))))</f>
        <v>PPC35</v>
      </c>
      <c r="N2219" s="121" t="str">
        <f>+IF(ISERROR(VLOOKUP(M2219,'Resumen de precios LLTT'!$C$17:$D$3071,2,FALSE))=FALSE,VLOOKUP(M2219,'Resumen de precios LLTT'!$C$17:$D$3071,2,FALSE),VLOOKUP(M2219,SICODI!$G$3:$J$2404,2,FALSE))</f>
        <v>POSTE DE CONCRETO ARMADO PARA A. P.  8/200/120/240</v>
      </c>
      <c r="O2219" s="58">
        <f>+IF(ISERROR(VLOOKUP(M2219,'Resumen de precios LLTT'!$C$17:$G$3071,5,FALSE))=FALSE,VLOOKUP(M2219,'Resumen de precios LLTT'!$C$17:$G$3071,5,FALSE),VLOOKUP(M2219,SICODI!$G$3:$J$2404,4,FALSE))</f>
        <v>136.80000000000001</v>
      </c>
      <c r="P2219" s="16">
        <f t="shared" si="312"/>
        <v>0.77</v>
      </c>
      <c r="Q2219" s="78">
        <f t="shared" si="313"/>
        <v>242.13600000000002</v>
      </c>
      <c r="R2219" s="56">
        <v>0</v>
      </c>
      <c r="S2219" s="16">
        <f t="shared" si="314"/>
        <v>7.2000000000000008E-2</v>
      </c>
      <c r="T2219" s="79">
        <f t="shared" si="315"/>
        <v>1.4528160000000003</v>
      </c>
      <c r="U2219" s="80">
        <f t="shared" si="316"/>
        <v>0.2</v>
      </c>
      <c r="V2219" s="81">
        <f t="shared" si="317"/>
        <v>0.29056320000000008</v>
      </c>
      <c r="W2219" s="79">
        <f t="shared" si="318"/>
        <v>9.7773431346403303E-2</v>
      </c>
      <c r="X2219" s="60">
        <f t="shared" si="319"/>
        <v>0.1</v>
      </c>
      <c r="Y2219" s="56">
        <f>+'INFO ENEL'!R2207</f>
        <v>3</v>
      </c>
      <c r="Z2219" s="59">
        <f t="shared" si="320"/>
        <v>0.30000000000000004</v>
      </c>
    </row>
    <row r="2220" spans="1:26" ht="15" customHeight="1" x14ac:dyDescent="0.25">
      <c r="A2220" s="55">
        <f>+'INFO ENEL'!A2208</f>
        <v>2203</v>
      </c>
      <c r="B2220" s="121" t="str">
        <f>+INDEX($B$8:$B$15,MATCH(L2220,$L$8:$L$15,0))</f>
        <v>SICODI</v>
      </c>
      <c r="C2220" s="56" t="str">
        <f>+'INFO ENEL'!B2208</f>
        <v>Lima</v>
      </c>
      <c r="D2220" s="56" t="str">
        <f>+'INFO ENEL'!D2208</f>
        <v>SAYAN (LIMA)</v>
      </c>
      <c r="E2220" s="56" t="str">
        <f>+'INFO ENEL'!D2208</f>
        <v>SAYAN (LIMA)</v>
      </c>
      <c r="F2220" s="50">
        <f>+'INFO ENEL'!E2208</f>
        <v>0</v>
      </c>
      <c r="G2220" s="56" t="str">
        <f>+'INFO ENEL'!L2208</f>
        <v>BT</v>
      </c>
      <c r="H2220" s="57">
        <f>+'INFO ENEL'!M2208</f>
        <v>16.87</v>
      </c>
      <c r="I2220" s="56">
        <f>+'INFO ENEL'!N2208</f>
        <v>8</v>
      </c>
      <c r="J2220" s="56" t="str">
        <f>+'INFO ENEL'!O2208</f>
        <v>Poste</v>
      </c>
      <c r="K2220" s="56" t="str">
        <f>+'INFO ENEL'!P2208</f>
        <v>Concreto</v>
      </c>
      <c r="L2220" s="56" t="str">
        <f>+'INFO ENEL'!Q2208</f>
        <v>PPC35</v>
      </c>
      <c r="M2220" s="55" t="str">
        <f>+IF(ISERROR(INDEX('Estructuras de Acero y Concreto'!$C$6:$C$577,MATCH(L2220,'Estructuras de Acero y Concreto'!$D$6:$D$577,0)))=FALSE,INDEX('Estructuras de Acero y Concreto'!$C$6:$C$577,MATCH(L2220,'Estructuras de Acero y Concreto'!$D$6:$D$577,0)),IF(ISERROR(INDEX('Estructuras de Madera'!$C$5:$C$122,MATCH(L2220,'Estructuras de Madera'!$D$5:$D$122,0)))=FALSE,INDEX('Estructuras de Madera'!$C$5:$C$122,MATCH(L2220,'Estructuras de Madera'!$D$5:$D$122,0)),INDEX(SICODI!$G$3:$G$2404,MATCH(L2220,SICODI!$G$3:$G$2404,0))))</f>
        <v>PPC35</v>
      </c>
      <c r="N2220" s="121" t="str">
        <f>+IF(ISERROR(VLOOKUP(M2220,'Resumen de precios LLTT'!$C$17:$D$3071,2,FALSE))=FALSE,VLOOKUP(M2220,'Resumen de precios LLTT'!$C$17:$D$3071,2,FALSE),VLOOKUP(M2220,SICODI!$G$3:$J$2404,2,FALSE))</f>
        <v>POSTE DE CONCRETO ARMADO PARA A. P.  8/200/120/240</v>
      </c>
      <c r="O2220" s="58">
        <f>+IF(ISERROR(VLOOKUP(M2220,'Resumen de precios LLTT'!$C$17:$G$3071,5,FALSE))=FALSE,VLOOKUP(M2220,'Resumen de precios LLTT'!$C$17:$G$3071,5,FALSE),VLOOKUP(M2220,SICODI!$G$3:$J$2404,4,FALSE))</f>
        <v>136.80000000000001</v>
      </c>
      <c r="P2220" s="16">
        <f t="shared" si="312"/>
        <v>0.77</v>
      </c>
      <c r="Q2220" s="78">
        <f t="shared" si="313"/>
        <v>242.13600000000002</v>
      </c>
      <c r="R2220" s="56">
        <v>0</v>
      </c>
      <c r="S2220" s="16">
        <f t="shared" si="314"/>
        <v>7.2000000000000008E-2</v>
      </c>
      <c r="T2220" s="79">
        <f t="shared" si="315"/>
        <v>1.4528160000000003</v>
      </c>
      <c r="U2220" s="80">
        <f t="shared" si="316"/>
        <v>0.2</v>
      </c>
      <c r="V2220" s="81">
        <f t="shared" si="317"/>
        <v>0.29056320000000008</v>
      </c>
      <c r="W2220" s="79">
        <f t="shared" si="318"/>
        <v>9.7773431346403303E-2</v>
      </c>
      <c r="X2220" s="60">
        <f t="shared" si="319"/>
        <v>0.1</v>
      </c>
      <c r="Y2220" s="56">
        <f>+'INFO ENEL'!R2208</f>
        <v>3</v>
      </c>
      <c r="Z2220" s="59">
        <f t="shared" si="320"/>
        <v>0.30000000000000004</v>
      </c>
    </row>
    <row r="2221" spans="1:26" ht="15" customHeight="1" x14ac:dyDescent="0.25">
      <c r="A2221" s="55">
        <f>+'INFO ENEL'!A2209</f>
        <v>2204</v>
      </c>
      <c r="B2221" s="121" t="str">
        <f>+INDEX($B$8:$B$15,MATCH(L2221,$L$8:$L$15,0))</f>
        <v>SICODI</v>
      </c>
      <c r="C2221" s="56" t="str">
        <f>+'INFO ENEL'!B2209</f>
        <v>Lima</v>
      </c>
      <c r="D2221" s="56" t="str">
        <f>+'INFO ENEL'!D2209</f>
        <v>SAYAN (LIMA)</v>
      </c>
      <c r="E2221" s="56" t="str">
        <f>+'INFO ENEL'!D2209</f>
        <v>SAYAN (LIMA)</v>
      </c>
      <c r="F2221" s="50">
        <f>+'INFO ENEL'!E2209</f>
        <v>0</v>
      </c>
      <c r="G2221" s="56" t="str">
        <f>+'INFO ENEL'!L2209</f>
        <v>MT</v>
      </c>
      <c r="H2221" s="57">
        <f>+'INFO ENEL'!M2209</f>
        <v>20.61</v>
      </c>
      <c r="I2221" s="56">
        <f>+'INFO ENEL'!N2209</f>
        <v>15</v>
      </c>
      <c r="J2221" s="56" t="str">
        <f>+'INFO ENEL'!O2209</f>
        <v>Poste</v>
      </c>
      <c r="K2221" s="56" t="str">
        <f>+'INFO ENEL'!P2209</f>
        <v>Concreto</v>
      </c>
      <c r="L2221" s="56" t="str">
        <f>+'INFO ENEL'!Q2209</f>
        <v>PPC24</v>
      </c>
      <c r="M2221" s="55" t="str">
        <f>+IF(ISERROR(INDEX('Estructuras de Acero y Concreto'!$C$6:$C$577,MATCH(L2221,'Estructuras de Acero y Concreto'!$D$6:$D$577,0)))=FALSE,INDEX('Estructuras de Acero y Concreto'!$C$6:$C$577,MATCH(L2221,'Estructuras de Acero y Concreto'!$D$6:$D$577,0)),IF(ISERROR(INDEX('Estructuras de Madera'!$C$5:$C$122,MATCH(L2221,'Estructuras de Madera'!$D$5:$D$122,0)))=FALSE,INDEX('Estructuras de Madera'!$C$5:$C$122,MATCH(L2221,'Estructuras de Madera'!$D$5:$D$122,0)),INDEX(SICODI!$G$3:$G$2404,MATCH(L2221,SICODI!$G$3:$G$2404,0))))</f>
        <v>PPC24</v>
      </c>
      <c r="N2221" s="121" t="str">
        <f>+IF(ISERROR(VLOOKUP(M2221,'Resumen de precios LLTT'!$C$17:$D$3071,2,FALSE))=FALSE,VLOOKUP(M2221,'Resumen de precios LLTT'!$C$17:$D$3071,2,FALSE),VLOOKUP(M2221,SICODI!$G$3:$J$2404,2,FALSE))</f>
        <v>POSTE DE CONCRETO ARMADO DE 15/400/150/375</v>
      </c>
      <c r="O2221" s="58">
        <f>+IF(ISERROR(VLOOKUP(M2221,'Resumen de precios LLTT'!$C$17:$G$3071,5,FALSE))=FALSE,VLOOKUP(M2221,'Resumen de precios LLTT'!$C$17:$G$3071,5,FALSE),VLOOKUP(M2221,SICODI!$G$3:$J$2404,4,FALSE))</f>
        <v>476.76</v>
      </c>
      <c r="P2221" s="16">
        <f t="shared" si="312"/>
        <v>0.84299999999999997</v>
      </c>
      <c r="Q2221" s="78">
        <f t="shared" si="313"/>
        <v>878.66867999999999</v>
      </c>
      <c r="R2221" s="56">
        <v>0</v>
      </c>
      <c r="S2221" s="16">
        <f t="shared" si="314"/>
        <v>0.13400000000000001</v>
      </c>
      <c r="T2221" s="79">
        <f t="shared" si="315"/>
        <v>9.8118002600000001</v>
      </c>
      <c r="U2221" s="80">
        <f t="shared" si="316"/>
        <v>0.183</v>
      </c>
      <c r="V2221" s="81">
        <f t="shared" si="317"/>
        <v>1.7955594475800001</v>
      </c>
      <c r="W2221" s="79">
        <f t="shared" si="318"/>
        <v>0.60419904645994038</v>
      </c>
      <c r="X2221" s="60">
        <f t="shared" si="319"/>
        <v>0.6</v>
      </c>
      <c r="Y2221" s="56">
        <f>+'INFO ENEL'!R2209</f>
        <v>1</v>
      </c>
      <c r="Z2221" s="59">
        <f t="shared" si="320"/>
        <v>0.6</v>
      </c>
    </row>
    <row r="2222" spans="1:26" ht="15" customHeight="1" x14ac:dyDescent="0.25">
      <c r="A2222" s="55">
        <f>+'INFO ENEL'!A2210</f>
        <v>2205</v>
      </c>
      <c r="B2222" s="121" t="str">
        <f>+INDEX($B$8:$B$15,MATCH(L2222,$L$8:$L$15,0))</f>
        <v>SICODI</v>
      </c>
      <c r="C2222" s="56" t="str">
        <f>+'INFO ENEL'!B2210</f>
        <v>Lima</v>
      </c>
      <c r="D2222" s="56" t="str">
        <f>+'INFO ENEL'!D2210</f>
        <v>SAYAN (LIMA)</v>
      </c>
      <c r="E2222" s="56" t="str">
        <f>+'INFO ENEL'!D2210</f>
        <v>SAYAN (LIMA)</v>
      </c>
      <c r="F2222" s="50">
        <f>+'INFO ENEL'!E2210</f>
        <v>0</v>
      </c>
      <c r="G2222" s="56" t="str">
        <f>+'INFO ENEL'!L2210</f>
        <v>BT</v>
      </c>
      <c r="H2222" s="57">
        <f>+'INFO ENEL'!M2210</f>
        <v>32.68</v>
      </c>
      <c r="I2222" s="56">
        <f>+'INFO ENEL'!N2210</f>
        <v>8</v>
      </c>
      <c r="J2222" s="56" t="str">
        <f>+'INFO ENEL'!O2210</f>
        <v>Poste</v>
      </c>
      <c r="K2222" s="56" t="str">
        <f>+'INFO ENEL'!P2210</f>
        <v>Concreto</v>
      </c>
      <c r="L2222" s="56" t="str">
        <f>+'INFO ENEL'!Q2210</f>
        <v>PPC35</v>
      </c>
      <c r="M2222" s="55" t="str">
        <f>+IF(ISERROR(INDEX('Estructuras de Acero y Concreto'!$C$6:$C$577,MATCH(L2222,'Estructuras de Acero y Concreto'!$D$6:$D$577,0)))=FALSE,INDEX('Estructuras de Acero y Concreto'!$C$6:$C$577,MATCH(L2222,'Estructuras de Acero y Concreto'!$D$6:$D$577,0)),IF(ISERROR(INDEX('Estructuras de Madera'!$C$5:$C$122,MATCH(L2222,'Estructuras de Madera'!$D$5:$D$122,0)))=FALSE,INDEX('Estructuras de Madera'!$C$5:$C$122,MATCH(L2222,'Estructuras de Madera'!$D$5:$D$122,0)),INDEX(SICODI!$G$3:$G$2404,MATCH(L2222,SICODI!$G$3:$G$2404,0))))</f>
        <v>PPC35</v>
      </c>
      <c r="N2222" s="121" t="str">
        <f>+IF(ISERROR(VLOOKUP(M2222,'Resumen de precios LLTT'!$C$17:$D$3071,2,FALSE))=FALSE,VLOOKUP(M2222,'Resumen de precios LLTT'!$C$17:$D$3071,2,FALSE),VLOOKUP(M2222,SICODI!$G$3:$J$2404,2,FALSE))</f>
        <v>POSTE DE CONCRETO ARMADO PARA A. P.  8/200/120/240</v>
      </c>
      <c r="O2222" s="58">
        <f>+IF(ISERROR(VLOOKUP(M2222,'Resumen de precios LLTT'!$C$17:$G$3071,5,FALSE))=FALSE,VLOOKUP(M2222,'Resumen de precios LLTT'!$C$17:$G$3071,5,FALSE),VLOOKUP(M2222,SICODI!$G$3:$J$2404,4,FALSE))</f>
        <v>136.80000000000001</v>
      </c>
      <c r="P2222" s="16">
        <f t="shared" si="312"/>
        <v>0.77</v>
      </c>
      <c r="Q2222" s="78">
        <f t="shared" si="313"/>
        <v>242.13600000000002</v>
      </c>
      <c r="R2222" s="56">
        <v>0</v>
      </c>
      <c r="S2222" s="16">
        <f t="shared" si="314"/>
        <v>7.2000000000000008E-2</v>
      </c>
      <c r="T2222" s="79">
        <f t="shared" si="315"/>
        <v>1.4528160000000003</v>
      </c>
      <c r="U2222" s="80">
        <f t="shared" si="316"/>
        <v>0.2</v>
      </c>
      <c r="V2222" s="81">
        <f t="shared" si="317"/>
        <v>0.29056320000000008</v>
      </c>
      <c r="W2222" s="79">
        <f t="shared" si="318"/>
        <v>9.7773431346403303E-2</v>
      </c>
      <c r="X2222" s="60">
        <f t="shared" si="319"/>
        <v>0.1</v>
      </c>
      <c r="Y2222" s="56">
        <f>+'INFO ENEL'!R2210</f>
        <v>3</v>
      </c>
      <c r="Z2222" s="59">
        <f t="shared" si="320"/>
        <v>0.30000000000000004</v>
      </c>
    </row>
    <row r="2223" spans="1:26" ht="15" customHeight="1" x14ac:dyDescent="0.25">
      <c r="A2223" s="55">
        <f>+'INFO ENEL'!A2211</f>
        <v>2206</v>
      </c>
      <c r="B2223" s="121" t="str">
        <f>+INDEX($B$8:$B$15,MATCH(L2223,$L$8:$L$15,0))</f>
        <v>SICODI</v>
      </c>
      <c r="C2223" s="56" t="str">
        <f>+'INFO ENEL'!B2211</f>
        <v>Lima</v>
      </c>
      <c r="D2223" s="56" t="str">
        <f>+'INFO ENEL'!D2211</f>
        <v>SAYAN (LIMA)</v>
      </c>
      <c r="E2223" s="56" t="str">
        <f>+'INFO ENEL'!D2211</f>
        <v>SAYAN (LIMA)</v>
      </c>
      <c r="F2223" s="50">
        <f>+'INFO ENEL'!E2211</f>
        <v>0</v>
      </c>
      <c r="G2223" s="56" t="str">
        <f>+'INFO ENEL'!L2211</f>
        <v>MT</v>
      </c>
      <c r="H2223" s="57">
        <f>+'INFO ENEL'!M2211</f>
        <v>33.81</v>
      </c>
      <c r="I2223" s="56">
        <f>+'INFO ENEL'!N2211</f>
        <v>15</v>
      </c>
      <c r="J2223" s="56" t="str">
        <f>+'INFO ENEL'!O2211</f>
        <v>Poste</v>
      </c>
      <c r="K2223" s="56" t="str">
        <f>+'INFO ENEL'!P2211</f>
        <v>Concreto</v>
      </c>
      <c r="L2223" s="56" t="str">
        <f>+'INFO ENEL'!Q2211</f>
        <v>PPC24</v>
      </c>
      <c r="M2223" s="55" t="str">
        <f>+IF(ISERROR(INDEX('Estructuras de Acero y Concreto'!$C$6:$C$577,MATCH(L2223,'Estructuras de Acero y Concreto'!$D$6:$D$577,0)))=FALSE,INDEX('Estructuras de Acero y Concreto'!$C$6:$C$577,MATCH(L2223,'Estructuras de Acero y Concreto'!$D$6:$D$577,0)),IF(ISERROR(INDEX('Estructuras de Madera'!$C$5:$C$122,MATCH(L2223,'Estructuras de Madera'!$D$5:$D$122,0)))=FALSE,INDEX('Estructuras de Madera'!$C$5:$C$122,MATCH(L2223,'Estructuras de Madera'!$D$5:$D$122,0)),INDEX(SICODI!$G$3:$G$2404,MATCH(L2223,SICODI!$G$3:$G$2404,0))))</f>
        <v>PPC24</v>
      </c>
      <c r="N2223" s="121" t="str">
        <f>+IF(ISERROR(VLOOKUP(M2223,'Resumen de precios LLTT'!$C$17:$D$3071,2,FALSE))=FALSE,VLOOKUP(M2223,'Resumen de precios LLTT'!$C$17:$D$3071,2,FALSE),VLOOKUP(M2223,SICODI!$G$3:$J$2404,2,FALSE))</f>
        <v>POSTE DE CONCRETO ARMADO DE 15/400/150/375</v>
      </c>
      <c r="O2223" s="58">
        <f>+IF(ISERROR(VLOOKUP(M2223,'Resumen de precios LLTT'!$C$17:$G$3071,5,FALSE))=FALSE,VLOOKUP(M2223,'Resumen de precios LLTT'!$C$17:$G$3071,5,FALSE),VLOOKUP(M2223,SICODI!$G$3:$J$2404,4,FALSE))</f>
        <v>476.76</v>
      </c>
      <c r="P2223" s="16">
        <f t="shared" si="312"/>
        <v>0.84299999999999997</v>
      </c>
      <c r="Q2223" s="78">
        <f t="shared" si="313"/>
        <v>878.66867999999999</v>
      </c>
      <c r="R2223" s="56">
        <v>0</v>
      </c>
      <c r="S2223" s="16">
        <f t="shared" si="314"/>
        <v>0.13400000000000001</v>
      </c>
      <c r="T2223" s="79">
        <f t="shared" si="315"/>
        <v>9.8118002600000001</v>
      </c>
      <c r="U2223" s="80">
        <f t="shared" si="316"/>
        <v>0.183</v>
      </c>
      <c r="V2223" s="81">
        <f t="shared" si="317"/>
        <v>1.7955594475800001</v>
      </c>
      <c r="W2223" s="79">
        <f t="shared" si="318"/>
        <v>0.60419904645994038</v>
      </c>
      <c r="X2223" s="60">
        <f t="shared" si="319"/>
        <v>0.6</v>
      </c>
      <c r="Y2223" s="56">
        <f>+'INFO ENEL'!R2211</f>
        <v>1</v>
      </c>
      <c r="Z2223" s="59">
        <f t="shared" si="320"/>
        <v>0.6</v>
      </c>
    </row>
    <row r="2224" spans="1:26" ht="15" customHeight="1" x14ac:dyDescent="0.25">
      <c r="A2224" s="55">
        <f>+'INFO ENEL'!A2212</f>
        <v>2207</v>
      </c>
      <c r="B2224" s="121" t="str">
        <f>+INDEX($B$8:$B$15,MATCH(L2224,$L$8:$L$15,0))</f>
        <v>SICODI</v>
      </c>
      <c r="C2224" s="56" t="str">
        <f>+'INFO ENEL'!B2212</f>
        <v>Lima</v>
      </c>
      <c r="D2224" s="56" t="str">
        <f>+'INFO ENEL'!D2212</f>
        <v>SAYAN (LIMA)</v>
      </c>
      <c r="E2224" s="56" t="str">
        <f>+'INFO ENEL'!D2212</f>
        <v>SAYAN (LIMA)</v>
      </c>
      <c r="F2224" s="50">
        <f>+'INFO ENEL'!E2212</f>
        <v>0</v>
      </c>
      <c r="G2224" s="56" t="str">
        <f>+'INFO ENEL'!L2212</f>
        <v>BT</v>
      </c>
      <c r="H2224" s="57">
        <f>+'INFO ENEL'!M2212</f>
        <v>40.549999999999898</v>
      </c>
      <c r="I2224" s="56">
        <f>+'INFO ENEL'!N2212</f>
        <v>8</v>
      </c>
      <c r="J2224" s="56" t="str">
        <f>+'INFO ENEL'!O2212</f>
        <v>Poste</v>
      </c>
      <c r="K2224" s="56" t="str">
        <f>+'INFO ENEL'!P2212</f>
        <v>Concreto</v>
      </c>
      <c r="L2224" s="56" t="str">
        <f>+'INFO ENEL'!Q2212</f>
        <v>PPC35</v>
      </c>
      <c r="M2224" s="55" t="str">
        <f>+IF(ISERROR(INDEX('Estructuras de Acero y Concreto'!$C$6:$C$577,MATCH(L2224,'Estructuras de Acero y Concreto'!$D$6:$D$577,0)))=FALSE,INDEX('Estructuras de Acero y Concreto'!$C$6:$C$577,MATCH(L2224,'Estructuras de Acero y Concreto'!$D$6:$D$577,0)),IF(ISERROR(INDEX('Estructuras de Madera'!$C$5:$C$122,MATCH(L2224,'Estructuras de Madera'!$D$5:$D$122,0)))=FALSE,INDEX('Estructuras de Madera'!$C$5:$C$122,MATCH(L2224,'Estructuras de Madera'!$D$5:$D$122,0)),INDEX(SICODI!$G$3:$G$2404,MATCH(L2224,SICODI!$G$3:$G$2404,0))))</f>
        <v>PPC35</v>
      </c>
      <c r="N2224" s="121" t="str">
        <f>+IF(ISERROR(VLOOKUP(M2224,'Resumen de precios LLTT'!$C$17:$D$3071,2,FALSE))=FALSE,VLOOKUP(M2224,'Resumen de precios LLTT'!$C$17:$D$3071,2,FALSE),VLOOKUP(M2224,SICODI!$G$3:$J$2404,2,FALSE))</f>
        <v>POSTE DE CONCRETO ARMADO PARA A. P.  8/200/120/240</v>
      </c>
      <c r="O2224" s="58">
        <f>+IF(ISERROR(VLOOKUP(M2224,'Resumen de precios LLTT'!$C$17:$G$3071,5,FALSE))=FALSE,VLOOKUP(M2224,'Resumen de precios LLTT'!$C$17:$G$3071,5,FALSE),VLOOKUP(M2224,SICODI!$G$3:$J$2404,4,FALSE))</f>
        <v>136.80000000000001</v>
      </c>
      <c r="P2224" s="16">
        <f t="shared" si="312"/>
        <v>0.77</v>
      </c>
      <c r="Q2224" s="78">
        <f t="shared" si="313"/>
        <v>242.13600000000002</v>
      </c>
      <c r="R2224" s="56">
        <v>0</v>
      </c>
      <c r="S2224" s="16">
        <f t="shared" si="314"/>
        <v>7.2000000000000008E-2</v>
      </c>
      <c r="T2224" s="79">
        <f t="shared" si="315"/>
        <v>1.4528160000000003</v>
      </c>
      <c r="U2224" s="80">
        <f t="shared" si="316"/>
        <v>0.2</v>
      </c>
      <c r="V2224" s="81">
        <f t="shared" si="317"/>
        <v>0.29056320000000008</v>
      </c>
      <c r="W2224" s="79">
        <f t="shared" si="318"/>
        <v>9.7773431346403303E-2</v>
      </c>
      <c r="X2224" s="60">
        <f t="shared" si="319"/>
        <v>0.1</v>
      </c>
      <c r="Y2224" s="56">
        <f>+'INFO ENEL'!R2212</f>
        <v>3</v>
      </c>
      <c r="Z2224" s="59">
        <f t="shared" si="320"/>
        <v>0.30000000000000004</v>
      </c>
    </row>
    <row r="2225" spans="1:26" ht="15" customHeight="1" x14ac:dyDescent="0.25">
      <c r="A2225" s="55">
        <f>+'INFO ENEL'!A2213</f>
        <v>2208</v>
      </c>
      <c r="B2225" s="121" t="str">
        <f>+INDEX($B$8:$B$15,MATCH(L2225,$L$8:$L$15,0))</f>
        <v>SICODI</v>
      </c>
      <c r="C2225" s="56" t="str">
        <f>+'INFO ENEL'!B2213</f>
        <v>Lima</v>
      </c>
      <c r="D2225" s="56" t="str">
        <f>+'INFO ENEL'!D2213</f>
        <v>SAYAN (LIMA)</v>
      </c>
      <c r="E2225" s="56" t="str">
        <f>+'INFO ENEL'!D2213</f>
        <v>SAYAN (LIMA)</v>
      </c>
      <c r="F2225" s="50">
        <f>+'INFO ENEL'!E2213</f>
        <v>0</v>
      </c>
      <c r="G2225" s="56" t="str">
        <f>+'INFO ENEL'!L2213</f>
        <v>MT</v>
      </c>
      <c r="H2225" s="57">
        <f>+'INFO ENEL'!M2213</f>
        <v>36.090000000000003</v>
      </c>
      <c r="I2225" s="56">
        <f>+'INFO ENEL'!N2213</f>
        <v>15</v>
      </c>
      <c r="J2225" s="56" t="str">
        <f>+'INFO ENEL'!O2213</f>
        <v>Poste</v>
      </c>
      <c r="K2225" s="56" t="str">
        <f>+'INFO ENEL'!P2213</f>
        <v>Concreto</v>
      </c>
      <c r="L2225" s="56" t="str">
        <f>+'INFO ENEL'!Q2213</f>
        <v>PPC24</v>
      </c>
      <c r="M2225" s="55" t="str">
        <f>+IF(ISERROR(INDEX('Estructuras de Acero y Concreto'!$C$6:$C$577,MATCH(L2225,'Estructuras de Acero y Concreto'!$D$6:$D$577,0)))=FALSE,INDEX('Estructuras de Acero y Concreto'!$C$6:$C$577,MATCH(L2225,'Estructuras de Acero y Concreto'!$D$6:$D$577,0)),IF(ISERROR(INDEX('Estructuras de Madera'!$C$5:$C$122,MATCH(L2225,'Estructuras de Madera'!$D$5:$D$122,0)))=FALSE,INDEX('Estructuras de Madera'!$C$5:$C$122,MATCH(L2225,'Estructuras de Madera'!$D$5:$D$122,0)),INDEX(SICODI!$G$3:$G$2404,MATCH(L2225,SICODI!$G$3:$G$2404,0))))</f>
        <v>PPC24</v>
      </c>
      <c r="N2225" s="121" t="str">
        <f>+IF(ISERROR(VLOOKUP(M2225,'Resumen de precios LLTT'!$C$17:$D$3071,2,FALSE))=FALSE,VLOOKUP(M2225,'Resumen de precios LLTT'!$C$17:$D$3071,2,FALSE),VLOOKUP(M2225,SICODI!$G$3:$J$2404,2,FALSE))</f>
        <v>POSTE DE CONCRETO ARMADO DE 15/400/150/375</v>
      </c>
      <c r="O2225" s="58">
        <f>+IF(ISERROR(VLOOKUP(M2225,'Resumen de precios LLTT'!$C$17:$G$3071,5,FALSE))=FALSE,VLOOKUP(M2225,'Resumen de precios LLTT'!$C$17:$G$3071,5,FALSE),VLOOKUP(M2225,SICODI!$G$3:$J$2404,4,FALSE))</f>
        <v>476.76</v>
      </c>
      <c r="P2225" s="16">
        <f t="shared" si="312"/>
        <v>0.84299999999999997</v>
      </c>
      <c r="Q2225" s="78">
        <f t="shared" si="313"/>
        <v>878.66867999999999</v>
      </c>
      <c r="R2225" s="56">
        <v>0</v>
      </c>
      <c r="S2225" s="16">
        <f t="shared" si="314"/>
        <v>0.13400000000000001</v>
      </c>
      <c r="T2225" s="79">
        <f t="shared" si="315"/>
        <v>9.8118002600000001</v>
      </c>
      <c r="U2225" s="80">
        <f t="shared" si="316"/>
        <v>0.183</v>
      </c>
      <c r="V2225" s="81">
        <f t="shared" si="317"/>
        <v>1.7955594475800001</v>
      </c>
      <c r="W2225" s="79">
        <f t="shared" si="318"/>
        <v>0.60419904645994038</v>
      </c>
      <c r="X2225" s="60">
        <f t="shared" si="319"/>
        <v>0.6</v>
      </c>
      <c r="Y2225" s="56">
        <f>+'INFO ENEL'!R2213</f>
        <v>1</v>
      </c>
      <c r="Z2225" s="59">
        <f t="shared" si="320"/>
        <v>0.6</v>
      </c>
    </row>
    <row r="2226" spans="1:26" ht="15" customHeight="1" x14ac:dyDescent="0.25">
      <c r="A2226" s="55">
        <f>+'INFO ENEL'!A2214</f>
        <v>2209</v>
      </c>
      <c r="B2226" s="121" t="str">
        <f>+INDEX($B$8:$B$15,MATCH(L2226,$L$8:$L$15,0))</f>
        <v>SICODI</v>
      </c>
      <c r="C2226" s="56" t="str">
        <f>+'INFO ENEL'!B2214</f>
        <v>Lima</v>
      </c>
      <c r="D2226" s="56" t="str">
        <f>+'INFO ENEL'!D2214</f>
        <v>SAYAN (LIMA)</v>
      </c>
      <c r="E2226" s="56" t="str">
        <f>+'INFO ENEL'!D2214</f>
        <v>SAYAN (LIMA)</v>
      </c>
      <c r="F2226" s="50">
        <f>+'INFO ENEL'!E2214</f>
        <v>0</v>
      </c>
      <c r="G2226" s="56" t="str">
        <f>+'INFO ENEL'!L2214</f>
        <v>BT</v>
      </c>
      <c r="H2226" s="57">
        <f>+'INFO ENEL'!M2214</f>
        <v>30.77</v>
      </c>
      <c r="I2226" s="56">
        <f>+'INFO ENEL'!N2214</f>
        <v>8</v>
      </c>
      <c r="J2226" s="56" t="str">
        <f>+'INFO ENEL'!O2214</f>
        <v>Poste</v>
      </c>
      <c r="K2226" s="56" t="str">
        <f>+'INFO ENEL'!P2214</f>
        <v>Concreto</v>
      </c>
      <c r="L2226" s="56" t="str">
        <f>+'INFO ENEL'!Q2214</f>
        <v>PPC35</v>
      </c>
      <c r="M2226" s="55" t="str">
        <f>+IF(ISERROR(INDEX('Estructuras de Acero y Concreto'!$C$6:$C$577,MATCH(L2226,'Estructuras de Acero y Concreto'!$D$6:$D$577,0)))=FALSE,INDEX('Estructuras de Acero y Concreto'!$C$6:$C$577,MATCH(L2226,'Estructuras de Acero y Concreto'!$D$6:$D$577,0)),IF(ISERROR(INDEX('Estructuras de Madera'!$C$5:$C$122,MATCH(L2226,'Estructuras de Madera'!$D$5:$D$122,0)))=FALSE,INDEX('Estructuras de Madera'!$C$5:$C$122,MATCH(L2226,'Estructuras de Madera'!$D$5:$D$122,0)),INDEX(SICODI!$G$3:$G$2404,MATCH(L2226,SICODI!$G$3:$G$2404,0))))</f>
        <v>PPC35</v>
      </c>
      <c r="N2226" s="121" t="str">
        <f>+IF(ISERROR(VLOOKUP(M2226,'Resumen de precios LLTT'!$C$17:$D$3071,2,FALSE))=FALSE,VLOOKUP(M2226,'Resumen de precios LLTT'!$C$17:$D$3071,2,FALSE),VLOOKUP(M2226,SICODI!$G$3:$J$2404,2,FALSE))</f>
        <v>POSTE DE CONCRETO ARMADO PARA A. P.  8/200/120/240</v>
      </c>
      <c r="O2226" s="58">
        <f>+IF(ISERROR(VLOOKUP(M2226,'Resumen de precios LLTT'!$C$17:$G$3071,5,FALSE))=FALSE,VLOOKUP(M2226,'Resumen de precios LLTT'!$C$17:$G$3071,5,FALSE),VLOOKUP(M2226,SICODI!$G$3:$J$2404,4,FALSE))</f>
        <v>136.80000000000001</v>
      </c>
      <c r="P2226" s="16">
        <f t="shared" si="312"/>
        <v>0.77</v>
      </c>
      <c r="Q2226" s="78">
        <f t="shared" si="313"/>
        <v>242.13600000000002</v>
      </c>
      <c r="R2226" s="56">
        <v>0</v>
      </c>
      <c r="S2226" s="16">
        <f t="shared" si="314"/>
        <v>7.2000000000000008E-2</v>
      </c>
      <c r="T2226" s="79">
        <f t="shared" si="315"/>
        <v>1.4528160000000003</v>
      </c>
      <c r="U2226" s="80">
        <f t="shared" si="316"/>
        <v>0.2</v>
      </c>
      <c r="V2226" s="81">
        <f t="shared" si="317"/>
        <v>0.29056320000000008</v>
      </c>
      <c r="W2226" s="79">
        <f t="shared" si="318"/>
        <v>9.7773431346403303E-2</v>
      </c>
      <c r="X2226" s="60">
        <f t="shared" si="319"/>
        <v>0.1</v>
      </c>
      <c r="Y2226" s="56">
        <f>+'INFO ENEL'!R2214</f>
        <v>3</v>
      </c>
      <c r="Z2226" s="59">
        <f t="shared" si="320"/>
        <v>0.30000000000000004</v>
      </c>
    </row>
    <row r="2227" spans="1:26" ht="15" customHeight="1" x14ac:dyDescent="0.25">
      <c r="A2227" s="55">
        <f>+'INFO ENEL'!A2215</f>
        <v>2210</v>
      </c>
      <c r="B2227" s="121" t="str">
        <f>+INDEX($B$8:$B$15,MATCH(L2227,$L$8:$L$15,0))</f>
        <v>SICODI</v>
      </c>
      <c r="C2227" s="56" t="str">
        <f>+'INFO ENEL'!B2215</f>
        <v>Lima</v>
      </c>
      <c r="D2227" s="56" t="str">
        <f>+'INFO ENEL'!D2215</f>
        <v>SAYAN (LIMA)</v>
      </c>
      <c r="E2227" s="56" t="str">
        <f>+'INFO ENEL'!D2215</f>
        <v>SAYAN (LIMA)</v>
      </c>
      <c r="F2227" s="50">
        <f>+'INFO ENEL'!E2215</f>
        <v>0</v>
      </c>
      <c r="G2227" s="56" t="str">
        <f>+'INFO ENEL'!L2215</f>
        <v>MT</v>
      </c>
      <c r="H2227" s="57">
        <f>+'INFO ENEL'!M2215</f>
        <v>39.81</v>
      </c>
      <c r="I2227" s="56">
        <f>+'INFO ENEL'!N2215</f>
        <v>13</v>
      </c>
      <c r="J2227" s="56" t="str">
        <f>+'INFO ENEL'!O2215</f>
        <v>Poste</v>
      </c>
      <c r="K2227" s="56" t="str">
        <f>+'INFO ENEL'!P2215</f>
        <v>Concreto</v>
      </c>
      <c r="L2227" s="56" t="str">
        <f>+'INFO ENEL'!Q2215</f>
        <v>PPC20</v>
      </c>
      <c r="M2227" s="55" t="str">
        <f>+IF(ISERROR(INDEX('Estructuras de Acero y Concreto'!$C$6:$C$577,MATCH(L2227,'Estructuras de Acero y Concreto'!$D$6:$D$577,0)))=FALSE,INDEX('Estructuras de Acero y Concreto'!$C$6:$C$577,MATCH(L2227,'Estructuras de Acero y Concreto'!$D$6:$D$577,0)),IF(ISERROR(INDEX('Estructuras de Madera'!$C$5:$C$122,MATCH(L2227,'Estructuras de Madera'!$D$5:$D$122,0)))=FALSE,INDEX('Estructuras de Madera'!$C$5:$C$122,MATCH(L2227,'Estructuras de Madera'!$D$5:$D$122,0)),INDEX(SICODI!$G$3:$G$2404,MATCH(L2227,SICODI!$G$3:$G$2404,0))))</f>
        <v>PPC20</v>
      </c>
      <c r="N2227" s="121" t="str">
        <f>+IF(ISERROR(VLOOKUP(M2227,'Resumen de precios LLTT'!$C$17:$D$3071,2,FALSE))=FALSE,VLOOKUP(M2227,'Resumen de precios LLTT'!$C$17:$D$3071,2,FALSE),VLOOKUP(M2227,SICODI!$G$3:$J$2404,2,FALSE))</f>
        <v>POSTE DE CONCRETO ARMADO DE 13/400/150/345</v>
      </c>
      <c r="O2227" s="58">
        <f>+IF(ISERROR(VLOOKUP(M2227,'Resumen de precios LLTT'!$C$17:$G$3071,5,FALSE))=FALSE,VLOOKUP(M2227,'Resumen de precios LLTT'!$C$17:$G$3071,5,FALSE),VLOOKUP(M2227,SICODI!$G$3:$J$2404,4,FALSE))</f>
        <v>364.69</v>
      </c>
      <c r="P2227" s="16">
        <f t="shared" si="312"/>
        <v>0.84299999999999997</v>
      </c>
      <c r="Q2227" s="78">
        <f t="shared" si="313"/>
        <v>672.12366999999995</v>
      </c>
      <c r="R2227" s="56">
        <v>0</v>
      </c>
      <c r="S2227" s="16">
        <f t="shared" si="314"/>
        <v>0.13400000000000001</v>
      </c>
      <c r="T2227" s="79">
        <f t="shared" si="315"/>
        <v>7.5053809816666659</v>
      </c>
      <c r="U2227" s="80">
        <f t="shared" si="316"/>
        <v>0.183</v>
      </c>
      <c r="V2227" s="81">
        <f t="shared" si="317"/>
        <v>1.3734847196449997</v>
      </c>
      <c r="W2227" s="79">
        <f t="shared" si="318"/>
        <v>0.46217247724950827</v>
      </c>
      <c r="X2227" s="60">
        <f t="shared" si="319"/>
        <v>0.5</v>
      </c>
      <c r="Y2227" s="56">
        <f>+'INFO ENEL'!R2215</f>
        <v>1</v>
      </c>
      <c r="Z2227" s="59">
        <f t="shared" si="320"/>
        <v>0.5</v>
      </c>
    </row>
    <row r="2228" spans="1:26" ht="15" customHeight="1" x14ac:dyDescent="0.25">
      <c r="A2228" s="55">
        <f>+'INFO ENEL'!A2216</f>
        <v>2211</v>
      </c>
      <c r="B2228" s="121" t="str">
        <f>+INDEX($B$8:$B$15,MATCH(L2228,$L$8:$L$15,0))</f>
        <v>SICODI</v>
      </c>
      <c r="C2228" s="56" t="str">
        <f>+'INFO ENEL'!B2216</f>
        <v>Lima</v>
      </c>
      <c r="D2228" s="56" t="str">
        <f>+'INFO ENEL'!D2216</f>
        <v>SAYAN (LIMA)</v>
      </c>
      <c r="E2228" s="56" t="str">
        <f>+'INFO ENEL'!D2216</f>
        <v>SAYAN (LIMA)</v>
      </c>
      <c r="F2228" s="50">
        <f>+'INFO ENEL'!E2216</f>
        <v>0</v>
      </c>
      <c r="G2228" s="56" t="str">
        <f>+'INFO ENEL'!L2216</f>
        <v>MT</v>
      </c>
      <c r="H2228" s="57">
        <f>+'INFO ENEL'!M2216</f>
        <v>100.24</v>
      </c>
      <c r="I2228" s="56">
        <f>+'INFO ENEL'!N2216</f>
        <v>13</v>
      </c>
      <c r="J2228" s="56" t="str">
        <f>+'INFO ENEL'!O2216</f>
        <v>Poste</v>
      </c>
      <c r="K2228" s="56" t="str">
        <f>+'INFO ENEL'!P2216</f>
        <v>Concreto</v>
      </c>
      <c r="L2228" s="56" t="str">
        <f>+'INFO ENEL'!Q2216</f>
        <v>PPC20</v>
      </c>
      <c r="M2228" s="55" t="str">
        <f>+IF(ISERROR(INDEX('Estructuras de Acero y Concreto'!$C$6:$C$577,MATCH(L2228,'Estructuras de Acero y Concreto'!$D$6:$D$577,0)))=FALSE,INDEX('Estructuras de Acero y Concreto'!$C$6:$C$577,MATCH(L2228,'Estructuras de Acero y Concreto'!$D$6:$D$577,0)),IF(ISERROR(INDEX('Estructuras de Madera'!$C$5:$C$122,MATCH(L2228,'Estructuras de Madera'!$D$5:$D$122,0)))=FALSE,INDEX('Estructuras de Madera'!$C$5:$C$122,MATCH(L2228,'Estructuras de Madera'!$D$5:$D$122,0)),INDEX(SICODI!$G$3:$G$2404,MATCH(L2228,SICODI!$G$3:$G$2404,0))))</f>
        <v>PPC20</v>
      </c>
      <c r="N2228" s="121" t="str">
        <f>+IF(ISERROR(VLOOKUP(M2228,'Resumen de precios LLTT'!$C$17:$D$3071,2,FALSE))=FALSE,VLOOKUP(M2228,'Resumen de precios LLTT'!$C$17:$D$3071,2,FALSE),VLOOKUP(M2228,SICODI!$G$3:$J$2404,2,FALSE))</f>
        <v>POSTE DE CONCRETO ARMADO DE 13/400/150/345</v>
      </c>
      <c r="O2228" s="58">
        <f>+IF(ISERROR(VLOOKUP(M2228,'Resumen de precios LLTT'!$C$17:$G$3071,5,FALSE))=FALSE,VLOOKUP(M2228,'Resumen de precios LLTT'!$C$17:$G$3071,5,FALSE),VLOOKUP(M2228,SICODI!$G$3:$J$2404,4,FALSE))</f>
        <v>364.69</v>
      </c>
      <c r="P2228" s="16">
        <f t="shared" si="312"/>
        <v>0.84299999999999997</v>
      </c>
      <c r="Q2228" s="78">
        <f t="shared" si="313"/>
        <v>672.12366999999995</v>
      </c>
      <c r="R2228" s="56">
        <v>0</v>
      </c>
      <c r="S2228" s="16">
        <f t="shared" si="314"/>
        <v>0.13400000000000001</v>
      </c>
      <c r="T2228" s="79">
        <f t="shared" si="315"/>
        <v>7.5053809816666659</v>
      </c>
      <c r="U2228" s="80">
        <f t="shared" si="316"/>
        <v>0.183</v>
      </c>
      <c r="V2228" s="81">
        <f t="shared" si="317"/>
        <v>1.3734847196449997</v>
      </c>
      <c r="W2228" s="79">
        <f t="shared" si="318"/>
        <v>0.46217247724950827</v>
      </c>
      <c r="X2228" s="60">
        <f t="shared" si="319"/>
        <v>0.5</v>
      </c>
      <c r="Y2228" s="56">
        <f>+'INFO ENEL'!R2216</f>
        <v>1</v>
      </c>
      <c r="Z2228" s="59">
        <f t="shared" si="320"/>
        <v>0.5</v>
      </c>
    </row>
    <row r="2229" spans="1:26" ht="15" customHeight="1" x14ac:dyDescent="0.25">
      <c r="A2229" s="55">
        <f>+'INFO ENEL'!A2217</f>
        <v>2212</v>
      </c>
      <c r="B2229" s="121" t="str">
        <f>+INDEX($B$8:$B$15,MATCH(L2229,$L$8:$L$15,0))</f>
        <v>SICODI</v>
      </c>
      <c r="C2229" s="56" t="str">
        <f>+'INFO ENEL'!B2217</f>
        <v>Lima</v>
      </c>
      <c r="D2229" s="56" t="str">
        <f>+'INFO ENEL'!D2217</f>
        <v>SAYAN (LIMA)</v>
      </c>
      <c r="E2229" s="56" t="str">
        <f>+'INFO ENEL'!D2217</f>
        <v>SAYAN (LIMA)</v>
      </c>
      <c r="F2229" s="50">
        <f>+'INFO ENEL'!E2217</f>
        <v>0</v>
      </c>
      <c r="G2229" s="56" t="str">
        <f>+'INFO ENEL'!L2217</f>
        <v>MT</v>
      </c>
      <c r="H2229" s="57">
        <f>+'INFO ENEL'!M2217</f>
        <v>99.84</v>
      </c>
      <c r="I2229" s="56">
        <f>+'INFO ENEL'!N2217</f>
        <v>13</v>
      </c>
      <c r="J2229" s="56" t="str">
        <f>+'INFO ENEL'!O2217</f>
        <v>Poste</v>
      </c>
      <c r="K2229" s="56" t="str">
        <f>+'INFO ENEL'!P2217</f>
        <v>Concreto</v>
      </c>
      <c r="L2229" s="56" t="str">
        <f>+'INFO ENEL'!Q2217</f>
        <v>PPC20</v>
      </c>
      <c r="M2229" s="55" t="str">
        <f>+IF(ISERROR(INDEX('Estructuras de Acero y Concreto'!$C$6:$C$577,MATCH(L2229,'Estructuras de Acero y Concreto'!$D$6:$D$577,0)))=FALSE,INDEX('Estructuras de Acero y Concreto'!$C$6:$C$577,MATCH(L2229,'Estructuras de Acero y Concreto'!$D$6:$D$577,0)),IF(ISERROR(INDEX('Estructuras de Madera'!$C$5:$C$122,MATCH(L2229,'Estructuras de Madera'!$D$5:$D$122,0)))=FALSE,INDEX('Estructuras de Madera'!$C$5:$C$122,MATCH(L2229,'Estructuras de Madera'!$D$5:$D$122,0)),INDEX(SICODI!$G$3:$G$2404,MATCH(L2229,SICODI!$G$3:$G$2404,0))))</f>
        <v>PPC20</v>
      </c>
      <c r="N2229" s="121" t="str">
        <f>+IF(ISERROR(VLOOKUP(M2229,'Resumen de precios LLTT'!$C$17:$D$3071,2,FALSE))=FALSE,VLOOKUP(M2229,'Resumen de precios LLTT'!$C$17:$D$3071,2,FALSE),VLOOKUP(M2229,SICODI!$G$3:$J$2404,2,FALSE))</f>
        <v>POSTE DE CONCRETO ARMADO DE 13/400/150/345</v>
      </c>
      <c r="O2229" s="58">
        <f>+IF(ISERROR(VLOOKUP(M2229,'Resumen de precios LLTT'!$C$17:$G$3071,5,FALSE))=FALSE,VLOOKUP(M2229,'Resumen de precios LLTT'!$C$17:$G$3071,5,FALSE),VLOOKUP(M2229,SICODI!$G$3:$J$2404,4,FALSE))</f>
        <v>364.69</v>
      </c>
      <c r="P2229" s="16">
        <f t="shared" si="312"/>
        <v>0.84299999999999997</v>
      </c>
      <c r="Q2229" s="78">
        <f t="shared" si="313"/>
        <v>672.12366999999995</v>
      </c>
      <c r="R2229" s="56">
        <v>0</v>
      </c>
      <c r="S2229" s="16">
        <f t="shared" si="314"/>
        <v>0.13400000000000001</v>
      </c>
      <c r="T2229" s="79">
        <f t="shared" si="315"/>
        <v>7.5053809816666659</v>
      </c>
      <c r="U2229" s="80">
        <f t="shared" si="316"/>
        <v>0.183</v>
      </c>
      <c r="V2229" s="81">
        <f t="shared" si="317"/>
        <v>1.3734847196449997</v>
      </c>
      <c r="W2229" s="79">
        <f t="shared" si="318"/>
        <v>0.46217247724950827</v>
      </c>
      <c r="X2229" s="60">
        <f t="shared" si="319"/>
        <v>0.5</v>
      </c>
      <c r="Y2229" s="56">
        <f>+'INFO ENEL'!R2217</f>
        <v>1</v>
      </c>
      <c r="Z2229" s="59">
        <f t="shared" si="320"/>
        <v>0.5</v>
      </c>
    </row>
    <row r="2230" spans="1:26" ht="15" customHeight="1" x14ac:dyDescent="0.25">
      <c r="A2230" s="55">
        <f>+'INFO ENEL'!A2218</f>
        <v>2213</v>
      </c>
      <c r="B2230" s="121" t="str">
        <f>+INDEX($B$8:$B$15,MATCH(L2230,$L$8:$L$15,0))</f>
        <v>SICODI</v>
      </c>
      <c r="C2230" s="56" t="str">
        <f>+'INFO ENEL'!B2218</f>
        <v>Lima</v>
      </c>
      <c r="D2230" s="56" t="str">
        <f>+'INFO ENEL'!D2218</f>
        <v>SAYAN (LIMA)</v>
      </c>
      <c r="E2230" s="56" t="str">
        <f>+'INFO ENEL'!D2218</f>
        <v>SAYAN (LIMA)</v>
      </c>
      <c r="F2230" s="50">
        <f>+'INFO ENEL'!E2218</f>
        <v>0</v>
      </c>
      <c r="G2230" s="56" t="str">
        <f>+'INFO ENEL'!L2218</f>
        <v>MT</v>
      </c>
      <c r="H2230" s="57">
        <f>+'INFO ENEL'!M2218</f>
        <v>101.77</v>
      </c>
      <c r="I2230" s="56">
        <f>+'INFO ENEL'!N2218</f>
        <v>13</v>
      </c>
      <c r="J2230" s="56" t="str">
        <f>+'INFO ENEL'!O2218</f>
        <v>Poste</v>
      </c>
      <c r="K2230" s="56" t="str">
        <f>+'INFO ENEL'!P2218</f>
        <v>Concreto</v>
      </c>
      <c r="L2230" s="56" t="str">
        <f>+'INFO ENEL'!Q2218</f>
        <v>PPC20</v>
      </c>
      <c r="M2230" s="55" t="str">
        <f>+IF(ISERROR(INDEX('Estructuras de Acero y Concreto'!$C$6:$C$577,MATCH(L2230,'Estructuras de Acero y Concreto'!$D$6:$D$577,0)))=FALSE,INDEX('Estructuras de Acero y Concreto'!$C$6:$C$577,MATCH(L2230,'Estructuras de Acero y Concreto'!$D$6:$D$577,0)),IF(ISERROR(INDEX('Estructuras de Madera'!$C$5:$C$122,MATCH(L2230,'Estructuras de Madera'!$D$5:$D$122,0)))=FALSE,INDEX('Estructuras de Madera'!$C$5:$C$122,MATCH(L2230,'Estructuras de Madera'!$D$5:$D$122,0)),INDEX(SICODI!$G$3:$G$2404,MATCH(L2230,SICODI!$G$3:$G$2404,0))))</f>
        <v>PPC20</v>
      </c>
      <c r="N2230" s="121" t="str">
        <f>+IF(ISERROR(VLOOKUP(M2230,'Resumen de precios LLTT'!$C$17:$D$3071,2,FALSE))=FALSE,VLOOKUP(M2230,'Resumen de precios LLTT'!$C$17:$D$3071,2,FALSE),VLOOKUP(M2230,SICODI!$G$3:$J$2404,2,FALSE))</f>
        <v>POSTE DE CONCRETO ARMADO DE 13/400/150/345</v>
      </c>
      <c r="O2230" s="58">
        <f>+IF(ISERROR(VLOOKUP(M2230,'Resumen de precios LLTT'!$C$17:$G$3071,5,FALSE))=FALSE,VLOOKUP(M2230,'Resumen de precios LLTT'!$C$17:$G$3071,5,FALSE),VLOOKUP(M2230,SICODI!$G$3:$J$2404,4,FALSE))</f>
        <v>364.69</v>
      </c>
      <c r="P2230" s="16">
        <f t="shared" si="312"/>
        <v>0.84299999999999997</v>
      </c>
      <c r="Q2230" s="78">
        <f t="shared" si="313"/>
        <v>672.12366999999995</v>
      </c>
      <c r="R2230" s="56">
        <v>0</v>
      </c>
      <c r="S2230" s="16">
        <f t="shared" si="314"/>
        <v>0.13400000000000001</v>
      </c>
      <c r="T2230" s="79">
        <f t="shared" si="315"/>
        <v>7.5053809816666659</v>
      </c>
      <c r="U2230" s="80">
        <f t="shared" si="316"/>
        <v>0.183</v>
      </c>
      <c r="V2230" s="81">
        <f t="shared" si="317"/>
        <v>1.3734847196449997</v>
      </c>
      <c r="W2230" s="79">
        <f t="shared" si="318"/>
        <v>0.46217247724950827</v>
      </c>
      <c r="X2230" s="60">
        <f t="shared" si="319"/>
        <v>0.5</v>
      </c>
      <c r="Y2230" s="56">
        <f>+'INFO ENEL'!R2218</f>
        <v>1</v>
      </c>
      <c r="Z2230" s="59">
        <f t="shared" si="320"/>
        <v>0.5</v>
      </c>
    </row>
    <row r="2231" spans="1:26" ht="15" customHeight="1" x14ac:dyDescent="0.25">
      <c r="A2231" s="55">
        <f>+'INFO ENEL'!A2219</f>
        <v>2214</v>
      </c>
      <c r="B2231" s="121" t="str">
        <f>+INDEX($B$8:$B$15,MATCH(L2231,$L$8:$L$15,0))</f>
        <v>SICODI</v>
      </c>
      <c r="C2231" s="56" t="str">
        <f>+'INFO ENEL'!B2219</f>
        <v>Lima</v>
      </c>
      <c r="D2231" s="56" t="str">
        <f>+'INFO ENEL'!D2219</f>
        <v>SAYAN (LIMA)</v>
      </c>
      <c r="E2231" s="56" t="str">
        <f>+'INFO ENEL'!D2219</f>
        <v>SAYAN (LIMA)</v>
      </c>
      <c r="F2231" s="50">
        <f>+'INFO ENEL'!E2219</f>
        <v>0</v>
      </c>
      <c r="G2231" s="56" t="str">
        <f>+'INFO ENEL'!L2219</f>
        <v>MT</v>
      </c>
      <c r="H2231" s="57">
        <f>+'INFO ENEL'!M2219</f>
        <v>99.06</v>
      </c>
      <c r="I2231" s="56">
        <f>+'INFO ENEL'!N2219</f>
        <v>13</v>
      </c>
      <c r="J2231" s="56" t="str">
        <f>+'INFO ENEL'!O2219</f>
        <v>Poste</v>
      </c>
      <c r="K2231" s="56" t="str">
        <f>+'INFO ENEL'!P2219</f>
        <v>Concreto</v>
      </c>
      <c r="L2231" s="56" t="str">
        <f>+'INFO ENEL'!Q2219</f>
        <v>PPC20</v>
      </c>
      <c r="M2231" s="55" t="str">
        <f>+IF(ISERROR(INDEX('Estructuras de Acero y Concreto'!$C$6:$C$577,MATCH(L2231,'Estructuras de Acero y Concreto'!$D$6:$D$577,0)))=FALSE,INDEX('Estructuras de Acero y Concreto'!$C$6:$C$577,MATCH(L2231,'Estructuras de Acero y Concreto'!$D$6:$D$577,0)),IF(ISERROR(INDEX('Estructuras de Madera'!$C$5:$C$122,MATCH(L2231,'Estructuras de Madera'!$D$5:$D$122,0)))=FALSE,INDEX('Estructuras de Madera'!$C$5:$C$122,MATCH(L2231,'Estructuras de Madera'!$D$5:$D$122,0)),INDEX(SICODI!$G$3:$G$2404,MATCH(L2231,SICODI!$G$3:$G$2404,0))))</f>
        <v>PPC20</v>
      </c>
      <c r="N2231" s="121" t="str">
        <f>+IF(ISERROR(VLOOKUP(M2231,'Resumen de precios LLTT'!$C$17:$D$3071,2,FALSE))=FALSE,VLOOKUP(M2231,'Resumen de precios LLTT'!$C$17:$D$3071,2,FALSE),VLOOKUP(M2231,SICODI!$G$3:$J$2404,2,FALSE))</f>
        <v>POSTE DE CONCRETO ARMADO DE 13/400/150/345</v>
      </c>
      <c r="O2231" s="58">
        <f>+IF(ISERROR(VLOOKUP(M2231,'Resumen de precios LLTT'!$C$17:$G$3071,5,FALSE))=FALSE,VLOOKUP(M2231,'Resumen de precios LLTT'!$C$17:$G$3071,5,FALSE),VLOOKUP(M2231,SICODI!$G$3:$J$2404,4,FALSE))</f>
        <v>364.69</v>
      </c>
      <c r="P2231" s="16">
        <f t="shared" si="312"/>
        <v>0.84299999999999997</v>
      </c>
      <c r="Q2231" s="78">
        <f t="shared" si="313"/>
        <v>672.12366999999995</v>
      </c>
      <c r="R2231" s="56">
        <v>0</v>
      </c>
      <c r="S2231" s="16">
        <f t="shared" si="314"/>
        <v>0.13400000000000001</v>
      </c>
      <c r="T2231" s="79">
        <f t="shared" si="315"/>
        <v>7.5053809816666659</v>
      </c>
      <c r="U2231" s="80">
        <f t="shared" si="316"/>
        <v>0.183</v>
      </c>
      <c r="V2231" s="81">
        <f t="shared" si="317"/>
        <v>1.3734847196449997</v>
      </c>
      <c r="W2231" s="79">
        <f t="shared" si="318"/>
        <v>0.46217247724950827</v>
      </c>
      <c r="X2231" s="60">
        <f t="shared" si="319"/>
        <v>0.5</v>
      </c>
      <c r="Y2231" s="56">
        <f>+'INFO ENEL'!R2219</f>
        <v>1</v>
      </c>
      <c r="Z2231" s="59">
        <f t="shared" si="320"/>
        <v>0.5</v>
      </c>
    </row>
    <row r="2232" spans="1:26" ht="15" customHeight="1" x14ac:dyDescent="0.25">
      <c r="A2232" s="55">
        <f>+'INFO ENEL'!A2220</f>
        <v>2215</v>
      </c>
      <c r="B2232" s="121" t="str">
        <f>+INDEX($B$8:$B$15,MATCH(L2232,$L$8:$L$15,0))</f>
        <v>SICODI</v>
      </c>
      <c r="C2232" s="56" t="str">
        <f>+'INFO ENEL'!B2220</f>
        <v>Lima</v>
      </c>
      <c r="D2232" s="56" t="str">
        <f>+'INFO ENEL'!D2220</f>
        <v>SAYAN (LIMA)</v>
      </c>
      <c r="E2232" s="56" t="str">
        <f>+'INFO ENEL'!D2220</f>
        <v>SAYAN (LIMA)</v>
      </c>
      <c r="F2232" s="50">
        <f>+'INFO ENEL'!E2220</f>
        <v>0</v>
      </c>
      <c r="G2232" s="56" t="str">
        <f>+'INFO ENEL'!L2220</f>
        <v>MT</v>
      </c>
      <c r="H2232" s="57">
        <f>+'INFO ENEL'!M2220</f>
        <v>101.32</v>
      </c>
      <c r="I2232" s="56">
        <f>+'INFO ENEL'!N2220</f>
        <v>13</v>
      </c>
      <c r="J2232" s="56" t="str">
        <f>+'INFO ENEL'!O2220</f>
        <v>Poste</v>
      </c>
      <c r="K2232" s="56" t="str">
        <f>+'INFO ENEL'!P2220</f>
        <v>Concreto</v>
      </c>
      <c r="L2232" s="56" t="str">
        <f>+'INFO ENEL'!Q2220</f>
        <v>PPC20</v>
      </c>
      <c r="M2232" s="55" t="str">
        <f>+IF(ISERROR(INDEX('Estructuras de Acero y Concreto'!$C$6:$C$577,MATCH(L2232,'Estructuras de Acero y Concreto'!$D$6:$D$577,0)))=FALSE,INDEX('Estructuras de Acero y Concreto'!$C$6:$C$577,MATCH(L2232,'Estructuras de Acero y Concreto'!$D$6:$D$577,0)),IF(ISERROR(INDEX('Estructuras de Madera'!$C$5:$C$122,MATCH(L2232,'Estructuras de Madera'!$D$5:$D$122,0)))=FALSE,INDEX('Estructuras de Madera'!$C$5:$C$122,MATCH(L2232,'Estructuras de Madera'!$D$5:$D$122,0)),INDEX(SICODI!$G$3:$G$2404,MATCH(L2232,SICODI!$G$3:$G$2404,0))))</f>
        <v>PPC20</v>
      </c>
      <c r="N2232" s="121" t="str">
        <f>+IF(ISERROR(VLOOKUP(M2232,'Resumen de precios LLTT'!$C$17:$D$3071,2,FALSE))=FALSE,VLOOKUP(M2232,'Resumen de precios LLTT'!$C$17:$D$3071,2,FALSE),VLOOKUP(M2232,SICODI!$G$3:$J$2404,2,FALSE))</f>
        <v>POSTE DE CONCRETO ARMADO DE 13/400/150/345</v>
      </c>
      <c r="O2232" s="58">
        <f>+IF(ISERROR(VLOOKUP(M2232,'Resumen de precios LLTT'!$C$17:$G$3071,5,FALSE))=FALSE,VLOOKUP(M2232,'Resumen de precios LLTT'!$C$17:$G$3071,5,FALSE),VLOOKUP(M2232,SICODI!$G$3:$J$2404,4,FALSE))</f>
        <v>364.69</v>
      </c>
      <c r="P2232" s="16">
        <f t="shared" si="312"/>
        <v>0.84299999999999997</v>
      </c>
      <c r="Q2232" s="78">
        <f t="shared" si="313"/>
        <v>672.12366999999995</v>
      </c>
      <c r="R2232" s="56">
        <v>0</v>
      </c>
      <c r="S2232" s="16">
        <f t="shared" si="314"/>
        <v>0.13400000000000001</v>
      </c>
      <c r="T2232" s="79">
        <f t="shared" si="315"/>
        <v>7.5053809816666659</v>
      </c>
      <c r="U2232" s="80">
        <f t="shared" si="316"/>
        <v>0.183</v>
      </c>
      <c r="V2232" s="81">
        <f t="shared" si="317"/>
        <v>1.3734847196449997</v>
      </c>
      <c r="W2232" s="79">
        <f t="shared" si="318"/>
        <v>0.46217247724950827</v>
      </c>
      <c r="X2232" s="60">
        <f t="shared" si="319"/>
        <v>0.5</v>
      </c>
      <c r="Y2232" s="56">
        <f>+'INFO ENEL'!R2220</f>
        <v>1</v>
      </c>
      <c r="Z2232" s="59">
        <f t="shared" si="320"/>
        <v>0.5</v>
      </c>
    </row>
    <row r="2233" spans="1:26" ht="15" customHeight="1" x14ac:dyDescent="0.25">
      <c r="A2233" s="55">
        <f>+'INFO ENEL'!A2221</f>
        <v>2216</v>
      </c>
      <c r="B2233" s="121" t="str">
        <f>+INDEX($B$8:$B$15,MATCH(L2233,$L$8:$L$15,0))</f>
        <v>SICODI</v>
      </c>
      <c r="C2233" s="56" t="str">
        <f>+'INFO ENEL'!B2221</f>
        <v>Lima</v>
      </c>
      <c r="D2233" s="56" t="str">
        <f>+'INFO ENEL'!D2221</f>
        <v>SAYAN (LIMA)</v>
      </c>
      <c r="E2233" s="56" t="str">
        <f>+'INFO ENEL'!D2221</f>
        <v>SAYAN (LIMA)</v>
      </c>
      <c r="F2233" s="50">
        <f>+'INFO ENEL'!E2221</f>
        <v>0</v>
      </c>
      <c r="G2233" s="56" t="str">
        <f>+'INFO ENEL'!L2221</f>
        <v>MT</v>
      </c>
      <c r="H2233" s="57">
        <f>+'INFO ENEL'!M2221</f>
        <v>106.58</v>
      </c>
      <c r="I2233" s="56">
        <f>+'INFO ENEL'!N2221</f>
        <v>13</v>
      </c>
      <c r="J2233" s="56" t="str">
        <f>+'INFO ENEL'!O2221</f>
        <v>Poste</v>
      </c>
      <c r="K2233" s="56" t="str">
        <f>+'INFO ENEL'!P2221</f>
        <v>Concreto</v>
      </c>
      <c r="L2233" s="56" t="str">
        <f>+'INFO ENEL'!Q2221</f>
        <v>PPC20</v>
      </c>
      <c r="M2233" s="55" t="str">
        <f>+IF(ISERROR(INDEX('Estructuras de Acero y Concreto'!$C$6:$C$577,MATCH(L2233,'Estructuras de Acero y Concreto'!$D$6:$D$577,0)))=FALSE,INDEX('Estructuras de Acero y Concreto'!$C$6:$C$577,MATCH(L2233,'Estructuras de Acero y Concreto'!$D$6:$D$577,0)),IF(ISERROR(INDEX('Estructuras de Madera'!$C$5:$C$122,MATCH(L2233,'Estructuras de Madera'!$D$5:$D$122,0)))=FALSE,INDEX('Estructuras de Madera'!$C$5:$C$122,MATCH(L2233,'Estructuras de Madera'!$D$5:$D$122,0)),INDEX(SICODI!$G$3:$G$2404,MATCH(L2233,SICODI!$G$3:$G$2404,0))))</f>
        <v>PPC20</v>
      </c>
      <c r="N2233" s="121" t="str">
        <f>+IF(ISERROR(VLOOKUP(M2233,'Resumen de precios LLTT'!$C$17:$D$3071,2,FALSE))=FALSE,VLOOKUP(M2233,'Resumen de precios LLTT'!$C$17:$D$3071,2,FALSE),VLOOKUP(M2233,SICODI!$G$3:$J$2404,2,FALSE))</f>
        <v>POSTE DE CONCRETO ARMADO DE 13/400/150/345</v>
      </c>
      <c r="O2233" s="58">
        <f>+IF(ISERROR(VLOOKUP(M2233,'Resumen de precios LLTT'!$C$17:$G$3071,5,FALSE))=FALSE,VLOOKUP(M2233,'Resumen de precios LLTT'!$C$17:$G$3071,5,FALSE),VLOOKUP(M2233,SICODI!$G$3:$J$2404,4,FALSE))</f>
        <v>364.69</v>
      </c>
      <c r="P2233" s="16">
        <f t="shared" si="312"/>
        <v>0.84299999999999997</v>
      </c>
      <c r="Q2233" s="78">
        <f t="shared" si="313"/>
        <v>672.12366999999995</v>
      </c>
      <c r="R2233" s="56">
        <v>0</v>
      </c>
      <c r="S2233" s="16">
        <f t="shared" si="314"/>
        <v>0.13400000000000001</v>
      </c>
      <c r="T2233" s="79">
        <f t="shared" si="315"/>
        <v>7.5053809816666659</v>
      </c>
      <c r="U2233" s="80">
        <f t="shared" si="316"/>
        <v>0.183</v>
      </c>
      <c r="V2233" s="81">
        <f t="shared" si="317"/>
        <v>1.3734847196449997</v>
      </c>
      <c r="W2233" s="79">
        <f t="shared" si="318"/>
        <v>0.46217247724950827</v>
      </c>
      <c r="X2233" s="60">
        <f t="shared" si="319"/>
        <v>0.5</v>
      </c>
      <c r="Y2233" s="56">
        <f>+'INFO ENEL'!R2221</f>
        <v>1</v>
      </c>
      <c r="Z2233" s="59">
        <f t="shared" si="320"/>
        <v>0.5</v>
      </c>
    </row>
    <row r="2234" spans="1:26" ht="15" customHeight="1" x14ac:dyDescent="0.25">
      <c r="A2234" s="55">
        <f>+'INFO ENEL'!A2222</f>
        <v>2217</v>
      </c>
      <c r="B2234" s="121" t="str">
        <f>+INDEX($B$8:$B$15,MATCH(L2234,$L$8:$L$15,0))</f>
        <v>SICODI</v>
      </c>
      <c r="C2234" s="56" t="str">
        <f>+'INFO ENEL'!B2222</f>
        <v>Lima</v>
      </c>
      <c r="D2234" s="56" t="str">
        <f>+'INFO ENEL'!D2222</f>
        <v>SAYAN (LIMA)</v>
      </c>
      <c r="E2234" s="56" t="str">
        <f>+'INFO ENEL'!D2222</f>
        <v>SAYAN (LIMA)</v>
      </c>
      <c r="F2234" s="50">
        <f>+'INFO ENEL'!E2222</f>
        <v>0</v>
      </c>
      <c r="G2234" s="56" t="str">
        <f>+'INFO ENEL'!L2222</f>
        <v>MT</v>
      </c>
      <c r="H2234" s="57">
        <f>+'INFO ENEL'!M2222</f>
        <v>33.58</v>
      </c>
      <c r="I2234" s="56">
        <f>+'INFO ENEL'!N2222</f>
        <v>13</v>
      </c>
      <c r="J2234" s="56" t="str">
        <f>+'INFO ENEL'!O2222</f>
        <v>Poste</v>
      </c>
      <c r="K2234" s="56" t="str">
        <f>+'INFO ENEL'!P2222</f>
        <v>Concreto</v>
      </c>
      <c r="L2234" s="56" t="str">
        <f>+'INFO ENEL'!Q2222</f>
        <v>PPC20</v>
      </c>
      <c r="M2234" s="55" t="str">
        <f>+IF(ISERROR(INDEX('Estructuras de Acero y Concreto'!$C$6:$C$577,MATCH(L2234,'Estructuras de Acero y Concreto'!$D$6:$D$577,0)))=FALSE,INDEX('Estructuras de Acero y Concreto'!$C$6:$C$577,MATCH(L2234,'Estructuras de Acero y Concreto'!$D$6:$D$577,0)),IF(ISERROR(INDEX('Estructuras de Madera'!$C$5:$C$122,MATCH(L2234,'Estructuras de Madera'!$D$5:$D$122,0)))=FALSE,INDEX('Estructuras de Madera'!$C$5:$C$122,MATCH(L2234,'Estructuras de Madera'!$D$5:$D$122,0)),INDEX(SICODI!$G$3:$G$2404,MATCH(L2234,SICODI!$G$3:$G$2404,0))))</f>
        <v>PPC20</v>
      </c>
      <c r="N2234" s="121" t="str">
        <f>+IF(ISERROR(VLOOKUP(M2234,'Resumen de precios LLTT'!$C$17:$D$3071,2,FALSE))=FALSE,VLOOKUP(M2234,'Resumen de precios LLTT'!$C$17:$D$3071,2,FALSE),VLOOKUP(M2234,SICODI!$G$3:$J$2404,2,FALSE))</f>
        <v>POSTE DE CONCRETO ARMADO DE 13/400/150/345</v>
      </c>
      <c r="O2234" s="58">
        <f>+IF(ISERROR(VLOOKUP(M2234,'Resumen de precios LLTT'!$C$17:$G$3071,5,FALSE))=FALSE,VLOOKUP(M2234,'Resumen de precios LLTT'!$C$17:$G$3071,5,FALSE),VLOOKUP(M2234,SICODI!$G$3:$J$2404,4,FALSE))</f>
        <v>364.69</v>
      </c>
      <c r="P2234" s="16">
        <f t="shared" si="312"/>
        <v>0.84299999999999997</v>
      </c>
      <c r="Q2234" s="78">
        <f t="shared" si="313"/>
        <v>672.12366999999995</v>
      </c>
      <c r="R2234" s="56">
        <v>0</v>
      </c>
      <c r="S2234" s="16">
        <f t="shared" si="314"/>
        <v>0.13400000000000001</v>
      </c>
      <c r="T2234" s="79">
        <f t="shared" si="315"/>
        <v>7.5053809816666659</v>
      </c>
      <c r="U2234" s="80">
        <f t="shared" si="316"/>
        <v>0.183</v>
      </c>
      <c r="V2234" s="81">
        <f t="shared" si="317"/>
        <v>1.3734847196449997</v>
      </c>
      <c r="W2234" s="79">
        <f t="shared" si="318"/>
        <v>0.46217247724950827</v>
      </c>
      <c r="X2234" s="60">
        <f t="shared" si="319"/>
        <v>0.5</v>
      </c>
      <c r="Y2234" s="56">
        <f>+'INFO ENEL'!R2222</f>
        <v>1</v>
      </c>
      <c r="Z2234" s="59">
        <f t="shared" si="320"/>
        <v>0.5</v>
      </c>
    </row>
    <row r="2235" spans="1:26" ht="15" customHeight="1" x14ac:dyDescent="0.25">
      <c r="A2235" s="55">
        <f>+'INFO ENEL'!A2223</f>
        <v>2218</v>
      </c>
      <c r="B2235" s="121" t="str">
        <f>+INDEX($B$8:$B$15,MATCH(L2235,$L$8:$L$15,0))</f>
        <v>SICODI</v>
      </c>
      <c r="C2235" s="56" t="str">
        <f>+'INFO ENEL'!B2223</f>
        <v>Lima</v>
      </c>
      <c r="D2235" s="56" t="str">
        <f>+'INFO ENEL'!D2223</f>
        <v>SAYAN (LIMA)</v>
      </c>
      <c r="E2235" s="56" t="str">
        <f>+'INFO ENEL'!D2223</f>
        <v>SAYAN (LIMA)</v>
      </c>
      <c r="F2235" s="50">
        <f>+'INFO ENEL'!E2223</f>
        <v>0</v>
      </c>
      <c r="G2235" s="56" t="str">
        <f>+'INFO ENEL'!L2223</f>
        <v>BT</v>
      </c>
      <c r="H2235" s="57">
        <f>+'INFO ENEL'!M2223</f>
        <v>35.28</v>
      </c>
      <c r="I2235" s="56">
        <f>+'INFO ENEL'!N2223</f>
        <v>8</v>
      </c>
      <c r="J2235" s="56" t="str">
        <f>+'INFO ENEL'!O2223</f>
        <v>Poste</v>
      </c>
      <c r="K2235" s="56" t="str">
        <f>+'INFO ENEL'!P2223</f>
        <v>Concreto</v>
      </c>
      <c r="L2235" s="56" t="str">
        <f>+'INFO ENEL'!Q2223</f>
        <v>PPC35</v>
      </c>
      <c r="M2235" s="55" t="str">
        <f>+IF(ISERROR(INDEX('Estructuras de Acero y Concreto'!$C$6:$C$577,MATCH(L2235,'Estructuras de Acero y Concreto'!$D$6:$D$577,0)))=FALSE,INDEX('Estructuras de Acero y Concreto'!$C$6:$C$577,MATCH(L2235,'Estructuras de Acero y Concreto'!$D$6:$D$577,0)),IF(ISERROR(INDEX('Estructuras de Madera'!$C$5:$C$122,MATCH(L2235,'Estructuras de Madera'!$D$5:$D$122,0)))=FALSE,INDEX('Estructuras de Madera'!$C$5:$C$122,MATCH(L2235,'Estructuras de Madera'!$D$5:$D$122,0)),INDEX(SICODI!$G$3:$G$2404,MATCH(L2235,SICODI!$G$3:$G$2404,0))))</f>
        <v>PPC35</v>
      </c>
      <c r="N2235" s="121" t="str">
        <f>+IF(ISERROR(VLOOKUP(M2235,'Resumen de precios LLTT'!$C$17:$D$3071,2,FALSE))=FALSE,VLOOKUP(M2235,'Resumen de precios LLTT'!$C$17:$D$3071,2,FALSE),VLOOKUP(M2235,SICODI!$G$3:$J$2404,2,FALSE))</f>
        <v>POSTE DE CONCRETO ARMADO PARA A. P.  8/200/120/240</v>
      </c>
      <c r="O2235" s="58">
        <f>+IF(ISERROR(VLOOKUP(M2235,'Resumen de precios LLTT'!$C$17:$G$3071,5,FALSE))=FALSE,VLOOKUP(M2235,'Resumen de precios LLTT'!$C$17:$G$3071,5,FALSE),VLOOKUP(M2235,SICODI!$G$3:$J$2404,4,FALSE))</f>
        <v>136.80000000000001</v>
      </c>
      <c r="P2235" s="16">
        <f t="shared" si="312"/>
        <v>0.77</v>
      </c>
      <c r="Q2235" s="78">
        <f t="shared" si="313"/>
        <v>242.13600000000002</v>
      </c>
      <c r="R2235" s="56">
        <v>0</v>
      </c>
      <c r="S2235" s="16">
        <f t="shared" si="314"/>
        <v>7.2000000000000008E-2</v>
      </c>
      <c r="T2235" s="79">
        <f t="shared" si="315"/>
        <v>1.4528160000000003</v>
      </c>
      <c r="U2235" s="80">
        <f t="shared" si="316"/>
        <v>0.2</v>
      </c>
      <c r="V2235" s="81">
        <f t="shared" si="317"/>
        <v>0.29056320000000008</v>
      </c>
      <c r="W2235" s="79">
        <f t="shared" si="318"/>
        <v>9.7773431346403303E-2</v>
      </c>
      <c r="X2235" s="60">
        <f t="shared" si="319"/>
        <v>0.1</v>
      </c>
      <c r="Y2235" s="56">
        <f>+'INFO ENEL'!R2223</f>
        <v>3</v>
      </c>
      <c r="Z2235" s="59">
        <f t="shared" si="320"/>
        <v>0.30000000000000004</v>
      </c>
    </row>
    <row r="2236" spans="1:26" ht="15" customHeight="1" x14ac:dyDescent="0.25">
      <c r="A2236" s="55">
        <f>+'INFO ENEL'!A2224</f>
        <v>2219</v>
      </c>
      <c r="B2236" s="121" t="str">
        <f>+INDEX($B$8:$B$15,MATCH(L2236,$L$8:$L$15,0))</f>
        <v>SICODI</v>
      </c>
      <c r="C2236" s="56" t="str">
        <f>+'INFO ENEL'!B2224</f>
        <v>Lima</v>
      </c>
      <c r="D2236" s="56" t="str">
        <f>+'INFO ENEL'!D2224</f>
        <v>SAYAN (LIMA)</v>
      </c>
      <c r="E2236" s="56" t="str">
        <f>+'INFO ENEL'!D2224</f>
        <v>SAYAN (LIMA)</v>
      </c>
      <c r="F2236" s="50">
        <f>+'INFO ENEL'!E2224</f>
        <v>0</v>
      </c>
      <c r="G2236" s="56" t="str">
        <f>+'INFO ENEL'!L2224</f>
        <v>BT</v>
      </c>
      <c r="H2236" s="57">
        <f>+'INFO ENEL'!M2224</f>
        <v>32.369999999999898</v>
      </c>
      <c r="I2236" s="56">
        <f>+'INFO ENEL'!N2224</f>
        <v>8</v>
      </c>
      <c r="J2236" s="56" t="str">
        <f>+'INFO ENEL'!O2224</f>
        <v>Poste</v>
      </c>
      <c r="K2236" s="56" t="str">
        <f>+'INFO ENEL'!P2224</f>
        <v>Concreto</v>
      </c>
      <c r="L2236" s="56" t="str">
        <f>+'INFO ENEL'!Q2224</f>
        <v>PPC35</v>
      </c>
      <c r="M2236" s="55" t="str">
        <f>+IF(ISERROR(INDEX('Estructuras de Acero y Concreto'!$C$6:$C$577,MATCH(L2236,'Estructuras de Acero y Concreto'!$D$6:$D$577,0)))=FALSE,INDEX('Estructuras de Acero y Concreto'!$C$6:$C$577,MATCH(L2236,'Estructuras de Acero y Concreto'!$D$6:$D$577,0)),IF(ISERROR(INDEX('Estructuras de Madera'!$C$5:$C$122,MATCH(L2236,'Estructuras de Madera'!$D$5:$D$122,0)))=FALSE,INDEX('Estructuras de Madera'!$C$5:$C$122,MATCH(L2236,'Estructuras de Madera'!$D$5:$D$122,0)),INDEX(SICODI!$G$3:$G$2404,MATCH(L2236,SICODI!$G$3:$G$2404,0))))</f>
        <v>PPC35</v>
      </c>
      <c r="N2236" s="121" t="str">
        <f>+IF(ISERROR(VLOOKUP(M2236,'Resumen de precios LLTT'!$C$17:$D$3071,2,FALSE))=FALSE,VLOOKUP(M2236,'Resumen de precios LLTT'!$C$17:$D$3071,2,FALSE),VLOOKUP(M2236,SICODI!$G$3:$J$2404,2,FALSE))</f>
        <v>POSTE DE CONCRETO ARMADO PARA A. P.  8/200/120/240</v>
      </c>
      <c r="O2236" s="58">
        <f>+IF(ISERROR(VLOOKUP(M2236,'Resumen de precios LLTT'!$C$17:$G$3071,5,FALSE))=FALSE,VLOOKUP(M2236,'Resumen de precios LLTT'!$C$17:$G$3071,5,FALSE),VLOOKUP(M2236,SICODI!$G$3:$J$2404,4,FALSE))</f>
        <v>136.80000000000001</v>
      </c>
      <c r="P2236" s="16">
        <f t="shared" si="312"/>
        <v>0.77</v>
      </c>
      <c r="Q2236" s="78">
        <f t="shared" si="313"/>
        <v>242.13600000000002</v>
      </c>
      <c r="R2236" s="56">
        <v>0</v>
      </c>
      <c r="S2236" s="16">
        <f t="shared" si="314"/>
        <v>7.2000000000000008E-2</v>
      </c>
      <c r="T2236" s="79">
        <f t="shared" si="315"/>
        <v>1.4528160000000003</v>
      </c>
      <c r="U2236" s="80">
        <f t="shared" si="316"/>
        <v>0.2</v>
      </c>
      <c r="V2236" s="81">
        <f t="shared" si="317"/>
        <v>0.29056320000000008</v>
      </c>
      <c r="W2236" s="79">
        <f t="shared" si="318"/>
        <v>9.7773431346403303E-2</v>
      </c>
      <c r="X2236" s="60">
        <f t="shared" si="319"/>
        <v>0.1</v>
      </c>
      <c r="Y2236" s="56">
        <f>+'INFO ENEL'!R2224</f>
        <v>3</v>
      </c>
      <c r="Z2236" s="59">
        <f t="shared" si="320"/>
        <v>0.30000000000000004</v>
      </c>
    </row>
    <row r="2237" spans="1:26" ht="15" customHeight="1" x14ac:dyDescent="0.25">
      <c r="A2237" s="55">
        <f>+'INFO ENEL'!A2225</f>
        <v>2220</v>
      </c>
      <c r="B2237" s="121" t="str">
        <f>+INDEX($B$8:$B$15,MATCH(L2237,$L$8:$L$15,0))</f>
        <v>SICODI</v>
      </c>
      <c r="C2237" s="56" t="str">
        <f>+'INFO ENEL'!B2225</f>
        <v>Lima</v>
      </c>
      <c r="D2237" s="56" t="str">
        <f>+'INFO ENEL'!D2225</f>
        <v>SAYAN (LIMA)</v>
      </c>
      <c r="E2237" s="56" t="str">
        <f>+'INFO ENEL'!D2225</f>
        <v>SAYAN (LIMA)</v>
      </c>
      <c r="F2237" s="50">
        <f>+'INFO ENEL'!E2225</f>
        <v>0</v>
      </c>
      <c r="G2237" s="56" t="str">
        <f>+'INFO ENEL'!L2225</f>
        <v>MT</v>
      </c>
      <c r="H2237" s="57">
        <f>+'INFO ENEL'!M2225</f>
        <v>35.07</v>
      </c>
      <c r="I2237" s="56">
        <f>+'INFO ENEL'!N2225</f>
        <v>13</v>
      </c>
      <c r="J2237" s="56" t="str">
        <f>+'INFO ENEL'!O2225</f>
        <v>Poste</v>
      </c>
      <c r="K2237" s="56" t="str">
        <f>+'INFO ENEL'!P2225</f>
        <v>Concreto</v>
      </c>
      <c r="L2237" s="56" t="str">
        <f>+'INFO ENEL'!Q2225</f>
        <v>PPC20</v>
      </c>
      <c r="M2237" s="55" t="str">
        <f>+IF(ISERROR(INDEX('Estructuras de Acero y Concreto'!$C$6:$C$577,MATCH(L2237,'Estructuras de Acero y Concreto'!$D$6:$D$577,0)))=FALSE,INDEX('Estructuras de Acero y Concreto'!$C$6:$C$577,MATCH(L2237,'Estructuras de Acero y Concreto'!$D$6:$D$577,0)),IF(ISERROR(INDEX('Estructuras de Madera'!$C$5:$C$122,MATCH(L2237,'Estructuras de Madera'!$D$5:$D$122,0)))=FALSE,INDEX('Estructuras de Madera'!$C$5:$C$122,MATCH(L2237,'Estructuras de Madera'!$D$5:$D$122,0)),INDEX(SICODI!$G$3:$G$2404,MATCH(L2237,SICODI!$G$3:$G$2404,0))))</f>
        <v>PPC20</v>
      </c>
      <c r="N2237" s="121" t="str">
        <f>+IF(ISERROR(VLOOKUP(M2237,'Resumen de precios LLTT'!$C$17:$D$3071,2,FALSE))=FALSE,VLOOKUP(M2237,'Resumen de precios LLTT'!$C$17:$D$3071,2,FALSE),VLOOKUP(M2237,SICODI!$G$3:$J$2404,2,FALSE))</f>
        <v>POSTE DE CONCRETO ARMADO DE 13/400/150/345</v>
      </c>
      <c r="O2237" s="58">
        <f>+IF(ISERROR(VLOOKUP(M2237,'Resumen de precios LLTT'!$C$17:$G$3071,5,FALSE))=FALSE,VLOOKUP(M2237,'Resumen de precios LLTT'!$C$17:$G$3071,5,FALSE),VLOOKUP(M2237,SICODI!$G$3:$J$2404,4,FALSE))</f>
        <v>364.69</v>
      </c>
      <c r="P2237" s="16">
        <f t="shared" si="312"/>
        <v>0.84299999999999997</v>
      </c>
      <c r="Q2237" s="78">
        <f t="shared" si="313"/>
        <v>672.12366999999995</v>
      </c>
      <c r="R2237" s="56">
        <v>0</v>
      </c>
      <c r="S2237" s="16">
        <f t="shared" si="314"/>
        <v>0.13400000000000001</v>
      </c>
      <c r="T2237" s="79">
        <f t="shared" si="315"/>
        <v>7.5053809816666659</v>
      </c>
      <c r="U2237" s="80">
        <f t="shared" si="316"/>
        <v>0.183</v>
      </c>
      <c r="V2237" s="81">
        <f t="shared" si="317"/>
        <v>1.3734847196449997</v>
      </c>
      <c r="W2237" s="79">
        <f t="shared" si="318"/>
        <v>0.46217247724950827</v>
      </c>
      <c r="X2237" s="60">
        <f t="shared" si="319"/>
        <v>0.5</v>
      </c>
      <c r="Y2237" s="56">
        <f>+'INFO ENEL'!R2225</f>
        <v>1</v>
      </c>
      <c r="Z2237" s="59">
        <f t="shared" si="320"/>
        <v>0.5</v>
      </c>
    </row>
    <row r="2238" spans="1:26" ht="15" customHeight="1" x14ac:dyDescent="0.25">
      <c r="A2238" s="55">
        <f>+'INFO ENEL'!A2226</f>
        <v>2221</v>
      </c>
      <c r="B2238" s="121" t="str">
        <f>+INDEX($B$8:$B$15,MATCH(L2238,$L$8:$L$15,0))</f>
        <v>SICODI</v>
      </c>
      <c r="C2238" s="56" t="str">
        <f>+'INFO ENEL'!B2226</f>
        <v>Lima</v>
      </c>
      <c r="D2238" s="56" t="str">
        <f>+'INFO ENEL'!D2226</f>
        <v>SAYAN (LIMA)</v>
      </c>
      <c r="E2238" s="56" t="str">
        <f>+'INFO ENEL'!D2226</f>
        <v>SAYAN (LIMA)</v>
      </c>
      <c r="F2238" s="50">
        <f>+'INFO ENEL'!E2226</f>
        <v>0</v>
      </c>
      <c r="G2238" s="56" t="str">
        <f>+'INFO ENEL'!L2226</f>
        <v>BT</v>
      </c>
      <c r="H2238" s="57">
        <f>+'INFO ENEL'!M2226</f>
        <v>32.94</v>
      </c>
      <c r="I2238" s="56">
        <f>+'INFO ENEL'!N2226</f>
        <v>8</v>
      </c>
      <c r="J2238" s="56" t="str">
        <f>+'INFO ENEL'!O2226</f>
        <v>Poste</v>
      </c>
      <c r="K2238" s="56" t="str">
        <f>+'INFO ENEL'!P2226</f>
        <v>Concreto</v>
      </c>
      <c r="L2238" s="56" t="str">
        <f>+'INFO ENEL'!Q2226</f>
        <v>PPC35</v>
      </c>
      <c r="M2238" s="55" t="str">
        <f>+IF(ISERROR(INDEX('Estructuras de Acero y Concreto'!$C$6:$C$577,MATCH(L2238,'Estructuras de Acero y Concreto'!$D$6:$D$577,0)))=FALSE,INDEX('Estructuras de Acero y Concreto'!$C$6:$C$577,MATCH(L2238,'Estructuras de Acero y Concreto'!$D$6:$D$577,0)),IF(ISERROR(INDEX('Estructuras de Madera'!$C$5:$C$122,MATCH(L2238,'Estructuras de Madera'!$D$5:$D$122,0)))=FALSE,INDEX('Estructuras de Madera'!$C$5:$C$122,MATCH(L2238,'Estructuras de Madera'!$D$5:$D$122,0)),INDEX(SICODI!$G$3:$G$2404,MATCH(L2238,SICODI!$G$3:$G$2404,0))))</f>
        <v>PPC35</v>
      </c>
      <c r="N2238" s="121" t="str">
        <f>+IF(ISERROR(VLOOKUP(M2238,'Resumen de precios LLTT'!$C$17:$D$3071,2,FALSE))=FALSE,VLOOKUP(M2238,'Resumen de precios LLTT'!$C$17:$D$3071,2,FALSE),VLOOKUP(M2238,SICODI!$G$3:$J$2404,2,FALSE))</f>
        <v>POSTE DE CONCRETO ARMADO PARA A. P.  8/200/120/240</v>
      </c>
      <c r="O2238" s="58">
        <f>+IF(ISERROR(VLOOKUP(M2238,'Resumen de precios LLTT'!$C$17:$G$3071,5,FALSE))=FALSE,VLOOKUP(M2238,'Resumen de precios LLTT'!$C$17:$G$3071,5,FALSE),VLOOKUP(M2238,SICODI!$G$3:$J$2404,4,FALSE))</f>
        <v>136.80000000000001</v>
      </c>
      <c r="P2238" s="16">
        <f t="shared" si="312"/>
        <v>0.77</v>
      </c>
      <c r="Q2238" s="78">
        <f t="shared" si="313"/>
        <v>242.13600000000002</v>
      </c>
      <c r="R2238" s="56">
        <v>0</v>
      </c>
      <c r="S2238" s="16">
        <f t="shared" si="314"/>
        <v>7.2000000000000008E-2</v>
      </c>
      <c r="T2238" s="79">
        <f t="shared" si="315"/>
        <v>1.4528160000000003</v>
      </c>
      <c r="U2238" s="80">
        <f t="shared" si="316"/>
        <v>0.2</v>
      </c>
      <c r="V2238" s="81">
        <f t="shared" si="317"/>
        <v>0.29056320000000008</v>
      </c>
      <c r="W2238" s="79">
        <f t="shared" si="318"/>
        <v>9.7773431346403303E-2</v>
      </c>
      <c r="X2238" s="60">
        <f t="shared" si="319"/>
        <v>0.1</v>
      </c>
      <c r="Y2238" s="56">
        <f>+'INFO ENEL'!R2226</f>
        <v>3</v>
      </c>
      <c r="Z2238" s="59">
        <f t="shared" si="320"/>
        <v>0.30000000000000004</v>
      </c>
    </row>
    <row r="2239" spans="1:26" ht="15" customHeight="1" x14ac:dyDescent="0.25">
      <c r="A2239" s="55">
        <f>+'INFO ENEL'!A2227</f>
        <v>2222</v>
      </c>
      <c r="B2239" s="121" t="str">
        <f>+INDEX($B$8:$B$15,MATCH(L2239,$L$8:$L$15,0))</f>
        <v>SICODI</v>
      </c>
      <c r="C2239" s="56" t="str">
        <f>+'INFO ENEL'!B2227</f>
        <v>Lima</v>
      </c>
      <c r="D2239" s="56" t="str">
        <f>+'INFO ENEL'!D2227</f>
        <v>SAYAN (LIMA)</v>
      </c>
      <c r="E2239" s="56" t="str">
        <f>+'INFO ENEL'!D2227</f>
        <v>SAYAN (LIMA)</v>
      </c>
      <c r="F2239" s="50">
        <f>+'INFO ENEL'!E2227</f>
        <v>0</v>
      </c>
      <c r="G2239" s="56" t="str">
        <f>+'INFO ENEL'!L2227</f>
        <v>BT</v>
      </c>
      <c r="H2239" s="57">
        <f>+'INFO ENEL'!M2227</f>
        <v>35.159999999999897</v>
      </c>
      <c r="I2239" s="56">
        <f>+'INFO ENEL'!N2227</f>
        <v>8</v>
      </c>
      <c r="J2239" s="56" t="str">
        <f>+'INFO ENEL'!O2227</f>
        <v>Poste</v>
      </c>
      <c r="K2239" s="56" t="str">
        <f>+'INFO ENEL'!P2227</f>
        <v>Concreto</v>
      </c>
      <c r="L2239" s="56" t="str">
        <f>+'INFO ENEL'!Q2227</f>
        <v>PPC35</v>
      </c>
      <c r="M2239" s="55" t="str">
        <f>+IF(ISERROR(INDEX('Estructuras de Acero y Concreto'!$C$6:$C$577,MATCH(L2239,'Estructuras de Acero y Concreto'!$D$6:$D$577,0)))=FALSE,INDEX('Estructuras de Acero y Concreto'!$C$6:$C$577,MATCH(L2239,'Estructuras de Acero y Concreto'!$D$6:$D$577,0)),IF(ISERROR(INDEX('Estructuras de Madera'!$C$5:$C$122,MATCH(L2239,'Estructuras de Madera'!$D$5:$D$122,0)))=FALSE,INDEX('Estructuras de Madera'!$C$5:$C$122,MATCH(L2239,'Estructuras de Madera'!$D$5:$D$122,0)),INDEX(SICODI!$G$3:$G$2404,MATCH(L2239,SICODI!$G$3:$G$2404,0))))</f>
        <v>PPC35</v>
      </c>
      <c r="N2239" s="121" t="str">
        <f>+IF(ISERROR(VLOOKUP(M2239,'Resumen de precios LLTT'!$C$17:$D$3071,2,FALSE))=FALSE,VLOOKUP(M2239,'Resumen de precios LLTT'!$C$17:$D$3071,2,FALSE),VLOOKUP(M2239,SICODI!$G$3:$J$2404,2,FALSE))</f>
        <v>POSTE DE CONCRETO ARMADO PARA A. P.  8/200/120/240</v>
      </c>
      <c r="O2239" s="58">
        <f>+IF(ISERROR(VLOOKUP(M2239,'Resumen de precios LLTT'!$C$17:$G$3071,5,FALSE))=FALSE,VLOOKUP(M2239,'Resumen de precios LLTT'!$C$17:$G$3071,5,FALSE),VLOOKUP(M2239,SICODI!$G$3:$J$2404,4,FALSE))</f>
        <v>136.80000000000001</v>
      </c>
      <c r="P2239" s="16">
        <f t="shared" si="312"/>
        <v>0.77</v>
      </c>
      <c r="Q2239" s="78">
        <f t="shared" si="313"/>
        <v>242.13600000000002</v>
      </c>
      <c r="R2239" s="56">
        <v>0</v>
      </c>
      <c r="S2239" s="16">
        <f t="shared" si="314"/>
        <v>7.2000000000000008E-2</v>
      </c>
      <c r="T2239" s="79">
        <f t="shared" si="315"/>
        <v>1.4528160000000003</v>
      </c>
      <c r="U2239" s="80">
        <f t="shared" si="316"/>
        <v>0.2</v>
      </c>
      <c r="V2239" s="81">
        <f t="shared" si="317"/>
        <v>0.29056320000000008</v>
      </c>
      <c r="W2239" s="79">
        <f t="shared" si="318"/>
        <v>9.7773431346403303E-2</v>
      </c>
      <c r="X2239" s="60">
        <f t="shared" si="319"/>
        <v>0.1</v>
      </c>
      <c r="Y2239" s="56">
        <f>+'INFO ENEL'!R2227</f>
        <v>3</v>
      </c>
      <c r="Z2239" s="59">
        <f t="shared" si="320"/>
        <v>0.30000000000000004</v>
      </c>
    </row>
    <row r="2240" spans="1:26" ht="15" customHeight="1" x14ac:dyDescent="0.25">
      <c r="A2240" s="55">
        <f>+'INFO ENEL'!A2228</f>
        <v>2223</v>
      </c>
      <c r="B2240" s="121" t="str">
        <f>+INDEX($B$8:$B$15,MATCH(L2240,$L$8:$L$15,0))</f>
        <v>SICODI</v>
      </c>
      <c r="C2240" s="56" t="str">
        <f>+'INFO ENEL'!B2228</f>
        <v>Lima</v>
      </c>
      <c r="D2240" s="56" t="str">
        <f>+'INFO ENEL'!D2228</f>
        <v>SAYAN (LIMA)</v>
      </c>
      <c r="E2240" s="56" t="str">
        <f>+'INFO ENEL'!D2228</f>
        <v>SAYAN (LIMA)</v>
      </c>
      <c r="F2240" s="50">
        <f>+'INFO ENEL'!E2228</f>
        <v>0</v>
      </c>
      <c r="G2240" s="56" t="str">
        <f>+'INFO ENEL'!L2228</f>
        <v>MT</v>
      </c>
      <c r="H2240" s="57">
        <f>+'INFO ENEL'!M2228</f>
        <v>29.47</v>
      </c>
      <c r="I2240" s="56">
        <f>+'INFO ENEL'!N2228</f>
        <v>13</v>
      </c>
      <c r="J2240" s="56" t="str">
        <f>+'INFO ENEL'!O2228</f>
        <v>Poste</v>
      </c>
      <c r="K2240" s="56" t="str">
        <f>+'INFO ENEL'!P2228</f>
        <v>Concreto</v>
      </c>
      <c r="L2240" s="56" t="str">
        <f>+'INFO ENEL'!Q2228</f>
        <v>PPC20</v>
      </c>
      <c r="M2240" s="55" t="str">
        <f>+IF(ISERROR(INDEX('Estructuras de Acero y Concreto'!$C$6:$C$577,MATCH(L2240,'Estructuras de Acero y Concreto'!$D$6:$D$577,0)))=FALSE,INDEX('Estructuras de Acero y Concreto'!$C$6:$C$577,MATCH(L2240,'Estructuras de Acero y Concreto'!$D$6:$D$577,0)),IF(ISERROR(INDEX('Estructuras de Madera'!$C$5:$C$122,MATCH(L2240,'Estructuras de Madera'!$D$5:$D$122,0)))=FALSE,INDEX('Estructuras de Madera'!$C$5:$C$122,MATCH(L2240,'Estructuras de Madera'!$D$5:$D$122,0)),INDEX(SICODI!$G$3:$G$2404,MATCH(L2240,SICODI!$G$3:$G$2404,0))))</f>
        <v>PPC20</v>
      </c>
      <c r="N2240" s="121" t="str">
        <f>+IF(ISERROR(VLOOKUP(M2240,'Resumen de precios LLTT'!$C$17:$D$3071,2,FALSE))=FALSE,VLOOKUP(M2240,'Resumen de precios LLTT'!$C$17:$D$3071,2,FALSE),VLOOKUP(M2240,SICODI!$G$3:$J$2404,2,FALSE))</f>
        <v>POSTE DE CONCRETO ARMADO DE 13/400/150/345</v>
      </c>
      <c r="O2240" s="58">
        <f>+IF(ISERROR(VLOOKUP(M2240,'Resumen de precios LLTT'!$C$17:$G$3071,5,FALSE))=FALSE,VLOOKUP(M2240,'Resumen de precios LLTT'!$C$17:$G$3071,5,FALSE),VLOOKUP(M2240,SICODI!$G$3:$J$2404,4,FALSE))</f>
        <v>364.69</v>
      </c>
      <c r="P2240" s="16">
        <f t="shared" si="312"/>
        <v>0.84299999999999997</v>
      </c>
      <c r="Q2240" s="78">
        <f t="shared" si="313"/>
        <v>672.12366999999995</v>
      </c>
      <c r="R2240" s="56">
        <v>0</v>
      </c>
      <c r="S2240" s="16">
        <f t="shared" si="314"/>
        <v>0.13400000000000001</v>
      </c>
      <c r="T2240" s="79">
        <f t="shared" si="315"/>
        <v>7.5053809816666659</v>
      </c>
      <c r="U2240" s="80">
        <f t="shared" si="316"/>
        <v>0.183</v>
      </c>
      <c r="V2240" s="81">
        <f t="shared" si="317"/>
        <v>1.3734847196449997</v>
      </c>
      <c r="W2240" s="79">
        <f t="shared" si="318"/>
        <v>0.46217247724950827</v>
      </c>
      <c r="X2240" s="60">
        <f t="shared" si="319"/>
        <v>0.5</v>
      </c>
      <c r="Y2240" s="56">
        <f>+'INFO ENEL'!R2228</f>
        <v>1</v>
      </c>
      <c r="Z2240" s="59">
        <f t="shared" si="320"/>
        <v>0.5</v>
      </c>
    </row>
    <row r="2241" spans="1:26" ht="15" customHeight="1" x14ac:dyDescent="0.25">
      <c r="A2241" s="55">
        <f>+'INFO ENEL'!A2229</f>
        <v>2224</v>
      </c>
      <c r="B2241" s="121" t="str">
        <f>+INDEX($B$8:$B$15,MATCH(L2241,$L$8:$L$15,0))</f>
        <v>SICODI</v>
      </c>
      <c r="C2241" s="56" t="str">
        <f>+'INFO ENEL'!B2229</f>
        <v>Lima</v>
      </c>
      <c r="D2241" s="56" t="str">
        <f>+'INFO ENEL'!D2229</f>
        <v>SAYAN (LIMA)</v>
      </c>
      <c r="E2241" s="56" t="str">
        <f>+'INFO ENEL'!D2229</f>
        <v>SAYAN (LIMA)</v>
      </c>
      <c r="F2241" s="50">
        <f>+'INFO ENEL'!E2229</f>
        <v>0</v>
      </c>
      <c r="G2241" s="56" t="str">
        <f>+'INFO ENEL'!L2229</f>
        <v>BT</v>
      </c>
      <c r="H2241" s="57">
        <f>+'INFO ENEL'!M2229</f>
        <v>32.9</v>
      </c>
      <c r="I2241" s="56">
        <f>+'INFO ENEL'!N2229</f>
        <v>8</v>
      </c>
      <c r="J2241" s="56" t="str">
        <f>+'INFO ENEL'!O2229</f>
        <v>Poste</v>
      </c>
      <c r="K2241" s="56" t="str">
        <f>+'INFO ENEL'!P2229</f>
        <v>Concreto</v>
      </c>
      <c r="L2241" s="56" t="str">
        <f>+'INFO ENEL'!Q2229</f>
        <v>PPC35</v>
      </c>
      <c r="M2241" s="55" t="str">
        <f>+IF(ISERROR(INDEX('Estructuras de Acero y Concreto'!$C$6:$C$577,MATCH(L2241,'Estructuras de Acero y Concreto'!$D$6:$D$577,0)))=FALSE,INDEX('Estructuras de Acero y Concreto'!$C$6:$C$577,MATCH(L2241,'Estructuras de Acero y Concreto'!$D$6:$D$577,0)),IF(ISERROR(INDEX('Estructuras de Madera'!$C$5:$C$122,MATCH(L2241,'Estructuras de Madera'!$D$5:$D$122,0)))=FALSE,INDEX('Estructuras de Madera'!$C$5:$C$122,MATCH(L2241,'Estructuras de Madera'!$D$5:$D$122,0)),INDEX(SICODI!$G$3:$G$2404,MATCH(L2241,SICODI!$G$3:$G$2404,0))))</f>
        <v>PPC35</v>
      </c>
      <c r="N2241" s="121" t="str">
        <f>+IF(ISERROR(VLOOKUP(M2241,'Resumen de precios LLTT'!$C$17:$D$3071,2,FALSE))=FALSE,VLOOKUP(M2241,'Resumen de precios LLTT'!$C$17:$D$3071,2,FALSE),VLOOKUP(M2241,SICODI!$G$3:$J$2404,2,FALSE))</f>
        <v>POSTE DE CONCRETO ARMADO PARA A. P.  8/200/120/240</v>
      </c>
      <c r="O2241" s="58">
        <f>+IF(ISERROR(VLOOKUP(M2241,'Resumen de precios LLTT'!$C$17:$G$3071,5,FALSE))=FALSE,VLOOKUP(M2241,'Resumen de precios LLTT'!$C$17:$G$3071,5,FALSE),VLOOKUP(M2241,SICODI!$G$3:$J$2404,4,FALSE))</f>
        <v>136.80000000000001</v>
      </c>
      <c r="P2241" s="16">
        <f t="shared" si="312"/>
        <v>0.77</v>
      </c>
      <c r="Q2241" s="78">
        <f t="shared" si="313"/>
        <v>242.13600000000002</v>
      </c>
      <c r="R2241" s="56">
        <v>0</v>
      </c>
      <c r="S2241" s="16">
        <f t="shared" si="314"/>
        <v>7.2000000000000008E-2</v>
      </c>
      <c r="T2241" s="79">
        <f t="shared" si="315"/>
        <v>1.4528160000000003</v>
      </c>
      <c r="U2241" s="80">
        <f t="shared" si="316"/>
        <v>0.2</v>
      </c>
      <c r="V2241" s="81">
        <f t="shared" si="317"/>
        <v>0.29056320000000008</v>
      </c>
      <c r="W2241" s="79">
        <f t="shared" si="318"/>
        <v>9.7773431346403303E-2</v>
      </c>
      <c r="X2241" s="60">
        <f t="shared" si="319"/>
        <v>0.1</v>
      </c>
      <c r="Y2241" s="56">
        <f>+'INFO ENEL'!R2229</f>
        <v>3</v>
      </c>
      <c r="Z2241" s="59">
        <f t="shared" si="320"/>
        <v>0.30000000000000004</v>
      </c>
    </row>
    <row r="2242" spans="1:26" ht="15" customHeight="1" x14ac:dyDescent="0.25">
      <c r="A2242" s="55">
        <f>+'INFO ENEL'!A2230</f>
        <v>2225</v>
      </c>
      <c r="B2242" s="121" t="str">
        <f>+INDEX($B$8:$B$15,MATCH(L2242,$L$8:$L$15,0))</f>
        <v>SICODI</v>
      </c>
      <c r="C2242" s="56" t="str">
        <f>+'INFO ENEL'!B2230</f>
        <v>Lima</v>
      </c>
      <c r="D2242" s="56" t="str">
        <f>+'INFO ENEL'!D2230</f>
        <v>SAYAN (LIMA)</v>
      </c>
      <c r="E2242" s="56" t="str">
        <f>+'INFO ENEL'!D2230</f>
        <v>SAYAN (LIMA)</v>
      </c>
      <c r="F2242" s="50">
        <f>+'INFO ENEL'!E2230</f>
        <v>0</v>
      </c>
      <c r="G2242" s="56" t="str">
        <f>+'INFO ENEL'!L2230</f>
        <v>BT</v>
      </c>
      <c r="H2242" s="57">
        <f>+'INFO ENEL'!M2230</f>
        <v>33.22</v>
      </c>
      <c r="I2242" s="56">
        <f>+'INFO ENEL'!N2230</f>
        <v>8</v>
      </c>
      <c r="J2242" s="56" t="str">
        <f>+'INFO ENEL'!O2230</f>
        <v>Poste</v>
      </c>
      <c r="K2242" s="56" t="str">
        <f>+'INFO ENEL'!P2230</f>
        <v>Concreto</v>
      </c>
      <c r="L2242" s="56" t="str">
        <f>+'INFO ENEL'!Q2230</f>
        <v>PPC35</v>
      </c>
      <c r="M2242" s="55" t="str">
        <f>+IF(ISERROR(INDEX('Estructuras de Acero y Concreto'!$C$6:$C$577,MATCH(L2242,'Estructuras de Acero y Concreto'!$D$6:$D$577,0)))=FALSE,INDEX('Estructuras de Acero y Concreto'!$C$6:$C$577,MATCH(L2242,'Estructuras de Acero y Concreto'!$D$6:$D$577,0)),IF(ISERROR(INDEX('Estructuras de Madera'!$C$5:$C$122,MATCH(L2242,'Estructuras de Madera'!$D$5:$D$122,0)))=FALSE,INDEX('Estructuras de Madera'!$C$5:$C$122,MATCH(L2242,'Estructuras de Madera'!$D$5:$D$122,0)),INDEX(SICODI!$G$3:$G$2404,MATCH(L2242,SICODI!$G$3:$G$2404,0))))</f>
        <v>PPC35</v>
      </c>
      <c r="N2242" s="121" t="str">
        <f>+IF(ISERROR(VLOOKUP(M2242,'Resumen de precios LLTT'!$C$17:$D$3071,2,FALSE))=FALSE,VLOOKUP(M2242,'Resumen de precios LLTT'!$C$17:$D$3071,2,FALSE),VLOOKUP(M2242,SICODI!$G$3:$J$2404,2,FALSE))</f>
        <v>POSTE DE CONCRETO ARMADO PARA A. P.  8/200/120/240</v>
      </c>
      <c r="O2242" s="58">
        <f>+IF(ISERROR(VLOOKUP(M2242,'Resumen de precios LLTT'!$C$17:$G$3071,5,FALSE))=FALSE,VLOOKUP(M2242,'Resumen de precios LLTT'!$C$17:$G$3071,5,FALSE),VLOOKUP(M2242,SICODI!$G$3:$J$2404,4,FALSE))</f>
        <v>136.80000000000001</v>
      </c>
      <c r="P2242" s="16">
        <f t="shared" si="312"/>
        <v>0.77</v>
      </c>
      <c r="Q2242" s="78">
        <f t="shared" si="313"/>
        <v>242.13600000000002</v>
      </c>
      <c r="R2242" s="56">
        <v>0</v>
      </c>
      <c r="S2242" s="16">
        <f t="shared" si="314"/>
        <v>7.2000000000000008E-2</v>
      </c>
      <c r="T2242" s="79">
        <f t="shared" si="315"/>
        <v>1.4528160000000003</v>
      </c>
      <c r="U2242" s="80">
        <f t="shared" si="316"/>
        <v>0.2</v>
      </c>
      <c r="V2242" s="81">
        <f t="shared" si="317"/>
        <v>0.29056320000000008</v>
      </c>
      <c r="W2242" s="79">
        <f t="shared" si="318"/>
        <v>9.7773431346403303E-2</v>
      </c>
      <c r="X2242" s="60">
        <f t="shared" si="319"/>
        <v>0.1</v>
      </c>
      <c r="Y2242" s="56">
        <f>+'INFO ENEL'!R2230</f>
        <v>3</v>
      </c>
      <c r="Z2242" s="59">
        <f t="shared" si="320"/>
        <v>0.30000000000000004</v>
      </c>
    </row>
    <row r="2243" spans="1:26" ht="15" customHeight="1" x14ac:dyDescent="0.25">
      <c r="A2243" s="55">
        <f>+'INFO ENEL'!A2231</f>
        <v>2226</v>
      </c>
      <c r="B2243" s="121" t="str">
        <f>+INDEX($B$8:$B$15,MATCH(L2243,$L$8:$L$15,0))</f>
        <v>SICODI</v>
      </c>
      <c r="C2243" s="56" t="str">
        <f>+'INFO ENEL'!B2231</f>
        <v>Lima</v>
      </c>
      <c r="D2243" s="56" t="str">
        <f>+'INFO ENEL'!D2231</f>
        <v>SAYAN (LIMA)</v>
      </c>
      <c r="E2243" s="56" t="str">
        <f>+'INFO ENEL'!D2231</f>
        <v>SAYAN (LIMA)</v>
      </c>
      <c r="F2243" s="50">
        <f>+'INFO ENEL'!E2231</f>
        <v>0</v>
      </c>
      <c r="G2243" s="56" t="str">
        <f>+'INFO ENEL'!L2231</f>
        <v>MT</v>
      </c>
      <c r="H2243" s="57">
        <f>+'INFO ENEL'!M2231</f>
        <v>36.93</v>
      </c>
      <c r="I2243" s="56">
        <f>+'INFO ENEL'!N2231</f>
        <v>13</v>
      </c>
      <c r="J2243" s="56" t="str">
        <f>+'INFO ENEL'!O2231</f>
        <v>Poste</v>
      </c>
      <c r="K2243" s="56" t="str">
        <f>+'INFO ENEL'!P2231</f>
        <v>Concreto</v>
      </c>
      <c r="L2243" s="56" t="str">
        <f>+'INFO ENEL'!Q2231</f>
        <v>PPC20</v>
      </c>
      <c r="M2243" s="55" t="str">
        <f>+IF(ISERROR(INDEX('Estructuras de Acero y Concreto'!$C$6:$C$577,MATCH(L2243,'Estructuras de Acero y Concreto'!$D$6:$D$577,0)))=FALSE,INDEX('Estructuras de Acero y Concreto'!$C$6:$C$577,MATCH(L2243,'Estructuras de Acero y Concreto'!$D$6:$D$577,0)),IF(ISERROR(INDEX('Estructuras de Madera'!$C$5:$C$122,MATCH(L2243,'Estructuras de Madera'!$D$5:$D$122,0)))=FALSE,INDEX('Estructuras de Madera'!$C$5:$C$122,MATCH(L2243,'Estructuras de Madera'!$D$5:$D$122,0)),INDEX(SICODI!$G$3:$G$2404,MATCH(L2243,SICODI!$G$3:$G$2404,0))))</f>
        <v>PPC20</v>
      </c>
      <c r="N2243" s="121" t="str">
        <f>+IF(ISERROR(VLOOKUP(M2243,'Resumen de precios LLTT'!$C$17:$D$3071,2,FALSE))=FALSE,VLOOKUP(M2243,'Resumen de precios LLTT'!$C$17:$D$3071,2,FALSE),VLOOKUP(M2243,SICODI!$G$3:$J$2404,2,FALSE))</f>
        <v>POSTE DE CONCRETO ARMADO DE 13/400/150/345</v>
      </c>
      <c r="O2243" s="58">
        <f>+IF(ISERROR(VLOOKUP(M2243,'Resumen de precios LLTT'!$C$17:$G$3071,5,FALSE))=FALSE,VLOOKUP(M2243,'Resumen de precios LLTT'!$C$17:$G$3071,5,FALSE),VLOOKUP(M2243,SICODI!$G$3:$J$2404,4,FALSE))</f>
        <v>364.69</v>
      </c>
      <c r="P2243" s="16">
        <f t="shared" si="312"/>
        <v>0.84299999999999997</v>
      </c>
      <c r="Q2243" s="78">
        <f t="shared" si="313"/>
        <v>672.12366999999995</v>
      </c>
      <c r="R2243" s="56">
        <v>0</v>
      </c>
      <c r="S2243" s="16">
        <f t="shared" si="314"/>
        <v>0.13400000000000001</v>
      </c>
      <c r="T2243" s="79">
        <f t="shared" si="315"/>
        <v>7.5053809816666659</v>
      </c>
      <c r="U2243" s="80">
        <f t="shared" si="316"/>
        <v>0.183</v>
      </c>
      <c r="V2243" s="81">
        <f t="shared" si="317"/>
        <v>1.3734847196449997</v>
      </c>
      <c r="W2243" s="79">
        <f t="shared" si="318"/>
        <v>0.46217247724950827</v>
      </c>
      <c r="X2243" s="60">
        <f t="shared" si="319"/>
        <v>0.5</v>
      </c>
      <c r="Y2243" s="56">
        <f>+'INFO ENEL'!R2231</f>
        <v>1</v>
      </c>
      <c r="Z2243" s="59">
        <f t="shared" si="320"/>
        <v>0.5</v>
      </c>
    </row>
    <row r="2244" spans="1:26" ht="15" customHeight="1" x14ac:dyDescent="0.25">
      <c r="A2244" s="55">
        <f>+'INFO ENEL'!A2232</f>
        <v>2227</v>
      </c>
      <c r="B2244" s="121" t="str">
        <f>+INDEX($B$8:$B$15,MATCH(L2244,$L$8:$L$15,0))</f>
        <v>SICODI</v>
      </c>
      <c r="C2244" s="56" t="str">
        <f>+'INFO ENEL'!B2232</f>
        <v>Lima</v>
      </c>
      <c r="D2244" s="56" t="str">
        <f>+'INFO ENEL'!D2232</f>
        <v>SAYAN (LIMA)</v>
      </c>
      <c r="E2244" s="56" t="str">
        <f>+'INFO ENEL'!D2232</f>
        <v>SAYAN (LIMA)</v>
      </c>
      <c r="F2244" s="50">
        <f>+'INFO ENEL'!E2232</f>
        <v>0</v>
      </c>
      <c r="G2244" s="56" t="str">
        <f>+'INFO ENEL'!L2232</f>
        <v>BT</v>
      </c>
      <c r="H2244" s="57">
        <f>+'INFO ENEL'!M2232</f>
        <v>27.7</v>
      </c>
      <c r="I2244" s="56">
        <f>+'INFO ENEL'!N2232</f>
        <v>8</v>
      </c>
      <c r="J2244" s="56" t="str">
        <f>+'INFO ENEL'!O2232</f>
        <v>Poste</v>
      </c>
      <c r="K2244" s="56" t="str">
        <f>+'INFO ENEL'!P2232</f>
        <v>Concreto</v>
      </c>
      <c r="L2244" s="56" t="str">
        <f>+'INFO ENEL'!Q2232</f>
        <v>PPC35</v>
      </c>
      <c r="M2244" s="55" t="str">
        <f>+IF(ISERROR(INDEX('Estructuras de Acero y Concreto'!$C$6:$C$577,MATCH(L2244,'Estructuras de Acero y Concreto'!$D$6:$D$577,0)))=FALSE,INDEX('Estructuras de Acero y Concreto'!$C$6:$C$577,MATCH(L2244,'Estructuras de Acero y Concreto'!$D$6:$D$577,0)),IF(ISERROR(INDEX('Estructuras de Madera'!$C$5:$C$122,MATCH(L2244,'Estructuras de Madera'!$D$5:$D$122,0)))=FALSE,INDEX('Estructuras de Madera'!$C$5:$C$122,MATCH(L2244,'Estructuras de Madera'!$D$5:$D$122,0)),INDEX(SICODI!$G$3:$G$2404,MATCH(L2244,SICODI!$G$3:$G$2404,0))))</f>
        <v>PPC35</v>
      </c>
      <c r="N2244" s="121" t="str">
        <f>+IF(ISERROR(VLOOKUP(M2244,'Resumen de precios LLTT'!$C$17:$D$3071,2,FALSE))=FALSE,VLOOKUP(M2244,'Resumen de precios LLTT'!$C$17:$D$3071,2,FALSE),VLOOKUP(M2244,SICODI!$G$3:$J$2404,2,FALSE))</f>
        <v>POSTE DE CONCRETO ARMADO PARA A. P.  8/200/120/240</v>
      </c>
      <c r="O2244" s="58">
        <f>+IF(ISERROR(VLOOKUP(M2244,'Resumen de precios LLTT'!$C$17:$G$3071,5,FALSE))=FALSE,VLOOKUP(M2244,'Resumen de precios LLTT'!$C$17:$G$3071,5,FALSE),VLOOKUP(M2244,SICODI!$G$3:$J$2404,4,FALSE))</f>
        <v>136.80000000000001</v>
      </c>
      <c r="P2244" s="16">
        <f t="shared" si="312"/>
        <v>0.77</v>
      </c>
      <c r="Q2244" s="78">
        <f t="shared" si="313"/>
        <v>242.13600000000002</v>
      </c>
      <c r="R2244" s="56">
        <v>0</v>
      </c>
      <c r="S2244" s="16">
        <f t="shared" si="314"/>
        <v>7.2000000000000008E-2</v>
      </c>
      <c r="T2244" s="79">
        <f t="shared" si="315"/>
        <v>1.4528160000000003</v>
      </c>
      <c r="U2244" s="80">
        <f t="shared" si="316"/>
        <v>0.2</v>
      </c>
      <c r="V2244" s="81">
        <f t="shared" si="317"/>
        <v>0.29056320000000008</v>
      </c>
      <c r="W2244" s="79">
        <f t="shared" si="318"/>
        <v>9.7773431346403303E-2</v>
      </c>
      <c r="X2244" s="60">
        <f t="shared" si="319"/>
        <v>0.1</v>
      </c>
      <c r="Y2244" s="56">
        <f>+'INFO ENEL'!R2232</f>
        <v>3</v>
      </c>
      <c r="Z2244" s="59">
        <f t="shared" si="320"/>
        <v>0.30000000000000004</v>
      </c>
    </row>
    <row r="2245" spans="1:26" ht="15" customHeight="1" x14ac:dyDescent="0.25">
      <c r="A2245" s="55">
        <f>+'INFO ENEL'!A2233</f>
        <v>2228</v>
      </c>
      <c r="B2245" s="121" t="str">
        <f>+INDEX($B$8:$B$15,MATCH(L2245,$L$8:$L$15,0))</f>
        <v>SICODI</v>
      </c>
      <c r="C2245" s="56" t="str">
        <f>+'INFO ENEL'!B2233</f>
        <v>Lima</v>
      </c>
      <c r="D2245" s="56" t="str">
        <f>+'INFO ENEL'!D2233</f>
        <v>SAYAN (LIMA)</v>
      </c>
      <c r="E2245" s="56" t="str">
        <f>+'INFO ENEL'!D2233</f>
        <v>SAYAN (LIMA)</v>
      </c>
      <c r="F2245" s="50">
        <f>+'INFO ENEL'!E2233</f>
        <v>0</v>
      </c>
      <c r="G2245" s="56" t="str">
        <f>+'INFO ENEL'!L2233</f>
        <v>BT</v>
      </c>
      <c r="H2245" s="57">
        <f>+'INFO ENEL'!M2233</f>
        <v>29.31</v>
      </c>
      <c r="I2245" s="56">
        <f>+'INFO ENEL'!N2233</f>
        <v>8</v>
      </c>
      <c r="J2245" s="56" t="str">
        <f>+'INFO ENEL'!O2233</f>
        <v>Poste</v>
      </c>
      <c r="K2245" s="56" t="str">
        <f>+'INFO ENEL'!P2233</f>
        <v>Concreto</v>
      </c>
      <c r="L2245" s="56" t="str">
        <f>+'INFO ENEL'!Q2233</f>
        <v>PPC35</v>
      </c>
      <c r="M2245" s="55" t="str">
        <f>+IF(ISERROR(INDEX('Estructuras de Acero y Concreto'!$C$6:$C$577,MATCH(L2245,'Estructuras de Acero y Concreto'!$D$6:$D$577,0)))=FALSE,INDEX('Estructuras de Acero y Concreto'!$C$6:$C$577,MATCH(L2245,'Estructuras de Acero y Concreto'!$D$6:$D$577,0)),IF(ISERROR(INDEX('Estructuras de Madera'!$C$5:$C$122,MATCH(L2245,'Estructuras de Madera'!$D$5:$D$122,0)))=FALSE,INDEX('Estructuras de Madera'!$C$5:$C$122,MATCH(L2245,'Estructuras de Madera'!$D$5:$D$122,0)),INDEX(SICODI!$G$3:$G$2404,MATCH(L2245,SICODI!$G$3:$G$2404,0))))</f>
        <v>PPC35</v>
      </c>
      <c r="N2245" s="121" t="str">
        <f>+IF(ISERROR(VLOOKUP(M2245,'Resumen de precios LLTT'!$C$17:$D$3071,2,FALSE))=FALSE,VLOOKUP(M2245,'Resumen de precios LLTT'!$C$17:$D$3071,2,FALSE),VLOOKUP(M2245,SICODI!$G$3:$J$2404,2,FALSE))</f>
        <v>POSTE DE CONCRETO ARMADO PARA A. P.  8/200/120/240</v>
      </c>
      <c r="O2245" s="58">
        <f>+IF(ISERROR(VLOOKUP(M2245,'Resumen de precios LLTT'!$C$17:$G$3071,5,FALSE))=FALSE,VLOOKUP(M2245,'Resumen de precios LLTT'!$C$17:$G$3071,5,FALSE),VLOOKUP(M2245,SICODI!$G$3:$J$2404,4,FALSE))</f>
        <v>136.80000000000001</v>
      </c>
      <c r="P2245" s="16">
        <f t="shared" si="312"/>
        <v>0.77</v>
      </c>
      <c r="Q2245" s="78">
        <f t="shared" si="313"/>
        <v>242.13600000000002</v>
      </c>
      <c r="R2245" s="56">
        <v>0</v>
      </c>
      <c r="S2245" s="16">
        <f t="shared" si="314"/>
        <v>7.2000000000000008E-2</v>
      </c>
      <c r="T2245" s="79">
        <f t="shared" si="315"/>
        <v>1.4528160000000003</v>
      </c>
      <c r="U2245" s="80">
        <f t="shared" si="316"/>
        <v>0.2</v>
      </c>
      <c r="V2245" s="81">
        <f t="shared" si="317"/>
        <v>0.29056320000000008</v>
      </c>
      <c r="W2245" s="79">
        <f t="shared" si="318"/>
        <v>9.7773431346403303E-2</v>
      </c>
      <c r="X2245" s="60">
        <f t="shared" si="319"/>
        <v>0.1</v>
      </c>
      <c r="Y2245" s="56">
        <f>+'INFO ENEL'!R2233</f>
        <v>3</v>
      </c>
      <c r="Z2245" s="59">
        <f t="shared" si="320"/>
        <v>0.30000000000000004</v>
      </c>
    </row>
    <row r="2246" spans="1:26" ht="15" customHeight="1" x14ac:dyDescent="0.25">
      <c r="A2246" s="55">
        <f>+'INFO ENEL'!A2234</f>
        <v>2229</v>
      </c>
      <c r="B2246" s="121" t="str">
        <f>+INDEX($B$8:$B$15,MATCH(L2246,$L$8:$L$15,0))</f>
        <v>SICODI</v>
      </c>
      <c r="C2246" s="56" t="str">
        <f>+'INFO ENEL'!B2234</f>
        <v>Lima</v>
      </c>
      <c r="D2246" s="56" t="str">
        <f>+'INFO ENEL'!D2234</f>
        <v>SAYAN (LIMA)</v>
      </c>
      <c r="E2246" s="56" t="str">
        <f>+'INFO ENEL'!D2234</f>
        <v>SAYAN (LIMA)</v>
      </c>
      <c r="F2246" s="50">
        <f>+'INFO ENEL'!E2234</f>
        <v>0</v>
      </c>
      <c r="G2246" s="56" t="str">
        <f>+'INFO ENEL'!L2234</f>
        <v>MT</v>
      </c>
      <c r="H2246" s="57">
        <f>+'INFO ENEL'!M2234</f>
        <v>34.229999999999897</v>
      </c>
      <c r="I2246" s="56">
        <f>+'INFO ENEL'!N2234</f>
        <v>13</v>
      </c>
      <c r="J2246" s="56" t="str">
        <f>+'INFO ENEL'!O2234</f>
        <v>Poste</v>
      </c>
      <c r="K2246" s="56" t="str">
        <f>+'INFO ENEL'!P2234</f>
        <v>Concreto</v>
      </c>
      <c r="L2246" s="56" t="str">
        <f>+'INFO ENEL'!Q2234</f>
        <v>PPC20</v>
      </c>
      <c r="M2246" s="55" t="str">
        <f>+IF(ISERROR(INDEX('Estructuras de Acero y Concreto'!$C$6:$C$577,MATCH(L2246,'Estructuras de Acero y Concreto'!$D$6:$D$577,0)))=FALSE,INDEX('Estructuras de Acero y Concreto'!$C$6:$C$577,MATCH(L2246,'Estructuras de Acero y Concreto'!$D$6:$D$577,0)),IF(ISERROR(INDEX('Estructuras de Madera'!$C$5:$C$122,MATCH(L2246,'Estructuras de Madera'!$D$5:$D$122,0)))=FALSE,INDEX('Estructuras de Madera'!$C$5:$C$122,MATCH(L2246,'Estructuras de Madera'!$D$5:$D$122,0)),INDEX(SICODI!$G$3:$G$2404,MATCH(L2246,SICODI!$G$3:$G$2404,0))))</f>
        <v>PPC20</v>
      </c>
      <c r="N2246" s="121" t="str">
        <f>+IF(ISERROR(VLOOKUP(M2246,'Resumen de precios LLTT'!$C$17:$D$3071,2,FALSE))=FALSE,VLOOKUP(M2246,'Resumen de precios LLTT'!$C$17:$D$3071,2,FALSE),VLOOKUP(M2246,SICODI!$G$3:$J$2404,2,FALSE))</f>
        <v>POSTE DE CONCRETO ARMADO DE 13/400/150/345</v>
      </c>
      <c r="O2246" s="58">
        <f>+IF(ISERROR(VLOOKUP(M2246,'Resumen de precios LLTT'!$C$17:$G$3071,5,FALSE))=FALSE,VLOOKUP(M2246,'Resumen de precios LLTT'!$C$17:$G$3071,5,FALSE),VLOOKUP(M2246,SICODI!$G$3:$J$2404,4,FALSE))</f>
        <v>364.69</v>
      </c>
      <c r="P2246" s="16">
        <f t="shared" si="312"/>
        <v>0.84299999999999997</v>
      </c>
      <c r="Q2246" s="78">
        <f t="shared" si="313"/>
        <v>672.12366999999995</v>
      </c>
      <c r="R2246" s="56">
        <v>0</v>
      </c>
      <c r="S2246" s="16">
        <f t="shared" si="314"/>
        <v>0.13400000000000001</v>
      </c>
      <c r="T2246" s="79">
        <f t="shared" si="315"/>
        <v>7.5053809816666659</v>
      </c>
      <c r="U2246" s="80">
        <f t="shared" si="316"/>
        <v>0.183</v>
      </c>
      <c r="V2246" s="81">
        <f t="shared" si="317"/>
        <v>1.3734847196449997</v>
      </c>
      <c r="W2246" s="79">
        <f t="shared" si="318"/>
        <v>0.46217247724950827</v>
      </c>
      <c r="X2246" s="60">
        <f t="shared" si="319"/>
        <v>0.5</v>
      </c>
      <c r="Y2246" s="56">
        <f>+'INFO ENEL'!R2234</f>
        <v>1</v>
      </c>
      <c r="Z2246" s="59">
        <f t="shared" si="320"/>
        <v>0.5</v>
      </c>
    </row>
    <row r="2247" spans="1:26" ht="15" customHeight="1" x14ac:dyDescent="0.25">
      <c r="A2247" s="55">
        <f>+'INFO ENEL'!A2235</f>
        <v>2230</v>
      </c>
      <c r="B2247" s="121" t="str">
        <f>+INDEX($B$8:$B$15,MATCH(L2247,$L$8:$L$15,0))</f>
        <v>SICODI</v>
      </c>
      <c r="C2247" s="56" t="str">
        <f>+'INFO ENEL'!B2235</f>
        <v>Lima</v>
      </c>
      <c r="D2247" s="56" t="str">
        <f>+'INFO ENEL'!D2235</f>
        <v>SAYAN (LIMA)</v>
      </c>
      <c r="E2247" s="56" t="str">
        <f>+'INFO ENEL'!D2235</f>
        <v>SAYAN (LIMA)</v>
      </c>
      <c r="F2247" s="50">
        <f>+'INFO ENEL'!E2235</f>
        <v>0</v>
      </c>
      <c r="G2247" s="56" t="str">
        <f>+'INFO ENEL'!L2235</f>
        <v>BT</v>
      </c>
      <c r="H2247" s="57">
        <f>+'INFO ENEL'!M2235</f>
        <v>35.01</v>
      </c>
      <c r="I2247" s="56">
        <f>+'INFO ENEL'!N2235</f>
        <v>8</v>
      </c>
      <c r="J2247" s="56" t="str">
        <f>+'INFO ENEL'!O2235</f>
        <v>Poste</v>
      </c>
      <c r="K2247" s="56" t="str">
        <f>+'INFO ENEL'!P2235</f>
        <v>Concreto</v>
      </c>
      <c r="L2247" s="56" t="str">
        <f>+'INFO ENEL'!Q2235</f>
        <v>PPC35</v>
      </c>
      <c r="M2247" s="55" t="str">
        <f>+IF(ISERROR(INDEX('Estructuras de Acero y Concreto'!$C$6:$C$577,MATCH(L2247,'Estructuras de Acero y Concreto'!$D$6:$D$577,0)))=FALSE,INDEX('Estructuras de Acero y Concreto'!$C$6:$C$577,MATCH(L2247,'Estructuras de Acero y Concreto'!$D$6:$D$577,0)),IF(ISERROR(INDEX('Estructuras de Madera'!$C$5:$C$122,MATCH(L2247,'Estructuras de Madera'!$D$5:$D$122,0)))=FALSE,INDEX('Estructuras de Madera'!$C$5:$C$122,MATCH(L2247,'Estructuras de Madera'!$D$5:$D$122,0)),INDEX(SICODI!$G$3:$G$2404,MATCH(L2247,SICODI!$G$3:$G$2404,0))))</f>
        <v>PPC35</v>
      </c>
      <c r="N2247" s="121" t="str">
        <f>+IF(ISERROR(VLOOKUP(M2247,'Resumen de precios LLTT'!$C$17:$D$3071,2,FALSE))=FALSE,VLOOKUP(M2247,'Resumen de precios LLTT'!$C$17:$D$3071,2,FALSE),VLOOKUP(M2247,SICODI!$G$3:$J$2404,2,FALSE))</f>
        <v>POSTE DE CONCRETO ARMADO PARA A. P.  8/200/120/240</v>
      </c>
      <c r="O2247" s="58">
        <f>+IF(ISERROR(VLOOKUP(M2247,'Resumen de precios LLTT'!$C$17:$G$3071,5,FALSE))=FALSE,VLOOKUP(M2247,'Resumen de precios LLTT'!$C$17:$G$3071,5,FALSE),VLOOKUP(M2247,SICODI!$G$3:$J$2404,4,FALSE))</f>
        <v>136.80000000000001</v>
      </c>
      <c r="P2247" s="16">
        <f t="shared" si="312"/>
        <v>0.77</v>
      </c>
      <c r="Q2247" s="78">
        <f t="shared" si="313"/>
        <v>242.13600000000002</v>
      </c>
      <c r="R2247" s="56">
        <v>0</v>
      </c>
      <c r="S2247" s="16">
        <f t="shared" si="314"/>
        <v>7.2000000000000008E-2</v>
      </c>
      <c r="T2247" s="79">
        <f t="shared" si="315"/>
        <v>1.4528160000000003</v>
      </c>
      <c r="U2247" s="80">
        <f t="shared" si="316"/>
        <v>0.2</v>
      </c>
      <c r="V2247" s="81">
        <f t="shared" si="317"/>
        <v>0.29056320000000008</v>
      </c>
      <c r="W2247" s="79">
        <f t="shared" si="318"/>
        <v>9.7773431346403303E-2</v>
      </c>
      <c r="X2247" s="60">
        <f t="shared" si="319"/>
        <v>0.1</v>
      </c>
      <c r="Y2247" s="56">
        <f>+'INFO ENEL'!R2235</f>
        <v>3</v>
      </c>
      <c r="Z2247" s="59">
        <f t="shared" si="320"/>
        <v>0.30000000000000004</v>
      </c>
    </row>
    <row r="2248" spans="1:26" ht="15" customHeight="1" x14ac:dyDescent="0.25">
      <c r="A2248" s="55">
        <f>+'INFO ENEL'!A2236</f>
        <v>2231</v>
      </c>
      <c r="B2248" s="121" t="str">
        <f>+INDEX($B$8:$B$15,MATCH(L2248,$L$8:$L$15,0))</f>
        <v>SICODI</v>
      </c>
      <c r="C2248" s="56" t="str">
        <f>+'INFO ENEL'!B2236</f>
        <v>Lima</v>
      </c>
      <c r="D2248" s="56" t="str">
        <f>+'INFO ENEL'!D2236</f>
        <v>SAYAN (LIMA)</v>
      </c>
      <c r="E2248" s="56" t="str">
        <f>+'INFO ENEL'!D2236</f>
        <v>SAYAN (LIMA)</v>
      </c>
      <c r="F2248" s="50">
        <f>+'INFO ENEL'!E2236</f>
        <v>0</v>
      </c>
      <c r="G2248" s="56" t="str">
        <f>+'INFO ENEL'!L2236</f>
        <v>BT</v>
      </c>
      <c r="H2248" s="57">
        <f>+'INFO ENEL'!M2236</f>
        <v>33.32</v>
      </c>
      <c r="I2248" s="56">
        <f>+'INFO ENEL'!N2236</f>
        <v>8</v>
      </c>
      <c r="J2248" s="56" t="str">
        <f>+'INFO ENEL'!O2236</f>
        <v>Poste</v>
      </c>
      <c r="K2248" s="56" t="str">
        <f>+'INFO ENEL'!P2236</f>
        <v>Concreto</v>
      </c>
      <c r="L2248" s="56" t="str">
        <f>+'INFO ENEL'!Q2236</f>
        <v>PPC35</v>
      </c>
      <c r="M2248" s="55" t="str">
        <f>+IF(ISERROR(INDEX('Estructuras de Acero y Concreto'!$C$6:$C$577,MATCH(L2248,'Estructuras de Acero y Concreto'!$D$6:$D$577,0)))=FALSE,INDEX('Estructuras de Acero y Concreto'!$C$6:$C$577,MATCH(L2248,'Estructuras de Acero y Concreto'!$D$6:$D$577,0)),IF(ISERROR(INDEX('Estructuras de Madera'!$C$5:$C$122,MATCH(L2248,'Estructuras de Madera'!$D$5:$D$122,0)))=FALSE,INDEX('Estructuras de Madera'!$C$5:$C$122,MATCH(L2248,'Estructuras de Madera'!$D$5:$D$122,0)),INDEX(SICODI!$G$3:$G$2404,MATCH(L2248,SICODI!$G$3:$G$2404,0))))</f>
        <v>PPC35</v>
      </c>
      <c r="N2248" s="121" t="str">
        <f>+IF(ISERROR(VLOOKUP(M2248,'Resumen de precios LLTT'!$C$17:$D$3071,2,FALSE))=FALSE,VLOOKUP(M2248,'Resumen de precios LLTT'!$C$17:$D$3071,2,FALSE),VLOOKUP(M2248,SICODI!$G$3:$J$2404,2,FALSE))</f>
        <v>POSTE DE CONCRETO ARMADO PARA A. P.  8/200/120/240</v>
      </c>
      <c r="O2248" s="58">
        <f>+IF(ISERROR(VLOOKUP(M2248,'Resumen de precios LLTT'!$C$17:$G$3071,5,FALSE))=FALSE,VLOOKUP(M2248,'Resumen de precios LLTT'!$C$17:$G$3071,5,FALSE),VLOOKUP(M2248,SICODI!$G$3:$J$2404,4,FALSE))</f>
        <v>136.80000000000001</v>
      </c>
      <c r="P2248" s="16">
        <f t="shared" si="312"/>
        <v>0.77</v>
      </c>
      <c r="Q2248" s="78">
        <f t="shared" si="313"/>
        <v>242.13600000000002</v>
      </c>
      <c r="R2248" s="56">
        <v>0</v>
      </c>
      <c r="S2248" s="16">
        <f t="shared" si="314"/>
        <v>7.2000000000000008E-2</v>
      </c>
      <c r="T2248" s="79">
        <f t="shared" si="315"/>
        <v>1.4528160000000003</v>
      </c>
      <c r="U2248" s="80">
        <f t="shared" si="316"/>
        <v>0.2</v>
      </c>
      <c r="V2248" s="81">
        <f t="shared" si="317"/>
        <v>0.29056320000000008</v>
      </c>
      <c r="W2248" s="79">
        <f t="shared" si="318"/>
        <v>9.7773431346403303E-2</v>
      </c>
      <c r="X2248" s="60">
        <f t="shared" si="319"/>
        <v>0.1</v>
      </c>
      <c r="Y2248" s="56">
        <f>+'INFO ENEL'!R2236</f>
        <v>3</v>
      </c>
      <c r="Z2248" s="59">
        <f t="shared" si="320"/>
        <v>0.30000000000000004</v>
      </c>
    </row>
    <row r="2249" spans="1:26" ht="15" customHeight="1" x14ac:dyDescent="0.25">
      <c r="A2249" s="55">
        <f>+'INFO ENEL'!A2237</f>
        <v>2232</v>
      </c>
      <c r="B2249" s="121" t="str">
        <f>+INDEX($B$8:$B$15,MATCH(L2249,$L$8:$L$15,0))</f>
        <v>SICODI</v>
      </c>
      <c r="C2249" s="56" t="str">
        <f>+'INFO ENEL'!B2237</f>
        <v>Lima</v>
      </c>
      <c r="D2249" s="56" t="str">
        <f>+'INFO ENEL'!D2237</f>
        <v>SAYAN (LIMA)</v>
      </c>
      <c r="E2249" s="56" t="str">
        <f>+'INFO ENEL'!D2237</f>
        <v>SAYAN (LIMA)</v>
      </c>
      <c r="F2249" s="50">
        <f>+'INFO ENEL'!E2237</f>
        <v>0</v>
      </c>
      <c r="G2249" s="56" t="str">
        <f>+'INFO ENEL'!L2237</f>
        <v>MT</v>
      </c>
      <c r="H2249" s="57">
        <f>+'INFO ENEL'!M2237</f>
        <v>101.63</v>
      </c>
      <c r="I2249" s="56">
        <f>+'INFO ENEL'!N2237</f>
        <v>13</v>
      </c>
      <c r="J2249" s="56" t="str">
        <f>+'INFO ENEL'!O2237</f>
        <v>Poste</v>
      </c>
      <c r="K2249" s="56" t="str">
        <f>+'INFO ENEL'!P2237</f>
        <v>Concreto</v>
      </c>
      <c r="L2249" s="56" t="str">
        <f>+'INFO ENEL'!Q2237</f>
        <v>PPC20</v>
      </c>
      <c r="M2249" s="55" t="str">
        <f>+IF(ISERROR(INDEX('Estructuras de Acero y Concreto'!$C$6:$C$577,MATCH(L2249,'Estructuras de Acero y Concreto'!$D$6:$D$577,0)))=FALSE,INDEX('Estructuras de Acero y Concreto'!$C$6:$C$577,MATCH(L2249,'Estructuras de Acero y Concreto'!$D$6:$D$577,0)),IF(ISERROR(INDEX('Estructuras de Madera'!$C$5:$C$122,MATCH(L2249,'Estructuras de Madera'!$D$5:$D$122,0)))=FALSE,INDEX('Estructuras de Madera'!$C$5:$C$122,MATCH(L2249,'Estructuras de Madera'!$D$5:$D$122,0)),INDEX(SICODI!$G$3:$G$2404,MATCH(L2249,SICODI!$G$3:$G$2404,0))))</f>
        <v>PPC20</v>
      </c>
      <c r="N2249" s="121" t="str">
        <f>+IF(ISERROR(VLOOKUP(M2249,'Resumen de precios LLTT'!$C$17:$D$3071,2,FALSE))=FALSE,VLOOKUP(M2249,'Resumen de precios LLTT'!$C$17:$D$3071,2,FALSE),VLOOKUP(M2249,SICODI!$G$3:$J$2404,2,FALSE))</f>
        <v>POSTE DE CONCRETO ARMADO DE 13/400/150/345</v>
      </c>
      <c r="O2249" s="58">
        <f>+IF(ISERROR(VLOOKUP(M2249,'Resumen de precios LLTT'!$C$17:$G$3071,5,FALSE))=FALSE,VLOOKUP(M2249,'Resumen de precios LLTT'!$C$17:$G$3071,5,FALSE),VLOOKUP(M2249,SICODI!$G$3:$J$2404,4,FALSE))</f>
        <v>364.69</v>
      </c>
      <c r="P2249" s="16">
        <f t="shared" ref="P2249:P2312" si="321">IF(G2249="BT", $P$2, $P$3)</f>
        <v>0.84299999999999997</v>
      </c>
      <c r="Q2249" s="78">
        <f t="shared" ref="Q2249:Q2312" si="322">O2249*(P2249+1)</f>
        <v>672.12366999999995</v>
      </c>
      <c r="R2249" s="56">
        <v>0</v>
      </c>
      <c r="S2249" s="16">
        <f t="shared" ref="S2249:S2312" si="323">IF(G2249="BT", ($S$2), ($S$3))</f>
        <v>0.13400000000000001</v>
      </c>
      <c r="T2249" s="79">
        <f t="shared" ref="T2249:T2312" si="324">(Q2249*S2249)/12</f>
        <v>7.5053809816666659</v>
      </c>
      <c r="U2249" s="80">
        <f t="shared" ref="U2249:U2312" si="325">IF(G2249="BT", ($U$2), ($U$3))</f>
        <v>0.183</v>
      </c>
      <c r="V2249" s="81">
        <f t="shared" ref="V2249:V2312" si="326">T2249*U2249</f>
        <v>1.3734847196449997</v>
      </c>
      <c r="W2249" s="79">
        <f t="shared" ref="W2249:W2312" si="327">(V2249*(1/3)*(1+$Y$2))+R2249</f>
        <v>0.46217247724950827</v>
      </c>
      <c r="X2249" s="60">
        <f t="shared" si="319"/>
        <v>0.5</v>
      </c>
      <c r="Y2249" s="56">
        <f>+'INFO ENEL'!R2237</f>
        <v>1</v>
      </c>
      <c r="Z2249" s="59">
        <f t="shared" si="320"/>
        <v>0.5</v>
      </c>
    </row>
    <row r="2250" spans="1:26" ht="15" customHeight="1" x14ac:dyDescent="0.25">
      <c r="A2250" s="55">
        <f>+'INFO ENEL'!A2238</f>
        <v>2233</v>
      </c>
      <c r="B2250" s="121" t="str">
        <f>+INDEX($B$8:$B$15,MATCH(L2250,$L$8:$L$15,0))</f>
        <v>SICODI</v>
      </c>
      <c r="C2250" s="56" t="str">
        <f>+'INFO ENEL'!B2238</f>
        <v>Lima</v>
      </c>
      <c r="D2250" s="56" t="str">
        <f>+'INFO ENEL'!D2238</f>
        <v>SAYAN (LIMA)</v>
      </c>
      <c r="E2250" s="56" t="str">
        <f>+'INFO ENEL'!D2238</f>
        <v>SAYAN (LIMA)</v>
      </c>
      <c r="F2250" s="50">
        <f>+'INFO ENEL'!E2238</f>
        <v>0</v>
      </c>
      <c r="G2250" s="56" t="str">
        <f>+'INFO ENEL'!L2238</f>
        <v>MT</v>
      </c>
      <c r="H2250" s="57">
        <f>+'INFO ENEL'!M2238</f>
        <v>103.43</v>
      </c>
      <c r="I2250" s="56">
        <f>+'INFO ENEL'!N2238</f>
        <v>13</v>
      </c>
      <c r="J2250" s="56" t="str">
        <f>+'INFO ENEL'!O2238</f>
        <v>Poste</v>
      </c>
      <c r="K2250" s="56" t="str">
        <f>+'INFO ENEL'!P2238</f>
        <v>Concreto</v>
      </c>
      <c r="L2250" s="56" t="str">
        <f>+'INFO ENEL'!Q2238</f>
        <v>PPC20</v>
      </c>
      <c r="M2250" s="55" t="str">
        <f>+IF(ISERROR(INDEX('Estructuras de Acero y Concreto'!$C$6:$C$577,MATCH(L2250,'Estructuras de Acero y Concreto'!$D$6:$D$577,0)))=FALSE,INDEX('Estructuras de Acero y Concreto'!$C$6:$C$577,MATCH(L2250,'Estructuras de Acero y Concreto'!$D$6:$D$577,0)),IF(ISERROR(INDEX('Estructuras de Madera'!$C$5:$C$122,MATCH(L2250,'Estructuras de Madera'!$D$5:$D$122,0)))=FALSE,INDEX('Estructuras de Madera'!$C$5:$C$122,MATCH(L2250,'Estructuras de Madera'!$D$5:$D$122,0)),INDEX(SICODI!$G$3:$G$2404,MATCH(L2250,SICODI!$G$3:$G$2404,0))))</f>
        <v>PPC20</v>
      </c>
      <c r="N2250" s="121" t="str">
        <f>+IF(ISERROR(VLOOKUP(M2250,'Resumen de precios LLTT'!$C$17:$D$3071,2,FALSE))=FALSE,VLOOKUP(M2250,'Resumen de precios LLTT'!$C$17:$D$3071,2,FALSE),VLOOKUP(M2250,SICODI!$G$3:$J$2404,2,FALSE))</f>
        <v>POSTE DE CONCRETO ARMADO DE 13/400/150/345</v>
      </c>
      <c r="O2250" s="58">
        <f>+IF(ISERROR(VLOOKUP(M2250,'Resumen de precios LLTT'!$C$17:$G$3071,5,FALSE))=FALSE,VLOOKUP(M2250,'Resumen de precios LLTT'!$C$17:$G$3071,5,FALSE),VLOOKUP(M2250,SICODI!$G$3:$J$2404,4,FALSE))</f>
        <v>364.69</v>
      </c>
      <c r="P2250" s="16">
        <f t="shared" si="321"/>
        <v>0.84299999999999997</v>
      </c>
      <c r="Q2250" s="78">
        <f t="shared" si="322"/>
        <v>672.12366999999995</v>
      </c>
      <c r="R2250" s="56">
        <v>0</v>
      </c>
      <c r="S2250" s="16">
        <f t="shared" si="323"/>
        <v>0.13400000000000001</v>
      </c>
      <c r="T2250" s="79">
        <f t="shared" si="324"/>
        <v>7.5053809816666659</v>
      </c>
      <c r="U2250" s="80">
        <f t="shared" si="325"/>
        <v>0.183</v>
      </c>
      <c r="V2250" s="81">
        <f t="shared" si="326"/>
        <v>1.3734847196449997</v>
      </c>
      <c r="W2250" s="79">
        <f t="shared" si="327"/>
        <v>0.46217247724950827</v>
      </c>
      <c r="X2250" s="60">
        <f t="shared" si="319"/>
        <v>0.5</v>
      </c>
      <c r="Y2250" s="56">
        <f>+'INFO ENEL'!R2238</f>
        <v>1</v>
      </c>
      <c r="Z2250" s="59">
        <f t="shared" si="320"/>
        <v>0.5</v>
      </c>
    </row>
    <row r="2251" spans="1:26" ht="15" customHeight="1" x14ac:dyDescent="0.25">
      <c r="A2251" s="55">
        <f>+'INFO ENEL'!A2239</f>
        <v>2234</v>
      </c>
      <c r="B2251" s="121" t="str">
        <f>+INDEX($B$8:$B$15,MATCH(L2251,$L$8:$L$15,0))</f>
        <v>SICODI</v>
      </c>
      <c r="C2251" s="56" t="str">
        <f>+'INFO ENEL'!B2239</f>
        <v>Lima</v>
      </c>
      <c r="D2251" s="56" t="str">
        <f>+'INFO ENEL'!D2239</f>
        <v>SAYAN (LIMA)</v>
      </c>
      <c r="E2251" s="56" t="str">
        <f>+'INFO ENEL'!D2239</f>
        <v>SAYAN (LIMA)</v>
      </c>
      <c r="F2251" s="50">
        <f>+'INFO ENEL'!E2239</f>
        <v>0</v>
      </c>
      <c r="G2251" s="56" t="str">
        <f>+'INFO ENEL'!L2239</f>
        <v>MT</v>
      </c>
      <c r="H2251" s="57">
        <f>+'INFO ENEL'!M2239</f>
        <v>97.38</v>
      </c>
      <c r="I2251" s="56">
        <f>+'INFO ENEL'!N2239</f>
        <v>13</v>
      </c>
      <c r="J2251" s="56" t="str">
        <f>+'INFO ENEL'!O2239</f>
        <v>Poste</v>
      </c>
      <c r="K2251" s="56" t="str">
        <f>+'INFO ENEL'!P2239</f>
        <v>Concreto</v>
      </c>
      <c r="L2251" s="56" t="str">
        <f>+'INFO ENEL'!Q2239</f>
        <v>PPC20</v>
      </c>
      <c r="M2251" s="55" t="str">
        <f>+IF(ISERROR(INDEX('Estructuras de Acero y Concreto'!$C$6:$C$577,MATCH(L2251,'Estructuras de Acero y Concreto'!$D$6:$D$577,0)))=FALSE,INDEX('Estructuras de Acero y Concreto'!$C$6:$C$577,MATCH(L2251,'Estructuras de Acero y Concreto'!$D$6:$D$577,0)),IF(ISERROR(INDEX('Estructuras de Madera'!$C$5:$C$122,MATCH(L2251,'Estructuras de Madera'!$D$5:$D$122,0)))=FALSE,INDEX('Estructuras de Madera'!$C$5:$C$122,MATCH(L2251,'Estructuras de Madera'!$D$5:$D$122,0)),INDEX(SICODI!$G$3:$G$2404,MATCH(L2251,SICODI!$G$3:$G$2404,0))))</f>
        <v>PPC20</v>
      </c>
      <c r="N2251" s="121" t="str">
        <f>+IF(ISERROR(VLOOKUP(M2251,'Resumen de precios LLTT'!$C$17:$D$3071,2,FALSE))=FALSE,VLOOKUP(M2251,'Resumen de precios LLTT'!$C$17:$D$3071,2,FALSE),VLOOKUP(M2251,SICODI!$G$3:$J$2404,2,FALSE))</f>
        <v>POSTE DE CONCRETO ARMADO DE 13/400/150/345</v>
      </c>
      <c r="O2251" s="58">
        <f>+IF(ISERROR(VLOOKUP(M2251,'Resumen de precios LLTT'!$C$17:$G$3071,5,FALSE))=FALSE,VLOOKUP(M2251,'Resumen de precios LLTT'!$C$17:$G$3071,5,FALSE),VLOOKUP(M2251,SICODI!$G$3:$J$2404,4,FALSE))</f>
        <v>364.69</v>
      </c>
      <c r="P2251" s="16">
        <f t="shared" si="321"/>
        <v>0.84299999999999997</v>
      </c>
      <c r="Q2251" s="78">
        <f t="shared" si="322"/>
        <v>672.12366999999995</v>
      </c>
      <c r="R2251" s="56">
        <v>0</v>
      </c>
      <c r="S2251" s="16">
        <f t="shared" si="323"/>
        <v>0.13400000000000001</v>
      </c>
      <c r="T2251" s="79">
        <f t="shared" si="324"/>
        <v>7.5053809816666659</v>
      </c>
      <c r="U2251" s="80">
        <f t="shared" si="325"/>
        <v>0.183</v>
      </c>
      <c r="V2251" s="81">
        <f t="shared" si="326"/>
        <v>1.3734847196449997</v>
      </c>
      <c r="W2251" s="79">
        <f t="shared" si="327"/>
        <v>0.46217247724950827</v>
      </c>
      <c r="X2251" s="60">
        <f t="shared" si="319"/>
        <v>0.5</v>
      </c>
      <c r="Y2251" s="56">
        <f>+'INFO ENEL'!R2239</f>
        <v>1</v>
      </c>
      <c r="Z2251" s="59">
        <f t="shared" si="320"/>
        <v>0.5</v>
      </c>
    </row>
    <row r="2252" spans="1:26" ht="15" customHeight="1" x14ac:dyDescent="0.25">
      <c r="A2252" s="55">
        <f>+'INFO ENEL'!A2240</f>
        <v>2235</v>
      </c>
      <c r="B2252" s="121" t="str">
        <f>+INDEX($B$8:$B$15,MATCH(L2252,$L$8:$L$15,0))</f>
        <v>SICODI</v>
      </c>
      <c r="C2252" s="56" t="str">
        <f>+'INFO ENEL'!B2240</f>
        <v>Lima</v>
      </c>
      <c r="D2252" s="56" t="str">
        <f>+'INFO ENEL'!D2240</f>
        <v>SAYAN (LIMA)</v>
      </c>
      <c r="E2252" s="56" t="str">
        <f>+'INFO ENEL'!D2240</f>
        <v>SAYAN (LIMA)</v>
      </c>
      <c r="F2252" s="50">
        <f>+'INFO ENEL'!E2240</f>
        <v>0</v>
      </c>
      <c r="G2252" s="56" t="str">
        <f>+'INFO ENEL'!L2240</f>
        <v>MT</v>
      </c>
      <c r="H2252" s="57">
        <f>+'INFO ENEL'!M2240</f>
        <v>102.29</v>
      </c>
      <c r="I2252" s="56">
        <f>+'INFO ENEL'!N2240</f>
        <v>13</v>
      </c>
      <c r="J2252" s="56" t="str">
        <f>+'INFO ENEL'!O2240</f>
        <v>Poste</v>
      </c>
      <c r="K2252" s="56" t="str">
        <f>+'INFO ENEL'!P2240</f>
        <v>Concreto</v>
      </c>
      <c r="L2252" s="56" t="str">
        <f>+'INFO ENEL'!Q2240</f>
        <v>PPC20</v>
      </c>
      <c r="M2252" s="55" t="str">
        <f>+IF(ISERROR(INDEX('Estructuras de Acero y Concreto'!$C$6:$C$577,MATCH(L2252,'Estructuras de Acero y Concreto'!$D$6:$D$577,0)))=FALSE,INDEX('Estructuras de Acero y Concreto'!$C$6:$C$577,MATCH(L2252,'Estructuras de Acero y Concreto'!$D$6:$D$577,0)),IF(ISERROR(INDEX('Estructuras de Madera'!$C$5:$C$122,MATCH(L2252,'Estructuras de Madera'!$D$5:$D$122,0)))=FALSE,INDEX('Estructuras de Madera'!$C$5:$C$122,MATCH(L2252,'Estructuras de Madera'!$D$5:$D$122,0)),INDEX(SICODI!$G$3:$G$2404,MATCH(L2252,SICODI!$G$3:$G$2404,0))))</f>
        <v>PPC20</v>
      </c>
      <c r="N2252" s="121" t="str">
        <f>+IF(ISERROR(VLOOKUP(M2252,'Resumen de precios LLTT'!$C$17:$D$3071,2,FALSE))=FALSE,VLOOKUP(M2252,'Resumen de precios LLTT'!$C$17:$D$3071,2,FALSE),VLOOKUP(M2252,SICODI!$G$3:$J$2404,2,FALSE))</f>
        <v>POSTE DE CONCRETO ARMADO DE 13/400/150/345</v>
      </c>
      <c r="O2252" s="58">
        <f>+IF(ISERROR(VLOOKUP(M2252,'Resumen de precios LLTT'!$C$17:$G$3071,5,FALSE))=FALSE,VLOOKUP(M2252,'Resumen de precios LLTT'!$C$17:$G$3071,5,FALSE),VLOOKUP(M2252,SICODI!$G$3:$J$2404,4,FALSE))</f>
        <v>364.69</v>
      </c>
      <c r="P2252" s="16">
        <f t="shared" si="321"/>
        <v>0.84299999999999997</v>
      </c>
      <c r="Q2252" s="78">
        <f t="shared" si="322"/>
        <v>672.12366999999995</v>
      </c>
      <c r="R2252" s="56">
        <v>0</v>
      </c>
      <c r="S2252" s="16">
        <f t="shared" si="323"/>
        <v>0.13400000000000001</v>
      </c>
      <c r="T2252" s="79">
        <f t="shared" si="324"/>
        <v>7.5053809816666659</v>
      </c>
      <c r="U2252" s="80">
        <f t="shared" si="325"/>
        <v>0.183</v>
      </c>
      <c r="V2252" s="81">
        <f t="shared" si="326"/>
        <v>1.3734847196449997</v>
      </c>
      <c r="W2252" s="79">
        <f t="shared" si="327"/>
        <v>0.46217247724950827</v>
      </c>
      <c r="X2252" s="60">
        <f t="shared" si="319"/>
        <v>0.5</v>
      </c>
      <c r="Y2252" s="56">
        <f>+'INFO ENEL'!R2240</f>
        <v>1</v>
      </c>
      <c r="Z2252" s="59">
        <f t="shared" si="320"/>
        <v>0.5</v>
      </c>
    </row>
    <row r="2253" spans="1:26" ht="15" customHeight="1" x14ac:dyDescent="0.25">
      <c r="A2253" s="55">
        <f>+'INFO ENEL'!A2241</f>
        <v>2236</v>
      </c>
      <c r="B2253" s="121" t="str">
        <f>+INDEX($B$8:$B$15,MATCH(L2253,$L$8:$L$15,0))</f>
        <v>SICODI</v>
      </c>
      <c r="C2253" s="56" t="str">
        <f>+'INFO ENEL'!B2241</f>
        <v>Lima</v>
      </c>
      <c r="D2253" s="56" t="str">
        <f>+'INFO ENEL'!D2241</f>
        <v>SAYAN (LIMA)</v>
      </c>
      <c r="E2253" s="56" t="str">
        <f>+'INFO ENEL'!D2241</f>
        <v>SAYAN (LIMA)</v>
      </c>
      <c r="F2253" s="50">
        <f>+'INFO ENEL'!E2241</f>
        <v>0</v>
      </c>
      <c r="G2253" s="56" t="str">
        <f>+'INFO ENEL'!L2241</f>
        <v>MT</v>
      </c>
      <c r="H2253" s="57">
        <f>+'INFO ENEL'!M2241</f>
        <v>100.75</v>
      </c>
      <c r="I2253" s="56">
        <f>+'INFO ENEL'!N2241</f>
        <v>13</v>
      </c>
      <c r="J2253" s="56" t="str">
        <f>+'INFO ENEL'!O2241</f>
        <v>Poste</v>
      </c>
      <c r="K2253" s="56" t="str">
        <f>+'INFO ENEL'!P2241</f>
        <v>Concreto</v>
      </c>
      <c r="L2253" s="56" t="str">
        <f>+'INFO ENEL'!Q2241</f>
        <v>PPC20</v>
      </c>
      <c r="M2253" s="55" t="str">
        <f>+IF(ISERROR(INDEX('Estructuras de Acero y Concreto'!$C$6:$C$577,MATCH(L2253,'Estructuras de Acero y Concreto'!$D$6:$D$577,0)))=FALSE,INDEX('Estructuras de Acero y Concreto'!$C$6:$C$577,MATCH(L2253,'Estructuras de Acero y Concreto'!$D$6:$D$577,0)),IF(ISERROR(INDEX('Estructuras de Madera'!$C$5:$C$122,MATCH(L2253,'Estructuras de Madera'!$D$5:$D$122,0)))=FALSE,INDEX('Estructuras de Madera'!$C$5:$C$122,MATCH(L2253,'Estructuras de Madera'!$D$5:$D$122,0)),INDEX(SICODI!$G$3:$G$2404,MATCH(L2253,SICODI!$G$3:$G$2404,0))))</f>
        <v>PPC20</v>
      </c>
      <c r="N2253" s="121" t="str">
        <f>+IF(ISERROR(VLOOKUP(M2253,'Resumen de precios LLTT'!$C$17:$D$3071,2,FALSE))=FALSE,VLOOKUP(M2253,'Resumen de precios LLTT'!$C$17:$D$3071,2,FALSE),VLOOKUP(M2253,SICODI!$G$3:$J$2404,2,FALSE))</f>
        <v>POSTE DE CONCRETO ARMADO DE 13/400/150/345</v>
      </c>
      <c r="O2253" s="58">
        <f>+IF(ISERROR(VLOOKUP(M2253,'Resumen de precios LLTT'!$C$17:$G$3071,5,FALSE))=FALSE,VLOOKUP(M2253,'Resumen de precios LLTT'!$C$17:$G$3071,5,FALSE),VLOOKUP(M2253,SICODI!$G$3:$J$2404,4,FALSE))</f>
        <v>364.69</v>
      </c>
      <c r="P2253" s="16">
        <f t="shared" si="321"/>
        <v>0.84299999999999997</v>
      </c>
      <c r="Q2253" s="78">
        <f t="shared" si="322"/>
        <v>672.12366999999995</v>
      </c>
      <c r="R2253" s="56">
        <v>0</v>
      </c>
      <c r="S2253" s="16">
        <f t="shared" si="323"/>
        <v>0.13400000000000001</v>
      </c>
      <c r="T2253" s="79">
        <f t="shared" si="324"/>
        <v>7.5053809816666659</v>
      </c>
      <c r="U2253" s="80">
        <f t="shared" si="325"/>
        <v>0.183</v>
      </c>
      <c r="V2253" s="81">
        <f t="shared" si="326"/>
        <v>1.3734847196449997</v>
      </c>
      <c r="W2253" s="79">
        <f t="shared" si="327"/>
        <v>0.46217247724950827</v>
      </c>
      <c r="X2253" s="60">
        <f t="shared" si="319"/>
        <v>0.5</v>
      </c>
      <c r="Y2253" s="56">
        <f>+'INFO ENEL'!R2241</f>
        <v>1</v>
      </c>
      <c r="Z2253" s="59">
        <f t="shared" si="320"/>
        <v>0.5</v>
      </c>
    </row>
    <row r="2254" spans="1:26" ht="15" customHeight="1" x14ac:dyDescent="0.25">
      <c r="A2254" s="55">
        <f>+'INFO ENEL'!A2242</f>
        <v>2237</v>
      </c>
      <c r="B2254" s="121" t="str">
        <f>+INDEX($B$8:$B$15,MATCH(L2254,$L$8:$L$15,0))</f>
        <v>SICODI</v>
      </c>
      <c r="C2254" s="56" t="str">
        <f>+'INFO ENEL'!B2242</f>
        <v>Lima</v>
      </c>
      <c r="D2254" s="56" t="str">
        <f>+'INFO ENEL'!D2242</f>
        <v>SAYAN (LIMA)</v>
      </c>
      <c r="E2254" s="56" t="str">
        <f>+'INFO ENEL'!D2242</f>
        <v>SAYAN (LIMA)</v>
      </c>
      <c r="F2254" s="50">
        <f>+'INFO ENEL'!E2242</f>
        <v>0</v>
      </c>
      <c r="G2254" s="56" t="str">
        <f>+'INFO ENEL'!L2242</f>
        <v>MT</v>
      </c>
      <c r="H2254" s="57">
        <f>+'INFO ENEL'!M2242</f>
        <v>109.07</v>
      </c>
      <c r="I2254" s="56">
        <f>+'INFO ENEL'!N2242</f>
        <v>13</v>
      </c>
      <c r="J2254" s="56" t="str">
        <f>+'INFO ENEL'!O2242</f>
        <v>Poste</v>
      </c>
      <c r="K2254" s="56" t="str">
        <f>+'INFO ENEL'!P2242</f>
        <v>Concreto</v>
      </c>
      <c r="L2254" s="56" t="str">
        <f>+'INFO ENEL'!Q2242</f>
        <v>PPC20</v>
      </c>
      <c r="M2254" s="55" t="str">
        <f>+IF(ISERROR(INDEX('Estructuras de Acero y Concreto'!$C$6:$C$577,MATCH(L2254,'Estructuras de Acero y Concreto'!$D$6:$D$577,0)))=FALSE,INDEX('Estructuras de Acero y Concreto'!$C$6:$C$577,MATCH(L2254,'Estructuras de Acero y Concreto'!$D$6:$D$577,0)),IF(ISERROR(INDEX('Estructuras de Madera'!$C$5:$C$122,MATCH(L2254,'Estructuras de Madera'!$D$5:$D$122,0)))=FALSE,INDEX('Estructuras de Madera'!$C$5:$C$122,MATCH(L2254,'Estructuras de Madera'!$D$5:$D$122,0)),INDEX(SICODI!$G$3:$G$2404,MATCH(L2254,SICODI!$G$3:$G$2404,0))))</f>
        <v>PPC20</v>
      </c>
      <c r="N2254" s="121" t="str">
        <f>+IF(ISERROR(VLOOKUP(M2254,'Resumen de precios LLTT'!$C$17:$D$3071,2,FALSE))=FALSE,VLOOKUP(M2254,'Resumen de precios LLTT'!$C$17:$D$3071,2,FALSE),VLOOKUP(M2254,SICODI!$G$3:$J$2404,2,FALSE))</f>
        <v>POSTE DE CONCRETO ARMADO DE 13/400/150/345</v>
      </c>
      <c r="O2254" s="58">
        <f>+IF(ISERROR(VLOOKUP(M2254,'Resumen de precios LLTT'!$C$17:$G$3071,5,FALSE))=FALSE,VLOOKUP(M2254,'Resumen de precios LLTT'!$C$17:$G$3071,5,FALSE),VLOOKUP(M2254,SICODI!$G$3:$J$2404,4,FALSE))</f>
        <v>364.69</v>
      </c>
      <c r="P2254" s="16">
        <f t="shared" si="321"/>
        <v>0.84299999999999997</v>
      </c>
      <c r="Q2254" s="78">
        <f t="shared" si="322"/>
        <v>672.12366999999995</v>
      </c>
      <c r="R2254" s="56">
        <v>0</v>
      </c>
      <c r="S2254" s="16">
        <f t="shared" si="323"/>
        <v>0.13400000000000001</v>
      </c>
      <c r="T2254" s="79">
        <f t="shared" si="324"/>
        <v>7.5053809816666659</v>
      </c>
      <c r="U2254" s="80">
        <f t="shared" si="325"/>
        <v>0.183</v>
      </c>
      <c r="V2254" s="81">
        <f t="shared" si="326"/>
        <v>1.3734847196449997</v>
      </c>
      <c r="W2254" s="79">
        <f t="shared" si="327"/>
        <v>0.46217247724950827</v>
      </c>
      <c r="X2254" s="60">
        <f t="shared" si="319"/>
        <v>0.5</v>
      </c>
      <c r="Y2254" s="56">
        <f>+'INFO ENEL'!R2242</f>
        <v>1</v>
      </c>
      <c r="Z2254" s="59">
        <f t="shared" si="320"/>
        <v>0.5</v>
      </c>
    </row>
    <row r="2255" spans="1:26" ht="15" customHeight="1" x14ac:dyDescent="0.25">
      <c r="A2255" s="55">
        <f>+'INFO ENEL'!A2243</f>
        <v>2238</v>
      </c>
      <c r="B2255" s="121" t="str">
        <f>+INDEX($B$8:$B$15,MATCH(L2255,$L$8:$L$15,0))</f>
        <v>SICODI</v>
      </c>
      <c r="C2255" s="56" t="str">
        <f>+'INFO ENEL'!B2243</f>
        <v>Lima</v>
      </c>
      <c r="D2255" s="56" t="str">
        <f>+'INFO ENEL'!D2243</f>
        <v>SAYAN (LIMA)</v>
      </c>
      <c r="E2255" s="56" t="str">
        <f>+'INFO ENEL'!D2243</f>
        <v>SAYAN (LIMA)</v>
      </c>
      <c r="F2255" s="50">
        <f>+'INFO ENEL'!E2243</f>
        <v>0</v>
      </c>
      <c r="G2255" s="56" t="str">
        <f>+'INFO ENEL'!L2243</f>
        <v>MT</v>
      </c>
      <c r="H2255" s="57">
        <f>+'INFO ENEL'!M2243</f>
        <v>104.74</v>
      </c>
      <c r="I2255" s="56">
        <f>+'INFO ENEL'!N2243</f>
        <v>13</v>
      </c>
      <c r="J2255" s="56" t="str">
        <f>+'INFO ENEL'!O2243</f>
        <v>Poste</v>
      </c>
      <c r="K2255" s="56" t="str">
        <f>+'INFO ENEL'!P2243</f>
        <v>Concreto</v>
      </c>
      <c r="L2255" s="56" t="str">
        <f>+'INFO ENEL'!Q2243</f>
        <v>PPC20</v>
      </c>
      <c r="M2255" s="55" t="str">
        <f>+IF(ISERROR(INDEX('Estructuras de Acero y Concreto'!$C$6:$C$577,MATCH(L2255,'Estructuras de Acero y Concreto'!$D$6:$D$577,0)))=FALSE,INDEX('Estructuras de Acero y Concreto'!$C$6:$C$577,MATCH(L2255,'Estructuras de Acero y Concreto'!$D$6:$D$577,0)),IF(ISERROR(INDEX('Estructuras de Madera'!$C$5:$C$122,MATCH(L2255,'Estructuras de Madera'!$D$5:$D$122,0)))=FALSE,INDEX('Estructuras de Madera'!$C$5:$C$122,MATCH(L2255,'Estructuras de Madera'!$D$5:$D$122,0)),INDEX(SICODI!$G$3:$G$2404,MATCH(L2255,SICODI!$G$3:$G$2404,0))))</f>
        <v>PPC20</v>
      </c>
      <c r="N2255" s="121" t="str">
        <f>+IF(ISERROR(VLOOKUP(M2255,'Resumen de precios LLTT'!$C$17:$D$3071,2,FALSE))=FALSE,VLOOKUP(M2255,'Resumen de precios LLTT'!$C$17:$D$3071,2,FALSE),VLOOKUP(M2255,SICODI!$G$3:$J$2404,2,FALSE))</f>
        <v>POSTE DE CONCRETO ARMADO DE 13/400/150/345</v>
      </c>
      <c r="O2255" s="58">
        <f>+IF(ISERROR(VLOOKUP(M2255,'Resumen de precios LLTT'!$C$17:$G$3071,5,FALSE))=FALSE,VLOOKUP(M2255,'Resumen de precios LLTT'!$C$17:$G$3071,5,FALSE),VLOOKUP(M2255,SICODI!$G$3:$J$2404,4,FALSE))</f>
        <v>364.69</v>
      </c>
      <c r="P2255" s="16">
        <f t="shared" si="321"/>
        <v>0.84299999999999997</v>
      </c>
      <c r="Q2255" s="78">
        <f t="shared" si="322"/>
        <v>672.12366999999995</v>
      </c>
      <c r="R2255" s="56">
        <v>0</v>
      </c>
      <c r="S2255" s="16">
        <f t="shared" si="323"/>
        <v>0.13400000000000001</v>
      </c>
      <c r="T2255" s="79">
        <f t="shared" si="324"/>
        <v>7.5053809816666659</v>
      </c>
      <c r="U2255" s="80">
        <f t="shared" si="325"/>
        <v>0.183</v>
      </c>
      <c r="V2255" s="81">
        <f t="shared" si="326"/>
        <v>1.3734847196449997</v>
      </c>
      <c r="W2255" s="79">
        <f t="shared" si="327"/>
        <v>0.46217247724950827</v>
      </c>
      <c r="X2255" s="60">
        <f t="shared" si="319"/>
        <v>0.5</v>
      </c>
      <c r="Y2255" s="56">
        <f>+'INFO ENEL'!R2243</f>
        <v>1</v>
      </c>
      <c r="Z2255" s="59">
        <f t="shared" si="320"/>
        <v>0.5</v>
      </c>
    </row>
    <row r="2256" spans="1:26" ht="15" customHeight="1" x14ac:dyDescent="0.25">
      <c r="A2256" s="55">
        <f>+'INFO ENEL'!A2244</f>
        <v>2239</v>
      </c>
      <c r="B2256" s="121" t="str">
        <f>+INDEX($B$8:$B$15,MATCH(L2256,$L$8:$L$15,0))</f>
        <v>SICODI</v>
      </c>
      <c r="C2256" s="56" t="str">
        <f>+'INFO ENEL'!B2244</f>
        <v>Lima</v>
      </c>
      <c r="D2256" s="56" t="str">
        <f>+'INFO ENEL'!D2244</f>
        <v>SAYAN (LIMA)</v>
      </c>
      <c r="E2256" s="56" t="str">
        <f>+'INFO ENEL'!D2244</f>
        <v>SAYAN (LIMA)</v>
      </c>
      <c r="F2256" s="50">
        <f>+'INFO ENEL'!E2244</f>
        <v>0</v>
      </c>
      <c r="G2256" s="56" t="str">
        <f>+'INFO ENEL'!L2244</f>
        <v>MT</v>
      </c>
      <c r="H2256" s="57">
        <f>+'INFO ENEL'!M2244</f>
        <v>100.83</v>
      </c>
      <c r="I2256" s="56">
        <f>+'INFO ENEL'!N2244</f>
        <v>13</v>
      </c>
      <c r="J2256" s="56" t="str">
        <f>+'INFO ENEL'!O2244</f>
        <v>Poste</v>
      </c>
      <c r="K2256" s="56" t="str">
        <f>+'INFO ENEL'!P2244</f>
        <v>Concreto</v>
      </c>
      <c r="L2256" s="56" t="str">
        <f>+'INFO ENEL'!Q2244</f>
        <v>PPC20</v>
      </c>
      <c r="M2256" s="55" t="str">
        <f>+IF(ISERROR(INDEX('Estructuras de Acero y Concreto'!$C$6:$C$577,MATCH(L2256,'Estructuras de Acero y Concreto'!$D$6:$D$577,0)))=FALSE,INDEX('Estructuras de Acero y Concreto'!$C$6:$C$577,MATCH(L2256,'Estructuras de Acero y Concreto'!$D$6:$D$577,0)),IF(ISERROR(INDEX('Estructuras de Madera'!$C$5:$C$122,MATCH(L2256,'Estructuras de Madera'!$D$5:$D$122,0)))=FALSE,INDEX('Estructuras de Madera'!$C$5:$C$122,MATCH(L2256,'Estructuras de Madera'!$D$5:$D$122,0)),INDEX(SICODI!$G$3:$G$2404,MATCH(L2256,SICODI!$G$3:$G$2404,0))))</f>
        <v>PPC20</v>
      </c>
      <c r="N2256" s="121" t="str">
        <f>+IF(ISERROR(VLOOKUP(M2256,'Resumen de precios LLTT'!$C$17:$D$3071,2,FALSE))=FALSE,VLOOKUP(M2256,'Resumen de precios LLTT'!$C$17:$D$3071,2,FALSE),VLOOKUP(M2256,SICODI!$G$3:$J$2404,2,FALSE))</f>
        <v>POSTE DE CONCRETO ARMADO DE 13/400/150/345</v>
      </c>
      <c r="O2256" s="58">
        <f>+IF(ISERROR(VLOOKUP(M2256,'Resumen de precios LLTT'!$C$17:$G$3071,5,FALSE))=FALSE,VLOOKUP(M2256,'Resumen de precios LLTT'!$C$17:$G$3071,5,FALSE),VLOOKUP(M2256,SICODI!$G$3:$J$2404,4,FALSE))</f>
        <v>364.69</v>
      </c>
      <c r="P2256" s="16">
        <f t="shared" si="321"/>
        <v>0.84299999999999997</v>
      </c>
      <c r="Q2256" s="78">
        <f t="shared" si="322"/>
        <v>672.12366999999995</v>
      </c>
      <c r="R2256" s="56">
        <v>0</v>
      </c>
      <c r="S2256" s="16">
        <f t="shared" si="323"/>
        <v>0.13400000000000001</v>
      </c>
      <c r="T2256" s="79">
        <f t="shared" si="324"/>
        <v>7.5053809816666659</v>
      </c>
      <c r="U2256" s="80">
        <f t="shared" si="325"/>
        <v>0.183</v>
      </c>
      <c r="V2256" s="81">
        <f t="shared" si="326"/>
        <v>1.3734847196449997</v>
      </c>
      <c r="W2256" s="79">
        <f t="shared" si="327"/>
        <v>0.46217247724950827</v>
      </c>
      <c r="X2256" s="60">
        <f t="shared" si="319"/>
        <v>0.5</v>
      </c>
      <c r="Y2256" s="56">
        <f>+'INFO ENEL'!R2244</f>
        <v>1</v>
      </c>
      <c r="Z2256" s="59">
        <f t="shared" si="320"/>
        <v>0.5</v>
      </c>
    </row>
    <row r="2257" spans="1:26" ht="15" customHeight="1" x14ac:dyDescent="0.25">
      <c r="A2257" s="55">
        <f>+'INFO ENEL'!A2245</f>
        <v>2240</v>
      </c>
      <c r="B2257" s="121" t="str">
        <f>+INDEX($B$8:$B$15,MATCH(L2257,$L$8:$L$15,0))</f>
        <v>SICODI</v>
      </c>
      <c r="C2257" s="56" t="str">
        <f>+'INFO ENEL'!B2245</f>
        <v>Lima</v>
      </c>
      <c r="D2257" s="56" t="str">
        <f>+'INFO ENEL'!D2245</f>
        <v>SAYAN (LIMA)</v>
      </c>
      <c r="E2257" s="56" t="str">
        <f>+'INFO ENEL'!D2245</f>
        <v>SAYAN (LIMA)</v>
      </c>
      <c r="F2257" s="50">
        <f>+'INFO ENEL'!E2245</f>
        <v>0</v>
      </c>
      <c r="G2257" s="56" t="str">
        <f>+'INFO ENEL'!L2245</f>
        <v>MT</v>
      </c>
      <c r="H2257" s="57">
        <f>+'INFO ENEL'!M2245</f>
        <v>100.57</v>
      </c>
      <c r="I2257" s="56">
        <f>+'INFO ENEL'!N2245</f>
        <v>13</v>
      </c>
      <c r="J2257" s="56" t="str">
        <f>+'INFO ENEL'!O2245</f>
        <v>Poste</v>
      </c>
      <c r="K2257" s="56" t="str">
        <f>+'INFO ENEL'!P2245</f>
        <v>Concreto</v>
      </c>
      <c r="L2257" s="56" t="str">
        <f>+'INFO ENEL'!Q2245</f>
        <v>PPC20</v>
      </c>
      <c r="M2257" s="55" t="str">
        <f>+IF(ISERROR(INDEX('Estructuras de Acero y Concreto'!$C$6:$C$577,MATCH(L2257,'Estructuras de Acero y Concreto'!$D$6:$D$577,0)))=FALSE,INDEX('Estructuras de Acero y Concreto'!$C$6:$C$577,MATCH(L2257,'Estructuras de Acero y Concreto'!$D$6:$D$577,0)),IF(ISERROR(INDEX('Estructuras de Madera'!$C$5:$C$122,MATCH(L2257,'Estructuras de Madera'!$D$5:$D$122,0)))=FALSE,INDEX('Estructuras de Madera'!$C$5:$C$122,MATCH(L2257,'Estructuras de Madera'!$D$5:$D$122,0)),INDEX(SICODI!$G$3:$G$2404,MATCH(L2257,SICODI!$G$3:$G$2404,0))))</f>
        <v>PPC20</v>
      </c>
      <c r="N2257" s="121" t="str">
        <f>+IF(ISERROR(VLOOKUP(M2257,'Resumen de precios LLTT'!$C$17:$D$3071,2,FALSE))=FALSE,VLOOKUP(M2257,'Resumen de precios LLTT'!$C$17:$D$3071,2,FALSE),VLOOKUP(M2257,SICODI!$G$3:$J$2404,2,FALSE))</f>
        <v>POSTE DE CONCRETO ARMADO DE 13/400/150/345</v>
      </c>
      <c r="O2257" s="58">
        <f>+IF(ISERROR(VLOOKUP(M2257,'Resumen de precios LLTT'!$C$17:$G$3071,5,FALSE))=FALSE,VLOOKUP(M2257,'Resumen de precios LLTT'!$C$17:$G$3071,5,FALSE),VLOOKUP(M2257,SICODI!$G$3:$J$2404,4,FALSE))</f>
        <v>364.69</v>
      </c>
      <c r="P2257" s="16">
        <f t="shared" si="321"/>
        <v>0.84299999999999997</v>
      </c>
      <c r="Q2257" s="78">
        <f t="shared" si="322"/>
        <v>672.12366999999995</v>
      </c>
      <c r="R2257" s="56">
        <v>0</v>
      </c>
      <c r="S2257" s="16">
        <f t="shared" si="323"/>
        <v>0.13400000000000001</v>
      </c>
      <c r="T2257" s="79">
        <f t="shared" si="324"/>
        <v>7.5053809816666659</v>
      </c>
      <c r="U2257" s="80">
        <f t="shared" si="325"/>
        <v>0.183</v>
      </c>
      <c r="V2257" s="81">
        <f t="shared" si="326"/>
        <v>1.3734847196449997</v>
      </c>
      <c r="W2257" s="79">
        <f t="shared" si="327"/>
        <v>0.46217247724950827</v>
      </c>
      <c r="X2257" s="60">
        <f t="shared" si="319"/>
        <v>0.5</v>
      </c>
      <c r="Y2257" s="56">
        <f>+'INFO ENEL'!R2245</f>
        <v>1</v>
      </c>
      <c r="Z2257" s="59">
        <f t="shared" si="320"/>
        <v>0.5</v>
      </c>
    </row>
    <row r="2258" spans="1:26" ht="15" customHeight="1" x14ac:dyDescent="0.25">
      <c r="A2258" s="55">
        <f>+'INFO ENEL'!A2246</f>
        <v>2241</v>
      </c>
      <c r="B2258" s="121" t="str">
        <f>+INDEX($B$8:$B$15,MATCH(L2258,$L$8:$L$15,0))</f>
        <v>SICODI</v>
      </c>
      <c r="C2258" s="56" t="str">
        <f>+'INFO ENEL'!B2246</f>
        <v>Lima</v>
      </c>
      <c r="D2258" s="56" t="str">
        <f>+'INFO ENEL'!D2246</f>
        <v>SAYAN (LIMA)</v>
      </c>
      <c r="E2258" s="56" t="str">
        <f>+'INFO ENEL'!D2246</f>
        <v>SAYAN (LIMA)</v>
      </c>
      <c r="F2258" s="50">
        <f>+'INFO ENEL'!E2246</f>
        <v>0</v>
      </c>
      <c r="G2258" s="56" t="str">
        <f>+'INFO ENEL'!L2246</f>
        <v>MT</v>
      </c>
      <c r="H2258" s="57">
        <f>+'INFO ENEL'!M2246</f>
        <v>100.79</v>
      </c>
      <c r="I2258" s="56">
        <f>+'INFO ENEL'!N2246</f>
        <v>13</v>
      </c>
      <c r="J2258" s="56" t="str">
        <f>+'INFO ENEL'!O2246</f>
        <v>Poste</v>
      </c>
      <c r="K2258" s="56" t="str">
        <f>+'INFO ENEL'!P2246</f>
        <v>Concreto</v>
      </c>
      <c r="L2258" s="56" t="str">
        <f>+'INFO ENEL'!Q2246</f>
        <v>PPC20</v>
      </c>
      <c r="M2258" s="55" t="str">
        <f>+IF(ISERROR(INDEX('Estructuras de Acero y Concreto'!$C$6:$C$577,MATCH(L2258,'Estructuras de Acero y Concreto'!$D$6:$D$577,0)))=FALSE,INDEX('Estructuras de Acero y Concreto'!$C$6:$C$577,MATCH(L2258,'Estructuras de Acero y Concreto'!$D$6:$D$577,0)),IF(ISERROR(INDEX('Estructuras de Madera'!$C$5:$C$122,MATCH(L2258,'Estructuras de Madera'!$D$5:$D$122,0)))=FALSE,INDEX('Estructuras de Madera'!$C$5:$C$122,MATCH(L2258,'Estructuras de Madera'!$D$5:$D$122,0)),INDEX(SICODI!$G$3:$G$2404,MATCH(L2258,SICODI!$G$3:$G$2404,0))))</f>
        <v>PPC20</v>
      </c>
      <c r="N2258" s="121" t="str">
        <f>+IF(ISERROR(VLOOKUP(M2258,'Resumen de precios LLTT'!$C$17:$D$3071,2,FALSE))=FALSE,VLOOKUP(M2258,'Resumen de precios LLTT'!$C$17:$D$3071,2,FALSE),VLOOKUP(M2258,SICODI!$G$3:$J$2404,2,FALSE))</f>
        <v>POSTE DE CONCRETO ARMADO DE 13/400/150/345</v>
      </c>
      <c r="O2258" s="58">
        <f>+IF(ISERROR(VLOOKUP(M2258,'Resumen de precios LLTT'!$C$17:$G$3071,5,FALSE))=FALSE,VLOOKUP(M2258,'Resumen de precios LLTT'!$C$17:$G$3071,5,FALSE),VLOOKUP(M2258,SICODI!$G$3:$J$2404,4,FALSE))</f>
        <v>364.69</v>
      </c>
      <c r="P2258" s="16">
        <f t="shared" si="321"/>
        <v>0.84299999999999997</v>
      </c>
      <c r="Q2258" s="78">
        <f t="shared" si="322"/>
        <v>672.12366999999995</v>
      </c>
      <c r="R2258" s="56">
        <v>0</v>
      </c>
      <c r="S2258" s="16">
        <f t="shared" si="323"/>
        <v>0.13400000000000001</v>
      </c>
      <c r="T2258" s="79">
        <f t="shared" si="324"/>
        <v>7.5053809816666659</v>
      </c>
      <c r="U2258" s="80">
        <f t="shared" si="325"/>
        <v>0.183</v>
      </c>
      <c r="V2258" s="81">
        <f t="shared" si="326"/>
        <v>1.3734847196449997</v>
      </c>
      <c r="W2258" s="79">
        <f t="shared" si="327"/>
        <v>0.46217247724950827</v>
      </c>
      <c r="X2258" s="60">
        <f t="shared" ref="X2258:X2321" si="328">ROUND(W2258,1)</f>
        <v>0.5</v>
      </c>
      <c r="Y2258" s="56">
        <f>+'INFO ENEL'!R2246</f>
        <v>1</v>
      </c>
      <c r="Z2258" s="59">
        <f t="shared" si="320"/>
        <v>0.5</v>
      </c>
    </row>
    <row r="2259" spans="1:26" ht="15" customHeight="1" x14ac:dyDescent="0.25">
      <c r="A2259" s="55">
        <f>+'INFO ENEL'!A2247</f>
        <v>2242</v>
      </c>
      <c r="B2259" s="121" t="str">
        <f>+INDEX($B$8:$B$15,MATCH(L2259,$L$8:$L$15,0))</f>
        <v>SICODI</v>
      </c>
      <c r="C2259" s="56" t="str">
        <f>+'INFO ENEL'!B2247</f>
        <v>Lima</v>
      </c>
      <c r="D2259" s="56" t="str">
        <f>+'INFO ENEL'!D2247</f>
        <v>SAYAN (LIMA)</v>
      </c>
      <c r="E2259" s="56" t="str">
        <f>+'INFO ENEL'!D2247</f>
        <v>SAYAN (LIMA)</v>
      </c>
      <c r="F2259" s="50">
        <f>+'INFO ENEL'!E2247</f>
        <v>0</v>
      </c>
      <c r="G2259" s="56" t="str">
        <f>+'INFO ENEL'!L2247</f>
        <v>MT</v>
      </c>
      <c r="H2259" s="57">
        <f>+'INFO ENEL'!M2247</f>
        <v>101.98</v>
      </c>
      <c r="I2259" s="56">
        <f>+'INFO ENEL'!N2247</f>
        <v>13</v>
      </c>
      <c r="J2259" s="56" t="str">
        <f>+'INFO ENEL'!O2247</f>
        <v>Poste</v>
      </c>
      <c r="K2259" s="56" t="str">
        <f>+'INFO ENEL'!P2247</f>
        <v>Concreto</v>
      </c>
      <c r="L2259" s="56" t="str">
        <f>+'INFO ENEL'!Q2247</f>
        <v>PPC20</v>
      </c>
      <c r="M2259" s="55" t="str">
        <f>+IF(ISERROR(INDEX('Estructuras de Acero y Concreto'!$C$6:$C$577,MATCH(L2259,'Estructuras de Acero y Concreto'!$D$6:$D$577,0)))=FALSE,INDEX('Estructuras de Acero y Concreto'!$C$6:$C$577,MATCH(L2259,'Estructuras de Acero y Concreto'!$D$6:$D$577,0)),IF(ISERROR(INDEX('Estructuras de Madera'!$C$5:$C$122,MATCH(L2259,'Estructuras de Madera'!$D$5:$D$122,0)))=FALSE,INDEX('Estructuras de Madera'!$C$5:$C$122,MATCH(L2259,'Estructuras de Madera'!$D$5:$D$122,0)),INDEX(SICODI!$G$3:$G$2404,MATCH(L2259,SICODI!$G$3:$G$2404,0))))</f>
        <v>PPC20</v>
      </c>
      <c r="N2259" s="121" t="str">
        <f>+IF(ISERROR(VLOOKUP(M2259,'Resumen de precios LLTT'!$C$17:$D$3071,2,FALSE))=FALSE,VLOOKUP(M2259,'Resumen de precios LLTT'!$C$17:$D$3071,2,FALSE),VLOOKUP(M2259,SICODI!$G$3:$J$2404,2,FALSE))</f>
        <v>POSTE DE CONCRETO ARMADO DE 13/400/150/345</v>
      </c>
      <c r="O2259" s="58">
        <f>+IF(ISERROR(VLOOKUP(M2259,'Resumen de precios LLTT'!$C$17:$G$3071,5,FALSE))=FALSE,VLOOKUP(M2259,'Resumen de precios LLTT'!$C$17:$G$3071,5,FALSE),VLOOKUP(M2259,SICODI!$G$3:$J$2404,4,FALSE))</f>
        <v>364.69</v>
      </c>
      <c r="P2259" s="16">
        <f t="shared" si="321"/>
        <v>0.84299999999999997</v>
      </c>
      <c r="Q2259" s="78">
        <f t="shared" si="322"/>
        <v>672.12366999999995</v>
      </c>
      <c r="R2259" s="56">
        <v>0</v>
      </c>
      <c r="S2259" s="16">
        <f t="shared" si="323"/>
        <v>0.13400000000000001</v>
      </c>
      <c r="T2259" s="79">
        <f t="shared" si="324"/>
        <v>7.5053809816666659</v>
      </c>
      <c r="U2259" s="80">
        <f t="shared" si="325"/>
        <v>0.183</v>
      </c>
      <c r="V2259" s="81">
        <f t="shared" si="326"/>
        <v>1.3734847196449997</v>
      </c>
      <c r="W2259" s="79">
        <f t="shared" si="327"/>
        <v>0.46217247724950827</v>
      </c>
      <c r="X2259" s="60">
        <f t="shared" si="328"/>
        <v>0.5</v>
      </c>
      <c r="Y2259" s="56">
        <f>+'INFO ENEL'!R2247</f>
        <v>1</v>
      </c>
      <c r="Z2259" s="59">
        <f t="shared" ref="Z2259:Z2322" si="329">X2259*Y2259</f>
        <v>0.5</v>
      </c>
    </row>
    <row r="2260" spans="1:26" ht="15" customHeight="1" x14ac:dyDescent="0.25">
      <c r="A2260" s="55">
        <f>+'INFO ENEL'!A2248</f>
        <v>2243</v>
      </c>
      <c r="B2260" s="121" t="str">
        <f>+INDEX($B$8:$B$15,MATCH(L2260,$L$8:$L$15,0))</f>
        <v>SICODI</v>
      </c>
      <c r="C2260" s="56" t="str">
        <f>+'INFO ENEL'!B2248</f>
        <v>Lima</v>
      </c>
      <c r="D2260" s="56" t="str">
        <f>+'INFO ENEL'!D2248</f>
        <v>SAYAN (LIMA)</v>
      </c>
      <c r="E2260" s="56" t="str">
        <f>+'INFO ENEL'!D2248</f>
        <v>SAYAN (LIMA)</v>
      </c>
      <c r="F2260" s="50">
        <f>+'INFO ENEL'!E2248</f>
        <v>0</v>
      </c>
      <c r="G2260" s="56" t="str">
        <f>+'INFO ENEL'!L2248</f>
        <v>MT</v>
      </c>
      <c r="H2260" s="57">
        <f>+'INFO ENEL'!M2248</f>
        <v>108.58</v>
      </c>
      <c r="I2260" s="56">
        <f>+'INFO ENEL'!N2248</f>
        <v>13</v>
      </c>
      <c r="J2260" s="56" t="str">
        <f>+'INFO ENEL'!O2248</f>
        <v>Poste</v>
      </c>
      <c r="K2260" s="56" t="str">
        <f>+'INFO ENEL'!P2248</f>
        <v>Concreto</v>
      </c>
      <c r="L2260" s="56" t="str">
        <f>+'INFO ENEL'!Q2248</f>
        <v>PPC20</v>
      </c>
      <c r="M2260" s="55" t="str">
        <f>+IF(ISERROR(INDEX('Estructuras de Acero y Concreto'!$C$6:$C$577,MATCH(L2260,'Estructuras de Acero y Concreto'!$D$6:$D$577,0)))=FALSE,INDEX('Estructuras de Acero y Concreto'!$C$6:$C$577,MATCH(L2260,'Estructuras de Acero y Concreto'!$D$6:$D$577,0)),IF(ISERROR(INDEX('Estructuras de Madera'!$C$5:$C$122,MATCH(L2260,'Estructuras de Madera'!$D$5:$D$122,0)))=FALSE,INDEX('Estructuras de Madera'!$C$5:$C$122,MATCH(L2260,'Estructuras de Madera'!$D$5:$D$122,0)),INDEX(SICODI!$G$3:$G$2404,MATCH(L2260,SICODI!$G$3:$G$2404,0))))</f>
        <v>PPC20</v>
      </c>
      <c r="N2260" s="121" t="str">
        <f>+IF(ISERROR(VLOOKUP(M2260,'Resumen de precios LLTT'!$C$17:$D$3071,2,FALSE))=FALSE,VLOOKUP(M2260,'Resumen de precios LLTT'!$C$17:$D$3071,2,FALSE),VLOOKUP(M2260,SICODI!$G$3:$J$2404,2,FALSE))</f>
        <v>POSTE DE CONCRETO ARMADO DE 13/400/150/345</v>
      </c>
      <c r="O2260" s="58">
        <f>+IF(ISERROR(VLOOKUP(M2260,'Resumen de precios LLTT'!$C$17:$G$3071,5,FALSE))=FALSE,VLOOKUP(M2260,'Resumen de precios LLTT'!$C$17:$G$3071,5,FALSE),VLOOKUP(M2260,SICODI!$G$3:$J$2404,4,FALSE))</f>
        <v>364.69</v>
      </c>
      <c r="P2260" s="16">
        <f t="shared" si="321"/>
        <v>0.84299999999999997</v>
      </c>
      <c r="Q2260" s="78">
        <f t="shared" si="322"/>
        <v>672.12366999999995</v>
      </c>
      <c r="R2260" s="56">
        <v>0</v>
      </c>
      <c r="S2260" s="16">
        <f t="shared" si="323"/>
        <v>0.13400000000000001</v>
      </c>
      <c r="T2260" s="79">
        <f t="shared" si="324"/>
        <v>7.5053809816666659</v>
      </c>
      <c r="U2260" s="80">
        <f t="shared" si="325"/>
        <v>0.183</v>
      </c>
      <c r="V2260" s="81">
        <f t="shared" si="326"/>
        <v>1.3734847196449997</v>
      </c>
      <c r="W2260" s="79">
        <f t="shared" si="327"/>
        <v>0.46217247724950827</v>
      </c>
      <c r="X2260" s="60">
        <f t="shared" si="328"/>
        <v>0.5</v>
      </c>
      <c r="Y2260" s="56">
        <f>+'INFO ENEL'!R2248</f>
        <v>1</v>
      </c>
      <c r="Z2260" s="59">
        <f t="shared" si="329"/>
        <v>0.5</v>
      </c>
    </row>
    <row r="2261" spans="1:26" ht="15" customHeight="1" x14ac:dyDescent="0.25">
      <c r="A2261" s="55">
        <f>+'INFO ENEL'!A2249</f>
        <v>2244</v>
      </c>
      <c r="B2261" s="121" t="str">
        <f>+INDEX($B$8:$B$15,MATCH(L2261,$L$8:$L$15,0))</f>
        <v>SICODI</v>
      </c>
      <c r="C2261" s="56" t="str">
        <f>+'INFO ENEL'!B2249</f>
        <v>Lima</v>
      </c>
      <c r="D2261" s="56" t="str">
        <f>+'INFO ENEL'!D2249</f>
        <v>SAYAN (LIMA)</v>
      </c>
      <c r="E2261" s="56" t="str">
        <f>+'INFO ENEL'!D2249</f>
        <v>SAYAN (LIMA)</v>
      </c>
      <c r="F2261" s="50">
        <f>+'INFO ENEL'!E2249</f>
        <v>0</v>
      </c>
      <c r="G2261" s="56" t="str">
        <f>+'INFO ENEL'!L2249</f>
        <v>MT</v>
      </c>
      <c r="H2261" s="57">
        <f>+'INFO ENEL'!M2249</f>
        <v>111.13</v>
      </c>
      <c r="I2261" s="56">
        <f>+'INFO ENEL'!N2249</f>
        <v>13</v>
      </c>
      <c r="J2261" s="56" t="str">
        <f>+'INFO ENEL'!O2249</f>
        <v>Poste</v>
      </c>
      <c r="K2261" s="56" t="str">
        <f>+'INFO ENEL'!P2249</f>
        <v>Concreto</v>
      </c>
      <c r="L2261" s="56" t="str">
        <f>+'INFO ENEL'!Q2249</f>
        <v>PPC20</v>
      </c>
      <c r="M2261" s="55" t="str">
        <f>+IF(ISERROR(INDEX('Estructuras de Acero y Concreto'!$C$6:$C$577,MATCH(L2261,'Estructuras de Acero y Concreto'!$D$6:$D$577,0)))=FALSE,INDEX('Estructuras de Acero y Concreto'!$C$6:$C$577,MATCH(L2261,'Estructuras de Acero y Concreto'!$D$6:$D$577,0)),IF(ISERROR(INDEX('Estructuras de Madera'!$C$5:$C$122,MATCH(L2261,'Estructuras de Madera'!$D$5:$D$122,0)))=FALSE,INDEX('Estructuras de Madera'!$C$5:$C$122,MATCH(L2261,'Estructuras de Madera'!$D$5:$D$122,0)),INDEX(SICODI!$G$3:$G$2404,MATCH(L2261,SICODI!$G$3:$G$2404,0))))</f>
        <v>PPC20</v>
      </c>
      <c r="N2261" s="121" t="str">
        <f>+IF(ISERROR(VLOOKUP(M2261,'Resumen de precios LLTT'!$C$17:$D$3071,2,FALSE))=FALSE,VLOOKUP(M2261,'Resumen de precios LLTT'!$C$17:$D$3071,2,FALSE),VLOOKUP(M2261,SICODI!$G$3:$J$2404,2,FALSE))</f>
        <v>POSTE DE CONCRETO ARMADO DE 13/400/150/345</v>
      </c>
      <c r="O2261" s="58">
        <f>+IF(ISERROR(VLOOKUP(M2261,'Resumen de precios LLTT'!$C$17:$G$3071,5,FALSE))=FALSE,VLOOKUP(M2261,'Resumen de precios LLTT'!$C$17:$G$3071,5,FALSE),VLOOKUP(M2261,SICODI!$G$3:$J$2404,4,FALSE))</f>
        <v>364.69</v>
      </c>
      <c r="P2261" s="16">
        <f t="shared" si="321"/>
        <v>0.84299999999999997</v>
      </c>
      <c r="Q2261" s="78">
        <f t="shared" si="322"/>
        <v>672.12366999999995</v>
      </c>
      <c r="R2261" s="56">
        <v>0</v>
      </c>
      <c r="S2261" s="16">
        <f t="shared" si="323"/>
        <v>0.13400000000000001</v>
      </c>
      <c r="T2261" s="79">
        <f t="shared" si="324"/>
        <v>7.5053809816666659</v>
      </c>
      <c r="U2261" s="80">
        <f t="shared" si="325"/>
        <v>0.183</v>
      </c>
      <c r="V2261" s="81">
        <f t="shared" si="326"/>
        <v>1.3734847196449997</v>
      </c>
      <c r="W2261" s="79">
        <f t="shared" si="327"/>
        <v>0.46217247724950827</v>
      </c>
      <c r="X2261" s="60">
        <f t="shared" si="328"/>
        <v>0.5</v>
      </c>
      <c r="Y2261" s="56">
        <f>+'INFO ENEL'!R2249</f>
        <v>1</v>
      </c>
      <c r="Z2261" s="59">
        <f t="shared" si="329"/>
        <v>0.5</v>
      </c>
    </row>
    <row r="2262" spans="1:26" ht="15" customHeight="1" x14ac:dyDescent="0.25">
      <c r="A2262" s="55">
        <f>+'INFO ENEL'!A2250</f>
        <v>2245</v>
      </c>
      <c r="B2262" s="121" t="str">
        <f>+INDEX($B$8:$B$15,MATCH(L2262,$L$8:$L$15,0))</f>
        <v>SICODI</v>
      </c>
      <c r="C2262" s="56" t="str">
        <f>+'INFO ENEL'!B2250</f>
        <v>Lima</v>
      </c>
      <c r="D2262" s="56" t="str">
        <f>+'INFO ENEL'!D2250</f>
        <v>SAYAN (LIMA)</v>
      </c>
      <c r="E2262" s="56" t="str">
        <f>+'INFO ENEL'!D2250</f>
        <v>SAYAN (LIMA)</v>
      </c>
      <c r="F2262" s="50">
        <f>+'INFO ENEL'!E2250</f>
        <v>0</v>
      </c>
      <c r="G2262" s="56" t="str">
        <f>+'INFO ENEL'!L2250</f>
        <v>MT</v>
      </c>
      <c r="H2262" s="57">
        <f>+'INFO ENEL'!M2250</f>
        <v>112.89</v>
      </c>
      <c r="I2262" s="56">
        <f>+'INFO ENEL'!N2250</f>
        <v>13</v>
      </c>
      <c r="J2262" s="56" t="str">
        <f>+'INFO ENEL'!O2250</f>
        <v>Poste</v>
      </c>
      <c r="K2262" s="56" t="str">
        <f>+'INFO ENEL'!P2250</f>
        <v>Concreto</v>
      </c>
      <c r="L2262" s="56" t="str">
        <f>+'INFO ENEL'!Q2250</f>
        <v>PPC20</v>
      </c>
      <c r="M2262" s="55" t="str">
        <f>+IF(ISERROR(INDEX('Estructuras de Acero y Concreto'!$C$6:$C$577,MATCH(L2262,'Estructuras de Acero y Concreto'!$D$6:$D$577,0)))=FALSE,INDEX('Estructuras de Acero y Concreto'!$C$6:$C$577,MATCH(L2262,'Estructuras de Acero y Concreto'!$D$6:$D$577,0)),IF(ISERROR(INDEX('Estructuras de Madera'!$C$5:$C$122,MATCH(L2262,'Estructuras de Madera'!$D$5:$D$122,0)))=FALSE,INDEX('Estructuras de Madera'!$C$5:$C$122,MATCH(L2262,'Estructuras de Madera'!$D$5:$D$122,0)),INDEX(SICODI!$G$3:$G$2404,MATCH(L2262,SICODI!$G$3:$G$2404,0))))</f>
        <v>PPC20</v>
      </c>
      <c r="N2262" s="121" t="str">
        <f>+IF(ISERROR(VLOOKUP(M2262,'Resumen de precios LLTT'!$C$17:$D$3071,2,FALSE))=FALSE,VLOOKUP(M2262,'Resumen de precios LLTT'!$C$17:$D$3071,2,FALSE),VLOOKUP(M2262,SICODI!$G$3:$J$2404,2,FALSE))</f>
        <v>POSTE DE CONCRETO ARMADO DE 13/400/150/345</v>
      </c>
      <c r="O2262" s="58">
        <f>+IF(ISERROR(VLOOKUP(M2262,'Resumen de precios LLTT'!$C$17:$G$3071,5,FALSE))=FALSE,VLOOKUP(M2262,'Resumen de precios LLTT'!$C$17:$G$3071,5,FALSE),VLOOKUP(M2262,SICODI!$G$3:$J$2404,4,FALSE))</f>
        <v>364.69</v>
      </c>
      <c r="P2262" s="16">
        <f t="shared" si="321"/>
        <v>0.84299999999999997</v>
      </c>
      <c r="Q2262" s="78">
        <f t="shared" si="322"/>
        <v>672.12366999999995</v>
      </c>
      <c r="R2262" s="56">
        <v>0</v>
      </c>
      <c r="S2262" s="16">
        <f t="shared" si="323"/>
        <v>0.13400000000000001</v>
      </c>
      <c r="T2262" s="79">
        <f t="shared" si="324"/>
        <v>7.5053809816666659</v>
      </c>
      <c r="U2262" s="80">
        <f t="shared" si="325"/>
        <v>0.183</v>
      </c>
      <c r="V2262" s="81">
        <f t="shared" si="326"/>
        <v>1.3734847196449997</v>
      </c>
      <c r="W2262" s="79">
        <f t="shared" si="327"/>
        <v>0.46217247724950827</v>
      </c>
      <c r="X2262" s="60">
        <f t="shared" si="328"/>
        <v>0.5</v>
      </c>
      <c r="Y2262" s="56">
        <f>+'INFO ENEL'!R2250</f>
        <v>1</v>
      </c>
      <c r="Z2262" s="59">
        <f t="shared" si="329"/>
        <v>0.5</v>
      </c>
    </row>
    <row r="2263" spans="1:26" ht="15" customHeight="1" x14ac:dyDescent="0.25">
      <c r="A2263" s="55">
        <f>+'INFO ENEL'!A2251</f>
        <v>2246</v>
      </c>
      <c r="B2263" s="121" t="str">
        <f>+INDEX($B$8:$B$15,MATCH(L2263,$L$8:$L$15,0))</f>
        <v>SICODI</v>
      </c>
      <c r="C2263" s="56" t="str">
        <f>+'INFO ENEL'!B2251</f>
        <v>Lima</v>
      </c>
      <c r="D2263" s="56" t="str">
        <f>+'INFO ENEL'!D2251</f>
        <v>SAYAN (LIMA)</v>
      </c>
      <c r="E2263" s="56" t="str">
        <f>+'INFO ENEL'!D2251</f>
        <v>SAYAN (LIMA)</v>
      </c>
      <c r="F2263" s="50">
        <f>+'INFO ENEL'!E2251</f>
        <v>0</v>
      </c>
      <c r="G2263" s="56" t="str">
        <f>+'INFO ENEL'!L2251</f>
        <v>MT</v>
      </c>
      <c r="H2263" s="57">
        <f>+'INFO ENEL'!M2251</f>
        <v>109.07</v>
      </c>
      <c r="I2263" s="56">
        <f>+'INFO ENEL'!N2251</f>
        <v>13</v>
      </c>
      <c r="J2263" s="56" t="str">
        <f>+'INFO ENEL'!O2251</f>
        <v>Poste</v>
      </c>
      <c r="K2263" s="56" t="str">
        <f>+'INFO ENEL'!P2251</f>
        <v>Concreto</v>
      </c>
      <c r="L2263" s="56" t="str">
        <f>+'INFO ENEL'!Q2251</f>
        <v>PPC20</v>
      </c>
      <c r="M2263" s="55" t="str">
        <f>+IF(ISERROR(INDEX('Estructuras de Acero y Concreto'!$C$6:$C$577,MATCH(L2263,'Estructuras de Acero y Concreto'!$D$6:$D$577,0)))=FALSE,INDEX('Estructuras de Acero y Concreto'!$C$6:$C$577,MATCH(L2263,'Estructuras de Acero y Concreto'!$D$6:$D$577,0)),IF(ISERROR(INDEX('Estructuras de Madera'!$C$5:$C$122,MATCH(L2263,'Estructuras de Madera'!$D$5:$D$122,0)))=FALSE,INDEX('Estructuras de Madera'!$C$5:$C$122,MATCH(L2263,'Estructuras de Madera'!$D$5:$D$122,0)),INDEX(SICODI!$G$3:$G$2404,MATCH(L2263,SICODI!$G$3:$G$2404,0))))</f>
        <v>PPC20</v>
      </c>
      <c r="N2263" s="121" t="str">
        <f>+IF(ISERROR(VLOOKUP(M2263,'Resumen de precios LLTT'!$C$17:$D$3071,2,FALSE))=FALSE,VLOOKUP(M2263,'Resumen de precios LLTT'!$C$17:$D$3071,2,FALSE),VLOOKUP(M2263,SICODI!$G$3:$J$2404,2,FALSE))</f>
        <v>POSTE DE CONCRETO ARMADO DE 13/400/150/345</v>
      </c>
      <c r="O2263" s="58">
        <f>+IF(ISERROR(VLOOKUP(M2263,'Resumen de precios LLTT'!$C$17:$G$3071,5,FALSE))=FALSE,VLOOKUP(M2263,'Resumen de precios LLTT'!$C$17:$G$3071,5,FALSE),VLOOKUP(M2263,SICODI!$G$3:$J$2404,4,FALSE))</f>
        <v>364.69</v>
      </c>
      <c r="P2263" s="16">
        <f t="shared" si="321"/>
        <v>0.84299999999999997</v>
      </c>
      <c r="Q2263" s="78">
        <f t="shared" si="322"/>
        <v>672.12366999999995</v>
      </c>
      <c r="R2263" s="56">
        <v>0</v>
      </c>
      <c r="S2263" s="16">
        <f t="shared" si="323"/>
        <v>0.13400000000000001</v>
      </c>
      <c r="T2263" s="79">
        <f t="shared" si="324"/>
        <v>7.5053809816666659</v>
      </c>
      <c r="U2263" s="80">
        <f t="shared" si="325"/>
        <v>0.183</v>
      </c>
      <c r="V2263" s="81">
        <f t="shared" si="326"/>
        <v>1.3734847196449997</v>
      </c>
      <c r="W2263" s="79">
        <f t="shared" si="327"/>
        <v>0.46217247724950827</v>
      </c>
      <c r="X2263" s="60">
        <f t="shared" si="328"/>
        <v>0.5</v>
      </c>
      <c r="Y2263" s="56">
        <f>+'INFO ENEL'!R2251</f>
        <v>1</v>
      </c>
      <c r="Z2263" s="59">
        <f t="shared" si="329"/>
        <v>0.5</v>
      </c>
    </row>
    <row r="2264" spans="1:26" ht="15" customHeight="1" x14ac:dyDescent="0.25">
      <c r="A2264" s="55">
        <f>+'INFO ENEL'!A2252</f>
        <v>2247</v>
      </c>
      <c r="B2264" s="121" t="str">
        <f>+INDEX($B$8:$B$15,MATCH(L2264,$L$8:$L$15,0))</f>
        <v>SICODI</v>
      </c>
      <c r="C2264" s="56" t="str">
        <f>+'INFO ENEL'!B2252</f>
        <v>Lima</v>
      </c>
      <c r="D2264" s="56" t="str">
        <f>+'INFO ENEL'!D2252</f>
        <v>SAYAN (LIMA)</v>
      </c>
      <c r="E2264" s="56" t="str">
        <f>+'INFO ENEL'!D2252</f>
        <v>SAYAN (LIMA)</v>
      </c>
      <c r="F2264" s="50">
        <f>+'INFO ENEL'!E2252</f>
        <v>0</v>
      </c>
      <c r="G2264" s="56" t="str">
        <f>+'INFO ENEL'!L2252</f>
        <v>MT</v>
      </c>
      <c r="H2264" s="57">
        <f>+'INFO ENEL'!M2252</f>
        <v>111.74</v>
      </c>
      <c r="I2264" s="56">
        <f>+'INFO ENEL'!N2252</f>
        <v>13</v>
      </c>
      <c r="J2264" s="56" t="str">
        <f>+'INFO ENEL'!O2252</f>
        <v>Poste</v>
      </c>
      <c r="K2264" s="56" t="str">
        <f>+'INFO ENEL'!P2252</f>
        <v>Concreto</v>
      </c>
      <c r="L2264" s="56" t="str">
        <f>+'INFO ENEL'!Q2252</f>
        <v>PPC20</v>
      </c>
      <c r="M2264" s="55" t="str">
        <f>+IF(ISERROR(INDEX('Estructuras de Acero y Concreto'!$C$6:$C$577,MATCH(L2264,'Estructuras de Acero y Concreto'!$D$6:$D$577,0)))=FALSE,INDEX('Estructuras de Acero y Concreto'!$C$6:$C$577,MATCH(L2264,'Estructuras de Acero y Concreto'!$D$6:$D$577,0)),IF(ISERROR(INDEX('Estructuras de Madera'!$C$5:$C$122,MATCH(L2264,'Estructuras de Madera'!$D$5:$D$122,0)))=FALSE,INDEX('Estructuras de Madera'!$C$5:$C$122,MATCH(L2264,'Estructuras de Madera'!$D$5:$D$122,0)),INDEX(SICODI!$G$3:$G$2404,MATCH(L2264,SICODI!$G$3:$G$2404,0))))</f>
        <v>PPC20</v>
      </c>
      <c r="N2264" s="121" t="str">
        <f>+IF(ISERROR(VLOOKUP(M2264,'Resumen de precios LLTT'!$C$17:$D$3071,2,FALSE))=FALSE,VLOOKUP(M2264,'Resumen de precios LLTT'!$C$17:$D$3071,2,FALSE),VLOOKUP(M2264,SICODI!$G$3:$J$2404,2,FALSE))</f>
        <v>POSTE DE CONCRETO ARMADO DE 13/400/150/345</v>
      </c>
      <c r="O2264" s="58">
        <f>+IF(ISERROR(VLOOKUP(M2264,'Resumen de precios LLTT'!$C$17:$G$3071,5,FALSE))=FALSE,VLOOKUP(M2264,'Resumen de precios LLTT'!$C$17:$G$3071,5,FALSE),VLOOKUP(M2264,SICODI!$G$3:$J$2404,4,FALSE))</f>
        <v>364.69</v>
      </c>
      <c r="P2264" s="16">
        <f t="shared" si="321"/>
        <v>0.84299999999999997</v>
      </c>
      <c r="Q2264" s="78">
        <f t="shared" si="322"/>
        <v>672.12366999999995</v>
      </c>
      <c r="R2264" s="56">
        <v>0</v>
      </c>
      <c r="S2264" s="16">
        <f t="shared" si="323"/>
        <v>0.13400000000000001</v>
      </c>
      <c r="T2264" s="79">
        <f t="shared" si="324"/>
        <v>7.5053809816666659</v>
      </c>
      <c r="U2264" s="80">
        <f t="shared" si="325"/>
        <v>0.183</v>
      </c>
      <c r="V2264" s="81">
        <f t="shared" si="326"/>
        <v>1.3734847196449997</v>
      </c>
      <c r="W2264" s="79">
        <f t="shared" si="327"/>
        <v>0.46217247724950827</v>
      </c>
      <c r="X2264" s="60">
        <f t="shared" si="328"/>
        <v>0.5</v>
      </c>
      <c r="Y2264" s="56">
        <f>+'INFO ENEL'!R2252</f>
        <v>1</v>
      </c>
      <c r="Z2264" s="59">
        <f t="shared" si="329"/>
        <v>0.5</v>
      </c>
    </row>
    <row r="2265" spans="1:26" ht="15" customHeight="1" x14ac:dyDescent="0.25">
      <c r="A2265" s="55">
        <f>+'INFO ENEL'!A2253</f>
        <v>2248</v>
      </c>
      <c r="B2265" s="121" t="str">
        <f>+INDEX($B$8:$B$15,MATCH(L2265,$L$8:$L$15,0))</f>
        <v>SICODI</v>
      </c>
      <c r="C2265" s="56" t="str">
        <f>+'INFO ENEL'!B2253</f>
        <v>Lima</v>
      </c>
      <c r="D2265" s="56" t="str">
        <f>+'INFO ENEL'!D2253</f>
        <v>SAYAN (LIMA)</v>
      </c>
      <c r="E2265" s="56" t="str">
        <f>+'INFO ENEL'!D2253</f>
        <v>SAYAN (LIMA)</v>
      </c>
      <c r="F2265" s="50">
        <f>+'INFO ENEL'!E2253</f>
        <v>0</v>
      </c>
      <c r="G2265" s="56" t="str">
        <f>+'INFO ENEL'!L2253</f>
        <v>MT</v>
      </c>
      <c r="H2265" s="57">
        <f>+'INFO ENEL'!M2253</f>
        <v>106.05</v>
      </c>
      <c r="I2265" s="56">
        <f>+'INFO ENEL'!N2253</f>
        <v>13</v>
      </c>
      <c r="J2265" s="56" t="str">
        <f>+'INFO ENEL'!O2253</f>
        <v>Poste</v>
      </c>
      <c r="K2265" s="56" t="str">
        <f>+'INFO ENEL'!P2253</f>
        <v>Concreto</v>
      </c>
      <c r="L2265" s="56" t="str">
        <f>+'INFO ENEL'!Q2253</f>
        <v>PPC20</v>
      </c>
      <c r="M2265" s="55" t="str">
        <f>+IF(ISERROR(INDEX('Estructuras de Acero y Concreto'!$C$6:$C$577,MATCH(L2265,'Estructuras de Acero y Concreto'!$D$6:$D$577,0)))=FALSE,INDEX('Estructuras de Acero y Concreto'!$C$6:$C$577,MATCH(L2265,'Estructuras de Acero y Concreto'!$D$6:$D$577,0)),IF(ISERROR(INDEX('Estructuras de Madera'!$C$5:$C$122,MATCH(L2265,'Estructuras de Madera'!$D$5:$D$122,0)))=FALSE,INDEX('Estructuras de Madera'!$C$5:$C$122,MATCH(L2265,'Estructuras de Madera'!$D$5:$D$122,0)),INDEX(SICODI!$G$3:$G$2404,MATCH(L2265,SICODI!$G$3:$G$2404,0))))</f>
        <v>PPC20</v>
      </c>
      <c r="N2265" s="121" t="str">
        <f>+IF(ISERROR(VLOOKUP(M2265,'Resumen de precios LLTT'!$C$17:$D$3071,2,FALSE))=FALSE,VLOOKUP(M2265,'Resumen de precios LLTT'!$C$17:$D$3071,2,FALSE),VLOOKUP(M2265,SICODI!$G$3:$J$2404,2,FALSE))</f>
        <v>POSTE DE CONCRETO ARMADO DE 13/400/150/345</v>
      </c>
      <c r="O2265" s="58">
        <f>+IF(ISERROR(VLOOKUP(M2265,'Resumen de precios LLTT'!$C$17:$G$3071,5,FALSE))=FALSE,VLOOKUP(M2265,'Resumen de precios LLTT'!$C$17:$G$3071,5,FALSE),VLOOKUP(M2265,SICODI!$G$3:$J$2404,4,FALSE))</f>
        <v>364.69</v>
      </c>
      <c r="P2265" s="16">
        <f t="shared" si="321"/>
        <v>0.84299999999999997</v>
      </c>
      <c r="Q2265" s="78">
        <f t="shared" si="322"/>
        <v>672.12366999999995</v>
      </c>
      <c r="R2265" s="56">
        <v>0</v>
      </c>
      <c r="S2265" s="16">
        <f t="shared" si="323"/>
        <v>0.13400000000000001</v>
      </c>
      <c r="T2265" s="79">
        <f t="shared" si="324"/>
        <v>7.5053809816666659</v>
      </c>
      <c r="U2265" s="80">
        <f t="shared" si="325"/>
        <v>0.183</v>
      </c>
      <c r="V2265" s="81">
        <f t="shared" si="326"/>
        <v>1.3734847196449997</v>
      </c>
      <c r="W2265" s="79">
        <f t="shared" si="327"/>
        <v>0.46217247724950827</v>
      </c>
      <c r="X2265" s="60">
        <f t="shared" si="328"/>
        <v>0.5</v>
      </c>
      <c r="Y2265" s="56">
        <f>+'INFO ENEL'!R2253</f>
        <v>1</v>
      </c>
      <c r="Z2265" s="59">
        <f t="shared" si="329"/>
        <v>0.5</v>
      </c>
    </row>
    <row r="2266" spans="1:26" ht="15" customHeight="1" x14ac:dyDescent="0.25">
      <c r="A2266" s="55">
        <f>+'INFO ENEL'!A2254</f>
        <v>2249</v>
      </c>
      <c r="B2266" s="121" t="str">
        <f>+INDEX($B$8:$B$15,MATCH(L2266,$L$8:$L$15,0))</f>
        <v>SICODI</v>
      </c>
      <c r="C2266" s="56" t="str">
        <f>+'INFO ENEL'!B2254</f>
        <v>Lima</v>
      </c>
      <c r="D2266" s="56" t="str">
        <f>+'INFO ENEL'!D2254</f>
        <v>SAYAN (LIMA)</v>
      </c>
      <c r="E2266" s="56" t="str">
        <f>+'INFO ENEL'!D2254</f>
        <v>SAYAN (LIMA)</v>
      </c>
      <c r="F2266" s="50">
        <f>+'INFO ENEL'!E2254</f>
        <v>0</v>
      </c>
      <c r="G2266" s="56" t="str">
        <f>+'INFO ENEL'!L2254</f>
        <v>MT</v>
      </c>
      <c r="H2266" s="57">
        <f>+'INFO ENEL'!M2254</f>
        <v>112.87</v>
      </c>
      <c r="I2266" s="56">
        <f>+'INFO ENEL'!N2254</f>
        <v>13</v>
      </c>
      <c r="J2266" s="56" t="str">
        <f>+'INFO ENEL'!O2254</f>
        <v>Poste</v>
      </c>
      <c r="K2266" s="56" t="str">
        <f>+'INFO ENEL'!P2254</f>
        <v>Concreto</v>
      </c>
      <c r="L2266" s="56" t="str">
        <f>+'INFO ENEL'!Q2254</f>
        <v>PPC20</v>
      </c>
      <c r="M2266" s="55" t="str">
        <f>+IF(ISERROR(INDEX('Estructuras de Acero y Concreto'!$C$6:$C$577,MATCH(L2266,'Estructuras de Acero y Concreto'!$D$6:$D$577,0)))=FALSE,INDEX('Estructuras de Acero y Concreto'!$C$6:$C$577,MATCH(L2266,'Estructuras de Acero y Concreto'!$D$6:$D$577,0)),IF(ISERROR(INDEX('Estructuras de Madera'!$C$5:$C$122,MATCH(L2266,'Estructuras de Madera'!$D$5:$D$122,0)))=FALSE,INDEX('Estructuras de Madera'!$C$5:$C$122,MATCH(L2266,'Estructuras de Madera'!$D$5:$D$122,0)),INDEX(SICODI!$G$3:$G$2404,MATCH(L2266,SICODI!$G$3:$G$2404,0))))</f>
        <v>PPC20</v>
      </c>
      <c r="N2266" s="121" t="str">
        <f>+IF(ISERROR(VLOOKUP(M2266,'Resumen de precios LLTT'!$C$17:$D$3071,2,FALSE))=FALSE,VLOOKUP(M2266,'Resumen de precios LLTT'!$C$17:$D$3071,2,FALSE),VLOOKUP(M2266,SICODI!$G$3:$J$2404,2,FALSE))</f>
        <v>POSTE DE CONCRETO ARMADO DE 13/400/150/345</v>
      </c>
      <c r="O2266" s="58">
        <f>+IF(ISERROR(VLOOKUP(M2266,'Resumen de precios LLTT'!$C$17:$G$3071,5,FALSE))=FALSE,VLOOKUP(M2266,'Resumen de precios LLTT'!$C$17:$G$3071,5,FALSE),VLOOKUP(M2266,SICODI!$G$3:$J$2404,4,FALSE))</f>
        <v>364.69</v>
      </c>
      <c r="P2266" s="16">
        <f t="shared" si="321"/>
        <v>0.84299999999999997</v>
      </c>
      <c r="Q2266" s="78">
        <f t="shared" si="322"/>
        <v>672.12366999999995</v>
      </c>
      <c r="R2266" s="56">
        <v>0</v>
      </c>
      <c r="S2266" s="16">
        <f t="shared" si="323"/>
        <v>0.13400000000000001</v>
      </c>
      <c r="T2266" s="79">
        <f t="shared" si="324"/>
        <v>7.5053809816666659</v>
      </c>
      <c r="U2266" s="80">
        <f t="shared" si="325"/>
        <v>0.183</v>
      </c>
      <c r="V2266" s="81">
        <f t="shared" si="326"/>
        <v>1.3734847196449997</v>
      </c>
      <c r="W2266" s="79">
        <f t="shared" si="327"/>
        <v>0.46217247724950827</v>
      </c>
      <c r="X2266" s="60">
        <f t="shared" si="328"/>
        <v>0.5</v>
      </c>
      <c r="Y2266" s="56">
        <f>+'INFO ENEL'!R2254</f>
        <v>1</v>
      </c>
      <c r="Z2266" s="59">
        <f t="shared" si="329"/>
        <v>0.5</v>
      </c>
    </row>
    <row r="2267" spans="1:26" ht="15" customHeight="1" x14ac:dyDescent="0.25">
      <c r="A2267" s="55">
        <f>+'INFO ENEL'!A2255</f>
        <v>2250</v>
      </c>
      <c r="B2267" s="121" t="str">
        <f>+INDEX($B$8:$B$15,MATCH(L2267,$L$8:$L$15,0))</f>
        <v>SICODI</v>
      </c>
      <c r="C2267" s="56" t="str">
        <f>+'INFO ENEL'!B2255</f>
        <v>Lima</v>
      </c>
      <c r="D2267" s="56" t="str">
        <f>+'INFO ENEL'!D2255</f>
        <v>SAYAN (LIMA)</v>
      </c>
      <c r="E2267" s="56" t="str">
        <f>+'INFO ENEL'!D2255</f>
        <v>SAYAN (LIMA)</v>
      </c>
      <c r="F2267" s="50">
        <f>+'INFO ENEL'!E2255</f>
        <v>0</v>
      </c>
      <c r="G2267" s="56" t="str">
        <f>+'INFO ENEL'!L2255</f>
        <v>MT</v>
      </c>
      <c r="H2267" s="57">
        <f>+'INFO ENEL'!M2255</f>
        <v>110.17</v>
      </c>
      <c r="I2267" s="56">
        <f>+'INFO ENEL'!N2255</f>
        <v>13</v>
      </c>
      <c r="J2267" s="56" t="str">
        <f>+'INFO ENEL'!O2255</f>
        <v>Poste</v>
      </c>
      <c r="K2267" s="56" t="str">
        <f>+'INFO ENEL'!P2255</f>
        <v>Concreto</v>
      </c>
      <c r="L2267" s="56" t="str">
        <f>+'INFO ENEL'!Q2255</f>
        <v>PPC20</v>
      </c>
      <c r="M2267" s="55" t="str">
        <f>+IF(ISERROR(INDEX('Estructuras de Acero y Concreto'!$C$6:$C$577,MATCH(L2267,'Estructuras de Acero y Concreto'!$D$6:$D$577,0)))=FALSE,INDEX('Estructuras de Acero y Concreto'!$C$6:$C$577,MATCH(L2267,'Estructuras de Acero y Concreto'!$D$6:$D$577,0)),IF(ISERROR(INDEX('Estructuras de Madera'!$C$5:$C$122,MATCH(L2267,'Estructuras de Madera'!$D$5:$D$122,0)))=FALSE,INDEX('Estructuras de Madera'!$C$5:$C$122,MATCH(L2267,'Estructuras de Madera'!$D$5:$D$122,0)),INDEX(SICODI!$G$3:$G$2404,MATCH(L2267,SICODI!$G$3:$G$2404,0))))</f>
        <v>PPC20</v>
      </c>
      <c r="N2267" s="121" t="str">
        <f>+IF(ISERROR(VLOOKUP(M2267,'Resumen de precios LLTT'!$C$17:$D$3071,2,FALSE))=FALSE,VLOOKUP(M2267,'Resumen de precios LLTT'!$C$17:$D$3071,2,FALSE),VLOOKUP(M2267,SICODI!$G$3:$J$2404,2,FALSE))</f>
        <v>POSTE DE CONCRETO ARMADO DE 13/400/150/345</v>
      </c>
      <c r="O2267" s="58">
        <f>+IF(ISERROR(VLOOKUP(M2267,'Resumen de precios LLTT'!$C$17:$G$3071,5,FALSE))=FALSE,VLOOKUP(M2267,'Resumen de precios LLTT'!$C$17:$G$3071,5,FALSE),VLOOKUP(M2267,SICODI!$G$3:$J$2404,4,FALSE))</f>
        <v>364.69</v>
      </c>
      <c r="P2267" s="16">
        <f t="shared" si="321"/>
        <v>0.84299999999999997</v>
      </c>
      <c r="Q2267" s="78">
        <f t="shared" si="322"/>
        <v>672.12366999999995</v>
      </c>
      <c r="R2267" s="56">
        <v>0</v>
      </c>
      <c r="S2267" s="16">
        <f t="shared" si="323"/>
        <v>0.13400000000000001</v>
      </c>
      <c r="T2267" s="79">
        <f t="shared" si="324"/>
        <v>7.5053809816666659</v>
      </c>
      <c r="U2267" s="80">
        <f t="shared" si="325"/>
        <v>0.183</v>
      </c>
      <c r="V2267" s="81">
        <f t="shared" si="326"/>
        <v>1.3734847196449997</v>
      </c>
      <c r="W2267" s="79">
        <f t="shared" si="327"/>
        <v>0.46217247724950827</v>
      </c>
      <c r="X2267" s="60">
        <f t="shared" si="328"/>
        <v>0.5</v>
      </c>
      <c r="Y2267" s="56">
        <f>+'INFO ENEL'!R2255</f>
        <v>1</v>
      </c>
      <c r="Z2267" s="59">
        <f t="shared" si="329"/>
        <v>0.5</v>
      </c>
    </row>
    <row r="2268" spans="1:26" ht="15" customHeight="1" x14ac:dyDescent="0.25">
      <c r="A2268" s="55">
        <f>+'INFO ENEL'!A2256</f>
        <v>2251</v>
      </c>
      <c r="B2268" s="121" t="str">
        <f>+INDEX($B$8:$B$15,MATCH(L2268,$L$8:$L$15,0))</f>
        <v>SICODI</v>
      </c>
      <c r="C2268" s="56" t="str">
        <f>+'INFO ENEL'!B2256</f>
        <v>Lima</v>
      </c>
      <c r="D2268" s="56" t="str">
        <f>+'INFO ENEL'!D2256</f>
        <v>SAYAN (LIMA)</v>
      </c>
      <c r="E2268" s="56" t="str">
        <f>+'INFO ENEL'!D2256</f>
        <v>SAYAN (LIMA)</v>
      </c>
      <c r="F2268" s="50">
        <f>+'INFO ENEL'!E2256</f>
        <v>0</v>
      </c>
      <c r="G2268" s="56" t="str">
        <f>+'INFO ENEL'!L2256</f>
        <v>MT</v>
      </c>
      <c r="H2268" s="57">
        <f>+'INFO ENEL'!M2256</f>
        <v>108.85</v>
      </c>
      <c r="I2268" s="56">
        <f>+'INFO ENEL'!N2256</f>
        <v>13</v>
      </c>
      <c r="J2268" s="56" t="str">
        <f>+'INFO ENEL'!O2256</f>
        <v>Poste</v>
      </c>
      <c r="K2268" s="56" t="str">
        <f>+'INFO ENEL'!P2256</f>
        <v>Concreto</v>
      </c>
      <c r="L2268" s="56" t="str">
        <f>+'INFO ENEL'!Q2256</f>
        <v>PPC20</v>
      </c>
      <c r="M2268" s="55" t="str">
        <f>+IF(ISERROR(INDEX('Estructuras de Acero y Concreto'!$C$6:$C$577,MATCH(L2268,'Estructuras de Acero y Concreto'!$D$6:$D$577,0)))=FALSE,INDEX('Estructuras de Acero y Concreto'!$C$6:$C$577,MATCH(L2268,'Estructuras de Acero y Concreto'!$D$6:$D$577,0)),IF(ISERROR(INDEX('Estructuras de Madera'!$C$5:$C$122,MATCH(L2268,'Estructuras de Madera'!$D$5:$D$122,0)))=FALSE,INDEX('Estructuras de Madera'!$C$5:$C$122,MATCH(L2268,'Estructuras de Madera'!$D$5:$D$122,0)),INDEX(SICODI!$G$3:$G$2404,MATCH(L2268,SICODI!$G$3:$G$2404,0))))</f>
        <v>PPC20</v>
      </c>
      <c r="N2268" s="121" t="str">
        <f>+IF(ISERROR(VLOOKUP(M2268,'Resumen de precios LLTT'!$C$17:$D$3071,2,FALSE))=FALSE,VLOOKUP(M2268,'Resumen de precios LLTT'!$C$17:$D$3071,2,FALSE),VLOOKUP(M2268,SICODI!$G$3:$J$2404,2,FALSE))</f>
        <v>POSTE DE CONCRETO ARMADO DE 13/400/150/345</v>
      </c>
      <c r="O2268" s="58">
        <f>+IF(ISERROR(VLOOKUP(M2268,'Resumen de precios LLTT'!$C$17:$G$3071,5,FALSE))=FALSE,VLOOKUP(M2268,'Resumen de precios LLTT'!$C$17:$G$3071,5,FALSE),VLOOKUP(M2268,SICODI!$G$3:$J$2404,4,FALSE))</f>
        <v>364.69</v>
      </c>
      <c r="P2268" s="16">
        <f t="shared" si="321"/>
        <v>0.84299999999999997</v>
      </c>
      <c r="Q2268" s="78">
        <f t="shared" si="322"/>
        <v>672.12366999999995</v>
      </c>
      <c r="R2268" s="56">
        <v>0</v>
      </c>
      <c r="S2268" s="16">
        <f t="shared" si="323"/>
        <v>0.13400000000000001</v>
      </c>
      <c r="T2268" s="79">
        <f t="shared" si="324"/>
        <v>7.5053809816666659</v>
      </c>
      <c r="U2268" s="80">
        <f t="shared" si="325"/>
        <v>0.183</v>
      </c>
      <c r="V2268" s="81">
        <f t="shared" si="326"/>
        <v>1.3734847196449997</v>
      </c>
      <c r="W2268" s="79">
        <f t="shared" si="327"/>
        <v>0.46217247724950827</v>
      </c>
      <c r="X2268" s="60">
        <f t="shared" si="328"/>
        <v>0.5</v>
      </c>
      <c r="Y2268" s="56">
        <f>+'INFO ENEL'!R2256</f>
        <v>1</v>
      </c>
      <c r="Z2268" s="59">
        <f t="shared" si="329"/>
        <v>0.5</v>
      </c>
    </row>
    <row r="2269" spans="1:26" ht="15" customHeight="1" x14ac:dyDescent="0.25">
      <c r="A2269" s="55">
        <f>+'INFO ENEL'!A2257</f>
        <v>2252</v>
      </c>
      <c r="B2269" s="121" t="str">
        <f>+INDEX($B$8:$B$15,MATCH(L2269,$L$8:$L$15,0))</f>
        <v>SICODI</v>
      </c>
      <c r="C2269" s="56" t="str">
        <f>+'INFO ENEL'!B2257</f>
        <v>Lima</v>
      </c>
      <c r="D2269" s="56" t="str">
        <f>+'INFO ENEL'!D2257</f>
        <v>SAYAN (LIMA)</v>
      </c>
      <c r="E2269" s="56" t="str">
        <f>+'INFO ENEL'!D2257</f>
        <v>SAYAN (LIMA)</v>
      </c>
      <c r="F2269" s="50">
        <f>+'INFO ENEL'!E2257</f>
        <v>0</v>
      </c>
      <c r="G2269" s="56" t="str">
        <f>+'INFO ENEL'!L2257</f>
        <v>MT</v>
      </c>
      <c r="H2269" s="57">
        <f>+'INFO ENEL'!M2257</f>
        <v>108.82</v>
      </c>
      <c r="I2269" s="56">
        <f>+'INFO ENEL'!N2257</f>
        <v>13</v>
      </c>
      <c r="J2269" s="56" t="str">
        <f>+'INFO ENEL'!O2257</f>
        <v>Poste</v>
      </c>
      <c r="K2269" s="56" t="str">
        <f>+'INFO ENEL'!P2257</f>
        <v>Concreto</v>
      </c>
      <c r="L2269" s="56" t="str">
        <f>+'INFO ENEL'!Q2257</f>
        <v>PPC20</v>
      </c>
      <c r="M2269" s="55" t="str">
        <f>+IF(ISERROR(INDEX('Estructuras de Acero y Concreto'!$C$6:$C$577,MATCH(L2269,'Estructuras de Acero y Concreto'!$D$6:$D$577,0)))=FALSE,INDEX('Estructuras de Acero y Concreto'!$C$6:$C$577,MATCH(L2269,'Estructuras de Acero y Concreto'!$D$6:$D$577,0)),IF(ISERROR(INDEX('Estructuras de Madera'!$C$5:$C$122,MATCH(L2269,'Estructuras de Madera'!$D$5:$D$122,0)))=FALSE,INDEX('Estructuras de Madera'!$C$5:$C$122,MATCH(L2269,'Estructuras de Madera'!$D$5:$D$122,0)),INDEX(SICODI!$G$3:$G$2404,MATCH(L2269,SICODI!$G$3:$G$2404,0))))</f>
        <v>PPC20</v>
      </c>
      <c r="N2269" s="121" t="str">
        <f>+IF(ISERROR(VLOOKUP(M2269,'Resumen de precios LLTT'!$C$17:$D$3071,2,FALSE))=FALSE,VLOOKUP(M2269,'Resumen de precios LLTT'!$C$17:$D$3071,2,FALSE),VLOOKUP(M2269,SICODI!$G$3:$J$2404,2,FALSE))</f>
        <v>POSTE DE CONCRETO ARMADO DE 13/400/150/345</v>
      </c>
      <c r="O2269" s="58">
        <f>+IF(ISERROR(VLOOKUP(M2269,'Resumen de precios LLTT'!$C$17:$G$3071,5,FALSE))=FALSE,VLOOKUP(M2269,'Resumen de precios LLTT'!$C$17:$G$3071,5,FALSE),VLOOKUP(M2269,SICODI!$G$3:$J$2404,4,FALSE))</f>
        <v>364.69</v>
      </c>
      <c r="P2269" s="16">
        <f t="shared" si="321"/>
        <v>0.84299999999999997</v>
      </c>
      <c r="Q2269" s="78">
        <f t="shared" si="322"/>
        <v>672.12366999999995</v>
      </c>
      <c r="R2269" s="56">
        <v>0</v>
      </c>
      <c r="S2269" s="16">
        <f t="shared" si="323"/>
        <v>0.13400000000000001</v>
      </c>
      <c r="T2269" s="79">
        <f t="shared" si="324"/>
        <v>7.5053809816666659</v>
      </c>
      <c r="U2269" s="80">
        <f t="shared" si="325"/>
        <v>0.183</v>
      </c>
      <c r="V2269" s="81">
        <f t="shared" si="326"/>
        <v>1.3734847196449997</v>
      </c>
      <c r="W2269" s="79">
        <f t="shared" si="327"/>
        <v>0.46217247724950827</v>
      </c>
      <c r="X2269" s="60">
        <f t="shared" si="328"/>
        <v>0.5</v>
      </c>
      <c r="Y2269" s="56">
        <f>+'INFO ENEL'!R2257</f>
        <v>1</v>
      </c>
      <c r="Z2269" s="59">
        <f t="shared" si="329"/>
        <v>0.5</v>
      </c>
    </row>
    <row r="2270" spans="1:26" ht="15" customHeight="1" x14ac:dyDescent="0.25">
      <c r="A2270" s="55">
        <f>+'INFO ENEL'!A2258</f>
        <v>2253</v>
      </c>
      <c r="B2270" s="121" t="str">
        <f>+INDEX($B$8:$B$15,MATCH(L2270,$L$8:$L$15,0))</f>
        <v>SICODI</v>
      </c>
      <c r="C2270" s="56" t="str">
        <f>+'INFO ENEL'!B2258</f>
        <v>Lima</v>
      </c>
      <c r="D2270" s="56" t="str">
        <f>+'INFO ENEL'!D2258</f>
        <v>SAYAN (LIMA)</v>
      </c>
      <c r="E2270" s="56" t="str">
        <f>+'INFO ENEL'!D2258</f>
        <v>SAYAN (LIMA)</v>
      </c>
      <c r="F2270" s="50">
        <f>+'INFO ENEL'!E2258</f>
        <v>0</v>
      </c>
      <c r="G2270" s="56" t="str">
        <f>+'INFO ENEL'!L2258</f>
        <v>MT</v>
      </c>
      <c r="H2270" s="57">
        <f>+'INFO ENEL'!M2258</f>
        <v>114.88</v>
      </c>
      <c r="I2270" s="56">
        <f>+'INFO ENEL'!N2258</f>
        <v>13</v>
      </c>
      <c r="J2270" s="56" t="str">
        <f>+'INFO ENEL'!O2258</f>
        <v>Poste</v>
      </c>
      <c r="K2270" s="56" t="str">
        <f>+'INFO ENEL'!P2258</f>
        <v>Concreto</v>
      </c>
      <c r="L2270" s="56" t="str">
        <f>+'INFO ENEL'!Q2258</f>
        <v>PPC20</v>
      </c>
      <c r="M2270" s="55" t="str">
        <f>+IF(ISERROR(INDEX('Estructuras de Acero y Concreto'!$C$6:$C$577,MATCH(L2270,'Estructuras de Acero y Concreto'!$D$6:$D$577,0)))=FALSE,INDEX('Estructuras de Acero y Concreto'!$C$6:$C$577,MATCH(L2270,'Estructuras de Acero y Concreto'!$D$6:$D$577,0)),IF(ISERROR(INDEX('Estructuras de Madera'!$C$5:$C$122,MATCH(L2270,'Estructuras de Madera'!$D$5:$D$122,0)))=FALSE,INDEX('Estructuras de Madera'!$C$5:$C$122,MATCH(L2270,'Estructuras de Madera'!$D$5:$D$122,0)),INDEX(SICODI!$G$3:$G$2404,MATCH(L2270,SICODI!$G$3:$G$2404,0))))</f>
        <v>PPC20</v>
      </c>
      <c r="N2270" s="121" t="str">
        <f>+IF(ISERROR(VLOOKUP(M2270,'Resumen de precios LLTT'!$C$17:$D$3071,2,FALSE))=FALSE,VLOOKUP(M2270,'Resumen de precios LLTT'!$C$17:$D$3071,2,FALSE),VLOOKUP(M2270,SICODI!$G$3:$J$2404,2,FALSE))</f>
        <v>POSTE DE CONCRETO ARMADO DE 13/400/150/345</v>
      </c>
      <c r="O2270" s="58">
        <f>+IF(ISERROR(VLOOKUP(M2270,'Resumen de precios LLTT'!$C$17:$G$3071,5,FALSE))=FALSE,VLOOKUP(M2270,'Resumen de precios LLTT'!$C$17:$G$3071,5,FALSE),VLOOKUP(M2270,SICODI!$G$3:$J$2404,4,FALSE))</f>
        <v>364.69</v>
      </c>
      <c r="P2270" s="16">
        <f t="shared" si="321"/>
        <v>0.84299999999999997</v>
      </c>
      <c r="Q2270" s="78">
        <f t="shared" si="322"/>
        <v>672.12366999999995</v>
      </c>
      <c r="R2270" s="56">
        <v>0</v>
      </c>
      <c r="S2270" s="16">
        <f t="shared" si="323"/>
        <v>0.13400000000000001</v>
      </c>
      <c r="T2270" s="79">
        <f t="shared" si="324"/>
        <v>7.5053809816666659</v>
      </c>
      <c r="U2270" s="80">
        <f t="shared" si="325"/>
        <v>0.183</v>
      </c>
      <c r="V2270" s="81">
        <f t="shared" si="326"/>
        <v>1.3734847196449997</v>
      </c>
      <c r="W2270" s="79">
        <f t="shared" si="327"/>
        <v>0.46217247724950827</v>
      </c>
      <c r="X2270" s="60">
        <f t="shared" si="328"/>
        <v>0.5</v>
      </c>
      <c r="Y2270" s="56">
        <f>+'INFO ENEL'!R2258</f>
        <v>1</v>
      </c>
      <c r="Z2270" s="59">
        <f t="shared" si="329"/>
        <v>0.5</v>
      </c>
    </row>
    <row r="2271" spans="1:26" ht="15" customHeight="1" x14ac:dyDescent="0.25">
      <c r="A2271" s="55">
        <f>+'INFO ENEL'!A2259</f>
        <v>2254</v>
      </c>
      <c r="B2271" s="121" t="str">
        <f>+INDEX($B$8:$B$15,MATCH(L2271,$L$8:$L$15,0))</f>
        <v>SICODI</v>
      </c>
      <c r="C2271" s="56" t="str">
        <f>+'INFO ENEL'!B2259</f>
        <v>Lima</v>
      </c>
      <c r="D2271" s="56" t="str">
        <f>+'INFO ENEL'!D2259</f>
        <v>SAYAN (LIMA)</v>
      </c>
      <c r="E2271" s="56" t="str">
        <f>+'INFO ENEL'!D2259</f>
        <v>SAYAN (LIMA)</v>
      </c>
      <c r="F2271" s="50">
        <f>+'INFO ENEL'!E2259</f>
        <v>0</v>
      </c>
      <c r="G2271" s="56" t="str">
        <f>+'INFO ENEL'!L2259</f>
        <v>MT</v>
      </c>
      <c r="H2271" s="57">
        <f>+'INFO ENEL'!M2259</f>
        <v>108.84</v>
      </c>
      <c r="I2271" s="56">
        <f>+'INFO ENEL'!N2259</f>
        <v>13</v>
      </c>
      <c r="J2271" s="56" t="str">
        <f>+'INFO ENEL'!O2259</f>
        <v>Poste</v>
      </c>
      <c r="K2271" s="56" t="str">
        <f>+'INFO ENEL'!P2259</f>
        <v>Concreto</v>
      </c>
      <c r="L2271" s="56" t="str">
        <f>+'INFO ENEL'!Q2259</f>
        <v>PPC20</v>
      </c>
      <c r="M2271" s="55" t="str">
        <f>+IF(ISERROR(INDEX('Estructuras de Acero y Concreto'!$C$6:$C$577,MATCH(L2271,'Estructuras de Acero y Concreto'!$D$6:$D$577,0)))=FALSE,INDEX('Estructuras de Acero y Concreto'!$C$6:$C$577,MATCH(L2271,'Estructuras de Acero y Concreto'!$D$6:$D$577,0)),IF(ISERROR(INDEX('Estructuras de Madera'!$C$5:$C$122,MATCH(L2271,'Estructuras de Madera'!$D$5:$D$122,0)))=FALSE,INDEX('Estructuras de Madera'!$C$5:$C$122,MATCH(L2271,'Estructuras de Madera'!$D$5:$D$122,0)),INDEX(SICODI!$G$3:$G$2404,MATCH(L2271,SICODI!$G$3:$G$2404,0))))</f>
        <v>PPC20</v>
      </c>
      <c r="N2271" s="121" t="str">
        <f>+IF(ISERROR(VLOOKUP(M2271,'Resumen de precios LLTT'!$C$17:$D$3071,2,FALSE))=FALSE,VLOOKUP(M2271,'Resumen de precios LLTT'!$C$17:$D$3071,2,FALSE),VLOOKUP(M2271,SICODI!$G$3:$J$2404,2,FALSE))</f>
        <v>POSTE DE CONCRETO ARMADO DE 13/400/150/345</v>
      </c>
      <c r="O2271" s="58">
        <f>+IF(ISERROR(VLOOKUP(M2271,'Resumen de precios LLTT'!$C$17:$G$3071,5,FALSE))=FALSE,VLOOKUP(M2271,'Resumen de precios LLTT'!$C$17:$G$3071,5,FALSE),VLOOKUP(M2271,SICODI!$G$3:$J$2404,4,FALSE))</f>
        <v>364.69</v>
      </c>
      <c r="P2271" s="16">
        <f t="shared" si="321"/>
        <v>0.84299999999999997</v>
      </c>
      <c r="Q2271" s="78">
        <f t="shared" si="322"/>
        <v>672.12366999999995</v>
      </c>
      <c r="R2271" s="56">
        <v>0</v>
      </c>
      <c r="S2271" s="16">
        <f t="shared" si="323"/>
        <v>0.13400000000000001</v>
      </c>
      <c r="T2271" s="79">
        <f t="shared" si="324"/>
        <v>7.5053809816666659</v>
      </c>
      <c r="U2271" s="80">
        <f t="shared" si="325"/>
        <v>0.183</v>
      </c>
      <c r="V2271" s="81">
        <f t="shared" si="326"/>
        <v>1.3734847196449997</v>
      </c>
      <c r="W2271" s="79">
        <f t="shared" si="327"/>
        <v>0.46217247724950827</v>
      </c>
      <c r="X2271" s="60">
        <f t="shared" si="328"/>
        <v>0.5</v>
      </c>
      <c r="Y2271" s="56">
        <f>+'INFO ENEL'!R2259</f>
        <v>1</v>
      </c>
      <c r="Z2271" s="59">
        <f t="shared" si="329"/>
        <v>0.5</v>
      </c>
    </row>
    <row r="2272" spans="1:26" ht="15" customHeight="1" x14ac:dyDescent="0.25">
      <c r="A2272" s="55">
        <f>+'INFO ENEL'!A2260</f>
        <v>2255</v>
      </c>
      <c r="B2272" s="121" t="str">
        <f>+INDEX($B$8:$B$15,MATCH(L2272,$L$8:$L$15,0))</f>
        <v>SICODI</v>
      </c>
      <c r="C2272" s="56" t="str">
        <f>+'INFO ENEL'!B2260</f>
        <v>Lima</v>
      </c>
      <c r="D2272" s="56" t="str">
        <f>+'INFO ENEL'!D2260</f>
        <v>SAYAN (LIMA)</v>
      </c>
      <c r="E2272" s="56" t="str">
        <f>+'INFO ENEL'!D2260</f>
        <v>SAYAN (LIMA)</v>
      </c>
      <c r="F2272" s="50">
        <f>+'INFO ENEL'!E2260</f>
        <v>0</v>
      </c>
      <c r="G2272" s="56" t="str">
        <f>+'INFO ENEL'!L2260</f>
        <v>MT</v>
      </c>
      <c r="H2272" s="57">
        <f>+'INFO ENEL'!M2260</f>
        <v>110.21</v>
      </c>
      <c r="I2272" s="56">
        <f>+'INFO ENEL'!N2260</f>
        <v>13</v>
      </c>
      <c r="J2272" s="56" t="str">
        <f>+'INFO ENEL'!O2260</f>
        <v>Poste</v>
      </c>
      <c r="K2272" s="56" t="str">
        <f>+'INFO ENEL'!P2260</f>
        <v>Concreto</v>
      </c>
      <c r="L2272" s="56" t="str">
        <f>+'INFO ENEL'!Q2260</f>
        <v>PPC20</v>
      </c>
      <c r="M2272" s="55" t="str">
        <f>+IF(ISERROR(INDEX('Estructuras de Acero y Concreto'!$C$6:$C$577,MATCH(L2272,'Estructuras de Acero y Concreto'!$D$6:$D$577,0)))=FALSE,INDEX('Estructuras de Acero y Concreto'!$C$6:$C$577,MATCH(L2272,'Estructuras de Acero y Concreto'!$D$6:$D$577,0)),IF(ISERROR(INDEX('Estructuras de Madera'!$C$5:$C$122,MATCH(L2272,'Estructuras de Madera'!$D$5:$D$122,0)))=FALSE,INDEX('Estructuras de Madera'!$C$5:$C$122,MATCH(L2272,'Estructuras de Madera'!$D$5:$D$122,0)),INDEX(SICODI!$G$3:$G$2404,MATCH(L2272,SICODI!$G$3:$G$2404,0))))</f>
        <v>PPC20</v>
      </c>
      <c r="N2272" s="121" t="str">
        <f>+IF(ISERROR(VLOOKUP(M2272,'Resumen de precios LLTT'!$C$17:$D$3071,2,FALSE))=FALSE,VLOOKUP(M2272,'Resumen de precios LLTT'!$C$17:$D$3071,2,FALSE),VLOOKUP(M2272,SICODI!$G$3:$J$2404,2,FALSE))</f>
        <v>POSTE DE CONCRETO ARMADO DE 13/400/150/345</v>
      </c>
      <c r="O2272" s="58">
        <f>+IF(ISERROR(VLOOKUP(M2272,'Resumen de precios LLTT'!$C$17:$G$3071,5,FALSE))=FALSE,VLOOKUP(M2272,'Resumen de precios LLTT'!$C$17:$G$3071,5,FALSE),VLOOKUP(M2272,SICODI!$G$3:$J$2404,4,FALSE))</f>
        <v>364.69</v>
      </c>
      <c r="P2272" s="16">
        <f t="shared" si="321"/>
        <v>0.84299999999999997</v>
      </c>
      <c r="Q2272" s="78">
        <f t="shared" si="322"/>
        <v>672.12366999999995</v>
      </c>
      <c r="R2272" s="56">
        <v>0</v>
      </c>
      <c r="S2272" s="16">
        <f t="shared" si="323"/>
        <v>0.13400000000000001</v>
      </c>
      <c r="T2272" s="79">
        <f t="shared" si="324"/>
        <v>7.5053809816666659</v>
      </c>
      <c r="U2272" s="80">
        <f t="shared" si="325"/>
        <v>0.183</v>
      </c>
      <c r="V2272" s="81">
        <f t="shared" si="326"/>
        <v>1.3734847196449997</v>
      </c>
      <c r="W2272" s="79">
        <f t="shared" si="327"/>
        <v>0.46217247724950827</v>
      </c>
      <c r="X2272" s="60">
        <f t="shared" si="328"/>
        <v>0.5</v>
      </c>
      <c r="Y2272" s="56">
        <f>+'INFO ENEL'!R2260</f>
        <v>1</v>
      </c>
      <c r="Z2272" s="59">
        <f t="shared" si="329"/>
        <v>0.5</v>
      </c>
    </row>
    <row r="2273" spans="1:26" ht="15" customHeight="1" x14ac:dyDescent="0.25">
      <c r="A2273" s="55">
        <f>+'INFO ENEL'!A2261</f>
        <v>2256</v>
      </c>
      <c r="B2273" s="121" t="str">
        <f>+INDEX($B$8:$B$15,MATCH(L2273,$L$8:$L$15,0))</f>
        <v>SICODI</v>
      </c>
      <c r="C2273" s="56" t="str">
        <f>+'INFO ENEL'!B2261</f>
        <v>Lima</v>
      </c>
      <c r="D2273" s="56" t="str">
        <f>+'INFO ENEL'!D2261</f>
        <v>SAYAN (LIMA)</v>
      </c>
      <c r="E2273" s="56" t="str">
        <f>+'INFO ENEL'!D2261</f>
        <v>SAYAN (LIMA)</v>
      </c>
      <c r="F2273" s="50">
        <f>+'INFO ENEL'!E2261</f>
        <v>0</v>
      </c>
      <c r="G2273" s="56" t="str">
        <f>+'INFO ENEL'!L2261</f>
        <v>MT</v>
      </c>
      <c r="H2273" s="57">
        <f>+'INFO ENEL'!M2261</f>
        <v>111.91</v>
      </c>
      <c r="I2273" s="56">
        <f>+'INFO ENEL'!N2261</f>
        <v>13</v>
      </c>
      <c r="J2273" s="56" t="str">
        <f>+'INFO ENEL'!O2261</f>
        <v>Poste</v>
      </c>
      <c r="K2273" s="56" t="str">
        <f>+'INFO ENEL'!P2261</f>
        <v>Concreto</v>
      </c>
      <c r="L2273" s="56" t="str">
        <f>+'INFO ENEL'!Q2261</f>
        <v>PPC20</v>
      </c>
      <c r="M2273" s="55" t="str">
        <f>+IF(ISERROR(INDEX('Estructuras de Acero y Concreto'!$C$6:$C$577,MATCH(L2273,'Estructuras de Acero y Concreto'!$D$6:$D$577,0)))=FALSE,INDEX('Estructuras de Acero y Concreto'!$C$6:$C$577,MATCH(L2273,'Estructuras de Acero y Concreto'!$D$6:$D$577,0)),IF(ISERROR(INDEX('Estructuras de Madera'!$C$5:$C$122,MATCH(L2273,'Estructuras de Madera'!$D$5:$D$122,0)))=FALSE,INDEX('Estructuras de Madera'!$C$5:$C$122,MATCH(L2273,'Estructuras de Madera'!$D$5:$D$122,0)),INDEX(SICODI!$G$3:$G$2404,MATCH(L2273,SICODI!$G$3:$G$2404,0))))</f>
        <v>PPC20</v>
      </c>
      <c r="N2273" s="121" t="str">
        <f>+IF(ISERROR(VLOOKUP(M2273,'Resumen de precios LLTT'!$C$17:$D$3071,2,FALSE))=FALSE,VLOOKUP(M2273,'Resumen de precios LLTT'!$C$17:$D$3071,2,FALSE),VLOOKUP(M2273,SICODI!$G$3:$J$2404,2,FALSE))</f>
        <v>POSTE DE CONCRETO ARMADO DE 13/400/150/345</v>
      </c>
      <c r="O2273" s="58">
        <f>+IF(ISERROR(VLOOKUP(M2273,'Resumen de precios LLTT'!$C$17:$G$3071,5,FALSE))=FALSE,VLOOKUP(M2273,'Resumen de precios LLTT'!$C$17:$G$3071,5,FALSE),VLOOKUP(M2273,SICODI!$G$3:$J$2404,4,FALSE))</f>
        <v>364.69</v>
      </c>
      <c r="P2273" s="16">
        <f t="shared" si="321"/>
        <v>0.84299999999999997</v>
      </c>
      <c r="Q2273" s="78">
        <f t="shared" si="322"/>
        <v>672.12366999999995</v>
      </c>
      <c r="R2273" s="56">
        <v>0</v>
      </c>
      <c r="S2273" s="16">
        <f t="shared" si="323"/>
        <v>0.13400000000000001</v>
      </c>
      <c r="T2273" s="79">
        <f t="shared" si="324"/>
        <v>7.5053809816666659</v>
      </c>
      <c r="U2273" s="80">
        <f t="shared" si="325"/>
        <v>0.183</v>
      </c>
      <c r="V2273" s="81">
        <f t="shared" si="326"/>
        <v>1.3734847196449997</v>
      </c>
      <c r="W2273" s="79">
        <f t="shared" si="327"/>
        <v>0.46217247724950827</v>
      </c>
      <c r="X2273" s="60">
        <f t="shared" si="328"/>
        <v>0.5</v>
      </c>
      <c r="Y2273" s="56">
        <f>+'INFO ENEL'!R2261</f>
        <v>1</v>
      </c>
      <c r="Z2273" s="59">
        <f t="shared" si="329"/>
        <v>0.5</v>
      </c>
    </row>
    <row r="2274" spans="1:26" ht="15" customHeight="1" x14ac:dyDescent="0.25">
      <c r="A2274" s="55">
        <f>+'INFO ENEL'!A2262</f>
        <v>2257</v>
      </c>
      <c r="B2274" s="121" t="str">
        <f>+INDEX($B$8:$B$15,MATCH(L2274,$L$8:$L$15,0))</f>
        <v>SICODI</v>
      </c>
      <c r="C2274" s="56" t="str">
        <f>+'INFO ENEL'!B2262</f>
        <v>Lima</v>
      </c>
      <c r="D2274" s="56" t="str">
        <f>+'INFO ENEL'!D2262</f>
        <v>SAYAN (LIMA)</v>
      </c>
      <c r="E2274" s="56" t="str">
        <f>+'INFO ENEL'!D2262</f>
        <v>SAYAN (LIMA)</v>
      </c>
      <c r="F2274" s="50">
        <f>+'INFO ENEL'!E2262</f>
        <v>0</v>
      </c>
      <c r="G2274" s="56" t="str">
        <f>+'INFO ENEL'!L2262</f>
        <v>MT</v>
      </c>
      <c r="H2274" s="57">
        <f>+'INFO ENEL'!M2262</f>
        <v>111.3</v>
      </c>
      <c r="I2274" s="56">
        <f>+'INFO ENEL'!N2262</f>
        <v>13</v>
      </c>
      <c r="J2274" s="56" t="str">
        <f>+'INFO ENEL'!O2262</f>
        <v>Poste</v>
      </c>
      <c r="K2274" s="56" t="str">
        <f>+'INFO ENEL'!P2262</f>
        <v>Concreto</v>
      </c>
      <c r="L2274" s="56" t="str">
        <f>+'INFO ENEL'!Q2262</f>
        <v>PPC20</v>
      </c>
      <c r="M2274" s="55" t="str">
        <f>+IF(ISERROR(INDEX('Estructuras de Acero y Concreto'!$C$6:$C$577,MATCH(L2274,'Estructuras de Acero y Concreto'!$D$6:$D$577,0)))=FALSE,INDEX('Estructuras de Acero y Concreto'!$C$6:$C$577,MATCH(L2274,'Estructuras de Acero y Concreto'!$D$6:$D$577,0)),IF(ISERROR(INDEX('Estructuras de Madera'!$C$5:$C$122,MATCH(L2274,'Estructuras de Madera'!$D$5:$D$122,0)))=FALSE,INDEX('Estructuras de Madera'!$C$5:$C$122,MATCH(L2274,'Estructuras de Madera'!$D$5:$D$122,0)),INDEX(SICODI!$G$3:$G$2404,MATCH(L2274,SICODI!$G$3:$G$2404,0))))</f>
        <v>PPC20</v>
      </c>
      <c r="N2274" s="121" t="str">
        <f>+IF(ISERROR(VLOOKUP(M2274,'Resumen de precios LLTT'!$C$17:$D$3071,2,FALSE))=FALSE,VLOOKUP(M2274,'Resumen de precios LLTT'!$C$17:$D$3071,2,FALSE),VLOOKUP(M2274,SICODI!$G$3:$J$2404,2,FALSE))</f>
        <v>POSTE DE CONCRETO ARMADO DE 13/400/150/345</v>
      </c>
      <c r="O2274" s="58">
        <f>+IF(ISERROR(VLOOKUP(M2274,'Resumen de precios LLTT'!$C$17:$G$3071,5,FALSE))=FALSE,VLOOKUP(M2274,'Resumen de precios LLTT'!$C$17:$G$3071,5,FALSE),VLOOKUP(M2274,SICODI!$G$3:$J$2404,4,FALSE))</f>
        <v>364.69</v>
      </c>
      <c r="P2274" s="16">
        <f t="shared" si="321"/>
        <v>0.84299999999999997</v>
      </c>
      <c r="Q2274" s="78">
        <f t="shared" si="322"/>
        <v>672.12366999999995</v>
      </c>
      <c r="R2274" s="56">
        <v>0</v>
      </c>
      <c r="S2274" s="16">
        <f t="shared" si="323"/>
        <v>0.13400000000000001</v>
      </c>
      <c r="T2274" s="79">
        <f t="shared" si="324"/>
        <v>7.5053809816666659</v>
      </c>
      <c r="U2274" s="80">
        <f t="shared" si="325"/>
        <v>0.183</v>
      </c>
      <c r="V2274" s="81">
        <f t="shared" si="326"/>
        <v>1.3734847196449997</v>
      </c>
      <c r="W2274" s="79">
        <f t="shared" si="327"/>
        <v>0.46217247724950827</v>
      </c>
      <c r="X2274" s="60">
        <f t="shared" si="328"/>
        <v>0.5</v>
      </c>
      <c r="Y2274" s="56">
        <f>+'INFO ENEL'!R2262</f>
        <v>1</v>
      </c>
      <c r="Z2274" s="59">
        <f t="shared" si="329"/>
        <v>0.5</v>
      </c>
    </row>
    <row r="2275" spans="1:26" ht="15" customHeight="1" x14ac:dyDescent="0.25">
      <c r="A2275" s="55">
        <f>+'INFO ENEL'!A2263</f>
        <v>2258</v>
      </c>
      <c r="B2275" s="121" t="str">
        <f>+INDEX($B$8:$B$15,MATCH(L2275,$L$8:$L$15,0))</f>
        <v>SICODI</v>
      </c>
      <c r="C2275" s="56" t="str">
        <f>+'INFO ENEL'!B2263</f>
        <v>Lima</v>
      </c>
      <c r="D2275" s="56" t="str">
        <f>+'INFO ENEL'!D2263</f>
        <v>SAYAN (LIMA)</v>
      </c>
      <c r="E2275" s="56" t="str">
        <f>+'INFO ENEL'!D2263</f>
        <v>SAYAN (LIMA)</v>
      </c>
      <c r="F2275" s="50">
        <f>+'INFO ENEL'!E2263</f>
        <v>0</v>
      </c>
      <c r="G2275" s="56" t="str">
        <f>+'INFO ENEL'!L2263</f>
        <v>MT</v>
      </c>
      <c r="H2275" s="57">
        <f>+'INFO ENEL'!M2263</f>
        <v>101.94</v>
      </c>
      <c r="I2275" s="56">
        <f>+'INFO ENEL'!N2263</f>
        <v>13</v>
      </c>
      <c r="J2275" s="56" t="str">
        <f>+'INFO ENEL'!O2263</f>
        <v>Poste</v>
      </c>
      <c r="K2275" s="56" t="str">
        <f>+'INFO ENEL'!P2263</f>
        <v>Concreto</v>
      </c>
      <c r="L2275" s="56" t="str">
        <f>+'INFO ENEL'!Q2263</f>
        <v>PPC20</v>
      </c>
      <c r="M2275" s="55" t="str">
        <f>+IF(ISERROR(INDEX('Estructuras de Acero y Concreto'!$C$6:$C$577,MATCH(L2275,'Estructuras de Acero y Concreto'!$D$6:$D$577,0)))=FALSE,INDEX('Estructuras de Acero y Concreto'!$C$6:$C$577,MATCH(L2275,'Estructuras de Acero y Concreto'!$D$6:$D$577,0)),IF(ISERROR(INDEX('Estructuras de Madera'!$C$5:$C$122,MATCH(L2275,'Estructuras de Madera'!$D$5:$D$122,0)))=FALSE,INDEX('Estructuras de Madera'!$C$5:$C$122,MATCH(L2275,'Estructuras de Madera'!$D$5:$D$122,0)),INDEX(SICODI!$G$3:$G$2404,MATCH(L2275,SICODI!$G$3:$G$2404,0))))</f>
        <v>PPC20</v>
      </c>
      <c r="N2275" s="121" t="str">
        <f>+IF(ISERROR(VLOOKUP(M2275,'Resumen de precios LLTT'!$C$17:$D$3071,2,FALSE))=FALSE,VLOOKUP(M2275,'Resumen de precios LLTT'!$C$17:$D$3071,2,FALSE),VLOOKUP(M2275,SICODI!$G$3:$J$2404,2,FALSE))</f>
        <v>POSTE DE CONCRETO ARMADO DE 13/400/150/345</v>
      </c>
      <c r="O2275" s="58">
        <f>+IF(ISERROR(VLOOKUP(M2275,'Resumen de precios LLTT'!$C$17:$G$3071,5,FALSE))=FALSE,VLOOKUP(M2275,'Resumen de precios LLTT'!$C$17:$G$3071,5,FALSE),VLOOKUP(M2275,SICODI!$G$3:$J$2404,4,FALSE))</f>
        <v>364.69</v>
      </c>
      <c r="P2275" s="16">
        <f t="shared" si="321"/>
        <v>0.84299999999999997</v>
      </c>
      <c r="Q2275" s="78">
        <f t="shared" si="322"/>
        <v>672.12366999999995</v>
      </c>
      <c r="R2275" s="56">
        <v>0</v>
      </c>
      <c r="S2275" s="16">
        <f t="shared" si="323"/>
        <v>0.13400000000000001</v>
      </c>
      <c r="T2275" s="79">
        <f t="shared" si="324"/>
        <v>7.5053809816666659</v>
      </c>
      <c r="U2275" s="80">
        <f t="shared" si="325"/>
        <v>0.183</v>
      </c>
      <c r="V2275" s="81">
        <f t="shared" si="326"/>
        <v>1.3734847196449997</v>
      </c>
      <c r="W2275" s="79">
        <f t="shared" si="327"/>
        <v>0.46217247724950827</v>
      </c>
      <c r="X2275" s="60">
        <f t="shared" si="328"/>
        <v>0.5</v>
      </c>
      <c r="Y2275" s="56">
        <f>+'INFO ENEL'!R2263</f>
        <v>1</v>
      </c>
      <c r="Z2275" s="59">
        <f t="shared" si="329"/>
        <v>0.5</v>
      </c>
    </row>
    <row r="2276" spans="1:26" ht="15" customHeight="1" x14ac:dyDescent="0.25">
      <c r="A2276" s="55">
        <f>+'INFO ENEL'!A2264</f>
        <v>2259</v>
      </c>
      <c r="B2276" s="121" t="str">
        <f>+INDEX($B$8:$B$15,MATCH(L2276,$L$8:$L$15,0))</f>
        <v>SICODI</v>
      </c>
      <c r="C2276" s="56" t="str">
        <f>+'INFO ENEL'!B2264</f>
        <v>Lima</v>
      </c>
      <c r="D2276" s="56" t="str">
        <f>+'INFO ENEL'!D2264</f>
        <v>SAYAN (LIMA)</v>
      </c>
      <c r="E2276" s="56" t="str">
        <f>+'INFO ENEL'!D2264</f>
        <v>SAYAN (LIMA)</v>
      </c>
      <c r="F2276" s="50">
        <f>+'INFO ENEL'!E2264</f>
        <v>0</v>
      </c>
      <c r="G2276" s="56" t="str">
        <f>+'INFO ENEL'!L2264</f>
        <v>MT</v>
      </c>
      <c r="H2276" s="57">
        <f>+'INFO ENEL'!M2264</f>
        <v>110</v>
      </c>
      <c r="I2276" s="56">
        <f>+'INFO ENEL'!N2264</f>
        <v>13</v>
      </c>
      <c r="J2276" s="56" t="str">
        <f>+'INFO ENEL'!O2264</f>
        <v>Poste</v>
      </c>
      <c r="K2276" s="56" t="str">
        <f>+'INFO ENEL'!P2264</f>
        <v>Concreto</v>
      </c>
      <c r="L2276" s="56" t="str">
        <f>+'INFO ENEL'!Q2264</f>
        <v>PPC20</v>
      </c>
      <c r="M2276" s="55" t="str">
        <f>+IF(ISERROR(INDEX('Estructuras de Acero y Concreto'!$C$6:$C$577,MATCH(L2276,'Estructuras de Acero y Concreto'!$D$6:$D$577,0)))=FALSE,INDEX('Estructuras de Acero y Concreto'!$C$6:$C$577,MATCH(L2276,'Estructuras de Acero y Concreto'!$D$6:$D$577,0)),IF(ISERROR(INDEX('Estructuras de Madera'!$C$5:$C$122,MATCH(L2276,'Estructuras de Madera'!$D$5:$D$122,0)))=FALSE,INDEX('Estructuras de Madera'!$C$5:$C$122,MATCH(L2276,'Estructuras de Madera'!$D$5:$D$122,0)),INDEX(SICODI!$G$3:$G$2404,MATCH(L2276,SICODI!$G$3:$G$2404,0))))</f>
        <v>PPC20</v>
      </c>
      <c r="N2276" s="121" t="str">
        <f>+IF(ISERROR(VLOOKUP(M2276,'Resumen de precios LLTT'!$C$17:$D$3071,2,FALSE))=FALSE,VLOOKUP(M2276,'Resumen de precios LLTT'!$C$17:$D$3071,2,FALSE),VLOOKUP(M2276,SICODI!$G$3:$J$2404,2,FALSE))</f>
        <v>POSTE DE CONCRETO ARMADO DE 13/400/150/345</v>
      </c>
      <c r="O2276" s="58">
        <f>+IF(ISERROR(VLOOKUP(M2276,'Resumen de precios LLTT'!$C$17:$G$3071,5,FALSE))=FALSE,VLOOKUP(M2276,'Resumen de precios LLTT'!$C$17:$G$3071,5,FALSE),VLOOKUP(M2276,SICODI!$G$3:$J$2404,4,FALSE))</f>
        <v>364.69</v>
      </c>
      <c r="P2276" s="16">
        <f t="shared" si="321"/>
        <v>0.84299999999999997</v>
      </c>
      <c r="Q2276" s="78">
        <f t="shared" si="322"/>
        <v>672.12366999999995</v>
      </c>
      <c r="R2276" s="56">
        <v>0</v>
      </c>
      <c r="S2276" s="16">
        <f t="shared" si="323"/>
        <v>0.13400000000000001</v>
      </c>
      <c r="T2276" s="79">
        <f t="shared" si="324"/>
        <v>7.5053809816666659</v>
      </c>
      <c r="U2276" s="80">
        <f t="shared" si="325"/>
        <v>0.183</v>
      </c>
      <c r="V2276" s="81">
        <f t="shared" si="326"/>
        <v>1.3734847196449997</v>
      </c>
      <c r="W2276" s="79">
        <f t="shared" si="327"/>
        <v>0.46217247724950827</v>
      </c>
      <c r="X2276" s="60">
        <f t="shared" si="328"/>
        <v>0.5</v>
      </c>
      <c r="Y2276" s="56">
        <f>+'INFO ENEL'!R2264</f>
        <v>1</v>
      </c>
      <c r="Z2276" s="59">
        <f t="shared" si="329"/>
        <v>0.5</v>
      </c>
    </row>
    <row r="2277" spans="1:26" ht="15" customHeight="1" x14ac:dyDescent="0.25">
      <c r="A2277" s="55">
        <f>+'INFO ENEL'!A2265</f>
        <v>2260</v>
      </c>
      <c r="B2277" s="121" t="str">
        <f>+INDEX($B$8:$B$15,MATCH(L2277,$L$8:$L$15,0))</f>
        <v>SICODI</v>
      </c>
      <c r="C2277" s="56" t="str">
        <f>+'INFO ENEL'!B2265</f>
        <v>Lima</v>
      </c>
      <c r="D2277" s="56" t="str">
        <f>+'INFO ENEL'!D2265</f>
        <v>HUARAL (LIMA)</v>
      </c>
      <c r="E2277" s="56" t="str">
        <f>+'INFO ENEL'!D2265</f>
        <v>HUARAL (LIMA)</v>
      </c>
      <c r="F2277" s="50">
        <f>+'INFO ENEL'!E2265</f>
        <v>0</v>
      </c>
      <c r="G2277" s="56" t="str">
        <f>+'INFO ENEL'!L2265</f>
        <v>BT</v>
      </c>
      <c r="H2277" s="57">
        <f>+'INFO ENEL'!M2265</f>
        <v>30.12</v>
      </c>
      <c r="I2277" s="56">
        <f>+'INFO ENEL'!N2265</f>
        <v>8</v>
      </c>
      <c r="J2277" s="56" t="str">
        <f>+'INFO ENEL'!O2265</f>
        <v>Poste</v>
      </c>
      <c r="K2277" s="56" t="str">
        <f>+'INFO ENEL'!P2265</f>
        <v>Concreto</v>
      </c>
      <c r="L2277" s="56" t="str">
        <f>+'INFO ENEL'!Q2265</f>
        <v>PPC35</v>
      </c>
      <c r="M2277" s="55" t="str">
        <f>+IF(ISERROR(INDEX('Estructuras de Acero y Concreto'!$C$6:$C$577,MATCH(L2277,'Estructuras de Acero y Concreto'!$D$6:$D$577,0)))=FALSE,INDEX('Estructuras de Acero y Concreto'!$C$6:$C$577,MATCH(L2277,'Estructuras de Acero y Concreto'!$D$6:$D$577,0)),IF(ISERROR(INDEX('Estructuras de Madera'!$C$5:$C$122,MATCH(L2277,'Estructuras de Madera'!$D$5:$D$122,0)))=FALSE,INDEX('Estructuras de Madera'!$C$5:$C$122,MATCH(L2277,'Estructuras de Madera'!$D$5:$D$122,0)),INDEX(SICODI!$G$3:$G$2404,MATCH(L2277,SICODI!$G$3:$G$2404,0))))</f>
        <v>PPC35</v>
      </c>
      <c r="N2277" s="121" t="str">
        <f>+IF(ISERROR(VLOOKUP(M2277,'Resumen de precios LLTT'!$C$17:$D$3071,2,FALSE))=FALSE,VLOOKUP(M2277,'Resumen de precios LLTT'!$C$17:$D$3071,2,FALSE),VLOOKUP(M2277,SICODI!$G$3:$J$2404,2,FALSE))</f>
        <v>POSTE DE CONCRETO ARMADO PARA A. P.  8/200/120/240</v>
      </c>
      <c r="O2277" s="58">
        <f>+IF(ISERROR(VLOOKUP(M2277,'Resumen de precios LLTT'!$C$17:$G$3071,5,FALSE))=FALSE,VLOOKUP(M2277,'Resumen de precios LLTT'!$C$17:$G$3071,5,FALSE),VLOOKUP(M2277,SICODI!$G$3:$J$2404,4,FALSE))</f>
        <v>136.80000000000001</v>
      </c>
      <c r="P2277" s="16">
        <f t="shared" si="321"/>
        <v>0.77</v>
      </c>
      <c r="Q2277" s="78">
        <f t="shared" si="322"/>
        <v>242.13600000000002</v>
      </c>
      <c r="R2277" s="56">
        <v>0</v>
      </c>
      <c r="S2277" s="16">
        <f t="shared" si="323"/>
        <v>7.2000000000000008E-2</v>
      </c>
      <c r="T2277" s="79">
        <f t="shared" si="324"/>
        <v>1.4528160000000003</v>
      </c>
      <c r="U2277" s="80">
        <f t="shared" si="325"/>
        <v>0.2</v>
      </c>
      <c r="V2277" s="81">
        <f t="shared" si="326"/>
        <v>0.29056320000000008</v>
      </c>
      <c r="W2277" s="79">
        <f t="shared" si="327"/>
        <v>9.7773431346403303E-2</v>
      </c>
      <c r="X2277" s="60">
        <f t="shared" si="328"/>
        <v>0.1</v>
      </c>
      <c r="Y2277" s="56">
        <f>+'INFO ENEL'!R2265</f>
        <v>3</v>
      </c>
      <c r="Z2277" s="59">
        <f t="shared" si="329"/>
        <v>0.30000000000000004</v>
      </c>
    </row>
    <row r="2278" spans="1:26" ht="15" customHeight="1" x14ac:dyDescent="0.25">
      <c r="A2278" s="55">
        <f>+'INFO ENEL'!A2266</f>
        <v>2261</v>
      </c>
      <c r="B2278" s="121" t="str">
        <f>+INDEX($B$8:$B$15,MATCH(L2278,$L$8:$L$15,0))</f>
        <v>SICODI</v>
      </c>
      <c r="C2278" s="56" t="str">
        <f>+'INFO ENEL'!B2266</f>
        <v>Lima</v>
      </c>
      <c r="D2278" s="56" t="str">
        <f>+'INFO ENEL'!D2266</f>
        <v>HUARAL (LIMA)</v>
      </c>
      <c r="E2278" s="56" t="str">
        <f>+'INFO ENEL'!D2266</f>
        <v>HUARAL (LIMA)</v>
      </c>
      <c r="F2278" s="50">
        <f>+'INFO ENEL'!E2266</f>
        <v>0</v>
      </c>
      <c r="G2278" s="56" t="str">
        <f>+'INFO ENEL'!L2266</f>
        <v>BT</v>
      </c>
      <c r="H2278" s="57">
        <f>+'INFO ENEL'!M2266</f>
        <v>19.36</v>
      </c>
      <c r="I2278" s="56">
        <f>+'INFO ENEL'!N2266</f>
        <v>8</v>
      </c>
      <c r="J2278" s="56" t="str">
        <f>+'INFO ENEL'!O2266</f>
        <v>Poste</v>
      </c>
      <c r="K2278" s="56" t="str">
        <f>+'INFO ENEL'!P2266</f>
        <v>Concreto</v>
      </c>
      <c r="L2278" s="56" t="str">
        <f>+'INFO ENEL'!Q2266</f>
        <v>PPC35</v>
      </c>
      <c r="M2278" s="55" t="str">
        <f>+IF(ISERROR(INDEX('Estructuras de Acero y Concreto'!$C$6:$C$577,MATCH(L2278,'Estructuras de Acero y Concreto'!$D$6:$D$577,0)))=FALSE,INDEX('Estructuras de Acero y Concreto'!$C$6:$C$577,MATCH(L2278,'Estructuras de Acero y Concreto'!$D$6:$D$577,0)),IF(ISERROR(INDEX('Estructuras de Madera'!$C$5:$C$122,MATCH(L2278,'Estructuras de Madera'!$D$5:$D$122,0)))=FALSE,INDEX('Estructuras de Madera'!$C$5:$C$122,MATCH(L2278,'Estructuras de Madera'!$D$5:$D$122,0)),INDEX(SICODI!$G$3:$G$2404,MATCH(L2278,SICODI!$G$3:$G$2404,0))))</f>
        <v>PPC35</v>
      </c>
      <c r="N2278" s="121" t="str">
        <f>+IF(ISERROR(VLOOKUP(M2278,'Resumen de precios LLTT'!$C$17:$D$3071,2,FALSE))=FALSE,VLOOKUP(M2278,'Resumen de precios LLTT'!$C$17:$D$3071,2,FALSE),VLOOKUP(M2278,SICODI!$G$3:$J$2404,2,FALSE))</f>
        <v>POSTE DE CONCRETO ARMADO PARA A. P.  8/200/120/240</v>
      </c>
      <c r="O2278" s="58">
        <f>+IF(ISERROR(VLOOKUP(M2278,'Resumen de precios LLTT'!$C$17:$G$3071,5,FALSE))=FALSE,VLOOKUP(M2278,'Resumen de precios LLTT'!$C$17:$G$3071,5,FALSE),VLOOKUP(M2278,SICODI!$G$3:$J$2404,4,FALSE))</f>
        <v>136.80000000000001</v>
      </c>
      <c r="P2278" s="16">
        <f t="shared" si="321"/>
        <v>0.77</v>
      </c>
      <c r="Q2278" s="78">
        <f t="shared" si="322"/>
        <v>242.13600000000002</v>
      </c>
      <c r="R2278" s="56">
        <v>0</v>
      </c>
      <c r="S2278" s="16">
        <f t="shared" si="323"/>
        <v>7.2000000000000008E-2</v>
      </c>
      <c r="T2278" s="79">
        <f t="shared" si="324"/>
        <v>1.4528160000000003</v>
      </c>
      <c r="U2278" s="80">
        <f t="shared" si="325"/>
        <v>0.2</v>
      </c>
      <c r="V2278" s="81">
        <f t="shared" si="326"/>
        <v>0.29056320000000008</v>
      </c>
      <c r="W2278" s="79">
        <f t="shared" si="327"/>
        <v>9.7773431346403303E-2</v>
      </c>
      <c r="X2278" s="60">
        <f t="shared" si="328"/>
        <v>0.1</v>
      </c>
      <c r="Y2278" s="56">
        <f>+'INFO ENEL'!R2266</f>
        <v>3</v>
      </c>
      <c r="Z2278" s="59">
        <f t="shared" si="329"/>
        <v>0.30000000000000004</v>
      </c>
    </row>
    <row r="2279" spans="1:26" ht="15" customHeight="1" x14ac:dyDescent="0.25">
      <c r="A2279" s="55">
        <f>+'INFO ENEL'!A2267</f>
        <v>2262</v>
      </c>
      <c r="B2279" s="121" t="str">
        <f>+INDEX($B$8:$B$15,MATCH(L2279,$L$8:$L$15,0))</f>
        <v>SICODI</v>
      </c>
      <c r="C2279" s="56" t="str">
        <f>+'INFO ENEL'!B2267</f>
        <v>Lima</v>
      </c>
      <c r="D2279" s="56" t="str">
        <f>+'INFO ENEL'!D2267</f>
        <v>HUARAL (LIMA)</v>
      </c>
      <c r="E2279" s="56" t="str">
        <f>+'INFO ENEL'!D2267</f>
        <v>HUARAL (LIMA)</v>
      </c>
      <c r="F2279" s="50">
        <f>+'INFO ENEL'!E2267</f>
        <v>0</v>
      </c>
      <c r="G2279" s="56" t="str">
        <f>+'INFO ENEL'!L2267</f>
        <v>BT</v>
      </c>
      <c r="H2279" s="57">
        <f>+'INFO ENEL'!M2267</f>
        <v>22.48</v>
      </c>
      <c r="I2279" s="56">
        <f>+'INFO ENEL'!N2267</f>
        <v>8</v>
      </c>
      <c r="J2279" s="56" t="str">
        <f>+'INFO ENEL'!O2267</f>
        <v>Poste</v>
      </c>
      <c r="K2279" s="56" t="str">
        <f>+'INFO ENEL'!P2267</f>
        <v>Concreto</v>
      </c>
      <c r="L2279" s="56" t="str">
        <f>+'INFO ENEL'!Q2267</f>
        <v>PPC35</v>
      </c>
      <c r="M2279" s="55" t="str">
        <f>+IF(ISERROR(INDEX('Estructuras de Acero y Concreto'!$C$6:$C$577,MATCH(L2279,'Estructuras de Acero y Concreto'!$D$6:$D$577,0)))=FALSE,INDEX('Estructuras de Acero y Concreto'!$C$6:$C$577,MATCH(L2279,'Estructuras de Acero y Concreto'!$D$6:$D$577,0)),IF(ISERROR(INDEX('Estructuras de Madera'!$C$5:$C$122,MATCH(L2279,'Estructuras de Madera'!$D$5:$D$122,0)))=FALSE,INDEX('Estructuras de Madera'!$C$5:$C$122,MATCH(L2279,'Estructuras de Madera'!$D$5:$D$122,0)),INDEX(SICODI!$G$3:$G$2404,MATCH(L2279,SICODI!$G$3:$G$2404,0))))</f>
        <v>PPC35</v>
      </c>
      <c r="N2279" s="121" t="str">
        <f>+IF(ISERROR(VLOOKUP(M2279,'Resumen de precios LLTT'!$C$17:$D$3071,2,FALSE))=FALSE,VLOOKUP(M2279,'Resumen de precios LLTT'!$C$17:$D$3071,2,FALSE),VLOOKUP(M2279,SICODI!$G$3:$J$2404,2,FALSE))</f>
        <v>POSTE DE CONCRETO ARMADO PARA A. P.  8/200/120/240</v>
      </c>
      <c r="O2279" s="58">
        <f>+IF(ISERROR(VLOOKUP(M2279,'Resumen de precios LLTT'!$C$17:$G$3071,5,FALSE))=FALSE,VLOOKUP(M2279,'Resumen de precios LLTT'!$C$17:$G$3071,5,FALSE),VLOOKUP(M2279,SICODI!$G$3:$J$2404,4,FALSE))</f>
        <v>136.80000000000001</v>
      </c>
      <c r="P2279" s="16">
        <f t="shared" si="321"/>
        <v>0.77</v>
      </c>
      <c r="Q2279" s="78">
        <f t="shared" si="322"/>
        <v>242.13600000000002</v>
      </c>
      <c r="R2279" s="56">
        <v>0</v>
      </c>
      <c r="S2279" s="16">
        <f t="shared" si="323"/>
        <v>7.2000000000000008E-2</v>
      </c>
      <c r="T2279" s="79">
        <f t="shared" si="324"/>
        <v>1.4528160000000003</v>
      </c>
      <c r="U2279" s="80">
        <f t="shared" si="325"/>
        <v>0.2</v>
      </c>
      <c r="V2279" s="81">
        <f t="shared" si="326"/>
        <v>0.29056320000000008</v>
      </c>
      <c r="W2279" s="79">
        <f t="shared" si="327"/>
        <v>9.7773431346403303E-2</v>
      </c>
      <c r="X2279" s="60">
        <f t="shared" si="328"/>
        <v>0.1</v>
      </c>
      <c r="Y2279" s="56">
        <f>+'INFO ENEL'!R2267</f>
        <v>3</v>
      </c>
      <c r="Z2279" s="59">
        <f t="shared" si="329"/>
        <v>0.30000000000000004</v>
      </c>
    </row>
    <row r="2280" spans="1:26" ht="15" customHeight="1" x14ac:dyDescent="0.25">
      <c r="A2280" s="55">
        <f>+'INFO ENEL'!A2268</f>
        <v>2263</v>
      </c>
      <c r="B2280" s="121" t="str">
        <f>+INDEX($B$8:$B$15,MATCH(L2280,$L$8:$L$15,0))</f>
        <v>SICODI</v>
      </c>
      <c r="C2280" s="56" t="str">
        <f>+'INFO ENEL'!B2268</f>
        <v>Lima</v>
      </c>
      <c r="D2280" s="56" t="str">
        <f>+'INFO ENEL'!D2268</f>
        <v>HUARAL (LIMA)</v>
      </c>
      <c r="E2280" s="56" t="str">
        <f>+'INFO ENEL'!D2268</f>
        <v>HUARAL (LIMA)</v>
      </c>
      <c r="F2280" s="50">
        <f>+'INFO ENEL'!E2268</f>
        <v>0</v>
      </c>
      <c r="G2280" s="56" t="str">
        <f>+'INFO ENEL'!L2268</f>
        <v>BT</v>
      </c>
      <c r="H2280" s="57">
        <f>+'INFO ENEL'!M2268</f>
        <v>30.44</v>
      </c>
      <c r="I2280" s="56">
        <f>+'INFO ENEL'!N2268</f>
        <v>8</v>
      </c>
      <c r="J2280" s="56" t="str">
        <f>+'INFO ENEL'!O2268</f>
        <v>Poste</v>
      </c>
      <c r="K2280" s="56" t="str">
        <f>+'INFO ENEL'!P2268</f>
        <v>Concreto</v>
      </c>
      <c r="L2280" s="56" t="str">
        <f>+'INFO ENEL'!Q2268</f>
        <v>PPC35</v>
      </c>
      <c r="M2280" s="55" t="str">
        <f>+IF(ISERROR(INDEX('Estructuras de Acero y Concreto'!$C$6:$C$577,MATCH(L2280,'Estructuras de Acero y Concreto'!$D$6:$D$577,0)))=FALSE,INDEX('Estructuras de Acero y Concreto'!$C$6:$C$577,MATCH(L2280,'Estructuras de Acero y Concreto'!$D$6:$D$577,0)),IF(ISERROR(INDEX('Estructuras de Madera'!$C$5:$C$122,MATCH(L2280,'Estructuras de Madera'!$D$5:$D$122,0)))=FALSE,INDEX('Estructuras de Madera'!$C$5:$C$122,MATCH(L2280,'Estructuras de Madera'!$D$5:$D$122,0)),INDEX(SICODI!$G$3:$G$2404,MATCH(L2280,SICODI!$G$3:$G$2404,0))))</f>
        <v>PPC35</v>
      </c>
      <c r="N2280" s="121" t="str">
        <f>+IF(ISERROR(VLOOKUP(M2280,'Resumen de precios LLTT'!$C$17:$D$3071,2,FALSE))=FALSE,VLOOKUP(M2280,'Resumen de precios LLTT'!$C$17:$D$3071,2,FALSE),VLOOKUP(M2280,SICODI!$G$3:$J$2404,2,FALSE))</f>
        <v>POSTE DE CONCRETO ARMADO PARA A. P.  8/200/120/240</v>
      </c>
      <c r="O2280" s="58">
        <f>+IF(ISERROR(VLOOKUP(M2280,'Resumen de precios LLTT'!$C$17:$G$3071,5,FALSE))=FALSE,VLOOKUP(M2280,'Resumen de precios LLTT'!$C$17:$G$3071,5,FALSE),VLOOKUP(M2280,SICODI!$G$3:$J$2404,4,FALSE))</f>
        <v>136.80000000000001</v>
      </c>
      <c r="P2280" s="16">
        <f t="shared" si="321"/>
        <v>0.77</v>
      </c>
      <c r="Q2280" s="78">
        <f t="shared" si="322"/>
        <v>242.13600000000002</v>
      </c>
      <c r="R2280" s="56">
        <v>0</v>
      </c>
      <c r="S2280" s="16">
        <f t="shared" si="323"/>
        <v>7.2000000000000008E-2</v>
      </c>
      <c r="T2280" s="79">
        <f t="shared" si="324"/>
        <v>1.4528160000000003</v>
      </c>
      <c r="U2280" s="80">
        <f t="shared" si="325"/>
        <v>0.2</v>
      </c>
      <c r="V2280" s="81">
        <f t="shared" si="326"/>
        <v>0.29056320000000008</v>
      </c>
      <c r="W2280" s="79">
        <f t="shared" si="327"/>
        <v>9.7773431346403303E-2</v>
      </c>
      <c r="X2280" s="60">
        <f t="shared" si="328"/>
        <v>0.1</v>
      </c>
      <c r="Y2280" s="56">
        <f>+'INFO ENEL'!R2268</f>
        <v>3</v>
      </c>
      <c r="Z2280" s="59">
        <f t="shared" si="329"/>
        <v>0.30000000000000004</v>
      </c>
    </row>
    <row r="2281" spans="1:26" ht="15" customHeight="1" x14ac:dyDescent="0.25">
      <c r="A2281" s="55">
        <f>+'INFO ENEL'!A2269</f>
        <v>2264</v>
      </c>
      <c r="B2281" s="121" t="str">
        <f>+INDEX($B$8:$B$15,MATCH(L2281,$L$8:$L$15,0))</f>
        <v>SICODI</v>
      </c>
      <c r="C2281" s="56" t="str">
        <f>+'INFO ENEL'!B2269</f>
        <v>Lima</v>
      </c>
      <c r="D2281" s="56" t="str">
        <f>+'INFO ENEL'!D2269</f>
        <v>HUARAL (LIMA)</v>
      </c>
      <c r="E2281" s="56" t="str">
        <f>+'INFO ENEL'!D2269</f>
        <v>HUARAL (LIMA)</v>
      </c>
      <c r="F2281" s="50">
        <f>+'INFO ENEL'!E2269</f>
        <v>0</v>
      </c>
      <c r="G2281" s="56" t="str">
        <f>+'INFO ENEL'!L2269</f>
        <v>BT</v>
      </c>
      <c r="H2281" s="57">
        <f>+'INFO ENEL'!M2269</f>
        <v>30.42</v>
      </c>
      <c r="I2281" s="56">
        <f>+'INFO ENEL'!N2269</f>
        <v>8</v>
      </c>
      <c r="J2281" s="56" t="str">
        <f>+'INFO ENEL'!O2269</f>
        <v>Poste</v>
      </c>
      <c r="K2281" s="56" t="str">
        <f>+'INFO ENEL'!P2269</f>
        <v>Concreto</v>
      </c>
      <c r="L2281" s="56" t="str">
        <f>+'INFO ENEL'!Q2269</f>
        <v>PPC35</v>
      </c>
      <c r="M2281" s="55" t="str">
        <f>+IF(ISERROR(INDEX('Estructuras de Acero y Concreto'!$C$6:$C$577,MATCH(L2281,'Estructuras de Acero y Concreto'!$D$6:$D$577,0)))=FALSE,INDEX('Estructuras de Acero y Concreto'!$C$6:$C$577,MATCH(L2281,'Estructuras de Acero y Concreto'!$D$6:$D$577,0)),IF(ISERROR(INDEX('Estructuras de Madera'!$C$5:$C$122,MATCH(L2281,'Estructuras de Madera'!$D$5:$D$122,0)))=FALSE,INDEX('Estructuras de Madera'!$C$5:$C$122,MATCH(L2281,'Estructuras de Madera'!$D$5:$D$122,0)),INDEX(SICODI!$G$3:$G$2404,MATCH(L2281,SICODI!$G$3:$G$2404,0))))</f>
        <v>PPC35</v>
      </c>
      <c r="N2281" s="121" t="str">
        <f>+IF(ISERROR(VLOOKUP(M2281,'Resumen de precios LLTT'!$C$17:$D$3071,2,FALSE))=FALSE,VLOOKUP(M2281,'Resumen de precios LLTT'!$C$17:$D$3071,2,FALSE),VLOOKUP(M2281,SICODI!$G$3:$J$2404,2,FALSE))</f>
        <v>POSTE DE CONCRETO ARMADO PARA A. P.  8/200/120/240</v>
      </c>
      <c r="O2281" s="58">
        <f>+IF(ISERROR(VLOOKUP(M2281,'Resumen de precios LLTT'!$C$17:$G$3071,5,FALSE))=FALSE,VLOOKUP(M2281,'Resumen de precios LLTT'!$C$17:$G$3071,5,FALSE),VLOOKUP(M2281,SICODI!$G$3:$J$2404,4,FALSE))</f>
        <v>136.80000000000001</v>
      </c>
      <c r="P2281" s="16">
        <f t="shared" si="321"/>
        <v>0.77</v>
      </c>
      <c r="Q2281" s="78">
        <f t="shared" si="322"/>
        <v>242.13600000000002</v>
      </c>
      <c r="R2281" s="56">
        <v>0</v>
      </c>
      <c r="S2281" s="16">
        <f t="shared" si="323"/>
        <v>7.2000000000000008E-2</v>
      </c>
      <c r="T2281" s="79">
        <f t="shared" si="324"/>
        <v>1.4528160000000003</v>
      </c>
      <c r="U2281" s="80">
        <f t="shared" si="325"/>
        <v>0.2</v>
      </c>
      <c r="V2281" s="81">
        <f t="shared" si="326"/>
        <v>0.29056320000000008</v>
      </c>
      <c r="W2281" s="79">
        <f t="shared" si="327"/>
        <v>9.7773431346403303E-2</v>
      </c>
      <c r="X2281" s="60">
        <f t="shared" si="328"/>
        <v>0.1</v>
      </c>
      <c r="Y2281" s="56">
        <f>+'INFO ENEL'!R2269</f>
        <v>3</v>
      </c>
      <c r="Z2281" s="59">
        <f t="shared" si="329"/>
        <v>0.30000000000000004</v>
      </c>
    </row>
    <row r="2282" spans="1:26" ht="15" customHeight="1" x14ac:dyDescent="0.25">
      <c r="A2282" s="55">
        <f>+'INFO ENEL'!A2270</f>
        <v>2265</v>
      </c>
      <c r="B2282" s="121" t="str">
        <f>+INDEX($B$8:$B$15,MATCH(L2282,$L$8:$L$15,0))</f>
        <v>SICODI</v>
      </c>
      <c r="C2282" s="56" t="str">
        <f>+'INFO ENEL'!B2270</f>
        <v>Lima</v>
      </c>
      <c r="D2282" s="56" t="str">
        <f>+'INFO ENEL'!D2270</f>
        <v>HUARAL (LIMA)</v>
      </c>
      <c r="E2282" s="56" t="str">
        <f>+'INFO ENEL'!D2270</f>
        <v>HUARAL (LIMA)</v>
      </c>
      <c r="F2282" s="50">
        <f>+'INFO ENEL'!E2270</f>
        <v>0</v>
      </c>
      <c r="G2282" s="56" t="str">
        <f>+'INFO ENEL'!L2270</f>
        <v>BT</v>
      </c>
      <c r="H2282" s="57">
        <f>+'INFO ENEL'!M2270</f>
        <v>34.75</v>
      </c>
      <c r="I2282" s="56">
        <f>+'INFO ENEL'!N2270</f>
        <v>8</v>
      </c>
      <c r="J2282" s="56" t="str">
        <f>+'INFO ENEL'!O2270</f>
        <v>Poste</v>
      </c>
      <c r="K2282" s="56" t="str">
        <f>+'INFO ENEL'!P2270</f>
        <v>Concreto</v>
      </c>
      <c r="L2282" s="56" t="str">
        <f>+'INFO ENEL'!Q2270</f>
        <v>PPC35</v>
      </c>
      <c r="M2282" s="55" t="str">
        <f>+IF(ISERROR(INDEX('Estructuras de Acero y Concreto'!$C$6:$C$577,MATCH(L2282,'Estructuras de Acero y Concreto'!$D$6:$D$577,0)))=FALSE,INDEX('Estructuras de Acero y Concreto'!$C$6:$C$577,MATCH(L2282,'Estructuras de Acero y Concreto'!$D$6:$D$577,0)),IF(ISERROR(INDEX('Estructuras de Madera'!$C$5:$C$122,MATCH(L2282,'Estructuras de Madera'!$D$5:$D$122,0)))=FALSE,INDEX('Estructuras de Madera'!$C$5:$C$122,MATCH(L2282,'Estructuras de Madera'!$D$5:$D$122,0)),INDEX(SICODI!$G$3:$G$2404,MATCH(L2282,SICODI!$G$3:$G$2404,0))))</f>
        <v>PPC35</v>
      </c>
      <c r="N2282" s="121" t="str">
        <f>+IF(ISERROR(VLOOKUP(M2282,'Resumen de precios LLTT'!$C$17:$D$3071,2,FALSE))=FALSE,VLOOKUP(M2282,'Resumen de precios LLTT'!$C$17:$D$3071,2,FALSE),VLOOKUP(M2282,SICODI!$G$3:$J$2404,2,FALSE))</f>
        <v>POSTE DE CONCRETO ARMADO PARA A. P.  8/200/120/240</v>
      </c>
      <c r="O2282" s="58">
        <f>+IF(ISERROR(VLOOKUP(M2282,'Resumen de precios LLTT'!$C$17:$G$3071,5,FALSE))=FALSE,VLOOKUP(M2282,'Resumen de precios LLTT'!$C$17:$G$3071,5,FALSE),VLOOKUP(M2282,SICODI!$G$3:$J$2404,4,FALSE))</f>
        <v>136.80000000000001</v>
      </c>
      <c r="P2282" s="16">
        <f t="shared" si="321"/>
        <v>0.77</v>
      </c>
      <c r="Q2282" s="78">
        <f t="shared" si="322"/>
        <v>242.13600000000002</v>
      </c>
      <c r="R2282" s="56">
        <v>0</v>
      </c>
      <c r="S2282" s="16">
        <f t="shared" si="323"/>
        <v>7.2000000000000008E-2</v>
      </c>
      <c r="T2282" s="79">
        <f t="shared" si="324"/>
        <v>1.4528160000000003</v>
      </c>
      <c r="U2282" s="80">
        <f t="shared" si="325"/>
        <v>0.2</v>
      </c>
      <c r="V2282" s="81">
        <f t="shared" si="326"/>
        <v>0.29056320000000008</v>
      </c>
      <c r="W2282" s="79">
        <f t="shared" si="327"/>
        <v>9.7773431346403303E-2</v>
      </c>
      <c r="X2282" s="60">
        <f t="shared" si="328"/>
        <v>0.1</v>
      </c>
      <c r="Y2282" s="56">
        <f>+'INFO ENEL'!R2270</f>
        <v>3</v>
      </c>
      <c r="Z2282" s="59">
        <f t="shared" si="329"/>
        <v>0.30000000000000004</v>
      </c>
    </row>
    <row r="2283" spans="1:26" ht="15" customHeight="1" x14ac:dyDescent="0.25">
      <c r="A2283" s="55">
        <f>+'INFO ENEL'!A2271</f>
        <v>2266</v>
      </c>
      <c r="B2283" s="121" t="str">
        <f>+INDEX($B$8:$B$15,MATCH(L2283,$L$8:$L$15,0))</f>
        <v>SICODI</v>
      </c>
      <c r="C2283" s="56" t="str">
        <f>+'INFO ENEL'!B2271</f>
        <v>Lima</v>
      </c>
      <c r="D2283" s="56" t="str">
        <f>+'INFO ENEL'!D2271</f>
        <v>HUARAL (LIMA)</v>
      </c>
      <c r="E2283" s="56" t="str">
        <f>+'INFO ENEL'!D2271</f>
        <v>HUARAL (LIMA)</v>
      </c>
      <c r="F2283" s="50">
        <f>+'INFO ENEL'!E2271</f>
        <v>0</v>
      </c>
      <c r="G2283" s="56" t="str">
        <f>+'INFO ENEL'!L2271</f>
        <v>BT</v>
      </c>
      <c r="H2283" s="57">
        <f>+'INFO ENEL'!M2271</f>
        <v>4.0199999999999898</v>
      </c>
      <c r="I2283" s="56">
        <f>+'INFO ENEL'!N2271</f>
        <v>8</v>
      </c>
      <c r="J2283" s="56" t="str">
        <f>+'INFO ENEL'!O2271</f>
        <v>Poste</v>
      </c>
      <c r="K2283" s="56" t="str">
        <f>+'INFO ENEL'!P2271</f>
        <v>Concreto</v>
      </c>
      <c r="L2283" s="56" t="str">
        <f>+'INFO ENEL'!Q2271</f>
        <v>PPC35</v>
      </c>
      <c r="M2283" s="55" t="str">
        <f>+IF(ISERROR(INDEX('Estructuras de Acero y Concreto'!$C$6:$C$577,MATCH(L2283,'Estructuras de Acero y Concreto'!$D$6:$D$577,0)))=FALSE,INDEX('Estructuras de Acero y Concreto'!$C$6:$C$577,MATCH(L2283,'Estructuras de Acero y Concreto'!$D$6:$D$577,0)),IF(ISERROR(INDEX('Estructuras de Madera'!$C$5:$C$122,MATCH(L2283,'Estructuras de Madera'!$D$5:$D$122,0)))=FALSE,INDEX('Estructuras de Madera'!$C$5:$C$122,MATCH(L2283,'Estructuras de Madera'!$D$5:$D$122,0)),INDEX(SICODI!$G$3:$G$2404,MATCH(L2283,SICODI!$G$3:$G$2404,0))))</f>
        <v>PPC35</v>
      </c>
      <c r="N2283" s="121" t="str">
        <f>+IF(ISERROR(VLOOKUP(M2283,'Resumen de precios LLTT'!$C$17:$D$3071,2,FALSE))=FALSE,VLOOKUP(M2283,'Resumen de precios LLTT'!$C$17:$D$3071,2,FALSE),VLOOKUP(M2283,SICODI!$G$3:$J$2404,2,FALSE))</f>
        <v>POSTE DE CONCRETO ARMADO PARA A. P.  8/200/120/240</v>
      </c>
      <c r="O2283" s="58">
        <f>+IF(ISERROR(VLOOKUP(M2283,'Resumen de precios LLTT'!$C$17:$G$3071,5,FALSE))=FALSE,VLOOKUP(M2283,'Resumen de precios LLTT'!$C$17:$G$3071,5,FALSE),VLOOKUP(M2283,SICODI!$G$3:$J$2404,4,FALSE))</f>
        <v>136.80000000000001</v>
      </c>
      <c r="P2283" s="16">
        <f t="shared" si="321"/>
        <v>0.77</v>
      </c>
      <c r="Q2283" s="78">
        <f t="shared" si="322"/>
        <v>242.13600000000002</v>
      </c>
      <c r="R2283" s="56">
        <v>0</v>
      </c>
      <c r="S2283" s="16">
        <f t="shared" si="323"/>
        <v>7.2000000000000008E-2</v>
      </c>
      <c r="T2283" s="79">
        <f t="shared" si="324"/>
        <v>1.4528160000000003</v>
      </c>
      <c r="U2283" s="80">
        <f t="shared" si="325"/>
        <v>0.2</v>
      </c>
      <c r="V2283" s="81">
        <f t="shared" si="326"/>
        <v>0.29056320000000008</v>
      </c>
      <c r="W2283" s="79">
        <f t="shared" si="327"/>
        <v>9.7773431346403303E-2</v>
      </c>
      <c r="X2283" s="60">
        <f t="shared" si="328"/>
        <v>0.1</v>
      </c>
      <c r="Y2283" s="56">
        <f>+'INFO ENEL'!R2271</f>
        <v>3</v>
      </c>
      <c r="Z2283" s="59">
        <f t="shared" si="329"/>
        <v>0.30000000000000004</v>
      </c>
    </row>
    <row r="2284" spans="1:26" ht="15" customHeight="1" x14ac:dyDescent="0.25">
      <c r="A2284" s="55">
        <f>+'INFO ENEL'!A2272</f>
        <v>2267</v>
      </c>
      <c r="B2284" s="121" t="str">
        <f>+INDEX($B$8:$B$15,MATCH(L2284,$L$8:$L$15,0))</f>
        <v>SICODI</v>
      </c>
      <c r="C2284" s="56" t="str">
        <f>+'INFO ENEL'!B2272</f>
        <v>Lima</v>
      </c>
      <c r="D2284" s="56" t="str">
        <f>+'INFO ENEL'!D2272</f>
        <v>HUARAL (LIMA)</v>
      </c>
      <c r="E2284" s="56" t="str">
        <f>+'INFO ENEL'!D2272</f>
        <v>HUARAL (LIMA)</v>
      </c>
      <c r="F2284" s="50">
        <f>+'INFO ENEL'!E2272</f>
        <v>0</v>
      </c>
      <c r="G2284" s="56" t="str">
        <f>+'INFO ENEL'!L2272</f>
        <v>BT</v>
      </c>
      <c r="H2284" s="57">
        <f>+'INFO ENEL'!M2272</f>
        <v>32.03</v>
      </c>
      <c r="I2284" s="56">
        <f>+'INFO ENEL'!N2272</f>
        <v>8</v>
      </c>
      <c r="J2284" s="56" t="str">
        <f>+'INFO ENEL'!O2272</f>
        <v>Poste</v>
      </c>
      <c r="K2284" s="56" t="str">
        <f>+'INFO ENEL'!P2272</f>
        <v>Concreto</v>
      </c>
      <c r="L2284" s="56" t="str">
        <f>+'INFO ENEL'!Q2272</f>
        <v>PPC35</v>
      </c>
      <c r="M2284" s="55" t="str">
        <f>+IF(ISERROR(INDEX('Estructuras de Acero y Concreto'!$C$6:$C$577,MATCH(L2284,'Estructuras de Acero y Concreto'!$D$6:$D$577,0)))=FALSE,INDEX('Estructuras de Acero y Concreto'!$C$6:$C$577,MATCH(L2284,'Estructuras de Acero y Concreto'!$D$6:$D$577,0)),IF(ISERROR(INDEX('Estructuras de Madera'!$C$5:$C$122,MATCH(L2284,'Estructuras de Madera'!$D$5:$D$122,0)))=FALSE,INDEX('Estructuras de Madera'!$C$5:$C$122,MATCH(L2284,'Estructuras de Madera'!$D$5:$D$122,0)),INDEX(SICODI!$G$3:$G$2404,MATCH(L2284,SICODI!$G$3:$G$2404,0))))</f>
        <v>PPC35</v>
      </c>
      <c r="N2284" s="121" t="str">
        <f>+IF(ISERROR(VLOOKUP(M2284,'Resumen de precios LLTT'!$C$17:$D$3071,2,FALSE))=FALSE,VLOOKUP(M2284,'Resumen de precios LLTT'!$C$17:$D$3071,2,FALSE),VLOOKUP(M2284,SICODI!$G$3:$J$2404,2,FALSE))</f>
        <v>POSTE DE CONCRETO ARMADO PARA A. P.  8/200/120/240</v>
      </c>
      <c r="O2284" s="58">
        <f>+IF(ISERROR(VLOOKUP(M2284,'Resumen de precios LLTT'!$C$17:$G$3071,5,FALSE))=FALSE,VLOOKUP(M2284,'Resumen de precios LLTT'!$C$17:$G$3071,5,FALSE),VLOOKUP(M2284,SICODI!$G$3:$J$2404,4,FALSE))</f>
        <v>136.80000000000001</v>
      </c>
      <c r="P2284" s="16">
        <f t="shared" si="321"/>
        <v>0.77</v>
      </c>
      <c r="Q2284" s="78">
        <f t="shared" si="322"/>
        <v>242.13600000000002</v>
      </c>
      <c r="R2284" s="56">
        <v>0</v>
      </c>
      <c r="S2284" s="16">
        <f t="shared" si="323"/>
        <v>7.2000000000000008E-2</v>
      </c>
      <c r="T2284" s="79">
        <f t="shared" si="324"/>
        <v>1.4528160000000003</v>
      </c>
      <c r="U2284" s="80">
        <f t="shared" si="325"/>
        <v>0.2</v>
      </c>
      <c r="V2284" s="81">
        <f t="shared" si="326"/>
        <v>0.29056320000000008</v>
      </c>
      <c r="W2284" s="79">
        <f t="shared" si="327"/>
        <v>9.7773431346403303E-2</v>
      </c>
      <c r="X2284" s="60">
        <f t="shared" si="328"/>
        <v>0.1</v>
      </c>
      <c r="Y2284" s="56">
        <f>+'INFO ENEL'!R2272</f>
        <v>3</v>
      </c>
      <c r="Z2284" s="59">
        <f t="shared" si="329"/>
        <v>0.30000000000000004</v>
      </c>
    </row>
    <row r="2285" spans="1:26" ht="15" customHeight="1" x14ac:dyDescent="0.25">
      <c r="A2285" s="55">
        <f>+'INFO ENEL'!A2273</f>
        <v>2268</v>
      </c>
      <c r="B2285" s="121" t="str">
        <f>+INDEX($B$8:$B$15,MATCH(L2285,$L$8:$L$15,0))</f>
        <v>SICODI</v>
      </c>
      <c r="C2285" s="56" t="str">
        <f>+'INFO ENEL'!B2273</f>
        <v>Lima</v>
      </c>
      <c r="D2285" s="56" t="str">
        <f>+'INFO ENEL'!D2273</f>
        <v>HUARAL (LIMA)</v>
      </c>
      <c r="E2285" s="56" t="str">
        <f>+'INFO ENEL'!D2273</f>
        <v>HUARAL (LIMA)</v>
      </c>
      <c r="F2285" s="50">
        <f>+'INFO ENEL'!E2273</f>
        <v>0</v>
      </c>
      <c r="G2285" s="56" t="str">
        <f>+'INFO ENEL'!L2273</f>
        <v>MT</v>
      </c>
      <c r="H2285" s="57">
        <f>+'INFO ENEL'!M2273</f>
        <v>25.52</v>
      </c>
      <c r="I2285" s="56">
        <f>+'INFO ENEL'!N2273</f>
        <v>15</v>
      </c>
      <c r="J2285" s="56" t="str">
        <f>+'INFO ENEL'!O2273</f>
        <v>Poste</v>
      </c>
      <c r="K2285" s="56" t="str">
        <f>+'INFO ENEL'!P2273</f>
        <v>Concreto</v>
      </c>
      <c r="L2285" s="56" t="str">
        <f>+'INFO ENEL'!Q2273</f>
        <v>PPC24</v>
      </c>
      <c r="M2285" s="55" t="str">
        <f>+IF(ISERROR(INDEX('Estructuras de Acero y Concreto'!$C$6:$C$577,MATCH(L2285,'Estructuras de Acero y Concreto'!$D$6:$D$577,0)))=FALSE,INDEX('Estructuras de Acero y Concreto'!$C$6:$C$577,MATCH(L2285,'Estructuras de Acero y Concreto'!$D$6:$D$577,0)),IF(ISERROR(INDEX('Estructuras de Madera'!$C$5:$C$122,MATCH(L2285,'Estructuras de Madera'!$D$5:$D$122,0)))=FALSE,INDEX('Estructuras de Madera'!$C$5:$C$122,MATCH(L2285,'Estructuras de Madera'!$D$5:$D$122,0)),INDEX(SICODI!$G$3:$G$2404,MATCH(L2285,SICODI!$G$3:$G$2404,0))))</f>
        <v>PPC24</v>
      </c>
      <c r="N2285" s="121" t="str">
        <f>+IF(ISERROR(VLOOKUP(M2285,'Resumen de precios LLTT'!$C$17:$D$3071,2,FALSE))=FALSE,VLOOKUP(M2285,'Resumen de precios LLTT'!$C$17:$D$3071,2,FALSE),VLOOKUP(M2285,SICODI!$G$3:$J$2404,2,FALSE))</f>
        <v>POSTE DE CONCRETO ARMADO DE 15/400/150/375</v>
      </c>
      <c r="O2285" s="58">
        <f>+IF(ISERROR(VLOOKUP(M2285,'Resumen de precios LLTT'!$C$17:$G$3071,5,FALSE))=FALSE,VLOOKUP(M2285,'Resumen de precios LLTT'!$C$17:$G$3071,5,FALSE),VLOOKUP(M2285,SICODI!$G$3:$J$2404,4,FALSE))</f>
        <v>476.76</v>
      </c>
      <c r="P2285" s="16">
        <f t="shared" si="321"/>
        <v>0.84299999999999997</v>
      </c>
      <c r="Q2285" s="78">
        <f t="shared" si="322"/>
        <v>878.66867999999999</v>
      </c>
      <c r="R2285" s="56">
        <v>0</v>
      </c>
      <c r="S2285" s="16">
        <f t="shared" si="323"/>
        <v>0.13400000000000001</v>
      </c>
      <c r="T2285" s="79">
        <f t="shared" si="324"/>
        <v>9.8118002600000001</v>
      </c>
      <c r="U2285" s="80">
        <f t="shared" si="325"/>
        <v>0.183</v>
      </c>
      <c r="V2285" s="81">
        <f t="shared" si="326"/>
        <v>1.7955594475800001</v>
      </c>
      <c r="W2285" s="79">
        <f t="shared" si="327"/>
        <v>0.60419904645994038</v>
      </c>
      <c r="X2285" s="60">
        <f t="shared" si="328"/>
        <v>0.6</v>
      </c>
      <c r="Y2285" s="56">
        <f>+'INFO ENEL'!R2273</f>
        <v>1</v>
      </c>
      <c r="Z2285" s="59">
        <f t="shared" si="329"/>
        <v>0.6</v>
      </c>
    </row>
    <row r="2286" spans="1:26" ht="15" customHeight="1" x14ac:dyDescent="0.25">
      <c r="A2286" s="55">
        <f>+'INFO ENEL'!A2274</f>
        <v>2269</v>
      </c>
      <c r="B2286" s="121" t="str">
        <f>+INDEX($B$8:$B$15,MATCH(L2286,$L$8:$L$15,0))</f>
        <v>SICODI</v>
      </c>
      <c r="C2286" s="56" t="str">
        <f>+'INFO ENEL'!B2274</f>
        <v>Lima</v>
      </c>
      <c r="D2286" s="56" t="str">
        <f>+'INFO ENEL'!D2274</f>
        <v>HUARAL (LIMA)</v>
      </c>
      <c r="E2286" s="56" t="str">
        <f>+'INFO ENEL'!D2274</f>
        <v>HUARAL (LIMA)</v>
      </c>
      <c r="F2286" s="50">
        <f>+'INFO ENEL'!E2274</f>
        <v>0</v>
      </c>
      <c r="G2286" s="56" t="str">
        <f>+'INFO ENEL'!L2274</f>
        <v>BT</v>
      </c>
      <c r="H2286" s="57">
        <f>+'INFO ENEL'!M2274</f>
        <v>27.72</v>
      </c>
      <c r="I2286" s="56">
        <f>+'INFO ENEL'!N2274</f>
        <v>8</v>
      </c>
      <c r="J2286" s="56" t="str">
        <f>+'INFO ENEL'!O2274</f>
        <v>Poste</v>
      </c>
      <c r="K2286" s="56" t="str">
        <f>+'INFO ENEL'!P2274</f>
        <v>Concreto</v>
      </c>
      <c r="L2286" s="56" t="str">
        <f>+'INFO ENEL'!Q2274</f>
        <v>PPC35</v>
      </c>
      <c r="M2286" s="55" t="str">
        <f>+IF(ISERROR(INDEX('Estructuras de Acero y Concreto'!$C$6:$C$577,MATCH(L2286,'Estructuras de Acero y Concreto'!$D$6:$D$577,0)))=FALSE,INDEX('Estructuras de Acero y Concreto'!$C$6:$C$577,MATCH(L2286,'Estructuras de Acero y Concreto'!$D$6:$D$577,0)),IF(ISERROR(INDEX('Estructuras de Madera'!$C$5:$C$122,MATCH(L2286,'Estructuras de Madera'!$D$5:$D$122,0)))=FALSE,INDEX('Estructuras de Madera'!$C$5:$C$122,MATCH(L2286,'Estructuras de Madera'!$D$5:$D$122,0)),INDEX(SICODI!$G$3:$G$2404,MATCH(L2286,SICODI!$G$3:$G$2404,0))))</f>
        <v>PPC35</v>
      </c>
      <c r="N2286" s="121" t="str">
        <f>+IF(ISERROR(VLOOKUP(M2286,'Resumen de precios LLTT'!$C$17:$D$3071,2,FALSE))=FALSE,VLOOKUP(M2286,'Resumen de precios LLTT'!$C$17:$D$3071,2,FALSE),VLOOKUP(M2286,SICODI!$G$3:$J$2404,2,FALSE))</f>
        <v>POSTE DE CONCRETO ARMADO PARA A. P.  8/200/120/240</v>
      </c>
      <c r="O2286" s="58">
        <f>+IF(ISERROR(VLOOKUP(M2286,'Resumen de precios LLTT'!$C$17:$G$3071,5,FALSE))=FALSE,VLOOKUP(M2286,'Resumen de precios LLTT'!$C$17:$G$3071,5,FALSE),VLOOKUP(M2286,SICODI!$G$3:$J$2404,4,FALSE))</f>
        <v>136.80000000000001</v>
      </c>
      <c r="P2286" s="16">
        <f t="shared" si="321"/>
        <v>0.77</v>
      </c>
      <c r="Q2286" s="78">
        <f t="shared" si="322"/>
        <v>242.13600000000002</v>
      </c>
      <c r="R2286" s="56">
        <v>0</v>
      </c>
      <c r="S2286" s="16">
        <f t="shared" si="323"/>
        <v>7.2000000000000008E-2</v>
      </c>
      <c r="T2286" s="79">
        <f t="shared" si="324"/>
        <v>1.4528160000000003</v>
      </c>
      <c r="U2286" s="80">
        <f t="shared" si="325"/>
        <v>0.2</v>
      </c>
      <c r="V2286" s="81">
        <f t="shared" si="326"/>
        <v>0.29056320000000008</v>
      </c>
      <c r="W2286" s="79">
        <f t="shared" si="327"/>
        <v>9.7773431346403303E-2</v>
      </c>
      <c r="X2286" s="60">
        <f t="shared" si="328"/>
        <v>0.1</v>
      </c>
      <c r="Y2286" s="56">
        <f>+'INFO ENEL'!R2274</f>
        <v>3</v>
      </c>
      <c r="Z2286" s="59">
        <f t="shared" si="329"/>
        <v>0.30000000000000004</v>
      </c>
    </row>
    <row r="2287" spans="1:26" ht="15" customHeight="1" x14ac:dyDescent="0.25">
      <c r="A2287" s="55">
        <f>+'INFO ENEL'!A2275</f>
        <v>2270</v>
      </c>
      <c r="B2287" s="121" t="str">
        <f>+INDEX($B$8:$B$15,MATCH(L2287,$L$8:$L$15,0))</f>
        <v>SICODI</v>
      </c>
      <c r="C2287" s="56" t="str">
        <f>+'INFO ENEL'!B2275</f>
        <v>Lima</v>
      </c>
      <c r="D2287" s="56" t="str">
        <f>+'INFO ENEL'!D2275</f>
        <v>Lima</v>
      </c>
      <c r="E2287" s="56" t="str">
        <f>+'INFO ENEL'!D2275</f>
        <v>Lima</v>
      </c>
      <c r="F2287" s="50">
        <f>+'INFO ENEL'!E2275</f>
        <v>0</v>
      </c>
      <c r="G2287" s="56" t="str">
        <f>+'INFO ENEL'!L2275</f>
        <v>BT</v>
      </c>
      <c r="H2287" s="57">
        <f>+'INFO ENEL'!M2275</f>
        <v>0</v>
      </c>
      <c r="I2287" s="56">
        <f>+'INFO ENEL'!N2275</f>
        <v>11</v>
      </c>
      <c r="J2287" s="56" t="str">
        <f>+'INFO ENEL'!O2275</f>
        <v>Poste</v>
      </c>
      <c r="K2287" s="56" t="str">
        <f>+'INFO ENEL'!P2275</f>
        <v>Concreto</v>
      </c>
      <c r="L2287" s="56" t="str">
        <f>+'INFO ENEL'!Q2275</f>
        <v>PPC40</v>
      </c>
      <c r="M2287" s="55" t="str">
        <f>+IF(ISERROR(INDEX('Estructuras de Acero y Concreto'!$C$6:$C$577,MATCH(L2287,'Estructuras de Acero y Concreto'!$D$6:$D$577,0)))=FALSE,INDEX('Estructuras de Acero y Concreto'!$C$6:$C$577,MATCH(L2287,'Estructuras de Acero y Concreto'!$D$6:$D$577,0)),IF(ISERROR(INDEX('Estructuras de Madera'!$C$5:$C$122,MATCH(L2287,'Estructuras de Madera'!$D$5:$D$122,0)))=FALSE,INDEX('Estructuras de Madera'!$C$5:$C$122,MATCH(L2287,'Estructuras de Madera'!$D$5:$D$122,0)),INDEX(SICODI!$G$3:$G$2404,MATCH(L2287,SICODI!$G$3:$G$2404,0))))</f>
        <v>PPC40</v>
      </c>
      <c r="N2287" s="121" t="str">
        <f>+IF(ISERROR(VLOOKUP(M2287,'Resumen de precios LLTT'!$C$17:$D$3071,2,FALSE))=FALSE,VLOOKUP(M2287,'Resumen de precios LLTT'!$C$17:$D$3071,2,FALSE),VLOOKUP(M2287,SICODI!$G$3:$J$2404,2,FALSE))</f>
        <v>POSTE DE CONCRETO ARMADO PARA A. P. 11/200/120/285</v>
      </c>
      <c r="O2287" s="58">
        <f>+IF(ISERROR(VLOOKUP(M2287,'Resumen de precios LLTT'!$C$17:$G$3071,5,FALSE))=FALSE,VLOOKUP(M2287,'Resumen de precios LLTT'!$C$17:$G$3071,5,FALSE),VLOOKUP(M2287,SICODI!$G$3:$J$2404,4,FALSE))</f>
        <v>206.03</v>
      </c>
      <c r="P2287" s="16">
        <f t="shared" si="321"/>
        <v>0.77</v>
      </c>
      <c r="Q2287" s="78">
        <f t="shared" si="322"/>
        <v>364.67310000000003</v>
      </c>
      <c r="R2287" s="56">
        <v>0</v>
      </c>
      <c r="S2287" s="16">
        <f t="shared" si="323"/>
        <v>7.2000000000000008E-2</v>
      </c>
      <c r="T2287" s="79">
        <f t="shared" si="324"/>
        <v>2.1880386000000005</v>
      </c>
      <c r="U2287" s="80">
        <f t="shared" si="325"/>
        <v>0.2</v>
      </c>
      <c r="V2287" s="81">
        <f t="shared" si="326"/>
        <v>0.43760772000000014</v>
      </c>
      <c r="W2287" s="79">
        <f t="shared" si="327"/>
        <v>0.14725336301388503</v>
      </c>
      <c r="X2287" s="60">
        <f t="shared" si="328"/>
        <v>0.1</v>
      </c>
      <c r="Y2287" s="56">
        <f>+'INFO ENEL'!R2275</f>
        <v>4</v>
      </c>
      <c r="Z2287" s="59">
        <f t="shared" si="329"/>
        <v>0.4</v>
      </c>
    </row>
    <row r="2288" spans="1:26" ht="15" customHeight="1" x14ac:dyDescent="0.25">
      <c r="A2288" s="55">
        <f>+'INFO ENEL'!A2276</f>
        <v>2271</v>
      </c>
      <c r="B2288" s="121" t="str">
        <f>+INDEX($B$8:$B$15,MATCH(L2288,$L$8:$L$15,0))</f>
        <v>SICODI</v>
      </c>
      <c r="C2288" s="56" t="str">
        <f>+'INFO ENEL'!B2276</f>
        <v>Lima</v>
      </c>
      <c r="D2288" s="56" t="str">
        <f>+'INFO ENEL'!D2276</f>
        <v>Lima</v>
      </c>
      <c r="E2288" s="56" t="str">
        <f>+'INFO ENEL'!D2276</f>
        <v>Lima</v>
      </c>
      <c r="F2288" s="50">
        <f>+'INFO ENEL'!E2276</f>
        <v>0</v>
      </c>
      <c r="G2288" s="56" t="str">
        <f>+'INFO ENEL'!L2276</f>
        <v>BT</v>
      </c>
      <c r="H2288" s="57">
        <f>+'INFO ENEL'!M2276</f>
        <v>0</v>
      </c>
      <c r="I2288" s="56">
        <f>+'INFO ENEL'!N2276</f>
        <v>11</v>
      </c>
      <c r="J2288" s="56" t="str">
        <f>+'INFO ENEL'!O2276</f>
        <v>Poste</v>
      </c>
      <c r="K2288" s="56" t="str">
        <f>+'INFO ENEL'!P2276</f>
        <v>Concreto</v>
      </c>
      <c r="L2288" s="56" t="str">
        <f>+'INFO ENEL'!Q2276</f>
        <v>PPC40</v>
      </c>
      <c r="M2288" s="55" t="str">
        <f>+IF(ISERROR(INDEX('Estructuras de Acero y Concreto'!$C$6:$C$577,MATCH(L2288,'Estructuras de Acero y Concreto'!$D$6:$D$577,0)))=FALSE,INDEX('Estructuras de Acero y Concreto'!$C$6:$C$577,MATCH(L2288,'Estructuras de Acero y Concreto'!$D$6:$D$577,0)),IF(ISERROR(INDEX('Estructuras de Madera'!$C$5:$C$122,MATCH(L2288,'Estructuras de Madera'!$D$5:$D$122,0)))=FALSE,INDEX('Estructuras de Madera'!$C$5:$C$122,MATCH(L2288,'Estructuras de Madera'!$D$5:$D$122,0)),INDEX(SICODI!$G$3:$G$2404,MATCH(L2288,SICODI!$G$3:$G$2404,0))))</f>
        <v>PPC40</v>
      </c>
      <c r="N2288" s="121" t="str">
        <f>+IF(ISERROR(VLOOKUP(M2288,'Resumen de precios LLTT'!$C$17:$D$3071,2,FALSE))=FALSE,VLOOKUP(M2288,'Resumen de precios LLTT'!$C$17:$D$3071,2,FALSE),VLOOKUP(M2288,SICODI!$G$3:$J$2404,2,FALSE))</f>
        <v>POSTE DE CONCRETO ARMADO PARA A. P. 11/200/120/285</v>
      </c>
      <c r="O2288" s="58">
        <f>+IF(ISERROR(VLOOKUP(M2288,'Resumen de precios LLTT'!$C$17:$G$3071,5,FALSE))=FALSE,VLOOKUP(M2288,'Resumen de precios LLTT'!$C$17:$G$3071,5,FALSE),VLOOKUP(M2288,SICODI!$G$3:$J$2404,4,FALSE))</f>
        <v>206.03</v>
      </c>
      <c r="P2288" s="16">
        <f t="shared" si="321"/>
        <v>0.77</v>
      </c>
      <c r="Q2288" s="78">
        <f t="shared" si="322"/>
        <v>364.67310000000003</v>
      </c>
      <c r="R2288" s="56">
        <v>0</v>
      </c>
      <c r="S2288" s="16">
        <f t="shared" si="323"/>
        <v>7.2000000000000008E-2</v>
      </c>
      <c r="T2288" s="79">
        <f t="shared" si="324"/>
        <v>2.1880386000000005</v>
      </c>
      <c r="U2288" s="80">
        <f t="shared" si="325"/>
        <v>0.2</v>
      </c>
      <c r="V2288" s="81">
        <f t="shared" si="326"/>
        <v>0.43760772000000014</v>
      </c>
      <c r="W2288" s="79">
        <f t="shared" si="327"/>
        <v>0.14725336301388503</v>
      </c>
      <c r="X2288" s="60">
        <f t="shared" si="328"/>
        <v>0.1</v>
      </c>
      <c r="Y2288" s="56">
        <f>+'INFO ENEL'!R2276</f>
        <v>4</v>
      </c>
      <c r="Z2288" s="59">
        <f t="shared" si="329"/>
        <v>0.4</v>
      </c>
    </row>
    <row r="2289" spans="1:26" ht="15" customHeight="1" x14ac:dyDescent="0.25">
      <c r="A2289" s="55">
        <f>+'INFO ENEL'!A2277</f>
        <v>2272</v>
      </c>
      <c r="B2289" s="121" t="str">
        <f>+INDEX($B$8:$B$15,MATCH(L2289,$L$8:$L$15,0))</f>
        <v>SICODI</v>
      </c>
      <c r="C2289" s="56" t="str">
        <f>+'INFO ENEL'!B2277</f>
        <v>Lima</v>
      </c>
      <c r="D2289" s="56" t="str">
        <f>+'INFO ENEL'!D2277</f>
        <v>HUARAL (LIMA)</v>
      </c>
      <c r="E2289" s="56" t="str">
        <f>+'INFO ENEL'!D2277</f>
        <v>HUARAL (LIMA)</v>
      </c>
      <c r="F2289" s="50">
        <f>+'INFO ENEL'!E2277</f>
        <v>0</v>
      </c>
      <c r="G2289" s="56" t="str">
        <f>+'INFO ENEL'!L2277</f>
        <v>MT</v>
      </c>
      <c r="H2289" s="57">
        <f>+'INFO ENEL'!M2277</f>
        <v>32.57</v>
      </c>
      <c r="I2289" s="56">
        <f>+'INFO ENEL'!N2277</f>
        <v>15</v>
      </c>
      <c r="J2289" s="56" t="str">
        <f>+'INFO ENEL'!O2277</f>
        <v>Poste</v>
      </c>
      <c r="K2289" s="56" t="str">
        <f>+'INFO ENEL'!P2277</f>
        <v>Concreto</v>
      </c>
      <c r="L2289" s="56" t="str">
        <f>+'INFO ENEL'!Q2277</f>
        <v>PPC24</v>
      </c>
      <c r="M2289" s="55" t="str">
        <f>+IF(ISERROR(INDEX('Estructuras de Acero y Concreto'!$C$6:$C$577,MATCH(L2289,'Estructuras de Acero y Concreto'!$D$6:$D$577,0)))=FALSE,INDEX('Estructuras de Acero y Concreto'!$C$6:$C$577,MATCH(L2289,'Estructuras de Acero y Concreto'!$D$6:$D$577,0)),IF(ISERROR(INDEX('Estructuras de Madera'!$C$5:$C$122,MATCH(L2289,'Estructuras de Madera'!$D$5:$D$122,0)))=FALSE,INDEX('Estructuras de Madera'!$C$5:$C$122,MATCH(L2289,'Estructuras de Madera'!$D$5:$D$122,0)),INDEX(SICODI!$G$3:$G$2404,MATCH(L2289,SICODI!$G$3:$G$2404,0))))</f>
        <v>PPC24</v>
      </c>
      <c r="N2289" s="121" t="str">
        <f>+IF(ISERROR(VLOOKUP(M2289,'Resumen de precios LLTT'!$C$17:$D$3071,2,FALSE))=FALSE,VLOOKUP(M2289,'Resumen de precios LLTT'!$C$17:$D$3071,2,FALSE),VLOOKUP(M2289,SICODI!$G$3:$J$2404,2,FALSE))</f>
        <v>POSTE DE CONCRETO ARMADO DE 15/400/150/375</v>
      </c>
      <c r="O2289" s="58">
        <f>+IF(ISERROR(VLOOKUP(M2289,'Resumen de precios LLTT'!$C$17:$G$3071,5,FALSE))=FALSE,VLOOKUP(M2289,'Resumen de precios LLTT'!$C$17:$G$3071,5,FALSE),VLOOKUP(M2289,SICODI!$G$3:$J$2404,4,FALSE))</f>
        <v>476.76</v>
      </c>
      <c r="P2289" s="16">
        <f t="shared" si="321"/>
        <v>0.84299999999999997</v>
      </c>
      <c r="Q2289" s="78">
        <f t="shared" si="322"/>
        <v>878.66867999999999</v>
      </c>
      <c r="R2289" s="56">
        <v>0</v>
      </c>
      <c r="S2289" s="16">
        <f t="shared" si="323"/>
        <v>0.13400000000000001</v>
      </c>
      <c r="T2289" s="79">
        <f t="shared" si="324"/>
        <v>9.8118002600000001</v>
      </c>
      <c r="U2289" s="80">
        <f t="shared" si="325"/>
        <v>0.183</v>
      </c>
      <c r="V2289" s="81">
        <f t="shared" si="326"/>
        <v>1.7955594475800001</v>
      </c>
      <c r="W2289" s="79">
        <f t="shared" si="327"/>
        <v>0.60419904645994038</v>
      </c>
      <c r="X2289" s="60">
        <f t="shared" si="328"/>
        <v>0.6</v>
      </c>
      <c r="Y2289" s="56">
        <f>+'INFO ENEL'!R2277</f>
        <v>1</v>
      </c>
      <c r="Z2289" s="59">
        <f t="shared" si="329"/>
        <v>0.6</v>
      </c>
    </row>
    <row r="2290" spans="1:26" ht="15" customHeight="1" x14ac:dyDescent="0.25">
      <c r="A2290" s="55">
        <f>+'INFO ENEL'!A2278</f>
        <v>2273</v>
      </c>
      <c r="B2290" s="121" t="str">
        <f>+INDEX($B$8:$B$15,MATCH(L2290,$L$8:$L$15,0))</f>
        <v>SICODI</v>
      </c>
      <c r="C2290" s="56" t="str">
        <f>+'INFO ENEL'!B2278</f>
        <v>Lima</v>
      </c>
      <c r="D2290" s="56" t="str">
        <f>+'INFO ENEL'!D2278</f>
        <v>HUARAL (LIMA)</v>
      </c>
      <c r="E2290" s="56" t="str">
        <f>+'INFO ENEL'!D2278</f>
        <v>HUARAL (LIMA)</v>
      </c>
      <c r="F2290" s="50">
        <f>+'INFO ENEL'!E2278</f>
        <v>0</v>
      </c>
      <c r="G2290" s="56" t="str">
        <f>+'INFO ENEL'!L2278</f>
        <v>BT</v>
      </c>
      <c r="H2290" s="57">
        <f>+'INFO ENEL'!M2278</f>
        <v>22.11</v>
      </c>
      <c r="I2290" s="56">
        <f>+'INFO ENEL'!N2278</f>
        <v>8</v>
      </c>
      <c r="J2290" s="56" t="str">
        <f>+'INFO ENEL'!O2278</f>
        <v>Poste</v>
      </c>
      <c r="K2290" s="56" t="str">
        <f>+'INFO ENEL'!P2278</f>
        <v>Concreto</v>
      </c>
      <c r="L2290" s="56" t="str">
        <f>+'INFO ENEL'!Q2278</f>
        <v>PPC35</v>
      </c>
      <c r="M2290" s="55" t="str">
        <f>+IF(ISERROR(INDEX('Estructuras de Acero y Concreto'!$C$6:$C$577,MATCH(L2290,'Estructuras de Acero y Concreto'!$D$6:$D$577,0)))=FALSE,INDEX('Estructuras de Acero y Concreto'!$C$6:$C$577,MATCH(L2290,'Estructuras de Acero y Concreto'!$D$6:$D$577,0)),IF(ISERROR(INDEX('Estructuras de Madera'!$C$5:$C$122,MATCH(L2290,'Estructuras de Madera'!$D$5:$D$122,0)))=FALSE,INDEX('Estructuras de Madera'!$C$5:$C$122,MATCH(L2290,'Estructuras de Madera'!$D$5:$D$122,0)),INDEX(SICODI!$G$3:$G$2404,MATCH(L2290,SICODI!$G$3:$G$2404,0))))</f>
        <v>PPC35</v>
      </c>
      <c r="N2290" s="121" t="str">
        <f>+IF(ISERROR(VLOOKUP(M2290,'Resumen de precios LLTT'!$C$17:$D$3071,2,FALSE))=FALSE,VLOOKUP(M2290,'Resumen de precios LLTT'!$C$17:$D$3071,2,FALSE),VLOOKUP(M2290,SICODI!$G$3:$J$2404,2,FALSE))</f>
        <v>POSTE DE CONCRETO ARMADO PARA A. P.  8/200/120/240</v>
      </c>
      <c r="O2290" s="58">
        <f>+IF(ISERROR(VLOOKUP(M2290,'Resumen de precios LLTT'!$C$17:$G$3071,5,FALSE))=FALSE,VLOOKUP(M2290,'Resumen de precios LLTT'!$C$17:$G$3071,5,FALSE),VLOOKUP(M2290,SICODI!$G$3:$J$2404,4,FALSE))</f>
        <v>136.80000000000001</v>
      </c>
      <c r="P2290" s="16">
        <f t="shared" si="321"/>
        <v>0.77</v>
      </c>
      <c r="Q2290" s="78">
        <f t="shared" si="322"/>
        <v>242.13600000000002</v>
      </c>
      <c r="R2290" s="56">
        <v>0</v>
      </c>
      <c r="S2290" s="16">
        <f t="shared" si="323"/>
        <v>7.2000000000000008E-2</v>
      </c>
      <c r="T2290" s="79">
        <f t="shared" si="324"/>
        <v>1.4528160000000003</v>
      </c>
      <c r="U2290" s="80">
        <f t="shared" si="325"/>
        <v>0.2</v>
      </c>
      <c r="V2290" s="81">
        <f t="shared" si="326"/>
        <v>0.29056320000000008</v>
      </c>
      <c r="W2290" s="79">
        <f t="shared" si="327"/>
        <v>9.7773431346403303E-2</v>
      </c>
      <c r="X2290" s="60">
        <f t="shared" si="328"/>
        <v>0.1</v>
      </c>
      <c r="Y2290" s="56">
        <f>+'INFO ENEL'!R2278</f>
        <v>3</v>
      </c>
      <c r="Z2290" s="59">
        <f t="shared" si="329"/>
        <v>0.30000000000000004</v>
      </c>
    </row>
    <row r="2291" spans="1:26" ht="15" customHeight="1" x14ac:dyDescent="0.25">
      <c r="A2291" s="55">
        <f>+'INFO ENEL'!A2279</f>
        <v>2274</v>
      </c>
      <c r="B2291" s="121" t="str">
        <f>+INDEX($B$8:$B$15,MATCH(L2291,$L$8:$L$15,0))</f>
        <v>SICODI</v>
      </c>
      <c r="C2291" s="56" t="str">
        <f>+'INFO ENEL'!B2279</f>
        <v>Lima</v>
      </c>
      <c r="D2291" s="56" t="str">
        <f>+'INFO ENEL'!D2279</f>
        <v>HUARAL (LIMA)</v>
      </c>
      <c r="E2291" s="56" t="str">
        <f>+'INFO ENEL'!D2279</f>
        <v>HUARAL (LIMA)</v>
      </c>
      <c r="F2291" s="50">
        <f>+'INFO ENEL'!E2279</f>
        <v>0</v>
      </c>
      <c r="G2291" s="56" t="str">
        <f>+'INFO ENEL'!L2279</f>
        <v>MT</v>
      </c>
      <c r="H2291" s="57">
        <f>+'INFO ENEL'!M2279</f>
        <v>27.39</v>
      </c>
      <c r="I2291" s="56">
        <f>+'INFO ENEL'!N2279</f>
        <v>15</v>
      </c>
      <c r="J2291" s="56" t="str">
        <f>+'INFO ENEL'!O2279</f>
        <v>Poste</v>
      </c>
      <c r="K2291" s="56" t="str">
        <f>+'INFO ENEL'!P2279</f>
        <v>Concreto</v>
      </c>
      <c r="L2291" s="56" t="str">
        <f>+'INFO ENEL'!Q2279</f>
        <v>PPC24</v>
      </c>
      <c r="M2291" s="55" t="str">
        <f>+IF(ISERROR(INDEX('Estructuras de Acero y Concreto'!$C$6:$C$577,MATCH(L2291,'Estructuras de Acero y Concreto'!$D$6:$D$577,0)))=FALSE,INDEX('Estructuras de Acero y Concreto'!$C$6:$C$577,MATCH(L2291,'Estructuras de Acero y Concreto'!$D$6:$D$577,0)),IF(ISERROR(INDEX('Estructuras de Madera'!$C$5:$C$122,MATCH(L2291,'Estructuras de Madera'!$D$5:$D$122,0)))=FALSE,INDEX('Estructuras de Madera'!$C$5:$C$122,MATCH(L2291,'Estructuras de Madera'!$D$5:$D$122,0)),INDEX(SICODI!$G$3:$G$2404,MATCH(L2291,SICODI!$G$3:$G$2404,0))))</f>
        <v>PPC24</v>
      </c>
      <c r="N2291" s="121" t="str">
        <f>+IF(ISERROR(VLOOKUP(M2291,'Resumen de precios LLTT'!$C$17:$D$3071,2,FALSE))=FALSE,VLOOKUP(M2291,'Resumen de precios LLTT'!$C$17:$D$3071,2,FALSE),VLOOKUP(M2291,SICODI!$G$3:$J$2404,2,FALSE))</f>
        <v>POSTE DE CONCRETO ARMADO DE 15/400/150/375</v>
      </c>
      <c r="O2291" s="58">
        <f>+IF(ISERROR(VLOOKUP(M2291,'Resumen de precios LLTT'!$C$17:$G$3071,5,FALSE))=FALSE,VLOOKUP(M2291,'Resumen de precios LLTT'!$C$17:$G$3071,5,FALSE),VLOOKUP(M2291,SICODI!$G$3:$J$2404,4,FALSE))</f>
        <v>476.76</v>
      </c>
      <c r="P2291" s="16">
        <f t="shared" si="321"/>
        <v>0.84299999999999997</v>
      </c>
      <c r="Q2291" s="78">
        <f t="shared" si="322"/>
        <v>878.66867999999999</v>
      </c>
      <c r="R2291" s="56">
        <v>0</v>
      </c>
      <c r="S2291" s="16">
        <f t="shared" si="323"/>
        <v>0.13400000000000001</v>
      </c>
      <c r="T2291" s="79">
        <f t="shared" si="324"/>
        <v>9.8118002600000001</v>
      </c>
      <c r="U2291" s="80">
        <f t="shared" si="325"/>
        <v>0.183</v>
      </c>
      <c r="V2291" s="81">
        <f t="shared" si="326"/>
        <v>1.7955594475800001</v>
      </c>
      <c r="W2291" s="79">
        <f t="shared" si="327"/>
        <v>0.60419904645994038</v>
      </c>
      <c r="X2291" s="60">
        <f t="shared" si="328"/>
        <v>0.6</v>
      </c>
      <c r="Y2291" s="56">
        <f>+'INFO ENEL'!R2279</f>
        <v>1</v>
      </c>
      <c r="Z2291" s="59">
        <f t="shared" si="329"/>
        <v>0.6</v>
      </c>
    </row>
    <row r="2292" spans="1:26" ht="15" customHeight="1" x14ac:dyDescent="0.25">
      <c r="A2292" s="55">
        <f>+'INFO ENEL'!A2280</f>
        <v>2275</v>
      </c>
      <c r="B2292" s="121" t="str">
        <f>+INDEX($B$8:$B$15,MATCH(L2292,$L$8:$L$15,0))</f>
        <v>SICODI</v>
      </c>
      <c r="C2292" s="56" t="str">
        <f>+'INFO ENEL'!B2280</f>
        <v>Lima</v>
      </c>
      <c r="D2292" s="56" t="str">
        <f>+'INFO ENEL'!D2280</f>
        <v>HUARAL (LIMA)</v>
      </c>
      <c r="E2292" s="56" t="str">
        <f>+'INFO ENEL'!D2280</f>
        <v>HUARAL (LIMA)</v>
      </c>
      <c r="F2292" s="50">
        <f>+'INFO ENEL'!E2280</f>
        <v>0</v>
      </c>
      <c r="G2292" s="56" t="str">
        <f>+'INFO ENEL'!L2280</f>
        <v>BT</v>
      </c>
      <c r="H2292" s="57">
        <f>+'INFO ENEL'!M2280</f>
        <v>6.41</v>
      </c>
      <c r="I2292" s="56">
        <f>+'INFO ENEL'!N2280</f>
        <v>8</v>
      </c>
      <c r="J2292" s="56" t="str">
        <f>+'INFO ENEL'!O2280</f>
        <v>Poste</v>
      </c>
      <c r="K2292" s="56" t="str">
        <f>+'INFO ENEL'!P2280</f>
        <v>Concreto</v>
      </c>
      <c r="L2292" s="56" t="str">
        <f>+'INFO ENEL'!Q2280</f>
        <v>PPC35</v>
      </c>
      <c r="M2292" s="55" t="str">
        <f>+IF(ISERROR(INDEX('Estructuras de Acero y Concreto'!$C$6:$C$577,MATCH(L2292,'Estructuras de Acero y Concreto'!$D$6:$D$577,0)))=FALSE,INDEX('Estructuras de Acero y Concreto'!$C$6:$C$577,MATCH(L2292,'Estructuras de Acero y Concreto'!$D$6:$D$577,0)),IF(ISERROR(INDEX('Estructuras de Madera'!$C$5:$C$122,MATCH(L2292,'Estructuras de Madera'!$D$5:$D$122,0)))=FALSE,INDEX('Estructuras de Madera'!$C$5:$C$122,MATCH(L2292,'Estructuras de Madera'!$D$5:$D$122,0)),INDEX(SICODI!$G$3:$G$2404,MATCH(L2292,SICODI!$G$3:$G$2404,0))))</f>
        <v>PPC35</v>
      </c>
      <c r="N2292" s="121" t="str">
        <f>+IF(ISERROR(VLOOKUP(M2292,'Resumen de precios LLTT'!$C$17:$D$3071,2,FALSE))=FALSE,VLOOKUP(M2292,'Resumen de precios LLTT'!$C$17:$D$3071,2,FALSE),VLOOKUP(M2292,SICODI!$G$3:$J$2404,2,FALSE))</f>
        <v>POSTE DE CONCRETO ARMADO PARA A. P.  8/200/120/240</v>
      </c>
      <c r="O2292" s="58">
        <f>+IF(ISERROR(VLOOKUP(M2292,'Resumen de precios LLTT'!$C$17:$G$3071,5,FALSE))=FALSE,VLOOKUP(M2292,'Resumen de precios LLTT'!$C$17:$G$3071,5,FALSE),VLOOKUP(M2292,SICODI!$G$3:$J$2404,4,FALSE))</f>
        <v>136.80000000000001</v>
      </c>
      <c r="P2292" s="16">
        <f t="shared" si="321"/>
        <v>0.77</v>
      </c>
      <c r="Q2292" s="78">
        <f t="shared" si="322"/>
        <v>242.13600000000002</v>
      </c>
      <c r="R2292" s="56">
        <v>0</v>
      </c>
      <c r="S2292" s="16">
        <f t="shared" si="323"/>
        <v>7.2000000000000008E-2</v>
      </c>
      <c r="T2292" s="79">
        <f t="shared" si="324"/>
        <v>1.4528160000000003</v>
      </c>
      <c r="U2292" s="80">
        <f t="shared" si="325"/>
        <v>0.2</v>
      </c>
      <c r="V2292" s="81">
        <f t="shared" si="326"/>
        <v>0.29056320000000008</v>
      </c>
      <c r="W2292" s="79">
        <f t="shared" si="327"/>
        <v>9.7773431346403303E-2</v>
      </c>
      <c r="X2292" s="60">
        <f t="shared" si="328"/>
        <v>0.1</v>
      </c>
      <c r="Y2292" s="56">
        <f>+'INFO ENEL'!R2280</f>
        <v>3</v>
      </c>
      <c r="Z2292" s="59">
        <f t="shared" si="329"/>
        <v>0.30000000000000004</v>
      </c>
    </row>
    <row r="2293" spans="1:26" ht="15" customHeight="1" x14ac:dyDescent="0.25">
      <c r="A2293" s="55">
        <f>+'INFO ENEL'!A2281</f>
        <v>2276</v>
      </c>
      <c r="B2293" s="121" t="str">
        <f>+INDEX($B$8:$B$15,MATCH(L2293,$L$8:$L$15,0))</f>
        <v>SICODI</v>
      </c>
      <c r="C2293" s="56" t="str">
        <f>+'INFO ENEL'!B2281</f>
        <v>Lima</v>
      </c>
      <c r="D2293" s="56" t="str">
        <f>+'INFO ENEL'!D2281</f>
        <v>HUARAL (LIMA)</v>
      </c>
      <c r="E2293" s="56" t="str">
        <f>+'INFO ENEL'!D2281</f>
        <v>HUARAL (LIMA)</v>
      </c>
      <c r="F2293" s="50">
        <f>+'INFO ENEL'!E2281</f>
        <v>0</v>
      </c>
      <c r="G2293" s="56" t="str">
        <f>+'INFO ENEL'!L2281</f>
        <v>BT</v>
      </c>
      <c r="H2293" s="57">
        <f>+'INFO ENEL'!M2281</f>
        <v>18.82</v>
      </c>
      <c r="I2293" s="56">
        <f>+'INFO ENEL'!N2281</f>
        <v>8</v>
      </c>
      <c r="J2293" s="56" t="str">
        <f>+'INFO ENEL'!O2281</f>
        <v>Poste</v>
      </c>
      <c r="K2293" s="56" t="str">
        <f>+'INFO ENEL'!P2281</f>
        <v>Concreto</v>
      </c>
      <c r="L2293" s="56" t="str">
        <f>+'INFO ENEL'!Q2281</f>
        <v>PPC35</v>
      </c>
      <c r="M2293" s="55" t="str">
        <f>+IF(ISERROR(INDEX('Estructuras de Acero y Concreto'!$C$6:$C$577,MATCH(L2293,'Estructuras de Acero y Concreto'!$D$6:$D$577,0)))=FALSE,INDEX('Estructuras de Acero y Concreto'!$C$6:$C$577,MATCH(L2293,'Estructuras de Acero y Concreto'!$D$6:$D$577,0)),IF(ISERROR(INDEX('Estructuras de Madera'!$C$5:$C$122,MATCH(L2293,'Estructuras de Madera'!$D$5:$D$122,0)))=FALSE,INDEX('Estructuras de Madera'!$C$5:$C$122,MATCH(L2293,'Estructuras de Madera'!$D$5:$D$122,0)),INDEX(SICODI!$G$3:$G$2404,MATCH(L2293,SICODI!$G$3:$G$2404,0))))</f>
        <v>PPC35</v>
      </c>
      <c r="N2293" s="121" t="str">
        <f>+IF(ISERROR(VLOOKUP(M2293,'Resumen de precios LLTT'!$C$17:$D$3071,2,FALSE))=FALSE,VLOOKUP(M2293,'Resumen de precios LLTT'!$C$17:$D$3071,2,FALSE),VLOOKUP(M2293,SICODI!$G$3:$J$2404,2,FALSE))</f>
        <v>POSTE DE CONCRETO ARMADO PARA A. P.  8/200/120/240</v>
      </c>
      <c r="O2293" s="58">
        <f>+IF(ISERROR(VLOOKUP(M2293,'Resumen de precios LLTT'!$C$17:$G$3071,5,FALSE))=FALSE,VLOOKUP(M2293,'Resumen de precios LLTT'!$C$17:$G$3071,5,FALSE),VLOOKUP(M2293,SICODI!$G$3:$J$2404,4,FALSE))</f>
        <v>136.80000000000001</v>
      </c>
      <c r="P2293" s="16">
        <f t="shared" si="321"/>
        <v>0.77</v>
      </c>
      <c r="Q2293" s="78">
        <f t="shared" si="322"/>
        <v>242.13600000000002</v>
      </c>
      <c r="R2293" s="56">
        <v>0</v>
      </c>
      <c r="S2293" s="16">
        <f t="shared" si="323"/>
        <v>7.2000000000000008E-2</v>
      </c>
      <c r="T2293" s="79">
        <f t="shared" si="324"/>
        <v>1.4528160000000003</v>
      </c>
      <c r="U2293" s="80">
        <f t="shared" si="325"/>
        <v>0.2</v>
      </c>
      <c r="V2293" s="81">
        <f t="shared" si="326"/>
        <v>0.29056320000000008</v>
      </c>
      <c r="W2293" s="79">
        <f t="shared" si="327"/>
        <v>9.7773431346403303E-2</v>
      </c>
      <c r="X2293" s="60">
        <f t="shared" si="328"/>
        <v>0.1</v>
      </c>
      <c r="Y2293" s="56">
        <f>+'INFO ENEL'!R2281</f>
        <v>3</v>
      </c>
      <c r="Z2293" s="59">
        <f t="shared" si="329"/>
        <v>0.30000000000000004</v>
      </c>
    </row>
    <row r="2294" spans="1:26" ht="15" customHeight="1" x14ac:dyDescent="0.25">
      <c r="A2294" s="55">
        <f>+'INFO ENEL'!A2282</f>
        <v>2277</v>
      </c>
      <c r="B2294" s="121" t="str">
        <f>+INDEX($B$8:$B$15,MATCH(L2294,$L$8:$L$15,0))</f>
        <v>SICODI</v>
      </c>
      <c r="C2294" s="56" t="str">
        <f>+'INFO ENEL'!B2282</f>
        <v>Lima</v>
      </c>
      <c r="D2294" s="56" t="str">
        <f>+'INFO ENEL'!D2282</f>
        <v>HUARAL (LIMA)</v>
      </c>
      <c r="E2294" s="56" t="str">
        <f>+'INFO ENEL'!D2282</f>
        <v>HUARAL (LIMA)</v>
      </c>
      <c r="F2294" s="50">
        <f>+'INFO ENEL'!E2282</f>
        <v>0</v>
      </c>
      <c r="G2294" s="56" t="str">
        <f>+'INFO ENEL'!L2282</f>
        <v>BT</v>
      </c>
      <c r="H2294" s="57">
        <f>+'INFO ENEL'!M2282</f>
        <v>36.44</v>
      </c>
      <c r="I2294" s="56">
        <f>+'INFO ENEL'!N2282</f>
        <v>8</v>
      </c>
      <c r="J2294" s="56" t="str">
        <f>+'INFO ENEL'!O2282</f>
        <v>Poste</v>
      </c>
      <c r="K2294" s="56" t="str">
        <f>+'INFO ENEL'!P2282</f>
        <v>Concreto</v>
      </c>
      <c r="L2294" s="56" t="str">
        <f>+'INFO ENEL'!Q2282</f>
        <v>PPC35</v>
      </c>
      <c r="M2294" s="55" t="str">
        <f>+IF(ISERROR(INDEX('Estructuras de Acero y Concreto'!$C$6:$C$577,MATCH(L2294,'Estructuras de Acero y Concreto'!$D$6:$D$577,0)))=FALSE,INDEX('Estructuras de Acero y Concreto'!$C$6:$C$577,MATCH(L2294,'Estructuras de Acero y Concreto'!$D$6:$D$577,0)),IF(ISERROR(INDEX('Estructuras de Madera'!$C$5:$C$122,MATCH(L2294,'Estructuras de Madera'!$D$5:$D$122,0)))=FALSE,INDEX('Estructuras de Madera'!$C$5:$C$122,MATCH(L2294,'Estructuras de Madera'!$D$5:$D$122,0)),INDEX(SICODI!$G$3:$G$2404,MATCH(L2294,SICODI!$G$3:$G$2404,0))))</f>
        <v>PPC35</v>
      </c>
      <c r="N2294" s="121" t="str">
        <f>+IF(ISERROR(VLOOKUP(M2294,'Resumen de precios LLTT'!$C$17:$D$3071,2,FALSE))=FALSE,VLOOKUP(M2294,'Resumen de precios LLTT'!$C$17:$D$3071,2,FALSE),VLOOKUP(M2294,SICODI!$G$3:$J$2404,2,FALSE))</f>
        <v>POSTE DE CONCRETO ARMADO PARA A. P.  8/200/120/240</v>
      </c>
      <c r="O2294" s="58">
        <f>+IF(ISERROR(VLOOKUP(M2294,'Resumen de precios LLTT'!$C$17:$G$3071,5,FALSE))=FALSE,VLOOKUP(M2294,'Resumen de precios LLTT'!$C$17:$G$3071,5,FALSE),VLOOKUP(M2294,SICODI!$G$3:$J$2404,4,FALSE))</f>
        <v>136.80000000000001</v>
      </c>
      <c r="P2294" s="16">
        <f t="shared" si="321"/>
        <v>0.77</v>
      </c>
      <c r="Q2294" s="78">
        <f t="shared" si="322"/>
        <v>242.13600000000002</v>
      </c>
      <c r="R2294" s="56">
        <v>0</v>
      </c>
      <c r="S2294" s="16">
        <f t="shared" si="323"/>
        <v>7.2000000000000008E-2</v>
      </c>
      <c r="T2294" s="79">
        <f t="shared" si="324"/>
        <v>1.4528160000000003</v>
      </c>
      <c r="U2294" s="80">
        <f t="shared" si="325"/>
        <v>0.2</v>
      </c>
      <c r="V2294" s="81">
        <f t="shared" si="326"/>
        <v>0.29056320000000008</v>
      </c>
      <c r="W2294" s="79">
        <f t="shared" si="327"/>
        <v>9.7773431346403303E-2</v>
      </c>
      <c r="X2294" s="60">
        <f t="shared" si="328"/>
        <v>0.1</v>
      </c>
      <c r="Y2294" s="56">
        <f>+'INFO ENEL'!R2282</f>
        <v>3</v>
      </c>
      <c r="Z2294" s="59">
        <f t="shared" si="329"/>
        <v>0.30000000000000004</v>
      </c>
    </row>
    <row r="2295" spans="1:26" ht="15" customHeight="1" x14ac:dyDescent="0.25">
      <c r="A2295" s="55">
        <f>+'INFO ENEL'!A2283</f>
        <v>2278</v>
      </c>
      <c r="B2295" s="121" t="str">
        <f>+INDEX($B$8:$B$15,MATCH(L2295,$L$8:$L$15,0))</f>
        <v>SICODI</v>
      </c>
      <c r="C2295" s="56" t="str">
        <f>+'INFO ENEL'!B2283</f>
        <v>Lima</v>
      </c>
      <c r="D2295" s="56" t="str">
        <f>+'INFO ENEL'!D2283</f>
        <v>HUARAL (LIMA)</v>
      </c>
      <c r="E2295" s="56" t="str">
        <f>+'INFO ENEL'!D2283</f>
        <v>HUARAL (LIMA)</v>
      </c>
      <c r="F2295" s="50">
        <f>+'INFO ENEL'!E2283</f>
        <v>0</v>
      </c>
      <c r="G2295" s="56" t="str">
        <f>+'INFO ENEL'!L2283</f>
        <v>BT</v>
      </c>
      <c r="H2295" s="57">
        <f>+'INFO ENEL'!M2283</f>
        <v>17.62</v>
      </c>
      <c r="I2295" s="56">
        <f>+'INFO ENEL'!N2283</f>
        <v>8</v>
      </c>
      <c r="J2295" s="56" t="str">
        <f>+'INFO ENEL'!O2283</f>
        <v>Poste</v>
      </c>
      <c r="K2295" s="56" t="str">
        <f>+'INFO ENEL'!P2283</f>
        <v>Concreto</v>
      </c>
      <c r="L2295" s="56" t="str">
        <f>+'INFO ENEL'!Q2283</f>
        <v>PPC35</v>
      </c>
      <c r="M2295" s="55" t="str">
        <f>+IF(ISERROR(INDEX('Estructuras de Acero y Concreto'!$C$6:$C$577,MATCH(L2295,'Estructuras de Acero y Concreto'!$D$6:$D$577,0)))=FALSE,INDEX('Estructuras de Acero y Concreto'!$C$6:$C$577,MATCH(L2295,'Estructuras de Acero y Concreto'!$D$6:$D$577,0)),IF(ISERROR(INDEX('Estructuras de Madera'!$C$5:$C$122,MATCH(L2295,'Estructuras de Madera'!$D$5:$D$122,0)))=FALSE,INDEX('Estructuras de Madera'!$C$5:$C$122,MATCH(L2295,'Estructuras de Madera'!$D$5:$D$122,0)),INDEX(SICODI!$G$3:$G$2404,MATCH(L2295,SICODI!$G$3:$G$2404,0))))</f>
        <v>PPC35</v>
      </c>
      <c r="N2295" s="121" t="str">
        <f>+IF(ISERROR(VLOOKUP(M2295,'Resumen de precios LLTT'!$C$17:$D$3071,2,FALSE))=FALSE,VLOOKUP(M2295,'Resumen de precios LLTT'!$C$17:$D$3071,2,FALSE),VLOOKUP(M2295,SICODI!$G$3:$J$2404,2,FALSE))</f>
        <v>POSTE DE CONCRETO ARMADO PARA A. P.  8/200/120/240</v>
      </c>
      <c r="O2295" s="58">
        <f>+IF(ISERROR(VLOOKUP(M2295,'Resumen de precios LLTT'!$C$17:$G$3071,5,FALSE))=FALSE,VLOOKUP(M2295,'Resumen de precios LLTT'!$C$17:$G$3071,5,FALSE),VLOOKUP(M2295,SICODI!$G$3:$J$2404,4,FALSE))</f>
        <v>136.80000000000001</v>
      </c>
      <c r="P2295" s="16">
        <f t="shared" si="321"/>
        <v>0.77</v>
      </c>
      <c r="Q2295" s="78">
        <f t="shared" si="322"/>
        <v>242.13600000000002</v>
      </c>
      <c r="R2295" s="56">
        <v>0</v>
      </c>
      <c r="S2295" s="16">
        <f t="shared" si="323"/>
        <v>7.2000000000000008E-2</v>
      </c>
      <c r="T2295" s="79">
        <f t="shared" si="324"/>
        <v>1.4528160000000003</v>
      </c>
      <c r="U2295" s="80">
        <f t="shared" si="325"/>
        <v>0.2</v>
      </c>
      <c r="V2295" s="81">
        <f t="shared" si="326"/>
        <v>0.29056320000000008</v>
      </c>
      <c r="W2295" s="79">
        <f t="shared" si="327"/>
        <v>9.7773431346403303E-2</v>
      </c>
      <c r="X2295" s="60">
        <f t="shared" si="328"/>
        <v>0.1</v>
      </c>
      <c r="Y2295" s="56">
        <f>+'INFO ENEL'!R2283</f>
        <v>3</v>
      </c>
      <c r="Z2295" s="59">
        <f t="shared" si="329"/>
        <v>0.30000000000000004</v>
      </c>
    </row>
    <row r="2296" spans="1:26" ht="15" customHeight="1" x14ac:dyDescent="0.25">
      <c r="A2296" s="55">
        <f>+'INFO ENEL'!A2284</f>
        <v>2279</v>
      </c>
      <c r="B2296" s="121" t="str">
        <f>+INDEX($B$8:$B$15,MATCH(L2296,$L$8:$L$15,0))</f>
        <v>SICODI</v>
      </c>
      <c r="C2296" s="56" t="str">
        <f>+'INFO ENEL'!B2284</f>
        <v>Lima</v>
      </c>
      <c r="D2296" s="56" t="str">
        <f>+'INFO ENEL'!D2284</f>
        <v>HUARAL (LIMA)</v>
      </c>
      <c r="E2296" s="56" t="str">
        <f>+'INFO ENEL'!D2284</f>
        <v>HUARAL (LIMA)</v>
      </c>
      <c r="F2296" s="50">
        <f>+'INFO ENEL'!E2284</f>
        <v>0</v>
      </c>
      <c r="G2296" s="56" t="str">
        <f>+'INFO ENEL'!L2284</f>
        <v>BT</v>
      </c>
      <c r="H2296" s="57">
        <f>+'INFO ENEL'!M2284</f>
        <v>13.14</v>
      </c>
      <c r="I2296" s="56">
        <f>+'INFO ENEL'!N2284</f>
        <v>8</v>
      </c>
      <c r="J2296" s="56" t="str">
        <f>+'INFO ENEL'!O2284</f>
        <v>Poste</v>
      </c>
      <c r="K2296" s="56" t="str">
        <f>+'INFO ENEL'!P2284</f>
        <v>Concreto</v>
      </c>
      <c r="L2296" s="56" t="str">
        <f>+'INFO ENEL'!Q2284</f>
        <v>PPC35</v>
      </c>
      <c r="M2296" s="55" t="str">
        <f>+IF(ISERROR(INDEX('Estructuras de Acero y Concreto'!$C$6:$C$577,MATCH(L2296,'Estructuras de Acero y Concreto'!$D$6:$D$577,0)))=FALSE,INDEX('Estructuras de Acero y Concreto'!$C$6:$C$577,MATCH(L2296,'Estructuras de Acero y Concreto'!$D$6:$D$577,0)),IF(ISERROR(INDEX('Estructuras de Madera'!$C$5:$C$122,MATCH(L2296,'Estructuras de Madera'!$D$5:$D$122,0)))=FALSE,INDEX('Estructuras de Madera'!$C$5:$C$122,MATCH(L2296,'Estructuras de Madera'!$D$5:$D$122,0)),INDEX(SICODI!$G$3:$G$2404,MATCH(L2296,SICODI!$G$3:$G$2404,0))))</f>
        <v>PPC35</v>
      </c>
      <c r="N2296" s="121" t="str">
        <f>+IF(ISERROR(VLOOKUP(M2296,'Resumen de precios LLTT'!$C$17:$D$3071,2,FALSE))=FALSE,VLOOKUP(M2296,'Resumen de precios LLTT'!$C$17:$D$3071,2,FALSE),VLOOKUP(M2296,SICODI!$G$3:$J$2404,2,FALSE))</f>
        <v>POSTE DE CONCRETO ARMADO PARA A. P.  8/200/120/240</v>
      </c>
      <c r="O2296" s="58">
        <f>+IF(ISERROR(VLOOKUP(M2296,'Resumen de precios LLTT'!$C$17:$G$3071,5,FALSE))=FALSE,VLOOKUP(M2296,'Resumen de precios LLTT'!$C$17:$G$3071,5,FALSE),VLOOKUP(M2296,SICODI!$G$3:$J$2404,4,FALSE))</f>
        <v>136.80000000000001</v>
      </c>
      <c r="P2296" s="16">
        <f t="shared" si="321"/>
        <v>0.77</v>
      </c>
      <c r="Q2296" s="78">
        <f t="shared" si="322"/>
        <v>242.13600000000002</v>
      </c>
      <c r="R2296" s="56">
        <v>0</v>
      </c>
      <c r="S2296" s="16">
        <f t="shared" si="323"/>
        <v>7.2000000000000008E-2</v>
      </c>
      <c r="T2296" s="79">
        <f t="shared" si="324"/>
        <v>1.4528160000000003</v>
      </c>
      <c r="U2296" s="80">
        <f t="shared" si="325"/>
        <v>0.2</v>
      </c>
      <c r="V2296" s="81">
        <f t="shared" si="326"/>
        <v>0.29056320000000008</v>
      </c>
      <c r="W2296" s="79">
        <f t="shared" si="327"/>
        <v>9.7773431346403303E-2</v>
      </c>
      <c r="X2296" s="60">
        <f t="shared" si="328"/>
        <v>0.1</v>
      </c>
      <c r="Y2296" s="56">
        <f>+'INFO ENEL'!R2284</f>
        <v>3</v>
      </c>
      <c r="Z2296" s="59">
        <f t="shared" si="329"/>
        <v>0.30000000000000004</v>
      </c>
    </row>
    <row r="2297" spans="1:26" ht="15" customHeight="1" x14ac:dyDescent="0.25">
      <c r="A2297" s="55">
        <f>+'INFO ENEL'!A2285</f>
        <v>2280</v>
      </c>
      <c r="B2297" s="121" t="str">
        <f>+INDEX($B$8:$B$15,MATCH(L2297,$L$8:$L$15,0))</f>
        <v>SICODI</v>
      </c>
      <c r="C2297" s="56" t="str">
        <f>+'INFO ENEL'!B2285</f>
        <v>Lima</v>
      </c>
      <c r="D2297" s="56" t="str">
        <f>+'INFO ENEL'!D2285</f>
        <v>HUARAL (LIMA)</v>
      </c>
      <c r="E2297" s="56" t="str">
        <f>+'INFO ENEL'!D2285</f>
        <v>HUARAL (LIMA)</v>
      </c>
      <c r="F2297" s="50">
        <f>+'INFO ENEL'!E2285</f>
        <v>0</v>
      </c>
      <c r="G2297" s="56" t="str">
        <f>+'INFO ENEL'!L2285</f>
        <v>BT</v>
      </c>
      <c r="H2297" s="57">
        <f>+'INFO ENEL'!M2285</f>
        <v>9.6199999999999903</v>
      </c>
      <c r="I2297" s="56">
        <f>+'INFO ENEL'!N2285</f>
        <v>9</v>
      </c>
      <c r="J2297" s="56" t="str">
        <f>+'INFO ENEL'!O2285</f>
        <v>Poste</v>
      </c>
      <c r="K2297" s="56" t="str">
        <f>+'INFO ENEL'!P2285</f>
        <v>Concreto</v>
      </c>
      <c r="L2297" s="56" t="str">
        <f>+'INFO ENEL'!Q2285</f>
        <v>PPC38</v>
      </c>
      <c r="M2297" s="55" t="str">
        <f>+IF(ISERROR(INDEX('Estructuras de Acero y Concreto'!$C$6:$C$577,MATCH(L2297,'Estructuras de Acero y Concreto'!$D$6:$D$577,0)))=FALSE,INDEX('Estructuras de Acero y Concreto'!$C$6:$C$577,MATCH(L2297,'Estructuras de Acero y Concreto'!$D$6:$D$577,0)),IF(ISERROR(INDEX('Estructuras de Madera'!$C$5:$C$122,MATCH(L2297,'Estructuras de Madera'!$D$5:$D$122,0)))=FALSE,INDEX('Estructuras de Madera'!$C$5:$C$122,MATCH(L2297,'Estructuras de Madera'!$D$5:$D$122,0)),INDEX(SICODI!$G$3:$G$2404,MATCH(L2297,SICODI!$G$3:$G$2404,0))))</f>
        <v>PPC38</v>
      </c>
      <c r="N2297" s="121" t="str">
        <f>+IF(ISERROR(VLOOKUP(M2297,'Resumen de precios LLTT'!$C$17:$D$3071,2,FALSE))=FALSE,VLOOKUP(M2297,'Resumen de precios LLTT'!$C$17:$D$3071,2,FALSE),VLOOKUP(M2297,SICODI!$G$3:$J$2404,2,FALSE))</f>
        <v>POSTE DE CONCRETO ARMADO PARA A. P.  9/200/120/245</v>
      </c>
      <c r="O2297" s="58">
        <f>+IF(ISERROR(VLOOKUP(M2297,'Resumen de precios LLTT'!$C$17:$G$3071,5,FALSE))=FALSE,VLOOKUP(M2297,'Resumen de precios LLTT'!$C$17:$G$3071,5,FALSE),VLOOKUP(M2297,SICODI!$G$3:$J$2404,4,FALSE))</f>
        <v>159.16999999999999</v>
      </c>
      <c r="P2297" s="16">
        <f t="shared" si="321"/>
        <v>0.77</v>
      </c>
      <c r="Q2297" s="78">
        <f t="shared" si="322"/>
        <v>281.73089999999996</v>
      </c>
      <c r="R2297" s="56">
        <v>0</v>
      </c>
      <c r="S2297" s="16">
        <f t="shared" si="323"/>
        <v>7.2000000000000008E-2</v>
      </c>
      <c r="T2297" s="79">
        <f t="shared" si="324"/>
        <v>1.6903854</v>
      </c>
      <c r="U2297" s="80">
        <f t="shared" si="325"/>
        <v>0.2</v>
      </c>
      <c r="V2297" s="81">
        <f t="shared" si="326"/>
        <v>0.33807708000000003</v>
      </c>
      <c r="W2297" s="79">
        <f t="shared" si="327"/>
        <v>0.1137616744693495</v>
      </c>
      <c r="X2297" s="60">
        <f t="shared" si="328"/>
        <v>0.1</v>
      </c>
      <c r="Y2297" s="56">
        <f>+'INFO ENEL'!R2285</f>
        <v>4</v>
      </c>
      <c r="Z2297" s="59">
        <f t="shared" si="329"/>
        <v>0.4</v>
      </c>
    </row>
    <row r="2298" spans="1:26" ht="15" customHeight="1" x14ac:dyDescent="0.25">
      <c r="A2298" s="55">
        <f>+'INFO ENEL'!A2286</f>
        <v>2281</v>
      </c>
      <c r="B2298" s="121" t="str">
        <f>+INDEX($B$8:$B$15,MATCH(L2298,$L$8:$L$15,0))</f>
        <v>SICODI</v>
      </c>
      <c r="C2298" s="56" t="str">
        <f>+'INFO ENEL'!B2286</f>
        <v>Lima</v>
      </c>
      <c r="D2298" s="56" t="str">
        <f>+'INFO ENEL'!D2286</f>
        <v>Lima</v>
      </c>
      <c r="E2298" s="56" t="str">
        <f>+'INFO ENEL'!D2286</f>
        <v>Lima</v>
      </c>
      <c r="F2298" s="50">
        <f>+'INFO ENEL'!E2286</f>
        <v>0</v>
      </c>
      <c r="G2298" s="56" t="str">
        <f>+'INFO ENEL'!L2286</f>
        <v>BT</v>
      </c>
      <c r="H2298" s="57">
        <f>+'INFO ENEL'!M2286</f>
        <v>0</v>
      </c>
      <c r="I2298" s="56">
        <f>+'INFO ENEL'!N2286</f>
        <v>11</v>
      </c>
      <c r="J2298" s="56" t="str">
        <f>+'INFO ENEL'!O2286</f>
        <v>Poste</v>
      </c>
      <c r="K2298" s="56" t="str">
        <f>+'INFO ENEL'!P2286</f>
        <v>Concreto</v>
      </c>
      <c r="L2298" s="56" t="str">
        <f>+'INFO ENEL'!Q2286</f>
        <v>PPC40</v>
      </c>
      <c r="M2298" s="55" t="str">
        <f>+IF(ISERROR(INDEX('Estructuras de Acero y Concreto'!$C$6:$C$577,MATCH(L2298,'Estructuras de Acero y Concreto'!$D$6:$D$577,0)))=FALSE,INDEX('Estructuras de Acero y Concreto'!$C$6:$C$577,MATCH(L2298,'Estructuras de Acero y Concreto'!$D$6:$D$577,0)),IF(ISERROR(INDEX('Estructuras de Madera'!$C$5:$C$122,MATCH(L2298,'Estructuras de Madera'!$D$5:$D$122,0)))=FALSE,INDEX('Estructuras de Madera'!$C$5:$C$122,MATCH(L2298,'Estructuras de Madera'!$D$5:$D$122,0)),INDEX(SICODI!$G$3:$G$2404,MATCH(L2298,SICODI!$G$3:$G$2404,0))))</f>
        <v>PPC40</v>
      </c>
      <c r="N2298" s="121" t="str">
        <f>+IF(ISERROR(VLOOKUP(M2298,'Resumen de precios LLTT'!$C$17:$D$3071,2,FALSE))=FALSE,VLOOKUP(M2298,'Resumen de precios LLTT'!$C$17:$D$3071,2,FALSE),VLOOKUP(M2298,SICODI!$G$3:$J$2404,2,FALSE))</f>
        <v>POSTE DE CONCRETO ARMADO PARA A. P. 11/200/120/285</v>
      </c>
      <c r="O2298" s="58">
        <f>+IF(ISERROR(VLOOKUP(M2298,'Resumen de precios LLTT'!$C$17:$G$3071,5,FALSE))=FALSE,VLOOKUP(M2298,'Resumen de precios LLTT'!$C$17:$G$3071,5,FALSE),VLOOKUP(M2298,SICODI!$G$3:$J$2404,4,FALSE))</f>
        <v>206.03</v>
      </c>
      <c r="P2298" s="16">
        <f t="shared" si="321"/>
        <v>0.77</v>
      </c>
      <c r="Q2298" s="78">
        <f t="shared" si="322"/>
        <v>364.67310000000003</v>
      </c>
      <c r="R2298" s="56">
        <v>0</v>
      </c>
      <c r="S2298" s="16">
        <f t="shared" si="323"/>
        <v>7.2000000000000008E-2</v>
      </c>
      <c r="T2298" s="79">
        <f t="shared" si="324"/>
        <v>2.1880386000000005</v>
      </c>
      <c r="U2298" s="80">
        <f t="shared" si="325"/>
        <v>0.2</v>
      </c>
      <c r="V2298" s="81">
        <f t="shared" si="326"/>
        <v>0.43760772000000014</v>
      </c>
      <c r="W2298" s="79">
        <f t="shared" si="327"/>
        <v>0.14725336301388503</v>
      </c>
      <c r="X2298" s="60">
        <f t="shared" si="328"/>
        <v>0.1</v>
      </c>
      <c r="Y2298" s="56">
        <f>+'INFO ENEL'!R2286</f>
        <v>4</v>
      </c>
      <c r="Z2298" s="59">
        <f t="shared" si="329"/>
        <v>0.4</v>
      </c>
    </row>
    <row r="2299" spans="1:26" ht="15" customHeight="1" x14ac:dyDescent="0.25">
      <c r="A2299" s="55">
        <f>+'INFO ENEL'!A2287</f>
        <v>2282</v>
      </c>
      <c r="B2299" s="121" t="str">
        <f>+INDEX($B$8:$B$15,MATCH(L2299,$L$8:$L$15,0))</f>
        <v>SICODI</v>
      </c>
      <c r="C2299" s="56" t="str">
        <f>+'INFO ENEL'!B2287</f>
        <v>Lima</v>
      </c>
      <c r="D2299" s="56" t="str">
        <f>+'INFO ENEL'!D2287</f>
        <v>HUARAL (LIMA)</v>
      </c>
      <c r="E2299" s="56" t="str">
        <f>+'INFO ENEL'!D2287</f>
        <v>HUARAL (LIMA)</v>
      </c>
      <c r="F2299" s="50">
        <f>+'INFO ENEL'!E2287</f>
        <v>0</v>
      </c>
      <c r="G2299" s="56" t="str">
        <f>+'INFO ENEL'!L2287</f>
        <v>MT</v>
      </c>
      <c r="H2299" s="57">
        <f>+'INFO ENEL'!M2287</f>
        <v>87.45</v>
      </c>
      <c r="I2299" s="56">
        <f>+'INFO ENEL'!N2287</f>
        <v>15</v>
      </c>
      <c r="J2299" s="56" t="str">
        <f>+'INFO ENEL'!O2287</f>
        <v>Poste</v>
      </c>
      <c r="K2299" s="56" t="str">
        <f>+'INFO ENEL'!P2287</f>
        <v>Concreto</v>
      </c>
      <c r="L2299" s="56" t="str">
        <f>+'INFO ENEL'!Q2287</f>
        <v>PPC24</v>
      </c>
      <c r="M2299" s="55" t="str">
        <f>+IF(ISERROR(INDEX('Estructuras de Acero y Concreto'!$C$6:$C$577,MATCH(L2299,'Estructuras de Acero y Concreto'!$D$6:$D$577,0)))=FALSE,INDEX('Estructuras de Acero y Concreto'!$C$6:$C$577,MATCH(L2299,'Estructuras de Acero y Concreto'!$D$6:$D$577,0)),IF(ISERROR(INDEX('Estructuras de Madera'!$C$5:$C$122,MATCH(L2299,'Estructuras de Madera'!$D$5:$D$122,0)))=FALSE,INDEX('Estructuras de Madera'!$C$5:$C$122,MATCH(L2299,'Estructuras de Madera'!$D$5:$D$122,0)),INDEX(SICODI!$G$3:$G$2404,MATCH(L2299,SICODI!$G$3:$G$2404,0))))</f>
        <v>PPC24</v>
      </c>
      <c r="N2299" s="121" t="str">
        <f>+IF(ISERROR(VLOOKUP(M2299,'Resumen de precios LLTT'!$C$17:$D$3071,2,FALSE))=FALSE,VLOOKUP(M2299,'Resumen de precios LLTT'!$C$17:$D$3071,2,FALSE),VLOOKUP(M2299,SICODI!$G$3:$J$2404,2,FALSE))</f>
        <v>POSTE DE CONCRETO ARMADO DE 15/400/150/375</v>
      </c>
      <c r="O2299" s="58">
        <f>+IF(ISERROR(VLOOKUP(M2299,'Resumen de precios LLTT'!$C$17:$G$3071,5,FALSE))=FALSE,VLOOKUP(M2299,'Resumen de precios LLTT'!$C$17:$G$3071,5,FALSE),VLOOKUP(M2299,SICODI!$G$3:$J$2404,4,FALSE))</f>
        <v>476.76</v>
      </c>
      <c r="P2299" s="16">
        <f t="shared" si="321"/>
        <v>0.84299999999999997</v>
      </c>
      <c r="Q2299" s="78">
        <f t="shared" si="322"/>
        <v>878.66867999999999</v>
      </c>
      <c r="R2299" s="56">
        <v>0</v>
      </c>
      <c r="S2299" s="16">
        <f t="shared" si="323"/>
        <v>0.13400000000000001</v>
      </c>
      <c r="T2299" s="79">
        <f t="shared" si="324"/>
        <v>9.8118002600000001</v>
      </c>
      <c r="U2299" s="80">
        <f t="shared" si="325"/>
        <v>0.183</v>
      </c>
      <c r="V2299" s="81">
        <f t="shared" si="326"/>
        <v>1.7955594475800001</v>
      </c>
      <c r="W2299" s="79">
        <f t="shared" si="327"/>
        <v>0.60419904645994038</v>
      </c>
      <c r="X2299" s="60">
        <f t="shared" si="328"/>
        <v>0.6</v>
      </c>
      <c r="Y2299" s="56">
        <f>+'INFO ENEL'!R2287</f>
        <v>1</v>
      </c>
      <c r="Z2299" s="59">
        <f t="shared" si="329"/>
        <v>0.6</v>
      </c>
    </row>
    <row r="2300" spans="1:26" ht="15" customHeight="1" x14ac:dyDescent="0.25">
      <c r="A2300" s="55">
        <f>+'INFO ENEL'!A2288</f>
        <v>2283</v>
      </c>
      <c r="B2300" s="121" t="str">
        <f>+INDEX($B$8:$B$15,MATCH(L2300,$L$8:$L$15,0))</f>
        <v>SICODI</v>
      </c>
      <c r="C2300" s="56" t="str">
        <f>+'INFO ENEL'!B2288</f>
        <v>Lima</v>
      </c>
      <c r="D2300" s="56" t="str">
        <f>+'INFO ENEL'!D2288</f>
        <v>SAYAN (LIMA)</v>
      </c>
      <c r="E2300" s="56" t="str">
        <f>+'INFO ENEL'!D2288</f>
        <v>SAYAN (LIMA)</v>
      </c>
      <c r="F2300" s="50">
        <f>+'INFO ENEL'!E2288</f>
        <v>0</v>
      </c>
      <c r="G2300" s="56" t="str">
        <f>+'INFO ENEL'!L2288</f>
        <v>MT</v>
      </c>
      <c r="H2300" s="57">
        <f>+'INFO ENEL'!M2288</f>
        <v>90.25</v>
      </c>
      <c r="I2300" s="56">
        <f>+'INFO ENEL'!N2288</f>
        <v>15</v>
      </c>
      <c r="J2300" s="56" t="str">
        <f>+'INFO ENEL'!O2288</f>
        <v>Poste</v>
      </c>
      <c r="K2300" s="56" t="str">
        <f>+'INFO ENEL'!P2288</f>
        <v>Concreto</v>
      </c>
      <c r="L2300" s="56" t="str">
        <f>+'INFO ENEL'!Q2288</f>
        <v>PPC24</v>
      </c>
      <c r="M2300" s="55" t="str">
        <f>+IF(ISERROR(INDEX('Estructuras de Acero y Concreto'!$C$6:$C$577,MATCH(L2300,'Estructuras de Acero y Concreto'!$D$6:$D$577,0)))=FALSE,INDEX('Estructuras de Acero y Concreto'!$C$6:$C$577,MATCH(L2300,'Estructuras de Acero y Concreto'!$D$6:$D$577,0)),IF(ISERROR(INDEX('Estructuras de Madera'!$C$5:$C$122,MATCH(L2300,'Estructuras de Madera'!$D$5:$D$122,0)))=FALSE,INDEX('Estructuras de Madera'!$C$5:$C$122,MATCH(L2300,'Estructuras de Madera'!$D$5:$D$122,0)),INDEX(SICODI!$G$3:$G$2404,MATCH(L2300,SICODI!$G$3:$G$2404,0))))</f>
        <v>PPC24</v>
      </c>
      <c r="N2300" s="121" t="str">
        <f>+IF(ISERROR(VLOOKUP(M2300,'Resumen de precios LLTT'!$C$17:$D$3071,2,FALSE))=FALSE,VLOOKUP(M2300,'Resumen de precios LLTT'!$C$17:$D$3071,2,FALSE),VLOOKUP(M2300,SICODI!$G$3:$J$2404,2,FALSE))</f>
        <v>POSTE DE CONCRETO ARMADO DE 15/400/150/375</v>
      </c>
      <c r="O2300" s="58">
        <f>+IF(ISERROR(VLOOKUP(M2300,'Resumen de precios LLTT'!$C$17:$G$3071,5,FALSE))=FALSE,VLOOKUP(M2300,'Resumen de precios LLTT'!$C$17:$G$3071,5,FALSE),VLOOKUP(M2300,SICODI!$G$3:$J$2404,4,FALSE))</f>
        <v>476.76</v>
      </c>
      <c r="P2300" s="16">
        <f t="shared" si="321"/>
        <v>0.84299999999999997</v>
      </c>
      <c r="Q2300" s="78">
        <f t="shared" si="322"/>
        <v>878.66867999999999</v>
      </c>
      <c r="R2300" s="56">
        <v>0</v>
      </c>
      <c r="S2300" s="16">
        <f t="shared" si="323"/>
        <v>0.13400000000000001</v>
      </c>
      <c r="T2300" s="79">
        <f t="shared" si="324"/>
        <v>9.8118002600000001</v>
      </c>
      <c r="U2300" s="80">
        <f t="shared" si="325"/>
        <v>0.183</v>
      </c>
      <c r="V2300" s="81">
        <f t="shared" si="326"/>
        <v>1.7955594475800001</v>
      </c>
      <c r="W2300" s="79">
        <f t="shared" si="327"/>
        <v>0.60419904645994038</v>
      </c>
      <c r="X2300" s="60">
        <f t="shared" si="328"/>
        <v>0.6</v>
      </c>
      <c r="Y2300" s="56">
        <f>+'INFO ENEL'!R2288</f>
        <v>1</v>
      </c>
      <c r="Z2300" s="59">
        <f t="shared" si="329"/>
        <v>0.6</v>
      </c>
    </row>
    <row r="2301" spans="1:26" ht="15" customHeight="1" x14ac:dyDescent="0.25">
      <c r="A2301" s="55">
        <f>+'INFO ENEL'!A2289</f>
        <v>2284</v>
      </c>
      <c r="B2301" s="121" t="str">
        <f>+INDEX($B$8:$B$15,MATCH(L2301,$L$8:$L$15,0))</f>
        <v>SICODI</v>
      </c>
      <c r="C2301" s="56" t="str">
        <f>+'INFO ENEL'!B2289</f>
        <v>Lima</v>
      </c>
      <c r="D2301" s="56" t="str">
        <f>+'INFO ENEL'!D2289</f>
        <v>SAYAN (LIMA)</v>
      </c>
      <c r="E2301" s="56" t="str">
        <f>+'INFO ENEL'!D2289</f>
        <v>SAYAN (LIMA)</v>
      </c>
      <c r="F2301" s="50">
        <f>+'INFO ENEL'!E2289</f>
        <v>0</v>
      </c>
      <c r="G2301" s="56" t="str">
        <f>+'INFO ENEL'!L2289</f>
        <v>MT</v>
      </c>
      <c r="H2301" s="57">
        <f>+'INFO ENEL'!M2289</f>
        <v>16.73</v>
      </c>
      <c r="I2301" s="56">
        <f>+'INFO ENEL'!N2289</f>
        <v>13</v>
      </c>
      <c r="J2301" s="56" t="str">
        <f>+'INFO ENEL'!O2289</f>
        <v>Poste</v>
      </c>
      <c r="K2301" s="56" t="str">
        <f>+'INFO ENEL'!P2289</f>
        <v>Concreto</v>
      </c>
      <c r="L2301" s="56" t="str">
        <f>+'INFO ENEL'!Q2289</f>
        <v>PPC20</v>
      </c>
      <c r="M2301" s="55" t="str">
        <f>+IF(ISERROR(INDEX('Estructuras de Acero y Concreto'!$C$6:$C$577,MATCH(L2301,'Estructuras de Acero y Concreto'!$D$6:$D$577,0)))=FALSE,INDEX('Estructuras de Acero y Concreto'!$C$6:$C$577,MATCH(L2301,'Estructuras de Acero y Concreto'!$D$6:$D$577,0)),IF(ISERROR(INDEX('Estructuras de Madera'!$C$5:$C$122,MATCH(L2301,'Estructuras de Madera'!$D$5:$D$122,0)))=FALSE,INDEX('Estructuras de Madera'!$C$5:$C$122,MATCH(L2301,'Estructuras de Madera'!$D$5:$D$122,0)),INDEX(SICODI!$G$3:$G$2404,MATCH(L2301,SICODI!$G$3:$G$2404,0))))</f>
        <v>PPC20</v>
      </c>
      <c r="N2301" s="121" t="str">
        <f>+IF(ISERROR(VLOOKUP(M2301,'Resumen de precios LLTT'!$C$17:$D$3071,2,FALSE))=FALSE,VLOOKUP(M2301,'Resumen de precios LLTT'!$C$17:$D$3071,2,FALSE),VLOOKUP(M2301,SICODI!$G$3:$J$2404,2,FALSE))</f>
        <v>POSTE DE CONCRETO ARMADO DE 13/400/150/345</v>
      </c>
      <c r="O2301" s="58">
        <f>+IF(ISERROR(VLOOKUP(M2301,'Resumen de precios LLTT'!$C$17:$G$3071,5,FALSE))=FALSE,VLOOKUP(M2301,'Resumen de precios LLTT'!$C$17:$G$3071,5,FALSE),VLOOKUP(M2301,SICODI!$G$3:$J$2404,4,FALSE))</f>
        <v>364.69</v>
      </c>
      <c r="P2301" s="16">
        <f t="shared" si="321"/>
        <v>0.84299999999999997</v>
      </c>
      <c r="Q2301" s="78">
        <f t="shared" si="322"/>
        <v>672.12366999999995</v>
      </c>
      <c r="R2301" s="56">
        <v>0</v>
      </c>
      <c r="S2301" s="16">
        <f t="shared" si="323"/>
        <v>0.13400000000000001</v>
      </c>
      <c r="T2301" s="79">
        <f t="shared" si="324"/>
        <v>7.5053809816666659</v>
      </c>
      <c r="U2301" s="80">
        <f t="shared" si="325"/>
        <v>0.183</v>
      </c>
      <c r="V2301" s="81">
        <f t="shared" si="326"/>
        <v>1.3734847196449997</v>
      </c>
      <c r="W2301" s="79">
        <f t="shared" si="327"/>
        <v>0.46217247724950827</v>
      </c>
      <c r="X2301" s="60">
        <f t="shared" si="328"/>
        <v>0.5</v>
      </c>
      <c r="Y2301" s="56">
        <f>+'INFO ENEL'!R2289</f>
        <v>1</v>
      </c>
      <c r="Z2301" s="59">
        <f t="shared" si="329"/>
        <v>0.5</v>
      </c>
    </row>
    <row r="2302" spans="1:26" ht="15" customHeight="1" x14ac:dyDescent="0.25">
      <c r="A2302" s="55">
        <f>+'INFO ENEL'!A2290</f>
        <v>2285</v>
      </c>
      <c r="B2302" s="121" t="str">
        <f>+INDEX($B$8:$B$15,MATCH(L2302,$L$8:$L$15,0))</f>
        <v>SICODI</v>
      </c>
      <c r="C2302" s="56" t="str">
        <f>+'INFO ENEL'!B2290</f>
        <v>Lima</v>
      </c>
      <c r="D2302" s="56" t="str">
        <f>+'INFO ENEL'!D2290</f>
        <v>SAYAN (LIMA)</v>
      </c>
      <c r="E2302" s="56" t="str">
        <f>+'INFO ENEL'!D2290</f>
        <v>SAYAN (LIMA)</v>
      </c>
      <c r="F2302" s="50">
        <f>+'INFO ENEL'!E2290</f>
        <v>0</v>
      </c>
      <c r="G2302" s="56" t="str">
        <f>+'INFO ENEL'!L2290</f>
        <v>MT</v>
      </c>
      <c r="H2302" s="57">
        <f>+'INFO ENEL'!M2290</f>
        <v>11.77</v>
      </c>
      <c r="I2302" s="56">
        <f>+'INFO ENEL'!N2290</f>
        <v>13</v>
      </c>
      <c r="J2302" s="56" t="str">
        <f>+'INFO ENEL'!O2290</f>
        <v>Poste</v>
      </c>
      <c r="K2302" s="56" t="str">
        <f>+'INFO ENEL'!P2290</f>
        <v>Concreto</v>
      </c>
      <c r="L2302" s="56" t="str">
        <f>+'INFO ENEL'!Q2290</f>
        <v>PPC20</v>
      </c>
      <c r="M2302" s="55" t="str">
        <f>+IF(ISERROR(INDEX('Estructuras de Acero y Concreto'!$C$6:$C$577,MATCH(L2302,'Estructuras de Acero y Concreto'!$D$6:$D$577,0)))=FALSE,INDEX('Estructuras de Acero y Concreto'!$C$6:$C$577,MATCH(L2302,'Estructuras de Acero y Concreto'!$D$6:$D$577,0)),IF(ISERROR(INDEX('Estructuras de Madera'!$C$5:$C$122,MATCH(L2302,'Estructuras de Madera'!$D$5:$D$122,0)))=FALSE,INDEX('Estructuras de Madera'!$C$5:$C$122,MATCH(L2302,'Estructuras de Madera'!$D$5:$D$122,0)),INDEX(SICODI!$G$3:$G$2404,MATCH(L2302,SICODI!$G$3:$G$2404,0))))</f>
        <v>PPC20</v>
      </c>
      <c r="N2302" s="121" t="str">
        <f>+IF(ISERROR(VLOOKUP(M2302,'Resumen de precios LLTT'!$C$17:$D$3071,2,FALSE))=FALSE,VLOOKUP(M2302,'Resumen de precios LLTT'!$C$17:$D$3071,2,FALSE),VLOOKUP(M2302,SICODI!$G$3:$J$2404,2,FALSE))</f>
        <v>POSTE DE CONCRETO ARMADO DE 13/400/150/345</v>
      </c>
      <c r="O2302" s="58">
        <f>+IF(ISERROR(VLOOKUP(M2302,'Resumen de precios LLTT'!$C$17:$G$3071,5,FALSE))=FALSE,VLOOKUP(M2302,'Resumen de precios LLTT'!$C$17:$G$3071,5,FALSE),VLOOKUP(M2302,SICODI!$G$3:$J$2404,4,FALSE))</f>
        <v>364.69</v>
      </c>
      <c r="P2302" s="16">
        <f t="shared" si="321"/>
        <v>0.84299999999999997</v>
      </c>
      <c r="Q2302" s="78">
        <f t="shared" si="322"/>
        <v>672.12366999999995</v>
      </c>
      <c r="R2302" s="56">
        <v>0</v>
      </c>
      <c r="S2302" s="16">
        <f t="shared" si="323"/>
        <v>0.13400000000000001</v>
      </c>
      <c r="T2302" s="79">
        <f t="shared" si="324"/>
        <v>7.5053809816666659</v>
      </c>
      <c r="U2302" s="80">
        <f t="shared" si="325"/>
        <v>0.183</v>
      </c>
      <c r="V2302" s="81">
        <f t="shared" si="326"/>
        <v>1.3734847196449997</v>
      </c>
      <c r="W2302" s="79">
        <f t="shared" si="327"/>
        <v>0.46217247724950827</v>
      </c>
      <c r="X2302" s="60">
        <f t="shared" si="328"/>
        <v>0.5</v>
      </c>
      <c r="Y2302" s="56">
        <f>+'INFO ENEL'!R2290</f>
        <v>1</v>
      </c>
      <c r="Z2302" s="59">
        <f t="shared" si="329"/>
        <v>0.5</v>
      </c>
    </row>
    <row r="2303" spans="1:26" ht="15" customHeight="1" x14ac:dyDescent="0.25">
      <c r="A2303" s="55">
        <f>+'INFO ENEL'!A2291</f>
        <v>2286</v>
      </c>
      <c r="B2303" s="121" t="str">
        <f>+INDEX($B$8:$B$15,MATCH(L2303,$L$8:$L$15,0))</f>
        <v>SICODI</v>
      </c>
      <c r="C2303" s="56" t="str">
        <f>+'INFO ENEL'!B2291</f>
        <v>Lima</v>
      </c>
      <c r="D2303" s="56" t="str">
        <f>+'INFO ENEL'!D2291</f>
        <v>SAYAN (LIMA)</v>
      </c>
      <c r="E2303" s="56" t="str">
        <f>+'INFO ENEL'!D2291</f>
        <v>SAYAN (LIMA)</v>
      </c>
      <c r="F2303" s="50">
        <f>+'INFO ENEL'!E2291</f>
        <v>0</v>
      </c>
      <c r="G2303" s="56" t="str">
        <f>+'INFO ENEL'!L2291</f>
        <v>MT</v>
      </c>
      <c r="H2303" s="57">
        <f>+'INFO ENEL'!M2291</f>
        <v>73.680000000000007</v>
      </c>
      <c r="I2303" s="56">
        <f>+'INFO ENEL'!N2291</f>
        <v>15</v>
      </c>
      <c r="J2303" s="56" t="str">
        <f>+'INFO ENEL'!O2291</f>
        <v>Poste</v>
      </c>
      <c r="K2303" s="56" t="str">
        <f>+'INFO ENEL'!P2291</f>
        <v>Concreto</v>
      </c>
      <c r="L2303" s="56" t="str">
        <f>+'INFO ENEL'!Q2291</f>
        <v>PPC24</v>
      </c>
      <c r="M2303" s="55" t="str">
        <f>+IF(ISERROR(INDEX('Estructuras de Acero y Concreto'!$C$6:$C$577,MATCH(L2303,'Estructuras de Acero y Concreto'!$D$6:$D$577,0)))=FALSE,INDEX('Estructuras de Acero y Concreto'!$C$6:$C$577,MATCH(L2303,'Estructuras de Acero y Concreto'!$D$6:$D$577,0)),IF(ISERROR(INDEX('Estructuras de Madera'!$C$5:$C$122,MATCH(L2303,'Estructuras de Madera'!$D$5:$D$122,0)))=FALSE,INDEX('Estructuras de Madera'!$C$5:$C$122,MATCH(L2303,'Estructuras de Madera'!$D$5:$D$122,0)),INDEX(SICODI!$G$3:$G$2404,MATCH(L2303,SICODI!$G$3:$G$2404,0))))</f>
        <v>PPC24</v>
      </c>
      <c r="N2303" s="121" t="str">
        <f>+IF(ISERROR(VLOOKUP(M2303,'Resumen de precios LLTT'!$C$17:$D$3071,2,FALSE))=FALSE,VLOOKUP(M2303,'Resumen de precios LLTT'!$C$17:$D$3071,2,FALSE),VLOOKUP(M2303,SICODI!$G$3:$J$2404,2,FALSE))</f>
        <v>POSTE DE CONCRETO ARMADO DE 15/400/150/375</v>
      </c>
      <c r="O2303" s="58">
        <f>+IF(ISERROR(VLOOKUP(M2303,'Resumen de precios LLTT'!$C$17:$G$3071,5,FALSE))=FALSE,VLOOKUP(M2303,'Resumen de precios LLTT'!$C$17:$G$3071,5,FALSE),VLOOKUP(M2303,SICODI!$G$3:$J$2404,4,FALSE))</f>
        <v>476.76</v>
      </c>
      <c r="P2303" s="16">
        <f t="shared" si="321"/>
        <v>0.84299999999999997</v>
      </c>
      <c r="Q2303" s="78">
        <f t="shared" si="322"/>
        <v>878.66867999999999</v>
      </c>
      <c r="R2303" s="56">
        <v>0</v>
      </c>
      <c r="S2303" s="16">
        <f t="shared" si="323"/>
        <v>0.13400000000000001</v>
      </c>
      <c r="T2303" s="79">
        <f t="shared" si="324"/>
        <v>9.8118002600000001</v>
      </c>
      <c r="U2303" s="80">
        <f t="shared" si="325"/>
        <v>0.183</v>
      </c>
      <c r="V2303" s="81">
        <f t="shared" si="326"/>
        <v>1.7955594475800001</v>
      </c>
      <c r="W2303" s="79">
        <f t="shared" si="327"/>
        <v>0.60419904645994038</v>
      </c>
      <c r="X2303" s="60">
        <f t="shared" si="328"/>
        <v>0.6</v>
      </c>
      <c r="Y2303" s="56">
        <f>+'INFO ENEL'!R2291</f>
        <v>1</v>
      </c>
      <c r="Z2303" s="59">
        <f t="shared" si="329"/>
        <v>0.6</v>
      </c>
    </row>
    <row r="2304" spans="1:26" ht="15" customHeight="1" x14ac:dyDescent="0.25">
      <c r="A2304" s="55">
        <f>+'INFO ENEL'!A2292</f>
        <v>2287</v>
      </c>
      <c r="B2304" s="121" t="str">
        <f>+INDEX($B$8:$B$15,MATCH(L2304,$L$8:$L$15,0))</f>
        <v>SICODI</v>
      </c>
      <c r="C2304" s="56" t="str">
        <f>+'INFO ENEL'!B2292</f>
        <v>Lima</v>
      </c>
      <c r="D2304" s="56" t="str">
        <f>+'INFO ENEL'!D2292</f>
        <v>SAYAN (LIMA)</v>
      </c>
      <c r="E2304" s="56" t="str">
        <f>+'INFO ENEL'!D2292</f>
        <v>SAYAN (LIMA)</v>
      </c>
      <c r="F2304" s="50">
        <f>+'INFO ENEL'!E2292</f>
        <v>0</v>
      </c>
      <c r="G2304" s="56" t="str">
        <f>+'INFO ENEL'!L2292</f>
        <v>MT</v>
      </c>
      <c r="H2304" s="57">
        <f>+'INFO ENEL'!M2292</f>
        <v>71.989999999999895</v>
      </c>
      <c r="I2304" s="56">
        <f>+'INFO ENEL'!N2292</f>
        <v>15</v>
      </c>
      <c r="J2304" s="56" t="str">
        <f>+'INFO ENEL'!O2292</f>
        <v>Poste</v>
      </c>
      <c r="K2304" s="56" t="str">
        <f>+'INFO ENEL'!P2292</f>
        <v>Concreto</v>
      </c>
      <c r="L2304" s="56" t="str">
        <f>+'INFO ENEL'!Q2292</f>
        <v>PPC24</v>
      </c>
      <c r="M2304" s="55" t="str">
        <f>+IF(ISERROR(INDEX('Estructuras de Acero y Concreto'!$C$6:$C$577,MATCH(L2304,'Estructuras de Acero y Concreto'!$D$6:$D$577,0)))=FALSE,INDEX('Estructuras de Acero y Concreto'!$C$6:$C$577,MATCH(L2304,'Estructuras de Acero y Concreto'!$D$6:$D$577,0)),IF(ISERROR(INDEX('Estructuras de Madera'!$C$5:$C$122,MATCH(L2304,'Estructuras de Madera'!$D$5:$D$122,0)))=FALSE,INDEX('Estructuras de Madera'!$C$5:$C$122,MATCH(L2304,'Estructuras de Madera'!$D$5:$D$122,0)),INDEX(SICODI!$G$3:$G$2404,MATCH(L2304,SICODI!$G$3:$G$2404,0))))</f>
        <v>PPC24</v>
      </c>
      <c r="N2304" s="121" t="str">
        <f>+IF(ISERROR(VLOOKUP(M2304,'Resumen de precios LLTT'!$C$17:$D$3071,2,FALSE))=FALSE,VLOOKUP(M2304,'Resumen de precios LLTT'!$C$17:$D$3071,2,FALSE),VLOOKUP(M2304,SICODI!$G$3:$J$2404,2,FALSE))</f>
        <v>POSTE DE CONCRETO ARMADO DE 15/400/150/375</v>
      </c>
      <c r="O2304" s="58">
        <f>+IF(ISERROR(VLOOKUP(M2304,'Resumen de precios LLTT'!$C$17:$G$3071,5,FALSE))=FALSE,VLOOKUP(M2304,'Resumen de precios LLTT'!$C$17:$G$3071,5,FALSE),VLOOKUP(M2304,SICODI!$G$3:$J$2404,4,FALSE))</f>
        <v>476.76</v>
      </c>
      <c r="P2304" s="16">
        <f t="shared" si="321"/>
        <v>0.84299999999999997</v>
      </c>
      <c r="Q2304" s="78">
        <f t="shared" si="322"/>
        <v>878.66867999999999</v>
      </c>
      <c r="R2304" s="56">
        <v>0</v>
      </c>
      <c r="S2304" s="16">
        <f t="shared" si="323"/>
        <v>0.13400000000000001</v>
      </c>
      <c r="T2304" s="79">
        <f t="shared" si="324"/>
        <v>9.8118002600000001</v>
      </c>
      <c r="U2304" s="80">
        <f t="shared" si="325"/>
        <v>0.183</v>
      </c>
      <c r="V2304" s="81">
        <f t="shared" si="326"/>
        <v>1.7955594475800001</v>
      </c>
      <c r="W2304" s="79">
        <f t="shared" si="327"/>
        <v>0.60419904645994038</v>
      </c>
      <c r="X2304" s="60">
        <f t="shared" si="328"/>
        <v>0.6</v>
      </c>
      <c r="Y2304" s="56">
        <f>+'INFO ENEL'!R2292</f>
        <v>1</v>
      </c>
      <c r="Z2304" s="59">
        <f t="shared" si="329"/>
        <v>0.6</v>
      </c>
    </row>
    <row r="2305" spans="1:26" ht="15" customHeight="1" x14ac:dyDescent="0.25">
      <c r="A2305" s="55">
        <f>+'INFO ENEL'!A2293</f>
        <v>2288</v>
      </c>
      <c r="B2305" s="121" t="str">
        <f>+INDEX($B$8:$B$15,MATCH(L2305,$L$8:$L$15,0))</f>
        <v>SICODI</v>
      </c>
      <c r="C2305" s="56" t="str">
        <f>+'INFO ENEL'!B2293</f>
        <v>Lima</v>
      </c>
      <c r="D2305" s="56" t="str">
        <f>+'INFO ENEL'!D2293</f>
        <v>SAYAN (LIMA)</v>
      </c>
      <c r="E2305" s="56" t="str">
        <f>+'INFO ENEL'!D2293</f>
        <v>SAYAN (LIMA)</v>
      </c>
      <c r="F2305" s="50">
        <f>+'INFO ENEL'!E2293</f>
        <v>0</v>
      </c>
      <c r="G2305" s="56" t="str">
        <f>+'INFO ENEL'!L2293</f>
        <v>MT</v>
      </c>
      <c r="H2305" s="57">
        <f>+'INFO ENEL'!M2293</f>
        <v>50.94</v>
      </c>
      <c r="I2305" s="56">
        <f>+'INFO ENEL'!N2293</f>
        <v>15</v>
      </c>
      <c r="J2305" s="56" t="str">
        <f>+'INFO ENEL'!O2293</f>
        <v>Poste</v>
      </c>
      <c r="K2305" s="56" t="str">
        <f>+'INFO ENEL'!P2293</f>
        <v>Concreto</v>
      </c>
      <c r="L2305" s="56" t="str">
        <f>+'INFO ENEL'!Q2293</f>
        <v>PPC24</v>
      </c>
      <c r="M2305" s="55" t="str">
        <f>+IF(ISERROR(INDEX('Estructuras de Acero y Concreto'!$C$6:$C$577,MATCH(L2305,'Estructuras de Acero y Concreto'!$D$6:$D$577,0)))=FALSE,INDEX('Estructuras de Acero y Concreto'!$C$6:$C$577,MATCH(L2305,'Estructuras de Acero y Concreto'!$D$6:$D$577,0)),IF(ISERROR(INDEX('Estructuras de Madera'!$C$5:$C$122,MATCH(L2305,'Estructuras de Madera'!$D$5:$D$122,0)))=FALSE,INDEX('Estructuras de Madera'!$C$5:$C$122,MATCH(L2305,'Estructuras de Madera'!$D$5:$D$122,0)),INDEX(SICODI!$G$3:$G$2404,MATCH(L2305,SICODI!$G$3:$G$2404,0))))</f>
        <v>PPC24</v>
      </c>
      <c r="N2305" s="121" t="str">
        <f>+IF(ISERROR(VLOOKUP(M2305,'Resumen de precios LLTT'!$C$17:$D$3071,2,FALSE))=FALSE,VLOOKUP(M2305,'Resumen de precios LLTT'!$C$17:$D$3071,2,FALSE),VLOOKUP(M2305,SICODI!$G$3:$J$2404,2,FALSE))</f>
        <v>POSTE DE CONCRETO ARMADO DE 15/400/150/375</v>
      </c>
      <c r="O2305" s="58">
        <f>+IF(ISERROR(VLOOKUP(M2305,'Resumen de precios LLTT'!$C$17:$G$3071,5,FALSE))=FALSE,VLOOKUP(M2305,'Resumen de precios LLTT'!$C$17:$G$3071,5,FALSE),VLOOKUP(M2305,SICODI!$G$3:$J$2404,4,FALSE))</f>
        <v>476.76</v>
      </c>
      <c r="P2305" s="16">
        <f t="shared" si="321"/>
        <v>0.84299999999999997</v>
      </c>
      <c r="Q2305" s="78">
        <f t="shared" si="322"/>
        <v>878.66867999999999</v>
      </c>
      <c r="R2305" s="56">
        <v>0</v>
      </c>
      <c r="S2305" s="16">
        <f t="shared" si="323"/>
        <v>0.13400000000000001</v>
      </c>
      <c r="T2305" s="79">
        <f t="shared" si="324"/>
        <v>9.8118002600000001</v>
      </c>
      <c r="U2305" s="80">
        <f t="shared" si="325"/>
        <v>0.183</v>
      </c>
      <c r="V2305" s="81">
        <f t="shared" si="326"/>
        <v>1.7955594475800001</v>
      </c>
      <c r="W2305" s="79">
        <f t="shared" si="327"/>
        <v>0.60419904645994038</v>
      </c>
      <c r="X2305" s="60">
        <f t="shared" si="328"/>
        <v>0.6</v>
      </c>
      <c r="Y2305" s="56">
        <f>+'INFO ENEL'!R2293</f>
        <v>1</v>
      </c>
      <c r="Z2305" s="59">
        <f t="shared" si="329"/>
        <v>0.6</v>
      </c>
    </row>
    <row r="2306" spans="1:26" ht="15" customHeight="1" x14ac:dyDescent="0.25">
      <c r="A2306" s="55">
        <f>+'INFO ENEL'!A2294</f>
        <v>2289</v>
      </c>
      <c r="B2306" s="121" t="str">
        <f>+INDEX($B$8:$B$15,MATCH(L2306,$L$8:$L$15,0))</f>
        <v>SICODI</v>
      </c>
      <c r="C2306" s="56" t="str">
        <f>+'INFO ENEL'!B2294</f>
        <v>Lima</v>
      </c>
      <c r="D2306" s="56" t="str">
        <f>+'INFO ENEL'!D2294</f>
        <v>HUARAL (LIMA)</v>
      </c>
      <c r="E2306" s="56" t="str">
        <f>+'INFO ENEL'!D2294</f>
        <v>HUARAL (LIMA)</v>
      </c>
      <c r="F2306" s="50">
        <f>+'INFO ENEL'!E2294</f>
        <v>0</v>
      </c>
      <c r="G2306" s="56" t="str">
        <f>+'INFO ENEL'!L2294</f>
        <v>MT</v>
      </c>
      <c r="H2306" s="57">
        <f>+'INFO ENEL'!M2294</f>
        <v>86.19</v>
      </c>
      <c r="I2306" s="56">
        <f>+'INFO ENEL'!N2294</f>
        <v>15</v>
      </c>
      <c r="J2306" s="56" t="str">
        <f>+'INFO ENEL'!O2294</f>
        <v>Poste</v>
      </c>
      <c r="K2306" s="56" t="str">
        <f>+'INFO ENEL'!P2294</f>
        <v>Concreto</v>
      </c>
      <c r="L2306" s="56" t="str">
        <f>+'INFO ENEL'!Q2294</f>
        <v>PPC24</v>
      </c>
      <c r="M2306" s="55" t="str">
        <f>+IF(ISERROR(INDEX('Estructuras de Acero y Concreto'!$C$6:$C$577,MATCH(L2306,'Estructuras de Acero y Concreto'!$D$6:$D$577,0)))=FALSE,INDEX('Estructuras de Acero y Concreto'!$C$6:$C$577,MATCH(L2306,'Estructuras de Acero y Concreto'!$D$6:$D$577,0)),IF(ISERROR(INDEX('Estructuras de Madera'!$C$5:$C$122,MATCH(L2306,'Estructuras de Madera'!$D$5:$D$122,0)))=FALSE,INDEX('Estructuras de Madera'!$C$5:$C$122,MATCH(L2306,'Estructuras de Madera'!$D$5:$D$122,0)),INDEX(SICODI!$G$3:$G$2404,MATCH(L2306,SICODI!$G$3:$G$2404,0))))</f>
        <v>PPC24</v>
      </c>
      <c r="N2306" s="121" t="str">
        <f>+IF(ISERROR(VLOOKUP(M2306,'Resumen de precios LLTT'!$C$17:$D$3071,2,FALSE))=FALSE,VLOOKUP(M2306,'Resumen de precios LLTT'!$C$17:$D$3071,2,FALSE),VLOOKUP(M2306,SICODI!$G$3:$J$2404,2,FALSE))</f>
        <v>POSTE DE CONCRETO ARMADO DE 15/400/150/375</v>
      </c>
      <c r="O2306" s="58">
        <f>+IF(ISERROR(VLOOKUP(M2306,'Resumen de precios LLTT'!$C$17:$G$3071,5,FALSE))=FALSE,VLOOKUP(M2306,'Resumen de precios LLTT'!$C$17:$G$3071,5,FALSE),VLOOKUP(M2306,SICODI!$G$3:$J$2404,4,FALSE))</f>
        <v>476.76</v>
      </c>
      <c r="P2306" s="16">
        <f t="shared" si="321"/>
        <v>0.84299999999999997</v>
      </c>
      <c r="Q2306" s="78">
        <f t="shared" si="322"/>
        <v>878.66867999999999</v>
      </c>
      <c r="R2306" s="56">
        <v>0</v>
      </c>
      <c r="S2306" s="16">
        <f t="shared" si="323"/>
        <v>0.13400000000000001</v>
      </c>
      <c r="T2306" s="79">
        <f t="shared" si="324"/>
        <v>9.8118002600000001</v>
      </c>
      <c r="U2306" s="80">
        <f t="shared" si="325"/>
        <v>0.183</v>
      </c>
      <c r="V2306" s="81">
        <f t="shared" si="326"/>
        <v>1.7955594475800001</v>
      </c>
      <c r="W2306" s="79">
        <f t="shared" si="327"/>
        <v>0.60419904645994038</v>
      </c>
      <c r="X2306" s="60">
        <f t="shared" si="328"/>
        <v>0.6</v>
      </c>
      <c r="Y2306" s="56">
        <f>+'INFO ENEL'!R2294</f>
        <v>1</v>
      </c>
      <c r="Z2306" s="59">
        <f t="shared" si="329"/>
        <v>0.6</v>
      </c>
    </row>
    <row r="2307" spans="1:26" ht="15" customHeight="1" x14ac:dyDescent="0.25">
      <c r="A2307" s="55">
        <f>+'INFO ENEL'!A2295</f>
        <v>2290</v>
      </c>
      <c r="B2307" s="121" t="str">
        <f>+INDEX($B$8:$B$15,MATCH(L2307,$L$8:$L$15,0))</f>
        <v>SICODI</v>
      </c>
      <c r="C2307" s="56" t="str">
        <f>+'INFO ENEL'!B2295</f>
        <v>Lima</v>
      </c>
      <c r="D2307" s="56" t="str">
        <f>+'INFO ENEL'!D2295</f>
        <v>HUARAL (LIMA)</v>
      </c>
      <c r="E2307" s="56" t="str">
        <f>+'INFO ENEL'!D2295</f>
        <v>HUARAL (LIMA)</v>
      </c>
      <c r="F2307" s="50">
        <f>+'INFO ENEL'!E2295</f>
        <v>0</v>
      </c>
      <c r="G2307" s="56" t="str">
        <f>+'INFO ENEL'!L2295</f>
        <v>MT</v>
      </c>
      <c r="H2307" s="57">
        <f>+'INFO ENEL'!M2295</f>
        <v>113.45</v>
      </c>
      <c r="I2307" s="56">
        <f>+'INFO ENEL'!N2295</f>
        <v>15</v>
      </c>
      <c r="J2307" s="56" t="str">
        <f>+'INFO ENEL'!O2295</f>
        <v>Poste</v>
      </c>
      <c r="K2307" s="56" t="str">
        <f>+'INFO ENEL'!P2295</f>
        <v>Concreto</v>
      </c>
      <c r="L2307" s="56" t="str">
        <f>+'INFO ENEL'!Q2295</f>
        <v>PPC24</v>
      </c>
      <c r="M2307" s="55" t="str">
        <f>+IF(ISERROR(INDEX('Estructuras de Acero y Concreto'!$C$6:$C$577,MATCH(L2307,'Estructuras de Acero y Concreto'!$D$6:$D$577,0)))=FALSE,INDEX('Estructuras de Acero y Concreto'!$C$6:$C$577,MATCH(L2307,'Estructuras de Acero y Concreto'!$D$6:$D$577,0)),IF(ISERROR(INDEX('Estructuras de Madera'!$C$5:$C$122,MATCH(L2307,'Estructuras de Madera'!$D$5:$D$122,0)))=FALSE,INDEX('Estructuras de Madera'!$C$5:$C$122,MATCH(L2307,'Estructuras de Madera'!$D$5:$D$122,0)),INDEX(SICODI!$G$3:$G$2404,MATCH(L2307,SICODI!$G$3:$G$2404,0))))</f>
        <v>PPC24</v>
      </c>
      <c r="N2307" s="121" t="str">
        <f>+IF(ISERROR(VLOOKUP(M2307,'Resumen de precios LLTT'!$C$17:$D$3071,2,FALSE))=FALSE,VLOOKUP(M2307,'Resumen de precios LLTT'!$C$17:$D$3071,2,FALSE),VLOOKUP(M2307,SICODI!$G$3:$J$2404,2,FALSE))</f>
        <v>POSTE DE CONCRETO ARMADO DE 15/400/150/375</v>
      </c>
      <c r="O2307" s="58">
        <f>+IF(ISERROR(VLOOKUP(M2307,'Resumen de precios LLTT'!$C$17:$G$3071,5,FALSE))=FALSE,VLOOKUP(M2307,'Resumen de precios LLTT'!$C$17:$G$3071,5,FALSE),VLOOKUP(M2307,SICODI!$G$3:$J$2404,4,FALSE))</f>
        <v>476.76</v>
      </c>
      <c r="P2307" s="16">
        <f t="shared" si="321"/>
        <v>0.84299999999999997</v>
      </c>
      <c r="Q2307" s="78">
        <f t="shared" si="322"/>
        <v>878.66867999999999</v>
      </c>
      <c r="R2307" s="56">
        <v>0</v>
      </c>
      <c r="S2307" s="16">
        <f t="shared" si="323"/>
        <v>0.13400000000000001</v>
      </c>
      <c r="T2307" s="79">
        <f t="shared" si="324"/>
        <v>9.8118002600000001</v>
      </c>
      <c r="U2307" s="80">
        <f t="shared" si="325"/>
        <v>0.183</v>
      </c>
      <c r="V2307" s="81">
        <f t="shared" si="326"/>
        <v>1.7955594475800001</v>
      </c>
      <c r="W2307" s="79">
        <f t="shared" si="327"/>
        <v>0.60419904645994038</v>
      </c>
      <c r="X2307" s="60">
        <f t="shared" si="328"/>
        <v>0.6</v>
      </c>
      <c r="Y2307" s="56">
        <f>+'INFO ENEL'!R2295</f>
        <v>1</v>
      </c>
      <c r="Z2307" s="59">
        <f t="shared" si="329"/>
        <v>0.6</v>
      </c>
    </row>
    <row r="2308" spans="1:26" ht="15" customHeight="1" x14ac:dyDescent="0.25">
      <c r="A2308" s="55">
        <f>+'INFO ENEL'!A2296</f>
        <v>2291</v>
      </c>
      <c r="B2308" s="121" t="str">
        <f>+INDEX($B$8:$B$15,MATCH(L2308,$L$8:$L$15,0))</f>
        <v>SICODI</v>
      </c>
      <c r="C2308" s="56" t="str">
        <f>+'INFO ENEL'!B2296</f>
        <v>Lima</v>
      </c>
      <c r="D2308" s="56" t="str">
        <f>+'INFO ENEL'!D2296</f>
        <v>HUARAL (LIMA)</v>
      </c>
      <c r="E2308" s="56" t="str">
        <f>+'INFO ENEL'!D2296</f>
        <v>HUARAL (LIMA)</v>
      </c>
      <c r="F2308" s="50">
        <f>+'INFO ENEL'!E2296</f>
        <v>0</v>
      </c>
      <c r="G2308" s="56" t="str">
        <f>+'INFO ENEL'!L2296</f>
        <v>MT</v>
      </c>
      <c r="H2308" s="57">
        <f>+'INFO ENEL'!M2296</f>
        <v>116.59</v>
      </c>
      <c r="I2308" s="56">
        <f>+'INFO ENEL'!N2296</f>
        <v>15</v>
      </c>
      <c r="J2308" s="56" t="str">
        <f>+'INFO ENEL'!O2296</f>
        <v>Poste</v>
      </c>
      <c r="K2308" s="56" t="str">
        <f>+'INFO ENEL'!P2296</f>
        <v>Concreto</v>
      </c>
      <c r="L2308" s="56" t="str">
        <f>+'INFO ENEL'!Q2296</f>
        <v>PPC24</v>
      </c>
      <c r="M2308" s="55" t="str">
        <f>+IF(ISERROR(INDEX('Estructuras de Acero y Concreto'!$C$6:$C$577,MATCH(L2308,'Estructuras de Acero y Concreto'!$D$6:$D$577,0)))=FALSE,INDEX('Estructuras de Acero y Concreto'!$C$6:$C$577,MATCH(L2308,'Estructuras de Acero y Concreto'!$D$6:$D$577,0)),IF(ISERROR(INDEX('Estructuras de Madera'!$C$5:$C$122,MATCH(L2308,'Estructuras de Madera'!$D$5:$D$122,0)))=FALSE,INDEX('Estructuras de Madera'!$C$5:$C$122,MATCH(L2308,'Estructuras de Madera'!$D$5:$D$122,0)),INDEX(SICODI!$G$3:$G$2404,MATCH(L2308,SICODI!$G$3:$G$2404,0))))</f>
        <v>PPC24</v>
      </c>
      <c r="N2308" s="121" t="str">
        <f>+IF(ISERROR(VLOOKUP(M2308,'Resumen de precios LLTT'!$C$17:$D$3071,2,FALSE))=FALSE,VLOOKUP(M2308,'Resumen de precios LLTT'!$C$17:$D$3071,2,FALSE),VLOOKUP(M2308,SICODI!$G$3:$J$2404,2,FALSE))</f>
        <v>POSTE DE CONCRETO ARMADO DE 15/400/150/375</v>
      </c>
      <c r="O2308" s="58">
        <f>+IF(ISERROR(VLOOKUP(M2308,'Resumen de precios LLTT'!$C$17:$G$3071,5,FALSE))=FALSE,VLOOKUP(M2308,'Resumen de precios LLTT'!$C$17:$G$3071,5,FALSE),VLOOKUP(M2308,SICODI!$G$3:$J$2404,4,FALSE))</f>
        <v>476.76</v>
      </c>
      <c r="P2308" s="16">
        <f t="shared" si="321"/>
        <v>0.84299999999999997</v>
      </c>
      <c r="Q2308" s="78">
        <f t="shared" si="322"/>
        <v>878.66867999999999</v>
      </c>
      <c r="R2308" s="56">
        <v>0</v>
      </c>
      <c r="S2308" s="16">
        <f t="shared" si="323"/>
        <v>0.13400000000000001</v>
      </c>
      <c r="T2308" s="79">
        <f t="shared" si="324"/>
        <v>9.8118002600000001</v>
      </c>
      <c r="U2308" s="80">
        <f t="shared" si="325"/>
        <v>0.183</v>
      </c>
      <c r="V2308" s="81">
        <f t="shared" si="326"/>
        <v>1.7955594475800001</v>
      </c>
      <c r="W2308" s="79">
        <f t="shared" si="327"/>
        <v>0.60419904645994038</v>
      </c>
      <c r="X2308" s="60">
        <f t="shared" si="328"/>
        <v>0.6</v>
      </c>
      <c r="Y2308" s="56">
        <f>+'INFO ENEL'!R2296</f>
        <v>1</v>
      </c>
      <c r="Z2308" s="59">
        <f t="shared" si="329"/>
        <v>0.6</v>
      </c>
    </row>
    <row r="2309" spans="1:26" ht="15" customHeight="1" x14ac:dyDescent="0.25">
      <c r="A2309" s="55">
        <f>+'INFO ENEL'!A2297</f>
        <v>2292</v>
      </c>
      <c r="B2309" s="121" t="str">
        <f>+INDEX($B$8:$B$15,MATCH(L2309,$L$8:$L$15,0))</f>
        <v>SICODI</v>
      </c>
      <c r="C2309" s="56" t="str">
        <f>+'INFO ENEL'!B2297</f>
        <v>Lima</v>
      </c>
      <c r="D2309" s="56" t="str">
        <f>+'INFO ENEL'!D2297</f>
        <v>HUARAL (LIMA)</v>
      </c>
      <c r="E2309" s="56" t="str">
        <f>+'INFO ENEL'!D2297</f>
        <v>HUARAL (LIMA)</v>
      </c>
      <c r="F2309" s="50">
        <f>+'INFO ENEL'!E2297</f>
        <v>0</v>
      </c>
      <c r="G2309" s="56" t="str">
        <f>+'INFO ENEL'!L2297</f>
        <v>MT</v>
      </c>
      <c r="H2309" s="57">
        <f>+'INFO ENEL'!M2297</f>
        <v>70.55</v>
      </c>
      <c r="I2309" s="56">
        <f>+'INFO ENEL'!N2297</f>
        <v>15</v>
      </c>
      <c r="J2309" s="56" t="str">
        <f>+'INFO ENEL'!O2297</f>
        <v>Poste</v>
      </c>
      <c r="K2309" s="56" t="str">
        <f>+'INFO ENEL'!P2297</f>
        <v>Concreto</v>
      </c>
      <c r="L2309" s="56" t="str">
        <f>+'INFO ENEL'!Q2297</f>
        <v>PPC24</v>
      </c>
      <c r="M2309" s="55" t="str">
        <f>+IF(ISERROR(INDEX('Estructuras de Acero y Concreto'!$C$6:$C$577,MATCH(L2309,'Estructuras de Acero y Concreto'!$D$6:$D$577,0)))=FALSE,INDEX('Estructuras de Acero y Concreto'!$C$6:$C$577,MATCH(L2309,'Estructuras de Acero y Concreto'!$D$6:$D$577,0)),IF(ISERROR(INDEX('Estructuras de Madera'!$C$5:$C$122,MATCH(L2309,'Estructuras de Madera'!$D$5:$D$122,0)))=FALSE,INDEX('Estructuras de Madera'!$C$5:$C$122,MATCH(L2309,'Estructuras de Madera'!$D$5:$D$122,0)),INDEX(SICODI!$G$3:$G$2404,MATCH(L2309,SICODI!$G$3:$G$2404,0))))</f>
        <v>PPC24</v>
      </c>
      <c r="N2309" s="121" t="str">
        <f>+IF(ISERROR(VLOOKUP(M2309,'Resumen de precios LLTT'!$C$17:$D$3071,2,FALSE))=FALSE,VLOOKUP(M2309,'Resumen de precios LLTT'!$C$17:$D$3071,2,FALSE),VLOOKUP(M2309,SICODI!$G$3:$J$2404,2,FALSE))</f>
        <v>POSTE DE CONCRETO ARMADO DE 15/400/150/375</v>
      </c>
      <c r="O2309" s="58">
        <f>+IF(ISERROR(VLOOKUP(M2309,'Resumen de precios LLTT'!$C$17:$G$3071,5,FALSE))=FALSE,VLOOKUP(M2309,'Resumen de precios LLTT'!$C$17:$G$3071,5,FALSE),VLOOKUP(M2309,SICODI!$G$3:$J$2404,4,FALSE))</f>
        <v>476.76</v>
      </c>
      <c r="P2309" s="16">
        <f t="shared" si="321"/>
        <v>0.84299999999999997</v>
      </c>
      <c r="Q2309" s="78">
        <f t="shared" si="322"/>
        <v>878.66867999999999</v>
      </c>
      <c r="R2309" s="56">
        <v>0</v>
      </c>
      <c r="S2309" s="16">
        <f t="shared" si="323"/>
        <v>0.13400000000000001</v>
      </c>
      <c r="T2309" s="79">
        <f t="shared" si="324"/>
        <v>9.8118002600000001</v>
      </c>
      <c r="U2309" s="80">
        <f t="shared" si="325"/>
        <v>0.183</v>
      </c>
      <c r="V2309" s="81">
        <f t="shared" si="326"/>
        <v>1.7955594475800001</v>
      </c>
      <c r="W2309" s="79">
        <f t="shared" si="327"/>
        <v>0.60419904645994038</v>
      </c>
      <c r="X2309" s="60">
        <f t="shared" si="328"/>
        <v>0.6</v>
      </c>
      <c r="Y2309" s="56">
        <f>+'INFO ENEL'!R2297</f>
        <v>1</v>
      </c>
      <c r="Z2309" s="59">
        <f t="shared" si="329"/>
        <v>0.6</v>
      </c>
    </row>
    <row r="2310" spans="1:26" ht="15" customHeight="1" x14ac:dyDescent="0.25">
      <c r="A2310" s="55">
        <f>+'INFO ENEL'!A2298</f>
        <v>2293</v>
      </c>
      <c r="B2310" s="121" t="str">
        <f>+INDEX($B$8:$B$15,MATCH(L2310,$L$8:$L$15,0))</f>
        <v>SICODI</v>
      </c>
      <c r="C2310" s="56" t="str">
        <f>+'INFO ENEL'!B2298</f>
        <v>Lima</v>
      </c>
      <c r="D2310" s="56" t="str">
        <f>+'INFO ENEL'!D2298</f>
        <v>HUARAL (LIMA)</v>
      </c>
      <c r="E2310" s="56" t="str">
        <f>+'INFO ENEL'!D2298</f>
        <v>HUARAL (LIMA)</v>
      </c>
      <c r="F2310" s="50">
        <f>+'INFO ENEL'!E2298</f>
        <v>0</v>
      </c>
      <c r="G2310" s="56" t="str">
        <f>+'INFO ENEL'!L2298</f>
        <v>MT</v>
      </c>
      <c r="H2310" s="57">
        <f>+'INFO ENEL'!M2298</f>
        <v>71.17</v>
      </c>
      <c r="I2310" s="56">
        <f>+'INFO ENEL'!N2298</f>
        <v>15</v>
      </c>
      <c r="J2310" s="56" t="str">
        <f>+'INFO ENEL'!O2298</f>
        <v>Poste</v>
      </c>
      <c r="K2310" s="56" t="str">
        <f>+'INFO ENEL'!P2298</f>
        <v>Concreto</v>
      </c>
      <c r="L2310" s="56" t="str">
        <f>+'INFO ENEL'!Q2298</f>
        <v>PPC24</v>
      </c>
      <c r="M2310" s="55" t="str">
        <f>+IF(ISERROR(INDEX('Estructuras de Acero y Concreto'!$C$6:$C$577,MATCH(L2310,'Estructuras de Acero y Concreto'!$D$6:$D$577,0)))=FALSE,INDEX('Estructuras de Acero y Concreto'!$C$6:$C$577,MATCH(L2310,'Estructuras de Acero y Concreto'!$D$6:$D$577,0)),IF(ISERROR(INDEX('Estructuras de Madera'!$C$5:$C$122,MATCH(L2310,'Estructuras de Madera'!$D$5:$D$122,0)))=FALSE,INDEX('Estructuras de Madera'!$C$5:$C$122,MATCH(L2310,'Estructuras de Madera'!$D$5:$D$122,0)),INDEX(SICODI!$G$3:$G$2404,MATCH(L2310,SICODI!$G$3:$G$2404,0))))</f>
        <v>PPC24</v>
      </c>
      <c r="N2310" s="121" t="str">
        <f>+IF(ISERROR(VLOOKUP(M2310,'Resumen de precios LLTT'!$C$17:$D$3071,2,FALSE))=FALSE,VLOOKUP(M2310,'Resumen de precios LLTT'!$C$17:$D$3071,2,FALSE),VLOOKUP(M2310,SICODI!$G$3:$J$2404,2,FALSE))</f>
        <v>POSTE DE CONCRETO ARMADO DE 15/400/150/375</v>
      </c>
      <c r="O2310" s="58">
        <f>+IF(ISERROR(VLOOKUP(M2310,'Resumen de precios LLTT'!$C$17:$G$3071,5,FALSE))=FALSE,VLOOKUP(M2310,'Resumen de precios LLTT'!$C$17:$G$3071,5,FALSE),VLOOKUP(M2310,SICODI!$G$3:$J$2404,4,FALSE))</f>
        <v>476.76</v>
      </c>
      <c r="P2310" s="16">
        <f t="shared" si="321"/>
        <v>0.84299999999999997</v>
      </c>
      <c r="Q2310" s="78">
        <f t="shared" si="322"/>
        <v>878.66867999999999</v>
      </c>
      <c r="R2310" s="56">
        <v>0</v>
      </c>
      <c r="S2310" s="16">
        <f t="shared" si="323"/>
        <v>0.13400000000000001</v>
      </c>
      <c r="T2310" s="79">
        <f t="shared" si="324"/>
        <v>9.8118002600000001</v>
      </c>
      <c r="U2310" s="80">
        <f t="shared" si="325"/>
        <v>0.183</v>
      </c>
      <c r="V2310" s="81">
        <f t="shared" si="326"/>
        <v>1.7955594475800001</v>
      </c>
      <c r="W2310" s="79">
        <f t="shared" si="327"/>
        <v>0.60419904645994038</v>
      </c>
      <c r="X2310" s="60">
        <f t="shared" si="328"/>
        <v>0.6</v>
      </c>
      <c r="Y2310" s="56">
        <f>+'INFO ENEL'!R2298</f>
        <v>1</v>
      </c>
      <c r="Z2310" s="59">
        <f t="shared" si="329"/>
        <v>0.6</v>
      </c>
    </row>
    <row r="2311" spans="1:26" ht="15" customHeight="1" x14ac:dyDescent="0.25">
      <c r="A2311" s="55">
        <f>+'INFO ENEL'!A2299</f>
        <v>2294</v>
      </c>
      <c r="B2311" s="121" t="str">
        <f>+INDEX($B$8:$B$15,MATCH(L2311,$L$8:$L$15,0))</f>
        <v>SICODI</v>
      </c>
      <c r="C2311" s="56" t="str">
        <f>+'INFO ENEL'!B2299</f>
        <v>Lima</v>
      </c>
      <c r="D2311" s="56" t="str">
        <f>+'INFO ENEL'!D2299</f>
        <v>HUARAL (LIMA)</v>
      </c>
      <c r="E2311" s="56" t="str">
        <f>+'INFO ENEL'!D2299</f>
        <v>HUARAL (LIMA)</v>
      </c>
      <c r="F2311" s="50">
        <f>+'INFO ENEL'!E2299</f>
        <v>0</v>
      </c>
      <c r="G2311" s="56" t="str">
        <f>+'INFO ENEL'!L2299</f>
        <v>MT</v>
      </c>
      <c r="H2311" s="57">
        <f>+'INFO ENEL'!M2299</f>
        <v>84.36</v>
      </c>
      <c r="I2311" s="56">
        <f>+'INFO ENEL'!N2299</f>
        <v>15</v>
      </c>
      <c r="J2311" s="56" t="str">
        <f>+'INFO ENEL'!O2299</f>
        <v>Poste</v>
      </c>
      <c r="K2311" s="56" t="str">
        <f>+'INFO ENEL'!P2299</f>
        <v>Concreto</v>
      </c>
      <c r="L2311" s="56" t="str">
        <f>+'INFO ENEL'!Q2299</f>
        <v>PPC24</v>
      </c>
      <c r="M2311" s="55" t="str">
        <f>+IF(ISERROR(INDEX('Estructuras de Acero y Concreto'!$C$6:$C$577,MATCH(L2311,'Estructuras de Acero y Concreto'!$D$6:$D$577,0)))=FALSE,INDEX('Estructuras de Acero y Concreto'!$C$6:$C$577,MATCH(L2311,'Estructuras de Acero y Concreto'!$D$6:$D$577,0)),IF(ISERROR(INDEX('Estructuras de Madera'!$C$5:$C$122,MATCH(L2311,'Estructuras de Madera'!$D$5:$D$122,0)))=FALSE,INDEX('Estructuras de Madera'!$C$5:$C$122,MATCH(L2311,'Estructuras de Madera'!$D$5:$D$122,0)),INDEX(SICODI!$G$3:$G$2404,MATCH(L2311,SICODI!$G$3:$G$2404,0))))</f>
        <v>PPC24</v>
      </c>
      <c r="N2311" s="121" t="str">
        <f>+IF(ISERROR(VLOOKUP(M2311,'Resumen de precios LLTT'!$C$17:$D$3071,2,FALSE))=FALSE,VLOOKUP(M2311,'Resumen de precios LLTT'!$C$17:$D$3071,2,FALSE),VLOOKUP(M2311,SICODI!$G$3:$J$2404,2,FALSE))</f>
        <v>POSTE DE CONCRETO ARMADO DE 15/400/150/375</v>
      </c>
      <c r="O2311" s="58">
        <f>+IF(ISERROR(VLOOKUP(M2311,'Resumen de precios LLTT'!$C$17:$G$3071,5,FALSE))=FALSE,VLOOKUP(M2311,'Resumen de precios LLTT'!$C$17:$G$3071,5,FALSE),VLOOKUP(M2311,SICODI!$G$3:$J$2404,4,FALSE))</f>
        <v>476.76</v>
      </c>
      <c r="P2311" s="16">
        <f t="shared" si="321"/>
        <v>0.84299999999999997</v>
      </c>
      <c r="Q2311" s="78">
        <f t="shared" si="322"/>
        <v>878.66867999999999</v>
      </c>
      <c r="R2311" s="56">
        <v>0</v>
      </c>
      <c r="S2311" s="16">
        <f t="shared" si="323"/>
        <v>0.13400000000000001</v>
      </c>
      <c r="T2311" s="79">
        <f t="shared" si="324"/>
        <v>9.8118002600000001</v>
      </c>
      <c r="U2311" s="80">
        <f t="shared" si="325"/>
        <v>0.183</v>
      </c>
      <c r="V2311" s="81">
        <f t="shared" si="326"/>
        <v>1.7955594475800001</v>
      </c>
      <c r="W2311" s="79">
        <f t="shared" si="327"/>
        <v>0.60419904645994038</v>
      </c>
      <c r="X2311" s="60">
        <f t="shared" si="328"/>
        <v>0.6</v>
      </c>
      <c r="Y2311" s="56">
        <f>+'INFO ENEL'!R2299</f>
        <v>1</v>
      </c>
      <c r="Z2311" s="59">
        <f t="shared" si="329"/>
        <v>0.6</v>
      </c>
    </row>
    <row r="2312" spans="1:26" ht="15" customHeight="1" x14ac:dyDescent="0.25">
      <c r="A2312" s="55">
        <f>+'INFO ENEL'!A2300</f>
        <v>2295</v>
      </c>
      <c r="B2312" s="121" t="str">
        <f>+INDEX($B$8:$B$15,MATCH(L2312,$L$8:$L$15,0))</f>
        <v>SICODI</v>
      </c>
      <c r="C2312" s="56" t="str">
        <f>+'INFO ENEL'!B2300</f>
        <v>Lima</v>
      </c>
      <c r="D2312" s="56" t="str">
        <f>+'INFO ENEL'!D2300</f>
        <v>SAYAN (LIMA)</v>
      </c>
      <c r="E2312" s="56" t="str">
        <f>+'INFO ENEL'!D2300</f>
        <v>SAYAN (LIMA)</v>
      </c>
      <c r="F2312" s="50">
        <f>+'INFO ENEL'!E2300</f>
        <v>0</v>
      </c>
      <c r="G2312" s="56" t="str">
        <f>+'INFO ENEL'!L2300</f>
        <v>MT</v>
      </c>
      <c r="H2312" s="57">
        <f>+'INFO ENEL'!M2300</f>
        <v>96.96</v>
      </c>
      <c r="I2312" s="56">
        <f>+'INFO ENEL'!N2300</f>
        <v>15</v>
      </c>
      <c r="J2312" s="56" t="str">
        <f>+'INFO ENEL'!O2300</f>
        <v>Poste</v>
      </c>
      <c r="K2312" s="56" t="str">
        <f>+'INFO ENEL'!P2300</f>
        <v>Concreto</v>
      </c>
      <c r="L2312" s="56" t="str">
        <f>+'INFO ENEL'!Q2300</f>
        <v>PPC24</v>
      </c>
      <c r="M2312" s="55" t="str">
        <f>+IF(ISERROR(INDEX('Estructuras de Acero y Concreto'!$C$6:$C$577,MATCH(L2312,'Estructuras de Acero y Concreto'!$D$6:$D$577,0)))=FALSE,INDEX('Estructuras de Acero y Concreto'!$C$6:$C$577,MATCH(L2312,'Estructuras de Acero y Concreto'!$D$6:$D$577,0)),IF(ISERROR(INDEX('Estructuras de Madera'!$C$5:$C$122,MATCH(L2312,'Estructuras de Madera'!$D$5:$D$122,0)))=FALSE,INDEX('Estructuras de Madera'!$C$5:$C$122,MATCH(L2312,'Estructuras de Madera'!$D$5:$D$122,0)),INDEX(SICODI!$G$3:$G$2404,MATCH(L2312,SICODI!$G$3:$G$2404,0))))</f>
        <v>PPC24</v>
      </c>
      <c r="N2312" s="121" t="str">
        <f>+IF(ISERROR(VLOOKUP(M2312,'Resumen de precios LLTT'!$C$17:$D$3071,2,FALSE))=FALSE,VLOOKUP(M2312,'Resumen de precios LLTT'!$C$17:$D$3071,2,FALSE),VLOOKUP(M2312,SICODI!$G$3:$J$2404,2,FALSE))</f>
        <v>POSTE DE CONCRETO ARMADO DE 15/400/150/375</v>
      </c>
      <c r="O2312" s="58">
        <f>+IF(ISERROR(VLOOKUP(M2312,'Resumen de precios LLTT'!$C$17:$G$3071,5,FALSE))=FALSE,VLOOKUP(M2312,'Resumen de precios LLTT'!$C$17:$G$3071,5,FALSE),VLOOKUP(M2312,SICODI!$G$3:$J$2404,4,FALSE))</f>
        <v>476.76</v>
      </c>
      <c r="P2312" s="16">
        <f t="shared" si="321"/>
        <v>0.84299999999999997</v>
      </c>
      <c r="Q2312" s="78">
        <f t="shared" si="322"/>
        <v>878.66867999999999</v>
      </c>
      <c r="R2312" s="56">
        <v>0</v>
      </c>
      <c r="S2312" s="16">
        <f t="shared" si="323"/>
        <v>0.13400000000000001</v>
      </c>
      <c r="T2312" s="79">
        <f t="shared" si="324"/>
        <v>9.8118002600000001</v>
      </c>
      <c r="U2312" s="80">
        <f t="shared" si="325"/>
        <v>0.183</v>
      </c>
      <c r="V2312" s="81">
        <f t="shared" si="326"/>
        <v>1.7955594475800001</v>
      </c>
      <c r="W2312" s="79">
        <f t="shared" si="327"/>
        <v>0.60419904645994038</v>
      </c>
      <c r="X2312" s="60">
        <f t="shared" si="328"/>
        <v>0.6</v>
      </c>
      <c r="Y2312" s="56">
        <f>+'INFO ENEL'!R2300</f>
        <v>1</v>
      </c>
      <c r="Z2312" s="59">
        <f t="shared" si="329"/>
        <v>0.6</v>
      </c>
    </row>
    <row r="2313" spans="1:26" ht="15" customHeight="1" x14ac:dyDescent="0.25">
      <c r="A2313" s="55">
        <f>+'INFO ENEL'!A2301</f>
        <v>2296</v>
      </c>
      <c r="B2313" s="121" t="str">
        <f>+INDEX($B$8:$B$15,MATCH(L2313,$L$8:$L$15,0))</f>
        <v>SICODI</v>
      </c>
      <c r="C2313" s="56" t="str">
        <f>+'INFO ENEL'!B2301</f>
        <v>Lima</v>
      </c>
      <c r="D2313" s="56" t="str">
        <f>+'INFO ENEL'!D2301</f>
        <v>SAYAN (LIMA)</v>
      </c>
      <c r="E2313" s="56" t="str">
        <f>+'INFO ENEL'!D2301</f>
        <v>SAYAN (LIMA)</v>
      </c>
      <c r="F2313" s="50">
        <f>+'INFO ENEL'!E2301</f>
        <v>0</v>
      </c>
      <c r="G2313" s="56" t="str">
        <f>+'INFO ENEL'!L2301</f>
        <v>MT</v>
      </c>
      <c r="H2313" s="57">
        <f>+'INFO ENEL'!M2301</f>
        <v>70.010000000000005</v>
      </c>
      <c r="I2313" s="56">
        <f>+'INFO ENEL'!N2301</f>
        <v>15</v>
      </c>
      <c r="J2313" s="56" t="str">
        <f>+'INFO ENEL'!O2301</f>
        <v>Poste</v>
      </c>
      <c r="K2313" s="56" t="str">
        <f>+'INFO ENEL'!P2301</f>
        <v>Concreto</v>
      </c>
      <c r="L2313" s="56" t="str">
        <f>+'INFO ENEL'!Q2301</f>
        <v>PPC24</v>
      </c>
      <c r="M2313" s="55" t="str">
        <f>+IF(ISERROR(INDEX('Estructuras de Acero y Concreto'!$C$6:$C$577,MATCH(L2313,'Estructuras de Acero y Concreto'!$D$6:$D$577,0)))=FALSE,INDEX('Estructuras de Acero y Concreto'!$C$6:$C$577,MATCH(L2313,'Estructuras de Acero y Concreto'!$D$6:$D$577,0)),IF(ISERROR(INDEX('Estructuras de Madera'!$C$5:$C$122,MATCH(L2313,'Estructuras de Madera'!$D$5:$D$122,0)))=FALSE,INDEX('Estructuras de Madera'!$C$5:$C$122,MATCH(L2313,'Estructuras de Madera'!$D$5:$D$122,0)),INDEX(SICODI!$G$3:$G$2404,MATCH(L2313,SICODI!$G$3:$G$2404,0))))</f>
        <v>PPC24</v>
      </c>
      <c r="N2313" s="121" t="str">
        <f>+IF(ISERROR(VLOOKUP(M2313,'Resumen de precios LLTT'!$C$17:$D$3071,2,FALSE))=FALSE,VLOOKUP(M2313,'Resumen de precios LLTT'!$C$17:$D$3071,2,FALSE),VLOOKUP(M2313,SICODI!$G$3:$J$2404,2,FALSE))</f>
        <v>POSTE DE CONCRETO ARMADO DE 15/400/150/375</v>
      </c>
      <c r="O2313" s="58">
        <f>+IF(ISERROR(VLOOKUP(M2313,'Resumen de precios LLTT'!$C$17:$G$3071,5,FALSE))=FALSE,VLOOKUP(M2313,'Resumen de precios LLTT'!$C$17:$G$3071,5,FALSE),VLOOKUP(M2313,SICODI!$G$3:$J$2404,4,FALSE))</f>
        <v>476.76</v>
      </c>
      <c r="P2313" s="16">
        <f t="shared" ref="P2313:P2376" si="330">IF(G2313="BT", $P$2, $P$3)</f>
        <v>0.84299999999999997</v>
      </c>
      <c r="Q2313" s="78">
        <f t="shared" ref="Q2313:Q2376" si="331">O2313*(P2313+1)</f>
        <v>878.66867999999999</v>
      </c>
      <c r="R2313" s="56">
        <v>0</v>
      </c>
      <c r="S2313" s="16">
        <f t="shared" ref="S2313:S2376" si="332">IF(G2313="BT", ($S$2), ($S$3))</f>
        <v>0.13400000000000001</v>
      </c>
      <c r="T2313" s="79">
        <f t="shared" ref="T2313:T2376" si="333">(Q2313*S2313)/12</f>
        <v>9.8118002600000001</v>
      </c>
      <c r="U2313" s="80">
        <f t="shared" ref="U2313:U2376" si="334">IF(G2313="BT", ($U$2), ($U$3))</f>
        <v>0.183</v>
      </c>
      <c r="V2313" s="81">
        <f t="shared" ref="V2313:V2376" si="335">T2313*U2313</f>
        <v>1.7955594475800001</v>
      </c>
      <c r="W2313" s="79">
        <f t="shared" ref="W2313:W2376" si="336">(V2313*(1/3)*(1+$Y$2))+R2313</f>
        <v>0.60419904645994038</v>
      </c>
      <c r="X2313" s="60">
        <f t="shared" si="328"/>
        <v>0.6</v>
      </c>
      <c r="Y2313" s="56">
        <f>+'INFO ENEL'!R2301</f>
        <v>1</v>
      </c>
      <c r="Z2313" s="59">
        <f t="shared" si="329"/>
        <v>0.6</v>
      </c>
    </row>
    <row r="2314" spans="1:26" ht="15" customHeight="1" x14ac:dyDescent="0.25">
      <c r="A2314" s="55">
        <f>+'INFO ENEL'!A2302</f>
        <v>2297</v>
      </c>
      <c r="B2314" s="121" t="str">
        <f>+INDEX($B$8:$B$15,MATCH(L2314,$L$8:$L$15,0))</f>
        <v>SICODI</v>
      </c>
      <c r="C2314" s="56" t="str">
        <f>+'INFO ENEL'!B2302</f>
        <v>Lima</v>
      </c>
      <c r="D2314" s="56" t="str">
        <f>+'INFO ENEL'!D2302</f>
        <v>SAYAN (LIMA)</v>
      </c>
      <c r="E2314" s="56" t="str">
        <f>+'INFO ENEL'!D2302</f>
        <v>SAYAN (LIMA)</v>
      </c>
      <c r="F2314" s="50">
        <f>+'INFO ENEL'!E2302</f>
        <v>0</v>
      </c>
      <c r="G2314" s="56" t="str">
        <f>+'INFO ENEL'!L2302</f>
        <v>MT</v>
      </c>
      <c r="H2314" s="57">
        <f>+'INFO ENEL'!M2302</f>
        <v>84.08</v>
      </c>
      <c r="I2314" s="56">
        <f>+'INFO ENEL'!N2302</f>
        <v>15</v>
      </c>
      <c r="J2314" s="56" t="str">
        <f>+'INFO ENEL'!O2302</f>
        <v>Poste</v>
      </c>
      <c r="K2314" s="56" t="str">
        <f>+'INFO ENEL'!P2302</f>
        <v>Concreto</v>
      </c>
      <c r="L2314" s="56" t="str">
        <f>+'INFO ENEL'!Q2302</f>
        <v>PPC24</v>
      </c>
      <c r="M2314" s="55" t="str">
        <f>+IF(ISERROR(INDEX('Estructuras de Acero y Concreto'!$C$6:$C$577,MATCH(L2314,'Estructuras de Acero y Concreto'!$D$6:$D$577,0)))=FALSE,INDEX('Estructuras de Acero y Concreto'!$C$6:$C$577,MATCH(L2314,'Estructuras de Acero y Concreto'!$D$6:$D$577,0)),IF(ISERROR(INDEX('Estructuras de Madera'!$C$5:$C$122,MATCH(L2314,'Estructuras de Madera'!$D$5:$D$122,0)))=FALSE,INDEX('Estructuras de Madera'!$C$5:$C$122,MATCH(L2314,'Estructuras de Madera'!$D$5:$D$122,0)),INDEX(SICODI!$G$3:$G$2404,MATCH(L2314,SICODI!$G$3:$G$2404,0))))</f>
        <v>PPC24</v>
      </c>
      <c r="N2314" s="121" t="str">
        <f>+IF(ISERROR(VLOOKUP(M2314,'Resumen de precios LLTT'!$C$17:$D$3071,2,FALSE))=FALSE,VLOOKUP(M2314,'Resumen de precios LLTT'!$C$17:$D$3071,2,FALSE),VLOOKUP(M2314,SICODI!$G$3:$J$2404,2,FALSE))</f>
        <v>POSTE DE CONCRETO ARMADO DE 15/400/150/375</v>
      </c>
      <c r="O2314" s="58">
        <f>+IF(ISERROR(VLOOKUP(M2314,'Resumen de precios LLTT'!$C$17:$G$3071,5,FALSE))=FALSE,VLOOKUP(M2314,'Resumen de precios LLTT'!$C$17:$G$3071,5,FALSE),VLOOKUP(M2314,SICODI!$G$3:$J$2404,4,FALSE))</f>
        <v>476.76</v>
      </c>
      <c r="P2314" s="16">
        <f t="shared" si="330"/>
        <v>0.84299999999999997</v>
      </c>
      <c r="Q2314" s="78">
        <f t="shared" si="331"/>
        <v>878.66867999999999</v>
      </c>
      <c r="R2314" s="56">
        <v>0</v>
      </c>
      <c r="S2314" s="16">
        <f t="shared" si="332"/>
        <v>0.13400000000000001</v>
      </c>
      <c r="T2314" s="79">
        <f t="shared" si="333"/>
        <v>9.8118002600000001</v>
      </c>
      <c r="U2314" s="80">
        <f t="shared" si="334"/>
        <v>0.183</v>
      </c>
      <c r="V2314" s="81">
        <f t="shared" si="335"/>
        <v>1.7955594475800001</v>
      </c>
      <c r="W2314" s="79">
        <f t="shared" si="336"/>
        <v>0.60419904645994038</v>
      </c>
      <c r="X2314" s="60">
        <f t="shared" si="328"/>
        <v>0.6</v>
      </c>
      <c r="Y2314" s="56">
        <f>+'INFO ENEL'!R2302</f>
        <v>1</v>
      </c>
      <c r="Z2314" s="59">
        <f t="shared" si="329"/>
        <v>0.6</v>
      </c>
    </row>
    <row r="2315" spans="1:26" ht="15" customHeight="1" x14ac:dyDescent="0.25">
      <c r="A2315" s="55">
        <f>+'INFO ENEL'!A2303</f>
        <v>2298</v>
      </c>
      <c r="B2315" s="121" t="str">
        <f>+INDEX($B$8:$B$15,MATCH(L2315,$L$8:$L$15,0))</f>
        <v>SICODI</v>
      </c>
      <c r="C2315" s="56" t="str">
        <f>+'INFO ENEL'!B2303</f>
        <v>Lima</v>
      </c>
      <c r="D2315" s="56" t="str">
        <f>+'INFO ENEL'!D2303</f>
        <v>SAYAN (LIMA)</v>
      </c>
      <c r="E2315" s="56" t="str">
        <f>+'INFO ENEL'!D2303</f>
        <v>SAYAN (LIMA)</v>
      </c>
      <c r="F2315" s="50">
        <f>+'INFO ENEL'!E2303</f>
        <v>0</v>
      </c>
      <c r="G2315" s="56" t="str">
        <f>+'INFO ENEL'!L2303</f>
        <v>MT</v>
      </c>
      <c r="H2315" s="57">
        <f>+'INFO ENEL'!M2303</f>
        <v>84.28</v>
      </c>
      <c r="I2315" s="56">
        <f>+'INFO ENEL'!N2303</f>
        <v>15</v>
      </c>
      <c r="J2315" s="56" t="str">
        <f>+'INFO ENEL'!O2303</f>
        <v>Poste</v>
      </c>
      <c r="K2315" s="56" t="str">
        <f>+'INFO ENEL'!P2303</f>
        <v>Concreto</v>
      </c>
      <c r="L2315" s="56" t="str">
        <f>+'INFO ENEL'!Q2303</f>
        <v>PPC24</v>
      </c>
      <c r="M2315" s="55" t="str">
        <f>+IF(ISERROR(INDEX('Estructuras de Acero y Concreto'!$C$6:$C$577,MATCH(L2315,'Estructuras de Acero y Concreto'!$D$6:$D$577,0)))=FALSE,INDEX('Estructuras de Acero y Concreto'!$C$6:$C$577,MATCH(L2315,'Estructuras de Acero y Concreto'!$D$6:$D$577,0)),IF(ISERROR(INDEX('Estructuras de Madera'!$C$5:$C$122,MATCH(L2315,'Estructuras de Madera'!$D$5:$D$122,0)))=FALSE,INDEX('Estructuras de Madera'!$C$5:$C$122,MATCH(L2315,'Estructuras de Madera'!$D$5:$D$122,0)),INDEX(SICODI!$G$3:$G$2404,MATCH(L2315,SICODI!$G$3:$G$2404,0))))</f>
        <v>PPC24</v>
      </c>
      <c r="N2315" s="121" t="str">
        <f>+IF(ISERROR(VLOOKUP(M2315,'Resumen de precios LLTT'!$C$17:$D$3071,2,FALSE))=FALSE,VLOOKUP(M2315,'Resumen de precios LLTT'!$C$17:$D$3071,2,FALSE),VLOOKUP(M2315,SICODI!$G$3:$J$2404,2,FALSE))</f>
        <v>POSTE DE CONCRETO ARMADO DE 15/400/150/375</v>
      </c>
      <c r="O2315" s="58">
        <f>+IF(ISERROR(VLOOKUP(M2315,'Resumen de precios LLTT'!$C$17:$G$3071,5,FALSE))=FALSE,VLOOKUP(M2315,'Resumen de precios LLTT'!$C$17:$G$3071,5,FALSE),VLOOKUP(M2315,SICODI!$G$3:$J$2404,4,FALSE))</f>
        <v>476.76</v>
      </c>
      <c r="P2315" s="16">
        <f t="shared" si="330"/>
        <v>0.84299999999999997</v>
      </c>
      <c r="Q2315" s="78">
        <f t="shared" si="331"/>
        <v>878.66867999999999</v>
      </c>
      <c r="R2315" s="56">
        <v>0</v>
      </c>
      <c r="S2315" s="16">
        <f t="shared" si="332"/>
        <v>0.13400000000000001</v>
      </c>
      <c r="T2315" s="79">
        <f t="shared" si="333"/>
        <v>9.8118002600000001</v>
      </c>
      <c r="U2315" s="80">
        <f t="shared" si="334"/>
        <v>0.183</v>
      </c>
      <c r="V2315" s="81">
        <f t="shared" si="335"/>
        <v>1.7955594475800001</v>
      </c>
      <c r="W2315" s="79">
        <f t="shared" si="336"/>
        <v>0.60419904645994038</v>
      </c>
      <c r="X2315" s="60">
        <f t="shared" si="328"/>
        <v>0.6</v>
      </c>
      <c r="Y2315" s="56">
        <f>+'INFO ENEL'!R2303</f>
        <v>1</v>
      </c>
      <c r="Z2315" s="59">
        <f t="shared" si="329"/>
        <v>0.6</v>
      </c>
    </row>
    <row r="2316" spans="1:26" ht="15" customHeight="1" x14ac:dyDescent="0.25">
      <c r="A2316" s="55">
        <f>+'INFO ENEL'!A2304</f>
        <v>2299</v>
      </c>
      <c r="B2316" s="121" t="str">
        <f>+INDEX($B$8:$B$15,MATCH(L2316,$L$8:$L$15,0))</f>
        <v>SICODI</v>
      </c>
      <c r="C2316" s="56" t="str">
        <f>+'INFO ENEL'!B2304</f>
        <v>Lima</v>
      </c>
      <c r="D2316" s="56" t="str">
        <f>+'INFO ENEL'!D2304</f>
        <v>SAYAN (LIMA)</v>
      </c>
      <c r="E2316" s="56" t="str">
        <f>+'INFO ENEL'!D2304</f>
        <v>SAYAN (LIMA)</v>
      </c>
      <c r="F2316" s="50">
        <f>+'INFO ENEL'!E2304</f>
        <v>0</v>
      </c>
      <c r="G2316" s="56" t="str">
        <f>+'INFO ENEL'!L2304</f>
        <v>MT</v>
      </c>
      <c r="H2316" s="57">
        <f>+'INFO ENEL'!M2304</f>
        <v>82.32</v>
      </c>
      <c r="I2316" s="56">
        <f>+'INFO ENEL'!N2304</f>
        <v>15</v>
      </c>
      <c r="J2316" s="56" t="str">
        <f>+'INFO ENEL'!O2304</f>
        <v>Poste</v>
      </c>
      <c r="K2316" s="56" t="str">
        <f>+'INFO ENEL'!P2304</f>
        <v>Concreto</v>
      </c>
      <c r="L2316" s="56" t="str">
        <f>+'INFO ENEL'!Q2304</f>
        <v>PPC24</v>
      </c>
      <c r="M2316" s="55" t="str">
        <f>+IF(ISERROR(INDEX('Estructuras de Acero y Concreto'!$C$6:$C$577,MATCH(L2316,'Estructuras de Acero y Concreto'!$D$6:$D$577,0)))=FALSE,INDEX('Estructuras de Acero y Concreto'!$C$6:$C$577,MATCH(L2316,'Estructuras de Acero y Concreto'!$D$6:$D$577,0)),IF(ISERROR(INDEX('Estructuras de Madera'!$C$5:$C$122,MATCH(L2316,'Estructuras de Madera'!$D$5:$D$122,0)))=FALSE,INDEX('Estructuras de Madera'!$C$5:$C$122,MATCH(L2316,'Estructuras de Madera'!$D$5:$D$122,0)),INDEX(SICODI!$G$3:$G$2404,MATCH(L2316,SICODI!$G$3:$G$2404,0))))</f>
        <v>PPC24</v>
      </c>
      <c r="N2316" s="121" t="str">
        <f>+IF(ISERROR(VLOOKUP(M2316,'Resumen de precios LLTT'!$C$17:$D$3071,2,FALSE))=FALSE,VLOOKUP(M2316,'Resumen de precios LLTT'!$C$17:$D$3071,2,FALSE),VLOOKUP(M2316,SICODI!$G$3:$J$2404,2,FALSE))</f>
        <v>POSTE DE CONCRETO ARMADO DE 15/400/150/375</v>
      </c>
      <c r="O2316" s="58">
        <f>+IF(ISERROR(VLOOKUP(M2316,'Resumen de precios LLTT'!$C$17:$G$3071,5,FALSE))=FALSE,VLOOKUP(M2316,'Resumen de precios LLTT'!$C$17:$G$3071,5,FALSE),VLOOKUP(M2316,SICODI!$G$3:$J$2404,4,FALSE))</f>
        <v>476.76</v>
      </c>
      <c r="P2316" s="16">
        <f t="shared" si="330"/>
        <v>0.84299999999999997</v>
      </c>
      <c r="Q2316" s="78">
        <f t="shared" si="331"/>
        <v>878.66867999999999</v>
      </c>
      <c r="R2316" s="56">
        <v>0</v>
      </c>
      <c r="S2316" s="16">
        <f t="shared" si="332"/>
        <v>0.13400000000000001</v>
      </c>
      <c r="T2316" s="79">
        <f t="shared" si="333"/>
        <v>9.8118002600000001</v>
      </c>
      <c r="U2316" s="80">
        <f t="shared" si="334"/>
        <v>0.183</v>
      </c>
      <c r="V2316" s="81">
        <f t="shared" si="335"/>
        <v>1.7955594475800001</v>
      </c>
      <c r="W2316" s="79">
        <f t="shared" si="336"/>
        <v>0.60419904645994038</v>
      </c>
      <c r="X2316" s="60">
        <f t="shared" si="328"/>
        <v>0.6</v>
      </c>
      <c r="Y2316" s="56">
        <f>+'INFO ENEL'!R2304</f>
        <v>1</v>
      </c>
      <c r="Z2316" s="59">
        <f t="shared" si="329"/>
        <v>0.6</v>
      </c>
    </row>
    <row r="2317" spans="1:26" ht="15" customHeight="1" x14ac:dyDescent="0.25">
      <c r="A2317" s="55">
        <f>+'INFO ENEL'!A2305</f>
        <v>2300</v>
      </c>
      <c r="B2317" s="121" t="str">
        <f>+INDEX($B$8:$B$15,MATCH(L2317,$L$8:$L$15,0))</f>
        <v>SICODI</v>
      </c>
      <c r="C2317" s="56" t="str">
        <f>+'INFO ENEL'!B2305</f>
        <v>Lima</v>
      </c>
      <c r="D2317" s="56" t="str">
        <f>+'INFO ENEL'!D2305</f>
        <v>SAYAN (LIMA)</v>
      </c>
      <c r="E2317" s="56" t="str">
        <f>+'INFO ENEL'!D2305</f>
        <v>SAYAN (LIMA)</v>
      </c>
      <c r="F2317" s="50">
        <f>+'INFO ENEL'!E2305</f>
        <v>0</v>
      </c>
      <c r="G2317" s="56" t="str">
        <f>+'INFO ENEL'!L2305</f>
        <v>MT</v>
      </c>
      <c r="H2317" s="57">
        <f>+'INFO ENEL'!M2305</f>
        <v>87.91</v>
      </c>
      <c r="I2317" s="56">
        <f>+'INFO ENEL'!N2305</f>
        <v>15</v>
      </c>
      <c r="J2317" s="56" t="str">
        <f>+'INFO ENEL'!O2305</f>
        <v>Poste</v>
      </c>
      <c r="K2317" s="56" t="str">
        <f>+'INFO ENEL'!P2305</f>
        <v>Concreto</v>
      </c>
      <c r="L2317" s="56" t="str">
        <f>+'INFO ENEL'!Q2305</f>
        <v>PPC24</v>
      </c>
      <c r="M2317" s="55" t="str">
        <f>+IF(ISERROR(INDEX('Estructuras de Acero y Concreto'!$C$6:$C$577,MATCH(L2317,'Estructuras de Acero y Concreto'!$D$6:$D$577,0)))=FALSE,INDEX('Estructuras de Acero y Concreto'!$C$6:$C$577,MATCH(L2317,'Estructuras de Acero y Concreto'!$D$6:$D$577,0)),IF(ISERROR(INDEX('Estructuras de Madera'!$C$5:$C$122,MATCH(L2317,'Estructuras de Madera'!$D$5:$D$122,0)))=FALSE,INDEX('Estructuras de Madera'!$C$5:$C$122,MATCH(L2317,'Estructuras de Madera'!$D$5:$D$122,0)),INDEX(SICODI!$G$3:$G$2404,MATCH(L2317,SICODI!$G$3:$G$2404,0))))</f>
        <v>PPC24</v>
      </c>
      <c r="N2317" s="121" t="str">
        <f>+IF(ISERROR(VLOOKUP(M2317,'Resumen de precios LLTT'!$C$17:$D$3071,2,FALSE))=FALSE,VLOOKUP(M2317,'Resumen de precios LLTT'!$C$17:$D$3071,2,FALSE),VLOOKUP(M2317,SICODI!$G$3:$J$2404,2,FALSE))</f>
        <v>POSTE DE CONCRETO ARMADO DE 15/400/150/375</v>
      </c>
      <c r="O2317" s="58">
        <f>+IF(ISERROR(VLOOKUP(M2317,'Resumen de precios LLTT'!$C$17:$G$3071,5,FALSE))=FALSE,VLOOKUP(M2317,'Resumen de precios LLTT'!$C$17:$G$3071,5,FALSE),VLOOKUP(M2317,SICODI!$G$3:$J$2404,4,FALSE))</f>
        <v>476.76</v>
      </c>
      <c r="P2317" s="16">
        <f t="shared" si="330"/>
        <v>0.84299999999999997</v>
      </c>
      <c r="Q2317" s="78">
        <f t="shared" si="331"/>
        <v>878.66867999999999</v>
      </c>
      <c r="R2317" s="56">
        <v>0</v>
      </c>
      <c r="S2317" s="16">
        <f t="shared" si="332"/>
        <v>0.13400000000000001</v>
      </c>
      <c r="T2317" s="79">
        <f t="shared" si="333"/>
        <v>9.8118002600000001</v>
      </c>
      <c r="U2317" s="80">
        <f t="shared" si="334"/>
        <v>0.183</v>
      </c>
      <c r="V2317" s="81">
        <f t="shared" si="335"/>
        <v>1.7955594475800001</v>
      </c>
      <c r="W2317" s="79">
        <f t="shared" si="336"/>
        <v>0.60419904645994038</v>
      </c>
      <c r="X2317" s="60">
        <f t="shared" si="328"/>
        <v>0.6</v>
      </c>
      <c r="Y2317" s="56">
        <f>+'INFO ENEL'!R2305</f>
        <v>1</v>
      </c>
      <c r="Z2317" s="59">
        <f t="shared" si="329"/>
        <v>0.6</v>
      </c>
    </row>
    <row r="2318" spans="1:26" ht="15" customHeight="1" x14ac:dyDescent="0.25">
      <c r="A2318" s="55">
        <f>+'INFO ENEL'!A2306</f>
        <v>2301</v>
      </c>
      <c r="B2318" s="121" t="str">
        <f>+INDEX($B$8:$B$15,MATCH(L2318,$L$8:$L$15,0))</f>
        <v>SICODI</v>
      </c>
      <c r="C2318" s="56" t="str">
        <f>+'INFO ENEL'!B2306</f>
        <v>Lima</v>
      </c>
      <c r="D2318" s="56" t="str">
        <f>+'INFO ENEL'!D2306</f>
        <v>SAYAN (LIMA)</v>
      </c>
      <c r="E2318" s="56" t="str">
        <f>+'INFO ENEL'!D2306</f>
        <v>SAYAN (LIMA)</v>
      </c>
      <c r="F2318" s="50">
        <f>+'INFO ENEL'!E2306</f>
        <v>0</v>
      </c>
      <c r="G2318" s="56" t="str">
        <f>+'INFO ENEL'!L2306</f>
        <v>MT</v>
      </c>
      <c r="H2318" s="57">
        <f>+'INFO ENEL'!M2306</f>
        <v>87.06</v>
      </c>
      <c r="I2318" s="56">
        <f>+'INFO ENEL'!N2306</f>
        <v>15</v>
      </c>
      <c r="J2318" s="56" t="str">
        <f>+'INFO ENEL'!O2306</f>
        <v>Poste</v>
      </c>
      <c r="K2318" s="56" t="str">
        <f>+'INFO ENEL'!P2306</f>
        <v>Concreto</v>
      </c>
      <c r="L2318" s="56" t="str">
        <f>+'INFO ENEL'!Q2306</f>
        <v>PPC24</v>
      </c>
      <c r="M2318" s="55" t="str">
        <f>+IF(ISERROR(INDEX('Estructuras de Acero y Concreto'!$C$6:$C$577,MATCH(L2318,'Estructuras de Acero y Concreto'!$D$6:$D$577,0)))=FALSE,INDEX('Estructuras de Acero y Concreto'!$C$6:$C$577,MATCH(L2318,'Estructuras de Acero y Concreto'!$D$6:$D$577,0)),IF(ISERROR(INDEX('Estructuras de Madera'!$C$5:$C$122,MATCH(L2318,'Estructuras de Madera'!$D$5:$D$122,0)))=FALSE,INDEX('Estructuras de Madera'!$C$5:$C$122,MATCH(L2318,'Estructuras de Madera'!$D$5:$D$122,0)),INDEX(SICODI!$G$3:$G$2404,MATCH(L2318,SICODI!$G$3:$G$2404,0))))</f>
        <v>PPC24</v>
      </c>
      <c r="N2318" s="121" t="str">
        <f>+IF(ISERROR(VLOOKUP(M2318,'Resumen de precios LLTT'!$C$17:$D$3071,2,FALSE))=FALSE,VLOOKUP(M2318,'Resumen de precios LLTT'!$C$17:$D$3071,2,FALSE),VLOOKUP(M2318,SICODI!$G$3:$J$2404,2,FALSE))</f>
        <v>POSTE DE CONCRETO ARMADO DE 15/400/150/375</v>
      </c>
      <c r="O2318" s="58">
        <f>+IF(ISERROR(VLOOKUP(M2318,'Resumen de precios LLTT'!$C$17:$G$3071,5,FALSE))=FALSE,VLOOKUP(M2318,'Resumen de precios LLTT'!$C$17:$G$3071,5,FALSE),VLOOKUP(M2318,SICODI!$G$3:$J$2404,4,FALSE))</f>
        <v>476.76</v>
      </c>
      <c r="P2318" s="16">
        <f t="shared" si="330"/>
        <v>0.84299999999999997</v>
      </c>
      <c r="Q2318" s="78">
        <f t="shared" si="331"/>
        <v>878.66867999999999</v>
      </c>
      <c r="R2318" s="56">
        <v>0</v>
      </c>
      <c r="S2318" s="16">
        <f t="shared" si="332"/>
        <v>0.13400000000000001</v>
      </c>
      <c r="T2318" s="79">
        <f t="shared" si="333"/>
        <v>9.8118002600000001</v>
      </c>
      <c r="U2318" s="80">
        <f t="shared" si="334"/>
        <v>0.183</v>
      </c>
      <c r="V2318" s="81">
        <f t="shared" si="335"/>
        <v>1.7955594475800001</v>
      </c>
      <c r="W2318" s="79">
        <f t="shared" si="336"/>
        <v>0.60419904645994038</v>
      </c>
      <c r="X2318" s="60">
        <f t="shared" si="328"/>
        <v>0.6</v>
      </c>
      <c r="Y2318" s="56">
        <f>+'INFO ENEL'!R2306</f>
        <v>1</v>
      </c>
      <c r="Z2318" s="59">
        <f t="shared" si="329"/>
        <v>0.6</v>
      </c>
    </row>
    <row r="2319" spans="1:26" ht="15" customHeight="1" x14ac:dyDescent="0.25">
      <c r="A2319" s="55">
        <f>+'INFO ENEL'!A2307</f>
        <v>2302</v>
      </c>
      <c r="B2319" s="121" t="str">
        <f>+INDEX($B$8:$B$15,MATCH(L2319,$L$8:$L$15,0))</f>
        <v>SICODI</v>
      </c>
      <c r="C2319" s="56" t="str">
        <f>+'INFO ENEL'!B2307</f>
        <v>Lima</v>
      </c>
      <c r="D2319" s="56" t="str">
        <f>+'INFO ENEL'!D2307</f>
        <v>SAYAN (LIMA)</v>
      </c>
      <c r="E2319" s="56" t="str">
        <f>+'INFO ENEL'!D2307</f>
        <v>SAYAN (LIMA)</v>
      </c>
      <c r="F2319" s="50">
        <f>+'INFO ENEL'!E2307</f>
        <v>0</v>
      </c>
      <c r="G2319" s="56" t="str">
        <f>+'INFO ENEL'!L2307</f>
        <v>MT</v>
      </c>
      <c r="H2319" s="57">
        <f>+'INFO ENEL'!M2307</f>
        <v>84.46</v>
      </c>
      <c r="I2319" s="56">
        <f>+'INFO ENEL'!N2307</f>
        <v>15</v>
      </c>
      <c r="J2319" s="56" t="str">
        <f>+'INFO ENEL'!O2307</f>
        <v>Poste</v>
      </c>
      <c r="K2319" s="56" t="str">
        <f>+'INFO ENEL'!P2307</f>
        <v>Concreto</v>
      </c>
      <c r="L2319" s="56" t="str">
        <f>+'INFO ENEL'!Q2307</f>
        <v>PPC24</v>
      </c>
      <c r="M2319" s="55" t="str">
        <f>+IF(ISERROR(INDEX('Estructuras de Acero y Concreto'!$C$6:$C$577,MATCH(L2319,'Estructuras de Acero y Concreto'!$D$6:$D$577,0)))=FALSE,INDEX('Estructuras de Acero y Concreto'!$C$6:$C$577,MATCH(L2319,'Estructuras de Acero y Concreto'!$D$6:$D$577,0)),IF(ISERROR(INDEX('Estructuras de Madera'!$C$5:$C$122,MATCH(L2319,'Estructuras de Madera'!$D$5:$D$122,0)))=FALSE,INDEX('Estructuras de Madera'!$C$5:$C$122,MATCH(L2319,'Estructuras de Madera'!$D$5:$D$122,0)),INDEX(SICODI!$G$3:$G$2404,MATCH(L2319,SICODI!$G$3:$G$2404,0))))</f>
        <v>PPC24</v>
      </c>
      <c r="N2319" s="121" t="str">
        <f>+IF(ISERROR(VLOOKUP(M2319,'Resumen de precios LLTT'!$C$17:$D$3071,2,FALSE))=FALSE,VLOOKUP(M2319,'Resumen de precios LLTT'!$C$17:$D$3071,2,FALSE),VLOOKUP(M2319,SICODI!$G$3:$J$2404,2,FALSE))</f>
        <v>POSTE DE CONCRETO ARMADO DE 15/400/150/375</v>
      </c>
      <c r="O2319" s="58">
        <f>+IF(ISERROR(VLOOKUP(M2319,'Resumen de precios LLTT'!$C$17:$G$3071,5,FALSE))=FALSE,VLOOKUP(M2319,'Resumen de precios LLTT'!$C$17:$G$3071,5,FALSE),VLOOKUP(M2319,SICODI!$G$3:$J$2404,4,FALSE))</f>
        <v>476.76</v>
      </c>
      <c r="P2319" s="16">
        <f t="shared" si="330"/>
        <v>0.84299999999999997</v>
      </c>
      <c r="Q2319" s="78">
        <f t="shared" si="331"/>
        <v>878.66867999999999</v>
      </c>
      <c r="R2319" s="56">
        <v>0</v>
      </c>
      <c r="S2319" s="16">
        <f t="shared" si="332"/>
        <v>0.13400000000000001</v>
      </c>
      <c r="T2319" s="79">
        <f t="shared" si="333"/>
        <v>9.8118002600000001</v>
      </c>
      <c r="U2319" s="80">
        <f t="shared" si="334"/>
        <v>0.183</v>
      </c>
      <c r="V2319" s="81">
        <f t="shared" si="335"/>
        <v>1.7955594475800001</v>
      </c>
      <c r="W2319" s="79">
        <f t="shared" si="336"/>
        <v>0.60419904645994038</v>
      </c>
      <c r="X2319" s="60">
        <f t="shared" si="328"/>
        <v>0.6</v>
      </c>
      <c r="Y2319" s="56">
        <f>+'INFO ENEL'!R2307</f>
        <v>1</v>
      </c>
      <c r="Z2319" s="59">
        <f t="shared" si="329"/>
        <v>0.6</v>
      </c>
    </row>
    <row r="2320" spans="1:26" ht="15" customHeight="1" x14ac:dyDescent="0.25">
      <c r="A2320" s="55">
        <f>+'INFO ENEL'!A2308</f>
        <v>2303</v>
      </c>
      <c r="B2320" s="121" t="str">
        <f>+INDEX($B$8:$B$15,MATCH(L2320,$L$8:$L$15,0))</f>
        <v>SICODI</v>
      </c>
      <c r="C2320" s="56" t="str">
        <f>+'INFO ENEL'!B2308</f>
        <v>Lima</v>
      </c>
      <c r="D2320" s="56" t="str">
        <f>+'INFO ENEL'!D2308</f>
        <v>SAYAN (LIMA)</v>
      </c>
      <c r="E2320" s="56" t="str">
        <f>+'INFO ENEL'!D2308</f>
        <v>SAYAN (LIMA)</v>
      </c>
      <c r="F2320" s="50">
        <f>+'INFO ENEL'!E2308</f>
        <v>0</v>
      </c>
      <c r="G2320" s="56" t="str">
        <f>+'INFO ENEL'!L2308</f>
        <v>MT</v>
      </c>
      <c r="H2320" s="57">
        <f>+'INFO ENEL'!M2308</f>
        <v>83.4</v>
      </c>
      <c r="I2320" s="56">
        <f>+'INFO ENEL'!N2308</f>
        <v>15</v>
      </c>
      <c r="J2320" s="56" t="str">
        <f>+'INFO ENEL'!O2308</f>
        <v>Poste</v>
      </c>
      <c r="K2320" s="56" t="str">
        <f>+'INFO ENEL'!P2308</f>
        <v>Concreto</v>
      </c>
      <c r="L2320" s="56" t="str">
        <f>+'INFO ENEL'!Q2308</f>
        <v>PPC24</v>
      </c>
      <c r="M2320" s="55" t="str">
        <f>+IF(ISERROR(INDEX('Estructuras de Acero y Concreto'!$C$6:$C$577,MATCH(L2320,'Estructuras de Acero y Concreto'!$D$6:$D$577,0)))=FALSE,INDEX('Estructuras de Acero y Concreto'!$C$6:$C$577,MATCH(L2320,'Estructuras de Acero y Concreto'!$D$6:$D$577,0)),IF(ISERROR(INDEX('Estructuras de Madera'!$C$5:$C$122,MATCH(L2320,'Estructuras de Madera'!$D$5:$D$122,0)))=FALSE,INDEX('Estructuras de Madera'!$C$5:$C$122,MATCH(L2320,'Estructuras de Madera'!$D$5:$D$122,0)),INDEX(SICODI!$G$3:$G$2404,MATCH(L2320,SICODI!$G$3:$G$2404,0))))</f>
        <v>PPC24</v>
      </c>
      <c r="N2320" s="121" t="str">
        <f>+IF(ISERROR(VLOOKUP(M2320,'Resumen de precios LLTT'!$C$17:$D$3071,2,FALSE))=FALSE,VLOOKUP(M2320,'Resumen de precios LLTT'!$C$17:$D$3071,2,FALSE),VLOOKUP(M2320,SICODI!$G$3:$J$2404,2,FALSE))</f>
        <v>POSTE DE CONCRETO ARMADO DE 15/400/150/375</v>
      </c>
      <c r="O2320" s="58">
        <f>+IF(ISERROR(VLOOKUP(M2320,'Resumen de precios LLTT'!$C$17:$G$3071,5,FALSE))=FALSE,VLOOKUP(M2320,'Resumen de precios LLTT'!$C$17:$G$3071,5,FALSE),VLOOKUP(M2320,SICODI!$G$3:$J$2404,4,FALSE))</f>
        <v>476.76</v>
      </c>
      <c r="P2320" s="16">
        <f t="shared" si="330"/>
        <v>0.84299999999999997</v>
      </c>
      <c r="Q2320" s="78">
        <f t="shared" si="331"/>
        <v>878.66867999999999</v>
      </c>
      <c r="R2320" s="56">
        <v>0</v>
      </c>
      <c r="S2320" s="16">
        <f t="shared" si="332"/>
        <v>0.13400000000000001</v>
      </c>
      <c r="T2320" s="79">
        <f t="shared" si="333"/>
        <v>9.8118002600000001</v>
      </c>
      <c r="U2320" s="80">
        <f t="shared" si="334"/>
        <v>0.183</v>
      </c>
      <c r="V2320" s="81">
        <f t="shared" si="335"/>
        <v>1.7955594475800001</v>
      </c>
      <c r="W2320" s="79">
        <f t="shared" si="336"/>
        <v>0.60419904645994038</v>
      </c>
      <c r="X2320" s="60">
        <f t="shared" si="328"/>
        <v>0.6</v>
      </c>
      <c r="Y2320" s="56">
        <f>+'INFO ENEL'!R2308</f>
        <v>1</v>
      </c>
      <c r="Z2320" s="59">
        <f t="shared" si="329"/>
        <v>0.6</v>
      </c>
    </row>
    <row r="2321" spans="1:26" ht="15" customHeight="1" x14ac:dyDescent="0.25">
      <c r="A2321" s="55">
        <f>+'INFO ENEL'!A2309</f>
        <v>2304</v>
      </c>
      <c r="B2321" s="121" t="str">
        <f>+INDEX($B$8:$B$15,MATCH(L2321,$L$8:$L$15,0))</f>
        <v>SICODI</v>
      </c>
      <c r="C2321" s="56" t="str">
        <f>+'INFO ENEL'!B2309</f>
        <v>Lima</v>
      </c>
      <c r="D2321" s="56" t="str">
        <f>+'INFO ENEL'!D2309</f>
        <v>SAYAN (LIMA)</v>
      </c>
      <c r="E2321" s="56" t="str">
        <f>+'INFO ENEL'!D2309</f>
        <v>SAYAN (LIMA)</v>
      </c>
      <c r="F2321" s="50">
        <f>+'INFO ENEL'!E2309</f>
        <v>0</v>
      </c>
      <c r="G2321" s="56" t="str">
        <f>+'INFO ENEL'!L2309</f>
        <v>MT</v>
      </c>
      <c r="H2321" s="57">
        <f>+'INFO ENEL'!M2309</f>
        <v>43.03</v>
      </c>
      <c r="I2321" s="56">
        <f>+'INFO ENEL'!N2309</f>
        <v>15</v>
      </c>
      <c r="J2321" s="56" t="str">
        <f>+'INFO ENEL'!O2309</f>
        <v>Poste</v>
      </c>
      <c r="K2321" s="56" t="str">
        <f>+'INFO ENEL'!P2309</f>
        <v>Concreto</v>
      </c>
      <c r="L2321" s="56" t="str">
        <f>+'INFO ENEL'!Q2309</f>
        <v>PPC24</v>
      </c>
      <c r="M2321" s="55" t="str">
        <f>+IF(ISERROR(INDEX('Estructuras de Acero y Concreto'!$C$6:$C$577,MATCH(L2321,'Estructuras de Acero y Concreto'!$D$6:$D$577,0)))=FALSE,INDEX('Estructuras de Acero y Concreto'!$C$6:$C$577,MATCH(L2321,'Estructuras de Acero y Concreto'!$D$6:$D$577,0)),IF(ISERROR(INDEX('Estructuras de Madera'!$C$5:$C$122,MATCH(L2321,'Estructuras de Madera'!$D$5:$D$122,0)))=FALSE,INDEX('Estructuras de Madera'!$C$5:$C$122,MATCH(L2321,'Estructuras de Madera'!$D$5:$D$122,0)),INDEX(SICODI!$G$3:$G$2404,MATCH(L2321,SICODI!$G$3:$G$2404,0))))</f>
        <v>PPC24</v>
      </c>
      <c r="N2321" s="121" t="str">
        <f>+IF(ISERROR(VLOOKUP(M2321,'Resumen de precios LLTT'!$C$17:$D$3071,2,FALSE))=FALSE,VLOOKUP(M2321,'Resumen de precios LLTT'!$C$17:$D$3071,2,FALSE),VLOOKUP(M2321,SICODI!$G$3:$J$2404,2,FALSE))</f>
        <v>POSTE DE CONCRETO ARMADO DE 15/400/150/375</v>
      </c>
      <c r="O2321" s="58">
        <f>+IF(ISERROR(VLOOKUP(M2321,'Resumen de precios LLTT'!$C$17:$G$3071,5,FALSE))=FALSE,VLOOKUP(M2321,'Resumen de precios LLTT'!$C$17:$G$3071,5,FALSE),VLOOKUP(M2321,SICODI!$G$3:$J$2404,4,FALSE))</f>
        <v>476.76</v>
      </c>
      <c r="P2321" s="16">
        <f t="shared" si="330"/>
        <v>0.84299999999999997</v>
      </c>
      <c r="Q2321" s="78">
        <f t="shared" si="331"/>
        <v>878.66867999999999</v>
      </c>
      <c r="R2321" s="56">
        <v>0</v>
      </c>
      <c r="S2321" s="16">
        <f t="shared" si="332"/>
        <v>0.13400000000000001</v>
      </c>
      <c r="T2321" s="79">
        <f t="shared" si="333"/>
        <v>9.8118002600000001</v>
      </c>
      <c r="U2321" s="80">
        <f t="shared" si="334"/>
        <v>0.183</v>
      </c>
      <c r="V2321" s="81">
        <f t="shared" si="335"/>
        <v>1.7955594475800001</v>
      </c>
      <c r="W2321" s="79">
        <f t="shared" si="336"/>
        <v>0.60419904645994038</v>
      </c>
      <c r="X2321" s="60">
        <f t="shared" si="328"/>
        <v>0.6</v>
      </c>
      <c r="Y2321" s="56">
        <f>+'INFO ENEL'!R2309</f>
        <v>1</v>
      </c>
      <c r="Z2321" s="59">
        <f t="shared" si="329"/>
        <v>0.6</v>
      </c>
    </row>
    <row r="2322" spans="1:26" ht="15" customHeight="1" x14ac:dyDescent="0.25">
      <c r="A2322" s="55">
        <f>+'INFO ENEL'!A2310</f>
        <v>2305</v>
      </c>
      <c r="B2322" s="121" t="str">
        <f>+INDEX($B$8:$B$15,MATCH(L2322,$L$8:$L$15,0))</f>
        <v>SICODI</v>
      </c>
      <c r="C2322" s="56" t="str">
        <f>+'INFO ENEL'!B2310</f>
        <v>Lima</v>
      </c>
      <c r="D2322" s="56" t="str">
        <f>+'INFO ENEL'!D2310</f>
        <v>SAYAN (LIMA)</v>
      </c>
      <c r="E2322" s="56" t="str">
        <f>+'INFO ENEL'!D2310</f>
        <v>SAYAN (LIMA)</v>
      </c>
      <c r="F2322" s="50">
        <f>+'INFO ENEL'!E2310</f>
        <v>0</v>
      </c>
      <c r="G2322" s="56" t="str">
        <f>+'INFO ENEL'!L2310</f>
        <v>MT</v>
      </c>
      <c r="H2322" s="57">
        <f>+'INFO ENEL'!M2310</f>
        <v>94.87</v>
      </c>
      <c r="I2322" s="56">
        <f>+'INFO ENEL'!N2310</f>
        <v>15</v>
      </c>
      <c r="J2322" s="56" t="str">
        <f>+'INFO ENEL'!O2310</f>
        <v>Poste</v>
      </c>
      <c r="K2322" s="56" t="str">
        <f>+'INFO ENEL'!P2310</f>
        <v>Concreto</v>
      </c>
      <c r="L2322" s="56" t="str">
        <f>+'INFO ENEL'!Q2310</f>
        <v>PPC24</v>
      </c>
      <c r="M2322" s="55" t="str">
        <f>+IF(ISERROR(INDEX('Estructuras de Acero y Concreto'!$C$6:$C$577,MATCH(L2322,'Estructuras de Acero y Concreto'!$D$6:$D$577,0)))=FALSE,INDEX('Estructuras de Acero y Concreto'!$C$6:$C$577,MATCH(L2322,'Estructuras de Acero y Concreto'!$D$6:$D$577,0)),IF(ISERROR(INDEX('Estructuras de Madera'!$C$5:$C$122,MATCH(L2322,'Estructuras de Madera'!$D$5:$D$122,0)))=FALSE,INDEX('Estructuras de Madera'!$C$5:$C$122,MATCH(L2322,'Estructuras de Madera'!$D$5:$D$122,0)),INDEX(SICODI!$G$3:$G$2404,MATCH(L2322,SICODI!$G$3:$G$2404,0))))</f>
        <v>PPC24</v>
      </c>
      <c r="N2322" s="121" t="str">
        <f>+IF(ISERROR(VLOOKUP(M2322,'Resumen de precios LLTT'!$C$17:$D$3071,2,FALSE))=FALSE,VLOOKUP(M2322,'Resumen de precios LLTT'!$C$17:$D$3071,2,FALSE),VLOOKUP(M2322,SICODI!$G$3:$J$2404,2,FALSE))</f>
        <v>POSTE DE CONCRETO ARMADO DE 15/400/150/375</v>
      </c>
      <c r="O2322" s="58">
        <f>+IF(ISERROR(VLOOKUP(M2322,'Resumen de precios LLTT'!$C$17:$G$3071,5,FALSE))=FALSE,VLOOKUP(M2322,'Resumen de precios LLTT'!$C$17:$G$3071,5,FALSE),VLOOKUP(M2322,SICODI!$G$3:$J$2404,4,FALSE))</f>
        <v>476.76</v>
      </c>
      <c r="P2322" s="16">
        <f t="shared" si="330"/>
        <v>0.84299999999999997</v>
      </c>
      <c r="Q2322" s="78">
        <f t="shared" si="331"/>
        <v>878.66867999999999</v>
      </c>
      <c r="R2322" s="56">
        <v>0</v>
      </c>
      <c r="S2322" s="16">
        <f t="shared" si="332"/>
        <v>0.13400000000000001</v>
      </c>
      <c r="T2322" s="79">
        <f t="shared" si="333"/>
        <v>9.8118002600000001</v>
      </c>
      <c r="U2322" s="80">
        <f t="shared" si="334"/>
        <v>0.183</v>
      </c>
      <c r="V2322" s="81">
        <f t="shared" si="335"/>
        <v>1.7955594475800001</v>
      </c>
      <c r="W2322" s="79">
        <f t="shared" si="336"/>
        <v>0.60419904645994038</v>
      </c>
      <c r="X2322" s="60">
        <f t="shared" ref="X2322:X2385" si="337">ROUND(W2322,1)</f>
        <v>0.6</v>
      </c>
      <c r="Y2322" s="56">
        <f>+'INFO ENEL'!R2310</f>
        <v>1</v>
      </c>
      <c r="Z2322" s="59">
        <f t="shared" si="329"/>
        <v>0.6</v>
      </c>
    </row>
    <row r="2323" spans="1:26" ht="15" customHeight="1" x14ac:dyDescent="0.25">
      <c r="A2323" s="55">
        <f>+'INFO ENEL'!A2311</f>
        <v>2306</v>
      </c>
      <c r="B2323" s="121" t="str">
        <f>+INDEX($B$8:$B$15,MATCH(L2323,$L$8:$L$15,0))</f>
        <v>SICODI</v>
      </c>
      <c r="C2323" s="56" t="str">
        <f>+'INFO ENEL'!B2311</f>
        <v>Lima</v>
      </c>
      <c r="D2323" s="56" t="str">
        <f>+'INFO ENEL'!D2311</f>
        <v>SAYAN (LIMA)</v>
      </c>
      <c r="E2323" s="56" t="str">
        <f>+'INFO ENEL'!D2311</f>
        <v>SAYAN (LIMA)</v>
      </c>
      <c r="F2323" s="50">
        <f>+'INFO ENEL'!E2311</f>
        <v>0</v>
      </c>
      <c r="G2323" s="56" t="str">
        <f>+'INFO ENEL'!L2311</f>
        <v>MT</v>
      </c>
      <c r="H2323" s="57">
        <f>+'INFO ENEL'!M2311</f>
        <v>84.1</v>
      </c>
      <c r="I2323" s="56">
        <f>+'INFO ENEL'!N2311</f>
        <v>15</v>
      </c>
      <c r="J2323" s="56" t="str">
        <f>+'INFO ENEL'!O2311</f>
        <v>Poste</v>
      </c>
      <c r="K2323" s="56" t="str">
        <f>+'INFO ENEL'!P2311</f>
        <v>Concreto</v>
      </c>
      <c r="L2323" s="56" t="str">
        <f>+'INFO ENEL'!Q2311</f>
        <v>PPC24</v>
      </c>
      <c r="M2323" s="55" t="str">
        <f>+IF(ISERROR(INDEX('Estructuras de Acero y Concreto'!$C$6:$C$577,MATCH(L2323,'Estructuras de Acero y Concreto'!$D$6:$D$577,0)))=FALSE,INDEX('Estructuras de Acero y Concreto'!$C$6:$C$577,MATCH(L2323,'Estructuras de Acero y Concreto'!$D$6:$D$577,0)),IF(ISERROR(INDEX('Estructuras de Madera'!$C$5:$C$122,MATCH(L2323,'Estructuras de Madera'!$D$5:$D$122,0)))=FALSE,INDEX('Estructuras de Madera'!$C$5:$C$122,MATCH(L2323,'Estructuras de Madera'!$D$5:$D$122,0)),INDEX(SICODI!$G$3:$G$2404,MATCH(L2323,SICODI!$G$3:$G$2404,0))))</f>
        <v>PPC24</v>
      </c>
      <c r="N2323" s="121" t="str">
        <f>+IF(ISERROR(VLOOKUP(M2323,'Resumen de precios LLTT'!$C$17:$D$3071,2,FALSE))=FALSE,VLOOKUP(M2323,'Resumen de precios LLTT'!$C$17:$D$3071,2,FALSE),VLOOKUP(M2323,SICODI!$G$3:$J$2404,2,FALSE))</f>
        <v>POSTE DE CONCRETO ARMADO DE 15/400/150/375</v>
      </c>
      <c r="O2323" s="58">
        <f>+IF(ISERROR(VLOOKUP(M2323,'Resumen de precios LLTT'!$C$17:$G$3071,5,FALSE))=FALSE,VLOOKUP(M2323,'Resumen de precios LLTT'!$C$17:$G$3071,5,FALSE),VLOOKUP(M2323,SICODI!$G$3:$J$2404,4,FALSE))</f>
        <v>476.76</v>
      </c>
      <c r="P2323" s="16">
        <f t="shared" si="330"/>
        <v>0.84299999999999997</v>
      </c>
      <c r="Q2323" s="78">
        <f t="shared" si="331"/>
        <v>878.66867999999999</v>
      </c>
      <c r="R2323" s="56">
        <v>0</v>
      </c>
      <c r="S2323" s="16">
        <f t="shared" si="332"/>
        <v>0.13400000000000001</v>
      </c>
      <c r="T2323" s="79">
        <f t="shared" si="333"/>
        <v>9.8118002600000001</v>
      </c>
      <c r="U2323" s="80">
        <f t="shared" si="334"/>
        <v>0.183</v>
      </c>
      <c r="V2323" s="81">
        <f t="shared" si="335"/>
        <v>1.7955594475800001</v>
      </c>
      <c r="W2323" s="79">
        <f t="shared" si="336"/>
        <v>0.60419904645994038</v>
      </c>
      <c r="X2323" s="60">
        <f t="shared" si="337"/>
        <v>0.6</v>
      </c>
      <c r="Y2323" s="56">
        <f>+'INFO ENEL'!R2311</f>
        <v>1</v>
      </c>
      <c r="Z2323" s="59">
        <f t="shared" ref="Z2323:Z2386" si="338">X2323*Y2323</f>
        <v>0.6</v>
      </c>
    </row>
    <row r="2324" spans="1:26" ht="15" customHeight="1" x14ac:dyDescent="0.25">
      <c r="A2324" s="55">
        <f>+'INFO ENEL'!A2312</f>
        <v>2307</v>
      </c>
      <c r="B2324" s="121" t="str">
        <f>+INDEX($B$8:$B$15,MATCH(L2324,$L$8:$L$15,0))</f>
        <v>SICODI</v>
      </c>
      <c r="C2324" s="56" t="str">
        <f>+'INFO ENEL'!B2312</f>
        <v>Lima</v>
      </c>
      <c r="D2324" s="56" t="str">
        <f>+'INFO ENEL'!D2312</f>
        <v>SAYAN (LIMA)</v>
      </c>
      <c r="E2324" s="56" t="str">
        <f>+'INFO ENEL'!D2312</f>
        <v>SAYAN (LIMA)</v>
      </c>
      <c r="F2324" s="50">
        <f>+'INFO ENEL'!E2312</f>
        <v>0</v>
      </c>
      <c r="G2324" s="56" t="str">
        <f>+'INFO ENEL'!L2312</f>
        <v>MT</v>
      </c>
      <c r="H2324" s="57">
        <f>+'INFO ENEL'!M2312</f>
        <v>92.09</v>
      </c>
      <c r="I2324" s="56">
        <f>+'INFO ENEL'!N2312</f>
        <v>15</v>
      </c>
      <c r="J2324" s="56" t="str">
        <f>+'INFO ENEL'!O2312</f>
        <v>Poste</v>
      </c>
      <c r="K2324" s="56" t="str">
        <f>+'INFO ENEL'!P2312</f>
        <v>Concreto</v>
      </c>
      <c r="L2324" s="56" t="str">
        <f>+'INFO ENEL'!Q2312</f>
        <v>PPC24</v>
      </c>
      <c r="M2324" s="55" t="str">
        <f>+IF(ISERROR(INDEX('Estructuras de Acero y Concreto'!$C$6:$C$577,MATCH(L2324,'Estructuras de Acero y Concreto'!$D$6:$D$577,0)))=FALSE,INDEX('Estructuras de Acero y Concreto'!$C$6:$C$577,MATCH(L2324,'Estructuras de Acero y Concreto'!$D$6:$D$577,0)),IF(ISERROR(INDEX('Estructuras de Madera'!$C$5:$C$122,MATCH(L2324,'Estructuras de Madera'!$D$5:$D$122,0)))=FALSE,INDEX('Estructuras de Madera'!$C$5:$C$122,MATCH(L2324,'Estructuras de Madera'!$D$5:$D$122,0)),INDEX(SICODI!$G$3:$G$2404,MATCH(L2324,SICODI!$G$3:$G$2404,0))))</f>
        <v>PPC24</v>
      </c>
      <c r="N2324" s="121" t="str">
        <f>+IF(ISERROR(VLOOKUP(M2324,'Resumen de precios LLTT'!$C$17:$D$3071,2,FALSE))=FALSE,VLOOKUP(M2324,'Resumen de precios LLTT'!$C$17:$D$3071,2,FALSE),VLOOKUP(M2324,SICODI!$G$3:$J$2404,2,FALSE))</f>
        <v>POSTE DE CONCRETO ARMADO DE 15/400/150/375</v>
      </c>
      <c r="O2324" s="58">
        <f>+IF(ISERROR(VLOOKUP(M2324,'Resumen de precios LLTT'!$C$17:$G$3071,5,FALSE))=FALSE,VLOOKUP(M2324,'Resumen de precios LLTT'!$C$17:$G$3071,5,FALSE),VLOOKUP(M2324,SICODI!$G$3:$J$2404,4,FALSE))</f>
        <v>476.76</v>
      </c>
      <c r="P2324" s="16">
        <f t="shared" si="330"/>
        <v>0.84299999999999997</v>
      </c>
      <c r="Q2324" s="78">
        <f t="shared" si="331"/>
        <v>878.66867999999999</v>
      </c>
      <c r="R2324" s="56">
        <v>0</v>
      </c>
      <c r="S2324" s="16">
        <f t="shared" si="332"/>
        <v>0.13400000000000001</v>
      </c>
      <c r="T2324" s="79">
        <f t="shared" si="333"/>
        <v>9.8118002600000001</v>
      </c>
      <c r="U2324" s="80">
        <f t="shared" si="334"/>
        <v>0.183</v>
      </c>
      <c r="V2324" s="81">
        <f t="shared" si="335"/>
        <v>1.7955594475800001</v>
      </c>
      <c r="W2324" s="79">
        <f t="shared" si="336"/>
        <v>0.60419904645994038</v>
      </c>
      <c r="X2324" s="60">
        <f t="shared" si="337"/>
        <v>0.6</v>
      </c>
      <c r="Y2324" s="56">
        <f>+'INFO ENEL'!R2312</f>
        <v>1</v>
      </c>
      <c r="Z2324" s="59">
        <f t="shared" si="338"/>
        <v>0.6</v>
      </c>
    </row>
    <row r="2325" spans="1:26" ht="15" customHeight="1" x14ac:dyDescent="0.25">
      <c r="A2325" s="55">
        <f>+'INFO ENEL'!A2313</f>
        <v>2308</v>
      </c>
      <c r="B2325" s="121" t="str">
        <f>+INDEX($B$8:$B$15,MATCH(L2325,$L$8:$L$15,0))</f>
        <v>SICODI</v>
      </c>
      <c r="C2325" s="56" t="str">
        <f>+'INFO ENEL'!B2313</f>
        <v>Lima</v>
      </c>
      <c r="D2325" s="56" t="str">
        <f>+'INFO ENEL'!D2313</f>
        <v>SAYAN (LIMA)</v>
      </c>
      <c r="E2325" s="56" t="str">
        <f>+'INFO ENEL'!D2313</f>
        <v>SAYAN (LIMA)</v>
      </c>
      <c r="F2325" s="50">
        <f>+'INFO ENEL'!E2313</f>
        <v>0</v>
      </c>
      <c r="G2325" s="56" t="str">
        <f>+'INFO ENEL'!L2313</f>
        <v>MT</v>
      </c>
      <c r="H2325" s="57">
        <f>+'INFO ENEL'!M2313</f>
        <v>85.95</v>
      </c>
      <c r="I2325" s="56">
        <f>+'INFO ENEL'!N2313</f>
        <v>15</v>
      </c>
      <c r="J2325" s="56" t="str">
        <f>+'INFO ENEL'!O2313</f>
        <v>Poste</v>
      </c>
      <c r="K2325" s="56" t="str">
        <f>+'INFO ENEL'!P2313</f>
        <v>Concreto</v>
      </c>
      <c r="L2325" s="56" t="str">
        <f>+'INFO ENEL'!Q2313</f>
        <v>PPC24</v>
      </c>
      <c r="M2325" s="55" t="str">
        <f>+IF(ISERROR(INDEX('Estructuras de Acero y Concreto'!$C$6:$C$577,MATCH(L2325,'Estructuras de Acero y Concreto'!$D$6:$D$577,0)))=FALSE,INDEX('Estructuras de Acero y Concreto'!$C$6:$C$577,MATCH(L2325,'Estructuras de Acero y Concreto'!$D$6:$D$577,0)),IF(ISERROR(INDEX('Estructuras de Madera'!$C$5:$C$122,MATCH(L2325,'Estructuras de Madera'!$D$5:$D$122,0)))=FALSE,INDEX('Estructuras de Madera'!$C$5:$C$122,MATCH(L2325,'Estructuras de Madera'!$D$5:$D$122,0)),INDEX(SICODI!$G$3:$G$2404,MATCH(L2325,SICODI!$G$3:$G$2404,0))))</f>
        <v>PPC24</v>
      </c>
      <c r="N2325" s="121" t="str">
        <f>+IF(ISERROR(VLOOKUP(M2325,'Resumen de precios LLTT'!$C$17:$D$3071,2,FALSE))=FALSE,VLOOKUP(M2325,'Resumen de precios LLTT'!$C$17:$D$3071,2,FALSE),VLOOKUP(M2325,SICODI!$G$3:$J$2404,2,FALSE))</f>
        <v>POSTE DE CONCRETO ARMADO DE 15/400/150/375</v>
      </c>
      <c r="O2325" s="58">
        <f>+IF(ISERROR(VLOOKUP(M2325,'Resumen de precios LLTT'!$C$17:$G$3071,5,FALSE))=FALSE,VLOOKUP(M2325,'Resumen de precios LLTT'!$C$17:$G$3071,5,FALSE),VLOOKUP(M2325,SICODI!$G$3:$J$2404,4,FALSE))</f>
        <v>476.76</v>
      </c>
      <c r="P2325" s="16">
        <f t="shared" si="330"/>
        <v>0.84299999999999997</v>
      </c>
      <c r="Q2325" s="78">
        <f t="shared" si="331"/>
        <v>878.66867999999999</v>
      </c>
      <c r="R2325" s="56">
        <v>0</v>
      </c>
      <c r="S2325" s="16">
        <f t="shared" si="332"/>
        <v>0.13400000000000001</v>
      </c>
      <c r="T2325" s="79">
        <f t="shared" si="333"/>
        <v>9.8118002600000001</v>
      </c>
      <c r="U2325" s="80">
        <f t="shared" si="334"/>
        <v>0.183</v>
      </c>
      <c r="V2325" s="81">
        <f t="shared" si="335"/>
        <v>1.7955594475800001</v>
      </c>
      <c r="W2325" s="79">
        <f t="shared" si="336"/>
        <v>0.60419904645994038</v>
      </c>
      <c r="X2325" s="60">
        <f t="shared" si="337"/>
        <v>0.6</v>
      </c>
      <c r="Y2325" s="56">
        <f>+'INFO ENEL'!R2313</f>
        <v>1</v>
      </c>
      <c r="Z2325" s="59">
        <f t="shared" si="338"/>
        <v>0.6</v>
      </c>
    </row>
    <row r="2326" spans="1:26" ht="15" customHeight="1" x14ac:dyDescent="0.25">
      <c r="A2326" s="55">
        <f>+'INFO ENEL'!A2314</f>
        <v>2309</v>
      </c>
      <c r="B2326" s="121" t="str">
        <f>+INDEX($B$8:$B$15,MATCH(L2326,$L$8:$L$15,0))</f>
        <v>SICODI</v>
      </c>
      <c r="C2326" s="56" t="str">
        <f>+'INFO ENEL'!B2314</f>
        <v>Lima</v>
      </c>
      <c r="D2326" s="56" t="str">
        <f>+'INFO ENEL'!D2314</f>
        <v>SAYAN (LIMA)</v>
      </c>
      <c r="E2326" s="56" t="str">
        <f>+'INFO ENEL'!D2314</f>
        <v>SAYAN (LIMA)</v>
      </c>
      <c r="F2326" s="50">
        <f>+'INFO ENEL'!E2314</f>
        <v>0</v>
      </c>
      <c r="G2326" s="56" t="str">
        <f>+'INFO ENEL'!L2314</f>
        <v>MT</v>
      </c>
      <c r="H2326" s="57">
        <f>+'INFO ENEL'!M2314</f>
        <v>94.61</v>
      </c>
      <c r="I2326" s="56">
        <f>+'INFO ENEL'!N2314</f>
        <v>13</v>
      </c>
      <c r="J2326" s="56" t="str">
        <f>+'INFO ENEL'!O2314</f>
        <v>Poste</v>
      </c>
      <c r="K2326" s="56" t="str">
        <f>+'INFO ENEL'!P2314</f>
        <v>Concreto</v>
      </c>
      <c r="L2326" s="56" t="str">
        <f>+'INFO ENEL'!Q2314</f>
        <v>PPC20</v>
      </c>
      <c r="M2326" s="55" t="str">
        <f>+IF(ISERROR(INDEX('Estructuras de Acero y Concreto'!$C$6:$C$577,MATCH(L2326,'Estructuras de Acero y Concreto'!$D$6:$D$577,0)))=FALSE,INDEX('Estructuras de Acero y Concreto'!$C$6:$C$577,MATCH(L2326,'Estructuras de Acero y Concreto'!$D$6:$D$577,0)),IF(ISERROR(INDEX('Estructuras de Madera'!$C$5:$C$122,MATCH(L2326,'Estructuras de Madera'!$D$5:$D$122,0)))=FALSE,INDEX('Estructuras de Madera'!$C$5:$C$122,MATCH(L2326,'Estructuras de Madera'!$D$5:$D$122,0)),INDEX(SICODI!$G$3:$G$2404,MATCH(L2326,SICODI!$G$3:$G$2404,0))))</f>
        <v>PPC20</v>
      </c>
      <c r="N2326" s="121" t="str">
        <f>+IF(ISERROR(VLOOKUP(M2326,'Resumen de precios LLTT'!$C$17:$D$3071,2,FALSE))=FALSE,VLOOKUP(M2326,'Resumen de precios LLTT'!$C$17:$D$3071,2,FALSE),VLOOKUP(M2326,SICODI!$G$3:$J$2404,2,FALSE))</f>
        <v>POSTE DE CONCRETO ARMADO DE 13/400/150/345</v>
      </c>
      <c r="O2326" s="58">
        <f>+IF(ISERROR(VLOOKUP(M2326,'Resumen de precios LLTT'!$C$17:$G$3071,5,FALSE))=FALSE,VLOOKUP(M2326,'Resumen de precios LLTT'!$C$17:$G$3071,5,FALSE),VLOOKUP(M2326,SICODI!$G$3:$J$2404,4,FALSE))</f>
        <v>364.69</v>
      </c>
      <c r="P2326" s="16">
        <f t="shared" si="330"/>
        <v>0.84299999999999997</v>
      </c>
      <c r="Q2326" s="78">
        <f t="shared" si="331"/>
        <v>672.12366999999995</v>
      </c>
      <c r="R2326" s="56">
        <v>0</v>
      </c>
      <c r="S2326" s="16">
        <f t="shared" si="332"/>
        <v>0.13400000000000001</v>
      </c>
      <c r="T2326" s="79">
        <f t="shared" si="333"/>
        <v>7.5053809816666659</v>
      </c>
      <c r="U2326" s="80">
        <f t="shared" si="334"/>
        <v>0.183</v>
      </c>
      <c r="V2326" s="81">
        <f t="shared" si="335"/>
        <v>1.3734847196449997</v>
      </c>
      <c r="W2326" s="79">
        <f t="shared" si="336"/>
        <v>0.46217247724950827</v>
      </c>
      <c r="X2326" s="60">
        <f t="shared" si="337"/>
        <v>0.5</v>
      </c>
      <c r="Y2326" s="56">
        <f>+'INFO ENEL'!R2314</f>
        <v>1</v>
      </c>
      <c r="Z2326" s="59">
        <f t="shared" si="338"/>
        <v>0.5</v>
      </c>
    </row>
    <row r="2327" spans="1:26" ht="15" customHeight="1" x14ac:dyDescent="0.25">
      <c r="A2327" s="55">
        <f>+'INFO ENEL'!A2315</f>
        <v>2310</v>
      </c>
      <c r="B2327" s="121" t="str">
        <f>+INDEX($B$8:$B$15,MATCH(L2327,$L$8:$L$15,0))</f>
        <v>SICODI</v>
      </c>
      <c r="C2327" s="56" t="str">
        <f>+'INFO ENEL'!B2315</f>
        <v>Lima</v>
      </c>
      <c r="D2327" s="56" t="str">
        <f>+'INFO ENEL'!D2315</f>
        <v>SAYAN (LIMA)</v>
      </c>
      <c r="E2327" s="56" t="str">
        <f>+'INFO ENEL'!D2315</f>
        <v>SAYAN (LIMA)</v>
      </c>
      <c r="F2327" s="50">
        <f>+'INFO ENEL'!E2315</f>
        <v>0</v>
      </c>
      <c r="G2327" s="56" t="str">
        <f>+'INFO ENEL'!L2315</f>
        <v>MT</v>
      </c>
      <c r="H2327" s="57">
        <f>+'INFO ENEL'!M2315</f>
        <v>79.099999999999895</v>
      </c>
      <c r="I2327" s="56">
        <f>+'INFO ENEL'!N2315</f>
        <v>13</v>
      </c>
      <c r="J2327" s="56" t="str">
        <f>+'INFO ENEL'!O2315</f>
        <v>Poste</v>
      </c>
      <c r="K2327" s="56" t="str">
        <f>+'INFO ENEL'!P2315</f>
        <v>Concreto</v>
      </c>
      <c r="L2327" s="56" t="str">
        <f>+'INFO ENEL'!Q2315</f>
        <v>PPC20</v>
      </c>
      <c r="M2327" s="55" t="str">
        <f>+IF(ISERROR(INDEX('Estructuras de Acero y Concreto'!$C$6:$C$577,MATCH(L2327,'Estructuras de Acero y Concreto'!$D$6:$D$577,0)))=FALSE,INDEX('Estructuras de Acero y Concreto'!$C$6:$C$577,MATCH(L2327,'Estructuras de Acero y Concreto'!$D$6:$D$577,0)),IF(ISERROR(INDEX('Estructuras de Madera'!$C$5:$C$122,MATCH(L2327,'Estructuras de Madera'!$D$5:$D$122,0)))=FALSE,INDEX('Estructuras de Madera'!$C$5:$C$122,MATCH(L2327,'Estructuras de Madera'!$D$5:$D$122,0)),INDEX(SICODI!$G$3:$G$2404,MATCH(L2327,SICODI!$G$3:$G$2404,0))))</f>
        <v>PPC20</v>
      </c>
      <c r="N2327" s="121" t="str">
        <f>+IF(ISERROR(VLOOKUP(M2327,'Resumen de precios LLTT'!$C$17:$D$3071,2,FALSE))=FALSE,VLOOKUP(M2327,'Resumen de precios LLTT'!$C$17:$D$3071,2,FALSE),VLOOKUP(M2327,SICODI!$G$3:$J$2404,2,FALSE))</f>
        <v>POSTE DE CONCRETO ARMADO DE 13/400/150/345</v>
      </c>
      <c r="O2327" s="58">
        <f>+IF(ISERROR(VLOOKUP(M2327,'Resumen de precios LLTT'!$C$17:$G$3071,5,FALSE))=FALSE,VLOOKUP(M2327,'Resumen de precios LLTT'!$C$17:$G$3071,5,FALSE),VLOOKUP(M2327,SICODI!$G$3:$J$2404,4,FALSE))</f>
        <v>364.69</v>
      </c>
      <c r="P2327" s="16">
        <f t="shared" si="330"/>
        <v>0.84299999999999997</v>
      </c>
      <c r="Q2327" s="78">
        <f t="shared" si="331"/>
        <v>672.12366999999995</v>
      </c>
      <c r="R2327" s="56">
        <v>0</v>
      </c>
      <c r="S2327" s="16">
        <f t="shared" si="332"/>
        <v>0.13400000000000001</v>
      </c>
      <c r="T2327" s="79">
        <f t="shared" si="333"/>
        <v>7.5053809816666659</v>
      </c>
      <c r="U2327" s="80">
        <f t="shared" si="334"/>
        <v>0.183</v>
      </c>
      <c r="V2327" s="81">
        <f t="shared" si="335"/>
        <v>1.3734847196449997</v>
      </c>
      <c r="W2327" s="79">
        <f t="shared" si="336"/>
        <v>0.46217247724950827</v>
      </c>
      <c r="X2327" s="60">
        <f t="shared" si="337"/>
        <v>0.5</v>
      </c>
      <c r="Y2327" s="56">
        <f>+'INFO ENEL'!R2315</f>
        <v>1</v>
      </c>
      <c r="Z2327" s="59">
        <f t="shared" si="338"/>
        <v>0.5</v>
      </c>
    </row>
    <row r="2328" spans="1:26" ht="15" customHeight="1" x14ac:dyDescent="0.25">
      <c r="A2328" s="55">
        <f>+'INFO ENEL'!A2316</f>
        <v>2311</v>
      </c>
      <c r="B2328" s="121" t="str">
        <f>+INDEX($B$8:$B$15,MATCH(L2328,$L$8:$L$15,0))</f>
        <v>SICODI</v>
      </c>
      <c r="C2328" s="56" t="str">
        <f>+'INFO ENEL'!B2316</f>
        <v>Lima</v>
      </c>
      <c r="D2328" s="56" t="str">
        <f>+'INFO ENEL'!D2316</f>
        <v>SAYAN (LIMA)</v>
      </c>
      <c r="E2328" s="56" t="str">
        <f>+'INFO ENEL'!D2316</f>
        <v>SAYAN (LIMA)</v>
      </c>
      <c r="F2328" s="50">
        <f>+'INFO ENEL'!E2316</f>
        <v>0</v>
      </c>
      <c r="G2328" s="56" t="str">
        <f>+'INFO ENEL'!L2316</f>
        <v>MT</v>
      </c>
      <c r="H2328" s="57">
        <f>+'INFO ENEL'!M2316</f>
        <v>116.47</v>
      </c>
      <c r="I2328" s="56">
        <f>+'INFO ENEL'!N2316</f>
        <v>13</v>
      </c>
      <c r="J2328" s="56" t="str">
        <f>+'INFO ENEL'!O2316</f>
        <v>Poste</v>
      </c>
      <c r="K2328" s="56" t="str">
        <f>+'INFO ENEL'!P2316</f>
        <v>Concreto</v>
      </c>
      <c r="L2328" s="56" t="str">
        <f>+'INFO ENEL'!Q2316</f>
        <v>PPC20</v>
      </c>
      <c r="M2328" s="55" t="str">
        <f>+IF(ISERROR(INDEX('Estructuras de Acero y Concreto'!$C$6:$C$577,MATCH(L2328,'Estructuras de Acero y Concreto'!$D$6:$D$577,0)))=FALSE,INDEX('Estructuras de Acero y Concreto'!$C$6:$C$577,MATCH(L2328,'Estructuras de Acero y Concreto'!$D$6:$D$577,0)),IF(ISERROR(INDEX('Estructuras de Madera'!$C$5:$C$122,MATCH(L2328,'Estructuras de Madera'!$D$5:$D$122,0)))=FALSE,INDEX('Estructuras de Madera'!$C$5:$C$122,MATCH(L2328,'Estructuras de Madera'!$D$5:$D$122,0)),INDEX(SICODI!$G$3:$G$2404,MATCH(L2328,SICODI!$G$3:$G$2404,0))))</f>
        <v>PPC20</v>
      </c>
      <c r="N2328" s="121" t="str">
        <f>+IF(ISERROR(VLOOKUP(M2328,'Resumen de precios LLTT'!$C$17:$D$3071,2,FALSE))=FALSE,VLOOKUP(M2328,'Resumen de precios LLTT'!$C$17:$D$3071,2,FALSE),VLOOKUP(M2328,SICODI!$G$3:$J$2404,2,FALSE))</f>
        <v>POSTE DE CONCRETO ARMADO DE 13/400/150/345</v>
      </c>
      <c r="O2328" s="58">
        <f>+IF(ISERROR(VLOOKUP(M2328,'Resumen de precios LLTT'!$C$17:$G$3071,5,FALSE))=FALSE,VLOOKUP(M2328,'Resumen de precios LLTT'!$C$17:$G$3071,5,FALSE),VLOOKUP(M2328,SICODI!$G$3:$J$2404,4,FALSE))</f>
        <v>364.69</v>
      </c>
      <c r="P2328" s="16">
        <f t="shared" si="330"/>
        <v>0.84299999999999997</v>
      </c>
      <c r="Q2328" s="78">
        <f t="shared" si="331"/>
        <v>672.12366999999995</v>
      </c>
      <c r="R2328" s="56">
        <v>0</v>
      </c>
      <c r="S2328" s="16">
        <f t="shared" si="332"/>
        <v>0.13400000000000001</v>
      </c>
      <c r="T2328" s="79">
        <f t="shared" si="333"/>
        <v>7.5053809816666659</v>
      </c>
      <c r="U2328" s="80">
        <f t="shared" si="334"/>
        <v>0.183</v>
      </c>
      <c r="V2328" s="81">
        <f t="shared" si="335"/>
        <v>1.3734847196449997</v>
      </c>
      <c r="W2328" s="79">
        <f t="shared" si="336"/>
        <v>0.46217247724950827</v>
      </c>
      <c r="X2328" s="60">
        <f t="shared" si="337"/>
        <v>0.5</v>
      </c>
      <c r="Y2328" s="56">
        <f>+'INFO ENEL'!R2316</f>
        <v>1</v>
      </c>
      <c r="Z2328" s="59">
        <f t="shared" si="338"/>
        <v>0.5</v>
      </c>
    </row>
    <row r="2329" spans="1:26" ht="15" customHeight="1" x14ac:dyDescent="0.25">
      <c r="A2329" s="55">
        <f>+'INFO ENEL'!A2317</f>
        <v>2312</v>
      </c>
      <c r="B2329" s="121" t="str">
        <f>+INDEX($B$8:$B$15,MATCH(L2329,$L$8:$L$15,0))</f>
        <v>SICODI</v>
      </c>
      <c r="C2329" s="56" t="str">
        <f>+'INFO ENEL'!B2317</f>
        <v>Lima</v>
      </c>
      <c r="D2329" s="56" t="str">
        <f>+'INFO ENEL'!D2317</f>
        <v>SAYAN (LIMA)</v>
      </c>
      <c r="E2329" s="56" t="str">
        <f>+'INFO ENEL'!D2317</f>
        <v>SAYAN (LIMA)</v>
      </c>
      <c r="F2329" s="50">
        <f>+'INFO ENEL'!E2317</f>
        <v>0</v>
      </c>
      <c r="G2329" s="56" t="str">
        <f>+'INFO ENEL'!L2317</f>
        <v>MT</v>
      </c>
      <c r="H2329" s="57">
        <f>+'INFO ENEL'!M2317</f>
        <v>86.18</v>
      </c>
      <c r="I2329" s="56">
        <f>+'INFO ENEL'!N2317</f>
        <v>13</v>
      </c>
      <c r="J2329" s="56" t="str">
        <f>+'INFO ENEL'!O2317</f>
        <v>Poste</v>
      </c>
      <c r="K2329" s="56" t="str">
        <f>+'INFO ENEL'!P2317</f>
        <v>Concreto</v>
      </c>
      <c r="L2329" s="56" t="str">
        <f>+'INFO ENEL'!Q2317</f>
        <v>PPC20</v>
      </c>
      <c r="M2329" s="55" t="str">
        <f>+IF(ISERROR(INDEX('Estructuras de Acero y Concreto'!$C$6:$C$577,MATCH(L2329,'Estructuras de Acero y Concreto'!$D$6:$D$577,0)))=FALSE,INDEX('Estructuras de Acero y Concreto'!$C$6:$C$577,MATCH(L2329,'Estructuras de Acero y Concreto'!$D$6:$D$577,0)),IF(ISERROR(INDEX('Estructuras de Madera'!$C$5:$C$122,MATCH(L2329,'Estructuras de Madera'!$D$5:$D$122,0)))=FALSE,INDEX('Estructuras de Madera'!$C$5:$C$122,MATCH(L2329,'Estructuras de Madera'!$D$5:$D$122,0)),INDEX(SICODI!$G$3:$G$2404,MATCH(L2329,SICODI!$G$3:$G$2404,0))))</f>
        <v>PPC20</v>
      </c>
      <c r="N2329" s="121" t="str">
        <f>+IF(ISERROR(VLOOKUP(M2329,'Resumen de precios LLTT'!$C$17:$D$3071,2,FALSE))=FALSE,VLOOKUP(M2329,'Resumen de precios LLTT'!$C$17:$D$3071,2,FALSE),VLOOKUP(M2329,SICODI!$G$3:$J$2404,2,FALSE))</f>
        <v>POSTE DE CONCRETO ARMADO DE 13/400/150/345</v>
      </c>
      <c r="O2329" s="58">
        <f>+IF(ISERROR(VLOOKUP(M2329,'Resumen de precios LLTT'!$C$17:$G$3071,5,FALSE))=FALSE,VLOOKUP(M2329,'Resumen de precios LLTT'!$C$17:$G$3071,5,FALSE),VLOOKUP(M2329,SICODI!$G$3:$J$2404,4,FALSE))</f>
        <v>364.69</v>
      </c>
      <c r="P2329" s="16">
        <f t="shared" si="330"/>
        <v>0.84299999999999997</v>
      </c>
      <c r="Q2329" s="78">
        <f t="shared" si="331"/>
        <v>672.12366999999995</v>
      </c>
      <c r="R2329" s="56">
        <v>0</v>
      </c>
      <c r="S2329" s="16">
        <f t="shared" si="332"/>
        <v>0.13400000000000001</v>
      </c>
      <c r="T2329" s="79">
        <f t="shared" si="333"/>
        <v>7.5053809816666659</v>
      </c>
      <c r="U2329" s="80">
        <f t="shared" si="334"/>
        <v>0.183</v>
      </c>
      <c r="V2329" s="81">
        <f t="shared" si="335"/>
        <v>1.3734847196449997</v>
      </c>
      <c r="W2329" s="79">
        <f t="shared" si="336"/>
        <v>0.46217247724950827</v>
      </c>
      <c r="X2329" s="60">
        <f t="shared" si="337"/>
        <v>0.5</v>
      </c>
      <c r="Y2329" s="56">
        <f>+'INFO ENEL'!R2317</f>
        <v>1</v>
      </c>
      <c r="Z2329" s="59">
        <f t="shared" si="338"/>
        <v>0.5</v>
      </c>
    </row>
    <row r="2330" spans="1:26" ht="15" customHeight="1" x14ac:dyDescent="0.25">
      <c r="A2330" s="55">
        <f>+'INFO ENEL'!A2318</f>
        <v>2313</v>
      </c>
      <c r="B2330" s="121" t="str">
        <f>+INDEX($B$8:$B$15,MATCH(L2330,$L$8:$L$15,0))</f>
        <v>SICODI</v>
      </c>
      <c r="C2330" s="56" t="str">
        <f>+'INFO ENEL'!B2318</f>
        <v>Lima</v>
      </c>
      <c r="D2330" s="56" t="str">
        <f>+'INFO ENEL'!D2318</f>
        <v>SAYAN (LIMA)</v>
      </c>
      <c r="E2330" s="56" t="str">
        <f>+'INFO ENEL'!D2318</f>
        <v>SAYAN (LIMA)</v>
      </c>
      <c r="F2330" s="50">
        <f>+'INFO ENEL'!E2318</f>
        <v>0</v>
      </c>
      <c r="G2330" s="56" t="str">
        <f>+'INFO ENEL'!L2318</f>
        <v>MT</v>
      </c>
      <c r="H2330" s="57">
        <f>+'INFO ENEL'!M2318</f>
        <v>82.89</v>
      </c>
      <c r="I2330" s="56">
        <f>+'INFO ENEL'!N2318</f>
        <v>13</v>
      </c>
      <c r="J2330" s="56" t="str">
        <f>+'INFO ENEL'!O2318</f>
        <v>Poste</v>
      </c>
      <c r="K2330" s="56" t="str">
        <f>+'INFO ENEL'!P2318</f>
        <v>Concreto</v>
      </c>
      <c r="L2330" s="56" t="str">
        <f>+'INFO ENEL'!Q2318</f>
        <v>PPC20</v>
      </c>
      <c r="M2330" s="55" t="str">
        <f>+IF(ISERROR(INDEX('Estructuras de Acero y Concreto'!$C$6:$C$577,MATCH(L2330,'Estructuras de Acero y Concreto'!$D$6:$D$577,0)))=FALSE,INDEX('Estructuras de Acero y Concreto'!$C$6:$C$577,MATCH(L2330,'Estructuras de Acero y Concreto'!$D$6:$D$577,0)),IF(ISERROR(INDEX('Estructuras de Madera'!$C$5:$C$122,MATCH(L2330,'Estructuras de Madera'!$D$5:$D$122,0)))=FALSE,INDEX('Estructuras de Madera'!$C$5:$C$122,MATCH(L2330,'Estructuras de Madera'!$D$5:$D$122,0)),INDEX(SICODI!$G$3:$G$2404,MATCH(L2330,SICODI!$G$3:$G$2404,0))))</f>
        <v>PPC20</v>
      </c>
      <c r="N2330" s="121" t="str">
        <f>+IF(ISERROR(VLOOKUP(M2330,'Resumen de precios LLTT'!$C$17:$D$3071,2,FALSE))=FALSE,VLOOKUP(M2330,'Resumen de precios LLTT'!$C$17:$D$3071,2,FALSE),VLOOKUP(M2330,SICODI!$G$3:$J$2404,2,FALSE))</f>
        <v>POSTE DE CONCRETO ARMADO DE 13/400/150/345</v>
      </c>
      <c r="O2330" s="58">
        <f>+IF(ISERROR(VLOOKUP(M2330,'Resumen de precios LLTT'!$C$17:$G$3071,5,FALSE))=FALSE,VLOOKUP(M2330,'Resumen de precios LLTT'!$C$17:$G$3071,5,FALSE),VLOOKUP(M2330,SICODI!$G$3:$J$2404,4,FALSE))</f>
        <v>364.69</v>
      </c>
      <c r="P2330" s="16">
        <f t="shared" si="330"/>
        <v>0.84299999999999997</v>
      </c>
      <c r="Q2330" s="78">
        <f t="shared" si="331"/>
        <v>672.12366999999995</v>
      </c>
      <c r="R2330" s="56">
        <v>0</v>
      </c>
      <c r="S2330" s="16">
        <f t="shared" si="332"/>
        <v>0.13400000000000001</v>
      </c>
      <c r="T2330" s="79">
        <f t="shared" si="333"/>
        <v>7.5053809816666659</v>
      </c>
      <c r="U2330" s="80">
        <f t="shared" si="334"/>
        <v>0.183</v>
      </c>
      <c r="V2330" s="81">
        <f t="shared" si="335"/>
        <v>1.3734847196449997</v>
      </c>
      <c r="W2330" s="79">
        <f t="shared" si="336"/>
        <v>0.46217247724950827</v>
      </c>
      <c r="X2330" s="60">
        <f t="shared" si="337"/>
        <v>0.5</v>
      </c>
      <c r="Y2330" s="56">
        <f>+'INFO ENEL'!R2318</f>
        <v>1</v>
      </c>
      <c r="Z2330" s="59">
        <f t="shared" si="338"/>
        <v>0.5</v>
      </c>
    </row>
    <row r="2331" spans="1:26" ht="15" customHeight="1" x14ac:dyDescent="0.25">
      <c r="A2331" s="55">
        <f>+'INFO ENEL'!A2319</f>
        <v>2314</v>
      </c>
      <c r="B2331" s="121" t="str">
        <f>+INDEX($B$8:$B$15,MATCH(L2331,$L$8:$L$15,0))</f>
        <v>SICODI</v>
      </c>
      <c r="C2331" s="56" t="str">
        <f>+'INFO ENEL'!B2319</f>
        <v>Lima</v>
      </c>
      <c r="D2331" s="56" t="str">
        <f>+'INFO ENEL'!D2319</f>
        <v>SAYAN (LIMA)</v>
      </c>
      <c r="E2331" s="56" t="str">
        <f>+'INFO ENEL'!D2319</f>
        <v>SAYAN (LIMA)</v>
      </c>
      <c r="F2331" s="50">
        <f>+'INFO ENEL'!E2319</f>
        <v>0</v>
      </c>
      <c r="G2331" s="56" t="str">
        <f>+'INFO ENEL'!L2319</f>
        <v>MT</v>
      </c>
      <c r="H2331" s="57">
        <f>+'INFO ENEL'!M2319</f>
        <v>89.17</v>
      </c>
      <c r="I2331" s="56">
        <f>+'INFO ENEL'!N2319</f>
        <v>13</v>
      </c>
      <c r="J2331" s="56" t="str">
        <f>+'INFO ENEL'!O2319</f>
        <v>Poste</v>
      </c>
      <c r="K2331" s="56" t="str">
        <f>+'INFO ENEL'!P2319</f>
        <v>Concreto</v>
      </c>
      <c r="L2331" s="56" t="str">
        <f>+'INFO ENEL'!Q2319</f>
        <v>PPC20</v>
      </c>
      <c r="M2331" s="55" t="str">
        <f>+IF(ISERROR(INDEX('Estructuras de Acero y Concreto'!$C$6:$C$577,MATCH(L2331,'Estructuras de Acero y Concreto'!$D$6:$D$577,0)))=FALSE,INDEX('Estructuras de Acero y Concreto'!$C$6:$C$577,MATCH(L2331,'Estructuras de Acero y Concreto'!$D$6:$D$577,0)),IF(ISERROR(INDEX('Estructuras de Madera'!$C$5:$C$122,MATCH(L2331,'Estructuras de Madera'!$D$5:$D$122,0)))=FALSE,INDEX('Estructuras de Madera'!$C$5:$C$122,MATCH(L2331,'Estructuras de Madera'!$D$5:$D$122,0)),INDEX(SICODI!$G$3:$G$2404,MATCH(L2331,SICODI!$G$3:$G$2404,0))))</f>
        <v>PPC20</v>
      </c>
      <c r="N2331" s="121" t="str">
        <f>+IF(ISERROR(VLOOKUP(M2331,'Resumen de precios LLTT'!$C$17:$D$3071,2,FALSE))=FALSE,VLOOKUP(M2331,'Resumen de precios LLTT'!$C$17:$D$3071,2,FALSE),VLOOKUP(M2331,SICODI!$G$3:$J$2404,2,FALSE))</f>
        <v>POSTE DE CONCRETO ARMADO DE 13/400/150/345</v>
      </c>
      <c r="O2331" s="58">
        <f>+IF(ISERROR(VLOOKUP(M2331,'Resumen de precios LLTT'!$C$17:$G$3071,5,FALSE))=FALSE,VLOOKUP(M2331,'Resumen de precios LLTT'!$C$17:$G$3071,5,FALSE),VLOOKUP(M2331,SICODI!$G$3:$J$2404,4,FALSE))</f>
        <v>364.69</v>
      </c>
      <c r="P2331" s="16">
        <f t="shared" si="330"/>
        <v>0.84299999999999997</v>
      </c>
      <c r="Q2331" s="78">
        <f t="shared" si="331"/>
        <v>672.12366999999995</v>
      </c>
      <c r="R2331" s="56">
        <v>0</v>
      </c>
      <c r="S2331" s="16">
        <f t="shared" si="332"/>
        <v>0.13400000000000001</v>
      </c>
      <c r="T2331" s="79">
        <f t="shared" si="333"/>
        <v>7.5053809816666659</v>
      </c>
      <c r="U2331" s="80">
        <f t="shared" si="334"/>
        <v>0.183</v>
      </c>
      <c r="V2331" s="81">
        <f t="shared" si="335"/>
        <v>1.3734847196449997</v>
      </c>
      <c r="W2331" s="79">
        <f t="shared" si="336"/>
        <v>0.46217247724950827</v>
      </c>
      <c r="X2331" s="60">
        <f t="shared" si="337"/>
        <v>0.5</v>
      </c>
      <c r="Y2331" s="56">
        <f>+'INFO ENEL'!R2319</f>
        <v>1</v>
      </c>
      <c r="Z2331" s="59">
        <f t="shared" si="338"/>
        <v>0.5</v>
      </c>
    </row>
    <row r="2332" spans="1:26" ht="15" customHeight="1" x14ac:dyDescent="0.25">
      <c r="A2332" s="55">
        <f>+'INFO ENEL'!A2320</f>
        <v>2315</v>
      </c>
      <c r="B2332" s="121" t="str">
        <f>+INDEX($B$8:$B$15,MATCH(L2332,$L$8:$L$15,0))</f>
        <v>SICODI</v>
      </c>
      <c r="C2332" s="56" t="str">
        <f>+'INFO ENEL'!B2320</f>
        <v>Lima</v>
      </c>
      <c r="D2332" s="56" t="str">
        <f>+'INFO ENEL'!D2320</f>
        <v>SAYAN (LIMA)</v>
      </c>
      <c r="E2332" s="56" t="str">
        <f>+'INFO ENEL'!D2320</f>
        <v>SAYAN (LIMA)</v>
      </c>
      <c r="F2332" s="50">
        <f>+'INFO ENEL'!E2320</f>
        <v>0</v>
      </c>
      <c r="G2332" s="56" t="str">
        <f>+'INFO ENEL'!L2320</f>
        <v>MT</v>
      </c>
      <c r="H2332" s="57">
        <f>+'INFO ENEL'!M2320</f>
        <v>92.85</v>
      </c>
      <c r="I2332" s="56">
        <f>+'INFO ENEL'!N2320</f>
        <v>13</v>
      </c>
      <c r="J2332" s="56" t="str">
        <f>+'INFO ENEL'!O2320</f>
        <v>Poste</v>
      </c>
      <c r="K2332" s="56" t="str">
        <f>+'INFO ENEL'!P2320</f>
        <v>Concreto</v>
      </c>
      <c r="L2332" s="56" t="str">
        <f>+'INFO ENEL'!Q2320</f>
        <v>PPC20</v>
      </c>
      <c r="M2332" s="55" t="str">
        <f>+IF(ISERROR(INDEX('Estructuras de Acero y Concreto'!$C$6:$C$577,MATCH(L2332,'Estructuras de Acero y Concreto'!$D$6:$D$577,0)))=FALSE,INDEX('Estructuras de Acero y Concreto'!$C$6:$C$577,MATCH(L2332,'Estructuras de Acero y Concreto'!$D$6:$D$577,0)),IF(ISERROR(INDEX('Estructuras de Madera'!$C$5:$C$122,MATCH(L2332,'Estructuras de Madera'!$D$5:$D$122,0)))=FALSE,INDEX('Estructuras de Madera'!$C$5:$C$122,MATCH(L2332,'Estructuras de Madera'!$D$5:$D$122,0)),INDEX(SICODI!$G$3:$G$2404,MATCH(L2332,SICODI!$G$3:$G$2404,0))))</f>
        <v>PPC20</v>
      </c>
      <c r="N2332" s="121" t="str">
        <f>+IF(ISERROR(VLOOKUP(M2332,'Resumen de precios LLTT'!$C$17:$D$3071,2,FALSE))=FALSE,VLOOKUP(M2332,'Resumen de precios LLTT'!$C$17:$D$3071,2,FALSE),VLOOKUP(M2332,SICODI!$G$3:$J$2404,2,FALSE))</f>
        <v>POSTE DE CONCRETO ARMADO DE 13/400/150/345</v>
      </c>
      <c r="O2332" s="58">
        <f>+IF(ISERROR(VLOOKUP(M2332,'Resumen de precios LLTT'!$C$17:$G$3071,5,FALSE))=FALSE,VLOOKUP(M2332,'Resumen de precios LLTT'!$C$17:$G$3071,5,FALSE),VLOOKUP(M2332,SICODI!$G$3:$J$2404,4,FALSE))</f>
        <v>364.69</v>
      </c>
      <c r="P2332" s="16">
        <f t="shared" si="330"/>
        <v>0.84299999999999997</v>
      </c>
      <c r="Q2332" s="78">
        <f t="shared" si="331"/>
        <v>672.12366999999995</v>
      </c>
      <c r="R2332" s="56">
        <v>0</v>
      </c>
      <c r="S2332" s="16">
        <f t="shared" si="332"/>
        <v>0.13400000000000001</v>
      </c>
      <c r="T2332" s="79">
        <f t="shared" si="333"/>
        <v>7.5053809816666659</v>
      </c>
      <c r="U2332" s="80">
        <f t="shared" si="334"/>
        <v>0.183</v>
      </c>
      <c r="V2332" s="81">
        <f t="shared" si="335"/>
        <v>1.3734847196449997</v>
      </c>
      <c r="W2332" s="79">
        <f t="shared" si="336"/>
        <v>0.46217247724950827</v>
      </c>
      <c r="X2332" s="60">
        <f t="shared" si="337"/>
        <v>0.5</v>
      </c>
      <c r="Y2332" s="56">
        <f>+'INFO ENEL'!R2320</f>
        <v>1</v>
      </c>
      <c r="Z2332" s="59">
        <f t="shared" si="338"/>
        <v>0.5</v>
      </c>
    </row>
    <row r="2333" spans="1:26" ht="15" customHeight="1" x14ac:dyDescent="0.25">
      <c r="A2333" s="55">
        <f>+'INFO ENEL'!A2321</f>
        <v>2316</v>
      </c>
      <c r="B2333" s="121" t="str">
        <f>+INDEX($B$8:$B$15,MATCH(L2333,$L$8:$L$15,0))</f>
        <v>SICODI</v>
      </c>
      <c r="C2333" s="56" t="str">
        <f>+'INFO ENEL'!B2321</f>
        <v>Lima</v>
      </c>
      <c r="D2333" s="56" t="str">
        <f>+'INFO ENEL'!D2321</f>
        <v>SAYAN (LIMA)</v>
      </c>
      <c r="E2333" s="56" t="str">
        <f>+'INFO ENEL'!D2321</f>
        <v>SAYAN (LIMA)</v>
      </c>
      <c r="F2333" s="50">
        <f>+'INFO ENEL'!E2321</f>
        <v>0</v>
      </c>
      <c r="G2333" s="56" t="str">
        <f>+'INFO ENEL'!L2321</f>
        <v>MT</v>
      </c>
      <c r="H2333" s="57">
        <f>+'INFO ENEL'!M2321</f>
        <v>96.88</v>
      </c>
      <c r="I2333" s="56">
        <f>+'INFO ENEL'!N2321</f>
        <v>13</v>
      </c>
      <c r="J2333" s="56" t="str">
        <f>+'INFO ENEL'!O2321</f>
        <v>Poste</v>
      </c>
      <c r="K2333" s="56" t="str">
        <f>+'INFO ENEL'!P2321</f>
        <v>Concreto</v>
      </c>
      <c r="L2333" s="56" t="str">
        <f>+'INFO ENEL'!Q2321</f>
        <v>PPC20</v>
      </c>
      <c r="M2333" s="55" t="str">
        <f>+IF(ISERROR(INDEX('Estructuras de Acero y Concreto'!$C$6:$C$577,MATCH(L2333,'Estructuras de Acero y Concreto'!$D$6:$D$577,0)))=FALSE,INDEX('Estructuras de Acero y Concreto'!$C$6:$C$577,MATCH(L2333,'Estructuras de Acero y Concreto'!$D$6:$D$577,0)),IF(ISERROR(INDEX('Estructuras de Madera'!$C$5:$C$122,MATCH(L2333,'Estructuras de Madera'!$D$5:$D$122,0)))=FALSE,INDEX('Estructuras de Madera'!$C$5:$C$122,MATCH(L2333,'Estructuras de Madera'!$D$5:$D$122,0)),INDEX(SICODI!$G$3:$G$2404,MATCH(L2333,SICODI!$G$3:$G$2404,0))))</f>
        <v>PPC20</v>
      </c>
      <c r="N2333" s="121" t="str">
        <f>+IF(ISERROR(VLOOKUP(M2333,'Resumen de precios LLTT'!$C$17:$D$3071,2,FALSE))=FALSE,VLOOKUP(M2333,'Resumen de precios LLTT'!$C$17:$D$3071,2,FALSE),VLOOKUP(M2333,SICODI!$G$3:$J$2404,2,FALSE))</f>
        <v>POSTE DE CONCRETO ARMADO DE 13/400/150/345</v>
      </c>
      <c r="O2333" s="58">
        <f>+IF(ISERROR(VLOOKUP(M2333,'Resumen de precios LLTT'!$C$17:$G$3071,5,FALSE))=FALSE,VLOOKUP(M2333,'Resumen de precios LLTT'!$C$17:$G$3071,5,FALSE),VLOOKUP(M2333,SICODI!$G$3:$J$2404,4,FALSE))</f>
        <v>364.69</v>
      </c>
      <c r="P2333" s="16">
        <f t="shared" si="330"/>
        <v>0.84299999999999997</v>
      </c>
      <c r="Q2333" s="78">
        <f t="shared" si="331"/>
        <v>672.12366999999995</v>
      </c>
      <c r="R2333" s="56">
        <v>0</v>
      </c>
      <c r="S2333" s="16">
        <f t="shared" si="332"/>
        <v>0.13400000000000001</v>
      </c>
      <c r="T2333" s="79">
        <f t="shared" si="333"/>
        <v>7.5053809816666659</v>
      </c>
      <c r="U2333" s="80">
        <f t="shared" si="334"/>
        <v>0.183</v>
      </c>
      <c r="V2333" s="81">
        <f t="shared" si="335"/>
        <v>1.3734847196449997</v>
      </c>
      <c r="W2333" s="79">
        <f t="shared" si="336"/>
        <v>0.46217247724950827</v>
      </c>
      <c r="X2333" s="60">
        <f t="shared" si="337"/>
        <v>0.5</v>
      </c>
      <c r="Y2333" s="56">
        <f>+'INFO ENEL'!R2321</f>
        <v>1</v>
      </c>
      <c r="Z2333" s="59">
        <f t="shared" si="338"/>
        <v>0.5</v>
      </c>
    </row>
    <row r="2334" spans="1:26" ht="15" customHeight="1" x14ac:dyDescent="0.25">
      <c r="A2334" s="55">
        <f>+'INFO ENEL'!A2322</f>
        <v>2317</v>
      </c>
      <c r="B2334" s="121" t="str">
        <f>+INDEX($B$8:$B$15,MATCH(L2334,$L$8:$L$15,0))</f>
        <v>SICODI</v>
      </c>
      <c r="C2334" s="56" t="str">
        <f>+'INFO ENEL'!B2322</f>
        <v>Lima</v>
      </c>
      <c r="D2334" s="56" t="str">
        <f>+'INFO ENEL'!D2322</f>
        <v>SAYAN (LIMA)</v>
      </c>
      <c r="E2334" s="56" t="str">
        <f>+'INFO ENEL'!D2322</f>
        <v>SAYAN (LIMA)</v>
      </c>
      <c r="F2334" s="50">
        <f>+'INFO ENEL'!E2322</f>
        <v>0</v>
      </c>
      <c r="G2334" s="56" t="str">
        <f>+'INFO ENEL'!L2322</f>
        <v>MT</v>
      </c>
      <c r="H2334" s="57">
        <f>+'INFO ENEL'!M2322</f>
        <v>91.87</v>
      </c>
      <c r="I2334" s="56">
        <f>+'INFO ENEL'!N2322</f>
        <v>13</v>
      </c>
      <c r="J2334" s="56" t="str">
        <f>+'INFO ENEL'!O2322</f>
        <v>Poste</v>
      </c>
      <c r="K2334" s="56" t="str">
        <f>+'INFO ENEL'!P2322</f>
        <v>Concreto</v>
      </c>
      <c r="L2334" s="56" t="str">
        <f>+'INFO ENEL'!Q2322</f>
        <v>PPC20</v>
      </c>
      <c r="M2334" s="55" t="str">
        <f>+IF(ISERROR(INDEX('Estructuras de Acero y Concreto'!$C$6:$C$577,MATCH(L2334,'Estructuras de Acero y Concreto'!$D$6:$D$577,0)))=FALSE,INDEX('Estructuras de Acero y Concreto'!$C$6:$C$577,MATCH(L2334,'Estructuras de Acero y Concreto'!$D$6:$D$577,0)),IF(ISERROR(INDEX('Estructuras de Madera'!$C$5:$C$122,MATCH(L2334,'Estructuras de Madera'!$D$5:$D$122,0)))=FALSE,INDEX('Estructuras de Madera'!$C$5:$C$122,MATCH(L2334,'Estructuras de Madera'!$D$5:$D$122,0)),INDEX(SICODI!$G$3:$G$2404,MATCH(L2334,SICODI!$G$3:$G$2404,0))))</f>
        <v>PPC20</v>
      </c>
      <c r="N2334" s="121" t="str">
        <f>+IF(ISERROR(VLOOKUP(M2334,'Resumen de precios LLTT'!$C$17:$D$3071,2,FALSE))=FALSE,VLOOKUP(M2334,'Resumen de precios LLTT'!$C$17:$D$3071,2,FALSE),VLOOKUP(M2334,SICODI!$G$3:$J$2404,2,FALSE))</f>
        <v>POSTE DE CONCRETO ARMADO DE 13/400/150/345</v>
      </c>
      <c r="O2334" s="58">
        <f>+IF(ISERROR(VLOOKUP(M2334,'Resumen de precios LLTT'!$C$17:$G$3071,5,FALSE))=FALSE,VLOOKUP(M2334,'Resumen de precios LLTT'!$C$17:$G$3071,5,FALSE),VLOOKUP(M2334,SICODI!$G$3:$J$2404,4,FALSE))</f>
        <v>364.69</v>
      </c>
      <c r="P2334" s="16">
        <f t="shared" si="330"/>
        <v>0.84299999999999997</v>
      </c>
      <c r="Q2334" s="78">
        <f t="shared" si="331"/>
        <v>672.12366999999995</v>
      </c>
      <c r="R2334" s="56">
        <v>0</v>
      </c>
      <c r="S2334" s="16">
        <f t="shared" si="332"/>
        <v>0.13400000000000001</v>
      </c>
      <c r="T2334" s="79">
        <f t="shared" si="333"/>
        <v>7.5053809816666659</v>
      </c>
      <c r="U2334" s="80">
        <f t="shared" si="334"/>
        <v>0.183</v>
      </c>
      <c r="V2334" s="81">
        <f t="shared" si="335"/>
        <v>1.3734847196449997</v>
      </c>
      <c r="W2334" s="79">
        <f t="shared" si="336"/>
        <v>0.46217247724950827</v>
      </c>
      <c r="X2334" s="60">
        <f t="shared" si="337"/>
        <v>0.5</v>
      </c>
      <c r="Y2334" s="56">
        <f>+'INFO ENEL'!R2322</f>
        <v>1</v>
      </c>
      <c r="Z2334" s="59">
        <f t="shared" si="338"/>
        <v>0.5</v>
      </c>
    </row>
    <row r="2335" spans="1:26" ht="15" customHeight="1" x14ac:dyDescent="0.25">
      <c r="A2335" s="55">
        <f>+'INFO ENEL'!A2323</f>
        <v>2318</v>
      </c>
      <c r="B2335" s="121" t="str">
        <f>+INDEX($B$8:$B$15,MATCH(L2335,$L$8:$L$15,0))</f>
        <v>SICODI</v>
      </c>
      <c r="C2335" s="56" t="str">
        <f>+'INFO ENEL'!B2323</f>
        <v>Lima</v>
      </c>
      <c r="D2335" s="56" t="str">
        <f>+'INFO ENEL'!D2323</f>
        <v>SAYAN (LIMA)</v>
      </c>
      <c r="E2335" s="56" t="str">
        <f>+'INFO ENEL'!D2323</f>
        <v>SAYAN (LIMA)</v>
      </c>
      <c r="F2335" s="50">
        <f>+'INFO ENEL'!E2323</f>
        <v>0</v>
      </c>
      <c r="G2335" s="56" t="str">
        <f>+'INFO ENEL'!L2323</f>
        <v>MT</v>
      </c>
      <c r="H2335" s="57">
        <f>+'INFO ENEL'!M2323</f>
        <v>101.42</v>
      </c>
      <c r="I2335" s="56">
        <f>+'INFO ENEL'!N2323</f>
        <v>13</v>
      </c>
      <c r="J2335" s="56" t="str">
        <f>+'INFO ENEL'!O2323</f>
        <v>Poste</v>
      </c>
      <c r="K2335" s="56" t="str">
        <f>+'INFO ENEL'!P2323</f>
        <v>Concreto</v>
      </c>
      <c r="L2335" s="56" t="str">
        <f>+'INFO ENEL'!Q2323</f>
        <v>PPC20</v>
      </c>
      <c r="M2335" s="55" t="str">
        <f>+IF(ISERROR(INDEX('Estructuras de Acero y Concreto'!$C$6:$C$577,MATCH(L2335,'Estructuras de Acero y Concreto'!$D$6:$D$577,0)))=FALSE,INDEX('Estructuras de Acero y Concreto'!$C$6:$C$577,MATCH(L2335,'Estructuras de Acero y Concreto'!$D$6:$D$577,0)),IF(ISERROR(INDEX('Estructuras de Madera'!$C$5:$C$122,MATCH(L2335,'Estructuras de Madera'!$D$5:$D$122,0)))=FALSE,INDEX('Estructuras de Madera'!$C$5:$C$122,MATCH(L2335,'Estructuras de Madera'!$D$5:$D$122,0)),INDEX(SICODI!$G$3:$G$2404,MATCH(L2335,SICODI!$G$3:$G$2404,0))))</f>
        <v>PPC20</v>
      </c>
      <c r="N2335" s="121" t="str">
        <f>+IF(ISERROR(VLOOKUP(M2335,'Resumen de precios LLTT'!$C$17:$D$3071,2,FALSE))=FALSE,VLOOKUP(M2335,'Resumen de precios LLTT'!$C$17:$D$3071,2,FALSE),VLOOKUP(M2335,SICODI!$G$3:$J$2404,2,FALSE))</f>
        <v>POSTE DE CONCRETO ARMADO DE 13/400/150/345</v>
      </c>
      <c r="O2335" s="58">
        <f>+IF(ISERROR(VLOOKUP(M2335,'Resumen de precios LLTT'!$C$17:$G$3071,5,FALSE))=FALSE,VLOOKUP(M2335,'Resumen de precios LLTT'!$C$17:$G$3071,5,FALSE),VLOOKUP(M2335,SICODI!$G$3:$J$2404,4,FALSE))</f>
        <v>364.69</v>
      </c>
      <c r="P2335" s="16">
        <f t="shared" si="330"/>
        <v>0.84299999999999997</v>
      </c>
      <c r="Q2335" s="78">
        <f t="shared" si="331"/>
        <v>672.12366999999995</v>
      </c>
      <c r="R2335" s="56">
        <v>0</v>
      </c>
      <c r="S2335" s="16">
        <f t="shared" si="332"/>
        <v>0.13400000000000001</v>
      </c>
      <c r="T2335" s="79">
        <f t="shared" si="333"/>
        <v>7.5053809816666659</v>
      </c>
      <c r="U2335" s="80">
        <f t="shared" si="334"/>
        <v>0.183</v>
      </c>
      <c r="V2335" s="81">
        <f t="shared" si="335"/>
        <v>1.3734847196449997</v>
      </c>
      <c r="W2335" s="79">
        <f t="shared" si="336"/>
        <v>0.46217247724950827</v>
      </c>
      <c r="X2335" s="60">
        <f t="shared" si="337"/>
        <v>0.5</v>
      </c>
      <c r="Y2335" s="56">
        <f>+'INFO ENEL'!R2323</f>
        <v>1</v>
      </c>
      <c r="Z2335" s="59">
        <f t="shared" si="338"/>
        <v>0.5</v>
      </c>
    </row>
    <row r="2336" spans="1:26" ht="15" customHeight="1" x14ac:dyDescent="0.25">
      <c r="A2336" s="55">
        <f>+'INFO ENEL'!A2324</f>
        <v>2319</v>
      </c>
      <c r="B2336" s="121" t="str">
        <f>+INDEX($B$8:$B$15,MATCH(L2336,$L$8:$L$15,0))</f>
        <v>SICODI</v>
      </c>
      <c r="C2336" s="56" t="str">
        <f>+'INFO ENEL'!B2324</f>
        <v>Lima</v>
      </c>
      <c r="D2336" s="56" t="str">
        <f>+'INFO ENEL'!D2324</f>
        <v>SAYAN (LIMA)</v>
      </c>
      <c r="E2336" s="56" t="str">
        <f>+'INFO ENEL'!D2324</f>
        <v>SAYAN (LIMA)</v>
      </c>
      <c r="F2336" s="50">
        <f>+'INFO ENEL'!E2324</f>
        <v>0</v>
      </c>
      <c r="G2336" s="56" t="str">
        <f>+'INFO ENEL'!L2324</f>
        <v>MT</v>
      </c>
      <c r="H2336" s="57">
        <f>+'INFO ENEL'!M2324</f>
        <v>104.12</v>
      </c>
      <c r="I2336" s="56">
        <f>+'INFO ENEL'!N2324</f>
        <v>13</v>
      </c>
      <c r="J2336" s="56" t="str">
        <f>+'INFO ENEL'!O2324</f>
        <v>Poste</v>
      </c>
      <c r="K2336" s="56" t="str">
        <f>+'INFO ENEL'!P2324</f>
        <v>Concreto</v>
      </c>
      <c r="L2336" s="56" t="str">
        <f>+'INFO ENEL'!Q2324</f>
        <v>PPC20</v>
      </c>
      <c r="M2336" s="55" t="str">
        <f>+IF(ISERROR(INDEX('Estructuras de Acero y Concreto'!$C$6:$C$577,MATCH(L2336,'Estructuras de Acero y Concreto'!$D$6:$D$577,0)))=FALSE,INDEX('Estructuras de Acero y Concreto'!$C$6:$C$577,MATCH(L2336,'Estructuras de Acero y Concreto'!$D$6:$D$577,0)),IF(ISERROR(INDEX('Estructuras de Madera'!$C$5:$C$122,MATCH(L2336,'Estructuras de Madera'!$D$5:$D$122,0)))=FALSE,INDEX('Estructuras de Madera'!$C$5:$C$122,MATCH(L2336,'Estructuras de Madera'!$D$5:$D$122,0)),INDEX(SICODI!$G$3:$G$2404,MATCH(L2336,SICODI!$G$3:$G$2404,0))))</f>
        <v>PPC20</v>
      </c>
      <c r="N2336" s="121" t="str">
        <f>+IF(ISERROR(VLOOKUP(M2336,'Resumen de precios LLTT'!$C$17:$D$3071,2,FALSE))=FALSE,VLOOKUP(M2336,'Resumen de precios LLTT'!$C$17:$D$3071,2,FALSE),VLOOKUP(M2336,SICODI!$G$3:$J$2404,2,FALSE))</f>
        <v>POSTE DE CONCRETO ARMADO DE 13/400/150/345</v>
      </c>
      <c r="O2336" s="58">
        <f>+IF(ISERROR(VLOOKUP(M2336,'Resumen de precios LLTT'!$C$17:$G$3071,5,FALSE))=FALSE,VLOOKUP(M2336,'Resumen de precios LLTT'!$C$17:$G$3071,5,FALSE),VLOOKUP(M2336,SICODI!$G$3:$J$2404,4,FALSE))</f>
        <v>364.69</v>
      </c>
      <c r="P2336" s="16">
        <f t="shared" si="330"/>
        <v>0.84299999999999997</v>
      </c>
      <c r="Q2336" s="78">
        <f t="shared" si="331"/>
        <v>672.12366999999995</v>
      </c>
      <c r="R2336" s="56">
        <v>0</v>
      </c>
      <c r="S2336" s="16">
        <f t="shared" si="332"/>
        <v>0.13400000000000001</v>
      </c>
      <c r="T2336" s="79">
        <f t="shared" si="333"/>
        <v>7.5053809816666659</v>
      </c>
      <c r="U2336" s="80">
        <f t="shared" si="334"/>
        <v>0.183</v>
      </c>
      <c r="V2336" s="81">
        <f t="shared" si="335"/>
        <v>1.3734847196449997</v>
      </c>
      <c r="W2336" s="79">
        <f t="shared" si="336"/>
        <v>0.46217247724950827</v>
      </c>
      <c r="X2336" s="60">
        <f t="shared" si="337"/>
        <v>0.5</v>
      </c>
      <c r="Y2336" s="56">
        <f>+'INFO ENEL'!R2324</f>
        <v>1</v>
      </c>
      <c r="Z2336" s="59">
        <f t="shared" si="338"/>
        <v>0.5</v>
      </c>
    </row>
    <row r="2337" spans="1:26" ht="15" customHeight="1" x14ac:dyDescent="0.25">
      <c r="A2337" s="55">
        <f>+'INFO ENEL'!A2325</f>
        <v>2320</v>
      </c>
      <c r="B2337" s="121" t="str">
        <f>+INDEX($B$8:$B$15,MATCH(L2337,$L$8:$L$15,0))</f>
        <v>SICODI</v>
      </c>
      <c r="C2337" s="56" t="str">
        <f>+'INFO ENEL'!B2325</f>
        <v>Lima</v>
      </c>
      <c r="D2337" s="56" t="str">
        <f>+'INFO ENEL'!D2325</f>
        <v>SAYAN (LIMA)</v>
      </c>
      <c r="E2337" s="56" t="str">
        <f>+'INFO ENEL'!D2325</f>
        <v>SAYAN (LIMA)</v>
      </c>
      <c r="F2337" s="50">
        <f>+'INFO ENEL'!E2325</f>
        <v>0</v>
      </c>
      <c r="G2337" s="56" t="str">
        <f>+'INFO ENEL'!L2325</f>
        <v>MT</v>
      </c>
      <c r="H2337" s="57">
        <f>+'INFO ENEL'!M2325</f>
        <v>102.05</v>
      </c>
      <c r="I2337" s="56">
        <f>+'INFO ENEL'!N2325</f>
        <v>13</v>
      </c>
      <c r="J2337" s="56" t="str">
        <f>+'INFO ENEL'!O2325</f>
        <v>Poste</v>
      </c>
      <c r="K2337" s="56" t="str">
        <f>+'INFO ENEL'!P2325</f>
        <v>Concreto</v>
      </c>
      <c r="L2337" s="56" t="str">
        <f>+'INFO ENEL'!Q2325</f>
        <v>PPC20</v>
      </c>
      <c r="M2337" s="55" t="str">
        <f>+IF(ISERROR(INDEX('Estructuras de Acero y Concreto'!$C$6:$C$577,MATCH(L2337,'Estructuras de Acero y Concreto'!$D$6:$D$577,0)))=FALSE,INDEX('Estructuras de Acero y Concreto'!$C$6:$C$577,MATCH(L2337,'Estructuras de Acero y Concreto'!$D$6:$D$577,0)),IF(ISERROR(INDEX('Estructuras de Madera'!$C$5:$C$122,MATCH(L2337,'Estructuras de Madera'!$D$5:$D$122,0)))=FALSE,INDEX('Estructuras de Madera'!$C$5:$C$122,MATCH(L2337,'Estructuras de Madera'!$D$5:$D$122,0)),INDEX(SICODI!$G$3:$G$2404,MATCH(L2337,SICODI!$G$3:$G$2404,0))))</f>
        <v>PPC20</v>
      </c>
      <c r="N2337" s="121" t="str">
        <f>+IF(ISERROR(VLOOKUP(M2337,'Resumen de precios LLTT'!$C$17:$D$3071,2,FALSE))=FALSE,VLOOKUP(M2337,'Resumen de precios LLTT'!$C$17:$D$3071,2,FALSE),VLOOKUP(M2337,SICODI!$G$3:$J$2404,2,FALSE))</f>
        <v>POSTE DE CONCRETO ARMADO DE 13/400/150/345</v>
      </c>
      <c r="O2337" s="58">
        <f>+IF(ISERROR(VLOOKUP(M2337,'Resumen de precios LLTT'!$C$17:$G$3071,5,FALSE))=FALSE,VLOOKUP(M2337,'Resumen de precios LLTT'!$C$17:$G$3071,5,FALSE),VLOOKUP(M2337,SICODI!$G$3:$J$2404,4,FALSE))</f>
        <v>364.69</v>
      </c>
      <c r="P2337" s="16">
        <f t="shared" si="330"/>
        <v>0.84299999999999997</v>
      </c>
      <c r="Q2337" s="78">
        <f t="shared" si="331"/>
        <v>672.12366999999995</v>
      </c>
      <c r="R2337" s="56">
        <v>0</v>
      </c>
      <c r="S2337" s="16">
        <f t="shared" si="332"/>
        <v>0.13400000000000001</v>
      </c>
      <c r="T2337" s="79">
        <f t="shared" si="333"/>
        <v>7.5053809816666659</v>
      </c>
      <c r="U2337" s="80">
        <f t="shared" si="334"/>
        <v>0.183</v>
      </c>
      <c r="V2337" s="81">
        <f t="shared" si="335"/>
        <v>1.3734847196449997</v>
      </c>
      <c r="W2337" s="79">
        <f t="shared" si="336"/>
        <v>0.46217247724950827</v>
      </c>
      <c r="X2337" s="60">
        <f t="shared" si="337"/>
        <v>0.5</v>
      </c>
      <c r="Y2337" s="56">
        <f>+'INFO ENEL'!R2325</f>
        <v>1</v>
      </c>
      <c r="Z2337" s="59">
        <f t="shared" si="338"/>
        <v>0.5</v>
      </c>
    </row>
    <row r="2338" spans="1:26" ht="15" customHeight="1" x14ac:dyDescent="0.25">
      <c r="A2338" s="55">
        <f>+'INFO ENEL'!A2326</f>
        <v>2321</v>
      </c>
      <c r="B2338" s="121" t="str">
        <f>+INDEX($B$8:$B$15,MATCH(L2338,$L$8:$L$15,0))</f>
        <v>SICODI</v>
      </c>
      <c r="C2338" s="56" t="str">
        <f>+'INFO ENEL'!B2326</f>
        <v>Lima</v>
      </c>
      <c r="D2338" s="56" t="str">
        <f>+'INFO ENEL'!D2326</f>
        <v>SAYAN (LIMA)</v>
      </c>
      <c r="E2338" s="56" t="str">
        <f>+'INFO ENEL'!D2326</f>
        <v>SAYAN (LIMA)</v>
      </c>
      <c r="F2338" s="50">
        <f>+'INFO ENEL'!E2326</f>
        <v>0</v>
      </c>
      <c r="G2338" s="56" t="str">
        <f>+'INFO ENEL'!L2326</f>
        <v>MT</v>
      </c>
      <c r="H2338" s="57">
        <f>+'INFO ENEL'!M2326</f>
        <v>100.73</v>
      </c>
      <c r="I2338" s="56">
        <f>+'INFO ENEL'!N2326</f>
        <v>13</v>
      </c>
      <c r="J2338" s="56" t="str">
        <f>+'INFO ENEL'!O2326</f>
        <v>Poste</v>
      </c>
      <c r="K2338" s="56" t="str">
        <f>+'INFO ENEL'!P2326</f>
        <v>Concreto</v>
      </c>
      <c r="L2338" s="56" t="str">
        <f>+'INFO ENEL'!Q2326</f>
        <v>PPC20</v>
      </c>
      <c r="M2338" s="55" t="str">
        <f>+IF(ISERROR(INDEX('Estructuras de Acero y Concreto'!$C$6:$C$577,MATCH(L2338,'Estructuras de Acero y Concreto'!$D$6:$D$577,0)))=FALSE,INDEX('Estructuras de Acero y Concreto'!$C$6:$C$577,MATCH(L2338,'Estructuras de Acero y Concreto'!$D$6:$D$577,0)),IF(ISERROR(INDEX('Estructuras de Madera'!$C$5:$C$122,MATCH(L2338,'Estructuras de Madera'!$D$5:$D$122,0)))=FALSE,INDEX('Estructuras de Madera'!$C$5:$C$122,MATCH(L2338,'Estructuras de Madera'!$D$5:$D$122,0)),INDEX(SICODI!$G$3:$G$2404,MATCH(L2338,SICODI!$G$3:$G$2404,0))))</f>
        <v>PPC20</v>
      </c>
      <c r="N2338" s="121" t="str">
        <f>+IF(ISERROR(VLOOKUP(M2338,'Resumen de precios LLTT'!$C$17:$D$3071,2,FALSE))=FALSE,VLOOKUP(M2338,'Resumen de precios LLTT'!$C$17:$D$3071,2,FALSE),VLOOKUP(M2338,SICODI!$G$3:$J$2404,2,FALSE))</f>
        <v>POSTE DE CONCRETO ARMADO DE 13/400/150/345</v>
      </c>
      <c r="O2338" s="58">
        <f>+IF(ISERROR(VLOOKUP(M2338,'Resumen de precios LLTT'!$C$17:$G$3071,5,FALSE))=FALSE,VLOOKUP(M2338,'Resumen de precios LLTT'!$C$17:$G$3071,5,FALSE),VLOOKUP(M2338,SICODI!$G$3:$J$2404,4,FALSE))</f>
        <v>364.69</v>
      </c>
      <c r="P2338" s="16">
        <f t="shared" si="330"/>
        <v>0.84299999999999997</v>
      </c>
      <c r="Q2338" s="78">
        <f t="shared" si="331"/>
        <v>672.12366999999995</v>
      </c>
      <c r="R2338" s="56">
        <v>0</v>
      </c>
      <c r="S2338" s="16">
        <f t="shared" si="332"/>
        <v>0.13400000000000001</v>
      </c>
      <c r="T2338" s="79">
        <f t="shared" si="333"/>
        <v>7.5053809816666659</v>
      </c>
      <c r="U2338" s="80">
        <f t="shared" si="334"/>
        <v>0.183</v>
      </c>
      <c r="V2338" s="81">
        <f t="shared" si="335"/>
        <v>1.3734847196449997</v>
      </c>
      <c r="W2338" s="79">
        <f t="shared" si="336"/>
        <v>0.46217247724950827</v>
      </c>
      <c r="X2338" s="60">
        <f t="shared" si="337"/>
        <v>0.5</v>
      </c>
      <c r="Y2338" s="56">
        <f>+'INFO ENEL'!R2326</f>
        <v>1</v>
      </c>
      <c r="Z2338" s="59">
        <f t="shared" si="338"/>
        <v>0.5</v>
      </c>
    </row>
    <row r="2339" spans="1:26" ht="15" customHeight="1" x14ac:dyDescent="0.25">
      <c r="A2339" s="55">
        <f>+'INFO ENEL'!A2327</f>
        <v>2322</v>
      </c>
      <c r="B2339" s="121" t="str">
        <f>+INDEX($B$8:$B$15,MATCH(L2339,$L$8:$L$15,0))</f>
        <v>SICODI</v>
      </c>
      <c r="C2339" s="56" t="str">
        <f>+'INFO ENEL'!B2327</f>
        <v>Lima</v>
      </c>
      <c r="D2339" s="56" t="str">
        <f>+'INFO ENEL'!D2327</f>
        <v>SAYAN (LIMA)</v>
      </c>
      <c r="E2339" s="56" t="str">
        <f>+'INFO ENEL'!D2327</f>
        <v>SAYAN (LIMA)</v>
      </c>
      <c r="F2339" s="50">
        <f>+'INFO ENEL'!E2327</f>
        <v>0</v>
      </c>
      <c r="G2339" s="56" t="str">
        <f>+'INFO ENEL'!L2327</f>
        <v>MT</v>
      </c>
      <c r="H2339" s="57">
        <f>+'INFO ENEL'!M2327</f>
        <v>80.19</v>
      </c>
      <c r="I2339" s="56">
        <f>+'INFO ENEL'!N2327</f>
        <v>13</v>
      </c>
      <c r="J2339" s="56" t="str">
        <f>+'INFO ENEL'!O2327</f>
        <v>Poste</v>
      </c>
      <c r="K2339" s="56" t="str">
        <f>+'INFO ENEL'!P2327</f>
        <v>Concreto</v>
      </c>
      <c r="L2339" s="56" t="str">
        <f>+'INFO ENEL'!Q2327</f>
        <v>PPC20</v>
      </c>
      <c r="M2339" s="55" t="str">
        <f>+IF(ISERROR(INDEX('Estructuras de Acero y Concreto'!$C$6:$C$577,MATCH(L2339,'Estructuras de Acero y Concreto'!$D$6:$D$577,0)))=FALSE,INDEX('Estructuras de Acero y Concreto'!$C$6:$C$577,MATCH(L2339,'Estructuras de Acero y Concreto'!$D$6:$D$577,0)),IF(ISERROR(INDEX('Estructuras de Madera'!$C$5:$C$122,MATCH(L2339,'Estructuras de Madera'!$D$5:$D$122,0)))=FALSE,INDEX('Estructuras de Madera'!$C$5:$C$122,MATCH(L2339,'Estructuras de Madera'!$D$5:$D$122,0)),INDEX(SICODI!$G$3:$G$2404,MATCH(L2339,SICODI!$G$3:$G$2404,0))))</f>
        <v>PPC20</v>
      </c>
      <c r="N2339" s="121" t="str">
        <f>+IF(ISERROR(VLOOKUP(M2339,'Resumen de precios LLTT'!$C$17:$D$3071,2,FALSE))=FALSE,VLOOKUP(M2339,'Resumen de precios LLTT'!$C$17:$D$3071,2,FALSE),VLOOKUP(M2339,SICODI!$G$3:$J$2404,2,FALSE))</f>
        <v>POSTE DE CONCRETO ARMADO DE 13/400/150/345</v>
      </c>
      <c r="O2339" s="58">
        <f>+IF(ISERROR(VLOOKUP(M2339,'Resumen de precios LLTT'!$C$17:$G$3071,5,FALSE))=FALSE,VLOOKUP(M2339,'Resumen de precios LLTT'!$C$17:$G$3071,5,FALSE),VLOOKUP(M2339,SICODI!$G$3:$J$2404,4,FALSE))</f>
        <v>364.69</v>
      </c>
      <c r="P2339" s="16">
        <f t="shared" si="330"/>
        <v>0.84299999999999997</v>
      </c>
      <c r="Q2339" s="78">
        <f t="shared" si="331"/>
        <v>672.12366999999995</v>
      </c>
      <c r="R2339" s="56">
        <v>0</v>
      </c>
      <c r="S2339" s="16">
        <f t="shared" si="332"/>
        <v>0.13400000000000001</v>
      </c>
      <c r="T2339" s="79">
        <f t="shared" si="333"/>
        <v>7.5053809816666659</v>
      </c>
      <c r="U2339" s="80">
        <f t="shared" si="334"/>
        <v>0.183</v>
      </c>
      <c r="V2339" s="81">
        <f t="shared" si="335"/>
        <v>1.3734847196449997</v>
      </c>
      <c r="W2339" s="79">
        <f t="shared" si="336"/>
        <v>0.46217247724950827</v>
      </c>
      <c r="X2339" s="60">
        <f t="shared" si="337"/>
        <v>0.5</v>
      </c>
      <c r="Y2339" s="56">
        <f>+'INFO ENEL'!R2327</f>
        <v>1</v>
      </c>
      <c r="Z2339" s="59">
        <f t="shared" si="338"/>
        <v>0.5</v>
      </c>
    </row>
    <row r="2340" spans="1:26" ht="15" customHeight="1" x14ac:dyDescent="0.25">
      <c r="A2340" s="55">
        <f>+'INFO ENEL'!A2328</f>
        <v>2323</v>
      </c>
      <c r="B2340" s="121" t="str">
        <f>+INDEX($B$8:$B$15,MATCH(L2340,$L$8:$L$15,0))</f>
        <v>SICODI</v>
      </c>
      <c r="C2340" s="56" t="str">
        <f>+'INFO ENEL'!B2328</f>
        <v>Lima</v>
      </c>
      <c r="D2340" s="56" t="str">
        <f>+'INFO ENEL'!D2328</f>
        <v>SAYAN (LIMA)</v>
      </c>
      <c r="E2340" s="56" t="str">
        <f>+'INFO ENEL'!D2328</f>
        <v>SAYAN (LIMA)</v>
      </c>
      <c r="F2340" s="50">
        <f>+'INFO ENEL'!E2328</f>
        <v>0</v>
      </c>
      <c r="G2340" s="56" t="str">
        <f>+'INFO ENEL'!L2328</f>
        <v>MT</v>
      </c>
      <c r="H2340" s="57">
        <f>+'INFO ENEL'!M2328</f>
        <v>118.74</v>
      </c>
      <c r="I2340" s="56">
        <f>+'INFO ENEL'!N2328</f>
        <v>13</v>
      </c>
      <c r="J2340" s="56" t="str">
        <f>+'INFO ENEL'!O2328</f>
        <v>Poste</v>
      </c>
      <c r="K2340" s="56" t="str">
        <f>+'INFO ENEL'!P2328</f>
        <v>Concreto</v>
      </c>
      <c r="L2340" s="56" t="str">
        <f>+'INFO ENEL'!Q2328</f>
        <v>PPC20</v>
      </c>
      <c r="M2340" s="55" t="str">
        <f>+IF(ISERROR(INDEX('Estructuras de Acero y Concreto'!$C$6:$C$577,MATCH(L2340,'Estructuras de Acero y Concreto'!$D$6:$D$577,0)))=FALSE,INDEX('Estructuras de Acero y Concreto'!$C$6:$C$577,MATCH(L2340,'Estructuras de Acero y Concreto'!$D$6:$D$577,0)),IF(ISERROR(INDEX('Estructuras de Madera'!$C$5:$C$122,MATCH(L2340,'Estructuras de Madera'!$D$5:$D$122,0)))=FALSE,INDEX('Estructuras de Madera'!$C$5:$C$122,MATCH(L2340,'Estructuras de Madera'!$D$5:$D$122,0)),INDEX(SICODI!$G$3:$G$2404,MATCH(L2340,SICODI!$G$3:$G$2404,0))))</f>
        <v>PPC20</v>
      </c>
      <c r="N2340" s="121" t="str">
        <f>+IF(ISERROR(VLOOKUP(M2340,'Resumen de precios LLTT'!$C$17:$D$3071,2,FALSE))=FALSE,VLOOKUP(M2340,'Resumen de precios LLTT'!$C$17:$D$3071,2,FALSE),VLOOKUP(M2340,SICODI!$G$3:$J$2404,2,FALSE))</f>
        <v>POSTE DE CONCRETO ARMADO DE 13/400/150/345</v>
      </c>
      <c r="O2340" s="58">
        <f>+IF(ISERROR(VLOOKUP(M2340,'Resumen de precios LLTT'!$C$17:$G$3071,5,FALSE))=FALSE,VLOOKUP(M2340,'Resumen de precios LLTT'!$C$17:$G$3071,5,FALSE),VLOOKUP(M2340,SICODI!$G$3:$J$2404,4,FALSE))</f>
        <v>364.69</v>
      </c>
      <c r="P2340" s="16">
        <f t="shared" si="330"/>
        <v>0.84299999999999997</v>
      </c>
      <c r="Q2340" s="78">
        <f t="shared" si="331"/>
        <v>672.12366999999995</v>
      </c>
      <c r="R2340" s="56">
        <v>0</v>
      </c>
      <c r="S2340" s="16">
        <f t="shared" si="332"/>
        <v>0.13400000000000001</v>
      </c>
      <c r="T2340" s="79">
        <f t="shared" si="333"/>
        <v>7.5053809816666659</v>
      </c>
      <c r="U2340" s="80">
        <f t="shared" si="334"/>
        <v>0.183</v>
      </c>
      <c r="V2340" s="81">
        <f t="shared" si="335"/>
        <v>1.3734847196449997</v>
      </c>
      <c r="W2340" s="79">
        <f t="shared" si="336"/>
        <v>0.46217247724950827</v>
      </c>
      <c r="X2340" s="60">
        <f t="shared" si="337"/>
        <v>0.5</v>
      </c>
      <c r="Y2340" s="56">
        <f>+'INFO ENEL'!R2328</f>
        <v>1</v>
      </c>
      <c r="Z2340" s="59">
        <f t="shared" si="338"/>
        <v>0.5</v>
      </c>
    </row>
    <row r="2341" spans="1:26" ht="15" customHeight="1" x14ac:dyDescent="0.25">
      <c r="A2341" s="55">
        <f>+'INFO ENEL'!A2329</f>
        <v>2324</v>
      </c>
      <c r="B2341" s="121" t="str">
        <f>+INDEX($B$8:$B$15,MATCH(L2341,$L$8:$L$15,0))</f>
        <v>SICODI</v>
      </c>
      <c r="C2341" s="56" t="str">
        <f>+'INFO ENEL'!B2329</f>
        <v>Lima</v>
      </c>
      <c r="D2341" s="56" t="str">
        <f>+'INFO ENEL'!D2329</f>
        <v>SAYAN (LIMA)</v>
      </c>
      <c r="E2341" s="56" t="str">
        <f>+'INFO ENEL'!D2329</f>
        <v>SAYAN (LIMA)</v>
      </c>
      <c r="F2341" s="50">
        <f>+'INFO ENEL'!E2329</f>
        <v>0</v>
      </c>
      <c r="G2341" s="56" t="str">
        <f>+'INFO ENEL'!L2329</f>
        <v>MT</v>
      </c>
      <c r="H2341" s="57">
        <f>+'INFO ENEL'!M2329</f>
        <v>112.72</v>
      </c>
      <c r="I2341" s="56">
        <f>+'INFO ENEL'!N2329</f>
        <v>13</v>
      </c>
      <c r="J2341" s="56" t="str">
        <f>+'INFO ENEL'!O2329</f>
        <v>Poste</v>
      </c>
      <c r="K2341" s="56" t="str">
        <f>+'INFO ENEL'!P2329</f>
        <v>Concreto</v>
      </c>
      <c r="L2341" s="56" t="str">
        <f>+'INFO ENEL'!Q2329</f>
        <v>PPC20</v>
      </c>
      <c r="M2341" s="55" t="str">
        <f>+IF(ISERROR(INDEX('Estructuras de Acero y Concreto'!$C$6:$C$577,MATCH(L2341,'Estructuras de Acero y Concreto'!$D$6:$D$577,0)))=FALSE,INDEX('Estructuras de Acero y Concreto'!$C$6:$C$577,MATCH(L2341,'Estructuras de Acero y Concreto'!$D$6:$D$577,0)),IF(ISERROR(INDEX('Estructuras de Madera'!$C$5:$C$122,MATCH(L2341,'Estructuras de Madera'!$D$5:$D$122,0)))=FALSE,INDEX('Estructuras de Madera'!$C$5:$C$122,MATCH(L2341,'Estructuras de Madera'!$D$5:$D$122,0)),INDEX(SICODI!$G$3:$G$2404,MATCH(L2341,SICODI!$G$3:$G$2404,0))))</f>
        <v>PPC20</v>
      </c>
      <c r="N2341" s="121" t="str">
        <f>+IF(ISERROR(VLOOKUP(M2341,'Resumen de precios LLTT'!$C$17:$D$3071,2,FALSE))=FALSE,VLOOKUP(M2341,'Resumen de precios LLTT'!$C$17:$D$3071,2,FALSE),VLOOKUP(M2341,SICODI!$G$3:$J$2404,2,FALSE))</f>
        <v>POSTE DE CONCRETO ARMADO DE 13/400/150/345</v>
      </c>
      <c r="O2341" s="58">
        <f>+IF(ISERROR(VLOOKUP(M2341,'Resumen de precios LLTT'!$C$17:$G$3071,5,FALSE))=FALSE,VLOOKUP(M2341,'Resumen de precios LLTT'!$C$17:$G$3071,5,FALSE),VLOOKUP(M2341,SICODI!$G$3:$J$2404,4,FALSE))</f>
        <v>364.69</v>
      </c>
      <c r="P2341" s="16">
        <f t="shared" si="330"/>
        <v>0.84299999999999997</v>
      </c>
      <c r="Q2341" s="78">
        <f t="shared" si="331"/>
        <v>672.12366999999995</v>
      </c>
      <c r="R2341" s="56">
        <v>0</v>
      </c>
      <c r="S2341" s="16">
        <f t="shared" si="332"/>
        <v>0.13400000000000001</v>
      </c>
      <c r="T2341" s="79">
        <f t="shared" si="333"/>
        <v>7.5053809816666659</v>
      </c>
      <c r="U2341" s="80">
        <f t="shared" si="334"/>
        <v>0.183</v>
      </c>
      <c r="V2341" s="81">
        <f t="shared" si="335"/>
        <v>1.3734847196449997</v>
      </c>
      <c r="W2341" s="79">
        <f t="shared" si="336"/>
        <v>0.46217247724950827</v>
      </c>
      <c r="X2341" s="60">
        <f t="shared" si="337"/>
        <v>0.5</v>
      </c>
      <c r="Y2341" s="56">
        <f>+'INFO ENEL'!R2329</f>
        <v>1</v>
      </c>
      <c r="Z2341" s="59">
        <f t="shared" si="338"/>
        <v>0.5</v>
      </c>
    </row>
    <row r="2342" spans="1:26" ht="15" customHeight="1" x14ac:dyDescent="0.25">
      <c r="A2342" s="55">
        <f>+'INFO ENEL'!A2330</f>
        <v>2325</v>
      </c>
      <c r="B2342" s="121" t="str">
        <f>+INDEX($B$8:$B$15,MATCH(L2342,$L$8:$L$15,0))</f>
        <v>SICODI</v>
      </c>
      <c r="C2342" s="56" t="str">
        <f>+'INFO ENEL'!B2330</f>
        <v>Lima</v>
      </c>
      <c r="D2342" s="56" t="str">
        <f>+'INFO ENEL'!D2330</f>
        <v>SAYAN (LIMA)</v>
      </c>
      <c r="E2342" s="56" t="str">
        <f>+'INFO ENEL'!D2330</f>
        <v>SAYAN (LIMA)</v>
      </c>
      <c r="F2342" s="50">
        <f>+'INFO ENEL'!E2330</f>
        <v>0</v>
      </c>
      <c r="G2342" s="56" t="str">
        <f>+'INFO ENEL'!L2330</f>
        <v>MT</v>
      </c>
      <c r="H2342" s="57">
        <f>+'INFO ENEL'!M2330</f>
        <v>154.75</v>
      </c>
      <c r="I2342" s="56">
        <f>+'INFO ENEL'!N2330</f>
        <v>13</v>
      </c>
      <c r="J2342" s="56" t="str">
        <f>+'INFO ENEL'!O2330</f>
        <v>Poste</v>
      </c>
      <c r="K2342" s="56" t="str">
        <f>+'INFO ENEL'!P2330</f>
        <v>Concreto</v>
      </c>
      <c r="L2342" s="56" t="str">
        <f>+'INFO ENEL'!Q2330</f>
        <v>PPC20</v>
      </c>
      <c r="M2342" s="55" t="str">
        <f>+IF(ISERROR(INDEX('Estructuras de Acero y Concreto'!$C$6:$C$577,MATCH(L2342,'Estructuras de Acero y Concreto'!$D$6:$D$577,0)))=FALSE,INDEX('Estructuras de Acero y Concreto'!$C$6:$C$577,MATCH(L2342,'Estructuras de Acero y Concreto'!$D$6:$D$577,0)),IF(ISERROR(INDEX('Estructuras de Madera'!$C$5:$C$122,MATCH(L2342,'Estructuras de Madera'!$D$5:$D$122,0)))=FALSE,INDEX('Estructuras de Madera'!$C$5:$C$122,MATCH(L2342,'Estructuras de Madera'!$D$5:$D$122,0)),INDEX(SICODI!$G$3:$G$2404,MATCH(L2342,SICODI!$G$3:$G$2404,0))))</f>
        <v>PPC20</v>
      </c>
      <c r="N2342" s="121" t="str">
        <f>+IF(ISERROR(VLOOKUP(M2342,'Resumen de precios LLTT'!$C$17:$D$3071,2,FALSE))=FALSE,VLOOKUP(M2342,'Resumen de precios LLTT'!$C$17:$D$3071,2,FALSE),VLOOKUP(M2342,SICODI!$G$3:$J$2404,2,FALSE))</f>
        <v>POSTE DE CONCRETO ARMADO DE 13/400/150/345</v>
      </c>
      <c r="O2342" s="58">
        <f>+IF(ISERROR(VLOOKUP(M2342,'Resumen de precios LLTT'!$C$17:$G$3071,5,FALSE))=FALSE,VLOOKUP(M2342,'Resumen de precios LLTT'!$C$17:$G$3071,5,FALSE),VLOOKUP(M2342,SICODI!$G$3:$J$2404,4,FALSE))</f>
        <v>364.69</v>
      </c>
      <c r="P2342" s="16">
        <f t="shared" si="330"/>
        <v>0.84299999999999997</v>
      </c>
      <c r="Q2342" s="78">
        <f t="shared" si="331"/>
        <v>672.12366999999995</v>
      </c>
      <c r="R2342" s="56">
        <v>0</v>
      </c>
      <c r="S2342" s="16">
        <f t="shared" si="332"/>
        <v>0.13400000000000001</v>
      </c>
      <c r="T2342" s="79">
        <f t="shared" si="333"/>
        <v>7.5053809816666659</v>
      </c>
      <c r="U2342" s="80">
        <f t="shared" si="334"/>
        <v>0.183</v>
      </c>
      <c r="V2342" s="81">
        <f t="shared" si="335"/>
        <v>1.3734847196449997</v>
      </c>
      <c r="W2342" s="79">
        <f t="shared" si="336"/>
        <v>0.46217247724950827</v>
      </c>
      <c r="X2342" s="60">
        <f t="shared" si="337"/>
        <v>0.5</v>
      </c>
      <c r="Y2342" s="56">
        <f>+'INFO ENEL'!R2330</f>
        <v>1</v>
      </c>
      <c r="Z2342" s="59">
        <f t="shared" si="338"/>
        <v>0.5</v>
      </c>
    </row>
    <row r="2343" spans="1:26" ht="15" customHeight="1" x14ac:dyDescent="0.25">
      <c r="A2343" s="55">
        <f>+'INFO ENEL'!A2331</f>
        <v>2326</v>
      </c>
      <c r="B2343" s="121" t="str">
        <f>+INDEX($B$8:$B$15,MATCH(L2343,$L$8:$L$15,0))</f>
        <v>SICODI</v>
      </c>
      <c r="C2343" s="56" t="str">
        <f>+'INFO ENEL'!B2331</f>
        <v>Lima</v>
      </c>
      <c r="D2343" s="56" t="str">
        <f>+'INFO ENEL'!D2331</f>
        <v>SAYAN (LIMA)</v>
      </c>
      <c r="E2343" s="56" t="str">
        <f>+'INFO ENEL'!D2331</f>
        <v>SAYAN (LIMA)</v>
      </c>
      <c r="F2343" s="50">
        <f>+'INFO ENEL'!E2331</f>
        <v>0</v>
      </c>
      <c r="G2343" s="56" t="str">
        <f>+'INFO ENEL'!L2331</f>
        <v>MT</v>
      </c>
      <c r="H2343" s="57">
        <f>+'INFO ENEL'!M2331</f>
        <v>145.74</v>
      </c>
      <c r="I2343" s="56">
        <f>+'INFO ENEL'!N2331</f>
        <v>13</v>
      </c>
      <c r="J2343" s="56" t="str">
        <f>+'INFO ENEL'!O2331</f>
        <v>Poste</v>
      </c>
      <c r="K2343" s="56" t="str">
        <f>+'INFO ENEL'!P2331</f>
        <v>Concreto</v>
      </c>
      <c r="L2343" s="56" t="str">
        <f>+'INFO ENEL'!Q2331</f>
        <v>PPC20</v>
      </c>
      <c r="M2343" s="55" t="str">
        <f>+IF(ISERROR(INDEX('Estructuras de Acero y Concreto'!$C$6:$C$577,MATCH(L2343,'Estructuras de Acero y Concreto'!$D$6:$D$577,0)))=FALSE,INDEX('Estructuras de Acero y Concreto'!$C$6:$C$577,MATCH(L2343,'Estructuras de Acero y Concreto'!$D$6:$D$577,0)),IF(ISERROR(INDEX('Estructuras de Madera'!$C$5:$C$122,MATCH(L2343,'Estructuras de Madera'!$D$5:$D$122,0)))=FALSE,INDEX('Estructuras de Madera'!$C$5:$C$122,MATCH(L2343,'Estructuras de Madera'!$D$5:$D$122,0)),INDEX(SICODI!$G$3:$G$2404,MATCH(L2343,SICODI!$G$3:$G$2404,0))))</f>
        <v>PPC20</v>
      </c>
      <c r="N2343" s="121" t="str">
        <f>+IF(ISERROR(VLOOKUP(M2343,'Resumen de precios LLTT'!$C$17:$D$3071,2,FALSE))=FALSE,VLOOKUP(M2343,'Resumen de precios LLTT'!$C$17:$D$3071,2,FALSE),VLOOKUP(M2343,SICODI!$G$3:$J$2404,2,FALSE))</f>
        <v>POSTE DE CONCRETO ARMADO DE 13/400/150/345</v>
      </c>
      <c r="O2343" s="58">
        <f>+IF(ISERROR(VLOOKUP(M2343,'Resumen de precios LLTT'!$C$17:$G$3071,5,FALSE))=FALSE,VLOOKUP(M2343,'Resumen de precios LLTT'!$C$17:$G$3071,5,FALSE),VLOOKUP(M2343,SICODI!$G$3:$J$2404,4,FALSE))</f>
        <v>364.69</v>
      </c>
      <c r="P2343" s="16">
        <f t="shared" si="330"/>
        <v>0.84299999999999997</v>
      </c>
      <c r="Q2343" s="78">
        <f t="shared" si="331"/>
        <v>672.12366999999995</v>
      </c>
      <c r="R2343" s="56">
        <v>0</v>
      </c>
      <c r="S2343" s="16">
        <f t="shared" si="332"/>
        <v>0.13400000000000001</v>
      </c>
      <c r="T2343" s="79">
        <f t="shared" si="333"/>
        <v>7.5053809816666659</v>
      </c>
      <c r="U2343" s="80">
        <f t="shared" si="334"/>
        <v>0.183</v>
      </c>
      <c r="V2343" s="81">
        <f t="shared" si="335"/>
        <v>1.3734847196449997</v>
      </c>
      <c r="W2343" s="79">
        <f t="shared" si="336"/>
        <v>0.46217247724950827</v>
      </c>
      <c r="X2343" s="60">
        <f t="shared" si="337"/>
        <v>0.5</v>
      </c>
      <c r="Y2343" s="56">
        <f>+'INFO ENEL'!R2331</f>
        <v>1</v>
      </c>
      <c r="Z2343" s="59">
        <f t="shared" si="338"/>
        <v>0.5</v>
      </c>
    </row>
    <row r="2344" spans="1:26" ht="15" customHeight="1" x14ac:dyDescent="0.25">
      <c r="A2344" s="55">
        <f>+'INFO ENEL'!A2332</f>
        <v>2327</v>
      </c>
      <c r="B2344" s="121" t="str">
        <f>+INDEX($B$8:$B$15,MATCH(L2344,$L$8:$L$15,0))</f>
        <v>SICODI</v>
      </c>
      <c r="C2344" s="56" t="str">
        <f>+'INFO ENEL'!B2332</f>
        <v>Lima</v>
      </c>
      <c r="D2344" s="56" t="str">
        <f>+'INFO ENEL'!D2332</f>
        <v>SAYAN (LIMA)</v>
      </c>
      <c r="E2344" s="56" t="str">
        <f>+'INFO ENEL'!D2332</f>
        <v>SAYAN (LIMA)</v>
      </c>
      <c r="F2344" s="50">
        <f>+'INFO ENEL'!E2332</f>
        <v>0</v>
      </c>
      <c r="G2344" s="56" t="str">
        <f>+'INFO ENEL'!L2332</f>
        <v>MT</v>
      </c>
      <c r="H2344" s="57">
        <f>+'INFO ENEL'!M2332</f>
        <v>85.09</v>
      </c>
      <c r="I2344" s="56">
        <f>+'INFO ENEL'!N2332</f>
        <v>13</v>
      </c>
      <c r="J2344" s="56" t="str">
        <f>+'INFO ENEL'!O2332</f>
        <v>Poste</v>
      </c>
      <c r="K2344" s="56" t="str">
        <f>+'INFO ENEL'!P2332</f>
        <v>Concreto</v>
      </c>
      <c r="L2344" s="56" t="str">
        <f>+'INFO ENEL'!Q2332</f>
        <v>PPC20</v>
      </c>
      <c r="M2344" s="55" t="str">
        <f>+IF(ISERROR(INDEX('Estructuras de Acero y Concreto'!$C$6:$C$577,MATCH(L2344,'Estructuras de Acero y Concreto'!$D$6:$D$577,0)))=FALSE,INDEX('Estructuras de Acero y Concreto'!$C$6:$C$577,MATCH(L2344,'Estructuras de Acero y Concreto'!$D$6:$D$577,0)),IF(ISERROR(INDEX('Estructuras de Madera'!$C$5:$C$122,MATCH(L2344,'Estructuras de Madera'!$D$5:$D$122,0)))=FALSE,INDEX('Estructuras de Madera'!$C$5:$C$122,MATCH(L2344,'Estructuras de Madera'!$D$5:$D$122,0)),INDEX(SICODI!$G$3:$G$2404,MATCH(L2344,SICODI!$G$3:$G$2404,0))))</f>
        <v>PPC20</v>
      </c>
      <c r="N2344" s="121" t="str">
        <f>+IF(ISERROR(VLOOKUP(M2344,'Resumen de precios LLTT'!$C$17:$D$3071,2,FALSE))=FALSE,VLOOKUP(M2344,'Resumen de precios LLTT'!$C$17:$D$3071,2,FALSE),VLOOKUP(M2344,SICODI!$G$3:$J$2404,2,FALSE))</f>
        <v>POSTE DE CONCRETO ARMADO DE 13/400/150/345</v>
      </c>
      <c r="O2344" s="58">
        <f>+IF(ISERROR(VLOOKUP(M2344,'Resumen de precios LLTT'!$C$17:$G$3071,5,FALSE))=FALSE,VLOOKUP(M2344,'Resumen de precios LLTT'!$C$17:$G$3071,5,FALSE),VLOOKUP(M2344,SICODI!$G$3:$J$2404,4,FALSE))</f>
        <v>364.69</v>
      </c>
      <c r="P2344" s="16">
        <f t="shared" si="330"/>
        <v>0.84299999999999997</v>
      </c>
      <c r="Q2344" s="78">
        <f t="shared" si="331"/>
        <v>672.12366999999995</v>
      </c>
      <c r="R2344" s="56">
        <v>0</v>
      </c>
      <c r="S2344" s="16">
        <f t="shared" si="332"/>
        <v>0.13400000000000001</v>
      </c>
      <c r="T2344" s="79">
        <f t="shared" si="333"/>
        <v>7.5053809816666659</v>
      </c>
      <c r="U2344" s="80">
        <f t="shared" si="334"/>
        <v>0.183</v>
      </c>
      <c r="V2344" s="81">
        <f t="shared" si="335"/>
        <v>1.3734847196449997</v>
      </c>
      <c r="W2344" s="79">
        <f t="shared" si="336"/>
        <v>0.46217247724950827</v>
      </c>
      <c r="X2344" s="60">
        <f t="shared" si="337"/>
        <v>0.5</v>
      </c>
      <c r="Y2344" s="56">
        <f>+'INFO ENEL'!R2332</f>
        <v>1</v>
      </c>
      <c r="Z2344" s="59">
        <f t="shared" si="338"/>
        <v>0.5</v>
      </c>
    </row>
    <row r="2345" spans="1:26" ht="15" customHeight="1" x14ac:dyDescent="0.25">
      <c r="A2345" s="55">
        <f>+'INFO ENEL'!A2333</f>
        <v>2328</v>
      </c>
      <c r="B2345" s="121" t="str">
        <f>+INDEX($B$8:$B$15,MATCH(L2345,$L$8:$L$15,0))</f>
        <v>SICODI</v>
      </c>
      <c r="C2345" s="56" t="str">
        <f>+'INFO ENEL'!B2333</f>
        <v>Lima</v>
      </c>
      <c r="D2345" s="56" t="str">
        <f>+'INFO ENEL'!D2333</f>
        <v>SAYAN (LIMA)</v>
      </c>
      <c r="E2345" s="56" t="str">
        <f>+'INFO ENEL'!D2333</f>
        <v>SAYAN (LIMA)</v>
      </c>
      <c r="F2345" s="50">
        <f>+'INFO ENEL'!E2333</f>
        <v>0</v>
      </c>
      <c r="G2345" s="56" t="str">
        <f>+'INFO ENEL'!L2333</f>
        <v>MT</v>
      </c>
      <c r="H2345" s="57">
        <f>+'INFO ENEL'!M2333</f>
        <v>100.47</v>
      </c>
      <c r="I2345" s="56">
        <f>+'INFO ENEL'!N2333</f>
        <v>13</v>
      </c>
      <c r="J2345" s="56" t="str">
        <f>+'INFO ENEL'!O2333</f>
        <v>Poste</v>
      </c>
      <c r="K2345" s="56" t="str">
        <f>+'INFO ENEL'!P2333</f>
        <v>Concreto</v>
      </c>
      <c r="L2345" s="56" t="str">
        <f>+'INFO ENEL'!Q2333</f>
        <v>PPC20</v>
      </c>
      <c r="M2345" s="55" t="str">
        <f>+IF(ISERROR(INDEX('Estructuras de Acero y Concreto'!$C$6:$C$577,MATCH(L2345,'Estructuras de Acero y Concreto'!$D$6:$D$577,0)))=FALSE,INDEX('Estructuras de Acero y Concreto'!$C$6:$C$577,MATCH(L2345,'Estructuras de Acero y Concreto'!$D$6:$D$577,0)),IF(ISERROR(INDEX('Estructuras de Madera'!$C$5:$C$122,MATCH(L2345,'Estructuras de Madera'!$D$5:$D$122,0)))=FALSE,INDEX('Estructuras de Madera'!$C$5:$C$122,MATCH(L2345,'Estructuras de Madera'!$D$5:$D$122,0)),INDEX(SICODI!$G$3:$G$2404,MATCH(L2345,SICODI!$G$3:$G$2404,0))))</f>
        <v>PPC20</v>
      </c>
      <c r="N2345" s="121" t="str">
        <f>+IF(ISERROR(VLOOKUP(M2345,'Resumen de precios LLTT'!$C$17:$D$3071,2,FALSE))=FALSE,VLOOKUP(M2345,'Resumen de precios LLTT'!$C$17:$D$3071,2,FALSE),VLOOKUP(M2345,SICODI!$G$3:$J$2404,2,FALSE))</f>
        <v>POSTE DE CONCRETO ARMADO DE 13/400/150/345</v>
      </c>
      <c r="O2345" s="58">
        <f>+IF(ISERROR(VLOOKUP(M2345,'Resumen de precios LLTT'!$C$17:$G$3071,5,FALSE))=FALSE,VLOOKUP(M2345,'Resumen de precios LLTT'!$C$17:$G$3071,5,FALSE),VLOOKUP(M2345,SICODI!$G$3:$J$2404,4,FALSE))</f>
        <v>364.69</v>
      </c>
      <c r="P2345" s="16">
        <f t="shared" si="330"/>
        <v>0.84299999999999997</v>
      </c>
      <c r="Q2345" s="78">
        <f t="shared" si="331"/>
        <v>672.12366999999995</v>
      </c>
      <c r="R2345" s="56">
        <v>0</v>
      </c>
      <c r="S2345" s="16">
        <f t="shared" si="332"/>
        <v>0.13400000000000001</v>
      </c>
      <c r="T2345" s="79">
        <f t="shared" si="333"/>
        <v>7.5053809816666659</v>
      </c>
      <c r="U2345" s="80">
        <f t="shared" si="334"/>
        <v>0.183</v>
      </c>
      <c r="V2345" s="81">
        <f t="shared" si="335"/>
        <v>1.3734847196449997</v>
      </c>
      <c r="W2345" s="79">
        <f t="shared" si="336"/>
        <v>0.46217247724950827</v>
      </c>
      <c r="X2345" s="60">
        <f t="shared" si="337"/>
        <v>0.5</v>
      </c>
      <c r="Y2345" s="56">
        <f>+'INFO ENEL'!R2333</f>
        <v>1</v>
      </c>
      <c r="Z2345" s="59">
        <f t="shared" si="338"/>
        <v>0.5</v>
      </c>
    </row>
    <row r="2346" spans="1:26" ht="15" customHeight="1" x14ac:dyDescent="0.25">
      <c r="A2346" s="55">
        <f>+'INFO ENEL'!A2334</f>
        <v>2329</v>
      </c>
      <c r="B2346" s="121" t="str">
        <f>+INDEX($B$8:$B$15,MATCH(L2346,$L$8:$L$15,0))</f>
        <v>SICODI</v>
      </c>
      <c r="C2346" s="56" t="str">
        <f>+'INFO ENEL'!B2334</f>
        <v>Lima</v>
      </c>
      <c r="D2346" s="56" t="str">
        <f>+'INFO ENEL'!D2334</f>
        <v>SAYAN (LIMA)</v>
      </c>
      <c r="E2346" s="56" t="str">
        <f>+'INFO ENEL'!D2334</f>
        <v>SAYAN (LIMA)</v>
      </c>
      <c r="F2346" s="50">
        <f>+'INFO ENEL'!E2334</f>
        <v>0</v>
      </c>
      <c r="G2346" s="56" t="str">
        <f>+'INFO ENEL'!L2334</f>
        <v>MT</v>
      </c>
      <c r="H2346" s="57">
        <f>+'INFO ENEL'!M2334</f>
        <v>94.87</v>
      </c>
      <c r="I2346" s="56">
        <f>+'INFO ENEL'!N2334</f>
        <v>13</v>
      </c>
      <c r="J2346" s="56" t="str">
        <f>+'INFO ENEL'!O2334</f>
        <v>Poste</v>
      </c>
      <c r="K2346" s="56" t="str">
        <f>+'INFO ENEL'!P2334</f>
        <v>Concreto</v>
      </c>
      <c r="L2346" s="56" t="str">
        <f>+'INFO ENEL'!Q2334</f>
        <v>PPC20</v>
      </c>
      <c r="M2346" s="55" t="str">
        <f>+IF(ISERROR(INDEX('Estructuras de Acero y Concreto'!$C$6:$C$577,MATCH(L2346,'Estructuras de Acero y Concreto'!$D$6:$D$577,0)))=FALSE,INDEX('Estructuras de Acero y Concreto'!$C$6:$C$577,MATCH(L2346,'Estructuras de Acero y Concreto'!$D$6:$D$577,0)),IF(ISERROR(INDEX('Estructuras de Madera'!$C$5:$C$122,MATCH(L2346,'Estructuras de Madera'!$D$5:$D$122,0)))=FALSE,INDEX('Estructuras de Madera'!$C$5:$C$122,MATCH(L2346,'Estructuras de Madera'!$D$5:$D$122,0)),INDEX(SICODI!$G$3:$G$2404,MATCH(L2346,SICODI!$G$3:$G$2404,0))))</f>
        <v>PPC20</v>
      </c>
      <c r="N2346" s="121" t="str">
        <f>+IF(ISERROR(VLOOKUP(M2346,'Resumen de precios LLTT'!$C$17:$D$3071,2,FALSE))=FALSE,VLOOKUP(M2346,'Resumen de precios LLTT'!$C$17:$D$3071,2,FALSE),VLOOKUP(M2346,SICODI!$G$3:$J$2404,2,FALSE))</f>
        <v>POSTE DE CONCRETO ARMADO DE 13/400/150/345</v>
      </c>
      <c r="O2346" s="58">
        <f>+IF(ISERROR(VLOOKUP(M2346,'Resumen de precios LLTT'!$C$17:$G$3071,5,FALSE))=FALSE,VLOOKUP(M2346,'Resumen de precios LLTT'!$C$17:$G$3071,5,FALSE),VLOOKUP(M2346,SICODI!$G$3:$J$2404,4,FALSE))</f>
        <v>364.69</v>
      </c>
      <c r="P2346" s="16">
        <f t="shared" si="330"/>
        <v>0.84299999999999997</v>
      </c>
      <c r="Q2346" s="78">
        <f t="shared" si="331"/>
        <v>672.12366999999995</v>
      </c>
      <c r="R2346" s="56">
        <v>0</v>
      </c>
      <c r="S2346" s="16">
        <f t="shared" si="332"/>
        <v>0.13400000000000001</v>
      </c>
      <c r="T2346" s="79">
        <f t="shared" si="333"/>
        <v>7.5053809816666659</v>
      </c>
      <c r="U2346" s="80">
        <f t="shared" si="334"/>
        <v>0.183</v>
      </c>
      <c r="V2346" s="81">
        <f t="shared" si="335"/>
        <v>1.3734847196449997</v>
      </c>
      <c r="W2346" s="79">
        <f t="shared" si="336"/>
        <v>0.46217247724950827</v>
      </c>
      <c r="X2346" s="60">
        <f t="shared" si="337"/>
        <v>0.5</v>
      </c>
      <c r="Y2346" s="56">
        <f>+'INFO ENEL'!R2334</f>
        <v>1</v>
      </c>
      <c r="Z2346" s="59">
        <f t="shared" si="338"/>
        <v>0.5</v>
      </c>
    </row>
    <row r="2347" spans="1:26" ht="15" customHeight="1" x14ac:dyDescent="0.25">
      <c r="A2347" s="55">
        <f>+'INFO ENEL'!A2335</f>
        <v>2330</v>
      </c>
      <c r="B2347" s="121" t="str">
        <f>+INDEX($B$8:$B$15,MATCH(L2347,$L$8:$L$15,0))</f>
        <v>SICODI</v>
      </c>
      <c r="C2347" s="56" t="str">
        <f>+'INFO ENEL'!B2335</f>
        <v>Lima</v>
      </c>
      <c r="D2347" s="56" t="str">
        <f>+'INFO ENEL'!D2335</f>
        <v>SAYAN (LIMA)</v>
      </c>
      <c r="E2347" s="56" t="str">
        <f>+'INFO ENEL'!D2335</f>
        <v>SAYAN (LIMA)</v>
      </c>
      <c r="F2347" s="50">
        <f>+'INFO ENEL'!E2335</f>
        <v>0</v>
      </c>
      <c r="G2347" s="56" t="str">
        <f>+'INFO ENEL'!L2335</f>
        <v>MT</v>
      </c>
      <c r="H2347" s="57">
        <f>+'INFO ENEL'!M2335</f>
        <v>115.22</v>
      </c>
      <c r="I2347" s="56">
        <f>+'INFO ENEL'!N2335</f>
        <v>13</v>
      </c>
      <c r="J2347" s="56" t="str">
        <f>+'INFO ENEL'!O2335</f>
        <v>Poste</v>
      </c>
      <c r="K2347" s="56" t="str">
        <f>+'INFO ENEL'!P2335</f>
        <v>Concreto</v>
      </c>
      <c r="L2347" s="56" t="str">
        <f>+'INFO ENEL'!Q2335</f>
        <v>PPC20</v>
      </c>
      <c r="M2347" s="55" t="str">
        <f>+IF(ISERROR(INDEX('Estructuras de Acero y Concreto'!$C$6:$C$577,MATCH(L2347,'Estructuras de Acero y Concreto'!$D$6:$D$577,0)))=FALSE,INDEX('Estructuras de Acero y Concreto'!$C$6:$C$577,MATCH(L2347,'Estructuras de Acero y Concreto'!$D$6:$D$577,0)),IF(ISERROR(INDEX('Estructuras de Madera'!$C$5:$C$122,MATCH(L2347,'Estructuras de Madera'!$D$5:$D$122,0)))=FALSE,INDEX('Estructuras de Madera'!$C$5:$C$122,MATCH(L2347,'Estructuras de Madera'!$D$5:$D$122,0)),INDEX(SICODI!$G$3:$G$2404,MATCH(L2347,SICODI!$G$3:$G$2404,0))))</f>
        <v>PPC20</v>
      </c>
      <c r="N2347" s="121" t="str">
        <f>+IF(ISERROR(VLOOKUP(M2347,'Resumen de precios LLTT'!$C$17:$D$3071,2,FALSE))=FALSE,VLOOKUP(M2347,'Resumen de precios LLTT'!$C$17:$D$3071,2,FALSE),VLOOKUP(M2347,SICODI!$G$3:$J$2404,2,FALSE))</f>
        <v>POSTE DE CONCRETO ARMADO DE 13/400/150/345</v>
      </c>
      <c r="O2347" s="58">
        <f>+IF(ISERROR(VLOOKUP(M2347,'Resumen de precios LLTT'!$C$17:$G$3071,5,FALSE))=FALSE,VLOOKUP(M2347,'Resumen de precios LLTT'!$C$17:$G$3071,5,FALSE),VLOOKUP(M2347,SICODI!$G$3:$J$2404,4,FALSE))</f>
        <v>364.69</v>
      </c>
      <c r="P2347" s="16">
        <f t="shared" si="330"/>
        <v>0.84299999999999997</v>
      </c>
      <c r="Q2347" s="78">
        <f t="shared" si="331"/>
        <v>672.12366999999995</v>
      </c>
      <c r="R2347" s="56">
        <v>0</v>
      </c>
      <c r="S2347" s="16">
        <f t="shared" si="332"/>
        <v>0.13400000000000001</v>
      </c>
      <c r="T2347" s="79">
        <f t="shared" si="333"/>
        <v>7.5053809816666659</v>
      </c>
      <c r="U2347" s="80">
        <f t="shared" si="334"/>
        <v>0.183</v>
      </c>
      <c r="V2347" s="81">
        <f t="shared" si="335"/>
        <v>1.3734847196449997</v>
      </c>
      <c r="W2347" s="79">
        <f t="shared" si="336"/>
        <v>0.46217247724950827</v>
      </c>
      <c r="X2347" s="60">
        <f t="shared" si="337"/>
        <v>0.5</v>
      </c>
      <c r="Y2347" s="56">
        <f>+'INFO ENEL'!R2335</f>
        <v>1</v>
      </c>
      <c r="Z2347" s="59">
        <f t="shared" si="338"/>
        <v>0.5</v>
      </c>
    </row>
    <row r="2348" spans="1:26" ht="15" customHeight="1" x14ac:dyDescent="0.25">
      <c r="A2348" s="55">
        <f>+'INFO ENEL'!A2336</f>
        <v>2331</v>
      </c>
      <c r="B2348" s="121" t="str">
        <f>+INDEX($B$8:$B$15,MATCH(L2348,$L$8:$L$15,0))</f>
        <v>SICODI</v>
      </c>
      <c r="C2348" s="56" t="str">
        <f>+'INFO ENEL'!B2336</f>
        <v>Lima</v>
      </c>
      <c r="D2348" s="56" t="str">
        <f>+'INFO ENEL'!D2336</f>
        <v>SAYAN (LIMA)</v>
      </c>
      <c r="E2348" s="56" t="str">
        <f>+'INFO ENEL'!D2336</f>
        <v>SAYAN (LIMA)</v>
      </c>
      <c r="F2348" s="50">
        <f>+'INFO ENEL'!E2336</f>
        <v>0</v>
      </c>
      <c r="G2348" s="56" t="str">
        <f>+'INFO ENEL'!L2336</f>
        <v>MT</v>
      </c>
      <c r="H2348" s="57">
        <f>+'INFO ENEL'!M2336</f>
        <v>90.83</v>
      </c>
      <c r="I2348" s="56">
        <f>+'INFO ENEL'!N2336</f>
        <v>13</v>
      </c>
      <c r="J2348" s="56" t="str">
        <f>+'INFO ENEL'!O2336</f>
        <v>Poste</v>
      </c>
      <c r="K2348" s="56" t="str">
        <f>+'INFO ENEL'!P2336</f>
        <v>Concreto</v>
      </c>
      <c r="L2348" s="56" t="str">
        <f>+'INFO ENEL'!Q2336</f>
        <v>PPC20</v>
      </c>
      <c r="M2348" s="55" t="str">
        <f>+IF(ISERROR(INDEX('Estructuras de Acero y Concreto'!$C$6:$C$577,MATCH(L2348,'Estructuras de Acero y Concreto'!$D$6:$D$577,0)))=FALSE,INDEX('Estructuras de Acero y Concreto'!$C$6:$C$577,MATCH(L2348,'Estructuras de Acero y Concreto'!$D$6:$D$577,0)),IF(ISERROR(INDEX('Estructuras de Madera'!$C$5:$C$122,MATCH(L2348,'Estructuras de Madera'!$D$5:$D$122,0)))=FALSE,INDEX('Estructuras de Madera'!$C$5:$C$122,MATCH(L2348,'Estructuras de Madera'!$D$5:$D$122,0)),INDEX(SICODI!$G$3:$G$2404,MATCH(L2348,SICODI!$G$3:$G$2404,0))))</f>
        <v>PPC20</v>
      </c>
      <c r="N2348" s="121" t="str">
        <f>+IF(ISERROR(VLOOKUP(M2348,'Resumen de precios LLTT'!$C$17:$D$3071,2,FALSE))=FALSE,VLOOKUP(M2348,'Resumen de precios LLTT'!$C$17:$D$3071,2,FALSE),VLOOKUP(M2348,SICODI!$G$3:$J$2404,2,FALSE))</f>
        <v>POSTE DE CONCRETO ARMADO DE 13/400/150/345</v>
      </c>
      <c r="O2348" s="58">
        <f>+IF(ISERROR(VLOOKUP(M2348,'Resumen de precios LLTT'!$C$17:$G$3071,5,FALSE))=FALSE,VLOOKUP(M2348,'Resumen de precios LLTT'!$C$17:$G$3071,5,FALSE),VLOOKUP(M2348,SICODI!$G$3:$J$2404,4,FALSE))</f>
        <v>364.69</v>
      </c>
      <c r="P2348" s="16">
        <f t="shared" si="330"/>
        <v>0.84299999999999997</v>
      </c>
      <c r="Q2348" s="78">
        <f t="shared" si="331"/>
        <v>672.12366999999995</v>
      </c>
      <c r="R2348" s="56">
        <v>0</v>
      </c>
      <c r="S2348" s="16">
        <f t="shared" si="332"/>
        <v>0.13400000000000001</v>
      </c>
      <c r="T2348" s="79">
        <f t="shared" si="333"/>
        <v>7.5053809816666659</v>
      </c>
      <c r="U2348" s="80">
        <f t="shared" si="334"/>
        <v>0.183</v>
      </c>
      <c r="V2348" s="81">
        <f t="shared" si="335"/>
        <v>1.3734847196449997</v>
      </c>
      <c r="W2348" s="79">
        <f t="shared" si="336"/>
        <v>0.46217247724950827</v>
      </c>
      <c r="X2348" s="60">
        <f t="shared" si="337"/>
        <v>0.5</v>
      </c>
      <c r="Y2348" s="56">
        <f>+'INFO ENEL'!R2336</f>
        <v>1</v>
      </c>
      <c r="Z2348" s="59">
        <f t="shared" si="338"/>
        <v>0.5</v>
      </c>
    </row>
    <row r="2349" spans="1:26" ht="15" customHeight="1" x14ac:dyDescent="0.25">
      <c r="A2349" s="55">
        <f>+'INFO ENEL'!A2337</f>
        <v>2332</v>
      </c>
      <c r="B2349" s="121" t="str">
        <f>+INDEX($B$8:$B$15,MATCH(L2349,$L$8:$L$15,0))</f>
        <v>SICODI</v>
      </c>
      <c r="C2349" s="56" t="str">
        <f>+'INFO ENEL'!B2337</f>
        <v>Lima</v>
      </c>
      <c r="D2349" s="56" t="str">
        <f>+'INFO ENEL'!D2337</f>
        <v>SAYAN (LIMA)</v>
      </c>
      <c r="E2349" s="56" t="str">
        <f>+'INFO ENEL'!D2337</f>
        <v>SAYAN (LIMA)</v>
      </c>
      <c r="F2349" s="50">
        <f>+'INFO ENEL'!E2337</f>
        <v>0</v>
      </c>
      <c r="G2349" s="56" t="str">
        <f>+'INFO ENEL'!L2337</f>
        <v>MT</v>
      </c>
      <c r="H2349" s="57">
        <f>+'INFO ENEL'!M2337</f>
        <v>101.73</v>
      </c>
      <c r="I2349" s="56">
        <f>+'INFO ENEL'!N2337</f>
        <v>13</v>
      </c>
      <c r="J2349" s="56" t="str">
        <f>+'INFO ENEL'!O2337</f>
        <v>Poste</v>
      </c>
      <c r="K2349" s="56" t="str">
        <f>+'INFO ENEL'!P2337</f>
        <v>Concreto</v>
      </c>
      <c r="L2349" s="56" t="str">
        <f>+'INFO ENEL'!Q2337</f>
        <v>PPC20</v>
      </c>
      <c r="M2349" s="55" t="str">
        <f>+IF(ISERROR(INDEX('Estructuras de Acero y Concreto'!$C$6:$C$577,MATCH(L2349,'Estructuras de Acero y Concreto'!$D$6:$D$577,0)))=FALSE,INDEX('Estructuras de Acero y Concreto'!$C$6:$C$577,MATCH(L2349,'Estructuras de Acero y Concreto'!$D$6:$D$577,0)),IF(ISERROR(INDEX('Estructuras de Madera'!$C$5:$C$122,MATCH(L2349,'Estructuras de Madera'!$D$5:$D$122,0)))=FALSE,INDEX('Estructuras de Madera'!$C$5:$C$122,MATCH(L2349,'Estructuras de Madera'!$D$5:$D$122,0)),INDEX(SICODI!$G$3:$G$2404,MATCH(L2349,SICODI!$G$3:$G$2404,0))))</f>
        <v>PPC20</v>
      </c>
      <c r="N2349" s="121" t="str">
        <f>+IF(ISERROR(VLOOKUP(M2349,'Resumen de precios LLTT'!$C$17:$D$3071,2,FALSE))=FALSE,VLOOKUP(M2349,'Resumen de precios LLTT'!$C$17:$D$3071,2,FALSE),VLOOKUP(M2349,SICODI!$G$3:$J$2404,2,FALSE))</f>
        <v>POSTE DE CONCRETO ARMADO DE 13/400/150/345</v>
      </c>
      <c r="O2349" s="58">
        <f>+IF(ISERROR(VLOOKUP(M2349,'Resumen de precios LLTT'!$C$17:$G$3071,5,FALSE))=FALSE,VLOOKUP(M2349,'Resumen de precios LLTT'!$C$17:$G$3071,5,FALSE),VLOOKUP(M2349,SICODI!$G$3:$J$2404,4,FALSE))</f>
        <v>364.69</v>
      </c>
      <c r="P2349" s="16">
        <f t="shared" si="330"/>
        <v>0.84299999999999997</v>
      </c>
      <c r="Q2349" s="78">
        <f t="shared" si="331"/>
        <v>672.12366999999995</v>
      </c>
      <c r="R2349" s="56">
        <v>0</v>
      </c>
      <c r="S2349" s="16">
        <f t="shared" si="332"/>
        <v>0.13400000000000001</v>
      </c>
      <c r="T2349" s="79">
        <f t="shared" si="333"/>
        <v>7.5053809816666659</v>
      </c>
      <c r="U2349" s="80">
        <f t="shared" si="334"/>
        <v>0.183</v>
      </c>
      <c r="V2349" s="81">
        <f t="shared" si="335"/>
        <v>1.3734847196449997</v>
      </c>
      <c r="W2349" s="79">
        <f t="shared" si="336"/>
        <v>0.46217247724950827</v>
      </c>
      <c r="X2349" s="60">
        <f t="shared" si="337"/>
        <v>0.5</v>
      </c>
      <c r="Y2349" s="56">
        <f>+'INFO ENEL'!R2337</f>
        <v>1</v>
      </c>
      <c r="Z2349" s="59">
        <f t="shared" si="338"/>
        <v>0.5</v>
      </c>
    </row>
    <row r="2350" spans="1:26" ht="15" customHeight="1" x14ac:dyDescent="0.25">
      <c r="A2350" s="55">
        <f>+'INFO ENEL'!A2338</f>
        <v>2333</v>
      </c>
      <c r="B2350" s="121" t="str">
        <f>+INDEX($B$8:$B$15,MATCH(L2350,$L$8:$L$15,0))</f>
        <v>SICODI</v>
      </c>
      <c r="C2350" s="56" t="str">
        <f>+'INFO ENEL'!B2338</f>
        <v>Lima</v>
      </c>
      <c r="D2350" s="56" t="str">
        <f>+'INFO ENEL'!D2338</f>
        <v>SAYAN (LIMA)</v>
      </c>
      <c r="E2350" s="56" t="str">
        <f>+'INFO ENEL'!D2338</f>
        <v>SAYAN (LIMA)</v>
      </c>
      <c r="F2350" s="50">
        <f>+'INFO ENEL'!E2338</f>
        <v>0</v>
      </c>
      <c r="G2350" s="56" t="str">
        <f>+'INFO ENEL'!L2338</f>
        <v>MT</v>
      </c>
      <c r="H2350" s="57">
        <f>+'INFO ENEL'!M2338</f>
        <v>98.25</v>
      </c>
      <c r="I2350" s="56">
        <f>+'INFO ENEL'!N2338</f>
        <v>13</v>
      </c>
      <c r="J2350" s="56" t="str">
        <f>+'INFO ENEL'!O2338</f>
        <v>Poste</v>
      </c>
      <c r="K2350" s="56" t="str">
        <f>+'INFO ENEL'!P2338</f>
        <v>Concreto</v>
      </c>
      <c r="L2350" s="56" t="str">
        <f>+'INFO ENEL'!Q2338</f>
        <v>PPC20</v>
      </c>
      <c r="M2350" s="55" t="str">
        <f>+IF(ISERROR(INDEX('Estructuras de Acero y Concreto'!$C$6:$C$577,MATCH(L2350,'Estructuras de Acero y Concreto'!$D$6:$D$577,0)))=FALSE,INDEX('Estructuras de Acero y Concreto'!$C$6:$C$577,MATCH(L2350,'Estructuras de Acero y Concreto'!$D$6:$D$577,0)),IF(ISERROR(INDEX('Estructuras de Madera'!$C$5:$C$122,MATCH(L2350,'Estructuras de Madera'!$D$5:$D$122,0)))=FALSE,INDEX('Estructuras de Madera'!$C$5:$C$122,MATCH(L2350,'Estructuras de Madera'!$D$5:$D$122,0)),INDEX(SICODI!$G$3:$G$2404,MATCH(L2350,SICODI!$G$3:$G$2404,0))))</f>
        <v>PPC20</v>
      </c>
      <c r="N2350" s="121" t="str">
        <f>+IF(ISERROR(VLOOKUP(M2350,'Resumen de precios LLTT'!$C$17:$D$3071,2,FALSE))=FALSE,VLOOKUP(M2350,'Resumen de precios LLTT'!$C$17:$D$3071,2,FALSE),VLOOKUP(M2350,SICODI!$G$3:$J$2404,2,FALSE))</f>
        <v>POSTE DE CONCRETO ARMADO DE 13/400/150/345</v>
      </c>
      <c r="O2350" s="58">
        <f>+IF(ISERROR(VLOOKUP(M2350,'Resumen de precios LLTT'!$C$17:$G$3071,5,FALSE))=FALSE,VLOOKUP(M2350,'Resumen de precios LLTT'!$C$17:$G$3071,5,FALSE),VLOOKUP(M2350,SICODI!$G$3:$J$2404,4,FALSE))</f>
        <v>364.69</v>
      </c>
      <c r="P2350" s="16">
        <f t="shared" si="330"/>
        <v>0.84299999999999997</v>
      </c>
      <c r="Q2350" s="78">
        <f t="shared" si="331"/>
        <v>672.12366999999995</v>
      </c>
      <c r="R2350" s="56">
        <v>0</v>
      </c>
      <c r="S2350" s="16">
        <f t="shared" si="332"/>
        <v>0.13400000000000001</v>
      </c>
      <c r="T2350" s="79">
        <f t="shared" si="333"/>
        <v>7.5053809816666659</v>
      </c>
      <c r="U2350" s="80">
        <f t="shared" si="334"/>
        <v>0.183</v>
      </c>
      <c r="V2350" s="81">
        <f t="shared" si="335"/>
        <v>1.3734847196449997</v>
      </c>
      <c r="W2350" s="79">
        <f t="shared" si="336"/>
        <v>0.46217247724950827</v>
      </c>
      <c r="X2350" s="60">
        <f t="shared" si="337"/>
        <v>0.5</v>
      </c>
      <c r="Y2350" s="56">
        <f>+'INFO ENEL'!R2338</f>
        <v>1</v>
      </c>
      <c r="Z2350" s="59">
        <f t="shared" si="338"/>
        <v>0.5</v>
      </c>
    </row>
    <row r="2351" spans="1:26" ht="15" customHeight="1" x14ac:dyDescent="0.25">
      <c r="A2351" s="55">
        <f>+'INFO ENEL'!A2339</f>
        <v>2334</v>
      </c>
      <c r="B2351" s="121" t="str">
        <f>+INDEX($B$8:$B$15,MATCH(L2351,$L$8:$L$15,0))</f>
        <v>SICODI</v>
      </c>
      <c r="C2351" s="56" t="str">
        <f>+'INFO ENEL'!B2339</f>
        <v>Lima</v>
      </c>
      <c r="D2351" s="56" t="str">
        <f>+'INFO ENEL'!D2339</f>
        <v>SAYAN (LIMA)</v>
      </c>
      <c r="E2351" s="56" t="str">
        <f>+'INFO ENEL'!D2339</f>
        <v>SAYAN (LIMA)</v>
      </c>
      <c r="F2351" s="50">
        <f>+'INFO ENEL'!E2339</f>
        <v>0</v>
      </c>
      <c r="G2351" s="56" t="str">
        <f>+'INFO ENEL'!L2339</f>
        <v>MT</v>
      </c>
      <c r="H2351" s="57">
        <f>+'INFO ENEL'!M2339</f>
        <v>98.76</v>
      </c>
      <c r="I2351" s="56">
        <f>+'INFO ENEL'!N2339</f>
        <v>13</v>
      </c>
      <c r="J2351" s="56" t="str">
        <f>+'INFO ENEL'!O2339</f>
        <v>Poste</v>
      </c>
      <c r="K2351" s="56" t="str">
        <f>+'INFO ENEL'!P2339</f>
        <v>Concreto</v>
      </c>
      <c r="L2351" s="56" t="str">
        <f>+'INFO ENEL'!Q2339</f>
        <v>PPC20</v>
      </c>
      <c r="M2351" s="55" t="str">
        <f>+IF(ISERROR(INDEX('Estructuras de Acero y Concreto'!$C$6:$C$577,MATCH(L2351,'Estructuras de Acero y Concreto'!$D$6:$D$577,0)))=FALSE,INDEX('Estructuras de Acero y Concreto'!$C$6:$C$577,MATCH(L2351,'Estructuras de Acero y Concreto'!$D$6:$D$577,0)),IF(ISERROR(INDEX('Estructuras de Madera'!$C$5:$C$122,MATCH(L2351,'Estructuras de Madera'!$D$5:$D$122,0)))=FALSE,INDEX('Estructuras de Madera'!$C$5:$C$122,MATCH(L2351,'Estructuras de Madera'!$D$5:$D$122,0)),INDEX(SICODI!$G$3:$G$2404,MATCH(L2351,SICODI!$G$3:$G$2404,0))))</f>
        <v>PPC20</v>
      </c>
      <c r="N2351" s="121" t="str">
        <f>+IF(ISERROR(VLOOKUP(M2351,'Resumen de precios LLTT'!$C$17:$D$3071,2,FALSE))=FALSE,VLOOKUP(M2351,'Resumen de precios LLTT'!$C$17:$D$3071,2,FALSE),VLOOKUP(M2351,SICODI!$G$3:$J$2404,2,FALSE))</f>
        <v>POSTE DE CONCRETO ARMADO DE 13/400/150/345</v>
      </c>
      <c r="O2351" s="58">
        <f>+IF(ISERROR(VLOOKUP(M2351,'Resumen de precios LLTT'!$C$17:$G$3071,5,FALSE))=FALSE,VLOOKUP(M2351,'Resumen de precios LLTT'!$C$17:$G$3071,5,FALSE),VLOOKUP(M2351,SICODI!$G$3:$J$2404,4,FALSE))</f>
        <v>364.69</v>
      </c>
      <c r="P2351" s="16">
        <f t="shared" si="330"/>
        <v>0.84299999999999997</v>
      </c>
      <c r="Q2351" s="78">
        <f t="shared" si="331"/>
        <v>672.12366999999995</v>
      </c>
      <c r="R2351" s="56">
        <v>0</v>
      </c>
      <c r="S2351" s="16">
        <f t="shared" si="332"/>
        <v>0.13400000000000001</v>
      </c>
      <c r="T2351" s="79">
        <f t="shared" si="333"/>
        <v>7.5053809816666659</v>
      </c>
      <c r="U2351" s="80">
        <f t="shared" si="334"/>
        <v>0.183</v>
      </c>
      <c r="V2351" s="81">
        <f t="shared" si="335"/>
        <v>1.3734847196449997</v>
      </c>
      <c r="W2351" s="79">
        <f t="shared" si="336"/>
        <v>0.46217247724950827</v>
      </c>
      <c r="X2351" s="60">
        <f t="shared" si="337"/>
        <v>0.5</v>
      </c>
      <c r="Y2351" s="56">
        <f>+'INFO ENEL'!R2339</f>
        <v>1</v>
      </c>
      <c r="Z2351" s="59">
        <f t="shared" si="338"/>
        <v>0.5</v>
      </c>
    </row>
    <row r="2352" spans="1:26" ht="15" customHeight="1" x14ac:dyDescent="0.25">
      <c r="A2352" s="55">
        <f>+'INFO ENEL'!A2340</f>
        <v>2335</v>
      </c>
      <c r="B2352" s="121" t="str">
        <f>+INDEX($B$8:$B$15,MATCH(L2352,$L$8:$L$15,0))</f>
        <v>SICODI</v>
      </c>
      <c r="C2352" s="56" t="str">
        <f>+'INFO ENEL'!B2340</f>
        <v>Lima</v>
      </c>
      <c r="D2352" s="56" t="str">
        <f>+'INFO ENEL'!D2340</f>
        <v>SAYAN (LIMA)</v>
      </c>
      <c r="E2352" s="56" t="str">
        <f>+'INFO ENEL'!D2340</f>
        <v>SAYAN (LIMA)</v>
      </c>
      <c r="F2352" s="50">
        <f>+'INFO ENEL'!E2340</f>
        <v>0</v>
      </c>
      <c r="G2352" s="56" t="str">
        <f>+'INFO ENEL'!L2340</f>
        <v>MT</v>
      </c>
      <c r="H2352" s="57">
        <f>+'INFO ENEL'!M2340</f>
        <v>103.95</v>
      </c>
      <c r="I2352" s="56">
        <f>+'INFO ENEL'!N2340</f>
        <v>13</v>
      </c>
      <c r="J2352" s="56" t="str">
        <f>+'INFO ENEL'!O2340</f>
        <v>Poste</v>
      </c>
      <c r="K2352" s="56" t="str">
        <f>+'INFO ENEL'!P2340</f>
        <v>Concreto</v>
      </c>
      <c r="L2352" s="56" t="str">
        <f>+'INFO ENEL'!Q2340</f>
        <v>PPC20</v>
      </c>
      <c r="M2352" s="55" t="str">
        <f>+IF(ISERROR(INDEX('Estructuras de Acero y Concreto'!$C$6:$C$577,MATCH(L2352,'Estructuras de Acero y Concreto'!$D$6:$D$577,0)))=FALSE,INDEX('Estructuras de Acero y Concreto'!$C$6:$C$577,MATCH(L2352,'Estructuras de Acero y Concreto'!$D$6:$D$577,0)),IF(ISERROR(INDEX('Estructuras de Madera'!$C$5:$C$122,MATCH(L2352,'Estructuras de Madera'!$D$5:$D$122,0)))=FALSE,INDEX('Estructuras de Madera'!$C$5:$C$122,MATCH(L2352,'Estructuras de Madera'!$D$5:$D$122,0)),INDEX(SICODI!$G$3:$G$2404,MATCH(L2352,SICODI!$G$3:$G$2404,0))))</f>
        <v>PPC20</v>
      </c>
      <c r="N2352" s="121" t="str">
        <f>+IF(ISERROR(VLOOKUP(M2352,'Resumen de precios LLTT'!$C$17:$D$3071,2,FALSE))=FALSE,VLOOKUP(M2352,'Resumen de precios LLTT'!$C$17:$D$3071,2,FALSE),VLOOKUP(M2352,SICODI!$G$3:$J$2404,2,FALSE))</f>
        <v>POSTE DE CONCRETO ARMADO DE 13/400/150/345</v>
      </c>
      <c r="O2352" s="58">
        <f>+IF(ISERROR(VLOOKUP(M2352,'Resumen de precios LLTT'!$C$17:$G$3071,5,FALSE))=FALSE,VLOOKUP(M2352,'Resumen de precios LLTT'!$C$17:$G$3071,5,FALSE),VLOOKUP(M2352,SICODI!$G$3:$J$2404,4,FALSE))</f>
        <v>364.69</v>
      </c>
      <c r="P2352" s="16">
        <f t="shared" si="330"/>
        <v>0.84299999999999997</v>
      </c>
      <c r="Q2352" s="78">
        <f t="shared" si="331"/>
        <v>672.12366999999995</v>
      </c>
      <c r="R2352" s="56">
        <v>0</v>
      </c>
      <c r="S2352" s="16">
        <f t="shared" si="332"/>
        <v>0.13400000000000001</v>
      </c>
      <c r="T2352" s="79">
        <f t="shared" si="333"/>
        <v>7.5053809816666659</v>
      </c>
      <c r="U2352" s="80">
        <f t="shared" si="334"/>
        <v>0.183</v>
      </c>
      <c r="V2352" s="81">
        <f t="shared" si="335"/>
        <v>1.3734847196449997</v>
      </c>
      <c r="W2352" s="79">
        <f t="shared" si="336"/>
        <v>0.46217247724950827</v>
      </c>
      <c r="X2352" s="60">
        <f t="shared" si="337"/>
        <v>0.5</v>
      </c>
      <c r="Y2352" s="56">
        <f>+'INFO ENEL'!R2340</f>
        <v>1</v>
      </c>
      <c r="Z2352" s="59">
        <f t="shared" si="338"/>
        <v>0.5</v>
      </c>
    </row>
    <row r="2353" spans="1:26" ht="15" customHeight="1" x14ac:dyDescent="0.25">
      <c r="A2353" s="55">
        <f>+'INFO ENEL'!A2341</f>
        <v>2336</v>
      </c>
      <c r="B2353" s="121" t="str">
        <f>+INDEX($B$8:$B$15,MATCH(L2353,$L$8:$L$15,0))</f>
        <v>SICODI</v>
      </c>
      <c r="C2353" s="56" t="str">
        <f>+'INFO ENEL'!B2341</f>
        <v>Lima</v>
      </c>
      <c r="D2353" s="56" t="str">
        <f>+'INFO ENEL'!D2341</f>
        <v>SAYAN (LIMA)</v>
      </c>
      <c r="E2353" s="56" t="str">
        <f>+'INFO ENEL'!D2341</f>
        <v>SAYAN (LIMA)</v>
      </c>
      <c r="F2353" s="50">
        <f>+'INFO ENEL'!E2341</f>
        <v>0</v>
      </c>
      <c r="G2353" s="56" t="str">
        <f>+'INFO ENEL'!L2341</f>
        <v>MT</v>
      </c>
      <c r="H2353" s="57">
        <f>+'INFO ENEL'!M2341</f>
        <v>105.65</v>
      </c>
      <c r="I2353" s="56">
        <f>+'INFO ENEL'!N2341</f>
        <v>13</v>
      </c>
      <c r="J2353" s="56" t="str">
        <f>+'INFO ENEL'!O2341</f>
        <v>Poste</v>
      </c>
      <c r="K2353" s="56" t="str">
        <f>+'INFO ENEL'!P2341</f>
        <v>Concreto</v>
      </c>
      <c r="L2353" s="56" t="str">
        <f>+'INFO ENEL'!Q2341</f>
        <v>PPC20</v>
      </c>
      <c r="M2353" s="55" t="str">
        <f>+IF(ISERROR(INDEX('Estructuras de Acero y Concreto'!$C$6:$C$577,MATCH(L2353,'Estructuras de Acero y Concreto'!$D$6:$D$577,0)))=FALSE,INDEX('Estructuras de Acero y Concreto'!$C$6:$C$577,MATCH(L2353,'Estructuras de Acero y Concreto'!$D$6:$D$577,0)),IF(ISERROR(INDEX('Estructuras de Madera'!$C$5:$C$122,MATCH(L2353,'Estructuras de Madera'!$D$5:$D$122,0)))=FALSE,INDEX('Estructuras de Madera'!$C$5:$C$122,MATCH(L2353,'Estructuras de Madera'!$D$5:$D$122,0)),INDEX(SICODI!$G$3:$G$2404,MATCH(L2353,SICODI!$G$3:$G$2404,0))))</f>
        <v>PPC20</v>
      </c>
      <c r="N2353" s="121" t="str">
        <f>+IF(ISERROR(VLOOKUP(M2353,'Resumen de precios LLTT'!$C$17:$D$3071,2,FALSE))=FALSE,VLOOKUP(M2353,'Resumen de precios LLTT'!$C$17:$D$3071,2,FALSE),VLOOKUP(M2353,SICODI!$G$3:$J$2404,2,FALSE))</f>
        <v>POSTE DE CONCRETO ARMADO DE 13/400/150/345</v>
      </c>
      <c r="O2353" s="58">
        <f>+IF(ISERROR(VLOOKUP(M2353,'Resumen de precios LLTT'!$C$17:$G$3071,5,FALSE))=FALSE,VLOOKUP(M2353,'Resumen de precios LLTT'!$C$17:$G$3071,5,FALSE),VLOOKUP(M2353,SICODI!$G$3:$J$2404,4,FALSE))</f>
        <v>364.69</v>
      </c>
      <c r="P2353" s="16">
        <f t="shared" si="330"/>
        <v>0.84299999999999997</v>
      </c>
      <c r="Q2353" s="78">
        <f t="shared" si="331"/>
        <v>672.12366999999995</v>
      </c>
      <c r="R2353" s="56">
        <v>0</v>
      </c>
      <c r="S2353" s="16">
        <f t="shared" si="332"/>
        <v>0.13400000000000001</v>
      </c>
      <c r="T2353" s="79">
        <f t="shared" si="333"/>
        <v>7.5053809816666659</v>
      </c>
      <c r="U2353" s="80">
        <f t="shared" si="334"/>
        <v>0.183</v>
      </c>
      <c r="V2353" s="81">
        <f t="shared" si="335"/>
        <v>1.3734847196449997</v>
      </c>
      <c r="W2353" s="79">
        <f t="shared" si="336"/>
        <v>0.46217247724950827</v>
      </c>
      <c r="X2353" s="60">
        <f t="shared" si="337"/>
        <v>0.5</v>
      </c>
      <c r="Y2353" s="56">
        <f>+'INFO ENEL'!R2341</f>
        <v>1</v>
      </c>
      <c r="Z2353" s="59">
        <f t="shared" si="338"/>
        <v>0.5</v>
      </c>
    </row>
    <row r="2354" spans="1:26" ht="15" customHeight="1" x14ac:dyDescent="0.25">
      <c r="A2354" s="55">
        <f>+'INFO ENEL'!A2342</f>
        <v>2337</v>
      </c>
      <c r="B2354" s="121" t="str">
        <f>+INDEX($B$8:$B$15,MATCH(L2354,$L$8:$L$15,0))</f>
        <v>SICODI</v>
      </c>
      <c r="C2354" s="56" t="str">
        <f>+'INFO ENEL'!B2342</f>
        <v>Lima</v>
      </c>
      <c r="D2354" s="56" t="str">
        <f>+'INFO ENEL'!D2342</f>
        <v>SAYAN (LIMA)</v>
      </c>
      <c r="E2354" s="56" t="str">
        <f>+'INFO ENEL'!D2342</f>
        <v>SAYAN (LIMA)</v>
      </c>
      <c r="F2354" s="50">
        <f>+'INFO ENEL'!E2342</f>
        <v>0</v>
      </c>
      <c r="G2354" s="56" t="str">
        <f>+'INFO ENEL'!L2342</f>
        <v>MT</v>
      </c>
      <c r="H2354" s="57">
        <f>+'INFO ENEL'!M2342</f>
        <v>94.74</v>
      </c>
      <c r="I2354" s="56">
        <f>+'INFO ENEL'!N2342</f>
        <v>13</v>
      </c>
      <c r="J2354" s="56" t="str">
        <f>+'INFO ENEL'!O2342</f>
        <v>Poste</v>
      </c>
      <c r="K2354" s="56" t="str">
        <f>+'INFO ENEL'!P2342</f>
        <v>Concreto</v>
      </c>
      <c r="L2354" s="56" t="str">
        <f>+'INFO ENEL'!Q2342</f>
        <v>PPC20</v>
      </c>
      <c r="M2354" s="55" t="str">
        <f>+IF(ISERROR(INDEX('Estructuras de Acero y Concreto'!$C$6:$C$577,MATCH(L2354,'Estructuras de Acero y Concreto'!$D$6:$D$577,0)))=FALSE,INDEX('Estructuras de Acero y Concreto'!$C$6:$C$577,MATCH(L2354,'Estructuras de Acero y Concreto'!$D$6:$D$577,0)),IF(ISERROR(INDEX('Estructuras de Madera'!$C$5:$C$122,MATCH(L2354,'Estructuras de Madera'!$D$5:$D$122,0)))=FALSE,INDEX('Estructuras de Madera'!$C$5:$C$122,MATCH(L2354,'Estructuras de Madera'!$D$5:$D$122,0)),INDEX(SICODI!$G$3:$G$2404,MATCH(L2354,SICODI!$G$3:$G$2404,0))))</f>
        <v>PPC20</v>
      </c>
      <c r="N2354" s="121" t="str">
        <f>+IF(ISERROR(VLOOKUP(M2354,'Resumen de precios LLTT'!$C$17:$D$3071,2,FALSE))=FALSE,VLOOKUP(M2354,'Resumen de precios LLTT'!$C$17:$D$3071,2,FALSE),VLOOKUP(M2354,SICODI!$G$3:$J$2404,2,FALSE))</f>
        <v>POSTE DE CONCRETO ARMADO DE 13/400/150/345</v>
      </c>
      <c r="O2354" s="58">
        <f>+IF(ISERROR(VLOOKUP(M2354,'Resumen de precios LLTT'!$C$17:$G$3071,5,FALSE))=FALSE,VLOOKUP(M2354,'Resumen de precios LLTT'!$C$17:$G$3071,5,FALSE),VLOOKUP(M2354,SICODI!$G$3:$J$2404,4,FALSE))</f>
        <v>364.69</v>
      </c>
      <c r="P2354" s="16">
        <f t="shared" si="330"/>
        <v>0.84299999999999997</v>
      </c>
      <c r="Q2354" s="78">
        <f t="shared" si="331"/>
        <v>672.12366999999995</v>
      </c>
      <c r="R2354" s="56">
        <v>0</v>
      </c>
      <c r="S2354" s="16">
        <f t="shared" si="332"/>
        <v>0.13400000000000001</v>
      </c>
      <c r="T2354" s="79">
        <f t="shared" si="333"/>
        <v>7.5053809816666659</v>
      </c>
      <c r="U2354" s="80">
        <f t="shared" si="334"/>
        <v>0.183</v>
      </c>
      <c r="V2354" s="81">
        <f t="shared" si="335"/>
        <v>1.3734847196449997</v>
      </c>
      <c r="W2354" s="79">
        <f t="shared" si="336"/>
        <v>0.46217247724950827</v>
      </c>
      <c r="X2354" s="60">
        <f t="shared" si="337"/>
        <v>0.5</v>
      </c>
      <c r="Y2354" s="56">
        <f>+'INFO ENEL'!R2342</f>
        <v>1</v>
      </c>
      <c r="Z2354" s="59">
        <f t="shared" si="338"/>
        <v>0.5</v>
      </c>
    </row>
    <row r="2355" spans="1:26" ht="15" customHeight="1" x14ac:dyDescent="0.25">
      <c r="A2355" s="55">
        <f>+'INFO ENEL'!A2343</f>
        <v>2338</v>
      </c>
      <c r="B2355" s="121" t="str">
        <f>+INDEX($B$8:$B$15,MATCH(L2355,$L$8:$L$15,0))</f>
        <v>SICODI</v>
      </c>
      <c r="C2355" s="56" t="str">
        <f>+'INFO ENEL'!B2343</f>
        <v>Lima</v>
      </c>
      <c r="D2355" s="56" t="str">
        <f>+'INFO ENEL'!D2343</f>
        <v>SAYAN (LIMA)</v>
      </c>
      <c r="E2355" s="56" t="str">
        <f>+'INFO ENEL'!D2343</f>
        <v>SAYAN (LIMA)</v>
      </c>
      <c r="F2355" s="50">
        <f>+'INFO ENEL'!E2343</f>
        <v>0</v>
      </c>
      <c r="G2355" s="56" t="str">
        <f>+'INFO ENEL'!L2343</f>
        <v>MT</v>
      </c>
      <c r="H2355" s="57">
        <f>+'INFO ENEL'!M2343</f>
        <v>123.79</v>
      </c>
      <c r="I2355" s="56">
        <f>+'INFO ENEL'!N2343</f>
        <v>13</v>
      </c>
      <c r="J2355" s="56" t="str">
        <f>+'INFO ENEL'!O2343</f>
        <v>Poste</v>
      </c>
      <c r="K2355" s="56" t="str">
        <f>+'INFO ENEL'!P2343</f>
        <v>Concreto</v>
      </c>
      <c r="L2355" s="56" t="str">
        <f>+'INFO ENEL'!Q2343</f>
        <v>PPC20</v>
      </c>
      <c r="M2355" s="55" t="str">
        <f>+IF(ISERROR(INDEX('Estructuras de Acero y Concreto'!$C$6:$C$577,MATCH(L2355,'Estructuras de Acero y Concreto'!$D$6:$D$577,0)))=FALSE,INDEX('Estructuras de Acero y Concreto'!$C$6:$C$577,MATCH(L2355,'Estructuras de Acero y Concreto'!$D$6:$D$577,0)),IF(ISERROR(INDEX('Estructuras de Madera'!$C$5:$C$122,MATCH(L2355,'Estructuras de Madera'!$D$5:$D$122,0)))=FALSE,INDEX('Estructuras de Madera'!$C$5:$C$122,MATCH(L2355,'Estructuras de Madera'!$D$5:$D$122,0)),INDEX(SICODI!$G$3:$G$2404,MATCH(L2355,SICODI!$G$3:$G$2404,0))))</f>
        <v>PPC20</v>
      </c>
      <c r="N2355" s="121" t="str">
        <f>+IF(ISERROR(VLOOKUP(M2355,'Resumen de precios LLTT'!$C$17:$D$3071,2,FALSE))=FALSE,VLOOKUP(M2355,'Resumen de precios LLTT'!$C$17:$D$3071,2,FALSE),VLOOKUP(M2355,SICODI!$G$3:$J$2404,2,FALSE))</f>
        <v>POSTE DE CONCRETO ARMADO DE 13/400/150/345</v>
      </c>
      <c r="O2355" s="58">
        <f>+IF(ISERROR(VLOOKUP(M2355,'Resumen de precios LLTT'!$C$17:$G$3071,5,FALSE))=FALSE,VLOOKUP(M2355,'Resumen de precios LLTT'!$C$17:$G$3071,5,FALSE),VLOOKUP(M2355,SICODI!$G$3:$J$2404,4,FALSE))</f>
        <v>364.69</v>
      </c>
      <c r="P2355" s="16">
        <f t="shared" si="330"/>
        <v>0.84299999999999997</v>
      </c>
      <c r="Q2355" s="78">
        <f t="shared" si="331"/>
        <v>672.12366999999995</v>
      </c>
      <c r="R2355" s="56">
        <v>0</v>
      </c>
      <c r="S2355" s="16">
        <f t="shared" si="332"/>
        <v>0.13400000000000001</v>
      </c>
      <c r="T2355" s="79">
        <f t="shared" si="333"/>
        <v>7.5053809816666659</v>
      </c>
      <c r="U2355" s="80">
        <f t="shared" si="334"/>
        <v>0.183</v>
      </c>
      <c r="V2355" s="81">
        <f t="shared" si="335"/>
        <v>1.3734847196449997</v>
      </c>
      <c r="W2355" s="79">
        <f t="shared" si="336"/>
        <v>0.46217247724950827</v>
      </c>
      <c r="X2355" s="60">
        <f t="shared" si="337"/>
        <v>0.5</v>
      </c>
      <c r="Y2355" s="56">
        <f>+'INFO ENEL'!R2343</f>
        <v>1</v>
      </c>
      <c r="Z2355" s="59">
        <f t="shared" si="338"/>
        <v>0.5</v>
      </c>
    </row>
    <row r="2356" spans="1:26" ht="15" customHeight="1" x14ac:dyDescent="0.25">
      <c r="A2356" s="55">
        <f>+'INFO ENEL'!A2344</f>
        <v>2339</v>
      </c>
      <c r="B2356" s="121" t="str">
        <f>+INDEX($B$8:$B$15,MATCH(L2356,$L$8:$L$15,0))</f>
        <v>SICODI</v>
      </c>
      <c r="C2356" s="56" t="str">
        <f>+'INFO ENEL'!B2344</f>
        <v>Lima</v>
      </c>
      <c r="D2356" s="56" t="str">
        <f>+'INFO ENEL'!D2344</f>
        <v>SAYAN (LIMA)</v>
      </c>
      <c r="E2356" s="56" t="str">
        <f>+'INFO ENEL'!D2344</f>
        <v>SAYAN (LIMA)</v>
      </c>
      <c r="F2356" s="50">
        <f>+'INFO ENEL'!E2344</f>
        <v>0</v>
      </c>
      <c r="G2356" s="56" t="str">
        <f>+'INFO ENEL'!L2344</f>
        <v>MT</v>
      </c>
      <c r="H2356" s="57">
        <f>+'INFO ENEL'!M2344</f>
        <v>114.58</v>
      </c>
      <c r="I2356" s="56">
        <f>+'INFO ENEL'!N2344</f>
        <v>13</v>
      </c>
      <c r="J2356" s="56" t="str">
        <f>+'INFO ENEL'!O2344</f>
        <v>Poste</v>
      </c>
      <c r="K2356" s="56" t="str">
        <f>+'INFO ENEL'!P2344</f>
        <v>Concreto</v>
      </c>
      <c r="L2356" s="56" t="str">
        <f>+'INFO ENEL'!Q2344</f>
        <v>PPC20</v>
      </c>
      <c r="M2356" s="55" t="str">
        <f>+IF(ISERROR(INDEX('Estructuras de Acero y Concreto'!$C$6:$C$577,MATCH(L2356,'Estructuras de Acero y Concreto'!$D$6:$D$577,0)))=FALSE,INDEX('Estructuras de Acero y Concreto'!$C$6:$C$577,MATCH(L2356,'Estructuras de Acero y Concreto'!$D$6:$D$577,0)),IF(ISERROR(INDEX('Estructuras de Madera'!$C$5:$C$122,MATCH(L2356,'Estructuras de Madera'!$D$5:$D$122,0)))=FALSE,INDEX('Estructuras de Madera'!$C$5:$C$122,MATCH(L2356,'Estructuras de Madera'!$D$5:$D$122,0)),INDEX(SICODI!$G$3:$G$2404,MATCH(L2356,SICODI!$G$3:$G$2404,0))))</f>
        <v>PPC20</v>
      </c>
      <c r="N2356" s="121" t="str">
        <f>+IF(ISERROR(VLOOKUP(M2356,'Resumen de precios LLTT'!$C$17:$D$3071,2,FALSE))=FALSE,VLOOKUP(M2356,'Resumen de precios LLTT'!$C$17:$D$3071,2,FALSE),VLOOKUP(M2356,SICODI!$G$3:$J$2404,2,FALSE))</f>
        <v>POSTE DE CONCRETO ARMADO DE 13/400/150/345</v>
      </c>
      <c r="O2356" s="58">
        <f>+IF(ISERROR(VLOOKUP(M2356,'Resumen de precios LLTT'!$C$17:$G$3071,5,FALSE))=FALSE,VLOOKUP(M2356,'Resumen de precios LLTT'!$C$17:$G$3071,5,FALSE),VLOOKUP(M2356,SICODI!$G$3:$J$2404,4,FALSE))</f>
        <v>364.69</v>
      </c>
      <c r="P2356" s="16">
        <f t="shared" si="330"/>
        <v>0.84299999999999997</v>
      </c>
      <c r="Q2356" s="78">
        <f t="shared" si="331"/>
        <v>672.12366999999995</v>
      </c>
      <c r="R2356" s="56">
        <v>0</v>
      </c>
      <c r="S2356" s="16">
        <f t="shared" si="332"/>
        <v>0.13400000000000001</v>
      </c>
      <c r="T2356" s="79">
        <f t="shared" si="333"/>
        <v>7.5053809816666659</v>
      </c>
      <c r="U2356" s="80">
        <f t="shared" si="334"/>
        <v>0.183</v>
      </c>
      <c r="V2356" s="81">
        <f t="shared" si="335"/>
        <v>1.3734847196449997</v>
      </c>
      <c r="W2356" s="79">
        <f t="shared" si="336"/>
        <v>0.46217247724950827</v>
      </c>
      <c r="X2356" s="60">
        <f t="shared" si="337"/>
        <v>0.5</v>
      </c>
      <c r="Y2356" s="56">
        <f>+'INFO ENEL'!R2344</f>
        <v>1</v>
      </c>
      <c r="Z2356" s="59">
        <f t="shared" si="338"/>
        <v>0.5</v>
      </c>
    </row>
    <row r="2357" spans="1:26" ht="15" customHeight="1" x14ac:dyDescent="0.25">
      <c r="A2357" s="55">
        <f>+'INFO ENEL'!A2345</f>
        <v>2340</v>
      </c>
      <c r="B2357" s="121" t="str">
        <f>+INDEX($B$8:$B$15,MATCH(L2357,$L$8:$L$15,0))</f>
        <v>SICODI</v>
      </c>
      <c r="C2357" s="56" t="str">
        <f>+'INFO ENEL'!B2345</f>
        <v>Lima</v>
      </c>
      <c r="D2357" s="56" t="str">
        <f>+'INFO ENEL'!D2345</f>
        <v>HUACHO (LIMA)</v>
      </c>
      <c r="E2357" s="56" t="str">
        <f>+'INFO ENEL'!D2345</f>
        <v>HUACHO (LIMA)</v>
      </c>
      <c r="F2357" s="50">
        <f>+'INFO ENEL'!E2345</f>
        <v>0</v>
      </c>
      <c r="G2357" s="56" t="str">
        <f>+'INFO ENEL'!L2345</f>
        <v>MT</v>
      </c>
      <c r="H2357" s="57">
        <f>+'INFO ENEL'!M2345</f>
        <v>124.03</v>
      </c>
      <c r="I2357" s="56">
        <f>+'INFO ENEL'!N2345</f>
        <v>13</v>
      </c>
      <c r="J2357" s="56" t="str">
        <f>+'INFO ENEL'!O2345</f>
        <v>Poste</v>
      </c>
      <c r="K2357" s="56" t="str">
        <f>+'INFO ENEL'!P2345</f>
        <v>Concreto</v>
      </c>
      <c r="L2357" s="56" t="str">
        <f>+'INFO ENEL'!Q2345</f>
        <v>PPC20</v>
      </c>
      <c r="M2357" s="55" t="str">
        <f>+IF(ISERROR(INDEX('Estructuras de Acero y Concreto'!$C$6:$C$577,MATCH(L2357,'Estructuras de Acero y Concreto'!$D$6:$D$577,0)))=FALSE,INDEX('Estructuras de Acero y Concreto'!$C$6:$C$577,MATCH(L2357,'Estructuras de Acero y Concreto'!$D$6:$D$577,0)),IF(ISERROR(INDEX('Estructuras de Madera'!$C$5:$C$122,MATCH(L2357,'Estructuras de Madera'!$D$5:$D$122,0)))=FALSE,INDEX('Estructuras de Madera'!$C$5:$C$122,MATCH(L2357,'Estructuras de Madera'!$D$5:$D$122,0)),INDEX(SICODI!$G$3:$G$2404,MATCH(L2357,SICODI!$G$3:$G$2404,0))))</f>
        <v>PPC20</v>
      </c>
      <c r="N2357" s="121" t="str">
        <f>+IF(ISERROR(VLOOKUP(M2357,'Resumen de precios LLTT'!$C$17:$D$3071,2,FALSE))=FALSE,VLOOKUP(M2357,'Resumen de precios LLTT'!$C$17:$D$3071,2,FALSE),VLOOKUP(M2357,SICODI!$G$3:$J$2404,2,FALSE))</f>
        <v>POSTE DE CONCRETO ARMADO DE 13/400/150/345</v>
      </c>
      <c r="O2357" s="58">
        <f>+IF(ISERROR(VLOOKUP(M2357,'Resumen de precios LLTT'!$C$17:$G$3071,5,FALSE))=FALSE,VLOOKUP(M2357,'Resumen de precios LLTT'!$C$17:$G$3071,5,FALSE),VLOOKUP(M2357,SICODI!$G$3:$J$2404,4,FALSE))</f>
        <v>364.69</v>
      </c>
      <c r="P2357" s="16">
        <f t="shared" si="330"/>
        <v>0.84299999999999997</v>
      </c>
      <c r="Q2357" s="78">
        <f t="shared" si="331"/>
        <v>672.12366999999995</v>
      </c>
      <c r="R2357" s="56">
        <v>0</v>
      </c>
      <c r="S2357" s="16">
        <f t="shared" si="332"/>
        <v>0.13400000000000001</v>
      </c>
      <c r="T2357" s="79">
        <f t="shared" si="333"/>
        <v>7.5053809816666659</v>
      </c>
      <c r="U2357" s="80">
        <f t="shared" si="334"/>
        <v>0.183</v>
      </c>
      <c r="V2357" s="81">
        <f t="shared" si="335"/>
        <v>1.3734847196449997</v>
      </c>
      <c r="W2357" s="79">
        <f t="shared" si="336"/>
        <v>0.46217247724950827</v>
      </c>
      <c r="X2357" s="60">
        <f t="shared" si="337"/>
        <v>0.5</v>
      </c>
      <c r="Y2357" s="56">
        <f>+'INFO ENEL'!R2345</f>
        <v>1</v>
      </c>
      <c r="Z2357" s="59">
        <f t="shared" si="338"/>
        <v>0.5</v>
      </c>
    </row>
    <row r="2358" spans="1:26" ht="15" customHeight="1" x14ac:dyDescent="0.25">
      <c r="A2358" s="55">
        <f>+'INFO ENEL'!A2346</f>
        <v>2341</v>
      </c>
      <c r="B2358" s="121" t="str">
        <f>+INDEX($B$8:$B$15,MATCH(L2358,$L$8:$L$15,0))</f>
        <v>SICODI</v>
      </c>
      <c r="C2358" s="56" t="str">
        <f>+'INFO ENEL'!B2346</f>
        <v>Lima</v>
      </c>
      <c r="D2358" s="56" t="str">
        <f>+'INFO ENEL'!D2346</f>
        <v>HUACHO (LIMA)</v>
      </c>
      <c r="E2358" s="56" t="str">
        <f>+'INFO ENEL'!D2346</f>
        <v>HUACHO (LIMA)</v>
      </c>
      <c r="F2358" s="50">
        <f>+'INFO ENEL'!E2346</f>
        <v>0</v>
      </c>
      <c r="G2358" s="56" t="str">
        <f>+'INFO ENEL'!L2346</f>
        <v>MT</v>
      </c>
      <c r="H2358" s="57">
        <f>+'INFO ENEL'!M2346</f>
        <v>118.93</v>
      </c>
      <c r="I2358" s="56">
        <f>+'INFO ENEL'!N2346</f>
        <v>13</v>
      </c>
      <c r="J2358" s="56" t="str">
        <f>+'INFO ENEL'!O2346</f>
        <v>Poste</v>
      </c>
      <c r="K2358" s="56" t="str">
        <f>+'INFO ENEL'!P2346</f>
        <v>Concreto</v>
      </c>
      <c r="L2358" s="56" t="str">
        <f>+'INFO ENEL'!Q2346</f>
        <v>PPC20</v>
      </c>
      <c r="M2358" s="55" t="str">
        <f>+IF(ISERROR(INDEX('Estructuras de Acero y Concreto'!$C$6:$C$577,MATCH(L2358,'Estructuras de Acero y Concreto'!$D$6:$D$577,0)))=FALSE,INDEX('Estructuras de Acero y Concreto'!$C$6:$C$577,MATCH(L2358,'Estructuras de Acero y Concreto'!$D$6:$D$577,0)),IF(ISERROR(INDEX('Estructuras de Madera'!$C$5:$C$122,MATCH(L2358,'Estructuras de Madera'!$D$5:$D$122,0)))=FALSE,INDEX('Estructuras de Madera'!$C$5:$C$122,MATCH(L2358,'Estructuras de Madera'!$D$5:$D$122,0)),INDEX(SICODI!$G$3:$G$2404,MATCH(L2358,SICODI!$G$3:$G$2404,0))))</f>
        <v>PPC20</v>
      </c>
      <c r="N2358" s="121" t="str">
        <f>+IF(ISERROR(VLOOKUP(M2358,'Resumen de precios LLTT'!$C$17:$D$3071,2,FALSE))=FALSE,VLOOKUP(M2358,'Resumen de precios LLTT'!$C$17:$D$3071,2,FALSE),VLOOKUP(M2358,SICODI!$G$3:$J$2404,2,FALSE))</f>
        <v>POSTE DE CONCRETO ARMADO DE 13/400/150/345</v>
      </c>
      <c r="O2358" s="58">
        <f>+IF(ISERROR(VLOOKUP(M2358,'Resumen de precios LLTT'!$C$17:$G$3071,5,FALSE))=FALSE,VLOOKUP(M2358,'Resumen de precios LLTT'!$C$17:$G$3071,5,FALSE),VLOOKUP(M2358,SICODI!$G$3:$J$2404,4,FALSE))</f>
        <v>364.69</v>
      </c>
      <c r="P2358" s="16">
        <f t="shared" si="330"/>
        <v>0.84299999999999997</v>
      </c>
      <c r="Q2358" s="78">
        <f t="shared" si="331"/>
        <v>672.12366999999995</v>
      </c>
      <c r="R2358" s="56">
        <v>0</v>
      </c>
      <c r="S2358" s="16">
        <f t="shared" si="332"/>
        <v>0.13400000000000001</v>
      </c>
      <c r="T2358" s="79">
        <f t="shared" si="333"/>
        <v>7.5053809816666659</v>
      </c>
      <c r="U2358" s="80">
        <f t="shared" si="334"/>
        <v>0.183</v>
      </c>
      <c r="V2358" s="81">
        <f t="shared" si="335"/>
        <v>1.3734847196449997</v>
      </c>
      <c r="W2358" s="79">
        <f t="shared" si="336"/>
        <v>0.46217247724950827</v>
      </c>
      <c r="X2358" s="60">
        <f t="shared" si="337"/>
        <v>0.5</v>
      </c>
      <c r="Y2358" s="56">
        <f>+'INFO ENEL'!R2346</f>
        <v>1</v>
      </c>
      <c r="Z2358" s="59">
        <f t="shared" si="338"/>
        <v>0.5</v>
      </c>
    </row>
    <row r="2359" spans="1:26" ht="15" customHeight="1" x14ac:dyDescent="0.25">
      <c r="A2359" s="55">
        <f>+'INFO ENEL'!A2347</f>
        <v>2342</v>
      </c>
      <c r="B2359" s="121" t="str">
        <f>+INDEX($B$8:$B$15,MATCH(L2359,$L$8:$L$15,0))</f>
        <v>SICODI</v>
      </c>
      <c r="C2359" s="56" t="str">
        <f>+'INFO ENEL'!B2347</f>
        <v>Lima</v>
      </c>
      <c r="D2359" s="56" t="str">
        <f>+'INFO ENEL'!D2347</f>
        <v>HUACHO (LIMA)</v>
      </c>
      <c r="E2359" s="56" t="str">
        <f>+'INFO ENEL'!D2347</f>
        <v>HUACHO (LIMA)</v>
      </c>
      <c r="F2359" s="50">
        <f>+'INFO ENEL'!E2347</f>
        <v>0</v>
      </c>
      <c r="G2359" s="56" t="str">
        <f>+'INFO ENEL'!L2347</f>
        <v>MT</v>
      </c>
      <c r="H2359" s="57">
        <f>+'INFO ENEL'!M2347</f>
        <v>87.33</v>
      </c>
      <c r="I2359" s="56">
        <f>+'INFO ENEL'!N2347</f>
        <v>13</v>
      </c>
      <c r="J2359" s="56" t="str">
        <f>+'INFO ENEL'!O2347</f>
        <v>Poste</v>
      </c>
      <c r="K2359" s="56" t="str">
        <f>+'INFO ENEL'!P2347</f>
        <v>Concreto</v>
      </c>
      <c r="L2359" s="56" t="str">
        <f>+'INFO ENEL'!Q2347</f>
        <v>PPC20</v>
      </c>
      <c r="M2359" s="55" t="str">
        <f>+IF(ISERROR(INDEX('Estructuras de Acero y Concreto'!$C$6:$C$577,MATCH(L2359,'Estructuras de Acero y Concreto'!$D$6:$D$577,0)))=FALSE,INDEX('Estructuras de Acero y Concreto'!$C$6:$C$577,MATCH(L2359,'Estructuras de Acero y Concreto'!$D$6:$D$577,0)),IF(ISERROR(INDEX('Estructuras de Madera'!$C$5:$C$122,MATCH(L2359,'Estructuras de Madera'!$D$5:$D$122,0)))=FALSE,INDEX('Estructuras de Madera'!$C$5:$C$122,MATCH(L2359,'Estructuras de Madera'!$D$5:$D$122,0)),INDEX(SICODI!$G$3:$G$2404,MATCH(L2359,SICODI!$G$3:$G$2404,0))))</f>
        <v>PPC20</v>
      </c>
      <c r="N2359" s="121" t="str">
        <f>+IF(ISERROR(VLOOKUP(M2359,'Resumen de precios LLTT'!$C$17:$D$3071,2,FALSE))=FALSE,VLOOKUP(M2359,'Resumen de precios LLTT'!$C$17:$D$3071,2,FALSE),VLOOKUP(M2359,SICODI!$G$3:$J$2404,2,FALSE))</f>
        <v>POSTE DE CONCRETO ARMADO DE 13/400/150/345</v>
      </c>
      <c r="O2359" s="58">
        <f>+IF(ISERROR(VLOOKUP(M2359,'Resumen de precios LLTT'!$C$17:$G$3071,5,FALSE))=FALSE,VLOOKUP(M2359,'Resumen de precios LLTT'!$C$17:$G$3071,5,FALSE),VLOOKUP(M2359,SICODI!$G$3:$J$2404,4,FALSE))</f>
        <v>364.69</v>
      </c>
      <c r="P2359" s="16">
        <f t="shared" si="330"/>
        <v>0.84299999999999997</v>
      </c>
      <c r="Q2359" s="78">
        <f t="shared" si="331"/>
        <v>672.12366999999995</v>
      </c>
      <c r="R2359" s="56">
        <v>0</v>
      </c>
      <c r="S2359" s="16">
        <f t="shared" si="332"/>
        <v>0.13400000000000001</v>
      </c>
      <c r="T2359" s="79">
        <f t="shared" si="333"/>
        <v>7.5053809816666659</v>
      </c>
      <c r="U2359" s="80">
        <f t="shared" si="334"/>
        <v>0.183</v>
      </c>
      <c r="V2359" s="81">
        <f t="shared" si="335"/>
        <v>1.3734847196449997</v>
      </c>
      <c r="W2359" s="79">
        <f t="shared" si="336"/>
        <v>0.46217247724950827</v>
      </c>
      <c r="X2359" s="60">
        <f t="shared" si="337"/>
        <v>0.5</v>
      </c>
      <c r="Y2359" s="56">
        <f>+'INFO ENEL'!R2347</f>
        <v>1</v>
      </c>
      <c r="Z2359" s="59">
        <f t="shared" si="338"/>
        <v>0.5</v>
      </c>
    </row>
    <row r="2360" spans="1:26" ht="15" customHeight="1" x14ac:dyDescent="0.25">
      <c r="A2360" s="55">
        <f>+'INFO ENEL'!A2348</f>
        <v>2343</v>
      </c>
      <c r="B2360" s="121" t="str">
        <f>+INDEX($B$8:$B$15,MATCH(L2360,$L$8:$L$15,0))</f>
        <v>SICODI</v>
      </c>
      <c r="C2360" s="56" t="str">
        <f>+'INFO ENEL'!B2348</f>
        <v>Lima</v>
      </c>
      <c r="D2360" s="56" t="str">
        <f>+'INFO ENEL'!D2348</f>
        <v>HUACHO (LIMA)</v>
      </c>
      <c r="E2360" s="56" t="str">
        <f>+'INFO ENEL'!D2348</f>
        <v>HUACHO (LIMA)</v>
      </c>
      <c r="F2360" s="50">
        <f>+'INFO ENEL'!E2348</f>
        <v>0</v>
      </c>
      <c r="G2360" s="56" t="str">
        <f>+'INFO ENEL'!L2348</f>
        <v>MT</v>
      </c>
      <c r="H2360" s="57">
        <f>+'INFO ENEL'!M2348</f>
        <v>111.23</v>
      </c>
      <c r="I2360" s="56">
        <f>+'INFO ENEL'!N2348</f>
        <v>13</v>
      </c>
      <c r="J2360" s="56" t="str">
        <f>+'INFO ENEL'!O2348</f>
        <v>Poste</v>
      </c>
      <c r="K2360" s="56" t="str">
        <f>+'INFO ENEL'!P2348</f>
        <v>Concreto</v>
      </c>
      <c r="L2360" s="56" t="str">
        <f>+'INFO ENEL'!Q2348</f>
        <v>PPC20</v>
      </c>
      <c r="M2360" s="55" t="str">
        <f>+IF(ISERROR(INDEX('Estructuras de Acero y Concreto'!$C$6:$C$577,MATCH(L2360,'Estructuras de Acero y Concreto'!$D$6:$D$577,0)))=FALSE,INDEX('Estructuras de Acero y Concreto'!$C$6:$C$577,MATCH(L2360,'Estructuras de Acero y Concreto'!$D$6:$D$577,0)),IF(ISERROR(INDEX('Estructuras de Madera'!$C$5:$C$122,MATCH(L2360,'Estructuras de Madera'!$D$5:$D$122,0)))=FALSE,INDEX('Estructuras de Madera'!$C$5:$C$122,MATCH(L2360,'Estructuras de Madera'!$D$5:$D$122,0)),INDEX(SICODI!$G$3:$G$2404,MATCH(L2360,SICODI!$G$3:$G$2404,0))))</f>
        <v>PPC20</v>
      </c>
      <c r="N2360" s="121" t="str">
        <f>+IF(ISERROR(VLOOKUP(M2360,'Resumen de precios LLTT'!$C$17:$D$3071,2,FALSE))=FALSE,VLOOKUP(M2360,'Resumen de precios LLTT'!$C$17:$D$3071,2,FALSE),VLOOKUP(M2360,SICODI!$G$3:$J$2404,2,FALSE))</f>
        <v>POSTE DE CONCRETO ARMADO DE 13/400/150/345</v>
      </c>
      <c r="O2360" s="58">
        <f>+IF(ISERROR(VLOOKUP(M2360,'Resumen de precios LLTT'!$C$17:$G$3071,5,FALSE))=FALSE,VLOOKUP(M2360,'Resumen de precios LLTT'!$C$17:$G$3071,5,FALSE),VLOOKUP(M2360,SICODI!$G$3:$J$2404,4,FALSE))</f>
        <v>364.69</v>
      </c>
      <c r="P2360" s="16">
        <f t="shared" si="330"/>
        <v>0.84299999999999997</v>
      </c>
      <c r="Q2360" s="78">
        <f t="shared" si="331"/>
        <v>672.12366999999995</v>
      </c>
      <c r="R2360" s="56">
        <v>0</v>
      </c>
      <c r="S2360" s="16">
        <f t="shared" si="332"/>
        <v>0.13400000000000001</v>
      </c>
      <c r="T2360" s="79">
        <f t="shared" si="333"/>
        <v>7.5053809816666659</v>
      </c>
      <c r="U2360" s="80">
        <f t="shared" si="334"/>
        <v>0.183</v>
      </c>
      <c r="V2360" s="81">
        <f t="shared" si="335"/>
        <v>1.3734847196449997</v>
      </c>
      <c r="W2360" s="79">
        <f t="shared" si="336"/>
        <v>0.46217247724950827</v>
      </c>
      <c r="X2360" s="60">
        <f t="shared" si="337"/>
        <v>0.5</v>
      </c>
      <c r="Y2360" s="56">
        <f>+'INFO ENEL'!R2348</f>
        <v>1</v>
      </c>
      <c r="Z2360" s="59">
        <f t="shared" si="338"/>
        <v>0.5</v>
      </c>
    </row>
    <row r="2361" spans="1:26" ht="15" customHeight="1" x14ac:dyDescent="0.25">
      <c r="A2361" s="55">
        <f>+'INFO ENEL'!A2349</f>
        <v>2344</v>
      </c>
      <c r="B2361" s="121" t="str">
        <f>+INDEX($B$8:$B$15,MATCH(L2361,$L$8:$L$15,0))</f>
        <v>SICODI</v>
      </c>
      <c r="C2361" s="56" t="str">
        <f>+'INFO ENEL'!B2349</f>
        <v>Lima</v>
      </c>
      <c r="D2361" s="56" t="str">
        <f>+'INFO ENEL'!D2349</f>
        <v>HUACHO (LIMA)</v>
      </c>
      <c r="E2361" s="56" t="str">
        <f>+'INFO ENEL'!D2349</f>
        <v>HUACHO (LIMA)</v>
      </c>
      <c r="F2361" s="50">
        <f>+'INFO ENEL'!E2349</f>
        <v>0</v>
      </c>
      <c r="G2361" s="56" t="str">
        <f>+'INFO ENEL'!L2349</f>
        <v>MT</v>
      </c>
      <c r="H2361" s="57">
        <f>+'INFO ENEL'!M2349</f>
        <v>100.38</v>
      </c>
      <c r="I2361" s="56">
        <f>+'INFO ENEL'!N2349</f>
        <v>13</v>
      </c>
      <c r="J2361" s="56" t="str">
        <f>+'INFO ENEL'!O2349</f>
        <v>Poste</v>
      </c>
      <c r="K2361" s="56" t="str">
        <f>+'INFO ENEL'!P2349</f>
        <v>Concreto</v>
      </c>
      <c r="L2361" s="56" t="str">
        <f>+'INFO ENEL'!Q2349</f>
        <v>PPC20</v>
      </c>
      <c r="M2361" s="55" t="str">
        <f>+IF(ISERROR(INDEX('Estructuras de Acero y Concreto'!$C$6:$C$577,MATCH(L2361,'Estructuras de Acero y Concreto'!$D$6:$D$577,0)))=FALSE,INDEX('Estructuras de Acero y Concreto'!$C$6:$C$577,MATCH(L2361,'Estructuras de Acero y Concreto'!$D$6:$D$577,0)),IF(ISERROR(INDEX('Estructuras de Madera'!$C$5:$C$122,MATCH(L2361,'Estructuras de Madera'!$D$5:$D$122,0)))=FALSE,INDEX('Estructuras de Madera'!$C$5:$C$122,MATCH(L2361,'Estructuras de Madera'!$D$5:$D$122,0)),INDEX(SICODI!$G$3:$G$2404,MATCH(L2361,SICODI!$G$3:$G$2404,0))))</f>
        <v>PPC20</v>
      </c>
      <c r="N2361" s="121" t="str">
        <f>+IF(ISERROR(VLOOKUP(M2361,'Resumen de precios LLTT'!$C$17:$D$3071,2,FALSE))=FALSE,VLOOKUP(M2361,'Resumen de precios LLTT'!$C$17:$D$3071,2,FALSE),VLOOKUP(M2361,SICODI!$G$3:$J$2404,2,FALSE))</f>
        <v>POSTE DE CONCRETO ARMADO DE 13/400/150/345</v>
      </c>
      <c r="O2361" s="58">
        <f>+IF(ISERROR(VLOOKUP(M2361,'Resumen de precios LLTT'!$C$17:$G$3071,5,FALSE))=FALSE,VLOOKUP(M2361,'Resumen de precios LLTT'!$C$17:$G$3071,5,FALSE),VLOOKUP(M2361,SICODI!$G$3:$J$2404,4,FALSE))</f>
        <v>364.69</v>
      </c>
      <c r="P2361" s="16">
        <f t="shared" si="330"/>
        <v>0.84299999999999997</v>
      </c>
      <c r="Q2361" s="78">
        <f t="shared" si="331"/>
        <v>672.12366999999995</v>
      </c>
      <c r="R2361" s="56">
        <v>0</v>
      </c>
      <c r="S2361" s="16">
        <f t="shared" si="332"/>
        <v>0.13400000000000001</v>
      </c>
      <c r="T2361" s="79">
        <f t="shared" si="333"/>
        <v>7.5053809816666659</v>
      </c>
      <c r="U2361" s="80">
        <f t="shared" si="334"/>
        <v>0.183</v>
      </c>
      <c r="V2361" s="81">
        <f t="shared" si="335"/>
        <v>1.3734847196449997</v>
      </c>
      <c r="W2361" s="79">
        <f t="shared" si="336"/>
        <v>0.46217247724950827</v>
      </c>
      <c r="X2361" s="60">
        <f t="shared" si="337"/>
        <v>0.5</v>
      </c>
      <c r="Y2361" s="56">
        <f>+'INFO ENEL'!R2349</f>
        <v>1</v>
      </c>
      <c r="Z2361" s="59">
        <f t="shared" si="338"/>
        <v>0.5</v>
      </c>
    </row>
    <row r="2362" spans="1:26" ht="15" customHeight="1" x14ac:dyDescent="0.25">
      <c r="A2362" s="55">
        <f>+'INFO ENEL'!A2350</f>
        <v>2345</v>
      </c>
      <c r="B2362" s="121" t="str">
        <f>+INDEX($B$8:$B$15,MATCH(L2362,$L$8:$L$15,0))</f>
        <v>SICODI</v>
      </c>
      <c r="C2362" s="56" t="str">
        <f>+'INFO ENEL'!B2350</f>
        <v>Lima</v>
      </c>
      <c r="D2362" s="56" t="str">
        <f>+'INFO ENEL'!D2350</f>
        <v>HUACHO (LIMA)</v>
      </c>
      <c r="E2362" s="56" t="str">
        <f>+'INFO ENEL'!D2350</f>
        <v>HUACHO (LIMA)</v>
      </c>
      <c r="F2362" s="50">
        <f>+'INFO ENEL'!E2350</f>
        <v>0</v>
      </c>
      <c r="G2362" s="56" t="str">
        <f>+'INFO ENEL'!L2350</f>
        <v>MT</v>
      </c>
      <c r="H2362" s="57">
        <f>+'INFO ENEL'!M2350</f>
        <v>108.47</v>
      </c>
      <c r="I2362" s="56">
        <f>+'INFO ENEL'!N2350</f>
        <v>13</v>
      </c>
      <c r="J2362" s="56" t="str">
        <f>+'INFO ENEL'!O2350</f>
        <v>Poste</v>
      </c>
      <c r="K2362" s="56" t="str">
        <f>+'INFO ENEL'!P2350</f>
        <v>Concreto</v>
      </c>
      <c r="L2362" s="56" t="str">
        <f>+'INFO ENEL'!Q2350</f>
        <v>PPC20</v>
      </c>
      <c r="M2362" s="55" t="str">
        <f>+IF(ISERROR(INDEX('Estructuras de Acero y Concreto'!$C$6:$C$577,MATCH(L2362,'Estructuras de Acero y Concreto'!$D$6:$D$577,0)))=FALSE,INDEX('Estructuras de Acero y Concreto'!$C$6:$C$577,MATCH(L2362,'Estructuras de Acero y Concreto'!$D$6:$D$577,0)),IF(ISERROR(INDEX('Estructuras de Madera'!$C$5:$C$122,MATCH(L2362,'Estructuras de Madera'!$D$5:$D$122,0)))=FALSE,INDEX('Estructuras de Madera'!$C$5:$C$122,MATCH(L2362,'Estructuras de Madera'!$D$5:$D$122,0)),INDEX(SICODI!$G$3:$G$2404,MATCH(L2362,SICODI!$G$3:$G$2404,0))))</f>
        <v>PPC20</v>
      </c>
      <c r="N2362" s="121" t="str">
        <f>+IF(ISERROR(VLOOKUP(M2362,'Resumen de precios LLTT'!$C$17:$D$3071,2,FALSE))=FALSE,VLOOKUP(M2362,'Resumen de precios LLTT'!$C$17:$D$3071,2,FALSE),VLOOKUP(M2362,SICODI!$G$3:$J$2404,2,FALSE))</f>
        <v>POSTE DE CONCRETO ARMADO DE 13/400/150/345</v>
      </c>
      <c r="O2362" s="58">
        <f>+IF(ISERROR(VLOOKUP(M2362,'Resumen de precios LLTT'!$C$17:$G$3071,5,FALSE))=FALSE,VLOOKUP(M2362,'Resumen de precios LLTT'!$C$17:$G$3071,5,FALSE),VLOOKUP(M2362,SICODI!$G$3:$J$2404,4,FALSE))</f>
        <v>364.69</v>
      </c>
      <c r="P2362" s="16">
        <f t="shared" si="330"/>
        <v>0.84299999999999997</v>
      </c>
      <c r="Q2362" s="78">
        <f t="shared" si="331"/>
        <v>672.12366999999995</v>
      </c>
      <c r="R2362" s="56">
        <v>0</v>
      </c>
      <c r="S2362" s="16">
        <f t="shared" si="332"/>
        <v>0.13400000000000001</v>
      </c>
      <c r="T2362" s="79">
        <f t="shared" si="333"/>
        <v>7.5053809816666659</v>
      </c>
      <c r="U2362" s="80">
        <f t="shared" si="334"/>
        <v>0.183</v>
      </c>
      <c r="V2362" s="81">
        <f t="shared" si="335"/>
        <v>1.3734847196449997</v>
      </c>
      <c r="W2362" s="79">
        <f t="shared" si="336"/>
        <v>0.46217247724950827</v>
      </c>
      <c r="X2362" s="60">
        <f t="shared" si="337"/>
        <v>0.5</v>
      </c>
      <c r="Y2362" s="56">
        <f>+'INFO ENEL'!R2350</f>
        <v>1</v>
      </c>
      <c r="Z2362" s="59">
        <f t="shared" si="338"/>
        <v>0.5</v>
      </c>
    </row>
    <row r="2363" spans="1:26" ht="15" customHeight="1" x14ac:dyDescent="0.25">
      <c r="A2363" s="55">
        <f>+'INFO ENEL'!A2351</f>
        <v>2346</v>
      </c>
      <c r="B2363" s="121" t="str">
        <f>+INDEX($B$8:$B$15,MATCH(L2363,$L$8:$L$15,0))</f>
        <v>SICODI</v>
      </c>
      <c r="C2363" s="56" t="str">
        <f>+'INFO ENEL'!B2351</f>
        <v>Lima</v>
      </c>
      <c r="D2363" s="56" t="str">
        <f>+'INFO ENEL'!D2351</f>
        <v>SAYAN (LIMA)</v>
      </c>
      <c r="E2363" s="56" t="str">
        <f>+'INFO ENEL'!D2351</f>
        <v>SAYAN (LIMA)</v>
      </c>
      <c r="F2363" s="50">
        <f>+'INFO ENEL'!E2351</f>
        <v>0</v>
      </c>
      <c r="G2363" s="56" t="str">
        <f>+'INFO ENEL'!L2351</f>
        <v>MT</v>
      </c>
      <c r="H2363" s="57">
        <f>+'INFO ENEL'!M2351</f>
        <v>17.59</v>
      </c>
      <c r="I2363" s="56">
        <f>+'INFO ENEL'!N2351</f>
        <v>15</v>
      </c>
      <c r="J2363" s="56" t="str">
        <f>+'INFO ENEL'!O2351</f>
        <v>Poste</v>
      </c>
      <c r="K2363" s="56" t="str">
        <f>+'INFO ENEL'!P2351</f>
        <v>Concreto</v>
      </c>
      <c r="L2363" s="56" t="str">
        <f>+'INFO ENEL'!Q2351</f>
        <v>PPC24</v>
      </c>
      <c r="M2363" s="55" t="str">
        <f>+IF(ISERROR(INDEX('Estructuras de Acero y Concreto'!$C$6:$C$577,MATCH(L2363,'Estructuras de Acero y Concreto'!$D$6:$D$577,0)))=FALSE,INDEX('Estructuras de Acero y Concreto'!$C$6:$C$577,MATCH(L2363,'Estructuras de Acero y Concreto'!$D$6:$D$577,0)),IF(ISERROR(INDEX('Estructuras de Madera'!$C$5:$C$122,MATCH(L2363,'Estructuras de Madera'!$D$5:$D$122,0)))=FALSE,INDEX('Estructuras de Madera'!$C$5:$C$122,MATCH(L2363,'Estructuras de Madera'!$D$5:$D$122,0)),INDEX(SICODI!$G$3:$G$2404,MATCH(L2363,SICODI!$G$3:$G$2404,0))))</f>
        <v>PPC24</v>
      </c>
      <c r="N2363" s="121" t="str">
        <f>+IF(ISERROR(VLOOKUP(M2363,'Resumen de precios LLTT'!$C$17:$D$3071,2,FALSE))=FALSE,VLOOKUP(M2363,'Resumen de precios LLTT'!$C$17:$D$3071,2,FALSE),VLOOKUP(M2363,SICODI!$G$3:$J$2404,2,FALSE))</f>
        <v>POSTE DE CONCRETO ARMADO DE 15/400/150/375</v>
      </c>
      <c r="O2363" s="58">
        <f>+IF(ISERROR(VLOOKUP(M2363,'Resumen de precios LLTT'!$C$17:$G$3071,5,FALSE))=FALSE,VLOOKUP(M2363,'Resumen de precios LLTT'!$C$17:$G$3071,5,FALSE),VLOOKUP(M2363,SICODI!$G$3:$J$2404,4,FALSE))</f>
        <v>476.76</v>
      </c>
      <c r="P2363" s="16">
        <f t="shared" si="330"/>
        <v>0.84299999999999997</v>
      </c>
      <c r="Q2363" s="78">
        <f t="shared" si="331"/>
        <v>878.66867999999999</v>
      </c>
      <c r="R2363" s="56">
        <v>0</v>
      </c>
      <c r="S2363" s="16">
        <f t="shared" si="332"/>
        <v>0.13400000000000001</v>
      </c>
      <c r="T2363" s="79">
        <f t="shared" si="333"/>
        <v>9.8118002600000001</v>
      </c>
      <c r="U2363" s="80">
        <f t="shared" si="334"/>
        <v>0.183</v>
      </c>
      <c r="V2363" s="81">
        <f t="shared" si="335"/>
        <v>1.7955594475800001</v>
      </c>
      <c r="W2363" s="79">
        <f t="shared" si="336"/>
        <v>0.60419904645994038</v>
      </c>
      <c r="X2363" s="60">
        <f t="shared" si="337"/>
        <v>0.6</v>
      </c>
      <c r="Y2363" s="56">
        <f>+'INFO ENEL'!R2351</f>
        <v>1</v>
      </c>
      <c r="Z2363" s="59">
        <f t="shared" si="338"/>
        <v>0.6</v>
      </c>
    </row>
    <row r="2364" spans="1:26" ht="15" customHeight="1" x14ac:dyDescent="0.25">
      <c r="A2364" s="55">
        <f>+'INFO ENEL'!A2352</f>
        <v>2347</v>
      </c>
      <c r="B2364" s="121" t="str">
        <f>+INDEX($B$8:$B$15,MATCH(L2364,$L$8:$L$15,0))</f>
        <v>SICODI</v>
      </c>
      <c r="C2364" s="56" t="str">
        <f>+'INFO ENEL'!B2352</f>
        <v>Lima</v>
      </c>
      <c r="D2364" s="56" t="str">
        <f>+'INFO ENEL'!D2352</f>
        <v>HUARAL (LIMA)</v>
      </c>
      <c r="E2364" s="56" t="str">
        <f>+'INFO ENEL'!D2352</f>
        <v>HUARAL (LIMA)</v>
      </c>
      <c r="F2364" s="50">
        <f>+'INFO ENEL'!E2352</f>
        <v>0</v>
      </c>
      <c r="G2364" s="56" t="str">
        <f>+'INFO ENEL'!L2352</f>
        <v>MT</v>
      </c>
      <c r="H2364" s="57">
        <f>+'INFO ENEL'!M2352</f>
        <v>157.21</v>
      </c>
      <c r="I2364" s="56">
        <f>+'INFO ENEL'!N2352</f>
        <v>15</v>
      </c>
      <c r="J2364" s="56" t="str">
        <f>+'INFO ENEL'!O2352</f>
        <v>Poste</v>
      </c>
      <c r="K2364" s="56" t="str">
        <f>+'INFO ENEL'!P2352</f>
        <v>Concreto</v>
      </c>
      <c r="L2364" s="56" t="str">
        <f>+'INFO ENEL'!Q2352</f>
        <v>PPC24</v>
      </c>
      <c r="M2364" s="55" t="str">
        <f>+IF(ISERROR(INDEX('Estructuras de Acero y Concreto'!$C$6:$C$577,MATCH(L2364,'Estructuras de Acero y Concreto'!$D$6:$D$577,0)))=FALSE,INDEX('Estructuras de Acero y Concreto'!$C$6:$C$577,MATCH(L2364,'Estructuras de Acero y Concreto'!$D$6:$D$577,0)),IF(ISERROR(INDEX('Estructuras de Madera'!$C$5:$C$122,MATCH(L2364,'Estructuras de Madera'!$D$5:$D$122,0)))=FALSE,INDEX('Estructuras de Madera'!$C$5:$C$122,MATCH(L2364,'Estructuras de Madera'!$D$5:$D$122,0)),INDEX(SICODI!$G$3:$G$2404,MATCH(L2364,SICODI!$G$3:$G$2404,0))))</f>
        <v>PPC24</v>
      </c>
      <c r="N2364" s="121" t="str">
        <f>+IF(ISERROR(VLOOKUP(M2364,'Resumen de precios LLTT'!$C$17:$D$3071,2,FALSE))=FALSE,VLOOKUP(M2364,'Resumen de precios LLTT'!$C$17:$D$3071,2,FALSE),VLOOKUP(M2364,SICODI!$G$3:$J$2404,2,FALSE))</f>
        <v>POSTE DE CONCRETO ARMADO DE 15/400/150/375</v>
      </c>
      <c r="O2364" s="58">
        <f>+IF(ISERROR(VLOOKUP(M2364,'Resumen de precios LLTT'!$C$17:$G$3071,5,FALSE))=FALSE,VLOOKUP(M2364,'Resumen de precios LLTT'!$C$17:$G$3071,5,FALSE),VLOOKUP(M2364,SICODI!$G$3:$J$2404,4,FALSE))</f>
        <v>476.76</v>
      </c>
      <c r="P2364" s="16">
        <f t="shared" si="330"/>
        <v>0.84299999999999997</v>
      </c>
      <c r="Q2364" s="78">
        <f t="shared" si="331"/>
        <v>878.66867999999999</v>
      </c>
      <c r="R2364" s="56">
        <v>0</v>
      </c>
      <c r="S2364" s="16">
        <f t="shared" si="332"/>
        <v>0.13400000000000001</v>
      </c>
      <c r="T2364" s="79">
        <f t="shared" si="333"/>
        <v>9.8118002600000001</v>
      </c>
      <c r="U2364" s="80">
        <f t="shared" si="334"/>
        <v>0.183</v>
      </c>
      <c r="V2364" s="81">
        <f t="shared" si="335"/>
        <v>1.7955594475800001</v>
      </c>
      <c r="W2364" s="79">
        <f t="shared" si="336"/>
        <v>0.60419904645994038</v>
      </c>
      <c r="X2364" s="60">
        <f t="shared" si="337"/>
        <v>0.6</v>
      </c>
      <c r="Y2364" s="56">
        <f>+'INFO ENEL'!R2352</f>
        <v>1</v>
      </c>
      <c r="Z2364" s="59">
        <f t="shared" si="338"/>
        <v>0.6</v>
      </c>
    </row>
    <row r="2365" spans="1:26" ht="15" customHeight="1" x14ac:dyDescent="0.25">
      <c r="A2365" s="55">
        <f>+'INFO ENEL'!A2353</f>
        <v>2348</v>
      </c>
      <c r="B2365" s="121" t="str">
        <f>+INDEX($B$8:$B$15,MATCH(L2365,$L$8:$L$15,0))</f>
        <v>SICODI</v>
      </c>
      <c r="C2365" s="56" t="str">
        <f>+'INFO ENEL'!B2353</f>
        <v>Lima</v>
      </c>
      <c r="D2365" s="56" t="str">
        <f>+'INFO ENEL'!D2353</f>
        <v>HUARAL (LIMA)</v>
      </c>
      <c r="E2365" s="56" t="str">
        <f>+'INFO ENEL'!D2353</f>
        <v>HUARAL (LIMA)</v>
      </c>
      <c r="F2365" s="50">
        <f>+'INFO ENEL'!E2353</f>
        <v>0</v>
      </c>
      <c r="G2365" s="56" t="str">
        <f>+'INFO ENEL'!L2353</f>
        <v>MT</v>
      </c>
      <c r="H2365" s="57">
        <f>+'INFO ENEL'!M2353</f>
        <v>74.58</v>
      </c>
      <c r="I2365" s="56">
        <f>+'INFO ENEL'!N2353</f>
        <v>15</v>
      </c>
      <c r="J2365" s="56" t="str">
        <f>+'INFO ENEL'!O2353</f>
        <v>Poste</v>
      </c>
      <c r="K2365" s="56" t="str">
        <f>+'INFO ENEL'!P2353</f>
        <v>Concreto</v>
      </c>
      <c r="L2365" s="56" t="str">
        <f>+'INFO ENEL'!Q2353</f>
        <v>PPC24</v>
      </c>
      <c r="M2365" s="55" t="str">
        <f>+IF(ISERROR(INDEX('Estructuras de Acero y Concreto'!$C$6:$C$577,MATCH(L2365,'Estructuras de Acero y Concreto'!$D$6:$D$577,0)))=FALSE,INDEX('Estructuras de Acero y Concreto'!$C$6:$C$577,MATCH(L2365,'Estructuras de Acero y Concreto'!$D$6:$D$577,0)),IF(ISERROR(INDEX('Estructuras de Madera'!$C$5:$C$122,MATCH(L2365,'Estructuras de Madera'!$D$5:$D$122,0)))=FALSE,INDEX('Estructuras de Madera'!$C$5:$C$122,MATCH(L2365,'Estructuras de Madera'!$D$5:$D$122,0)),INDEX(SICODI!$G$3:$G$2404,MATCH(L2365,SICODI!$G$3:$G$2404,0))))</f>
        <v>PPC24</v>
      </c>
      <c r="N2365" s="121" t="str">
        <f>+IF(ISERROR(VLOOKUP(M2365,'Resumen de precios LLTT'!$C$17:$D$3071,2,FALSE))=FALSE,VLOOKUP(M2365,'Resumen de precios LLTT'!$C$17:$D$3071,2,FALSE),VLOOKUP(M2365,SICODI!$G$3:$J$2404,2,FALSE))</f>
        <v>POSTE DE CONCRETO ARMADO DE 15/400/150/375</v>
      </c>
      <c r="O2365" s="58">
        <f>+IF(ISERROR(VLOOKUP(M2365,'Resumen de precios LLTT'!$C$17:$G$3071,5,FALSE))=FALSE,VLOOKUP(M2365,'Resumen de precios LLTT'!$C$17:$G$3071,5,FALSE),VLOOKUP(M2365,SICODI!$G$3:$J$2404,4,FALSE))</f>
        <v>476.76</v>
      </c>
      <c r="P2365" s="16">
        <f t="shared" si="330"/>
        <v>0.84299999999999997</v>
      </c>
      <c r="Q2365" s="78">
        <f t="shared" si="331"/>
        <v>878.66867999999999</v>
      </c>
      <c r="R2365" s="56">
        <v>0</v>
      </c>
      <c r="S2365" s="16">
        <f t="shared" si="332"/>
        <v>0.13400000000000001</v>
      </c>
      <c r="T2365" s="79">
        <f t="shared" si="333"/>
        <v>9.8118002600000001</v>
      </c>
      <c r="U2365" s="80">
        <f t="shared" si="334"/>
        <v>0.183</v>
      </c>
      <c r="V2365" s="81">
        <f t="shared" si="335"/>
        <v>1.7955594475800001</v>
      </c>
      <c r="W2365" s="79">
        <f t="shared" si="336"/>
        <v>0.60419904645994038</v>
      </c>
      <c r="X2365" s="60">
        <f t="shared" si="337"/>
        <v>0.6</v>
      </c>
      <c r="Y2365" s="56">
        <f>+'INFO ENEL'!R2353</f>
        <v>1</v>
      </c>
      <c r="Z2365" s="59">
        <f t="shared" si="338"/>
        <v>0.6</v>
      </c>
    </row>
    <row r="2366" spans="1:26" ht="15" customHeight="1" x14ac:dyDescent="0.25">
      <c r="A2366" s="55">
        <f>+'INFO ENEL'!A2354</f>
        <v>2349</v>
      </c>
      <c r="B2366" s="121" t="str">
        <f>+INDEX($B$8:$B$15,MATCH(L2366,$L$8:$L$15,0))</f>
        <v>SICODI</v>
      </c>
      <c r="C2366" s="56" t="str">
        <f>+'INFO ENEL'!B2354</f>
        <v>Lima</v>
      </c>
      <c r="D2366" s="56" t="str">
        <f>+'INFO ENEL'!D2354</f>
        <v>HUARAL (LIMA)</v>
      </c>
      <c r="E2366" s="56" t="str">
        <f>+'INFO ENEL'!D2354</f>
        <v>HUARAL (LIMA)</v>
      </c>
      <c r="F2366" s="50">
        <f>+'INFO ENEL'!E2354</f>
        <v>0</v>
      </c>
      <c r="G2366" s="56" t="str">
        <f>+'INFO ENEL'!L2354</f>
        <v>MT</v>
      </c>
      <c r="H2366" s="57">
        <f>+'INFO ENEL'!M2354</f>
        <v>141.19</v>
      </c>
      <c r="I2366" s="56">
        <f>+'INFO ENEL'!N2354</f>
        <v>15</v>
      </c>
      <c r="J2366" s="56" t="str">
        <f>+'INFO ENEL'!O2354</f>
        <v>Poste</v>
      </c>
      <c r="K2366" s="56" t="str">
        <f>+'INFO ENEL'!P2354</f>
        <v>Concreto</v>
      </c>
      <c r="L2366" s="56" t="str">
        <f>+'INFO ENEL'!Q2354</f>
        <v>PPC24</v>
      </c>
      <c r="M2366" s="55" t="str">
        <f>+IF(ISERROR(INDEX('Estructuras de Acero y Concreto'!$C$6:$C$577,MATCH(L2366,'Estructuras de Acero y Concreto'!$D$6:$D$577,0)))=FALSE,INDEX('Estructuras de Acero y Concreto'!$C$6:$C$577,MATCH(L2366,'Estructuras de Acero y Concreto'!$D$6:$D$577,0)),IF(ISERROR(INDEX('Estructuras de Madera'!$C$5:$C$122,MATCH(L2366,'Estructuras de Madera'!$D$5:$D$122,0)))=FALSE,INDEX('Estructuras de Madera'!$C$5:$C$122,MATCH(L2366,'Estructuras de Madera'!$D$5:$D$122,0)),INDEX(SICODI!$G$3:$G$2404,MATCH(L2366,SICODI!$G$3:$G$2404,0))))</f>
        <v>PPC24</v>
      </c>
      <c r="N2366" s="121" t="str">
        <f>+IF(ISERROR(VLOOKUP(M2366,'Resumen de precios LLTT'!$C$17:$D$3071,2,FALSE))=FALSE,VLOOKUP(M2366,'Resumen de precios LLTT'!$C$17:$D$3071,2,FALSE),VLOOKUP(M2366,SICODI!$G$3:$J$2404,2,FALSE))</f>
        <v>POSTE DE CONCRETO ARMADO DE 15/400/150/375</v>
      </c>
      <c r="O2366" s="58">
        <f>+IF(ISERROR(VLOOKUP(M2366,'Resumen de precios LLTT'!$C$17:$G$3071,5,FALSE))=FALSE,VLOOKUP(M2366,'Resumen de precios LLTT'!$C$17:$G$3071,5,FALSE),VLOOKUP(M2366,SICODI!$G$3:$J$2404,4,FALSE))</f>
        <v>476.76</v>
      </c>
      <c r="P2366" s="16">
        <f t="shared" si="330"/>
        <v>0.84299999999999997</v>
      </c>
      <c r="Q2366" s="78">
        <f t="shared" si="331"/>
        <v>878.66867999999999</v>
      </c>
      <c r="R2366" s="56">
        <v>0</v>
      </c>
      <c r="S2366" s="16">
        <f t="shared" si="332"/>
        <v>0.13400000000000001</v>
      </c>
      <c r="T2366" s="79">
        <f t="shared" si="333"/>
        <v>9.8118002600000001</v>
      </c>
      <c r="U2366" s="80">
        <f t="shared" si="334"/>
        <v>0.183</v>
      </c>
      <c r="V2366" s="81">
        <f t="shared" si="335"/>
        <v>1.7955594475800001</v>
      </c>
      <c r="W2366" s="79">
        <f t="shared" si="336"/>
        <v>0.60419904645994038</v>
      </c>
      <c r="X2366" s="60">
        <f t="shared" si="337"/>
        <v>0.6</v>
      </c>
      <c r="Y2366" s="56">
        <f>+'INFO ENEL'!R2354</f>
        <v>1</v>
      </c>
      <c r="Z2366" s="59">
        <f t="shared" si="338"/>
        <v>0.6</v>
      </c>
    </row>
    <row r="2367" spans="1:26" ht="15" customHeight="1" x14ac:dyDescent="0.25">
      <c r="A2367" s="55">
        <f>+'INFO ENEL'!A2355</f>
        <v>2350</v>
      </c>
      <c r="B2367" s="121" t="str">
        <f>+INDEX($B$8:$B$15,MATCH(L2367,$L$8:$L$15,0))</f>
        <v>SICODI</v>
      </c>
      <c r="C2367" s="56" t="str">
        <f>+'INFO ENEL'!B2355</f>
        <v>Lima</v>
      </c>
      <c r="D2367" s="56" t="str">
        <f>+'INFO ENEL'!D2355</f>
        <v>HUARAL (LIMA)</v>
      </c>
      <c r="E2367" s="56" t="str">
        <f>+'INFO ENEL'!D2355</f>
        <v>HUARAL (LIMA)</v>
      </c>
      <c r="F2367" s="50">
        <f>+'INFO ENEL'!E2355</f>
        <v>0</v>
      </c>
      <c r="G2367" s="56" t="str">
        <f>+'INFO ENEL'!L2355</f>
        <v>MT</v>
      </c>
      <c r="H2367" s="57">
        <f>+'INFO ENEL'!M2355</f>
        <v>139.27000000000001</v>
      </c>
      <c r="I2367" s="56">
        <f>+'INFO ENEL'!N2355</f>
        <v>15</v>
      </c>
      <c r="J2367" s="56" t="str">
        <f>+'INFO ENEL'!O2355</f>
        <v>Poste</v>
      </c>
      <c r="K2367" s="56" t="str">
        <f>+'INFO ENEL'!P2355</f>
        <v>Concreto</v>
      </c>
      <c r="L2367" s="56" t="str">
        <f>+'INFO ENEL'!Q2355</f>
        <v>PPC24</v>
      </c>
      <c r="M2367" s="55" t="str">
        <f>+IF(ISERROR(INDEX('Estructuras de Acero y Concreto'!$C$6:$C$577,MATCH(L2367,'Estructuras de Acero y Concreto'!$D$6:$D$577,0)))=FALSE,INDEX('Estructuras de Acero y Concreto'!$C$6:$C$577,MATCH(L2367,'Estructuras de Acero y Concreto'!$D$6:$D$577,0)),IF(ISERROR(INDEX('Estructuras de Madera'!$C$5:$C$122,MATCH(L2367,'Estructuras de Madera'!$D$5:$D$122,0)))=FALSE,INDEX('Estructuras de Madera'!$C$5:$C$122,MATCH(L2367,'Estructuras de Madera'!$D$5:$D$122,0)),INDEX(SICODI!$G$3:$G$2404,MATCH(L2367,SICODI!$G$3:$G$2404,0))))</f>
        <v>PPC24</v>
      </c>
      <c r="N2367" s="121" t="str">
        <f>+IF(ISERROR(VLOOKUP(M2367,'Resumen de precios LLTT'!$C$17:$D$3071,2,FALSE))=FALSE,VLOOKUP(M2367,'Resumen de precios LLTT'!$C$17:$D$3071,2,FALSE),VLOOKUP(M2367,SICODI!$G$3:$J$2404,2,FALSE))</f>
        <v>POSTE DE CONCRETO ARMADO DE 15/400/150/375</v>
      </c>
      <c r="O2367" s="58">
        <f>+IF(ISERROR(VLOOKUP(M2367,'Resumen de precios LLTT'!$C$17:$G$3071,5,FALSE))=FALSE,VLOOKUP(M2367,'Resumen de precios LLTT'!$C$17:$G$3071,5,FALSE),VLOOKUP(M2367,SICODI!$G$3:$J$2404,4,FALSE))</f>
        <v>476.76</v>
      </c>
      <c r="P2367" s="16">
        <f t="shared" si="330"/>
        <v>0.84299999999999997</v>
      </c>
      <c r="Q2367" s="78">
        <f t="shared" si="331"/>
        <v>878.66867999999999</v>
      </c>
      <c r="R2367" s="56">
        <v>0</v>
      </c>
      <c r="S2367" s="16">
        <f t="shared" si="332"/>
        <v>0.13400000000000001</v>
      </c>
      <c r="T2367" s="79">
        <f t="shared" si="333"/>
        <v>9.8118002600000001</v>
      </c>
      <c r="U2367" s="80">
        <f t="shared" si="334"/>
        <v>0.183</v>
      </c>
      <c r="V2367" s="81">
        <f t="shared" si="335"/>
        <v>1.7955594475800001</v>
      </c>
      <c r="W2367" s="79">
        <f t="shared" si="336"/>
        <v>0.60419904645994038</v>
      </c>
      <c r="X2367" s="60">
        <f t="shared" si="337"/>
        <v>0.6</v>
      </c>
      <c r="Y2367" s="56">
        <f>+'INFO ENEL'!R2355</f>
        <v>1</v>
      </c>
      <c r="Z2367" s="59">
        <f t="shared" si="338"/>
        <v>0.6</v>
      </c>
    </row>
    <row r="2368" spans="1:26" ht="15" customHeight="1" x14ac:dyDescent="0.25">
      <c r="A2368" s="55">
        <f>+'INFO ENEL'!A2356</f>
        <v>2351</v>
      </c>
      <c r="B2368" s="121" t="str">
        <f>+INDEX($B$8:$B$15,MATCH(L2368,$L$8:$L$15,0))</f>
        <v>SICODI</v>
      </c>
      <c r="C2368" s="56" t="str">
        <f>+'INFO ENEL'!B2356</f>
        <v>Lima</v>
      </c>
      <c r="D2368" s="56" t="str">
        <f>+'INFO ENEL'!D2356</f>
        <v>HUARAL (LIMA)</v>
      </c>
      <c r="E2368" s="56" t="str">
        <f>+'INFO ENEL'!D2356</f>
        <v>HUARAL (LIMA)</v>
      </c>
      <c r="F2368" s="50">
        <f>+'INFO ENEL'!E2356</f>
        <v>0</v>
      </c>
      <c r="G2368" s="56" t="str">
        <f>+'INFO ENEL'!L2356</f>
        <v>MT</v>
      </c>
      <c r="H2368" s="57">
        <f>+'INFO ENEL'!M2356</f>
        <v>118.23</v>
      </c>
      <c r="I2368" s="56">
        <f>+'INFO ENEL'!N2356</f>
        <v>15</v>
      </c>
      <c r="J2368" s="56" t="str">
        <f>+'INFO ENEL'!O2356</f>
        <v>Poste</v>
      </c>
      <c r="K2368" s="56" t="str">
        <f>+'INFO ENEL'!P2356</f>
        <v>Concreto</v>
      </c>
      <c r="L2368" s="56" t="str">
        <f>+'INFO ENEL'!Q2356</f>
        <v>PPC24</v>
      </c>
      <c r="M2368" s="55" t="str">
        <f>+IF(ISERROR(INDEX('Estructuras de Acero y Concreto'!$C$6:$C$577,MATCH(L2368,'Estructuras de Acero y Concreto'!$D$6:$D$577,0)))=FALSE,INDEX('Estructuras de Acero y Concreto'!$C$6:$C$577,MATCH(L2368,'Estructuras de Acero y Concreto'!$D$6:$D$577,0)),IF(ISERROR(INDEX('Estructuras de Madera'!$C$5:$C$122,MATCH(L2368,'Estructuras de Madera'!$D$5:$D$122,0)))=FALSE,INDEX('Estructuras de Madera'!$C$5:$C$122,MATCH(L2368,'Estructuras de Madera'!$D$5:$D$122,0)),INDEX(SICODI!$G$3:$G$2404,MATCH(L2368,SICODI!$G$3:$G$2404,0))))</f>
        <v>PPC24</v>
      </c>
      <c r="N2368" s="121" t="str">
        <f>+IF(ISERROR(VLOOKUP(M2368,'Resumen de precios LLTT'!$C$17:$D$3071,2,FALSE))=FALSE,VLOOKUP(M2368,'Resumen de precios LLTT'!$C$17:$D$3071,2,FALSE),VLOOKUP(M2368,SICODI!$G$3:$J$2404,2,FALSE))</f>
        <v>POSTE DE CONCRETO ARMADO DE 15/400/150/375</v>
      </c>
      <c r="O2368" s="58">
        <f>+IF(ISERROR(VLOOKUP(M2368,'Resumen de precios LLTT'!$C$17:$G$3071,5,FALSE))=FALSE,VLOOKUP(M2368,'Resumen de precios LLTT'!$C$17:$G$3071,5,FALSE),VLOOKUP(M2368,SICODI!$G$3:$J$2404,4,FALSE))</f>
        <v>476.76</v>
      </c>
      <c r="P2368" s="16">
        <f t="shared" si="330"/>
        <v>0.84299999999999997</v>
      </c>
      <c r="Q2368" s="78">
        <f t="shared" si="331"/>
        <v>878.66867999999999</v>
      </c>
      <c r="R2368" s="56">
        <v>0</v>
      </c>
      <c r="S2368" s="16">
        <f t="shared" si="332"/>
        <v>0.13400000000000001</v>
      </c>
      <c r="T2368" s="79">
        <f t="shared" si="333"/>
        <v>9.8118002600000001</v>
      </c>
      <c r="U2368" s="80">
        <f t="shared" si="334"/>
        <v>0.183</v>
      </c>
      <c r="V2368" s="81">
        <f t="shared" si="335"/>
        <v>1.7955594475800001</v>
      </c>
      <c r="W2368" s="79">
        <f t="shared" si="336"/>
        <v>0.60419904645994038</v>
      </c>
      <c r="X2368" s="60">
        <f t="shared" si="337"/>
        <v>0.6</v>
      </c>
      <c r="Y2368" s="56">
        <f>+'INFO ENEL'!R2356</f>
        <v>1</v>
      </c>
      <c r="Z2368" s="59">
        <f t="shared" si="338"/>
        <v>0.6</v>
      </c>
    </row>
    <row r="2369" spans="1:26" ht="15" customHeight="1" x14ac:dyDescent="0.25">
      <c r="A2369" s="55">
        <f>+'INFO ENEL'!A2357</f>
        <v>2352</v>
      </c>
      <c r="B2369" s="121" t="str">
        <f>+INDEX($B$8:$B$15,MATCH(L2369,$L$8:$L$15,0))</f>
        <v>SICODI</v>
      </c>
      <c r="C2369" s="56" t="str">
        <f>+'INFO ENEL'!B2357</f>
        <v>Lima</v>
      </c>
      <c r="D2369" s="56" t="str">
        <f>+'INFO ENEL'!D2357</f>
        <v>HUARAL (LIMA)</v>
      </c>
      <c r="E2369" s="56" t="str">
        <f>+'INFO ENEL'!D2357</f>
        <v>HUARAL (LIMA)</v>
      </c>
      <c r="F2369" s="50">
        <f>+'INFO ENEL'!E2357</f>
        <v>0</v>
      </c>
      <c r="G2369" s="56" t="str">
        <f>+'INFO ENEL'!L2357</f>
        <v>MT</v>
      </c>
      <c r="H2369" s="57">
        <f>+'INFO ENEL'!M2357</f>
        <v>113.08</v>
      </c>
      <c r="I2369" s="56">
        <f>+'INFO ENEL'!N2357</f>
        <v>15</v>
      </c>
      <c r="J2369" s="56" t="str">
        <f>+'INFO ENEL'!O2357</f>
        <v>Poste</v>
      </c>
      <c r="K2369" s="56" t="str">
        <f>+'INFO ENEL'!P2357</f>
        <v>Concreto</v>
      </c>
      <c r="L2369" s="56" t="str">
        <f>+'INFO ENEL'!Q2357</f>
        <v>PPC24</v>
      </c>
      <c r="M2369" s="55" t="str">
        <f>+IF(ISERROR(INDEX('Estructuras de Acero y Concreto'!$C$6:$C$577,MATCH(L2369,'Estructuras de Acero y Concreto'!$D$6:$D$577,0)))=FALSE,INDEX('Estructuras de Acero y Concreto'!$C$6:$C$577,MATCH(L2369,'Estructuras de Acero y Concreto'!$D$6:$D$577,0)),IF(ISERROR(INDEX('Estructuras de Madera'!$C$5:$C$122,MATCH(L2369,'Estructuras de Madera'!$D$5:$D$122,0)))=FALSE,INDEX('Estructuras de Madera'!$C$5:$C$122,MATCH(L2369,'Estructuras de Madera'!$D$5:$D$122,0)),INDEX(SICODI!$G$3:$G$2404,MATCH(L2369,SICODI!$G$3:$G$2404,0))))</f>
        <v>PPC24</v>
      </c>
      <c r="N2369" s="121" t="str">
        <f>+IF(ISERROR(VLOOKUP(M2369,'Resumen de precios LLTT'!$C$17:$D$3071,2,FALSE))=FALSE,VLOOKUP(M2369,'Resumen de precios LLTT'!$C$17:$D$3071,2,FALSE),VLOOKUP(M2369,SICODI!$G$3:$J$2404,2,FALSE))</f>
        <v>POSTE DE CONCRETO ARMADO DE 15/400/150/375</v>
      </c>
      <c r="O2369" s="58">
        <f>+IF(ISERROR(VLOOKUP(M2369,'Resumen de precios LLTT'!$C$17:$G$3071,5,FALSE))=FALSE,VLOOKUP(M2369,'Resumen de precios LLTT'!$C$17:$G$3071,5,FALSE),VLOOKUP(M2369,SICODI!$G$3:$J$2404,4,FALSE))</f>
        <v>476.76</v>
      </c>
      <c r="P2369" s="16">
        <f t="shared" si="330"/>
        <v>0.84299999999999997</v>
      </c>
      <c r="Q2369" s="78">
        <f t="shared" si="331"/>
        <v>878.66867999999999</v>
      </c>
      <c r="R2369" s="56">
        <v>0</v>
      </c>
      <c r="S2369" s="16">
        <f t="shared" si="332"/>
        <v>0.13400000000000001</v>
      </c>
      <c r="T2369" s="79">
        <f t="shared" si="333"/>
        <v>9.8118002600000001</v>
      </c>
      <c r="U2369" s="80">
        <f t="shared" si="334"/>
        <v>0.183</v>
      </c>
      <c r="V2369" s="81">
        <f t="shared" si="335"/>
        <v>1.7955594475800001</v>
      </c>
      <c r="W2369" s="79">
        <f t="shared" si="336"/>
        <v>0.60419904645994038</v>
      </c>
      <c r="X2369" s="60">
        <f t="shared" si="337"/>
        <v>0.6</v>
      </c>
      <c r="Y2369" s="56">
        <f>+'INFO ENEL'!R2357</f>
        <v>1</v>
      </c>
      <c r="Z2369" s="59">
        <f t="shared" si="338"/>
        <v>0.6</v>
      </c>
    </row>
    <row r="2370" spans="1:26" ht="15" customHeight="1" x14ac:dyDescent="0.25">
      <c r="A2370" s="55">
        <f>+'INFO ENEL'!A2358</f>
        <v>2353</v>
      </c>
      <c r="B2370" s="121" t="str">
        <f>+INDEX($B$8:$B$15,MATCH(L2370,$L$8:$L$15,0))</f>
        <v>SICODI</v>
      </c>
      <c r="C2370" s="56" t="str">
        <f>+'INFO ENEL'!B2358</f>
        <v>Lima</v>
      </c>
      <c r="D2370" s="56" t="str">
        <f>+'INFO ENEL'!D2358</f>
        <v>HUARAL (LIMA)</v>
      </c>
      <c r="E2370" s="56" t="str">
        <f>+'INFO ENEL'!D2358</f>
        <v>HUARAL (LIMA)</v>
      </c>
      <c r="F2370" s="50">
        <f>+'INFO ENEL'!E2358</f>
        <v>0</v>
      </c>
      <c r="G2370" s="56" t="str">
        <f>+'INFO ENEL'!L2358</f>
        <v>MT</v>
      </c>
      <c r="H2370" s="57">
        <f>+'INFO ENEL'!M2358</f>
        <v>124.44</v>
      </c>
      <c r="I2370" s="56">
        <f>+'INFO ENEL'!N2358</f>
        <v>15</v>
      </c>
      <c r="J2370" s="56" t="str">
        <f>+'INFO ENEL'!O2358</f>
        <v>Poste</v>
      </c>
      <c r="K2370" s="56" t="str">
        <f>+'INFO ENEL'!P2358</f>
        <v>Concreto</v>
      </c>
      <c r="L2370" s="56" t="str">
        <f>+'INFO ENEL'!Q2358</f>
        <v>PPC24</v>
      </c>
      <c r="M2370" s="55" t="str">
        <f>+IF(ISERROR(INDEX('Estructuras de Acero y Concreto'!$C$6:$C$577,MATCH(L2370,'Estructuras de Acero y Concreto'!$D$6:$D$577,0)))=FALSE,INDEX('Estructuras de Acero y Concreto'!$C$6:$C$577,MATCH(L2370,'Estructuras de Acero y Concreto'!$D$6:$D$577,0)),IF(ISERROR(INDEX('Estructuras de Madera'!$C$5:$C$122,MATCH(L2370,'Estructuras de Madera'!$D$5:$D$122,0)))=FALSE,INDEX('Estructuras de Madera'!$C$5:$C$122,MATCH(L2370,'Estructuras de Madera'!$D$5:$D$122,0)),INDEX(SICODI!$G$3:$G$2404,MATCH(L2370,SICODI!$G$3:$G$2404,0))))</f>
        <v>PPC24</v>
      </c>
      <c r="N2370" s="121" t="str">
        <f>+IF(ISERROR(VLOOKUP(M2370,'Resumen de precios LLTT'!$C$17:$D$3071,2,FALSE))=FALSE,VLOOKUP(M2370,'Resumen de precios LLTT'!$C$17:$D$3071,2,FALSE),VLOOKUP(M2370,SICODI!$G$3:$J$2404,2,FALSE))</f>
        <v>POSTE DE CONCRETO ARMADO DE 15/400/150/375</v>
      </c>
      <c r="O2370" s="58">
        <f>+IF(ISERROR(VLOOKUP(M2370,'Resumen de precios LLTT'!$C$17:$G$3071,5,FALSE))=FALSE,VLOOKUP(M2370,'Resumen de precios LLTT'!$C$17:$G$3071,5,FALSE),VLOOKUP(M2370,SICODI!$G$3:$J$2404,4,FALSE))</f>
        <v>476.76</v>
      </c>
      <c r="P2370" s="16">
        <f t="shared" si="330"/>
        <v>0.84299999999999997</v>
      </c>
      <c r="Q2370" s="78">
        <f t="shared" si="331"/>
        <v>878.66867999999999</v>
      </c>
      <c r="R2370" s="56">
        <v>0</v>
      </c>
      <c r="S2370" s="16">
        <f t="shared" si="332"/>
        <v>0.13400000000000001</v>
      </c>
      <c r="T2370" s="79">
        <f t="shared" si="333"/>
        <v>9.8118002600000001</v>
      </c>
      <c r="U2370" s="80">
        <f t="shared" si="334"/>
        <v>0.183</v>
      </c>
      <c r="V2370" s="81">
        <f t="shared" si="335"/>
        <v>1.7955594475800001</v>
      </c>
      <c r="W2370" s="79">
        <f t="shared" si="336"/>
        <v>0.60419904645994038</v>
      </c>
      <c r="X2370" s="60">
        <f t="shared" si="337"/>
        <v>0.6</v>
      </c>
      <c r="Y2370" s="56">
        <f>+'INFO ENEL'!R2358</f>
        <v>1</v>
      </c>
      <c r="Z2370" s="59">
        <f t="shared" si="338"/>
        <v>0.6</v>
      </c>
    </row>
    <row r="2371" spans="1:26" ht="15" customHeight="1" x14ac:dyDescent="0.25">
      <c r="A2371" s="55">
        <f>+'INFO ENEL'!A2359</f>
        <v>2354</v>
      </c>
      <c r="B2371" s="121" t="str">
        <f>+INDEX($B$8:$B$15,MATCH(L2371,$L$8:$L$15,0))</f>
        <v>SICODI</v>
      </c>
      <c r="C2371" s="56" t="str">
        <f>+'INFO ENEL'!B2359</f>
        <v>Lima</v>
      </c>
      <c r="D2371" s="56" t="str">
        <f>+'INFO ENEL'!D2359</f>
        <v>HUARAL (LIMA)</v>
      </c>
      <c r="E2371" s="56" t="str">
        <f>+'INFO ENEL'!D2359</f>
        <v>HUARAL (LIMA)</v>
      </c>
      <c r="F2371" s="50">
        <f>+'INFO ENEL'!E2359</f>
        <v>0</v>
      </c>
      <c r="G2371" s="56" t="str">
        <f>+'INFO ENEL'!L2359</f>
        <v>MT</v>
      </c>
      <c r="H2371" s="57">
        <f>+'INFO ENEL'!M2359</f>
        <v>125.34</v>
      </c>
      <c r="I2371" s="56">
        <f>+'INFO ENEL'!N2359</f>
        <v>15</v>
      </c>
      <c r="J2371" s="56" t="str">
        <f>+'INFO ENEL'!O2359</f>
        <v>Poste</v>
      </c>
      <c r="K2371" s="56" t="str">
        <f>+'INFO ENEL'!P2359</f>
        <v>Concreto</v>
      </c>
      <c r="L2371" s="56" t="str">
        <f>+'INFO ENEL'!Q2359</f>
        <v>PPC24</v>
      </c>
      <c r="M2371" s="55" t="str">
        <f>+IF(ISERROR(INDEX('Estructuras de Acero y Concreto'!$C$6:$C$577,MATCH(L2371,'Estructuras de Acero y Concreto'!$D$6:$D$577,0)))=FALSE,INDEX('Estructuras de Acero y Concreto'!$C$6:$C$577,MATCH(L2371,'Estructuras de Acero y Concreto'!$D$6:$D$577,0)),IF(ISERROR(INDEX('Estructuras de Madera'!$C$5:$C$122,MATCH(L2371,'Estructuras de Madera'!$D$5:$D$122,0)))=FALSE,INDEX('Estructuras de Madera'!$C$5:$C$122,MATCH(L2371,'Estructuras de Madera'!$D$5:$D$122,0)),INDEX(SICODI!$G$3:$G$2404,MATCH(L2371,SICODI!$G$3:$G$2404,0))))</f>
        <v>PPC24</v>
      </c>
      <c r="N2371" s="121" t="str">
        <f>+IF(ISERROR(VLOOKUP(M2371,'Resumen de precios LLTT'!$C$17:$D$3071,2,FALSE))=FALSE,VLOOKUP(M2371,'Resumen de precios LLTT'!$C$17:$D$3071,2,FALSE),VLOOKUP(M2371,SICODI!$G$3:$J$2404,2,FALSE))</f>
        <v>POSTE DE CONCRETO ARMADO DE 15/400/150/375</v>
      </c>
      <c r="O2371" s="58">
        <f>+IF(ISERROR(VLOOKUP(M2371,'Resumen de precios LLTT'!$C$17:$G$3071,5,FALSE))=FALSE,VLOOKUP(M2371,'Resumen de precios LLTT'!$C$17:$G$3071,5,FALSE),VLOOKUP(M2371,SICODI!$G$3:$J$2404,4,FALSE))</f>
        <v>476.76</v>
      </c>
      <c r="P2371" s="16">
        <f t="shared" si="330"/>
        <v>0.84299999999999997</v>
      </c>
      <c r="Q2371" s="78">
        <f t="shared" si="331"/>
        <v>878.66867999999999</v>
      </c>
      <c r="R2371" s="56">
        <v>0</v>
      </c>
      <c r="S2371" s="16">
        <f t="shared" si="332"/>
        <v>0.13400000000000001</v>
      </c>
      <c r="T2371" s="79">
        <f t="shared" si="333"/>
        <v>9.8118002600000001</v>
      </c>
      <c r="U2371" s="80">
        <f t="shared" si="334"/>
        <v>0.183</v>
      </c>
      <c r="V2371" s="81">
        <f t="shared" si="335"/>
        <v>1.7955594475800001</v>
      </c>
      <c r="W2371" s="79">
        <f t="shared" si="336"/>
        <v>0.60419904645994038</v>
      </c>
      <c r="X2371" s="60">
        <f t="shared" si="337"/>
        <v>0.6</v>
      </c>
      <c r="Y2371" s="56">
        <f>+'INFO ENEL'!R2359</f>
        <v>1</v>
      </c>
      <c r="Z2371" s="59">
        <f t="shared" si="338"/>
        <v>0.6</v>
      </c>
    </row>
    <row r="2372" spans="1:26" ht="15" customHeight="1" x14ac:dyDescent="0.25">
      <c r="A2372" s="55">
        <f>+'INFO ENEL'!A2360</f>
        <v>2355</v>
      </c>
      <c r="B2372" s="121" t="str">
        <f>+INDEX($B$8:$B$15,MATCH(L2372,$L$8:$L$15,0))</f>
        <v>SICODI</v>
      </c>
      <c r="C2372" s="56" t="str">
        <f>+'INFO ENEL'!B2360</f>
        <v>Lima</v>
      </c>
      <c r="D2372" s="56" t="str">
        <f>+'INFO ENEL'!D2360</f>
        <v>HUARAL (LIMA)</v>
      </c>
      <c r="E2372" s="56" t="str">
        <f>+'INFO ENEL'!D2360</f>
        <v>HUARAL (LIMA)</v>
      </c>
      <c r="F2372" s="50">
        <f>+'INFO ENEL'!E2360</f>
        <v>0</v>
      </c>
      <c r="G2372" s="56" t="str">
        <f>+'INFO ENEL'!L2360</f>
        <v>MT</v>
      </c>
      <c r="H2372" s="57">
        <f>+'INFO ENEL'!M2360</f>
        <v>125.17</v>
      </c>
      <c r="I2372" s="56">
        <f>+'INFO ENEL'!N2360</f>
        <v>15</v>
      </c>
      <c r="J2372" s="56" t="str">
        <f>+'INFO ENEL'!O2360</f>
        <v>Poste</v>
      </c>
      <c r="K2372" s="56" t="str">
        <f>+'INFO ENEL'!P2360</f>
        <v>Concreto</v>
      </c>
      <c r="L2372" s="56" t="str">
        <f>+'INFO ENEL'!Q2360</f>
        <v>PPC24</v>
      </c>
      <c r="M2372" s="55" t="str">
        <f>+IF(ISERROR(INDEX('Estructuras de Acero y Concreto'!$C$6:$C$577,MATCH(L2372,'Estructuras de Acero y Concreto'!$D$6:$D$577,0)))=FALSE,INDEX('Estructuras de Acero y Concreto'!$C$6:$C$577,MATCH(L2372,'Estructuras de Acero y Concreto'!$D$6:$D$577,0)),IF(ISERROR(INDEX('Estructuras de Madera'!$C$5:$C$122,MATCH(L2372,'Estructuras de Madera'!$D$5:$D$122,0)))=FALSE,INDEX('Estructuras de Madera'!$C$5:$C$122,MATCH(L2372,'Estructuras de Madera'!$D$5:$D$122,0)),INDEX(SICODI!$G$3:$G$2404,MATCH(L2372,SICODI!$G$3:$G$2404,0))))</f>
        <v>PPC24</v>
      </c>
      <c r="N2372" s="121" t="str">
        <f>+IF(ISERROR(VLOOKUP(M2372,'Resumen de precios LLTT'!$C$17:$D$3071,2,FALSE))=FALSE,VLOOKUP(M2372,'Resumen de precios LLTT'!$C$17:$D$3071,2,FALSE),VLOOKUP(M2372,SICODI!$G$3:$J$2404,2,FALSE))</f>
        <v>POSTE DE CONCRETO ARMADO DE 15/400/150/375</v>
      </c>
      <c r="O2372" s="58">
        <f>+IF(ISERROR(VLOOKUP(M2372,'Resumen de precios LLTT'!$C$17:$G$3071,5,FALSE))=FALSE,VLOOKUP(M2372,'Resumen de precios LLTT'!$C$17:$G$3071,5,FALSE),VLOOKUP(M2372,SICODI!$G$3:$J$2404,4,FALSE))</f>
        <v>476.76</v>
      </c>
      <c r="P2372" s="16">
        <f t="shared" si="330"/>
        <v>0.84299999999999997</v>
      </c>
      <c r="Q2372" s="78">
        <f t="shared" si="331"/>
        <v>878.66867999999999</v>
      </c>
      <c r="R2372" s="56">
        <v>0</v>
      </c>
      <c r="S2372" s="16">
        <f t="shared" si="332"/>
        <v>0.13400000000000001</v>
      </c>
      <c r="T2372" s="79">
        <f t="shared" si="333"/>
        <v>9.8118002600000001</v>
      </c>
      <c r="U2372" s="80">
        <f t="shared" si="334"/>
        <v>0.183</v>
      </c>
      <c r="V2372" s="81">
        <f t="shared" si="335"/>
        <v>1.7955594475800001</v>
      </c>
      <c r="W2372" s="79">
        <f t="shared" si="336"/>
        <v>0.60419904645994038</v>
      </c>
      <c r="X2372" s="60">
        <f t="shared" si="337"/>
        <v>0.6</v>
      </c>
      <c r="Y2372" s="56">
        <f>+'INFO ENEL'!R2360</f>
        <v>1</v>
      </c>
      <c r="Z2372" s="59">
        <f t="shared" si="338"/>
        <v>0.6</v>
      </c>
    </row>
    <row r="2373" spans="1:26" ht="15" customHeight="1" x14ac:dyDescent="0.25">
      <c r="A2373" s="55">
        <f>+'INFO ENEL'!A2361</f>
        <v>2356</v>
      </c>
      <c r="B2373" s="121" t="str">
        <f>+INDEX($B$8:$B$15,MATCH(L2373,$L$8:$L$15,0))</f>
        <v>SICODI</v>
      </c>
      <c r="C2373" s="56" t="str">
        <f>+'INFO ENEL'!B2361</f>
        <v>Lima</v>
      </c>
      <c r="D2373" s="56" t="str">
        <f>+'INFO ENEL'!D2361</f>
        <v>HUARAL (LIMA)</v>
      </c>
      <c r="E2373" s="56" t="str">
        <f>+'INFO ENEL'!D2361</f>
        <v>HUARAL (LIMA)</v>
      </c>
      <c r="F2373" s="50">
        <f>+'INFO ENEL'!E2361</f>
        <v>0</v>
      </c>
      <c r="G2373" s="56" t="str">
        <f>+'INFO ENEL'!L2361</f>
        <v>MT</v>
      </c>
      <c r="H2373" s="57">
        <f>+'INFO ENEL'!M2361</f>
        <v>120.06</v>
      </c>
      <c r="I2373" s="56">
        <f>+'INFO ENEL'!N2361</f>
        <v>15</v>
      </c>
      <c r="J2373" s="56" t="str">
        <f>+'INFO ENEL'!O2361</f>
        <v>Poste</v>
      </c>
      <c r="K2373" s="56" t="str">
        <f>+'INFO ENEL'!P2361</f>
        <v>Concreto</v>
      </c>
      <c r="L2373" s="56" t="str">
        <f>+'INFO ENEL'!Q2361</f>
        <v>PPC24</v>
      </c>
      <c r="M2373" s="55" t="str">
        <f>+IF(ISERROR(INDEX('Estructuras de Acero y Concreto'!$C$6:$C$577,MATCH(L2373,'Estructuras de Acero y Concreto'!$D$6:$D$577,0)))=FALSE,INDEX('Estructuras de Acero y Concreto'!$C$6:$C$577,MATCH(L2373,'Estructuras de Acero y Concreto'!$D$6:$D$577,0)),IF(ISERROR(INDEX('Estructuras de Madera'!$C$5:$C$122,MATCH(L2373,'Estructuras de Madera'!$D$5:$D$122,0)))=FALSE,INDEX('Estructuras de Madera'!$C$5:$C$122,MATCH(L2373,'Estructuras de Madera'!$D$5:$D$122,0)),INDEX(SICODI!$G$3:$G$2404,MATCH(L2373,SICODI!$G$3:$G$2404,0))))</f>
        <v>PPC24</v>
      </c>
      <c r="N2373" s="121" t="str">
        <f>+IF(ISERROR(VLOOKUP(M2373,'Resumen de precios LLTT'!$C$17:$D$3071,2,FALSE))=FALSE,VLOOKUP(M2373,'Resumen de precios LLTT'!$C$17:$D$3071,2,FALSE),VLOOKUP(M2373,SICODI!$G$3:$J$2404,2,FALSE))</f>
        <v>POSTE DE CONCRETO ARMADO DE 15/400/150/375</v>
      </c>
      <c r="O2373" s="58">
        <f>+IF(ISERROR(VLOOKUP(M2373,'Resumen de precios LLTT'!$C$17:$G$3071,5,FALSE))=FALSE,VLOOKUP(M2373,'Resumen de precios LLTT'!$C$17:$G$3071,5,FALSE),VLOOKUP(M2373,SICODI!$G$3:$J$2404,4,FALSE))</f>
        <v>476.76</v>
      </c>
      <c r="P2373" s="16">
        <f t="shared" si="330"/>
        <v>0.84299999999999997</v>
      </c>
      <c r="Q2373" s="78">
        <f t="shared" si="331"/>
        <v>878.66867999999999</v>
      </c>
      <c r="R2373" s="56">
        <v>0</v>
      </c>
      <c r="S2373" s="16">
        <f t="shared" si="332"/>
        <v>0.13400000000000001</v>
      </c>
      <c r="T2373" s="79">
        <f t="shared" si="333"/>
        <v>9.8118002600000001</v>
      </c>
      <c r="U2373" s="80">
        <f t="shared" si="334"/>
        <v>0.183</v>
      </c>
      <c r="V2373" s="81">
        <f t="shared" si="335"/>
        <v>1.7955594475800001</v>
      </c>
      <c r="W2373" s="79">
        <f t="shared" si="336"/>
        <v>0.60419904645994038</v>
      </c>
      <c r="X2373" s="60">
        <f t="shared" si="337"/>
        <v>0.6</v>
      </c>
      <c r="Y2373" s="56">
        <f>+'INFO ENEL'!R2361</f>
        <v>1</v>
      </c>
      <c r="Z2373" s="59">
        <f t="shared" si="338"/>
        <v>0.6</v>
      </c>
    </row>
    <row r="2374" spans="1:26" ht="15" customHeight="1" x14ac:dyDescent="0.25">
      <c r="A2374" s="55">
        <f>+'INFO ENEL'!A2362</f>
        <v>2357</v>
      </c>
      <c r="B2374" s="121" t="str">
        <f>+INDEX($B$8:$B$15,MATCH(L2374,$L$8:$L$15,0))</f>
        <v>SICODI</v>
      </c>
      <c r="C2374" s="56" t="str">
        <f>+'INFO ENEL'!B2362</f>
        <v>Lima</v>
      </c>
      <c r="D2374" s="56" t="str">
        <f>+'INFO ENEL'!D2362</f>
        <v>HUARAL (LIMA)</v>
      </c>
      <c r="E2374" s="56" t="str">
        <f>+'INFO ENEL'!D2362</f>
        <v>HUARAL (LIMA)</v>
      </c>
      <c r="F2374" s="50">
        <f>+'INFO ENEL'!E2362</f>
        <v>0</v>
      </c>
      <c r="G2374" s="56" t="str">
        <f>+'INFO ENEL'!L2362</f>
        <v>MT</v>
      </c>
      <c r="H2374" s="57">
        <f>+'INFO ENEL'!M2362</f>
        <v>84.94</v>
      </c>
      <c r="I2374" s="56">
        <f>+'INFO ENEL'!N2362</f>
        <v>15</v>
      </c>
      <c r="J2374" s="56" t="str">
        <f>+'INFO ENEL'!O2362</f>
        <v>Poste</v>
      </c>
      <c r="K2374" s="56" t="str">
        <f>+'INFO ENEL'!P2362</f>
        <v>Concreto</v>
      </c>
      <c r="L2374" s="56" t="str">
        <f>+'INFO ENEL'!Q2362</f>
        <v>PPC24</v>
      </c>
      <c r="M2374" s="55" t="str">
        <f>+IF(ISERROR(INDEX('Estructuras de Acero y Concreto'!$C$6:$C$577,MATCH(L2374,'Estructuras de Acero y Concreto'!$D$6:$D$577,0)))=FALSE,INDEX('Estructuras de Acero y Concreto'!$C$6:$C$577,MATCH(L2374,'Estructuras de Acero y Concreto'!$D$6:$D$577,0)),IF(ISERROR(INDEX('Estructuras de Madera'!$C$5:$C$122,MATCH(L2374,'Estructuras de Madera'!$D$5:$D$122,0)))=FALSE,INDEX('Estructuras de Madera'!$C$5:$C$122,MATCH(L2374,'Estructuras de Madera'!$D$5:$D$122,0)),INDEX(SICODI!$G$3:$G$2404,MATCH(L2374,SICODI!$G$3:$G$2404,0))))</f>
        <v>PPC24</v>
      </c>
      <c r="N2374" s="121" t="str">
        <f>+IF(ISERROR(VLOOKUP(M2374,'Resumen de precios LLTT'!$C$17:$D$3071,2,FALSE))=FALSE,VLOOKUP(M2374,'Resumen de precios LLTT'!$C$17:$D$3071,2,FALSE),VLOOKUP(M2374,SICODI!$G$3:$J$2404,2,FALSE))</f>
        <v>POSTE DE CONCRETO ARMADO DE 15/400/150/375</v>
      </c>
      <c r="O2374" s="58">
        <f>+IF(ISERROR(VLOOKUP(M2374,'Resumen de precios LLTT'!$C$17:$G$3071,5,FALSE))=FALSE,VLOOKUP(M2374,'Resumen de precios LLTT'!$C$17:$G$3071,5,FALSE),VLOOKUP(M2374,SICODI!$G$3:$J$2404,4,FALSE))</f>
        <v>476.76</v>
      </c>
      <c r="P2374" s="16">
        <f t="shared" si="330"/>
        <v>0.84299999999999997</v>
      </c>
      <c r="Q2374" s="78">
        <f t="shared" si="331"/>
        <v>878.66867999999999</v>
      </c>
      <c r="R2374" s="56">
        <v>0</v>
      </c>
      <c r="S2374" s="16">
        <f t="shared" si="332"/>
        <v>0.13400000000000001</v>
      </c>
      <c r="T2374" s="79">
        <f t="shared" si="333"/>
        <v>9.8118002600000001</v>
      </c>
      <c r="U2374" s="80">
        <f t="shared" si="334"/>
        <v>0.183</v>
      </c>
      <c r="V2374" s="81">
        <f t="shared" si="335"/>
        <v>1.7955594475800001</v>
      </c>
      <c r="W2374" s="79">
        <f t="shared" si="336"/>
        <v>0.60419904645994038</v>
      </c>
      <c r="X2374" s="60">
        <f t="shared" si="337"/>
        <v>0.6</v>
      </c>
      <c r="Y2374" s="56">
        <f>+'INFO ENEL'!R2362</f>
        <v>1</v>
      </c>
      <c r="Z2374" s="59">
        <f t="shared" si="338"/>
        <v>0.6</v>
      </c>
    </row>
    <row r="2375" spans="1:26" ht="15" customHeight="1" x14ac:dyDescent="0.25">
      <c r="A2375" s="55">
        <f>+'INFO ENEL'!A2363</f>
        <v>2358</v>
      </c>
      <c r="B2375" s="121" t="str">
        <f>+INDEX($B$8:$B$15,MATCH(L2375,$L$8:$L$15,0))</f>
        <v>SICODI</v>
      </c>
      <c r="C2375" s="56" t="str">
        <f>+'INFO ENEL'!B2363</f>
        <v>Lima</v>
      </c>
      <c r="D2375" s="56" t="str">
        <f>+'INFO ENEL'!D2363</f>
        <v>HUARAL (LIMA)</v>
      </c>
      <c r="E2375" s="56" t="str">
        <f>+'INFO ENEL'!D2363</f>
        <v>HUARAL (LIMA)</v>
      </c>
      <c r="F2375" s="50">
        <f>+'INFO ENEL'!E2363</f>
        <v>0</v>
      </c>
      <c r="G2375" s="56" t="str">
        <f>+'INFO ENEL'!L2363</f>
        <v>MT</v>
      </c>
      <c r="H2375" s="57">
        <f>+'INFO ENEL'!M2363</f>
        <v>35.04</v>
      </c>
      <c r="I2375" s="56">
        <f>+'INFO ENEL'!N2363</f>
        <v>15</v>
      </c>
      <c r="J2375" s="56" t="str">
        <f>+'INFO ENEL'!O2363</f>
        <v>Poste</v>
      </c>
      <c r="K2375" s="56" t="str">
        <f>+'INFO ENEL'!P2363</f>
        <v>Concreto</v>
      </c>
      <c r="L2375" s="56" t="str">
        <f>+'INFO ENEL'!Q2363</f>
        <v>PPC24</v>
      </c>
      <c r="M2375" s="55" t="str">
        <f>+IF(ISERROR(INDEX('Estructuras de Acero y Concreto'!$C$6:$C$577,MATCH(L2375,'Estructuras de Acero y Concreto'!$D$6:$D$577,0)))=FALSE,INDEX('Estructuras de Acero y Concreto'!$C$6:$C$577,MATCH(L2375,'Estructuras de Acero y Concreto'!$D$6:$D$577,0)),IF(ISERROR(INDEX('Estructuras de Madera'!$C$5:$C$122,MATCH(L2375,'Estructuras de Madera'!$D$5:$D$122,0)))=FALSE,INDEX('Estructuras de Madera'!$C$5:$C$122,MATCH(L2375,'Estructuras de Madera'!$D$5:$D$122,0)),INDEX(SICODI!$G$3:$G$2404,MATCH(L2375,SICODI!$G$3:$G$2404,0))))</f>
        <v>PPC24</v>
      </c>
      <c r="N2375" s="121" t="str">
        <f>+IF(ISERROR(VLOOKUP(M2375,'Resumen de precios LLTT'!$C$17:$D$3071,2,FALSE))=FALSE,VLOOKUP(M2375,'Resumen de precios LLTT'!$C$17:$D$3071,2,FALSE),VLOOKUP(M2375,SICODI!$G$3:$J$2404,2,FALSE))</f>
        <v>POSTE DE CONCRETO ARMADO DE 15/400/150/375</v>
      </c>
      <c r="O2375" s="58">
        <f>+IF(ISERROR(VLOOKUP(M2375,'Resumen de precios LLTT'!$C$17:$G$3071,5,FALSE))=FALSE,VLOOKUP(M2375,'Resumen de precios LLTT'!$C$17:$G$3071,5,FALSE),VLOOKUP(M2375,SICODI!$G$3:$J$2404,4,FALSE))</f>
        <v>476.76</v>
      </c>
      <c r="P2375" s="16">
        <f t="shared" si="330"/>
        <v>0.84299999999999997</v>
      </c>
      <c r="Q2375" s="78">
        <f t="shared" si="331"/>
        <v>878.66867999999999</v>
      </c>
      <c r="R2375" s="56">
        <v>0</v>
      </c>
      <c r="S2375" s="16">
        <f t="shared" si="332"/>
        <v>0.13400000000000001</v>
      </c>
      <c r="T2375" s="79">
        <f t="shared" si="333"/>
        <v>9.8118002600000001</v>
      </c>
      <c r="U2375" s="80">
        <f t="shared" si="334"/>
        <v>0.183</v>
      </c>
      <c r="V2375" s="81">
        <f t="shared" si="335"/>
        <v>1.7955594475800001</v>
      </c>
      <c r="W2375" s="79">
        <f t="shared" si="336"/>
        <v>0.60419904645994038</v>
      </c>
      <c r="X2375" s="60">
        <f t="shared" si="337"/>
        <v>0.6</v>
      </c>
      <c r="Y2375" s="56">
        <f>+'INFO ENEL'!R2363</f>
        <v>1</v>
      </c>
      <c r="Z2375" s="59">
        <f t="shared" si="338"/>
        <v>0.6</v>
      </c>
    </row>
    <row r="2376" spans="1:26" ht="15" customHeight="1" x14ac:dyDescent="0.25">
      <c r="A2376" s="55">
        <f>+'INFO ENEL'!A2364</f>
        <v>2359</v>
      </c>
      <c r="B2376" s="121" t="str">
        <f>+INDEX($B$8:$B$15,MATCH(L2376,$L$8:$L$15,0))</f>
        <v>SICODI</v>
      </c>
      <c r="C2376" s="56" t="str">
        <f>+'INFO ENEL'!B2364</f>
        <v>Lima</v>
      </c>
      <c r="D2376" s="56" t="str">
        <f>+'INFO ENEL'!D2364</f>
        <v>SAYAN (LIMA)</v>
      </c>
      <c r="E2376" s="56" t="str">
        <f>+'INFO ENEL'!D2364</f>
        <v>SAYAN (LIMA)</v>
      </c>
      <c r="F2376" s="50">
        <f>+'INFO ENEL'!E2364</f>
        <v>0</v>
      </c>
      <c r="G2376" s="56" t="str">
        <f>+'INFO ENEL'!L2364</f>
        <v>MT</v>
      </c>
      <c r="H2376" s="57">
        <f>+'INFO ENEL'!M2364</f>
        <v>19.02</v>
      </c>
      <c r="I2376" s="56">
        <f>+'INFO ENEL'!N2364</f>
        <v>15</v>
      </c>
      <c r="J2376" s="56" t="str">
        <f>+'INFO ENEL'!O2364</f>
        <v>Poste</v>
      </c>
      <c r="K2376" s="56" t="str">
        <f>+'INFO ENEL'!P2364</f>
        <v>Concreto</v>
      </c>
      <c r="L2376" s="56" t="str">
        <f>+'INFO ENEL'!Q2364</f>
        <v>PPC24</v>
      </c>
      <c r="M2376" s="55" t="str">
        <f>+IF(ISERROR(INDEX('Estructuras de Acero y Concreto'!$C$6:$C$577,MATCH(L2376,'Estructuras de Acero y Concreto'!$D$6:$D$577,0)))=FALSE,INDEX('Estructuras de Acero y Concreto'!$C$6:$C$577,MATCH(L2376,'Estructuras de Acero y Concreto'!$D$6:$D$577,0)),IF(ISERROR(INDEX('Estructuras de Madera'!$C$5:$C$122,MATCH(L2376,'Estructuras de Madera'!$D$5:$D$122,0)))=FALSE,INDEX('Estructuras de Madera'!$C$5:$C$122,MATCH(L2376,'Estructuras de Madera'!$D$5:$D$122,0)),INDEX(SICODI!$G$3:$G$2404,MATCH(L2376,SICODI!$G$3:$G$2404,0))))</f>
        <v>PPC24</v>
      </c>
      <c r="N2376" s="121" t="str">
        <f>+IF(ISERROR(VLOOKUP(M2376,'Resumen de precios LLTT'!$C$17:$D$3071,2,FALSE))=FALSE,VLOOKUP(M2376,'Resumen de precios LLTT'!$C$17:$D$3071,2,FALSE),VLOOKUP(M2376,SICODI!$G$3:$J$2404,2,FALSE))</f>
        <v>POSTE DE CONCRETO ARMADO DE 15/400/150/375</v>
      </c>
      <c r="O2376" s="58">
        <f>+IF(ISERROR(VLOOKUP(M2376,'Resumen de precios LLTT'!$C$17:$G$3071,5,FALSE))=FALSE,VLOOKUP(M2376,'Resumen de precios LLTT'!$C$17:$G$3071,5,FALSE),VLOOKUP(M2376,SICODI!$G$3:$J$2404,4,FALSE))</f>
        <v>476.76</v>
      </c>
      <c r="P2376" s="16">
        <f t="shared" si="330"/>
        <v>0.84299999999999997</v>
      </c>
      <c r="Q2376" s="78">
        <f t="shared" si="331"/>
        <v>878.66867999999999</v>
      </c>
      <c r="R2376" s="56">
        <v>0</v>
      </c>
      <c r="S2376" s="16">
        <f t="shared" si="332"/>
        <v>0.13400000000000001</v>
      </c>
      <c r="T2376" s="79">
        <f t="shared" si="333"/>
        <v>9.8118002600000001</v>
      </c>
      <c r="U2376" s="80">
        <f t="shared" si="334"/>
        <v>0.183</v>
      </c>
      <c r="V2376" s="81">
        <f t="shared" si="335"/>
        <v>1.7955594475800001</v>
      </c>
      <c r="W2376" s="79">
        <f t="shared" si="336"/>
        <v>0.60419904645994038</v>
      </c>
      <c r="X2376" s="60">
        <f t="shared" si="337"/>
        <v>0.6</v>
      </c>
      <c r="Y2376" s="56">
        <f>+'INFO ENEL'!R2364</f>
        <v>1</v>
      </c>
      <c r="Z2376" s="59">
        <f t="shared" si="338"/>
        <v>0.6</v>
      </c>
    </row>
    <row r="2377" spans="1:26" ht="15" customHeight="1" x14ac:dyDescent="0.25">
      <c r="A2377" s="55">
        <f>+'INFO ENEL'!A2365</f>
        <v>2360</v>
      </c>
      <c r="B2377" s="121" t="str">
        <f>+INDEX($B$8:$B$15,MATCH(L2377,$L$8:$L$15,0))</f>
        <v>SICODI</v>
      </c>
      <c r="C2377" s="56" t="str">
        <f>+'INFO ENEL'!B2365</f>
        <v>Lima</v>
      </c>
      <c r="D2377" s="56" t="str">
        <f>+'INFO ENEL'!D2365</f>
        <v>Lima</v>
      </c>
      <c r="E2377" s="56" t="str">
        <f>+'INFO ENEL'!D2365</f>
        <v>Lima</v>
      </c>
      <c r="F2377" s="50">
        <f>+'INFO ENEL'!E2365</f>
        <v>0</v>
      </c>
      <c r="G2377" s="56" t="str">
        <f>+'INFO ENEL'!L2365</f>
        <v>BT</v>
      </c>
      <c r="H2377" s="57">
        <f>+'INFO ENEL'!M2365</f>
        <v>0</v>
      </c>
      <c r="I2377" s="56">
        <f>+'INFO ENEL'!N2365</f>
        <v>11</v>
      </c>
      <c r="J2377" s="56" t="str">
        <f>+'INFO ENEL'!O2365</f>
        <v>Poste</v>
      </c>
      <c r="K2377" s="56" t="str">
        <f>+'INFO ENEL'!P2365</f>
        <v>Concreto</v>
      </c>
      <c r="L2377" s="56" t="str">
        <f>+'INFO ENEL'!Q2365</f>
        <v>PPC40</v>
      </c>
      <c r="M2377" s="55" t="str">
        <f>+IF(ISERROR(INDEX('Estructuras de Acero y Concreto'!$C$6:$C$577,MATCH(L2377,'Estructuras de Acero y Concreto'!$D$6:$D$577,0)))=FALSE,INDEX('Estructuras de Acero y Concreto'!$C$6:$C$577,MATCH(L2377,'Estructuras de Acero y Concreto'!$D$6:$D$577,0)),IF(ISERROR(INDEX('Estructuras de Madera'!$C$5:$C$122,MATCH(L2377,'Estructuras de Madera'!$D$5:$D$122,0)))=FALSE,INDEX('Estructuras de Madera'!$C$5:$C$122,MATCH(L2377,'Estructuras de Madera'!$D$5:$D$122,0)),INDEX(SICODI!$G$3:$G$2404,MATCH(L2377,SICODI!$G$3:$G$2404,0))))</f>
        <v>PPC40</v>
      </c>
      <c r="N2377" s="121" t="str">
        <f>+IF(ISERROR(VLOOKUP(M2377,'Resumen de precios LLTT'!$C$17:$D$3071,2,FALSE))=FALSE,VLOOKUP(M2377,'Resumen de precios LLTT'!$C$17:$D$3071,2,FALSE),VLOOKUP(M2377,SICODI!$G$3:$J$2404,2,FALSE))</f>
        <v>POSTE DE CONCRETO ARMADO PARA A. P. 11/200/120/285</v>
      </c>
      <c r="O2377" s="58">
        <f>+IF(ISERROR(VLOOKUP(M2377,'Resumen de precios LLTT'!$C$17:$G$3071,5,FALSE))=FALSE,VLOOKUP(M2377,'Resumen de precios LLTT'!$C$17:$G$3071,5,FALSE),VLOOKUP(M2377,SICODI!$G$3:$J$2404,4,FALSE))</f>
        <v>206.03</v>
      </c>
      <c r="P2377" s="16">
        <f t="shared" ref="P2377:P2440" si="339">IF(G2377="BT", $P$2, $P$3)</f>
        <v>0.77</v>
      </c>
      <c r="Q2377" s="78">
        <f t="shared" ref="Q2377:Q2440" si="340">O2377*(P2377+1)</f>
        <v>364.67310000000003</v>
      </c>
      <c r="R2377" s="56">
        <v>0</v>
      </c>
      <c r="S2377" s="16">
        <f t="shared" ref="S2377:S2440" si="341">IF(G2377="BT", ($S$2), ($S$3))</f>
        <v>7.2000000000000008E-2</v>
      </c>
      <c r="T2377" s="79">
        <f t="shared" ref="T2377:T2440" si="342">(Q2377*S2377)/12</f>
        <v>2.1880386000000005</v>
      </c>
      <c r="U2377" s="80">
        <f t="shared" ref="U2377:U2440" si="343">IF(G2377="BT", ($U$2), ($U$3))</f>
        <v>0.2</v>
      </c>
      <c r="V2377" s="81">
        <f t="shared" ref="V2377:V2440" si="344">T2377*U2377</f>
        <v>0.43760772000000014</v>
      </c>
      <c r="W2377" s="79">
        <f t="shared" ref="W2377:W2440" si="345">(V2377*(1/3)*(1+$Y$2))+R2377</f>
        <v>0.14725336301388503</v>
      </c>
      <c r="X2377" s="60">
        <f t="shared" si="337"/>
        <v>0.1</v>
      </c>
      <c r="Y2377" s="56">
        <f>+'INFO ENEL'!R2365</f>
        <v>4</v>
      </c>
      <c r="Z2377" s="59">
        <f t="shared" si="338"/>
        <v>0.4</v>
      </c>
    </row>
    <row r="2378" spans="1:26" ht="15" customHeight="1" x14ac:dyDescent="0.25">
      <c r="A2378" s="55">
        <f>+'INFO ENEL'!A2366</f>
        <v>2361</v>
      </c>
      <c r="B2378" s="121" t="str">
        <f>+INDEX($B$8:$B$15,MATCH(L2378,$L$8:$L$15,0))</f>
        <v>SICODI</v>
      </c>
      <c r="C2378" s="56" t="str">
        <f>+'INFO ENEL'!B2366</f>
        <v>Lima</v>
      </c>
      <c r="D2378" s="56" t="str">
        <f>+'INFO ENEL'!D2366</f>
        <v>HUARAL (LIMA)</v>
      </c>
      <c r="E2378" s="56" t="str">
        <f>+'INFO ENEL'!D2366</f>
        <v>HUARAL (LIMA)</v>
      </c>
      <c r="F2378" s="50">
        <f>+'INFO ENEL'!E2366</f>
        <v>0</v>
      </c>
      <c r="G2378" s="56" t="str">
        <f>+'INFO ENEL'!L2366</f>
        <v>BT</v>
      </c>
      <c r="H2378" s="57">
        <f>+'INFO ENEL'!M2366</f>
        <v>31.86</v>
      </c>
      <c r="I2378" s="56">
        <f>+'INFO ENEL'!N2366</f>
        <v>9</v>
      </c>
      <c r="J2378" s="56" t="str">
        <f>+'INFO ENEL'!O2366</f>
        <v>Poste</v>
      </c>
      <c r="K2378" s="56" t="str">
        <f>+'INFO ENEL'!P2366</f>
        <v>Concreto</v>
      </c>
      <c r="L2378" s="56" t="str">
        <f>+'INFO ENEL'!Q2366</f>
        <v>PPC38</v>
      </c>
      <c r="M2378" s="55" t="str">
        <f>+IF(ISERROR(INDEX('Estructuras de Acero y Concreto'!$C$6:$C$577,MATCH(L2378,'Estructuras de Acero y Concreto'!$D$6:$D$577,0)))=FALSE,INDEX('Estructuras de Acero y Concreto'!$C$6:$C$577,MATCH(L2378,'Estructuras de Acero y Concreto'!$D$6:$D$577,0)),IF(ISERROR(INDEX('Estructuras de Madera'!$C$5:$C$122,MATCH(L2378,'Estructuras de Madera'!$D$5:$D$122,0)))=FALSE,INDEX('Estructuras de Madera'!$C$5:$C$122,MATCH(L2378,'Estructuras de Madera'!$D$5:$D$122,0)),INDEX(SICODI!$G$3:$G$2404,MATCH(L2378,SICODI!$G$3:$G$2404,0))))</f>
        <v>PPC38</v>
      </c>
      <c r="N2378" s="121" t="str">
        <f>+IF(ISERROR(VLOOKUP(M2378,'Resumen de precios LLTT'!$C$17:$D$3071,2,FALSE))=FALSE,VLOOKUP(M2378,'Resumen de precios LLTT'!$C$17:$D$3071,2,FALSE),VLOOKUP(M2378,SICODI!$G$3:$J$2404,2,FALSE))</f>
        <v>POSTE DE CONCRETO ARMADO PARA A. P.  9/200/120/245</v>
      </c>
      <c r="O2378" s="58">
        <f>+IF(ISERROR(VLOOKUP(M2378,'Resumen de precios LLTT'!$C$17:$G$3071,5,FALSE))=FALSE,VLOOKUP(M2378,'Resumen de precios LLTT'!$C$17:$G$3071,5,FALSE),VLOOKUP(M2378,SICODI!$G$3:$J$2404,4,FALSE))</f>
        <v>159.16999999999999</v>
      </c>
      <c r="P2378" s="16">
        <f t="shared" si="339"/>
        <v>0.77</v>
      </c>
      <c r="Q2378" s="78">
        <f t="shared" si="340"/>
        <v>281.73089999999996</v>
      </c>
      <c r="R2378" s="56">
        <v>0</v>
      </c>
      <c r="S2378" s="16">
        <f t="shared" si="341"/>
        <v>7.2000000000000008E-2</v>
      </c>
      <c r="T2378" s="79">
        <f t="shared" si="342"/>
        <v>1.6903854</v>
      </c>
      <c r="U2378" s="80">
        <f t="shared" si="343"/>
        <v>0.2</v>
      </c>
      <c r="V2378" s="81">
        <f t="shared" si="344"/>
        <v>0.33807708000000003</v>
      </c>
      <c r="W2378" s="79">
        <f t="shared" si="345"/>
        <v>0.1137616744693495</v>
      </c>
      <c r="X2378" s="60">
        <f t="shared" si="337"/>
        <v>0.1</v>
      </c>
      <c r="Y2378" s="56">
        <f>+'INFO ENEL'!R2366</f>
        <v>4</v>
      </c>
      <c r="Z2378" s="59">
        <f t="shared" si="338"/>
        <v>0.4</v>
      </c>
    </row>
    <row r="2379" spans="1:26" ht="15" customHeight="1" x14ac:dyDescent="0.25">
      <c r="A2379" s="55">
        <f>+'INFO ENEL'!A2367</f>
        <v>2362</v>
      </c>
      <c r="B2379" s="121" t="str">
        <f>+INDEX($B$8:$B$15,MATCH(L2379,$L$8:$L$15,0))</f>
        <v>SICODI</v>
      </c>
      <c r="C2379" s="56" t="str">
        <f>+'INFO ENEL'!B2367</f>
        <v>Lima</v>
      </c>
      <c r="D2379" s="56" t="str">
        <f>+'INFO ENEL'!D2367</f>
        <v>HUARAL (LIMA)</v>
      </c>
      <c r="E2379" s="56" t="str">
        <f>+'INFO ENEL'!D2367</f>
        <v>HUARAL (LIMA)</v>
      </c>
      <c r="F2379" s="50">
        <f>+'INFO ENEL'!E2367</f>
        <v>0</v>
      </c>
      <c r="G2379" s="56" t="str">
        <f>+'INFO ENEL'!L2367</f>
        <v>BT</v>
      </c>
      <c r="H2379" s="57">
        <f>+'INFO ENEL'!M2367</f>
        <v>25.41</v>
      </c>
      <c r="I2379" s="56">
        <f>+'INFO ENEL'!N2367</f>
        <v>9</v>
      </c>
      <c r="J2379" s="56" t="str">
        <f>+'INFO ENEL'!O2367</f>
        <v>Poste</v>
      </c>
      <c r="K2379" s="56" t="str">
        <f>+'INFO ENEL'!P2367</f>
        <v>Concreto</v>
      </c>
      <c r="L2379" s="56" t="str">
        <f>+'INFO ENEL'!Q2367</f>
        <v>PPC38</v>
      </c>
      <c r="M2379" s="55" t="str">
        <f>+IF(ISERROR(INDEX('Estructuras de Acero y Concreto'!$C$6:$C$577,MATCH(L2379,'Estructuras de Acero y Concreto'!$D$6:$D$577,0)))=FALSE,INDEX('Estructuras de Acero y Concreto'!$C$6:$C$577,MATCH(L2379,'Estructuras de Acero y Concreto'!$D$6:$D$577,0)),IF(ISERROR(INDEX('Estructuras de Madera'!$C$5:$C$122,MATCH(L2379,'Estructuras de Madera'!$D$5:$D$122,0)))=FALSE,INDEX('Estructuras de Madera'!$C$5:$C$122,MATCH(L2379,'Estructuras de Madera'!$D$5:$D$122,0)),INDEX(SICODI!$G$3:$G$2404,MATCH(L2379,SICODI!$G$3:$G$2404,0))))</f>
        <v>PPC38</v>
      </c>
      <c r="N2379" s="121" t="str">
        <f>+IF(ISERROR(VLOOKUP(M2379,'Resumen de precios LLTT'!$C$17:$D$3071,2,FALSE))=FALSE,VLOOKUP(M2379,'Resumen de precios LLTT'!$C$17:$D$3071,2,FALSE),VLOOKUP(M2379,SICODI!$G$3:$J$2404,2,FALSE))</f>
        <v>POSTE DE CONCRETO ARMADO PARA A. P.  9/200/120/245</v>
      </c>
      <c r="O2379" s="58">
        <f>+IF(ISERROR(VLOOKUP(M2379,'Resumen de precios LLTT'!$C$17:$G$3071,5,FALSE))=FALSE,VLOOKUP(M2379,'Resumen de precios LLTT'!$C$17:$G$3071,5,FALSE),VLOOKUP(M2379,SICODI!$G$3:$J$2404,4,FALSE))</f>
        <v>159.16999999999999</v>
      </c>
      <c r="P2379" s="16">
        <f t="shared" si="339"/>
        <v>0.77</v>
      </c>
      <c r="Q2379" s="78">
        <f t="shared" si="340"/>
        <v>281.73089999999996</v>
      </c>
      <c r="R2379" s="56">
        <v>0</v>
      </c>
      <c r="S2379" s="16">
        <f t="shared" si="341"/>
        <v>7.2000000000000008E-2</v>
      </c>
      <c r="T2379" s="79">
        <f t="shared" si="342"/>
        <v>1.6903854</v>
      </c>
      <c r="U2379" s="80">
        <f t="shared" si="343"/>
        <v>0.2</v>
      </c>
      <c r="V2379" s="81">
        <f t="shared" si="344"/>
        <v>0.33807708000000003</v>
      </c>
      <c r="W2379" s="79">
        <f t="shared" si="345"/>
        <v>0.1137616744693495</v>
      </c>
      <c r="X2379" s="60">
        <f t="shared" si="337"/>
        <v>0.1</v>
      </c>
      <c r="Y2379" s="56">
        <f>+'INFO ENEL'!R2367</f>
        <v>4</v>
      </c>
      <c r="Z2379" s="59">
        <f t="shared" si="338"/>
        <v>0.4</v>
      </c>
    </row>
    <row r="2380" spans="1:26" ht="15" customHeight="1" x14ac:dyDescent="0.25">
      <c r="A2380" s="55">
        <f>+'INFO ENEL'!A2368</f>
        <v>2363</v>
      </c>
      <c r="B2380" s="121" t="str">
        <f>+INDEX($B$8:$B$15,MATCH(L2380,$L$8:$L$15,0))</f>
        <v>SICODI</v>
      </c>
      <c r="C2380" s="56" t="str">
        <f>+'INFO ENEL'!B2368</f>
        <v>Lima</v>
      </c>
      <c r="D2380" s="56" t="str">
        <f>+'INFO ENEL'!D2368</f>
        <v>HUARAL (LIMA)</v>
      </c>
      <c r="E2380" s="56" t="str">
        <f>+'INFO ENEL'!D2368</f>
        <v>HUARAL (LIMA)</v>
      </c>
      <c r="F2380" s="50">
        <f>+'INFO ENEL'!E2368</f>
        <v>0</v>
      </c>
      <c r="G2380" s="56" t="str">
        <f>+'INFO ENEL'!L2368</f>
        <v>BT</v>
      </c>
      <c r="H2380" s="57">
        <f>+'INFO ENEL'!M2368</f>
        <v>22.37</v>
      </c>
      <c r="I2380" s="56">
        <f>+'INFO ENEL'!N2368</f>
        <v>9</v>
      </c>
      <c r="J2380" s="56" t="str">
        <f>+'INFO ENEL'!O2368</f>
        <v>Poste</v>
      </c>
      <c r="K2380" s="56" t="str">
        <f>+'INFO ENEL'!P2368</f>
        <v>Concreto</v>
      </c>
      <c r="L2380" s="56" t="str">
        <f>+'INFO ENEL'!Q2368</f>
        <v>PPC38</v>
      </c>
      <c r="M2380" s="55" t="str">
        <f>+IF(ISERROR(INDEX('Estructuras de Acero y Concreto'!$C$6:$C$577,MATCH(L2380,'Estructuras de Acero y Concreto'!$D$6:$D$577,0)))=FALSE,INDEX('Estructuras de Acero y Concreto'!$C$6:$C$577,MATCH(L2380,'Estructuras de Acero y Concreto'!$D$6:$D$577,0)),IF(ISERROR(INDEX('Estructuras de Madera'!$C$5:$C$122,MATCH(L2380,'Estructuras de Madera'!$D$5:$D$122,0)))=FALSE,INDEX('Estructuras de Madera'!$C$5:$C$122,MATCH(L2380,'Estructuras de Madera'!$D$5:$D$122,0)),INDEX(SICODI!$G$3:$G$2404,MATCH(L2380,SICODI!$G$3:$G$2404,0))))</f>
        <v>PPC38</v>
      </c>
      <c r="N2380" s="121" t="str">
        <f>+IF(ISERROR(VLOOKUP(M2380,'Resumen de precios LLTT'!$C$17:$D$3071,2,FALSE))=FALSE,VLOOKUP(M2380,'Resumen de precios LLTT'!$C$17:$D$3071,2,FALSE),VLOOKUP(M2380,SICODI!$G$3:$J$2404,2,FALSE))</f>
        <v>POSTE DE CONCRETO ARMADO PARA A. P.  9/200/120/245</v>
      </c>
      <c r="O2380" s="58">
        <f>+IF(ISERROR(VLOOKUP(M2380,'Resumen de precios LLTT'!$C$17:$G$3071,5,FALSE))=FALSE,VLOOKUP(M2380,'Resumen de precios LLTT'!$C$17:$G$3071,5,FALSE),VLOOKUP(M2380,SICODI!$G$3:$J$2404,4,FALSE))</f>
        <v>159.16999999999999</v>
      </c>
      <c r="P2380" s="16">
        <f t="shared" si="339"/>
        <v>0.77</v>
      </c>
      <c r="Q2380" s="78">
        <f t="shared" si="340"/>
        <v>281.73089999999996</v>
      </c>
      <c r="R2380" s="56">
        <v>0</v>
      </c>
      <c r="S2380" s="16">
        <f t="shared" si="341"/>
        <v>7.2000000000000008E-2</v>
      </c>
      <c r="T2380" s="79">
        <f t="shared" si="342"/>
        <v>1.6903854</v>
      </c>
      <c r="U2380" s="80">
        <f t="shared" si="343"/>
        <v>0.2</v>
      </c>
      <c r="V2380" s="81">
        <f t="shared" si="344"/>
        <v>0.33807708000000003</v>
      </c>
      <c r="W2380" s="79">
        <f t="shared" si="345"/>
        <v>0.1137616744693495</v>
      </c>
      <c r="X2380" s="60">
        <f t="shared" si="337"/>
        <v>0.1</v>
      </c>
      <c r="Y2380" s="56">
        <f>+'INFO ENEL'!R2368</f>
        <v>4</v>
      </c>
      <c r="Z2380" s="59">
        <f t="shared" si="338"/>
        <v>0.4</v>
      </c>
    </row>
    <row r="2381" spans="1:26" ht="15" customHeight="1" x14ac:dyDescent="0.25">
      <c r="A2381" s="55">
        <f>+'INFO ENEL'!A2369</f>
        <v>2364</v>
      </c>
      <c r="B2381" s="121" t="str">
        <f>+INDEX($B$8:$B$15,MATCH(L2381,$L$8:$L$15,0))</f>
        <v>SICODI</v>
      </c>
      <c r="C2381" s="56" t="str">
        <f>+'INFO ENEL'!B2369</f>
        <v>Lima</v>
      </c>
      <c r="D2381" s="56" t="str">
        <f>+'INFO ENEL'!D2369</f>
        <v>HUARAL (LIMA)</v>
      </c>
      <c r="E2381" s="56" t="str">
        <f>+'INFO ENEL'!D2369</f>
        <v>HUARAL (LIMA)</v>
      </c>
      <c r="F2381" s="50">
        <f>+'INFO ENEL'!E2369</f>
        <v>0</v>
      </c>
      <c r="G2381" s="56" t="str">
        <f>+'INFO ENEL'!L2369</f>
        <v>BT</v>
      </c>
      <c r="H2381" s="57">
        <f>+'INFO ENEL'!M2369</f>
        <v>25.51</v>
      </c>
      <c r="I2381" s="56">
        <f>+'INFO ENEL'!N2369</f>
        <v>9</v>
      </c>
      <c r="J2381" s="56" t="str">
        <f>+'INFO ENEL'!O2369</f>
        <v>Poste</v>
      </c>
      <c r="K2381" s="56" t="str">
        <f>+'INFO ENEL'!P2369</f>
        <v>Concreto</v>
      </c>
      <c r="L2381" s="56" t="str">
        <f>+'INFO ENEL'!Q2369</f>
        <v>PPC38</v>
      </c>
      <c r="M2381" s="55" t="str">
        <f>+IF(ISERROR(INDEX('Estructuras de Acero y Concreto'!$C$6:$C$577,MATCH(L2381,'Estructuras de Acero y Concreto'!$D$6:$D$577,0)))=FALSE,INDEX('Estructuras de Acero y Concreto'!$C$6:$C$577,MATCH(L2381,'Estructuras de Acero y Concreto'!$D$6:$D$577,0)),IF(ISERROR(INDEX('Estructuras de Madera'!$C$5:$C$122,MATCH(L2381,'Estructuras de Madera'!$D$5:$D$122,0)))=FALSE,INDEX('Estructuras de Madera'!$C$5:$C$122,MATCH(L2381,'Estructuras de Madera'!$D$5:$D$122,0)),INDEX(SICODI!$G$3:$G$2404,MATCH(L2381,SICODI!$G$3:$G$2404,0))))</f>
        <v>PPC38</v>
      </c>
      <c r="N2381" s="121" t="str">
        <f>+IF(ISERROR(VLOOKUP(M2381,'Resumen de precios LLTT'!$C$17:$D$3071,2,FALSE))=FALSE,VLOOKUP(M2381,'Resumen de precios LLTT'!$C$17:$D$3071,2,FALSE),VLOOKUP(M2381,SICODI!$G$3:$J$2404,2,FALSE))</f>
        <v>POSTE DE CONCRETO ARMADO PARA A. P.  9/200/120/245</v>
      </c>
      <c r="O2381" s="58">
        <f>+IF(ISERROR(VLOOKUP(M2381,'Resumen de precios LLTT'!$C$17:$G$3071,5,FALSE))=FALSE,VLOOKUP(M2381,'Resumen de precios LLTT'!$C$17:$G$3071,5,FALSE),VLOOKUP(M2381,SICODI!$G$3:$J$2404,4,FALSE))</f>
        <v>159.16999999999999</v>
      </c>
      <c r="P2381" s="16">
        <f t="shared" si="339"/>
        <v>0.77</v>
      </c>
      <c r="Q2381" s="78">
        <f t="shared" si="340"/>
        <v>281.73089999999996</v>
      </c>
      <c r="R2381" s="56">
        <v>0</v>
      </c>
      <c r="S2381" s="16">
        <f t="shared" si="341"/>
        <v>7.2000000000000008E-2</v>
      </c>
      <c r="T2381" s="79">
        <f t="shared" si="342"/>
        <v>1.6903854</v>
      </c>
      <c r="U2381" s="80">
        <f t="shared" si="343"/>
        <v>0.2</v>
      </c>
      <c r="V2381" s="81">
        <f t="shared" si="344"/>
        <v>0.33807708000000003</v>
      </c>
      <c r="W2381" s="79">
        <f t="shared" si="345"/>
        <v>0.1137616744693495</v>
      </c>
      <c r="X2381" s="60">
        <f t="shared" si="337"/>
        <v>0.1</v>
      </c>
      <c r="Y2381" s="56">
        <f>+'INFO ENEL'!R2369</f>
        <v>4</v>
      </c>
      <c r="Z2381" s="59">
        <f t="shared" si="338"/>
        <v>0.4</v>
      </c>
    </row>
    <row r="2382" spans="1:26" ht="15" customHeight="1" x14ac:dyDescent="0.25">
      <c r="A2382" s="55">
        <f>+'INFO ENEL'!A2370</f>
        <v>2365</v>
      </c>
      <c r="B2382" s="121" t="str">
        <f>+INDEX($B$8:$B$15,MATCH(L2382,$L$8:$L$15,0))</f>
        <v>SICODI</v>
      </c>
      <c r="C2382" s="56" t="str">
        <f>+'INFO ENEL'!B2370</f>
        <v>Lima</v>
      </c>
      <c r="D2382" s="56" t="str">
        <f>+'INFO ENEL'!D2370</f>
        <v>HUARAL (LIMA)</v>
      </c>
      <c r="E2382" s="56" t="str">
        <f>+'INFO ENEL'!D2370</f>
        <v>HUARAL (LIMA)</v>
      </c>
      <c r="F2382" s="50">
        <f>+'INFO ENEL'!E2370</f>
        <v>0</v>
      </c>
      <c r="G2382" s="56" t="str">
        <f>+'INFO ENEL'!L2370</f>
        <v>MT</v>
      </c>
      <c r="H2382" s="57">
        <f>+'INFO ENEL'!M2370</f>
        <v>16.75</v>
      </c>
      <c r="I2382" s="56">
        <f>+'INFO ENEL'!N2370</f>
        <v>15</v>
      </c>
      <c r="J2382" s="56" t="str">
        <f>+'INFO ENEL'!O2370</f>
        <v>Poste</v>
      </c>
      <c r="K2382" s="56" t="str">
        <f>+'INFO ENEL'!P2370</f>
        <v>Concreto</v>
      </c>
      <c r="L2382" s="56" t="str">
        <f>+'INFO ENEL'!Q2370</f>
        <v>PPC24</v>
      </c>
      <c r="M2382" s="55" t="str">
        <f>+IF(ISERROR(INDEX('Estructuras de Acero y Concreto'!$C$6:$C$577,MATCH(L2382,'Estructuras de Acero y Concreto'!$D$6:$D$577,0)))=FALSE,INDEX('Estructuras de Acero y Concreto'!$C$6:$C$577,MATCH(L2382,'Estructuras de Acero y Concreto'!$D$6:$D$577,0)),IF(ISERROR(INDEX('Estructuras de Madera'!$C$5:$C$122,MATCH(L2382,'Estructuras de Madera'!$D$5:$D$122,0)))=FALSE,INDEX('Estructuras de Madera'!$C$5:$C$122,MATCH(L2382,'Estructuras de Madera'!$D$5:$D$122,0)),INDEX(SICODI!$G$3:$G$2404,MATCH(L2382,SICODI!$G$3:$G$2404,0))))</f>
        <v>PPC24</v>
      </c>
      <c r="N2382" s="121" t="str">
        <f>+IF(ISERROR(VLOOKUP(M2382,'Resumen de precios LLTT'!$C$17:$D$3071,2,FALSE))=FALSE,VLOOKUP(M2382,'Resumen de precios LLTT'!$C$17:$D$3071,2,FALSE),VLOOKUP(M2382,SICODI!$G$3:$J$2404,2,FALSE))</f>
        <v>POSTE DE CONCRETO ARMADO DE 15/400/150/375</v>
      </c>
      <c r="O2382" s="58">
        <f>+IF(ISERROR(VLOOKUP(M2382,'Resumen de precios LLTT'!$C$17:$G$3071,5,FALSE))=FALSE,VLOOKUP(M2382,'Resumen de precios LLTT'!$C$17:$G$3071,5,FALSE),VLOOKUP(M2382,SICODI!$G$3:$J$2404,4,FALSE))</f>
        <v>476.76</v>
      </c>
      <c r="P2382" s="16">
        <f t="shared" si="339"/>
        <v>0.84299999999999997</v>
      </c>
      <c r="Q2382" s="78">
        <f t="shared" si="340"/>
        <v>878.66867999999999</v>
      </c>
      <c r="R2382" s="56">
        <v>0</v>
      </c>
      <c r="S2382" s="16">
        <f t="shared" si="341"/>
        <v>0.13400000000000001</v>
      </c>
      <c r="T2382" s="79">
        <f t="shared" si="342"/>
        <v>9.8118002600000001</v>
      </c>
      <c r="U2382" s="80">
        <f t="shared" si="343"/>
        <v>0.183</v>
      </c>
      <c r="V2382" s="81">
        <f t="shared" si="344"/>
        <v>1.7955594475800001</v>
      </c>
      <c r="W2382" s="79">
        <f t="shared" si="345"/>
        <v>0.60419904645994038</v>
      </c>
      <c r="X2382" s="60">
        <f t="shared" si="337"/>
        <v>0.6</v>
      </c>
      <c r="Y2382" s="56">
        <f>+'INFO ENEL'!R2370</f>
        <v>1</v>
      </c>
      <c r="Z2382" s="59">
        <f t="shared" si="338"/>
        <v>0.6</v>
      </c>
    </row>
    <row r="2383" spans="1:26" ht="15" customHeight="1" x14ac:dyDescent="0.25">
      <c r="A2383" s="55">
        <f>+'INFO ENEL'!A2371</f>
        <v>2366</v>
      </c>
      <c r="B2383" s="121" t="str">
        <f>+INDEX($B$8:$B$15,MATCH(L2383,$L$8:$L$15,0))</f>
        <v>SICODI</v>
      </c>
      <c r="C2383" s="56" t="str">
        <f>+'INFO ENEL'!B2371</f>
        <v>Lima</v>
      </c>
      <c r="D2383" s="56" t="str">
        <f>+'INFO ENEL'!D2371</f>
        <v>HUARAL (LIMA)</v>
      </c>
      <c r="E2383" s="56" t="str">
        <f>+'INFO ENEL'!D2371</f>
        <v>HUARAL (LIMA)</v>
      </c>
      <c r="F2383" s="50">
        <f>+'INFO ENEL'!E2371</f>
        <v>0</v>
      </c>
      <c r="G2383" s="56" t="str">
        <f>+'INFO ENEL'!L2371</f>
        <v>BT</v>
      </c>
      <c r="H2383" s="57">
        <f>+'INFO ENEL'!M2371</f>
        <v>35.18</v>
      </c>
      <c r="I2383" s="56">
        <f>+'INFO ENEL'!N2371</f>
        <v>8</v>
      </c>
      <c r="J2383" s="56" t="str">
        <f>+'INFO ENEL'!O2371</f>
        <v>Poste</v>
      </c>
      <c r="K2383" s="56" t="str">
        <f>+'INFO ENEL'!P2371</f>
        <v>Concreto</v>
      </c>
      <c r="L2383" s="56" t="str">
        <f>+'INFO ENEL'!Q2371</f>
        <v>PPC35</v>
      </c>
      <c r="M2383" s="55" t="str">
        <f>+IF(ISERROR(INDEX('Estructuras de Acero y Concreto'!$C$6:$C$577,MATCH(L2383,'Estructuras de Acero y Concreto'!$D$6:$D$577,0)))=FALSE,INDEX('Estructuras de Acero y Concreto'!$C$6:$C$577,MATCH(L2383,'Estructuras de Acero y Concreto'!$D$6:$D$577,0)),IF(ISERROR(INDEX('Estructuras de Madera'!$C$5:$C$122,MATCH(L2383,'Estructuras de Madera'!$D$5:$D$122,0)))=FALSE,INDEX('Estructuras de Madera'!$C$5:$C$122,MATCH(L2383,'Estructuras de Madera'!$D$5:$D$122,0)),INDEX(SICODI!$G$3:$G$2404,MATCH(L2383,SICODI!$G$3:$G$2404,0))))</f>
        <v>PPC35</v>
      </c>
      <c r="N2383" s="121" t="str">
        <f>+IF(ISERROR(VLOOKUP(M2383,'Resumen de precios LLTT'!$C$17:$D$3071,2,FALSE))=FALSE,VLOOKUP(M2383,'Resumen de precios LLTT'!$C$17:$D$3071,2,FALSE),VLOOKUP(M2383,SICODI!$G$3:$J$2404,2,FALSE))</f>
        <v>POSTE DE CONCRETO ARMADO PARA A. P.  8/200/120/240</v>
      </c>
      <c r="O2383" s="58">
        <f>+IF(ISERROR(VLOOKUP(M2383,'Resumen de precios LLTT'!$C$17:$G$3071,5,FALSE))=FALSE,VLOOKUP(M2383,'Resumen de precios LLTT'!$C$17:$G$3071,5,FALSE),VLOOKUP(M2383,SICODI!$G$3:$J$2404,4,FALSE))</f>
        <v>136.80000000000001</v>
      </c>
      <c r="P2383" s="16">
        <f t="shared" si="339"/>
        <v>0.77</v>
      </c>
      <c r="Q2383" s="78">
        <f t="shared" si="340"/>
        <v>242.13600000000002</v>
      </c>
      <c r="R2383" s="56">
        <v>0</v>
      </c>
      <c r="S2383" s="16">
        <f t="shared" si="341"/>
        <v>7.2000000000000008E-2</v>
      </c>
      <c r="T2383" s="79">
        <f t="shared" si="342"/>
        <v>1.4528160000000003</v>
      </c>
      <c r="U2383" s="80">
        <f t="shared" si="343"/>
        <v>0.2</v>
      </c>
      <c r="V2383" s="81">
        <f t="shared" si="344"/>
        <v>0.29056320000000008</v>
      </c>
      <c r="W2383" s="79">
        <f t="shared" si="345"/>
        <v>9.7773431346403303E-2</v>
      </c>
      <c r="X2383" s="60">
        <f t="shared" si="337"/>
        <v>0.1</v>
      </c>
      <c r="Y2383" s="56">
        <f>+'INFO ENEL'!R2371</f>
        <v>3</v>
      </c>
      <c r="Z2383" s="59">
        <f t="shared" si="338"/>
        <v>0.30000000000000004</v>
      </c>
    </row>
    <row r="2384" spans="1:26" ht="15" customHeight="1" x14ac:dyDescent="0.25">
      <c r="A2384" s="55">
        <f>+'INFO ENEL'!A2372</f>
        <v>2367</v>
      </c>
      <c r="B2384" s="121" t="str">
        <f>+INDEX($B$8:$B$15,MATCH(L2384,$L$8:$L$15,0))</f>
        <v>SICODI</v>
      </c>
      <c r="C2384" s="56" t="str">
        <f>+'INFO ENEL'!B2372</f>
        <v>Lima</v>
      </c>
      <c r="D2384" s="56" t="str">
        <f>+'INFO ENEL'!D2372</f>
        <v>HUARAL (LIMA)</v>
      </c>
      <c r="E2384" s="56" t="str">
        <f>+'INFO ENEL'!D2372</f>
        <v>HUARAL (LIMA)</v>
      </c>
      <c r="F2384" s="50">
        <f>+'INFO ENEL'!E2372</f>
        <v>0</v>
      </c>
      <c r="G2384" s="56" t="str">
        <f>+'INFO ENEL'!L2372</f>
        <v>BT</v>
      </c>
      <c r="H2384" s="57">
        <f>+'INFO ENEL'!M2372</f>
        <v>34.79</v>
      </c>
      <c r="I2384" s="56">
        <f>+'INFO ENEL'!N2372</f>
        <v>8</v>
      </c>
      <c r="J2384" s="56" t="str">
        <f>+'INFO ENEL'!O2372</f>
        <v>Poste</v>
      </c>
      <c r="K2384" s="56" t="str">
        <f>+'INFO ENEL'!P2372</f>
        <v>Concreto</v>
      </c>
      <c r="L2384" s="56" t="str">
        <f>+'INFO ENEL'!Q2372</f>
        <v>PPC35</v>
      </c>
      <c r="M2384" s="55" t="str">
        <f>+IF(ISERROR(INDEX('Estructuras de Acero y Concreto'!$C$6:$C$577,MATCH(L2384,'Estructuras de Acero y Concreto'!$D$6:$D$577,0)))=FALSE,INDEX('Estructuras de Acero y Concreto'!$C$6:$C$577,MATCH(L2384,'Estructuras de Acero y Concreto'!$D$6:$D$577,0)),IF(ISERROR(INDEX('Estructuras de Madera'!$C$5:$C$122,MATCH(L2384,'Estructuras de Madera'!$D$5:$D$122,0)))=FALSE,INDEX('Estructuras de Madera'!$C$5:$C$122,MATCH(L2384,'Estructuras de Madera'!$D$5:$D$122,0)),INDEX(SICODI!$G$3:$G$2404,MATCH(L2384,SICODI!$G$3:$G$2404,0))))</f>
        <v>PPC35</v>
      </c>
      <c r="N2384" s="121" t="str">
        <f>+IF(ISERROR(VLOOKUP(M2384,'Resumen de precios LLTT'!$C$17:$D$3071,2,FALSE))=FALSE,VLOOKUP(M2384,'Resumen de precios LLTT'!$C$17:$D$3071,2,FALSE),VLOOKUP(M2384,SICODI!$G$3:$J$2404,2,FALSE))</f>
        <v>POSTE DE CONCRETO ARMADO PARA A. P.  8/200/120/240</v>
      </c>
      <c r="O2384" s="58">
        <f>+IF(ISERROR(VLOOKUP(M2384,'Resumen de precios LLTT'!$C$17:$G$3071,5,FALSE))=FALSE,VLOOKUP(M2384,'Resumen de precios LLTT'!$C$17:$G$3071,5,FALSE),VLOOKUP(M2384,SICODI!$G$3:$J$2404,4,FALSE))</f>
        <v>136.80000000000001</v>
      </c>
      <c r="P2384" s="16">
        <f t="shared" si="339"/>
        <v>0.77</v>
      </c>
      <c r="Q2384" s="78">
        <f t="shared" si="340"/>
        <v>242.13600000000002</v>
      </c>
      <c r="R2384" s="56">
        <v>0</v>
      </c>
      <c r="S2384" s="16">
        <f t="shared" si="341"/>
        <v>7.2000000000000008E-2</v>
      </c>
      <c r="T2384" s="79">
        <f t="shared" si="342"/>
        <v>1.4528160000000003</v>
      </c>
      <c r="U2384" s="80">
        <f t="shared" si="343"/>
        <v>0.2</v>
      </c>
      <c r="V2384" s="81">
        <f t="shared" si="344"/>
        <v>0.29056320000000008</v>
      </c>
      <c r="W2384" s="79">
        <f t="shared" si="345"/>
        <v>9.7773431346403303E-2</v>
      </c>
      <c r="X2384" s="60">
        <f t="shared" si="337"/>
        <v>0.1</v>
      </c>
      <c r="Y2384" s="56">
        <f>+'INFO ENEL'!R2372</f>
        <v>3</v>
      </c>
      <c r="Z2384" s="59">
        <f t="shared" si="338"/>
        <v>0.30000000000000004</v>
      </c>
    </row>
    <row r="2385" spans="1:26" ht="15" customHeight="1" x14ac:dyDescent="0.25">
      <c r="A2385" s="55">
        <f>+'INFO ENEL'!A2373</f>
        <v>2368</v>
      </c>
      <c r="B2385" s="121" t="str">
        <f>+INDEX($B$8:$B$15,MATCH(L2385,$L$8:$L$15,0))</f>
        <v>SICODI</v>
      </c>
      <c r="C2385" s="56" t="str">
        <f>+'INFO ENEL'!B2373</f>
        <v>Lima</v>
      </c>
      <c r="D2385" s="56" t="str">
        <f>+'INFO ENEL'!D2373</f>
        <v>HUARAL (LIMA)</v>
      </c>
      <c r="E2385" s="56" t="str">
        <f>+'INFO ENEL'!D2373</f>
        <v>HUARAL (LIMA)</v>
      </c>
      <c r="F2385" s="50">
        <f>+'INFO ENEL'!E2373</f>
        <v>0</v>
      </c>
      <c r="G2385" s="56" t="str">
        <f>+'INFO ENEL'!L2373</f>
        <v>BT</v>
      </c>
      <c r="H2385" s="57">
        <f>+'INFO ENEL'!M2373</f>
        <v>25.23</v>
      </c>
      <c r="I2385" s="56">
        <f>+'INFO ENEL'!N2373</f>
        <v>8</v>
      </c>
      <c r="J2385" s="56" t="str">
        <f>+'INFO ENEL'!O2373</f>
        <v>Poste</v>
      </c>
      <c r="K2385" s="56" t="str">
        <f>+'INFO ENEL'!P2373</f>
        <v>Concreto</v>
      </c>
      <c r="L2385" s="56" t="str">
        <f>+'INFO ENEL'!Q2373</f>
        <v>PPC35</v>
      </c>
      <c r="M2385" s="55" t="str">
        <f>+IF(ISERROR(INDEX('Estructuras de Acero y Concreto'!$C$6:$C$577,MATCH(L2385,'Estructuras de Acero y Concreto'!$D$6:$D$577,0)))=FALSE,INDEX('Estructuras de Acero y Concreto'!$C$6:$C$577,MATCH(L2385,'Estructuras de Acero y Concreto'!$D$6:$D$577,0)),IF(ISERROR(INDEX('Estructuras de Madera'!$C$5:$C$122,MATCH(L2385,'Estructuras de Madera'!$D$5:$D$122,0)))=FALSE,INDEX('Estructuras de Madera'!$C$5:$C$122,MATCH(L2385,'Estructuras de Madera'!$D$5:$D$122,0)),INDEX(SICODI!$G$3:$G$2404,MATCH(L2385,SICODI!$G$3:$G$2404,0))))</f>
        <v>PPC35</v>
      </c>
      <c r="N2385" s="121" t="str">
        <f>+IF(ISERROR(VLOOKUP(M2385,'Resumen de precios LLTT'!$C$17:$D$3071,2,FALSE))=FALSE,VLOOKUP(M2385,'Resumen de precios LLTT'!$C$17:$D$3071,2,FALSE),VLOOKUP(M2385,SICODI!$G$3:$J$2404,2,FALSE))</f>
        <v>POSTE DE CONCRETO ARMADO PARA A. P.  8/200/120/240</v>
      </c>
      <c r="O2385" s="58">
        <f>+IF(ISERROR(VLOOKUP(M2385,'Resumen de precios LLTT'!$C$17:$G$3071,5,FALSE))=FALSE,VLOOKUP(M2385,'Resumen de precios LLTT'!$C$17:$G$3071,5,FALSE),VLOOKUP(M2385,SICODI!$G$3:$J$2404,4,FALSE))</f>
        <v>136.80000000000001</v>
      </c>
      <c r="P2385" s="16">
        <f t="shared" si="339"/>
        <v>0.77</v>
      </c>
      <c r="Q2385" s="78">
        <f t="shared" si="340"/>
        <v>242.13600000000002</v>
      </c>
      <c r="R2385" s="56">
        <v>0</v>
      </c>
      <c r="S2385" s="16">
        <f t="shared" si="341"/>
        <v>7.2000000000000008E-2</v>
      </c>
      <c r="T2385" s="79">
        <f t="shared" si="342"/>
        <v>1.4528160000000003</v>
      </c>
      <c r="U2385" s="80">
        <f t="shared" si="343"/>
        <v>0.2</v>
      </c>
      <c r="V2385" s="81">
        <f t="shared" si="344"/>
        <v>0.29056320000000008</v>
      </c>
      <c r="W2385" s="79">
        <f t="shared" si="345"/>
        <v>9.7773431346403303E-2</v>
      </c>
      <c r="X2385" s="60">
        <f t="shared" si="337"/>
        <v>0.1</v>
      </c>
      <c r="Y2385" s="56">
        <f>+'INFO ENEL'!R2373</f>
        <v>3</v>
      </c>
      <c r="Z2385" s="59">
        <f t="shared" si="338"/>
        <v>0.30000000000000004</v>
      </c>
    </row>
    <row r="2386" spans="1:26" ht="15" customHeight="1" x14ac:dyDescent="0.25">
      <c r="A2386" s="55">
        <f>+'INFO ENEL'!A2374</f>
        <v>2369</v>
      </c>
      <c r="B2386" s="121" t="str">
        <f>+INDEX($B$8:$B$15,MATCH(L2386,$L$8:$L$15,0))</f>
        <v>SICODI</v>
      </c>
      <c r="C2386" s="56" t="str">
        <f>+'INFO ENEL'!B2374</f>
        <v>Lima</v>
      </c>
      <c r="D2386" s="56" t="str">
        <f>+'INFO ENEL'!D2374</f>
        <v>HUARAL (LIMA)</v>
      </c>
      <c r="E2386" s="56" t="str">
        <f>+'INFO ENEL'!D2374</f>
        <v>HUARAL (LIMA)</v>
      </c>
      <c r="F2386" s="50">
        <f>+'INFO ENEL'!E2374</f>
        <v>0</v>
      </c>
      <c r="G2386" s="56" t="str">
        <f>+'INFO ENEL'!L2374</f>
        <v>BT</v>
      </c>
      <c r="H2386" s="57">
        <f>+'INFO ENEL'!M2374</f>
        <v>15.12</v>
      </c>
      <c r="I2386" s="56">
        <f>+'INFO ENEL'!N2374</f>
        <v>8</v>
      </c>
      <c r="J2386" s="56" t="str">
        <f>+'INFO ENEL'!O2374</f>
        <v>Poste</v>
      </c>
      <c r="K2386" s="56" t="str">
        <f>+'INFO ENEL'!P2374</f>
        <v>Concreto</v>
      </c>
      <c r="L2386" s="56" t="str">
        <f>+'INFO ENEL'!Q2374</f>
        <v>PPC35</v>
      </c>
      <c r="M2386" s="55" t="str">
        <f>+IF(ISERROR(INDEX('Estructuras de Acero y Concreto'!$C$6:$C$577,MATCH(L2386,'Estructuras de Acero y Concreto'!$D$6:$D$577,0)))=FALSE,INDEX('Estructuras de Acero y Concreto'!$C$6:$C$577,MATCH(L2386,'Estructuras de Acero y Concreto'!$D$6:$D$577,0)),IF(ISERROR(INDEX('Estructuras de Madera'!$C$5:$C$122,MATCH(L2386,'Estructuras de Madera'!$D$5:$D$122,0)))=FALSE,INDEX('Estructuras de Madera'!$C$5:$C$122,MATCH(L2386,'Estructuras de Madera'!$D$5:$D$122,0)),INDEX(SICODI!$G$3:$G$2404,MATCH(L2386,SICODI!$G$3:$G$2404,0))))</f>
        <v>PPC35</v>
      </c>
      <c r="N2386" s="121" t="str">
        <f>+IF(ISERROR(VLOOKUP(M2386,'Resumen de precios LLTT'!$C$17:$D$3071,2,FALSE))=FALSE,VLOOKUP(M2386,'Resumen de precios LLTT'!$C$17:$D$3071,2,FALSE),VLOOKUP(M2386,SICODI!$G$3:$J$2404,2,FALSE))</f>
        <v>POSTE DE CONCRETO ARMADO PARA A. P.  8/200/120/240</v>
      </c>
      <c r="O2386" s="58">
        <f>+IF(ISERROR(VLOOKUP(M2386,'Resumen de precios LLTT'!$C$17:$G$3071,5,FALSE))=FALSE,VLOOKUP(M2386,'Resumen de precios LLTT'!$C$17:$G$3071,5,FALSE),VLOOKUP(M2386,SICODI!$G$3:$J$2404,4,FALSE))</f>
        <v>136.80000000000001</v>
      </c>
      <c r="P2386" s="16">
        <f t="shared" si="339"/>
        <v>0.77</v>
      </c>
      <c r="Q2386" s="78">
        <f t="shared" si="340"/>
        <v>242.13600000000002</v>
      </c>
      <c r="R2386" s="56">
        <v>0</v>
      </c>
      <c r="S2386" s="16">
        <f t="shared" si="341"/>
        <v>7.2000000000000008E-2</v>
      </c>
      <c r="T2386" s="79">
        <f t="shared" si="342"/>
        <v>1.4528160000000003</v>
      </c>
      <c r="U2386" s="80">
        <f t="shared" si="343"/>
        <v>0.2</v>
      </c>
      <c r="V2386" s="81">
        <f t="shared" si="344"/>
        <v>0.29056320000000008</v>
      </c>
      <c r="W2386" s="79">
        <f t="shared" si="345"/>
        <v>9.7773431346403303E-2</v>
      </c>
      <c r="X2386" s="60">
        <f t="shared" ref="X2386:X2449" si="346">ROUND(W2386,1)</f>
        <v>0.1</v>
      </c>
      <c r="Y2386" s="56">
        <f>+'INFO ENEL'!R2374</f>
        <v>3</v>
      </c>
      <c r="Z2386" s="59">
        <f t="shared" si="338"/>
        <v>0.30000000000000004</v>
      </c>
    </row>
    <row r="2387" spans="1:26" ht="15" customHeight="1" x14ac:dyDescent="0.25">
      <c r="A2387" s="55">
        <f>+'INFO ENEL'!A2375</f>
        <v>2370</v>
      </c>
      <c r="B2387" s="121" t="str">
        <f>+INDEX($B$8:$B$15,MATCH(L2387,$L$8:$L$15,0))</f>
        <v>SICODI</v>
      </c>
      <c r="C2387" s="56" t="str">
        <f>+'INFO ENEL'!B2375</f>
        <v>Lima</v>
      </c>
      <c r="D2387" s="56" t="str">
        <f>+'INFO ENEL'!D2375</f>
        <v>HUARAL (LIMA)</v>
      </c>
      <c r="E2387" s="56" t="str">
        <f>+'INFO ENEL'!D2375</f>
        <v>HUARAL (LIMA)</v>
      </c>
      <c r="F2387" s="50">
        <f>+'INFO ENEL'!E2375</f>
        <v>0</v>
      </c>
      <c r="G2387" s="56" t="str">
        <f>+'INFO ENEL'!L2375</f>
        <v>BT</v>
      </c>
      <c r="H2387" s="57">
        <f>+'INFO ENEL'!M2375</f>
        <v>34.93</v>
      </c>
      <c r="I2387" s="56">
        <f>+'INFO ENEL'!N2375</f>
        <v>8</v>
      </c>
      <c r="J2387" s="56" t="str">
        <f>+'INFO ENEL'!O2375</f>
        <v>Poste</v>
      </c>
      <c r="K2387" s="56" t="str">
        <f>+'INFO ENEL'!P2375</f>
        <v>Concreto</v>
      </c>
      <c r="L2387" s="56" t="str">
        <f>+'INFO ENEL'!Q2375</f>
        <v>PPC35</v>
      </c>
      <c r="M2387" s="55" t="str">
        <f>+IF(ISERROR(INDEX('Estructuras de Acero y Concreto'!$C$6:$C$577,MATCH(L2387,'Estructuras de Acero y Concreto'!$D$6:$D$577,0)))=FALSE,INDEX('Estructuras de Acero y Concreto'!$C$6:$C$577,MATCH(L2387,'Estructuras de Acero y Concreto'!$D$6:$D$577,0)),IF(ISERROR(INDEX('Estructuras de Madera'!$C$5:$C$122,MATCH(L2387,'Estructuras de Madera'!$D$5:$D$122,0)))=FALSE,INDEX('Estructuras de Madera'!$C$5:$C$122,MATCH(L2387,'Estructuras de Madera'!$D$5:$D$122,0)),INDEX(SICODI!$G$3:$G$2404,MATCH(L2387,SICODI!$G$3:$G$2404,0))))</f>
        <v>PPC35</v>
      </c>
      <c r="N2387" s="121" t="str">
        <f>+IF(ISERROR(VLOOKUP(M2387,'Resumen de precios LLTT'!$C$17:$D$3071,2,FALSE))=FALSE,VLOOKUP(M2387,'Resumen de precios LLTT'!$C$17:$D$3071,2,FALSE),VLOOKUP(M2387,SICODI!$G$3:$J$2404,2,FALSE))</f>
        <v>POSTE DE CONCRETO ARMADO PARA A. P.  8/200/120/240</v>
      </c>
      <c r="O2387" s="58">
        <f>+IF(ISERROR(VLOOKUP(M2387,'Resumen de precios LLTT'!$C$17:$G$3071,5,FALSE))=FALSE,VLOOKUP(M2387,'Resumen de precios LLTT'!$C$17:$G$3071,5,FALSE),VLOOKUP(M2387,SICODI!$G$3:$J$2404,4,FALSE))</f>
        <v>136.80000000000001</v>
      </c>
      <c r="P2387" s="16">
        <f t="shared" si="339"/>
        <v>0.77</v>
      </c>
      <c r="Q2387" s="78">
        <f t="shared" si="340"/>
        <v>242.13600000000002</v>
      </c>
      <c r="R2387" s="56">
        <v>0</v>
      </c>
      <c r="S2387" s="16">
        <f t="shared" si="341"/>
        <v>7.2000000000000008E-2</v>
      </c>
      <c r="T2387" s="79">
        <f t="shared" si="342"/>
        <v>1.4528160000000003</v>
      </c>
      <c r="U2387" s="80">
        <f t="shared" si="343"/>
        <v>0.2</v>
      </c>
      <c r="V2387" s="81">
        <f t="shared" si="344"/>
        <v>0.29056320000000008</v>
      </c>
      <c r="W2387" s="79">
        <f t="shared" si="345"/>
        <v>9.7773431346403303E-2</v>
      </c>
      <c r="X2387" s="60">
        <f t="shared" si="346"/>
        <v>0.1</v>
      </c>
      <c r="Y2387" s="56">
        <f>+'INFO ENEL'!R2375</f>
        <v>3</v>
      </c>
      <c r="Z2387" s="59">
        <f t="shared" ref="Z2387:Z2450" si="347">X2387*Y2387</f>
        <v>0.30000000000000004</v>
      </c>
    </row>
    <row r="2388" spans="1:26" ht="15" customHeight="1" x14ac:dyDescent="0.25">
      <c r="A2388" s="55">
        <f>+'INFO ENEL'!A2376</f>
        <v>2371</v>
      </c>
      <c r="B2388" s="121" t="str">
        <f>+INDEX($B$8:$B$15,MATCH(L2388,$L$8:$L$15,0))</f>
        <v>SICODI</v>
      </c>
      <c r="C2388" s="56" t="str">
        <f>+'INFO ENEL'!B2376</f>
        <v>Lima</v>
      </c>
      <c r="D2388" s="56" t="str">
        <f>+'INFO ENEL'!D2376</f>
        <v>HUARAL (LIMA)</v>
      </c>
      <c r="E2388" s="56" t="str">
        <f>+'INFO ENEL'!D2376</f>
        <v>HUARAL (LIMA)</v>
      </c>
      <c r="F2388" s="50">
        <f>+'INFO ENEL'!E2376</f>
        <v>0</v>
      </c>
      <c r="G2388" s="56" t="str">
        <f>+'INFO ENEL'!L2376</f>
        <v>BT</v>
      </c>
      <c r="H2388" s="57">
        <f>+'INFO ENEL'!M2376</f>
        <v>21.52</v>
      </c>
      <c r="I2388" s="56">
        <f>+'INFO ENEL'!N2376</f>
        <v>8</v>
      </c>
      <c r="J2388" s="56" t="str">
        <f>+'INFO ENEL'!O2376</f>
        <v>Poste</v>
      </c>
      <c r="K2388" s="56" t="str">
        <f>+'INFO ENEL'!P2376</f>
        <v>Concreto</v>
      </c>
      <c r="L2388" s="56" t="str">
        <f>+'INFO ENEL'!Q2376</f>
        <v>PPC35</v>
      </c>
      <c r="M2388" s="55" t="str">
        <f>+IF(ISERROR(INDEX('Estructuras de Acero y Concreto'!$C$6:$C$577,MATCH(L2388,'Estructuras de Acero y Concreto'!$D$6:$D$577,0)))=FALSE,INDEX('Estructuras de Acero y Concreto'!$C$6:$C$577,MATCH(L2388,'Estructuras de Acero y Concreto'!$D$6:$D$577,0)),IF(ISERROR(INDEX('Estructuras de Madera'!$C$5:$C$122,MATCH(L2388,'Estructuras de Madera'!$D$5:$D$122,0)))=FALSE,INDEX('Estructuras de Madera'!$C$5:$C$122,MATCH(L2388,'Estructuras de Madera'!$D$5:$D$122,0)),INDEX(SICODI!$G$3:$G$2404,MATCH(L2388,SICODI!$G$3:$G$2404,0))))</f>
        <v>PPC35</v>
      </c>
      <c r="N2388" s="121" t="str">
        <f>+IF(ISERROR(VLOOKUP(M2388,'Resumen de precios LLTT'!$C$17:$D$3071,2,FALSE))=FALSE,VLOOKUP(M2388,'Resumen de precios LLTT'!$C$17:$D$3071,2,FALSE),VLOOKUP(M2388,SICODI!$G$3:$J$2404,2,FALSE))</f>
        <v>POSTE DE CONCRETO ARMADO PARA A. P.  8/200/120/240</v>
      </c>
      <c r="O2388" s="58">
        <f>+IF(ISERROR(VLOOKUP(M2388,'Resumen de precios LLTT'!$C$17:$G$3071,5,FALSE))=FALSE,VLOOKUP(M2388,'Resumen de precios LLTT'!$C$17:$G$3071,5,FALSE),VLOOKUP(M2388,SICODI!$G$3:$J$2404,4,FALSE))</f>
        <v>136.80000000000001</v>
      </c>
      <c r="P2388" s="16">
        <f t="shared" si="339"/>
        <v>0.77</v>
      </c>
      <c r="Q2388" s="78">
        <f t="shared" si="340"/>
        <v>242.13600000000002</v>
      </c>
      <c r="R2388" s="56">
        <v>0</v>
      </c>
      <c r="S2388" s="16">
        <f t="shared" si="341"/>
        <v>7.2000000000000008E-2</v>
      </c>
      <c r="T2388" s="79">
        <f t="shared" si="342"/>
        <v>1.4528160000000003</v>
      </c>
      <c r="U2388" s="80">
        <f t="shared" si="343"/>
        <v>0.2</v>
      </c>
      <c r="V2388" s="81">
        <f t="shared" si="344"/>
        <v>0.29056320000000008</v>
      </c>
      <c r="W2388" s="79">
        <f t="shared" si="345"/>
        <v>9.7773431346403303E-2</v>
      </c>
      <c r="X2388" s="60">
        <f t="shared" si="346"/>
        <v>0.1</v>
      </c>
      <c r="Y2388" s="56">
        <f>+'INFO ENEL'!R2376</f>
        <v>3</v>
      </c>
      <c r="Z2388" s="59">
        <f t="shared" si="347"/>
        <v>0.30000000000000004</v>
      </c>
    </row>
    <row r="2389" spans="1:26" ht="15" customHeight="1" x14ac:dyDescent="0.25">
      <c r="A2389" s="55">
        <f>+'INFO ENEL'!A2377</f>
        <v>2372</v>
      </c>
      <c r="B2389" s="121" t="str">
        <f>+INDEX($B$8:$B$15,MATCH(L2389,$L$8:$L$15,0))</f>
        <v>SICODI</v>
      </c>
      <c r="C2389" s="56" t="str">
        <f>+'INFO ENEL'!B2377</f>
        <v>Lima</v>
      </c>
      <c r="D2389" s="56" t="str">
        <f>+'INFO ENEL'!D2377</f>
        <v>HUARAL (LIMA)</v>
      </c>
      <c r="E2389" s="56" t="str">
        <f>+'INFO ENEL'!D2377</f>
        <v>HUARAL (LIMA)</v>
      </c>
      <c r="F2389" s="50">
        <f>+'INFO ENEL'!E2377</f>
        <v>0</v>
      </c>
      <c r="G2389" s="56" t="str">
        <f>+'INFO ENEL'!L2377</f>
        <v>MT</v>
      </c>
      <c r="H2389" s="57">
        <f>+'INFO ENEL'!M2377</f>
        <v>7.32</v>
      </c>
      <c r="I2389" s="56">
        <f>+'INFO ENEL'!N2377</f>
        <v>15</v>
      </c>
      <c r="J2389" s="56" t="str">
        <f>+'INFO ENEL'!O2377</f>
        <v>Poste</v>
      </c>
      <c r="K2389" s="56" t="str">
        <f>+'INFO ENEL'!P2377</f>
        <v>Concreto</v>
      </c>
      <c r="L2389" s="56" t="str">
        <f>+'INFO ENEL'!Q2377</f>
        <v>PPC24</v>
      </c>
      <c r="M2389" s="55" t="str">
        <f>+IF(ISERROR(INDEX('Estructuras de Acero y Concreto'!$C$6:$C$577,MATCH(L2389,'Estructuras de Acero y Concreto'!$D$6:$D$577,0)))=FALSE,INDEX('Estructuras de Acero y Concreto'!$C$6:$C$577,MATCH(L2389,'Estructuras de Acero y Concreto'!$D$6:$D$577,0)),IF(ISERROR(INDEX('Estructuras de Madera'!$C$5:$C$122,MATCH(L2389,'Estructuras de Madera'!$D$5:$D$122,0)))=FALSE,INDEX('Estructuras de Madera'!$C$5:$C$122,MATCH(L2389,'Estructuras de Madera'!$D$5:$D$122,0)),INDEX(SICODI!$G$3:$G$2404,MATCH(L2389,SICODI!$G$3:$G$2404,0))))</f>
        <v>PPC24</v>
      </c>
      <c r="N2389" s="121" t="str">
        <f>+IF(ISERROR(VLOOKUP(M2389,'Resumen de precios LLTT'!$C$17:$D$3071,2,FALSE))=FALSE,VLOOKUP(M2389,'Resumen de precios LLTT'!$C$17:$D$3071,2,FALSE),VLOOKUP(M2389,SICODI!$G$3:$J$2404,2,FALSE))</f>
        <v>POSTE DE CONCRETO ARMADO DE 15/400/150/375</v>
      </c>
      <c r="O2389" s="58">
        <f>+IF(ISERROR(VLOOKUP(M2389,'Resumen de precios LLTT'!$C$17:$G$3071,5,FALSE))=FALSE,VLOOKUP(M2389,'Resumen de precios LLTT'!$C$17:$G$3071,5,FALSE),VLOOKUP(M2389,SICODI!$G$3:$J$2404,4,FALSE))</f>
        <v>476.76</v>
      </c>
      <c r="P2389" s="16">
        <f t="shared" si="339"/>
        <v>0.84299999999999997</v>
      </c>
      <c r="Q2389" s="78">
        <f t="shared" si="340"/>
        <v>878.66867999999999</v>
      </c>
      <c r="R2389" s="56">
        <v>0</v>
      </c>
      <c r="S2389" s="16">
        <f t="shared" si="341"/>
        <v>0.13400000000000001</v>
      </c>
      <c r="T2389" s="79">
        <f t="shared" si="342"/>
        <v>9.8118002600000001</v>
      </c>
      <c r="U2389" s="80">
        <f t="shared" si="343"/>
        <v>0.183</v>
      </c>
      <c r="V2389" s="81">
        <f t="shared" si="344"/>
        <v>1.7955594475800001</v>
      </c>
      <c r="W2389" s="79">
        <f t="shared" si="345"/>
        <v>0.60419904645994038</v>
      </c>
      <c r="X2389" s="60">
        <f t="shared" si="346"/>
        <v>0.6</v>
      </c>
      <c r="Y2389" s="56">
        <f>+'INFO ENEL'!R2377</f>
        <v>1</v>
      </c>
      <c r="Z2389" s="59">
        <f t="shared" si="347"/>
        <v>0.6</v>
      </c>
    </row>
    <row r="2390" spans="1:26" ht="15" customHeight="1" x14ac:dyDescent="0.25">
      <c r="A2390" s="55">
        <f>+'INFO ENEL'!A2378</f>
        <v>2373</v>
      </c>
      <c r="B2390" s="121" t="str">
        <f>+INDEX($B$8:$B$15,MATCH(L2390,$L$8:$L$15,0))</f>
        <v>SICODI</v>
      </c>
      <c r="C2390" s="56" t="str">
        <f>+'INFO ENEL'!B2378</f>
        <v>Lima</v>
      </c>
      <c r="D2390" s="56" t="str">
        <f>+'INFO ENEL'!D2378</f>
        <v>HUARAL (LIMA)</v>
      </c>
      <c r="E2390" s="56" t="str">
        <f>+'INFO ENEL'!D2378</f>
        <v>HUARAL (LIMA)</v>
      </c>
      <c r="F2390" s="50">
        <f>+'INFO ENEL'!E2378</f>
        <v>0</v>
      </c>
      <c r="G2390" s="56" t="str">
        <f>+'INFO ENEL'!L2378</f>
        <v>BT</v>
      </c>
      <c r="H2390" s="57">
        <f>+'INFO ENEL'!M2378</f>
        <v>27.56</v>
      </c>
      <c r="I2390" s="56">
        <f>+'INFO ENEL'!N2378</f>
        <v>8</v>
      </c>
      <c r="J2390" s="56" t="str">
        <f>+'INFO ENEL'!O2378</f>
        <v>Poste</v>
      </c>
      <c r="K2390" s="56" t="str">
        <f>+'INFO ENEL'!P2378</f>
        <v>Concreto</v>
      </c>
      <c r="L2390" s="56" t="str">
        <f>+'INFO ENEL'!Q2378</f>
        <v>PPC35</v>
      </c>
      <c r="M2390" s="55" t="str">
        <f>+IF(ISERROR(INDEX('Estructuras de Acero y Concreto'!$C$6:$C$577,MATCH(L2390,'Estructuras de Acero y Concreto'!$D$6:$D$577,0)))=FALSE,INDEX('Estructuras de Acero y Concreto'!$C$6:$C$577,MATCH(L2390,'Estructuras de Acero y Concreto'!$D$6:$D$577,0)),IF(ISERROR(INDEX('Estructuras de Madera'!$C$5:$C$122,MATCH(L2390,'Estructuras de Madera'!$D$5:$D$122,0)))=FALSE,INDEX('Estructuras de Madera'!$C$5:$C$122,MATCH(L2390,'Estructuras de Madera'!$D$5:$D$122,0)),INDEX(SICODI!$G$3:$G$2404,MATCH(L2390,SICODI!$G$3:$G$2404,0))))</f>
        <v>PPC35</v>
      </c>
      <c r="N2390" s="121" t="str">
        <f>+IF(ISERROR(VLOOKUP(M2390,'Resumen de precios LLTT'!$C$17:$D$3071,2,FALSE))=FALSE,VLOOKUP(M2390,'Resumen de precios LLTT'!$C$17:$D$3071,2,FALSE),VLOOKUP(M2390,SICODI!$G$3:$J$2404,2,FALSE))</f>
        <v>POSTE DE CONCRETO ARMADO PARA A. P.  8/200/120/240</v>
      </c>
      <c r="O2390" s="58">
        <f>+IF(ISERROR(VLOOKUP(M2390,'Resumen de precios LLTT'!$C$17:$G$3071,5,FALSE))=FALSE,VLOOKUP(M2390,'Resumen de precios LLTT'!$C$17:$G$3071,5,FALSE),VLOOKUP(M2390,SICODI!$G$3:$J$2404,4,FALSE))</f>
        <v>136.80000000000001</v>
      </c>
      <c r="P2390" s="16">
        <f t="shared" si="339"/>
        <v>0.77</v>
      </c>
      <c r="Q2390" s="78">
        <f t="shared" si="340"/>
        <v>242.13600000000002</v>
      </c>
      <c r="R2390" s="56">
        <v>0</v>
      </c>
      <c r="S2390" s="16">
        <f t="shared" si="341"/>
        <v>7.2000000000000008E-2</v>
      </c>
      <c r="T2390" s="79">
        <f t="shared" si="342"/>
        <v>1.4528160000000003</v>
      </c>
      <c r="U2390" s="80">
        <f t="shared" si="343"/>
        <v>0.2</v>
      </c>
      <c r="V2390" s="81">
        <f t="shared" si="344"/>
        <v>0.29056320000000008</v>
      </c>
      <c r="W2390" s="79">
        <f t="shared" si="345"/>
        <v>9.7773431346403303E-2</v>
      </c>
      <c r="X2390" s="60">
        <f t="shared" si="346"/>
        <v>0.1</v>
      </c>
      <c r="Y2390" s="56">
        <f>+'INFO ENEL'!R2378</f>
        <v>3</v>
      </c>
      <c r="Z2390" s="59">
        <f t="shared" si="347"/>
        <v>0.30000000000000004</v>
      </c>
    </row>
    <row r="2391" spans="1:26" ht="15" customHeight="1" x14ac:dyDescent="0.25">
      <c r="A2391" s="55">
        <f>+'INFO ENEL'!A2379</f>
        <v>2374</v>
      </c>
      <c r="B2391" s="121" t="str">
        <f>+INDEX($B$8:$B$15,MATCH(L2391,$L$8:$L$15,0))</f>
        <v>SICODI</v>
      </c>
      <c r="C2391" s="56" t="str">
        <f>+'INFO ENEL'!B2379</f>
        <v>Lima</v>
      </c>
      <c r="D2391" s="56" t="str">
        <f>+'INFO ENEL'!D2379</f>
        <v>HUARAL (LIMA)</v>
      </c>
      <c r="E2391" s="56" t="str">
        <f>+'INFO ENEL'!D2379</f>
        <v>HUARAL (LIMA)</v>
      </c>
      <c r="F2391" s="50">
        <f>+'INFO ENEL'!E2379</f>
        <v>0</v>
      </c>
      <c r="G2391" s="56" t="str">
        <f>+'INFO ENEL'!L2379</f>
        <v>BT</v>
      </c>
      <c r="H2391" s="57">
        <f>+'INFO ENEL'!M2379</f>
        <v>31.17</v>
      </c>
      <c r="I2391" s="56">
        <f>+'INFO ENEL'!N2379</f>
        <v>8</v>
      </c>
      <c r="J2391" s="56" t="str">
        <f>+'INFO ENEL'!O2379</f>
        <v>Poste</v>
      </c>
      <c r="K2391" s="56" t="str">
        <f>+'INFO ENEL'!P2379</f>
        <v>Concreto</v>
      </c>
      <c r="L2391" s="56" t="str">
        <f>+'INFO ENEL'!Q2379</f>
        <v>PPC35</v>
      </c>
      <c r="M2391" s="55" t="str">
        <f>+IF(ISERROR(INDEX('Estructuras de Acero y Concreto'!$C$6:$C$577,MATCH(L2391,'Estructuras de Acero y Concreto'!$D$6:$D$577,0)))=FALSE,INDEX('Estructuras de Acero y Concreto'!$C$6:$C$577,MATCH(L2391,'Estructuras de Acero y Concreto'!$D$6:$D$577,0)),IF(ISERROR(INDEX('Estructuras de Madera'!$C$5:$C$122,MATCH(L2391,'Estructuras de Madera'!$D$5:$D$122,0)))=FALSE,INDEX('Estructuras de Madera'!$C$5:$C$122,MATCH(L2391,'Estructuras de Madera'!$D$5:$D$122,0)),INDEX(SICODI!$G$3:$G$2404,MATCH(L2391,SICODI!$G$3:$G$2404,0))))</f>
        <v>PPC35</v>
      </c>
      <c r="N2391" s="121" t="str">
        <f>+IF(ISERROR(VLOOKUP(M2391,'Resumen de precios LLTT'!$C$17:$D$3071,2,FALSE))=FALSE,VLOOKUP(M2391,'Resumen de precios LLTT'!$C$17:$D$3071,2,FALSE),VLOOKUP(M2391,SICODI!$G$3:$J$2404,2,FALSE))</f>
        <v>POSTE DE CONCRETO ARMADO PARA A. P.  8/200/120/240</v>
      </c>
      <c r="O2391" s="58">
        <f>+IF(ISERROR(VLOOKUP(M2391,'Resumen de precios LLTT'!$C$17:$G$3071,5,FALSE))=FALSE,VLOOKUP(M2391,'Resumen de precios LLTT'!$C$17:$G$3071,5,FALSE),VLOOKUP(M2391,SICODI!$G$3:$J$2404,4,FALSE))</f>
        <v>136.80000000000001</v>
      </c>
      <c r="P2391" s="16">
        <f t="shared" si="339"/>
        <v>0.77</v>
      </c>
      <c r="Q2391" s="78">
        <f t="shared" si="340"/>
        <v>242.13600000000002</v>
      </c>
      <c r="R2391" s="56">
        <v>0</v>
      </c>
      <c r="S2391" s="16">
        <f t="shared" si="341"/>
        <v>7.2000000000000008E-2</v>
      </c>
      <c r="T2391" s="79">
        <f t="shared" si="342"/>
        <v>1.4528160000000003</v>
      </c>
      <c r="U2391" s="80">
        <f t="shared" si="343"/>
        <v>0.2</v>
      </c>
      <c r="V2391" s="81">
        <f t="shared" si="344"/>
        <v>0.29056320000000008</v>
      </c>
      <c r="W2391" s="79">
        <f t="shared" si="345"/>
        <v>9.7773431346403303E-2</v>
      </c>
      <c r="X2391" s="60">
        <f t="shared" si="346"/>
        <v>0.1</v>
      </c>
      <c r="Y2391" s="56">
        <f>+'INFO ENEL'!R2379</f>
        <v>3</v>
      </c>
      <c r="Z2391" s="59">
        <f t="shared" si="347"/>
        <v>0.30000000000000004</v>
      </c>
    </row>
    <row r="2392" spans="1:26" ht="15" customHeight="1" x14ac:dyDescent="0.25">
      <c r="A2392" s="55">
        <f>+'INFO ENEL'!A2380</f>
        <v>2375</v>
      </c>
      <c r="B2392" s="121" t="str">
        <f>+INDEX($B$8:$B$15,MATCH(L2392,$L$8:$L$15,0))</f>
        <v>SICODI</v>
      </c>
      <c r="C2392" s="56" t="str">
        <f>+'INFO ENEL'!B2380</f>
        <v>Lima</v>
      </c>
      <c r="D2392" s="56" t="str">
        <f>+'INFO ENEL'!D2380</f>
        <v>HUARAL (LIMA)</v>
      </c>
      <c r="E2392" s="56" t="str">
        <f>+'INFO ENEL'!D2380</f>
        <v>HUARAL (LIMA)</v>
      </c>
      <c r="F2392" s="50">
        <f>+'INFO ENEL'!E2380</f>
        <v>0</v>
      </c>
      <c r="G2392" s="56" t="str">
        <f>+'INFO ENEL'!L2380</f>
        <v>MT</v>
      </c>
      <c r="H2392" s="57">
        <f>+'INFO ENEL'!M2380</f>
        <v>43.03</v>
      </c>
      <c r="I2392" s="56">
        <f>+'INFO ENEL'!N2380</f>
        <v>15</v>
      </c>
      <c r="J2392" s="56" t="str">
        <f>+'INFO ENEL'!O2380</f>
        <v>Poste</v>
      </c>
      <c r="K2392" s="56" t="str">
        <f>+'INFO ENEL'!P2380</f>
        <v>Concreto</v>
      </c>
      <c r="L2392" s="56" t="str">
        <f>+'INFO ENEL'!Q2380</f>
        <v>PPC24</v>
      </c>
      <c r="M2392" s="55" t="str">
        <f>+IF(ISERROR(INDEX('Estructuras de Acero y Concreto'!$C$6:$C$577,MATCH(L2392,'Estructuras de Acero y Concreto'!$D$6:$D$577,0)))=FALSE,INDEX('Estructuras de Acero y Concreto'!$C$6:$C$577,MATCH(L2392,'Estructuras de Acero y Concreto'!$D$6:$D$577,0)),IF(ISERROR(INDEX('Estructuras de Madera'!$C$5:$C$122,MATCH(L2392,'Estructuras de Madera'!$D$5:$D$122,0)))=FALSE,INDEX('Estructuras de Madera'!$C$5:$C$122,MATCH(L2392,'Estructuras de Madera'!$D$5:$D$122,0)),INDEX(SICODI!$G$3:$G$2404,MATCH(L2392,SICODI!$G$3:$G$2404,0))))</f>
        <v>PPC24</v>
      </c>
      <c r="N2392" s="121" t="str">
        <f>+IF(ISERROR(VLOOKUP(M2392,'Resumen de precios LLTT'!$C$17:$D$3071,2,FALSE))=FALSE,VLOOKUP(M2392,'Resumen de precios LLTT'!$C$17:$D$3071,2,FALSE),VLOOKUP(M2392,SICODI!$G$3:$J$2404,2,FALSE))</f>
        <v>POSTE DE CONCRETO ARMADO DE 15/400/150/375</v>
      </c>
      <c r="O2392" s="58">
        <f>+IF(ISERROR(VLOOKUP(M2392,'Resumen de precios LLTT'!$C$17:$G$3071,5,FALSE))=FALSE,VLOOKUP(M2392,'Resumen de precios LLTT'!$C$17:$G$3071,5,FALSE),VLOOKUP(M2392,SICODI!$G$3:$J$2404,4,FALSE))</f>
        <v>476.76</v>
      </c>
      <c r="P2392" s="16">
        <f t="shared" si="339"/>
        <v>0.84299999999999997</v>
      </c>
      <c r="Q2392" s="78">
        <f t="shared" si="340"/>
        <v>878.66867999999999</v>
      </c>
      <c r="R2392" s="56">
        <v>0</v>
      </c>
      <c r="S2392" s="16">
        <f t="shared" si="341"/>
        <v>0.13400000000000001</v>
      </c>
      <c r="T2392" s="79">
        <f t="shared" si="342"/>
        <v>9.8118002600000001</v>
      </c>
      <c r="U2392" s="80">
        <f t="shared" si="343"/>
        <v>0.183</v>
      </c>
      <c r="V2392" s="81">
        <f t="shared" si="344"/>
        <v>1.7955594475800001</v>
      </c>
      <c r="W2392" s="79">
        <f t="shared" si="345"/>
        <v>0.60419904645994038</v>
      </c>
      <c r="X2392" s="60">
        <f t="shared" si="346"/>
        <v>0.6</v>
      </c>
      <c r="Y2392" s="56">
        <f>+'INFO ENEL'!R2380</f>
        <v>1</v>
      </c>
      <c r="Z2392" s="59">
        <f t="shared" si="347"/>
        <v>0.6</v>
      </c>
    </row>
    <row r="2393" spans="1:26" ht="15" customHeight="1" x14ac:dyDescent="0.25">
      <c r="A2393" s="55">
        <f>+'INFO ENEL'!A2381</f>
        <v>2376</v>
      </c>
      <c r="B2393" s="121" t="str">
        <f>+INDEX($B$8:$B$15,MATCH(L2393,$L$8:$L$15,0))</f>
        <v>SICODI</v>
      </c>
      <c r="C2393" s="56" t="str">
        <f>+'INFO ENEL'!B2381</f>
        <v>Lima</v>
      </c>
      <c r="D2393" s="56" t="str">
        <f>+'INFO ENEL'!D2381</f>
        <v>HUARAL (LIMA)</v>
      </c>
      <c r="E2393" s="56" t="str">
        <f>+'INFO ENEL'!D2381</f>
        <v>HUARAL (LIMA)</v>
      </c>
      <c r="F2393" s="50">
        <f>+'INFO ENEL'!E2381</f>
        <v>0</v>
      </c>
      <c r="G2393" s="56" t="str">
        <f>+'INFO ENEL'!L2381</f>
        <v>MT</v>
      </c>
      <c r="H2393" s="57">
        <f>+'INFO ENEL'!M2381</f>
        <v>31.67</v>
      </c>
      <c r="I2393" s="56">
        <f>+'INFO ENEL'!N2381</f>
        <v>15</v>
      </c>
      <c r="J2393" s="56" t="str">
        <f>+'INFO ENEL'!O2381</f>
        <v>Poste</v>
      </c>
      <c r="K2393" s="56" t="str">
        <f>+'INFO ENEL'!P2381</f>
        <v>Concreto</v>
      </c>
      <c r="L2393" s="56" t="str">
        <f>+'INFO ENEL'!Q2381</f>
        <v>PPC24</v>
      </c>
      <c r="M2393" s="55" t="str">
        <f>+IF(ISERROR(INDEX('Estructuras de Acero y Concreto'!$C$6:$C$577,MATCH(L2393,'Estructuras de Acero y Concreto'!$D$6:$D$577,0)))=FALSE,INDEX('Estructuras de Acero y Concreto'!$C$6:$C$577,MATCH(L2393,'Estructuras de Acero y Concreto'!$D$6:$D$577,0)),IF(ISERROR(INDEX('Estructuras de Madera'!$C$5:$C$122,MATCH(L2393,'Estructuras de Madera'!$D$5:$D$122,0)))=FALSE,INDEX('Estructuras de Madera'!$C$5:$C$122,MATCH(L2393,'Estructuras de Madera'!$D$5:$D$122,0)),INDEX(SICODI!$G$3:$G$2404,MATCH(L2393,SICODI!$G$3:$G$2404,0))))</f>
        <v>PPC24</v>
      </c>
      <c r="N2393" s="121" t="str">
        <f>+IF(ISERROR(VLOOKUP(M2393,'Resumen de precios LLTT'!$C$17:$D$3071,2,FALSE))=FALSE,VLOOKUP(M2393,'Resumen de precios LLTT'!$C$17:$D$3071,2,FALSE),VLOOKUP(M2393,SICODI!$G$3:$J$2404,2,FALSE))</f>
        <v>POSTE DE CONCRETO ARMADO DE 15/400/150/375</v>
      </c>
      <c r="O2393" s="58">
        <f>+IF(ISERROR(VLOOKUP(M2393,'Resumen de precios LLTT'!$C$17:$G$3071,5,FALSE))=FALSE,VLOOKUP(M2393,'Resumen de precios LLTT'!$C$17:$G$3071,5,FALSE),VLOOKUP(M2393,SICODI!$G$3:$J$2404,4,FALSE))</f>
        <v>476.76</v>
      </c>
      <c r="P2393" s="16">
        <f t="shared" si="339"/>
        <v>0.84299999999999997</v>
      </c>
      <c r="Q2393" s="78">
        <f t="shared" si="340"/>
        <v>878.66867999999999</v>
      </c>
      <c r="R2393" s="56">
        <v>0</v>
      </c>
      <c r="S2393" s="16">
        <f t="shared" si="341"/>
        <v>0.13400000000000001</v>
      </c>
      <c r="T2393" s="79">
        <f t="shared" si="342"/>
        <v>9.8118002600000001</v>
      </c>
      <c r="U2393" s="80">
        <f t="shared" si="343"/>
        <v>0.183</v>
      </c>
      <c r="V2393" s="81">
        <f t="shared" si="344"/>
        <v>1.7955594475800001</v>
      </c>
      <c r="W2393" s="79">
        <f t="shared" si="345"/>
        <v>0.60419904645994038</v>
      </c>
      <c r="X2393" s="60">
        <f t="shared" si="346"/>
        <v>0.6</v>
      </c>
      <c r="Y2393" s="56">
        <f>+'INFO ENEL'!R2381</f>
        <v>1</v>
      </c>
      <c r="Z2393" s="59">
        <f t="shared" si="347"/>
        <v>0.6</v>
      </c>
    </row>
    <row r="2394" spans="1:26" ht="15" customHeight="1" x14ac:dyDescent="0.25">
      <c r="A2394" s="55">
        <f>+'INFO ENEL'!A2382</f>
        <v>2377</v>
      </c>
      <c r="B2394" s="121" t="str">
        <f>+INDEX($B$8:$B$15,MATCH(L2394,$L$8:$L$15,0))</f>
        <v>SICODI</v>
      </c>
      <c r="C2394" s="56" t="str">
        <f>+'INFO ENEL'!B2382</f>
        <v>Lima</v>
      </c>
      <c r="D2394" s="56" t="str">
        <f>+'INFO ENEL'!D2382</f>
        <v>HUARAL (LIMA)</v>
      </c>
      <c r="E2394" s="56" t="str">
        <f>+'INFO ENEL'!D2382</f>
        <v>HUARAL (LIMA)</v>
      </c>
      <c r="F2394" s="50">
        <f>+'INFO ENEL'!E2382</f>
        <v>0</v>
      </c>
      <c r="G2394" s="56" t="str">
        <f>+'INFO ENEL'!L2382</f>
        <v>MT</v>
      </c>
      <c r="H2394" s="57">
        <f>+'INFO ENEL'!M2382</f>
        <v>30.11</v>
      </c>
      <c r="I2394" s="56">
        <f>+'INFO ENEL'!N2382</f>
        <v>15</v>
      </c>
      <c r="J2394" s="56" t="str">
        <f>+'INFO ENEL'!O2382</f>
        <v>Poste</v>
      </c>
      <c r="K2394" s="56" t="str">
        <f>+'INFO ENEL'!P2382</f>
        <v>Concreto</v>
      </c>
      <c r="L2394" s="56" t="str">
        <f>+'INFO ENEL'!Q2382</f>
        <v>PPC24</v>
      </c>
      <c r="M2394" s="55" t="str">
        <f>+IF(ISERROR(INDEX('Estructuras de Acero y Concreto'!$C$6:$C$577,MATCH(L2394,'Estructuras de Acero y Concreto'!$D$6:$D$577,0)))=FALSE,INDEX('Estructuras de Acero y Concreto'!$C$6:$C$577,MATCH(L2394,'Estructuras de Acero y Concreto'!$D$6:$D$577,0)),IF(ISERROR(INDEX('Estructuras de Madera'!$C$5:$C$122,MATCH(L2394,'Estructuras de Madera'!$D$5:$D$122,0)))=FALSE,INDEX('Estructuras de Madera'!$C$5:$C$122,MATCH(L2394,'Estructuras de Madera'!$D$5:$D$122,0)),INDEX(SICODI!$G$3:$G$2404,MATCH(L2394,SICODI!$G$3:$G$2404,0))))</f>
        <v>PPC24</v>
      </c>
      <c r="N2394" s="121" t="str">
        <f>+IF(ISERROR(VLOOKUP(M2394,'Resumen de precios LLTT'!$C$17:$D$3071,2,FALSE))=FALSE,VLOOKUP(M2394,'Resumen de precios LLTT'!$C$17:$D$3071,2,FALSE),VLOOKUP(M2394,SICODI!$G$3:$J$2404,2,FALSE))</f>
        <v>POSTE DE CONCRETO ARMADO DE 15/400/150/375</v>
      </c>
      <c r="O2394" s="58">
        <f>+IF(ISERROR(VLOOKUP(M2394,'Resumen de precios LLTT'!$C$17:$G$3071,5,FALSE))=FALSE,VLOOKUP(M2394,'Resumen de precios LLTT'!$C$17:$G$3071,5,FALSE),VLOOKUP(M2394,SICODI!$G$3:$J$2404,4,FALSE))</f>
        <v>476.76</v>
      </c>
      <c r="P2394" s="16">
        <f t="shared" si="339"/>
        <v>0.84299999999999997</v>
      </c>
      <c r="Q2394" s="78">
        <f t="shared" si="340"/>
        <v>878.66867999999999</v>
      </c>
      <c r="R2394" s="56">
        <v>0</v>
      </c>
      <c r="S2394" s="16">
        <f t="shared" si="341"/>
        <v>0.13400000000000001</v>
      </c>
      <c r="T2394" s="79">
        <f t="shared" si="342"/>
        <v>9.8118002600000001</v>
      </c>
      <c r="U2394" s="80">
        <f t="shared" si="343"/>
        <v>0.183</v>
      </c>
      <c r="V2394" s="81">
        <f t="shared" si="344"/>
        <v>1.7955594475800001</v>
      </c>
      <c r="W2394" s="79">
        <f t="shared" si="345"/>
        <v>0.60419904645994038</v>
      </c>
      <c r="X2394" s="60">
        <f t="shared" si="346"/>
        <v>0.6</v>
      </c>
      <c r="Y2394" s="56">
        <f>+'INFO ENEL'!R2382</f>
        <v>1</v>
      </c>
      <c r="Z2394" s="59">
        <f t="shared" si="347"/>
        <v>0.6</v>
      </c>
    </row>
    <row r="2395" spans="1:26" ht="15" customHeight="1" x14ac:dyDescent="0.25">
      <c r="A2395" s="55">
        <f>+'INFO ENEL'!A2383</f>
        <v>2378</v>
      </c>
      <c r="B2395" s="121" t="str">
        <f>+INDEX($B$8:$B$15,MATCH(L2395,$L$8:$L$15,0))</f>
        <v>SICODI</v>
      </c>
      <c r="C2395" s="56" t="str">
        <f>+'INFO ENEL'!B2383</f>
        <v>Lima</v>
      </c>
      <c r="D2395" s="56" t="str">
        <f>+'INFO ENEL'!D2383</f>
        <v>HUARAL (LIMA)</v>
      </c>
      <c r="E2395" s="56" t="str">
        <f>+'INFO ENEL'!D2383</f>
        <v>HUARAL (LIMA)</v>
      </c>
      <c r="F2395" s="50">
        <f>+'INFO ENEL'!E2383</f>
        <v>0</v>
      </c>
      <c r="G2395" s="56" t="str">
        <f>+'INFO ENEL'!L2383</f>
        <v>BT</v>
      </c>
      <c r="H2395" s="57">
        <f>+'INFO ENEL'!M2383</f>
        <v>19.62</v>
      </c>
      <c r="I2395" s="56">
        <f>+'INFO ENEL'!N2383</f>
        <v>8</v>
      </c>
      <c r="J2395" s="56" t="str">
        <f>+'INFO ENEL'!O2383</f>
        <v>Poste</v>
      </c>
      <c r="K2395" s="56" t="str">
        <f>+'INFO ENEL'!P2383</f>
        <v>Concreto</v>
      </c>
      <c r="L2395" s="56" t="str">
        <f>+'INFO ENEL'!Q2383</f>
        <v>PPC35</v>
      </c>
      <c r="M2395" s="55" t="str">
        <f>+IF(ISERROR(INDEX('Estructuras de Acero y Concreto'!$C$6:$C$577,MATCH(L2395,'Estructuras de Acero y Concreto'!$D$6:$D$577,0)))=FALSE,INDEX('Estructuras de Acero y Concreto'!$C$6:$C$577,MATCH(L2395,'Estructuras de Acero y Concreto'!$D$6:$D$577,0)),IF(ISERROR(INDEX('Estructuras de Madera'!$C$5:$C$122,MATCH(L2395,'Estructuras de Madera'!$D$5:$D$122,0)))=FALSE,INDEX('Estructuras de Madera'!$C$5:$C$122,MATCH(L2395,'Estructuras de Madera'!$D$5:$D$122,0)),INDEX(SICODI!$G$3:$G$2404,MATCH(L2395,SICODI!$G$3:$G$2404,0))))</f>
        <v>PPC35</v>
      </c>
      <c r="N2395" s="121" t="str">
        <f>+IF(ISERROR(VLOOKUP(M2395,'Resumen de precios LLTT'!$C$17:$D$3071,2,FALSE))=FALSE,VLOOKUP(M2395,'Resumen de precios LLTT'!$C$17:$D$3071,2,FALSE),VLOOKUP(M2395,SICODI!$G$3:$J$2404,2,FALSE))</f>
        <v>POSTE DE CONCRETO ARMADO PARA A. P.  8/200/120/240</v>
      </c>
      <c r="O2395" s="58">
        <f>+IF(ISERROR(VLOOKUP(M2395,'Resumen de precios LLTT'!$C$17:$G$3071,5,FALSE))=FALSE,VLOOKUP(M2395,'Resumen de precios LLTT'!$C$17:$G$3071,5,FALSE),VLOOKUP(M2395,SICODI!$G$3:$J$2404,4,FALSE))</f>
        <v>136.80000000000001</v>
      </c>
      <c r="P2395" s="16">
        <f t="shared" si="339"/>
        <v>0.77</v>
      </c>
      <c r="Q2395" s="78">
        <f t="shared" si="340"/>
        <v>242.13600000000002</v>
      </c>
      <c r="R2395" s="56">
        <v>0</v>
      </c>
      <c r="S2395" s="16">
        <f t="shared" si="341"/>
        <v>7.2000000000000008E-2</v>
      </c>
      <c r="T2395" s="79">
        <f t="shared" si="342"/>
        <v>1.4528160000000003</v>
      </c>
      <c r="U2395" s="80">
        <f t="shared" si="343"/>
        <v>0.2</v>
      </c>
      <c r="V2395" s="81">
        <f t="shared" si="344"/>
        <v>0.29056320000000008</v>
      </c>
      <c r="W2395" s="79">
        <f t="shared" si="345"/>
        <v>9.7773431346403303E-2</v>
      </c>
      <c r="X2395" s="60">
        <f t="shared" si="346"/>
        <v>0.1</v>
      </c>
      <c r="Y2395" s="56">
        <f>+'INFO ENEL'!R2383</f>
        <v>3</v>
      </c>
      <c r="Z2395" s="59">
        <f t="shared" si="347"/>
        <v>0.30000000000000004</v>
      </c>
    </row>
    <row r="2396" spans="1:26" ht="15" customHeight="1" x14ac:dyDescent="0.25">
      <c r="A2396" s="55">
        <f>+'INFO ENEL'!A2384</f>
        <v>2379</v>
      </c>
      <c r="B2396" s="121" t="str">
        <f>+INDEX($B$8:$B$15,MATCH(L2396,$L$8:$L$15,0))</f>
        <v>SICODI</v>
      </c>
      <c r="C2396" s="56" t="str">
        <f>+'INFO ENEL'!B2384</f>
        <v>Lima</v>
      </c>
      <c r="D2396" s="56" t="str">
        <f>+'INFO ENEL'!D2384</f>
        <v>HUARAL (LIMA)</v>
      </c>
      <c r="E2396" s="56" t="str">
        <f>+'INFO ENEL'!D2384</f>
        <v>HUARAL (LIMA)</v>
      </c>
      <c r="F2396" s="50">
        <f>+'INFO ENEL'!E2384</f>
        <v>0</v>
      </c>
      <c r="G2396" s="56" t="str">
        <f>+'INFO ENEL'!L2384</f>
        <v>MT</v>
      </c>
      <c r="H2396" s="57">
        <f>+'INFO ENEL'!M2384</f>
        <v>11.85</v>
      </c>
      <c r="I2396" s="56">
        <f>+'INFO ENEL'!N2384</f>
        <v>15</v>
      </c>
      <c r="J2396" s="56" t="str">
        <f>+'INFO ENEL'!O2384</f>
        <v>Poste</v>
      </c>
      <c r="K2396" s="56" t="str">
        <f>+'INFO ENEL'!P2384</f>
        <v>Concreto</v>
      </c>
      <c r="L2396" s="56" t="str">
        <f>+'INFO ENEL'!Q2384</f>
        <v>PPC24</v>
      </c>
      <c r="M2396" s="55" t="str">
        <f>+IF(ISERROR(INDEX('Estructuras de Acero y Concreto'!$C$6:$C$577,MATCH(L2396,'Estructuras de Acero y Concreto'!$D$6:$D$577,0)))=FALSE,INDEX('Estructuras de Acero y Concreto'!$C$6:$C$577,MATCH(L2396,'Estructuras de Acero y Concreto'!$D$6:$D$577,0)),IF(ISERROR(INDEX('Estructuras de Madera'!$C$5:$C$122,MATCH(L2396,'Estructuras de Madera'!$D$5:$D$122,0)))=FALSE,INDEX('Estructuras de Madera'!$C$5:$C$122,MATCH(L2396,'Estructuras de Madera'!$D$5:$D$122,0)),INDEX(SICODI!$G$3:$G$2404,MATCH(L2396,SICODI!$G$3:$G$2404,0))))</f>
        <v>PPC24</v>
      </c>
      <c r="N2396" s="121" t="str">
        <f>+IF(ISERROR(VLOOKUP(M2396,'Resumen de precios LLTT'!$C$17:$D$3071,2,FALSE))=FALSE,VLOOKUP(M2396,'Resumen de precios LLTT'!$C$17:$D$3071,2,FALSE),VLOOKUP(M2396,SICODI!$G$3:$J$2404,2,FALSE))</f>
        <v>POSTE DE CONCRETO ARMADO DE 15/400/150/375</v>
      </c>
      <c r="O2396" s="58">
        <f>+IF(ISERROR(VLOOKUP(M2396,'Resumen de precios LLTT'!$C$17:$G$3071,5,FALSE))=FALSE,VLOOKUP(M2396,'Resumen de precios LLTT'!$C$17:$G$3071,5,FALSE),VLOOKUP(M2396,SICODI!$G$3:$J$2404,4,FALSE))</f>
        <v>476.76</v>
      </c>
      <c r="P2396" s="16">
        <f t="shared" si="339"/>
        <v>0.84299999999999997</v>
      </c>
      <c r="Q2396" s="78">
        <f t="shared" si="340"/>
        <v>878.66867999999999</v>
      </c>
      <c r="R2396" s="56">
        <v>0</v>
      </c>
      <c r="S2396" s="16">
        <f t="shared" si="341"/>
        <v>0.13400000000000001</v>
      </c>
      <c r="T2396" s="79">
        <f t="shared" si="342"/>
        <v>9.8118002600000001</v>
      </c>
      <c r="U2396" s="80">
        <f t="shared" si="343"/>
        <v>0.183</v>
      </c>
      <c r="V2396" s="81">
        <f t="shared" si="344"/>
        <v>1.7955594475800001</v>
      </c>
      <c r="W2396" s="79">
        <f t="shared" si="345"/>
        <v>0.60419904645994038</v>
      </c>
      <c r="X2396" s="60">
        <f t="shared" si="346"/>
        <v>0.6</v>
      </c>
      <c r="Y2396" s="56">
        <f>+'INFO ENEL'!R2384</f>
        <v>1</v>
      </c>
      <c r="Z2396" s="59">
        <f t="shared" si="347"/>
        <v>0.6</v>
      </c>
    </row>
    <row r="2397" spans="1:26" ht="15" customHeight="1" x14ac:dyDescent="0.25">
      <c r="A2397" s="55">
        <f>+'INFO ENEL'!A2385</f>
        <v>2380</v>
      </c>
      <c r="B2397" s="121" t="str">
        <f>+INDEX($B$8:$B$15,MATCH(L2397,$L$8:$L$15,0))</f>
        <v>SICODI</v>
      </c>
      <c r="C2397" s="56" t="str">
        <f>+'INFO ENEL'!B2385</f>
        <v>Lima</v>
      </c>
      <c r="D2397" s="56" t="str">
        <f>+'INFO ENEL'!D2385</f>
        <v>HUARAL (LIMA)</v>
      </c>
      <c r="E2397" s="56" t="str">
        <f>+'INFO ENEL'!D2385</f>
        <v>HUARAL (LIMA)</v>
      </c>
      <c r="F2397" s="50">
        <f>+'INFO ENEL'!E2385</f>
        <v>0</v>
      </c>
      <c r="G2397" s="56" t="str">
        <f>+'INFO ENEL'!L2385</f>
        <v>BT</v>
      </c>
      <c r="H2397" s="57">
        <f>+'INFO ENEL'!M2385</f>
        <v>31.49</v>
      </c>
      <c r="I2397" s="56">
        <f>+'INFO ENEL'!N2385</f>
        <v>8</v>
      </c>
      <c r="J2397" s="56" t="str">
        <f>+'INFO ENEL'!O2385</f>
        <v>Poste</v>
      </c>
      <c r="K2397" s="56" t="str">
        <f>+'INFO ENEL'!P2385</f>
        <v>Concreto</v>
      </c>
      <c r="L2397" s="56" t="str">
        <f>+'INFO ENEL'!Q2385</f>
        <v>PPC35</v>
      </c>
      <c r="M2397" s="55" t="str">
        <f>+IF(ISERROR(INDEX('Estructuras de Acero y Concreto'!$C$6:$C$577,MATCH(L2397,'Estructuras de Acero y Concreto'!$D$6:$D$577,0)))=FALSE,INDEX('Estructuras de Acero y Concreto'!$C$6:$C$577,MATCH(L2397,'Estructuras de Acero y Concreto'!$D$6:$D$577,0)),IF(ISERROR(INDEX('Estructuras de Madera'!$C$5:$C$122,MATCH(L2397,'Estructuras de Madera'!$D$5:$D$122,0)))=FALSE,INDEX('Estructuras de Madera'!$C$5:$C$122,MATCH(L2397,'Estructuras de Madera'!$D$5:$D$122,0)),INDEX(SICODI!$G$3:$G$2404,MATCH(L2397,SICODI!$G$3:$G$2404,0))))</f>
        <v>PPC35</v>
      </c>
      <c r="N2397" s="121" t="str">
        <f>+IF(ISERROR(VLOOKUP(M2397,'Resumen de precios LLTT'!$C$17:$D$3071,2,FALSE))=FALSE,VLOOKUP(M2397,'Resumen de precios LLTT'!$C$17:$D$3071,2,FALSE),VLOOKUP(M2397,SICODI!$G$3:$J$2404,2,FALSE))</f>
        <v>POSTE DE CONCRETO ARMADO PARA A. P.  8/200/120/240</v>
      </c>
      <c r="O2397" s="58">
        <f>+IF(ISERROR(VLOOKUP(M2397,'Resumen de precios LLTT'!$C$17:$G$3071,5,FALSE))=FALSE,VLOOKUP(M2397,'Resumen de precios LLTT'!$C$17:$G$3071,5,FALSE),VLOOKUP(M2397,SICODI!$G$3:$J$2404,4,FALSE))</f>
        <v>136.80000000000001</v>
      </c>
      <c r="P2397" s="16">
        <f t="shared" si="339"/>
        <v>0.77</v>
      </c>
      <c r="Q2397" s="78">
        <f t="shared" si="340"/>
        <v>242.13600000000002</v>
      </c>
      <c r="R2397" s="56">
        <v>0</v>
      </c>
      <c r="S2397" s="16">
        <f t="shared" si="341"/>
        <v>7.2000000000000008E-2</v>
      </c>
      <c r="T2397" s="79">
        <f t="shared" si="342"/>
        <v>1.4528160000000003</v>
      </c>
      <c r="U2397" s="80">
        <f t="shared" si="343"/>
        <v>0.2</v>
      </c>
      <c r="V2397" s="81">
        <f t="shared" si="344"/>
        <v>0.29056320000000008</v>
      </c>
      <c r="W2397" s="79">
        <f t="shared" si="345"/>
        <v>9.7773431346403303E-2</v>
      </c>
      <c r="X2397" s="60">
        <f t="shared" si="346"/>
        <v>0.1</v>
      </c>
      <c r="Y2397" s="56">
        <f>+'INFO ENEL'!R2385</f>
        <v>3</v>
      </c>
      <c r="Z2397" s="59">
        <f t="shared" si="347"/>
        <v>0.30000000000000004</v>
      </c>
    </row>
    <row r="2398" spans="1:26" ht="15" customHeight="1" x14ac:dyDescent="0.25">
      <c r="A2398" s="55">
        <f>+'INFO ENEL'!A2386</f>
        <v>2381</v>
      </c>
      <c r="B2398" s="121" t="str">
        <f>+INDEX($B$8:$B$15,MATCH(L2398,$L$8:$L$15,0))</f>
        <v>SICODI</v>
      </c>
      <c r="C2398" s="56" t="str">
        <f>+'INFO ENEL'!B2386</f>
        <v>Lima</v>
      </c>
      <c r="D2398" s="56" t="str">
        <f>+'INFO ENEL'!D2386</f>
        <v>HUARAL (LIMA)</v>
      </c>
      <c r="E2398" s="56" t="str">
        <f>+'INFO ENEL'!D2386</f>
        <v>HUARAL (LIMA)</v>
      </c>
      <c r="F2398" s="50">
        <f>+'INFO ENEL'!E2386</f>
        <v>0</v>
      </c>
      <c r="G2398" s="56" t="str">
        <f>+'INFO ENEL'!L2386</f>
        <v>MT</v>
      </c>
      <c r="H2398" s="57">
        <f>+'INFO ENEL'!M2386</f>
        <v>61.15</v>
      </c>
      <c r="I2398" s="56">
        <f>+'INFO ENEL'!N2386</f>
        <v>15</v>
      </c>
      <c r="J2398" s="56" t="str">
        <f>+'INFO ENEL'!O2386</f>
        <v>Poste</v>
      </c>
      <c r="K2398" s="56" t="str">
        <f>+'INFO ENEL'!P2386</f>
        <v>Concreto</v>
      </c>
      <c r="L2398" s="56" t="str">
        <f>+'INFO ENEL'!Q2386</f>
        <v>PPC24</v>
      </c>
      <c r="M2398" s="55" t="str">
        <f>+IF(ISERROR(INDEX('Estructuras de Acero y Concreto'!$C$6:$C$577,MATCH(L2398,'Estructuras de Acero y Concreto'!$D$6:$D$577,0)))=FALSE,INDEX('Estructuras de Acero y Concreto'!$C$6:$C$577,MATCH(L2398,'Estructuras de Acero y Concreto'!$D$6:$D$577,0)),IF(ISERROR(INDEX('Estructuras de Madera'!$C$5:$C$122,MATCH(L2398,'Estructuras de Madera'!$D$5:$D$122,0)))=FALSE,INDEX('Estructuras de Madera'!$C$5:$C$122,MATCH(L2398,'Estructuras de Madera'!$D$5:$D$122,0)),INDEX(SICODI!$G$3:$G$2404,MATCH(L2398,SICODI!$G$3:$G$2404,0))))</f>
        <v>PPC24</v>
      </c>
      <c r="N2398" s="121" t="str">
        <f>+IF(ISERROR(VLOOKUP(M2398,'Resumen de precios LLTT'!$C$17:$D$3071,2,FALSE))=FALSE,VLOOKUP(M2398,'Resumen de precios LLTT'!$C$17:$D$3071,2,FALSE),VLOOKUP(M2398,SICODI!$G$3:$J$2404,2,FALSE))</f>
        <v>POSTE DE CONCRETO ARMADO DE 15/400/150/375</v>
      </c>
      <c r="O2398" s="58">
        <f>+IF(ISERROR(VLOOKUP(M2398,'Resumen de precios LLTT'!$C$17:$G$3071,5,FALSE))=FALSE,VLOOKUP(M2398,'Resumen de precios LLTT'!$C$17:$G$3071,5,FALSE),VLOOKUP(M2398,SICODI!$G$3:$J$2404,4,FALSE))</f>
        <v>476.76</v>
      </c>
      <c r="P2398" s="16">
        <f t="shared" si="339"/>
        <v>0.84299999999999997</v>
      </c>
      <c r="Q2398" s="78">
        <f t="shared" si="340"/>
        <v>878.66867999999999</v>
      </c>
      <c r="R2398" s="56">
        <v>0</v>
      </c>
      <c r="S2398" s="16">
        <f t="shared" si="341"/>
        <v>0.13400000000000001</v>
      </c>
      <c r="T2398" s="79">
        <f t="shared" si="342"/>
        <v>9.8118002600000001</v>
      </c>
      <c r="U2398" s="80">
        <f t="shared" si="343"/>
        <v>0.183</v>
      </c>
      <c r="V2398" s="81">
        <f t="shared" si="344"/>
        <v>1.7955594475800001</v>
      </c>
      <c r="W2398" s="79">
        <f t="shared" si="345"/>
        <v>0.60419904645994038</v>
      </c>
      <c r="X2398" s="60">
        <f t="shared" si="346"/>
        <v>0.6</v>
      </c>
      <c r="Y2398" s="56">
        <f>+'INFO ENEL'!R2386</f>
        <v>1</v>
      </c>
      <c r="Z2398" s="59">
        <f t="shared" si="347"/>
        <v>0.6</v>
      </c>
    </row>
    <row r="2399" spans="1:26" ht="15" customHeight="1" x14ac:dyDescent="0.25">
      <c r="A2399" s="55">
        <f>+'INFO ENEL'!A2387</f>
        <v>2382</v>
      </c>
      <c r="B2399" s="121" t="str">
        <f>+INDEX($B$8:$B$15,MATCH(L2399,$L$8:$L$15,0))</f>
        <v>SICODI</v>
      </c>
      <c r="C2399" s="56" t="str">
        <f>+'INFO ENEL'!B2387</f>
        <v>Lima</v>
      </c>
      <c r="D2399" s="56" t="str">
        <f>+'INFO ENEL'!D2387</f>
        <v>HUARAL (LIMA)</v>
      </c>
      <c r="E2399" s="56" t="str">
        <f>+'INFO ENEL'!D2387</f>
        <v>HUARAL (LIMA)</v>
      </c>
      <c r="F2399" s="50">
        <f>+'INFO ENEL'!E2387</f>
        <v>0</v>
      </c>
      <c r="G2399" s="56" t="str">
        <f>+'INFO ENEL'!L2387</f>
        <v>BT</v>
      </c>
      <c r="H2399" s="57">
        <f>+'INFO ENEL'!M2387</f>
        <v>6.11</v>
      </c>
      <c r="I2399" s="56">
        <f>+'INFO ENEL'!N2387</f>
        <v>8</v>
      </c>
      <c r="J2399" s="56" t="str">
        <f>+'INFO ENEL'!O2387</f>
        <v>Poste</v>
      </c>
      <c r="K2399" s="56" t="str">
        <f>+'INFO ENEL'!P2387</f>
        <v>Concreto</v>
      </c>
      <c r="L2399" s="56" t="str">
        <f>+'INFO ENEL'!Q2387</f>
        <v>PPC35</v>
      </c>
      <c r="M2399" s="55" t="str">
        <f>+IF(ISERROR(INDEX('Estructuras de Acero y Concreto'!$C$6:$C$577,MATCH(L2399,'Estructuras de Acero y Concreto'!$D$6:$D$577,0)))=FALSE,INDEX('Estructuras de Acero y Concreto'!$C$6:$C$577,MATCH(L2399,'Estructuras de Acero y Concreto'!$D$6:$D$577,0)),IF(ISERROR(INDEX('Estructuras de Madera'!$C$5:$C$122,MATCH(L2399,'Estructuras de Madera'!$D$5:$D$122,0)))=FALSE,INDEX('Estructuras de Madera'!$C$5:$C$122,MATCH(L2399,'Estructuras de Madera'!$D$5:$D$122,0)),INDEX(SICODI!$G$3:$G$2404,MATCH(L2399,SICODI!$G$3:$G$2404,0))))</f>
        <v>PPC35</v>
      </c>
      <c r="N2399" s="121" t="str">
        <f>+IF(ISERROR(VLOOKUP(M2399,'Resumen de precios LLTT'!$C$17:$D$3071,2,FALSE))=FALSE,VLOOKUP(M2399,'Resumen de precios LLTT'!$C$17:$D$3071,2,FALSE),VLOOKUP(M2399,SICODI!$G$3:$J$2404,2,FALSE))</f>
        <v>POSTE DE CONCRETO ARMADO PARA A. P.  8/200/120/240</v>
      </c>
      <c r="O2399" s="58">
        <f>+IF(ISERROR(VLOOKUP(M2399,'Resumen de precios LLTT'!$C$17:$G$3071,5,FALSE))=FALSE,VLOOKUP(M2399,'Resumen de precios LLTT'!$C$17:$G$3071,5,FALSE),VLOOKUP(M2399,SICODI!$G$3:$J$2404,4,FALSE))</f>
        <v>136.80000000000001</v>
      </c>
      <c r="P2399" s="16">
        <f t="shared" si="339"/>
        <v>0.77</v>
      </c>
      <c r="Q2399" s="78">
        <f t="shared" si="340"/>
        <v>242.13600000000002</v>
      </c>
      <c r="R2399" s="56">
        <v>0</v>
      </c>
      <c r="S2399" s="16">
        <f t="shared" si="341"/>
        <v>7.2000000000000008E-2</v>
      </c>
      <c r="T2399" s="79">
        <f t="shared" si="342"/>
        <v>1.4528160000000003</v>
      </c>
      <c r="U2399" s="80">
        <f t="shared" si="343"/>
        <v>0.2</v>
      </c>
      <c r="V2399" s="81">
        <f t="shared" si="344"/>
        <v>0.29056320000000008</v>
      </c>
      <c r="W2399" s="79">
        <f t="shared" si="345"/>
        <v>9.7773431346403303E-2</v>
      </c>
      <c r="X2399" s="60">
        <f t="shared" si="346"/>
        <v>0.1</v>
      </c>
      <c r="Y2399" s="56">
        <f>+'INFO ENEL'!R2387</f>
        <v>3</v>
      </c>
      <c r="Z2399" s="59">
        <f t="shared" si="347"/>
        <v>0.30000000000000004</v>
      </c>
    </row>
    <row r="2400" spans="1:26" ht="15" customHeight="1" x14ac:dyDescent="0.25">
      <c r="A2400" s="55">
        <f>+'INFO ENEL'!A2388</f>
        <v>2383</v>
      </c>
      <c r="B2400" s="121" t="str">
        <f>+INDEX($B$8:$B$15,MATCH(L2400,$L$8:$L$15,0))</f>
        <v>SICODI</v>
      </c>
      <c r="C2400" s="56" t="str">
        <f>+'INFO ENEL'!B2388</f>
        <v>Lima</v>
      </c>
      <c r="D2400" s="56" t="str">
        <f>+'INFO ENEL'!D2388</f>
        <v>HUARAL (LIMA)</v>
      </c>
      <c r="E2400" s="56" t="str">
        <f>+'INFO ENEL'!D2388</f>
        <v>HUARAL (LIMA)</v>
      </c>
      <c r="F2400" s="50">
        <f>+'INFO ENEL'!E2388</f>
        <v>0</v>
      </c>
      <c r="G2400" s="56" t="str">
        <f>+'INFO ENEL'!L2388</f>
        <v>MT</v>
      </c>
      <c r="H2400" s="57">
        <f>+'INFO ENEL'!M2388</f>
        <v>52.06</v>
      </c>
      <c r="I2400" s="56">
        <f>+'INFO ENEL'!N2388</f>
        <v>15</v>
      </c>
      <c r="J2400" s="56" t="str">
        <f>+'INFO ENEL'!O2388</f>
        <v>Poste</v>
      </c>
      <c r="K2400" s="56" t="str">
        <f>+'INFO ENEL'!P2388</f>
        <v>Concreto</v>
      </c>
      <c r="L2400" s="56" t="str">
        <f>+'INFO ENEL'!Q2388</f>
        <v>PPC24</v>
      </c>
      <c r="M2400" s="55" t="str">
        <f>+IF(ISERROR(INDEX('Estructuras de Acero y Concreto'!$C$6:$C$577,MATCH(L2400,'Estructuras de Acero y Concreto'!$D$6:$D$577,0)))=FALSE,INDEX('Estructuras de Acero y Concreto'!$C$6:$C$577,MATCH(L2400,'Estructuras de Acero y Concreto'!$D$6:$D$577,0)),IF(ISERROR(INDEX('Estructuras de Madera'!$C$5:$C$122,MATCH(L2400,'Estructuras de Madera'!$D$5:$D$122,0)))=FALSE,INDEX('Estructuras de Madera'!$C$5:$C$122,MATCH(L2400,'Estructuras de Madera'!$D$5:$D$122,0)),INDEX(SICODI!$G$3:$G$2404,MATCH(L2400,SICODI!$G$3:$G$2404,0))))</f>
        <v>PPC24</v>
      </c>
      <c r="N2400" s="121" t="str">
        <f>+IF(ISERROR(VLOOKUP(M2400,'Resumen de precios LLTT'!$C$17:$D$3071,2,FALSE))=FALSE,VLOOKUP(M2400,'Resumen de precios LLTT'!$C$17:$D$3071,2,FALSE),VLOOKUP(M2400,SICODI!$G$3:$J$2404,2,FALSE))</f>
        <v>POSTE DE CONCRETO ARMADO DE 15/400/150/375</v>
      </c>
      <c r="O2400" s="58">
        <f>+IF(ISERROR(VLOOKUP(M2400,'Resumen de precios LLTT'!$C$17:$G$3071,5,FALSE))=FALSE,VLOOKUP(M2400,'Resumen de precios LLTT'!$C$17:$G$3071,5,FALSE),VLOOKUP(M2400,SICODI!$G$3:$J$2404,4,FALSE))</f>
        <v>476.76</v>
      </c>
      <c r="P2400" s="16">
        <f t="shared" si="339"/>
        <v>0.84299999999999997</v>
      </c>
      <c r="Q2400" s="78">
        <f t="shared" si="340"/>
        <v>878.66867999999999</v>
      </c>
      <c r="R2400" s="56">
        <v>0</v>
      </c>
      <c r="S2400" s="16">
        <f t="shared" si="341"/>
        <v>0.13400000000000001</v>
      </c>
      <c r="T2400" s="79">
        <f t="shared" si="342"/>
        <v>9.8118002600000001</v>
      </c>
      <c r="U2400" s="80">
        <f t="shared" si="343"/>
        <v>0.183</v>
      </c>
      <c r="V2400" s="81">
        <f t="shared" si="344"/>
        <v>1.7955594475800001</v>
      </c>
      <c r="W2400" s="79">
        <f t="shared" si="345"/>
        <v>0.60419904645994038</v>
      </c>
      <c r="X2400" s="60">
        <f t="shared" si="346"/>
        <v>0.6</v>
      </c>
      <c r="Y2400" s="56">
        <f>+'INFO ENEL'!R2388</f>
        <v>1</v>
      </c>
      <c r="Z2400" s="59">
        <f t="shared" si="347"/>
        <v>0.6</v>
      </c>
    </row>
    <row r="2401" spans="1:26" ht="15" customHeight="1" x14ac:dyDescent="0.25">
      <c r="A2401" s="55">
        <f>+'INFO ENEL'!A2389</f>
        <v>2384</v>
      </c>
      <c r="B2401" s="121" t="str">
        <f>+INDEX($B$8:$B$15,MATCH(L2401,$L$8:$L$15,0))</f>
        <v>SICODI</v>
      </c>
      <c r="C2401" s="56" t="str">
        <f>+'INFO ENEL'!B2389</f>
        <v>Lima</v>
      </c>
      <c r="D2401" s="56" t="str">
        <f>+'INFO ENEL'!D2389</f>
        <v>HUARAL (LIMA)</v>
      </c>
      <c r="E2401" s="56" t="str">
        <f>+'INFO ENEL'!D2389</f>
        <v>HUARAL (LIMA)</v>
      </c>
      <c r="F2401" s="50">
        <f>+'INFO ENEL'!E2389</f>
        <v>0</v>
      </c>
      <c r="G2401" s="56" t="str">
        <f>+'INFO ENEL'!L2389</f>
        <v>BT</v>
      </c>
      <c r="H2401" s="57">
        <f>+'INFO ENEL'!M2389</f>
        <v>7</v>
      </c>
      <c r="I2401" s="56">
        <f>+'INFO ENEL'!N2389</f>
        <v>8</v>
      </c>
      <c r="J2401" s="56" t="str">
        <f>+'INFO ENEL'!O2389</f>
        <v>Poste</v>
      </c>
      <c r="K2401" s="56" t="str">
        <f>+'INFO ENEL'!P2389</f>
        <v>Concreto</v>
      </c>
      <c r="L2401" s="56" t="str">
        <f>+'INFO ENEL'!Q2389</f>
        <v>PPC35</v>
      </c>
      <c r="M2401" s="55" t="str">
        <f>+IF(ISERROR(INDEX('Estructuras de Acero y Concreto'!$C$6:$C$577,MATCH(L2401,'Estructuras de Acero y Concreto'!$D$6:$D$577,0)))=FALSE,INDEX('Estructuras de Acero y Concreto'!$C$6:$C$577,MATCH(L2401,'Estructuras de Acero y Concreto'!$D$6:$D$577,0)),IF(ISERROR(INDEX('Estructuras de Madera'!$C$5:$C$122,MATCH(L2401,'Estructuras de Madera'!$D$5:$D$122,0)))=FALSE,INDEX('Estructuras de Madera'!$C$5:$C$122,MATCH(L2401,'Estructuras de Madera'!$D$5:$D$122,0)),INDEX(SICODI!$G$3:$G$2404,MATCH(L2401,SICODI!$G$3:$G$2404,0))))</f>
        <v>PPC35</v>
      </c>
      <c r="N2401" s="121" t="str">
        <f>+IF(ISERROR(VLOOKUP(M2401,'Resumen de precios LLTT'!$C$17:$D$3071,2,FALSE))=FALSE,VLOOKUP(M2401,'Resumen de precios LLTT'!$C$17:$D$3071,2,FALSE),VLOOKUP(M2401,SICODI!$G$3:$J$2404,2,FALSE))</f>
        <v>POSTE DE CONCRETO ARMADO PARA A. P.  8/200/120/240</v>
      </c>
      <c r="O2401" s="58">
        <f>+IF(ISERROR(VLOOKUP(M2401,'Resumen de precios LLTT'!$C$17:$G$3071,5,FALSE))=FALSE,VLOOKUP(M2401,'Resumen de precios LLTT'!$C$17:$G$3071,5,FALSE),VLOOKUP(M2401,SICODI!$G$3:$J$2404,4,FALSE))</f>
        <v>136.80000000000001</v>
      </c>
      <c r="P2401" s="16">
        <f t="shared" si="339"/>
        <v>0.77</v>
      </c>
      <c r="Q2401" s="78">
        <f t="shared" si="340"/>
        <v>242.13600000000002</v>
      </c>
      <c r="R2401" s="56">
        <v>0</v>
      </c>
      <c r="S2401" s="16">
        <f t="shared" si="341"/>
        <v>7.2000000000000008E-2</v>
      </c>
      <c r="T2401" s="79">
        <f t="shared" si="342"/>
        <v>1.4528160000000003</v>
      </c>
      <c r="U2401" s="80">
        <f t="shared" si="343"/>
        <v>0.2</v>
      </c>
      <c r="V2401" s="81">
        <f t="shared" si="344"/>
        <v>0.29056320000000008</v>
      </c>
      <c r="W2401" s="79">
        <f t="shared" si="345"/>
        <v>9.7773431346403303E-2</v>
      </c>
      <c r="X2401" s="60">
        <f t="shared" si="346"/>
        <v>0.1</v>
      </c>
      <c r="Y2401" s="56">
        <f>+'INFO ENEL'!R2389</f>
        <v>3</v>
      </c>
      <c r="Z2401" s="59">
        <f t="shared" si="347"/>
        <v>0.30000000000000004</v>
      </c>
    </row>
    <row r="2402" spans="1:26" ht="15" customHeight="1" x14ac:dyDescent="0.25">
      <c r="A2402" s="55">
        <f>+'INFO ENEL'!A2390</f>
        <v>2385</v>
      </c>
      <c r="B2402" s="121" t="str">
        <f>+INDEX($B$8:$B$15,MATCH(L2402,$L$8:$L$15,0))</f>
        <v>SICODI</v>
      </c>
      <c r="C2402" s="56" t="str">
        <f>+'INFO ENEL'!B2390</f>
        <v>Lima</v>
      </c>
      <c r="D2402" s="56" t="str">
        <f>+'INFO ENEL'!D2390</f>
        <v>HUARAL (LIMA)</v>
      </c>
      <c r="E2402" s="56" t="str">
        <f>+'INFO ENEL'!D2390</f>
        <v>HUARAL (LIMA)</v>
      </c>
      <c r="F2402" s="50">
        <f>+'INFO ENEL'!E2390</f>
        <v>0</v>
      </c>
      <c r="G2402" s="56" t="str">
        <f>+'INFO ENEL'!L2390</f>
        <v>MT</v>
      </c>
      <c r="H2402" s="57">
        <f>+'INFO ENEL'!M2390</f>
        <v>18.489999999999899</v>
      </c>
      <c r="I2402" s="56">
        <f>+'INFO ENEL'!N2390</f>
        <v>15</v>
      </c>
      <c r="J2402" s="56" t="str">
        <f>+'INFO ENEL'!O2390</f>
        <v>Poste</v>
      </c>
      <c r="K2402" s="56" t="str">
        <f>+'INFO ENEL'!P2390</f>
        <v>Concreto</v>
      </c>
      <c r="L2402" s="56" t="str">
        <f>+'INFO ENEL'!Q2390</f>
        <v>PPC24</v>
      </c>
      <c r="M2402" s="55" t="str">
        <f>+IF(ISERROR(INDEX('Estructuras de Acero y Concreto'!$C$6:$C$577,MATCH(L2402,'Estructuras de Acero y Concreto'!$D$6:$D$577,0)))=FALSE,INDEX('Estructuras de Acero y Concreto'!$C$6:$C$577,MATCH(L2402,'Estructuras de Acero y Concreto'!$D$6:$D$577,0)),IF(ISERROR(INDEX('Estructuras de Madera'!$C$5:$C$122,MATCH(L2402,'Estructuras de Madera'!$D$5:$D$122,0)))=FALSE,INDEX('Estructuras de Madera'!$C$5:$C$122,MATCH(L2402,'Estructuras de Madera'!$D$5:$D$122,0)),INDEX(SICODI!$G$3:$G$2404,MATCH(L2402,SICODI!$G$3:$G$2404,0))))</f>
        <v>PPC24</v>
      </c>
      <c r="N2402" s="121" t="str">
        <f>+IF(ISERROR(VLOOKUP(M2402,'Resumen de precios LLTT'!$C$17:$D$3071,2,FALSE))=FALSE,VLOOKUP(M2402,'Resumen de precios LLTT'!$C$17:$D$3071,2,FALSE),VLOOKUP(M2402,SICODI!$G$3:$J$2404,2,FALSE))</f>
        <v>POSTE DE CONCRETO ARMADO DE 15/400/150/375</v>
      </c>
      <c r="O2402" s="58">
        <f>+IF(ISERROR(VLOOKUP(M2402,'Resumen de precios LLTT'!$C$17:$G$3071,5,FALSE))=FALSE,VLOOKUP(M2402,'Resumen de precios LLTT'!$C$17:$G$3071,5,FALSE),VLOOKUP(M2402,SICODI!$G$3:$J$2404,4,FALSE))</f>
        <v>476.76</v>
      </c>
      <c r="P2402" s="16">
        <f t="shared" si="339"/>
        <v>0.84299999999999997</v>
      </c>
      <c r="Q2402" s="78">
        <f t="shared" si="340"/>
        <v>878.66867999999999</v>
      </c>
      <c r="R2402" s="56">
        <v>0</v>
      </c>
      <c r="S2402" s="16">
        <f t="shared" si="341"/>
        <v>0.13400000000000001</v>
      </c>
      <c r="T2402" s="79">
        <f t="shared" si="342"/>
        <v>9.8118002600000001</v>
      </c>
      <c r="U2402" s="80">
        <f t="shared" si="343"/>
        <v>0.183</v>
      </c>
      <c r="V2402" s="81">
        <f t="shared" si="344"/>
        <v>1.7955594475800001</v>
      </c>
      <c r="W2402" s="79">
        <f t="shared" si="345"/>
        <v>0.60419904645994038</v>
      </c>
      <c r="X2402" s="60">
        <f t="shared" si="346"/>
        <v>0.6</v>
      </c>
      <c r="Y2402" s="56">
        <f>+'INFO ENEL'!R2390</f>
        <v>1</v>
      </c>
      <c r="Z2402" s="59">
        <f t="shared" si="347"/>
        <v>0.6</v>
      </c>
    </row>
    <row r="2403" spans="1:26" ht="15" customHeight="1" x14ac:dyDescent="0.25">
      <c r="A2403" s="55">
        <f>+'INFO ENEL'!A2391</f>
        <v>2386</v>
      </c>
      <c r="B2403" s="121" t="str">
        <f>+INDEX($B$8:$B$15,MATCH(L2403,$L$8:$L$15,0))</f>
        <v>SICODI</v>
      </c>
      <c r="C2403" s="56" t="str">
        <f>+'INFO ENEL'!B2391</f>
        <v>Lima</v>
      </c>
      <c r="D2403" s="56" t="str">
        <f>+'INFO ENEL'!D2391</f>
        <v>HUARAL (LIMA)</v>
      </c>
      <c r="E2403" s="56" t="str">
        <f>+'INFO ENEL'!D2391</f>
        <v>HUARAL (LIMA)</v>
      </c>
      <c r="F2403" s="50">
        <f>+'INFO ENEL'!E2391</f>
        <v>0</v>
      </c>
      <c r="G2403" s="56" t="str">
        <f>+'INFO ENEL'!L2391</f>
        <v>BT</v>
      </c>
      <c r="H2403" s="57">
        <f>+'INFO ENEL'!M2391</f>
        <v>27.28</v>
      </c>
      <c r="I2403" s="56">
        <f>+'INFO ENEL'!N2391</f>
        <v>8</v>
      </c>
      <c r="J2403" s="56" t="str">
        <f>+'INFO ENEL'!O2391</f>
        <v>Poste</v>
      </c>
      <c r="K2403" s="56" t="str">
        <f>+'INFO ENEL'!P2391</f>
        <v>Concreto</v>
      </c>
      <c r="L2403" s="56" t="str">
        <f>+'INFO ENEL'!Q2391</f>
        <v>PPC35</v>
      </c>
      <c r="M2403" s="55" t="str">
        <f>+IF(ISERROR(INDEX('Estructuras de Acero y Concreto'!$C$6:$C$577,MATCH(L2403,'Estructuras de Acero y Concreto'!$D$6:$D$577,0)))=FALSE,INDEX('Estructuras de Acero y Concreto'!$C$6:$C$577,MATCH(L2403,'Estructuras de Acero y Concreto'!$D$6:$D$577,0)),IF(ISERROR(INDEX('Estructuras de Madera'!$C$5:$C$122,MATCH(L2403,'Estructuras de Madera'!$D$5:$D$122,0)))=FALSE,INDEX('Estructuras de Madera'!$C$5:$C$122,MATCH(L2403,'Estructuras de Madera'!$D$5:$D$122,0)),INDEX(SICODI!$G$3:$G$2404,MATCH(L2403,SICODI!$G$3:$G$2404,0))))</f>
        <v>PPC35</v>
      </c>
      <c r="N2403" s="121" t="str">
        <f>+IF(ISERROR(VLOOKUP(M2403,'Resumen de precios LLTT'!$C$17:$D$3071,2,FALSE))=FALSE,VLOOKUP(M2403,'Resumen de precios LLTT'!$C$17:$D$3071,2,FALSE),VLOOKUP(M2403,SICODI!$G$3:$J$2404,2,FALSE))</f>
        <v>POSTE DE CONCRETO ARMADO PARA A. P.  8/200/120/240</v>
      </c>
      <c r="O2403" s="58">
        <f>+IF(ISERROR(VLOOKUP(M2403,'Resumen de precios LLTT'!$C$17:$G$3071,5,FALSE))=FALSE,VLOOKUP(M2403,'Resumen de precios LLTT'!$C$17:$G$3071,5,FALSE),VLOOKUP(M2403,SICODI!$G$3:$J$2404,4,FALSE))</f>
        <v>136.80000000000001</v>
      </c>
      <c r="P2403" s="16">
        <f t="shared" si="339"/>
        <v>0.77</v>
      </c>
      <c r="Q2403" s="78">
        <f t="shared" si="340"/>
        <v>242.13600000000002</v>
      </c>
      <c r="R2403" s="56">
        <v>0</v>
      </c>
      <c r="S2403" s="16">
        <f t="shared" si="341"/>
        <v>7.2000000000000008E-2</v>
      </c>
      <c r="T2403" s="79">
        <f t="shared" si="342"/>
        <v>1.4528160000000003</v>
      </c>
      <c r="U2403" s="80">
        <f t="shared" si="343"/>
        <v>0.2</v>
      </c>
      <c r="V2403" s="81">
        <f t="shared" si="344"/>
        <v>0.29056320000000008</v>
      </c>
      <c r="W2403" s="79">
        <f t="shared" si="345"/>
        <v>9.7773431346403303E-2</v>
      </c>
      <c r="X2403" s="60">
        <f t="shared" si="346"/>
        <v>0.1</v>
      </c>
      <c r="Y2403" s="56">
        <f>+'INFO ENEL'!R2391</f>
        <v>3</v>
      </c>
      <c r="Z2403" s="59">
        <f t="shared" si="347"/>
        <v>0.30000000000000004</v>
      </c>
    </row>
    <row r="2404" spans="1:26" ht="15" customHeight="1" x14ac:dyDescent="0.25">
      <c r="A2404" s="55">
        <f>+'INFO ENEL'!A2392</f>
        <v>2387</v>
      </c>
      <c r="B2404" s="121" t="str">
        <f>+INDEX($B$8:$B$15,MATCH(L2404,$L$8:$L$15,0))</f>
        <v>SICODI</v>
      </c>
      <c r="C2404" s="56" t="str">
        <f>+'INFO ENEL'!B2392</f>
        <v>Lima</v>
      </c>
      <c r="D2404" s="56" t="str">
        <f>+'INFO ENEL'!D2392</f>
        <v>HUARAL (LIMA)</v>
      </c>
      <c r="E2404" s="56" t="str">
        <f>+'INFO ENEL'!D2392</f>
        <v>HUARAL (LIMA)</v>
      </c>
      <c r="F2404" s="50">
        <f>+'INFO ENEL'!E2392</f>
        <v>0</v>
      </c>
      <c r="G2404" s="56" t="str">
        <f>+'INFO ENEL'!L2392</f>
        <v>MT</v>
      </c>
      <c r="H2404" s="57">
        <f>+'INFO ENEL'!M2392</f>
        <v>28.19</v>
      </c>
      <c r="I2404" s="56">
        <f>+'INFO ENEL'!N2392</f>
        <v>13</v>
      </c>
      <c r="J2404" s="56" t="str">
        <f>+'INFO ENEL'!O2392</f>
        <v>Poste</v>
      </c>
      <c r="K2404" s="56" t="str">
        <f>+'INFO ENEL'!P2392</f>
        <v>Concreto</v>
      </c>
      <c r="L2404" s="56" t="str">
        <f>+'INFO ENEL'!Q2392</f>
        <v>PPC20</v>
      </c>
      <c r="M2404" s="55" t="str">
        <f>+IF(ISERROR(INDEX('Estructuras de Acero y Concreto'!$C$6:$C$577,MATCH(L2404,'Estructuras de Acero y Concreto'!$D$6:$D$577,0)))=FALSE,INDEX('Estructuras de Acero y Concreto'!$C$6:$C$577,MATCH(L2404,'Estructuras de Acero y Concreto'!$D$6:$D$577,0)),IF(ISERROR(INDEX('Estructuras de Madera'!$C$5:$C$122,MATCH(L2404,'Estructuras de Madera'!$D$5:$D$122,0)))=FALSE,INDEX('Estructuras de Madera'!$C$5:$C$122,MATCH(L2404,'Estructuras de Madera'!$D$5:$D$122,0)),INDEX(SICODI!$G$3:$G$2404,MATCH(L2404,SICODI!$G$3:$G$2404,0))))</f>
        <v>PPC20</v>
      </c>
      <c r="N2404" s="121" t="str">
        <f>+IF(ISERROR(VLOOKUP(M2404,'Resumen de precios LLTT'!$C$17:$D$3071,2,FALSE))=FALSE,VLOOKUP(M2404,'Resumen de precios LLTT'!$C$17:$D$3071,2,FALSE),VLOOKUP(M2404,SICODI!$G$3:$J$2404,2,FALSE))</f>
        <v>POSTE DE CONCRETO ARMADO DE 13/400/150/345</v>
      </c>
      <c r="O2404" s="58">
        <f>+IF(ISERROR(VLOOKUP(M2404,'Resumen de precios LLTT'!$C$17:$G$3071,5,FALSE))=FALSE,VLOOKUP(M2404,'Resumen de precios LLTT'!$C$17:$G$3071,5,FALSE),VLOOKUP(M2404,SICODI!$G$3:$J$2404,4,FALSE))</f>
        <v>364.69</v>
      </c>
      <c r="P2404" s="16">
        <f t="shared" si="339"/>
        <v>0.84299999999999997</v>
      </c>
      <c r="Q2404" s="78">
        <f t="shared" si="340"/>
        <v>672.12366999999995</v>
      </c>
      <c r="R2404" s="56">
        <v>0</v>
      </c>
      <c r="S2404" s="16">
        <f t="shared" si="341"/>
        <v>0.13400000000000001</v>
      </c>
      <c r="T2404" s="79">
        <f t="shared" si="342"/>
        <v>7.5053809816666659</v>
      </c>
      <c r="U2404" s="80">
        <f t="shared" si="343"/>
        <v>0.183</v>
      </c>
      <c r="V2404" s="81">
        <f t="shared" si="344"/>
        <v>1.3734847196449997</v>
      </c>
      <c r="W2404" s="79">
        <f t="shared" si="345"/>
        <v>0.46217247724950827</v>
      </c>
      <c r="X2404" s="60">
        <f t="shared" si="346"/>
        <v>0.5</v>
      </c>
      <c r="Y2404" s="56">
        <f>+'INFO ENEL'!R2392</f>
        <v>1</v>
      </c>
      <c r="Z2404" s="59">
        <f t="shared" si="347"/>
        <v>0.5</v>
      </c>
    </row>
    <row r="2405" spans="1:26" ht="15" customHeight="1" x14ac:dyDescent="0.25">
      <c r="A2405" s="55">
        <f>+'INFO ENEL'!A2393</f>
        <v>2388</v>
      </c>
      <c r="B2405" s="121" t="str">
        <f>+INDEX($B$8:$B$15,MATCH(L2405,$L$8:$L$15,0))</f>
        <v>SICODI</v>
      </c>
      <c r="C2405" s="56" t="str">
        <f>+'INFO ENEL'!B2393</f>
        <v>Lima</v>
      </c>
      <c r="D2405" s="56" t="str">
        <f>+'INFO ENEL'!D2393</f>
        <v>HUARAL (LIMA)</v>
      </c>
      <c r="E2405" s="56" t="str">
        <f>+'INFO ENEL'!D2393</f>
        <v>HUARAL (LIMA)</v>
      </c>
      <c r="F2405" s="50">
        <f>+'INFO ENEL'!E2393</f>
        <v>0</v>
      </c>
      <c r="G2405" s="56" t="str">
        <f>+'INFO ENEL'!L2393</f>
        <v>MT</v>
      </c>
      <c r="H2405" s="57">
        <f>+'INFO ENEL'!M2393</f>
        <v>26.4</v>
      </c>
      <c r="I2405" s="56">
        <f>+'INFO ENEL'!N2393</f>
        <v>13</v>
      </c>
      <c r="J2405" s="56" t="str">
        <f>+'INFO ENEL'!O2393</f>
        <v>Poste</v>
      </c>
      <c r="K2405" s="56" t="str">
        <f>+'INFO ENEL'!P2393</f>
        <v>Concreto</v>
      </c>
      <c r="L2405" s="56" t="str">
        <f>+'INFO ENEL'!Q2393</f>
        <v>PPC20</v>
      </c>
      <c r="M2405" s="55" t="str">
        <f>+IF(ISERROR(INDEX('Estructuras de Acero y Concreto'!$C$6:$C$577,MATCH(L2405,'Estructuras de Acero y Concreto'!$D$6:$D$577,0)))=FALSE,INDEX('Estructuras de Acero y Concreto'!$C$6:$C$577,MATCH(L2405,'Estructuras de Acero y Concreto'!$D$6:$D$577,0)),IF(ISERROR(INDEX('Estructuras de Madera'!$C$5:$C$122,MATCH(L2405,'Estructuras de Madera'!$D$5:$D$122,0)))=FALSE,INDEX('Estructuras de Madera'!$C$5:$C$122,MATCH(L2405,'Estructuras de Madera'!$D$5:$D$122,0)),INDEX(SICODI!$G$3:$G$2404,MATCH(L2405,SICODI!$G$3:$G$2404,0))))</f>
        <v>PPC20</v>
      </c>
      <c r="N2405" s="121" t="str">
        <f>+IF(ISERROR(VLOOKUP(M2405,'Resumen de precios LLTT'!$C$17:$D$3071,2,FALSE))=FALSE,VLOOKUP(M2405,'Resumen de precios LLTT'!$C$17:$D$3071,2,FALSE),VLOOKUP(M2405,SICODI!$G$3:$J$2404,2,FALSE))</f>
        <v>POSTE DE CONCRETO ARMADO DE 13/400/150/345</v>
      </c>
      <c r="O2405" s="58">
        <f>+IF(ISERROR(VLOOKUP(M2405,'Resumen de precios LLTT'!$C$17:$G$3071,5,FALSE))=FALSE,VLOOKUP(M2405,'Resumen de precios LLTT'!$C$17:$G$3071,5,FALSE),VLOOKUP(M2405,SICODI!$G$3:$J$2404,4,FALSE))</f>
        <v>364.69</v>
      </c>
      <c r="P2405" s="16">
        <f t="shared" si="339"/>
        <v>0.84299999999999997</v>
      </c>
      <c r="Q2405" s="78">
        <f t="shared" si="340"/>
        <v>672.12366999999995</v>
      </c>
      <c r="R2405" s="56">
        <v>0</v>
      </c>
      <c r="S2405" s="16">
        <f t="shared" si="341"/>
        <v>0.13400000000000001</v>
      </c>
      <c r="T2405" s="79">
        <f t="shared" si="342"/>
        <v>7.5053809816666659</v>
      </c>
      <c r="U2405" s="80">
        <f t="shared" si="343"/>
        <v>0.183</v>
      </c>
      <c r="V2405" s="81">
        <f t="shared" si="344"/>
        <v>1.3734847196449997</v>
      </c>
      <c r="W2405" s="79">
        <f t="shared" si="345"/>
        <v>0.46217247724950827</v>
      </c>
      <c r="X2405" s="60">
        <f t="shared" si="346"/>
        <v>0.5</v>
      </c>
      <c r="Y2405" s="56">
        <f>+'INFO ENEL'!R2393</f>
        <v>1</v>
      </c>
      <c r="Z2405" s="59">
        <f t="shared" si="347"/>
        <v>0.5</v>
      </c>
    </row>
    <row r="2406" spans="1:26" ht="15" customHeight="1" x14ac:dyDescent="0.25">
      <c r="A2406" s="55">
        <f>+'INFO ENEL'!A2394</f>
        <v>2389</v>
      </c>
      <c r="B2406" s="121" t="str">
        <f>+INDEX($B$8:$B$15,MATCH(L2406,$L$8:$L$15,0))</f>
        <v>SICODI</v>
      </c>
      <c r="C2406" s="56" t="str">
        <f>+'INFO ENEL'!B2394</f>
        <v>Lima</v>
      </c>
      <c r="D2406" s="56" t="str">
        <f>+'INFO ENEL'!D2394</f>
        <v>HUARAL (LIMA)</v>
      </c>
      <c r="E2406" s="56" t="str">
        <f>+'INFO ENEL'!D2394</f>
        <v>HUARAL (LIMA)</v>
      </c>
      <c r="F2406" s="50">
        <f>+'INFO ENEL'!E2394</f>
        <v>0</v>
      </c>
      <c r="G2406" s="56" t="str">
        <f>+'INFO ENEL'!L2394</f>
        <v>MT</v>
      </c>
      <c r="H2406" s="57">
        <f>+'INFO ENEL'!M2394</f>
        <v>24.62</v>
      </c>
      <c r="I2406" s="56">
        <f>+'INFO ENEL'!N2394</f>
        <v>13</v>
      </c>
      <c r="J2406" s="56" t="str">
        <f>+'INFO ENEL'!O2394</f>
        <v>Poste</v>
      </c>
      <c r="K2406" s="56" t="str">
        <f>+'INFO ENEL'!P2394</f>
        <v>Concreto</v>
      </c>
      <c r="L2406" s="56" t="str">
        <f>+'INFO ENEL'!Q2394</f>
        <v>PPC20</v>
      </c>
      <c r="M2406" s="55" t="str">
        <f>+IF(ISERROR(INDEX('Estructuras de Acero y Concreto'!$C$6:$C$577,MATCH(L2406,'Estructuras de Acero y Concreto'!$D$6:$D$577,0)))=FALSE,INDEX('Estructuras de Acero y Concreto'!$C$6:$C$577,MATCH(L2406,'Estructuras de Acero y Concreto'!$D$6:$D$577,0)),IF(ISERROR(INDEX('Estructuras de Madera'!$C$5:$C$122,MATCH(L2406,'Estructuras de Madera'!$D$5:$D$122,0)))=FALSE,INDEX('Estructuras de Madera'!$C$5:$C$122,MATCH(L2406,'Estructuras de Madera'!$D$5:$D$122,0)),INDEX(SICODI!$G$3:$G$2404,MATCH(L2406,SICODI!$G$3:$G$2404,0))))</f>
        <v>PPC20</v>
      </c>
      <c r="N2406" s="121" t="str">
        <f>+IF(ISERROR(VLOOKUP(M2406,'Resumen de precios LLTT'!$C$17:$D$3071,2,FALSE))=FALSE,VLOOKUP(M2406,'Resumen de precios LLTT'!$C$17:$D$3071,2,FALSE),VLOOKUP(M2406,SICODI!$G$3:$J$2404,2,FALSE))</f>
        <v>POSTE DE CONCRETO ARMADO DE 13/400/150/345</v>
      </c>
      <c r="O2406" s="58">
        <f>+IF(ISERROR(VLOOKUP(M2406,'Resumen de precios LLTT'!$C$17:$G$3071,5,FALSE))=FALSE,VLOOKUP(M2406,'Resumen de precios LLTT'!$C$17:$G$3071,5,FALSE),VLOOKUP(M2406,SICODI!$G$3:$J$2404,4,FALSE))</f>
        <v>364.69</v>
      </c>
      <c r="P2406" s="16">
        <f t="shared" si="339"/>
        <v>0.84299999999999997</v>
      </c>
      <c r="Q2406" s="78">
        <f t="shared" si="340"/>
        <v>672.12366999999995</v>
      </c>
      <c r="R2406" s="56">
        <v>0</v>
      </c>
      <c r="S2406" s="16">
        <f t="shared" si="341"/>
        <v>0.13400000000000001</v>
      </c>
      <c r="T2406" s="79">
        <f t="shared" si="342"/>
        <v>7.5053809816666659</v>
      </c>
      <c r="U2406" s="80">
        <f t="shared" si="343"/>
        <v>0.183</v>
      </c>
      <c r="V2406" s="81">
        <f t="shared" si="344"/>
        <v>1.3734847196449997</v>
      </c>
      <c r="W2406" s="79">
        <f t="shared" si="345"/>
        <v>0.46217247724950827</v>
      </c>
      <c r="X2406" s="60">
        <f t="shared" si="346"/>
        <v>0.5</v>
      </c>
      <c r="Y2406" s="56">
        <f>+'INFO ENEL'!R2394</f>
        <v>1</v>
      </c>
      <c r="Z2406" s="59">
        <f t="shared" si="347"/>
        <v>0.5</v>
      </c>
    </row>
    <row r="2407" spans="1:26" ht="15" customHeight="1" x14ac:dyDescent="0.25">
      <c r="A2407" s="55">
        <f>+'INFO ENEL'!A2395</f>
        <v>2390</v>
      </c>
      <c r="B2407" s="121" t="str">
        <f>+INDEX($B$8:$B$15,MATCH(L2407,$L$8:$L$15,0))</f>
        <v>SICODI</v>
      </c>
      <c r="C2407" s="56" t="str">
        <f>+'INFO ENEL'!B2395</f>
        <v>Lima</v>
      </c>
      <c r="D2407" s="56" t="str">
        <f>+'INFO ENEL'!D2395</f>
        <v>HUARAL (LIMA)</v>
      </c>
      <c r="E2407" s="56" t="str">
        <f>+'INFO ENEL'!D2395</f>
        <v>HUARAL (LIMA)</v>
      </c>
      <c r="F2407" s="50">
        <f>+'INFO ENEL'!E2395</f>
        <v>0</v>
      </c>
      <c r="G2407" s="56" t="str">
        <f>+'INFO ENEL'!L2395</f>
        <v>MT</v>
      </c>
      <c r="H2407" s="57">
        <f>+'INFO ENEL'!M2395</f>
        <v>30.85</v>
      </c>
      <c r="I2407" s="56">
        <f>+'INFO ENEL'!N2395</f>
        <v>13</v>
      </c>
      <c r="J2407" s="56" t="str">
        <f>+'INFO ENEL'!O2395</f>
        <v>Poste</v>
      </c>
      <c r="K2407" s="56" t="str">
        <f>+'INFO ENEL'!P2395</f>
        <v>Concreto</v>
      </c>
      <c r="L2407" s="56" t="str">
        <f>+'INFO ENEL'!Q2395</f>
        <v>PPC20</v>
      </c>
      <c r="M2407" s="55" t="str">
        <f>+IF(ISERROR(INDEX('Estructuras de Acero y Concreto'!$C$6:$C$577,MATCH(L2407,'Estructuras de Acero y Concreto'!$D$6:$D$577,0)))=FALSE,INDEX('Estructuras de Acero y Concreto'!$C$6:$C$577,MATCH(L2407,'Estructuras de Acero y Concreto'!$D$6:$D$577,0)),IF(ISERROR(INDEX('Estructuras de Madera'!$C$5:$C$122,MATCH(L2407,'Estructuras de Madera'!$D$5:$D$122,0)))=FALSE,INDEX('Estructuras de Madera'!$C$5:$C$122,MATCH(L2407,'Estructuras de Madera'!$D$5:$D$122,0)),INDEX(SICODI!$G$3:$G$2404,MATCH(L2407,SICODI!$G$3:$G$2404,0))))</f>
        <v>PPC20</v>
      </c>
      <c r="N2407" s="121" t="str">
        <f>+IF(ISERROR(VLOOKUP(M2407,'Resumen de precios LLTT'!$C$17:$D$3071,2,FALSE))=FALSE,VLOOKUP(M2407,'Resumen de precios LLTT'!$C$17:$D$3071,2,FALSE),VLOOKUP(M2407,SICODI!$G$3:$J$2404,2,FALSE))</f>
        <v>POSTE DE CONCRETO ARMADO DE 13/400/150/345</v>
      </c>
      <c r="O2407" s="58">
        <f>+IF(ISERROR(VLOOKUP(M2407,'Resumen de precios LLTT'!$C$17:$G$3071,5,FALSE))=FALSE,VLOOKUP(M2407,'Resumen de precios LLTT'!$C$17:$G$3071,5,FALSE),VLOOKUP(M2407,SICODI!$G$3:$J$2404,4,FALSE))</f>
        <v>364.69</v>
      </c>
      <c r="P2407" s="16">
        <f t="shared" si="339"/>
        <v>0.84299999999999997</v>
      </c>
      <c r="Q2407" s="78">
        <f t="shared" si="340"/>
        <v>672.12366999999995</v>
      </c>
      <c r="R2407" s="56">
        <v>0</v>
      </c>
      <c r="S2407" s="16">
        <f t="shared" si="341"/>
        <v>0.13400000000000001</v>
      </c>
      <c r="T2407" s="79">
        <f t="shared" si="342"/>
        <v>7.5053809816666659</v>
      </c>
      <c r="U2407" s="80">
        <f t="shared" si="343"/>
        <v>0.183</v>
      </c>
      <c r="V2407" s="81">
        <f t="shared" si="344"/>
        <v>1.3734847196449997</v>
      </c>
      <c r="W2407" s="79">
        <f t="shared" si="345"/>
        <v>0.46217247724950827</v>
      </c>
      <c r="X2407" s="60">
        <f t="shared" si="346"/>
        <v>0.5</v>
      </c>
      <c r="Y2407" s="56">
        <f>+'INFO ENEL'!R2395</f>
        <v>1</v>
      </c>
      <c r="Z2407" s="59">
        <f t="shared" si="347"/>
        <v>0.5</v>
      </c>
    </row>
    <row r="2408" spans="1:26" ht="15" customHeight="1" x14ac:dyDescent="0.25">
      <c r="A2408" s="55">
        <f>+'INFO ENEL'!A2396</f>
        <v>2391</v>
      </c>
      <c r="B2408" s="121" t="str">
        <f>+INDEX($B$8:$B$15,MATCH(L2408,$L$8:$L$15,0))</f>
        <v>SICODI</v>
      </c>
      <c r="C2408" s="56" t="str">
        <f>+'INFO ENEL'!B2396</f>
        <v>Lima</v>
      </c>
      <c r="D2408" s="56" t="str">
        <f>+'INFO ENEL'!D2396</f>
        <v>HUARAL (LIMA)</v>
      </c>
      <c r="E2408" s="56" t="str">
        <f>+'INFO ENEL'!D2396</f>
        <v>HUARAL (LIMA)</v>
      </c>
      <c r="F2408" s="50">
        <f>+'INFO ENEL'!E2396</f>
        <v>0</v>
      </c>
      <c r="G2408" s="56" t="str">
        <f>+'INFO ENEL'!L2396</f>
        <v>BT</v>
      </c>
      <c r="H2408" s="57">
        <f>+'INFO ENEL'!M2396</f>
        <v>22.78</v>
      </c>
      <c r="I2408" s="56">
        <f>+'INFO ENEL'!N2396</f>
        <v>8</v>
      </c>
      <c r="J2408" s="56" t="str">
        <f>+'INFO ENEL'!O2396</f>
        <v>Poste</v>
      </c>
      <c r="K2408" s="56" t="str">
        <f>+'INFO ENEL'!P2396</f>
        <v>Concreto</v>
      </c>
      <c r="L2408" s="56" t="str">
        <f>+'INFO ENEL'!Q2396</f>
        <v>PPC35</v>
      </c>
      <c r="M2408" s="55" t="str">
        <f>+IF(ISERROR(INDEX('Estructuras de Acero y Concreto'!$C$6:$C$577,MATCH(L2408,'Estructuras de Acero y Concreto'!$D$6:$D$577,0)))=FALSE,INDEX('Estructuras de Acero y Concreto'!$C$6:$C$577,MATCH(L2408,'Estructuras de Acero y Concreto'!$D$6:$D$577,0)),IF(ISERROR(INDEX('Estructuras de Madera'!$C$5:$C$122,MATCH(L2408,'Estructuras de Madera'!$D$5:$D$122,0)))=FALSE,INDEX('Estructuras de Madera'!$C$5:$C$122,MATCH(L2408,'Estructuras de Madera'!$D$5:$D$122,0)),INDEX(SICODI!$G$3:$G$2404,MATCH(L2408,SICODI!$G$3:$G$2404,0))))</f>
        <v>PPC35</v>
      </c>
      <c r="N2408" s="121" t="str">
        <f>+IF(ISERROR(VLOOKUP(M2408,'Resumen de precios LLTT'!$C$17:$D$3071,2,FALSE))=FALSE,VLOOKUP(M2408,'Resumen de precios LLTT'!$C$17:$D$3071,2,FALSE),VLOOKUP(M2408,SICODI!$G$3:$J$2404,2,FALSE))</f>
        <v>POSTE DE CONCRETO ARMADO PARA A. P.  8/200/120/240</v>
      </c>
      <c r="O2408" s="58">
        <f>+IF(ISERROR(VLOOKUP(M2408,'Resumen de precios LLTT'!$C$17:$G$3071,5,FALSE))=FALSE,VLOOKUP(M2408,'Resumen de precios LLTT'!$C$17:$G$3071,5,FALSE),VLOOKUP(M2408,SICODI!$G$3:$J$2404,4,FALSE))</f>
        <v>136.80000000000001</v>
      </c>
      <c r="P2408" s="16">
        <f t="shared" si="339"/>
        <v>0.77</v>
      </c>
      <c r="Q2408" s="78">
        <f t="shared" si="340"/>
        <v>242.13600000000002</v>
      </c>
      <c r="R2408" s="56">
        <v>0</v>
      </c>
      <c r="S2408" s="16">
        <f t="shared" si="341"/>
        <v>7.2000000000000008E-2</v>
      </c>
      <c r="T2408" s="79">
        <f t="shared" si="342"/>
        <v>1.4528160000000003</v>
      </c>
      <c r="U2408" s="80">
        <f t="shared" si="343"/>
        <v>0.2</v>
      </c>
      <c r="V2408" s="81">
        <f t="shared" si="344"/>
        <v>0.29056320000000008</v>
      </c>
      <c r="W2408" s="79">
        <f t="shared" si="345"/>
        <v>9.7773431346403303E-2</v>
      </c>
      <c r="X2408" s="60">
        <f t="shared" si="346"/>
        <v>0.1</v>
      </c>
      <c r="Y2408" s="56">
        <f>+'INFO ENEL'!R2396</f>
        <v>3</v>
      </c>
      <c r="Z2408" s="59">
        <f t="shared" si="347"/>
        <v>0.30000000000000004</v>
      </c>
    </row>
    <row r="2409" spans="1:26" ht="15" customHeight="1" x14ac:dyDescent="0.25">
      <c r="A2409" s="55">
        <f>+'INFO ENEL'!A2397</f>
        <v>2392</v>
      </c>
      <c r="B2409" s="121" t="str">
        <f>+INDEX($B$8:$B$15,MATCH(L2409,$L$8:$L$15,0))</f>
        <v>SICODI</v>
      </c>
      <c r="C2409" s="56" t="str">
        <f>+'INFO ENEL'!B2397</f>
        <v>Lima</v>
      </c>
      <c r="D2409" s="56" t="str">
        <f>+'INFO ENEL'!D2397</f>
        <v>HUARAL (LIMA)</v>
      </c>
      <c r="E2409" s="56" t="str">
        <f>+'INFO ENEL'!D2397</f>
        <v>HUARAL (LIMA)</v>
      </c>
      <c r="F2409" s="50">
        <f>+'INFO ENEL'!E2397</f>
        <v>0</v>
      </c>
      <c r="G2409" s="56" t="str">
        <f>+'INFO ENEL'!L2397</f>
        <v>MT</v>
      </c>
      <c r="H2409" s="57">
        <f>+'INFO ENEL'!M2397</f>
        <v>12.63</v>
      </c>
      <c r="I2409" s="56">
        <f>+'INFO ENEL'!N2397</f>
        <v>13</v>
      </c>
      <c r="J2409" s="56" t="str">
        <f>+'INFO ENEL'!O2397</f>
        <v>Poste</v>
      </c>
      <c r="K2409" s="56" t="str">
        <f>+'INFO ENEL'!P2397</f>
        <v>Concreto</v>
      </c>
      <c r="L2409" s="56" t="str">
        <f>+'INFO ENEL'!Q2397</f>
        <v>PPC20</v>
      </c>
      <c r="M2409" s="55" t="str">
        <f>+IF(ISERROR(INDEX('Estructuras de Acero y Concreto'!$C$6:$C$577,MATCH(L2409,'Estructuras de Acero y Concreto'!$D$6:$D$577,0)))=FALSE,INDEX('Estructuras de Acero y Concreto'!$C$6:$C$577,MATCH(L2409,'Estructuras de Acero y Concreto'!$D$6:$D$577,0)),IF(ISERROR(INDEX('Estructuras de Madera'!$C$5:$C$122,MATCH(L2409,'Estructuras de Madera'!$D$5:$D$122,0)))=FALSE,INDEX('Estructuras de Madera'!$C$5:$C$122,MATCH(L2409,'Estructuras de Madera'!$D$5:$D$122,0)),INDEX(SICODI!$G$3:$G$2404,MATCH(L2409,SICODI!$G$3:$G$2404,0))))</f>
        <v>PPC20</v>
      </c>
      <c r="N2409" s="121" t="str">
        <f>+IF(ISERROR(VLOOKUP(M2409,'Resumen de precios LLTT'!$C$17:$D$3071,2,FALSE))=FALSE,VLOOKUP(M2409,'Resumen de precios LLTT'!$C$17:$D$3071,2,FALSE),VLOOKUP(M2409,SICODI!$G$3:$J$2404,2,FALSE))</f>
        <v>POSTE DE CONCRETO ARMADO DE 13/400/150/345</v>
      </c>
      <c r="O2409" s="58">
        <f>+IF(ISERROR(VLOOKUP(M2409,'Resumen de precios LLTT'!$C$17:$G$3071,5,FALSE))=FALSE,VLOOKUP(M2409,'Resumen de precios LLTT'!$C$17:$G$3071,5,FALSE),VLOOKUP(M2409,SICODI!$G$3:$J$2404,4,FALSE))</f>
        <v>364.69</v>
      </c>
      <c r="P2409" s="16">
        <f t="shared" si="339"/>
        <v>0.84299999999999997</v>
      </c>
      <c r="Q2409" s="78">
        <f t="shared" si="340"/>
        <v>672.12366999999995</v>
      </c>
      <c r="R2409" s="56">
        <v>0</v>
      </c>
      <c r="S2409" s="16">
        <f t="shared" si="341"/>
        <v>0.13400000000000001</v>
      </c>
      <c r="T2409" s="79">
        <f t="shared" si="342"/>
        <v>7.5053809816666659</v>
      </c>
      <c r="U2409" s="80">
        <f t="shared" si="343"/>
        <v>0.183</v>
      </c>
      <c r="V2409" s="81">
        <f t="shared" si="344"/>
        <v>1.3734847196449997</v>
      </c>
      <c r="W2409" s="79">
        <f t="shared" si="345"/>
        <v>0.46217247724950827</v>
      </c>
      <c r="X2409" s="60">
        <f t="shared" si="346"/>
        <v>0.5</v>
      </c>
      <c r="Y2409" s="56">
        <f>+'INFO ENEL'!R2397</f>
        <v>1</v>
      </c>
      <c r="Z2409" s="59">
        <f t="shared" si="347"/>
        <v>0.5</v>
      </c>
    </row>
    <row r="2410" spans="1:26" ht="15" customHeight="1" x14ac:dyDescent="0.25">
      <c r="A2410" s="55">
        <f>+'INFO ENEL'!A2398</f>
        <v>2393</v>
      </c>
      <c r="B2410" s="121" t="str">
        <f>+INDEX($B$8:$B$15,MATCH(L2410,$L$8:$L$15,0))</f>
        <v>SICODI</v>
      </c>
      <c r="C2410" s="56" t="str">
        <f>+'INFO ENEL'!B2398</f>
        <v>Lima</v>
      </c>
      <c r="D2410" s="56" t="str">
        <f>+'INFO ENEL'!D2398</f>
        <v>HUARAL (LIMA)</v>
      </c>
      <c r="E2410" s="56" t="str">
        <f>+'INFO ENEL'!D2398</f>
        <v>HUARAL (LIMA)</v>
      </c>
      <c r="F2410" s="50">
        <f>+'INFO ENEL'!E2398</f>
        <v>0</v>
      </c>
      <c r="G2410" s="56" t="str">
        <f>+'INFO ENEL'!L2398</f>
        <v>MT</v>
      </c>
      <c r="H2410" s="57">
        <f>+'INFO ENEL'!M2398</f>
        <v>88.07</v>
      </c>
      <c r="I2410" s="56">
        <f>+'INFO ENEL'!N2398</f>
        <v>15</v>
      </c>
      <c r="J2410" s="56" t="str">
        <f>+'INFO ENEL'!O2398</f>
        <v>Poste</v>
      </c>
      <c r="K2410" s="56" t="str">
        <f>+'INFO ENEL'!P2398</f>
        <v>Concreto</v>
      </c>
      <c r="L2410" s="56" t="str">
        <f>+'INFO ENEL'!Q2398</f>
        <v>PPC24</v>
      </c>
      <c r="M2410" s="55" t="str">
        <f>+IF(ISERROR(INDEX('Estructuras de Acero y Concreto'!$C$6:$C$577,MATCH(L2410,'Estructuras de Acero y Concreto'!$D$6:$D$577,0)))=FALSE,INDEX('Estructuras de Acero y Concreto'!$C$6:$C$577,MATCH(L2410,'Estructuras de Acero y Concreto'!$D$6:$D$577,0)),IF(ISERROR(INDEX('Estructuras de Madera'!$C$5:$C$122,MATCH(L2410,'Estructuras de Madera'!$D$5:$D$122,0)))=FALSE,INDEX('Estructuras de Madera'!$C$5:$C$122,MATCH(L2410,'Estructuras de Madera'!$D$5:$D$122,0)),INDEX(SICODI!$G$3:$G$2404,MATCH(L2410,SICODI!$G$3:$G$2404,0))))</f>
        <v>PPC24</v>
      </c>
      <c r="N2410" s="121" t="str">
        <f>+IF(ISERROR(VLOOKUP(M2410,'Resumen de precios LLTT'!$C$17:$D$3071,2,FALSE))=FALSE,VLOOKUP(M2410,'Resumen de precios LLTT'!$C$17:$D$3071,2,FALSE),VLOOKUP(M2410,SICODI!$G$3:$J$2404,2,FALSE))</f>
        <v>POSTE DE CONCRETO ARMADO DE 15/400/150/375</v>
      </c>
      <c r="O2410" s="58">
        <f>+IF(ISERROR(VLOOKUP(M2410,'Resumen de precios LLTT'!$C$17:$G$3071,5,FALSE))=FALSE,VLOOKUP(M2410,'Resumen de precios LLTT'!$C$17:$G$3071,5,FALSE),VLOOKUP(M2410,SICODI!$G$3:$J$2404,4,FALSE))</f>
        <v>476.76</v>
      </c>
      <c r="P2410" s="16">
        <f t="shared" si="339"/>
        <v>0.84299999999999997</v>
      </c>
      <c r="Q2410" s="78">
        <f t="shared" si="340"/>
        <v>878.66867999999999</v>
      </c>
      <c r="R2410" s="56">
        <v>0</v>
      </c>
      <c r="S2410" s="16">
        <f t="shared" si="341"/>
        <v>0.13400000000000001</v>
      </c>
      <c r="T2410" s="79">
        <f t="shared" si="342"/>
        <v>9.8118002600000001</v>
      </c>
      <c r="U2410" s="80">
        <f t="shared" si="343"/>
        <v>0.183</v>
      </c>
      <c r="V2410" s="81">
        <f t="shared" si="344"/>
        <v>1.7955594475800001</v>
      </c>
      <c r="W2410" s="79">
        <f t="shared" si="345"/>
        <v>0.60419904645994038</v>
      </c>
      <c r="X2410" s="60">
        <f t="shared" si="346"/>
        <v>0.6</v>
      </c>
      <c r="Y2410" s="56">
        <f>+'INFO ENEL'!R2398</f>
        <v>1</v>
      </c>
      <c r="Z2410" s="59">
        <f t="shared" si="347"/>
        <v>0.6</v>
      </c>
    </row>
    <row r="2411" spans="1:26" ht="15" customHeight="1" x14ac:dyDescent="0.25">
      <c r="A2411" s="55">
        <f>+'INFO ENEL'!A2399</f>
        <v>2394</v>
      </c>
      <c r="B2411" s="121" t="str">
        <f>+INDEX($B$8:$B$15,MATCH(L2411,$L$8:$L$15,0))</f>
        <v>SICODI</v>
      </c>
      <c r="C2411" s="56" t="str">
        <f>+'INFO ENEL'!B2399</f>
        <v>Lima</v>
      </c>
      <c r="D2411" s="56" t="str">
        <f>+'INFO ENEL'!D2399</f>
        <v>HUARAL (LIMA)</v>
      </c>
      <c r="E2411" s="56" t="str">
        <f>+'INFO ENEL'!D2399</f>
        <v>HUARAL (LIMA)</v>
      </c>
      <c r="F2411" s="50">
        <f>+'INFO ENEL'!E2399</f>
        <v>0</v>
      </c>
      <c r="G2411" s="56" t="str">
        <f>+'INFO ENEL'!L2399</f>
        <v>MT</v>
      </c>
      <c r="H2411" s="57">
        <f>+'INFO ENEL'!M2399</f>
        <v>120.77</v>
      </c>
      <c r="I2411" s="56">
        <f>+'INFO ENEL'!N2399</f>
        <v>15</v>
      </c>
      <c r="J2411" s="56" t="str">
        <f>+'INFO ENEL'!O2399</f>
        <v>Poste</v>
      </c>
      <c r="K2411" s="56" t="str">
        <f>+'INFO ENEL'!P2399</f>
        <v>Concreto</v>
      </c>
      <c r="L2411" s="56" t="str">
        <f>+'INFO ENEL'!Q2399</f>
        <v>PPC24</v>
      </c>
      <c r="M2411" s="55" t="str">
        <f>+IF(ISERROR(INDEX('Estructuras de Acero y Concreto'!$C$6:$C$577,MATCH(L2411,'Estructuras de Acero y Concreto'!$D$6:$D$577,0)))=FALSE,INDEX('Estructuras de Acero y Concreto'!$C$6:$C$577,MATCH(L2411,'Estructuras de Acero y Concreto'!$D$6:$D$577,0)),IF(ISERROR(INDEX('Estructuras de Madera'!$C$5:$C$122,MATCH(L2411,'Estructuras de Madera'!$D$5:$D$122,0)))=FALSE,INDEX('Estructuras de Madera'!$C$5:$C$122,MATCH(L2411,'Estructuras de Madera'!$D$5:$D$122,0)),INDEX(SICODI!$G$3:$G$2404,MATCH(L2411,SICODI!$G$3:$G$2404,0))))</f>
        <v>PPC24</v>
      </c>
      <c r="N2411" s="121" t="str">
        <f>+IF(ISERROR(VLOOKUP(M2411,'Resumen de precios LLTT'!$C$17:$D$3071,2,FALSE))=FALSE,VLOOKUP(M2411,'Resumen de precios LLTT'!$C$17:$D$3071,2,FALSE),VLOOKUP(M2411,SICODI!$G$3:$J$2404,2,FALSE))</f>
        <v>POSTE DE CONCRETO ARMADO DE 15/400/150/375</v>
      </c>
      <c r="O2411" s="58">
        <f>+IF(ISERROR(VLOOKUP(M2411,'Resumen de precios LLTT'!$C$17:$G$3071,5,FALSE))=FALSE,VLOOKUP(M2411,'Resumen de precios LLTT'!$C$17:$G$3071,5,FALSE),VLOOKUP(M2411,SICODI!$G$3:$J$2404,4,FALSE))</f>
        <v>476.76</v>
      </c>
      <c r="P2411" s="16">
        <f t="shared" si="339"/>
        <v>0.84299999999999997</v>
      </c>
      <c r="Q2411" s="78">
        <f t="shared" si="340"/>
        <v>878.66867999999999</v>
      </c>
      <c r="R2411" s="56">
        <v>0</v>
      </c>
      <c r="S2411" s="16">
        <f t="shared" si="341"/>
        <v>0.13400000000000001</v>
      </c>
      <c r="T2411" s="79">
        <f t="shared" si="342"/>
        <v>9.8118002600000001</v>
      </c>
      <c r="U2411" s="80">
        <f t="shared" si="343"/>
        <v>0.183</v>
      </c>
      <c r="V2411" s="81">
        <f t="shared" si="344"/>
        <v>1.7955594475800001</v>
      </c>
      <c r="W2411" s="79">
        <f t="shared" si="345"/>
        <v>0.60419904645994038</v>
      </c>
      <c r="X2411" s="60">
        <f t="shared" si="346"/>
        <v>0.6</v>
      </c>
      <c r="Y2411" s="56">
        <f>+'INFO ENEL'!R2399</f>
        <v>1</v>
      </c>
      <c r="Z2411" s="59">
        <f t="shared" si="347"/>
        <v>0.6</v>
      </c>
    </row>
    <row r="2412" spans="1:26" ht="15" customHeight="1" x14ac:dyDescent="0.25">
      <c r="A2412" s="55">
        <f>+'INFO ENEL'!A2400</f>
        <v>2395</v>
      </c>
      <c r="B2412" s="121" t="str">
        <f>+INDEX($B$8:$B$15,MATCH(L2412,$L$8:$L$15,0))</f>
        <v>SICODI</v>
      </c>
      <c r="C2412" s="56" t="str">
        <f>+'INFO ENEL'!B2400</f>
        <v>Lima</v>
      </c>
      <c r="D2412" s="56" t="str">
        <f>+'INFO ENEL'!D2400</f>
        <v>HUARAL (LIMA)</v>
      </c>
      <c r="E2412" s="56" t="str">
        <f>+'INFO ENEL'!D2400</f>
        <v>HUARAL (LIMA)</v>
      </c>
      <c r="F2412" s="50">
        <f>+'INFO ENEL'!E2400</f>
        <v>0</v>
      </c>
      <c r="G2412" s="56" t="str">
        <f>+'INFO ENEL'!L2400</f>
        <v>MT</v>
      </c>
      <c r="H2412" s="57">
        <f>+'INFO ENEL'!M2400</f>
        <v>118.56</v>
      </c>
      <c r="I2412" s="56">
        <f>+'INFO ENEL'!N2400</f>
        <v>15</v>
      </c>
      <c r="J2412" s="56" t="str">
        <f>+'INFO ENEL'!O2400</f>
        <v>Poste</v>
      </c>
      <c r="K2412" s="56" t="str">
        <f>+'INFO ENEL'!P2400</f>
        <v>Concreto</v>
      </c>
      <c r="L2412" s="56" t="str">
        <f>+'INFO ENEL'!Q2400</f>
        <v>PPC24</v>
      </c>
      <c r="M2412" s="55" t="str">
        <f>+IF(ISERROR(INDEX('Estructuras de Acero y Concreto'!$C$6:$C$577,MATCH(L2412,'Estructuras de Acero y Concreto'!$D$6:$D$577,0)))=FALSE,INDEX('Estructuras de Acero y Concreto'!$C$6:$C$577,MATCH(L2412,'Estructuras de Acero y Concreto'!$D$6:$D$577,0)),IF(ISERROR(INDEX('Estructuras de Madera'!$C$5:$C$122,MATCH(L2412,'Estructuras de Madera'!$D$5:$D$122,0)))=FALSE,INDEX('Estructuras de Madera'!$C$5:$C$122,MATCH(L2412,'Estructuras de Madera'!$D$5:$D$122,0)),INDEX(SICODI!$G$3:$G$2404,MATCH(L2412,SICODI!$G$3:$G$2404,0))))</f>
        <v>PPC24</v>
      </c>
      <c r="N2412" s="121" t="str">
        <f>+IF(ISERROR(VLOOKUP(M2412,'Resumen de precios LLTT'!$C$17:$D$3071,2,FALSE))=FALSE,VLOOKUP(M2412,'Resumen de precios LLTT'!$C$17:$D$3071,2,FALSE),VLOOKUP(M2412,SICODI!$G$3:$J$2404,2,FALSE))</f>
        <v>POSTE DE CONCRETO ARMADO DE 15/400/150/375</v>
      </c>
      <c r="O2412" s="58">
        <f>+IF(ISERROR(VLOOKUP(M2412,'Resumen de precios LLTT'!$C$17:$G$3071,5,FALSE))=FALSE,VLOOKUP(M2412,'Resumen de precios LLTT'!$C$17:$G$3071,5,FALSE),VLOOKUP(M2412,SICODI!$G$3:$J$2404,4,FALSE))</f>
        <v>476.76</v>
      </c>
      <c r="P2412" s="16">
        <f t="shared" si="339"/>
        <v>0.84299999999999997</v>
      </c>
      <c r="Q2412" s="78">
        <f t="shared" si="340"/>
        <v>878.66867999999999</v>
      </c>
      <c r="R2412" s="56">
        <v>0</v>
      </c>
      <c r="S2412" s="16">
        <f t="shared" si="341"/>
        <v>0.13400000000000001</v>
      </c>
      <c r="T2412" s="79">
        <f t="shared" si="342"/>
        <v>9.8118002600000001</v>
      </c>
      <c r="U2412" s="80">
        <f t="shared" si="343"/>
        <v>0.183</v>
      </c>
      <c r="V2412" s="81">
        <f t="shared" si="344"/>
        <v>1.7955594475800001</v>
      </c>
      <c r="W2412" s="79">
        <f t="shared" si="345"/>
        <v>0.60419904645994038</v>
      </c>
      <c r="X2412" s="60">
        <f t="shared" si="346"/>
        <v>0.6</v>
      </c>
      <c r="Y2412" s="56">
        <f>+'INFO ENEL'!R2400</f>
        <v>1</v>
      </c>
      <c r="Z2412" s="59">
        <f t="shared" si="347"/>
        <v>0.6</v>
      </c>
    </row>
    <row r="2413" spans="1:26" ht="15" customHeight="1" x14ac:dyDescent="0.25">
      <c r="A2413" s="55">
        <f>+'INFO ENEL'!A2401</f>
        <v>2396</v>
      </c>
      <c r="B2413" s="121" t="str">
        <f>+INDEX($B$8:$B$15,MATCH(L2413,$L$8:$L$15,0))</f>
        <v>SICODI</v>
      </c>
      <c r="C2413" s="56" t="str">
        <f>+'INFO ENEL'!B2401</f>
        <v>Lima</v>
      </c>
      <c r="D2413" s="56" t="str">
        <f>+'INFO ENEL'!D2401</f>
        <v>SAYAN (LIMA)</v>
      </c>
      <c r="E2413" s="56" t="str">
        <f>+'INFO ENEL'!D2401</f>
        <v>SAYAN (LIMA)</v>
      </c>
      <c r="F2413" s="50">
        <f>+'INFO ENEL'!E2401</f>
        <v>0</v>
      </c>
      <c r="G2413" s="56" t="str">
        <f>+'INFO ENEL'!L2401</f>
        <v>MT</v>
      </c>
      <c r="H2413" s="57">
        <f>+'INFO ENEL'!M2401</f>
        <v>40.07</v>
      </c>
      <c r="I2413" s="56">
        <f>+'INFO ENEL'!N2401</f>
        <v>13</v>
      </c>
      <c r="J2413" s="56" t="str">
        <f>+'INFO ENEL'!O2401</f>
        <v>Poste</v>
      </c>
      <c r="K2413" s="56" t="str">
        <f>+'INFO ENEL'!P2401</f>
        <v>Concreto</v>
      </c>
      <c r="L2413" s="56" t="str">
        <f>+'INFO ENEL'!Q2401</f>
        <v>PPC20</v>
      </c>
      <c r="M2413" s="55" t="str">
        <f>+IF(ISERROR(INDEX('Estructuras de Acero y Concreto'!$C$6:$C$577,MATCH(L2413,'Estructuras de Acero y Concreto'!$D$6:$D$577,0)))=FALSE,INDEX('Estructuras de Acero y Concreto'!$C$6:$C$577,MATCH(L2413,'Estructuras de Acero y Concreto'!$D$6:$D$577,0)),IF(ISERROR(INDEX('Estructuras de Madera'!$C$5:$C$122,MATCH(L2413,'Estructuras de Madera'!$D$5:$D$122,0)))=FALSE,INDEX('Estructuras de Madera'!$C$5:$C$122,MATCH(L2413,'Estructuras de Madera'!$D$5:$D$122,0)),INDEX(SICODI!$G$3:$G$2404,MATCH(L2413,SICODI!$G$3:$G$2404,0))))</f>
        <v>PPC20</v>
      </c>
      <c r="N2413" s="121" t="str">
        <f>+IF(ISERROR(VLOOKUP(M2413,'Resumen de precios LLTT'!$C$17:$D$3071,2,FALSE))=FALSE,VLOOKUP(M2413,'Resumen de precios LLTT'!$C$17:$D$3071,2,FALSE),VLOOKUP(M2413,SICODI!$G$3:$J$2404,2,FALSE))</f>
        <v>POSTE DE CONCRETO ARMADO DE 13/400/150/345</v>
      </c>
      <c r="O2413" s="58">
        <f>+IF(ISERROR(VLOOKUP(M2413,'Resumen de precios LLTT'!$C$17:$G$3071,5,FALSE))=FALSE,VLOOKUP(M2413,'Resumen de precios LLTT'!$C$17:$G$3071,5,FALSE),VLOOKUP(M2413,SICODI!$G$3:$J$2404,4,FALSE))</f>
        <v>364.69</v>
      </c>
      <c r="P2413" s="16">
        <f t="shared" si="339"/>
        <v>0.84299999999999997</v>
      </c>
      <c r="Q2413" s="78">
        <f t="shared" si="340"/>
        <v>672.12366999999995</v>
      </c>
      <c r="R2413" s="56">
        <v>0</v>
      </c>
      <c r="S2413" s="16">
        <f t="shared" si="341"/>
        <v>0.13400000000000001</v>
      </c>
      <c r="T2413" s="79">
        <f t="shared" si="342"/>
        <v>7.5053809816666659</v>
      </c>
      <c r="U2413" s="80">
        <f t="shared" si="343"/>
        <v>0.183</v>
      </c>
      <c r="V2413" s="81">
        <f t="shared" si="344"/>
        <v>1.3734847196449997</v>
      </c>
      <c r="W2413" s="79">
        <f t="shared" si="345"/>
        <v>0.46217247724950827</v>
      </c>
      <c r="X2413" s="60">
        <f t="shared" si="346"/>
        <v>0.5</v>
      </c>
      <c r="Y2413" s="56">
        <f>+'INFO ENEL'!R2401</f>
        <v>1</v>
      </c>
      <c r="Z2413" s="59">
        <f t="shared" si="347"/>
        <v>0.5</v>
      </c>
    </row>
    <row r="2414" spans="1:26" ht="15" customHeight="1" x14ac:dyDescent="0.25">
      <c r="A2414" s="55">
        <f>+'INFO ENEL'!A2402</f>
        <v>2397</v>
      </c>
      <c r="B2414" s="121" t="str">
        <f>+INDEX($B$8:$B$15,MATCH(L2414,$L$8:$L$15,0))</f>
        <v>SICODI</v>
      </c>
      <c r="C2414" s="56" t="str">
        <f>+'INFO ENEL'!B2402</f>
        <v>Lima</v>
      </c>
      <c r="D2414" s="56" t="str">
        <f>+'INFO ENEL'!D2402</f>
        <v>SAYAN (LIMA)</v>
      </c>
      <c r="E2414" s="56" t="str">
        <f>+'INFO ENEL'!D2402</f>
        <v>SAYAN (LIMA)</v>
      </c>
      <c r="F2414" s="50">
        <f>+'INFO ENEL'!E2402</f>
        <v>0</v>
      </c>
      <c r="G2414" s="56" t="str">
        <f>+'INFO ENEL'!L2402</f>
        <v>MT</v>
      </c>
      <c r="H2414" s="57">
        <f>+'INFO ENEL'!M2402</f>
        <v>38.049999999999898</v>
      </c>
      <c r="I2414" s="56">
        <f>+'INFO ENEL'!N2402</f>
        <v>15</v>
      </c>
      <c r="J2414" s="56" t="str">
        <f>+'INFO ENEL'!O2402</f>
        <v>Poste</v>
      </c>
      <c r="K2414" s="56" t="str">
        <f>+'INFO ENEL'!P2402</f>
        <v>Concreto</v>
      </c>
      <c r="L2414" s="56" t="str">
        <f>+'INFO ENEL'!Q2402</f>
        <v>PPC24</v>
      </c>
      <c r="M2414" s="55" t="str">
        <f>+IF(ISERROR(INDEX('Estructuras de Acero y Concreto'!$C$6:$C$577,MATCH(L2414,'Estructuras de Acero y Concreto'!$D$6:$D$577,0)))=FALSE,INDEX('Estructuras de Acero y Concreto'!$C$6:$C$577,MATCH(L2414,'Estructuras de Acero y Concreto'!$D$6:$D$577,0)),IF(ISERROR(INDEX('Estructuras de Madera'!$C$5:$C$122,MATCH(L2414,'Estructuras de Madera'!$D$5:$D$122,0)))=FALSE,INDEX('Estructuras de Madera'!$C$5:$C$122,MATCH(L2414,'Estructuras de Madera'!$D$5:$D$122,0)),INDEX(SICODI!$G$3:$G$2404,MATCH(L2414,SICODI!$G$3:$G$2404,0))))</f>
        <v>PPC24</v>
      </c>
      <c r="N2414" s="121" t="str">
        <f>+IF(ISERROR(VLOOKUP(M2414,'Resumen de precios LLTT'!$C$17:$D$3071,2,FALSE))=FALSE,VLOOKUP(M2414,'Resumen de precios LLTT'!$C$17:$D$3071,2,FALSE),VLOOKUP(M2414,SICODI!$G$3:$J$2404,2,FALSE))</f>
        <v>POSTE DE CONCRETO ARMADO DE 15/400/150/375</v>
      </c>
      <c r="O2414" s="58">
        <f>+IF(ISERROR(VLOOKUP(M2414,'Resumen de precios LLTT'!$C$17:$G$3071,5,FALSE))=FALSE,VLOOKUP(M2414,'Resumen de precios LLTT'!$C$17:$G$3071,5,FALSE),VLOOKUP(M2414,SICODI!$G$3:$J$2404,4,FALSE))</f>
        <v>476.76</v>
      </c>
      <c r="P2414" s="16">
        <f t="shared" si="339"/>
        <v>0.84299999999999997</v>
      </c>
      <c r="Q2414" s="78">
        <f t="shared" si="340"/>
        <v>878.66867999999999</v>
      </c>
      <c r="R2414" s="56">
        <v>0</v>
      </c>
      <c r="S2414" s="16">
        <f t="shared" si="341"/>
        <v>0.13400000000000001</v>
      </c>
      <c r="T2414" s="79">
        <f t="shared" si="342"/>
        <v>9.8118002600000001</v>
      </c>
      <c r="U2414" s="80">
        <f t="shared" si="343"/>
        <v>0.183</v>
      </c>
      <c r="V2414" s="81">
        <f t="shared" si="344"/>
        <v>1.7955594475800001</v>
      </c>
      <c r="W2414" s="79">
        <f t="shared" si="345"/>
        <v>0.60419904645994038</v>
      </c>
      <c r="X2414" s="60">
        <f t="shared" si="346"/>
        <v>0.6</v>
      </c>
      <c r="Y2414" s="56">
        <f>+'INFO ENEL'!R2402</f>
        <v>1</v>
      </c>
      <c r="Z2414" s="59">
        <f t="shared" si="347"/>
        <v>0.6</v>
      </c>
    </row>
    <row r="2415" spans="1:26" ht="15" customHeight="1" x14ac:dyDescent="0.25">
      <c r="A2415" s="55">
        <f>+'INFO ENEL'!A2403</f>
        <v>2398</v>
      </c>
      <c r="B2415" s="121" t="str">
        <f>+INDEX($B$8:$B$15,MATCH(L2415,$L$8:$L$15,0))</f>
        <v>SICODI</v>
      </c>
      <c r="C2415" s="56" t="str">
        <f>+'INFO ENEL'!B2403</f>
        <v>Lima</v>
      </c>
      <c r="D2415" s="56" t="str">
        <f>+'INFO ENEL'!D2403</f>
        <v>SAYAN (LIMA)</v>
      </c>
      <c r="E2415" s="56" t="str">
        <f>+'INFO ENEL'!D2403</f>
        <v>SAYAN (LIMA)</v>
      </c>
      <c r="F2415" s="50">
        <f>+'INFO ENEL'!E2403</f>
        <v>0</v>
      </c>
      <c r="G2415" s="56" t="str">
        <f>+'INFO ENEL'!L2403</f>
        <v>MT</v>
      </c>
      <c r="H2415" s="57">
        <f>+'INFO ENEL'!M2403</f>
        <v>93.87</v>
      </c>
      <c r="I2415" s="56">
        <f>+'INFO ENEL'!N2403</f>
        <v>15</v>
      </c>
      <c r="J2415" s="56" t="str">
        <f>+'INFO ENEL'!O2403</f>
        <v>Poste</v>
      </c>
      <c r="K2415" s="56" t="str">
        <f>+'INFO ENEL'!P2403</f>
        <v>Concreto</v>
      </c>
      <c r="L2415" s="56" t="str">
        <f>+'INFO ENEL'!Q2403</f>
        <v>PPC24</v>
      </c>
      <c r="M2415" s="55" t="str">
        <f>+IF(ISERROR(INDEX('Estructuras de Acero y Concreto'!$C$6:$C$577,MATCH(L2415,'Estructuras de Acero y Concreto'!$D$6:$D$577,0)))=FALSE,INDEX('Estructuras de Acero y Concreto'!$C$6:$C$577,MATCH(L2415,'Estructuras de Acero y Concreto'!$D$6:$D$577,0)),IF(ISERROR(INDEX('Estructuras de Madera'!$C$5:$C$122,MATCH(L2415,'Estructuras de Madera'!$D$5:$D$122,0)))=FALSE,INDEX('Estructuras de Madera'!$C$5:$C$122,MATCH(L2415,'Estructuras de Madera'!$D$5:$D$122,0)),INDEX(SICODI!$G$3:$G$2404,MATCH(L2415,SICODI!$G$3:$G$2404,0))))</f>
        <v>PPC24</v>
      </c>
      <c r="N2415" s="121" t="str">
        <f>+IF(ISERROR(VLOOKUP(M2415,'Resumen de precios LLTT'!$C$17:$D$3071,2,FALSE))=FALSE,VLOOKUP(M2415,'Resumen de precios LLTT'!$C$17:$D$3071,2,FALSE),VLOOKUP(M2415,SICODI!$G$3:$J$2404,2,FALSE))</f>
        <v>POSTE DE CONCRETO ARMADO DE 15/400/150/375</v>
      </c>
      <c r="O2415" s="58">
        <f>+IF(ISERROR(VLOOKUP(M2415,'Resumen de precios LLTT'!$C$17:$G$3071,5,FALSE))=FALSE,VLOOKUP(M2415,'Resumen de precios LLTT'!$C$17:$G$3071,5,FALSE),VLOOKUP(M2415,SICODI!$G$3:$J$2404,4,FALSE))</f>
        <v>476.76</v>
      </c>
      <c r="P2415" s="16">
        <f t="shared" si="339"/>
        <v>0.84299999999999997</v>
      </c>
      <c r="Q2415" s="78">
        <f t="shared" si="340"/>
        <v>878.66867999999999</v>
      </c>
      <c r="R2415" s="56">
        <v>0</v>
      </c>
      <c r="S2415" s="16">
        <f t="shared" si="341"/>
        <v>0.13400000000000001</v>
      </c>
      <c r="T2415" s="79">
        <f t="shared" si="342"/>
        <v>9.8118002600000001</v>
      </c>
      <c r="U2415" s="80">
        <f t="shared" si="343"/>
        <v>0.183</v>
      </c>
      <c r="V2415" s="81">
        <f t="shared" si="344"/>
        <v>1.7955594475800001</v>
      </c>
      <c r="W2415" s="79">
        <f t="shared" si="345"/>
        <v>0.60419904645994038</v>
      </c>
      <c r="X2415" s="60">
        <f t="shared" si="346"/>
        <v>0.6</v>
      </c>
      <c r="Y2415" s="56">
        <f>+'INFO ENEL'!R2403</f>
        <v>1</v>
      </c>
      <c r="Z2415" s="59">
        <f t="shared" si="347"/>
        <v>0.6</v>
      </c>
    </row>
    <row r="2416" spans="1:26" ht="15" customHeight="1" x14ac:dyDescent="0.25">
      <c r="A2416" s="55">
        <f>+'INFO ENEL'!A2404</f>
        <v>2399</v>
      </c>
      <c r="B2416" s="121" t="str">
        <f>+INDEX($B$8:$B$15,MATCH(L2416,$L$8:$L$15,0))</f>
        <v>SICODI</v>
      </c>
      <c r="C2416" s="56" t="str">
        <f>+'INFO ENEL'!B2404</f>
        <v>Lima</v>
      </c>
      <c r="D2416" s="56" t="str">
        <f>+'INFO ENEL'!D2404</f>
        <v>SAYAN (LIMA)</v>
      </c>
      <c r="E2416" s="56" t="str">
        <f>+'INFO ENEL'!D2404</f>
        <v>SAYAN (LIMA)</v>
      </c>
      <c r="F2416" s="50">
        <f>+'INFO ENEL'!E2404</f>
        <v>0</v>
      </c>
      <c r="G2416" s="56" t="str">
        <f>+'INFO ENEL'!L2404</f>
        <v>MT</v>
      </c>
      <c r="H2416" s="57">
        <f>+'INFO ENEL'!M2404</f>
        <v>16.440000000000001</v>
      </c>
      <c r="I2416" s="56">
        <f>+'INFO ENEL'!N2404</f>
        <v>15</v>
      </c>
      <c r="J2416" s="56" t="str">
        <f>+'INFO ENEL'!O2404</f>
        <v>Poste</v>
      </c>
      <c r="K2416" s="56" t="str">
        <f>+'INFO ENEL'!P2404</f>
        <v>Concreto</v>
      </c>
      <c r="L2416" s="56" t="str">
        <f>+'INFO ENEL'!Q2404</f>
        <v>PPC24</v>
      </c>
      <c r="M2416" s="55" t="str">
        <f>+IF(ISERROR(INDEX('Estructuras de Acero y Concreto'!$C$6:$C$577,MATCH(L2416,'Estructuras de Acero y Concreto'!$D$6:$D$577,0)))=FALSE,INDEX('Estructuras de Acero y Concreto'!$C$6:$C$577,MATCH(L2416,'Estructuras de Acero y Concreto'!$D$6:$D$577,0)),IF(ISERROR(INDEX('Estructuras de Madera'!$C$5:$C$122,MATCH(L2416,'Estructuras de Madera'!$D$5:$D$122,0)))=FALSE,INDEX('Estructuras de Madera'!$C$5:$C$122,MATCH(L2416,'Estructuras de Madera'!$D$5:$D$122,0)),INDEX(SICODI!$G$3:$G$2404,MATCH(L2416,SICODI!$G$3:$G$2404,0))))</f>
        <v>PPC24</v>
      </c>
      <c r="N2416" s="121" t="str">
        <f>+IF(ISERROR(VLOOKUP(M2416,'Resumen de precios LLTT'!$C$17:$D$3071,2,FALSE))=FALSE,VLOOKUP(M2416,'Resumen de precios LLTT'!$C$17:$D$3071,2,FALSE),VLOOKUP(M2416,SICODI!$G$3:$J$2404,2,FALSE))</f>
        <v>POSTE DE CONCRETO ARMADO DE 15/400/150/375</v>
      </c>
      <c r="O2416" s="58">
        <f>+IF(ISERROR(VLOOKUP(M2416,'Resumen de precios LLTT'!$C$17:$G$3071,5,FALSE))=FALSE,VLOOKUP(M2416,'Resumen de precios LLTT'!$C$17:$G$3071,5,FALSE),VLOOKUP(M2416,SICODI!$G$3:$J$2404,4,FALSE))</f>
        <v>476.76</v>
      </c>
      <c r="P2416" s="16">
        <f t="shared" si="339"/>
        <v>0.84299999999999997</v>
      </c>
      <c r="Q2416" s="78">
        <f t="shared" si="340"/>
        <v>878.66867999999999</v>
      </c>
      <c r="R2416" s="56">
        <v>0</v>
      </c>
      <c r="S2416" s="16">
        <f t="shared" si="341"/>
        <v>0.13400000000000001</v>
      </c>
      <c r="T2416" s="79">
        <f t="shared" si="342"/>
        <v>9.8118002600000001</v>
      </c>
      <c r="U2416" s="80">
        <f t="shared" si="343"/>
        <v>0.183</v>
      </c>
      <c r="V2416" s="81">
        <f t="shared" si="344"/>
        <v>1.7955594475800001</v>
      </c>
      <c r="W2416" s="79">
        <f t="shared" si="345"/>
        <v>0.60419904645994038</v>
      </c>
      <c r="X2416" s="60">
        <f t="shared" si="346"/>
        <v>0.6</v>
      </c>
      <c r="Y2416" s="56">
        <f>+'INFO ENEL'!R2404</f>
        <v>1</v>
      </c>
      <c r="Z2416" s="59">
        <f t="shared" si="347"/>
        <v>0.6</v>
      </c>
    </row>
    <row r="2417" spans="1:26" ht="15" customHeight="1" x14ac:dyDescent="0.25">
      <c r="A2417" s="55">
        <f>+'INFO ENEL'!A2405</f>
        <v>2400</v>
      </c>
      <c r="B2417" s="121" t="str">
        <f>+INDEX($B$8:$B$15,MATCH(L2417,$L$8:$L$15,0))</f>
        <v>SICODI</v>
      </c>
      <c r="C2417" s="56" t="str">
        <f>+'INFO ENEL'!B2405</f>
        <v>Lima</v>
      </c>
      <c r="D2417" s="56" t="str">
        <f>+'INFO ENEL'!D2405</f>
        <v>SAYAN (LIMA)</v>
      </c>
      <c r="E2417" s="56" t="str">
        <f>+'INFO ENEL'!D2405</f>
        <v>SAYAN (LIMA)</v>
      </c>
      <c r="F2417" s="50">
        <f>+'INFO ENEL'!E2405</f>
        <v>0</v>
      </c>
      <c r="G2417" s="56" t="str">
        <f>+'INFO ENEL'!L2405</f>
        <v>MT</v>
      </c>
      <c r="H2417" s="57">
        <f>+'INFO ENEL'!M2405</f>
        <v>93.61</v>
      </c>
      <c r="I2417" s="56">
        <f>+'INFO ENEL'!N2405</f>
        <v>15</v>
      </c>
      <c r="J2417" s="56" t="str">
        <f>+'INFO ENEL'!O2405</f>
        <v>Poste</v>
      </c>
      <c r="K2417" s="56" t="str">
        <f>+'INFO ENEL'!P2405</f>
        <v>Concreto</v>
      </c>
      <c r="L2417" s="56" t="str">
        <f>+'INFO ENEL'!Q2405</f>
        <v>PPC24</v>
      </c>
      <c r="M2417" s="55" t="str">
        <f>+IF(ISERROR(INDEX('Estructuras de Acero y Concreto'!$C$6:$C$577,MATCH(L2417,'Estructuras de Acero y Concreto'!$D$6:$D$577,0)))=FALSE,INDEX('Estructuras de Acero y Concreto'!$C$6:$C$577,MATCH(L2417,'Estructuras de Acero y Concreto'!$D$6:$D$577,0)),IF(ISERROR(INDEX('Estructuras de Madera'!$C$5:$C$122,MATCH(L2417,'Estructuras de Madera'!$D$5:$D$122,0)))=FALSE,INDEX('Estructuras de Madera'!$C$5:$C$122,MATCH(L2417,'Estructuras de Madera'!$D$5:$D$122,0)),INDEX(SICODI!$G$3:$G$2404,MATCH(L2417,SICODI!$G$3:$G$2404,0))))</f>
        <v>PPC24</v>
      </c>
      <c r="N2417" s="121" t="str">
        <f>+IF(ISERROR(VLOOKUP(M2417,'Resumen de precios LLTT'!$C$17:$D$3071,2,FALSE))=FALSE,VLOOKUP(M2417,'Resumen de precios LLTT'!$C$17:$D$3071,2,FALSE),VLOOKUP(M2417,SICODI!$G$3:$J$2404,2,FALSE))</f>
        <v>POSTE DE CONCRETO ARMADO DE 15/400/150/375</v>
      </c>
      <c r="O2417" s="58">
        <f>+IF(ISERROR(VLOOKUP(M2417,'Resumen de precios LLTT'!$C$17:$G$3071,5,FALSE))=FALSE,VLOOKUP(M2417,'Resumen de precios LLTT'!$C$17:$G$3071,5,FALSE),VLOOKUP(M2417,SICODI!$G$3:$J$2404,4,FALSE))</f>
        <v>476.76</v>
      </c>
      <c r="P2417" s="16">
        <f t="shared" si="339"/>
        <v>0.84299999999999997</v>
      </c>
      <c r="Q2417" s="78">
        <f t="shared" si="340"/>
        <v>878.66867999999999</v>
      </c>
      <c r="R2417" s="56">
        <v>0</v>
      </c>
      <c r="S2417" s="16">
        <f t="shared" si="341"/>
        <v>0.13400000000000001</v>
      </c>
      <c r="T2417" s="79">
        <f t="shared" si="342"/>
        <v>9.8118002600000001</v>
      </c>
      <c r="U2417" s="80">
        <f t="shared" si="343"/>
        <v>0.183</v>
      </c>
      <c r="V2417" s="81">
        <f t="shared" si="344"/>
        <v>1.7955594475800001</v>
      </c>
      <c r="W2417" s="79">
        <f t="shared" si="345"/>
        <v>0.60419904645994038</v>
      </c>
      <c r="X2417" s="60">
        <f t="shared" si="346"/>
        <v>0.6</v>
      </c>
      <c r="Y2417" s="56">
        <f>+'INFO ENEL'!R2405</f>
        <v>1</v>
      </c>
      <c r="Z2417" s="59">
        <f t="shared" si="347"/>
        <v>0.6</v>
      </c>
    </row>
    <row r="2418" spans="1:26" ht="15" customHeight="1" x14ac:dyDescent="0.25">
      <c r="A2418" s="55">
        <f>+'INFO ENEL'!A2406</f>
        <v>2401</v>
      </c>
      <c r="B2418" s="121" t="str">
        <f>+INDEX($B$8:$B$15,MATCH(L2418,$L$8:$L$15,0))</f>
        <v>SICODI</v>
      </c>
      <c r="C2418" s="56" t="str">
        <f>+'INFO ENEL'!B2406</f>
        <v>Lima</v>
      </c>
      <c r="D2418" s="56" t="str">
        <f>+'INFO ENEL'!D2406</f>
        <v>SAYAN (LIMA)</v>
      </c>
      <c r="E2418" s="56" t="str">
        <f>+'INFO ENEL'!D2406</f>
        <v>SAYAN (LIMA)</v>
      </c>
      <c r="F2418" s="50">
        <f>+'INFO ENEL'!E2406</f>
        <v>0</v>
      </c>
      <c r="G2418" s="56" t="str">
        <f>+'INFO ENEL'!L2406</f>
        <v>MT</v>
      </c>
      <c r="H2418" s="57">
        <f>+'INFO ENEL'!M2406</f>
        <v>85.64</v>
      </c>
      <c r="I2418" s="56">
        <f>+'INFO ENEL'!N2406</f>
        <v>15</v>
      </c>
      <c r="J2418" s="56" t="str">
        <f>+'INFO ENEL'!O2406</f>
        <v>Poste</v>
      </c>
      <c r="K2418" s="56" t="str">
        <f>+'INFO ENEL'!P2406</f>
        <v>Concreto</v>
      </c>
      <c r="L2418" s="56" t="str">
        <f>+'INFO ENEL'!Q2406</f>
        <v>PPC24</v>
      </c>
      <c r="M2418" s="55" t="str">
        <f>+IF(ISERROR(INDEX('Estructuras de Acero y Concreto'!$C$6:$C$577,MATCH(L2418,'Estructuras de Acero y Concreto'!$D$6:$D$577,0)))=FALSE,INDEX('Estructuras de Acero y Concreto'!$C$6:$C$577,MATCH(L2418,'Estructuras de Acero y Concreto'!$D$6:$D$577,0)),IF(ISERROR(INDEX('Estructuras de Madera'!$C$5:$C$122,MATCH(L2418,'Estructuras de Madera'!$D$5:$D$122,0)))=FALSE,INDEX('Estructuras de Madera'!$C$5:$C$122,MATCH(L2418,'Estructuras de Madera'!$D$5:$D$122,0)),INDEX(SICODI!$G$3:$G$2404,MATCH(L2418,SICODI!$G$3:$G$2404,0))))</f>
        <v>PPC24</v>
      </c>
      <c r="N2418" s="121" t="str">
        <f>+IF(ISERROR(VLOOKUP(M2418,'Resumen de precios LLTT'!$C$17:$D$3071,2,FALSE))=FALSE,VLOOKUP(M2418,'Resumen de precios LLTT'!$C$17:$D$3071,2,FALSE),VLOOKUP(M2418,SICODI!$G$3:$J$2404,2,FALSE))</f>
        <v>POSTE DE CONCRETO ARMADO DE 15/400/150/375</v>
      </c>
      <c r="O2418" s="58">
        <f>+IF(ISERROR(VLOOKUP(M2418,'Resumen de precios LLTT'!$C$17:$G$3071,5,FALSE))=FALSE,VLOOKUP(M2418,'Resumen de precios LLTT'!$C$17:$G$3071,5,FALSE),VLOOKUP(M2418,SICODI!$G$3:$J$2404,4,FALSE))</f>
        <v>476.76</v>
      </c>
      <c r="P2418" s="16">
        <f t="shared" si="339"/>
        <v>0.84299999999999997</v>
      </c>
      <c r="Q2418" s="78">
        <f t="shared" si="340"/>
        <v>878.66867999999999</v>
      </c>
      <c r="R2418" s="56">
        <v>0</v>
      </c>
      <c r="S2418" s="16">
        <f t="shared" si="341"/>
        <v>0.13400000000000001</v>
      </c>
      <c r="T2418" s="79">
        <f t="shared" si="342"/>
        <v>9.8118002600000001</v>
      </c>
      <c r="U2418" s="80">
        <f t="shared" si="343"/>
        <v>0.183</v>
      </c>
      <c r="V2418" s="81">
        <f t="shared" si="344"/>
        <v>1.7955594475800001</v>
      </c>
      <c r="W2418" s="79">
        <f t="shared" si="345"/>
        <v>0.60419904645994038</v>
      </c>
      <c r="X2418" s="60">
        <f t="shared" si="346"/>
        <v>0.6</v>
      </c>
      <c r="Y2418" s="56">
        <f>+'INFO ENEL'!R2406</f>
        <v>1</v>
      </c>
      <c r="Z2418" s="59">
        <f t="shared" si="347"/>
        <v>0.6</v>
      </c>
    </row>
    <row r="2419" spans="1:26" ht="15" customHeight="1" x14ac:dyDescent="0.25">
      <c r="A2419" s="55">
        <f>+'INFO ENEL'!A2407</f>
        <v>2402</v>
      </c>
      <c r="B2419" s="121" t="str">
        <f>+INDEX($B$8:$B$15,MATCH(L2419,$L$8:$L$15,0))</f>
        <v>SICODI</v>
      </c>
      <c r="C2419" s="56" t="str">
        <f>+'INFO ENEL'!B2407</f>
        <v>Lima</v>
      </c>
      <c r="D2419" s="56" t="str">
        <f>+'INFO ENEL'!D2407</f>
        <v>SAYAN (LIMA)</v>
      </c>
      <c r="E2419" s="56" t="str">
        <f>+'INFO ENEL'!D2407</f>
        <v>SAYAN (LIMA)</v>
      </c>
      <c r="F2419" s="50">
        <f>+'INFO ENEL'!E2407</f>
        <v>0</v>
      </c>
      <c r="G2419" s="56" t="str">
        <f>+'INFO ENEL'!L2407</f>
        <v>MT</v>
      </c>
      <c r="H2419" s="57">
        <f>+'INFO ENEL'!M2407</f>
        <v>87.76</v>
      </c>
      <c r="I2419" s="56">
        <f>+'INFO ENEL'!N2407</f>
        <v>15</v>
      </c>
      <c r="J2419" s="56" t="str">
        <f>+'INFO ENEL'!O2407</f>
        <v>Poste</v>
      </c>
      <c r="K2419" s="56" t="str">
        <f>+'INFO ENEL'!P2407</f>
        <v>Concreto</v>
      </c>
      <c r="L2419" s="56" t="str">
        <f>+'INFO ENEL'!Q2407</f>
        <v>PPC24</v>
      </c>
      <c r="M2419" s="55" t="str">
        <f>+IF(ISERROR(INDEX('Estructuras de Acero y Concreto'!$C$6:$C$577,MATCH(L2419,'Estructuras de Acero y Concreto'!$D$6:$D$577,0)))=FALSE,INDEX('Estructuras de Acero y Concreto'!$C$6:$C$577,MATCH(L2419,'Estructuras de Acero y Concreto'!$D$6:$D$577,0)),IF(ISERROR(INDEX('Estructuras de Madera'!$C$5:$C$122,MATCH(L2419,'Estructuras de Madera'!$D$5:$D$122,0)))=FALSE,INDEX('Estructuras de Madera'!$C$5:$C$122,MATCH(L2419,'Estructuras de Madera'!$D$5:$D$122,0)),INDEX(SICODI!$G$3:$G$2404,MATCH(L2419,SICODI!$G$3:$G$2404,0))))</f>
        <v>PPC24</v>
      </c>
      <c r="N2419" s="121" t="str">
        <f>+IF(ISERROR(VLOOKUP(M2419,'Resumen de precios LLTT'!$C$17:$D$3071,2,FALSE))=FALSE,VLOOKUP(M2419,'Resumen de precios LLTT'!$C$17:$D$3071,2,FALSE),VLOOKUP(M2419,SICODI!$G$3:$J$2404,2,FALSE))</f>
        <v>POSTE DE CONCRETO ARMADO DE 15/400/150/375</v>
      </c>
      <c r="O2419" s="58">
        <f>+IF(ISERROR(VLOOKUP(M2419,'Resumen de precios LLTT'!$C$17:$G$3071,5,FALSE))=FALSE,VLOOKUP(M2419,'Resumen de precios LLTT'!$C$17:$G$3071,5,FALSE),VLOOKUP(M2419,SICODI!$G$3:$J$2404,4,FALSE))</f>
        <v>476.76</v>
      </c>
      <c r="P2419" s="16">
        <f t="shared" si="339"/>
        <v>0.84299999999999997</v>
      </c>
      <c r="Q2419" s="78">
        <f t="shared" si="340"/>
        <v>878.66867999999999</v>
      </c>
      <c r="R2419" s="56">
        <v>0</v>
      </c>
      <c r="S2419" s="16">
        <f t="shared" si="341"/>
        <v>0.13400000000000001</v>
      </c>
      <c r="T2419" s="79">
        <f t="shared" si="342"/>
        <v>9.8118002600000001</v>
      </c>
      <c r="U2419" s="80">
        <f t="shared" si="343"/>
        <v>0.183</v>
      </c>
      <c r="V2419" s="81">
        <f t="shared" si="344"/>
        <v>1.7955594475800001</v>
      </c>
      <c r="W2419" s="79">
        <f t="shared" si="345"/>
        <v>0.60419904645994038</v>
      </c>
      <c r="X2419" s="60">
        <f t="shared" si="346"/>
        <v>0.6</v>
      </c>
      <c r="Y2419" s="56">
        <f>+'INFO ENEL'!R2407</f>
        <v>1</v>
      </c>
      <c r="Z2419" s="59">
        <f t="shared" si="347"/>
        <v>0.6</v>
      </c>
    </row>
    <row r="2420" spans="1:26" ht="15" customHeight="1" x14ac:dyDescent="0.25">
      <c r="A2420" s="55">
        <f>+'INFO ENEL'!A2408</f>
        <v>2403</v>
      </c>
      <c r="B2420" s="121" t="str">
        <f>+INDEX($B$8:$B$15,MATCH(L2420,$L$8:$L$15,0))</f>
        <v>SICODI</v>
      </c>
      <c r="C2420" s="56" t="str">
        <f>+'INFO ENEL'!B2408</f>
        <v>Lima</v>
      </c>
      <c r="D2420" s="56" t="str">
        <f>+'INFO ENEL'!D2408</f>
        <v>SAYAN (LIMA)</v>
      </c>
      <c r="E2420" s="56" t="str">
        <f>+'INFO ENEL'!D2408</f>
        <v>SAYAN (LIMA)</v>
      </c>
      <c r="F2420" s="50">
        <f>+'INFO ENEL'!E2408</f>
        <v>0</v>
      </c>
      <c r="G2420" s="56" t="str">
        <f>+'INFO ENEL'!L2408</f>
        <v>MT</v>
      </c>
      <c r="H2420" s="57">
        <f>+'INFO ENEL'!M2408</f>
        <v>29.06</v>
      </c>
      <c r="I2420" s="56">
        <f>+'INFO ENEL'!N2408</f>
        <v>15</v>
      </c>
      <c r="J2420" s="56" t="str">
        <f>+'INFO ENEL'!O2408</f>
        <v>Poste</v>
      </c>
      <c r="K2420" s="56" t="str">
        <f>+'INFO ENEL'!P2408</f>
        <v>Concreto</v>
      </c>
      <c r="L2420" s="56" t="str">
        <f>+'INFO ENEL'!Q2408</f>
        <v>PPC24</v>
      </c>
      <c r="M2420" s="55" t="str">
        <f>+IF(ISERROR(INDEX('Estructuras de Acero y Concreto'!$C$6:$C$577,MATCH(L2420,'Estructuras de Acero y Concreto'!$D$6:$D$577,0)))=FALSE,INDEX('Estructuras de Acero y Concreto'!$C$6:$C$577,MATCH(L2420,'Estructuras de Acero y Concreto'!$D$6:$D$577,0)),IF(ISERROR(INDEX('Estructuras de Madera'!$C$5:$C$122,MATCH(L2420,'Estructuras de Madera'!$D$5:$D$122,0)))=FALSE,INDEX('Estructuras de Madera'!$C$5:$C$122,MATCH(L2420,'Estructuras de Madera'!$D$5:$D$122,0)),INDEX(SICODI!$G$3:$G$2404,MATCH(L2420,SICODI!$G$3:$G$2404,0))))</f>
        <v>PPC24</v>
      </c>
      <c r="N2420" s="121" t="str">
        <f>+IF(ISERROR(VLOOKUP(M2420,'Resumen de precios LLTT'!$C$17:$D$3071,2,FALSE))=FALSE,VLOOKUP(M2420,'Resumen de precios LLTT'!$C$17:$D$3071,2,FALSE),VLOOKUP(M2420,SICODI!$G$3:$J$2404,2,FALSE))</f>
        <v>POSTE DE CONCRETO ARMADO DE 15/400/150/375</v>
      </c>
      <c r="O2420" s="58">
        <f>+IF(ISERROR(VLOOKUP(M2420,'Resumen de precios LLTT'!$C$17:$G$3071,5,FALSE))=FALSE,VLOOKUP(M2420,'Resumen de precios LLTT'!$C$17:$G$3071,5,FALSE),VLOOKUP(M2420,SICODI!$G$3:$J$2404,4,FALSE))</f>
        <v>476.76</v>
      </c>
      <c r="P2420" s="16">
        <f t="shared" si="339"/>
        <v>0.84299999999999997</v>
      </c>
      <c r="Q2420" s="78">
        <f t="shared" si="340"/>
        <v>878.66867999999999</v>
      </c>
      <c r="R2420" s="56">
        <v>0</v>
      </c>
      <c r="S2420" s="16">
        <f t="shared" si="341"/>
        <v>0.13400000000000001</v>
      </c>
      <c r="T2420" s="79">
        <f t="shared" si="342"/>
        <v>9.8118002600000001</v>
      </c>
      <c r="U2420" s="80">
        <f t="shared" si="343"/>
        <v>0.183</v>
      </c>
      <c r="V2420" s="81">
        <f t="shared" si="344"/>
        <v>1.7955594475800001</v>
      </c>
      <c r="W2420" s="79">
        <f t="shared" si="345"/>
        <v>0.60419904645994038</v>
      </c>
      <c r="X2420" s="60">
        <f t="shared" si="346"/>
        <v>0.6</v>
      </c>
      <c r="Y2420" s="56">
        <f>+'INFO ENEL'!R2408</f>
        <v>1</v>
      </c>
      <c r="Z2420" s="59">
        <f t="shared" si="347"/>
        <v>0.6</v>
      </c>
    </row>
    <row r="2421" spans="1:26" ht="15" customHeight="1" x14ac:dyDescent="0.25">
      <c r="A2421" s="55">
        <f>+'INFO ENEL'!A2409</f>
        <v>2404</v>
      </c>
      <c r="B2421" s="121" t="str">
        <f>+INDEX($B$8:$B$15,MATCH(L2421,$L$8:$L$15,0))</f>
        <v>SICODI</v>
      </c>
      <c r="C2421" s="56" t="str">
        <f>+'INFO ENEL'!B2409</f>
        <v>Lima</v>
      </c>
      <c r="D2421" s="56" t="str">
        <f>+'INFO ENEL'!D2409</f>
        <v>SAYAN (LIMA)</v>
      </c>
      <c r="E2421" s="56" t="str">
        <f>+'INFO ENEL'!D2409</f>
        <v>SAYAN (LIMA)</v>
      </c>
      <c r="F2421" s="50">
        <f>+'INFO ENEL'!E2409</f>
        <v>0</v>
      </c>
      <c r="G2421" s="56" t="str">
        <f>+'INFO ENEL'!L2409</f>
        <v>MT</v>
      </c>
      <c r="H2421" s="57">
        <f>+'INFO ENEL'!M2409</f>
        <v>89.47</v>
      </c>
      <c r="I2421" s="56">
        <f>+'INFO ENEL'!N2409</f>
        <v>15</v>
      </c>
      <c r="J2421" s="56" t="str">
        <f>+'INFO ENEL'!O2409</f>
        <v>Poste</v>
      </c>
      <c r="K2421" s="56" t="str">
        <f>+'INFO ENEL'!P2409</f>
        <v>Concreto</v>
      </c>
      <c r="L2421" s="56" t="str">
        <f>+'INFO ENEL'!Q2409</f>
        <v>PPC24</v>
      </c>
      <c r="M2421" s="55" t="str">
        <f>+IF(ISERROR(INDEX('Estructuras de Acero y Concreto'!$C$6:$C$577,MATCH(L2421,'Estructuras de Acero y Concreto'!$D$6:$D$577,0)))=FALSE,INDEX('Estructuras de Acero y Concreto'!$C$6:$C$577,MATCH(L2421,'Estructuras de Acero y Concreto'!$D$6:$D$577,0)),IF(ISERROR(INDEX('Estructuras de Madera'!$C$5:$C$122,MATCH(L2421,'Estructuras de Madera'!$D$5:$D$122,0)))=FALSE,INDEX('Estructuras de Madera'!$C$5:$C$122,MATCH(L2421,'Estructuras de Madera'!$D$5:$D$122,0)),INDEX(SICODI!$G$3:$G$2404,MATCH(L2421,SICODI!$G$3:$G$2404,0))))</f>
        <v>PPC24</v>
      </c>
      <c r="N2421" s="121" t="str">
        <f>+IF(ISERROR(VLOOKUP(M2421,'Resumen de precios LLTT'!$C$17:$D$3071,2,FALSE))=FALSE,VLOOKUP(M2421,'Resumen de precios LLTT'!$C$17:$D$3071,2,FALSE),VLOOKUP(M2421,SICODI!$G$3:$J$2404,2,FALSE))</f>
        <v>POSTE DE CONCRETO ARMADO DE 15/400/150/375</v>
      </c>
      <c r="O2421" s="58">
        <f>+IF(ISERROR(VLOOKUP(M2421,'Resumen de precios LLTT'!$C$17:$G$3071,5,FALSE))=FALSE,VLOOKUP(M2421,'Resumen de precios LLTT'!$C$17:$G$3071,5,FALSE),VLOOKUP(M2421,SICODI!$G$3:$J$2404,4,FALSE))</f>
        <v>476.76</v>
      </c>
      <c r="P2421" s="16">
        <f t="shared" si="339"/>
        <v>0.84299999999999997</v>
      </c>
      <c r="Q2421" s="78">
        <f t="shared" si="340"/>
        <v>878.66867999999999</v>
      </c>
      <c r="R2421" s="56">
        <v>0</v>
      </c>
      <c r="S2421" s="16">
        <f t="shared" si="341"/>
        <v>0.13400000000000001</v>
      </c>
      <c r="T2421" s="79">
        <f t="shared" si="342"/>
        <v>9.8118002600000001</v>
      </c>
      <c r="U2421" s="80">
        <f t="shared" si="343"/>
        <v>0.183</v>
      </c>
      <c r="V2421" s="81">
        <f t="shared" si="344"/>
        <v>1.7955594475800001</v>
      </c>
      <c r="W2421" s="79">
        <f t="shared" si="345"/>
        <v>0.60419904645994038</v>
      </c>
      <c r="X2421" s="60">
        <f t="shared" si="346"/>
        <v>0.6</v>
      </c>
      <c r="Y2421" s="56">
        <f>+'INFO ENEL'!R2409</f>
        <v>1</v>
      </c>
      <c r="Z2421" s="59">
        <f t="shared" si="347"/>
        <v>0.6</v>
      </c>
    </row>
    <row r="2422" spans="1:26" ht="15" customHeight="1" x14ac:dyDescent="0.25">
      <c r="A2422" s="55">
        <f>+'INFO ENEL'!A2410</f>
        <v>2405</v>
      </c>
      <c r="B2422" s="121" t="str">
        <f>+INDEX($B$8:$B$15,MATCH(L2422,$L$8:$L$15,0))</f>
        <v>SICODI</v>
      </c>
      <c r="C2422" s="56" t="str">
        <f>+'INFO ENEL'!B2410</f>
        <v>Lima</v>
      </c>
      <c r="D2422" s="56" t="str">
        <f>+'INFO ENEL'!D2410</f>
        <v>SAYAN (LIMA)</v>
      </c>
      <c r="E2422" s="56" t="str">
        <f>+'INFO ENEL'!D2410</f>
        <v>SAYAN (LIMA)</v>
      </c>
      <c r="F2422" s="50">
        <f>+'INFO ENEL'!E2410</f>
        <v>0</v>
      </c>
      <c r="G2422" s="56" t="str">
        <f>+'INFO ENEL'!L2410</f>
        <v>MT</v>
      </c>
      <c r="H2422" s="57">
        <f>+'INFO ENEL'!M2410</f>
        <v>83.4</v>
      </c>
      <c r="I2422" s="56">
        <f>+'INFO ENEL'!N2410</f>
        <v>15</v>
      </c>
      <c r="J2422" s="56" t="str">
        <f>+'INFO ENEL'!O2410</f>
        <v>Poste</v>
      </c>
      <c r="K2422" s="56" t="str">
        <f>+'INFO ENEL'!P2410</f>
        <v>Concreto</v>
      </c>
      <c r="L2422" s="56" t="str">
        <f>+'INFO ENEL'!Q2410</f>
        <v>PPC24</v>
      </c>
      <c r="M2422" s="55" t="str">
        <f>+IF(ISERROR(INDEX('Estructuras de Acero y Concreto'!$C$6:$C$577,MATCH(L2422,'Estructuras de Acero y Concreto'!$D$6:$D$577,0)))=FALSE,INDEX('Estructuras de Acero y Concreto'!$C$6:$C$577,MATCH(L2422,'Estructuras de Acero y Concreto'!$D$6:$D$577,0)),IF(ISERROR(INDEX('Estructuras de Madera'!$C$5:$C$122,MATCH(L2422,'Estructuras de Madera'!$D$5:$D$122,0)))=FALSE,INDEX('Estructuras de Madera'!$C$5:$C$122,MATCH(L2422,'Estructuras de Madera'!$D$5:$D$122,0)),INDEX(SICODI!$G$3:$G$2404,MATCH(L2422,SICODI!$G$3:$G$2404,0))))</f>
        <v>PPC24</v>
      </c>
      <c r="N2422" s="121" t="str">
        <f>+IF(ISERROR(VLOOKUP(M2422,'Resumen de precios LLTT'!$C$17:$D$3071,2,FALSE))=FALSE,VLOOKUP(M2422,'Resumen de precios LLTT'!$C$17:$D$3071,2,FALSE),VLOOKUP(M2422,SICODI!$G$3:$J$2404,2,FALSE))</f>
        <v>POSTE DE CONCRETO ARMADO DE 15/400/150/375</v>
      </c>
      <c r="O2422" s="58">
        <f>+IF(ISERROR(VLOOKUP(M2422,'Resumen de precios LLTT'!$C$17:$G$3071,5,FALSE))=FALSE,VLOOKUP(M2422,'Resumen de precios LLTT'!$C$17:$G$3071,5,FALSE),VLOOKUP(M2422,SICODI!$G$3:$J$2404,4,FALSE))</f>
        <v>476.76</v>
      </c>
      <c r="P2422" s="16">
        <f t="shared" si="339"/>
        <v>0.84299999999999997</v>
      </c>
      <c r="Q2422" s="78">
        <f t="shared" si="340"/>
        <v>878.66867999999999</v>
      </c>
      <c r="R2422" s="56">
        <v>0</v>
      </c>
      <c r="S2422" s="16">
        <f t="shared" si="341"/>
        <v>0.13400000000000001</v>
      </c>
      <c r="T2422" s="79">
        <f t="shared" si="342"/>
        <v>9.8118002600000001</v>
      </c>
      <c r="U2422" s="80">
        <f t="shared" si="343"/>
        <v>0.183</v>
      </c>
      <c r="V2422" s="81">
        <f t="shared" si="344"/>
        <v>1.7955594475800001</v>
      </c>
      <c r="W2422" s="79">
        <f t="shared" si="345"/>
        <v>0.60419904645994038</v>
      </c>
      <c r="X2422" s="60">
        <f t="shared" si="346"/>
        <v>0.6</v>
      </c>
      <c r="Y2422" s="56">
        <f>+'INFO ENEL'!R2410</f>
        <v>1</v>
      </c>
      <c r="Z2422" s="59">
        <f t="shared" si="347"/>
        <v>0.6</v>
      </c>
    </row>
    <row r="2423" spans="1:26" ht="15" customHeight="1" x14ac:dyDescent="0.25">
      <c r="A2423" s="55">
        <f>+'INFO ENEL'!A2411</f>
        <v>2406</v>
      </c>
      <c r="B2423" s="121" t="str">
        <f>+INDEX($B$8:$B$15,MATCH(L2423,$L$8:$L$15,0))</f>
        <v>SICODI</v>
      </c>
      <c r="C2423" s="56" t="str">
        <f>+'INFO ENEL'!B2411</f>
        <v>Lima</v>
      </c>
      <c r="D2423" s="56" t="str">
        <f>+'INFO ENEL'!D2411</f>
        <v>SAYAN (LIMA)</v>
      </c>
      <c r="E2423" s="56" t="str">
        <f>+'INFO ENEL'!D2411</f>
        <v>SAYAN (LIMA)</v>
      </c>
      <c r="F2423" s="50">
        <f>+'INFO ENEL'!E2411</f>
        <v>0</v>
      </c>
      <c r="G2423" s="56" t="str">
        <f>+'INFO ENEL'!L2411</f>
        <v>MT</v>
      </c>
      <c r="H2423" s="57">
        <f>+'INFO ENEL'!M2411</f>
        <v>28.67</v>
      </c>
      <c r="I2423" s="56">
        <f>+'INFO ENEL'!N2411</f>
        <v>15</v>
      </c>
      <c r="J2423" s="56" t="str">
        <f>+'INFO ENEL'!O2411</f>
        <v>Poste</v>
      </c>
      <c r="K2423" s="56" t="str">
        <f>+'INFO ENEL'!P2411</f>
        <v>Concreto</v>
      </c>
      <c r="L2423" s="56" t="str">
        <f>+'INFO ENEL'!Q2411</f>
        <v>PPC24</v>
      </c>
      <c r="M2423" s="55" t="str">
        <f>+IF(ISERROR(INDEX('Estructuras de Acero y Concreto'!$C$6:$C$577,MATCH(L2423,'Estructuras de Acero y Concreto'!$D$6:$D$577,0)))=FALSE,INDEX('Estructuras de Acero y Concreto'!$C$6:$C$577,MATCH(L2423,'Estructuras de Acero y Concreto'!$D$6:$D$577,0)),IF(ISERROR(INDEX('Estructuras de Madera'!$C$5:$C$122,MATCH(L2423,'Estructuras de Madera'!$D$5:$D$122,0)))=FALSE,INDEX('Estructuras de Madera'!$C$5:$C$122,MATCH(L2423,'Estructuras de Madera'!$D$5:$D$122,0)),INDEX(SICODI!$G$3:$G$2404,MATCH(L2423,SICODI!$G$3:$G$2404,0))))</f>
        <v>PPC24</v>
      </c>
      <c r="N2423" s="121" t="str">
        <f>+IF(ISERROR(VLOOKUP(M2423,'Resumen de precios LLTT'!$C$17:$D$3071,2,FALSE))=FALSE,VLOOKUP(M2423,'Resumen de precios LLTT'!$C$17:$D$3071,2,FALSE),VLOOKUP(M2423,SICODI!$G$3:$J$2404,2,FALSE))</f>
        <v>POSTE DE CONCRETO ARMADO DE 15/400/150/375</v>
      </c>
      <c r="O2423" s="58">
        <f>+IF(ISERROR(VLOOKUP(M2423,'Resumen de precios LLTT'!$C$17:$G$3071,5,FALSE))=FALSE,VLOOKUP(M2423,'Resumen de precios LLTT'!$C$17:$G$3071,5,FALSE),VLOOKUP(M2423,SICODI!$G$3:$J$2404,4,FALSE))</f>
        <v>476.76</v>
      </c>
      <c r="P2423" s="16">
        <f t="shared" si="339"/>
        <v>0.84299999999999997</v>
      </c>
      <c r="Q2423" s="78">
        <f t="shared" si="340"/>
        <v>878.66867999999999</v>
      </c>
      <c r="R2423" s="56">
        <v>0</v>
      </c>
      <c r="S2423" s="16">
        <f t="shared" si="341"/>
        <v>0.13400000000000001</v>
      </c>
      <c r="T2423" s="79">
        <f t="shared" si="342"/>
        <v>9.8118002600000001</v>
      </c>
      <c r="U2423" s="80">
        <f t="shared" si="343"/>
        <v>0.183</v>
      </c>
      <c r="V2423" s="81">
        <f t="shared" si="344"/>
        <v>1.7955594475800001</v>
      </c>
      <c r="W2423" s="79">
        <f t="shared" si="345"/>
        <v>0.60419904645994038</v>
      </c>
      <c r="X2423" s="60">
        <f t="shared" si="346"/>
        <v>0.6</v>
      </c>
      <c r="Y2423" s="56">
        <f>+'INFO ENEL'!R2411</f>
        <v>1</v>
      </c>
      <c r="Z2423" s="59">
        <f t="shared" si="347"/>
        <v>0.6</v>
      </c>
    </row>
    <row r="2424" spans="1:26" ht="15" customHeight="1" x14ac:dyDescent="0.25">
      <c r="A2424" s="55">
        <f>+'INFO ENEL'!A2412</f>
        <v>2407</v>
      </c>
      <c r="B2424" s="121" t="str">
        <f>+INDEX($B$8:$B$15,MATCH(L2424,$L$8:$L$15,0))</f>
        <v>SICODI</v>
      </c>
      <c r="C2424" s="56" t="str">
        <f>+'INFO ENEL'!B2412</f>
        <v>Lima</v>
      </c>
      <c r="D2424" s="56" t="str">
        <f>+'INFO ENEL'!D2412</f>
        <v>SAYAN (LIMA)</v>
      </c>
      <c r="E2424" s="56" t="str">
        <f>+'INFO ENEL'!D2412</f>
        <v>SAYAN (LIMA)</v>
      </c>
      <c r="F2424" s="50">
        <f>+'INFO ENEL'!E2412</f>
        <v>0</v>
      </c>
      <c r="G2424" s="56" t="str">
        <f>+'INFO ENEL'!L2412</f>
        <v>MT</v>
      </c>
      <c r="H2424" s="57">
        <f>+'INFO ENEL'!M2412</f>
        <v>32.979999999999897</v>
      </c>
      <c r="I2424" s="56">
        <f>+'INFO ENEL'!N2412</f>
        <v>15</v>
      </c>
      <c r="J2424" s="56" t="str">
        <f>+'INFO ENEL'!O2412</f>
        <v>Poste</v>
      </c>
      <c r="K2424" s="56" t="str">
        <f>+'INFO ENEL'!P2412</f>
        <v>Concreto</v>
      </c>
      <c r="L2424" s="56" t="str">
        <f>+'INFO ENEL'!Q2412</f>
        <v>PPC24</v>
      </c>
      <c r="M2424" s="55" t="str">
        <f>+IF(ISERROR(INDEX('Estructuras de Acero y Concreto'!$C$6:$C$577,MATCH(L2424,'Estructuras de Acero y Concreto'!$D$6:$D$577,0)))=FALSE,INDEX('Estructuras de Acero y Concreto'!$C$6:$C$577,MATCH(L2424,'Estructuras de Acero y Concreto'!$D$6:$D$577,0)),IF(ISERROR(INDEX('Estructuras de Madera'!$C$5:$C$122,MATCH(L2424,'Estructuras de Madera'!$D$5:$D$122,0)))=FALSE,INDEX('Estructuras de Madera'!$C$5:$C$122,MATCH(L2424,'Estructuras de Madera'!$D$5:$D$122,0)),INDEX(SICODI!$G$3:$G$2404,MATCH(L2424,SICODI!$G$3:$G$2404,0))))</f>
        <v>PPC24</v>
      </c>
      <c r="N2424" s="121" t="str">
        <f>+IF(ISERROR(VLOOKUP(M2424,'Resumen de precios LLTT'!$C$17:$D$3071,2,FALSE))=FALSE,VLOOKUP(M2424,'Resumen de precios LLTT'!$C$17:$D$3071,2,FALSE),VLOOKUP(M2424,SICODI!$G$3:$J$2404,2,FALSE))</f>
        <v>POSTE DE CONCRETO ARMADO DE 15/400/150/375</v>
      </c>
      <c r="O2424" s="58">
        <f>+IF(ISERROR(VLOOKUP(M2424,'Resumen de precios LLTT'!$C$17:$G$3071,5,FALSE))=FALSE,VLOOKUP(M2424,'Resumen de precios LLTT'!$C$17:$G$3071,5,FALSE),VLOOKUP(M2424,SICODI!$G$3:$J$2404,4,FALSE))</f>
        <v>476.76</v>
      </c>
      <c r="P2424" s="16">
        <f t="shared" si="339"/>
        <v>0.84299999999999997</v>
      </c>
      <c r="Q2424" s="78">
        <f t="shared" si="340"/>
        <v>878.66867999999999</v>
      </c>
      <c r="R2424" s="56">
        <v>0</v>
      </c>
      <c r="S2424" s="16">
        <f t="shared" si="341"/>
        <v>0.13400000000000001</v>
      </c>
      <c r="T2424" s="79">
        <f t="shared" si="342"/>
        <v>9.8118002600000001</v>
      </c>
      <c r="U2424" s="80">
        <f t="shared" si="343"/>
        <v>0.183</v>
      </c>
      <c r="V2424" s="81">
        <f t="shared" si="344"/>
        <v>1.7955594475800001</v>
      </c>
      <c r="W2424" s="79">
        <f t="shared" si="345"/>
        <v>0.60419904645994038</v>
      </c>
      <c r="X2424" s="60">
        <f t="shared" si="346"/>
        <v>0.6</v>
      </c>
      <c r="Y2424" s="56">
        <f>+'INFO ENEL'!R2412</f>
        <v>1</v>
      </c>
      <c r="Z2424" s="59">
        <f t="shared" si="347"/>
        <v>0.6</v>
      </c>
    </row>
    <row r="2425" spans="1:26" ht="15" customHeight="1" x14ac:dyDescent="0.25">
      <c r="A2425" s="55">
        <f>+'INFO ENEL'!A2413</f>
        <v>2408</v>
      </c>
      <c r="B2425" s="121" t="str">
        <f>+INDEX($B$8:$B$15,MATCH(L2425,$L$8:$L$15,0))</f>
        <v>SICODI</v>
      </c>
      <c r="C2425" s="56" t="str">
        <f>+'INFO ENEL'!B2413</f>
        <v>Lima</v>
      </c>
      <c r="D2425" s="56" t="str">
        <f>+'INFO ENEL'!D2413</f>
        <v>SAYAN (LIMA)</v>
      </c>
      <c r="E2425" s="56" t="str">
        <f>+'INFO ENEL'!D2413</f>
        <v>SAYAN (LIMA)</v>
      </c>
      <c r="F2425" s="50">
        <f>+'INFO ENEL'!E2413</f>
        <v>0</v>
      </c>
      <c r="G2425" s="56" t="str">
        <f>+'INFO ENEL'!L2413</f>
        <v>MT</v>
      </c>
      <c r="H2425" s="57">
        <f>+'INFO ENEL'!M2413</f>
        <v>94.45</v>
      </c>
      <c r="I2425" s="56">
        <f>+'INFO ENEL'!N2413</f>
        <v>15</v>
      </c>
      <c r="J2425" s="56" t="str">
        <f>+'INFO ENEL'!O2413</f>
        <v>Poste</v>
      </c>
      <c r="K2425" s="56" t="str">
        <f>+'INFO ENEL'!P2413</f>
        <v>Concreto</v>
      </c>
      <c r="L2425" s="56" t="str">
        <f>+'INFO ENEL'!Q2413</f>
        <v>PPC24</v>
      </c>
      <c r="M2425" s="55" t="str">
        <f>+IF(ISERROR(INDEX('Estructuras de Acero y Concreto'!$C$6:$C$577,MATCH(L2425,'Estructuras de Acero y Concreto'!$D$6:$D$577,0)))=FALSE,INDEX('Estructuras de Acero y Concreto'!$C$6:$C$577,MATCH(L2425,'Estructuras de Acero y Concreto'!$D$6:$D$577,0)),IF(ISERROR(INDEX('Estructuras de Madera'!$C$5:$C$122,MATCH(L2425,'Estructuras de Madera'!$D$5:$D$122,0)))=FALSE,INDEX('Estructuras de Madera'!$C$5:$C$122,MATCH(L2425,'Estructuras de Madera'!$D$5:$D$122,0)),INDEX(SICODI!$G$3:$G$2404,MATCH(L2425,SICODI!$G$3:$G$2404,0))))</f>
        <v>PPC24</v>
      </c>
      <c r="N2425" s="121" t="str">
        <f>+IF(ISERROR(VLOOKUP(M2425,'Resumen de precios LLTT'!$C$17:$D$3071,2,FALSE))=FALSE,VLOOKUP(M2425,'Resumen de precios LLTT'!$C$17:$D$3071,2,FALSE),VLOOKUP(M2425,SICODI!$G$3:$J$2404,2,FALSE))</f>
        <v>POSTE DE CONCRETO ARMADO DE 15/400/150/375</v>
      </c>
      <c r="O2425" s="58">
        <f>+IF(ISERROR(VLOOKUP(M2425,'Resumen de precios LLTT'!$C$17:$G$3071,5,FALSE))=FALSE,VLOOKUP(M2425,'Resumen de precios LLTT'!$C$17:$G$3071,5,FALSE),VLOOKUP(M2425,SICODI!$G$3:$J$2404,4,FALSE))</f>
        <v>476.76</v>
      </c>
      <c r="P2425" s="16">
        <f t="shared" si="339"/>
        <v>0.84299999999999997</v>
      </c>
      <c r="Q2425" s="78">
        <f t="shared" si="340"/>
        <v>878.66867999999999</v>
      </c>
      <c r="R2425" s="56">
        <v>0</v>
      </c>
      <c r="S2425" s="16">
        <f t="shared" si="341"/>
        <v>0.13400000000000001</v>
      </c>
      <c r="T2425" s="79">
        <f t="shared" si="342"/>
        <v>9.8118002600000001</v>
      </c>
      <c r="U2425" s="80">
        <f t="shared" si="343"/>
        <v>0.183</v>
      </c>
      <c r="V2425" s="81">
        <f t="shared" si="344"/>
        <v>1.7955594475800001</v>
      </c>
      <c r="W2425" s="79">
        <f t="shared" si="345"/>
        <v>0.60419904645994038</v>
      </c>
      <c r="X2425" s="60">
        <f t="shared" si="346"/>
        <v>0.6</v>
      </c>
      <c r="Y2425" s="56">
        <f>+'INFO ENEL'!R2413</f>
        <v>1</v>
      </c>
      <c r="Z2425" s="59">
        <f t="shared" si="347"/>
        <v>0.6</v>
      </c>
    </row>
    <row r="2426" spans="1:26" ht="15" customHeight="1" x14ac:dyDescent="0.25">
      <c r="A2426" s="55">
        <f>+'INFO ENEL'!A2414</f>
        <v>2409</v>
      </c>
      <c r="B2426" s="121" t="str">
        <f>+INDEX($B$8:$B$15,MATCH(L2426,$L$8:$L$15,0))</f>
        <v>SICODI</v>
      </c>
      <c r="C2426" s="56" t="str">
        <f>+'INFO ENEL'!B2414</f>
        <v>Lima</v>
      </c>
      <c r="D2426" s="56" t="str">
        <f>+'INFO ENEL'!D2414</f>
        <v>SAYAN (LIMA)</v>
      </c>
      <c r="E2426" s="56" t="str">
        <f>+'INFO ENEL'!D2414</f>
        <v>SAYAN (LIMA)</v>
      </c>
      <c r="F2426" s="50">
        <f>+'INFO ENEL'!E2414</f>
        <v>0</v>
      </c>
      <c r="G2426" s="56" t="str">
        <f>+'INFO ENEL'!L2414</f>
        <v>MT</v>
      </c>
      <c r="H2426" s="57">
        <f>+'INFO ENEL'!M2414</f>
        <v>93.03</v>
      </c>
      <c r="I2426" s="56">
        <f>+'INFO ENEL'!N2414</f>
        <v>13</v>
      </c>
      <c r="J2426" s="56" t="str">
        <f>+'INFO ENEL'!O2414</f>
        <v>Poste</v>
      </c>
      <c r="K2426" s="56" t="str">
        <f>+'INFO ENEL'!P2414</f>
        <v>Concreto</v>
      </c>
      <c r="L2426" s="56" t="str">
        <f>+'INFO ENEL'!Q2414</f>
        <v>PPC20</v>
      </c>
      <c r="M2426" s="55" t="str">
        <f>+IF(ISERROR(INDEX('Estructuras de Acero y Concreto'!$C$6:$C$577,MATCH(L2426,'Estructuras de Acero y Concreto'!$D$6:$D$577,0)))=FALSE,INDEX('Estructuras de Acero y Concreto'!$C$6:$C$577,MATCH(L2426,'Estructuras de Acero y Concreto'!$D$6:$D$577,0)),IF(ISERROR(INDEX('Estructuras de Madera'!$C$5:$C$122,MATCH(L2426,'Estructuras de Madera'!$D$5:$D$122,0)))=FALSE,INDEX('Estructuras de Madera'!$C$5:$C$122,MATCH(L2426,'Estructuras de Madera'!$D$5:$D$122,0)),INDEX(SICODI!$G$3:$G$2404,MATCH(L2426,SICODI!$G$3:$G$2404,0))))</f>
        <v>PPC20</v>
      </c>
      <c r="N2426" s="121" t="str">
        <f>+IF(ISERROR(VLOOKUP(M2426,'Resumen de precios LLTT'!$C$17:$D$3071,2,FALSE))=FALSE,VLOOKUP(M2426,'Resumen de precios LLTT'!$C$17:$D$3071,2,FALSE),VLOOKUP(M2426,SICODI!$G$3:$J$2404,2,FALSE))</f>
        <v>POSTE DE CONCRETO ARMADO DE 13/400/150/345</v>
      </c>
      <c r="O2426" s="58">
        <f>+IF(ISERROR(VLOOKUP(M2426,'Resumen de precios LLTT'!$C$17:$G$3071,5,FALSE))=FALSE,VLOOKUP(M2426,'Resumen de precios LLTT'!$C$17:$G$3071,5,FALSE),VLOOKUP(M2426,SICODI!$G$3:$J$2404,4,FALSE))</f>
        <v>364.69</v>
      </c>
      <c r="P2426" s="16">
        <f t="shared" si="339"/>
        <v>0.84299999999999997</v>
      </c>
      <c r="Q2426" s="78">
        <f t="shared" si="340"/>
        <v>672.12366999999995</v>
      </c>
      <c r="R2426" s="56">
        <v>0</v>
      </c>
      <c r="S2426" s="16">
        <f t="shared" si="341"/>
        <v>0.13400000000000001</v>
      </c>
      <c r="T2426" s="79">
        <f t="shared" si="342"/>
        <v>7.5053809816666659</v>
      </c>
      <c r="U2426" s="80">
        <f t="shared" si="343"/>
        <v>0.183</v>
      </c>
      <c r="V2426" s="81">
        <f t="shared" si="344"/>
        <v>1.3734847196449997</v>
      </c>
      <c r="W2426" s="79">
        <f t="shared" si="345"/>
        <v>0.46217247724950827</v>
      </c>
      <c r="X2426" s="60">
        <f t="shared" si="346"/>
        <v>0.5</v>
      </c>
      <c r="Y2426" s="56">
        <f>+'INFO ENEL'!R2414</f>
        <v>1</v>
      </c>
      <c r="Z2426" s="59">
        <f t="shared" si="347"/>
        <v>0.5</v>
      </c>
    </row>
    <row r="2427" spans="1:26" ht="15" customHeight="1" x14ac:dyDescent="0.25">
      <c r="A2427" s="55">
        <f>+'INFO ENEL'!A2415</f>
        <v>2410</v>
      </c>
      <c r="B2427" s="121" t="str">
        <f>+INDEX($B$8:$B$15,MATCH(L2427,$L$8:$L$15,0))</f>
        <v>SICODI</v>
      </c>
      <c r="C2427" s="56" t="str">
        <f>+'INFO ENEL'!B2415</f>
        <v>Lima</v>
      </c>
      <c r="D2427" s="56" t="str">
        <f>+'INFO ENEL'!D2415</f>
        <v>HUARAL (LIMA)</v>
      </c>
      <c r="E2427" s="56" t="str">
        <f>+'INFO ENEL'!D2415</f>
        <v>HUARAL (LIMA)</v>
      </c>
      <c r="F2427" s="50">
        <f>+'INFO ENEL'!E2415</f>
        <v>0</v>
      </c>
      <c r="G2427" s="56" t="str">
        <f>+'INFO ENEL'!L2415</f>
        <v>MT</v>
      </c>
      <c r="H2427" s="57">
        <f>+'INFO ENEL'!M2415</f>
        <v>64.77</v>
      </c>
      <c r="I2427" s="56">
        <f>+'INFO ENEL'!N2415</f>
        <v>15</v>
      </c>
      <c r="J2427" s="56" t="str">
        <f>+'INFO ENEL'!O2415</f>
        <v>Poste</v>
      </c>
      <c r="K2427" s="56" t="str">
        <f>+'INFO ENEL'!P2415</f>
        <v>Concreto</v>
      </c>
      <c r="L2427" s="56" t="str">
        <f>+'INFO ENEL'!Q2415</f>
        <v>PPC24</v>
      </c>
      <c r="M2427" s="55" t="str">
        <f>+IF(ISERROR(INDEX('Estructuras de Acero y Concreto'!$C$6:$C$577,MATCH(L2427,'Estructuras de Acero y Concreto'!$D$6:$D$577,0)))=FALSE,INDEX('Estructuras de Acero y Concreto'!$C$6:$C$577,MATCH(L2427,'Estructuras de Acero y Concreto'!$D$6:$D$577,0)),IF(ISERROR(INDEX('Estructuras de Madera'!$C$5:$C$122,MATCH(L2427,'Estructuras de Madera'!$D$5:$D$122,0)))=FALSE,INDEX('Estructuras de Madera'!$C$5:$C$122,MATCH(L2427,'Estructuras de Madera'!$D$5:$D$122,0)),INDEX(SICODI!$G$3:$G$2404,MATCH(L2427,SICODI!$G$3:$G$2404,0))))</f>
        <v>PPC24</v>
      </c>
      <c r="N2427" s="121" t="str">
        <f>+IF(ISERROR(VLOOKUP(M2427,'Resumen de precios LLTT'!$C$17:$D$3071,2,FALSE))=FALSE,VLOOKUP(M2427,'Resumen de precios LLTT'!$C$17:$D$3071,2,FALSE),VLOOKUP(M2427,SICODI!$G$3:$J$2404,2,FALSE))</f>
        <v>POSTE DE CONCRETO ARMADO DE 15/400/150/375</v>
      </c>
      <c r="O2427" s="58">
        <f>+IF(ISERROR(VLOOKUP(M2427,'Resumen de precios LLTT'!$C$17:$G$3071,5,FALSE))=FALSE,VLOOKUP(M2427,'Resumen de precios LLTT'!$C$17:$G$3071,5,FALSE),VLOOKUP(M2427,SICODI!$G$3:$J$2404,4,FALSE))</f>
        <v>476.76</v>
      </c>
      <c r="P2427" s="16">
        <f t="shared" si="339"/>
        <v>0.84299999999999997</v>
      </c>
      <c r="Q2427" s="78">
        <f t="shared" si="340"/>
        <v>878.66867999999999</v>
      </c>
      <c r="R2427" s="56">
        <v>0</v>
      </c>
      <c r="S2427" s="16">
        <f t="shared" si="341"/>
        <v>0.13400000000000001</v>
      </c>
      <c r="T2427" s="79">
        <f t="shared" si="342"/>
        <v>9.8118002600000001</v>
      </c>
      <c r="U2427" s="80">
        <f t="shared" si="343"/>
        <v>0.183</v>
      </c>
      <c r="V2427" s="81">
        <f t="shared" si="344"/>
        <v>1.7955594475800001</v>
      </c>
      <c r="W2427" s="79">
        <f t="shared" si="345"/>
        <v>0.60419904645994038</v>
      </c>
      <c r="X2427" s="60">
        <f t="shared" si="346"/>
        <v>0.6</v>
      </c>
      <c r="Y2427" s="56">
        <f>+'INFO ENEL'!R2415</f>
        <v>1</v>
      </c>
      <c r="Z2427" s="59">
        <f t="shared" si="347"/>
        <v>0.6</v>
      </c>
    </row>
    <row r="2428" spans="1:26" ht="15" customHeight="1" x14ac:dyDescent="0.25">
      <c r="A2428" s="55">
        <f>+'INFO ENEL'!A2416</f>
        <v>2411</v>
      </c>
      <c r="B2428" s="121" t="str">
        <f>+INDEX($B$8:$B$15,MATCH(L2428,$L$8:$L$15,0))</f>
        <v>SICODI</v>
      </c>
      <c r="C2428" s="56" t="str">
        <f>+'INFO ENEL'!B2416</f>
        <v>Lima</v>
      </c>
      <c r="D2428" s="56" t="str">
        <f>+'INFO ENEL'!D2416</f>
        <v>HUARAL (LIMA)</v>
      </c>
      <c r="E2428" s="56" t="str">
        <f>+'INFO ENEL'!D2416</f>
        <v>HUARAL (LIMA)</v>
      </c>
      <c r="F2428" s="50">
        <f>+'INFO ENEL'!E2416</f>
        <v>0</v>
      </c>
      <c r="G2428" s="56" t="str">
        <f>+'INFO ENEL'!L2416</f>
        <v>MT</v>
      </c>
      <c r="H2428" s="57">
        <f>+'INFO ENEL'!M2416</f>
        <v>90.03</v>
      </c>
      <c r="I2428" s="56">
        <f>+'INFO ENEL'!N2416</f>
        <v>15</v>
      </c>
      <c r="J2428" s="56" t="str">
        <f>+'INFO ENEL'!O2416</f>
        <v>Poste</v>
      </c>
      <c r="K2428" s="56" t="str">
        <f>+'INFO ENEL'!P2416</f>
        <v>Concreto</v>
      </c>
      <c r="L2428" s="56" t="str">
        <f>+'INFO ENEL'!Q2416</f>
        <v>PPC24</v>
      </c>
      <c r="M2428" s="55" t="str">
        <f>+IF(ISERROR(INDEX('Estructuras de Acero y Concreto'!$C$6:$C$577,MATCH(L2428,'Estructuras de Acero y Concreto'!$D$6:$D$577,0)))=FALSE,INDEX('Estructuras de Acero y Concreto'!$C$6:$C$577,MATCH(L2428,'Estructuras de Acero y Concreto'!$D$6:$D$577,0)),IF(ISERROR(INDEX('Estructuras de Madera'!$C$5:$C$122,MATCH(L2428,'Estructuras de Madera'!$D$5:$D$122,0)))=FALSE,INDEX('Estructuras de Madera'!$C$5:$C$122,MATCH(L2428,'Estructuras de Madera'!$D$5:$D$122,0)),INDEX(SICODI!$G$3:$G$2404,MATCH(L2428,SICODI!$G$3:$G$2404,0))))</f>
        <v>PPC24</v>
      </c>
      <c r="N2428" s="121" t="str">
        <f>+IF(ISERROR(VLOOKUP(M2428,'Resumen de precios LLTT'!$C$17:$D$3071,2,FALSE))=FALSE,VLOOKUP(M2428,'Resumen de precios LLTT'!$C$17:$D$3071,2,FALSE),VLOOKUP(M2428,SICODI!$G$3:$J$2404,2,FALSE))</f>
        <v>POSTE DE CONCRETO ARMADO DE 15/400/150/375</v>
      </c>
      <c r="O2428" s="58">
        <f>+IF(ISERROR(VLOOKUP(M2428,'Resumen de precios LLTT'!$C$17:$G$3071,5,FALSE))=FALSE,VLOOKUP(M2428,'Resumen de precios LLTT'!$C$17:$G$3071,5,FALSE),VLOOKUP(M2428,SICODI!$G$3:$J$2404,4,FALSE))</f>
        <v>476.76</v>
      </c>
      <c r="P2428" s="16">
        <f t="shared" si="339"/>
        <v>0.84299999999999997</v>
      </c>
      <c r="Q2428" s="78">
        <f t="shared" si="340"/>
        <v>878.66867999999999</v>
      </c>
      <c r="R2428" s="56">
        <v>0</v>
      </c>
      <c r="S2428" s="16">
        <f t="shared" si="341"/>
        <v>0.13400000000000001</v>
      </c>
      <c r="T2428" s="79">
        <f t="shared" si="342"/>
        <v>9.8118002600000001</v>
      </c>
      <c r="U2428" s="80">
        <f t="shared" si="343"/>
        <v>0.183</v>
      </c>
      <c r="V2428" s="81">
        <f t="shared" si="344"/>
        <v>1.7955594475800001</v>
      </c>
      <c r="W2428" s="79">
        <f t="shared" si="345"/>
        <v>0.60419904645994038</v>
      </c>
      <c r="X2428" s="60">
        <f t="shared" si="346"/>
        <v>0.6</v>
      </c>
      <c r="Y2428" s="56">
        <f>+'INFO ENEL'!R2416</f>
        <v>1</v>
      </c>
      <c r="Z2428" s="59">
        <f t="shared" si="347"/>
        <v>0.6</v>
      </c>
    </row>
    <row r="2429" spans="1:26" ht="15" customHeight="1" x14ac:dyDescent="0.25">
      <c r="A2429" s="55">
        <f>+'INFO ENEL'!A2417</f>
        <v>2412</v>
      </c>
      <c r="B2429" s="121" t="str">
        <f>+INDEX($B$8:$B$15,MATCH(L2429,$L$8:$L$15,0))</f>
        <v>SICODI</v>
      </c>
      <c r="C2429" s="56" t="str">
        <f>+'INFO ENEL'!B2417</f>
        <v>Lima</v>
      </c>
      <c r="D2429" s="56" t="str">
        <f>+'INFO ENEL'!D2417</f>
        <v>HUARAL (LIMA)</v>
      </c>
      <c r="E2429" s="56" t="str">
        <f>+'INFO ENEL'!D2417</f>
        <v>HUARAL (LIMA)</v>
      </c>
      <c r="F2429" s="50">
        <f>+'INFO ENEL'!E2417</f>
        <v>0</v>
      </c>
      <c r="G2429" s="56" t="str">
        <f>+'INFO ENEL'!L2417</f>
        <v>MT</v>
      </c>
      <c r="H2429" s="57">
        <f>+'INFO ENEL'!M2417</f>
        <v>143.76</v>
      </c>
      <c r="I2429" s="56">
        <f>+'INFO ENEL'!N2417</f>
        <v>15</v>
      </c>
      <c r="J2429" s="56" t="str">
        <f>+'INFO ENEL'!O2417</f>
        <v>Poste</v>
      </c>
      <c r="K2429" s="56" t="str">
        <f>+'INFO ENEL'!P2417</f>
        <v>Concreto</v>
      </c>
      <c r="L2429" s="56" t="str">
        <f>+'INFO ENEL'!Q2417</f>
        <v>PPC24</v>
      </c>
      <c r="M2429" s="55" t="str">
        <f>+IF(ISERROR(INDEX('Estructuras de Acero y Concreto'!$C$6:$C$577,MATCH(L2429,'Estructuras de Acero y Concreto'!$D$6:$D$577,0)))=FALSE,INDEX('Estructuras de Acero y Concreto'!$C$6:$C$577,MATCH(L2429,'Estructuras de Acero y Concreto'!$D$6:$D$577,0)),IF(ISERROR(INDEX('Estructuras de Madera'!$C$5:$C$122,MATCH(L2429,'Estructuras de Madera'!$D$5:$D$122,0)))=FALSE,INDEX('Estructuras de Madera'!$C$5:$C$122,MATCH(L2429,'Estructuras de Madera'!$D$5:$D$122,0)),INDEX(SICODI!$G$3:$G$2404,MATCH(L2429,SICODI!$G$3:$G$2404,0))))</f>
        <v>PPC24</v>
      </c>
      <c r="N2429" s="121" t="str">
        <f>+IF(ISERROR(VLOOKUP(M2429,'Resumen de precios LLTT'!$C$17:$D$3071,2,FALSE))=FALSE,VLOOKUP(M2429,'Resumen de precios LLTT'!$C$17:$D$3071,2,FALSE),VLOOKUP(M2429,SICODI!$G$3:$J$2404,2,FALSE))</f>
        <v>POSTE DE CONCRETO ARMADO DE 15/400/150/375</v>
      </c>
      <c r="O2429" s="58">
        <f>+IF(ISERROR(VLOOKUP(M2429,'Resumen de precios LLTT'!$C$17:$G$3071,5,FALSE))=FALSE,VLOOKUP(M2429,'Resumen de precios LLTT'!$C$17:$G$3071,5,FALSE),VLOOKUP(M2429,SICODI!$G$3:$J$2404,4,FALSE))</f>
        <v>476.76</v>
      </c>
      <c r="P2429" s="16">
        <f t="shared" si="339"/>
        <v>0.84299999999999997</v>
      </c>
      <c r="Q2429" s="78">
        <f t="shared" si="340"/>
        <v>878.66867999999999</v>
      </c>
      <c r="R2429" s="56">
        <v>0</v>
      </c>
      <c r="S2429" s="16">
        <f t="shared" si="341"/>
        <v>0.13400000000000001</v>
      </c>
      <c r="T2429" s="79">
        <f t="shared" si="342"/>
        <v>9.8118002600000001</v>
      </c>
      <c r="U2429" s="80">
        <f t="shared" si="343"/>
        <v>0.183</v>
      </c>
      <c r="V2429" s="81">
        <f t="shared" si="344"/>
        <v>1.7955594475800001</v>
      </c>
      <c r="W2429" s="79">
        <f t="shared" si="345"/>
        <v>0.60419904645994038</v>
      </c>
      <c r="X2429" s="60">
        <f t="shared" si="346"/>
        <v>0.6</v>
      </c>
      <c r="Y2429" s="56">
        <f>+'INFO ENEL'!R2417</f>
        <v>1</v>
      </c>
      <c r="Z2429" s="59">
        <f t="shared" si="347"/>
        <v>0.6</v>
      </c>
    </row>
    <row r="2430" spans="1:26" ht="15" customHeight="1" x14ac:dyDescent="0.25">
      <c r="A2430" s="55">
        <f>+'INFO ENEL'!A2418</f>
        <v>2413</v>
      </c>
      <c r="B2430" s="121" t="str">
        <f>+INDEX($B$8:$B$15,MATCH(L2430,$L$8:$L$15,0))</f>
        <v>SICODI</v>
      </c>
      <c r="C2430" s="56" t="str">
        <f>+'INFO ENEL'!B2418</f>
        <v>Lima</v>
      </c>
      <c r="D2430" s="56" t="str">
        <f>+'INFO ENEL'!D2418</f>
        <v>HUARAL (LIMA)</v>
      </c>
      <c r="E2430" s="56" t="str">
        <f>+'INFO ENEL'!D2418</f>
        <v>HUARAL (LIMA)</v>
      </c>
      <c r="F2430" s="50">
        <f>+'INFO ENEL'!E2418</f>
        <v>0</v>
      </c>
      <c r="G2430" s="56" t="str">
        <f>+'INFO ENEL'!L2418</f>
        <v>MT</v>
      </c>
      <c r="H2430" s="57">
        <f>+'INFO ENEL'!M2418</f>
        <v>84.43</v>
      </c>
      <c r="I2430" s="56">
        <f>+'INFO ENEL'!N2418</f>
        <v>15</v>
      </c>
      <c r="J2430" s="56" t="str">
        <f>+'INFO ENEL'!O2418</f>
        <v>Poste</v>
      </c>
      <c r="K2430" s="56" t="str">
        <f>+'INFO ENEL'!P2418</f>
        <v>Concreto</v>
      </c>
      <c r="L2430" s="56" t="str">
        <f>+'INFO ENEL'!Q2418</f>
        <v>PPC24</v>
      </c>
      <c r="M2430" s="55" t="str">
        <f>+IF(ISERROR(INDEX('Estructuras de Acero y Concreto'!$C$6:$C$577,MATCH(L2430,'Estructuras de Acero y Concreto'!$D$6:$D$577,0)))=FALSE,INDEX('Estructuras de Acero y Concreto'!$C$6:$C$577,MATCH(L2430,'Estructuras de Acero y Concreto'!$D$6:$D$577,0)),IF(ISERROR(INDEX('Estructuras de Madera'!$C$5:$C$122,MATCH(L2430,'Estructuras de Madera'!$D$5:$D$122,0)))=FALSE,INDEX('Estructuras de Madera'!$C$5:$C$122,MATCH(L2430,'Estructuras de Madera'!$D$5:$D$122,0)),INDEX(SICODI!$G$3:$G$2404,MATCH(L2430,SICODI!$G$3:$G$2404,0))))</f>
        <v>PPC24</v>
      </c>
      <c r="N2430" s="121" t="str">
        <f>+IF(ISERROR(VLOOKUP(M2430,'Resumen de precios LLTT'!$C$17:$D$3071,2,FALSE))=FALSE,VLOOKUP(M2430,'Resumen de precios LLTT'!$C$17:$D$3071,2,FALSE),VLOOKUP(M2430,SICODI!$G$3:$J$2404,2,FALSE))</f>
        <v>POSTE DE CONCRETO ARMADO DE 15/400/150/375</v>
      </c>
      <c r="O2430" s="58">
        <f>+IF(ISERROR(VLOOKUP(M2430,'Resumen de precios LLTT'!$C$17:$G$3071,5,FALSE))=FALSE,VLOOKUP(M2430,'Resumen de precios LLTT'!$C$17:$G$3071,5,FALSE),VLOOKUP(M2430,SICODI!$G$3:$J$2404,4,FALSE))</f>
        <v>476.76</v>
      </c>
      <c r="P2430" s="16">
        <f t="shared" si="339"/>
        <v>0.84299999999999997</v>
      </c>
      <c r="Q2430" s="78">
        <f t="shared" si="340"/>
        <v>878.66867999999999</v>
      </c>
      <c r="R2430" s="56">
        <v>0</v>
      </c>
      <c r="S2430" s="16">
        <f t="shared" si="341"/>
        <v>0.13400000000000001</v>
      </c>
      <c r="T2430" s="79">
        <f t="shared" si="342"/>
        <v>9.8118002600000001</v>
      </c>
      <c r="U2430" s="80">
        <f t="shared" si="343"/>
        <v>0.183</v>
      </c>
      <c r="V2430" s="81">
        <f t="shared" si="344"/>
        <v>1.7955594475800001</v>
      </c>
      <c r="W2430" s="79">
        <f t="shared" si="345"/>
        <v>0.60419904645994038</v>
      </c>
      <c r="X2430" s="60">
        <f t="shared" si="346"/>
        <v>0.6</v>
      </c>
      <c r="Y2430" s="56">
        <f>+'INFO ENEL'!R2418</f>
        <v>1</v>
      </c>
      <c r="Z2430" s="59">
        <f t="shared" si="347"/>
        <v>0.6</v>
      </c>
    </row>
    <row r="2431" spans="1:26" ht="15" customHeight="1" x14ac:dyDescent="0.25">
      <c r="A2431" s="55">
        <f>+'INFO ENEL'!A2419</f>
        <v>2414</v>
      </c>
      <c r="B2431" s="121" t="str">
        <f>+INDEX($B$8:$B$15,MATCH(L2431,$L$8:$L$15,0))</f>
        <v>SICODI</v>
      </c>
      <c r="C2431" s="56" t="str">
        <f>+'INFO ENEL'!B2419</f>
        <v>Lima</v>
      </c>
      <c r="D2431" s="56" t="str">
        <f>+'INFO ENEL'!D2419</f>
        <v>HUARAL (LIMA)</v>
      </c>
      <c r="E2431" s="56" t="str">
        <f>+'INFO ENEL'!D2419</f>
        <v>HUARAL (LIMA)</v>
      </c>
      <c r="F2431" s="50">
        <f>+'INFO ENEL'!E2419</f>
        <v>0</v>
      </c>
      <c r="G2431" s="56" t="str">
        <f>+'INFO ENEL'!L2419</f>
        <v>MT</v>
      </c>
      <c r="H2431" s="57">
        <f>+'INFO ENEL'!M2419</f>
        <v>82.95</v>
      </c>
      <c r="I2431" s="56">
        <f>+'INFO ENEL'!N2419</f>
        <v>15</v>
      </c>
      <c r="J2431" s="56" t="str">
        <f>+'INFO ENEL'!O2419</f>
        <v>Poste</v>
      </c>
      <c r="K2431" s="56" t="str">
        <f>+'INFO ENEL'!P2419</f>
        <v>Concreto</v>
      </c>
      <c r="L2431" s="56" t="str">
        <f>+'INFO ENEL'!Q2419</f>
        <v>PPC24</v>
      </c>
      <c r="M2431" s="55" t="str">
        <f>+IF(ISERROR(INDEX('Estructuras de Acero y Concreto'!$C$6:$C$577,MATCH(L2431,'Estructuras de Acero y Concreto'!$D$6:$D$577,0)))=FALSE,INDEX('Estructuras de Acero y Concreto'!$C$6:$C$577,MATCH(L2431,'Estructuras de Acero y Concreto'!$D$6:$D$577,0)),IF(ISERROR(INDEX('Estructuras de Madera'!$C$5:$C$122,MATCH(L2431,'Estructuras de Madera'!$D$5:$D$122,0)))=FALSE,INDEX('Estructuras de Madera'!$C$5:$C$122,MATCH(L2431,'Estructuras de Madera'!$D$5:$D$122,0)),INDEX(SICODI!$G$3:$G$2404,MATCH(L2431,SICODI!$G$3:$G$2404,0))))</f>
        <v>PPC24</v>
      </c>
      <c r="N2431" s="121" t="str">
        <f>+IF(ISERROR(VLOOKUP(M2431,'Resumen de precios LLTT'!$C$17:$D$3071,2,FALSE))=FALSE,VLOOKUP(M2431,'Resumen de precios LLTT'!$C$17:$D$3071,2,FALSE),VLOOKUP(M2431,SICODI!$G$3:$J$2404,2,FALSE))</f>
        <v>POSTE DE CONCRETO ARMADO DE 15/400/150/375</v>
      </c>
      <c r="O2431" s="58">
        <f>+IF(ISERROR(VLOOKUP(M2431,'Resumen de precios LLTT'!$C$17:$G$3071,5,FALSE))=FALSE,VLOOKUP(M2431,'Resumen de precios LLTT'!$C$17:$G$3071,5,FALSE),VLOOKUP(M2431,SICODI!$G$3:$J$2404,4,FALSE))</f>
        <v>476.76</v>
      </c>
      <c r="P2431" s="16">
        <f t="shared" si="339"/>
        <v>0.84299999999999997</v>
      </c>
      <c r="Q2431" s="78">
        <f t="shared" si="340"/>
        <v>878.66867999999999</v>
      </c>
      <c r="R2431" s="56">
        <v>0</v>
      </c>
      <c r="S2431" s="16">
        <f t="shared" si="341"/>
        <v>0.13400000000000001</v>
      </c>
      <c r="T2431" s="79">
        <f t="shared" si="342"/>
        <v>9.8118002600000001</v>
      </c>
      <c r="U2431" s="80">
        <f t="shared" si="343"/>
        <v>0.183</v>
      </c>
      <c r="V2431" s="81">
        <f t="shared" si="344"/>
        <v>1.7955594475800001</v>
      </c>
      <c r="W2431" s="79">
        <f t="shared" si="345"/>
        <v>0.60419904645994038</v>
      </c>
      <c r="X2431" s="60">
        <f t="shared" si="346"/>
        <v>0.6</v>
      </c>
      <c r="Y2431" s="56">
        <f>+'INFO ENEL'!R2419</f>
        <v>1</v>
      </c>
      <c r="Z2431" s="59">
        <f t="shared" si="347"/>
        <v>0.6</v>
      </c>
    </row>
    <row r="2432" spans="1:26" ht="15" customHeight="1" x14ac:dyDescent="0.25">
      <c r="A2432" s="55">
        <f>+'INFO ENEL'!A2420</f>
        <v>2415</v>
      </c>
      <c r="B2432" s="121" t="str">
        <f>+INDEX($B$8:$B$15,MATCH(L2432,$L$8:$L$15,0))</f>
        <v>SICODI</v>
      </c>
      <c r="C2432" s="56" t="str">
        <f>+'INFO ENEL'!B2420</f>
        <v>Lima</v>
      </c>
      <c r="D2432" s="56" t="str">
        <f>+'INFO ENEL'!D2420</f>
        <v>HUARAL (LIMA)</v>
      </c>
      <c r="E2432" s="56" t="str">
        <f>+'INFO ENEL'!D2420</f>
        <v>HUARAL (LIMA)</v>
      </c>
      <c r="F2432" s="50">
        <f>+'INFO ENEL'!E2420</f>
        <v>0</v>
      </c>
      <c r="G2432" s="56" t="str">
        <f>+'INFO ENEL'!L2420</f>
        <v>MT</v>
      </c>
      <c r="H2432" s="57">
        <f>+'INFO ENEL'!M2420</f>
        <v>110.95</v>
      </c>
      <c r="I2432" s="56">
        <f>+'INFO ENEL'!N2420</f>
        <v>15</v>
      </c>
      <c r="J2432" s="56" t="str">
        <f>+'INFO ENEL'!O2420</f>
        <v>Poste</v>
      </c>
      <c r="K2432" s="56" t="str">
        <f>+'INFO ENEL'!P2420</f>
        <v>Concreto</v>
      </c>
      <c r="L2432" s="56" t="str">
        <f>+'INFO ENEL'!Q2420</f>
        <v>PPC24</v>
      </c>
      <c r="M2432" s="55" t="str">
        <f>+IF(ISERROR(INDEX('Estructuras de Acero y Concreto'!$C$6:$C$577,MATCH(L2432,'Estructuras de Acero y Concreto'!$D$6:$D$577,0)))=FALSE,INDEX('Estructuras de Acero y Concreto'!$C$6:$C$577,MATCH(L2432,'Estructuras de Acero y Concreto'!$D$6:$D$577,0)),IF(ISERROR(INDEX('Estructuras de Madera'!$C$5:$C$122,MATCH(L2432,'Estructuras de Madera'!$D$5:$D$122,0)))=FALSE,INDEX('Estructuras de Madera'!$C$5:$C$122,MATCH(L2432,'Estructuras de Madera'!$D$5:$D$122,0)),INDEX(SICODI!$G$3:$G$2404,MATCH(L2432,SICODI!$G$3:$G$2404,0))))</f>
        <v>PPC24</v>
      </c>
      <c r="N2432" s="121" t="str">
        <f>+IF(ISERROR(VLOOKUP(M2432,'Resumen de precios LLTT'!$C$17:$D$3071,2,FALSE))=FALSE,VLOOKUP(M2432,'Resumen de precios LLTT'!$C$17:$D$3071,2,FALSE),VLOOKUP(M2432,SICODI!$G$3:$J$2404,2,FALSE))</f>
        <v>POSTE DE CONCRETO ARMADO DE 15/400/150/375</v>
      </c>
      <c r="O2432" s="58">
        <f>+IF(ISERROR(VLOOKUP(M2432,'Resumen de precios LLTT'!$C$17:$G$3071,5,FALSE))=FALSE,VLOOKUP(M2432,'Resumen de precios LLTT'!$C$17:$G$3071,5,FALSE),VLOOKUP(M2432,SICODI!$G$3:$J$2404,4,FALSE))</f>
        <v>476.76</v>
      </c>
      <c r="P2432" s="16">
        <f t="shared" si="339"/>
        <v>0.84299999999999997</v>
      </c>
      <c r="Q2432" s="78">
        <f t="shared" si="340"/>
        <v>878.66867999999999</v>
      </c>
      <c r="R2432" s="56">
        <v>0</v>
      </c>
      <c r="S2432" s="16">
        <f t="shared" si="341"/>
        <v>0.13400000000000001</v>
      </c>
      <c r="T2432" s="79">
        <f t="shared" si="342"/>
        <v>9.8118002600000001</v>
      </c>
      <c r="U2432" s="80">
        <f t="shared" si="343"/>
        <v>0.183</v>
      </c>
      <c r="V2432" s="81">
        <f t="shared" si="344"/>
        <v>1.7955594475800001</v>
      </c>
      <c r="W2432" s="79">
        <f t="shared" si="345"/>
        <v>0.60419904645994038</v>
      </c>
      <c r="X2432" s="60">
        <f t="shared" si="346"/>
        <v>0.6</v>
      </c>
      <c r="Y2432" s="56">
        <f>+'INFO ENEL'!R2420</f>
        <v>1</v>
      </c>
      <c r="Z2432" s="59">
        <f t="shared" si="347"/>
        <v>0.6</v>
      </c>
    </row>
    <row r="2433" spans="1:26" ht="15" customHeight="1" x14ac:dyDescent="0.25">
      <c r="A2433" s="55">
        <f>+'INFO ENEL'!A2421</f>
        <v>2416</v>
      </c>
      <c r="B2433" s="121" t="str">
        <f>+INDEX($B$8:$B$15,MATCH(L2433,$L$8:$L$15,0))</f>
        <v>SICODI</v>
      </c>
      <c r="C2433" s="56" t="str">
        <f>+'INFO ENEL'!B2421</f>
        <v>Lima</v>
      </c>
      <c r="D2433" s="56" t="str">
        <f>+'INFO ENEL'!D2421</f>
        <v>HUARAL (LIMA)</v>
      </c>
      <c r="E2433" s="56" t="str">
        <f>+'INFO ENEL'!D2421</f>
        <v>HUARAL (LIMA)</v>
      </c>
      <c r="F2433" s="50">
        <f>+'INFO ENEL'!E2421</f>
        <v>0</v>
      </c>
      <c r="G2433" s="56" t="str">
        <f>+'INFO ENEL'!L2421</f>
        <v>MT</v>
      </c>
      <c r="H2433" s="57">
        <f>+'INFO ENEL'!M2421</f>
        <v>102.12</v>
      </c>
      <c r="I2433" s="56">
        <f>+'INFO ENEL'!N2421</f>
        <v>15</v>
      </c>
      <c r="J2433" s="56" t="str">
        <f>+'INFO ENEL'!O2421</f>
        <v>Poste</v>
      </c>
      <c r="K2433" s="56" t="str">
        <f>+'INFO ENEL'!P2421</f>
        <v>Concreto</v>
      </c>
      <c r="L2433" s="56" t="str">
        <f>+'INFO ENEL'!Q2421</f>
        <v>PPC24</v>
      </c>
      <c r="M2433" s="55" t="str">
        <f>+IF(ISERROR(INDEX('Estructuras de Acero y Concreto'!$C$6:$C$577,MATCH(L2433,'Estructuras de Acero y Concreto'!$D$6:$D$577,0)))=FALSE,INDEX('Estructuras de Acero y Concreto'!$C$6:$C$577,MATCH(L2433,'Estructuras de Acero y Concreto'!$D$6:$D$577,0)),IF(ISERROR(INDEX('Estructuras de Madera'!$C$5:$C$122,MATCH(L2433,'Estructuras de Madera'!$D$5:$D$122,0)))=FALSE,INDEX('Estructuras de Madera'!$C$5:$C$122,MATCH(L2433,'Estructuras de Madera'!$D$5:$D$122,0)),INDEX(SICODI!$G$3:$G$2404,MATCH(L2433,SICODI!$G$3:$G$2404,0))))</f>
        <v>PPC24</v>
      </c>
      <c r="N2433" s="121" t="str">
        <f>+IF(ISERROR(VLOOKUP(M2433,'Resumen de precios LLTT'!$C$17:$D$3071,2,FALSE))=FALSE,VLOOKUP(M2433,'Resumen de precios LLTT'!$C$17:$D$3071,2,FALSE),VLOOKUP(M2433,SICODI!$G$3:$J$2404,2,FALSE))</f>
        <v>POSTE DE CONCRETO ARMADO DE 15/400/150/375</v>
      </c>
      <c r="O2433" s="58">
        <f>+IF(ISERROR(VLOOKUP(M2433,'Resumen de precios LLTT'!$C$17:$G$3071,5,FALSE))=FALSE,VLOOKUP(M2433,'Resumen de precios LLTT'!$C$17:$G$3071,5,FALSE),VLOOKUP(M2433,SICODI!$G$3:$J$2404,4,FALSE))</f>
        <v>476.76</v>
      </c>
      <c r="P2433" s="16">
        <f t="shared" si="339"/>
        <v>0.84299999999999997</v>
      </c>
      <c r="Q2433" s="78">
        <f t="shared" si="340"/>
        <v>878.66867999999999</v>
      </c>
      <c r="R2433" s="56">
        <v>0</v>
      </c>
      <c r="S2433" s="16">
        <f t="shared" si="341"/>
        <v>0.13400000000000001</v>
      </c>
      <c r="T2433" s="79">
        <f t="shared" si="342"/>
        <v>9.8118002600000001</v>
      </c>
      <c r="U2433" s="80">
        <f t="shared" si="343"/>
        <v>0.183</v>
      </c>
      <c r="V2433" s="81">
        <f t="shared" si="344"/>
        <v>1.7955594475800001</v>
      </c>
      <c r="W2433" s="79">
        <f t="shared" si="345"/>
        <v>0.60419904645994038</v>
      </c>
      <c r="X2433" s="60">
        <f t="shared" si="346"/>
        <v>0.6</v>
      </c>
      <c r="Y2433" s="56">
        <f>+'INFO ENEL'!R2421</f>
        <v>1</v>
      </c>
      <c r="Z2433" s="59">
        <f t="shared" si="347"/>
        <v>0.6</v>
      </c>
    </row>
    <row r="2434" spans="1:26" ht="15" customHeight="1" x14ac:dyDescent="0.25">
      <c r="A2434" s="55">
        <f>+'INFO ENEL'!A2422</f>
        <v>2417</v>
      </c>
      <c r="B2434" s="121" t="str">
        <f>+INDEX($B$8:$B$15,MATCH(L2434,$L$8:$L$15,0))</f>
        <v>SICODI</v>
      </c>
      <c r="C2434" s="56" t="str">
        <f>+'INFO ENEL'!B2422</f>
        <v>Lima</v>
      </c>
      <c r="D2434" s="56" t="str">
        <f>+'INFO ENEL'!D2422</f>
        <v>HUARAL (LIMA)</v>
      </c>
      <c r="E2434" s="56" t="str">
        <f>+'INFO ENEL'!D2422</f>
        <v>HUARAL (LIMA)</v>
      </c>
      <c r="F2434" s="50">
        <f>+'INFO ENEL'!E2422</f>
        <v>0</v>
      </c>
      <c r="G2434" s="56" t="str">
        <f>+'INFO ENEL'!L2422</f>
        <v>MT</v>
      </c>
      <c r="H2434" s="57">
        <f>+'INFO ENEL'!M2422</f>
        <v>98.48</v>
      </c>
      <c r="I2434" s="56">
        <f>+'INFO ENEL'!N2422</f>
        <v>15</v>
      </c>
      <c r="J2434" s="56" t="str">
        <f>+'INFO ENEL'!O2422</f>
        <v>Poste</v>
      </c>
      <c r="K2434" s="56" t="str">
        <f>+'INFO ENEL'!P2422</f>
        <v>Concreto</v>
      </c>
      <c r="L2434" s="56" t="str">
        <f>+'INFO ENEL'!Q2422</f>
        <v>PPC24</v>
      </c>
      <c r="M2434" s="55" t="str">
        <f>+IF(ISERROR(INDEX('Estructuras de Acero y Concreto'!$C$6:$C$577,MATCH(L2434,'Estructuras de Acero y Concreto'!$D$6:$D$577,0)))=FALSE,INDEX('Estructuras de Acero y Concreto'!$C$6:$C$577,MATCH(L2434,'Estructuras de Acero y Concreto'!$D$6:$D$577,0)),IF(ISERROR(INDEX('Estructuras de Madera'!$C$5:$C$122,MATCH(L2434,'Estructuras de Madera'!$D$5:$D$122,0)))=FALSE,INDEX('Estructuras de Madera'!$C$5:$C$122,MATCH(L2434,'Estructuras de Madera'!$D$5:$D$122,0)),INDEX(SICODI!$G$3:$G$2404,MATCH(L2434,SICODI!$G$3:$G$2404,0))))</f>
        <v>PPC24</v>
      </c>
      <c r="N2434" s="121" t="str">
        <f>+IF(ISERROR(VLOOKUP(M2434,'Resumen de precios LLTT'!$C$17:$D$3071,2,FALSE))=FALSE,VLOOKUP(M2434,'Resumen de precios LLTT'!$C$17:$D$3071,2,FALSE),VLOOKUP(M2434,SICODI!$G$3:$J$2404,2,FALSE))</f>
        <v>POSTE DE CONCRETO ARMADO DE 15/400/150/375</v>
      </c>
      <c r="O2434" s="58">
        <f>+IF(ISERROR(VLOOKUP(M2434,'Resumen de precios LLTT'!$C$17:$G$3071,5,FALSE))=FALSE,VLOOKUP(M2434,'Resumen de precios LLTT'!$C$17:$G$3071,5,FALSE),VLOOKUP(M2434,SICODI!$G$3:$J$2404,4,FALSE))</f>
        <v>476.76</v>
      </c>
      <c r="P2434" s="16">
        <f t="shared" si="339"/>
        <v>0.84299999999999997</v>
      </c>
      <c r="Q2434" s="78">
        <f t="shared" si="340"/>
        <v>878.66867999999999</v>
      </c>
      <c r="R2434" s="56">
        <v>0</v>
      </c>
      <c r="S2434" s="16">
        <f t="shared" si="341"/>
        <v>0.13400000000000001</v>
      </c>
      <c r="T2434" s="79">
        <f t="shared" si="342"/>
        <v>9.8118002600000001</v>
      </c>
      <c r="U2434" s="80">
        <f t="shared" si="343"/>
        <v>0.183</v>
      </c>
      <c r="V2434" s="81">
        <f t="shared" si="344"/>
        <v>1.7955594475800001</v>
      </c>
      <c r="W2434" s="79">
        <f t="shared" si="345"/>
        <v>0.60419904645994038</v>
      </c>
      <c r="X2434" s="60">
        <f t="shared" si="346"/>
        <v>0.6</v>
      </c>
      <c r="Y2434" s="56">
        <f>+'INFO ENEL'!R2422</f>
        <v>1</v>
      </c>
      <c r="Z2434" s="59">
        <f t="shared" si="347"/>
        <v>0.6</v>
      </c>
    </row>
    <row r="2435" spans="1:26" ht="15" customHeight="1" x14ac:dyDescent="0.25">
      <c r="A2435" s="55">
        <f>+'INFO ENEL'!A2423</f>
        <v>2418</v>
      </c>
      <c r="B2435" s="121" t="str">
        <f>+INDEX($B$8:$B$15,MATCH(L2435,$L$8:$L$15,0))</f>
        <v>SICODI</v>
      </c>
      <c r="C2435" s="56" t="str">
        <f>+'INFO ENEL'!B2423</f>
        <v>Lima</v>
      </c>
      <c r="D2435" s="56" t="str">
        <f>+'INFO ENEL'!D2423</f>
        <v>HUARAL (LIMA)</v>
      </c>
      <c r="E2435" s="56" t="str">
        <f>+'INFO ENEL'!D2423</f>
        <v>HUARAL (LIMA)</v>
      </c>
      <c r="F2435" s="50">
        <f>+'INFO ENEL'!E2423</f>
        <v>0</v>
      </c>
      <c r="G2435" s="56" t="str">
        <f>+'INFO ENEL'!L2423</f>
        <v>MT</v>
      </c>
      <c r="H2435" s="57">
        <f>+'INFO ENEL'!M2423</f>
        <v>107.16</v>
      </c>
      <c r="I2435" s="56">
        <f>+'INFO ENEL'!N2423</f>
        <v>15</v>
      </c>
      <c r="J2435" s="56" t="str">
        <f>+'INFO ENEL'!O2423</f>
        <v>Poste</v>
      </c>
      <c r="K2435" s="56" t="str">
        <f>+'INFO ENEL'!P2423</f>
        <v>Concreto</v>
      </c>
      <c r="L2435" s="56" t="str">
        <f>+'INFO ENEL'!Q2423</f>
        <v>PPC24</v>
      </c>
      <c r="M2435" s="55" t="str">
        <f>+IF(ISERROR(INDEX('Estructuras de Acero y Concreto'!$C$6:$C$577,MATCH(L2435,'Estructuras de Acero y Concreto'!$D$6:$D$577,0)))=FALSE,INDEX('Estructuras de Acero y Concreto'!$C$6:$C$577,MATCH(L2435,'Estructuras de Acero y Concreto'!$D$6:$D$577,0)),IF(ISERROR(INDEX('Estructuras de Madera'!$C$5:$C$122,MATCH(L2435,'Estructuras de Madera'!$D$5:$D$122,0)))=FALSE,INDEX('Estructuras de Madera'!$C$5:$C$122,MATCH(L2435,'Estructuras de Madera'!$D$5:$D$122,0)),INDEX(SICODI!$G$3:$G$2404,MATCH(L2435,SICODI!$G$3:$G$2404,0))))</f>
        <v>PPC24</v>
      </c>
      <c r="N2435" s="121" t="str">
        <f>+IF(ISERROR(VLOOKUP(M2435,'Resumen de precios LLTT'!$C$17:$D$3071,2,FALSE))=FALSE,VLOOKUP(M2435,'Resumen de precios LLTT'!$C$17:$D$3071,2,FALSE),VLOOKUP(M2435,SICODI!$G$3:$J$2404,2,FALSE))</f>
        <v>POSTE DE CONCRETO ARMADO DE 15/400/150/375</v>
      </c>
      <c r="O2435" s="58">
        <f>+IF(ISERROR(VLOOKUP(M2435,'Resumen de precios LLTT'!$C$17:$G$3071,5,FALSE))=FALSE,VLOOKUP(M2435,'Resumen de precios LLTT'!$C$17:$G$3071,5,FALSE),VLOOKUP(M2435,SICODI!$G$3:$J$2404,4,FALSE))</f>
        <v>476.76</v>
      </c>
      <c r="P2435" s="16">
        <f t="shared" si="339"/>
        <v>0.84299999999999997</v>
      </c>
      <c r="Q2435" s="78">
        <f t="shared" si="340"/>
        <v>878.66867999999999</v>
      </c>
      <c r="R2435" s="56">
        <v>0</v>
      </c>
      <c r="S2435" s="16">
        <f t="shared" si="341"/>
        <v>0.13400000000000001</v>
      </c>
      <c r="T2435" s="79">
        <f t="shared" si="342"/>
        <v>9.8118002600000001</v>
      </c>
      <c r="U2435" s="80">
        <f t="shared" si="343"/>
        <v>0.183</v>
      </c>
      <c r="V2435" s="81">
        <f t="shared" si="344"/>
        <v>1.7955594475800001</v>
      </c>
      <c r="W2435" s="79">
        <f t="shared" si="345"/>
        <v>0.60419904645994038</v>
      </c>
      <c r="X2435" s="60">
        <f t="shared" si="346"/>
        <v>0.6</v>
      </c>
      <c r="Y2435" s="56">
        <f>+'INFO ENEL'!R2423</f>
        <v>1</v>
      </c>
      <c r="Z2435" s="59">
        <f t="shared" si="347"/>
        <v>0.6</v>
      </c>
    </row>
    <row r="2436" spans="1:26" ht="15" customHeight="1" x14ac:dyDescent="0.25">
      <c r="A2436" s="55">
        <f>+'INFO ENEL'!A2424</f>
        <v>2419</v>
      </c>
      <c r="B2436" s="121" t="str">
        <f>+INDEX($B$8:$B$15,MATCH(L2436,$L$8:$L$15,0))</f>
        <v>SICODI</v>
      </c>
      <c r="C2436" s="56" t="str">
        <f>+'INFO ENEL'!B2424</f>
        <v>Lima</v>
      </c>
      <c r="D2436" s="56" t="str">
        <f>+'INFO ENEL'!D2424</f>
        <v>HUARAL (LIMA)</v>
      </c>
      <c r="E2436" s="56" t="str">
        <f>+'INFO ENEL'!D2424</f>
        <v>HUARAL (LIMA)</v>
      </c>
      <c r="F2436" s="50">
        <f>+'INFO ENEL'!E2424</f>
        <v>0</v>
      </c>
      <c r="G2436" s="56" t="str">
        <f>+'INFO ENEL'!L2424</f>
        <v>MT</v>
      </c>
      <c r="H2436" s="57">
        <f>+'INFO ENEL'!M2424</f>
        <v>96.04</v>
      </c>
      <c r="I2436" s="56">
        <f>+'INFO ENEL'!N2424</f>
        <v>15</v>
      </c>
      <c r="J2436" s="56" t="str">
        <f>+'INFO ENEL'!O2424</f>
        <v>Poste</v>
      </c>
      <c r="K2436" s="56" t="str">
        <f>+'INFO ENEL'!P2424</f>
        <v>Concreto</v>
      </c>
      <c r="L2436" s="56" t="str">
        <f>+'INFO ENEL'!Q2424</f>
        <v>PPC24</v>
      </c>
      <c r="M2436" s="55" t="str">
        <f>+IF(ISERROR(INDEX('Estructuras de Acero y Concreto'!$C$6:$C$577,MATCH(L2436,'Estructuras de Acero y Concreto'!$D$6:$D$577,0)))=FALSE,INDEX('Estructuras de Acero y Concreto'!$C$6:$C$577,MATCH(L2436,'Estructuras de Acero y Concreto'!$D$6:$D$577,0)),IF(ISERROR(INDEX('Estructuras de Madera'!$C$5:$C$122,MATCH(L2436,'Estructuras de Madera'!$D$5:$D$122,0)))=FALSE,INDEX('Estructuras de Madera'!$C$5:$C$122,MATCH(L2436,'Estructuras de Madera'!$D$5:$D$122,0)),INDEX(SICODI!$G$3:$G$2404,MATCH(L2436,SICODI!$G$3:$G$2404,0))))</f>
        <v>PPC24</v>
      </c>
      <c r="N2436" s="121" t="str">
        <f>+IF(ISERROR(VLOOKUP(M2436,'Resumen de precios LLTT'!$C$17:$D$3071,2,FALSE))=FALSE,VLOOKUP(M2436,'Resumen de precios LLTT'!$C$17:$D$3071,2,FALSE),VLOOKUP(M2436,SICODI!$G$3:$J$2404,2,FALSE))</f>
        <v>POSTE DE CONCRETO ARMADO DE 15/400/150/375</v>
      </c>
      <c r="O2436" s="58">
        <f>+IF(ISERROR(VLOOKUP(M2436,'Resumen de precios LLTT'!$C$17:$G$3071,5,FALSE))=FALSE,VLOOKUP(M2436,'Resumen de precios LLTT'!$C$17:$G$3071,5,FALSE),VLOOKUP(M2436,SICODI!$G$3:$J$2404,4,FALSE))</f>
        <v>476.76</v>
      </c>
      <c r="P2436" s="16">
        <f t="shared" si="339"/>
        <v>0.84299999999999997</v>
      </c>
      <c r="Q2436" s="78">
        <f t="shared" si="340"/>
        <v>878.66867999999999</v>
      </c>
      <c r="R2436" s="56">
        <v>0</v>
      </c>
      <c r="S2436" s="16">
        <f t="shared" si="341"/>
        <v>0.13400000000000001</v>
      </c>
      <c r="T2436" s="79">
        <f t="shared" si="342"/>
        <v>9.8118002600000001</v>
      </c>
      <c r="U2436" s="80">
        <f t="shared" si="343"/>
        <v>0.183</v>
      </c>
      <c r="V2436" s="81">
        <f t="shared" si="344"/>
        <v>1.7955594475800001</v>
      </c>
      <c r="W2436" s="79">
        <f t="shared" si="345"/>
        <v>0.60419904645994038</v>
      </c>
      <c r="X2436" s="60">
        <f t="shared" si="346"/>
        <v>0.6</v>
      </c>
      <c r="Y2436" s="56">
        <f>+'INFO ENEL'!R2424</f>
        <v>1</v>
      </c>
      <c r="Z2436" s="59">
        <f t="shared" si="347"/>
        <v>0.6</v>
      </c>
    </row>
    <row r="2437" spans="1:26" ht="15" customHeight="1" x14ac:dyDescent="0.25">
      <c r="A2437" s="55">
        <f>+'INFO ENEL'!A2425</f>
        <v>2420</v>
      </c>
      <c r="B2437" s="121" t="str">
        <f>+INDEX($B$8:$B$15,MATCH(L2437,$L$8:$L$15,0))</f>
        <v>SICODI</v>
      </c>
      <c r="C2437" s="56" t="str">
        <f>+'INFO ENEL'!B2425</f>
        <v>Lima</v>
      </c>
      <c r="D2437" s="56" t="str">
        <f>+'INFO ENEL'!D2425</f>
        <v>HUARAL (LIMA)</v>
      </c>
      <c r="E2437" s="56" t="str">
        <f>+'INFO ENEL'!D2425</f>
        <v>HUARAL (LIMA)</v>
      </c>
      <c r="F2437" s="50">
        <f>+'INFO ENEL'!E2425</f>
        <v>0</v>
      </c>
      <c r="G2437" s="56" t="str">
        <f>+'INFO ENEL'!L2425</f>
        <v>MT</v>
      </c>
      <c r="H2437" s="57">
        <f>+'INFO ENEL'!M2425</f>
        <v>89.95</v>
      </c>
      <c r="I2437" s="56">
        <f>+'INFO ENEL'!N2425</f>
        <v>15</v>
      </c>
      <c r="J2437" s="56" t="str">
        <f>+'INFO ENEL'!O2425</f>
        <v>Poste</v>
      </c>
      <c r="K2437" s="56" t="str">
        <f>+'INFO ENEL'!P2425</f>
        <v>Concreto</v>
      </c>
      <c r="L2437" s="56" t="str">
        <f>+'INFO ENEL'!Q2425</f>
        <v>PPC24</v>
      </c>
      <c r="M2437" s="55" t="str">
        <f>+IF(ISERROR(INDEX('Estructuras de Acero y Concreto'!$C$6:$C$577,MATCH(L2437,'Estructuras de Acero y Concreto'!$D$6:$D$577,0)))=FALSE,INDEX('Estructuras de Acero y Concreto'!$C$6:$C$577,MATCH(L2437,'Estructuras de Acero y Concreto'!$D$6:$D$577,0)),IF(ISERROR(INDEX('Estructuras de Madera'!$C$5:$C$122,MATCH(L2437,'Estructuras de Madera'!$D$5:$D$122,0)))=FALSE,INDEX('Estructuras de Madera'!$C$5:$C$122,MATCH(L2437,'Estructuras de Madera'!$D$5:$D$122,0)),INDEX(SICODI!$G$3:$G$2404,MATCH(L2437,SICODI!$G$3:$G$2404,0))))</f>
        <v>PPC24</v>
      </c>
      <c r="N2437" s="121" t="str">
        <f>+IF(ISERROR(VLOOKUP(M2437,'Resumen de precios LLTT'!$C$17:$D$3071,2,FALSE))=FALSE,VLOOKUP(M2437,'Resumen de precios LLTT'!$C$17:$D$3071,2,FALSE),VLOOKUP(M2437,SICODI!$G$3:$J$2404,2,FALSE))</f>
        <v>POSTE DE CONCRETO ARMADO DE 15/400/150/375</v>
      </c>
      <c r="O2437" s="58">
        <f>+IF(ISERROR(VLOOKUP(M2437,'Resumen de precios LLTT'!$C$17:$G$3071,5,FALSE))=FALSE,VLOOKUP(M2437,'Resumen de precios LLTT'!$C$17:$G$3071,5,FALSE),VLOOKUP(M2437,SICODI!$G$3:$J$2404,4,FALSE))</f>
        <v>476.76</v>
      </c>
      <c r="P2437" s="16">
        <f t="shared" si="339"/>
        <v>0.84299999999999997</v>
      </c>
      <c r="Q2437" s="78">
        <f t="shared" si="340"/>
        <v>878.66867999999999</v>
      </c>
      <c r="R2437" s="56">
        <v>0</v>
      </c>
      <c r="S2437" s="16">
        <f t="shared" si="341"/>
        <v>0.13400000000000001</v>
      </c>
      <c r="T2437" s="79">
        <f t="shared" si="342"/>
        <v>9.8118002600000001</v>
      </c>
      <c r="U2437" s="80">
        <f t="shared" si="343"/>
        <v>0.183</v>
      </c>
      <c r="V2437" s="81">
        <f t="shared" si="344"/>
        <v>1.7955594475800001</v>
      </c>
      <c r="W2437" s="79">
        <f t="shared" si="345"/>
        <v>0.60419904645994038</v>
      </c>
      <c r="X2437" s="60">
        <f t="shared" si="346"/>
        <v>0.6</v>
      </c>
      <c r="Y2437" s="56">
        <f>+'INFO ENEL'!R2425</f>
        <v>1</v>
      </c>
      <c r="Z2437" s="59">
        <f t="shared" si="347"/>
        <v>0.6</v>
      </c>
    </row>
    <row r="2438" spans="1:26" ht="15" customHeight="1" x14ac:dyDescent="0.25">
      <c r="A2438" s="55">
        <f>+'INFO ENEL'!A2426</f>
        <v>2421</v>
      </c>
      <c r="B2438" s="121" t="str">
        <f>+INDEX($B$8:$B$15,MATCH(L2438,$L$8:$L$15,0))</f>
        <v>SICODI</v>
      </c>
      <c r="C2438" s="56" t="str">
        <f>+'INFO ENEL'!B2426</f>
        <v>Lima</v>
      </c>
      <c r="D2438" s="56" t="str">
        <f>+'INFO ENEL'!D2426</f>
        <v>HUARAL (LIMA)</v>
      </c>
      <c r="E2438" s="56" t="str">
        <f>+'INFO ENEL'!D2426</f>
        <v>HUARAL (LIMA)</v>
      </c>
      <c r="F2438" s="50">
        <f>+'INFO ENEL'!E2426</f>
        <v>0</v>
      </c>
      <c r="G2438" s="56" t="str">
        <f>+'INFO ENEL'!L2426</f>
        <v>MT</v>
      </c>
      <c r="H2438" s="57">
        <f>+'INFO ENEL'!M2426</f>
        <v>13.78</v>
      </c>
      <c r="I2438" s="56">
        <f>+'INFO ENEL'!N2426</f>
        <v>15</v>
      </c>
      <c r="J2438" s="56" t="str">
        <f>+'INFO ENEL'!O2426</f>
        <v>Poste</v>
      </c>
      <c r="K2438" s="56" t="str">
        <f>+'INFO ENEL'!P2426</f>
        <v>Concreto</v>
      </c>
      <c r="L2438" s="56" t="str">
        <f>+'INFO ENEL'!Q2426</f>
        <v>PPC24</v>
      </c>
      <c r="M2438" s="55" t="str">
        <f>+IF(ISERROR(INDEX('Estructuras de Acero y Concreto'!$C$6:$C$577,MATCH(L2438,'Estructuras de Acero y Concreto'!$D$6:$D$577,0)))=FALSE,INDEX('Estructuras de Acero y Concreto'!$C$6:$C$577,MATCH(L2438,'Estructuras de Acero y Concreto'!$D$6:$D$577,0)),IF(ISERROR(INDEX('Estructuras de Madera'!$C$5:$C$122,MATCH(L2438,'Estructuras de Madera'!$D$5:$D$122,0)))=FALSE,INDEX('Estructuras de Madera'!$C$5:$C$122,MATCH(L2438,'Estructuras de Madera'!$D$5:$D$122,0)),INDEX(SICODI!$G$3:$G$2404,MATCH(L2438,SICODI!$G$3:$G$2404,0))))</f>
        <v>PPC24</v>
      </c>
      <c r="N2438" s="121" t="str">
        <f>+IF(ISERROR(VLOOKUP(M2438,'Resumen de precios LLTT'!$C$17:$D$3071,2,FALSE))=FALSE,VLOOKUP(M2438,'Resumen de precios LLTT'!$C$17:$D$3071,2,FALSE),VLOOKUP(M2438,SICODI!$G$3:$J$2404,2,FALSE))</f>
        <v>POSTE DE CONCRETO ARMADO DE 15/400/150/375</v>
      </c>
      <c r="O2438" s="58">
        <f>+IF(ISERROR(VLOOKUP(M2438,'Resumen de precios LLTT'!$C$17:$G$3071,5,FALSE))=FALSE,VLOOKUP(M2438,'Resumen de precios LLTT'!$C$17:$G$3071,5,FALSE),VLOOKUP(M2438,SICODI!$G$3:$J$2404,4,FALSE))</f>
        <v>476.76</v>
      </c>
      <c r="P2438" s="16">
        <f t="shared" si="339"/>
        <v>0.84299999999999997</v>
      </c>
      <c r="Q2438" s="78">
        <f t="shared" si="340"/>
        <v>878.66867999999999</v>
      </c>
      <c r="R2438" s="56">
        <v>0</v>
      </c>
      <c r="S2438" s="16">
        <f t="shared" si="341"/>
        <v>0.13400000000000001</v>
      </c>
      <c r="T2438" s="79">
        <f t="shared" si="342"/>
        <v>9.8118002600000001</v>
      </c>
      <c r="U2438" s="80">
        <f t="shared" si="343"/>
        <v>0.183</v>
      </c>
      <c r="V2438" s="81">
        <f t="shared" si="344"/>
        <v>1.7955594475800001</v>
      </c>
      <c r="W2438" s="79">
        <f t="shared" si="345"/>
        <v>0.60419904645994038</v>
      </c>
      <c r="X2438" s="60">
        <f t="shared" si="346"/>
        <v>0.6</v>
      </c>
      <c r="Y2438" s="56">
        <f>+'INFO ENEL'!R2426</f>
        <v>1</v>
      </c>
      <c r="Z2438" s="59">
        <f t="shared" si="347"/>
        <v>0.6</v>
      </c>
    </row>
    <row r="2439" spans="1:26" ht="15" customHeight="1" x14ac:dyDescent="0.25">
      <c r="A2439" s="55">
        <f>+'INFO ENEL'!A2427</f>
        <v>2422</v>
      </c>
      <c r="B2439" s="121" t="str">
        <f>+INDEX($B$8:$B$15,MATCH(L2439,$L$8:$L$15,0))</f>
        <v>SICODI</v>
      </c>
      <c r="C2439" s="56" t="str">
        <f>+'INFO ENEL'!B2427</f>
        <v>Lima</v>
      </c>
      <c r="D2439" s="56" t="str">
        <f>+'INFO ENEL'!D2427</f>
        <v>HUARAL (LIMA)</v>
      </c>
      <c r="E2439" s="56" t="str">
        <f>+'INFO ENEL'!D2427</f>
        <v>HUARAL (LIMA)</v>
      </c>
      <c r="F2439" s="50">
        <f>+'INFO ENEL'!E2427</f>
        <v>0</v>
      </c>
      <c r="G2439" s="56" t="str">
        <f>+'INFO ENEL'!L2427</f>
        <v>BT</v>
      </c>
      <c r="H2439" s="57">
        <f>+'INFO ENEL'!M2427</f>
        <v>24.7</v>
      </c>
      <c r="I2439" s="56">
        <f>+'INFO ENEL'!N2427</f>
        <v>8</v>
      </c>
      <c r="J2439" s="56" t="str">
        <f>+'INFO ENEL'!O2427</f>
        <v>Poste</v>
      </c>
      <c r="K2439" s="56" t="str">
        <f>+'INFO ENEL'!P2427</f>
        <v>Concreto</v>
      </c>
      <c r="L2439" s="56" t="str">
        <f>+'INFO ENEL'!Q2427</f>
        <v>PPC35</v>
      </c>
      <c r="M2439" s="55" t="str">
        <f>+IF(ISERROR(INDEX('Estructuras de Acero y Concreto'!$C$6:$C$577,MATCH(L2439,'Estructuras de Acero y Concreto'!$D$6:$D$577,0)))=FALSE,INDEX('Estructuras de Acero y Concreto'!$C$6:$C$577,MATCH(L2439,'Estructuras de Acero y Concreto'!$D$6:$D$577,0)),IF(ISERROR(INDEX('Estructuras de Madera'!$C$5:$C$122,MATCH(L2439,'Estructuras de Madera'!$D$5:$D$122,0)))=FALSE,INDEX('Estructuras de Madera'!$C$5:$C$122,MATCH(L2439,'Estructuras de Madera'!$D$5:$D$122,0)),INDEX(SICODI!$G$3:$G$2404,MATCH(L2439,SICODI!$G$3:$G$2404,0))))</f>
        <v>PPC35</v>
      </c>
      <c r="N2439" s="121" t="str">
        <f>+IF(ISERROR(VLOOKUP(M2439,'Resumen de precios LLTT'!$C$17:$D$3071,2,FALSE))=FALSE,VLOOKUP(M2439,'Resumen de precios LLTT'!$C$17:$D$3071,2,FALSE),VLOOKUP(M2439,SICODI!$G$3:$J$2404,2,FALSE))</f>
        <v>POSTE DE CONCRETO ARMADO PARA A. P.  8/200/120/240</v>
      </c>
      <c r="O2439" s="58">
        <f>+IF(ISERROR(VLOOKUP(M2439,'Resumen de precios LLTT'!$C$17:$G$3071,5,FALSE))=FALSE,VLOOKUP(M2439,'Resumen de precios LLTT'!$C$17:$G$3071,5,FALSE),VLOOKUP(M2439,SICODI!$G$3:$J$2404,4,FALSE))</f>
        <v>136.80000000000001</v>
      </c>
      <c r="P2439" s="16">
        <f t="shared" si="339"/>
        <v>0.77</v>
      </c>
      <c r="Q2439" s="78">
        <f t="shared" si="340"/>
        <v>242.13600000000002</v>
      </c>
      <c r="R2439" s="56">
        <v>0</v>
      </c>
      <c r="S2439" s="16">
        <f t="shared" si="341"/>
        <v>7.2000000000000008E-2</v>
      </c>
      <c r="T2439" s="79">
        <f t="shared" si="342"/>
        <v>1.4528160000000003</v>
      </c>
      <c r="U2439" s="80">
        <f t="shared" si="343"/>
        <v>0.2</v>
      </c>
      <c r="V2439" s="81">
        <f t="shared" si="344"/>
        <v>0.29056320000000008</v>
      </c>
      <c r="W2439" s="79">
        <f t="shared" si="345"/>
        <v>9.7773431346403303E-2</v>
      </c>
      <c r="X2439" s="60">
        <f t="shared" si="346"/>
        <v>0.1</v>
      </c>
      <c r="Y2439" s="56">
        <f>+'INFO ENEL'!R2427</f>
        <v>3</v>
      </c>
      <c r="Z2439" s="59">
        <f t="shared" si="347"/>
        <v>0.30000000000000004</v>
      </c>
    </row>
    <row r="2440" spans="1:26" ht="15" customHeight="1" x14ac:dyDescent="0.25">
      <c r="A2440" s="55">
        <f>+'INFO ENEL'!A2428</f>
        <v>2423</v>
      </c>
      <c r="B2440" s="121" t="str">
        <f>+INDEX($B$8:$B$15,MATCH(L2440,$L$8:$L$15,0))</f>
        <v>SICODI</v>
      </c>
      <c r="C2440" s="56" t="str">
        <f>+'INFO ENEL'!B2428</f>
        <v>Lima</v>
      </c>
      <c r="D2440" s="56" t="str">
        <f>+'INFO ENEL'!D2428</f>
        <v>HUARAL (LIMA)</v>
      </c>
      <c r="E2440" s="56" t="str">
        <f>+'INFO ENEL'!D2428</f>
        <v>HUARAL (LIMA)</v>
      </c>
      <c r="F2440" s="50">
        <f>+'INFO ENEL'!E2428</f>
        <v>0</v>
      </c>
      <c r="G2440" s="56" t="str">
        <f>+'INFO ENEL'!L2428</f>
        <v>BT</v>
      </c>
      <c r="H2440" s="57">
        <f>+'INFO ENEL'!M2428</f>
        <v>29.86</v>
      </c>
      <c r="I2440" s="56">
        <f>+'INFO ENEL'!N2428</f>
        <v>8</v>
      </c>
      <c r="J2440" s="56" t="str">
        <f>+'INFO ENEL'!O2428</f>
        <v>Poste</v>
      </c>
      <c r="K2440" s="56" t="str">
        <f>+'INFO ENEL'!P2428</f>
        <v>Concreto</v>
      </c>
      <c r="L2440" s="56" t="str">
        <f>+'INFO ENEL'!Q2428</f>
        <v>PPC35</v>
      </c>
      <c r="M2440" s="55" t="str">
        <f>+IF(ISERROR(INDEX('Estructuras de Acero y Concreto'!$C$6:$C$577,MATCH(L2440,'Estructuras de Acero y Concreto'!$D$6:$D$577,0)))=FALSE,INDEX('Estructuras de Acero y Concreto'!$C$6:$C$577,MATCH(L2440,'Estructuras de Acero y Concreto'!$D$6:$D$577,0)),IF(ISERROR(INDEX('Estructuras de Madera'!$C$5:$C$122,MATCH(L2440,'Estructuras de Madera'!$D$5:$D$122,0)))=FALSE,INDEX('Estructuras de Madera'!$C$5:$C$122,MATCH(L2440,'Estructuras de Madera'!$D$5:$D$122,0)),INDEX(SICODI!$G$3:$G$2404,MATCH(L2440,SICODI!$G$3:$G$2404,0))))</f>
        <v>PPC35</v>
      </c>
      <c r="N2440" s="121" t="str">
        <f>+IF(ISERROR(VLOOKUP(M2440,'Resumen de precios LLTT'!$C$17:$D$3071,2,FALSE))=FALSE,VLOOKUP(M2440,'Resumen de precios LLTT'!$C$17:$D$3071,2,FALSE),VLOOKUP(M2440,SICODI!$G$3:$J$2404,2,FALSE))</f>
        <v>POSTE DE CONCRETO ARMADO PARA A. P.  8/200/120/240</v>
      </c>
      <c r="O2440" s="58">
        <f>+IF(ISERROR(VLOOKUP(M2440,'Resumen de precios LLTT'!$C$17:$G$3071,5,FALSE))=FALSE,VLOOKUP(M2440,'Resumen de precios LLTT'!$C$17:$G$3071,5,FALSE),VLOOKUP(M2440,SICODI!$G$3:$J$2404,4,FALSE))</f>
        <v>136.80000000000001</v>
      </c>
      <c r="P2440" s="16">
        <f t="shared" si="339"/>
        <v>0.77</v>
      </c>
      <c r="Q2440" s="78">
        <f t="shared" si="340"/>
        <v>242.13600000000002</v>
      </c>
      <c r="R2440" s="56">
        <v>0</v>
      </c>
      <c r="S2440" s="16">
        <f t="shared" si="341"/>
        <v>7.2000000000000008E-2</v>
      </c>
      <c r="T2440" s="79">
        <f t="shared" si="342"/>
        <v>1.4528160000000003</v>
      </c>
      <c r="U2440" s="80">
        <f t="shared" si="343"/>
        <v>0.2</v>
      </c>
      <c r="V2440" s="81">
        <f t="shared" si="344"/>
        <v>0.29056320000000008</v>
      </c>
      <c r="W2440" s="79">
        <f t="shared" si="345"/>
        <v>9.7773431346403303E-2</v>
      </c>
      <c r="X2440" s="60">
        <f t="shared" si="346"/>
        <v>0.1</v>
      </c>
      <c r="Y2440" s="56">
        <f>+'INFO ENEL'!R2428</f>
        <v>3</v>
      </c>
      <c r="Z2440" s="59">
        <f t="shared" si="347"/>
        <v>0.30000000000000004</v>
      </c>
    </row>
    <row r="2441" spans="1:26" ht="15" customHeight="1" x14ac:dyDescent="0.25">
      <c r="A2441" s="55">
        <f>+'INFO ENEL'!A2429</f>
        <v>2424</v>
      </c>
      <c r="B2441" s="121" t="str">
        <f>+INDEX($B$8:$B$15,MATCH(L2441,$L$8:$L$15,0))</f>
        <v>SICODI</v>
      </c>
      <c r="C2441" s="56" t="str">
        <f>+'INFO ENEL'!B2429</f>
        <v>Lima</v>
      </c>
      <c r="D2441" s="56" t="str">
        <f>+'INFO ENEL'!D2429</f>
        <v>HUARAL (LIMA)</v>
      </c>
      <c r="E2441" s="56" t="str">
        <f>+'INFO ENEL'!D2429</f>
        <v>HUARAL (LIMA)</v>
      </c>
      <c r="F2441" s="50">
        <f>+'INFO ENEL'!E2429</f>
        <v>0</v>
      </c>
      <c r="G2441" s="56" t="str">
        <f>+'INFO ENEL'!L2429</f>
        <v>BT</v>
      </c>
      <c r="H2441" s="57">
        <f>+'INFO ENEL'!M2429</f>
        <v>32.409999999999897</v>
      </c>
      <c r="I2441" s="56">
        <f>+'INFO ENEL'!N2429</f>
        <v>8</v>
      </c>
      <c r="J2441" s="56" t="str">
        <f>+'INFO ENEL'!O2429</f>
        <v>Poste</v>
      </c>
      <c r="K2441" s="56" t="str">
        <f>+'INFO ENEL'!P2429</f>
        <v>Concreto</v>
      </c>
      <c r="L2441" s="56" t="str">
        <f>+'INFO ENEL'!Q2429</f>
        <v>PPC35</v>
      </c>
      <c r="M2441" s="55" t="str">
        <f>+IF(ISERROR(INDEX('Estructuras de Acero y Concreto'!$C$6:$C$577,MATCH(L2441,'Estructuras de Acero y Concreto'!$D$6:$D$577,0)))=FALSE,INDEX('Estructuras de Acero y Concreto'!$C$6:$C$577,MATCH(L2441,'Estructuras de Acero y Concreto'!$D$6:$D$577,0)),IF(ISERROR(INDEX('Estructuras de Madera'!$C$5:$C$122,MATCH(L2441,'Estructuras de Madera'!$D$5:$D$122,0)))=FALSE,INDEX('Estructuras de Madera'!$C$5:$C$122,MATCH(L2441,'Estructuras de Madera'!$D$5:$D$122,0)),INDEX(SICODI!$G$3:$G$2404,MATCH(L2441,SICODI!$G$3:$G$2404,0))))</f>
        <v>PPC35</v>
      </c>
      <c r="N2441" s="121" t="str">
        <f>+IF(ISERROR(VLOOKUP(M2441,'Resumen de precios LLTT'!$C$17:$D$3071,2,FALSE))=FALSE,VLOOKUP(M2441,'Resumen de precios LLTT'!$C$17:$D$3071,2,FALSE),VLOOKUP(M2441,SICODI!$G$3:$J$2404,2,FALSE))</f>
        <v>POSTE DE CONCRETO ARMADO PARA A. P.  8/200/120/240</v>
      </c>
      <c r="O2441" s="58">
        <f>+IF(ISERROR(VLOOKUP(M2441,'Resumen de precios LLTT'!$C$17:$G$3071,5,FALSE))=FALSE,VLOOKUP(M2441,'Resumen de precios LLTT'!$C$17:$G$3071,5,FALSE),VLOOKUP(M2441,SICODI!$G$3:$J$2404,4,FALSE))</f>
        <v>136.80000000000001</v>
      </c>
      <c r="P2441" s="16">
        <f t="shared" ref="P2441:P2504" si="348">IF(G2441="BT", $P$2, $P$3)</f>
        <v>0.77</v>
      </c>
      <c r="Q2441" s="78">
        <f t="shared" ref="Q2441:Q2504" si="349">O2441*(P2441+1)</f>
        <v>242.13600000000002</v>
      </c>
      <c r="R2441" s="56">
        <v>0</v>
      </c>
      <c r="S2441" s="16">
        <f t="shared" ref="S2441:S2504" si="350">IF(G2441="BT", ($S$2), ($S$3))</f>
        <v>7.2000000000000008E-2</v>
      </c>
      <c r="T2441" s="79">
        <f t="shared" ref="T2441:T2504" si="351">(Q2441*S2441)/12</f>
        <v>1.4528160000000003</v>
      </c>
      <c r="U2441" s="80">
        <f t="shared" ref="U2441:U2504" si="352">IF(G2441="BT", ($U$2), ($U$3))</f>
        <v>0.2</v>
      </c>
      <c r="V2441" s="81">
        <f t="shared" ref="V2441:V2504" si="353">T2441*U2441</f>
        <v>0.29056320000000008</v>
      </c>
      <c r="W2441" s="79">
        <f t="shared" ref="W2441:W2504" si="354">(V2441*(1/3)*(1+$Y$2))+R2441</f>
        <v>9.7773431346403303E-2</v>
      </c>
      <c r="X2441" s="60">
        <f t="shared" si="346"/>
        <v>0.1</v>
      </c>
      <c r="Y2441" s="56">
        <f>+'INFO ENEL'!R2429</f>
        <v>3</v>
      </c>
      <c r="Z2441" s="59">
        <f t="shared" si="347"/>
        <v>0.30000000000000004</v>
      </c>
    </row>
    <row r="2442" spans="1:26" ht="15" customHeight="1" x14ac:dyDescent="0.25">
      <c r="A2442" s="55">
        <f>+'INFO ENEL'!A2430</f>
        <v>2425</v>
      </c>
      <c r="B2442" s="121" t="str">
        <f>+INDEX($B$8:$B$15,MATCH(L2442,$L$8:$L$15,0))</f>
        <v>SICODI</v>
      </c>
      <c r="C2442" s="56" t="str">
        <f>+'INFO ENEL'!B2430</f>
        <v>Lima</v>
      </c>
      <c r="D2442" s="56" t="str">
        <f>+'INFO ENEL'!D2430</f>
        <v>HUARAL (LIMA)</v>
      </c>
      <c r="E2442" s="56" t="str">
        <f>+'INFO ENEL'!D2430</f>
        <v>HUARAL (LIMA)</v>
      </c>
      <c r="F2442" s="50">
        <f>+'INFO ENEL'!E2430</f>
        <v>0</v>
      </c>
      <c r="G2442" s="56" t="str">
        <f>+'INFO ENEL'!L2430</f>
        <v>BT</v>
      </c>
      <c r="H2442" s="57">
        <f>+'INFO ENEL'!M2430</f>
        <v>27.8</v>
      </c>
      <c r="I2442" s="56">
        <f>+'INFO ENEL'!N2430</f>
        <v>8</v>
      </c>
      <c r="J2442" s="56" t="str">
        <f>+'INFO ENEL'!O2430</f>
        <v>Poste</v>
      </c>
      <c r="K2442" s="56" t="str">
        <f>+'INFO ENEL'!P2430</f>
        <v>Concreto</v>
      </c>
      <c r="L2442" s="56" t="str">
        <f>+'INFO ENEL'!Q2430</f>
        <v>PPC35</v>
      </c>
      <c r="M2442" s="55" t="str">
        <f>+IF(ISERROR(INDEX('Estructuras de Acero y Concreto'!$C$6:$C$577,MATCH(L2442,'Estructuras de Acero y Concreto'!$D$6:$D$577,0)))=FALSE,INDEX('Estructuras de Acero y Concreto'!$C$6:$C$577,MATCH(L2442,'Estructuras de Acero y Concreto'!$D$6:$D$577,0)),IF(ISERROR(INDEX('Estructuras de Madera'!$C$5:$C$122,MATCH(L2442,'Estructuras de Madera'!$D$5:$D$122,0)))=FALSE,INDEX('Estructuras de Madera'!$C$5:$C$122,MATCH(L2442,'Estructuras de Madera'!$D$5:$D$122,0)),INDEX(SICODI!$G$3:$G$2404,MATCH(L2442,SICODI!$G$3:$G$2404,0))))</f>
        <v>PPC35</v>
      </c>
      <c r="N2442" s="121" t="str">
        <f>+IF(ISERROR(VLOOKUP(M2442,'Resumen de precios LLTT'!$C$17:$D$3071,2,FALSE))=FALSE,VLOOKUP(M2442,'Resumen de precios LLTT'!$C$17:$D$3071,2,FALSE),VLOOKUP(M2442,SICODI!$G$3:$J$2404,2,FALSE))</f>
        <v>POSTE DE CONCRETO ARMADO PARA A. P.  8/200/120/240</v>
      </c>
      <c r="O2442" s="58">
        <f>+IF(ISERROR(VLOOKUP(M2442,'Resumen de precios LLTT'!$C$17:$G$3071,5,FALSE))=FALSE,VLOOKUP(M2442,'Resumen de precios LLTT'!$C$17:$G$3071,5,FALSE),VLOOKUP(M2442,SICODI!$G$3:$J$2404,4,FALSE))</f>
        <v>136.80000000000001</v>
      </c>
      <c r="P2442" s="16">
        <f t="shared" si="348"/>
        <v>0.77</v>
      </c>
      <c r="Q2442" s="78">
        <f t="shared" si="349"/>
        <v>242.13600000000002</v>
      </c>
      <c r="R2442" s="56">
        <v>0</v>
      </c>
      <c r="S2442" s="16">
        <f t="shared" si="350"/>
        <v>7.2000000000000008E-2</v>
      </c>
      <c r="T2442" s="79">
        <f t="shared" si="351"/>
        <v>1.4528160000000003</v>
      </c>
      <c r="U2442" s="80">
        <f t="shared" si="352"/>
        <v>0.2</v>
      </c>
      <c r="V2442" s="81">
        <f t="shared" si="353"/>
        <v>0.29056320000000008</v>
      </c>
      <c r="W2442" s="79">
        <f t="shared" si="354"/>
        <v>9.7773431346403303E-2</v>
      </c>
      <c r="X2442" s="60">
        <f t="shared" si="346"/>
        <v>0.1</v>
      </c>
      <c r="Y2442" s="56">
        <f>+'INFO ENEL'!R2430</f>
        <v>3</v>
      </c>
      <c r="Z2442" s="59">
        <f t="shared" si="347"/>
        <v>0.30000000000000004</v>
      </c>
    </row>
    <row r="2443" spans="1:26" ht="15" customHeight="1" x14ac:dyDescent="0.25">
      <c r="A2443" s="55">
        <f>+'INFO ENEL'!A2431</f>
        <v>2426</v>
      </c>
      <c r="B2443" s="121" t="str">
        <f>+INDEX($B$8:$B$15,MATCH(L2443,$L$8:$L$15,0))</f>
        <v>SICODI</v>
      </c>
      <c r="C2443" s="56" t="str">
        <f>+'INFO ENEL'!B2431</f>
        <v>Lima</v>
      </c>
      <c r="D2443" s="56" t="str">
        <f>+'INFO ENEL'!D2431</f>
        <v>HUARAL (LIMA)</v>
      </c>
      <c r="E2443" s="56" t="str">
        <f>+'INFO ENEL'!D2431</f>
        <v>HUARAL (LIMA)</v>
      </c>
      <c r="F2443" s="50">
        <f>+'INFO ENEL'!E2431</f>
        <v>0</v>
      </c>
      <c r="G2443" s="56" t="str">
        <f>+'INFO ENEL'!L2431</f>
        <v>BT</v>
      </c>
      <c r="H2443" s="57">
        <f>+'INFO ENEL'!M2431</f>
        <v>31.07</v>
      </c>
      <c r="I2443" s="56">
        <f>+'INFO ENEL'!N2431</f>
        <v>8</v>
      </c>
      <c r="J2443" s="56" t="str">
        <f>+'INFO ENEL'!O2431</f>
        <v>Poste</v>
      </c>
      <c r="K2443" s="56" t="str">
        <f>+'INFO ENEL'!P2431</f>
        <v>Concreto</v>
      </c>
      <c r="L2443" s="56" t="str">
        <f>+'INFO ENEL'!Q2431</f>
        <v>PPC35</v>
      </c>
      <c r="M2443" s="55" t="str">
        <f>+IF(ISERROR(INDEX('Estructuras de Acero y Concreto'!$C$6:$C$577,MATCH(L2443,'Estructuras de Acero y Concreto'!$D$6:$D$577,0)))=FALSE,INDEX('Estructuras de Acero y Concreto'!$C$6:$C$577,MATCH(L2443,'Estructuras de Acero y Concreto'!$D$6:$D$577,0)),IF(ISERROR(INDEX('Estructuras de Madera'!$C$5:$C$122,MATCH(L2443,'Estructuras de Madera'!$D$5:$D$122,0)))=FALSE,INDEX('Estructuras de Madera'!$C$5:$C$122,MATCH(L2443,'Estructuras de Madera'!$D$5:$D$122,0)),INDEX(SICODI!$G$3:$G$2404,MATCH(L2443,SICODI!$G$3:$G$2404,0))))</f>
        <v>PPC35</v>
      </c>
      <c r="N2443" s="121" t="str">
        <f>+IF(ISERROR(VLOOKUP(M2443,'Resumen de precios LLTT'!$C$17:$D$3071,2,FALSE))=FALSE,VLOOKUP(M2443,'Resumen de precios LLTT'!$C$17:$D$3071,2,FALSE),VLOOKUP(M2443,SICODI!$G$3:$J$2404,2,FALSE))</f>
        <v>POSTE DE CONCRETO ARMADO PARA A. P.  8/200/120/240</v>
      </c>
      <c r="O2443" s="58">
        <f>+IF(ISERROR(VLOOKUP(M2443,'Resumen de precios LLTT'!$C$17:$G$3071,5,FALSE))=FALSE,VLOOKUP(M2443,'Resumen de precios LLTT'!$C$17:$G$3071,5,FALSE),VLOOKUP(M2443,SICODI!$G$3:$J$2404,4,FALSE))</f>
        <v>136.80000000000001</v>
      </c>
      <c r="P2443" s="16">
        <f t="shared" si="348"/>
        <v>0.77</v>
      </c>
      <c r="Q2443" s="78">
        <f t="shared" si="349"/>
        <v>242.13600000000002</v>
      </c>
      <c r="R2443" s="56">
        <v>0</v>
      </c>
      <c r="S2443" s="16">
        <f t="shared" si="350"/>
        <v>7.2000000000000008E-2</v>
      </c>
      <c r="T2443" s="79">
        <f t="shared" si="351"/>
        <v>1.4528160000000003</v>
      </c>
      <c r="U2443" s="80">
        <f t="shared" si="352"/>
        <v>0.2</v>
      </c>
      <c r="V2443" s="81">
        <f t="shared" si="353"/>
        <v>0.29056320000000008</v>
      </c>
      <c r="W2443" s="79">
        <f t="shared" si="354"/>
        <v>9.7773431346403303E-2</v>
      </c>
      <c r="X2443" s="60">
        <f t="shared" si="346"/>
        <v>0.1</v>
      </c>
      <c r="Y2443" s="56">
        <f>+'INFO ENEL'!R2431</f>
        <v>3</v>
      </c>
      <c r="Z2443" s="59">
        <f t="shared" si="347"/>
        <v>0.30000000000000004</v>
      </c>
    </row>
    <row r="2444" spans="1:26" ht="15" customHeight="1" x14ac:dyDescent="0.25">
      <c r="A2444" s="55">
        <f>+'INFO ENEL'!A2432</f>
        <v>2427</v>
      </c>
      <c r="B2444" s="121" t="str">
        <f>+INDEX($B$8:$B$15,MATCH(L2444,$L$8:$L$15,0))</f>
        <v>SICODI</v>
      </c>
      <c r="C2444" s="56" t="str">
        <f>+'INFO ENEL'!B2432</f>
        <v>Lima</v>
      </c>
      <c r="D2444" s="56" t="str">
        <f>+'INFO ENEL'!D2432</f>
        <v>HUARAL (LIMA)</v>
      </c>
      <c r="E2444" s="56" t="str">
        <f>+'INFO ENEL'!D2432</f>
        <v>HUARAL (LIMA)</v>
      </c>
      <c r="F2444" s="50">
        <f>+'INFO ENEL'!E2432</f>
        <v>0</v>
      </c>
      <c r="G2444" s="56" t="str">
        <f>+'INFO ENEL'!L2432</f>
        <v>BT</v>
      </c>
      <c r="H2444" s="57">
        <f>+'INFO ENEL'!M2432</f>
        <v>27.6</v>
      </c>
      <c r="I2444" s="56">
        <f>+'INFO ENEL'!N2432</f>
        <v>8</v>
      </c>
      <c r="J2444" s="56" t="str">
        <f>+'INFO ENEL'!O2432</f>
        <v>Poste</v>
      </c>
      <c r="K2444" s="56" t="str">
        <f>+'INFO ENEL'!P2432</f>
        <v>Concreto</v>
      </c>
      <c r="L2444" s="56" t="str">
        <f>+'INFO ENEL'!Q2432</f>
        <v>PPC35</v>
      </c>
      <c r="M2444" s="55" t="str">
        <f>+IF(ISERROR(INDEX('Estructuras de Acero y Concreto'!$C$6:$C$577,MATCH(L2444,'Estructuras de Acero y Concreto'!$D$6:$D$577,0)))=FALSE,INDEX('Estructuras de Acero y Concreto'!$C$6:$C$577,MATCH(L2444,'Estructuras de Acero y Concreto'!$D$6:$D$577,0)),IF(ISERROR(INDEX('Estructuras de Madera'!$C$5:$C$122,MATCH(L2444,'Estructuras de Madera'!$D$5:$D$122,0)))=FALSE,INDEX('Estructuras de Madera'!$C$5:$C$122,MATCH(L2444,'Estructuras de Madera'!$D$5:$D$122,0)),INDEX(SICODI!$G$3:$G$2404,MATCH(L2444,SICODI!$G$3:$G$2404,0))))</f>
        <v>PPC35</v>
      </c>
      <c r="N2444" s="121" t="str">
        <f>+IF(ISERROR(VLOOKUP(M2444,'Resumen de precios LLTT'!$C$17:$D$3071,2,FALSE))=FALSE,VLOOKUP(M2444,'Resumen de precios LLTT'!$C$17:$D$3071,2,FALSE),VLOOKUP(M2444,SICODI!$G$3:$J$2404,2,FALSE))</f>
        <v>POSTE DE CONCRETO ARMADO PARA A. P.  8/200/120/240</v>
      </c>
      <c r="O2444" s="58">
        <f>+IF(ISERROR(VLOOKUP(M2444,'Resumen de precios LLTT'!$C$17:$G$3071,5,FALSE))=FALSE,VLOOKUP(M2444,'Resumen de precios LLTT'!$C$17:$G$3071,5,FALSE),VLOOKUP(M2444,SICODI!$G$3:$J$2404,4,FALSE))</f>
        <v>136.80000000000001</v>
      </c>
      <c r="P2444" s="16">
        <f t="shared" si="348"/>
        <v>0.77</v>
      </c>
      <c r="Q2444" s="78">
        <f t="shared" si="349"/>
        <v>242.13600000000002</v>
      </c>
      <c r="R2444" s="56">
        <v>0</v>
      </c>
      <c r="S2444" s="16">
        <f t="shared" si="350"/>
        <v>7.2000000000000008E-2</v>
      </c>
      <c r="T2444" s="79">
        <f t="shared" si="351"/>
        <v>1.4528160000000003</v>
      </c>
      <c r="U2444" s="80">
        <f t="shared" si="352"/>
        <v>0.2</v>
      </c>
      <c r="V2444" s="81">
        <f t="shared" si="353"/>
        <v>0.29056320000000008</v>
      </c>
      <c r="W2444" s="79">
        <f t="shared" si="354"/>
        <v>9.7773431346403303E-2</v>
      </c>
      <c r="X2444" s="60">
        <f t="shared" si="346"/>
        <v>0.1</v>
      </c>
      <c r="Y2444" s="56">
        <f>+'INFO ENEL'!R2432</f>
        <v>3</v>
      </c>
      <c r="Z2444" s="59">
        <f t="shared" si="347"/>
        <v>0.30000000000000004</v>
      </c>
    </row>
    <row r="2445" spans="1:26" ht="15" customHeight="1" x14ac:dyDescent="0.25">
      <c r="A2445" s="55">
        <f>+'INFO ENEL'!A2433</f>
        <v>2428</v>
      </c>
      <c r="B2445" s="121" t="str">
        <f>+INDEX($B$8:$B$15,MATCH(L2445,$L$8:$L$15,0))</f>
        <v>SICODI</v>
      </c>
      <c r="C2445" s="56" t="str">
        <f>+'INFO ENEL'!B2433</f>
        <v>Lima</v>
      </c>
      <c r="D2445" s="56" t="str">
        <f>+'INFO ENEL'!D2433</f>
        <v>HUARAL (LIMA)</v>
      </c>
      <c r="E2445" s="56" t="str">
        <f>+'INFO ENEL'!D2433</f>
        <v>HUARAL (LIMA)</v>
      </c>
      <c r="F2445" s="50">
        <f>+'INFO ENEL'!E2433</f>
        <v>0</v>
      </c>
      <c r="G2445" s="56" t="str">
        <f>+'INFO ENEL'!L2433</f>
        <v>BT</v>
      </c>
      <c r="H2445" s="57">
        <f>+'INFO ENEL'!M2433</f>
        <v>29.43</v>
      </c>
      <c r="I2445" s="56">
        <f>+'INFO ENEL'!N2433</f>
        <v>8</v>
      </c>
      <c r="J2445" s="56" t="str">
        <f>+'INFO ENEL'!O2433</f>
        <v>Poste</v>
      </c>
      <c r="K2445" s="56" t="str">
        <f>+'INFO ENEL'!P2433</f>
        <v>Concreto</v>
      </c>
      <c r="L2445" s="56" t="str">
        <f>+'INFO ENEL'!Q2433</f>
        <v>PPC35</v>
      </c>
      <c r="M2445" s="55" t="str">
        <f>+IF(ISERROR(INDEX('Estructuras de Acero y Concreto'!$C$6:$C$577,MATCH(L2445,'Estructuras de Acero y Concreto'!$D$6:$D$577,0)))=FALSE,INDEX('Estructuras de Acero y Concreto'!$C$6:$C$577,MATCH(L2445,'Estructuras de Acero y Concreto'!$D$6:$D$577,0)),IF(ISERROR(INDEX('Estructuras de Madera'!$C$5:$C$122,MATCH(L2445,'Estructuras de Madera'!$D$5:$D$122,0)))=FALSE,INDEX('Estructuras de Madera'!$C$5:$C$122,MATCH(L2445,'Estructuras de Madera'!$D$5:$D$122,0)),INDEX(SICODI!$G$3:$G$2404,MATCH(L2445,SICODI!$G$3:$G$2404,0))))</f>
        <v>PPC35</v>
      </c>
      <c r="N2445" s="121" t="str">
        <f>+IF(ISERROR(VLOOKUP(M2445,'Resumen de precios LLTT'!$C$17:$D$3071,2,FALSE))=FALSE,VLOOKUP(M2445,'Resumen de precios LLTT'!$C$17:$D$3071,2,FALSE),VLOOKUP(M2445,SICODI!$G$3:$J$2404,2,FALSE))</f>
        <v>POSTE DE CONCRETO ARMADO PARA A. P.  8/200/120/240</v>
      </c>
      <c r="O2445" s="58">
        <f>+IF(ISERROR(VLOOKUP(M2445,'Resumen de precios LLTT'!$C$17:$G$3071,5,FALSE))=FALSE,VLOOKUP(M2445,'Resumen de precios LLTT'!$C$17:$G$3071,5,FALSE),VLOOKUP(M2445,SICODI!$G$3:$J$2404,4,FALSE))</f>
        <v>136.80000000000001</v>
      </c>
      <c r="P2445" s="16">
        <f t="shared" si="348"/>
        <v>0.77</v>
      </c>
      <c r="Q2445" s="78">
        <f t="shared" si="349"/>
        <v>242.13600000000002</v>
      </c>
      <c r="R2445" s="56">
        <v>0</v>
      </c>
      <c r="S2445" s="16">
        <f t="shared" si="350"/>
        <v>7.2000000000000008E-2</v>
      </c>
      <c r="T2445" s="79">
        <f t="shared" si="351"/>
        <v>1.4528160000000003</v>
      </c>
      <c r="U2445" s="80">
        <f t="shared" si="352"/>
        <v>0.2</v>
      </c>
      <c r="V2445" s="81">
        <f t="shared" si="353"/>
        <v>0.29056320000000008</v>
      </c>
      <c r="W2445" s="79">
        <f t="shared" si="354"/>
        <v>9.7773431346403303E-2</v>
      </c>
      <c r="X2445" s="60">
        <f t="shared" si="346"/>
        <v>0.1</v>
      </c>
      <c r="Y2445" s="56">
        <f>+'INFO ENEL'!R2433</f>
        <v>3</v>
      </c>
      <c r="Z2445" s="59">
        <f t="shared" si="347"/>
        <v>0.30000000000000004</v>
      </c>
    </row>
    <row r="2446" spans="1:26" ht="15" customHeight="1" x14ac:dyDescent="0.25">
      <c r="A2446" s="55">
        <f>+'INFO ENEL'!A2434</f>
        <v>2429</v>
      </c>
      <c r="B2446" s="121" t="str">
        <f>+INDEX($B$8:$B$15,MATCH(L2446,$L$8:$L$15,0))</f>
        <v>SICODI</v>
      </c>
      <c r="C2446" s="56" t="str">
        <f>+'INFO ENEL'!B2434</f>
        <v>Lima</v>
      </c>
      <c r="D2446" s="56" t="str">
        <f>+'INFO ENEL'!D2434</f>
        <v>HUARAL (LIMA)</v>
      </c>
      <c r="E2446" s="56" t="str">
        <f>+'INFO ENEL'!D2434</f>
        <v>HUARAL (LIMA)</v>
      </c>
      <c r="F2446" s="50">
        <f>+'INFO ENEL'!E2434</f>
        <v>0</v>
      </c>
      <c r="G2446" s="56" t="str">
        <f>+'INFO ENEL'!L2434</f>
        <v>BT</v>
      </c>
      <c r="H2446" s="57">
        <f>+'INFO ENEL'!M2434</f>
        <v>35.479999999999897</v>
      </c>
      <c r="I2446" s="56">
        <f>+'INFO ENEL'!N2434</f>
        <v>8</v>
      </c>
      <c r="J2446" s="56" t="str">
        <f>+'INFO ENEL'!O2434</f>
        <v>Poste</v>
      </c>
      <c r="K2446" s="56" t="str">
        <f>+'INFO ENEL'!P2434</f>
        <v>Concreto</v>
      </c>
      <c r="L2446" s="56" t="str">
        <f>+'INFO ENEL'!Q2434</f>
        <v>PPC35</v>
      </c>
      <c r="M2446" s="55" t="str">
        <f>+IF(ISERROR(INDEX('Estructuras de Acero y Concreto'!$C$6:$C$577,MATCH(L2446,'Estructuras de Acero y Concreto'!$D$6:$D$577,0)))=FALSE,INDEX('Estructuras de Acero y Concreto'!$C$6:$C$577,MATCH(L2446,'Estructuras de Acero y Concreto'!$D$6:$D$577,0)),IF(ISERROR(INDEX('Estructuras de Madera'!$C$5:$C$122,MATCH(L2446,'Estructuras de Madera'!$D$5:$D$122,0)))=FALSE,INDEX('Estructuras de Madera'!$C$5:$C$122,MATCH(L2446,'Estructuras de Madera'!$D$5:$D$122,0)),INDEX(SICODI!$G$3:$G$2404,MATCH(L2446,SICODI!$G$3:$G$2404,0))))</f>
        <v>PPC35</v>
      </c>
      <c r="N2446" s="121" t="str">
        <f>+IF(ISERROR(VLOOKUP(M2446,'Resumen de precios LLTT'!$C$17:$D$3071,2,FALSE))=FALSE,VLOOKUP(M2446,'Resumen de precios LLTT'!$C$17:$D$3071,2,FALSE),VLOOKUP(M2446,SICODI!$G$3:$J$2404,2,FALSE))</f>
        <v>POSTE DE CONCRETO ARMADO PARA A. P.  8/200/120/240</v>
      </c>
      <c r="O2446" s="58">
        <f>+IF(ISERROR(VLOOKUP(M2446,'Resumen de precios LLTT'!$C$17:$G$3071,5,FALSE))=FALSE,VLOOKUP(M2446,'Resumen de precios LLTT'!$C$17:$G$3071,5,FALSE),VLOOKUP(M2446,SICODI!$G$3:$J$2404,4,FALSE))</f>
        <v>136.80000000000001</v>
      </c>
      <c r="P2446" s="16">
        <f t="shared" si="348"/>
        <v>0.77</v>
      </c>
      <c r="Q2446" s="78">
        <f t="shared" si="349"/>
        <v>242.13600000000002</v>
      </c>
      <c r="R2446" s="56">
        <v>0</v>
      </c>
      <c r="S2446" s="16">
        <f t="shared" si="350"/>
        <v>7.2000000000000008E-2</v>
      </c>
      <c r="T2446" s="79">
        <f t="shared" si="351"/>
        <v>1.4528160000000003</v>
      </c>
      <c r="U2446" s="80">
        <f t="shared" si="352"/>
        <v>0.2</v>
      </c>
      <c r="V2446" s="81">
        <f t="shared" si="353"/>
        <v>0.29056320000000008</v>
      </c>
      <c r="W2446" s="79">
        <f t="shared" si="354"/>
        <v>9.7773431346403303E-2</v>
      </c>
      <c r="X2446" s="60">
        <f t="shared" si="346"/>
        <v>0.1</v>
      </c>
      <c r="Y2446" s="56">
        <f>+'INFO ENEL'!R2434</f>
        <v>3</v>
      </c>
      <c r="Z2446" s="59">
        <f t="shared" si="347"/>
        <v>0.30000000000000004</v>
      </c>
    </row>
    <row r="2447" spans="1:26" ht="15" customHeight="1" x14ac:dyDescent="0.25">
      <c r="A2447" s="55">
        <f>+'INFO ENEL'!A2435</f>
        <v>2430</v>
      </c>
      <c r="B2447" s="121" t="str">
        <f>+INDEX($B$8:$B$15,MATCH(L2447,$L$8:$L$15,0))</f>
        <v>SICODI</v>
      </c>
      <c r="C2447" s="56" t="str">
        <f>+'INFO ENEL'!B2435</f>
        <v>Lima</v>
      </c>
      <c r="D2447" s="56" t="str">
        <f>+'INFO ENEL'!D2435</f>
        <v>HUARAL (LIMA)</v>
      </c>
      <c r="E2447" s="56" t="str">
        <f>+'INFO ENEL'!D2435</f>
        <v>HUARAL (LIMA)</v>
      </c>
      <c r="F2447" s="50">
        <f>+'INFO ENEL'!E2435</f>
        <v>0</v>
      </c>
      <c r="G2447" s="56" t="str">
        <f>+'INFO ENEL'!L2435</f>
        <v>BT</v>
      </c>
      <c r="H2447" s="57">
        <f>+'INFO ENEL'!M2435</f>
        <v>24.34</v>
      </c>
      <c r="I2447" s="56">
        <f>+'INFO ENEL'!N2435</f>
        <v>8</v>
      </c>
      <c r="J2447" s="56" t="str">
        <f>+'INFO ENEL'!O2435</f>
        <v>Poste</v>
      </c>
      <c r="K2447" s="56" t="str">
        <f>+'INFO ENEL'!P2435</f>
        <v>Concreto</v>
      </c>
      <c r="L2447" s="56" t="str">
        <f>+'INFO ENEL'!Q2435</f>
        <v>PPC35</v>
      </c>
      <c r="M2447" s="55" t="str">
        <f>+IF(ISERROR(INDEX('Estructuras de Acero y Concreto'!$C$6:$C$577,MATCH(L2447,'Estructuras de Acero y Concreto'!$D$6:$D$577,0)))=FALSE,INDEX('Estructuras de Acero y Concreto'!$C$6:$C$577,MATCH(L2447,'Estructuras de Acero y Concreto'!$D$6:$D$577,0)),IF(ISERROR(INDEX('Estructuras de Madera'!$C$5:$C$122,MATCH(L2447,'Estructuras de Madera'!$D$5:$D$122,0)))=FALSE,INDEX('Estructuras de Madera'!$C$5:$C$122,MATCH(L2447,'Estructuras de Madera'!$D$5:$D$122,0)),INDEX(SICODI!$G$3:$G$2404,MATCH(L2447,SICODI!$G$3:$G$2404,0))))</f>
        <v>PPC35</v>
      </c>
      <c r="N2447" s="121" t="str">
        <f>+IF(ISERROR(VLOOKUP(M2447,'Resumen de precios LLTT'!$C$17:$D$3071,2,FALSE))=FALSE,VLOOKUP(M2447,'Resumen de precios LLTT'!$C$17:$D$3071,2,FALSE),VLOOKUP(M2447,SICODI!$G$3:$J$2404,2,FALSE))</f>
        <v>POSTE DE CONCRETO ARMADO PARA A. P.  8/200/120/240</v>
      </c>
      <c r="O2447" s="58">
        <f>+IF(ISERROR(VLOOKUP(M2447,'Resumen de precios LLTT'!$C$17:$G$3071,5,FALSE))=FALSE,VLOOKUP(M2447,'Resumen de precios LLTT'!$C$17:$G$3071,5,FALSE),VLOOKUP(M2447,SICODI!$G$3:$J$2404,4,FALSE))</f>
        <v>136.80000000000001</v>
      </c>
      <c r="P2447" s="16">
        <f t="shared" si="348"/>
        <v>0.77</v>
      </c>
      <c r="Q2447" s="78">
        <f t="shared" si="349"/>
        <v>242.13600000000002</v>
      </c>
      <c r="R2447" s="56">
        <v>0</v>
      </c>
      <c r="S2447" s="16">
        <f t="shared" si="350"/>
        <v>7.2000000000000008E-2</v>
      </c>
      <c r="T2447" s="79">
        <f t="shared" si="351"/>
        <v>1.4528160000000003</v>
      </c>
      <c r="U2447" s="80">
        <f t="shared" si="352"/>
        <v>0.2</v>
      </c>
      <c r="V2447" s="81">
        <f t="shared" si="353"/>
        <v>0.29056320000000008</v>
      </c>
      <c r="W2447" s="79">
        <f t="shared" si="354"/>
        <v>9.7773431346403303E-2</v>
      </c>
      <c r="X2447" s="60">
        <f t="shared" si="346"/>
        <v>0.1</v>
      </c>
      <c r="Y2447" s="56">
        <f>+'INFO ENEL'!R2435</f>
        <v>3</v>
      </c>
      <c r="Z2447" s="59">
        <f t="shared" si="347"/>
        <v>0.30000000000000004</v>
      </c>
    </row>
    <row r="2448" spans="1:26" ht="15" customHeight="1" x14ac:dyDescent="0.25">
      <c r="A2448" s="55">
        <f>+'INFO ENEL'!A2436</f>
        <v>2431</v>
      </c>
      <c r="B2448" s="121" t="str">
        <f>+INDEX($B$8:$B$15,MATCH(L2448,$L$8:$L$15,0))</f>
        <v>SICODI</v>
      </c>
      <c r="C2448" s="56" t="str">
        <f>+'INFO ENEL'!B2436</f>
        <v>Lima</v>
      </c>
      <c r="D2448" s="56" t="str">
        <f>+'INFO ENEL'!D2436</f>
        <v>HUARAL (LIMA)</v>
      </c>
      <c r="E2448" s="56" t="str">
        <f>+'INFO ENEL'!D2436</f>
        <v>HUARAL (LIMA)</v>
      </c>
      <c r="F2448" s="50">
        <f>+'INFO ENEL'!E2436</f>
        <v>0</v>
      </c>
      <c r="G2448" s="56" t="str">
        <f>+'INFO ENEL'!L2436</f>
        <v>BT</v>
      </c>
      <c r="H2448" s="57">
        <f>+'INFO ENEL'!M2436</f>
        <v>27.68</v>
      </c>
      <c r="I2448" s="56">
        <f>+'INFO ENEL'!N2436</f>
        <v>8</v>
      </c>
      <c r="J2448" s="56" t="str">
        <f>+'INFO ENEL'!O2436</f>
        <v>Poste</v>
      </c>
      <c r="K2448" s="56" t="str">
        <f>+'INFO ENEL'!P2436</f>
        <v>Concreto</v>
      </c>
      <c r="L2448" s="56" t="str">
        <f>+'INFO ENEL'!Q2436</f>
        <v>PPC35</v>
      </c>
      <c r="M2448" s="55" t="str">
        <f>+IF(ISERROR(INDEX('Estructuras de Acero y Concreto'!$C$6:$C$577,MATCH(L2448,'Estructuras de Acero y Concreto'!$D$6:$D$577,0)))=FALSE,INDEX('Estructuras de Acero y Concreto'!$C$6:$C$577,MATCH(L2448,'Estructuras de Acero y Concreto'!$D$6:$D$577,0)),IF(ISERROR(INDEX('Estructuras de Madera'!$C$5:$C$122,MATCH(L2448,'Estructuras de Madera'!$D$5:$D$122,0)))=FALSE,INDEX('Estructuras de Madera'!$C$5:$C$122,MATCH(L2448,'Estructuras de Madera'!$D$5:$D$122,0)),INDEX(SICODI!$G$3:$G$2404,MATCH(L2448,SICODI!$G$3:$G$2404,0))))</f>
        <v>PPC35</v>
      </c>
      <c r="N2448" s="121" t="str">
        <f>+IF(ISERROR(VLOOKUP(M2448,'Resumen de precios LLTT'!$C$17:$D$3071,2,FALSE))=FALSE,VLOOKUP(M2448,'Resumen de precios LLTT'!$C$17:$D$3071,2,FALSE),VLOOKUP(M2448,SICODI!$G$3:$J$2404,2,FALSE))</f>
        <v>POSTE DE CONCRETO ARMADO PARA A. P.  8/200/120/240</v>
      </c>
      <c r="O2448" s="58">
        <f>+IF(ISERROR(VLOOKUP(M2448,'Resumen de precios LLTT'!$C$17:$G$3071,5,FALSE))=FALSE,VLOOKUP(M2448,'Resumen de precios LLTT'!$C$17:$G$3071,5,FALSE),VLOOKUP(M2448,SICODI!$G$3:$J$2404,4,FALSE))</f>
        <v>136.80000000000001</v>
      </c>
      <c r="P2448" s="16">
        <f t="shared" si="348"/>
        <v>0.77</v>
      </c>
      <c r="Q2448" s="78">
        <f t="shared" si="349"/>
        <v>242.13600000000002</v>
      </c>
      <c r="R2448" s="56">
        <v>0</v>
      </c>
      <c r="S2448" s="16">
        <f t="shared" si="350"/>
        <v>7.2000000000000008E-2</v>
      </c>
      <c r="T2448" s="79">
        <f t="shared" si="351"/>
        <v>1.4528160000000003</v>
      </c>
      <c r="U2448" s="80">
        <f t="shared" si="352"/>
        <v>0.2</v>
      </c>
      <c r="V2448" s="81">
        <f t="shared" si="353"/>
        <v>0.29056320000000008</v>
      </c>
      <c r="W2448" s="79">
        <f t="shared" si="354"/>
        <v>9.7773431346403303E-2</v>
      </c>
      <c r="X2448" s="60">
        <f t="shared" si="346"/>
        <v>0.1</v>
      </c>
      <c r="Y2448" s="56">
        <f>+'INFO ENEL'!R2436</f>
        <v>3</v>
      </c>
      <c r="Z2448" s="59">
        <f t="shared" si="347"/>
        <v>0.30000000000000004</v>
      </c>
    </row>
    <row r="2449" spans="1:26" ht="15" customHeight="1" x14ac:dyDescent="0.25">
      <c r="A2449" s="55">
        <f>+'INFO ENEL'!A2437</f>
        <v>2432</v>
      </c>
      <c r="B2449" s="121" t="str">
        <f>+INDEX($B$8:$B$15,MATCH(L2449,$L$8:$L$15,0))</f>
        <v>SICODI</v>
      </c>
      <c r="C2449" s="56" t="str">
        <f>+'INFO ENEL'!B2437</f>
        <v>Lima</v>
      </c>
      <c r="D2449" s="56" t="str">
        <f>+'INFO ENEL'!D2437</f>
        <v>HUARAL (LIMA)</v>
      </c>
      <c r="E2449" s="56" t="str">
        <f>+'INFO ENEL'!D2437</f>
        <v>HUARAL (LIMA)</v>
      </c>
      <c r="F2449" s="50">
        <f>+'INFO ENEL'!E2437</f>
        <v>0</v>
      </c>
      <c r="G2449" s="56" t="str">
        <f>+'INFO ENEL'!L2437</f>
        <v>BT</v>
      </c>
      <c r="H2449" s="57">
        <f>+'INFO ENEL'!M2437</f>
        <v>30.24</v>
      </c>
      <c r="I2449" s="56">
        <f>+'INFO ENEL'!N2437</f>
        <v>8</v>
      </c>
      <c r="J2449" s="56" t="str">
        <f>+'INFO ENEL'!O2437</f>
        <v>Poste</v>
      </c>
      <c r="K2449" s="56" t="str">
        <f>+'INFO ENEL'!P2437</f>
        <v>Concreto</v>
      </c>
      <c r="L2449" s="56" t="str">
        <f>+'INFO ENEL'!Q2437</f>
        <v>PPC35</v>
      </c>
      <c r="M2449" s="55" t="str">
        <f>+IF(ISERROR(INDEX('Estructuras de Acero y Concreto'!$C$6:$C$577,MATCH(L2449,'Estructuras de Acero y Concreto'!$D$6:$D$577,0)))=FALSE,INDEX('Estructuras de Acero y Concreto'!$C$6:$C$577,MATCH(L2449,'Estructuras de Acero y Concreto'!$D$6:$D$577,0)),IF(ISERROR(INDEX('Estructuras de Madera'!$C$5:$C$122,MATCH(L2449,'Estructuras de Madera'!$D$5:$D$122,0)))=FALSE,INDEX('Estructuras de Madera'!$C$5:$C$122,MATCH(L2449,'Estructuras de Madera'!$D$5:$D$122,0)),INDEX(SICODI!$G$3:$G$2404,MATCH(L2449,SICODI!$G$3:$G$2404,0))))</f>
        <v>PPC35</v>
      </c>
      <c r="N2449" s="121" t="str">
        <f>+IF(ISERROR(VLOOKUP(M2449,'Resumen de precios LLTT'!$C$17:$D$3071,2,FALSE))=FALSE,VLOOKUP(M2449,'Resumen de precios LLTT'!$C$17:$D$3071,2,FALSE),VLOOKUP(M2449,SICODI!$G$3:$J$2404,2,FALSE))</f>
        <v>POSTE DE CONCRETO ARMADO PARA A. P.  8/200/120/240</v>
      </c>
      <c r="O2449" s="58">
        <f>+IF(ISERROR(VLOOKUP(M2449,'Resumen de precios LLTT'!$C$17:$G$3071,5,FALSE))=FALSE,VLOOKUP(M2449,'Resumen de precios LLTT'!$C$17:$G$3071,5,FALSE),VLOOKUP(M2449,SICODI!$G$3:$J$2404,4,FALSE))</f>
        <v>136.80000000000001</v>
      </c>
      <c r="P2449" s="16">
        <f t="shared" si="348"/>
        <v>0.77</v>
      </c>
      <c r="Q2449" s="78">
        <f t="shared" si="349"/>
        <v>242.13600000000002</v>
      </c>
      <c r="R2449" s="56">
        <v>0</v>
      </c>
      <c r="S2449" s="16">
        <f t="shared" si="350"/>
        <v>7.2000000000000008E-2</v>
      </c>
      <c r="T2449" s="79">
        <f t="shared" si="351"/>
        <v>1.4528160000000003</v>
      </c>
      <c r="U2449" s="80">
        <f t="shared" si="352"/>
        <v>0.2</v>
      </c>
      <c r="V2449" s="81">
        <f t="shared" si="353"/>
        <v>0.29056320000000008</v>
      </c>
      <c r="W2449" s="79">
        <f t="shared" si="354"/>
        <v>9.7773431346403303E-2</v>
      </c>
      <c r="X2449" s="60">
        <f t="shared" si="346"/>
        <v>0.1</v>
      </c>
      <c r="Y2449" s="56">
        <f>+'INFO ENEL'!R2437</f>
        <v>3</v>
      </c>
      <c r="Z2449" s="59">
        <f t="shared" si="347"/>
        <v>0.30000000000000004</v>
      </c>
    </row>
    <row r="2450" spans="1:26" ht="15" customHeight="1" x14ac:dyDescent="0.25">
      <c r="A2450" s="55">
        <f>+'INFO ENEL'!A2438</f>
        <v>2433</v>
      </c>
      <c r="B2450" s="121" t="str">
        <f>+INDEX($B$8:$B$15,MATCH(L2450,$L$8:$L$15,0))</f>
        <v>SICODI</v>
      </c>
      <c r="C2450" s="56" t="str">
        <f>+'INFO ENEL'!B2438</f>
        <v>Lima</v>
      </c>
      <c r="D2450" s="56" t="str">
        <f>+'INFO ENEL'!D2438</f>
        <v>HUARAL (LIMA)</v>
      </c>
      <c r="E2450" s="56" t="str">
        <f>+'INFO ENEL'!D2438</f>
        <v>HUARAL (LIMA)</v>
      </c>
      <c r="F2450" s="50">
        <f>+'INFO ENEL'!E2438</f>
        <v>0</v>
      </c>
      <c r="G2450" s="56" t="str">
        <f>+'INFO ENEL'!L2438</f>
        <v>BT</v>
      </c>
      <c r="H2450" s="57">
        <f>+'INFO ENEL'!M2438</f>
        <v>29.46</v>
      </c>
      <c r="I2450" s="56">
        <f>+'INFO ENEL'!N2438</f>
        <v>8</v>
      </c>
      <c r="J2450" s="56" t="str">
        <f>+'INFO ENEL'!O2438</f>
        <v>Poste</v>
      </c>
      <c r="K2450" s="56" t="str">
        <f>+'INFO ENEL'!P2438</f>
        <v>Concreto</v>
      </c>
      <c r="L2450" s="56" t="str">
        <f>+'INFO ENEL'!Q2438</f>
        <v>PPC35</v>
      </c>
      <c r="M2450" s="55" t="str">
        <f>+IF(ISERROR(INDEX('Estructuras de Acero y Concreto'!$C$6:$C$577,MATCH(L2450,'Estructuras de Acero y Concreto'!$D$6:$D$577,0)))=FALSE,INDEX('Estructuras de Acero y Concreto'!$C$6:$C$577,MATCH(L2450,'Estructuras de Acero y Concreto'!$D$6:$D$577,0)),IF(ISERROR(INDEX('Estructuras de Madera'!$C$5:$C$122,MATCH(L2450,'Estructuras de Madera'!$D$5:$D$122,0)))=FALSE,INDEX('Estructuras de Madera'!$C$5:$C$122,MATCH(L2450,'Estructuras de Madera'!$D$5:$D$122,0)),INDEX(SICODI!$G$3:$G$2404,MATCH(L2450,SICODI!$G$3:$G$2404,0))))</f>
        <v>PPC35</v>
      </c>
      <c r="N2450" s="121" t="str">
        <f>+IF(ISERROR(VLOOKUP(M2450,'Resumen de precios LLTT'!$C$17:$D$3071,2,FALSE))=FALSE,VLOOKUP(M2450,'Resumen de precios LLTT'!$C$17:$D$3071,2,FALSE),VLOOKUP(M2450,SICODI!$G$3:$J$2404,2,FALSE))</f>
        <v>POSTE DE CONCRETO ARMADO PARA A. P.  8/200/120/240</v>
      </c>
      <c r="O2450" s="58">
        <f>+IF(ISERROR(VLOOKUP(M2450,'Resumen de precios LLTT'!$C$17:$G$3071,5,FALSE))=FALSE,VLOOKUP(M2450,'Resumen de precios LLTT'!$C$17:$G$3071,5,FALSE),VLOOKUP(M2450,SICODI!$G$3:$J$2404,4,FALSE))</f>
        <v>136.80000000000001</v>
      </c>
      <c r="P2450" s="16">
        <f t="shared" si="348"/>
        <v>0.77</v>
      </c>
      <c r="Q2450" s="78">
        <f t="shared" si="349"/>
        <v>242.13600000000002</v>
      </c>
      <c r="R2450" s="56">
        <v>0</v>
      </c>
      <c r="S2450" s="16">
        <f t="shared" si="350"/>
        <v>7.2000000000000008E-2</v>
      </c>
      <c r="T2450" s="79">
        <f t="shared" si="351"/>
        <v>1.4528160000000003</v>
      </c>
      <c r="U2450" s="80">
        <f t="shared" si="352"/>
        <v>0.2</v>
      </c>
      <c r="V2450" s="81">
        <f t="shared" si="353"/>
        <v>0.29056320000000008</v>
      </c>
      <c r="W2450" s="79">
        <f t="shared" si="354"/>
        <v>9.7773431346403303E-2</v>
      </c>
      <c r="X2450" s="60">
        <f t="shared" ref="X2450:X2513" si="355">ROUND(W2450,1)</f>
        <v>0.1</v>
      </c>
      <c r="Y2450" s="56">
        <f>+'INFO ENEL'!R2438</f>
        <v>3</v>
      </c>
      <c r="Z2450" s="59">
        <f t="shared" si="347"/>
        <v>0.30000000000000004</v>
      </c>
    </row>
    <row r="2451" spans="1:26" ht="15" customHeight="1" x14ac:dyDescent="0.25">
      <c r="A2451" s="55">
        <f>+'INFO ENEL'!A2439</f>
        <v>2434</v>
      </c>
      <c r="B2451" s="121" t="str">
        <f>+INDEX($B$8:$B$15,MATCH(L2451,$L$8:$L$15,0))</f>
        <v>SICODI</v>
      </c>
      <c r="C2451" s="56" t="str">
        <f>+'INFO ENEL'!B2439</f>
        <v>Lima</v>
      </c>
      <c r="D2451" s="56" t="str">
        <f>+'INFO ENEL'!D2439</f>
        <v>HUARAL (LIMA)</v>
      </c>
      <c r="E2451" s="56" t="str">
        <f>+'INFO ENEL'!D2439</f>
        <v>HUARAL (LIMA)</v>
      </c>
      <c r="F2451" s="50">
        <f>+'INFO ENEL'!E2439</f>
        <v>0</v>
      </c>
      <c r="G2451" s="56" t="str">
        <f>+'INFO ENEL'!L2439</f>
        <v>BT</v>
      </c>
      <c r="H2451" s="57">
        <f>+'INFO ENEL'!M2439</f>
        <v>43.55</v>
      </c>
      <c r="I2451" s="56">
        <f>+'INFO ENEL'!N2439</f>
        <v>9</v>
      </c>
      <c r="J2451" s="56" t="str">
        <f>+'INFO ENEL'!O2439</f>
        <v>Poste</v>
      </c>
      <c r="K2451" s="56" t="str">
        <f>+'INFO ENEL'!P2439</f>
        <v>Concreto</v>
      </c>
      <c r="L2451" s="56" t="str">
        <f>+'INFO ENEL'!Q2439</f>
        <v>PPC38</v>
      </c>
      <c r="M2451" s="55" t="str">
        <f>+IF(ISERROR(INDEX('Estructuras de Acero y Concreto'!$C$6:$C$577,MATCH(L2451,'Estructuras de Acero y Concreto'!$D$6:$D$577,0)))=FALSE,INDEX('Estructuras de Acero y Concreto'!$C$6:$C$577,MATCH(L2451,'Estructuras de Acero y Concreto'!$D$6:$D$577,0)),IF(ISERROR(INDEX('Estructuras de Madera'!$C$5:$C$122,MATCH(L2451,'Estructuras de Madera'!$D$5:$D$122,0)))=FALSE,INDEX('Estructuras de Madera'!$C$5:$C$122,MATCH(L2451,'Estructuras de Madera'!$D$5:$D$122,0)),INDEX(SICODI!$G$3:$G$2404,MATCH(L2451,SICODI!$G$3:$G$2404,0))))</f>
        <v>PPC38</v>
      </c>
      <c r="N2451" s="121" t="str">
        <f>+IF(ISERROR(VLOOKUP(M2451,'Resumen de precios LLTT'!$C$17:$D$3071,2,FALSE))=FALSE,VLOOKUP(M2451,'Resumen de precios LLTT'!$C$17:$D$3071,2,FALSE),VLOOKUP(M2451,SICODI!$G$3:$J$2404,2,FALSE))</f>
        <v>POSTE DE CONCRETO ARMADO PARA A. P.  9/200/120/245</v>
      </c>
      <c r="O2451" s="58">
        <f>+IF(ISERROR(VLOOKUP(M2451,'Resumen de precios LLTT'!$C$17:$G$3071,5,FALSE))=FALSE,VLOOKUP(M2451,'Resumen de precios LLTT'!$C$17:$G$3071,5,FALSE),VLOOKUP(M2451,SICODI!$G$3:$J$2404,4,FALSE))</f>
        <v>159.16999999999999</v>
      </c>
      <c r="P2451" s="16">
        <f t="shared" si="348"/>
        <v>0.77</v>
      </c>
      <c r="Q2451" s="78">
        <f t="shared" si="349"/>
        <v>281.73089999999996</v>
      </c>
      <c r="R2451" s="56">
        <v>0</v>
      </c>
      <c r="S2451" s="16">
        <f t="shared" si="350"/>
        <v>7.2000000000000008E-2</v>
      </c>
      <c r="T2451" s="79">
        <f t="shared" si="351"/>
        <v>1.6903854</v>
      </c>
      <c r="U2451" s="80">
        <f t="shared" si="352"/>
        <v>0.2</v>
      </c>
      <c r="V2451" s="81">
        <f t="shared" si="353"/>
        <v>0.33807708000000003</v>
      </c>
      <c r="W2451" s="79">
        <f t="shared" si="354"/>
        <v>0.1137616744693495</v>
      </c>
      <c r="X2451" s="60">
        <f t="shared" si="355"/>
        <v>0.1</v>
      </c>
      <c r="Y2451" s="56">
        <f>+'INFO ENEL'!R2439</f>
        <v>4</v>
      </c>
      <c r="Z2451" s="59">
        <f t="shared" ref="Z2451:Z2514" si="356">X2451*Y2451</f>
        <v>0.4</v>
      </c>
    </row>
    <row r="2452" spans="1:26" ht="15" customHeight="1" x14ac:dyDescent="0.25">
      <c r="A2452" s="55">
        <f>+'INFO ENEL'!A2440</f>
        <v>2435</v>
      </c>
      <c r="B2452" s="121" t="str">
        <f>+INDEX($B$8:$B$15,MATCH(L2452,$L$8:$L$15,0))</f>
        <v>SICODI</v>
      </c>
      <c r="C2452" s="56" t="str">
        <f>+'INFO ENEL'!B2440</f>
        <v>Lima</v>
      </c>
      <c r="D2452" s="56" t="str">
        <f>+'INFO ENEL'!D2440</f>
        <v>HUARAL (LIMA)</v>
      </c>
      <c r="E2452" s="56" t="str">
        <f>+'INFO ENEL'!D2440</f>
        <v>HUARAL (LIMA)</v>
      </c>
      <c r="F2452" s="50">
        <f>+'INFO ENEL'!E2440</f>
        <v>0</v>
      </c>
      <c r="G2452" s="56" t="str">
        <f>+'INFO ENEL'!L2440</f>
        <v>MT</v>
      </c>
      <c r="H2452" s="57">
        <f>+'INFO ENEL'!M2440</f>
        <v>90.8</v>
      </c>
      <c r="I2452" s="56">
        <f>+'INFO ENEL'!N2440</f>
        <v>15</v>
      </c>
      <c r="J2452" s="56" t="str">
        <f>+'INFO ENEL'!O2440</f>
        <v>Poste</v>
      </c>
      <c r="K2452" s="56" t="str">
        <f>+'INFO ENEL'!P2440</f>
        <v>Concreto</v>
      </c>
      <c r="L2452" s="56" t="str">
        <f>+'INFO ENEL'!Q2440</f>
        <v>PPC24</v>
      </c>
      <c r="M2452" s="55" t="str">
        <f>+IF(ISERROR(INDEX('Estructuras de Acero y Concreto'!$C$6:$C$577,MATCH(L2452,'Estructuras de Acero y Concreto'!$D$6:$D$577,0)))=FALSE,INDEX('Estructuras de Acero y Concreto'!$C$6:$C$577,MATCH(L2452,'Estructuras de Acero y Concreto'!$D$6:$D$577,0)),IF(ISERROR(INDEX('Estructuras de Madera'!$C$5:$C$122,MATCH(L2452,'Estructuras de Madera'!$D$5:$D$122,0)))=FALSE,INDEX('Estructuras de Madera'!$C$5:$C$122,MATCH(L2452,'Estructuras de Madera'!$D$5:$D$122,0)),INDEX(SICODI!$G$3:$G$2404,MATCH(L2452,SICODI!$G$3:$G$2404,0))))</f>
        <v>PPC24</v>
      </c>
      <c r="N2452" s="121" t="str">
        <f>+IF(ISERROR(VLOOKUP(M2452,'Resumen de precios LLTT'!$C$17:$D$3071,2,FALSE))=FALSE,VLOOKUP(M2452,'Resumen de precios LLTT'!$C$17:$D$3071,2,FALSE),VLOOKUP(M2452,SICODI!$G$3:$J$2404,2,FALSE))</f>
        <v>POSTE DE CONCRETO ARMADO DE 15/400/150/375</v>
      </c>
      <c r="O2452" s="58">
        <f>+IF(ISERROR(VLOOKUP(M2452,'Resumen de precios LLTT'!$C$17:$G$3071,5,FALSE))=FALSE,VLOOKUP(M2452,'Resumen de precios LLTT'!$C$17:$G$3071,5,FALSE),VLOOKUP(M2452,SICODI!$G$3:$J$2404,4,FALSE))</f>
        <v>476.76</v>
      </c>
      <c r="P2452" s="16">
        <f t="shared" si="348"/>
        <v>0.84299999999999997</v>
      </c>
      <c r="Q2452" s="78">
        <f t="shared" si="349"/>
        <v>878.66867999999999</v>
      </c>
      <c r="R2452" s="56">
        <v>0</v>
      </c>
      <c r="S2452" s="16">
        <f t="shared" si="350"/>
        <v>0.13400000000000001</v>
      </c>
      <c r="T2452" s="79">
        <f t="shared" si="351"/>
        <v>9.8118002600000001</v>
      </c>
      <c r="U2452" s="80">
        <f t="shared" si="352"/>
        <v>0.183</v>
      </c>
      <c r="V2452" s="81">
        <f t="shared" si="353"/>
        <v>1.7955594475800001</v>
      </c>
      <c r="W2452" s="79">
        <f t="shared" si="354"/>
        <v>0.60419904645994038</v>
      </c>
      <c r="X2452" s="60">
        <f t="shared" si="355"/>
        <v>0.6</v>
      </c>
      <c r="Y2452" s="56">
        <f>+'INFO ENEL'!R2440</f>
        <v>1</v>
      </c>
      <c r="Z2452" s="59">
        <f t="shared" si="356"/>
        <v>0.6</v>
      </c>
    </row>
    <row r="2453" spans="1:26" ht="15" customHeight="1" x14ac:dyDescent="0.25">
      <c r="A2453" s="55">
        <f>+'INFO ENEL'!A2441</f>
        <v>2436</v>
      </c>
      <c r="B2453" s="121" t="str">
        <f>+INDEX($B$8:$B$15,MATCH(L2453,$L$8:$L$15,0))</f>
        <v>SICODI</v>
      </c>
      <c r="C2453" s="56" t="str">
        <f>+'INFO ENEL'!B2441</f>
        <v>Lima</v>
      </c>
      <c r="D2453" s="56" t="str">
        <f>+'INFO ENEL'!D2441</f>
        <v>HUARAL (LIMA)</v>
      </c>
      <c r="E2453" s="56" t="str">
        <f>+'INFO ENEL'!D2441</f>
        <v>HUARAL (LIMA)</v>
      </c>
      <c r="F2453" s="50">
        <f>+'INFO ENEL'!E2441</f>
        <v>0</v>
      </c>
      <c r="G2453" s="56" t="str">
        <f>+'INFO ENEL'!L2441</f>
        <v>MT</v>
      </c>
      <c r="H2453" s="57">
        <f>+'INFO ENEL'!M2441</f>
        <v>93.89</v>
      </c>
      <c r="I2453" s="56">
        <f>+'INFO ENEL'!N2441</f>
        <v>15</v>
      </c>
      <c r="J2453" s="56" t="str">
        <f>+'INFO ENEL'!O2441</f>
        <v>Poste</v>
      </c>
      <c r="K2453" s="56" t="str">
        <f>+'INFO ENEL'!P2441</f>
        <v>Concreto</v>
      </c>
      <c r="L2453" s="56" t="str">
        <f>+'INFO ENEL'!Q2441</f>
        <v>PPC24</v>
      </c>
      <c r="M2453" s="55" t="str">
        <f>+IF(ISERROR(INDEX('Estructuras de Acero y Concreto'!$C$6:$C$577,MATCH(L2453,'Estructuras de Acero y Concreto'!$D$6:$D$577,0)))=FALSE,INDEX('Estructuras de Acero y Concreto'!$C$6:$C$577,MATCH(L2453,'Estructuras de Acero y Concreto'!$D$6:$D$577,0)),IF(ISERROR(INDEX('Estructuras de Madera'!$C$5:$C$122,MATCH(L2453,'Estructuras de Madera'!$D$5:$D$122,0)))=FALSE,INDEX('Estructuras de Madera'!$C$5:$C$122,MATCH(L2453,'Estructuras de Madera'!$D$5:$D$122,0)),INDEX(SICODI!$G$3:$G$2404,MATCH(L2453,SICODI!$G$3:$G$2404,0))))</f>
        <v>PPC24</v>
      </c>
      <c r="N2453" s="121" t="str">
        <f>+IF(ISERROR(VLOOKUP(M2453,'Resumen de precios LLTT'!$C$17:$D$3071,2,FALSE))=FALSE,VLOOKUP(M2453,'Resumen de precios LLTT'!$C$17:$D$3071,2,FALSE),VLOOKUP(M2453,SICODI!$G$3:$J$2404,2,FALSE))</f>
        <v>POSTE DE CONCRETO ARMADO DE 15/400/150/375</v>
      </c>
      <c r="O2453" s="58">
        <f>+IF(ISERROR(VLOOKUP(M2453,'Resumen de precios LLTT'!$C$17:$G$3071,5,FALSE))=FALSE,VLOOKUP(M2453,'Resumen de precios LLTT'!$C$17:$G$3071,5,FALSE),VLOOKUP(M2453,SICODI!$G$3:$J$2404,4,FALSE))</f>
        <v>476.76</v>
      </c>
      <c r="P2453" s="16">
        <f t="shared" si="348"/>
        <v>0.84299999999999997</v>
      </c>
      <c r="Q2453" s="78">
        <f t="shared" si="349"/>
        <v>878.66867999999999</v>
      </c>
      <c r="R2453" s="56">
        <v>0</v>
      </c>
      <c r="S2453" s="16">
        <f t="shared" si="350"/>
        <v>0.13400000000000001</v>
      </c>
      <c r="T2453" s="79">
        <f t="shared" si="351"/>
        <v>9.8118002600000001</v>
      </c>
      <c r="U2453" s="80">
        <f t="shared" si="352"/>
        <v>0.183</v>
      </c>
      <c r="V2453" s="81">
        <f t="shared" si="353"/>
        <v>1.7955594475800001</v>
      </c>
      <c r="W2453" s="79">
        <f t="shared" si="354"/>
        <v>0.60419904645994038</v>
      </c>
      <c r="X2453" s="60">
        <f t="shared" si="355"/>
        <v>0.6</v>
      </c>
      <c r="Y2453" s="56">
        <f>+'INFO ENEL'!R2441</f>
        <v>1</v>
      </c>
      <c r="Z2453" s="59">
        <f t="shared" si="356"/>
        <v>0.6</v>
      </c>
    </row>
    <row r="2454" spans="1:26" ht="15" customHeight="1" x14ac:dyDescent="0.25">
      <c r="A2454" s="55">
        <f>+'INFO ENEL'!A2442</f>
        <v>2437</v>
      </c>
      <c r="B2454" s="121" t="str">
        <f>+INDEX($B$8:$B$15,MATCH(L2454,$L$8:$L$15,0))</f>
        <v>SICODI</v>
      </c>
      <c r="C2454" s="56" t="str">
        <f>+'INFO ENEL'!B2442</f>
        <v>Lima</v>
      </c>
      <c r="D2454" s="56" t="str">
        <f>+'INFO ENEL'!D2442</f>
        <v>HUARAL (LIMA)</v>
      </c>
      <c r="E2454" s="56" t="str">
        <f>+'INFO ENEL'!D2442</f>
        <v>HUARAL (LIMA)</v>
      </c>
      <c r="F2454" s="50">
        <f>+'INFO ENEL'!E2442</f>
        <v>0</v>
      </c>
      <c r="G2454" s="56" t="str">
        <f>+'INFO ENEL'!L2442</f>
        <v>MT</v>
      </c>
      <c r="H2454" s="57">
        <f>+'INFO ENEL'!M2442</f>
        <v>84.59</v>
      </c>
      <c r="I2454" s="56">
        <f>+'INFO ENEL'!N2442</f>
        <v>15</v>
      </c>
      <c r="J2454" s="56" t="str">
        <f>+'INFO ENEL'!O2442</f>
        <v>Poste</v>
      </c>
      <c r="K2454" s="56" t="str">
        <f>+'INFO ENEL'!P2442</f>
        <v>Concreto</v>
      </c>
      <c r="L2454" s="56" t="str">
        <f>+'INFO ENEL'!Q2442</f>
        <v>PPC24</v>
      </c>
      <c r="M2454" s="55" t="str">
        <f>+IF(ISERROR(INDEX('Estructuras de Acero y Concreto'!$C$6:$C$577,MATCH(L2454,'Estructuras de Acero y Concreto'!$D$6:$D$577,0)))=FALSE,INDEX('Estructuras de Acero y Concreto'!$C$6:$C$577,MATCH(L2454,'Estructuras de Acero y Concreto'!$D$6:$D$577,0)),IF(ISERROR(INDEX('Estructuras de Madera'!$C$5:$C$122,MATCH(L2454,'Estructuras de Madera'!$D$5:$D$122,0)))=FALSE,INDEX('Estructuras de Madera'!$C$5:$C$122,MATCH(L2454,'Estructuras de Madera'!$D$5:$D$122,0)),INDEX(SICODI!$G$3:$G$2404,MATCH(L2454,SICODI!$G$3:$G$2404,0))))</f>
        <v>PPC24</v>
      </c>
      <c r="N2454" s="121" t="str">
        <f>+IF(ISERROR(VLOOKUP(M2454,'Resumen de precios LLTT'!$C$17:$D$3071,2,FALSE))=FALSE,VLOOKUP(M2454,'Resumen de precios LLTT'!$C$17:$D$3071,2,FALSE),VLOOKUP(M2454,SICODI!$G$3:$J$2404,2,FALSE))</f>
        <v>POSTE DE CONCRETO ARMADO DE 15/400/150/375</v>
      </c>
      <c r="O2454" s="58">
        <f>+IF(ISERROR(VLOOKUP(M2454,'Resumen de precios LLTT'!$C$17:$G$3071,5,FALSE))=FALSE,VLOOKUP(M2454,'Resumen de precios LLTT'!$C$17:$G$3071,5,FALSE),VLOOKUP(M2454,SICODI!$G$3:$J$2404,4,FALSE))</f>
        <v>476.76</v>
      </c>
      <c r="P2454" s="16">
        <f t="shared" si="348"/>
        <v>0.84299999999999997</v>
      </c>
      <c r="Q2454" s="78">
        <f t="shared" si="349"/>
        <v>878.66867999999999</v>
      </c>
      <c r="R2454" s="56">
        <v>0</v>
      </c>
      <c r="S2454" s="16">
        <f t="shared" si="350"/>
        <v>0.13400000000000001</v>
      </c>
      <c r="T2454" s="79">
        <f t="shared" si="351"/>
        <v>9.8118002600000001</v>
      </c>
      <c r="U2454" s="80">
        <f t="shared" si="352"/>
        <v>0.183</v>
      </c>
      <c r="V2454" s="81">
        <f t="shared" si="353"/>
        <v>1.7955594475800001</v>
      </c>
      <c r="W2454" s="79">
        <f t="shared" si="354"/>
        <v>0.60419904645994038</v>
      </c>
      <c r="X2454" s="60">
        <f t="shared" si="355"/>
        <v>0.6</v>
      </c>
      <c r="Y2454" s="56">
        <f>+'INFO ENEL'!R2442</f>
        <v>1</v>
      </c>
      <c r="Z2454" s="59">
        <f t="shared" si="356"/>
        <v>0.6</v>
      </c>
    </row>
    <row r="2455" spans="1:26" ht="15" customHeight="1" x14ac:dyDescent="0.25">
      <c r="A2455" s="55">
        <f>+'INFO ENEL'!A2443</f>
        <v>2438</v>
      </c>
      <c r="B2455" s="121" t="str">
        <f>+INDEX($B$8:$B$15,MATCH(L2455,$L$8:$L$15,0))</f>
        <v>SICODI</v>
      </c>
      <c r="C2455" s="56" t="str">
        <f>+'INFO ENEL'!B2443</f>
        <v>Lima</v>
      </c>
      <c r="D2455" s="56" t="str">
        <f>+'INFO ENEL'!D2443</f>
        <v>HUARAL (LIMA)</v>
      </c>
      <c r="E2455" s="56" t="str">
        <f>+'INFO ENEL'!D2443</f>
        <v>HUARAL (LIMA)</v>
      </c>
      <c r="F2455" s="50">
        <f>+'INFO ENEL'!E2443</f>
        <v>0</v>
      </c>
      <c r="G2455" s="56" t="str">
        <f>+'INFO ENEL'!L2443</f>
        <v>MT</v>
      </c>
      <c r="H2455" s="57">
        <f>+'INFO ENEL'!M2443</f>
        <v>138.44</v>
      </c>
      <c r="I2455" s="56">
        <f>+'INFO ENEL'!N2443</f>
        <v>15</v>
      </c>
      <c r="J2455" s="56" t="str">
        <f>+'INFO ENEL'!O2443</f>
        <v>Poste</v>
      </c>
      <c r="K2455" s="56" t="str">
        <f>+'INFO ENEL'!P2443</f>
        <v>Concreto</v>
      </c>
      <c r="L2455" s="56" t="str">
        <f>+'INFO ENEL'!Q2443</f>
        <v>PPC24</v>
      </c>
      <c r="M2455" s="55" t="str">
        <f>+IF(ISERROR(INDEX('Estructuras de Acero y Concreto'!$C$6:$C$577,MATCH(L2455,'Estructuras de Acero y Concreto'!$D$6:$D$577,0)))=FALSE,INDEX('Estructuras de Acero y Concreto'!$C$6:$C$577,MATCH(L2455,'Estructuras de Acero y Concreto'!$D$6:$D$577,0)),IF(ISERROR(INDEX('Estructuras de Madera'!$C$5:$C$122,MATCH(L2455,'Estructuras de Madera'!$D$5:$D$122,0)))=FALSE,INDEX('Estructuras de Madera'!$C$5:$C$122,MATCH(L2455,'Estructuras de Madera'!$D$5:$D$122,0)),INDEX(SICODI!$G$3:$G$2404,MATCH(L2455,SICODI!$G$3:$G$2404,0))))</f>
        <v>PPC24</v>
      </c>
      <c r="N2455" s="121" t="str">
        <f>+IF(ISERROR(VLOOKUP(M2455,'Resumen de precios LLTT'!$C$17:$D$3071,2,FALSE))=FALSE,VLOOKUP(M2455,'Resumen de precios LLTT'!$C$17:$D$3071,2,FALSE),VLOOKUP(M2455,SICODI!$G$3:$J$2404,2,FALSE))</f>
        <v>POSTE DE CONCRETO ARMADO DE 15/400/150/375</v>
      </c>
      <c r="O2455" s="58">
        <f>+IF(ISERROR(VLOOKUP(M2455,'Resumen de precios LLTT'!$C$17:$G$3071,5,FALSE))=FALSE,VLOOKUP(M2455,'Resumen de precios LLTT'!$C$17:$G$3071,5,FALSE),VLOOKUP(M2455,SICODI!$G$3:$J$2404,4,FALSE))</f>
        <v>476.76</v>
      </c>
      <c r="P2455" s="16">
        <f t="shared" si="348"/>
        <v>0.84299999999999997</v>
      </c>
      <c r="Q2455" s="78">
        <f t="shared" si="349"/>
        <v>878.66867999999999</v>
      </c>
      <c r="R2455" s="56">
        <v>0</v>
      </c>
      <c r="S2455" s="16">
        <f t="shared" si="350"/>
        <v>0.13400000000000001</v>
      </c>
      <c r="T2455" s="79">
        <f t="shared" si="351"/>
        <v>9.8118002600000001</v>
      </c>
      <c r="U2455" s="80">
        <f t="shared" si="352"/>
        <v>0.183</v>
      </c>
      <c r="V2455" s="81">
        <f t="shared" si="353"/>
        <v>1.7955594475800001</v>
      </c>
      <c r="W2455" s="79">
        <f t="shared" si="354"/>
        <v>0.60419904645994038</v>
      </c>
      <c r="X2455" s="60">
        <f t="shared" si="355"/>
        <v>0.6</v>
      </c>
      <c r="Y2455" s="56">
        <f>+'INFO ENEL'!R2443</f>
        <v>1</v>
      </c>
      <c r="Z2455" s="59">
        <f t="shared" si="356"/>
        <v>0.6</v>
      </c>
    </row>
    <row r="2456" spans="1:26" ht="15" customHeight="1" x14ac:dyDescent="0.25">
      <c r="A2456" s="55">
        <f>+'INFO ENEL'!A2444</f>
        <v>2439</v>
      </c>
      <c r="B2456" s="121" t="str">
        <f>+INDEX($B$8:$B$15,MATCH(L2456,$L$8:$L$15,0))</f>
        <v>SICODI</v>
      </c>
      <c r="C2456" s="56" t="str">
        <f>+'INFO ENEL'!B2444</f>
        <v>Lima</v>
      </c>
      <c r="D2456" s="56" t="str">
        <f>+'INFO ENEL'!D2444</f>
        <v>HUARAL (LIMA)</v>
      </c>
      <c r="E2456" s="56" t="str">
        <f>+'INFO ENEL'!D2444</f>
        <v>HUARAL (LIMA)</v>
      </c>
      <c r="F2456" s="50">
        <f>+'INFO ENEL'!E2444</f>
        <v>0</v>
      </c>
      <c r="G2456" s="56" t="str">
        <f>+'INFO ENEL'!L2444</f>
        <v>MT</v>
      </c>
      <c r="H2456" s="57">
        <f>+'INFO ENEL'!M2444</f>
        <v>12.27</v>
      </c>
      <c r="I2456" s="56">
        <f>+'INFO ENEL'!N2444</f>
        <v>15</v>
      </c>
      <c r="J2456" s="56" t="str">
        <f>+'INFO ENEL'!O2444</f>
        <v>Poste</v>
      </c>
      <c r="K2456" s="56" t="str">
        <f>+'INFO ENEL'!P2444</f>
        <v>Concreto</v>
      </c>
      <c r="L2456" s="56" t="str">
        <f>+'INFO ENEL'!Q2444</f>
        <v>PPC24</v>
      </c>
      <c r="M2456" s="55" t="str">
        <f>+IF(ISERROR(INDEX('Estructuras de Acero y Concreto'!$C$6:$C$577,MATCH(L2456,'Estructuras de Acero y Concreto'!$D$6:$D$577,0)))=FALSE,INDEX('Estructuras de Acero y Concreto'!$C$6:$C$577,MATCH(L2456,'Estructuras de Acero y Concreto'!$D$6:$D$577,0)),IF(ISERROR(INDEX('Estructuras de Madera'!$C$5:$C$122,MATCH(L2456,'Estructuras de Madera'!$D$5:$D$122,0)))=FALSE,INDEX('Estructuras de Madera'!$C$5:$C$122,MATCH(L2456,'Estructuras de Madera'!$D$5:$D$122,0)),INDEX(SICODI!$G$3:$G$2404,MATCH(L2456,SICODI!$G$3:$G$2404,0))))</f>
        <v>PPC24</v>
      </c>
      <c r="N2456" s="121" t="str">
        <f>+IF(ISERROR(VLOOKUP(M2456,'Resumen de precios LLTT'!$C$17:$D$3071,2,FALSE))=FALSE,VLOOKUP(M2456,'Resumen de precios LLTT'!$C$17:$D$3071,2,FALSE),VLOOKUP(M2456,SICODI!$G$3:$J$2404,2,FALSE))</f>
        <v>POSTE DE CONCRETO ARMADO DE 15/400/150/375</v>
      </c>
      <c r="O2456" s="58">
        <f>+IF(ISERROR(VLOOKUP(M2456,'Resumen de precios LLTT'!$C$17:$G$3071,5,FALSE))=FALSE,VLOOKUP(M2456,'Resumen de precios LLTT'!$C$17:$G$3071,5,FALSE),VLOOKUP(M2456,SICODI!$G$3:$J$2404,4,FALSE))</f>
        <v>476.76</v>
      </c>
      <c r="P2456" s="16">
        <f t="shared" si="348"/>
        <v>0.84299999999999997</v>
      </c>
      <c r="Q2456" s="78">
        <f t="shared" si="349"/>
        <v>878.66867999999999</v>
      </c>
      <c r="R2456" s="56">
        <v>0</v>
      </c>
      <c r="S2456" s="16">
        <f t="shared" si="350"/>
        <v>0.13400000000000001</v>
      </c>
      <c r="T2456" s="79">
        <f t="shared" si="351"/>
        <v>9.8118002600000001</v>
      </c>
      <c r="U2456" s="80">
        <f t="shared" si="352"/>
        <v>0.183</v>
      </c>
      <c r="V2456" s="81">
        <f t="shared" si="353"/>
        <v>1.7955594475800001</v>
      </c>
      <c r="W2456" s="79">
        <f t="shared" si="354"/>
        <v>0.60419904645994038</v>
      </c>
      <c r="X2456" s="60">
        <f t="shared" si="355"/>
        <v>0.6</v>
      </c>
      <c r="Y2456" s="56">
        <f>+'INFO ENEL'!R2444</f>
        <v>1</v>
      </c>
      <c r="Z2456" s="59">
        <f t="shared" si="356"/>
        <v>0.6</v>
      </c>
    </row>
    <row r="2457" spans="1:26" ht="15" customHeight="1" x14ac:dyDescent="0.25">
      <c r="A2457" s="55">
        <f>+'INFO ENEL'!A2445</f>
        <v>2440</v>
      </c>
      <c r="B2457" s="121" t="str">
        <f>+INDEX($B$8:$B$15,MATCH(L2457,$L$8:$L$15,0))</f>
        <v>SICODI</v>
      </c>
      <c r="C2457" s="56" t="str">
        <f>+'INFO ENEL'!B2445</f>
        <v>Lima</v>
      </c>
      <c r="D2457" s="56" t="str">
        <f>+'INFO ENEL'!D2445</f>
        <v>HUARAL (LIMA)</v>
      </c>
      <c r="E2457" s="56" t="str">
        <f>+'INFO ENEL'!D2445</f>
        <v>HUARAL (LIMA)</v>
      </c>
      <c r="F2457" s="50">
        <f>+'INFO ENEL'!E2445</f>
        <v>0</v>
      </c>
      <c r="G2457" s="56" t="str">
        <f>+'INFO ENEL'!L2445</f>
        <v>BT</v>
      </c>
      <c r="H2457" s="57">
        <f>+'INFO ENEL'!M2445</f>
        <v>36.39</v>
      </c>
      <c r="I2457" s="56">
        <f>+'INFO ENEL'!N2445</f>
        <v>8</v>
      </c>
      <c r="J2457" s="56" t="str">
        <f>+'INFO ENEL'!O2445</f>
        <v>Poste</v>
      </c>
      <c r="K2457" s="56" t="str">
        <f>+'INFO ENEL'!P2445</f>
        <v>Concreto</v>
      </c>
      <c r="L2457" s="56" t="str">
        <f>+'INFO ENEL'!Q2445</f>
        <v>PPC35</v>
      </c>
      <c r="M2457" s="55" t="str">
        <f>+IF(ISERROR(INDEX('Estructuras de Acero y Concreto'!$C$6:$C$577,MATCH(L2457,'Estructuras de Acero y Concreto'!$D$6:$D$577,0)))=FALSE,INDEX('Estructuras de Acero y Concreto'!$C$6:$C$577,MATCH(L2457,'Estructuras de Acero y Concreto'!$D$6:$D$577,0)),IF(ISERROR(INDEX('Estructuras de Madera'!$C$5:$C$122,MATCH(L2457,'Estructuras de Madera'!$D$5:$D$122,0)))=FALSE,INDEX('Estructuras de Madera'!$C$5:$C$122,MATCH(L2457,'Estructuras de Madera'!$D$5:$D$122,0)),INDEX(SICODI!$G$3:$G$2404,MATCH(L2457,SICODI!$G$3:$G$2404,0))))</f>
        <v>PPC35</v>
      </c>
      <c r="N2457" s="121" t="str">
        <f>+IF(ISERROR(VLOOKUP(M2457,'Resumen de precios LLTT'!$C$17:$D$3071,2,FALSE))=FALSE,VLOOKUP(M2457,'Resumen de precios LLTT'!$C$17:$D$3071,2,FALSE),VLOOKUP(M2457,SICODI!$G$3:$J$2404,2,FALSE))</f>
        <v>POSTE DE CONCRETO ARMADO PARA A. P.  8/200/120/240</v>
      </c>
      <c r="O2457" s="58">
        <f>+IF(ISERROR(VLOOKUP(M2457,'Resumen de precios LLTT'!$C$17:$G$3071,5,FALSE))=FALSE,VLOOKUP(M2457,'Resumen de precios LLTT'!$C$17:$G$3071,5,FALSE),VLOOKUP(M2457,SICODI!$G$3:$J$2404,4,FALSE))</f>
        <v>136.80000000000001</v>
      </c>
      <c r="P2457" s="16">
        <f t="shared" si="348"/>
        <v>0.77</v>
      </c>
      <c r="Q2457" s="78">
        <f t="shared" si="349"/>
        <v>242.13600000000002</v>
      </c>
      <c r="R2457" s="56">
        <v>0</v>
      </c>
      <c r="S2457" s="16">
        <f t="shared" si="350"/>
        <v>7.2000000000000008E-2</v>
      </c>
      <c r="T2457" s="79">
        <f t="shared" si="351"/>
        <v>1.4528160000000003</v>
      </c>
      <c r="U2457" s="80">
        <f t="shared" si="352"/>
        <v>0.2</v>
      </c>
      <c r="V2457" s="81">
        <f t="shared" si="353"/>
        <v>0.29056320000000008</v>
      </c>
      <c r="W2457" s="79">
        <f t="shared" si="354"/>
        <v>9.7773431346403303E-2</v>
      </c>
      <c r="X2457" s="60">
        <f t="shared" si="355"/>
        <v>0.1</v>
      </c>
      <c r="Y2457" s="56">
        <f>+'INFO ENEL'!R2445</f>
        <v>3</v>
      </c>
      <c r="Z2457" s="59">
        <f t="shared" si="356"/>
        <v>0.30000000000000004</v>
      </c>
    </row>
    <row r="2458" spans="1:26" ht="15" customHeight="1" x14ac:dyDescent="0.25">
      <c r="A2458" s="55">
        <f>+'INFO ENEL'!A2446</f>
        <v>2441</v>
      </c>
      <c r="B2458" s="121" t="str">
        <f>+INDEX($B$8:$B$15,MATCH(L2458,$L$8:$L$15,0))</f>
        <v>SICODI</v>
      </c>
      <c r="C2458" s="56" t="str">
        <f>+'INFO ENEL'!B2446</f>
        <v>Lima</v>
      </c>
      <c r="D2458" s="56" t="str">
        <f>+'INFO ENEL'!D2446</f>
        <v>HUARAL (LIMA)</v>
      </c>
      <c r="E2458" s="56" t="str">
        <f>+'INFO ENEL'!D2446</f>
        <v>HUARAL (LIMA)</v>
      </c>
      <c r="F2458" s="50">
        <f>+'INFO ENEL'!E2446</f>
        <v>0</v>
      </c>
      <c r="G2458" s="56" t="str">
        <f>+'INFO ENEL'!L2446</f>
        <v>BT</v>
      </c>
      <c r="H2458" s="57">
        <f>+'INFO ENEL'!M2446</f>
        <v>29.05</v>
      </c>
      <c r="I2458" s="56">
        <f>+'INFO ENEL'!N2446</f>
        <v>8</v>
      </c>
      <c r="J2458" s="56" t="str">
        <f>+'INFO ENEL'!O2446</f>
        <v>Poste</v>
      </c>
      <c r="K2458" s="56" t="str">
        <f>+'INFO ENEL'!P2446</f>
        <v>Concreto</v>
      </c>
      <c r="L2458" s="56" t="str">
        <f>+'INFO ENEL'!Q2446</f>
        <v>PPC35</v>
      </c>
      <c r="M2458" s="55" t="str">
        <f>+IF(ISERROR(INDEX('Estructuras de Acero y Concreto'!$C$6:$C$577,MATCH(L2458,'Estructuras de Acero y Concreto'!$D$6:$D$577,0)))=FALSE,INDEX('Estructuras de Acero y Concreto'!$C$6:$C$577,MATCH(L2458,'Estructuras de Acero y Concreto'!$D$6:$D$577,0)),IF(ISERROR(INDEX('Estructuras de Madera'!$C$5:$C$122,MATCH(L2458,'Estructuras de Madera'!$D$5:$D$122,0)))=FALSE,INDEX('Estructuras de Madera'!$C$5:$C$122,MATCH(L2458,'Estructuras de Madera'!$D$5:$D$122,0)),INDEX(SICODI!$G$3:$G$2404,MATCH(L2458,SICODI!$G$3:$G$2404,0))))</f>
        <v>PPC35</v>
      </c>
      <c r="N2458" s="121" t="str">
        <f>+IF(ISERROR(VLOOKUP(M2458,'Resumen de precios LLTT'!$C$17:$D$3071,2,FALSE))=FALSE,VLOOKUP(M2458,'Resumen de precios LLTT'!$C$17:$D$3071,2,FALSE),VLOOKUP(M2458,SICODI!$G$3:$J$2404,2,FALSE))</f>
        <v>POSTE DE CONCRETO ARMADO PARA A. P.  8/200/120/240</v>
      </c>
      <c r="O2458" s="58">
        <f>+IF(ISERROR(VLOOKUP(M2458,'Resumen de precios LLTT'!$C$17:$G$3071,5,FALSE))=FALSE,VLOOKUP(M2458,'Resumen de precios LLTT'!$C$17:$G$3071,5,FALSE),VLOOKUP(M2458,SICODI!$G$3:$J$2404,4,FALSE))</f>
        <v>136.80000000000001</v>
      </c>
      <c r="P2458" s="16">
        <f t="shared" si="348"/>
        <v>0.77</v>
      </c>
      <c r="Q2458" s="78">
        <f t="shared" si="349"/>
        <v>242.13600000000002</v>
      </c>
      <c r="R2458" s="56">
        <v>0</v>
      </c>
      <c r="S2458" s="16">
        <f t="shared" si="350"/>
        <v>7.2000000000000008E-2</v>
      </c>
      <c r="T2458" s="79">
        <f t="shared" si="351"/>
        <v>1.4528160000000003</v>
      </c>
      <c r="U2458" s="80">
        <f t="shared" si="352"/>
        <v>0.2</v>
      </c>
      <c r="V2458" s="81">
        <f t="shared" si="353"/>
        <v>0.29056320000000008</v>
      </c>
      <c r="W2458" s="79">
        <f t="shared" si="354"/>
        <v>9.7773431346403303E-2</v>
      </c>
      <c r="X2458" s="60">
        <f t="shared" si="355"/>
        <v>0.1</v>
      </c>
      <c r="Y2458" s="56">
        <f>+'INFO ENEL'!R2446</f>
        <v>3</v>
      </c>
      <c r="Z2458" s="59">
        <f t="shared" si="356"/>
        <v>0.30000000000000004</v>
      </c>
    </row>
    <row r="2459" spans="1:26" ht="15" customHeight="1" x14ac:dyDescent="0.25">
      <c r="A2459" s="55">
        <f>+'INFO ENEL'!A2447</f>
        <v>2442</v>
      </c>
      <c r="B2459" s="121" t="str">
        <f>+INDEX($B$8:$B$15,MATCH(L2459,$L$8:$L$15,0))</f>
        <v>SICODI</v>
      </c>
      <c r="C2459" s="56" t="str">
        <f>+'INFO ENEL'!B2447</f>
        <v>Lima</v>
      </c>
      <c r="D2459" s="56" t="str">
        <f>+'INFO ENEL'!D2447</f>
        <v>HUARAL (LIMA)</v>
      </c>
      <c r="E2459" s="56" t="str">
        <f>+'INFO ENEL'!D2447</f>
        <v>HUARAL (LIMA)</v>
      </c>
      <c r="F2459" s="50">
        <f>+'INFO ENEL'!E2447</f>
        <v>0</v>
      </c>
      <c r="G2459" s="56" t="str">
        <f>+'INFO ENEL'!L2447</f>
        <v>BT</v>
      </c>
      <c r="H2459" s="57">
        <f>+'INFO ENEL'!M2447</f>
        <v>23.32</v>
      </c>
      <c r="I2459" s="56">
        <f>+'INFO ENEL'!N2447</f>
        <v>9</v>
      </c>
      <c r="J2459" s="56" t="str">
        <f>+'INFO ENEL'!O2447</f>
        <v>Poste</v>
      </c>
      <c r="K2459" s="56" t="str">
        <f>+'INFO ENEL'!P2447</f>
        <v>Concreto</v>
      </c>
      <c r="L2459" s="56" t="str">
        <f>+'INFO ENEL'!Q2447</f>
        <v>PPC38</v>
      </c>
      <c r="M2459" s="55" t="str">
        <f>+IF(ISERROR(INDEX('Estructuras de Acero y Concreto'!$C$6:$C$577,MATCH(L2459,'Estructuras de Acero y Concreto'!$D$6:$D$577,0)))=FALSE,INDEX('Estructuras de Acero y Concreto'!$C$6:$C$577,MATCH(L2459,'Estructuras de Acero y Concreto'!$D$6:$D$577,0)),IF(ISERROR(INDEX('Estructuras de Madera'!$C$5:$C$122,MATCH(L2459,'Estructuras de Madera'!$D$5:$D$122,0)))=FALSE,INDEX('Estructuras de Madera'!$C$5:$C$122,MATCH(L2459,'Estructuras de Madera'!$D$5:$D$122,0)),INDEX(SICODI!$G$3:$G$2404,MATCH(L2459,SICODI!$G$3:$G$2404,0))))</f>
        <v>PPC38</v>
      </c>
      <c r="N2459" s="121" t="str">
        <f>+IF(ISERROR(VLOOKUP(M2459,'Resumen de precios LLTT'!$C$17:$D$3071,2,FALSE))=FALSE,VLOOKUP(M2459,'Resumen de precios LLTT'!$C$17:$D$3071,2,FALSE),VLOOKUP(M2459,SICODI!$G$3:$J$2404,2,FALSE))</f>
        <v>POSTE DE CONCRETO ARMADO PARA A. P.  9/200/120/245</v>
      </c>
      <c r="O2459" s="58">
        <f>+IF(ISERROR(VLOOKUP(M2459,'Resumen de precios LLTT'!$C$17:$G$3071,5,FALSE))=FALSE,VLOOKUP(M2459,'Resumen de precios LLTT'!$C$17:$G$3071,5,FALSE),VLOOKUP(M2459,SICODI!$G$3:$J$2404,4,FALSE))</f>
        <v>159.16999999999999</v>
      </c>
      <c r="P2459" s="16">
        <f t="shared" si="348"/>
        <v>0.77</v>
      </c>
      <c r="Q2459" s="78">
        <f t="shared" si="349"/>
        <v>281.73089999999996</v>
      </c>
      <c r="R2459" s="56">
        <v>0</v>
      </c>
      <c r="S2459" s="16">
        <f t="shared" si="350"/>
        <v>7.2000000000000008E-2</v>
      </c>
      <c r="T2459" s="79">
        <f t="shared" si="351"/>
        <v>1.6903854</v>
      </c>
      <c r="U2459" s="80">
        <f t="shared" si="352"/>
        <v>0.2</v>
      </c>
      <c r="V2459" s="81">
        <f t="shared" si="353"/>
        <v>0.33807708000000003</v>
      </c>
      <c r="W2459" s="79">
        <f t="shared" si="354"/>
        <v>0.1137616744693495</v>
      </c>
      <c r="X2459" s="60">
        <f t="shared" si="355"/>
        <v>0.1</v>
      </c>
      <c r="Y2459" s="56">
        <f>+'INFO ENEL'!R2447</f>
        <v>4</v>
      </c>
      <c r="Z2459" s="59">
        <f t="shared" si="356"/>
        <v>0.4</v>
      </c>
    </row>
    <row r="2460" spans="1:26" ht="15" customHeight="1" x14ac:dyDescent="0.25">
      <c r="A2460" s="55">
        <f>+'INFO ENEL'!A2448</f>
        <v>2443</v>
      </c>
      <c r="B2460" s="121" t="str">
        <f>+INDEX($B$8:$B$15,MATCH(L2460,$L$8:$L$15,0))</f>
        <v>SICODI</v>
      </c>
      <c r="C2460" s="56" t="str">
        <f>+'INFO ENEL'!B2448</f>
        <v>Lima</v>
      </c>
      <c r="D2460" s="56" t="str">
        <f>+'INFO ENEL'!D2448</f>
        <v>HUARAL (LIMA)</v>
      </c>
      <c r="E2460" s="56" t="str">
        <f>+'INFO ENEL'!D2448</f>
        <v>HUARAL (LIMA)</v>
      </c>
      <c r="F2460" s="50">
        <f>+'INFO ENEL'!E2448</f>
        <v>0</v>
      </c>
      <c r="G2460" s="56" t="str">
        <f>+'INFO ENEL'!L2448</f>
        <v>BT</v>
      </c>
      <c r="H2460" s="57">
        <f>+'INFO ENEL'!M2448</f>
        <v>19.100000000000001</v>
      </c>
      <c r="I2460" s="56">
        <f>+'INFO ENEL'!N2448</f>
        <v>9</v>
      </c>
      <c r="J2460" s="56" t="str">
        <f>+'INFO ENEL'!O2448</f>
        <v>Poste</v>
      </c>
      <c r="K2460" s="56" t="str">
        <f>+'INFO ENEL'!P2448</f>
        <v>Concreto</v>
      </c>
      <c r="L2460" s="56" t="str">
        <f>+'INFO ENEL'!Q2448</f>
        <v>PPC38</v>
      </c>
      <c r="M2460" s="55" t="str">
        <f>+IF(ISERROR(INDEX('Estructuras de Acero y Concreto'!$C$6:$C$577,MATCH(L2460,'Estructuras de Acero y Concreto'!$D$6:$D$577,0)))=FALSE,INDEX('Estructuras de Acero y Concreto'!$C$6:$C$577,MATCH(L2460,'Estructuras de Acero y Concreto'!$D$6:$D$577,0)),IF(ISERROR(INDEX('Estructuras de Madera'!$C$5:$C$122,MATCH(L2460,'Estructuras de Madera'!$D$5:$D$122,0)))=FALSE,INDEX('Estructuras de Madera'!$C$5:$C$122,MATCH(L2460,'Estructuras de Madera'!$D$5:$D$122,0)),INDEX(SICODI!$G$3:$G$2404,MATCH(L2460,SICODI!$G$3:$G$2404,0))))</f>
        <v>PPC38</v>
      </c>
      <c r="N2460" s="121" t="str">
        <f>+IF(ISERROR(VLOOKUP(M2460,'Resumen de precios LLTT'!$C$17:$D$3071,2,FALSE))=FALSE,VLOOKUP(M2460,'Resumen de precios LLTT'!$C$17:$D$3071,2,FALSE),VLOOKUP(M2460,SICODI!$G$3:$J$2404,2,FALSE))</f>
        <v>POSTE DE CONCRETO ARMADO PARA A. P.  9/200/120/245</v>
      </c>
      <c r="O2460" s="58">
        <f>+IF(ISERROR(VLOOKUP(M2460,'Resumen de precios LLTT'!$C$17:$G$3071,5,FALSE))=FALSE,VLOOKUP(M2460,'Resumen de precios LLTT'!$C$17:$G$3071,5,FALSE),VLOOKUP(M2460,SICODI!$G$3:$J$2404,4,FALSE))</f>
        <v>159.16999999999999</v>
      </c>
      <c r="P2460" s="16">
        <f t="shared" si="348"/>
        <v>0.77</v>
      </c>
      <c r="Q2460" s="78">
        <f t="shared" si="349"/>
        <v>281.73089999999996</v>
      </c>
      <c r="R2460" s="56">
        <v>0</v>
      </c>
      <c r="S2460" s="16">
        <f t="shared" si="350"/>
        <v>7.2000000000000008E-2</v>
      </c>
      <c r="T2460" s="79">
        <f t="shared" si="351"/>
        <v>1.6903854</v>
      </c>
      <c r="U2460" s="80">
        <f t="shared" si="352"/>
        <v>0.2</v>
      </c>
      <c r="V2460" s="81">
        <f t="shared" si="353"/>
        <v>0.33807708000000003</v>
      </c>
      <c r="W2460" s="79">
        <f t="shared" si="354"/>
        <v>0.1137616744693495</v>
      </c>
      <c r="X2460" s="60">
        <f t="shared" si="355"/>
        <v>0.1</v>
      </c>
      <c r="Y2460" s="56">
        <f>+'INFO ENEL'!R2448</f>
        <v>4</v>
      </c>
      <c r="Z2460" s="59">
        <f t="shared" si="356"/>
        <v>0.4</v>
      </c>
    </row>
    <row r="2461" spans="1:26" ht="15" customHeight="1" x14ac:dyDescent="0.25">
      <c r="A2461" s="55">
        <f>+'INFO ENEL'!A2449</f>
        <v>2444</v>
      </c>
      <c r="B2461" s="121" t="str">
        <f>+INDEX($B$8:$B$15,MATCH(L2461,$L$8:$L$15,0))</f>
        <v>SICODI</v>
      </c>
      <c r="C2461" s="56" t="str">
        <f>+'INFO ENEL'!B2449</f>
        <v>Lima</v>
      </c>
      <c r="D2461" s="56" t="str">
        <f>+'INFO ENEL'!D2449</f>
        <v>HUARAL (LIMA)</v>
      </c>
      <c r="E2461" s="56" t="str">
        <f>+'INFO ENEL'!D2449</f>
        <v>HUARAL (LIMA)</v>
      </c>
      <c r="F2461" s="50">
        <f>+'INFO ENEL'!E2449</f>
        <v>0</v>
      </c>
      <c r="G2461" s="56" t="str">
        <f>+'INFO ENEL'!L2449</f>
        <v>MT</v>
      </c>
      <c r="H2461" s="57">
        <f>+'INFO ENEL'!M2449</f>
        <v>89.06</v>
      </c>
      <c r="I2461" s="56">
        <f>+'INFO ENEL'!N2449</f>
        <v>15</v>
      </c>
      <c r="J2461" s="56" t="str">
        <f>+'INFO ENEL'!O2449</f>
        <v>Poste</v>
      </c>
      <c r="K2461" s="56" t="str">
        <f>+'INFO ENEL'!P2449</f>
        <v>Concreto</v>
      </c>
      <c r="L2461" s="56" t="str">
        <f>+'INFO ENEL'!Q2449</f>
        <v>PPC24</v>
      </c>
      <c r="M2461" s="55" t="str">
        <f>+IF(ISERROR(INDEX('Estructuras de Acero y Concreto'!$C$6:$C$577,MATCH(L2461,'Estructuras de Acero y Concreto'!$D$6:$D$577,0)))=FALSE,INDEX('Estructuras de Acero y Concreto'!$C$6:$C$577,MATCH(L2461,'Estructuras de Acero y Concreto'!$D$6:$D$577,0)),IF(ISERROR(INDEX('Estructuras de Madera'!$C$5:$C$122,MATCH(L2461,'Estructuras de Madera'!$D$5:$D$122,0)))=FALSE,INDEX('Estructuras de Madera'!$C$5:$C$122,MATCH(L2461,'Estructuras de Madera'!$D$5:$D$122,0)),INDEX(SICODI!$G$3:$G$2404,MATCH(L2461,SICODI!$G$3:$G$2404,0))))</f>
        <v>PPC24</v>
      </c>
      <c r="N2461" s="121" t="str">
        <f>+IF(ISERROR(VLOOKUP(M2461,'Resumen de precios LLTT'!$C$17:$D$3071,2,FALSE))=FALSE,VLOOKUP(M2461,'Resumen de precios LLTT'!$C$17:$D$3071,2,FALSE),VLOOKUP(M2461,SICODI!$G$3:$J$2404,2,FALSE))</f>
        <v>POSTE DE CONCRETO ARMADO DE 15/400/150/375</v>
      </c>
      <c r="O2461" s="58">
        <f>+IF(ISERROR(VLOOKUP(M2461,'Resumen de precios LLTT'!$C$17:$G$3071,5,FALSE))=FALSE,VLOOKUP(M2461,'Resumen de precios LLTT'!$C$17:$G$3071,5,FALSE),VLOOKUP(M2461,SICODI!$G$3:$J$2404,4,FALSE))</f>
        <v>476.76</v>
      </c>
      <c r="P2461" s="16">
        <f t="shared" si="348"/>
        <v>0.84299999999999997</v>
      </c>
      <c r="Q2461" s="78">
        <f t="shared" si="349"/>
        <v>878.66867999999999</v>
      </c>
      <c r="R2461" s="56">
        <v>0</v>
      </c>
      <c r="S2461" s="16">
        <f t="shared" si="350"/>
        <v>0.13400000000000001</v>
      </c>
      <c r="T2461" s="79">
        <f t="shared" si="351"/>
        <v>9.8118002600000001</v>
      </c>
      <c r="U2461" s="80">
        <f t="shared" si="352"/>
        <v>0.183</v>
      </c>
      <c r="V2461" s="81">
        <f t="shared" si="353"/>
        <v>1.7955594475800001</v>
      </c>
      <c r="W2461" s="79">
        <f t="shared" si="354"/>
        <v>0.60419904645994038</v>
      </c>
      <c r="X2461" s="60">
        <f t="shared" si="355"/>
        <v>0.6</v>
      </c>
      <c r="Y2461" s="56">
        <f>+'INFO ENEL'!R2449</f>
        <v>1</v>
      </c>
      <c r="Z2461" s="59">
        <f t="shared" si="356"/>
        <v>0.6</v>
      </c>
    </row>
    <row r="2462" spans="1:26" ht="15" customHeight="1" x14ac:dyDescent="0.25">
      <c r="A2462" s="55">
        <f>+'INFO ENEL'!A2450</f>
        <v>2445</v>
      </c>
      <c r="B2462" s="121" t="str">
        <f>+INDEX($B$8:$B$15,MATCH(L2462,$L$8:$L$15,0))</f>
        <v>SICODI</v>
      </c>
      <c r="C2462" s="56" t="str">
        <f>+'INFO ENEL'!B2450</f>
        <v>Lima</v>
      </c>
      <c r="D2462" s="56" t="str">
        <f>+'INFO ENEL'!D2450</f>
        <v>HUARAL (LIMA)</v>
      </c>
      <c r="E2462" s="56" t="str">
        <f>+'INFO ENEL'!D2450</f>
        <v>HUARAL (LIMA)</v>
      </c>
      <c r="F2462" s="50">
        <f>+'INFO ENEL'!E2450</f>
        <v>0</v>
      </c>
      <c r="G2462" s="56" t="str">
        <f>+'INFO ENEL'!L2450</f>
        <v>MT</v>
      </c>
      <c r="H2462" s="57">
        <f>+'INFO ENEL'!M2450</f>
        <v>156.88</v>
      </c>
      <c r="I2462" s="56">
        <f>+'INFO ENEL'!N2450</f>
        <v>15</v>
      </c>
      <c r="J2462" s="56" t="str">
        <f>+'INFO ENEL'!O2450</f>
        <v>Poste</v>
      </c>
      <c r="K2462" s="56" t="str">
        <f>+'INFO ENEL'!P2450</f>
        <v>Concreto</v>
      </c>
      <c r="L2462" s="56" t="str">
        <f>+'INFO ENEL'!Q2450</f>
        <v>PPC24</v>
      </c>
      <c r="M2462" s="55" t="str">
        <f>+IF(ISERROR(INDEX('Estructuras de Acero y Concreto'!$C$6:$C$577,MATCH(L2462,'Estructuras de Acero y Concreto'!$D$6:$D$577,0)))=FALSE,INDEX('Estructuras de Acero y Concreto'!$C$6:$C$577,MATCH(L2462,'Estructuras de Acero y Concreto'!$D$6:$D$577,0)),IF(ISERROR(INDEX('Estructuras de Madera'!$C$5:$C$122,MATCH(L2462,'Estructuras de Madera'!$D$5:$D$122,0)))=FALSE,INDEX('Estructuras de Madera'!$C$5:$C$122,MATCH(L2462,'Estructuras de Madera'!$D$5:$D$122,0)),INDEX(SICODI!$G$3:$G$2404,MATCH(L2462,SICODI!$G$3:$G$2404,0))))</f>
        <v>PPC24</v>
      </c>
      <c r="N2462" s="121" t="str">
        <f>+IF(ISERROR(VLOOKUP(M2462,'Resumen de precios LLTT'!$C$17:$D$3071,2,FALSE))=FALSE,VLOOKUP(M2462,'Resumen de precios LLTT'!$C$17:$D$3071,2,FALSE),VLOOKUP(M2462,SICODI!$G$3:$J$2404,2,FALSE))</f>
        <v>POSTE DE CONCRETO ARMADO DE 15/400/150/375</v>
      </c>
      <c r="O2462" s="58">
        <f>+IF(ISERROR(VLOOKUP(M2462,'Resumen de precios LLTT'!$C$17:$G$3071,5,FALSE))=FALSE,VLOOKUP(M2462,'Resumen de precios LLTT'!$C$17:$G$3071,5,FALSE),VLOOKUP(M2462,SICODI!$G$3:$J$2404,4,FALSE))</f>
        <v>476.76</v>
      </c>
      <c r="P2462" s="16">
        <f t="shared" si="348"/>
        <v>0.84299999999999997</v>
      </c>
      <c r="Q2462" s="78">
        <f t="shared" si="349"/>
        <v>878.66867999999999</v>
      </c>
      <c r="R2462" s="56">
        <v>0</v>
      </c>
      <c r="S2462" s="16">
        <f t="shared" si="350"/>
        <v>0.13400000000000001</v>
      </c>
      <c r="T2462" s="79">
        <f t="shared" si="351"/>
        <v>9.8118002600000001</v>
      </c>
      <c r="U2462" s="80">
        <f t="shared" si="352"/>
        <v>0.183</v>
      </c>
      <c r="V2462" s="81">
        <f t="shared" si="353"/>
        <v>1.7955594475800001</v>
      </c>
      <c r="W2462" s="79">
        <f t="shared" si="354"/>
        <v>0.60419904645994038</v>
      </c>
      <c r="X2462" s="60">
        <f t="shared" si="355"/>
        <v>0.6</v>
      </c>
      <c r="Y2462" s="56">
        <f>+'INFO ENEL'!R2450</f>
        <v>1</v>
      </c>
      <c r="Z2462" s="59">
        <f t="shared" si="356"/>
        <v>0.6</v>
      </c>
    </row>
    <row r="2463" spans="1:26" ht="15" customHeight="1" x14ac:dyDescent="0.25">
      <c r="A2463" s="55">
        <f>+'INFO ENEL'!A2451</f>
        <v>2446</v>
      </c>
      <c r="B2463" s="121" t="str">
        <f>+INDEX($B$8:$B$15,MATCH(L2463,$L$8:$L$15,0))</f>
        <v>SICODI</v>
      </c>
      <c r="C2463" s="56" t="str">
        <f>+'INFO ENEL'!B2451</f>
        <v>Lima</v>
      </c>
      <c r="D2463" s="56" t="str">
        <f>+'INFO ENEL'!D2451</f>
        <v>HUARAL (LIMA)</v>
      </c>
      <c r="E2463" s="56" t="str">
        <f>+'INFO ENEL'!D2451</f>
        <v>HUARAL (LIMA)</v>
      </c>
      <c r="F2463" s="50">
        <f>+'INFO ENEL'!E2451</f>
        <v>0</v>
      </c>
      <c r="G2463" s="56" t="str">
        <f>+'INFO ENEL'!L2451</f>
        <v>MT</v>
      </c>
      <c r="H2463" s="57">
        <f>+'INFO ENEL'!M2451</f>
        <v>80.36</v>
      </c>
      <c r="I2463" s="56">
        <f>+'INFO ENEL'!N2451</f>
        <v>15</v>
      </c>
      <c r="J2463" s="56" t="str">
        <f>+'INFO ENEL'!O2451</f>
        <v>Poste</v>
      </c>
      <c r="K2463" s="56" t="str">
        <f>+'INFO ENEL'!P2451</f>
        <v>Concreto</v>
      </c>
      <c r="L2463" s="56" t="str">
        <f>+'INFO ENEL'!Q2451</f>
        <v>PPC24</v>
      </c>
      <c r="M2463" s="55" t="str">
        <f>+IF(ISERROR(INDEX('Estructuras de Acero y Concreto'!$C$6:$C$577,MATCH(L2463,'Estructuras de Acero y Concreto'!$D$6:$D$577,0)))=FALSE,INDEX('Estructuras de Acero y Concreto'!$C$6:$C$577,MATCH(L2463,'Estructuras de Acero y Concreto'!$D$6:$D$577,0)),IF(ISERROR(INDEX('Estructuras de Madera'!$C$5:$C$122,MATCH(L2463,'Estructuras de Madera'!$D$5:$D$122,0)))=FALSE,INDEX('Estructuras de Madera'!$C$5:$C$122,MATCH(L2463,'Estructuras de Madera'!$D$5:$D$122,0)),INDEX(SICODI!$G$3:$G$2404,MATCH(L2463,SICODI!$G$3:$G$2404,0))))</f>
        <v>PPC24</v>
      </c>
      <c r="N2463" s="121" t="str">
        <f>+IF(ISERROR(VLOOKUP(M2463,'Resumen de precios LLTT'!$C$17:$D$3071,2,FALSE))=FALSE,VLOOKUP(M2463,'Resumen de precios LLTT'!$C$17:$D$3071,2,FALSE),VLOOKUP(M2463,SICODI!$G$3:$J$2404,2,FALSE))</f>
        <v>POSTE DE CONCRETO ARMADO DE 15/400/150/375</v>
      </c>
      <c r="O2463" s="58">
        <f>+IF(ISERROR(VLOOKUP(M2463,'Resumen de precios LLTT'!$C$17:$G$3071,5,FALSE))=FALSE,VLOOKUP(M2463,'Resumen de precios LLTT'!$C$17:$G$3071,5,FALSE),VLOOKUP(M2463,SICODI!$G$3:$J$2404,4,FALSE))</f>
        <v>476.76</v>
      </c>
      <c r="P2463" s="16">
        <f t="shared" si="348"/>
        <v>0.84299999999999997</v>
      </c>
      <c r="Q2463" s="78">
        <f t="shared" si="349"/>
        <v>878.66867999999999</v>
      </c>
      <c r="R2463" s="56">
        <v>0</v>
      </c>
      <c r="S2463" s="16">
        <f t="shared" si="350"/>
        <v>0.13400000000000001</v>
      </c>
      <c r="T2463" s="79">
        <f t="shared" si="351"/>
        <v>9.8118002600000001</v>
      </c>
      <c r="U2463" s="80">
        <f t="shared" si="352"/>
        <v>0.183</v>
      </c>
      <c r="V2463" s="81">
        <f t="shared" si="353"/>
        <v>1.7955594475800001</v>
      </c>
      <c r="W2463" s="79">
        <f t="shared" si="354"/>
        <v>0.60419904645994038</v>
      </c>
      <c r="X2463" s="60">
        <f t="shared" si="355"/>
        <v>0.6</v>
      </c>
      <c r="Y2463" s="56">
        <f>+'INFO ENEL'!R2451</f>
        <v>1</v>
      </c>
      <c r="Z2463" s="59">
        <f t="shared" si="356"/>
        <v>0.6</v>
      </c>
    </row>
    <row r="2464" spans="1:26" ht="15" customHeight="1" x14ac:dyDescent="0.25">
      <c r="A2464" s="55">
        <f>+'INFO ENEL'!A2452</f>
        <v>2447</v>
      </c>
      <c r="B2464" s="121" t="str">
        <f>+INDEX($B$8:$B$15,MATCH(L2464,$L$8:$L$15,0))</f>
        <v>SICODI</v>
      </c>
      <c r="C2464" s="56" t="str">
        <f>+'INFO ENEL'!B2452</f>
        <v>Lima</v>
      </c>
      <c r="D2464" s="56" t="str">
        <f>+'INFO ENEL'!D2452</f>
        <v>HUARAL (LIMA)</v>
      </c>
      <c r="E2464" s="56" t="str">
        <f>+'INFO ENEL'!D2452</f>
        <v>HUARAL (LIMA)</v>
      </c>
      <c r="F2464" s="50">
        <f>+'INFO ENEL'!E2452</f>
        <v>0</v>
      </c>
      <c r="G2464" s="56" t="str">
        <f>+'INFO ENEL'!L2452</f>
        <v>MT</v>
      </c>
      <c r="H2464" s="57">
        <f>+'INFO ENEL'!M2452</f>
        <v>164.3</v>
      </c>
      <c r="I2464" s="56">
        <f>+'INFO ENEL'!N2452</f>
        <v>15</v>
      </c>
      <c r="J2464" s="56" t="str">
        <f>+'INFO ENEL'!O2452</f>
        <v>Poste</v>
      </c>
      <c r="K2464" s="56" t="str">
        <f>+'INFO ENEL'!P2452</f>
        <v>Concreto</v>
      </c>
      <c r="L2464" s="56" t="str">
        <f>+'INFO ENEL'!Q2452</f>
        <v>PPC24</v>
      </c>
      <c r="M2464" s="55" t="str">
        <f>+IF(ISERROR(INDEX('Estructuras de Acero y Concreto'!$C$6:$C$577,MATCH(L2464,'Estructuras de Acero y Concreto'!$D$6:$D$577,0)))=FALSE,INDEX('Estructuras de Acero y Concreto'!$C$6:$C$577,MATCH(L2464,'Estructuras de Acero y Concreto'!$D$6:$D$577,0)),IF(ISERROR(INDEX('Estructuras de Madera'!$C$5:$C$122,MATCH(L2464,'Estructuras de Madera'!$D$5:$D$122,0)))=FALSE,INDEX('Estructuras de Madera'!$C$5:$C$122,MATCH(L2464,'Estructuras de Madera'!$D$5:$D$122,0)),INDEX(SICODI!$G$3:$G$2404,MATCH(L2464,SICODI!$G$3:$G$2404,0))))</f>
        <v>PPC24</v>
      </c>
      <c r="N2464" s="121" t="str">
        <f>+IF(ISERROR(VLOOKUP(M2464,'Resumen de precios LLTT'!$C$17:$D$3071,2,FALSE))=FALSE,VLOOKUP(M2464,'Resumen de precios LLTT'!$C$17:$D$3071,2,FALSE),VLOOKUP(M2464,SICODI!$G$3:$J$2404,2,FALSE))</f>
        <v>POSTE DE CONCRETO ARMADO DE 15/400/150/375</v>
      </c>
      <c r="O2464" s="58">
        <f>+IF(ISERROR(VLOOKUP(M2464,'Resumen de precios LLTT'!$C$17:$G$3071,5,FALSE))=FALSE,VLOOKUP(M2464,'Resumen de precios LLTT'!$C$17:$G$3071,5,FALSE),VLOOKUP(M2464,SICODI!$G$3:$J$2404,4,FALSE))</f>
        <v>476.76</v>
      </c>
      <c r="P2464" s="16">
        <f t="shared" si="348"/>
        <v>0.84299999999999997</v>
      </c>
      <c r="Q2464" s="78">
        <f t="shared" si="349"/>
        <v>878.66867999999999</v>
      </c>
      <c r="R2464" s="56">
        <v>0</v>
      </c>
      <c r="S2464" s="16">
        <f t="shared" si="350"/>
        <v>0.13400000000000001</v>
      </c>
      <c r="T2464" s="79">
        <f t="shared" si="351"/>
        <v>9.8118002600000001</v>
      </c>
      <c r="U2464" s="80">
        <f t="shared" si="352"/>
        <v>0.183</v>
      </c>
      <c r="V2464" s="81">
        <f t="shared" si="353"/>
        <v>1.7955594475800001</v>
      </c>
      <c r="W2464" s="79">
        <f t="shared" si="354"/>
        <v>0.60419904645994038</v>
      </c>
      <c r="X2464" s="60">
        <f t="shared" si="355"/>
        <v>0.6</v>
      </c>
      <c r="Y2464" s="56">
        <f>+'INFO ENEL'!R2452</f>
        <v>1</v>
      </c>
      <c r="Z2464" s="59">
        <f t="shared" si="356"/>
        <v>0.6</v>
      </c>
    </row>
    <row r="2465" spans="1:26" ht="15" customHeight="1" x14ac:dyDescent="0.25">
      <c r="A2465" s="55">
        <f>+'INFO ENEL'!A2453</f>
        <v>2448</v>
      </c>
      <c r="B2465" s="121" t="str">
        <f>+INDEX($B$8:$B$15,MATCH(L2465,$L$8:$L$15,0))</f>
        <v>SICODI</v>
      </c>
      <c r="C2465" s="56" t="str">
        <f>+'INFO ENEL'!B2453</f>
        <v>Lima</v>
      </c>
      <c r="D2465" s="56" t="str">
        <f>+'INFO ENEL'!D2453</f>
        <v>HUARAL (LIMA)</v>
      </c>
      <c r="E2465" s="56" t="str">
        <f>+'INFO ENEL'!D2453</f>
        <v>HUARAL (LIMA)</v>
      </c>
      <c r="F2465" s="50">
        <f>+'INFO ENEL'!E2453</f>
        <v>0</v>
      </c>
      <c r="G2465" s="56" t="str">
        <f>+'INFO ENEL'!L2453</f>
        <v>MT</v>
      </c>
      <c r="H2465" s="57">
        <f>+'INFO ENEL'!M2453</f>
        <v>85.85</v>
      </c>
      <c r="I2465" s="56">
        <f>+'INFO ENEL'!N2453</f>
        <v>15</v>
      </c>
      <c r="J2465" s="56" t="str">
        <f>+'INFO ENEL'!O2453</f>
        <v>Poste</v>
      </c>
      <c r="K2465" s="56" t="str">
        <f>+'INFO ENEL'!P2453</f>
        <v>Concreto</v>
      </c>
      <c r="L2465" s="56" t="str">
        <f>+'INFO ENEL'!Q2453</f>
        <v>PPC24</v>
      </c>
      <c r="M2465" s="55" t="str">
        <f>+IF(ISERROR(INDEX('Estructuras de Acero y Concreto'!$C$6:$C$577,MATCH(L2465,'Estructuras de Acero y Concreto'!$D$6:$D$577,0)))=FALSE,INDEX('Estructuras de Acero y Concreto'!$C$6:$C$577,MATCH(L2465,'Estructuras de Acero y Concreto'!$D$6:$D$577,0)),IF(ISERROR(INDEX('Estructuras de Madera'!$C$5:$C$122,MATCH(L2465,'Estructuras de Madera'!$D$5:$D$122,0)))=FALSE,INDEX('Estructuras de Madera'!$C$5:$C$122,MATCH(L2465,'Estructuras de Madera'!$D$5:$D$122,0)),INDEX(SICODI!$G$3:$G$2404,MATCH(L2465,SICODI!$G$3:$G$2404,0))))</f>
        <v>PPC24</v>
      </c>
      <c r="N2465" s="121" t="str">
        <f>+IF(ISERROR(VLOOKUP(M2465,'Resumen de precios LLTT'!$C$17:$D$3071,2,FALSE))=FALSE,VLOOKUP(M2465,'Resumen de precios LLTT'!$C$17:$D$3071,2,FALSE),VLOOKUP(M2465,SICODI!$G$3:$J$2404,2,FALSE))</f>
        <v>POSTE DE CONCRETO ARMADO DE 15/400/150/375</v>
      </c>
      <c r="O2465" s="58">
        <f>+IF(ISERROR(VLOOKUP(M2465,'Resumen de precios LLTT'!$C$17:$G$3071,5,FALSE))=FALSE,VLOOKUP(M2465,'Resumen de precios LLTT'!$C$17:$G$3071,5,FALSE),VLOOKUP(M2465,SICODI!$G$3:$J$2404,4,FALSE))</f>
        <v>476.76</v>
      </c>
      <c r="P2465" s="16">
        <f t="shared" si="348"/>
        <v>0.84299999999999997</v>
      </c>
      <c r="Q2465" s="78">
        <f t="shared" si="349"/>
        <v>878.66867999999999</v>
      </c>
      <c r="R2465" s="56">
        <v>0</v>
      </c>
      <c r="S2465" s="16">
        <f t="shared" si="350"/>
        <v>0.13400000000000001</v>
      </c>
      <c r="T2465" s="79">
        <f t="shared" si="351"/>
        <v>9.8118002600000001</v>
      </c>
      <c r="U2465" s="80">
        <f t="shared" si="352"/>
        <v>0.183</v>
      </c>
      <c r="V2465" s="81">
        <f t="shared" si="353"/>
        <v>1.7955594475800001</v>
      </c>
      <c r="W2465" s="79">
        <f t="shared" si="354"/>
        <v>0.60419904645994038</v>
      </c>
      <c r="X2465" s="60">
        <f t="shared" si="355"/>
        <v>0.6</v>
      </c>
      <c r="Y2465" s="56">
        <f>+'INFO ENEL'!R2453</f>
        <v>1</v>
      </c>
      <c r="Z2465" s="59">
        <f t="shared" si="356"/>
        <v>0.6</v>
      </c>
    </row>
    <row r="2466" spans="1:26" ht="15" customHeight="1" x14ac:dyDescent="0.25">
      <c r="A2466" s="55">
        <f>+'INFO ENEL'!A2454</f>
        <v>2449</v>
      </c>
      <c r="B2466" s="121" t="str">
        <f>+INDEX($B$8:$B$15,MATCH(L2466,$L$8:$L$15,0))</f>
        <v>SICODI</v>
      </c>
      <c r="C2466" s="56" t="str">
        <f>+'INFO ENEL'!B2454</f>
        <v>Lima</v>
      </c>
      <c r="D2466" s="56" t="str">
        <f>+'INFO ENEL'!D2454</f>
        <v>HUARAL (LIMA)</v>
      </c>
      <c r="E2466" s="56" t="str">
        <f>+'INFO ENEL'!D2454</f>
        <v>HUARAL (LIMA)</v>
      </c>
      <c r="F2466" s="50">
        <f>+'INFO ENEL'!E2454</f>
        <v>0</v>
      </c>
      <c r="G2466" s="56" t="str">
        <f>+'INFO ENEL'!L2454</f>
        <v>MT</v>
      </c>
      <c r="H2466" s="57">
        <f>+'INFO ENEL'!M2454</f>
        <v>60.06</v>
      </c>
      <c r="I2466" s="56">
        <f>+'INFO ENEL'!N2454</f>
        <v>15</v>
      </c>
      <c r="J2466" s="56" t="str">
        <f>+'INFO ENEL'!O2454</f>
        <v>Poste</v>
      </c>
      <c r="K2466" s="56" t="str">
        <f>+'INFO ENEL'!P2454</f>
        <v>Concreto</v>
      </c>
      <c r="L2466" s="56" t="str">
        <f>+'INFO ENEL'!Q2454</f>
        <v>PPC24</v>
      </c>
      <c r="M2466" s="55" t="str">
        <f>+IF(ISERROR(INDEX('Estructuras de Acero y Concreto'!$C$6:$C$577,MATCH(L2466,'Estructuras de Acero y Concreto'!$D$6:$D$577,0)))=FALSE,INDEX('Estructuras de Acero y Concreto'!$C$6:$C$577,MATCH(L2466,'Estructuras de Acero y Concreto'!$D$6:$D$577,0)),IF(ISERROR(INDEX('Estructuras de Madera'!$C$5:$C$122,MATCH(L2466,'Estructuras de Madera'!$D$5:$D$122,0)))=FALSE,INDEX('Estructuras de Madera'!$C$5:$C$122,MATCH(L2466,'Estructuras de Madera'!$D$5:$D$122,0)),INDEX(SICODI!$G$3:$G$2404,MATCH(L2466,SICODI!$G$3:$G$2404,0))))</f>
        <v>PPC24</v>
      </c>
      <c r="N2466" s="121" t="str">
        <f>+IF(ISERROR(VLOOKUP(M2466,'Resumen de precios LLTT'!$C$17:$D$3071,2,FALSE))=FALSE,VLOOKUP(M2466,'Resumen de precios LLTT'!$C$17:$D$3071,2,FALSE),VLOOKUP(M2466,SICODI!$G$3:$J$2404,2,FALSE))</f>
        <v>POSTE DE CONCRETO ARMADO DE 15/400/150/375</v>
      </c>
      <c r="O2466" s="58">
        <f>+IF(ISERROR(VLOOKUP(M2466,'Resumen de precios LLTT'!$C$17:$G$3071,5,FALSE))=FALSE,VLOOKUP(M2466,'Resumen de precios LLTT'!$C$17:$G$3071,5,FALSE),VLOOKUP(M2466,SICODI!$G$3:$J$2404,4,FALSE))</f>
        <v>476.76</v>
      </c>
      <c r="P2466" s="16">
        <f t="shared" si="348"/>
        <v>0.84299999999999997</v>
      </c>
      <c r="Q2466" s="78">
        <f t="shared" si="349"/>
        <v>878.66867999999999</v>
      </c>
      <c r="R2466" s="56">
        <v>0</v>
      </c>
      <c r="S2466" s="16">
        <f t="shared" si="350"/>
        <v>0.13400000000000001</v>
      </c>
      <c r="T2466" s="79">
        <f t="shared" si="351"/>
        <v>9.8118002600000001</v>
      </c>
      <c r="U2466" s="80">
        <f t="shared" si="352"/>
        <v>0.183</v>
      </c>
      <c r="V2466" s="81">
        <f t="shared" si="353"/>
        <v>1.7955594475800001</v>
      </c>
      <c r="W2466" s="79">
        <f t="shared" si="354"/>
        <v>0.60419904645994038</v>
      </c>
      <c r="X2466" s="60">
        <f t="shared" si="355"/>
        <v>0.6</v>
      </c>
      <c r="Y2466" s="56">
        <f>+'INFO ENEL'!R2454</f>
        <v>1</v>
      </c>
      <c r="Z2466" s="59">
        <f t="shared" si="356"/>
        <v>0.6</v>
      </c>
    </row>
    <row r="2467" spans="1:26" ht="15" customHeight="1" x14ac:dyDescent="0.25">
      <c r="A2467" s="55">
        <f>+'INFO ENEL'!A2455</f>
        <v>2450</v>
      </c>
      <c r="B2467" s="121" t="str">
        <f>+INDEX($B$8:$B$15,MATCH(L2467,$L$8:$L$15,0))</f>
        <v>SICODI</v>
      </c>
      <c r="C2467" s="56" t="str">
        <f>+'INFO ENEL'!B2455</f>
        <v>Lima</v>
      </c>
      <c r="D2467" s="56" t="str">
        <f>+'INFO ENEL'!D2455</f>
        <v>HUARAL (LIMA)</v>
      </c>
      <c r="E2467" s="56" t="str">
        <f>+'INFO ENEL'!D2455</f>
        <v>HUARAL (LIMA)</v>
      </c>
      <c r="F2467" s="50">
        <f>+'INFO ENEL'!E2455</f>
        <v>0</v>
      </c>
      <c r="G2467" s="56" t="str">
        <f>+'INFO ENEL'!L2455</f>
        <v>MT</v>
      </c>
      <c r="H2467" s="57">
        <f>+'INFO ENEL'!M2455</f>
        <v>34.21</v>
      </c>
      <c r="I2467" s="56">
        <f>+'INFO ENEL'!N2455</f>
        <v>15</v>
      </c>
      <c r="J2467" s="56" t="str">
        <f>+'INFO ENEL'!O2455</f>
        <v>Poste</v>
      </c>
      <c r="K2467" s="56" t="str">
        <f>+'INFO ENEL'!P2455</f>
        <v>Concreto</v>
      </c>
      <c r="L2467" s="56" t="str">
        <f>+'INFO ENEL'!Q2455</f>
        <v>PPC24</v>
      </c>
      <c r="M2467" s="55" t="str">
        <f>+IF(ISERROR(INDEX('Estructuras de Acero y Concreto'!$C$6:$C$577,MATCH(L2467,'Estructuras de Acero y Concreto'!$D$6:$D$577,0)))=FALSE,INDEX('Estructuras de Acero y Concreto'!$C$6:$C$577,MATCH(L2467,'Estructuras de Acero y Concreto'!$D$6:$D$577,0)),IF(ISERROR(INDEX('Estructuras de Madera'!$C$5:$C$122,MATCH(L2467,'Estructuras de Madera'!$D$5:$D$122,0)))=FALSE,INDEX('Estructuras de Madera'!$C$5:$C$122,MATCH(L2467,'Estructuras de Madera'!$D$5:$D$122,0)),INDEX(SICODI!$G$3:$G$2404,MATCH(L2467,SICODI!$G$3:$G$2404,0))))</f>
        <v>PPC24</v>
      </c>
      <c r="N2467" s="121" t="str">
        <f>+IF(ISERROR(VLOOKUP(M2467,'Resumen de precios LLTT'!$C$17:$D$3071,2,FALSE))=FALSE,VLOOKUP(M2467,'Resumen de precios LLTT'!$C$17:$D$3071,2,FALSE),VLOOKUP(M2467,SICODI!$G$3:$J$2404,2,FALSE))</f>
        <v>POSTE DE CONCRETO ARMADO DE 15/400/150/375</v>
      </c>
      <c r="O2467" s="58">
        <f>+IF(ISERROR(VLOOKUP(M2467,'Resumen de precios LLTT'!$C$17:$G$3071,5,FALSE))=FALSE,VLOOKUP(M2467,'Resumen de precios LLTT'!$C$17:$G$3071,5,FALSE),VLOOKUP(M2467,SICODI!$G$3:$J$2404,4,FALSE))</f>
        <v>476.76</v>
      </c>
      <c r="P2467" s="16">
        <f t="shared" si="348"/>
        <v>0.84299999999999997</v>
      </c>
      <c r="Q2467" s="78">
        <f t="shared" si="349"/>
        <v>878.66867999999999</v>
      </c>
      <c r="R2467" s="56">
        <v>0</v>
      </c>
      <c r="S2467" s="16">
        <f t="shared" si="350"/>
        <v>0.13400000000000001</v>
      </c>
      <c r="T2467" s="79">
        <f t="shared" si="351"/>
        <v>9.8118002600000001</v>
      </c>
      <c r="U2467" s="80">
        <f t="shared" si="352"/>
        <v>0.183</v>
      </c>
      <c r="V2467" s="81">
        <f t="shared" si="353"/>
        <v>1.7955594475800001</v>
      </c>
      <c r="W2467" s="79">
        <f t="shared" si="354"/>
        <v>0.60419904645994038</v>
      </c>
      <c r="X2467" s="60">
        <f t="shared" si="355"/>
        <v>0.6</v>
      </c>
      <c r="Y2467" s="56">
        <f>+'INFO ENEL'!R2455</f>
        <v>1</v>
      </c>
      <c r="Z2467" s="59">
        <f t="shared" si="356"/>
        <v>0.6</v>
      </c>
    </row>
    <row r="2468" spans="1:26" ht="15" customHeight="1" x14ac:dyDescent="0.25">
      <c r="A2468" s="55">
        <f>+'INFO ENEL'!A2456</f>
        <v>2451</v>
      </c>
      <c r="B2468" s="121" t="str">
        <f>+INDEX($B$8:$B$15,MATCH(L2468,$L$8:$L$15,0))</f>
        <v>SICODI</v>
      </c>
      <c r="C2468" s="56" t="str">
        <f>+'INFO ENEL'!B2456</f>
        <v>Lima</v>
      </c>
      <c r="D2468" s="56" t="str">
        <f>+'INFO ENEL'!D2456</f>
        <v>HUARAL (LIMA)</v>
      </c>
      <c r="E2468" s="56" t="str">
        <f>+'INFO ENEL'!D2456</f>
        <v>HUARAL (LIMA)</v>
      </c>
      <c r="F2468" s="50">
        <f>+'INFO ENEL'!E2456</f>
        <v>0</v>
      </c>
      <c r="G2468" s="56" t="str">
        <f>+'INFO ENEL'!L2456</f>
        <v>BT</v>
      </c>
      <c r="H2468" s="57">
        <f>+'INFO ENEL'!M2456</f>
        <v>31.57</v>
      </c>
      <c r="I2468" s="56">
        <f>+'INFO ENEL'!N2456</f>
        <v>8</v>
      </c>
      <c r="J2468" s="56" t="str">
        <f>+'INFO ENEL'!O2456</f>
        <v>Poste</v>
      </c>
      <c r="K2468" s="56" t="str">
        <f>+'INFO ENEL'!P2456</f>
        <v>Concreto</v>
      </c>
      <c r="L2468" s="56" t="str">
        <f>+'INFO ENEL'!Q2456</f>
        <v>PPC35</v>
      </c>
      <c r="M2468" s="55" t="str">
        <f>+IF(ISERROR(INDEX('Estructuras de Acero y Concreto'!$C$6:$C$577,MATCH(L2468,'Estructuras de Acero y Concreto'!$D$6:$D$577,0)))=FALSE,INDEX('Estructuras de Acero y Concreto'!$C$6:$C$577,MATCH(L2468,'Estructuras de Acero y Concreto'!$D$6:$D$577,0)),IF(ISERROR(INDEX('Estructuras de Madera'!$C$5:$C$122,MATCH(L2468,'Estructuras de Madera'!$D$5:$D$122,0)))=FALSE,INDEX('Estructuras de Madera'!$C$5:$C$122,MATCH(L2468,'Estructuras de Madera'!$D$5:$D$122,0)),INDEX(SICODI!$G$3:$G$2404,MATCH(L2468,SICODI!$G$3:$G$2404,0))))</f>
        <v>PPC35</v>
      </c>
      <c r="N2468" s="121" t="str">
        <f>+IF(ISERROR(VLOOKUP(M2468,'Resumen de precios LLTT'!$C$17:$D$3071,2,FALSE))=FALSE,VLOOKUP(M2468,'Resumen de precios LLTT'!$C$17:$D$3071,2,FALSE),VLOOKUP(M2468,SICODI!$G$3:$J$2404,2,FALSE))</f>
        <v>POSTE DE CONCRETO ARMADO PARA A. P.  8/200/120/240</v>
      </c>
      <c r="O2468" s="58">
        <f>+IF(ISERROR(VLOOKUP(M2468,'Resumen de precios LLTT'!$C$17:$G$3071,5,FALSE))=FALSE,VLOOKUP(M2468,'Resumen de precios LLTT'!$C$17:$G$3071,5,FALSE),VLOOKUP(M2468,SICODI!$G$3:$J$2404,4,FALSE))</f>
        <v>136.80000000000001</v>
      </c>
      <c r="P2468" s="16">
        <f t="shared" si="348"/>
        <v>0.77</v>
      </c>
      <c r="Q2468" s="78">
        <f t="shared" si="349"/>
        <v>242.13600000000002</v>
      </c>
      <c r="R2468" s="56">
        <v>0</v>
      </c>
      <c r="S2468" s="16">
        <f t="shared" si="350"/>
        <v>7.2000000000000008E-2</v>
      </c>
      <c r="T2468" s="79">
        <f t="shared" si="351"/>
        <v>1.4528160000000003</v>
      </c>
      <c r="U2468" s="80">
        <f t="shared" si="352"/>
        <v>0.2</v>
      </c>
      <c r="V2468" s="81">
        <f t="shared" si="353"/>
        <v>0.29056320000000008</v>
      </c>
      <c r="W2468" s="79">
        <f t="shared" si="354"/>
        <v>9.7773431346403303E-2</v>
      </c>
      <c r="X2468" s="60">
        <f t="shared" si="355"/>
        <v>0.1</v>
      </c>
      <c r="Y2468" s="56">
        <f>+'INFO ENEL'!R2456</f>
        <v>3</v>
      </c>
      <c r="Z2468" s="59">
        <f t="shared" si="356"/>
        <v>0.30000000000000004</v>
      </c>
    </row>
    <row r="2469" spans="1:26" ht="15" customHeight="1" x14ac:dyDescent="0.25">
      <c r="A2469" s="55">
        <f>+'INFO ENEL'!A2457</f>
        <v>2452</v>
      </c>
      <c r="B2469" s="121" t="str">
        <f>+INDEX($B$8:$B$15,MATCH(L2469,$L$8:$L$15,0))</f>
        <v>SICODI</v>
      </c>
      <c r="C2469" s="56" t="str">
        <f>+'INFO ENEL'!B2457</f>
        <v>Lima</v>
      </c>
      <c r="D2469" s="56" t="str">
        <f>+'INFO ENEL'!D2457</f>
        <v>HUARAL (LIMA)</v>
      </c>
      <c r="E2469" s="56" t="str">
        <f>+'INFO ENEL'!D2457</f>
        <v>HUARAL (LIMA)</v>
      </c>
      <c r="F2469" s="50">
        <f>+'INFO ENEL'!E2457</f>
        <v>0</v>
      </c>
      <c r="G2469" s="56" t="str">
        <f>+'INFO ENEL'!L2457</f>
        <v>MT</v>
      </c>
      <c r="H2469" s="57">
        <f>+'INFO ENEL'!M2457</f>
        <v>61.72</v>
      </c>
      <c r="I2469" s="56">
        <f>+'INFO ENEL'!N2457</f>
        <v>15</v>
      </c>
      <c r="J2469" s="56" t="str">
        <f>+'INFO ENEL'!O2457</f>
        <v>Poste</v>
      </c>
      <c r="K2469" s="56" t="str">
        <f>+'INFO ENEL'!P2457</f>
        <v>Concreto</v>
      </c>
      <c r="L2469" s="56" t="str">
        <f>+'INFO ENEL'!Q2457</f>
        <v>PPC24</v>
      </c>
      <c r="M2469" s="55" t="str">
        <f>+IF(ISERROR(INDEX('Estructuras de Acero y Concreto'!$C$6:$C$577,MATCH(L2469,'Estructuras de Acero y Concreto'!$D$6:$D$577,0)))=FALSE,INDEX('Estructuras de Acero y Concreto'!$C$6:$C$577,MATCH(L2469,'Estructuras de Acero y Concreto'!$D$6:$D$577,0)),IF(ISERROR(INDEX('Estructuras de Madera'!$C$5:$C$122,MATCH(L2469,'Estructuras de Madera'!$D$5:$D$122,0)))=FALSE,INDEX('Estructuras de Madera'!$C$5:$C$122,MATCH(L2469,'Estructuras de Madera'!$D$5:$D$122,0)),INDEX(SICODI!$G$3:$G$2404,MATCH(L2469,SICODI!$G$3:$G$2404,0))))</f>
        <v>PPC24</v>
      </c>
      <c r="N2469" s="121" t="str">
        <f>+IF(ISERROR(VLOOKUP(M2469,'Resumen de precios LLTT'!$C$17:$D$3071,2,FALSE))=FALSE,VLOOKUP(M2469,'Resumen de precios LLTT'!$C$17:$D$3071,2,FALSE),VLOOKUP(M2469,SICODI!$G$3:$J$2404,2,FALSE))</f>
        <v>POSTE DE CONCRETO ARMADO DE 15/400/150/375</v>
      </c>
      <c r="O2469" s="58">
        <f>+IF(ISERROR(VLOOKUP(M2469,'Resumen de precios LLTT'!$C$17:$G$3071,5,FALSE))=FALSE,VLOOKUP(M2469,'Resumen de precios LLTT'!$C$17:$G$3071,5,FALSE),VLOOKUP(M2469,SICODI!$G$3:$J$2404,4,FALSE))</f>
        <v>476.76</v>
      </c>
      <c r="P2469" s="16">
        <f t="shared" si="348"/>
        <v>0.84299999999999997</v>
      </c>
      <c r="Q2469" s="78">
        <f t="shared" si="349"/>
        <v>878.66867999999999</v>
      </c>
      <c r="R2469" s="56">
        <v>0</v>
      </c>
      <c r="S2469" s="16">
        <f t="shared" si="350"/>
        <v>0.13400000000000001</v>
      </c>
      <c r="T2469" s="79">
        <f t="shared" si="351"/>
        <v>9.8118002600000001</v>
      </c>
      <c r="U2469" s="80">
        <f t="shared" si="352"/>
        <v>0.183</v>
      </c>
      <c r="V2469" s="81">
        <f t="shared" si="353"/>
        <v>1.7955594475800001</v>
      </c>
      <c r="W2469" s="79">
        <f t="shared" si="354"/>
        <v>0.60419904645994038</v>
      </c>
      <c r="X2469" s="60">
        <f t="shared" si="355"/>
        <v>0.6</v>
      </c>
      <c r="Y2469" s="56">
        <f>+'INFO ENEL'!R2457</f>
        <v>1</v>
      </c>
      <c r="Z2469" s="59">
        <f t="shared" si="356"/>
        <v>0.6</v>
      </c>
    </row>
    <row r="2470" spans="1:26" ht="15" customHeight="1" x14ac:dyDescent="0.25">
      <c r="A2470" s="55">
        <f>+'INFO ENEL'!A2458</f>
        <v>2453</v>
      </c>
      <c r="B2470" s="121" t="str">
        <f>+INDEX($B$8:$B$15,MATCH(L2470,$L$8:$L$15,0))</f>
        <v>SICODI</v>
      </c>
      <c r="C2470" s="56" t="str">
        <f>+'INFO ENEL'!B2458</f>
        <v>Lima</v>
      </c>
      <c r="D2470" s="56" t="str">
        <f>+'INFO ENEL'!D2458</f>
        <v>HUARAL (LIMA)</v>
      </c>
      <c r="E2470" s="56" t="str">
        <f>+'INFO ENEL'!D2458</f>
        <v>HUARAL (LIMA)</v>
      </c>
      <c r="F2470" s="50">
        <f>+'INFO ENEL'!E2458</f>
        <v>0</v>
      </c>
      <c r="G2470" s="56" t="str">
        <f>+'INFO ENEL'!L2458</f>
        <v>MT</v>
      </c>
      <c r="H2470" s="57">
        <f>+'INFO ENEL'!M2458</f>
        <v>67.75</v>
      </c>
      <c r="I2470" s="56">
        <f>+'INFO ENEL'!N2458</f>
        <v>15</v>
      </c>
      <c r="J2470" s="56" t="str">
        <f>+'INFO ENEL'!O2458</f>
        <v>Poste</v>
      </c>
      <c r="K2470" s="56" t="str">
        <f>+'INFO ENEL'!P2458</f>
        <v>Concreto</v>
      </c>
      <c r="L2470" s="56" t="str">
        <f>+'INFO ENEL'!Q2458</f>
        <v>PPC24</v>
      </c>
      <c r="M2470" s="55" t="str">
        <f>+IF(ISERROR(INDEX('Estructuras de Acero y Concreto'!$C$6:$C$577,MATCH(L2470,'Estructuras de Acero y Concreto'!$D$6:$D$577,0)))=FALSE,INDEX('Estructuras de Acero y Concreto'!$C$6:$C$577,MATCH(L2470,'Estructuras de Acero y Concreto'!$D$6:$D$577,0)),IF(ISERROR(INDEX('Estructuras de Madera'!$C$5:$C$122,MATCH(L2470,'Estructuras de Madera'!$D$5:$D$122,0)))=FALSE,INDEX('Estructuras de Madera'!$C$5:$C$122,MATCH(L2470,'Estructuras de Madera'!$D$5:$D$122,0)),INDEX(SICODI!$G$3:$G$2404,MATCH(L2470,SICODI!$G$3:$G$2404,0))))</f>
        <v>PPC24</v>
      </c>
      <c r="N2470" s="121" t="str">
        <f>+IF(ISERROR(VLOOKUP(M2470,'Resumen de precios LLTT'!$C$17:$D$3071,2,FALSE))=FALSE,VLOOKUP(M2470,'Resumen de precios LLTT'!$C$17:$D$3071,2,FALSE),VLOOKUP(M2470,SICODI!$G$3:$J$2404,2,FALSE))</f>
        <v>POSTE DE CONCRETO ARMADO DE 15/400/150/375</v>
      </c>
      <c r="O2470" s="58">
        <f>+IF(ISERROR(VLOOKUP(M2470,'Resumen de precios LLTT'!$C$17:$G$3071,5,FALSE))=FALSE,VLOOKUP(M2470,'Resumen de precios LLTT'!$C$17:$G$3071,5,FALSE),VLOOKUP(M2470,SICODI!$G$3:$J$2404,4,FALSE))</f>
        <v>476.76</v>
      </c>
      <c r="P2470" s="16">
        <f t="shared" si="348"/>
        <v>0.84299999999999997</v>
      </c>
      <c r="Q2470" s="78">
        <f t="shared" si="349"/>
        <v>878.66867999999999</v>
      </c>
      <c r="R2470" s="56">
        <v>0</v>
      </c>
      <c r="S2470" s="16">
        <f t="shared" si="350"/>
        <v>0.13400000000000001</v>
      </c>
      <c r="T2470" s="79">
        <f t="shared" si="351"/>
        <v>9.8118002600000001</v>
      </c>
      <c r="U2470" s="80">
        <f t="shared" si="352"/>
        <v>0.183</v>
      </c>
      <c r="V2470" s="81">
        <f t="shared" si="353"/>
        <v>1.7955594475800001</v>
      </c>
      <c r="W2470" s="79">
        <f t="shared" si="354"/>
        <v>0.60419904645994038</v>
      </c>
      <c r="X2470" s="60">
        <f t="shared" si="355"/>
        <v>0.6</v>
      </c>
      <c r="Y2470" s="56">
        <f>+'INFO ENEL'!R2458</f>
        <v>1</v>
      </c>
      <c r="Z2470" s="59">
        <f t="shared" si="356"/>
        <v>0.6</v>
      </c>
    </row>
    <row r="2471" spans="1:26" ht="15" customHeight="1" x14ac:dyDescent="0.25">
      <c r="A2471" s="55">
        <f>+'INFO ENEL'!A2459</f>
        <v>2454</v>
      </c>
      <c r="B2471" s="121" t="str">
        <f>+INDEX($B$8:$B$15,MATCH(L2471,$L$8:$L$15,0))</f>
        <v>SICODI</v>
      </c>
      <c r="C2471" s="56" t="str">
        <f>+'INFO ENEL'!B2459</f>
        <v>Lima</v>
      </c>
      <c r="D2471" s="56" t="str">
        <f>+'INFO ENEL'!D2459</f>
        <v>HUARAL (LIMA)</v>
      </c>
      <c r="E2471" s="56" t="str">
        <f>+'INFO ENEL'!D2459</f>
        <v>HUARAL (LIMA)</v>
      </c>
      <c r="F2471" s="50">
        <f>+'INFO ENEL'!E2459</f>
        <v>0</v>
      </c>
      <c r="G2471" s="56" t="str">
        <f>+'INFO ENEL'!L2459</f>
        <v>MT</v>
      </c>
      <c r="H2471" s="57">
        <f>+'INFO ENEL'!M2459</f>
        <v>62.83</v>
      </c>
      <c r="I2471" s="56">
        <f>+'INFO ENEL'!N2459</f>
        <v>15</v>
      </c>
      <c r="J2471" s="56" t="str">
        <f>+'INFO ENEL'!O2459</f>
        <v>Poste</v>
      </c>
      <c r="K2471" s="56" t="str">
        <f>+'INFO ENEL'!P2459</f>
        <v>Concreto</v>
      </c>
      <c r="L2471" s="56" t="str">
        <f>+'INFO ENEL'!Q2459</f>
        <v>PPC24</v>
      </c>
      <c r="M2471" s="55" t="str">
        <f>+IF(ISERROR(INDEX('Estructuras de Acero y Concreto'!$C$6:$C$577,MATCH(L2471,'Estructuras de Acero y Concreto'!$D$6:$D$577,0)))=FALSE,INDEX('Estructuras de Acero y Concreto'!$C$6:$C$577,MATCH(L2471,'Estructuras de Acero y Concreto'!$D$6:$D$577,0)),IF(ISERROR(INDEX('Estructuras de Madera'!$C$5:$C$122,MATCH(L2471,'Estructuras de Madera'!$D$5:$D$122,0)))=FALSE,INDEX('Estructuras de Madera'!$C$5:$C$122,MATCH(L2471,'Estructuras de Madera'!$D$5:$D$122,0)),INDEX(SICODI!$G$3:$G$2404,MATCH(L2471,SICODI!$G$3:$G$2404,0))))</f>
        <v>PPC24</v>
      </c>
      <c r="N2471" s="121" t="str">
        <f>+IF(ISERROR(VLOOKUP(M2471,'Resumen de precios LLTT'!$C$17:$D$3071,2,FALSE))=FALSE,VLOOKUP(M2471,'Resumen de precios LLTT'!$C$17:$D$3071,2,FALSE),VLOOKUP(M2471,SICODI!$G$3:$J$2404,2,FALSE))</f>
        <v>POSTE DE CONCRETO ARMADO DE 15/400/150/375</v>
      </c>
      <c r="O2471" s="58">
        <f>+IF(ISERROR(VLOOKUP(M2471,'Resumen de precios LLTT'!$C$17:$G$3071,5,FALSE))=FALSE,VLOOKUP(M2471,'Resumen de precios LLTT'!$C$17:$G$3071,5,FALSE),VLOOKUP(M2471,SICODI!$G$3:$J$2404,4,FALSE))</f>
        <v>476.76</v>
      </c>
      <c r="P2471" s="16">
        <f t="shared" si="348"/>
        <v>0.84299999999999997</v>
      </c>
      <c r="Q2471" s="78">
        <f t="shared" si="349"/>
        <v>878.66867999999999</v>
      </c>
      <c r="R2471" s="56">
        <v>0</v>
      </c>
      <c r="S2471" s="16">
        <f t="shared" si="350"/>
        <v>0.13400000000000001</v>
      </c>
      <c r="T2471" s="79">
        <f t="shared" si="351"/>
        <v>9.8118002600000001</v>
      </c>
      <c r="U2471" s="80">
        <f t="shared" si="352"/>
        <v>0.183</v>
      </c>
      <c r="V2471" s="81">
        <f t="shared" si="353"/>
        <v>1.7955594475800001</v>
      </c>
      <c r="W2471" s="79">
        <f t="shared" si="354"/>
        <v>0.60419904645994038</v>
      </c>
      <c r="X2471" s="60">
        <f t="shared" si="355"/>
        <v>0.6</v>
      </c>
      <c r="Y2471" s="56">
        <f>+'INFO ENEL'!R2459</f>
        <v>1</v>
      </c>
      <c r="Z2471" s="59">
        <f t="shared" si="356"/>
        <v>0.6</v>
      </c>
    </row>
    <row r="2472" spans="1:26" ht="15" customHeight="1" x14ac:dyDescent="0.25">
      <c r="A2472" s="55">
        <f>+'INFO ENEL'!A2460</f>
        <v>2455</v>
      </c>
      <c r="B2472" s="121" t="str">
        <f>+INDEX($B$8:$B$15,MATCH(L2472,$L$8:$L$15,0))</f>
        <v>SICODI</v>
      </c>
      <c r="C2472" s="56" t="str">
        <f>+'INFO ENEL'!B2460</f>
        <v>Lima</v>
      </c>
      <c r="D2472" s="56" t="str">
        <f>+'INFO ENEL'!D2460</f>
        <v>HUARAL (LIMA)</v>
      </c>
      <c r="E2472" s="56" t="str">
        <f>+'INFO ENEL'!D2460</f>
        <v>HUARAL (LIMA)</v>
      </c>
      <c r="F2472" s="50">
        <f>+'INFO ENEL'!E2460</f>
        <v>0</v>
      </c>
      <c r="G2472" s="56" t="str">
        <f>+'INFO ENEL'!L2460</f>
        <v>MT</v>
      </c>
      <c r="H2472" s="57">
        <f>+'INFO ENEL'!M2460</f>
        <v>138.36000000000001</v>
      </c>
      <c r="I2472" s="56">
        <f>+'INFO ENEL'!N2460</f>
        <v>15</v>
      </c>
      <c r="J2472" s="56" t="str">
        <f>+'INFO ENEL'!O2460</f>
        <v>Poste</v>
      </c>
      <c r="K2472" s="56" t="str">
        <f>+'INFO ENEL'!P2460</f>
        <v>Concreto</v>
      </c>
      <c r="L2472" s="56" t="str">
        <f>+'INFO ENEL'!Q2460</f>
        <v>PPC24</v>
      </c>
      <c r="M2472" s="55" t="str">
        <f>+IF(ISERROR(INDEX('Estructuras de Acero y Concreto'!$C$6:$C$577,MATCH(L2472,'Estructuras de Acero y Concreto'!$D$6:$D$577,0)))=FALSE,INDEX('Estructuras de Acero y Concreto'!$C$6:$C$577,MATCH(L2472,'Estructuras de Acero y Concreto'!$D$6:$D$577,0)),IF(ISERROR(INDEX('Estructuras de Madera'!$C$5:$C$122,MATCH(L2472,'Estructuras de Madera'!$D$5:$D$122,0)))=FALSE,INDEX('Estructuras de Madera'!$C$5:$C$122,MATCH(L2472,'Estructuras de Madera'!$D$5:$D$122,0)),INDEX(SICODI!$G$3:$G$2404,MATCH(L2472,SICODI!$G$3:$G$2404,0))))</f>
        <v>PPC24</v>
      </c>
      <c r="N2472" s="121" t="str">
        <f>+IF(ISERROR(VLOOKUP(M2472,'Resumen de precios LLTT'!$C$17:$D$3071,2,FALSE))=FALSE,VLOOKUP(M2472,'Resumen de precios LLTT'!$C$17:$D$3071,2,FALSE),VLOOKUP(M2472,SICODI!$G$3:$J$2404,2,FALSE))</f>
        <v>POSTE DE CONCRETO ARMADO DE 15/400/150/375</v>
      </c>
      <c r="O2472" s="58">
        <f>+IF(ISERROR(VLOOKUP(M2472,'Resumen de precios LLTT'!$C$17:$G$3071,5,FALSE))=FALSE,VLOOKUP(M2472,'Resumen de precios LLTT'!$C$17:$G$3071,5,FALSE),VLOOKUP(M2472,SICODI!$G$3:$J$2404,4,FALSE))</f>
        <v>476.76</v>
      </c>
      <c r="P2472" s="16">
        <f t="shared" si="348"/>
        <v>0.84299999999999997</v>
      </c>
      <c r="Q2472" s="78">
        <f t="shared" si="349"/>
        <v>878.66867999999999</v>
      </c>
      <c r="R2472" s="56">
        <v>0</v>
      </c>
      <c r="S2472" s="16">
        <f t="shared" si="350"/>
        <v>0.13400000000000001</v>
      </c>
      <c r="T2472" s="79">
        <f t="shared" si="351"/>
        <v>9.8118002600000001</v>
      </c>
      <c r="U2472" s="80">
        <f t="shared" si="352"/>
        <v>0.183</v>
      </c>
      <c r="V2472" s="81">
        <f t="shared" si="353"/>
        <v>1.7955594475800001</v>
      </c>
      <c r="W2472" s="79">
        <f t="shared" si="354"/>
        <v>0.60419904645994038</v>
      </c>
      <c r="X2472" s="60">
        <f t="shared" si="355"/>
        <v>0.6</v>
      </c>
      <c r="Y2472" s="56">
        <f>+'INFO ENEL'!R2460</f>
        <v>1</v>
      </c>
      <c r="Z2472" s="59">
        <f t="shared" si="356"/>
        <v>0.6</v>
      </c>
    </row>
    <row r="2473" spans="1:26" ht="15" customHeight="1" x14ac:dyDescent="0.25">
      <c r="A2473" s="55">
        <f>+'INFO ENEL'!A2461</f>
        <v>2456</v>
      </c>
      <c r="B2473" s="121" t="str">
        <f>+INDEX($B$8:$B$15,MATCH(L2473,$L$8:$L$15,0))</f>
        <v>SICODI</v>
      </c>
      <c r="C2473" s="56" t="str">
        <f>+'INFO ENEL'!B2461</f>
        <v>Lima</v>
      </c>
      <c r="D2473" s="56" t="str">
        <f>+'INFO ENEL'!D2461</f>
        <v>HUARAL (LIMA)</v>
      </c>
      <c r="E2473" s="56" t="str">
        <f>+'INFO ENEL'!D2461</f>
        <v>HUARAL (LIMA)</v>
      </c>
      <c r="F2473" s="50">
        <f>+'INFO ENEL'!E2461</f>
        <v>0</v>
      </c>
      <c r="G2473" s="56" t="str">
        <f>+'INFO ENEL'!L2461</f>
        <v>MT</v>
      </c>
      <c r="H2473" s="57">
        <f>+'INFO ENEL'!M2461</f>
        <v>60.24</v>
      </c>
      <c r="I2473" s="56">
        <f>+'INFO ENEL'!N2461</f>
        <v>15</v>
      </c>
      <c r="J2473" s="56" t="str">
        <f>+'INFO ENEL'!O2461</f>
        <v>Poste</v>
      </c>
      <c r="K2473" s="56" t="str">
        <f>+'INFO ENEL'!P2461</f>
        <v>Concreto</v>
      </c>
      <c r="L2473" s="56" t="str">
        <f>+'INFO ENEL'!Q2461</f>
        <v>PPC24</v>
      </c>
      <c r="M2473" s="55" t="str">
        <f>+IF(ISERROR(INDEX('Estructuras de Acero y Concreto'!$C$6:$C$577,MATCH(L2473,'Estructuras de Acero y Concreto'!$D$6:$D$577,0)))=FALSE,INDEX('Estructuras de Acero y Concreto'!$C$6:$C$577,MATCH(L2473,'Estructuras de Acero y Concreto'!$D$6:$D$577,0)),IF(ISERROR(INDEX('Estructuras de Madera'!$C$5:$C$122,MATCH(L2473,'Estructuras de Madera'!$D$5:$D$122,0)))=FALSE,INDEX('Estructuras de Madera'!$C$5:$C$122,MATCH(L2473,'Estructuras de Madera'!$D$5:$D$122,0)),INDEX(SICODI!$G$3:$G$2404,MATCH(L2473,SICODI!$G$3:$G$2404,0))))</f>
        <v>PPC24</v>
      </c>
      <c r="N2473" s="121" t="str">
        <f>+IF(ISERROR(VLOOKUP(M2473,'Resumen de precios LLTT'!$C$17:$D$3071,2,FALSE))=FALSE,VLOOKUP(M2473,'Resumen de precios LLTT'!$C$17:$D$3071,2,FALSE),VLOOKUP(M2473,SICODI!$G$3:$J$2404,2,FALSE))</f>
        <v>POSTE DE CONCRETO ARMADO DE 15/400/150/375</v>
      </c>
      <c r="O2473" s="58">
        <f>+IF(ISERROR(VLOOKUP(M2473,'Resumen de precios LLTT'!$C$17:$G$3071,5,FALSE))=FALSE,VLOOKUP(M2473,'Resumen de precios LLTT'!$C$17:$G$3071,5,FALSE),VLOOKUP(M2473,SICODI!$G$3:$J$2404,4,FALSE))</f>
        <v>476.76</v>
      </c>
      <c r="P2473" s="16">
        <f t="shared" si="348"/>
        <v>0.84299999999999997</v>
      </c>
      <c r="Q2473" s="78">
        <f t="shared" si="349"/>
        <v>878.66867999999999</v>
      </c>
      <c r="R2473" s="56">
        <v>0</v>
      </c>
      <c r="S2473" s="16">
        <f t="shared" si="350"/>
        <v>0.13400000000000001</v>
      </c>
      <c r="T2473" s="79">
        <f t="shared" si="351"/>
        <v>9.8118002600000001</v>
      </c>
      <c r="U2473" s="80">
        <f t="shared" si="352"/>
        <v>0.183</v>
      </c>
      <c r="V2473" s="81">
        <f t="shared" si="353"/>
        <v>1.7955594475800001</v>
      </c>
      <c r="W2473" s="79">
        <f t="shared" si="354"/>
        <v>0.60419904645994038</v>
      </c>
      <c r="X2473" s="60">
        <f t="shared" si="355"/>
        <v>0.6</v>
      </c>
      <c r="Y2473" s="56">
        <f>+'INFO ENEL'!R2461</f>
        <v>1</v>
      </c>
      <c r="Z2473" s="59">
        <f t="shared" si="356"/>
        <v>0.6</v>
      </c>
    </row>
    <row r="2474" spans="1:26" ht="15" customHeight="1" x14ac:dyDescent="0.25">
      <c r="A2474" s="55">
        <f>+'INFO ENEL'!A2462</f>
        <v>2457</v>
      </c>
      <c r="B2474" s="121" t="str">
        <f>+INDEX($B$8:$B$15,MATCH(L2474,$L$8:$L$15,0))</f>
        <v>SICODI</v>
      </c>
      <c r="C2474" s="56" t="str">
        <f>+'INFO ENEL'!B2462</f>
        <v>Lima</v>
      </c>
      <c r="D2474" s="56" t="str">
        <f>+'INFO ENEL'!D2462</f>
        <v>HUARAL (LIMA)</v>
      </c>
      <c r="E2474" s="56" t="str">
        <f>+'INFO ENEL'!D2462</f>
        <v>HUARAL (LIMA)</v>
      </c>
      <c r="F2474" s="50">
        <f>+'INFO ENEL'!E2462</f>
        <v>0</v>
      </c>
      <c r="G2474" s="56" t="str">
        <f>+'INFO ENEL'!L2462</f>
        <v>MT</v>
      </c>
      <c r="H2474" s="57">
        <f>+'INFO ENEL'!M2462</f>
        <v>70.3</v>
      </c>
      <c r="I2474" s="56">
        <f>+'INFO ENEL'!N2462</f>
        <v>15</v>
      </c>
      <c r="J2474" s="56" t="str">
        <f>+'INFO ENEL'!O2462</f>
        <v>Poste</v>
      </c>
      <c r="K2474" s="56" t="str">
        <f>+'INFO ENEL'!P2462</f>
        <v>Concreto</v>
      </c>
      <c r="L2474" s="56" t="str">
        <f>+'INFO ENEL'!Q2462</f>
        <v>PPC24</v>
      </c>
      <c r="M2474" s="55" t="str">
        <f>+IF(ISERROR(INDEX('Estructuras de Acero y Concreto'!$C$6:$C$577,MATCH(L2474,'Estructuras de Acero y Concreto'!$D$6:$D$577,0)))=FALSE,INDEX('Estructuras de Acero y Concreto'!$C$6:$C$577,MATCH(L2474,'Estructuras de Acero y Concreto'!$D$6:$D$577,0)),IF(ISERROR(INDEX('Estructuras de Madera'!$C$5:$C$122,MATCH(L2474,'Estructuras de Madera'!$D$5:$D$122,0)))=FALSE,INDEX('Estructuras de Madera'!$C$5:$C$122,MATCH(L2474,'Estructuras de Madera'!$D$5:$D$122,0)),INDEX(SICODI!$G$3:$G$2404,MATCH(L2474,SICODI!$G$3:$G$2404,0))))</f>
        <v>PPC24</v>
      </c>
      <c r="N2474" s="121" t="str">
        <f>+IF(ISERROR(VLOOKUP(M2474,'Resumen de precios LLTT'!$C$17:$D$3071,2,FALSE))=FALSE,VLOOKUP(M2474,'Resumen de precios LLTT'!$C$17:$D$3071,2,FALSE),VLOOKUP(M2474,SICODI!$G$3:$J$2404,2,FALSE))</f>
        <v>POSTE DE CONCRETO ARMADO DE 15/400/150/375</v>
      </c>
      <c r="O2474" s="58">
        <f>+IF(ISERROR(VLOOKUP(M2474,'Resumen de precios LLTT'!$C$17:$G$3071,5,FALSE))=FALSE,VLOOKUP(M2474,'Resumen de precios LLTT'!$C$17:$G$3071,5,FALSE),VLOOKUP(M2474,SICODI!$G$3:$J$2404,4,FALSE))</f>
        <v>476.76</v>
      </c>
      <c r="P2474" s="16">
        <f t="shared" si="348"/>
        <v>0.84299999999999997</v>
      </c>
      <c r="Q2474" s="78">
        <f t="shared" si="349"/>
        <v>878.66867999999999</v>
      </c>
      <c r="R2474" s="56">
        <v>0</v>
      </c>
      <c r="S2474" s="16">
        <f t="shared" si="350"/>
        <v>0.13400000000000001</v>
      </c>
      <c r="T2474" s="79">
        <f t="shared" si="351"/>
        <v>9.8118002600000001</v>
      </c>
      <c r="U2474" s="80">
        <f t="shared" si="352"/>
        <v>0.183</v>
      </c>
      <c r="V2474" s="81">
        <f t="shared" si="353"/>
        <v>1.7955594475800001</v>
      </c>
      <c r="W2474" s="79">
        <f t="shared" si="354"/>
        <v>0.60419904645994038</v>
      </c>
      <c r="X2474" s="60">
        <f t="shared" si="355"/>
        <v>0.6</v>
      </c>
      <c r="Y2474" s="56">
        <f>+'INFO ENEL'!R2462</f>
        <v>1</v>
      </c>
      <c r="Z2474" s="59">
        <f t="shared" si="356"/>
        <v>0.6</v>
      </c>
    </row>
    <row r="2475" spans="1:26" ht="15" customHeight="1" x14ac:dyDescent="0.25">
      <c r="A2475" s="55">
        <f>+'INFO ENEL'!A2463</f>
        <v>2458</v>
      </c>
      <c r="B2475" s="121" t="str">
        <f>+INDEX($B$8:$B$15,MATCH(L2475,$L$8:$L$15,0))</f>
        <v>SICODI</v>
      </c>
      <c r="C2475" s="56" t="str">
        <f>+'INFO ENEL'!B2463</f>
        <v>Lima</v>
      </c>
      <c r="D2475" s="56" t="str">
        <f>+'INFO ENEL'!D2463</f>
        <v>HUARAL (LIMA)</v>
      </c>
      <c r="E2475" s="56" t="str">
        <f>+'INFO ENEL'!D2463</f>
        <v>HUARAL (LIMA)</v>
      </c>
      <c r="F2475" s="50">
        <f>+'INFO ENEL'!E2463</f>
        <v>0</v>
      </c>
      <c r="G2475" s="56" t="str">
        <f>+'INFO ENEL'!L2463</f>
        <v>MT</v>
      </c>
      <c r="H2475" s="57">
        <f>+'INFO ENEL'!M2463</f>
        <v>74.989999999999895</v>
      </c>
      <c r="I2475" s="56">
        <f>+'INFO ENEL'!N2463</f>
        <v>15</v>
      </c>
      <c r="J2475" s="56" t="str">
        <f>+'INFO ENEL'!O2463</f>
        <v>Poste</v>
      </c>
      <c r="K2475" s="56" t="str">
        <f>+'INFO ENEL'!P2463</f>
        <v>Concreto</v>
      </c>
      <c r="L2475" s="56" t="str">
        <f>+'INFO ENEL'!Q2463</f>
        <v>PPC24</v>
      </c>
      <c r="M2475" s="55" t="str">
        <f>+IF(ISERROR(INDEX('Estructuras de Acero y Concreto'!$C$6:$C$577,MATCH(L2475,'Estructuras de Acero y Concreto'!$D$6:$D$577,0)))=FALSE,INDEX('Estructuras de Acero y Concreto'!$C$6:$C$577,MATCH(L2475,'Estructuras de Acero y Concreto'!$D$6:$D$577,0)),IF(ISERROR(INDEX('Estructuras de Madera'!$C$5:$C$122,MATCH(L2475,'Estructuras de Madera'!$D$5:$D$122,0)))=FALSE,INDEX('Estructuras de Madera'!$C$5:$C$122,MATCH(L2475,'Estructuras de Madera'!$D$5:$D$122,0)),INDEX(SICODI!$G$3:$G$2404,MATCH(L2475,SICODI!$G$3:$G$2404,0))))</f>
        <v>PPC24</v>
      </c>
      <c r="N2475" s="121" t="str">
        <f>+IF(ISERROR(VLOOKUP(M2475,'Resumen de precios LLTT'!$C$17:$D$3071,2,FALSE))=FALSE,VLOOKUP(M2475,'Resumen de precios LLTT'!$C$17:$D$3071,2,FALSE),VLOOKUP(M2475,SICODI!$G$3:$J$2404,2,FALSE))</f>
        <v>POSTE DE CONCRETO ARMADO DE 15/400/150/375</v>
      </c>
      <c r="O2475" s="58">
        <f>+IF(ISERROR(VLOOKUP(M2475,'Resumen de precios LLTT'!$C$17:$G$3071,5,FALSE))=FALSE,VLOOKUP(M2475,'Resumen de precios LLTT'!$C$17:$G$3071,5,FALSE),VLOOKUP(M2475,SICODI!$G$3:$J$2404,4,FALSE))</f>
        <v>476.76</v>
      </c>
      <c r="P2475" s="16">
        <f t="shared" si="348"/>
        <v>0.84299999999999997</v>
      </c>
      <c r="Q2475" s="78">
        <f t="shared" si="349"/>
        <v>878.66867999999999</v>
      </c>
      <c r="R2475" s="56">
        <v>0</v>
      </c>
      <c r="S2475" s="16">
        <f t="shared" si="350"/>
        <v>0.13400000000000001</v>
      </c>
      <c r="T2475" s="79">
        <f t="shared" si="351"/>
        <v>9.8118002600000001</v>
      </c>
      <c r="U2475" s="80">
        <f t="shared" si="352"/>
        <v>0.183</v>
      </c>
      <c r="V2475" s="81">
        <f t="shared" si="353"/>
        <v>1.7955594475800001</v>
      </c>
      <c r="W2475" s="79">
        <f t="shared" si="354"/>
        <v>0.60419904645994038</v>
      </c>
      <c r="X2475" s="60">
        <f t="shared" si="355"/>
        <v>0.6</v>
      </c>
      <c r="Y2475" s="56">
        <f>+'INFO ENEL'!R2463</f>
        <v>1</v>
      </c>
      <c r="Z2475" s="59">
        <f t="shared" si="356"/>
        <v>0.6</v>
      </c>
    </row>
    <row r="2476" spans="1:26" ht="15" customHeight="1" x14ac:dyDescent="0.25">
      <c r="A2476" s="55">
        <f>+'INFO ENEL'!A2464</f>
        <v>2459</v>
      </c>
      <c r="B2476" s="121" t="str">
        <f>+INDEX($B$8:$B$15,MATCH(L2476,$L$8:$L$15,0))</f>
        <v>SICODI</v>
      </c>
      <c r="C2476" s="56" t="str">
        <f>+'INFO ENEL'!B2464</f>
        <v>Lima</v>
      </c>
      <c r="D2476" s="56" t="str">
        <f>+'INFO ENEL'!D2464</f>
        <v>HUARAL (LIMA)</v>
      </c>
      <c r="E2476" s="56" t="str">
        <f>+'INFO ENEL'!D2464</f>
        <v>HUARAL (LIMA)</v>
      </c>
      <c r="F2476" s="50">
        <f>+'INFO ENEL'!E2464</f>
        <v>0</v>
      </c>
      <c r="G2476" s="56" t="str">
        <f>+'INFO ENEL'!L2464</f>
        <v>MT</v>
      </c>
      <c r="H2476" s="57">
        <f>+'INFO ENEL'!M2464</f>
        <v>75.88</v>
      </c>
      <c r="I2476" s="56">
        <f>+'INFO ENEL'!N2464</f>
        <v>15</v>
      </c>
      <c r="J2476" s="56" t="str">
        <f>+'INFO ENEL'!O2464</f>
        <v>Poste</v>
      </c>
      <c r="K2476" s="56" t="str">
        <f>+'INFO ENEL'!P2464</f>
        <v>Concreto</v>
      </c>
      <c r="L2476" s="56" t="str">
        <f>+'INFO ENEL'!Q2464</f>
        <v>PPC24</v>
      </c>
      <c r="M2476" s="55" t="str">
        <f>+IF(ISERROR(INDEX('Estructuras de Acero y Concreto'!$C$6:$C$577,MATCH(L2476,'Estructuras de Acero y Concreto'!$D$6:$D$577,0)))=FALSE,INDEX('Estructuras de Acero y Concreto'!$C$6:$C$577,MATCH(L2476,'Estructuras de Acero y Concreto'!$D$6:$D$577,0)),IF(ISERROR(INDEX('Estructuras de Madera'!$C$5:$C$122,MATCH(L2476,'Estructuras de Madera'!$D$5:$D$122,0)))=FALSE,INDEX('Estructuras de Madera'!$C$5:$C$122,MATCH(L2476,'Estructuras de Madera'!$D$5:$D$122,0)),INDEX(SICODI!$G$3:$G$2404,MATCH(L2476,SICODI!$G$3:$G$2404,0))))</f>
        <v>PPC24</v>
      </c>
      <c r="N2476" s="121" t="str">
        <f>+IF(ISERROR(VLOOKUP(M2476,'Resumen de precios LLTT'!$C$17:$D$3071,2,FALSE))=FALSE,VLOOKUP(M2476,'Resumen de precios LLTT'!$C$17:$D$3071,2,FALSE),VLOOKUP(M2476,SICODI!$G$3:$J$2404,2,FALSE))</f>
        <v>POSTE DE CONCRETO ARMADO DE 15/400/150/375</v>
      </c>
      <c r="O2476" s="58">
        <f>+IF(ISERROR(VLOOKUP(M2476,'Resumen de precios LLTT'!$C$17:$G$3071,5,FALSE))=FALSE,VLOOKUP(M2476,'Resumen de precios LLTT'!$C$17:$G$3071,5,FALSE),VLOOKUP(M2476,SICODI!$G$3:$J$2404,4,FALSE))</f>
        <v>476.76</v>
      </c>
      <c r="P2476" s="16">
        <f t="shared" si="348"/>
        <v>0.84299999999999997</v>
      </c>
      <c r="Q2476" s="78">
        <f t="shared" si="349"/>
        <v>878.66867999999999</v>
      </c>
      <c r="R2476" s="56">
        <v>0</v>
      </c>
      <c r="S2476" s="16">
        <f t="shared" si="350"/>
        <v>0.13400000000000001</v>
      </c>
      <c r="T2476" s="79">
        <f t="shared" si="351"/>
        <v>9.8118002600000001</v>
      </c>
      <c r="U2476" s="80">
        <f t="shared" si="352"/>
        <v>0.183</v>
      </c>
      <c r="V2476" s="81">
        <f t="shared" si="353"/>
        <v>1.7955594475800001</v>
      </c>
      <c r="W2476" s="79">
        <f t="shared" si="354"/>
        <v>0.60419904645994038</v>
      </c>
      <c r="X2476" s="60">
        <f t="shared" si="355"/>
        <v>0.6</v>
      </c>
      <c r="Y2476" s="56">
        <f>+'INFO ENEL'!R2464</f>
        <v>1</v>
      </c>
      <c r="Z2476" s="59">
        <f t="shared" si="356"/>
        <v>0.6</v>
      </c>
    </row>
    <row r="2477" spans="1:26" ht="15" customHeight="1" x14ac:dyDescent="0.25">
      <c r="A2477" s="55">
        <f>+'INFO ENEL'!A2465</f>
        <v>2460</v>
      </c>
      <c r="B2477" s="121" t="str">
        <f>+INDEX($B$8:$B$15,MATCH(L2477,$L$8:$L$15,0))</f>
        <v>SICODI</v>
      </c>
      <c r="C2477" s="56" t="str">
        <f>+'INFO ENEL'!B2465</f>
        <v>Lima</v>
      </c>
      <c r="D2477" s="56" t="str">
        <f>+'INFO ENEL'!D2465</f>
        <v>HUARAL (LIMA)</v>
      </c>
      <c r="E2477" s="56" t="str">
        <f>+'INFO ENEL'!D2465</f>
        <v>HUARAL (LIMA)</v>
      </c>
      <c r="F2477" s="50">
        <f>+'INFO ENEL'!E2465</f>
        <v>0</v>
      </c>
      <c r="G2477" s="56" t="str">
        <f>+'INFO ENEL'!L2465</f>
        <v>MT</v>
      </c>
      <c r="H2477" s="57">
        <f>+'INFO ENEL'!M2465</f>
        <v>30.19</v>
      </c>
      <c r="I2477" s="56">
        <f>+'INFO ENEL'!N2465</f>
        <v>15</v>
      </c>
      <c r="J2477" s="56" t="str">
        <f>+'INFO ENEL'!O2465</f>
        <v>Poste</v>
      </c>
      <c r="K2477" s="56" t="str">
        <f>+'INFO ENEL'!P2465</f>
        <v>Concreto</v>
      </c>
      <c r="L2477" s="56" t="str">
        <f>+'INFO ENEL'!Q2465</f>
        <v>PPC24</v>
      </c>
      <c r="M2477" s="55" t="str">
        <f>+IF(ISERROR(INDEX('Estructuras de Acero y Concreto'!$C$6:$C$577,MATCH(L2477,'Estructuras de Acero y Concreto'!$D$6:$D$577,0)))=FALSE,INDEX('Estructuras de Acero y Concreto'!$C$6:$C$577,MATCH(L2477,'Estructuras de Acero y Concreto'!$D$6:$D$577,0)),IF(ISERROR(INDEX('Estructuras de Madera'!$C$5:$C$122,MATCH(L2477,'Estructuras de Madera'!$D$5:$D$122,0)))=FALSE,INDEX('Estructuras de Madera'!$C$5:$C$122,MATCH(L2477,'Estructuras de Madera'!$D$5:$D$122,0)),INDEX(SICODI!$G$3:$G$2404,MATCH(L2477,SICODI!$G$3:$G$2404,0))))</f>
        <v>PPC24</v>
      </c>
      <c r="N2477" s="121" t="str">
        <f>+IF(ISERROR(VLOOKUP(M2477,'Resumen de precios LLTT'!$C$17:$D$3071,2,FALSE))=FALSE,VLOOKUP(M2477,'Resumen de precios LLTT'!$C$17:$D$3071,2,FALSE),VLOOKUP(M2477,SICODI!$G$3:$J$2404,2,FALSE))</f>
        <v>POSTE DE CONCRETO ARMADO DE 15/400/150/375</v>
      </c>
      <c r="O2477" s="58">
        <f>+IF(ISERROR(VLOOKUP(M2477,'Resumen de precios LLTT'!$C$17:$G$3071,5,FALSE))=FALSE,VLOOKUP(M2477,'Resumen de precios LLTT'!$C$17:$G$3071,5,FALSE),VLOOKUP(M2477,SICODI!$G$3:$J$2404,4,FALSE))</f>
        <v>476.76</v>
      </c>
      <c r="P2477" s="16">
        <f t="shared" si="348"/>
        <v>0.84299999999999997</v>
      </c>
      <c r="Q2477" s="78">
        <f t="shared" si="349"/>
        <v>878.66867999999999</v>
      </c>
      <c r="R2477" s="56">
        <v>0</v>
      </c>
      <c r="S2477" s="16">
        <f t="shared" si="350"/>
        <v>0.13400000000000001</v>
      </c>
      <c r="T2477" s="79">
        <f t="shared" si="351"/>
        <v>9.8118002600000001</v>
      </c>
      <c r="U2477" s="80">
        <f t="shared" si="352"/>
        <v>0.183</v>
      </c>
      <c r="V2477" s="81">
        <f t="shared" si="353"/>
        <v>1.7955594475800001</v>
      </c>
      <c r="W2477" s="79">
        <f t="shared" si="354"/>
        <v>0.60419904645994038</v>
      </c>
      <c r="X2477" s="60">
        <f t="shared" si="355"/>
        <v>0.6</v>
      </c>
      <c r="Y2477" s="56">
        <f>+'INFO ENEL'!R2465</f>
        <v>1</v>
      </c>
      <c r="Z2477" s="59">
        <f t="shared" si="356"/>
        <v>0.6</v>
      </c>
    </row>
    <row r="2478" spans="1:26" ht="15" customHeight="1" x14ac:dyDescent="0.25">
      <c r="A2478" s="55">
        <f>+'INFO ENEL'!A2466</f>
        <v>2461</v>
      </c>
      <c r="B2478" s="121" t="str">
        <f>+INDEX($B$8:$B$15,MATCH(L2478,$L$8:$L$15,0))</f>
        <v>SICODI</v>
      </c>
      <c r="C2478" s="56" t="str">
        <f>+'INFO ENEL'!B2466</f>
        <v>Lima</v>
      </c>
      <c r="D2478" s="56" t="str">
        <f>+'INFO ENEL'!D2466</f>
        <v>OYON</v>
      </c>
      <c r="E2478" s="56" t="str">
        <f>+'INFO ENEL'!D2466</f>
        <v>OYON</v>
      </c>
      <c r="F2478" s="50">
        <f>+'INFO ENEL'!E2466</f>
        <v>0</v>
      </c>
      <c r="G2478" s="56" t="str">
        <f>+'INFO ENEL'!L2466</f>
        <v>MT</v>
      </c>
      <c r="H2478" s="57">
        <f>+'INFO ENEL'!M2466</f>
        <v>104.1666309737037</v>
      </c>
      <c r="I2478" s="56">
        <f>+'INFO ENEL'!N2466</f>
        <v>13</v>
      </c>
      <c r="J2478" s="56" t="str">
        <f>+'INFO ENEL'!O2466</f>
        <v>Poste</v>
      </c>
      <c r="K2478" s="56" t="str">
        <f>+'INFO ENEL'!P2466</f>
        <v>Concreto</v>
      </c>
      <c r="L2478" s="56" t="str">
        <f>+'INFO ENEL'!Q2466</f>
        <v>PPC20</v>
      </c>
      <c r="M2478" s="55" t="str">
        <f>+IF(ISERROR(INDEX('Estructuras de Acero y Concreto'!$C$6:$C$577,MATCH(L2478,'Estructuras de Acero y Concreto'!$D$6:$D$577,0)))=FALSE,INDEX('Estructuras de Acero y Concreto'!$C$6:$C$577,MATCH(L2478,'Estructuras de Acero y Concreto'!$D$6:$D$577,0)),IF(ISERROR(INDEX('Estructuras de Madera'!$C$5:$C$122,MATCH(L2478,'Estructuras de Madera'!$D$5:$D$122,0)))=FALSE,INDEX('Estructuras de Madera'!$C$5:$C$122,MATCH(L2478,'Estructuras de Madera'!$D$5:$D$122,0)),INDEX(SICODI!$G$3:$G$2404,MATCH(L2478,SICODI!$G$3:$G$2404,0))))</f>
        <v>PPC20</v>
      </c>
      <c r="N2478" s="121" t="str">
        <f>+IF(ISERROR(VLOOKUP(M2478,'Resumen de precios LLTT'!$C$17:$D$3071,2,FALSE))=FALSE,VLOOKUP(M2478,'Resumen de precios LLTT'!$C$17:$D$3071,2,FALSE),VLOOKUP(M2478,SICODI!$G$3:$J$2404,2,FALSE))</f>
        <v>POSTE DE CONCRETO ARMADO DE 13/400/150/345</v>
      </c>
      <c r="O2478" s="58">
        <f>+IF(ISERROR(VLOOKUP(M2478,'Resumen de precios LLTT'!$C$17:$G$3071,5,FALSE))=FALSE,VLOOKUP(M2478,'Resumen de precios LLTT'!$C$17:$G$3071,5,FALSE),VLOOKUP(M2478,SICODI!$G$3:$J$2404,4,FALSE))</f>
        <v>364.69</v>
      </c>
      <c r="P2478" s="16">
        <f t="shared" si="348"/>
        <v>0.84299999999999997</v>
      </c>
      <c r="Q2478" s="78">
        <f t="shared" si="349"/>
        <v>672.12366999999995</v>
      </c>
      <c r="R2478" s="56">
        <v>0</v>
      </c>
      <c r="S2478" s="16">
        <f t="shared" si="350"/>
        <v>0.13400000000000001</v>
      </c>
      <c r="T2478" s="79">
        <f t="shared" si="351"/>
        <v>7.5053809816666659</v>
      </c>
      <c r="U2478" s="80">
        <f t="shared" si="352"/>
        <v>0.183</v>
      </c>
      <c r="V2478" s="81">
        <f t="shared" si="353"/>
        <v>1.3734847196449997</v>
      </c>
      <c r="W2478" s="79">
        <f t="shared" si="354"/>
        <v>0.46217247724950827</v>
      </c>
      <c r="X2478" s="60">
        <f t="shared" si="355"/>
        <v>0.5</v>
      </c>
      <c r="Y2478" s="56">
        <f>+'INFO ENEL'!R2466</f>
        <v>1</v>
      </c>
      <c r="Z2478" s="59">
        <f t="shared" si="356"/>
        <v>0.5</v>
      </c>
    </row>
    <row r="2479" spans="1:26" ht="15" customHeight="1" x14ac:dyDescent="0.25">
      <c r="A2479" s="55">
        <f>+'INFO ENEL'!A2467</f>
        <v>2462</v>
      </c>
      <c r="B2479" s="121" t="str">
        <f>+INDEX($B$8:$B$15,MATCH(L2479,$L$8:$L$15,0))</f>
        <v>SICODI</v>
      </c>
      <c r="C2479" s="56" t="str">
        <f>+'INFO ENEL'!B2467</f>
        <v>Lima</v>
      </c>
      <c r="D2479" s="56" t="str">
        <f>+'INFO ENEL'!D2467</f>
        <v>OYON</v>
      </c>
      <c r="E2479" s="56" t="str">
        <f>+'INFO ENEL'!D2467</f>
        <v>OYON</v>
      </c>
      <c r="F2479" s="50">
        <f>+'INFO ENEL'!E2467</f>
        <v>0</v>
      </c>
      <c r="G2479" s="56" t="str">
        <f>+'INFO ENEL'!L2467</f>
        <v>MT</v>
      </c>
      <c r="H2479" s="57">
        <f>+'INFO ENEL'!M2467</f>
        <v>110.01144436419277</v>
      </c>
      <c r="I2479" s="56">
        <f>+'INFO ENEL'!N2467</f>
        <v>13</v>
      </c>
      <c r="J2479" s="56" t="str">
        <f>+'INFO ENEL'!O2467</f>
        <v>Poste</v>
      </c>
      <c r="K2479" s="56" t="str">
        <f>+'INFO ENEL'!P2467</f>
        <v>Concreto</v>
      </c>
      <c r="L2479" s="56" t="str">
        <f>+'INFO ENEL'!Q2467</f>
        <v>PPC20</v>
      </c>
      <c r="M2479" s="55" t="str">
        <f>+IF(ISERROR(INDEX('Estructuras de Acero y Concreto'!$C$6:$C$577,MATCH(L2479,'Estructuras de Acero y Concreto'!$D$6:$D$577,0)))=FALSE,INDEX('Estructuras de Acero y Concreto'!$C$6:$C$577,MATCH(L2479,'Estructuras de Acero y Concreto'!$D$6:$D$577,0)),IF(ISERROR(INDEX('Estructuras de Madera'!$C$5:$C$122,MATCH(L2479,'Estructuras de Madera'!$D$5:$D$122,0)))=FALSE,INDEX('Estructuras de Madera'!$C$5:$C$122,MATCH(L2479,'Estructuras de Madera'!$D$5:$D$122,0)),INDEX(SICODI!$G$3:$G$2404,MATCH(L2479,SICODI!$G$3:$G$2404,0))))</f>
        <v>PPC20</v>
      </c>
      <c r="N2479" s="121" t="str">
        <f>+IF(ISERROR(VLOOKUP(M2479,'Resumen de precios LLTT'!$C$17:$D$3071,2,FALSE))=FALSE,VLOOKUP(M2479,'Resumen de precios LLTT'!$C$17:$D$3071,2,FALSE),VLOOKUP(M2479,SICODI!$G$3:$J$2404,2,FALSE))</f>
        <v>POSTE DE CONCRETO ARMADO DE 13/400/150/345</v>
      </c>
      <c r="O2479" s="58">
        <f>+IF(ISERROR(VLOOKUP(M2479,'Resumen de precios LLTT'!$C$17:$G$3071,5,FALSE))=FALSE,VLOOKUP(M2479,'Resumen de precios LLTT'!$C$17:$G$3071,5,FALSE),VLOOKUP(M2479,SICODI!$G$3:$J$2404,4,FALSE))</f>
        <v>364.69</v>
      </c>
      <c r="P2479" s="16">
        <f t="shared" si="348"/>
        <v>0.84299999999999997</v>
      </c>
      <c r="Q2479" s="78">
        <f t="shared" si="349"/>
        <v>672.12366999999995</v>
      </c>
      <c r="R2479" s="56">
        <v>0</v>
      </c>
      <c r="S2479" s="16">
        <f t="shared" si="350"/>
        <v>0.13400000000000001</v>
      </c>
      <c r="T2479" s="79">
        <f t="shared" si="351"/>
        <v>7.5053809816666659</v>
      </c>
      <c r="U2479" s="80">
        <f t="shared" si="352"/>
        <v>0.183</v>
      </c>
      <c r="V2479" s="81">
        <f t="shared" si="353"/>
        <v>1.3734847196449997</v>
      </c>
      <c r="W2479" s="79">
        <f t="shared" si="354"/>
        <v>0.46217247724950827</v>
      </c>
      <c r="X2479" s="60">
        <f t="shared" si="355"/>
        <v>0.5</v>
      </c>
      <c r="Y2479" s="56">
        <f>+'INFO ENEL'!R2467</f>
        <v>1</v>
      </c>
      <c r="Z2479" s="59">
        <f t="shared" si="356"/>
        <v>0.5</v>
      </c>
    </row>
    <row r="2480" spans="1:26" ht="15" customHeight="1" x14ac:dyDescent="0.25">
      <c r="A2480" s="55">
        <f>+'INFO ENEL'!A2468</f>
        <v>2463</v>
      </c>
      <c r="B2480" s="121" t="str">
        <f>+INDEX($B$8:$B$15,MATCH(L2480,$L$8:$L$15,0))</f>
        <v>SICODI</v>
      </c>
      <c r="C2480" s="56" t="str">
        <f>+'INFO ENEL'!B2468</f>
        <v>Lima</v>
      </c>
      <c r="D2480" s="56" t="str">
        <f>+'INFO ENEL'!D2468</f>
        <v>OYON</v>
      </c>
      <c r="E2480" s="56" t="str">
        <f>+'INFO ENEL'!D2468</f>
        <v>OYON</v>
      </c>
      <c r="F2480" s="50">
        <f>+'INFO ENEL'!E2468</f>
        <v>0</v>
      </c>
      <c r="G2480" s="56" t="str">
        <f>+'INFO ENEL'!L2468</f>
        <v>MT</v>
      </c>
      <c r="H2480" s="57">
        <f>+'INFO ENEL'!M2468</f>
        <v>265.90026927440903</v>
      </c>
      <c r="I2480" s="56">
        <f>+'INFO ENEL'!N2468</f>
        <v>13</v>
      </c>
      <c r="J2480" s="56" t="str">
        <f>+'INFO ENEL'!O2468</f>
        <v>Poste</v>
      </c>
      <c r="K2480" s="56" t="str">
        <f>+'INFO ENEL'!P2468</f>
        <v>Concreto</v>
      </c>
      <c r="L2480" s="56" t="str">
        <f>+'INFO ENEL'!Q2468</f>
        <v>PPC20</v>
      </c>
      <c r="M2480" s="55" t="str">
        <f>+IF(ISERROR(INDEX('Estructuras de Acero y Concreto'!$C$6:$C$577,MATCH(L2480,'Estructuras de Acero y Concreto'!$D$6:$D$577,0)))=FALSE,INDEX('Estructuras de Acero y Concreto'!$C$6:$C$577,MATCH(L2480,'Estructuras de Acero y Concreto'!$D$6:$D$577,0)),IF(ISERROR(INDEX('Estructuras de Madera'!$C$5:$C$122,MATCH(L2480,'Estructuras de Madera'!$D$5:$D$122,0)))=FALSE,INDEX('Estructuras de Madera'!$C$5:$C$122,MATCH(L2480,'Estructuras de Madera'!$D$5:$D$122,0)),INDEX(SICODI!$G$3:$G$2404,MATCH(L2480,SICODI!$G$3:$G$2404,0))))</f>
        <v>PPC20</v>
      </c>
      <c r="N2480" s="121" t="str">
        <f>+IF(ISERROR(VLOOKUP(M2480,'Resumen de precios LLTT'!$C$17:$D$3071,2,FALSE))=FALSE,VLOOKUP(M2480,'Resumen de precios LLTT'!$C$17:$D$3071,2,FALSE),VLOOKUP(M2480,SICODI!$G$3:$J$2404,2,FALSE))</f>
        <v>POSTE DE CONCRETO ARMADO DE 13/400/150/345</v>
      </c>
      <c r="O2480" s="58">
        <f>+IF(ISERROR(VLOOKUP(M2480,'Resumen de precios LLTT'!$C$17:$G$3071,5,FALSE))=FALSE,VLOOKUP(M2480,'Resumen de precios LLTT'!$C$17:$G$3071,5,FALSE),VLOOKUP(M2480,SICODI!$G$3:$J$2404,4,FALSE))</f>
        <v>364.69</v>
      </c>
      <c r="P2480" s="16">
        <f t="shared" si="348"/>
        <v>0.84299999999999997</v>
      </c>
      <c r="Q2480" s="78">
        <f t="shared" si="349"/>
        <v>672.12366999999995</v>
      </c>
      <c r="R2480" s="56">
        <v>0</v>
      </c>
      <c r="S2480" s="16">
        <f t="shared" si="350"/>
        <v>0.13400000000000001</v>
      </c>
      <c r="T2480" s="79">
        <f t="shared" si="351"/>
        <v>7.5053809816666659</v>
      </c>
      <c r="U2480" s="80">
        <f t="shared" si="352"/>
        <v>0.183</v>
      </c>
      <c r="V2480" s="81">
        <f t="shared" si="353"/>
        <v>1.3734847196449997</v>
      </c>
      <c r="W2480" s="79">
        <f t="shared" si="354"/>
        <v>0.46217247724950827</v>
      </c>
      <c r="X2480" s="60">
        <f t="shared" si="355"/>
        <v>0.5</v>
      </c>
      <c r="Y2480" s="56">
        <f>+'INFO ENEL'!R2468</f>
        <v>1</v>
      </c>
      <c r="Z2480" s="59">
        <f t="shared" si="356"/>
        <v>0.5</v>
      </c>
    </row>
    <row r="2481" spans="1:26" ht="15" customHeight="1" x14ac:dyDescent="0.25">
      <c r="A2481" s="55">
        <f>+'INFO ENEL'!A2469</f>
        <v>2464</v>
      </c>
      <c r="B2481" s="121" t="str">
        <f>+INDEX($B$8:$B$15,MATCH(L2481,$L$8:$L$15,0))</f>
        <v>SICODI</v>
      </c>
      <c r="C2481" s="56" t="str">
        <f>+'INFO ENEL'!B2469</f>
        <v>Lima</v>
      </c>
      <c r="D2481" s="56" t="str">
        <f>+'INFO ENEL'!D2469</f>
        <v>OYON</v>
      </c>
      <c r="E2481" s="56" t="str">
        <f>+'INFO ENEL'!D2469</f>
        <v>OYON</v>
      </c>
      <c r="F2481" s="50">
        <f>+'INFO ENEL'!E2469</f>
        <v>0</v>
      </c>
      <c r="G2481" s="56" t="str">
        <f>+'INFO ENEL'!L2469</f>
        <v>MT</v>
      </c>
      <c r="H2481" s="57">
        <f>+'INFO ENEL'!M2469</f>
        <v>117.84912440303997</v>
      </c>
      <c r="I2481" s="56">
        <f>+'INFO ENEL'!N2469</f>
        <v>13</v>
      </c>
      <c r="J2481" s="56" t="str">
        <f>+'INFO ENEL'!O2469</f>
        <v>Poste</v>
      </c>
      <c r="K2481" s="56" t="str">
        <f>+'INFO ENEL'!P2469</f>
        <v>Concreto</v>
      </c>
      <c r="L2481" s="56" t="str">
        <f>+'INFO ENEL'!Q2469</f>
        <v>PPC20</v>
      </c>
      <c r="M2481" s="55" t="str">
        <f>+IF(ISERROR(INDEX('Estructuras de Acero y Concreto'!$C$6:$C$577,MATCH(L2481,'Estructuras de Acero y Concreto'!$D$6:$D$577,0)))=FALSE,INDEX('Estructuras de Acero y Concreto'!$C$6:$C$577,MATCH(L2481,'Estructuras de Acero y Concreto'!$D$6:$D$577,0)),IF(ISERROR(INDEX('Estructuras de Madera'!$C$5:$C$122,MATCH(L2481,'Estructuras de Madera'!$D$5:$D$122,0)))=FALSE,INDEX('Estructuras de Madera'!$C$5:$C$122,MATCH(L2481,'Estructuras de Madera'!$D$5:$D$122,0)),INDEX(SICODI!$G$3:$G$2404,MATCH(L2481,SICODI!$G$3:$G$2404,0))))</f>
        <v>PPC20</v>
      </c>
      <c r="N2481" s="121" t="str">
        <f>+IF(ISERROR(VLOOKUP(M2481,'Resumen de precios LLTT'!$C$17:$D$3071,2,FALSE))=FALSE,VLOOKUP(M2481,'Resumen de precios LLTT'!$C$17:$D$3071,2,FALSE),VLOOKUP(M2481,SICODI!$G$3:$J$2404,2,FALSE))</f>
        <v>POSTE DE CONCRETO ARMADO DE 13/400/150/345</v>
      </c>
      <c r="O2481" s="58">
        <f>+IF(ISERROR(VLOOKUP(M2481,'Resumen de precios LLTT'!$C$17:$G$3071,5,FALSE))=FALSE,VLOOKUP(M2481,'Resumen de precios LLTT'!$C$17:$G$3071,5,FALSE),VLOOKUP(M2481,SICODI!$G$3:$J$2404,4,FALSE))</f>
        <v>364.69</v>
      </c>
      <c r="P2481" s="16">
        <f t="shared" si="348"/>
        <v>0.84299999999999997</v>
      </c>
      <c r="Q2481" s="78">
        <f t="shared" si="349"/>
        <v>672.12366999999995</v>
      </c>
      <c r="R2481" s="56">
        <v>0</v>
      </c>
      <c r="S2481" s="16">
        <f t="shared" si="350"/>
        <v>0.13400000000000001</v>
      </c>
      <c r="T2481" s="79">
        <f t="shared" si="351"/>
        <v>7.5053809816666659</v>
      </c>
      <c r="U2481" s="80">
        <f t="shared" si="352"/>
        <v>0.183</v>
      </c>
      <c r="V2481" s="81">
        <f t="shared" si="353"/>
        <v>1.3734847196449997</v>
      </c>
      <c r="W2481" s="79">
        <f t="shared" si="354"/>
        <v>0.46217247724950827</v>
      </c>
      <c r="X2481" s="60">
        <f t="shared" si="355"/>
        <v>0.5</v>
      </c>
      <c r="Y2481" s="56">
        <f>+'INFO ENEL'!R2469</f>
        <v>1</v>
      </c>
      <c r="Z2481" s="59">
        <f t="shared" si="356"/>
        <v>0.5</v>
      </c>
    </row>
    <row r="2482" spans="1:26" ht="15" customHeight="1" x14ac:dyDescent="0.25">
      <c r="A2482" s="55">
        <f>+'INFO ENEL'!A2470</f>
        <v>2465</v>
      </c>
      <c r="B2482" s="121" t="str">
        <f>+INDEX($B$8:$B$15,MATCH(L2482,$L$8:$L$15,0))</f>
        <v>SICODI</v>
      </c>
      <c r="C2482" s="56" t="str">
        <f>+'INFO ENEL'!B2470</f>
        <v>Lima</v>
      </c>
      <c r="D2482" s="56" t="str">
        <f>+'INFO ENEL'!D2470</f>
        <v>OYON</v>
      </c>
      <c r="E2482" s="56" t="str">
        <f>+'INFO ENEL'!D2470</f>
        <v>OYON</v>
      </c>
      <c r="F2482" s="50">
        <f>+'INFO ENEL'!E2470</f>
        <v>0</v>
      </c>
      <c r="G2482" s="56" t="str">
        <f>+'INFO ENEL'!L2470</f>
        <v>MT</v>
      </c>
      <c r="H2482" s="57">
        <f>+'INFO ENEL'!M2470</f>
        <v>163.38295456623345</v>
      </c>
      <c r="I2482" s="56">
        <f>+'INFO ENEL'!N2470</f>
        <v>13</v>
      </c>
      <c r="J2482" s="56" t="str">
        <f>+'INFO ENEL'!O2470</f>
        <v>Poste</v>
      </c>
      <c r="K2482" s="56" t="str">
        <f>+'INFO ENEL'!P2470</f>
        <v>Concreto</v>
      </c>
      <c r="L2482" s="56" t="str">
        <f>+'INFO ENEL'!Q2470</f>
        <v>PPC20</v>
      </c>
      <c r="M2482" s="55" t="str">
        <f>+IF(ISERROR(INDEX('Estructuras de Acero y Concreto'!$C$6:$C$577,MATCH(L2482,'Estructuras de Acero y Concreto'!$D$6:$D$577,0)))=FALSE,INDEX('Estructuras de Acero y Concreto'!$C$6:$C$577,MATCH(L2482,'Estructuras de Acero y Concreto'!$D$6:$D$577,0)),IF(ISERROR(INDEX('Estructuras de Madera'!$C$5:$C$122,MATCH(L2482,'Estructuras de Madera'!$D$5:$D$122,0)))=FALSE,INDEX('Estructuras de Madera'!$C$5:$C$122,MATCH(L2482,'Estructuras de Madera'!$D$5:$D$122,0)),INDEX(SICODI!$G$3:$G$2404,MATCH(L2482,SICODI!$G$3:$G$2404,0))))</f>
        <v>PPC20</v>
      </c>
      <c r="N2482" s="121" t="str">
        <f>+IF(ISERROR(VLOOKUP(M2482,'Resumen de precios LLTT'!$C$17:$D$3071,2,FALSE))=FALSE,VLOOKUP(M2482,'Resumen de precios LLTT'!$C$17:$D$3071,2,FALSE),VLOOKUP(M2482,SICODI!$G$3:$J$2404,2,FALSE))</f>
        <v>POSTE DE CONCRETO ARMADO DE 13/400/150/345</v>
      </c>
      <c r="O2482" s="58">
        <f>+IF(ISERROR(VLOOKUP(M2482,'Resumen de precios LLTT'!$C$17:$G$3071,5,FALSE))=FALSE,VLOOKUP(M2482,'Resumen de precios LLTT'!$C$17:$G$3071,5,FALSE),VLOOKUP(M2482,SICODI!$G$3:$J$2404,4,FALSE))</f>
        <v>364.69</v>
      </c>
      <c r="P2482" s="16">
        <f t="shared" si="348"/>
        <v>0.84299999999999997</v>
      </c>
      <c r="Q2482" s="78">
        <f t="shared" si="349"/>
        <v>672.12366999999995</v>
      </c>
      <c r="R2482" s="56">
        <v>0</v>
      </c>
      <c r="S2482" s="16">
        <f t="shared" si="350"/>
        <v>0.13400000000000001</v>
      </c>
      <c r="T2482" s="79">
        <f t="shared" si="351"/>
        <v>7.5053809816666659</v>
      </c>
      <c r="U2482" s="80">
        <f t="shared" si="352"/>
        <v>0.183</v>
      </c>
      <c r="V2482" s="81">
        <f t="shared" si="353"/>
        <v>1.3734847196449997</v>
      </c>
      <c r="W2482" s="79">
        <f t="shared" si="354"/>
        <v>0.46217247724950827</v>
      </c>
      <c r="X2482" s="60">
        <f t="shared" si="355"/>
        <v>0.5</v>
      </c>
      <c r="Y2482" s="56">
        <f>+'INFO ENEL'!R2470</f>
        <v>1</v>
      </c>
      <c r="Z2482" s="59">
        <f t="shared" si="356"/>
        <v>0.5</v>
      </c>
    </row>
    <row r="2483" spans="1:26" ht="15" customHeight="1" x14ac:dyDescent="0.25">
      <c r="A2483" s="55">
        <f>+'INFO ENEL'!A2471</f>
        <v>2466</v>
      </c>
      <c r="B2483" s="121" t="str">
        <f>+INDEX($B$8:$B$15,MATCH(L2483,$L$8:$L$15,0))</f>
        <v>SICODI</v>
      </c>
      <c r="C2483" s="56" t="str">
        <f>+'INFO ENEL'!B2471</f>
        <v>Lima</v>
      </c>
      <c r="D2483" s="56" t="str">
        <f>+'INFO ENEL'!D2471</f>
        <v>OYON</v>
      </c>
      <c r="E2483" s="56" t="str">
        <f>+'INFO ENEL'!D2471</f>
        <v>OYON</v>
      </c>
      <c r="F2483" s="50">
        <f>+'INFO ENEL'!E2471</f>
        <v>0</v>
      </c>
      <c r="G2483" s="56" t="str">
        <f>+'INFO ENEL'!L2471</f>
        <v>MT</v>
      </c>
      <c r="H2483" s="57">
        <f>+'INFO ENEL'!M2471</f>
        <v>123.71895473428761</v>
      </c>
      <c r="I2483" s="56">
        <f>+'INFO ENEL'!N2471</f>
        <v>13</v>
      </c>
      <c r="J2483" s="56" t="str">
        <f>+'INFO ENEL'!O2471</f>
        <v>Poste</v>
      </c>
      <c r="K2483" s="56" t="str">
        <f>+'INFO ENEL'!P2471</f>
        <v>Concreto</v>
      </c>
      <c r="L2483" s="56" t="str">
        <f>+'INFO ENEL'!Q2471</f>
        <v>PPC20</v>
      </c>
      <c r="M2483" s="55" t="str">
        <f>+IF(ISERROR(INDEX('Estructuras de Acero y Concreto'!$C$6:$C$577,MATCH(L2483,'Estructuras de Acero y Concreto'!$D$6:$D$577,0)))=FALSE,INDEX('Estructuras de Acero y Concreto'!$C$6:$C$577,MATCH(L2483,'Estructuras de Acero y Concreto'!$D$6:$D$577,0)),IF(ISERROR(INDEX('Estructuras de Madera'!$C$5:$C$122,MATCH(L2483,'Estructuras de Madera'!$D$5:$D$122,0)))=FALSE,INDEX('Estructuras de Madera'!$C$5:$C$122,MATCH(L2483,'Estructuras de Madera'!$D$5:$D$122,0)),INDEX(SICODI!$G$3:$G$2404,MATCH(L2483,SICODI!$G$3:$G$2404,0))))</f>
        <v>PPC20</v>
      </c>
      <c r="N2483" s="121" t="str">
        <f>+IF(ISERROR(VLOOKUP(M2483,'Resumen de precios LLTT'!$C$17:$D$3071,2,FALSE))=FALSE,VLOOKUP(M2483,'Resumen de precios LLTT'!$C$17:$D$3071,2,FALSE),VLOOKUP(M2483,SICODI!$G$3:$J$2404,2,FALSE))</f>
        <v>POSTE DE CONCRETO ARMADO DE 13/400/150/345</v>
      </c>
      <c r="O2483" s="58">
        <f>+IF(ISERROR(VLOOKUP(M2483,'Resumen de precios LLTT'!$C$17:$G$3071,5,FALSE))=FALSE,VLOOKUP(M2483,'Resumen de precios LLTT'!$C$17:$G$3071,5,FALSE),VLOOKUP(M2483,SICODI!$G$3:$J$2404,4,FALSE))</f>
        <v>364.69</v>
      </c>
      <c r="P2483" s="16">
        <f t="shared" si="348"/>
        <v>0.84299999999999997</v>
      </c>
      <c r="Q2483" s="78">
        <f t="shared" si="349"/>
        <v>672.12366999999995</v>
      </c>
      <c r="R2483" s="56">
        <v>0</v>
      </c>
      <c r="S2483" s="16">
        <f t="shared" si="350"/>
        <v>0.13400000000000001</v>
      </c>
      <c r="T2483" s="79">
        <f t="shared" si="351"/>
        <v>7.5053809816666659</v>
      </c>
      <c r="U2483" s="80">
        <f t="shared" si="352"/>
        <v>0.183</v>
      </c>
      <c r="V2483" s="81">
        <f t="shared" si="353"/>
        <v>1.3734847196449997</v>
      </c>
      <c r="W2483" s="79">
        <f t="shared" si="354"/>
        <v>0.46217247724950827</v>
      </c>
      <c r="X2483" s="60">
        <f t="shared" si="355"/>
        <v>0.5</v>
      </c>
      <c r="Y2483" s="56">
        <f>+'INFO ENEL'!R2471</f>
        <v>1</v>
      </c>
      <c r="Z2483" s="59">
        <f t="shared" si="356"/>
        <v>0.5</v>
      </c>
    </row>
    <row r="2484" spans="1:26" ht="15" customHeight="1" x14ac:dyDescent="0.25">
      <c r="A2484" s="55">
        <f>+'INFO ENEL'!A2472</f>
        <v>2467</v>
      </c>
      <c r="B2484" s="121" t="str">
        <f>+INDEX($B$8:$B$15,MATCH(L2484,$L$8:$L$15,0))</f>
        <v>SICODI</v>
      </c>
      <c r="C2484" s="56" t="str">
        <f>+'INFO ENEL'!B2472</f>
        <v>Lima</v>
      </c>
      <c r="D2484" s="56" t="str">
        <f>+'INFO ENEL'!D2472</f>
        <v>OYON</v>
      </c>
      <c r="E2484" s="56" t="str">
        <f>+'INFO ENEL'!D2472</f>
        <v>OYON</v>
      </c>
      <c r="F2484" s="50">
        <f>+'INFO ENEL'!E2472</f>
        <v>0</v>
      </c>
      <c r="G2484" s="56" t="str">
        <f>+'INFO ENEL'!L2472</f>
        <v>MT</v>
      </c>
      <c r="H2484" s="57">
        <f>+'INFO ENEL'!M2472</f>
        <v>37.544931623618538</v>
      </c>
      <c r="I2484" s="56">
        <f>+'INFO ENEL'!N2472</f>
        <v>13</v>
      </c>
      <c r="J2484" s="56" t="str">
        <f>+'INFO ENEL'!O2472</f>
        <v>Poste</v>
      </c>
      <c r="K2484" s="56" t="str">
        <f>+'INFO ENEL'!P2472</f>
        <v>Concreto</v>
      </c>
      <c r="L2484" s="56" t="str">
        <f>+'INFO ENEL'!Q2472</f>
        <v>PPC20</v>
      </c>
      <c r="M2484" s="55" t="str">
        <f>+IF(ISERROR(INDEX('Estructuras de Acero y Concreto'!$C$6:$C$577,MATCH(L2484,'Estructuras de Acero y Concreto'!$D$6:$D$577,0)))=FALSE,INDEX('Estructuras de Acero y Concreto'!$C$6:$C$577,MATCH(L2484,'Estructuras de Acero y Concreto'!$D$6:$D$577,0)),IF(ISERROR(INDEX('Estructuras de Madera'!$C$5:$C$122,MATCH(L2484,'Estructuras de Madera'!$D$5:$D$122,0)))=FALSE,INDEX('Estructuras de Madera'!$C$5:$C$122,MATCH(L2484,'Estructuras de Madera'!$D$5:$D$122,0)),INDEX(SICODI!$G$3:$G$2404,MATCH(L2484,SICODI!$G$3:$G$2404,0))))</f>
        <v>PPC20</v>
      </c>
      <c r="N2484" s="121" t="str">
        <f>+IF(ISERROR(VLOOKUP(M2484,'Resumen de precios LLTT'!$C$17:$D$3071,2,FALSE))=FALSE,VLOOKUP(M2484,'Resumen de precios LLTT'!$C$17:$D$3071,2,FALSE),VLOOKUP(M2484,SICODI!$G$3:$J$2404,2,FALSE))</f>
        <v>POSTE DE CONCRETO ARMADO DE 13/400/150/345</v>
      </c>
      <c r="O2484" s="58">
        <f>+IF(ISERROR(VLOOKUP(M2484,'Resumen de precios LLTT'!$C$17:$G$3071,5,FALSE))=FALSE,VLOOKUP(M2484,'Resumen de precios LLTT'!$C$17:$G$3071,5,FALSE),VLOOKUP(M2484,SICODI!$G$3:$J$2404,4,FALSE))</f>
        <v>364.69</v>
      </c>
      <c r="P2484" s="16">
        <f t="shared" si="348"/>
        <v>0.84299999999999997</v>
      </c>
      <c r="Q2484" s="78">
        <f t="shared" si="349"/>
        <v>672.12366999999995</v>
      </c>
      <c r="R2484" s="56">
        <v>0</v>
      </c>
      <c r="S2484" s="16">
        <f t="shared" si="350"/>
        <v>0.13400000000000001</v>
      </c>
      <c r="T2484" s="79">
        <f t="shared" si="351"/>
        <v>7.5053809816666659</v>
      </c>
      <c r="U2484" s="80">
        <f t="shared" si="352"/>
        <v>0.183</v>
      </c>
      <c r="V2484" s="81">
        <f t="shared" si="353"/>
        <v>1.3734847196449997</v>
      </c>
      <c r="W2484" s="79">
        <f t="shared" si="354"/>
        <v>0.46217247724950827</v>
      </c>
      <c r="X2484" s="60">
        <f t="shared" si="355"/>
        <v>0.5</v>
      </c>
      <c r="Y2484" s="56">
        <f>+'INFO ENEL'!R2472</f>
        <v>1</v>
      </c>
      <c r="Z2484" s="59">
        <f t="shared" si="356"/>
        <v>0.5</v>
      </c>
    </row>
    <row r="2485" spans="1:26" ht="15" customHeight="1" x14ac:dyDescent="0.25">
      <c r="A2485" s="55">
        <f>+'INFO ENEL'!A2473</f>
        <v>2468</v>
      </c>
      <c r="B2485" s="121" t="str">
        <f>+INDEX($B$8:$B$15,MATCH(L2485,$L$8:$L$15,0))</f>
        <v>SICODI</v>
      </c>
      <c r="C2485" s="56" t="str">
        <f>+'INFO ENEL'!B2473</f>
        <v>Lima</v>
      </c>
      <c r="D2485" s="56" t="str">
        <f>+'INFO ENEL'!D2473</f>
        <v>OYON</v>
      </c>
      <c r="E2485" s="56" t="str">
        <f>+'INFO ENEL'!D2473</f>
        <v>OYON</v>
      </c>
      <c r="F2485" s="50">
        <f>+'INFO ENEL'!E2473</f>
        <v>0</v>
      </c>
      <c r="G2485" s="56" t="str">
        <f>+'INFO ENEL'!L2473</f>
        <v>MT</v>
      </c>
      <c r="H2485" s="57">
        <f>+'INFO ENEL'!M2473</f>
        <v>118.01897177886876</v>
      </c>
      <c r="I2485" s="56">
        <f>+'INFO ENEL'!N2473</f>
        <v>13</v>
      </c>
      <c r="J2485" s="56" t="str">
        <f>+'INFO ENEL'!O2473</f>
        <v>Poste</v>
      </c>
      <c r="K2485" s="56" t="str">
        <f>+'INFO ENEL'!P2473</f>
        <v>Concreto</v>
      </c>
      <c r="L2485" s="56" t="str">
        <f>+'INFO ENEL'!Q2473</f>
        <v>PPC20</v>
      </c>
      <c r="M2485" s="55" t="str">
        <f>+IF(ISERROR(INDEX('Estructuras de Acero y Concreto'!$C$6:$C$577,MATCH(L2485,'Estructuras de Acero y Concreto'!$D$6:$D$577,0)))=FALSE,INDEX('Estructuras de Acero y Concreto'!$C$6:$C$577,MATCH(L2485,'Estructuras de Acero y Concreto'!$D$6:$D$577,0)),IF(ISERROR(INDEX('Estructuras de Madera'!$C$5:$C$122,MATCH(L2485,'Estructuras de Madera'!$D$5:$D$122,0)))=FALSE,INDEX('Estructuras de Madera'!$C$5:$C$122,MATCH(L2485,'Estructuras de Madera'!$D$5:$D$122,0)),INDEX(SICODI!$G$3:$G$2404,MATCH(L2485,SICODI!$G$3:$G$2404,0))))</f>
        <v>PPC20</v>
      </c>
      <c r="N2485" s="121" t="str">
        <f>+IF(ISERROR(VLOOKUP(M2485,'Resumen de precios LLTT'!$C$17:$D$3071,2,FALSE))=FALSE,VLOOKUP(M2485,'Resumen de precios LLTT'!$C$17:$D$3071,2,FALSE),VLOOKUP(M2485,SICODI!$G$3:$J$2404,2,FALSE))</f>
        <v>POSTE DE CONCRETO ARMADO DE 13/400/150/345</v>
      </c>
      <c r="O2485" s="58">
        <f>+IF(ISERROR(VLOOKUP(M2485,'Resumen de precios LLTT'!$C$17:$G$3071,5,FALSE))=FALSE,VLOOKUP(M2485,'Resumen de precios LLTT'!$C$17:$G$3071,5,FALSE),VLOOKUP(M2485,SICODI!$G$3:$J$2404,4,FALSE))</f>
        <v>364.69</v>
      </c>
      <c r="P2485" s="16">
        <f t="shared" si="348"/>
        <v>0.84299999999999997</v>
      </c>
      <c r="Q2485" s="78">
        <f t="shared" si="349"/>
        <v>672.12366999999995</v>
      </c>
      <c r="R2485" s="56">
        <v>0</v>
      </c>
      <c r="S2485" s="16">
        <f t="shared" si="350"/>
        <v>0.13400000000000001</v>
      </c>
      <c r="T2485" s="79">
        <f t="shared" si="351"/>
        <v>7.5053809816666659</v>
      </c>
      <c r="U2485" s="80">
        <f t="shared" si="352"/>
        <v>0.183</v>
      </c>
      <c r="V2485" s="81">
        <f t="shared" si="353"/>
        <v>1.3734847196449997</v>
      </c>
      <c r="W2485" s="79">
        <f t="shared" si="354"/>
        <v>0.46217247724950827</v>
      </c>
      <c r="X2485" s="60">
        <f t="shared" si="355"/>
        <v>0.5</v>
      </c>
      <c r="Y2485" s="56">
        <f>+'INFO ENEL'!R2473</f>
        <v>1</v>
      </c>
      <c r="Z2485" s="59">
        <f t="shared" si="356"/>
        <v>0.5</v>
      </c>
    </row>
    <row r="2486" spans="1:26" ht="15" customHeight="1" x14ac:dyDescent="0.25">
      <c r="A2486" s="55">
        <f>+'INFO ENEL'!A2474</f>
        <v>2469</v>
      </c>
      <c r="B2486" s="121" t="str">
        <f>+INDEX($B$8:$B$15,MATCH(L2486,$L$8:$L$15,0))</f>
        <v>SICODI</v>
      </c>
      <c r="C2486" s="56" t="str">
        <f>+'INFO ENEL'!B2474</f>
        <v>Lima</v>
      </c>
      <c r="D2486" s="56" t="str">
        <f>+'INFO ENEL'!D2474</f>
        <v>OYON</v>
      </c>
      <c r="E2486" s="56" t="str">
        <f>+'INFO ENEL'!D2474</f>
        <v>OYON</v>
      </c>
      <c r="F2486" s="50">
        <f>+'INFO ENEL'!E2474</f>
        <v>0</v>
      </c>
      <c r="G2486" s="56" t="str">
        <f>+'INFO ENEL'!L2474</f>
        <v>MT</v>
      </c>
      <c r="H2486" s="57">
        <f>+'INFO ENEL'!M2474</f>
        <v>137.30077579194705</v>
      </c>
      <c r="I2486" s="56">
        <f>+'INFO ENEL'!N2474</f>
        <v>13</v>
      </c>
      <c r="J2486" s="56" t="str">
        <f>+'INFO ENEL'!O2474</f>
        <v>Poste</v>
      </c>
      <c r="K2486" s="56" t="str">
        <f>+'INFO ENEL'!P2474</f>
        <v>Concreto</v>
      </c>
      <c r="L2486" s="56" t="str">
        <f>+'INFO ENEL'!Q2474</f>
        <v>PPC20</v>
      </c>
      <c r="M2486" s="55" t="str">
        <f>+IF(ISERROR(INDEX('Estructuras de Acero y Concreto'!$C$6:$C$577,MATCH(L2486,'Estructuras de Acero y Concreto'!$D$6:$D$577,0)))=FALSE,INDEX('Estructuras de Acero y Concreto'!$C$6:$C$577,MATCH(L2486,'Estructuras de Acero y Concreto'!$D$6:$D$577,0)),IF(ISERROR(INDEX('Estructuras de Madera'!$C$5:$C$122,MATCH(L2486,'Estructuras de Madera'!$D$5:$D$122,0)))=FALSE,INDEX('Estructuras de Madera'!$C$5:$C$122,MATCH(L2486,'Estructuras de Madera'!$D$5:$D$122,0)),INDEX(SICODI!$G$3:$G$2404,MATCH(L2486,SICODI!$G$3:$G$2404,0))))</f>
        <v>PPC20</v>
      </c>
      <c r="N2486" s="121" t="str">
        <f>+IF(ISERROR(VLOOKUP(M2486,'Resumen de precios LLTT'!$C$17:$D$3071,2,FALSE))=FALSE,VLOOKUP(M2486,'Resumen de precios LLTT'!$C$17:$D$3071,2,FALSE),VLOOKUP(M2486,SICODI!$G$3:$J$2404,2,FALSE))</f>
        <v>POSTE DE CONCRETO ARMADO DE 13/400/150/345</v>
      </c>
      <c r="O2486" s="58">
        <f>+IF(ISERROR(VLOOKUP(M2486,'Resumen de precios LLTT'!$C$17:$G$3071,5,FALSE))=FALSE,VLOOKUP(M2486,'Resumen de precios LLTT'!$C$17:$G$3071,5,FALSE),VLOOKUP(M2486,SICODI!$G$3:$J$2404,4,FALSE))</f>
        <v>364.69</v>
      </c>
      <c r="P2486" s="16">
        <f t="shared" si="348"/>
        <v>0.84299999999999997</v>
      </c>
      <c r="Q2486" s="78">
        <f t="shared" si="349"/>
        <v>672.12366999999995</v>
      </c>
      <c r="R2486" s="56">
        <v>0</v>
      </c>
      <c r="S2486" s="16">
        <f t="shared" si="350"/>
        <v>0.13400000000000001</v>
      </c>
      <c r="T2486" s="79">
        <f t="shared" si="351"/>
        <v>7.5053809816666659</v>
      </c>
      <c r="U2486" s="80">
        <f t="shared" si="352"/>
        <v>0.183</v>
      </c>
      <c r="V2486" s="81">
        <f t="shared" si="353"/>
        <v>1.3734847196449997</v>
      </c>
      <c r="W2486" s="79">
        <f t="shared" si="354"/>
        <v>0.46217247724950827</v>
      </c>
      <c r="X2486" s="60">
        <f t="shared" si="355"/>
        <v>0.5</v>
      </c>
      <c r="Y2486" s="56">
        <f>+'INFO ENEL'!R2474</f>
        <v>1</v>
      </c>
      <c r="Z2486" s="59">
        <f t="shared" si="356"/>
        <v>0.5</v>
      </c>
    </row>
    <row r="2487" spans="1:26" ht="15" customHeight="1" x14ac:dyDescent="0.25">
      <c r="A2487" s="55">
        <f>+'INFO ENEL'!A2475</f>
        <v>2470</v>
      </c>
      <c r="B2487" s="121" t="str">
        <f>+INDEX($B$8:$B$15,MATCH(L2487,$L$8:$L$15,0))</f>
        <v>SICODI</v>
      </c>
      <c r="C2487" s="56" t="str">
        <f>+'INFO ENEL'!B2475</f>
        <v>Lima</v>
      </c>
      <c r="D2487" s="56" t="str">
        <f>+'INFO ENEL'!D2475</f>
        <v>OYON</v>
      </c>
      <c r="E2487" s="56" t="str">
        <f>+'INFO ENEL'!D2475</f>
        <v>OYON</v>
      </c>
      <c r="F2487" s="50">
        <f>+'INFO ENEL'!E2475</f>
        <v>0</v>
      </c>
      <c r="G2487" s="56" t="str">
        <f>+'INFO ENEL'!L2475</f>
        <v>MT</v>
      </c>
      <c r="H2487" s="57">
        <f>+'INFO ENEL'!M2475</f>
        <v>180.33411126205084</v>
      </c>
      <c r="I2487" s="56">
        <f>+'INFO ENEL'!N2475</f>
        <v>13</v>
      </c>
      <c r="J2487" s="56" t="str">
        <f>+'INFO ENEL'!O2475</f>
        <v>Poste</v>
      </c>
      <c r="K2487" s="56" t="str">
        <f>+'INFO ENEL'!P2475</f>
        <v>Concreto</v>
      </c>
      <c r="L2487" s="56" t="str">
        <f>+'INFO ENEL'!Q2475</f>
        <v>PPC20</v>
      </c>
      <c r="M2487" s="55" t="str">
        <f>+IF(ISERROR(INDEX('Estructuras de Acero y Concreto'!$C$6:$C$577,MATCH(L2487,'Estructuras de Acero y Concreto'!$D$6:$D$577,0)))=FALSE,INDEX('Estructuras de Acero y Concreto'!$C$6:$C$577,MATCH(L2487,'Estructuras de Acero y Concreto'!$D$6:$D$577,0)),IF(ISERROR(INDEX('Estructuras de Madera'!$C$5:$C$122,MATCH(L2487,'Estructuras de Madera'!$D$5:$D$122,0)))=FALSE,INDEX('Estructuras de Madera'!$C$5:$C$122,MATCH(L2487,'Estructuras de Madera'!$D$5:$D$122,0)),INDEX(SICODI!$G$3:$G$2404,MATCH(L2487,SICODI!$G$3:$G$2404,0))))</f>
        <v>PPC20</v>
      </c>
      <c r="N2487" s="121" t="str">
        <f>+IF(ISERROR(VLOOKUP(M2487,'Resumen de precios LLTT'!$C$17:$D$3071,2,FALSE))=FALSE,VLOOKUP(M2487,'Resumen de precios LLTT'!$C$17:$D$3071,2,FALSE),VLOOKUP(M2487,SICODI!$G$3:$J$2404,2,FALSE))</f>
        <v>POSTE DE CONCRETO ARMADO DE 13/400/150/345</v>
      </c>
      <c r="O2487" s="58">
        <f>+IF(ISERROR(VLOOKUP(M2487,'Resumen de precios LLTT'!$C$17:$G$3071,5,FALSE))=FALSE,VLOOKUP(M2487,'Resumen de precios LLTT'!$C$17:$G$3071,5,FALSE),VLOOKUP(M2487,SICODI!$G$3:$J$2404,4,FALSE))</f>
        <v>364.69</v>
      </c>
      <c r="P2487" s="16">
        <f t="shared" si="348"/>
        <v>0.84299999999999997</v>
      </c>
      <c r="Q2487" s="78">
        <f t="shared" si="349"/>
        <v>672.12366999999995</v>
      </c>
      <c r="R2487" s="56">
        <v>0</v>
      </c>
      <c r="S2487" s="16">
        <f t="shared" si="350"/>
        <v>0.13400000000000001</v>
      </c>
      <c r="T2487" s="79">
        <f t="shared" si="351"/>
        <v>7.5053809816666659</v>
      </c>
      <c r="U2487" s="80">
        <f t="shared" si="352"/>
        <v>0.183</v>
      </c>
      <c r="V2487" s="81">
        <f t="shared" si="353"/>
        <v>1.3734847196449997</v>
      </c>
      <c r="W2487" s="79">
        <f t="shared" si="354"/>
        <v>0.46217247724950827</v>
      </c>
      <c r="X2487" s="60">
        <f t="shared" si="355"/>
        <v>0.5</v>
      </c>
      <c r="Y2487" s="56">
        <f>+'INFO ENEL'!R2475</f>
        <v>1</v>
      </c>
      <c r="Z2487" s="59">
        <f t="shared" si="356"/>
        <v>0.5</v>
      </c>
    </row>
    <row r="2488" spans="1:26" ht="15" customHeight="1" x14ac:dyDescent="0.25">
      <c r="A2488" s="55">
        <f>+'INFO ENEL'!A2476</f>
        <v>2471</v>
      </c>
      <c r="B2488" s="121" t="str">
        <f>+INDEX($B$8:$B$15,MATCH(L2488,$L$8:$L$15,0))</f>
        <v>SICODI</v>
      </c>
      <c r="C2488" s="56" t="str">
        <f>+'INFO ENEL'!B2476</f>
        <v>Lima</v>
      </c>
      <c r="D2488" s="56" t="str">
        <f>+'INFO ENEL'!D2476</f>
        <v>OYON</v>
      </c>
      <c r="E2488" s="56" t="str">
        <f>+'INFO ENEL'!D2476</f>
        <v>OYON</v>
      </c>
      <c r="F2488" s="50">
        <f>+'INFO ENEL'!E2476</f>
        <v>0</v>
      </c>
      <c r="G2488" s="56" t="str">
        <f>+'INFO ENEL'!L2476</f>
        <v>MT</v>
      </c>
      <c r="H2488" s="57">
        <f>+'INFO ENEL'!M2476</f>
        <v>161.14837919407512</v>
      </c>
      <c r="I2488" s="56">
        <f>+'INFO ENEL'!N2476</f>
        <v>13</v>
      </c>
      <c r="J2488" s="56" t="str">
        <f>+'INFO ENEL'!O2476</f>
        <v>Poste</v>
      </c>
      <c r="K2488" s="56" t="str">
        <f>+'INFO ENEL'!P2476</f>
        <v>Concreto</v>
      </c>
      <c r="L2488" s="56" t="str">
        <f>+'INFO ENEL'!Q2476</f>
        <v>PPC20</v>
      </c>
      <c r="M2488" s="55" t="str">
        <f>+IF(ISERROR(INDEX('Estructuras de Acero y Concreto'!$C$6:$C$577,MATCH(L2488,'Estructuras de Acero y Concreto'!$D$6:$D$577,0)))=FALSE,INDEX('Estructuras de Acero y Concreto'!$C$6:$C$577,MATCH(L2488,'Estructuras de Acero y Concreto'!$D$6:$D$577,0)),IF(ISERROR(INDEX('Estructuras de Madera'!$C$5:$C$122,MATCH(L2488,'Estructuras de Madera'!$D$5:$D$122,0)))=FALSE,INDEX('Estructuras de Madera'!$C$5:$C$122,MATCH(L2488,'Estructuras de Madera'!$D$5:$D$122,0)),INDEX(SICODI!$G$3:$G$2404,MATCH(L2488,SICODI!$G$3:$G$2404,0))))</f>
        <v>PPC20</v>
      </c>
      <c r="N2488" s="121" t="str">
        <f>+IF(ISERROR(VLOOKUP(M2488,'Resumen de precios LLTT'!$C$17:$D$3071,2,FALSE))=FALSE,VLOOKUP(M2488,'Resumen de precios LLTT'!$C$17:$D$3071,2,FALSE),VLOOKUP(M2488,SICODI!$G$3:$J$2404,2,FALSE))</f>
        <v>POSTE DE CONCRETO ARMADO DE 13/400/150/345</v>
      </c>
      <c r="O2488" s="58">
        <f>+IF(ISERROR(VLOOKUP(M2488,'Resumen de precios LLTT'!$C$17:$G$3071,5,FALSE))=FALSE,VLOOKUP(M2488,'Resumen de precios LLTT'!$C$17:$G$3071,5,FALSE),VLOOKUP(M2488,SICODI!$G$3:$J$2404,4,FALSE))</f>
        <v>364.69</v>
      </c>
      <c r="P2488" s="16">
        <f t="shared" si="348"/>
        <v>0.84299999999999997</v>
      </c>
      <c r="Q2488" s="78">
        <f t="shared" si="349"/>
        <v>672.12366999999995</v>
      </c>
      <c r="R2488" s="56">
        <v>0</v>
      </c>
      <c r="S2488" s="16">
        <f t="shared" si="350"/>
        <v>0.13400000000000001</v>
      </c>
      <c r="T2488" s="79">
        <f t="shared" si="351"/>
        <v>7.5053809816666659</v>
      </c>
      <c r="U2488" s="80">
        <f t="shared" si="352"/>
        <v>0.183</v>
      </c>
      <c r="V2488" s="81">
        <f t="shared" si="353"/>
        <v>1.3734847196449997</v>
      </c>
      <c r="W2488" s="79">
        <f t="shared" si="354"/>
        <v>0.46217247724950827</v>
      </c>
      <c r="X2488" s="60">
        <f t="shared" si="355"/>
        <v>0.5</v>
      </c>
      <c r="Y2488" s="56">
        <f>+'INFO ENEL'!R2476</f>
        <v>1</v>
      </c>
      <c r="Z2488" s="59">
        <f t="shared" si="356"/>
        <v>0.5</v>
      </c>
    </row>
    <row r="2489" spans="1:26" ht="15" customHeight="1" x14ac:dyDescent="0.25">
      <c r="A2489" s="55">
        <f>+'INFO ENEL'!A2477</f>
        <v>2472</v>
      </c>
      <c r="B2489" s="121" t="str">
        <f>+INDEX($B$8:$B$15,MATCH(L2489,$L$8:$L$15,0))</f>
        <v>SICODI</v>
      </c>
      <c r="C2489" s="56" t="str">
        <f>+'INFO ENEL'!B2477</f>
        <v>Lima</v>
      </c>
      <c r="D2489" s="56" t="str">
        <f>+'INFO ENEL'!D2477</f>
        <v>OYON</v>
      </c>
      <c r="E2489" s="56" t="str">
        <f>+'INFO ENEL'!D2477</f>
        <v>OYON</v>
      </c>
      <c r="F2489" s="50">
        <f>+'INFO ENEL'!E2477</f>
        <v>0</v>
      </c>
      <c r="G2489" s="56" t="str">
        <f>+'INFO ENEL'!L2477</f>
        <v>MT</v>
      </c>
      <c r="H2489" s="57">
        <f>+'INFO ENEL'!M2477</f>
        <v>72.053123861090327</v>
      </c>
      <c r="I2489" s="56">
        <f>+'INFO ENEL'!N2477</f>
        <v>13</v>
      </c>
      <c r="J2489" s="56" t="str">
        <f>+'INFO ENEL'!O2477</f>
        <v>Poste</v>
      </c>
      <c r="K2489" s="56" t="str">
        <f>+'INFO ENEL'!P2477</f>
        <v>Concreto</v>
      </c>
      <c r="L2489" s="56" t="str">
        <f>+'INFO ENEL'!Q2477</f>
        <v>PPC20</v>
      </c>
      <c r="M2489" s="55" t="str">
        <f>+IF(ISERROR(INDEX('Estructuras de Acero y Concreto'!$C$6:$C$577,MATCH(L2489,'Estructuras de Acero y Concreto'!$D$6:$D$577,0)))=FALSE,INDEX('Estructuras de Acero y Concreto'!$C$6:$C$577,MATCH(L2489,'Estructuras de Acero y Concreto'!$D$6:$D$577,0)),IF(ISERROR(INDEX('Estructuras de Madera'!$C$5:$C$122,MATCH(L2489,'Estructuras de Madera'!$D$5:$D$122,0)))=FALSE,INDEX('Estructuras de Madera'!$C$5:$C$122,MATCH(L2489,'Estructuras de Madera'!$D$5:$D$122,0)),INDEX(SICODI!$G$3:$G$2404,MATCH(L2489,SICODI!$G$3:$G$2404,0))))</f>
        <v>PPC20</v>
      </c>
      <c r="N2489" s="121" t="str">
        <f>+IF(ISERROR(VLOOKUP(M2489,'Resumen de precios LLTT'!$C$17:$D$3071,2,FALSE))=FALSE,VLOOKUP(M2489,'Resumen de precios LLTT'!$C$17:$D$3071,2,FALSE),VLOOKUP(M2489,SICODI!$G$3:$J$2404,2,FALSE))</f>
        <v>POSTE DE CONCRETO ARMADO DE 13/400/150/345</v>
      </c>
      <c r="O2489" s="58">
        <f>+IF(ISERROR(VLOOKUP(M2489,'Resumen de precios LLTT'!$C$17:$G$3071,5,FALSE))=FALSE,VLOOKUP(M2489,'Resumen de precios LLTT'!$C$17:$G$3071,5,FALSE),VLOOKUP(M2489,SICODI!$G$3:$J$2404,4,FALSE))</f>
        <v>364.69</v>
      </c>
      <c r="P2489" s="16">
        <f t="shared" si="348"/>
        <v>0.84299999999999997</v>
      </c>
      <c r="Q2489" s="78">
        <f t="shared" si="349"/>
        <v>672.12366999999995</v>
      </c>
      <c r="R2489" s="56">
        <v>0</v>
      </c>
      <c r="S2489" s="16">
        <f t="shared" si="350"/>
        <v>0.13400000000000001</v>
      </c>
      <c r="T2489" s="79">
        <f t="shared" si="351"/>
        <v>7.5053809816666659</v>
      </c>
      <c r="U2489" s="80">
        <f t="shared" si="352"/>
        <v>0.183</v>
      </c>
      <c r="V2489" s="81">
        <f t="shared" si="353"/>
        <v>1.3734847196449997</v>
      </c>
      <c r="W2489" s="79">
        <f t="shared" si="354"/>
        <v>0.46217247724950827</v>
      </c>
      <c r="X2489" s="60">
        <f t="shared" si="355"/>
        <v>0.5</v>
      </c>
      <c r="Y2489" s="56">
        <f>+'INFO ENEL'!R2477</f>
        <v>1</v>
      </c>
      <c r="Z2489" s="59">
        <f t="shared" si="356"/>
        <v>0.5</v>
      </c>
    </row>
    <row r="2490" spans="1:26" ht="15" customHeight="1" x14ac:dyDescent="0.25">
      <c r="A2490" s="55">
        <f>+'INFO ENEL'!A2478</f>
        <v>2473</v>
      </c>
      <c r="B2490" s="121" t="str">
        <f>+INDEX($B$8:$B$15,MATCH(L2490,$L$8:$L$15,0))</f>
        <v>SICODI</v>
      </c>
      <c r="C2490" s="56" t="str">
        <f>+'INFO ENEL'!B2478</f>
        <v>Lima</v>
      </c>
      <c r="D2490" s="56" t="str">
        <f>+'INFO ENEL'!D2478</f>
        <v>OYON</v>
      </c>
      <c r="E2490" s="56" t="str">
        <f>+'INFO ENEL'!D2478</f>
        <v>OYON</v>
      </c>
      <c r="F2490" s="50">
        <f>+'INFO ENEL'!E2478</f>
        <v>0</v>
      </c>
      <c r="G2490" s="56" t="str">
        <f>+'INFO ENEL'!L2478</f>
        <v>MT</v>
      </c>
      <c r="H2490" s="57">
        <f>+'INFO ENEL'!M2478</f>
        <v>163.71522884234477</v>
      </c>
      <c r="I2490" s="56">
        <f>+'INFO ENEL'!N2478</f>
        <v>13</v>
      </c>
      <c r="J2490" s="56" t="str">
        <f>+'INFO ENEL'!O2478</f>
        <v>Poste</v>
      </c>
      <c r="K2490" s="56" t="str">
        <f>+'INFO ENEL'!P2478</f>
        <v>Concreto</v>
      </c>
      <c r="L2490" s="56" t="str">
        <f>+'INFO ENEL'!Q2478</f>
        <v>PPC20</v>
      </c>
      <c r="M2490" s="55" t="str">
        <f>+IF(ISERROR(INDEX('Estructuras de Acero y Concreto'!$C$6:$C$577,MATCH(L2490,'Estructuras de Acero y Concreto'!$D$6:$D$577,0)))=FALSE,INDEX('Estructuras de Acero y Concreto'!$C$6:$C$577,MATCH(L2490,'Estructuras de Acero y Concreto'!$D$6:$D$577,0)),IF(ISERROR(INDEX('Estructuras de Madera'!$C$5:$C$122,MATCH(L2490,'Estructuras de Madera'!$D$5:$D$122,0)))=FALSE,INDEX('Estructuras de Madera'!$C$5:$C$122,MATCH(L2490,'Estructuras de Madera'!$D$5:$D$122,0)),INDEX(SICODI!$G$3:$G$2404,MATCH(L2490,SICODI!$G$3:$G$2404,0))))</f>
        <v>PPC20</v>
      </c>
      <c r="N2490" s="121" t="str">
        <f>+IF(ISERROR(VLOOKUP(M2490,'Resumen de precios LLTT'!$C$17:$D$3071,2,FALSE))=FALSE,VLOOKUP(M2490,'Resumen de precios LLTT'!$C$17:$D$3071,2,FALSE),VLOOKUP(M2490,SICODI!$G$3:$J$2404,2,FALSE))</f>
        <v>POSTE DE CONCRETO ARMADO DE 13/400/150/345</v>
      </c>
      <c r="O2490" s="58">
        <f>+IF(ISERROR(VLOOKUP(M2490,'Resumen de precios LLTT'!$C$17:$G$3071,5,FALSE))=FALSE,VLOOKUP(M2490,'Resumen de precios LLTT'!$C$17:$G$3071,5,FALSE),VLOOKUP(M2490,SICODI!$G$3:$J$2404,4,FALSE))</f>
        <v>364.69</v>
      </c>
      <c r="P2490" s="16">
        <f t="shared" si="348"/>
        <v>0.84299999999999997</v>
      </c>
      <c r="Q2490" s="78">
        <f t="shared" si="349"/>
        <v>672.12366999999995</v>
      </c>
      <c r="R2490" s="56">
        <v>0</v>
      </c>
      <c r="S2490" s="16">
        <f t="shared" si="350"/>
        <v>0.13400000000000001</v>
      </c>
      <c r="T2490" s="79">
        <f t="shared" si="351"/>
        <v>7.5053809816666659</v>
      </c>
      <c r="U2490" s="80">
        <f t="shared" si="352"/>
        <v>0.183</v>
      </c>
      <c r="V2490" s="81">
        <f t="shared" si="353"/>
        <v>1.3734847196449997</v>
      </c>
      <c r="W2490" s="79">
        <f t="shared" si="354"/>
        <v>0.46217247724950827</v>
      </c>
      <c r="X2490" s="60">
        <f t="shared" si="355"/>
        <v>0.5</v>
      </c>
      <c r="Y2490" s="56">
        <f>+'INFO ENEL'!R2478</f>
        <v>1</v>
      </c>
      <c r="Z2490" s="59">
        <f t="shared" si="356"/>
        <v>0.5</v>
      </c>
    </row>
    <row r="2491" spans="1:26" ht="15" customHeight="1" x14ac:dyDescent="0.25">
      <c r="A2491" s="55">
        <f>+'INFO ENEL'!A2479</f>
        <v>2474</v>
      </c>
      <c r="B2491" s="121" t="str">
        <f>+INDEX($B$8:$B$15,MATCH(L2491,$L$8:$L$15,0))</f>
        <v>SICODI</v>
      </c>
      <c r="C2491" s="56" t="str">
        <f>+'INFO ENEL'!B2479</f>
        <v>Lima</v>
      </c>
      <c r="D2491" s="56" t="str">
        <f>+'INFO ENEL'!D2479</f>
        <v>OYON</v>
      </c>
      <c r="E2491" s="56" t="str">
        <f>+'INFO ENEL'!D2479</f>
        <v>OYON</v>
      </c>
      <c r="F2491" s="50">
        <f>+'INFO ENEL'!E2479</f>
        <v>0</v>
      </c>
      <c r="G2491" s="56" t="str">
        <f>+'INFO ENEL'!L2479</f>
        <v>MT</v>
      </c>
      <c r="H2491" s="57">
        <f>+'INFO ENEL'!M2479</f>
        <v>198.34478817714216</v>
      </c>
      <c r="I2491" s="56">
        <f>+'INFO ENEL'!N2479</f>
        <v>13</v>
      </c>
      <c r="J2491" s="56" t="str">
        <f>+'INFO ENEL'!O2479</f>
        <v>Poste</v>
      </c>
      <c r="K2491" s="56" t="str">
        <f>+'INFO ENEL'!P2479</f>
        <v>Concreto</v>
      </c>
      <c r="L2491" s="56" t="str">
        <f>+'INFO ENEL'!Q2479</f>
        <v>PPC20</v>
      </c>
      <c r="M2491" s="55" t="str">
        <f>+IF(ISERROR(INDEX('Estructuras de Acero y Concreto'!$C$6:$C$577,MATCH(L2491,'Estructuras de Acero y Concreto'!$D$6:$D$577,0)))=FALSE,INDEX('Estructuras de Acero y Concreto'!$C$6:$C$577,MATCH(L2491,'Estructuras de Acero y Concreto'!$D$6:$D$577,0)),IF(ISERROR(INDEX('Estructuras de Madera'!$C$5:$C$122,MATCH(L2491,'Estructuras de Madera'!$D$5:$D$122,0)))=FALSE,INDEX('Estructuras de Madera'!$C$5:$C$122,MATCH(L2491,'Estructuras de Madera'!$D$5:$D$122,0)),INDEX(SICODI!$G$3:$G$2404,MATCH(L2491,SICODI!$G$3:$G$2404,0))))</f>
        <v>PPC20</v>
      </c>
      <c r="N2491" s="121" t="str">
        <f>+IF(ISERROR(VLOOKUP(M2491,'Resumen de precios LLTT'!$C$17:$D$3071,2,FALSE))=FALSE,VLOOKUP(M2491,'Resumen de precios LLTT'!$C$17:$D$3071,2,FALSE),VLOOKUP(M2491,SICODI!$G$3:$J$2404,2,FALSE))</f>
        <v>POSTE DE CONCRETO ARMADO DE 13/400/150/345</v>
      </c>
      <c r="O2491" s="58">
        <f>+IF(ISERROR(VLOOKUP(M2491,'Resumen de precios LLTT'!$C$17:$G$3071,5,FALSE))=FALSE,VLOOKUP(M2491,'Resumen de precios LLTT'!$C$17:$G$3071,5,FALSE),VLOOKUP(M2491,SICODI!$G$3:$J$2404,4,FALSE))</f>
        <v>364.69</v>
      </c>
      <c r="P2491" s="16">
        <f t="shared" si="348"/>
        <v>0.84299999999999997</v>
      </c>
      <c r="Q2491" s="78">
        <f t="shared" si="349"/>
        <v>672.12366999999995</v>
      </c>
      <c r="R2491" s="56">
        <v>0</v>
      </c>
      <c r="S2491" s="16">
        <f t="shared" si="350"/>
        <v>0.13400000000000001</v>
      </c>
      <c r="T2491" s="79">
        <f t="shared" si="351"/>
        <v>7.5053809816666659</v>
      </c>
      <c r="U2491" s="80">
        <f t="shared" si="352"/>
        <v>0.183</v>
      </c>
      <c r="V2491" s="81">
        <f t="shared" si="353"/>
        <v>1.3734847196449997</v>
      </c>
      <c r="W2491" s="79">
        <f t="shared" si="354"/>
        <v>0.46217247724950827</v>
      </c>
      <c r="X2491" s="60">
        <f t="shared" si="355"/>
        <v>0.5</v>
      </c>
      <c r="Y2491" s="56">
        <f>+'INFO ENEL'!R2479</f>
        <v>1</v>
      </c>
      <c r="Z2491" s="59">
        <f t="shared" si="356"/>
        <v>0.5</v>
      </c>
    </row>
    <row r="2492" spans="1:26" ht="15" customHeight="1" x14ac:dyDescent="0.25">
      <c r="A2492" s="55">
        <f>+'INFO ENEL'!A2480</f>
        <v>2475</v>
      </c>
      <c r="B2492" s="121" t="str">
        <f>+INDEX($B$8:$B$15,MATCH(L2492,$L$8:$L$15,0))</f>
        <v>SICODI</v>
      </c>
      <c r="C2492" s="56" t="str">
        <f>+'INFO ENEL'!B2480</f>
        <v>Lima</v>
      </c>
      <c r="D2492" s="56" t="str">
        <f>+'INFO ENEL'!D2480</f>
        <v>OYON</v>
      </c>
      <c r="E2492" s="56" t="str">
        <f>+'INFO ENEL'!D2480</f>
        <v>OYON</v>
      </c>
      <c r="F2492" s="50">
        <f>+'INFO ENEL'!E2480</f>
        <v>0</v>
      </c>
      <c r="G2492" s="56" t="str">
        <f>+'INFO ENEL'!L2480</f>
        <v>MT</v>
      </c>
      <c r="H2492" s="57">
        <f>+'INFO ENEL'!M2480</f>
        <v>95.317496826934956</v>
      </c>
      <c r="I2492" s="56">
        <f>+'INFO ENEL'!N2480</f>
        <v>13</v>
      </c>
      <c r="J2492" s="56" t="str">
        <f>+'INFO ENEL'!O2480</f>
        <v>Poste</v>
      </c>
      <c r="K2492" s="56" t="str">
        <f>+'INFO ENEL'!P2480</f>
        <v>Concreto</v>
      </c>
      <c r="L2492" s="56" t="str">
        <f>+'INFO ENEL'!Q2480</f>
        <v>PPC20</v>
      </c>
      <c r="M2492" s="55" t="str">
        <f>+IF(ISERROR(INDEX('Estructuras de Acero y Concreto'!$C$6:$C$577,MATCH(L2492,'Estructuras de Acero y Concreto'!$D$6:$D$577,0)))=FALSE,INDEX('Estructuras de Acero y Concreto'!$C$6:$C$577,MATCH(L2492,'Estructuras de Acero y Concreto'!$D$6:$D$577,0)),IF(ISERROR(INDEX('Estructuras de Madera'!$C$5:$C$122,MATCH(L2492,'Estructuras de Madera'!$D$5:$D$122,0)))=FALSE,INDEX('Estructuras de Madera'!$C$5:$C$122,MATCH(L2492,'Estructuras de Madera'!$D$5:$D$122,0)),INDEX(SICODI!$G$3:$G$2404,MATCH(L2492,SICODI!$G$3:$G$2404,0))))</f>
        <v>PPC20</v>
      </c>
      <c r="N2492" s="121" t="str">
        <f>+IF(ISERROR(VLOOKUP(M2492,'Resumen de precios LLTT'!$C$17:$D$3071,2,FALSE))=FALSE,VLOOKUP(M2492,'Resumen de precios LLTT'!$C$17:$D$3071,2,FALSE),VLOOKUP(M2492,SICODI!$G$3:$J$2404,2,FALSE))</f>
        <v>POSTE DE CONCRETO ARMADO DE 13/400/150/345</v>
      </c>
      <c r="O2492" s="58">
        <f>+IF(ISERROR(VLOOKUP(M2492,'Resumen de precios LLTT'!$C$17:$G$3071,5,FALSE))=FALSE,VLOOKUP(M2492,'Resumen de precios LLTT'!$C$17:$G$3071,5,FALSE),VLOOKUP(M2492,SICODI!$G$3:$J$2404,4,FALSE))</f>
        <v>364.69</v>
      </c>
      <c r="P2492" s="16">
        <f t="shared" si="348"/>
        <v>0.84299999999999997</v>
      </c>
      <c r="Q2492" s="78">
        <f t="shared" si="349"/>
        <v>672.12366999999995</v>
      </c>
      <c r="R2492" s="56">
        <v>0</v>
      </c>
      <c r="S2492" s="16">
        <f t="shared" si="350"/>
        <v>0.13400000000000001</v>
      </c>
      <c r="T2492" s="79">
        <f t="shared" si="351"/>
        <v>7.5053809816666659</v>
      </c>
      <c r="U2492" s="80">
        <f t="shared" si="352"/>
        <v>0.183</v>
      </c>
      <c r="V2492" s="81">
        <f t="shared" si="353"/>
        <v>1.3734847196449997</v>
      </c>
      <c r="W2492" s="79">
        <f t="shared" si="354"/>
        <v>0.46217247724950827</v>
      </c>
      <c r="X2492" s="60">
        <f t="shared" si="355"/>
        <v>0.5</v>
      </c>
      <c r="Y2492" s="56">
        <f>+'INFO ENEL'!R2480</f>
        <v>1</v>
      </c>
      <c r="Z2492" s="59">
        <f t="shared" si="356"/>
        <v>0.5</v>
      </c>
    </row>
    <row r="2493" spans="1:26" ht="15" customHeight="1" x14ac:dyDescent="0.25">
      <c r="A2493" s="55">
        <f>+'INFO ENEL'!A2481</f>
        <v>2476</v>
      </c>
      <c r="B2493" s="121" t="str">
        <f>+INDEX($B$8:$B$15,MATCH(L2493,$L$8:$L$15,0))</f>
        <v>SICODI</v>
      </c>
      <c r="C2493" s="56" t="str">
        <f>+'INFO ENEL'!B2481</f>
        <v>Lima</v>
      </c>
      <c r="D2493" s="56" t="str">
        <f>+'INFO ENEL'!D2481</f>
        <v>OYON</v>
      </c>
      <c r="E2493" s="56" t="str">
        <f>+'INFO ENEL'!D2481</f>
        <v>OYON</v>
      </c>
      <c r="F2493" s="50">
        <f>+'INFO ENEL'!E2481</f>
        <v>0</v>
      </c>
      <c r="G2493" s="56" t="str">
        <f>+'INFO ENEL'!L2481</f>
        <v>MT</v>
      </c>
      <c r="H2493" s="57">
        <f>+'INFO ENEL'!M2481</f>
        <v>108.00298767835588</v>
      </c>
      <c r="I2493" s="56">
        <f>+'INFO ENEL'!N2481</f>
        <v>13</v>
      </c>
      <c r="J2493" s="56" t="str">
        <f>+'INFO ENEL'!O2481</f>
        <v>Poste</v>
      </c>
      <c r="K2493" s="56" t="str">
        <f>+'INFO ENEL'!P2481</f>
        <v>Concreto</v>
      </c>
      <c r="L2493" s="56" t="str">
        <f>+'INFO ENEL'!Q2481</f>
        <v>PPC20</v>
      </c>
      <c r="M2493" s="55" t="str">
        <f>+IF(ISERROR(INDEX('Estructuras de Acero y Concreto'!$C$6:$C$577,MATCH(L2493,'Estructuras de Acero y Concreto'!$D$6:$D$577,0)))=FALSE,INDEX('Estructuras de Acero y Concreto'!$C$6:$C$577,MATCH(L2493,'Estructuras de Acero y Concreto'!$D$6:$D$577,0)),IF(ISERROR(INDEX('Estructuras de Madera'!$C$5:$C$122,MATCH(L2493,'Estructuras de Madera'!$D$5:$D$122,0)))=FALSE,INDEX('Estructuras de Madera'!$C$5:$C$122,MATCH(L2493,'Estructuras de Madera'!$D$5:$D$122,0)),INDEX(SICODI!$G$3:$G$2404,MATCH(L2493,SICODI!$G$3:$G$2404,0))))</f>
        <v>PPC20</v>
      </c>
      <c r="N2493" s="121" t="str">
        <f>+IF(ISERROR(VLOOKUP(M2493,'Resumen de precios LLTT'!$C$17:$D$3071,2,FALSE))=FALSE,VLOOKUP(M2493,'Resumen de precios LLTT'!$C$17:$D$3071,2,FALSE),VLOOKUP(M2493,SICODI!$G$3:$J$2404,2,FALSE))</f>
        <v>POSTE DE CONCRETO ARMADO DE 13/400/150/345</v>
      </c>
      <c r="O2493" s="58">
        <f>+IF(ISERROR(VLOOKUP(M2493,'Resumen de precios LLTT'!$C$17:$G$3071,5,FALSE))=FALSE,VLOOKUP(M2493,'Resumen de precios LLTT'!$C$17:$G$3071,5,FALSE),VLOOKUP(M2493,SICODI!$G$3:$J$2404,4,FALSE))</f>
        <v>364.69</v>
      </c>
      <c r="P2493" s="16">
        <f t="shared" si="348"/>
        <v>0.84299999999999997</v>
      </c>
      <c r="Q2493" s="78">
        <f t="shared" si="349"/>
        <v>672.12366999999995</v>
      </c>
      <c r="R2493" s="56">
        <v>0</v>
      </c>
      <c r="S2493" s="16">
        <f t="shared" si="350"/>
        <v>0.13400000000000001</v>
      </c>
      <c r="T2493" s="79">
        <f t="shared" si="351"/>
        <v>7.5053809816666659</v>
      </c>
      <c r="U2493" s="80">
        <f t="shared" si="352"/>
        <v>0.183</v>
      </c>
      <c r="V2493" s="81">
        <f t="shared" si="353"/>
        <v>1.3734847196449997</v>
      </c>
      <c r="W2493" s="79">
        <f t="shared" si="354"/>
        <v>0.46217247724950827</v>
      </c>
      <c r="X2493" s="60">
        <f t="shared" si="355"/>
        <v>0.5</v>
      </c>
      <c r="Y2493" s="56">
        <f>+'INFO ENEL'!R2481</f>
        <v>1</v>
      </c>
      <c r="Z2493" s="59">
        <f t="shared" si="356"/>
        <v>0.5</v>
      </c>
    </row>
    <row r="2494" spans="1:26" ht="15" customHeight="1" x14ac:dyDescent="0.25">
      <c r="A2494" s="55">
        <f>+'INFO ENEL'!A2482</f>
        <v>2477</v>
      </c>
      <c r="B2494" s="121" t="str">
        <f>+INDEX($B$8:$B$15,MATCH(L2494,$L$8:$L$15,0))</f>
        <v>SICODI</v>
      </c>
      <c r="C2494" s="56" t="str">
        <f>+'INFO ENEL'!B2482</f>
        <v>Lima</v>
      </c>
      <c r="D2494" s="56" t="str">
        <f>+'INFO ENEL'!D2482</f>
        <v>OYON</v>
      </c>
      <c r="E2494" s="56" t="str">
        <f>+'INFO ENEL'!D2482</f>
        <v>OYON</v>
      </c>
      <c r="F2494" s="50">
        <f>+'INFO ENEL'!E2482</f>
        <v>0</v>
      </c>
      <c r="G2494" s="56" t="str">
        <f>+'INFO ENEL'!L2482</f>
        <v>MT</v>
      </c>
      <c r="H2494" s="57">
        <f>+'INFO ENEL'!M2482</f>
        <v>87.51477556758212</v>
      </c>
      <c r="I2494" s="56">
        <f>+'INFO ENEL'!N2482</f>
        <v>13</v>
      </c>
      <c r="J2494" s="56" t="str">
        <f>+'INFO ENEL'!O2482</f>
        <v>Poste</v>
      </c>
      <c r="K2494" s="56" t="str">
        <f>+'INFO ENEL'!P2482</f>
        <v>Concreto</v>
      </c>
      <c r="L2494" s="56" t="str">
        <f>+'INFO ENEL'!Q2482</f>
        <v>PPC20</v>
      </c>
      <c r="M2494" s="55" t="str">
        <f>+IF(ISERROR(INDEX('Estructuras de Acero y Concreto'!$C$6:$C$577,MATCH(L2494,'Estructuras de Acero y Concreto'!$D$6:$D$577,0)))=FALSE,INDEX('Estructuras de Acero y Concreto'!$C$6:$C$577,MATCH(L2494,'Estructuras de Acero y Concreto'!$D$6:$D$577,0)),IF(ISERROR(INDEX('Estructuras de Madera'!$C$5:$C$122,MATCH(L2494,'Estructuras de Madera'!$D$5:$D$122,0)))=FALSE,INDEX('Estructuras de Madera'!$C$5:$C$122,MATCH(L2494,'Estructuras de Madera'!$D$5:$D$122,0)),INDEX(SICODI!$G$3:$G$2404,MATCH(L2494,SICODI!$G$3:$G$2404,0))))</f>
        <v>PPC20</v>
      </c>
      <c r="N2494" s="121" t="str">
        <f>+IF(ISERROR(VLOOKUP(M2494,'Resumen de precios LLTT'!$C$17:$D$3071,2,FALSE))=FALSE,VLOOKUP(M2494,'Resumen de precios LLTT'!$C$17:$D$3071,2,FALSE),VLOOKUP(M2494,SICODI!$G$3:$J$2404,2,FALSE))</f>
        <v>POSTE DE CONCRETO ARMADO DE 13/400/150/345</v>
      </c>
      <c r="O2494" s="58">
        <f>+IF(ISERROR(VLOOKUP(M2494,'Resumen de precios LLTT'!$C$17:$G$3071,5,FALSE))=FALSE,VLOOKUP(M2494,'Resumen de precios LLTT'!$C$17:$G$3071,5,FALSE),VLOOKUP(M2494,SICODI!$G$3:$J$2404,4,FALSE))</f>
        <v>364.69</v>
      </c>
      <c r="P2494" s="16">
        <f t="shared" si="348"/>
        <v>0.84299999999999997</v>
      </c>
      <c r="Q2494" s="78">
        <f t="shared" si="349"/>
        <v>672.12366999999995</v>
      </c>
      <c r="R2494" s="56">
        <v>0</v>
      </c>
      <c r="S2494" s="16">
        <f t="shared" si="350"/>
        <v>0.13400000000000001</v>
      </c>
      <c r="T2494" s="79">
        <f t="shared" si="351"/>
        <v>7.5053809816666659</v>
      </c>
      <c r="U2494" s="80">
        <f t="shared" si="352"/>
        <v>0.183</v>
      </c>
      <c r="V2494" s="81">
        <f t="shared" si="353"/>
        <v>1.3734847196449997</v>
      </c>
      <c r="W2494" s="79">
        <f t="shared" si="354"/>
        <v>0.46217247724950827</v>
      </c>
      <c r="X2494" s="60">
        <f t="shared" si="355"/>
        <v>0.5</v>
      </c>
      <c r="Y2494" s="56">
        <f>+'INFO ENEL'!R2482</f>
        <v>1</v>
      </c>
      <c r="Z2494" s="59">
        <f t="shared" si="356"/>
        <v>0.5</v>
      </c>
    </row>
    <row r="2495" spans="1:26" ht="15" customHeight="1" x14ac:dyDescent="0.25">
      <c r="A2495" s="55">
        <f>+'INFO ENEL'!A2483</f>
        <v>2478</v>
      </c>
      <c r="B2495" s="121" t="str">
        <f>+INDEX($B$8:$B$15,MATCH(L2495,$L$8:$L$15,0))</f>
        <v>SICODI</v>
      </c>
      <c r="C2495" s="56" t="str">
        <f>+'INFO ENEL'!B2483</f>
        <v>Lima</v>
      </c>
      <c r="D2495" s="56" t="str">
        <f>+'INFO ENEL'!D2483</f>
        <v>OYON</v>
      </c>
      <c r="E2495" s="56" t="str">
        <f>+'INFO ENEL'!D2483</f>
        <v>OYON</v>
      </c>
      <c r="F2495" s="50">
        <f>+'INFO ENEL'!E2483</f>
        <v>0</v>
      </c>
      <c r="G2495" s="56" t="str">
        <f>+'INFO ENEL'!L2483</f>
        <v>MT</v>
      </c>
      <c r="H2495" s="57">
        <f>+'INFO ENEL'!M2483</f>
        <v>82.998815024965111</v>
      </c>
      <c r="I2495" s="56">
        <f>+'INFO ENEL'!N2483</f>
        <v>13</v>
      </c>
      <c r="J2495" s="56" t="str">
        <f>+'INFO ENEL'!O2483</f>
        <v>Poste</v>
      </c>
      <c r="K2495" s="56" t="str">
        <f>+'INFO ENEL'!P2483</f>
        <v>Concreto</v>
      </c>
      <c r="L2495" s="56" t="str">
        <f>+'INFO ENEL'!Q2483</f>
        <v>PPC20</v>
      </c>
      <c r="M2495" s="55" t="str">
        <f>+IF(ISERROR(INDEX('Estructuras de Acero y Concreto'!$C$6:$C$577,MATCH(L2495,'Estructuras de Acero y Concreto'!$D$6:$D$577,0)))=FALSE,INDEX('Estructuras de Acero y Concreto'!$C$6:$C$577,MATCH(L2495,'Estructuras de Acero y Concreto'!$D$6:$D$577,0)),IF(ISERROR(INDEX('Estructuras de Madera'!$C$5:$C$122,MATCH(L2495,'Estructuras de Madera'!$D$5:$D$122,0)))=FALSE,INDEX('Estructuras de Madera'!$C$5:$C$122,MATCH(L2495,'Estructuras de Madera'!$D$5:$D$122,0)),INDEX(SICODI!$G$3:$G$2404,MATCH(L2495,SICODI!$G$3:$G$2404,0))))</f>
        <v>PPC20</v>
      </c>
      <c r="N2495" s="121" t="str">
        <f>+IF(ISERROR(VLOOKUP(M2495,'Resumen de precios LLTT'!$C$17:$D$3071,2,FALSE))=FALSE,VLOOKUP(M2495,'Resumen de precios LLTT'!$C$17:$D$3071,2,FALSE),VLOOKUP(M2495,SICODI!$G$3:$J$2404,2,FALSE))</f>
        <v>POSTE DE CONCRETO ARMADO DE 13/400/150/345</v>
      </c>
      <c r="O2495" s="58">
        <f>+IF(ISERROR(VLOOKUP(M2495,'Resumen de precios LLTT'!$C$17:$G$3071,5,FALSE))=FALSE,VLOOKUP(M2495,'Resumen de precios LLTT'!$C$17:$G$3071,5,FALSE),VLOOKUP(M2495,SICODI!$G$3:$J$2404,4,FALSE))</f>
        <v>364.69</v>
      </c>
      <c r="P2495" s="16">
        <f t="shared" si="348"/>
        <v>0.84299999999999997</v>
      </c>
      <c r="Q2495" s="78">
        <f t="shared" si="349"/>
        <v>672.12366999999995</v>
      </c>
      <c r="R2495" s="56">
        <v>0</v>
      </c>
      <c r="S2495" s="16">
        <f t="shared" si="350"/>
        <v>0.13400000000000001</v>
      </c>
      <c r="T2495" s="79">
        <f t="shared" si="351"/>
        <v>7.5053809816666659</v>
      </c>
      <c r="U2495" s="80">
        <f t="shared" si="352"/>
        <v>0.183</v>
      </c>
      <c r="V2495" s="81">
        <f t="shared" si="353"/>
        <v>1.3734847196449997</v>
      </c>
      <c r="W2495" s="79">
        <f t="shared" si="354"/>
        <v>0.46217247724950827</v>
      </c>
      <c r="X2495" s="60">
        <f t="shared" si="355"/>
        <v>0.5</v>
      </c>
      <c r="Y2495" s="56">
        <f>+'INFO ENEL'!R2483</f>
        <v>1</v>
      </c>
      <c r="Z2495" s="59">
        <f t="shared" si="356"/>
        <v>0.5</v>
      </c>
    </row>
    <row r="2496" spans="1:26" ht="15" customHeight="1" x14ac:dyDescent="0.25">
      <c r="A2496" s="55">
        <f>+'INFO ENEL'!A2484</f>
        <v>2479</v>
      </c>
      <c r="B2496" s="121" t="str">
        <f>+INDEX($B$8:$B$15,MATCH(L2496,$L$8:$L$15,0))</f>
        <v>SICODI</v>
      </c>
      <c r="C2496" s="56" t="str">
        <f>+'INFO ENEL'!B2484</f>
        <v>Lima</v>
      </c>
      <c r="D2496" s="56" t="str">
        <f>+'INFO ENEL'!D2484</f>
        <v>OYON</v>
      </c>
      <c r="E2496" s="56" t="str">
        <f>+'INFO ENEL'!D2484</f>
        <v>OYON</v>
      </c>
      <c r="F2496" s="50">
        <f>+'INFO ENEL'!E2484</f>
        <v>0</v>
      </c>
      <c r="G2496" s="56" t="str">
        <f>+'INFO ENEL'!L2484</f>
        <v>MT</v>
      </c>
      <c r="H2496" s="57">
        <f>+'INFO ENEL'!M2484</f>
        <v>119.88870962634527</v>
      </c>
      <c r="I2496" s="56">
        <f>+'INFO ENEL'!N2484</f>
        <v>13</v>
      </c>
      <c r="J2496" s="56" t="str">
        <f>+'INFO ENEL'!O2484</f>
        <v>Poste</v>
      </c>
      <c r="K2496" s="56" t="str">
        <f>+'INFO ENEL'!P2484</f>
        <v>Concreto</v>
      </c>
      <c r="L2496" s="56" t="str">
        <f>+'INFO ENEL'!Q2484</f>
        <v>PPC20</v>
      </c>
      <c r="M2496" s="55" t="str">
        <f>+IF(ISERROR(INDEX('Estructuras de Acero y Concreto'!$C$6:$C$577,MATCH(L2496,'Estructuras de Acero y Concreto'!$D$6:$D$577,0)))=FALSE,INDEX('Estructuras de Acero y Concreto'!$C$6:$C$577,MATCH(L2496,'Estructuras de Acero y Concreto'!$D$6:$D$577,0)),IF(ISERROR(INDEX('Estructuras de Madera'!$C$5:$C$122,MATCH(L2496,'Estructuras de Madera'!$D$5:$D$122,0)))=FALSE,INDEX('Estructuras de Madera'!$C$5:$C$122,MATCH(L2496,'Estructuras de Madera'!$D$5:$D$122,0)),INDEX(SICODI!$G$3:$G$2404,MATCH(L2496,SICODI!$G$3:$G$2404,0))))</f>
        <v>PPC20</v>
      </c>
      <c r="N2496" s="121" t="str">
        <f>+IF(ISERROR(VLOOKUP(M2496,'Resumen de precios LLTT'!$C$17:$D$3071,2,FALSE))=FALSE,VLOOKUP(M2496,'Resumen de precios LLTT'!$C$17:$D$3071,2,FALSE),VLOOKUP(M2496,SICODI!$G$3:$J$2404,2,FALSE))</f>
        <v>POSTE DE CONCRETO ARMADO DE 13/400/150/345</v>
      </c>
      <c r="O2496" s="58">
        <f>+IF(ISERROR(VLOOKUP(M2496,'Resumen de precios LLTT'!$C$17:$G$3071,5,FALSE))=FALSE,VLOOKUP(M2496,'Resumen de precios LLTT'!$C$17:$G$3071,5,FALSE),VLOOKUP(M2496,SICODI!$G$3:$J$2404,4,FALSE))</f>
        <v>364.69</v>
      </c>
      <c r="P2496" s="16">
        <f t="shared" si="348"/>
        <v>0.84299999999999997</v>
      </c>
      <c r="Q2496" s="78">
        <f t="shared" si="349"/>
        <v>672.12366999999995</v>
      </c>
      <c r="R2496" s="56">
        <v>0</v>
      </c>
      <c r="S2496" s="16">
        <f t="shared" si="350"/>
        <v>0.13400000000000001</v>
      </c>
      <c r="T2496" s="79">
        <f t="shared" si="351"/>
        <v>7.5053809816666659</v>
      </c>
      <c r="U2496" s="80">
        <f t="shared" si="352"/>
        <v>0.183</v>
      </c>
      <c r="V2496" s="81">
        <f t="shared" si="353"/>
        <v>1.3734847196449997</v>
      </c>
      <c r="W2496" s="79">
        <f t="shared" si="354"/>
        <v>0.46217247724950827</v>
      </c>
      <c r="X2496" s="60">
        <f t="shared" si="355"/>
        <v>0.5</v>
      </c>
      <c r="Y2496" s="56">
        <f>+'INFO ENEL'!R2484</f>
        <v>1</v>
      </c>
      <c r="Z2496" s="59">
        <f t="shared" si="356"/>
        <v>0.5</v>
      </c>
    </row>
    <row r="2497" spans="1:26" ht="15" customHeight="1" x14ac:dyDescent="0.25">
      <c r="A2497" s="55">
        <f>+'INFO ENEL'!A2485</f>
        <v>2480</v>
      </c>
      <c r="B2497" s="121" t="str">
        <f>+INDEX($B$8:$B$15,MATCH(L2497,$L$8:$L$15,0))</f>
        <v>SICODI</v>
      </c>
      <c r="C2497" s="56" t="str">
        <f>+'INFO ENEL'!B2485</f>
        <v>Lima</v>
      </c>
      <c r="D2497" s="56" t="str">
        <f>+'INFO ENEL'!D2485</f>
        <v>OYON</v>
      </c>
      <c r="E2497" s="56" t="str">
        <f>+'INFO ENEL'!D2485</f>
        <v>OYON</v>
      </c>
      <c r="F2497" s="50">
        <f>+'INFO ENEL'!E2485</f>
        <v>0</v>
      </c>
      <c r="G2497" s="56" t="str">
        <f>+'INFO ENEL'!L2485</f>
        <v>MT</v>
      </c>
      <c r="H2497" s="57">
        <f>+'INFO ENEL'!M2485</f>
        <v>242.17588076956073</v>
      </c>
      <c r="I2497" s="56">
        <f>+'INFO ENEL'!N2485</f>
        <v>13</v>
      </c>
      <c r="J2497" s="56" t="str">
        <f>+'INFO ENEL'!O2485</f>
        <v>Poste</v>
      </c>
      <c r="K2497" s="56" t="str">
        <f>+'INFO ENEL'!P2485</f>
        <v>Concreto</v>
      </c>
      <c r="L2497" s="56" t="str">
        <f>+'INFO ENEL'!Q2485</f>
        <v>PPC20</v>
      </c>
      <c r="M2497" s="55" t="str">
        <f>+IF(ISERROR(INDEX('Estructuras de Acero y Concreto'!$C$6:$C$577,MATCH(L2497,'Estructuras de Acero y Concreto'!$D$6:$D$577,0)))=FALSE,INDEX('Estructuras de Acero y Concreto'!$C$6:$C$577,MATCH(L2497,'Estructuras de Acero y Concreto'!$D$6:$D$577,0)),IF(ISERROR(INDEX('Estructuras de Madera'!$C$5:$C$122,MATCH(L2497,'Estructuras de Madera'!$D$5:$D$122,0)))=FALSE,INDEX('Estructuras de Madera'!$C$5:$C$122,MATCH(L2497,'Estructuras de Madera'!$D$5:$D$122,0)),INDEX(SICODI!$G$3:$G$2404,MATCH(L2497,SICODI!$G$3:$G$2404,0))))</f>
        <v>PPC20</v>
      </c>
      <c r="N2497" s="121" t="str">
        <f>+IF(ISERROR(VLOOKUP(M2497,'Resumen de precios LLTT'!$C$17:$D$3071,2,FALSE))=FALSE,VLOOKUP(M2497,'Resumen de precios LLTT'!$C$17:$D$3071,2,FALSE),VLOOKUP(M2497,SICODI!$G$3:$J$2404,2,FALSE))</f>
        <v>POSTE DE CONCRETO ARMADO DE 13/400/150/345</v>
      </c>
      <c r="O2497" s="58">
        <f>+IF(ISERROR(VLOOKUP(M2497,'Resumen de precios LLTT'!$C$17:$G$3071,5,FALSE))=FALSE,VLOOKUP(M2497,'Resumen de precios LLTT'!$C$17:$G$3071,5,FALSE),VLOOKUP(M2497,SICODI!$G$3:$J$2404,4,FALSE))</f>
        <v>364.69</v>
      </c>
      <c r="P2497" s="16">
        <f t="shared" si="348"/>
        <v>0.84299999999999997</v>
      </c>
      <c r="Q2497" s="78">
        <f t="shared" si="349"/>
        <v>672.12366999999995</v>
      </c>
      <c r="R2497" s="56">
        <v>0</v>
      </c>
      <c r="S2497" s="16">
        <f t="shared" si="350"/>
        <v>0.13400000000000001</v>
      </c>
      <c r="T2497" s="79">
        <f t="shared" si="351"/>
        <v>7.5053809816666659</v>
      </c>
      <c r="U2497" s="80">
        <f t="shared" si="352"/>
        <v>0.183</v>
      </c>
      <c r="V2497" s="81">
        <f t="shared" si="353"/>
        <v>1.3734847196449997</v>
      </c>
      <c r="W2497" s="79">
        <f t="shared" si="354"/>
        <v>0.46217247724950827</v>
      </c>
      <c r="X2497" s="60">
        <f t="shared" si="355"/>
        <v>0.5</v>
      </c>
      <c r="Y2497" s="56">
        <f>+'INFO ENEL'!R2485</f>
        <v>1</v>
      </c>
      <c r="Z2497" s="59">
        <f t="shared" si="356"/>
        <v>0.5</v>
      </c>
    </row>
    <row r="2498" spans="1:26" ht="15" customHeight="1" x14ac:dyDescent="0.25">
      <c r="A2498" s="55">
        <f>+'INFO ENEL'!A2486</f>
        <v>2481</v>
      </c>
      <c r="B2498" s="121" t="str">
        <f>+INDEX($B$8:$B$15,MATCH(L2498,$L$8:$L$15,0))</f>
        <v>SICODI</v>
      </c>
      <c r="C2498" s="56" t="str">
        <f>+'INFO ENEL'!B2486</f>
        <v>Lima</v>
      </c>
      <c r="D2498" s="56" t="str">
        <f>+'INFO ENEL'!D2486</f>
        <v>OYON</v>
      </c>
      <c r="E2498" s="56" t="str">
        <f>+'INFO ENEL'!D2486</f>
        <v>OYON</v>
      </c>
      <c r="F2498" s="50">
        <f>+'INFO ENEL'!E2486</f>
        <v>0</v>
      </c>
      <c r="G2498" s="56" t="str">
        <f>+'INFO ENEL'!L2486</f>
        <v>MT</v>
      </c>
      <c r="H2498" s="57">
        <f>+'INFO ENEL'!M2486</f>
        <v>120.71847641953676</v>
      </c>
      <c r="I2498" s="56">
        <f>+'INFO ENEL'!N2486</f>
        <v>13</v>
      </c>
      <c r="J2498" s="56" t="str">
        <f>+'INFO ENEL'!O2486</f>
        <v>Poste</v>
      </c>
      <c r="K2498" s="56" t="str">
        <f>+'INFO ENEL'!P2486</f>
        <v>Concreto</v>
      </c>
      <c r="L2498" s="56" t="str">
        <f>+'INFO ENEL'!Q2486</f>
        <v>PPC20</v>
      </c>
      <c r="M2498" s="55" t="str">
        <f>+IF(ISERROR(INDEX('Estructuras de Acero y Concreto'!$C$6:$C$577,MATCH(L2498,'Estructuras de Acero y Concreto'!$D$6:$D$577,0)))=FALSE,INDEX('Estructuras de Acero y Concreto'!$C$6:$C$577,MATCH(L2498,'Estructuras de Acero y Concreto'!$D$6:$D$577,0)),IF(ISERROR(INDEX('Estructuras de Madera'!$C$5:$C$122,MATCH(L2498,'Estructuras de Madera'!$D$5:$D$122,0)))=FALSE,INDEX('Estructuras de Madera'!$C$5:$C$122,MATCH(L2498,'Estructuras de Madera'!$D$5:$D$122,0)),INDEX(SICODI!$G$3:$G$2404,MATCH(L2498,SICODI!$G$3:$G$2404,0))))</f>
        <v>PPC20</v>
      </c>
      <c r="N2498" s="121" t="str">
        <f>+IF(ISERROR(VLOOKUP(M2498,'Resumen de precios LLTT'!$C$17:$D$3071,2,FALSE))=FALSE,VLOOKUP(M2498,'Resumen de precios LLTT'!$C$17:$D$3071,2,FALSE),VLOOKUP(M2498,SICODI!$G$3:$J$2404,2,FALSE))</f>
        <v>POSTE DE CONCRETO ARMADO DE 13/400/150/345</v>
      </c>
      <c r="O2498" s="58">
        <f>+IF(ISERROR(VLOOKUP(M2498,'Resumen de precios LLTT'!$C$17:$G$3071,5,FALSE))=FALSE,VLOOKUP(M2498,'Resumen de precios LLTT'!$C$17:$G$3071,5,FALSE),VLOOKUP(M2498,SICODI!$G$3:$J$2404,4,FALSE))</f>
        <v>364.69</v>
      </c>
      <c r="P2498" s="16">
        <f t="shared" si="348"/>
        <v>0.84299999999999997</v>
      </c>
      <c r="Q2498" s="78">
        <f t="shared" si="349"/>
        <v>672.12366999999995</v>
      </c>
      <c r="R2498" s="56">
        <v>0</v>
      </c>
      <c r="S2498" s="16">
        <f t="shared" si="350"/>
        <v>0.13400000000000001</v>
      </c>
      <c r="T2498" s="79">
        <f t="shared" si="351"/>
        <v>7.5053809816666659</v>
      </c>
      <c r="U2498" s="80">
        <f t="shared" si="352"/>
        <v>0.183</v>
      </c>
      <c r="V2498" s="81">
        <f t="shared" si="353"/>
        <v>1.3734847196449997</v>
      </c>
      <c r="W2498" s="79">
        <f t="shared" si="354"/>
        <v>0.46217247724950827</v>
      </c>
      <c r="X2498" s="60">
        <f t="shared" si="355"/>
        <v>0.5</v>
      </c>
      <c r="Y2498" s="56">
        <f>+'INFO ENEL'!R2486</f>
        <v>1</v>
      </c>
      <c r="Z2498" s="59">
        <f t="shared" si="356"/>
        <v>0.5</v>
      </c>
    </row>
    <row r="2499" spans="1:26" ht="15" customHeight="1" x14ac:dyDescent="0.25">
      <c r="A2499" s="55">
        <f>+'INFO ENEL'!A2487</f>
        <v>2482</v>
      </c>
      <c r="B2499" s="121" t="str">
        <f>+INDEX($B$8:$B$15,MATCH(L2499,$L$8:$L$15,0))</f>
        <v>SICODI</v>
      </c>
      <c r="C2499" s="56" t="str">
        <f>+'INFO ENEL'!B2487</f>
        <v>Lima</v>
      </c>
      <c r="D2499" s="56" t="str">
        <f>+'INFO ENEL'!D2487</f>
        <v>OYON</v>
      </c>
      <c r="E2499" s="56" t="str">
        <f>+'INFO ENEL'!D2487</f>
        <v>OYON</v>
      </c>
      <c r="F2499" s="50">
        <f>+'INFO ENEL'!E2487</f>
        <v>0</v>
      </c>
      <c r="G2499" s="56" t="str">
        <f>+'INFO ENEL'!L2487</f>
        <v>MT</v>
      </c>
      <c r="H2499" s="57">
        <f>+'INFO ENEL'!M2487</f>
        <v>51.874825612193483</v>
      </c>
      <c r="I2499" s="56">
        <f>+'INFO ENEL'!N2487</f>
        <v>13</v>
      </c>
      <c r="J2499" s="56" t="str">
        <f>+'INFO ENEL'!O2487</f>
        <v>Poste</v>
      </c>
      <c r="K2499" s="56" t="str">
        <f>+'INFO ENEL'!P2487</f>
        <v>Concreto</v>
      </c>
      <c r="L2499" s="56" t="str">
        <f>+'INFO ENEL'!Q2487</f>
        <v>PPC20</v>
      </c>
      <c r="M2499" s="55" t="str">
        <f>+IF(ISERROR(INDEX('Estructuras de Acero y Concreto'!$C$6:$C$577,MATCH(L2499,'Estructuras de Acero y Concreto'!$D$6:$D$577,0)))=FALSE,INDEX('Estructuras de Acero y Concreto'!$C$6:$C$577,MATCH(L2499,'Estructuras de Acero y Concreto'!$D$6:$D$577,0)),IF(ISERROR(INDEX('Estructuras de Madera'!$C$5:$C$122,MATCH(L2499,'Estructuras de Madera'!$D$5:$D$122,0)))=FALSE,INDEX('Estructuras de Madera'!$C$5:$C$122,MATCH(L2499,'Estructuras de Madera'!$D$5:$D$122,0)),INDEX(SICODI!$G$3:$G$2404,MATCH(L2499,SICODI!$G$3:$G$2404,0))))</f>
        <v>PPC20</v>
      </c>
      <c r="N2499" s="121" t="str">
        <f>+IF(ISERROR(VLOOKUP(M2499,'Resumen de precios LLTT'!$C$17:$D$3071,2,FALSE))=FALSE,VLOOKUP(M2499,'Resumen de precios LLTT'!$C$17:$D$3071,2,FALSE),VLOOKUP(M2499,SICODI!$G$3:$J$2404,2,FALSE))</f>
        <v>POSTE DE CONCRETO ARMADO DE 13/400/150/345</v>
      </c>
      <c r="O2499" s="58">
        <f>+IF(ISERROR(VLOOKUP(M2499,'Resumen de precios LLTT'!$C$17:$G$3071,5,FALSE))=FALSE,VLOOKUP(M2499,'Resumen de precios LLTT'!$C$17:$G$3071,5,FALSE),VLOOKUP(M2499,SICODI!$G$3:$J$2404,4,FALSE))</f>
        <v>364.69</v>
      </c>
      <c r="P2499" s="16">
        <f t="shared" si="348"/>
        <v>0.84299999999999997</v>
      </c>
      <c r="Q2499" s="78">
        <f t="shared" si="349"/>
        <v>672.12366999999995</v>
      </c>
      <c r="R2499" s="56">
        <v>0</v>
      </c>
      <c r="S2499" s="16">
        <f t="shared" si="350"/>
        <v>0.13400000000000001</v>
      </c>
      <c r="T2499" s="79">
        <f t="shared" si="351"/>
        <v>7.5053809816666659</v>
      </c>
      <c r="U2499" s="80">
        <f t="shared" si="352"/>
        <v>0.183</v>
      </c>
      <c r="V2499" s="81">
        <f t="shared" si="353"/>
        <v>1.3734847196449997</v>
      </c>
      <c r="W2499" s="79">
        <f t="shared" si="354"/>
        <v>0.46217247724950827</v>
      </c>
      <c r="X2499" s="60">
        <f t="shared" si="355"/>
        <v>0.5</v>
      </c>
      <c r="Y2499" s="56">
        <f>+'INFO ENEL'!R2487</f>
        <v>1</v>
      </c>
      <c r="Z2499" s="59">
        <f t="shared" si="356"/>
        <v>0.5</v>
      </c>
    </row>
    <row r="2500" spans="1:26" ht="15" customHeight="1" x14ac:dyDescent="0.25">
      <c r="A2500" s="55">
        <f>+'INFO ENEL'!A2488</f>
        <v>2483</v>
      </c>
      <c r="B2500" s="121" t="str">
        <f>+INDEX($B$8:$B$15,MATCH(L2500,$L$8:$L$15,0))</f>
        <v>SICODI</v>
      </c>
      <c r="C2500" s="56" t="str">
        <f>+'INFO ENEL'!B2488</f>
        <v>Lima</v>
      </c>
      <c r="D2500" s="56" t="str">
        <f>+'INFO ENEL'!D2488</f>
        <v>OYON</v>
      </c>
      <c r="E2500" s="56" t="str">
        <f>+'INFO ENEL'!D2488</f>
        <v>OYON</v>
      </c>
      <c r="F2500" s="50">
        <f>+'INFO ENEL'!E2488</f>
        <v>0</v>
      </c>
      <c r="G2500" s="56" t="str">
        <f>+'INFO ENEL'!L2488</f>
        <v>MT</v>
      </c>
      <c r="H2500" s="57">
        <f>+'INFO ENEL'!M2488</f>
        <v>115.3818471917793</v>
      </c>
      <c r="I2500" s="56">
        <f>+'INFO ENEL'!N2488</f>
        <v>13</v>
      </c>
      <c r="J2500" s="56" t="str">
        <f>+'INFO ENEL'!O2488</f>
        <v>Poste</v>
      </c>
      <c r="K2500" s="56" t="str">
        <f>+'INFO ENEL'!P2488</f>
        <v>Concreto</v>
      </c>
      <c r="L2500" s="56" t="str">
        <f>+'INFO ENEL'!Q2488</f>
        <v>PPC20</v>
      </c>
      <c r="M2500" s="55" t="str">
        <f>+IF(ISERROR(INDEX('Estructuras de Acero y Concreto'!$C$6:$C$577,MATCH(L2500,'Estructuras de Acero y Concreto'!$D$6:$D$577,0)))=FALSE,INDEX('Estructuras de Acero y Concreto'!$C$6:$C$577,MATCH(L2500,'Estructuras de Acero y Concreto'!$D$6:$D$577,0)),IF(ISERROR(INDEX('Estructuras de Madera'!$C$5:$C$122,MATCH(L2500,'Estructuras de Madera'!$D$5:$D$122,0)))=FALSE,INDEX('Estructuras de Madera'!$C$5:$C$122,MATCH(L2500,'Estructuras de Madera'!$D$5:$D$122,0)),INDEX(SICODI!$G$3:$G$2404,MATCH(L2500,SICODI!$G$3:$G$2404,0))))</f>
        <v>PPC20</v>
      </c>
      <c r="N2500" s="121" t="str">
        <f>+IF(ISERROR(VLOOKUP(M2500,'Resumen de precios LLTT'!$C$17:$D$3071,2,FALSE))=FALSE,VLOOKUP(M2500,'Resumen de precios LLTT'!$C$17:$D$3071,2,FALSE),VLOOKUP(M2500,SICODI!$G$3:$J$2404,2,FALSE))</f>
        <v>POSTE DE CONCRETO ARMADO DE 13/400/150/345</v>
      </c>
      <c r="O2500" s="58">
        <f>+IF(ISERROR(VLOOKUP(M2500,'Resumen de precios LLTT'!$C$17:$G$3071,5,FALSE))=FALSE,VLOOKUP(M2500,'Resumen de precios LLTT'!$C$17:$G$3071,5,FALSE),VLOOKUP(M2500,SICODI!$G$3:$J$2404,4,FALSE))</f>
        <v>364.69</v>
      </c>
      <c r="P2500" s="16">
        <f t="shared" si="348"/>
        <v>0.84299999999999997</v>
      </c>
      <c r="Q2500" s="78">
        <f t="shared" si="349"/>
        <v>672.12366999999995</v>
      </c>
      <c r="R2500" s="56">
        <v>0</v>
      </c>
      <c r="S2500" s="16">
        <f t="shared" si="350"/>
        <v>0.13400000000000001</v>
      </c>
      <c r="T2500" s="79">
        <f t="shared" si="351"/>
        <v>7.5053809816666659</v>
      </c>
      <c r="U2500" s="80">
        <f t="shared" si="352"/>
        <v>0.183</v>
      </c>
      <c r="V2500" s="81">
        <f t="shared" si="353"/>
        <v>1.3734847196449997</v>
      </c>
      <c r="W2500" s="79">
        <f t="shared" si="354"/>
        <v>0.46217247724950827</v>
      </c>
      <c r="X2500" s="60">
        <f t="shared" si="355"/>
        <v>0.5</v>
      </c>
      <c r="Y2500" s="56">
        <f>+'INFO ENEL'!R2488</f>
        <v>1</v>
      </c>
      <c r="Z2500" s="59">
        <f t="shared" si="356"/>
        <v>0.5</v>
      </c>
    </row>
    <row r="2501" spans="1:26" ht="15" customHeight="1" x14ac:dyDescent="0.25">
      <c r="A2501" s="55">
        <f>+'INFO ENEL'!A2489</f>
        <v>2484</v>
      </c>
      <c r="B2501" s="121" t="str">
        <f>+INDEX($B$8:$B$15,MATCH(L2501,$L$8:$L$15,0))</f>
        <v>SICODI</v>
      </c>
      <c r="C2501" s="56" t="str">
        <f>+'INFO ENEL'!B2489</f>
        <v>Lima</v>
      </c>
      <c r="D2501" s="56" t="str">
        <f>+'INFO ENEL'!D2489</f>
        <v>OYON</v>
      </c>
      <c r="E2501" s="56" t="str">
        <f>+'INFO ENEL'!D2489</f>
        <v>OYON</v>
      </c>
      <c r="F2501" s="50">
        <f>+'INFO ENEL'!E2489</f>
        <v>0</v>
      </c>
      <c r="G2501" s="56" t="str">
        <f>+'INFO ENEL'!L2489</f>
        <v>MT</v>
      </c>
      <c r="H2501" s="57">
        <f>+'INFO ENEL'!M2489</f>
        <v>212.02091708473483</v>
      </c>
      <c r="I2501" s="56">
        <f>+'INFO ENEL'!N2489</f>
        <v>13</v>
      </c>
      <c r="J2501" s="56" t="str">
        <f>+'INFO ENEL'!O2489</f>
        <v>Poste</v>
      </c>
      <c r="K2501" s="56" t="str">
        <f>+'INFO ENEL'!P2489</f>
        <v>Concreto</v>
      </c>
      <c r="L2501" s="56" t="str">
        <f>+'INFO ENEL'!Q2489</f>
        <v>PPC20</v>
      </c>
      <c r="M2501" s="55" t="str">
        <f>+IF(ISERROR(INDEX('Estructuras de Acero y Concreto'!$C$6:$C$577,MATCH(L2501,'Estructuras de Acero y Concreto'!$D$6:$D$577,0)))=FALSE,INDEX('Estructuras de Acero y Concreto'!$C$6:$C$577,MATCH(L2501,'Estructuras de Acero y Concreto'!$D$6:$D$577,0)),IF(ISERROR(INDEX('Estructuras de Madera'!$C$5:$C$122,MATCH(L2501,'Estructuras de Madera'!$D$5:$D$122,0)))=FALSE,INDEX('Estructuras de Madera'!$C$5:$C$122,MATCH(L2501,'Estructuras de Madera'!$D$5:$D$122,0)),INDEX(SICODI!$G$3:$G$2404,MATCH(L2501,SICODI!$G$3:$G$2404,0))))</f>
        <v>PPC20</v>
      </c>
      <c r="N2501" s="121" t="str">
        <f>+IF(ISERROR(VLOOKUP(M2501,'Resumen de precios LLTT'!$C$17:$D$3071,2,FALSE))=FALSE,VLOOKUP(M2501,'Resumen de precios LLTT'!$C$17:$D$3071,2,FALSE),VLOOKUP(M2501,SICODI!$G$3:$J$2404,2,FALSE))</f>
        <v>POSTE DE CONCRETO ARMADO DE 13/400/150/345</v>
      </c>
      <c r="O2501" s="58">
        <f>+IF(ISERROR(VLOOKUP(M2501,'Resumen de precios LLTT'!$C$17:$G$3071,5,FALSE))=FALSE,VLOOKUP(M2501,'Resumen de precios LLTT'!$C$17:$G$3071,5,FALSE),VLOOKUP(M2501,SICODI!$G$3:$J$2404,4,FALSE))</f>
        <v>364.69</v>
      </c>
      <c r="P2501" s="16">
        <f t="shared" si="348"/>
        <v>0.84299999999999997</v>
      </c>
      <c r="Q2501" s="78">
        <f t="shared" si="349"/>
        <v>672.12366999999995</v>
      </c>
      <c r="R2501" s="56">
        <v>0</v>
      </c>
      <c r="S2501" s="16">
        <f t="shared" si="350"/>
        <v>0.13400000000000001</v>
      </c>
      <c r="T2501" s="79">
        <f t="shared" si="351"/>
        <v>7.5053809816666659</v>
      </c>
      <c r="U2501" s="80">
        <f t="shared" si="352"/>
        <v>0.183</v>
      </c>
      <c r="V2501" s="81">
        <f t="shared" si="353"/>
        <v>1.3734847196449997</v>
      </c>
      <c r="W2501" s="79">
        <f t="shared" si="354"/>
        <v>0.46217247724950827</v>
      </c>
      <c r="X2501" s="60">
        <f t="shared" si="355"/>
        <v>0.5</v>
      </c>
      <c r="Y2501" s="56">
        <f>+'INFO ENEL'!R2489</f>
        <v>1</v>
      </c>
      <c r="Z2501" s="59">
        <f t="shared" si="356"/>
        <v>0.5</v>
      </c>
    </row>
    <row r="2502" spans="1:26" ht="15" customHeight="1" x14ac:dyDescent="0.25">
      <c r="A2502" s="55">
        <f>+'INFO ENEL'!A2490</f>
        <v>2485</v>
      </c>
      <c r="B2502" s="121" t="str">
        <f>+INDEX($B$8:$B$15,MATCH(L2502,$L$8:$L$15,0))</f>
        <v>SICODI</v>
      </c>
      <c r="C2502" s="56" t="str">
        <f>+'INFO ENEL'!B2490</f>
        <v>Lima</v>
      </c>
      <c r="D2502" s="56" t="str">
        <f>+'INFO ENEL'!D2490</f>
        <v>OYON</v>
      </c>
      <c r="E2502" s="56" t="str">
        <f>+'INFO ENEL'!D2490</f>
        <v>OYON</v>
      </c>
      <c r="F2502" s="50">
        <f>+'INFO ENEL'!E2490</f>
        <v>0</v>
      </c>
      <c r="G2502" s="56" t="str">
        <f>+'INFO ENEL'!L2490</f>
        <v>MT</v>
      </c>
      <c r="H2502" s="57">
        <f>+'INFO ENEL'!M2490</f>
        <v>132.45291522168148</v>
      </c>
      <c r="I2502" s="56">
        <f>+'INFO ENEL'!N2490</f>
        <v>15</v>
      </c>
      <c r="J2502" s="56" t="str">
        <f>+'INFO ENEL'!O2490</f>
        <v>Poste</v>
      </c>
      <c r="K2502" s="56" t="str">
        <f>+'INFO ENEL'!P2490</f>
        <v>Concreto</v>
      </c>
      <c r="L2502" s="56" t="str">
        <f>+'INFO ENEL'!Q2490</f>
        <v>PPC24</v>
      </c>
      <c r="M2502" s="55" t="str">
        <f>+IF(ISERROR(INDEX('Estructuras de Acero y Concreto'!$C$6:$C$577,MATCH(L2502,'Estructuras de Acero y Concreto'!$D$6:$D$577,0)))=FALSE,INDEX('Estructuras de Acero y Concreto'!$C$6:$C$577,MATCH(L2502,'Estructuras de Acero y Concreto'!$D$6:$D$577,0)),IF(ISERROR(INDEX('Estructuras de Madera'!$C$5:$C$122,MATCH(L2502,'Estructuras de Madera'!$D$5:$D$122,0)))=FALSE,INDEX('Estructuras de Madera'!$C$5:$C$122,MATCH(L2502,'Estructuras de Madera'!$D$5:$D$122,0)),INDEX(SICODI!$G$3:$G$2404,MATCH(L2502,SICODI!$G$3:$G$2404,0))))</f>
        <v>PPC24</v>
      </c>
      <c r="N2502" s="121" t="str">
        <f>+IF(ISERROR(VLOOKUP(M2502,'Resumen de precios LLTT'!$C$17:$D$3071,2,FALSE))=FALSE,VLOOKUP(M2502,'Resumen de precios LLTT'!$C$17:$D$3071,2,FALSE),VLOOKUP(M2502,SICODI!$G$3:$J$2404,2,FALSE))</f>
        <v>POSTE DE CONCRETO ARMADO DE 15/400/150/375</v>
      </c>
      <c r="O2502" s="58">
        <f>+IF(ISERROR(VLOOKUP(M2502,'Resumen de precios LLTT'!$C$17:$G$3071,5,FALSE))=FALSE,VLOOKUP(M2502,'Resumen de precios LLTT'!$C$17:$G$3071,5,FALSE),VLOOKUP(M2502,SICODI!$G$3:$J$2404,4,FALSE))</f>
        <v>476.76</v>
      </c>
      <c r="P2502" s="16">
        <f t="shared" si="348"/>
        <v>0.84299999999999997</v>
      </c>
      <c r="Q2502" s="78">
        <f t="shared" si="349"/>
        <v>878.66867999999999</v>
      </c>
      <c r="R2502" s="56">
        <v>0</v>
      </c>
      <c r="S2502" s="16">
        <f t="shared" si="350"/>
        <v>0.13400000000000001</v>
      </c>
      <c r="T2502" s="79">
        <f t="shared" si="351"/>
        <v>9.8118002600000001</v>
      </c>
      <c r="U2502" s="80">
        <f t="shared" si="352"/>
        <v>0.183</v>
      </c>
      <c r="V2502" s="81">
        <f t="shared" si="353"/>
        <v>1.7955594475800001</v>
      </c>
      <c r="W2502" s="79">
        <f t="shared" si="354"/>
        <v>0.60419904645994038</v>
      </c>
      <c r="X2502" s="60">
        <f t="shared" si="355"/>
        <v>0.6</v>
      </c>
      <c r="Y2502" s="56">
        <f>+'INFO ENEL'!R2490</f>
        <v>1</v>
      </c>
      <c r="Z2502" s="59">
        <f t="shared" si="356"/>
        <v>0.6</v>
      </c>
    </row>
    <row r="2503" spans="1:26" ht="15" customHeight="1" x14ac:dyDescent="0.25">
      <c r="A2503" s="55">
        <f>+'INFO ENEL'!A2491</f>
        <v>2486</v>
      </c>
      <c r="B2503" s="121" t="str">
        <f>+INDEX($B$8:$B$15,MATCH(L2503,$L$8:$L$15,0))</f>
        <v>SICODI</v>
      </c>
      <c r="C2503" s="56" t="str">
        <f>+'INFO ENEL'!B2491</f>
        <v>Lima</v>
      </c>
      <c r="D2503" s="56" t="str">
        <f>+'INFO ENEL'!D2491</f>
        <v>OYON</v>
      </c>
      <c r="E2503" s="56" t="str">
        <f>+'INFO ENEL'!D2491</f>
        <v>OYON</v>
      </c>
      <c r="F2503" s="50">
        <f>+'INFO ENEL'!E2491</f>
        <v>0</v>
      </c>
      <c r="G2503" s="56" t="str">
        <f>+'INFO ENEL'!L2491</f>
        <v>MT</v>
      </c>
      <c r="H2503" s="57">
        <f>+'INFO ENEL'!M2491</f>
        <v>187.46799429862972</v>
      </c>
      <c r="I2503" s="56">
        <f>+'INFO ENEL'!N2491</f>
        <v>13</v>
      </c>
      <c r="J2503" s="56" t="str">
        <f>+'INFO ENEL'!O2491</f>
        <v>Poste</v>
      </c>
      <c r="K2503" s="56" t="str">
        <f>+'INFO ENEL'!P2491</f>
        <v>Concreto</v>
      </c>
      <c r="L2503" s="56" t="str">
        <f>+'INFO ENEL'!Q2491</f>
        <v>PPC20</v>
      </c>
      <c r="M2503" s="55" t="str">
        <f>+IF(ISERROR(INDEX('Estructuras de Acero y Concreto'!$C$6:$C$577,MATCH(L2503,'Estructuras de Acero y Concreto'!$D$6:$D$577,0)))=FALSE,INDEX('Estructuras de Acero y Concreto'!$C$6:$C$577,MATCH(L2503,'Estructuras de Acero y Concreto'!$D$6:$D$577,0)),IF(ISERROR(INDEX('Estructuras de Madera'!$C$5:$C$122,MATCH(L2503,'Estructuras de Madera'!$D$5:$D$122,0)))=FALSE,INDEX('Estructuras de Madera'!$C$5:$C$122,MATCH(L2503,'Estructuras de Madera'!$D$5:$D$122,0)),INDEX(SICODI!$G$3:$G$2404,MATCH(L2503,SICODI!$G$3:$G$2404,0))))</f>
        <v>PPC20</v>
      </c>
      <c r="N2503" s="121" t="str">
        <f>+IF(ISERROR(VLOOKUP(M2503,'Resumen de precios LLTT'!$C$17:$D$3071,2,FALSE))=FALSE,VLOOKUP(M2503,'Resumen de precios LLTT'!$C$17:$D$3071,2,FALSE),VLOOKUP(M2503,SICODI!$G$3:$J$2404,2,FALSE))</f>
        <v>POSTE DE CONCRETO ARMADO DE 13/400/150/345</v>
      </c>
      <c r="O2503" s="58">
        <f>+IF(ISERROR(VLOOKUP(M2503,'Resumen de precios LLTT'!$C$17:$G$3071,5,FALSE))=FALSE,VLOOKUP(M2503,'Resumen de precios LLTT'!$C$17:$G$3071,5,FALSE),VLOOKUP(M2503,SICODI!$G$3:$J$2404,4,FALSE))</f>
        <v>364.69</v>
      </c>
      <c r="P2503" s="16">
        <f t="shared" si="348"/>
        <v>0.84299999999999997</v>
      </c>
      <c r="Q2503" s="78">
        <f t="shared" si="349"/>
        <v>672.12366999999995</v>
      </c>
      <c r="R2503" s="56">
        <v>0</v>
      </c>
      <c r="S2503" s="16">
        <f t="shared" si="350"/>
        <v>0.13400000000000001</v>
      </c>
      <c r="T2503" s="79">
        <f t="shared" si="351"/>
        <v>7.5053809816666659</v>
      </c>
      <c r="U2503" s="80">
        <f t="shared" si="352"/>
        <v>0.183</v>
      </c>
      <c r="V2503" s="81">
        <f t="shared" si="353"/>
        <v>1.3734847196449997</v>
      </c>
      <c r="W2503" s="79">
        <f t="shared" si="354"/>
        <v>0.46217247724950827</v>
      </c>
      <c r="X2503" s="60">
        <f t="shared" si="355"/>
        <v>0.5</v>
      </c>
      <c r="Y2503" s="56">
        <f>+'INFO ENEL'!R2491</f>
        <v>1</v>
      </c>
      <c r="Z2503" s="59">
        <f t="shared" si="356"/>
        <v>0.5</v>
      </c>
    </row>
    <row r="2504" spans="1:26" ht="15" customHeight="1" x14ac:dyDescent="0.25">
      <c r="A2504" s="55">
        <f>+'INFO ENEL'!A2492</f>
        <v>2487</v>
      </c>
      <c r="B2504" s="121" t="str">
        <f>+INDEX($B$8:$B$15,MATCH(L2504,$L$8:$L$15,0))</f>
        <v>SICODI</v>
      </c>
      <c r="C2504" s="56" t="str">
        <f>+'INFO ENEL'!B2492</f>
        <v>Lima</v>
      </c>
      <c r="D2504" s="56" t="str">
        <f>+'INFO ENEL'!D2492</f>
        <v>OYON</v>
      </c>
      <c r="E2504" s="56" t="str">
        <f>+'INFO ENEL'!D2492</f>
        <v>OYON</v>
      </c>
      <c r="F2504" s="50">
        <f>+'INFO ENEL'!E2492</f>
        <v>0</v>
      </c>
      <c r="G2504" s="56" t="str">
        <f>+'INFO ENEL'!L2492</f>
        <v>MT</v>
      </c>
      <c r="H2504" s="57">
        <f>+'INFO ENEL'!M2492</f>
        <v>214.11981285978135</v>
      </c>
      <c r="I2504" s="56">
        <f>+'INFO ENEL'!N2492</f>
        <v>13</v>
      </c>
      <c r="J2504" s="56" t="str">
        <f>+'INFO ENEL'!O2492</f>
        <v>Poste</v>
      </c>
      <c r="K2504" s="56" t="str">
        <f>+'INFO ENEL'!P2492</f>
        <v>Concreto</v>
      </c>
      <c r="L2504" s="56" t="str">
        <f>+'INFO ENEL'!Q2492</f>
        <v>PPC20</v>
      </c>
      <c r="M2504" s="55" t="str">
        <f>+IF(ISERROR(INDEX('Estructuras de Acero y Concreto'!$C$6:$C$577,MATCH(L2504,'Estructuras de Acero y Concreto'!$D$6:$D$577,0)))=FALSE,INDEX('Estructuras de Acero y Concreto'!$C$6:$C$577,MATCH(L2504,'Estructuras de Acero y Concreto'!$D$6:$D$577,0)),IF(ISERROR(INDEX('Estructuras de Madera'!$C$5:$C$122,MATCH(L2504,'Estructuras de Madera'!$D$5:$D$122,0)))=FALSE,INDEX('Estructuras de Madera'!$C$5:$C$122,MATCH(L2504,'Estructuras de Madera'!$D$5:$D$122,0)),INDEX(SICODI!$G$3:$G$2404,MATCH(L2504,SICODI!$G$3:$G$2404,0))))</f>
        <v>PPC20</v>
      </c>
      <c r="N2504" s="121" t="str">
        <f>+IF(ISERROR(VLOOKUP(M2504,'Resumen de precios LLTT'!$C$17:$D$3071,2,FALSE))=FALSE,VLOOKUP(M2504,'Resumen de precios LLTT'!$C$17:$D$3071,2,FALSE),VLOOKUP(M2504,SICODI!$G$3:$J$2404,2,FALSE))</f>
        <v>POSTE DE CONCRETO ARMADO DE 13/400/150/345</v>
      </c>
      <c r="O2504" s="58">
        <f>+IF(ISERROR(VLOOKUP(M2504,'Resumen de precios LLTT'!$C$17:$G$3071,5,FALSE))=FALSE,VLOOKUP(M2504,'Resumen de precios LLTT'!$C$17:$G$3071,5,FALSE),VLOOKUP(M2504,SICODI!$G$3:$J$2404,4,FALSE))</f>
        <v>364.69</v>
      </c>
      <c r="P2504" s="16">
        <f t="shared" si="348"/>
        <v>0.84299999999999997</v>
      </c>
      <c r="Q2504" s="78">
        <f t="shared" si="349"/>
        <v>672.12366999999995</v>
      </c>
      <c r="R2504" s="56">
        <v>0</v>
      </c>
      <c r="S2504" s="16">
        <f t="shared" si="350"/>
        <v>0.13400000000000001</v>
      </c>
      <c r="T2504" s="79">
        <f t="shared" si="351"/>
        <v>7.5053809816666659</v>
      </c>
      <c r="U2504" s="80">
        <f t="shared" si="352"/>
        <v>0.183</v>
      </c>
      <c r="V2504" s="81">
        <f t="shared" si="353"/>
        <v>1.3734847196449997</v>
      </c>
      <c r="W2504" s="79">
        <f t="shared" si="354"/>
        <v>0.46217247724950827</v>
      </c>
      <c r="X2504" s="60">
        <f t="shared" si="355"/>
        <v>0.5</v>
      </c>
      <c r="Y2504" s="56">
        <f>+'INFO ENEL'!R2492</f>
        <v>1</v>
      </c>
      <c r="Z2504" s="59">
        <f t="shared" si="356"/>
        <v>0.5</v>
      </c>
    </row>
    <row r="2505" spans="1:26" ht="15" customHeight="1" x14ac:dyDescent="0.25">
      <c r="A2505" s="55">
        <f>+'INFO ENEL'!A2493</f>
        <v>2488</v>
      </c>
      <c r="B2505" s="121" t="str">
        <f>+INDEX($B$8:$B$15,MATCH(L2505,$L$8:$L$15,0))</f>
        <v>SICODI</v>
      </c>
      <c r="C2505" s="56" t="str">
        <f>+'INFO ENEL'!B2493</f>
        <v>Lima</v>
      </c>
      <c r="D2505" s="56" t="str">
        <f>+'INFO ENEL'!D2493</f>
        <v>OYON</v>
      </c>
      <c r="E2505" s="56" t="str">
        <f>+'INFO ENEL'!D2493</f>
        <v>OYON</v>
      </c>
      <c r="F2505" s="50">
        <f>+'INFO ENEL'!E2493</f>
        <v>0</v>
      </c>
      <c r="G2505" s="56" t="str">
        <f>+'INFO ENEL'!L2493</f>
        <v>MT</v>
      </c>
      <c r="H2505" s="57">
        <f>+'INFO ENEL'!M2493</f>
        <v>186.82879509808981</v>
      </c>
      <c r="I2505" s="56">
        <f>+'INFO ENEL'!N2493</f>
        <v>13</v>
      </c>
      <c r="J2505" s="56" t="str">
        <f>+'INFO ENEL'!O2493</f>
        <v>Poste</v>
      </c>
      <c r="K2505" s="56" t="str">
        <f>+'INFO ENEL'!P2493</f>
        <v>Concreto</v>
      </c>
      <c r="L2505" s="56" t="str">
        <f>+'INFO ENEL'!Q2493</f>
        <v>PPC20</v>
      </c>
      <c r="M2505" s="55" t="str">
        <f>+IF(ISERROR(INDEX('Estructuras de Acero y Concreto'!$C$6:$C$577,MATCH(L2505,'Estructuras de Acero y Concreto'!$D$6:$D$577,0)))=FALSE,INDEX('Estructuras de Acero y Concreto'!$C$6:$C$577,MATCH(L2505,'Estructuras de Acero y Concreto'!$D$6:$D$577,0)),IF(ISERROR(INDEX('Estructuras de Madera'!$C$5:$C$122,MATCH(L2505,'Estructuras de Madera'!$D$5:$D$122,0)))=FALSE,INDEX('Estructuras de Madera'!$C$5:$C$122,MATCH(L2505,'Estructuras de Madera'!$D$5:$D$122,0)),INDEX(SICODI!$G$3:$G$2404,MATCH(L2505,SICODI!$G$3:$G$2404,0))))</f>
        <v>PPC20</v>
      </c>
      <c r="N2505" s="121" t="str">
        <f>+IF(ISERROR(VLOOKUP(M2505,'Resumen de precios LLTT'!$C$17:$D$3071,2,FALSE))=FALSE,VLOOKUP(M2505,'Resumen de precios LLTT'!$C$17:$D$3071,2,FALSE),VLOOKUP(M2505,SICODI!$G$3:$J$2404,2,FALSE))</f>
        <v>POSTE DE CONCRETO ARMADO DE 13/400/150/345</v>
      </c>
      <c r="O2505" s="58">
        <f>+IF(ISERROR(VLOOKUP(M2505,'Resumen de precios LLTT'!$C$17:$G$3071,5,FALSE))=FALSE,VLOOKUP(M2505,'Resumen de precios LLTT'!$C$17:$G$3071,5,FALSE),VLOOKUP(M2505,SICODI!$G$3:$J$2404,4,FALSE))</f>
        <v>364.69</v>
      </c>
      <c r="P2505" s="16">
        <f t="shared" ref="P2505:P2568" si="357">IF(G2505="BT", $P$2, $P$3)</f>
        <v>0.84299999999999997</v>
      </c>
      <c r="Q2505" s="78">
        <f t="shared" ref="Q2505:Q2568" si="358">O2505*(P2505+1)</f>
        <v>672.12366999999995</v>
      </c>
      <c r="R2505" s="56">
        <v>0</v>
      </c>
      <c r="S2505" s="16">
        <f t="shared" ref="S2505:S2568" si="359">IF(G2505="BT", ($S$2), ($S$3))</f>
        <v>0.13400000000000001</v>
      </c>
      <c r="T2505" s="79">
        <f t="shared" ref="T2505:T2568" si="360">(Q2505*S2505)/12</f>
        <v>7.5053809816666659</v>
      </c>
      <c r="U2505" s="80">
        <f t="shared" ref="U2505:U2568" si="361">IF(G2505="BT", ($U$2), ($U$3))</f>
        <v>0.183</v>
      </c>
      <c r="V2505" s="81">
        <f t="shared" ref="V2505:V2568" si="362">T2505*U2505</f>
        <v>1.3734847196449997</v>
      </c>
      <c r="W2505" s="79">
        <f t="shared" ref="W2505:W2568" si="363">(V2505*(1/3)*(1+$Y$2))+R2505</f>
        <v>0.46217247724950827</v>
      </c>
      <c r="X2505" s="60">
        <f t="shared" si="355"/>
        <v>0.5</v>
      </c>
      <c r="Y2505" s="56">
        <f>+'INFO ENEL'!R2493</f>
        <v>1</v>
      </c>
      <c r="Z2505" s="59">
        <f t="shared" si="356"/>
        <v>0.5</v>
      </c>
    </row>
    <row r="2506" spans="1:26" ht="15" customHeight="1" x14ac:dyDescent="0.25">
      <c r="A2506" s="55">
        <f>+'INFO ENEL'!A2494</f>
        <v>2489</v>
      </c>
      <c r="B2506" s="121" t="str">
        <f>+INDEX($B$8:$B$15,MATCH(L2506,$L$8:$L$15,0))</f>
        <v>SICODI</v>
      </c>
      <c r="C2506" s="56" t="str">
        <f>+'INFO ENEL'!B2494</f>
        <v>Lima</v>
      </c>
      <c r="D2506" s="56" t="str">
        <f>+'INFO ENEL'!D2494</f>
        <v>OYON</v>
      </c>
      <c r="E2506" s="56" t="str">
        <f>+'INFO ENEL'!D2494</f>
        <v>OYON</v>
      </c>
      <c r="F2506" s="50">
        <f>+'INFO ENEL'!E2494</f>
        <v>0</v>
      </c>
      <c r="G2506" s="56" t="str">
        <f>+'INFO ENEL'!L2494</f>
        <v>MT</v>
      </c>
      <c r="H2506" s="57">
        <f>+'INFO ENEL'!M2494</f>
        <v>107.89127373267858</v>
      </c>
      <c r="I2506" s="56">
        <f>+'INFO ENEL'!N2494</f>
        <v>13</v>
      </c>
      <c r="J2506" s="56" t="str">
        <f>+'INFO ENEL'!O2494</f>
        <v>Poste</v>
      </c>
      <c r="K2506" s="56" t="str">
        <f>+'INFO ENEL'!P2494</f>
        <v>Concreto</v>
      </c>
      <c r="L2506" s="56" t="str">
        <f>+'INFO ENEL'!Q2494</f>
        <v>PPC20</v>
      </c>
      <c r="M2506" s="55" t="str">
        <f>+IF(ISERROR(INDEX('Estructuras de Acero y Concreto'!$C$6:$C$577,MATCH(L2506,'Estructuras de Acero y Concreto'!$D$6:$D$577,0)))=FALSE,INDEX('Estructuras de Acero y Concreto'!$C$6:$C$577,MATCH(L2506,'Estructuras de Acero y Concreto'!$D$6:$D$577,0)),IF(ISERROR(INDEX('Estructuras de Madera'!$C$5:$C$122,MATCH(L2506,'Estructuras de Madera'!$D$5:$D$122,0)))=FALSE,INDEX('Estructuras de Madera'!$C$5:$C$122,MATCH(L2506,'Estructuras de Madera'!$D$5:$D$122,0)),INDEX(SICODI!$G$3:$G$2404,MATCH(L2506,SICODI!$G$3:$G$2404,0))))</f>
        <v>PPC20</v>
      </c>
      <c r="N2506" s="121" t="str">
        <f>+IF(ISERROR(VLOOKUP(M2506,'Resumen de precios LLTT'!$C$17:$D$3071,2,FALSE))=FALSE,VLOOKUP(M2506,'Resumen de precios LLTT'!$C$17:$D$3071,2,FALSE),VLOOKUP(M2506,SICODI!$G$3:$J$2404,2,FALSE))</f>
        <v>POSTE DE CONCRETO ARMADO DE 13/400/150/345</v>
      </c>
      <c r="O2506" s="58">
        <f>+IF(ISERROR(VLOOKUP(M2506,'Resumen de precios LLTT'!$C$17:$G$3071,5,FALSE))=FALSE,VLOOKUP(M2506,'Resumen de precios LLTT'!$C$17:$G$3071,5,FALSE),VLOOKUP(M2506,SICODI!$G$3:$J$2404,4,FALSE))</f>
        <v>364.69</v>
      </c>
      <c r="P2506" s="16">
        <f t="shared" si="357"/>
        <v>0.84299999999999997</v>
      </c>
      <c r="Q2506" s="78">
        <f t="shared" si="358"/>
        <v>672.12366999999995</v>
      </c>
      <c r="R2506" s="56">
        <v>0</v>
      </c>
      <c r="S2506" s="16">
        <f t="shared" si="359"/>
        <v>0.13400000000000001</v>
      </c>
      <c r="T2506" s="79">
        <f t="shared" si="360"/>
        <v>7.5053809816666659</v>
      </c>
      <c r="U2506" s="80">
        <f t="shared" si="361"/>
        <v>0.183</v>
      </c>
      <c r="V2506" s="81">
        <f t="shared" si="362"/>
        <v>1.3734847196449997</v>
      </c>
      <c r="W2506" s="79">
        <f t="shared" si="363"/>
        <v>0.46217247724950827</v>
      </c>
      <c r="X2506" s="60">
        <f t="shared" si="355"/>
        <v>0.5</v>
      </c>
      <c r="Y2506" s="56">
        <f>+'INFO ENEL'!R2494</f>
        <v>1</v>
      </c>
      <c r="Z2506" s="59">
        <f t="shared" si="356"/>
        <v>0.5</v>
      </c>
    </row>
    <row r="2507" spans="1:26" ht="15" customHeight="1" x14ac:dyDescent="0.25">
      <c r="A2507" s="55">
        <f>+'INFO ENEL'!A2495</f>
        <v>2490</v>
      </c>
      <c r="B2507" s="121" t="str">
        <f>+INDEX($B$8:$B$15,MATCH(L2507,$L$8:$L$15,0))</f>
        <v>SICODI</v>
      </c>
      <c r="C2507" s="56" t="str">
        <f>+'INFO ENEL'!B2495</f>
        <v>Lima</v>
      </c>
      <c r="D2507" s="56" t="str">
        <f>+'INFO ENEL'!D2495</f>
        <v>OYON</v>
      </c>
      <c r="E2507" s="56" t="str">
        <f>+'INFO ENEL'!D2495</f>
        <v>OYON</v>
      </c>
      <c r="F2507" s="50">
        <f>+'INFO ENEL'!E2495</f>
        <v>0</v>
      </c>
      <c r="G2507" s="56" t="str">
        <f>+'INFO ENEL'!L2495</f>
        <v>MT</v>
      </c>
      <c r="H2507" s="57">
        <f>+'INFO ENEL'!M2495</f>
        <v>99.728060789108994</v>
      </c>
      <c r="I2507" s="56">
        <f>+'INFO ENEL'!N2495</f>
        <v>13</v>
      </c>
      <c r="J2507" s="56" t="str">
        <f>+'INFO ENEL'!O2495</f>
        <v>Poste</v>
      </c>
      <c r="K2507" s="56" t="str">
        <f>+'INFO ENEL'!P2495</f>
        <v>Concreto</v>
      </c>
      <c r="L2507" s="56" t="str">
        <f>+'INFO ENEL'!Q2495</f>
        <v>PPC20</v>
      </c>
      <c r="M2507" s="55" t="str">
        <f>+IF(ISERROR(INDEX('Estructuras de Acero y Concreto'!$C$6:$C$577,MATCH(L2507,'Estructuras de Acero y Concreto'!$D$6:$D$577,0)))=FALSE,INDEX('Estructuras de Acero y Concreto'!$C$6:$C$577,MATCH(L2507,'Estructuras de Acero y Concreto'!$D$6:$D$577,0)),IF(ISERROR(INDEX('Estructuras de Madera'!$C$5:$C$122,MATCH(L2507,'Estructuras de Madera'!$D$5:$D$122,0)))=FALSE,INDEX('Estructuras de Madera'!$C$5:$C$122,MATCH(L2507,'Estructuras de Madera'!$D$5:$D$122,0)),INDEX(SICODI!$G$3:$G$2404,MATCH(L2507,SICODI!$G$3:$G$2404,0))))</f>
        <v>PPC20</v>
      </c>
      <c r="N2507" s="121" t="str">
        <f>+IF(ISERROR(VLOOKUP(M2507,'Resumen de precios LLTT'!$C$17:$D$3071,2,FALSE))=FALSE,VLOOKUP(M2507,'Resumen de precios LLTT'!$C$17:$D$3071,2,FALSE),VLOOKUP(M2507,SICODI!$G$3:$J$2404,2,FALSE))</f>
        <v>POSTE DE CONCRETO ARMADO DE 13/400/150/345</v>
      </c>
      <c r="O2507" s="58">
        <f>+IF(ISERROR(VLOOKUP(M2507,'Resumen de precios LLTT'!$C$17:$G$3071,5,FALSE))=FALSE,VLOOKUP(M2507,'Resumen de precios LLTT'!$C$17:$G$3071,5,FALSE),VLOOKUP(M2507,SICODI!$G$3:$J$2404,4,FALSE))</f>
        <v>364.69</v>
      </c>
      <c r="P2507" s="16">
        <f t="shared" si="357"/>
        <v>0.84299999999999997</v>
      </c>
      <c r="Q2507" s="78">
        <f t="shared" si="358"/>
        <v>672.12366999999995</v>
      </c>
      <c r="R2507" s="56">
        <v>0</v>
      </c>
      <c r="S2507" s="16">
        <f t="shared" si="359"/>
        <v>0.13400000000000001</v>
      </c>
      <c r="T2507" s="79">
        <f t="shared" si="360"/>
        <v>7.5053809816666659</v>
      </c>
      <c r="U2507" s="80">
        <f t="shared" si="361"/>
        <v>0.183</v>
      </c>
      <c r="V2507" s="81">
        <f t="shared" si="362"/>
        <v>1.3734847196449997</v>
      </c>
      <c r="W2507" s="79">
        <f t="shared" si="363"/>
        <v>0.46217247724950827</v>
      </c>
      <c r="X2507" s="60">
        <f t="shared" si="355"/>
        <v>0.5</v>
      </c>
      <c r="Y2507" s="56">
        <f>+'INFO ENEL'!R2495</f>
        <v>1</v>
      </c>
      <c r="Z2507" s="59">
        <f t="shared" si="356"/>
        <v>0.5</v>
      </c>
    </row>
    <row r="2508" spans="1:26" ht="15" customHeight="1" x14ac:dyDescent="0.25">
      <c r="A2508" s="55">
        <f>+'INFO ENEL'!A2496</f>
        <v>2491</v>
      </c>
      <c r="B2508" s="121" t="str">
        <f>+INDEX($B$8:$B$15,MATCH(L2508,$L$8:$L$15,0))</f>
        <v>SICODI</v>
      </c>
      <c r="C2508" s="56" t="str">
        <f>+'INFO ENEL'!B2496</f>
        <v>Lima</v>
      </c>
      <c r="D2508" s="56" t="str">
        <f>+'INFO ENEL'!D2496</f>
        <v>OYON</v>
      </c>
      <c r="E2508" s="56" t="str">
        <f>+'INFO ENEL'!D2496</f>
        <v>OYON</v>
      </c>
      <c r="F2508" s="50">
        <f>+'INFO ENEL'!E2496</f>
        <v>0</v>
      </c>
      <c r="G2508" s="56" t="str">
        <f>+'INFO ENEL'!L2496</f>
        <v>MT</v>
      </c>
      <c r="H2508" s="57">
        <f>+'INFO ENEL'!M2496</f>
        <v>372.90574344522565</v>
      </c>
      <c r="I2508" s="56">
        <f>+'INFO ENEL'!N2496</f>
        <v>13</v>
      </c>
      <c r="J2508" s="56" t="str">
        <f>+'INFO ENEL'!O2496</f>
        <v>Poste</v>
      </c>
      <c r="K2508" s="56" t="str">
        <f>+'INFO ENEL'!P2496</f>
        <v>Concreto</v>
      </c>
      <c r="L2508" s="56" t="str">
        <f>+'INFO ENEL'!Q2496</f>
        <v>PPC20</v>
      </c>
      <c r="M2508" s="55" t="str">
        <f>+IF(ISERROR(INDEX('Estructuras de Acero y Concreto'!$C$6:$C$577,MATCH(L2508,'Estructuras de Acero y Concreto'!$D$6:$D$577,0)))=FALSE,INDEX('Estructuras de Acero y Concreto'!$C$6:$C$577,MATCH(L2508,'Estructuras de Acero y Concreto'!$D$6:$D$577,0)),IF(ISERROR(INDEX('Estructuras de Madera'!$C$5:$C$122,MATCH(L2508,'Estructuras de Madera'!$D$5:$D$122,0)))=FALSE,INDEX('Estructuras de Madera'!$C$5:$C$122,MATCH(L2508,'Estructuras de Madera'!$D$5:$D$122,0)),INDEX(SICODI!$G$3:$G$2404,MATCH(L2508,SICODI!$G$3:$G$2404,0))))</f>
        <v>PPC20</v>
      </c>
      <c r="N2508" s="121" t="str">
        <f>+IF(ISERROR(VLOOKUP(M2508,'Resumen de precios LLTT'!$C$17:$D$3071,2,FALSE))=FALSE,VLOOKUP(M2508,'Resumen de precios LLTT'!$C$17:$D$3071,2,FALSE),VLOOKUP(M2508,SICODI!$G$3:$J$2404,2,FALSE))</f>
        <v>POSTE DE CONCRETO ARMADO DE 13/400/150/345</v>
      </c>
      <c r="O2508" s="58">
        <f>+IF(ISERROR(VLOOKUP(M2508,'Resumen de precios LLTT'!$C$17:$G$3071,5,FALSE))=FALSE,VLOOKUP(M2508,'Resumen de precios LLTT'!$C$17:$G$3071,5,FALSE),VLOOKUP(M2508,SICODI!$G$3:$J$2404,4,FALSE))</f>
        <v>364.69</v>
      </c>
      <c r="P2508" s="16">
        <f t="shared" si="357"/>
        <v>0.84299999999999997</v>
      </c>
      <c r="Q2508" s="78">
        <f t="shared" si="358"/>
        <v>672.12366999999995</v>
      </c>
      <c r="R2508" s="56">
        <v>0</v>
      </c>
      <c r="S2508" s="16">
        <f t="shared" si="359"/>
        <v>0.13400000000000001</v>
      </c>
      <c r="T2508" s="79">
        <f t="shared" si="360"/>
        <v>7.5053809816666659</v>
      </c>
      <c r="U2508" s="80">
        <f t="shared" si="361"/>
        <v>0.183</v>
      </c>
      <c r="V2508" s="81">
        <f t="shared" si="362"/>
        <v>1.3734847196449997</v>
      </c>
      <c r="W2508" s="79">
        <f t="shared" si="363"/>
        <v>0.46217247724950827</v>
      </c>
      <c r="X2508" s="60">
        <f t="shared" si="355"/>
        <v>0.5</v>
      </c>
      <c r="Y2508" s="56">
        <f>+'INFO ENEL'!R2496</f>
        <v>1</v>
      </c>
      <c r="Z2508" s="59">
        <f t="shared" si="356"/>
        <v>0.5</v>
      </c>
    </row>
    <row r="2509" spans="1:26" ht="15" customHeight="1" x14ac:dyDescent="0.25">
      <c r="A2509" s="55">
        <f>+'INFO ENEL'!A2497</f>
        <v>2492</v>
      </c>
      <c r="B2509" s="121" t="str">
        <f>+INDEX($B$8:$B$15,MATCH(L2509,$L$8:$L$15,0))</f>
        <v>SICODI</v>
      </c>
      <c r="C2509" s="56" t="str">
        <f>+'INFO ENEL'!B2497</f>
        <v>Lima</v>
      </c>
      <c r="D2509" s="56" t="str">
        <f>+'INFO ENEL'!D2497</f>
        <v>CHECRAS</v>
      </c>
      <c r="E2509" s="56" t="str">
        <f>+'INFO ENEL'!D2497</f>
        <v>CHECRAS</v>
      </c>
      <c r="F2509" s="50">
        <f>+'INFO ENEL'!E2497</f>
        <v>0</v>
      </c>
      <c r="G2509" s="56" t="str">
        <f>+'INFO ENEL'!L2497</f>
        <v>MT</v>
      </c>
      <c r="H2509" s="57">
        <f>+'INFO ENEL'!M2497</f>
        <v>293</v>
      </c>
      <c r="I2509" s="56">
        <f>+'INFO ENEL'!N2497</f>
        <v>13</v>
      </c>
      <c r="J2509" s="56" t="str">
        <f>+'INFO ENEL'!O2497</f>
        <v>Poste</v>
      </c>
      <c r="K2509" s="56" t="str">
        <f>+'INFO ENEL'!P2497</f>
        <v>Concreto</v>
      </c>
      <c r="L2509" s="56" t="str">
        <f>+'INFO ENEL'!Q2497</f>
        <v>PPC20</v>
      </c>
      <c r="M2509" s="55" t="str">
        <f>+IF(ISERROR(INDEX('Estructuras de Acero y Concreto'!$C$6:$C$577,MATCH(L2509,'Estructuras de Acero y Concreto'!$D$6:$D$577,0)))=FALSE,INDEX('Estructuras de Acero y Concreto'!$C$6:$C$577,MATCH(L2509,'Estructuras de Acero y Concreto'!$D$6:$D$577,0)),IF(ISERROR(INDEX('Estructuras de Madera'!$C$5:$C$122,MATCH(L2509,'Estructuras de Madera'!$D$5:$D$122,0)))=FALSE,INDEX('Estructuras de Madera'!$C$5:$C$122,MATCH(L2509,'Estructuras de Madera'!$D$5:$D$122,0)),INDEX(SICODI!$G$3:$G$2404,MATCH(L2509,SICODI!$G$3:$G$2404,0))))</f>
        <v>PPC20</v>
      </c>
      <c r="N2509" s="121" t="str">
        <f>+IF(ISERROR(VLOOKUP(M2509,'Resumen de precios LLTT'!$C$17:$D$3071,2,FALSE))=FALSE,VLOOKUP(M2509,'Resumen de precios LLTT'!$C$17:$D$3071,2,FALSE),VLOOKUP(M2509,SICODI!$G$3:$J$2404,2,FALSE))</f>
        <v>POSTE DE CONCRETO ARMADO DE 13/400/150/345</v>
      </c>
      <c r="O2509" s="58">
        <f>+IF(ISERROR(VLOOKUP(M2509,'Resumen de precios LLTT'!$C$17:$G$3071,5,FALSE))=FALSE,VLOOKUP(M2509,'Resumen de precios LLTT'!$C$17:$G$3071,5,FALSE),VLOOKUP(M2509,SICODI!$G$3:$J$2404,4,FALSE))</f>
        <v>364.69</v>
      </c>
      <c r="P2509" s="16">
        <f t="shared" si="357"/>
        <v>0.84299999999999997</v>
      </c>
      <c r="Q2509" s="78">
        <f t="shared" si="358"/>
        <v>672.12366999999995</v>
      </c>
      <c r="R2509" s="56">
        <v>0</v>
      </c>
      <c r="S2509" s="16">
        <f t="shared" si="359"/>
        <v>0.13400000000000001</v>
      </c>
      <c r="T2509" s="79">
        <f t="shared" si="360"/>
        <v>7.5053809816666659</v>
      </c>
      <c r="U2509" s="80">
        <f t="shared" si="361"/>
        <v>0.183</v>
      </c>
      <c r="V2509" s="81">
        <f t="shared" si="362"/>
        <v>1.3734847196449997</v>
      </c>
      <c r="W2509" s="79">
        <f t="shared" si="363"/>
        <v>0.46217247724950827</v>
      </c>
      <c r="X2509" s="60">
        <f t="shared" si="355"/>
        <v>0.5</v>
      </c>
      <c r="Y2509" s="56">
        <f>+'INFO ENEL'!R2497</f>
        <v>1</v>
      </c>
      <c r="Z2509" s="59">
        <f t="shared" si="356"/>
        <v>0.5</v>
      </c>
    </row>
    <row r="2510" spans="1:26" ht="15" customHeight="1" x14ac:dyDescent="0.25">
      <c r="A2510" s="55">
        <f>+'INFO ENEL'!A2498</f>
        <v>2493</v>
      </c>
      <c r="B2510" s="121" t="str">
        <f>+INDEX($B$8:$B$15,MATCH(L2510,$L$8:$L$15,0))</f>
        <v>SICODI</v>
      </c>
      <c r="C2510" s="56" t="str">
        <f>+'INFO ENEL'!B2498</f>
        <v>Lima</v>
      </c>
      <c r="D2510" s="56" t="str">
        <f>+'INFO ENEL'!D2498</f>
        <v>PACHANGARA</v>
      </c>
      <c r="E2510" s="56" t="str">
        <f>+'INFO ENEL'!D2498</f>
        <v>PACHANGARA</v>
      </c>
      <c r="F2510" s="50">
        <f>+'INFO ENEL'!E2498</f>
        <v>0</v>
      </c>
      <c r="G2510" s="56" t="str">
        <f>+'INFO ENEL'!L2498</f>
        <v>MT</v>
      </c>
      <c r="H2510" s="57">
        <f>+'INFO ENEL'!M2498</f>
        <v>118.09089356930019</v>
      </c>
      <c r="I2510" s="56">
        <f>+'INFO ENEL'!N2498</f>
        <v>13</v>
      </c>
      <c r="J2510" s="56" t="str">
        <f>+'INFO ENEL'!O2498</f>
        <v>Poste</v>
      </c>
      <c r="K2510" s="56" t="str">
        <f>+'INFO ENEL'!P2498</f>
        <v>Concreto</v>
      </c>
      <c r="L2510" s="56" t="str">
        <f>+'INFO ENEL'!Q2498</f>
        <v>PPC20</v>
      </c>
      <c r="M2510" s="55" t="str">
        <f>+IF(ISERROR(INDEX('Estructuras de Acero y Concreto'!$C$6:$C$577,MATCH(L2510,'Estructuras de Acero y Concreto'!$D$6:$D$577,0)))=FALSE,INDEX('Estructuras de Acero y Concreto'!$C$6:$C$577,MATCH(L2510,'Estructuras de Acero y Concreto'!$D$6:$D$577,0)),IF(ISERROR(INDEX('Estructuras de Madera'!$C$5:$C$122,MATCH(L2510,'Estructuras de Madera'!$D$5:$D$122,0)))=FALSE,INDEX('Estructuras de Madera'!$C$5:$C$122,MATCH(L2510,'Estructuras de Madera'!$D$5:$D$122,0)),INDEX(SICODI!$G$3:$G$2404,MATCH(L2510,SICODI!$G$3:$G$2404,0))))</f>
        <v>PPC20</v>
      </c>
      <c r="N2510" s="121" t="str">
        <f>+IF(ISERROR(VLOOKUP(M2510,'Resumen de precios LLTT'!$C$17:$D$3071,2,FALSE))=FALSE,VLOOKUP(M2510,'Resumen de precios LLTT'!$C$17:$D$3071,2,FALSE),VLOOKUP(M2510,SICODI!$G$3:$J$2404,2,FALSE))</f>
        <v>POSTE DE CONCRETO ARMADO DE 13/400/150/345</v>
      </c>
      <c r="O2510" s="58">
        <f>+IF(ISERROR(VLOOKUP(M2510,'Resumen de precios LLTT'!$C$17:$G$3071,5,FALSE))=FALSE,VLOOKUP(M2510,'Resumen de precios LLTT'!$C$17:$G$3071,5,FALSE),VLOOKUP(M2510,SICODI!$G$3:$J$2404,4,FALSE))</f>
        <v>364.69</v>
      </c>
      <c r="P2510" s="16">
        <f t="shared" si="357"/>
        <v>0.84299999999999997</v>
      </c>
      <c r="Q2510" s="78">
        <f t="shared" si="358"/>
        <v>672.12366999999995</v>
      </c>
      <c r="R2510" s="56">
        <v>0</v>
      </c>
      <c r="S2510" s="16">
        <f t="shared" si="359"/>
        <v>0.13400000000000001</v>
      </c>
      <c r="T2510" s="79">
        <f t="shared" si="360"/>
        <v>7.5053809816666659</v>
      </c>
      <c r="U2510" s="80">
        <f t="shared" si="361"/>
        <v>0.183</v>
      </c>
      <c r="V2510" s="81">
        <f t="shared" si="362"/>
        <v>1.3734847196449997</v>
      </c>
      <c r="W2510" s="79">
        <f t="shared" si="363"/>
        <v>0.46217247724950827</v>
      </c>
      <c r="X2510" s="60">
        <f t="shared" si="355"/>
        <v>0.5</v>
      </c>
      <c r="Y2510" s="56">
        <f>+'INFO ENEL'!R2498</f>
        <v>1</v>
      </c>
      <c r="Z2510" s="59">
        <f t="shared" si="356"/>
        <v>0.5</v>
      </c>
    </row>
    <row r="2511" spans="1:26" ht="15" customHeight="1" x14ac:dyDescent="0.25">
      <c r="A2511" s="55">
        <f>+'INFO ENEL'!A2499</f>
        <v>2494</v>
      </c>
      <c r="B2511" s="121" t="str">
        <f>+INDEX($B$8:$B$15,MATCH(L2511,$L$8:$L$15,0))</f>
        <v>SICODI</v>
      </c>
      <c r="C2511" s="56" t="str">
        <f>+'INFO ENEL'!B2499</f>
        <v>Lima</v>
      </c>
      <c r="D2511" s="56" t="str">
        <f>+'INFO ENEL'!D2499</f>
        <v>PACHANGARA</v>
      </c>
      <c r="E2511" s="56" t="str">
        <f>+'INFO ENEL'!D2499</f>
        <v>PACHANGARA</v>
      </c>
      <c r="F2511" s="50">
        <f>+'INFO ENEL'!E2499</f>
        <v>0</v>
      </c>
      <c r="G2511" s="56" t="str">
        <f>+'INFO ENEL'!L2499</f>
        <v>MT</v>
      </c>
      <c r="H2511" s="57">
        <f>+'INFO ENEL'!M2499</f>
        <v>97.977050312132604</v>
      </c>
      <c r="I2511" s="56">
        <f>+'INFO ENEL'!N2499</f>
        <v>13</v>
      </c>
      <c r="J2511" s="56" t="str">
        <f>+'INFO ENEL'!O2499</f>
        <v>Poste</v>
      </c>
      <c r="K2511" s="56" t="str">
        <f>+'INFO ENEL'!P2499</f>
        <v>Concreto</v>
      </c>
      <c r="L2511" s="56" t="str">
        <f>+'INFO ENEL'!Q2499</f>
        <v>PPC20</v>
      </c>
      <c r="M2511" s="55" t="str">
        <f>+IF(ISERROR(INDEX('Estructuras de Acero y Concreto'!$C$6:$C$577,MATCH(L2511,'Estructuras de Acero y Concreto'!$D$6:$D$577,0)))=FALSE,INDEX('Estructuras de Acero y Concreto'!$C$6:$C$577,MATCH(L2511,'Estructuras de Acero y Concreto'!$D$6:$D$577,0)),IF(ISERROR(INDEX('Estructuras de Madera'!$C$5:$C$122,MATCH(L2511,'Estructuras de Madera'!$D$5:$D$122,0)))=FALSE,INDEX('Estructuras de Madera'!$C$5:$C$122,MATCH(L2511,'Estructuras de Madera'!$D$5:$D$122,0)),INDEX(SICODI!$G$3:$G$2404,MATCH(L2511,SICODI!$G$3:$G$2404,0))))</f>
        <v>PPC20</v>
      </c>
      <c r="N2511" s="121" t="str">
        <f>+IF(ISERROR(VLOOKUP(M2511,'Resumen de precios LLTT'!$C$17:$D$3071,2,FALSE))=FALSE,VLOOKUP(M2511,'Resumen de precios LLTT'!$C$17:$D$3071,2,FALSE),VLOOKUP(M2511,SICODI!$G$3:$J$2404,2,FALSE))</f>
        <v>POSTE DE CONCRETO ARMADO DE 13/400/150/345</v>
      </c>
      <c r="O2511" s="58">
        <f>+IF(ISERROR(VLOOKUP(M2511,'Resumen de precios LLTT'!$C$17:$G$3071,5,FALSE))=FALSE,VLOOKUP(M2511,'Resumen de precios LLTT'!$C$17:$G$3071,5,FALSE),VLOOKUP(M2511,SICODI!$G$3:$J$2404,4,FALSE))</f>
        <v>364.69</v>
      </c>
      <c r="P2511" s="16">
        <f t="shared" si="357"/>
        <v>0.84299999999999997</v>
      </c>
      <c r="Q2511" s="78">
        <f t="shared" si="358"/>
        <v>672.12366999999995</v>
      </c>
      <c r="R2511" s="56">
        <v>0</v>
      </c>
      <c r="S2511" s="16">
        <f t="shared" si="359"/>
        <v>0.13400000000000001</v>
      </c>
      <c r="T2511" s="79">
        <f t="shared" si="360"/>
        <v>7.5053809816666659</v>
      </c>
      <c r="U2511" s="80">
        <f t="shared" si="361"/>
        <v>0.183</v>
      </c>
      <c r="V2511" s="81">
        <f t="shared" si="362"/>
        <v>1.3734847196449997</v>
      </c>
      <c r="W2511" s="79">
        <f t="shared" si="363"/>
        <v>0.46217247724950827</v>
      </c>
      <c r="X2511" s="60">
        <f t="shared" si="355"/>
        <v>0.5</v>
      </c>
      <c r="Y2511" s="56">
        <f>+'INFO ENEL'!R2499</f>
        <v>1</v>
      </c>
      <c r="Z2511" s="59">
        <f t="shared" si="356"/>
        <v>0.5</v>
      </c>
    </row>
    <row r="2512" spans="1:26" ht="15" customHeight="1" x14ac:dyDescent="0.25">
      <c r="A2512" s="55">
        <f>+'INFO ENEL'!A2500</f>
        <v>2495</v>
      </c>
      <c r="B2512" s="121" t="str">
        <f>+INDEX($B$8:$B$15,MATCH(L2512,$L$8:$L$15,0))</f>
        <v>SICODI</v>
      </c>
      <c r="C2512" s="56" t="str">
        <f>+'INFO ENEL'!B2500</f>
        <v>Lima</v>
      </c>
      <c r="D2512" s="56" t="str">
        <f>+'INFO ENEL'!D2500</f>
        <v>PACHANGARA</v>
      </c>
      <c r="E2512" s="56" t="str">
        <f>+'INFO ENEL'!D2500</f>
        <v>PACHANGARA</v>
      </c>
      <c r="F2512" s="50">
        <f>+'INFO ENEL'!E2500</f>
        <v>0</v>
      </c>
      <c r="G2512" s="56" t="str">
        <f>+'INFO ENEL'!L2500</f>
        <v>MT</v>
      </c>
      <c r="H2512" s="57">
        <f>+'INFO ENEL'!M2500</f>
        <v>101.58284484527213</v>
      </c>
      <c r="I2512" s="56">
        <f>+'INFO ENEL'!N2500</f>
        <v>13</v>
      </c>
      <c r="J2512" s="56" t="str">
        <f>+'INFO ENEL'!O2500</f>
        <v>Poste</v>
      </c>
      <c r="K2512" s="56" t="str">
        <f>+'INFO ENEL'!P2500</f>
        <v>Concreto</v>
      </c>
      <c r="L2512" s="56" t="str">
        <f>+'INFO ENEL'!Q2500</f>
        <v>PPC20</v>
      </c>
      <c r="M2512" s="55" t="str">
        <f>+IF(ISERROR(INDEX('Estructuras de Acero y Concreto'!$C$6:$C$577,MATCH(L2512,'Estructuras de Acero y Concreto'!$D$6:$D$577,0)))=FALSE,INDEX('Estructuras de Acero y Concreto'!$C$6:$C$577,MATCH(L2512,'Estructuras de Acero y Concreto'!$D$6:$D$577,0)),IF(ISERROR(INDEX('Estructuras de Madera'!$C$5:$C$122,MATCH(L2512,'Estructuras de Madera'!$D$5:$D$122,0)))=FALSE,INDEX('Estructuras de Madera'!$C$5:$C$122,MATCH(L2512,'Estructuras de Madera'!$D$5:$D$122,0)),INDEX(SICODI!$G$3:$G$2404,MATCH(L2512,SICODI!$G$3:$G$2404,0))))</f>
        <v>PPC20</v>
      </c>
      <c r="N2512" s="121" t="str">
        <f>+IF(ISERROR(VLOOKUP(M2512,'Resumen de precios LLTT'!$C$17:$D$3071,2,FALSE))=FALSE,VLOOKUP(M2512,'Resumen de precios LLTT'!$C$17:$D$3071,2,FALSE),VLOOKUP(M2512,SICODI!$G$3:$J$2404,2,FALSE))</f>
        <v>POSTE DE CONCRETO ARMADO DE 13/400/150/345</v>
      </c>
      <c r="O2512" s="58">
        <f>+IF(ISERROR(VLOOKUP(M2512,'Resumen de precios LLTT'!$C$17:$G$3071,5,FALSE))=FALSE,VLOOKUP(M2512,'Resumen de precios LLTT'!$C$17:$G$3071,5,FALSE),VLOOKUP(M2512,SICODI!$G$3:$J$2404,4,FALSE))</f>
        <v>364.69</v>
      </c>
      <c r="P2512" s="16">
        <f t="shared" si="357"/>
        <v>0.84299999999999997</v>
      </c>
      <c r="Q2512" s="78">
        <f t="shared" si="358"/>
        <v>672.12366999999995</v>
      </c>
      <c r="R2512" s="56">
        <v>0</v>
      </c>
      <c r="S2512" s="16">
        <f t="shared" si="359"/>
        <v>0.13400000000000001</v>
      </c>
      <c r="T2512" s="79">
        <f t="shared" si="360"/>
        <v>7.5053809816666659</v>
      </c>
      <c r="U2512" s="80">
        <f t="shared" si="361"/>
        <v>0.183</v>
      </c>
      <c r="V2512" s="81">
        <f t="shared" si="362"/>
        <v>1.3734847196449997</v>
      </c>
      <c r="W2512" s="79">
        <f t="shared" si="363"/>
        <v>0.46217247724950827</v>
      </c>
      <c r="X2512" s="60">
        <f t="shared" si="355"/>
        <v>0.5</v>
      </c>
      <c r="Y2512" s="56">
        <f>+'INFO ENEL'!R2500</f>
        <v>1</v>
      </c>
      <c r="Z2512" s="59">
        <f t="shared" si="356"/>
        <v>0.5</v>
      </c>
    </row>
    <row r="2513" spans="1:26" ht="15" customHeight="1" x14ac:dyDescent="0.25">
      <c r="A2513" s="55">
        <f>+'INFO ENEL'!A2501</f>
        <v>2496</v>
      </c>
      <c r="B2513" s="121" t="str">
        <f>+INDEX($B$8:$B$15,MATCH(L2513,$L$8:$L$15,0))</f>
        <v>SICODI</v>
      </c>
      <c r="C2513" s="56" t="str">
        <f>+'INFO ENEL'!B2501</f>
        <v>Lima</v>
      </c>
      <c r="D2513" s="56" t="str">
        <f>+'INFO ENEL'!D2501</f>
        <v>PACHANGARA</v>
      </c>
      <c r="E2513" s="56" t="str">
        <f>+'INFO ENEL'!D2501</f>
        <v>PACHANGARA</v>
      </c>
      <c r="F2513" s="50">
        <f>+'INFO ENEL'!E2501</f>
        <v>0</v>
      </c>
      <c r="G2513" s="56" t="str">
        <f>+'INFO ENEL'!L2501</f>
        <v>MT</v>
      </c>
      <c r="H2513" s="57">
        <f>+'INFO ENEL'!M2501</f>
        <v>96.7436130657143</v>
      </c>
      <c r="I2513" s="56">
        <f>+'INFO ENEL'!N2501</f>
        <v>13</v>
      </c>
      <c r="J2513" s="56" t="str">
        <f>+'INFO ENEL'!O2501</f>
        <v>Poste</v>
      </c>
      <c r="K2513" s="56" t="str">
        <f>+'INFO ENEL'!P2501</f>
        <v>Concreto</v>
      </c>
      <c r="L2513" s="56" t="str">
        <f>+'INFO ENEL'!Q2501</f>
        <v>PPC20</v>
      </c>
      <c r="M2513" s="55" t="str">
        <f>+IF(ISERROR(INDEX('Estructuras de Acero y Concreto'!$C$6:$C$577,MATCH(L2513,'Estructuras de Acero y Concreto'!$D$6:$D$577,0)))=FALSE,INDEX('Estructuras de Acero y Concreto'!$C$6:$C$577,MATCH(L2513,'Estructuras de Acero y Concreto'!$D$6:$D$577,0)),IF(ISERROR(INDEX('Estructuras de Madera'!$C$5:$C$122,MATCH(L2513,'Estructuras de Madera'!$D$5:$D$122,0)))=FALSE,INDEX('Estructuras de Madera'!$C$5:$C$122,MATCH(L2513,'Estructuras de Madera'!$D$5:$D$122,0)),INDEX(SICODI!$G$3:$G$2404,MATCH(L2513,SICODI!$G$3:$G$2404,0))))</f>
        <v>PPC20</v>
      </c>
      <c r="N2513" s="121" t="str">
        <f>+IF(ISERROR(VLOOKUP(M2513,'Resumen de precios LLTT'!$C$17:$D$3071,2,FALSE))=FALSE,VLOOKUP(M2513,'Resumen de precios LLTT'!$C$17:$D$3071,2,FALSE),VLOOKUP(M2513,SICODI!$G$3:$J$2404,2,FALSE))</f>
        <v>POSTE DE CONCRETO ARMADO DE 13/400/150/345</v>
      </c>
      <c r="O2513" s="58">
        <f>+IF(ISERROR(VLOOKUP(M2513,'Resumen de precios LLTT'!$C$17:$G$3071,5,FALSE))=FALSE,VLOOKUP(M2513,'Resumen de precios LLTT'!$C$17:$G$3071,5,FALSE),VLOOKUP(M2513,SICODI!$G$3:$J$2404,4,FALSE))</f>
        <v>364.69</v>
      </c>
      <c r="P2513" s="16">
        <f t="shared" si="357"/>
        <v>0.84299999999999997</v>
      </c>
      <c r="Q2513" s="78">
        <f t="shared" si="358"/>
        <v>672.12366999999995</v>
      </c>
      <c r="R2513" s="56">
        <v>0</v>
      </c>
      <c r="S2513" s="16">
        <f t="shared" si="359"/>
        <v>0.13400000000000001</v>
      </c>
      <c r="T2513" s="79">
        <f t="shared" si="360"/>
        <v>7.5053809816666659</v>
      </c>
      <c r="U2513" s="80">
        <f t="shared" si="361"/>
        <v>0.183</v>
      </c>
      <c r="V2513" s="81">
        <f t="shared" si="362"/>
        <v>1.3734847196449997</v>
      </c>
      <c r="W2513" s="79">
        <f t="shared" si="363"/>
        <v>0.46217247724950827</v>
      </c>
      <c r="X2513" s="60">
        <f t="shared" si="355"/>
        <v>0.5</v>
      </c>
      <c r="Y2513" s="56">
        <f>+'INFO ENEL'!R2501</f>
        <v>1</v>
      </c>
      <c r="Z2513" s="59">
        <f t="shared" si="356"/>
        <v>0.5</v>
      </c>
    </row>
    <row r="2514" spans="1:26" ht="15" customHeight="1" x14ac:dyDescent="0.25">
      <c r="A2514" s="55">
        <f>+'INFO ENEL'!A2502</f>
        <v>2497</v>
      </c>
      <c r="B2514" s="121" t="str">
        <f>+INDEX($B$8:$B$15,MATCH(L2514,$L$8:$L$15,0))</f>
        <v>SICODI</v>
      </c>
      <c r="C2514" s="56" t="str">
        <f>+'INFO ENEL'!B2502</f>
        <v>Lima</v>
      </c>
      <c r="D2514" s="56" t="str">
        <f>+'INFO ENEL'!D2502</f>
        <v>PACHANGARA</v>
      </c>
      <c r="E2514" s="56" t="str">
        <f>+'INFO ENEL'!D2502</f>
        <v>PACHANGARA</v>
      </c>
      <c r="F2514" s="50">
        <f>+'INFO ENEL'!E2502</f>
        <v>0</v>
      </c>
      <c r="G2514" s="56" t="str">
        <f>+'INFO ENEL'!L2502</f>
        <v>MT</v>
      </c>
      <c r="H2514" s="57">
        <f>+'INFO ENEL'!M2502</f>
        <v>69.361603389499791</v>
      </c>
      <c r="I2514" s="56">
        <f>+'INFO ENEL'!N2502</f>
        <v>13</v>
      </c>
      <c r="J2514" s="56" t="str">
        <f>+'INFO ENEL'!O2502</f>
        <v>Poste</v>
      </c>
      <c r="K2514" s="56" t="str">
        <f>+'INFO ENEL'!P2502</f>
        <v>Concreto</v>
      </c>
      <c r="L2514" s="56" t="str">
        <f>+'INFO ENEL'!Q2502</f>
        <v>PPC20</v>
      </c>
      <c r="M2514" s="55" t="str">
        <f>+IF(ISERROR(INDEX('Estructuras de Acero y Concreto'!$C$6:$C$577,MATCH(L2514,'Estructuras de Acero y Concreto'!$D$6:$D$577,0)))=FALSE,INDEX('Estructuras de Acero y Concreto'!$C$6:$C$577,MATCH(L2514,'Estructuras de Acero y Concreto'!$D$6:$D$577,0)),IF(ISERROR(INDEX('Estructuras de Madera'!$C$5:$C$122,MATCH(L2514,'Estructuras de Madera'!$D$5:$D$122,0)))=FALSE,INDEX('Estructuras de Madera'!$C$5:$C$122,MATCH(L2514,'Estructuras de Madera'!$D$5:$D$122,0)),INDEX(SICODI!$G$3:$G$2404,MATCH(L2514,SICODI!$G$3:$G$2404,0))))</f>
        <v>PPC20</v>
      </c>
      <c r="N2514" s="121" t="str">
        <f>+IF(ISERROR(VLOOKUP(M2514,'Resumen de precios LLTT'!$C$17:$D$3071,2,FALSE))=FALSE,VLOOKUP(M2514,'Resumen de precios LLTT'!$C$17:$D$3071,2,FALSE),VLOOKUP(M2514,SICODI!$G$3:$J$2404,2,FALSE))</f>
        <v>POSTE DE CONCRETO ARMADO DE 13/400/150/345</v>
      </c>
      <c r="O2514" s="58">
        <f>+IF(ISERROR(VLOOKUP(M2514,'Resumen de precios LLTT'!$C$17:$G$3071,5,FALSE))=FALSE,VLOOKUP(M2514,'Resumen de precios LLTT'!$C$17:$G$3071,5,FALSE),VLOOKUP(M2514,SICODI!$G$3:$J$2404,4,FALSE))</f>
        <v>364.69</v>
      </c>
      <c r="P2514" s="16">
        <f t="shared" si="357"/>
        <v>0.84299999999999997</v>
      </c>
      <c r="Q2514" s="78">
        <f t="shared" si="358"/>
        <v>672.12366999999995</v>
      </c>
      <c r="R2514" s="56">
        <v>0</v>
      </c>
      <c r="S2514" s="16">
        <f t="shared" si="359"/>
        <v>0.13400000000000001</v>
      </c>
      <c r="T2514" s="79">
        <f t="shared" si="360"/>
        <v>7.5053809816666659</v>
      </c>
      <c r="U2514" s="80">
        <f t="shared" si="361"/>
        <v>0.183</v>
      </c>
      <c r="V2514" s="81">
        <f t="shared" si="362"/>
        <v>1.3734847196449997</v>
      </c>
      <c r="W2514" s="79">
        <f t="shared" si="363"/>
        <v>0.46217247724950827</v>
      </c>
      <c r="X2514" s="60">
        <f t="shared" ref="X2514:X2577" si="364">ROUND(W2514,1)</f>
        <v>0.5</v>
      </c>
      <c r="Y2514" s="56">
        <f>+'INFO ENEL'!R2502</f>
        <v>1</v>
      </c>
      <c r="Z2514" s="59">
        <f t="shared" si="356"/>
        <v>0.5</v>
      </c>
    </row>
    <row r="2515" spans="1:26" ht="15" customHeight="1" x14ac:dyDescent="0.25">
      <c r="A2515" s="55">
        <f>+'INFO ENEL'!A2503</f>
        <v>2498</v>
      </c>
      <c r="B2515" s="121" t="str">
        <f>+INDEX($B$8:$B$15,MATCH(L2515,$L$8:$L$15,0))</f>
        <v>SICODI</v>
      </c>
      <c r="C2515" s="56" t="str">
        <f>+'INFO ENEL'!B2503</f>
        <v>Lima</v>
      </c>
      <c r="D2515" s="56" t="str">
        <f>+'INFO ENEL'!D2503</f>
        <v>PACHANGARA</v>
      </c>
      <c r="E2515" s="56" t="str">
        <f>+'INFO ENEL'!D2503</f>
        <v>PACHANGARA</v>
      </c>
      <c r="F2515" s="50">
        <f>+'INFO ENEL'!E2503</f>
        <v>0</v>
      </c>
      <c r="G2515" s="56" t="str">
        <f>+'INFO ENEL'!L2503</f>
        <v>MT</v>
      </c>
      <c r="H2515" s="57">
        <f>+'INFO ENEL'!M2503</f>
        <v>91.388780162560224</v>
      </c>
      <c r="I2515" s="56">
        <f>+'INFO ENEL'!N2503</f>
        <v>13</v>
      </c>
      <c r="J2515" s="56" t="str">
        <f>+'INFO ENEL'!O2503</f>
        <v>Poste</v>
      </c>
      <c r="K2515" s="56" t="str">
        <f>+'INFO ENEL'!P2503</f>
        <v>Concreto</v>
      </c>
      <c r="L2515" s="56" t="str">
        <f>+'INFO ENEL'!Q2503</f>
        <v>PPC20</v>
      </c>
      <c r="M2515" s="55" t="str">
        <f>+IF(ISERROR(INDEX('Estructuras de Acero y Concreto'!$C$6:$C$577,MATCH(L2515,'Estructuras de Acero y Concreto'!$D$6:$D$577,0)))=FALSE,INDEX('Estructuras de Acero y Concreto'!$C$6:$C$577,MATCH(L2515,'Estructuras de Acero y Concreto'!$D$6:$D$577,0)),IF(ISERROR(INDEX('Estructuras de Madera'!$C$5:$C$122,MATCH(L2515,'Estructuras de Madera'!$D$5:$D$122,0)))=FALSE,INDEX('Estructuras de Madera'!$C$5:$C$122,MATCH(L2515,'Estructuras de Madera'!$D$5:$D$122,0)),INDEX(SICODI!$G$3:$G$2404,MATCH(L2515,SICODI!$G$3:$G$2404,0))))</f>
        <v>PPC20</v>
      </c>
      <c r="N2515" s="121" t="str">
        <f>+IF(ISERROR(VLOOKUP(M2515,'Resumen de precios LLTT'!$C$17:$D$3071,2,FALSE))=FALSE,VLOOKUP(M2515,'Resumen de precios LLTT'!$C$17:$D$3071,2,FALSE),VLOOKUP(M2515,SICODI!$G$3:$J$2404,2,FALSE))</f>
        <v>POSTE DE CONCRETO ARMADO DE 13/400/150/345</v>
      </c>
      <c r="O2515" s="58">
        <f>+IF(ISERROR(VLOOKUP(M2515,'Resumen de precios LLTT'!$C$17:$G$3071,5,FALSE))=FALSE,VLOOKUP(M2515,'Resumen de precios LLTT'!$C$17:$G$3071,5,FALSE),VLOOKUP(M2515,SICODI!$G$3:$J$2404,4,FALSE))</f>
        <v>364.69</v>
      </c>
      <c r="P2515" s="16">
        <f t="shared" si="357"/>
        <v>0.84299999999999997</v>
      </c>
      <c r="Q2515" s="78">
        <f t="shared" si="358"/>
        <v>672.12366999999995</v>
      </c>
      <c r="R2515" s="56">
        <v>0</v>
      </c>
      <c r="S2515" s="16">
        <f t="shared" si="359"/>
        <v>0.13400000000000001</v>
      </c>
      <c r="T2515" s="79">
        <f t="shared" si="360"/>
        <v>7.5053809816666659</v>
      </c>
      <c r="U2515" s="80">
        <f t="shared" si="361"/>
        <v>0.183</v>
      </c>
      <c r="V2515" s="81">
        <f t="shared" si="362"/>
        <v>1.3734847196449997</v>
      </c>
      <c r="W2515" s="79">
        <f t="shared" si="363"/>
        <v>0.46217247724950827</v>
      </c>
      <c r="X2515" s="60">
        <f t="shared" si="364"/>
        <v>0.5</v>
      </c>
      <c r="Y2515" s="56">
        <f>+'INFO ENEL'!R2503</f>
        <v>1</v>
      </c>
      <c r="Z2515" s="59">
        <f t="shared" ref="Z2515:Z2578" si="365">X2515*Y2515</f>
        <v>0.5</v>
      </c>
    </row>
    <row r="2516" spans="1:26" ht="15" customHeight="1" x14ac:dyDescent="0.25">
      <c r="A2516" s="55">
        <f>+'INFO ENEL'!A2504</f>
        <v>2499</v>
      </c>
      <c r="B2516" s="121" t="str">
        <f>+INDEX($B$8:$B$15,MATCH(L2516,$L$8:$L$15,0))</f>
        <v>SICODI</v>
      </c>
      <c r="C2516" s="56" t="str">
        <f>+'INFO ENEL'!B2504</f>
        <v>Lima</v>
      </c>
      <c r="D2516" s="56" t="str">
        <f>+'INFO ENEL'!D2504</f>
        <v>PACHANGARA</v>
      </c>
      <c r="E2516" s="56" t="str">
        <f>+'INFO ENEL'!D2504</f>
        <v>PACHANGARA</v>
      </c>
      <c r="F2516" s="50">
        <f>+'INFO ENEL'!E2504</f>
        <v>0</v>
      </c>
      <c r="G2516" s="56" t="str">
        <f>+'INFO ENEL'!L2504</f>
        <v>MT</v>
      </c>
      <c r="H2516" s="57">
        <f>+'INFO ENEL'!M2504</f>
        <v>88.535832865842181</v>
      </c>
      <c r="I2516" s="56">
        <f>+'INFO ENEL'!N2504</f>
        <v>13</v>
      </c>
      <c r="J2516" s="56" t="str">
        <f>+'INFO ENEL'!O2504</f>
        <v>Poste</v>
      </c>
      <c r="K2516" s="56" t="str">
        <f>+'INFO ENEL'!P2504</f>
        <v>Concreto</v>
      </c>
      <c r="L2516" s="56" t="str">
        <f>+'INFO ENEL'!Q2504</f>
        <v>PPC20</v>
      </c>
      <c r="M2516" s="55" t="str">
        <f>+IF(ISERROR(INDEX('Estructuras de Acero y Concreto'!$C$6:$C$577,MATCH(L2516,'Estructuras de Acero y Concreto'!$D$6:$D$577,0)))=FALSE,INDEX('Estructuras de Acero y Concreto'!$C$6:$C$577,MATCH(L2516,'Estructuras de Acero y Concreto'!$D$6:$D$577,0)),IF(ISERROR(INDEX('Estructuras de Madera'!$C$5:$C$122,MATCH(L2516,'Estructuras de Madera'!$D$5:$D$122,0)))=FALSE,INDEX('Estructuras de Madera'!$C$5:$C$122,MATCH(L2516,'Estructuras de Madera'!$D$5:$D$122,0)),INDEX(SICODI!$G$3:$G$2404,MATCH(L2516,SICODI!$G$3:$G$2404,0))))</f>
        <v>PPC20</v>
      </c>
      <c r="N2516" s="121" t="str">
        <f>+IF(ISERROR(VLOOKUP(M2516,'Resumen de precios LLTT'!$C$17:$D$3071,2,FALSE))=FALSE,VLOOKUP(M2516,'Resumen de precios LLTT'!$C$17:$D$3071,2,FALSE),VLOOKUP(M2516,SICODI!$G$3:$J$2404,2,FALSE))</f>
        <v>POSTE DE CONCRETO ARMADO DE 13/400/150/345</v>
      </c>
      <c r="O2516" s="58">
        <f>+IF(ISERROR(VLOOKUP(M2516,'Resumen de precios LLTT'!$C$17:$G$3071,5,FALSE))=FALSE,VLOOKUP(M2516,'Resumen de precios LLTT'!$C$17:$G$3071,5,FALSE),VLOOKUP(M2516,SICODI!$G$3:$J$2404,4,FALSE))</f>
        <v>364.69</v>
      </c>
      <c r="P2516" s="16">
        <f t="shared" si="357"/>
        <v>0.84299999999999997</v>
      </c>
      <c r="Q2516" s="78">
        <f t="shared" si="358"/>
        <v>672.12366999999995</v>
      </c>
      <c r="R2516" s="56">
        <v>0</v>
      </c>
      <c r="S2516" s="16">
        <f t="shared" si="359"/>
        <v>0.13400000000000001</v>
      </c>
      <c r="T2516" s="79">
        <f t="shared" si="360"/>
        <v>7.5053809816666659</v>
      </c>
      <c r="U2516" s="80">
        <f t="shared" si="361"/>
        <v>0.183</v>
      </c>
      <c r="V2516" s="81">
        <f t="shared" si="362"/>
        <v>1.3734847196449997</v>
      </c>
      <c r="W2516" s="79">
        <f t="shared" si="363"/>
        <v>0.46217247724950827</v>
      </c>
      <c r="X2516" s="60">
        <f t="shared" si="364"/>
        <v>0.5</v>
      </c>
      <c r="Y2516" s="56">
        <f>+'INFO ENEL'!R2504</f>
        <v>1</v>
      </c>
      <c r="Z2516" s="59">
        <f t="shared" si="365"/>
        <v>0.5</v>
      </c>
    </row>
    <row r="2517" spans="1:26" ht="15" customHeight="1" x14ac:dyDescent="0.25">
      <c r="A2517" s="55">
        <f>+'INFO ENEL'!A2505</f>
        <v>2500</v>
      </c>
      <c r="B2517" s="121" t="str">
        <f>+INDEX($B$8:$B$15,MATCH(L2517,$L$8:$L$15,0))</f>
        <v>SICODI</v>
      </c>
      <c r="C2517" s="56" t="str">
        <f>+'INFO ENEL'!B2505</f>
        <v>Lima</v>
      </c>
      <c r="D2517" s="56" t="str">
        <f>+'INFO ENEL'!D2505</f>
        <v>PACHANGARA</v>
      </c>
      <c r="E2517" s="56" t="str">
        <f>+'INFO ENEL'!D2505</f>
        <v>PACHANGARA</v>
      </c>
      <c r="F2517" s="50">
        <f>+'INFO ENEL'!E2505</f>
        <v>0</v>
      </c>
      <c r="G2517" s="56" t="str">
        <f>+'INFO ENEL'!L2505</f>
        <v>MT</v>
      </c>
      <c r="H2517" s="57">
        <f>+'INFO ENEL'!M2505</f>
        <v>396.91195032900197</v>
      </c>
      <c r="I2517" s="56">
        <f>+'INFO ENEL'!N2505</f>
        <v>13</v>
      </c>
      <c r="J2517" s="56" t="str">
        <f>+'INFO ENEL'!O2505</f>
        <v>Poste</v>
      </c>
      <c r="K2517" s="56" t="str">
        <f>+'INFO ENEL'!P2505</f>
        <v>Concreto</v>
      </c>
      <c r="L2517" s="56" t="str">
        <f>+'INFO ENEL'!Q2505</f>
        <v>PPC20</v>
      </c>
      <c r="M2517" s="55" t="str">
        <f>+IF(ISERROR(INDEX('Estructuras de Acero y Concreto'!$C$6:$C$577,MATCH(L2517,'Estructuras de Acero y Concreto'!$D$6:$D$577,0)))=FALSE,INDEX('Estructuras de Acero y Concreto'!$C$6:$C$577,MATCH(L2517,'Estructuras de Acero y Concreto'!$D$6:$D$577,0)),IF(ISERROR(INDEX('Estructuras de Madera'!$C$5:$C$122,MATCH(L2517,'Estructuras de Madera'!$D$5:$D$122,0)))=FALSE,INDEX('Estructuras de Madera'!$C$5:$C$122,MATCH(L2517,'Estructuras de Madera'!$D$5:$D$122,0)),INDEX(SICODI!$G$3:$G$2404,MATCH(L2517,SICODI!$G$3:$G$2404,0))))</f>
        <v>PPC20</v>
      </c>
      <c r="N2517" s="121" t="str">
        <f>+IF(ISERROR(VLOOKUP(M2517,'Resumen de precios LLTT'!$C$17:$D$3071,2,FALSE))=FALSE,VLOOKUP(M2517,'Resumen de precios LLTT'!$C$17:$D$3071,2,FALSE),VLOOKUP(M2517,SICODI!$G$3:$J$2404,2,FALSE))</f>
        <v>POSTE DE CONCRETO ARMADO DE 13/400/150/345</v>
      </c>
      <c r="O2517" s="58">
        <f>+IF(ISERROR(VLOOKUP(M2517,'Resumen de precios LLTT'!$C$17:$G$3071,5,FALSE))=FALSE,VLOOKUP(M2517,'Resumen de precios LLTT'!$C$17:$G$3071,5,FALSE),VLOOKUP(M2517,SICODI!$G$3:$J$2404,4,FALSE))</f>
        <v>364.69</v>
      </c>
      <c r="P2517" s="16">
        <f t="shared" si="357"/>
        <v>0.84299999999999997</v>
      </c>
      <c r="Q2517" s="78">
        <f t="shared" si="358"/>
        <v>672.12366999999995</v>
      </c>
      <c r="R2517" s="56">
        <v>0</v>
      </c>
      <c r="S2517" s="16">
        <f t="shared" si="359"/>
        <v>0.13400000000000001</v>
      </c>
      <c r="T2517" s="79">
        <f t="shared" si="360"/>
        <v>7.5053809816666659</v>
      </c>
      <c r="U2517" s="80">
        <f t="shared" si="361"/>
        <v>0.183</v>
      </c>
      <c r="V2517" s="81">
        <f t="shared" si="362"/>
        <v>1.3734847196449997</v>
      </c>
      <c r="W2517" s="79">
        <f t="shared" si="363"/>
        <v>0.46217247724950827</v>
      </c>
      <c r="X2517" s="60">
        <f t="shared" si="364"/>
        <v>0.5</v>
      </c>
      <c r="Y2517" s="56">
        <f>+'INFO ENEL'!R2505</f>
        <v>1</v>
      </c>
      <c r="Z2517" s="59">
        <f t="shared" si="365"/>
        <v>0.5</v>
      </c>
    </row>
    <row r="2518" spans="1:26" ht="15" customHeight="1" x14ac:dyDescent="0.25">
      <c r="A2518" s="55">
        <f>+'INFO ENEL'!A2506</f>
        <v>2501</v>
      </c>
      <c r="B2518" s="121" t="str">
        <f>+INDEX($B$8:$B$15,MATCH(L2518,$L$8:$L$15,0))</f>
        <v>SICODI</v>
      </c>
      <c r="C2518" s="56" t="str">
        <f>+'INFO ENEL'!B2506</f>
        <v>Lima</v>
      </c>
      <c r="D2518" s="56" t="str">
        <f>+'INFO ENEL'!D2506</f>
        <v>PACHANGARA</v>
      </c>
      <c r="E2518" s="56" t="str">
        <f>+'INFO ENEL'!D2506</f>
        <v>PACHANGARA</v>
      </c>
      <c r="F2518" s="50">
        <f>+'INFO ENEL'!E2506</f>
        <v>0</v>
      </c>
      <c r="G2518" s="56" t="str">
        <f>+'INFO ENEL'!L2506</f>
        <v>MT</v>
      </c>
      <c r="H2518" s="57">
        <f>+'INFO ENEL'!M2506</f>
        <v>34.36866434792833</v>
      </c>
      <c r="I2518" s="56">
        <f>+'INFO ENEL'!N2506</f>
        <v>13</v>
      </c>
      <c r="J2518" s="56" t="str">
        <f>+'INFO ENEL'!O2506</f>
        <v>Poste</v>
      </c>
      <c r="K2518" s="56" t="str">
        <f>+'INFO ENEL'!P2506</f>
        <v>Concreto</v>
      </c>
      <c r="L2518" s="56" t="str">
        <f>+'INFO ENEL'!Q2506</f>
        <v>PPC20</v>
      </c>
      <c r="M2518" s="55" t="str">
        <f>+IF(ISERROR(INDEX('Estructuras de Acero y Concreto'!$C$6:$C$577,MATCH(L2518,'Estructuras de Acero y Concreto'!$D$6:$D$577,0)))=FALSE,INDEX('Estructuras de Acero y Concreto'!$C$6:$C$577,MATCH(L2518,'Estructuras de Acero y Concreto'!$D$6:$D$577,0)),IF(ISERROR(INDEX('Estructuras de Madera'!$C$5:$C$122,MATCH(L2518,'Estructuras de Madera'!$D$5:$D$122,0)))=FALSE,INDEX('Estructuras de Madera'!$C$5:$C$122,MATCH(L2518,'Estructuras de Madera'!$D$5:$D$122,0)),INDEX(SICODI!$G$3:$G$2404,MATCH(L2518,SICODI!$G$3:$G$2404,0))))</f>
        <v>PPC20</v>
      </c>
      <c r="N2518" s="121" t="str">
        <f>+IF(ISERROR(VLOOKUP(M2518,'Resumen de precios LLTT'!$C$17:$D$3071,2,FALSE))=FALSE,VLOOKUP(M2518,'Resumen de precios LLTT'!$C$17:$D$3071,2,FALSE),VLOOKUP(M2518,SICODI!$G$3:$J$2404,2,FALSE))</f>
        <v>POSTE DE CONCRETO ARMADO DE 13/400/150/345</v>
      </c>
      <c r="O2518" s="58">
        <f>+IF(ISERROR(VLOOKUP(M2518,'Resumen de precios LLTT'!$C$17:$G$3071,5,FALSE))=FALSE,VLOOKUP(M2518,'Resumen de precios LLTT'!$C$17:$G$3071,5,FALSE),VLOOKUP(M2518,SICODI!$G$3:$J$2404,4,FALSE))</f>
        <v>364.69</v>
      </c>
      <c r="P2518" s="16">
        <f t="shared" si="357"/>
        <v>0.84299999999999997</v>
      </c>
      <c r="Q2518" s="78">
        <f t="shared" si="358"/>
        <v>672.12366999999995</v>
      </c>
      <c r="R2518" s="56">
        <v>0</v>
      </c>
      <c r="S2518" s="16">
        <f t="shared" si="359"/>
        <v>0.13400000000000001</v>
      </c>
      <c r="T2518" s="79">
        <f t="shared" si="360"/>
        <v>7.5053809816666659</v>
      </c>
      <c r="U2518" s="80">
        <f t="shared" si="361"/>
        <v>0.183</v>
      </c>
      <c r="V2518" s="81">
        <f t="shared" si="362"/>
        <v>1.3734847196449997</v>
      </c>
      <c r="W2518" s="79">
        <f t="shared" si="363"/>
        <v>0.46217247724950827</v>
      </c>
      <c r="X2518" s="60">
        <f t="shared" si="364"/>
        <v>0.5</v>
      </c>
      <c r="Y2518" s="56">
        <f>+'INFO ENEL'!R2506</f>
        <v>1</v>
      </c>
      <c r="Z2518" s="59">
        <f t="shared" si="365"/>
        <v>0.5</v>
      </c>
    </row>
    <row r="2519" spans="1:26" ht="15" customHeight="1" x14ac:dyDescent="0.25">
      <c r="A2519" s="55">
        <f>+'INFO ENEL'!A2507</f>
        <v>2502</v>
      </c>
      <c r="B2519" s="121" t="str">
        <f>+INDEX($B$8:$B$15,MATCH(L2519,$L$8:$L$15,0))</f>
        <v>SICODI</v>
      </c>
      <c r="C2519" s="56" t="str">
        <f>+'INFO ENEL'!B2507</f>
        <v>Lima</v>
      </c>
      <c r="D2519" s="56" t="str">
        <f>+'INFO ENEL'!D2507</f>
        <v>PACHANGARA</v>
      </c>
      <c r="E2519" s="56" t="str">
        <f>+'INFO ENEL'!D2507</f>
        <v>PACHANGARA</v>
      </c>
      <c r="F2519" s="50">
        <f>+'INFO ENEL'!E2507</f>
        <v>0</v>
      </c>
      <c r="G2519" s="56" t="str">
        <f>+'INFO ENEL'!L2507</f>
        <v>MT</v>
      </c>
      <c r="H2519" s="57">
        <f>+'INFO ENEL'!M2507</f>
        <v>68.313872793532724</v>
      </c>
      <c r="I2519" s="56">
        <f>+'INFO ENEL'!N2507</f>
        <v>13</v>
      </c>
      <c r="J2519" s="56" t="str">
        <f>+'INFO ENEL'!O2507</f>
        <v>Poste</v>
      </c>
      <c r="K2519" s="56" t="str">
        <f>+'INFO ENEL'!P2507</f>
        <v>Concreto</v>
      </c>
      <c r="L2519" s="56" t="str">
        <f>+'INFO ENEL'!Q2507</f>
        <v>PPC20</v>
      </c>
      <c r="M2519" s="55" t="str">
        <f>+IF(ISERROR(INDEX('Estructuras de Acero y Concreto'!$C$6:$C$577,MATCH(L2519,'Estructuras de Acero y Concreto'!$D$6:$D$577,0)))=FALSE,INDEX('Estructuras de Acero y Concreto'!$C$6:$C$577,MATCH(L2519,'Estructuras de Acero y Concreto'!$D$6:$D$577,0)),IF(ISERROR(INDEX('Estructuras de Madera'!$C$5:$C$122,MATCH(L2519,'Estructuras de Madera'!$D$5:$D$122,0)))=FALSE,INDEX('Estructuras de Madera'!$C$5:$C$122,MATCH(L2519,'Estructuras de Madera'!$D$5:$D$122,0)),INDEX(SICODI!$G$3:$G$2404,MATCH(L2519,SICODI!$G$3:$G$2404,0))))</f>
        <v>PPC20</v>
      </c>
      <c r="N2519" s="121" t="str">
        <f>+IF(ISERROR(VLOOKUP(M2519,'Resumen de precios LLTT'!$C$17:$D$3071,2,FALSE))=FALSE,VLOOKUP(M2519,'Resumen de precios LLTT'!$C$17:$D$3071,2,FALSE),VLOOKUP(M2519,SICODI!$G$3:$J$2404,2,FALSE))</f>
        <v>POSTE DE CONCRETO ARMADO DE 13/400/150/345</v>
      </c>
      <c r="O2519" s="58">
        <f>+IF(ISERROR(VLOOKUP(M2519,'Resumen de precios LLTT'!$C$17:$G$3071,5,FALSE))=FALSE,VLOOKUP(M2519,'Resumen de precios LLTT'!$C$17:$G$3071,5,FALSE),VLOOKUP(M2519,SICODI!$G$3:$J$2404,4,FALSE))</f>
        <v>364.69</v>
      </c>
      <c r="P2519" s="16">
        <f t="shared" si="357"/>
        <v>0.84299999999999997</v>
      </c>
      <c r="Q2519" s="78">
        <f t="shared" si="358"/>
        <v>672.12366999999995</v>
      </c>
      <c r="R2519" s="56">
        <v>0</v>
      </c>
      <c r="S2519" s="16">
        <f t="shared" si="359"/>
        <v>0.13400000000000001</v>
      </c>
      <c r="T2519" s="79">
        <f t="shared" si="360"/>
        <v>7.5053809816666659</v>
      </c>
      <c r="U2519" s="80">
        <f t="shared" si="361"/>
        <v>0.183</v>
      </c>
      <c r="V2519" s="81">
        <f t="shared" si="362"/>
        <v>1.3734847196449997</v>
      </c>
      <c r="W2519" s="79">
        <f t="shared" si="363"/>
        <v>0.46217247724950827</v>
      </c>
      <c r="X2519" s="60">
        <f t="shared" si="364"/>
        <v>0.5</v>
      </c>
      <c r="Y2519" s="56">
        <f>+'INFO ENEL'!R2507</f>
        <v>1</v>
      </c>
      <c r="Z2519" s="59">
        <f t="shared" si="365"/>
        <v>0.5</v>
      </c>
    </row>
    <row r="2520" spans="1:26" ht="15" customHeight="1" x14ac:dyDescent="0.25">
      <c r="A2520" s="55">
        <f>+'INFO ENEL'!A2508</f>
        <v>2503</v>
      </c>
      <c r="B2520" s="121" t="str">
        <f>+INDEX($B$8:$B$15,MATCH(L2520,$L$8:$L$15,0))</f>
        <v>SICODI</v>
      </c>
      <c r="C2520" s="56" t="str">
        <f>+'INFO ENEL'!B2508</f>
        <v>Lima</v>
      </c>
      <c r="D2520" s="56" t="str">
        <f>+'INFO ENEL'!D2508</f>
        <v>PACHANGARA</v>
      </c>
      <c r="E2520" s="56" t="str">
        <f>+'INFO ENEL'!D2508</f>
        <v>PACHANGARA</v>
      </c>
      <c r="F2520" s="50">
        <f>+'INFO ENEL'!E2508</f>
        <v>0</v>
      </c>
      <c r="G2520" s="56" t="str">
        <f>+'INFO ENEL'!L2508</f>
        <v>MT</v>
      </c>
      <c r="H2520" s="57">
        <f>+'INFO ENEL'!M2508</f>
        <v>121.12362929239588</v>
      </c>
      <c r="I2520" s="56">
        <f>+'INFO ENEL'!N2508</f>
        <v>13</v>
      </c>
      <c r="J2520" s="56" t="str">
        <f>+'INFO ENEL'!O2508</f>
        <v>Poste</v>
      </c>
      <c r="K2520" s="56" t="str">
        <f>+'INFO ENEL'!P2508</f>
        <v>Concreto</v>
      </c>
      <c r="L2520" s="56" t="str">
        <f>+'INFO ENEL'!Q2508</f>
        <v>PPC20</v>
      </c>
      <c r="M2520" s="55" t="str">
        <f>+IF(ISERROR(INDEX('Estructuras de Acero y Concreto'!$C$6:$C$577,MATCH(L2520,'Estructuras de Acero y Concreto'!$D$6:$D$577,0)))=FALSE,INDEX('Estructuras de Acero y Concreto'!$C$6:$C$577,MATCH(L2520,'Estructuras de Acero y Concreto'!$D$6:$D$577,0)),IF(ISERROR(INDEX('Estructuras de Madera'!$C$5:$C$122,MATCH(L2520,'Estructuras de Madera'!$D$5:$D$122,0)))=FALSE,INDEX('Estructuras de Madera'!$C$5:$C$122,MATCH(L2520,'Estructuras de Madera'!$D$5:$D$122,0)),INDEX(SICODI!$G$3:$G$2404,MATCH(L2520,SICODI!$G$3:$G$2404,0))))</f>
        <v>PPC20</v>
      </c>
      <c r="N2520" s="121" t="str">
        <f>+IF(ISERROR(VLOOKUP(M2520,'Resumen de precios LLTT'!$C$17:$D$3071,2,FALSE))=FALSE,VLOOKUP(M2520,'Resumen de precios LLTT'!$C$17:$D$3071,2,FALSE),VLOOKUP(M2520,SICODI!$G$3:$J$2404,2,FALSE))</f>
        <v>POSTE DE CONCRETO ARMADO DE 13/400/150/345</v>
      </c>
      <c r="O2520" s="58">
        <f>+IF(ISERROR(VLOOKUP(M2520,'Resumen de precios LLTT'!$C$17:$G$3071,5,FALSE))=FALSE,VLOOKUP(M2520,'Resumen de precios LLTT'!$C$17:$G$3071,5,FALSE),VLOOKUP(M2520,SICODI!$G$3:$J$2404,4,FALSE))</f>
        <v>364.69</v>
      </c>
      <c r="P2520" s="16">
        <f t="shared" si="357"/>
        <v>0.84299999999999997</v>
      </c>
      <c r="Q2520" s="78">
        <f t="shared" si="358"/>
        <v>672.12366999999995</v>
      </c>
      <c r="R2520" s="56">
        <v>0</v>
      </c>
      <c r="S2520" s="16">
        <f t="shared" si="359"/>
        <v>0.13400000000000001</v>
      </c>
      <c r="T2520" s="79">
        <f t="shared" si="360"/>
        <v>7.5053809816666659</v>
      </c>
      <c r="U2520" s="80">
        <f t="shared" si="361"/>
        <v>0.183</v>
      </c>
      <c r="V2520" s="81">
        <f t="shared" si="362"/>
        <v>1.3734847196449997</v>
      </c>
      <c r="W2520" s="79">
        <f t="shared" si="363"/>
        <v>0.46217247724950827</v>
      </c>
      <c r="X2520" s="60">
        <f t="shared" si="364"/>
        <v>0.5</v>
      </c>
      <c r="Y2520" s="56">
        <f>+'INFO ENEL'!R2508</f>
        <v>1</v>
      </c>
      <c r="Z2520" s="59">
        <f t="shared" si="365"/>
        <v>0.5</v>
      </c>
    </row>
    <row r="2521" spans="1:26" ht="15" customHeight="1" x14ac:dyDescent="0.25">
      <c r="A2521" s="55">
        <f>+'INFO ENEL'!A2509</f>
        <v>2504</v>
      </c>
      <c r="B2521" s="121" t="str">
        <f>+INDEX($B$8:$B$15,MATCH(L2521,$L$8:$L$15,0))</f>
        <v>SICODI</v>
      </c>
      <c r="C2521" s="56" t="str">
        <f>+'INFO ENEL'!B2509</f>
        <v>Lima</v>
      </c>
      <c r="D2521" s="56" t="str">
        <f>+'INFO ENEL'!D2509</f>
        <v>PACHANGARA</v>
      </c>
      <c r="E2521" s="56" t="str">
        <f>+'INFO ENEL'!D2509</f>
        <v>PACHANGARA</v>
      </c>
      <c r="F2521" s="50">
        <f>+'INFO ENEL'!E2509</f>
        <v>0</v>
      </c>
      <c r="G2521" s="56" t="str">
        <f>+'INFO ENEL'!L2509</f>
        <v>MT</v>
      </c>
      <c r="H2521" s="57">
        <f>+'INFO ENEL'!M2509</f>
        <v>47.240004522959303</v>
      </c>
      <c r="I2521" s="56">
        <f>+'INFO ENEL'!N2509</f>
        <v>13</v>
      </c>
      <c r="J2521" s="56" t="str">
        <f>+'INFO ENEL'!O2509</f>
        <v>Poste</v>
      </c>
      <c r="K2521" s="56" t="str">
        <f>+'INFO ENEL'!P2509</f>
        <v>Concreto</v>
      </c>
      <c r="L2521" s="56" t="str">
        <f>+'INFO ENEL'!Q2509</f>
        <v>PPC20</v>
      </c>
      <c r="M2521" s="55" t="str">
        <f>+IF(ISERROR(INDEX('Estructuras de Acero y Concreto'!$C$6:$C$577,MATCH(L2521,'Estructuras de Acero y Concreto'!$D$6:$D$577,0)))=FALSE,INDEX('Estructuras de Acero y Concreto'!$C$6:$C$577,MATCH(L2521,'Estructuras de Acero y Concreto'!$D$6:$D$577,0)),IF(ISERROR(INDEX('Estructuras de Madera'!$C$5:$C$122,MATCH(L2521,'Estructuras de Madera'!$D$5:$D$122,0)))=FALSE,INDEX('Estructuras de Madera'!$C$5:$C$122,MATCH(L2521,'Estructuras de Madera'!$D$5:$D$122,0)),INDEX(SICODI!$G$3:$G$2404,MATCH(L2521,SICODI!$G$3:$G$2404,0))))</f>
        <v>PPC20</v>
      </c>
      <c r="N2521" s="121" t="str">
        <f>+IF(ISERROR(VLOOKUP(M2521,'Resumen de precios LLTT'!$C$17:$D$3071,2,FALSE))=FALSE,VLOOKUP(M2521,'Resumen de precios LLTT'!$C$17:$D$3071,2,FALSE),VLOOKUP(M2521,SICODI!$G$3:$J$2404,2,FALSE))</f>
        <v>POSTE DE CONCRETO ARMADO DE 13/400/150/345</v>
      </c>
      <c r="O2521" s="58">
        <f>+IF(ISERROR(VLOOKUP(M2521,'Resumen de precios LLTT'!$C$17:$G$3071,5,FALSE))=FALSE,VLOOKUP(M2521,'Resumen de precios LLTT'!$C$17:$G$3071,5,FALSE),VLOOKUP(M2521,SICODI!$G$3:$J$2404,4,FALSE))</f>
        <v>364.69</v>
      </c>
      <c r="P2521" s="16">
        <f t="shared" si="357"/>
        <v>0.84299999999999997</v>
      </c>
      <c r="Q2521" s="78">
        <f t="shared" si="358"/>
        <v>672.12366999999995</v>
      </c>
      <c r="R2521" s="56">
        <v>0</v>
      </c>
      <c r="S2521" s="16">
        <f t="shared" si="359"/>
        <v>0.13400000000000001</v>
      </c>
      <c r="T2521" s="79">
        <f t="shared" si="360"/>
        <v>7.5053809816666659</v>
      </c>
      <c r="U2521" s="80">
        <f t="shared" si="361"/>
        <v>0.183</v>
      </c>
      <c r="V2521" s="81">
        <f t="shared" si="362"/>
        <v>1.3734847196449997</v>
      </c>
      <c r="W2521" s="79">
        <f t="shared" si="363"/>
        <v>0.46217247724950827</v>
      </c>
      <c r="X2521" s="60">
        <f t="shared" si="364"/>
        <v>0.5</v>
      </c>
      <c r="Y2521" s="56">
        <f>+'INFO ENEL'!R2509</f>
        <v>1</v>
      </c>
      <c r="Z2521" s="59">
        <f t="shared" si="365"/>
        <v>0.5</v>
      </c>
    </row>
    <row r="2522" spans="1:26" ht="15" customHeight="1" x14ac:dyDescent="0.25">
      <c r="A2522" s="55">
        <f>+'INFO ENEL'!A2510</f>
        <v>2505</v>
      </c>
      <c r="B2522" s="121" t="str">
        <f>+INDEX($B$8:$B$15,MATCH(L2522,$L$8:$L$15,0))</f>
        <v>SICODI</v>
      </c>
      <c r="C2522" s="56" t="str">
        <f>+'INFO ENEL'!B2510</f>
        <v>Lima</v>
      </c>
      <c r="D2522" s="56" t="str">
        <f>+'INFO ENEL'!D2510</f>
        <v>PACHANGARA</v>
      </c>
      <c r="E2522" s="56" t="str">
        <f>+'INFO ENEL'!D2510</f>
        <v>PACHANGARA</v>
      </c>
      <c r="F2522" s="50">
        <f>+'INFO ENEL'!E2510</f>
        <v>0</v>
      </c>
      <c r="G2522" s="56" t="str">
        <f>+'INFO ENEL'!L2510</f>
        <v>MT</v>
      </c>
      <c r="H2522" s="57">
        <f>+'INFO ENEL'!M2510</f>
        <v>77.385126986350897</v>
      </c>
      <c r="I2522" s="56">
        <f>+'INFO ENEL'!N2510</f>
        <v>13</v>
      </c>
      <c r="J2522" s="56" t="str">
        <f>+'INFO ENEL'!O2510</f>
        <v>Poste</v>
      </c>
      <c r="K2522" s="56" t="str">
        <f>+'INFO ENEL'!P2510</f>
        <v>Concreto</v>
      </c>
      <c r="L2522" s="56" t="str">
        <f>+'INFO ENEL'!Q2510</f>
        <v>PPC20</v>
      </c>
      <c r="M2522" s="55" t="str">
        <f>+IF(ISERROR(INDEX('Estructuras de Acero y Concreto'!$C$6:$C$577,MATCH(L2522,'Estructuras de Acero y Concreto'!$D$6:$D$577,0)))=FALSE,INDEX('Estructuras de Acero y Concreto'!$C$6:$C$577,MATCH(L2522,'Estructuras de Acero y Concreto'!$D$6:$D$577,0)),IF(ISERROR(INDEX('Estructuras de Madera'!$C$5:$C$122,MATCH(L2522,'Estructuras de Madera'!$D$5:$D$122,0)))=FALSE,INDEX('Estructuras de Madera'!$C$5:$C$122,MATCH(L2522,'Estructuras de Madera'!$D$5:$D$122,0)),INDEX(SICODI!$G$3:$G$2404,MATCH(L2522,SICODI!$G$3:$G$2404,0))))</f>
        <v>PPC20</v>
      </c>
      <c r="N2522" s="121" t="str">
        <f>+IF(ISERROR(VLOOKUP(M2522,'Resumen de precios LLTT'!$C$17:$D$3071,2,FALSE))=FALSE,VLOOKUP(M2522,'Resumen de precios LLTT'!$C$17:$D$3071,2,FALSE),VLOOKUP(M2522,SICODI!$G$3:$J$2404,2,FALSE))</f>
        <v>POSTE DE CONCRETO ARMADO DE 13/400/150/345</v>
      </c>
      <c r="O2522" s="58">
        <f>+IF(ISERROR(VLOOKUP(M2522,'Resumen de precios LLTT'!$C$17:$G$3071,5,FALSE))=FALSE,VLOOKUP(M2522,'Resumen de precios LLTT'!$C$17:$G$3071,5,FALSE),VLOOKUP(M2522,SICODI!$G$3:$J$2404,4,FALSE))</f>
        <v>364.69</v>
      </c>
      <c r="P2522" s="16">
        <f t="shared" si="357"/>
        <v>0.84299999999999997</v>
      </c>
      <c r="Q2522" s="78">
        <f t="shared" si="358"/>
        <v>672.12366999999995</v>
      </c>
      <c r="R2522" s="56">
        <v>0</v>
      </c>
      <c r="S2522" s="16">
        <f t="shared" si="359"/>
        <v>0.13400000000000001</v>
      </c>
      <c r="T2522" s="79">
        <f t="shared" si="360"/>
        <v>7.5053809816666659</v>
      </c>
      <c r="U2522" s="80">
        <f t="shared" si="361"/>
        <v>0.183</v>
      </c>
      <c r="V2522" s="81">
        <f t="shared" si="362"/>
        <v>1.3734847196449997</v>
      </c>
      <c r="W2522" s="79">
        <f t="shared" si="363"/>
        <v>0.46217247724950827</v>
      </c>
      <c r="X2522" s="60">
        <f t="shared" si="364"/>
        <v>0.5</v>
      </c>
      <c r="Y2522" s="56">
        <f>+'INFO ENEL'!R2510</f>
        <v>1</v>
      </c>
      <c r="Z2522" s="59">
        <f t="shared" si="365"/>
        <v>0.5</v>
      </c>
    </row>
    <row r="2523" spans="1:26" ht="15" customHeight="1" x14ac:dyDescent="0.25">
      <c r="A2523" s="55">
        <f>+'INFO ENEL'!A2511</f>
        <v>2506</v>
      </c>
      <c r="B2523" s="121" t="str">
        <f>+INDEX($B$8:$B$15,MATCH(L2523,$L$8:$L$15,0))</f>
        <v>SICODI</v>
      </c>
      <c r="C2523" s="56" t="str">
        <f>+'INFO ENEL'!B2511</f>
        <v>Lima</v>
      </c>
      <c r="D2523" s="56" t="str">
        <f>+'INFO ENEL'!D2511</f>
        <v>PACHANGARA</v>
      </c>
      <c r="E2523" s="56" t="str">
        <f>+'INFO ENEL'!D2511</f>
        <v>PACHANGARA</v>
      </c>
      <c r="F2523" s="50">
        <f>+'INFO ENEL'!E2511</f>
        <v>0</v>
      </c>
      <c r="G2523" s="56" t="str">
        <f>+'INFO ENEL'!L2511</f>
        <v>MT</v>
      </c>
      <c r="H2523" s="57">
        <f>+'INFO ENEL'!M2511</f>
        <v>222</v>
      </c>
      <c r="I2523" s="56">
        <f>+'INFO ENEL'!N2511</f>
        <v>13</v>
      </c>
      <c r="J2523" s="56" t="str">
        <f>+'INFO ENEL'!O2511</f>
        <v>Poste</v>
      </c>
      <c r="K2523" s="56" t="str">
        <f>+'INFO ENEL'!P2511</f>
        <v>Concreto</v>
      </c>
      <c r="L2523" s="56" t="str">
        <f>+'INFO ENEL'!Q2511</f>
        <v>PPC20</v>
      </c>
      <c r="M2523" s="55" t="str">
        <f>+IF(ISERROR(INDEX('Estructuras de Acero y Concreto'!$C$6:$C$577,MATCH(L2523,'Estructuras de Acero y Concreto'!$D$6:$D$577,0)))=FALSE,INDEX('Estructuras de Acero y Concreto'!$C$6:$C$577,MATCH(L2523,'Estructuras de Acero y Concreto'!$D$6:$D$577,0)),IF(ISERROR(INDEX('Estructuras de Madera'!$C$5:$C$122,MATCH(L2523,'Estructuras de Madera'!$D$5:$D$122,0)))=FALSE,INDEX('Estructuras de Madera'!$C$5:$C$122,MATCH(L2523,'Estructuras de Madera'!$D$5:$D$122,0)),INDEX(SICODI!$G$3:$G$2404,MATCH(L2523,SICODI!$G$3:$G$2404,0))))</f>
        <v>PPC20</v>
      </c>
      <c r="N2523" s="121" t="str">
        <f>+IF(ISERROR(VLOOKUP(M2523,'Resumen de precios LLTT'!$C$17:$D$3071,2,FALSE))=FALSE,VLOOKUP(M2523,'Resumen de precios LLTT'!$C$17:$D$3071,2,FALSE),VLOOKUP(M2523,SICODI!$G$3:$J$2404,2,FALSE))</f>
        <v>POSTE DE CONCRETO ARMADO DE 13/400/150/345</v>
      </c>
      <c r="O2523" s="58">
        <f>+IF(ISERROR(VLOOKUP(M2523,'Resumen de precios LLTT'!$C$17:$G$3071,5,FALSE))=FALSE,VLOOKUP(M2523,'Resumen de precios LLTT'!$C$17:$G$3071,5,FALSE),VLOOKUP(M2523,SICODI!$G$3:$J$2404,4,FALSE))</f>
        <v>364.69</v>
      </c>
      <c r="P2523" s="16">
        <f t="shared" si="357"/>
        <v>0.84299999999999997</v>
      </c>
      <c r="Q2523" s="78">
        <f t="shared" si="358"/>
        <v>672.12366999999995</v>
      </c>
      <c r="R2523" s="56">
        <v>0</v>
      </c>
      <c r="S2523" s="16">
        <f t="shared" si="359"/>
        <v>0.13400000000000001</v>
      </c>
      <c r="T2523" s="79">
        <f t="shared" si="360"/>
        <v>7.5053809816666659</v>
      </c>
      <c r="U2523" s="80">
        <f t="shared" si="361"/>
        <v>0.183</v>
      </c>
      <c r="V2523" s="81">
        <f t="shared" si="362"/>
        <v>1.3734847196449997</v>
      </c>
      <c r="W2523" s="79">
        <f t="shared" si="363"/>
        <v>0.46217247724950827</v>
      </c>
      <c r="X2523" s="60">
        <f t="shared" si="364"/>
        <v>0.5</v>
      </c>
      <c r="Y2523" s="56">
        <f>+'INFO ENEL'!R2511</f>
        <v>1</v>
      </c>
      <c r="Z2523" s="59">
        <f t="shared" si="365"/>
        <v>0.5</v>
      </c>
    </row>
    <row r="2524" spans="1:26" ht="15" customHeight="1" x14ac:dyDescent="0.25">
      <c r="A2524" s="55">
        <f>+'INFO ENEL'!A2512</f>
        <v>2507</v>
      </c>
      <c r="B2524" s="121" t="str">
        <f>+INDEX($B$8:$B$15,MATCH(L2524,$L$8:$L$15,0))</f>
        <v>SICODI</v>
      </c>
      <c r="C2524" s="56" t="str">
        <f>+'INFO ENEL'!B2512</f>
        <v>Lima</v>
      </c>
      <c r="D2524" s="56" t="str">
        <f>+'INFO ENEL'!D2512</f>
        <v>PACHANGARA</v>
      </c>
      <c r="E2524" s="56" t="str">
        <f>+'INFO ENEL'!D2512</f>
        <v>PACHANGARA</v>
      </c>
      <c r="F2524" s="50">
        <f>+'INFO ENEL'!E2512</f>
        <v>0</v>
      </c>
      <c r="G2524" s="56" t="str">
        <f>+'INFO ENEL'!L2512</f>
        <v>MT</v>
      </c>
      <c r="H2524" s="57">
        <f>+'INFO ENEL'!M2512</f>
        <v>75.925521957896493</v>
      </c>
      <c r="I2524" s="56">
        <f>+'INFO ENEL'!N2512</f>
        <v>13</v>
      </c>
      <c r="J2524" s="56" t="str">
        <f>+'INFO ENEL'!O2512</f>
        <v>Poste</v>
      </c>
      <c r="K2524" s="56" t="str">
        <f>+'INFO ENEL'!P2512</f>
        <v>Concreto</v>
      </c>
      <c r="L2524" s="56" t="str">
        <f>+'INFO ENEL'!Q2512</f>
        <v>PPC20</v>
      </c>
      <c r="M2524" s="55" t="str">
        <f>+IF(ISERROR(INDEX('Estructuras de Acero y Concreto'!$C$6:$C$577,MATCH(L2524,'Estructuras de Acero y Concreto'!$D$6:$D$577,0)))=FALSE,INDEX('Estructuras de Acero y Concreto'!$C$6:$C$577,MATCH(L2524,'Estructuras de Acero y Concreto'!$D$6:$D$577,0)),IF(ISERROR(INDEX('Estructuras de Madera'!$C$5:$C$122,MATCH(L2524,'Estructuras de Madera'!$D$5:$D$122,0)))=FALSE,INDEX('Estructuras de Madera'!$C$5:$C$122,MATCH(L2524,'Estructuras de Madera'!$D$5:$D$122,0)),INDEX(SICODI!$G$3:$G$2404,MATCH(L2524,SICODI!$G$3:$G$2404,0))))</f>
        <v>PPC20</v>
      </c>
      <c r="N2524" s="121" t="str">
        <f>+IF(ISERROR(VLOOKUP(M2524,'Resumen de precios LLTT'!$C$17:$D$3071,2,FALSE))=FALSE,VLOOKUP(M2524,'Resumen de precios LLTT'!$C$17:$D$3071,2,FALSE),VLOOKUP(M2524,SICODI!$G$3:$J$2404,2,FALSE))</f>
        <v>POSTE DE CONCRETO ARMADO DE 13/400/150/345</v>
      </c>
      <c r="O2524" s="58">
        <f>+IF(ISERROR(VLOOKUP(M2524,'Resumen de precios LLTT'!$C$17:$G$3071,5,FALSE))=FALSE,VLOOKUP(M2524,'Resumen de precios LLTT'!$C$17:$G$3071,5,FALSE),VLOOKUP(M2524,SICODI!$G$3:$J$2404,4,FALSE))</f>
        <v>364.69</v>
      </c>
      <c r="P2524" s="16">
        <f t="shared" si="357"/>
        <v>0.84299999999999997</v>
      </c>
      <c r="Q2524" s="78">
        <f t="shared" si="358"/>
        <v>672.12366999999995</v>
      </c>
      <c r="R2524" s="56">
        <v>0</v>
      </c>
      <c r="S2524" s="16">
        <f t="shared" si="359"/>
        <v>0.13400000000000001</v>
      </c>
      <c r="T2524" s="79">
        <f t="shared" si="360"/>
        <v>7.5053809816666659</v>
      </c>
      <c r="U2524" s="80">
        <f t="shared" si="361"/>
        <v>0.183</v>
      </c>
      <c r="V2524" s="81">
        <f t="shared" si="362"/>
        <v>1.3734847196449997</v>
      </c>
      <c r="W2524" s="79">
        <f t="shared" si="363"/>
        <v>0.46217247724950827</v>
      </c>
      <c r="X2524" s="60">
        <f t="shared" si="364"/>
        <v>0.5</v>
      </c>
      <c r="Y2524" s="56">
        <f>+'INFO ENEL'!R2512</f>
        <v>1</v>
      </c>
      <c r="Z2524" s="59">
        <f t="shared" si="365"/>
        <v>0.5</v>
      </c>
    </row>
    <row r="2525" spans="1:26" ht="15" customHeight="1" x14ac:dyDescent="0.25">
      <c r="A2525" s="55">
        <f>+'INFO ENEL'!A2513</f>
        <v>2508</v>
      </c>
      <c r="B2525" s="121" t="str">
        <f>+INDEX($B$8:$B$15,MATCH(L2525,$L$8:$L$15,0))</f>
        <v>SICODI</v>
      </c>
      <c r="C2525" s="56" t="str">
        <f>+'INFO ENEL'!B2513</f>
        <v>Lima</v>
      </c>
      <c r="D2525" s="56" t="str">
        <f>+'INFO ENEL'!D2513</f>
        <v>PACHANGARA</v>
      </c>
      <c r="E2525" s="56" t="str">
        <f>+'INFO ENEL'!D2513</f>
        <v>PACHANGARA</v>
      </c>
      <c r="F2525" s="50">
        <f>+'INFO ENEL'!E2513</f>
        <v>0</v>
      </c>
      <c r="G2525" s="56" t="str">
        <f>+'INFO ENEL'!L2513</f>
        <v>MT</v>
      </c>
      <c r="H2525" s="57">
        <f>+'INFO ENEL'!M2513</f>
        <v>62.269341671973898</v>
      </c>
      <c r="I2525" s="56">
        <f>+'INFO ENEL'!N2513</f>
        <v>13</v>
      </c>
      <c r="J2525" s="56" t="str">
        <f>+'INFO ENEL'!O2513</f>
        <v>Poste</v>
      </c>
      <c r="K2525" s="56" t="str">
        <f>+'INFO ENEL'!P2513</f>
        <v>Concreto</v>
      </c>
      <c r="L2525" s="56" t="str">
        <f>+'INFO ENEL'!Q2513</f>
        <v>PPC20</v>
      </c>
      <c r="M2525" s="55" t="str">
        <f>+IF(ISERROR(INDEX('Estructuras de Acero y Concreto'!$C$6:$C$577,MATCH(L2525,'Estructuras de Acero y Concreto'!$D$6:$D$577,0)))=FALSE,INDEX('Estructuras de Acero y Concreto'!$C$6:$C$577,MATCH(L2525,'Estructuras de Acero y Concreto'!$D$6:$D$577,0)),IF(ISERROR(INDEX('Estructuras de Madera'!$C$5:$C$122,MATCH(L2525,'Estructuras de Madera'!$D$5:$D$122,0)))=FALSE,INDEX('Estructuras de Madera'!$C$5:$C$122,MATCH(L2525,'Estructuras de Madera'!$D$5:$D$122,0)),INDEX(SICODI!$G$3:$G$2404,MATCH(L2525,SICODI!$G$3:$G$2404,0))))</f>
        <v>PPC20</v>
      </c>
      <c r="N2525" s="121" t="str">
        <f>+IF(ISERROR(VLOOKUP(M2525,'Resumen de precios LLTT'!$C$17:$D$3071,2,FALSE))=FALSE,VLOOKUP(M2525,'Resumen de precios LLTT'!$C$17:$D$3071,2,FALSE),VLOOKUP(M2525,SICODI!$G$3:$J$2404,2,FALSE))</f>
        <v>POSTE DE CONCRETO ARMADO DE 13/400/150/345</v>
      </c>
      <c r="O2525" s="58">
        <f>+IF(ISERROR(VLOOKUP(M2525,'Resumen de precios LLTT'!$C$17:$G$3071,5,FALSE))=FALSE,VLOOKUP(M2525,'Resumen de precios LLTT'!$C$17:$G$3071,5,FALSE),VLOOKUP(M2525,SICODI!$G$3:$J$2404,4,FALSE))</f>
        <v>364.69</v>
      </c>
      <c r="P2525" s="16">
        <f t="shared" si="357"/>
        <v>0.84299999999999997</v>
      </c>
      <c r="Q2525" s="78">
        <f t="shared" si="358"/>
        <v>672.12366999999995</v>
      </c>
      <c r="R2525" s="56">
        <v>0</v>
      </c>
      <c r="S2525" s="16">
        <f t="shared" si="359"/>
        <v>0.13400000000000001</v>
      </c>
      <c r="T2525" s="79">
        <f t="shared" si="360"/>
        <v>7.5053809816666659</v>
      </c>
      <c r="U2525" s="80">
        <f t="shared" si="361"/>
        <v>0.183</v>
      </c>
      <c r="V2525" s="81">
        <f t="shared" si="362"/>
        <v>1.3734847196449997</v>
      </c>
      <c r="W2525" s="79">
        <f t="shared" si="363"/>
        <v>0.46217247724950827</v>
      </c>
      <c r="X2525" s="60">
        <f t="shared" si="364"/>
        <v>0.5</v>
      </c>
      <c r="Y2525" s="56">
        <f>+'INFO ENEL'!R2513</f>
        <v>1</v>
      </c>
      <c r="Z2525" s="59">
        <f t="shared" si="365"/>
        <v>0.5</v>
      </c>
    </row>
    <row r="2526" spans="1:26" ht="15" customHeight="1" x14ac:dyDescent="0.25">
      <c r="A2526" s="55">
        <f>+'INFO ENEL'!A2514</f>
        <v>2509</v>
      </c>
      <c r="B2526" s="121" t="str">
        <f>+INDEX($B$8:$B$15,MATCH(L2526,$L$8:$L$15,0))</f>
        <v>SICODI</v>
      </c>
      <c r="C2526" s="56" t="str">
        <f>+'INFO ENEL'!B2514</f>
        <v>Lima</v>
      </c>
      <c r="D2526" s="56" t="str">
        <f>+'INFO ENEL'!D2514</f>
        <v>PACHANGARA</v>
      </c>
      <c r="E2526" s="56" t="str">
        <f>+'INFO ENEL'!D2514</f>
        <v>PACHANGARA</v>
      </c>
      <c r="F2526" s="50">
        <f>+'INFO ENEL'!E2514</f>
        <v>0</v>
      </c>
      <c r="G2526" s="56" t="str">
        <f>+'INFO ENEL'!L2514</f>
        <v>MT</v>
      </c>
      <c r="H2526" s="57">
        <f>+'INFO ENEL'!M2514</f>
        <v>66.525400552640519</v>
      </c>
      <c r="I2526" s="56">
        <f>+'INFO ENEL'!N2514</f>
        <v>13</v>
      </c>
      <c r="J2526" s="56" t="str">
        <f>+'INFO ENEL'!O2514</f>
        <v>Poste</v>
      </c>
      <c r="K2526" s="56" t="str">
        <f>+'INFO ENEL'!P2514</f>
        <v>Concreto</v>
      </c>
      <c r="L2526" s="56" t="str">
        <f>+'INFO ENEL'!Q2514</f>
        <v>PPC20</v>
      </c>
      <c r="M2526" s="55" t="str">
        <f>+IF(ISERROR(INDEX('Estructuras de Acero y Concreto'!$C$6:$C$577,MATCH(L2526,'Estructuras de Acero y Concreto'!$D$6:$D$577,0)))=FALSE,INDEX('Estructuras de Acero y Concreto'!$C$6:$C$577,MATCH(L2526,'Estructuras de Acero y Concreto'!$D$6:$D$577,0)),IF(ISERROR(INDEX('Estructuras de Madera'!$C$5:$C$122,MATCH(L2526,'Estructuras de Madera'!$D$5:$D$122,0)))=FALSE,INDEX('Estructuras de Madera'!$C$5:$C$122,MATCH(L2526,'Estructuras de Madera'!$D$5:$D$122,0)),INDEX(SICODI!$G$3:$G$2404,MATCH(L2526,SICODI!$G$3:$G$2404,0))))</f>
        <v>PPC20</v>
      </c>
      <c r="N2526" s="121" t="str">
        <f>+IF(ISERROR(VLOOKUP(M2526,'Resumen de precios LLTT'!$C$17:$D$3071,2,FALSE))=FALSE,VLOOKUP(M2526,'Resumen de precios LLTT'!$C$17:$D$3071,2,FALSE),VLOOKUP(M2526,SICODI!$G$3:$J$2404,2,FALSE))</f>
        <v>POSTE DE CONCRETO ARMADO DE 13/400/150/345</v>
      </c>
      <c r="O2526" s="58">
        <f>+IF(ISERROR(VLOOKUP(M2526,'Resumen de precios LLTT'!$C$17:$G$3071,5,FALSE))=FALSE,VLOOKUP(M2526,'Resumen de precios LLTT'!$C$17:$G$3071,5,FALSE),VLOOKUP(M2526,SICODI!$G$3:$J$2404,4,FALSE))</f>
        <v>364.69</v>
      </c>
      <c r="P2526" s="16">
        <f t="shared" si="357"/>
        <v>0.84299999999999997</v>
      </c>
      <c r="Q2526" s="78">
        <f t="shared" si="358"/>
        <v>672.12366999999995</v>
      </c>
      <c r="R2526" s="56">
        <v>0</v>
      </c>
      <c r="S2526" s="16">
        <f t="shared" si="359"/>
        <v>0.13400000000000001</v>
      </c>
      <c r="T2526" s="79">
        <f t="shared" si="360"/>
        <v>7.5053809816666659</v>
      </c>
      <c r="U2526" s="80">
        <f t="shared" si="361"/>
        <v>0.183</v>
      </c>
      <c r="V2526" s="81">
        <f t="shared" si="362"/>
        <v>1.3734847196449997</v>
      </c>
      <c r="W2526" s="79">
        <f t="shared" si="363"/>
        <v>0.46217247724950827</v>
      </c>
      <c r="X2526" s="60">
        <f t="shared" si="364"/>
        <v>0.5</v>
      </c>
      <c r="Y2526" s="56">
        <f>+'INFO ENEL'!R2514</f>
        <v>1</v>
      </c>
      <c r="Z2526" s="59">
        <f t="shared" si="365"/>
        <v>0.5</v>
      </c>
    </row>
    <row r="2527" spans="1:26" ht="15" customHeight="1" x14ac:dyDescent="0.25">
      <c r="A2527" s="55">
        <f>+'INFO ENEL'!A2515</f>
        <v>2510</v>
      </c>
      <c r="B2527" s="121" t="str">
        <f>+INDEX($B$8:$B$15,MATCH(L2527,$L$8:$L$15,0))</f>
        <v>SICODI</v>
      </c>
      <c r="C2527" s="56" t="str">
        <f>+'INFO ENEL'!B2515</f>
        <v>Lima</v>
      </c>
      <c r="D2527" s="56" t="str">
        <f>+'INFO ENEL'!D2515</f>
        <v>PACHANGARA</v>
      </c>
      <c r="E2527" s="56" t="str">
        <f>+'INFO ENEL'!D2515</f>
        <v>PACHANGARA</v>
      </c>
      <c r="F2527" s="50">
        <f>+'INFO ENEL'!E2515</f>
        <v>0</v>
      </c>
      <c r="G2527" s="56" t="str">
        <f>+'INFO ENEL'!L2515</f>
        <v>MT</v>
      </c>
      <c r="H2527" s="57">
        <f>+'INFO ENEL'!M2515</f>
        <v>53.485406201315826</v>
      </c>
      <c r="I2527" s="56">
        <f>+'INFO ENEL'!N2515</f>
        <v>13</v>
      </c>
      <c r="J2527" s="56" t="str">
        <f>+'INFO ENEL'!O2515</f>
        <v>Poste</v>
      </c>
      <c r="K2527" s="56" t="str">
        <f>+'INFO ENEL'!P2515</f>
        <v>Concreto</v>
      </c>
      <c r="L2527" s="56" t="str">
        <f>+'INFO ENEL'!Q2515</f>
        <v>PPC20</v>
      </c>
      <c r="M2527" s="55" t="str">
        <f>+IF(ISERROR(INDEX('Estructuras de Acero y Concreto'!$C$6:$C$577,MATCH(L2527,'Estructuras de Acero y Concreto'!$D$6:$D$577,0)))=FALSE,INDEX('Estructuras de Acero y Concreto'!$C$6:$C$577,MATCH(L2527,'Estructuras de Acero y Concreto'!$D$6:$D$577,0)),IF(ISERROR(INDEX('Estructuras de Madera'!$C$5:$C$122,MATCH(L2527,'Estructuras de Madera'!$D$5:$D$122,0)))=FALSE,INDEX('Estructuras de Madera'!$C$5:$C$122,MATCH(L2527,'Estructuras de Madera'!$D$5:$D$122,0)),INDEX(SICODI!$G$3:$G$2404,MATCH(L2527,SICODI!$G$3:$G$2404,0))))</f>
        <v>PPC20</v>
      </c>
      <c r="N2527" s="121" t="str">
        <f>+IF(ISERROR(VLOOKUP(M2527,'Resumen de precios LLTT'!$C$17:$D$3071,2,FALSE))=FALSE,VLOOKUP(M2527,'Resumen de precios LLTT'!$C$17:$D$3071,2,FALSE),VLOOKUP(M2527,SICODI!$G$3:$J$2404,2,FALSE))</f>
        <v>POSTE DE CONCRETO ARMADO DE 13/400/150/345</v>
      </c>
      <c r="O2527" s="58">
        <f>+IF(ISERROR(VLOOKUP(M2527,'Resumen de precios LLTT'!$C$17:$G$3071,5,FALSE))=FALSE,VLOOKUP(M2527,'Resumen de precios LLTT'!$C$17:$G$3071,5,FALSE),VLOOKUP(M2527,SICODI!$G$3:$J$2404,4,FALSE))</f>
        <v>364.69</v>
      </c>
      <c r="P2527" s="16">
        <f t="shared" si="357"/>
        <v>0.84299999999999997</v>
      </c>
      <c r="Q2527" s="78">
        <f t="shared" si="358"/>
        <v>672.12366999999995</v>
      </c>
      <c r="R2527" s="56">
        <v>0</v>
      </c>
      <c r="S2527" s="16">
        <f t="shared" si="359"/>
        <v>0.13400000000000001</v>
      </c>
      <c r="T2527" s="79">
        <f t="shared" si="360"/>
        <v>7.5053809816666659</v>
      </c>
      <c r="U2527" s="80">
        <f t="shared" si="361"/>
        <v>0.183</v>
      </c>
      <c r="V2527" s="81">
        <f t="shared" si="362"/>
        <v>1.3734847196449997</v>
      </c>
      <c r="W2527" s="79">
        <f t="shared" si="363"/>
        <v>0.46217247724950827</v>
      </c>
      <c r="X2527" s="60">
        <f t="shared" si="364"/>
        <v>0.5</v>
      </c>
      <c r="Y2527" s="56">
        <f>+'INFO ENEL'!R2515</f>
        <v>1</v>
      </c>
      <c r="Z2527" s="59">
        <f t="shared" si="365"/>
        <v>0.5</v>
      </c>
    </row>
    <row r="2528" spans="1:26" ht="15" customHeight="1" x14ac:dyDescent="0.25">
      <c r="A2528" s="55">
        <f>+'INFO ENEL'!A2516</f>
        <v>2511</v>
      </c>
      <c r="B2528" s="121" t="str">
        <f>+INDEX($B$8:$B$15,MATCH(L2528,$L$8:$L$15,0))</f>
        <v>SICODI</v>
      </c>
      <c r="C2528" s="56" t="str">
        <f>+'INFO ENEL'!B2516</f>
        <v>Lima</v>
      </c>
      <c r="D2528" s="56" t="str">
        <f>+'INFO ENEL'!D2516</f>
        <v>PACHANGARA</v>
      </c>
      <c r="E2528" s="56" t="str">
        <f>+'INFO ENEL'!D2516</f>
        <v>PACHANGARA</v>
      </c>
      <c r="F2528" s="50">
        <f>+'INFO ENEL'!E2516</f>
        <v>0</v>
      </c>
      <c r="G2528" s="56" t="str">
        <f>+'INFO ENEL'!L2516</f>
        <v>MT</v>
      </c>
      <c r="H2528" s="57">
        <f>+'INFO ENEL'!M2516</f>
        <v>63.04927713285327</v>
      </c>
      <c r="I2528" s="56">
        <f>+'INFO ENEL'!N2516</f>
        <v>13</v>
      </c>
      <c r="J2528" s="56" t="str">
        <f>+'INFO ENEL'!O2516</f>
        <v>Poste</v>
      </c>
      <c r="K2528" s="56" t="str">
        <f>+'INFO ENEL'!P2516</f>
        <v>Concreto</v>
      </c>
      <c r="L2528" s="56" t="str">
        <f>+'INFO ENEL'!Q2516</f>
        <v>PPC20</v>
      </c>
      <c r="M2528" s="55" t="str">
        <f>+IF(ISERROR(INDEX('Estructuras de Acero y Concreto'!$C$6:$C$577,MATCH(L2528,'Estructuras de Acero y Concreto'!$D$6:$D$577,0)))=FALSE,INDEX('Estructuras de Acero y Concreto'!$C$6:$C$577,MATCH(L2528,'Estructuras de Acero y Concreto'!$D$6:$D$577,0)),IF(ISERROR(INDEX('Estructuras de Madera'!$C$5:$C$122,MATCH(L2528,'Estructuras de Madera'!$D$5:$D$122,0)))=FALSE,INDEX('Estructuras de Madera'!$C$5:$C$122,MATCH(L2528,'Estructuras de Madera'!$D$5:$D$122,0)),INDEX(SICODI!$G$3:$G$2404,MATCH(L2528,SICODI!$G$3:$G$2404,0))))</f>
        <v>PPC20</v>
      </c>
      <c r="N2528" s="121" t="str">
        <f>+IF(ISERROR(VLOOKUP(M2528,'Resumen de precios LLTT'!$C$17:$D$3071,2,FALSE))=FALSE,VLOOKUP(M2528,'Resumen de precios LLTT'!$C$17:$D$3071,2,FALSE),VLOOKUP(M2528,SICODI!$G$3:$J$2404,2,FALSE))</f>
        <v>POSTE DE CONCRETO ARMADO DE 13/400/150/345</v>
      </c>
      <c r="O2528" s="58">
        <f>+IF(ISERROR(VLOOKUP(M2528,'Resumen de precios LLTT'!$C$17:$G$3071,5,FALSE))=FALSE,VLOOKUP(M2528,'Resumen de precios LLTT'!$C$17:$G$3071,5,FALSE),VLOOKUP(M2528,SICODI!$G$3:$J$2404,4,FALSE))</f>
        <v>364.69</v>
      </c>
      <c r="P2528" s="16">
        <f t="shared" si="357"/>
        <v>0.84299999999999997</v>
      </c>
      <c r="Q2528" s="78">
        <f t="shared" si="358"/>
        <v>672.12366999999995</v>
      </c>
      <c r="R2528" s="56">
        <v>0</v>
      </c>
      <c r="S2528" s="16">
        <f t="shared" si="359"/>
        <v>0.13400000000000001</v>
      </c>
      <c r="T2528" s="79">
        <f t="shared" si="360"/>
        <v>7.5053809816666659</v>
      </c>
      <c r="U2528" s="80">
        <f t="shared" si="361"/>
        <v>0.183</v>
      </c>
      <c r="V2528" s="81">
        <f t="shared" si="362"/>
        <v>1.3734847196449997</v>
      </c>
      <c r="W2528" s="79">
        <f t="shared" si="363"/>
        <v>0.46217247724950827</v>
      </c>
      <c r="X2528" s="60">
        <f t="shared" si="364"/>
        <v>0.5</v>
      </c>
      <c r="Y2528" s="56">
        <f>+'INFO ENEL'!R2516</f>
        <v>1</v>
      </c>
      <c r="Z2528" s="59">
        <f t="shared" si="365"/>
        <v>0.5</v>
      </c>
    </row>
    <row r="2529" spans="1:26" ht="15" customHeight="1" x14ac:dyDescent="0.25">
      <c r="A2529" s="55">
        <f>+'INFO ENEL'!A2517</f>
        <v>2512</v>
      </c>
      <c r="B2529" s="121" t="str">
        <f>+INDEX($B$8:$B$15,MATCH(L2529,$L$8:$L$15,0))</f>
        <v>SICODI</v>
      </c>
      <c r="C2529" s="56" t="str">
        <f>+'INFO ENEL'!B2517</f>
        <v>Lima</v>
      </c>
      <c r="D2529" s="56" t="str">
        <f>+'INFO ENEL'!D2517</f>
        <v>PACHANGARA</v>
      </c>
      <c r="E2529" s="56" t="str">
        <f>+'INFO ENEL'!D2517</f>
        <v>PACHANGARA</v>
      </c>
      <c r="F2529" s="50">
        <f>+'INFO ENEL'!E2517</f>
        <v>0</v>
      </c>
      <c r="G2529" s="56" t="str">
        <f>+'INFO ENEL'!L2517</f>
        <v>MT</v>
      </c>
      <c r="H2529" s="57">
        <f>+'INFO ENEL'!M2517</f>
        <v>21.707027395866746</v>
      </c>
      <c r="I2529" s="56">
        <f>+'INFO ENEL'!N2517</f>
        <v>15</v>
      </c>
      <c r="J2529" s="56" t="str">
        <f>+'INFO ENEL'!O2517</f>
        <v>Poste</v>
      </c>
      <c r="K2529" s="56" t="str">
        <f>+'INFO ENEL'!P2517</f>
        <v>Concreto</v>
      </c>
      <c r="L2529" s="56" t="str">
        <f>+'INFO ENEL'!Q2517</f>
        <v>PPC24</v>
      </c>
      <c r="M2529" s="55" t="str">
        <f>+IF(ISERROR(INDEX('Estructuras de Acero y Concreto'!$C$6:$C$577,MATCH(L2529,'Estructuras de Acero y Concreto'!$D$6:$D$577,0)))=FALSE,INDEX('Estructuras de Acero y Concreto'!$C$6:$C$577,MATCH(L2529,'Estructuras de Acero y Concreto'!$D$6:$D$577,0)),IF(ISERROR(INDEX('Estructuras de Madera'!$C$5:$C$122,MATCH(L2529,'Estructuras de Madera'!$D$5:$D$122,0)))=FALSE,INDEX('Estructuras de Madera'!$C$5:$C$122,MATCH(L2529,'Estructuras de Madera'!$D$5:$D$122,0)),INDEX(SICODI!$G$3:$G$2404,MATCH(L2529,SICODI!$G$3:$G$2404,0))))</f>
        <v>PPC24</v>
      </c>
      <c r="N2529" s="121" t="str">
        <f>+IF(ISERROR(VLOOKUP(M2529,'Resumen de precios LLTT'!$C$17:$D$3071,2,FALSE))=FALSE,VLOOKUP(M2529,'Resumen de precios LLTT'!$C$17:$D$3071,2,FALSE),VLOOKUP(M2529,SICODI!$G$3:$J$2404,2,FALSE))</f>
        <v>POSTE DE CONCRETO ARMADO DE 15/400/150/375</v>
      </c>
      <c r="O2529" s="58">
        <f>+IF(ISERROR(VLOOKUP(M2529,'Resumen de precios LLTT'!$C$17:$G$3071,5,FALSE))=FALSE,VLOOKUP(M2529,'Resumen de precios LLTT'!$C$17:$G$3071,5,FALSE),VLOOKUP(M2529,SICODI!$G$3:$J$2404,4,FALSE))</f>
        <v>476.76</v>
      </c>
      <c r="P2529" s="16">
        <f t="shared" si="357"/>
        <v>0.84299999999999997</v>
      </c>
      <c r="Q2529" s="78">
        <f t="shared" si="358"/>
        <v>878.66867999999999</v>
      </c>
      <c r="R2529" s="56">
        <v>0</v>
      </c>
      <c r="S2529" s="16">
        <f t="shared" si="359"/>
        <v>0.13400000000000001</v>
      </c>
      <c r="T2529" s="79">
        <f t="shared" si="360"/>
        <v>9.8118002600000001</v>
      </c>
      <c r="U2529" s="80">
        <f t="shared" si="361"/>
        <v>0.183</v>
      </c>
      <c r="V2529" s="81">
        <f t="shared" si="362"/>
        <v>1.7955594475800001</v>
      </c>
      <c r="W2529" s="79">
        <f t="shared" si="363"/>
        <v>0.60419904645994038</v>
      </c>
      <c r="X2529" s="60">
        <f t="shared" si="364"/>
        <v>0.6</v>
      </c>
      <c r="Y2529" s="56">
        <f>+'INFO ENEL'!R2517</f>
        <v>1</v>
      </c>
      <c r="Z2529" s="59">
        <f t="shared" si="365"/>
        <v>0.6</v>
      </c>
    </row>
    <row r="2530" spans="1:26" ht="15" customHeight="1" x14ac:dyDescent="0.25">
      <c r="A2530" s="55">
        <f>+'INFO ENEL'!A2518</f>
        <v>2513</v>
      </c>
      <c r="B2530" s="121" t="str">
        <f>+INDEX($B$8:$B$15,MATCH(L2530,$L$8:$L$15,0))</f>
        <v>SICODI</v>
      </c>
      <c r="C2530" s="56" t="str">
        <f>+'INFO ENEL'!B2518</f>
        <v>Lima</v>
      </c>
      <c r="D2530" s="56" t="str">
        <f>+'INFO ENEL'!D2518</f>
        <v>PACHANGARA</v>
      </c>
      <c r="E2530" s="56" t="str">
        <f>+'INFO ENEL'!D2518</f>
        <v>PACHANGARA</v>
      </c>
      <c r="F2530" s="50">
        <f>+'INFO ENEL'!E2518</f>
        <v>0</v>
      </c>
      <c r="G2530" s="56" t="str">
        <f>+'INFO ENEL'!L2518</f>
        <v>MT</v>
      </c>
      <c r="H2530" s="57">
        <f>+'INFO ENEL'!M2518</f>
        <v>37.739552906466209</v>
      </c>
      <c r="I2530" s="56">
        <f>+'INFO ENEL'!N2518</f>
        <v>15</v>
      </c>
      <c r="J2530" s="56" t="str">
        <f>+'INFO ENEL'!O2518</f>
        <v>Poste</v>
      </c>
      <c r="K2530" s="56" t="str">
        <f>+'INFO ENEL'!P2518</f>
        <v>Concreto</v>
      </c>
      <c r="L2530" s="56" t="str">
        <f>+'INFO ENEL'!Q2518</f>
        <v>PPC24</v>
      </c>
      <c r="M2530" s="55" t="str">
        <f>+IF(ISERROR(INDEX('Estructuras de Acero y Concreto'!$C$6:$C$577,MATCH(L2530,'Estructuras de Acero y Concreto'!$D$6:$D$577,0)))=FALSE,INDEX('Estructuras de Acero y Concreto'!$C$6:$C$577,MATCH(L2530,'Estructuras de Acero y Concreto'!$D$6:$D$577,0)),IF(ISERROR(INDEX('Estructuras de Madera'!$C$5:$C$122,MATCH(L2530,'Estructuras de Madera'!$D$5:$D$122,0)))=FALSE,INDEX('Estructuras de Madera'!$C$5:$C$122,MATCH(L2530,'Estructuras de Madera'!$D$5:$D$122,0)),INDEX(SICODI!$G$3:$G$2404,MATCH(L2530,SICODI!$G$3:$G$2404,0))))</f>
        <v>PPC24</v>
      </c>
      <c r="N2530" s="121" t="str">
        <f>+IF(ISERROR(VLOOKUP(M2530,'Resumen de precios LLTT'!$C$17:$D$3071,2,FALSE))=FALSE,VLOOKUP(M2530,'Resumen de precios LLTT'!$C$17:$D$3071,2,FALSE),VLOOKUP(M2530,SICODI!$G$3:$J$2404,2,FALSE))</f>
        <v>POSTE DE CONCRETO ARMADO DE 15/400/150/375</v>
      </c>
      <c r="O2530" s="58">
        <f>+IF(ISERROR(VLOOKUP(M2530,'Resumen de precios LLTT'!$C$17:$G$3071,5,FALSE))=FALSE,VLOOKUP(M2530,'Resumen de precios LLTT'!$C$17:$G$3071,5,FALSE),VLOOKUP(M2530,SICODI!$G$3:$J$2404,4,FALSE))</f>
        <v>476.76</v>
      </c>
      <c r="P2530" s="16">
        <f t="shared" si="357"/>
        <v>0.84299999999999997</v>
      </c>
      <c r="Q2530" s="78">
        <f t="shared" si="358"/>
        <v>878.66867999999999</v>
      </c>
      <c r="R2530" s="56">
        <v>0</v>
      </c>
      <c r="S2530" s="16">
        <f t="shared" si="359"/>
        <v>0.13400000000000001</v>
      </c>
      <c r="T2530" s="79">
        <f t="shared" si="360"/>
        <v>9.8118002600000001</v>
      </c>
      <c r="U2530" s="80">
        <f t="shared" si="361"/>
        <v>0.183</v>
      </c>
      <c r="V2530" s="81">
        <f t="shared" si="362"/>
        <v>1.7955594475800001</v>
      </c>
      <c r="W2530" s="79">
        <f t="shared" si="363"/>
        <v>0.60419904645994038</v>
      </c>
      <c r="X2530" s="60">
        <f t="shared" si="364"/>
        <v>0.6</v>
      </c>
      <c r="Y2530" s="56">
        <f>+'INFO ENEL'!R2518</f>
        <v>1</v>
      </c>
      <c r="Z2530" s="59">
        <f t="shared" si="365"/>
        <v>0.6</v>
      </c>
    </row>
    <row r="2531" spans="1:26" ht="15" customHeight="1" x14ac:dyDescent="0.25">
      <c r="A2531" s="55">
        <f>+'INFO ENEL'!A2519</f>
        <v>2514</v>
      </c>
      <c r="B2531" s="121" t="str">
        <f>+INDEX($B$8:$B$15,MATCH(L2531,$L$8:$L$15,0))</f>
        <v>SICODI</v>
      </c>
      <c r="C2531" s="56" t="str">
        <f>+'INFO ENEL'!B2519</f>
        <v>Lima</v>
      </c>
      <c r="D2531" s="56" t="str">
        <f>+'INFO ENEL'!D2519</f>
        <v>PACHANGARA</v>
      </c>
      <c r="E2531" s="56" t="str">
        <f>+'INFO ENEL'!D2519</f>
        <v>PACHANGARA</v>
      </c>
      <c r="F2531" s="50">
        <f>+'INFO ENEL'!E2519</f>
        <v>0</v>
      </c>
      <c r="G2531" s="56" t="str">
        <f>+'INFO ENEL'!L2519</f>
        <v>MT</v>
      </c>
      <c r="H2531" s="57">
        <f>+'INFO ENEL'!M2519</f>
        <v>57.521771790952869</v>
      </c>
      <c r="I2531" s="56">
        <f>+'INFO ENEL'!N2519</f>
        <v>15</v>
      </c>
      <c r="J2531" s="56" t="str">
        <f>+'INFO ENEL'!O2519</f>
        <v>Poste</v>
      </c>
      <c r="K2531" s="56" t="str">
        <f>+'INFO ENEL'!P2519</f>
        <v>Concreto</v>
      </c>
      <c r="L2531" s="56" t="str">
        <f>+'INFO ENEL'!Q2519</f>
        <v>PPC24</v>
      </c>
      <c r="M2531" s="55" t="str">
        <f>+IF(ISERROR(INDEX('Estructuras de Acero y Concreto'!$C$6:$C$577,MATCH(L2531,'Estructuras de Acero y Concreto'!$D$6:$D$577,0)))=FALSE,INDEX('Estructuras de Acero y Concreto'!$C$6:$C$577,MATCH(L2531,'Estructuras de Acero y Concreto'!$D$6:$D$577,0)),IF(ISERROR(INDEX('Estructuras de Madera'!$C$5:$C$122,MATCH(L2531,'Estructuras de Madera'!$D$5:$D$122,0)))=FALSE,INDEX('Estructuras de Madera'!$C$5:$C$122,MATCH(L2531,'Estructuras de Madera'!$D$5:$D$122,0)),INDEX(SICODI!$G$3:$G$2404,MATCH(L2531,SICODI!$G$3:$G$2404,0))))</f>
        <v>PPC24</v>
      </c>
      <c r="N2531" s="121" t="str">
        <f>+IF(ISERROR(VLOOKUP(M2531,'Resumen de precios LLTT'!$C$17:$D$3071,2,FALSE))=FALSE,VLOOKUP(M2531,'Resumen de precios LLTT'!$C$17:$D$3071,2,FALSE),VLOOKUP(M2531,SICODI!$G$3:$J$2404,2,FALSE))</f>
        <v>POSTE DE CONCRETO ARMADO DE 15/400/150/375</v>
      </c>
      <c r="O2531" s="58">
        <f>+IF(ISERROR(VLOOKUP(M2531,'Resumen de precios LLTT'!$C$17:$G$3071,5,FALSE))=FALSE,VLOOKUP(M2531,'Resumen de precios LLTT'!$C$17:$G$3071,5,FALSE),VLOOKUP(M2531,SICODI!$G$3:$J$2404,4,FALSE))</f>
        <v>476.76</v>
      </c>
      <c r="P2531" s="16">
        <f t="shared" si="357"/>
        <v>0.84299999999999997</v>
      </c>
      <c r="Q2531" s="78">
        <f t="shared" si="358"/>
        <v>878.66867999999999</v>
      </c>
      <c r="R2531" s="56">
        <v>0</v>
      </c>
      <c r="S2531" s="16">
        <f t="shared" si="359"/>
        <v>0.13400000000000001</v>
      </c>
      <c r="T2531" s="79">
        <f t="shared" si="360"/>
        <v>9.8118002600000001</v>
      </c>
      <c r="U2531" s="80">
        <f t="shared" si="361"/>
        <v>0.183</v>
      </c>
      <c r="V2531" s="81">
        <f t="shared" si="362"/>
        <v>1.7955594475800001</v>
      </c>
      <c r="W2531" s="79">
        <f t="shared" si="363"/>
        <v>0.60419904645994038</v>
      </c>
      <c r="X2531" s="60">
        <f t="shared" si="364"/>
        <v>0.6</v>
      </c>
      <c r="Y2531" s="56">
        <f>+'INFO ENEL'!R2519</f>
        <v>1</v>
      </c>
      <c r="Z2531" s="59">
        <f t="shared" si="365"/>
        <v>0.6</v>
      </c>
    </row>
    <row r="2532" spans="1:26" ht="15" customHeight="1" x14ac:dyDescent="0.25">
      <c r="A2532" s="55">
        <f>+'INFO ENEL'!A2520</f>
        <v>2515</v>
      </c>
      <c r="B2532" s="121" t="str">
        <f>+INDEX($B$8:$B$15,MATCH(L2532,$L$8:$L$15,0))</f>
        <v>SICODI</v>
      </c>
      <c r="C2532" s="56" t="str">
        <f>+'INFO ENEL'!B2520</f>
        <v>Lima</v>
      </c>
      <c r="D2532" s="56" t="str">
        <f>+'INFO ENEL'!D2520</f>
        <v>PACHANGARA</v>
      </c>
      <c r="E2532" s="56" t="str">
        <f>+'INFO ENEL'!D2520</f>
        <v>PACHANGARA</v>
      </c>
      <c r="F2532" s="50">
        <f>+'INFO ENEL'!E2520</f>
        <v>0</v>
      </c>
      <c r="G2532" s="56" t="str">
        <f>+'INFO ENEL'!L2520</f>
        <v>MT</v>
      </c>
      <c r="H2532" s="57">
        <f>+'INFO ENEL'!M2520</f>
        <v>64.248168143028138</v>
      </c>
      <c r="I2532" s="56">
        <f>+'INFO ENEL'!N2520</f>
        <v>15</v>
      </c>
      <c r="J2532" s="56" t="str">
        <f>+'INFO ENEL'!O2520</f>
        <v>Poste</v>
      </c>
      <c r="K2532" s="56" t="str">
        <f>+'INFO ENEL'!P2520</f>
        <v>Concreto</v>
      </c>
      <c r="L2532" s="56" t="str">
        <f>+'INFO ENEL'!Q2520</f>
        <v>PPC24</v>
      </c>
      <c r="M2532" s="55" t="str">
        <f>+IF(ISERROR(INDEX('Estructuras de Acero y Concreto'!$C$6:$C$577,MATCH(L2532,'Estructuras de Acero y Concreto'!$D$6:$D$577,0)))=FALSE,INDEX('Estructuras de Acero y Concreto'!$C$6:$C$577,MATCH(L2532,'Estructuras de Acero y Concreto'!$D$6:$D$577,0)),IF(ISERROR(INDEX('Estructuras de Madera'!$C$5:$C$122,MATCH(L2532,'Estructuras de Madera'!$D$5:$D$122,0)))=FALSE,INDEX('Estructuras de Madera'!$C$5:$C$122,MATCH(L2532,'Estructuras de Madera'!$D$5:$D$122,0)),INDEX(SICODI!$G$3:$G$2404,MATCH(L2532,SICODI!$G$3:$G$2404,0))))</f>
        <v>PPC24</v>
      </c>
      <c r="N2532" s="121" t="str">
        <f>+IF(ISERROR(VLOOKUP(M2532,'Resumen de precios LLTT'!$C$17:$D$3071,2,FALSE))=FALSE,VLOOKUP(M2532,'Resumen de precios LLTT'!$C$17:$D$3071,2,FALSE),VLOOKUP(M2532,SICODI!$G$3:$J$2404,2,FALSE))</f>
        <v>POSTE DE CONCRETO ARMADO DE 15/400/150/375</v>
      </c>
      <c r="O2532" s="58">
        <f>+IF(ISERROR(VLOOKUP(M2532,'Resumen de precios LLTT'!$C$17:$G$3071,5,FALSE))=FALSE,VLOOKUP(M2532,'Resumen de precios LLTT'!$C$17:$G$3071,5,FALSE),VLOOKUP(M2532,SICODI!$G$3:$J$2404,4,FALSE))</f>
        <v>476.76</v>
      </c>
      <c r="P2532" s="16">
        <f t="shared" si="357"/>
        <v>0.84299999999999997</v>
      </c>
      <c r="Q2532" s="78">
        <f t="shared" si="358"/>
        <v>878.66867999999999</v>
      </c>
      <c r="R2532" s="56">
        <v>0</v>
      </c>
      <c r="S2532" s="16">
        <f t="shared" si="359"/>
        <v>0.13400000000000001</v>
      </c>
      <c r="T2532" s="79">
        <f t="shared" si="360"/>
        <v>9.8118002600000001</v>
      </c>
      <c r="U2532" s="80">
        <f t="shared" si="361"/>
        <v>0.183</v>
      </c>
      <c r="V2532" s="81">
        <f t="shared" si="362"/>
        <v>1.7955594475800001</v>
      </c>
      <c r="W2532" s="79">
        <f t="shared" si="363"/>
        <v>0.60419904645994038</v>
      </c>
      <c r="X2532" s="60">
        <f t="shared" si="364"/>
        <v>0.6</v>
      </c>
      <c r="Y2532" s="56">
        <f>+'INFO ENEL'!R2520</f>
        <v>1</v>
      </c>
      <c r="Z2532" s="59">
        <f t="shared" si="365"/>
        <v>0.6</v>
      </c>
    </row>
    <row r="2533" spans="1:26" ht="15" customHeight="1" x14ac:dyDescent="0.25">
      <c r="A2533" s="55">
        <f>+'INFO ENEL'!A2521</f>
        <v>2516</v>
      </c>
      <c r="B2533" s="121" t="str">
        <f>+INDEX($B$8:$B$15,MATCH(L2533,$L$8:$L$15,0))</f>
        <v>SICODI</v>
      </c>
      <c r="C2533" s="56" t="str">
        <f>+'INFO ENEL'!B2521</f>
        <v>Lima</v>
      </c>
      <c r="D2533" s="56" t="str">
        <f>+'INFO ENEL'!D2521</f>
        <v>PACHANGARA</v>
      </c>
      <c r="E2533" s="56" t="str">
        <f>+'INFO ENEL'!D2521</f>
        <v>PACHANGARA</v>
      </c>
      <c r="F2533" s="50">
        <f>+'INFO ENEL'!E2521</f>
        <v>0</v>
      </c>
      <c r="G2533" s="56" t="str">
        <f>+'INFO ENEL'!L2521</f>
        <v>MT</v>
      </c>
      <c r="H2533" s="57">
        <f>+'INFO ENEL'!M2521</f>
        <v>70.861056750776072</v>
      </c>
      <c r="I2533" s="56">
        <f>+'INFO ENEL'!N2521</f>
        <v>15</v>
      </c>
      <c r="J2533" s="56" t="str">
        <f>+'INFO ENEL'!O2521</f>
        <v>Poste</v>
      </c>
      <c r="K2533" s="56" t="str">
        <f>+'INFO ENEL'!P2521</f>
        <v>Concreto</v>
      </c>
      <c r="L2533" s="56" t="str">
        <f>+'INFO ENEL'!Q2521</f>
        <v>PPC24</v>
      </c>
      <c r="M2533" s="55" t="str">
        <f>+IF(ISERROR(INDEX('Estructuras de Acero y Concreto'!$C$6:$C$577,MATCH(L2533,'Estructuras de Acero y Concreto'!$D$6:$D$577,0)))=FALSE,INDEX('Estructuras de Acero y Concreto'!$C$6:$C$577,MATCH(L2533,'Estructuras de Acero y Concreto'!$D$6:$D$577,0)),IF(ISERROR(INDEX('Estructuras de Madera'!$C$5:$C$122,MATCH(L2533,'Estructuras de Madera'!$D$5:$D$122,0)))=FALSE,INDEX('Estructuras de Madera'!$C$5:$C$122,MATCH(L2533,'Estructuras de Madera'!$D$5:$D$122,0)),INDEX(SICODI!$G$3:$G$2404,MATCH(L2533,SICODI!$G$3:$G$2404,0))))</f>
        <v>PPC24</v>
      </c>
      <c r="N2533" s="121" t="str">
        <f>+IF(ISERROR(VLOOKUP(M2533,'Resumen de precios LLTT'!$C$17:$D$3071,2,FALSE))=FALSE,VLOOKUP(M2533,'Resumen de precios LLTT'!$C$17:$D$3071,2,FALSE),VLOOKUP(M2533,SICODI!$G$3:$J$2404,2,FALSE))</f>
        <v>POSTE DE CONCRETO ARMADO DE 15/400/150/375</v>
      </c>
      <c r="O2533" s="58">
        <f>+IF(ISERROR(VLOOKUP(M2533,'Resumen de precios LLTT'!$C$17:$G$3071,5,FALSE))=FALSE,VLOOKUP(M2533,'Resumen de precios LLTT'!$C$17:$G$3071,5,FALSE),VLOOKUP(M2533,SICODI!$G$3:$J$2404,4,FALSE))</f>
        <v>476.76</v>
      </c>
      <c r="P2533" s="16">
        <f t="shared" si="357"/>
        <v>0.84299999999999997</v>
      </c>
      <c r="Q2533" s="78">
        <f t="shared" si="358"/>
        <v>878.66867999999999</v>
      </c>
      <c r="R2533" s="56">
        <v>0</v>
      </c>
      <c r="S2533" s="16">
        <f t="shared" si="359"/>
        <v>0.13400000000000001</v>
      </c>
      <c r="T2533" s="79">
        <f t="shared" si="360"/>
        <v>9.8118002600000001</v>
      </c>
      <c r="U2533" s="80">
        <f t="shared" si="361"/>
        <v>0.183</v>
      </c>
      <c r="V2533" s="81">
        <f t="shared" si="362"/>
        <v>1.7955594475800001</v>
      </c>
      <c r="W2533" s="79">
        <f t="shared" si="363"/>
        <v>0.60419904645994038</v>
      </c>
      <c r="X2533" s="60">
        <f t="shared" si="364"/>
        <v>0.6</v>
      </c>
      <c r="Y2533" s="56">
        <f>+'INFO ENEL'!R2521</f>
        <v>1</v>
      </c>
      <c r="Z2533" s="59">
        <f t="shared" si="365"/>
        <v>0.6</v>
      </c>
    </row>
    <row r="2534" spans="1:26" ht="15" customHeight="1" x14ac:dyDescent="0.25">
      <c r="A2534" s="55">
        <f>+'INFO ENEL'!A2522</f>
        <v>2517</v>
      </c>
      <c r="B2534" s="121" t="str">
        <f>+INDEX($B$8:$B$15,MATCH(L2534,$L$8:$L$15,0))</f>
        <v>SICODI</v>
      </c>
      <c r="C2534" s="56" t="str">
        <f>+'INFO ENEL'!B2522</f>
        <v>Lima</v>
      </c>
      <c r="D2534" s="56" t="str">
        <f>+'INFO ENEL'!D2522</f>
        <v>PACHANGARA</v>
      </c>
      <c r="E2534" s="56" t="str">
        <f>+'INFO ENEL'!D2522</f>
        <v>PACHANGARA</v>
      </c>
      <c r="F2534" s="50">
        <f>+'INFO ENEL'!E2522</f>
        <v>0</v>
      </c>
      <c r="G2534" s="56" t="str">
        <f>+'INFO ENEL'!L2522</f>
        <v>MT</v>
      </c>
      <c r="H2534" s="57">
        <f>+'INFO ENEL'!M2522</f>
        <v>32.313883353255179</v>
      </c>
      <c r="I2534" s="56">
        <f>+'INFO ENEL'!N2522</f>
        <v>15</v>
      </c>
      <c r="J2534" s="56" t="str">
        <f>+'INFO ENEL'!O2522</f>
        <v>Poste</v>
      </c>
      <c r="K2534" s="56" t="str">
        <f>+'INFO ENEL'!P2522</f>
        <v>Concreto</v>
      </c>
      <c r="L2534" s="56" t="str">
        <f>+'INFO ENEL'!Q2522</f>
        <v>PPC24</v>
      </c>
      <c r="M2534" s="55" t="str">
        <f>+IF(ISERROR(INDEX('Estructuras de Acero y Concreto'!$C$6:$C$577,MATCH(L2534,'Estructuras de Acero y Concreto'!$D$6:$D$577,0)))=FALSE,INDEX('Estructuras de Acero y Concreto'!$C$6:$C$577,MATCH(L2534,'Estructuras de Acero y Concreto'!$D$6:$D$577,0)),IF(ISERROR(INDEX('Estructuras de Madera'!$C$5:$C$122,MATCH(L2534,'Estructuras de Madera'!$D$5:$D$122,0)))=FALSE,INDEX('Estructuras de Madera'!$C$5:$C$122,MATCH(L2534,'Estructuras de Madera'!$D$5:$D$122,0)),INDEX(SICODI!$G$3:$G$2404,MATCH(L2534,SICODI!$G$3:$G$2404,0))))</f>
        <v>PPC24</v>
      </c>
      <c r="N2534" s="121" t="str">
        <f>+IF(ISERROR(VLOOKUP(M2534,'Resumen de precios LLTT'!$C$17:$D$3071,2,FALSE))=FALSE,VLOOKUP(M2534,'Resumen de precios LLTT'!$C$17:$D$3071,2,FALSE),VLOOKUP(M2534,SICODI!$G$3:$J$2404,2,FALSE))</f>
        <v>POSTE DE CONCRETO ARMADO DE 15/400/150/375</v>
      </c>
      <c r="O2534" s="58">
        <f>+IF(ISERROR(VLOOKUP(M2534,'Resumen de precios LLTT'!$C$17:$G$3071,5,FALSE))=FALSE,VLOOKUP(M2534,'Resumen de precios LLTT'!$C$17:$G$3071,5,FALSE),VLOOKUP(M2534,SICODI!$G$3:$J$2404,4,FALSE))</f>
        <v>476.76</v>
      </c>
      <c r="P2534" s="16">
        <f t="shared" si="357"/>
        <v>0.84299999999999997</v>
      </c>
      <c r="Q2534" s="78">
        <f t="shared" si="358"/>
        <v>878.66867999999999</v>
      </c>
      <c r="R2534" s="56">
        <v>0</v>
      </c>
      <c r="S2534" s="16">
        <f t="shared" si="359"/>
        <v>0.13400000000000001</v>
      </c>
      <c r="T2534" s="79">
        <f t="shared" si="360"/>
        <v>9.8118002600000001</v>
      </c>
      <c r="U2534" s="80">
        <f t="shared" si="361"/>
        <v>0.183</v>
      </c>
      <c r="V2534" s="81">
        <f t="shared" si="362"/>
        <v>1.7955594475800001</v>
      </c>
      <c r="W2534" s="79">
        <f t="shared" si="363"/>
        <v>0.60419904645994038</v>
      </c>
      <c r="X2534" s="60">
        <f t="shared" si="364"/>
        <v>0.6</v>
      </c>
      <c r="Y2534" s="56">
        <f>+'INFO ENEL'!R2522</f>
        <v>1</v>
      </c>
      <c r="Z2534" s="59">
        <f t="shared" si="365"/>
        <v>0.6</v>
      </c>
    </row>
    <row r="2535" spans="1:26" ht="15" customHeight="1" x14ac:dyDescent="0.25">
      <c r="A2535" s="55">
        <f>+'INFO ENEL'!A2523</f>
        <v>2518</v>
      </c>
      <c r="B2535" s="121" t="str">
        <f>+INDEX($B$8:$B$15,MATCH(L2535,$L$8:$L$15,0))</f>
        <v>SICODI</v>
      </c>
      <c r="C2535" s="56" t="str">
        <f>+'INFO ENEL'!B2523</f>
        <v>Lima</v>
      </c>
      <c r="D2535" s="56" t="str">
        <f>+'INFO ENEL'!D2523</f>
        <v>PACHANGARA</v>
      </c>
      <c r="E2535" s="56" t="str">
        <f>+'INFO ENEL'!D2523</f>
        <v>PACHANGARA</v>
      </c>
      <c r="F2535" s="50">
        <f>+'INFO ENEL'!E2523</f>
        <v>0</v>
      </c>
      <c r="G2535" s="56" t="str">
        <f>+'INFO ENEL'!L2523</f>
        <v>MT</v>
      </c>
      <c r="H2535" s="57">
        <f>+'INFO ENEL'!M2523</f>
        <v>47.23517938117196</v>
      </c>
      <c r="I2535" s="56">
        <f>+'INFO ENEL'!N2523</f>
        <v>15</v>
      </c>
      <c r="J2535" s="56" t="str">
        <f>+'INFO ENEL'!O2523</f>
        <v>Poste</v>
      </c>
      <c r="K2535" s="56" t="str">
        <f>+'INFO ENEL'!P2523</f>
        <v>Concreto</v>
      </c>
      <c r="L2535" s="56" t="str">
        <f>+'INFO ENEL'!Q2523</f>
        <v>PPC24</v>
      </c>
      <c r="M2535" s="55" t="str">
        <f>+IF(ISERROR(INDEX('Estructuras de Acero y Concreto'!$C$6:$C$577,MATCH(L2535,'Estructuras de Acero y Concreto'!$D$6:$D$577,0)))=FALSE,INDEX('Estructuras de Acero y Concreto'!$C$6:$C$577,MATCH(L2535,'Estructuras de Acero y Concreto'!$D$6:$D$577,0)),IF(ISERROR(INDEX('Estructuras de Madera'!$C$5:$C$122,MATCH(L2535,'Estructuras de Madera'!$D$5:$D$122,0)))=FALSE,INDEX('Estructuras de Madera'!$C$5:$C$122,MATCH(L2535,'Estructuras de Madera'!$D$5:$D$122,0)),INDEX(SICODI!$G$3:$G$2404,MATCH(L2535,SICODI!$G$3:$G$2404,0))))</f>
        <v>PPC24</v>
      </c>
      <c r="N2535" s="121" t="str">
        <f>+IF(ISERROR(VLOOKUP(M2535,'Resumen de precios LLTT'!$C$17:$D$3071,2,FALSE))=FALSE,VLOOKUP(M2535,'Resumen de precios LLTT'!$C$17:$D$3071,2,FALSE),VLOOKUP(M2535,SICODI!$G$3:$J$2404,2,FALSE))</f>
        <v>POSTE DE CONCRETO ARMADO DE 15/400/150/375</v>
      </c>
      <c r="O2535" s="58">
        <f>+IF(ISERROR(VLOOKUP(M2535,'Resumen de precios LLTT'!$C$17:$G$3071,5,FALSE))=FALSE,VLOOKUP(M2535,'Resumen de precios LLTT'!$C$17:$G$3071,5,FALSE),VLOOKUP(M2535,SICODI!$G$3:$J$2404,4,FALSE))</f>
        <v>476.76</v>
      </c>
      <c r="P2535" s="16">
        <f t="shared" si="357"/>
        <v>0.84299999999999997</v>
      </c>
      <c r="Q2535" s="78">
        <f t="shared" si="358"/>
        <v>878.66867999999999</v>
      </c>
      <c r="R2535" s="56">
        <v>0</v>
      </c>
      <c r="S2535" s="16">
        <f t="shared" si="359"/>
        <v>0.13400000000000001</v>
      </c>
      <c r="T2535" s="79">
        <f t="shared" si="360"/>
        <v>9.8118002600000001</v>
      </c>
      <c r="U2535" s="80">
        <f t="shared" si="361"/>
        <v>0.183</v>
      </c>
      <c r="V2535" s="81">
        <f t="shared" si="362"/>
        <v>1.7955594475800001</v>
      </c>
      <c r="W2535" s="79">
        <f t="shared" si="363"/>
        <v>0.60419904645994038</v>
      </c>
      <c r="X2535" s="60">
        <f t="shared" si="364"/>
        <v>0.6</v>
      </c>
      <c r="Y2535" s="56">
        <f>+'INFO ENEL'!R2523</f>
        <v>1</v>
      </c>
      <c r="Z2535" s="59">
        <f t="shared" si="365"/>
        <v>0.6</v>
      </c>
    </row>
    <row r="2536" spans="1:26" ht="15" customHeight="1" x14ac:dyDescent="0.25">
      <c r="A2536" s="55">
        <f>+'INFO ENEL'!A2524</f>
        <v>2519</v>
      </c>
      <c r="B2536" s="121" t="str">
        <f>+INDEX($B$8:$B$15,MATCH(L2536,$L$8:$L$15,0))</f>
        <v>SICODI</v>
      </c>
      <c r="C2536" s="56" t="str">
        <f>+'INFO ENEL'!B2524</f>
        <v>Lima</v>
      </c>
      <c r="D2536" s="56" t="str">
        <f>+'INFO ENEL'!D2524</f>
        <v>PACHANGARA</v>
      </c>
      <c r="E2536" s="56" t="str">
        <f>+'INFO ENEL'!D2524</f>
        <v>PACHANGARA</v>
      </c>
      <c r="F2536" s="50">
        <f>+'INFO ENEL'!E2524</f>
        <v>0</v>
      </c>
      <c r="G2536" s="56" t="str">
        <f>+'INFO ENEL'!L2524</f>
        <v>MT</v>
      </c>
      <c r="H2536" s="57">
        <f>+'INFO ENEL'!M2524</f>
        <v>28.577653875125975</v>
      </c>
      <c r="I2536" s="56">
        <f>+'INFO ENEL'!N2524</f>
        <v>15</v>
      </c>
      <c r="J2536" s="56" t="str">
        <f>+'INFO ENEL'!O2524</f>
        <v>Poste</v>
      </c>
      <c r="K2536" s="56" t="str">
        <f>+'INFO ENEL'!P2524</f>
        <v>Concreto</v>
      </c>
      <c r="L2536" s="56" t="str">
        <f>+'INFO ENEL'!Q2524</f>
        <v>PPC24</v>
      </c>
      <c r="M2536" s="55" t="str">
        <f>+IF(ISERROR(INDEX('Estructuras de Acero y Concreto'!$C$6:$C$577,MATCH(L2536,'Estructuras de Acero y Concreto'!$D$6:$D$577,0)))=FALSE,INDEX('Estructuras de Acero y Concreto'!$C$6:$C$577,MATCH(L2536,'Estructuras de Acero y Concreto'!$D$6:$D$577,0)),IF(ISERROR(INDEX('Estructuras de Madera'!$C$5:$C$122,MATCH(L2536,'Estructuras de Madera'!$D$5:$D$122,0)))=FALSE,INDEX('Estructuras de Madera'!$C$5:$C$122,MATCH(L2536,'Estructuras de Madera'!$D$5:$D$122,0)),INDEX(SICODI!$G$3:$G$2404,MATCH(L2536,SICODI!$G$3:$G$2404,0))))</f>
        <v>PPC24</v>
      </c>
      <c r="N2536" s="121" t="str">
        <f>+IF(ISERROR(VLOOKUP(M2536,'Resumen de precios LLTT'!$C$17:$D$3071,2,FALSE))=FALSE,VLOOKUP(M2536,'Resumen de precios LLTT'!$C$17:$D$3071,2,FALSE),VLOOKUP(M2536,SICODI!$G$3:$J$2404,2,FALSE))</f>
        <v>POSTE DE CONCRETO ARMADO DE 15/400/150/375</v>
      </c>
      <c r="O2536" s="58">
        <f>+IF(ISERROR(VLOOKUP(M2536,'Resumen de precios LLTT'!$C$17:$G$3071,5,FALSE))=FALSE,VLOOKUP(M2536,'Resumen de precios LLTT'!$C$17:$G$3071,5,FALSE),VLOOKUP(M2536,SICODI!$G$3:$J$2404,4,FALSE))</f>
        <v>476.76</v>
      </c>
      <c r="P2536" s="16">
        <f t="shared" si="357"/>
        <v>0.84299999999999997</v>
      </c>
      <c r="Q2536" s="78">
        <f t="shared" si="358"/>
        <v>878.66867999999999</v>
      </c>
      <c r="R2536" s="56">
        <v>0</v>
      </c>
      <c r="S2536" s="16">
        <f t="shared" si="359"/>
        <v>0.13400000000000001</v>
      </c>
      <c r="T2536" s="79">
        <f t="shared" si="360"/>
        <v>9.8118002600000001</v>
      </c>
      <c r="U2536" s="80">
        <f t="shared" si="361"/>
        <v>0.183</v>
      </c>
      <c r="V2536" s="81">
        <f t="shared" si="362"/>
        <v>1.7955594475800001</v>
      </c>
      <c r="W2536" s="79">
        <f t="shared" si="363"/>
        <v>0.60419904645994038</v>
      </c>
      <c r="X2536" s="60">
        <f t="shared" si="364"/>
        <v>0.6</v>
      </c>
      <c r="Y2536" s="56">
        <f>+'INFO ENEL'!R2524</f>
        <v>1</v>
      </c>
      <c r="Z2536" s="59">
        <f t="shared" si="365"/>
        <v>0.6</v>
      </c>
    </row>
    <row r="2537" spans="1:26" ht="15" customHeight="1" x14ac:dyDescent="0.25">
      <c r="A2537" s="55">
        <f>+'INFO ENEL'!A2525</f>
        <v>2520</v>
      </c>
      <c r="B2537" s="121" t="str">
        <f>+INDEX($B$8:$B$15,MATCH(L2537,$L$8:$L$15,0))</f>
        <v>SICODI</v>
      </c>
      <c r="C2537" s="56" t="str">
        <f>+'INFO ENEL'!B2525</f>
        <v>Lima</v>
      </c>
      <c r="D2537" s="56" t="str">
        <f>+'INFO ENEL'!D2525</f>
        <v>PACHANGARA</v>
      </c>
      <c r="E2537" s="56" t="str">
        <f>+'INFO ENEL'!D2525</f>
        <v>PACHANGARA</v>
      </c>
      <c r="F2537" s="50">
        <f>+'INFO ENEL'!E2525</f>
        <v>0</v>
      </c>
      <c r="G2537" s="56" t="str">
        <f>+'INFO ENEL'!L2525</f>
        <v>MT</v>
      </c>
      <c r="H2537" s="57">
        <f>+'INFO ENEL'!M2525</f>
        <v>42.272019484552644</v>
      </c>
      <c r="I2537" s="56">
        <f>+'INFO ENEL'!N2525</f>
        <v>13</v>
      </c>
      <c r="J2537" s="56" t="str">
        <f>+'INFO ENEL'!O2525</f>
        <v>Poste</v>
      </c>
      <c r="K2537" s="56" t="str">
        <f>+'INFO ENEL'!P2525</f>
        <v>Concreto</v>
      </c>
      <c r="L2537" s="56" t="str">
        <f>+'INFO ENEL'!Q2525</f>
        <v>PPC20</v>
      </c>
      <c r="M2537" s="55" t="str">
        <f>+IF(ISERROR(INDEX('Estructuras de Acero y Concreto'!$C$6:$C$577,MATCH(L2537,'Estructuras de Acero y Concreto'!$D$6:$D$577,0)))=FALSE,INDEX('Estructuras de Acero y Concreto'!$C$6:$C$577,MATCH(L2537,'Estructuras de Acero y Concreto'!$D$6:$D$577,0)),IF(ISERROR(INDEX('Estructuras de Madera'!$C$5:$C$122,MATCH(L2537,'Estructuras de Madera'!$D$5:$D$122,0)))=FALSE,INDEX('Estructuras de Madera'!$C$5:$C$122,MATCH(L2537,'Estructuras de Madera'!$D$5:$D$122,0)),INDEX(SICODI!$G$3:$G$2404,MATCH(L2537,SICODI!$G$3:$G$2404,0))))</f>
        <v>PPC20</v>
      </c>
      <c r="N2537" s="121" t="str">
        <f>+IF(ISERROR(VLOOKUP(M2537,'Resumen de precios LLTT'!$C$17:$D$3071,2,FALSE))=FALSE,VLOOKUP(M2537,'Resumen de precios LLTT'!$C$17:$D$3071,2,FALSE),VLOOKUP(M2537,SICODI!$G$3:$J$2404,2,FALSE))</f>
        <v>POSTE DE CONCRETO ARMADO DE 13/400/150/345</v>
      </c>
      <c r="O2537" s="58">
        <f>+IF(ISERROR(VLOOKUP(M2537,'Resumen de precios LLTT'!$C$17:$G$3071,5,FALSE))=FALSE,VLOOKUP(M2537,'Resumen de precios LLTT'!$C$17:$G$3071,5,FALSE),VLOOKUP(M2537,SICODI!$G$3:$J$2404,4,FALSE))</f>
        <v>364.69</v>
      </c>
      <c r="P2537" s="16">
        <f t="shared" si="357"/>
        <v>0.84299999999999997</v>
      </c>
      <c r="Q2537" s="78">
        <f t="shared" si="358"/>
        <v>672.12366999999995</v>
      </c>
      <c r="R2537" s="56">
        <v>0</v>
      </c>
      <c r="S2537" s="16">
        <f t="shared" si="359"/>
        <v>0.13400000000000001</v>
      </c>
      <c r="T2537" s="79">
        <f t="shared" si="360"/>
        <v>7.5053809816666659</v>
      </c>
      <c r="U2537" s="80">
        <f t="shared" si="361"/>
        <v>0.183</v>
      </c>
      <c r="V2537" s="81">
        <f t="shared" si="362"/>
        <v>1.3734847196449997</v>
      </c>
      <c r="W2537" s="79">
        <f t="shared" si="363"/>
        <v>0.46217247724950827</v>
      </c>
      <c r="X2537" s="60">
        <f t="shared" si="364"/>
        <v>0.5</v>
      </c>
      <c r="Y2537" s="56">
        <f>+'INFO ENEL'!R2525</f>
        <v>1</v>
      </c>
      <c r="Z2537" s="59">
        <f t="shared" si="365"/>
        <v>0.5</v>
      </c>
    </row>
    <row r="2538" spans="1:26" ht="15" customHeight="1" x14ac:dyDescent="0.25">
      <c r="A2538" s="55">
        <f>+'INFO ENEL'!A2526</f>
        <v>2521</v>
      </c>
      <c r="B2538" s="121" t="str">
        <f>+INDEX($B$8:$B$15,MATCH(L2538,$L$8:$L$15,0))</f>
        <v>SICODI</v>
      </c>
      <c r="C2538" s="56" t="str">
        <f>+'INFO ENEL'!B2526</f>
        <v>Lima</v>
      </c>
      <c r="D2538" s="56" t="str">
        <f>+'INFO ENEL'!D2526</f>
        <v>PACHANGARA</v>
      </c>
      <c r="E2538" s="56" t="str">
        <f>+'INFO ENEL'!D2526</f>
        <v>PACHANGARA</v>
      </c>
      <c r="F2538" s="50">
        <f>+'INFO ENEL'!E2526</f>
        <v>0</v>
      </c>
      <c r="G2538" s="56" t="str">
        <f>+'INFO ENEL'!L2526</f>
        <v>MT</v>
      </c>
      <c r="H2538" s="57">
        <f>+'INFO ENEL'!M2526</f>
        <v>57.171702620918943</v>
      </c>
      <c r="I2538" s="56">
        <f>+'INFO ENEL'!N2526</f>
        <v>13</v>
      </c>
      <c r="J2538" s="56" t="str">
        <f>+'INFO ENEL'!O2526</f>
        <v>Poste</v>
      </c>
      <c r="K2538" s="56" t="str">
        <f>+'INFO ENEL'!P2526</f>
        <v>Concreto</v>
      </c>
      <c r="L2538" s="56" t="str">
        <f>+'INFO ENEL'!Q2526</f>
        <v>PPC20</v>
      </c>
      <c r="M2538" s="55" t="str">
        <f>+IF(ISERROR(INDEX('Estructuras de Acero y Concreto'!$C$6:$C$577,MATCH(L2538,'Estructuras de Acero y Concreto'!$D$6:$D$577,0)))=FALSE,INDEX('Estructuras de Acero y Concreto'!$C$6:$C$577,MATCH(L2538,'Estructuras de Acero y Concreto'!$D$6:$D$577,0)),IF(ISERROR(INDEX('Estructuras de Madera'!$C$5:$C$122,MATCH(L2538,'Estructuras de Madera'!$D$5:$D$122,0)))=FALSE,INDEX('Estructuras de Madera'!$C$5:$C$122,MATCH(L2538,'Estructuras de Madera'!$D$5:$D$122,0)),INDEX(SICODI!$G$3:$G$2404,MATCH(L2538,SICODI!$G$3:$G$2404,0))))</f>
        <v>PPC20</v>
      </c>
      <c r="N2538" s="121" t="str">
        <f>+IF(ISERROR(VLOOKUP(M2538,'Resumen de precios LLTT'!$C$17:$D$3071,2,FALSE))=FALSE,VLOOKUP(M2538,'Resumen de precios LLTT'!$C$17:$D$3071,2,FALSE),VLOOKUP(M2538,SICODI!$G$3:$J$2404,2,FALSE))</f>
        <v>POSTE DE CONCRETO ARMADO DE 13/400/150/345</v>
      </c>
      <c r="O2538" s="58">
        <f>+IF(ISERROR(VLOOKUP(M2538,'Resumen de precios LLTT'!$C$17:$G$3071,5,FALSE))=FALSE,VLOOKUP(M2538,'Resumen de precios LLTT'!$C$17:$G$3071,5,FALSE),VLOOKUP(M2538,SICODI!$G$3:$J$2404,4,FALSE))</f>
        <v>364.69</v>
      </c>
      <c r="P2538" s="16">
        <f t="shared" si="357"/>
        <v>0.84299999999999997</v>
      </c>
      <c r="Q2538" s="78">
        <f t="shared" si="358"/>
        <v>672.12366999999995</v>
      </c>
      <c r="R2538" s="56">
        <v>0</v>
      </c>
      <c r="S2538" s="16">
        <f t="shared" si="359"/>
        <v>0.13400000000000001</v>
      </c>
      <c r="T2538" s="79">
        <f t="shared" si="360"/>
        <v>7.5053809816666659</v>
      </c>
      <c r="U2538" s="80">
        <f t="shared" si="361"/>
        <v>0.183</v>
      </c>
      <c r="V2538" s="81">
        <f t="shared" si="362"/>
        <v>1.3734847196449997</v>
      </c>
      <c r="W2538" s="79">
        <f t="shared" si="363"/>
        <v>0.46217247724950827</v>
      </c>
      <c r="X2538" s="60">
        <f t="shared" si="364"/>
        <v>0.5</v>
      </c>
      <c r="Y2538" s="56">
        <f>+'INFO ENEL'!R2526</f>
        <v>1</v>
      </c>
      <c r="Z2538" s="59">
        <f t="shared" si="365"/>
        <v>0.5</v>
      </c>
    </row>
    <row r="2539" spans="1:26" ht="15" customHeight="1" x14ac:dyDescent="0.25">
      <c r="A2539" s="55">
        <f>+'INFO ENEL'!A2527</f>
        <v>2522</v>
      </c>
      <c r="B2539" s="121" t="str">
        <f>+INDEX($B$8:$B$15,MATCH(L2539,$L$8:$L$15,0))</f>
        <v>SICODI</v>
      </c>
      <c r="C2539" s="56" t="str">
        <f>+'INFO ENEL'!B2527</f>
        <v>Lima</v>
      </c>
      <c r="D2539" s="56" t="str">
        <f>+'INFO ENEL'!D2527</f>
        <v>PACHANGARA</v>
      </c>
      <c r="E2539" s="56" t="str">
        <f>+'INFO ENEL'!D2527</f>
        <v>PACHANGARA</v>
      </c>
      <c r="F2539" s="50">
        <f>+'INFO ENEL'!E2527</f>
        <v>0</v>
      </c>
      <c r="G2539" s="56" t="str">
        <f>+'INFO ENEL'!L2527</f>
        <v>MT</v>
      </c>
      <c r="H2539" s="57">
        <f>+'INFO ENEL'!M2527</f>
        <v>75.320640619723633</v>
      </c>
      <c r="I2539" s="56">
        <f>+'INFO ENEL'!N2527</f>
        <v>13</v>
      </c>
      <c r="J2539" s="56" t="str">
        <f>+'INFO ENEL'!O2527</f>
        <v>Poste</v>
      </c>
      <c r="K2539" s="56" t="str">
        <f>+'INFO ENEL'!P2527</f>
        <v>Concreto</v>
      </c>
      <c r="L2539" s="56" t="str">
        <f>+'INFO ENEL'!Q2527</f>
        <v>PPC20</v>
      </c>
      <c r="M2539" s="55" t="str">
        <f>+IF(ISERROR(INDEX('Estructuras de Acero y Concreto'!$C$6:$C$577,MATCH(L2539,'Estructuras de Acero y Concreto'!$D$6:$D$577,0)))=FALSE,INDEX('Estructuras de Acero y Concreto'!$C$6:$C$577,MATCH(L2539,'Estructuras de Acero y Concreto'!$D$6:$D$577,0)),IF(ISERROR(INDEX('Estructuras de Madera'!$C$5:$C$122,MATCH(L2539,'Estructuras de Madera'!$D$5:$D$122,0)))=FALSE,INDEX('Estructuras de Madera'!$C$5:$C$122,MATCH(L2539,'Estructuras de Madera'!$D$5:$D$122,0)),INDEX(SICODI!$G$3:$G$2404,MATCH(L2539,SICODI!$G$3:$G$2404,0))))</f>
        <v>PPC20</v>
      </c>
      <c r="N2539" s="121" t="str">
        <f>+IF(ISERROR(VLOOKUP(M2539,'Resumen de precios LLTT'!$C$17:$D$3071,2,FALSE))=FALSE,VLOOKUP(M2539,'Resumen de precios LLTT'!$C$17:$D$3071,2,FALSE),VLOOKUP(M2539,SICODI!$G$3:$J$2404,2,FALSE))</f>
        <v>POSTE DE CONCRETO ARMADO DE 13/400/150/345</v>
      </c>
      <c r="O2539" s="58">
        <f>+IF(ISERROR(VLOOKUP(M2539,'Resumen de precios LLTT'!$C$17:$G$3071,5,FALSE))=FALSE,VLOOKUP(M2539,'Resumen de precios LLTT'!$C$17:$G$3071,5,FALSE),VLOOKUP(M2539,SICODI!$G$3:$J$2404,4,FALSE))</f>
        <v>364.69</v>
      </c>
      <c r="P2539" s="16">
        <f t="shared" si="357"/>
        <v>0.84299999999999997</v>
      </c>
      <c r="Q2539" s="78">
        <f t="shared" si="358"/>
        <v>672.12366999999995</v>
      </c>
      <c r="R2539" s="56">
        <v>0</v>
      </c>
      <c r="S2539" s="16">
        <f t="shared" si="359"/>
        <v>0.13400000000000001</v>
      </c>
      <c r="T2539" s="79">
        <f t="shared" si="360"/>
        <v>7.5053809816666659</v>
      </c>
      <c r="U2539" s="80">
        <f t="shared" si="361"/>
        <v>0.183</v>
      </c>
      <c r="V2539" s="81">
        <f t="shared" si="362"/>
        <v>1.3734847196449997</v>
      </c>
      <c r="W2539" s="79">
        <f t="shared" si="363"/>
        <v>0.46217247724950827</v>
      </c>
      <c r="X2539" s="60">
        <f t="shared" si="364"/>
        <v>0.5</v>
      </c>
      <c r="Y2539" s="56">
        <f>+'INFO ENEL'!R2527</f>
        <v>1</v>
      </c>
      <c r="Z2539" s="59">
        <f t="shared" si="365"/>
        <v>0.5</v>
      </c>
    </row>
    <row r="2540" spans="1:26" ht="15" customHeight="1" x14ac:dyDescent="0.25">
      <c r="A2540" s="55">
        <f>+'INFO ENEL'!A2528</f>
        <v>2523</v>
      </c>
      <c r="B2540" s="121" t="str">
        <f>+INDEX($B$8:$B$15,MATCH(L2540,$L$8:$L$15,0))</f>
        <v>SICODI</v>
      </c>
      <c r="C2540" s="56" t="str">
        <f>+'INFO ENEL'!B2528</f>
        <v>Lima</v>
      </c>
      <c r="D2540" s="56" t="str">
        <f>+'INFO ENEL'!D2528</f>
        <v>PACHANGARA</v>
      </c>
      <c r="E2540" s="56" t="str">
        <f>+'INFO ENEL'!D2528</f>
        <v>PACHANGARA</v>
      </c>
      <c r="F2540" s="50">
        <f>+'INFO ENEL'!E2528</f>
        <v>0</v>
      </c>
      <c r="G2540" s="56" t="str">
        <f>+'INFO ENEL'!L2528</f>
        <v>MT</v>
      </c>
      <c r="H2540" s="57">
        <f>+'INFO ENEL'!M2528</f>
        <v>48.168072857230968</v>
      </c>
      <c r="I2540" s="56">
        <f>+'INFO ENEL'!N2528</f>
        <v>13</v>
      </c>
      <c r="J2540" s="56" t="str">
        <f>+'INFO ENEL'!O2528</f>
        <v>Poste</v>
      </c>
      <c r="K2540" s="56" t="str">
        <f>+'INFO ENEL'!P2528</f>
        <v>Concreto</v>
      </c>
      <c r="L2540" s="56" t="str">
        <f>+'INFO ENEL'!Q2528</f>
        <v>PPC20</v>
      </c>
      <c r="M2540" s="55" t="str">
        <f>+IF(ISERROR(INDEX('Estructuras de Acero y Concreto'!$C$6:$C$577,MATCH(L2540,'Estructuras de Acero y Concreto'!$D$6:$D$577,0)))=FALSE,INDEX('Estructuras de Acero y Concreto'!$C$6:$C$577,MATCH(L2540,'Estructuras de Acero y Concreto'!$D$6:$D$577,0)),IF(ISERROR(INDEX('Estructuras de Madera'!$C$5:$C$122,MATCH(L2540,'Estructuras de Madera'!$D$5:$D$122,0)))=FALSE,INDEX('Estructuras de Madera'!$C$5:$C$122,MATCH(L2540,'Estructuras de Madera'!$D$5:$D$122,0)),INDEX(SICODI!$G$3:$G$2404,MATCH(L2540,SICODI!$G$3:$G$2404,0))))</f>
        <v>PPC20</v>
      </c>
      <c r="N2540" s="121" t="str">
        <f>+IF(ISERROR(VLOOKUP(M2540,'Resumen de precios LLTT'!$C$17:$D$3071,2,FALSE))=FALSE,VLOOKUP(M2540,'Resumen de precios LLTT'!$C$17:$D$3071,2,FALSE),VLOOKUP(M2540,SICODI!$G$3:$J$2404,2,FALSE))</f>
        <v>POSTE DE CONCRETO ARMADO DE 13/400/150/345</v>
      </c>
      <c r="O2540" s="58">
        <f>+IF(ISERROR(VLOOKUP(M2540,'Resumen de precios LLTT'!$C$17:$G$3071,5,FALSE))=FALSE,VLOOKUP(M2540,'Resumen de precios LLTT'!$C$17:$G$3071,5,FALSE),VLOOKUP(M2540,SICODI!$G$3:$J$2404,4,FALSE))</f>
        <v>364.69</v>
      </c>
      <c r="P2540" s="16">
        <f t="shared" si="357"/>
        <v>0.84299999999999997</v>
      </c>
      <c r="Q2540" s="78">
        <f t="shared" si="358"/>
        <v>672.12366999999995</v>
      </c>
      <c r="R2540" s="56">
        <v>0</v>
      </c>
      <c r="S2540" s="16">
        <f t="shared" si="359"/>
        <v>0.13400000000000001</v>
      </c>
      <c r="T2540" s="79">
        <f t="shared" si="360"/>
        <v>7.5053809816666659</v>
      </c>
      <c r="U2540" s="80">
        <f t="shared" si="361"/>
        <v>0.183</v>
      </c>
      <c r="V2540" s="81">
        <f t="shared" si="362"/>
        <v>1.3734847196449997</v>
      </c>
      <c r="W2540" s="79">
        <f t="shared" si="363"/>
        <v>0.46217247724950827</v>
      </c>
      <c r="X2540" s="60">
        <f t="shared" si="364"/>
        <v>0.5</v>
      </c>
      <c r="Y2540" s="56">
        <f>+'INFO ENEL'!R2528</f>
        <v>1</v>
      </c>
      <c r="Z2540" s="59">
        <f t="shared" si="365"/>
        <v>0.5</v>
      </c>
    </row>
    <row r="2541" spans="1:26" ht="15" customHeight="1" x14ac:dyDescent="0.25">
      <c r="A2541" s="55">
        <f>+'INFO ENEL'!A2529</f>
        <v>2524</v>
      </c>
      <c r="B2541" s="121" t="str">
        <f>+INDEX($B$8:$B$15,MATCH(L2541,$L$8:$L$15,0))</f>
        <v>SICODI</v>
      </c>
      <c r="C2541" s="56" t="str">
        <f>+'INFO ENEL'!B2529</f>
        <v>Lima</v>
      </c>
      <c r="D2541" s="56" t="str">
        <f>+'INFO ENEL'!D2529</f>
        <v>PACHANGARA</v>
      </c>
      <c r="E2541" s="56" t="str">
        <f>+'INFO ENEL'!D2529</f>
        <v>PACHANGARA</v>
      </c>
      <c r="F2541" s="50">
        <f>+'INFO ENEL'!E2529</f>
        <v>0</v>
      </c>
      <c r="G2541" s="56" t="str">
        <f>+'INFO ENEL'!L2529</f>
        <v>MT</v>
      </c>
      <c r="H2541" s="57">
        <f>+'INFO ENEL'!M2529</f>
        <v>91.257668179442305</v>
      </c>
      <c r="I2541" s="56">
        <f>+'INFO ENEL'!N2529</f>
        <v>13</v>
      </c>
      <c r="J2541" s="56" t="str">
        <f>+'INFO ENEL'!O2529</f>
        <v>Poste</v>
      </c>
      <c r="K2541" s="56" t="str">
        <f>+'INFO ENEL'!P2529</f>
        <v>Concreto</v>
      </c>
      <c r="L2541" s="56" t="str">
        <f>+'INFO ENEL'!Q2529</f>
        <v>PPC20</v>
      </c>
      <c r="M2541" s="55" t="str">
        <f>+IF(ISERROR(INDEX('Estructuras de Acero y Concreto'!$C$6:$C$577,MATCH(L2541,'Estructuras de Acero y Concreto'!$D$6:$D$577,0)))=FALSE,INDEX('Estructuras de Acero y Concreto'!$C$6:$C$577,MATCH(L2541,'Estructuras de Acero y Concreto'!$D$6:$D$577,0)),IF(ISERROR(INDEX('Estructuras de Madera'!$C$5:$C$122,MATCH(L2541,'Estructuras de Madera'!$D$5:$D$122,0)))=FALSE,INDEX('Estructuras de Madera'!$C$5:$C$122,MATCH(L2541,'Estructuras de Madera'!$D$5:$D$122,0)),INDEX(SICODI!$G$3:$G$2404,MATCH(L2541,SICODI!$G$3:$G$2404,0))))</f>
        <v>PPC20</v>
      </c>
      <c r="N2541" s="121" t="str">
        <f>+IF(ISERROR(VLOOKUP(M2541,'Resumen de precios LLTT'!$C$17:$D$3071,2,FALSE))=FALSE,VLOOKUP(M2541,'Resumen de precios LLTT'!$C$17:$D$3071,2,FALSE),VLOOKUP(M2541,SICODI!$G$3:$J$2404,2,FALSE))</f>
        <v>POSTE DE CONCRETO ARMADO DE 13/400/150/345</v>
      </c>
      <c r="O2541" s="58">
        <f>+IF(ISERROR(VLOOKUP(M2541,'Resumen de precios LLTT'!$C$17:$G$3071,5,FALSE))=FALSE,VLOOKUP(M2541,'Resumen de precios LLTT'!$C$17:$G$3071,5,FALSE),VLOOKUP(M2541,SICODI!$G$3:$J$2404,4,FALSE))</f>
        <v>364.69</v>
      </c>
      <c r="P2541" s="16">
        <f t="shared" si="357"/>
        <v>0.84299999999999997</v>
      </c>
      <c r="Q2541" s="78">
        <f t="shared" si="358"/>
        <v>672.12366999999995</v>
      </c>
      <c r="R2541" s="56">
        <v>0</v>
      </c>
      <c r="S2541" s="16">
        <f t="shared" si="359"/>
        <v>0.13400000000000001</v>
      </c>
      <c r="T2541" s="79">
        <f t="shared" si="360"/>
        <v>7.5053809816666659</v>
      </c>
      <c r="U2541" s="80">
        <f t="shared" si="361"/>
        <v>0.183</v>
      </c>
      <c r="V2541" s="81">
        <f t="shared" si="362"/>
        <v>1.3734847196449997</v>
      </c>
      <c r="W2541" s="79">
        <f t="shared" si="363"/>
        <v>0.46217247724950827</v>
      </c>
      <c r="X2541" s="60">
        <f t="shared" si="364"/>
        <v>0.5</v>
      </c>
      <c r="Y2541" s="56">
        <f>+'INFO ENEL'!R2529</f>
        <v>1</v>
      </c>
      <c r="Z2541" s="59">
        <f t="shared" si="365"/>
        <v>0.5</v>
      </c>
    </row>
    <row r="2542" spans="1:26" ht="15" customHeight="1" x14ac:dyDescent="0.25">
      <c r="A2542" s="55">
        <f>+'INFO ENEL'!A2530</f>
        <v>2525</v>
      </c>
      <c r="B2542" s="121" t="str">
        <f>+INDEX($B$8:$B$15,MATCH(L2542,$L$8:$L$15,0))</f>
        <v>SICODI</v>
      </c>
      <c r="C2542" s="56" t="str">
        <f>+'INFO ENEL'!B2530</f>
        <v>Lima</v>
      </c>
      <c r="D2542" s="56" t="str">
        <f>+'INFO ENEL'!D2530</f>
        <v>PACHANGARA</v>
      </c>
      <c r="E2542" s="56" t="str">
        <f>+'INFO ENEL'!D2530</f>
        <v>PACHANGARA</v>
      </c>
      <c r="F2542" s="50">
        <f>+'INFO ENEL'!E2530</f>
        <v>0</v>
      </c>
      <c r="G2542" s="56" t="str">
        <f>+'INFO ENEL'!L2530</f>
        <v>MT</v>
      </c>
      <c r="H2542" s="57">
        <f>+'INFO ENEL'!M2530</f>
        <v>9.742071403459736</v>
      </c>
      <c r="I2542" s="56">
        <f>+'INFO ENEL'!N2530</f>
        <v>13</v>
      </c>
      <c r="J2542" s="56" t="str">
        <f>+'INFO ENEL'!O2530</f>
        <v>Poste</v>
      </c>
      <c r="K2542" s="56" t="str">
        <f>+'INFO ENEL'!P2530</f>
        <v>Concreto</v>
      </c>
      <c r="L2542" s="56" t="str">
        <f>+'INFO ENEL'!Q2530</f>
        <v>PPC20</v>
      </c>
      <c r="M2542" s="55" t="str">
        <f>+IF(ISERROR(INDEX('Estructuras de Acero y Concreto'!$C$6:$C$577,MATCH(L2542,'Estructuras de Acero y Concreto'!$D$6:$D$577,0)))=FALSE,INDEX('Estructuras de Acero y Concreto'!$C$6:$C$577,MATCH(L2542,'Estructuras de Acero y Concreto'!$D$6:$D$577,0)),IF(ISERROR(INDEX('Estructuras de Madera'!$C$5:$C$122,MATCH(L2542,'Estructuras de Madera'!$D$5:$D$122,0)))=FALSE,INDEX('Estructuras de Madera'!$C$5:$C$122,MATCH(L2542,'Estructuras de Madera'!$D$5:$D$122,0)),INDEX(SICODI!$G$3:$G$2404,MATCH(L2542,SICODI!$G$3:$G$2404,0))))</f>
        <v>PPC20</v>
      </c>
      <c r="N2542" s="121" t="str">
        <f>+IF(ISERROR(VLOOKUP(M2542,'Resumen de precios LLTT'!$C$17:$D$3071,2,FALSE))=FALSE,VLOOKUP(M2542,'Resumen de precios LLTT'!$C$17:$D$3071,2,FALSE),VLOOKUP(M2542,SICODI!$G$3:$J$2404,2,FALSE))</f>
        <v>POSTE DE CONCRETO ARMADO DE 13/400/150/345</v>
      </c>
      <c r="O2542" s="58">
        <f>+IF(ISERROR(VLOOKUP(M2542,'Resumen de precios LLTT'!$C$17:$G$3071,5,FALSE))=FALSE,VLOOKUP(M2542,'Resumen de precios LLTT'!$C$17:$G$3071,5,FALSE),VLOOKUP(M2542,SICODI!$G$3:$J$2404,4,FALSE))</f>
        <v>364.69</v>
      </c>
      <c r="P2542" s="16">
        <f t="shared" si="357"/>
        <v>0.84299999999999997</v>
      </c>
      <c r="Q2542" s="78">
        <f t="shared" si="358"/>
        <v>672.12366999999995</v>
      </c>
      <c r="R2542" s="56">
        <v>0</v>
      </c>
      <c r="S2542" s="16">
        <f t="shared" si="359"/>
        <v>0.13400000000000001</v>
      </c>
      <c r="T2542" s="79">
        <f t="shared" si="360"/>
        <v>7.5053809816666659</v>
      </c>
      <c r="U2542" s="80">
        <f t="shared" si="361"/>
        <v>0.183</v>
      </c>
      <c r="V2542" s="81">
        <f t="shared" si="362"/>
        <v>1.3734847196449997</v>
      </c>
      <c r="W2542" s="79">
        <f t="shared" si="363"/>
        <v>0.46217247724950827</v>
      </c>
      <c r="X2542" s="60">
        <f t="shared" si="364"/>
        <v>0.5</v>
      </c>
      <c r="Y2542" s="56">
        <f>+'INFO ENEL'!R2530</f>
        <v>1</v>
      </c>
      <c r="Z2542" s="59">
        <f t="shared" si="365"/>
        <v>0.5</v>
      </c>
    </row>
    <row r="2543" spans="1:26" ht="15" customHeight="1" x14ac:dyDescent="0.25">
      <c r="A2543" s="55">
        <f>+'INFO ENEL'!A2531</f>
        <v>2526</v>
      </c>
      <c r="B2543" s="121" t="str">
        <f>+INDEX($B$8:$B$15,MATCH(L2543,$L$8:$L$15,0))</f>
        <v>SICODI</v>
      </c>
      <c r="C2543" s="56" t="str">
        <f>+'INFO ENEL'!B2531</f>
        <v>Lima</v>
      </c>
      <c r="D2543" s="56" t="str">
        <f>+'INFO ENEL'!D2531</f>
        <v>PACHANGARA</v>
      </c>
      <c r="E2543" s="56" t="str">
        <f>+'INFO ENEL'!D2531</f>
        <v>PACHANGARA</v>
      </c>
      <c r="F2543" s="50">
        <f>+'INFO ENEL'!E2531</f>
        <v>0</v>
      </c>
      <c r="G2543" s="56" t="str">
        <f>+'INFO ENEL'!L2531</f>
        <v>MT</v>
      </c>
      <c r="H2543" s="57">
        <f>+'INFO ENEL'!M2531</f>
        <v>40.717352127471422</v>
      </c>
      <c r="I2543" s="56">
        <f>+'INFO ENEL'!N2531</f>
        <v>13</v>
      </c>
      <c r="J2543" s="56" t="str">
        <f>+'INFO ENEL'!O2531</f>
        <v>Poste</v>
      </c>
      <c r="K2543" s="56" t="str">
        <f>+'INFO ENEL'!P2531</f>
        <v>Concreto</v>
      </c>
      <c r="L2543" s="56" t="str">
        <f>+'INFO ENEL'!Q2531</f>
        <v>PPC20</v>
      </c>
      <c r="M2543" s="55" t="str">
        <f>+IF(ISERROR(INDEX('Estructuras de Acero y Concreto'!$C$6:$C$577,MATCH(L2543,'Estructuras de Acero y Concreto'!$D$6:$D$577,0)))=FALSE,INDEX('Estructuras de Acero y Concreto'!$C$6:$C$577,MATCH(L2543,'Estructuras de Acero y Concreto'!$D$6:$D$577,0)),IF(ISERROR(INDEX('Estructuras de Madera'!$C$5:$C$122,MATCH(L2543,'Estructuras de Madera'!$D$5:$D$122,0)))=FALSE,INDEX('Estructuras de Madera'!$C$5:$C$122,MATCH(L2543,'Estructuras de Madera'!$D$5:$D$122,0)),INDEX(SICODI!$G$3:$G$2404,MATCH(L2543,SICODI!$G$3:$G$2404,0))))</f>
        <v>PPC20</v>
      </c>
      <c r="N2543" s="121" t="str">
        <f>+IF(ISERROR(VLOOKUP(M2543,'Resumen de precios LLTT'!$C$17:$D$3071,2,FALSE))=FALSE,VLOOKUP(M2543,'Resumen de precios LLTT'!$C$17:$D$3071,2,FALSE),VLOOKUP(M2543,SICODI!$G$3:$J$2404,2,FALSE))</f>
        <v>POSTE DE CONCRETO ARMADO DE 13/400/150/345</v>
      </c>
      <c r="O2543" s="58">
        <f>+IF(ISERROR(VLOOKUP(M2543,'Resumen de precios LLTT'!$C$17:$G$3071,5,FALSE))=FALSE,VLOOKUP(M2543,'Resumen de precios LLTT'!$C$17:$G$3071,5,FALSE),VLOOKUP(M2543,SICODI!$G$3:$J$2404,4,FALSE))</f>
        <v>364.69</v>
      </c>
      <c r="P2543" s="16">
        <f t="shared" si="357"/>
        <v>0.84299999999999997</v>
      </c>
      <c r="Q2543" s="78">
        <f t="shared" si="358"/>
        <v>672.12366999999995</v>
      </c>
      <c r="R2543" s="56">
        <v>0</v>
      </c>
      <c r="S2543" s="16">
        <f t="shared" si="359"/>
        <v>0.13400000000000001</v>
      </c>
      <c r="T2543" s="79">
        <f t="shared" si="360"/>
        <v>7.5053809816666659</v>
      </c>
      <c r="U2543" s="80">
        <f t="shared" si="361"/>
        <v>0.183</v>
      </c>
      <c r="V2543" s="81">
        <f t="shared" si="362"/>
        <v>1.3734847196449997</v>
      </c>
      <c r="W2543" s="79">
        <f t="shared" si="363"/>
        <v>0.46217247724950827</v>
      </c>
      <c r="X2543" s="60">
        <f t="shared" si="364"/>
        <v>0.5</v>
      </c>
      <c r="Y2543" s="56">
        <f>+'INFO ENEL'!R2531</f>
        <v>1</v>
      </c>
      <c r="Z2543" s="59">
        <f t="shared" si="365"/>
        <v>0.5</v>
      </c>
    </row>
    <row r="2544" spans="1:26" ht="15" customHeight="1" x14ac:dyDescent="0.25">
      <c r="A2544" s="55">
        <f>+'INFO ENEL'!A2532</f>
        <v>2527</v>
      </c>
      <c r="B2544" s="121" t="str">
        <f>+INDEX($B$8:$B$15,MATCH(L2544,$L$8:$L$15,0))</f>
        <v>SICODI</v>
      </c>
      <c r="C2544" s="56" t="str">
        <f>+'INFO ENEL'!B2532</f>
        <v>Lima</v>
      </c>
      <c r="D2544" s="56" t="str">
        <f>+'INFO ENEL'!D2532</f>
        <v>PACHANGARA</v>
      </c>
      <c r="E2544" s="56" t="str">
        <f>+'INFO ENEL'!D2532</f>
        <v>PACHANGARA</v>
      </c>
      <c r="F2544" s="50">
        <f>+'INFO ENEL'!E2532</f>
        <v>0</v>
      </c>
      <c r="G2544" s="56" t="str">
        <f>+'INFO ENEL'!L2532</f>
        <v>MT</v>
      </c>
      <c r="H2544" s="57">
        <f>+'INFO ENEL'!M2532</f>
        <v>53.208197869749206</v>
      </c>
      <c r="I2544" s="56">
        <f>+'INFO ENEL'!N2532</f>
        <v>13</v>
      </c>
      <c r="J2544" s="56" t="str">
        <f>+'INFO ENEL'!O2532</f>
        <v>Poste</v>
      </c>
      <c r="K2544" s="56" t="str">
        <f>+'INFO ENEL'!P2532</f>
        <v>Concreto</v>
      </c>
      <c r="L2544" s="56" t="str">
        <f>+'INFO ENEL'!Q2532</f>
        <v>PPC20</v>
      </c>
      <c r="M2544" s="55" t="str">
        <f>+IF(ISERROR(INDEX('Estructuras de Acero y Concreto'!$C$6:$C$577,MATCH(L2544,'Estructuras de Acero y Concreto'!$D$6:$D$577,0)))=FALSE,INDEX('Estructuras de Acero y Concreto'!$C$6:$C$577,MATCH(L2544,'Estructuras de Acero y Concreto'!$D$6:$D$577,0)),IF(ISERROR(INDEX('Estructuras de Madera'!$C$5:$C$122,MATCH(L2544,'Estructuras de Madera'!$D$5:$D$122,0)))=FALSE,INDEX('Estructuras de Madera'!$C$5:$C$122,MATCH(L2544,'Estructuras de Madera'!$D$5:$D$122,0)),INDEX(SICODI!$G$3:$G$2404,MATCH(L2544,SICODI!$G$3:$G$2404,0))))</f>
        <v>PPC20</v>
      </c>
      <c r="N2544" s="121" t="str">
        <f>+IF(ISERROR(VLOOKUP(M2544,'Resumen de precios LLTT'!$C$17:$D$3071,2,FALSE))=FALSE,VLOOKUP(M2544,'Resumen de precios LLTT'!$C$17:$D$3071,2,FALSE),VLOOKUP(M2544,SICODI!$G$3:$J$2404,2,FALSE))</f>
        <v>POSTE DE CONCRETO ARMADO DE 13/400/150/345</v>
      </c>
      <c r="O2544" s="58">
        <f>+IF(ISERROR(VLOOKUP(M2544,'Resumen de precios LLTT'!$C$17:$G$3071,5,FALSE))=FALSE,VLOOKUP(M2544,'Resumen de precios LLTT'!$C$17:$G$3071,5,FALSE),VLOOKUP(M2544,SICODI!$G$3:$J$2404,4,FALSE))</f>
        <v>364.69</v>
      </c>
      <c r="P2544" s="16">
        <f t="shared" si="357"/>
        <v>0.84299999999999997</v>
      </c>
      <c r="Q2544" s="78">
        <f t="shared" si="358"/>
        <v>672.12366999999995</v>
      </c>
      <c r="R2544" s="56">
        <v>0</v>
      </c>
      <c r="S2544" s="16">
        <f t="shared" si="359"/>
        <v>0.13400000000000001</v>
      </c>
      <c r="T2544" s="79">
        <f t="shared" si="360"/>
        <v>7.5053809816666659</v>
      </c>
      <c r="U2544" s="80">
        <f t="shared" si="361"/>
        <v>0.183</v>
      </c>
      <c r="V2544" s="81">
        <f t="shared" si="362"/>
        <v>1.3734847196449997</v>
      </c>
      <c r="W2544" s="79">
        <f t="shared" si="363"/>
        <v>0.46217247724950827</v>
      </c>
      <c r="X2544" s="60">
        <f t="shared" si="364"/>
        <v>0.5</v>
      </c>
      <c r="Y2544" s="56">
        <f>+'INFO ENEL'!R2532</f>
        <v>1</v>
      </c>
      <c r="Z2544" s="59">
        <f t="shared" si="365"/>
        <v>0.5</v>
      </c>
    </row>
    <row r="2545" spans="1:26" ht="15" customHeight="1" x14ac:dyDescent="0.25">
      <c r="A2545" s="55">
        <f>+'INFO ENEL'!A2533</f>
        <v>2528</v>
      </c>
      <c r="B2545" s="121" t="str">
        <f>+INDEX($B$8:$B$15,MATCH(L2545,$L$8:$L$15,0))</f>
        <v>SICODI</v>
      </c>
      <c r="C2545" s="56" t="str">
        <f>+'INFO ENEL'!B2533</f>
        <v>Lima</v>
      </c>
      <c r="D2545" s="56" t="str">
        <f>+'INFO ENEL'!D2533</f>
        <v>ANDAJES</v>
      </c>
      <c r="E2545" s="56" t="str">
        <f>+'INFO ENEL'!D2533</f>
        <v>ANDAJES</v>
      </c>
      <c r="F2545" s="50">
        <f>+'INFO ENEL'!E2533</f>
        <v>0</v>
      </c>
      <c r="G2545" s="56" t="str">
        <f>+'INFO ENEL'!L2533</f>
        <v>MT</v>
      </c>
      <c r="H2545" s="57">
        <f>+'INFO ENEL'!M2533</f>
        <v>10.726889396655318</v>
      </c>
      <c r="I2545" s="56">
        <f>+'INFO ENEL'!N2533</f>
        <v>15</v>
      </c>
      <c r="J2545" s="56" t="str">
        <f>+'INFO ENEL'!O2533</f>
        <v>Poste</v>
      </c>
      <c r="K2545" s="56" t="str">
        <f>+'INFO ENEL'!P2533</f>
        <v>Concreto</v>
      </c>
      <c r="L2545" s="56" t="str">
        <f>+'INFO ENEL'!Q2533</f>
        <v>PPC24</v>
      </c>
      <c r="M2545" s="55" t="str">
        <f>+IF(ISERROR(INDEX('Estructuras de Acero y Concreto'!$C$6:$C$577,MATCH(L2545,'Estructuras de Acero y Concreto'!$D$6:$D$577,0)))=FALSE,INDEX('Estructuras de Acero y Concreto'!$C$6:$C$577,MATCH(L2545,'Estructuras de Acero y Concreto'!$D$6:$D$577,0)),IF(ISERROR(INDEX('Estructuras de Madera'!$C$5:$C$122,MATCH(L2545,'Estructuras de Madera'!$D$5:$D$122,0)))=FALSE,INDEX('Estructuras de Madera'!$C$5:$C$122,MATCH(L2545,'Estructuras de Madera'!$D$5:$D$122,0)),INDEX(SICODI!$G$3:$G$2404,MATCH(L2545,SICODI!$G$3:$G$2404,0))))</f>
        <v>PPC24</v>
      </c>
      <c r="N2545" s="121" t="str">
        <f>+IF(ISERROR(VLOOKUP(M2545,'Resumen de precios LLTT'!$C$17:$D$3071,2,FALSE))=FALSE,VLOOKUP(M2545,'Resumen de precios LLTT'!$C$17:$D$3071,2,FALSE),VLOOKUP(M2545,SICODI!$G$3:$J$2404,2,FALSE))</f>
        <v>POSTE DE CONCRETO ARMADO DE 15/400/150/375</v>
      </c>
      <c r="O2545" s="58">
        <f>+IF(ISERROR(VLOOKUP(M2545,'Resumen de precios LLTT'!$C$17:$G$3071,5,FALSE))=FALSE,VLOOKUP(M2545,'Resumen de precios LLTT'!$C$17:$G$3071,5,FALSE),VLOOKUP(M2545,SICODI!$G$3:$J$2404,4,FALSE))</f>
        <v>476.76</v>
      </c>
      <c r="P2545" s="16">
        <f t="shared" si="357"/>
        <v>0.84299999999999997</v>
      </c>
      <c r="Q2545" s="78">
        <f t="shared" si="358"/>
        <v>878.66867999999999</v>
      </c>
      <c r="R2545" s="56">
        <v>0</v>
      </c>
      <c r="S2545" s="16">
        <f t="shared" si="359"/>
        <v>0.13400000000000001</v>
      </c>
      <c r="T2545" s="79">
        <f t="shared" si="360"/>
        <v>9.8118002600000001</v>
      </c>
      <c r="U2545" s="80">
        <f t="shared" si="361"/>
        <v>0.183</v>
      </c>
      <c r="V2545" s="81">
        <f t="shared" si="362"/>
        <v>1.7955594475800001</v>
      </c>
      <c r="W2545" s="79">
        <f t="shared" si="363"/>
        <v>0.60419904645994038</v>
      </c>
      <c r="X2545" s="60">
        <f t="shared" si="364"/>
        <v>0.6</v>
      </c>
      <c r="Y2545" s="56">
        <f>+'INFO ENEL'!R2533</f>
        <v>1</v>
      </c>
      <c r="Z2545" s="59">
        <f t="shared" si="365"/>
        <v>0.6</v>
      </c>
    </row>
    <row r="2546" spans="1:26" ht="15" customHeight="1" x14ac:dyDescent="0.25">
      <c r="A2546" s="55">
        <f>+'INFO ENEL'!A2534</f>
        <v>2529</v>
      </c>
      <c r="B2546" s="121" t="str">
        <f>+INDEX($B$8:$B$15,MATCH(L2546,$L$8:$L$15,0))</f>
        <v>SICODI</v>
      </c>
      <c r="C2546" s="56" t="str">
        <f>+'INFO ENEL'!B2534</f>
        <v>Lima</v>
      </c>
      <c r="D2546" s="56" t="str">
        <f>+'INFO ENEL'!D2534</f>
        <v>ANDAJES</v>
      </c>
      <c r="E2546" s="56" t="str">
        <f>+'INFO ENEL'!D2534</f>
        <v>ANDAJES</v>
      </c>
      <c r="F2546" s="50">
        <f>+'INFO ENEL'!E2534</f>
        <v>0</v>
      </c>
      <c r="G2546" s="56" t="str">
        <f>+'INFO ENEL'!L2534</f>
        <v>MT</v>
      </c>
      <c r="H2546" s="57">
        <f>+'INFO ENEL'!M2534</f>
        <v>21.235992407036051</v>
      </c>
      <c r="I2546" s="56">
        <f>+'INFO ENEL'!N2534</f>
        <v>15</v>
      </c>
      <c r="J2546" s="56" t="str">
        <f>+'INFO ENEL'!O2534</f>
        <v>Poste</v>
      </c>
      <c r="K2546" s="56" t="str">
        <f>+'INFO ENEL'!P2534</f>
        <v>Concreto</v>
      </c>
      <c r="L2546" s="56" t="str">
        <f>+'INFO ENEL'!Q2534</f>
        <v>PPC24</v>
      </c>
      <c r="M2546" s="55" t="str">
        <f>+IF(ISERROR(INDEX('Estructuras de Acero y Concreto'!$C$6:$C$577,MATCH(L2546,'Estructuras de Acero y Concreto'!$D$6:$D$577,0)))=FALSE,INDEX('Estructuras de Acero y Concreto'!$C$6:$C$577,MATCH(L2546,'Estructuras de Acero y Concreto'!$D$6:$D$577,0)),IF(ISERROR(INDEX('Estructuras de Madera'!$C$5:$C$122,MATCH(L2546,'Estructuras de Madera'!$D$5:$D$122,0)))=FALSE,INDEX('Estructuras de Madera'!$C$5:$C$122,MATCH(L2546,'Estructuras de Madera'!$D$5:$D$122,0)),INDEX(SICODI!$G$3:$G$2404,MATCH(L2546,SICODI!$G$3:$G$2404,0))))</f>
        <v>PPC24</v>
      </c>
      <c r="N2546" s="121" t="str">
        <f>+IF(ISERROR(VLOOKUP(M2546,'Resumen de precios LLTT'!$C$17:$D$3071,2,FALSE))=FALSE,VLOOKUP(M2546,'Resumen de precios LLTT'!$C$17:$D$3071,2,FALSE),VLOOKUP(M2546,SICODI!$G$3:$J$2404,2,FALSE))</f>
        <v>POSTE DE CONCRETO ARMADO DE 15/400/150/375</v>
      </c>
      <c r="O2546" s="58">
        <f>+IF(ISERROR(VLOOKUP(M2546,'Resumen de precios LLTT'!$C$17:$G$3071,5,FALSE))=FALSE,VLOOKUP(M2546,'Resumen de precios LLTT'!$C$17:$G$3071,5,FALSE),VLOOKUP(M2546,SICODI!$G$3:$J$2404,4,FALSE))</f>
        <v>476.76</v>
      </c>
      <c r="P2546" s="16">
        <f t="shared" si="357"/>
        <v>0.84299999999999997</v>
      </c>
      <c r="Q2546" s="78">
        <f t="shared" si="358"/>
        <v>878.66867999999999</v>
      </c>
      <c r="R2546" s="56">
        <v>0</v>
      </c>
      <c r="S2546" s="16">
        <f t="shared" si="359"/>
        <v>0.13400000000000001</v>
      </c>
      <c r="T2546" s="79">
        <f t="shared" si="360"/>
        <v>9.8118002600000001</v>
      </c>
      <c r="U2546" s="80">
        <f t="shared" si="361"/>
        <v>0.183</v>
      </c>
      <c r="V2546" s="81">
        <f t="shared" si="362"/>
        <v>1.7955594475800001</v>
      </c>
      <c r="W2546" s="79">
        <f t="shared" si="363"/>
        <v>0.60419904645994038</v>
      </c>
      <c r="X2546" s="60">
        <f t="shared" si="364"/>
        <v>0.6</v>
      </c>
      <c r="Y2546" s="56">
        <f>+'INFO ENEL'!R2534</f>
        <v>1</v>
      </c>
      <c r="Z2546" s="59">
        <f t="shared" si="365"/>
        <v>0.6</v>
      </c>
    </row>
    <row r="2547" spans="1:26" ht="15" customHeight="1" x14ac:dyDescent="0.25">
      <c r="A2547" s="55">
        <f>+'INFO ENEL'!A2535</f>
        <v>2530</v>
      </c>
      <c r="B2547" s="121" t="str">
        <f>+INDEX($B$8:$B$15,MATCH(L2547,$L$8:$L$15,0))</f>
        <v>SICODI</v>
      </c>
      <c r="C2547" s="56" t="str">
        <f>+'INFO ENEL'!B2535</f>
        <v>Lima</v>
      </c>
      <c r="D2547" s="56" t="str">
        <f>+'INFO ENEL'!D2535</f>
        <v>ANDAJES</v>
      </c>
      <c r="E2547" s="56" t="str">
        <f>+'INFO ENEL'!D2535</f>
        <v>ANDAJES</v>
      </c>
      <c r="F2547" s="50">
        <f>+'INFO ENEL'!E2535</f>
        <v>0</v>
      </c>
      <c r="G2547" s="56" t="str">
        <f>+'INFO ENEL'!L2535</f>
        <v>MT</v>
      </c>
      <c r="H2547" s="57">
        <f>+'INFO ENEL'!M2535</f>
        <v>35.541251240456731</v>
      </c>
      <c r="I2547" s="56">
        <f>+'INFO ENEL'!N2535</f>
        <v>15</v>
      </c>
      <c r="J2547" s="56" t="str">
        <f>+'INFO ENEL'!O2535</f>
        <v>Poste</v>
      </c>
      <c r="K2547" s="56" t="str">
        <f>+'INFO ENEL'!P2535</f>
        <v>Concreto</v>
      </c>
      <c r="L2547" s="56" t="str">
        <f>+'INFO ENEL'!Q2535</f>
        <v>PPC24</v>
      </c>
      <c r="M2547" s="55" t="str">
        <f>+IF(ISERROR(INDEX('Estructuras de Acero y Concreto'!$C$6:$C$577,MATCH(L2547,'Estructuras de Acero y Concreto'!$D$6:$D$577,0)))=FALSE,INDEX('Estructuras de Acero y Concreto'!$C$6:$C$577,MATCH(L2547,'Estructuras de Acero y Concreto'!$D$6:$D$577,0)),IF(ISERROR(INDEX('Estructuras de Madera'!$C$5:$C$122,MATCH(L2547,'Estructuras de Madera'!$D$5:$D$122,0)))=FALSE,INDEX('Estructuras de Madera'!$C$5:$C$122,MATCH(L2547,'Estructuras de Madera'!$D$5:$D$122,0)),INDEX(SICODI!$G$3:$G$2404,MATCH(L2547,SICODI!$G$3:$G$2404,0))))</f>
        <v>PPC24</v>
      </c>
      <c r="N2547" s="121" t="str">
        <f>+IF(ISERROR(VLOOKUP(M2547,'Resumen de precios LLTT'!$C$17:$D$3071,2,FALSE))=FALSE,VLOOKUP(M2547,'Resumen de precios LLTT'!$C$17:$D$3071,2,FALSE),VLOOKUP(M2547,SICODI!$G$3:$J$2404,2,FALSE))</f>
        <v>POSTE DE CONCRETO ARMADO DE 15/400/150/375</v>
      </c>
      <c r="O2547" s="58">
        <f>+IF(ISERROR(VLOOKUP(M2547,'Resumen de precios LLTT'!$C$17:$G$3071,5,FALSE))=FALSE,VLOOKUP(M2547,'Resumen de precios LLTT'!$C$17:$G$3071,5,FALSE),VLOOKUP(M2547,SICODI!$G$3:$J$2404,4,FALSE))</f>
        <v>476.76</v>
      </c>
      <c r="P2547" s="16">
        <f t="shared" si="357"/>
        <v>0.84299999999999997</v>
      </c>
      <c r="Q2547" s="78">
        <f t="shared" si="358"/>
        <v>878.66867999999999</v>
      </c>
      <c r="R2547" s="56">
        <v>0</v>
      </c>
      <c r="S2547" s="16">
        <f t="shared" si="359"/>
        <v>0.13400000000000001</v>
      </c>
      <c r="T2547" s="79">
        <f t="shared" si="360"/>
        <v>9.8118002600000001</v>
      </c>
      <c r="U2547" s="80">
        <f t="shared" si="361"/>
        <v>0.183</v>
      </c>
      <c r="V2547" s="81">
        <f t="shared" si="362"/>
        <v>1.7955594475800001</v>
      </c>
      <c r="W2547" s="79">
        <f t="shared" si="363"/>
        <v>0.60419904645994038</v>
      </c>
      <c r="X2547" s="60">
        <f t="shared" si="364"/>
        <v>0.6</v>
      </c>
      <c r="Y2547" s="56">
        <f>+'INFO ENEL'!R2535</f>
        <v>1</v>
      </c>
      <c r="Z2547" s="59">
        <f t="shared" si="365"/>
        <v>0.6</v>
      </c>
    </row>
    <row r="2548" spans="1:26" ht="15" customHeight="1" x14ac:dyDescent="0.25">
      <c r="A2548" s="55">
        <f>+'INFO ENEL'!A2536</f>
        <v>2531</v>
      </c>
      <c r="B2548" s="121" t="str">
        <f>+INDEX($B$8:$B$15,MATCH(L2548,$L$8:$L$15,0))</f>
        <v>SICODI</v>
      </c>
      <c r="C2548" s="56" t="str">
        <f>+'INFO ENEL'!B2536</f>
        <v>Lima</v>
      </c>
      <c r="D2548" s="56" t="str">
        <f>+'INFO ENEL'!D2536</f>
        <v>ANDAJES</v>
      </c>
      <c r="E2548" s="56" t="str">
        <f>+'INFO ENEL'!D2536</f>
        <v>ANDAJES</v>
      </c>
      <c r="F2548" s="50">
        <f>+'INFO ENEL'!E2536</f>
        <v>0</v>
      </c>
      <c r="G2548" s="56" t="str">
        <f>+'INFO ENEL'!L2536</f>
        <v>MT</v>
      </c>
      <c r="H2548" s="57">
        <f>+'INFO ENEL'!M2536</f>
        <v>45.776886827675185</v>
      </c>
      <c r="I2548" s="56">
        <f>+'INFO ENEL'!N2536</f>
        <v>15</v>
      </c>
      <c r="J2548" s="56" t="str">
        <f>+'INFO ENEL'!O2536</f>
        <v>Poste</v>
      </c>
      <c r="K2548" s="56" t="str">
        <f>+'INFO ENEL'!P2536</f>
        <v>Concreto</v>
      </c>
      <c r="L2548" s="56" t="str">
        <f>+'INFO ENEL'!Q2536</f>
        <v>PPC24</v>
      </c>
      <c r="M2548" s="55" t="str">
        <f>+IF(ISERROR(INDEX('Estructuras de Acero y Concreto'!$C$6:$C$577,MATCH(L2548,'Estructuras de Acero y Concreto'!$D$6:$D$577,0)))=FALSE,INDEX('Estructuras de Acero y Concreto'!$C$6:$C$577,MATCH(L2548,'Estructuras de Acero y Concreto'!$D$6:$D$577,0)),IF(ISERROR(INDEX('Estructuras de Madera'!$C$5:$C$122,MATCH(L2548,'Estructuras de Madera'!$D$5:$D$122,0)))=FALSE,INDEX('Estructuras de Madera'!$C$5:$C$122,MATCH(L2548,'Estructuras de Madera'!$D$5:$D$122,0)),INDEX(SICODI!$G$3:$G$2404,MATCH(L2548,SICODI!$G$3:$G$2404,0))))</f>
        <v>PPC24</v>
      </c>
      <c r="N2548" s="121" t="str">
        <f>+IF(ISERROR(VLOOKUP(M2548,'Resumen de precios LLTT'!$C$17:$D$3071,2,FALSE))=FALSE,VLOOKUP(M2548,'Resumen de precios LLTT'!$C$17:$D$3071,2,FALSE),VLOOKUP(M2548,SICODI!$G$3:$J$2404,2,FALSE))</f>
        <v>POSTE DE CONCRETO ARMADO DE 15/400/150/375</v>
      </c>
      <c r="O2548" s="58">
        <f>+IF(ISERROR(VLOOKUP(M2548,'Resumen de precios LLTT'!$C$17:$G$3071,5,FALSE))=FALSE,VLOOKUP(M2548,'Resumen de precios LLTT'!$C$17:$G$3071,5,FALSE),VLOOKUP(M2548,SICODI!$G$3:$J$2404,4,FALSE))</f>
        <v>476.76</v>
      </c>
      <c r="P2548" s="16">
        <f t="shared" si="357"/>
        <v>0.84299999999999997</v>
      </c>
      <c r="Q2548" s="78">
        <f t="shared" si="358"/>
        <v>878.66867999999999</v>
      </c>
      <c r="R2548" s="56">
        <v>0</v>
      </c>
      <c r="S2548" s="16">
        <f t="shared" si="359"/>
        <v>0.13400000000000001</v>
      </c>
      <c r="T2548" s="79">
        <f t="shared" si="360"/>
        <v>9.8118002600000001</v>
      </c>
      <c r="U2548" s="80">
        <f t="shared" si="361"/>
        <v>0.183</v>
      </c>
      <c r="V2548" s="81">
        <f t="shared" si="362"/>
        <v>1.7955594475800001</v>
      </c>
      <c r="W2548" s="79">
        <f t="shared" si="363"/>
        <v>0.60419904645994038</v>
      </c>
      <c r="X2548" s="60">
        <f t="shared" si="364"/>
        <v>0.6</v>
      </c>
      <c r="Y2548" s="56">
        <f>+'INFO ENEL'!R2536</f>
        <v>1</v>
      </c>
      <c r="Z2548" s="59">
        <f t="shared" si="365"/>
        <v>0.6</v>
      </c>
    </row>
    <row r="2549" spans="1:26" ht="15" customHeight="1" x14ac:dyDescent="0.25">
      <c r="A2549" s="55">
        <f>+'INFO ENEL'!A2537</f>
        <v>2532</v>
      </c>
      <c r="B2549" s="121" t="str">
        <f>+INDEX($B$8:$B$15,MATCH(L2549,$L$8:$L$15,0))</f>
        <v>SICODI</v>
      </c>
      <c r="C2549" s="56" t="str">
        <f>+'INFO ENEL'!B2537</f>
        <v>Lima</v>
      </c>
      <c r="D2549" s="56" t="str">
        <f>+'INFO ENEL'!D2537</f>
        <v>ANDAJES</v>
      </c>
      <c r="E2549" s="56" t="str">
        <f>+'INFO ENEL'!D2537</f>
        <v>ANDAJES</v>
      </c>
      <c r="F2549" s="50">
        <f>+'INFO ENEL'!E2537</f>
        <v>0</v>
      </c>
      <c r="G2549" s="56" t="str">
        <f>+'INFO ENEL'!L2537</f>
        <v>MT</v>
      </c>
      <c r="H2549" s="57">
        <f>+'INFO ENEL'!M2537</f>
        <v>118.05768087874688</v>
      </c>
      <c r="I2549" s="56">
        <f>+'INFO ENEL'!N2537</f>
        <v>13</v>
      </c>
      <c r="J2549" s="56" t="str">
        <f>+'INFO ENEL'!O2537</f>
        <v>Poste</v>
      </c>
      <c r="K2549" s="56" t="str">
        <f>+'INFO ENEL'!P2537</f>
        <v>Concreto</v>
      </c>
      <c r="L2549" s="56" t="str">
        <f>+'INFO ENEL'!Q2537</f>
        <v>PPC20</v>
      </c>
      <c r="M2549" s="55" t="str">
        <f>+IF(ISERROR(INDEX('Estructuras de Acero y Concreto'!$C$6:$C$577,MATCH(L2549,'Estructuras de Acero y Concreto'!$D$6:$D$577,0)))=FALSE,INDEX('Estructuras de Acero y Concreto'!$C$6:$C$577,MATCH(L2549,'Estructuras de Acero y Concreto'!$D$6:$D$577,0)),IF(ISERROR(INDEX('Estructuras de Madera'!$C$5:$C$122,MATCH(L2549,'Estructuras de Madera'!$D$5:$D$122,0)))=FALSE,INDEX('Estructuras de Madera'!$C$5:$C$122,MATCH(L2549,'Estructuras de Madera'!$D$5:$D$122,0)),INDEX(SICODI!$G$3:$G$2404,MATCH(L2549,SICODI!$G$3:$G$2404,0))))</f>
        <v>PPC20</v>
      </c>
      <c r="N2549" s="121" t="str">
        <f>+IF(ISERROR(VLOOKUP(M2549,'Resumen de precios LLTT'!$C$17:$D$3071,2,FALSE))=FALSE,VLOOKUP(M2549,'Resumen de precios LLTT'!$C$17:$D$3071,2,FALSE),VLOOKUP(M2549,SICODI!$G$3:$J$2404,2,FALSE))</f>
        <v>POSTE DE CONCRETO ARMADO DE 13/400/150/345</v>
      </c>
      <c r="O2549" s="58">
        <f>+IF(ISERROR(VLOOKUP(M2549,'Resumen de precios LLTT'!$C$17:$G$3071,5,FALSE))=FALSE,VLOOKUP(M2549,'Resumen de precios LLTT'!$C$17:$G$3071,5,FALSE),VLOOKUP(M2549,SICODI!$G$3:$J$2404,4,FALSE))</f>
        <v>364.69</v>
      </c>
      <c r="P2549" s="16">
        <f t="shared" si="357"/>
        <v>0.84299999999999997</v>
      </c>
      <c r="Q2549" s="78">
        <f t="shared" si="358"/>
        <v>672.12366999999995</v>
      </c>
      <c r="R2549" s="56">
        <v>0</v>
      </c>
      <c r="S2549" s="16">
        <f t="shared" si="359"/>
        <v>0.13400000000000001</v>
      </c>
      <c r="T2549" s="79">
        <f t="shared" si="360"/>
        <v>7.5053809816666659</v>
      </c>
      <c r="U2549" s="80">
        <f t="shared" si="361"/>
        <v>0.183</v>
      </c>
      <c r="V2549" s="81">
        <f t="shared" si="362"/>
        <v>1.3734847196449997</v>
      </c>
      <c r="W2549" s="79">
        <f t="shared" si="363"/>
        <v>0.46217247724950827</v>
      </c>
      <c r="X2549" s="60">
        <f t="shared" si="364"/>
        <v>0.5</v>
      </c>
      <c r="Y2549" s="56">
        <f>+'INFO ENEL'!R2537</f>
        <v>1</v>
      </c>
      <c r="Z2549" s="59">
        <f t="shared" si="365"/>
        <v>0.5</v>
      </c>
    </row>
    <row r="2550" spans="1:26" ht="15" customHeight="1" x14ac:dyDescent="0.25">
      <c r="A2550" s="55">
        <f>+'INFO ENEL'!A2538</f>
        <v>2533</v>
      </c>
      <c r="B2550" s="121" t="str">
        <f>+INDEX($B$8:$B$15,MATCH(L2550,$L$8:$L$15,0))</f>
        <v>SICODI</v>
      </c>
      <c r="C2550" s="56" t="str">
        <f>+'INFO ENEL'!B2538</f>
        <v>Lima</v>
      </c>
      <c r="D2550" s="56" t="str">
        <f>+'INFO ENEL'!D2538</f>
        <v>ANDAJES</v>
      </c>
      <c r="E2550" s="56" t="str">
        <f>+'INFO ENEL'!D2538</f>
        <v>ANDAJES</v>
      </c>
      <c r="F2550" s="50">
        <f>+'INFO ENEL'!E2538</f>
        <v>0</v>
      </c>
      <c r="G2550" s="56" t="str">
        <f>+'INFO ENEL'!L2538</f>
        <v>MT</v>
      </c>
      <c r="H2550" s="57">
        <f>+'INFO ENEL'!M2538</f>
        <v>113.17025987700639</v>
      </c>
      <c r="I2550" s="56">
        <f>+'INFO ENEL'!N2538</f>
        <v>13</v>
      </c>
      <c r="J2550" s="56" t="str">
        <f>+'INFO ENEL'!O2538</f>
        <v>Poste</v>
      </c>
      <c r="K2550" s="56" t="str">
        <f>+'INFO ENEL'!P2538</f>
        <v>Concreto</v>
      </c>
      <c r="L2550" s="56" t="str">
        <f>+'INFO ENEL'!Q2538</f>
        <v>PPC20</v>
      </c>
      <c r="M2550" s="55" t="str">
        <f>+IF(ISERROR(INDEX('Estructuras de Acero y Concreto'!$C$6:$C$577,MATCH(L2550,'Estructuras de Acero y Concreto'!$D$6:$D$577,0)))=FALSE,INDEX('Estructuras de Acero y Concreto'!$C$6:$C$577,MATCH(L2550,'Estructuras de Acero y Concreto'!$D$6:$D$577,0)),IF(ISERROR(INDEX('Estructuras de Madera'!$C$5:$C$122,MATCH(L2550,'Estructuras de Madera'!$D$5:$D$122,0)))=FALSE,INDEX('Estructuras de Madera'!$C$5:$C$122,MATCH(L2550,'Estructuras de Madera'!$D$5:$D$122,0)),INDEX(SICODI!$G$3:$G$2404,MATCH(L2550,SICODI!$G$3:$G$2404,0))))</f>
        <v>PPC20</v>
      </c>
      <c r="N2550" s="121" t="str">
        <f>+IF(ISERROR(VLOOKUP(M2550,'Resumen de precios LLTT'!$C$17:$D$3071,2,FALSE))=FALSE,VLOOKUP(M2550,'Resumen de precios LLTT'!$C$17:$D$3071,2,FALSE),VLOOKUP(M2550,SICODI!$G$3:$J$2404,2,FALSE))</f>
        <v>POSTE DE CONCRETO ARMADO DE 13/400/150/345</v>
      </c>
      <c r="O2550" s="58">
        <f>+IF(ISERROR(VLOOKUP(M2550,'Resumen de precios LLTT'!$C$17:$G$3071,5,FALSE))=FALSE,VLOOKUP(M2550,'Resumen de precios LLTT'!$C$17:$G$3071,5,FALSE),VLOOKUP(M2550,SICODI!$G$3:$J$2404,4,FALSE))</f>
        <v>364.69</v>
      </c>
      <c r="P2550" s="16">
        <f t="shared" si="357"/>
        <v>0.84299999999999997</v>
      </c>
      <c r="Q2550" s="78">
        <f t="shared" si="358"/>
        <v>672.12366999999995</v>
      </c>
      <c r="R2550" s="56">
        <v>0</v>
      </c>
      <c r="S2550" s="16">
        <f t="shared" si="359"/>
        <v>0.13400000000000001</v>
      </c>
      <c r="T2550" s="79">
        <f t="shared" si="360"/>
        <v>7.5053809816666659</v>
      </c>
      <c r="U2550" s="80">
        <f t="shared" si="361"/>
        <v>0.183</v>
      </c>
      <c r="V2550" s="81">
        <f t="shared" si="362"/>
        <v>1.3734847196449997</v>
      </c>
      <c r="W2550" s="79">
        <f t="shared" si="363"/>
        <v>0.46217247724950827</v>
      </c>
      <c r="X2550" s="60">
        <f t="shared" si="364"/>
        <v>0.5</v>
      </c>
      <c r="Y2550" s="56">
        <f>+'INFO ENEL'!R2538</f>
        <v>1</v>
      </c>
      <c r="Z2550" s="59">
        <f t="shared" si="365"/>
        <v>0.5</v>
      </c>
    </row>
    <row r="2551" spans="1:26" ht="15" customHeight="1" x14ac:dyDescent="0.25">
      <c r="A2551" s="55">
        <f>+'INFO ENEL'!A2539</f>
        <v>2534</v>
      </c>
      <c r="B2551" s="121" t="str">
        <f>+INDEX($B$8:$B$15,MATCH(L2551,$L$8:$L$15,0))</f>
        <v>SICODI</v>
      </c>
      <c r="C2551" s="56" t="str">
        <f>+'INFO ENEL'!B2539</f>
        <v>Lima</v>
      </c>
      <c r="D2551" s="56" t="str">
        <f>+'INFO ENEL'!D2539</f>
        <v>ANDAJES</v>
      </c>
      <c r="E2551" s="56" t="str">
        <f>+'INFO ENEL'!D2539</f>
        <v>ANDAJES</v>
      </c>
      <c r="F2551" s="50">
        <f>+'INFO ENEL'!E2539</f>
        <v>0</v>
      </c>
      <c r="G2551" s="56" t="str">
        <f>+'INFO ENEL'!L2539</f>
        <v>MT</v>
      </c>
      <c r="H2551" s="57">
        <f>+'INFO ENEL'!M2539</f>
        <v>119.92876701603325</v>
      </c>
      <c r="I2551" s="56">
        <f>+'INFO ENEL'!N2539</f>
        <v>13</v>
      </c>
      <c r="J2551" s="56" t="str">
        <f>+'INFO ENEL'!O2539</f>
        <v>Poste</v>
      </c>
      <c r="K2551" s="56" t="str">
        <f>+'INFO ENEL'!P2539</f>
        <v>Concreto</v>
      </c>
      <c r="L2551" s="56" t="str">
        <f>+'INFO ENEL'!Q2539</f>
        <v>PPC20</v>
      </c>
      <c r="M2551" s="55" t="str">
        <f>+IF(ISERROR(INDEX('Estructuras de Acero y Concreto'!$C$6:$C$577,MATCH(L2551,'Estructuras de Acero y Concreto'!$D$6:$D$577,0)))=FALSE,INDEX('Estructuras de Acero y Concreto'!$C$6:$C$577,MATCH(L2551,'Estructuras de Acero y Concreto'!$D$6:$D$577,0)),IF(ISERROR(INDEX('Estructuras de Madera'!$C$5:$C$122,MATCH(L2551,'Estructuras de Madera'!$D$5:$D$122,0)))=FALSE,INDEX('Estructuras de Madera'!$C$5:$C$122,MATCH(L2551,'Estructuras de Madera'!$D$5:$D$122,0)),INDEX(SICODI!$G$3:$G$2404,MATCH(L2551,SICODI!$G$3:$G$2404,0))))</f>
        <v>PPC20</v>
      </c>
      <c r="N2551" s="121" t="str">
        <f>+IF(ISERROR(VLOOKUP(M2551,'Resumen de precios LLTT'!$C$17:$D$3071,2,FALSE))=FALSE,VLOOKUP(M2551,'Resumen de precios LLTT'!$C$17:$D$3071,2,FALSE),VLOOKUP(M2551,SICODI!$G$3:$J$2404,2,FALSE))</f>
        <v>POSTE DE CONCRETO ARMADO DE 13/400/150/345</v>
      </c>
      <c r="O2551" s="58">
        <f>+IF(ISERROR(VLOOKUP(M2551,'Resumen de precios LLTT'!$C$17:$G$3071,5,FALSE))=FALSE,VLOOKUP(M2551,'Resumen de precios LLTT'!$C$17:$G$3071,5,FALSE),VLOOKUP(M2551,SICODI!$G$3:$J$2404,4,FALSE))</f>
        <v>364.69</v>
      </c>
      <c r="P2551" s="16">
        <f t="shared" si="357"/>
        <v>0.84299999999999997</v>
      </c>
      <c r="Q2551" s="78">
        <f t="shared" si="358"/>
        <v>672.12366999999995</v>
      </c>
      <c r="R2551" s="56">
        <v>0</v>
      </c>
      <c r="S2551" s="16">
        <f t="shared" si="359"/>
        <v>0.13400000000000001</v>
      </c>
      <c r="T2551" s="79">
        <f t="shared" si="360"/>
        <v>7.5053809816666659</v>
      </c>
      <c r="U2551" s="80">
        <f t="shared" si="361"/>
        <v>0.183</v>
      </c>
      <c r="V2551" s="81">
        <f t="shared" si="362"/>
        <v>1.3734847196449997</v>
      </c>
      <c r="W2551" s="79">
        <f t="shared" si="363"/>
        <v>0.46217247724950827</v>
      </c>
      <c r="X2551" s="60">
        <f t="shared" si="364"/>
        <v>0.5</v>
      </c>
      <c r="Y2551" s="56">
        <f>+'INFO ENEL'!R2539</f>
        <v>1</v>
      </c>
      <c r="Z2551" s="59">
        <f t="shared" si="365"/>
        <v>0.5</v>
      </c>
    </row>
    <row r="2552" spans="1:26" ht="15" customHeight="1" x14ac:dyDescent="0.25">
      <c r="A2552" s="55">
        <f>+'INFO ENEL'!A2540</f>
        <v>2535</v>
      </c>
      <c r="B2552" s="121" t="str">
        <f>+INDEX($B$8:$B$15,MATCH(L2552,$L$8:$L$15,0))</f>
        <v>SICODI</v>
      </c>
      <c r="C2552" s="56" t="str">
        <f>+'INFO ENEL'!B2540</f>
        <v>Lima</v>
      </c>
      <c r="D2552" s="56" t="str">
        <f>+'INFO ENEL'!D2540</f>
        <v>ANDAJES</v>
      </c>
      <c r="E2552" s="56" t="str">
        <f>+'INFO ENEL'!D2540</f>
        <v>ANDAJES</v>
      </c>
      <c r="F2552" s="50">
        <f>+'INFO ENEL'!E2540</f>
        <v>0</v>
      </c>
      <c r="G2552" s="56" t="str">
        <f>+'INFO ENEL'!L2540</f>
        <v>MT</v>
      </c>
      <c r="H2552" s="57">
        <f>+'INFO ENEL'!M2540</f>
        <v>94.170266214491321</v>
      </c>
      <c r="I2552" s="56">
        <f>+'INFO ENEL'!N2540</f>
        <v>13</v>
      </c>
      <c r="J2552" s="56" t="str">
        <f>+'INFO ENEL'!O2540</f>
        <v>Poste</v>
      </c>
      <c r="K2552" s="56" t="str">
        <f>+'INFO ENEL'!P2540</f>
        <v>Concreto</v>
      </c>
      <c r="L2552" s="56" t="str">
        <f>+'INFO ENEL'!Q2540</f>
        <v>PPC20</v>
      </c>
      <c r="M2552" s="55" t="str">
        <f>+IF(ISERROR(INDEX('Estructuras de Acero y Concreto'!$C$6:$C$577,MATCH(L2552,'Estructuras de Acero y Concreto'!$D$6:$D$577,0)))=FALSE,INDEX('Estructuras de Acero y Concreto'!$C$6:$C$577,MATCH(L2552,'Estructuras de Acero y Concreto'!$D$6:$D$577,0)),IF(ISERROR(INDEX('Estructuras de Madera'!$C$5:$C$122,MATCH(L2552,'Estructuras de Madera'!$D$5:$D$122,0)))=FALSE,INDEX('Estructuras de Madera'!$C$5:$C$122,MATCH(L2552,'Estructuras de Madera'!$D$5:$D$122,0)),INDEX(SICODI!$G$3:$G$2404,MATCH(L2552,SICODI!$G$3:$G$2404,0))))</f>
        <v>PPC20</v>
      </c>
      <c r="N2552" s="121" t="str">
        <f>+IF(ISERROR(VLOOKUP(M2552,'Resumen de precios LLTT'!$C$17:$D$3071,2,FALSE))=FALSE,VLOOKUP(M2552,'Resumen de precios LLTT'!$C$17:$D$3071,2,FALSE),VLOOKUP(M2552,SICODI!$G$3:$J$2404,2,FALSE))</f>
        <v>POSTE DE CONCRETO ARMADO DE 13/400/150/345</v>
      </c>
      <c r="O2552" s="58">
        <f>+IF(ISERROR(VLOOKUP(M2552,'Resumen de precios LLTT'!$C$17:$G$3071,5,FALSE))=FALSE,VLOOKUP(M2552,'Resumen de precios LLTT'!$C$17:$G$3071,5,FALSE),VLOOKUP(M2552,SICODI!$G$3:$J$2404,4,FALSE))</f>
        <v>364.69</v>
      </c>
      <c r="P2552" s="16">
        <f t="shared" si="357"/>
        <v>0.84299999999999997</v>
      </c>
      <c r="Q2552" s="78">
        <f t="shared" si="358"/>
        <v>672.12366999999995</v>
      </c>
      <c r="R2552" s="56">
        <v>0</v>
      </c>
      <c r="S2552" s="16">
        <f t="shared" si="359"/>
        <v>0.13400000000000001</v>
      </c>
      <c r="T2552" s="79">
        <f t="shared" si="360"/>
        <v>7.5053809816666659</v>
      </c>
      <c r="U2552" s="80">
        <f t="shared" si="361"/>
        <v>0.183</v>
      </c>
      <c r="V2552" s="81">
        <f t="shared" si="362"/>
        <v>1.3734847196449997</v>
      </c>
      <c r="W2552" s="79">
        <f t="shared" si="363"/>
        <v>0.46217247724950827</v>
      </c>
      <c r="X2552" s="60">
        <f t="shared" si="364"/>
        <v>0.5</v>
      </c>
      <c r="Y2552" s="56">
        <f>+'INFO ENEL'!R2540</f>
        <v>1</v>
      </c>
      <c r="Z2552" s="59">
        <f t="shared" si="365"/>
        <v>0.5</v>
      </c>
    </row>
    <row r="2553" spans="1:26" ht="15" customHeight="1" x14ac:dyDescent="0.25">
      <c r="A2553" s="55">
        <f>+'INFO ENEL'!A2541</f>
        <v>2536</v>
      </c>
      <c r="B2553" s="121" t="str">
        <f>+INDEX($B$8:$B$15,MATCH(L2553,$L$8:$L$15,0))</f>
        <v>SICODI</v>
      </c>
      <c r="C2553" s="56" t="str">
        <f>+'INFO ENEL'!B2541</f>
        <v>Lima</v>
      </c>
      <c r="D2553" s="56" t="str">
        <f>+'INFO ENEL'!D2541</f>
        <v>ANDAJES</v>
      </c>
      <c r="E2553" s="56" t="str">
        <f>+'INFO ENEL'!D2541</f>
        <v>ANDAJES</v>
      </c>
      <c r="F2553" s="50">
        <f>+'INFO ENEL'!E2541</f>
        <v>0</v>
      </c>
      <c r="G2553" s="56" t="str">
        <f>+'INFO ENEL'!L2541</f>
        <v>MT</v>
      </c>
      <c r="H2553" s="57">
        <f>+'INFO ENEL'!M2541</f>
        <v>108.50192345043615</v>
      </c>
      <c r="I2553" s="56">
        <f>+'INFO ENEL'!N2541</f>
        <v>13</v>
      </c>
      <c r="J2553" s="56" t="str">
        <f>+'INFO ENEL'!O2541</f>
        <v>Poste</v>
      </c>
      <c r="K2553" s="56" t="str">
        <f>+'INFO ENEL'!P2541</f>
        <v>Concreto</v>
      </c>
      <c r="L2553" s="56" t="str">
        <f>+'INFO ENEL'!Q2541</f>
        <v>PPC20</v>
      </c>
      <c r="M2553" s="55" t="str">
        <f>+IF(ISERROR(INDEX('Estructuras de Acero y Concreto'!$C$6:$C$577,MATCH(L2553,'Estructuras de Acero y Concreto'!$D$6:$D$577,0)))=FALSE,INDEX('Estructuras de Acero y Concreto'!$C$6:$C$577,MATCH(L2553,'Estructuras de Acero y Concreto'!$D$6:$D$577,0)),IF(ISERROR(INDEX('Estructuras de Madera'!$C$5:$C$122,MATCH(L2553,'Estructuras de Madera'!$D$5:$D$122,0)))=FALSE,INDEX('Estructuras de Madera'!$C$5:$C$122,MATCH(L2553,'Estructuras de Madera'!$D$5:$D$122,0)),INDEX(SICODI!$G$3:$G$2404,MATCH(L2553,SICODI!$G$3:$G$2404,0))))</f>
        <v>PPC20</v>
      </c>
      <c r="N2553" s="121" t="str">
        <f>+IF(ISERROR(VLOOKUP(M2553,'Resumen de precios LLTT'!$C$17:$D$3071,2,FALSE))=FALSE,VLOOKUP(M2553,'Resumen de precios LLTT'!$C$17:$D$3071,2,FALSE),VLOOKUP(M2553,SICODI!$G$3:$J$2404,2,FALSE))</f>
        <v>POSTE DE CONCRETO ARMADO DE 13/400/150/345</v>
      </c>
      <c r="O2553" s="58">
        <f>+IF(ISERROR(VLOOKUP(M2553,'Resumen de precios LLTT'!$C$17:$G$3071,5,FALSE))=FALSE,VLOOKUP(M2553,'Resumen de precios LLTT'!$C$17:$G$3071,5,FALSE),VLOOKUP(M2553,SICODI!$G$3:$J$2404,4,FALSE))</f>
        <v>364.69</v>
      </c>
      <c r="P2553" s="16">
        <f t="shared" si="357"/>
        <v>0.84299999999999997</v>
      </c>
      <c r="Q2553" s="78">
        <f t="shared" si="358"/>
        <v>672.12366999999995</v>
      </c>
      <c r="R2553" s="56">
        <v>0</v>
      </c>
      <c r="S2553" s="16">
        <f t="shared" si="359"/>
        <v>0.13400000000000001</v>
      </c>
      <c r="T2553" s="79">
        <f t="shared" si="360"/>
        <v>7.5053809816666659</v>
      </c>
      <c r="U2553" s="80">
        <f t="shared" si="361"/>
        <v>0.183</v>
      </c>
      <c r="V2553" s="81">
        <f t="shared" si="362"/>
        <v>1.3734847196449997</v>
      </c>
      <c r="W2553" s="79">
        <f t="shared" si="363"/>
        <v>0.46217247724950827</v>
      </c>
      <c r="X2553" s="60">
        <f t="shared" si="364"/>
        <v>0.5</v>
      </c>
      <c r="Y2553" s="56">
        <f>+'INFO ENEL'!R2541</f>
        <v>1</v>
      </c>
      <c r="Z2553" s="59">
        <f t="shared" si="365"/>
        <v>0.5</v>
      </c>
    </row>
    <row r="2554" spans="1:26" ht="15" customHeight="1" x14ac:dyDescent="0.25">
      <c r="A2554" s="55">
        <f>+'INFO ENEL'!A2542</f>
        <v>2537</v>
      </c>
      <c r="B2554" s="121" t="str">
        <f>+INDEX($B$8:$B$15,MATCH(L2554,$L$8:$L$15,0))</f>
        <v>SICODI</v>
      </c>
      <c r="C2554" s="56" t="str">
        <f>+'INFO ENEL'!B2542</f>
        <v>Lima</v>
      </c>
      <c r="D2554" s="56" t="str">
        <f>+'INFO ENEL'!D2542</f>
        <v>ANDAJES</v>
      </c>
      <c r="E2554" s="56" t="str">
        <f>+'INFO ENEL'!D2542</f>
        <v>ANDAJES</v>
      </c>
      <c r="F2554" s="50">
        <f>+'INFO ENEL'!E2542</f>
        <v>0</v>
      </c>
      <c r="G2554" s="56" t="str">
        <f>+'INFO ENEL'!L2542</f>
        <v>MT</v>
      </c>
      <c r="H2554" s="57">
        <f>+'INFO ENEL'!M2542</f>
        <v>185.04555786658028</v>
      </c>
      <c r="I2554" s="56">
        <f>+'INFO ENEL'!N2542</f>
        <v>13</v>
      </c>
      <c r="J2554" s="56" t="str">
        <f>+'INFO ENEL'!O2542</f>
        <v>Poste</v>
      </c>
      <c r="K2554" s="56" t="str">
        <f>+'INFO ENEL'!P2542</f>
        <v>Concreto</v>
      </c>
      <c r="L2554" s="56" t="str">
        <f>+'INFO ENEL'!Q2542</f>
        <v>PPC20</v>
      </c>
      <c r="M2554" s="55" t="str">
        <f>+IF(ISERROR(INDEX('Estructuras de Acero y Concreto'!$C$6:$C$577,MATCH(L2554,'Estructuras de Acero y Concreto'!$D$6:$D$577,0)))=FALSE,INDEX('Estructuras de Acero y Concreto'!$C$6:$C$577,MATCH(L2554,'Estructuras de Acero y Concreto'!$D$6:$D$577,0)),IF(ISERROR(INDEX('Estructuras de Madera'!$C$5:$C$122,MATCH(L2554,'Estructuras de Madera'!$D$5:$D$122,0)))=FALSE,INDEX('Estructuras de Madera'!$C$5:$C$122,MATCH(L2554,'Estructuras de Madera'!$D$5:$D$122,0)),INDEX(SICODI!$G$3:$G$2404,MATCH(L2554,SICODI!$G$3:$G$2404,0))))</f>
        <v>PPC20</v>
      </c>
      <c r="N2554" s="121" t="str">
        <f>+IF(ISERROR(VLOOKUP(M2554,'Resumen de precios LLTT'!$C$17:$D$3071,2,FALSE))=FALSE,VLOOKUP(M2554,'Resumen de precios LLTT'!$C$17:$D$3071,2,FALSE),VLOOKUP(M2554,SICODI!$G$3:$J$2404,2,FALSE))</f>
        <v>POSTE DE CONCRETO ARMADO DE 13/400/150/345</v>
      </c>
      <c r="O2554" s="58">
        <f>+IF(ISERROR(VLOOKUP(M2554,'Resumen de precios LLTT'!$C$17:$G$3071,5,FALSE))=FALSE,VLOOKUP(M2554,'Resumen de precios LLTT'!$C$17:$G$3071,5,FALSE),VLOOKUP(M2554,SICODI!$G$3:$J$2404,4,FALSE))</f>
        <v>364.69</v>
      </c>
      <c r="P2554" s="16">
        <f t="shared" si="357"/>
        <v>0.84299999999999997</v>
      </c>
      <c r="Q2554" s="78">
        <f t="shared" si="358"/>
        <v>672.12366999999995</v>
      </c>
      <c r="R2554" s="56">
        <v>0</v>
      </c>
      <c r="S2554" s="16">
        <f t="shared" si="359"/>
        <v>0.13400000000000001</v>
      </c>
      <c r="T2554" s="79">
        <f t="shared" si="360"/>
        <v>7.5053809816666659</v>
      </c>
      <c r="U2554" s="80">
        <f t="shared" si="361"/>
        <v>0.183</v>
      </c>
      <c r="V2554" s="81">
        <f t="shared" si="362"/>
        <v>1.3734847196449997</v>
      </c>
      <c r="W2554" s="79">
        <f t="shared" si="363"/>
        <v>0.46217247724950827</v>
      </c>
      <c r="X2554" s="60">
        <f t="shared" si="364"/>
        <v>0.5</v>
      </c>
      <c r="Y2554" s="56">
        <f>+'INFO ENEL'!R2542</f>
        <v>1</v>
      </c>
      <c r="Z2554" s="59">
        <f t="shared" si="365"/>
        <v>0.5</v>
      </c>
    </row>
    <row r="2555" spans="1:26" ht="15" customHeight="1" x14ac:dyDescent="0.25">
      <c r="A2555" s="55">
        <f>+'INFO ENEL'!A2543</f>
        <v>2538</v>
      </c>
      <c r="B2555" s="121" t="str">
        <f>+INDEX($B$8:$B$15,MATCH(L2555,$L$8:$L$15,0))</f>
        <v>SICODI</v>
      </c>
      <c r="C2555" s="56" t="str">
        <f>+'INFO ENEL'!B2543</f>
        <v>Lima</v>
      </c>
      <c r="D2555" s="56" t="str">
        <f>+'INFO ENEL'!D2543</f>
        <v>ANDAJES</v>
      </c>
      <c r="E2555" s="56" t="str">
        <f>+'INFO ENEL'!D2543</f>
        <v>ANDAJES</v>
      </c>
      <c r="F2555" s="50">
        <f>+'INFO ENEL'!E2543</f>
        <v>0</v>
      </c>
      <c r="G2555" s="56" t="str">
        <f>+'INFO ENEL'!L2543</f>
        <v>MT</v>
      </c>
      <c r="H2555" s="57">
        <f>+'INFO ENEL'!M2543</f>
        <v>152.95425933439813</v>
      </c>
      <c r="I2555" s="56">
        <f>+'INFO ENEL'!N2543</f>
        <v>13</v>
      </c>
      <c r="J2555" s="56" t="str">
        <f>+'INFO ENEL'!O2543</f>
        <v>Poste</v>
      </c>
      <c r="K2555" s="56" t="str">
        <f>+'INFO ENEL'!P2543</f>
        <v>Concreto</v>
      </c>
      <c r="L2555" s="56" t="str">
        <f>+'INFO ENEL'!Q2543</f>
        <v>PPC20</v>
      </c>
      <c r="M2555" s="55" t="str">
        <f>+IF(ISERROR(INDEX('Estructuras de Acero y Concreto'!$C$6:$C$577,MATCH(L2555,'Estructuras de Acero y Concreto'!$D$6:$D$577,0)))=FALSE,INDEX('Estructuras de Acero y Concreto'!$C$6:$C$577,MATCH(L2555,'Estructuras de Acero y Concreto'!$D$6:$D$577,0)),IF(ISERROR(INDEX('Estructuras de Madera'!$C$5:$C$122,MATCH(L2555,'Estructuras de Madera'!$D$5:$D$122,0)))=FALSE,INDEX('Estructuras de Madera'!$C$5:$C$122,MATCH(L2555,'Estructuras de Madera'!$D$5:$D$122,0)),INDEX(SICODI!$G$3:$G$2404,MATCH(L2555,SICODI!$G$3:$G$2404,0))))</f>
        <v>PPC20</v>
      </c>
      <c r="N2555" s="121" t="str">
        <f>+IF(ISERROR(VLOOKUP(M2555,'Resumen de precios LLTT'!$C$17:$D$3071,2,FALSE))=FALSE,VLOOKUP(M2555,'Resumen de precios LLTT'!$C$17:$D$3071,2,FALSE),VLOOKUP(M2555,SICODI!$G$3:$J$2404,2,FALSE))</f>
        <v>POSTE DE CONCRETO ARMADO DE 13/400/150/345</v>
      </c>
      <c r="O2555" s="58">
        <f>+IF(ISERROR(VLOOKUP(M2555,'Resumen de precios LLTT'!$C$17:$G$3071,5,FALSE))=FALSE,VLOOKUP(M2555,'Resumen de precios LLTT'!$C$17:$G$3071,5,FALSE),VLOOKUP(M2555,SICODI!$G$3:$J$2404,4,FALSE))</f>
        <v>364.69</v>
      </c>
      <c r="P2555" s="16">
        <f t="shared" si="357"/>
        <v>0.84299999999999997</v>
      </c>
      <c r="Q2555" s="78">
        <f t="shared" si="358"/>
        <v>672.12366999999995</v>
      </c>
      <c r="R2555" s="56">
        <v>0</v>
      </c>
      <c r="S2555" s="16">
        <f t="shared" si="359"/>
        <v>0.13400000000000001</v>
      </c>
      <c r="T2555" s="79">
        <f t="shared" si="360"/>
        <v>7.5053809816666659</v>
      </c>
      <c r="U2555" s="80">
        <f t="shared" si="361"/>
        <v>0.183</v>
      </c>
      <c r="V2555" s="81">
        <f t="shared" si="362"/>
        <v>1.3734847196449997</v>
      </c>
      <c r="W2555" s="79">
        <f t="shared" si="363"/>
        <v>0.46217247724950827</v>
      </c>
      <c r="X2555" s="60">
        <f t="shared" si="364"/>
        <v>0.5</v>
      </c>
      <c r="Y2555" s="56">
        <f>+'INFO ENEL'!R2543</f>
        <v>1</v>
      </c>
      <c r="Z2555" s="59">
        <f t="shared" si="365"/>
        <v>0.5</v>
      </c>
    </row>
    <row r="2556" spans="1:26" ht="15" customHeight="1" x14ac:dyDescent="0.25">
      <c r="A2556" s="55">
        <f>+'INFO ENEL'!A2544</f>
        <v>2539</v>
      </c>
      <c r="B2556" s="121" t="str">
        <f>+INDEX($B$8:$B$15,MATCH(L2556,$L$8:$L$15,0))</f>
        <v>SICODI</v>
      </c>
      <c r="C2556" s="56" t="str">
        <f>+'INFO ENEL'!B2544</f>
        <v>Lima</v>
      </c>
      <c r="D2556" s="56" t="str">
        <f>+'INFO ENEL'!D2544</f>
        <v>OYON</v>
      </c>
      <c r="E2556" s="56" t="str">
        <f>+'INFO ENEL'!D2544</f>
        <v>OYON</v>
      </c>
      <c r="F2556" s="50">
        <f>+'INFO ENEL'!E2544</f>
        <v>0</v>
      </c>
      <c r="G2556" s="56" t="str">
        <f>+'INFO ENEL'!L2544</f>
        <v>MT</v>
      </c>
      <c r="H2556" s="57">
        <f>+'INFO ENEL'!M2544</f>
        <v>52.595285958106459</v>
      </c>
      <c r="I2556" s="56">
        <f>+'INFO ENEL'!N2544</f>
        <v>13</v>
      </c>
      <c r="J2556" s="56" t="str">
        <f>+'INFO ENEL'!O2544</f>
        <v>Poste</v>
      </c>
      <c r="K2556" s="56" t="str">
        <f>+'INFO ENEL'!P2544</f>
        <v>Concreto</v>
      </c>
      <c r="L2556" s="56" t="str">
        <f>+'INFO ENEL'!Q2544</f>
        <v>PPC20</v>
      </c>
      <c r="M2556" s="55" t="str">
        <f>+IF(ISERROR(INDEX('Estructuras de Acero y Concreto'!$C$6:$C$577,MATCH(L2556,'Estructuras de Acero y Concreto'!$D$6:$D$577,0)))=FALSE,INDEX('Estructuras de Acero y Concreto'!$C$6:$C$577,MATCH(L2556,'Estructuras de Acero y Concreto'!$D$6:$D$577,0)),IF(ISERROR(INDEX('Estructuras de Madera'!$C$5:$C$122,MATCH(L2556,'Estructuras de Madera'!$D$5:$D$122,0)))=FALSE,INDEX('Estructuras de Madera'!$C$5:$C$122,MATCH(L2556,'Estructuras de Madera'!$D$5:$D$122,0)),INDEX(SICODI!$G$3:$G$2404,MATCH(L2556,SICODI!$G$3:$G$2404,0))))</f>
        <v>PPC20</v>
      </c>
      <c r="N2556" s="121" t="str">
        <f>+IF(ISERROR(VLOOKUP(M2556,'Resumen de precios LLTT'!$C$17:$D$3071,2,FALSE))=FALSE,VLOOKUP(M2556,'Resumen de precios LLTT'!$C$17:$D$3071,2,FALSE),VLOOKUP(M2556,SICODI!$G$3:$J$2404,2,FALSE))</f>
        <v>POSTE DE CONCRETO ARMADO DE 13/400/150/345</v>
      </c>
      <c r="O2556" s="58">
        <f>+IF(ISERROR(VLOOKUP(M2556,'Resumen de precios LLTT'!$C$17:$G$3071,5,FALSE))=FALSE,VLOOKUP(M2556,'Resumen de precios LLTT'!$C$17:$G$3071,5,FALSE),VLOOKUP(M2556,SICODI!$G$3:$J$2404,4,FALSE))</f>
        <v>364.69</v>
      </c>
      <c r="P2556" s="16">
        <f t="shared" si="357"/>
        <v>0.84299999999999997</v>
      </c>
      <c r="Q2556" s="78">
        <f t="shared" si="358"/>
        <v>672.12366999999995</v>
      </c>
      <c r="R2556" s="56">
        <v>0</v>
      </c>
      <c r="S2556" s="16">
        <f t="shared" si="359"/>
        <v>0.13400000000000001</v>
      </c>
      <c r="T2556" s="79">
        <f t="shared" si="360"/>
        <v>7.5053809816666659</v>
      </c>
      <c r="U2556" s="80">
        <f t="shared" si="361"/>
        <v>0.183</v>
      </c>
      <c r="V2556" s="81">
        <f t="shared" si="362"/>
        <v>1.3734847196449997</v>
      </c>
      <c r="W2556" s="79">
        <f t="shared" si="363"/>
        <v>0.46217247724950827</v>
      </c>
      <c r="X2556" s="60">
        <f t="shared" si="364"/>
        <v>0.5</v>
      </c>
      <c r="Y2556" s="56">
        <f>+'INFO ENEL'!R2544</f>
        <v>1</v>
      </c>
      <c r="Z2556" s="59">
        <f t="shared" si="365"/>
        <v>0.5</v>
      </c>
    </row>
    <row r="2557" spans="1:26" ht="15" customHeight="1" x14ac:dyDescent="0.25">
      <c r="A2557" s="55">
        <f>+'INFO ENEL'!A2545</f>
        <v>2540</v>
      </c>
      <c r="B2557" s="121" t="str">
        <f>+INDEX($B$8:$B$15,MATCH(L2557,$L$8:$L$15,0))</f>
        <v>SICODI</v>
      </c>
      <c r="C2557" s="56" t="str">
        <f>+'INFO ENEL'!B2545</f>
        <v>Lima</v>
      </c>
      <c r="D2557" s="56" t="str">
        <f>+'INFO ENEL'!D2545</f>
        <v>OYON</v>
      </c>
      <c r="E2557" s="56" t="str">
        <f>+'INFO ENEL'!D2545</f>
        <v>OYON</v>
      </c>
      <c r="F2557" s="50">
        <f>+'INFO ENEL'!E2545</f>
        <v>0</v>
      </c>
      <c r="G2557" s="56" t="str">
        <f>+'INFO ENEL'!L2545</f>
        <v>MT</v>
      </c>
      <c r="H2557" s="57">
        <f>+'INFO ENEL'!M2545</f>
        <v>76.038720013844625</v>
      </c>
      <c r="I2557" s="56">
        <f>+'INFO ENEL'!N2545</f>
        <v>15</v>
      </c>
      <c r="J2557" s="56" t="str">
        <f>+'INFO ENEL'!O2545</f>
        <v>Poste</v>
      </c>
      <c r="K2557" s="56" t="str">
        <f>+'INFO ENEL'!P2545</f>
        <v>Concreto</v>
      </c>
      <c r="L2557" s="56" t="str">
        <f>+'INFO ENEL'!Q2545</f>
        <v>PPC24</v>
      </c>
      <c r="M2557" s="55" t="str">
        <f>+IF(ISERROR(INDEX('Estructuras de Acero y Concreto'!$C$6:$C$577,MATCH(L2557,'Estructuras de Acero y Concreto'!$D$6:$D$577,0)))=FALSE,INDEX('Estructuras de Acero y Concreto'!$C$6:$C$577,MATCH(L2557,'Estructuras de Acero y Concreto'!$D$6:$D$577,0)),IF(ISERROR(INDEX('Estructuras de Madera'!$C$5:$C$122,MATCH(L2557,'Estructuras de Madera'!$D$5:$D$122,0)))=FALSE,INDEX('Estructuras de Madera'!$C$5:$C$122,MATCH(L2557,'Estructuras de Madera'!$D$5:$D$122,0)),INDEX(SICODI!$G$3:$G$2404,MATCH(L2557,SICODI!$G$3:$G$2404,0))))</f>
        <v>PPC24</v>
      </c>
      <c r="N2557" s="121" t="str">
        <f>+IF(ISERROR(VLOOKUP(M2557,'Resumen de precios LLTT'!$C$17:$D$3071,2,FALSE))=FALSE,VLOOKUP(M2557,'Resumen de precios LLTT'!$C$17:$D$3071,2,FALSE),VLOOKUP(M2557,SICODI!$G$3:$J$2404,2,FALSE))</f>
        <v>POSTE DE CONCRETO ARMADO DE 15/400/150/375</v>
      </c>
      <c r="O2557" s="58">
        <f>+IF(ISERROR(VLOOKUP(M2557,'Resumen de precios LLTT'!$C$17:$G$3071,5,FALSE))=FALSE,VLOOKUP(M2557,'Resumen de precios LLTT'!$C$17:$G$3071,5,FALSE),VLOOKUP(M2557,SICODI!$G$3:$J$2404,4,FALSE))</f>
        <v>476.76</v>
      </c>
      <c r="P2557" s="16">
        <f t="shared" si="357"/>
        <v>0.84299999999999997</v>
      </c>
      <c r="Q2557" s="78">
        <f t="shared" si="358"/>
        <v>878.66867999999999</v>
      </c>
      <c r="R2557" s="56">
        <v>0</v>
      </c>
      <c r="S2557" s="16">
        <f t="shared" si="359"/>
        <v>0.13400000000000001</v>
      </c>
      <c r="T2557" s="79">
        <f t="shared" si="360"/>
        <v>9.8118002600000001</v>
      </c>
      <c r="U2557" s="80">
        <f t="shared" si="361"/>
        <v>0.183</v>
      </c>
      <c r="V2557" s="81">
        <f t="shared" si="362"/>
        <v>1.7955594475800001</v>
      </c>
      <c r="W2557" s="79">
        <f t="shared" si="363"/>
        <v>0.60419904645994038</v>
      </c>
      <c r="X2557" s="60">
        <f t="shared" si="364"/>
        <v>0.6</v>
      </c>
      <c r="Y2557" s="56">
        <f>+'INFO ENEL'!R2545</f>
        <v>1</v>
      </c>
      <c r="Z2557" s="59">
        <f t="shared" si="365"/>
        <v>0.6</v>
      </c>
    </row>
    <row r="2558" spans="1:26" ht="15" customHeight="1" x14ac:dyDescent="0.25">
      <c r="A2558" s="55">
        <f>+'INFO ENEL'!A2546</f>
        <v>2541</v>
      </c>
      <c r="B2558" s="121" t="str">
        <f>+INDEX($B$8:$B$15,MATCH(L2558,$L$8:$L$15,0))</f>
        <v>SICODI</v>
      </c>
      <c r="C2558" s="56" t="str">
        <f>+'INFO ENEL'!B2546</f>
        <v>Lima</v>
      </c>
      <c r="D2558" s="56" t="str">
        <f>+'INFO ENEL'!D2546</f>
        <v>OYON</v>
      </c>
      <c r="E2558" s="56" t="str">
        <f>+'INFO ENEL'!D2546</f>
        <v>OYON</v>
      </c>
      <c r="F2558" s="50">
        <f>+'INFO ENEL'!E2546</f>
        <v>0</v>
      </c>
      <c r="G2558" s="56" t="str">
        <f>+'INFO ENEL'!L2546</f>
        <v>MT</v>
      </c>
      <c r="H2558" s="57">
        <f>+'INFO ENEL'!M2546</f>
        <v>21.800126835405063</v>
      </c>
      <c r="I2558" s="56">
        <f>+'INFO ENEL'!N2546</f>
        <v>15</v>
      </c>
      <c r="J2558" s="56" t="str">
        <f>+'INFO ENEL'!O2546</f>
        <v>Poste</v>
      </c>
      <c r="K2558" s="56" t="str">
        <f>+'INFO ENEL'!P2546</f>
        <v>Concreto</v>
      </c>
      <c r="L2558" s="56" t="str">
        <f>+'INFO ENEL'!Q2546</f>
        <v>PPC24</v>
      </c>
      <c r="M2558" s="55" t="str">
        <f>+IF(ISERROR(INDEX('Estructuras de Acero y Concreto'!$C$6:$C$577,MATCH(L2558,'Estructuras de Acero y Concreto'!$D$6:$D$577,0)))=FALSE,INDEX('Estructuras de Acero y Concreto'!$C$6:$C$577,MATCH(L2558,'Estructuras de Acero y Concreto'!$D$6:$D$577,0)),IF(ISERROR(INDEX('Estructuras de Madera'!$C$5:$C$122,MATCH(L2558,'Estructuras de Madera'!$D$5:$D$122,0)))=FALSE,INDEX('Estructuras de Madera'!$C$5:$C$122,MATCH(L2558,'Estructuras de Madera'!$D$5:$D$122,0)),INDEX(SICODI!$G$3:$G$2404,MATCH(L2558,SICODI!$G$3:$G$2404,0))))</f>
        <v>PPC24</v>
      </c>
      <c r="N2558" s="121" t="str">
        <f>+IF(ISERROR(VLOOKUP(M2558,'Resumen de precios LLTT'!$C$17:$D$3071,2,FALSE))=FALSE,VLOOKUP(M2558,'Resumen de precios LLTT'!$C$17:$D$3071,2,FALSE),VLOOKUP(M2558,SICODI!$G$3:$J$2404,2,FALSE))</f>
        <v>POSTE DE CONCRETO ARMADO DE 15/400/150/375</v>
      </c>
      <c r="O2558" s="58">
        <f>+IF(ISERROR(VLOOKUP(M2558,'Resumen de precios LLTT'!$C$17:$G$3071,5,FALSE))=FALSE,VLOOKUP(M2558,'Resumen de precios LLTT'!$C$17:$G$3071,5,FALSE),VLOOKUP(M2558,SICODI!$G$3:$J$2404,4,FALSE))</f>
        <v>476.76</v>
      </c>
      <c r="P2558" s="16">
        <f t="shared" si="357"/>
        <v>0.84299999999999997</v>
      </c>
      <c r="Q2558" s="78">
        <f t="shared" si="358"/>
        <v>878.66867999999999</v>
      </c>
      <c r="R2558" s="56">
        <v>0</v>
      </c>
      <c r="S2558" s="16">
        <f t="shared" si="359"/>
        <v>0.13400000000000001</v>
      </c>
      <c r="T2558" s="79">
        <f t="shared" si="360"/>
        <v>9.8118002600000001</v>
      </c>
      <c r="U2558" s="80">
        <f t="shared" si="361"/>
        <v>0.183</v>
      </c>
      <c r="V2558" s="81">
        <f t="shared" si="362"/>
        <v>1.7955594475800001</v>
      </c>
      <c r="W2558" s="79">
        <f t="shared" si="363"/>
        <v>0.60419904645994038</v>
      </c>
      <c r="X2558" s="60">
        <f t="shared" si="364"/>
        <v>0.6</v>
      </c>
      <c r="Y2558" s="56">
        <f>+'INFO ENEL'!R2546</f>
        <v>1</v>
      </c>
      <c r="Z2558" s="59">
        <f t="shared" si="365"/>
        <v>0.6</v>
      </c>
    </row>
    <row r="2559" spans="1:26" ht="15" customHeight="1" x14ac:dyDescent="0.25">
      <c r="A2559" s="55">
        <f>+'INFO ENEL'!A2547</f>
        <v>2542</v>
      </c>
      <c r="B2559" s="121" t="str">
        <f>+INDEX($B$8:$B$15,MATCH(L2559,$L$8:$L$15,0))</f>
        <v>SICODI</v>
      </c>
      <c r="C2559" s="56" t="str">
        <f>+'INFO ENEL'!B2547</f>
        <v>Lima</v>
      </c>
      <c r="D2559" s="56" t="str">
        <f>+'INFO ENEL'!D2547</f>
        <v>OYON</v>
      </c>
      <c r="E2559" s="56" t="str">
        <f>+'INFO ENEL'!D2547</f>
        <v>OYON</v>
      </c>
      <c r="F2559" s="50">
        <f>+'INFO ENEL'!E2547</f>
        <v>0</v>
      </c>
      <c r="G2559" s="56" t="str">
        <f>+'INFO ENEL'!L2547</f>
        <v>MT</v>
      </c>
      <c r="H2559" s="57">
        <f>+'INFO ENEL'!M2547</f>
        <v>75.434200629630325</v>
      </c>
      <c r="I2559" s="56">
        <f>+'INFO ENEL'!N2547</f>
        <v>15</v>
      </c>
      <c r="J2559" s="56" t="str">
        <f>+'INFO ENEL'!O2547</f>
        <v>Poste</v>
      </c>
      <c r="K2559" s="56" t="str">
        <f>+'INFO ENEL'!P2547</f>
        <v>Concreto</v>
      </c>
      <c r="L2559" s="56" t="str">
        <f>+'INFO ENEL'!Q2547</f>
        <v>PPC24</v>
      </c>
      <c r="M2559" s="55" t="str">
        <f>+IF(ISERROR(INDEX('Estructuras de Acero y Concreto'!$C$6:$C$577,MATCH(L2559,'Estructuras de Acero y Concreto'!$D$6:$D$577,0)))=FALSE,INDEX('Estructuras de Acero y Concreto'!$C$6:$C$577,MATCH(L2559,'Estructuras de Acero y Concreto'!$D$6:$D$577,0)),IF(ISERROR(INDEX('Estructuras de Madera'!$C$5:$C$122,MATCH(L2559,'Estructuras de Madera'!$D$5:$D$122,0)))=FALSE,INDEX('Estructuras de Madera'!$C$5:$C$122,MATCH(L2559,'Estructuras de Madera'!$D$5:$D$122,0)),INDEX(SICODI!$G$3:$G$2404,MATCH(L2559,SICODI!$G$3:$G$2404,0))))</f>
        <v>PPC24</v>
      </c>
      <c r="N2559" s="121" t="str">
        <f>+IF(ISERROR(VLOOKUP(M2559,'Resumen de precios LLTT'!$C$17:$D$3071,2,FALSE))=FALSE,VLOOKUP(M2559,'Resumen de precios LLTT'!$C$17:$D$3071,2,FALSE),VLOOKUP(M2559,SICODI!$G$3:$J$2404,2,FALSE))</f>
        <v>POSTE DE CONCRETO ARMADO DE 15/400/150/375</v>
      </c>
      <c r="O2559" s="58">
        <f>+IF(ISERROR(VLOOKUP(M2559,'Resumen de precios LLTT'!$C$17:$G$3071,5,FALSE))=FALSE,VLOOKUP(M2559,'Resumen de precios LLTT'!$C$17:$G$3071,5,FALSE),VLOOKUP(M2559,SICODI!$G$3:$J$2404,4,FALSE))</f>
        <v>476.76</v>
      </c>
      <c r="P2559" s="16">
        <f t="shared" si="357"/>
        <v>0.84299999999999997</v>
      </c>
      <c r="Q2559" s="78">
        <f t="shared" si="358"/>
        <v>878.66867999999999</v>
      </c>
      <c r="R2559" s="56">
        <v>0</v>
      </c>
      <c r="S2559" s="16">
        <f t="shared" si="359"/>
        <v>0.13400000000000001</v>
      </c>
      <c r="T2559" s="79">
        <f t="shared" si="360"/>
        <v>9.8118002600000001</v>
      </c>
      <c r="U2559" s="80">
        <f t="shared" si="361"/>
        <v>0.183</v>
      </c>
      <c r="V2559" s="81">
        <f t="shared" si="362"/>
        <v>1.7955594475800001</v>
      </c>
      <c r="W2559" s="79">
        <f t="shared" si="363"/>
        <v>0.60419904645994038</v>
      </c>
      <c r="X2559" s="60">
        <f t="shared" si="364"/>
        <v>0.6</v>
      </c>
      <c r="Y2559" s="56">
        <f>+'INFO ENEL'!R2547</f>
        <v>1</v>
      </c>
      <c r="Z2559" s="59">
        <f t="shared" si="365"/>
        <v>0.6</v>
      </c>
    </row>
    <row r="2560" spans="1:26" ht="15" customHeight="1" x14ac:dyDescent="0.25">
      <c r="A2560" s="55">
        <f>+'INFO ENEL'!A2548</f>
        <v>2543</v>
      </c>
      <c r="B2560" s="121" t="str">
        <f>+INDEX($B$8:$B$15,MATCH(L2560,$L$8:$L$15,0))</f>
        <v>SICODI</v>
      </c>
      <c r="C2560" s="56" t="str">
        <f>+'INFO ENEL'!B2548</f>
        <v>Lima</v>
      </c>
      <c r="D2560" s="56" t="str">
        <f>+'INFO ENEL'!D2548</f>
        <v>OYON</v>
      </c>
      <c r="E2560" s="56" t="str">
        <f>+'INFO ENEL'!D2548</f>
        <v>OYON</v>
      </c>
      <c r="F2560" s="50">
        <f>+'INFO ENEL'!E2548</f>
        <v>0</v>
      </c>
      <c r="G2560" s="56" t="str">
        <f>+'INFO ENEL'!L2548</f>
        <v>MT</v>
      </c>
      <c r="H2560" s="57">
        <f>+'INFO ENEL'!M2548</f>
        <v>84.224989280144825</v>
      </c>
      <c r="I2560" s="56">
        <f>+'INFO ENEL'!N2548</f>
        <v>15</v>
      </c>
      <c r="J2560" s="56" t="str">
        <f>+'INFO ENEL'!O2548</f>
        <v>Poste</v>
      </c>
      <c r="K2560" s="56" t="str">
        <f>+'INFO ENEL'!P2548</f>
        <v>Concreto</v>
      </c>
      <c r="L2560" s="56" t="str">
        <f>+'INFO ENEL'!Q2548</f>
        <v>PPC24</v>
      </c>
      <c r="M2560" s="55" t="str">
        <f>+IF(ISERROR(INDEX('Estructuras de Acero y Concreto'!$C$6:$C$577,MATCH(L2560,'Estructuras de Acero y Concreto'!$D$6:$D$577,0)))=FALSE,INDEX('Estructuras de Acero y Concreto'!$C$6:$C$577,MATCH(L2560,'Estructuras de Acero y Concreto'!$D$6:$D$577,0)),IF(ISERROR(INDEX('Estructuras de Madera'!$C$5:$C$122,MATCH(L2560,'Estructuras de Madera'!$D$5:$D$122,0)))=FALSE,INDEX('Estructuras de Madera'!$C$5:$C$122,MATCH(L2560,'Estructuras de Madera'!$D$5:$D$122,0)),INDEX(SICODI!$G$3:$G$2404,MATCH(L2560,SICODI!$G$3:$G$2404,0))))</f>
        <v>PPC24</v>
      </c>
      <c r="N2560" s="121" t="str">
        <f>+IF(ISERROR(VLOOKUP(M2560,'Resumen de precios LLTT'!$C$17:$D$3071,2,FALSE))=FALSE,VLOOKUP(M2560,'Resumen de precios LLTT'!$C$17:$D$3071,2,FALSE),VLOOKUP(M2560,SICODI!$G$3:$J$2404,2,FALSE))</f>
        <v>POSTE DE CONCRETO ARMADO DE 15/400/150/375</v>
      </c>
      <c r="O2560" s="58">
        <f>+IF(ISERROR(VLOOKUP(M2560,'Resumen de precios LLTT'!$C$17:$G$3071,5,FALSE))=FALSE,VLOOKUP(M2560,'Resumen de precios LLTT'!$C$17:$G$3071,5,FALSE),VLOOKUP(M2560,SICODI!$G$3:$J$2404,4,FALSE))</f>
        <v>476.76</v>
      </c>
      <c r="P2560" s="16">
        <f t="shared" si="357"/>
        <v>0.84299999999999997</v>
      </c>
      <c r="Q2560" s="78">
        <f t="shared" si="358"/>
        <v>878.66867999999999</v>
      </c>
      <c r="R2560" s="56">
        <v>0</v>
      </c>
      <c r="S2560" s="16">
        <f t="shared" si="359"/>
        <v>0.13400000000000001</v>
      </c>
      <c r="T2560" s="79">
        <f t="shared" si="360"/>
        <v>9.8118002600000001</v>
      </c>
      <c r="U2560" s="80">
        <f t="shared" si="361"/>
        <v>0.183</v>
      </c>
      <c r="V2560" s="81">
        <f t="shared" si="362"/>
        <v>1.7955594475800001</v>
      </c>
      <c r="W2560" s="79">
        <f t="shared" si="363"/>
        <v>0.60419904645994038</v>
      </c>
      <c r="X2560" s="60">
        <f t="shared" si="364"/>
        <v>0.6</v>
      </c>
      <c r="Y2560" s="56">
        <f>+'INFO ENEL'!R2548</f>
        <v>1</v>
      </c>
      <c r="Z2560" s="59">
        <f t="shared" si="365"/>
        <v>0.6</v>
      </c>
    </row>
    <row r="2561" spans="1:26" ht="15" customHeight="1" x14ac:dyDescent="0.25">
      <c r="A2561" s="55">
        <f>+'INFO ENEL'!A2549</f>
        <v>2544</v>
      </c>
      <c r="B2561" s="121" t="str">
        <f>+INDEX($B$8:$B$15,MATCH(L2561,$L$8:$L$15,0))</f>
        <v>SICODI</v>
      </c>
      <c r="C2561" s="56" t="str">
        <f>+'INFO ENEL'!B2549</f>
        <v>Lima</v>
      </c>
      <c r="D2561" s="56" t="str">
        <f>+'INFO ENEL'!D2549</f>
        <v>OYON</v>
      </c>
      <c r="E2561" s="56" t="str">
        <f>+'INFO ENEL'!D2549</f>
        <v>OYON</v>
      </c>
      <c r="F2561" s="50">
        <f>+'INFO ENEL'!E2549</f>
        <v>0</v>
      </c>
      <c r="G2561" s="56" t="str">
        <f>+'INFO ENEL'!L2549</f>
        <v>MT</v>
      </c>
      <c r="H2561" s="57">
        <f>+'INFO ENEL'!M2549</f>
        <v>98.074428945917234</v>
      </c>
      <c r="I2561" s="56">
        <f>+'INFO ENEL'!N2549</f>
        <v>15</v>
      </c>
      <c r="J2561" s="56" t="str">
        <f>+'INFO ENEL'!O2549</f>
        <v>Poste</v>
      </c>
      <c r="K2561" s="56" t="str">
        <f>+'INFO ENEL'!P2549</f>
        <v>Concreto</v>
      </c>
      <c r="L2561" s="56" t="str">
        <f>+'INFO ENEL'!Q2549</f>
        <v>PPC24</v>
      </c>
      <c r="M2561" s="55" t="str">
        <f>+IF(ISERROR(INDEX('Estructuras de Acero y Concreto'!$C$6:$C$577,MATCH(L2561,'Estructuras de Acero y Concreto'!$D$6:$D$577,0)))=FALSE,INDEX('Estructuras de Acero y Concreto'!$C$6:$C$577,MATCH(L2561,'Estructuras de Acero y Concreto'!$D$6:$D$577,0)),IF(ISERROR(INDEX('Estructuras de Madera'!$C$5:$C$122,MATCH(L2561,'Estructuras de Madera'!$D$5:$D$122,0)))=FALSE,INDEX('Estructuras de Madera'!$C$5:$C$122,MATCH(L2561,'Estructuras de Madera'!$D$5:$D$122,0)),INDEX(SICODI!$G$3:$G$2404,MATCH(L2561,SICODI!$G$3:$G$2404,0))))</f>
        <v>PPC24</v>
      </c>
      <c r="N2561" s="121" t="str">
        <f>+IF(ISERROR(VLOOKUP(M2561,'Resumen de precios LLTT'!$C$17:$D$3071,2,FALSE))=FALSE,VLOOKUP(M2561,'Resumen de precios LLTT'!$C$17:$D$3071,2,FALSE),VLOOKUP(M2561,SICODI!$G$3:$J$2404,2,FALSE))</f>
        <v>POSTE DE CONCRETO ARMADO DE 15/400/150/375</v>
      </c>
      <c r="O2561" s="58">
        <f>+IF(ISERROR(VLOOKUP(M2561,'Resumen de precios LLTT'!$C$17:$G$3071,5,FALSE))=FALSE,VLOOKUP(M2561,'Resumen de precios LLTT'!$C$17:$G$3071,5,FALSE),VLOOKUP(M2561,SICODI!$G$3:$J$2404,4,FALSE))</f>
        <v>476.76</v>
      </c>
      <c r="P2561" s="16">
        <f t="shared" si="357"/>
        <v>0.84299999999999997</v>
      </c>
      <c r="Q2561" s="78">
        <f t="shared" si="358"/>
        <v>878.66867999999999</v>
      </c>
      <c r="R2561" s="56">
        <v>0</v>
      </c>
      <c r="S2561" s="16">
        <f t="shared" si="359"/>
        <v>0.13400000000000001</v>
      </c>
      <c r="T2561" s="79">
        <f t="shared" si="360"/>
        <v>9.8118002600000001</v>
      </c>
      <c r="U2561" s="80">
        <f t="shared" si="361"/>
        <v>0.183</v>
      </c>
      <c r="V2561" s="81">
        <f t="shared" si="362"/>
        <v>1.7955594475800001</v>
      </c>
      <c r="W2561" s="79">
        <f t="shared" si="363"/>
        <v>0.60419904645994038</v>
      </c>
      <c r="X2561" s="60">
        <f t="shared" si="364"/>
        <v>0.6</v>
      </c>
      <c r="Y2561" s="56">
        <f>+'INFO ENEL'!R2549</f>
        <v>1</v>
      </c>
      <c r="Z2561" s="59">
        <f t="shared" si="365"/>
        <v>0.6</v>
      </c>
    </row>
    <row r="2562" spans="1:26" ht="15" customHeight="1" x14ac:dyDescent="0.25">
      <c r="A2562" s="55">
        <f>+'INFO ENEL'!A2550</f>
        <v>2545</v>
      </c>
      <c r="B2562" s="121" t="str">
        <f>+INDEX($B$8:$B$15,MATCH(L2562,$L$8:$L$15,0))</f>
        <v>SICODI</v>
      </c>
      <c r="C2562" s="56" t="str">
        <f>+'INFO ENEL'!B2550</f>
        <v>Lima</v>
      </c>
      <c r="D2562" s="56" t="str">
        <f>+'INFO ENEL'!D2550</f>
        <v>OYON</v>
      </c>
      <c r="E2562" s="56" t="str">
        <f>+'INFO ENEL'!D2550</f>
        <v>OYON</v>
      </c>
      <c r="F2562" s="50">
        <f>+'INFO ENEL'!E2550</f>
        <v>0</v>
      </c>
      <c r="G2562" s="56" t="str">
        <f>+'INFO ENEL'!L2550</f>
        <v>MT</v>
      </c>
      <c r="H2562" s="57">
        <f>+'INFO ENEL'!M2550</f>
        <v>99.465207383482664</v>
      </c>
      <c r="I2562" s="56">
        <f>+'INFO ENEL'!N2550</f>
        <v>15</v>
      </c>
      <c r="J2562" s="56" t="str">
        <f>+'INFO ENEL'!O2550</f>
        <v>Poste</v>
      </c>
      <c r="K2562" s="56" t="str">
        <f>+'INFO ENEL'!P2550</f>
        <v>Concreto</v>
      </c>
      <c r="L2562" s="56" t="str">
        <f>+'INFO ENEL'!Q2550</f>
        <v>PPC24</v>
      </c>
      <c r="M2562" s="55" t="str">
        <f>+IF(ISERROR(INDEX('Estructuras de Acero y Concreto'!$C$6:$C$577,MATCH(L2562,'Estructuras de Acero y Concreto'!$D$6:$D$577,0)))=FALSE,INDEX('Estructuras de Acero y Concreto'!$C$6:$C$577,MATCH(L2562,'Estructuras de Acero y Concreto'!$D$6:$D$577,0)),IF(ISERROR(INDEX('Estructuras de Madera'!$C$5:$C$122,MATCH(L2562,'Estructuras de Madera'!$D$5:$D$122,0)))=FALSE,INDEX('Estructuras de Madera'!$C$5:$C$122,MATCH(L2562,'Estructuras de Madera'!$D$5:$D$122,0)),INDEX(SICODI!$G$3:$G$2404,MATCH(L2562,SICODI!$G$3:$G$2404,0))))</f>
        <v>PPC24</v>
      </c>
      <c r="N2562" s="121" t="str">
        <f>+IF(ISERROR(VLOOKUP(M2562,'Resumen de precios LLTT'!$C$17:$D$3071,2,FALSE))=FALSE,VLOOKUP(M2562,'Resumen de precios LLTT'!$C$17:$D$3071,2,FALSE),VLOOKUP(M2562,SICODI!$G$3:$J$2404,2,FALSE))</f>
        <v>POSTE DE CONCRETO ARMADO DE 15/400/150/375</v>
      </c>
      <c r="O2562" s="58">
        <f>+IF(ISERROR(VLOOKUP(M2562,'Resumen de precios LLTT'!$C$17:$G$3071,5,FALSE))=FALSE,VLOOKUP(M2562,'Resumen de precios LLTT'!$C$17:$G$3071,5,FALSE),VLOOKUP(M2562,SICODI!$G$3:$J$2404,4,FALSE))</f>
        <v>476.76</v>
      </c>
      <c r="P2562" s="16">
        <f t="shared" si="357"/>
        <v>0.84299999999999997</v>
      </c>
      <c r="Q2562" s="78">
        <f t="shared" si="358"/>
        <v>878.66867999999999</v>
      </c>
      <c r="R2562" s="56">
        <v>0</v>
      </c>
      <c r="S2562" s="16">
        <f t="shared" si="359"/>
        <v>0.13400000000000001</v>
      </c>
      <c r="T2562" s="79">
        <f t="shared" si="360"/>
        <v>9.8118002600000001</v>
      </c>
      <c r="U2562" s="80">
        <f t="shared" si="361"/>
        <v>0.183</v>
      </c>
      <c r="V2562" s="81">
        <f t="shared" si="362"/>
        <v>1.7955594475800001</v>
      </c>
      <c r="W2562" s="79">
        <f t="shared" si="363"/>
        <v>0.60419904645994038</v>
      </c>
      <c r="X2562" s="60">
        <f t="shared" si="364"/>
        <v>0.6</v>
      </c>
      <c r="Y2562" s="56">
        <f>+'INFO ENEL'!R2550</f>
        <v>1</v>
      </c>
      <c r="Z2562" s="59">
        <f t="shared" si="365"/>
        <v>0.6</v>
      </c>
    </row>
    <row r="2563" spans="1:26" ht="15" customHeight="1" x14ac:dyDescent="0.25">
      <c r="A2563" s="55">
        <f>+'INFO ENEL'!A2551</f>
        <v>2546</v>
      </c>
      <c r="B2563" s="121" t="str">
        <f>+INDEX($B$8:$B$15,MATCH(L2563,$L$8:$L$15,0))</f>
        <v>SICODI</v>
      </c>
      <c r="C2563" s="56" t="str">
        <f>+'INFO ENEL'!B2551</f>
        <v>Lima</v>
      </c>
      <c r="D2563" s="56" t="str">
        <f>+'INFO ENEL'!D2551</f>
        <v>OYON</v>
      </c>
      <c r="E2563" s="56" t="str">
        <f>+'INFO ENEL'!D2551</f>
        <v>OYON</v>
      </c>
      <c r="F2563" s="50">
        <f>+'INFO ENEL'!E2551</f>
        <v>0</v>
      </c>
      <c r="G2563" s="56" t="str">
        <f>+'INFO ENEL'!L2551</f>
        <v>MT</v>
      </c>
      <c r="H2563" s="57">
        <f>+'INFO ENEL'!M2551</f>
        <v>98.536835200341471</v>
      </c>
      <c r="I2563" s="56">
        <f>+'INFO ENEL'!N2551</f>
        <v>15</v>
      </c>
      <c r="J2563" s="56" t="str">
        <f>+'INFO ENEL'!O2551</f>
        <v>Poste</v>
      </c>
      <c r="K2563" s="56" t="str">
        <f>+'INFO ENEL'!P2551</f>
        <v>Concreto</v>
      </c>
      <c r="L2563" s="56" t="str">
        <f>+'INFO ENEL'!Q2551</f>
        <v>PPC24</v>
      </c>
      <c r="M2563" s="55" t="str">
        <f>+IF(ISERROR(INDEX('Estructuras de Acero y Concreto'!$C$6:$C$577,MATCH(L2563,'Estructuras de Acero y Concreto'!$D$6:$D$577,0)))=FALSE,INDEX('Estructuras de Acero y Concreto'!$C$6:$C$577,MATCH(L2563,'Estructuras de Acero y Concreto'!$D$6:$D$577,0)),IF(ISERROR(INDEX('Estructuras de Madera'!$C$5:$C$122,MATCH(L2563,'Estructuras de Madera'!$D$5:$D$122,0)))=FALSE,INDEX('Estructuras de Madera'!$C$5:$C$122,MATCH(L2563,'Estructuras de Madera'!$D$5:$D$122,0)),INDEX(SICODI!$G$3:$G$2404,MATCH(L2563,SICODI!$G$3:$G$2404,0))))</f>
        <v>PPC24</v>
      </c>
      <c r="N2563" s="121" t="str">
        <f>+IF(ISERROR(VLOOKUP(M2563,'Resumen de precios LLTT'!$C$17:$D$3071,2,FALSE))=FALSE,VLOOKUP(M2563,'Resumen de precios LLTT'!$C$17:$D$3071,2,FALSE),VLOOKUP(M2563,SICODI!$G$3:$J$2404,2,FALSE))</f>
        <v>POSTE DE CONCRETO ARMADO DE 15/400/150/375</v>
      </c>
      <c r="O2563" s="58">
        <f>+IF(ISERROR(VLOOKUP(M2563,'Resumen de precios LLTT'!$C$17:$G$3071,5,FALSE))=FALSE,VLOOKUP(M2563,'Resumen de precios LLTT'!$C$17:$G$3071,5,FALSE),VLOOKUP(M2563,SICODI!$G$3:$J$2404,4,FALSE))</f>
        <v>476.76</v>
      </c>
      <c r="P2563" s="16">
        <f t="shared" si="357"/>
        <v>0.84299999999999997</v>
      </c>
      <c r="Q2563" s="78">
        <f t="shared" si="358"/>
        <v>878.66867999999999</v>
      </c>
      <c r="R2563" s="56">
        <v>0</v>
      </c>
      <c r="S2563" s="16">
        <f t="shared" si="359"/>
        <v>0.13400000000000001</v>
      </c>
      <c r="T2563" s="79">
        <f t="shared" si="360"/>
        <v>9.8118002600000001</v>
      </c>
      <c r="U2563" s="80">
        <f t="shared" si="361"/>
        <v>0.183</v>
      </c>
      <c r="V2563" s="81">
        <f t="shared" si="362"/>
        <v>1.7955594475800001</v>
      </c>
      <c r="W2563" s="79">
        <f t="shared" si="363"/>
        <v>0.60419904645994038</v>
      </c>
      <c r="X2563" s="60">
        <f t="shared" si="364"/>
        <v>0.6</v>
      </c>
      <c r="Y2563" s="56">
        <f>+'INFO ENEL'!R2551</f>
        <v>1</v>
      </c>
      <c r="Z2563" s="59">
        <f t="shared" si="365"/>
        <v>0.6</v>
      </c>
    </row>
    <row r="2564" spans="1:26" ht="15" customHeight="1" x14ac:dyDescent="0.25">
      <c r="A2564" s="55">
        <f>+'INFO ENEL'!A2552</f>
        <v>2547</v>
      </c>
      <c r="B2564" s="121" t="str">
        <f>+INDEX($B$8:$B$15,MATCH(L2564,$L$8:$L$15,0))</f>
        <v>SICODI</v>
      </c>
      <c r="C2564" s="56" t="str">
        <f>+'INFO ENEL'!B2552</f>
        <v>Lima</v>
      </c>
      <c r="D2564" s="56" t="str">
        <f>+'INFO ENEL'!D2552</f>
        <v>OYON</v>
      </c>
      <c r="E2564" s="56" t="str">
        <f>+'INFO ENEL'!D2552</f>
        <v>OYON</v>
      </c>
      <c r="F2564" s="50">
        <f>+'INFO ENEL'!E2552</f>
        <v>0</v>
      </c>
      <c r="G2564" s="56" t="str">
        <f>+'INFO ENEL'!L2552</f>
        <v>MT</v>
      </c>
      <c r="H2564" s="57">
        <f>+'INFO ENEL'!M2552</f>
        <v>59.100268416944651</v>
      </c>
      <c r="I2564" s="56">
        <f>+'INFO ENEL'!N2552</f>
        <v>15</v>
      </c>
      <c r="J2564" s="56" t="str">
        <f>+'INFO ENEL'!O2552</f>
        <v>Poste</v>
      </c>
      <c r="K2564" s="56" t="str">
        <f>+'INFO ENEL'!P2552</f>
        <v>Concreto</v>
      </c>
      <c r="L2564" s="56" t="str">
        <f>+'INFO ENEL'!Q2552</f>
        <v>PPC24</v>
      </c>
      <c r="M2564" s="55" t="str">
        <f>+IF(ISERROR(INDEX('Estructuras de Acero y Concreto'!$C$6:$C$577,MATCH(L2564,'Estructuras de Acero y Concreto'!$D$6:$D$577,0)))=FALSE,INDEX('Estructuras de Acero y Concreto'!$C$6:$C$577,MATCH(L2564,'Estructuras de Acero y Concreto'!$D$6:$D$577,0)),IF(ISERROR(INDEX('Estructuras de Madera'!$C$5:$C$122,MATCH(L2564,'Estructuras de Madera'!$D$5:$D$122,0)))=FALSE,INDEX('Estructuras de Madera'!$C$5:$C$122,MATCH(L2564,'Estructuras de Madera'!$D$5:$D$122,0)),INDEX(SICODI!$G$3:$G$2404,MATCH(L2564,SICODI!$G$3:$G$2404,0))))</f>
        <v>PPC24</v>
      </c>
      <c r="N2564" s="121" t="str">
        <f>+IF(ISERROR(VLOOKUP(M2564,'Resumen de precios LLTT'!$C$17:$D$3071,2,FALSE))=FALSE,VLOOKUP(M2564,'Resumen de precios LLTT'!$C$17:$D$3071,2,FALSE),VLOOKUP(M2564,SICODI!$G$3:$J$2404,2,FALSE))</f>
        <v>POSTE DE CONCRETO ARMADO DE 15/400/150/375</v>
      </c>
      <c r="O2564" s="58">
        <f>+IF(ISERROR(VLOOKUP(M2564,'Resumen de precios LLTT'!$C$17:$G$3071,5,FALSE))=FALSE,VLOOKUP(M2564,'Resumen de precios LLTT'!$C$17:$G$3071,5,FALSE),VLOOKUP(M2564,SICODI!$G$3:$J$2404,4,FALSE))</f>
        <v>476.76</v>
      </c>
      <c r="P2564" s="16">
        <f t="shared" si="357"/>
        <v>0.84299999999999997</v>
      </c>
      <c r="Q2564" s="78">
        <f t="shared" si="358"/>
        <v>878.66867999999999</v>
      </c>
      <c r="R2564" s="56">
        <v>0</v>
      </c>
      <c r="S2564" s="16">
        <f t="shared" si="359"/>
        <v>0.13400000000000001</v>
      </c>
      <c r="T2564" s="79">
        <f t="shared" si="360"/>
        <v>9.8118002600000001</v>
      </c>
      <c r="U2564" s="80">
        <f t="shared" si="361"/>
        <v>0.183</v>
      </c>
      <c r="V2564" s="81">
        <f t="shared" si="362"/>
        <v>1.7955594475800001</v>
      </c>
      <c r="W2564" s="79">
        <f t="shared" si="363"/>
        <v>0.60419904645994038</v>
      </c>
      <c r="X2564" s="60">
        <f t="shared" si="364"/>
        <v>0.6</v>
      </c>
      <c r="Y2564" s="56">
        <f>+'INFO ENEL'!R2552</f>
        <v>1</v>
      </c>
      <c r="Z2564" s="59">
        <f t="shared" si="365"/>
        <v>0.6</v>
      </c>
    </row>
    <row r="2565" spans="1:26" ht="15" customHeight="1" x14ac:dyDescent="0.25">
      <c r="A2565" s="55">
        <f>+'INFO ENEL'!A2553</f>
        <v>2548</v>
      </c>
      <c r="B2565" s="121" t="str">
        <f>+INDEX($B$8:$B$15,MATCH(L2565,$L$8:$L$15,0))</f>
        <v>SICODI</v>
      </c>
      <c r="C2565" s="56" t="str">
        <f>+'INFO ENEL'!B2553</f>
        <v>Lima</v>
      </c>
      <c r="D2565" s="56" t="str">
        <f>+'INFO ENEL'!D2553</f>
        <v>OYON</v>
      </c>
      <c r="E2565" s="56" t="str">
        <f>+'INFO ENEL'!D2553</f>
        <v>OYON</v>
      </c>
      <c r="F2565" s="50">
        <f>+'INFO ENEL'!E2553</f>
        <v>0</v>
      </c>
      <c r="G2565" s="56" t="str">
        <f>+'INFO ENEL'!L2553</f>
        <v>MT</v>
      </c>
      <c r="H2565" s="57">
        <f>+'INFO ENEL'!M2553</f>
        <v>60.639583958946638</v>
      </c>
      <c r="I2565" s="56">
        <f>+'INFO ENEL'!N2553</f>
        <v>13</v>
      </c>
      <c r="J2565" s="56" t="str">
        <f>+'INFO ENEL'!O2553</f>
        <v>Poste</v>
      </c>
      <c r="K2565" s="56" t="str">
        <f>+'INFO ENEL'!P2553</f>
        <v>Concreto</v>
      </c>
      <c r="L2565" s="56" t="str">
        <f>+'INFO ENEL'!Q2553</f>
        <v>PPC20</v>
      </c>
      <c r="M2565" s="55" t="str">
        <f>+IF(ISERROR(INDEX('Estructuras de Acero y Concreto'!$C$6:$C$577,MATCH(L2565,'Estructuras de Acero y Concreto'!$D$6:$D$577,0)))=FALSE,INDEX('Estructuras de Acero y Concreto'!$C$6:$C$577,MATCH(L2565,'Estructuras de Acero y Concreto'!$D$6:$D$577,0)),IF(ISERROR(INDEX('Estructuras de Madera'!$C$5:$C$122,MATCH(L2565,'Estructuras de Madera'!$D$5:$D$122,0)))=FALSE,INDEX('Estructuras de Madera'!$C$5:$C$122,MATCH(L2565,'Estructuras de Madera'!$D$5:$D$122,0)),INDEX(SICODI!$G$3:$G$2404,MATCH(L2565,SICODI!$G$3:$G$2404,0))))</f>
        <v>PPC20</v>
      </c>
      <c r="N2565" s="121" t="str">
        <f>+IF(ISERROR(VLOOKUP(M2565,'Resumen de precios LLTT'!$C$17:$D$3071,2,FALSE))=FALSE,VLOOKUP(M2565,'Resumen de precios LLTT'!$C$17:$D$3071,2,FALSE),VLOOKUP(M2565,SICODI!$G$3:$J$2404,2,FALSE))</f>
        <v>POSTE DE CONCRETO ARMADO DE 13/400/150/345</v>
      </c>
      <c r="O2565" s="58">
        <f>+IF(ISERROR(VLOOKUP(M2565,'Resumen de precios LLTT'!$C$17:$G$3071,5,FALSE))=FALSE,VLOOKUP(M2565,'Resumen de precios LLTT'!$C$17:$G$3071,5,FALSE),VLOOKUP(M2565,SICODI!$G$3:$J$2404,4,FALSE))</f>
        <v>364.69</v>
      </c>
      <c r="P2565" s="16">
        <f t="shared" si="357"/>
        <v>0.84299999999999997</v>
      </c>
      <c r="Q2565" s="78">
        <f t="shared" si="358"/>
        <v>672.12366999999995</v>
      </c>
      <c r="R2565" s="56">
        <v>0</v>
      </c>
      <c r="S2565" s="16">
        <f t="shared" si="359"/>
        <v>0.13400000000000001</v>
      </c>
      <c r="T2565" s="79">
        <f t="shared" si="360"/>
        <v>7.5053809816666659</v>
      </c>
      <c r="U2565" s="80">
        <f t="shared" si="361"/>
        <v>0.183</v>
      </c>
      <c r="V2565" s="81">
        <f t="shared" si="362"/>
        <v>1.3734847196449997</v>
      </c>
      <c r="W2565" s="79">
        <f t="shared" si="363"/>
        <v>0.46217247724950827</v>
      </c>
      <c r="X2565" s="60">
        <f t="shared" si="364"/>
        <v>0.5</v>
      </c>
      <c r="Y2565" s="56">
        <f>+'INFO ENEL'!R2553</f>
        <v>1</v>
      </c>
      <c r="Z2565" s="59">
        <f t="shared" si="365"/>
        <v>0.5</v>
      </c>
    </row>
    <row r="2566" spans="1:26" ht="15" customHeight="1" x14ac:dyDescent="0.25">
      <c r="A2566" s="55">
        <f>+'INFO ENEL'!A2554</f>
        <v>2549</v>
      </c>
      <c r="B2566" s="121" t="str">
        <f>+INDEX($B$8:$B$15,MATCH(L2566,$L$8:$L$15,0))</f>
        <v>SICODI</v>
      </c>
      <c r="C2566" s="56" t="str">
        <f>+'INFO ENEL'!B2554</f>
        <v>Lima</v>
      </c>
      <c r="D2566" s="56" t="str">
        <f>+'INFO ENEL'!D2554</f>
        <v>OYON</v>
      </c>
      <c r="E2566" s="56" t="str">
        <f>+'INFO ENEL'!D2554</f>
        <v>OYON</v>
      </c>
      <c r="F2566" s="50">
        <f>+'INFO ENEL'!E2554</f>
        <v>0</v>
      </c>
      <c r="G2566" s="56" t="str">
        <f>+'INFO ENEL'!L2554</f>
        <v>MT</v>
      </c>
      <c r="H2566" s="57">
        <f>+'INFO ENEL'!M2554</f>
        <v>62.450823163013851</v>
      </c>
      <c r="I2566" s="56">
        <f>+'INFO ENEL'!N2554</f>
        <v>13</v>
      </c>
      <c r="J2566" s="56" t="str">
        <f>+'INFO ENEL'!O2554</f>
        <v>Poste</v>
      </c>
      <c r="K2566" s="56" t="str">
        <f>+'INFO ENEL'!P2554</f>
        <v>Concreto</v>
      </c>
      <c r="L2566" s="56" t="str">
        <f>+'INFO ENEL'!Q2554</f>
        <v>PPC20</v>
      </c>
      <c r="M2566" s="55" t="str">
        <f>+IF(ISERROR(INDEX('Estructuras de Acero y Concreto'!$C$6:$C$577,MATCH(L2566,'Estructuras de Acero y Concreto'!$D$6:$D$577,0)))=FALSE,INDEX('Estructuras de Acero y Concreto'!$C$6:$C$577,MATCH(L2566,'Estructuras de Acero y Concreto'!$D$6:$D$577,0)),IF(ISERROR(INDEX('Estructuras de Madera'!$C$5:$C$122,MATCH(L2566,'Estructuras de Madera'!$D$5:$D$122,0)))=FALSE,INDEX('Estructuras de Madera'!$C$5:$C$122,MATCH(L2566,'Estructuras de Madera'!$D$5:$D$122,0)),INDEX(SICODI!$G$3:$G$2404,MATCH(L2566,SICODI!$G$3:$G$2404,0))))</f>
        <v>PPC20</v>
      </c>
      <c r="N2566" s="121" t="str">
        <f>+IF(ISERROR(VLOOKUP(M2566,'Resumen de precios LLTT'!$C$17:$D$3071,2,FALSE))=FALSE,VLOOKUP(M2566,'Resumen de precios LLTT'!$C$17:$D$3071,2,FALSE),VLOOKUP(M2566,SICODI!$G$3:$J$2404,2,FALSE))</f>
        <v>POSTE DE CONCRETO ARMADO DE 13/400/150/345</v>
      </c>
      <c r="O2566" s="58">
        <f>+IF(ISERROR(VLOOKUP(M2566,'Resumen de precios LLTT'!$C$17:$G$3071,5,FALSE))=FALSE,VLOOKUP(M2566,'Resumen de precios LLTT'!$C$17:$G$3071,5,FALSE),VLOOKUP(M2566,SICODI!$G$3:$J$2404,4,FALSE))</f>
        <v>364.69</v>
      </c>
      <c r="P2566" s="16">
        <f t="shared" si="357"/>
        <v>0.84299999999999997</v>
      </c>
      <c r="Q2566" s="78">
        <f t="shared" si="358"/>
        <v>672.12366999999995</v>
      </c>
      <c r="R2566" s="56">
        <v>0</v>
      </c>
      <c r="S2566" s="16">
        <f t="shared" si="359"/>
        <v>0.13400000000000001</v>
      </c>
      <c r="T2566" s="79">
        <f t="shared" si="360"/>
        <v>7.5053809816666659</v>
      </c>
      <c r="U2566" s="80">
        <f t="shared" si="361"/>
        <v>0.183</v>
      </c>
      <c r="V2566" s="81">
        <f t="shared" si="362"/>
        <v>1.3734847196449997</v>
      </c>
      <c r="W2566" s="79">
        <f t="shared" si="363"/>
        <v>0.46217247724950827</v>
      </c>
      <c r="X2566" s="60">
        <f t="shared" si="364"/>
        <v>0.5</v>
      </c>
      <c r="Y2566" s="56">
        <f>+'INFO ENEL'!R2554</f>
        <v>1</v>
      </c>
      <c r="Z2566" s="59">
        <f t="shared" si="365"/>
        <v>0.5</v>
      </c>
    </row>
    <row r="2567" spans="1:26" ht="15" customHeight="1" x14ac:dyDescent="0.25">
      <c r="A2567" s="55">
        <f>+'INFO ENEL'!A2555</f>
        <v>2550</v>
      </c>
      <c r="B2567" s="121" t="str">
        <f>+INDEX($B$8:$B$15,MATCH(L2567,$L$8:$L$15,0))</f>
        <v>SICODI</v>
      </c>
      <c r="C2567" s="56" t="str">
        <f>+'INFO ENEL'!B2555</f>
        <v>Lima</v>
      </c>
      <c r="D2567" s="56" t="str">
        <f>+'INFO ENEL'!D2555</f>
        <v>OYON</v>
      </c>
      <c r="E2567" s="56" t="str">
        <f>+'INFO ENEL'!D2555</f>
        <v>OYON</v>
      </c>
      <c r="F2567" s="50">
        <f>+'INFO ENEL'!E2555</f>
        <v>0</v>
      </c>
      <c r="G2567" s="56" t="str">
        <f>+'INFO ENEL'!L2555</f>
        <v>MT</v>
      </c>
      <c r="H2567" s="57">
        <f>+'INFO ENEL'!M2555</f>
        <v>57.319198018394253</v>
      </c>
      <c r="I2567" s="56">
        <f>+'INFO ENEL'!N2555</f>
        <v>13</v>
      </c>
      <c r="J2567" s="56" t="str">
        <f>+'INFO ENEL'!O2555</f>
        <v>Poste</v>
      </c>
      <c r="K2567" s="56" t="str">
        <f>+'INFO ENEL'!P2555</f>
        <v>Concreto</v>
      </c>
      <c r="L2567" s="56" t="str">
        <f>+'INFO ENEL'!Q2555</f>
        <v>PPC20</v>
      </c>
      <c r="M2567" s="55" t="str">
        <f>+IF(ISERROR(INDEX('Estructuras de Acero y Concreto'!$C$6:$C$577,MATCH(L2567,'Estructuras de Acero y Concreto'!$D$6:$D$577,0)))=FALSE,INDEX('Estructuras de Acero y Concreto'!$C$6:$C$577,MATCH(L2567,'Estructuras de Acero y Concreto'!$D$6:$D$577,0)),IF(ISERROR(INDEX('Estructuras de Madera'!$C$5:$C$122,MATCH(L2567,'Estructuras de Madera'!$D$5:$D$122,0)))=FALSE,INDEX('Estructuras de Madera'!$C$5:$C$122,MATCH(L2567,'Estructuras de Madera'!$D$5:$D$122,0)),INDEX(SICODI!$G$3:$G$2404,MATCH(L2567,SICODI!$G$3:$G$2404,0))))</f>
        <v>PPC20</v>
      </c>
      <c r="N2567" s="121" t="str">
        <f>+IF(ISERROR(VLOOKUP(M2567,'Resumen de precios LLTT'!$C$17:$D$3071,2,FALSE))=FALSE,VLOOKUP(M2567,'Resumen de precios LLTT'!$C$17:$D$3071,2,FALSE),VLOOKUP(M2567,SICODI!$G$3:$J$2404,2,FALSE))</f>
        <v>POSTE DE CONCRETO ARMADO DE 13/400/150/345</v>
      </c>
      <c r="O2567" s="58">
        <f>+IF(ISERROR(VLOOKUP(M2567,'Resumen de precios LLTT'!$C$17:$G$3071,5,FALSE))=FALSE,VLOOKUP(M2567,'Resumen de precios LLTT'!$C$17:$G$3071,5,FALSE),VLOOKUP(M2567,SICODI!$G$3:$J$2404,4,FALSE))</f>
        <v>364.69</v>
      </c>
      <c r="P2567" s="16">
        <f t="shared" si="357"/>
        <v>0.84299999999999997</v>
      </c>
      <c r="Q2567" s="78">
        <f t="shared" si="358"/>
        <v>672.12366999999995</v>
      </c>
      <c r="R2567" s="56">
        <v>0</v>
      </c>
      <c r="S2567" s="16">
        <f t="shared" si="359"/>
        <v>0.13400000000000001</v>
      </c>
      <c r="T2567" s="79">
        <f t="shared" si="360"/>
        <v>7.5053809816666659</v>
      </c>
      <c r="U2567" s="80">
        <f t="shared" si="361"/>
        <v>0.183</v>
      </c>
      <c r="V2567" s="81">
        <f t="shared" si="362"/>
        <v>1.3734847196449997</v>
      </c>
      <c r="W2567" s="79">
        <f t="shared" si="363"/>
        <v>0.46217247724950827</v>
      </c>
      <c r="X2567" s="60">
        <f t="shared" si="364"/>
        <v>0.5</v>
      </c>
      <c r="Y2567" s="56">
        <f>+'INFO ENEL'!R2555</f>
        <v>1</v>
      </c>
      <c r="Z2567" s="59">
        <f t="shared" si="365"/>
        <v>0.5</v>
      </c>
    </row>
    <row r="2568" spans="1:26" ht="15" customHeight="1" x14ac:dyDescent="0.25">
      <c r="A2568" s="55">
        <f>+'INFO ENEL'!A2556</f>
        <v>2551</v>
      </c>
      <c r="B2568" s="121" t="str">
        <f>+INDEX($B$8:$B$15,MATCH(L2568,$L$8:$L$15,0))</f>
        <v>SICODI</v>
      </c>
      <c r="C2568" s="56" t="str">
        <f>+'INFO ENEL'!B2556</f>
        <v>Lima</v>
      </c>
      <c r="D2568" s="56" t="str">
        <f>+'INFO ENEL'!D2556</f>
        <v>OYON</v>
      </c>
      <c r="E2568" s="56" t="str">
        <f>+'INFO ENEL'!D2556</f>
        <v>OYON</v>
      </c>
      <c r="F2568" s="50">
        <f>+'INFO ENEL'!E2556</f>
        <v>0</v>
      </c>
      <c r="G2568" s="56" t="str">
        <f>+'INFO ENEL'!L2556</f>
        <v>MT</v>
      </c>
      <c r="H2568" s="57">
        <f>+'INFO ENEL'!M2556</f>
        <v>49.529442401252851</v>
      </c>
      <c r="I2568" s="56">
        <f>+'INFO ENEL'!N2556</f>
        <v>13</v>
      </c>
      <c r="J2568" s="56" t="str">
        <f>+'INFO ENEL'!O2556</f>
        <v>Poste</v>
      </c>
      <c r="K2568" s="56" t="str">
        <f>+'INFO ENEL'!P2556</f>
        <v>Concreto</v>
      </c>
      <c r="L2568" s="56" t="str">
        <f>+'INFO ENEL'!Q2556</f>
        <v>PPC20</v>
      </c>
      <c r="M2568" s="55" t="str">
        <f>+IF(ISERROR(INDEX('Estructuras de Acero y Concreto'!$C$6:$C$577,MATCH(L2568,'Estructuras de Acero y Concreto'!$D$6:$D$577,0)))=FALSE,INDEX('Estructuras de Acero y Concreto'!$C$6:$C$577,MATCH(L2568,'Estructuras de Acero y Concreto'!$D$6:$D$577,0)),IF(ISERROR(INDEX('Estructuras de Madera'!$C$5:$C$122,MATCH(L2568,'Estructuras de Madera'!$D$5:$D$122,0)))=FALSE,INDEX('Estructuras de Madera'!$C$5:$C$122,MATCH(L2568,'Estructuras de Madera'!$D$5:$D$122,0)),INDEX(SICODI!$G$3:$G$2404,MATCH(L2568,SICODI!$G$3:$G$2404,0))))</f>
        <v>PPC20</v>
      </c>
      <c r="N2568" s="121" t="str">
        <f>+IF(ISERROR(VLOOKUP(M2568,'Resumen de precios LLTT'!$C$17:$D$3071,2,FALSE))=FALSE,VLOOKUP(M2568,'Resumen de precios LLTT'!$C$17:$D$3071,2,FALSE),VLOOKUP(M2568,SICODI!$G$3:$J$2404,2,FALSE))</f>
        <v>POSTE DE CONCRETO ARMADO DE 13/400/150/345</v>
      </c>
      <c r="O2568" s="58">
        <f>+IF(ISERROR(VLOOKUP(M2568,'Resumen de precios LLTT'!$C$17:$G$3071,5,FALSE))=FALSE,VLOOKUP(M2568,'Resumen de precios LLTT'!$C$17:$G$3071,5,FALSE),VLOOKUP(M2568,SICODI!$G$3:$J$2404,4,FALSE))</f>
        <v>364.69</v>
      </c>
      <c r="P2568" s="16">
        <f t="shared" si="357"/>
        <v>0.84299999999999997</v>
      </c>
      <c r="Q2568" s="78">
        <f t="shared" si="358"/>
        <v>672.12366999999995</v>
      </c>
      <c r="R2568" s="56">
        <v>0</v>
      </c>
      <c r="S2568" s="16">
        <f t="shared" si="359"/>
        <v>0.13400000000000001</v>
      </c>
      <c r="T2568" s="79">
        <f t="shared" si="360"/>
        <v>7.5053809816666659</v>
      </c>
      <c r="U2568" s="80">
        <f t="shared" si="361"/>
        <v>0.183</v>
      </c>
      <c r="V2568" s="81">
        <f t="shared" si="362"/>
        <v>1.3734847196449997</v>
      </c>
      <c r="W2568" s="79">
        <f t="shared" si="363"/>
        <v>0.46217247724950827</v>
      </c>
      <c r="X2568" s="60">
        <f t="shared" si="364"/>
        <v>0.5</v>
      </c>
      <c r="Y2568" s="56">
        <f>+'INFO ENEL'!R2556</f>
        <v>1</v>
      </c>
      <c r="Z2568" s="59">
        <f t="shared" si="365"/>
        <v>0.5</v>
      </c>
    </row>
    <row r="2569" spans="1:26" ht="15" customHeight="1" x14ac:dyDescent="0.25">
      <c r="A2569" s="55">
        <f>+'INFO ENEL'!A2557</f>
        <v>2552</v>
      </c>
      <c r="B2569" s="121" t="str">
        <f>+INDEX($B$8:$B$15,MATCH(L2569,$L$8:$L$15,0))</f>
        <v>SICODI</v>
      </c>
      <c r="C2569" s="56" t="str">
        <f>+'INFO ENEL'!B2557</f>
        <v>Lima</v>
      </c>
      <c r="D2569" s="56" t="str">
        <f>+'INFO ENEL'!D2557</f>
        <v>OYON</v>
      </c>
      <c r="E2569" s="56" t="str">
        <f>+'INFO ENEL'!D2557</f>
        <v>OYON</v>
      </c>
      <c r="F2569" s="50">
        <f>+'INFO ENEL'!E2557</f>
        <v>0</v>
      </c>
      <c r="G2569" s="56" t="str">
        <f>+'INFO ENEL'!L2557</f>
        <v>MT</v>
      </c>
      <c r="H2569" s="57">
        <f>+'INFO ENEL'!M2557</f>
        <v>53.063851040730206</v>
      </c>
      <c r="I2569" s="56">
        <f>+'INFO ENEL'!N2557</f>
        <v>13</v>
      </c>
      <c r="J2569" s="56" t="str">
        <f>+'INFO ENEL'!O2557</f>
        <v>Poste</v>
      </c>
      <c r="K2569" s="56" t="str">
        <f>+'INFO ENEL'!P2557</f>
        <v>Concreto</v>
      </c>
      <c r="L2569" s="56" t="str">
        <f>+'INFO ENEL'!Q2557</f>
        <v>PPC20</v>
      </c>
      <c r="M2569" s="55" t="str">
        <f>+IF(ISERROR(INDEX('Estructuras de Acero y Concreto'!$C$6:$C$577,MATCH(L2569,'Estructuras de Acero y Concreto'!$D$6:$D$577,0)))=FALSE,INDEX('Estructuras de Acero y Concreto'!$C$6:$C$577,MATCH(L2569,'Estructuras de Acero y Concreto'!$D$6:$D$577,0)),IF(ISERROR(INDEX('Estructuras de Madera'!$C$5:$C$122,MATCH(L2569,'Estructuras de Madera'!$D$5:$D$122,0)))=FALSE,INDEX('Estructuras de Madera'!$C$5:$C$122,MATCH(L2569,'Estructuras de Madera'!$D$5:$D$122,0)),INDEX(SICODI!$G$3:$G$2404,MATCH(L2569,SICODI!$G$3:$G$2404,0))))</f>
        <v>PPC20</v>
      </c>
      <c r="N2569" s="121" t="str">
        <f>+IF(ISERROR(VLOOKUP(M2569,'Resumen de precios LLTT'!$C$17:$D$3071,2,FALSE))=FALSE,VLOOKUP(M2569,'Resumen de precios LLTT'!$C$17:$D$3071,2,FALSE),VLOOKUP(M2569,SICODI!$G$3:$J$2404,2,FALSE))</f>
        <v>POSTE DE CONCRETO ARMADO DE 13/400/150/345</v>
      </c>
      <c r="O2569" s="58">
        <f>+IF(ISERROR(VLOOKUP(M2569,'Resumen de precios LLTT'!$C$17:$G$3071,5,FALSE))=FALSE,VLOOKUP(M2569,'Resumen de precios LLTT'!$C$17:$G$3071,5,FALSE),VLOOKUP(M2569,SICODI!$G$3:$J$2404,4,FALSE))</f>
        <v>364.69</v>
      </c>
      <c r="P2569" s="16">
        <f t="shared" ref="P2569:P2632" si="366">IF(G2569="BT", $P$2, $P$3)</f>
        <v>0.84299999999999997</v>
      </c>
      <c r="Q2569" s="78">
        <f t="shared" ref="Q2569:Q2632" si="367">O2569*(P2569+1)</f>
        <v>672.12366999999995</v>
      </c>
      <c r="R2569" s="56">
        <v>0</v>
      </c>
      <c r="S2569" s="16">
        <f t="shared" ref="S2569:S2632" si="368">IF(G2569="BT", ($S$2), ($S$3))</f>
        <v>0.13400000000000001</v>
      </c>
      <c r="T2569" s="79">
        <f t="shared" ref="T2569:T2632" si="369">(Q2569*S2569)/12</f>
        <v>7.5053809816666659</v>
      </c>
      <c r="U2569" s="80">
        <f t="shared" ref="U2569:U2632" si="370">IF(G2569="BT", ($U$2), ($U$3))</f>
        <v>0.183</v>
      </c>
      <c r="V2569" s="81">
        <f t="shared" ref="V2569:V2632" si="371">T2569*U2569</f>
        <v>1.3734847196449997</v>
      </c>
      <c r="W2569" s="79">
        <f t="shared" ref="W2569:W2632" si="372">(V2569*(1/3)*(1+$Y$2))+R2569</f>
        <v>0.46217247724950827</v>
      </c>
      <c r="X2569" s="60">
        <f t="shared" si="364"/>
        <v>0.5</v>
      </c>
      <c r="Y2569" s="56">
        <f>+'INFO ENEL'!R2557</f>
        <v>1</v>
      </c>
      <c r="Z2569" s="59">
        <f t="shared" si="365"/>
        <v>0.5</v>
      </c>
    </row>
    <row r="2570" spans="1:26" ht="15" customHeight="1" x14ac:dyDescent="0.25">
      <c r="A2570" s="55">
        <f>+'INFO ENEL'!A2558</f>
        <v>2553</v>
      </c>
      <c r="B2570" s="121" t="str">
        <f>+INDEX($B$8:$B$15,MATCH(L2570,$L$8:$L$15,0))</f>
        <v>SICODI</v>
      </c>
      <c r="C2570" s="56" t="str">
        <f>+'INFO ENEL'!B2558</f>
        <v>Lima</v>
      </c>
      <c r="D2570" s="56" t="str">
        <f>+'INFO ENEL'!D2558</f>
        <v>OYON</v>
      </c>
      <c r="E2570" s="56" t="str">
        <f>+'INFO ENEL'!D2558</f>
        <v>OYON</v>
      </c>
      <c r="F2570" s="50">
        <f>+'INFO ENEL'!E2558</f>
        <v>0</v>
      </c>
      <c r="G2570" s="56" t="str">
        <f>+'INFO ENEL'!L2558</f>
        <v>MT</v>
      </c>
      <c r="H2570" s="57">
        <f>+'INFO ENEL'!M2558</f>
        <v>49.111165367266004</v>
      </c>
      <c r="I2570" s="56">
        <f>+'INFO ENEL'!N2558</f>
        <v>13</v>
      </c>
      <c r="J2570" s="56" t="str">
        <f>+'INFO ENEL'!O2558</f>
        <v>Poste</v>
      </c>
      <c r="K2570" s="56" t="str">
        <f>+'INFO ENEL'!P2558</f>
        <v>Concreto</v>
      </c>
      <c r="L2570" s="56" t="str">
        <f>+'INFO ENEL'!Q2558</f>
        <v>PPC20</v>
      </c>
      <c r="M2570" s="55" t="str">
        <f>+IF(ISERROR(INDEX('Estructuras de Acero y Concreto'!$C$6:$C$577,MATCH(L2570,'Estructuras de Acero y Concreto'!$D$6:$D$577,0)))=FALSE,INDEX('Estructuras de Acero y Concreto'!$C$6:$C$577,MATCH(L2570,'Estructuras de Acero y Concreto'!$D$6:$D$577,0)),IF(ISERROR(INDEX('Estructuras de Madera'!$C$5:$C$122,MATCH(L2570,'Estructuras de Madera'!$D$5:$D$122,0)))=FALSE,INDEX('Estructuras de Madera'!$C$5:$C$122,MATCH(L2570,'Estructuras de Madera'!$D$5:$D$122,0)),INDEX(SICODI!$G$3:$G$2404,MATCH(L2570,SICODI!$G$3:$G$2404,0))))</f>
        <v>PPC20</v>
      </c>
      <c r="N2570" s="121" t="str">
        <f>+IF(ISERROR(VLOOKUP(M2570,'Resumen de precios LLTT'!$C$17:$D$3071,2,FALSE))=FALSE,VLOOKUP(M2570,'Resumen de precios LLTT'!$C$17:$D$3071,2,FALSE),VLOOKUP(M2570,SICODI!$G$3:$J$2404,2,FALSE))</f>
        <v>POSTE DE CONCRETO ARMADO DE 13/400/150/345</v>
      </c>
      <c r="O2570" s="58">
        <f>+IF(ISERROR(VLOOKUP(M2570,'Resumen de precios LLTT'!$C$17:$G$3071,5,FALSE))=FALSE,VLOOKUP(M2570,'Resumen de precios LLTT'!$C$17:$G$3071,5,FALSE),VLOOKUP(M2570,SICODI!$G$3:$J$2404,4,FALSE))</f>
        <v>364.69</v>
      </c>
      <c r="P2570" s="16">
        <f t="shared" si="366"/>
        <v>0.84299999999999997</v>
      </c>
      <c r="Q2570" s="78">
        <f t="shared" si="367"/>
        <v>672.12366999999995</v>
      </c>
      <c r="R2570" s="56">
        <v>0</v>
      </c>
      <c r="S2570" s="16">
        <f t="shared" si="368"/>
        <v>0.13400000000000001</v>
      </c>
      <c r="T2570" s="79">
        <f t="shared" si="369"/>
        <v>7.5053809816666659</v>
      </c>
      <c r="U2570" s="80">
        <f t="shared" si="370"/>
        <v>0.183</v>
      </c>
      <c r="V2570" s="81">
        <f t="shared" si="371"/>
        <v>1.3734847196449997</v>
      </c>
      <c r="W2570" s="79">
        <f t="shared" si="372"/>
        <v>0.46217247724950827</v>
      </c>
      <c r="X2570" s="60">
        <f t="shared" si="364"/>
        <v>0.5</v>
      </c>
      <c r="Y2570" s="56">
        <f>+'INFO ENEL'!R2558</f>
        <v>1</v>
      </c>
      <c r="Z2570" s="59">
        <f t="shared" si="365"/>
        <v>0.5</v>
      </c>
    </row>
    <row r="2571" spans="1:26" ht="15" customHeight="1" x14ac:dyDescent="0.25">
      <c r="A2571" s="55">
        <f>+'INFO ENEL'!A2559</f>
        <v>2554</v>
      </c>
      <c r="B2571" s="121" t="str">
        <f>+INDEX($B$8:$B$15,MATCH(L2571,$L$8:$L$15,0))</f>
        <v>SICODI</v>
      </c>
      <c r="C2571" s="56" t="str">
        <f>+'INFO ENEL'!B2559</f>
        <v>Lima</v>
      </c>
      <c r="D2571" s="56" t="str">
        <f>+'INFO ENEL'!D2559</f>
        <v>OYON</v>
      </c>
      <c r="E2571" s="56" t="str">
        <f>+'INFO ENEL'!D2559</f>
        <v>OYON</v>
      </c>
      <c r="F2571" s="50">
        <f>+'INFO ENEL'!E2559</f>
        <v>0</v>
      </c>
      <c r="G2571" s="56" t="str">
        <f>+'INFO ENEL'!L2559</f>
        <v>MT</v>
      </c>
      <c r="H2571" s="57">
        <f>+'INFO ENEL'!M2559</f>
        <v>43.43581752121672</v>
      </c>
      <c r="I2571" s="56">
        <f>+'INFO ENEL'!N2559</f>
        <v>13</v>
      </c>
      <c r="J2571" s="56" t="str">
        <f>+'INFO ENEL'!O2559</f>
        <v>Poste</v>
      </c>
      <c r="K2571" s="56" t="str">
        <f>+'INFO ENEL'!P2559</f>
        <v>Concreto</v>
      </c>
      <c r="L2571" s="56" t="str">
        <f>+'INFO ENEL'!Q2559</f>
        <v>PPC20</v>
      </c>
      <c r="M2571" s="55" t="str">
        <f>+IF(ISERROR(INDEX('Estructuras de Acero y Concreto'!$C$6:$C$577,MATCH(L2571,'Estructuras de Acero y Concreto'!$D$6:$D$577,0)))=FALSE,INDEX('Estructuras de Acero y Concreto'!$C$6:$C$577,MATCH(L2571,'Estructuras de Acero y Concreto'!$D$6:$D$577,0)),IF(ISERROR(INDEX('Estructuras de Madera'!$C$5:$C$122,MATCH(L2571,'Estructuras de Madera'!$D$5:$D$122,0)))=FALSE,INDEX('Estructuras de Madera'!$C$5:$C$122,MATCH(L2571,'Estructuras de Madera'!$D$5:$D$122,0)),INDEX(SICODI!$G$3:$G$2404,MATCH(L2571,SICODI!$G$3:$G$2404,0))))</f>
        <v>PPC20</v>
      </c>
      <c r="N2571" s="121" t="str">
        <f>+IF(ISERROR(VLOOKUP(M2571,'Resumen de precios LLTT'!$C$17:$D$3071,2,FALSE))=FALSE,VLOOKUP(M2571,'Resumen de precios LLTT'!$C$17:$D$3071,2,FALSE),VLOOKUP(M2571,SICODI!$G$3:$J$2404,2,FALSE))</f>
        <v>POSTE DE CONCRETO ARMADO DE 13/400/150/345</v>
      </c>
      <c r="O2571" s="58">
        <f>+IF(ISERROR(VLOOKUP(M2571,'Resumen de precios LLTT'!$C$17:$G$3071,5,FALSE))=FALSE,VLOOKUP(M2571,'Resumen de precios LLTT'!$C$17:$G$3071,5,FALSE),VLOOKUP(M2571,SICODI!$G$3:$J$2404,4,FALSE))</f>
        <v>364.69</v>
      </c>
      <c r="P2571" s="16">
        <f t="shared" si="366"/>
        <v>0.84299999999999997</v>
      </c>
      <c r="Q2571" s="78">
        <f t="shared" si="367"/>
        <v>672.12366999999995</v>
      </c>
      <c r="R2571" s="56">
        <v>0</v>
      </c>
      <c r="S2571" s="16">
        <f t="shared" si="368"/>
        <v>0.13400000000000001</v>
      </c>
      <c r="T2571" s="79">
        <f t="shared" si="369"/>
        <v>7.5053809816666659</v>
      </c>
      <c r="U2571" s="80">
        <f t="shared" si="370"/>
        <v>0.183</v>
      </c>
      <c r="V2571" s="81">
        <f t="shared" si="371"/>
        <v>1.3734847196449997</v>
      </c>
      <c r="W2571" s="79">
        <f t="shared" si="372"/>
        <v>0.46217247724950827</v>
      </c>
      <c r="X2571" s="60">
        <f t="shared" si="364"/>
        <v>0.5</v>
      </c>
      <c r="Y2571" s="56">
        <f>+'INFO ENEL'!R2559</f>
        <v>1</v>
      </c>
      <c r="Z2571" s="59">
        <f t="shared" si="365"/>
        <v>0.5</v>
      </c>
    </row>
    <row r="2572" spans="1:26" ht="15" customHeight="1" x14ac:dyDescent="0.25">
      <c r="A2572" s="55">
        <f>+'INFO ENEL'!A2560</f>
        <v>2555</v>
      </c>
      <c r="B2572" s="121" t="str">
        <f>+INDEX($B$8:$B$15,MATCH(L2572,$L$8:$L$15,0))</f>
        <v>SICODI</v>
      </c>
      <c r="C2572" s="56" t="str">
        <f>+'INFO ENEL'!B2560</f>
        <v>Lima</v>
      </c>
      <c r="D2572" s="56" t="str">
        <f>+'INFO ENEL'!D2560</f>
        <v>OYON</v>
      </c>
      <c r="E2572" s="56" t="str">
        <f>+'INFO ENEL'!D2560</f>
        <v>OYON</v>
      </c>
      <c r="F2572" s="50">
        <f>+'INFO ENEL'!E2560</f>
        <v>0</v>
      </c>
      <c r="G2572" s="56" t="str">
        <f>+'INFO ENEL'!L2560</f>
        <v>MT</v>
      </c>
      <c r="H2572" s="57">
        <f>+'INFO ENEL'!M2560</f>
        <v>53.759246911513962</v>
      </c>
      <c r="I2572" s="56">
        <f>+'INFO ENEL'!N2560</f>
        <v>13</v>
      </c>
      <c r="J2572" s="56" t="str">
        <f>+'INFO ENEL'!O2560</f>
        <v>Poste</v>
      </c>
      <c r="K2572" s="56" t="str">
        <f>+'INFO ENEL'!P2560</f>
        <v>Concreto</v>
      </c>
      <c r="L2572" s="56" t="str">
        <f>+'INFO ENEL'!Q2560</f>
        <v>PPC20</v>
      </c>
      <c r="M2572" s="55" t="str">
        <f>+IF(ISERROR(INDEX('Estructuras de Acero y Concreto'!$C$6:$C$577,MATCH(L2572,'Estructuras de Acero y Concreto'!$D$6:$D$577,0)))=FALSE,INDEX('Estructuras de Acero y Concreto'!$C$6:$C$577,MATCH(L2572,'Estructuras de Acero y Concreto'!$D$6:$D$577,0)),IF(ISERROR(INDEX('Estructuras de Madera'!$C$5:$C$122,MATCH(L2572,'Estructuras de Madera'!$D$5:$D$122,0)))=FALSE,INDEX('Estructuras de Madera'!$C$5:$C$122,MATCH(L2572,'Estructuras de Madera'!$D$5:$D$122,0)),INDEX(SICODI!$G$3:$G$2404,MATCH(L2572,SICODI!$G$3:$G$2404,0))))</f>
        <v>PPC20</v>
      </c>
      <c r="N2572" s="121" t="str">
        <f>+IF(ISERROR(VLOOKUP(M2572,'Resumen de precios LLTT'!$C$17:$D$3071,2,FALSE))=FALSE,VLOOKUP(M2572,'Resumen de precios LLTT'!$C$17:$D$3071,2,FALSE),VLOOKUP(M2572,SICODI!$G$3:$J$2404,2,FALSE))</f>
        <v>POSTE DE CONCRETO ARMADO DE 13/400/150/345</v>
      </c>
      <c r="O2572" s="58">
        <f>+IF(ISERROR(VLOOKUP(M2572,'Resumen de precios LLTT'!$C$17:$G$3071,5,FALSE))=FALSE,VLOOKUP(M2572,'Resumen de precios LLTT'!$C$17:$G$3071,5,FALSE),VLOOKUP(M2572,SICODI!$G$3:$J$2404,4,FALSE))</f>
        <v>364.69</v>
      </c>
      <c r="P2572" s="16">
        <f t="shared" si="366"/>
        <v>0.84299999999999997</v>
      </c>
      <c r="Q2572" s="78">
        <f t="shared" si="367"/>
        <v>672.12366999999995</v>
      </c>
      <c r="R2572" s="56">
        <v>0</v>
      </c>
      <c r="S2572" s="16">
        <f t="shared" si="368"/>
        <v>0.13400000000000001</v>
      </c>
      <c r="T2572" s="79">
        <f t="shared" si="369"/>
        <v>7.5053809816666659</v>
      </c>
      <c r="U2572" s="80">
        <f t="shared" si="370"/>
        <v>0.183</v>
      </c>
      <c r="V2572" s="81">
        <f t="shared" si="371"/>
        <v>1.3734847196449997</v>
      </c>
      <c r="W2572" s="79">
        <f t="shared" si="372"/>
        <v>0.46217247724950827</v>
      </c>
      <c r="X2572" s="60">
        <f t="shared" si="364"/>
        <v>0.5</v>
      </c>
      <c r="Y2572" s="56">
        <f>+'INFO ENEL'!R2560</f>
        <v>1</v>
      </c>
      <c r="Z2572" s="59">
        <f t="shared" si="365"/>
        <v>0.5</v>
      </c>
    </row>
    <row r="2573" spans="1:26" ht="15" customHeight="1" x14ac:dyDescent="0.25">
      <c r="A2573" s="55">
        <f>+'INFO ENEL'!A2561</f>
        <v>2556</v>
      </c>
      <c r="B2573" s="121" t="str">
        <f>+INDEX($B$8:$B$15,MATCH(L2573,$L$8:$L$15,0))</f>
        <v>SICODI</v>
      </c>
      <c r="C2573" s="56" t="str">
        <f>+'INFO ENEL'!B2561</f>
        <v>Lima</v>
      </c>
      <c r="D2573" s="56" t="str">
        <f>+'INFO ENEL'!D2561</f>
        <v>OYON</v>
      </c>
      <c r="E2573" s="56" t="str">
        <f>+'INFO ENEL'!D2561</f>
        <v>OYON</v>
      </c>
      <c r="F2573" s="50">
        <f>+'INFO ENEL'!E2561</f>
        <v>0</v>
      </c>
      <c r="G2573" s="56" t="str">
        <f>+'INFO ENEL'!L2561</f>
        <v>MT</v>
      </c>
      <c r="H2573" s="57">
        <f>+'INFO ENEL'!M2561</f>
        <v>55.075709609598881</v>
      </c>
      <c r="I2573" s="56">
        <f>+'INFO ENEL'!N2561</f>
        <v>13</v>
      </c>
      <c r="J2573" s="56" t="str">
        <f>+'INFO ENEL'!O2561</f>
        <v>Poste</v>
      </c>
      <c r="K2573" s="56" t="str">
        <f>+'INFO ENEL'!P2561</f>
        <v>Concreto</v>
      </c>
      <c r="L2573" s="56" t="str">
        <f>+'INFO ENEL'!Q2561</f>
        <v>PPC20</v>
      </c>
      <c r="M2573" s="55" t="str">
        <f>+IF(ISERROR(INDEX('Estructuras de Acero y Concreto'!$C$6:$C$577,MATCH(L2573,'Estructuras de Acero y Concreto'!$D$6:$D$577,0)))=FALSE,INDEX('Estructuras de Acero y Concreto'!$C$6:$C$577,MATCH(L2573,'Estructuras de Acero y Concreto'!$D$6:$D$577,0)),IF(ISERROR(INDEX('Estructuras de Madera'!$C$5:$C$122,MATCH(L2573,'Estructuras de Madera'!$D$5:$D$122,0)))=FALSE,INDEX('Estructuras de Madera'!$C$5:$C$122,MATCH(L2573,'Estructuras de Madera'!$D$5:$D$122,0)),INDEX(SICODI!$G$3:$G$2404,MATCH(L2573,SICODI!$G$3:$G$2404,0))))</f>
        <v>PPC20</v>
      </c>
      <c r="N2573" s="121" t="str">
        <f>+IF(ISERROR(VLOOKUP(M2573,'Resumen de precios LLTT'!$C$17:$D$3071,2,FALSE))=FALSE,VLOOKUP(M2573,'Resumen de precios LLTT'!$C$17:$D$3071,2,FALSE),VLOOKUP(M2573,SICODI!$G$3:$J$2404,2,FALSE))</f>
        <v>POSTE DE CONCRETO ARMADO DE 13/400/150/345</v>
      </c>
      <c r="O2573" s="58">
        <f>+IF(ISERROR(VLOOKUP(M2573,'Resumen de precios LLTT'!$C$17:$G$3071,5,FALSE))=FALSE,VLOOKUP(M2573,'Resumen de precios LLTT'!$C$17:$G$3071,5,FALSE),VLOOKUP(M2573,SICODI!$G$3:$J$2404,4,FALSE))</f>
        <v>364.69</v>
      </c>
      <c r="P2573" s="16">
        <f t="shared" si="366"/>
        <v>0.84299999999999997</v>
      </c>
      <c r="Q2573" s="78">
        <f t="shared" si="367"/>
        <v>672.12366999999995</v>
      </c>
      <c r="R2573" s="56">
        <v>0</v>
      </c>
      <c r="S2573" s="16">
        <f t="shared" si="368"/>
        <v>0.13400000000000001</v>
      </c>
      <c r="T2573" s="79">
        <f t="shared" si="369"/>
        <v>7.5053809816666659</v>
      </c>
      <c r="U2573" s="80">
        <f t="shared" si="370"/>
        <v>0.183</v>
      </c>
      <c r="V2573" s="81">
        <f t="shared" si="371"/>
        <v>1.3734847196449997</v>
      </c>
      <c r="W2573" s="79">
        <f t="shared" si="372"/>
        <v>0.46217247724950827</v>
      </c>
      <c r="X2573" s="60">
        <f t="shared" si="364"/>
        <v>0.5</v>
      </c>
      <c r="Y2573" s="56">
        <f>+'INFO ENEL'!R2561</f>
        <v>1</v>
      </c>
      <c r="Z2573" s="59">
        <f t="shared" si="365"/>
        <v>0.5</v>
      </c>
    </row>
    <row r="2574" spans="1:26" ht="15" customHeight="1" x14ac:dyDescent="0.25">
      <c r="A2574" s="55">
        <f>+'INFO ENEL'!A2562</f>
        <v>2557</v>
      </c>
      <c r="B2574" s="121" t="str">
        <f>+INDEX($B$8:$B$15,MATCH(L2574,$L$8:$L$15,0))</f>
        <v>SICODI</v>
      </c>
      <c r="C2574" s="56" t="str">
        <f>+'INFO ENEL'!B2562</f>
        <v>Lima</v>
      </c>
      <c r="D2574" s="56" t="str">
        <f>+'INFO ENEL'!D2562</f>
        <v>OYON</v>
      </c>
      <c r="E2574" s="56" t="str">
        <f>+'INFO ENEL'!D2562</f>
        <v>OYON</v>
      </c>
      <c r="F2574" s="50">
        <f>+'INFO ENEL'!E2562</f>
        <v>0</v>
      </c>
      <c r="G2574" s="56" t="str">
        <f>+'INFO ENEL'!L2562</f>
        <v>MT</v>
      </c>
      <c r="H2574" s="57">
        <f>+'INFO ENEL'!M2562</f>
        <v>63.415295822777672</v>
      </c>
      <c r="I2574" s="56">
        <f>+'INFO ENEL'!N2562</f>
        <v>13</v>
      </c>
      <c r="J2574" s="56" t="str">
        <f>+'INFO ENEL'!O2562</f>
        <v>Poste</v>
      </c>
      <c r="K2574" s="56" t="str">
        <f>+'INFO ENEL'!P2562</f>
        <v>Concreto</v>
      </c>
      <c r="L2574" s="56" t="str">
        <f>+'INFO ENEL'!Q2562</f>
        <v>PPC20</v>
      </c>
      <c r="M2574" s="55" t="str">
        <f>+IF(ISERROR(INDEX('Estructuras de Acero y Concreto'!$C$6:$C$577,MATCH(L2574,'Estructuras de Acero y Concreto'!$D$6:$D$577,0)))=FALSE,INDEX('Estructuras de Acero y Concreto'!$C$6:$C$577,MATCH(L2574,'Estructuras de Acero y Concreto'!$D$6:$D$577,0)),IF(ISERROR(INDEX('Estructuras de Madera'!$C$5:$C$122,MATCH(L2574,'Estructuras de Madera'!$D$5:$D$122,0)))=FALSE,INDEX('Estructuras de Madera'!$C$5:$C$122,MATCH(L2574,'Estructuras de Madera'!$D$5:$D$122,0)),INDEX(SICODI!$G$3:$G$2404,MATCH(L2574,SICODI!$G$3:$G$2404,0))))</f>
        <v>PPC20</v>
      </c>
      <c r="N2574" s="121" t="str">
        <f>+IF(ISERROR(VLOOKUP(M2574,'Resumen de precios LLTT'!$C$17:$D$3071,2,FALSE))=FALSE,VLOOKUP(M2574,'Resumen de precios LLTT'!$C$17:$D$3071,2,FALSE),VLOOKUP(M2574,SICODI!$G$3:$J$2404,2,FALSE))</f>
        <v>POSTE DE CONCRETO ARMADO DE 13/400/150/345</v>
      </c>
      <c r="O2574" s="58">
        <f>+IF(ISERROR(VLOOKUP(M2574,'Resumen de precios LLTT'!$C$17:$G$3071,5,FALSE))=FALSE,VLOOKUP(M2574,'Resumen de precios LLTT'!$C$17:$G$3071,5,FALSE),VLOOKUP(M2574,SICODI!$G$3:$J$2404,4,FALSE))</f>
        <v>364.69</v>
      </c>
      <c r="P2574" s="16">
        <f t="shared" si="366"/>
        <v>0.84299999999999997</v>
      </c>
      <c r="Q2574" s="78">
        <f t="shared" si="367"/>
        <v>672.12366999999995</v>
      </c>
      <c r="R2574" s="56">
        <v>0</v>
      </c>
      <c r="S2574" s="16">
        <f t="shared" si="368"/>
        <v>0.13400000000000001</v>
      </c>
      <c r="T2574" s="79">
        <f t="shared" si="369"/>
        <v>7.5053809816666659</v>
      </c>
      <c r="U2574" s="80">
        <f t="shared" si="370"/>
        <v>0.183</v>
      </c>
      <c r="V2574" s="81">
        <f t="shared" si="371"/>
        <v>1.3734847196449997</v>
      </c>
      <c r="W2574" s="79">
        <f t="shared" si="372"/>
        <v>0.46217247724950827</v>
      </c>
      <c r="X2574" s="60">
        <f t="shared" si="364"/>
        <v>0.5</v>
      </c>
      <c r="Y2574" s="56">
        <f>+'INFO ENEL'!R2562</f>
        <v>1</v>
      </c>
      <c r="Z2574" s="59">
        <f t="shared" si="365"/>
        <v>0.5</v>
      </c>
    </row>
    <row r="2575" spans="1:26" ht="15" customHeight="1" x14ac:dyDescent="0.25">
      <c r="A2575" s="55">
        <f>+'INFO ENEL'!A2563</f>
        <v>2558</v>
      </c>
      <c r="B2575" s="121" t="str">
        <f>+INDEX($B$8:$B$15,MATCH(L2575,$L$8:$L$15,0))</f>
        <v>SICODI</v>
      </c>
      <c r="C2575" s="56" t="str">
        <f>+'INFO ENEL'!B2563</f>
        <v>Lima</v>
      </c>
      <c r="D2575" s="56" t="str">
        <f>+'INFO ENEL'!D2563</f>
        <v>OYON</v>
      </c>
      <c r="E2575" s="56" t="str">
        <f>+'INFO ENEL'!D2563</f>
        <v>OYON</v>
      </c>
      <c r="F2575" s="50">
        <f>+'INFO ENEL'!E2563</f>
        <v>0</v>
      </c>
      <c r="G2575" s="56" t="str">
        <f>+'INFO ENEL'!L2563</f>
        <v>MT</v>
      </c>
      <c r="H2575" s="57">
        <f>+'INFO ENEL'!M2563</f>
        <v>98.504110576677292</v>
      </c>
      <c r="I2575" s="56">
        <f>+'INFO ENEL'!N2563</f>
        <v>13</v>
      </c>
      <c r="J2575" s="56" t="str">
        <f>+'INFO ENEL'!O2563</f>
        <v>Poste</v>
      </c>
      <c r="K2575" s="56" t="str">
        <f>+'INFO ENEL'!P2563</f>
        <v>Concreto</v>
      </c>
      <c r="L2575" s="56" t="str">
        <f>+'INFO ENEL'!Q2563</f>
        <v>PPC20</v>
      </c>
      <c r="M2575" s="55" t="str">
        <f>+IF(ISERROR(INDEX('Estructuras de Acero y Concreto'!$C$6:$C$577,MATCH(L2575,'Estructuras de Acero y Concreto'!$D$6:$D$577,0)))=FALSE,INDEX('Estructuras de Acero y Concreto'!$C$6:$C$577,MATCH(L2575,'Estructuras de Acero y Concreto'!$D$6:$D$577,0)),IF(ISERROR(INDEX('Estructuras de Madera'!$C$5:$C$122,MATCH(L2575,'Estructuras de Madera'!$D$5:$D$122,0)))=FALSE,INDEX('Estructuras de Madera'!$C$5:$C$122,MATCH(L2575,'Estructuras de Madera'!$D$5:$D$122,0)),INDEX(SICODI!$G$3:$G$2404,MATCH(L2575,SICODI!$G$3:$G$2404,0))))</f>
        <v>PPC20</v>
      </c>
      <c r="N2575" s="121" t="str">
        <f>+IF(ISERROR(VLOOKUP(M2575,'Resumen de precios LLTT'!$C$17:$D$3071,2,FALSE))=FALSE,VLOOKUP(M2575,'Resumen de precios LLTT'!$C$17:$D$3071,2,FALSE),VLOOKUP(M2575,SICODI!$G$3:$J$2404,2,FALSE))</f>
        <v>POSTE DE CONCRETO ARMADO DE 13/400/150/345</v>
      </c>
      <c r="O2575" s="58">
        <f>+IF(ISERROR(VLOOKUP(M2575,'Resumen de precios LLTT'!$C$17:$G$3071,5,FALSE))=FALSE,VLOOKUP(M2575,'Resumen de precios LLTT'!$C$17:$G$3071,5,FALSE),VLOOKUP(M2575,SICODI!$G$3:$J$2404,4,FALSE))</f>
        <v>364.69</v>
      </c>
      <c r="P2575" s="16">
        <f t="shared" si="366"/>
        <v>0.84299999999999997</v>
      </c>
      <c r="Q2575" s="78">
        <f t="shared" si="367"/>
        <v>672.12366999999995</v>
      </c>
      <c r="R2575" s="56">
        <v>0</v>
      </c>
      <c r="S2575" s="16">
        <f t="shared" si="368"/>
        <v>0.13400000000000001</v>
      </c>
      <c r="T2575" s="79">
        <f t="shared" si="369"/>
        <v>7.5053809816666659</v>
      </c>
      <c r="U2575" s="80">
        <f t="shared" si="370"/>
        <v>0.183</v>
      </c>
      <c r="V2575" s="81">
        <f t="shared" si="371"/>
        <v>1.3734847196449997</v>
      </c>
      <c r="W2575" s="79">
        <f t="shared" si="372"/>
        <v>0.46217247724950827</v>
      </c>
      <c r="X2575" s="60">
        <f t="shared" si="364"/>
        <v>0.5</v>
      </c>
      <c r="Y2575" s="56">
        <f>+'INFO ENEL'!R2563</f>
        <v>1</v>
      </c>
      <c r="Z2575" s="59">
        <f t="shared" si="365"/>
        <v>0.5</v>
      </c>
    </row>
    <row r="2576" spans="1:26" ht="15" customHeight="1" x14ac:dyDescent="0.25">
      <c r="A2576" s="55">
        <f>+'INFO ENEL'!A2564</f>
        <v>2559</v>
      </c>
      <c r="B2576" s="121" t="str">
        <f>+INDEX($B$8:$B$15,MATCH(L2576,$L$8:$L$15,0))</f>
        <v>SICODI</v>
      </c>
      <c r="C2576" s="56" t="str">
        <f>+'INFO ENEL'!B2564</f>
        <v>Lima</v>
      </c>
      <c r="D2576" s="56" t="str">
        <f>+'INFO ENEL'!D2564</f>
        <v>OYON</v>
      </c>
      <c r="E2576" s="56" t="str">
        <f>+'INFO ENEL'!D2564</f>
        <v>OYON</v>
      </c>
      <c r="F2576" s="50">
        <f>+'INFO ENEL'!E2564</f>
        <v>0</v>
      </c>
      <c r="G2576" s="56" t="str">
        <f>+'INFO ENEL'!L2564</f>
        <v>MT</v>
      </c>
      <c r="H2576" s="57">
        <f>+'INFO ENEL'!M2564</f>
        <v>21.422213995361325</v>
      </c>
      <c r="I2576" s="56">
        <f>+'INFO ENEL'!N2564</f>
        <v>13</v>
      </c>
      <c r="J2576" s="56" t="str">
        <f>+'INFO ENEL'!O2564</f>
        <v>Poste</v>
      </c>
      <c r="K2576" s="56" t="str">
        <f>+'INFO ENEL'!P2564</f>
        <v>Concreto</v>
      </c>
      <c r="L2576" s="56" t="str">
        <f>+'INFO ENEL'!Q2564</f>
        <v>PPC20</v>
      </c>
      <c r="M2576" s="55" t="str">
        <f>+IF(ISERROR(INDEX('Estructuras de Acero y Concreto'!$C$6:$C$577,MATCH(L2576,'Estructuras de Acero y Concreto'!$D$6:$D$577,0)))=FALSE,INDEX('Estructuras de Acero y Concreto'!$C$6:$C$577,MATCH(L2576,'Estructuras de Acero y Concreto'!$D$6:$D$577,0)),IF(ISERROR(INDEX('Estructuras de Madera'!$C$5:$C$122,MATCH(L2576,'Estructuras de Madera'!$D$5:$D$122,0)))=FALSE,INDEX('Estructuras de Madera'!$C$5:$C$122,MATCH(L2576,'Estructuras de Madera'!$D$5:$D$122,0)),INDEX(SICODI!$G$3:$G$2404,MATCH(L2576,SICODI!$G$3:$G$2404,0))))</f>
        <v>PPC20</v>
      </c>
      <c r="N2576" s="121" t="str">
        <f>+IF(ISERROR(VLOOKUP(M2576,'Resumen de precios LLTT'!$C$17:$D$3071,2,FALSE))=FALSE,VLOOKUP(M2576,'Resumen de precios LLTT'!$C$17:$D$3071,2,FALSE),VLOOKUP(M2576,SICODI!$G$3:$J$2404,2,FALSE))</f>
        <v>POSTE DE CONCRETO ARMADO DE 13/400/150/345</v>
      </c>
      <c r="O2576" s="58">
        <f>+IF(ISERROR(VLOOKUP(M2576,'Resumen de precios LLTT'!$C$17:$G$3071,5,FALSE))=FALSE,VLOOKUP(M2576,'Resumen de precios LLTT'!$C$17:$G$3071,5,FALSE),VLOOKUP(M2576,SICODI!$G$3:$J$2404,4,FALSE))</f>
        <v>364.69</v>
      </c>
      <c r="P2576" s="16">
        <f t="shared" si="366"/>
        <v>0.84299999999999997</v>
      </c>
      <c r="Q2576" s="78">
        <f t="shared" si="367"/>
        <v>672.12366999999995</v>
      </c>
      <c r="R2576" s="56">
        <v>0</v>
      </c>
      <c r="S2576" s="16">
        <f t="shared" si="368"/>
        <v>0.13400000000000001</v>
      </c>
      <c r="T2576" s="79">
        <f t="shared" si="369"/>
        <v>7.5053809816666659</v>
      </c>
      <c r="U2576" s="80">
        <f t="shared" si="370"/>
        <v>0.183</v>
      </c>
      <c r="V2576" s="81">
        <f t="shared" si="371"/>
        <v>1.3734847196449997</v>
      </c>
      <c r="W2576" s="79">
        <f t="shared" si="372"/>
        <v>0.46217247724950827</v>
      </c>
      <c r="X2576" s="60">
        <f t="shared" si="364"/>
        <v>0.5</v>
      </c>
      <c r="Y2576" s="56">
        <f>+'INFO ENEL'!R2564</f>
        <v>1</v>
      </c>
      <c r="Z2576" s="59">
        <f t="shared" si="365"/>
        <v>0.5</v>
      </c>
    </row>
    <row r="2577" spans="1:26" ht="15" customHeight="1" x14ac:dyDescent="0.25">
      <c r="A2577" s="55">
        <f>+'INFO ENEL'!A2565</f>
        <v>2560</v>
      </c>
      <c r="B2577" s="121" t="str">
        <f>+INDEX($B$8:$B$15,MATCH(L2577,$L$8:$L$15,0))</f>
        <v>SICODI</v>
      </c>
      <c r="C2577" s="56" t="str">
        <f>+'INFO ENEL'!B2565</f>
        <v>Lima</v>
      </c>
      <c r="D2577" s="56" t="str">
        <f>+'INFO ENEL'!D2565</f>
        <v>OYON</v>
      </c>
      <c r="E2577" s="56" t="str">
        <f>+'INFO ENEL'!D2565</f>
        <v>OYON</v>
      </c>
      <c r="F2577" s="50">
        <f>+'INFO ENEL'!E2565</f>
        <v>0</v>
      </c>
      <c r="G2577" s="56" t="str">
        <f>+'INFO ENEL'!L2565</f>
        <v>MT</v>
      </c>
      <c r="H2577" s="57">
        <f>+'INFO ENEL'!M2565</f>
        <v>51.360489547465292</v>
      </c>
      <c r="I2577" s="56">
        <f>+'INFO ENEL'!N2565</f>
        <v>13</v>
      </c>
      <c r="J2577" s="56" t="str">
        <f>+'INFO ENEL'!O2565</f>
        <v>Poste</v>
      </c>
      <c r="K2577" s="56" t="str">
        <f>+'INFO ENEL'!P2565</f>
        <v>Concreto</v>
      </c>
      <c r="L2577" s="56" t="str">
        <f>+'INFO ENEL'!Q2565</f>
        <v>PPC20</v>
      </c>
      <c r="M2577" s="55" t="str">
        <f>+IF(ISERROR(INDEX('Estructuras de Acero y Concreto'!$C$6:$C$577,MATCH(L2577,'Estructuras de Acero y Concreto'!$D$6:$D$577,0)))=FALSE,INDEX('Estructuras de Acero y Concreto'!$C$6:$C$577,MATCH(L2577,'Estructuras de Acero y Concreto'!$D$6:$D$577,0)),IF(ISERROR(INDEX('Estructuras de Madera'!$C$5:$C$122,MATCH(L2577,'Estructuras de Madera'!$D$5:$D$122,0)))=FALSE,INDEX('Estructuras de Madera'!$C$5:$C$122,MATCH(L2577,'Estructuras de Madera'!$D$5:$D$122,0)),INDEX(SICODI!$G$3:$G$2404,MATCH(L2577,SICODI!$G$3:$G$2404,0))))</f>
        <v>PPC20</v>
      </c>
      <c r="N2577" s="121" t="str">
        <f>+IF(ISERROR(VLOOKUP(M2577,'Resumen de precios LLTT'!$C$17:$D$3071,2,FALSE))=FALSE,VLOOKUP(M2577,'Resumen de precios LLTT'!$C$17:$D$3071,2,FALSE),VLOOKUP(M2577,SICODI!$G$3:$J$2404,2,FALSE))</f>
        <v>POSTE DE CONCRETO ARMADO DE 13/400/150/345</v>
      </c>
      <c r="O2577" s="58">
        <f>+IF(ISERROR(VLOOKUP(M2577,'Resumen de precios LLTT'!$C$17:$G$3071,5,FALSE))=FALSE,VLOOKUP(M2577,'Resumen de precios LLTT'!$C$17:$G$3071,5,FALSE),VLOOKUP(M2577,SICODI!$G$3:$J$2404,4,FALSE))</f>
        <v>364.69</v>
      </c>
      <c r="P2577" s="16">
        <f t="shared" si="366"/>
        <v>0.84299999999999997</v>
      </c>
      <c r="Q2577" s="78">
        <f t="shared" si="367"/>
        <v>672.12366999999995</v>
      </c>
      <c r="R2577" s="56">
        <v>0</v>
      </c>
      <c r="S2577" s="16">
        <f t="shared" si="368"/>
        <v>0.13400000000000001</v>
      </c>
      <c r="T2577" s="79">
        <f t="shared" si="369"/>
        <v>7.5053809816666659</v>
      </c>
      <c r="U2577" s="80">
        <f t="shared" si="370"/>
        <v>0.183</v>
      </c>
      <c r="V2577" s="81">
        <f t="shared" si="371"/>
        <v>1.3734847196449997</v>
      </c>
      <c r="W2577" s="79">
        <f t="shared" si="372"/>
        <v>0.46217247724950827</v>
      </c>
      <c r="X2577" s="60">
        <f t="shared" si="364"/>
        <v>0.5</v>
      </c>
      <c r="Y2577" s="56">
        <f>+'INFO ENEL'!R2565</f>
        <v>1</v>
      </c>
      <c r="Z2577" s="59">
        <f t="shared" si="365"/>
        <v>0.5</v>
      </c>
    </row>
    <row r="2578" spans="1:26" ht="15" customHeight="1" x14ac:dyDescent="0.25">
      <c r="A2578" s="55">
        <f>+'INFO ENEL'!A2566</f>
        <v>2561</v>
      </c>
      <c r="B2578" s="121" t="str">
        <f>+INDEX($B$8:$B$15,MATCH(L2578,$L$8:$L$15,0))</f>
        <v>SICODI</v>
      </c>
      <c r="C2578" s="56" t="str">
        <f>+'INFO ENEL'!B2566</f>
        <v>Lima</v>
      </c>
      <c r="D2578" s="56" t="str">
        <f>+'INFO ENEL'!D2566</f>
        <v>OYON</v>
      </c>
      <c r="E2578" s="56" t="str">
        <f>+'INFO ENEL'!D2566</f>
        <v>OYON</v>
      </c>
      <c r="F2578" s="50">
        <f>+'INFO ENEL'!E2566</f>
        <v>0</v>
      </c>
      <c r="G2578" s="56" t="str">
        <f>+'INFO ENEL'!L2566</f>
        <v>MT</v>
      </c>
      <c r="H2578" s="57">
        <f>+'INFO ENEL'!M2566</f>
        <v>65.758422498395646</v>
      </c>
      <c r="I2578" s="56">
        <f>+'INFO ENEL'!N2566</f>
        <v>13</v>
      </c>
      <c r="J2578" s="56" t="str">
        <f>+'INFO ENEL'!O2566</f>
        <v>Poste</v>
      </c>
      <c r="K2578" s="56" t="str">
        <f>+'INFO ENEL'!P2566</f>
        <v>Concreto</v>
      </c>
      <c r="L2578" s="56" t="str">
        <f>+'INFO ENEL'!Q2566</f>
        <v>PPC20</v>
      </c>
      <c r="M2578" s="55" t="str">
        <f>+IF(ISERROR(INDEX('Estructuras de Acero y Concreto'!$C$6:$C$577,MATCH(L2578,'Estructuras de Acero y Concreto'!$D$6:$D$577,0)))=FALSE,INDEX('Estructuras de Acero y Concreto'!$C$6:$C$577,MATCH(L2578,'Estructuras de Acero y Concreto'!$D$6:$D$577,0)),IF(ISERROR(INDEX('Estructuras de Madera'!$C$5:$C$122,MATCH(L2578,'Estructuras de Madera'!$D$5:$D$122,0)))=FALSE,INDEX('Estructuras de Madera'!$C$5:$C$122,MATCH(L2578,'Estructuras de Madera'!$D$5:$D$122,0)),INDEX(SICODI!$G$3:$G$2404,MATCH(L2578,SICODI!$G$3:$G$2404,0))))</f>
        <v>PPC20</v>
      </c>
      <c r="N2578" s="121" t="str">
        <f>+IF(ISERROR(VLOOKUP(M2578,'Resumen de precios LLTT'!$C$17:$D$3071,2,FALSE))=FALSE,VLOOKUP(M2578,'Resumen de precios LLTT'!$C$17:$D$3071,2,FALSE),VLOOKUP(M2578,SICODI!$G$3:$J$2404,2,FALSE))</f>
        <v>POSTE DE CONCRETO ARMADO DE 13/400/150/345</v>
      </c>
      <c r="O2578" s="58">
        <f>+IF(ISERROR(VLOOKUP(M2578,'Resumen de precios LLTT'!$C$17:$G$3071,5,FALSE))=FALSE,VLOOKUP(M2578,'Resumen de precios LLTT'!$C$17:$G$3071,5,FALSE),VLOOKUP(M2578,SICODI!$G$3:$J$2404,4,FALSE))</f>
        <v>364.69</v>
      </c>
      <c r="P2578" s="16">
        <f t="shared" si="366"/>
        <v>0.84299999999999997</v>
      </c>
      <c r="Q2578" s="78">
        <f t="shared" si="367"/>
        <v>672.12366999999995</v>
      </c>
      <c r="R2578" s="56">
        <v>0</v>
      </c>
      <c r="S2578" s="16">
        <f t="shared" si="368"/>
        <v>0.13400000000000001</v>
      </c>
      <c r="T2578" s="79">
        <f t="shared" si="369"/>
        <v>7.5053809816666659</v>
      </c>
      <c r="U2578" s="80">
        <f t="shared" si="370"/>
        <v>0.183</v>
      </c>
      <c r="V2578" s="81">
        <f t="shared" si="371"/>
        <v>1.3734847196449997</v>
      </c>
      <c r="W2578" s="79">
        <f t="shared" si="372"/>
        <v>0.46217247724950827</v>
      </c>
      <c r="X2578" s="60">
        <f t="shared" ref="X2578:X2641" si="373">ROUND(W2578,1)</f>
        <v>0.5</v>
      </c>
      <c r="Y2578" s="56">
        <f>+'INFO ENEL'!R2566</f>
        <v>1</v>
      </c>
      <c r="Z2578" s="59">
        <f t="shared" si="365"/>
        <v>0.5</v>
      </c>
    </row>
    <row r="2579" spans="1:26" ht="15" customHeight="1" x14ac:dyDescent="0.25">
      <c r="A2579" s="55">
        <f>+'INFO ENEL'!A2567</f>
        <v>2562</v>
      </c>
      <c r="B2579" s="121" t="str">
        <f>+INDEX($B$8:$B$15,MATCH(L2579,$L$8:$L$15,0))</f>
        <v>SICODI</v>
      </c>
      <c r="C2579" s="56" t="str">
        <f>+'INFO ENEL'!B2567</f>
        <v>Lima</v>
      </c>
      <c r="D2579" s="56" t="str">
        <f>+'INFO ENEL'!D2567</f>
        <v>OYON</v>
      </c>
      <c r="E2579" s="56" t="str">
        <f>+'INFO ENEL'!D2567</f>
        <v>OYON</v>
      </c>
      <c r="F2579" s="50">
        <f>+'INFO ENEL'!E2567</f>
        <v>0</v>
      </c>
      <c r="G2579" s="56" t="str">
        <f>+'INFO ENEL'!L2567</f>
        <v>MT</v>
      </c>
      <c r="H2579" s="57">
        <f>+'INFO ENEL'!M2567</f>
        <v>70.15170445010375</v>
      </c>
      <c r="I2579" s="56">
        <f>+'INFO ENEL'!N2567</f>
        <v>15</v>
      </c>
      <c r="J2579" s="56" t="str">
        <f>+'INFO ENEL'!O2567</f>
        <v>Poste</v>
      </c>
      <c r="K2579" s="56" t="str">
        <f>+'INFO ENEL'!P2567</f>
        <v>Concreto</v>
      </c>
      <c r="L2579" s="56" t="str">
        <f>+'INFO ENEL'!Q2567</f>
        <v>PPC24</v>
      </c>
      <c r="M2579" s="55" t="str">
        <f>+IF(ISERROR(INDEX('Estructuras de Acero y Concreto'!$C$6:$C$577,MATCH(L2579,'Estructuras de Acero y Concreto'!$D$6:$D$577,0)))=FALSE,INDEX('Estructuras de Acero y Concreto'!$C$6:$C$577,MATCH(L2579,'Estructuras de Acero y Concreto'!$D$6:$D$577,0)),IF(ISERROR(INDEX('Estructuras de Madera'!$C$5:$C$122,MATCH(L2579,'Estructuras de Madera'!$D$5:$D$122,0)))=FALSE,INDEX('Estructuras de Madera'!$C$5:$C$122,MATCH(L2579,'Estructuras de Madera'!$D$5:$D$122,0)),INDEX(SICODI!$G$3:$G$2404,MATCH(L2579,SICODI!$G$3:$G$2404,0))))</f>
        <v>PPC24</v>
      </c>
      <c r="N2579" s="121" t="str">
        <f>+IF(ISERROR(VLOOKUP(M2579,'Resumen de precios LLTT'!$C$17:$D$3071,2,FALSE))=FALSE,VLOOKUP(M2579,'Resumen de precios LLTT'!$C$17:$D$3071,2,FALSE),VLOOKUP(M2579,SICODI!$G$3:$J$2404,2,FALSE))</f>
        <v>POSTE DE CONCRETO ARMADO DE 15/400/150/375</v>
      </c>
      <c r="O2579" s="58">
        <f>+IF(ISERROR(VLOOKUP(M2579,'Resumen de precios LLTT'!$C$17:$G$3071,5,FALSE))=FALSE,VLOOKUP(M2579,'Resumen de precios LLTT'!$C$17:$G$3071,5,FALSE),VLOOKUP(M2579,SICODI!$G$3:$J$2404,4,FALSE))</f>
        <v>476.76</v>
      </c>
      <c r="P2579" s="16">
        <f t="shared" si="366"/>
        <v>0.84299999999999997</v>
      </c>
      <c r="Q2579" s="78">
        <f t="shared" si="367"/>
        <v>878.66867999999999</v>
      </c>
      <c r="R2579" s="56">
        <v>0</v>
      </c>
      <c r="S2579" s="16">
        <f t="shared" si="368"/>
        <v>0.13400000000000001</v>
      </c>
      <c r="T2579" s="79">
        <f t="shared" si="369"/>
        <v>9.8118002600000001</v>
      </c>
      <c r="U2579" s="80">
        <f t="shared" si="370"/>
        <v>0.183</v>
      </c>
      <c r="V2579" s="81">
        <f t="shared" si="371"/>
        <v>1.7955594475800001</v>
      </c>
      <c r="W2579" s="79">
        <f t="shared" si="372"/>
        <v>0.60419904645994038</v>
      </c>
      <c r="X2579" s="60">
        <f t="shared" si="373"/>
        <v>0.6</v>
      </c>
      <c r="Y2579" s="56">
        <f>+'INFO ENEL'!R2567</f>
        <v>1</v>
      </c>
      <c r="Z2579" s="59">
        <f t="shared" ref="Z2579:Z2642" si="374">X2579*Y2579</f>
        <v>0.6</v>
      </c>
    </row>
    <row r="2580" spans="1:26" ht="15" customHeight="1" x14ac:dyDescent="0.25">
      <c r="A2580" s="55">
        <f>+'INFO ENEL'!A2568</f>
        <v>2563</v>
      </c>
      <c r="B2580" s="121" t="str">
        <f>+INDEX($B$8:$B$15,MATCH(L2580,$L$8:$L$15,0))</f>
        <v>SICODI</v>
      </c>
      <c r="C2580" s="56" t="str">
        <f>+'INFO ENEL'!B2568</f>
        <v>Lima</v>
      </c>
      <c r="D2580" s="56" t="str">
        <f>+'INFO ENEL'!D2568</f>
        <v>OYON</v>
      </c>
      <c r="E2580" s="56" t="str">
        <f>+'INFO ENEL'!D2568</f>
        <v>OYON</v>
      </c>
      <c r="F2580" s="50">
        <f>+'INFO ENEL'!E2568</f>
        <v>0</v>
      </c>
      <c r="G2580" s="56" t="str">
        <f>+'INFO ENEL'!L2568</f>
        <v>MT</v>
      </c>
      <c r="H2580" s="57">
        <f>+'INFO ENEL'!M2568</f>
        <v>199.46382130077492</v>
      </c>
      <c r="I2580" s="56">
        <f>+'INFO ENEL'!N2568</f>
        <v>15</v>
      </c>
      <c r="J2580" s="56" t="str">
        <f>+'INFO ENEL'!O2568</f>
        <v>Poste</v>
      </c>
      <c r="K2580" s="56" t="str">
        <f>+'INFO ENEL'!P2568</f>
        <v>Concreto</v>
      </c>
      <c r="L2580" s="56" t="str">
        <f>+'INFO ENEL'!Q2568</f>
        <v>PPC24</v>
      </c>
      <c r="M2580" s="55" t="str">
        <f>+IF(ISERROR(INDEX('Estructuras de Acero y Concreto'!$C$6:$C$577,MATCH(L2580,'Estructuras de Acero y Concreto'!$D$6:$D$577,0)))=FALSE,INDEX('Estructuras de Acero y Concreto'!$C$6:$C$577,MATCH(L2580,'Estructuras de Acero y Concreto'!$D$6:$D$577,0)),IF(ISERROR(INDEX('Estructuras de Madera'!$C$5:$C$122,MATCH(L2580,'Estructuras de Madera'!$D$5:$D$122,0)))=FALSE,INDEX('Estructuras de Madera'!$C$5:$C$122,MATCH(L2580,'Estructuras de Madera'!$D$5:$D$122,0)),INDEX(SICODI!$G$3:$G$2404,MATCH(L2580,SICODI!$G$3:$G$2404,0))))</f>
        <v>PPC24</v>
      </c>
      <c r="N2580" s="121" t="str">
        <f>+IF(ISERROR(VLOOKUP(M2580,'Resumen de precios LLTT'!$C$17:$D$3071,2,FALSE))=FALSE,VLOOKUP(M2580,'Resumen de precios LLTT'!$C$17:$D$3071,2,FALSE),VLOOKUP(M2580,SICODI!$G$3:$J$2404,2,FALSE))</f>
        <v>POSTE DE CONCRETO ARMADO DE 15/400/150/375</v>
      </c>
      <c r="O2580" s="58">
        <f>+IF(ISERROR(VLOOKUP(M2580,'Resumen de precios LLTT'!$C$17:$G$3071,5,FALSE))=FALSE,VLOOKUP(M2580,'Resumen de precios LLTT'!$C$17:$G$3071,5,FALSE),VLOOKUP(M2580,SICODI!$G$3:$J$2404,4,FALSE))</f>
        <v>476.76</v>
      </c>
      <c r="P2580" s="16">
        <f t="shared" si="366"/>
        <v>0.84299999999999997</v>
      </c>
      <c r="Q2580" s="78">
        <f t="shared" si="367"/>
        <v>878.66867999999999</v>
      </c>
      <c r="R2580" s="56">
        <v>0</v>
      </c>
      <c r="S2580" s="16">
        <f t="shared" si="368"/>
        <v>0.13400000000000001</v>
      </c>
      <c r="T2580" s="79">
        <f t="shared" si="369"/>
        <v>9.8118002600000001</v>
      </c>
      <c r="U2580" s="80">
        <f t="shared" si="370"/>
        <v>0.183</v>
      </c>
      <c r="V2580" s="81">
        <f t="shared" si="371"/>
        <v>1.7955594475800001</v>
      </c>
      <c r="W2580" s="79">
        <f t="shared" si="372"/>
        <v>0.60419904645994038</v>
      </c>
      <c r="X2580" s="60">
        <f t="shared" si="373"/>
        <v>0.6</v>
      </c>
      <c r="Y2580" s="56">
        <f>+'INFO ENEL'!R2568</f>
        <v>1</v>
      </c>
      <c r="Z2580" s="59">
        <f t="shared" si="374"/>
        <v>0.6</v>
      </c>
    </row>
    <row r="2581" spans="1:26" ht="15" customHeight="1" x14ac:dyDescent="0.25">
      <c r="A2581" s="55">
        <f>+'INFO ENEL'!A2569</f>
        <v>2564</v>
      </c>
      <c r="B2581" s="121" t="str">
        <f>+INDEX($B$8:$B$15,MATCH(L2581,$L$8:$L$15,0))</f>
        <v>SICODI</v>
      </c>
      <c r="C2581" s="56" t="str">
        <f>+'INFO ENEL'!B2569</f>
        <v>Lima</v>
      </c>
      <c r="D2581" s="56" t="str">
        <f>+'INFO ENEL'!D2569</f>
        <v>OYON</v>
      </c>
      <c r="E2581" s="56" t="str">
        <f>+'INFO ENEL'!D2569</f>
        <v>OYON</v>
      </c>
      <c r="F2581" s="50">
        <f>+'INFO ENEL'!E2569</f>
        <v>0</v>
      </c>
      <c r="G2581" s="56" t="str">
        <f>+'INFO ENEL'!L2569</f>
        <v>MT</v>
      </c>
      <c r="H2581" s="57">
        <f>+'INFO ENEL'!M2569</f>
        <v>332.61623928974518</v>
      </c>
      <c r="I2581" s="56">
        <f>+'INFO ENEL'!N2569</f>
        <v>13</v>
      </c>
      <c r="J2581" s="56" t="str">
        <f>+'INFO ENEL'!O2569</f>
        <v>Poste</v>
      </c>
      <c r="K2581" s="56" t="str">
        <f>+'INFO ENEL'!P2569</f>
        <v>Concreto</v>
      </c>
      <c r="L2581" s="56" t="str">
        <f>+'INFO ENEL'!Q2569</f>
        <v>PPC20</v>
      </c>
      <c r="M2581" s="55" t="str">
        <f>+IF(ISERROR(INDEX('Estructuras de Acero y Concreto'!$C$6:$C$577,MATCH(L2581,'Estructuras de Acero y Concreto'!$D$6:$D$577,0)))=FALSE,INDEX('Estructuras de Acero y Concreto'!$C$6:$C$577,MATCH(L2581,'Estructuras de Acero y Concreto'!$D$6:$D$577,0)),IF(ISERROR(INDEX('Estructuras de Madera'!$C$5:$C$122,MATCH(L2581,'Estructuras de Madera'!$D$5:$D$122,0)))=FALSE,INDEX('Estructuras de Madera'!$C$5:$C$122,MATCH(L2581,'Estructuras de Madera'!$D$5:$D$122,0)),INDEX(SICODI!$G$3:$G$2404,MATCH(L2581,SICODI!$G$3:$G$2404,0))))</f>
        <v>PPC20</v>
      </c>
      <c r="N2581" s="121" t="str">
        <f>+IF(ISERROR(VLOOKUP(M2581,'Resumen de precios LLTT'!$C$17:$D$3071,2,FALSE))=FALSE,VLOOKUP(M2581,'Resumen de precios LLTT'!$C$17:$D$3071,2,FALSE),VLOOKUP(M2581,SICODI!$G$3:$J$2404,2,FALSE))</f>
        <v>POSTE DE CONCRETO ARMADO DE 13/400/150/345</v>
      </c>
      <c r="O2581" s="58">
        <f>+IF(ISERROR(VLOOKUP(M2581,'Resumen de precios LLTT'!$C$17:$G$3071,5,FALSE))=FALSE,VLOOKUP(M2581,'Resumen de precios LLTT'!$C$17:$G$3071,5,FALSE),VLOOKUP(M2581,SICODI!$G$3:$J$2404,4,FALSE))</f>
        <v>364.69</v>
      </c>
      <c r="P2581" s="16">
        <f t="shared" si="366"/>
        <v>0.84299999999999997</v>
      </c>
      <c r="Q2581" s="78">
        <f t="shared" si="367"/>
        <v>672.12366999999995</v>
      </c>
      <c r="R2581" s="56">
        <v>0</v>
      </c>
      <c r="S2581" s="16">
        <f t="shared" si="368"/>
        <v>0.13400000000000001</v>
      </c>
      <c r="T2581" s="79">
        <f t="shared" si="369"/>
        <v>7.5053809816666659</v>
      </c>
      <c r="U2581" s="80">
        <f t="shared" si="370"/>
        <v>0.183</v>
      </c>
      <c r="V2581" s="81">
        <f t="shared" si="371"/>
        <v>1.3734847196449997</v>
      </c>
      <c r="W2581" s="79">
        <f t="shared" si="372"/>
        <v>0.46217247724950827</v>
      </c>
      <c r="X2581" s="60">
        <f t="shared" si="373"/>
        <v>0.5</v>
      </c>
      <c r="Y2581" s="56">
        <f>+'INFO ENEL'!R2569</f>
        <v>1</v>
      </c>
      <c r="Z2581" s="59">
        <f t="shared" si="374"/>
        <v>0.5</v>
      </c>
    </row>
    <row r="2582" spans="1:26" ht="15" customHeight="1" x14ac:dyDescent="0.25">
      <c r="A2582" s="55">
        <f>+'INFO ENEL'!A2570</f>
        <v>2565</v>
      </c>
      <c r="B2582" s="121" t="str">
        <f>+INDEX($B$8:$B$15,MATCH(L2582,$L$8:$L$15,0))</f>
        <v>SICODI</v>
      </c>
      <c r="C2582" s="56" t="str">
        <f>+'INFO ENEL'!B2570</f>
        <v>Lima</v>
      </c>
      <c r="D2582" s="56" t="str">
        <f>+'INFO ENEL'!D2570</f>
        <v>OYON</v>
      </c>
      <c r="E2582" s="56" t="str">
        <f>+'INFO ENEL'!D2570</f>
        <v>OYON</v>
      </c>
      <c r="F2582" s="50">
        <f>+'INFO ENEL'!E2570</f>
        <v>0</v>
      </c>
      <c r="G2582" s="56" t="str">
        <f>+'INFO ENEL'!L2570</f>
        <v>MT</v>
      </c>
      <c r="H2582" s="57">
        <f>+'INFO ENEL'!M2570</f>
        <v>121.85266552416581</v>
      </c>
      <c r="I2582" s="56">
        <f>+'INFO ENEL'!N2570</f>
        <v>13</v>
      </c>
      <c r="J2582" s="56" t="str">
        <f>+'INFO ENEL'!O2570</f>
        <v>Poste</v>
      </c>
      <c r="K2582" s="56" t="str">
        <f>+'INFO ENEL'!P2570</f>
        <v>Concreto</v>
      </c>
      <c r="L2582" s="56" t="str">
        <f>+'INFO ENEL'!Q2570</f>
        <v>PPC20</v>
      </c>
      <c r="M2582" s="55" t="str">
        <f>+IF(ISERROR(INDEX('Estructuras de Acero y Concreto'!$C$6:$C$577,MATCH(L2582,'Estructuras de Acero y Concreto'!$D$6:$D$577,0)))=FALSE,INDEX('Estructuras de Acero y Concreto'!$C$6:$C$577,MATCH(L2582,'Estructuras de Acero y Concreto'!$D$6:$D$577,0)),IF(ISERROR(INDEX('Estructuras de Madera'!$C$5:$C$122,MATCH(L2582,'Estructuras de Madera'!$D$5:$D$122,0)))=FALSE,INDEX('Estructuras de Madera'!$C$5:$C$122,MATCH(L2582,'Estructuras de Madera'!$D$5:$D$122,0)),INDEX(SICODI!$G$3:$G$2404,MATCH(L2582,SICODI!$G$3:$G$2404,0))))</f>
        <v>PPC20</v>
      </c>
      <c r="N2582" s="121" t="str">
        <f>+IF(ISERROR(VLOOKUP(M2582,'Resumen de precios LLTT'!$C$17:$D$3071,2,FALSE))=FALSE,VLOOKUP(M2582,'Resumen de precios LLTT'!$C$17:$D$3071,2,FALSE),VLOOKUP(M2582,SICODI!$G$3:$J$2404,2,FALSE))</f>
        <v>POSTE DE CONCRETO ARMADO DE 13/400/150/345</v>
      </c>
      <c r="O2582" s="58">
        <f>+IF(ISERROR(VLOOKUP(M2582,'Resumen de precios LLTT'!$C$17:$G$3071,5,FALSE))=FALSE,VLOOKUP(M2582,'Resumen de precios LLTT'!$C$17:$G$3071,5,FALSE),VLOOKUP(M2582,SICODI!$G$3:$J$2404,4,FALSE))</f>
        <v>364.69</v>
      </c>
      <c r="P2582" s="16">
        <f t="shared" si="366"/>
        <v>0.84299999999999997</v>
      </c>
      <c r="Q2582" s="78">
        <f t="shared" si="367"/>
        <v>672.12366999999995</v>
      </c>
      <c r="R2582" s="56">
        <v>0</v>
      </c>
      <c r="S2582" s="16">
        <f t="shared" si="368"/>
        <v>0.13400000000000001</v>
      </c>
      <c r="T2582" s="79">
        <f t="shared" si="369"/>
        <v>7.5053809816666659</v>
      </c>
      <c r="U2582" s="80">
        <f t="shared" si="370"/>
        <v>0.183</v>
      </c>
      <c r="V2582" s="81">
        <f t="shared" si="371"/>
        <v>1.3734847196449997</v>
      </c>
      <c r="W2582" s="79">
        <f t="shared" si="372"/>
        <v>0.46217247724950827</v>
      </c>
      <c r="X2582" s="60">
        <f t="shared" si="373"/>
        <v>0.5</v>
      </c>
      <c r="Y2582" s="56">
        <f>+'INFO ENEL'!R2570</f>
        <v>1</v>
      </c>
      <c r="Z2582" s="59">
        <f t="shared" si="374"/>
        <v>0.5</v>
      </c>
    </row>
    <row r="2583" spans="1:26" ht="15" customHeight="1" x14ac:dyDescent="0.25">
      <c r="A2583" s="55">
        <f>+'INFO ENEL'!A2571</f>
        <v>2566</v>
      </c>
      <c r="B2583" s="121" t="str">
        <f>+INDEX($B$8:$B$15,MATCH(L2583,$L$8:$L$15,0))</f>
        <v>SICODI</v>
      </c>
      <c r="C2583" s="56" t="str">
        <f>+'INFO ENEL'!B2571</f>
        <v>Lima</v>
      </c>
      <c r="D2583" s="56" t="str">
        <f>+'INFO ENEL'!D2571</f>
        <v>OYON</v>
      </c>
      <c r="E2583" s="56" t="str">
        <f>+'INFO ENEL'!D2571</f>
        <v>OYON</v>
      </c>
      <c r="F2583" s="50">
        <f>+'INFO ENEL'!E2571</f>
        <v>0</v>
      </c>
      <c r="G2583" s="56" t="str">
        <f>+'INFO ENEL'!L2571</f>
        <v>MT</v>
      </c>
      <c r="H2583" s="57">
        <f>+'INFO ENEL'!M2571</f>
        <v>137.63480700523672</v>
      </c>
      <c r="I2583" s="56">
        <f>+'INFO ENEL'!N2571</f>
        <v>13</v>
      </c>
      <c r="J2583" s="56" t="str">
        <f>+'INFO ENEL'!O2571</f>
        <v>Poste</v>
      </c>
      <c r="K2583" s="56" t="str">
        <f>+'INFO ENEL'!P2571</f>
        <v>Concreto</v>
      </c>
      <c r="L2583" s="56" t="str">
        <f>+'INFO ENEL'!Q2571</f>
        <v>PPC20</v>
      </c>
      <c r="M2583" s="55" t="str">
        <f>+IF(ISERROR(INDEX('Estructuras de Acero y Concreto'!$C$6:$C$577,MATCH(L2583,'Estructuras de Acero y Concreto'!$D$6:$D$577,0)))=FALSE,INDEX('Estructuras de Acero y Concreto'!$C$6:$C$577,MATCH(L2583,'Estructuras de Acero y Concreto'!$D$6:$D$577,0)),IF(ISERROR(INDEX('Estructuras de Madera'!$C$5:$C$122,MATCH(L2583,'Estructuras de Madera'!$D$5:$D$122,0)))=FALSE,INDEX('Estructuras de Madera'!$C$5:$C$122,MATCH(L2583,'Estructuras de Madera'!$D$5:$D$122,0)),INDEX(SICODI!$G$3:$G$2404,MATCH(L2583,SICODI!$G$3:$G$2404,0))))</f>
        <v>PPC20</v>
      </c>
      <c r="N2583" s="121" t="str">
        <f>+IF(ISERROR(VLOOKUP(M2583,'Resumen de precios LLTT'!$C$17:$D$3071,2,FALSE))=FALSE,VLOOKUP(M2583,'Resumen de precios LLTT'!$C$17:$D$3071,2,FALSE),VLOOKUP(M2583,SICODI!$G$3:$J$2404,2,FALSE))</f>
        <v>POSTE DE CONCRETO ARMADO DE 13/400/150/345</v>
      </c>
      <c r="O2583" s="58">
        <f>+IF(ISERROR(VLOOKUP(M2583,'Resumen de precios LLTT'!$C$17:$G$3071,5,FALSE))=FALSE,VLOOKUP(M2583,'Resumen de precios LLTT'!$C$17:$G$3071,5,FALSE),VLOOKUP(M2583,SICODI!$G$3:$J$2404,4,FALSE))</f>
        <v>364.69</v>
      </c>
      <c r="P2583" s="16">
        <f t="shared" si="366"/>
        <v>0.84299999999999997</v>
      </c>
      <c r="Q2583" s="78">
        <f t="shared" si="367"/>
        <v>672.12366999999995</v>
      </c>
      <c r="R2583" s="56">
        <v>0</v>
      </c>
      <c r="S2583" s="16">
        <f t="shared" si="368"/>
        <v>0.13400000000000001</v>
      </c>
      <c r="T2583" s="79">
        <f t="shared" si="369"/>
        <v>7.5053809816666659</v>
      </c>
      <c r="U2583" s="80">
        <f t="shared" si="370"/>
        <v>0.183</v>
      </c>
      <c r="V2583" s="81">
        <f t="shared" si="371"/>
        <v>1.3734847196449997</v>
      </c>
      <c r="W2583" s="79">
        <f t="shared" si="372"/>
        <v>0.46217247724950827</v>
      </c>
      <c r="X2583" s="60">
        <f t="shared" si="373"/>
        <v>0.5</v>
      </c>
      <c r="Y2583" s="56">
        <f>+'INFO ENEL'!R2571</f>
        <v>1</v>
      </c>
      <c r="Z2583" s="59">
        <f t="shared" si="374"/>
        <v>0.5</v>
      </c>
    </row>
    <row r="2584" spans="1:26" ht="15" customHeight="1" x14ac:dyDescent="0.25">
      <c r="A2584" s="55">
        <f>+'INFO ENEL'!A2572</f>
        <v>2567</v>
      </c>
      <c r="B2584" s="121" t="str">
        <f>+INDEX($B$8:$B$15,MATCH(L2584,$L$8:$L$15,0))</f>
        <v>SICODI</v>
      </c>
      <c r="C2584" s="56" t="str">
        <f>+'INFO ENEL'!B2572</f>
        <v>Lima</v>
      </c>
      <c r="D2584" s="56" t="str">
        <f>+'INFO ENEL'!D2572</f>
        <v>OYON</v>
      </c>
      <c r="E2584" s="56" t="str">
        <f>+'INFO ENEL'!D2572</f>
        <v>OYON</v>
      </c>
      <c r="F2584" s="50">
        <f>+'INFO ENEL'!E2572</f>
        <v>0</v>
      </c>
      <c r="G2584" s="56" t="str">
        <f>+'INFO ENEL'!L2572</f>
        <v>MT</v>
      </c>
      <c r="H2584" s="57">
        <f>+'INFO ENEL'!M2572</f>
        <v>87.234466336538844</v>
      </c>
      <c r="I2584" s="56">
        <f>+'INFO ENEL'!N2572</f>
        <v>13</v>
      </c>
      <c r="J2584" s="56" t="str">
        <f>+'INFO ENEL'!O2572</f>
        <v>Poste</v>
      </c>
      <c r="K2584" s="56" t="str">
        <f>+'INFO ENEL'!P2572</f>
        <v>Concreto</v>
      </c>
      <c r="L2584" s="56" t="str">
        <f>+'INFO ENEL'!Q2572</f>
        <v>PPC20</v>
      </c>
      <c r="M2584" s="55" t="str">
        <f>+IF(ISERROR(INDEX('Estructuras de Acero y Concreto'!$C$6:$C$577,MATCH(L2584,'Estructuras de Acero y Concreto'!$D$6:$D$577,0)))=FALSE,INDEX('Estructuras de Acero y Concreto'!$C$6:$C$577,MATCH(L2584,'Estructuras de Acero y Concreto'!$D$6:$D$577,0)),IF(ISERROR(INDEX('Estructuras de Madera'!$C$5:$C$122,MATCH(L2584,'Estructuras de Madera'!$D$5:$D$122,0)))=FALSE,INDEX('Estructuras de Madera'!$C$5:$C$122,MATCH(L2584,'Estructuras de Madera'!$D$5:$D$122,0)),INDEX(SICODI!$G$3:$G$2404,MATCH(L2584,SICODI!$G$3:$G$2404,0))))</f>
        <v>PPC20</v>
      </c>
      <c r="N2584" s="121" t="str">
        <f>+IF(ISERROR(VLOOKUP(M2584,'Resumen de precios LLTT'!$C$17:$D$3071,2,FALSE))=FALSE,VLOOKUP(M2584,'Resumen de precios LLTT'!$C$17:$D$3071,2,FALSE),VLOOKUP(M2584,SICODI!$G$3:$J$2404,2,FALSE))</f>
        <v>POSTE DE CONCRETO ARMADO DE 13/400/150/345</v>
      </c>
      <c r="O2584" s="58">
        <f>+IF(ISERROR(VLOOKUP(M2584,'Resumen de precios LLTT'!$C$17:$G$3071,5,FALSE))=FALSE,VLOOKUP(M2584,'Resumen de precios LLTT'!$C$17:$G$3071,5,FALSE),VLOOKUP(M2584,SICODI!$G$3:$J$2404,4,FALSE))</f>
        <v>364.69</v>
      </c>
      <c r="P2584" s="16">
        <f t="shared" si="366"/>
        <v>0.84299999999999997</v>
      </c>
      <c r="Q2584" s="78">
        <f t="shared" si="367"/>
        <v>672.12366999999995</v>
      </c>
      <c r="R2584" s="56">
        <v>0</v>
      </c>
      <c r="S2584" s="16">
        <f t="shared" si="368"/>
        <v>0.13400000000000001</v>
      </c>
      <c r="T2584" s="79">
        <f t="shared" si="369"/>
        <v>7.5053809816666659</v>
      </c>
      <c r="U2584" s="80">
        <f t="shared" si="370"/>
        <v>0.183</v>
      </c>
      <c r="V2584" s="81">
        <f t="shared" si="371"/>
        <v>1.3734847196449997</v>
      </c>
      <c r="W2584" s="79">
        <f t="shared" si="372"/>
        <v>0.46217247724950827</v>
      </c>
      <c r="X2584" s="60">
        <f t="shared" si="373"/>
        <v>0.5</v>
      </c>
      <c r="Y2584" s="56">
        <f>+'INFO ENEL'!R2572</f>
        <v>1</v>
      </c>
      <c r="Z2584" s="59">
        <f t="shared" si="374"/>
        <v>0.5</v>
      </c>
    </row>
    <row r="2585" spans="1:26" ht="15" customHeight="1" x14ac:dyDescent="0.25">
      <c r="A2585" s="55">
        <f>+'INFO ENEL'!A2573</f>
        <v>2568</v>
      </c>
      <c r="B2585" s="121" t="str">
        <f>+INDEX($B$8:$B$15,MATCH(L2585,$L$8:$L$15,0))</f>
        <v>SICODI</v>
      </c>
      <c r="C2585" s="56" t="str">
        <f>+'INFO ENEL'!B2573</f>
        <v>Lima</v>
      </c>
      <c r="D2585" s="56" t="str">
        <f>+'INFO ENEL'!D2573</f>
        <v>OYON</v>
      </c>
      <c r="E2585" s="56" t="str">
        <f>+'INFO ENEL'!D2573</f>
        <v>OYON</v>
      </c>
      <c r="F2585" s="50">
        <f>+'INFO ENEL'!E2573</f>
        <v>0</v>
      </c>
      <c r="G2585" s="56" t="str">
        <f>+'INFO ENEL'!L2573</f>
        <v>MT</v>
      </c>
      <c r="H2585" s="57">
        <f>+'INFO ENEL'!M2573</f>
        <v>36.847408256710544</v>
      </c>
      <c r="I2585" s="56">
        <f>+'INFO ENEL'!N2573</f>
        <v>13</v>
      </c>
      <c r="J2585" s="56" t="str">
        <f>+'INFO ENEL'!O2573</f>
        <v>Poste</v>
      </c>
      <c r="K2585" s="56" t="str">
        <f>+'INFO ENEL'!P2573</f>
        <v>Concreto</v>
      </c>
      <c r="L2585" s="56" t="str">
        <f>+'INFO ENEL'!Q2573</f>
        <v>PPC20</v>
      </c>
      <c r="M2585" s="55" t="str">
        <f>+IF(ISERROR(INDEX('Estructuras de Acero y Concreto'!$C$6:$C$577,MATCH(L2585,'Estructuras de Acero y Concreto'!$D$6:$D$577,0)))=FALSE,INDEX('Estructuras de Acero y Concreto'!$C$6:$C$577,MATCH(L2585,'Estructuras de Acero y Concreto'!$D$6:$D$577,0)),IF(ISERROR(INDEX('Estructuras de Madera'!$C$5:$C$122,MATCH(L2585,'Estructuras de Madera'!$D$5:$D$122,0)))=FALSE,INDEX('Estructuras de Madera'!$C$5:$C$122,MATCH(L2585,'Estructuras de Madera'!$D$5:$D$122,0)),INDEX(SICODI!$G$3:$G$2404,MATCH(L2585,SICODI!$G$3:$G$2404,0))))</f>
        <v>PPC20</v>
      </c>
      <c r="N2585" s="121" t="str">
        <f>+IF(ISERROR(VLOOKUP(M2585,'Resumen de precios LLTT'!$C$17:$D$3071,2,FALSE))=FALSE,VLOOKUP(M2585,'Resumen de precios LLTT'!$C$17:$D$3071,2,FALSE),VLOOKUP(M2585,SICODI!$G$3:$J$2404,2,FALSE))</f>
        <v>POSTE DE CONCRETO ARMADO DE 13/400/150/345</v>
      </c>
      <c r="O2585" s="58">
        <f>+IF(ISERROR(VLOOKUP(M2585,'Resumen de precios LLTT'!$C$17:$G$3071,5,FALSE))=FALSE,VLOOKUP(M2585,'Resumen de precios LLTT'!$C$17:$G$3071,5,FALSE),VLOOKUP(M2585,SICODI!$G$3:$J$2404,4,FALSE))</f>
        <v>364.69</v>
      </c>
      <c r="P2585" s="16">
        <f t="shared" si="366"/>
        <v>0.84299999999999997</v>
      </c>
      <c r="Q2585" s="78">
        <f t="shared" si="367"/>
        <v>672.12366999999995</v>
      </c>
      <c r="R2585" s="56">
        <v>0</v>
      </c>
      <c r="S2585" s="16">
        <f t="shared" si="368"/>
        <v>0.13400000000000001</v>
      </c>
      <c r="T2585" s="79">
        <f t="shared" si="369"/>
        <v>7.5053809816666659</v>
      </c>
      <c r="U2585" s="80">
        <f t="shared" si="370"/>
        <v>0.183</v>
      </c>
      <c r="V2585" s="81">
        <f t="shared" si="371"/>
        <v>1.3734847196449997</v>
      </c>
      <c r="W2585" s="79">
        <f t="shared" si="372"/>
        <v>0.46217247724950827</v>
      </c>
      <c r="X2585" s="60">
        <f t="shared" si="373"/>
        <v>0.5</v>
      </c>
      <c r="Y2585" s="56">
        <f>+'INFO ENEL'!R2573</f>
        <v>1</v>
      </c>
      <c r="Z2585" s="59">
        <f t="shared" si="374"/>
        <v>0.5</v>
      </c>
    </row>
    <row r="2586" spans="1:26" ht="15" customHeight="1" x14ac:dyDescent="0.25">
      <c r="A2586" s="55">
        <f>+'INFO ENEL'!A2574</f>
        <v>2569</v>
      </c>
      <c r="B2586" s="121" t="str">
        <f>+INDEX($B$8:$B$15,MATCH(L2586,$L$8:$L$15,0))</f>
        <v>SICODI</v>
      </c>
      <c r="C2586" s="56" t="str">
        <f>+'INFO ENEL'!B2574</f>
        <v>Lima</v>
      </c>
      <c r="D2586" s="56" t="str">
        <f>+'INFO ENEL'!D2574</f>
        <v>OYON</v>
      </c>
      <c r="E2586" s="56" t="str">
        <f>+'INFO ENEL'!D2574</f>
        <v>OYON</v>
      </c>
      <c r="F2586" s="50">
        <f>+'INFO ENEL'!E2574</f>
        <v>0</v>
      </c>
      <c r="G2586" s="56" t="str">
        <f>+'INFO ENEL'!L2574</f>
        <v>MT</v>
      </c>
      <c r="H2586" s="57">
        <f>+'INFO ENEL'!M2574</f>
        <v>139.19999999999999</v>
      </c>
      <c r="I2586" s="56">
        <f>+'INFO ENEL'!N2574</f>
        <v>13</v>
      </c>
      <c r="J2586" s="56" t="str">
        <f>+'INFO ENEL'!O2574</f>
        <v>Poste</v>
      </c>
      <c r="K2586" s="56" t="str">
        <f>+'INFO ENEL'!P2574</f>
        <v>Concreto</v>
      </c>
      <c r="L2586" s="56" t="str">
        <f>+'INFO ENEL'!Q2574</f>
        <v>PPC20</v>
      </c>
      <c r="M2586" s="55" t="str">
        <f>+IF(ISERROR(INDEX('Estructuras de Acero y Concreto'!$C$6:$C$577,MATCH(L2586,'Estructuras de Acero y Concreto'!$D$6:$D$577,0)))=FALSE,INDEX('Estructuras de Acero y Concreto'!$C$6:$C$577,MATCH(L2586,'Estructuras de Acero y Concreto'!$D$6:$D$577,0)),IF(ISERROR(INDEX('Estructuras de Madera'!$C$5:$C$122,MATCH(L2586,'Estructuras de Madera'!$D$5:$D$122,0)))=FALSE,INDEX('Estructuras de Madera'!$C$5:$C$122,MATCH(L2586,'Estructuras de Madera'!$D$5:$D$122,0)),INDEX(SICODI!$G$3:$G$2404,MATCH(L2586,SICODI!$G$3:$G$2404,0))))</f>
        <v>PPC20</v>
      </c>
      <c r="N2586" s="121" t="str">
        <f>+IF(ISERROR(VLOOKUP(M2586,'Resumen de precios LLTT'!$C$17:$D$3071,2,FALSE))=FALSE,VLOOKUP(M2586,'Resumen de precios LLTT'!$C$17:$D$3071,2,FALSE),VLOOKUP(M2586,SICODI!$G$3:$J$2404,2,FALSE))</f>
        <v>POSTE DE CONCRETO ARMADO DE 13/400/150/345</v>
      </c>
      <c r="O2586" s="58">
        <f>+IF(ISERROR(VLOOKUP(M2586,'Resumen de precios LLTT'!$C$17:$G$3071,5,FALSE))=FALSE,VLOOKUP(M2586,'Resumen de precios LLTT'!$C$17:$G$3071,5,FALSE),VLOOKUP(M2586,SICODI!$G$3:$J$2404,4,FALSE))</f>
        <v>364.69</v>
      </c>
      <c r="P2586" s="16">
        <f t="shared" si="366"/>
        <v>0.84299999999999997</v>
      </c>
      <c r="Q2586" s="78">
        <f t="shared" si="367"/>
        <v>672.12366999999995</v>
      </c>
      <c r="R2586" s="56">
        <v>0</v>
      </c>
      <c r="S2586" s="16">
        <f t="shared" si="368"/>
        <v>0.13400000000000001</v>
      </c>
      <c r="T2586" s="79">
        <f t="shared" si="369"/>
        <v>7.5053809816666659</v>
      </c>
      <c r="U2586" s="80">
        <f t="shared" si="370"/>
        <v>0.183</v>
      </c>
      <c r="V2586" s="81">
        <f t="shared" si="371"/>
        <v>1.3734847196449997</v>
      </c>
      <c r="W2586" s="79">
        <f t="shared" si="372"/>
        <v>0.46217247724950827</v>
      </c>
      <c r="X2586" s="60">
        <f t="shared" si="373"/>
        <v>0.5</v>
      </c>
      <c r="Y2586" s="56">
        <f>+'INFO ENEL'!R2574</f>
        <v>1</v>
      </c>
      <c r="Z2586" s="59">
        <f t="shared" si="374"/>
        <v>0.5</v>
      </c>
    </row>
    <row r="2587" spans="1:26" ht="15" customHeight="1" x14ac:dyDescent="0.25">
      <c r="A2587" s="55">
        <f>+'INFO ENEL'!A2575</f>
        <v>2570</v>
      </c>
      <c r="B2587" s="121" t="str">
        <f>+INDEX($B$8:$B$15,MATCH(L2587,$L$8:$L$15,0))</f>
        <v>SICODI</v>
      </c>
      <c r="C2587" s="56" t="str">
        <f>+'INFO ENEL'!B2575</f>
        <v>Lima</v>
      </c>
      <c r="D2587" s="56" t="str">
        <f>+'INFO ENEL'!D2575</f>
        <v>OYON</v>
      </c>
      <c r="E2587" s="56" t="str">
        <f>+'INFO ENEL'!D2575</f>
        <v>OYON</v>
      </c>
      <c r="F2587" s="50">
        <f>+'INFO ENEL'!E2575</f>
        <v>0</v>
      </c>
      <c r="G2587" s="56" t="str">
        <f>+'INFO ENEL'!L2575</f>
        <v>MT</v>
      </c>
      <c r="H2587" s="57">
        <f>+'INFO ENEL'!M2575</f>
        <v>185.93520777654442</v>
      </c>
      <c r="I2587" s="56">
        <f>+'INFO ENEL'!N2575</f>
        <v>13</v>
      </c>
      <c r="J2587" s="56" t="str">
        <f>+'INFO ENEL'!O2575</f>
        <v>Poste</v>
      </c>
      <c r="K2587" s="56" t="str">
        <f>+'INFO ENEL'!P2575</f>
        <v>Concreto</v>
      </c>
      <c r="L2587" s="56" t="str">
        <f>+'INFO ENEL'!Q2575</f>
        <v>PPC20</v>
      </c>
      <c r="M2587" s="55" t="str">
        <f>+IF(ISERROR(INDEX('Estructuras de Acero y Concreto'!$C$6:$C$577,MATCH(L2587,'Estructuras de Acero y Concreto'!$D$6:$D$577,0)))=FALSE,INDEX('Estructuras de Acero y Concreto'!$C$6:$C$577,MATCH(L2587,'Estructuras de Acero y Concreto'!$D$6:$D$577,0)),IF(ISERROR(INDEX('Estructuras de Madera'!$C$5:$C$122,MATCH(L2587,'Estructuras de Madera'!$D$5:$D$122,0)))=FALSE,INDEX('Estructuras de Madera'!$C$5:$C$122,MATCH(L2587,'Estructuras de Madera'!$D$5:$D$122,0)),INDEX(SICODI!$G$3:$G$2404,MATCH(L2587,SICODI!$G$3:$G$2404,0))))</f>
        <v>PPC20</v>
      </c>
      <c r="N2587" s="121" t="str">
        <f>+IF(ISERROR(VLOOKUP(M2587,'Resumen de precios LLTT'!$C$17:$D$3071,2,FALSE))=FALSE,VLOOKUP(M2587,'Resumen de precios LLTT'!$C$17:$D$3071,2,FALSE),VLOOKUP(M2587,SICODI!$G$3:$J$2404,2,FALSE))</f>
        <v>POSTE DE CONCRETO ARMADO DE 13/400/150/345</v>
      </c>
      <c r="O2587" s="58">
        <f>+IF(ISERROR(VLOOKUP(M2587,'Resumen de precios LLTT'!$C$17:$G$3071,5,FALSE))=FALSE,VLOOKUP(M2587,'Resumen de precios LLTT'!$C$17:$G$3071,5,FALSE),VLOOKUP(M2587,SICODI!$G$3:$J$2404,4,FALSE))</f>
        <v>364.69</v>
      </c>
      <c r="P2587" s="16">
        <f t="shared" si="366"/>
        <v>0.84299999999999997</v>
      </c>
      <c r="Q2587" s="78">
        <f t="shared" si="367"/>
        <v>672.12366999999995</v>
      </c>
      <c r="R2587" s="56">
        <v>0</v>
      </c>
      <c r="S2587" s="16">
        <f t="shared" si="368"/>
        <v>0.13400000000000001</v>
      </c>
      <c r="T2587" s="79">
        <f t="shared" si="369"/>
        <v>7.5053809816666659</v>
      </c>
      <c r="U2587" s="80">
        <f t="shared" si="370"/>
        <v>0.183</v>
      </c>
      <c r="V2587" s="81">
        <f t="shared" si="371"/>
        <v>1.3734847196449997</v>
      </c>
      <c r="W2587" s="79">
        <f t="shared" si="372"/>
        <v>0.46217247724950827</v>
      </c>
      <c r="X2587" s="60">
        <f t="shared" si="373"/>
        <v>0.5</v>
      </c>
      <c r="Y2587" s="56">
        <f>+'INFO ENEL'!R2575</f>
        <v>1</v>
      </c>
      <c r="Z2587" s="59">
        <f t="shared" si="374"/>
        <v>0.5</v>
      </c>
    </row>
    <row r="2588" spans="1:26" ht="15" customHeight="1" x14ac:dyDescent="0.25">
      <c r="A2588" s="55">
        <f>+'INFO ENEL'!A2576</f>
        <v>2571</v>
      </c>
      <c r="B2588" s="121" t="str">
        <f>+INDEX($B$8:$B$15,MATCH(L2588,$L$8:$L$15,0))</f>
        <v>SICODI</v>
      </c>
      <c r="C2588" s="56" t="str">
        <f>+'INFO ENEL'!B2576</f>
        <v>Lima</v>
      </c>
      <c r="D2588" s="56" t="str">
        <f>+'INFO ENEL'!D2576</f>
        <v>PACHANGARA</v>
      </c>
      <c r="E2588" s="56" t="str">
        <f>+'INFO ENEL'!D2576</f>
        <v>PACHANGARA</v>
      </c>
      <c r="F2588" s="50">
        <f>+'INFO ENEL'!E2576</f>
        <v>0</v>
      </c>
      <c r="G2588" s="56" t="str">
        <f>+'INFO ENEL'!L2576</f>
        <v>MT</v>
      </c>
      <c r="H2588" s="57">
        <f>+'INFO ENEL'!M2576</f>
        <v>142.97999999999999</v>
      </c>
      <c r="I2588" s="56">
        <f>+'INFO ENEL'!N2576</f>
        <v>13</v>
      </c>
      <c r="J2588" s="56" t="str">
        <f>+'INFO ENEL'!O2576</f>
        <v>Poste</v>
      </c>
      <c r="K2588" s="56" t="str">
        <f>+'INFO ENEL'!P2576</f>
        <v>Concreto</v>
      </c>
      <c r="L2588" s="56" t="str">
        <f>+'INFO ENEL'!Q2576</f>
        <v>PPC20</v>
      </c>
      <c r="M2588" s="55" t="str">
        <f>+IF(ISERROR(INDEX('Estructuras de Acero y Concreto'!$C$6:$C$577,MATCH(L2588,'Estructuras de Acero y Concreto'!$D$6:$D$577,0)))=FALSE,INDEX('Estructuras de Acero y Concreto'!$C$6:$C$577,MATCH(L2588,'Estructuras de Acero y Concreto'!$D$6:$D$577,0)),IF(ISERROR(INDEX('Estructuras de Madera'!$C$5:$C$122,MATCH(L2588,'Estructuras de Madera'!$D$5:$D$122,0)))=FALSE,INDEX('Estructuras de Madera'!$C$5:$C$122,MATCH(L2588,'Estructuras de Madera'!$D$5:$D$122,0)),INDEX(SICODI!$G$3:$G$2404,MATCH(L2588,SICODI!$G$3:$G$2404,0))))</f>
        <v>PPC20</v>
      </c>
      <c r="N2588" s="121" t="str">
        <f>+IF(ISERROR(VLOOKUP(M2588,'Resumen de precios LLTT'!$C$17:$D$3071,2,FALSE))=FALSE,VLOOKUP(M2588,'Resumen de precios LLTT'!$C$17:$D$3071,2,FALSE),VLOOKUP(M2588,SICODI!$G$3:$J$2404,2,FALSE))</f>
        <v>POSTE DE CONCRETO ARMADO DE 13/400/150/345</v>
      </c>
      <c r="O2588" s="58">
        <f>+IF(ISERROR(VLOOKUP(M2588,'Resumen de precios LLTT'!$C$17:$G$3071,5,FALSE))=FALSE,VLOOKUP(M2588,'Resumen de precios LLTT'!$C$17:$G$3071,5,FALSE),VLOOKUP(M2588,SICODI!$G$3:$J$2404,4,FALSE))</f>
        <v>364.69</v>
      </c>
      <c r="P2588" s="16">
        <f t="shared" si="366"/>
        <v>0.84299999999999997</v>
      </c>
      <c r="Q2588" s="78">
        <f t="shared" si="367"/>
        <v>672.12366999999995</v>
      </c>
      <c r="R2588" s="56">
        <v>0</v>
      </c>
      <c r="S2588" s="16">
        <f t="shared" si="368"/>
        <v>0.13400000000000001</v>
      </c>
      <c r="T2588" s="79">
        <f t="shared" si="369"/>
        <v>7.5053809816666659</v>
      </c>
      <c r="U2588" s="80">
        <f t="shared" si="370"/>
        <v>0.183</v>
      </c>
      <c r="V2588" s="81">
        <f t="shared" si="371"/>
        <v>1.3734847196449997</v>
      </c>
      <c r="W2588" s="79">
        <f t="shared" si="372"/>
        <v>0.46217247724950827</v>
      </c>
      <c r="X2588" s="60">
        <f t="shared" si="373"/>
        <v>0.5</v>
      </c>
      <c r="Y2588" s="56">
        <f>+'INFO ENEL'!R2576</f>
        <v>1</v>
      </c>
      <c r="Z2588" s="59">
        <f t="shared" si="374"/>
        <v>0.5</v>
      </c>
    </row>
    <row r="2589" spans="1:26" ht="15" customHeight="1" x14ac:dyDescent="0.25">
      <c r="A2589" s="55">
        <f>+'INFO ENEL'!A2577</f>
        <v>2572</v>
      </c>
      <c r="B2589" s="121" t="str">
        <f>+INDEX($B$8:$B$15,MATCH(L2589,$L$8:$L$15,0))</f>
        <v>SICODI</v>
      </c>
      <c r="C2589" s="56" t="str">
        <f>+'INFO ENEL'!B2577</f>
        <v>Lima</v>
      </c>
      <c r="D2589" s="56" t="str">
        <f>+'INFO ENEL'!D2577</f>
        <v>PACHANGARA</v>
      </c>
      <c r="E2589" s="56" t="str">
        <f>+'INFO ENEL'!D2577</f>
        <v>PACHANGARA</v>
      </c>
      <c r="F2589" s="50">
        <f>+'INFO ENEL'!E2577</f>
        <v>0</v>
      </c>
      <c r="G2589" s="56" t="str">
        <f>+'INFO ENEL'!L2577</f>
        <v>MT</v>
      </c>
      <c r="H2589" s="57">
        <f>+'INFO ENEL'!M2577</f>
        <v>53.35312760566638</v>
      </c>
      <c r="I2589" s="56">
        <f>+'INFO ENEL'!N2577</f>
        <v>13</v>
      </c>
      <c r="J2589" s="56" t="str">
        <f>+'INFO ENEL'!O2577</f>
        <v>Poste</v>
      </c>
      <c r="K2589" s="56" t="str">
        <f>+'INFO ENEL'!P2577</f>
        <v>Concreto</v>
      </c>
      <c r="L2589" s="56" t="str">
        <f>+'INFO ENEL'!Q2577</f>
        <v>PPC20</v>
      </c>
      <c r="M2589" s="55" t="str">
        <f>+IF(ISERROR(INDEX('Estructuras de Acero y Concreto'!$C$6:$C$577,MATCH(L2589,'Estructuras de Acero y Concreto'!$D$6:$D$577,0)))=FALSE,INDEX('Estructuras de Acero y Concreto'!$C$6:$C$577,MATCH(L2589,'Estructuras de Acero y Concreto'!$D$6:$D$577,0)),IF(ISERROR(INDEX('Estructuras de Madera'!$C$5:$C$122,MATCH(L2589,'Estructuras de Madera'!$D$5:$D$122,0)))=FALSE,INDEX('Estructuras de Madera'!$C$5:$C$122,MATCH(L2589,'Estructuras de Madera'!$D$5:$D$122,0)),INDEX(SICODI!$G$3:$G$2404,MATCH(L2589,SICODI!$G$3:$G$2404,0))))</f>
        <v>PPC20</v>
      </c>
      <c r="N2589" s="121" t="str">
        <f>+IF(ISERROR(VLOOKUP(M2589,'Resumen de precios LLTT'!$C$17:$D$3071,2,FALSE))=FALSE,VLOOKUP(M2589,'Resumen de precios LLTT'!$C$17:$D$3071,2,FALSE),VLOOKUP(M2589,SICODI!$G$3:$J$2404,2,FALSE))</f>
        <v>POSTE DE CONCRETO ARMADO DE 13/400/150/345</v>
      </c>
      <c r="O2589" s="58">
        <f>+IF(ISERROR(VLOOKUP(M2589,'Resumen de precios LLTT'!$C$17:$G$3071,5,FALSE))=FALSE,VLOOKUP(M2589,'Resumen de precios LLTT'!$C$17:$G$3071,5,FALSE),VLOOKUP(M2589,SICODI!$G$3:$J$2404,4,FALSE))</f>
        <v>364.69</v>
      </c>
      <c r="P2589" s="16">
        <f t="shared" si="366"/>
        <v>0.84299999999999997</v>
      </c>
      <c r="Q2589" s="78">
        <f t="shared" si="367"/>
        <v>672.12366999999995</v>
      </c>
      <c r="R2589" s="56">
        <v>0</v>
      </c>
      <c r="S2589" s="16">
        <f t="shared" si="368"/>
        <v>0.13400000000000001</v>
      </c>
      <c r="T2589" s="79">
        <f t="shared" si="369"/>
        <v>7.5053809816666659</v>
      </c>
      <c r="U2589" s="80">
        <f t="shared" si="370"/>
        <v>0.183</v>
      </c>
      <c r="V2589" s="81">
        <f t="shared" si="371"/>
        <v>1.3734847196449997</v>
      </c>
      <c r="W2589" s="79">
        <f t="shared" si="372"/>
        <v>0.46217247724950827</v>
      </c>
      <c r="X2589" s="60">
        <f t="shared" si="373"/>
        <v>0.5</v>
      </c>
      <c r="Y2589" s="56">
        <f>+'INFO ENEL'!R2577</f>
        <v>1</v>
      </c>
      <c r="Z2589" s="59">
        <f t="shared" si="374"/>
        <v>0.5</v>
      </c>
    </row>
    <row r="2590" spans="1:26" ht="15" customHeight="1" x14ac:dyDescent="0.25">
      <c r="A2590" s="55">
        <f>+'INFO ENEL'!A2578</f>
        <v>2573</v>
      </c>
      <c r="B2590" s="121" t="str">
        <f>+INDEX($B$8:$B$15,MATCH(L2590,$L$8:$L$15,0))</f>
        <v>SICODI</v>
      </c>
      <c r="C2590" s="56" t="str">
        <f>+'INFO ENEL'!B2578</f>
        <v>Lima</v>
      </c>
      <c r="D2590" s="56" t="str">
        <f>+'INFO ENEL'!D2578</f>
        <v>PACHANGARA</v>
      </c>
      <c r="E2590" s="56" t="str">
        <f>+'INFO ENEL'!D2578</f>
        <v>PACHANGARA</v>
      </c>
      <c r="F2590" s="50">
        <f>+'INFO ENEL'!E2578</f>
        <v>0</v>
      </c>
      <c r="G2590" s="56" t="str">
        <f>+'INFO ENEL'!L2578</f>
        <v>MT</v>
      </c>
      <c r="H2590" s="57">
        <f>+'INFO ENEL'!M2578</f>
        <v>90.025801549537377</v>
      </c>
      <c r="I2590" s="56">
        <f>+'INFO ENEL'!N2578</f>
        <v>13</v>
      </c>
      <c r="J2590" s="56" t="str">
        <f>+'INFO ENEL'!O2578</f>
        <v>Poste</v>
      </c>
      <c r="K2590" s="56" t="str">
        <f>+'INFO ENEL'!P2578</f>
        <v>Concreto</v>
      </c>
      <c r="L2590" s="56" t="str">
        <f>+'INFO ENEL'!Q2578</f>
        <v>PPC20</v>
      </c>
      <c r="M2590" s="55" t="str">
        <f>+IF(ISERROR(INDEX('Estructuras de Acero y Concreto'!$C$6:$C$577,MATCH(L2590,'Estructuras de Acero y Concreto'!$D$6:$D$577,0)))=FALSE,INDEX('Estructuras de Acero y Concreto'!$C$6:$C$577,MATCH(L2590,'Estructuras de Acero y Concreto'!$D$6:$D$577,0)),IF(ISERROR(INDEX('Estructuras de Madera'!$C$5:$C$122,MATCH(L2590,'Estructuras de Madera'!$D$5:$D$122,0)))=FALSE,INDEX('Estructuras de Madera'!$C$5:$C$122,MATCH(L2590,'Estructuras de Madera'!$D$5:$D$122,0)),INDEX(SICODI!$G$3:$G$2404,MATCH(L2590,SICODI!$G$3:$G$2404,0))))</f>
        <v>PPC20</v>
      </c>
      <c r="N2590" s="121" t="str">
        <f>+IF(ISERROR(VLOOKUP(M2590,'Resumen de precios LLTT'!$C$17:$D$3071,2,FALSE))=FALSE,VLOOKUP(M2590,'Resumen de precios LLTT'!$C$17:$D$3071,2,FALSE),VLOOKUP(M2590,SICODI!$G$3:$J$2404,2,FALSE))</f>
        <v>POSTE DE CONCRETO ARMADO DE 13/400/150/345</v>
      </c>
      <c r="O2590" s="58">
        <f>+IF(ISERROR(VLOOKUP(M2590,'Resumen de precios LLTT'!$C$17:$G$3071,5,FALSE))=FALSE,VLOOKUP(M2590,'Resumen de precios LLTT'!$C$17:$G$3071,5,FALSE),VLOOKUP(M2590,SICODI!$G$3:$J$2404,4,FALSE))</f>
        <v>364.69</v>
      </c>
      <c r="P2590" s="16">
        <f t="shared" si="366"/>
        <v>0.84299999999999997</v>
      </c>
      <c r="Q2590" s="78">
        <f t="shared" si="367"/>
        <v>672.12366999999995</v>
      </c>
      <c r="R2590" s="56">
        <v>0</v>
      </c>
      <c r="S2590" s="16">
        <f t="shared" si="368"/>
        <v>0.13400000000000001</v>
      </c>
      <c r="T2590" s="79">
        <f t="shared" si="369"/>
        <v>7.5053809816666659</v>
      </c>
      <c r="U2590" s="80">
        <f t="shared" si="370"/>
        <v>0.183</v>
      </c>
      <c r="V2590" s="81">
        <f t="shared" si="371"/>
        <v>1.3734847196449997</v>
      </c>
      <c r="W2590" s="79">
        <f t="shared" si="372"/>
        <v>0.46217247724950827</v>
      </c>
      <c r="X2590" s="60">
        <f t="shared" si="373"/>
        <v>0.5</v>
      </c>
      <c r="Y2590" s="56">
        <f>+'INFO ENEL'!R2578</f>
        <v>1</v>
      </c>
      <c r="Z2590" s="59">
        <f t="shared" si="374"/>
        <v>0.5</v>
      </c>
    </row>
    <row r="2591" spans="1:26" ht="15" customHeight="1" x14ac:dyDescent="0.25">
      <c r="A2591" s="55">
        <f>+'INFO ENEL'!A2579</f>
        <v>2574</v>
      </c>
      <c r="B2591" s="121" t="str">
        <f>+INDEX($B$8:$B$15,MATCH(L2591,$L$8:$L$15,0))</f>
        <v>SICODI</v>
      </c>
      <c r="C2591" s="56" t="str">
        <f>+'INFO ENEL'!B2579</f>
        <v>Lima</v>
      </c>
      <c r="D2591" s="56" t="str">
        <f>+'INFO ENEL'!D2579</f>
        <v>PACHANGARA</v>
      </c>
      <c r="E2591" s="56" t="str">
        <f>+'INFO ENEL'!D2579</f>
        <v>PACHANGARA</v>
      </c>
      <c r="F2591" s="50">
        <f>+'INFO ENEL'!E2579</f>
        <v>0</v>
      </c>
      <c r="G2591" s="56" t="str">
        <f>+'INFO ENEL'!L2579</f>
        <v>MT</v>
      </c>
      <c r="H2591" s="57">
        <f>+'INFO ENEL'!M2579</f>
        <v>106.66675455359716</v>
      </c>
      <c r="I2591" s="56">
        <f>+'INFO ENEL'!N2579</f>
        <v>13</v>
      </c>
      <c r="J2591" s="56" t="str">
        <f>+'INFO ENEL'!O2579</f>
        <v>Poste</v>
      </c>
      <c r="K2591" s="56" t="str">
        <f>+'INFO ENEL'!P2579</f>
        <v>Concreto</v>
      </c>
      <c r="L2591" s="56" t="str">
        <f>+'INFO ENEL'!Q2579</f>
        <v>PPC20</v>
      </c>
      <c r="M2591" s="55" t="str">
        <f>+IF(ISERROR(INDEX('Estructuras de Acero y Concreto'!$C$6:$C$577,MATCH(L2591,'Estructuras de Acero y Concreto'!$D$6:$D$577,0)))=FALSE,INDEX('Estructuras de Acero y Concreto'!$C$6:$C$577,MATCH(L2591,'Estructuras de Acero y Concreto'!$D$6:$D$577,0)),IF(ISERROR(INDEX('Estructuras de Madera'!$C$5:$C$122,MATCH(L2591,'Estructuras de Madera'!$D$5:$D$122,0)))=FALSE,INDEX('Estructuras de Madera'!$C$5:$C$122,MATCH(L2591,'Estructuras de Madera'!$D$5:$D$122,0)),INDEX(SICODI!$G$3:$G$2404,MATCH(L2591,SICODI!$G$3:$G$2404,0))))</f>
        <v>PPC20</v>
      </c>
      <c r="N2591" s="121" t="str">
        <f>+IF(ISERROR(VLOOKUP(M2591,'Resumen de precios LLTT'!$C$17:$D$3071,2,FALSE))=FALSE,VLOOKUP(M2591,'Resumen de precios LLTT'!$C$17:$D$3071,2,FALSE),VLOOKUP(M2591,SICODI!$G$3:$J$2404,2,FALSE))</f>
        <v>POSTE DE CONCRETO ARMADO DE 13/400/150/345</v>
      </c>
      <c r="O2591" s="58">
        <f>+IF(ISERROR(VLOOKUP(M2591,'Resumen de precios LLTT'!$C$17:$G$3071,5,FALSE))=FALSE,VLOOKUP(M2591,'Resumen de precios LLTT'!$C$17:$G$3071,5,FALSE),VLOOKUP(M2591,SICODI!$G$3:$J$2404,4,FALSE))</f>
        <v>364.69</v>
      </c>
      <c r="P2591" s="16">
        <f t="shared" si="366"/>
        <v>0.84299999999999997</v>
      </c>
      <c r="Q2591" s="78">
        <f t="shared" si="367"/>
        <v>672.12366999999995</v>
      </c>
      <c r="R2591" s="56">
        <v>0</v>
      </c>
      <c r="S2591" s="16">
        <f t="shared" si="368"/>
        <v>0.13400000000000001</v>
      </c>
      <c r="T2591" s="79">
        <f t="shared" si="369"/>
        <v>7.5053809816666659</v>
      </c>
      <c r="U2591" s="80">
        <f t="shared" si="370"/>
        <v>0.183</v>
      </c>
      <c r="V2591" s="81">
        <f t="shared" si="371"/>
        <v>1.3734847196449997</v>
      </c>
      <c r="W2591" s="79">
        <f t="shared" si="372"/>
        <v>0.46217247724950827</v>
      </c>
      <c r="X2591" s="60">
        <f t="shared" si="373"/>
        <v>0.5</v>
      </c>
      <c r="Y2591" s="56">
        <f>+'INFO ENEL'!R2579</f>
        <v>1</v>
      </c>
      <c r="Z2591" s="59">
        <f t="shared" si="374"/>
        <v>0.5</v>
      </c>
    </row>
    <row r="2592" spans="1:26" ht="15" customHeight="1" x14ac:dyDescent="0.25">
      <c r="A2592" s="55">
        <f>+'INFO ENEL'!A2580</f>
        <v>2575</v>
      </c>
      <c r="B2592" s="121" t="str">
        <f>+INDEX($B$8:$B$15,MATCH(L2592,$L$8:$L$15,0))</f>
        <v>SICODI</v>
      </c>
      <c r="C2592" s="56" t="str">
        <f>+'INFO ENEL'!B2580</f>
        <v>Lima</v>
      </c>
      <c r="D2592" s="56" t="str">
        <f>+'INFO ENEL'!D2580</f>
        <v>OYON</v>
      </c>
      <c r="E2592" s="56" t="str">
        <f>+'INFO ENEL'!D2580</f>
        <v>OYON</v>
      </c>
      <c r="F2592" s="50">
        <f>+'INFO ENEL'!E2580</f>
        <v>0</v>
      </c>
      <c r="G2592" s="56" t="str">
        <f>+'INFO ENEL'!L2580</f>
        <v>MT</v>
      </c>
      <c r="H2592" s="57">
        <f>+'INFO ENEL'!M2580</f>
        <v>199.17753757790854</v>
      </c>
      <c r="I2592" s="56">
        <f>+'INFO ENEL'!N2580</f>
        <v>13</v>
      </c>
      <c r="J2592" s="56" t="str">
        <f>+'INFO ENEL'!O2580</f>
        <v>Poste</v>
      </c>
      <c r="K2592" s="56" t="str">
        <f>+'INFO ENEL'!P2580</f>
        <v>Concreto</v>
      </c>
      <c r="L2592" s="56" t="str">
        <f>+'INFO ENEL'!Q2580</f>
        <v>PPC20</v>
      </c>
      <c r="M2592" s="55" t="str">
        <f>+IF(ISERROR(INDEX('Estructuras de Acero y Concreto'!$C$6:$C$577,MATCH(L2592,'Estructuras de Acero y Concreto'!$D$6:$D$577,0)))=FALSE,INDEX('Estructuras de Acero y Concreto'!$C$6:$C$577,MATCH(L2592,'Estructuras de Acero y Concreto'!$D$6:$D$577,0)),IF(ISERROR(INDEX('Estructuras de Madera'!$C$5:$C$122,MATCH(L2592,'Estructuras de Madera'!$D$5:$D$122,0)))=FALSE,INDEX('Estructuras de Madera'!$C$5:$C$122,MATCH(L2592,'Estructuras de Madera'!$D$5:$D$122,0)),INDEX(SICODI!$G$3:$G$2404,MATCH(L2592,SICODI!$G$3:$G$2404,0))))</f>
        <v>PPC20</v>
      </c>
      <c r="N2592" s="121" t="str">
        <f>+IF(ISERROR(VLOOKUP(M2592,'Resumen de precios LLTT'!$C$17:$D$3071,2,FALSE))=FALSE,VLOOKUP(M2592,'Resumen de precios LLTT'!$C$17:$D$3071,2,FALSE),VLOOKUP(M2592,SICODI!$G$3:$J$2404,2,FALSE))</f>
        <v>POSTE DE CONCRETO ARMADO DE 13/400/150/345</v>
      </c>
      <c r="O2592" s="58">
        <f>+IF(ISERROR(VLOOKUP(M2592,'Resumen de precios LLTT'!$C$17:$G$3071,5,FALSE))=FALSE,VLOOKUP(M2592,'Resumen de precios LLTT'!$C$17:$G$3071,5,FALSE),VLOOKUP(M2592,SICODI!$G$3:$J$2404,4,FALSE))</f>
        <v>364.69</v>
      </c>
      <c r="P2592" s="16">
        <f t="shared" si="366"/>
        <v>0.84299999999999997</v>
      </c>
      <c r="Q2592" s="78">
        <f t="shared" si="367"/>
        <v>672.12366999999995</v>
      </c>
      <c r="R2592" s="56">
        <v>0</v>
      </c>
      <c r="S2592" s="16">
        <f t="shared" si="368"/>
        <v>0.13400000000000001</v>
      </c>
      <c r="T2592" s="79">
        <f t="shared" si="369"/>
        <v>7.5053809816666659</v>
      </c>
      <c r="U2592" s="80">
        <f t="shared" si="370"/>
        <v>0.183</v>
      </c>
      <c r="V2592" s="81">
        <f t="shared" si="371"/>
        <v>1.3734847196449997</v>
      </c>
      <c r="W2592" s="79">
        <f t="shared" si="372"/>
        <v>0.46217247724950827</v>
      </c>
      <c r="X2592" s="60">
        <f t="shared" si="373"/>
        <v>0.5</v>
      </c>
      <c r="Y2592" s="56">
        <f>+'INFO ENEL'!R2580</f>
        <v>1</v>
      </c>
      <c r="Z2592" s="59">
        <f t="shared" si="374"/>
        <v>0.5</v>
      </c>
    </row>
    <row r="2593" spans="1:26" ht="15" customHeight="1" x14ac:dyDescent="0.25">
      <c r="A2593" s="55">
        <f>+'INFO ENEL'!A2581</f>
        <v>2576</v>
      </c>
      <c r="B2593" s="121" t="str">
        <f>+INDEX($B$8:$B$15,MATCH(L2593,$L$8:$L$15,0))</f>
        <v>SICODI</v>
      </c>
      <c r="C2593" s="56" t="str">
        <f>+'INFO ENEL'!B2581</f>
        <v>Lima</v>
      </c>
      <c r="D2593" s="56" t="str">
        <f>+'INFO ENEL'!D2581</f>
        <v>OYON</v>
      </c>
      <c r="E2593" s="56" t="str">
        <f>+'INFO ENEL'!D2581</f>
        <v>OYON</v>
      </c>
      <c r="F2593" s="50">
        <f>+'INFO ENEL'!E2581</f>
        <v>0</v>
      </c>
      <c r="G2593" s="56" t="str">
        <f>+'INFO ENEL'!L2581</f>
        <v>MT</v>
      </c>
      <c r="H2593" s="57">
        <f>+'INFO ENEL'!M2581</f>
        <v>80.325344050475465</v>
      </c>
      <c r="I2593" s="56">
        <f>+'INFO ENEL'!N2581</f>
        <v>13</v>
      </c>
      <c r="J2593" s="56" t="str">
        <f>+'INFO ENEL'!O2581</f>
        <v>Poste</v>
      </c>
      <c r="K2593" s="56" t="str">
        <f>+'INFO ENEL'!P2581</f>
        <v>Concreto</v>
      </c>
      <c r="L2593" s="56" t="str">
        <f>+'INFO ENEL'!Q2581</f>
        <v>PPC20</v>
      </c>
      <c r="M2593" s="55" t="str">
        <f>+IF(ISERROR(INDEX('Estructuras de Acero y Concreto'!$C$6:$C$577,MATCH(L2593,'Estructuras de Acero y Concreto'!$D$6:$D$577,0)))=FALSE,INDEX('Estructuras de Acero y Concreto'!$C$6:$C$577,MATCH(L2593,'Estructuras de Acero y Concreto'!$D$6:$D$577,0)),IF(ISERROR(INDEX('Estructuras de Madera'!$C$5:$C$122,MATCH(L2593,'Estructuras de Madera'!$D$5:$D$122,0)))=FALSE,INDEX('Estructuras de Madera'!$C$5:$C$122,MATCH(L2593,'Estructuras de Madera'!$D$5:$D$122,0)),INDEX(SICODI!$G$3:$G$2404,MATCH(L2593,SICODI!$G$3:$G$2404,0))))</f>
        <v>PPC20</v>
      </c>
      <c r="N2593" s="121" t="str">
        <f>+IF(ISERROR(VLOOKUP(M2593,'Resumen de precios LLTT'!$C$17:$D$3071,2,FALSE))=FALSE,VLOOKUP(M2593,'Resumen de precios LLTT'!$C$17:$D$3071,2,FALSE),VLOOKUP(M2593,SICODI!$G$3:$J$2404,2,FALSE))</f>
        <v>POSTE DE CONCRETO ARMADO DE 13/400/150/345</v>
      </c>
      <c r="O2593" s="58">
        <f>+IF(ISERROR(VLOOKUP(M2593,'Resumen de precios LLTT'!$C$17:$G$3071,5,FALSE))=FALSE,VLOOKUP(M2593,'Resumen de precios LLTT'!$C$17:$G$3071,5,FALSE),VLOOKUP(M2593,SICODI!$G$3:$J$2404,4,FALSE))</f>
        <v>364.69</v>
      </c>
      <c r="P2593" s="16">
        <f t="shared" si="366"/>
        <v>0.84299999999999997</v>
      </c>
      <c r="Q2593" s="78">
        <f t="shared" si="367"/>
        <v>672.12366999999995</v>
      </c>
      <c r="R2593" s="56">
        <v>0</v>
      </c>
      <c r="S2593" s="16">
        <f t="shared" si="368"/>
        <v>0.13400000000000001</v>
      </c>
      <c r="T2593" s="79">
        <f t="shared" si="369"/>
        <v>7.5053809816666659</v>
      </c>
      <c r="U2593" s="80">
        <f t="shared" si="370"/>
        <v>0.183</v>
      </c>
      <c r="V2593" s="81">
        <f t="shared" si="371"/>
        <v>1.3734847196449997</v>
      </c>
      <c r="W2593" s="79">
        <f t="shared" si="372"/>
        <v>0.46217247724950827</v>
      </c>
      <c r="X2593" s="60">
        <f t="shared" si="373"/>
        <v>0.5</v>
      </c>
      <c r="Y2593" s="56">
        <f>+'INFO ENEL'!R2581</f>
        <v>1</v>
      </c>
      <c r="Z2593" s="59">
        <f t="shared" si="374"/>
        <v>0.5</v>
      </c>
    </row>
    <row r="2594" spans="1:26" ht="15" customHeight="1" x14ac:dyDescent="0.25">
      <c r="A2594" s="55">
        <f>+'INFO ENEL'!A2582</f>
        <v>2577</v>
      </c>
      <c r="B2594" s="121" t="str">
        <f>+INDEX($B$8:$B$15,MATCH(L2594,$L$8:$L$15,0))</f>
        <v>SICODI</v>
      </c>
      <c r="C2594" s="56" t="str">
        <f>+'INFO ENEL'!B2582</f>
        <v>Lima</v>
      </c>
      <c r="D2594" s="56" t="str">
        <f>+'INFO ENEL'!D2582</f>
        <v>OYON</v>
      </c>
      <c r="E2594" s="56" t="str">
        <f>+'INFO ENEL'!D2582</f>
        <v>OYON</v>
      </c>
      <c r="F2594" s="50">
        <f>+'INFO ENEL'!E2582</f>
        <v>0</v>
      </c>
      <c r="G2594" s="56" t="str">
        <f>+'INFO ENEL'!L2582</f>
        <v>MT</v>
      </c>
      <c r="H2594" s="57">
        <f>+'INFO ENEL'!M2582</f>
        <v>71.888885803749957</v>
      </c>
      <c r="I2594" s="56">
        <f>+'INFO ENEL'!N2582</f>
        <v>13</v>
      </c>
      <c r="J2594" s="56" t="str">
        <f>+'INFO ENEL'!O2582</f>
        <v>Poste</v>
      </c>
      <c r="K2594" s="56" t="str">
        <f>+'INFO ENEL'!P2582</f>
        <v>Concreto</v>
      </c>
      <c r="L2594" s="56" t="str">
        <f>+'INFO ENEL'!Q2582</f>
        <v>PPC20</v>
      </c>
      <c r="M2594" s="55" t="str">
        <f>+IF(ISERROR(INDEX('Estructuras de Acero y Concreto'!$C$6:$C$577,MATCH(L2594,'Estructuras de Acero y Concreto'!$D$6:$D$577,0)))=FALSE,INDEX('Estructuras de Acero y Concreto'!$C$6:$C$577,MATCH(L2594,'Estructuras de Acero y Concreto'!$D$6:$D$577,0)),IF(ISERROR(INDEX('Estructuras de Madera'!$C$5:$C$122,MATCH(L2594,'Estructuras de Madera'!$D$5:$D$122,0)))=FALSE,INDEX('Estructuras de Madera'!$C$5:$C$122,MATCH(L2594,'Estructuras de Madera'!$D$5:$D$122,0)),INDEX(SICODI!$G$3:$G$2404,MATCH(L2594,SICODI!$G$3:$G$2404,0))))</f>
        <v>PPC20</v>
      </c>
      <c r="N2594" s="121" t="str">
        <f>+IF(ISERROR(VLOOKUP(M2594,'Resumen de precios LLTT'!$C$17:$D$3071,2,FALSE))=FALSE,VLOOKUP(M2594,'Resumen de precios LLTT'!$C$17:$D$3071,2,FALSE),VLOOKUP(M2594,SICODI!$G$3:$J$2404,2,FALSE))</f>
        <v>POSTE DE CONCRETO ARMADO DE 13/400/150/345</v>
      </c>
      <c r="O2594" s="58">
        <f>+IF(ISERROR(VLOOKUP(M2594,'Resumen de precios LLTT'!$C$17:$G$3071,5,FALSE))=FALSE,VLOOKUP(M2594,'Resumen de precios LLTT'!$C$17:$G$3071,5,FALSE),VLOOKUP(M2594,SICODI!$G$3:$J$2404,4,FALSE))</f>
        <v>364.69</v>
      </c>
      <c r="P2594" s="16">
        <f t="shared" si="366"/>
        <v>0.84299999999999997</v>
      </c>
      <c r="Q2594" s="78">
        <f t="shared" si="367"/>
        <v>672.12366999999995</v>
      </c>
      <c r="R2594" s="56">
        <v>0</v>
      </c>
      <c r="S2594" s="16">
        <f t="shared" si="368"/>
        <v>0.13400000000000001</v>
      </c>
      <c r="T2594" s="79">
        <f t="shared" si="369"/>
        <v>7.5053809816666659</v>
      </c>
      <c r="U2594" s="80">
        <f t="shared" si="370"/>
        <v>0.183</v>
      </c>
      <c r="V2594" s="81">
        <f t="shared" si="371"/>
        <v>1.3734847196449997</v>
      </c>
      <c r="W2594" s="79">
        <f t="shared" si="372"/>
        <v>0.46217247724950827</v>
      </c>
      <c r="X2594" s="60">
        <f t="shared" si="373"/>
        <v>0.5</v>
      </c>
      <c r="Y2594" s="56">
        <f>+'INFO ENEL'!R2582</f>
        <v>1</v>
      </c>
      <c r="Z2594" s="59">
        <f t="shared" si="374"/>
        <v>0.5</v>
      </c>
    </row>
    <row r="2595" spans="1:26" ht="15" customHeight="1" x14ac:dyDescent="0.25">
      <c r="A2595" s="55">
        <f>+'INFO ENEL'!A2583</f>
        <v>2578</v>
      </c>
      <c r="B2595" s="121" t="str">
        <f>+INDEX($B$8:$B$15,MATCH(L2595,$L$8:$L$15,0))</f>
        <v>SICODI</v>
      </c>
      <c r="C2595" s="56" t="str">
        <f>+'INFO ENEL'!B2583</f>
        <v>Lima</v>
      </c>
      <c r="D2595" s="56" t="str">
        <f>+'INFO ENEL'!D2583</f>
        <v>OYON</v>
      </c>
      <c r="E2595" s="56" t="str">
        <f>+'INFO ENEL'!D2583</f>
        <v>OYON</v>
      </c>
      <c r="F2595" s="50">
        <f>+'INFO ENEL'!E2583</f>
        <v>0</v>
      </c>
      <c r="G2595" s="56" t="str">
        <f>+'INFO ENEL'!L2583</f>
        <v>MT</v>
      </c>
      <c r="H2595" s="57">
        <f>+'INFO ENEL'!M2583</f>
        <v>53.138145738354062</v>
      </c>
      <c r="I2595" s="56">
        <f>+'INFO ENEL'!N2583</f>
        <v>13</v>
      </c>
      <c r="J2595" s="56" t="str">
        <f>+'INFO ENEL'!O2583</f>
        <v>Poste</v>
      </c>
      <c r="K2595" s="56" t="str">
        <f>+'INFO ENEL'!P2583</f>
        <v>Concreto</v>
      </c>
      <c r="L2595" s="56" t="str">
        <f>+'INFO ENEL'!Q2583</f>
        <v>PPC20</v>
      </c>
      <c r="M2595" s="55" t="str">
        <f>+IF(ISERROR(INDEX('Estructuras de Acero y Concreto'!$C$6:$C$577,MATCH(L2595,'Estructuras de Acero y Concreto'!$D$6:$D$577,0)))=FALSE,INDEX('Estructuras de Acero y Concreto'!$C$6:$C$577,MATCH(L2595,'Estructuras de Acero y Concreto'!$D$6:$D$577,0)),IF(ISERROR(INDEX('Estructuras de Madera'!$C$5:$C$122,MATCH(L2595,'Estructuras de Madera'!$D$5:$D$122,0)))=FALSE,INDEX('Estructuras de Madera'!$C$5:$C$122,MATCH(L2595,'Estructuras de Madera'!$D$5:$D$122,0)),INDEX(SICODI!$G$3:$G$2404,MATCH(L2595,SICODI!$G$3:$G$2404,0))))</f>
        <v>PPC20</v>
      </c>
      <c r="N2595" s="121" t="str">
        <f>+IF(ISERROR(VLOOKUP(M2595,'Resumen de precios LLTT'!$C$17:$D$3071,2,FALSE))=FALSE,VLOOKUP(M2595,'Resumen de precios LLTT'!$C$17:$D$3071,2,FALSE),VLOOKUP(M2595,SICODI!$G$3:$J$2404,2,FALSE))</f>
        <v>POSTE DE CONCRETO ARMADO DE 13/400/150/345</v>
      </c>
      <c r="O2595" s="58">
        <f>+IF(ISERROR(VLOOKUP(M2595,'Resumen de precios LLTT'!$C$17:$G$3071,5,FALSE))=FALSE,VLOOKUP(M2595,'Resumen de precios LLTT'!$C$17:$G$3071,5,FALSE),VLOOKUP(M2595,SICODI!$G$3:$J$2404,4,FALSE))</f>
        <v>364.69</v>
      </c>
      <c r="P2595" s="16">
        <f t="shared" si="366"/>
        <v>0.84299999999999997</v>
      </c>
      <c r="Q2595" s="78">
        <f t="shared" si="367"/>
        <v>672.12366999999995</v>
      </c>
      <c r="R2595" s="56">
        <v>0</v>
      </c>
      <c r="S2595" s="16">
        <f t="shared" si="368"/>
        <v>0.13400000000000001</v>
      </c>
      <c r="T2595" s="79">
        <f t="shared" si="369"/>
        <v>7.5053809816666659</v>
      </c>
      <c r="U2595" s="80">
        <f t="shared" si="370"/>
        <v>0.183</v>
      </c>
      <c r="V2595" s="81">
        <f t="shared" si="371"/>
        <v>1.3734847196449997</v>
      </c>
      <c r="W2595" s="79">
        <f t="shared" si="372"/>
        <v>0.46217247724950827</v>
      </c>
      <c r="X2595" s="60">
        <f t="shared" si="373"/>
        <v>0.5</v>
      </c>
      <c r="Y2595" s="56">
        <f>+'INFO ENEL'!R2583</f>
        <v>1</v>
      </c>
      <c r="Z2595" s="59">
        <f t="shared" si="374"/>
        <v>0.5</v>
      </c>
    </row>
    <row r="2596" spans="1:26" ht="15" customHeight="1" x14ac:dyDescent="0.25">
      <c r="A2596" s="55">
        <f>+'INFO ENEL'!A2584</f>
        <v>2579</v>
      </c>
      <c r="B2596" s="121" t="str">
        <f>+INDEX($B$8:$B$15,MATCH(L2596,$L$8:$L$15,0))</f>
        <v>SICODI</v>
      </c>
      <c r="C2596" s="56" t="str">
        <f>+'INFO ENEL'!B2584</f>
        <v>Lima</v>
      </c>
      <c r="D2596" s="56" t="str">
        <f>+'INFO ENEL'!D2584</f>
        <v>PACHANGARA</v>
      </c>
      <c r="E2596" s="56" t="str">
        <f>+'INFO ENEL'!D2584</f>
        <v>PACHANGARA</v>
      </c>
      <c r="F2596" s="50">
        <f>+'INFO ENEL'!E2584</f>
        <v>0</v>
      </c>
      <c r="G2596" s="56" t="str">
        <f>+'INFO ENEL'!L2584</f>
        <v>MT</v>
      </c>
      <c r="H2596" s="57">
        <f>+'INFO ENEL'!M2584</f>
        <v>51.754644744154163</v>
      </c>
      <c r="I2596" s="56">
        <f>+'INFO ENEL'!N2584</f>
        <v>13</v>
      </c>
      <c r="J2596" s="56" t="str">
        <f>+'INFO ENEL'!O2584</f>
        <v>Poste</v>
      </c>
      <c r="K2596" s="56" t="str">
        <f>+'INFO ENEL'!P2584</f>
        <v>Concreto</v>
      </c>
      <c r="L2596" s="56" t="str">
        <f>+'INFO ENEL'!Q2584</f>
        <v>PPC20</v>
      </c>
      <c r="M2596" s="55" t="str">
        <f>+IF(ISERROR(INDEX('Estructuras de Acero y Concreto'!$C$6:$C$577,MATCH(L2596,'Estructuras de Acero y Concreto'!$D$6:$D$577,0)))=FALSE,INDEX('Estructuras de Acero y Concreto'!$C$6:$C$577,MATCH(L2596,'Estructuras de Acero y Concreto'!$D$6:$D$577,0)),IF(ISERROR(INDEX('Estructuras de Madera'!$C$5:$C$122,MATCH(L2596,'Estructuras de Madera'!$D$5:$D$122,0)))=FALSE,INDEX('Estructuras de Madera'!$C$5:$C$122,MATCH(L2596,'Estructuras de Madera'!$D$5:$D$122,0)),INDEX(SICODI!$G$3:$G$2404,MATCH(L2596,SICODI!$G$3:$G$2404,0))))</f>
        <v>PPC20</v>
      </c>
      <c r="N2596" s="121" t="str">
        <f>+IF(ISERROR(VLOOKUP(M2596,'Resumen de precios LLTT'!$C$17:$D$3071,2,FALSE))=FALSE,VLOOKUP(M2596,'Resumen de precios LLTT'!$C$17:$D$3071,2,FALSE),VLOOKUP(M2596,SICODI!$G$3:$J$2404,2,FALSE))</f>
        <v>POSTE DE CONCRETO ARMADO DE 13/400/150/345</v>
      </c>
      <c r="O2596" s="58">
        <f>+IF(ISERROR(VLOOKUP(M2596,'Resumen de precios LLTT'!$C$17:$G$3071,5,FALSE))=FALSE,VLOOKUP(M2596,'Resumen de precios LLTT'!$C$17:$G$3071,5,FALSE),VLOOKUP(M2596,SICODI!$G$3:$J$2404,4,FALSE))</f>
        <v>364.69</v>
      </c>
      <c r="P2596" s="16">
        <f t="shared" si="366"/>
        <v>0.84299999999999997</v>
      </c>
      <c r="Q2596" s="78">
        <f t="shared" si="367"/>
        <v>672.12366999999995</v>
      </c>
      <c r="R2596" s="56">
        <v>0</v>
      </c>
      <c r="S2596" s="16">
        <f t="shared" si="368"/>
        <v>0.13400000000000001</v>
      </c>
      <c r="T2596" s="79">
        <f t="shared" si="369"/>
        <v>7.5053809816666659</v>
      </c>
      <c r="U2596" s="80">
        <f t="shared" si="370"/>
        <v>0.183</v>
      </c>
      <c r="V2596" s="81">
        <f t="shared" si="371"/>
        <v>1.3734847196449997</v>
      </c>
      <c r="W2596" s="79">
        <f t="shared" si="372"/>
        <v>0.46217247724950827</v>
      </c>
      <c r="X2596" s="60">
        <f t="shared" si="373"/>
        <v>0.5</v>
      </c>
      <c r="Y2596" s="56">
        <f>+'INFO ENEL'!R2584</f>
        <v>1</v>
      </c>
      <c r="Z2596" s="59">
        <f t="shared" si="374"/>
        <v>0.5</v>
      </c>
    </row>
    <row r="2597" spans="1:26" ht="15" customHeight="1" x14ac:dyDescent="0.25">
      <c r="A2597" s="55">
        <f>+'INFO ENEL'!A2585</f>
        <v>2580</v>
      </c>
      <c r="B2597" s="121" t="str">
        <f>+INDEX($B$8:$B$15,MATCH(L2597,$L$8:$L$15,0))</f>
        <v>SICODI</v>
      </c>
      <c r="C2597" s="56" t="str">
        <f>+'INFO ENEL'!B2585</f>
        <v>Lima</v>
      </c>
      <c r="D2597" s="56" t="str">
        <f>+'INFO ENEL'!D2585</f>
        <v>PACHANGARA</v>
      </c>
      <c r="E2597" s="56" t="str">
        <f>+'INFO ENEL'!D2585</f>
        <v>PACHANGARA</v>
      </c>
      <c r="F2597" s="50">
        <f>+'INFO ENEL'!E2585</f>
        <v>0</v>
      </c>
      <c r="G2597" s="56" t="str">
        <f>+'INFO ENEL'!L2585</f>
        <v>MT</v>
      </c>
      <c r="H2597" s="57">
        <f>+'INFO ENEL'!M2585</f>
        <v>87.937454596529577</v>
      </c>
      <c r="I2597" s="56">
        <f>+'INFO ENEL'!N2585</f>
        <v>13</v>
      </c>
      <c r="J2597" s="56" t="str">
        <f>+'INFO ENEL'!O2585</f>
        <v>Poste</v>
      </c>
      <c r="K2597" s="56" t="str">
        <f>+'INFO ENEL'!P2585</f>
        <v>Concreto</v>
      </c>
      <c r="L2597" s="56" t="str">
        <f>+'INFO ENEL'!Q2585</f>
        <v>PPC20</v>
      </c>
      <c r="M2597" s="55" t="str">
        <f>+IF(ISERROR(INDEX('Estructuras de Acero y Concreto'!$C$6:$C$577,MATCH(L2597,'Estructuras de Acero y Concreto'!$D$6:$D$577,0)))=FALSE,INDEX('Estructuras de Acero y Concreto'!$C$6:$C$577,MATCH(L2597,'Estructuras de Acero y Concreto'!$D$6:$D$577,0)),IF(ISERROR(INDEX('Estructuras de Madera'!$C$5:$C$122,MATCH(L2597,'Estructuras de Madera'!$D$5:$D$122,0)))=FALSE,INDEX('Estructuras de Madera'!$C$5:$C$122,MATCH(L2597,'Estructuras de Madera'!$D$5:$D$122,0)),INDEX(SICODI!$G$3:$G$2404,MATCH(L2597,SICODI!$G$3:$G$2404,0))))</f>
        <v>PPC20</v>
      </c>
      <c r="N2597" s="121" t="str">
        <f>+IF(ISERROR(VLOOKUP(M2597,'Resumen de precios LLTT'!$C$17:$D$3071,2,FALSE))=FALSE,VLOOKUP(M2597,'Resumen de precios LLTT'!$C$17:$D$3071,2,FALSE),VLOOKUP(M2597,SICODI!$G$3:$J$2404,2,FALSE))</f>
        <v>POSTE DE CONCRETO ARMADO DE 13/400/150/345</v>
      </c>
      <c r="O2597" s="58">
        <f>+IF(ISERROR(VLOOKUP(M2597,'Resumen de precios LLTT'!$C$17:$G$3071,5,FALSE))=FALSE,VLOOKUP(M2597,'Resumen de precios LLTT'!$C$17:$G$3071,5,FALSE),VLOOKUP(M2597,SICODI!$G$3:$J$2404,4,FALSE))</f>
        <v>364.69</v>
      </c>
      <c r="P2597" s="16">
        <f t="shared" si="366"/>
        <v>0.84299999999999997</v>
      </c>
      <c r="Q2597" s="78">
        <f t="shared" si="367"/>
        <v>672.12366999999995</v>
      </c>
      <c r="R2597" s="56">
        <v>0</v>
      </c>
      <c r="S2597" s="16">
        <f t="shared" si="368"/>
        <v>0.13400000000000001</v>
      </c>
      <c r="T2597" s="79">
        <f t="shared" si="369"/>
        <v>7.5053809816666659</v>
      </c>
      <c r="U2597" s="80">
        <f t="shared" si="370"/>
        <v>0.183</v>
      </c>
      <c r="V2597" s="81">
        <f t="shared" si="371"/>
        <v>1.3734847196449997</v>
      </c>
      <c r="W2597" s="79">
        <f t="shared" si="372"/>
        <v>0.46217247724950827</v>
      </c>
      <c r="X2597" s="60">
        <f t="shared" si="373"/>
        <v>0.5</v>
      </c>
      <c r="Y2597" s="56">
        <f>+'INFO ENEL'!R2585</f>
        <v>1</v>
      </c>
      <c r="Z2597" s="59">
        <f t="shared" si="374"/>
        <v>0.5</v>
      </c>
    </row>
    <row r="2598" spans="1:26" ht="15" customHeight="1" x14ac:dyDescent="0.25">
      <c r="A2598" s="55">
        <f>+'INFO ENEL'!A2586</f>
        <v>2581</v>
      </c>
      <c r="B2598" s="121" t="str">
        <f>+INDEX($B$8:$B$15,MATCH(L2598,$L$8:$L$15,0))</f>
        <v>SICODI</v>
      </c>
      <c r="C2598" s="56" t="str">
        <f>+'INFO ENEL'!B2586</f>
        <v>Lima</v>
      </c>
      <c r="D2598" s="56" t="str">
        <f>+'INFO ENEL'!D2586</f>
        <v>PACHANGARA</v>
      </c>
      <c r="E2598" s="56" t="str">
        <f>+'INFO ENEL'!D2586</f>
        <v>PACHANGARA</v>
      </c>
      <c r="F2598" s="50">
        <f>+'INFO ENEL'!E2586</f>
        <v>0</v>
      </c>
      <c r="G2598" s="56" t="str">
        <f>+'INFO ENEL'!L2586</f>
        <v>MT</v>
      </c>
      <c r="H2598" s="57">
        <f>+'INFO ENEL'!M2586</f>
        <v>174.43871625142657</v>
      </c>
      <c r="I2598" s="56">
        <f>+'INFO ENEL'!N2586</f>
        <v>13</v>
      </c>
      <c r="J2598" s="56" t="str">
        <f>+'INFO ENEL'!O2586</f>
        <v>Poste</v>
      </c>
      <c r="K2598" s="56" t="str">
        <f>+'INFO ENEL'!P2586</f>
        <v>Concreto</v>
      </c>
      <c r="L2598" s="56" t="str">
        <f>+'INFO ENEL'!Q2586</f>
        <v>PPC20</v>
      </c>
      <c r="M2598" s="55" t="str">
        <f>+IF(ISERROR(INDEX('Estructuras de Acero y Concreto'!$C$6:$C$577,MATCH(L2598,'Estructuras de Acero y Concreto'!$D$6:$D$577,0)))=FALSE,INDEX('Estructuras de Acero y Concreto'!$C$6:$C$577,MATCH(L2598,'Estructuras de Acero y Concreto'!$D$6:$D$577,0)),IF(ISERROR(INDEX('Estructuras de Madera'!$C$5:$C$122,MATCH(L2598,'Estructuras de Madera'!$D$5:$D$122,0)))=FALSE,INDEX('Estructuras de Madera'!$C$5:$C$122,MATCH(L2598,'Estructuras de Madera'!$D$5:$D$122,0)),INDEX(SICODI!$G$3:$G$2404,MATCH(L2598,SICODI!$G$3:$G$2404,0))))</f>
        <v>PPC20</v>
      </c>
      <c r="N2598" s="121" t="str">
        <f>+IF(ISERROR(VLOOKUP(M2598,'Resumen de precios LLTT'!$C$17:$D$3071,2,FALSE))=FALSE,VLOOKUP(M2598,'Resumen de precios LLTT'!$C$17:$D$3071,2,FALSE),VLOOKUP(M2598,SICODI!$G$3:$J$2404,2,FALSE))</f>
        <v>POSTE DE CONCRETO ARMADO DE 13/400/150/345</v>
      </c>
      <c r="O2598" s="58">
        <f>+IF(ISERROR(VLOOKUP(M2598,'Resumen de precios LLTT'!$C$17:$G$3071,5,FALSE))=FALSE,VLOOKUP(M2598,'Resumen de precios LLTT'!$C$17:$G$3071,5,FALSE),VLOOKUP(M2598,SICODI!$G$3:$J$2404,4,FALSE))</f>
        <v>364.69</v>
      </c>
      <c r="P2598" s="16">
        <f t="shared" si="366"/>
        <v>0.84299999999999997</v>
      </c>
      <c r="Q2598" s="78">
        <f t="shared" si="367"/>
        <v>672.12366999999995</v>
      </c>
      <c r="R2598" s="56">
        <v>0</v>
      </c>
      <c r="S2598" s="16">
        <f t="shared" si="368"/>
        <v>0.13400000000000001</v>
      </c>
      <c r="T2598" s="79">
        <f t="shared" si="369"/>
        <v>7.5053809816666659</v>
      </c>
      <c r="U2598" s="80">
        <f t="shared" si="370"/>
        <v>0.183</v>
      </c>
      <c r="V2598" s="81">
        <f t="shared" si="371"/>
        <v>1.3734847196449997</v>
      </c>
      <c r="W2598" s="79">
        <f t="shared" si="372"/>
        <v>0.46217247724950827</v>
      </c>
      <c r="X2598" s="60">
        <f t="shared" si="373"/>
        <v>0.5</v>
      </c>
      <c r="Y2598" s="56">
        <f>+'INFO ENEL'!R2586</f>
        <v>1</v>
      </c>
      <c r="Z2598" s="59">
        <f t="shared" si="374"/>
        <v>0.5</v>
      </c>
    </row>
    <row r="2599" spans="1:26" ht="15" customHeight="1" x14ac:dyDescent="0.25">
      <c r="A2599" s="55">
        <f>+'INFO ENEL'!A2587</f>
        <v>2582</v>
      </c>
      <c r="B2599" s="121" t="str">
        <f>+INDEX($B$8:$B$15,MATCH(L2599,$L$8:$L$15,0))</f>
        <v>SICODI</v>
      </c>
      <c r="C2599" s="56" t="str">
        <f>+'INFO ENEL'!B2587</f>
        <v>Lima</v>
      </c>
      <c r="D2599" s="56" t="str">
        <f>+'INFO ENEL'!D2587</f>
        <v>PACHANGARA</v>
      </c>
      <c r="E2599" s="56" t="str">
        <f>+'INFO ENEL'!D2587</f>
        <v>PACHANGARA</v>
      </c>
      <c r="F2599" s="50">
        <f>+'INFO ENEL'!E2587</f>
        <v>0</v>
      </c>
      <c r="G2599" s="56" t="str">
        <f>+'INFO ENEL'!L2587</f>
        <v>MT</v>
      </c>
      <c r="H2599" s="57">
        <f>+'INFO ENEL'!M2587</f>
        <v>83.725675405047355</v>
      </c>
      <c r="I2599" s="56">
        <f>+'INFO ENEL'!N2587</f>
        <v>13</v>
      </c>
      <c r="J2599" s="56" t="str">
        <f>+'INFO ENEL'!O2587</f>
        <v>Poste</v>
      </c>
      <c r="K2599" s="56" t="str">
        <f>+'INFO ENEL'!P2587</f>
        <v>Concreto</v>
      </c>
      <c r="L2599" s="56" t="str">
        <f>+'INFO ENEL'!Q2587</f>
        <v>PPC20</v>
      </c>
      <c r="M2599" s="55" t="str">
        <f>+IF(ISERROR(INDEX('Estructuras de Acero y Concreto'!$C$6:$C$577,MATCH(L2599,'Estructuras de Acero y Concreto'!$D$6:$D$577,0)))=FALSE,INDEX('Estructuras de Acero y Concreto'!$C$6:$C$577,MATCH(L2599,'Estructuras de Acero y Concreto'!$D$6:$D$577,0)),IF(ISERROR(INDEX('Estructuras de Madera'!$C$5:$C$122,MATCH(L2599,'Estructuras de Madera'!$D$5:$D$122,0)))=FALSE,INDEX('Estructuras de Madera'!$C$5:$C$122,MATCH(L2599,'Estructuras de Madera'!$D$5:$D$122,0)),INDEX(SICODI!$G$3:$G$2404,MATCH(L2599,SICODI!$G$3:$G$2404,0))))</f>
        <v>PPC20</v>
      </c>
      <c r="N2599" s="121" t="str">
        <f>+IF(ISERROR(VLOOKUP(M2599,'Resumen de precios LLTT'!$C$17:$D$3071,2,FALSE))=FALSE,VLOOKUP(M2599,'Resumen de precios LLTT'!$C$17:$D$3071,2,FALSE),VLOOKUP(M2599,SICODI!$G$3:$J$2404,2,FALSE))</f>
        <v>POSTE DE CONCRETO ARMADO DE 13/400/150/345</v>
      </c>
      <c r="O2599" s="58">
        <f>+IF(ISERROR(VLOOKUP(M2599,'Resumen de precios LLTT'!$C$17:$G$3071,5,FALSE))=FALSE,VLOOKUP(M2599,'Resumen de precios LLTT'!$C$17:$G$3071,5,FALSE),VLOOKUP(M2599,SICODI!$G$3:$J$2404,4,FALSE))</f>
        <v>364.69</v>
      </c>
      <c r="P2599" s="16">
        <f t="shared" si="366"/>
        <v>0.84299999999999997</v>
      </c>
      <c r="Q2599" s="78">
        <f t="shared" si="367"/>
        <v>672.12366999999995</v>
      </c>
      <c r="R2599" s="56">
        <v>0</v>
      </c>
      <c r="S2599" s="16">
        <f t="shared" si="368"/>
        <v>0.13400000000000001</v>
      </c>
      <c r="T2599" s="79">
        <f t="shared" si="369"/>
        <v>7.5053809816666659</v>
      </c>
      <c r="U2599" s="80">
        <f t="shared" si="370"/>
        <v>0.183</v>
      </c>
      <c r="V2599" s="81">
        <f t="shared" si="371"/>
        <v>1.3734847196449997</v>
      </c>
      <c r="W2599" s="79">
        <f t="shared" si="372"/>
        <v>0.46217247724950827</v>
      </c>
      <c r="X2599" s="60">
        <f t="shared" si="373"/>
        <v>0.5</v>
      </c>
      <c r="Y2599" s="56">
        <f>+'INFO ENEL'!R2587</f>
        <v>1</v>
      </c>
      <c r="Z2599" s="59">
        <f t="shared" si="374"/>
        <v>0.5</v>
      </c>
    </row>
    <row r="2600" spans="1:26" ht="15" customHeight="1" x14ac:dyDescent="0.25">
      <c r="A2600" s="55">
        <f>+'INFO ENEL'!A2588</f>
        <v>2583</v>
      </c>
      <c r="B2600" s="121" t="str">
        <f>+INDEX($B$8:$B$15,MATCH(L2600,$L$8:$L$15,0))</f>
        <v>SICODI</v>
      </c>
      <c r="C2600" s="56" t="str">
        <f>+'INFO ENEL'!B2588</f>
        <v>Lima</v>
      </c>
      <c r="D2600" s="56" t="str">
        <f>+'INFO ENEL'!D2588</f>
        <v>PACHANGARA</v>
      </c>
      <c r="E2600" s="56" t="str">
        <f>+'INFO ENEL'!D2588</f>
        <v>PACHANGARA</v>
      </c>
      <c r="F2600" s="50">
        <f>+'INFO ENEL'!E2588</f>
        <v>0</v>
      </c>
      <c r="G2600" s="56" t="str">
        <f>+'INFO ENEL'!L2588</f>
        <v>MT</v>
      </c>
      <c r="H2600" s="57">
        <f>+'INFO ENEL'!M2588</f>
        <v>215.05263843482552</v>
      </c>
      <c r="I2600" s="56">
        <f>+'INFO ENEL'!N2588</f>
        <v>13</v>
      </c>
      <c r="J2600" s="56" t="str">
        <f>+'INFO ENEL'!O2588</f>
        <v>Poste</v>
      </c>
      <c r="K2600" s="56" t="str">
        <f>+'INFO ENEL'!P2588</f>
        <v>Concreto</v>
      </c>
      <c r="L2600" s="56" t="str">
        <f>+'INFO ENEL'!Q2588</f>
        <v>PPC20</v>
      </c>
      <c r="M2600" s="55" t="str">
        <f>+IF(ISERROR(INDEX('Estructuras de Acero y Concreto'!$C$6:$C$577,MATCH(L2600,'Estructuras de Acero y Concreto'!$D$6:$D$577,0)))=FALSE,INDEX('Estructuras de Acero y Concreto'!$C$6:$C$577,MATCH(L2600,'Estructuras de Acero y Concreto'!$D$6:$D$577,0)),IF(ISERROR(INDEX('Estructuras de Madera'!$C$5:$C$122,MATCH(L2600,'Estructuras de Madera'!$D$5:$D$122,0)))=FALSE,INDEX('Estructuras de Madera'!$C$5:$C$122,MATCH(L2600,'Estructuras de Madera'!$D$5:$D$122,0)),INDEX(SICODI!$G$3:$G$2404,MATCH(L2600,SICODI!$G$3:$G$2404,0))))</f>
        <v>PPC20</v>
      </c>
      <c r="N2600" s="121" t="str">
        <f>+IF(ISERROR(VLOOKUP(M2600,'Resumen de precios LLTT'!$C$17:$D$3071,2,FALSE))=FALSE,VLOOKUP(M2600,'Resumen de precios LLTT'!$C$17:$D$3071,2,FALSE),VLOOKUP(M2600,SICODI!$G$3:$J$2404,2,FALSE))</f>
        <v>POSTE DE CONCRETO ARMADO DE 13/400/150/345</v>
      </c>
      <c r="O2600" s="58">
        <f>+IF(ISERROR(VLOOKUP(M2600,'Resumen de precios LLTT'!$C$17:$G$3071,5,FALSE))=FALSE,VLOOKUP(M2600,'Resumen de precios LLTT'!$C$17:$G$3071,5,FALSE),VLOOKUP(M2600,SICODI!$G$3:$J$2404,4,FALSE))</f>
        <v>364.69</v>
      </c>
      <c r="P2600" s="16">
        <f t="shared" si="366"/>
        <v>0.84299999999999997</v>
      </c>
      <c r="Q2600" s="78">
        <f t="shared" si="367"/>
        <v>672.12366999999995</v>
      </c>
      <c r="R2600" s="56">
        <v>0</v>
      </c>
      <c r="S2600" s="16">
        <f t="shared" si="368"/>
        <v>0.13400000000000001</v>
      </c>
      <c r="T2600" s="79">
        <f t="shared" si="369"/>
        <v>7.5053809816666659</v>
      </c>
      <c r="U2600" s="80">
        <f t="shared" si="370"/>
        <v>0.183</v>
      </c>
      <c r="V2600" s="81">
        <f t="shared" si="371"/>
        <v>1.3734847196449997</v>
      </c>
      <c r="W2600" s="79">
        <f t="shared" si="372"/>
        <v>0.46217247724950827</v>
      </c>
      <c r="X2600" s="60">
        <f t="shared" si="373"/>
        <v>0.5</v>
      </c>
      <c r="Y2600" s="56">
        <f>+'INFO ENEL'!R2588</f>
        <v>1</v>
      </c>
      <c r="Z2600" s="59">
        <f t="shared" si="374"/>
        <v>0.5</v>
      </c>
    </row>
    <row r="2601" spans="1:26" ht="15" customHeight="1" x14ac:dyDescent="0.25">
      <c r="A2601" s="55">
        <f>+'INFO ENEL'!A2589</f>
        <v>2584</v>
      </c>
      <c r="B2601" s="121" t="str">
        <f>+INDEX($B$8:$B$15,MATCH(L2601,$L$8:$L$15,0))</f>
        <v>SICODI</v>
      </c>
      <c r="C2601" s="56" t="str">
        <f>+'INFO ENEL'!B2589</f>
        <v>Lima</v>
      </c>
      <c r="D2601" s="56" t="str">
        <f>+'INFO ENEL'!D2589</f>
        <v>OYON</v>
      </c>
      <c r="E2601" s="56" t="str">
        <f>+'INFO ENEL'!D2589</f>
        <v>OYON</v>
      </c>
      <c r="F2601" s="50">
        <f>+'INFO ENEL'!E2589</f>
        <v>0</v>
      </c>
      <c r="G2601" s="56" t="str">
        <f>+'INFO ENEL'!L2589</f>
        <v>MT</v>
      </c>
      <c r="H2601" s="57">
        <f>+'INFO ENEL'!M2589</f>
        <v>57.436166748689658</v>
      </c>
      <c r="I2601" s="56">
        <f>+'INFO ENEL'!N2589</f>
        <v>13</v>
      </c>
      <c r="J2601" s="56" t="str">
        <f>+'INFO ENEL'!O2589</f>
        <v>Poste</v>
      </c>
      <c r="K2601" s="56" t="str">
        <f>+'INFO ENEL'!P2589</f>
        <v>Concreto</v>
      </c>
      <c r="L2601" s="56" t="str">
        <f>+'INFO ENEL'!Q2589</f>
        <v>PPC20</v>
      </c>
      <c r="M2601" s="55" t="str">
        <f>+IF(ISERROR(INDEX('Estructuras de Acero y Concreto'!$C$6:$C$577,MATCH(L2601,'Estructuras de Acero y Concreto'!$D$6:$D$577,0)))=FALSE,INDEX('Estructuras de Acero y Concreto'!$C$6:$C$577,MATCH(L2601,'Estructuras de Acero y Concreto'!$D$6:$D$577,0)),IF(ISERROR(INDEX('Estructuras de Madera'!$C$5:$C$122,MATCH(L2601,'Estructuras de Madera'!$D$5:$D$122,0)))=FALSE,INDEX('Estructuras de Madera'!$C$5:$C$122,MATCH(L2601,'Estructuras de Madera'!$D$5:$D$122,0)),INDEX(SICODI!$G$3:$G$2404,MATCH(L2601,SICODI!$G$3:$G$2404,0))))</f>
        <v>PPC20</v>
      </c>
      <c r="N2601" s="121" t="str">
        <f>+IF(ISERROR(VLOOKUP(M2601,'Resumen de precios LLTT'!$C$17:$D$3071,2,FALSE))=FALSE,VLOOKUP(M2601,'Resumen de precios LLTT'!$C$17:$D$3071,2,FALSE),VLOOKUP(M2601,SICODI!$G$3:$J$2404,2,FALSE))</f>
        <v>POSTE DE CONCRETO ARMADO DE 13/400/150/345</v>
      </c>
      <c r="O2601" s="58">
        <f>+IF(ISERROR(VLOOKUP(M2601,'Resumen de precios LLTT'!$C$17:$G$3071,5,FALSE))=FALSE,VLOOKUP(M2601,'Resumen de precios LLTT'!$C$17:$G$3071,5,FALSE),VLOOKUP(M2601,SICODI!$G$3:$J$2404,4,FALSE))</f>
        <v>364.69</v>
      </c>
      <c r="P2601" s="16">
        <f t="shared" si="366"/>
        <v>0.84299999999999997</v>
      </c>
      <c r="Q2601" s="78">
        <f t="shared" si="367"/>
        <v>672.12366999999995</v>
      </c>
      <c r="R2601" s="56">
        <v>0</v>
      </c>
      <c r="S2601" s="16">
        <f t="shared" si="368"/>
        <v>0.13400000000000001</v>
      </c>
      <c r="T2601" s="79">
        <f t="shared" si="369"/>
        <v>7.5053809816666659</v>
      </c>
      <c r="U2601" s="80">
        <f t="shared" si="370"/>
        <v>0.183</v>
      </c>
      <c r="V2601" s="81">
        <f t="shared" si="371"/>
        <v>1.3734847196449997</v>
      </c>
      <c r="W2601" s="79">
        <f t="shared" si="372"/>
        <v>0.46217247724950827</v>
      </c>
      <c r="X2601" s="60">
        <f t="shared" si="373"/>
        <v>0.5</v>
      </c>
      <c r="Y2601" s="56">
        <f>+'INFO ENEL'!R2589</f>
        <v>1</v>
      </c>
      <c r="Z2601" s="59">
        <f t="shared" si="374"/>
        <v>0.5</v>
      </c>
    </row>
    <row r="2602" spans="1:26" ht="15" customHeight="1" x14ac:dyDescent="0.25">
      <c r="A2602" s="55">
        <f>+'INFO ENEL'!A2590</f>
        <v>2585</v>
      </c>
      <c r="B2602" s="121" t="str">
        <f>+INDEX($B$8:$B$15,MATCH(L2602,$L$8:$L$15,0))</f>
        <v>SICODI</v>
      </c>
      <c r="C2602" s="56" t="str">
        <f>+'INFO ENEL'!B2590</f>
        <v>Lima</v>
      </c>
      <c r="D2602" s="56" t="str">
        <f>+'INFO ENEL'!D2590</f>
        <v>OYON</v>
      </c>
      <c r="E2602" s="56" t="str">
        <f>+'INFO ENEL'!D2590</f>
        <v>OYON</v>
      </c>
      <c r="F2602" s="50">
        <f>+'INFO ENEL'!E2590</f>
        <v>0</v>
      </c>
      <c r="G2602" s="56" t="str">
        <f>+'INFO ENEL'!L2590</f>
        <v>MT</v>
      </c>
      <c r="H2602" s="57">
        <f>+'INFO ENEL'!M2590</f>
        <v>167.68952918922417</v>
      </c>
      <c r="I2602" s="56">
        <f>+'INFO ENEL'!N2590</f>
        <v>13</v>
      </c>
      <c r="J2602" s="56" t="str">
        <f>+'INFO ENEL'!O2590</f>
        <v>Poste</v>
      </c>
      <c r="K2602" s="56" t="str">
        <f>+'INFO ENEL'!P2590</f>
        <v>Concreto</v>
      </c>
      <c r="L2602" s="56" t="str">
        <f>+'INFO ENEL'!Q2590</f>
        <v>PPC20</v>
      </c>
      <c r="M2602" s="55" t="str">
        <f>+IF(ISERROR(INDEX('Estructuras de Acero y Concreto'!$C$6:$C$577,MATCH(L2602,'Estructuras de Acero y Concreto'!$D$6:$D$577,0)))=FALSE,INDEX('Estructuras de Acero y Concreto'!$C$6:$C$577,MATCH(L2602,'Estructuras de Acero y Concreto'!$D$6:$D$577,0)),IF(ISERROR(INDEX('Estructuras de Madera'!$C$5:$C$122,MATCH(L2602,'Estructuras de Madera'!$D$5:$D$122,0)))=FALSE,INDEX('Estructuras de Madera'!$C$5:$C$122,MATCH(L2602,'Estructuras de Madera'!$D$5:$D$122,0)),INDEX(SICODI!$G$3:$G$2404,MATCH(L2602,SICODI!$G$3:$G$2404,0))))</f>
        <v>PPC20</v>
      </c>
      <c r="N2602" s="121" t="str">
        <f>+IF(ISERROR(VLOOKUP(M2602,'Resumen de precios LLTT'!$C$17:$D$3071,2,FALSE))=FALSE,VLOOKUP(M2602,'Resumen de precios LLTT'!$C$17:$D$3071,2,FALSE),VLOOKUP(M2602,SICODI!$G$3:$J$2404,2,FALSE))</f>
        <v>POSTE DE CONCRETO ARMADO DE 13/400/150/345</v>
      </c>
      <c r="O2602" s="58">
        <f>+IF(ISERROR(VLOOKUP(M2602,'Resumen de precios LLTT'!$C$17:$G$3071,5,FALSE))=FALSE,VLOOKUP(M2602,'Resumen de precios LLTT'!$C$17:$G$3071,5,FALSE),VLOOKUP(M2602,SICODI!$G$3:$J$2404,4,FALSE))</f>
        <v>364.69</v>
      </c>
      <c r="P2602" s="16">
        <f t="shared" si="366"/>
        <v>0.84299999999999997</v>
      </c>
      <c r="Q2602" s="78">
        <f t="shared" si="367"/>
        <v>672.12366999999995</v>
      </c>
      <c r="R2602" s="56">
        <v>0</v>
      </c>
      <c r="S2602" s="16">
        <f t="shared" si="368"/>
        <v>0.13400000000000001</v>
      </c>
      <c r="T2602" s="79">
        <f t="shared" si="369"/>
        <v>7.5053809816666659</v>
      </c>
      <c r="U2602" s="80">
        <f t="shared" si="370"/>
        <v>0.183</v>
      </c>
      <c r="V2602" s="81">
        <f t="shared" si="371"/>
        <v>1.3734847196449997</v>
      </c>
      <c r="W2602" s="79">
        <f t="shared" si="372"/>
        <v>0.46217247724950827</v>
      </c>
      <c r="X2602" s="60">
        <f t="shared" si="373"/>
        <v>0.5</v>
      </c>
      <c r="Y2602" s="56">
        <f>+'INFO ENEL'!R2590</f>
        <v>1</v>
      </c>
      <c r="Z2602" s="59">
        <f t="shared" si="374"/>
        <v>0.5</v>
      </c>
    </row>
    <row r="2603" spans="1:26" ht="15" customHeight="1" x14ac:dyDescent="0.25">
      <c r="A2603" s="55">
        <f>+'INFO ENEL'!A2591</f>
        <v>2586</v>
      </c>
      <c r="B2603" s="121" t="str">
        <f>+INDEX($B$8:$B$15,MATCH(L2603,$L$8:$L$15,0))</f>
        <v>SICODI</v>
      </c>
      <c r="C2603" s="56" t="str">
        <f>+'INFO ENEL'!B2591</f>
        <v>Lima</v>
      </c>
      <c r="D2603" s="56" t="str">
        <f>+'INFO ENEL'!D2591</f>
        <v>OYON</v>
      </c>
      <c r="E2603" s="56" t="str">
        <f>+'INFO ENEL'!D2591</f>
        <v>OYON</v>
      </c>
      <c r="F2603" s="50">
        <f>+'INFO ENEL'!E2591</f>
        <v>0</v>
      </c>
      <c r="G2603" s="56" t="str">
        <f>+'INFO ENEL'!L2591</f>
        <v>MT</v>
      </c>
      <c r="H2603" s="57">
        <f>+'INFO ENEL'!M2591</f>
        <v>128.33166545325972</v>
      </c>
      <c r="I2603" s="56">
        <f>+'INFO ENEL'!N2591</f>
        <v>13</v>
      </c>
      <c r="J2603" s="56" t="str">
        <f>+'INFO ENEL'!O2591</f>
        <v>Poste</v>
      </c>
      <c r="K2603" s="56" t="str">
        <f>+'INFO ENEL'!P2591</f>
        <v>Concreto</v>
      </c>
      <c r="L2603" s="56" t="str">
        <f>+'INFO ENEL'!Q2591</f>
        <v>PPC20</v>
      </c>
      <c r="M2603" s="55" t="str">
        <f>+IF(ISERROR(INDEX('Estructuras de Acero y Concreto'!$C$6:$C$577,MATCH(L2603,'Estructuras de Acero y Concreto'!$D$6:$D$577,0)))=FALSE,INDEX('Estructuras de Acero y Concreto'!$C$6:$C$577,MATCH(L2603,'Estructuras de Acero y Concreto'!$D$6:$D$577,0)),IF(ISERROR(INDEX('Estructuras de Madera'!$C$5:$C$122,MATCH(L2603,'Estructuras de Madera'!$D$5:$D$122,0)))=FALSE,INDEX('Estructuras de Madera'!$C$5:$C$122,MATCH(L2603,'Estructuras de Madera'!$D$5:$D$122,0)),INDEX(SICODI!$G$3:$G$2404,MATCH(L2603,SICODI!$G$3:$G$2404,0))))</f>
        <v>PPC20</v>
      </c>
      <c r="N2603" s="121" t="str">
        <f>+IF(ISERROR(VLOOKUP(M2603,'Resumen de precios LLTT'!$C$17:$D$3071,2,FALSE))=FALSE,VLOOKUP(M2603,'Resumen de precios LLTT'!$C$17:$D$3071,2,FALSE),VLOOKUP(M2603,SICODI!$G$3:$J$2404,2,FALSE))</f>
        <v>POSTE DE CONCRETO ARMADO DE 13/400/150/345</v>
      </c>
      <c r="O2603" s="58">
        <f>+IF(ISERROR(VLOOKUP(M2603,'Resumen de precios LLTT'!$C$17:$G$3071,5,FALSE))=FALSE,VLOOKUP(M2603,'Resumen de precios LLTT'!$C$17:$G$3071,5,FALSE),VLOOKUP(M2603,SICODI!$G$3:$J$2404,4,FALSE))</f>
        <v>364.69</v>
      </c>
      <c r="P2603" s="16">
        <f t="shared" si="366"/>
        <v>0.84299999999999997</v>
      </c>
      <c r="Q2603" s="78">
        <f t="shared" si="367"/>
        <v>672.12366999999995</v>
      </c>
      <c r="R2603" s="56">
        <v>0</v>
      </c>
      <c r="S2603" s="16">
        <f t="shared" si="368"/>
        <v>0.13400000000000001</v>
      </c>
      <c r="T2603" s="79">
        <f t="shared" si="369"/>
        <v>7.5053809816666659</v>
      </c>
      <c r="U2603" s="80">
        <f t="shared" si="370"/>
        <v>0.183</v>
      </c>
      <c r="V2603" s="81">
        <f t="shared" si="371"/>
        <v>1.3734847196449997</v>
      </c>
      <c r="W2603" s="79">
        <f t="shared" si="372"/>
        <v>0.46217247724950827</v>
      </c>
      <c r="X2603" s="60">
        <f t="shared" si="373"/>
        <v>0.5</v>
      </c>
      <c r="Y2603" s="56">
        <f>+'INFO ENEL'!R2591</f>
        <v>1</v>
      </c>
      <c r="Z2603" s="59">
        <f t="shared" si="374"/>
        <v>0.5</v>
      </c>
    </row>
    <row r="2604" spans="1:26" ht="15" customHeight="1" x14ac:dyDescent="0.25">
      <c r="A2604" s="55">
        <f>+'INFO ENEL'!A2592</f>
        <v>2587</v>
      </c>
      <c r="B2604" s="121" t="str">
        <f>+INDEX($B$8:$B$15,MATCH(L2604,$L$8:$L$15,0))</f>
        <v>SICODI</v>
      </c>
      <c r="C2604" s="56" t="str">
        <f>+'INFO ENEL'!B2592</f>
        <v>Lima</v>
      </c>
      <c r="D2604" s="56" t="str">
        <f>+'INFO ENEL'!D2592</f>
        <v>OYON</v>
      </c>
      <c r="E2604" s="56" t="str">
        <f>+'INFO ENEL'!D2592</f>
        <v>OYON</v>
      </c>
      <c r="F2604" s="50">
        <f>+'INFO ENEL'!E2592</f>
        <v>0</v>
      </c>
      <c r="G2604" s="56" t="str">
        <f>+'INFO ENEL'!L2592</f>
        <v>MT</v>
      </c>
      <c r="H2604" s="57">
        <f>+'INFO ENEL'!M2592</f>
        <v>148.06030756720054</v>
      </c>
      <c r="I2604" s="56">
        <f>+'INFO ENEL'!N2592</f>
        <v>13</v>
      </c>
      <c r="J2604" s="56" t="str">
        <f>+'INFO ENEL'!O2592</f>
        <v>Poste</v>
      </c>
      <c r="K2604" s="56" t="str">
        <f>+'INFO ENEL'!P2592</f>
        <v>Concreto</v>
      </c>
      <c r="L2604" s="56" t="str">
        <f>+'INFO ENEL'!Q2592</f>
        <v>PPC20</v>
      </c>
      <c r="M2604" s="55" t="str">
        <f>+IF(ISERROR(INDEX('Estructuras de Acero y Concreto'!$C$6:$C$577,MATCH(L2604,'Estructuras de Acero y Concreto'!$D$6:$D$577,0)))=FALSE,INDEX('Estructuras de Acero y Concreto'!$C$6:$C$577,MATCH(L2604,'Estructuras de Acero y Concreto'!$D$6:$D$577,0)),IF(ISERROR(INDEX('Estructuras de Madera'!$C$5:$C$122,MATCH(L2604,'Estructuras de Madera'!$D$5:$D$122,0)))=FALSE,INDEX('Estructuras de Madera'!$C$5:$C$122,MATCH(L2604,'Estructuras de Madera'!$D$5:$D$122,0)),INDEX(SICODI!$G$3:$G$2404,MATCH(L2604,SICODI!$G$3:$G$2404,0))))</f>
        <v>PPC20</v>
      </c>
      <c r="N2604" s="121" t="str">
        <f>+IF(ISERROR(VLOOKUP(M2604,'Resumen de precios LLTT'!$C$17:$D$3071,2,FALSE))=FALSE,VLOOKUP(M2604,'Resumen de precios LLTT'!$C$17:$D$3071,2,FALSE),VLOOKUP(M2604,SICODI!$G$3:$J$2404,2,FALSE))</f>
        <v>POSTE DE CONCRETO ARMADO DE 13/400/150/345</v>
      </c>
      <c r="O2604" s="58">
        <f>+IF(ISERROR(VLOOKUP(M2604,'Resumen de precios LLTT'!$C$17:$G$3071,5,FALSE))=FALSE,VLOOKUP(M2604,'Resumen de precios LLTT'!$C$17:$G$3071,5,FALSE),VLOOKUP(M2604,SICODI!$G$3:$J$2404,4,FALSE))</f>
        <v>364.69</v>
      </c>
      <c r="P2604" s="16">
        <f t="shared" si="366"/>
        <v>0.84299999999999997</v>
      </c>
      <c r="Q2604" s="78">
        <f t="shared" si="367"/>
        <v>672.12366999999995</v>
      </c>
      <c r="R2604" s="56">
        <v>0</v>
      </c>
      <c r="S2604" s="16">
        <f t="shared" si="368"/>
        <v>0.13400000000000001</v>
      </c>
      <c r="T2604" s="79">
        <f t="shared" si="369"/>
        <v>7.5053809816666659</v>
      </c>
      <c r="U2604" s="80">
        <f t="shared" si="370"/>
        <v>0.183</v>
      </c>
      <c r="V2604" s="81">
        <f t="shared" si="371"/>
        <v>1.3734847196449997</v>
      </c>
      <c r="W2604" s="79">
        <f t="shared" si="372"/>
        <v>0.46217247724950827</v>
      </c>
      <c r="X2604" s="60">
        <f t="shared" si="373"/>
        <v>0.5</v>
      </c>
      <c r="Y2604" s="56">
        <f>+'INFO ENEL'!R2592</f>
        <v>1</v>
      </c>
      <c r="Z2604" s="59">
        <f t="shared" si="374"/>
        <v>0.5</v>
      </c>
    </row>
    <row r="2605" spans="1:26" ht="15" customHeight="1" x14ac:dyDescent="0.25">
      <c r="A2605" s="55">
        <f>+'INFO ENEL'!A2593</f>
        <v>2588</v>
      </c>
      <c r="B2605" s="121" t="str">
        <f>+INDEX($B$8:$B$15,MATCH(L2605,$L$8:$L$15,0))</f>
        <v>SICODI</v>
      </c>
      <c r="C2605" s="56" t="str">
        <f>+'INFO ENEL'!B2593</f>
        <v>Lima</v>
      </c>
      <c r="D2605" s="56" t="str">
        <f>+'INFO ENEL'!D2593</f>
        <v>OYON</v>
      </c>
      <c r="E2605" s="56" t="str">
        <f>+'INFO ENEL'!D2593</f>
        <v>OYON</v>
      </c>
      <c r="F2605" s="50">
        <f>+'INFO ENEL'!E2593</f>
        <v>0</v>
      </c>
      <c r="G2605" s="56" t="str">
        <f>+'INFO ENEL'!L2593</f>
        <v>MT</v>
      </c>
      <c r="H2605" s="57">
        <f>+'INFO ENEL'!M2593</f>
        <v>214.91688020373485</v>
      </c>
      <c r="I2605" s="56">
        <f>+'INFO ENEL'!N2593</f>
        <v>13</v>
      </c>
      <c r="J2605" s="56" t="str">
        <f>+'INFO ENEL'!O2593</f>
        <v>Poste</v>
      </c>
      <c r="K2605" s="56" t="str">
        <f>+'INFO ENEL'!P2593</f>
        <v>Concreto</v>
      </c>
      <c r="L2605" s="56" t="str">
        <f>+'INFO ENEL'!Q2593</f>
        <v>PPC20</v>
      </c>
      <c r="M2605" s="55" t="str">
        <f>+IF(ISERROR(INDEX('Estructuras de Acero y Concreto'!$C$6:$C$577,MATCH(L2605,'Estructuras de Acero y Concreto'!$D$6:$D$577,0)))=FALSE,INDEX('Estructuras de Acero y Concreto'!$C$6:$C$577,MATCH(L2605,'Estructuras de Acero y Concreto'!$D$6:$D$577,0)),IF(ISERROR(INDEX('Estructuras de Madera'!$C$5:$C$122,MATCH(L2605,'Estructuras de Madera'!$D$5:$D$122,0)))=FALSE,INDEX('Estructuras de Madera'!$C$5:$C$122,MATCH(L2605,'Estructuras de Madera'!$D$5:$D$122,0)),INDEX(SICODI!$G$3:$G$2404,MATCH(L2605,SICODI!$G$3:$G$2404,0))))</f>
        <v>PPC20</v>
      </c>
      <c r="N2605" s="121" t="str">
        <f>+IF(ISERROR(VLOOKUP(M2605,'Resumen de precios LLTT'!$C$17:$D$3071,2,FALSE))=FALSE,VLOOKUP(M2605,'Resumen de precios LLTT'!$C$17:$D$3071,2,FALSE),VLOOKUP(M2605,SICODI!$G$3:$J$2404,2,FALSE))</f>
        <v>POSTE DE CONCRETO ARMADO DE 13/400/150/345</v>
      </c>
      <c r="O2605" s="58">
        <f>+IF(ISERROR(VLOOKUP(M2605,'Resumen de precios LLTT'!$C$17:$G$3071,5,FALSE))=FALSE,VLOOKUP(M2605,'Resumen de precios LLTT'!$C$17:$G$3071,5,FALSE),VLOOKUP(M2605,SICODI!$G$3:$J$2404,4,FALSE))</f>
        <v>364.69</v>
      </c>
      <c r="P2605" s="16">
        <f t="shared" si="366"/>
        <v>0.84299999999999997</v>
      </c>
      <c r="Q2605" s="78">
        <f t="shared" si="367"/>
        <v>672.12366999999995</v>
      </c>
      <c r="R2605" s="56">
        <v>0</v>
      </c>
      <c r="S2605" s="16">
        <f t="shared" si="368"/>
        <v>0.13400000000000001</v>
      </c>
      <c r="T2605" s="79">
        <f t="shared" si="369"/>
        <v>7.5053809816666659</v>
      </c>
      <c r="U2605" s="80">
        <f t="shared" si="370"/>
        <v>0.183</v>
      </c>
      <c r="V2605" s="81">
        <f t="shared" si="371"/>
        <v>1.3734847196449997</v>
      </c>
      <c r="W2605" s="79">
        <f t="shared" si="372"/>
        <v>0.46217247724950827</v>
      </c>
      <c r="X2605" s="60">
        <f t="shared" si="373"/>
        <v>0.5</v>
      </c>
      <c r="Y2605" s="56">
        <f>+'INFO ENEL'!R2593</f>
        <v>1</v>
      </c>
      <c r="Z2605" s="59">
        <f t="shared" si="374"/>
        <v>0.5</v>
      </c>
    </row>
    <row r="2606" spans="1:26" ht="15" customHeight="1" x14ac:dyDescent="0.25">
      <c r="A2606" s="55">
        <f>+'INFO ENEL'!A2594</f>
        <v>2589</v>
      </c>
      <c r="B2606" s="121" t="str">
        <f>+INDEX($B$8:$B$15,MATCH(L2606,$L$8:$L$15,0))</f>
        <v>SICODI</v>
      </c>
      <c r="C2606" s="56" t="str">
        <f>+'INFO ENEL'!B2594</f>
        <v>Lima</v>
      </c>
      <c r="D2606" s="56" t="str">
        <f>+'INFO ENEL'!D2594</f>
        <v>OYON</v>
      </c>
      <c r="E2606" s="56" t="str">
        <f>+'INFO ENEL'!D2594</f>
        <v>OYON</v>
      </c>
      <c r="F2606" s="50">
        <f>+'INFO ENEL'!E2594</f>
        <v>0</v>
      </c>
      <c r="G2606" s="56" t="str">
        <f>+'INFO ENEL'!L2594</f>
        <v>MT</v>
      </c>
      <c r="H2606" s="57">
        <f>+'INFO ENEL'!M2594</f>
        <v>115.78198029891907</v>
      </c>
      <c r="I2606" s="56">
        <f>+'INFO ENEL'!N2594</f>
        <v>13</v>
      </c>
      <c r="J2606" s="56" t="str">
        <f>+'INFO ENEL'!O2594</f>
        <v>Poste</v>
      </c>
      <c r="K2606" s="56" t="str">
        <f>+'INFO ENEL'!P2594</f>
        <v>Concreto</v>
      </c>
      <c r="L2606" s="56" t="str">
        <f>+'INFO ENEL'!Q2594</f>
        <v>PPC20</v>
      </c>
      <c r="M2606" s="55" t="str">
        <f>+IF(ISERROR(INDEX('Estructuras de Acero y Concreto'!$C$6:$C$577,MATCH(L2606,'Estructuras de Acero y Concreto'!$D$6:$D$577,0)))=FALSE,INDEX('Estructuras de Acero y Concreto'!$C$6:$C$577,MATCH(L2606,'Estructuras de Acero y Concreto'!$D$6:$D$577,0)),IF(ISERROR(INDEX('Estructuras de Madera'!$C$5:$C$122,MATCH(L2606,'Estructuras de Madera'!$D$5:$D$122,0)))=FALSE,INDEX('Estructuras de Madera'!$C$5:$C$122,MATCH(L2606,'Estructuras de Madera'!$D$5:$D$122,0)),INDEX(SICODI!$G$3:$G$2404,MATCH(L2606,SICODI!$G$3:$G$2404,0))))</f>
        <v>PPC20</v>
      </c>
      <c r="N2606" s="121" t="str">
        <f>+IF(ISERROR(VLOOKUP(M2606,'Resumen de precios LLTT'!$C$17:$D$3071,2,FALSE))=FALSE,VLOOKUP(M2606,'Resumen de precios LLTT'!$C$17:$D$3071,2,FALSE),VLOOKUP(M2606,SICODI!$G$3:$J$2404,2,FALSE))</f>
        <v>POSTE DE CONCRETO ARMADO DE 13/400/150/345</v>
      </c>
      <c r="O2606" s="58">
        <f>+IF(ISERROR(VLOOKUP(M2606,'Resumen de precios LLTT'!$C$17:$G$3071,5,FALSE))=FALSE,VLOOKUP(M2606,'Resumen de precios LLTT'!$C$17:$G$3071,5,FALSE),VLOOKUP(M2606,SICODI!$G$3:$J$2404,4,FALSE))</f>
        <v>364.69</v>
      </c>
      <c r="P2606" s="16">
        <f t="shared" si="366"/>
        <v>0.84299999999999997</v>
      </c>
      <c r="Q2606" s="78">
        <f t="shared" si="367"/>
        <v>672.12366999999995</v>
      </c>
      <c r="R2606" s="56">
        <v>0</v>
      </c>
      <c r="S2606" s="16">
        <f t="shared" si="368"/>
        <v>0.13400000000000001</v>
      </c>
      <c r="T2606" s="79">
        <f t="shared" si="369"/>
        <v>7.5053809816666659</v>
      </c>
      <c r="U2606" s="80">
        <f t="shared" si="370"/>
        <v>0.183</v>
      </c>
      <c r="V2606" s="81">
        <f t="shared" si="371"/>
        <v>1.3734847196449997</v>
      </c>
      <c r="W2606" s="79">
        <f t="shared" si="372"/>
        <v>0.46217247724950827</v>
      </c>
      <c r="X2606" s="60">
        <f t="shared" si="373"/>
        <v>0.5</v>
      </c>
      <c r="Y2606" s="56">
        <f>+'INFO ENEL'!R2594</f>
        <v>1</v>
      </c>
      <c r="Z2606" s="59">
        <f t="shared" si="374"/>
        <v>0.5</v>
      </c>
    </row>
    <row r="2607" spans="1:26" ht="15" customHeight="1" x14ac:dyDescent="0.25">
      <c r="A2607" s="55">
        <f>+'INFO ENEL'!A2595</f>
        <v>2590</v>
      </c>
      <c r="B2607" s="121" t="str">
        <f>+INDEX($B$8:$B$15,MATCH(L2607,$L$8:$L$15,0))</f>
        <v>SICODI</v>
      </c>
      <c r="C2607" s="56" t="str">
        <f>+'INFO ENEL'!B2595</f>
        <v>Lima</v>
      </c>
      <c r="D2607" s="56" t="str">
        <f>+'INFO ENEL'!D2595</f>
        <v>OYON</v>
      </c>
      <c r="E2607" s="56" t="str">
        <f>+'INFO ENEL'!D2595</f>
        <v>OYON</v>
      </c>
      <c r="F2607" s="50">
        <f>+'INFO ENEL'!E2595</f>
        <v>0</v>
      </c>
      <c r="G2607" s="56" t="str">
        <f>+'INFO ENEL'!L2595</f>
        <v>MT</v>
      </c>
      <c r="H2607" s="57">
        <f>+'INFO ENEL'!M2595</f>
        <v>102.56597051958255</v>
      </c>
      <c r="I2607" s="56">
        <f>+'INFO ENEL'!N2595</f>
        <v>13</v>
      </c>
      <c r="J2607" s="56" t="str">
        <f>+'INFO ENEL'!O2595</f>
        <v>Poste</v>
      </c>
      <c r="K2607" s="56" t="str">
        <f>+'INFO ENEL'!P2595</f>
        <v>Concreto</v>
      </c>
      <c r="L2607" s="56" t="str">
        <f>+'INFO ENEL'!Q2595</f>
        <v>PPC20</v>
      </c>
      <c r="M2607" s="55" t="str">
        <f>+IF(ISERROR(INDEX('Estructuras de Acero y Concreto'!$C$6:$C$577,MATCH(L2607,'Estructuras de Acero y Concreto'!$D$6:$D$577,0)))=FALSE,INDEX('Estructuras de Acero y Concreto'!$C$6:$C$577,MATCH(L2607,'Estructuras de Acero y Concreto'!$D$6:$D$577,0)),IF(ISERROR(INDEX('Estructuras de Madera'!$C$5:$C$122,MATCH(L2607,'Estructuras de Madera'!$D$5:$D$122,0)))=FALSE,INDEX('Estructuras de Madera'!$C$5:$C$122,MATCH(L2607,'Estructuras de Madera'!$D$5:$D$122,0)),INDEX(SICODI!$G$3:$G$2404,MATCH(L2607,SICODI!$G$3:$G$2404,0))))</f>
        <v>PPC20</v>
      </c>
      <c r="N2607" s="121" t="str">
        <f>+IF(ISERROR(VLOOKUP(M2607,'Resumen de precios LLTT'!$C$17:$D$3071,2,FALSE))=FALSE,VLOOKUP(M2607,'Resumen de precios LLTT'!$C$17:$D$3071,2,FALSE),VLOOKUP(M2607,SICODI!$G$3:$J$2404,2,FALSE))</f>
        <v>POSTE DE CONCRETO ARMADO DE 13/400/150/345</v>
      </c>
      <c r="O2607" s="58">
        <f>+IF(ISERROR(VLOOKUP(M2607,'Resumen de precios LLTT'!$C$17:$G$3071,5,FALSE))=FALSE,VLOOKUP(M2607,'Resumen de precios LLTT'!$C$17:$G$3071,5,FALSE),VLOOKUP(M2607,SICODI!$G$3:$J$2404,4,FALSE))</f>
        <v>364.69</v>
      </c>
      <c r="P2607" s="16">
        <f t="shared" si="366"/>
        <v>0.84299999999999997</v>
      </c>
      <c r="Q2607" s="78">
        <f t="shared" si="367"/>
        <v>672.12366999999995</v>
      </c>
      <c r="R2607" s="56">
        <v>0</v>
      </c>
      <c r="S2607" s="16">
        <f t="shared" si="368"/>
        <v>0.13400000000000001</v>
      </c>
      <c r="T2607" s="79">
        <f t="shared" si="369"/>
        <v>7.5053809816666659</v>
      </c>
      <c r="U2607" s="80">
        <f t="shared" si="370"/>
        <v>0.183</v>
      </c>
      <c r="V2607" s="81">
        <f t="shared" si="371"/>
        <v>1.3734847196449997</v>
      </c>
      <c r="W2607" s="79">
        <f t="shared" si="372"/>
        <v>0.46217247724950827</v>
      </c>
      <c r="X2607" s="60">
        <f t="shared" si="373"/>
        <v>0.5</v>
      </c>
      <c r="Y2607" s="56">
        <f>+'INFO ENEL'!R2595</f>
        <v>1</v>
      </c>
      <c r="Z2607" s="59">
        <f t="shared" si="374"/>
        <v>0.5</v>
      </c>
    </row>
    <row r="2608" spans="1:26" ht="15" customHeight="1" x14ac:dyDescent="0.25">
      <c r="A2608" s="55">
        <f>+'INFO ENEL'!A2596</f>
        <v>2591</v>
      </c>
      <c r="B2608" s="121" t="str">
        <f>+INDEX($B$8:$B$15,MATCH(L2608,$L$8:$L$15,0))</f>
        <v>SICODI</v>
      </c>
      <c r="C2608" s="56" t="str">
        <f>+'INFO ENEL'!B2596</f>
        <v>Lima</v>
      </c>
      <c r="D2608" s="56" t="str">
        <f>+'INFO ENEL'!D2596</f>
        <v>OYON</v>
      </c>
      <c r="E2608" s="56" t="str">
        <f>+'INFO ENEL'!D2596</f>
        <v>OYON</v>
      </c>
      <c r="F2608" s="50">
        <f>+'INFO ENEL'!E2596</f>
        <v>0</v>
      </c>
      <c r="G2608" s="56" t="str">
        <f>+'INFO ENEL'!L2596</f>
        <v>MT</v>
      </c>
      <c r="H2608" s="57">
        <f>+'INFO ENEL'!M2596</f>
        <v>118.86968034787789</v>
      </c>
      <c r="I2608" s="56">
        <f>+'INFO ENEL'!N2596</f>
        <v>13</v>
      </c>
      <c r="J2608" s="56" t="str">
        <f>+'INFO ENEL'!O2596</f>
        <v>Poste</v>
      </c>
      <c r="K2608" s="56" t="str">
        <f>+'INFO ENEL'!P2596</f>
        <v>Concreto</v>
      </c>
      <c r="L2608" s="56" t="str">
        <f>+'INFO ENEL'!Q2596</f>
        <v>PPC20</v>
      </c>
      <c r="M2608" s="55" t="str">
        <f>+IF(ISERROR(INDEX('Estructuras de Acero y Concreto'!$C$6:$C$577,MATCH(L2608,'Estructuras de Acero y Concreto'!$D$6:$D$577,0)))=FALSE,INDEX('Estructuras de Acero y Concreto'!$C$6:$C$577,MATCH(L2608,'Estructuras de Acero y Concreto'!$D$6:$D$577,0)),IF(ISERROR(INDEX('Estructuras de Madera'!$C$5:$C$122,MATCH(L2608,'Estructuras de Madera'!$D$5:$D$122,0)))=FALSE,INDEX('Estructuras de Madera'!$C$5:$C$122,MATCH(L2608,'Estructuras de Madera'!$D$5:$D$122,0)),INDEX(SICODI!$G$3:$G$2404,MATCH(L2608,SICODI!$G$3:$G$2404,0))))</f>
        <v>PPC20</v>
      </c>
      <c r="N2608" s="121" t="str">
        <f>+IF(ISERROR(VLOOKUP(M2608,'Resumen de precios LLTT'!$C$17:$D$3071,2,FALSE))=FALSE,VLOOKUP(M2608,'Resumen de precios LLTT'!$C$17:$D$3071,2,FALSE),VLOOKUP(M2608,SICODI!$G$3:$J$2404,2,FALSE))</f>
        <v>POSTE DE CONCRETO ARMADO DE 13/400/150/345</v>
      </c>
      <c r="O2608" s="58">
        <f>+IF(ISERROR(VLOOKUP(M2608,'Resumen de precios LLTT'!$C$17:$G$3071,5,FALSE))=FALSE,VLOOKUP(M2608,'Resumen de precios LLTT'!$C$17:$G$3071,5,FALSE),VLOOKUP(M2608,SICODI!$G$3:$J$2404,4,FALSE))</f>
        <v>364.69</v>
      </c>
      <c r="P2608" s="16">
        <f t="shared" si="366"/>
        <v>0.84299999999999997</v>
      </c>
      <c r="Q2608" s="78">
        <f t="shared" si="367"/>
        <v>672.12366999999995</v>
      </c>
      <c r="R2608" s="56">
        <v>0</v>
      </c>
      <c r="S2608" s="16">
        <f t="shared" si="368"/>
        <v>0.13400000000000001</v>
      </c>
      <c r="T2608" s="79">
        <f t="shared" si="369"/>
        <v>7.5053809816666659</v>
      </c>
      <c r="U2608" s="80">
        <f t="shared" si="370"/>
        <v>0.183</v>
      </c>
      <c r="V2608" s="81">
        <f t="shared" si="371"/>
        <v>1.3734847196449997</v>
      </c>
      <c r="W2608" s="79">
        <f t="shared" si="372"/>
        <v>0.46217247724950827</v>
      </c>
      <c r="X2608" s="60">
        <f t="shared" si="373"/>
        <v>0.5</v>
      </c>
      <c r="Y2608" s="56">
        <f>+'INFO ENEL'!R2596</f>
        <v>1</v>
      </c>
      <c r="Z2608" s="59">
        <f t="shared" si="374"/>
        <v>0.5</v>
      </c>
    </row>
    <row r="2609" spans="1:26" ht="15" customHeight="1" x14ac:dyDescent="0.25">
      <c r="A2609" s="55">
        <f>+'INFO ENEL'!A2597</f>
        <v>2592</v>
      </c>
      <c r="B2609" s="121" t="str">
        <f>+INDEX($B$8:$B$15,MATCH(L2609,$L$8:$L$15,0))</f>
        <v>SICODI</v>
      </c>
      <c r="C2609" s="56" t="str">
        <f>+'INFO ENEL'!B2597</f>
        <v>Lima</v>
      </c>
      <c r="D2609" s="56" t="str">
        <f>+'INFO ENEL'!D2597</f>
        <v>OYON</v>
      </c>
      <c r="E2609" s="56" t="str">
        <f>+'INFO ENEL'!D2597</f>
        <v>OYON</v>
      </c>
      <c r="F2609" s="50">
        <f>+'INFO ENEL'!E2597</f>
        <v>0</v>
      </c>
      <c r="G2609" s="56" t="str">
        <f>+'INFO ENEL'!L2597</f>
        <v>MT</v>
      </c>
      <c r="H2609" s="57">
        <f>+'INFO ENEL'!M2597</f>
        <v>109.2180357005886</v>
      </c>
      <c r="I2609" s="56">
        <f>+'INFO ENEL'!N2597</f>
        <v>13</v>
      </c>
      <c r="J2609" s="56" t="str">
        <f>+'INFO ENEL'!O2597</f>
        <v>Poste</v>
      </c>
      <c r="K2609" s="56" t="str">
        <f>+'INFO ENEL'!P2597</f>
        <v>Concreto</v>
      </c>
      <c r="L2609" s="56" t="str">
        <f>+'INFO ENEL'!Q2597</f>
        <v>PPC20</v>
      </c>
      <c r="M2609" s="55" t="str">
        <f>+IF(ISERROR(INDEX('Estructuras de Acero y Concreto'!$C$6:$C$577,MATCH(L2609,'Estructuras de Acero y Concreto'!$D$6:$D$577,0)))=FALSE,INDEX('Estructuras de Acero y Concreto'!$C$6:$C$577,MATCH(L2609,'Estructuras de Acero y Concreto'!$D$6:$D$577,0)),IF(ISERROR(INDEX('Estructuras de Madera'!$C$5:$C$122,MATCH(L2609,'Estructuras de Madera'!$D$5:$D$122,0)))=FALSE,INDEX('Estructuras de Madera'!$C$5:$C$122,MATCH(L2609,'Estructuras de Madera'!$D$5:$D$122,0)),INDEX(SICODI!$G$3:$G$2404,MATCH(L2609,SICODI!$G$3:$G$2404,0))))</f>
        <v>PPC20</v>
      </c>
      <c r="N2609" s="121" t="str">
        <f>+IF(ISERROR(VLOOKUP(M2609,'Resumen de precios LLTT'!$C$17:$D$3071,2,FALSE))=FALSE,VLOOKUP(M2609,'Resumen de precios LLTT'!$C$17:$D$3071,2,FALSE),VLOOKUP(M2609,SICODI!$G$3:$J$2404,2,FALSE))</f>
        <v>POSTE DE CONCRETO ARMADO DE 13/400/150/345</v>
      </c>
      <c r="O2609" s="58">
        <f>+IF(ISERROR(VLOOKUP(M2609,'Resumen de precios LLTT'!$C$17:$G$3071,5,FALSE))=FALSE,VLOOKUP(M2609,'Resumen de precios LLTT'!$C$17:$G$3071,5,FALSE),VLOOKUP(M2609,SICODI!$G$3:$J$2404,4,FALSE))</f>
        <v>364.69</v>
      </c>
      <c r="P2609" s="16">
        <f t="shared" si="366"/>
        <v>0.84299999999999997</v>
      </c>
      <c r="Q2609" s="78">
        <f t="shared" si="367"/>
        <v>672.12366999999995</v>
      </c>
      <c r="R2609" s="56">
        <v>0</v>
      </c>
      <c r="S2609" s="16">
        <f t="shared" si="368"/>
        <v>0.13400000000000001</v>
      </c>
      <c r="T2609" s="79">
        <f t="shared" si="369"/>
        <v>7.5053809816666659</v>
      </c>
      <c r="U2609" s="80">
        <f t="shared" si="370"/>
        <v>0.183</v>
      </c>
      <c r="V2609" s="81">
        <f t="shared" si="371"/>
        <v>1.3734847196449997</v>
      </c>
      <c r="W2609" s="79">
        <f t="shared" si="372"/>
        <v>0.46217247724950827</v>
      </c>
      <c r="X2609" s="60">
        <f t="shared" si="373"/>
        <v>0.5</v>
      </c>
      <c r="Y2609" s="56">
        <f>+'INFO ENEL'!R2597</f>
        <v>1</v>
      </c>
      <c r="Z2609" s="59">
        <f t="shared" si="374"/>
        <v>0.5</v>
      </c>
    </row>
    <row r="2610" spans="1:26" ht="15" customHeight="1" x14ac:dyDescent="0.25">
      <c r="A2610" s="55">
        <f>+'INFO ENEL'!A2598</f>
        <v>2593</v>
      </c>
      <c r="B2610" s="121" t="str">
        <f>+INDEX($B$8:$B$15,MATCH(L2610,$L$8:$L$15,0))</f>
        <v>SICODI</v>
      </c>
      <c r="C2610" s="56" t="str">
        <f>+'INFO ENEL'!B2598</f>
        <v>Lima</v>
      </c>
      <c r="D2610" s="56" t="str">
        <f>+'INFO ENEL'!D2598</f>
        <v>OYON</v>
      </c>
      <c r="E2610" s="56" t="str">
        <f>+'INFO ENEL'!D2598</f>
        <v>OYON</v>
      </c>
      <c r="F2610" s="50">
        <f>+'INFO ENEL'!E2598</f>
        <v>0</v>
      </c>
      <c r="G2610" s="56" t="str">
        <f>+'INFO ENEL'!L2598</f>
        <v>MT</v>
      </c>
      <c r="H2610" s="57">
        <f>+'INFO ENEL'!M2598</f>
        <v>219.04720657651646</v>
      </c>
      <c r="I2610" s="56">
        <f>+'INFO ENEL'!N2598</f>
        <v>13</v>
      </c>
      <c r="J2610" s="56" t="str">
        <f>+'INFO ENEL'!O2598</f>
        <v>Poste</v>
      </c>
      <c r="K2610" s="56" t="str">
        <f>+'INFO ENEL'!P2598</f>
        <v>Concreto</v>
      </c>
      <c r="L2610" s="56" t="str">
        <f>+'INFO ENEL'!Q2598</f>
        <v>PPC20</v>
      </c>
      <c r="M2610" s="55" t="str">
        <f>+IF(ISERROR(INDEX('Estructuras de Acero y Concreto'!$C$6:$C$577,MATCH(L2610,'Estructuras de Acero y Concreto'!$D$6:$D$577,0)))=FALSE,INDEX('Estructuras de Acero y Concreto'!$C$6:$C$577,MATCH(L2610,'Estructuras de Acero y Concreto'!$D$6:$D$577,0)),IF(ISERROR(INDEX('Estructuras de Madera'!$C$5:$C$122,MATCH(L2610,'Estructuras de Madera'!$D$5:$D$122,0)))=FALSE,INDEX('Estructuras de Madera'!$C$5:$C$122,MATCH(L2610,'Estructuras de Madera'!$D$5:$D$122,0)),INDEX(SICODI!$G$3:$G$2404,MATCH(L2610,SICODI!$G$3:$G$2404,0))))</f>
        <v>PPC20</v>
      </c>
      <c r="N2610" s="121" t="str">
        <f>+IF(ISERROR(VLOOKUP(M2610,'Resumen de precios LLTT'!$C$17:$D$3071,2,FALSE))=FALSE,VLOOKUP(M2610,'Resumen de precios LLTT'!$C$17:$D$3071,2,FALSE),VLOOKUP(M2610,SICODI!$G$3:$J$2404,2,FALSE))</f>
        <v>POSTE DE CONCRETO ARMADO DE 13/400/150/345</v>
      </c>
      <c r="O2610" s="58">
        <f>+IF(ISERROR(VLOOKUP(M2610,'Resumen de precios LLTT'!$C$17:$G$3071,5,FALSE))=FALSE,VLOOKUP(M2610,'Resumen de precios LLTT'!$C$17:$G$3071,5,FALSE),VLOOKUP(M2610,SICODI!$G$3:$J$2404,4,FALSE))</f>
        <v>364.69</v>
      </c>
      <c r="P2610" s="16">
        <f t="shared" si="366"/>
        <v>0.84299999999999997</v>
      </c>
      <c r="Q2610" s="78">
        <f t="shared" si="367"/>
        <v>672.12366999999995</v>
      </c>
      <c r="R2610" s="56">
        <v>0</v>
      </c>
      <c r="S2610" s="16">
        <f t="shared" si="368"/>
        <v>0.13400000000000001</v>
      </c>
      <c r="T2610" s="79">
        <f t="shared" si="369"/>
        <v>7.5053809816666659</v>
      </c>
      <c r="U2610" s="80">
        <f t="shared" si="370"/>
        <v>0.183</v>
      </c>
      <c r="V2610" s="81">
        <f t="shared" si="371"/>
        <v>1.3734847196449997</v>
      </c>
      <c r="W2610" s="79">
        <f t="shared" si="372"/>
        <v>0.46217247724950827</v>
      </c>
      <c r="X2610" s="60">
        <f t="shared" si="373"/>
        <v>0.5</v>
      </c>
      <c r="Y2610" s="56">
        <f>+'INFO ENEL'!R2598</f>
        <v>1</v>
      </c>
      <c r="Z2610" s="59">
        <f t="shared" si="374"/>
        <v>0.5</v>
      </c>
    </row>
    <row r="2611" spans="1:26" ht="15" customHeight="1" x14ac:dyDescent="0.25">
      <c r="A2611" s="55">
        <f>+'INFO ENEL'!A2599</f>
        <v>2594</v>
      </c>
      <c r="B2611" s="121" t="str">
        <f>+INDEX($B$8:$B$15,MATCH(L2611,$L$8:$L$15,0))</f>
        <v>SICODI</v>
      </c>
      <c r="C2611" s="56" t="str">
        <f>+'INFO ENEL'!B2599</f>
        <v>Lima</v>
      </c>
      <c r="D2611" s="56" t="str">
        <f>+'INFO ENEL'!D2599</f>
        <v>OYON</v>
      </c>
      <c r="E2611" s="56" t="str">
        <f>+'INFO ENEL'!D2599</f>
        <v>OYON</v>
      </c>
      <c r="F2611" s="50">
        <f>+'INFO ENEL'!E2599</f>
        <v>0</v>
      </c>
      <c r="G2611" s="56" t="str">
        <f>+'INFO ENEL'!L2599</f>
        <v>MT</v>
      </c>
      <c r="H2611" s="57">
        <f>+'INFO ENEL'!M2599</f>
        <v>161.66727941273933</v>
      </c>
      <c r="I2611" s="56">
        <f>+'INFO ENEL'!N2599</f>
        <v>13</v>
      </c>
      <c r="J2611" s="56" t="str">
        <f>+'INFO ENEL'!O2599</f>
        <v>Poste</v>
      </c>
      <c r="K2611" s="56" t="str">
        <f>+'INFO ENEL'!P2599</f>
        <v>Concreto</v>
      </c>
      <c r="L2611" s="56" t="str">
        <f>+'INFO ENEL'!Q2599</f>
        <v>PPC20</v>
      </c>
      <c r="M2611" s="55" t="str">
        <f>+IF(ISERROR(INDEX('Estructuras de Acero y Concreto'!$C$6:$C$577,MATCH(L2611,'Estructuras de Acero y Concreto'!$D$6:$D$577,0)))=FALSE,INDEX('Estructuras de Acero y Concreto'!$C$6:$C$577,MATCH(L2611,'Estructuras de Acero y Concreto'!$D$6:$D$577,0)),IF(ISERROR(INDEX('Estructuras de Madera'!$C$5:$C$122,MATCH(L2611,'Estructuras de Madera'!$D$5:$D$122,0)))=FALSE,INDEX('Estructuras de Madera'!$C$5:$C$122,MATCH(L2611,'Estructuras de Madera'!$D$5:$D$122,0)),INDEX(SICODI!$G$3:$G$2404,MATCH(L2611,SICODI!$G$3:$G$2404,0))))</f>
        <v>PPC20</v>
      </c>
      <c r="N2611" s="121" t="str">
        <f>+IF(ISERROR(VLOOKUP(M2611,'Resumen de precios LLTT'!$C$17:$D$3071,2,FALSE))=FALSE,VLOOKUP(M2611,'Resumen de precios LLTT'!$C$17:$D$3071,2,FALSE),VLOOKUP(M2611,SICODI!$G$3:$J$2404,2,FALSE))</f>
        <v>POSTE DE CONCRETO ARMADO DE 13/400/150/345</v>
      </c>
      <c r="O2611" s="58">
        <f>+IF(ISERROR(VLOOKUP(M2611,'Resumen de precios LLTT'!$C$17:$G$3071,5,FALSE))=FALSE,VLOOKUP(M2611,'Resumen de precios LLTT'!$C$17:$G$3071,5,FALSE),VLOOKUP(M2611,SICODI!$G$3:$J$2404,4,FALSE))</f>
        <v>364.69</v>
      </c>
      <c r="P2611" s="16">
        <f t="shared" si="366"/>
        <v>0.84299999999999997</v>
      </c>
      <c r="Q2611" s="78">
        <f t="shared" si="367"/>
        <v>672.12366999999995</v>
      </c>
      <c r="R2611" s="56">
        <v>0</v>
      </c>
      <c r="S2611" s="16">
        <f t="shared" si="368"/>
        <v>0.13400000000000001</v>
      </c>
      <c r="T2611" s="79">
        <f t="shared" si="369"/>
        <v>7.5053809816666659</v>
      </c>
      <c r="U2611" s="80">
        <f t="shared" si="370"/>
        <v>0.183</v>
      </c>
      <c r="V2611" s="81">
        <f t="shared" si="371"/>
        <v>1.3734847196449997</v>
      </c>
      <c r="W2611" s="79">
        <f t="shared" si="372"/>
        <v>0.46217247724950827</v>
      </c>
      <c r="X2611" s="60">
        <f t="shared" si="373"/>
        <v>0.5</v>
      </c>
      <c r="Y2611" s="56">
        <f>+'INFO ENEL'!R2599</f>
        <v>1</v>
      </c>
      <c r="Z2611" s="59">
        <f t="shared" si="374"/>
        <v>0.5</v>
      </c>
    </row>
    <row r="2612" spans="1:26" ht="15" customHeight="1" x14ac:dyDescent="0.25">
      <c r="A2612" s="55">
        <f>+'INFO ENEL'!A2600</f>
        <v>2595</v>
      </c>
      <c r="B2612" s="121" t="str">
        <f>+INDEX($B$8:$B$15,MATCH(L2612,$L$8:$L$15,0))</f>
        <v>SICODI</v>
      </c>
      <c r="C2612" s="56" t="str">
        <f>+'INFO ENEL'!B2600</f>
        <v>Lima</v>
      </c>
      <c r="D2612" s="56" t="str">
        <f>+'INFO ENEL'!D2600</f>
        <v>OYON</v>
      </c>
      <c r="E2612" s="56" t="str">
        <f>+'INFO ENEL'!D2600</f>
        <v>OYON</v>
      </c>
      <c r="F2612" s="50">
        <f>+'INFO ENEL'!E2600</f>
        <v>0</v>
      </c>
      <c r="G2612" s="56" t="str">
        <f>+'INFO ENEL'!L2600</f>
        <v>MT</v>
      </c>
      <c r="H2612" s="57">
        <f>+'INFO ENEL'!M2600</f>
        <v>167.88100389195915</v>
      </c>
      <c r="I2612" s="56">
        <f>+'INFO ENEL'!N2600</f>
        <v>13</v>
      </c>
      <c r="J2612" s="56" t="str">
        <f>+'INFO ENEL'!O2600</f>
        <v>Poste</v>
      </c>
      <c r="K2612" s="56" t="str">
        <f>+'INFO ENEL'!P2600</f>
        <v>Concreto</v>
      </c>
      <c r="L2612" s="56" t="str">
        <f>+'INFO ENEL'!Q2600</f>
        <v>PPC20</v>
      </c>
      <c r="M2612" s="55" t="str">
        <f>+IF(ISERROR(INDEX('Estructuras de Acero y Concreto'!$C$6:$C$577,MATCH(L2612,'Estructuras de Acero y Concreto'!$D$6:$D$577,0)))=FALSE,INDEX('Estructuras de Acero y Concreto'!$C$6:$C$577,MATCH(L2612,'Estructuras de Acero y Concreto'!$D$6:$D$577,0)),IF(ISERROR(INDEX('Estructuras de Madera'!$C$5:$C$122,MATCH(L2612,'Estructuras de Madera'!$D$5:$D$122,0)))=FALSE,INDEX('Estructuras de Madera'!$C$5:$C$122,MATCH(L2612,'Estructuras de Madera'!$D$5:$D$122,0)),INDEX(SICODI!$G$3:$G$2404,MATCH(L2612,SICODI!$G$3:$G$2404,0))))</f>
        <v>PPC20</v>
      </c>
      <c r="N2612" s="121" t="str">
        <f>+IF(ISERROR(VLOOKUP(M2612,'Resumen de precios LLTT'!$C$17:$D$3071,2,FALSE))=FALSE,VLOOKUP(M2612,'Resumen de precios LLTT'!$C$17:$D$3071,2,FALSE),VLOOKUP(M2612,SICODI!$G$3:$J$2404,2,FALSE))</f>
        <v>POSTE DE CONCRETO ARMADO DE 13/400/150/345</v>
      </c>
      <c r="O2612" s="58">
        <f>+IF(ISERROR(VLOOKUP(M2612,'Resumen de precios LLTT'!$C$17:$G$3071,5,FALSE))=FALSE,VLOOKUP(M2612,'Resumen de precios LLTT'!$C$17:$G$3071,5,FALSE),VLOOKUP(M2612,SICODI!$G$3:$J$2404,4,FALSE))</f>
        <v>364.69</v>
      </c>
      <c r="P2612" s="16">
        <f t="shared" si="366"/>
        <v>0.84299999999999997</v>
      </c>
      <c r="Q2612" s="78">
        <f t="shared" si="367"/>
        <v>672.12366999999995</v>
      </c>
      <c r="R2612" s="56">
        <v>0</v>
      </c>
      <c r="S2612" s="16">
        <f t="shared" si="368"/>
        <v>0.13400000000000001</v>
      </c>
      <c r="T2612" s="79">
        <f t="shared" si="369"/>
        <v>7.5053809816666659</v>
      </c>
      <c r="U2612" s="80">
        <f t="shared" si="370"/>
        <v>0.183</v>
      </c>
      <c r="V2612" s="81">
        <f t="shared" si="371"/>
        <v>1.3734847196449997</v>
      </c>
      <c r="W2612" s="79">
        <f t="shared" si="372"/>
        <v>0.46217247724950827</v>
      </c>
      <c r="X2612" s="60">
        <f t="shared" si="373"/>
        <v>0.5</v>
      </c>
      <c r="Y2612" s="56">
        <f>+'INFO ENEL'!R2600</f>
        <v>1</v>
      </c>
      <c r="Z2612" s="59">
        <f t="shared" si="374"/>
        <v>0.5</v>
      </c>
    </row>
    <row r="2613" spans="1:26" ht="15" customHeight="1" x14ac:dyDescent="0.25">
      <c r="A2613" s="55">
        <f>+'INFO ENEL'!A2601</f>
        <v>2596</v>
      </c>
      <c r="B2613" s="121" t="str">
        <f>+INDEX($B$8:$B$15,MATCH(L2613,$L$8:$L$15,0))</f>
        <v>SICODI</v>
      </c>
      <c r="C2613" s="56" t="str">
        <f>+'INFO ENEL'!B2601</f>
        <v>Lima</v>
      </c>
      <c r="D2613" s="56" t="str">
        <f>+'INFO ENEL'!D2601</f>
        <v>OYON</v>
      </c>
      <c r="E2613" s="56" t="str">
        <f>+'INFO ENEL'!D2601</f>
        <v>OYON</v>
      </c>
      <c r="F2613" s="50">
        <f>+'INFO ENEL'!E2601</f>
        <v>0</v>
      </c>
      <c r="G2613" s="56" t="str">
        <f>+'INFO ENEL'!L2601</f>
        <v>MT</v>
      </c>
      <c r="H2613" s="57">
        <f>+'INFO ENEL'!M2601</f>
        <v>222</v>
      </c>
      <c r="I2613" s="56">
        <f>+'INFO ENEL'!N2601</f>
        <v>13</v>
      </c>
      <c r="J2613" s="56" t="str">
        <f>+'INFO ENEL'!O2601</f>
        <v>Poste</v>
      </c>
      <c r="K2613" s="56" t="str">
        <f>+'INFO ENEL'!P2601</f>
        <v>Concreto</v>
      </c>
      <c r="L2613" s="56" t="str">
        <f>+'INFO ENEL'!Q2601</f>
        <v>PPC20</v>
      </c>
      <c r="M2613" s="55" t="str">
        <f>+IF(ISERROR(INDEX('Estructuras de Acero y Concreto'!$C$6:$C$577,MATCH(L2613,'Estructuras de Acero y Concreto'!$D$6:$D$577,0)))=FALSE,INDEX('Estructuras de Acero y Concreto'!$C$6:$C$577,MATCH(L2613,'Estructuras de Acero y Concreto'!$D$6:$D$577,0)),IF(ISERROR(INDEX('Estructuras de Madera'!$C$5:$C$122,MATCH(L2613,'Estructuras de Madera'!$D$5:$D$122,0)))=FALSE,INDEX('Estructuras de Madera'!$C$5:$C$122,MATCH(L2613,'Estructuras de Madera'!$D$5:$D$122,0)),INDEX(SICODI!$G$3:$G$2404,MATCH(L2613,SICODI!$G$3:$G$2404,0))))</f>
        <v>PPC20</v>
      </c>
      <c r="N2613" s="121" t="str">
        <f>+IF(ISERROR(VLOOKUP(M2613,'Resumen de precios LLTT'!$C$17:$D$3071,2,FALSE))=FALSE,VLOOKUP(M2613,'Resumen de precios LLTT'!$C$17:$D$3071,2,FALSE),VLOOKUP(M2613,SICODI!$G$3:$J$2404,2,FALSE))</f>
        <v>POSTE DE CONCRETO ARMADO DE 13/400/150/345</v>
      </c>
      <c r="O2613" s="58">
        <f>+IF(ISERROR(VLOOKUP(M2613,'Resumen de precios LLTT'!$C$17:$G$3071,5,FALSE))=FALSE,VLOOKUP(M2613,'Resumen de precios LLTT'!$C$17:$G$3071,5,FALSE),VLOOKUP(M2613,SICODI!$G$3:$J$2404,4,FALSE))</f>
        <v>364.69</v>
      </c>
      <c r="P2613" s="16">
        <f t="shared" si="366"/>
        <v>0.84299999999999997</v>
      </c>
      <c r="Q2613" s="78">
        <f t="shared" si="367"/>
        <v>672.12366999999995</v>
      </c>
      <c r="R2613" s="56">
        <v>0</v>
      </c>
      <c r="S2613" s="16">
        <f t="shared" si="368"/>
        <v>0.13400000000000001</v>
      </c>
      <c r="T2613" s="79">
        <f t="shared" si="369"/>
        <v>7.5053809816666659</v>
      </c>
      <c r="U2613" s="80">
        <f t="shared" si="370"/>
        <v>0.183</v>
      </c>
      <c r="V2613" s="81">
        <f t="shared" si="371"/>
        <v>1.3734847196449997</v>
      </c>
      <c r="W2613" s="79">
        <f t="shared" si="372"/>
        <v>0.46217247724950827</v>
      </c>
      <c r="X2613" s="60">
        <f t="shared" si="373"/>
        <v>0.5</v>
      </c>
      <c r="Y2613" s="56">
        <f>+'INFO ENEL'!R2601</f>
        <v>1</v>
      </c>
      <c r="Z2613" s="59">
        <f t="shared" si="374"/>
        <v>0.5</v>
      </c>
    </row>
    <row r="2614" spans="1:26" ht="15" customHeight="1" x14ac:dyDescent="0.25">
      <c r="A2614" s="55">
        <f>+'INFO ENEL'!A2602</f>
        <v>2597</v>
      </c>
      <c r="B2614" s="121" t="str">
        <f>+INDEX($B$8:$B$15,MATCH(L2614,$L$8:$L$15,0))</f>
        <v>SICODI</v>
      </c>
      <c r="C2614" s="56" t="str">
        <f>+'INFO ENEL'!B2602</f>
        <v>Lima</v>
      </c>
      <c r="D2614" s="56" t="str">
        <f>+'INFO ENEL'!D2602</f>
        <v>OYON</v>
      </c>
      <c r="E2614" s="56" t="str">
        <f>+'INFO ENEL'!D2602</f>
        <v>OYON</v>
      </c>
      <c r="F2614" s="50">
        <f>+'INFO ENEL'!E2602</f>
        <v>0</v>
      </c>
      <c r="G2614" s="56" t="str">
        <f>+'INFO ENEL'!L2602</f>
        <v>MT</v>
      </c>
      <c r="H2614" s="57">
        <f>+'INFO ENEL'!M2602</f>
        <v>143.52835603461472</v>
      </c>
      <c r="I2614" s="56">
        <f>+'INFO ENEL'!N2602</f>
        <v>13</v>
      </c>
      <c r="J2614" s="56" t="str">
        <f>+'INFO ENEL'!O2602</f>
        <v>Poste</v>
      </c>
      <c r="K2614" s="56" t="str">
        <f>+'INFO ENEL'!P2602</f>
        <v>Concreto</v>
      </c>
      <c r="L2614" s="56" t="str">
        <f>+'INFO ENEL'!Q2602</f>
        <v>PPC20</v>
      </c>
      <c r="M2614" s="55" t="str">
        <f>+IF(ISERROR(INDEX('Estructuras de Acero y Concreto'!$C$6:$C$577,MATCH(L2614,'Estructuras de Acero y Concreto'!$D$6:$D$577,0)))=FALSE,INDEX('Estructuras de Acero y Concreto'!$C$6:$C$577,MATCH(L2614,'Estructuras de Acero y Concreto'!$D$6:$D$577,0)),IF(ISERROR(INDEX('Estructuras de Madera'!$C$5:$C$122,MATCH(L2614,'Estructuras de Madera'!$D$5:$D$122,0)))=FALSE,INDEX('Estructuras de Madera'!$C$5:$C$122,MATCH(L2614,'Estructuras de Madera'!$D$5:$D$122,0)),INDEX(SICODI!$G$3:$G$2404,MATCH(L2614,SICODI!$G$3:$G$2404,0))))</f>
        <v>PPC20</v>
      </c>
      <c r="N2614" s="121" t="str">
        <f>+IF(ISERROR(VLOOKUP(M2614,'Resumen de precios LLTT'!$C$17:$D$3071,2,FALSE))=FALSE,VLOOKUP(M2614,'Resumen de precios LLTT'!$C$17:$D$3071,2,FALSE),VLOOKUP(M2614,SICODI!$G$3:$J$2404,2,FALSE))</f>
        <v>POSTE DE CONCRETO ARMADO DE 13/400/150/345</v>
      </c>
      <c r="O2614" s="58">
        <f>+IF(ISERROR(VLOOKUP(M2614,'Resumen de precios LLTT'!$C$17:$G$3071,5,FALSE))=FALSE,VLOOKUP(M2614,'Resumen de precios LLTT'!$C$17:$G$3071,5,FALSE),VLOOKUP(M2614,SICODI!$G$3:$J$2404,4,FALSE))</f>
        <v>364.69</v>
      </c>
      <c r="P2614" s="16">
        <f t="shared" si="366"/>
        <v>0.84299999999999997</v>
      </c>
      <c r="Q2614" s="78">
        <f t="shared" si="367"/>
        <v>672.12366999999995</v>
      </c>
      <c r="R2614" s="56">
        <v>0</v>
      </c>
      <c r="S2614" s="16">
        <f t="shared" si="368"/>
        <v>0.13400000000000001</v>
      </c>
      <c r="T2614" s="79">
        <f t="shared" si="369"/>
        <v>7.5053809816666659</v>
      </c>
      <c r="U2614" s="80">
        <f t="shared" si="370"/>
        <v>0.183</v>
      </c>
      <c r="V2614" s="81">
        <f t="shared" si="371"/>
        <v>1.3734847196449997</v>
      </c>
      <c r="W2614" s="79">
        <f t="shared" si="372"/>
        <v>0.46217247724950827</v>
      </c>
      <c r="X2614" s="60">
        <f t="shared" si="373"/>
        <v>0.5</v>
      </c>
      <c r="Y2614" s="56">
        <f>+'INFO ENEL'!R2602</f>
        <v>1</v>
      </c>
      <c r="Z2614" s="59">
        <f t="shared" si="374"/>
        <v>0.5</v>
      </c>
    </row>
    <row r="2615" spans="1:26" ht="15" customHeight="1" x14ac:dyDescent="0.25">
      <c r="A2615" s="55">
        <f>+'INFO ENEL'!A2603</f>
        <v>2598</v>
      </c>
      <c r="B2615" s="121" t="str">
        <f>+INDEX($B$8:$B$15,MATCH(L2615,$L$8:$L$15,0))</f>
        <v>SICODI</v>
      </c>
      <c r="C2615" s="56" t="str">
        <f>+'INFO ENEL'!B2603</f>
        <v>Lima</v>
      </c>
      <c r="D2615" s="56" t="str">
        <f>+'INFO ENEL'!D2603</f>
        <v>OYON</v>
      </c>
      <c r="E2615" s="56" t="str">
        <f>+'INFO ENEL'!D2603</f>
        <v>OYON</v>
      </c>
      <c r="F2615" s="50">
        <f>+'INFO ENEL'!E2603</f>
        <v>0</v>
      </c>
      <c r="G2615" s="56" t="str">
        <f>+'INFO ENEL'!L2603</f>
        <v>MT</v>
      </c>
      <c r="H2615" s="57">
        <f>+'INFO ENEL'!M2603</f>
        <v>100.73383926731694</v>
      </c>
      <c r="I2615" s="56">
        <f>+'INFO ENEL'!N2603</f>
        <v>13</v>
      </c>
      <c r="J2615" s="56" t="str">
        <f>+'INFO ENEL'!O2603</f>
        <v>Poste</v>
      </c>
      <c r="K2615" s="56" t="str">
        <f>+'INFO ENEL'!P2603</f>
        <v>Concreto</v>
      </c>
      <c r="L2615" s="56" t="str">
        <f>+'INFO ENEL'!Q2603</f>
        <v>PPC20</v>
      </c>
      <c r="M2615" s="55" t="str">
        <f>+IF(ISERROR(INDEX('Estructuras de Acero y Concreto'!$C$6:$C$577,MATCH(L2615,'Estructuras de Acero y Concreto'!$D$6:$D$577,0)))=FALSE,INDEX('Estructuras de Acero y Concreto'!$C$6:$C$577,MATCH(L2615,'Estructuras de Acero y Concreto'!$D$6:$D$577,0)),IF(ISERROR(INDEX('Estructuras de Madera'!$C$5:$C$122,MATCH(L2615,'Estructuras de Madera'!$D$5:$D$122,0)))=FALSE,INDEX('Estructuras de Madera'!$C$5:$C$122,MATCH(L2615,'Estructuras de Madera'!$D$5:$D$122,0)),INDEX(SICODI!$G$3:$G$2404,MATCH(L2615,SICODI!$G$3:$G$2404,0))))</f>
        <v>PPC20</v>
      </c>
      <c r="N2615" s="121" t="str">
        <f>+IF(ISERROR(VLOOKUP(M2615,'Resumen de precios LLTT'!$C$17:$D$3071,2,FALSE))=FALSE,VLOOKUP(M2615,'Resumen de precios LLTT'!$C$17:$D$3071,2,FALSE),VLOOKUP(M2615,SICODI!$G$3:$J$2404,2,FALSE))</f>
        <v>POSTE DE CONCRETO ARMADO DE 13/400/150/345</v>
      </c>
      <c r="O2615" s="58">
        <f>+IF(ISERROR(VLOOKUP(M2615,'Resumen de precios LLTT'!$C$17:$G$3071,5,FALSE))=FALSE,VLOOKUP(M2615,'Resumen de precios LLTT'!$C$17:$G$3071,5,FALSE),VLOOKUP(M2615,SICODI!$G$3:$J$2404,4,FALSE))</f>
        <v>364.69</v>
      </c>
      <c r="P2615" s="16">
        <f t="shared" si="366"/>
        <v>0.84299999999999997</v>
      </c>
      <c r="Q2615" s="78">
        <f t="shared" si="367"/>
        <v>672.12366999999995</v>
      </c>
      <c r="R2615" s="56">
        <v>0</v>
      </c>
      <c r="S2615" s="16">
        <f t="shared" si="368"/>
        <v>0.13400000000000001</v>
      </c>
      <c r="T2615" s="79">
        <f t="shared" si="369"/>
        <v>7.5053809816666659</v>
      </c>
      <c r="U2615" s="80">
        <f t="shared" si="370"/>
        <v>0.183</v>
      </c>
      <c r="V2615" s="81">
        <f t="shared" si="371"/>
        <v>1.3734847196449997</v>
      </c>
      <c r="W2615" s="79">
        <f t="shared" si="372"/>
        <v>0.46217247724950827</v>
      </c>
      <c r="X2615" s="60">
        <f t="shared" si="373"/>
        <v>0.5</v>
      </c>
      <c r="Y2615" s="56">
        <f>+'INFO ENEL'!R2603</f>
        <v>1</v>
      </c>
      <c r="Z2615" s="59">
        <f t="shared" si="374"/>
        <v>0.5</v>
      </c>
    </row>
    <row r="2616" spans="1:26" ht="15" customHeight="1" x14ac:dyDescent="0.25">
      <c r="A2616" s="55">
        <f>+'INFO ENEL'!A2604</f>
        <v>2599</v>
      </c>
      <c r="B2616" s="121" t="str">
        <f>+INDEX($B$8:$B$15,MATCH(L2616,$L$8:$L$15,0))</f>
        <v>SICODI</v>
      </c>
      <c r="C2616" s="56" t="str">
        <f>+'INFO ENEL'!B2604</f>
        <v>Lima</v>
      </c>
      <c r="D2616" s="56" t="str">
        <f>+'INFO ENEL'!D2604</f>
        <v>OYON</v>
      </c>
      <c r="E2616" s="56" t="str">
        <f>+'INFO ENEL'!D2604</f>
        <v>OYON</v>
      </c>
      <c r="F2616" s="50">
        <f>+'INFO ENEL'!E2604</f>
        <v>0</v>
      </c>
      <c r="G2616" s="56" t="str">
        <f>+'INFO ENEL'!L2604</f>
        <v>MT</v>
      </c>
      <c r="H2616" s="57">
        <f>+'INFO ENEL'!M2604</f>
        <v>236.3642726770147</v>
      </c>
      <c r="I2616" s="56">
        <f>+'INFO ENEL'!N2604</f>
        <v>13</v>
      </c>
      <c r="J2616" s="56" t="str">
        <f>+'INFO ENEL'!O2604</f>
        <v>Poste</v>
      </c>
      <c r="K2616" s="56" t="str">
        <f>+'INFO ENEL'!P2604</f>
        <v>Concreto</v>
      </c>
      <c r="L2616" s="56" t="str">
        <f>+'INFO ENEL'!Q2604</f>
        <v>PPC20</v>
      </c>
      <c r="M2616" s="55" t="str">
        <f>+IF(ISERROR(INDEX('Estructuras de Acero y Concreto'!$C$6:$C$577,MATCH(L2616,'Estructuras de Acero y Concreto'!$D$6:$D$577,0)))=FALSE,INDEX('Estructuras de Acero y Concreto'!$C$6:$C$577,MATCH(L2616,'Estructuras de Acero y Concreto'!$D$6:$D$577,0)),IF(ISERROR(INDEX('Estructuras de Madera'!$C$5:$C$122,MATCH(L2616,'Estructuras de Madera'!$D$5:$D$122,0)))=FALSE,INDEX('Estructuras de Madera'!$C$5:$C$122,MATCH(L2616,'Estructuras de Madera'!$D$5:$D$122,0)),INDEX(SICODI!$G$3:$G$2404,MATCH(L2616,SICODI!$G$3:$G$2404,0))))</f>
        <v>PPC20</v>
      </c>
      <c r="N2616" s="121" t="str">
        <f>+IF(ISERROR(VLOOKUP(M2616,'Resumen de precios LLTT'!$C$17:$D$3071,2,FALSE))=FALSE,VLOOKUP(M2616,'Resumen de precios LLTT'!$C$17:$D$3071,2,FALSE),VLOOKUP(M2616,SICODI!$G$3:$J$2404,2,FALSE))</f>
        <v>POSTE DE CONCRETO ARMADO DE 13/400/150/345</v>
      </c>
      <c r="O2616" s="58">
        <f>+IF(ISERROR(VLOOKUP(M2616,'Resumen de precios LLTT'!$C$17:$G$3071,5,FALSE))=FALSE,VLOOKUP(M2616,'Resumen de precios LLTT'!$C$17:$G$3071,5,FALSE),VLOOKUP(M2616,SICODI!$G$3:$J$2404,4,FALSE))</f>
        <v>364.69</v>
      </c>
      <c r="P2616" s="16">
        <f t="shared" si="366"/>
        <v>0.84299999999999997</v>
      </c>
      <c r="Q2616" s="78">
        <f t="shared" si="367"/>
        <v>672.12366999999995</v>
      </c>
      <c r="R2616" s="56">
        <v>0</v>
      </c>
      <c r="S2616" s="16">
        <f t="shared" si="368"/>
        <v>0.13400000000000001</v>
      </c>
      <c r="T2616" s="79">
        <f t="shared" si="369"/>
        <v>7.5053809816666659</v>
      </c>
      <c r="U2616" s="80">
        <f t="shared" si="370"/>
        <v>0.183</v>
      </c>
      <c r="V2616" s="81">
        <f t="shared" si="371"/>
        <v>1.3734847196449997</v>
      </c>
      <c r="W2616" s="79">
        <f t="shared" si="372"/>
        <v>0.46217247724950827</v>
      </c>
      <c r="X2616" s="60">
        <f t="shared" si="373"/>
        <v>0.5</v>
      </c>
      <c r="Y2616" s="56">
        <f>+'INFO ENEL'!R2604</f>
        <v>1</v>
      </c>
      <c r="Z2616" s="59">
        <f t="shared" si="374"/>
        <v>0.5</v>
      </c>
    </row>
    <row r="2617" spans="1:26" ht="15" customHeight="1" x14ac:dyDescent="0.25">
      <c r="A2617" s="55">
        <f>+'INFO ENEL'!A2605</f>
        <v>2600</v>
      </c>
      <c r="B2617" s="121" t="str">
        <f>+INDEX($B$8:$B$15,MATCH(L2617,$L$8:$L$15,0))</f>
        <v>SICODI</v>
      </c>
      <c r="C2617" s="56" t="str">
        <f>+'INFO ENEL'!B2605</f>
        <v>Lima</v>
      </c>
      <c r="D2617" s="56" t="str">
        <f>+'INFO ENEL'!D2605</f>
        <v>OYON</v>
      </c>
      <c r="E2617" s="56" t="str">
        <f>+'INFO ENEL'!D2605</f>
        <v>OYON</v>
      </c>
      <c r="F2617" s="50">
        <f>+'INFO ENEL'!E2605</f>
        <v>0</v>
      </c>
      <c r="G2617" s="56" t="str">
        <f>+'INFO ENEL'!L2605</f>
        <v>MT</v>
      </c>
      <c r="H2617" s="57">
        <f>+'INFO ENEL'!M2605</f>
        <v>221.43163301739361</v>
      </c>
      <c r="I2617" s="56">
        <f>+'INFO ENEL'!N2605</f>
        <v>13</v>
      </c>
      <c r="J2617" s="56" t="str">
        <f>+'INFO ENEL'!O2605</f>
        <v>Poste</v>
      </c>
      <c r="K2617" s="56" t="str">
        <f>+'INFO ENEL'!P2605</f>
        <v>Concreto</v>
      </c>
      <c r="L2617" s="56" t="str">
        <f>+'INFO ENEL'!Q2605</f>
        <v>PPC20</v>
      </c>
      <c r="M2617" s="55" t="str">
        <f>+IF(ISERROR(INDEX('Estructuras de Acero y Concreto'!$C$6:$C$577,MATCH(L2617,'Estructuras de Acero y Concreto'!$D$6:$D$577,0)))=FALSE,INDEX('Estructuras de Acero y Concreto'!$C$6:$C$577,MATCH(L2617,'Estructuras de Acero y Concreto'!$D$6:$D$577,0)),IF(ISERROR(INDEX('Estructuras de Madera'!$C$5:$C$122,MATCH(L2617,'Estructuras de Madera'!$D$5:$D$122,0)))=FALSE,INDEX('Estructuras de Madera'!$C$5:$C$122,MATCH(L2617,'Estructuras de Madera'!$D$5:$D$122,0)),INDEX(SICODI!$G$3:$G$2404,MATCH(L2617,SICODI!$G$3:$G$2404,0))))</f>
        <v>PPC20</v>
      </c>
      <c r="N2617" s="121" t="str">
        <f>+IF(ISERROR(VLOOKUP(M2617,'Resumen de precios LLTT'!$C$17:$D$3071,2,FALSE))=FALSE,VLOOKUP(M2617,'Resumen de precios LLTT'!$C$17:$D$3071,2,FALSE),VLOOKUP(M2617,SICODI!$G$3:$J$2404,2,FALSE))</f>
        <v>POSTE DE CONCRETO ARMADO DE 13/400/150/345</v>
      </c>
      <c r="O2617" s="58">
        <f>+IF(ISERROR(VLOOKUP(M2617,'Resumen de precios LLTT'!$C$17:$G$3071,5,FALSE))=FALSE,VLOOKUP(M2617,'Resumen de precios LLTT'!$C$17:$G$3071,5,FALSE),VLOOKUP(M2617,SICODI!$G$3:$J$2404,4,FALSE))</f>
        <v>364.69</v>
      </c>
      <c r="P2617" s="16">
        <f t="shared" si="366"/>
        <v>0.84299999999999997</v>
      </c>
      <c r="Q2617" s="78">
        <f t="shared" si="367"/>
        <v>672.12366999999995</v>
      </c>
      <c r="R2617" s="56">
        <v>0</v>
      </c>
      <c r="S2617" s="16">
        <f t="shared" si="368"/>
        <v>0.13400000000000001</v>
      </c>
      <c r="T2617" s="79">
        <f t="shared" si="369"/>
        <v>7.5053809816666659</v>
      </c>
      <c r="U2617" s="80">
        <f t="shared" si="370"/>
        <v>0.183</v>
      </c>
      <c r="V2617" s="81">
        <f t="shared" si="371"/>
        <v>1.3734847196449997</v>
      </c>
      <c r="W2617" s="79">
        <f t="shared" si="372"/>
        <v>0.46217247724950827</v>
      </c>
      <c r="X2617" s="60">
        <f t="shared" si="373"/>
        <v>0.5</v>
      </c>
      <c r="Y2617" s="56">
        <f>+'INFO ENEL'!R2605</f>
        <v>1</v>
      </c>
      <c r="Z2617" s="59">
        <f t="shared" si="374"/>
        <v>0.5</v>
      </c>
    </row>
    <row r="2618" spans="1:26" ht="15" customHeight="1" x14ac:dyDescent="0.25">
      <c r="A2618" s="55">
        <f>+'INFO ENEL'!A2606</f>
        <v>2601</v>
      </c>
      <c r="B2618" s="121" t="str">
        <f>+INDEX($B$8:$B$15,MATCH(L2618,$L$8:$L$15,0))</f>
        <v>SICODI</v>
      </c>
      <c r="C2618" s="56" t="str">
        <f>+'INFO ENEL'!B2606</f>
        <v>Lima</v>
      </c>
      <c r="D2618" s="56" t="str">
        <f>+'INFO ENEL'!D2606</f>
        <v>OYON</v>
      </c>
      <c r="E2618" s="56" t="str">
        <f>+'INFO ENEL'!D2606</f>
        <v>OYON</v>
      </c>
      <c r="F2618" s="50">
        <f>+'INFO ENEL'!E2606</f>
        <v>0</v>
      </c>
      <c r="G2618" s="56" t="str">
        <f>+'INFO ENEL'!L2606</f>
        <v>MT</v>
      </c>
      <c r="H2618" s="57">
        <f>+'INFO ENEL'!M2606</f>
        <v>139.95288318325137</v>
      </c>
      <c r="I2618" s="56">
        <f>+'INFO ENEL'!N2606</f>
        <v>13</v>
      </c>
      <c r="J2618" s="56" t="str">
        <f>+'INFO ENEL'!O2606</f>
        <v>Poste</v>
      </c>
      <c r="K2618" s="56" t="str">
        <f>+'INFO ENEL'!P2606</f>
        <v>Concreto</v>
      </c>
      <c r="L2618" s="56" t="str">
        <f>+'INFO ENEL'!Q2606</f>
        <v>PPC20</v>
      </c>
      <c r="M2618" s="55" t="str">
        <f>+IF(ISERROR(INDEX('Estructuras de Acero y Concreto'!$C$6:$C$577,MATCH(L2618,'Estructuras de Acero y Concreto'!$D$6:$D$577,0)))=FALSE,INDEX('Estructuras de Acero y Concreto'!$C$6:$C$577,MATCH(L2618,'Estructuras de Acero y Concreto'!$D$6:$D$577,0)),IF(ISERROR(INDEX('Estructuras de Madera'!$C$5:$C$122,MATCH(L2618,'Estructuras de Madera'!$D$5:$D$122,0)))=FALSE,INDEX('Estructuras de Madera'!$C$5:$C$122,MATCH(L2618,'Estructuras de Madera'!$D$5:$D$122,0)),INDEX(SICODI!$G$3:$G$2404,MATCH(L2618,SICODI!$G$3:$G$2404,0))))</f>
        <v>PPC20</v>
      </c>
      <c r="N2618" s="121" t="str">
        <f>+IF(ISERROR(VLOOKUP(M2618,'Resumen de precios LLTT'!$C$17:$D$3071,2,FALSE))=FALSE,VLOOKUP(M2618,'Resumen de precios LLTT'!$C$17:$D$3071,2,FALSE),VLOOKUP(M2618,SICODI!$G$3:$J$2404,2,FALSE))</f>
        <v>POSTE DE CONCRETO ARMADO DE 13/400/150/345</v>
      </c>
      <c r="O2618" s="58">
        <f>+IF(ISERROR(VLOOKUP(M2618,'Resumen de precios LLTT'!$C$17:$G$3071,5,FALSE))=FALSE,VLOOKUP(M2618,'Resumen de precios LLTT'!$C$17:$G$3071,5,FALSE),VLOOKUP(M2618,SICODI!$G$3:$J$2404,4,FALSE))</f>
        <v>364.69</v>
      </c>
      <c r="P2618" s="16">
        <f t="shared" si="366"/>
        <v>0.84299999999999997</v>
      </c>
      <c r="Q2618" s="78">
        <f t="shared" si="367"/>
        <v>672.12366999999995</v>
      </c>
      <c r="R2618" s="56">
        <v>0</v>
      </c>
      <c r="S2618" s="16">
        <f t="shared" si="368"/>
        <v>0.13400000000000001</v>
      </c>
      <c r="T2618" s="79">
        <f t="shared" si="369"/>
        <v>7.5053809816666659</v>
      </c>
      <c r="U2618" s="80">
        <f t="shared" si="370"/>
        <v>0.183</v>
      </c>
      <c r="V2618" s="81">
        <f t="shared" si="371"/>
        <v>1.3734847196449997</v>
      </c>
      <c r="W2618" s="79">
        <f t="shared" si="372"/>
        <v>0.46217247724950827</v>
      </c>
      <c r="X2618" s="60">
        <f t="shared" si="373"/>
        <v>0.5</v>
      </c>
      <c r="Y2618" s="56">
        <f>+'INFO ENEL'!R2606</f>
        <v>1</v>
      </c>
      <c r="Z2618" s="59">
        <f t="shared" si="374"/>
        <v>0.5</v>
      </c>
    </row>
    <row r="2619" spans="1:26" ht="15" customHeight="1" x14ac:dyDescent="0.25">
      <c r="A2619" s="55">
        <f>+'INFO ENEL'!A2607</f>
        <v>2602</v>
      </c>
      <c r="B2619" s="121" t="str">
        <f>+INDEX($B$8:$B$15,MATCH(L2619,$L$8:$L$15,0))</f>
        <v>SICODI</v>
      </c>
      <c r="C2619" s="56" t="str">
        <f>+'INFO ENEL'!B2607</f>
        <v>Lima</v>
      </c>
      <c r="D2619" s="56" t="str">
        <f>+'INFO ENEL'!D2607</f>
        <v>OYON</v>
      </c>
      <c r="E2619" s="56" t="str">
        <f>+'INFO ENEL'!D2607</f>
        <v>OYON</v>
      </c>
      <c r="F2619" s="50">
        <f>+'INFO ENEL'!E2607</f>
        <v>0</v>
      </c>
      <c r="G2619" s="56" t="str">
        <f>+'INFO ENEL'!L2607</f>
        <v>MT</v>
      </c>
      <c r="H2619" s="57">
        <f>+'INFO ENEL'!M2607</f>
        <v>59.155114683561536</v>
      </c>
      <c r="I2619" s="56">
        <f>+'INFO ENEL'!N2607</f>
        <v>13</v>
      </c>
      <c r="J2619" s="56" t="str">
        <f>+'INFO ENEL'!O2607</f>
        <v>Poste</v>
      </c>
      <c r="K2619" s="56" t="str">
        <f>+'INFO ENEL'!P2607</f>
        <v>Concreto</v>
      </c>
      <c r="L2619" s="56" t="str">
        <f>+'INFO ENEL'!Q2607</f>
        <v>PPC20</v>
      </c>
      <c r="M2619" s="55" t="str">
        <f>+IF(ISERROR(INDEX('Estructuras de Acero y Concreto'!$C$6:$C$577,MATCH(L2619,'Estructuras de Acero y Concreto'!$D$6:$D$577,0)))=FALSE,INDEX('Estructuras de Acero y Concreto'!$C$6:$C$577,MATCH(L2619,'Estructuras de Acero y Concreto'!$D$6:$D$577,0)),IF(ISERROR(INDEX('Estructuras de Madera'!$C$5:$C$122,MATCH(L2619,'Estructuras de Madera'!$D$5:$D$122,0)))=FALSE,INDEX('Estructuras de Madera'!$C$5:$C$122,MATCH(L2619,'Estructuras de Madera'!$D$5:$D$122,0)),INDEX(SICODI!$G$3:$G$2404,MATCH(L2619,SICODI!$G$3:$G$2404,0))))</f>
        <v>PPC20</v>
      </c>
      <c r="N2619" s="121" t="str">
        <f>+IF(ISERROR(VLOOKUP(M2619,'Resumen de precios LLTT'!$C$17:$D$3071,2,FALSE))=FALSE,VLOOKUP(M2619,'Resumen de precios LLTT'!$C$17:$D$3071,2,FALSE),VLOOKUP(M2619,SICODI!$G$3:$J$2404,2,FALSE))</f>
        <v>POSTE DE CONCRETO ARMADO DE 13/400/150/345</v>
      </c>
      <c r="O2619" s="58">
        <f>+IF(ISERROR(VLOOKUP(M2619,'Resumen de precios LLTT'!$C$17:$G$3071,5,FALSE))=FALSE,VLOOKUP(M2619,'Resumen de precios LLTT'!$C$17:$G$3071,5,FALSE),VLOOKUP(M2619,SICODI!$G$3:$J$2404,4,FALSE))</f>
        <v>364.69</v>
      </c>
      <c r="P2619" s="16">
        <f t="shared" si="366"/>
        <v>0.84299999999999997</v>
      </c>
      <c r="Q2619" s="78">
        <f t="shared" si="367"/>
        <v>672.12366999999995</v>
      </c>
      <c r="R2619" s="56">
        <v>0</v>
      </c>
      <c r="S2619" s="16">
        <f t="shared" si="368"/>
        <v>0.13400000000000001</v>
      </c>
      <c r="T2619" s="79">
        <f t="shared" si="369"/>
        <v>7.5053809816666659</v>
      </c>
      <c r="U2619" s="80">
        <f t="shared" si="370"/>
        <v>0.183</v>
      </c>
      <c r="V2619" s="81">
        <f t="shared" si="371"/>
        <v>1.3734847196449997</v>
      </c>
      <c r="W2619" s="79">
        <f t="shared" si="372"/>
        <v>0.46217247724950827</v>
      </c>
      <c r="X2619" s="60">
        <f t="shared" si="373"/>
        <v>0.5</v>
      </c>
      <c r="Y2619" s="56">
        <f>+'INFO ENEL'!R2607</f>
        <v>1</v>
      </c>
      <c r="Z2619" s="59">
        <f t="shared" si="374"/>
        <v>0.5</v>
      </c>
    </row>
    <row r="2620" spans="1:26" ht="15" customHeight="1" x14ac:dyDescent="0.25">
      <c r="A2620" s="55">
        <f>+'INFO ENEL'!A2608</f>
        <v>2603</v>
      </c>
      <c r="B2620" s="121" t="str">
        <f>+INDEX($B$8:$B$15,MATCH(L2620,$L$8:$L$15,0))</f>
        <v>SICODI</v>
      </c>
      <c r="C2620" s="56" t="str">
        <f>+'INFO ENEL'!B2608</f>
        <v>Lima</v>
      </c>
      <c r="D2620" s="56" t="str">
        <f>+'INFO ENEL'!D2608</f>
        <v>OYON</v>
      </c>
      <c r="E2620" s="56" t="str">
        <f>+'INFO ENEL'!D2608</f>
        <v>OYON</v>
      </c>
      <c r="F2620" s="50">
        <f>+'INFO ENEL'!E2608</f>
        <v>0</v>
      </c>
      <c r="G2620" s="56" t="str">
        <f>+'INFO ENEL'!L2608</f>
        <v>MT</v>
      </c>
      <c r="H2620" s="57">
        <f>+'INFO ENEL'!M2608</f>
        <v>56.718039284124231</v>
      </c>
      <c r="I2620" s="56">
        <f>+'INFO ENEL'!N2608</f>
        <v>13</v>
      </c>
      <c r="J2620" s="56" t="str">
        <f>+'INFO ENEL'!O2608</f>
        <v>Poste</v>
      </c>
      <c r="K2620" s="56" t="str">
        <f>+'INFO ENEL'!P2608</f>
        <v>Concreto</v>
      </c>
      <c r="L2620" s="56" t="str">
        <f>+'INFO ENEL'!Q2608</f>
        <v>PPC20</v>
      </c>
      <c r="M2620" s="55" t="str">
        <f>+IF(ISERROR(INDEX('Estructuras de Acero y Concreto'!$C$6:$C$577,MATCH(L2620,'Estructuras de Acero y Concreto'!$D$6:$D$577,0)))=FALSE,INDEX('Estructuras de Acero y Concreto'!$C$6:$C$577,MATCH(L2620,'Estructuras de Acero y Concreto'!$D$6:$D$577,0)),IF(ISERROR(INDEX('Estructuras de Madera'!$C$5:$C$122,MATCH(L2620,'Estructuras de Madera'!$D$5:$D$122,0)))=FALSE,INDEX('Estructuras de Madera'!$C$5:$C$122,MATCH(L2620,'Estructuras de Madera'!$D$5:$D$122,0)),INDEX(SICODI!$G$3:$G$2404,MATCH(L2620,SICODI!$G$3:$G$2404,0))))</f>
        <v>PPC20</v>
      </c>
      <c r="N2620" s="121" t="str">
        <f>+IF(ISERROR(VLOOKUP(M2620,'Resumen de precios LLTT'!$C$17:$D$3071,2,FALSE))=FALSE,VLOOKUP(M2620,'Resumen de precios LLTT'!$C$17:$D$3071,2,FALSE),VLOOKUP(M2620,SICODI!$G$3:$J$2404,2,FALSE))</f>
        <v>POSTE DE CONCRETO ARMADO DE 13/400/150/345</v>
      </c>
      <c r="O2620" s="58">
        <f>+IF(ISERROR(VLOOKUP(M2620,'Resumen de precios LLTT'!$C$17:$G$3071,5,FALSE))=FALSE,VLOOKUP(M2620,'Resumen de precios LLTT'!$C$17:$G$3071,5,FALSE),VLOOKUP(M2620,SICODI!$G$3:$J$2404,4,FALSE))</f>
        <v>364.69</v>
      </c>
      <c r="P2620" s="16">
        <f t="shared" si="366"/>
        <v>0.84299999999999997</v>
      </c>
      <c r="Q2620" s="78">
        <f t="shared" si="367"/>
        <v>672.12366999999995</v>
      </c>
      <c r="R2620" s="56">
        <v>0</v>
      </c>
      <c r="S2620" s="16">
        <f t="shared" si="368"/>
        <v>0.13400000000000001</v>
      </c>
      <c r="T2620" s="79">
        <f t="shared" si="369"/>
        <v>7.5053809816666659</v>
      </c>
      <c r="U2620" s="80">
        <f t="shared" si="370"/>
        <v>0.183</v>
      </c>
      <c r="V2620" s="81">
        <f t="shared" si="371"/>
        <v>1.3734847196449997</v>
      </c>
      <c r="W2620" s="79">
        <f t="shared" si="372"/>
        <v>0.46217247724950827</v>
      </c>
      <c r="X2620" s="60">
        <f t="shared" si="373"/>
        <v>0.5</v>
      </c>
      <c r="Y2620" s="56">
        <f>+'INFO ENEL'!R2608</f>
        <v>1</v>
      </c>
      <c r="Z2620" s="59">
        <f t="shared" si="374"/>
        <v>0.5</v>
      </c>
    </row>
    <row r="2621" spans="1:26" ht="15" customHeight="1" x14ac:dyDescent="0.25">
      <c r="A2621" s="55">
        <f>+'INFO ENEL'!A2609</f>
        <v>2604</v>
      </c>
      <c r="B2621" s="121" t="str">
        <f>+INDEX($B$8:$B$15,MATCH(L2621,$L$8:$L$15,0))</f>
        <v>SICODI</v>
      </c>
      <c r="C2621" s="56" t="str">
        <f>+'INFO ENEL'!B2609</f>
        <v>Lima</v>
      </c>
      <c r="D2621" s="56" t="str">
        <f>+'INFO ENEL'!D2609</f>
        <v>OYON</v>
      </c>
      <c r="E2621" s="56" t="str">
        <f>+'INFO ENEL'!D2609</f>
        <v>OYON</v>
      </c>
      <c r="F2621" s="50">
        <f>+'INFO ENEL'!E2609</f>
        <v>0</v>
      </c>
      <c r="G2621" s="56" t="str">
        <f>+'INFO ENEL'!L2609</f>
        <v>MT</v>
      </c>
      <c r="H2621" s="57">
        <f>+'INFO ENEL'!M2609</f>
        <v>175.46959608109151</v>
      </c>
      <c r="I2621" s="56">
        <f>+'INFO ENEL'!N2609</f>
        <v>13</v>
      </c>
      <c r="J2621" s="56" t="str">
        <f>+'INFO ENEL'!O2609</f>
        <v>Poste</v>
      </c>
      <c r="K2621" s="56" t="str">
        <f>+'INFO ENEL'!P2609</f>
        <v>Concreto</v>
      </c>
      <c r="L2621" s="56" t="str">
        <f>+'INFO ENEL'!Q2609</f>
        <v>PPC20</v>
      </c>
      <c r="M2621" s="55" t="str">
        <f>+IF(ISERROR(INDEX('Estructuras de Acero y Concreto'!$C$6:$C$577,MATCH(L2621,'Estructuras de Acero y Concreto'!$D$6:$D$577,0)))=FALSE,INDEX('Estructuras de Acero y Concreto'!$C$6:$C$577,MATCH(L2621,'Estructuras de Acero y Concreto'!$D$6:$D$577,0)),IF(ISERROR(INDEX('Estructuras de Madera'!$C$5:$C$122,MATCH(L2621,'Estructuras de Madera'!$D$5:$D$122,0)))=FALSE,INDEX('Estructuras de Madera'!$C$5:$C$122,MATCH(L2621,'Estructuras de Madera'!$D$5:$D$122,0)),INDEX(SICODI!$G$3:$G$2404,MATCH(L2621,SICODI!$G$3:$G$2404,0))))</f>
        <v>PPC20</v>
      </c>
      <c r="N2621" s="121" t="str">
        <f>+IF(ISERROR(VLOOKUP(M2621,'Resumen de precios LLTT'!$C$17:$D$3071,2,FALSE))=FALSE,VLOOKUP(M2621,'Resumen de precios LLTT'!$C$17:$D$3071,2,FALSE),VLOOKUP(M2621,SICODI!$G$3:$J$2404,2,FALSE))</f>
        <v>POSTE DE CONCRETO ARMADO DE 13/400/150/345</v>
      </c>
      <c r="O2621" s="58">
        <f>+IF(ISERROR(VLOOKUP(M2621,'Resumen de precios LLTT'!$C$17:$G$3071,5,FALSE))=FALSE,VLOOKUP(M2621,'Resumen de precios LLTT'!$C$17:$G$3071,5,FALSE),VLOOKUP(M2621,SICODI!$G$3:$J$2404,4,FALSE))</f>
        <v>364.69</v>
      </c>
      <c r="P2621" s="16">
        <f t="shared" si="366"/>
        <v>0.84299999999999997</v>
      </c>
      <c r="Q2621" s="78">
        <f t="shared" si="367"/>
        <v>672.12366999999995</v>
      </c>
      <c r="R2621" s="56">
        <v>0</v>
      </c>
      <c r="S2621" s="16">
        <f t="shared" si="368"/>
        <v>0.13400000000000001</v>
      </c>
      <c r="T2621" s="79">
        <f t="shared" si="369"/>
        <v>7.5053809816666659</v>
      </c>
      <c r="U2621" s="80">
        <f t="shared" si="370"/>
        <v>0.183</v>
      </c>
      <c r="V2621" s="81">
        <f t="shared" si="371"/>
        <v>1.3734847196449997</v>
      </c>
      <c r="W2621" s="79">
        <f t="shared" si="372"/>
        <v>0.46217247724950827</v>
      </c>
      <c r="X2621" s="60">
        <f t="shared" si="373"/>
        <v>0.5</v>
      </c>
      <c r="Y2621" s="56">
        <f>+'INFO ENEL'!R2609</f>
        <v>1</v>
      </c>
      <c r="Z2621" s="59">
        <f t="shared" si="374"/>
        <v>0.5</v>
      </c>
    </row>
    <row r="2622" spans="1:26" ht="15" customHeight="1" x14ac:dyDescent="0.25">
      <c r="A2622" s="55">
        <f>+'INFO ENEL'!A2610</f>
        <v>2605</v>
      </c>
      <c r="B2622" s="121" t="str">
        <f>+INDEX($B$8:$B$15,MATCH(L2622,$L$8:$L$15,0))</f>
        <v>SICODI</v>
      </c>
      <c r="C2622" s="56" t="str">
        <f>+'INFO ENEL'!B2610</f>
        <v>Lima</v>
      </c>
      <c r="D2622" s="56" t="str">
        <f>+'INFO ENEL'!D2610</f>
        <v>OYON</v>
      </c>
      <c r="E2622" s="56" t="str">
        <f>+'INFO ENEL'!D2610</f>
        <v>OYON</v>
      </c>
      <c r="F2622" s="50">
        <f>+'INFO ENEL'!E2610</f>
        <v>0</v>
      </c>
      <c r="G2622" s="56" t="str">
        <f>+'INFO ENEL'!L2610</f>
        <v>MT</v>
      </c>
      <c r="H2622" s="57">
        <f>+'INFO ENEL'!M2610</f>
        <v>166.02952682950544</v>
      </c>
      <c r="I2622" s="56">
        <f>+'INFO ENEL'!N2610</f>
        <v>13</v>
      </c>
      <c r="J2622" s="56" t="str">
        <f>+'INFO ENEL'!O2610</f>
        <v>Poste</v>
      </c>
      <c r="K2622" s="56" t="str">
        <f>+'INFO ENEL'!P2610</f>
        <v>Concreto</v>
      </c>
      <c r="L2622" s="56" t="str">
        <f>+'INFO ENEL'!Q2610</f>
        <v>PPC20</v>
      </c>
      <c r="M2622" s="55" t="str">
        <f>+IF(ISERROR(INDEX('Estructuras de Acero y Concreto'!$C$6:$C$577,MATCH(L2622,'Estructuras de Acero y Concreto'!$D$6:$D$577,0)))=FALSE,INDEX('Estructuras de Acero y Concreto'!$C$6:$C$577,MATCH(L2622,'Estructuras de Acero y Concreto'!$D$6:$D$577,0)),IF(ISERROR(INDEX('Estructuras de Madera'!$C$5:$C$122,MATCH(L2622,'Estructuras de Madera'!$D$5:$D$122,0)))=FALSE,INDEX('Estructuras de Madera'!$C$5:$C$122,MATCH(L2622,'Estructuras de Madera'!$D$5:$D$122,0)),INDEX(SICODI!$G$3:$G$2404,MATCH(L2622,SICODI!$G$3:$G$2404,0))))</f>
        <v>PPC20</v>
      </c>
      <c r="N2622" s="121" t="str">
        <f>+IF(ISERROR(VLOOKUP(M2622,'Resumen de precios LLTT'!$C$17:$D$3071,2,FALSE))=FALSE,VLOOKUP(M2622,'Resumen de precios LLTT'!$C$17:$D$3071,2,FALSE),VLOOKUP(M2622,SICODI!$G$3:$J$2404,2,FALSE))</f>
        <v>POSTE DE CONCRETO ARMADO DE 13/400/150/345</v>
      </c>
      <c r="O2622" s="58">
        <f>+IF(ISERROR(VLOOKUP(M2622,'Resumen de precios LLTT'!$C$17:$G$3071,5,FALSE))=FALSE,VLOOKUP(M2622,'Resumen de precios LLTT'!$C$17:$G$3071,5,FALSE),VLOOKUP(M2622,SICODI!$G$3:$J$2404,4,FALSE))</f>
        <v>364.69</v>
      </c>
      <c r="P2622" s="16">
        <f t="shared" si="366"/>
        <v>0.84299999999999997</v>
      </c>
      <c r="Q2622" s="78">
        <f t="shared" si="367"/>
        <v>672.12366999999995</v>
      </c>
      <c r="R2622" s="56">
        <v>0</v>
      </c>
      <c r="S2622" s="16">
        <f t="shared" si="368"/>
        <v>0.13400000000000001</v>
      </c>
      <c r="T2622" s="79">
        <f t="shared" si="369"/>
        <v>7.5053809816666659</v>
      </c>
      <c r="U2622" s="80">
        <f t="shared" si="370"/>
        <v>0.183</v>
      </c>
      <c r="V2622" s="81">
        <f t="shared" si="371"/>
        <v>1.3734847196449997</v>
      </c>
      <c r="W2622" s="79">
        <f t="shared" si="372"/>
        <v>0.46217247724950827</v>
      </c>
      <c r="X2622" s="60">
        <f t="shared" si="373"/>
        <v>0.5</v>
      </c>
      <c r="Y2622" s="56">
        <f>+'INFO ENEL'!R2610</f>
        <v>1</v>
      </c>
      <c r="Z2622" s="59">
        <f t="shared" si="374"/>
        <v>0.5</v>
      </c>
    </row>
    <row r="2623" spans="1:26" ht="15" customHeight="1" x14ac:dyDescent="0.25">
      <c r="A2623" s="55">
        <f>+'INFO ENEL'!A2611</f>
        <v>2606</v>
      </c>
      <c r="B2623" s="121" t="str">
        <f>+INDEX($B$8:$B$15,MATCH(L2623,$L$8:$L$15,0))</f>
        <v>SICODI</v>
      </c>
      <c r="C2623" s="56" t="str">
        <f>+'INFO ENEL'!B2611</f>
        <v>Lima</v>
      </c>
      <c r="D2623" s="56" t="str">
        <f>+'INFO ENEL'!D2611</f>
        <v>OYON</v>
      </c>
      <c r="E2623" s="56" t="str">
        <f>+'INFO ENEL'!D2611</f>
        <v>OYON</v>
      </c>
      <c r="F2623" s="50">
        <f>+'INFO ENEL'!E2611</f>
        <v>0</v>
      </c>
      <c r="G2623" s="56" t="str">
        <f>+'INFO ENEL'!L2611</f>
        <v>MT</v>
      </c>
      <c r="H2623" s="57">
        <f>+'INFO ENEL'!M2611</f>
        <v>86.596475214721039</v>
      </c>
      <c r="I2623" s="56">
        <f>+'INFO ENEL'!N2611</f>
        <v>13</v>
      </c>
      <c r="J2623" s="56" t="str">
        <f>+'INFO ENEL'!O2611</f>
        <v>Poste</v>
      </c>
      <c r="K2623" s="56" t="str">
        <f>+'INFO ENEL'!P2611</f>
        <v>Concreto</v>
      </c>
      <c r="L2623" s="56" t="str">
        <f>+'INFO ENEL'!Q2611</f>
        <v>PPC20</v>
      </c>
      <c r="M2623" s="55" t="str">
        <f>+IF(ISERROR(INDEX('Estructuras de Acero y Concreto'!$C$6:$C$577,MATCH(L2623,'Estructuras de Acero y Concreto'!$D$6:$D$577,0)))=FALSE,INDEX('Estructuras de Acero y Concreto'!$C$6:$C$577,MATCH(L2623,'Estructuras de Acero y Concreto'!$D$6:$D$577,0)),IF(ISERROR(INDEX('Estructuras de Madera'!$C$5:$C$122,MATCH(L2623,'Estructuras de Madera'!$D$5:$D$122,0)))=FALSE,INDEX('Estructuras de Madera'!$C$5:$C$122,MATCH(L2623,'Estructuras de Madera'!$D$5:$D$122,0)),INDEX(SICODI!$G$3:$G$2404,MATCH(L2623,SICODI!$G$3:$G$2404,0))))</f>
        <v>PPC20</v>
      </c>
      <c r="N2623" s="121" t="str">
        <f>+IF(ISERROR(VLOOKUP(M2623,'Resumen de precios LLTT'!$C$17:$D$3071,2,FALSE))=FALSE,VLOOKUP(M2623,'Resumen de precios LLTT'!$C$17:$D$3071,2,FALSE),VLOOKUP(M2623,SICODI!$G$3:$J$2404,2,FALSE))</f>
        <v>POSTE DE CONCRETO ARMADO DE 13/400/150/345</v>
      </c>
      <c r="O2623" s="58">
        <f>+IF(ISERROR(VLOOKUP(M2623,'Resumen de precios LLTT'!$C$17:$G$3071,5,FALSE))=FALSE,VLOOKUP(M2623,'Resumen de precios LLTT'!$C$17:$G$3071,5,FALSE),VLOOKUP(M2623,SICODI!$G$3:$J$2404,4,FALSE))</f>
        <v>364.69</v>
      </c>
      <c r="P2623" s="16">
        <f t="shared" si="366"/>
        <v>0.84299999999999997</v>
      </c>
      <c r="Q2623" s="78">
        <f t="shared" si="367"/>
        <v>672.12366999999995</v>
      </c>
      <c r="R2623" s="56">
        <v>0</v>
      </c>
      <c r="S2623" s="16">
        <f t="shared" si="368"/>
        <v>0.13400000000000001</v>
      </c>
      <c r="T2623" s="79">
        <f t="shared" si="369"/>
        <v>7.5053809816666659</v>
      </c>
      <c r="U2623" s="80">
        <f t="shared" si="370"/>
        <v>0.183</v>
      </c>
      <c r="V2623" s="81">
        <f t="shared" si="371"/>
        <v>1.3734847196449997</v>
      </c>
      <c r="W2623" s="79">
        <f t="shared" si="372"/>
        <v>0.46217247724950827</v>
      </c>
      <c r="X2623" s="60">
        <f t="shared" si="373"/>
        <v>0.5</v>
      </c>
      <c r="Y2623" s="56">
        <f>+'INFO ENEL'!R2611</f>
        <v>1</v>
      </c>
      <c r="Z2623" s="59">
        <f t="shared" si="374"/>
        <v>0.5</v>
      </c>
    </row>
    <row r="2624" spans="1:26" ht="15" customHeight="1" x14ac:dyDescent="0.25">
      <c r="A2624" s="55">
        <f>+'INFO ENEL'!A2612</f>
        <v>2607</v>
      </c>
      <c r="B2624" s="121" t="str">
        <f>+INDEX($B$8:$B$15,MATCH(L2624,$L$8:$L$15,0))</f>
        <v>SICODI</v>
      </c>
      <c r="C2624" s="56" t="str">
        <f>+'INFO ENEL'!B2612</f>
        <v>Lima</v>
      </c>
      <c r="D2624" s="56" t="str">
        <f>+'INFO ENEL'!D2612</f>
        <v>OYON</v>
      </c>
      <c r="E2624" s="56" t="str">
        <f>+'INFO ENEL'!D2612</f>
        <v>OYON</v>
      </c>
      <c r="F2624" s="50">
        <f>+'INFO ENEL'!E2612</f>
        <v>0</v>
      </c>
      <c r="G2624" s="56" t="str">
        <f>+'INFO ENEL'!L2612</f>
        <v>MT</v>
      </c>
      <c r="H2624" s="57">
        <f>+'INFO ENEL'!M2612</f>
        <v>176.02525728424521</v>
      </c>
      <c r="I2624" s="56">
        <f>+'INFO ENEL'!N2612</f>
        <v>15</v>
      </c>
      <c r="J2624" s="56" t="str">
        <f>+'INFO ENEL'!O2612</f>
        <v>Poste</v>
      </c>
      <c r="K2624" s="56" t="str">
        <f>+'INFO ENEL'!P2612</f>
        <v>Concreto</v>
      </c>
      <c r="L2624" s="56" t="str">
        <f>+'INFO ENEL'!Q2612</f>
        <v>PPC24</v>
      </c>
      <c r="M2624" s="55" t="str">
        <f>+IF(ISERROR(INDEX('Estructuras de Acero y Concreto'!$C$6:$C$577,MATCH(L2624,'Estructuras de Acero y Concreto'!$D$6:$D$577,0)))=FALSE,INDEX('Estructuras de Acero y Concreto'!$C$6:$C$577,MATCH(L2624,'Estructuras de Acero y Concreto'!$D$6:$D$577,0)),IF(ISERROR(INDEX('Estructuras de Madera'!$C$5:$C$122,MATCH(L2624,'Estructuras de Madera'!$D$5:$D$122,0)))=FALSE,INDEX('Estructuras de Madera'!$C$5:$C$122,MATCH(L2624,'Estructuras de Madera'!$D$5:$D$122,0)),INDEX(SICODI!$G$3:$G$2404,MATCH(L2624,SICODI!$G$3:$G$2404,0))))</f>
        <v>PPC24</v>
      </c>
      <c r="N2624" s="121" t="str">
        <f>+IF(ISERROR(VLOOKUP(M2624,'Resumen de precios LLTT'!$C$17:$D$3071,2,FALSE))=FALSE,VLOOKUP(M2624,'Resumen de precios LLTT'!$C$17:$D$3071,2,FALSE),VLOOKUP(M2624,SICODI!$G$3:$J$2404,2,FALSE))</f>
        <v>POSTE DE CONCRETO ARMADO DE 15/400/150/375</v>
      </c>
      <c r="O2624" s="58">
        <f>+IF(ISERROR(VLOOKUP(M2624,'Resumen de precios LLTT'!$C$17:$G$3071,5,FALSE))=FALSE,VLOOKUP(M2624,'Resumen de precios LLTT'!$C$17:$G$3071,5,FALSE),VLOOKUP(M2624,SICODI!$G$3:$J$2404,4,FALSE))</f>
        <v>476.76</v>
      </c>
      <c r="P2624" s="16">
        <f t="shared" si="366"/>
        <v>0.84299999999999997</v>
      </c>
      <c r="Q2624" s="78">
        <f t="shared" si="367"/>
        <v>878.66867999999999</v>
      </c>
      <c r="R2624" s="56">
        <v>0</v>
      </c>
      <c r="S2624" s="16">
        <f t="shared" si="368"/>
        <v>0.13400000000000001</v>
      </c>
      <c r="T2624" s="79">
        <f t="shared" si="369"/>
        <v>9.8118002600000001</v>
      </c>
      <c r="U2624" s="80">
        <f t="shared" si="370"/>
        <v>0.183</v>
      </c>
      <c r="V2624" s="81">
        <f t="shared" si="371"/>
        <v>1.7955594475800001</v>
      </c>
      <c r="W2624" s="79">
        <f t="shared" si="372"/>
        <v>0.60419904645994038</v>
      </c>
      <c r="X2624" s="60">
        <f t="shared" si="373"/>
        <v>0.6</v>
      </c>
      <c r="Y2624" s="56">
        <f>+'INFO ENEL'!R2612</f>
        <v>1</v>
      </c>
      <c r="Z2624" s="59">
        <f t="shared" si="374"/>
        <v>0.6</v>
      </c>
    </row>
    <row r="2625" spans="1:26" ht="15" customHeight="1" x14ac:dyDescent="0.25">
      <c r="A2625" s="55">
        <f>+'INFO ENEL'!A2613</f>
        <v>2608</v>
      </c>
      <c r="B2625" s="121" t="str">
        <f>+INDEX($B$8:$B$15,MATCH(L2625,$L$8:$L$15,0))</f>
        <v>SICODI</v>
      </c>
      <c r="C2625" s="56" t="str">
        <f>+'INFO ENEL'!B2613</f>
        <v>Lima</v>
      </c>
      <c r="D2625" s="56" t="str">
        <f>+'INFO ENEL'!D2613</f>
        <v>OYON</v>
      </c>
      <c r="E2625" s="56" t="str">
        <f>+'INFO ENEL'!D2613</f>
        <v>OYON</v>
      </c>
      <c r="F2625" s="50">
        <f>+'INFO ENEL'!E2613</f>
        <v>0</v>
      </c>
      <c r="G2625" s="56" t="str">
        <f>+'INFO ENEL'!L2613</f>
        <v>MT</v>
      </c>
      <c r="H2625" s="57">
        <f>+'INFO ENEL'!M2613</f>
        <v>105.68838703448743</v>
      </c>
      <c r="I2625" s="56">
        <f>+'INFO ENEL'!N2613</f>
        <v>15</v>
      </c>
      <c r="J2625" s="56" t="str">
        <f>+'INFO ENEL'!O2613</f>
        <v>Poste</v>
      </c>
      <c r="K2625" s="56" t="str">
        <f>+'INFO ENEL'!P2613</f>
        <v>Concreto</v>
      </c>
      <c r="L2625" s="56" t="str">
        <f>+'INFO ENEL'!Q2613</f>
        <v>PPC24</v>
      </c>
      <c r="M2625" s="55" t="str">
        <f>+IF(ISERROR(INDEX('Estructuras de Acero y Concreto'!$C$6:$C$577,MATCH(L2625,'Estructuras de Acero y Concreto'!$D$6:$D$577,0)))=FALSE,INDEX('Estructuras de Acero y Concreto'!$C$6:$C$577,MATCH(L2625,'Estructuras de Acero y Concreto'!$D$6:$D$577,0)),IF(ISERROR(INDEX('Estructuras de Madera'!$C$5:$C$122,MATCH(L2625,'Estructuras de Madera'!$D$5:$D$122,0)))=FALSE,INDEX('Estructuras de Madera'!$C$5:$C$122,MATCH(L2625,'Estructuras de Madera'!$D$5:$D$122,0)),INDEX(SICODI!$G$3:$G$2404,MATCH(L2625,SICODI!$G$3:$G$2404,0))))</f>
        <v>PPC24</v>
      </c>
      <c r="N2625" s="121" t="str">
        <f>+IF(ISERROR(VLOOKUP(M2625,'Resumen de precios LLTT'!$C$17:$D$3071,2,FALSE))=FALSE,VLOOKUP(M2625,'Resumen de precios LLTT'!$C$17:$D$3071,2,FALSE),VLOOKUP(M2625,SICODI!$G$3:$J$2404,2,FALSE))</f>
        <v>POSTE DE CONCRETO ARMADO DE 15/400/150/375</v>
      </c>
      <c r="O2625" s="58">
        <f>+IF(ISERROR(VLOOKUP(M2625,'Resumen de precios LLTT'!$C$17:$G$3071,5,FALSE))=FALSE,VLOOKUP(M2625,'Resumen de precios LLTT'!$C$17:$G$3071,5,FALSE),VLOOKUP(M2625,SICODI!$G$3:$J$2404,4,FALSE))</f>
        <v>476.76</v>
      </c>
      <c r="P2625" s="16">
        <f t="shared" si="366"/>
        <v>0.84299999999999997</v>
      </c>
      <c r="Q2625" s="78">
        <f t="shared" si="367"/>
        <v>878.66867999999999</v>
      </c>
      <c r="R2625" s="56">
        <v>0</v>
      </c>
      <c r="S2625" s="16">
        <f t="shared" si="368"/>
        <v>0.13400000000000001</v>
      </c>
      <c r="T2625" s="79">
        <f t="shared" si="369"/>
        <v>9.8118002600000001</v>
      </c>
      <c r="U2625" s="80">
        <f t="shared" si="370"/>
        <v>0.183</v>
      </c>
      <c r="V2625" s="81">
        <f t="shared" si="371"/>
        <v>1.7955594475800001</v>
      </c>
      <c r="W2625" s="79">
        <f t="shared" si="372"/>
        <v>0.60419904645994038</v>
      </c>
      <c r="X2625" s="60">
        <f t="shared" si="373"/>
        <v>0.6</v>
      </c>
      <c r="Y2625" s="56">
        <f>+'INFO ENEL'!R2613</f>
        <v>1</v>
      </c>
      <c r="Z2625" s="59">
        <f t="shared" si="374"/>
        <v>0.6</v>
      </c>
    </row>
    <row r="2626" spans="1:26" ht="15" customHeight="1" x14ac:dyDescent="0.25">
      <c r="A2626" s="55">
        <f>+'INFO ENEL'!A2614</f>
        <v>2609</v>
      </c>
      <c r="B2626" s="121" t="str">
        <f>+INDEX($B$8:$B$15,MATCH(L2626,$L$8:$L$15,0))</f>
        <v>SICODI</v>
      </c>
      <c r="C2626" s="56" t="str">
        <f>+'INFO ENEL'!B2614</f>
        <v>Lima</v>
      </c>
      <c r="D2626" s="56" t="str">
        <f>+'INFO ENEL'!D2614</f>
        <v>OYON</v>
      </c>
      <c r="E2626" s="56" t="str">
        <f>+'INFO ENEL'!D2614</f>
        <v>OYON</v>
      </c>
      <c r="F2626" s="50">
        <f>+'INFO ENEL'!E2614</f>
        <v>0</v>
      </c>
      <c r="G2626" s="56" t="str">
        <f>+'INFO ENEL'!L2614</f>
        <v>MT</v>
      </c>
      <c r="H2626" s="57">
        <f>+'INFO ENEL'!M2614</f>
        <v>99.47660288319085</v>
      </c>
      <c r="I2626" s="56">
        <f>+'INFO ENEL'!N2614</f>
        <v>15</v>
      </c>
      <c r="J2626" s="56" t="str">
        <f>+'INFO ENEL'!O2614</f>
        <v>Poste</v>
      </c>
      <c r="K2626" s="56" t="str">
        <f>+'INFO ENEL'!P2614</f>
        <v>Concreto</v>
      </c>
      <c r="L2626" s="56" t="str">
        <f>+'INFO ENEL'!Q2614</f>
        <v>PPC24</v>
      </c>
      <c r="M2626" s="55" t="str">
        <f>+IF(ISERROR(INDEX('Estructuras de Acero y Concreto'!$C$6:$C$577,MATCH(L2626,'Estructuras de Acero y Concreto'!$D$6:$D$577,0)))=FALSE,INDEX('Estructuras de Acero y Concreto'!$C$6:$C$577,MATCH(L2626,'Estructuras de Acero y Concreto'!$D$6:$D$577,0)),IF(ISERROR(INDEX('Estructuras de Madera'!$C$5:$C$122,MATCH(L2626,'Estructuras de Madera'!$D$5:$D$122,0)))=FALSE,INDEX('Estructuras de Madera'!$C$5:$C$122,MATCH(L2626,'Estructuras de Madera'!$D$5:$D$122,0)),INDEX(SICODI!$G$3:$G$2404,MATCH(L2626,SICODI!$G$3:$G$2404,0))))</f>
        <v>PPC24</v>
      </c>
      <c r="N2626" s="121" t="str">
        <f>+IF(ISERROR(VLOOKUP(M2626,'Resumen de precios LLTT'!$C$17:$D$3071,2,FALSE))=FALSE,VLOOKUP(M2626,'Resumen de precios LLTT'!$C$17:$D$3071,2,FALSE),VLOOKUP(M2626,SICODI!$G$3:$J$2404,2,FALSE))</f>
        <v>POSTE DE CONCRETO ARMADO DE 15/400/150/375</v>
      </c>
      <c r="O2626" s="58">
        <f>+IF(ISERROR(VLOOKUP(M2626,'Resumen de precios LLTT'!$C$17:$G$3071,5,FALSE))=FALSE,VLOOKUP(M2626,'Resumen de precios LLTT'!$C$17:$G$3071,5,FALSE),VLOOKUP(M2626,SICODI!$G$3:$J$2404,4,FALSE))</f>
        <v>476.76</v>
      </c>
      <c r="P2626" s="16">
        <f t="shared" si="366"/>
        <v>0.84299999999999997</v>
      </c>
      <c r="Q2626" s="78">
        <f t="shared" si="367"/>
        <v>878.66867999999999</v>
      </c>
      <c r="R2626" s="56">
        <v>0</v>
      </c>
      <c r="S2626" s="16">
        <f t="shared" si="368"/>
        <v>0.13400000000000001</v>
      </c>
      <c r="T2626" s="79">
        <f t="shared" si="369"/>
        <v>9.8118002600000001</v>
      </c>
      <c r="U2626" s="80">
        <f t="shared" si="370"/>
        <v>0.183</v>
      </c>
      <c r="V2626" s="81">
        <f t="shared" si="371"/>
        <v>1.7955594475800001</v>
      </c>
      <c r="W2626" s="79">
        <f t="shared" si="372"/>
        <v>0.60419904645994038</v>
      </c>
      <c r="X2626" s="60">
        <f t="shared" si="373"/>
        <v>0.6</v>
      </c>
      <c r="Y2626" s="56">
        <f>+'INFO ENEL'!R2614</f>
        <v>1</v>
      </c>
      <c r="Z2626" s="59">
        <f t="shared" si="374"/>
        <v>0.6</v>
      </c>
    </row>
    <row r="2627" spans="1:26" ht="15" customHeight="1" x14ac:dyDescent="0.25">
      <c r="A2627" s="55">
        <f>+'INFO ENEL'!A2615</f>
        <v>2610</v>
      </c>
      <c r="B2627" s="121" t="str">
        <f>+INDEX($B$8:$B$15,MATCH(L2627,$L$8:$L$15,0))</f>
        <v>SICODI</v>
      </c>
      <c r="C2627" s="56" t="str">
        <f>+'INFO ENEL'!B2615</f>
        <v>Lima</v>
      </c>
      <c r="D2627" s="56" t="str">
        <f>+'INFO ENEL'!D2615</f>
        <v>OYON</v>
      </c>
      <c r="E2627" s="56" t="str">
        <f>+'INFO ENEL'!D2615</f>
        <v>OYON</v>
      </c>
      <c r="F2627" s="50">
        <f>+'INFO ENEL'!E2615</f>
        <v>0</v>
      </c>
      <c r="G2627" s="56" t="str">
        <f>+'INFO ENEL'!L2615</f>
        <v>MT</v>
      </c>
      <c r="H2627" s="57">
        <f>+'INFO ENEL'!M2615</f>
        <v>157.50022934845268</v>
      </c>
      <c r="I2627" s="56">
        <f>+'INFO ENEL'!N2615</f>
        <v>15</v>
      </c>
      <c r="J2627" s="56" t="str">
        <f>+'INFO ENEL'!O2615</f>
        <v>Poste</v>
      </c>
      <c r="K2627" s="56" t="str">
        <f>+'INFO ENEL'!P2615</f>
        <v>Concreto</v>
      </c>
      <c r="L2627" s="56" t="str">
        <f>+'INFO ENEL'!Q2615</f>
        <v>PPC24</v>
      </c>
      <c r="M2627" s="55" t="str">
        <f>+IF(ISERROR(INDEX('Estructuras de Acero y Concreto'!$C$6:$C$577,MATCH(L2627,'Estructuras de Acero y Concreto'!$D$6:$D$577,0)))=FALSE,INDEX('Estructuras de Acero y Concreto'!$C$6:$C$577,MATCH(L2627,'Estructuras de Acero y Concreto'!$D$6:$D$577,0)),IF(ISERROR(INDEX('Estructuras de Madera'!$C$5:$C$122,MATCH(L2627,'Estructuras de Madera'!$D$5:$D$122,0)))=FALSE,INDEX('Estructuras de Madera'!$C$5:$C$122,MATCH(L2627,'Estructuras de Madera'!$D$5:$D$122,0)),INDEX(SICODI!$G$3:$G$2404,MATCH(L2627,SICODI!$G$3:$G$2404,0))))</f>
        <v>PPC24</v>
      </c>
      <c r="N2627" s="121" t="str">
        <f>+IF(ISERROR(VLOOKUP(M2627,'Resumen de precios LLTT'!$C$17:$D$3071,2,FALSE))=FALSE,VLOOKUP(M2627,'Resumen de precios LLTT'!$C$17:$D$3071,2,FALSE),VLOOKUP(M2627,SICODI!$G$3:$J$2404,2,FALSE))</f>
        <v>POSTE DE CONCRETO ARMADO DE 15/400/150/375</v>
      </c>
      <c r="O2627" s="58">
        <f>+IF(ISERROR(VLOOKUP(M2627,'Resumen de precios LLTT'!$C$17:$G$3071,5,FALSE))=FALSE,VLOOKUP(M2627,'Resumen de precios LLTT'!$C$17:$G$3071,5,FALSE),VLOOKUP(M2627,SICODI!$G$3:$J$2404,4,FALSE))</f>
        <v>476.76</v>
      </c>
      <c r="P2627" s="16">
        <f t="shared" si="366"/>
        <v>0.84299999999999997</v>
      </c>
      <c r="Q2627" s="78">
        <f t="shared" si="367"/>
        <v>878.66867999999999</v>
      </c>
      <c r="R2627" s="56">
        <v>0</v>
      </c>
      <c r="S2627" s="16">
        <f t="shared" si="368"/>
        <v>0.13400000000000001</v>
      </c>
      <c r="T2627" s="79">
        <f t="shared" si="369"/>
        <v>9.8118002600000001</v>
      </c>
      <c r="U2627" s="80">
        <f t="shared" si="370"/>
        <v>0.183</v>
      </c>
      <c r="V2627" s="81">
        <f t="shared" si="371"/>
        <v>1.7955594475800001</v>
      </c>
      <c r="W2627" s="79">
        <f t="shared" si="372"/>
        <v>0.60419904645994038</v>
      </c>
      <c r="X2627" s="60">
        <f t="shared" si="373"/>
        <v>0.6</v>
      </c>
      <c r="Y2627" s="56">
        <f>+'INFO ENEL'!R2615</f>
        <v>1</v>
      </c>
      <c r="Z2627" s="59">
        <f t="shared" si="374"/>
        <v>0.6</v>
      </c>
    </row>
    <row r="2628" spans="1:26" ht="15" customHeight="1" x14ac:dyDescent="0.25">
      <c r="A2628" s="55">
        <f>+'INFO ENEL'!A2616</f>
        <v>2611</v>
      </c>
      <c r="B2628" s="121" t="str">
        <f>+INDEX($B$8:$B$15,MATCH(L2628,$L$8:$L$15,0))</f>
        <v>SICODI</v>
      </c>
      <c r="C2628" s="56" t="str">
        <f>+'INFO ENEL'!B2616</f>
        <v>Lima</v>
      </c>
      <c r="D2628" s="56" t="str">
        <f>+'INFO ENEL'!D2616</f>
        <v>OYON</v>
      </c>
      <c r="E2628" s="56" t="str">
        <f>+'INFO ENEL'!D2616</f>
        <v>OYON</v>
      </c>
      <c r="F2628" s="50">
        <f>+'INFO ENEL'!E2616</f>
        <v>0</v>
      </c>
      <c r="G2628" s="56" t="str">
        <f>+'INFO ENEL'!L2616</f>
        <v>MT</v>
      </c>
      <c r="H2628" s="57">
        <f>+'INFO ENEL'!M2616</f>
        <v>69.590140173140824</v>
      </c>
      <c r="I2628" s="56">
        <f>+'INFO ENEL'!N2616</f>
        <v>15</v>
      </c>
      <c r="J2628" s="56" t="str">
        <f>+'INFO ENEL'!O2616</f>
        <v>Poste</v>
      </c>
      <c r="K2628" s="56" t="str">
        <f>+'INFO ENEL'!P2616</f>
        <v>Concreto</v>
      </c>
      <c r="L2628" s="56" t="str">
        <f>+'INFO ENEL'!Q2616</f>
        <v>PPC24</v>
      </c>
      <c r="M2628" s="55" t="str">
        <f>+IF(ISERROR(INDEX('Estructuras de Acero y Concreto'!$C$6:$C$577,MATCH(L2628,'Estructuras de Acero y Concreto'!$D$6:$D$577,0)))=FALSE,INDEX('Estructuras de Acero y Concreto'!$C$6:$C$577,MATCH(L2628,'Estructuras de Acero y Concreto'!$D$6:$D$577,0)),IF(ISERROR(INDEX('Estructuras de Madera'!$C$5:$C$122,MATCH(L2628,'Estructuras de Madera'!$D$5:$D$122,0)))=FALSE,INDEX('Estructuras de Madera'!$C$5:$C$122,MATCH(L2628,'Estructuras de Madera'!$D$5:$D$122,0)),INDEX(SICODI!$G$3:$G$2404,MATCH(L2628,SICODI!$G$3:$G$2404,0))))</f>
        <v>PPC24</v>
      </c>
      <c r="N2628" s="121" t="str">
        <f>+IF(ISERROR(VLOOKUP(M2628,'Resumen de precios LLTT'!$C$17:$D$3071,2,FALSE))=FALSE,VLOOKUP(M2628,'Resumen de precios LLTT'!$C$17:$D$3071,2,FALSE),VLOOKUP(M2628,SICODI!$G$3:$J$2404,2,FALSE))</f>
        <v>POSTE DE CONCRETO ARMADO DE 15/400/150/375</v>
      </c>
      <c r="O2628" s="58">
        <f>+IF(ISERROR(VLOOKUP(M2628,'Resumen de precios LLTT'!$C$17:$G$3071,5,FALSE))=FALSE,VLOOKUP(M2628,'Resumen de precios LLTT'!$C$17:$G$3071,5,FALSE),VLOOKUP(M2628,SICODI!$G$3:$J$2404,4,FALSE))</f>
        <v>476.76</v>
      </c>
      <c r="P2628" s="16">
        <f t="shared" si="366"/>
        <v>0.84299999999999997</v>
      </c>
      <c r="Q2628" s="78">
        <f t="shared" si="367"/>
        <v>878.66867999999999</v>
      </c>
      <c r="R2628" s="56">
        <v>0</v>
      </c>
      <c r="S2628" s="16">
        <f t="shared" si="368"/>
        <v>0.13400000000000001</v>
      </c>
      <c r="T2628" s="79">
        <f t="shared" si="369"/>
        <v>9.8118002600000001</v>
      </c>
      <c r="U2628" s="80">
        <f t="shared" si="370"/>
        <v>0.183</v>
      </c>
      <c r="V2628" s="81">
        <f t="shared" si="371"/>
        <v>1.7955594475800001</v>
      </c>
      <c r="W2628" s="79">
        <f t="shared" si="372"/>
        <v>0.60419904645994038</v>
      </c>
      <c r="X2628" s="60">
        <f t="shared" si="373"/>
        <v>0.6</v>
      </c>
      <c r="Y2628" s="56">
        <f>+'INFO ENEL'!R2616</f>
        <v>1</v>
      </c>
      <c r="Z2628" s="59">
        <f t="shared" si="374"/>
        <v>0.6</v>
      </c>
    </row>
    <row r="2629" spans="1:26" ht="15" customHeight="1" x14ac:dyDescent="0.25">
      <c r="A2629" s="55">
        <f>+'INFO ENEL'!A2617</f>
        <v>2612</v>
      </c>
      <c r="B2629" s="121" t="str">
        <f>+INDEX($B$8:$B$15,MATCH(L2629,$L$8:$L$15,0))</f>
        <v>SICODI</v>
      </c>
      <c r="C2629" s="56" t="str">
        <f>+'INFO ENEL'!B2617</f>
        <v>Lima</v>
      </c>
      <c r="D2629" s="56" t="str">
        <f>+'INFO ENEL'!D2617</f>
        <v>OYON</v>
      </c>
      <c r="E2629" s="56" t="str">
        <f>+'INFO ENEL'!D2617</f>
        <v>OYON</v>
      </c>
      <c r="F2629" s="50">
        <f>+'INFO ENEL'!E2617</f>
        <v>0</v>
      </c>
      <c r="G2629" s="56" t="str">
        <f>+'INFO ENEL'!L2617</f>
        <v>MT</v>
      </c>
      <c r="H2629" s="57">
        <f>+'INFO ENEL'!M2617</f>
        <v>82.826646925690383</v>
      </c>
      <c r="I2629" s="56">
        <f>+'INFO ENEL'!N2617</f>
        <v>15</v>
      </c>
      <c r="J2629" s="56" t="str">
        <f>+'INFO ENEL'!O2617</f>
        <v>Poste</v>
      </c>
      <c r="K2629" s="56" t="str">
        <f>+'INFO ENEL'!P2617</f>
        <v>Concreto</v>
      </c>
      <c r="L2629" s="56" t="str">
        <f>+'INFO ENEL'!Q2617</f>
        <v>PPC24</v>
      </c>
      <c r="M2629" s="55" t="str">
        <f>+IF(ISERROR(INDEX('Estructuras de Acero y Concreto'!$C$6:$C$577,MATCH(L2629,'Estructuras de Acero y Concreto'!$D$6:$D$577,0)))=FALSE,INDEX('Estructuras de Acero y Concreto'!$C$6:$C$577,MATCH(L2629,'Estructuras de Acero y Concreto'!$D$6:$D$577,0)),IF(ISERROR(INDEX('Estructuras de Madera'!$C$5:$C$122,MATCH(L2629,'Estructuras de Madera'!$D$5:$D$122,0)))=FALSE,INDEX('Estructuras de Madera'!$C$5:$C$122,MATCH(L2629,'Estructuras de Madera'!$D$5:$D$122,0)),INDEX(SICODI!$G$3:$G$2404,MATCH(L2629,SICODI!$G$3:$G$2404,0))))</f>
        <v>PPC24</v>
      </c>
      <c r="N2629" s="121" t="str">
        <f>+IF(ISERROR(VLOOKUP(M2629,'Resumen de precios LLTT'!$C$17:$D$3071,2,FALSE))=FALSE,VLOOKUP(M2629,'Resumen de precios LLTT'!$C$17:$D$3071,2,FALSE),VLOOKUP(M2629,SICODI!$G$3:$J$2404,2,FALSE))</f>
        <v>POSTE DE CONCRETO ARMADO DE 15/400/150/375</v>
      </c>
      <c r="O2629" s="58">
        <f>+IF(ISERROR(VLOOKUP(M2629,'Resumen de precios LLTT'!$C$17:$G$3071,5,FALSE))=FALSE,VLOOKUP(M2629,'Resumen de precios LLTT'!$C$17:$G$3071,5,FALSE),VLOOKUP(M2629,SICODI!$G$3:$J$2404,4,FALSE))</f>
        <v>476.76</v>
      </c>
      <c r="P2629" s="16">
        <f t="shared" si="366"/>
        <v>0.84299999999999997</v>
      </c>
      <c r="Q2629" s="78">
        <f t="shared" si="367"/>
        <v>878.66867999999999</v>
      </c>
      <c r="R2629" s="56">
        <v>0</v>
      </c>
      <c r="S2629" s="16">
        <f t="shared" si="368"/>
        <v>0.13400000000000001</v>
      </c>
      <c r="T2629" s="79">
        <f t="shared" si="369"/>
        <v>9.8118002600000001</v>
      </c>
      <c r="U2629" s="80">
        <f t="shared" si="370"/>
        <v>0.183</v>
      </c>
      <c r="V2629" s="81">
        <f t="shared" si="371"/>
        <v>1.7955594475800001</v>
      </c>
      <c r="W2629" s="79">
        <f t="shared" si="372"/>
        <v>0.60419904645994038</v>
      </c>
      <c r="X2629" s="60">
        <f t="shared" si="373"/>
        <v>0.6</v>
      </c>
      <c r="Y2629" s="56">
        <f>+'INFO ENEL'!R2617</f>
        <v>1</v>
      </c>
      <c r="Z2629" s="59">
        <f t="shared" si="374"/>
        <v>0.6</v>
      </c>
    </row>
    <row r="2630" spans="1:26" ht="15" customHeight="1" x14ac:dyDescent="0.25">
      <c r="A2630" s="55">
        <f>+'INFO ENEL'!A2618</f>
        <v>2613</v>
      </c>
      <c r="B2630" s="121" t="str">
        <f>+INDEX($B$8:$B$15,MATCH(L2630,$L$8:$L$15,0))</f>
        <v>SICODI</v>
      </c>
      <c r="C2630" s="56" t="str">
        <f>+'INFO ENEL'!B2618</f>
        <v>Lima</v>
      </c>
      <c r="D2630" s="56" t="str">
        <f>+'INFO ENEL'!D2618</f>
        <v>OYON</v>
      </c>
      <c r="E2630" s="56" t="str">
        <f>+'INFO ENEL'!D2618</f>
        <v>OYON</v>
      </c>
      <c r="F2630" s="50">
        <f>+'INFO ENEL'!E2618</f>
        <v>0</v>
      </c>
      <c r="G2630" s="56" t="str">
        <f>+'INFO ENEL'!L2618</f>
        <v>MT</v>
      </c>
      <c r="H2630" s="57">
        <f>+'INFO ENEL'!M2618</f>
        <v>123.29429408199941</v>
      </c>
      <c r="I2630" s="56">
        <f>+'INFO ENEL'!N2618</f>
        <v>15</v>
      </c>
      <c r="J2630" s="56" t="str">
        <f>+'INFO ENEL'!O2618</f>
        <v>Poste</v>
      </c>
      <c r="K2630" s="56" t="str">
        <f>+'INFO ENEL'!P2618</f>
        <v>Concreto</v>
      </c>
      <c r="L2630" s="56" t="str">
        <f>+'INFO ENEL'!Q2618</f>
        <v>PPC24</v>
      </c>
      <c r="M2630" s="55" t="str">
        <f>+IF(ISERROR(INDEX('Estructuras de Acero y Concreto'!$C$6:$C$577,MATCH(L2630,'Estructuras de Acero y Concreto'!$D$6:$D$577,0)))=FALSE,INDEX('Estructuras de Acero y Concreto'!$C$6:$C$577,MATCH(L2630,'Estructuras de Acero y Concreto'!$D$6:$D$577,0)),IF(ISERROR(INDEX('Estructuras de Madera'!$C$5:$C$122,MATCH(L2630,'Estructuras de Madera'!$D$5:$D$122,0)))=FALSE,INDEX('Estructuras de Madera'!$C$5:$C$122,MATCH(L2630,'Estructuras de Madera'!$D$5:$D$122,0)),INDEX(SICODI!$G$3:$G$2404,MATCH(L2630,SICODI!$G$3:$G$2404,0))))</f>
        <v>PPC24</v>
      </c>
      <c r="N2630" s="121" t="str">
        <f>+IF(ISERROR(VLOOKUP(M2630,'Resumen de precios LLTT'!$C$17:$D$3071,2,FALSE))=FALSE,VLOOKUP(M2630,'Resumen de precios LLTT'!$C$17:$D$3071,2,FALSE),VLOOKUP(M2630,SICODI!$G$3:$J$2404,2,FALSE))</f>
        <v>POSTE DE CONCRETO ARMADO DE 15/400/150/375</v>
      </c>
      <c r="O2630" s="58">
        <f>+IF(ISERROR(VLOOKUP(M2630,'Resumen de precios LLTT'!$C$17:$G$3071,5,FALSE))=FALSE,VLOOKUP(M2630,'Resumen de precios LLTT'!$C$17:$G$3071,5,FALSE),VLOOKUP(M2630,SICODI!$G$3:$J$2404,4,FALSE))</f>
        <v>476.76</v>
      </c>
      <c r="P2630" s="16">
        <f t="shared" si="366"/>
        <v>0.84299999999999997</v>
      </c>
      <c r="Q2630" s="78">
        <f t="shared" si="367"/>
        <v>878.66867999999999</v>
      </c>
      <c r="R2630" s="56">
        <v>0</v>
      </c>
      <c r="S2630" s="16">
        <f t="shared" si="368"/>
        <v>0.13400000000000001</v>
      </c>
      <c r="T2630" s="79">
        <f t="shared" si="369"/>
        <v>9.8118002600000001</v>
      </c>
      <c r="U2630" s="80">
        <f t="shared" si="370"/>
        <v>0.183</v>
      </c>
      <c r="V2630" s="81">
        <f t="shared" si="371"/>
        <v>1.7955594475800001</v>
      </c>
      <c r="W2630" s="79">
        <f t="shared" si="372"/>
        <v>0.60419904645994038</v>
      </c>
      <c r="X2630" s="60">
        <f t="shared" si="373"/>
        <v>0.6</v>
      </c>
      <c r="Y2630" s="56">
        <f>+'INFO ENEL'!R2618</f>
        <v>1</v>
      </c>
      <c r="Z2630" s="59">
        <f t="shared" si="374"/>
        <v>0.6</v>
      </c>
    </row>
    <row r="2631" spans="1:26" ht="15" customHeight="1" x14ac:dyDescent="0.25">
      <c r="A2631" s="55">
        <f>+'INFO ENEL'!A2619</f>
        <v>2614</v>
      </c>
      <c r="B2631" s="121" t="str">
        <f>+INDEX($B$8:$B$15,MATCH(L2631,$L$8:$L$15,0))</f>
        <v>SICODI</v>
      </c>
      <c r="C2631" s="56" t="str">
        <f>+'INFO ENEL'!B2619</f>
        <v>Lima</v>
      </c>
      <c r="D2631" s="56" t="str">
        <f>+'INFO ENEL'!D2619</f>
        <v>OYON</v>
      </c>
      <c r="E2631" s="56" t="str">
        <f>+'INFO ENEL'!D2619</f>
        <v>OYON</v>
      </c>
      <c r="F2631" s="50">
        <f>+'INFO ENEL'!E2619</f>
        <v>0</v>
      </c>
      <c r="G2631" s="56" t="str">
        <f>+'INFO ENEL'!L2619</f>
        <v>MT</v>
      </c>
      <c r="H2631" s="57">
        <f>+'INFO ENEL'!M2619</f>
        <v>140.17092902523243</v>
      </c>
      <c r="I2631" s="56">
        <f>+'INFO ENEL'!N2619</f>
        <v>15</v>
      </c>
      <c r="J2631" s="56" t="str">
        <f>+'INFO ENEL'!O2619</f>
        <v>Poste</v>
      </c>
      <c r="K2631" s="56" t="str">
        <f>+'INFO ENEL'!P2619</f>
        <v>Concreto</v>
      </c>
      <c r="L2631" s="56" t="str">
        <f>+'INFO ENEL'!Q2619</f>
        <v>PPC24</v>
      </c>
      <c r="M2631" s="55" t="str">
        <f>+IF(ISERROR(INDEX('Estructuras de Acero y Concreto'!$C$6:$C$577,MATCH(L2631,'Estructuras de Acero y Concreto'!$D$6:$D$577,0)))=FALSE,INDEX('Estructuras de Acero y Concreto'!$C$6:$C$577,MATCH(L2631,'Estructuras de Acero y Concreto'!$D$6:$D$577,0)),IF(ISERROR(INDEX('Estructuras de Madera'!$C$5:$C$122,MATCH(L2631,'Estructuras de Madera'!$D$5:$D$122,0)))=FALSE,INDEX('Estructuras de Madera'!$C$5:$C$122,MATCH(L2631,'Estructuras de Madera'!$D$5:$D$122,0)),INDEX(SICODI!$G$3:$G$2404,MATCH(L2631,SICODI!$G$3:$G$2404,0))))</f>
        <v>PPC24</v>
      </c>
      <c r="N2631" s="121" t="str">
        <f>+IF(ISERROR(VLOOKUP(M2631,'Resumen de precios LLTT'!$C$17:$D$3071,2,FALSE))=FALSE,VLOOKUP(M2631,'Resumen de precios LLTT'!$C$17:$D$3071,2,FALSE),VLOOKUP(M2631,SICODI!$G$3:$J$2404,2,FALSE))</f>
        <v>POSTE DE CONCRETO ARMADO DE 15/400/150/375</v>
      </c>
      <c r="O2631" s="58">
        <f>+IF(ISERROR(VLOOKUP(M2631,'Resumen de precios LLTT'!$C$17:$G$3071,5,FALSE))=FALSE,VLOOKUP(M2631,'Resumen de precios LLTT'!$C$17:$G$3071,5,FALSE),VLOOKUP(M2631,SICODI!$G$3:$J$2404,4,FALSE))</f>
        <v>476.76</v>
      </c>
      <c r="P2631" s="16">
        <f t="shared" si="366"/>
        <v>0.84299999999999997</v>
      </c>
      <c r="Q2631" s="78">
        <f t="shared" si="367"/>
        <v>878.66867999999999</v>
      </c>
      <c r="R2631" s="56">
        <v>0</v>
      </c>
      <c r="S2631" s="16">
        <f t="shared" si="368"/>
        <v>0.13400000000000001</v>
      </c>
      <c r="T2631" s="79">
        <f t="shared" si="369"/>
        <v>9.8118002600000001</v>
      </c>
      <c r="U2631" s="80">
        <f t="shared" si="370"/>
        <v>0.183</v>
      </c>
      <c r="V2631" s="81">
        <f t="shared" si="371"/>
        <v>1.7955594475800001</v>
      </c>
      <c r="W2631" s="79">
        <f t="shared" si="372"/>
        <v>0.60419904645994038</v>
      </c>
      <c r="X2631" s="60">
        <f t="shared" si="373"/>
        <v>0.6</v>
      </c>
      <c r="Y2631" s="56">
        <f>+'INFO ENEL'!R2619</f>
        <v>1</v>
      </c>
      <c r="Z2631" s="59">
        <f t="shared" si="374"/>
        <v>0.6</v>
      </c>
    </row>
    <row r="2632" spans="1:26" ht="15" customHeight="1" x14ac:dyDescent="0.25">
      <c r="A2632" s="55">
        <f>+'INFO ENEL'!A2620</f>
        <v>2615</v>
      </c>
      <c r="B2632" s="121" t="str">
        <f>+INDEX($B$8:$B$15,MATCH(L2632,$L$8:$L$15,0))</f>
        <v>SICODI</v>
      </c>
      <c r="C2632" s="56" t="str">
        <f>+'INFO ENEL'!B2620</f>
        <v>Lima</v>
      </c>
      <c r="D2632" s="56" t="str">
        <f>+'INFO ENEL'!D2620</f>
        <v>OYON</v>
      </c>
      <c r="E2632" s="56" t="str">
        <f>+'INFO ENEL'!D2620</f>
        <v>OYON</v>
      </c>
      <c r="F2632" s="50">
        <f>+'INFO ENEL'!E2620</f>
        <v>0</v>
      </c>
      <c r="G2632" s="56" t="str">
        <f>+'INFO ENEL'!L2620</f>
        <v>MT</v>
      </c>
      <c r="H2632" s="57">
        <f>+'INFO ENEL'!M2620</f>
        <v>116.2970755686739</v>
      </c>
      <c r="I2632" s="56">
        <f>+'INFO ENEL'!N2620</f>
        <v>15</v>
      </c>
      <c r="J2632" s="56" t="str">
        <f>+'INFO ENEL'!O2620</f>
        <v>Poste</v>
      </c>
      <c r="K2632" s="56" t="str">
        <f>+'INFO ENEL'!P2620</f>
        <v>Concreto</v>
      </c>
      <c r="L2632" s="56" t="str">
        <f>+'INFO ENEL'!Q2620</f>
        <v>PPC24</v>
      </c>
      <c r="M2632" s="55" t="str">
        <f>+IF(ISERROR(INDEX('Estructuras de Acero y Concreto'!$C$6:$C$577,MATCH(L2632,'Estructuras de Acero y Concreto'!$D$6:$D$577,0)))=FALSE,INDEX('Estructuras de Acero y Concreto'!$C$6:$C$577,MATCH(L2632,'Estructuras de Acero y Concreto'!$D$6:$D$577,0)),IF(ISERROR(INDEX('Estructuras de Madera'!$C$5:$C$122,MATCH(L2632,'Estructuras de Madera'!$D$5:$D$122,0)))=FALSE,INDEX('Estructuras de Madera'!$C$5:$C$122,MATCH(L2632,'Estructuras de Madera'!$D$5:$D$122,0)),INDEX(SICODI!$G$3:$G$2404,MATCH(L2632,SICODI!$G$3:$G$2404,0))))</f>
        <v>PPC24</v>
      </c>
      <c r="N2632" s="121" t="str">
        <f>+IF(ISERROR(VLOOKUP(M2632,'Resumen de precios LLTT'!$C$17:$D$3071,2,FALSE))=FALSE,VLOOKUP(M2632,'Resumen de precios LLTT'!$C$17:$D$3071,2,FALSE),VLOOKUP(M2632,SICODI!$G$3:$J$2404,2,FALSE))</f>
        <v>POSTE DE CONCRETO ARMADO DE 15/400/150/375</v>
      </c>
      <c r="O2632" s="58">
        <f>+IF(ISERROR(VLOOKUP(M2632,'Resumen de precios LLTT'!$C$17:$G$3071,5,FALSE))=FALSE,VLOOKUP(M2632,'Resumen de precios LLTT'!$C$17:$G$3071,5,FALSE),VLOOKUP(M2632,SICODI!$G$3:$J$2404,4,FALSE))</f>
        <v>476.76</v>
      </c>
      <c r="P2632" s="16">
        <f t="shared" si="366"/>
        <v>0.84299999999999997</v>
      </c>
      <c r="Q2632" s="78">
        <f t="shared" si="367"/>
        <v>878.66867999999999</v>
      </c>
      <c r="R2632" s="56">
        <v>0</v>
      </c>
      <c r="S2632" s="16">
        <f t="shared" si="368"/>
        <v>0.13400000000000001</v>
      </c>
      <c r="T2632" s="79">
        <f t="shared" si="369"/>
        <v>9.8118002600000001</v>
      </c>
      <c r="U2632" s="80">
        <f t="shared" si="370"/>
        <v>0.183</v>
      </c>
      <c r="V2632" s="81">
        <f t="shared" si="371"/>
        <v>1.7955594475800001</v>
      </c>
      <c r="W2632" s="79">
        <f t="shared" si="372"/>
        <v>0.60419904645994038</v>
      </c>
      <c r="X2632" s="60">
        <f t="shared" si="373"/>
        <v>0.6</v>
      </c>
      <c r="Y2632" s="56">
        <f>+'INFO ENEL'!R2620</f>
        <v>1</v>
      </c>
      <c r="Z2632" s="59">
        <f t="shared" si="374"/>
        <v>0.6</v>
      </c>
    </row>
    <row r="2633" spans="1:26" ht="15" customHeight="1" x14ac:dyDescent="0.25">
      <c r="A2633" s="55">
        <f>+'INFO ENEL'!A2621</f>
        <v>2616</v>
      </c>
      <c r="B2633" s="121" t="str">
        <f>+INDEX($B$8:$B$15,MATCH(L2633,$L$8:$L$15,0))</f>
        <v>SICODI</v>
      </c>
      <c r="C2633" s="56" t="str">
        <f>+'INFO ENEL'!B2621</f>
        <v>Lima</v>
      </c>
      <c r="D2633" s="56" t="str">
        <f>+'INFO ENEL'!D2621</f>
        <v>OYON</v>
      </c>
      <c r="E2633" s="56" t="str">
        <f>+'INFO ENEL'!D2621</f>
        <v>OYON</v>
      </c>
      <c r="F2633" s="50">
        <f>+'INFO ENEL'!E2621</f>
        <v>0</v>
      </c>
      <c r="G2633" s="56" t="str">
        <f>+'INFO ENEL'!L2621</f>
        <v>MT</v>
      </c>
      <c r="H2633" s="57">
        <f>+'INFO ENEL'!M2621</f>
        <v>102.49666724710596</v>
      </c>
      <c r="I2633" s="56">
        <f>+'INFO ENEL'!N2621</f>
        <v>15</v>
      </c>
      <c r="J2633" s="56" t="str">
        <f>+'INFO ENEL'!O2621</f>
        <v>Poste</v>
      </c>
      <c r="K2633" s="56" t="str">
        <f>+'INFO ENEL'!P2621</f>
        <v>Concreto</v>
      </c>
      <c r="L2633" s="56" t="str">
        <f>+'INFO ENEL'!Q2621</f>
        <v>PPC24</v>
      </c>
      <c r="M2633" s="55" t="str">
        <f>+IF(ISERROR(INDEX('Estructuras de Acero y Concreto'!$C$6:$C$577,MATCH(L2633,'Estructuras de Acero y Concreto'!$D$6:$D$577,0)))=FALSE,INDEX('Estructuras de Acero y Concreto'!$C$6:$C$577,MATCH(L2633,'Estructuras de Acero y Concreto'!$D$6:$D$577,0)),IF(ISERROR(INDEX('Estructuras de Madera'!$C$5:$C$122,MATCH(L2633,'Estructuras de Madera'!$D$5:$D$122,0)))=FALSE,INDEX('Estructuras de Madera'!$C$5:$C$122,MATCH(L2633,'Estructuras de Madera'!$D$5:$D$122,0)),INDEX(SICODI!$G$3:$G$2404,MATCH(L2633,SICODI!$G$3:$G$2404,0))))</f>
        <v>PPC24</v>
      </c>
      <c r="N2633" s="121" t="str">
        <f>+IF(ISERROR(VLOOKUP(M2633,'Resumen de precios LLTT'!$C$17:$D$3071,2,FALSE))=FALSE,VLOOKUP(M2633,'Resumen de precios LLTT'!$C$17:$D$3071,2,FALSE),VLOOKUP(M2633,SICODI!$G$3:$J$2404,2,FALSE))</f>
        <v>POSTE DE CONCRETO ARMADO DE 15/400/150/375</v>
      </c>
      <c r="O2633" s="58">
        <f>+IF(ISERROR(VLOOKUP(M2633,'Resumen de precios LLTT'!$C$17:$G$3071,5,FALSE))=FALSE,VLOOKUP(M2633,'Resumen de precios LLTT'!$C$17:$G$3071,5,FALSE),VLOOKUP(M2633,SICODI!$G$3:$J$2404,4,FALSE))</f>
        <v>476.76</v>
      </c>
      <c r="P2633" s="16">
        <f t="shared" ref="P2633:P2696" si="375">IF(G2633="BT", $P$2, $P$3)</f>
        <v>0.84299999999999997</v>
      </c>
      <c r="Q2633" s="78">
        <f t="shared" ref="Q2633:Q2696" si="376">O2633*(P2633+1)</f>
        <v>878.66867999999999</v>
      </c>
      <c r="R2633" s="56">
        <v>0</v>
      </c>
      <c r="S2633" s="16">
        <f t="shared" ref="S2633:S2696" si="377">IF(G2633="BT", ($S$2), ($S$3))</f>
        <v>0.13400000000000001</v>
      </c>
      <c r="T2633" s="79">
        <f t="shared" ref="T2633:T2696" si="378">(Q2633*S2633)/12</f>
        <v>9.8118002600000001</v>
      </c>
      <c r="U2633" s="80">
        <f t="shared" ref="U2633:U2696" si="379">IF(G2633="BT", ($U$2), ($U$3))</f>
        <v>0.183</v>
      </c>
      <c r="V2633" s="81">
        <f t="shared" ref="V2633:V2696" si="380">T2633*U2633</f>
        <v>1.7955594475800001</v>
      </c>
      <c r="W2633" s="79">
        <f t="shared" ref="W2633:W2696" si="381">(V2633*(1/3)*(1+$Y$2))+R2633</f>
        <v>0.60419904645994038</v>
      </c>
      <c r="X2633" s="60">
        <f t="shared" si="373"/>
        <v>0.6</v>
      </c>
      <c r="Y2633" s="56">
        <f>+'INFO ENEL'!R2621</f>
        <v>1</v>
      </c>
      <c r="Z2633" s="59">
        <f t="shared" si="374"/>
        <v>0.6</v>
      </c>
    </row>
    <row r="2634" spans="1:26" ht="15" customHeight="1" x14ac:dyDescent="0.25">
      <c r="A2634" s="55">
        <f>+'INFO ENEL'!A2622</f>
        <v>2617</v>
      </c>
      <c r="B2634" s="121" t="str">
        <f>+INDEX($B$8:$B$15,MATCH(L2634,$L$8:$L$15,0))</f>
        <v>SICODI</v>
      </c>
      <c r="C2634" s="56" t="str">
        <f>+'INFO ENEL'!B2622</f>
        <v>Lima</v>
      </c>
      <c r="D2634" s="56" t="str">
        <f>+'INFO ENEL'!D2622</f>
        <v>OYON</v>
      </c>
      <c r="E2634" s="56" t="str">
        <f>+'INFO ENEL'!D2622</f>
        <v>OYON</v>
      </c>
      <c r="F2634" s="50">
        <f>+'INFO ENEL'!E2622</f>
        <v>0</v>
      </c>
      <c r="G2634" s="56" t="str">
        <f>+'INFO ENEL'!L2622</f>
        <v>MT</v>
      </c>
      <c r="H2634" s="57">
        <f>+'INFO ENEL'!M2622</f>
        <v>78.636398314700571</v>
      </c>
      <c r="I2634" s="56">
        <f>+'INFO ENEL'!N2622</f>
        <v>15</v>
      </c>
      <c r="J2634" s="56" t="str">
        <f>+'INFO ENEL'!O2622</f>
        <v>Poste</v>
      </c>
      <c r="K2634" s="56" t="str">
        <f>+'INFO ENEL'!P2622</f>
        <v>Concreto</v>
      </c>
      <c r="L2634" s="56" t="str">
        <f>+'INFO ENEL'!Q2622</f>
        <v>PPC24</v>
      </c>
      <c r="M2634" s="55" t="str">
        <f>+IF(ISERROR(INDEX('Estructuras de Acero y Concreto'!$C$6:$C$577,MATCH(L2634,'Estructuras de Acero y Concreto'!$D$6:$D$577,0)))=FALSE,INDEX('Estructuras de Acero y Concreto'!$C$6:$C$577,MATCH(L2634,'Estructuras de Acero y Concreto'!$D$6:$D$577,0)),IF(ISERROR(INDEX('Estructuras de Madera'!$C$5:$C$122,MATCH(L2634,'Estructuras de Madera'!$D$5:$D$122,0)))=FALSE,INDEX('Estructuras de Madera'!$C$5:$C$122,MATCH(L2634,'Estructuras de Madera'!$D$5:$D$122,0)),INDEX(SICODI!$G$3:$G$2404,MATCH(L2634,SICODI!$G$3:$G$2404,0))))</f>
        <v>PPC24</v>
      </c>
      <c r="N2634" s="121" t="str">
        <f>+IF(ISERROR(VLOOKUP(M2634,'Resumen de precios LLTT'!$C$17:$D$3071,2,FALSE))=FALSE,VLOOKUP(M2634,'Resumen de precios LLTT'!$C$17:$D$3071,2,FALSE),VLOOKUP(M2634,SICODI!$G$3:$J$2404,2,FALSE))</f>
        <v>POSTE DE CONCRETO ARMADO DE 15/400/150/375</v>
      </c>
      <c r="O2634" s="58">
        <f>+IF(ISERROR(VLOOKUP(M2634,'Resumen de precios LLTT'!$C$17:$G$3071,5,FALSE))=FALSE,VLOOKUP(M2634,'Resumen de precios LLTT'!$C$17:$G$3071,5,FALSE),VLOOKUP(M2634,SICODI!$G$3:$J$2404,4,FALSE))</f>
        <v>476.76</v>
      </c>
      <c r="P2634" s="16">
        <f t="shared" si="375"/>
        <v>0.84299999999999997</v>
      </c>
      <c r="Q2634" s="78">
        <f t="shared" si="376"/>
        <v>878.66867999999999</v>
      </c>
      <c r="R2634" s="56">
        <v>0</v>
      </c>
      <c r="S2634" s="16">
        <f t="shared" si="377"/>
        <v>0.13400000000000001</v>
      </c>
      <c r="T2634" s="79">
        <f t="shared" si="378"/>
        <v>9.8118002600000001</v>
      </c>
      <c r="U2634" s="80">
        <f t="shared" si="379"/>
        <v>0.183</v>
      </c>
      <c r="V2634" s="81">
        <f t="shared" si="380"/>
        <v>1.7955594475800001</v>
      </c>
      <c r="W2634" s="79">
        <f t="shared" si="381"/>
        <v>0.60419904645994038</v>
      </c>
      <c r="X2634" s="60">
        <f t="shared" si="373"/>
        <v>0.6</v>
      </c>
      <c r="Y2634" s="56">
        <f>+'INFO ENEL'!R2622</f>
        <v>1</v>
      </c>
      <c r="Z2634" s="59">
        <f t="shared" si="374"/>
        <v>0.6</v>
      </c>
    </row>
    <row r="2635" spans="1:26" ht="15" customHeight="1" x14ac:dyDescent="0.25">
      <c r="A2635" s="55">
        <f>+'INFO ENEL'!A2623</f>
        <v>2618</v>
      </c>
      <c r="B2635" s="121" t="str">
        <f>+INDEX($B$8:$B$15,MATCH(L2635,$L$8:$L$15,0))</f>
        <v>SICODI</v>
      </c>
      <c r="C2635" s="56" t="str">
        <f>+'INFO ENEL'!B2623</f>
        <v>Lima</v>
      </c>
      <c r="D2635" s="56" t="str">
        <f>+'INFO ENEL'!D2623</f>
        <v>OYON</v>
      </c>
      <c r="E2635" s="56" t="str">
        <f>+'INFO ENEL'!D2623</f>
        <v>OYON</v>
      </c>
      <c r="F2635" s="50">
        <f>+'INFO ENEL'!E2623</f>
        <v>0</v>
      </c>
      <c r="G2635" s="56" t="str">
        <f>+'INFO ENEL'!L2623</f>
        <v>MT</v>
      </c>
      <c r="H2635" s="57">
        <f>+'INFO ENEL'!M2623</f>
        <v>70.642360781021935</v>
      </c>
      <c r="I2635" s="56">
        <f>+'INFO ENEL'!N2623</f>
        <v>13</v>
      </c>
      <c r="J2635" s="56" t="str">
        <f>+'INFO ENEL'!O2623</f>
        <v>Poste</v>
      </c>
      <c r="K2635" s="56" t="str">
        <f>+'INFO ENEL'!P2623</f>
        <v>Concreto</v>
      </c>
      <c r="L2635" s="56" t="str">
        <f>+'INFO ENEL'!Q2623</f>
        <v>PPC20</v>
      </c>
      <c r="M2635" s="55" t="str">
        <f>+IF(ISERROR(INDEX('Estructuras de Acero y Concreto'!$C$6:$C$577,MATCH(L2635,'Estructuras de Acero y Concreto'!$D$6:$D$577,0)))=FALSE,INDEX('Estructuras de Acero y Concreto'!$C$6:$C$577,MATCH(L2635,'Estructuras de Acero y Concreto'!$D$6:$D$577,0)),IF(ISERROR(INDEX('Estructuras de Madera'!$C$5:$C$122,MATCH(L2635,'Estructuras de Madera'!$D$5:$D$122,0)))=FALSE,INDEX('Estructuras de Madera'!$C$5:$C$122,MATCH(L2635,'Estructuras de Madera'!$D$5:$D$122,0)),INDEX(SICODI!$G$3:$G$2404,MATCH(L2635,SICODI!$G$3:$G$2404,0))))</f>
        <v>PPC20</v>
      </c>
      <c r="N2635" s="121" t="str">
        <f>+IF(ISERROR(VLOOKUP(M2635,'Resumen de precios LLTT'!$C$17:$D$3071,2,FALSE))=FALSE,VLOOKUP(M2635,'Resumen de precios LLTT'!$C$17:$D$3071,2,FALSE),VLOOKUP(M2635,SICODI!$G$3:$J$2404,2,FALSE))</f>
        <v>POSTE DE CONCRETO ARMADO DE 13/400/150/345</v>
      </c>
      <c r="O2635" s="58">
        <f>+IF(ISERROR(VLOOKUP(M2635,'Resumen de precios LLTT'!$C$17:$G$3071,5,FALSE))=FALSE,VLOOKUP(M2635,'Resumen de precios LLTT'!$C$17:$G$3071,5,FALSE),VLOOKUP(M2635,SICODI!$G$3:$J$2404,4,FALSE))</f>
        <v>364.69</v>
      </c>
      <c r="P2635" s="16">
        <f t="shared" si="375"/>
        <v>0.84299999999999997</v>
      </c>
      <c r="Q2635" s="78">
        <f t="shared" si="376"/>
        <v>672.12366999999995</v>
      </c>
      <c r="R2635" s="56">
        <v>0</v>
      </c>
      <c r="S2635" s="16">
        <f t="shared" si="377"/>
        <v>0.13400000000000001</v>
      </c>
      <c r="T2635" s="79">
        <f t="shared" si="378"/>
        <v>7.5053809816666659</v>
      </c>
      <c r="U2635" s="80">
        <f t="shared" si="379"/>
        <v>0.183</v>
      </c>
      <c r="V2635" s="81">
        <f t="shared" si="380"/>
        <v>1.3734847196449997</v>
      </c>
      <c r="W2635" s="79">
        <f t="shared" si="381"/>
        <v>0.46217247724950827</v>
      </c>
      <c r="X2635" s="60">
        <f t="shared" si="373"/>
        <v>0.5</v>
      </c>
      <c r="Y2635" s="56">
        <f>+'INFO ENEL'!R2623</f>
        <v>1</v>
      </c>
      <c r="Z2635" s="59">
        <f t="shared" si="374"/>
        <v>0.5</v>
      </c>
    </row>
    <row r="2636" spans="1:26" ht="15" customHeight="1" x14ac:dyDescent="0.25">
      <c r="A2636" s="55">
        <f>+'INFO ENEL'!A2624</f>
        <v>2619</v>
      </c>
      <c r="B2636" s="121" t="str">
        <f>+INDEX($B$8:$B$15,MATCH(L2636,$L$8:$L$15,0))</f>
        <v>SICODI</v>
      </c>
      <c r="C2636" s="56" t="str">
        <f>+'INFO ENEL'!B2624</f>
        <v>Lima</v>
      </c>
      <c r="D2636" s="56" t="str">
        <f>+'INFO ENEL'!D2624</f>
        <v>OYON</v>
      </c>
      <c r="E2636" s="56" t="str">
        <f>+'INFO ENEL'!D2624</f>
        <v>OYON</v>
      </c>
      <c r="F2636" s="50">
        <f>+'INFO ENEL'!E2624</f>
        <v>0</v>
      </c>
      <c r="G2636" s="56" t="str">
        <f>+'INFO ENEL'!L2624</f>
        <v>MT</v>
      </c>
      <c r="H2636" s="57">
        <f>+'INFO ENEL'!M2624</f>
        <v>164.7293979165967</v>
      </c>
      <c r="I2636" s="56">
        <f>+'INFO ENEL'!N2624</f>
        <v>13</v>
      </c>
      <c r="J2636" s="56" t="str">
        <f>+'INFO ENEL'!O2624</f>
        <v>Poste</v>
      </c>
      <c r="K2636" s="56" t="str">
        <f>+'INFO ENEL'!P2624</f>
        <v>Concreto</v>
      </c>
      <c r="L2636" s="56" t="str">
        <f>+'INFO ENEL'!Q2624</f>
        <v>PPC20</v>
      </c>
      <c r="M2636" s="55" t="str">
        <f>+IF(ISERROR(INDEX('Estructuras de Acero y Concreto'!$C$6:$C$577,MATCH(L2636,'Estructuras de Acero y Concreto'!$D$6:$D$577,0)))=FALSE,INDEX('Estructuras de Acero y Concreto'!$C$6:$C$577,MATCH(L2636,'Estructuras de Acero y Concreto'!$D$6:$D$577,0)),IF(ISERROR(INDEX('Estructuras de Madera'!$C$5:$C$122,MATCH(L2636,'Estructuras de Madera'!$D$5:$D$122,0)))=FALSE,INDEX('Estructuras de Madera'!$C$5:$C$122,MATCH(L2636,'Estructuras de Madera'!$D$5:$D$122,0)),INDEX(SICODI!$G$3:$G$2404,MATCH(L2636,SICODI!$G$3:$G$2404,0))))</f>
        <v>PPC20</v>
      </c>
      <c r="N2636" s="121" t="str">
        <f>+IF(ISERROR(VLOOKUP(M2636,'Resumen de precios LLTT'!$C$17:$D$3071,2,FALSE))=FALSE,VLOOKUP(M2636,'Resumen de precios LLTT'!$C$17:$D$3071,2,FALSE),VLOOKUP(M2636,SICODI!$G$3:$J$2404,2,FALSE))</f>
        <v>POSTE DE CONCRETO ARMADO DE 13/400/150/345</v>
      </c>
      <c r="O2636" s="58">
        <f>+IF(ISERROR(VLOOKUP(M2636,'Resumen de precios LLTT'!$C$17:$G$3071,5,FALSE))=FALSE,VLOOKUP(M2636,'Resumen de precios LLTT'!$C$17:$G$3071,5,FALSE),VLOOKUP(M2636,SICODI!$G$3:$J$2404,4,FALSE))</f>
        <v>364.69</v>
      </c>
      <c r="P2636" s="16">
        <f t="shared" si="375"/>
        <v>0.84299999999999997</v>
      </c>
      <c r="Q2636" s="78">
        <f t="shared" si="376"/>
        <v>672.12366999999995</v>
      </c>
      <c r="R2636" s="56">
        <v>0</v>
      </c>
      <c r="S2636" s="16">
        <f t="shared" si="377"/>
        <v>0.13400000000000001</v>
      </c>
      <c r="T2636" s="79">
        <f t="shared" si="378"/>
        <v>7.5053809816666659</v>
      </c>
      <c r="U2636" s="80">
        <f t="shared" si="379"/>
        <v>0.183</v>
      </c>
      <c r="V2636" s="81">
        <f t="shared" si="380"/>
        <v>1.3734847196449997</v>
      </c>
      <c r="W2636" s="79">
        <f t="shared" si="381"/>
        <v>0.46217247724950827</v>
      </c>
      <c r="X2636" s="60">
        <f t="shared" si="373"/>
        <v>0.5</v>
      </c>
      <c r="Y2636" s="56">
        <f>+'INFO ENEL'!R2624</f>
        <v>1</v>
      </c>
      <c r="Z2636" s="59">
        <f t="shared" si="374"/>
        <v>0.5</v>
      </c>
    </row>
    <row r="2637" spans="1:26" ht="15" customHeight="1" x14ac:dyDescent="0.25">
      <c r="A2637" s="55">
        <f>+'INFO ENEL'!A2625</f>
        <v>2620</v>
      </c>
      <c r="B2637" s="121" t="str">
        <f>+INDEX($B$8:$B$15,MATCH(L2637,$L$8:$L$15,0))</f>
        <v>SICODI</v>
      </c>
      <c r="C2637" s="56" t="str">
        <f>+'INFO ENEL'!B2625</f>
        <v>Lima</v>
      </c>
      <c r="D2637" s="56" t="str">
        <f>+'INFO ENEL'!D2625</f>
        <v>OYON</v>
      </c>
      <c r="E2637" s="56" t="str">
        <f>+'INFO ENEL'!D2625</f>
        <v>OYON</v>
      </c>
      <c r="F2637" s="50">
        <f>+'INFO ENEL'!E2625</f>
        <v>0</v>
      </c>
      <c r="G2637" s="56" t="str">
        <f>+'INFO ENEL'!L2625</f>
        <v>MT</v>
      </c>
      <c r="H2637" s="57">
        <f>+'INFO ENEL'!M2625</f>
        <v>104.1465026743989</v>
      </c>
      <c r="I2637" s="56">
        <f>+'INFO ENEL'!N2625</f>
        <v>13</v>
      </c>
      <c r="J2637" s="56" t="str">
        <f>+'INFO ENEL'!O2625</f>
        <v>Poste</v>
      </c>
      <c r="K2637" s="56" t="str">
        <f>+'INFO ENEL'!P2625</f>
        <v>Concreto</v>
      </c>
      <c r="L2637" s="56" t="str">
        <f>+'INFO ENEL'!Q2625</f>
        <v>PPC20</v>
      </c>
      <c r="M2637" s="55" t="str">
        <f>+IF(ISERROR(INDEX('Estructuras de Acero y Concreto'!$C$6:$C$577,MATCH(L2637,'Estructuras de Acero y Concreto'!$D$6:$D$577,0)))=FALSE,INDEX('Estructuras de Acero y Concreto'!$C$6:$C$577,MATCH(L2637,'Estructuras de Acero y Concreto'!$D$6:$D$577,0)),IF(ISERROR(INDEX('Estructuras de Madera'!$C$5:$C$122,MATCH(L2637,'Estructuras de Madera'!$D$5:$D$122,0)))=FALSE,INDEX('Estructuras de Madera'!$C$5:$C$122,MATCH(L2637,'Estructuras de Madera'!$D$5:$D$122,0)),INDEX(SICODI!$G$3:$G$2404,MATCH(L2637,SICODI!$G$3:$G$2404,0))))</f>
        <v>PPC20</v>
      </c>
      <c r="N2637" s="121" t="str">
        <f>+IF(ISERROR(VLOOKUP(M2637,'Resumen de precios LLTT'!$C$17:$D$3071,2,FALSE))=FALSE,VLOOKUP(M2637,'Resumen de precios LLTT'!$C$17:$D$3071,2,FALSE),VLOOKUP(M2637,SICODI!$G$3:$J$2404,2,FALSE))</f>
        <v>POSTE DE CONCRETO ARMADO DE 13/400/150/345</v>
      </c>
      <c r="O2637" s="58">
        <f>+IF(ISERROR(VLOOKUP(M2637,'Resumen de precios LLTT'!$C$17:$G$3071,5,FALSE))=FALSE,VLOOKUP(M2637,'Resumen de precios LLTT'!$C$17:$G$3071,5,FALSE),VLOOKUP(M2637,SICODI!$G$3:$J$2404,4,FALSE))</f>
        <v>364.69</v>
      </c>
      <c r="P2637" s="16">
        <f t="shared" si="375"/>
        <v>0.84299999999999997</v>
      </c>
      <c r="Q2637" s="78">
        <f t="shared" si="376"/>
        <v>672.12366999999995</v>
      </c>
      <c r="R2637" s="56">
        <v>0</v>
      </c>
      <c r="S2637" s="16">
        <f t="shared" si="377"/>
        <v>0.13400000000000001</v>
      </c>
      <c r="T2637" s="79">
        <f t="shared" si="378"/>
        <v>7.5053809816666659</v>
      </c>
      <c r="U2637" s="80">
        <f t="shared" si="379"/>
        <v>0.183</v>
      </c>
      <c r="V2637" s="81">
        <f t="shared" si="380"/>
        <v>1.3734847196449997</v>
      </c>
      <c r="W2637" s="79">
        <f t="shared" si="381"/>
        <v>0.46217247724950827</v>
      </c>
      <c r="X2637" s="60">
        <f t="shared" si="373"/>
        <v>0.5</v>
      </c>
      <c r="Y2637" s="56">
        <f>+'INFO ENEL'!R2625</f>
        <v>1</v>
      </c>
      <c r="Z2637" s="59">
        <f t="shared" si="374"/>
        <v>0.5</v>
      </c>
    </row>
    <row r="2638" spans="1:26" ht="15" customHeight="1" x14ac:dyDescent="0.25">
      <c r="A2638" s="55">
        <f>+'INFO ENEL'!A2626</f>
        <v>2621</v>
      </c>
      <c r="B2638" s="121" t="str">
        <f>+INDEX($B$8:$B$15,MATCH(L2638,$L$8:$L$15,0))</f>
        <v>SICODI</v>
      </c>
      <c r="C2638" s="56" t="str">
        <f>+'INFO ENEL'!B2626</f>
        <v>Lima</v>
      </c>
      <c r="D2638" s="56" t="str">
        <f>+'INFO ENEL'!D2626</f>
        <v>OYON</v>
      </c>
      <c r="E2638" s="56" t="str">
        <f>+'INFO ENEL'!D2626</f>
        <v>OYON</v>
      </c>
      <c r="F2638" s="50">
        <f>+'INFO ENEL'!E2626</f>
        <v>0</v>
      </c>
      <c r="G2638" s="56" t="str">
        <f>+'INFO ENEL'!L2626</f>
        <v>MT</v>
      </c>
      <c r="H2638" s="57">
        <f>+'INFO ENEL'!M2626</f>
        <v>332.01845214490362</v>
      </c>
      <c r="I2638" s="56">
        <f>+'INFO ENEL'!N2626</f>
        <v>13</v>
      </c>
      <c r="J2638" s="56" t="str">
        <f>+'INFO ENEL'!O2626</f>
        <v>Poste</v>
      </c>
      <c r="K2638" s="56" t="str">
        <f>+'INFO ENEL'!P2626</f>
        <v>Concreto</v>
      </c>
      <c r="L2638" s="56" t="str">
        <f>+'INFO ENEL'!Q2626</f>
        <v>PPC20</v>
      </c>
      <c r="M2638" s="55" t="str">
        <f>+IF(ISERROR(INDEX('Estructuras de Acero y Concreto'!$C$6:$C$577,MATCH(L2638,'Estructuras de Acero y Concreto'!$D$6:$D$577,0)))=FALSE,INDEX('Estructuras de Acero y Concreto'!$C$6:$C$577,MATCH(L2638,'Estructuras de Acero y Concreto'!$D$6:$D$577,0)),IF(ISERROR(INDEX('Estructuras de Madera'!$C$5:$C$122,MATCH(L2638,'Estructuras de Madera'!$D$5:$D$122,0)))=FALSE,INDEX('Estructuras de Madera'!$C$5:$C$122,MATCH(L2638,'Estructuras de Madera'!$D$5:$D$122,0)),INDEX(SICODI!$G$3:$G$2404,MATCH(L2638,SICODI!$G$3:$G$2404,0))))</f>
        <v>PPC20</v>
      </c>
      <c r="N2638" s="121" t="str">
        <f>+IF(ISERROR(VLOOKUP(M2638,'Resumen de precios LLTT'!$C$17:$D$3071,2,FALSE))=FALSE,VLOOKUP(M2638,'Resumen de precios LLTT'!$C$17:$D$3071,2,FALSE),VLOOKUP(M2638,SICODI!$G$3:$J$2404,2,FALSE))</f>
        <v>POSTE DE CONCRETO ARMADO DE 13/400/150/345</v>
      </c>
      <c r="O2638" s="58">
        <f>+IF(ISERROR(VLOOKUP(M2638,'Resumen de precios LLTT'!$C$17:$G$3071,5,FALSE))=FALSE,VLOOKUP(M2638,'Resumen de precios LLTT'!$C$17:$G$3071,5,FALSE),VLOOKUP(M2638,SICODI!$G$3:$J$2404,4,FALSE))</f>
        <v>364.69</v>
      </c>
      <c r="P2638" s="16">
        <f t="shared" si="375"/>
        <v>0.84299999999999997</v>
      </c>
      <c r="Q2638" s="78">
        <f t="shared" si="376"/>
        <v>672.12366999999995</v>
      </c>
      <c r="R2638" s="56">
        <v>0</v>
      </c>
      <c r="S2638" s="16">
        <f t="shared" si="377"/>
        <v>0.13400000000000001</v>
      </c>
      <c r="T2638" s="79">
        <f t="shared" si="378"/>
        <v>7.5053809816666659</v>
      </c>
      <c r="U2638" s="80">
        <f t="shared" si="379"/>
        <v>0.183</v>
      </c>
      <c r="V2638" s="81">
        <f t="shared" si="380"/>
        <v>1.3734847196449997</v>
      </c>
      <c r="W2638" s="79">
        <f t="shared" si="381"/>
        <v>0.46217247724950827</v>
      </c>
      <c r="X2638" s="60">
        <f t="shared" si="373"/>
        <v>0.5</v>
      </c>
      <c r="Y2638" s="56">
        <f>+'INFO ENEL'!R2626</f>
        <v>1</v>
      </c>
      <c r="Z2638" s="59">
        <f t="shared" si="374"/>
        <v>0.5</v>
      </c>
    </row>
    <row r="2639" spans="1:26" ht="15" customHeight="1" x14ac:dyDescent="0.25">
      <c r="A2639" s="55">
        <f>+'INFO ENEL'!A2627</f>
        <v>2622</v>
      </c>
      <c r="B2639" s="121" t="str">
        <f>+INDEX($B$8:$B$15,MATCH(L2639,$L$8:$L$15,0))</f>
        <v>SICODI</v>
      </c>
      <c r="C2639" s="56" t="str">
        <f>+'INFO ENEL'!B2627</f>
        <v>Lima</v>
      </c>
      <c r="D2639" s="56" t="str">
        <f>+'INFO ENEL'!D2627</f>
        <v>OYON</v>
      </c>
      <c r="E2639" s="56" t="str">
        <f>+'INFO ENEL'!D2627</f>
        <v>OYON</v>
      </c>
      <c r="F2639" s="50">
        <f>+'INFO ENEL'!E2627</f>
        <v>0</v>
      </c>
      <c r="G2639" s="56" t="str">
        <f>+'INFO ENEL'!L2627</f>
        <v>MT</v>
      </c>
      <c r="H2639" s="57">
        <f>+'INFO ENEL'!M2627</f>
        <v>294.63727570716526</v>
      </c>
      <c r="I2639" s="56">
        <f>+'INFO ENEL'!N2627</f>
        <v>13</v>
      </c>
      <c r="J2639" s="56" t="str">
        <f>+'INFO ENEL'!O2627</f>
        <v>Poste</v>
      </c>
      <c r="K2639" s="56" t="str">
        <f>+'INFO ENEL'!P2627</f>
        <v>Concreto</v>
      </c>
      <c r="L2639" s="56" t="str">
        <f>+'INFO ENEL'!Q2627</f>
        <v>PPC20</v>
      </c>
      <c r="M2639" s="55" t="str">
        <f>+IF(ISERROR(INDEX('Estructuras de Acero y Concreto'!$C$6:$C$577,MATCH(L2639,'Estructuras de Acero y Concreto'!$D$6:$D$577,0)))=FALSE,INDEX('Estructuras de Acero y Concreto'!$C$6:$C$577,MATCH(L2639,'Estructuras de Acero y Concreto'!$D$6:$D$577,0)),IF(ISERROR(INDEX('Estructuras de Madera'!$C$5:$C$122,MATCH(L2639,'Estructuras de Madera'!$D$5:$D$122,0)))=FALSE,INDEX('Estructuras de Madera'!$C$5:$C$122,MATCH(L2639,'Estructuras de Madera'!$D$5:$D$122,0)),INDEX(SICODI!$G$3:$G$2404,MATCH(L2639,SICODI!$G$3:$G$2404,0))))</f>
        <v>PPC20</v>
      </c>
      <c r="N2639" s="121" t="str">
        <f>+IF(ISERROR(VLOOKUP(M2639,'Resumen de precios LLTT'!$C$17:$D$3071,2,FALSE))=FALSE,VLOOKUP(M2639,'Resumen de precios LLTT'!$C$17:$D$3071,2,FALSE),VLOOKUP(M2639,SICODI!$G$3:$J$2404,2,FALSE))</f>
        <v>POSTE DE CONCRETO ARMADO DE 13/400/150/345</v>
      </c>
      <c r="O2639" s="58">
        <f>+IF(ISERROR(VLOOKUP(M2639,'Resumen de precios LLTT'!$C$17:$G$3071,5,FALSE))=FALSE,VLOOKUP(M2639,'Resumen de precios LLTT'!$C$17:$G$3071,5,FALSE),VLOOKUP(M2639,SICODI!$G$3:$J$2404,4,FALSE))</f>
        <v>364.69</v>
      </c>
      <c r="P2639" s="16">
        <f t="shared" si="375"/>
        <v>0.84299999999999997</v>
      </c>
      <c r="Q2639" s="78">
        <f t="shared" si="376"/>
        <v>672.12366999999995</v>
      </c>
      <c r="R2639" s="56">
        <v>0</v>
      </c>
      <c r="S2639" s="16">
        <f t="shared" si="377"/>
        <v>0.13400000000000001</v>
      </c>
      <c r="T2639" s="79">
        <f t="shared" si="378"/>
        <v>7.5053809816666659</v>
      </c>
      <c r="U2639" s="80">
        <f t="shared" si="379"/>
        <v>0.183</v>
      </c>
      <c r="V2639" s="81">
        <f t="shared" si="380"/>
        <v>1.3734847196449997</v>
      </c>
      <c r="W2639" s="79">
        <f t="shared" si="381"/>
        <v>0.46217247724950827</v>
      </c>
      <c r="X2639" s="60">
        <f t="shared" si="373"/>
        <v>0.5</v>
      </c>
      <c r="Y2639" s="56">
        <f>+'INFO ENEL'!R2627</f>
        <v>1</v>
      </c>
      <c r="Z2639" s="59">
        <f t="shared" si="374"/>
        <v>0.5</v>
      </c>
    </row>
    <row r="2640" spans="1:26" ht="15" customHeight="1" x14ac:dyDescent="0.25">
      <c r="A2640" s="55">
        <f>+'INFO ENEL'!A2628</f>
        <v>2623</v>
      </c>
      <c r="B2640" s="121" t="str">
        <f>+INDEX($B$8:$B$15,MATCH(L2640,$L$8:$L$15,0))</f>
        <v>SICODI</v>
      </c>
      <c r="C2640" s="56" t="str">
        <f>+'INFO ENEL'!B2628</f>
        <v>Lima</v>
      </c>
      <c r="D2640" s="56" t="str">
        <f>+'INFO ENEL'!D2628</f>
        <v>OYON</v>
      </c>
      <c r="E2640" s="56" t="str">
        <f>+'INFO ENEL'!D2628</f>
        <v>OYON</v>
      </c>
      <c r="F2640" s="50">
        <f>+'INFO ENEL'!E2628</f>
        <v>0</v>
      </c>
      <c r="G2640" s="56" t="str">
        <f>+'INFO ENEL'!L2628</f>
        <v>MT</v>
      </c>
      <c r="H2640" s="57">
        <f>+'INFO ENEL'!M2628</f>
        <v>126.66578479535275</v>
      </c>
      <c r="I2640" s="56">
        <f>+'INFO ENEL'!N2628</f>
        <v>13</v>
      </c>
      <c r="J2640" s="56" t="str">
        <f>+'INFO ENEL'!O2628</f>
        <v>Poste</v>
      </c>
      <c r="K2640" s="56" t="str">
        <f>+'INFO ENEL'!P2628</f>
        <v>Concreto</v>
      </c>
      <c r="L2640" s="56" t="str">
        <f>+'INFO ENEL'!Q2628</f>
        <v>PPC20</v>
      </c>
      <c r="M2640" s="55" t="str">
        <f>+IF(ISERROR(INDEX('Estructuras de Acero y Concreto'!$C$6:$C$577,MATCH(L2640,'Estructuras de Acero y Concreto'!$D$6:$D$577,0)))=FALSE,INDEX('Estructuras de Acero y Concreto'!$C$6:$C$577,MATCH(L2640,'Estructuras de Acero y Concreto'!$D$6:$D$577,0)),IF(ISERROR(INDEX('Estructuras de Madera'!$C$5:$C$122,MATCH(L2640,'Estructuras de Madera'!$D$5:$D$122,0)))=FALSE,INDEX('Estructuras de Madera'!$C$5:$C$122,MATCH(L2640,'Estructuras de Madera'!$D$5:$D$122,0)),INDEX(SICODI!$G$3:$G$2404,MATCH(L2640,SICODI!$G$3:$G$2404,0))))</f>
        <v>PPC20</v>
      </c>
      <c r="N2640" s="121" t="str">
        <f>+IF(ISERROR(VLOOKUP(M2640,'Resumen de precios LLTT'!$C$17:$D$3071,2,FALSE))=FALSE,VLOOKUP(M2640,'Resumen de precios LLTT'!$C$17:$D$3071,2,FALSE),VLOOKUP(M2640,SICODI!$G$3:$J$2404,2,FALSE))</f>
        <v>POSTE DE CONCRETO ARMADO DE 13/400/150/345</v>
      </c>
      <c r="O2640" s="58">
        <f>+IF(ISERROR(VLOOKUP(M2640,'Resumen de precios LLTT'!$C$17:$G$3071,5,FALSE))=FALSE,VLOOKUP(M2640,'Resumen de precios LLTT'!$C$17:$G$3071,5,FALSE),VLOOKUP(M2640,SICODI!$G$3:$J$2404,4,FALSE))</f>
        <v>364.69</v>
      </c>
      <c r="P2640" s="16">
        <f t="shared" si="375"/>
        <v>0.84299999999999997</v>
      </c>
      <c r="Q2640" s="78">
        <f t="shared" si="376"/>
        <v>672.12366999999995</v>
      </c>
      <c r="R2640" s="56">
        <v>0</v>
      </c>
      <c r="S2640" s="16">
        <f t="shared" si="377"/>
        <v>0.13400000000000001</v>
      </c>
      <c r="T2640" s="79">
        <f t="shared" si="378"/>
        <v>7.5053809816666659</v>
      </c>
      <c r="U2640" s="80">
        <f t="shared" si="379"/>
        <v>0.183</v>
      </c>
      <c r="V2640" s="81">
        <f t="shared" si="380"/>
        <v>1.3734847196449997</v>
      </c>
      <c r="W2640" s="79">
        <f t="shared" si="381"/>
        <v>0.46217247724950827</v>
      </c>
      <c r="X2640" s="60">
        <f t="shared" si="373"/>
        <v>0.5</v>
      </c>
      <c r="Y2640" s="56">
        <f>+'INFO ENEL'!R2628</f>
        <v>1</v>
      </c>
      <c r="Z2640" s="59">
        <f t="shared" si="374"/>
        <v>0.5</v>
      </c>
    </row>
    <row r="2641" spans="1:26" ht="15" customHeight="1" x14ac:dyDescent="0.25">
      <c r="A2641" s="55">
        <f>+'INFO ENEL'!A2629</f>
        <v>2624</v>
      </c>
      <c r="B2641" s="121" t="str">
        <f>+INDEX($B$8:$B$15,MATCH(L2641,$L$8:$L$15,0))</f>
        <v>SICODI</v>
      </c>
      <c r="C2641" s="56" t="str">
        <f>+'INFO ENEL'!B2629</f>
        <v>Lima</v>
      </c>
      <c r="D2641" s="56" t="str">
        <f>+'INFO ENEL'!D2629</f>
        <v>OYON</v>
      </c>
      <c r="E2641" s="56" t="str">
        <f>+'INFO ENEL'!D2629</f>
        <v>OYON</v>
      </c>
      <c r="F2641" s="50">
        <f>+'INFO ENEL'!E2629</f>
        <v>0</v>
      </c>
      <c r="G2641" s="56" t="str">
        <f>+'INFO ENEL'!L2629</f>
        <v>MT</v>
      </c>
      <c r="H2641" s="57">
        <f>+'INFO ENEL'!M2629</f>
        <v>96.438183601386939</v>
      </c>
      <c r="I2641" s="56">
        <f>+'INFO ENEL'!N2629</f>
        <v>13</v>
      </c>
      <c r="J2641" s="56" t="str">
        <f>+'INFO ENEL'!O2629</f>
        <v>Poste</v>
      </c>
      <c r="K2641" s="56" t="str">
        <f>+'INFO ENEL'!P2629</f>
        <v>Concreto</v>
      </c>
      <c r="L2641" s="56" t="str">
        <f>+'INFO ENEL'!Q2629</f>
        <v>PPC20</v>
      </c>
      <c r="M2641" s="55" t="str">
        <f>+IF(ISERROR(INDEX('Estructuras de Acero y Concreto'!$C$6:$C$577,MATCH(L2641,'Estructuras de Acero y Concreto'!$D$6:$D$577,0)))=FALSE,INDEX('Estructuras de Acero y Concreto'!$C$6:$C$577,MATCH(L2641,'Estructuras de Acero y Concreto'!$D$6:$D$577,0)),IF(ISERROR(INDEX('Estructuras de Madera'!$C$5:$C$122,MATCH(L2641,'Estructuras de Madera'!$D$5:$D$122,0)))=FALSE,INDEX('Estructuras de Madera'!$C$5:$C$122,MATCH(L2641,'Estructuras de Madera'!$D$5:$D$122,0)),INDEX(SICODI!$G$3:$G$2404,MATCH(L2641,SICODI!$G$3:$G$2404,0))))</f>
        <v>PPC20</v>
      </c>
      <c r="N2641" s="121" t="str">
        <f>+IF(ISERROR(VLOOKUP(M2641,'Resumen de precios LLTT'!$C$17:$D$3071,2,FALSE))=FALSE,VLOOKUP(M2641,'Resumen de precios LLTT'!$C$17:$D$3071,2,FALSE),VLOOKUP(M2641,SICODI!$G$3:$J$2404,2,FALSE))</f>
        <v>POSTE DE CONCRETO ARMADO DE 13/400/150/345</v>
      </c>
      <c r="O2641" s="58">
        <f>+IF(ISERROR(VLOOKUP(M2641,'Resumen de precios LLTT'!$C$17:$G$3071,5,FALSE))=FALSE,VLOOKUP(M2641,'Resumen de precios LLTT'!$C$17:$G$3071,5,FALSE),VLOOKUP(M2641,SICODI!$G$3:$J$2404,4,FALSE))</f>
        <v>364.69</v>
      </c>
      <c r="P2641" s="16">
        <f t="shared" si="375"/>
        <v>0.84299999999999997</v>
      </c>
      <c r="Q2641" s="78">
        <f t="shared" si="376"/>
        <v>672.12366999999995</v>
      </c>
      <c r="R2641" s="56">
        <v>0</v>
      </c>
      <c r="S2641" s="16">
        <f t="shared" si="377"/>
        <v>0.13400000000000001</v>
      </c>
      <c r="T2641" s="79">
        <f t="shared" si="378"/>
        <v>7.5053809816666659</v>
      </c>
      <c r="U2641" s="80">
        <f t="shared" si="379"/>
        <v>0.183</v>
      </c>
      <c r="V2641" s="81">
        <f t="shared" si="380"/>
        <v>1.3734847196449997</v>
      </c>
      <c r="W2641" s="79">
        <f t="shared" si="381"/>
        <v>0.46217247724950827</v>
      </c>
      <c r="X2641" s="60">
        <f t="shared" si="373"/>
        <v>0.5</v>
      </c>
      <c r="Y2641" s="56">
        <f>+'INFO ENEL'!R2629</f>
        <v>1</v>
      </c>
      <c r="Z2641" s="59">
        <f t="shared" si="374"/>
        <v>0.5</v>
      </c>
    </row>
    <row r="2642" spans="1:26" ht="15" customHeight="1" x14ac:dyDescent="0.25">
      <c r="A2642" s="55">
        <f>+'INFO ENEL'!A2630</f>
        <v>2625</v>
      </c>
      <c r="B2642" s="121" t="str">
        <f>+INDEX($B$8:$B$15,MATCH(L2642,$L$8:$L$15,0))</f>
        <v>SICODI</v>
      </c>
      <c r="C2642" s="56" t="str">
        <f>+'INFO ENEL'!B2630</f>
        <v>Lima</v>
      </c>
      <c r="D2642" s="56" t="str">
        <f>+'INFO ENEL'!D2630</f>
        <v>OYON</v>
      </c>
      <c r="E2642" s="56" t="str">
        <f>+'INFO ENEL'!D2630</f>
        <v>OYON</v>
      </c>
      <c r="F2642" s="50">
        <f>+'INFO ENEL'!E2630</f>
        <v>0</v>
      </c>
      <c r="G2642" s="56" t="str">
        <f>+'INFO ENEL'!L2630</f>
        <v>MT</v>
      </c>
      <c r="H2642" s="57">
        <f>+'INFO ENEL'!M2630</f>
        <v>104.72245661032571</v>
      </c>
      <c r="I2642" s="56">
        <f>+'INFO ENEL'!N2630</f>
        <v>13</v>
      </c>
      <c r="J2642" s="56" t="str">
        <f>+'INFO ENEL'!O2630</f>
        <v>Poste</v>
      </c>
      <c r="K2642" s="56" t="str">
        <f>+'INFO ENEL'!P2630</f>
        <v>Concreto</v>
      </c>
      <c r="L2642" s="56" t="str">
        <f>+'INFO ENEL'!Q2630</f>
        <v>PPC20</v>
      </c>
      <c r="M2642" s="55" t="str">
        <f>+IF(ISERROR(INDEX('Estructuras de Acero y Concreto'!$C$6:$C$577,MATCH(L2642,'Estructuras de Acero y Concreto'!$D$6:$D$577,0)))=FALSE,INDEX('Estructuras de Acero y Concreto'!$C$6:$C$577,MATCH(L2642,'Estructuras de Acero y Concreto'!$D$6:$D$577,0)),IF(ISERROR(INDEX('Estructuras de Madera'!$C$5:$C$122,MATCH(L2642,'Estructuras de Madera'!$D$5:$D$122,0)))=FALSE,INDEX('Estructuras de Madera'!$C$5:$C$122,MATCH(L2642,'Estructuras de Madera'!$D$5:$D$122,0)),INDEX(SICODI!$G$3:$G$2404,MATCH(L2642,SICODI!$G$3:$G$2404,0))))</f>
        <v>PPC20</v>
      </c>
      <c r="N2642" s="121" t="str">
        <f>+IF(ISERROR(VLOOKUP(M2642,'Resumen de precios LLTT'!$C$17:$D$3071,2,FALSE))=FALSE,VLOOKUP(M2642,'Resumen de precios LLTT'!$C$17:$D$3071,2,FALSE),VLOOKUP(M2642,SICODI!$G$3:$J$2404,2,FALSE))</f>
        <v>POSTE DE CONCRETO ARMADO DE 13/400/150/345</v>
      </c>
      <c r="O2642" s="58">
        <f>+IF(ISERROR(VLOOKUP(M2642,'Resumen de precios LLTT'!$C$17:$G$3071,5,FALSE))=FALSE,VLOOKUP(M2642,'Resumen de precios LLTT'!$C$17:$G$3071,5,FALSE),VLOOKUP(M2642,SICODI!$G$3:$J$2404,4,FALSE))</f>
        <v>364.69</v>
      </c>
      <c r="P2642" s="16">
        <f t="shared" si="375"/>
        <v>0.84299999999999997</v>
      </c>
      <c r="Q2642" s="78">
        <f t="shared" si="376"/>
        <v>672.12366999999995</v>
      </c>
      <c r="R2642" s="56">
        <v>0</v>
      </c>
      <c r="S2642" s="16">
        <f t="shared" si="377"/>
        <v>0.13400000000000001</v>
      </c>
      <c r="T2642" s="79">
        <f t="shared" si="378"/>
        <v>7.5053809816666659</v>
      </c>
      <c r="U2642" s="80">
        <f t="shared" si="379"/>
        <v>0.183</v>
      </c>
      <c r="V2642" s="81">
        <f t="shared" si="380"/>
        <v>1.3734847196449997</v>
      </c>
      <c r="W2642" s="79">
        <f t="shared" si="381"/>
        <v>0.46217247724950827</v>
      </c>
      <c r="X2642" s="60">
        <f t="shared" ref="X2642:X2705" si="382">ROUND(W2642,1)</f>
        <v>0.5</v>
      </c>
      <c r="Y2642" s="56">
        <f>+'INFO ENEL'!R2630</f>
        <v>1</v>
      </c>
      <c r="Z2642" s="59">
        <f t="shared" si="374"/>
        <v>0.5</v>
      </c>
    </row>
    <row r="2643" spans="1:26" ht="15" customHeight="1" x14ac:dyDescent="0.25">
      <c r="A2643" s="55">
        <f>+'INFO ENEL'!A2631</f>
        <v>2626</v>
      </c>
      <c r="B2643" s="121" t="str">
        <f>+INDEX($B$8:$B$15,MATCH(L2643,$L$8:$L$15,0))</f>
        <v>SICODI</v>
      </c>
      <c r="C2643" s="56" t="str">
        <f>+'INFO ENEL'!B2631</f>
        <v>Lima</v>
      </c>
      <c r="D2643" s="56" t="str">
        <f>+'INFO ENEL'!D2631</f>
        <v>OYON</v>
      </c>
      <c r="E2643" s="56" t="str">
        <f>+'INFO ENEL'!D2631</f>
        <v>OYON</v>
      </c>
      <c r="F2643" s="50">
        <f>+'INFO ENEL'!E2631</f>
        <v>0</v>
      </c>
      <c r="G2643" s="56" t="str">
        <f>+'INFO ENEL'!L2631</f>
        <v>MT</v>
      </c>
      <c r="H2643" s="57">
        <f>+'INFO ENEL'!M2631</f>
        <v>94.874992125470499</v>
      </c>
      <c r="I2643" s="56">
        <f>+'INFO ENEL'!N2631</f>
        <v>13</v>
      </c>
      <c r="J2643" s="56" t="str">
        <f>+'INFO ENEL'!O2631</f>
        <v>Poste</v>
      </c>
      <c r="K2643" s="56" t="str">
        <f>+'INFO ENEL'!P2631</f>
        <v>Concreto</v>
      </c>
      <c r="L2643" s="56" t="str">
        <f>+'INFO ENEL'!Q2631</f>
        <v>PPC20</v>
      </c>
      <c r="M2643" s="55" t="str">
        <f>+IF(ISERROR(INDEX('Estructuras de Acero y Concreto'!$C$6:$C$577,MATCH(L2643,'Estructuras de Acero y Concreto'!$D$6:$D$577,0)))=FALSE,INDEX('Estructuras de Acero y Concreto'!$C$6:$C$577,MATCH(L2643,'Estructuras de Acero y Concreto'!$D$6:$D$577,0)),IF(ISERROR(INDEX('Estructuras de Madera'!$C$5:$C$122,MATCH(L2643,'Estructuras de Madera'!$D$5:$D$122,0)))=FALSE,INDEX('Estructuras de Madera'!$C$5:$C$122,MATCH(L2643,'Estructuras de Madera'!$D$5:$D$122,0)),INDEX(SICODI!$G$3:$G$2404,MATCH(L2643,SICODI!$G$3:$G$2404,0))))</f>
        <v>PPC20</v>
      </c>
      <c r="N2643" s="121" t="str">
        <f>+IF(ISERROR(VLOOKUP(M2643,'Resumen de precios LLTT'!$C$17:$D$3071,2,FALSE))=FALSE,VLOOKUP(M2643,'Resumen de precios LLTT'!$C$17:$D$3071,2,FALSE),VLOOKUP(M2643,SICODI!$G$3:$J$2404,2,FALSE))</f>
        <v>POSTE DE CONCRETO ARMADO DE 13/400/150/345</v>
      </c>
      <c r="O2643" s="58">
        <f>+IF(ISERROR(VLOOKUP(M2643,'Resumen de precios LLTT'!$C$17:$G$3071,5,FALSE))=FALSE,VLOOKUP(M2643,'Resumen de precios LLTT'!$C$17:$G$3071,5,FALSE),VLOOKUP(M2643,SICODI!$G$3:$J$2404,4,FALSE))</f>
        <v>364.69</v>
      </c>
      <c r="P2643" s="16">
        <f t="shared" si="375"/>
        <v>0.84299999999999997</v>
      </c>
      <c r="Q2643" s="78">
        <f t="shared" si="376"/>
        <v>672.12366999999995</v>
      </c>
      <c r="R2643" s="56">
        <v>0</v>
      </c>
      <c r="S2643" s="16">
        <f t="shared" si="377"/>
        <v>0.13400000000000001</v>
      </c>
      <c r="T2643" s="79">
        <f t="shared" si="378"/>
        <v>7.5053809816666659</v>
      </c>
      <c r="U2643" s="80">
        <f t="shared" si="379"/>
        <v>0.183</v>
      </c>
      <c r="V2643" s="81">
        <f t="shared" si="380"/>
        <v>1.3734847196449997</v>
      </c>
      <c r="W2643" s="79">
        <f t="shared" si="381"/>
        <v>0.46217247724950827</v>
      </c>
      <c r="X2643" s="60">
        <f t="shared" si="382"/>
        <v>0.5</v>
      </c>
      <c r="Y2643" s="56">
        <f>+'INFO ENEL'!R2631</f>
        <v>1</v>
      </c>
      <c r="Z2643" s="59">
        <f t="shared" ref="Z2643:Z2706" si="383">X2643*Y2643</f>
        <v>0.5</v>
      </c>
    </row>
    <row r="2644" spans="1:26" ht="15" customHeight="1" x14ac:dyDescent="0.25">
      <c r="A2644" s="55">
        <f>+'INFO ENEL'!A2632</f>
        <v>2627</v>
      </c>
      <c r="B2644" s="121" t="str">
        <f>+INDEX($B$8:$B$15,MATCH(L2644,$L$8:$L$15,0))</f>
        <v>SICODI</v>
      </c>
      <c r="C2644" s="56" t="str">
        <f>+'INFO ENEL'!B2632</f>
        <v>Lima</v>
      </c>
      <c r="D2644" s="56" t="str">
        <f>+'INFO ENEL'!D2632</f>
        <v>OYON</v>
      </c>
      <c r="E2644" s="56" t="str">
        <f>+'INFO ENEL'!D2632</f>
        <v>OYON</v>
      </c>
      <c r="F2644" s="50">
        <f>+'INFO ENEL'!E2632</f>
        <v>0</v>
      </c>
      <c r="G2644" s="56" t="str">
        <f>+'INFO ENEL'!L2632</f>
        <v>MT</v>
      </c>
      <c r="H2644" s="57">
        <f>+'INFO ENEL'!M2632</f>
        <v>503.22664005362452</v>
      </c>
      <c r="I2644" s="56">
        <f>+'INFO ENEL'!N2632</f>
        <v>13</v>
      </c>
      <c r="J2644" s="56" t="str">
        <f>+'INFO ENEL'!O2632</f>
        <v>Poste</v>
      </c>
      <c r="K2644" s="56" t="str">
        <f>+'INFO ENEL'!P2632</f>
        <v>Concreto</v>
      </c>
      <c r="L2644" s="56" t="str">
        <f>+'INFO ENEL'!Q2632</f>
        <v>PPC20</v>
      </c>
      <c r="M2644" s="55" t="str">
        <f>+IF(ISERROR(INDEX('Estructuras de Acero y Concreto'!$C$6:$C$577,MATCH(L2644,'Estructuras de Acero y Concreto'!$D$6:$D$577,0)))=FALSE,INDEX('Estructuras de Acero y Concreto'!$C$6:$C$577,MATCH(L2644,'Estructuras de Acero y Concreto'!$D$6:$D$577,0)),IF(ISERROR(INDEX('Estructuras de Madera'!$C$5:$C$122,MATCH(L2644,'Estructuras de Madera'!$D$5:$D$122,0)))=FALSE,INDEX('Estructuras de Madera'!$C$5:$C$122,MATCH(L2644,'Estructuras de Madera'!$D$5:$D$122,0)),INDEX(SICODI!$G$3:$G$2404,MATCH(L2644,SICODI!$G$3:$G$2404,0))))</f>
        <v>PPC20</v>
      </c>
      <c r="N2644" s="121" t="str">
        <f>+IF(ISERROR(VLOOKUP(M2644,'Resumen de precios LLTT'!$C$17:$D$3071,2,FALSE))=FALSE,VLOOKUP(M2644,'Resumen de precios LLTT'!$C$17:$D$3071,2,FALSE),VLOOKUP(M2644,SICODI!$G$3:$J$2404,2,FALSE))</f>
        <v>POSTE DE CONCRETO ARMADO DE 13/400/150/345</v>
      </c>
      <c r="O2644" s="58">
        <f>+IF(ISERROR(VLOOKUP(M2644,'Resumen de precios LLTT'!$C$17:$G$3071,5,FALSE))=FALSE,VLOOKUP(M2644,'Resumen de precios LLTT'!$C$17:$G$3071,5,FALSE),VLOOKUP(M2644,SICODI!$G$3:$J$2404,4,FALSE))</f>
        <v>364.69</v>
      </c>
      <c r="P2644" s="16">
        <f t="shared" si="375"/>
        <v>0.84299999999999997</v>
      </c>
      <c r="Q2644" s="78">
        <f t="shared" si="376"/>
        <v>672.12366999999995</v>
      </c>
      <c r="R2644" s="56">
        <v>0</v>
      </c>
      <c r="S2644" s="16">
        <f t="shared" si="377"/>
        <v>0.13400000000000001</v>
      </c>
      <c r="T2644" s="79">
        <f t="shared" si="378"/>
        <v>7.5053809816666659</v>
      </c>
      <c r="U2644" s="80">
        <f t="shared" si="379"/>
        <v>0.183</v>
      </c>
      <c r="V2644" s="81">
        <f t="shared" si="380"/>
        <v>1.3734847196449997</v>
      </c>
      <c r="W2644" s="79">
        <f t="shared" si="381"/>
        <v>0.46217247724950827</v>
      </c>
      <c r="X2644" s="60">
        <f t="shared" si="382"/>
        <v>0.5</v>
      </c>
      <c r="Y2644" s="56">
        <f>+'INFO ENEL'!R2632</f>
        <v>1</v>
      </c>
      <c r="Z2644" s="59">
        <f t="shared" si="383"/>
        <v>0.5</v>
      </c>
    </row>
    <row r="2645" spans="1:26" ht="15" customHeight="1" x14ac:dyDescent="0.25">
      <c r="A2645" s="55">
        <f>+'INFO ENEL'!A2633</f>
        <v>2628</v>
      </c>
      <c r="B2645" s="121" t="str">
        <f>+INDEX($B$8:$B$15,MATCH(L2645,$L$8:$L$15,0))</f>
        <v>SICODI</v>
      </c>
      <c r="C2645" s="56" t="str">
        <f>+'INFO ENEL'!B2633</f>
        <v>Lima</v>
      </c>
      <c r="D2645" s="56" t="str">
        <f>+'INFO ENEL'!D2633</f>
        <v>OYON</v>
      </c>
      <c r="E2645" s="56" t="str">
        <f>+'INFO ENEL'!D2633</f>
        <v>OYON</v>
      </c>
      <c r="F2645" s="50">
        <f>+'INFO ENEL'!E2633</f>
        <v>0</v>
      </c>
      <c r="G2645" s="56" t="str">
        <f>+'INFO ENEL'!L2633</f>
        <v>MT</v>
      </c>
      <c r="H2645" s="57">
        <f>+'INFO ENEL'!M2633</f>
        <v>464.67321866064299</v>
      </c>
      <c r="I2645" s="56">
        <f>+'INFO ENEL'!N2633</f>
        <v>13</v>
      </c>
      <c r="J2645" s="56" t="str">
        <f>+'INFO ENEL'!O2633</f>
        <v>Poste</v>
      </c>
      <c r="K2645" s="56" t="str">
        <f>+'INFO ENEL'!P2633</f>
        <v>Concreto</v>
      </c>
      <c r="L2645" s="56" t="str">
        <f>+'INFO ENEL'!Q2633</f>
        <v>PPC20</v>
      </c>
      <c r="M2645" s="55" t="str">
        <f>+IF(ISERROR(INDEX('Estructuras de Acero y Concreto'!$C$6:$C$577,MATCH(L2645,'Estructuras de Acero y Concreto'!$D$6:$D$577,0)))=FALSE,INDEX('Estructuras de Acero y Concreto'!$C$6:$C$577,MATCH(L2645,'Estructuras de Acero y Concreto'!$D$6:$D$577,0)),IF(ISERROR(INDEX('Estructuras de Madera'!$C$5:$C$122,MATCH(L2645,'Estructuras de Madera'!$D$5:$D$122,0)))=FALSE,INDEX('Estructuras de Madera'!$C$5:$C$122,MATCH(L2645,'Estructuras de Madera'!$D$5:$D$122,0)),INDEX(SICODI!$G$3:$G$2404,MATCH(L2645,SICODI!$G$3:$G$2404,0))))</f>
        <v>PPC20</v>
      </c>
      <c r="N2645" s="121" t="str">
        <f>+IF(ISERROR(VLOOKUP(M2645,'Resumen de precios LLTT'!$C$17:$D$3071,2,FALSE))=FALSE,VLOOKUP(M2645,'Resumen de precios LLTT'!$C$17:$D$3071,2,FALSE),VLOOKUP(M2645,SICODI!$G$3:$J$2404,2,FALSE))</f>
        <v>POSTE DE CONCRETO ARMADO DE 13/400/150/345</v>
      </c>
      <c r="O2645" s="58">
        <f>+IF(ISERROR(VLOOKUP(M2645,'Resumen de precios LLTT'!$C$17:$G$3071,5,FALSE))=FALSE,VLOOKUP(M2645,'Resumen de precios LLTT'!$C$17:$G$3071,5,FALSE),VLOOKUP(M2645,SICODI!$G$3:$J$2404,4,FALSE))</f>
        <v>364.69</v>
      </c>
      <c r="P2645" s="16">
        <f t="shared" si="375"/>
        <v>0.84299999999999997</v>
      </c>
      <c r="Q2645" s="78">
        <f t="shared" si="376"/>
        <v>672.12366999999995</v>
      </c>
      <c r="R2645" s="56">
        <v>0</v>
      </c>
      <c r="S2645" s="16">
        <f t="shared" si="377"/>
        <v>0.13400000000000001</v>
      </c>
      <c r="T2645" s="79">
        <f t="shared" si="378"/>
        <v>7.5053809816666659</v>
      </c>
      <c r="U2645" s="80">
        <f t="shared" si="379"/>
        <v>0.183</v>
      </c>
      <c r="V2645" s="81">
        <f t="shared" si="380"/>
        <v>1.3734847196449997</v>
      </c>
      <c r="W2645" s="79">
        <f t="shared" si="381"/>
        <v>0.46217247724950827</v>
      </c>
      <c r="X2645" s="60">
        <f t="shared" si="382"/>
        <v>0.5</v>
      </c>
      <c r="Y2645" s="56">
        <f>+'INFO ENEL'!R2633</f>
        <v>1</v>
      </c>
      <c r="Z2645" s="59">
        <f t="shared" si="383"/>
        <v>0.5</v>
      </c>
    </row>
    <row r="2646" spans="1:26" ht="15" customHeight="1" x14ac:dyDescent="0.25">
      <c r="A2646" s="55">
        <f>+'INFO ENEL'!A2634</f>
        <v>2629</v>
      </c>
      <c r="B2646" s="121" t="str">
        <f>+INDEX($B$8:$B$15,MATCH(L2646,$L$8:$L$15,0))</f>
        <v>SICODI</v>
      </c>
      <c r="C2646" s="56" t="str">
        <f>+'INFO ENEL'!B2634</f>
        <v>Lima</v>
      </c>
      <c r="D2646" s="56" t="str">
        <f>+'INFO ENEL'!D2634</f>
        <v>OYON</v>
      </c>
      <c r="E2646" s="56" t="str">
        <f>+'INFO ENEL'!D2634</f>
        <v>OYON</v>
      </c>
      <c r="F2646" s="50">
        <f>+'INFO ENEL'!E2634</f>
        <v>0</v>
      </c>
      <c r="G2646" s="56" t="str">
        <f>+'INFO ENEL'!L2634</f>
        <v>MT</v>
      </c>
      <c r="H2646" s="57">
        <f>+'INFO ENEL'!M2634</f>
        <v>77.073683647152379</v>
      </c>
      <c r="I2646" s="56">
        <f>+'INFO ENEL'!N2634</f>
        <v>13</v>
      </c>
      <c r="J2646" s="56" t="str">
        <f>+'INFO ENEL'!O2634</f>
        <v>Poste</v>
      </c>
      <c r="K2646" s="56" t="str">
        <f>+'INFO ENEL'!P2634</f>
        <v>Concreto</v>
      </c>
      <c r="L2646" s="56" t="str">
        <f>+'INFO ENEL'!Q2634</f>
        <v>PPC20</v>
      </c>
      <c r="M2646" s="55" t="str">
        <f>+IF(ISERROR(INDEX('Estructuras de Acero y Concreto'!$C$6:$C$577,MATCH(L2646,'Estructuras de Acero y Concreto'!$D$6:$D$577,0)))=FALSE,INDEX('Estructuras de Acero y Concreto'!$C$6:$C$577,MATCH(L2646,'Estructuras de Acero y Concreto'!$D$6:$D$577,0)),IF(ISERROR(INDEX('Estructuras de Madera'!$C$5:$C$122,MATCH(L2646,'Estructuras de Madera'!$D$5:$D$122,0)))=FALSE,INDEX('Estructuras de Madera'!$C$5:$C$122,MATCH(L2646,'Estructuras de Madera'!$D$5:$D$122,0)),INDEX(SICODI!$G$3:$G$2404,MATCH(L2646,SICODI!$G$3:$G$2404,0))))</f>
        <v>PPC20</v>
      </c>
      <c r="N2646" s="121" t="str">
        <f>+IF(ISERROR(VLOOKUP(M2646,'Resumen de precios LLTT'!$C$17:$D$3071,2,FALSE))=FALSE,VLOOKUP(M2646,'Resumen de precios LLTT'!$C$17:$D$3071,2,FALSE),VLOOKUP(M2646,SICODI!$G$3:$J$2404,2,FALSE))</f>
        <v>POSTE DE CONCRETO ARMADO DE 13/400/150/345</v>
      </c>
      <c r="O2646" s="58">
        <f>+IF(ISERROR(VLOOKUP(M2646,'Resumen de precios LLTT'!$C$17:$G$3071,5,FALSE))=FALSE,VLOOKUP(M2646,'Resumen de precios LLTT'!$C$17:$G$3071,5,FALSE),VLOOKUP(M2646,SICODI!$G$3:$J$2404,4,FALSE))</f>
        <v>364.69</v>
      </c>
      <c r="P2646" s="16">
        <f t="shared" si="375"/>
        <v>0.84299999999999997</v>
      </c>
      <c r="Q2646" s="78">
        <f t="shared" si="376"/>
        <v>672.12366999999995</v>
      </c>
      <c r="R2646" s="56">
        <v>0</v>
      </c>
      <c r="S2646" s="16">
        <f t="shared" si="377"/>
        <v>0.13400000000000001</v>
      </c>
      <c r="T2646" s="79">
        <f t="shared" si="378"/>
        <v>7.5053809816666659</v>
      </c>
      <c r="U2646" s="80">
        <f t="shared" si="379"/>
        <v>0.183</v>
      </c>
      <c r="V2646" s="81">
        <f t="shared" si="380"/>
        <v>1.3734847196449997</v>
      </c>
      <c r="W2646" s="79">
        <f t="shared" si="381"/>
        <v>0.46217247724950827</v>
      </c>
      <c r="X2646" s="60">
        <f t="shared" si="382"/>
        <v>0.5</v>
      </c>
      <c r="Y2646" s="56">
        <f>+'INFO ENEL'!R2634</f>
        <v>1</v>
      </c>
      <c r="Z2646" s="59">
        <f t="shared" si="383"/>
        <v>0.5</v>
      </c>
    </row>
    <row r="2647" spans="1:26" ht="15" customHeight="1" x14ac:dyDescent="0.25">
      <c r="A2647" s="55">
        <f>+'INFO ENEL'!A2635</f>
        <v>2630</v>
      </c>
      <c r="B2647" s="121" t="str">
        <f>+INDEX($B$8:$B$15,MATCH(L2647,$L$8:$L$15,0))</f>
        <v>SICODI</v>
      </c>
      <c r="C2647" s="56" t="str">
        <f>+'INFO ENEL'!B2635</f>
        <v>Lima</v>
      </c>
      <c r="D2647" s="56" t="str">
        <f>+'INFO ENEL'!D2635</f>
        <v>OYON</v>
      </c>
      <c r="E2647" s="56" t="str">
        <f>+'INFO ENEL'!D2635</f>
        <v>OYON</v>
      </c>
      <c r="F2647" s="50">
        <f>+'INFO ENEL'!E2635</f>
        <v>0</v>
      </c>
      <c r="G2647" s="56" t="str">
        <f>+'INFO ENEL'!L2635</f>
        <v>MT</v>
      </c>
      <c r="H2647" s="57">
        <f>+'INFO ENEL'!M2635</f>
        <v>456.43875675117994</v>
      </c>
      <c r="I2647" s="56">
        <f>+'INFO ENEL'!N2635</f>
        <v>13</v>
      </c>
      <c r="J2647" s="56" t="str">
        <f>+'INFO ENEL'!O2635</f>
        <v>Poste</v>
      </c>
      <c r="K2647" s="56" t="str">
        <f>+'INFO ENEL'!P2635</f>
        <v>Concreto</v>
      </c>
      <c r="L2647" s="56" t="str">
        <f>+'INFO ENEL'!Q2635</f>
        <v>PPC20</v>
      </c>
      <c r="M2647" s="55" t="str">
        <f>+IF(ISERROR(INDEX('Estructuras de Acero y Concreto'!$C$6:$C$577,MATCH(L2647,'Estructuras de Acero y Concreto'!$D$6:$D$577,0)))=FALSE,INDEX('Estructuras de Acero y Concreto'!$C$6:$C$577,MATCH(L2647,'Estructuras de Acero y Concreto'!$D$6:$D$577,0)),IF(ISERROR(INDEX('Estructuras de Madera'!$C$5:$C$122,MATCH(L2647,'Estructuras de Madera'!$D$5:$D$122,0)))=FALSE,INDEX('Estructuras de Madera'!$C$5:$C$122,MATCH(L2647,'Estructuras de Madera'!$D$5:$D$122,0)),INDEX(SICODI!$G$3:$G$2404,MATCH(L2647,SICODI!$G$3:$G$2404,0))))</f>
        <v>PPC20</v>
      </c>
      <c r="N2647" s="121" t="str">
        <f>+IF(ISERROR(VLOOKUP(M2647,'Resumen de precios LLTT'!$C$17:$D$3071,2,FALSE))=FALSE,VLOOKUP(M2647,'Resumen de precios LLTT'!$C$17:$D$3071,2,FALSE),VLOOKUP(M2647,SICODI!$G$3:$J$2404,2,FALSE))</f>
        <v>POSTE DE CONCRETO ARMADO DE 13/400/150/345</v>
      </c>
      <c r="O2647" s="58">
        <f>+IF(ISERROR(VLOOKUP(M2647,'Resumen de precios LLTT'!$C$17:$G$3071,5,FALSE))=FALSE,VLOOKUP(M2647,'Resumen de precios LLTT'!$C$17:$G$3071,5,FALSE),VLOOKUP(M2647,SICODI!$G$3:$J$2404,4,FALSE))</f>
        <v>364.69</v>
      </c>
      <c r="P2647" s="16">
        <f t="shared" si="375"/>
        <v>0.84299999999999997</v>
      </c>
      <c r="Q2647" s="78">
        <f t="shared" si="376"/>
        <v>672.12366999999995</v>
      </c>
      <c r="R2647" s="56">
        <v>0</v>
      </c>
      <c r="S2647" s="16">
        <f t="shared" si="377"/>
        <v>0.13400000000000001</v>
      </c>
      <c r="T2647" s="79">
        <f t="shared" si="378"/>
        <v>7.5053809816666659</v>
      </c>
      <c r="U2647" s="80">
        <f t="shared" si="379"/>
        <v>0.183</v>
      </c>
      <c r="V2647" s="81">
        <f t="shared" si="380"/>
        <v>1.3734847196449997</v>
      </c>
      <c r="W2647" s="79">
        <f t="shared" si="381"/>
        <v>0.46217247724950827</v>
      </c>
      <c r="X2647" s="60">
        <f t="shared" si="382"/>
        <v>0.5</v>
      </c>
      <c r="Y2647" s="56">
        <f>+'INFO ENEL'!R2635</f>
        <v>1</v>
      </c>
      <c r="Z2647" s="59">
        <f t="shared" si="383"/>
        <v>0.5</v>
      </c>
    </row>
    <row r="2648" spans="1:26" ht="15" customHeight="1" x14ac:dyDescent="0.25">
      <c r="A2648" s="55">
        <f>+'INFO ENEL'!A2636</f>
        <v>2631</v>
      </c>
      <c r="B2648" s="121" t="str">
        <f>+INDEX($B$8:$B$15,MATCH(L2648,$L$8:$L$15,0))</f>
        <v>SICODI</v>
      </c>
      <c r="C2648" s="56" t="str">
        <f>+'INFO ENEL'!B2636</f>
        <v>Lima</v>
      </c>
      <c r="D2648" s="56" t="str">
        <f>+'INFO ENEL'!D2636</f>
        <v>OYON</v>
      </c>
      <c r="E2648" s="56" t="str">
        <f>+'INFO ENEL'!D2636</f>
        <v>OYON</v>
      </c>
      <c r="F2648" s="50">
        <f>+'INFO ENEL'!E2636</f>
        <v>0</v>
      </c>
      <c r="G2648" s="56" t="str">
        <f>+'INFO ENEL'!L2636</f>
        <v>MT</v>
      </c>
      <c r="H2648" s="57">
        <f>+'INFO ENEL'!M2636</f>
        <v>138.74089206023163</v>
      </c>
      <c r="I2648" s="56">
        <f>+'INFO ENEL'!N2636</f>
        <v>13</v>
      </c>
      <c r="J2648" s="56" t="str">
        <f>+'INFO ENEL'!O2636</f>
        <v>Poste</v>
      </c>
      <c r="K2648" s="56" t="str">
        <f>+'INFO ENEL'!P2636</f>
        <v>Concreto</v>
      </c>
      <c r="L2648" s="56" t="str">
        <f>+'INFO ENEL'!Q2636</f>
        <v>PPC20</v>
      </c>
      <c r="M2648" s="55" t="str">
        <f>+IF(ISERROR(INDEX('Estructuras de Acero y Concreto'!$C$6:$C$577,MATCH(L2648,'Estructuras de Acero y Concreto'!$D$6:$D$577,0)))=FALSE,INDEX('Estructuras de Acero y Concreto'!$C$6:$C$577,MATCH(L2648,'Estructuras de Acero y Concreto'!$D$6:$D$577,0)),IF(ISERROR(INDEX('Estructuras de Madera'!$C$5:$C$122,MATCH(L2648,'Estructuras de Madera'!$D$5:$D$122,0)))=FALSE,INDEX('Estructuras de Madera'!$C$5:$C$122,MATCH(L2648,'Estructuras de Madera'!$D$5:$D$122,0)),INDEX(SICODI!$G$3:$G$2404,MATCH(L2648,SICODI!$G$3:$G$2404,0))))</f>
        <v>PPC20</v>
      </c>
      <c r="N2648" s="121" t="str">
        <f>+IF(ISERROR(VLOOKUP(M2648,'Resumen de precios LLTT'!$C$17:$D$3071,2,FALSE))=FALSE,VLOOKUP(M2648,'Resumen de precios LLTT'!$C$17:$D$3071,2,FALSE),VLOOKUP(M2648,SICODI!$G$3:$J$2404,2,FALSE))</f>
        <v>POSTE DE CONCRETO ARMADO DE 13/400/150/345</v>
      </c>
      <c r="O2648" s="58">
        <f>+IF(ISERROR(VLOOKUP(M2648,'Resumen de precios LLTT'!$C$17:$G$3071,5,FALSE))=FALSE,VLOOKUP(M2648,'Resumen de precios LLTT'!$C$17:$G$3071,5,FALSE),VLOOKUP(M2648,SICODI!$G$3:$J$2404,4,FALSE))</f>
        <v>364.69</v>
      </c>
      <c r="P2648" s="16">
        <f t="shared" si="375"/>
        <v>0.84299999999999997</v>
      </c>
      <c r="Q2648" s="78">
        <f t="shared" si="376"/>
        <v>672.12366999999995</v>
      </c>
      <c r="R2648" s="56">
        <v>0</v>
      </c>
      <c r="S2648" s="16">
        <f t="shared" si="377"/>
        <v>0.13400000000000001</v>
      </c>
      <c r="T2648" s="79">
        <f t="shared" si="378"/>
        <v>7.5053809816666659</v>
      </c>
      <c r="U2648" s="80">
        <f t="shared" si="379"/>
        <v>0.183</v>
      </c>
      <c r="V2648" s="81">
        <f t="shared" si="380"/>
        <v>1.3734847196449997</v>
      </c>
      <c r="W2648" s="79">
        <f t="shared" si="381"/>
        <v>0.46217247724950827</v>
      </c>
      <c r="X2648" s="60">
        <f t="shared" si="382"/>
        <v>0.5</v>
      </c>
      <c r="Y2648" s="56">
        <f>+'INFO ENEL'!R2636</f>
        <v>1</v>
      </c>
      <c r="Z2648" s="59">
        <f t="shared" si="383"/>
        <v>0.5</v>
      </c>
    </row>
    <row r="2649" spans="1:26" ht="15" customHeight="1" x14ac:dyDescent="0.25">
      <c r="A2649" s="55">
        <f>+'INFO ENEL'!A2637</f>
        <v>2632</v>
      </c>
      <c r="B2649" s="121" t="str">
        <f>+INDEX($B$8:$B$15,MATCH(L2649,$L$8:$L$15,0))</f>
        <v>SICODI</v>
      </c>
      <c r="C2649" s="56" t="str">
        <f>+'INFO ENEL'!B2637</f>
        <v>Lima</v>
      </c>
      <c r="D2649" s="56" t="str">
        <f>+'INFO ENEL'!D2637</f>
        <v>OYON</v>
      </c>
      <c r="E2649" s="56" t="str">
        <f>+'INFO ENEL'!D2637</f>
        <v>OYON</v>
      </c>
      <c r="F2649" s="50">
        <f>+'INFO ENEL'!E2637</f>
        <v>0</v>
      </c>
      <c r="G2649" s="56" t="str">
        <f>+'INFO ENEL'!L2637</f>
        <v>MT</v>
      </c>
      <c r="H2649" s="57">
        <f>+'INFO ENEL'!M2637</f>
        <v>449</v>
      </c>
      <c r="I2649" s="56">
        <f>+'INFO ENEL'!N2637</f>
        <v>13</v>
      </c>
      <c r="J2649" s="56" t="str">
        <f>+'INFO ENEL'!O2637</f>
        <v>Poste</v>
      </c>
      <c r="K2649" s="56" t="str">
        <f>+'INFO ENEL'!P2637</f>
        <v>Concreto</v>
      </c>
      <c r="L2649" s="56" t="str">
        <f>+'INFO ENEL'!Q2637</f>
        <v>PPC20</v>
      </c>
      <c r="M2649" s="55" t="str">
        <f>+IF(ISERROR(INDEX('Estructuras de Acero y Concreto'!$C$6:$C$577,MATCH(L2649,'Estructuras de Acero y Concreto'!$D$6:$D$577,0)))=FALSE,INDEX('Estructuras de Acero y Concreto'!$C$6:$C$577,MATCH(L2649,'Estructuras de Acero y Concreto'!$D$6:$D$577,0)),IF(ISERROR(INDEX('Estructuras de Madera'!$C$5:$C$122,MATCH(L2649,'Estructuras de Madera'!$D$5:$D$122,0)))=FALSE,INDEX('Estructuras de Madera'!$C$5:$C$122,MATCH(L2649,'Estructuras de Madera'!$D$5:$D$122,0)),INDEX(SICODI!$G$3:$G$2404,MATCH(L2649,SICODI!$G$3:$G$2404,0))))</f>
        <v>PPC20</v>
      </c>
      <c r="N2649" s="121" t="str">
        <f>+IF(ISERROR(VLOOKUP(M2649,'Resumen de precios LLTT'!$C$17:$D$3071,2,FALSE))=FALSE,VLOOKUP(M2649,'Resumen de precios LLTT'!$C$17:$D$3071,2,FALSE),VLOOKUP(M2649,SICODI!$G$3:$J$2404,2,FALSE))</f>
        <v>POSTE DE CONCRETO ARMADO DE 13/400/150/345</v>
      </c>
      <c r="O2649" s="58">
        <f>+IF(ISERROR(VLOOKUP(M2649,'Resumen de precios LLTT'!$C$17:$G$3071,5,FALSE))=FALSE,VLOOKUP(M2649,'Resumen de precios LLTT'!$C$17:$G$3071,5,FALSE),VLOOKUP(M2649,SICODI!$G$3:$J$2404,4,FALSE))</f>
        <v>364.69</v>
      </c>
      <c r="P2649" s="16">
        <f t="shared" si="375"/>
        <v>0.84299999999999997</v>
      </c>
      <c r="Q2649" s="78">
        <f t="shared" si="376"/>
        <v>672.12366999999995</v>
      </c>
      <c r="R2649" s="56">
        <v>0</v>
      </c>
      <c r="S2649" s="16">
        <f t="shared" si="377"/>
        <v>0.13400000000000001</v>
      </c>
      <c r="T2649" s="79">
        <f t="shared" si="378"/>
        <v>7.5053809816666659</v>
      </c>
      <c r="U2649" s="80">
        <f t="shared" si="379"/>
        <v>0.183</v>
      </c>
      <c r="V2649" s="81">
        <f t="shared" si="380"/>
        <v>1.3734847196449997</v>
      </c>
      <c r="W2649" s="79">
        <f t="shared" si="381"/>
        <v>0.46217247724950827</v>
      </c>
      <c r="X2649" s="60">
        <f t="shared" si="382"/>
        <v>0.5</v>
      </c>
      <c r="Y2649" s="56">
        <f>+'INFO ENEL'!R2637</f>
        <v>1</v>
      </c>
      <c r="Z2649" s="59">
        <f t="shared" si="383"/>
        <v>0.5</v>
      </c>
    </row>
    <row r="2650" spans="1:26" ht="15" customHeight="1" x14ac:dyDescent="0.25">
      <c r="A2650" s="55">
        <f>+'INFO ENEL'!A2638</f>
        <v>2633</v>
      </c>
      <c r="B2650" s="121" t="str">
        <f>+INDEX($B$8:$B$15,MATCH(L2650,$L$8:$L$15,0))</f>
        <v>SICODI</v>
      </c>
      <c r="C2650" s="56" t="str">
        <f>+'INFO ENEL'!B2638</f>
        <v>Lima</v>
      </c>
      <c r="D2650" s="56" t="str">
        <f>+'INFO ENEL'!D2638</f>
        <v>PACHANGARA</v>
      </c>
      <c r="E2650" s="56" t="str">
        <f>+'INFO ENEL'!D2638</f>
        <v>PACHANGARA</v>
      </c>
      <c r="F2650" s="50">
        <f>+'INFO ENEL'!E2638</f>
        <v>0</v>
      </c>
      <c r="G2650" s="56" t="str">
        <f>+'INFO ENEL'!L2638</f>
        <v>MT</v>
      </c>
      <c r="H2650" s="57">
        <f>+'INFO ENEL'!M2638</f>
        <v>81.966660754193768</v>
      </c>
      <c r="I2650" s="56">
        <f>+'INFO ENEL'!N2638</f>
        <v>13</v>
      </c>
      <c r="J2650" s="56" t="str">
        <f>+'INFO ENEL'!O2638</f>
        <v>Poste</v>
      </c>
      <c r="K2650" s="56" t="str">
        <f>+'INFO ENEL'!P2638</f>
        <v>Concreto</v>
      </c>
      <c r="L2650" s="56" t="str">
        <f>+'INFO ENEL'!Q2638</f>
        <v>PPC20</v>
      </c>
      <c r="M2650" s="55" t="str">
        <f>+IF(ISERROR(INDEX('Estructuras de Acero y Concreto'!$C$6:$C$577,MATCH(L2650,'Estructuras de Acero y Concreto'!$D$6:$D$577,0)))=FALSE,INDEX('Estructuras de Acero y Concreto'!$C$6:$C$577,MATCH(L2650,'Estructuras de Acero y Concreto'!$D$6:$D$577,0)),IF(ISERROR(INDEX('Estructuras de Madera'!$C$5:$C$122,MATCH(L2650,'Estructuras de Madera'!$D$5:$D$122,0)))=FALSE,INDEX('Estructuras de Madera'!$C$5:$C$122,MATCH(L2650,'Estructuras de Madera'!$D$5:$D$122,0)),INDEX(SICODI!$G$3:$G$2404,MATCH(L2650,SICODI!$G$3:$G$2404,0))))</f>
        <v>PPC20</v>
      </c>
      <c r="N2650" s="121" t="str">
        <f>+IF(ISERROR(VLOOKUP(M2650,'Resumen de precios LLTT'!$C$17:$D$3071,2,FALSE))=FALSE,VLOOKUP(M2650,'Resumen de precios LLTT'!$C$17:$D$3071,2,FALSE),VLOOKUP(M2650,SICODI!$G$3:$J$2404,2,FALSE))</f>
        <v>POSTE DE CONCRETO ARMADO DE 13/400/150/345</v>
      </c>
      <c r="O2650" s="58">
        <f>+IF(ISERROR(VLOOKUP(M2650,'Resumen de precios LLTT'!$C$17:$G$3071,5,FALSE))=FALSE,VLOOKUP(M2650,'Resumen de precios LLTT'!$C$17:$G$3071,5,FALSE),VLOOKUP(M2650,SICODI!$G$3:$J$2404,4,FALSE))</f>
        <v>364.69</v>
      </c>
      <c r="P2650" s="16">
        <f t="shared" si="375"/>
        <v>0.84299999999999997</v>
      </c>
      <c r="Q2650" s="78">
        <f t="shared" si="376"/>
        <v>672.12366999999995</v>
      </c>
      <c r="R2650" s="56">
        <v>0</v>
      </c>
      <c r="S2650" s="16">
        <f t="shared" si="377"/>
        <v>0.13400000000000001</v>
      </c>
      <c r="T2650" s="79">
        <f t="shared" si="378"/>
        <v>7.5053809816666659</v>
      </c>
      <c r="U2650" s="80">
        <f t="shared" si="379"/>
        <v>0.183</v>
      </c>
      <c r="V2650" s="81">
        <f t="shared" si="380"/>
        <v>1.3734847196449997</v>
      </c>
      <c r="W2650" s="79">
        <f t="shared" si="381"/>
        <v>0.46217247724950827</v>
      </c>
      <c r="X2650" s="60">
        <f t="shared" si="382"/>
        <v>0.5</v>
      </c>
      <c r="Y2650" s="56">
        <f>+'INFO ENEL'!R2638</f>
        <v>1</v>
      </c>
      <c r="Z2650" s="59">
        <f t="shared" si="383"/>
        <v>0.5</v>
      </c>
    </row>
    <row r="2651" spans="1:26" ht="15" customHeight="1" x14ac:dyDescent="0.25">
      <c r="A2651" s="55">
        <f>+'INFO ENEL'!A2639</f>
        <v>2634</v>
      </c>
      <c r="B2651" s="121" t="str">
        <f>+INDEX($B$8:$B$15,MATCH(L2651,$L$8:$L$15,0))</f>
        <v>SICODI</v>
      </c>
      <c r="C2651" s="56" t="str">
        <f>+'INFO ENEL'!B2639</f>
        <v>Lima</v>
      </c>
      <c r="D2651" s="56" t="str">
        <f>+'INFO ENEL'!D2639</f>
        <v>PACHANGARA</v>
      </c>
      <c r="E2651" s="56" t="str">
        <f>+'INFO ENEL'!D2639</f>
        <v>PACHANGARA</v>
      </c>
      <c r="F2651" s="50">
        <f>+'INFO ENEL'!E2639</f>
        <v>0</v>
      </c>
      <c r="G2651" s="56" t="str">
        <f>+'INFO ENEL'!L2639</f>
        <v>MT</v>
      </c>
      <c r="H2651" s="57">
        <f>+'INFO ENEL'!M2639</f>
        <v>129.96148487611737</v>
      </c>
      <c r="I2651" s="56">
        <f>+'INFO ENEL'!N2639</f>
        <v>13</v>
      </c>
      <c r="J2651" s="56" t="str">
        <f>+'INFO ENEL'!O2639</f>
        <v>Poste</v>
      </c>
      <c r="K2651" s="56" t="str">
        <f>+'INFO ENEL'!P2639</f>
        <v>Concreto</v>
      </c>
      <c r="L2651" s="56" t="str">
        <f>+'INFO ENEL'!Q2639</f>
        <v>PPC20</v>
      </c>
      <c r="M2651" s="55" t="str">
        <f>+IF(ISERROR(INDEX('Estructuras de Acero y Concreto'!$C$6:$C$577,MATCH(L2651,'Estructuras de Acero y Concreto'!$D$6:$D$577,0)))=FALSE,INDEX('Estructuras de Acero y Concreto'!$C$6:$C$577,MATCH(L2651,'Estructuras de Acero y Concreto'!$D$6:$D$577,0)),IF(ISERROR(INDEX('Estructuras de Madera'!$C$5:$C$122,MATCH(L2651,'Estructuras de Madera'!$D$5:$D$122,0)))=FALSE,INDEX('Estructuras de Madera'!$C$5:$C$122,MATCH(L2651,'Estructuras de Madera'!$D$5:$D$122,0)),INDEX(SICODI!$G$3:$G$2404,MATCH(L2651,SICODI!$G$3:$G$2404,0))))</f>
        <v>PPC20</v>
      </c>
      <c r="N2651" s="121" t="str">
        <f>+IF(ISERROR(VLOOKUP(M2651,'Resumen de precios LLTT'!$C$17:$D$3071,2,FALSE))=FALSE,VLOOKUP(M2651,'Resumen de precios LLTT'!$C$17:$D$3071,2,FALSE),VLOOKUP(M2651,SICODI!$G$3:$J$2404,2,FALSE))</f>
        <v>POSTE DE CONCRETO ARMADO DE 13/400/150/345</v>
      </c>
      <c r="O2651" s="58">
        <f>+IF(ISERROR(VLOOKUP(M2651,'Resumen de precios LLTT'!$C$17:$G$3071,5,FALSE))=FALSE,VLOOKUP(M2651,'Resumen de precios LLTT'!$C$17:$G$3071,5,FALSE),VLOOKUP(M2651,SICODI!$G$3:$J$2404,4,FALSE))</f>
        <v>364.69</v>
      </c>
      <c r="P2651" s="16">
        <f t="shared" si="375"/>
        <v>0.84299999999999997</v>
      </c>
      <c r="Q2651" s="78">
        <f t="shared" si="376"/>
        <v>672.12366999999995</v>
      </c>
      <c r="R2651" s="56">
        <v>0</v>
      </c>
      <c r="S2651" s="16">
        <f t="shared" si="377"/>
        <v>0.13400000000000001</v>
      </c>
      <c r="T2651" s="79">
        <f t="shared" si="378"/>
        <v>7.5053809816666659</v>
      </c>
      <c r="U2651" s="80">
        <f t="shared" si="379"/>
        <v>0.183</v>
      </c>
      <c r="V2651" s="81">
        <f t="shared" si="380"/>
        <v>1.3734847196449997</v>
      </c>
      <c r="W2651" s="79">
        <f t="shared" si="381"/>
        <v>0.46217247724950827</v>
      </c>
      <c r="X2651" s="60">
        <f t="shared" si="382"/>
        <v>0.5</v>
      </c>
      <c r="Y2651" s="56">
        <f>+'INFO ENEL'!R2639</f>
        <v>1</v>
      </c>
      <c r="Z2651" s="59">
        <f t="shared" si="383"/>
        <v>0.5</v>
      </c>
    </row>
    <row r="2652" spans="1:26" ht="15" customHeight="1" x14ac:dyDescent="0.25">
      <c r="A2652" s="55">
        <f>+'INFO ENEL'!A2640</f>
        <v>2635</v>
      </c>
      <c r="B2652" s="121" t="str">
        <f>+INDEX($B$8:$B$15,MATCH(L2652,$L$8:$L$15,0))</f>
        <v>SICODI</v>
      </c>
      <c r="C2652" s="56" t="str">
        <f>+'INFO ENEL'!B2640</f>
        <v>Lima</v>
      </c>
      <c r="D2652" s="56" t="str">
        <f>+'INFO ENEL'!D2640</f>
        <v>PACHANGARA</v>
      </c>
      <c r="E2652" s="56" t="str">
        <f>+'INFO ENEL'!D2640</f>
        <v>PACHANGARA</v>
      </c>
      <c r="F2652" s="50">
        <f>+'INFO ENEL'!E2640</f>
        <v>0</v>
      </c>
      <c r="G2652" s="56" t="str">
        <f>+'INFO ENEL'!L2640</f>
        <v>MT</v>
      </c>
      <c r="H2652" s="57">
        <f>+'INFO ENEL'!M2640</f>
        <v>118.55444960485599</v>
      </c>
      <c r="I2652" s="56">
        <f>+'INFO ENEL'!N2640</f>
        <v>13</v>
      </c>
      <c r="J2652" s="56" t="str">
        <f>+'INFO ENEL'!O2640</f>
        <v>Poste</v>
      </c>
      <c r="K2652" s="56" t="str">
        <f>+'INFO ENEL'!P2640</f>
        <v>Concreto</v>
      </c>
      <c r="L2652" s="56" t="str">
        <f>+'INFO ENEL'!Q2640</f>
        <v>PPC20</v>
      </c>
      <c r="M2652" s="55" t="str">
        <f>+IF(ISERROR(INDEX('Estructuras de Acero y Concreto'!$C$6:$C$577,MATCH(L2652,'Estructuras de Acero y Concreto'!$D$6:$D$577,0)))=FALSE,INDEX('Estructuras de Acero y Concreto'!$C$6:$C$577,MATCH(L2652,'Estructuras de Acero y Concreto'!$D$6:$D$577,0)),IF(ISERROR(INDEX('Estructuras de Madera'!$C$5:$C$122,MATCH(L2652,'Estructuras de Madera'!$D$5:$D$122,0)))=FALSE,INDEX('Estructuras de Madera'!$C$5:$C$122,MATCH(L2652,'Estructuras de Madera'!$D$5:$D$122,0)),INDEX(SICODI!$G$3:$G$2404,MATCH(L2652,SICODI!$G$3:$G$2404,0))))</f>
        <v>PPC20</v>
      </c>
      <c r="N2652" s="121" t="str">
        <f>+IF(ISERROR(VLOOKUP(M2652,'Resumen de precios LLTT'!$C$17:$D$3071,2,FALSE))=FALSE,VLOOKUP(M2652,'Resumen de precios LLTT'!$C$17:$D$3071,2,FALSE),VLOOKUP(M2652,SICODI!$G$3:$J$2404,2,FALSE))</f>
        <v>POSTE DE CONCRETO ARMADO DE 13/400/150/345</v>
      </c>
      <c r="O2652" s="58">
        <f>+IF(ISERROR(VLOOKUP(M2652,'Resumen de precios LLTT'!$C$17:$G$3071,5,FALSE))=FALSE,VLOOKUP(M2652,'Resumen de precios LLTT'!$C$17:$G$3071,5,FALSE),VLOOKUP(M2652,SICODI!$G$3:$J$2404,4,FALSE))</f>
        <v>364.69</v>
      </c>
      <c r="P2652" s="16">
        <f t="shared" si="375"/>
        <v>0.84299999999999997</v>
      </c>
      <c r="Q2652" s="78">
        <f t="shared" si="376"/>
        <v>672.12366999999995</v>
      </c>
      <c r="R2652" s="56">
        <v>0</v>
      </c>
      <c r="S2652" s="16">
        <f t="shared" si="377"/>
        <v>0.13400000000000001</v>
      </c>
      <c r="T2652" s="79">
        <f t="shared" si="378"/>
        <v>7.5053809816666659</v>
      </c>
      <c r="U2652" s="80">
        <f t="shared" si="379"/>
        <v>0.183</v>
      </c>
      <c r="V2652" s="81">
        <f t="shared" si="380"/>
        <v>1.3734847196449997</v>
      </c>
      <c r="W2652" s="79">
        <f t="shared" si="381"/>
        <v>0.46217247724950827</v>
      </c>
      <c r="X2652" s="60">
        <f t="shared" si="382"/>
        <v>0.5</v>
      </c>
      <c r="Y2652" s="56">
        <f>+'INFO ENEL'!R2640</f>
        <v>1</v>
      </c>
      <c r="Z2652" s="59">
        <f t="shared" si="383"/>
        <v>0.5</v>
      </c>
    </row>
    <row r="2653" spans="1:26" ht="15" customHeight="1" x14ac:dyDescent="0.25">
      <c r="A2653" s="55">
        <f>+'INFO ENEL'!A2641</f>
        <v>2636</v>
      </c>
      <c r="B2653" s="121" t="str">
        <f>+INDEX($B$8:$B$15,MATCH(L2653,$L$8:$L$15,0))</f>
        <v>SICODI</v>
      </c>
      <c r="C2653" s="56" t="str">
        <f>+'INFO ENEL'!B2641</f>
        <v>Lima</v>
      </c>
      <c r="D2653" s="56" t="str">
        <f>+'INFO ENEL'!D2641</f>
        <v>PACHANGARA</v>
      </c>
      <c r="E2653" s="56" t="str">
        <f>+'INFO ENEL'!D2641</f>
        <v>PACHANGARA</v>
      </c>
      <c r="F2653" s="50">
        <f>+'INFO ENEL'!E2641</f>
        <v>0</v>
      </c>
      <c r="G2653" s="56" t="str">
        <f>+'INFO ENEL'!L2641</f>
        <v>MT</v>
      </c>
      <c r="H2653" s="57">
        <f>+'INFO ENEL'!M2641</f>
        <v>237.20621695177218</v>
      </c>
      <c r="I2653" s="56">
        <f>+'INFO ENEL'!N2641</f>
        <v>13</v>
      </c>
      <c r="J2653" s="56" t="str">
        <f>+'INFO ENEL'!O2641</f>
        <v>Poste</v>
      </c>
      <c r="K2653" s="56" t="str">
        <f>+'INFO ENEL'!P2641</f>
        <v>Concreto</v>
      </c>
      <c r="L2653" s="56" t="str">
        <f>+'INFO ENEL'!Q2641</f>
        <v>PPC20</v>
      </c>
      <c r="M2653" s="55" t="str">
        <f>+IF(ISERROR(INDEX('Estructuras de Acero y Concreto'!$C$6:$C$577,MATCH(L2653,'Estructuras de Acero y Concreto'!$D$6:$D$577,0)))=FALSE,INDEX('Estructuras de Acero y Concreto'!$C$6:$C$577,MATCH(L2653,'Estructuras de Acero y Concreto'!$D$6:$D$577,0)),IF(ISERROR(INDEX('Estructuras de Madera'!$C$5:$C$122,MATCH(L2653,'Estructuras de Madera'!$D$5:$D$122,0)))=FALSE,INDEX('Estructuras de Madera'!$C$5:$C$122,MATCH(L2653,'Estructuras de Madera'!$D$5:$D$122,0)),INDEX(SICODI!$G$3:$G$2404,MATCH(L2653,SICODI!$G$3:$G$2404,0))))</f>
        <v>PPC20</v>
      </c>
      <c r="N2653" s="121" t="str">
        <f>+IF(ISERROR(VLOOKUP(M2653,'Resumen de precios LLTT'!$C$17:$D$3071,2,FALSE))=FALSE,VLOOKUP(M2653,'Resumen de precios LLTT'!$C$17:$D$3071,2,FALSE),VLOOKUP(M2653,SICODI!$G$3:$J$2404,2,FALSE))</f>
        <v>POSTE DE CONCRETO ARMADO DE 13/400/150/345</v>
      </c>
      <c r="O2653" s="58">
        <f>+IF(ISERROR(VLOOKUP(M2653,'Resumen de precios LLTT'!$C$17:$G$3071,5,FALSE))=FALSE,VLOOKUP(M2653,'Resumen de precios LLTT'!$C$17:$G$3071,5,FALSE),VLOOKUP(M2653,SICODI!$G$3:$J$2404,4,FALSE))</f>
        <v>364.69</v>
      </c>
      <c r="P2653" s="16">
        <f t="shared" si="375"/>
        <v>0.84299999999999997</v>
      </c>
      <c r="Q2653" s="78">
        <f t="shared" si="376"/>
        <v>672.12366999999995</v>
      </c>
      <c r="R2653" s="56">
        <v>0</v>
      </c>
      <c r="S2653" s="16">
        <f t="shared" si="377"/>
        <v>0.13400000000000001</v>
      </c>
      <c r="T2653" s="79">
        <f t="shared" si="378"/>
        <v>7.5053809816666659</v>
      </c>
      <c r="U2653" s="80">
        <f t="shared" si="379"/>
        <v>0.183</v>
      </c>
      <c r="V2653" s="81">
        <f t="shared" si="380"/>
        <v>1.3734847196449997</v>
      </c>
      <c r="W2653" s="79">
        <f t="shared" si="381"/>
        <v>0.46217247724950827</v>
      </c>
      <c r="X2653" s="60">
        <f t="shared" si="382"/>
        <v>0.5</v>
      </c>
      <c r="Y2653" s="56">
        <f>+'INFO ENEL'!R2641</f>
        <v>1</v>
      </c>
      <c r="Z2653" s="59">
        <f t="shared" si="383"/>
        <v>0.5</v>
      </c>
    </row>
    <row r="2654" spans="1:26" ht="15" customHeight="1" x14ac:dyDescent="0.25">
      <c r="A2654" s="55">
        <f>+'INFO ENEL'!A2642</f>
        <v>2637</v>
      </c>
      <c r="B2654" s="121" t="str">
        <f>+INDEX($B$8:$B$15,MATCH(L2654,$L$8:$L$15,0))</f>
        <v>SICODI</v>
      </c>
      <c r="C2654" s="56" t="str">
        <f>+'INFO ENEL'!B2642</f>
        <v>Lima</v>
      </c>
      <c r="D2654" s="56" t="str">
        <f>+'INFO ENEL'!D2642</f>
        <v>SANTA ROSA DE QUIVES (LIMA)</v>
      </c>
      <c r="E2654" s="56" t="str">
        <f>+'INFO ENEL'!D2642</f>
        <v>SANTA ROSA DE QUIVES (LIMA)</v>
      </c>
      <c r="F2654" s="50">
        <f>+'INFO ENEL'!E2642</f>
        <v>0</v>
      </c>
      <c r="G2654" s="56" t="str">
        <f>+'INFO ENEL'!L2642</f>
        <v>MT</v>
      </c>
      <c r="H2654" s="57">
        <f>+'INFO ENEL'!M2642</f>
        <v>61.65</v>
      </c>
      <c r="I2654" s="56">
        <f>+'INFO ENEL'!N2642</f>
        <v>13</v>
      </c>
      <c r="J2654" s="56" t="str">
        <f>+'INFO ENEL'!O2642</f>
        <v>Poste</v>
      </c>
      <c r="K2654" s="56" t="str">
        <f>+'INFO ENEL'!P2642</f>
        <v>Concreto</v>
      </c>
      <c r="L2654" s="56" t="str">
        <f>+'INFO ENEL'!Q2642</f>
        <v>PPC20</v>
      </c>
      <c r="M2654" s="55" t="str">
        <f>+IF(ISERROR(INDEX('Estructuras de Acero y Concreto'!$C$6:$C$577,MATCH(L2654,'Estructuras de Acero y Concreto'!$D$6:$D$577,0)))=FALSE,INDEX('Estructuras de Acero y Concreto'!$C$6:$C$577,MATCH(L2654,'Estructuras de Acero y Concreto'!$D$6:$D$577,0)),IF(ISERROR(INDEX('Estructuras de Madera'!$C$5:$C$122,MATCH(L2654,'Estructuras de Madera'!$D$5:$D$122,0)))=FALSE,INDEX('Estructuras de Madera'!$C$5:$C$122,MATCH(L2654,'Estructuras de Madera'!$D$5:$D$122,0)),INDEX(SICODI!$G$3:$G$2404,MATCH(L2654,SICODI!$G$3:$G$2404,0))))</f>
        <v>PPC20</v>
      </c>
      <c r="N2654" s="121" t="str">
        <f>+IF(ISERROR(VLOOKUP(M2654,'Resumen de precios LLTT'!$C$17:$D$3071,2,FALSE))=FALSE,VLOOKUP(M2654,'Resumen de precios LLTT'!$C$17:$D$3071,2,FALSE),VLOOKUP(M2654,SICODI!$G$3:$J$2404,2,FALSE))</f>
        <v>POSTE DE CONCRETO ARMADO DE 13/400/150/345</v>
      </c>
      <c r="O2654" s="58">
        <f>+IF(ISERROR(VLOOKUP(M2654,'Resumen de precios LLTT'!$C$17:$G$3071,5,FALSE))=FALSE,VLOOKUP(M2654,'Resumen de precios LLTT'!$C$17:$G$3071,5,FALSE),VLOOKUP(M2654,SICODI!$G$3:$J$2404,4,FALSE))</f>
        <v>364.69</v>
      </c>
      <c r="P2654" s="16">
        <f t="shared" si="375"/>
        <v>0.84299999999999997</v>
      </c>
      <c r="Q2654" s="78">
        <f t="shared" si="376"/>
        <v>672.12366999999995</v>
      </c>
      <c r="R2654" s="56">
        <v>0</v>
      </c>
      <c r="S2654" s="16">
        <f t="shared" si="377"/>
        <v>0.13400000000000001</v>
      </c>
      <c r="T2654" s="79">
        <f t="shared" si="378"/>
        <v>7.5053809816666659</v>
      </c>
      <c r="U2654" s="80">
        <f t="shared" si="379"/>
        <v>0.183</v>
      </c>
      <c r="V2654" s="81">
        <f t="shared" si="380"/>
        <v>1.3734847196449997</v>
      </c>
      <c r="W2654" s="79">
        <f t="shared" si="381"/>
        <v>0.46217247724950827</v>
      </c>
      <c r="X2654" s="60">
        <f t="shared" si="382"/>
        <v>0.5</v>
      </c>
      <c r="Y2654" s="56">
        <f>+'INFO ENEL'!R2642</f>
        <v>1</v>
      </c>
      <c r="Z2654" s="59">
        <f t="shared" si="383"/>
        <v>0.5</v>
      </c>
    </row>
    <row r="2655" spans="1:26" ht="15" customHeight="1" x14ac:dyDescent="0.25">
      <c r="A2655" s="55">
        <f>+'INFO ENEL'!A2643</f>
        <v>2638</v>
      </c>
      <c r="B2655" s="121" t="str">
        <f>+INDEX($B$8:$B$15,MATCH(L2655,$L$8:$L$15,0))</f>
        <v>SICODI</v>
      </c>
      <c r="C2655" s="56" t="str">
        <f>+'INFO ENEL'!B2643</f>
        <v>Lima</v>
      </c>
      <c r="D2655" s="56" t="str">
        <f>+'INFO ENEL'!D2643</f>
        <v>SANTA ROSA DE QUIVES (LIMA)</v>
      </c>
      <c r="E2655" s="56" t="str">
        <f>+'INFO ENEL'!D2643</f>
        <v>SANTA ROSA DE QUIVES (LIMA)</v>
      </c>
      <c r="F2655" s="50">
        <f>+'INFO ENEL'!E2643</f>
        <v>0</v>
      </c>
      <c r="G2655" s="56" t="str">
        <f>+'INFO ENEL'!L2643</f>
        <v>BT</v>
      </c>
      <c r="H2655" s="57">
        <f>+'INFO ENEL'!M2643</f>
        <v>29.51</v>
      </c>
      <c r="I2655" s="56">
        <f>+'INFO ENEL'!N2643</f>
        <v>11</v>
      </c>
      <c r="J2655" s="56" t="str">
        <f>+'INFO ENEL'!O2643</f>
        <v>Poste</v>
      </c>
      <c r="K2655" s="56" t="str">
        <f>+'INFO ENEL'!P2643</f>
        <v>Concreto</v>
      </c>
      <c r="L2655" s="56" t="str">
        <f>+'INFO ENEL'!Q2643</f>
        <v>PPC40</v>
      </c>
      <c r="M2655" s="55" t="str">
        <f>+IF(ISERROR(INDEX('Estructuras de Acero y Concreto'!$C$6:$C$577,MATCH(L2655,'Estructuras de Acero y Concreto'!$D$6:$D$577,0)))=FALSE,INDEX('Estructuras de Acero y Concreto'!$C$6:$C$577,MATCH(L2655,'Estructuras de Acero y Concreto'!$D$6:$D$577,0)),IF(ISERROR(INDEX('Estructuras de Madera'!$C$5:$C$122,MATCH(L2655,'Estructuras de Madera'!$D$5:$D$122,0)))=FALSE,INDEX('Estructuras de Madera'!$C$5:$C$122,MATCH(L2655,'Estructuras de Madera'!$D$5:$D$122,0)),INDEX(SICODI!$G$3:$G$2404,MATCH(L2655,SICODI!$G$3:$G$2404,0))))</f>
        <v>PPC40</v>
      </c>
      <c r="N2655" s="121" t="str">
        <f>+IF(ISERROR(VLOOKUP(M2655,'Resumen de precios LLTT'!$C$17:$D$3071,2,FALSE))=FALSE,VLOOKUP(M2655,'Resumen de precios LLTT'!$C$17:$D$3071,2,FALSE),VLOOKUP(M2655,SICODI!$G$3:$J$2404,2,FALSE))</f>
        <v>POSTE DE CONCRETO ARMADO PARA A. P. 11/200/120/285</v>
      </c>
      <c r="O2655" s="58">
        <f>+IF(ISERROR(VLOOKUP(M2655,'Resumen de precios LLTT'!$C$17:$G$3071,5,FALSE))=FALSE,VLOOKUP(M2655,'Resumen de precios LLTT'!$C$17:$G$3071,5,FALSE),VLOOKUP(M2655,SICODI!$G$3:$J$2404,4,FALSE))</f>
        <v>206.03</v>
      </c>
      <c r="P2655" s="16">
        <f t="shared" si="375"/>
        <v>0.77</v>
      </c>
      <c r="Q2655" s="78">
        <f t="shared" si="376"/>
        <v>364.67310000000003</v>
      </c>
      <c r="R2655" s="56">
        <v>0</v>
      </c>
      <c r="S2655" s="16">
        <f t="shared" si="377"/>
        <v>7.2000000000000008E-2</v>
      </c>
      <c r="T2655" s="79">
        <f t="shared" si="378"/>
        <v>2.1880386000000005</v>
      </c>
      <c r="U2655" s="80">
        <f t="shared" si="379"/>
        <v>0.2</v>
      </c>
      <c r="V2655" s="81">
        <f t="shared" si="380"/>
        <v>0.43760772000000014</v>
      </c>
      <c r="W2655" s="79">
        <f t="shared" si="381"/>
        <v>0.14725336301388503</v>
      </c>
      <c r="X2655" s="60">
        <f t="shared" si="382"/>
        <v>0.1</v>
      </c>
      <c r="Y2655" s="56">
        <f>+'INFO ENEL'!R2643</f>
        <v>4</v>
      </c>
      <c r="Z2655" s="59">
        <f t="shared" si="383"/>
        <v>0.4</v>
      </c>
    </row>
    <row r="2656" spans="1:26" ht="15" customHeight="1" x14ac:dyDescent="0.25">
      <c r="A2656" s="55">
        <f>+'INFO ENEL'!A2644</f>
        <v>2639</v>
      </c>
      <c r="B2656" s="121" t="str">
        <f>+INDEX($B$8:$B$15,MATCH(L2656,$L$8:$L$15,0))</f>
        <v>SICODI</v>
      </c>
      <c r="C2656" s="56" t="str">
        <f>+'INFO ENEL'!B2644</f>
        <v>Lima</v>
      </c>
      <c r="D2656" s="56" t="str">
        <f>+'INFO ENEL'!D2644</f>
        <v>SANTA ROSA DE QUIVES (LIMA)</v>
      </c>
      <c r="E2656" s="56" t="str">
        <f>+'INFO ENEL'!D2644</f>
        <v>SANTA ROSA DE QUIVES (LIMA)</v>
      </c>
      <c r="F2656" s="50">
        <f>+'INFO ENEL'!E2644</f>
        <v>0</v>
      </c>
      <c r="G2656" s="56" t="str">
        <f>+'INFO ENEL'!L2644</f>
        <v>BT</v>
      </c>
      <c r="H2656" s="57">
        <f>+'INFO ENEL'!M2644</f>
        <v>26.12</v>
      </c>
      <c r="I2656" s="56">
        <f>+'INFO ENEL'!N2644</f>
        <v>8</v>
      </c>
      <c r="J2656" s="56" t="str">
        <f>+'INFO ENEL'!O2644</f>
        <v>Poste</v>
      </c>
      <c r="K2656" s="56" t="str">
        <f>+'INFO ENEL'!P2644</f>
        <v>Concreto</v>
      </c>
      <c r="L2656" s="56" t="str">
        <f>+'INFO ENEL'!Q2644</f>
        <v>PPC35</v>
      </c>
      <c r="M2656" s="55" t="str">
        <f>+IF(ISERROR(INDEX('Estructuras de Acero y Concreto'!$C$6:$C$577,MATCH(L2656,'Estructuras de Acero y Concreto'!$D$6:$D$577,0)))=FALSE,INDEX('Estructuras de Acero y Concreto'!$C$6:$C$577,MATCH(L2656,'Estructuras de Acero y Concreto'!$D$6:$D$577,0)),IF(ISERROR(INDEX('Estructuras de Madera'!$C$5:$C$122,MATCH(L2656,'Estructuras de Madera'!$D$5:$D$122,0)))=FALSE,INDEX('Estructuras de Madera'!$C$5:$C$122,MATCH(L2656,'Estructuras de Madera'!$D$5:$D$122,0)),INDEX(SICODI!$G$3:$G$2404,MATCH(L2656,SICODI!$G$3:$G$2404,0))))</f>
        <v>PPC35</v>
      </c>
      <c r="N2656" s="121" t="str">
        <f>+IF(ISERROR(VLOOKUP(M2656,'Resumen de precios LLTT'!$C$17:$D$3071,2,FALSE))=FALSE,VLOOKUP(M2656,'Resumen de precios LLTT'!$C$17:$D$3071,2,FALSE),VLOOKUP(M2656,SICODI!$G$3:$J$2404,2,FALSE))</f>
        <v>POSTE DE CONCRETO ARMADO PARA A. P.  8/200/120/240</v>
      </c>
      <c r="O2656" s="58">
        <f>+IF(ISERROR(VLOOKUP(M2656,'Resumen de precios LLTT'!$C$17:$G$3071,5,FALSE))=FALSE,VLOOKUP(M2656,'Resumen de precios LLTT'!$C$17:$G$3071,5,FALSE),VLOOKUP(M2656,SICODI!$G$3:$J$2404,4,FALSE))</f>
        <v>136.80000000000001</v>
      </c>
      <c r="P2656" s="16">
        <f t="shared" si="375"/>
        <v>0.77</v>
      </c>
      <c r="Q2656" s="78">
        <f t="shared" si="376"/>
        <v>242.13600000000002</v>
      </c>
      <c r="R2656" s="56">
        <v>0</v>
      </c>
      <c r="S2656" s="16">
        <f t="shared" si="377"/>
        <v>7.2000000000000008E-2</v>
      </c>
      <c r="T2656" s="79">
        <f t="shared" si="378"/>
        <v>1.4528160000000003</v>
      </c>
      <c r="U2656" s="80">
        <f t="shared" si="379"/>
        <v>0.2</v>
      </c>
      <c r="V2656" s="81">
        <f t="shared" si="380"/>
        <v>0.29056320000000008</v>
      </c>
      <c r="W2656" s="79">
        <f t="shared" si="381"/>
        <v>9.7773431346403303E-2</v>
      </c>
      <c r="X2656" s="60">
        <f t="shared" si="382"/>
        <v>0.1</v>
      </c>
      <c r="Y2656" s="56">
        <f>+'INFO ENEL'!R2644</f>
        <v>3</v>
      </c>
      <c r="Z2656" s="59">
        <f t="shared" si="383"/>
        <v>0.30000000000000004</v>
      </c>
    </row>
    <row r="2657" spans="1:26" ht="15" customHeight="1" x14ac:dyDescent="0.25">
      <c r="A2657" s="55">
        <f>+'INFO ENEL'!A2645</f>
        <v>2640</v>
      </c>
      <c r="B2657" s="121" t="str">
        <f>+INDEX($B$8:$B$15,MATCH(L2657,$L$8:$L$15,0))</f>
        <v>SICODI</v>
      </c>
      <c r="C2657" s="56" t="str">
        <f>+'INFO ENEL'!B2645</f>
        <v>Lima</v>
      </c>
      <c r="D2657" s="56" t="str">
        <f>+'INFO ENEL'!D2645</f>
        <v>SANTA ROSA DE QUIVES (LIMA)</v>
      </c>
      <c r="E2657" s="56" t="str">
        <f>+'INFO ENEL'!D2645</f>
        <v>SANTA ROSA DE QUIVES (LIMA)</v>
      </c>
      <c r="F2657" s="50">
        <f>+'INFO ENEL'!E2645</f>
        <v>0</v>
      </c>
      <c r="G2657" s="56" t="str">
        <f>+'INFO ENEL'!L2645</f>
        <v>MT</v>
      </c>
      <c r="H2657" s="57">
        <f>+'INFO ENEL'!M2645</f>
        <v>55.66</v>
      </c>
      <c r="I2657" s="56">
        <f>+'INFO ENEL'!N2645</f>
        <v>13</v>
      </c>
      <c r="J2657" s="56" t="str">
        <f>+'INFO ENEL'!O2645</f>
        <v>Poste</v>
      </c>
      <c r="K2657" s="56" t="str">
        <f>+'INFO ENEL'!P2645</f>
        <v>Concreto</v>
      </c>
      <c r="L2657" s="56" t="str">
        <f>+'INFO ENEL'!Q2645</f>
        <v>PPC20</v>
      </c>
      <c r="M2657" s="55" t="str">
        <f>+IF(ISERROR(INDEX('Estructuras de Acero y Concreto'!$C$6:$C$577,MATCH(L2657,'Estructuras de Acero y Concreto'!$D$6:$D$577,0)))=FALSE,INDEX('Estructuras de Acero y Concreto'!$C$6:$C$577,MATCH(L2657,'Estructuras de Acero y Concreto'!$D$6:$D$577,0)),IF(ISERROR(INDEX('Estructuras de Madera'!$C$5:$C$122,MATCH(L2657,'Estructuras de Madera'!$D$5:$D$122,0)))=FALSE,INDEX('Estructuras de Madera'!$C$5:$C$122,MATCH(L2657,'Estructuras de Madera'!$D$5:$D$122,0)),INDEX(SICODI!$G$3:$G$2404,MATCH(L2657,SICODI!$G$3:$G$2404,0))))</f>
        <v>PPC20</v>
      </c>
      <c r="N2657" s="121" t="str">
        <f>+IF(ISERROR(VLOOKUP(M2657,'Resumen de precios LLTT'!$C$17:$D$3071,2,FALSE))=FALSE,VLOOKUP(M2657,'Resumen de precios LLTT'!$C$17:$D$3071,2,FALSE),VLOOKUP(M2657,SICODI!$G$3:$J$2404,2,FALSE))</f>
        <v>POSTE DE CONCRETO ARMADO DE 13/400/150/345</v>
      </c>
      <c r="O2657" s="58">
        <f>+IF(ISERROR(VLOOKUP(M2657,'Resumen de precios LLTT'!$C$17:$G$3071,5,FALSE))=FALSE,VLOOKUP(M2657,'Resumen de precios LLTT'!$C$17:$G$3071,5,FALSE),VLOOKUP(M2657,SICODI!$G$3:$J$2404,4,FALSE))</f>
        <v>364.69</v>
      </c>
      <c r="P2657" s="16">
        <f t="shared" si="375"/>
        <v>0.84299999999999997</v>
      </c>
      <c r="Q2657" s="78">
        <f t="shared" si="376"/>
        <v>672.12366999999995</v>
      </c>
      <c r="R2657" s="56">
        <v>0</v>
      </c>
      <c r="S2657" s="16">
        <f t="shared" si="377"/>
        <v>0.13400000000000001</v>
      </c>
      <c r="T2657" s="79">
        <f t="shared" si="378"/>
        <v>7.5053809816666659</v>
      </c>
      <c r="U2657" s="80">
        <f t="shared" si="379"/>
        <v>0.183</v>
      </c>
      <c r="V2657" s="81">
        <f t="shared" si="380"/>
        <v>1.3734847196449997</v>
      </c>
      <c r="W2657" s="79">
        <f t="shared" si="381"/>
        <v>0.46217247724950827</v>
      </c>
      <c r="X2657" s="60">
        <f t="shared" si="382"/>
        <v>0.5</v>
      </c>
      <c r="Y2657" s="56">
        <f>+'INFO ENEL'!R2645</f>
        <v>1</v>
      </c>
      <c r="Z2657" s="59">
        <f t="shared" si="383"/>
        <v>0.5</v>
      </c>
    </row>
    <row r="2658" spans="1:26" ht="15" customHeight="1" x14ac:dyDescent="0.25">
      <c r="A2658" s="55">
        <f>+'INFO ENEL'!A2646</f>
        <v>2641</v>
      </c>
      <c r="B2658" s="121" t="str">
        <f>+INDEX($B$8:$B$15,MATCH(L2658,$L$8:$L$15,0))</f>
        <v>SICODI</v>
      </c>
      <c r="C2658" s="56" t="str">
        <f>+'INFO ENEL'!B2646</f>
        <v>Lima</v>
      </c>
      <c r="D2658" s="56" t="str">
        <f>+'INFO ENEL'!D2646</f>
        <v>SANTA ROSA DE QUIVES (LIMA)</v>
      </c>
      <c r="E2658" s="56" t="str">
        <f>+'INFO ENEL'!D2646</f>
        <v>SANTA ROSA DE QUIVES (LIMA)</v>
      </c>
      <c r="F2658" s="50">
        <f>+'INFO ENEL'!E2646</f>
        <v>0</v>
      </c>
      <c r="G2658" s="56" t="str">
        <f>+'INFO ENEL'!L2646</f>
        <v>MT</v>
      </c>
      <c r="H2658" s="57">
        <f>+'INFO ENEL'!M2646</f>
        <v>74.06</v>
      </c>
      <c r="I2658" s="56">
        <f>+'INFO ENEL'!N2646</f>
        <v>13</v>
      </c>
      <c r="J2658" s="56" t="str">
        <f>+'INFO ENEL'!O2646</f>
        <v>Poste</v>
      </c>
      <c r="K2658" s="56" t="str">
        <f>+'INFO ENEL'!P2646</f>
        <v>Concreto</v>
      </c>
      <c r="L2658" s="56" t="str">
        <f>+'INFO ENEL'!Q2646</f>
        <v>PPC20</v>
      </c>
      <c r="M2658" s="55" t="str">
        <f>+IF(ISERROR(INDEX('Estructuras de Acero y Concreto'!$C$6:$C$577,MATCH(L2658,'Estructuras de Acero y Concreto'!$D$6:$D$577,0)))=FALSE,INDEX('Estructuras de Acero y Concreto'!$C$6:$C$577,MATCH(L2658,'Estructuras de Acero y Concreto'!$D$6:$D$577,0)),IF(ISERROR(INDEX('Estructuras de Madera'!$C$5:$C$122,MATCH(L2658,'Estructuras de Madera'!$D$5:$D$122,0)))=FALSE,INDEX('Estructuras de Madera'!$C$5:$C$122,MATCH(L2658,'Estructuras de Madera'!$D$5:$D$122,0)),INDEX(SICODI!$G$3:$G$2404,MATCH(L2658,SICODI!$G$3:$G$2404,0))))</f>
        <v>PPC20</v>
      </c>
      <c r="N2658" s="121" t="str">
        <f>+IF(ISERROR(VLOOKUP(M2658,'Resumen de precios LLTT'!$C$17:$D$3071,2,FALSE))=FALSE,VLOOKUP(M2658,'Resumen de precios LLTT'!$C$17:$D$3071,2,FALSE),VLOOKUP(M2658,SICODI!$G$3:$J$2404,2,FALSE))</f>
        <v>POSTE DE CONCRETO ARMADO DE 13/400/150/345</v>
      </c>
      <c r="O2658" s="58">
        <f>+IF(ISERROR(VLOOKUP(M2658,'Resumen de precios LLTT'!$C$17:$G$3071,5,FALSE))=FALSE,VLOOKUP(M2658,'Resumen de precios LLTT'!$C$17:$G$3071,5,FALSE),VLOOKUP(M2658,SICODI!$G$3:$J$2404,4,FALSE))</f>
        <v>364.69</v>
      </c>
      <c r="P2658" s="16">
        <f t="shared" si="375"/>
        <v>0.84299999999999997</v>
      </c>
      <c r="Q2658" s="78">
        <f t="shared" si="376"/>
        <v>672.12366999999995</v>
      </c>
      <c r="R2658" s="56">
        <v>0</v>
      </c>
      <c r="S2658" s="16">
        <f t="shared" si="377"/>
        <v>0.13400000000000001</v>
      </c>
      <c r="T2658" s="79">
        <f t="shared" si="378"/>
        <v>7.5053809816666659</v>
      </c>
      <c r="U2658" s="80">
        <f t="shared" si="379"/>
        <v>0.183</v>
      </c>
      <c r="V2658" s="81">
        <f t="shared" si="380"/>
        <v>1.3734847196449997</v>
      </c>
      <c r="W2658" s="79">
        <f t="shared" si="381"/>
        <v>0.46217247724950827</v>
      </c>
      <c r="X2658" s="60">
        <f t="shared" si="382"/>
        <v>0.5</v>
      </c>
      <c r="Y2658" s="56">
        <f>+'INFO ENEL'!R2646</f>
        <v>1</v>
      </c>
      <c r="Z2658" s="59">
        <f t="shared" si="383"/>
        <v>0.5</v>
      </c>
    </row>
    <row r="2659" spans="1:26" ht="15" customHeight="1" x14ac:dyDescent="0.25">
      <c r="A2659" s="55">
        <f>+'INFO ENEL'!A2647</f>
        <v>2642</v>
      </c>
      <c r="B2659" s="121" t="str">
        <f>+INDEX($B$8:$B$15,MATCH(L2659,$L$8:$L$15,0))</f>
        <v>SICODI</v>
      </c>
      <c r="C2659" s="56" t="str">
        <f>+'INFO ENEL'!B2647</f>
        <v>Lima</v>
      </c>
      <c r="D2659" s="56" t="str">
        <f>+'INFO ENEL'!D2647</f>
        <v>SANTA ROSA DE QUIVES (LIMA)</v>
      </c>
      <c r="E2659" s="56" t="str">
        <f>+'INFO ENEL'!D2647</f>
        <v>SANTA ROSA DE QUIVES (LIMA)</v>
      </c>
      <c r="F2659" s="50">
        <f>+'INFO ENEL'!E2647</f>
        <v>0</v>
      </c>
      <c r="G2659" s="56" t="str">
        <f>+'INFO ENEL'!L2647</f>
        <v>MT</v>
      </c>
      <c r="H2659" s="57">
        <f>+'INFO ENEL'!M2647</f>
        <v>156.76</v>
      </c>
      <c r="I2659" s="56">
        <f>+'INFO ENEL'!N2647</f>
        <v>13</v>
      </c>
      <c r="J2659" s="56" t="str">
        <f>+'INFO ENEL'!O2647</f>
        <v>Poste</v>
      </c>
      <c r="K2659" s="56" t="str">
        <f>+'INFO ENEL'!P2647</f>
        <v>Concreto</v>
      </c>
      <c r="L2659" s="56" t="str">
        <f>+'INFO ENEL'!Q2647</f>
        <v>PPC20</v>
      </c>
      <c r="M2659" s="55" t="str">
        <f>+IF(ISERROR(INDEX('Estructuras de Acero y Concreto'!$C$6:$C$577,MATCH(L2659,'Estructuras de Acero y Concreto'!$D$6:$D$577,0)))=FALSE,INDEX('Estructuras de Acero y Concreto'!$C$6:$C$577,MATCH(L2659,'Estructuras de Acero y Concreto'!$D$6:$D$577,0)),IF(ISERROR(INDEX('Estructuras de Madera'!$C$5:$C$122,MATCH(L2659,'Estructuras de Madera'!$D$5:$D$122,0)))=FALSE,INDEX('Estructuras de Madera'!$C$5:$C$122,MATCH(L2659,'Estructuras de Madera'!$D$5:$D$122,0)),INDEX(SICODI!$G$3:$G$2404,MATCH(L2659,SICODI!$G$3:$G$2404,0))))</f>
        <v>PPC20</v>
      </c>
      <c r="N2659" s="121" t="str">
        <f>+IF(ISERROR(VLOOKUP(M2659,'Resumen de precios LLTT'!$C$17:$D$3071,2,FALSE))=FALSE,VLOOKUP(M2659,'Resumen de precios LLTT'!$C$17:$D$3071,2,FALSE),VLOOKUP(M2659,SICODI!$G$3:$J$2404,2,FALSE))</f>
        <v>POSTE DE CONCRETO ARMADO DE 13/400/150/345</v>
      </c>
      <c r="O2659" s="58">
        <f>+IF(ISERROR(VLOOKUP(M2659,'Resumen de precios LLTT'!$C$17:$G$3071,5,FALSE))=FALSE,VLOOKUP(M2659,'Resumen de precios LLTT'!$C$17:$G$3071,5,FALSE),VLOOKUP(M2659,SICODI!$G$3:$J$2404,4,FALSE))</f>
        <v>364.69</v>
      </c>
      <c r="P2659" s="16">
        <f t="shared" si="375"/>
        <v>0.84299999999999997</v>
      </c>
      <c r="Q2659" s="78">
        <f t="shared" si="376"/>
        <v>672.12366999999995</v>
      </c>
      <c r="R2659" s="56">
        <v>0</v>
      </c>
      <c r="S2659" s="16">
        <f t="shared" si="377"/>
        <v>0.13400000000000001</v>
      </c>
      <c r="T2659" s="79">
        <f t="shared" si="378"/>
        <v>7.5053809816666659</v>
      </c>
      <c r="U2659" s="80">
        <f t="shared" si="379"/>
        <v>0.183</v>
      </c>
      <c r="V2659" s="81">
        <f t="shared" si="380"/>
        <v>1.3734847196449997</v>
      </c>
      <c r="W2659" s="79">
        <f t="shared" si="381"/>
        <v>0.46217247724950827</v>
      </c>
      <c r="X2659" s="60">
        <f t="shared" si="382"/>
        <v>0.5</v>
      </c>
      <c r="Y2659" s="56">
        <f>+'INFO ENEL'!R2647</f>
        <v>1</v>
      </c>
      <c r="Z2659" s="59">
        <f t="shared" si="383"/>
        <v>0.5</v>
      </c>
    </row>
    <row r="2660" spans="1:26" ht="15" customHeight="1" x14ac:dyDescent="0.25">
      <c r="A2660" s="55">
        <f>+'INFO ENEL'!A2648</f>
        <v>2643</v>
      </c>
      <c r="B2660" s="121" t="str">
        <f>+INDEX($B$8:$B$15,MATCH(L2660,$L$8:$L$15,0))</f>
        <v>SICODI</v>
      </c>
      <c r="C2660" s="56" t="str">
        <f>+'INFO ENEL'!B2648</f>
        <v>Lima</v>
      </c>
      <c r="D2660" s="56" t="str">
        <f>+'INFO ENEL'!D2648</f>
        <v>SANTA ROSA DE QUIVES (LIMA)</v>
      </c>
      <c r="E2660" s="56" t="str">
        <f>+'INFO ENEL'!D2648</f>
        <v>SANTA ROSA DE QUIVES (LIMA)</v>
      </c>
      <c r="F2660" s="50">
        <f>+'INFO ENEL'!E2648</f>
        <v>0</v>
      </c>
      <c r="G2660" s="56" t="str">
        <f>+'INFO ENEL'!L2648</f>
        <v>MT</v>
      </c>
      <c r="H2660" s="57">
        <f>+'INFO ENEL'!M2648</f>
        <v>142.59</v>
      </c>
      <c r="I2660" s="56">
        <f>+'INFO ENEL'!N2648</f>
        <v>13</v>
      </c>
      <c r="J2660" s="56" t="str">
        <f>+'INFO ENEL'!O2648</f>
        <v>Poste</v>
      </c>
      <c r="K2660" s="56" t="str">
        <f>+'INFO ENEL'!P2648</f>
        <v>Concreto</v>
      </c>
      <c r="L2660" s="56" t="str">
        <f>+'INFO ENEL'!Q2648</f>
        <v>PPC20</v>
      </c>
      <c r="M2660" s="55" t="str">
        <f>+IF(ISERROR(INDEX('Estructuras de Acero y Concreto'!$C$6:$C$577,MATCH(L2660,'Estructuras de Acero y Concreto'!$D$6:$D$577,0)))=FALSE,INDEX('Estructuras de Acero y Concreto'!$C$6:$C$577,MATCH(L2660,'Estructuras de Acero y Concreto'!$D$6:$D$577,0)),IF(ISERROR(INDEX('Estructuras de Madera'!$C$5:$C$122,MATCH(L2660,'Estructuras de Madera'!$D$5:$D$122,0)))=FALSE,INDEX('Estructuras de Madera'!$C$5:$C$122,MATCH(L2660,'Estructuras de Madera'!$D$5:$D$122,0)),INDEX(SICODI!$G$3:$G$2404,MATCH(L2660,SICODI!$G$3:$G$2404,0))))</f>
        <v>PPC20</v>
      </c>
      <c r="N2660" s="121" t="str">
        <f>+IF(ISERROR(VLOOKUP(M2660,'Resumen de precios LLTT'!$C$17:$D$3071,2,FALSE))=FALSE,VLOOKUP(M2660,'Resumen de precios LLTT'!$C$17:$D$3071,2,FALSE),VLOOKUP(M2660,SICODI!$G$3:$J$2404,2,FALSE))</f>
        <v>POSTE DE CONCRETO ARMADO DE 13/400/150/345</v>
      </c>
      <c r="O2660" s="58">
        <f>+IF(ISERROR(VLOOKUP(M2660,'Resumen de precios LLTT'!$C$17:$G$3071,5,FALSE))=FALSE,VLOOKUP(M2660,'Resumen de precios LLTT'!$C$17:$G$3071,5,FALSE),VLOOKUP(M2660,SICODI!$G$3:$J$2404,4,FALSE))</f>
        <v>364.69</v>
      </c>
      <c r="P2660" s="16">
        <f t="shared" si="375"/>
        <v>0.84299999999999997</v>
      </c>
      <c r="Q2660" s="78">
        <f t="shared" si="376"/>
        <v>672.12366999999995</v>
      </c>
      <c r="R2660" s="56">
        <v>0</v>
      </c>
      <c r="S2660" s="16">
        <f t="shared" si="377"/>
        <v>0.13400000000000001</v>
      </c>
      <c r="T2660" s="79">
        <f t="shared" si="378"/>
        <v>7.5053809816666659</v>
      </c>
      <c r="U2660" s="80">
        <f t="shared" si="379"/>
        <v>0.183</v>
      </c>
      <c r="V2660" s="81">
        <f t="shared" si="380"/>
        <v>1.3734847196449997</v>
      </c>
      <c r="W2660" s="79">
        <f t="shared" si="381"/>
        <v>0.46217247724950827</v>
      </c>
      <c r="X2660" s="60">
        <f t="shared" si="382"/>
        <v>0.5</v>
      </c>
      <c r="Y2660" s="56">
        <f>+'INFO ENEL'!R2648</f>
        <v>1</v>
      </c>
      <c r="Z2660" s="59">
        <f t="shared" si="383"/>
        <v>0.5</v>
      </c>
    </row>
    <row r="2661" spans="1:26" ht="15" customHeight="1" x14ac:dyDescent="0.25">
      <c r="A2661" s="55">
        <f>+'INFO ENEL'!A2649</f>
        <v>2644</v>
      </c>
      <c r="B2661" s="121" t="str">
        <f>+INDEX($B$8:$B$15,MATCH(L2661,$L$8:$L$15,0))</f>
        <v>SICODI</v>
      </c>
      <c r="C2661" s="56" t="str">
        <f>+'INFO ENEL'!B2649</f>
        <v>Lima</v>
      </c>
      <c r="D2661" s="56" t="str">
        <f>+'INFO ENEL'!D2649</f>
        <v>SANTA ROSA DE QUIVES (LIMA)</v>
      </c>
      <c r="E2661" s="56" t="str">
        <f>+'INFO ENEL'!D2649</f>
        <v>SANTA ROSA DE QUIVES (LIMA)</v>
      </c>
      <c r="F2661" s="50">
        <f>+'INFO ENEL'!E2649</f>
        <v>0</v>
      </c>
      <c r="G2661" s="56" t="str">
        <f>+'INFO ENEL'!L2649</f>
        <v>MT</v>
      </c>
      <c r="H2661" s="57">
        <f>+'INFO ENEL'!M2649</f>
        <v>103.4</v>
      </c>
      <c r="I2661" s="56">
        <f>+'INFO ENEL'!N2649</f>
        <v>13</v>
      </c>
      <c r="J2661" s="56" t="str">
        <f>+'INFO ENEL'!O2649</f>
        <v>Poste</v>
      </c>
      <c r="K2661" s="56" t="str">
        <f>+'INFO ENEL'!P2649</f>
        <v>Concreto</v>
      </c>
      <c r="L2661" s="56" t="str">
        <f>+'INFO ENEL'!Q2649</f>
        <v>PPC20</v>
      </c>
      <c r="M2661" s="55" t="str">
        <f>+IF(ISERROR(INDEX('Estructuras de Acero y Concreto'!$C$6:$C$577,MATCH(L2661,'Estructuras de Acero y Concreto'!$D$6:$D$577,0)))=FALSE,INDEX('Estructuras de Acero y Concreto'!$C$6:$C$577,MATCH(L2661,'Estructuras de Acero y Concreto'!$D$6:$D$577,0)),IF(ISERROR(INDEX('Estructuras de Madera'!$C$5:$C$122,MATCH(L2661,'Estructuras de Madera'!$D$5:$D$122,0)))=FALSE,INDEX('Estructuras de Madera'!$C$5:$C$122,MATCH(L2661,'Estructuras de Madera'!$D$5:$D$122,0)),INDEX(SICODI!$G$3:$G$2404,MATCH(L2661,SICODI!$G$3:$G$2404,0))))</f>
        <v>PPC20</v>
      </c>
      <c r="N2661" s="121" t="str">
        <f>+IF(ISERROR(VLOOKUP(M2661,'Resumen de precios LLTT'!$C$17:$D$3071,2,FALSE))=FALSE,VLOOKUP(M2661,'Resumen de precios LLTT'!$C$17:$D$3071,2,FALSE),VLOOKUP(M2661,SICODI!$G$3:$J$2404,2,FALSE))</f>
        <v>POSTE DE CONCRETO ARMADO DE 13/400/150/345</v>
      </c>
      <c r="O2661" s="58">
        <f>+IF(ISERROR(VLOOKUP(M2661,'Resumen de precios LLTT'!$C$17:$G$3071,5,FALSE))=FALSE,VLOOKUP(M2661,'Resumen de precios LLTT'!$C$17:$G$3071,5,FALSE),VLOOKUP(M2661,SICODI!$G$3:$J$2404,4,FALSE))</f>
        <v>364.69</v>
      </c>
      <c r="P2661" s="16">
        <f t="shared" si="375"/>
        <v>0.84299999999999997</v>
      </c>
      <c r="Q2661" s="78">
        <f t="shared" si="376"/>
        <v>672.12366999999995</v>
      </c>
      <c r="R2661" s="56">
        <v>0</v>
      </c>
      <c r="S2661" s="16">
        <f t="shared" si="377"/>
        <v>0.13400000000000001</v>
      </c>
      <c r="T2661" s="79">
        <f t="shared" si="378"/>
        <v>7.5053809816666659</v>
      </c>
      <c r="U2661" s="80">
        <f t="shared" si="379"/>
        <v>0.183</v>
      </c>
      <c r="V2661" s="81">
        <f t="shared" si="380"/>
        <v>1.3734847196449997</v>
      </c>
      <c r="W2661" s="79">
        <f t="shared" si="381"/>
        <v>0.46217247724950827</v>
      </c>
      <c r="X2661" s="60">
        <f t="shared" si="382"/>
        <v>0.5</v>
      </c>
      <c r="Y2661" s="56">
        <f>+'INFO ENEL'!R2649</f>
        <v>1</v>
      </c>
      <c r="Z2661" s="59">
        <f t="shared" si="383"/>
        <v>0.5</v>
      </c>
    </row>
    <row r="2662" spans="1:26" ht="15" customHeight="1" x14ac:dyDescent="0.25">
      <c r="A2662" s="55">
        <f>+'INFO ENEL'!A2650</f>
        <v>2645</v>
      </c>
      <c r="B2662" s="121" t="str">
        <f>+INDEX($B$8:$B$15,MATCH(L2662,$L$8:$L$15,0))</f>
        <v>SICODI</v>
      </c>
      <c r="C2662" s="56" t="str">
        <f>+'INFO ENEL'!B2650</f>
        <v>Lima</v>
      </c>
      <c r="D2662" s="56" t="str">
        <f>+'INFO ENEL'!D2650</f>
        <v>CARABAYLLO (LIMA)</v>
      </c>
      <c r="E2662" s="56" t="str">
        <f>+'INFO ENEL'!D2650</f>
        <v>CARABAYLLO (LIMA)</v>
      </c>
      <c r="F2662" s="50">
        <f>+'INFO ENEL'!E2650</f>
        <v>0</v>
      </c>
      <c r="G2662" s="56" t="str">
        <f>+'INFO ENEL'!L2650</f>
        <v>MT</v>
      </c>
      <c r="H2662" s="57">
        <f>+'INFO ENEL'!M2650</f>
        <v>71.19</v>
      </c>
      <c r="I2662" s="56">
        <f>+'INFO ENEL'!N2650</f>
        <v>13</v>
      </c>
      <c r="J2662" s="56" t="str">
        <f>+'INFO ENEL'!O2650</f>
        <v>Poste</v>
      </c>
      <c r="K2662" s="56" t="str">
        <f>+'INFO ENEL'!P2650</f>
        <v>Concreto</v>
      </c>
      <c r="L2662" s="56" t="str">
        <f>+'INFO ENEL'!Q2650</f>
        <v>PPC20</v>
      </c>
      <c r="M2662" s="55" t="str">
        <f>+IF(ISERROR(INDEX('Estructuras de Acero y Concreto'!$C$6:$C$577,MATCH(L2662,'Estructuras de Acero y Concreto'!$D$6:$D$577,0)))=FALSE,INDEX('Estructuras de Acero y Concreto'!$C$6:$C$577,MATCH(L2662,'Estructuras de Acero y Concreto'!$D$6:$D$577,0)),IF(ISERROR(INDEX('Estructuras de Madera'!$C$5:$C$122,MATCH(L2662,'Estructuras de Madera'!$D$5:$D$122,0)))=FALSE,INDEX('Estructuras de Madera'!$C$5:$C$122,MATCH(L2662,'Estructuras de Madera'!$D$5:$D$122,0)),INDEX(SICODI!$G$3:$G$2404,MATCH(L2662,SICODI!$G$3:$G$2404,0))))</f>
        <v>PPC20</v>
      </c>
      <c r="N2662" s="121" t="str">
        <f>+IF(ISERROR(VLOOKUP(M2662,'Resumen de precios LLTT'!$C$17:$D$3071,2,FALSE))=FALSE,VLOOKUP(M2662,'Resumen de precios LLTT'!$C$17:$D$3071,2,FALSE),VLOOKUP(M2662,SICODI!$G$3:$J$2404,2,FALSE))</f>
        <v>POSTE DE CONCRETO ARMADO DE 13/400/150/345</v>
      </c>
      <c r="O2662" s="58">
        <f>+IF(ISERROR(VLOOKUP(M2662,'Resumen de precios LLTT'!$C$17:$G$3071,5,FALSE))=FALSE,VLOOKUP(M2662,'Resumen de precios LLTT'!$C$17:$G$3071,5,FALSE),VLOOKUP(M2662,SICODI!$G$3:$J$2404,4,FALSE))</f>
        <v>364.69</v>
      </c>
      <c r="P2662" s="16">
        <f t="shared" si="375"/>
        <v>0.84299999999999997</v>
      </c>
      <c r="Q2662" s="78">
        <f t="shared" si="376"/>
        <v>672.12366999999995</v>
      </c>
      <c r="R2662" s="56">
        <v>0</v>
      </c>
      <c r="S2662" s="16">
        <f t="shared" si="377"/>
        <v>0.13400000000000001</v>
      </c>
      <c r="T2662" s="79">
        <f t="shared" si="378"/>
        <v>7.5053809816666659</v>
      </c>
      <c r="U2662" s="80">
        <f t="shared" si="379"/>
        <v>0.183</v>
      </c>
      <c r="V2662" s="81">
        <f t="shared" si="380"/>
        <v>1.3734847196449997</v>
      </c>
      <c r="W2662" s="79">
        <f t="shared" si="381"/>
        <v>0.46217247724950827</v>
      </c>
      <c r="X2662" s="60">
        <f t="shared" si="382"/>
        <v>0.5</v>
      </c>
      <c r="Y2662" s="56">
        <f>+'INFO ENEL'!R2650</f>
        <v>1</v>
      </c>
      <c r="Z2662" s="59">
        <f t="shared" si="383"/>
        <v>0.5</v>
      </c>
    </row>
    <row r="2663" spans="1:26" ht="15" customHeight="1" x14ac:dyDescent="0.25">
      <c r="A2663" s="55">
        <f>+'INFO ENEL'!A2651</f>
        <v>2646</v>
      </c>
      <c r="B2663" s="121" t="str">
        <f>+INDEX($B$8:$B$15,MATCH(L2663,$L$8:$L$15,0))</f>
        <v>SICODI</v>
      </c>
      <c r="C2663" s="56" t="str">
        <f>+'INFO ENEL'!B2651</f>
        <v>Lima</v>
      </c>
      <c r="D2663" s="56" t="str">
        <f>+'INFO ENEL'!D2651</f>
        <v>CARABAYLLO (LIMA)</v>
      </c>
      <c r="E2663" s="56" t="str">
        <f>+'INFO ENEL'!D2651</f>
        <v>CARABAYLLO (LIMA)</v>
      </c>
      <c r="F2663" s="50">
        <f>+'INFO ENEL'!E2651</f>
        <v>0</v>
      </c>
      <c r="G2663" s="56" t="str">
        <f>+'INFO ENEL'!L2651</f>
        <v>MT</v>
      </c>
      <c r="H2663" s="57">
        <f>+'INFO ENEL'!M2651</f>
        <v>106.75</v>
      </c>
      <c r="I2663" s="56">
        <f>+'INFO ENEL'!N2651</f>
        <v>13</v>
      </c>
      <c r="J2663" s="56" t="str">
        <f>+'INFO ENEL'!O2651</f>
        <v>Poste</v>
      </c>
      <c r="K2663" s="56" t="str">
        <f>+'INFO ENEL'!P2651</f>
        <v>Concreto</v>
      </c>
      <c r="L2663" s="56" t="str">
        <f>+'INFO ENEL'!Q2651</f>
        <v>PPC20</v>
      </c>
      <c r="M2663" s="55" t="str">
        <f>+IF(ISERROR(INDEX('Estructuras de Acero y Concreto'!$C$6:$C$577,MATCH(L2663,'Estructuras de Acero y Concreto'!$D$6:$D$577,0)))=FALSE,INDEX('Estructuras de Acero y Concreto'!$C$6:$C$577,MATCH(L2663,'Estructuras de Acero y Concreto'!$D$6:$D$577,0)),IF(ISERROR(INDEX('Estructuras de Madera'!$C$5:$C$122,MATCH(L2663,'Estructuras de Madera'!$D$5:$D$122,0)))=FALSE,INDEX('Estructuras de Madera'!$C$5:$C$122,MATCH(L2663,'Estructuras de Madera'!$D$5:$D$122,0)),INDEX(SICODI!$G$3:$G$2404,MATCH(L2663,SICODI!$G$3:$G$2404,0))))</f>
        <v>PPC20</v>
      </c>
      <c r="N2663" s="121" t="str">
        <f>+IF(ISERROR(VLOOKUP(M2663,'Resumen de precios LLTT'!$C$17:$D$3071,2,FALSE))=FALSE,VLOOKUP(M2663,'Resumen de precios LLTT'!$C$17:$D$3071,2,FALSE),VLOOKUP(M2663,SICODI!$G$3:$J$2404,2,FALSE))</f>
        <v>POSTE DE CONCRETO ARMADO DE 13/400/150/345</v>
      </c>
      <c r="O2663" s="58">
        <f>+IF(ISERROR(VLOOKUP(M2663,'Resumen de precios LLTT'!$C$17:$G$3071,5,FALSE))=FALSE,VLOOKUP(M2663,'Resumen de precios LLTT'!$C$17:$G$3071,5,FALSE),VLOOKUP(M2663,SICODI!$G$3:$J$2404,4,FALSE))</f>
        <v>364.69</v>
      </c>
      <c r="P2663" s="16">
        <f t="shared" si="375"/>
        <v>0.84299999999999997</v>
      </c>
      <c r="Q2663" s="78">
        <f t="shared" si="376"/>
        <v>672.12366999999995</v>
      </c>
      <c r="R2663" s="56">
        <v>0</v>
      </c>
      <c r="S2663" s="16">
        <f t="shared" si="377"/>
        <v>0.13400000000000001</v>
      </c>
      <c r="T2663" s="79">
        <f t="shared" si="378"/>
        <v>7.5053809816666659</v>
      </c>
      <c r="U2663" s="80">
        <f t="shared" si="379"/>
        <v>0.183</v>
      </c>
      <c r="V2663" s="81">
        <f t="shared" si="380"/>
        <v>1.3734847196449997</v>
      </c>
      <c r="W2663" s="79">
        <f t="shared" si="381"/>
        <v>0.46217247724950827</v>
      </c>
      <c r="X2663" s="60">
        <f t="shared" si="382"/>
        <v>0.5</v>
      </c>
      <c r="Y2663" s="56">
        <f>+'INFO ENEL'!R2651</f>
        <v>1</v>
      </c>
      <c r="Z2663" s="59">
        <f t="shared" si="383"/>
        <v>0.5</v>
      </c>
    </row>
    <row r="2664" spans="1:26" ht="15" customHeight="1" x14ac:dyDescent="0.25">
      <c r="A2664" s="55">
        <f>+'INFO ENEL'!A2652</f>
        <v>2647</v>
      </c>
      <c r="B2664" s="121" t="str">
        <f>+INDEX($B$8:$B$15,MATCH(L2664,$L$8:$L$15,0))</f>
        <v>SICODI</v>
      </c>
      <c r="C2664" s="56" t="str">
        <f>+'INFO ENEL'!B2652</f>
        <v>Lima</v>
      </c>
      <c r="D2664" s="56" t="str">
        <f>+'INFO ENEL'!D2652</f>
        <v>CARABAYLLO (LIMA)</v>
      </c>
      <c r="E2664" s="56" t="str">
        <f>+'INFO ENEL'!D2652</f>
        <v>CARABAYLLO (LIMA)</v>
      </c>
      <c r="F2664" s="50">
        <f>+'INFO ENEL'!E2652</f>
        <v>0</v>
      </c>
      <c r="G2664" s="56" t="str">
        <f>+'INFO ENEL'!L2652</f>
        <v>MT</v>
      </c>
      <c r="H2664" s="57">
        <f>+'INFO ENEL'!M2652</f>
        <v>89.74</v>
      </c>
      <c r="I2664" s="56">
        <f>+'INFO ENEL'!N2652</f>
        <v>13</v>
      </c>
      <c r="J2664" s="56" t="str">
        <f>+'INFO ENEL'!O2652</f>
        <v>Poste</v>
      </c>
      <c r="K2664" s="56" t="str">
        <f>+'INFO ENEL'!P2652</f>
        <v>Concreto</v>
      </c>
      <c r="L2664" s="56" t="str">
        <f>+'INFO ENEL'!Q2652</f>
        <v>PPC20</v>
      </c>
      <c r="M2664" s="55" t="str">
        <f>+IF(ISERROR(INDEX('Estructuras de Acero y Concreto'!$C$6:$C$577,MATCH(L2664,'Estructuras de Acero y Concreto'!$D$6:$D$577,0)))=FALSE,INDEX('Estructuras de Acero y Concreto'!$C$6:$C$577,MATCH(L2664,'Estructuras de Acero y Concreto'!$D$6:$D$577,0)),IF(ISERROR(INDEX('Estructuras de Madera'!$C$5:$C$122,MATCH(L2664,'Estructuras de Madera'!$D$5:$D$122,0)))=FALSE,INDEX('Estructuras de Madera'!$C$5:$C$122,MATCH(L2664,'Estructuras de Madera'!$D$5:$D$122,0)),INDEX(SICODI!$G$3:$G$2404,MATCH(L2664,SICODI!$G$3:$G$2404,0))))</f>
        <v>PPC20</v>
      </c>
      <c r="N2664" s="121" t="str">
        <f>+IF(ISERROR(VLOOKUP(M2664,'Resumen de precios LLTT'!$C$17:$D$3071,2,FALSE))=FALSE,VLOOKUP(M2664,'Resumen de precios LLTT'!$C$17:$D$3071,2,FALSE),VLOOKUP(M2664,SICODI!$G$3:$J$2404,2,FALSE))</f>
        <v>POSTE DE CONCRETO ARMADO DE 13/400/150/345</v>
      </c>
      <c r="O2664" s="58">
        <f>+IF(ISERROR(VLOOKUP(M2664,'Resumen de precios LLTT'!$C$17:$G$3071,5,FALSE))=FALSE,VLOOKUP(M2664,'Resumen de precios LLTT'!$C$17:$G$3071,5,FALSE),VLOOKUP(M2664,SICODI!$G$3:$J$2404,4,FALSE))</f>
        <v>364.69</v>
      </c>
      <c r="P2664" s="16">
        <f t="shared" si="375"/>
        <v>0.84299999999999997</v>
      </c>
      <c r="Q2664" s="78">
        <f t="shared" si="376"/>
        <v>672.12366999999995</v>
      </c>
      <c r="R2664" s="56">
        <v>0</v>
      </c>
      <c r="S2664" s="16">
        <f t="shared" si="377"/>
        <v>0.13400000000000001</v>
      </c>
      <c r="T2664" s="79">
        <f t="shared" si="378"/>
        <v>7.5053809816666659</v>
      </c>
      <c r="U2664" s="80">
        <f t="shared" si="379"/>
        <v>0.183</v>
      </c>
      <c r="V2664" s="81">
        <f t="shared" si="380"/>
        <v>1.3734847196449997</v>
      </c>
      <c r="W2664" s="79">
        <f t="shared" si="381"/>
        <v>0.46217247724950827</v>
      </c>
      <c r="X2664" s="60">
        <f t="shared" si="382"/>
        <v>0.5</v>
      </c>
      <c r="Y2664" s="56">
        <f>+'INFO ENEL'!R2652</f>
        <v>1</v>
      </c>
      <c r="Z2664" s="59">
        <f t="shared" si="383"/>
        <v>0.5</v>
      </c>
    </row>
    <row r="2665" spans="1:26" ht="15" customHeight="1" x14ac:dyDescent="0.25">
      <c r="A2665" s="55">
        <f>+'INFO ENEL'!A2653</f>
        <v>2648</v>
      </c>
      <c r="B2665" s="121" t="str">
        <f>+INDEX($B$8:$B$15,MATCH(L2665,$L$8:$L$15,0))</f>
        <v>SICODI</v>
      </c>
      <c r="C2665" s="56" t="str">
        <f>+'INFO ENEL'!B2653</f>
        <v>Lima</v>
      </c>
      <c r="D2665" s="56" t="str">
        <f>+'INFO ENEL'!D2653</f>
        <v>CARABAYLLO (LIMA)</v>
      </c>
      <c r="E2665" s="56" t="str">
        <f>+'INFO ENEL'!D2653</f>
        <v>CARABAYLLO (LIMA)</v>
      </c>
      <c r="F2665" s="50">
        <f>+'INFO ENEL'!E2653</f>
        <v>0</v>
      </c>
      <c r="G2665" s="56" t="str">
        <f>+'INFO ENEL'!L2653</f>
        <v>MT</v>
      </c>
      <c r="H2665" s="57">
        <f>+'INFO ENEL'!M2653</f>
        <v>31.59</v>
      </c>
      <c r="I2665" s="56">
        <f>+'INFO ENEL'!N2653</f>
        <v>13</v>
      </c>
      <c r="J2665" s="56" t="str">
        <f>+'INFO ENEL'!O2653</f>
        <v>Poste</v>
      </c>
      <c r="K2665" s="56" t="str">
        <f>+'INFO ENEL'!P2653</f>
        <v>Concreto</v>
      </c>
      <c r="L2665" s="56" t="str">
        <f>+'INFO ENEL'!Q2653</f>
        <v>PPC20</v>
      </c>
      <c r="M2665" s="55" t="str">
        <f>+IF(ISERROR(INDEX('Estructuras de Acero y Concreto'!$C$6:$C$577,MATCH(L2665,'Estructuras de Acero y Concreto'!$D$6:$D$577,0)))=FALSE,INDEX('Estructuras de Acero y Concreto'!$C$6:$C$577,MATCH(L2665,'Estructuras de Acero y Concreto'!$D$6:$D$577,0)),IF(ISERROR(INDEX('Estructuras de Madera'!$C$5:$C$122,MATCH(L2665,'Estructuras de Madera'!$D$5:$D$122,0)))=FALSE,INDEX('Estructuras de Madera'!$C$5:$C$122,MATCH(L2665,'Estructuras de Madera'!$D$5:$D$122,0)),INDEX(SICODI!$G$3:$G$2404,MATCH(L2665,SICODI!$G$3:$G$2404,0))))</f>
        <v>PPC20</v>
      </c>
      <c r="N2665" s="121" t="str">
        <f>+IF(ISERROR(VLOOKUP(M2665,'Resumen de precios LLTT'!$C$17:$D$3071,2,FALSE))=FALSE,VLOOKUP(M2665,'Resumen de precios LLTT'!$C$17:$D$3071,2,FALSE),VLOOKUP(M2665,SICODI!$G$3:$J$2404,2,FALSE))</f>
        <v>POSTE DE CONCRETO ARMADO DE 13/400/150/345</v>
      </c>
      <c r="O2665" s="58">
        <f>+IF(ISERROR(VLOOKUP(M2665,'Resumen de precios LLTT'!$C$17:$G$3071,5,FALSE))=FALSE,VLOOKUP(M2665,'Resumen de precios LLTT'!$C$17:$G$3071,5,FALSE),VLOOKUP(M2665,SICODI!$G$3:$J$2404,4,FALSE))</f>
        <v>364.69</v>
      </c>
      <c r="P2665" s="16">
        <f t="shared" si="375"/>
        <v>0.84299999999999997</v>
      </c>
      <c r="Q2665" s="78">
        <f t="shared" si="376"/>
        <v>672.12366999999995</v>
      </c>
      <c r="R2665" s="56">
        <v>0</v>
      </c>
      <c r="S2665" s="16">
        <f t="shared" si="377"/>
        <v>0.13400000000000001</v>
      </c>
      <c r="T2665" s="79">
        <f t="shared" si="378"/>
        <v>7.5053809816666659</v>
      </c>
      <c r="U2665" s="80">
        <f t="shared" si="379"/>
        <v>0.183</v>
      </c>
      <c r="V2665" s="81">
        <f t="shared" si="380"/>
        <v>1.3734847196449997</v>
      </c>
      <c r="W2665" s="79">
        <f t="shared" si="381"/>
        <v>0.46217247724950827</v>
      </c>
      <c r="X2665" s="60">
        <f t="shared" si="382"/>
        <v>0.5</v>
      </c>
      <c r="Y2665" s="56">
        <f>+'INFO ENEL'!R2653</f>
        <v>1</v>
      </c>
      <c r="Z2665" s="59">
        <f t="shared" si="383"/>
        <v>0.5</v>
      </c>
    </row>
    <row r="2666" spans="1:26" ht="15" customHeight="1" x14ac:dyDescent="0.25">
      <c r="A2666" s="55">
        <f>+'INFO ENEL'!A2654</f>
        <v>2649</v>
      </c>
      <c r="B2666" s="121" t="str">
        <f>+INDEX($B$8:$B$15,MATCH(L2666,$L$8:$L$15,0))</f>
        <v>SICODI</v>
      </c>
      <c r="C2666" s="56" t="str">
        <f>+'INFO ENEL'!B2654</f>
        <v>Lima</v>
      </c>
      <c r="D2666" s="56" t="str">
        <f>+'INFO ENEL'!D2654</f>
        <v>CARABAYLLO (LIMA)</v>
      </c>
      <c r="E2666" s="56" t="str">
        <f>+'INFO ENEL'!D2654</f>
        <v>CARABAYLLO (LIMA)</v>
      </c>
      <c r="F2666" s="50">
        <f>+'INFO ENEL'!E2654</f>
        <v>0</v>
      </c>
      <c r="G2666" s="56" t="str">
        <f>+'INFO ENEL'!L2654</f>
        <v>BT</v>
      </c>
      <c r="H2666" s="57">
        <f>+'INFO ENEL'!M2654</f>
        <v>35.97</v>
      </c>
      <c r="I2666" s="56">
        <f>+'INFO ENEL'!N2654</f>
        <v>8</v>
      </c>
      <c r="J2666" s="56" t="str">
        <f>+'INFO ENEL'!O2654</f>
        <v>Poste</v>
      </c>
      <c r="K2666" s="56" t="str">
        <f>+'INFO ENEL'!P2654</f>
        <v>Concreto</v>
      </c>
      <c r="L2666" s="56" t="str">
        <f>+'INFO ENEL'!Q2654</f>
        <v>PPC35</v>
      </c>
      <c r="M2666" s="55" t="str">
        <f>+IF(ISERROR(INDEX('Estructuras de Acero y Concreto'!$C$6:$C$577,MATCH(L2666,'Estructuras de Acero y Concreto'!$D$6:$D$577,0)))=FALSE,INDEX('Estructuras de Acero y Concreto'!$C$6:$C$577,MATCH(L2666,'Estructuras de Acero y Concreto'!$D$6:$D$577,0)),IF(ISERROR(INDEX('Estructuras de Madera'!$C$5:$C$122,MATCH(L2666,'Estructuras de Madera'!$D$5:$D$122,0)))=FALSE,INDEX('Estructuras de Madera'!$C$5:$C$122,MATCH(L2666,'Estructuras de Madera'!$D$5:$D$122,0)),INDEX(SICODI!$G$3:$G$2404,MATCH(L2666,SICODI!$G$3:$G$2404,0))))</f>
        <v>PPC35</v>
      </c>
      <c r="N2666" s="121" t="str">
        <f>+IF(ISERROR(VLOOKUP(M2666,'Resumen de precios LLTT'!$C$17:$D$3071,2,FALSE))=FALSE,VLOOKUP(M2666,'Resumen de precios LLTT'!$C$17:$D$3071,2,FALSE),VLOOKUP(M2666,SICODI!$G$3:$J$2404,2,FALSE))</f>
        <v>POSTE DE CONCRETO ARMADO PARA A. P.  8/200/120/240</v>
      </c>
      <c r="O2666" s="58">
        <f>+IF(ISERROR(VLOOKUP(M2666,'Resumen de precios LLTT'!$C$17:$G$3071,5,FALSE))=FALSE,VLOOKUP(M2666,'Resumen de precios LLTT'!$C$17:$G$3071,5,FALSE),VLOOKUP(M2666,SICODI!$G$3:$J$2404,4,FALSE))</f>
        <v>136.80000000000001</v>
      </c>
      <c r="P2666" s="16">
        <f t="shared" si="375"/>
        <v>0.77</v>
      </c>
      <c r="Q2666" s="78">
        <f t="shared" si="376"/>
        <v>242.13600000000002</v>
      </c>
      <c r="R2666" s="56">
        <v>0</v>
      </c>
      <c r="S2666" s="16">
        <f t="shared" si="377"/>
        <v>7.2000000000000008E-2</v>
      </c>
      <c r="T2666" s="79">
        <f t="shared" si="378"/>
        <v>1.4528160000000003</v>
      </c>
      <c r="U2666" s="80">
        <f t="shared" si="379"/>
        <v>0.2</v>
      </c>
      <c r="V2666" s="81">
        <f t="shared" si="380"/>
        <v>0.29056320000000008</v>
      </c>
      <c r="W2666" s="79">
        <f t="shared" si="381"/>
        <v>9.7773431346403303E-2</v>
      </c>
      <c r="X2666" s="60">
        <f t="shared" si="382"/>
        <v>0.1</v>
      </c>
      <c r="Y2666" s="56">
        <f>+'INFO ENEL'!R2654</f>
        <v>3</v>
      </c>
      <c r="Z2666" s="59">
        <f t="shared" si="383"/>
        <v>0.30000000000000004</v>
      </c>
    </row>
    <row r="2667" spans="1:26" ht="15" customHeight="1" x14ac:dyDescent="0.25">
      <c r="A2667" s="55">
        <f>+'INFO ENEL'!A2655</f>
        <v>2650</v>
      </c>
      <c r="B2667" s="121" t="str">
        <f>+INDEX($B$8:$B$15,MATCH(L2667,$L$8:$L$15,0))</f>
        <v>SICODI</v>
      </c>
      <c r="C2667" s="56" t="str">
        <f>+'INFO ENEL'!B2655</f>
        <v>Lima</v>
      </c>
      <c r="D2667" s="56" t="str">
        <f>+'INFO ENEL'!D2655</f>
        <v>CARABAYLLO (LIMA)</v>
      </c>
      <c r="E2667" s="56" t="str">
        <f>+'INFO ENEL'!D2655</f>
        <v>CARABAYLLO (LIMA)</v>
      </c>
      <c r="F2667" s="50">
        <f>+'INFO ENEL'!E2655</f>
        <v>0</v>
      </c>
      <c r="G2667" s="56" t="str">
        <f>+'INFO ENEL'!L2655</f>
        <v>MT</v>
      </c>
      <c r="H2667" s="57">
        <f>+'INFO ENEL'!M2655</f>
        <v>52.47</v>
      </c>
      <c r="I2667" s="56">
        <f>+'INFO ENEL'!N2655</f>
        <v>15</v>
      </c>
      <c r="J2667" s="56" t="str">
        <f>+'INFO ENEL'!O2655</f>
        <v>Poste</v>
      </c>
      <c r="K2667" s="56" t="str">
        <f>+'INFO ENEL'!P2655</f>
        <v>Concreto</v>
      </c>
      <c r="L2667" s="56" t="str">
        <f>+'INFO ENEL'!Q2655</f>
        <v>PPC24</v>
      </c>
      <c r="M2667" s="55" t="str">
        <f>+IF(ISERROR(INDEX('Estructuras de Acero y Concreto'!$C$6:$C$577,MATCH(L2667,'Estructuras de Acero y Concreto'!$D$6:$D$577,0)))=FALSE,INDEX('Estructuras de Acero y Concreto'!$C$6:$C$577,MATCH(L2667,'Estructuras de Acero y Concreto'!$D$6:$D$577,0)),IF(ISERROR(INDEX('Estructuras de Madera'!$C$5:$C$122,MATCH(L2667,'Estructuras de Madera'!$D$5:$D$122,0)))=FALSE,INDEX('Estructuras de Madera'!$C$5:$C$122,MATCH(L2667,'Estructuras de Madera'!$D$5:$D$122,0)),INDEX(SICODI!$G$3:$G$2404,MATCH(L2667,SICODI!$G$3:$G$2404,0))))</f>
        <v>PPC24</v>
      </c>
      <c r="N2667" s="121" t="str">
        <f>+IF(ISERROR(VLOOKUP(M2667,'Resumen de precios LLTT'!$C$17:$D$3071,2,FALSE))=FALSE,VLOOKUP(M2667,'Resumen de precios LLTT'!$C$17:$D$3071,2,FALSE),VLOOKUP(M2667,SICODI!$G$3:$J$2404,2,FALSE))</f>
        <v>POSTE DE CONCRETO ARMADO DE 15/400/150/375</v>
      </c>
      <c r="O2667" s="58">
        <f>+IF(ISERROR(VLOOKUP(M2667,'Resumen de precios LLTT'!$C$17:$G$3071,5,FALSE))=FALSE,VLOOKUP(M2667,'Resumen de precios LLTT'!$C$17:$G$3071,5,FALSE),VLOOKUP(M2667,SICODI!$G$3:$J$2404,4,FALSE))</f>
        <v>476.76</v>
      </c>
      <c r="P2667" s="16">
        <f t="shared" si="375"/>
        <v>0.84299999999999997</v>
      </c>
      <c r="Q2667" s="78">
        <f t="shared" si="376"/>
        <v>878.66867999999999</v>
      </c>
      <c r="R2667" s="56">
        <v>0</v>
      </c>
      <c r="S2667" s="16">
        <f t="shared" si="377"/>
        <v>0.13400000000000001</v>
      </c>
      <c r="T2667" s="79">
        <f t="shared" si="378"/>
        <v>9.8118002600000001</v>
      </c>
      <c r="U2667" s="80">
        <f t="shared" si="379"/>
        <v>0.183</v>
      </c>
      <c r="V2667" s="81">
        <f t="shared" si="380"/>
        <v>1.7955594475800001</v>
      </c>
      <c r="W2667" s="79">
        <f t="shared" si="381"/>
        <v>0.60419904645994038</v>
      </c>
      <c r="X2667" s="60">
        <f t="shared" si="382"/>
        <v>0.6</v>
      </c>
      <c r="Y2667" s="56">
        <f>+'INFO ENEL'!R2655</f>
        <v>1</v>
      </c>
      <c r="Z2667" s="59">
        <f t="shared" si="383"/>
        <v>0.6</v>
      </c>
    </row>
    <row r="2668" spans="1:26" ht="15" customHeight="1" x14ac:dyDescent="0.25">
      <c r="A2668" s="55">
        <f>+'INFO ENEL'!A2656</f>
        <v>2651</v>
      </c>
      <c r="B2668" s="121" t="str">
        <f>+INDEX($B$8:$B$15,MATCH(L2668,$L$8:$L$15,0))</f>
        <v>SICODI</v>
      </c>
      <c r="C2668" s="56" t="str">
        <f>+'INFO ENEL'!B2656</f>
        <v>Lima</v>
      </c>
      <c r="D2668" s="56" t="str">
        <f>+'INFO ENEL'!D2656</f>
        <v>CARABAYLLO (LIMA)</v>
      </c>
      <c r="E2668" s="56" t="str">
        <f>+'INFO ENEL'!D2656</f>
        <v>CARABAYLLO (LIMA)</v>
      </c>
      <c r="F2668" s="50">
        <f>+'INFO ENEL'!E2656</f>
        <v>0</v>
      </c>
      <c r="G2668" s="56" t="str">
        <f>+'INFO ENEL'!L2656</f>
        <v>BT</v>
      </c>
      <c r="H2668" s="57">
        <f>+'INFO ENEL'!M2656</f>
        <v>45.96</v>
      </c>
      <c r="I2668" s="56">
        <f>+'INFO ENEL'!N2656</f>
        <v>8</v>
      </c>
      <c r="J2668" s="56" t="str">
        <f>+'INFO ENEL'!O2656</f>
        <v>Poste</v>
      </c>
      <c r="K2668" s="56" t="str">
        <f>+'INFO ENEL'!P2656</f>
        <v>Concreto</v>
      </c>
      <c r="L2668" s="56" t="str">
        <f>+'INFO ENEL'!Q2656</f>
        <v>PPC35</v>
      </c>
      <c r="M2668" s="55" t="str">
        <f>+IF(ISERROR(INDEX('Estructuras de Acero y Concreto'!$C$6:$C$577,MATCH(L2668,'Estructuras de Acero y Concreto'!$D$6:$D$577,0)))=FALSE,INDEX('Estructuras de Acero y Concreto'!$C$6:$C$577,MATCH(L2668,'Estructuras de Acero y Concreto'!$D$6:$D$577,0)),IF(ISERROR(INDEX('Estructuras de Madera'!$C$5:$C$122,MATCH(L2668,'Estructuras de Madera'!$D$5:$D$122,0)))=FALSE,INDEX('Estructuras de Madera'!$C$5:$C$122,MATCH(L2668,'Estructuras de Madera'!$D$5:$D$122,0)),INDEX(SICODI!$G$3:$G$2404,MATCH(L2668,SICODI!$G$3:$G$2404,0))))</f>
        <v>PPC35</v>
      </c>
      <c r="N2668" s="121" t="str">
        <f>+IF(ISERROR(VLOOKUP(M2668,'Resumen de precios LLTT'!$C$17:$D$3071,2,FALSE))=FALSE,VLOOKUP(M2668,'Resumen de precios LLTT'!$C$17:$D$3071,2,FALSE),VLOOKUP(M2668,SICODI!$G$3:$J$2404,2,FALSE))</f>
        <v>POSTE DE CONCRETO ARMADO PARA A. P.  8/200/120/240</v>
      </c>
      <c r="O2668" s="58">
        <f>+IF(ISERROR(VLOOKUP(M2668,'Resumen de precios LLTT'!$C$17:$G$3071,5,FALSE))=FALSE,VLOOKUP(M2668,'Resumen de precios LLTT'!$C$17:$G$3071,5,FALSE),VLOOKUP(M2668,SICODI!$G$3:$J$2404,4,FALSE))</f>
        <v>136.80000000000001</v>
      </c>
      <c r="P2668" s="16">
        <f t="shared" si="375"/>
        <v>0.77</v>
      </c>
      <c r="Q2668" s="78">
        <f t="shared" si="376"/>
        <v>242.13600000000002</v>
      </c>
      <c r="R2668" s="56">
        <v>0</v>
      </c>
      <c r="S2668" s="16">
        <f t="shared" si="377"/>
        <v>7.2000000000000008E-2</v>
      </c>
      <c r="T2668" s="79">
        <f t="shared" si="378"/>
        <v>1.4528160000000003</v>
      </c>
      <c r="U2668" s="80">
        <f t="shared" si="379"/>
        <v>0.2</v>
      </c>
      <c r="V2668" s="81">
        <f t="shared" si="380"/>
        <v>0.29056320000000008</v>
      </c>
      <c r="W2668" s="79">
        <f t="shared" si="381"/>
        <v>9.7773431346403303E-2</v>
      </c>
      <c r="X2668" s="60">
        <f t="shared" si="382"/>
        <v>0.1</v>
      </c>
      <c r="Y2668" s="56">
        <f>+'INFO ENEL'!R2656</f>
        <v>3</v>
      </c>
      <c r="Z2668" s="59">
        <f t="shared" si="383"/>
        <v>0.30000000000000004</v>
      </c>
    </row>
    <row r="2669" spans="1:26" ht="15" customHeight="1" x14ac:dyDescent="0.25">
      <c r="A2669" s="55">
        <f>+'INFO ENEL'!A2657</f>
        <v>2652</v>
      </c>
      <c r="B2669" s="121" t="str">
        <f>+INDEX($B$8:$B$15,MATCH(L2669,$L$8:$L$15,0))</f>
        <v>SICODI</v>
      </c>
      <c r="C2669" s="56" t="str">
        <f>+'INFO ENEL'!B2657</f>
        <v>Lima</v>
      </c>
      <c r="D2669" s="56" t="str">
        <f>+'INFO ENEL'!D2657</f>
        <v>CARABAYLLO (LIMA)</v>
      </c>
      <c r="E2669" s="56" t="str">
        <f>+'INFO ENEL'!D2657</f>
        <v>CARABAYLLO (LIMA)</v>
      </c>
      <c r="F2669" s="50">
        <f>+'INFO ENEL'!E2657</f>
        <v>0</v>
      </c>
      <c r="G2669" s="56" t="str">
        <f>+'INFO ENEL'!L2657</f>
        <v>MT</v>
      </c>
      <c r="H2669" s="57">
        <f>+'INFO ENEL'!M2657</f>
        <v>50.07</v>
      </c>
      <c r="I2669" s="56">
        <f>+'INFO ENEL'!N2657</f>
        <v>15</v>
      </c>
      <c r="J2669" s="56" t="str">
        <f>+'INFO ENEL'!O2657</f>
        <v>Poste</v>
      </c>
      <c r="K2669" s="56" t="str">
        <f>+'INFO ENEL'!P2657</f>
        <v>Concreto</v>
      </c>
      <c r="L2669" s="56" t="str">
        <f>+'INFO ENEL'!Q2657</f>
        <v>PPC24</v>
      </c>
      <c r="M2669" s="55" t="str">
        <f>+IF(ISERROR(INDEX('Estructuras de Acero y Concreto'!$C$6:$C$577,MATCH(L2669,'Estructuras de Acero y Concreto'!$D$6:$D$577,0)))=FALSE,INDEX('Estructuras de Acero y Concreto'!$C$6:$C$577,MATCH(L2669,'Estructuras de Acero y Concreto'!$D$6:$D$577,0)),IF(ISERROR(INDEX('Estructuras de Madera'!$C$5:$C$122,MATCH(L2669,'Estructuras de Madera'!$D$5:$D$122,0)))=FALSE,INDEX('Estructuras de Madera'!$C$5:$C$122,MATCH(L2669,'Estructuras de Madera'!$D$5:$D$122,0)),INDEX(SICODI!$G$3:$G$2404,MATCH(L2669,SICODI!$G$3:$G$2404,0))))</f>
        <v>PPC24</v>
      </c>
      <c r="N2669" s="121" t="str">
        <f>+IF(ISERROR(VLOOKUP(M2669,'Resumen de precios LLTT'!$C$17:$D$3071,2,FALSE))=FALSE,VLOOKUP(M2669,'Resumen de precios LLTT'!$C$17:$D$3071,2,FALSE),VLOOKUP(M2669,SICODI!$G$3:$J$2404,2,FALSE))</f>
        <v>POSTE DE CONCRETO ARMADO DE 15/400/150/375</v>
      </c>
      <c r="O2669" s="58">
        <f>+IF(ISERROR(VLOOKUP(M2669,'Resumen de precios LLTT'!$C$17:$G$3071,5,FALSE))=FALSE,VLOOKUP(M2669,'Resumen de precios LLTT'!$C$17:$G$3071,5,FALSE),VLOOKUP(M2669,SICODI!$G$3:$J$2404,4,FALSE))</f>
        <v>476.76</v>
      </c>
      <c r="P2669" s="16">
        <f t="shared" si="375"/>
        <v>0.84299999999999997</v>
      </c>
      <c r="Q2669" s="78">
        <f t="shared" si="376"/>
        <v>878.66867999999999</v>
      </c>
      <c r="R2669" s="56">
        <v>0</v>
      </c>
      <c r="S2669" s="16">
        <f t="shared" si="377"/>
        <v>0.13400000000000001</v>
      </c>
      <c r="T2669" s="79">
        <f t="shared" si="378"/>
        <v>9.8118002600000001</v>
      </c>
      <c r="U2669" s="80">
        <f t="shared" si="379"/>
        <v>0.183</v>
      </c>
      <c r="V2669" s="81">
        <f t="shared" si="380"/>
        <v>1.7955594475800001</v>
      </c>
      <c r="W2669" s="79">
        <f t="shared" si="381"/>
        <v>0.60419904645994038</v>
      </c>
      <c r="X2669" s="60">
        <f t="shared" si="382"/>
        <v>0.6</v>
      </c>
      <c r="Y2669" s="56">
        <f>+'INFO ENEL'!R2657</f>
        <v>1</v>
      </c>
      <c r="Z2669" s="59">
        <f t="shared" si="383"/>
        <v>0.6</v>
      </c>
    </row>
    <row r="2670" spans="1:26" ht="15" customHeight="1" x14ac:dyDescent="0.25">
      <c r="A2670" s="55">
        <f>+'INFO ENEL'!A2658</f>
        <v>2653</v>
      </c>
      <c r="B2670" s="121" t="str">
        <f>+INDEX($B$8:$B$15,MATCH(L2670,$L$8:$L$15,0))</f>
        <v>SICODI</v>
      </c>
      <c r="C2670" s="56" t="str">
        <f>+'INFO ENEL'!B2658</f>
        <v>Lima</v>
      </c>
      <c r="D2670" s="56" t="str">
        <f>+'INFO ENEL'!D2658</f>
        <v>CARABAYLLO (LIMA)</v>
      </c>
      <c r="E2670" s="56" t="str">
        <f>+'INFO ENEL'!D2658</f>
        <v>CARABAYLLO (LIMA)</v>
      </c>
      <c r="F2670" s="50">
        <f>+'INFO ENEL'!E2658</f>
        <v>0</v>
      </c>
      <c r="G2670" s="56" t="str">
        <f>+'INFO ENEL'!L2658</f>
        <v>BT</v>
      </c>
      <c r="H2670" s="57">
        <f>+'INFO ENEL'!M2658</f>
        <v>45.8</v>
      </c>
      <c r="I2670" s="56">
        <f>+'INFO ENEL'!N2658</f>
        <v>8</v>
      </c>
      <c r="J2670" s="56" t="str">
        <f>+'INFO ENEL'!O2658</f>
        <v>Poste</v>
      </c>
      <c r="K2670" s="56" t="str">
        <f>+'INFO ENEL'!P2658</f>
        <v>Concreto</v>
      </c>
      <c r="L2670" s="56" t="str">
        <f>+'INFO ENEL'!Q2658</f>
        <v>PPC35</v>
      </c>
      <c r="M2670" s="55" t="str">
        <f>+IF(ISERROR(INDEX('Estructuras de Acero y Concreto'!$C$6:$C$577,MATCH(L2670,'Estructuras de Acero y Concreto'!$D$6:$D$577,0)))=FALSE,INDEX('Estructuras de Acero y Concreto'!$C$6:$C$577,MATCH(L2670,'Estructuras de Acero y Concreto'!$D$6:$D$577,0)),IF(ISERROR(INDEX('Estructuras de Madera'!$C$5:$C$122,MATCH(L2670,'Estructuras de Madera'!$D$5:$D$122,0)))=FALSE,INDEX('Estructuras de Madera'!$C$5:$C$122,MATCH(L2670,'Estructuras de Madera'!$D$5:$D$122,0)),INDEX(SICODI!$G$3:$G$2404,MATCH(L2670,SICODI!$G$3:$G$2404,0))))</f>
        <v>PPC35</v>
      </c>
      <c r="N2670" s="121" t="str">
        <f>+IF(ISERROR(VLOOKUP(M2670,'Resumen de precios LLTT'!$C$17:$D$3071,2,FALSE))=FALSE,VLOOKUP(M2670,'Resumen de precios LLTT'!$C$17:$D$3071,2,FALSE),VLOOKUP(M2670,SICODI!$G$3:$J$2404,2,FALSE))</f>
        <v>POSTE DE CONCRETO ARMADO PARA A. P.  8/200/120/240</v>
      </c>
      <c r="O2670" s="58">
        <f>+IF(ISERROR(VLOOKUP(M2670,'Resumen de precios LLTT'!$C$17:$G$3071,5,FALSE))=FALSE,VLOOKUP(M2670,'Resumen de precios LLTT'!$C$17:$G$3071,5,FALSE),VLOOKUP(M2670,SICODI!$G$3:$J$2404,4,FALSE))</f>
        <v>136.80000000000001</v>
      </c>
      <c r="P2670" s="16">
        <f t="shared" si="375"/>
        <v>0.77</v>
      </c>
      <c r="Q2670" s="78">
        <f t="shared" si="376"/>
        <v>242.13600000000002</v>
      </c>
      <c r="R2670" s="56">
        <v>0</v>
      </c>
      <c r="S2670" s="16">
        <f t="shared" si="377"/>
        <v>7.2000000000000008E-2</v>
      </c>
      <c r="T2670" s="79">
        <f t="shared" si="378"/>
        <v>1.4528160000000003</v>
      </c>
      <c r="U2670" s="80">
        <f t="shared" si="379"/>
        <v>0.2</v>
      </c>
      <c r="V2670" s="81">
        <f t="shared" si="380"/>
        <v>0.29056320000000008</v>
      </c>
      <c r="W2670" s="79">
        <f t="shared" si="381"/>
        <v>9.7773431346403303E-2</v>
      </c>
      <c r="X2670" s="60">
        <f t="shared" si="382"/>
        <v>0.1</v>
      </c>
      <c r="Y2670" s="56">
        <f>+'INFO ENEL'!R2658</f>
        <v>3</v>
      </c>
      <c r="Z2670" s="59">
        <f t="shared" si="383"/>
        <v>0.30000000000000004</v>
      </c>
    </row>
    <row r="2671" spans="1:26" ht="15" customHeight="1" x14ac:dyDescent="0.25">
      <c r="A2671" s="55">
        <f>+'INFO ENEL'!A2659</f>
        <v>2654</v>
      </c>
      <c r="B2671" s="121" t="str">
        <f>+INDEX($B$8:$B$15,MATCH(L2671,$L$8:$L$15,0))</f>
        <v>SICODI</v>
      </c>
      <c r="C2671" s="56" t="str">
        <f>+'INFO ENEL'!B2659</f>
        <v>Lima</v>
      </c>
      <c r="D2671" s="56" t="str">
        <f>+'INFO ENEL'!D2659</f>
        <v>CARABAYLLO (LIMA)</v>
      </c>
      <c r="E2671" s="56" t="str">
        <f>+'INFO ENEL'!D2659</f>
        <v>CARABAYLLO (LIMA)</v>
      </c>
      <c r="F2671" s="50">
        <f>+'INFO ENEL'!E2659</f>
        <v>0</v>
      </c>
      <c r="G2671" s="56" t="str">
        <f>+'INFO ENEL'!L2659</f>
        <v>BT</v>
      </c>
      <c r="H2671" s="57">
        <f>+'INFO ENEL'!M2659</f>
        <v>42.87</v>
      </c>
      <c r="I2671" s="56">
        <f>+'INFO ENEL'!N2659</f>
        <v>8</v>
      </c>
      <c r="J2671" s="56" t="str">
        <f>+'INFO ENEL'!O2659</f>
        <v>Poste</v>
      </c>
      <c r="K2671" s="56" t="str">
        <f>+'INFO ENEL'!P2659</f>
        <v>Concreto</v>
      </c>
      <c r="L2671" s="56" t="str">
        <f>+'INFO ENEL'!Q2659</f>
        <v>PPC35</v>
      </c>
      <c r="M2671" s="55" t="str">
        <f>+IF(ISERROR(INDEX('Estructuras de Acero y Concreto'!$C$6:$C$577,MATCH(L2671,'Estructuras de Acero y Concreto'!$D$6:$D$577,0)))=FALSE,INDEX('Estructuras de Acero y Concreto'!$C$6:$C$577,MATCH(L2671,'Estructuras de Acero y Concreto'!$D$6:$D$577,0)),IF(ISERROR(INDEX('Estructuras de Madera'!$C$5:$C$122,MATCH(L2671,'Estructuras de Madera'!$D$5:$D$122,0)))=FALSE,INDEX('Estructuras de Madera'!$C$5:$C$122,MATCH(L2671,'Estructuras de Madera'!$D$5:$D$122,0)),INDEX(SICODI!$G$3:$G$2404,MATCH(L2671,SICODI!$G$3:$G$2404,0))))</f>
        <v>PPC35</v>
      </c>
      <c r="N2671" s="121" t="str">
        <f>+IF(ISERROR(VLOOKUP(M2671,'Resumen de precios LLTT'!$C$17:$D$3071,2,FALSE))=FALSE,VLOOKUP(M2671,'Resumen de precios LLTT'!$C$17:$D$3071,2,FALSE),VLOOKUP(M2671,SICODI!$G$3:$J$2404,2,FALSE))</f>
        <v>POSTE DE CONCRETO ARMADO PARA A. P.  8/200/120/240</v>
      </c>
      <c r="O2671" s="58">
        <f>+IF(ISERROR(VLOOKUP(M2671,'Resumen de precios LLTT'!$C$17:$G$3071,5,FALSE))=FALSE,VLOOKUP(M2671,'Resumen de precios LLTT'!$C$17:$G$3071,5,FALSE),VLOOKUP(M2671,SICODI!$G$3:$J$2404,4,FALSE))</f>
        <v>136.80000000000001</v>
      </c>
      <c r="P2671" s="16">
        <f t="shared" si="375"/>
        <v>0.77</v>
      </c>
      <c r="Q2671" s="78">
        <f t="shared" si="376"/>
        <v>242.13600000000002</v>
      </c>
      <c r="R2671" s="56">
        <v>0</v>
      </c>
      <c r="S2671" s="16">
        <f t="shared" si="377"/>
        <v>7.2000000000000008E-2</v>
      </c>
      <c r="T2671" s="79">
        <f t="shared" si="378"/>
        <v>1.4528160000000003</v>
      </c>
      <c r="U2671" s="80">
        <f t="shared" si="379"/>
        <v>0.2</v>
      </c>
      <c r="V2671" s="81">
        <f t="shared" si="380"/>
        <v>0.29056320000000008</v>
      </c>
      <c r="W2671" s="79">
        <f t="shared" si="381"/>
        <v>9.7773431346403303E-2</v>
      </c>
      <c r="X2671" s="60">
        <f t="shared" si="382"/>
        <v>0.1</v>
      </c>
      <c r="Y2671" s="56">
        <f>+'INFO ENEL'!R2659</f>
        <v>3</v>
      </c>
      <c r="Z2671" s="59">
        <f t="shared" si="383"/>
        <v>0.30000000000000004</v>
      </c>
    </row>
    <row r="2672" spans="1:26" ht="15" customHeight="1" x14ac:dyDescent="0.25">
      <c r="A2672" s="55">
        <f>+'INFO ENEL'!A2660</f>
        <v>2655</v>
      </c>
      <c r="B2672" s="121" t="str">
        <f>+INDEX($B$8:$B$15,MATCH(L2672,$L$8:$L$15,0))</f>
        <v>SICODI</v>
      </c>
      <c r="C2672" s="56" t="str">
        <f>+'INFO ENEL'!B2660</f>
        <v>Lima</v>
      </c>
      <c r="D2672" s="56" t="str">
        <f>+'INFO ENEL'!D2660</f>
        <v>CARABAYLLO (LIMA)</v>
      </c>
      <c r="E2672" s="56" t="str">
        <f>+'INFO ENEL'!D2660</f>
        <v>CARABAYLLO (LIMA)</v>
      </c>
      <c r="F2672" s="50">
        <f>+'INFO ENEL'!E2660</f>
        <v>0</v>
      </c>
      <c r="G2672" s="56" t="str">
        <f>+'INFO ENEL'!L2660</f>
        <v>BT</v>
      </c>
      <c r="H2672" s="57">
        <f>+'INFO ENEL'!M2660</f>
        <v>39.76</v>
      </c>
      <c r="I2672" s="56">
        <f>+'INFO ENEL'!N2660</f>
        <v>8</v>
      </c>
      <c r="J2672" s="56" t="str">
        <f>+'INFO ENEL'!O2660</f>
        <v>Poste</v>
      </c>
      <c r="K2672" s="56" t="str">
        <f>+'INFO ENEL'!P2660</f>
        <v>Concreto</v>
      </c>
      <c r="L2672" s="56" t="str">
        <f>+'INFO ENEL'!Q2660</f>
        <v>PPC35</v>
      </c>
      <c r="M2672" s="55" t="str">
        <f>+IF(ISERROR(INDEX('Estructuras de Acero y Concreto'!$C$6:$C$577,MATCH(L2672,'Estructuras de Acero y Concreto'!$D$6:$D$577,0)))=FALSE,INDEX('Estructuras de Acero y Concreto'!$C$6:$C$577,MATCH(L2672,'Estructuras de Acero y Concreto'!$D$6:$D$577,0)),IF(ISERROR(INDEX('Estructuras de Madera'!$C$5:$C$122,MATCH(L2672,'Estructuras de Madera'!$D$5:$D$122,0)))=FALSE,INDEX('Estructuras de Madera'!$C$5:$C$122,MATCH(L2672,'Estructuras de Madera'!$D$5:$D$122,0)),INDEX(SICODI!$G$3:$G$2404,MATCH(L2672,SICODI!$G$3:$G$2404,0))))</f>
        <v>PPC35</v>
      </c>
      <c r="N2672" s="121" t="str">
        <f>+IF(ISERROR(VLOOKUP(M2672,'Resumen de precios LLTT'!$C$17:$D$3071,2,FALSE))=FALSE,VLOOKUP(M2672,'Resumen de precios LLTT'!$C$17:$D$3071,2,FALSE),VLOOKUP(M2672,SICODI!$G$3:$J$2404,2,FALSE))</f>
        <v>POSTE DE CONCRETO ARMADO PARA A. P.  8/200/120/240</v>
      </c>
      <c r="O2672" s="58">
        <f>+IF(ISERROR(VLOOKUP(M2672,'Resumen de precios LLTT'!$C$17:$G$3071,5,FALSE))=FALSE,VLOOKUP(M2672,'Resumen de precios LLTT'!$C$17:$G$3071,5,FALSE),VLOOKUP(M2672,SICODI!$G$3:$J$2404,4,FALSE))</f>
        <v>136.80000000000001</v>
      </c>
      <c r="P2672" s="16">
        <f t="shared" si="375"/>
        <v>0.77</v>
      </c>
      <c r="Q2672" s="78">
        <f t="shared" si="376"/>
        <v>242.13600000000002</v>
      </c>
      <c r="R2672" s="56">
        <v>0</v>
      </c>
      <c r="S2672" s="16">
        <f t="shared" si="377"/>
        <v>7.2000000000000008E-2</v>
      </c>
      <c r="T2672" s="79">
        <f t="shared" si="378"/>
        <v>1.4528160000000003</v>
      </c>
      <c r="U2672" s="80">
        <f t="shared" si="379"/>
        <v>0.2</v>
      </c>
      <c r="V2672" s="81">
        <f t="shared" si="380"/>
        <v>0.29056320000000008</v>
      </c>
      <c r="W2672" s="79">
        <f t="shared" si="381"/>
        <v>9.7773431346403303E-2</v>
      </c>
      <c r="X2672" s="60">
        <f t="shared" si="382"/>
        <v>0.1</v>
      </c>
      <c r="Y2672" s="56">
        <f>+'INFO ENEL'!R2660</f>
        <v>3</v>
      </c>
      <c r="Z2672" s="59">
        <f t="shared" si="383"/>
        <v>0.30000000000000004</v>
      </c>
    </row>
    <row r="2673" spans="1:26" ht="15" customHeight="1" x14ac:dyDescent="0.25">
      <c r="A2673" s="55">
        <f>+'INFO ENEL'!A2661</f>
        <v>2656</v>
      </c>
      <c r="B2673" s="121" t="str">
        <f>+INDEX($B$8:$B$15,MATCH(L2673,$L$8:$L$15,0))</f>
        <v>SICODI</v>
      </c>
      <c r="C2673" s="56" t="str">
        <f>+'INFO ENEL'!B2661</f>
        <v>Lima</v>
      </c>
      <c r="D2673" s="56" t="str">
        <f>+'INFO ENEL'!D2661</f>
        <v>CARABAYLLO (LIMA)</v>
      </c>
      <c r="E2673" s="56" t="str">
        <f>+'INFO ENEL'!D2661</f>
        <v>CARABAYLLO (LIMA)</v>
      </c>
      <c r="F2673" s="50">
        <f>+'INFO ENEL'!E2661</f>
        <v>0</v>
      </c>
      <c r="G2673" s="56" t="str">
        <f>+'INFO ENEL'!L2661</f>
        <v>BT</v>
      </c>
      <c r="H2673" s="57">
        <f>+'INFO ENEL'!M2661</f>
        <v>43.17</v>
      </c>
      <c r="I2673" s="56">
        <f>+'INFO ENEL'!N2661</f>
        <v>8</v>
      </c>
      <c r="J2673" s="56" t="str">
        <f>+'INFO ENEL'!O2661</f>
        <v>Poste</v>
      </c>
      <c r="K2673" s="56" t="str">
        <f>+'INFO ENEL'!P2661</f>
        <v>Concreto</v>
      </c>
      <c r="L2673" s="56" t="str">
        <f>+'INFO ENEL'!Q2661</f>
        <v>PPC35</v>
      </c>
      <c r="M2673" s="55" t="str">
        <f>+IF(ISERROR(INDEX('Estructuras de Acero y Concreto'!$C$6:$C$577,MATCH(L2673,'Estructuras de Acero y Concreto'!$D$6:$D$577,0)))=FALSE,INDEX('Estructuras de Acero y Concreto'!$C$6:$C$577,MATCH(L2673,'Estructuras de Acero y Concreto'!$D$6:$D$577,0)),IF(ISERROR(INDEX('Estructuras de Madera'!$C$5:$C$122,MATCH(L2673,'Estructuras de Madera'!$D$5:$D$122,0)))=FALSE,INDEX('Estructuras de Madera'!$C$5:$C$122,MATCH(L2673,'Estructuras de Madera'!$D$5:$D$122,0)),INDEX(SICODI!$G$3:$G$2404,MATCH(L2673,SICODI!$G$3:$G$2404,0))))</f>
        <v>PPC35</v>
      </c>
      <c r="N2673" s="121" t="str">
        <f>+IF(ISERROR(VLOOKUP(M2673,'Resumen de precios LLTT'!$C$17:$D$3071,2,FALSE))=FALSE,VLOOKUP(M2673,'Resumen de precios LLTT'!$C$17:$D$3071,2,FALSE),VLOOKUP(M2673,SICODI!$G$3:$J$2404,2,FALSE))</f>
        <v>POSTE DE CONCRETO ARMADO PARA A. P.  8/200/120/240</v>
      </c>
      <c r="O2673" s="58">
        <f>+IF(ISERROR(VLOOKUP(M2673,'Resumen de precios LLTT'!$C$17:$G$3071,5,FALSE))=FALSE,VLOOKUP(M2673,'Resumen de precios LLTT'!$C$17:$G$3071,5,FALSE),VLOOKUP(M2673,SICODI!$G$3:$J$2404,4,FALSE))</f>
        <v>136.80000000000001</v>
      </c>
      <c r="P2673" s="16">
        <f t="shared" si="375"/>
        <v>0.77</v>
      </c>
      <c r="Q2673" s="78">
        <f t="shared" si="376"/>
        <v>242.13600000000002</v>
      </c>
      <c r="R2673" s="56">
        <v>0</v>
      </c>
      <c r="S2673" s="16">
        <f t="shared" si="377"/>
        <v>7.2000000000000008E-2</v>
      </c>
      <c r="T2673" s="79">
        <f t="shared" si="378"/>
        <v>1.4528160000000003</v>
      </c>
      <c r="U2673" s="80">
        <f t="shared" si="379"/>
        <v>0.2</v>
      </c>
      <c r="V2673" s="81">
        <f t="shared" si="380"/>
        <v>0.29056320000000008</v>
      </c>
      <c r="W2673" s="79">
        <f t="shared" si="381"/>
        <v>9.7773431346403303E-2</v>
      </c>
      <c r="X2673" s="60">
        <f t="shared" si="382"/>
        <v>0.1</v>
      </c>
      <c r="Y2673" s="56">
        <f>+'INFO ENEL'!R2661</f>
        <v>3</v>
      </c>
      <c r="Z2673" s="59">
        <f t="shared" si="383"/>
        <v>0.30000000000000004</v>
      </c>
    </row>
    <row r="2674" spans="1:26" ht="15" customHeight="1" x14ac:dyDescent="0.25">
      <c r="A2674" s="55">
        <f>+'INFO ENEL'!A2662</f>
        <v>2657</v>
      </c>
      <c r="B2674" s="121" t="str">
        <f>+INDEX($B$8:$B$15,MATCH(L2674,$L$8:$L$15,0))</f>
        <v>SICODI</v>
      </c>
      <c r="C2674" s="56" t="str">
        <f>+'INFO ENEL'!B2662</f>
        <v>Lima</v>
      </c>
      <c r="D2674" s="56" t="str">
        <f>+'INFO ENEL'!D2662</f>
        <v>CARABAYLLO (LIMA)</v>
      </c>
      <c r="E2674" s="56" t="str">
        <f>+'INFO ENEL'!D2662</f>
        <v>CARABAYLLO (LIMA)</v>
      </c>
      <c r="F2674" s="50">
        <f>+'INFO ENEL'!E2662</f>
        <v>0</v>
      </c>
      <c r="G2674" s="56" t="str">
        <f>+'INFO ENEL'!L2662</f>
        <v>MT</v>
      </c>
      <c r="H2674" s="57">
        <f>+'INFO ENEL'!M2662</f>
        <v>56.07</v>
      </c>
      <c r="I2674" s="56">
        <f>+'INFO ENEL'!N2662</f>
        <v>15</v>
      </c>
      <c r="J2674" s="56" t="str">
        <f>+'INFO ENEL'!O2662</f>
        <v>Poste</v>
      </c>
      <c r="K2674" s="56" t="str">
        <f>+'INFO ENEL'!P2662</f>
        <v>Concreto</v>
      </c>
      <c r="L2674" s="56" t="str">
        <f>+'INFO ENEL'!Q2662</f>
        <v>PPC24</v>
      </c>
      <c r="M2674" s="55" t="str">
        <f>+IF(ISERROR(INDEX('Estructuras de Acero y Concreto'!$C$6:$C$577,MATCH(L2674,'Estructuras de Acero y Concreto'!$D$6:$D$577,0)))=FALSE,INDEX('Estructuras de Acero y Concreto'!$C$6:$C$577,MATCH(L2674,'Estructuras de Acero y Concreto'!$D$6:$D$577,0)),IF(ISERROR(INDEX('Estructuras de Madera'!$C$5:$C$122,MATCH(L2674,'Estructuras de Madera'!$D$5:$D$122,0)))=FALSE,INDEX('Estructuras de Madera'!$C$5:$C$122,MATCH(L2674,'Estructuras de Madera'!$D$5:$D$122,0)),INDEX(SICODI!$G$3:$G$2404,MATCH(L2674,SICODI!$G$3:$G$2404,0))))</f>
        <v>PPC24</v>
      </c>
      <c r="N2674" s="121" t="str">
        <f>+IF(ISERROR(VLOOKUP(M2674,'Resumen de precios LLTT'!$C$17:$D$3071,2,FALSE))=FALSE,VLOOKUP(M2674,'Resumen de precios LLTT'!$C$17:$D$3071,2,FALSE),VLOOKUP(M2674,SICODI!$G$3:$J$2404,2,FALSE))</f>
        <v>POSTE DE CONCRETO ARMADO DE 15/400/150/375</v>
      </c>
      <c r="O2674" s="58">
        <f>+IF(ISERROR(VLOOKUP(M2674,'Resumen de precios LLTT'!$C$17:$G$3071,5,FALSE))=FALSE,VLOOKUP(M2674,'Resumen de precios LLTT'!$C$17:$G$3071,5,FALSE),VLOOKUP(M2674,SICODI!$G$3:$J$2404,4,FALSE))</f>
        <v>476.76</v>
      </c>
      <c r="P2674" s="16">
        <f t="shared" si="375"/>
        <v>0.84299999999999997</v>
      </c>
      <c r="Q2674" s="78">
        <f t="shared" si="376"/>
        <v>878.66867999999999</v>
      </c>
      <c r="R2674" s="56">
        <v>0</v>
      </c>
      <c r="S2674" s="16">
        <f t="shared" si="377"/>
        <v>0.13400000000000001</v>
      </c>
      <c r="T2674" s="79">
        <f t="shared" si="378"/>
        <v>9.8118002600000001</v>
      </c>
      <c r="U2674" s="80">
        <f t="shared" si="379"/>
        <v>0.183</v>
      </c>
      <c r="V2674" s="81">
        <f t="shared" si="380"/>
        <v>1.7955594475800001</v>
      </c>
      <c r="W2674" s="79">
        <f t="shared" si="381"/>
        <v>0.60419904645994038</v>
      </c>
      <c r="X2674" s="60">
        <f t="shared" si="382"/>
        <v>0.6</v>
      </c>
      <c r="Y2674" s="56">
        <f>+'INFO ENEL'!R2662</f>
        <v>1</v>
      </c>
      <c r="Z2674" s="59">
        <f t="shared" si="383"/>
        <v>0.6</v>
      </c>
    </row>
    <row r="2675" spans="1:26" ht="15" customHeight="1" x14ac:dyDescent="0.25">
      <c r="A2675" s="55">
        <f>+'INFO ENEL'!A2663</f>
        <v>2658</v>
      </c>
      <c r="B2675" s="121" t="str">
        <f>+INDEX($B$8:$B$15,MATCH(L2675,$L$8:$L$15,0))</f>
        <v>SICODI</v>
      </c>
      <c r="C2675" s="56" t="str">
        <f>+'INFO ENEL'!B2663</f>
        <v>Lima</v>
      </c>
      <c r="D2675" s="56" t="str">
        <f>+'INFO ENEL'!D2663</f>
        <v>CARABAYLLO (LIMA)</v>
      </c>
      <c r="E2675" s="56" t="str">
        <f>+'INFO ENEL'!D2663</f>
        <v>CARABAYLLO (LIMA)</v>
      </c>
      <c r="F2675" s="50">
        <f>+'INFO ENEL'!E2663</f>
        <v>0</v>
      </c>
      <c r="G2675" s="56" t="str">
        <f>+'INFO ENEL'!L2663</f>
        <v>BT</v>
      </c>
      <c r="H2675" s="57">
        <f>+'INFO ENEL'!M2663</f>
        <v>110.47</v>
      </c>
      <c r="I2675" s="56">
        <f>+'INFO ENEL'!N2663</f>
        <v>8</v>
      </c>
      <c r="J2675" s="56" t="str">
        <f>+'INFO ENEL'!O2663</f>
        <v>Poste</v>
      </c>
      <c r="K2675" s="56" t="str">
        <f>+'INFO ENEL'!P2663</f>
        <v>Concreto</v>
      </c>
      <c r="L2675" s="56" t="str">
        <f>+'INFO ENEL'!Q2663</f>
        <v>PPC35</v>
      </c>
      <c r="M2675" s="55" t="str">
        <f>+IF(ISERROR(INDEX('Estructuras de Acero y Concreto'!$C$6:$C$577,MATCH(L2675,'Estructuras de Acero y Concreto'!$D$6:$D$577,0)))=FALSE,INDEX('Estructuras de Acero y Concreto'!$C$6:$C$577,MATCH(L2675,'Estructuras de Acero y Concreto'!$D$6:$D$577,0)),IF(ISERROR(INDEX('Estructuras de Madera'!$C$5:$C$122,MATCH(L2675,'Estructuras de Madera'!$D$5:$D$122,0)))=FALSE,INDEX('Estructuras de Madera'!$C$5:$C$122,MATCH(L2675,'Estructuras de Madera'!$D$5:$D$122,0)),INDEX(SICODI!$G$3:$G$2404,MATCH(L2675,SICODI!$G$3:$G$2404,0))))</f>
        <v>PPC35</v>
      </c>
      <c r="N2675" s="121" t="str">
        <f>+IF(ISERROR(VLOOKUP(M2675,'Resumen de precios LLTT'!$C$17:$D$3071,2,FALSE))=FALSE,VLOOKUP(M2675,'Resumen de precios LLTT'!$C$17:$D$3071,2,FALSE),VLOOKUP(M2675,SICODI!$G$3:$J$2404,2,FALSE))</f>
        <v>POSTE DE CONCRETO ARMADO PARA A. P.  8/200/120/240</v>
      </c>
      <c r="O2675" s="58">
        <f>+IF(ISERROR(VLOOKUP(M2675,'Resumen de precios LLTT'!$C$17:$G$3071,5,FALSE))=FALSE,VLOOKUP(M2675,'Resumen de precios LLTT'!$C$17:$G$3071,5,FALSE),VLOOKUP(M2675,SICODI!$G$3:$J$2404,4,FALSE))</f>
        <v>136.80000000000001</v>
      </c>
      <c r="P2675" s="16">
        <f t="shared" si="375"/>
        <v>0.77</v>
      </c>
      <c r="Q2675" s="78">
        <f t="shared" si="376"/>
        <v>242.13600000000002</v>
      </c>
      <c r="R2675" s="56">
        <v>0</v>
      </c>
      <c r="S2675" s="16">
        <f t="shared" si="377"/>
        <v>7.2000000000000008E-2</v>
      </c>
      <c r="T2675" s="79">
        <f t="shared" si="378"/>
        <v>1.4528160000000003</v>
      </c>
      <c r="U2675" s="80">
        <f t="shared" si="379"/>
        <v>0.2</v>
      </c>
      <c r="V2675" s="81">
        <f t="shared" si="380"/>
        <v>0.29056320000000008</v>
      </c>
      <c r="W2675" s="79">
        <f t="shared" si="381"/>
        <v>9.7773431346403303E-2</v>
      </c>
      <c r="X2675" s="60">
        <f t="shared" si="382"/>
        <v>0.1</v>
      </c>
      <c r="Y2675" s="56">
        <f>+'INFO ENEL'!R2663</f>
        <v>3</v>
      </c>
      <c r="Z2675" s="59">
        <f t="shared" si="383"/>
        <v>0.30000000000000004</v>
      </c>
    </row>
    <row r="2676" spans="1:26" ht="15" customHeight="1" x14ac:dyDescent="0.25">
      <c r="A2676" s="55">
        <f>+'INFO ENEL'!A2664</f>
        <v>2659</v>
      </c>
      <c r="B2676" s="121" t="str">
        <f>+INDEX($B$8:$B$15,MATCH(L2676,$L$8:$L$15,0))</f>
        <v>SICODI</v>
      </c>
      <c r="C2676" s="56" t="str">
        <f>+'INFO ENEL'!B2664</f>
        <v>Lima</v>
      </c>
      <c r="D2676" s="56" t="str">
        <f>+'INFO ENEL'!D2664</f>
        <v>SANTA ROSA DE QUIVES (LIMA)</v>
      </c>
      <c r="E2676" s="56" t="str">
        <f>+'INFO ENEL'!D2664</f>
        <v>SANTA ROSA DE QUIVES (LIMA)</v>
      </c>
      <c r="F2676" s="50">
        <f>+'INFO ENEL'!E2664</f>
        <v>0</v>
      </c>
      <c r="G2676" s="56" t="str">
        <f>+'INFO ENEL'!L2664</f>
        <v>MT</v>
      </c>
      <c r="H2676" s="57">
        <f>+'INFO ENEL'!M2664</f>
        <v>30.13</v>
      </c>
      <c r="I2676" s="56">
        <f>+'INFO ENEL'!N2664</f>
        <v>15</v>
      </c>
      <c r="J2676" s="56" t="str">
        <f>+'INFO ENEL'!O2664</f>
        <v>Poste</v>
      </c>
      <c r="K2676" s="56" t="str">
        <f>+'INFO ENEL'!P2664</f>
        <v>Concreto</v>
      </c>
      <c r="L2676" s="56" t="str">
        <f>+'INFO ENEL'!Q2664</f>
        <v>PPC24</v>
      </c>
      <c r="M2676" s="55" t="str">
        <f>+IF(ISERROR(INDEX('Estructuras de Acero y Concreto'!$C$6:$C$577,MATCH(L2676,'Estructuras de Acero y Concreto'!$D$6:$D$577,0)))=FALSE,INDEX('Estructuras de Acero y Concreto'!$C$6:$C$577,MATCH(L2676,'Estructuras de Acero y Concreto'!$D$6:$D$577,0)),IF(ISERROR(INDEX('Estructuras de Madera'!$C$5:$C$122,MATCH(L2676,'Estructuras de Madera'!$D$5:$D$122,0)))=FALSE,INDEX('Estructuras de Madera'!$C$5:$C$122,MATCH(L2676,'Estructuras de Madera'!$D$5:$D$122,0)),INDEX(SICODI!$G$3:$G$2404,MATCH(L2676,SICODI!$G$3:$G$2404,0))))</f>
        <v>PPC24</v>
      </c>
      <c r="N2676" s="121" t="str">
        <f>+IF(ISERROR(VLOOKUP(M2676,'Resumen de precios LLTT'!$C$17:$D$3071,2,FALSE))=FALSE,VLOOKUP(M2676,'Resumen de precios LLTT'!$C$17:$D$3071,2,FALSE),VLOOKUP(M2676,SICODI!$G$3:$J$2404,2,FALSE))</f>
        <v>POSTE DE CONCRETO ARMADO DE 15/400/150/375</v>
      </c>
      <c r="O2676" s="58">
        <f>+IF(ISERROR(VLOOKUP(M2676,'Resumen de precios LLTT'!$C$17:$G$3071,5,FALSE))=FALSE,VLOOKUP(M2676,'Resumen de precios LLTT'!$C$17:$G$3071,5,FALSE),VLOOKUP(M2676,SICODI!$G$3:$J$2404,4,FALSE))</f>
        <v>476.76</v>
      </c>
      <c r="P2676" s="16">
        <f t="shared" si="375"/>
        <v>0.84299999999999997</v>
      </c>
      <c r="Q2676" s="78">
        <f t="shared" si="376"/>
        <v>878.66867999999999</v>
      </c>
      <c r="R2676" s="56">
        <v>0</v>
      </c>
      <c r="S2676" s="16">
        <f t="shared" si="377"/>
        <v>0.13400000000000001</v>
      </c>
      <c r="T2676" s="79">
        <f t="shared" si="378"/>
        <v>9.8118002600000001</v>
      </c>
      <c r="U2676" s="80">
        <f t="shared" si="379"/>
        <v>0.183</v>
      </c>
      <c r="V2676" s="81">
        <f t="shared" si="380"/>
        <v>1.7955594475800001</v>
      </c>
      <c r="W2676" s="79">
        <f t="shared" si="381"/>
        <v>0.60419904645994038</v>
      </c>
      <c r="X2676" s="60">
        <f t="shared" si="382"/>
        <v>0.6</v>
      </c>
      <c r="Y2676" s="56">
        <f>+'INFO ENEL'!R2664</f>
        <v>1</v>
      </c>
      <c r="Z2676" s="59">
        <f t="shared" si="383"/>
        <v>0.6</v>
      </c>
    </row>
    <row r="2677" spans="1:26" ht="15" customHeight="1" x14ac:dyDescent="0.25">
      <c r="A2677" s="55">
        <f>+'INFO ENEL'!A2665</f>
        <v>2660</v>
      </c>
      <c r="B2677" s="121" t="str">
        <f>+INDEX($B$8:$B$15,MATCH(L2677,$L$8:$L$15,0))</f>
        <v>SICODI</v>
      </c>
      <c r="C2677" s="56" t="str">
        <f>+'INFO ENEL'!B2665</f>
        <v>Lima</v>
      </c>
      <c r="D2677" s="56" t="str">
        <f>+'INFO ENEL'!D2665</f>
        <v>SANTA ROSA DE QUIVES (LIMA)</v>
      </c>
      <c r="E2677" s="56" t="str">
        <f>+'INFO ENEL'!D2665</f>
        <v>SANTA ROSA DE QUIVES (LIMA)</v>
      </c>
      <c r="F2677" s="50">
        <f>+'INFO ENEL'!E2665</f>
        <v>0</v>
      </c>
      <c r="G2677" s="56" t="str">
        <f>+'INFO ENEL'!L2665</f>
        <v>BT</v>
      </c>
      <c r="H2677" s="57">
        <f>+'INFO ENEL'!M2665</f>
        <v>34.340000000000003</v>
      </c>
      <c r="I2677" s="56">
        <f>+'INFO ENEL'!N2665</f>
        <v>8</v>
      </c>
      <c r="J2677" s="56" t="str">
        <f>+'INFO ENEL'!O2665</f>
        <v>Poste</v>
      </c>
      <c r="K2677" s="56" t="str">
        <f>+'INFO ENEL'!P2665</f>
        <v>Concreto</v>
      </c>
      <c r="L2677" s="56" t="str">
        <f>+'INFO ENEL'!Q2665</f>
        <v>PPC35</v>
      </c>
      <c r="M2677" s="55" t="str">
        <f>+IF(ISERROR(INDEX('Estructuras de Acero y Concreto'!$C$6:$C$577,MATCH(L2677,'Estructuras de Acero y Concreto'!$D$6:$D$577,0)))=FALSE,INDEX('Estructuras de Acero y Concreto'!$C$6:$C$577,MATCH(L2677,'Estructuras de Acero y Concreto'!$D$6:$D$577,0)),IF(ISERROR(INDEX('Estructuras de Madera'!$C$5:$C$122,MATCH(L2677,'Estructuras de Madera'!$D$5:$D$122,0)))=FALSE,INDEX('Estructuras de Madera'!$C$5:$C$122,MATCH(L2677,'Estructuras de Madera'!$D$5:$D$122,0)),INDEX(SICODI!$G$3:$G$2404,MATCH(L2677,SICODI!$G$3:$G$2404,0))))</f>
        <v>PPC35</v>
      </c>
      <c r="N2677" s="121" t="str">
        <f>+IF(ISERROR(VLOOKUP(M2677,'Resumen de precios LLTT'!$C$17:$D$3071,2,FALSE))=FALSE,VLOOKUP(M2677,'Resumen de precios LLTT'!$C$17:$D$3071,2,FALSE),VLOOKUP(M2677,SICODI!$G$3:$J$2404,2,FALSE))</f>
        <v>POSTE DE CONCRETO ARMADO PARA A. P.  8/200/120/240</v>
      </c>
      <c r="O2677" s="58">
        <f>+IF(ISERROR(VLOOKUP(M2677,'Resumen de precios LLTT'!$C$17:$G$3071,5,FALSE))=FALSE,VLOOKUP(M2677,'Resumen de precios LLTT'!$C$17:$G$3071,5,FALSE),VLOOKUP(M2677,SICODI!$G$3:$J$2404,4,FALSE))</f>
        <v>136.80000000000001</v>
      </c>
      <c r="P2677" s="16">
        <f t="shared" si="375"/>
        <v>0.77</v>
      </c>
      <c r="Q2677" s="78">
        <f t="shared" si="376"/>
        <v>242.13600000000002</v>
      </c>
      <c r="R2677" s="56">
        <v>0</v>
      </c>
      <c r="S2677" s="16">
        <f t="shared" si="377"/>
        <v>7.2000000000000008E-2</v>
      </c>
      <c r="T2677" s="79">
        <f t="shared" si="378"/>
        <v>1.4528160000000003</v>
      </c>
      <c r="U2677" s="80">
        <f t="shared" si="379"/>
        <v>0.2</v>
      </c>
      <c r="V2677" s="81">
        <f t="shared" si="380"/>
        <v>0.29056320000000008</v>
      </c>
      <c r="W2677" s="79">
        <f t="shared" si="381"/>
        <v>9.7773431346403303E-2</v>
      </c>
      <c r="X2677" s="60">
        <f t="shared" si="382"/>
        <v>0.1</v>
      </c>
      <c r="Y2677" s="56">
        <f>+'INFO ENEL'!R2665</f>
        <v>3</v>
      </c>
      <c r="Z2677" s="59">
        <f t="shared" si="383"/>
        <v>0.30000000000000004</v>
      </c>
    </row>
    <row r="2678" spans="1:26" ht="15" customHeight="1" x14ac:dyDescent="0.25">
      <c r="A2678" s="55">
        <f>+'INFO ENEL'!A2666</f>
        <v>2661</v>
      </c>
      <c r="B2678" s="121" t="str">
        <f>+INDEX($B$8:$B$15,MATCH(L2678,$L$8:$L$15,0))</f>
        <v>SICODI</v>
      </c>
      <c r="C2678" s="56" t="str">
        <f>+'INFO ENEL'!B2666</f>
        <v>Lima</v>
      </c>
      <c r="D2678" s="56" t="str">
        <f>+'INFO ENEL'!D2666</f>
        <v>SANTA ROSA DE QUIVES (LIMA)</v>
      </c>
      <c r="E2678" s="56" t="str">
        <f>+'INFO ENEL'!D2666</f>
        <v>SANTA ROSA DE QUIVES (LIMA)</v>
      </c>
      <c r="F2678" s="50">
        <f>+'INFO ENEL'!E2666</f>
        <v>0</v>
      </c>
      <c r="G2678" s="56" t="str">
        <f>+'INFO ENEL'!L2666</f>
        <v>MT</v>
      </c>
      <c r="H2678" s="57">
        <f>+'INFO ENEL'!M2666</f>
        <v>43.73</v>
      </c>
      <c r="I2678" s="56">
        <f>+'INFO ENEL'!N2666</f>
        <v>15</v>
      </c>
      <c r="J2678" s="56" t="str">
        <f>+'INFO ENEL'!O2666</f>
        <v>Poste</v>
      </c>
      <c r="K2678" s="56" t="str">
        <f>+'INFO ENEL'!P2666</f>
        <v>Concreto</v>
      </c>
      <c r="L2678" s="56" t="str">
        <f>+'INFO ENEL'!Q2666</f>
        <v>PPC24</v>
      </c>
      <c r="M2678" s="55" t="str">
        <f>+IF(ISERROR(INDEX('Estructuras de Acero y Concreto'!$C$6:$C$577,MATCH(L2678,'Estructuras de Acero y Concreto'!$D$6:$D$577,0)))=FALSE,INDEX('Estructuras de Acero y Concreto'!$C$6:$C$577,MATCH(L2678,'Estructuras de Acero y Concreto'!$D$6:$D$577,0)),IF(ISERROR(INDEX('Estructuras de Madera'!$C$5:$C$122,MATCH(L2678,'Estructuras de Madera'!$D$5:$D$122,0)))=FALSE,INDEX('Estructuras de Madera'!$C$5:$C$122,MATCH(L2678,'Estructuras de Madera'!$D$5:$D$122,0)),INDEX(SICODI!$G$3:$G$2404,MATCH(L2678,SICODI!$G$3:$G$2404,0))))</f>
        <v>PPC24</v>
      </c>
      <c r="N2678" s="121" t="str">
        <f>+IF(ISERROR(VLOOKUP(M2678,'Resumen de precios LLTT'!$C$17:$D$3071,2,FALSE))=FALSE,VLOOKUP(M2678,'Resumen de precios LLTT'!$C$17:$D$3071,2,FALSE),VLOOKUP(M2678,SICODI!$G$3:$J$2404,2,FALSE))</f>
        <v>POSTE DE CONCRETO ARMADO DE 15/400/150/375</v>
      </c>
      <c r="O2678" s="58">
        <f>+IF(ISERROR(VLOOKUP(M2678,'Resumen de precios LLTT'!$C$17:$G$3071,5,FALSE))=FALSE,VLOOKUP(M2678,'Resumen de precios LLTT'!$C$17:$G$3071,5,FALSE),VLOOKUP(M2678,SICODI!$G$3:$J$2404,4,FALSE))</f>
        <v>476.76</v>
      </c>
      <c r="P2678" s="16">
        <f t="shared" si="375"/>
        <v>0.84299999999999997</v>
      </c>
      <c r="Q2678" s="78">
        <f t="shared" si="376"/>
        <v>878.66867999999999</v>
      </c>
      <c r="R2678" s="56">
        <v>0</v>
      </c>
      <c r="S2678" s="16">
        <f t="shared" si="377"/>
        <v>0.13400000000000001</v>
      </c>
      <c r="T2678" s="79">
        <f t="shared" si="378"/>
        <v>9.8118002600000001</v>
      </c>
      <c r="U2678" s="80">
        <f t="shared" si="379"/>
        <v>0.183</v>
      </c>
      <c r="V2678" s="81">
        <f t="shared" si="380"/>
        <v>1.7955594475800001</v>
      </c>
      <c r="W2678" s="79">
        <f t="shared" si="381"/>
        <v>0.60419904645994038</v>
      </c>
      <c r="X2678" s="60">
        <f t="shared" si="382"/>
        <v>0.6</v>
      </c>
      <c r="Y2678" s="56">
        <f>+'INFO ENEL'!R2666</f>
        <v>1</v>
      </c>
      <c r="Z2678" s="59">
        <f t="shared" si="383"/>
        <v>0.6</v>
      </c>
    </row>
    <row r="2679" spans="1:26" ht="15" customHeight="1" x14ac:dyDescent="0.25">
      <c r="A2679" s="55">
        <f>+'INFO ENEL'!A2667</f>
        <v>2662</v>
      </c>
      <c r="B2679" s="121" t="str">
        <f>+INDEX($B$8:$B$15,MATCH(L2679,$L$8:$L$15,0))</f>
        <v>SICODI</v>
      </c>
      <c r="C2679" s="56" t="str">
        <f>+'INFO ENEL'!B2667</f>
        <v>Lima</v>
      </c>
      <c r="D2679" s="56" t="str">
        <f>+'INFO ENEL'!D2667</f>
        <v>SANTA ROSA DE QUIVES (LIMA)</v>
      </c>
      <c r="E2679" s="56" t="str">
        <f>+'INFO ENEL'!D2667</f>
        <v>SANTA ROSA DE QUIVES (LIMA)</v>
      </c>
      <c r="F2679" s="50">
        <f>+'INFO ENEL'!E2667</f>
        <v>0</v>
      </c>
      <c r="G2679" s="56" t="str">
        <f>+'INFO ENEL'!L2667</f>
        <v>MT</v>
      </c>
      <c r="H2679" s="57">
        <f>+'INFO ENEL'!M2667</f>
        <v>87.3</v>
      </c>
      <c r="I2679" s="56">
        <f>+'INFO ENEL'!N2667</f>
        <v>13</v>
      </c>
      <c r="J2679" s="56" t="str">
        <f>+'INFO ENEL'!O2667</f>
        <v>Poste</v>
      </c>
      <c r="K2679" s="56" t="str">
        <f>+'INFO ENEL'!P2667</f>
        <v>Concreto</v>
      </c>
      <c r="L2679" s="56" t="str">
        <f>+'INFO ENEL'!Q2667</f>
        <v>PPC20</v>
      </c>
      <c r="M2679" s="55" t="str">
        <f>+IF(ISERROR(INDEX('Estructuras de Acero y Concreto'!$C$6:$C$577,MATCH(L2679,'Estructuras de Acero y Concreto'!$D$6:$D$577,0)))=FALSE,INDEX('Estructuras de Acero y Concreto'!$C$6:$C$577,MATCH(L2679,'Estructuras de Acero y Concreto'!$D$6:$D$577,0)),IF(ISERROR(INDEX('Estructuras de Madera'!$C$5:$C$122,MATCH(L2679,'Estructuras de Madera'!$D$5:$D$122,0)))=FALSE,INDEX('Estructuras de Madera'!$C$5:$C$122,MATCH(L2679,'Estructuras de Madera'!$D$5:$D$122,0)),INDEX(SICODI!$G$3:$G$2404,MATCH(L2679,SICODI!$G$3:$G$2404,0))))</f>
        <v>PPC20</v>
      </c>
      <c r="N2679" s="121" t="str">
        <f>+IF(ISERROR(VLOOKUP(M2679,'Resumen de precios LLTT'!$C$17:$D$3071,2,FALSE))=FALSE,VLOOKUP(M2679,'Resumen de precios LLTT'!$C$17:$D$3071,2,FALSE),VLOOKUP(M2679,SICODI!$G$3:$J$2404,2,FALSE))</f>
        <v>POSTE DE CONCRETO ARMADO DE 13/400/150/345</v>
      </c>
      <c r="O2679" s="58">
        <f>+IF(ISERROR(VLOOKUP(M2679,'Resumen de precios LLTT'!$C$17:$G$3071,5,FALSE))=FALSE,VLOOKUP(M2679,'Resumen de precios LLTT'!$C$17:$G$3071,5,FALSE),VLOOKUP(M2679,SICODI!$G$3:$J$2404,4,FALSE))</f>
        <v>364.69</v>
      </c>
      <c r="P2679" s="16">
        <f t="shared" si="375"/>
        <v>0.84299999999999997</v>
      </c>
      <c r="Q2679" s="78">
        <f t="shared" si="376"/>
        <v>672.12366999999995</v>
      </c>
      <c r="R2679" s="56">
        <v>0</v>
      </c>
      <c r="S2679" s="16">
        <f t="shared" si="377"/>
        <v>0.13400000000000001</v>
      </c>
      <c r="T2679" s="79">
        <f t="shared" si="378"/>
        <v>7.5053809816666659</v>
      </c>
      <c r="U2679" s="80">
        <f t="shared" si="379"/>
        <v>0.183</v>
      </c>
      <c r="V2679" s="81">
        <f t="shared" si="380"/>
        <v>1.3734847196449997</v>
      </c>
      <c r="W2679" s="79">
        <f t="shared" si="381"/>
        <v>0.46217247724950827</v>
      </c>
      <c r="X2679" s="60">
        <f t="shared" si="382"/>
        <v>0.5</v>
      </c>
      <c r="Y2679" s="56">
        <f>+'INFO ENEL'!R2667</f>
        <v>1</v>
      </c>
      <c r="Z2679" s="59">
        <f t="shared" si="383"/>
        <v>0.5</v>
      </c>
    </row>
    <row r="2680" spans="1:26" ht="15" customHeight="1" x14ac:dyDescent="0.25">
      <c r="A2680" s="55">
        <f>+'INFO ENEL'!A2668</f>
        <v>2663</v>
      </c>
      <c r="B2680" s="121" t="str">
        <f>+INDEX($B$8:$B$15,MATCH(L2680,$L$8:$L$15,0))</f>
        <v>SICODI</v>
      </c>
      <c r="C2680" s="56" t="str">
        <f>+'INFO ENEL'!B2668</f>
        <v>Lima</v>
      </c>
      <c r="D2680" s="56" t="str">
        <f>+'INFO ENEL'!D2668</f>
        <v>SANTA ROSA DE QUIVES (LIMA)</v>
      </c>
      <c r="E2680" s="56" t="str">
        <f>+'INFO ENEL'!D2668</f>
        <v>SANTA ROSA DE QUIVES (LIMA)</v>
      </c>
      <c r="F2680" s="50">
        <f>+'INFO ENEL'!E2668</f>
        <v>0</v>
      </c>
      <c r="G2680" s="56" t="str">
        <f>+'INFO ENEL'!L2668</f>
        <v>MT</v>
      </c>
      <c r="H2680" s="57">
        <f>+'INFO ENEL'!M2668</f>
        <v>75.989999999999895</v>
      </c>
      <c r="I2680" s="56">
        <f>+'INFO ENEL'!N2668</f>
        <v>13</v>
      </c>
      <c r="J2680" s="56" t="str">
        <f>+'INFO ENEL'!O2668</f>
        <v>Poste</v>
      </c>
      <c r="K2680" s="56" t="str">
        <f>+'INFO ENEL'!P2668</f>
        <v>Concreto</v>
      </c>
      <c r="L2680" s="56" t="str">
        <f>+'INFO ENEL'!Q2668</f>
        <v>PPC20</v>
      </c>
      <c r="M2680" s="55" t="str">
        <f>+IF(ISERROR(INDEX('Estructuras de Acero y Concreto'!$C$6:$C$577,MATCH(L2680,'Estructuras de Acero y Concreto'!$D$6:$D$577,0)))=FALSE,INDEX('Estructuras de Acero y Concreto'!$C$6:$C$577,MATCH(L2680,'Estructuras de Acero y Concreto'!$D$6:$D$577,0)),IF(ISERROR(INDEX('Estructuras de Madera'!$C$5:$C$122,MATCH(L2680,'Estructuras de Madera'!$D$5:$D$122,0)))=FALSE,INDEX('Estructuras de Madera'!$C$5:$C$122,MATCH(L2680,'Estructuras de Madera'!$D$5:$D$122,0)),INDEX(SICODI!$G$3:$G$2404,MATCH(L2680,SICODI!$G$3:$G$2404,0))))</f>
        <v>PPC20</v>
      </c>
      <c r="N2680" s="121" t="str">
        <f>+IF(ISERROR(VLOOKUP(M2680,'Resumen de precios LLTT'!$C$17:$D$3071,2,FALSE))=FALSE,VLOOKUP(M2680,'Resumen de precios LLTT'!$C$17:$D$3071,2,FALSE),VLOOKUP(M2680,SICODI!$G$3:$J$2404,2,FALSE))</f>
        <v>POSTE DE CONCRETO ARMADO DE 13/400/150/345</v>
      </c>
      <c r="O2680" s="58">
        <f>+IF(ISERROR(VLOOKUP(M2680,'Resumen de precios LLTT'!$C$17:$G$3071,5,FALSE))=FALSE,VLOOKUP(M2680,'Resumen de precios LLTT'!$C$17:$G$3071,5,FALSE),VLOOKUP(M2680,SICODI!$G$3:$J$2404,4,FALSE))</f>
        <v>364.69</v>
      </c>
      <c r="P2680" s="16">
        <f t="shared" si="375"/>
        <v>0.84299999999999997</v>
      </c>
      <c r="Q2680" s="78">
        <f t="shared" si="376"/>
        <v>672.12366999999995</v>
      </c>
      <c r="R2680" s="56">
        <v>0</v>
      </c>
      <c r="S2680" s="16">
        <f t="shared" si="377"/>
        <v>0.13400000000000001</v>
      </c>
      <c r="T2680" s="79">
        <f t="shared" si="378"/>
        <v>7.5053809816666659</v>
      </c>
      <c r="U2680" s="80">
        <f t="shared" si="379"/>
        <v>0.183</v>
      </c>
      <c r="V2680" s="81">
        <f t="shared" si="380"/>
        <v>1.3734847196449997</v>
      </c>
      <c r="W2680" s="79">
        <f t="shared" si="381"/>
        <v>0.46217247724950827</v>
      </c>
      <c r="X2680" s="60">
        <f t="shared" si="382"/>
        <v>0.5</v>
      </c>
      <c r="Y2680" s="56">
        <f>+'INFO ENEL'!R2668</f>
        <v>1</v>
      </c>
      <c r="Z2680" s="59">
        <f t="shared" si="383"/>
        <v>0.5</v>
      </c>
    </row>
    <row r="2681" spans="1:26" ht="15" customHeight="1" x14ac:dyDescent="0.25">
      <c r="A2681" s="55">
        <f>+'INFO ENEL'!A2669</f>
        <v>2664</v>
      </c>
      <c r="B2681" s="121" t="str">
        <f>+INDEX($B$8:$B$15,MATCH(L2681,$L$8:$L$15,0))</f>
        <v>SICODI</v>
      </c>
      <c r="C2681" s="56" t="str">
        <f>+'INFO ENEL'!B2669</f>
        <v>Lima</v>
      </c>
      <c r="D2681" s="56" t="str">
        <f>+'INFO ENEL'!D2669</f>
        <v>SANTA ROSA DE QUIVES (LIMA)</v>
      </c>
      <c r="E2681" s="56" t="str">
        <f>+'INFO ENEL'!D2669</f>
        <v>SANTA ROSA DE QUIVES (LIMA)</v>
      </c>
      <c r="F2681" s="50">
        <f>+'INFO ENEL'!E2669</f>
        <v>0</v>
      </c>
      <c r="G2681" s="56" t="str">
        <f>+'INFO ENEL'!L2669</f>
        <v>BT</v>
      </c>
      <c r="H2681" s="57">
        <f>+'INFO ENEL'!M2669</f>
        <v>33.72</v>
      </c>
      <c r="I2681" s="56">
        <f>+'INFO ENEL'!N2669</f>
        <v>8</v>
      </c>
      <c r="J2681" s="56" t="str">
        <f>+'INFO ENEL'!O2669</f>
        <v>Poste</v>
      </c>
      <c r="K2681" s="56" t="str">
        <f>+'INFO ENEL'!P2669</f>
        <v>Concreto</v>
      </c>
      <c r="L2681" s="56" t="str">
        <f>+'INFO ENEL'!Q2669</f>
        <v>PPC35</v>
      </c>
      <c r="M2681" s="55" t="str">
        <f>+IF(ISERROR(INDEX('Estructuras de Acero y Concreto'!$C$6:$C$577,MATCH(L2681,'Estructuras de Acero y Concreto'!$D$6:$D$577,0)))=FALSE,INDEX('Estructuras de Acero y Concreto'!$C$6:$C$577,MATCH(L2681,'Estructuras de Acero y Concreto'!$D$6:$D$577,0)),IF(ISERROR(INDEX('Estructuras de Madera'!$C$5:$C$122,MATCH(L2681,'Estructuras de Madera'!$D$5:$D$122,0)))=FALSE,INDEX('Estructuras de Madera'!$C$5:$C$122,MATCH(L2681,'Estructuras de Madera'!$D$5:$D$122,0)),INDEX(SICODI!$G$3:$G$2404,MATCH(L2681,SICODI!$G$3:$G$2404,0))))</f>
        <v>PPC35</v>
      </c>
      <c r="N2681" s="121" t="str">
        <f>+IF(ISERROR(VLOOKUP(M2681,'Resumen de precios LLTT'!$C$17:$D$3071,2,FALSE))=FALSE,VLOOKUP(M2681,'Resumen de precios LLTT'!$C$17:$D$3071,2,FALSE),VLOOKUP(M2681,SICODI!$G$3:$J$2404,2,FALSE))</f>
        <v>POSTE DE CONCRETO ARMADO PARA A. P.  8/200/120/240</v>
      </c>
      <c r="O2681" s="58">
        <f>+IF(ISERROR(VLOOKUP(M2681,'Resumen de precios LLTT'!$C$17:$G$3071,5,FALSE))=FALSE,VLOOKUP(M2681,'Resumen de precios LLTT'!$C$17:$G$3071,5,FALSE),VLOOKUP(M2681,SICODI!$G$3:$J$2404,4,FALSE))</f>
        <v>136.80000000000001</v>
      </c>
      <c r="P2681" s="16">
        <f t="shared" si="375"/>
        <v>0.77</v>
      </c>
      <c r="Q2681" s="78">
        <f t="shared" si="376"/>
        <v>242.13600000000002</v>
      </c>
      <c r="R2681" s="56">
        <v>0</v>
      </c>
      <c r="S2681" s="16">
        <f t="shared" si="377"/>
        <v>7.2000000000000008E-2</v>
      </c>
      <c r="T2681" s="79">
        <f t="shared" si="378"/>
        <v>1.4528160000000003</v>
      </c>
      <c r="U2681" s="80">
        <f t="shared" si="379"/>
        <v>0.2</v>
      </c>
      <c r="V2681" s="81">
        <f t="shared" si="380"/>
        <v>0.29056320000000008</v>
      </c>
      <c r="W2681" s="79">
        <f t="shared" si="381"/>
        <v>9.7773431346403303E-2</v>
      </c>
      <c r="X2681" s="60">
        <f t="shared" si="382"/>
        <v>0.1</v>
      </c>
      <c r="Y2681" s="56">
        <f>+'INFO ENEL'!R2669</f>
        <v>3</v>
      </c>
      <c r="Z2681" s="59">
        <f t="shared" si="383"/>
        <v>0.30000000000000004</v>
      </c>
    </row>
    <row r="2682" spans="1:26" ht="15" customHeight="1" x14ac:dyDescent="0.25">
      <c r="A2682" s="55">
        <f>+'INFO ENEL'!A2670</f>
        <v>2665</v>
      </c>
      <c r="B2682" s="121" t="str">
        <f>+INDEX($B$8:$B$15,MATCH(L2682,$L$8:$L$15,0))</f>
        <v>SICODI</v>
      </c>
      <c r="C2682" s="56" t="str">
        <f>+'INFO ENEL'!B2670</f>
        <v>Lima</v>
      </c>
      <c r="D2682" s="56" t="str">
        <f>+'INFO ENEL'!D2670</f>
        <v>SANTA ROSA DE QUIVES (LIMA)</v>
      </c>
      <c r="E2682" s="56" t="str">
        <f>+'INFO ENEL'!D2670</f>
        <v>SANTA ROSA DE QUIVES (LIMA)</v>
      </c>
      <c r="F2682" s="50">
        <f>+'INFO ENEL'!E2670</f>
        <v>0</v>
      </c>
      <c r="G2682" s="56" t="str">
        <f>+'INFO ENEL'!L2670</f>
        <v>MT</v>
      </c>
      <c r="H2682" s="57">
        <f>+'INFO ENEL'!M2670</f>
        <v>28.61</v>
      </c>
      <c r="I2682" s="56">
        <f>+'INFO ENEL'!N2670</f>
        <v>15</v>
      </c>
      <c r="J2682" s="56" t="str">
        <f>+'INFO ENEL'!O2670</f>
        <v>Poste</v>
      </c>
      <c r="K2682" s="56" t="str">
        <f>+'INFO ENEL'!P2670</f>
        <v>Concreto</v>
      </c>
      <c r="L2682" s="56" t="str">
        <f>+'INFO ENEL'!Q2670</f>
        <v>PPC24</v>
      </c>
      <c r="M2682" s="55" t="str">
        <f>+IF(ISERROR(INDEX('Estructuras de Acero y Concreto'!$C$6:$C$577,MATCH(L2682,'Estructuras de Acero y Concreto'!$D$6:$D$577,0)))=FALSE,INDEX('Estructuras de Acero y Concreto'!$C$6:$C$577,MATCH(L2682,'Estructuras de Acero y Concreto'!$D$6:$D$577,0)),IF(ISERROR(INDEX('Estructuras de Madera'!$C$5:$C$122,MATCH(L2682,'Estructuras de Madera'!$D$5:$D$122,0)))=FALSE,INDEX('Estructuras de Madera'!$C$5:$C$122,MATCH(L2682,'Estructuras de Madera'!$D$5:$D$122,0)),INDEX(SICODI!$G$3:$G$2404,MATCH(L2682,SICODI!$G$3:$G$2404,0))))</f>
        <v>PPC24</v>
      </c>
      <c r="N2682" s="121" t="str">
        <f>+IF(ISERROR(VLOOKUP(M2682,'Resumen de precios LLTT'!$C$17:$D$3071,2,FALSE))=FALSE,VLOOKUP(M2682,'Resumen de precios LLTT'!$C$17:$D$3071,2,FALSE),VLOOKUP(M2682,SICODI!$G$3:$J$2404,2,FALSE))</f>
        <v>POSTE DE CONCRETO ARMADO DE 15/400/150/375</v>
      </c>
      <c r="O2682" s="58">
        <f>+IF(ISERROR(VLOOKUP(M2682,'Resumen de precios LLTT'!$C$17:$G$3071,5,FALSE))=FALSE,VLOOKUP(M2682,'Resumen de precios LLTT'!$C$17:$G$3071,5,FALSE),VLOOKUP(M2682,SICODI!$G$3:$J$2404,4,FALSE))</f>
        <v>476.76</v>
      </c>
      <c r="P2682" s="16">
        <f t="shared" si="375"/>
        <v>0.84299999999999997</v>
      </c>
      <c r="Q2682" s="78">
        <f t="shared" si="376"/>
        <v>878.66867999999999</v>
      </c>
      <c r="R2682" s="56">
        <v>0</v>
      </c>
      <c r="S2682" s="16">
        <f t="shared" si="377"/>
        <v>0.13400000000000001</v>
      </c>
      <c r="T2682" s="79">
        <f t="shared" si="378"/>
        <v>9.8118002600000001</v>
      </c>
      <c r="U2682" s="80">
        <f t="shared" si="379"/>
        <v>0.183</v>
      </c>
      <c r="V2682" s="81">
        <f t="shared" si="380"/>
        <v>1.7955594475800001</v>
      </c>
      <c r="W2682" s="79">
        <f t="shared" si="381"/>
        <v>0.60419904645994038</v>
      </c>
      <c r="X2682" s="60">
        <f t="shared" si="382"/>
        <v>0.6</v>
      </c>
      <c r="Y2682" s="56">
        <f>+'INFO ENEL'!R2670</f>
        <v>1</v>
      </c>
      <c r="Z2682" s="59">
        <f t="shared" si="383"/>
        <v>0.6</v>
      </c>
    </row>
    <row r="2683" spans="1:26" ht="15" customHeight="1" x14ac:dyDescent="0.25">
      <c r="A2683" s="55">
        <f>+'INFO ENEL'!A2671</f>
        <v>2666</v>
      </c>
      <c r="B2683" s="121" t="str">
        <f>+INDEX($B$8:$B$15,MATCH(L2683,$L$8:$L$15,0))</f>
        <v>SICODI</v>
      </c>
      <c r="C2683" s="56" t="str">
        <f>+'INFO ENEL'!B2671</f>
        <v>Lima</v>
      </c>
      <c r="D2683" s="56" t="str">
        <f>+'INFO ENEL'!D2671</f>
        <v>SANTA ROSA DE QUIVES (LIMA)</v>
      </c>
      <c r="E2683" s="56" t="str">
        <f>+'INFO ENEL'!D2671</f>
        <v>SANTA ROSA DE QUIVES (LIMA)</v>
      </c>
      <c r="F2683" s="50">
        <f>+'INFO ENEL'!E2671</f>
        <v>0</v>
      </c>
      <c r="G2683" s="56" t="str">
        <f>+'INFO ENEL'!L2671</f>
        <v>BT</v>
      </c>
      <c r="H2683" s="57">
        <f>+'INFO ENEL'!M2671</f>
        <v>36.19</v>
      </c>
      <c r="I2683" s="56">
        <f>+'INFO ENEL'!N2671</f>
        <v>8</v>
      </c>
      <c r="J2683" s="56" t="str">
        <f>+'INFO ENEL'!O2671</f>
        <v>Poste</v>
      </c>
      <c r="K2683" s="56" t="str">
        <f>+'INFO ENEL'!P2671</f>
        <v>Concreto</v>
      </c>
      <c r="L2683" s="56" t="str">
        <f>+'INFO ENEL'!Q2671</f>
        <v>PPC35</v>
      </c>
      <c r="M2683" s="55" t="str">
        <f>+IF(ISERROR(INDEX('Estructuras de Acero y Concreto'!$C$6:$C$577,MATCH(L2683,'Estructuras de Acero y Concreto'!$D$6:$D$577,0)))=FALSE,INDEX('Estructuras de Acero y Concreto'!$C$6:$C$577,MATCH(L2683,'Estructuras de Acero y Concreto'!$D$6:$D$577,0)),IF(ISERROR(INDEX('Estructuras de Madera'!$C$5:$C$122,MATCH(L2683,'Estructuras de Madera'!$D$5:$D$122,0)))=FALSE,INDEX('Estructuras de Madera'!$C$5:$C$122,MATCH(L2683,'Estructuras de Madera'!$D$5:$D$122,0)),INDEX(SICODI!$G$3:$G$2404,MATCH(L2683,SICODI!$G$3:$G$2404,0))))</f>
        <v>PPC35</v>
      </c>
      <c r="N2683" s="121" t="str">
        <f>+IF(ISERROR(VLOOKUP(M2683,'Resumen de precios LLTT'!$C$17:$D$3071,2,FALSE))=FALSE,VLOOKUP(M2683,'Resumen de precios LLTT'!$C$17:$D$3071,2,FALSE),VLOOKUP(M2683,SICODI!$G$3:$J$2404,2,FALSE))</f>
        <v>POSTE DE CONCRETO ARMADO PARA A. P.  8/200/120/240</v>
      </c>
      <c r="O2683" s="58">
        <f>+IF(ISERROR(VLOOKUP(M2683,'Resumen de precios LLTT'!$C$17:$G$3071,5,FALSE))=FALSE,VLOOKUP(M2683,'Resumen de precios LLTT'!$C$17:$G$3071,5,FALSE),VLOOKUP(M2683,SICODI!$G$3:$J$2404,4,FALSE))</f>
        <v>136.80000000000001</v>
      </c>
      <c r="P2683" s="16">
        <f t="shared" si="375"/>
        <v>0.77</v>
      </c>
      <c r="Q2683" s="78">
        <f t="shared" si="376"/>
        <v>242.13600000000002</v>
      </c>
      <c r="R2683" s="56">
        <v>0</v>
      </c>
      <c r="S2683" s="16">
        <f t="shared" si="377"/>
        <v>7.2000000000000008E-2</v>
      </c>
      <c r="T2683" s="79">
        <f t="shared" si="378"/>
        <v>1.4528160000000003</v>
      </c>
      <c r="U2683" s="80">
        <f t="shared" si="379"/>
        <v>0.2</v>
      </c>
      <c r="V2683" s="81">
        <f t="shared" si="380"/>
        <v>0.29056320000000008</v>
      </c>
      <c r="W2683" s="79">
        <f t="shared" si="381"/>
        <v>9.7773431346403303E-2</v>
      </c>
      <c r="X2683" s="60">
        <f t="shared" si="382"/>
        <v>0.1</v>
      </c>
      <c r="Y2683" s="56">
        <f>+'INFO ENEL'!R2671</f>
        <v>3</v>
      </c>
      <c r="Z2683" s="59">
        <f t="shared" si="383"/>
        <v>0.30000000000000004</v>
      </c>
    </row>
    <row r="2684" spans="1:26" ht="15" customHeight="1" x14ac:dyDescent="0.25">
      <c r="A2684" s="55">
        <f>+'INFO ENEL'!A2672</f>
        <v>2667</v>
      </c>
      <c r="B2684" s="121" t="str">
        <f>+INDEX($B$8:$B$15,MATCH(L2684,$L$8:$L$15,0))</f>
        <v>SICODI</v>
      </c>
      <c r="C2684" s="56" t="str">
        <f>+'INFO ENEL'!B2672</f>
        <v>Lima</v>
      </c>
      <c r="D2684" s="56" t="str">
        <f>+'INFO ENEL'!D2672</f>
        <v>SANTA ROSA DE QUIVES (LIMA)</v>
      </c>
      <c r="E2684" s="56" t="str">
        <f>+'INFO ENEL'!D2672</f>
        <v>SANTA ROSA DE QUIVES (LIMA)</v>
      </c>
      <c r="F2684" s="50">
        <f>+'INFO ENEL'!E2672</f>
        <v>0</v>
      </c>
      <c r="G2684" s="56" t="str">
        <f>+'INFO ENEL'!L2672</f>
        <v>BT</v>
      </c>
      <c r="H2684" s="57">
        <f>+'INFO ENEL'!M2672</f>
        <v>30.6</v>
      </c>
      <c r="I2684" s="56">
        <f>+'INFO ENEL'!N2672</f>
        <v>8</v>
      </c>
      <c r="J2684" s="56" t="str">
        <f>+'INFO ENEL'!O2672</f>
        <v>Poste</v>
      </c>
      <c r="K2684" s="56" t="str">
        <f>+'INFO ENEL'!P2672</f>
        <v>Concreto</v>
      </c>
      <c r="L2684" s="56" t="str">
        <f>+'INFO ENEL'!Q2672</f>
        <v>PPC35</v>
      </c>
      <c r="M2684" s="55" t="str">
        <f>+IF(ISERROR(INDEX('Estructuras de Acero y Concreto'!$C$6:$C$577,MATCH(L2684,'Estructuras de Acero y Concreto'!$D$6:$D$577,0)))=FALSE,INDEX('Estructuras de Acero y Concreto'!$C$6:$C$577,MATCH(L2684,'Estructuras de Acero y Concreto'!$D$6:$D$577,0)),IF(ISERROR(INDEX('Estructuras de Madera'!$C$5:$C$122,MATCH(L2684,'Estructuras de Madera'!$D$5:$D$122,0)))=FALSE,INDEX('Estructuras de Madera'!$C$5:$C$122,MATCH(L2684,'Estructuras de Madera'!$D$5:$D$122,0)),INDEX(SICODI!$G$3:$G$2404,MATCH(L2684,SICODI!$G$3:$G$2404,0))))</f>
        <v>PPC35</v>
      </c>
      <c r="N2684" s="121" t="str">
        <f>+IF(ISERROR(VLOOKUP(M2684,'Resumen de precios LLTT'!$C$17:$D$3071,2,FALSE))=FALSE,VLOOKUP(M2684,'Resumen de precios LLTT'!$C$17:$D$3071,2,FALSE),VLOOKUP(M2684,SICODI!$G$3:$J$2404,2,FALSE))</f>
        <v>POSTE DE CONCRETO ARMADO PARA A. P.  8/200/120/240</v>
      </c>
      <c r="O2684" s="58">
        <f>+IF(ISERROR(VLOOKUP(M2684,'Resumen de precios LLTT'!$C$17:$G$3071,5,FALSE))=FALSE,VLOOKUP(M2684,'Resumen de precios LLTT'!$C$17:$G$3071,5,FALSE),VLOOKUP(M2684,SICODI!$G$3:$J$2404,4,FALSE))</f>
        <v>136.80000000000001</v>
      </c>
      <c r="P2684" s="16">
        <f t="shared" si="375"/>
        <v>0.77</v>
      </c>
      <c r="Q2684" s="78">
        <f t="shared" si="376"/>
        <v>242.13600000000002</v>
      </c>
      <c r="R2684" s="56">
        <v>0</v>
      </c>
      <c r="S2684" s="16">
        <f t="shared" si="377"/>
        <v>7.2000000000000008E-2</v>
      </c>
      <c r="T2684" s="79">
        <f t="shared" si="378"/>
        <v>1.4528160000000003</v>
      </c>
      <c r="U2684" s="80">
        <f t="shared" si="379"/>
        <v>0.2</v>
      </c>
      <c r="V2684" s="81">
        <f t="shared" si="380"/>
        <v>0.29056320000000008</v>
      </c>
      <c r="W2684" s="79">
        <f t="shared" si="381"/>
        <v>9.7773431346403303E-2</v>
      </c>
      <c r="X2684" s="60">
        <f t="shared" si="382"/>
        <v>0.1</v>
      </c>
      <c r="Y2684" s="56">
        <f>+'INFO ENEL'!R2672</f>
        <v>3</v>
      </c>
      <c r="Z2684" s="59">
        <f t="shared" si="383"/>
        <v>0.30000000000000004</v>
      </c>
    </row>
    <row r="2685" spans="1:26" ht="15" customHeight="1" x14ac:dyDescent="0.25">
      <c r="A2685" s="55">
        <f>+'INFO ENEL'!A2673</f>
        <v>2668</v>
      </c>
      <c r="B2685" s="121" t="str">
        <f>+INDEX($B$8:$B$15,MATCH(L2685,$L$8:$L$15,0))</f>
        <v>SICODI</v>
      </c>
      <c r="C2685" s="56" t="str">
        <f>+'INFO ENEL'!B2673</f>
        <v>Lima</v>
      </c>
      <c r="D2685" s="56" t="str">
        <f>+'INFO ENEL'!D2673</f>
        <v>SANTA ROSA DE QUIVES (LIMA)</v>
      </c>
      <c r="E2685" s="56" t="str">
        <f>+'INFO ENEL'!D2673</f>
        <v>SANTA ROSA DE QUIVES (LIMA)</v>
      </c>
      <c r="F2685" s="50">
        <f>+'INFO ENEL'!E2673</f>
        <v>0</v>
      </c>
      <c r="G2685" s="56" t="str">
        <f>+'INFO ENEL'!L2673</f>
        <v>MT</v>
      </c>
      <c r="H2685" s="57">
        <f>+'INFO ENEL'!M2673</f>
        <v>37.82</v>
      </c>
      <c r="I2685" s="56">
        <f>+'INFO ENEL'!N2673</f>
        <v>15</v>
      </c>
      <c r="J2685" s="56" t="str">
        <f>+'INFO ENEL'!O2673</f>
        <v>Poste</v>
      </c>
      <c r="K2685" s="56" t="str">
        <f>+'INFO ENEL'!P2673</f>
        <v>Concreto</v>
      </c>
      <c r="L2685" s="56" t="str">
        <f>+'INFO ENEL'!Q2673</f>
        <v>PPC24</v>
      </c>
      <c r="M2685" s="55" t="str">
        <f>+IF(ISERROR(INDEX('Estructuras de Acero y Concreto'!$C$6:$C$577,MATCH(L2685,'Estructuras de Acero y Concreto'!$D$6:$D$577,0)))=FALSE,INDEX('Estructuras de Acero y Concreto'!$C$6:$C$577,MATCH(L2685,'Estructuras de Acero y Concreto'!$D$6:$D$577,0)),IF(ISERROR(INDEX('Estructuras de Madera'!$C$5:$C$122,MATCH(L2685,'Estructuras de Madera'!$D$5:$D$122,0)))=FALSE,INDEX('Estructuras de Madera'!$C$5:$C$122,MATCH(L2685,'Estructuras de Madera'!$D$5:$D$122,0)),INDEX(SICODI!$G$3:$G$2404,MATCH(L2685,SICODI!$G$3:$G$2404,0))))</f>
        <v>PPC24</v>
      </c>
      <c r="N2685" s="121" t="str">
        <f>+IF(ISERROR(VLOOKUP(M2685,'Resumen de precios LLTT'!$C$17:$D$3071,2,FALSE))=FALSE,VLOOKUP(M2685,'Resumen de precios LLTT'!$C$17:$D$3071,2,FALSE),VLOOKUP(M2685,SICODI!$G$3:$J$2404,2,FALSE))</f>
        <v>POSTE DE CONCRETO ARMADO DE 15/400/150/375</v>
      </c>
      <c r="O2685" s="58">
        <f>+IF(ISERROR(VLOOKUP(M2685,'Resumen de precios LLTT'!$C$17:$G$3071,5,FALSE))=FALSE,VLOOKUP(M2685,'Resumen de precios LLTT'!$C$17:$G$3071,5,FALSE),VLOOKUP(M2685,SICODI!$G$3:$J$2404,4,FALSE))</f>
        <v>476.76</v>
      </c>
      <c r="P2685" s="16">
        <f t="shared" si="375"/>
        <v>0.84299999999999997</v>
      </c>
      <c r="Q2685" s="78">
        <f t="shared" si="376"/>
        <v>878.66867999999999</v>
      </c>
      <c r="R2685" s="56">
        <v>0</v>
      </c>
      <c r="S2685" s="16">
        <f t="shared" si="377"/>
        <v>0.13400000000000001</v>
      </c>
      <c r="T2685" s="79">
        <f t="shared" si="378"/>
        <v>9.8118002600000001</v>
      </c>
      <c r="U2685" s="80">
        <f t="shared" si="379"/>
        <v>0.183</v>
      </c>
      <c r="V2685" s="81">
        <f t="shared" si="380"/>
        <v>1.7955594475800001</v>
      </c>
      <c r="W2685" s="79">
        <f t="shared" si="381"/>
        <v>0.60419904645994038</v>
      </c>
      <c r="X2685" s="60">
        <f t="shared" si="382"/>
        <v>0.6</v>
      </c>
      <c r="Y2685" s="56">
        <f>+'INFO ENEL'!R2673</f>
        <v>1</v>
      </c>
      <c r="Z2685" s="59">
        <f t="shared" si="383"/>
        <v>0.6</v>
      </c>
    </row>
    <row r="2686" spans="1:26" ht="15" customHeight="1" x14ac:dyDescent="0.25">
      <c r="A2686" s="55">
        <f>+'INFO ENEL'!A2674</f>
        <v>2669</v>
      </c>
      <c r="B2686" s="121" t="str">
        <f>+INDEX($B$8:$B$15,MATCH(L2686,$L$8:$L$15,0))</f>
        <v>SICODI</v>
      </c>
      <c r="C2686" s="56" t="str">
        <f>+'INFO ENEL'!B2674</f>
        <v>Lima</v>
      </c>
      <c r="D2686" s="56" t="str">
        <f>+'INFO ENEL'!D2674</f>
        <v>SANTA ROSA DE QUIVES (LIMA)</v>
      </c>
      <c r="E2686" s="56" t="str">
        <f>+'INFO ENEL'!D2674</f>
        <v>SANTA ROSA DE QUIVES (LIMA)</v>
      </c>
      <c r="F2686" s="50">
        <f>+'INFO ENEL'!E2674</f>
        <v>0</v>
      </c>
      <c r="G2686" s="56" t="str">
        <f>+'INFO ENEL'!L2674</f>
        <v>BT</v>
      </c>
      <c r="H2686" s="57">
        <f>+'INFO ENEL'!M2674</f>
        <v>34.11</v>
      </c>
      <c r="I2686" s="56">
        <f>+'INFO ENEL'!N2674</f>
        <v>8</v>
      </c>
      <c r="J2686" s="56" t="str">
        <f>+'INFO ENEL'!O2674</f>
        <v>Poste</v>
      </c>
      <c r="K2686" s="56" t="str">
        <f>+'INFO ENEL'!P2674</f>
        <v>Concreto</v>
      </c>
      <c r="L2686" s="56" t="str">
        <f>+'INFO ENEL'!Q2674</f>
        <v>PPC35</v>
      </c>
      <c r="M2686" s="55" t="str">
        <f>+IF(ISERROR(INDEX('Estructuras de Acero y Concreto'!$C$6:$C$577,MATCH(L2686,'Estructuras de Acero y Concreto'!$D$6:$D$577,0)))=FALSE,INDEX('Estructuras de Acero y Concreto'!$C$6:$C$577,MATCH(L2686,'Estructuras de Acero y Concreto'!$D$6:$D$577,0)),IF(ISERROR(INDEX('Estructuras de Madera'!$C$5:$C$122,MATCH(L2686,'Estructuras de Madera'!$D$5:$D$122,0)))=FALSE,INDEX('Estructuras de Madera'!$C$5:$C$122,MATCH(L2686,'Estructuras de Madera'!$D$5:$D$122,0)),INDEX(SICODI!$G$3:$G$2404,MATCH(L2686,SICODI!$G$3:$G$2404,0))))</f>
        <v>PPC35</v>
      </c>
      <c r="N2686" s="121" t="str">
        <f>+IF(ISERROR(VLOOKUP(M2686,'Resumen de precios LLTT'!$C$17:$D$3071,2,FALSE))=FALSE,VLOOKUP(M2686,'Resumen de precios LLTT'!$C$17:$D$3071,2,FALSE),VLOOKUP(M2686,SICODI!$G$3:$J$2404,2,FALSE))</f>
        <v>POSTE DE CONCRETO ARMADO PARA A. P.  8/200/120/240</v>
      </c>
      <c r="O2686" s="58">
        <f>+IF(ISERROR(VLOOKUP(M2686,'Resumen de precios LLTT'!$C$17:$G$3071,5,FALSE))=FALSE,VLOOKUP(M2686,'Resumen de precios LLTT'!$C$17:$G$3071,5,FALSE),VLOOKUP(M2686,SICODI!$G$3:$J$2404,4,FALSE))</f>
        <v>136.80000000000001</v>
      </c>
      <c r="P2686" s="16">
        <f t="shared" si="375"/>
        <v>0.77</v>
      </c>
      <c r="Q2686" s="78">
        <f t="shared" si="376"/>
        <v>242.13600000000002</v>
      </c>
      <c r="R2686" s="56">
        <v>0</v>
      </c>
      <c r="S2686" s="16">
        <f t="shared" si="377"/>
        <v>7.2000000000000008E-2</v>
      </c>
      <c r="T2686" s="79">
        <f t="shared" si="378"/>
        <v>1.4528160000000003</v>
      </c>
      <c r="U2686" s="80">
        <f t="shared" si="379"/>
        <v>0.2</v>
      </c>
      <c r="V2686" s="81">
        <f t="shared" si="380"/>
        <v>0.29056320000000008</v>
      </c>
      <c r="W2686" s="79">
        <f t="shared" si="381"/>
        <v>9.7773431346403303E-2</v>
      </c>
      <c r="X2686" s="60">
        <f t="shared" si="382"/>
        <v>0.1</v>
      </c>
      <c r="Y2686" s="56">
        <f>+'INFO ENEL'!R2674</f>
        <v>3</v>
      </c>
      <c r="Z2686" s="59">
        <f t="shared" si="383"/>
        <v>0.30000000000000004</v>
      </c>
    </row>
    <row r="2687" spans="1:26" ht="15" customHeight="1" x14ac:dyDescent="0.25">
      <c r="A2687" s="55">
        <f>+'INFO ENEL'!A2675</f>
        <v>2670</v>
      </c>
      <c r="B2687" s="121" t="str">
        <f>+INDEX($B$8:$B$15,MATCH(L2687,$L$8:$L$15,0))</f>
        <v>SICODI</v>
      </c>
      <c r="C2687" s="56" t="str">
        <f>+'INFO ENEL'!B2675</f>
        <v>Lima</v>
      </c>
      <c r="D2687" s="56" t="str">
        <f>+'INFO ENEL'!D2675</f>
        <v>SANTA ROSA DE QUIVES (LIMA)</v>
      </c>
      <c r="E2687" s="56" t="str">
        <f>+'INFO ENEL'!D2675</f>
        <v>SANTA ROSA DE QUIVES (LIMA)</v>
      </c>
      <c r="F2687" s="50">
        <f>+'INFO ENEL'!E2675</f>
        <v>0</v>
      </c>
      <c r="G2687" s="56" t="str">
        <f>+'INFO ENEL'!L2675</f>
        <v>BT</v>
      </c>
      <c r="H2687" s="57">
        <f>+'INFO ENEL'!M2675</f>
        <v>46.49</v>
      </c>
      <c r="I2687" s="56">
        <f>+'INFO ENEL'!N2675</f>
        <v>8</v>
      </c>
      <c r="J2687" s="56" t="str">
        <f>+'INFO ENEL'!O2675</f>
        <v>Poste</v>
      </c>
      <c r="K2687" s="56" t="str">
        <f>+'INFO ENEL'!P2675</f>
        <v>Concreto</v>
      </c>
      <c r="L2687" s="56" t="str">
        <f>+'INFO ENEL'!Q2675</f>
        <v>PPC35</v>
      </c>
      <c r="M2687" s="55" t="str">
        <f>+IF(ISERROR(INDEX('Estructuras de Acero y Concreto'!$C$6:$C$577,MATCH(L2687,'Estructuras de Acero y Concreto'!$D$6:$D$577,0)))=FALSE,INDEX('Estructuras de Acero y Concreto'!$C$6:$C$577,MATCH(L2687,'Estructuras de Acero y Concreto'!$D$6:$D$577,0)),IF(ISERROR(INDEX('Estructuras de Madera'!$C$5:$C$122,MATCH(L2687,'Estructuras de Madera'!$D$5:$D$122,0)))=FALSE,INDEX('Estructuras de Madera'!$C$5:$C$122,MATCH(L2687,'Estructuras de Madera'!$D$5:$D$122,0)),INDEX(SICODI!$G$3:$G$2404,MATCH(L2687,SICODI!$G$3:$G$2404,0))))</f>
        <v>PPC35</v>
      </c>
      <c r="N2687" s="121" t="str">
        <f>+IF(ISERROR(VLOOKUP(M2687,'Resumen de precios LLTT'!$C$17:$D$3071,2,FALSE))=FALSE,VLOOKUP(M2687,'Resumen de precios LLTT'!$C$17:$D$3071,2,FALSE),VLOOKUP(M2687,SICODI!$G$3:$J$2404,2,FALSE))</f>
        <v>POSTE DE CONCRETO ARMADO PARA A. P.  8/200/120/240</v>
      </c>
      <c r="O2687" s="58">
        <f>+IF(ISERROR(VLOOKUP(M2687,'Resumen de precios LLTT'!$C$17:$G$3071,5,FALSE))=FALSE,VLOOKUP(M2687,'Resumen de precios LLTT'!$C$17:$G$3071,5,FALSE),VLOOKUP(M2687,SICODI!$G$3:$J$2404,4,FALSE))</f>
        <v>136.80000000000001</v>
      </c>
      <c r="P2687" s="16">
        <f t="shared" si="375"/>
        <v>0.77</v>
      </c>
      <c r="Q2687" s="78">
        <f t="shared" si="376"/>
        <v>242.13600000000002</v>
      </c>
      <c r="R2687" s="56">
        <v>0</v>
      </c>
      <c r="S2687" s="16">
        <f t="shared" si="377"/>
        <v>7.2000000000000008E-2</v>
      </c>
      <c r="T2687" s="79">
        <f t="shared" si="378"/>
        <v>1.4528160000000003</v>
      </c>
      <c r="U2687" s="80">
        <f t="shared" si="379"/>
        <v>0.2</v>
      </c>
      <c r="V2687" s="81">
        <f t="shared" si="380"/>
        <v>0.29056320000000008</v>
      </c>
      <c r="W2687" s="79">
        <f t="shared" si="381"/>
        <v>9.7773431346403303E-2</v>
      </c>
      <c r="X2687" s="60">
        <f t="shared" si="382"/>
        <v>0.1</v>
      </c>
      <c r="Y2687" s="56">
        <f>+'INFO ENEL'!R2675</f>
        <v>3</v>
      </c>
      <c r="Z2687" s="59">
        <f t="shared" si="383"/>
        <v>0.30000000000000004</v>
      </c>
    </row>
    <row r="2688" spans="1:26" ht="15" customHeight="1" x14ac:dyDescent="0.25">
      <c r="A2688" s="55">
        <f>+'INFO ENEL'!A2676</f>
        <v>2671</v>
      </c>
      <c r="B2688" s="121" t="str">
        <f>+INDEX($B$8:$B$15,MATCH(L2688,$L$8:$L$15,0))</f>
        <v>SICODI</v>
      </c>
      <c r="C2688" s="56" t="str">
        <f>+'INFO ENEL'!B2676</f>
        <v>Lima</v>
      </c>
      <c r="D2688" s="56" t="str">
        <f>+'INFO ENEL'!D2676</f>
        <v>SANTA ROSA DE QUIVES (LIMA)</v>
      </c>
      <c r="E2688" s="56" t="str">
        <f>+'INFO ENEL'!D2676</f>
        <v>SANTA ROSA DE QUIVES (LIMA)</v>
      </c>
      <c r="F2688" s="50">
        <f>+'INFO ENEL'!E2676</f>
        <v>0</v>
      </c>
      <c r="G2688" s="56" t="str">
        <f>+'INFO ENEL'!L2676</f>
        <v>BT</v>
      </c>
      <c r="H2688" s="57">
        <f>+'INFO ENEL'!M2676</f>
        <v>77.010000000000005</v>
      </c>
      <c r="I2688" s="56">
        <f>+'INFO ENEL'!N2676</f>
        <v>8</v>
      </c>
      <c r="J2688" s="56" t="str">
        <f>+'INFO ENEL'!O2676</f>
        <v>Poste</v>
      </c>
      <c r="K2688" s="56" t="str">
        <f>+'INFO ENEL'!P2676</f>
        <v>Concreto</v>
      </c>
      <c r="L2688" s="56" t="str">
        <f>+'INFO ENEL'!Q2676</f>
        <v>PPC35</v>
      </c>
      <c r="M2688" s="55" t="str">
        <f>+IF(ISERROR(INDEX('Estructuras de Acero y Concreto'!$C$6:$C$577,MATCH(L2688,'Estructuras de Acero y Concreto'!$D$6:$D$577,0)))=FALSE,INDEX('Estructuras de Acero y Concreto'!$C$6:$C$577,MATCH(L2688,'Estructuras de Acero y Concreto'!$D$6:$D$577,0)),IF(ISERROR(INDEX('Estructuras de Madera'!$C$5:$C$122,MATCH(L2688,'Estructuras de Madera'!$D$5:$D$122,0)))=FALSE,INDEX('Estructuras de Madera'!$C$5:$C$122,MATCH(L2688,'Estructuras de Madera'!$D$5:$D$122,0)),INDEX(SICODI!$G$3:$G$2404,MATCH(L2688,SICODI!$G$3:$G$2404,0))))</f>
        <v>PPC35</v>
      </c>
      <c r="N2688" s="121" t="str">
        <f>+IF(ISERROR(VLOOKUP(M2688,'Resumen de precios LLTT'!$C$17:$D$3071,2,FALSE))=FALSE,VLOOKUP(M2688,'Resumen de precios LLTT'!$C$17:$D$3071,2,FALSE),VLOOKUP(M2688,SICODI!$G$3:$J$2404,2,FALSE))</f>
        <v>POSTE DE CONCRETO ARMADO PARA A. P.  8/200/120/240</v>
      </c>
      <c r="O2688" s="58">
        <f>+IF(ISERROR(VLOOKUP(M2688,'Resumen de precios LLTT'!$C$17:$G$3071,5,FALSE))=FALSE,VLOOKUP(M2688,'Resumen de precios LLTT'!$C$17:$G$3071,5,FALSE),VLOOKUP(M2688,SICODI!$G$3:$J$2404,4,FALSE))</f>
        <v>136.80000000000001</v>
      </c>
      <c r="P2688" s="16">
        <f t="shared" si="375"/>
        <v>0.77</v>
      </c>
      <c r="Q2688" s="78">
        <f t="shared" si="376"/>
        <v>242.13600000000002</v>
      </c>
      <c r="R2688" s="56">
        <v>0</v>
      </c>
      <c r="S2688" s="16">
        <f t="shared" si="377"/>
        <v>7.2000000000000008E-2</v>
      </c>
      <c r="T2688" s="79">
        <f t="shared" si="378"/>
        <v>1.4528160000000003</v>
      </c>
      <c r="U2688" s="80">
        <f t="shared" si="379"/>
        <v>0.2</v>
      </c>
      <c r="V2688" s="81">
        <f t="shared" si="380"/>
        <v>0.29056320000000008</v>
      </c>
      <c r="W2688" s="79">
        <f t="shared" si="381"/>
        <v>9.7773431346403303E-2</v>
      </c>
      <c r="X2688" s="60">
        <f t="shared" si="382"/>
        <v>0.1</v>
      </c>
      <c r="Y2688" s="56">
        <f>+'INFO ENEL'!R2676</f>
        <v>3</v>
      </c>
      <c r="Z2688" s="59">
        <f t="shared" si="383"/>
        <v>0.30000000000000004</v>
      </c>
    </row>
    <row r="2689" spans="1:26" ht="15" customHeight="1" x14ac:dyDescent="0.25">
      <c r="A2689" s="55">
        <f>+'INFO ENEL'!A2677</f>
        <v>2672</v>
      </c>
      <c r="B2689" s="121" t="str">
        <f>+INDEX($B$8:$B$15,MATCH(L2689,$L$8:$L$15,0))</f>
        <v>SICODI</v>
      </c>
      <c r="C2689" s="56" t="str">
        <f>+'INFO ENEL'!B2677</f>
        <v>Lima</v>
      </c>
      <c r="D2689" s="56" t="str">
        <f>+'INFO ENEL'!D2677</f>
        <v>SANTA ROSA DE QUIVES (LIMA)</v>
      </c>
      <c r="E2689" s="56" t="str">
        <f>+'INFO ENEL'!D2677</f>
        <v>SANTA ROSA DE QUIVES (LIMA)</v>
      </c>
      <c r="F2689" s="50">
        <f>+'INFO ENEL'!E2677</f>
        <v>0</v>
      </c>
      <c r="G2689" s="56" t="str">
        <f>+'INFO ENEL'!L2677</f>
        <v>BT</v>
      </c>
      <c r="H2689" s="57">
        <f>+'INFO ENEL'!M2677</f>
        <v>34.42</v>
      </c>
      <c r="I2689" s="56">
        <f>+'INFO ENEL'!N2677</f>
        <v>11</v>
      </c>
      <c r="J2689" s="56" t="str">
        <f>+'INFO ENEL'!O2677</f>
        <v>Poste</v>
      </c>
      <c r="K2689" s="56" t="str">
        <f>+'INFO ENEL'!P2677</f>
        <v>Concreto</v>
      </c>
      <c r="L2689" s="56" t="str">
        <f>+'INFO ENEL'!Q2677</f>
        <v>PPC40</v>
      </c>
      <c r="M2689" s="55" t="str">
        <f>+IF(ISERROR(INDEX('Estructuras de Acero y Concreto'!$C$6:$C$577,MATCH(L2689,'Estructuras de Acero y Concreto'!$D$6:$D$577,0)))=FALSE,INDEX('Estructuras de Acero y Concreto'!$C$6:$C$577,MATCH(L2689,'Estructuras de Acero y Concreto'!$D$6:$D$577,0)),IF(ISERROR(INDEX('Estructuras de Madera'!$C$5:$C$122,MATCH(L2689,'Estructuras de Madera'!$D$5:$D$122,0)))=FALSE,INDEX('Estructuras de Madera'!$C$5:$C$122,MATCH(L2689,'Estructuras de Madera'!$D$5:$D$122,0)),INDEX(SICODI!$G$3:$G$2404,MATCH(L2689,SICODI!$G$3:$G$2404,0))))</f>
        <v>PPC40</v>
      </c>
      <c r="N2689" s="121" t="str">
        <f>+IF(ISERROR(VLOOKUP(M2689,'Resumen de precios LLTT'!$C$17:$D$3071,2,FALSE))=FALSE,VLOOKUP(M2689,'Resumen de precios LLTT'!$C$17:$D$3071,2,FALSE),VLOOKUP(M2689,SICODI!$G$3:$J$2404,2,FALSE))</f>
        <v>POSTE DE CONCRETO ARMADO PARA A. P. 11/200/120/285</v>
      </c>
      <c r="O2689" s="58">
        <f>+IF(ISERROR(VLOOKUP(M2689,'Resumen de precios LLTT'!$C$17:$G$3071,5,FALSE))=FALSE,VLOOKUP(M2689,'Resumen de precios LLTT'!$C$17:$G$3071,5,FALSE),VLOOKUP(M2689,SICODI!$G$3:$J$2404,4,FALSE))</f>
        <v>206.03</v>
      </c>
      <c r="P2689" s="16">
        <f t="shared" si="375"/>
        <v>0.77</v>
      </c>
      <c r="Q2689" s="78">
        <f t="shared" si="376"/>
        <v>364.67310000000003</v>
      </c>
      <c r="R2689" s="56">
        <v>0</v>
      </c>
      <c r="S2689" s="16">
        <f t="shared" si="377"/>
        <v>7.2000000000000008E-2</v>
      </c>
      <c r="T2689" s="79">
        <f t="shared" si="378"/>
        <v>2.1880386000000005</v>
      </c>
      <c r="U2689" s="80">
        <f t="shared" si="379"/>
        <v>0.2</v>
      </c>
      <c r="V2689" s="81">
        <f t="shared" si="380"/>
        <v>0.43760772000000014</v>
      </c>
      <c r="W2689" s="79">
        <f t="shared" si="381"/>
        <v>0.14725336301388503</v>
      </c>
      <c r="X2689" s="60">
        <f t="shared" si="382"/>
        <v>0.1</v>
      </c>
      <c r="Y2689" s="56">
        <f>+'INFO ENEL'!R2677</f>
        <v>4</v>
      </c>
      <c r="Z2689" s="59">
        <f t="shared" si="383"/>
        <v>0.4</v>
      </c>
    </row>
    <row r="2690" spans="1:26" ht="15" customHeight="1" x14ac:dyDescent="0.25">
      <c r="A2690" s="55">
        <f>+'INFO ENEL'!A2678</f>
        <v>2673</v>
      </c>
      <c r="B2690" s="121" t="str">
        <f>+INDEX($B$8:$B$15,MATCH(L2690,$L$8:$L$15,0))</f>
        <v>SICODI</v>
      </c>
      <c r="C2690" s="56" t="str">
        <f>+'INFO ENEL'!B2678</f>
        <v>Lima</v>
      </c>
      <c r="D2690" s="56" t="str">
        <f>+'INFO ENEL'!D2678</f>
        <v>SANTA ROSA DE QUIVES (LIMA)</v>
      </c>
      <c r="E2690" s="56" t="str">
        <f>+'INFO ENEL'!D2678</f>
        <v>SANTA ROSA DE QUIVES (LIMA)</v>
      </c>
      <c r="F2690" s="50">
        <f>+'INFO ENEL'!E2678</f>
        <v>0</v>
      </c>
      <c r="G2690" s="56" t="str">
        <f>+'INFO ENEL'!L2678</f>
        <v>MT</v>
      </c>
      <c r="H2690" s="57">
        <f>+'INFO ENEL'!M2678</f>
        <v>42.59</v>
      </c>
      <c r="I2690" s="56">
        <f>+'INFO ENEL'!N2678</f>
        <v>13</v>
      </c>
      <c r="J2690" s="56" t="str">
        <f>+'INFO ENEL'!O2678</f>
        <v>Poste</v>
      </c>
      <c r="K2690" s="56" t="str">
        <f>+'INFO ENEL'!P2678</f>
        <v>Concreto</v>
      </c>
      <c r="L2690" s="56" t="str">
        <f>+'INFO ENEL'!Q2678</f>
        <v>PPC20</v>
      </c>
      <c r="M2690" s="55" t="str">
        <f>+IF(ISERROR(INDEX('Estructuras de Acero y Concreto'!$C$6:$C$577,MATCH(L2690,'Estructuras de Acero y Concreto'!$D$6:$D$577,0)))=FALSE,INDEX('Estructuras de Acero y Concreto'!$C$6:$C$577,MATCH(L2690,'Estructuras de Acero y Concreto'!$D$6:$D$577,0)),IF(ISERROR(INDEX('Estructuras de Madera'!$C$5:$C$122,MATCH(L2690,'Estructuras de Madera'!$D$5:$D$122,0)))=FALSE,INDEX('Estructuras de Madera'!$C$5:$C$122,MATCH(L2690,'Estructuras de Madera'!$D$5:$D$122,0)),INDEX(SICODI!$G$3:$G$2404,MATCH(L2690,SICODI!$G$3:$G$2404,0))))</f>
        <v>PPC20</v>
      </c>
      <c r="N2690" s="121" t="str">
        <f>+IF(ISERROR(VLOOKUP(M2690,'Resumen de precios LLTT'!$C$17:$D$3071,2,FALSE))=FALSE,VLOOKUP(M2690,'Resumen de precios LLTT'!$C$17:$D$3071,2,FALSE),VLOOKUP(M2690,SICODI!$G$3:$J$2404,2,FALSE))</f>
        <v>POSTE DE CONCRETO ARMADO DE 13/400/150/345</v>
      </c>
      <c r="O2690" s="58">
        <f>+IF(ISERROR(VLOOKUP(M2690,'Resumen de precios LLTT'!$C$17:$G$3071,5,FALSE))=FALSE,VLOOKUP(M2690,'Resumen de precios LLTT'!$C$17:$G$3071,5,FALSE),VLOOKUP(M2690,SICODI!$G$3:$J$2404,4,FALSE))</f>
        <v>364.69</v>
      </c>
      <c r="P2690" s="16">
        <f t="shared" si="375"/>
        <v>0.84299999999999997</v>
      </c>
      <c r="Q2690" s="78">
        <f t="shared" si="376"/>
        <v>672.12366999999995</v>
      </c>
      <c r="R2690" s="56">
        <v>0</v>
      </c>
      <c r="S2690" s="16">
        <f t="shared" si="377"/>
        <v>0.13400000000000001</v>
      </c>
      <c r="T2690" s="79">
        <f t="shared" si="378"/>
        <v>7.5053809816666659</v>
      </c>
      <c r="U2690" s="80">
        <f t="shared" si="379"/>
        <v>0.183</v>
      </c>
      <c r="V2690" s="81">
        <f t="shared" si="380"/>
        <v>1.3734847196449997</v>
      </c>
      <c r="W2690" s="79">
        <f t="shared" si="381"/>
        <v>0.46217247724950827</v>
      </c>
      <c r="X2690" s="60">
        <f t="shared" si="382"/>
        <v>0.5</v>
      </c>
      <c r="Y2690" s="56">
        <f>+'INFO ENEL'!R2678</f>
        <v>1</v>
      </c>
      <c r="Z2690" s="59">
        <f t="shared" si="383"/>
        <v>0.5</v>
      </c>
    </row>
    <row r="2691" spans="1:26" ht="15" customHeight="1" x14ac:dyDescent="0.25">
      <c r="A2691" s="55">
        <f>+'INFO ENEL'!A2679</f>
        <v>2674</v>
      </c>
      <c r="B2691" s="121" t="str">
        <f>+INDEX($B$8:$B$15,MATCH(L2691,$L$8:$L$15,0))</f>
        <v>SICODI</v>
      </c>
      <c r="C2691" s="56" t="str">
        <f>+'INFO ENEL'!B2679</f>
        <v>Lima</v>
      </c>
      <c r="D2691" s="56" t="str">
        <f>+'INFO ENEL'!D2679</f>
        <v>CARABAYLLO (LIMA)</v>
      </c>
      <c r="E2691" s="56" t="str">
        <f>+'INFO ENEL'!D2679</f>
        <v>CARABAYLLO (LIMA)</v>
      </c>
      <c r="F2691" s="50">
        <f>+'INFO ENEL'!E2679</f>
        <v>0</v>
      </c>
      <c r="G2691" s="56" t="str">
        <f>+'INFO ENEL'!L2679</f>
        <v>MT</v>
      </c>
      <c r="H2691" s="57">
        <f>+'INFO ENEL'!M2679</f>
        <v>51.61</v>
      </c>
      <c r="I2691" s="56">
        <f>+'INFO ENEL'!N2679</f>
        <v>15</v>
      </c>
      <c r="J2691" s="56" t="str">
        <f>+'INFO ENEL'!O2679</f>
        <v>Poste</v>
      </c>
      <c r="K2691" s="56" t="str">
        <f>+'INFO ENEL'!P2679</f>
        <v>Concreto</v>
      </c>
      <c r="L2691" s="56" t="str">
        <f>+'INFO ENEL'!Q2679</f>
        <v>PPC24</v>
      </c>
      <c r="M2691" s="55" t="str">
        <f>+IF(ISERROR(INDEX('Estructuras de Acero y Concreto'!$C$6:$C$577,MATCH(L2691,'Estructuras de Acero y Concreto'!$D$6:$D$577,0)))=FALSE,INDEX('Estructuras de Acero y Concreto'!$C$6:$C$577,MATCH(L2691,'Estructuras de Acero y Concreto'!$D$6:$D$577,0)),IF(ISERROR(INDEX('Estructuras de Madera'!$C$5:$C$122,MATCH(L2691,'Estructuras de Madera'!$D$5:$D$122,0)))=FALSE,INDEX('Estructuras de Madera'!$C$5:$C$122,MATCH(L2691,'Estructuras de Madera'!$D$5:$D$122,0)),INDEX(SICODI!$G$3:$G$2404,MATCH(L2691,SICODI!$G$3:$G$2404,0))))</f>
        <v>PPC24</v>
      </c>
      <c r="N2691" s="121" t="str">
        <f>+IF(ISERROR(VLOOKUP(M2691,'Resumen de precios LLTT'!$C$17:$D$3071,2,FALSE))=FALSE,VLOOKUP(M2691,'Resumen de precios LLTT'!$C$17:$D$3071,2,FALSE),VLOOKUP(M2691,SICODI!$G$3:$J$2404,2,FALSE))</f>
        <v>POSTE DE CONCRETO ARMADO DE 15/400/150/375</v>
      </c>
      <c r="O2691" s="58">
        <f>+IF(ISERROR(VLOOKUP(M2691,'Resumen de precios LLTT'!$C$17:$G$3071,5,FALSE))=FALSE,VLOOKUP(M2691,'Resumen de precios LLTT'!$C$17:$G$3071,5,FALSE),VLOOKUP(M2691,SICODI!$G$3:$J$2404,4,FALSE))</f>
        <v>476.76</v>
      </c>
      <c r="P2691" s="16">
        <f t="shared" si="375"/>
        <v>0.84299999999999997</v>
      </c>
      <c r="Q2691" s="78">
        <f t="shared" si="376"/>
        <v>878.66867999999999</v>
      </c>
      <c r="R2691" s="56">
        <v>0</v>
      </c>
      <c r="S2691" s="16">
        <f t="shared" si="377"/>
        <v>0.13400000000000001</v>
      </c>
      <c r="T2691" s="79">
        <f t="shared" si="378"/>
        <v>9.8118002600000001</v>
      </c>
      <c r="U2691" s="80">
        <f t="shared" si="379"/>
        <v>0.183</v>
      </c>
      <c r="V2691" s="81">
        <f t="shared" si="380"/>
        <v>1.7955594475800001</v>
      </c>
      <c r="W2691" s="79">
        <f t="shared" si="381"/>
        <v>0.60419904645994038</v>
      </c>
      <c r="X2691" s="60">
        <f t="shared" si="382"/>
        <v>0.6</v>
      </c>
      <c r="Y2691" s="56">
        <f>+'INFO ENEL'!R2679</f>
        <v>1</v>
      </c>
      <c r="Z2691" s="59">
        <f t="shared" si="383"/>
        <v>0.6</v>
      </c>
    </row>
    <row r="2692" spans="1:26" ht="15" customHeight="1" x14ac:dyDescent="0.25">
      <c r="A2692" s="55">
        <f>+'INFO ENEL'!A2680</f>
        <v>2675</v>
      </c>
      <c r="B2692" s="121" t="str">
        <f>+INDEX($B$8:$B$15,MATCH(L2692,$L$8:$L$15,0))</f>
        <v>SICODI</v>
      </c>
      <c r="C2692" s="56" t="str">
        <f>+'INFO ENEL'!B2680</f>
        <v>Lima</v>
      </c>
      <c r="D2692" s="56" t="str">
        <f>+'INFO ENEL'!D2680</f>
        <v>CARABAYLLO (LIMA)</v>
      </c>
      <c r="E2692" s="56" t="str">
        <f>+'INFO ENEL'!D2680</f>
        <v>CARABAYLLO (LIMA)</v>
      </c>
      <c r="F2692" s="50">
        <f>+'INFO ENEL'!E2680</f>
        <v>0</v>
      </c>
      <c r="G2692" s="56" t="str">
        <f>+'INFO ENEL'!L2680</f>
        <v>BT</v>
      </c>
      <c r="H2692" s="57">
        <f>+'INFO ENEL'!M2680</f>
        <v>162.31399999999999</v>
      </c>
      <c r="I2692" s="56">
        <f>+'INFO ENEL'!N2680</f>
        <v>8</v>
      </c>
      <c r="J2692" s="56" t="str">
        <f>+'INFO ENEL'!O2680</f>
        <v>Poste</v>
      </c>
      <c r="K2692" s="56" t="str">
        <f>+'INFO ENEL'!P2680</f>
        <v>Concreto</v>
      </c>
      <c r="L2692" s="56" t="str">
        <f>+'INFO ENEL'!Q2680</f>
        <v>PPC35</v>
      </c>
      <c r="M2692" s="55" t="str">
        <f>+IF(ISERROR(INDEX('Estructuras de Acero y Concreto'!$C$6:$C$577,MATCH(L2692,'Estructuras de Acero y Concreto'!$D$6:$D$577,0)))=FALSE,INDEX('Estructuras de Acero y Concreto'!$C$6:$C$577,MATCH(L2692,'Estructuras de Acero y Concreto'!$D$6:$D$577,0)),IF(ISERROR(INDEX('Estructuras de Madera'!$C$5:$C$122,MATCH(L2692,'Estructuras de Madera'!$D$5:$D$122,0)))=FALSE,INDEX('Estructuras de Madera'!$C$5:$C$122,MATCH(L2692,'Estructuras de Madera'!$D$5:$D$122,0)),INDEX(SICODI!$G$3:$G$2404,MATCH(L2692,SICODI!$G$3:$G$2404,0))))</f>
        <v>PPC35</v>
      </c>
      <c r="N2692" s="121" t="str">
        <f>+IF(ISERROR(VLOOKUP(M2692,'Resumen de precios LLTT'!$C$17:$D$3071,2,FALSE))=FALSE,VLOOKUP(M2692,'Resumen de precios LLTT'!$C$17:$D$3071,2,FALSE),VLOOKUP(M2692,SICODI!$G$3:$J$2404,2,FALSE))</f>
        <v>POSTE DE CONCRETO ARMADO PARA A. P.  8/200/120/240</v>
      </c>
      <c r="O2692" s="58">
        <f>+IF(ISERROR(VLOOKUP(M2692,'Resumen de precios LLTT'!$C$17:$G$3071,5,FALSE))=FALSE,VLOOKUP(M2692,'Resumen de precios LLTT'!$C$17:$G$3071,5,FALSE),VLOOKUP(M2692,SICODI!$G$3:$J$2404,4,FALSE))</f>
        <v>136.80000000000001</v>
      </c>
      <c r="P2692" s="16">
        <f t="shared" si="375"/>
        <v>0.77</v>
      </c>
      <c r="Q2692" s="78">
        <f t="shared" si="376"/>
        <v>242.13600000000002</v>
      </c>
      <c r="R2692" s="56">
        <v>0</v>
      </c>
      <c r="S2692" s="16">
        <f t="shared" si="377"/>
        <v>7.2000000000000008E-2</v>
      </c>
      <c r="T2692" s="79">
        <f t="shared" si="378"/>
        <v>1.4528160000000003</v>
      </c>
      <c r="U2692" s="80">
        <f t="shared" si="379"/>
        <v>0.2</v>
      </c>
      <c r="V2692" s="81">
        <f t="shared" si="380"/>
        <v>0.29056320000000008</v>
      </c>
      <c r="W2692" s="79">
        <f t="shared" si="381"/>
        <v>9.7773431346403303E-2</v>
      </c>
      <c r="X2692" s="60">
        <f t="shared" si="382"/>
        <v>0.1</v>
      </c>
      <c r="Y2692" s="56">
        <f>+'INFO ENEL'!R2680</f>
        <v>3</v>
      </c>
      <c r="Z2692" s="59">
        <f t="shared" si="383"/>
        <v>0.30000000000000004</v>
      </c>
    </row>
    <row r="2693" spans="1:26" ht="15" customHeight="1" x14ac:dyDescent="0.25">
      <c r="A2693" s="55">
        <f>+'INFO ENEL'!A2681</f>
        <v>2676</v>
      </c>
      <c r="B2693" s="121" t="str">
        <f>+INDEX($B$8:$B$15,MATCH(L2693,$L$8:$L$15,0))</f>
        <v>SICODI</v>
      </c>
      <c r="C2693" s="56" t="str">
        <f>+'INFO ENEL'!B2681</f>
        <v>Lima</v>
      </c>
      <c r="D2693" s="56" t="str">
        <f>+'INFO ENEL'!D2681</f>
        <v>CARABAYLLO (LIMA)</v>
      </c>
      <c r="E2693" s="56" t="str">
        <f>+'INFO ENEL'!D2681</f>
        <v>CARABAYLLO (LIMA)</v>
      </c>
      <c r="F2693" s="50">
        <f>+'INFO ENEL'!E2681</f>
        <v>0</v>
      </c>
      <c r="G2693" s="56" t="str">
        <f>+'INFO ENEL'!L2681</f>
        <v>BT</v>
      </c>
      <c r="H2693" s="57">
        <f>+'INFO ENEL'!M2681</f>
        <v>7.48</v>
      </c>
      <c r="I2693" s="56">
        <f>+'INFO ENEL'!N2681</f>
        <v>8</v>
      </c>
      <c r="J2693" s="56" t="str">
        <f>+'INFO ENEL'!O2681</f>
        <v>Poste</v>
      </c>
      <c r="K2693" s="56" t="str">
        <f>+'INFO ENEL'!P2681</f>
        <v>Concreto</v>
      </c>
      <c r="L2693" s="56" t="str">
        <f>+'INFO ENEL'!Q2681</f>
        <v>PPC35</v>
      </c>
      <c r="M2693" s="55" t="str">
        <f>+IF(ISERROR(INDEX('Estructuras de Acero y Concreto'!$C$6:$C$577,MATCH(L2693,'Estructuras de Acero y Concreto'!$D$6:$D$577,0)))=FALSE,INDEX('Estructuras de Acero y Concreto'!$C$6:$C$577,MATCH(L2693,'Estructuras de Acero y Concreto'!$D$6:$D$577,0)),IF(ISERROR(INDEX('Estructuras de Madera'!$C$5:$C$122,MATCH(L2693,'Estructuras de Madera'!$D$5:$D$122,0)))=FALSE,INDEX('Estructuras de Madera'!$C$5:$C$122,MATCH(L2693,'Estructuras de Madera'!$D$5:$D$122,0)),INDEX(SICODI!$G$3:$G$2404,MATCH(L2693,SICODI!$G$3:$G$2404,0))))</f>
        <v>PPC35</v>
      </c>
      <c r="N2693" s="121" t="str">
        <f>+IF(ISERROR(VLOOKUP(M2693,'Resumen de precios LLTT'!$C$17:$D$3071,2,FALSE))=FALSE,VLOOKUP(M2693,'Resumen de precios LLTT'!$C$17:$D$3071,2,FALSE),VLOOKUP(M2693,SICODI!$G$3:$J$2404,2,FALSE))</f>
        <v>POSTE DE CONCRETO ARMADO PARA A. P.  8/200/120/240</v>
      </c>
      <c r="O2693" s="58">
        <f>+IF(ISERROR(VLOOKUP(M2693,'Resumen de precios LLTT'!$C$17:$G$3071,5,FALSE))=FALSE,VLOOKUP(M2693,'Resumen de precios LLTT'!$C$17:$G$3071,5,FALSE),VLOOKUP(M2693,SICODI!$G$3:$J$2404,4,FALSE))</f>
        <v>136.80000000000001</v>
      </c>
      <c r="P2693" s="16">
        <f t="shared" si="375"/>
        <v>0.77</v>
      </c>
      <c r="Q2693" s="78">
        <f t="shared" si="376"/>
        <v>242.13600000000002</v>
      </c>
      <c r="R2693" s="56">
        <v>0</v>
      </c>
      <c r="S2693" s="16">
        <f t="shared" si="377"/>
        <v>7.2000000000000008E-2</v>
      </c>
      <c r="T2693" s="79">
        <f t="shared" si="378"/>
        <v>1.4528160000000003</v>
      </c>
      <c r="U2693" s="80">
        <f t="shared" si="379"/>
        <v>0.2</v>
      </c>
      <c r="V2693" s="81">
        <f t="shared" si="380"/>
        <v>0.29056320000000008</v>
      </c>
      <c r="W2693" s="79">
        <f t="shared" si="381"/>
        <v>9.7773431346403303E-2</v>
      </c>
      <c r="X2693" s="60">
        <f t="shared" si="382"/>
        <v>0.1</v>
      </c>
      <c r="Y2693" s="56">
        <f>+'INFO ENEL'!R2681</f>
        <v>3</v>
      </c>
      <c r="Z2693" s="59">
        <f t="shared" si="383"/>
        <v>0.30000000000000004</v>
      </c>
    </row>
    <row r="2694" spans="1:26" ht="15" customHeight="1" x14ac:dyDescent="0.25">
      <c r="A2694" s="55">
        <f>+'INFO ENEL'!A2682</f>
        <v>2677</v>
      </c>
      <c r="B2694" s="121" t="str">
        <f>+INDEX($B$8:$B$15,MATCH(L2694,$L$8:$L$15,0))</f>
        <v>SICODI</v>
      </c>
      <c r="C2694" s="56" t="str">
        <f>+'INFO ENEL'!B2682</f>
        <v>Lima</v>
      </c>
      <c r="D2694" s="56" t="str">
        <f>+'INFO ENEL'!D2682</f>
        <v>CARABAYLLO (LIMA)</v>
      </c>
      <c r="E2694" s="56" t="str">
        <f>+'INFO ENEL'!D2682</f>
        <v>CARABAYLLO (LIMA)</v>
      </c>
      <c r="F2694" s="50">
        <f>+'INFO ENEL'!E2682</f>
        <v>0</v>
      </c>
      <c r="G2694" s="56" t="str">
        <f>+'INFO ENEL'!L2682</f>
        <v>MT</v>
      </c>
      <c r="H2694" s="57">
        <f>+'INFO ENEL'!M2682</f>
        <v>15.37</v>
      </c>
      <c r="I2694" s="56">
        <f>+'INFO ENEL'!N2682</f>
        <v>13</v>
      </c>
      <c r="J2694" s="56" t="str">
        <f>+'INFO ENEL'!O2682</f>
        <v>Poste</v>
      </c>
      <c r="K2694" s="56" t="str">
        <f>+'INFO ENEL'!P2682</f>
        <v>Concreto</v>
      </c>
      <c r="L2694" s="56" t="str">
        <f>+'INFO ENEL'!Q2682</f>
        <v>PPC20</v>
      </c>
      <c r="M2694" s="55" t="str">
        <f>+IF(ISERROR(INDEX('Estructuras de Acero y Concreto'!$C$6:$C$577,MATCH(L2694,'Estructuras de Acero y Concreto'!$D$6:$D$577,0)))=FALSE,INDEX('Estructuras de Acero y Concreto'!$C$6:$C$577,MATCH(L2694,'Estructuras de Acero y Concreto'!$D$6:$D$577,0)),IF(ISERROR(INDEX('Estructuras de Madera'!$C$5:$C$122,MATCH(L2694,'Estructuras de Madera'!$D$5:$D$122,0)))=FALSE,INDEX('Estructuras de Madera'!$C$5:$C$122,MATCH(L2694,'Estructuras de Madera'!$D$5:$D$122,0)),INDEX(SICODI!$G$3:$G$2404,MATCH(L2694,SICODI!$G$3:$G$2404,0))))</f>
        <v>PPC20</v>
      </c>
      <c r="N2694" s="121" t="str">
        <f>+IF(ISERROR(VLOOKUP(M2694,'Resumen de precios LLTT'!$C$17:$D$3071,2,FALSE))=FALSE,VLOOKUP(M2694,'Resumen de precios LLTT'!$C$17:$D$3071,2,FALSE),VLOOKUP(M2694,SICODI!$G$3:$J$2404,2,FALSE))</f>
        <v>POSTE DE CONCRETO ARMADO DE 13/400/150/345</v>
      </c>
      <c r="O2694" s="58">
        <f>+IF(ISERROR(VLOOKUP(M2694,'Resumen de precios LLTT'!$C$17:$G$3071,5,FALSE))=FALSE,VLOOKUP(M2694,'Resumen de precios LLTT'!$C$17:$G$3071,5,FALSE),VLOOKUP(M2694,SICODI!$G$3:$J$2404,4,FALSE))</f>
        <v>364.69</v>
      </c>
      <c r="P2694" s="16">
        <f t="shared" si="375"/>
        <v>0.84299999999999997</v>
      </c>
      <c r="Q2694" s="78">
        <f t="shared" si="376"/>
        <v>672.12366999999995</v>
      </c>
      <c r="R2694" s="56">
        <v>0</v>
      </c>
      <c r="S2694" s="16">
        <f t="shared" si="377"/>
        <v>0.13400000000000001</v>
      </c>
      <c r="T2694" s="79">
        <f t="shared" si="378"/>
        <v>7.5053809816666659</v>
      </c>
      <c r="U2694" s="80">
        <f t="shared" si="379"/>
        <v>0.183</v>
      </c>
      <c r="V2694" s="81">
        <f t="shared" si="380"/>
        <v>1.3734847196449997</v>
      </c>
      <c r="W2694" s="79">
        <f t="shared" si="381"/>
        <v>0.46217247724950827</v>
      </c>
      <c r="X2694" s="60">
        <f t="shared" si="382"/>
        <v>0.5</v>
      </c>
      <c r="Y2694" s="56">
        <f>+'INFO ENEL'!R2682</f>
        <v>1</v>
      </c>
      <c r="Z2694" s="59">
        <f t="shared" si="383"/>
        <v>0.5</v>
      </c>
    </row>
    <row r="2695" spans="1:26" ht="15" customHeight="1" x14ac:dyDescent="0.25">
      <c r="A2695" s="55">
        <f>+'INFO ENEL'!A2683</f>
        <v>2678</v>
      </c>
      <c r="B2695" s="121" t="str">
        <f>+INDEX($B$8:$B$15,MATCH(L2695,$L$8:$L$15,0))</f>
        <v>SICODI</v>
      </c>
      <c r="C2695" s="56" t="str">
        <f>+'INFO ENEL'!B2683</f>
        <v>Lima</v>
      </c>
      <c r="D2695" s="56" t="str">
        <f>+'INFO ENEL'!D2683</f>
        <v>CARABAYLLO (LIMA)</v>
      </c>
      <c r="E2695" s="56" t="str">
        <f>+'INFO ENEL'!D2683</f>
        <v>CARABAYLLO (LIMA)</v>
      </c>
      <c r="F2695" s="50">
        <f>+'INFO ENEL'!E2683</f>
        <v>0</v>
      </c>
      <c r="G2695" s="56" t="str">
        <f>+'INFO ENEL'!L2683</f>
        <v>BT</v>
      </c>
      <c r="H2695" s="57">
        <f>+'INFO ENEL'!M2683</f>
        <v>38.53</v>
      </c>
      <c r="I2695" s="56">
        <f>+'INFO ENEL'!N2683</f>
        <v>8</v>
      </c>
      <c r="J2695" s="56" t="str">
        <f>+'INFO ENEL'!O2683</f>
        <v>Poste</v>
      </c>
      <c r="K2695" s="56" t="str">
        <f>+'INFO ENEL'!P2683</f>
        <v>Concreto</v>
      </c>
      <c r="L2695" s="56" t="str">
        <f>+'INFO ENEL'!Q2683</f>
        <v>PPC35</v>
      </c>
      <c r="M2695" s="55" t="str">
        <f>+IF(ISERROR(INDEX('Estructuras de Acero y Concreto'!$C$6:$C$577,MATCH(L2695,'Estructuras de Acero y Concreto'!$D$6:$D$577,0)))=FALSE,INDEX('Estructuras de Acero y Concreto'!$C$6:$C$577,MATCH(L2695,'Estructuras de Acero y Concreto'!$D$6:$D$577,0)),IF(ISERROR(INDEX('Estructuras de Madera'!$C$5:$C$122,MATCH(L2695,'Estructuras de Madera'!$D$5:$D$122,0)))=FALSE,INDEX('Estructuras de Madera'!$C$5:$C$122,MATCH(L2695,'Estructuras de Madera'!$D$5:$D$122,0)),INDEX(SICODI!$G$3:$G$2404,MATCH(L2695,SICODI!$G$3:$G$2404,0))))</f>
        <v>PPC35</v>
      </c>
      <c r="N2695" s="121" t="str">
        <f>+IF(ISERROR(VLOOKUP(M2695,'Resumen de precios LLTT'!$C$17:$D$3071,2,FALSE))=FALSE,VLOOKUP(M2695,'Resumen de precios LLTT'!$C$17:$D$3071,2,FALSE),VLOOKUP(M2695,SICODI!$G$3:$J$2404,2,FALSE))</f>
        <v>POSTE DE CONCRETO ARMADO PARA A. P.  8/200/120/240</v>
      </c>
      <c r="O2695" s="58">
        <f>+IF(ISERROR(VLOOKUP(M2695,'Resumen de precios LLTT'!$C$17:$G$3071,5,FALSE))=FALSE,VLOOKUP(M2695,'Resumen de precios LLTT'!$C$17:$G$3071,5,FALSE),VLOOKUP(M2695,SICODI!$G$3:$J$2404,4,FALSE))</f>
        <v>136.80000000000001</v>
      </c>
      <c r="P2695" s="16">
        <f t="shared" si="375"/>
        <v>0.77</v>
      </c>
      <c r="Q2695" s="78">
        <f t="shared" si="376"/>
        <v>242.13600000000002</v>
      </c>
      <c r="R2695" s="56">
        <v>0</v>
      </c>
      <c r="S2695" s="16">
        <f t="shared" si="377"/>
        <v>7.2000000000000008E-2</v>
      </c>
      <c r="T2695" s="79">
        <f t="shared" si="378"/>
        <v>1.4528160000000003</v>
      </c>
      <c r="U2695" s="80">
        <f t="shared" si="379"/>
        <v>0.2</v>
      </c>
      <c r="V2695" s="81">
        <f t="shared" si="380"/>
        <v>0.29056320000000008</v>
      </c>
      <c r="W2695" s="79">
        <f t="shared" si="381"/>
        <v>9.7773431346403303E-2</v>
      </c>
      <c r="X2695" s="60">
        <f t="shared" si="382"/>
        <v>0.1</v>
      </c>
      <c r="Y2695" s="56">
        <f>+'INFO ENEL'!R2683</f>
        <v>3</v>
      </c>
      <c r="Z2695" s="59">
        <f t="shared" si="383"/>
        <v>0.30000000000000004</v>
      </c>
    </row>
    <row r="2696" spans="1:26" ht="15" customHeight="1" x14ac:dyDescent="0.25">
      <c r="A2696" s="55">
        <f>+'INFO ENEL'!A2684</f>
        <v>2679</v>
      </c>
      <c r="B2696" s="121" t="str">
        <f>+INDEX($B$8:$B$15,MATCH(L2696,$L$8:$L$15,0))</f>
        <v>SICODI</v>
      </c>
      <c r="C2696" s="56" t="str">
        <f>+'INFO ENEL'!B2684</f>
        <v>Lima</v>
      </c>
      <c r="D2696" s="56" t="str">
        <f>+'INFO ENEL'!D2684</f>
        <v>CARABAYLLO (LIMA)</v>
      </c>
      <c r="E2696" s="56" t="str">
        <f>+'INFO ENEL'!D2684</f>
        <v>CARABAYLLO (LIMA)</v>
      </c>
      <c r="F2696" s="50">
        <f>+'INFO ENEL'!E2684</f>
        <v>0</v>
      </c>
      <c r="G2696" s="56" t="str">
        <f>+'INFO ENEL'!L2684</f>
        <v>BT</v>
      </c>
      <c r="H2696" s="57">
        <f>+'INFO ENEL'!M2684</f>
        <v>30.31</v>
      </c>
      <c r="I2696" s="56">
        <f>+'INFO ENEL'!N2684</f>
        <v>8</v>
      </c>
      <c r="J2696" s="56" t="str">
        <f>+'INFO ENEL'!O2684</f>
        <v>Poste</v>
      </c>
      <c r="K2696" s="56" t="str">
        <f>+'INFO ENEL'!P2684</f>
        <v>Concreto</v>
      </c>
      <c r="L2696" s="56" t="str">
        <f>+'INFO ENEL'!Q2684</f>
        <v>PPC35</v>
      </c>
      <c r="M2696" s="55" t="str">
        <f>+IF(ISERROR(INDEX('Estructuras de Acero y Concreto'!$C$6:$C$577,MATCH(L2696,'Estructuras de Acero y Concreto'!$D$6:$D$577,0)))=FALSE,INDEX('Estructuras de Acero y Concreto'!$C$6:$C$577,MATCH(L2696,'Estructuras de Acero y Concreto'!$D$6:$D$577,0)),IF(ISERROR(INDEX('Estructuras de Madera'!$C$5:$C$122,MATCH(L2696,'Estructuras de Madera'!$D$5:$D$122,0)))=FALSE,INDEX('Estructuras de Madera'!$C$5:$C$122,MATCH(L2696,'Estructuras de Madera'!$D$5:$D$122,0)),INDEX(SICODI!$G$3:$G$2404,MATCH(L2696,SICODI!$G$3:$G$2404,0))))</f>
        <v>PPC35</v>
      </c>
      <c r="N2696" s="121" t="str">
        <f>+IF(ISERROR(VLOOKUP(M2696,'Resumen de precios LLTT'!$C$17:$D$3071,2,FALSE))=FALSE,VLOOKUP(M2696,'Resumen de precios LLTT'!$C$17:$D$3071,2,FALSE),VLOOKUP(M2696,SICODI!$G$3:$J$2404,2,FALSE))</f>
        <v>POSTE DE CONCRETO ARMADO PARA A. P.  8/200/120/240</v>
      </c>
      <c r="O2696" s="58">
        <f>+IF(ISERROR(VLOOKUP(M2696,'Resumen de precios LLTT'!$C$17:$G$3071,5,FALSE))=FALSE,VLOOKUP(M2696,'Resumen de precios LLTT'!$C$17:$G$3071,5,FALSE),VLOOKUP(M2696,SICODI!$G$3:$J$2404,4,FALSE))</f>
        <v>136.80000000000001</v>
      </c>
      <c r="P2696" s="16">
        <f t="shared" si="375"/>
        <v>0.77</v>
      </c>
      <c r="Q2696" s="78">
        <f t="shared" si="376"/>
        <v>242.13600000000002</v>
      </c>
      <c r="R2696" s="56">
        <v>0</v>
      </c>
      <c r="S2696" s="16">
        <f t="shared" si="377"/>
        <v>7.2000000000000008E-2</v>
      </c>
      <c r="T2696" s="79">
        <f t="shared" si="378"/>
        <v>1.4528160000000003</v>
      </c>
      <c r="U2696" s="80">
        <f t="shared" si="379"/>
        <v>0.2</v>
      </c>
      <c r="V2696" s="81">
        <f t="shared" si="380"/>
        <v>0.29056320000000008</v>
      </c>
      <c r="W2696" s="79">
        <f t="shared" si="381"/>
        <v>9.7773431346403303E-2</v>
      </c>
      <c r="X2696" s="60">
        <f t="shared" si="382"/>
        <v>0.1</v>
      </c>
      <c r="Y2696" s="56">
        <f>+'INFO ENEL'!R2684</f>
        <v>3</v>
      </c>
      <c r="Z2696" s="59">
        <f t="shared" si="383"/>
        <v>0.30000000000000004</v>
      </c>
    </row>
    <row r="2697" spans="1:26" ht="15" customHeight="1" x14ac:dyDescent="0.25">
      <c r="A2697" s="55">
        <f>+'INFO ENEL'!A2685</f>
        <v>2680</v>
      </c>
      <c r="B2697" s="121" t="str">
        <f>+INDEX($B$8:$B$15,MATCH(L2697,$L$8:$L$15,0))</f>
        <v>SICODI</v>
      </c>
      <c r="C2697" s="56" t="str">
        <f>+'INFO ENEL'!B2685</f>
        <v>Lima</v>
      </c>
      <c r="D2697" s="56" t="str">
        <f>+'INFO ENEL'!D2685</f>
        <v>CARABAYLLO (LIMA)</v>
      </c>
      <c r="E2697" s="56" t="str">
        <f>+'INFO ENEL'!D2685</f>
        <v>CARABAYLLO (LIMA)</v>
      </c>
      <c r="F2697" s="50">
        <f>+'INFO ENEL'!E2685</f>
        <v>0</v>
      </c>
      <c r="G2697" s="56" t="str">
        <f>+'INFO ENEL'!L2685</f>
        <v>MT</v>
      </c>
      <c r="H2697" s="57">
        <f>+'INFO ENEL'!M2685</f>
        <v>35.54</v>
      </c>
      <c r="I2697" s="56">
        <f>+'INFO ENEL'!N2685</f>
        <v>15</v>
      </c>
      <c r="J2697" s="56" t="str">
        <f>+'INFO ENEL'!O2685</f>
        <v>Poste</v>
      </c>
      <c r="K2697" s="56" t="str">
        <f>+'INFO ENEL'!P2685</f>
        <v>Concreto</v>
      </c>
      <c r="L2697" s="56" t="str">
        <f>+'INFO ENEL'!Q2685</f>
        <v>PPC24</v>
      </c>
      <c r="M2697" s="55" t="str">
        <f>+IF(ISERROR(INDEX('Estructuras de Acero y Concreto'!$C$6:$C$577,MATCH(L2697,'Estructuras de Acero y Concreto'!$D$6:$D$577,0)))=FALSE,INDEX('Estructuras de Acero y Concreto'!$C$6:$C$577,MATCH(L2697,'Estructuras de Acero y Concreto'!$D$6:$D$577,0)),IF(ISERROR(INDEX('Estructuras de Madera'!$C$5:$C$122,MATCH(L2697,'Estructuras de Madera'!$D$5:$D$122,0)))=FALSE,INDEX('Estructuras de Madera'!$C$5:$C$122,MATCH(L2697,'Estructuras de Madera'!$D$5:$D$122,0)),INDEX(SICODI!$G$3:$G$2404,MATCH(L2697,SICODI!$G$3:$G$2404,0))))</f>
        <v>PPC24</v>
      </c>
      <c r="N2697" s="121" t="str">
        <f>+IF(ISERROR(VLOOKUP(M2697,'Resumen de precios LLTT'!$C$17:$D$3071,2,FALSE))=FALSE,VLOOKUP(M2697,'Resumen de precios LLTT'!$C$17:$D$3071,2,FALSE),VLOOKUP(M2697,SICODI!$G$3:$J$2404,2,FALSE))</f>
        <v>POSTE DE CONCRETO ARMADO DE 15/400/150/375</v>
      </c>
      <c r="O2697" s="58">
        <f>+IF(ISERROR(VLOOKUP(M2697,'Resumen de precios LLTT'!$C$17:$G$3071,5,FALSE))=FALSE,VLOOKUP(M2697,'Resumen de precios LLTT'!$C$17:$G$3071,5,FALSE),VLOOKUP(M2697,SICODI!$G$3:$J$2404,4,FALSE))</f>
        <v>476.76</v>
      </c>
      <c r="P2697" s="16">
        <f t="shared" ref="P2697:P2760" si="384">IF(G2697="BT", $P$2, $P$3)</f>
        <v>0.84299999999999997</v>
      </c>
      <c r="Q2697" s="78">
        <f t="shared" ref="Q2697:Q2760" si="385">O2697*(P2697+1)</f>
        <v>878.66867999999999</v>
      </c>
      <c r="R2697" s="56">
        <v>0</v>
      </c>
      <c r="S2697" s="16">
        <f t="shared" ref="S2697:S2760" si="386">IF(G2697="BT", ($S$2), ($S$3))</f>
        <v>0.13400000000000001</v>
      </c>
      <c r="T2697" s="79">
        <f t="shared" ref="T2697:T2760" si="387">(Q2697*S2697)/12</f>
        <v>9.8118002600000001</v>
      </c>
      <c r="U2697" s="80">
        <f t="shared" ref="U2697:U2760" si="388">IF(G2697="BT", ($U$2), ($U$3))</f>
        <v>0.183</v>
      </c>
      <c r="V2697" s="81">
        <f t="shared" ref="V2697:V2760" si="389">T2697*U2697</f>
        <v>1.7955594475800001</v>
      </c>
      <c r="W2697" s="79">
        <f t="shared" ref="W2697:W2760" si="390">(V2697*(1/3)*(1+$Y$2))+R2697</f>
        <v>0.60419904645994038</v>
      </c>
      <c r="X2697" s="60">
        <f t="shared" si="382"/>
        <v>0.6</v>
      </c>
      <c r="Y2697" s="56">
        <f>+'INFO ENEL'!R2685</f>
        <v>1</v>
      </c>
      <c r="Z2697" s="59">
        <f t="shared" si="383"/>
        <v>0.6</v>
      </c>
    </row>
    <row r="2698" spans="1:26" ht="15" customHeight="1" x14ac:dyDescent="0.25">
      <c r="A2698" s="55">
        <f>+'INFO ENEL'!A2686</f>
        <v>2681</v>
      </c>
      <c r="B2698" s="121" t="str">
        <f>+INDEX($B$8:$B$15,MATCH(L2698,$L$8:$L$15,0))</f>
        <v>SICODI</v>
      </c>
      <c r="C2698" s="56" t="str">
        <f>+'INFO ENEL'!B2686</f>
        <v>Lima</v>
      </c>
      <c r="D2698" s="56" t="str">
        <f>+'INFO ENEL'!D2686</f>
        <v>CARABAYLLO (LIMA)</v>
      </c>
      <c r="E2698" s="56" t="str">
        <f>+'INFO ENEL'!D2686</f>
        <v>CARABAYLLO (LIMA)</v>
      </c>
      <c r="F2698" s="50">
        <f>+'INFO ENEL'!E2686</f>
        <v>0</v>
      </c>
      <c r="G2698" s="56" t="str">
        <f>+'INFO ENEL'!L2686</f>
        <v>BT</v>
      </c>
      <c r="H2698" s="57">
        <f>+'INFO ENEL'!M2686</f>
        <v>39.56</v>
      </c>
      <c r="I2698" s="56">
        <f>+'INFO ENEL'!N2686</f>
        <v>8</v>
      </c>
      <c r="J2698" s="56" t="str">
        <f>+'INFO ENEL'!O2686</f>
        <v>Poste</v>
      </c>
      <c r="K2698" s="56" t="str">
        <f>+'INFO ENEL'!P2686</f>
        <v>Concreto</v>
      </c>
      <c r="L2698" s="56" t="str">
        <f>+'INFO ENEL'!Q2686</f>
        <v>PPC35</v>
      </c>
      <c r="M2698" s="55" t="str">
        <f>+IF(ISERROR(INDEX('Estructuras de Acero y Concreto'!$C$6:$C$577,MATCH(L2698,'Estructuras de Acero y Concreto'!$D$6:$D$577,0)))=FALSE,INDEX('Estructuras de Acero y Concreto'!$C$6:$C$577,MATCH(L2698,'Estructuras de Acero y Concreto'!$D$6:$D$577,0)),IF(ISERROR(INDEX('Estructuras de Madera'!$C$5:$C$122,MATCH(L2698,'Estructuras de Madera'!$D$5:$D$122,0)))=FALSE,INDEX('Estructuras de Madera'!$C$5:$C$122,MATCH(L2698,'Estructuras de Madera'!$D$5:$D$122,0)),INDEX(SICODI!$G$3:$G$2404,MATCH(L2698,SICODI!$G$3:$G$2404,0))))</f>
        <v>PPC35</v>
      </c>
      <c r="N2698" s="121" t="str">
        <f>+IF(ISERROR(VLOOKUP(M2698,'Resumen de precios LLTT'!$C$17:$D$3071,2,FALSE))=FALSE,VLOOKUP(M2698,'Resumen de precios LLTT'!$C$17:$D$3071,2,FALSE),VLOOKUP(M2698,SICODI!$G$3:$J$2404,2,FALSE))</f>
        <v>POSTE DE CONCRETO ARMADO PARA A. P.  8/200/120/240</v>
      </c>
      <c r="O2698" s="58">
        <f>+IF(ISERROR(VLOOKUP(M2698,'Resumen de precios LLTT'!$C$17:$G$3071,5,FALSE))=FALSE,VLOOKUP(M2698,'Resumen de precios LLTT'!$C$17:$G$3071,5,FALSE),VLOOKUP(M2698,SICODI!$G$3:$J$2404,4,FALSE))</f>
        <v>136.80000000000001</v>
      </c>
      <c r="P2698" s="16">
        <f t="shared" si="384"/>
        <v>0.77</v>
      </c>
      <c r="Q2698" s="78">
        <f t="shared" si="385"/>
        <v>242.13600000000002</v>
      </c>
      <c r="R2698" s="56">
        <v>0</v>
      </c>
      <c r="S2698" s="16">
        <f t="shared" si="386"/>
        <v>7.2000000000000008E-2</v>
      </c>
      <c r="T2698" s="79">
        <f t="shared" si="387"/>
        <v>1.4528160000000003</v>
      </c>
      <c r="U2698" s="80">
        <f t="shared" si="388"/>
        <v>0.2</v>
      </c>
      <c r="V2698" s="81">
        <f t="shared" si="389"/>
        <v>0.29056320000000008</v>
      </c>
      <c r="W2698" s="79">
        <f t="shared" si="390"/>
        <v>9.7773431346403303E-2</v>
      </c>
      <c r="X2698" s="60">
        <f t="shared" si="382"/>
        <v>0.1</v>
      </c>
      <c r="Y2698" s="56">
        <f>+'INFO ENEL'!R2686</f>
        <v>3</v>
      </c>
      <c r="Z2698" s="59">
        <f t="shared" si="383"/>
        <v>0.30000000000000004</v>
      </c>
    </row>
    <row r="2699" spans="1:26" ht="15" customHeight="1" x14ac:dyDescent="0.25">
      <c r="A2699" s="55">
        <f>+'INFO ENEL'!A2687</f>
        <v>2682</v>
      </c>
      <c r="B2699" s="121" t="str">
        <f>+INDEX($B$8:$B$15,MATCH(L2699,$L$8:$L$15,0))</f>
        <v>SICODI</v>
      </c>
      <c r="C2699" s="56" t="str">
        <f>+'INFO ENEL'!B2687</f>
        <v>Lima</v>
      </c>
      <c r="D2699" s="56" t="str">
        <f>+'INFO ENEL'!D2687</f>
        <v>CARABAYLLO (LIMA)</v>
      </c>
      <c r="E2699" s="56" t="str">
        <f>+'INFO ENEL'!D2687</f>
        <v>CARABAYLLO (LIMA)</v>
      </c>
      <c r="F2699" s="50">
        <f>+'INFO ENEL'!E2687</f>
        <v>0</v>
      </c>
      <c r="G2699" s="56" t="str">
        <f>+'INFO ENEL'!L2687</f>
        <v>BT</v>
      </c>
      <c r="H2699" s="57">
        <f>+'INFO ENEL'!M2687</f>
        <v>85.41</v>
      </c>
      <c r="I2699" s="56">
        <f>+'INFO ENEL'!N2687</f>
        <v>8</v>
      </c>
      <c r="J2699" s="56" t="str">
        <f>+'INFO ENEL'!O2687</f>
        <v>Poste</v>
      </c>
      <c r="K2699" s="56" t="str">
        <f>+'INFO ENEL'!P2687</f>
        <v>Concreto</v>
      </c>
      <c r="L2699" s="56" t="str">
        <f>+'INFO ENEL'!Q2687</f>
        <v>PPC35</v>
      </c>
      <c r="M2699" s="55" t="str">
        <f>+IF(ISERROR(INDEX('Estructuras de Acero y Concreto'!$C$6:$C$577,MATCH(L2699,'Estructuras de Acero y Concreto'!$D$6:$D$577,0)))=FALSE,INDEX('Estructuras de Acero y Concreto'!$C$6:$C$577,MATCH(L2699,'Estructuras de Acero y Concreto'!$D$6:$D$577,0)),IF(ISERROR(INDEX('Estructuras de Madera'!$C$5:$C$122,MATCH(L2699,'Estructuras de Madera'!$D$5:$D$122,0)))=FALSE,INDEX('Estructuras de Madera'!$C$5:$C$122,MATCH(L2699,'Estructuras de Madera'!$D$5:$D$122,0)),INDEX(SICODI!$G$3:$G$2404,MATCH(L2699,SICODI!$G$3:$G$2404,0))))</f>
        <v>PPC35</v>
      </c>
      <c r="N2699" s="121" t="str">
        <f>+IF(ISERROR(VLOOKUP(M2699,'Resumen de precios LLTT'!$C$17:$D$3071,2,FALSE))=FALSE,VLOOKUP(M2699,'Resumen de precios LLTT'!$C$17:$D$3071,2,FALSE),VLOOKUP(M2699,SICODI!$G$3:$J$2404,2,FALSE))</f>
        <v>POSTE DE CONCRETO ARMADO PARA A. P.  8/200/120/240</v>
      </c>
      <c r="O2699" s="58">
        <f>+IF(ISERROR(VLOOKUP(M2699,'Resumen de precios LLTT'!$C$17:$G$3071,5,FALSE))=FALSE,VLOOKUP(M2699,'Resumen de precios LLTT'!$C$17:$G$3071,5,FALSE),VLOOKUP(M2699,SICODI!$G$3:$J$2404,4,FALSE))</f>
        <v>136.80000000000001</v>
      </c>
      <c r="P2699" s="16">
        <f t="shared" si="384"/>
        <v>0.77</v>
      </c>
      <c r="Q2699" s="78">
        <f t="shared" si="385"/>
        <v>242.13600000000002</v>
      </c>
      <c r="R2699" s="56">
        <v>0</v>
      </c>
      <c r="S2699" s="16">
        <f t="shared" si="386"/>
        <v>7.2000000000000008E-2</v>
      </c>
      <c r="T2699" s="79">
        <f t="shared" si="387"/>
        <v>1.4528160000000003</v>
      </c>
      <c r="U2699" s="80">
        <f t="shared" si="388"/>
        <v>0.2</v>
      </c>
      <c r="V2699" s="81">
        <f t="shared" si="389"/>
        <v>0.29056320000000008</v>
      </c>
      <c r="W2699" s="79">
        <f t="shared" si="390"/>
        <v>9.7773431346403303E-2</v>
      </c>
      <c r="X2699" s="60">
        <f t="shared" si="382"/>
        <v>0.1</v>
      </c>
      <c r="Y2699" s="56">
        <f>+'INFO ENEL'!R2687</f>
        <v>3</v>
      </c>
      <c r="Z2699" s="59">
        <f t="shared" si="383"/>
        <v>0.30000000000000004</v>
      </c>
    </row>
    <row r="2700" spans="1:26" ht="15" customHeight="1" x14ac:dyDescent="0.25">
      <c r="A2700" s="55">
        <f>+'INFO ENEL'!A2688</f>
        <v>2683</v>
      </c>
      <c r="B2700" s="121" t="str">
        <f>+INDEX($B$8:$B$15,MATCH(L2700,$L$8:$L$15,0))</f>
        <v>SICODI</v>
      </c>
      <c r="C2700" s="56" t="str">
        <f>+'INFO ENEL'!B2688</f>
        <v>Lima</v>
      </c>
      <c r="D2700" s="56" t="str">
        <f>+'INFO ENEL'!D2688</f>
        <v>CARABAYLLO (LIMA)</v>
      </c>
      <c r="E2700" s="56" t="str">
        <f>+'INFO ENEL'!D2688</f>
        <v>CARABAYLLO (LIMA)</v>
      </c>
      <c r="F2700" s="50">
        <f>+'INFO ENEL'!E2688</f>
        <v>0</v>
      </c>
      <c r="G2700" s="56" t="str">
        <f>+'INFO ENEL'!L2688</f>
        <v>BT</v>
      </c>
      <c r="H2700" s="57">
        <f>+'INFO ENEL'!M2688</f>
        <v>39.51</v>
      </c>
      <c r="I2700" s="56">
        <f>+'INFO ENEL'!N2688</f>
        <v>8</v>
      </c>
      <c r="J2700" s="56" t="str">
        <f>+'INFO ENEL'!O2688</f>
        <v>Poste</v>
      </c>
      <c r="K2700" s="56" t="str">
        <f>+'INFO ENEL'!P2688</f>
        <v>Concreto</v>
      </c>
      <c r="L2700" s="56" t="str">
        <f>+'INFO ENEL'!Q2688</f>
        <v>PPC35</v>
      </c>
      <c r="M2700" s="55" t="str">
        <f>+IF(ISERROR(INDEX('Estructuras de Acero y Concreto'!$C$6:$C$577,MATCH(L2700,'Estructuras de Acero y Concreto'!$D$6:$D$577,0)))=FALSE,INDEX('Estructuras de Acero y Concreto'!$C$6:$C$577,MATCH(L2700,'Estructuras de Acero y Concreto'!$D$6:$D$577,0)),IF(ISERROR(INDEX('Estructuras de Madera'!$C$5:$C$122,MATCH(L2700,'Estructuras de Madera'!$D$5:$D$122,0)))=FALSE,INDEX('Estructuras de Madera'!$C$5:$C$122,MATCH(L2700,'Estructuras de Madera'!$D$5:$D$122,0)),INDEX(SICODI!$G$3:$G$2404,MATCH(L2700,SICODI!$G$3:$G$2404,0))))</f>
        <v>PPC35</v>
      </c>
      <c r="N2700" s="121" t="str">
        <f>+IF(ISERROR(VLOOKUP(M2700,'Resumen de precios LLTT'!$C$17:$D$3071,2,FALSE))=FALSE,VLOOKUP(M2700,'Resumen de precios LLTT'!$C$17:$D$3071,2,FALSE),VLOOKUP(M2700,SICODI!$G$3:$J$2404,2,FALSE))</f>
        <v>POSTE DE CONCRETO ARMADO PARA A. P.  8/200/120/240</v>
      </c>
      <c r="O2700" s="58">
        <f>+IF(ISERROR(VLOOKUP(M2700,'Resumen de precios LLTT'!$C$17:$G$3071,5,FALSE))=FALSE,VLOOKUP(M2700,'Resumen de precios LLTT'!$C$17:$G$3071,5,FALSE),VLOOKUP(M2700,SICODI!$G$3:$J$2404,4,FALSE))</f>
        <v>136.80000000000001</v>
      </c>
      <c r="P2700" s="16">
        <f t="shared" si="384"/>
        <v>0.77</v>
      </c>
      <c r="Q2700" s="78">
        <f t="shared" si="385"/>
        <v>242.13600000000002</v>
      </c>
      <c r="R2700" s="56">
        <v>0</v>
      </c>
      <c r="S2700" s="16">
        <f t="shared" si="386"/>
        <v>7.2000000000000008E-2</v>
      </c>
      <c r="T2700" s="79">
        <f t="shared" si="387"/>
        <v>1.4528160000000003</v>
      </c>
      <c r="U2700" s="80">
        <f t="shared" si="388"/>
        <v>0.2</v>
      </c>
      <c r="V2700" s="81">
        <f t="shared" si="389"/>
        <v>0.29056320000000008</v>
      </c>
      <c r="W2700" s="79">
        <f t="shared" si="390"/>
        <v>9.7773431346403303E-2</v>
      </c>
      <c r="X2700" s="60">
        <f t="shared" si="382"/>
        <v>0.1</v>
      </c>
      <c r="Y2700" s="56">
        <f>+'INFO ENEL'!R2688</f>
        <v>3</v>
      </c>
      <c r="Z2700" s="59">
        <f t="shared" si="383"/>
        <v>0.30000000000000004</v>
      </c>
    </row>
    <row r="2701" spans="1:26" ht="15" customHeight="1" x14ac:dyDescent="0.25">
      <c r="A2701" s="55">
        <f>+'INFO ENEL'!A2689</f>
        <v>2684</v>
      </c>
      <c r="B2701" s="121" t="str">
        <f>+INDEX($B$8:$B$15,MATCH(L2701,$L$8:$L$15,0))</f>
        <v>SICODI</v>
      </c>
      <c r="C2701" s="56" t="str">
        <f>+'INFO ENEL'!B2689</f>
        <v>Lima</v>
      </c>
      <c r="D2701" s="56" t="str">
        <f>+'INFO ENEL'!D2689</f>
        <v>CARABAYLLO (LIMA)</v>
      </c>
      <c r="E2701" s="56" t="str">
        <f>+'INFO ENEL'!D2689</f>
        <v>CARABAYLLO (LIMA)</v>
      </c>
      <c r="F2701" s="50">
        <f>+'INFO ENEL'!E2689</f>
        <v>0</v>
      </c>
      <c r="G2701" s="56" t="str">
        <f>+'INFO ENEL'!L2689</f>
        <v>BT</v>
      </c>
      <c r="H2701" s="57">
        <f>+'INFO ENEL'!M2689</f>
        <v>39.869999999999898</v>
      </c>
      <c r="I2701" s="56">
        <f>+'INFO ENEL'!N2689</f>
        <v>8</v>
      </c>
      <c r="J2701" s="56" t="str">
        <f>+'INFO ENEL'!O2689</f>
        <v>Poste</v>
      </c>
      <c r="K2701" s="56" t="str">
        <f>+'INFO ENEL'!P2689</f>
        <v>Concreto</v>
      </c>
      <c r="L2701" s="56" t="str">
        <f>+'INFO ENEL'!Q2689</f>
        <v>PPC35</v>
      </c>
      <c r="M2701" s="55" t="str">
        <f>+IF(ISERROR(INDEX('Estructuras de Acero y Concreto'!$C$6:$C$577,MATCH(L2701,'Estructuras de Acero y Concreto'!$D$6:$D$577,0)))=FALSE,INDEX('Estructuras de Acero y Concreto'!$C$6:$C$577,MATCH(L2701,'Estructuras de Acero y Concreto'!$D$6:$D$577,0)),IF(ISERROR(INDEX('Estructuras de Madera'!$C$5:$C$122,MATCH(L2701,'Estructuras de Madera'!$D$5:$D$122,0)))=FALSE,INDEX('Estructuras de Madera'!$C$5:$C$122,MATCH(L2701,'Estructuras de Madera'!$D$5:$D$122,0)),INDEX(SICODI!$G$3:$G$2404,MATCH(L2701,SICODI!$G$3:$G$2404,0))))</f>
        <v>PPC35</v>
      </c>
      <c r="N2701" s="121" t="str">
        <f>+IF(ISERROR(VLOOKUP(M2701,'Resumen de precios LLTT'!$C$17:$D$3071,2,FALSE))=FALSE,VLOOKUP(M2701,'Resumen de precios LLTT'!$C$17:$D$3071,2,FALSE),VLOOKUP(M2701,SICODI!$G$3:$J$2404,2,FALSE))</f>
        <v>POSTE DE CONCRETO ARMADO PARA A. P.  8/200/120/240</v>
      </c>
      <c r="O2701" s="58">
        <f>+IF(ISERROR(VLOOKUP(M2701,'Resumen de precios LLTT'!$C$17:$G$3071,5,FALSE))=FALSE,VLOOKUP(M2701,'Resumen de precios LLTT'!$C$17:$G$3071,5,FALSE),VLOOKUP(M2701,SICODI!$G$3:$J$2404,4,FALSE))</f>
        <v>136.80000000000001</v>
      </c>
      <c r="P2701" s="16">
        <f t="shared" si="384"/>
        <v>0.77</v>
      </c>
      <c r="Q2701" s="78">
        <f t="shared" si="385"/>
        <v>242.13600000000002</v>
      </c>
      <c r="R2701" s="56">
        <v>0</v>
      </c>
      <c r="S2701" s="16">
        <f t="shared" si="386"/>
        <v>7.2000000000000008E-2</v>
      </c>
      <c r="T2701" s="79">
        <f t="shared" si="387"/>
        <v>1.4528160000000003</v>
      </c>
      <c r="U2701" s="80">
        <f t="shared" si="388"/>
        <v>0.2</v>
      </c>
      <c r="V2701" s="81">
        <f t="shared" si="389"/>
        <v>0.29056320000000008</v>
      </c>
      <c r="W2701" s="79">
        <f t="shared" si="390"/>
        <v>9.7773431346403303E-2</v>
      </c>
      <c r="X2701" s="60">
        <f t="shared" si="382"/>
        <v>0.1</v>
      </c>
      <c r="Y2701" s="56">
        <f>+'INFO ENEL'!R2689</f>
        <v>3</v>
      </c>
      <c r="Z2701" s="59">
        <f t="shared" si="383"/>
        <v>0.30000000000000004</v>
      </c>
    </row>
    <row r="2702" spans="1:26" ht="15" customHeight="1" x14ac:dyDescent="0.25">
      <c r="A2702" s="55">
        <f>+'INFO ENEL'!A2690</f>
        <v>2685</v>
      </c>
      <c r="B2702" s="121" t="str">
        <f>+INDEX($B$8:$B$15,MATCH(L2702,$L$8:$L$15,0))</f>
        <v>SICODI</v>
      </c>
      <c r="C2702" s="56" t="str">
        <f>+'INFO ENEL'!B2690</f>
        <v>Lima</v>
      </c>
      <c r="D2702" s="56" t="str">
        <f>+'INFO ENEL'!D2690</f>
        <v>CARABAYLLO (LIMA)</v>
      </c>
      <c r="E2702" s="56" t="str">
        <f>+'INFO ENEL'!D2690</f>
        <v>CARABAYLLO (LIMA)</v>
      </c>
      <c r="F2702" s="50">
        <f>+'INFO ENEL'!E2690</f>
        <v>0</v>
      </c>
      <c r="G2702" s="56" t="str">
        <f>+'INFO ENEL'!L2690</f>
        <v>MT</v>
      </c>
      <c r="H2702" s="57">
        <f>+'INFO ENEL'!M2690</f>
        <v>41.22</v>
      </c>
      <c r="I2702" s="56">
        <f>+'INFO ENEL'!N2690</f>
        <v>15</v>
      </c>
      <c r="J2702" s="56" t="str">
        <f>+'INFO ENEL'!O2690</f>
        <v>Poste</v>
      </c>
      <c r="K2702" s="56" t="str">
        <f>+'INFO ENEL'!P2690</f>
        <v>Concreto</v>
      </c>
      <c r="L2702" s="56" t="str">
        <f>+'INFO ENEL'!Q2690</f>
        <v>PPC24</v>
      </c>
      <c r="M2702" s="55" t="str">
        <f>+IF(ISERROR(INDEX('Estructuras de Acero y Concreto'!$C$6:$C$577,MATCH(L2702,'Estructuras de Acero y Concreto'!$D$6:$D$577,0)))=FALSE,INDEX('Estructuras de Acero y Concreto'!$C$6:$C$577,MATCH(L2702,'Estructuras de Acero y Concreto'!$D$6:$D$577,0)),IF(ISERROR(INDEX('Estructuras de Madera'!$C$5:$C$122,MATCH(L2702,'Estructuras de Madera'!$D$5:$D$122,0)))=FALSE,INDEX('Estructuras de Madera'!$C$5:$C$122,MATCH(L2702,'Estructuras de Madera'!$D$5:$D$122,0)),INDEX(SICODI!$G$3:$G$2404,MATCH(L2702,SICODI!$G$3:$G$2404,0))))</f>
        <v>PPC24</v>
      </c>
      <c r="N2702" s="121" t="str">
        <f>+IF(ISERROR(VLOOKUP(M2702,'Resumen de precios LLTT'!$C$17:$D$3071,2,FALSE))=FALSE,VLOOKUP(M2702,'Resumen de precios LLTT'!$C$17:$D$3071,2,FALSE),VLOOKUP(M2702,SICODI!$G$3:$J$2404,2,FALSE))</f>
        <v>POSTE DE CONCRETO ARMADO DE 15/400/150/375</v>
      </c>
      <c r="O2702" s="58">
        <f>+IF(ISERROR(VLOOKUP(M2702,'Resumen de precios LLTT'!$C$17:$G$3071,5,FALSE))=FALSE,VLOOKUP(M2702,'Resumen de precios LLTT'!$C$17:$G$3071,5,FALSE),VLOOKUP(M2702,SICODI!$G$3:$J$2404,4,FALSE))</f>
        <v>476.76</v>
      </c>
      <c r="P2702" s="16">
        <f t="shared" si="384"/>
        <v>0.84299999999999997</v>
      </c>
      <c r="Q2702" s="78">
        <f t="shared" si="385"/>
        <v>878.66867999999999</v>
      </c>
      <c r="R2702" s="56">
        <v>0</v>
      </c>
      <c r="S2702" s="16">
        <f t="shared" si="386"/>
        <v>0.13400000000000001</v>
      </c>
      <c r="T2702" s="79">
        <f t="shared" si="387"/>
        <v>9.8118002600000001</v>
      </c>
      <c r="U2702" s="80">
        <f t="shared" si="388"/>
        <v>0.183</v>
      </c>
      <c r="V2702" s="81">
        <f t="shared" si="389"/>
        <v>1.7955594475800001</v>
      </c>
      <c r="W2702" s="79">
        <f t="shared" si="390"/>
        <v>0.60419904645994038</v>
      </c>
      <c r="X2702" s="60">
        <f t="shared" si="382"/>
        <v>0.6</v>
      </c>
      <c r="Y2702" s="56">
        <f>+'INFO ENEL'!R2690</f>
        <v>1</v>
      </c>
      <c r="Z2702" s="59">
        <f t="shared" si="383"/>
        <v>0.6</v>
      </c>
    </row>
    <row r="2703" spans="1:26" ht="15" customHeight="1" x14ac:dyDescent="0.25">
      <c r="A2703" s="55">
        <f>+'INFO ENEL'!A2691</f>
        <v>2686</v>
      </c>
      <c r="B2703" s="121" t="str">
        <f>+INDEX($B$8:$B$15,MATCH(L2703,$L$8:$L$15,0))</f>
        <v>SICODI</v>
      </c>
      <c r="C2703" s="56" t="str">
        <f>+'INFO ENEL'!B2691</f>
        <v>Lima</v>
      </c>
      <c r="D2703" s="56" t="str">
        <f>+'INFO ENEL'!D2691</f>
        <v>CARABAYLLO (LIMA)</v>
      </c>
      <c r="E2703" s="56" t="str">
        <f>+'INFO ENEL'!D2691</f>
        <v>CARABAYLLO (LIMA)</v>
      </c>
      <c r="F2703" s="50">
        <f>+'INFO ENEL'!E2691</f>
        <v>0</v>
      </c>
      <c r="G2703" s="56" t="str">
        <f>+'INFO ENEL'!L2691</f>
        <v>BT</v>
      </c>
      <c r="H2703" s="57">
        <f>+'INFO ENEL'!M2691</f>
        <v>92.26</v>
      </c>
      <c r="I2703" s="56">
        <f>+'INFO ENEL'!N2691</f>
        <v>8</v>
      </c>
      <c r="J2703" s="56" t="str">
        <f>+'INFO ENEL'!O2691</f>
        <v>Poste</v>
      </c>
      <c r="K2703" s="56" t="str">
        <f>+'INFO ENEL'!P2691</f>
        <v>Concreto</v>
      </c>
      <c r="L2703" s="56" t="str">
        <f>+'INFO ENEL'!Q2691</f>
        <v>PPC35</v>
      </c>
      <c r="M2703" s="55" t="str">
        <f>+IF(ISERROR(INDEX('Estructuras de Acero y Concreto'!$C$6:$C$577,MATCH(L2703,'Estructuras de Acero y Concreto'!$D$6:$D$577,0)))=FALSE,INDEX('Estructuras de Acero y Concreto'!$C$6:$C$577,MATCH(L2703,'Estructuras de Acero y Concreto'!$D$6:$D$577,0)),IF(ISERROR(INDEX('Estructuras de Madera'!$C$5:$C$122,MATCH(L2703,'Estructuras de Madera'!$D$5:$D$122,0)))=FALSE,INDEX('Estructuras de Madera'!$C$5:$C$122,MATCH(L2703,'Estructuras de Madera'!$D$5:$D$122,0)),INDEX(SICODI!$G$3:$G$2404,MATCH(L2703,SICODI!$G$3:$G$2404,0))))</f>
        <v>PPC35</v>
      </c>
      <c r="N2703" s="121" t="str">
        <f>+IF(ISERROR(VLOOKUP(M2703,'Resumen de precios LLTT'!$C$17:$D$3071,2,FALSE))=FALSE,VLOOKUP(M2703,'Resumen de precios LLTT'!$C$17:$D$3071,2,FALSE),VLOOKUP(M2703,SICODI!$G$3:$J$2404,2,FALSE))</f>
        <v>POSTE DE CONCRETO ARMADO PARA A. P.  8/200/120/240</v>
      </c>
      <c r="O2703" s="58">
        <f>+IF(ISERROR(VLOOKUP(M2703,'Resumen de precios LLTT'!$C$17:$G$3071,5,FALSE))=FALSE,VLOOKUP(M2703,'Resumen de precios LLTT'!$C$17:$G$3071,5,FALSE),VLOOKUP(M2703,SICODI!$G$3:$J$2404,4,FALSE))</f>
        <v>136.80000000000001</v>
      </c>
      <c r="P2703" s="16">
        <f t="shared" si="384"/>
        <v>0.77</v>
      </c>
      <c r="Q2703" s="78">
        <f t="shared" si="385"/>
        <v>242.13600000000002</v>
      </c>
      <c r="R2703" s="56">
        <v>0</v>
      </c>
      <c r="S2703" s="16">
        <f t="shared" si="386"/>
        <v>7.2000000000000008E-2</v>
      </c>
      <c r="T2703" s="79">
        <f t="shared" si="387"/>
        <v>1.4528160000000003</v>
      </c>
      <c r="U2703" s="80">
        <f t="shared" si="388"/>
        <v>0.2</v>
      </c>
      <c r="V2703" s="81">
        <f t="shared" si="389"/>
        <v>0.29056320000000008</v>
      </c>
      <c r="W2703" s="79">
        <f t="shared" si="390"/>
        <v>9.7773431346403303E-2</v>
      </c>
      <c r="X2703" s="60">
        <f t="shared" si="382"/>
        <v>0.1</v>
      </c>
      <c r="Y2703" s="56">
        <f>+'INFO ENEL'!R2691</f>
        <v>3</v>
      </c>
      <c r="Z2703" s="59">
        <f t="shared" si="383"/>
        <v>0.30000000000000004</v>
      </c>
    </row>
    <row r="2704" spans="1:26" ht="15" customHeight="1" x14ac:dyDescent="0.25">
      <c r="A2704" s="55">
        <f>+'INFO ENEL'!A2692</f>
        <v>2687</v>
      </c>
      <c r="B2704" s="121" t="str">
        <f>+INDEX($B$8:$B$15,MATCH(L2704,$L$8:$L$15,0))</f>
        <v>SICODI</v>
      </c>
      <c r="C2704" s="56" t="str">
        <f>+'INFO ENEL'!B2692</f>
        <v>Lima</v>
      </c>
      <c r="D2704" s="56" t="str">
        <f>+'INFO ENEL'!D2692</f>
        <v>CARABAYLLO (LIMA)</v>
      </c>
      <c r="E2704" s="56" t="str">
        <f>+'INFO ENEL'!D2692</f>
        <v>CARABAYLLO (LIMA)</v>
      </c>
      <c r="F2704" s="50">
        <f>+'INFO ENEL'!E2692</f>
        <v>0</v>
      </c>
      <c r="G2704" s="56" t="str">
        <f>+'INFO ENEL'!L2692</f>
        <v>MT</v>
      </c>
      <c r="H2704" s="57">
        <f>+'INFO ENEL'!M2692</f>
        <v>75.290000000000006</v>
      </c>
      <c r="I2704" s="56">
        <f>+'INFO ENEL'!N2692</f>
        <v>15</v>
      </c>
      <c r="J2704" s="56" t="str">
        <f>+'INFO ENEL'!O2692</f>
        <v>Poste</v>
      </c>
      <c r="K2704" s="56" t="str">
        <f>+'INFO ENEL'!P2692</f>
        <v>Concreto</v>
      </c>
      <c r="L2704" s="56" t="str">
        <f>+'INFO ENEL'!Q2692</f>
        <v>PPC24</v>
      </c>
      <c r="M2704" s="55" t="str">
        <f>+IF(ISERROR(INDEX('Estructuras de Acero y Concreto'!$C$6:$C$577,MATCH(L2704,'Estructuras de Acero y Concreto'!$D$6:$D$577,0)))=FALSE,INDEX('Estructuras de Acero y Concreto'!$C$6:$C$577,MATCH(L2704,'Estructuras de Acero y Concreto'!$D$6:$D$577,0)),IF(ISERROR(INDEX('Estructuras de Madera'!$C$5:$C$122,MATCH(L2704,'Estructuras de Madera'!$D$5:$D$122,0)))=FALSE,INDEX('Estructuras de Madera'!$C$5:$C$122,MATCH(L2704,'Estructuras de Madera'!$D$5:$D$122,0)),INDEX(SICODI!$G$3:$G$2404,MATCH(L2704,SICODI!$G$3:$G$2404,0))))</f>
        <v>PPC24</v>
      </c>
      <c r="N2704" s="121" t="str">
        <f>+IF(ISERROR(VLOOKUP(M2704,'Resumen de precios LLTT'!$C$17:$D$3071,2,FALSE))=FALSE,VLOOKUP(M2704,'Resumen de precios LLTT'!$C$17:$D$3071,2,FALSE),VLOOKUP(M2704,SICODI!$G$3:$J$2404,2,FALSE))</f>
        <v>POSTE DE CONCRETO ARMADO DE 15/400/150/375</v>
      </c>
      <c r="O2704" s="58">
        <f>+IF(ISERROR(VLOOKUP(M2704,'Resumen de precios LLTT'!$C$17:$G$3071,5,FALSE))=FALSE,VLOOKUP(M2704,'Resumen de precios LLTT'!$C$17:$G$3071,5,FALSE),VLOOKUP(M2704,SICODI!$G$3:$J$2404,4,FALSE))</f>
        <v>476.76</v>
      </c>
      <c r="P2704" s="16">
        <f t="shared" si="384"/>
        <v>0.84299999999999997</v>
      </c>
      <c r="Q2704" s="78">
        <f t="shared" si="385"/>
        <v>878.66867999999999</v>
      </c>
      <c r="R2704" s="56">
        <v>0</v>
      </c>
      <c r="S2704" s="16">
        <f t="shared" si="386"/>
        <v>0.13400000000000001</v>
      </c>
      <c r="T2704" s="79">
        <f t="shared" si="387"/>
        <v>9.8118002600000001</v>
      </c>
      <c r="U2704" s="80">
        <f t="shared" si="388"/>
        <v>0.183</v>
      </c>
      <c r="V2704" s="81">
        <f t="shared" si="389"/>
        <v>1.7955594475800001</v>
      </c>
      <c r="W2704" s="79">
        <f t="shared" si="390"/>
        <v>0.60419904645994038</v>
      </c>
      <c r="X2704" s="60">
        <f t="shared" si="382"/>
        <v>0.6</v>
      </c>
      <c r="Y2704" s="56">
        <f>+'INFO ENEL'!R2692</f>
        <v>1</v>
      </c>
      <c r="Z2704" s="59">
        <f t="shared" si="383"/>
        <v>0.6</v>
      </c>
    </row>
    <row r="2705" spans="1:26" ht="15" customHeight="1" x14ac:dyDescent="0.25">
      <c r="A2705" s="55">
        <f>+'INFO ENEL'!A2693</f>
        <v>2688</v>
      </c>
      <c r="B2705" s="121" t="str">
        <f>+INDEX($B$8:$B$15,MATCH(L2705,$L$8:$L$15,0))</f>
        <v>SICODI</v>
      </c>
      <c r="C2705" s="56" t="str">
        <f>+'INFO ENEL'!B2693</f>
        <v>Lima</v>
      </c>
      <c r="D2705" s="56" t="str">
        <f>+'INFO ENEL'!D2693</f>
        <v>CARABAYLLO (LIMA)</v>
      </c>
      <c r="E2705" s="56" t="str">
        <f>+'INFO ENEL'!D2693</f>
        <v>CARABAYLLO (LIMA)</v>
      </c>
      <c r="F2705" s="50">
        <f>+'INFO ENEL'!E2693</f>
        <v>0</v>
      </c>
      <c r="G2705" s="56" t="str">
        <f>+'INFO ENEL'!L2693</f>
        <v>MT</v>
      </c>
      <c r="H2705" s="57">
        <f>+'INFO ENEL'!M2693</f>
        <v>84.046000000000006</v>
      </c>
      <c r="I2705" s="56">
        <f>+'INFO ENEL'!N2693</f>
        <v>15</v>
      </c>
      <c r="J2705" s="56" t="str">
        <f>+'INFO ENEL'!O2693</f>
        <v>Poste</v>
      </c>
      <c r="K2705" s="56" t="str">
        <f>+'INFO ENEL'!P2693</f>
        <v>Concreto</v>
      </c>
      <c r="L2705" s="56" t="str">
        <f>+'INFO ENEL'!Q2693</f>
        <v>PPC24</v>
      </c>
      <c r="M2705" s="55" t="str">
        <f>+IF(ISERROR(INDEX('Estructuras de Acero y Concreto'!$C$6:$C$577,MATCH(L2705,'Estructuras de Acero y Concreto'!$D$6:$D$577,0)))=FALSE,INDEX('Estructuras de Acero y Concreto'!$C$6:$C$577,MATCH(L2705,'Estructuras de Acero y Concreto'!$D$6:$D$577,0)),IF(ISERROR(INDEX('Estructuras de Madera'!$C$5:$C$122,MATCH(L2705,'Estructuras de Madera'!$D$5:$D$122,0)))=FALSE,INDEX('Estructuras de Madera'!$C$5:$C$122,MATCH(L2705,'Estructuras de Madera'!$D$5:$D$122,0)),INDEX(SICODI!$G$3:$G$2404,MATCH(L2705,SICODI!$G$3:$G$2404,0))))</f>
        <v>PPC24</v>
      </c>
      <c r="N2705" s="121" t="str">
        <f>+IF(ISERROR(VLOOKUP(M2705,'Resumen de precios LLTT'!$C$17:$D$3071,2,FALSE))=FALSE,VLOOKUP(M2705,'Resumen de precios LLTT'!$C$17:$D$3071,2,FALSE),VLOOKUP(M2705,SICODI!$G$3:$J$2404,2,FALSE))</f>
        <v>POSTE DE CONCRETO ARMADO DE 15/400/150/375</v>
      </c>
      <c r="O2705" s="58">
        <f>+IF(ISERROR(VLOOKUP(M2705,'Resumen de precios LLTT'!$C$17:$G$3071,5,FALSE))=FALSE,VLOOKUP(M2705,'Resumen de precios LLTT'!$C$17:$G$3071,5,FALSE),VLOOKUP(M2705,SICODI!$G$3:$J$2404,4,FALSE))</f>
        <v>476.76</v>
      </c>
      <c r="P2705" s="16">
        <f t="shared" si="384"/>
        <v>0.84299999999999997</v>
      </c>
      <c r="Q2705" s="78">
        <f t="shared" si="385"/>
        <v>878.66867999999999</v>
      </c>
      <c r="R2705" s="56">
        <v>0</v>
      </c>
      <c r="S2705" s="16">
        <f t="shared" si="386"/>
        <v>0.13400000000000001</v>
      </c>
      <c r="T2705" s="79">
        <f t="shared" si="387"/>
        <v>9.8118002600000001</v>
      </c>
      <c r="U2705" s="80">
        <f t="shared" si="388"/>
        <v>0.183</v>
      </c>
      <c r="V2705" s="81">
        <f t="shared" si="389"/>
        <v>1.7955594475800001</v>
      </c>
      <c r="W2705" s="79">
        <f t="shared" si="390"/>
        <v>0.60419904645994038</v>
      </c>
      <c r="X2705" s="60">
        <f t="shared" si="382"/>
        <v>0.6</v>
      </c>
      <c r="Y2705" s="56">
        <f>+'INFO ENEL'!R2693</f>
        <v>1</v>
      </c>
      <c r="Z2705" s="59">
        <f t="shared" si="383"/>
        <v>0.6</v>
      </c>
    </row>
    <row r="2706" spans="1:26" ht="15" customHeight="1" x14ac:dyDescent="0.25">
      <c r="A2706" s="55">
        <f>+'INFO ENEL'!A2694</f>
        <v>2689</v>
      </c>
      <c r="B2706" s="121" t="str">
        <f>+INDEX($B$8:$B$15,MATCH(L2706,$L$8:$L$15,0))</f>
        <v>SICODI</v>
      </c>
      <c r="C2706" s="56" t="str">
        <f>+'INFO ENEL'!B2694</f>
        <v>Lima</v>
      </c>
      <c r="D2706" s="56" t="str">
        <f>+'INFO ENEL'!D2694</f>
        <v>CARABAYLLO (LIMA)</v>
      </c>
      <c r="E2706" s="56" t="str">
        <f>+'INFO ENEL'!D2694</f>
        <v>CARABAYLLO (LIMA)</v>
      </c>
      <c r="F2706" s="50">
        <f>+'INFO ENEL'!E2694</f>
        <v>0</v>
      </c>
      <c r="G2706" s="56" t="str">
        <f>+'INFO ENEL'!L2694</f>
        <v>MT</v>
      </c>
      <c r="H2706" s="57">
        <f>+'INFO ENEL'!M2694</f>
        <v>124.71</v>
      </c>
      <c r="I2706" s="56">
        <f>+'INFO ENEL'!N2694</f>
        <v>13</v>
      </c>
      <c r="J2706" s="56" t="str">
        <f>+'INFO ENEL'!O2694</f>
        <v>Poste</v>
      </c>
      <c r="K2706" s="56" t="str">
        <f>+'INFO ENEL'!P2694</f>
        <v>Concreto</v>
      </c>
      <c r="L2706" s="56" t="str">
        <f>+'INFO ENEL'!Q2694</f>
        <v>PPC20</v>
      </c>
      <c r="M2706" s="55" t="str">
        <f>+IF(ISERROR(INDEX('Estructuras de Acero y Concreto'!$C$6:$C$577,MATCH(L2706,'Estructuras de Acero y Concreto'!$D$6:$D$577,0)))=FALSE,INDEX('Estructuras de Acero y Concreto'!$C$6:$C$577,MATCH(L2706,'Estructuras de Acero y Concreto'!$D$6:$D$577,0)),IF(ISERROR(INDEX('Estructuras de Madera'!$C$5:$C$122,MATCH(L2706,'Estructuras de Madera'!$D$5:$D$122,0)))=FALSE,INDEX('Estructuras de Madera'!$C$5:$C$122,MATCH(L2706,'Estructuras de Madera'!$D$5:$D$122,0)),INDEX(SICODI!$G$3:$G$2404,MATCH(L2706,SICODI!$G$3:$G$2404,0))))</f>
        <v>PPC20</v>
      </c>
      <c r="N2706" s="121" t="str">
        <f>+IF(ISERROR(VLOOKUP(M2706,'Resumen de precios LLTT'!$C$17:$D$3071,2,FALSE))=FALSE,VLOOKUP(M2706,'Resumen de precios LLTT'!$C$17:$D$3071,2,FALSE),VLOOKUP(M2706,SICODI!$G$3:$J$2404,2,FALSE))</f>
        <v>POSTE DE CONCRETO ARMADO DE 13/400/150/345</v>
      </c>
      <c r="O2706" s="58">
        <f>+IF(ISERROR(VLOOKUP(M2706,'Resumen de precios LLTT'!$C$17:$G$3071,5,FALSE))=FALSE,VLOOKUP(M2706,'Resumen de precios LLTT'!$C$17:$G$3071,5,FALSE),VLOOKUP(M2706,SICODI!$G$3:$J$2404,4,FALSE))</f>
        <v>364.69</v>
      </c>
      <c r="P2706" s="16">
        <f t="shared" si="384"/>
        <v>0.84299999999999997</v>
      </c>
      <c r="Q2706" s="78">
        <f t="shared" si="385"/>
        <v>672.12366999999995</v>
      </c>
      <c r="R2706" s="56">
        <v>0</v>
      </c>
      <c r="S2706" s="16">
        <f t="shared" si="386"/>
        <v>0.13400000000000001</v>
      </c>
      <c r="T2706" s="79">
        <f t="shared" si="387"/>
        <v>7.5053809816666659</v>
      </c>
      <c r="U2706" s="80">
        <f t="shared" si="388"/>
        <v>0.183</v>
      </c>
      <c r="V2706" s="81">
        <f t="shared" si="389"/>
        <v>1.3734847196449997</v>
      </c>
      <c r="W2706" s="79">
        <f t="shared" si="390"/>
        <v>0.46217247724950827</v>
      </c>
      <c r="X2706" s="60">
        <f t="shared" ref="X2706:X2769" si="391">ROUND(W2706,1)</f>
        <v>0.5</v>
      </c>
      <c r="Y2706" s="56">
        <f>+'INFO ENEL'!R2694</f>
        <v>1</v>
      </c>
      <c r="Z2706" s="59">
        <f t="shared" si="383"/>
        <v>0.5</v>
      </c>
    </row>
    <row r="2707" spans="1:26" ht="15" customHeight="1" x14ac:dyDescent="0.25">
      <c r="A2707" s="55">
        <f>+'INFO ENEL'!A2695</f>
        <v>2690</v>
      </c>
      <c r="B2707" s="121" t="str">
        <f>+INDEX($B$8:$B$15,MATCH(L2707,$L$8:$L$15,0))</f>
        <v>SICODI</v>
      </c>
      <c r="C2707" s="56" t="str">
        <f>+'INFO ENEL'!B2695</f>
        <v>Lima</v>
      </c>
      <c r="D2707" s="56" t="str">
        <f>+'INFO ENEL'!D2695</f>
        <v>CARABAYLLO (LIMA)</v>
      </c>
      <c r="E2707" s="56" t="str">
        <f>+'INFO ENEL'!D2695</f>
        <v>CARABAYLLO (LIMA)</v>
      </c>
      <c r="F2707" s="50">
        <f>+'INFO ENEL'!E2695</f>
        <v>0</v>
      </c>
      <c r="G2707" s="56" t="str">
        <f>+'INFO ENEL'!L2695</f>
        <v>MT</v>
      </c>
      <c r="H2707" s="57">
        <f>+'INFO ENEL'!M2695</f>
        <v>101.8</v>
      </c>
      <c r="I2707" s="56">
        <f>+'INFO ENEL'!N2695</f>
        <v>15</v>
      </c>
      <c r="J2707" s="56" t="str">
        <f>+'INFO ENEL'!O2695</f>
        <v>Poste</v>
      </c>
      <c r="K2707" s="56" t="str">
        <f>+'INFO ENEL'!P2695</f>
        <v>Concreto</v>
      </c>
      <c r="L2707" s="56" t="str">
        <f>+'INFO ENEL'!Q2695</f>
        <v>PPC24</v>
      </c>
      <c r="M2707" s="55" t="str">
        <f>+IF(ISERROR(INDEX('Estructuras de Acero y Concreto'!$C$6:$C$577,MATCH(L2707,'Estructuras de Acero y Concreto'!$D$6:$D$577,0)))=FALSE,INDEX('Estructuras de Acero y Concreto'!$C$6:$C$577,MATCH(L2707,'Estructuras de Acero y Concreto'!$D$6:$D$577,0)),IF(ISERROR(INDEX('Estructuras de Madera'!$C$5:$C$122,MATCH(L2707,'Estructuras de Madera'!$D$5:$D$122,0)))=FALSE,INDEX('Estructuras de Madera'!$C$5:$C$122,MATCH(L2707,'Estructuras de Madera'!$D$5:$D$122,0)),INDEX(SICODI!$G$3:$G$2404,MATCH(L2707,SICODI!$G$3:$G$2404,0))))</f>
        <v>PPC24</v>
      </c>
      <c r="N2707" s="121" t="str">
        <f>+IF(ISERROR(VLOOKUP(M2707,'Resumen de precios LLTT'!$C$17:$D$3071,2,FALSE))=FALSE,VLOOKUP(M2707,'Resumen de precios LLTT'!$C$17:$D$3071,2,FALSE),VLOOKUP(M2707,SICODI!$G$3:$J$2404,2,FALSE))</f>
        <v>POSTE DE CONCRETO ARMADO DE 15/400/150/375</v>
      </c>
      <c r="O2707" s="58">
        <f>+IF(ISERROR(VLOOKUP(M2707,'Resumen de precios LLTT'!$C$17:$G$3071,5,FALSE))=FALSE,VLOOKUP(M2707,'Resumen de precios LLTT'!$C$17:$G$3071,5,FALSE),VLOOKUP(M2707,SICODI!$G$3:$J$2404,4,FALSE))</f>
        <v>476.76</v>
      </c>
      <c r="P2707" s="16">
        <f t="shared" si="384"/>
        <v>0.84299999999999997</v>
      </c>
      <c r="Q2707" s="78">
        <f t="shared" si="385"/>
        <v>878.66867999999999</v>
      </c>
      <c r="R2707" s="56">
        <v>0</v>
      </c>
      <c r="S2707" s="16">
        <f t="shared" si="386"/>
        <v>0.13400000000000001</v>
      </c>
      <c r="T2707" s="79">
        <f t="shared" si="387"/>
        <v>9.8118002600000001</v>
      </c>
      <c r="U2707" s="80">
        <f t="shared" si="388"/>
        <v>0.183</v>
      </c>
      <c r="V2707" s="81">
        <f t="shared" si="389"/>
        <v>1.7955594475800001</v>
      </c>
      <c r="W2707" s="79">
        <f t="shared" si="390"/>
        <v>0.60419904645994038</v>
      </c>
      <c r="X2707" s="60">
        <f t="shared" si="391"/>
        <v>0.6</v>
      </c>
      <c r="Y2707" s="56">
        <f>+'INFO ENEL'!R2695</f>
        <v>1</v>
      </c>
      <c r="Z2707" s="59">
        <f t="shared" ref="Z2707:Z2770" si="392">X2707*Y2707</f>
        <v>0.6</v>
      </c>
    </row>
    <row r="2708" spans="1:26" ht="15" customHeight="1" x14ac:dyDescent="0.25">
      <c r="A2708" s="55">
        <f>+'INFO ENEL'!A2696</f>
        <v>2691</v>
      </c>
      <c r="B2708" s="121" t="str">
        <f>+INDEX($B$8:$B$15,MATCH(L2708,$L$8:$L$15,0))</f>
        <v>SICODI</v>
      </c>
      <c r="C2708" s="56" t="str">
        <f>+'INFO ENEL'!B2696</f>
        <v>Lima</v>
      </c>
      <c r="D2708" s="56" t="str">
        <f>+'INFO ENEL'!D2696</f>
        <v>CARABAYLLO (LIMA)</v>
      </c>
      <c r="E2708" s="56" t="str">
        <f>+'INFO ENEL'!D2696</f>
        <v>CARABAYLLO (LIMA)</v>
      </c>
      <c r="F2708" s="50">
        <f>+'INFO ENEL'!E2696</f>
        <v>0</v>
      </c>
      <c r="G2708" s="56" t="str">
        <f>+'INFO ENEL'!L2696</f>
        <v>MT</v>
      </c>
      <c r="H2708" s="57">
        <f>+'INFO ENEL'!M2696</f>
        <v>50.8</v>
      </c>
      <c r="I2708" s="56">
        <f>+'INFO ENEL'!N2696</f>
        <v>13</v>
      </c>
      <c r="J2708" s="56" t="str">
        <f>+'INFO ENEL'!O2696</f>
        <v>Poste</v>
      </c>
      <c r="K2708" s="56" t="str">
        <f>+'INFO ENEL'!P2696</f>
        <v>Concreto</v>
      </c>
      <c r="L2708" s="56" t="str">
        <f>+'INFO ENEL'!Q2696</f>
        <v>PPC20</v>
      </c>
      <c r="M2708" s="55" t="str">
        <f>+IF(ISERROR(INDEX('Estructuras de Acero y Concreto'!$C$6:$C$577,MATCH(L2708,'Estructuras de Acero y Concreto'!$D$6:$D$577,0)))=FALSE,INDEX('Estructuras de Acero y Concreto'!$C$6:$C$577,MATCH(L2708,'Estructuras de Acero y Concreto'!$D$6:$D$577,0)),IF(ISERROR(INDEX('Estructuras de Madera'!$C$5:$C$122,MATCH(L2708,'Estructuras de Madera'!$D$5:$D$122,0)))=FALSE,INDEX('Estructuras de Madera'!$C$5:$C$122,MATCH(L2708,'Estructuras de Madera'!$D$5:$D$122,0)),INDEX(SICODI!$G$3:$G$2404,MATCH(L2708,SICODI!$G$3:$G$2404,0))))</f>
        <v>PPC20</v>
      </c>
      <c r="N2708" s="121" t="str">
        <f>+IF(ISERROR(VLOOKUP(M2708,'Resumen de precios LLTT'!$C$17:$D$3071,2,FALSE))=FALSE,VLOOKUP(M2708,'Resumen de precios LLTT'!$C$17:$D$3071,2,FALSE),VLOOKUP(M2708,SICODI!$G$3:$J$2404,2,FALSE))</f>
        <v>POSTE DE CONCRETO ARMADO DE 13/400/150/345</v>
      </c>
      <c r="O2708" s="58">
        <f>+IF(ISERROR(VLOOKUP(M2708,'Resumen de precios LLTT'!$C$17:$G$3071,5,FALSE))=FALSE,VLOOKUP(M2708,'Resumen de precios LLTT'!$C$17:$G$3071,5,FALSE),VLOOKUP(M2708,SICODI!$G$3:$J$2404,4,FALSE))</f>
        <v>364.69</v>
      </c>
      <c r="P2708" s="16">
        <f t="shared" si="384"/>
        <v>0.84299999999999997</v>
      </c>
      <c r="Q2708" s="78">
        <f t="shared" si="385"/>
        <v>672.12366999999995</v>
      </c>
      <c r="R2708" s="56">
        <v>0</v>
      </c>
      <c r="S2708" s="16">
        <f t="shared" si="386"/>
        <v>0.13400000000000001</v>
      </c>
      <c r="T2708" s="79">
        <f t="shared" si="387"/>
        <v>7.5053809816666659</v>
      </c>
      <c r="U2708" s="80">
        <f t="shared" si="388"/>
        <v>0.183</v>
      </c>
      <c r="V2708" s="81">
        <f t="shared" si="389"/>
        <v>1.3734847196449997</v>
      </c>
      <c r="W2708" s="79">
        <f t="shared" si="390"/>
        <v>0.46217247724950827</v>
      </c>
      <c r="X2708" s="60">
        <f t="shared" si="391"/>
        <v>0.5</v>
      </c>
      <c r="Y2708" s="56">
        <f>+'INFO ENEL'!R2696</f>
        <v>1</v>
      </c>
      <c r="Z2708" s="59">
        <f t="shared" si="392"/>
        <v>0.5</v>
      </c>
    </row>
    <row r="2709" spans="1:26" ht="15" customHeight="1" x14ac:dyDescent="0.25">
      <c r="A2709" s="55">
        <f>+'INFO ENEL'!A2697</f>
        <v>2692</v>
      </c>
      <c r="B2709" s="121" t="str">
        <f>+INDEX($B$8:$B$15,MATCH(L2709,$L$8:$L$15,0))</f>
        <v>SICODI</v>
      </c>
      <c r="C2709" s="56" t="str">
        <f>+'INFO ENEL'!B2697</f>
        <v>Lima</v>
      </c>
      <c r="D2709" s="56" t="str">
        <f>+'INFO ENEL'!D2697</f>
        <v>CARABAYLLO (LIMA)</v>
      </c>
      <c r="E2709" s="56" t="str">
        <f>+'INFO ENEL'!D2697</f>
        <v>CARABAYLLO (LIMA)</v>
      </c>
      <c r="F2709" s="50">
        <f>+'INFO ENEL'!E2697</f>
        <v>0</v>
      </c>
      <c r="G2709" s="56" t="str">
        <f>+'INFO ENEL'!L2697</f>
        <v>MT</v>
      </c>
      <c r="H2709" s="57">
        <f>+'INFO ENEL'!M2697</f>
        <v>47.69</v>
      </c>
      <c r="I2709" s="56">
        <f>+'INFO ENEL'!N2697</f>
        <v>15</v>
      </c>
      <c r="J2709" s="56" t="str">
        <f>+'INFO ENEL'!O2697</f>
        <v>Poste</v>
      </c>
      <c r="K2709" s="56" t="str">
        <f>+'INFO ENEL'!P2697</f>
        <v>Concreto</v>
      </c>
      <c r="L2709" s="56" t="str">
        <f>+'INFO ENEL'!Q2697</f>
        <v>PPC24</v>
      </c>
      <c r="M2709" s="55" t="str">
        <f>+IF(ISERROR(INDEX('Estructuras de Acero y Concreto'!$C$6:$C$577,MATCH(L2709,'Estructuras de Acero y Concreto'!$D$6:$D$577,0)))=FALSE,INDEX('Estructuras de Acero y Concreto'!$C$6:$C$577,MATCH(L2709,'Estructuras de Acero y Concreto'!$D$6:$D$577,0)),IF(ISERROR(INDEX('Estructuras de Madera'!$C$5:$C$122,MATCH(L2709,'Estructuras de Madera'!$D$5:$D$122,0)))=FALSE,INDEX('Estructuras de Madera'!$C$5:$C$122,MATCH(L2709,'Estructuras de Madera'!$D$5:$D$122,0)),INDEX(SICODI!$G$3:$G$2404,MATCH(L2709,SICODI!$G$3:$G$2404,0))))</f>
        <v>PPC24</v>
      </c>
      <c r="N2709" s="121" t="str">
        <f>+IF(ISERROR(VLOOKUP(M2709,'Resumen de precios LLTT'!$C$17:$D$3071,2,FALSE))=FALSE,VLOOKUP(M2709,'Resumen de precios LLTT'!$C$17:$D$3071,2,FALSE),VLOOKUP(M2709,SICODI!$G$3:$J$2404,2,FALSE))</f>
        <v>POSTE DE CONCRETO ARMADO DE 15/400/150/375</v>
      </c>
      <c r="O2709" s="58">
        <f>+IF(ISERROR(VLOOKUP(M2709,'Resumen de precios LLTT'!$C$17:$G$3071,5,FALSE))=FALSE,VLOOKUP(M2709,'Resumen de precios LLTT'!$C$17:$G$3071,5,FALSE),VLOOKUP(M2709,SICODI!$G$3:$J$2404,4,FALSE))</f>
        <v>476.76</v>
      </c>
      <c r="P2709" s="16">
        <f t="shared" si="384"/>
        <v>0.84299999999999997</v>
      </c>
      <c r="Q2709" s="78">
        <f t="shared" si="385"/>
        <v>878.66867999999999</v>
      </c>
      <c r="R2709" s="56">
        <v>0</v>
      </c>
      <c r="S2709" s="16">
        <f t="shared" si="386"/>
        <v>0.13400000000000001</v>
      </c>
      <c r="T2709" s="79">
        <f t="shared" si="387"/>
        <v>9.8118002600000001</v>
      </c>
      <c r="U2709" s="80">
        <f t="shared" si="388"/>
        <v>0.183</v>
      </c>
      <c r="V2709" s="81">
        <f t="shared" si="389"/>
        <v>1.7955594475800001</v>
      </c>
      <c r="W2709" s="79">
        <f t="shared" si="390"/>
        <v>0.60419904645994038</v>
      </c>
      <c r="X2709" s="60">
        <f t="shared" si="391"/>
        <v>0.6</v>
      </c>
      <c r="Y2709" s="56">
        <f>+'INFO ENEL'!R2697</f>
        <v>1</v>
      </c>
      <c r="Z2709" s="59">
        <f t="shared" si="392"/>
        <v>0.6</v>
      </c>
    </row>
    <row r="2710" spans="1:26" ht="15" customHeight="1" x14ac:dyDescent="0.25">
      <c r="A2710" s="55">
        <f>+'INFO ENEL'!A2698</f>
        <v>2693</v>
      </c>
      <c r="B2710" s="121" t="str">
        <f>+INDEX($B$8:$B$15,MATCH(L2710,$L$8:$L$15,0))</f>
        <v>SICODI</v>
      </c>
      <c r="C2710" s="56" t="str">
        <f>+'INFO ENEL'!B2698</f>
        <v>Lima</v>
      </c>
      <c r="D2710" s="56" t="str">
        <f>+'INFO ENEL'!D2698</f>
        <v>CARABAYLLO (LIMA)</v>
      </c>
      <c r="E2710" s="56" t="str">
        <f>+'INFO ENEL'!D2698</f>
        <v>CARABAYLLO (LIMA)</v>
      </c>
      <c r="F2710" s="50">
        <f>+'INFO ENEL'!E2698</f>
        <v>0</v>
      </c>
      <c r="G2710" s="56" t="str">
        <f>+'INFO ENEL'!L2698</f>
        <v>MT</v>
      </c>
      <c r="H2710" s="57">
        <f>+'INFO ENEL'!M2698</f>
        <v>115.37</v>
      </c>
      <c r="I2710" s="56">
        <f>+'INFO ENEL'!N2698</f>
        <v>15</v>
      </c>
      <c r="J2710" s="56" t="str">
        <f>+'INFO ENEL'!O2698</f>
        <v>Poste</v>
      </c>
      <c r="K2710" s="56" t="str">
        <f>+'INFO ENEL'!P2698</f>
        <v>Concreto</v>
      </c>
      <c r="L2710" s="56" t="str">
        <f>+'INFO ENEL'!Q2698</f>
        <v>PPC24</v>
      </c>
      <c r="M2710" s="55" t="str">
        <f>+IF(ISERROR(INDEX('Estructuras de Acero y Concreto'!$C$6:$C$577,MATCH(L2710,'Estructuras de Acero y Concreto'!$D$6:$D$577,0)))=FALSE,INDEX('Estructuras de Acero y Concreto'!$C$6:$C$577,MATCH(L2710,'Estructuras de Acero y Concreto'!$D$6:$D$577,0)),IF(ISERROR(INDEX('Estructuras de Madera'!$C$5:$C$122,MATCH(L2710,'Estructuras de Madera'!$D$5:$D$122,0)))=FALSE,INDEX('Estructuras de Madera'!$C$5:$C$122,MATCH(L2710,'Estructuras de Madera'!$D$5:$D$122,0)),INDEX(SICODI!$G$3:$G$2404,MATCH(L2710,SICODI!$G$3:$G$2404,0))))</f>
        <v>PPC24</v>
      </c>
      <c r="N2710" s="121" t="str">
        <f>+IF(ISERROR(VLOOKUP(M2710,'Resumen de precios LLTT'!$C$17:$D$3071,2,FALSE))=FALSE,VLOOKUP(M2710,'Resumen de precios LLTT'!$C$17:$D$3071,2,FALSE),VLOOKUP(M2710,SICODI!$G$3:$J$2404,2,FALSE))</f>
        <v>POSTE DE CONCRETO ARMADO DE 15/400/150/375</v>
      </c>
      <c r="O2710" s="58">
        <f>+IF(ISERROR(VLOOKUP(M2710,'Resumen de precios LLTT'!$C$17:$G$3071,5,FALSE))=FALSE,VLOOKUP(M2710,'Resumen de precios LLTT'!$C$17:$G$3071,5,FALSE),VLOOKUP(M2710,SICODI!$G$3:$J$2404,4,FALSE))</f>
        <v>476.76</v>
      </c>
      <c r="P2710" s="16">
        <f t="shared" si="384"/>
        <v>0.84299999999999997</v>
      </c>
      <c r="Q2710" s="78">
        <f t="shared" si="385"/>
        <v>878.66867999999999</v>
      </c>
      <c r="R2710" s="56">
        <v>0</v>
      </c>
      <c r="S2710" s="16">
        <f t="shared" si="386"/>
        <v>0.13400000000000001</v>
      </c>
      <c r="T2710" s="79">
        <f t="shared" si="387"/>
        <v>9.8118002600000001</v>
      </c>
      <c r="U2710" s="80">
        <f t="shared" si="388"/>
        <v>0.183</v>
      </c>
      <c r="V2710" s="81">
        <f t="shared" si="389"/>
        <v>1.7955594475800001</v>
      </c>
      <c r="W2710" s="79">
        <f t="shared" si="390"/>
        <v>0.60419904645994038</v>
      </c>
      <c r="X2710" s="60">
        <f t="shared" si="391"/>
        <v>0.6</v>
      </c>
      <c r="Y2710" s="56">
        <f>+'INFO ENEL'!R2698</f>
        <v>1</v>
      </c>
      <c r="Z2710" s="59">
        <f t="shared" si="392"/>
        <v>0.6</v>
      </c>
    </row>
    <row r="2711" spans="1:26" ht="15" customHeight="1" x14ac:dyDescent="0.25">
      <c r="A2711" s="55">
        <f>+'INFO ENEL'!A2699</f>
        <v>2694</v>
      </c>
      <c r="B2711" s="121" t="str">
        <f>+INDEX($B$8:$B$15,MATCH(L2711,$L$8:$L$15,0))</f>
        <v>SICODI</v>
      </c>
      <c r="C2711" s="56" t="str">
        <f>+'INFO ENEL'!B2699</f>
        <v>Lima</v>
      </c>
      <c r="D2711" s="56" t="str">
        <f>+'INFO ENEL'!D2699</f>
        <v>CARABAYLLO (LIMA)</v>
      </c>
      <c r="E2711" s="56" t="str">
        <f>+'INFO ENEL'!D2699</f>
        <v>CARABAYLLO (LIMA)</v>
      </c>
      <c r="F2711" s="50">
        <f>+'INFO ENEL'!E2699</f>
        <v>0</v>
      </c>
      <c r="G2711" s="56" t="str">
        <f>+'INFO ENEL'!L2699</f>
        <v>MT</v>
      </c>
      <c r="H2711" s="57">
        <f>+'INFO ENEL'!M2699</f>
        <v>74.739999999999895</v>
      </c>
      <c r="I2711" s="56">
        <f>+'INFO ENEL'!N2699</f>
        <v>13</v>
      </c>
      <c r="J2711" s="56" t="str">
        <f>+'INFO ENEL'!O2699</f>
        <v>Poste</v>
      </c>
      <c r="K2711" s="56" t="str">
        <f>+'INFO ENEL'!P2699</f>
        <v>Concreto</v>
      </c>
      <c r="L2711" s="56" t="str">
        <f>+'INFO ENEL'!Q2699</f>
        <v>PPC20</v>
      </c>
      <c r="M2711" s="55" t="str">
        <f>+IF(ISERROR(INDEX('Estructuras de Acero y Concreto'!$C$6:$C$577,MATCH(L2711,'Estructuras de Acero y Concreto'!$D$6:$D$577,0)))=FALSE,INDEX('Estructuras de Acero y Concreto'!$C$6:$C$577,MATCH(L2711,'Estructuras de Acero y Concreto'!$D$6:$D$577,0)),IF(ISERROR(INDEX('Estructuras de Madera'!$C$5:$C$122,MATCH(L2711,'Estructuras de Madera'!$D$5:$D$122,0)))=FALSE,INDEX('Estructuras de Madera'!$C$5:$C$122,MATCH(L2711,'Estructuras de Madera'!$D$5:$D$122,0)),INDEX(SICODI!$G$3:$G$2404,MATCH(L2711,SICODI!$G$3:$G$2404,0))))</f>
        <v>PPC20</v>
      </c>
      <c r="N2711" s="121" t="str">
        <f>+IF(ISERROR(VLOOKUP(M2711,'Resumen de precios LLTT'!$C$17:$D$3071,2,FALSE))=FALSE,VLOOKUP(M2711,'Resumen de precios LLTT'!$C$17:$D$3071,2,FALSE),VLOOKUP(M2711,SICODI!$G$3:$J$2404,2,FALSE))</f>
        <v>POSTE DE CONCRETO ARMADO DE 13/400/150/345</v>
      </c>
      <c r="O2711" s="58">
        <f>+IF(ISERROR(VLOOKUP(M2711,'Resumen de precios LLTT'!$C$17:$G$3071,5,FALSE))=FALSE,VLOOKUP(M2711,'Resumen de precios LLTT'!$C$17:$G$3071,5,FALSE),VLOOKUP(M2711,SICODI!$G$3:$J$2404,4,FALSE))</f>
        <v>364.69</v>
      </c>
      <c r="P2711" s="16">
        <f t="shared" si="384"/>
        <v>0.84299999999999997</v>
      </c>
      <c r="Q2711" s="78">
        <f t="shared" si="385"/>
        <v>672.12366999999995</v>
      </c>
      <c r="R2711" s="56">
        <v>0</v>
      </c>
      <c r="S2711" s="16">
        <f t="shared" si="386"/>
        <v>0.13400000000000001</v>
      </c>
      <c r="T2711" s="79">
        <f t="shared" si="387"/>
        <v>7.5053809816666659</v>
      </c>
      <c r="U2711" s="80">
        <f t="shared" si="388"/>
        <v>0.183</v>
      </c>
      <c r="V2711" s="81">
        <f t="shared" si="389"/>
        <v>1.3734847196449997</v>
      </c>
      <c r="W2711" s="79">
        <f t="shared" si="390"/>
        <v>0.46217247724950827</v>
      </c>
      <c r="X2711" s="60">
        <f t="shared" si="391"/>
        <v>0.5</v>
      </c>
      <c r="Y2711" s="56">
        <f>+'INFO ENEL'!R2699</f>
        <v>1</v>
      </c>
      <c r="Z2711" s="59">
        <f t="shared" si="392"/>
        <v>0.5</v>
      </c>
    </row>
    <row r="2712" spans="1:26" ht="15" customHeight="1" x14ac:dyDescent="0.25">
      <c r="A2712" s="55">
        <f>+'INFO ENEL'!A2700</f>
        <v>2695</v>
      </c>
      <c r="B2712" s="121" t="str">
        <f>+INDEX($B$8:$B$15,MATCH(L2712,$L$8:$L$15,0))</f>
        <v>SICODI</v>
      </c>
      <c r="C2712" s="56" t="str">
        <f>+'INFO ENEL'!B2700</f>
        <v>Lima</v>
      </c>
      <c r="D2712" s="56" t="str">
        <f>+'INFO ENEL'!D2700</f>
        <v>CARABAYLLO (LIMA)</v>
      </c>
      <c r="E2712" s="56" t="str">
        <f>+'INFO ENEL'!D2700</f>
        <v>CARABAYLLO (LIMA)</v>
      </c>
      <c r="F2712" s="50">
        <f>+'INFO ENEL'!E2700</f>
        <v>0</v>
      </c>
      <c r="G2712" s="56" t="str">
        <f>+'INFO ENEL'!L2700</f>
        <v>MT</v>
      </c>
      <c r="H2712" s="57">
        <f>+'INFO ENEL'!M2700</f>
        <v>73.91</v>
      </c>
      <c r="I2712" s="56">
        <f>+'INFO ENEL'!N2700</f>
        <v>15</v>
      </c>
      <c r="J2712" s="56" t="str">
        <f>+'INFO ENEL'!O2700</f>
        <v>Poste</v>
      </c>
      <c r="K2712" s="56" t="str">
        <f>+'INFO ENEL'!P2700</f>
        <v>Concreto</v>
      </c>
      <c r="L2712" s="56" t="str">
        <f>+'INFO ENEL'!Q2700</f>
        <v>PPC24</v>
      </c>
      <c r="M2712" s="55" t="str">
        <f>+IF(ISERROR(INDEX('Estructuras de Acero y Concreto'!$C$6:$C$577,MATCH(L2712,'Estructuras de Acero y Concreto'!$D$6:$D$577,0)))=FALSE,INDEX('Estructuras de Acero y Concreto'!$C$6:$C$577,MATCH(L2712,'Estructuras de Acero y Concreto'!$D$6:$D$577,0)),IF(ISERROR(INDEX('Estructuras de Madera'!$C$5:$C$122,MATCH(L2712,'Estructuras de Madera'!$D$5:$D$122,0)))=FALSE,INDEX('Estructuras de Madera'!$C$5:$C$122,MATCH(L2712,'Estructuras de Madera'!$D$5:$D$122,0)),INDEX(SICODI!$G$3:$G$2404,MATCH(L2712,SICODI!$G$3:$G$2404,0))))</f>
        <v>PPC24</v>
      </c>
      <c r="N2712" s="121" t="str">
        <f>+IF(ISERROR(VLOOKUP(M2712,'Resumen de precios LLTT'!$C$17:$D$3071,2,FALSE))=FALSE,VLOOKUP(M2712,'Resumen de precios LLTT'!$C$17:$D$3071,2,FALSE),VLOOKUP(M2712,SICODI!$G$3:$J$2404,2,FALSE))</f>
        <v>POSTE DE CONCRETO ARMADO DE 15/400/150/375</v>
      </c>
      <c r="O2712" s="58">
        <f>+IF(ISERROR(VLOOKUP(M2712,'Resumen de precios LLTT'!$C$17:$G$3071,5,FALSE))=FALSE,VLOOKUP(M2712,'Resumen de precios LLTT'!$C$17:$G$3071,5,FALSE),VLOOKUP(M2712,SICODI!$G$3:$J$2404,4,FALSE))</f>
        <v>476.76</v>
      </c>
      <c r="P2712" s="16">
        <f t="shared" si="384"/>
        <v>0.84299999999999997</v>
      </c>
      <c r="Q2712" s="78">
        <f t="shared" si="385"/>
        <v>878.66867999999999</v>
      </c>
      <c r="R2712" s="56">
        <v>0</v>
      </c>
      <c r="S2712" s="16">
        <f t="shared" si="386"/>
        <v>0.13400000000000001</v>
      </c>
      <c r="T2712" s="79">
        <f t="shared" si="387"/>
        <v>9.8118002600000001</v>
      </c>
      <c r="U2712" s="80">
        <f t="shared" si="388"/>
        <v>0.183</v>
      </c>
      <c r="V2712" s="81">
        <f t="shared" si="389"/>
        <v>1.7955594475800001</v>
      </c>
      <c r="W2712" s="79">
        <f t="shared" si="390"/>
        <v>0.60419904645994038</v>
      </c>
      <c r="X2712" s="60">
        <f t="shared" si="391"/>
        <v>0.6</v>
      </c>
      <c r="Y2712" s="56">
        <f>+'INFO ENEL'!R2700</f>
        <v>1</v>
      </c>
      <c r="Z2712" s="59">
        <f t="shared" si="392"/>
        <v>0.6</v>
      </c>
    </row>
    <row r="2713" spans="1:26" ht="15" customHeight="1" x14ac:dyDescent="0.25">
      <c r="A2713" s="55">
        <f>+'INFO ENEL'!A2701</f>
        <v>2696</v>
      </c>
      <c r="B2713" s="121" t="str">
        <f>+INDEX($B$8:$B$15,MATCH(L2713,$L$8:$L$15,0))</f>
        <v>SICODI</v>
      </c>
      <c r="C2713" s="56" t="str">
        <f>+'INFO ENEL'!B2701</f>
        <v>Lima</v>
      </c>
      <c r="D2713" s="56" t="str">
        <f>+'INFO ENEL'!D2701</f>
        <v>CARABAYLLO (LIMA)</v>
      </c>
      <c r="E2713" s="56" t="str">
        <f>+'INFO ENEL'!D2701</f>
        <v>CARABAYLLO (LIMA)</v>
      </c>
      <c r="F2713" s="50">
        <f>+'INFO ENEL'!E2701</f>
        <v>0</v>
      </c>
      <c r="G2713" s="56" t="str">
        <f>+'INFO ENEL'!L2701</f>
        <v>MT</v>
      </c>
      <c r="H2713" s="57">
        <f>+'INFO ENEL'!M2701</f>
        <v>61.33</v>
      </c>
      <c r="I2713" s="56">
        <f>+'INFO ENEL'!N2701</f>
        <v>15</v>
      </c>
      <c r="J2713" s="56" t="str">
        <f>+'INFO ENEL'!O2701</f>
        <v>Poste</v>
      </c>
      <c r="K2713" s="56" t="str">
        <f>+'INFO ENEL'!P2701</f>
        <v>Concreto</v>
      </c>
      <c r="L2713" s="56" t="str">
        <f>+'INFO ENEL'!Q2701</f>
        <v>PPC24</v>
      </c>
      <c r="M2713" s="55" t="str">
        <f>+IF(ISERROR(INDEX('Estructuras de Acero y Concreto'!$C$6:$C$577,MATCH(L2713,'Estructuras de Acero y Concreto'!$D$6:$D$577,0)))=FALSE,INDEX('Estructuras de Acero y Concreto'!$C$6:$C$577,MATCH(L2713,'Estructuras de Acero y Concreto'!$D$6:$D$577,0)),IF(ISERROR(INDEX('Estructuras de Madera'!$C$5:$C$122,MATCH(L2713,'Estructuras de Madera'!$D$5:$D$122,0)))=FALSE,INDEX('Estructuras de Madera'!$C$5:$C$122,MATCH(L2713,'Estructuras de Madera'!$D$5:$D$122,0)),INDEX(SICODI!$G$3:$G$2404,MATCH(L2713,SICODI!$G$3:$G$2404,0))))</f>
        <v>PPC24</v>
      </c>
      <c r="N2713" s="121" t="str">
        <f>+IF(ISERROR(VLOOKUP(M2713,'Resumen de precios LLTT'!$C$17:$D$3071,2,FALSE))=FALSE,VLOOKUP(M2713,'Resumen de precios LLTT'!$C$17:$D$3071,2,FALSE),VLOOKUP(M2713,SICODI!$G$3:$J$2404,2,FALSE))</f>
        <v>POSTE DE CONCRETO ARMADO DE 15/400/150/375</v>
      </c>
      <c r="O2713" s="58">
        <f>+IF(ISERROR(VLOOKUP(M2713,'Resumen de precios LLTT'!$C$17:$G$3071,5,FALSE))=FALSE,VLOOKUP(M2713,'Resumen de precios LLTT'!$C$17:$G$3071,5,FALSE),VLOOKUP(M2713,SICODI!$G$3:$J$2404,4,FALSE))</f>
        <v>476.76</v>
      </c>
      <c r="P2713" s="16">
        <f t="shared" si="384"/>
        <v>0.84299999999999997</v>
      </c>
      <c r="Q2713" s="78">
        <f t="shared" si="385"/>
        <v>878.66867999999999</v>
      </c>
      <c r="R2713" s="56">
        <v>0</v>
      </c>
      <c r="S2713" s="16">
        <f t="shared" si="386"/>
        <v>0.13400000000000001</v>
      </c>
      <c r="T2713" s="79">
        <f t="shared" si="387"/>
        <v>9.8118002600000001</v>
      </c>
      <c r="U2713" s="80">
        <f t="shared" si="388"/>
        <v>0.183</v>
      </c>
      <c r="V2713" s="81">
        <f t="shared" si="389"/>
        <v>1.7955594475800001</v>
      </c>
      <c r="W2713" s="79">
        <f t="shared" si="390"/>
        <v>0.60419904645994038</v>
      </c>
      <c r="X2713" s="60">
        <f t="shared" si="391"/>
        <v>0.6</v>
      </c>
      <c r="Y2713" s="56">
        <f>+'INFO ENEL'!R2701</f>
        <v>1</v>
      </c>
      <c r="Z2713" s="59">
        <f t="shared" si="392"/>
        <v>0.6</v>
      </c>
    </row>
    <row r="2714" spans="1:26" ht="15" customHeight="1" x14ac:dyDescent="0.25">
      <c r="A2714" s="55">
        <f>+'INFO ENEL'!A2702</f>
        <v>2697</v>
      </c>
      <c r="B2714" s="121" t="str">
        <f>+INDEX($B$8:$B$15,MATCH(L2714,$L$8:$L$15,0))</f>
        <v>SICODI</v>
      </c>
      <c r="C2714" s="56" t="str">
        <f>+'INFO ENEL'!B2702</f>
        <v>Lima</v>
      </c>
      <c r="D2714" s="56" t="str">
        <f>+'INFO ENEL'!D2702</f>
        <v>CARABAYLLO (LIMA)</v>
      </c>
      <c r="E2714" s="56" t="str">
        <f>+'INFO ENEL'!D2702</f>
        <v>CARABAYLLO (LIMA)</v>
      </c>
      <c r="F2714" s="50">
        <f>+'INFO ENEL'!E2702</f>
        <v>0</v>
      </c>
      <c r="G2714" s="56" t="str">
        <f>+'INFO ENEL'!L2702</f>
        <v>MT</v>
      </c>
      <c r="H2714" s="57">
        <f>+'INFO ENEL'!M2702</f>
        <v>48.8</v>
      </c>
      <c r="I2714" s="56">
        <f>+'INFO ENEL'!N2702</f>
        <v>13</v>
      </c>
      <c r="J2714" s="56" t="str">
        <f>+'INFO ENEL'!O2702</f>
        <v>Poste</v>
      </c>
      <c r="K2714" s="56" t="str">
        <f>+'INFO ENEL'!P2702</f>
        <v>Concreto</v>
      </c>
      <c r="L2714" s="56" t="str">
        <f>+'INFO ENEL'!Q2702</f>
        <v>PPC20</v>
      </c>
      <c r="M2714" s="55" t="str">
        <f>+IF(ISERROR(INDEX('Estructuras de Acero y Concreto'!$C$6:$C$577,MATCH(L2714,'Estructuras de Acero y Concreto'!$D$6:$D$577,0)))=FALSE,INDEX('Estructuras de Acero y Concreto'!$C$6:$C$577,MATCH(L2714,'Estructuras de Acero y Concreto'!$D$6:$D$577,0)),IF(ISERROR(INDEX('Estructuras de Madera'!$C$5:$C$122,MATCH(L2714,'Estructuras de Madera'!$D$5:$D$122,0)))=FALSE,INDEX('Estructuras de Madera'!$C$5:$C$122,MATCH(L2714,'Estructuras de Madera'!$D$5:$D$122,0)),INDEX(SICODI!$G$3:$G$2404,MATCH(L2714,SICODI!$G$3:$G$2404,0))))</f>
        <v>PPC20</v>
      </c>
      <c r="N2714" s="121" t="str">
        <f>+IF(ISERROR(VLOOKUP(M2714,'Resumen de precios LLTT'!$C$17:$D$3071,2,FALSE))=FALSE,VLOOKUP(M2714,'Resumen de precios LLTT'!$C$17:$D$3071,2,FALSE),VLOOKUP(M2714,SICODI!$G$3:$J$2404,2,FALSE))</f>
        <v>POSTE DE CONCRETO ARMADO DE 13/400/150/345</v>
      </c>
      <c r="O2714" s="58">
        <f>+IF(ISERROR(VLOOKUP(M2714,'Resumen de precios LLTT'!$C$17:$G$3071,5,FALSE))=FALSE,VLOOKUP(M2714,'Resumen de precios LLTT'!$C$17:$G$3071,5,FALSE),VLOOKUP(M2714,SICODI!$G$3:$J$2404,4,FALSE))</f>
        <v>364.69</v>
      </c>
      <c r="P2714" s="16">
        <f t="shared" si="384"/>
        <v>0.84299999999999997</v>
      </c>
      <c r="Q2714" s="78">
        <f t="shared" si="385"/>
        <v>672.12366999999995</v>
      </c>
      <c r="R2714" s="56">
        <v>0</v>
      </c>
      <c r="S2714" s="16">
        <f t="shared" si="386"/>
        <v>0.13400000000000001</v>
      </c>
      <c r="T2714" s="79">
        <f t="shared" si="387"/>
        <v>7.5053809816666659</v>
      </c>
      <c r="U2714" s="80">
        <f t="shared" si="388"/>
        <v>0.183</v>
      </c>
      <c r="V2714" s="81">
        <f t="shared" si="389"/>
        <v>1.3734847196449997</v>
      </c>
      <c r="W2714" s="79">
        <f t="shared" si="390"/>
        <v>0.46217247724950827</v>
      </c>
      <c r="X2714" s="60">
        <f t="shared" si="391"/>
        <v>0.5</v>
      </c>
      <c r="Y2714" s="56">
        <f>+'INFO ENEL'!R2702</f>
        <v>1</v>
      </c>
      <c r="Z2714" s="59">
        <f t="shared" si="392"/>
        <v>0.5</v>
      </c>
    </row>
    <row r="2715" spans="1:26" ht="15" customHeight="1" x14ac:dyDescent="0.25">
      <c r="A2715" s="55">
        <f>+'INFO ENEL'!A2703</f>
        <v>2698</v>
      </c>
      <c r="B2715" s="121" t="str">
        <f>+INDEX($B$8:$B$15,MATCH(L2715,$L$8:$L$15,0))</f>
        <v>SICODI</v>
      </c>
      <c r="C2715" s="56" t="str">
        <f>+'INFO ENEL'!B2703</f>
        <v>Lima</v>
      </c>
      <c r="D2715" s="56" t="str">
        <f>+'INFO ENEL'!D2703</f>
        <v>CARABAYLLO (LIMA)</v>
      </c>
      <c r="E2715" s="56" t="str">
        <f>+'INFO ENEL'!D2703</f>
        <v>CARABAYLLO (LIMA)</v>
      </c>
      <c r="F2715" s="50">
        <f>+'INFO ENEL'!E2703</f>
        <v>0</v>
      </c>
      <c r="G2715" s="56" t="str">
        <f>+'INFO ENEL'!L2703</f>
        <v>MT</v>
      </c>
      <c r="H2715" s="57">
        <f>+'INFO ENEL'!M2703</f>
        <v>136.35</v>
      </c>
      <c r="I2715" s="56">
        <f>+'INFO ENEL'!N2703</f>
        <v>15</v>
      </c>
      <c r="J2715" s="56" t="str">
        <f>+'INFO ENEL'!O2703</f>
        <v>Poste</v>
      </c>
      <c r="K2715" s="56" t="str">
        <f>+'INFO ENEL'!P2703</f>
        <v>Concreto</v>
      </c>
      <c r="L2715" s="56" t="str">
        <f>+'INFO ENEL'!Q2703</f>
        <v>PPC24</v>
      </c>
      <c r="M2715" s="55" t="str">
        <f>+IF(ISERROR(INDEX('Estructuras de Acero y Concreto'!$C$6:$C$577,MATCH(L2715,'Estructuras de Acero y Concreto'!$D$6:$D$577,0)))=FALSE,INDEX('Estructuras de Acero y Concreto'!$C$6:$C$577,MATCH(L2715,'Estructuras de Acero y Concreto'!$D$6:$D$577,0)),IF(ISERROR(INDEX('Estructuras de Madera'!$C$5:$C$122,MATCH(L2715,'Estructuras de Madera'!$D$5:$D$122,0)))=FALSE,INDEX('Estructuras de Madera'!$C$5:$C$122,MATCH(L2715,'Estructuras de Madera'!$D$5:$D$122,0)),INDEX(SICODI!$G$3:$G$2404,MATCH(L2715,SICODI!$G$3:$G$2404,0))))</f>
        <v>PPC24</v>
      </c>
      <c r="N2715" s="121" t="str">
        <f>+IF(ISERROR(VLOOKUP(M2715,'Resumen de precios LLTT'!$C$17:$D$3071,2,FALSE))=FALSE,VLOOKUP(M2715,'Resumen de precios LLTT'!$C$17:$D$3071,2,FALSE),VLOOKUP(M2715,SICODI!$G$3:$J$2404,2,FALSE))</f>
        <v>POSTE DE CONCRETO ARMADO DE 15/400/150/375</v>
      </c>
      <c r="O2715" s="58">
        <f>+IF(ISERROR(VLOOKUP(M2715,'Resumen de precios LLTT'!$C$17:$G$3071,5,FALSE))=FALSE,VLOOKUP(M2715,'Resumen de precios LLTT'!$C$17:$G$3071,5,FALSE),VLOOKUP(M2715,SICODI!$G$3:$J$2404,4,FALSE))</f>
        <v>476.76</v>
      </c>
      <c r="P2715" s="16">
        <f t="shared" si="384"/>
        <v>0.84299999999999997</v>
      </c>
      <c r="Q2715" s="78">
        <f t="shared" si="385"/>
        <v>878.66867999999999</v>
      </c>
      <c r="R2715" s="56">
        <v>0</v>
      </c>
      <c r="S2715" s="16">
        <f t="shared" si="386"/>
        <v>0.13400000000000001</v>
      </c>
      <c r="T2715" s="79">
        <f t="shared" si="387"/>
        <v>9.8118002600000001</v>
      </c>
      <c r="U2715" s="80">
        <f t="shared" si="388"/>
        <v>0.183</v>
      </c>
      <c r="V2715" s="81">
        <f t="shared" si="389"/>
        <v>1.7955594475800001</v>
      </c>
      <c r="W2715" s="79">
        <f t="shared" si="390"/>
        <v>0.60419904645994038</v>
      </c>
      <c r="X2715" s="60">
        <f t="shared" si="391"/>
        <v>0.6</v>
      </c>
      <c r="Y2715" s="56">
        <f>+'INFO ENEL'!R2703</f>
        <v>1</v>
      </c>
      <c r="Z2715" s="59">
        <f t="shared" si="392"/>
        <v>0.6</v>
      </c>
    </row>
    <row r="2716" spans="1:26" ht="15" customHeight="1" x14ac:dyDescent="0.25">
      <c r="A2716" s="55">
        <f>+'INFO ENEL'!A2704</f>
        <v>2699</v>
      </c>
      <c r="B2716" s="121" t="str">
        <f>+INDEX($B$8:$B$15,MATCH(L2716,$L$8:$L$15,0))</f>
        <v>SICODI</v>
      </c>
      <c r="C2716" s="56" t="str">
        <f>+'INFO ENEL'!B2704</f>
        <v>Lima</v>
      </c>
      <c r="D2716" s="56" t="str">
        <f>+'INFO ENEL'!D2704</f>
        <v>CARABAYLLO (LIMA)</v>
      </c>
      <c r="E2716" s="56" t="str">
        <f>+'INFO ENEL'!D2704</f>
        <v>CARABAYLLO (LIMA)</v>
      </c>
      <c r="F2716" s="50">
        <f>+'INFO ENEL'!E2704</f>
        <v>0</v>
      </c>
      <c r="G2716" s="56" t="str">
        <f>+'INFO ENEL'!L2704</f>
        <v>MT</v>
      </c>
      <c r="H2716" s="57">
        <f>+'INFO ENEL'!M2704</f>
        <v>145.28</v>
      </c>
      <c r="I2716" s="56">
        <f>+'INFO ENEL'!N2704</f>
        <v>15</v>
      </c>
      <c r="J2716" s="56" t="str">
        <f>+'INFO ENEL'!O2704</f>
        <v>Poste</v>
      </c>
      <c r="K2716" s="56" t="str">
        <f>+'INFO ENEL'!P2704</f>
        <v>Concreto</v>
      </c>
      <c r="L2716" s="56" t="str">
        <f>+'INFO ENEL'!Q2704</f>
        <v>PPC24</v>
      </c>
      <c r="M2716" s="55" t="str">
        <f>+IF(ISERROR(INDEX('Estructuras de Acero y Concreto'!$C$6:$C$577,MATCH(L2716,'Estructuras de Acero y Concreto'!$D$6:$D$577,0)))=FALSE,INDEX('Estructuras de Acero y Concreto'!$C$6:$C$577,MATCH(L2716,'Estructuras de Acero y Concreto'!$D$6:$D$577,0)),IF(ISERROR(INDEX('Estructuras de Madera'!$C$5:$C$122,MATCH(L2716,'Estructuras de Madera'!$D$5:$D$122,0)))=FALSE,INDEX('Estructuras de Madera'!$C$5:$C$122,MATCH(L2716,'Estructuras de Madera'!$D$5:$D$122,0)),INDEX(SICODI!$G$3:$G$2404,MATCH(L2716,SICODI!$G$3:$G$2404,0))))</f>
        <v>PPC24</v>
      </c>
      <c r="N2716" s="121" t="str">
        <f>+IF(ISERROR(VLOOKUP(M2716,'Resumen de precios LLTT'!$C$17:$D$3071,2,FALSE))=FALSE,VLOOKUP(M2716,'Resumen de precios LLTT'!$C$17:$D$3071,2,FALSE),VLOOKUP(M2716,SICODI!$G$3:$J$2404,2,FALSE))</f>
        <v>POSTE DE CONCRETO ARMADO DE 15/400/150/375</v>
      </c>
      <c r="O2716" s="58">
        <f>+IF(ISERROR(VLOOKUP(M2716,'Resumen de precios LLTT'!$C$17:$G$3071,5,FALSE))=FALSE,VLOOKUP(M2716,'Resumen de precios LLTT'!$C$17:$G$3071,5,FALSE),VLOOKUP(M2716,SICODI!$G$3:$J$2404,4,FALSE))</f>
        <v>476.76</v>
      </c>
      <c r="P2716" s="16">
        <f t="shared" si="384"/>
        <v>0.84299999999999997</v>
      </c>
      <c r="Q2716" s="78">
        <f t="shared" si="385"/>
        <v>878.66867999999999</v>
      </c>
      <c r="R2716" s="56">
        <v>0</v>
      </c>
      <c r="S2716" s="16">
        <f t="shared" si="386"/>
        <v>0.13400000000000001</v>
      </c>
      <c r="T2716" s="79">
        <f t="shared" si="387"/>
        <v>9.8118002600000001</v>
      </c>
      <c r="U2716" s="80">
        <f t="shared" si="388"/>
        <v>0.183</v>
      </c>
      <c r="V2716" s="81">
        <f t="shared" si="389"/>
        <v>1.7955594475800001</v>
      </c>
      <c r="W2716" s="79">
        <f t="shared" si="390"/>
        <v>0.60419904645994038</v>
      </c>
      <c r="X2716" s="60">
        <f t="shared" si="391"/>
        <v>0.6</v>
      </c>
      <c r="Y2716" s="56">
        <f>+'INFO ENEL'!R2704</f>
        <v>1</v>
      </c>
      <c r="Z2716" s="59">
        <f t="shared" si="392"/>
        <v>0.6</v>
      </c>
    </row>
    <row r="2717" spans="1:26" ht="15" customHeight="1" x14ac:dyDescent="0.25">
      <c r="A2717" s="55">
        <f>+'INFO ENEL'!A2705</f>
        <v>2700</v>
      </c>
      <c r="B2717" s="121" t="str">
        <f>+INDEX($B$8:$B$15,MATCH(L2717,$L$8:$L$15,0))</f>
        <v>SICODI</v>
      </c>
      <c r="C2717" s="56" t="str">
        <f>+'INFO ENEL'!B2705</f>
        <v>Lima</v>
      </c>
      <c r="D2717" s="56" t="str">
        <f>+'INFO ENEL'!D2705</f>
        <v>CARABAYLLO (LIMA)</v>
      </c>
      <c r="E2717" s="56" t="str">
        <f>+'INFO ENEL'!D2705</f>
        <v>CARABAYLLO (LIMA)</v>
      </c>
      <c r="F2717" s="50">
        <f>+'INFO ENEL'!E2705</f>
        <v>0</v>
      </c>
      <c r="G2717" s="56" t="str">
        <f>+'INFO ENEL'!L2705</f>
        <v>MT</v>
      </c>
      <c r="H2717" s="57">
        <f>+'INFO ENEL'!M2705</f>
        <v>89.85</v>
      </c>
      <c r="I2717" s="56">
        <f>+'INFO ENEL'!N2705</f>
        <v>13</v>
      </c>
      <c r="J2717" s="56" t="str">
        <f>+'INFO ENEL'!O2705</f>
        <v>Poste</v>
      </c>
      <c r="K2717" s="56" t="str">
        <f>+'INFO ENEL'!P2705</f>
        <v>Concreto</v>
      </c>
      <c r="L2717" s="56" t="str">
        <f>+'INFO ENEL'!Q2705</f>
        <v>PPC20</v>
      </c>
      <c r="M2717" s="55" t="str">
        <f>+IF(ISERROR(INDEX('Estructuras de Acero y Concreto'!$C$6:$C$577,MATCH(L2717,'Estructuras de Acero y Concreto'!$D$6:$D$577,0)))=FALSE,INDEX('Estructuras de Acero y Concreto'!$C$6:$C$577,MATCH(L2717,'Estructuras de Acero y Concreto'!$D$6:$D$577,0)),IF(ISERROR(INDEX('Estructuras de Madera'!$C$5:$C$122,MATCH(L2717,'Estructuras de Madera'!$D$5:$D$122,0)))=FALSE,INDEX('Estructuras de Madera'!$C$5:$C$122,MATCH(L2717,'Estructuras de Madera'!$D$5:$D$122,0)),INDEX(SICODI!$G$3:$G$2404,MATCH(L2717,SICODI!$G$3:$G$2404,0))))</f>
        <v>PPC20</v>
      </c>
      <c r="N2717" s="121" t="str">
        <f>+IF(ISERROR(VLOOKUP(M2717,'Resumen de precios LLTT'!$C$17:$D$3071,2,FALSE))=FALSE,VLOOKUP(M2717,'Resumen de precios LLTT'!$C$17:$D$3071,2,FALSE),VLOOKUP(M2717,SICODI!$G$3:$J$2404,2,FALSE))</f>
        <v>POSTE DE CONCRETO ARMADO DE 13/400/150/345</v>
      </c>
      <c r="O2717" s="58">
        <f>+IF(ISERROR(VLOOKUP(M2717,'Resumen de precios LLTT'!$C$17:$G$3071,5,FALSE))=FALSE,VLOOKUP(M2717,'Resumen de precios LLTT'!$C$17:$G$3071,5,FALSE),VLOOKUP(M2717,SICODI!$G$3:$J$2404,4,FALSE))</f>
        <v>364.69</v>
      </c>
      <c r="P2717" s="16">
        <f t="shared" si="384"/>
        <v>0.84299999999999997</v>
      </c>
      <c r="Q2717" s="78">
        <f t="shared" si="385"/>
        <v>672.12366999999995</v>
      </c>
      <c r="R2717" s="56">
        <v>0</v>
      </c>
      <c r="S2717" s="16">
        <f t="shared" si="386"/>
        <v>0.13400000000000001</v>
      </c>
      <c r="T2717" s="79">
        <f t="shared" si="387"/>
        <v>7.5053809816666659</v>
      </c>
      <c r="U2717" s="80">
        <f t="shared" si="388"/>
        <v>0.183</v>
      </c>
      <c r="V2717" s="81">
        <f t="shared" si="389"/>
        <v>1.3734847196449997</v>
      </c>
      <c r="W2717" s="79">
        <f t="shared" si="390"/>
        <v>0.46217247724950827</v>
      </c>
      <c r="X2717" s="60">
        <f t="shared" si="391"/>
        <v>0.5</v>
      </c>
      <c r="Y2717" s="56">
        <f>+'INFO ENEL'!R2705</f>
        <v>1</v>
      </c>
      <c r="Z2717" s="59">
        <f t="shared" si="392"/>
        <v>0.5</v>
      </c>
    </row>
    <row r="2718" spans="1:26" ht="15" customHeight="1" x14ac:dyDescent="0.25">
      <c r="A2718" s="55">
        <f>+'INFO ENEL'!A2706</f>
        <v>2701</v>
      </c>
      <c r="B2718" s="121" t="str">
        <f>+INDEX($B$8:$B$15,MATCH(L2718,$L$8:$L$15,0))</f>
        <v>SICODI</v>
      </c>
      <c r="C2718" s="56" t="str">
        <f>+'INFO ENEL'!B2706</f>
        <v>Lima</v>
      </c>
      <c r="D2718" s="56" t="str">
        <f>+'INFO ENEL'!D2706</f>
        <v>SANTA ROSA DE QUIVES (LIMA)</v>
      </c>
      <c r="E2718" s="56" t="str">
        <f>+'INFO ENEL'!D2706</f>
        <v>SANTA ROSA DE QUIVES (LIMA)</v>
      </c>
      <c r="F2718" s="50">
        <f>+'INFO ENEL'!E2706</f>
        <v>0</v>
      </c>
      <c r="G2718" s="56" t="str">
        <f>+'INFO ENEL'!L2706</f>
        <v>MT</v>
      </c>
      <c r="H2718" s="57">
        <f>+'INFO ENEL'!M2706</f>
        <v>55.72</v>
      </c>
      <c r="I2718" s="56">
        <f>+'INFO ENEL'!N2706</f>
        <v>15</v>
      </c>
      <c r="J2718" s="56" t="str">
        <f>+'INFO ENEL'!O2706</f>
        <v>Poste</v>
      </c>
      <c r="K2718" s="56" t="str">
        <f>+'INFO ENEL'!P2706</f>
        <v>Concreto</v>
      </c>
      <c r="L2718" s="56" t="str">
        <f>+'INFO ENEL'!Q2706</f>
        <v>PPC24</v>
      </c>
      <c r="M2718" s="55" t="str">
        <f>+IF(ISERROR(INDEX('Estructuras de Acero y Concreto'!$C$6:$C$577,MATCH(L2718,'Estructuras de Acero y Concreto'!$D$6:$D$577,0)))=FALSE,INDEX('Estructuras de Acero y Concreto'!$C$6:$C$577,MATCH(L2718,'Estructuras de Acero y Concreto'!$D$6:$D$577,0)),IF(ISERROR(INDEX('Estructuras de Madera'!$C$5:$C$122,MATCH(L2718,'Estructuras de Madera'!$D$5:$D$122,0)))=FALSE,INDEX('Estructuras de Madera'!$C$5:$C$122,MATCH(L2718,'Estructuras de Madera'!$D$5:$D$122,0)),INDEX(SICODI!$G$3:$G$2404,MATCH(L2718,SICODI!$G$3:$G$2404,0))))</f>
        <v>PPC24</v>
      </c>
      <c r="N2718" s="121" t="str">
        <f>+IF(ISERROR(VLOOKUP(M2718,'Resumen de precios LLTT'!$C$17:$D$3071,2,FALSE))=FALSE,VLOOKUP(M2718,'Resumen de precios LLTT'!$C$17:$D$3071,2,FALSE),VLOOKUP(M2718,SICODI!$G$3:$J$2404,2,FALSE))</f>
        <v>POSTE DE CONCRETO ARMADO DE 15/400/150/375</v>
      </c>
      <c r="O2718" s="58">
        <f>+IF(ISERROR(VLOOKUP(M2718,'Resumen de precios LLTT'!$C$17:$G$3071,5,FALSE))=FALSE,VLOOKUP(M2718,'Resumen de precios LLTT'!$C$17:$G$3071,5,FALSE),VLOOKUP(M2718,SICODI!$G$3:$J$2404,4,FALSE))</f>
        <v>476.76</v>
      </c>
      <c r="P2718" s="16">
        <f t="shared" si="384"/>
        <v>0.84299999999999997</v>
      </c>
      <c r="Q2718" s="78">
        <f t="shared" si="385"/>
        <v>878.66867999999999</v>
      </c>
      <c r="R2718" s="56">
        <v>0</v>
      </c>
      <c r="S2718" s="16">
        <f t="shared" si="386"/>
        <v>0.13400000000000001</v>
      </c>
      <c r="T2718" s="79">
        <f t="shared" si="387"/>
        <v>9.8118002600000001</v>
      </c>
      <c r="U2718" s="80">
        <f t="shared" si="388"/>
        <v>0.183</v>
      </c>
      <c r="V2718" s="81">
        <f t="shared" si="389"/>
        <v>1.7955594475800001</v>
      </c>
      <c r="W2718" s="79">
        <f t="shared" si="390"/>
        <v>0.60419904645994038</v>
      </c>
      <c r="X2718" s="60">
        <f t="shared" si="391"/>
        <v>0.6</v>
      </c>
      <c r="Y2718" s="56">
        <f>+'INFO ENEL'!R2706</f>
        <v>1</v>
      </c>
      <c r="Z2718" s="59">
        <f t="shared" si="392"/>
        <v>0.6</v>
      </c>
    </row>
    <row r="2719" spans="1:26" ht="15" customHeight="1" x14ac:dyDescent="0.25">
      <c r="A2719" s="55">
        <f>+'INFO ENEL'!A2707</f>
        <v>2702</v>
      </c>
      <c r="B2719" s="121" t="str">
        <f>+INDEX($B$8:$B$15,MATCH(L2719,$L$8:$L$15,0))</f>
        <v>SICODI</v>
      </c>
      <c r="C2719" s="56" t="str">
        <f>+'INFO ENEL'!B2707</f>
        <v>Lima</v>
      </c>
      <c r="D2719" s="56" t="str">
        <f>+'INFO ENEL'!D2707</f>
        <v>SANTA ROSA DE QUIVES (LIMA)</v>
      </c>
      <c r="E2719" s="56" t="str">
        <f>+'INFO ENEL'!D2707</f>
        <v>SANTA ROSA DE QUIVES (LIMA)</v>
      </c>
      <c r="F2719" s="50">
        <f>+'INFO ENEL'!E2707</f>
        <v>0</v>
      </c>
      <c r="G2719" s="56" t="str">
        <f>+'INFO ENEL'!L2707</f>
        <v>BT</v>
      </c>
      <c r="H2719" s="57">
        <f>+'INFO ENEL'!M2707</f>
        <v>45.75</v>
      </c>
      <c r="I2719" s="56">
        <f>+'INFO ENEL'!N2707</f>
        <v>8</v>
      </c>
      <c r="J2719" s="56" t="str">
        <f>+'INFO ENEL'!O2707</f>
        <v>Poste</v>
      </c>
      <c r="K2719" s="56" t="str">
        <f>+'INFO ENEL'!P2707</f>
        <v>Concreto</v>
      </c>
      <c r="L2719" s="56" t="str">
        <f>+'INFO ENEL'!Q2707</f>
        <v>PPC35</v>
      </c>
      <c r="M2719" s="55" t="str">
        <f>+IF(ISERROR(INDEX('Estructuras de Acero y Concreto'!$C$6:$C$577,MATCH(L2719,'Estructuras de Acero y Concreto'!$D$6:$D$577,0)))=FALSE,INDEX('Estructuras de Acero y Concreto'!$C$6:$C$577,MATCH(L2719,'Estructuras de Acero y Concreto'!$D$6:$D$577,0)),IF(ISERROR(INDEX('Estructuras de Madera'!$C$5:$C$122,MATCH(L2719,'Estructuras de Madera'!$D$5:$D$122,0)))=FALSE,INDEX('Estructuras de Madera'!$C$5:$C$122,MATCH(L2719,'Estructuras de Madera'!$D$5:$D$122,0)),INDEX(SICODI!$G$3:$G$2404,MATCH(L2719,SICODI!$G$3:$G$2404,0))))</f>
        <v>PPC35</v>
      </c>
      <c r="N2719" s="121" t="str">
        <f>+IF(ISERROR(VLOOKUP(M2719,'Resumen de precios LLTT'!$C$17:$D$3071,2,FALSE))=FALSE,VLOOKUP(M2719,'Resumen de precios LLTT'!$C$17:$D$3071,2,FALSE),VLOOKUP(M2719,SICODI!$G$3:$J$2404,2,FALSE))</f>
        <v>POSTE DE CONCRETO ARMADO PARA A. P.  8/200/120/240</v>
      </c>
      <c r="O2719" s="58">
        <f>+IF(ISERROR(VLOOKUP(M2719,'Resumen de precios LLTT'!$C$17:$G$3071,5,FALSE))=FALSE,VLOOKUP(M2719,'Resumen de precios LLTT'!$C$17:$G$3071,5,FALSE),VLOOKUP(M2719,SICODI!$G$3:$J$2404,4,FALSE))</f>
        <v>136.80000000000001</v>
      </c>
      <c r="P2719" s="16">
        <f t="shared" si="384"/>
        <v>0.77</v>
      </c>
      <c r="Q2719" s="78">
        <f t="shared" si="385"/>
        <v>242.13600000000002</v>
      </c>
      <c r="R2719" s="56">
        <v>0</v>
      </c>
      <c r="S2719" s="16">
        <f t="shared" si="386"/>
        <v>7.2000000000000008E-2</v>
      </c>
      <c r="T2719" s="79">
        <f t="shared" si="387"/>
        <v>1.4528160000000003</v>
      </c>
      <c r="U2719" s="80">
        <f t="shared" si="388"/>
        <v>0.2</v>
      </c>
      <c r="V2719" s="81">
        <f t="shared" si="389"/>
        <v>0.29056320000000008</v>
      </c>
      <c r="W2719" s="79">
        <f t="shared" si="390"/>
        <v>9.7773431346403303E-2</v>
      </c>
      <c r="X2719" s="60">
        <f t="shared" si="391"/>
        <v>0.1</v>
      </c>
      <c r="Y2719" s="56">
        <f>+'INFO ENEL'!R2707</f>
        <v>3</v>
      </c>
      <c r="Z2719" s="59">
        <f t="shared" si="392"/>
        <v>0.30000000000000004</v>
      </c>
    </row>
    <row r="2720" spans="1:26" ht="15" customHeight="1" x14ac:dyDescent="0.25">
      <c r="A2720" s="55">
        <f>+'INFO ENEL'!A2708</f>
        <v>2703</v>
      </c>
      <c r="B2720" s="121" t="str">
        <f>+INDEX($B$8:$B$15,MATCH(L2720,$L$8:$L$15,0))</f>
        <v>SICODI</v>
      </c>
      <c r="C2720" s="56" t="str">
        <f>+'INFO ENEL'!B2708</f>
        <v>Lima</v>
      </c>
      <c r="D2720" s="56" t="str">
        <f>+'INFO ENEL'!D2708</f>
        <v>SANTA ROSA DE QUIVES (LIMA)</v>
      </c>
      <c r="E2720" s="56" t="str">
        <f>+'INFO ENEL'!D2708</f>
        <v>SANTA ROSA DE QUIVES (LIMA)</v>
      </c>
      <c r="F2720" s="50">
        <f>+'INFO ENEL'!E2708</f>
        <v>0</v>
      </c>
      <c r="G2720" s="56" t="str">
        <f>+'INFO ENEL'!L2708</f>
        <v>BT</v>
      </c>
      <c r="H2720" s="57">
        <f>+'INFO ENEL'!M2708</f>
        <v>44.33</v>
      </c>
      <c r="I2720" s="56">
        <f>+'INFO ENEL'!N2708</f>
        <v>8</v>
      </c>
      <c r="J2720" s="56" t="str">
        <f>+'INFO ENEL'!O2708</f>
        <v>Poste</v>
      </c>
      <c r="K2720" s="56" t="str">
        <f>+'INFO ENEL'!P2708</f>
        <v>Concreto</v>
      </c>
      <c r="L2720" s="56" t="str">
        <f>+'INFO ENEL'!Q2708</f>
        <v>PPC35</v>
      </c>
      <c r="M2720" s="55" t="str">
        <f>+IF(ISERROR(INDEX('Estructuras de Acero y Concreto'!$C$6:$C$577,MATCH(L2720,'Estructuras de Acero y Concreto'!$D$6:$D$577,0)))=FALSE,INDEX('Estructuras de Acero y Concreto'!$C$6:$C$577,MATCH(L2720,'Estructuras de Acero y Concreto'!$D$6:$D$577,0)),IF(ISERROR(INDEX('Estructuras de Madera'!$C$5:$C$122,MATCH(L2720,'Estructuras de Madera'!$D$5:$D$122,0)))=FALSE,INDEX('Estructuras de Madera'!$C$5:$C$122,MATCH(L2720,'Estructuras de Madera'!$D$5:$D$122,0)),INDEX(SICODI!$G$3:$G$2404,MATCH(L2720,SICODI!$G$3:$G$2404,0))))</f>
        <v>PPC35</v>
      </c>
      <c r="N2720" s="121" t="str">
        <f>+IF(ISERROR(VLOOKUP(M2720,'Resumen de precios LLTT'!$C$17:$D$3071,2,FALSE))=FALSE,VLOOKUP(M2720,'Resumen de precios LLTT'!$C$17:$D$3071,2,FALSE),VLOOKUP(M2720,SICODI!$G$3:$J$2404,2,FALSE))</f>
        <v>POSTE DE CONCRETO ARMADO PARA A. P.  8/200/120/240</v>
      </c>
      <c r="O2720" s="58">
        <f>+IF(ISERROR(VLOOKUP(M2720,'Resumen de precios LLTT'!$C$17:$G$3071,5,FALSE))=FALSE,VLOOKUP(M2720,'Resumen de precios LLTT'!$C$17:$G$3071,5,FALSE),VLOOKUP(M2720,SICODI!$G$3:$J$2404,4,FALSE))</f>
        <v>136.80000000000001</v>
      </c>
      <c r="P2720" s="16">
        <f t="shared" si="384"/>
        <v>0.77</v>
      </c>
      <c r="Q2720" s="78">
        <f t="shared" si="385"/>
        <v>242.13600000000002</v>
      </c>
      <c r="R2720" s="56">
        <v>0</v>
      </c>
      <c r="S2720" s="16">
        <f t="shared" si="386"/>
        <v>7.2000000000000008E-2</v>
      </c>
      <c r="T2720" s="79">
        <f t="shared" si="387"/>
        <v>1.4528160000000003</v>
      </c>
      <c r="U2720" s="80">
        <f t="shared" si="388"/>
        <v>0.2</v>
      </c>
      <c r="V2720" s="81">
        <f t="shared" si="389"/>
        <v>0.29056320000000008</v>
      </c>
      <c r="W2720" s="79">
        <f t="shared" si="390"/>
        <v>9.7773431346403303E-2</v>
      </c>
      <c r="X2720" s="60">
        <f t="shared" si="391"/>
        <v>0.1</v>
      </c>
      <c r="Y2720" s="56">
        <f>+'INFO ENEL'!R2708</f>
        <v>3</v>
      </c>
      <c r="Z2720" s="59">
        <f t="shared" si="392"/>
        <v>0.30000000000000004</v>
      </c>
    </row>
    <row r="2721" spans="1:26" ht="15" customHeight="1" x14ac:dyDescent="0.25">
      <c r="A2721" s="55">
        <f>+'INFO ENEL'!A2709</f>
        <v>2704</v>
      </c>
      <c r="B2721" s="121" t="str">
        <f>+INDEX($B$8:$B$15,MATCH(L2721,$L$8:$L$15,0))</f>
        <v>SICODI</v>
      </c>
      <c r="C2721" s="56" t="str">
        <f>+'INFO ENEL'!B2709</f>
        <v>Lima</v>
      </c>
      <c r="D2721" s="56" t="str">
        <f>+'INFO ENEL'!D2709</f>
        <v>SANTA ROSA DE QUIVES (LIMA)</v>
      </c>
      <c r="E2721" s="56" t="str">
        <f>+'INFO ENEL'!D2709</f>
        <v>SANTA ROSA DE QUIVES (LIMA)</v>
      </c>
      <c r="F2721" s="50">
        <f>+'INFO ENEL'!E2709</f>
        <v>0</v>
      </c>
      <c r="G2721" s="56" t="str">
        <f>+'INFO ENEL'!L2709</f>
        <v>MT</v>
      </c>
      <c r="H2721" s="57">
        <f>+'INFO ENEL'!M2709</f>
        <v>45.06</v>
      </c>
      <c r="I2721" s="56">
        <f>+'INFO ENEL'!N2709</f>
        <v>15</v>
      </c>
      <c r="J2721" s="56" t="str">
        <f>+'INFO ENEL'!O2709</f>
        <v>Poste</v>
      </c>
      <c r="K2721" s="56" t="str">
        <f>+'INFO ENEL'!P2709</f>
        <v>Concreto</v>
      </c>
      <c r="L2721" s="56" t="str">
        <f>+'INFO ENEL'!Q2709</f>
        <v>PPC24</v>
      </c>
      <c r="M2721" s="55" t="str">
        <f>+IF(ISERROR(INDEX('Estructuras de Acero y Concreto'!$C$6:$C$577,MATCH(L2721,'Estructuras de Acero y Concreto'!$D$6:$D$577,0)))=FALSE,INDEX('Estructuras de Acero y Concreto'!$C$6:$C$577,MATCH(L2721,'Estructuras de Acero y Concreto'!$D$6:$D$577,0)),IF(ISERROR(INDEX('Estructuras de Madera'!$C$5:$C$122,MATCH(L2721,'Estructuras de Madera'!$D$5:$D$122,0)))=FALSE,INDEX('Estructuras de Madera'!$C$5:$C$122,MATCH(L2721,'Estructuras de Madera'!$D$5:$D$122,0)),INDEX(SICODI!$G$3:$G$2404,MATCH(L2721,SICODI!$G$3:$G$2404,0))))</f>
        <v>PPC24</v>
      </c>
      <c r="N2721" s="121" t="str">
        <f>+IF(ISERROR(VLOOKUP(M2721,'Resumen de precios LLTT'!$C$17:$D$3071,2,FALSE))=FALSE,VLOOKUP(M2721,'Resumen de precios LLTT'!$C$17:$D$3071,2,FALSE),VLOOKUP(M2721,SICODI!$G$3:$J$2404,2,FALSE))</f>
        <v>POSTE DE CONCRETO ARMADO DE 15/400/150/375</v>
      </c>
      <c r="O2721" s="58">
        <f>+IF(ISERROR(VLOOKUP(M2721,'Resumen de precios LLTT'!$C$17:$G$3071,5,FALSE))=FALSE,VLOOKUP(M2721,'Resumen de precios LLTT'!$C$17:$G$3071,5,FALSE),VLOOKUP(M2721,SICODI!$G$3:$J$2404,4,FALSE))</f>
        <v>476.76</v>
      </c>
      <c r="P2721" s="16">
        <f t="shared" si="384"/>
        <v>0.84299999999999997</v>
      </c>
      <c r="Q2721" s="78">
        <f t="shared" si="385"/>
        <v>878.66867999999999</v>
      </c>
      <c r="R2721" s="56">
        <v>0</v>
      </c>
      <c r="S2721" s="16">
        <f t="shared" si="386"/>
        <v>0.13400000000000001</v>
      </c>
      <c r="T2721" s="79">
        <f t="shared" si="387"/>
        <v>9.8118002600000001</v>
      </c>
      <c r="U2721" s="80">
        <f t="shared" si="388"/>
        <v>0.183</v>
      </c>
      <c r="V2721" s="81">
        <f t="shared" si="389"/>
        <v>1.7955594475800001</v>
      </c>
      <c r="W2721" s="79">
        <f t="shared" si="390"/>
        <v>0.60419904645994038</v>
      </c>
      <c r="X2721" s="60">
        <f t="shared" si="391"/>
        <v>0.6</v>
      </c>
      <c r="Y2721" s="56">
        <f>+'INFO ENEL'!R2709</f>
        <v>1</v>
      </c>
      <c r="Z2721" s="59">
        <f t="shared" si="392"/>
        <v>0.6</v>
      </c>
    </row>
    <row r="2722" spans="1:26" ht="15" customHeight="1" x14ac:dyDescent="0.25">
      <c r="A2722" s="55">
        <f>+'INFO ENEL'!A2710</f>
        <v>2705</v>
      </c>
      <c r="B2722" s="121" t="str">
        <f>+INDEX($B$8:$B$15,MATCH(L2722,$L$8:$L$15,0))</f>
        <v>SICODI</v>
      </c>
      <c r="C2722" s="56" t="str">
        <f>+'INFO ENEL'!B2710</f>
        <v>Lima</v>
      </c>
      <c r="D2722" s="56" t="str">
        <f>+'INFO ENEL'!D2710</f>
        <v>SANTA ROSA DE QUIVES (LIMA)</v>
      </c>
      <c r="E2722" s="56" t="str">
        <f>+'INFO ENEL'!D2710</f>
        <v>SANTA ROSA DE QUIVES (LIMA)</v>
      </c>
      <c r="F2722" s="50">
        <f>+'INFO ENEL'!E2710</f>
        <v>0</v>
      </c>
      <c r="G2722" s="56" t="str">
        <f>+'INFO ENEL'!L2710</f>
        <v>MT</v>
      </c>
      <c r="H2722" s="57">
        <f>+'INFO ENEL'!M2710</f>
        <v>42.98</v>
      </c>
      <c r="I2722" s="56">
        <f>+'INFO ENEL'!N2710</f>
        <v>15</v>
      </c>
      <c r="J2722" s="56" t="str">
        <f>+'INFO ENEL'!O2710</f>
        <v>Poste</v>
      </c>
      <c r="K2722" s="56" t="str">
        <f>+'INFO ENEL'!P2710</f>
        <v>Concreto</v>
      </c>
      <c r="L2722" s="56" t="str">
        <f>+'INFO ENEL'!Q2710</f>
        <v>PPC24</v>
      </c>
      <c r="M2722" s="55" t="str">
        <f>+IF(ISERROR(INDEX('Estructuras de Acero y Concreto'!$C$6:$C$577,MATCH(L2722,'Estructuras de Acero y Concreto'!$D$6:$D$577,0)))=FALSE,INDEX('Estructuras de Acero y Concreto'!$C$6:$C$577,MATCH(L2722,'Estructuras de Acero y Concreto'!$D$6:$D$577,0)),IF(ISERROR(INDEX('Estructuras de Madera'!$C$5:$C$122,MATCH(L2722,'Estructuras de Madera'!$D$5:$D$122,0)))=FALSE,INDEX('Estructuras de Madera'!$C$5:$C$122,MATCH(L2722,'Estructuras de Madera'!$D$5:$D$122,0)),INDEX(SICODI!$G$3:$G$2404,MATCH(L2722,SICODI!$G$3:$G$2404,0))))</f>
        <v>PPC24</v>
      </c>
      <c r="N2722" s="121" t="str">
        <f>+IF(ISERROR(VLOOKUP(M2722,'Resumen de precios LLTT'!$C$17:$D$3071,2,FALSE))=FALSE,VLOOKUP(M2722,'Resumen de precios LLTT'!$C$17:$D$3071,2,FALSE),VLOOKUP(M2722,SICODI!$G$3:$J$2404,2,FALSE))</f>
        <v>POSTE DE CONCRETO ARMADO DE 15/400/150/375</v>
      </c>
      <c r="O2722" s="58">
        <f>+IF(ISERROR(VLOOKUP(M2722,'Resumen de precios LLTT'!$C$17:$G$3071,5,FALSE))=FALSE,VLOOKUP(M2722,'Resumen de precios LLTT'!$C$17:$G$3071,5,FALSE),VLOOKUP(M2722,SICODI!$G$3:$J$2404,4,FALSE))</f>
        <v>476.76</v>
      </c>
      <c r="P2722" s="16">
        <f t="shared" si="384"/>
        <v>0.84299999999999997</v>
      </c>
      <c r="Q2722" s="78">
        <f t="shared" si="385"/>
        <v>878.66867999999999</v>
      </c>
      <c r="R2722" s="56">
        <v>0</v>
      </c>
      <c r="S2722" s="16">
        <f t="shared" si="386"/>
        <v>0.13400000000000001</v>
      </c>
      <c r="T2722" s="79">
        <f t="shared" si="387"/>
        <v>9.8118002600000001</v>
      </c>
      <c r="U2722" s="80">
        <f t="shared" si="388"/>
        <v>0.183</v>
      </c>
      <c r="V2722" s="81">
        <f t="shared" si="389"/>
        <v>1.7955594475800001</v>
      </c>
      <c r="W2722" s="79">
        <f t="shared" si="390"/>
        <v>0.60419904645994038</v>
      </c>
      <c r="X2722" s="60">
        <f t="shared" si="391"/>
        <v>0.6</v>
      </c>
      <c r="Y2722" s="56">
        <f>+'INFO ENEL'!R2710</f>
        <v>1</v>
      </c>
      <c r="Z2722" s="59">
        <f t="shared" si="392"/>
        <v>0.6</v>
      </c>
    </row>
    <row r="2723" spans="1:26" ht="15" customHeight="1" x14ac:dyDescent="0.25">
      <c r="A2723" s="55">
        <f>+'INFO ENEL'!A2711</f>
        <v>2706</v>
      </c>
      <c r="B2723" s="121" t="str">
        <f>+INDEX($B$8:$B$15,MATCH(L2723,$L$8:$L$15,0))</f>
        <v>SICODI</v>
      </c>
      <c r="C2723" s="56" t="str">
        <f>+'INFO ENEL'!B2711</f>
        <v>Lima</v>
      </c>
      <c r="D2723" s="56" t="str">
        <f>+'INFO ENEL'!D2711</f>
        <v>SANTA ROSA DE QUIVES (LIMA)</v>
      </c>
      <c r="E2723" s="56" t="str">
        <f>+'INFO ENEL'!D2711</f>
        <v>SANTA ROSA DE QUIVES (LIMA)</v>
      </c>
      <c r="F2723" s="50">
        <f>+'INFO ENEL'!E2711</f>
        <v>0</v>
      </c>
      <c r="G2723" s="56" t="str">
        <f>+'INFO ENEL'!L2711</f>
        <v>MT</v>
      </c>
      <c r="H2723" s="57">
        <f>+'INFO ENEL'!M2711</f>
        <v>44.13</v>
      </c>
      <c r="I2723" s="56">
        <f>+'INFO ENEL'!N2711</f>
        <v>15</v>
      </c>
      <c r="J2723" s="56" t="str">
        <f>+'INFO ENEL'!O2711</f>
        <v>Poste</v>
      </c>
      <c r="K2723" s="56" t="str">
        <f>+'INFO ENEL'!P2711</f>
        <v>Concreto</v>
      </c>
      <c r="L2723" s="56" t="str">
        <f>+'INFO ENEL'!Q2711</f>
        <v>PPC24</v>
      </c>
      <c r="M2723" s="55" t="str">
        <f>+IF(ISERROR(INDEX('Estructuras de Acero y Concreto'!$C$6:$C$577,MATCH(L2723,'Estructuras de Acero y Concreto'!$D$6:$D$577,0)))=FALSE,INDEX('Estructuras de Acero y Concreto'!$C$6:$C$577,MATCH(L2723,'Estructuras de Acero y Concreto'!$D$6:$D$577,0)),IF(ISERROR(INDEX('Estructuras de Madera'!$C$5:$C$122,MATCH(L2723,'Estructuras de Madera'!$D$5:$D$122,0)))=FALSE,INDEX('Estructuras de Madera'!$C$5:$C$122,MATCH(L2723,'Estructuras de Madera'!$D$5:$D$122,0)),INDEX(SICODI!$G$3:$G$2404,MATCH(L2723,SICODI!$G$3:$G$2404,0))))</f>
        <v>PPC24</v>
      </c>
      <c r="N2723" s="121" t="str">
        <f>+IF(ISERROR(VLOOKUP(M2723,'Resumen de precios LLTT'!$C$17:$D$3071,2,FALSE))=FALSE,VLOOKUP(M2723,'Resumen de precios LLTT'!$C$17:$D$3071,2,FALSE),VLOOKUP(M2723,SICODI!$G$3:$J$2404,2,FALSE))</f>
        <v>POSTE DE CONCRETO ARMADO DE 15/400/150/375</v>
      </c>
      <c r="O2723" s="58">
        <f>+IF(ISERROR(VLOOKUP(M2723,'Resumen de precios LLTT'!$C$17:$G$3071,5,FALSE))=FALSE,VLOOKUP(M2723,'Resumen de precios LLTT'!$C$17:$G$3071,5,FALSE),VLOOKUP(M2723,SICODI!$G$3:$J$2404,4,FALSE))</f>
        <v>476.76</v>
      </c>
      <c r="P2723" s="16">
        <f t="shared" si="384"/>
        <v>0.84299999999999997</v>
      </c>
      <c r="Q2723" s="78">
        <f t="shared" si="385"/>
        <v>878.66867999999999</v>
      </c>
      <c r="R2723" s="56">
        <v>0</v>
      </c>
      <c r="S2723" s="16">
        <f t="shared" si="386"/>
        <v>0.13400000000000001</v>
      </c>
      <c r="T2723" s="79">
        <f t="shared" si="387"/>
        <v>9.8118002600000001</v>
      </c>
      <c r="U2723" s="80">
        <f t="shared" si="388"/>
        <v>0.183</v>
      </c>
      <c r="V2723" s="81">
        <f t="shared" si="389"/>
        <v>1.7955594475800001</v>
      </c>
      <c r="W2723" s="79">
        <f t="shared" si="390"/>
        <v>0.60419904645994038</v>
      </c>
      <c r="X2723" s="60">
        <f t="shared" si="391"/>
        <v>0.6</v>
      </c>
      <c r="Y2723" s="56">
        <f>+'INFO ENEL'!R2711</f>
        <v>1</v>
      </c>
      <c r="Z2723" s="59">
        <f t="shared" si="392"/>
        <v>0.6</v>
      </c>
    </row>
    <row r="2724" spans="1:26" ht="15" customHeight="1" x14ac:dyDescent="0.25">
      <c r="A2724" s="55">
        <f>+'INFO ENEL'!A2712</f>
        <v>2707</v>
      </c>
      <c r="B2724" s="121" t="str">
        <f>+INDEX($B$8:$B$15,MATCH(L2724,$L$8:$L$15,0))</f>
        <v>SICODI</v>
      </c>
      <c r="C2724" s="56" t="str">
        <f>+'INFO ENEL'!B2712</f>
        <v>Lima</v>
      </c>
      <c r="D2724" s="56" t="str">
        <f>+'INFO ENEL'!D2712</f>
        <v>CARABAYLLO (LIMA)</v>
      </c>
      <c r="E2724" s="56" t="str">
        <f>+'INFO ENEL'!D2712</f>
        <v>CARABAYLLO (LIMA)</v>
      </c>
      <c r="F2724" s="50">
        <f>+'INFO ENEL'!E2712</f>
        <v>0</v>
      </c>
      <c r="G2724" s="56" t="str">
        <f>+'INFO ENEL'!L2712</f>
        <v>MT</v>
      </c>
      <c r="H2724" s="57">
        <f>+'INFO ENEL'!M2712</f>
        <v>79.98</v>
      </c>
      <c r="I2724" s="56">
        <f>+'INFO ENEL'!N2712</f>
        <v>15</v>
      </c>
      <c r="J2724" s="56" t="str">
        <f>+'INFO ENEL'!O2712</f>
        <v>Poste</v>
      </c>
      <c r="K2724" s="56" t="str">
        <f>+'INFO ENEL'!P2712</f>
        <v>Concreto</v>
      </c>
      <c r="L2724" s="56" t="str">
        <f>+'INFO ENEL'!Q2712</f>
        <v>PPC24</v>
      </c>
      <c r="M2724" s="55" t="str">
        <f>+IF(ISERROR(INDEX('Estructuras de Acero y Concreto'!$C$6:$C$577,MATCH(L2724,'Estructuras de Acero y Concreto'!$D$6:$D$577,0)))=FALSE,INDEX('Estructuras de Acero y Concreto'!$C$6:$C$577,MATCH(L2724,'Estructuras de Acero y Concreto'!$D$6:$D$577,0)),IF(ISERROR(INDEX('Estructuras de Madera'!$C$5:$C$122,MATCH(L2724,'Estructuras de Madera'!$D$5:$D$122,0)))=FALSE,INDEX('Estructuras de Madera'!$C$5:$C$122,MATCH(L2724,'Estructuras de Madera'!$D$5:$D$122,0)),INDEX(SICODI!$G$3:$G$2404,MATCH(L2724,SICODI!$G$3:$G$2404,0))))</f>
        <v>PPC24</v>
      </c>
      <c r="N2724" s="121" t="str">
        <f>+IF(ISERROR(VLOOKUP(M2724,'Resumen de precios LLTT'!$C$17:$D$3071,2,FALSE))=FALSE,VLOOKUP(M2724,'Resumen de precios LLTT'!$C$17:$D$3071,2,FALSE),VLOOKUP(M2724,SICODI!$G$3:$J$2404,2,FALSE))</f>
        <v>POSTE DE CONCRETO ARMADO DE 15/400/150/375</v>
      </c>
      <c r="O2724" s="58">
        <f>+IF(ISERROR(VLOOKUP(M2724,'Resumen de precios LLTT'!$C$17:$G$3071,5,FALSE))=FALSE,VLOOKUP(M2724,'Resumen de precios LLTT'!$C$17:$G$3071,5,FALSE),VLOOKUP(M2724,SICODI!$G$3:$J$2404,4,FALSE))</f>
        <v>476.76</v>
      </c>
      <c r="P2724" s="16">
        <f t="shared" si="384"/>
        <v>0.84299999999999997</v>
      </c>
      <c r="Q2724" s="78">
        <f t="shared" si="385"/>
        <v>878.66867999999999</v>
      </c>
      <c r="R2724" s="56">
        <v>0</v>
      </c>
      <c r="S2724" s="16">
        <f t="shared" si="386"/>
        <v>0.13400000000000001</v>
      </c>
      <c r="T2724" s="79">
        <f t="shared" si="387"/>
        <v>9.8118002600000001</v>
      </c>
      <c r="U2724" s="80">
        <f t="shared" si="388"/>
        <v>0.183</v>
      </c>
      <c r="V2724" s="81">
        <f t="shared" si="389"/>
        <v>1.7955594475800001</v>
      </c>
      <c r="W2724" s="79">
        <f t="shared" si="390"/>
        <v>0.60419904645994038</v>
      </c>
      <c r="X2724" s="60">
        <f t="shared" si="391"/>
        <v>0.6</v>
      </c>
      <c r="Y2724" s="56">
        <f>+'INFO ENEL'!R2712</f>
        <v>1</v>
      </c>
      <c r="Z2724" s="59">
        <f t="shared" si="392"/>
        <v>0.6</v>
      </c>
    </row>
    <row r="2725" spans="1:26" ht="15" customHeight="1" x14ac:dyDescent="0.25">
      <c r="A2725" s="55">
        <f>+'INFO ENEL'!A2713</f>
        <v>2708</v>
      </c>
      <c r="B2725" s="121" t="str">
        <f>+INDEX($B$8:$B$15,MATCH(L2725,$L$8:$L$15,0))</f>
        <v>SICODI</v>
      </c>
      <c r="C2725" s="56" t="str">
        <f>+'INFO ENEL'!B2713</f>
        <v>Lima</v>
      </c>
      <c r="D2725" s="56" t="str">
        <f>+'INFO ENEL'!D2713</f>
        <v>CARABAYLLO (LIMA)</v>
      </c>
      <c r="E2725" s="56" t="str">
        <f>+'INFO ENEL'!D2713</f>
        <v>CARABAYLLO (LIMA)</v>
      </c>
      <c r="F2725" s="50">
        <f>+'INFO ENEL'!E2713</f>
        <v>0</v>
      </c>
      <c r="G2725" s="56" t="str">
        <f>+'INFO ENEL'!L2713</f>
        <v>MT</v>
      </c>
      <c r="H2725" s="57">
        <f>+'INFO ENEL'!M2713</f>
        <v>72.02</v>
      </c>
      <c r="I2725" s="56">
        <f>+'INFO ENEL'!N2713</f>
        <v>13</v>
      </c>
      <c r="J2725" s="56" t="str">
        <f>+'INFO ENEL'!O2713</f>
        <v>Poste</v>
      </c>
      <c r="K2725" s="56" t="str">
        <f>+'INFO ENEL'!P2713</f>
        <v>Concreto</v>
      </c>
      <c r="L2725" s="56" t="str">
        <f>+'INFO ENEL'!Q2713</f>
        <v>PPC20</v>
      </c>
      <c r="M2725" s="55" t="str">
        <f>+IF(ISERROR(INDEX('Estructuras de Acero y Concreto'!$C$6:$C$577,MATCH(L2725,'Estructuras de Acero y Concreto'!$D$6:$D$577,0)))=FALSE,INDEX('Estructuras de Acero y Concreto'!$C$6:$C$577,MATCH(L2725,'Estructuras de Acero y Concreto'!$D$6:$D$577,0)),IF(ISERROR(INDEX('Estructuras de Madera'!$C$5:$C$122,MATCH(L2725,'Estructuras de Madera'!$D$5:$D$122,0)))=FALSE,INDEX('Estructuras de Madera'!$C$5:$C$122,MATCH(L2725,'Estructuras de Madera'!$D$5:$D$122,0)),INDEX(SICODI!$G$3:$G$2404,MATCH(L2725,SICODI!$G$3:$G$2404,0))))</f>
        <v>PPC20</v>
      </c>
      <c r="N2725" s="121" t="str">
        <f>+IF(ISERROR(VLOOKUP(M2725,'Resumen de precios LLTT'!$C$17:$D$3071,2,FALSE))=FALSE,VLOOKUP(M2725,'Resumen de precios LLTT'!$C$17:$D$3071,2,FALSE),VLOOKUP(M2725,SICODI!$G$3:$J$2404,2,FALSE))</f>
        <v>POSTE DE CONCRETO ARMADO DE 13/400/150/345</v>
      </c>
      <c r="O2725" s="58">
        <f>+IF(ISERROR(VLOOKUP(M2725,'Resumen de precios LLTT'!$C$17:$G$3071,5,FALSE))=FALSE,VLOOKUP(M2725,'Resumen de precios LLTT'!$C$17:$G$3071,5,FALSE),VLOOKUP(M2725,SICODI!$G$3:$J$2404,4,FALSE))</f>
        <v>364.69</v>
      </c>
      <c r="P2725" s="16">
        <f t="shared" si="384"/>
        <v>0.84299999999999997</v>
      </c>
      <c r="Q2725" s="78">
        <f t="shared" si="385"/>
        <v>672.12366999999995</v>
      </c>
      <c r="R2725" s="56">
        <v>0</v>
      </c>
      <c r="S2725" s="16">
        <f t="shared" si="386"/>
        <v>0.13400000000000001</v>
      </c>
      <c r="T2725" s="79">
        <f t="shared" si="387"/>
        <v>7.5053809816666659</v>
      </c>
      <c r="U2725" s="80">
        <f t="shared" si="388"/>
        <v>0.183</v>
      </c>
      <c r="V2725" s="81">
        <f t="shared" si="389"/>
        <v>1.3734847196449997</v>
      </c>
      <c r="W2725" s="79">
        <f t="shared" si="390"/>
        <v>0.46217247724950827</v>
      </c>
      <c r="X2725" s="60">
        <f t="shared" si="391"/>
        <v>0.5</v>
      </c>
      <c r="Y2725" s="56">
        <f>+'INFO ENEL'!R2713</f>
        <v>1</v>
      </c>
      <c r="Z2725" s="59">
        <f t="shared" si="392"/>
        <v>0.5</v>
      </c>
    </row>
    <row r="2726" spans="1:26" ht="15" customHeight="1" x14ac:dyDescent="0.25">
      <c r="A2726" s="55">
        <f>+'INFO ENEL'!A2714</f>
        <v>2709</v>
      </c>
      <c r="B2726" s="121" t="str">
        <f>+INDEX($B$8:$B$15,MATCH(L2726,$L$8:$L$15,0))</f>
        <v>SICODI</v>
      </c>
      <c r="C2726" s="56" t="str">
        <f>+'INFO ENEL'!B2714</f>
        <v>Lima</v>
      </c>
      <c r="D2726" s="56" t="str">
        <f>+'INFO ENEL'!D2714</f>
        <v>CARABAYLLO (LIMA)</v>
      </c>
      <c r="E2726" s="56" t="str">
        <f>+'INFO ENEL'!D2714</f>
        <v>CARABAYLLO (LIMA)</v>
      </c>
      <c r="F2726" s="50">
        <f>+'INFO ENEL'!E2714</f>
        <v>0</v>
      </c>
      <c r="G2726" s="56" t="str">
        <f>+'INFO ENEL'!L2714</f>
        <v>MT</v>
      </c>
      <c r="H2726" s="57">
        <f>+'INFO ENEL'!M2714</f>
        <v>52.78</v>
      </c>
      <c r="I2726" s="56">
        <f>+'INFO ENEL'!N2714</f>
        <v>13</v>
      </c>
      <c r="J2726" s="56" t="str">
        <f>+'INFO ENEL'!O2714</f>
        <v>Poste</v>
      </c>
      <c r="K2726" s="56" t="str">
        <f>+'INFO ENEL'!P2714</f>
        <v>Concreto</v>
      </c>
      <c r="L2726" s="56" t="str">
        <f>+'INFO ENEL'!Q2714</f>
        <v>PPC20</v>
      </c>
      <c r="M2726" s="55" t="str">
        <f>+IF(ISERROR(INDEX('Estructuras de Acero y Concreto'!$C$6:$C$577,MATCH(L2726,'Estructuras de Acero y Concreto'!$D$6:$D$577,0)))=FALSE,INDEX('Estructuras de Acero y Concreto'!$C$6:$C$577,MATCH(L2726,'Estructuras de Acero y Concreto'!$D$6:$D$577,0)),IF(ISERROR(INDEX('Estructuras de Madera'!$C$5:$C$122,MATCH(L2726,'Estructuras de Madera'!$D$5:$D$122,0)))=FALSE,INDEX('Estructuras de Madera'!$C$5:$C$122,MATCH(L2726,'Estructuras de Madera'!$D$5:$D$122,0)),INDEX(SICODI!$G$3:$G$2404,MATCH(L2726,SICODI!$G$3:$G$2404,0))))</f>
        <v>PPC20</v>
      </c>
      <c r="N2726" s="121" t="str">
        <f>+IF(ISERROR(VLOOKUP(M2726,'Resumen de precios LLTT'!$C$17:$D$3071,2,FALSE))=FALSE,VLOOKUP(M2726,'Resumen de precios LLTT'!$C$17:$D$3071,2,FALSE),VLOOKUP(M2726,SICODI!$G$3:$J$2404,2,FALSE))</f>
        <v>POSTE DE CONCRETO ARMADO DE 13/400/150/345</v>
      </c>
      <c r="O2726" s="58">
        <f>+IF(ISERROR(VLOOKUP(M2726,'Resumen de precios LLTT'!$C$17:$G$3071,5,FALSE))=FALSE,VLOOKUP(M2726,'Resumen de precios LLTT'!$C$17:$G$3071,5,FALSE),VLOOKUP(M2726,SICODI!$G$3:$J$2404,4,FALSE))</f>
        <v>364.69</v>
      </c>
      <c r="P2726" s="16">
        <f t="shared" si="384"/>
        <v>0.84299999999999997</v>
      </c>
      <c r="Q2726" s="78">
        <f t="shared" si="385"/>
        <v>672.12366999999995</v>
      </c>
      <c r="R2726" s="56">
        <v>0</v>
      </c>
      <c r="S2726" s="16">
        <f t="shared" si="386"/>
        <v>0.13400000000000001</v>
      </c>
      <c r="T2726" s="79">
        <f t="shared" si="387"/>
        <v>7.5053809816666659</v>
      </c>
      <c r="U2726" s="80">
        <f t="shared" si="388"/>
        <v>0.183</v>
      </c>
      <c r="V2726" s="81">
        <f t="shared" si="389"/>
        <v>1.3734847196449997</v>
      </c>
      <c r="W2726" s="79">
        <f t="shared" si="390"/>
        <v>0.46217247724950827</v>
      </c>
      <c r="X2726" s="60">
        <f t="shared" si="391"/>
        <v>0.5</v>
      </c>
      <c r="Y2726" s="56">
        <f>+'INFO ENEL'!R2714</f>
        <v>1</v>
      </c>
      <c r="Z2726" s="59">
        <f t="shared" si="392"/>
        <v>0.5</v>
      </c>
    </row>
    <row r="2727" spans="1:26" ht="15" customHeight="1" x14ac:dyDescent="0.25">
      <c r="A2727" s="55">
        <f>+'INFO ENEL'!A2715</f>
        <v>2710</v>
      </c>
      <c r="B2727" s="121" t="str">
        <f>+INDEX($B$8:$B$15,MATCH(L2727,$L$8:$L$15,0))</f>
        <v>SICODI</v>
      </c>
      <c r="C2727" s="56" t="str">
        <f>+'INFO ENEL'!B2715</f>
        <v>Lima</v>
      </c>
      <c r="D2727" s="56" t="str">
        <f>+'INFO ENEL'!D2715</f>
        <v>CARABAYLLO (LIMA)</v>
      </c>
      <c r="E2727" s="56" t="str">
        <f>+'INFO ENEL'!D2715</f>
        <v>CARABAYLLO (LIMA)</v>
      </c>
      <c r="F2727" s="50">
        <f>+'INFO ENEL'!E2715</f>
        <v>0</v>
      </c>
      <c r="G2727" s="56" t="str">
        <f>+'INFO ENEL'!L2715</f>
        <v>MT</v>
      </c>
      <c r="H2727" s="57">
        <f>+'INFO ENEL'!M2715</f>
        <v>71.37</v>
      </c>
      <c r="I2727" s="56">
        <f>+'INFO ENEL'!N2715</f>
        <v>15</v>
      </c>
      <c r="J2727" s="56" t="str">
        <f>+'INFO ENEL'!O2715</f>
        <v>Poste</v>
      </c>
      <c r="K2727" s="56" t="str">
        <f>+'INFO ENEL'!P2715</f>
        <v>Concreto</v>
      </c>
      <c r="L2727" s="56" t="str">
        <f>+'INFO ENEL'!Q2715</f>
        <v>PPC24</v>
      </c>
      <c r="M2727" s="55" t="str">
        <f>+IF(ISERROR(INDEX('Estructuras de Acero y Concreto'!$C$6:$C$577,MATCH(L2727,'Estructuras de Acero y Concreto'!$D$6:$D$577,0)))=FALSE,INDEX('Estructuras de Acero y Concreto'!$C$6:$C$577,MATCH(L2727,'Estructuras de Acero y Concreto'!$D$6:$D$577,0)),IF(ISERROR(INDEX('Estructuras de Madera'!$C$5:$C$122,MATCH(L2727,'Estructuras de Madera'!$D$5:$D$122,0)))=FALSE,INDEX('Estructuras de Madera'!$C$5:$C$122,MATCH(L2727,'Estructuras de Madera'!$D$5:$D$122,0)),INDEX(SICODI!$G$3:$G$2404,MATCH(L2727,SICODI!$G$3:$G$2404,0))))</f>
        <v>PPC24</v>
      </c>
      <c r="N2727" s="121" t="str">
        <f>+IF(ISERROR(VLOOKUP(M2727,'Resumen de precios LLTT'!$C$17:$D$3071,2,FALSE))=FALSE,VLOOKUP(M2727,'Resumen de precios LLTT'!$C$17:$D$3071,2,FALSE),VLOOKUP(M2727,SICODI!$G$3:$J$2404,2,FALSE))</f>
        <v>POSTE DE CONCRETO ARMADO DE 15/400/150/375</v>
      </c>
      <c r="O2727" s="58">
        <f>+IF(ISERROR(VLOOKUP(M2727,'Resumen de precios LLTT'!$C$17:$G$3071,5,FALSE))=FALSE,VLOOKUP(M2727,'Resumen de precios LLTT'!$C$17:$G$3071,5,FALSE),VLOOKUP(M2727,SICODI!$G$3:$J$2404,4,FALSE))</f>
        <v>476.76</v>
      </c>
      <c r="P2727" s="16">
        <f t="shared" si="384"/>
        <v>0.84299999999999997</v>
      </c>
      <c r="Q2727" s="78">
        <f t="shared" si="385"/>
        <v>878.66867999999999</v>
      </c>
      <c r="R2727" s="56">
        <v>0</v>
      </c>
      <c r="S2727" s="16">
        <f t="shared" si="386"/>
        <v>0.13400000000000001</v>
      </c>
      <c r="T2727" s="79">
        <f t="shared" si="387"/>
        <v>9.8118002600000001</v>
      </c>
      <c r="U2727" s="80">
        <f t="shared" si="388"/>
        <v>0.183</v>
      </c>
      <c r="V2727" s="81">
        <f t="shared" si="389"/>
        <v>1.7955594475800001</v>
      </c>
      <c r="W2727" s="79">
        <f t="shared" si="390"/>
        <v>0.60419904645994038</v>
      </c>
      <c r="X2727" s="60">
        <f t="shared" si="391"/>
        <v>0.6</v>
      </c>
      <c r="Y2727" s="56">
        <f>+'INFO ENEL'!R2715</f>
        <v>1</v>
      </c>
      <c r="Z2727" s="59">
        <f t="shared" si="392"/>
        <v>0.6</v>
      </c>
    </row>
    <row r="2728" spans="1:26" ht="15" customHeight="1" x14ac:dyDescent="0.25">
      <c r="A2728" s="55">
        <f>+'INFO ENEL'!A2716</f>
        <v>2711</v>
      </c>
      <c r="B2728" s="121" t="str">
        <f>+INDEX($B$8:$B$15,MATCH(L2728,$L$8:$L$15,0))</f>
        <v>SICODI</v>
      </c>
      <c r="C2728" s="56" t="str">
        <f>+'INFO ENEL'!B2716</f>
        <v>Lima</v>
      </c>
      <c r="D2728" s="56" t="str">
        <f>+'INFO ENEL'!D2716</f>
        <v>CARABAYLLO (LIMA)</v>
      </c>
      <c r="E2728" s="56" t="str">
        <f>+'INFO ENEL'!D2716</f>
        <v>CARABAYLLO (LIMA)</v>
      </c>
      <c r="F2728" s="50">
        <f>+'INFO ENEL'!E2716</f>
        <v>0</v>
      </c>
      <c r="G2728" s="56" t="str">
        <f>+'INFO ENEL'!L2716</f>
        <v>MT</v>
      </c>
      <c r="H2728" s="57">
        <f>+'INFO ENEL'!M2716</f>
        <v>76.83</v>
      </c>
      <c r="I2728" s="56">
        <f>+'INFO ENEL'!N2716</f>
        <v>13</v>
      </c>
      <c r="J2728" s="56" t="str">
        <f>+'INFO ENEL'!O2716</f>
        <v>Poste</v>
      </c>
      <c r="K2728" s="56" t="str">
        <f>+'INFO ENEL'!P2716</f>
        <v>Concreto</v>
      </c>
      <c r="L2728" s="56" t="str">
        <f>+'INFO ENEL'!Q2716</f>
        <v>PPC20</v>
      </c>
      <c r="M2728" s="55" t="str">
        <f>+IF(ISERROR(INDEX('Estructuras de Acero y Concreto'!$C$6:$C$577,MATCH(L2728,'Estructuras de Acero y Concreto'!$D$6:$D$577,0)))=FALSE,INDEX('Estructuras de Acero y Concreto'!$C$6:$C$577,MATCH(L2728,'Estructuras de Acero y Concreto'!$D$6:$D$577,0)),IF(ISERROR(INDEX('Estructuras de Madera'!$C$5:$C$122,MATCH(L2728,'Estructuras de Madera'!$D$5:$D$122,0)))=FALSE,INDEX('Estructuras de Madera'!$C$5:$C$122,MATCH(L2728,'Estructuras de Madera'!$D$5:$D$122,0)),INDEX(SICODI!$G$3:$G$2404,MATCH(L2728,SICODI!$G$3:$G$2404,0))))</f>
        <v>PPC20</v>
      </c>
      <c r="N2728" s="121" t="str">
        <f>+IF(ISERROR(VLOOKUP(M2728,'Resumen de precios LLTT'!$C$17:$D$3071,2,FALSE))=FALSE,VLOOKUP(M2728,'Resumen de precios LLTT'!$C$17:$D$3071,2,FALSE),VLOOKUP(M2728,SICODI!$G$3:$J$2404,2,FALSE))</f>
        <v>POSTE DE CONCRETO ARMADO DE 13/400/150/345</v>
      </c>
      <c r="O2728" s="58">
        <f>+IF(ISERROR(VLOOKUP(M2728,'Resumen de precios LLTT'!$C$17:$G$3071,5,FALSE))=FALSE,VLOOKUP(M2728,'Resumen de precios LLTT'!$C$17:$G$3071,5,FALSE),VLOOKUP(M2728,SICODI!$G$3:$J$2404,4,FALSE))</f>
        <v>364.69</v>
      </c>
      <c r="P2728" s="16">
        <f t="shared" si="384"/>
        <v>0.84299999999999997</v>
      </c>
      <c r="Q2728" s="78">
        <f t="shared" si="385"/>
        <v>672.12366999999995</v>
      </c>
      <c r="R2728" s="56">
        <v>0</v>
      </c>
      <c r="S2728" s="16">
        <f t="shared" si="386"/>
        <v>0.13400000000000001</v>
      </c>
      <c r="T2728" s="79">
        <f t="shared" si="387"/>
        <v>7.5053809816666659</v>
      </c>
      <c r="U2728" s="80">
        <f t="shared" si="388"/>
        <v>0.183</v>
      </c>
      <c r="V2728" s="81">
        <f t="shared" si="389"/>
        <v>1.3734847196449997</v>
      </c>
      <c r="W2728" s="79">
        <f t="shared" si="390"/>
        <v>0.46217247724950827</v>
      </c>
      <c r="X2728" s="60">
        <f t="shared" si="391"/>
        <v>0.5</v>
      </c>
      <c r="Y2728" s="56">
        <f>+'INFO ENEL'!R2716</f>
        <v>1</v>
      </c>
      <c r="Z2728" s="59">
        <f t="shared" si="392"/>
        <v>0.5</v>
      </c>
    </row>
    <row r="2729" spans="1:26" ht="15" customHeight="1" x14ac:dyDescent="0.25">
      <c r="A2729" s="55">
        <f>+'INFO ENEL'!A2717</f>
        <v>2712</v>
      </c>
      <c r="B2729" s="121" t="str">
        <f>+INDEX($B$8:$B$15,MATCH(L2729,$L$8:$L$15,0))</f>
        <v>SICODI</v>
      </c>
      <c r="C2729" s="56" t="str">
        <f>+'INFO ENEL'!B2717</f>
        <v>Lima</v>
      </c>
      <c r="D2729" s="56" t="str">
        <f>+'INFO ENEL'!D2717</f>
        <v>CARABAYLLO (LIMA)</v>
      </c>
      <c r="E2729" s="56" t="str">
        <f>+'INFO ENEL'!D2717</f>
        <v>CARABAYLLO (LIMA)</v>
      </c>
      <c r="F2729" s="50">
        <f>+'INFO ENEL'!E2717</f>
        <v>0</v>
      </c>
      <c r="G2729" s="56" t="str">
        <f>+'INFO ENEL'!L2717</f>
        <v>MT</v>
      </c>
      <c r="H2729" s="57">
        <f>+'INFO ENEL'!M2717</f>
        <v>86.51</v>
      </c>
      <c r="I2729" s="56">
        <f>+'INFO ENEL'!N2717</f>
        <v>13</v>
      </c>
      <c r="J2729" s="56" t="str">
        <f>+'INFO ENEL'!O2717</f>
        <v>Poste</v>
      </c>
      <c r="K2729" s="56" t="str">
        <f>+'INFO ENEL'!P2717</f>
        <v>Concreto</v>
      </c>
      <c r="L2729" s="56" t="str">
        <f>+'INFO ENEL'!Q2717</f>
        <v>PPC20</v>
      </c>
      <c r="M2729" s="55" t="str">
        <f>+IF(ISERROR(INDEX('Estructuras de Acero y Concreto'!$C$6:$C$577,MATCH(L2729,'Estructuras de Acero y Concreto'!$D$6:$D$577,0)))=FALSE,INDEX('Estructuras de Acero y Concreto'!$C$6:$C$577,MATCH(L2729,'Estructuras de Acero y Concreto'!$D$6:$D$577,0)),IF(ISERROR(INDEX('Estructuras de Madera'!$C$5:$C$122,MATCH(L2729,'Estructuras de Madera'!$D$5:$D$122,0)))=FALSE,INDEX('Estructuras de Madera'!$C$5:$C$122,MATCH(L2729,'Estructuras de Madera'!$D$5:$D$122,0)),INDEX(SICODI!$G$3:$G$2404,MATCH(L2729,SICODI!$G$3:$G$2404,0))))</f>
        <v>PPC20</v>
      </c>
      <c r="N2729" s="121" t="str">
        <f>+IF(ISERROR(VLOOKUP(M2729,'Resumen de precios LLTT'!$C$17:$D$3071,2,FALSE))=FALSE,VLOOKUP(M2729,'Resumen de precios LLTT'!$C$17:$D$3071,2,FALSE),VLOOKUP(M2729,SICODI!$G$3:$J$2404,2,FALSE))</f>
        <v>POSTE DE CONCRETO ARMADO DE 13/400/150/345</v>
      </c>
      <c r="O2729" s="58">
        <f>+IF(ISERROR(VLOOKUP(M2729,'Resumen de precios LLTT'!$C$17:$G$3071,5,FALSE))=FALSE,VLOOKUP(M2729,'Resumen de precios LLTT'!$C$17:$G$3071,5,FALSE),VLOOKUP(M2729,SICODI!$G$3:$J$2404,4,FALSE))</f>
        <v>364.69</v>
      </c>
      <c r="P2729" s="16">
        <f t="shared" si="384"/>
        <v>0.84299999999999997</v>
      </c>
      <c r="Q2729" s="78">
        <f t="shared" si="385"/>
        <v>672.12366999999995</v>
      </c>
      <c r="R2729" s="56">
        <v>0</v>
      </c>
      <c r="S2729" s="16">
        <f t="shared" si="386"/>
        <v>0.13400000000000001</v>
      </c>
      <c r="T2729" s="79">
        <f t="shared" si="387"/>
        <v>7.5053809816666659</v>
      </c>
      <c r="U2729" s="80">
        <f t="shared" si="388"/>
        <v>0.183</v>
      </c>
      <c r="V2729" s="81">
        <f t="shared" si="389"/>
        <v>1.3734847196449997</v>
      </c>
      <c r="W2729" s="79">
        <f t="shared" si="390"/>
        <v>0.46217247724950827</v>
      </c>
      <c r="X2729" s="60">
        <f t="shared" si="391"/>
        <v>0.5</v>
      </c>
      <c r="Y2729" s="56">
        <f>+'INFO ENEL'!R2717</f>
        <v>1</v>
      </c>
      <c r="Z2729" s="59">
        <f t="shared" si="392"/>
        <v>0.5</v>
      </c>
    </row>
    <row r="2730" spans="1:26" ht="15" customHeight="1" x14ac:dyDescent="0.25">
      <c r="A2730" s="55">
        <f>+'INFO ENEL'!A2718</f>
        <v>2713</v>
      </c>
      <c r="B2730" s="121" t="str">
        <f>+INDEX($B$8:$B$15,MATCH(L2730,$L$8:$L$15,0))</f>
        <v>SICODI</v>
      </c>
      <c r="C2730" s="56" t="str">
        <f>+'INFO ENEL'!B2718</f>
        <v>Lima</v>
      </c>
      <c r="D2730" s="56" t="str">
        <f>+'INFO ENEL'!D2718</f>
        <v>CARABAYLLO (LIMA)</v>
      </c>
      <c r="E2730" s="56" t="str">
        <f>+'INFO ENEL'!D2718</f>
        <v>CARABAYLLO (LIMA)</v>
      </c>
      <c r="F2730" s="50">
        <f>+'INFO ENEL'!E2718</f>
        <v>0</v>
      </c>
      <c r="G2730" s="56" t="str">
        <f>+'INFO ENEL'!L2718</f>
        <v>MT</v>
      </c>
      <c r="H2730" s="57">
        <f>+'INFO ENEL'!M2718</f>
        <v>79.510000000000005</v>
      </c>
      <c r="I2730" s="56">
        <f>+'INFO ENEL'!N2718</f>
        <v>13</v>
      </c>
      <c r="J2730" s="56" t="str">
        <f>+'INFO ENEL'!O2718</f>
        <v>Poste</v>
      </c>
      <c r="K2730" s="56" t="str">
        <f>+'INFO ENEL'!P2718</f>
        <v>Concreto</v>
      </c>
      <c r="L2730" s="56" t="str">
        <f>+'INFO ENEL'!Q2718</f>
        <v>PPC20</v>
      </c>
      <c r="M2730" s="55" t="str">
        <f>+IF(ISERROR(INDEX('Estructuras de Acero y Concreto'!$C$6:$C$577,MATCH(L2730,'Estructuras de Acero y Concreto'!$D$6:$D$577,0)))=FALSE,INDEX('Estructuras de Acero y Concreto'!$C$6:$C$577,MATCH(L2730,'Estructuras de Acero y Concreto'!$D$6:$D$577,0)),IF(ISERROR(INDEX('Estructuras de Madera'!$C$5:$C$122,MATCH(L2730,'Estructuras de Madera'!$D$5:$D$122,0)))=FALSE,INDEX('Estructuras de Madera'!$C$5:$C$122,MATCH(L2730,'Estructuras de Madera'!$D$5:$D$122,0)),INDEX(SICODI!$G$3:$G$2404,MATCH(L2730,SICODI!$G$3:$G$2404,0))))</f>
        <v>PPC20</v>
      </c>
      <c r="N2730" s="121" t="str">
        <f>+IF(ISERROR(VLOOKUP(M2730,'Resumen de precios LLTT'!$C$17:$D$3071,2,FALSE))=FALSE,VLOOKUP(M2730,'Resumen de precios LLTT'!$C$17:$D$3071,2,FALSE),VLOOKUP(M2730,SICODI!$G$3:$J$2404,2,FALSE))</f>
        <v>POSTE DE CONCRETO ARMADO DE 13/400/150/345</v>
      </c>
      <c r="O2730" s="58">
        <f>+IF(ISERROR(VLOOKUP(M2730,'Resumen de precios LLTT'!$C$17:$G$3071,5,FALSE))=FALSE,VLOOKUP(M2730,'Resumen de precios LLTT'!$C$17:$G$3071,5,FALSE),VLOOKUP(M2730,SICODI!$G$3:$J$2404,4,FALSE))</f>
        <v>364.69</v>
      </c>
      <c r="P2730" s="16">
        <f t="shared" si="384"/>
        <v>0.84299999999999997</v>
      </c>
      <c r="Q2730" s="78">
        <f t="shared" si="385"/>
        <v>672.12366999999995</v>
      </c>
      <c r="R2730" s="56">
        <v>0</v>
      </c>
      <c r="S2730" s="16">
        <f t="shared" si="386"/>
        <v>0.13400000000000001</v>
      </c>
      <c r="T2730" s="79">
        <f t="shared" si="387"/>
        <v>7.5053809816666659</v>
      </c>
      <c r="U2730" s="80">
        <f t="shared" si="388"/>
        <v>0.183</v>
      </c>
      <c r="V2730" s="81">
        <f t="shared" si="389"/>
        <v>1.3734847196449997</v>
      </c>
      <c r="W2730" s="79">
        <f t="shared" si="390"/>
        <v>0.46217247724950827</v>
      </c>
      <c r="X2730" s="60">
        <f t="shared" si="391"/>
        <v>0.5</v>
      </c>
      <c r="Y2730" s="56">
        <f>+'INFO ENEL'!R2718</f>
        <v>1</v>
      </c>
      <c r="Z2730" s="59">
        <f t="shared" si="392"/>
        <v>0.5</v>
      </c>
    </row>
    <row r="2731" spans="1:26" ht="15" customHeight="1" x14ac:dyDescent="0.25">
      <c r="A2731" s="55">
        <f>+'INFO ENEL'!A2719</f>
        <v>2714</v>
      </c>
      <c r="B2731" s="121" t="str">
        <f>+INDEX($B$8:$B$15,MATCH(L2731,$L$8:$L$15,0))</f>
        <v>SICODI</v>
      </c>
      <c r="C2731" s="56" t="str">
        <f>+'INFO ENEL'!B2719</f>
        <v>Lima</v>
      </c>
      <c r="D2731" s="56" t="str">
        <f>+'INFO ENEL'!D2719</f>
        <v>CARABAYLLO (LIMA)</v>
      </c>
      <c r="E2731" s="56" t="str">
        <f>+'INFO ENEL'!D2719</f>
        <v>CARABAYLLO (LIMA)</v>
      </c>
      <c r="F2731" s="50">
        <f>+'INFO ENEL'!E2719</f>
        <v>0</v>
      </c>
      <c r="G2731" s="56" t="str">
        <f>+'INFO ENEL'!L2719</f>
        <v>MT</v>
      </c>
      <c r="H2731" s="57">
        <f>+'INFO ENEL'!M2719</f>
        <v>94.59</v>
      </c>
      <c r="I2731" s="56">
        <f>+'INFO ENEL'!N2719</f>
        <v>13</v>
      </c>
      <c r="J2731" s="56" t="str">
        <f>+'INFO ENEL'!O2719</f>
        <v>Poste</v>
      </c>
      <c r="K2731" s="56" t="str">
        <f>+'INFO ENEL'!P2719</f>
        <v>Concreto</v>
      </c>
      <c r="L2731" s="56" t="str">
        <f>+'INFO ENEL'!Q2719</f>
        <v>PPC20</v>
      </c>
      <c r="M2731" s="55" t="str">
        <f>+IF(ISERROR(INDEX('Estructuras de Acero y Concreto'!$C$6:$C$577,MATCH(L2731,'Estructuras de Acero y Concreto'!$D$6:$D$577,0)))=FALSE,INDEX('Estructuras de Acero y Concreto'!$C$6:$C$577,MATCH(L2731,'Estructuras de Acero y Concreto'!$D$6:$D$577,0)),IF(ISERROR(INDEX('Estructuras de Madera'!$C$5:$C$122,MATCH(L2731,'Estructuras de Madera'!$D$5:$D$122,0)))=FALSE,INDEX('Estructuras de Madera'!$C$5:$C$122,MATCH(L2731,'Estructuras de Madera'!$D$5:$D$122,0)),INDEX(SICODI!$G$3:$G$2404,MATCH(L2731,SICODI!$G$3:$G$2404,0))))</f>
        <v>PPC20</v>
      </c>
      <c r="N2731" s="121" t="str">
        <f>+IF(ISERROR(VLOOKUP(M2731,'Resumen de precios LLTT'!$C$17:$D$3071,2,FALSE))=FALSE,VLOOKUP(M2731,'Resumen de precios LLTT'!$C$17:$D$3071,2,FALSE),VLOOKUP(M2731,SICODI!$G$3:$J$2404,2,FALSE))</f>
        <v>POSTE DE CONCRETO ARMADO DE 13/400/150/345</v>
      </c>
      <c r="O2731" s="58">
        <f>+IF(ISERROR(VLOOKUP(M2731,'Resumen de precios LLTT'!$C$17:$G$3071,5,FALSE))=FALSE,VLOOKUP(M2731,'Resumen de precios LLTT'!$C$17:$G$3071,5,FALSE),VLOOKUP(M2731,SICODI!$G$3:$J$2404,4,FALSE))</f>
        <v>364.69</v>
      </c>
      <c r="P2731" s="16">
        <f t="shared" si="384"/>
        <v>0.84299999999999997</v>
      </c>
      <c r="Q2731" s="78">
        <f t="shared" si="385"/>
        <v>672.12366999999995</v>
      </c>
      <c r="R2731" s="56">
        <v>0</v>
      </c>
      <c r="S2731" s="16">
        <f t="shared" si="386"/>
        <v>0.13400000000000001</v>
      </c>
      <c r="T2731" s="79">
        <f t="shared" si="387"/>
        <v>7.5053809816666659</v>
      </c>
      <c r="U2731" s="80">
        <f t="shared" si="388"/>
        <v>0.183</v>
      </c>
      <c r="V2731" s="81">
        <f t="shared" si="389"/>
        <v>1.3734847196449997</v>
      </c>
      <c r="W2731" s="79">
        <f t="shared" si="390"/>
        <v>0.46217247724950827</v>
      </c>
      <c r="X2731" s="60">
        <f t="shared" si="391"/>
        <v>0.5</v>
      </c>
      <c r="Y2731" s="56">
        <f>+'INFO ENEL'!R2719</f>
        <v>1</v>
      </c>
      <c r="Z2731" s="59">
        <f t="shared" si="392"/>
        <v>0.5</v>
      </c>
    </row>
    <row r="2732" spans="1:26" ht="15" customHeight="1" x14ac:dyDescent="0.25">
      <c r="A2732" s="55">
        <f>+'INFO ENEL'!A2720</f>
        <v>2715</v>
      </c>
      <c r="B2732" s="121" t="str">
        <f>+INDEX($B$8:$B$15,MATCH(L2732,$L$8:$L$15,0))</f>
        <v>SICODI</v>
      </c>
      <c r="C2732" s="56" t="str">
        <f>+'INFO ENEL'!B2720</f>
        <v>Lima</v>
      </c>
      <c r="D2732" s="56" t="str">
        <f>+'INFO ENEL'!D2720</f>
        <v>CARABAYLLO (LIMA)</v>
      </c>
      <c r="E2732" s="56" t="str">
        <f>+'INFO ENEL'!D2720</f>
        <v>CARABAYLLO (LIMA)</v>
      </c>
      <c r="F2732" s="50">
        <f>+'INFO ENEL'!E2720</f>
        <v>0</v>
      </c>
      <c r="G2732" s="56" t="str">
        <f>+'INFO ENEL'!L2720</f>
        <v>MT</v>
      </c>
      <c r="H2732" s="57">
        <f>+'INFO ENEL'!M2720</f>
        <v>58.54</v>
      </c>
      <c r="I2732" s="56">
        <f>+'INFO ENEL'!N2720</f>
        <v>13</v>
      </c>
      <c r="J2732" s="56" t="str">
        <f>+'INFO ENEL'!O2720</f>
        <v>Poste</v>
      </c>
      <c r="K2732" s="56" t="str">
        <f>+'INFO ENEL'!P2720</f>
        <v>Concreto</v>
      </c>
      <c r="L2732" s="56" t="str">
        <f>+'INFO ENEL'!Q2720</f>
        <v>PPC20</v>
      </c>
      <c r="M2732" s="55" t="str">
        <f>+IF(ISERROR(INDEX('Estructuras de Acero y Concreto'!$C$6:$C$577,MATCH(L2732,'Estructuras de Acero y Concreto'!$D$6:$D$577,0)))=FALSE,INDEX('Estructuras de Acero y Concreto'!$C$6:$C$577,MATCH(L2732,'Estructuras de Acero y Concreto'!$D$6:$D$577,0)),IF(ISERROR(INDEX('Estructuras de Madera'!$C$5:$C$122,MATCH(L2732,'Estructuras de Madera'!$D$5:$D$122,0)))=FALSE,INDEX('Estructuras de Madera'!$C$5:$C$122,MATCH(L2732,'Estructuras de Madera'!$D$5:$D$122,0)),INDEX(SICODI!$G$3:$G$2404,MATCH(L2732,SICODI!$G$3:$G$2404,0))))</f>
        <v>PPC20</v>
      </c>
      <c r="N2732" s="121" t="str">
        <f>+IF(ISERROR(VLOOKUP(M2732,'Resumen de precios LLTT'!$C$17:$D$3071,2,FALSE))=FALSE,VLOOKUP(M2732,'Resumen de precios LLTT'!$C$17:$D$3071,2,FALSE),VLOOKUP(M2732,SICODI!$G$3:$J$2404,2,FALSE))</f>
        <v>POSTE DE CONCRETO ARMADO DE 13/400/150/345</v>
      </c>
      <c r="O2732" s="58">
        <f>+IF(ISERROR(VLOOKUP(M2732,'Resumen de precios LLTT'!$C$17:$G$3071,5,FALSE))=FALSE,VLOOKUP(M2732,'Resumen de precios LLTT'!$C$17:$G$3071,5,FALSE),VLOOKUP(M2732,SICODI!$G$3:$J$2404,4,FALSE))</f>
        <v>364.69</v>
      </c>
      <c r="P2732" s="16">
        <f t="shared" si="384"/>
        <v>0.84299999999999997</v>
      </c>
      <c r="Q2732" s="78">
        <f t="shared" si="385"/>
        <v>672.12366999999995</v>
      </c>
      <c r="R2732" s="56">
        <v>0</v>
      </c>
      <c r="S2732" s="16">
        <f t="shared" si="386"/>
        <v>0.13400000000000001</v>
      </c>
      <c r="T2732" s="79">
        <f t="shared" si="387"/>
        <v>7.5053809816666659</v>
      </c>
      <c r="U2732" s="80">
        <f t="shared" si="388"/>
        <v>0.183</v>
      </c>
      <c r="V2732" s="81">
        <f t="shared" si="389"/>
        <v>1.3734847196449997</v>
      </c>
      <c r="W2732" s="79">
        <f t="shared" si="390"/>
        <v>0.46217247724950827</v>
      </c>
      <c r="X2732" s="60">
        <f t="shared" si="391"/>
        <v>0.5</v>
      </c>
      <c r="Y2732" s="56">
        <f>+'INFO ENEL'!R2720</f>
        <v>1</v>
      </c>
      <c r="Z2732" s="59">
        <f t="shared" si="392"/>
        <v>0.5</v>
      </c>
    </row>
    <row r="2733" spans="1:26" ht="15" customHeight="1" x14ac:dyDescent="0.25">
      <c r="A2733" s="55">
        <f>+'INFO ENEL'!A2721</f>
        <v>2716</v>
      </c>
      <c r="B2733" s="121" t="str">
        <f>+INDEX($B$8:$B$15,MATCH(L2733,$L$8:$L$15,0))</f>
        <v>SICODI</v>
      </c>
      <c r="C2733" s="56" t="str">
        <f>+'INFO ENEL'!B2721</f>
        <v>Lima</v>
      </c>
      <c r="D2733" s="56" t="str">
        <f>+'INFO ENEL'!D2721</f>
        <v>CARABAYLLO (LIMA)</v>
      </c>
      <c r="E2733" s="56" t="str">
        <f>+'INFO ENEL'!D2721</f>
        <v>CARABAYLLO (LIMA)</v>
      </c>
      <c r="F2733" s="50">
        <f>+'INFO ENEL'!E2721</f>
        <v>0</v>
      </c>
      <c r="G2733" s="56" t="str">
        <f>+'INFO ENEL'!L2721</f>
        <v>MT</v>
      </c>
      <c r="H2733" s="57">
        <f>+'INFO ENEL'!M2721</f>
        <v>120.07</v>
      </c>
      <c r="I2733" s="56">
        <f>+'INFO ENEL'!N2721</f>
        <v>13</v>
      </c>
      <c r="J2733" s="56" t="str">
        <f>+'INFO ENEL'!O2721</f>
        <v>Poste</v>
      </c>
      <c r="K2733" s="56" t="str">
        <f>+'INFO ENEL'!P2721</f>
        <v>Concreto</v>
      </c>
      <c r="L2733" s="56" t="str">
        <f>+'INFO ENEL'!Q2721</f>
        <v>PPC20</v>
      </c>
      <c r="M2733" s="55" t="str">
        <f>+IF(ISERROR(INDEX('Estructuras de Acero y Concreto'!$C$6:$C$577,MATCH(L2733,'Estructuras de Acero y Concreto'!$D$6:$D$577,0)))=FALSE,INDEX('Estructuras de Acero y Concreto'!$C$6:$C$577,MATCH(L2733,'Estructuras de Acero y Concreto'!$D$6:$D$577,0)),IF(ISERROR(INDEX('Estructuras de Madera'!$C$5:$C$122,MATCH(L2733,'Estructuras de Madera'!$D$5:$D$122,0)))=FALSE,INDEX('Estructuras de Madera'!$C$5:$C$122,MATCH(L2733,'Estructuras de Madera'!$D$5:$D$122,0)),INDEX(SICODI!$G$3:$G$2404,MATCH(L2733,SICODI!$G$3:$G$2404,0))))</f>
        <v>PPC20</v>
      </c>
      <c r="N2733" s="121" t="str">
        <f>+IF(ISERROR(VLOOKUP(M2733,'Resumen de precios LLTT'!$C$17:$D$3071,2,FALSE))=FALSE,VLOOKUP(M2733,'Resumen de precios LLTT'!$C$17:$D$3071,2,FALSE),VLOOKUP(M2733,SICODI!$G$3:$J$2404,2,FALSE))</f>
        <v>POSTE DE CONCRETO ARMADO DE 13/400/150/345</v>
      </c>
      <c r="O2733" s="58">
        <f>+IF(ISERROR(VLOOKUP(M2733,'Resumen de precios LLTT'!$C$17:$G$3071,5,FALSE))=FALSE,VLOOKUP(M2733,'Resumen de precios LLTT'!$C$17:$G$3071,5,FALSE),VLOOKUP(M2733,SICODI!$G$3:$J$2404,4,FALSE))</f>
        <v>364.69</v>
      </c>
      <c r="P2733" s="16">
        <f t="shared" si="384"/>
        <v>0.84299999999999997</v>
      </c>
      <c r="Q2733" s="78">
        <f t="shared" si="385"/>
        <v>672.12366999999995</v>
      </c>
      <c r="R2733" s="56">
        <v>0</v>
      </c>
      <c r="S2733" s="16">
        <f t="shared" si="386"/>
        <v>0.13400000000000001</v>
      </c>
      <c r="T2733" s="79">
        <f t="shared" si="387"/>
        <v>7.5053809816666659</v>
      </c>
      <c r="U2733" s="80">
        <f t="shared" si="388"/>
        <v>0.183</v>
      </c>
      <c r="V2733" s="81">
        <f t="shared" si="389"/>
        <v>1.3734847196449997</v>
      </c>
      <c r="W2733" s="79">
        <f t="shared" si="390"/>
        <v>0.46217247724950827</v>
      </c>
      <c r="X2733" s="60">
        <f t="shared" si="391"/>
        <v>0.5</v>
      </c>
      <c r="Y2733" s="56">
        <f>+'INFO ENEL'!R2721</f>
        <v>1</v>
      </c>
      <c r="Z2733" s="59">
        <f t="shared" si="392"/>
        <v>0.5</v>
      </c>
    </row>
    <row r="2734" spans="1:26" ht="15" customHeight="1" x14ac:dyDescent="0.25">
      <c r="A2734" s="55">
        <f>+'INFO ENEL'!A2722</f>
        <v>2717</v>
      </c>
      <c r="B2734" s="121" t="str">
        <f>+INDEX($B$8:$B$15,MATCH(L2734,$L$8:$L$15,0))</f>
        <v>SICODI</v>
      </c>
      <c r="C2734" s="56" t="str">
        <f>+'INFO ENEL'!B2722</f>
        <v>Lima</v>
      </c>
      <c r="D2734" s="56" t="str">
        <f>+'INFO ENEL'!D2722</f>
        <v>CARABAYLLO (LIMA)</v>
      </c>
      <c r="E2734" s="56" t="str">
        <f>+'INFO ENEL'!D2722</f>
        <v>CARABAYLLO (LIMA)</v>
      </c>
      <c r="F2734" s="50">
        <f>+'INFO ENEL'!E2722</f>
        <v>0</v>
      </c>
      <c r="G2734" s="56" t="str">
        <f>+'INFO ENEL'!L2722</f>
        <v>MT</v>
      </c>
      <c r="H2734" s="57">
        <f>+'INFO ENEL'!M2722</f>
        <v>114.17</v>
      </c>
      <c r="I2734" s="56">
        <f>+'INFO ENEL'!N2722</f>
        <v>15</v>
      </c>
      <c r="J2734" s="56" t="str">
        <f>+'INFO ENEL'!O2722</f>
        <v>Poste</v>
      </c>
      <c r="K2734" s="56" t="str">
        <f>+'INFO ENEL'!P2722</f>
        <v>Concreto</v>
      </c>
      <c r="L2734" s="56" t="str">
        <f>+'INFO ENEL'!Q2722</f>
        <v>PPC24</v>
      </c>
      <c r="M2734" s="55" t="str">
        <f>+IF(ISERROR(INDEX('Estructuras de Acero y Concreto'!$C$6:$C$577,MATCH(L2734,'Estructuras de Acero y Concreto'!$D$6:$D$577,0)))=FALSE,INDEX('Estructuras de Acero y Concreto'!$C$6:$C$577,MATCH(L2734,'Estructuras de Acero y Concreto'!$D$6:$D$577,0)),IF(ISERROR(INDEX('Estructuras de Madera'!$C$5:$C$122,MATCH(L2734,'Estructuras de Madera'!$D$5:$D$122,0)))=FALSE,INDEX('Estructuras de Madera'!$C$5:$C$122,MATCH(L2734,'Estructuras de Madera'!$D$5:$D$122,0)),INDEX(SICODI!$G$3:$G$2404,MATCH(L2734,SICODI!$G$3:$G$2404,0))))</f>
        <v>PPC24</v>
      </c>
      <c r="N2734" s="121" t="str">
        <f>+IF(ISERROR(VLOOKUP(M2734,'Resumen de precios LLTT'!$C$17:$D$3071,2,FALSE))=FALSE,VLOOKUP(M2734,'Resumen de precios LLTT'!$C$17:$D$3071,2,FALSE),VLOOKUP(M2734,SICODI!$G$3:$J$2404,2,FALSE))</f>
        <v>POSTE DE CONCRETO ARMADO DE 15/400/150/375</v>
      </c>
      <c r="O2734" s="58">
        <f>+IF(ISERROR(VLOOKUP(M2734,'Resumen de precios LLTT'!$C$17:$G$3071,5,FALSE))=FALSE,VLOOKUP(M2734,'Resumen de precios LLTT'!$C$17:$G$3071,5,FALSE),VLOOKUP(M2734,SICODI!$G$3:$J$2404,4,FALSE))</f>
        <v>476.76</v>
      </c>
      <c r="P2734" s="16">
        <f t="shared" si="384"/>
        <v>0.84299999999999997</v>
      </c>
      <c r="Q2734" s="78">
        <f t="shared" si="385"/>
        <v>878.66867999999999</v>
      </c>
      <c r="R2734" s="56">
        <v>0</v>
      </c>
      <c r="S2734" s="16">
        <f t="shared" si="386"/>
        <v>0.13400000000000001</v>
      </c>
      <c r="T2734" s="79">
        <f t="shared" si="387"/>
        <v>9.8118002600000001</v>
      </c>
      <c r="U2734" s="80">
        <f t="shared" si="388"/>
        <v>0.183</v>
      </c>
      <c r="V2734" s="81">
        <f t="shared" si="389"/>
        <v>1.7955594475800001</v>
      </c>
      <c r="W2734" s="79">
        <f t="shared" si="390"/>
        <v>0.60419904645994038</v>
      </c>
      <c r="X2734" s="60">
        <f t="shared" si="391"/>
        <v>0.6</v>
      </c>
      <c r="Y2734" s="56">
        <f>+'INFO ENEL'!R2722</f>
        <v>1</v>
      </c>
      <c r="Z2734" s="59">
        <f t="shared" si="392"/>
        <v>0.6</v>
      </c>
    </row>
    <row r="2735" spans="1:26" ht="15" customHeight="1" x14ac:dyDescent="0.25">
      <c r="A2735" s="55">
        <f>+'INFO ENEL'!A2723</f>
        <v>2718</v>
      </c>
      <c r="B2735" s="121" t="str">
        <f>+INDEX($B$8:$B$15,MATCH(L2735,$L$8:$L$15,0))</f>
        <v>SICODI</v>
      </c>
      <c r="C2735" s="56" t="str">
        <f>+'INFO ENEL'!B2723</f>
        <v>Lima</v>
      </c>
      <c r="D2735" s="56" t="str">
        <f>+'INFO ENEL'!D2723</f>
        <v>CARABAYLLO (LIMA)</v>
      </c>
      <c r="E2735" s="56" t="str">
        <f>+'INFO ENEL'!D2723</f>
        <v>CARABAYLLO (LIMA)</v>
      </c>
      <c r="F2735" s="50">
        <f>+'INFO ENEL'!E2723</f>
        <v>0</v>
      </c>
      <c r="G2735" s="56" t="str">
        <f>+'INFO ENEL'!L2723</f>
        <v>MT</v>
      </c>
      <c r="H2735" s="57">
        <f>+'INFO ENEL'!M2723</f>
        <v>55.43</v>
      </c>
      <c r="I2735" s="56">
        <f>+'INFO ENEL'!N2723</f>
        <v>13</v>
      </c>
      <c r="J2735" s="56" t="str">
        <f>+'INFO ENEL'!O2723</f>
        <v>Poste</v>
      </c>
      <c r="K2735" s="56" t="str">
        <f>+'INFO ENEL'!P2723</f>
        <v>Concreto</v>
      </c>
      <c r="L2735" s="56" t="str">
        <f>+'INFO ENEL'!Q2723</f>
        <v>PPC20</v>
      </c>
      <c r="M2735" s="55" t="str">
        <f>+IF(ISERROR(INDEX('Estructuras de Acero y Concreto'!$C$6:$C$577,MATCH(L2735,'Estructuras de Acero y Concreto'!$D$6:$D$577,0)))=FALSE,INDEX('Estructuras de Acero y Concreto'!$C$6:$C$577,MATCH(L2735,'Estructuras de Acero y Concreto'!$D$6:$D$577,0)),IF(ISERROR(INDEX('Estructuras de Madera'!$C$5:$C$122,MATCH(L2735,'Estructuras de Madera'!$D$5:$D$122,0)))=FALSE,INDEX('Estructuras de Madera'!$C$5:$C$122,MATCH(L2735,'Estructuras de Madera'!$D$5:$D$122,0)),INDEX(SICODI!$G$3:$G$2404,MATCH(L2735,SICODI!$G$3:$G$2404,0))))</f>
        <v>PPC20</v>
      </c>
      <c r="N2735" s="121" t="str">
        <f>+IF(ISERROR(VLOOKUP(M2735,'Resumen de precios LLTT'!$C$17:$D$3071,2,FALSE))=FALSE,VLOOKUP(M2735,'Resumen de precios LLTT'!$C$17:$D$3071,2,FALSE),VLOOKUP(M2735,SICODI!$G$3:$J$2404,2,FALSE))</f>
        <v>POSTE DE CONCRETO ARMADO DE 13/400/150/345</v>
      </c>
      <c r="O2735" s="58">
        <f>+IF(ISERROR(VLOOKUP(M2735,'Resumen de precios LLTT'!$C$17:$G$3071,5,FALSE))=FALSE,VLOOKUP(M2735,'Resumen de precios LLTT'!$C$17:$G$3071,5,FALSE),VLOOKUP(M2735,SICODI!$G$3:$J$2404,4,FALSE))</f>
        <v>364.69</v>
      </c>
      <c r="P2735" s="16">
        <f t="shared" si="384"/>
        <v>0.84299999999999997</v>
      </c>
      <c r="Q2735" s="78">
        <f t="shared" si="385"/>
        <v>672.12366999999995</v>
      </c>
      <c r="R2735" s="56">
        <v>0</v>
      </c>
      <c r="S2735" s="16">
        <f t="shared" si="386"/>
        <v>0.13400000000000001</v>
      </c>
      <c r="T2735" s="79">
        <f t="shared" si="387"/>
        <v>7.5053809816666659</v>
      </c>
      <c r="U2735" s="80">
        <f t="shared" si="388"/>
        <v>0.183</v>
      </c>
      <c r="V2735" s="81">
        <f t="shared" si="389"/>
        <v>1.3734847196449997</v>
      </c>
      <c r="W2735" s="79">
        <f t="shared" si="390"/>
        <v>0.46217247724950827</v>
      </c>
      <c r="X2735" s="60">
        <f t="shared" si="391"/>
        <v>0.5</v>
      </c>
      <c r="Y2735" s="56">
        <f>+'INFO ENEL'!R2723</f>
        <v>1</v>
      </c>
      <c r="Z2735" s="59">
        <f t="shared" si="392"/>
        <v>0.5</v>
      </c>
    </row>
    <row r="2736" spans="1:26" ht="15" customHeight="1" x14ac:dyDescent="0.25">
      <c r="A2736" s="55">
        <f>+'INFO ENEL'!A2724</f>
        <v>2719</v>
      </c>
      <c r="B2736" s="121" t="str">
        <f>+INDEX($B$8:$B$15,MATCH(L2736,$L$8:$L$15,0))</f>
        <v>SICODI</v>
      </c>
      <c r="C2736" s="56" t="str">
        <f>+'INFO ENEL'!B2724</f>
        <v>Lima</v>
      </c>
      <c r="D2736" s="56" t="str">
        <f>+'INFO ENEL'!D2724</f>
        <v>CARABAYLLO (LIMA)</v>
      </c>
      <c r="E2736" s="56" t="str">
        <f>+'INFO ENEL'!D2724</f>
        <v>CARABAYLLO (LIMA)</v>
      </c>
      <c r="F2736" s="50">
        <f>+'INFO ENEL'!E2724</f>
        <v>0</v>
      </c>
      <c r="G2736" s="56" t="str">
        <f>+'INFO ENEL'!L2724</f>
        <v>MT</v>
      </c>
      <c r="H2736" s="57">
        <f>+'INFO ENEL'!M2724</f>
        <v>42.57</v>
      </c>
      <c r="I2736" s="56">
        <f>+'INFO ENEL'!N2724</f>
        <v>15</v>
      </c>
      <c r="J2736" s="56" t="str">
        <f>+'INFO ENEL'!O2724</f>
        <v>Poste</v>
      </c>
      <c r="K2736" s="56" t="str">
        <f>+'INFO ENEL'!P2724</f>
        <v>Concreto</v>
      </c>
      <c r="L2736" s="56" t="str">
        <f>+'INFO ENEL'!Q2724</f>
        <v>PPC24</v>
      </c>
      <c r="M2736" s="55" t="str">
        <f>+IF(ISERROR(INDEX('Estructuras de Acero y Concreto'!$C$6:$C$577,MATCH(L2736,'Estructuras de Acero y Concreto'!$D$6:$D$577,0)))=FALSE,INDEX('Estructuras de Acero y Concreto'!$C$6:$C$577,MATCH(L2736,'Estructuras de Acero y Concreto'!$D$6:$D$577,0)),IF(ISERROR(INDEX('Estructuras de Madera'!$C$5:$C$122,MATCH(L2736,'Estructuras de Madera'!$D$5:$D$122,0)))=FALSE,INDEX('Estructuras de Madera'!$C$5:$C$122,MATCH(L2736,'Estructuras de Madera'!$D$5:$D$122,0)),INDEX(SICODI!$G$3:$G$2404,MATCH(L2736,SICODI!$G$3:$G$2404,0))))</f>
        <v>PPC24</v>
      </c>
      <c r="N2736" s="121" t="str">
        <f>+IF(ISERROR(VLOOKUP(M2736,'Resumen de precios LLTT'!$C$17:$D$3071,2,FALSE))=FALSE,VLOOKUP(M2736,'Resumen de precios LLTT'!$C$17:$D$3071,2,FALSE),VLOOKUP(M2736,SICODI!$G$3:$J$2404,2,FALSE))</f>
        <v>POSTE DE CONCRETO ARMADO DE 15/400/150/375</v>
      </c>
      <c r="O2736" s="58">
        <f>+IF(ISERROR(VLOOKUP(M2736,'Resumen de precios LLTT'!$C$17:$G$3071,5,FALSE))=FALSE,VLOOKUP(M2736,'Resumen de precios LLTT'!$C$17:$G$3071,5,FALSE),VLOOKUP(M2736,SICODI!$G$3:$J$2404,4,FALSE))</f>
        <v>476.76</v>
      </c>
      <c r="P2736" s="16">
        <f t="shared" si="384"/>
        <v>0.84299999999999997</v>
      </c>
      <c r="Q2736" s="78">
        <f t="shared" si="385"/>
        <v>878.66867999999999</v>
      </c>
      <c r="R2736" s="56">
        <v>0</v>
      </c>
      <c r="S2736" s="16">
        <f t="shared" si="386"/>
        <v>0.13400000000000001</v>
      </c>
      <c r="T2736" s="79">
        <f t="shared" si="387"/>
        <v>9.8118002600000001</v>
      </c>
      <c r="U2736" s="80">
        <f t="shared" si="388"/>
        <v>0.183</v>
      </c>
      <c r="V2736" s="81">
        <f t="shared" si="389"/>
        <v>1.7955594475800001</v>
      </c>
      <c r="W2736" s="79">
        <f t="shared" si="390"/>
        <v>0.60419904645994038</v>
      </c>
      <c r="X2736" s="60">
        <f t="shared" si="391"/>
        <v>0.6</v>
      </c>
      <c r="Y2736" s="56">
        <f>+'INFO ENEL'!R2724</f>
        <v>1</v>
      </c>
      <c r="Z2736" s="59">
        <f t="shared" si="392"/>
        <v>0.6</v>
      </c>
    </row>
    <row r="2737" spans="1:26" ht="15" customHeight="1" x14ac:dyDescent="0.25">
      <c r="A2737" s="55">
        <f>+'INFO ENEL'!A2725</f>
        <v>2720</v>
      </c>
      <c r="B2737" s="121" t="str">
        <f>+INDEX($B$8:$B$15,MATCH(L2737,$L$8:$L$15,0))</f>
        <v>SICODI</v>
      </c>
      <c r="C2737" s="56" t="str">
        <f>+'INFO ENEL'!B2725</f>
        <v>Lima</v>
      </c>
      <c r="D2737" s="56" t="str">
        <f>+'INFO ENEL'!D2725</f>
        <v>CARABAYLLO (LIMA)</v>
      </c>
      <c r="E2737" s="56" t="str">
        <f>+'INFO ENEL'!D2725</f>
        <v>CARABAYLLO (LIMA)</v>
      </c>
      <c r="F2737" s="50">
        <f>+'INFO ENEL'!E2725</f>
        <v>0</v>
      </c>
      <c r="G2737" s="56" t="str">
        <f>+'INFO ENEL'!L2725</f>
        <v>MT</v>
      </c>
      <c r="H2737" s="57">
        <f>+'INFO ENEL'!M2725</f>
        <v>49.98</v>
      </c>
      <c r="I2737" s="56">
        <f>+'INFO ENEL'!N2725</f>
        <v>15</v>
      </c>
      <c r="J2737" s="56" t="str">
        <f>+'INFO ENEL'!O2725</f>
        <v>Poste</v>
      </c>
      <c r="K2737" s="56" t="str">
        <f>+'INFO ENEL'!P2725</f>
        <v>Concreto</v>
      </c>
      <c r="L2737" s="56" t="str">
        <f>+'INFO ENEL'!Q2725</f>
        <v>PPC24</v>
      </c>
      <c r="M2737" s="55" t="str">
        <f>+IF(ISERROR(INDEX('Estructuras de Acero y Concreto'!$C$6:$C$577,MATCH(L2737,'Estructuras de Acero y Concreto'!$D$6:$D$577,0)))=FALSE,INDEX('Estructuras de Acero y Concreto'!$C$6:$C$577,MATCH(L2737,'Estructuras de Acero y Concreto'!$D$6:$D$577,0)),IF(ISERROR(INDEX('Estructuras de Madera'!$C$5:$C$122,MATCH(L2737,'Estructuras de Madera'!$D$5:$D$122,0)))=FALSE,INDEX('Estructuras de Madera'!$C$5:$C$122,MATCH(L2737,'Estructuras de Madera'!$D$5:$D$122,0)),INDEX(SICODI!$G$3:$G$2404,MATCH(L2737,SICODI!$G$3:$G$2404,0))))</f>
        <v>PPC24</v>
      </c>
      <c r="N2737" s="121" t="str">
        <f>+IF(ISERROR(VLOOKUP(M2737,'Resumen de precios LLTT'!$C$17:$D$3071,2,FALSE))=FALSE,VLOOKUP(M2737,'Resumen de precios LLTT'!$C$17:$D$3071,2,FALSE),VLOOKUP(M2737,SICODI!$G$3:$J$2404,2,FALSE))</f>
        <v>POSTE DE CONCRETO ARMADO DE 15/400/150/375</v>
      </c>
      <c r="O2737" s="58">
        <f>+IF(ISERROR(VLOOKUP(M2737,'Resumen de precios LLTT'!$C$17:$G$3071,5,FALSE))=FALSE,VLOOKUP(M2737,'Resumen de precios LLTT'!$C$17:$G$3071,5,FALSE),VLOOKUP(M2737,SICODI!$G$3:$J$2404,4,FALSE))</f>
        <v>476.76</v>
      </c>
      <c r="P2737" s="16">
        <f t="shared" si="384"/>
        <v>0.84299999999999997</v>
      </c>
      <c r="Q2737" s="78">
        <f t="shared" si="385"/>
        <v>878.66867999999999</v>
      </c>
      <c r="R2737" s="56">
        <v>0</v>
      </c>
      <c r="S2737" s="16">
        <f t="shared" si="386"/>
        <v>0.13400000000000001</v>
      </c>
      <c r="T2737" s="79">
        <f t="shared" si="387"/>
        <v>9.8118002600000001</v>
      </c>
      <c r="U2737" s="80">
        <f t="shared" si="388"/>
        <v>0.183</v>
      </c>
      <c r="V2737" s="81">
        <f t="shared" si="389"/>
        <v>1.7955594475800001</v>
      </c>
      <c r="W2737" s="79">
        <f t="shared" si="390"/>
        <v>0.60419904645994038</v>
      </c>
      <c r="X2737" s="60">
        <f t="shared" si="391"/>
        <v>0.6</v>
      </c>
      <c r="Y2737" s="56">
        <f>+'INFO ENEL'!R2725</f>
        <v>1</v>
      </c>
      <c r="Z2737" s="59">
        <f t="shared" si="392"/>
        <v>0.6</v>
      </c>
    </row>
    <row r="2738" spans="1:26" ht="15" customHeight="1" x14ac:dyDescent="0.25">
      <c r="A2738" s="55">
        <f>+'INFO ENEL'!A2726</f>
        <v>2721</v>
      </c>
      <c r="B2738" s="121" t="str">
        <f>+INDEX($B$8:$B$15,MATCH(L2738,$L$8:$L$15,0))</f>
        <v>SICODI</v>
      </c>
      <c r="C2738" s="56" t="str">
        <f>+'INFO ENEL'!B2726</f>
        <v>Lima</v>
      </c>
      <c r="D2738" s="56" t="str">
        <f>+'INFO ENEL'!D2726</f>
        <v>CARABAYLLO (LIMA)</v>
      </c>
      <c r="E2738" s="56" t="str">
        <f>+'INFO ENEL'!D2726</f>
        <v>CARABAYLLO (LIMA)</v>
      </c>
      <c r="F2738" s="50">
        <f>+'INFO ENEL'!E2726</f>
        <v>0</v>
      </c>
      <c r="G2738" s="56" t="str">
        <f>+'INFO ENEL'!L2726</f>
        <v>MT</v>
      </c>
      <c r="H2738" s="57">
        <f>+'INFO ENEL'!M2726</f>
        <v>102.57</v>
      </c>
      <c r="I2738" s="56">
        <f>+'INFO ENEL'!N2726</f>
        <v>15</v>
      </c>
      <c r="J2738" s="56" t="str">
        <f>+'INFO ENEL'!O2726</f>
        <v>Poste</v>
      </c>
      <c r="K2738" s="56" t="str">
        <f>+'INFO ENEL'!P2726</f>
        <v>Concreto</v>
      </c>
      <c r="L2738" s="56" t="str">
        <f>+'INFO ENEL'!Q2726</f>
        <v>PPC24</v>
      </c>
      <c r="M2738" s="55" t="str">
        <f>+IF(ISERROR(INDEX('Estructuras de Acero y Concreto'!$C$6:$C$577,MATCH(L2738,'Estructuras de Acero y Concreto'!$D$6:$D$577,0)))=FALSE,INDEX('Estructuras de Acero y Concreto'!$C$6:$C$577,MATCH(L2738,'Estructuras de Acero y Concreto'!$D$6:$D$577,0)),IF(ISERROR(INDEX('Estructuras de Madera'!$C$5:$C$122,MATCH(L2738,'Estructuras de Madera'!$D$5:$D$122,0)))=FALSE,INDEX('Estructuras de Madera'!$C$5:$C$122,MATCH(L2738,'Estructuras de Madera'!$D$5:$D$122,0)),INDEX(SICODI!$G$3:$G$2404,MATCH(L2738,SICODI!$G$3:$G$2404,0))))</f>
        <v>PPC24</v>
      </c>
      <c r="N2738" s="121" t="str">
        <f>+IF(ISERROR(VLOOKUP(M2738,'Resumen de precios LLTT'!$C$17:$D$3071,2,FALSE))=FALSE,VLOOKUP(M2738,'Resumen de precios LLTT'!$C$17:$D$3071,2,FALSE),VLOOKUP(M2738,SICODI!$G$3:$J$2404,2,FALSE))</f>
        <v>POSTE DE CONCRETO ARMADO DE 15/400/150/375</v>
      </c>
      <c r="O2738" s="58">
        <f>+IF(ISERROR(VLOOKUP(M2738,'Resumen de precios LLTT'!$C$17:$G$3071,5,FALSE))=FALSE,VLOOKUP(M2738,'Resumen de precios LLTT'!$C$17:$G$3071,5,FALSE),VLOOKUP(M2738,SICODI!$G$3:$J$2404,4,FALSE))</f>
        <v>476.76</v>
      </c>
      <c r="P2738" s="16">
        <f t="shared" si="384"/>
        <v>0.84299999999999997</v>
      </c>
      <c r="Q2738" s="78">
        <f t="shared" si="385"/>
        <v>878.66867999999999</v>
      </c>
      <c r="R2738" s="56">
        <v>0</v>
      </c>
      <c r="S2738" s="16">
        <f t="shared" si="386"/>
        <v>0.13400000000000001</v>
      </c>
      <c r="T2738" s="79">
        <f t="shared" si="387"/>
        <v>9.8118002600000001</v>
      </c>
      <c r="U2738" s="80">
        <f t="shared" si="388"/>
        <v>0.183</v>
      </c>
      <c r="V2738" s="81">
        <f t="shared" si="389"/>
        <v>1.7955594475800001</v>
      </c>
      <c r="W2738" s="79">
        <f t="shared" si="390"/>
        <v>0.60419904645994038</v>
      </c>
      <c r="X2738" s="60">
        <f t="shared" si="391"/>
        <v>0.6</v>
      </c>
      <c r="Y2738" s="56">
        <f>+'INFO ENEL'!R2726</f>
        <v>1</v>
      </c>
      <c r="Z2738" s="59">
        <f t="shared" si="392"/>
        <v>0.6</v>
      </c>
    </row>
    <row r="2739" spans="1:26" ht="15" customHeight="1" x14ac:dyDescent="0.25">
      <c r="A2739" s="55">
        <f>+'INFO ENEL'!A2727</f>
        <v>2722</v>
      </c>
      <c r="B2739" s="121" t="str">
        <f>+INDEX($B$8:$B$15,MATCH(L2739,$L$8:$L$15,0))</f>
        <v>SICODI</v>
      </c>
      <c r="C2739" s="56" t="str">
        <f>+'INFO ENEL'!B2727</f>
        <v>Lima</v>
      </c>
      <c r="D2739" s="56" t="str">
        <f>+'INFO ENEL'!D2727</f>
        <v>CARABAYLLO (LIMA)</v>
      </c>
      <c r="E2739" s="56" t="str">
        <f>+'INFO ENEL'!D2727</f>
        <v>CARABAYLLO (LIMA)</v>
      </c>
      <c r="F2739" s="50">
        <f>+'INFO ENEL'!E2727</f>
        <v>0</v>
      </c>
      <c r="G2739" s="56" t="str">
        <f>+'INFO ENEL'!L2727</f>
        <v>MT</v>
      </c>
      <c r="H2739" s="57">
        <f>+'INFO ENEL'!M2727</f>
        <v>43.41</v>
      </c>
      <c r="I2739" s="56">
        <f>+'INFO ENEL'!N2727</f>
        <v>15</v>
      </c>
      <c r="J2739" s="56" t="str">
        <f>+'INFO ENEL'!O2727</f>
        <v>Poste</v>
      </c>
      <c r="K2739" s="56" t="str">
        <f>+'INFO ENEL'!P2727</f>
        <v>Concreto</v>
      </c>
      <c r="L2739" s="56" t="str">
        <f>+'INFO ENEL'!Q2727</f>
        <v>PPC24</v>
      </c>
      <c r="M2739" s="55" t="str">
        <f>+IF(ISERROR(INDEX('Estructuras de Acero y Concreto'!$C$6:$C$577,MATCH(L2739,'Estructuras de Acero y Concreto'!$D$6:$D$577,0)))=FALSE,INDEX('Estructuras de Acero y Concreto'!$C$6:$C$577,MATCH(L2739,'Estructuras de Acero y Concreto'!$D$6:$D$577,0)),IF(ISERROR(INDEX('Estructuras de Madera'!$C$5:$C$122,MATCH(L2739,'Estructuras de Madera'!$D$5:$D$122,0)))=FALSE,INDEX('Estructuras de Madera'!$C$5:$C$122,MATCH(L2739,'Estructuras de Madera'!$D$5:$D$122,0)),INDEX(SICODI!$G$3:$G$2404,MATCH(L2739,SICODI!$G$3:$G$2404,0))))</f>
        <v>PPC24</v>
      </c>
      <c r="N2739" s="121" t="str">
        <f>+IF(ISERROR(VLOOKUP(M2739,'Resumen de precios LLTT'!$C$17:$D$3071,2,FALSE))=FALSE,VLOOKUP(M2739,'Resumen de precios LLTT'!$C$17:$D$3071,2,FALSE),VLOOKUP(M2739,SICODI!$G$3:$J$2404,2,FALSE))</f>
        <v>POSTE DE CONCRETO ARMADO DE 15/400/150/375</v>
      </c>
      <c r="O2739" s="58">
        <f>+IF(ISERROR(VLOOKUP(M2739,'Resumen de precios LLTT'!$C$17:$G$3071,5,FALSE))=FALSE,VLOOKUP(M2739,'Resumen de precios LLTT'!$C$17:$G$3071,5,FALSE),VLOOKUP(M2739,SICODI!$G$3:$J$2404,4,FALSE))</f>
        <v>476.76</v>
      </c>
      <c r="P2739" s="16">
        <f t="shared" si="384"/>
        <v>0.84299999999999997</v>
      </c>
      <c r="Q2739" s="78">
        <f t="shared" si="385"/>
        <v>878.66867999999999</v>
      </c>
      <c r="R2739" s="56">
        <v>0</v>
      </c>
      <c r="S2739" s="16">
        <f t="shared" si="386"/>
        <v>0.13400000000000001</v>
      </c>
      <c r="T2739" s="79">
        <f t="shared" si="387"/>
        <v>9.8118002600000001</v>
      </c>
      <c r="U2739" s="80">
        <f t="shared" si="388"/>
        <v>0.183</v>
      </c>
      <c r="V2739" s="81">
        <f t="shared" si="389"/>
        <v>1.7955594475800001</v>
      </c>
      <c r="W2739" s="79">
        <f t="shared" si="390"/>
        <v>0.60419904645994038</v>
      </c>
      <c r="X2739" s="60">
        <f t="shared" si="391"/>
        <v>0.6</v>
      </c>
      <c r="Y2739" s="56">
        <f>+'INFO ENEL'!R2727</f>
        <v>1</v>
      </c>
      <c r="Z2739" s="59">
        <f t="shared" si="392"/>
        <v>0.6</v>
      </c>
    </row>
    <row r="2740" spans="1:26" ht="15" customHeight="1" x14ac:dyDescent="0.25">
      <c r="A2740" s="55">
        <f>+'INFO ENEL'!A2728</f>
        <v>2723</v>
      </c>
      <c r="B2740" s="121" t="str">
        <f>+INDEX($B$8:$B$15,MATCH(L2740,$L$8:$L$15,0))</f>
        <v>SICODI</v>
      </c>
      <c r="C2740" s="56" t="str">
        <f>+'INFO ENEL'!B2728</f>
        <v>Lima</v>
      </c>
      <c r="D2740" s="56" t="str">
        <f>+'INFO ENEL'!D2728</f>
        <v>CARABAYLLO (LIMA)</v>
      </c>
      <c r="E2740" s="56" t="str">
        <f>+'INFO ENEL'!D2728</f>
        <v>CARABAYLLO (LIMA)</v>
      </c>
      <c r="F2740" s="50">
        <f>+'INFO ENEL'!E2728</f>
        <v>0</v>
      </c>
      <c r="G2740" s="56" t="str">
        <f>+'INFO ENEL'!L2728</f>
        <v>MT</v>
      </c>
      <c r="H2740" s="57">
        <f>+'INFO ENEL'!M2728</f>
        <v>59.29</v>
      </c>
      <c r="I2740" s="56">
        <f>+'INFO ENEL'!N2728</f>
        <v>15</v>
      </c>
      <c r="J2740" s="56" t="str">
        <f>+'INFO ENEL'!O2728</f>
        <v>Poste</v>
      </c>
      <c r="K2740" s="56" t="str">
        <f>+'INFO ENEL'!P2728</f>
        <v>Concreto</v>
      </c>
      <c r="L2740" s="56" t="str">
        <f>+'INFO ENEL'!Q2728</f>
        <v>PPC24</v>
      </c>
      <c r="M2740" s="55" t="str">
        <f>+IF(ISERROR(INDEX('Estructuras de Acero y Concreto'!$C$6:$C$577,MATCH(L2740,'Estructuras de Acero y Concreto'!$D$6:$D$577,0)))=FALSE,INDEX('Estructuras de Acero y Concreto'!$C$6:$C$577,MATCH(L2740,'Estructuras de Acero y Concreto'!$D$6:$D$577,0)),IF(ISERROR(INDEX('Estructuras de Madera'!$C$5:$C$122,MATCH(L2740,'Estructuras de Madera'!$D$5:$D$122,0)))=FALSE,INDEX('Estructuras de Madera'!$C$5:$C$122,MATCH(L2740,'Estructuras de Madera'!$D$5:$D$122,0)),INDEX(SICODI!$G$3:$G$2404,MATCH(L2740,SICODI!$G$3:$G$2404,0))))</f>
        <v>PPC24</v>
      </c>
      <c r="N2740" s="121" t="str">
        <f>+IF(ISERROR(VLOOKUP(M2740,'Resumen de precios LLTT'!$C$17:$D$3071,2,FALSE))=FALSE,VLOOKUP(M2740,'Resumen de precios LLTT'!$C$17:$D$3071,2,FALSE),VLOOKUP(M2740,SICODI!$G$3:$J$2404,2,FALSE))</f>
        <v>POSTE DE CONCRETO ARMADO DE 15/400/150/375</v>
      </c>
      <c r="O2740" s="58">
        <f>+IF(ISERROR(VLOOKUP(M2740,'Resumen de precios LLTT'!$C$17:$G$3071,5,FALSE))=FALSE,VLOOKUP(M2740,'Resumen de precios LLTT'!$C$17:$G$3071,5,FALSE),VLOOKUP(M2740,SICODI!$G$3:$J$2404,4,FALSE))</f>
        <v>476.76</v>
      </c>
      <c r="P2740" s="16">
        <f t="shared" si="384"/>
        <v>0.84299999999999997</v>
      </c>
      <c r="Q2740" s="78">
        <f t="shared" si="385"/>
        <v>878.66867999999999</v>
      </c>
      <c r="R2740" s="56">
        <v>0</v>
      </c>
      <c r="S2740" s="16">
        <f t="shared" si="386"/>
        <v>0.13400000000000001</v>
      </c>
      <c r="T2740" s="79">
        <f t="shared" si="387"/>
        <v>9.8118002600000001</v>
      </c>
      <c r="U2740" s="80">
        <f t="shared" si="388"/>
        <v>0.183</v>
      </c>
      <c r="V2740" s="81">
        <f t="shared" si="389"/>
        <v>1.7955594475800001</v>
      </c>
      <c r="W2740" s="79">
        <f t="shared" si="390"/>
        <v>0.60419904645994038</v>
      </c>
      <c r="X2740" s="60">
        <f t="shared" si="391"/>
        <v>0.6</v>
      </c>
      <c r="Y2740" s="56">
        <f>+'INFO ENEL'!R2728</f>
        <v>1</v>
      </c>
      <c r="Z2740" s="59">
        <f t="shared" si="392"/>
        <v>0.6</v>
      </c>
    </row>
    <row r="2741" spans="1:26" ht="15" customHeight="1" x14ac:dyDescent="0.25">
      <c r="A2741" s="55">
        <f>+'INFO ENEL'!A2729</f>
        <v>2724</v>
      </c>
      <c r="B2741" s="121" t="str">
        <f>+INDEX($B$8:$B$15,MATCH(L2741,$L$8:$L$15,0))</f>
        <v>SICODI</v>
      </c>
      <c r="C2741" s="56" t="str">
        <f>+'INFO ENEL'!B2729</f>
        <v>Lima</v>
      </c>
      <c r="D2741" s="56" t="str">
        <f>+'INFO ENEL'!D2729</f>
        <v>CARABAYLLO (LIMA)</v>
      </c>
      <c r="E2741" s="56" t="str">
        <f>+'INFO ENEL'!D2729</f>
        <v>CARABAYLLO (LIMA)</v>
      </c>
      <c r="F2741" s="50">
        <f>+'INFO ENEL'!E2729</f>
        <v>0</v>
      </c>
      <c r="G2741" s="56" t="str">
        <f>+'INFO ENEL'!L2729</f>
        <v>MT</v>
      </c>
      <c r="H2741" s="57">
        <f>+'INFO ENEL'!M2729</f>
        <v>49.59</v>
      </c>
      <c r="I2741" s="56">
        <f>+'INFO ENEL'!N2729</f>
        <v>13</v>
      </c>
      <c r="J2741" s="56" t="str">
        <f>+'INFO ENEL'!O2729</f>
        <v>Poste</v>
      </c>
      <c r="K2741" s="56" t="str">
        <f>+'INFO ENEL'!P2729</f>
        <v>Concreto</v>
      </c>
      <c r="L2741" s="56" t="str">
        <f>+'INFO ENEL'!Q2729</f>
        <v>PPC20</v>
      </c>
      <c r="M2741" s="55" t="str">
        <f>+IF(ISERROR(INDEX('Estructuras de Acero y Concreto'!$C$6:$C$577,MATCH(L2741,'Estructuras de Acero y Concreto'!$D$6:$D$577,0)))=FALSE,INDEX('Estructuras de Acero y Concreto'!$C$6:$C$577,MATCH(L2741,'Estructuras de Acero y Concreto'!$D$6:$D$577,0)),IF(ISERROR(INDEX('Estructuras de Madera'!$C$5:$C$122,MATCH(L2741,'Estructuras de Madera'!$D$5:$D$122,0)))=FALSE,INDEX('Estructuras de Madera'!$C$5:$C$122,MATCH(L2741,'Estructuras de Madera'!$D$5:$D$122,0)),INDEX(SICODI!$G$3:$G$2404,MATCH(L2741,SICODI!$G$3:$G$2404,0))))</f>
        <v>PPC20</v>
      </c>
      <c r="N2741" s="121" t="str">
        <f>+IF(ISERROR(VLOOKUP(M2741,'Resumen de precios LLTT'!$C$17:$D$3071,2,FALSE))=FALSE,VLOOKUP(M2741,'Resumen de precios LLTT'!$C$17:$D$3071,2,FALSE),VLOOKUP(M2741,SICODI!$G$3:$J$2404,2,FALSE))</f>
        <v>POSTE DE CONCRETO ARMADO DE 13/400/150/345</v>
      </c>
      <c r="O2741" s="58">
        <f>+IF(ISERROR(VLOOKUP(M2741,'Resumen de precios LLTT'!$C$17:$G$3071,5,FALSE))=FALSE,VLOOKUP(M2741,'Resumen de precios LLTT'!$C$17:$G$3071,5,FALSE),VLOOKUP(M2741,SICODI!$G$3:$J$2404,4,FALSE))</f>
        <v>364.69</v>
      </c>
      <c r="P2741" s="16">
        <f t="shared" si="384"/>
        <v>0.84299999999999997</v>
      </c>
      <c r="Q2741" s="78">
        <f t="shared" si="385"/>
        <v>672.12366999999995</v>
      </c>
      <c r="R2741" s="56">
        <v>0</v>
      </c>
      <c r="S2741" s="16">
        <f t="shared" si="386"/>
        <v>0.13400000000000001</v>
      </c>
      <c r="T2741" s="79">
        <f t="shared" si="387"/>
        <v>7.5053809816666659</v>
      </c>
      <c r="U2741" s="80">
        <f t="shared" si="388"/>
        <v>0.183</v>
      </c>
      <c r="V2741" s="81">
        <f t="shared" si="389"/>
        <v>1.3734847196449997</v>
      </c>
      <c r="W2741" s="79">
        <f t="shared" si="390"/>
        <v>0.46217247724950827</v>
      </c>
      <c r="X2741" s="60">
        <f t="shared" si="391"/>
        <v>0.5</v>
      </c>
      <c r="Y2741" s="56">
        <f>+'INFO ENEL'!R2729</f>
        <v>1</v>
      </c>
      <c r="Z2741" s="59">
        <f t="shared" si="392"/>
        <v>0.5</v>
      </c>
    </row>
    <row r="2742" spans="1:26" ht="15" customHeight="1" x14ac:dyDescent="0.25">
      <c r="A2742" s="55">
        <f>+'INFO ENEL'!A2730</f>
        <v>2725</v>
      </c>
      <c r="B2742" s="121" t="str">
        <f>+INDEX($B$8:$B$15,MATCH(L2742,$L$8:$L$15,0))</f>
        <v>SICODI</v>
      </c>
      <c r="C2742" s="56" t="str">
        <f>+'INFO ENEL'!B2730</f>
        <v>Lima</v>
      </c>
      <c r="D2742" s="56" t="str">
        <f>+'INFO ENEL'!D2730</f>
        <v>CARABAYLLO (LIMA)</v>
      </c>
      <c r="E2742" s="56" t="str">
        <f>+'INFO ENEL'!D2730</f>
        <v>CARABAYLLO (LIMA)</v>
      </c>
      <c r="F2742" s="50">
        <f>+'INFO ENEL'!E2730</f>
        <v>0</v>
      </c>
      <c r="G2742" s="56" t="str">
        <f>+'INFO ENEL'!L2730</f>
        <v>MT</v>
      </c>
      <c r="H2742" s="57">
        <f>+'INFO ENEL'!M2730</f>
        <v>51.71</v>
      </c>
      <c r="I2742" s="56">
        <f>+'INFO ENEL'!N2730</f>
        <v>13</v>
      </c>
      <c r="J2742" s="56" t="str">
        <f>+'INFO ENEL'!O2730</f>
        <v>Poste</v>
      </c>
      <c r="K2742" s="56" t="str">
        <f>+'INFO ENEL'!P2730</f>
        <v>Concreto</v>
      </c>
      <c r="L2742" s="56" t="str">
        <f>+'INFO ENEL'!Q2730</f>
        <v>PPC20</v>
      </c>
      <c r="M2742" s="55" t="str">
        <f>+IF(ISERROR(INDEX('Estructuras de Acero y Concreto'!$C$6:$C$577,MATCH(L2742,'Estructuras de Acero y Concreto'!$D$6:$D$577,0)))=FALSE,INDEX('Estructuras de Acero y Concreto'!$C$6:$C$577,MATCH(L2742,'Estructuras de Acero y Concreto'!$D$6:$D$577,0)),IF(ISERROR(INDEX('Estructuras de Madera'!$C$5:$C$122,MATCH(L2742,'Estructuras de Madera'!$D$5:$D$122,0)))=FALSE,INDEX('Estructuras de Madera'!$C$5:$C$122,MATCH(L2742,'Estructuras de Madera'!$D$5:$D$122,0)),INDEX(SICODI!$G$3:$G$2404,MATCH(L2742,SICODI!$G$3:$G$2404,0))))</f>
        <v>PPC20</v>
      </c>
      <c r="N2742" s="121" t="str">
        <f>+IF(ISERROR(VLOOKUP(M2742,'Resumen de precios LLTT'!$C$17:$D$3071,2,FALSE))=FALSE,VLOOKUP(M2742,'Resumen de precios LLTT'!$C$17:$D$3071,2,FALSE),VLOOKUP(M2742,SICODI!$G$3:$J$2404,2,FALSE))</f>
        <v>POSTE DE CONCRETO ARMADO DE 13/400/150/345</v>
      </c>
      <c r="O2742" s="58">
        <f>+IF(ISERROR(VLOOKUP(M2742,'Resumen de precios LLTT'!$C$17:$G$3071,5,FALSE))=FALSE,VLOOKUP(M2742,'Resumen de precios LLTT'!$C$17:$G$3071,5,FALSE),VLOOKUP(M2742,SICODI!$G$3:$J$2404,4,FALSE))</f>
        <v>364.69</v>
      </c>
      <c r="P2742" s="16">
        <f t="shared" si="384"/>
        <v>0.84299999999999997</v>
      </c>
      <c r="Q2742" s="78">
        <f t="shared" si="385"/>
        <v>672.12366999999995</v>
      </c>
      <c r="R2742" s="56">
        <v>0</v>
      </c>
      <c r="S2742" s="16">
        <f t="shared" si="386"/>
        <v>0.13400000000000001</v>
      </c>
      <c r="T2742" s="79">
        <f t="shared" si="387"/>
        <v>7.5053809816666659</v>
      </c>
      <c r="U2742" s="80">
        <f t="shared" si="388"/>
        <v>0.183</v>
      </c>
      <c r="V2742" s="81">
        <f t="shared" si="389"/>
        <v>1.3734847196449997</v>
      </c>
      <c r="W2742" s="79">
        <f t="shared" si="390"/>
        <v>0.46217247724950827</v>
      </c>
      <c r="X2742" s="60">
        <f t="shared" si="391"/>
        <v>0.5</v>
      </c>
      <c r="Y2742" s="56">
        <f>+'INFO ENEL'!R2730</f>
        <v>1</v>
      </c>
      <c r="Z2742" s="59">
        <f t="shared" si="392"/>
        <v>0.5</v>
      </c>
    </row>
    <row r="2743" spans="1:26" ht="15" customHeight="1" x14ac:dyDescent="0.25">
      <c r="A2743" s="55">
        <f>+'INFO ENEL'!A2731</f>
        <v>2726</v>
      </c>
      <c r="B2743" s="121" t="str">
        <f>+INDEX($B$8:$B$15,MATCH(L2743,$L$8:$L$15,0))</f>
        <v>SICODI</v>
      </c>
      <c r="C2743" s="56" t="str">
        <f>+'INFO ENEL'!B2731</f>
        <v>Lima</v>
      </c>
      <c r="D2743" s="56" t="str">
        <f>+'INFO ENEL'!D2731</f>
        <v>CARABAYLLO (LIMA)</v>
      </c>
      <c r="E2743" s="56" t="str">
        <f>+'INFO ENEL'!D2731</f>
        <v>CARABAYLLO (LIMA)</v>
      </c>
      <c r="F2743" s="50">
        <f>+'INFO ENEL'!E2731</f>
        <v>0</v>
      </c>
      <c r="G2743" s="56" t="str">
        <f>+'INFO ENEL'!L2731</f>
        <v>MT</v>
      </c>
      <c r="H2743" s="57">
        <f>+'INFO ENEL'!M2731</f>
        <v>60.48</v>
      </c>
      <c r="I2743" s="56">
        <f>+'INFO ENEL'!N2731</f>
        <v>13</v>
      </c>
      <c r="J2743" s="56" t="str">
        <f>+'INFO ENEL'!O2731</f>
        <v>Poste</v>
      </c>
      <c r="K2743" s="56" t="str">
        <f>+'INFO ENEL'!P2731</f>
        <v>Concreto</v>
      </c>
      <c r="L2743" s="56" t="str">
        <f>+'INFO ENEL'!Q2731</f>
        <v>PPC20</v>
      </c>
      <c r="M2743" s="55" t="str">
        <f>+IF(ISERROR(INDEX('Estructuras de Acero y Concreto'!$C$6:$C$577,MATCH(L2743,'Estructuras de Acero y Concreto'!$D$6:$D$577,0)))=FALSE,INDEX('Estructuras de Acero y Concreto'!$C$6:$C$577,MATCH(L2743,'Estructuras de Acero y Concreto'!$D$6:$D$577,0)),IF(ISERROR(INDEX('Estructuras de Madera'!$C$5:$C$122,MATCH(L2743,'Estructuras de Madera'!$D$5:$D$122,0)))=FALSE,INDEX('Estructuras de Madera'!$C$5:$C$122,MATCH(L2743,'Estructuras de Madera'!$D$5:$D$122,0)),INDEX(SICODI!$G$3:$G$2404,MATCH(L2743,SICODI!$G$3:$G$2404,0))))</f>
        <v>PPC20</v>
      </c>
      <c r="N2743" s="121" t="str">
        <f>+IF(ISERROR(VLOOKUP(M2743,'Resumen de precios LLTT'!$C$17:$D$3071,2,FALSE))=FALSE,VLOOKUP(M2743,'Resumen de precios LLTT'!$C$17:$D$3071,2,FALSE),VLOOKUP(M2743,SICODI!$G$3:$J$2404,2,FALSE))</f>
        <v>POSTE DE CONCRETO ARMADO DE 13/400/150/345</v>
      </c>
      <c r="O2743" s="58">
        <f>+IF(ISERROR(VLOOKUP(M2743,'Resumen de precios LLTT'!$C$17:$G$3071,5,FALSE))=FALSE,VLOOKUP(M2743,'Resumen de precios LLTT'!$C$17:$G$3071,5,FALSE),VLOOKUP(M2743,SICODI!$G$3:$J$2404,4,FALSE))</f>
        <v>364.69</v>
      </c>
      <c r="P2743" s="16">
        <f t="shared" si="384"/>
        <v>0.84299999999999997</v>
      </c>
      <c r="Q2743" s="78">
        <f t="shared" si="385"/>
        <v>672.12366999999995</v>
      </c>
      <c r="R2743" s="56">
        <v>0</v>
      </c>
      <c r="S2743" s="16">
        <f t="shared" si="386"/>
        <v>0.13400000000000001</v>
      </c>
      <c r="T2743" s="79">
        <f t="shared" si="387"/>
        <v>7.5053809816666659</v>
      </c>
      <c r="U2743" s="80">
        <f t="shared" si="388"/>
        <v>0.183</v>
      </c>
      <c r="V2743" s="81">
        <f t="shared" si="389"/>
        <v>1.3734847196449997</v>
      </c>
      <c r="W2743" s="79">
        <f t="shared" si="390"/>
        <v>0.46217247724950827</v>
      </c>
      <c r="X2743" s="60">
        <f t="shared" si="391"/>
        <v>0.5</v>
      </c>
      <c r="Y2743" s="56">
        <f>+'INFO ENEL'!R2731</f>
        <v>1</v>
      </c>
      <c r="Z2743" s="59">
        <f t="shared" si="392"/>
        <v>0.5</v>
      </c>
    </row>
    <row r="2744" spans="1:26" ht="15" customHeight="1" x14ac:dyDescent="0.25">
      <c r="A2744" s="55">
        <f>+'INFO ENEL'!A2732</f>
        <v>2727</v>
      </c>
      <c r="B2744" s="121" t="str">
        <f>+INDEX($B$8:$B$15,MATCH(L2744,$L$8:$L$15,0))</f>
        <v>SICODI</v>
      </c>
      <c r="C2744" s="56" t="str">
        <f>+'INFO ENEL'!B2732</f>
        <v>Lima</v>
      </c>
      <c r="D2744" s="56" t="str">
        <f>+'INFO ENEL'!D2732</f>
        <v>CARABAYLLO (LIMA)</v>
      </c>
      <c r="E2744" s="56" t="str">
        <f>+'INFO ENEL'!D2732</f>
        <v>CARABAYLLO (LIMA)</v>
      </c>
      <c r="F2744" s="50">
        <f>+'INFO ENEL'!E2732</f>
        <v>0</v>
      </c>
      <c r="G2744" s="56" t="str">
        <f>+'INFO ENEL'!L2732</f>
        <v>MT</v>
      </c>
      <c r="H2744" s="57">
        <f>+'INFO ENEL'!M2732</f>
        <v>27.41</v>
      </c>
      <c r="I2744" s="56">
        <f>+'INFO ENEL'!N2732</f>
        <v>13</v>
      </c>
      <c r="J2744" s="56" t="str">
        <f>+'INFO ENEL'!O2732</f>
        <v>Poste</v>
      </c>
      <c r="K2744" s="56" t="str">
        <f>+'INFO ENEL'!P2732</f>
        <v>Concreto</v>
      </c>
      <c r="L2744" s="56" t="str">
        <f>+'INFO ENEL'!Q2732</f>
        <v>PPC20</v>
      </c>
      <c r="M2744" s="55" t="str">
        <f>+IF(ISERROR(INDEX('Estructuras de Acero y Concreto'!$C$6:$C$577,MATCH(L2744,'Estructuras de Acero y Concreto'!$D$6:$D$577,0)))=FALSE,INDEX('Estructuras de Acero y Concreto'!$C$6:$C$577,MATCH(L2744,'Estructuras de Acero y Concreto'!$D$6:$D$577,0)),IF(ISERROR(INDEX('Estructuras de Madera'!$C$5:$C$122,MATCH(L2744,'Estructuras de Madera'!$D$5:$D$122,0)))=FALSE,INDEX('Estructuras de Madera'!$C$5:$C$122,MATCH(L2744,'Estructuras de Madera'!$D$5:$D$122,0)),INDEX(SICODI!$G$3:$G$2404,MATCH(L2744,SICODI!$G$3:$G$2404,0))))</f>
        <v>PPC20</v>
      </c>
      <c r="N2744" s="121" t="str">
        <f>+IF(ISERROR(VLOOKUP(M2744,'Resumen de precios LLTT'!$C$17:$D$3071,2,FALSE))=FALSE,VLOOKUP(M2744,'Resumen de precios LLTT'!$C$17:$D$3071,2,FALSE),VLOOKUP(M2744,SICODI!$G$3:$J$2404,2,FALSE))</f>
        <v>POSTE DE CONCRETO ARMADO DE 13/400/150/345</v>
      </c>
      <c r="O2744" s="58">
        <f>+IF(ISERROR(VLOOKUP(M2744,'Resumen de precios LLTT'!$C$17:$G$3071,5,FALSE))=FALSE,VLOOKUP(M2744,'Resumen de precios LLTT'!$C$17:$G$3071,5,FALSE),VLOOKUP(M2744,SICODI!$G$3:$J$2404,4,FALSE))</f>
        <v>364.69</v>
      </c>
      <c r="P2744" s="16">
        <f t="shared" si="384"/>
        <v>0.84299999999999997</v>
      </c>
      <c r="Q2744" s="78">
        <f t="shared" si="385"/>
        <v>672.12366999999995</v>
      </c>
      <c r="R2744" s="56">
        <v>0</v>
      </c>
      <c r="S2744" s="16">
        <f t="shared" si="386"/>
        <v>0.13400000000000001</v>
      </c>
      <c r="T2744" s="79">
        <f t="shared" si="387"/>
        <v>7.5053809816666659</v>
      </c>
      <c r="U2744" s="80">
        <f t="shared" si="388"/>
        <v>0.183</v>
      </c>
      <c r="V2744" s="81">
        <f t="shared" si="389"/>
        <v>1.3734847196449997</v>
      </c>
      <c r="W2744" s="79">
        <f t="shared" si="390"/>
        <v>0.46217247724950827</v>
      </c>
      <c r="X2744" s="60">
        <f t="shared" si="391"/>
        <v>0.5</v>
      </c>
      <c r="Y2744" s="56">
        <f>+'INFO ENEL'!R2732</f>
        <v>1</v>
      </c>
      <c r="Z2744" s="59">
        <f t="shared" si="392"/>
        <v>0.5</v>
      </c>
    </row>
    <row r="2745" spans="1:26" ht="15" customHeight="1" x14ac:dyDescent="0.25">
      <c r="A2745" s="55">
        <f>+'INFO ENEL'!A2733</f>
        <v>2728</v>
      </c>
      <c r="B2745" s="121" t="str">
        <f>+INDEX($B$8:$B$15,MATCH(L2745,$L$8:$L$15,0))</f>
        <v>SICODI</v>
      </c>
      <c r="C2745" s="56" t="str">
        <f>+'INFO ENEL'!B2733</f>
        <v>Lima</v>
      </c>
      <c r="D2745" s="56" t="str">
        <f>+'INFO ENEL'!D2733</f>
        <v>CARABAYLLO (LIMA)</v>
      </c>
      <c r="E2745" s="56" t="str">
        <f>+'INFO ENEL'!D2733</f>
        <v>CARABAYLLO (LIMA)</v>
      </c>
      <c r="F2745" s="50">
        <f>+'INFO ENEL'!E2733</f>
        <v>0</v>
      </c>
      <c r="G2745" s="56" t="str">
        <f>+'INFO ENEL'!L2733</f>
        <v>MT</v>
      </c>
      <c r="H2745" s="57">
        <f>+'INFO ENEL'!M2733</f>
        <v>13.91</v>
      </c>
      <c r="I2745" s="56">
        <f>+'INFO ENEL'!N2733</f>
        <v>13</v>
      </c>
      <c r="J2745" s="56" t="str">
        <f>+'INFO ENEL'!O2733</f>
        <v>Poste</v>
      </c>
      <c r="K2745" s="56" t="str">
        <f>+'INFO ENEL'!P2733</f>
        <v>Concreto</v>
      </c>
      <c r="L2745" s="56" t="str">
        <f>+'INFO ENEL'!Q2733</f>
        <v>PPC20</v>
      </c>
      <c r="M2745" s="55" t="str">
        <f>+IF(ISERROR(INDEX('Estructuras de Acero y Concreto'!$C$6:$C$577,MATCH(L2745,'Estructuras de Acero y Concreto'!$D$6:$D$577,0)))=FALSE,INDEX('Estructuras de Acero y Concreto'!$C$6:$C$577,MATCH(L2745,'Estructuras de Acero y Concreto'!$D$6:$D$577,0)),IF(ISERROR(INDEX('Estructuras de Madera'!$C$5:$C$122,MATCH(L2745,'Estructuras de Madera'!$D$5:$D$122,0)))=FALSE,INDEX('Estructuras de Madera'!$C$5:$C$122,MATCH(L2745,'Estructuras de Madera'!$D$5:$D$122,0)),INDEX(SICODI!$G$3:$G$2404,MATCH(L2745,SICODI!$G$3:$G$2404,0))))</f>
        <v>PPC20</v>
      </c>
      <c r="N2745" s="121" t="str">
        <f>+IF(ISERROR(VLOOKUP(M2745,'Resumen de precios LLTT'!$C$17:$D$3071,2,FALSE))=FALSE,VLOOKUP(M2745,'Resumen de precios LLTT'!$C$17:$D$3071,2,FALSE),VLOOKUP(M2745,SICODI!$G$3:$J$2404,2,FALSE))</f>
        <v>POSTE DE CONCRETO ARMADO DE 13/400/150/345</v>
      </c>
      <c r="O2745" s="58">
        <f>+IF(ISERROR(VLOOKUP(M2745,'Resumen de precios LLTT'!$C$17:$G$3071,5,FALSE))=FALSE,VLOOKUP(M2745,'Resumen de precios LLTT'!$C$17:$G$3071,5,FALSE),VLOOKUP(M2745,SICODI!$G$3:$J$2404,4,FALSE))</f>
        <v>364.69</v>
      </c>
      <c r="P2745" s="16">
        <f t="shared" si="384"/>
        <v>0.84299999999999997</v>
      </c>
      <c r="Q2745" s="78">
        <f t="shared" si="385"/>
        <v>672.12366999999995</v>
      </c>
      <c r="R2745" s="56">
        <v>0</v>
      </c>
      <c r="S2745" s="16">
        <f t="shared" si="386"/>
        <v>0.13400000000000001</v>
      </c>
      <c r="T2745" s="79">
        <f t="shared" si="387"/>
        <v>7.5053809816666659</v>
      </c>
      <c r="U2745" s="80">
        <f t="shared" si="388"/>
        <v>0.183</v>
      </c>
      <c r="V2745" s="81">
        <f t="shared" si="389"/>
        <v>1.3734847196449997</v>
      </c>
      <c r="W2745" s="79">
        <f t="shared" si="390"/>
        <v>0.46217247724950827</v>
      </c>
      <c r="X2745" s="60">
        <f t="shared" si="391"/>
        <v>0.5</v>
      </c>
      <c r="Y2745" s="56">
        <f>+'INFO ENEL'!R2733</f>
        <v>1</v>
      </c>
      <c r="Z2745" s="59">
        <f t="shared" si="392"/>
        <v>0.5</v>
      </c>
    </row>
    <row r="2746" spans="1:26" ht="15" customHeight="1" x14ac:dyDescent="0.25">
      <c r="A2746" s="55">
        <f>+'INFO ENEL'!A2734</f>
        <v>2729</v>
      </c>
      <c r="B2746" s="121" t="str">
        <f>+INDEX($B$8:$B$15,MATCH(L2746,$L$8:$L$15,0))</f>
        <v>SICODI</v>
      </c>
      <c r="C2746" s="56" t="str">
        <f>+'INFO ENEL'!B2734</f>
        <v>Lima</v>
      </c>
      <c r="D2746" s="56" t="str">
        <f>+'INFO ENEL'!D2734</f>
        <v>CARABAYLLO (LIMA)</v>
      </c>
      <c r="E2746" s="56" t="str">
        <f>+'INFO ENEL'!D2734</f>
        <v>CARABAYLLO (LIMA)</v>
      </c>
      <c r="F2746" s="50">
        <f>+'INFO ENEL'!E2734</f>
        <v>0</v>
      </c>
      <c r="G2746" s="56" t="str">
        <f>+'INFO ENEL'!L2734</f>
        <v>MT</v>
      </c>
      <c r="H2746" s="57">
        <f>+'INFO ENEL'!M2734</f>
        <v>125.64</v>
      </c>
      <c r="I2746" s="56">
        <f>+'INFO ENEL'!N2734</f>
        <v>13</v>
      </c>
      <c r="J2746" s="56" t="str">
        <f>+'INFO ENEL'!O2734</f>
        <v>Poste</v>
      </c>
      <c r="K2746" s="56" t="str">
        <f>+'INFO ENEL'!P2734</f>
        <v>Concreto</v>
      </c>
      <c r="L2746" s="56" t="str">
        <f>+'INFO ENEL'!Q2734</f>
        <v>PPC20</v>
      </c>
      <c r="M2746" s="55" t="str">
        <f>+IF(ISERROR(INDEX('Estructuras de Acero y Concreto'!$C$6:$C$577,MATCH(L2746,'Estructuras de Acero y Concreto'!$D$6:$D$577,0)))=FALSE,INDEX('Estructuras de Acero y Concreto'!$C$6:$C$577,MATCH(L2746,'Estructuras de Acero y Concreto'!$D$6:$D$577,0)),IF(ISERROR(INDEX('Estructuras de Madera'!$C$5:$C$122,MATCH(L2746,'Estructuras de Madera'!$D$5:$D$122,0)))=FALSE,INDEX('Estructuras de Madera'!$C$5:$C$122,MATCH(L2746,'Estructuras de Madera'!$D$5:$D$122,0)),INDEX(SICODI!$G$3:$G$2404,MATCH(L2746,SICODI!$G$3:$G$2404,0))))</f>
        <v>PPC20</v>
      </c>
      <c r="N2746" s="121" t="str">
        <f>+IF(ISERROR(VLOOKUP(M2746,'Resumen de precios LLTT'!$C$17:$D$3071,2,FALSE))=FALSE,VLOOKUP(M2746,'Resumen de precios LLTT'!$C$17:$D$3071,2,FALSE),VLOOKUP(M2746,SICODI!$G$3:$J$2404,2,FALSE))</f>
        <v>POSTE DE CONCRETO ARMADO DE 13/400/150/345</v>
      </c>
      <c r="O2746" s="58">
        <f>+IF(ISERROR(VLOOKUP(M2746,'Resumen de precios LLTT'!$C$17:$G$3071,5,FALSE))=FALSE,VLOOKUP(M2746,'Resumen de precios LLTT'!$C$17:$G$3071,5,FALSE),VLOOKUP(M2746,SICODI!$G$3:$J$2404,4,FALSE))</f>
        <v>364.69</v>
      </c>
      <c r="P2746" s="16">
        <f t="shared" si="384"/>
        <v>0.84299999999999997</v>
      </c>
      <c r="Q2746" s="78">
        <f t="shared" si="385"/>
        <v>672.12366999999995</v>
      </c>
      <c r="R2746" s="56">
        <v>0</v>
      </c>
      <c r="S2746" s="16">
        <f t="shared" si="386"/>
        <v>0.13400000000000001</v>
      </c>
      <c r="T2746" s="79">
        <f t="shared" si="387"/>
        <v>7.5053809816666659</v>
      </c>
      <c r="U2746" s="80">
        <f t="shared" si="388"/>
        <v>0.183</v>
      </c>
      <c r="V2746" s="81">
        <f t="shared" si="389"/>
        <v>1.3734847196449997</v>
      </c>
      <c r="W2746" s="79">
        <f t="shared" si="390"/>
        <v>0.46217247724950827</v>
      </c>
      <c r="X2746" s="60">
        <f t="shared" si="391"/>
        <v>0.5</v>
      </c>
      <c r="Y2746" s="56">
        <f>+'INFO ENEL'!R2734</f>
        <v>1</v>
      </c>
      <c r="Z2746" s="59">
        <f t="shared" si="392"/>
        <v>0.5</v>
      </c>
    </row>
    <row r="2747" spans="1:26" ht="15" customHeight="1" x14ac:dyDescent="0.25">
      <c r="A2747" s="55">
        <f>+'INFO ENEL'!A2735</f>
        <v>2730</v>
      </c>
      <c r="B2747" s="121" t="str">
        <f>+INDEX($B$8:$B$15,MATCH(L2747,$L$8:$L$15,0))</f>
        <v>SICODI</v>
      </c>
      <c r="C2747" s="56" t="str">
        <f>+'INFO ENEL'!B2735</f>
        <v>Lima</v>
      </c>
      <c r="D2747" s="56" t="str">
        <f>+'INFO ENEL'!D2735</f>
        <v>CARABAYLLO (LIMA)</v>
      </c>
      <c r="E2747" s="56" t="str">
        <f>+'INFO ENEL'!D2735</f>
        <v>CARABAYLLO (LIMA)</v>
      </c>
      <c r="F2747" s="50">
        <f>+'INFO ENEL'!E2735</f>
        <v>0</v>
      </c>
      <c r="G2747" s="56" t="str">
        <f>+'INFO ENEL'!L2735</f>
        <v>MT</v>
      </c>
      <c r="H2747" s="57">
        <f>+'INFO ENEL'!M2735</f>
        <v>42.19</v>
      </c>
      <c r="I2747" s="56">
        <f>+'INFO ENEL'!N2735</f>
        <v>15</v>
      </c>
      <c r="J2747" s="56" t="str">
        <f>+'INFO ENEL'!O2735</f>
        <v>Poste</v>
      </c>
      <c r="K2747" s="56" t="str">
        <f>+'INFO ENEL'!P2735</f>
        <v>Concreto</v>
      </c>
      <c r="L2747" s="56" t="str">
        <f>+'INFO ENEL'!Q2735</f>
        <v>PPC24</v>
      </c>
      <c r="M2747" s="55" t="str">
        <f>+IF(ISERROR(INDEX('Estructuras de Acero y Concreto'!$C$6:$C$577,MATCH(L2747,'Estructuras de Acero y Concreto'!$D$6:$D$577,0)))=FALSE,INDEX('Estructuras de Acero y Concreto'!$C$6:$C$577,MATCH(L2747,'Estructuras de Acero y Concreto'!$D$6:$D$577,0)),IF(ISERROR(INDEX('Estructuras de Madera'!$C$5:$C$122,MATCH(L2747,'Estructuras de Madera'!$D$5:$D$122,0)))=FALSE,INDEX('Estructuras de Madera'!$C$5:$C$122,MATCH(L2747,'Estructuras de Madera'!$D$5:$D$122,0)),INDEX(SICODI!$G$3:$G$2404,MATCH(L2747,SICODI!$G$3:$G$2404,0))))</f>
        <v>PPC24</v>
      </c>
      <c r="N2747" s="121" t="str">
        <f>+IF(ISERROR(VLOOKUP(M2747,'Resumen de precios LLTT'!$C$17:$D$3071,2,FALSE))=FALSE,VLOOKUP(M2747,'Resumen de precios LLTT'!$C$17:$D$3071,2,FALSE),VLOOKUP(M2747,SICODI!$G$3:$J$2404,2,FALSE))</f>
        <v>POSTE DE CONCRETO ARMADO DE 15/400/150/375</v>
      </c>
      <c r="O2747" s="58">
        <f>+IF(ISERROR(VLOOKUP(M2747,'Resumen de precios LLTT'!$C$17:$G$3071,5,FALSE))=FALSE,VLOOKUP(M2747,'Resumen de precios LLTT'!$C$17:$G$3071,5,FALSE),VLOOKUP(M2747,SICODI!$G$3:$J$2404,4,FALSE))</f>
        <v>476.76</v>
      </c>
      <c r="P2747" s="16">
        <f t="shared" si="384"/>
        <v>0.84299999999999997</v>
      </c>
      <c r="Q2747" s="78">
        <f t="shared" si="385"/>
        <v>878.66867999999999</v>
      </c>
      <c r="R2747" s="56">
        <v>0</v>
      </c>
      <c r="S2747" s="16">
        <f t="shared" si="386"/>
        <v>0.13400000000000001</v>
      </c>
      <c r="T2747" s="79">
        <f t="shared" si="387"/>
        <v>9.8118002600000001</v>
      </c>
      <c r="U2747" s="80">
        <f t="shared" si="388"/>
        <v>0.183</v>
      </c>
      <c r="V2747" s="81">
        <f t="shared" si="389"/>
        <v>1.7955594475800001</v>
      </c>
      <c r="W2747" s="79">
        <f t="shared" si="390"/>
        <v>0.60419904645994038</v>
      </c>
      <c r="X2747" s="60">
        <f t="shared" si="391"/>
        <v>0.6</v>
      </c>
      <c r="Y2747" s="56">
        <f>+'INFO ENEL'!R2735</f>
        <v>1</v>
      </c>
      <c r="Z2747" s="59">
        <f t="shared" si="392"/>
        <v>0.6</v>
      </c>
    </row>
    <row r="2748" spans="1:26" ht="15" customHeight="1" x14ac:dyDescent="0.25">
      <c r="A2748" s="55">
        <f>+'INFO ENEL'!A2736</f>
        <v>2731</v>
      </c>
      <c r="B2748" s="121" t="str">
        <f>+INDEX($B$8:$B$15,MATCH(L2748,$L$8:$L$15,0))</f>
        <v>SICODI</v>
      </c>
      <c r="C2748" s="56" t="str">
        <f>+'INFO ENEL'!B2736</f>
        <v>Lima</v>
      </c>
      <c r="D2748" s="56" t="str">
        <f>+'INFO ENEL'!D2736</f>
        <v>CARABAYLLO (LIMA)</v>
      </c>
      <c r="E2748" s="56" t="str">
        <f>+'INFO ENEL'!D2736</f>
        <v>CARABAYLLO (LIMA)</v>
      </c>
      <c r="F2748" s="50">
        <f>+'INFO ENEL'!E2736</f>
        <v>0</v>
      </c>
      <c r="G2748" s="56" t="str">
        <f>+'INFO ENEL'!L2736</f>
        <v>MT</v>
      </c>
      <c r="H2748" s="57">
        <f>+'INFO ENEL'!M2736</f>
        <v>207.61</v>
      </c>
      <c r="I2748" s="56">
        <f>+'INFO ENEL'!N2736</f>
        <v>13</v>
      </c>
      <c r="J2748" s="56" t="str">
        <f>+'INFO ENEL'!O2736</f>
        <v>Poste</v>
      </c>
      <c r="K2748" s="56" t="str">
        <f>+'INFO ENEL'!P2736</f>
        <v>Concreto</v>
      </c>
      <c r="L2748" s="56" t="str">
        <f>+'INFO ENEL'!Q2736</f>
        <v>PPC20</v>
      </c>
      <c r="M2748" s="55" t="str">
        <f>+IF(ISERROR(INDEX('Estructuras de Acero y Concreto'!$C$6:$C$577,MATCH(L2748,'Estructuras de Acero y Concreto'!$D$6:$D$577,0)))=FALSE,INDEX('Estructuras de Acero y Concreto'!$C$6:$C$577,MATCH(L2748,'Estructuras de Acero y Concreto'!$D$6:$D$577,0)),IF(ISERROR(INDEX('Estructuras de Madera'!$C$5:$C$122,MATCH(L2748,'Estructuras de Madera'!$D$5:$D$122,0)))=FALSE,INDEX('Estructuras de Madera'!$C$5:$C$122,MATCH(L2748,'Estructuras de Madera'!$D$5:$D$122,0)),INDEX(SICODI!$G$3:$G$2404,MATCH(L2748,SICODI!$G$3:$G$2404,0))))</f>
        <v>PPC20</v>
      </c>
      <c r="N2748" s="121" t="str">
        <f>+IF(ISERROR(VLOOKUP(M2748,'Resumen de precios LLTT'!$C$17:$D$3071,2,FALSE))=FALSE,VLOOKUP(M2748,'Resumen de precios LLTT'!$C$17:$D$3071,2,FALSE),VLOOKUP(M2748,SICODI!$G$3:$J$2404,2,FALSE))</f>
        <v>POSTE DE CONCRETO ARMADO DE 13/400/150/345</v>
      </c>
      <c r="O2748" s="58">
        <f>+IF(ISERROR(VLOOKUP(M2748,'Resumen de precios LLTT'!$C$17:$G$3071,5,FALSE))=FALSE,VLOOKUP(M2748,'Resumen de precios LLTT'!$C$17:$G$3071,5,FALSE),VLOOKUP(M2748,SICODI!$G$3:$J$2404,4,FALSE))</f>
        <v>364.69</v>
      </c>
      <c r="P2748" s="16">
        <f t="shared" si="384"/>
        <v>0.84299999999999997</v>
      </c>
      <c r="Q2748" s="78">
        <f t="shared" si="385"/>
        <v>672.12366999999995</v>
      </c>
      <c r="R2748" s="56">
        <v>0</v>
      </c>
      <c r="S2748" s="16">
        <f t="shared" si="386"/>
        <v>0.13400000000000001</v>
      </c>
      <c r="T2748" s="79">
        <f t="shared" si="387"/>
        <v>7.5053809816666659</v>
      </c>
      <c r="U2748" s="80">
        <f t="shared" si="388"/>
        <v>0.183</v>
      </c>
      <c r="V2748" s="81">
        <f t="shared" si="389"/>
        <v>1.3734847196449997</v>
      </c>
      <c r="W2748" s="79">
        <f t="shared" si="390"/>
        <v>0.46217247724950827</v>
      </c>
      <c r="X2748" s="60">
        <f t="shared" si="391"/>
        <v>0.5</v>
      </c>
      <c r="Y2748" s="56">
        <f>+'INFO ENEL'!R2736</f>
        <v>1</v>
      </c>
      <c r="Z2748" s="59">
        <f t="shared" si="392"/>
        <v>0.5</v>
      </c>
    </row>
    <row r="2749" spans="1:26" ht="15" customHeight="1" x14ac:dyDescent="0.25">
      <c r="A2749" s="55">
        <f>+'INFO ENEL'!A2737</f>
        <v>2732</v>
      </c>
      <c r="B2749" s="121" t="str">
        <f>+INDEX($B$8:$B$15,MATCH(L2749,$L$8:$L$15,0))</f>
        <v>SICODI</v>
      </c>
      <c r="C2749" s="56" t="str">
        <f>+'INFO ENEL'!B2737</f>
        <v>Lima</v>
      </c>
      <c r="D2749" s="56" t="str">
        <f>+'INFO ENEL'!D2737</f>
        <v>CARABAYLLO (LIMA)</v>
      </c>
      <c r="E2749" s="56" t="str">
        <f>+'INFO ENEL'!D2737</f>
        <v>CARABAYLLO (LIMA)</v>
      </c>
      <c r="F2749" s="50">
        <f>+'INFO ENEL'!E2737</f>
        <v>0</v>
      </c>
      <c r="G2749" s="56" t="str">
        <f>+'INFO ENEL'!L2737</f>
        <v>MT</v>
      </c>
      <c r="H2749" s="57">
        <f>+'INFO ENEL'!M2737</f>
        <v>77.94</v>
      </c>
      <c r="I2749" s="56">
        <f>+'INFO ENEL'!N2737</f>
        <v>13</v>
      </c>
      <c r="J2749" s="56" t="str">
        <f>+'INFO ENEL'!O2737</f>
        <v>Poste</v>
      </c>
      <c r="K2749" s="56" t="str">
        <f>+'INFO ENEL'!P2737</f>
        <v>Concreto</v>
      </c>
      <c r="L2749" s="56" t="str">
        <f>+'INFO ENEL'!Q2737</f>
        <v>PPC20</v>
      </c>
      <c r="M2749" s="55" t="str">
        <f>+IF(ISERROR(INDEX('Estructuras de Acero y Concreto'!$C$6:$C$577,MATCH(L2749,'Estructuras de Acero y Concreto'!$D$6:$D$577,0)))=FALSE,INDEX('Estructuras de Acero y Concreto'!$C$6:$C$577,MATCH(L2749,'Estructuras de Acero y Concreto'!$D$6:$D$577,0)),IF(ISERROR(INDEX('Estructuras de Madera'!$C$5:$C$122,MATCH(L2749,'Estructuras de Madera'!$D$5:$D$122,0)))=FALSE,INDEX('Estructuras de Madera'!$C$5:$C$122,MATCH(L2749,'Estructuras de Madera'!$D$5:$D$122,0)),INDEX(SICODI!$G$3:$G$2404,MATCH(L2749,SICODI!$G$3:$G$2404,0))))</f>
        <v>PPC20</v>
      </c>
      <c r="N2749" s="121" t="str">
        <f>+IF(ISERROR(VLOOKUP(M2749,'Resumen de precios LLTT'!$C$17:$D$3071,2,FALSE))=FALSE,VLOOKUP(M2749,'Resumen de precios LLTT'!$C$17:$D$3071,2,FALSE),VLOOKUP(M2749,SICODI!$G$3:$J$2404,2,FALSE))</f>
        <v>POSTE DE CONCRETO ARMADO DE 13/400/150/345</v>
      </c>
      <c r="O2749" s="58">
        <f>+IF(ISERROR(VLOOKUP(M2749,'Resumen de precios LLTT'!$C$17:$G$3071,5,FALSE))=FALSE,VLOOKUP(M2749,'Resumen de precios LLTT'!$C$17:$G$3071,5,FALSE),VLOOKUP(M2749,SICODI!$G$3:$J$2404,4,FALSE))</f>
        <v>364.69</v>
      </c>
      <c r="P2749" s="16">
        <f t="shared" si="384"/>
        <v>0.84299999999999997</v>
      </c>
      <c r="Q2749" s="78">
        <f t="shared" si="385"/>
        <v>672.12366999999995</v>
      </c>
      <c r="R2749" s="56">
        <v>0</v>
      </c>
      <c r="S2749" s="16">
        <f t="shared" si="386"/>
        <v>0.13400000000000001</v>
      </c>
      <c r="T2749" s="79">
        <f t="shared" si="387"/>
        <v>7.5053809816666659</v>
      </c>
      <c r="U2749" s="80">
        <f t="shared" si="388"/>
        <v>0.183</v>
      </c>
      <c r="V2749" s="81">
        <f t="shared" si="389"/>
        <v>1.3734847196449997</v>
      </c>
      <c r="W2749" s="79">
        <f t="shared" si="390"/>
        <v>0.46217247724950827</v>
      </c>
      <c r="X2749" s="60">
        <f t="shared" si="391"/>
        <v>0.5</v>
      </c>
      <c r="Y2749" s="56">
        <f>+'INFO ENEL'!R2737</f>
        <v>1</v>
      </c>
      <c r="Z2749" s="59">
        <f t="shared" si="392"/>
        <v>0.5</v>
      </c>
    </row>
    <row r="2750" spans="1:26" ht="15" customHeight="1" x14ac:dyDescent="0.25">
      <c r="A2750" s="55">
        <f>+'INFO ENEL'!A2738</f>
        <v>2733</v>
      </c>
      <c r="B2750" s="121" t="str">
        <f>+INDEX($B$8:$B$15,MATCH(L2750,$L$8:$L$15,0))</f>
        <v>SICODI</v>
      </c>
      <c r="C2750" s="56" t="str">
        <f>+'INFO ENEL'!B2738</f>
        <v>Lima</v>
      </c>
      <c r="D2750" s="56" t="str">
        <f>+'INFO ENEL'!D2738</f>
        <v>CARABAYLLO (LIMA)</v>
      </c>
      <c r="E2750" s="56" t="str">
        <f>+'INFO ENEL'!D2738</f>
        <v>CARABAYLLO (LIMA)</v>
      </c>
      <c r="F2750" s="50">
        <f>+'INFO ENEL'!E2738</f>
        <v>0</v>
      </c>
      <c r="G2750" s="56" t="str">
        <f>+'INFO ENEL'!L2738</f>
        <v>MT</v>
      </c>
      <c r="H2750" s="57">
        <f>+'INFO ENEL'!M2738</f>
        <v>38.03</v>
      </c>
      <c r="I2750" s="56">
        <f>+'INFO ENEL'!N2738</f>
        <v>13</v>
      </c>
      <c r="J2750" s="56" t="str">
        <f>+'INFO ENEL'!O2738</f>
        <v>Poste</v>
      </c>
      <c r="K2750" s="56" t="str">
        <f>+'INFO ENEL'!P2738</f>
        <v>Concreto</v>
      </c>
      <c r="L2750" s="56" t="str">
        <f>+'INFO ENEL'!Q2738</f>
        <v>PPC20</v>
      </c>
      <c r="M2750" s="55" t="str">
        <f>+IF(ISERROR(INDEX('Estructuras de Acero y Concreto'!$C$6:$C$577,MATCH(L2750,'Estructuras de Acero y Concreto'!$D$6:$D$577,0)))=FALSE,INDEX('Estructuras de Acero y Concreto'!$C$6:$C$577,MATCH(L2750,'Estructuras de Acero y Concreto'!$D$6:$D$577,0)),IF(ISERROR(INDEX('Estructuras de Madera'!$C$5:$C$122,MATCH(L2750,'Estructuras de Madera'!$D$5:$D$122,0)))=FALSE,INDEX('Estructuras de Madera'!$C$5:$C$122,MATCH(L2750,'Estructuras de Madera'!$D$5:$D$122,0)),INDEX(SICODI!$G$3:$G$2404,MATCH(L2750,SICODI!$G$3:$G$2404,0))))</f>
        <v>PPC20</v>
      </c>
      <c r="N2750" s="121" t="str">
        <f>+IF(ISERROR(VLOOKUP(M2750,'Resumen de precios LLTT'!$C$17:$D$3071,2,FALSE))=FALSE,VLOOKUP(M2750,'Resumen de precios LLTT'!$C$17:$D$3071,2,FALSE),VLOOKUP(M2750,SICODI!$G$3:$J$2404,2,FALSE))</f>
        <v>POSTE DE CONCRETO ARMADO DE 13/400/150/345</v>
      </c>
      <c r="O2750" s="58">
        <f>+IF(ISERROR(VLOOKUP(M2750,'Resumen de precios LLTT'!$C$17:$G$3071,5,FALSE))=FALSE,VLOOKUP(M2750,'Resumen de precios LLTT'!$C$17:$G$3071,5,FALSE),VLOOKUP(M2750,SICODI!$G$3:$J$2404,4,FALSE))</f>
        <v>364.69</v>
      </c>
      <c r="P2750" s="16">
        <f t="shared" si="384"/>
        <v>0.84299999999999997</v>
      </c>
      <c r="Q2750" s="78">
        <f t="shared" si="385"/>
        <v>672.12366999999995</v>
      </c>
      <c r="R2750" s="56">
        <v>0</v>
      </c>
      <c r="S2750" s="16">
        <f t="shared" si="386"/>
        <v>0.13400000000000001</v>
      </c>
      <c r="T2750" s="79">
        <f t="shared" si="387"/>
        <v>7.5053809816666659</v>
      </c>
      <c r="U2750" s="80">
        <f t="shared" si="388"/>
        <v>0.183</v>
      </c>
      <c r="V2750" s="81">
        <f t="shared" si="389"/>
        <v>1.3734847196449997</v>
      </c>
      <c r="W2750" s="79">
        <f t="shared" si="390"/>
        <v>0.46217247724950827</v>
      </c>
      <c r="X2750" s="60">
        <f t="shared" si="391"/>
        <v>0.5</v>
      </c>
      <c r="Y2750" s="56">
        <f>+'INFO ENEL'!R2738</f>
        <v>1</v>
      </c>
      <c r="Z2750" s="59">
        <f t="shared" si="392"/>
        <v>0.5</v>
      </c>
    </row>
    <row r="2751" spans="1:26" ht="15" customHeight="1" x14ac:dyDescent="0.25">
      <c r="A2751" s="55">
        <f>+'INFO ENEL'!A2739</f>
        <v>2734</v>
      </c>
      <c r="B2751" s="121" t="str">
        <f>+INDEX($B$8:$B$15,MATCH(L2751,$L$8:$L$15,0))</f>
        <v>SICODI</v>
      </c>
      <c r="C2751" s="56" t="str">
        <f>+'INFO ENEL'!B2739</f>
        <v>Lima</v>
      </c>
      <c r="D2751" s="56" t="str">
        <f>+'INFO ENEL'!D2739</f>
        <v>CARABAYLLO (LIMA)</v>
      </c>
      <c r="E2751" s="56" t="str">
        <f>+'INFO ENEL'!D2739</f>
        <v>CARABAYLLO (LIMA)</v>
      </c>
      <c r="F2751" s="50">
        <f>+'INFO ENEL'!E2739</f>
        <v>0</v>
      </c>
      <c r="G2751" s="56" t="str">
        <f>+'INFO ENEL'!L2739</f>
        <v>MT</v>
      </c>
      <c r="H2751" s="57">
        <f>+'INFO ENEL'!M2739</f>
        <v>80.48</v>
      </c>
      <c r="I2751" s="56">
        <f>+'INFO ENEL'!N2739</f>
        <v>13</v>
      </c>
      <c r="J2751" s="56" t="str">
        <f>+'INFO ENEL'!O2739</f>
        <v>Poste</v>
      </c>
      <c r="K2751" s="56" t="str">
        <f>+'INFO ENEL'!P2739</f>
        <v>Concreto</v>
      </c>
      <c r="L2751" s="56" t="str">
        <f>+'INFO ENEL'!Q2739</f>
        <v>PPC20</v>
      </c>
      <c r="M2751" s="55" t="str">
        <f>+IF(ISERROR(INDEX('Estructuras de Acero y Concreto'!$C$6:$C$577,MATCH(L2751,'Estructuras de Acero y Concreto'!$D$6:$D$577,0)))=FALSE,INDEX('Estructuras de Acero y Concreto'!$C$6:$C$577,MATCH(L2751,'Estructuras de Acero y Concreto'!$D$6:$D$577,0)),IF(ISERROR(INDEX('Estructuras de Madera'!$C$5:$C$122,MATCH(L2751,'Estructuras de Madera'!$D$5:$D$122,0)))=FALSE,INDEX('Estructuras de Madera'!$C$5:$C$122,MATCH(L2751,'Estructuras de Madera'!$D$5:$D$122,0)),INDEX(SICODI!$G$3:$G$2404,MATCH(L2751,SICODI!$G$3:$G$2404,0))))</f>
        <v>PPC20</v>
      </c>
      <c r="N2751" s="121" t="str">
        <f>+IF(ISERROR(VLOOKUP(M2751,'Resumen de precios LLTT'!$C$17:$D$3071,2,FALSE))=FALSE,VLOOKUP(M2751,'Resumen de precios LLTT'!$C$17:$D$3071,2,FALSE),VLOOKUP(M2751,SICODI!$G$3:$J$2404,2,FALSE))</f>
        <v>POSTE DE CONCRETO ARMADO DE 13/400/150/345</v>
      </c>
      <c r="O2751" s="58">
        <f>+IF(ISERROR(VLOOKUP(M2751,'Resumen de precios LLTT'!$C$17:$G$3071,5,FALSE))=FALSE,VLOOKUP(M2751,'Resumen de precios LLTT'!$C$17:$G$3071,5,FALSE),VLOOKUP(M2751,SICODI!$G$3:$J$2404,4,FALSE))</f>
        <v>364.69</v>
      </c>
      <c r="P2751" s="16">
        <f t="shared" si="384"/>
        <v>0.84299999999999997</v>
      </c>
      <c r="Q2751" s="78">
        <f t="shared" si="385"/>
        <v>672.12366999999995</v>
      </c>
      <c r="R2751" s="56">
        <v>0</v>
      </c>
      <c r="S2751" s="16">
        <f t="shared" si="386"/>
        <v>0.13400000000000001</v>
      </c>
      <c r="T2751" s="79">
        <f t="shared" si="387"/>
        <v>7.5053809816666659</v>
      </c>
      <c r="U2751" s="80">
        <f t="shared" si="388"/>
        <v>0.183</v>
      </c>
      <c r="V2751" s="81">
        <f t="shared" si="389"/>
        <v>1.3734847196449997</v>
      </c>
      <c r="W2751" s="79">
        <f t="shared" si="390"/>
        <v>0.46217247724950827</v>
      </c>
      <c r="X2751" s="60">
        <f t="shared" si="391"/>
        <v>0.5</v>
      </c>
      <c r="Y2751" s="56">
        <f>+'INFO ENEL'!R2739</f>
        <v>1</v>
      </c>
      <c r="Z2751" s="59">
        <f t="shared" si="392"/>
        <v>0.5</v>
      </c>
    </row>
    <row r="2752" spans="1:26" ht="15" customHeight="1" x14ac:dyDescent="0.25">
      <c r="A2752" s="55">
        <f>+'INFO ENEL'!A2740</f>
        <v>2735</v>
      </c>
      <c r="B2752" s="121" t="str">
        <f>+INDEX($B$8:$B$15,MATCH(L2752,$L$8:$L$15,0))</f>
        <v>SICODI</v>
      </c>
      <c r="C2752" s="56" t="str">
        <f>+'INFO ENEL'!B2740</f>
        <v>Lima</v>
      </c>
      <c r="D2752" s="56" t="str">
        <f>+'INFO ENEL'!D2740</f>
        <v>CARABAYLLO (LIMA)</v>
      </c>
      <c r="E2752" s="56" t="str">
        <f>+'INFO ENEL'!D2740</f>
        <v>CARABAYLLO (LIMA)</v>
      </c>
      <c r="F2752" s="50">
        <f>+'INFO ENEL'!E2740</f>
        <v>0</v>
      </c>
      <c r="G2752" s="56" t="str">
        <f>+'INFO ENEL'!L2740</f>
        <v>MT</v>
      </c>
      <c r="H2752" s="57">
        <f>+'INFO ENEL'!M2740</f>
        <v>104.39</v>
      </c>
      <c r="I2752" s="56">
        <f>+'INFO ENEL'!N2740</f>
        <v>13</v>
      </c>
      <c r="J2752" s="56" t="str">
        <f>+'INFO ENEL'!O2740</f>
        <v>Poste</v>
      </c>
      <c r="K2752" s="56" t="str">
        <f>+'INFO ENEL'!P2740</f>
        <v>Concreto</v>
      </c>
      <c r="L2752" s="56" t="str">
        <f>+'INFO ENEL'!Q2740</f>
        <v>PPC20</v>
      </c>
      <c r="M2752" s="55" t="str">
        <f>+IF(ISERROR(INDEX('Estructuras de Acero y Concreto'!$C$6:$C$577,MATCH(L2752,'Estructuras de Acero y Concreto'!$D$6:$D$577,0)))=FALSE,INDEX('Estructuras de Acero y Concreto'!$C$6:$C$577,MATCH(L2752,'Estructuras de Acero y Concreto'!$D$6:$D$577,0)),IF(ISERROR(INDEX('Estructuras de Madera'!$C$5:$C$122,MATCH(L2752,'Estructuras de Madera'!$D$5:$D$122,0)))=FALSE,INDEX('Estructuras de Madera'!$C$5:$C$122,MATCH(L2752,'Estructuras de Madera'!$D$5:$D$122,0)),INDEX(SICODI!$G$3:$G$2404,MATCH(L2752,SICODI!$G$3:$G$2404,0))))</f>
        <v>PPC20</v>
      </c>
      <c r="N2752" s="121" t="str">
        <f>+IF(ISERROR(VLOOKUP(M2752,'Resumen de precios LLTT'!$C$17:$D$3071,2,FALSE))=FALSE,VLOOKUP(M2752,'Resumen de precios LLTT'!$C$17:$D$3071,2,FALSE),VLOOKUP(M2752,SICODI!$G$3:$J$2404,2,FALSE))</f>
        <v>POSTE DE CONCRETO ARMADO DE 13/400/150/345</v>
      </c>
      <c r="O2752" s="58">
        <f>+IF(ISERROR(VLOOKUP(M2752,'Resumen de precios LLTT'!$C$17:$G$3071,5,FALSE))=FALSE,VLOOKUP(M2752,'Resumen de precios LLTT'!$C$17:$G$3071,5,FALSE),VLOOKUP(M2752,SICODI!$G$3:$J$2404,4,FALSE))</f>
        <v>364.69</v>
      </c>
      <c r="P2752" s="16">
        <f t="shared" si="384"/>
        <v>0.84299999999999997</v>
      </c>
      <c r="Q2752" s="78">
        <f t="shared" si="385"/>
        <v>672.12366999999995</v>
      </c>
      <c r="R2752" s="56">
        <v>0</v>
      </c>
      <c r="S2752" s="16">
        <f t="shared" si="386"/>
        <v>0.13400000000000001</v>
      </c>
      <c r="T2752" s="79">
        <f t="shared" si="387"/>
        <v>7.5053809816666659</v>
      </c>
      <c r="U2752" s="80">
        <f t="shared" si="388"/>
        <v>0.183</v>
      </c>
      <c r="V2752" s="81">
        <f t="shared" si="389"/>
        <v>1.3734847196449997</v>
      </c>
      <c r="W2752" s="79">
        <f t="shared" si="390"/>
        <v>0.46217247724950827</v>
      </c>
      <c r="X2752" s="60">
        <f t="shared" si="391"/>
        <v>0.5</v>
      </c>
      <c r="Y2752" s="56">
        <f>+'INFO ENEL'!R2740</f>
        <v>1</v>
      </c>
      <c r="Z2752" s="59">
        <f t="shared" si="392"/>
        <v>0.5</v>
      </c>
    </row>
    <row r="2753" spans="1:26" ht="15" customHeight="1" x14ac:dyDescent="0.25">
      <c r="A2753" s="55">
        <f>+'INFO ENEL'!A2741</f>
        <v>2736</v>
      </c>
      <c r="B2753" s="121" t="str">
        <f>+INDEX($B$8:$B$15,MATCH(L2753,$L$8:$L$15,0))</f>
        <v>SICODI</v>
      </c>
      <c r="C2753" s="56" t="str">
        <f>+'INFO ENEL'!B2741</f>
        <v>Lima</v>
      </c>
      <c r="D2753" s="56" t="str">
        <f>+'INFO ENEL'!D2741</f>
        <v>CARABAYLLO (LIMA)</v>
      </c>
      <c r="E2753" s="56" t="str">
        <f>+'INFO ENEL'!D2741</f>
        <v>CARABAYLLO (LIMA)</v>
      </c>
      <c r="F2753" s="50">
        <f>+'INFO ENEL'!E2741</f>
        <v>0</v>
      </c>
      <c r="G2753" s="56" t="str">
        <f>+'INFO ENEL'!L2741</f>
        <v>MT</v>
      </c>
      <c r="H2753" s="57">
        <f>+'INFO ENEL'!M2741</f>
        <v>81.16</v>
      </c>
      <c r="I2753" s="56">
        <f>+'INFO ENEL'!N2741</f>
        <v>13</v>
      </c>
      <c r="J2753" s="56" t="str">
        <f>+'INFO ENEL'!O2741</f>
        <v>Poste</v>
      </c>
      <c r="K2753" s="56" t="str">
        <f>+'INFO ENEL'!P2741</f>
        <v>Concreto</v>
      </c>
      <c r="L2753" s="56" t="str">
        <f>+'INFO ENEL'!Q2741</f>
        <v>PPC20</v>
      </c>
      <c r="M2753" s="55" t="str">
        <f>+IF(ISERROR(INDEX('Estructuras de Acero y Concreto'!$C$6:$C$577,MATCH(L2753,'Estructuras de Acero y Concreto'!$D$6:$D$577,0)))=FALSE,INDEX('Estructuras de Acero y Concreto'!$C$6:$C$577,MATCH(L2753,'Estructuras de Acero y Concreto'!$D$6:$D$577,0)),IF(ISERROR(INDEX('Estructuras de Madera'!$C$5:$C$122,MATCH(L2753,'Estructuras de Madera'!$D$5:$D$122,0)))=FALSE,INDEX('Estructuras de Madera'!$C$5:$C$122,MATCH(L2753,'Estructuras de Madera'!$D$5:$D$122,0)),INDEX(SICODI!$G$3:$G$2404,MATCH(L2753,SICODI!$G$3:$G$2404,0))))</f>
        <v>PPC20</v>
      </c>
      <c r="N2753" s="121" t="str">
        <f>+IF(ISERROR(VLOOKUP(M2753,'Resumen de precios LLTT'!$C$17:$D$3071,2,FALSE))=FALSE,VLOOKUP(M2753,'Resumen de precios LLTT'!$C$17:$D$3071,2,FALSE),VLOOKUP(M2753,SICODI!$G$3:$J$2404,2,FALSE))</f>
        <v>POSTE DE CONCRETO ARMADO DE 13/400/150/345</v>
      </c>
      <c r="O2753" s="58">
        <f>+IF(ISERROR(VLOOKUP(M2753,'Resumen de precios LLTT'!$C$17:$G$3071,5,FALSE))=FALSE,VLOOKUP(M2753,'Resumen de precios LLTT'!$C$17:$G$3071,5,FALSE),VLOOKUP(M2753,SICODI!$G$3:$J$2404,4,FALSE))</f>
        <v>364.69</v>
      </c>
      <c r="P2753" s="16">
        <f t="shared" si="384"/>
        <v>0.84299999999999997</v>
      </c>
      <c r="Q2753" s="78">
        <f t="shared" si="385"/>
        <v>672.12366999999995</v>
      </c>
      <c r="R2753" s="56">
        <v>0</v>
      </c>
      <c r="S2753" s="16">
        <f t="shared" si="386"/>
        <v>0.13400000000000001</v>
      </c>
      <c r="T2753" s="79">
        <f t="shared" si="387"/>
        <v>7.5053809816666659</v>
      </c>
      <c r="U2753" s="80">
        <f t="shared" si="388"/>
        <v>0.183</v>
      </c>
      <c r="V2753" s="81">
        <f t="shared" si="389"/>
        <v>1.3734847196449997</v>
      </c>
      <c r="W2753" s="79">
        <f t="shared" si="390"/>
        <v>0.46217247724950827</v>
      </c>
      <c r="X2753" s="60">
        <f t="shared" si="391"/>
        <v>0.5</v>
      </c>
      <c r="Y2753" s="56">
        <f>+'INFO ENEL'!R2741</f>
        <v>1</v>
      </c>
      <c r="Z2753" s="59">
        <f t="shared" si="392"/>
        <v>0.5</v>
      </c>
    </row>
    <row r="2754" spans="1:26" ht="15" customHeight="1" x14ac:dyDescent="0.25">
      <c r="A2754" s="55">
        <f>+'INFO ENEL'!A2742</f>
        <v>2737</v>
      </c>
      <c r="B2754" s="121" t="str">
        <f>+INDEX($B$8:$B$15,MATCH(L2754,$L$8:$L$15,0))</f>
        <v>SICODI</v>
      </c>
      <c r="C2754" s="56" t="str">
        <f>+'INFO ENEL'!B2742</f>
        <v>Lima</v>
      </c>
      <c r="D2754" s="56" t="str">
        <f>+'INFO ENEL'!D2742</f>
        <v>CARABAYLLO (LIMA)</v>
      </c>
      <c r="E2754" s="56" t="str">
        <f>+'INFO ENEL'!D2742</f>
        <v>CARABAYLLO (LIMA)</v>
      </c>
      <c r="F2754" s="50">
        <f>+'INFO ENEL'!E2742</f>
        <v>0</v>
      </c>
      <c r="G2754" s="56" t="str">
        <f>+'INFO ENEL'!L2742</f>
        <v>MT</v>
      </c>
      <c r="H2754" s="57">
        <f>+'INFO ENEL'!M2742</f>
        <v>95.52</v>
      </c>
      <c r="I2754" s="56">
        <f>+'INFO ENEL'!N2742</f>
        <v>13</v>
      </c>
      <c r="J2754" s="56" t="str">
        <f>+'INFO ENEL'!O2742</f>
        <v>Poste</v>
      </c>
      <c r="K2754" s="56" t="str">
        <f>+'INFO ENEL'!P2742</f>
        <v>Concreto</v>
      </c>
      <c r="L2754" s="56" t="str">
        <f>+'INFO ENEL'!Q2742</f>
        <v>PPC20</v>
      </c>
      <c r="M2754" s="55" t="str">
        <f>+IF(ISERROR(INDEX('Estructuras de Acero y Concreto'!$C$6:$C$577,MATCH(L2754,'Estructuras de Acero y Concreto'!$D$6:$D$577,0)))=FALSE,INDEX('Estructuras de Acero y Concreto'!$C$6:$C$577,MATCH(L2754,'Estructuras de Acero y Concreto'!$D$6:$D$577,0)),IF(ISERROR(INDEX('Estructuras de Madera'!$C$5:$C$122,MATCH(L2754,'Estructuras de Madera'!$D$5:$D$122,0)))=FALSE,INDEX('Estructuras de Madera'!$C$5:$C$122,MATCH(L2754,'Estructuras de Madera'!$D$5:$D$122,0)),INDEX(SICODI!$G$3:$G$2404,MATCH(L2754,SICODI!$G$3:$G$2404,0))))</f>
        <v>PPC20</v>
      </c>
      <c r="N2754" s="121" t="str">
        <f>+IF(ISERROR(VLOOKUP(M2754,'Resumen de precios LLTT'!$C$17:$D$3071,2,FALSE))=FALSE,VLOOKUP(M2754,'Resumen de precios LLTT'!$C$17:$D$3071,2,FALSE),VLOOKUP(M2754,SICODI!$G$3:$J$2404,2,FALSE))</f>
        <v>POSTE DE CONCRETO ARMADO DE 13/400/150/345</v>
      </c>
      <c r="O2754" s="58">
        <f>+IF(ISERROR(VLOOKUP(M2754,'Resumen de precios LLTT'!$C$17:$G$3071,5,FALSE))=FALSE,VLOOKUP(M2754,'Resumen de precios LLTT'!$C$17:$G$3071,5,FALSE),VLOOKUP(M2754,SICODI!$G$3:$J$2404,4,FALSE))</f>
        <v>364.69</v>
      </c>
      <c r="P2754" s="16">
        <f t="shared" si="384"/>
        <v>0.84299999999999997</v>
      </c>
      <c r="Q2754" s="78">
        <f t="shared" si="385"/>
        <v>672.12366999999995</v>
      </c>
      <c r="R2754" s="56">
        <v>0</v>
      </c>
      <c r="S2754" s="16">
        <f t="shared" si="386"/>
        <v>0.13400000000000001</v>
      </c>
      <c r="T2754" s="79">
        <f t="shared" si="387"/>
        <v>7.5053809816666659</v>
      </c>
      <c r="U2754" s="80">
        <f t="shared" si="388"/>
        <v>0.183</v>
      </c>
      <c r="V2754" s="81">
        <f t="shared" si="389"/>
        <v>1.3734847196449997</v>
      </c>
      <c r="W2754" s="79">
        <f t="shared" si="390"/>
        <v>0.46217247724950827</v>
      </c>
      <c r="X2754" s="60">
        <f t="shared" si="391"/>
        <v>0.5</v>
      </c>
      <c r="Y2754" s="56">
        <f>+'INFO ENEL'!R2742</f>
        <v>1</v>
      </c>
      <c r="Z2754" s="59">
        <f t="shared" si="392"/>
        <v>0.5</v>
      </c>
    </row>
    <row r="2755" spans="1:26" ht="15" customHeight="1" x14ac:dyDescent="0.25">
      <c r="A2755" s="55">
        <f>+'INFO ENEL'!A2743</f>
        <v>2738</v>
      </c>
      <c r="B2755" s="121" t="str">
        <f>+INDEX($B$8:$B$15,MATCH(L2755,$L$8:$L$15,0))</f>
        <v>SICODI</v>
      </c>
      <c r="C2755" s="56" t="str">
        <f>+'INFO ENEL'!B2743</f>
        <v>Lima</v>
      </c>
      <c r="D2755" s="56" t="str">
        <f>+'INFO ENEL'!D2743</f>
        <v>CARABAYLLO (LIMA)</v>
      </c>
      <c r="E2755" s="56" t="str">
        <f>+'INFO ENEL'!D2743</f>
        <v>CARABAYLLO (LIMA)</v>
      </c>
      <c r="F2755" s="50">
        <f>+'INFO ENEL'!E2743</f>
        <v>0</v>
      </c>
      <c r="G2755" s="56" t="str">
        <f>+'INFO ENEL'!L2743</f>
        <v>MT</v>
      </c>
      <c r="H2755" s="57">
        <f>+'INFO ENEL'!M2743</f>
        <v>85.46</v>
      </c>
      <c r="I2755" s="56">
        <f>+'INFO ENEL'!N2743</f>
        <v>13</v>
      </c>
      <c r="J2755" s="56" t="str">
        <f>+'INFO ENEL'!O2743</f>
        <v>Poste</v>
      </c>
      <c r="K2755" s="56" t="str">
        <f>+'INFO ENEL'!P2743</f>
        <v>Concreto</v>
      </c>
      <c r="L2755" s="56" t="str">
        <f>+'INFO ENEL'!Q2743</f>
        <v>PPC20</v>
      </c>
      <c r="M2755" s="55" t="str">
        <f>+IF(ISERROR(INDEX('Estructuras de Acero y Concreto'!$C$6:$C$577,MATCH(L2755,'Estructuras de Acero y Concreto'!$D$6:$D$577,0)))=FALSE,INDEX('Estructuras de Acero y Concreto'!$C$6:$C$577,MATCH(L2755,'Estructuras de Acero y Concreto'!$D$6:$D$577,0)),IF(ISERROR(INDEX('Estructuras de Madera'!$C$5:$C$122,MATCH(L2755,'Estructuras de Madera'!$D$5:$D$122,0)))=FALSE,INDEX('Estructuras de Madera'!$C$5:$C$122,MATCH(L2755,'Estructuras de Madera'!$D$5:$D$122,0)),INDEX(SICODI!$G$3:$G$2404,MATCH(L2755,SICODI!$G$3:$G$2404,0))))</f>
        <v>PPC20</v>
      </c>
      <c r="N2755" s="121" t="str">
        <f>+IF(ISERROR(VLOOKUP(M2755,'Resumen de precios LLTT'!$C$17:$D$3071,2,FALSE))=FALSE,VLOOKUP(M2755,'Resumen de precios LLTT'!$C$17:$D$3071,2,FALSE),VLOOKUP(M2755,SICODI!$G$3:$J$2404,2,FALSE))</f>
        <v>POSTE DE CONCRETO ARMADO DE 13/400/150/345</v>
      </c>
      <c r="O2755" s="58">
        <f>+IF(ISERROR(VLOOKUP(M2755,'Resumen de precios LLTT'!$C$17:$G$3071,5,FALSE))=FALSE,VLOOKUP(M2755,'Resumen de precios LLTT'!$C$17:$G$3071,5,FALSE),VLOOKUP(M2755,SICODI!$G$3:$J$2404,4,FALSE))</f>
        <v>364.69</v>
      </c>
      <c r="P2755" s="16">
        <f t="shared" si="384"/>
        <v>0.84299999999999997</v>
      </c>
      <c r="Q2755" s="78">
        <f t="shared" si="385"/>
        <v>672.12366999999995</v>
      </c>
      <c r="R2755" s="56">
        <v>0</v>
      </c>
      <c r="S2755" s="16">
        <f t="shared" si="386"/>
        <v>0.13400000000000001</v>
      </c>
      <c r="T2755" s="79">
        <f t="shared" si="387"/>
        <v>7.5053809816666659</v>
      </c>
      <c r="U2755" s="80">
        <f t="shared" si="388"/>
        <v>0.183</v>
      </c>
      <c r="V2755" s="81">
        <f t="shared" si="389"/>
        <v>1.3734847196449997</v>
      </c>
      <c r="W2755" s="79">
        <f t="shared" si="390"/>
        <v>0.46217247724950827</v>
      </c>
      <c r="X2755" s="60">
        <f t="shared" si="391"/>
        <v>0.5</v>
      </c>
      <c r="Y2755" s="56">
        <f>+'INFO ENEL'!R2743</f>
        <v>1</v>
      </c>
      <c r="Z2755" s="59">
        <f t="shared" si="392"/>
        <v>0.5</v>
      </c>
    </row>
    <row r="2756" spans="1:26" ht="15" customHeight="1" x14ac:dyDescent="0.25">
      <c r="A2756" s="55">
        <f>+'INFO ENEL'!A2744</f>
        <v>2739</v>
      </c>
      <c r="B2756" s="121" t="str">
        <f>+INDEX($B$8:$B$15,MATCH(L2756,$L$8:$L$15,0))</f>
        <v>SICODI</v>
      </c>
      <c r="C2756" s="56" t="str">
        <f>+'INFO ENEL'!B2744</f>
        <v>Lima</v>
      </c>
      <c r="D2756" s="56" t="str">
        <f>+'INFO ENEL'!D2744</f>
        <v>CARABAYLLO (LIMA)</v>
      </c>
      <c r="E2756" s="56" t="str">
        <f>+'INFO ENEL'!D2744</f>
        <v>CARABAYLLO (LIMA)</v>
      </c>
      <c r="F2756" s="50">
        <f>+'INFO ENEL'!E2744</f>
        <v>0</v>
      </c>
      <c r="G2756" s="56" t="str">
        <f>+'INFO ENEL'!L2744</f>
        <v>MT</v>
      </c>
      <c r="H2756" s="57">
        <f>+'INFO ENEL'!M2744</f>
        <v>51.61</v>
      </c>
      <c r="I2756" s="56">
        <f>+'INFO ENEL'!N2744</f>
        <v>13</v>
      </c>
      <c r="J2756" s="56" t="str">
        <f>+'INFO ENEL'!O2744</f>
        <v>Poste</v>
      </c>
      <c r="K2756" s="56" t="str">
        <f>+'INFO ENEL'!P2744</f>
        <v>Concreto</v>
      </c>
      <c r="L2756" s="56" t="str">
        <f>+'INFO ENEL'!Q2744</f>
        <v>PPC20</v>
      </c>
      <c r="M2756" s="55" t="str">
        <f>+IF(ISERROR(INDEX('Estructuras de Acero y Concreto'!$C$6:$C$577,MATCH(L2756,'Estructuras de Acero y Concreto'!$D$6:$D$577,0)))=FALSE,INDEX('Estructuras de Acero y Concreto'!$C$6:$C$577,MATCH(L2756,'Estructuras de Acero y Concreto'!$D$6:$D$577,0)),IF(ISERROR(INDEX('Estructuras de Madera'!$C$5:$C$122,MATCH(L2756,'Estructuras de Madera'!$D$5:$D$122,0)))=FALSE,INDEX('Estructuras de Madera'!$C$5:$C$122,MATCH(L2756,'Estructuras de Madera'!$D$5:$D$122,0)),INDEX(SICODI!$G$3:$G$2404,MATCH(L2756,SICODI!$G$3:$G$2404,0))))</f>
        <v>PPC20</v>
      </c>
      <c r="N2756" s="121" t="str">
        <f>+IF(ISERROR(VLOOKUP(M2756,'Resumen de precios LLTT'!$C$17:$D$3071,2,FALSE))=FALSE,VLOOKUP(M2756,'Resumen de precios LLTT'!$C$17:$D$3071,2,FALSE),VLOOKUP(M2756,SICODI!$G$3:$J$2404,2,FALSE))</f>
        <v>POSTE DE CONCRETO ARMADO DE 13/400/150/345</v>
      </c>
      <c r="O2756" s="58">
        <f>+IF(ISERROR(VLOOKUP(M2756,'Resumen de precios LLTT'!$C$17:$G$3071,5,FALSE))=FALSE,VLOOKUP(M2756,'Resumen de precios LLTT'!$C$17:$G$3071,5,FALSE),VLOOKUP(M2756,SICODI!$G$3:$J$2404,4,FALSE))</f>
        <v>364.69</v>
      </c>
      <c r="P2756" s="16">
        <f t="shared" si="384"/>
        <v>0.84299999999999997</v>
      </c>
      <c r="Q2756" s="78">
        <f t="shared" si="385"/>
        <v>672.12366999999995</v>
      </c>
      <c r="R2756" s="56">
        <v>0</v>
      </c>
      <c r="S2756" s="16">
        <f t="shared" si="386"/>
        <v>0.13400000000000001</v>
      </c>
      <c r="T2756" s="79">
        <f t="shared" si="387"/>
        <v>7.5053809816666659</v>
      </c>
      <c r="U2756" s="80">
        <f t="shared" si="388"/>
        <v>0.183</v>
      </c>
      <c r="V2756" s="81">
        <f t="shared" si="389"/>
        <v>1.3734847196449997</v>
      </c>
      <c r="W2756" s="79">
        <f t="shared" si="390"/>
        <v>0.46217247724950827</v>
      </c>
      <c r="X2756" s="60">
        <f t="shared" si="391"/>
        <v>0.5</v>
      </c>
      <c r="Y2756" s="56">
        <f>+'INFO ENEL'!R2744</f>
        <v>1</v>
      </c>
      <c r="Z2756" s="59">
        <f t="shared" si="392"/>
        <v>0.5</v>
      </c>
    </row>
    <row r="2757" spans="1:26" ht="15" customHeight="1" x14ac:dyDescent="0.25">
      <c r="A2757" s="55">
        <f>+'INFO ENEL'!A2745</f>
        <v>2740</v>
      </c>
      <c r="B2757" s="121" t="str">
        <f>+INDEX($B$8:$B$15,MATCH(L2757,$L$8:$L$15,0))</f>
        <v>SICODI</v>
      </c>
      <c r="C2757" s="56" t="str">
        <f>+'INFO ENEL'!B2745</f>
        <v>Lima</v>
      </c>
      <c r="D2757" s="56" t="str">
        <f>+'INFO ENEL'!D2745</f>
        <v>CARABAYLLO (LIMA)</v>
      </c>
      <c r="E2757" s="56" t="str">
        <f>+'INFO ENEL'!D2745</f>
        <v>CARABAYLLO (LIMA)</v>
      </c>
      <c r="F2757" s="50">
        <f>+'INFO ENEL'!E2745</f>
        <v>0</v>
      </c>
      <c r="G2757" s="56" t="str">
        <f>+'INFO ENEL'!L2745</f>
        <v>MT</v>
      </c>
      <c r="H2757" s="57">
        <f>+'INFO ENEL'!M2745</f>
        <v>47.47</v>
      </c>
      <c r="I2757" s="56">
        <f>+'INFO ENEL'!N2745</f>
        <v>15</v>
      </c>
      <c r="J2757" s="56" t="str">
        <f>+'INFO ENEL'!O2745</f>
        <v>Poste</v>
      </c>
      <c r="K2757" s="56" t="str">
        <f>+'INFO ENEL'!P2745</f>
        <v>Concreto</v>
      </c>
      <c r="L2757" s="56" t="str">
        <f>+'INFO ENEL'!Q2745</f>
        <v>PPC24</v>
      </c>
      <c r="M2757" s="55" t="str">
        <f>+IF(ISERROR(INDEX('Estructuras de Acero y Concreto'!$C$6:$C$577,MATCH(L2757,'Estructuras de Acero y Concreto'!$D$6:$D$577,0)))=FALSE,INDEX('Estructuras de Acero y Concreto'!$C$6:$C$577,MATCH(L2757,'Estructuras de Acero y Concreto'!$D$6:$D$577,0)),IF(ISERROR(INDEX('Estructuras de Madera'!$C$5:$C$122,MATCH(L2757,'Estructuras de Madera'!$D$5:$D$122,0)))=FALSE,INDEX('Estructuras de Madera'!$C$5:$C$122,MATCH(L2757,'Estructuras de Madera'!$D$5:$D$122,0)),INDEX(SICODI!$G$3:$G$2404,MATCH(L2757,SICODI!$G$3:$G$2404,0))))</f>
        <v>PPC24</v>
      </c>
      <c r="N2757" s="121" t="str">
        <f>+IF(ISERROR(VLOOKUP(M2757,'Resumen de precios LLTT'!$C$17:$D$3071,2,FALSE))=FALSE,VLOOKUP(M2757,'Resumen de precios LLTT'!$C$17:$D$3071,2,FALSE),VLOOKUP(M2757,SICODI!$G$3:$J$2404,2,FALSE))</f>
        <v>POSTE DE CONCRETO ARMADO DE 15/400/150/375</v>
      </c>
      <c r="O2757" s="58">
        <f>+IF(ISERROR(VLOOKUP(M2757,'Resumen de precios LLTT'!$C$17:$G$3071,5,FALSE))=FALSE,VLOOKUP(M2757,'Resumen de precios LLTT'!$C$17:$G$3071,5,FALSE),VLOOKUP(M2757,SICODI!$G$3:$J$2404,4,FALSE))</f>
        <v>476.76</v>
      </c>
      <c r="P2757" s="16">
        <f t="shared" si="384"/>
        <v>0.84299999999999997</v>
      </c>
      <c r="Q2757" s="78">
        <f t="shared" si="385"/>
        <v>878.66867999999999</v>
      </c>
      <c r="R2757" s="56">
        <v>0</v>
      </c>
      <c r="S2757" s="16">
        <f t="shared" si="386"/>
        <v>0.13400000000000001</v>
      </c>
      <c r="T2757" s="79">
        <f t="shared" si="387"/>
        <v>9.8118002600000001</v>
      </c>
      <c r="U2757" s="80">
        <f t="shared" si="388"/>
        <v>0.183</v>
      </c>
      <c r="V2757" s="81">
        <f t="shared" si="389"/>
        <v>1.7955594475800001</v>
      </c>
      <c r="W2757" s="79">
        <f t="shared" si="390"/>
        <v>0.60419904645994038</v>
      </c>
      <c r="X2757" s="60">
        <f t="shared" si="391"/>
        <v>0.6</v>
      </c>
      <c r="Y2757" s="56">
        <f>+'INFO ENEL'!R2745</f>
        <v>1</v>
      </c>
      <c r="Z2757" s="59">
        <f t="shared" si="392"/>
        <v>0.6</v>
      </c>
    </row>
    <row r="2758" spans="1:26" ht="15" customHeight="1" x14ac:dyDescent="0.25">
      <c r="A2758" s="55">
        <f>+'INFO ENEL'!A2746</f>
        <v>2741</v>
      </c>
      <c r="B2758" s="121" t="str">
        <f>+INDEX($B$8:$B$15,MATCH(L2758,$L$8:$L$15,0))</f>
        <v>SICODI</v>
      </c>
      <c r="C2758" s="56" t="str">
        <f>+'INFO ENEL'!B2746</f>
        <v>Lima</v>
      </c>
      <c r="D2758" s="56" t="str">
        <f>+'INFO ENEL'!D2746</f>
        <v>CARABAYLLO (LIMA)</v>
      </c>
      <c r="E2758" s="56" t="str">
        <f>+'INFO ENEL'!D2746</f>
        <v>CARABAYLLO (LIMA)</v>
      </c>
      <c r="F2758" s="50">
        <f>+'INFO ENEL'!E2746</f>
        <v>0</v>
      </c>
      <c r="G2758" s="56" t="str">
        <f>+'INFO ENEL'!L2746</f>
        <v>MT</v>
      </c>
      <c r="H2758" s="57">
        <f>+'INFO ENEL'!M2746</f>
        <v>37.840000000000003</v>
      </c>
      <c r="I2758" s="56">
        <f>+'INFO ENEL'!N2746</f>
        <v>15</v>
      </c>
      <c r="J2758" s="56" t="str">
        <f>+'INFO ENEL'!O2746</f>
        <v>Poste</v>
      </c>
      <c r="K2758" s="56" t="str">
        <f>+'INFO ENEL'!P2746</f>
        <v>Concreto</v>
      </c>
      <c r="L2758" s="56" t="str">
        <f>+'INFO ENEL'!Q2746</f>
        <v>PPC24</v>
      </c>
      <c r="M2758" s="55" t="str">
        <f>+IF(ISERROR(INDEX('Estructuras de Acero y Concreto'!$C$6:$C$577,MATCH(L2758,'Estructuras de Acero y Concreto'!$D$6:$D$577,0)))=FALSE,INDEX('Estructuras de Acero y Concreto'!$C$6:$C$577,MATCH(L2758,'Estructuras de Acero y Concreto'!$D$6:$D$577,0)),IF(ISERROR(INDEX('Estructuras de Madera'!$C$5:$C$122,MATCH(L2758,'Estructuras de Madera'!$D$5:$D$122,0)))=FALSE,INDEX('Estructuras de Madera'!$C$5:$C$122,MATCH(L2758,'Estructuras de Madera'!$D$5:$D$122,0)),INDEX(SICODI!$G$3:$G$2404,MATCH(L2758,SICODI!$G$3:$G$2404,0))))</f>
        <v>PPC24</v>
      </c>
      <c r="N2758" s="121" t="str">
        <f>+IF(ISERROR(VLOOKUP(M2758,'Resumen de precios LLTT'!$C$17:$D$3071,2,FALSE))=FALSE,VLOOKUP(M2758,'Resumen de precios LLTT'!$C$17:$D$3071,2,FALSE),VLOOKUP(M2758,SICODI!$G$3:$J$2404,2,FALSE))</f>
        <v>POSTE DE CONCRETO ARMADO DE 15/400/150/375</v>
      </c>
      <c r="O2758" s="58">
        <f>+IF(ISERROR(VLOOKUP(M2758,'Resumen de precios LLTT'!$C$17:$G$3071,5,FALSE))=FALSE,VLOOKUP(M2758,'Resumen de precios LLTT'!$C$17:$G$3071,5,FALSE),VLOOKUP(M2758,SICODI!$G$3:$J$2404,4,FALSE))</f>
        <v>476.76</v>
      </c>
      <c r="P2758" s="16">
        <f t="shared" si="384"/>
        <v>0.84299999999999997</v>
      </c>
      <c r="Q2758" s="78">
        <f t="shared" si="385"/>
        <v>878.66867999999999</v>
      </c>
      <c r="R2758" s="56">
        <v>0</v>
      </c>
      <c r="S2758" s="16">
        <f t="shared" si="386"/>
        <v>0.13400000000000001</v>
      </c>
      <c r="T2758" s="79">
        <f t="shared" si="387"/>
        <v>9.8118002600000001</v>
      </c>
      <c r="U2758" s="80">
        <f t="shared" si="388"/>
        <v>0.183</v>
      </c>
      <c r="V2758" s="81">
        <f t="shared" si="389"/>
        <v>1.7955594475800001</v>
      </c>
      <c r="W2758" s="79">
        <f t="shared" si="390"/>
        <v>0.60419904645994038</v>
      </c>
      <c r="X2758" s="60">
        <f t="shared" si="391"/>
        <v>0.6</v>
      </c>
      <c r="Y2758" s="56">
        <f>+'INFO ENEL'!R2746</f>
        <v>1</v>
      </c>
      <c r="Z2758" s="59">
        <f t="shared" si="392"/>
        <v>0.6</v>
      </c>
    </row>
    <row r="2759" spans="1:26" ht="15" customHeight="1" x14ac:dyDescent="0.25">
      <c r="A2759" s="55">
        <f>+'INFO ENEL'!A2747</f>
        <v>2742</v>
      </c>
      <c r="B2759" s="121" t="str">
        <f>+INDEX($B$8:$B$15,MATCH(L2759,$L$8:$L$15,0))</f>
        <v>SICODI</v>
      </c>
      <c r="C2759" s="56" t="str">
        <f>+'INFO ENEL'!B2747</f>
        <v>Lima</v>
      </c>
      <c r="D2759" s="56" t="str">
        <f>+'INFO ENEL'!D2747</f>
        <v>CARABAYLLO (LIMA)</v>
      </c>
      <c r="E2759" s="56" t="str">
        <f>+'INFO ENEL'!D2747</f>
        <v>CARABAYLLO (LIMA)</v>
      </c>
      <c r="F2759" s="50">
        <f>+'INFO ENEL'!E2747</f>
        <v>0</v>
      </c>
      <c r="G2759" s="56" t="str">
        <f>+'INFO ENEL'!L2747</f>
        <v>MT</v>
      </c>
      <c r="H2759" s="57">
        <f>+'INFO ENEL'!M2747</f>
        <v>71.290000000000006</v>
      </c>
      <c r="I2759" s="56">
        <f>+'INFO ENEL'!N2747</f>
        <v>13</v>
      </c>
      <c r="J2759" s="56" t="str">
        <f>+'INFO ENEL'!O2747</f>
        <v>Poste</v>
      </c>
      <c r="K2759" s="56" t="str">
        <f>+'INFO ENEL'!P2747</f>
        <v>Concreto</v>
      </c>
      <c r="L2759" s="56" t="str">
        <f>+'INFO ENEL'!Q2747</f>
        <v>PPC20</v>
      </c>
      <c r="M2759" s="55" t="str">
        <f>+IF(ISERROR(INDEX('Estructuras de Acero y Concreto'!$C$6:$C$577,MATCH(L2759,'Estructuras de Acero y Concreto'!$D$6:$D$577,0)))=FALSE,INDEX('Estructuras de Acero y Concreto'!$C$6:$C$577,MATCH(L2759,'Estructuras de Acero y Concreto'!$D$6:$D$577,0)),IF(ISERROR(INDEX('Estructuras de Madera'!$C$5:$C$122,MATCH(L2759,'Estructuras de Madera'!$D$5:$D$122,0)))=FALSE,INDEX('Estructuras de Madera'!$C$5:$C$122,MATCH(L2759,'Estructuras de Madera'!$D$5:$D$122,0)),INDEX(SICODI!$G$3:$G$2404,MATCH(L2759,SICODI!$G$3:$G$2404,0))))</f>
        <v>PPC20</v>
      </c>
      <c r="N2759" s="121" t="str">
        <f>+IF(ISERROR(VLOOKUP(M2759,'Resumen de precios LLTT'!$C$17:$D$3071,2,FALSE))=FALSE,VLOOKUP(M2759,'Resumen de precios LLTT'!$C$17:$D$3071,2,FALSE),VLOOKUP(M2759,SICODI!$G$3:$J$2404,2,FALSE))</f>
        <v>POSTE DE CONCRETO ARMADO DE 13/400/150/345</v>
      </c>
      <c r="O2759" s="58">
        <f>+IF(ISERROR(VLOOKUP(M2759,'Resumen de precios LLTT'!$C$17:$G$3071,5,FALSE))=FALSE,VLOOKUP(M2759,'Resumen de precios LLTT'!$C$17:$G$3071,5,FALSE),VLOOKUP(M2759,SICODI!$G$3:$J$2404,4,FALSE))</f>
        <v>364.69</v>
      </c>
      <c r="P2759" s="16">
        <f t="shared" si="384"/>
        <v>0.84299999999999997</v>
      </c>
      <c r="Q2759" s="78">
        <f t="shared" si="385"/>
        <v>672.12366999999995</v>
      </c>
      <c r="R2759" s="56">
        <v>0</v>
      </c>
      <c r="S2759" s="16">
        <f t="shared" si="386"/>
        <v>0.13400000000000001</v>
      </c>
      <c r="T2759" s="79">
        <f t="shared" si="387"/>
        <v>7.5053809816666659</v>
      </c>
      <c r="U2759" s="80">
        <f t="shared" si="388"/>
        <v>0.183</v>
      </c>
      <c r="V2759" s="81">
        <f t="shared" si="389"/>
        <v>1.3734847196449997</v>
      </c>
      <c r="W2759" s="79">
        <f t="shared" si="390"/>
        <v>0.46217247724950827</v>
      </c>
      <c r="X2759" s="60">
        <f t="shared" si="391"/>
        <v>0.5</v>
      </c>
      <c r="Y2759" s="56">
        <f>+'INFO ENEL'!R2747</f>
        <v>1</v>
      </c>
      <c r="Z2759" s="59">
        <f t="shared" si="392"/>
        <v>0.5</v>
      </c>
    </row>
    <row r="2760" spans="1:26" ht="15" customHeight="1" x14ac:dyDescent="0.25">
      <c r="A2760" s="55">
        <f>+'INFO ENEL'!A2748</f>
        <v>2743</v>
      </c>
      <c r="B2760" s="121" t="str">
        <f>+INDEX($B$8:$B$15,MATCH(L2760,$L$8:$L$15,0))</f>
        <v>SICODI</v>
      </c>
      <c r="C2760" s="56" t="str">
        <f>+'INFO ENEL'!B2748</f>
        <v>Lima</v>
      </c>
      <c r="D2760" s="56" t="str">
        <f>+'INFO ENEL'!D2748</f>
        <v>CARABAYLLO (LIMA)</v>
      </c>
      <c r="E2760" s="56" t="str">
        <f>+'INFO ENEL'!D2748</f>
        <v>CARABAYLLO (LIMA)</v>
      </c>
      <c r="F2760" s="50">
        <f>+'INFO ENEL'!E2748</f>
        <v>0</v>
      </c>
      <c r="G2760" s="56" t="str">
        <f>+'INFO ENEL'!L2748</f>
        <v>MT</v>
      </c>
      <c r="H2760" s="57">
        <f>+'INFO ENEL'!M2748</f>
        <v>81.569999999999894</v>
      </c>
      <c r="I2760" s="56">
        <f>+'INFO ENEL'!N2748</f>
        <v>13</v>
      </c>
      <c r="J2760" s="56" t="str">
        <f>+'INFO ENEL'!O2748</f>
        <v>Poste</v>
      </c>
      <c r="K2760" s="56" t="str">
        <f>+'INFO ENEL'!P2748</f>
        <v>Concreto</v>
      </c>
      <c r="L2760" s="56" t="str">
        <f>+'INFO ENEL'!Q2748</f>
        <v>PPC20</v>
      </c>
      <c r="M2760" s="55" t="str">
        <f>+IF(ISERROR(INDEX('Estructuras de Acero y Concreto'!$C$6:$C$577,MATCH(L2760,'Estructuras de Acero y Concreto'!$D$6:$D$577,0)))=FALSE,INDEX('Estructuras de Acero y Concreto'!$C$6:$C$577,MATCH(L2760,'Estructuras de Acero y Concreto'!$D$6:$D$577,0)),IF(ISERROR(INDEX('Estructuras de Madera'!$C$5:$C$122,MATCH(L2760,'Estructuras de Madera'!$D$5:$D$122,0)))=FALSE,INDEX('Estructuras de Madera'!$C$5:$C$122,MATCH(L2760,'Estructuras de Madera'!$D$5:$D$122,0)),INDEX(SICODI!$G$3:$G$2404,MATCH(L2760,SICODI!$G$3:$G$2404,0))))</f>
        <v>PPC20</v>
      </c>
      <c r="N2760" s="121" t="str">
        <f>+IF(ISERROR(VLOOKUP(M2760,'Resumen de precios LLTT'!$C$17:$D$3071,2,FALSE))=FALSE,VLOOKUP(M2760,'Resumen de precios LLTT'!$C$17:$D$3071,2,FALSE),VLOOKUP(M2760,SICODI!$G$3:$J$2404,2,FALSE))</f>
        <v>POSTE DE CONCRETO ARMADO DE 13/400/150/345</v>
      </c>
      <c r="O2760" s="58">
        <f>+IF(ISERROR(VLOOKUP(M2760,'Resumen de precios LLTT'!$C$17:$G$3071,5,FALSE))=FALSE,VLOOKUP(M2760,'Resumen de precios LLTT'!$C$17:$G$3071,5,FALSE),VLOOKUP(M2760,SICODI!$G$3:$J$2404,4,FALSE))</f>
        <v>364.69</v>
      </c>
      <c r="P2760" s="16">
        <f t="shared" si="384"/>
        <v>0.84299999999999997</v>
      </c>
      <c r="Q2760" s="78">
        <f t="shared" si="385"/>
        <v>672.12366999999995</v>
      </c>
      <c r="R2760" s="56">
        <v>0</v>
      </c>
      <c r="S2760" s="16">
        <f t="shared" si="386"/>
        <v>0.13400000000000001</v>
      </c>
      <c r="T2760" s="79">
        <f t="shared" si="387"/>
        <v>7.5053809816666659</v>
      </c>
      <c r="U2760" s="80">
        <f t="shared" si="388"/>
        <v>0.183</v>
      </c>
      <c r="V2760" s="81">
        <f t="shared" si="389"/>
        <v>1.3734847196449997</v>
      </c>
      <c r="W2760" s="79">
        <f t="shared" si="390"/>
        <v>0.46217247724950827</v>
      </c>
      <c r="X2760" s="60">
        <f t="shared" si="391"/>
        <v>0.5</v>
      </c>
      <c r="Y2760" s="56">
        <f>+'INFO ENEL'!R2748</f>
        <v>1</v>
      </c>
      <c r="Z2760" s="59">
        <f t="shared" si="392"/>
        <v>0.5</v>
      </c>
    </row>
    <row r="2761" spans="1:26" ht="15" customHeight="1" x14ac:dyDescent="0.25">
      <c r="A2761" s="55">
        <f>+'INFO ENEL'!A2749</f>
        <v>2744</v>
      </c>
      <c r="B2761" s="121" t="str">
        <f>+INDEX($B$8:$B$15,MATCH(L2761,$L$8:$L$15,0))</f>
        <v>SICODI</v>
      </c>
      <c r="C2761" s="56" t="str">
        <f>+'INFO ENEL'!B2749</f>
        <v>Lima</v>
      </c>
      <c r="D2761" s="56" t="str">
        <f>+'INFO ENEL'!D2749</f>
        <v>CARABAYLLO (LIMA)</v>
      </c>
      <c r="E2761" s="56" t="str">
        <f>+'INFO ENEL'!D2749</f>
        <v>CARABAYLLO (LIMA)</v>
      </c>
      <c r="F2761" s="50">
        <f>+'INFO ENEL'!E2749</f>
        <v>0</v>
      </c>
      <c r="G2761" s="56" t="str">
        <f>+'INFO ENEL'!L2749</f>
        <v>MT</v>
      </c>
      <c r="H2761" s="57">
        <f>+'INFO ENEL'!M2749</f>
        <v>54.93</v>
      </c>
      <c r="I2761" s="56">
        <f>+'INFO ENEL'!N2749</f>
        <v>13</v>
      </c>
      <c r="J2761" s="56" t="str">
        <f>+'INFO ENEL'!O2749</f>
        <v>Poste</v>
      </c>
      <c r="K2761" s="56" t="str">
        <f>+'INFO ENEL'!P2749</f>
        <v>Concreto</v>
      </c>
      <c r="L2761" s="56" t="str">
        <f>+'INFO ENEL'!Q2749</f>
        <v>PPC20</v>
      </c>
      <c r="M2761" s="55" t="str">
        <f>+IF(ISERROR(INDEX('Estructuras de Acero y Concreto'!$C$6:$C$577,MATCH(L2761,'Estructuras de Acero y Concreto'!$D$6:$D$577,0)))=FALSE,INDEX('Estructuras de Acero y Concreto'!$C$6:$C$577,MATCH(L2761,'Estructuras de Acero y Concreto'!$D$6:$D$577,0)),IF(ISERROR(INDEX('Estructuras de Madera'!$C$5:$C$122,MATCH(L2761,'Estructuras de Madera'!$D$5:$D$122,0)))=FALSE,INDEX('Estructuras de Madera'!$C$5:$C$122,MATCH(L2761,'Estructuras de Madera'!$D$5:$D$122,0)),INDEX(SICODI!$G$3:$G$2404,MATCH(L2761,SICODI!$G$3:$G$2404,0))))</f>
        <v>PPC20</v>
      </c>
      <c r="N2761" s="121" t="str">
        <f>+IF(ISERROR(VLOOKUP(M2761,'Resumen de precios LLTT'!$C$17:$D$3071,2,FALSE))=FALSE,VLOOKUP(M2761,'Resumen de precios LLTT'!$C$17:$D$3071,2,FALSE),VLOOKUP(M2761,SICODI!$G$3:$J$2404,2,FALSE))</f>
        <v>POSTE DE CONCRETO ARMADO DE 13/400/150/345</v>
      </c>
      <c r="O2761" s="58">
        <f>+IF(ISERROR(VLOOKUP(M2761,'Resumen de precios LLTT'!$C$17:$G$3071,5,FALSE))=FALSE,VLOOKUP(M2761,'Resumen de precios LLTT'!$C$17:$G$3071,5,FALSE),VLOOKUP(M2761,SICODI!$G$3:$J$2404,4,FALSE))</f>
        <v>364.69</v>
      </c>
      <c r="P2761" s="16">
        <f t="shared" ref="P2761:P2824" si="393">IF(G2761="BT", $P$2, $P$3)</f>
        <v>0.84299999999999997</v>
      </c>
      <c r="Q2761" s="78">
        <f t="shared" ref="Q2761:Q2824" si="394">O2761*(P2761+1)</f>
        <v>672.12366999999995</v>
      </c>
      <c r="R2761" s="56">
        <v>0</v>
      </c>
      <c r="S2761" s="16">
        <f t="shared" ref="S2761:S2824" si="395">IF(G2761="BT", ($S$2), ($S$3))</f>
        <v>0.13400000000000001</v>
      </c>
      <c r="T2761" s="79">
        <f t="shared" ref="T2761:T2824" si="396">(Q2761*S2761)/12</f>
        <v>7.5053809816666659</v>
      </c>
      <c r="U2761" s="80">
        <f t="shared" ref="U2761:U2824" si="397">IF(G2761="BT", ($U$2), ($U$3))</f>
        <v>0.183</v>
      </c>
      <c r="V2761" s="81">
        <f t="shared" ref="V2761:V2824" si="398">T2761*U2761</f>
        <v>1.3734847196449997</v>
      </c>
      <c r="W2761" s="79">
        <f t="shared" ref="W2761:W2824" si="399">(V2761*(1/3)*(1+$Y$2))+R2761</f>
        <v>0.46217247724950827</v>
      </c>
      <c r="X2761" s="60">
        <f t="shared" si="391"/>
        <v>0.5</v>
      </c>
      <c r="Y2761" s="56">
        <f>+'INFO ENEL'!R2749</f>
        <v>1</v>
      </c>
      <c r="Z2761" s="59">
        <f t="shared" si="392"/>
        <v>0.5</v>
      </c>
    </row>
    <row r="2762" spans="1:26" ht="15" customHeight="1" x14ac:dyDescent="0.25">
      <c r="A2762" s="55">
        <f>+'INFO ENEL'!A2750</f>
        <v>2745</v>
      </c>
      <c r="B2762" s="121" t="str">
        <f>+INDEX($B$8:$B$15,MATCH(L2762,$L$8:$L$15,0))</f>
        <v>SICODI</v>
      </c>
      <c r="C2762" s="56" t="str">
        <f>+'INFO ENEL'!B2750</f>
        <v>Lima</v>
      </c>
      <c r="D2762" s="56" t="str">
        <f>+'INFO ENEL'!D2750</f>
        <v>CARABAYLLO (LIMA)</v>
      </c>
      <c r="E2762" s="56" t="str">
        <f>+'INFO ENEL'!D2750</f>
        <v>CARABAYLLO (LIMA)</v>
      </c>
      <c r="F2762" s="50">
        <f>+'INFO ENEL'!E2750</f>
        <v>0</v>
      </c>
      <c r="G2762" s="56" t="str">
        <f>+'INFO ENEL'!L2750</f>
        <v>MT</v>
      </c>
      <c r="H2762" s="57">
        <f>+'INFO ENEL'!M2750</f>
        <v>104.71</v>
      </c>
      <c r="I2762" s="56">
        <f>+'INFO ENEL'!N2750</f>
        <v>13</v>
      </c>
      <c r="J2762" s="56" t="str">
        <f>+'INFO ENEL'!O2750</f>
        <v>Poste</v>
      </c>
      <c r="K2762" s="56" t="str">
        <f>+'INFO ENEL'!P2750</f>
        <v>Concreto</v>
      </c>
      <c r="L2762" s="56" t="str">
        <f>+'INFO ENEL'!Q2750</f>
        <v>PPC20</v>
      </c>
      <c r="M2762" s="55" t="str">
        <f>+IF(ISERROR(INDEX('Estructuras de Acero y Concreto'!$C$6:$C$577,MATCH(L2762,'Estructuras de Acero y Concreto'!$D$6:$D$577,0)))=FALSE,INDEX('Estructuras de Acero y Concreto'!$C$6:$C$577,MATCH(L2762,'Estructuras de Acero y Concreto'!$D$6:$D$577,0)),IF(ISERROR(INDEX('Estructuras de Madera'!$C$5:$C$122,MATCH(L2762,'Estructuras de Madera'!$D$5:$D$122,0)))=FALSE,INDEX('Estructuras de Madera'!$C$5:$C$122,MATCH(L2762,'Estructuras de Madera'!$D$5:$D$122,0)),INDEX(SICODI!$G$3:$G$2404,MATCH(L2762,SICODI!$G$3:$G$2404,0))))</f>
        <v>PPC20</v>
      </c>
      <c r="N2762" s="121" t="str">
        <f>+IF(ISERROR(VLOOKUP(M2762,'Resumen de precios LLTT'!$C$17:$D$3071,2,FALSE))=FALSE,VLOOKUP(M2762,'Resumen de precios LLTT'!$C$17:$D$3071,2,FALSE),VLOOKUP(M2762,SICODI!$G$3:$J$2404,2,FALSE))</f>
        <v>POSTE DE CONCRETO ARMADO DE 13/400/150/345</v>
      </c>
      <c r="O2762" s="58">
        <f>+IF(ISERROR(VLOOKUP(M2762,'Resumen de precios LLTT'!$C$17:$G$3071,5,FALSE))=FALSE,VLOOKUP(M2762,'Resumen de precios LLTT'!$C$17:$G$3071,5,FALSE),VLOOKUP(M2762,SICODI!$G$3:$J$2404,4,FALSE))</f>
        <v>364.69</v>
      </c>
      <c r="P2762" s="16">
        <f t="shared" si="393"/>
        <v>0.84299999999999997</v>
      </c>
      <c r="Q2762" s="78">
        <f t="shared" si="394"/>
        <v>672.12366999999995</v>
      </c>
      <c r="R2762" s="56">
        <v>0</v>
      </c>
      <c r="S2762" s="16">
        <f t="shared" si="395"/>
        <v>0.13400000000000001</v>
      </c>
      <c r="T2762" s="79">
        <f t="shared" si="396"/>
        <v>7.5053809816666659</v>
      </c>
      <c r="U2762" s="80">
        <f t="shared" si="397"/>
        <v>0.183</v>
      </c>
      <c r="V2762" s="81">
        <f t="shared" si="398"/>
        <v>1.3734847196449997</v>
      </c>
      <c r="W2762" s="79">
        <f t="shared" si="399"/>
        <v>0.46217247724950827</v>
      </c>
      <c r="X2762" s="60">
        <f t="shared" si="391"/>
        <v>0.5</v>
      </c>
      <c r="Y2762" s="56">
        <f>+'INFO ENEL'!R2750</f>
        <v>1</v>
      </c>
      <c r="Z2762" s="59">
        <f t="shared" si="392"/>
        <v>0.5</v>
      </c>
    </row>
    <row r="2763" spans="1:26" ht="15" customHeight="1" x14ac:dyDescent="0.25">
      <c r="A2763" s="55">
        <f>+'INFO ENEL'!A2751</f>
        <v>2746</v>
      </c>
      <c r="B2763" s="121" t="str">
        <f>+INDEX($B$8:$B$15,MATCH(L2763,$L$8:$L$15,0))</f>
        <v>SICODI</v>
      </c>
      <c r="C2763" s="56" t="str">
        <f>+'INFO ENEL'!B2751</f>
        <v>Lima</v>
      </c>
      <c r="D2763" s="56" t="str">
        <f>+'INFO ENEL'!D2751</f>
        <v>CARABAYLLO (LIMA)</v>
      </c>
      <c r="E2763" s="56" t="str">
        <f>+'INFO ENEL'!D2751</f>
        <v>CARABAYLLO (LIMA)</v>
      </c>
      <c r="F2763" s="50">
        <f>+'INFO ENEL'!E2751</f>
        <v>0</v>
      </c>
      <c r="G2763" s="56" t="str">
        <f>+'INFO ENEL'!L2751</f>
        <v>MT</v>
      </c>
      <c r="H2763" s="57">
        <f>+'INFO ENEL'!M2751</f>
        <v>87.36</v>
      </c>
      <c r="I2763" s="56">
        <f>+'INFO ENEL'!N2751</f>
        <v>13</v>
      </c>
      <c r="J2763" s="56" t="str">
        <f>+'INFO ENEL'!O2751</f>
        <v>Poste</v>
      </c>
      <c r="K2763" s="56" t="str">
        <f>+'INFO ENEL'!P2751</f>
        <v>Concreto</v>
      </c>
      <c r="L2763" s="56" t="str">
        <f>+'INFO ENEL'!Q2751</f>
        <v>PPC20</v>
      </c>
      <c r="M2763" s="55" t="str">
        <f>+IF(ISERROR(INDEX('Estructuras de Acero y Concreto'!$C$6:$C$577,MATCH(L2763,'Estructuras de Acero y Concreto'!$D$6:$D$577,0)))=FALSE,INDEX('Estructuras de Acero y Concreto'!$C$6:$C$577,MATCH(L2763,'Estructuras de Acero y Concreto'!$D$6:$D$577,0)),IF(ISERROR(INDEX('Estructuras de Madera'!$C$5:$C$122,MATCH(L2763,'Estructuras de Madera'!$D$5:$D$122,0)))=FALSE,INDEX('Estructuras de Madera'!$C$5:$C$122,MATCH(L2763,'Estructuras de Madera'!$D$5:$D$122,0)),INDEX(SICODI!$G$3:$G$2404,MATCH(L2763,SICODI!$G$3:$G$2404,0))))</f>
        <v>PPC20</v>
      </c>
      <c r="N2763" s="121" t="str">
        <f>+IF(ISERROR(VLOOKUP(M2763,'Resumen de precios LLTT'!$C$17:$D$3071,2,FALSE))=FALSE,VLOOKUP(M2763,'Resumen de precios LLTT'!$C$17:$D$3071,2,FALSE),VLOOKUP(M2763,SICODI!$G$3:$J$2404,2,FALSE))</f>
        <v>POSTE DE CONCRETO ARMADO DE 13/400/150/345</v>
      </c>
      <c r="O2763" s="58">
        <f>+IF(ISERROR(VLOOKUP(M2763,'Resumen de precios LLTT'!$C$17:$G$3071,5,FALSE))=FALSE,VLOOKUP(M2763,'Resumen de precios LLTT'!$C$17:$G$3071,5,FALSE),VLOOKUP(M2763,SICODI!$G$3:$J$2404,4,FALSE))</f>
        <v>364.69</v>
      </c>
      <c r="P2763" s="16">
        <f t="shared" si="393"/>
        <v>0.84299999999999997</v>
      </c>
      <c r="Q2763" s="78">
        <f t="shared" si="394"/>
        <v>672.12366999999995</v>
      </c>
      <c r="R2763" s="56">
        <v>0</v>
      </c>
      <c r="S2763" s="16">
        <f t="shared" si="395"/>
        <v>0.13400000000000001</v>
      </c>
      <c r="T2763" s="79">
        <f t="shared" si="396"/>
        <v>7.5053809816666659</v>
      </c>
      <c r="U2763" s="80">
        <f t="shared" si="397"/>
        <v>0.183</v>
      </c>
      <c r="V2763" s="81">
        <f t="shared" si="398"/>
        <v>1.3734847196449997</v>
      </c>
      <c r="W2763" s="79">
        <f t="shared" si="399"/>
        <v>0.46217247724950827</v>
      </c>
      <c r="X2763" s="60">
        <f t="shared" si="391"/>
        <v>0.5</v>
      </c>
      <c r="Y2763" s="56">
        <f>+'INFO ENEL'!R2751</f>
        <v>1</v>
      </c>
      <c r="Z2763" s="59">
        <f t="shared" si="392"/>
        <v>0.5</v>
      </c>
    </row>
    <row r="2764" spans="1:26" ht="15" customHeight="1" x14ac:dyDescent="0.25">
      <c r="A2764" s="55">
        <f>+'INFO ENEL'!A2752</f>
        <v>2747</v>
      </c>
      <c r="B2764" s="121" t="str">
        <f>+INDEX($B$8:$B$15,MATCH(L2764,$L$8:$L$15,0))</f>
        <v>SICODI</v>
      </c>
      <c r="C2764" s="56" t="str">
        <f>+'INFO ENEL'!B2752</f>
        <v>Lima</v>
      </c>
      <c r="D2764" s="56" t="str">
        <f>+'INFO ENEL'!D2752</f>
        <v>CARABAYLLO (LIMA)</v>
      </c>
      <c r="E2764" s="56" t="str">
        <f>+'INFO ENEL'!D2752</f>
        <v>CARABAYLLO (LIMA)</v>
      </c>
      <c r="F2764" s="50">
        <f>+'INFO ENEL'!E2752</f>
        <v>0</v>
      </c>
      <c r="G2764" s="56" t="str">
        <f>+'INFO ENEL'!L2752</f>
        <v>BT</v>
      </c>
      <c r="H2764" s="57">
        <f>+'INFO ENEL'!M2752</f>
        <v>22.06</v>
      </c>
      <c r="I2764" s="56">
        <f>+'INFO ENEL'!N2752</f>
        <v>11</v>
      </c>
      <c r="J2764" s="56" t="str">
        <f>+'INFO ENEL'!O2752</f>
        <v>Poste</v>
      </c>
      <c r="K2764" s="56" t="str">
        <f>+'INFO ENEL'!P2752</f>
        <v>Concreto</v>
      </c>
      <c r="L2764" s="56" t="str">
        <f>+'INFO ENEL'!Q2752</f>
        <v>PPC40</v>
      </c>
      <c r="M2764" s="55" t="str">
        <f>+IF(ISERROR(INDEX('Estructuras de Acero y Concreto'!$C$6:$C$577,MATCH(L2764,'Estructuras de Acero y Concreto'!$D$6:$D$577,0)))=FALSE,INDEX('Estructuras de Acero y Concreto'!$C$6:$C$577,MATCH(L2764,'Estructuras de Acero y Concreto'!$D$6:$D$577,0)),IF(ISERROR(INDEX('Estructuras de Madera'!$C$5:$C$122,MATCH(L2764,'Estructuras de Madera'!$D$5:$D$122,0)))=FALSE,INDEX('Estructuras de Madera'!$C$5:$C$122,MATCH(L2764,'Estructuras de Madera'!$D$5:$D$122,0)),INDEX(SICODI!$G$3:$G$2404,MATCH(L2764,SICODI!$G$3:$G$2404,0))))</f>
        <v>PPC40</v>
      </c>
      <c r="N2764" s="121" t="str">
        <f>+IF(ISERROR(VLOOKUP(M2764,'Resumen de precios LLTT'!$C$17:$D$3071,2,FALSE))=FALSE,VLOOKUP(M2764,'Resumen de precios LLTT'!$C$17:$D$3071,2,FALSE),VLOOKUP(M2764,SICODI!$G$3:$J$2404,2,FALSE))</f>
        <v>POSTE DE CONCRETO ARMADO PARA A. P. 11/200/120/285</v>
      </c>
      <c r="O2764" s="58">
        <f>+IF(ISERROR(VLOOKUP(M2764,'Resumen de precios LLTT'!$C$17:$G$3071,5,FALSE))=FALSE,VLOOKUP(M2764,'Resumen de precios LLTT'!$C$17:$G$3071,5,FALSE),VLOOKUP(M2764,SICODI!$G$3:$J$2404,4,FALSE))</f>
        <v>206.03</v>
      </c>
      <c r="P2764" s="16">
        <f t="shared" si="393"/>
        <v>0.77</v>
      </c>
      <c r="Q2764" s="78">
        <f t="shared" si="394"/>
        <v>364.67310000000003</v>
      </c>
      <c r="R2764" s="56">
        <v>0</v>
      </c>
      <c r="S2764" s="16">
        <f t="shared" si="395"/>
        <v>7.2000000000000008E-2</v>
      </c>
      <c r="T2764" s="79">
        <f t="shared" si="396"/>
        <v>2.1880386000000005</v>
      </c>
      <c r="U2764" s="80">
        <f t="shared" si="397"/>
        <v>0.2</v>
      </c>
      <c r="V2764" s="81">
        <f t="shared" si="398"/>
        <v>0.43760772000000014</v>
      </c>
      <c r="W2764" s="79">
        <f t="shared" si="399"/>
        <v>0.14725336301388503</v>
      </c>
      <c r="X2764" s="60">
        <f t="shared" si="391"/>
        <v>0.1</v>
      </c>
      <c r="Y2764" s="56">
        <f>+'INFO ENEL'!R2752</f>
        <v>4</v>
      </c>
      <c r="Z2764" s="59">
        <f t="shared" si="392"/>
        <v>0.4</v>
      </c>
    </row>
    <row r="2765" spans="1:26" ht="15" customHeight="1" x14ac:dyDescent="0.25">
      <c r="A2765" s="55">
        <f>+'INFO ENEL'!A2753</f>
        <v>2748</v>
      </c>
      <c r="B2765" s="121" t="str">
        <f>+INDEX($B$8:$B$15,MATCH(L2765,$L$8:$L$15,0))</f>
        <v>SICODI</v>
      </c>
      <c r="C2765" s="56" t="str">
        <f>+'INFO ENEL'!B2753</f>
        <v>Lima</v>
      </c>
      <c r="D2765" s="56" t="str">
        <f>+'INFO ENEL'!D2753</f>
        <v>CARABAYLLO (LIMA)</v>
      </c>
      <c r="E2765" s="56" t="str">
        <f>+'INFO ENEL'!D2753</f>
        <v>CARABAYLLO (LIMA)</v>
      </c>
      <c r="F2765" s="50">
        <f>+'INFO ENEL'!E2753</f>
        <v>0</v>
      </c>
      <c r="G2765" s="56" t="str">
        <f>+'INFO ENEL'!L2753</f>
        <v>MT</v>
      </c>
      <c r="H2765" s="57">
        <f>+'INFO ENEL'!M2753</f>
        <v>93</v>
      </c>
      <c r="I2765" s="56">
        <f>+'INFO ENEL'!N2753</f>
        <v>15</v>
      </c>
      <c r="J2765" s="56" t="str">
        <f>+'INFO ENEL'!O2753</f>
        <v>Poste</v>
      </c>
      <c r="K2765" s="56" t="str">
        <f>+'INFO ENEL'!P2753</f>
        <v>Concreto</v>
      </c>
      <c r="L2765" s="56" t="str">
        <f>+'INFO ENEL'!Q2753</f>
        <v>PPC24</v>
      </c>
      <c r="M2765" s="55" t="str">
        <f>+IF(ISERROR(INDEX('Estructuras de Acero y Concreto'!$C$6:$C$577,MATCH(L2765,'Estructuras de Acero y Concreto'!$D$6:$D$577,0)))=FALSE,INDEX('Estructuras de Acero y Concreto'!$C$6:$C$577,MATCH(L2765,'Estructuras de Acero y Concreto'!$D$6:$D$577,0)),IF(ISERROR(INDEX('Estructuras de Madera'!$C$5:$C$122,MATCH(L2765,'Estructuras de Madera'!$D$5:$D$122,0)))=FALSE,INDEX('Estructuras de Madera'!$C$5:$C$122,MATCH(L2765,'Estructuras de Madera'!$D$5:$D$122,0)),INDEX(SICODI!$G$3:$G$2404,MATCH(L2765,SICODI!$G$3:$G$2404,0))))</f>
        <v>PPC24</v>
      </c>
      <c r="N2765" s="121" t="str">
        <f>+IF(ISERROR(VLOOKUP(M2765,'Resumen de precios LLTT'!$C$17:$D$3071,2,FALSE))=FALSE,VLOOKUP(M2765,'Resumen de precios LLTT'!$C$17:$D$3071,2,FALSE),VLOOKUP(M2765,SICODI!$G$3:$J$2404,2,FALSE))</f>
        <v>POSTE DE CONCRETO ARMADO DE 15/400/150/375</v>
      </c>
      <c r="O2765" s="58">
        <f>+IF(ISERROR(VLOOKUP(M2765,'Resumen de precios LLTT'!$C$17:$G$3071,5,FALSE))=FALSE,VLOOKUP(M2765,'Resumen de precios LLTT'!$C$17:$G$3071,5,FALSE),VLOOKUP(M2765,SICODI!$G$3:$J$2404,4,FALSE))</f>
        <v>476.76</v>
      </c>
      <c r="P2765" s="16">
        <f t="shared" si="393"/>
        <v>0.84299999999999997</v>
      </c>
      <c r="Q2765" s="78">
        <f t="shared" si="394"/>
        <v>878.66867999999999</v>
      </c>
      <c r="R2765" s="56">
        <v>0</v>
      </c>
      <c r="S2765" s="16">
        <f t="shared" si="395"/>
        <v>0.13400000000000001</v>
      </c>
      <c r="T2765" s="79">
        <f t="shared" si="396"/>
        <v>9.8118002600000001</v>
      </c>
      <c r="U2765" s="80">
        <f t="shared" si="397"/>
        <v>0.183</v>
      </c>
      <c r="V2765" s="81">
        <f t="shared" si="398"/>
        <v>1.7955594475800001</v>
      </c>
      <c r="W2765" s="79">
        <f t="shared" si="399"/>
        <v>0.60419904645994038</v>
      </c>
      <c r="X2765" s="60">
        <f t="shared" si="391"/>
        <v>0.6</v>
      </c>
      <c r="Y2765" s="56">
        <f>+'INFO ENEL'!R2753</f>
        <v>1</v>
      </c>
      <c r="Z2765" s="59">
        <f t="shared" si="392"/>
        <v>0.6</v>
      </c>
    </row>
    <row r="2766" spans="1:26" ht="15" customHeight="1" x14ac:dyDescent="0.25">
      <c r="A2766" s="55">
        <f>+'INFO ENEL'!A2754</f>
        <v>2749</v>
      </c>
      <c r="B2766" s="121" t="str">
        <f>+INDEX($B$8:$B$15,MATCH(L2766,$L$8:$L$15,0))</f>
        <v>SICODI</v>
      </c>
      <c r="C2766" s="56" t="str">
        <f>+'INFO ENEL'!B2754</f>
        <v>Lima</v>
      </c>
      <c r="D2766" s="56" t="str">
        <f>+'INFO ENEL'!D2754</f>
        <v>CARABAYLLO (LIMA)</v>
      </c>
      <c r="E2766" s="56" t="str">
        <f>+'INFO ENEL'!D2754</f>
        <v>CARABAYLLO (LIMA)</v>
      </c>
      <c r="F2766" s="50">
        <f>+'INFO ENEL'!E2754</f>
        <v>0</v>
      </c>
      <c r="G2766" s="56" t="str">
        <f>+'INFO ENEL'!L2754</f>
        <v>MT</v>
      </c>
      <c r="H2766" s="57">
        <f>+'INFO ENEL'!M2754</f>
        <v>42.47</v>
      </c>
      <c r="I2766" s="56">
        <f>+'INFO ENEL'!N2754</f>
        <v>15</v>
      </c>
      <c r="J2766" s="56" t="str">
        <f>+'INFO ENEL'!O2754</f>
        <v>Poste</v>
      </c>
      <c r="K2766" s="56" t="str">
        <f>+'INFO ENEL'!P2754</f>
        <v>Concreto</v>
      </c>
      <c r="L2766" s="56" t="str">
        <f>+'INFO ENEL'!Q2754</f>
        <v>PPC24</v>
      </c>
      <c r="M2766" s="55" t="str">
        <f>+IF(ISERROR(INDEX('Estructuras de Acero y Concreto'!$C$6:$C$577,MATCH(L2766,'Estructuras de Acero y Concreto'!$D$6:$D$577,0)))=FALSE,INDEX('Estructuras de Acero y Concreto'!$C$6:$C$577,MATCH(L2766,'Estructuras de Acero y Concreto'!$D$6:$D$577,0)),IF(ISERROR(INDEX('Estructuras de Madera'!$C$5:$C$122,MATCH(L2766,'Estructuras de Madera'!$D$5:$D$122,0)))=FALSE,INDEX('Estructuras de Madera'!$C$5:$C$122,MATCH(L2766,'Estructuras de Madera'!$D$5:$D$122,0)),INDEX(SICODI!$G$3:$G$2404,MATCH(L2766,SICODI!$G$3:$G$2404,0))))</f>
        <v>PPC24</v>
      </c>
      <c r="N2766" s="121" t="str">
        <f>+IF(ISERROR(VLOOKUP(M2766,'Resumen de precios LLTT'!$C$17:$D$3071,2,FALSE))=FALSE,VLOOKUP(M2766,'Resumen de precios LLTT'!$C$17:$D$3071,2,FALSE),VLOOKUP(M2766,SICODI!$G$3:$J$2404,2,FALSE))</f>
        <v>POSTE DE CONCRETO ARMADO DE 15/400/150/375</v>
      </c>
      <c r="O2766" s="58">
        <f>+IF(ISERROR(VLOOKUP(M2766,'Resumen de precios LLTT'!$C$17:$G$3071,5,FALSE))=FALSE,VLOOKUP(M2766,'Resumen de precios LLTT'!$C$17:$G$3071,5,FALSE),VLOOKUP(M2766,SICODI!$G$3:$J$2404,4,FALSE))</f>
        <v>476.76</v>
      </c>
      <c r="P2766" s="16">
        <f t="shared" si="393"/>
        <v>0.84299999999999997</v>
      </c>
      <c r="Q2766" s="78">
        <f t="shared" si="394"/>
        <v>878.66867999999999</v>
      </c>
      <c r="R2766" s="56">
        <v>0</v>
      </c>
      <c r="S2766" s="16">
        <f t="shared" si="395"/>
        <v>0.13400000000000001</v>
      </c>
      <c r="T2766" s="79">
        <f t="shared" si="396"/>
        <v>9.8118002600000001</v>
      </c>
      <c r="U2766" s="80">
        <f t="shared" si="397"/>
        <v>0.183</v>
      </c>
      <c r="V2766" s="81">
        <f t="shared" si="398"/>
        <v>1.7955594475800001</v>
      </c>
      <c r="W2766" s="79">
        <f t="shared" si="399"/>
        <v>0.60419904645994038</v>
      </c>
      <c r="X2766" s="60">
        <f t="shared" si="391"/>
        <v>0.6</v>
      </c>
      <c r="Y2766" s="56">
        <f>+'INFO ENEL'!R2754</f>
        <v>1</v>
      </c>
      <c r="Z2766" s="59">
        <f t="shared" si="392"/>
        <v>0.6</v>
      </c>
    </row>
    <row r="2767" spans="1:26" ht="15" customHeight="1" x14ac:dyDescent="0.25">
      <c r="A2767" s="55">
        <f>+'INFO ENEL'!A2755</f>
        <v>2750</v>
      </c>
      <c r="B2767" s="121" t="str">
        <f>+INDEX($B$8:$B$15,MATCH(L2767,$L$8:$L$15,0))</f>
        <v>SICODI</v>
      </c>
      <c r="C2767" s="56" t="str">
        <f>+'INFO ENEL'!B2755</f>
        <v>Lima</v>
      </c>
      <c r="D2767" s="56" t="str">
        <f>+'INFO ENEL'!D2755</f>
        <v>CARABAYLLO (LIMA)</v>
      </c>
      <c r="E2767" s="56" t="str">
        <f>+'INFO ENEL'!D2755</f>
        <v>CARABAYLLO (LIMA)</v>
      </c>
      <c r="F2767" s="50">
        <f>+'INFO ENEL'!E2755</f>
        <v>0</v>
      </c>
      <c r="G2767" s="56" t="str">
        <f>+'INFO ENEL'!L2755</f>
        <v>MT</v>
      </c>
      <c r="H2767" s="57">
        <f>+'INFO ENEL'!M2755</f>
        <v>98.05</v>
      </c>
      <c r="I2767" s="56">
        <f>+'INFO ENEL'!N2755</f>
        <v>15</v>
      </c>
      <c r="J2767" s="56" t="str">
        <f>+'INFO ENEL'!O2755</f>
        <v>Poste</v>
      </c>
      <c r="K2767" s="56" t="str">
        <f>+'INFO ENEL'!P2755</f>
        <v>Concreto</v>
      </c>
      <c r="L2767" s="56" t="str">
        <f>+'INFO ENEL'!Q2755</f>
        <v>PPC24</v>
      </c>
      <c r="M2767" s="55" t="str">
        <f>+IF(ISERROR(INDEX('Estructuras de Acero y Concreto'!$C$6:$C$577,MATCH(L2767,'Estructuras de Acero y Concreto'!$D$6:$D$577,0)))=FALSE,INDEX('Estructuras de Acero y Concreto'!$C$6:$C$577,MATCH(L2767,'Estructuras de Acero y Concreto'!$D$6:$D$577,0)),IF(ISERROR(INDEX('Estructuras de Madera'!$C$5:$C$122,MATCH(L2767,'Estructuras de Madera'!$D$5:$D$122,0)))=FALSE,INDEX('Estructuras de Madera'!$C$5:$C$122,MATCH(L2767,'Estructuras de Madera'!$D$5:$D$122,0)),INDEX(SICODI!$G$3:$G$2404,MATCH(L2767,SICODI!$G$3:$G$2404,0))))</f>
        <v>PPC24</v>
      </c>
      <c r="N2767" s="121" t="str">
        <f>+IF(ISERROR(VLOOKUP(M2767,'Resumen de precios LLTT'!$C$17:$D$3071,2,FALSE))=FALSE,VLOOKUP(M2767,'Resumen de precios LLTT'!$C$17:$D$3071,2,FALSE),VLOOKUP(M2767,SICODI!$G$3:$J$2404,2,FALSE))</f>
        <v>POSTE DE CONCRETO ARMADO DE 15/400/150/375</v>
      </c>
      <c r="O2767" s="58">
        <f>+IF(ISERROR(VLOOKUP(M2767,'Resumen de precios LLTT'!$C$17:$G$3071,5,FALSE))=FALSE,VLOOKUP(M2767,'Resumen de precios LLTT'!$C$17:$G$3071,5,FALSE),VLOOKUP(M2767,SICODI!$G$3:$J$2404,4,FALSE))</f>
        <v>476.76</v>
      </c>
      <c r="P2767" s="16">
        <f t="shared" si="393"/>
        <v>0.84299999999999997</v>
      </c>
      <c r="Q2767" s="78">
        <f t="shared" si="394"/>
        <v>878.66867999999999</v>
      </c>
      <c r="R2767" s="56">
        <v>0</v>
      </c>
      <c r="S2767" s="16">
        <f t="shared" si="395"/>
        <v>0.13400000000000001</v>
      </c>
      <c r="T2767" s="79">
        <f t="shared" si="396"/>
        <v>9.8118002600000001</v>
      </c>
      <c r="U2767" s="80">
        <f t="shared" si="397"/>
        <v>0.183</v>
      </c>
      <c r="V2767" s="81">
        <f t="shared" si="398"/>
        <v>1.7955594475800001</v>
      </c>
      <c r="W2767" s="79">
        <f t="shared" si="399"/>
        <v>0.60419904645994038</v>
      </c>
      <c r="X2767" s="60">
        <f t="shared" si="391"/>
        <v>0.6</v>
      </c>
      <c r="Y2767" s="56">
        <f>+'INFO ENEL'!R2755</f>
        <v>1</v>
      </c>
      <c r="Z2767" s="59">
        <f t="shared" si="392"/>
        <v>0.6</v>
      </c>
    </row>
    <row r="2768" spans="1:26" ht="15" customHeight="1" x14ac:dyDescent="0.25">
      <c r="A2768" s="55">
        <f>+'INFO ENEL'!A2756</f>
        <v>2751</v>
      </c>
      <c r="B2768" s="121" t="str">
        <f>+INDEX($B$8:$B$15,MATCH(L2768,$L$8:$L$15,0))</f>
        <v>SICODI</v>
      </c>
      <c r="C2768" s="56" t="str">
        <f>+'INFO ENEL'!B2756</f>
        <v>Lima</v>
      </c>
      <c r="D2768" s="56" t="str">
        <f>+'INFO ENEL'!D2756</f>
        <v>CARABAYLLO (LIMA)</v>
      </c>
      <c r="E2768" s="56" t="str">
        <f>+'INFO ENEL'!D2756</f>
        <v>CARABAYLLO (LIMA)</v>
      </c>
      <c r="F2768" s="50">
        <f>+'INFO ENEL'!E2756</f>
        <v>0</v>
      </c>
      <c r="G2768" s="56" t="str">
        <f>+'INFO ENEL'!L2756</f>
        <v>MT</v>
      </c>
      <c r="H2768" s="57">
        <f>+'INFO ENEL'!M2756</f>
        <v>99</v>
      </c>
      <c r="I2768" s="56">
        <f>+'INFO ENEL'!N2756</f>
        <v>15</v>
      </c>
      <c r="J2768" s="56" t="str">
        <f>+'INFO ENEL'!O2756</f>
        <v>Poste</v>
      </c>
      <c r="K2768" s="56" t="str">
        <f>+'INFO ENEL'!P2756</f>
        <v>Concreto</v>
      </c>
      <c r="L2768" s="56" t="str">
        <f>+'INFO ENEL'!Q2756</f>
        <v>PPC24</v>
      </c>
      <c r="M2768" s="55" t="str">
        <f>+IF(ISERROR(INDEX('Estructuras de Acero y Concreto'!$C$6:$C$577,MATCH(L2768,'Estructuras de Acero y Concreto'!$D$6:$D$577,0)))=FALSE,INDEX('Estructuras de Acero y Concreto'!$C$6:$C$577,MATCH(L2768,'Estructuras de Acero y Concreto'!$D$6:$D$577,0)),IF(ISERROR(INDEX('Estructuras de Madera'!$C$5:$C$122,MATCH(L2768,'Estructuras de Madera'!$D$5:$D$122,0)))=FALSE,INDEX('Estructuras de Madera'!$C$5:$C$122,MATCH(L2768,'Estructuras de Madera'!$D$5:$D$122,0)),INDEX(SICODI!$G$3:$G$2404,MATCH(L2768,SICODI!$G$3:$G$2404,0))))</f>
        <v>PPC24</v>
      </c>
      <c r="N2768" s="121" t="str">
        <f>+IF(ISERROR(VLOOKUP(M2768,'Resumen de precios LLTT'!$C$17:$D$3071,2,FALSE))=FALSE,VLOOKUP(M2768,'Resumen de precios LLTT'!$C$17:$D$3071,2,FALSE),VLOOKUP(M2768,SICODI!$G$3:$J$2404,2,FALSE))</f>
        <v>POSTE DE CONCRETO ARMADO DE 15/400/150/375</v>
      </c>
      <c r="O2768" s="58">
        <f>+IF(ISERROR(VLOOKUP(M2768,'Resumen de precios LLTT'!$C$17:$G$3071,5,FALSE))=FALSE,VLOOKUP(M2768,'Resumen de precios LLTT'!$C$17:$G$3071,5,FALSE),VLOOKUP(M2768,SICODI!$G$3:$J$2404,4,FALSE))</f>
        <v>476.76</v>
      </c>
      <c r="P2768" s="16">
        <f t="shared" si="393"/>
        <v>0.84299999999999997</v>
      </c>
      <c r="Q2768" s="78">
        <f t="shared" si="394"/>
        <v>878.66867999999999</v>
      </c>
      <c r="R2768" s="56">
        <v>0</v>
      </c>
      <c r="S2768" s="16">
        <f t="shared" si="395"/>
        <v>0.13400000000000001</v>
      </c>
      <c r="T2768" s="79">
        <f t="shared" si="396"/>
        <v>9.8118002600000001</v>
      </c>
      <c r="U2768" s="80">
        <f t="shared" si="397"/>
        <v>0.183</v>
      </c>
      <c r="V2768" s="81">
        <f t="shared" si="398"/>
        <v>1.7955594475800001</v>
      </c>
      <c r="W2768" s="79">
        <f t="shared" si="399"/>
        <v>0.60419904645994038</v>
      </c>
      <c r="X2768" s="60">
        <f t="shared" si="391"/>
        <v>0.6</v>
      </c>
      <c r="Y2768" s="56">
        <f>+'INFO ENEL'!R2756</f>
        <v>1</v>
      </c>
      <c r="Z2768" s="59">
        <f t="shared" si="392"/>
        <v>0.6</v>
      </c>
    </row>
    <row r="2769" spans="1:26" ht="15" customHeight="1" x14ac:dyDescent="0.25">
      <c r="A2769" s="55">
        <f>+'INFO ENEL'!A2757</f>
        <v>2752</v>
      </c>
      <c r="B2769" s="121" t="str">
        <f>+INDEX($B$8:$B$15,MATCH(L2769,$L$8:$L$15,0))</f>
        <v>SICODI</v>
      </c>
      <c r="C2769" s="56" t="str">
        <f>+'INFO ENEL'!B2757</f>
        <v>Lima</v>
      </c>
      <c r="D2769" s="56" t="str">
        <f>+'INFO ENEL'!D2757</f>
        <v>CARABAYLLO (LIMA)</v>
      </c>
      <c r="E2769" s="56" t="str">
        <f>+'INFO ENEL'!D2757</f>
        <v>CARABAYLLO (LIMA)</v>
      </c>
      <c r="F2769" s="50">
        <f>+'INFO ENEL'!E2757</f>
        <v>0</v>
      </c>
      <c r="G2769" s="56" t="str">
        <f>+'INFO ENEL'!L2757</f>
        <v>MT</v>
      </c>
      <c r="H2769" s="57">
        <f>+'INFO ENEL'!M2757</f>
        <v>50.72</v>
      </c>
      <c r="I2769" s="56">
        <f>+'INFO ENEL'!N2757</f>
        <v>15</v>
      </c>
      <c r="J2769" s="56" t="str">
        <f>+'INFO ENEL'!O2757</f>
        <v>Poste</v>
      </c>
      <c r="K2769" s="56" t="str">
        <f>+'INFO ENEL'!P2757</f>
        <v>Concreto</v>
      </c>
      <c r="L2769" s="56" t="str">
        <f>+'INFO ENEL'!Q2757</f>
        <v>PPC24</v>
      </c>
      <c r="M2769" s="55" t="str">
        <f>+IF(ISERROR(INDEX('Estructuras de Acero y Concreto'!$C$6:$C$577,MATCH(L2769,'Estructuras de Acero y Concreto'!$D$6:$D$577,0)))=FALSE,INDEX('Estructuras de Acero y Concreto'!$C$6:$C$577,MATCH(L2769,'Estructuras de Acero y Concreto'!$D$6:$D$577,0)),IF(ISERROR(INDEX('Estructuras de Madera'!$C$5:$C$122,MATCH(L2769,'Estructuras de Madera'!$D$5:$D$122,0)))=FALSE,INDEX('Estructuras de Madera'!$C$5:$C$122,MATCH(L2769,'Estructuras de Madera'!$D$5:$D$122,0)),INDEX(SICODI!$G$3:$G$2404,MATCH(L2769,SICODI!$G$3:$G$2404,0))))</f>
        <v>PPC24</v>
      </c>
      <c r="N2769" s="121" t="str">
        <f>+IF(ISERROR(VLOOKUP(M2769,'Resumen de precios LLTT'!$C$17:$D$3071,2,FALSE))=FALSE,VLOOKUP(M2769,'Resumen de precios LLTT'!$C$17:$D$3071,2,FALSE),VLOOKUP(M2769,SICODI!$G$3:$J$2404,2,FALSE))</f>
        <v>POSTE DE CONCRETO ARMADO DE 15/400/150/375</v>
      </c>
      <c r="O2769" s="58">
        <f>+IF(ISERROR(VLOOKUP(M2769,'Resumen de precios LLTT'!$C$17:$G$3071,5,FALSE))=FALSE,VLOOKUP(M2769,'Resumen de precios LLTT'!$C$17:$G$3071,5,FALSE),VLOOKUP(M2769,SICODI!$G$3:$J$2404,4,FALSE))</f>
        <v>476.76</v>
      </c>
      <c r="P2769" s="16">
        <f t="shared" si="393"/>
        <v>0.84299999999999997</v>
      </c>
      <c r="Q2769" s="78">
        <f t="shared" si="394"/>
        <v>878.66867999999999</v>
      </c>
      <c r="R2769" s="56">
        <v>0</v>
      </c>
      <c r="S2769" s="16">
        <f t="shared" si="395"/>
        <v>0.13400000000000001</v>
      </c>
      <c r="T2769" s="79">
        <f t="shared" si="396"/>
        <v>9.8118002600000001</v>
      </c>
      <c r="U2769" s="80">
        <f t="shared" si="397"/>
        <v>0.183</v>
      </c>
      <c r="V2769" s="81">
        <f t="shared" si="398"/>
        <v>1.7955594475800001</v>
      </c>
      <c r="W2769" s="79">
        <f t="shared" si="399"/>
        <v>0.60419904645994038</v>
      </c>
      <c r="X2769" s="60">
        <f t="shared" si="391"/>
        <v>0.6</v>
      </c>
      <c r="Y2769" s="56">
        <f>+'INFO ENEL'!R2757</f>
        <v>1</v>
      </c>
      <c r="Z2769" s="59">
        <f t="shared" si="392"/>
        <v>0.6</v>
      </c>
    </row>
    <row r="2770" spans="1:26" ht="15" customHeight="1" x14ac:dyDescent="0.25">
      <c r="A2770" s="55">
        <f>+'INFO ENEL'!A2758</f>
        <v>2753</v>
      </c>
      <c r="B2770" s="121" t="str">
        <f>+INDEX($B$8:$B$15,MATCH(L2770,$L$8:$L$15,0))</f>
        <v>SICODI</v>
      </c>
      <c r="C2770" s="56" t="str">
        <f>+'INFO ENEL'!B2758</f>
        <v>Lima</v>
      </c>
      <c r="D2770" s="56" t="str">
        <f>+'INFO ENEL'!D2758</f>
        <v>CARABAYLLO (LIMA)</v>
      </c>
      <c r="E2770" s="56" t="str">
        <f>+'INFO ENEL'!D2758</f>
        <v>CARABAYLLO (LIMA)</v>
      </c>
      <c r="F2770" s="50">
        <f>+'INFO ENEL'!E2758</f>
        <v>0</v>
      </c>
      <c r="G2770" s="56" t="str">
        <f>+'INFO ENEL'!L2758</f>
        <v>BT</v>
      </c>
      <c r="H2770" s="57">
        <f>+'INFO ENEL'!M2758</f>
        <v>55.13</v>
      </c>
      <c r="I2770" s="56">
        <f>+'INFO ENEL'!N2758</f>
        <v>8</v>
      </c>
      <c r="J2770" s="56" t="str">
        <f>+'INFO ENEL'!O2758</f>
        <v>Poste</v>
      </c>
      <c r="K2770" s="56" t="str">
        <f>+'INFO ENEL'!P2758</f>
        <v>Concreto</v>
      </c>
      <c r="L2770" s="56" t="str">
        <f>+'INFO ENEL'!Q2758</f>
        <v>PPC35</v>
      </c>
      <c r="M2770" s="55" t="str">
        <f>+IF(ISERROR(INDEX('Estructuras de Acero y Concreto'!$C$6:$C$577,MATCH(L2770,'Estructuras de Acero y Concreto'!$D$6:$D$577,0)))=FALSE,INDEX('Estructuras de Acero y Concreto'!$C$6:$C$577,MATCH(L2770,'Estructuras de Acero y Concreto'!$D$6:$D$577,0)),IF(ISERROR(INDEX('Estructuras de Madera'!$C$5:$C$122,MATCH(L2770,'Estructuras de Madera'!$D$5:$D$122,0)))=FALSE,INDEX('Estructuras de Madera'!$C$5:$C$122,MATCH(L2770,'Estructuras de Madera'!$D$5:$D$122,0)),INDEX(SICODI!$G$3:$G$2404,MATCH(L2770,SICODI!$G$3:$G$2404,0))))</f>
        <v>PPC35</v>
      </c>
      <c r="N2770" s="121" t="str">
        <f>+IF(ISERROR(VLOOKUP(M2770,'Resumen de precios LLTT'!$C$17:$D$3071,2,FALSE))=FALSE,VLOOKUP(M2770,'Resumen de precios LLTT'!$C$17:$D$3071,2,FALSE),VLOOKUP(M2770,SICODI!$G$3:$J$2404,2,FALSE))</f>
        <v>POSTE DE CONCRETO ARMADO PARA A. P.  8/200/120/240</v>
      </c>
      <c r="O2770" s="58">
        <f>+IF(ISERROR(VLOOKUP(M2770,'Resumen de precios LLTT'!$C$17:$G$3071,5,FALSE))=FALSE,VLOOKUP(M2770,'Resumen de precios LLTT'!$C$17:$G$3071,5,FALSE),VLOOKUP(M2770,SICODI!$G$3:$J$2404,4,FALSE))</f>
        <v>136.80000000000001</v>
      </c>
      <c r="P2770" s="16">
        <f t="shared" si="393"/>
        <v>0.77</v>
      </c>
      <c r="Q2770" s="78">
        <f t="shared" si="394"/>
        <v>242.13600000000002</v>
      </c>
      <c r="R2770" s="56">
        <v>0</v>
      </c>
      <c r="S2770" s="16">
        <f t="shared" si="395"/>
        <v>7.2000000000000008E-2</v>
      </c>
      <c r="T2770" s="79">
        <f t="shared" si="396"/>
        <v>1.4528160000000003</v>
      </c>
      <c r="U2770" s="80">
        <f t="shared" si="397"/>
        <v>0.2</v>
      </c>
      <c r="V2770" s="81">
        <f t="shared" si="398"/>
        <v>0.29056320000000008</v>
      </c>
      <c r="W2770" s="79">
        <f t="shared" si="399"/>
        <v>9.7773431346403303E-2</v>
      </c>
      <c r="X2770" s="60">
        <f t="shared" ref="X2770:X2833" si="400">ROUND(W2770,1)</f>
        <v>0.1</v>
      </c>
      <c r="Y2770" s="56">
        <f>+'INFO ENEL'!R2758</f>
        <v>3</v>
      </c>
      <c r="Z2770" s="59">
        <f t="shared" si="392"/>
        <v>0.30000000000000004</v>
      </c>
    </row>
    <row r="2771" spans="1:26" ht="15" customHeight="1" x14ac:dyDescent="0.25">
      <c r="A2771" s="55">
        <f>+'INFO ENEL'!A2759</f>
        <v>2754</v>
      </c>
      <c r="B2771" s="121" t="str">
        <f>+INDEX($B$8:$B$15,MATCH(L2771,$L$8:$L$15,0))</f>
        <v>SICODI</v>
      </c>
      <c r="C2771" s="56" t="str">
        <f>+'INFO ENEL'!B2759</f>
        <v>Lima</v>
      </c>
      <c r="D2771" s="56" t="str">
        <f>+'INFO ENEL'!D2759</f>
        <v>CARABAYLLO (LIMA)</v>
      </c>
      <c r="E2771" s="56" t="str">
        <f>+'INFO ENEL'!D2759</f>
        <v>CARABAYLLO (LIMA)</v>
      </c>
      <c r="F2771" s="50">
        <f>+'INFO ENEL'!E2759</f>
        <v>0</v>
      </c>
      <c r="G2771" s="56" t="str">
        <f>+'INFO ENEL'!L2759</f>
        <v>BT</v>
      </c>
      <c r="H2771" s="57">
        <f>+'INFO ENEL'!M2759</f>
        <v>17.649999999999999</v>
      </c>
      <c r="I2771" s="56">
        <f>+'INFO ENEL'!N2759</f>
        <v>8</v>
      </c>
      <c r="J2771" s="56" t="str">
        <f>+'INFO ENEL'!O2759</f>
        <v>Poste</v>
      </c>
      <c r="K2771" s="56" t="str">
        <f>+'INFO ENEL'!P2759</f>
        <v>Concreto</v>
      </c>
      <c r="L2771" s="56" t="str">
        <f>+'INFO ENEL'!Q2759</f>
        <v>PPC35</v>
      </c>
      <c r="M2771" s="55" t="str">
        <f>+IF(ISERROR(INDEX('Estructuras de Acero y Concreto'!$C$6:$C$577,MATCH(L2771,'Estructuras de Acero y Concreto'!$D$6:$D$577,0)))=FALSE,INDEX('Estructuras de Acero y Concreto'!$C$6:$C$577,MATCH(L2771,'Estructuras de Acero y Concreto'!$D$6:$D$577,0)),IF(ISERROR(INDEX('Estructuras de Madera'!$C$5:$C$122,MATCH(L2771,'Estructuras de Madera'!$D$5:$D$122,0)))=FALSE,INDEX('Estructuras de Madera'!$C$5:$C$122,MATCH(L2771,'Estructuras de Madera'!$D$5:$D$122,0)),INDEX(SICODI!$G$3:$G$2404,MATCH(L2771,SICODI!$G$3:$G$2404,0))))</f>
        <v>PPC35</v>
      </c>
      <c r="N2771" s="121" t="str">
        <f>+IF(ISERROR(VLOOKUP(M2771,'Resumen de precios LLTT'!$C$17:$D$3071,2,FALSE))=FALSE,VLOOKUP(M2771,'Resumen de precios LLTT'!$C$17:$D$3071,2,FALSE),VLOOKUP(M2771,SICODI!$G$3:$J$2404,2,FALSE))</f>
        <v>POSTE DE CONCRETO ARMADO PARA A. P.  8/200/120/240</v>
      </c>
      <c r="O2771" s="58">
        <f>+IF(ISERROR(VLOOKUP(M2771,'Resumen de precios LLTT'!$C$17:$G$3071,5,FALSE))=FALSE,VLOOKUP(M2771,'Resumen de precios LLTT'!$C$17:$G$3071,5,FALSE),VLOOKUP(M2771,SICODI!$G$3:$J$2404,4,FALSE))</f>
        <v>136.80000000000001</v>
      </c>
      <c r="P2771" s="16">
        <f t="shared" si="393"/>
        <v>0.77</v>
      </c>
      <c r="Q2771" s="78">
        <f t="shared" si="394"/>
        <v>242.13600000000002</v>
      </c>
      <c r="R2771" s="56">
        <v>0</v>
      </c>
      <c r="S2771" s="16">
        <f t="shared" si="395"/>
        <v>7.2000000000000008E-2</v>
      </c>
      <c r="T2771" s="79">
        <f t="shared" si="396"/>
        <v>1.4528160000000003</v>
      </c>
      <c r="U2771" s="80">
        <f t="shared" si="397"/>
        <v>0.2</v>
      </c>
      <c r="V2771" s="81">
        <f t="shared" si="398"/>
        <v>0.29056320000000008</v>
      </c>
      <c r="W2771" s="79">
        <f t="shared" si="399"/>
        <v>9.7773431346403303E-2</v>
      </c>
      <c r="X2771" s="60">
        <f t="shared" si="400"/>
        <v>0.1</v>
      </c>
      <c r="Y2771" s="56">
        <f>+'INFO ENEL'!R2759</f>
        <v>3</v>
      </c>
      <c r="Z2771" s="59">
        <f t="shared" ref="Z2771:Z2834" si="401">X2771*Y2771</f>
        <v>0.30000000000000004</v>
      </c>
    </row>
    <row r="2772" spans="1:26" ht="15" customHeight="1" x14ac:dyDescent="0.25">
      <c r="A2772" s="55">
        <f>+'INFO ENEL'!A2760</f>
        <v>2755</v>
      </c>
      <c r="B2772" s="121" t="str">
        <f>+INDEX($B$8:$B$15,MATCH(L2772,$L$8:$L$15,0))</f>
        <v>SICODI</v>
      </c>
      <c r="C2772" s="56" t="str">
        <f>+'INFO ENEL'!B2760</f>
        <v>Lima</v>
      </c>
      <c r="D2772" s="56" t="str">
        <f>+'INFO ENEL'!D2760</f>
        <v>CARABAYLLO (LIMA)</v>
      </c>
      <c r="E2772" s="56" t="str">
        <f>+'INFO ENEL'!D2760</f>
        <v>CARABAYLLO (LIMA)</v>
      </c>
      <c r="F2772" s="50">
        <f>+'INFO ENEL'!E2760</f>
        <v>0</v>
      </c>
      <c r="G2772" s="56" t="str">
        <f>+'INFO ENEL'!L2760</f>
        <v>MT</v>
      </c>
      <c r="H2772" s="57">
        <f>+'INFO ENEL'!M2760</f>
        <v>48.18</v>
      </c>
      <c r="I2772" s="56">
        <f>+'INFO ENEL'!N2760</f>
        <v>13</v>
      </c>
      <c r="J2772" s="56" t="str">
        <f>+'INFO ENEL'!O2760</f>
        <v>Poste</v>
      </c>
      <c r="K2772" s="56" t="str">
        <f>+'INFO ENEL'!P2760</f>
        <v>Concreto</v>
      </c>
      <c r="L2772" s="56" t="str">
        <f>+'INFO ENEL'!Q2760</f>
        <v>PPC20</v>
      </c>
      <c r="M2772" s="55" t="str">
        <f>+IF(ISERROR(INDEX('Estructuras de Acero y Concreto'!$C$6:$C$577,MATCH(L2772,'Estructuras de Acero y Concreto'!$D$6:$D$577,0)))=FALSE,INDEX('Estructuras de Acero y Concreto'!$C$6:$C$577,MATCH(L2772,'Estructuras de Acero y Concreto'!$D$6:$D$577,0)),IF(ISERROR(INDEX('Estructuras de Madera'!$C$5:$C$122,MATCH(L2772,'Estructuras de Madera'!$D$5:$D$122,0)))=FALSE,INDEX('Estructuras de Madera'!$C$5:$C$122,MATCH(L2772,'Estructuras de Madera'!$D$5:$D$122,0)),INDEX(SICODI!$G$3:$G$2404,MATCH(L2772,SICODI!$G$3:$G$2404,0))))</f>
        <v>PPC20</v>
      </c>
      <c r="N2772" s="121" t="str">
        <f>+IF(ISERROR(VLOOKUP(M2772,'Resumen de precios LLTT'!$C$17:$D$3071,2,FALSE))=FALSE,VLOOKUP(M2772,'Resumen de precios LLTT'!$C$17:$D$3071,2,FALSE),VLOOKUP(M2772,SICODI!$G$3:$J$2404,2,FALSE))</f>
        <v>POSTE DE CONCRETO ARMADO DE 13/400/150/345</v>
      </c>
      <c r="O2772" s="58">
        <f>+IF(ISERROR(VLOOKUP(M2772,'Resumen de precios LLTT'!$C$17:$G$3071,5,FALSE))=FALSE,VLOOKUP(M2772,'Resumen de precios LLTT'!$C$17:$G$3071,5,FALSE),VLOOKUP(M2772,SICODI!$G$3:$J$2404,4,FALSE))</f>
        <v>364.69</v>
      </c>
      <c r="P2772" s="16">
        <f t="shared" si="393"/>
        <v>0.84299999999999997</v>
      </c>
      <c r="Q2772" s="78">
        <f t="shared" si="394"/>
        <v>672.12366999999995</v>
      </c>
      <c r="R2772" s="56">
        <v>0</v>
      </c>
      <c r="S2772" s="16">
        <f t="shared" si="395"/>
        <v>0.13400000000000001</v>
      </c>
      <c r="T2772" s="79">
        <f t="shared" si="396"/>
        <v>7.5053809816666659</v>
      </c>
      <c r="U2772" s="80">
        <f t="shared" si="397"/>
        <v>0.183</v>
      </c>
      <c r="V2772" s="81">
        <f t="shared" si="398"/>
        <v>1.3734847196449997</v>
      </c>
      <c r="W2772" s="79">
        <f t="shared" si="399"/>
        <v>0.46217247724950827</v>
      </c>
      <c r="X2772" s="60">
        <f t="shared" si="400"/>
        <v>0.5</v>
      </c>
      <c r="Y2772" s="56">
        <f>+'INFO ENEL'!R2760</f>
        <v>1</v>
      </c>
      <c r="Z2772" s="59">
        <f t="shared" si="401"/>
        <v>0.5</v>
      </c>
    </row>
    <row r="2773" spans="1:26" ht="15" customHeight="1" x14ac:dyDescent="0.25">
      <c r="A2773" s="55">
        <f>+'INFO ENEL'!A2761</f>
        <v>2756</v>
      </c>
      <c r="B2773" s="121" t="str">
        <f>+INDEX($B$8:$B$15,MATCH(L2773,$L$8:$L$15,0))</f>
        <v>SICODI</v>
      </c>
      <c r="C2773" s="56" t="str">
        <f>+'INFO ENEL'!B2761</f>
        <v>Lima</v>
      </c>
      <c r="D2773" s="56" t="str">
        <f>+'INFO ENEL'!D2761</f>
        <v>CARABAYLLO (LIMA)</v>
      </c>
      <c r="E2773" s="56" t="str">
        <f>+'INFO ENEL'!D2761</f>
        <v>CARABAYLLO (LIMA)</v>
      </c>
      <c r="F2773" s="50">
        <f>+'INFO ENEL'!E2761</f>
        <v>0</v>
      </c>
      <c r="G2773" s="56" t="str">
        <f>+'INFO ENEL'!L2761</f>
        <v>MT</v>
      </c>
      <c r="H2773" s="57">
        <f>+'INFO ENEL'!M2761</f>
        <v>120.4</v>
      </c>
      <c r="I2773" s="56">
        <f>+'INFO ENEL'!N2761</f>
        <v>15</v>
      </c>
      <c r="J2773" s="56" t="str">
        <f>+'INFO ENEL'!O2761</f>
        <v>Poste</v>
      </c>
      <c r="K2773" s="56" t="str">
        <f>+'INFO ENEL'!P2761</f>
        <v>Concreto</v>
      </c>
      <c r="L2773" s="56" t="str">
        <f>+'INFO ENEL'!Q2761</f>
        <v>PPC24</v>
      </c>
      <c r="M2773" s="55" t="str">
        <f>+IF(ISERROR(INDEX('Estructuras de Acero y Concreto'!$C$6:$C$577,MATCH(L2773,'Estructuras de Acero y Concreto'!$D$6:$D$577,0)))=FALSE,INDEX('Estructuras de Acero y Concreto'!$C$6:$C$577,MATCH(L2773,'Estructuras de Acero y Concreto'!$D$6:$D$577,0)),IF(ISERROR(INDEX('Estructuras de Madera'!$C$5:$C$122,MATCH(L2773,'Estructuras de Madera'!$D$5:$D$122,0)))=FALSE,INDEX('Estructuras de Madera'!$C$5:$C$122,MATCH(L2773,'Estructuras de Madera'!$D$5:$D$122,0)),INDEX(SICODI!$G$3:$G$2404,MATCH(L2773,SICODI!$G$3:$G$2404,0))))</f>
        <v>PPC24</v>
      </c>
      <c r="N2773" s="121" t="str">
        <f>+IF(ISERROR(VLOOKUP(M2773,'Resumen de precios LLTT'!$C$17:$D$3071,2,FALSE))=FALSE,VLOOKUP(M2773,'Resumen de precios LLTT'!$C$17:$D$3071,2,FALSE),VLOOKUP(M2773,SICODI!$G$3:$J$2404,2,FALSE))</f>
        <v>POSTE DE CONCRETO ARMADO DE 15/400/150/375</v>
      </c>
      <c r="O2773" s="58">
        <f>+IF(ISERROR(VLOOKUP(M2773,'Resumen de precios LLTT'!$C$17:$G$3071,5,FALSE))=FALSE,VLOOKUP(M2773,'Resumen de precios LLTT'!$C$17:$G$3071,5,FALSE),VLOOKUP(M2773,SICODI!$G$3:$J$2404,4,FALSE))</f>
        <v>476.76</v>
      </c>
      <c r="P2773" s="16">
        <f t="shared" si="393"/>
        <v>0.84299999999999997</v>
      </c>
      <c r="Q2773" s="78">
        <f t="shared" si="394"/>
        <v>878.66867999999999</v>
      </c>
      <c r="R2773" s="56">
        <v>0</v>
      </c>
      <c r="S2773" s="16">
        <f t="shared" si="395"/>
        <v>0.13400000000000001</v>
      </c>
      <c r="T2773" s="79">
        <f t="shared" si="396"/>
        <v>9.8118002600000001</v>
      </c>
      <c r="U2773" s="80">
        <f t="shared" si="397"/>
        <v>0.183</v>
      </c>
      <c r="V2773" s="81">
        <f t="shared" si="398"/>
        <v>1.7955594475800001</v>
      </c>
      <c r="W2773" s="79">
        <f t="shared" si="399"/>
        <v>0.60419904645994038</v>
      </c>
      <c r="X2773" s="60">
        <f t="shared" si="400"/>
        <v>0.6</v>
      </c>
      <c r="Y2773" s="56">
        <f>+'INFO ENEL'!R2761</f>
        <v>1</v>
      </c>
      <c r="Z2773" s="59">
        <f t="shared" si="401"/>
        <v>0.6</v>
      </c>
    </row>
    <row r="2774" spans="1:26" ht="15" customHeight="1" x14ac:dyDescent="0.25">
      <c r="A2774" s="55">
        <f>+'INFO ENEL'!A2762</f>
        <v>2757</v>
      </c>
      <c r="B2774" s="121" t="str">
        <f>+INDEX($B$8:$B$15,MATCH(L2774,$L$8:$L$15,0))</f>
        <v>SICODI</v>
      </c>
      <c r="C2774" s="56" t="str">
        <f>+'INFO ENEL'!B2762</f>
        <v>Lima</v>
      </c>
      <c r="D2774" s="56" t="str">
        <f>+'INFO ENEL'!D2762</f>
        <v>CARABAYLLO (LIMA)</v>
      </c>
      <c r="E2774" s="56" t="str">
        <f>+'INFO ENEL'!D2762</f>
        <v>CARABAYLLO (LIMA)</v>
      </c>
      <c r="F2774" s="50">
        <f>+'INFO ENEL'!E2762</f>
        <v>0</v>
      </c>
      <c r="G2774" s="56" t="str">
        <f>+'INFO ENEL'!L2762</f>
        <v>MT</v>
      </c>
      <c r="H2774" s="57">
        <f>+'INFO ENEL'!M2762</f>
        <v>83.5</v>
      </c>
      <c r="I2774" s="56">
        <f>+'INFO ENEL'!N2762</f>
        <v>13</v>
      </c>
      <c r="J2774" s="56" t="str">
        <f>+'INFO ENEL'!O2762</f>
        <v>Poste</v>
      </c>
      <c r="K2774" s="56" t="str">
        <f>+'INFO ENEL'!P2762</f>
        <v>Concreto</v>
      </c>
      <c r="L2774" s="56" t="str">
        <f>+'INFO ENEL'!Q2762</f>
        <v>PPC20</v>
      </c>
      <c r="M2774" s="55" t="str">
        <f>+IF(ISERROR(INDEX('Estructuras de Acero y Concreto'!$C$6:$C$577,MATCH(L2774,'Estructuras de Acero y Concreto'!$D$6:$D$577,0)))=FALSE,INDEX('Estructuras de Acero y Concreto'!$C$6:$C$577,MATCH(L2774,'Estructuras de Acero y Concreto'!$D$6:$D$577,0)),IF(ISERROR(INDEX('Estructuras de Madera'!$C$5:$C$122,MATCH(L2774,'Estructuras de Madera'!$D$5:$D$122,0)))=FALSE,INDEX('Estructuras de Madera'!$C$5:$C$122,MATCH(L2774,'Estructuras de Madera'!$D$5:$D$122,0)),INDEX(SICODI!$G$3:$G$2404,MATCH(L2774,SICODI!$G$3:$G$2404,0))))</f>
        <v>PPC20</v>
      </c>
      <c r="N2774" s="121" t="str">
        <f>+IF(ISERROR(VLOOKUP(M2774,'Resumen de precios LLTT'!$C$17:$D$3071,2,FALSE))=FALSE,VLOOKUP(M2774,'Resumen de precios LLTT'!$C$17:$D$3071,2,FALSE),VLOOKUP(M2774,SICODI!$G$3:$J$2404,2,FALSE))</f>
        <v>POSTE DE CONCRETO ARMADO DE 13/400/150/345</v>
      </c>
      <c r="O2774" s="58">
        <f>+IF(ISERROR(VLOOKUP(M2774,'Resumen de precios LLTT'!$C$17:$G$3071,5,FALSE))=FALSE,VLOOKUP(M2774,'Resumen de precios LLTT'!$C$17:$G$3071,5,FALSE),VLOOKUP(M2774,SICODI!$G$3:$J$2404,4,FALSE))</f>
        <v>364.69</v>
      </c>
      <c r="P2774" s="16">
        <f t="shared" si="393"/>
        <v>0.84299999999999997</v>
      </c>
      <c r="Q2774" s="78">
        <f t="shared" si="394"/>
        <v>672.12366999999995</v>
      </c>
      <c r="R2774" s="56">
        <v>0</v>
      </c>
      <c r="S2774" s="16">
        <f t="shared" si="395"/>
        <v>0.13400000000000001</v>
      </c>
      <c r="T2774" s="79">
        <f t="shared" si="396"/>
        <v>7.5053809816666659</v>
      </c>
      <c r="U2774" s="80">
        <f t="shared" si="397"/>
        <v>0.183</v>
      </c>
      <c r="V2774" s="81">
        <f t="shared" si="398"/>
        <v>1.3734847196449997</v>
      </c>
      <c r="W2774" s="79">
        <f t="shared" si="399"/>
        <v>0.46217247724950827</v>
      </c>
      <c r="X2774" s="60">
        <f t="shared" si="400"/>
        <v>0.5</v>
      </c>
      <c r="Y2774" s="56">
        <f>+'INFO ENEL'!R2762</f>
        <v>1</v>
      </c>
      <c r="Z2774" s="59">
        <f t="shared" si="401"/>
        <v>0.5</v>
      </c>
    </row>
    <row r="2775" spans="1:26" ht="15" customHeight="1" x14ac:dyDescent="0.25">
      <c r="A2775" s="55">
        <f>+'INFO ENEL'!A2763</f>
        <v>2758</v>
      </c>
      <c r="B2775" s="121" t="str">
        <f>+INDEX($B$8:$B$15,MATCH(L2775,$L$8:$L$15,0))</f>
        <v>SICODI</v>
      </c>
      <c r="C2775" s="56" t="str">
        <f>+'INFO ENEL'!B2763</f>
        <v>Lima</v>
      </c>
      <c r="D2775" s="56" t="str">
        <f>+'INFO ENEL'!D2763</f>
        <v>CARABAYLLO (LIMA)</v>
      </c>
      <c r="E2775" s="56" t="str">
        <f>+'INFO ENEL'!D2763</f>
        <v>CARABAYLLO (LIMA)</v>
      </c>
      <c r="F2775" s="50">
        <f>+'INFO ENEL'!E2763</f>
        <v>0</v>
      </c>
      <c r="G2775" s="56" t="str">
        <f>+'INFO ENEL'!L2763</f>
        <v>MT</v>
      </c>
      <c r="H2775" s="57">
        <f>+'INFO ENEL'!M2763</f>
        <v>38.729999999999897</v>
      </c>
      <c r="I2775" s="56">
        <f>+'INFO ENEL'!N2763</f>
        <v>13</v>
      </c>
      <c r="J2775" s="56" t="str">
        <f>+'INFO ENEL'!O2763</f>
        <v>Poste</v>
      </c>
      <c r="K2775" s="56" t="str">
        <f>+'INFO ENEL'!P2763</f>
        <v>Concreto</v>
      </c>
      <c r="L2775" s="56" t="str">
        <f>+'INFO ENEL'!Q2763</f>
        <v>PPC20</v>
      </c>
      <c r="M2775" s="55" t="str">
        <f>+IF(ISERROR(INDEX('Estructuras de Acero y Concreto'!$C$6:$C$577,MATCH(L2775,'Estructuras de Acero y Concreto'!$D$6:$D$577,0)))=FALSE,INDEX('Estructuras de Acero y Concreto'!$C$6:$C$577,MATCH(L2775,'Estructuras de Acero y Concreto'!$D$6:$D$577,0)),IF(ISERROR(INDEX('Estructuras de Madera'!$C$5:$C$122,MATCH(L2775,'Estructuras de Madera'!$D$5:$D$122,0)))=FALSE,INDEX('Estructuras de Madera'!$C$5:$C$122,MATCH(L2775,'Estructuras de Madera'!$D$5:$D$122,0)),INDEX(SICODI!$G$3:$G$2404,MATCH(L2775,SICODI!$G$3:$G$2404,0))))</f>
        <v>PPC20</v>
      </c>
      <c r="N2775" s="121" t="str">
        <f>+IF(ISERROR(VLOOKUP(M2775,'Resumen de precios LLTT'!$C$17:$D$3071,2,FALSE))=FALSE,VLOOKUP(M2775,'Resumen de precios LLTT'!$C$17:$D$3071,2,FALSE),VLOOKUP(M2775,SICODI!$G$3:$J$2404,2,FALSE))</f>
        <v>POSTE DE CONCRETO ARMADO DE 13/400/150/345</v>
      </c>
      <c r="O2775" s="58">
        <f>+IF(ISERROR(VLOOKUP(M2775,'Resumen de precios LLTT'!$C$17:$G$3071,5,FALSE))=FALSE,VLOOKUP(M2775,'Resumen de precios LLTT'!$C$17:$G$3071,5,FALSE),VLOOKUP(M2775,SICODI!$G$3:$J$2404,4,FALSE))</f>
        <v>364.69</v>
      </c>
      <c r="P2775" s="16">
        <f t="shared" si="393"/>
        <v>0.84299999999999997</v>
      </c>
      <c r="Q2775" s="78">
        <f t="shared" si="394"/>
        <v>672.12366999999995</v>
      </c>
      <c r="R2775" s="56">
        <v>0</v>
      </c>
      <c r="S2775" s="16">
        <f t="shared" si="395"/>
        <v>0.13400000000000001</v>
      </c>
      <c r="T2775" s="79">
        <f t="shared" si="396"/>
        <v>7.5053809816666659</v>
      </c>
      <c r="U2775" s="80">
        <f t="shared" si="397"/>
        <v>0.183</v>
      </c>
      <c r="V2775" s="81">
        <f t="shared" si="398"/>
        <v>1.3734847196449997</v>
      </c>
      <c r="W2775" s="79">
        <f t="shared" si="399"/>
        <v>0.46217247724950827</v>
      </c>
      <c r="X2775" s="60">
        <f t="shared" si="400"/>
        <v>0.5</v>
      </c>
      <c r="Y2775" s="56">
        <f>+'INFO ENEL'!R2763</f>
        <v>1</v>
      </c>
      <c r="Z2775" s="59">
        <f t="shared" si="401"/>
        <v>0.5</v>
      </c>
    </row>
    <row r="2776" spans="1:26" ht="15" customHeight="1" x14ac:dyDescent="0.25">
      <c r="A2776" s="55">
        <f>+'INFO ENEL'!A2764</f>
        <v>2759</v>
      </c>
      <c r="B2776" s="121" t="str">
        <f>+INDEX($B$8:$B$15,MATCH(L2776,$L$8:$L$15,0))</f>
        <v>SICODI</v>
      </c>
      <c r="C2776" s="56" t="str">
        <f>+'INFO ENEL'!B2764</f>
        <v>Lima</v>
      </c>
      <c r="D2776" s="56" t="str">
        <f>+'INFO ENEL'!D2764</f>
        <v>CARABAYLLO (LIMA)</v>
      </c>
      <c r="E2776" s="56" t="str">
        <f>+'INFO ENEL'!D2764</f>
        <v>CARABAYLLO (LIMA)</v>
      </c>
      <c r="F2776" s="50">
        <f>+'INFO ENEL'!E2764</f>
        <v>0</v>
      </c>
      <c r="G2776" s="56" t="str">
        <f>+'INFO ENEL'!L2764</f>
        <v>MT</v>
      </c>
      <c r="H2776" s="57">
        <f>+'INFO ENEL'!M2764</f>
        <v>38.24</v>
      </c>
      <c r="I2776" s="56">
        <f>+'INFO ENEL'!N2764</f>
        <v>13</v>
      </c>
      <c r="J2776" s="56" t="str">
        <f>+'INFO ENEL'!O2764</f>
        <v>Poste</v>
      </c>
      <c r="K2776" s="56" t="str">
        <f>+'INFO ENEL'!P2764</f>
        <v>Concreto</v>
      </c>
      <c r="L2776" s="56" t="str">
        <f>+'INFO ENEL'!Q2764</f>
        <v>PPC20</v>
      </c>
      <c r="M2776" s="55" t="str">
        <f>+IF(ISERROR(INDEX('Estructuras de Acero y Concreto'!$C$6:$C$577,MATCH(L2776,'Estructuras de Acero y Concreto'!$D$6:$D$577,0)))=FALSE,INDEX('Estructuras de Acero y Concreto'!$C$6:$C$577,MATCH(L2776,'Estructuras de Acero y Concreto'!$D$6:$D$577,0)),IF(ISERROR(INDEX('Estructuras de Madera'!$C$5:$C$122,MATCH(L2776,'Estructuras de Madera'!$D$5:$D$122,0)))=FALSE,INDEX('Estructuras de Madera'!$C$5:$C$122,MATCH(L2776,'Estructuras de Madera'!$D$5:$D$122,0)),INDEX(SICODI!$G$3:$G$2404,MATCH(L2776,SICODI!$G$3:$G$2404,0))))</f>
        <v>PPC20</v>
      </c>
      <c r="N2776" s="121" t="str">
        <f>+IF(ISERROR(VLOOKUP(M2776,'Resumen de precios LLTT'!$C$17:$D$3071,2,FALSE))=FALSE,VLOOKUP(M2776,'Resumen de precios LLTT'!$C$17:$D$3071,2,FALSE),VLOOKUP(M2776,SICODI!$G$3:$J$2404,2,FALSE))</f>
        <v>POSTE DE CONCRETO ARMADO DE 13/400/150/345</v>
      </c>
      <c r="O2776" s="58">
        <f>+IF(ISERROR(VLOOKUP(M2776,'Resumen de precios LLTT'!$C$17:$G$3071,5,FALSE))=FALSE,VLOOKUP(M2776,'Resumen de precios LLTT'!$C$17:$G$3071,5,FALSE),VLOOKUP(M2776,SICODI!$G$3:$J$2404,4,FALSE))</f>
        <v>364.69</v>
      </c>
      <c r="P2776" s="16">
        <f t="shared" si="393"/>
        <v>0.84299999999999997</v>
      </c>
      <c r="Q2776" s="78">
        <f t="shared" si="394"/>
        <v>672.12366999999995</v>
      </c>
      <c r="R2776" s="56">
        <v>0</v>
      </c>
      <c r="S2776" s="16">
        <f t="shared" si="395"/>
        <v>0.13400000000000001</v>
      </c>
      <c r="T2776" s="79">
        <f t="shared" si="396"/>
        <v>7.5053809816666659</v>
      </c>
      <c r="U2776" s="80">
        <f t="shared" si="397"/>
        <v>0.183</v>
      </c>
      <c r="V2776" s="81">
        <f t="shared" si="398"/>
        <v>1.3734847196449997</v>
      </c>
      <c r="W2776" s="79">
        <f t="shared" si="399"/>
        <v>0.46217247724950827</v>
      </c>
      <c r="X2776" s="60">
        <f t="shared" si="400"/>
        <v>0.5</v>
      </c>
      <c r="Y2776" s="56">
        <f>+'INFO ENEL'!R2764</f>
        <v>1</v>
      </c>
      <c r="Z2776" s="59">
        <f t="shared" si="401"/>
        <v>0.5</v>
      </c>
    </row>
    <row r="2777" spans="1:26" ht="15" customHeight="1" x14ac:dyDescent="0.25">
      <c r="A2777" s="55">
        <f>+'INFO ENEL'!A2765</f>
        <v>2760</v>
      </c>
      <c r="B2777" s="121" t="str">
        <f>+INDEX($B$8:$B$15,MATCH(L2777,$L$8:$L$15,0))</f>
        <v>SICODI</v>
      </c>
      <c r="C2777" s="56" t="str">
        <f>+'INFO ENEL'!B2765</f>
        <v>Lima</v>
      </c>
      <c r="D2777" s="56" t="str">
        <f>+'INFO ENEL'!D2765</f>
        <v>CARABAYLLO (LIMA)</v>
      </c>
      <c r="E2777" s="56" t="str">
        <f>+'INFO ENEL'!D2765</f>
        <v>CARABAYLLO (LIMA)</v>
      </c>
      <c r="F2777" s="50">
        <f>+'INFO ENEL'!E2765</f>
        <v>0</v>
      </c>
      <c r="G2777" s="56" t="str">
        <f>+'INFO ENEL'!L2765</f>
        <v>MT</v>
      </c>
      <c r="H2777" s="57">
        <f>+'INFO ENEL'!M2765</f>
        <v>33.82</v>
      </c>
      <c r="I2777" s="56">
        <f>+'INFO ENEL'!N2765</f>
        <v>13</v>
      </c>
      <c r="J2777" s="56" t="str">
        <f>+'INFO ENEL'!O2765</f>
        <v>Poste</v>
      </c>
      <c r="K2777" s="56" t="str">
        <f>+'INFO ENEL'!P2765</f>
        <v>Concreto</v>
      </c>
      <c r="L2777" s="56" t="str">
        <f>+'INFO ENEL'!Q2765</f>
        <v>PPC20</v>
      </c>
      <c r="M2777" s="55" t="str">
        <f>+IF(ISERROR(INDEX('Estructuras de Acero y Concreto'!$C$6:$C$577,MATCH(L2777,'Estructuras de Acero y Concreto'!$D$6:$D$577,0)))=FALSE,INDEX('Estructuras de Acero y Concreto'!$C$6:$C$577,MATCH(L2777,'Estructuras de Acero y Concreto'!$D$6:$D$577,0)),IF(ISERROR(INDEX('Estructuras de Madera'!$C$5:$C$122,MATCH(L2777,'Estructuras de Madera'!$D$5:$D$122,0)))=FALSE,INDEX('Estructuras de Madera'!$C$5:$C$122,MATCH(L2777,'Estructuras de Madera'!$D$5:$D$122,0)),INDEX(SICODI!$G$3:$G$2404,MATCH(L2777,SICODI!$G$3:$G$2404,0))))</f>
        <v>PPC20</v>
      </c>
      <c r="N2777" s="121" t="str">
        <f>+IF(ISERROR(VLOOKUP(M2777,'Resumen de precios LLTT'!$C$17:$D$3071,2,FALSE))=FALSE,VLOOKUP(M2777,'Resumen de precios LLTT'!$C$17:$D$3071,2,FALSE),VLOOKUP(M2777,SICODI!$G$3:$J$2404,2,FALSE))</f>
        <v>POSTE DE CONCRETO ARMADO DE 13/400/150/345</v>
      </c>
      <c r="O2777" s="58">
        <f>+IF(ISERROR(VLOOKUP(M2777,'Resumen de precios LLTT'!$C$17:$G$3071,5,FALSE))=FALSE,VLOOKUP(M2777,'Resumen de precios LLTT'!$C$17:$G$3071,5,FALSE),VLOOKUP(M2777,SICODI!$G$3:$J$2404,4,FALSE))</f>
        <v>364.69</v>
      </c>
      <c r="P2777" s="16">
        <f t="shared" si="393"/>
        <v>0.84299999999999997</v>
      </c>
      <c r="Q2777" s="78">
        <f t="shared" si="394"/>
        <v>672.12366999999995</v>
      </c>
      <c r="R2777" s="56">
        <v>0</v>
      </c>
      <c r="S2777" s="16">
        <f t="shared" si="395"/>
        <v>0.13400000000000001</v>
      </c>
      <c r="T2777" s="79">
        <f t="shared" si="396"/>
        <v>7.5053809816666659</v>
      </c>
      <c r="U2777" s="80">
        <f t="shared" si="397"/>
        <v>0.183</v>
      </c>
      <c r="V2777" s="81">
        <f t="shared" si="398"/>
        <v>1.3734847196449997</v>
      </c>
      <c r="W2777" s="79">
        <f t="shared" si="399"/>
        <v>0.46217247724950827</v>
      </c>
      <c r="X2777" s="60">
        <f t="shared" si="400"/>
        <v>0.5</v>
      </c>
      <c r="Y2777" s="56">
        <f>+'INFO ENEL'!R2765</f>
        <v>1</v>
      </c>
      <c r="Z2777" s="59">
        <f t="shared" si="401"/>
        <v>0.5</v>
      </c>
    </row>
    <row r="2778" spans="1:26" ht="15" customHeight="1" x14ac:dyDescent="0.25">
      <c r="A2778" s="55">
        <f>+'INFO ENEL'!A2766</f>
        <v>2761</v>
      </c>
      <c r="B2778" s="121" t="str">
        <f>+INDEX($B$8:$B$15,MATCH(L2778,$L$8:$L$15,0))</f>
        <v>SICODI</v>
      </c>
      <c r="C2778" s="56" t="str">
        <f>+'INFO ENEL'!B2766</f>
        <v>Lima</v>
      </c>
      <c r="D2778" s="56" t="str">
        <f>+'INFO ENEL'!D2766</f>
        <v>CARABAYLLO (LIMA)</v>
      </c>
      <c r="E2778" s="56" t="str">
        <f>+'INFO ENEL'!D2766</f>
        <v>CARABAYLLO (LIMA)</v>
      </c>
      <c r="F2778" s="50">
        <f>+'INFO ENEL'!E2766</f>
        <v>0</v>
      </c>
      <c r="G2778" s="56" t="str">
        <f>+'INFO ENEL'!L2766</f>
        <v>MT</v>
      </c>
      <c r="H2778" s="57">
        <f>+'INFO ENEL'!M2766</f>
        <v>104.89</v>
      </c>
      <c r="I2778" s="56">
        <f>+'INFO ENEL'!N2766</f>
        <v>13</v>
      </c>
      <c r="J2778" s="56" t="str">
        <f>+'INFO ENEL'!O2766</f>
        <v>Poste</v>
      </c>
      <c r="K2778" s="56" t="str">
        <f>+'INFO ENEL'!P2766</f>
        <v>Concreto</v>
      </c>
      <c r="L2778" s="56" t="str">
        <f>+'INFO ENEL'!Q2766</f>
        <v>PPC20</v>
      </c>
      <c r="M2778" s="55" t="str">
        <f>+IF(ISERROR(INDEX('Estructuras de Acero y Concreto'!$C$6:$C$577,MATCH(L2778,'Estructuras de Acero y Concreto'!$D$6:$D$577,0)))=FALSE,INDEX('Estructuras de Acero y Concreto'!$C$6:$C$577,MATCH(L2778,'Estructuras de Acero y Concreto'!$D$6:$D$577,0)),IF(ISERROR(INDEX('Estructuras de Madera'!$C$5:$C$122,MATCH(L2778,'Estructuras de Madera'!$D$5:$D$122,0)))=FALSE,INDEX('Estructuras de Madera'!$C$5:$C$122,MATCH(L2778,'Estructuras de Madera'!$D$5:$D$122,0)),INDEX(SICODI!$G$3:$G$2404,MATCH(L2778,SICODI!$G$3:$G$2404,0))))</f>
        <v>PPC20</v>
      </c>
      <c r="N2778" s="121" t="str">
        <f>+IF(ISERROR(VLOOKUP(M2778,'Resumen de precios LLTT'!$C$17:$D$3071,2,FALSE))=FALSE,VLOOKUP(M2778,'Resumen de precios LLTT'!$C$17:$D$3071,2,FALSE),VLOOKUP(M2778,SICODI!$G$3:$J$2404,2,FALSE))</f>
        <v>POSTE DE CONCRETO ARMADO DE 13/400/150/345</v>
      </c>
      <c r="O2778" s="58">
        <f>+IF(ISERROR(VLOOKUP(M2778,'Resumen de precios LLTT'!$C$17:$G$3071,5,FALSE))=FALSE,VLOOKUP(M2778,'Resumen de precios LLTT'!$C$17:$G$3071,5,FALSE),VLOOKUP(M2778,SICODI!$G$3:$J$2404,4,FALSE))</f>
        <v>364.69</v>
      </c>
      <c r="P2778" s="16">
        <f t="shared" si="393"/>
        <v>0.84299999999999997</v>
      </c>
      <c r="Q2778" s="78">
        <f t="shared" si="394"/>
        <v>672.12366999999995</v>
      </c>
      <c r="R2778" s="56">
        <v>0</v>
      </c>
      <c r="S2778" s="16">
        <f t="shared" si="395"/>
        <v>0.13400000000000001</v>
      </c>
      <c r="T2778" s="79">
        <f t="shared" si="396"/>
        <v>7.5053809816666659</v>
      </c>
      <c r="U2778" s="80">
        <f t="shared" si="397"/>
        <v>0.183</v>
      </c>
      <c r="V2778" s="81">
        <f t="shared" si="398"/>
        <v>1.3734847196449997</v>
      </c>
      <c r="W2778" s="79">
        <f t="shared" si="399"/>
        <v>0.46217247724950827</v>
      </c>
      <c r="X2778" s="60">
        <f t="shared" si="400"/>
        <v>0.5</v>
      </c>
      <c r="Y2778" s="56">
        <f>+'INFO ENEL'!R2766</f>
        <v>1</v>
      </c>
      <c r="Z2778" s="59">
        <f t="shared" si="401"/>
        <v>0.5</v>
      </c>
    </row>
    <row r="2779" spans="1:26" ht="15" customHeight="1" x14ac:dyDescent="0.25">
      <c r="A2779" s="55">
        <f>+'INFO ENEL'!A2767</f>
        <v>2762</v>
      </c>
      <c r="B2779" s="121" t="str">
        <f>+INDEX($B$8:$B$15,MATCH(L2779,$L$8:$L$15,0))</f>
        <v>SICODI</v>
      </c>
      <c r="C2779" s="56" t="str">
        <f>+'INFO ENEL'!B2767</f>
        <v>Lima</v>
      </c>
      <c r="D2779" s="56" t="str">
        <f>+'INFO ENEL'!D2767</f>
        <v>CARABAYLLO (LIMA)</v>
      </c>
      <c r="E2779" s="56" t="str">
        <f>+'INFO ENEL'!D2767</f>
        <v>CARABAYLLO (LIMA)</v>
      </c>
      <c r="F2779" s="50">
        <f>+'INFO ENEL'!E2767</f>
        <v>0</v>
      </c>
      <c r="G2779" s="56" t="str">
        <f>+'INFO ENEL'!L2767</f>
        <v>MT</v>
      </c>
      <c r="H2779" s="57">
        <f>+'INFO ENEL'!M2767</f>
        <v>113.27</v>
      </c>
      <c r="I2779" s="56">
        <f>+'INFO ENEL'!N2767</f>
        <v>13</v>
      </c>
      <c r="J2779" s="56" t="str">
        <f>+'INFO ENEL'!O2767</f>
        <v>Poste</v>
      </c>
      <c r="K2779" s="56" t="str">
        <f>+'INFO ENEL'!P2767</f>
        <v>Concreto</v>
      </c>
      <c r="L2779" s="56" t="str">
        <f>+'INFO ENEL'!Q2767</f>
        <v>PPC20</v>
      </c>
      <c r="M2779" s="55" t="str">
        <f>+IF(ISERROR(INDEX('Estructuras de Acero y Concreto'!$C$6:$C$577,MATCH(L2779,'Estructuras de Acero y Concreto'!$D$6:$D$577,0)))=FALSE,INDEX('Estructuras de Acero y Concreto'!$C$6:$C$577,MATCH(L2779,'Estructuras de Acero y Concreto'!$D$6:$D$577,0)),IF(ISERROR(INDEX('Estructuras de Madera'!$C$5:$C$122,MATCH(L2779,'Estructuras de Madera'!$D$5:$D$122,0)))=FALSE,INDEX('Estructuras de Madera'!$C$5:$C$122,MATCH(L2779,'Estructuras de Madera'!$D$5:$D$122,0)),INDEX(SICODI!$G$3:$G$2404,MATCH(L2779,SICODI!$G$3:$G$2404,0))))</f>
        <v>PPC20</v>
      </c>
      <c r="N2779" s="121" t="str">
        <f>+IF(ISERROR(VLOOKUP(M2779,'Resumen de precios LLTT'!$C$17:$D$3071,2,FALSE))=FALSE,VLOOKUP(M2779,'Resumen de precios LLTT'!$C$17:$D$3071,2,FALSE),VLOOKUP(M2779,SICODI!$G$3:$J$2404,2,FALSE))</f>
        <v>POSTE DE CONCRETO ARMADO DE 13/400/150/345</v>
      </c>
      <c r="O2779" s="58">
        <f>+IF(ISERROR(VLOOKUP(M2779,'Resumen de precios LLTT'!$C$17:$G$3071,5,FALSE))=FALSE,VLOOKUP(M2779,'Resumen de precios LLTT'!$C$17:$G$3071,5,FALSE),VLOOKUP(M2779,SICODI!$G$3:$J$2404,4,FALSE))</f>
        <v>364.69</v>
      </c>
      <c r="P2779" s="16">
        <f t="shared" si="393"/>
        <v>0.84299999999999997</v>
      </c>
      <c r="Q2779" s="78">
        <f t="shared" si="394"/>
        <v>672.12366999999995</v>
      </c>
      <c r="R2779" s="56">
        <v>0</v>
      </c>
      <c r="S2779" s="16">
        <f t="shared" si="395"/>
        <v>0.13400000000000001</v>
      </c>
      <c r="T2779" s="79">
        <f t="shared" si="396"/>
        <v>7.5053809816666659</v>
      </c>
      <c r="U2779" s="80">
        <f t="shared" si="397"/>
        <v>0.183</v>
      </c>
      <c r="V2779" s="81">
        <f t="shared" si="398"/>
        <v>1.3734847196449997</v>
      </c>
      <c r="W2779" s="79">
        <f t="shared" si="399"/>
        <v>0.46217247724950827</v>
      </c>
      <c r="X2779" s="60">
        <f t="shared" si="400"/>
        <v>0.5</v>
      </c>
      <c r="Y2779" s="56">
        <f>+'INFO ENEL'!R2767</f>
        <v>1</v>
      </c>
      <c r="Z2779" s="59">
        <f t="shared" si="401"/>
        <v>0.5</v>
      </c>
    </row>
    <row r="2780" spans="1:26" ht="15" customHeight="1" x14ac:dyDescent="0.25">
      <c r="A2780" s="55">
        <f>+'INFO ENEL'!A2768</f>
        <v>2763</v>
      </c>
      <c r="B2780" s="121" t="str">
        <f>+INDEX($B$8:$B$15,MATCH(L2780,$L$8:$L$15,0))</f>
        <v>SICODI</v>
      </c>
      <c r="C2780" s="56" t="str">
        <f>+'INFO ENEL'!B2768</f>
        <v>Lima</v>
      </c>
      <c r="D2780" s="56" t="str">
        <f>+'INFO ENEL'!D2768</f>
        <v>CARABAYLLO (LIMA)</v>
      </c>
      <c r="E2780" s="56" t="str">
        <f>+'INFO ENEL'!D2768</f>
        <v>CARABAYLLO (LIMA)</v>
      </c>
      <c r="F2780" s="50">
        <f>+'INFO ENEL'!E2768</f>
        <v>0</v>
      </c>
      <c r="G2780" s="56" t="str">
        <f>+'INFO ENEL'!L2768</f>
        <v>MT</v>
      </c>
      <c r="H2780" s="57">
        <f>+'INFO ENEL'!M2768</f>
        <v>68.28</v>
      </c>
      <c r="I2780" s="56">
        <f>+'INFO ENEL'!N2768</f>
        <v>13</v>
      </c>
      <c r="J2780" s="56" t="str">
        <f>+'INFO ENEL'!O2768</f>
        <v>Poste</v>
      </c>
      <c r="K2780" s="56" t="str">
        <f>+'INFO ENEL'!P2768</f>
        <v>Concreto</v>
      </c>
      <c r="L2780" s="56" t="str">
        <f>+'INFO ENEL'!Q2768</f>
        <v>PPC20</v>
      </c>
      <c r="M2780" s="55" t="str">
        <f>+IF(ISERROR(INDEX('Estructuras de Acero y Concreto'!$C$6:$C$577,MATCH(L2780,'Estructuras de Acero y Concreto'!$D$6:$D$577,0)))=FALSE,INDEX('Estructuras de Acero y Concreto'!$C$6:$C$577,MATCH(L2780,'Estructuras de Acero y Concreto'!$D$6:$D$577,0)),IF(ISERROR(INDEX('Estructuras de Madera'!$C$5:$C$122,MATCH(L2780,'Estructuras de Madera'!$D$5:$D$122,0)))=FALSE,INDEX('Estructuras de Madera'!$C$5:$C$122,MATCH(L2780,'Estructuras de Madera'!$D$5:$D$122,0)),INDEX(SICODI!$G$3:$G$2404,MATCH(L2780,SICODI!$G$3:$G$2404,0))))</f>
        <v>PPC20</v>
      </c>
      <c r="N2780" s="121" t="str">
        <f>+IF(ISERROR(VLOOKUP(M2780,'Resumen de precios LLTT'!$C$17:$D$3071,2,FALSE))=FALSE,VLOOKUP(M2780,'Resumen de precios LLTT'!$C$17:$D$3071,2,FALSE),VLOOKUP(M2780,SICODI!$G$3:$J$2404,2,FALSE))</f>
        <v>POSTE DE CONCRETO ARMADO DE 13/400/150/345</v>
      </c>
      <c r="O2780" s="58">
        <f>+IF(ISERROR(VLOOKUP(M2780,'Resumen de precios LLTT'!$C$17:$G$3071,5,FALSE))=FALSE,VLOOKUP(M2780,'Resumen de precios LLTT'!$C$17:$G$3071,5,FALSE),VLOOKUP(M2780,SICODI!$G$3:$J$2404,4,FALSE))</f>
        <v>364.69</v>
      </c>
      <c r="P2780" s="16">
        <f t="shared" si="393"/>
        <v>0.84299999999999997</v>
      </c>
      <c r="Q2780" s="78">
        <f t="shared" si="394"/>
        <v>672.12366999999995</v>
      </c>
      <c r="R2780" s="56">
        <v>0</v>
      </c>
      <c r="S2780" s="16">
        <f t="shared" si="395"/>
        <v>0.13400000000000001</v>
      </c>
      <c r="T2780" s="79">
        <f t="shared" si="396"/>
        <v>7.5053809816666659</v>
      </c>
      <c r="U2780" s="80">
        <f t="shared" si="397"/>
        <v>0.183</v>
      </c>
      <c r="V2780" s="81">
        <f t="shared" si="398"/>
        <v>1.3734847196449997</v>
      </c>
      <c r="W2780" s="79">
        <f t="shared" si="399"/>
        <v>0.46217247724950827</v>
      </c>
      <c r="X2780" s="60">
        <f t="shared" si="400"/>
        <v>0.5</v>
      </c>
      <c r="Y2780" s="56">
        <f>+'INFO ENEL'!R2768</f>
        <v>1</v>
      </c>
      <c r="Z2780" s="59">
        <f t="shared" si="401"/>
        <v>0.5</v>
      </c>
    </row>
    <row r="2781" spans="1:26" ht="15" customHeight="1" x14ac:dyDescent="0.25">
      <c r="A2781" s="55">
        <f>+'INFO ENEL'!A2769</f>
        <v>2764</v>
      </c>
      <c r="B2781" s="121" t="str">
        <f>+INDEX($B$8:$B$15,MATCH(L2781,$L$8:$L$15,0))</f>
        <v>SICODI</v>
      </c>
      <c r="C2781" s="56" t="str">
        <f>+'INFO ENEL'!B2769</f>
        <v>Lima</v>
      </c>
      <c r="D2781" s="56" t="str">
        <f>+'INFO ENEL'!D2769</f>
        <v>CARABAYLLO (LIMA)</v>
      </c>
      <c r="E2781" s="56" t="str">
        <f>+'INFO ENEL'!D2769</f>
        <v>CARABAYLLO (LIMA)</v>
      </c>
      <c r="F2781" s="50">
        <f>+'INFO ENEL'!E2769</f>
        <v>0</v>
      </c>
      <c r="G2781" s="56" t="str">
        <f>+'INFO ENEL'!L2769</f>
        <v>BT</v>
      </c>
      <c r="H2781" s="57">
        <f>+'INFO ENEL'!M2769</f>
        <v>13.37</v>
      </c>
      <c r="I2781" s="56">
        <f>+'INFO ENEL'!N2769</f>
        <v>8</v>
      </c>
      <c r="J2781" s="56" t="str">
        <f>+'INFO ENEL'!O2769</f>
        <v>Poste</v>
      </c>
      <c r="K2781" s="56" t="str">
        <f>+'INFO ENEL'!P2769</f>
        <v>Concreto</v>
      </c>
      <c r="L2781" s="56" t="str">
        <f>+'INFO ENEL'!Q2769</f>
        <v>PPC35</v>
      </c>
      <c r="M2781" s="55" t="str">
        <f>+IF(ISERROR(INDEX('Estructuras de Acero y Concreto'!$C$6:$C$577,MATCH(L2781,'Estructuras de Acero y Concreto'!$D$6:$D$577,0)))=FALSE,INDEX('Estructuras de Acero y Concreto'!$C$6:$C$577,MATCH(L2781,'Estructuras de Acero y Concreto'!$D$6:$D$577,0)),IF(ISERROR(INDEX('Estructuras de Madera'!$C$5:$C$122,MATCH(L2781,'Estructuras de Madera'!$D$5:$D$122,0)))=FALSE,INDEX('Estructuras de Madera'!$C$5:$C$122,MATCH(L2781,'Estructuras de Madera'!$D$5:$D$122,0)),INDEX(SICODI!$G$3:$G$2404,MATCH(L2781,SICODI!$G$3:$G$2404,0))))</f>
        <v>PPC35</v>
      </c>
      <c r="N2781" s="121" t="str">
        <f>+IF(ISERROR(VLOOKUP(M2781,'Resumen de precios LLTT'!$C$17:$D$3071,2,FALSE))=FALSE,VLOOKUP(M2781,'Resumen de precios LLTT'!$C$17:$D$3071,2,FALSE),VLOOKUP(M2781,SICODI!$G$3:$J$2404,2,FALSE))</f>
        <v>POSTE DE CONCRETO ARMADO PARA A. P.  8/200/120/240</v>
      </c>
      <c r="O2781" s="58">
        <f>+IF(ISERROR(VLOOKUP(M2781,'Resumen de precios LLTT'!$C$17:$G$3071,5,FALSE))=FALSE,VLOOKUP(M2781,'Resumen de precios LLTT'!$C$17:$G$3071,5,FALSE),VLOOKUP(M2781,SICODI!$G$3:$J$2404,4,FALSE))</f>
        <v>136.80000000000001</v>
      </c>
      <c r="P2781" s="16">
        <f t="shared" si="393"/>
        <v>0.77</v>
      </c>
      <c r="Q2781" s="78">
        <f t="shared" si="394"/>
        <v>242.13600000000002</v>
      </c>
      <c r="R2781" s="56">
        <v>0</v>
      </c>
      <c r="S2781" s="16">
        <f t="shared" si="395"/>
        <v>7.2000000000000008E-2</v>
      </c>
      <c r="T2781" s="79">
        <f t="shared" si="396"/>
        <v>1.4528160000000003</v>
      </c>
      <c r="U2781" s="80">
        <f t="shared" si="397"/>
        <v>0.2</v>
      </c>
      <c r="V2781" s="81">
        <f t="shared" si="398"/>
        <v>0.29056320000000008</v>
      </c>
      <c r="W2781" s="79">
        <f t="shared" si="399"/>
        <v>9.7773431346403303E-2</v>
      </c>
      <c r="X2781" s="60">
        <f t="shared" si="400"/>
        <v>0.1</v>
      </c>
      <c r="Y2781" s="56">
        <f>+'INFO ENEL'!R2769</f>
        <v>3</v>
      </c>
      <c r="Z2781" s="59">
        <f t="shared" si="401"/>
        <v>0.30000000000000004</v>
      </c>
    </row>
    <row r="2782" spans="1:26" ht="15" customHeight="1" x14ac:dyDescent="0.25">
      <c r="A2782" s="55">
        <f>+'INFO ENEL'!A2770</f>
        <v>2765</v>
      </c>
      <c r="B2782" s="121" t="str">
        <f>+INDEX($B$8:$B$15,MATCH(L2782,$L$8:$L$15,0))</f>
        <v>SICODI</v>
      </c>
      <c r="C2782" s="56" t="str">
        <f>+'INFO ENEL'!B2770</f>
        <v>Lima</v>
      </c>
      <c r="D2782" s="56" t="str">
        <f>+'INFO ENEL'!D2770</f>
        <v>CARABAYLLO (LIMA)</v>
      </c>
      <c r="E2782" s="56" t="str">
        <f>+'INFO ENEL'!D2770</f>
        <v>CARABAYLLO (LIMA)</v>
      </c>
      <c r="F2782" s="50">
        <f>+'INFO ENEL'!E2770</f>
        <v>0</v>
      </c>
      <c r="G2782" s="56" t="str">
        <f>+'INFO ENEL'!L2770</f>
        <v>BT</v>
      </c>
      <c r="H2782" s="57">
        <f>+'INFO ENEL'!M2770</f>
        <v>32.79</v>
      </c>
      <c r="I2782" s="56">
        <f>+'INFO ENEL'!N2770</f>
        <v>8</v>
      </c>
      <c r="J2782" s="56" t="str">
        <f>+'INFO ENEL'!O2770</f>
        <v>Poste</v>
      </c>
      <c r="K2782" s="56" t="str">
        <f>+'INFO ENEL'!P2770</f>
        <v>Concreto</v>
      </c>
      <c r="L2782" s="56" t="str">
        <f>+'INFO ENEL'!Q2770</f>
        <v>PPC35</v>
      </c>
      <c r="M2782" s="55" t="str">
        <f>+IF(ISERROR(INDEX('Estructuras de Acero y Concreto'!$C$6:$C$577,MATCH(L2782,'Estructuras de Acero y Concreto'!$D$6:$D$577,0)))=FALSE,INDEX('Estructuras de Acero y Concreto'!$C$6:$C$577,MATCH(L2782,'Estructuras de Acero y Concreto'!$D$6:$D$577,0)),IF(ISERROR(INDEX('Estructuras de Madera'!$C$5:$C$122,MATCH(L2782,'Estructuras de Madera'!$D$5:$D$122,0)))=FALSE,INDEX('Estructuras de Madera'!$C$5:$C$122,MATCH(L2782,'Estructuras de Madera'!$D$5:$D$122,0)),INDEX(SICODI!$G$3:$G$2404,MATCH(L2782,SICODI!$G$3:$G$2404,0))))</f>
        <v>PPC35</v>
      </c>
      <c r="N2782" s="121" t="str">
        <f>+IF(ISERROR(VLOOKUP(M2782,'Resumen de precios LLTT'!$C$17:$D$3071,2,FALSE))=FALSE,VLOOKUP(M2782,'Resumen de precios LLTT'!$C$17:$D$3071,2,FALSE),VLOOKUP(M2782,SICODI!$G$3:$J$2404,2,FALSE))</f>
        <v>POSTE DE CONCRETO ARMADO PARA A. P.  8/200/120/240</v>
      </c>
      <c r="O2782" s="58">
        <f>+IF(ISERROR(VLOOKUP(M2782,'Resumen de precios LLTT'!$C$17:$G$3071,5,FALSE))=FALSE,VLOOKUP(M2782,'Resumen de precios LLTT'!$C$17:$G$3071,5,FALSE),VLOOKUP(M2782,SICODI!$G$3:$J$2404,4,FALSE))</f>
        <v>136.80000000000001</v>
      </c>
      <c r="P2782" s="16">
        <f t="shared" si="393"/>
        <v>0.77</v>
      </c>
      <c r="Q2782" s="78">
        <f t="shared" si="394"/>
        <v>242.13600000000002</v>
      </c>
      <c r="R2782" s="56">
        <v>0</v>
      </c>
      <c r="S2782" s="16">
        <f t="shared" si="395"/>
        <v>7.2000000000000008E-2</v>
      </c>
      <c r="T2782" s="79">
        <f t="shared" si="396"/>
        <v>1.4528160000000003</v>
      </c>
      <c r="U2782" s="80">
        <f t="shared" si="397"/>
        <v>0.2</v>
      </c>
      <c r="V2782" s="81">
        <f t="shared" si="398"/>
        <v>0.29056320000000008</v>
      </c>
      <c r="W2782" s="79">
        <f t="shared" si="399"/>
        <v>9.7773431346403303E-2</v>
      </c>
      <c r="X2782" s="60">
        <f t="shared" si="400"/>
        <v>0.1</v>
      </c>
      <c r="Y2782" s="56">
        <f>+'INFO ENEL'!R2770</f>
        <v>3</v>
      </c>
      <c r="Z2782" s="59">
        <f t="shared" si="401"/>
        <v>0.30000000000000004</v>
      </c>
    </row>
    <row r="2783" spans="1:26" ht="15" customHeight="1" x14ac:dyDescent="0.25">
      <c r="A2783" s="55">
        <f>+'INFO ENEL'!A2771</f>
        <v>2766</v>
      </c>
      <c r="B2783" s="121" t="str">
        <f>+INDEX($B$8:$B$15,MATCH(L2783,$L$8:$L$15,0))</f>
        <v>SICODI</v>
      </c>
      <c r="C2783" s="56" t="str">
        <f>+'INFO ENEL'!B2771</f>
        <v>Lima</v>
      </c>
      <c r="D2783" s="56" t="str">
        <f>+'INFO ENEL'!D2771</f>
        <v>CARABAYLLO (LIMA)</v>
      </c>
      <c r="E2783" s="56" t="str">
        <f>+'INFO ENEL'!D2771</f>
        <v>CARABAYLLO (LIMA)</v>
      </c>
      <c r="F2783" s="50">
        <f>+'INFO ENEL'!E2771</f>
        <v>0</v>
      </c>
      <c r="G2783" s="56" t="str">
        <f>+'INFO ENEL'!L2771</f>
        <v>BT</v>
      </c>
      <c r="H2783" s="57">
        <f>+'INFO ENEL'!M2771</f>
        <v>22.41</v>
      </c>
      <c r="I2783" s="56">
        <f>+'INFO ENEL'!N2771</f>
        <v>8</v>
      </c>
      <c r="J2783" s="56" t="str">
        <f>+'INFO ENEL'!O2771</f>
        <v>Poste</v>
      </c>
      <c r="K2783" s="56" t="str">
        <f>+'INFO ENEL'!P2771</f>
        <v>Concreto</v>
      </c>
      <c r="L2783" s="56" t="str">
        <f>+'INFO ENEL'!Q2771</f>
        <v>PPC35</v>
      </c>
      <c r="M2783" s="55" t="str">
        <f>+IF(ISERROR(INDEX('Estructuras de Acero y Concreto'!$C$6:$C$577,MATCH(L2783,'Estructuras de Acero y Concreto'!$D$6:$D$577,0)))=FALSE,INDEX('Estructuras de Acero y Concreto'!$C$6:$C$577,MATCH(L2783,'Estructuras de Acero y Concreto'!$D$6:$D$577,0)),IF(ISERROR(INDEX('Estructuras de Madera'!$C$5:$C$122,MATCH(L2783,'Estructuras de Madera'!$D$5:$D$122,0)))=FALSE,INDEX('Estructuras de Madera'!$C$5:$C$122,MATCH(L2783,'Estructuras de Madera'!$D$5:$D$122,0)),INDEX(SICODI!$G$3:$G$2404,MATCH(L2783,SICODI!$G$3:$G$2404,0))))</f>
        <v>PPC35</v>
      </c>
      <c r="N2783" s="121" t="str">
        <f>+IF(ISERROR(VLOOKUP(M2783,'Resumen de precios LLTT'!$C$17:$D$3071,2,FALSE))=FALSE,VLOOKUP(M2783,'Resumen de precios LLTT'!$C$17:$D$3071,2,FALSE),VLOOKUP(M2783,SICODI!$G$3:$J$2404,2,FALSE))</f>
        <v>POSTE DE CONCRETO ARMADO PARA A. P.  8/200/120/240</v>
      </c>
      <c r="O2783" s="58">
        <f>+IF(ISERROR(VLOOKUP(M2783,'Resumen de precios LLTT'!$C$17:$G$3071,5,FALSE))=FALSE,VLOOKUP(M2783,'Resumen de precios LLTT'!$C$17:$G$3071,5,FALSE),VLOOKUP(M2783,SICODI!$G$3:$J$2404,4,FALSE))</f>
        <v>136.80000000000001</v>
      </c>
      <c r="P2783" s="16">
        <f t="shared" si="393"/>
        <v>0.77</v>
      </c>
      <c r="Q2783" s="78">
        <f t="shared" si="394"/>
        <v>242.13600000000002</v>
      </c>
      <c r="R2783" s="56">
        <v>0</v>
      </c>
      <c r="S2783" s="16">
        <f t="shared" si="395"/>
        <v>7.2000000000000008E-2</v>
      </c>
      <c r="T2783" s="79">
        <f t="shared" si="396"/>
        <v>1.4528160000000003</v>
      </c>
      <c r="U2783" s="80">
        <f t="shared" si="397"/>
        <v>0.2</v>
      </c>
      <c r="V2783" s="81">
        <f t="shared" si="398"/>
        <v>0.29056320000000008</v>
      </c>
      <c r="W2783" s="79">
        <f t="shared" si="399"/>
        <v>9.7773431346403303E-2</v>
      </c>
      <c r="X2783" s="60">
        <f t="shared" si="400"/>
        <v>0.1</v>
      </c>
      <c r="Y2783" s="56">
        <f>+'INFO ENEL'!R2771</f>
        <v>3</v>
      </c>
      <c r="Z2783" s="59">
        <f t="shared" si="401"/>
        <v>0.30000000000000004</v>
      </c>
    </row>
    <row r="2784" spans="1:26" ht="15" customHeight="1" x14ac:dyDescent="0.25">
      <c r="A2784" s="55">
        <f>+'INFO ENEL'!A2772</f>
        <v>2767</v>
      </c>
      <c r="B2784" s="121" t="str">
        <f>+INDEX($B$8:$B$15,MATCH(L2784,$L$8:$L$15,0))</f>
        <v>SICODI</v>
      </c>
      <c r="C2784" s="56" t="str">
        <f>+'INFO ENEL'!B2772</f>
        <v>Lima</v>
      </c>
      <c r="D2784" s="56" t="str">
        <f>+'INFO ENEL'!D2772</f>
        <v>CARABAYLLO (LIMA)</v>
      </c>
      <c r="E2784" s="56" t="str">
        <f>+'INFO ENEL'!D2772</f>
        <v>CARABAYLLO (LIMA)</v>
      </c>
      <c r="F2784" s="50">
        <f>+'INFO ENEL'!E2772</f>
        <v>0</v>
      </c>
      <c r="G2784" s="56" t="str">
        <f>+'INFO ENEL'!L2772</f>
        <v>BT</v>
      </c>
      <c r="H2784" s="57">
        <f>+'INFO ENEL'!M2772</f>
        <v>32.07</v>
      </c>
      <c r="I2784" s="56">
        <f>+'INFO ENEL'!N2772</f>
        <v>8</v>
      </c>
      <c r="J2784" s="56" t="str">
        <f>+'INFO ENEL'!O2772</f>
        <v>Poste</v>
      </c>
      <c r="K2784" s="56" t="str">
        <f>+'INFO ENEL'!P2772</f>
        <v>Concreto</v>
      </c>
      <c r="L2784" s="56" t="str">
        <f>+'INFO ENEL'!Q2772</f>
        <v>PPC35</v>
      </c>
      <c r="M2784" s="55" t="str">
        <f>+IF(ISERROR(INDEX('Estructuras de Acero y Concreto'!$C$6:$C$577,MATCH(L2784,'Estructuras de Acero y Concreto'!$D$6:$D$577,0)))=FALSE,INDEX('Estructuras de Acero y Concreto'!$C$6:$C$577,MATCH(L2784,'Estructuras de Acero y Concreto'!$D$6:$D$577,0)),IF(ISERROR(INDEX('Estructuras de Madera'!$C$5:$C$122,MATCH(L2784,'Estructuras de Madera'!$D$5:$D$122,0)))=FALSE,INDEX('Estructuras de Madera'!$C$5:$C$122,MATCH(L2784,'Estructuras de Madera'!$D$5:$D$122,0)),INDEX(SICODI!$G$3:$G$2404,MATCH(L2784,SICODI!$G$3:$G$2404,0))))</f>
        <v>PPC35</v>
      </c>
      <c r="N2784" s="121" t="str">
        <f>+IF(ISERROR(VLOOKUP(M2784,'Resumen de precios LLTT'!$C$17:$D$3071,2,FALSE))=FALSE,VLOOKUP(M2784,'Resumen de precios LLTT'!$C$17:$D$3071,2,FALSE),VLOOKUP(M2784,SICODI!$G$3:$J$2404,2,FALSE))</f>
        <v>POSTE DE CONCRETO ARMADO PARA A. P.  8/200/120/240</v>
      </c>
      <c r="O2784" s="58">
        <f>+IF(ISERROR(VLOOKUP(M2784,'Resumen de precios LLTT'!$C$17:$G$3071,5,FALSE))=FALSE,VLOOKUP(M2784,'Resumen de precios LLTT'!$C$17:$G$3071,5,FALSE),VLOOKUP(M2784,SICODI!$G$3:$J$2404,4,FALSE))</f>
        <v>136.80000000000001</v>
      </c>
      <c r="P2784" s="16">
        <f t="shared" si="393"/>
        <v>0.77</v>
      </c>
      <c r="Q2784" s="78">
        <f t="shared" si="394"/>
        <v>242.13600000000002</v>
      </c>
      <c r="R2784" s="56">
        <v>0</v>
      </c>
      <c r="S2784" s="16">
        <f t="shared" si="395"/>
        <v>7.2000000000000008E-2</v>
      </c>
      <c r="T2784" s="79">
        <f t="shared" si="396"/>
        <v>1.4528160000000003</v>
      </c>
      <c r="U2784" s="80">
        <f t="shared" si="397"/>
        <v>0.2</v>
      </c>
      <c r="V2784" s="81">
        <f t="shared" si="398"/>
        <v>0.29056320000000008</v>
      </c>
      <c r="W2784" s="79">
        <f t="shared" si="399"/>
        <v>9.7773431346403303E-2</v>
      </c>
      <c r="X2784" s="60">
        <f t="shared" si="400"/>
        <v>0.1</v>
      </c>
      <c r="Y2784" s="56">
        <f>+'INFO ENEL'!R2772</f>
        <v>3</v>
      </c>
      <c r="Z2784" s="59">
        <f t="shared" si="401"/>
        <v>0.30000000000000004</v>
      </c>
    </row>
    <row r="2785" spans="1:26" ht="15" customHeight="1" x14ac:dyDescent="0.25">
      <c r="A2785" s="55">
        <f>+'INFO ENEL'!A2773</f>
        <v>2768</v>
      </c>
      <c r="B2785" s="121" t="str">
        <f>+INDEX($B$8:$B$15,MATCH(L2785,$L$8:$L$15,0))</f>
        <v>SICODI</v>
      </c>
      <c r="C2785" s="56" t="str">
        <f>+'INFO ENEL'!B2773</f>
        <v>Lima</v>
      </c>
      <c r="D2785" s="56" t="str">
        <f>+'INFO ENEL'!D2773</f>
        <v>CARABAYLLO (LIMA)</v>
      </c>
      <c r="E2785" s="56" t="str">
        <f>+'INFO ENEL'!D2773</f>
        <v>CARABAYLLO (LIMA)</v>
      </c>
      <c r="F2785" s="50">
        <f>+'INFO ENEL'!E2773</f>
        <v>0</v>
      </c>
      <c r="G2785" s="56" t="str">
        <f>+'INFO ENEL'!L2773</f>
        <v>BT</v>
      </c>
      <c r="H2785" s="57">
        <f>+'INFO ENEL'!M2773</f>
        <v>26.89</v>
      </c>
      <c r="I2785" s="56">
        <f>+'INFO ENEL'!N2773</f>
        <v>8</v>
      </c>
      <c r="J2785" s="56" t="str">
        <f>+'INFO ENEL'!O2773</f>
        <v>Poste</v>
      </c>
      <c r="K2785" s="56" t="str">
        <f>+'INFO ENEL'!P2773</f>
        <v>Concreto</v>
      </c>
      <c r="L2785" s="56" t="str">
        <f>+'INFO ENEL'!Q2773</f>
        <v>PPC35</v>
      </c>
      <c r="M2785" s="55" t="str">
        <f>+IF(ISERROR(INDEX('Estructuras de Acero y Concreto'!$C$6:$C$577,MATCH(L2785,'Estructuras de Acero y Concreto'!$D$6:$D$577,0)))=FALSE,INDEX('Estructuras de Acero y Concreto'!$C$6:$C$577,MATCH(L2785,'Estructuras de Acero y Concreto'!$D$6:$D$577,0)),IF(ISERROR(INDEX('Estructuras de Madera'!$C$5:$C$122,MATCH(L2785,'Estructuras de Madera'!$D$5:$D$122,0)))=FALSE,INDEX('Estructuras de Madera'!$C$5:$C$122,MATCH(L2785,'Estructuras de Madera'!$D$5:$D$122,0)),INDEX(SICODI!$G$3:$G$2404,MATCH(L2785,SICODI!$G$3:$G$2404,0))))</f>
        <v>PPC35</v>
      </c>
      <c r="N2785" s="121" t="str">
        <f>+IF(ISERROR(VLOOKUP(M2785,'Resumen de precios LLTT'!$C$17:$D$3071,2,FALSE))=FALSE,VLOOKUP(M2785,'Resumen de precios LLTT'!$C$17:$D$3071,2,FALSE),VLOOKUP(M2785,SICODI!$G$3:$J$2404,2,FALSE))</f>
        <v>POSTE DE CONCRETO ARMADO PARA A. P.  8/200/120/240</v>
      </c>
      <c r="O2785" s="58">
        <f>+IF(ISERROR(VLOOKUP(M2785,'Resumen de precios LLTT'!$C$17:$G$3071,5,FALSE))=FALSE,VLOOKUP(M2785,'Resumen de precios LLTT'!$C$17:$G$3071,5,FALSE),VLOOKUP(M2785,SICODI!$G$3:$J$2404,4,FALSE))</f>
        <v>136.80000000000001</v>
      </c>
      <c r="P2785" s="16">
        <f t="shared" si="393"/>
        <v>0.77</v>
      </c>
      <c r="Q2785" s="78">
        <f t="shared" si="394"/>
        <v>242.13600000000002</v>
      </c>
      <c r="R2785" s="56">
        <v>0</v>
      </c>
      <c r="S2785" s="16">
        <f t="shared" si="395"/>
        <v>7.2000000000000008E-2</v>
      </c>
      <c r="T2785" s="79">
        <f t="shared" si="396"/>
        <v>1.4528160000000003</v>
      </c>
      <c r="U2785" s="80">
        <f t="shared" si="397"/>
        <v>0.2</v>
      </c>
      <c r="V2785" s="81">
        <f t="shared" si="398"/>
        <v>0.29056320000000008</v>
      </c>
      <c r="W2785" s="79">
        <f t="shared" si="399"/>
        <v>9.7773431346403303E-2</v>
      </c>
      <c r="X2785" s="60">
        <f t="shared" si="400"/>
        <v>0.1</v>
      </c>
      <c r="Y2785" s="56">
        <f>+'INFO ENEL'!R2773</f>
        <v>3</v>
      </c>
      <c r="Z2785" s="59">
        <f t="shared" si="401"/>
        <v>0.30000000000000004</v>
      </c>
    </row>
    <row r="2786" spans="1:26" ht="15" customHeight="1" x14ac:dyDescent="0.25">
      <c r="A2786" s="55">
        <f>+'INFO ENEL'!A2774</f>
        <v>2769</v>
      </c>
      <c r="B2786" s="121" t="str">
        <f>+INDEX($B$8:$B$15,MATCH(L2786,$L$8:$L$15,0))</f>
        <v>SICODI</v>
      </c>
      <c r="C2786" s="56" t="str">
        <f>+'INFO ENEL'!B2774</f>
        <v>Lima</v>
      </c>
      <c r="D2786" s="56" t="str">
        <f>+'INFO ENEL'!D2774</f>
        <v>CARABAYLLO (LIMA)</v>
      </c>
      <c r="E2786" s="56" t="str">
        <f>+'INFO ENEL'!D2774</f>
        <v>CARABAYLLO (LIMA)</v>
      </c>
      <c r="F2786" s="50">
        <f>+'INFO ENEL'!E2774</f>
        <v>0</v>
      </c>
      <c r="G2786" s="56" t="str">
        <f>+'INFO ENEL'!L2774</f>
        <v>BT</v>
      </c>
      <c r="H2786" s="57">
        <f>+'INFO ENEL'!M2774</f>
        <v>28.94</v>
      </c>
      <c r="I2786" s="56">
        <f>+'INFO ENEL'!N2774</f>
        <v>8</v>
      </c>
      <c r="J2786" s="56" t="str">
        <f>+'INFO ENEL'!O2774</f>
        <v>Poste</v>
      </c>
      <c r="K2786" s="56" t="str">
        <f>+'INFO ENEL'!P2774</f>
        <v>Concreto</v>
      </c>
      <c r="L2786" s="56" t="str">
        <f>+'INFO ENEL'!Q2774</f>
        <v>PPC35</v>
      </c>
      <c r="M2786" s="55" t="str">
        <f>+IF(ISERROR(INDEX('Estructuras de Acero y Concreto'!$C$6:$C$577,MATCH(L2786,'Estructuras de Acero y Concreto'!$D$6:$D$577,0)))=FALSE,INDEX('Estructuras de Acero y Concreto'!$C$6:$C$577,MATCH(L2786,'Estructuras de Acero y Concreto'!$D$6:$D$577,0)),IF(ISERROR(INDEX('Estructuras de Madera'!$C$5:$C$122,MATCH(L2786,'Estructuras de Madera'!$D$5:$D$122,0)))=FALSE,INDEX('Estructuras de Madera'!$C$5:$C$122,MATCH(L2786,'Estructuras de Madera'!$D$5:$D$122,0)),INDEX(SICODI!$G$3:$G$2404,MATCH(L2786,SICODI!$G$3:$G$2404,0))))</f>
        <v>PPC35</v>
      </c>
      <c r="N2786" s="121" t="str">
        <f>+IF(ISERROR(VLOOKUP(M2786,'Resumen de precios LLTT'!$C$17:$D$3071,2,FALSE))=FALSE,VLOOKUP(M2786,'Resumen de precios LLTT'!$C$17:$D$3071,2,FALSE),VLOOKUP(M2786,SICODI!$G$3:$J$2404,2,FALSE))</f>
        <v>POSTE DE CONCRETO ARMADO PARA A. P.  8/200/120/240</v>
      </c>
      <c r="O2786" s="58">
        <f>+IF(ISERROR(VLOOKUP(M2786,'Resumen de precios LLTT'!$C$17:$G$3071,5,FALSE))=FALSE,VLOOKUP(M2786,'Resumen de precios LLTT'!$C$17:$G$3071,5,FALSE),VLOOKUP(M2786,SICODI!$G$3:$J$2404,4,FALSE))</f>
        <v>136.80000000000001</v>
      </c>
      <c r="P2786" s="16">
        <f t="shared" si="393"/>
        <v>0.77</v>
      </c>
      <c r="Q2786" s="78">
        <f t="shared" si="394"/>
        <v>242.13600000000002</v>
      </c>
      <c r="R2786" s="56">
        <v>0</v>
      </c>
      <c r="S2786" s="16">
        <f t="shared" si="395"/>
        <v>7.2000000000000008E-2</v>
      </c>
      <c r="T2786" s="79">
        <f t="shared" si="396"/>
        <v>1.4528160000000003</v>
      </c>
      <c r="U2786" s="80">
        <f t="shared" si="397"/>
        <v>0.2</v>
      </c>
      <c r="V2786" s="81">
        <f t="shared" si="398"/>
        <v>0.29056320000000008</v>
      </c>
      <c r="W2786" s="79">
        <f t="shared" si="399"/>
        <v>9.7773431346403303E-2</v>
      </c>
      <c r="X2786" s="60">
        <f t="shared" si="400"/>
        <v>0.1</v>
      </c>
      <c r="Y2786" s="56">
        <f>+'INFO ENEL'!R2774</f>
        <v>3</v>
      </c>
      <c r="Z2786" s="59">
        <f t="shared" si="401"/>
        <v>0.30000000000000004</v>
      </c>
    </row>
    <row r="2787" spans="1:26" ht="15" customHeight="1" x14ac:dyDescent="0.25">
      <c r="A2787" s="55">
        <f>+'INFO ENEL'!A2775</f>
        <v>2770</v>
      </c>
      <c r="B2787" s="121" t="str">
        <f>+INDEX($B$8:$B$15,MATCH(L2787,$L$8:$L$15,0))</f>
        <v>SICODI</v>
      </c>
      <c r="C2787" s="56" t="str">
        <f>+'INFO ENEL'!B2775</f>
        <v>Lima</v>
      </c>
      <c r="D2787" s="56" t="str">
        <f>+'INFO ENEL'!D2775</f>
        <v>CARABAYLLO (LIMA)</v>
      </c>
      <c r="E2787" s="56" t="str">
        <f>+'INFO ENEL'!D2775</f>
        <v>CARABAYLLO (LIMA)</v>
      </c>
      <c r="F2787" s="50">
        <f>+'INFO ENEL'!E2775</f>
        <v>0</v>
      </c>
      <c r="G2787" s="56" t="str">
        <f>+'INFO ENEL'!L2775</f>
        <v>MT</v>
      </c>
      <c r="H2787" s="57">
        <f>+'INFO ENEL'!M2775</f>
        <v>82.11</v>
      </c>
      <c r="I2787" s="56">
        <f>+'INFO ENEL'!N2775</f>
        <v>13</v>
      </c>
      <c r="J2787" s="56" t="str">
        <f>+'INFO ENEL'!O2775</f>
        <v>Poste</v>
      </c>
      <c r="K2787" s="56" t="str">
        <f>+'INFO ENEL'!P2775</f>
        <v>Concreto</v>
      </c>
      <c r="L2787" s="56" t="str">
        <f>+'INFO ENEL'!Q2775</f>
        <v>PPC20</v>
      </c>
      <c r="M2787" s="55" t="str">
        <f>+IF(ISERROR(INDEX('Estructuras de Acero y Concreto'!$C$6:$C$577,MATCH(L2787,'Estructuras de Acero y Concreto'!$D$6:$D$577,0)))=FALSE,INDEX('Estructuras de Acero y Concreto'!$C$6:$C$577,MATCH(L2787,'Estructuras de Acero y Concreto'!$D$6:$D$577,0)),IF(ISERROR(INDEX('Estructuras de Madera'!$C$5:$C$122,MATCH(L2787,'Estructuras de Madera'!$D$5:$D$122,0)))=FALSE,INDEX('Estructuras de Madera'!$C$5:$C$122,MATCH(L2787,'Estructuras de Madera'!$D$5:$D$122,0)),INDEX(SICODI!$G$3:$G$2404,MATCH(L2787,SICODI!$G$3:$G$2404,0))))</f>
        <v>PPC20</v>
      </c>
      <c r="N2787" s="121" t="str">
        <f>+IF(ISERROR(VLOOKUP(M2787,'Resumen de precios LLTT'!$C$17:$D$3071,2,FALSE))=FALSE,VLOOKUP(M2787,'Resumen de precios LLTT'!$C$17:$D$3071,2,FALSE),VLOOKUP(M2787,SICODI!$G$3:$J$2404,2,FALSE))</f>
        <v>POSTE DE CONCRETO ARMADO DE 13/400/150/345</v>
      </c>
      <c r="O2787" s="58">
        <f>+IF(ISERROR(VLOOKUP(M2787,'Resumen de precios LLTT'!$C$17:$G$3071,5,FALSE))=FALSE,VLOOKUP(M2787,'Resumen de precios LLTT'!$C$17:$G$3071,5,FALSE),VLOOKUP(M2787,SICODI!$G$3:$J$2404,4,FALSE))</f>
        <v>364.69</v>
      </c>
      <c r="P2787" s="16">
        <f t="shared" si="393"/>
        <v>0.84299999999999997</v>
      </c>
      <c r="Q2787" s="78">
        <f t="shared" si="394"/>
        <v>672.12366999999995</v>
      </c>
      <c r="R2787" s="56">
        <v>0</v>
      </c>
      <c r="S2787" s="16">
        <f t="shared" si="395"/>
        <v>0.13400000000000001</v>
      </c>
      <c r="T2787" s="79">
        <f t="shared" si="396"/>
        <v>7.5053809816666659</v>
      </c>
      <c r="U2787" s="80">
        <f t="shared" si="397"/>
        <v>0.183</v>
      </c>
      <c r="V2787" s="81">
        <f t="shared" si="398"/>
        <v>1.3734847196449997</v>
      </c>
      <c r="W2787" s="79">
        <f t="shared" si="399"/>
        <v>0.46217247724950827</v>
      </c>
      <c r="X2787" s="60">
        <f t="shared" si="400"/>
        <v>0.5</v>
      </c>
      <c r="Y2787" s="56">
        <f>+'INFO ENEL'!R2775</f>
        <v>1</v>
      </c>
      <c r="Z2787" s="59">
        <f t="shared" si="401"/>
        <v>0.5</v>
      </c>
    </row>
    <row r="2788" spans="1:26" ht="15" customHeight="1" x14ac:dyDescent="0.25">
      <c r="A2788" s="55">
        <f>+'INFO ENEL'!A2776</f>
        <v>2771</v>
      </c>
      <c r="B2788" s="121" t="str">
        <f>+INDEX($B$8:$B$15,MATCH(L2788,$L$8:$L$15,0))</f>
        <v>SICODI</v>
      </c>
      <c r="C2788" s="56" t="str">
        <f>+'INFO ENEL'!B2776</f>
        <v>Lima</v>
      </c>
      <c r="D2788" s="56" t="str">
        <f>+'INFO ENEL'!D2776</f>
        <v>CANTA (LIMA)</v>
      </c>
      <c r="E2788" s="56" t="str">
        <f>+'INFO ENEL'!D2776</f>
        <v>CANTA (LIMA)</v>
      </c>
      <c r="F2788" s="50">
        <f>+'INFO ENEL'!E2776</f>
        <v>0</v>
      </c>
      <c r="G2788" s="56" t="str">
        <f>+'INFO ENEL'!L2776</f>
        <v>MT</v>
      </c>
      <c r="H2788" s="57">
        <f>+'INFO ENEL'!M2776</f>
        <v>88.71</v>
      </c>
      <c r="I2788" s="56">
        <f>+'INFO ENEL'!N2776</f>
        <v>13</v>
      </c>
      <c r="J2788" s="56" t="str">
        <f>+'INFO ENEL'!O2776</f>
        <v>Poste</v>
      </c>
      <c r="K2788" s="56" t="str">
        <f>+'INFO ENEL'!P2776</f>
        <v>Concreto</v>
      </c>
      <c r="L2788" s="56" t="str">
        <f>+'INFO ENEL'!Q2776</f>
        <v>PPC20</v>
      </c>
      <c r="M2788" s="55" t="str">
        <f>+IF(ISERROR(INDEX('Estructuras de Acero y Concreto'!$C$6:$C$577,MATCH(L2788,'Estructuras de Acero y Concreto'!$D$6:$D$577,0)))=FALSE,INDEX('Estructuras de Acero y Concreto'!$C$6:$C$577,MATCH(L2788,'Estructuras de Acero y Concreto'!$D$6:$D$577,0)),IF(ISERROR(INDEX('Estructuras de Madera'!$C$5:$C$122,MATCH(L2788,'Estructuras de Madera'!$D$5:$D$122,0)))=FALSE,INDEX('Estructuras de Madera'!$C$5:$C$122,MATCH(L2788,'Estructuras de Madera'!$D$5:$D$122,0)),INDEX(SICODI!$G$3:$G$2404,MATCH(L2788,SICODI!$G$3:$G$2404,0))))</f>
        <v>PPC20</v>
      </c>
      <c r="N2788" s="121" t="str">
        <f>+IF(ISERROR(VLOOKUP(M2788,'Resumen de precios LLTT'!$C$17:$D$3071,2,FALSE))=FALSE,VLOOKUP(M2788,'Resumen de precios LLTT'!$C$17:$D$3071,2,FALSE),VLOOKUP(M2788,SICODI!$G$3:$J$2404,2,FALSE))</f>
        <v>POSTE DE CONCRETO ARMADO DE 13/400/150/345</v>
      </c>
      <c r="O2788" s="58">
        <f>+IF(ISERROR(VLOOKUP(M2788,'Resumen de precios LLTT'!$C$17:$G$3071,5,FALSE))=FALSE,VLOOKUP(M2788,'Resumen de precios LLTT'!$C$17:$G$3071,5,FALSE),VLOOKUP(M2788,SICODI!$G$3:$J$2404,4,FALSE))</f>
        <v>364.69</v>
      </c>
      <c r="P2788" s="16">
        <f t="shared" si="393"/>
        <v>0.84299999999999997</v>
      </c>
      <c r="Q2788" s="78">
        <f t="shared" si="394"/>
        <v>672.12366999999995</v>
      </c>
      <c r="R2788" s="56">
        <v>0</v>
      </c>
      <c r="S2788" s="16">
        <f t="shared" si="395"/>
        <v>0.13400000000000001</v>
      </c>
      <c r="T2788" s="79">
        <f t="shared" si="396"/>
        <v>7.5053809816666659</v>
      </c>
      <c r="U2788" s="80">
        <f t="shared" si="397"/>
        <v>0.183</v>
      </c>
      <c r="V2788" s="81">
        <f t="shared" si="398"/>
        <v>1.3734847196449997</v>
      </c>
      <c r="W2788" s="79">
        <f t="shared" si="399"/>
        <v>0.46217247724950827</v>
      </c>
      <c r="X2788" s="60">
        <f t="shared" si="400"/>
        <v>0.5</v>
      </c>
      <c r="Y2788" s="56">
        <f>+'INFO ENEL'!R2776</f>
        <v>1</v>
      </c>
      <c r="Z2788" s="59">
        <f t="shared" si="401"/>
        <v>0.5</v>
      </c>
    </row>
    <row r="2789" spans="1:26" ht="15" customHeight="1" x14ac:dyDescent="0.25">
      <c r="A2789" s="55">
        <f>+'INFO ENEL'!A2777</f>
        <v>2772</v>
      </c>
      <c r="B2789" s="121" t="str">
        <f>+INDEX($B$8:$B$15,MATCH(L2789,$L$8:$L$15,0))</f>
        <v>SICODI</v>
      </c>
      <c r="C2789" s="56" t="str">
        <f>+'INFO ENEL'!B2777</f>
        <v>Lima</v>
      </c>
      <c r="D2789" s="56" t="str">
        <f>+'INFO ENEL'!D2777</f>
        <v>ARAHUAY (LIMA)</v>
      </c>
      <c r="E2789" s="56" t="str">
        <f>+'INFO ENEL'!D2777</f>
        <v>ARAHUAY (LIMA)</v>
      </c>
      <c r="F2789" s="50">
        <f>+'INFO ENEL'!E2777</f>
        <v>0</v>
      </c>
      <c r="G2789" s="56" t="str">
        <f>+'INFO ENEL'!L2777</f>
        <v>MT</v>
      </c>
      <c r="H2789" s="57">
        <f>+'INFO ENEL'!M2777</f>
        <v>282.13</v>
      </c>
      <c r="I2789" s="56">
        <f>+'INFO ENEL'!N2777</f>
        <v>13</v>
      </c>
      <c r="J2789" s="56" t="str">
        <f>+'INFO ENEL'!O2777</f>
        <v>Poste</v>
      </c>
      <c r="K2789" s="56" t="str">
        <f>+'INFO ENEL'!P2777</f>
        <v>Concreto</v>
      </c>
      <c r="L2789" s="56" t="str">
        <f>+'INFO ENEL'!Q2777</f>
        <v>PPC20</v>
      </c>
      <c r="M2789" s="55" t="str">
        <f>+IF(ISERROR(INDEX('Estructuras de Acero y Concreto'!$C$6:$C$577,MATCH(L2789,'Estructuras de Acero y Concreto'!$D$6:$D$577,0)))=FALSE,INDEX('Estructuras de Acero y Concreto'!$C$6:$C$577,MATCH(L2789,'Estructuras de Acero y Concreto'!$D$6:$D$577,0)),IF(ISERROR(INDEX('Estructuras de Madera'!$C$5:$C$122,MATCH(L2789,'Estructuras de Madera'!$D$5:$D$122,0)))=FALSE,INDEX('Estructuras de Madera'!$C$5:$C$122,MATCH(L2789,'Estructuras de Madera'!$D$5:$D$122,0)),INDEX(SICODI!$G$3:$G$2404,MATCH(L2789,SICODI!$G$3:$G$2404,0))))</f>
        <v>PPC20</v>
      </c>
      <c r="N2789" s="121" t="str">
        <f>+IF(ISERROR(VLOOKUP(M2789,'Resumen de precios LLTT'!$C$17:$D$3071,2,FALSE))=FALSE,VLOOKUP(M2789,'Resumen de precios LLTT'!$C$17:$D$3071,2,FALSE),VLOOKUP(M2789,SICODI!$G$3:$J$2404,2,FALSE))</f>
        <v>POSTE DE CONCRETO ARMADO DE 13/400/150/345</v>
      </c>
      <c r="O2789" s="58">
        <f>+IF(ISERROR(VLOOKUP(M2789,'Resumen de precios LLTT'!$C$17:$G$3071,5,FALSE))=FALSE,VLOOKUP(M2789,'Resumen de precios LLTT'!$C$17:$G$3071,5,FALSE),VLOOKUP(M2789,SICODI!$G$3:$J$2404,4,FALSE))</f>
        <v>364.69</v>
      </c>
      <c r="P2789" s="16">
        <f t="shared" si="393"/>
        <v>0.84299999999999997</v>
      </c>
      <c r="Q2789" s="78">
        <f t="shared" si="394"/>
        <v>672.12366999999995</v>
      </c>
      <c r="R2789" s="56">
        <v>0</v>
      </c>
      <c r="S2789" s="16">
        <f t="shared" si="395"/>
        <v>0.13400000000000001</v>
      </c>
      <c r="T2789" s="79">
        <f t="shared" si="396"/>
        <v>7.5053809816666659</v>
      </c>
      <c r="U2789" s="80">
        <f t="shared" si="397"/>
        <v>0.183</v>
      </c>
      <c r="V2789" s="81">
        <f t="shared" si="398"/>
        <v>1.3734847196449997</v>
      </c>
      <c r="W2789" s="79">
        <f t="shared" si="399"/>
        <v>0.46217247724950827</v>
      </c>
      <c r="X2789" s="60">
        <f t="shared" si="400"/>
        <v>0.5</v>
      </c>
      <c r="Y2789" s="56">
        <f>+'INFO ENEL'!R2777</f>
        <v>1</v>
      </c>
      <c r="Z2789" s="59">
        <f t="shared" si="401"/>
        <v>0.5</v>
      </c>
    </row>
    <row r="2790" spans="1:26" ht="15" customHeight="1" x14ac:dyDescent="0.25">
      <c r="A2790" s="55">
        <f>+'INFO ENEL'!A2778</f>
        <v>2773</v>
      </c>
      <c r="B2790" s="121" t="str">
        <f>+INDEX($B$8:$B$15,MATCH(L2790,$L$8:$L$15,0))</f>
        <v>SICODI</v>
      </c>
      <c r="C2790" s="56" t="str">
        <f>+'INFO ENEL'!B2778</f>
        <v>Lima</v>
      </c>
      <c r="D2790" s="56" t="str">
        <f>+'INFO ENEL'!D2778</f>
        <v>ARAHUAY (LIMA)</v>
      </c>
      <c r="E2790" s="56" t="str">
        <f>+'INFO ENEL'!D2778</f>
        <v>ARAHUAY (LIMA)</v>
      </c>
      <c r="F2790" s="50">
        <f>+'INFO ENEL'!E2778</f>
        <v>0</v>
      </c>
      <c r="G2790" s="56" t="str">
        <f>+'INFO ENEL'!L2778</f>
        <v>MT</v>
      </c>
      <c r="H2790" s="57">
        <f>+'INFO ENEL'!M2778</f>
        <v>472.9</v>
      </c>
      <c r="I2790" s="56">
        <f>+'INFO ENEL'!N2778</f>
        <v>13</v>
      </c>
      <c r="J2790" s="56" t="str">
        <f>+'INFO ENEL'!O2778</f>
        <v>Poste</v>
      </c>
      <c r="K2790" s="56" t="str">
        <f>+'INFO ENEL'!P2778</f>
        <v>Concreto</v>
      </c>
      <c r="L2790" s="56" t="str">
        <f>+'INFO ENEL'!Q2778</f>
        <v>PPC20</v>
      </c>
      <c r="M2790" s="55" t="str">
        <f>+IF(ISERROR(INDEX('Estructuras de Acero y Concreto'!$C$6:$C$577,MATCH(L2790,'Estructuras de Acero y Concreto'!$D$6:$D$577,0)))=FALSE,INDEX('Estructuras de Acero y Concreto'!$C$6:$C$577,MATCH(L2790,'Estructuras de Acero y Concreto'!$D$6:$D$577,0)),IF(ISERROR(INDEX('Estructuras de Madera'!$C$5:$C$122,MATCH(L2790,'Estructuras de Madera'!$D$5:$D$122,0)))=FALSE,INDEX('Estructuras de Madera'!$C$5:$C$122,MATCH(L2790,'Estructuras de Madera'!$D$5:$D$122,0)),INDEX(SICODI!$G$3:$G$2404,MATCH(L2790,SICODI!$G$3:$G$2404,0))))</f>
        <v>PPC20</v>
      </c>
      <c r="N2790" s="121" t="str">
        <f>+IF(ISERROR(VLOOKUP(M2790,'Resumen de precios LLTT'!$C$17:$D$3071,2,FALSE))=FALSE,VLOOKUP(M2790,'Resumen de precios LLTT'!$C$17:$D$3071,2,FALSE),VLOOKUP(M2790,SICODI!$G$3:$J$2404,2,FALSE))</f>
        <v>POSTE DE CONCRETO ARMADO DE 13/400/150/345</v>
      </c>
      <c r="O2790" s="58">
        <f>+IF(ISERROR(VLOOKUP(M2790,'Resumen de precios LLTT'!$C$17:$G$3071,5,FALSE))=FALSE,VLOOKUP(M2790,'Resumen de precios LLTT'!$C$17:$G$3071,5,FALSE),VLOOKUP(M2790,SICODI!$G$3:$J$2404,4,FALSE))</f>
        <v>364.69</v>
      </c>
      <c r="P2790" s="16">
        <f t="shared" si="393"/>
        <v>0.84299999999999997</v>
      </c>
      <c r="Q2790" s="78">
        <f t="shared" si="394"/>
        <v>672.12366999999995</v>
      </c>
      <c r="R2790" s="56">
        <v>0</v>
      </c>
      <c r="S2790" s="16">
        <f t="shared" si="395"/>
        <v>0.13400000000000001</v>
      </c>
      <c r="T2790" s="79">
        <f t="shared" si="396"/>
        <v>7.5053809816666659</v>
      </c>
      <c r="U2790" s="80">
        <f t="shared" si="397"/>
        <v>0.183</v>
      </c>
      <c r="V2790" s="81">
        <f t="shared" si="398"/>
        <v>1.3734847196449997</v>
      </c>
      <c r="W2790" s="79">
        <f t="shared" si="399"/>
        <v>0.46217247724950827</v>
      </c>
      <c r="X2790" s="60">
        <f t="shared" si="400"/>
        <v>0.5</v>
      </c>
      <c r="Y2790" s="56">
        <f>+'INFO ENEL'!R2778</f>
        <v>1</v>
      </c>
      <c r="Z2790" s="59">
        <f t="shared" si="401"/>
        <v>0.5</v>
      </c>
    </row>
    <row r="2791" spans="1:26" ht="15" customHeight="1" x14ac:dyDescent="0.25">
      <c r="A2791" s="55">
        <f>+'INFO ENEL'!A2779</f>
        <v>2774</v>
      </c>
      <c r="B2791" s="121" t="str">
        <f>+INDEX($B$8:$B$15,MATCH(L2791,$L$8:$L$15,0))</f>
        <v>SICODI</v>
      </c>
      <c r="C2791" s="56" t="str">
        <f>+'INFO ENEL'!B2779</f>
        <v>Lima</v>
      </c>
      <c r="D2791" s="56" t="str">
        <f>+'INFO ENEL'!D2779</f>
        <v>SANTA ROSA DE QUIVES (LIMA)</v>
      </c>
      <c r="E2791" s="56" t="str">
        <f>+'INFO ENEL'!D2779</f>
        <v>SANTA ROSA DE QUIVES (LIMA)</v>
      </c>
      <c r="F2791" s="50">
        <f>+'INFO ENEL'!E2779</f>
        <v>0</v>
      </c>
      <c r="G2791" s="56" t="str">
        <f>+'INFO ENEL'!L2779</f>
        <v>MT</v>
      </c>
      <c r="H2791" s="57">
        <f>+'INFO ENEL'!M2779</f>
        <v>62.85</v>
      </c>
      <c r="I2791" s="56">
        <f>+'INFO ENEL'!N2779</f>
        <v>15</v>
      </c>
      <c r="J2791" s="56" t="str">
        <f>+'INFO ENEL'!O2779</f>
        <v>Poste</v>
      </c>
      <c r="K2791" s="56" t="str">
        <f>+'INFO ENEL'!P2779</f>
        <v>Concreto</v>
      </c>
      <c r="L2791" s="56" t="str">
        <f>+'INFO ENEL'!Q2779</f>
        <v>PPC24</v>
      </c>
      <c r="M2791" s="55" t="str">
        <f>+IF(ISERROR(INDEX('Estructuras de Acero y Concreto'!$C$6:$C$577,MATCH(L2791,'Estructuras de Acero y Concreto'!$D$6:$D$577,0)))=FALSE,INDEX('Estructuras de Acero y Concreto'!$C$6:$C$577,MATCH(L2791,'Estructuras de Acero y Concreto'!$D$6:$D$577,0)),IF(ISERROR(INDEX('Estructuras de Madera'!$C$5:$C$122,MATCH(L2791,'Estructuras de Madera'!$D$5:$D$122,0)))=FALSE,INDEX('Estructuras de Madera'!$C$5:$C$122,MATCH(L2791,'Estructuras de Madera'!$D$5:$D$122,0)),INDEX(SICODI!$G$3:$G$2404,MATCH(L2791,SICODI!$G$3:$G$2404,0))))</f>
        <v>PPC24</v>
      </c>
      <c r="N2791" s="121" t="str">
        <f>+IF(ISERROR(VLOOKUP(M2791,'Resumen de precios LLTT'!$C$17:$D$3071,2,FALSE))=FALSE,VLOOKUP(M2791,'Resumen de precios LLTT'!$C$17:$D$3071,2,FALSE),VLOOKUP(M2791,SICODI!$G$3:$J$2404,2,FALSE))</f>
        <v>POSTE DE CONCRETO ARMADO DE 15/400/150/375</v>
      </c>
      <c r="O2791" s="58">
        <f>+IF(ISERROR(VLOOKUP(M2791,'Resumen de precios LLTT'!$C$17:$G$3071,5,FALSE))=FALSE,VLOOKUP(M2791,'Resumen de precios LLTT'!$C$17:$G$3071,5,FALSE),VLOOKUP(M2791,SICODI!$G$3:$J$2404,4,FALSE))</f>
        <v>476.76</v>
      </c>
      <c r="P2791" s="16">
        <f t="shared" si="393"/>
        <v>0.84299999999999997</v>
      </c>
      <c r="Q2791" s="78">
        <f t="shared" si="394"/>
        <v>878.66867999999999</v>
      </c>
      <c r="R2791" s="56">
        <v>0</v>
      </c>
      <c r="S2791" s="16">
        <f t="shared" si="395"/>
        <v>0.13400000000000001</v>
      </c>
      <c r="T2791" s="79">
        <f t="shared" si="396"/>
        <v>9.8118002600000001</v>
      </c>
      <c r="U2791" s="80">
        <f t="shared" si="397"/>
        <v>0.183</v>
      </c>
      <c r="V2791" s="81">
        <f t="shared" si="398"/>
        <v>1.7955594475800001</v>
      </c>
      <c r="W2791" s="79">
        <f t="shared" si="399"/>
        <v>0.60419904645994038</v>
      </c>
      <c r="X2791" s="60">
        <f t="shared" si="400"/>
        <v>0.6</v>
      </c>
      <c r="Y2791" s="56">
        <f>+'INFO ENEL'!R2779</f>
        <v>1</v>
      </c>
      <c r="Z2791" s="59">
        <f t="shared" si="401"/>
        <v>0.6</v>
      </c>
    </row>
    <row r="2792" spans="1:26" ht="15" customHeight="1" x14ac:dyDescent="0.25">
      <c r="A2792" s="55">
        <f>+'INFO ENEL'!A2780</f>
        <v>2775</v>
      </c>
      <c r="B2792" s="121" t="str">
        <f>+INDEX($B$8:$B$15,MATCH(L2792,$L$8:$L$15,0))</f>
        <v>SICODI</v>
      </c>
      <c r="C2792" s="56" t="str">
        <f>+'INFO ENEL'!B2780</f>
        <v>Lima</v>
      </c>
      <c r="D2792" s="56" t="str">
        <f>+'INFO ENEL'!D2780</f>
        <v>SANTA ROSA DE QUIVES (LIMA)</v>
      </c>
      <c r="E2792" s="56" t="str">
        <f>+'INFO ENEL'!D2780</f>
        <v>SANTA ROSA DE QUIVES (LIMA)</v>
      </c>
      <c r="F2792" s="50">
        <f>+'INFO ENEL'!E2780</f>
        <v>0</v>
      </c>
      <c r="G2792" s="56" t="str">
        <f>+'INFO ENEL'!L2780</f>
        <v>MT</v>
      </c>
      <c r="H2792" s="57">
        <f>+'INFO ENEL'!M2780</f>
        <v>129.46</v>
      </c>
      <c r="I2792" s="56">
        <f>+'INFO ENEL'!N2780</f>
        <v>13</v>
      </c>
      <c r="J2792" s="56" t="str">
        <f>+'INFO ENEL'!O2780</f>
        <v>Poste</v>
      </c>
      <c r="K2792" s="56" t="str">
        <f>+'INFO ENEL'!P2780</f>
        <v>Concreto</v>
      </c>
      <c r="L2792" s="56" t="str">
        <f>+'INFO ENEL'!Q2780</f>
        <v>PPC20</v>
      </c>
      <c r="M2792" s="55" t="str">
        <f>+IF(ISERROR(INDEX('Estructuras de Acero y Concreto'!$C$6:$C$577,MATCH(L2792,'Estructuras de Acero y Concreto'!$D$6:$D$577,0)))=FALSE,INDEX('Estructuras de Acero y Concreto'!$C$6:$C$577,MATCH(L2792,'Estructuras de Acero y Concreto'!$D$6:$D$577,0)),IF(ISERROR(INDEX('Estructuras de Madera'!$C$5:$C$122,MATCH(L2792,'Estructuras de Madera'!$D$5:$D$122,0)))=FALSE,INDEX('Estructuras de Madera'!$C$5:$C$122,MATCH(L2792,'Estructuras de Madera'!$D$5:$D$122,0)),INDEX(SICODI!$G$3:$G$2404,MATCH(L2792,SICODI!$G$3:$G$2404,0))))</f>
        <v>PPC20</v>
      </c>
      <c r="N2792" s="121" t="str">
        <f>+IF(ISERROR(VLOOKUP(M2792,'Resumen de precios LLTT'!$C$17:$D$3071,2,FALSE))=FALSE,VLOOKUP(M2792,'Resumen de precios LLTT'!$C$17:$D$3071,2,FALSE),VLOOKUP(M2792,SICODI!$G$3:$J$2404,2,FALSE))</f>
        <v>POSTE DE CONCRETO ARMADO DE 13/400/150/345</v>
      </c>
      <c r="O2792" s="58">
        <f>+IF(ISERROR(VLOOKUP(M2792,'Resumen de precios LLTT'!$C$17:$G$3071,5,FALSE))=FALSE,VLOOKUP(M2792,'Resumen de precios LLTT'!$C$17:$G$3071,5,FALSE),VLOOKUP(M2792,SICODI!$G$3:$J$2404,4,FALSE))</f>
        <v>364.69</v>
      </c>
      <c r="P2792" s="16">
        <f t="shared" si="393"/>
        <v>0.84299999999999997</v>
      </c>
      <c r="Q2792" s="78">
        <f t="shared" si="394"/>
        <v>672.12366999999995</v>
      </c>
      <c r="R2792" s="56">
        <v>0</v>
      </c>
      <c r="S2792" s="16">
        <f t="shared" si="395"/>
        <v>0.13400000000000001</v>
      </c>
      <c r="T2792" s="79">
        <f t="shared" si="396"/>
        <v>7.5053809816666659</v>
      </c>
      <c r="U2792" s="80">
        <f t="shared" si="397"/>
        <v>0.183</v>
      </c>
      <c r="V2792" s="81">
        <f t="shared" si="398"/>
        <v>1.3734847196449997</v>
      </c>
      <c r="W2792" s="79">
        <f t="shared" si="399"/>
        <v>0.46217247724950827</v>
      </c>
      <c r="X2792" s="60">
        <f t="shared" si="400"/>
        <v>0.5</v>
      </c>
      <c r="Y2792" s="56">
        <f>+'INFO ENEL'!R2780</f>
        <v>1</v>
      </c>
      <c r="Z2792" s="59">
        <f t="shared" si="401"/>
        <v>0.5</v>
      </c>
    </row>
    <row r="2793" spans="1:26" ht="15" customHeight="1" x14ac:dyDescent="0.25">
      <c r="A2793" s="55">
        <f>+'INFO ENEL'!A2781</f>
        <v>2776</v>
      </c>
      <c r="B2793" s="121" t="str">
        <f>+INDEX($B$8:$B$15,MATCH(L2793,$L$8:$L$15,0))</f>
        <v>SICODI</v>
      </c>
      <c r="C2793" s="56" t="str">
        <f>+'INFO ENEL'!B2781</f>
        <v>Lima</v>
      </c>
      <c r="D2793" s="56" t="str">
        <f>+'INFO ENEL'!D2781</f>
        <v>SANTA ROSA DE QUIVES (LIMA)</v>
      </c>
      <c r="E2793" s="56" t="str">
        <f>+'INFO ENEL'!D2781</f>
        <v>SANTA ROSA DE QUIVES (LIMA)</v>
      </c>
      <c r="F2793" s="50">
        <f>+'INFO ENEL'!E2781</f>
        <v>0</v>
      </c>
      <c r="G2793" s="56" t="str">
        <f>+'INFO ENEL'!L2781</f>
        <v>MT</v>
      </c>
      <c r="H2793" s="57">
        <f>+'INFO ENEL'!M2781</f>
        <v>181.93</v>
      </c>
      <c r="I2793" s="56">
        <f>+'INFO ENEL'!N2781</f>
        <v>13</v>
      </c>
      <c r="J2793" s="56" t="str">
        <f>+'INFO ENEL'!O2781</f>
        <v>Poste</v>
      </c>
      <c r="K2793" s="56" t="str">
        <f>+'INFO ENEL'!P2781</f>
        <v>Concreto</v>
      </c>
      <c r="L2793" s="56" t="str">
        <f>+'INFO ENEL'!Q2781</f>
        <v>PPC20</v>
      </c>
      <c r="M2793" s="55" t="str">
        <f>+IF(ISERROR(INDEX('Estructuras de Acero y Concreto'!$C$6:$C$577,MATCH(L2793,'Estructuras de Acero y Concreto'!$D$6:$D$577,0)))=FALSE,INDEX('Estructuras de Acero y Concreto'!$C$6:$C$577,MATCH(L2793,'Estructuras de Acero y Concreto'!$D$6:$D$577,0)),IF(ISERROR(INDEX('Estructuras de Madera'!$C$5:$C$122,MATCH(L2793,'Estructuras de Madera'!$D$5:$D$122,0)))=FALSE,INDEX('Estructuras de Madera'!$C$5:$C$122,MATCH(L2793,'Estructuras de Madera'!$D$5:$D$122,0)),INDEX(SICODI!$G$3:$G$2404,MATCH(L2793,SICODI!$G$3:$G$2404,0))))</f>
        <v>PPC20</v>
      </c>
      <c r="N2793" s="121" t="str">
        <f>+IF(ISERROR(VLOOKUP(M2793,'Resumen de precios LLTT'!$C$17:$D$3071,2,FALSE))=FALSE,VLOOKUP(M2793,'Resumen de precios LLTT'!$C$17:$D$3071,2,FALSE),VLOOKUP(M2793,SICODI!$G$3:$J$2404,2,FALSE))</f>
        <v>POSTE DE CONCRETO ARMADO DE 13/400/150/345</v>
      </c>
      <c r="O2793" s="58">
        <f>+IF(ISERROR(VLOOKUP(M2793,'Resumen de precios LLTT'!$C$17:$G$3071,5,FALSE))=FALSE,VLOOKUP(M2793,'Resumen de precios LLTT'!$C$17:$G$3071,5,FALSE),VLOOKUP(M2793,SICODI!$G$3:$J$2404,4,FALSE))</f>
        <v>364.69</v>
      </c>
      <c r="P2793" s="16">
        <f t="shared" si="393"/>
        <v>0.84299999999999997</v>
      </c>
      <c r="Q2793" s="78">
        <f t="shared" si="394"/>
        <v>672.12366999999995</v>
      </c>
      <c r="R2793" s="56">
        <v>0</v>
      </c>
      <c r="S2793" s="16">
        <f t="shared" si="395"/>
        <v>0.13400000000000001</v>
      </c>
      <c r="T2793" s="79">
        <f t="shared" si="396"/>
        <v>7.5053809816666659</v>
      </c>
      <c r="U2793" s="80">
        <f t="shared" si="397"/>
        <v>0.183</v>
      </c>
      <c r="V2793" s="81">
        <f t="shared" si="398"/>
        <v>1.3734847196449997</v>
      </c>
      <c r="W2793" s="79">
        <f t="shared" si="399"/>
        <v>0.46217247724950827</v>
      </c>
      <c r="X2793" s="60">
        <f t="shared" si="400"/>
        <v>0.5</v>
      </c>
      <c r="Y2793" s="56">
        <f>+'INFO ENEL'!R2781</f>
        <v>1</v>
      </c>
      <c r="Z2793" s="59">
        <f t="shared" si="401"/>
        <v>0.5</v>
      </c>
    </row>
    <row r="2794" spans="1:26" ht="15" customHeight="1" x14ac:dyDescent="0.25">
      <c r="A2794" s="55">
        <f>+'INFO ENEL'!A2782</f>
        <v>2777</v>
      </c>
      <c r="B2794" s="121" t="str">
        <f>+INDEX($B$8:$B$15,MATCH(L2794,$L$8:$L$15,0))</f>
        <v>SICODI</v>
      </c>
      <c r="C2794" s="56" t="str">
        <f>+'INFO ENEL'!B2782</f>
        <v>Lima</v>
      </c>
      <c r="D2794" s="56" t="str">
        <f>+'INFO ENEL'!D2782</f>
        <v>SANTA ROSA DE QUIVES (LIMA)</v>
      </c>
      <c r="E2794" s="56" t="str">
        <f>+'INFO ENEL'!D2782</f>
        <v>SANTA ROSA DE QUIVES (LIMA)</v>
      </c>
      <c r="F2794" s="50">
        <f>+'INFO ENEL'!E2782</f>
        <v>0</v>
      </c>
      <c r="G2794" s="56" t="str">
        <f>+'INFO ENEL'!L2782</f>
        <v>MT</v>
      </c>
      <c r="H2794" s="57">
        <f>+'INFO ENEL'!M2782</f>
        <v>128.63</v>
      </c>
      <c r="I2794" s="56">
        <f>+'INFO ENEL'!N2782</f>
        <v>13</v>
      </c>
      <c r="J2794" s="56" t="str">
        <f>+'INFO ENEL'!O2782</f>
        <v>Poste</v>
      </c>
      <c r="K2794" s="56" t="str">
        <f>+'INFO ENEL'!P2782</f>
        <v>Concreto</v>
      </c>
      <c r="L2794" s="56" t="str">
        <f>+'INFO ENEL'!Q2782</f>
        <v>PPC20</v>
      </c>
      <c r="M2794" s="55" t="str">
        <f>+IF(ISERROR(INDEX('Estructuras de Acero y Concreto'!$C$6:$C$577,MATCH(L2794,'Estructuras de Acero y Concreto'!$D$6:$D$577,0)))=FALSE,INDEX('Estructuras de Acero y Concreto'!$C$6:$C$577,MATCH(L2794,'Estructuras de Acero y Concreto'!$D$6:$D$577,0)),IF(ISERROR(INDEX('Estructuras de Madera'!$C$5:$C$122,MATCH(L2794,'Estructuras de Madera'!$D$5:$D$122,0)))=FALSE,INDEX('Estructuras de Madera'!$C$5:$C$122,MATCH(L2794,'Estructuras de Madera'!$D$5:$D$122,0)),INDEX(SICODI!$G$3:$G$2404,MATCH(L2794,SICODI!$G$3:$G$2404,0))))</f>
        <v>PPC20</v>
      </c>
      <c r="N2794" s="121" t="str">
        <f>+IF(ISERROR(VLOOKUP(M2794,'Resumen de precios LLTT'!$C$17:$D$3071,2,FALSE))=FALSE,VLOOKUP(M2794,'Resumen de precios LLTT'!$C$17:$D$3071,2,FALSE),VLOOKUP(M2794,SICODI!$G$3:$J$2404,2,FALSE))</f>
        <v>POSTE DE CONCRETO ARMADO DE 13/400/150/345</v>
      </c>
      <c r="O2794" s="58">
        <f>+IF(ISERROR(VLOOKUP(M2794,'Resumen de precios LLTT'!$C$17:$G$3071,5,FALSE))=FALSE,VLOOKUP(M2794,'Resumen de precios LLTT'!$C$17:$G$3071,5,FALSE),VLOOKUP(M2794,SICODI!$G$3:$J$2404,4,FALSE))</f>
        <v>364.69</v>
      </c>
      <c r="P2794" s="16">
        <f t="shared" si="393"/>
        <v>0.84299999999999997</v>
      </c>
      <c r="Q2794" s="78">
        <f t="shared" si="394"/>
        <v>672.12366999999995</v>
      </c>
      <c r="R2794" s="56">
        <v>0</v>
      </c>
      <c r="S2794" s="16">
        <f t="shared" si="395"/>
        <v>0.13400000000000001</v>
      </c>
      <c r="T2794" s="79">
        <f t="shared" si="396"/>
        <v>7.5053809816666659</v>
      </c>
      <c r="U2794" s="80">
        <f t="shared" si="397"/>
        <v>0.183</v>
      </c>
      <c r="V2794" s="81">
        <f t="shared" si="398"/>
        <v>1.3734847196449997</v>
      </c>
      <c r="W2794" s="79">
        <f t="shared" si="399"/>
        <v>0.46217247724950827</v>
      </c>
      <c r="X2794" s="60">
        <f t="shared" si="400"/>
        <v>0.5</v>
      </c>
      <c r="Y2794" s="56">
        <f>+'INFO ENEL'!R2782</f>
        <v>1</v>
      </c>
      <c r="Z2794" s="59">
        <f t="shared" si="401"/>
        <v>0.5</v>
      </c>
    </row>
    <row r="2795" spans="1:26" ht="15" customHeight="1" x14ac:dyDescent="0.25">
      <c r="A2795" s="55">
        <f>+'INFO ENEL'!A2783</f>
        <v>2778</v>
      </c>
      <c r="B2795" s="121" t="str">
        <f>+INDEX($B$8:$B$15,MATCH(L2795,$L$8:$L$15,0))</f>
        <v>SICODI</v>
      </c>
      <c r="C2795" s="56" t="str">
        <f>+'INFO ENEL'!B2783</f>
        <v>Lima</v>
      </c>
      <c r="D2795" s="56" t="str">
        <f>+'INFO ENEL'!D2783</f>
        <v>SANTA ROSA DE QUIVES (LIMA)</v>
      </c>
      <c r="E2795" s="56" t="str">
        <f>+'INFO ENEL'!D2783</f>
        <v>SANTA ROSA DE QUIVES (LIMA)</v>
      </c>
      <c r="F2795" s="50">
        <f>+'INFO ENEL'!E2783</f>
        <v>0</v>
      </c>
      <c r="G2795" s="56" t="str">
        <f>+'INFO ENEL'!L2783</f>
        <v>MT</v>
      </c>
      <c r="H2795" s="57">
        <f>+'INFO ENEL'!M2783</f>
        <v>89.87</v>
      </c>
      <c r="I2795" s="56">
        <f>+'INFO ENEL'!N2783</f>
        <v>13</v>
      </c>
      <c r="J2795" s="56" t="str">
        <f>+'INFO ENEL'!O2783</f>
        <v>Poste</v>
      </c>
      <c r="K2795" s="56" t="str">
        <f>+'INFO ENEL'!P2783</f>
        <v>Concreto</v>
      </c>
      <c r="L2795" s="56" t="str">
        <f>+'INFO ENEL'!Q2783</f>
        <v>PPC20</v>
      </c>
      <c r="M2795" s="55" t="str">
        <f>+IF(ISERROR(INDEX('Estructuras de Acero y Concreto'!$C$6:$C$577,MATCH(L2795,'Estructuras de Acero y Concreto'!$D$6:$D$577,0)))=FALSE,INDEX('Estructuras de Acero y Concreto'!$C$6:$C$577,MATCH(L2795,'Estructuras de Acero y Concreto'!$D$6:$D$577,0)),IF(ISERROR(INDEX('Estructuras de Madera'!$C$5:$C$122,MATCH(L2795,'Estructuras de Madera'!$D$5:$D$122,0)))=FALSE,INDEX('Estructuras de Madera'!$C$5:$C$122,MATCH(L2795,'Estructuras de Madera'!$D$5:$D$122,0)),INDEX(SICODI!$G$3:$G$2404,MATCH(L2795,SICODI!$G$3:$G$2404,0))))</f>
        <v>PPC20</v>
      </c>
      <c r="N2795" s="121" t="str">
        <f>+IF(ISERROR(VLOOKUP(M2795,'Resumen de precios LLTT'!$C$17:$D$3071,2,FALSE))=FALSE,VLOOKUP(M2795,'Resumen de precios LLTT'!$C$17:$D$3071,2,FALSE),VLOOKUP(M2795,SICODI!$G$3:$J$2404,2,FALSE))</f>
        <v>POSTE DE CONCRETO ARMADO DE 13/400/150/345</v>
      </c>
      <c r="O2795" s="58">
        <f>+IF(ISERROR(VLOOKUP(M2795,'Resumen de precios LLTT'!$C$17:$G$3071,5,FALSE))=FALSE,VLOOKUP(M2795,'Resumen de precios LLTT'!$C$17:$G$3071,5,FALSE),VLOOKUP(M2795,SICODI!$G$3:$J$2404,4,FALSE))</f>
        <v>364.69</v>
      </c>
      <c r="P2795" s="16">
        <f t="shared" si="393"/>
        <v>0.84299999999999997</v>
      </c>
      <c r="Q2795" s="78">
        <f t="shared" si="394"/>
        <v>672.12366999999995</v>
      </c>
      <c r="R2795" s="56">
        <v>0</v>
      </c>
      <c r="S2795" s="16">
        <f t="shared" si="395"/>
        <v>0.13400000000000001</v>
      </c>
      <c r="T2795" s="79">
        <f t="shared" si="396"/>
        <v>7.5053809816666659</v>
      </c>
      <c r="U2795" s="80">
        <f t="shared" si="397"/>
        <v>0.183</v>
      </c>
      <c r="V2795" s="81">
        <f t="shared" si="398"/>
        <v>1.3734847196449997</v>
      </c>
      <c r="W2795" s="79">
        <f t="shared" si="399"/>
        <v>0.46217247724950827</v>
      </c>
      <c r="X2795" s="60">
        <f t="shared" si="400"/>
        <v>0.5</v>
      </c>
      <c r="Y2795" s="56">
        <f>+'INFO ENEL'!R2783</f>
        <v>1</v>
      </c>
      <c r="Z2795" s="59">
        <f t="shared" si="401"/>
        <v>0.5</v>
      </c>
    </row>
    <row r="2796" spans="1:26" ht="15" customHeight="1" x14ac:dyDescent="0.25">
      <c r="A2796" s="55">
        <f>+'INFO ENEL'!A2784</f>
        <v>2779</v>
      </c>
      <c r="B2796" s="121" t="str">
        <f>+INDEX($B$8:$B$15,MATCH(L2796,$L$8:$L$15,0))</f>
        <v>SICODI</v>
      </c>
      <c r="C2796" s="56" t="str">
        <f>+'INFO ENEL'!B2784</f>
        <v>Lima</v>
      </c>
      <c r="D2796" s="56" t="str">
        <f>+'INFO ENEL'!D2784</f>
        <v>SANTA ROSA DE QUIVES (LIMA)</v>
      </c>
      <c r="E2796" s="56" t="str">
        <f>+'INFO ENEL'!D2784</f>
        <v>SANTA ROSA DE QUIVES (LIMA)</v>
      </c>
      <c r="F2796" s="50">
        <f>+'INFO ENEL'!E2784</f>
        <v>0</v>
      </c>
      <c r="G2796" s="56" t="str">
        <f>+'INFO ENEL'!L2784</f>
        <v>MT</v>
      </c>
      <c r="H2796" s="57">
        <f>+'INFO ENEL'!M2784</f>
        <v>105.35</v>
      </c>
      <c r="I2796" s="56">
        <f>+'INFO ENEL'!N2784</f>
        <v>13</v>
      </c>
      <c r="J2796" s="56" t="str">
        <f>+'INFO ENEL'!O2784</f>
        <v>Poste</v>
      </c>
      <c r="K2796" s="56" t="str">
        <f>+'INFO ENEL'!P2784</f>
        <v>Concreto</v>
      </c>
      <c r="L2796" s="56" t="str">
        <f>+'INFO ENEL'!Q2784</f>
        <v>PPC20</v>
      </c>
      <c r="M2796" s="55" t="str">
        <f>+IF(ISERROR(INDEX('Estructuras de Acero y Concreto'!$C$6:$C$577,MATCH(L2796,'Estructuras de Acero y Concreto'!$D$6:$D$577,0)))=FALSE,INDEX('Estructuras de Acero y Concreto'!$C$6:$C$577,MATCH(L2796,'Estructuras de Acero y Concreto'!$D$6:$D$577,0)),IF(ISERROR(INDEX('Estructuras de Madera'!$C$5:$C$122,MATCH(L2796,'Estructuras de Madera'!$D$5:$D$122,0)))=FALSE,INDEX('Estructuras de Madera'!$C$5:$C$122,MATCH(L2796,'Estructuras de Madera'!$D$5:$D$122,0)),INDEX(SICODI!$G$3:$G$2404,MATCH(L2796,SICODI!$G$3:$G$2404,0))))</f>
        <v>PPC20</v>
      </c>
      <c r="N2796" s="121" t="str">
        <f>+IF(ISERROR(VLOOKUP(M2796,'Resumen de precios LLTT'!$C$17:$D$3071,2,FALSE))=FALSE,VLOOKUP(M2796,'Resumen de precios LLTT'!$C$17:$D$3071,2,FALSE),VLOOKUP(M2796,SICODI!$G$3:$J$2404,2,FALSE))</f>
        <v>POSTE DE CONCRETO ARMADO DE 13/400/150/345</v>
      </c>
      <c r="O2796" s="58">
        <f>+IF(ISERROR(VLOOKUP(M2796,'Resumen de precios LLTT'!$C$17:$G$3071,5,FALSE))=FALSE,VLOOKUP(M2796,'Resumen de precios LLTT'!$C$17:$G$3071,5,FALSE),VLOOKUP(M2796,SICODI!$G$3:$J$2404,4,FALSE))</f>
        <v>364.69</v>
      </c>
      <c r="P2796" s="16">
        <f t="shared" si="393"/>
        <v>0.84299999999999997</v>
      </c>
      <c r="Q2796" s="78">
        <f t="shared" si="394"/>
        <v>672.12366999999995</v>
      </c>
      <c r="R2796" s="56">
        <v>0</v>
      </c>
      <c r="S2796" s="16">
        <f t="shared" si="395"/>
        <v>0.13400000000000001</v>
      </c>
      <c r="T2796" s="79">
        <f t="shared" si="396"/>
        <v>7.5053809816666659</v>
      </c>
      <c r="U2796" s="80">
        <f t="shared" si="397"/>
        <v>0.183</v>
      </c>
      <c r="V2796" s="81">
        <f t="shared" si="398"/>
        <v>1.3734847196449997</v>
      </c>
      <c r="W2796" s="79">
        <f t="shared" si="399"/>
        <v>0.46217247724950827</v>
      </c>
      <c r="X2796" s="60">
        <f t="shared" si="400"/>
        <v>0.5</v>
      </c>
      <c r="Y2796" s="56">
        <f>+'INFO ENEL'!R2784</f>
        <v>1</v>
      </c>
      <c r="Z2796" s="59">
        <f t="shared" si="401"/>
        <v>0.5</v>
      </c>
    </row>
    <row r="2797" spans="1:26" ht="15" customHeight="1" x14ac:dyDescent="0.25">
      <c r="A2797" s="55">
        <f>+'INFO ENEL'!A2785</f>
        <v>2780</v>
      </c>
      <c r="B2797" s="121" t="str">
        <f>+INDEX($B$8:$B$15,MATCH(L2797,$L$8:$L$15,0))</f>
        <v>SICODI</v>
      </c>
      <c r="C2797" s="56" t="str">
        <f>+'INFO ENEL'!B2785</f>
        <v>Lima</v>
      </c>
      <c r="D2797" s="56" t="str">
        <f>+'INFO ENEL'!D2785</f>
        <v>SANTA ROSA DE QUIVES (LIMA)</v>
      </c>
      <c r="E2797" s="56" t="str">
        <f>+'INFO ENEL'!D2785</f>
        <v>SANTA ROSA DE QUIVES (LIMA)</v>
      </c>
      <c r="F2797" s="50">
        <f>+'INFO ENEL'!E2785</f>
        <v>0</v>
      </c>
      <c r="G2797" s="56" t="str">
        <f>+'INFO ENEL'!L2785</f>
        <v>MT</v>
      </c>
      <c r="H2797" s="57">
        <f>+'INFO ENEL'!M2785</f>
        <v>100.21</v>
      </c>
      <c r="I2797" s="56">
        <f>+'INFO ENEL'!N2785</f>
        <v>13</v>
      </c>
      <c r="J2797" s="56" t="str">
        <f>+'INFO ENEL'!O2785</f>
        <v>Poste</v>
      </c>
      <c r="K2797" s="56" t="str">
        <f>+'INFO ENEL'!P2785</f>
        <v>Concreto</v>
      </c>
      <c r="L2797" s="56" t="str">
        <f>+'INFO ENEL'!Q2785</f>
        <v>PPC20</v>
      </c>
      <c r="M2797" s="55" t="str">
        <f>+IF(ISERROR(INDEX('Estructuras de Acero y Concreto'!$C$6:$C$577,MATCH(L2797,'Estructuras de Acero y Concreto'!$D$6:$D$577,0)))=FALSE,INDEX('Estructuras de Acero y Concreto'!$C$6:$C$577,MATCH(L2797,'Estructuras de Acero y Concreto'!$D$6:$D$577,0)),IF(ISERROR(INDEX('Estructuras de Madera'!$C$5:$C$122,MATCH(L2797,'Estructuras de Madera'!$D$5:$D$122,0)))=FALSE,INDEX('Estructuras de Madera'!$C$5:$C$122,MATCH(L2797,'Estructuras de Madera'!$D$5:$D$122,0)),INDEX(SICODI!$G$3:$G$2404,MATCH(L2797,SICODI!$G$3:$G$2404,0))))</f>
        <v>PPC20</v>
      </c>
      <c r="N2797" s="121" t="str">
        <f>+IF(ISERROR(VLOOKUP(M2797,'Resumen de precios LLTT'!$C$17:$D$3071,2,FALSE))=FALSE,VLOOKUP(M2797,'Resumen de precios LLTT'!$C$17:$D$3071,2,FALSE),VLOOKUP(M2797,SICODI!$G$3:$J$2404,2,FALSE))</f>
        <v>POSTE DE CONCRETO ARMADO DE 13/400/150/345</v>
      </c>
      <c r="O2797" s="58">
        <f>+IF(ISERROR(VLOOKUP(M2797,'Resumen de precios LLTT'!$C$17:$G$3071,5,FALSE))=FALSE,VLOOKUP(M2797,'Resumen de precios LLTT'!$C$17:$G$3071,5,FALSE),VLOOKUP(M2797,SICODI!$G$3:$J$2404,4,FALSE))</f>
        <v>364.69</v>
      </c>
      <c r="P2797" s="16">
        <f t="shared" si="393"/>
        <v>0.84299999999999997</v>
      </c>
      <c r="Q2797" s="78">
        <f t="shared" si="394"/>
        <v>672.12366999999995</v>
      </c>
      <c r="R2797" s="56">
        <v>0</v>
      </c>
      <c r="S2797" s="16">
        <f t="shared" si="395"/>
        <v>0.13400000000000001</v>
      </c>
      <c r="T2797" s="79">
        <f t="shared" si="396"/>
        <v>7.5053809816666659</v>
      </c>
      <c r="U2797" s="80">
        <f t="shared" si="397"/>
        <v>0.183</v>
      </c>
      <c r="V2797" s="81">
        <f t="shared" si="398"/>
        <v>1.3734847196449997</v>
      </c>
      <c r="W2797" s="79">
        <f t="shared" si="399"/>
        <v>0.46217247724950827</v>
      </c>
      <c r="X2797" s="60">
        <f t="shared" si="400"/>
        <v>0.5</v>
      </c>
      <c r="Y2797" s="56">
        <f>+'INFO ENEL'!R2785</f>
        <v>1</v>
      </c>
      <c r="Z2797" s="59">
        <f t="shared" si="401"/>
        <v>0.5</v>
      </c>
    </row>
    <row r="2798" spans="1:26" ht="15" customHeight="1" x14ac:dyDescent="0.25">
      <c r="A2798" s="55">
        <f>+'INFO ENEL'!A2786</f>
        <v>2781</v>
      </c>
      <c r="B2798" s="121" t="str">
        <f>+INDEX($B$8:$B$15,MATCH(L2798,$L$8:$L$15,0))</f>
        <v>SICODI</v>
      </c>
      <c r="C2798" s="56" t="str">
        <f>+'INFO ENEL'!B2786</f>
        <v>Lima</v>
      </c>
      <c r="D2798" s="56" t="str">
        <f>+'INFO ENEL'!D2786</f>
        <v>SANTA ROSA DE QUIVES (LIMA)</v>
      </c>
      <c r="E2798" s="56" t="str">
        <f>+'INFO ENEL'!D2786</f>
        <v>SANTA ROSA DE QUIVES (LIMA)</v>
      </c>
      <c r="F2798" s="50">
        <f>+'INFO ENEL'!E2786</f>
        <v>0</v>
      </c>
      <c r="G2798" s="56" t="str">
        <f>+'INFO ENEL'!L2786</f>
        <v>MT</v>
      </c>
      <c r="H2798" s="57">
        <f>+'INFO ENEL'!M2786</f>
        <v>61.53</v>
      </c>
      <c r="I2798" s="56">
        <f>+'INFO ENEL'!N2786</f>
        <v>13</v>
      </c>
      <c r="J2798" s="56" t="str">
        <f>+'INFO ENEL'!O2786</f>
        <v>Poste</v>
      </c>
      <c r="K2798" s="56" t="str">
        <f>+'INFO ENEL'!P2786</f>
        <v>Concreto</v>
      </c>
      <c r="L2798" s="56" t="str">
        <f>+'INFO ENEL'!Q2786</f>
        <v>PPC20</v>
      </c>
      <c r="M2798" s="55" t="str">
        <f>+IF(ISERROR(INDEX('Estructuras de Acero y Concreto'!$C$6:$C$577,MATCH(L2798,'Estructuras de Acero y Concreto'!$D$6:$D$577,0)))=FALSE,INDEX('Estructuras de Acero y Concreto'!$C$6:$C$577,MATCH(L2798,'Estructuras de Acero y Concreto'!$D$6:$D$577,0)),IF(ISERROR(INDEX('Estructuras de Madera'!$C$5:$C$122,MATCH(L2798,'Estructuras de Madera'!$D$5:$D$122,0)))=FALSE,INDEX('Estructuras de Madera'!$C$5:$C$122,MATCH(L2798,'Estructuras de Madera'!$D$5:$D$122,0)),INDEX(SICODI!$G$3:$G$2404,MATCH(L2798,SICODI!$G$3:$G$2404,0))))</f>
        <v>PPC20</v>
      </c>
      <c r="N2798" s="121" t="str">
        <f>+IF(ISERROR(VLOOKUP(M2798,'Resumen de precios LLTT'!$C$17:$D$3071,2,FALSE))=FALSE,VLOOKUP(M2798,'Resumen de precios LLTT'!$C$17:$D$3071,2,FALSE),VLOOKUP(M2798,SICODI!$G$3:$J$2404,2,FALSE))</f>
        <v>POSTE DE CONCRETO ARMADO DE 13/400/150/345</v>
      </c>
      <c r="O2798" s="58">
        <f>+IF(ISERROR(VLOOKUP(M2798,'Resumen de precios LLTT'!$C$17:$G$3071,5,FALSE))=FALSE,VLOOKUP(M2798,'Resumen de precios LLTT'!$C$17:$G$3071,5,FALSE),VLOOKUP(M2798,SICODI!$G$3:$J$2404,4,FALSE))</f>
        <v>364.69</v>
      </c>
      <c r="P2798" s="16">
        <f t="shared" si="393"/>
        <v>0.84299999999999997</v>
      </c>
      <c r="Q2798" s="78">
        <f t="shared" si="394"/>
        <v>672.12366999999995</v>
      </c>
      <c r="R2798" s="56">
        <v>0</v>
      </c>
      <c r="S2798" s="16">
        <f t="shared" si="395"/>
        <v>0.13400000000000001</v>
      </c>
      <c r="T2798" s="79">
        <f t="shared" si="396"/>
        <v>7.5053809816666659</v>
      </c>
      <c r="U2798" s="80">
        <f t="shared" si="397"/>
        <v>0.183</v>
      </c>
      <c r="V2798" s="81">
        <f t="shared" si="398"/>
        <v>1.3734847196449997</v>
      </c>
      <c r="W2798" s="79">
        <f t="shared" si="399"/>
        <v>0.46217247724950827</v>
      </c>
      <c r="X2798" s="60">
        <f t="shared" si="400"/>
        <v>0.5</v>
      </c>
      <c r="Y2798" s="56">
        <f>+'INFO ENEL'!R2786</f>
        <v>1</v>
      </c>
      <c r="Z2798" s="59">
        <f t="shared" si="401"/>
        <v>0.5</v>
      </c>
    </row>
    <row r="2799" spans="1:26" ht="15" customHeight="1" x14ac:dyDescent="0.25">
      <c r="A2799" s="55">
        <f>+'INFO ENEL'!A2787</f>
        <v>2782</v>
      </c>
      <c r="B2799" s="121" t="str">
        <f>+INDEX($B$8:$B$15,MATCH(L2799,$L$8:$L$15,0))</f>
        <v>SICODI</v>
      </c>
      <c r="C2799" s="56" t="str">
        <f>+'INFO ENEL'!B2787</f>
        <v>Lima</v>
      </c>
      <c r="D2799" s="56" t="str">
        <f>+'INFO ENEL'!D2787</f>
        <v>SANTA ROSA DE QUIVES (LIMA)</v>
      </c>
      <c r="E2799" s="56" t="str">
        <f>+'INFO ENEL'!D2787</f>
        <v>SANTA ROSA DE QUIVES (LIMA)</v>
      </c>
      <c r="F2799" s="50">
        <f>+'INFO ENEL'!E2787</f>
        <v>0</v>
      </c>
      <c r="G2799" s="56" t="str">
        <f>+'INFO ENEL'!L2787</f>
        <v>MT</v>
      </c>
      <c r="H2799" s="57">
        <f>+'INFO ENEL'!M2787</f>
        <v>36.57</v>
      </c>
      <c r="I2799" s="56">
        <f>+'INFO ENEL'!N2787</f>
        <v>13</v>
      </c>
      <c r="J2799" s="56" t="str">
        <f>+'INFO ENEL'!O2787</f>
        <v>Poste</v>
      </c>
      <c r="K2799" s="56" t="str">
        <f>+'INFO ENEL'!P2787</f>
        <v>Concreto</v>
      </c>
      <c r="L2799" s="56" t="str">
        <f>+'INFO ENEL'!Q2787</f>
        <v>PPC20</v>
      </c>
      <c r="M2799" s="55" t="str">
        <f>+IF(ISERROR(INDEX('Estructuras de Acero y Concreto'!$C$6:$C$577,MATCH(L2799,'Estructuras de Acero y Concreto'!$D$6:$D$577,0)))=FALSE,INDEX('Estructuras de Acero y Concreto'!$C$6:$C$577,MATCH(L2799,'Estructuras de Acero y Concreto'!$D$6:$D$577,0)),IF(ISERROR(INDEX('Estructuras de Madera'!$C$5:$C$122,MATCH(L2799,'Estructuras de Madera'!$D$5:$D$122,0)))=FALSE,INDEX('Estructuras de Madera'!$C$5:$C$122,MATCH(L2799,'Estructuras de Madera'!$D$5:$D$122,0)),INDEX(SICODI!$G$3:$G$2404,MATCH(L2799,SICODI!$G$3:$G$2404,0))))</f>
        <v>PPC20</v>
      </c>
      <c r="N2799" s="121" t="str">
        <f>+IF(ISERROR(VLOOKUP(M2799,'Resumen de precios LLTT'!$C$17:$D$3071,2,FALSE))=FALSE,VLOOKUP(M2799,'Resumen de precios LLTT'!$C$17:$D$3071,2,FALSE),VLOOKUP(M2799,SICODI!$G$3:$J$2404,2,FALSE))</f>
        <v>POSTE DE CONCRETO ARMADO DE 13/400/150/345</v>
      </c>
      <c r="O2799" s="58">
        <f>+IF(ISERROR(VLOOKUP(M2799,'Resumen de precios LLTT'!$C$17:$G$3071,5,FALSE))=FALSE,VLOOKUP(M2799,'Resumen de precios LLTT'!$C$17:$G$3071,5,FALSE),VLOOKUP(M2799,SICODI!$G$3:$J$2404,4,FALSE))</f>
        <v>364.69</v>
      </c>
      <c r="P2799" s="16">
        <f t="shared" si="393"/>
        <v>0.84299999999999997</v>
      </c>
      <c r="Q2799" s="78">
        <f t="shared" si="394"/>
        <v>672.12366999999995</v>
      </c>
      <c r="R2799" s="56">
        <v>0</v>
      </c>
      <c r="S2799" s="16">
        <f t="shared" si="395"/>
        <v>0.13400000000000001</v>
      </c>
      <c r="T2799" s="79">
        <f t="shared" si="396"/>
        <v>7.5053809816666659</v>
      </c>
      <c r="U2799" s="80">
        <f t="shared" si="397"/>
        <v>0.183</v>
      </c>
      <c r="V2799" s="81">
        <f t="shared" si="398"/>
        <v>1.3734847196449997</v>
      </c>
      <c r="W2799" s="79">
        <f t="shared" si="399"/>
        <v>0.46217247724950827</v>
      </c>
      <c r="X2799" s="60">
        <f t="shared" si="400"/>
        <v>0.5</v>
      </c>
      <c r="Y2799" s="56">
        <f>+'INFO ENEL'!R2787</f>
        <v>1</v>
      </c>
      <c r="Z2799" s="59">
        <f t="shared" si="401"/>
        <v>0.5</v>
      </c>
    </row>
    <row r="2800" spans="1:26" ht="15" customHeight="1" x14ac:dyDescent="0.25">
      <c r="A2800" s="55">
        <f>+'INFO ENEL'!A2788</f>
        <v>2783</v>
      </c>
      <c r="B2800" s="121" t="str">
        <f>+INDEX($B$8:$B$15,MATCH(L2800,$L$8:$L$15,0))</f>
        <v>SICODI</v>
      </c>
      <c r="C2800" s="56" t="str">
        <f>+'INFO ENEL'!B2788</f>
        <v>Lima</v>
      </c>
      <c r="D2800" s="56" t="str">
        <f>+'INFO ENEL'!D2788</f>
        <v>SANTA ROSA DE QUIVES (LIMA)</v>
      </c>
      <c r="E2800" s="56" t="str">
        <f>+'INFO ENEL'!D2788</f>
        <v>SANTA ROSA DE QUIVES (LIMA)</v>
      </c>
      <c r="F2800" s="50">
        <f>+'INFO ENEL'!E2788</f>
        <v>0</v>
      </c>
      <c r="G2800" s="56" t="str">
        <f>+'INFO ENEL'!L2788</f>
        <v>MT</v>
      </c>
      <c r="H2800" s="57">
        <f>+'INFO ENEL'!M2788</f>
        <v>187.13</v>
      </c>
      <c r="I2800" s="56">
        <f>+'INFO ENEL'!N2788</f>
        <v>13</v>
      </c>
      <c r="J2800" s="56" t="str">
        <f>+'INFO ENEL'!O2788</f>
        <v>Poste</v>
      </c>
      <c r="K2800" s="56" t="str">
        <f>+'INFO ENEL'!P2788</f>
        <v>Concreto</v>
      </c>
      <c r="L2800" s="56" t="str">
        <f>+'INFO ENEL'!Q2788</f>
        <v>PPC20</v>
      </c>
      <c r="M2800" s="55" t="str">
        <f>+IF(ISERROR(INDEX('Estructuras de Acero y Concreto'!$C$6:$C$577,MATCH(L2800,'Estructuras de Acero y Concreto'!$D$6:$D$577,0)))=FALSE,INDEX('Estructuras de Acero y Concreto'!$C$6:$C$577,MATCH(L2800,'Estructuras de Acero y Concreto'!$D$6:$D$577,0)),IF(ISERROR(INDEX('Estructuras de Madera'!$C$5:$C$122,MATCH(L2800,'Estructuras de Madera'!$D$5:$D$122,0)))=FALSE,INDEX('Estructuras de Madera'!$C$5:$C$122,MATCH(L2800,'Estructuras de Madera'!$D$5:$D$122,0)),INDEX(SICODI!$G$3:$G$2404,MATCH(L2800,SICODI!$G$3:$G$2404,0))))</f>
        <v>PPC20</v>
      </c>
      <c r="N2800" s="121" t="str">
        <f>+IF(ISERROR(VLOOKUP(M2800,'Resumen de precios LLTT'!$C$17:$D$3071,2,FALSE))=FALSE,VLOOKUP(M2800,'Resumen de precios LLTT'!$C$17:$D$3071,2,FALSE),VLOOKUP(M2800,SICODI!$G$3:$J$2404,2,FALSE))</f>
        <v>POSTE DE CONCRETO ARMADO DE 13/400/150/345</v>
      </c>
      <c r="O2800" s="58">
        <f>+IF(ISERROR(VLOOKUP(M2800,'Resumen de precios LLTT'!$C$17:$G$3071,5,FALSE))=FALSE,VLOOKUP(M2800,'Resumen de precios LLTT'!$C$17:$G$3071,5,FALSE),VLOOKUP(M2800,SICODI!$G$3:$J$2404,4,FALSE))</f>
        <v>364.69</v>
      </c>
      <c r="P2800" s="16">
        <f t="shared" si="393"/>
        <v>0.84299999999999997</v>
      </c>
      <c r="Q2800" s="78">
        <f t="shared" si="394"/>
        <v>672.12366999999995</v>
      </c>
      <c r="R2800" s="56">
        <v>0</v>
      </c>
      <c r="S2800" s="16">
        <f t="shared" si="395"/>
        <v>0.13400000000000001</v>
      </c>
      <c r="T2800" s="79">
        <f t="shared" si="396"/>
        <v>7.5053809816666659</v>
      </c>
      <c r="U2800" s="80">
        <f t="shared" si="397"/>
        <v>0.183</v>
      </c>
      <c r="V2800" s="81">
        <f t="shared" si="398"/>
        <v>1.3734847196449997</v>
      </c>
      <c r="W2800" s="79">
        <f t="shared" si="399"/>
        <v>0.46217247724950827</v>
      </c>
      <c r="X2800" s="60">
        <f t="shared" si="400"/>
        <v>0.5</v>
      </c>
      <c r="Y2800" s="56">
        <f>+'INFO ENEL'!R2788</f>
        <v>1</v>
      </c>
      <c r="Z2800" s="59">
        <f t="shared" si="401"/>
        <v>0.5</v>
      </c>
    </row>
    <row r="2801" spans="1:26" ht="15" customHeight="1" x14ac:dyDescent="0.25">
      <c r="A2801" s="55">
        <f>+'INFO ENEL'!A2789</f>
        <v>2784</v>
      </c>
      <c r="B2801" s="121" t="str">
        <f>+INDEX($B$8:$B$15,MATCH(L2801,$L$8:$L$15,0))</f>
        <v>SICODI</v>
      </c>
      <c r="C2801" s="56" t="str">
        <f>+'INFO ENEL'!B2789</f>
        <v>Lima</v>
      </c>
      <c r="D2801" s="56" t="str">
        <f>+'INFO ENEL'!D2789</f>
        <v>SANTA ROSA DE QUIVES (LIMA)</v>
      </c>
      <c r="E2801" s="56" t="str">
        <f>+'INFO ENEL'!D2789</f>
        <v>SANTA ROSA DE QUIVES (LIMA)</v>
      </c>
      <c r="F2801" s="50">
        <f>+'INFO ENEL'!E2789</f>
        <v>0</v>
      </c>
      <c r="G2801" s="56" t="str">
        <f>+'INFO ENEL'!L2789</f>
        <v>MT</v>
      </c>
      <c r="H2801" s="57">
        <f>+'INFO ENEL'!M2789</f>
        <v>113.43</v>
      </c>
      <c r="I2801" s="56">
        <f>+'INFO ENEL'!N2789</f>
        <v>13</v>
      </c>
      <c r="J2801" s="56" t="str">
        <f>+'INFO ENEL'!O2789</f>
        <v>Poste</v>
      </c>
      <c r="K2801" s="56" t="str">
        <f>+'INFO ENEL'!P2789</f>
        <v>Concreto</v>
      </c>
      <c r="L2801" s="56" t="str">
        <f>+'INFO ENEL'!Q2789</f>
        <v>PPC20</v>
      </c>
      <c r="M2801" s="55" t="str">
        <f>+IF(ISERROR(INDEX('Estructuras de Acero y Concreto'!$C$6:$C$577,MATCH(L2801,'Estructuras de Acero y Concreto'!$D$6:$D$577,0)))=FALSE,INDEX('Estructuras de Acero y Concreto'!$C$6:$C$577,MATCH(L2801,'Estructuras de Acero y Concreto'!$D$6:$D$577,0)),IF(ISERROR(INDEX('Estructuras de Madera'!$C$5:$C$122,MATCH(L2801,'Estructuras de Madera'!$D$5:$D$122,0)))=FALSE,INDEX('Estructuras de Madera'!$C$5:$C$122,MATCH(L2801,'Estructuras de Madera'!$D$5:$D$122,0)),INDEX(SICODI!$G$3:$G$2404,MATCH(L2801,SICODI!$G$3:$G$2404,0))))</f>
        <v>PPC20</v>
      </c>
      <c r="N2801" s="121" t="str">
        <f>+IF(ISERROR(VLOOKUP(M2801,'Resumen de precios LLTT'!$C$17:$D$3071,2,FALSE))=FALSE,VLOOKUP(M2801,'Resumen de precios LLTT'!$C$17:$D$3071,2,FALSE),VLOOKUP(M2801,SICODI!$G$3:$J$2404,2,FALSE))</f>
        <v>POSTE DE CONCRETO ARMADO DE 13/400/150/345</v>
      </c>
      <c r="O2801" s="58">
        <f>+IF(ISERROR(VLOOKUP(M2801,'Resumen de precios LLTT'!$C$17:$G$3071,5,FALSE))=FALSE,VLOOKUP(M2801,'Resumen de precios LLTT'!$C$17:$G$3071,5,FALSE),VLOOKUP(M2801,SICODI!$G$3:$J$2404,4,FALSE))</f>
        <v>364.69</v>
      </c>
      <c r="P2801" s="16">
        <f t="shared" si="393"/>
        <v>0.84299999999999997</v>
      </c>
      <c r="Q2801" s="78">
        <f t="shared" si="394"/>
        <v>672.12366999999995</v>
      </c>
      <c r="R2801" s="56">
        <v>0</v>
      </c>
      <c r="S2801" s="16">
        <f t="shared" si="395"/>
        <v>0.13400000000000001</v>
      </c>
      <c r="T2801" s="79">
        <f t="shared" si="396"/>
        <v>7.5053809816666659</v>
      </c>
      <c r="U2801" s="80">
        <f t="shared" si="397"/>
        <v>0.183</v>
      </c>
      <c r="V2801" s="81">
        <f t="shared" si="398"/>
        <v>1.3734847196449997</v>
      </c>
      <c r="W2801" s="79">
        <f t="shared" si="399"/>
        <v>0.46217247724950827</v>
      </c>
      <c r="X2801" s="60">
        <f t="shared" si="400"/>
        <v>0.5</v>
      </c>
      <c r="Y2801" s="56">
        <f>+'INFO ENEL'!R2789</f>
        <v>1</v>
      </c>
      <c r="Z2801" s="59">
        <f t="shared" si="401"/>
        <v>0.5</v>
      </c>
    </row>
    <row r="2802" spans="1:26" ht="15" customHeight="1" x14ac:dyDescent="0.25">
      <c r="A2802" s="55">
        <f>+'INFO ENEL'!A2790</f>
        <v>2785</v>
      </c>
      <c r="B2802" s="121" t="str">
        <f>+INDEX($B$8:$B$15,MATCH(L2802,$L$8:$L$15,0))</f>
        <v>SICODI</v>
      </c>
      <c r="C2802" s="56" t="str">
        <f>+'INFO ENEL'!B2790</f>
        <v>Lima</v>
      </c>
      <c r="D2802" s="56" t="str">
        <f>+'INFO ENEL'!D2790</f>
        <v>SANTA ROSA DE QUIVES (LIMA)</v>
      </c>
      <c r="E2802" s="56" t="str">
        <f>+'INFO ENEL'!D2790</f>
        <v>SANTA ROSA DE QUIVES (LIMA)</v>
      </c>
      <c r="F2802" s="50">
        <f>+'INFO ENEL'!E2790</f>
        <v>0</v>
      </c>
      <c r="G2802" s="56" t="str">
        <f>+'INFO ENEL'!L2790</f>
        <v>MT</v>
      </c>
      <c r="H2802" s="57">
        <f>+'INFO ENEL'!M2790</f>
        <v>237.44</v>
      </c>
      <c r="I2802" s="56">
        <f>+'INFO ENEL'!N2790</f>
        <v>13</v>
      </c>
      <c r="J2802" s="56" t="str">
        <f>+'INFO ENEL'!O2790</f>
        <v>Poste</v>
      </c>
      <c r="K2802" s="56" t="str">
        <f>+'INFO ENEL'!P2790</f>
        <v>Concreto</v>
      </c>
      <c r="L2802" s="56" t="str">
        <f>+'INFO ENEL'!Q2790</f>
        <v>PPC20</v>
      </c>
      <c r="M2802" s="55" t="str">
        <f>+IF(ISERROR(INDEX('Estructuras de Acero y Concreto'!$C$6:$C$577,MATCH(L2802,'Estructuras de Acero y Concreto'!$D$6:$D$577,0)))=FALSE,INDEX('Estructuras de Acero y Concreto'!$C$6:$C$577,MATCH(L2802,'Estructuras de Acero y Concreto'!$D$6:$D$577,0)),IF(ISERROR(INDEX('Estructuras de Madera'!$C$5:$C$122,MATCH(L2802,'Estructuras de Madera'!$D$5:$D$122,0)))=FALSE,INDEX('Estructuras de Madera'!$C$5:$C$122,MATCH(L2802,'Estructuras de Madera'!$D$5:$D$122,0)),INDEX(SICODI!$G$3:$G$2404,MATCH(L2802,SICODI!$G$3:$G$2404,0))))</f>
        <v>PPC20</v>
      </c>
      <c r="N2802" s="121" t="str">
        <f>+IF(ISERROR(VLOOKUP(M2802,'Resumen de precios LLTT'!$C$17:$D$3071,2,FALSE))=FALSE,VLOOKUP(M2802,'Resumen de precios LLTT'!$C$17:$D$3071,2,FALSE),VLOOKUP(M2802,SICODI!$G$3:$J$2404,2,FALSE))</f>
        <v>POSTE DE CONCRETO ARMADO DE 13/400/150/345</v>
      </c>
      <c r="O2802" s="58">
        <f>+IF(ISERROR(VLOOKUP(M2802,'Resumen de precios LLTT'!$C$17:$G$3071,5,FALSE))=FALSE,VLOOKUP(M2802,'Resumen de precios LLTT'!$C$17:$G$3071,5,FALSE),VLOOKUP(M2802,SICODI!$G$3:$J$2404,4,FALSE))</f>
        <v>364.69</v>
      </c>
      <c r="P2802" s="16">
        <f t="shared" si="393"/>
        <v>0.84299999999999997</v>
      </c>
      <c r="Q2802" s="78">
        <f t="shared" si="394"/>
        <v>672.12366999999995</v>
      </c>
      <c r="R2802" s="56">
        <v>0</v>
      </c>
      <c r="S2802" s="16">
        <f t="shared" si="395"/>
        <v>0.13400000000000001</v>
      </c>
      <c r="T2802" s="79">
        <f t="shared" si="396"/>
        <v>7.5053809816666659</v>
      </c>
      <c r="U2802" s="80">
        <f t="shared" si="397"/>
        <v>0.183</v>
      </c>
      <c r="V2802" s="81">
        <f t="shared" si="398"/>
        <v>1.3734847196449997</v>
      </c>
      <c r="W2802" s="79">
        <f t="shared" si="399"/>
        <v>0.46217247724950827</v>
      </c>
      <c r="X2802" s="60">
        <f t="shared" si="400"/>
        <v>0.5</v>
      </c>
      <c r="Y2802" s="56">
        <f>+'INFO ENEL'!R2790</f>
        <v>1</v>
      </c>
      <c r="Z2802" s="59">
        <f t="shared" si="401"/>
        <v>0.5</v>
      </c>
    </row>
    <row r="2803" spans="1:26" ht="15" customHeight="1" x14ac:dyDescent="0.25">
      <c r="A2803" s="55">
        <f>+'INFO ENEL'!A2791</f>
        <v>2786</v>
      </c>
      <c r="B2803" s="121" t="str">
        <f>+INDEX($B$8:$B$15,MATCH(L2803,$L$8:$L$15,0))</f>
        <v>SICODI</v>
      </c>
      <c r="C2803" s="56" t="str">
        <f>+'INFO ENEL'!B2791</f>
        <v>Lima</v>
      </c>
      <c r="D2803" s="56" t="str">
        <f>+'INFO ENEL'!D2791</f>
        <v>SANTA ROSA DE QUIVES (LIMA)</v>
      </c>
      <c r="E2803" s="56" t="str">
        <f>+'INFO ENEL'!D2791</f>
        <v>SANTA ROSA DE QUIVES (LIMA)</v>
      </c>
      <c r="F2803" s="50">
        <f>+'INFO ENEL'!E2791</f>
        <v>0</v>
      </c>
      <c r="G2803" s="56" t="str">
        <f>+'INFO ENEL'!L2791</f>
        <v>MT</v>
      </c>
      <c r="H2803" s="57">
        <f>+'INFO ENEL'!M2791</f>
        <v>169.03</v>
      </c>
      <c r="I2803" s="56">
        <f>+'INFO ENEL'!N2791</f>
        <v>13</v>
      </c>
      <c r="J2803" s="56" t="str">
        <f>+'INFO ENEL'!O2791</f>
        <v>Poste</v>
      </c>
      <c r="K2803" s="56" t="str">
        <f>+'INFO ENEL'!P2791</f>
        <v>Concreto</v>
      </c>
      <c r="L2803" s="56" t="str">
        <f>+'INFO ENEL'!Q2791</f>
        <v>PPC20</v>
      </c>
      <c r="M2803" s="55" t="str">
        <f>+IF(ISERROR(INDEX('Estructuras de Acero y Concreto'!$C$6:$C$577,MATCH(L2803,'Estructuras de Acero y Concreto'!$D$6:$D$577,0)))=FALSE,INDEX('Estructuras de Acero y Concreto'!$C$6:$C$577,MATCH(L2803,'Estructuras de Acero y Concreto'!$D$6:$D$577,0)),IF(ISERROR(INDEX('Estructuras de Madera'!$C$5:$C$122,MATCH(L2803,'Estructuras de Madera'!$D$5:$D$122,0)))=FALSE,INDEX('Estructuras de Madera'!$C$5:$C$122,MATCH(L2803,'Estructuras de Madera'!$D$5:$D$122,0)),INDEX(SICODI!$G$3:$G$2404,MATCH(L2803,SICODI!$G$3:$G$2404,0))))</f>
        <v>PPC20</v>
      </c>
      <c r="N2803" s="121" t="str">
        <f>+IF(ISERROR(VLOOKUP(M2803,'Resumen de precios LLTT'!$C$17:$D$3071,2,FALSE))=FALSE,VLOOKUP(M2803,'Resumen de precios LLTT'!$C$17:$D$3071,2,FALSE),VLOOKUP(M2803,SICODI!$G$3:$J$2404,2,FALSE))</f>
        <v>POSTE DE CONCRETO ARMADO DE 13/400/150/345</v>
      </c>
      <c r="O2803" s="58">
        <f>+IF(ISERROR(VLOOKUP(M2803,'Resumen de precios LLTT'!$C$17:$G$3071,5,FALSE))=FALSE,VLOOKUP(M2803,'Resumen de precios LLTT'!$C$17:$G$3071,5,FALSE),VLOOKUP(M2803,SICODI!$G$3:$J$2404,4,FALSE))</f>
        <v>364.69</v>
      </c>
      <c r="P2803" s="16">
        <f t="shared" si="393"/>
        <v>0.84299999999999997</v>
      </c>
      <c r="Q2803" s="78">
        <f t="shared" si="394"/>
        <v>672.12366999999995</v>
      </c>
      <c r="R2803" s="56">
        <v>0</v>
      </c>
      <c r="S2803" s="16">
        <f t="shared" si="395"/>
        <v>0.13400000000000001</v>
      </c>
      <c r="T2803" s="79">
        <f t="shared" si="396"/>
        <v>7.5053809816666659</v>
      </c>
      <c r="U2803" s="80">
        <f t="shared" si="397"/>
        <v>0.183</v>
      </c>
      <c r="V2803" s="81">
        <f t="shared" si="398"/>
        <v>1.3734847196449997</v>
      </c>
      <c r="W2803" s="79">
        <f t="shared" si="399"/>
        <v>0.46217247724950827</v>
      </c>
      <c r="X2803" s="60">
        <f t="shared" si="400"/>
        <v>0.5</v>
      </c>
      <c r="Y2803" s="56">
        <f>+'INFO ENEL'!R2791</f>
        <v>1</v>
      </c>
      <c r="Z2803" s="59">
        <f t="shared" si="401"/>
        <v>0.5</v>
      </c>
    </row>
    <row r="2804" spans="1:26" ht="15" customHeight="1" x14ac:dyDescent="0.25">
      <c r="A2804" s="55">
        <f>+'INFO ENEL'!A2792</f>
        <v>2787</v>
      </c>
      <c r="B2804" s="121" t="str">
        <f>+INDEX($B$8:$B$15,MATCH(L2804,$L$8:$L$15,0))</f>
        <v>SICODI</v>
      </c>
      <c r="C2804" s="56" t="str">
        <f>+'INFO ENEL'!B2792</f>
        <v>Lima</v>
      </c>
      <c r="D2804" s="56" t="str">
        <f>+'INFO ENEL'!D2792</f>
        <v>SANTA ROSA DE QUIVES (LIMA)</v>
      </c>
      <c r="E2804" s="56" t="str">
        <f>+'INFO ENEL'!D2792</f>
        <v>SANTA ROSA DE QUIVES (LIMA)</v>
      </c>
      <c r="F2804" s="50">
        <f>+'INFO ENEL'!E2792</f>
        <v>0</v>
      </c>
      <c r="G2804" s="56" t="str">
        <f>+'INFO ENEL'!L2792</f>
        <v>MT</v>
      </c>
      <c r="H2804" s="57">
        <f>+'INFO ENEL'!M2792</f>
        <v>113.09</v>
      </c>
      <c r="I2804" s="56">
        <f>+'INFO ENEL'!N2792</f>
        <v>13</v>
      </c>
      <c r="J2804" s="56" t="str">
        <f>+'INFO ENEL'!O2792</f>
        <v>Poste</v>
      </c>
      <c r="K2804" s="56" t="str">
        <f>+'INFO ENEL'!P2792</f>
        <v>Concreto</v>
      </c>
      <c r="L2804" s="56" t="str">
        <f>+'INFO ENEL'!Q2792</f>
        <v>PPC20</v>
      </c>
      <c r="M2804" s="55" t="str">
        <f>+IF(ISERROR(INDEX('Estructuras de Acero y Concreto'!$C$6:$C$577,MATCH(L2804,'Estructuras de Acero y Concreto'!$D$6:$D$577,0)))=FALSE,INDEX('Estructuras de Acero y Concreto'!$C$6:$C$577,MATCH(L2804,'Estructuras de Acero y Concreto'!$D$6:$D$577,0)),IF(ISERROR(INDEX('Estructuras de Madera'!$C$5:$C$122,MATCH(L2804,'Estructuras de Madera'!$D$5:$D$122,0)))=FALSE,INDEX('Estructuras de Madera'!$C$5:$C$122,MATCH(L2804,'Estructuras de Madera'!$D$5:$D$122,0)),INDEX(SICODI!$G$3:$G$2404,MATCH(L2804,SICODI!$G$3:$G$2404,0))))</f>
        <v>PPC20</v>
      </c>
      <c r="N2804" s="121" t="str">
        <f>+IF(ISERROR(VLOOKUP(M2804,'Resumen de precios LLTT'!$C$17:$D$3071,2,FALSE))=FALSE,VLOOKUP(M2804,'Resumen de precios LLTT'!$C$17:$D$3071,2,FALSE),VLOOKUP(M2804,SICODI!$G$3:$J$2404,2,FALSE))</f>
        <v>POSTE DE CONCRETO ARMADO DE 13/400/150/345</v>
      </c>
      <c r="O2804" s="58">
        <f>+IF(ISERROR(VLOOKUP(M2804,'Resumen de precios LLTT'!$C$17:$G$3071,5,FALSE))=FALSE,VLOOKUP(M2804,'Resumen de precios LLTT'!$C$17:$G$3071,5,FALSE),VLOOKUP(M2804,SICODI!$G$3:$J$2404,4,FALSE))</f>
        <v>364.69</v>
      </c>
      <c r="P2804" s="16">
        <f t="shared" si="393"/>
        <v>0.84299999999999997</v>
      </c>
      <c r="Q2804" s="78">
        <f t="shared" si="394"/>
        <v>672.12366999999995</v>
      </c>
      <c r="R2804" s="56">
        <v>0</v>
      </c>
      <c r="S2804" s="16">
        <f t="shared" si="395"/>
        <v>0.13400000000000001</v>
      </c>
      <c r="T2804" s="79">
        <f t="shared" si="396"/>
        <v>7.5053809816666659</v>
      </c>
      <c r="U2804" s="80">
        <f t="shared" si="397"/>
        <v>0.183</v>
      </c>
      <c r="V2804" s="81">
        <f t="shared" si="398"/>
        <v>1.3734847196449997</v>
      </c>
      <c r="W2804" s="79">
        <f t="shared" si="399"/>
        <v>0.46217247724950827</v>
      </c>
      <c r="X2804" s="60">
        <f t="shared" si="400"/>
        <v>0.5</v>
      </c>
      <c r="Y2804" s="56">
        <f>+'INFO ENEL'!R2792</f>
        <v>1</v>
      </c>
      <c r="Z2804" s="59">
        <f t="shared" si="401"/>
        <v>0.5</v>
      </c>
    </row>
    <row r="2805" spans="1:26" ht="15" customHeight="1" x14ac:dyDescent="0.25">
      <c r="A2805" s="55">
        <f>+'INFO ENEL'!A2793</f>
        <v>2788</v>
      </c>
      <c r="B2805" s="121" t="str">
        <f>+INDEX($B$8:$B$15,MATCH(L2805,$L$8:$L$15,0))</f>
        <v>SICODI</v>
      </c>
      <c r="C2805" s="56" t="str">
        <f>+'INFO ENEL'!B2793</f>
        <v>Lima</v>
      </c>
      <c r="D2805" s="56" t="str">
        <f>+'INFO ENEL'!D2793</f>
        <v>SANTA ROSA DE QUIVES (LIMA)</v>
      </c>
      <c r="E2805" s="56" t="str">
        <f>+'INFO ENEL'!D2793</f>
        <v>SANTA ROSA DE QUIVES (LIMA)</v>
      </c>
      <c r="F2805" s="50">
        <f>+'INFO ENEL'!E2793</f>
        <v>0</v>
      </c>
      <c r="G2805" s="56" t="str">
        <f>+'INFO ENEL'!L2793</f>
        <v>MT</v>
      </c>
      <c r="H2805" s="57">
        <f>+'INFO ENEL'!M2793</f>
        <v>85.28</v>
      </c>
      <c r="I2805" s="56">
        <f>+'INFO ENEL'!N2793</f>
        <v>13</v>
      </c>
      <c r="J2805" s="56" t="str">
        <f>+'INFO ENEL'!O2793</f>
        <v>Poste</v>
      </c>
      <c r="K2805" s="56" t="str">
        <f>+'INFO ENEL'!P2793</f>
        <v>Concreto</v>
      </c>
      <c r="L2805" s="56" t="str">
        <f>+'INFO ENEL'!Q2793</f>
        <v>PPC20</v>
      </c>
      <c r="M2805" s="55" t="str">
        <f>+IF(ISERROR(INDEX('Estructuras de Acero y Concreto'!$C$6:$C$577,MATCH(L2805,'Estructuras de Acero y Concreto'!$D$6:$D$577,0)))=FALSE,INDEX('Estructuras de Acero y Concreto'!$C$6:$C$577,MATCH(L2805,'Estructuras de Acero y Concreto'!$D$6:$D$577,0)),IF(ISERROR(INDEX('Estructuras de Madera'!$C$5:$C$122,MATCH(L2805,'Estructuras de Madera'!$D$5:$D$122,0)))=FALSE,INDEX('Estructuras de Madera'!$C$5:$C$122,MATCH(L2805,'Estructuras de Madera'!$D$5:$D$122,0)),INDEX(SICODI!$G$3:$G$2404,MATCH(L2805,SICODI!$G$3:$G$2404,0))))</f>
        <v>PPC20</v>
      </c>
      <c r="N2805" s="121" t="str">
        <f>+IF(ISERROR(VLOOKUP(M2805,'Resumen de precios LLTT'!$C$17:$D$3071,2,FALSE))=FALSE,VLOOKUP(M2805,'Resumen de precios LLTT'!$C$17:$D$3071,2,FALSE),VLOOKUP(M2805,SICODI!$G$3:$J$2404,2,FALSE))</f>
        <v>POSTE DE CONCRETO ARMADO DE 13/400/150/345</v>
      </c>
      <c r="O2805" s="58">
        <f>+IF(ISERROR(VLOOKUP(M2805,'Resumen de precios LLTT'!$C$17:$G$3071,5,FALSE))=FALSE,VLOOKUP(M2805,'Resumen de precios LLTT'!$C$17:$G$3071,5,FALSE),VLOOKUP(M2805,SICODI!$G$3:$J$2404,4,FALSE))</f>
        <v>364.69</v>
      </c>
      <c r="P2805" s="16">
        <f t="shared" si="393"/>
        <v>0.84299999999999997</v>
      </c>
      <c r="Q2805" s="78">
        <f t="shared" si="394"/>
        <v>672.12366999999995</v>
      </c>
      <c r="R2805" s="56">
        <v>0</v>
      </c>
      <c r="S2805" s="16">
        <f t="shared" si="395"/>
        <v>0.13400000000000001</v>
      </c>
      <c r="T2805" s="79">
        <f t="shared" si="396"/>
        <v>7.5053809816666659</v>
      </c>
      <c r="U2805" s="80">
        <f t="shared" si="397"/>
        <v>0.183</v>
      </c>
      <c r="V2805" s="81">
        <f t="shared" si="398"/>
        <v>1.3734847196449997</v>
      </c>
      <c r="W2805" s="79">
        <f t="shared" si="399"/>
        <v>0.46217247724950827</v>
      </c>
      <c r="X2805" s="60">
        <f t="shared" si="400"/>
        <v>0.5</v>
      </c>
      <c r="Y2805" s="56">
        <f>+'INFO ENEL'!R2793</f>
        <v>1</v>
      </c>
      <c r="Z2805" s="59">
        <f t="shared" si="401"/>
        <v>0.5</v>
      </c>
    </row>
    <row r="2806" spans="1:26" ht="15" customHeight="1" x14ac:dyDescent="0.25">
      <c r="A2806" s="55">
        <f>+'INFO ENEL'!A2794</f>
        <v>2789</v>
      </c>
      <c r="B2806" s="121" t="str">
        <f>+INDEX($B$8:$B$15,MATCH(L2806,$L$8:$L$15,0))</f>
        <v>SICODI</v>
      </c>
      <c r="C2806" s="56" t="str">
        <f>+'INFO ENEL'!B2794</f>
        <v>Lima</v>
      </c>
      <c r="D2806" s="56" t="str">
        <f>+'INFO ENEL'!D2794</f>
        <v>SANTA ROSA DE QUIVES (LIMA)</v>
      </c>
      <c r="E2806" s="56" t="str">
        <f>+'INFO ENEL'!D2794</f>
        <v>SANTA ROSA DE QUIVES (LIMA)</v>
      </c>
      <c r="F2806" s="50">
        <f>+'INFO ENEL'!E2794</f>
        <v>0</v>
      </c>
      <c r="G2806" s="56" t="str">
        <f>+'INFO ENEL'!L2794</f>
        <v>MT</v>
      </c>
      <c r="H2806" s="57">
        <f>+'INFO ENEL'!M2794</f>
        <v>106.9</v>
      </c>
      <c r="I2806" s="56">
        <f>+'INFO ENEL'!N2794</f>
        <v>13</v>
      </c>
      <c r="J2806" s="56" t="str">
        <f>+'INFO ENEL'!O2794</f>
        <v>Poste</v>
      </c>
      <c r="K2806" s="56" t="str">
        <f>+'INFO ENEL'!P2794</f>
        <v>Concreto</v>
      </c>
      <c r="L2806" s="56" t="str">
        <f>+'INFO ENEL'!Q2794</f>
        <v>PPC20</v>
      </c>
      <c r="M2806" s="55" t="str">
        <f>+IF(ISERROR(INDEX('Estructuras de Acero y Concreto'!$C$6:$C$577,MATCH(L2806,'Estructuras de Acero y Concreto'!$D$6:$D$577,0)))=FALSE,INDEX('Estructuras de Acero y Concreto'!$C$6:$C$577,MATCH(L2806,'Estructuras de Acero y Concreto'!$D$6:$D$577,0)),IF(ISERROR(INDEX('Estructuras de Madera'!$C$5:$C$122,MATCH(L2806,'Estructuras de Madera'!$D$5:$D$122,0)))=FALSE,INDEX('Estructuras de Madera'!$C$5:$C$122,MATCH(L2806,'Estructuras de Madera'!$D$5:$D$122,0)),INDEX(SICODI!$G$3:$G$2404,MATCH(L2806,SICODI!$G$3:$G$2404,0))))</f>
        <v>PPC20</v>
      </c>
      <c r="N2806" s="121" t="str">
        <f>+IF(ISERROR(VLOOKUP(M2806,'Resumen de precios LLTT'!$C$17:$D$3071,2,FALSE))=FALSE,VLOOKUP(M2806,'Resumen de precios LLTT'!$C$17:$D$3071,2,FALSE),VLOOKUP(M2806,SICODI!$G$3:$J$2404,2,FALSE))</f>
        <v>POSTE DE CONCRETO ARMADO DE 13/400/150/345</v>
      </c>
      <c r="O2806" s="58">
        <f>+IF(ISERROR(VLOOKUP(M2806,'Resumen de precios LLTT'!$C$17:$G$3071,5,FALSE))=FALSE,VLOOKUP(M2806,'Resumen de precios LLTT'!$C$17:$G$3071,5,FALSE),VLOOKUP(M2806,SICODI!$G$3:$J$2404,4,FALSE))</f>
        <v>364.69</v>
      </c>
      <c r="P2806" s="16">
        <f t="shared" si="393"/>
        <v>0.84299999999999997</v>
      </c>
      <c r="Q2806" s="78">
        <f t="shared" si="394"/>
        <v>672.12366999999995</v>
      </c>
      <c r="R2806" s="56">
        <v>0</v>
      </c>
      <c r="S2806" s="16">
        <f t="shared" si="395"/>
        <v>0.13400000000000001</v>
      </c>
      <c r="T2806" s="79">
        <f t="shared" si="396"/>
        <v>7.5053809816666659</v>
      </c>
      <c r="U2806" s="80">
        <f t="shared" si="397"/>
        <v>0.183</v>
      </c>
      <c r="V2806" s="81">
        <f t="shared" si="398"/>
        <v>1.3734847196449997</v>
      </c>
      <c r="W2806" s="79">
        <f t="shared" si="399"/>
        <v>0.46217247724950827</v>
      </c>
      <c r="X2806" s="60">
        <f t="shared" si="400"/>
        <v>0.5</v>
      </c>
      <c r="Y2806" s="56">
        <f>+'INFO ENEL'!R2794</f>
        <v>1</v>
      </c>
      <c r="Z2806" s="59">
        <f t="shared" si="401"/>
        <v>0.5</v>
      </c>
    </row>
    <row r="2807" spans="1:26" ht="15" customHeight="1" x14ac:dyDescent="0.25">
      <c r="A2807" s="55">
        <f>+'INFO ENEL'!A2795</f>
        <v>2790</v>
      </c>
      <c r="B2807" s="121" t="str">
        <f>+INDEX($B$8:$B$15,MATCH(L2807,$L$8:$L$15,0))</f>
        <v>SICODI</v>
      </c>
      <c r="C2807" s="56" t="str">
        <f>+'INFO ENEL'!B2795</f>
        <v>Lima</v>
      </c>
      <c r="D2807" s="56" t="str">
        <f>+'INFO ENEL'!D2795</f>
        <v>SANTA ROSA DE QUIVES (LIMA)</v>
      </c>
      <c r="E2807" s="56" t="str">
        <f>+'INFO ENEL'!D2795</f>
        <v>SANTA ROSA DE QUIVES (LIMA)</v>
      </c>
      <c r="F2807" s="50">
        <f>+'INFO ENEL'!E2795</f>
        <v>0</v>
      </c>
      <c r="G2807" s="56" t="str">
        <f>+'INFO ENEL'!L2795</f>
        <v>MT</v>
      </c>
      <c r="H2807" s="57">
        <f>+'INFO ENEL'!M2795</f>
        <v>16.260000000000002</v>
      </c>
      <c r="I2807" s="56">
        <f>+'INFO ENEL'!N2795</f>
        <v>13</v>
      </c>
      <c r="J2807" s="56" t="str">
        <f>+'INFO ENEL'!O2795</f>
        <v>Poste</v>
      </c>
      <c r="K2807" s="56" t="str">
        <f>+'INFO ENEL'!P2795</f>
        <v>Concreto</v>
      </c>
      <c r="L2807" s="56" t="str">
        <f>+'INFO ENEL'!Q2795</f>
        <v>PPC20</v>
      </c>
      <c r="M2807" s="55" t="str">
        <f>+IF(ISERROR(INDEX('Estructuras de Acero y Concreto'!$C$6:$C$577,MATCH(L2807,'Estructuras de Acero y Concreto'!$D$6:$D$577,0)))=FALSE,INDEX('Estructuras de Acero y Concreto'!$C$6:$C$577,MATCH(L2807,'Estructuras de Acero y Concreto'!$D$6:$D$577,0)),IF(ISERROR(INDEX('Estructuras de Madera'!$C$5:$C$122,MATCH(L2807,'Estructuras de Madera'!$D$5:$D$122,0)))=FALSE,INDEX('Estructuras de Madera'!$C$5:$C$122,MATCH(L2807,'Estructuras de Madera'!$D$5:$D$122,0)),INDEX(SICODI!$G$3:$G$2404,MATCH(L2807,SICODI!$G$3:$G$2404,0))))</f>
        <v>PPC20</v>
      </c>
      <c r="N2807" s="121" t="str">
        <f>+IF(ISERROR(VLOOKUP(M2807,'Resumen de precios LLTT'!$C$17:$D$3071,2,FALSE))=FALSE,VLOOKUP(M2807,'Resumen de precios LLTT'!$C$17:$D$3071,2,FALSE),VLOOKUP(M2807,SICODI!$G$3:$J$2404,2,FALSE))</f>
        <v>POSTE DE CONCRETO ARMADO DE 13/400/150/345</v>
      </c>
      <c r="O2807" s="58">
        <f>+IF(ISERROR(VLOOKUP(M2807,'Resumen de precios LLTT'!$C$17:$G$3071,5,FALSE))=FALSE,VLOOKUP(M2807,'Resumen de precios LLTT'!$C$17:$G$3071,5,FALSE),VLOOKUP(M2807,SICODI!$G$3:$J$2404,4,FALSE))</f>
        <v>364.69</v>
      </c>
      <c r="P2807" s="16">
        <f t="shared" si="393"/>
        <v>0.84299999999999997</v>
      </c>
      <c r="Q2807" s="78">
        <f t="shared" si="394"/>
        <v>672.12366999999995</v>
      </c>
      <c r="R2807" s="56">
        <v>0</v>
      </c>
      <c r="S2807" s="16">
        <f t="shared" si="395"/>
        <v>0.13400000000000001</v>
      </c>
      <c r="T2807" s="79">
        <f t="shared" si="396"/>
        <v>7.5053809816666659</v>
      </c>
      <c r="U2807" s="80">
        <f t="shared" si="397"/>
        <v>0.183</v>
      </c>
      <c r="V2807" s="81">
        <f t="shared" si="398"/>
        <v>1.3734847196449997</v>
      </c>
      <c r="W2807" s="79">
        <f t="shared" si="399"/>
        <v>0.46217247724950827</v>
      </c>
      <c r="X2807" s="60">
        <f t="shared" si="400"/>
        <v>0.5</v>
      </c>
      <c r="Y2807" s="56">
        <f>+'INFO ENEL'!R2795</f>
        <v>1</v>
      </c>
      <c r="Z2807" s="59">
        <f t="shared" si="401"/>
        <v>0.5</v>
      </c>
    </row>
    <row r="2808" spans="1:26" ht="15" customHeight="1" x14ac:dyDescent="0.25">
      <c r="A2808" s="55">
        <f>+'INFO ENEL'!A2796</f>
        <v>2791</v>
      </c>
      <c r="B2808" s="121" t="str">
        <f>+INDEX($B$8:$B$15,MATCH(L2808,$L$8:$L$15,0))</f>
        <v>SICODI</v>
      </c>
      <c r="C2808" s="56" t="str">
        <f>+'INFO ENEL'!B2796</f>
        <v>Lima</v>
      </c>
      <c r="D2808" s="56" t="str">
        <f>+'INFO ENEL'!D2796</f>
        <v>SANTA ROSA DE QUIVES (LIMA)</v>
      </c>
      <c r="E2808" s="56" t="str">
        <f>+'INFO ENEL'!D2796</f>
        <v>SANTA ROSA DE QUIVES (LIMA)</v>
      </c>
      <c r="F2808" s="50">
        <f>+'INFO ENEL'!E2796</f>
        <v>0</v>
      </c>
      <c r="G2808" s="56" t="str">
        <f>+'INFO ENEL'!L2796</f>
        <v>MT</v>
      </c>
      <c r="H2808" s="57">
        <f>+'INFO ENEL'!M2796</f>
        <v>61.73</v>
      </c>
      <c r="I2808" s="56">
        <f>+'INFO ENEL'!N2796</f>
        <v>13</v>
      </c>
      <c r="J2808" s="56" t="str">
        <f>+'INFO ENEL'!O2796</f>
        <v>Poste</v>
      </c>
      <c r="K2808" s="56" t="str">
        <f>+'INFO ENEL'!P2796</f>
        <v>Concreto</v>
      </c>
      <c r="L2808" s="56" t="str">
        <f>+'INFO ENEL'!Q2796</f>
        <v>PPC20</v>
      </c>
      <c r="M2808" s="55" t="str">
        <f>+IF(ISERROR(INDEX('Estructuras de Acero y Concreto'!$C$6:$C$577,MATCH(L2808,'Estructuras de Acero y Concreto'!$D$6:$D$577,0)))=FALSE,INDEX('Estructuras de Acero y Concreto'!$C$6:$C$577,MATCH(L2808,'Estructuras de Acero y Concreto'!$D$6:$D$577,0)),IF(ISERROR(INDEX('Estructuras de Madera'!$C$5:$C$122,MATCH(L2808,'Estructuras de Madera'!$D$5:$D$122,0)))=FALSE,INDEX('Estructuras de Madera'!$C$5:$C$122,MATCH(L2808,'Estructuras de Madera'!$D$5:$D$122,0)),INDEX(SICODI!$G$3:$G$2404,MATCH(L2808,SICODI!$G$3:$G$2404,0))))</f>
        <v>PPC20</v>
      </c>
      <c r="N2808" s="121" t="str">
        <f>+IF(ISERROR(VLOOKUP(M2808,'Resumen de precios LLTT'!$C$17:$D$3071,2,FALSE))=FALSE,VLOOKUP(M2808,'Resumen de precios LLTT'!$C$17:$D$3071,2,FALSE),VLOOKUP(M2808,SICODI!$G$3:$J$2404,2,FALSE))</f>
        <v>POSTE DE CONCRETO ARMADO DE 13/400/150/345</v>
      </c>
      <c r="O2808" s="58">
        <f>+IF(ISERROR(VLOOKUP(M2808,'Resumen de precios LLTT'!$C$17:$G$3071,5,FALSE))=FALSE,VLOOKUP(M2808,'Resumen de precios LLTT'!$C$17:$G$3071,5,FALSE),VLOOKUP(M2808,SICODI!$G$3:$J$2404,4,FALSE))</f>
        <v>364.69</v>
      </c>
      <c r="P2808" s="16">
        <f t="shared" si="393"/>
        <v>0.84299999999999997</v>
      </c>
      <c r="Q2808" s="78">
        <f t="shared" si="394"/>
        <v>672.12366999999995</v>
      </c>
      <c r="R2808" s="56">
        <v>0</v>
      </c>
      <c r="S2808" s="16">
        <f t="shared" si="395"/>
        <v>0.13400000000000001</v>
      </c>
      <c r="T2808" s="79">
        <f t="shared" si="396"/>
        <v>7.5053809816666659</v>
      </c>
      <c r="U2808" s="80">
        <f t="shared" si="397"/>
        <v>0.183</v>
      </c>
      <c r="V2808" s="81">
        <f t="shared" si="398"/>
        <v>1.3734847196449997</v>
      </c>
      <c r="W2808" s="79">
        <f t="shared" si="399"/>
        <v>0.46217247724950827</v>
      </c>
      <c r="X2808" s="60">
        <f t="shared" si="400"/>
        <v>0.5</v>
      </c>
      <c r="Y2808" s="56">
        <f>+'INFO ENEL'!R2796</f>
        <v>1</v>
      </c>
      <c r="Z2808" s="59">
        <f t="shared" si="401"/>
        <v>0.5</v>
      </c>
    </row>
    <row r="2809" spans="1:26" ht="15" customHeight="1" x14ac:dyDescent="0.25">
      <c r="A2809" s="55">
        <f>+'INFO ENEL'!A2797</f>
        <v>2792</v>
      </c>
      <c r="B2809" s="121" t="str">
        <f>+INDEX($B$8:$B$15,MATCH(L2809,$L$8:$L$15,0))</f>
        <v>SICODI</v>
      </c>
      <c r="C2809" s="56" t="str">
        <f>+'INFO ENEL'!B2797</f>
        <v>Lima</v>
      </c>
      <c r="D2809" s="56" t="str">
        <f>+'INFO ENEL'!D2797</f>
        <v>SANTA ROSA DE QUIVES (LIMA)</v>
      </c>
      <c r="E2809" s="56" t="str">
        <f>+'INFO ENEL'!D2797</f>
        <v>SANTA ROSA DE QUIVES (LIMA)</v>
      </c>
      <c r="F2809" s="50">
        <f>+'INFO ENEL'!E2797</f>
        <v>0</v>
      </c>
      <c r="G2809" s="56" t="str">
        <f>+'INFO ENEL'!L2797</f>
        <v>MT</v>
      </c>
      <c r="H2809" s="57">
        <f>+'INFO ENEL'!M2797</f>
        <v>79.680000000000007</v>
      </c>
      <c r="I2809" s="56">
        <f>+'INFO ENEL'!N2797</f>
        <v>15</v>
      </c>
      <c r="J2809" s="56" t="str">
        <f>+'INFO ENEL'!O2797</f>
        <v>Poste</v>
      </c>
      <c r="K2809" s="56" t="str">
        <f>+'INFO ENEL'!P2797</f>
        <v>Concreto</v>
      </c>
      <c r="L2809" s="56" t="str">
        <f>+'INFO ENEL'!Q2797</f>
        <v>PPC24</v>
      </c>
      <c r="M2809" s="55" t="str">
        <f>+IF(ISERROR(INDEX('Estructuras de Acero y Concreto'!$C$6:$C$577,MATCH(L2809,'Estructuras de Acero y Concreto'!$D$6:$D$577,0)))=FALSE,INDEX('Estructuras de Acero y Concreto'!$C$6:$C$577,MATCH(L2809,'Estructuras de Acero y Concreto'!$D$6:$D$577,0)),IF(ISERROR(INDEX('Estructuras de Madera'!$C$5:$C$122,MATCH(L2809,'Estructuras de Madera'!$D$5:$D$122,0)))=FALSE,INDEX('Estructuras de Madera'!$C$5:$C$122,MATCH(L2809,'Estructuras de Madera'!$D$5:$D$122,0)),INDEX(SICODI!$G$3:$G$2404,MATCH(L2809,SICODI!$G$3:$G$2404,0))))</f>
        <v>PPC24</v>
      </c>
      <c r="N2809" s="121" t="str">
        <f>+IF(ISERROR(VLOOKUP(M2809,'Resumen de precios LLTT'!$C$17:$D$3071,2,FALSE))=FALSE,VLOOKUP(M2809,'Resumen de precios LLTT'!$C$17:$D$3071,2,FALSE),VLOOKUP(M2809,SICODI!$G$3:$J$2404,2,FALSE))</f>
        <v>POSTE DE CONCRETO ARMADO DE 15/400/150/375</v>
      </c>
      <c r="O2809" s="58">
        <f>+IF(ISERROR(VLOOKUP(M2809,'Resumen de precios LLTT'!$C$17:$G$3071,5,FALSE))=FALSE,VLOOKUP(M2809,'Resumen de precios LLTT'!$C$17:$G$3071,5,FALSE),VLOOKUP(M2809,SICODI!$G$3:$J$2404,4,FALSE))</f>
        <v>476.76</v>
      </c>
      <c r="P2809" s="16">
        <f t="shared" si="393"/>
        <v>0.84299999999999997</v>
      </c>
      <c r="Q2809" s="78">
        <f t="shared" si="394"/>
        <v>878.66867999999999</v>
      </c>
      <c r="R2809" s="56">
        <v>0</v>
      </c>
      <c r="S2809" s="16">
        <f t="shared" si="395"/>
        <v>0.13400000000000001</v>
      </c>
      <c r="T2809" s="79">
        <f t="shared" si="396"/>
        <v>9.8118002600000001</v>
      </c>
      <c r="U2809" s="80">
        <f t="shared" si="397"/>
        <v>0.183</v>
      </c>
      <c r="V2809" s="81">
        <f t="shared" si="398"/>
        <v>1.7955594475800001</v>
      </c>
      <c r="W2809" s="79">
        <f t="shared" si="399"/>
        <v>0.60419904645994038</v>
      </c>
      <c r="X2809" s="60">
        <f t="shared" si="400"/>
        <v>0.6</v>
      </c>
      <c r="Y2809" s="56">
        <f>+'INFO ENEL'!R2797</f>
        <v>1</v>
      </c>
      <c r="Z2809" s="59">
        <f t="shared" si="401"/>
        <v>0.6</v>
      </c>
    </row>
    <row r="2810" spans="1:26" ht="15" customHeight="1" x14ac:dyDescent="0.25">
      <c r="A2810" s="55">
        <f>+'INFO ENEL'!A2798</f>
        <v>2793</v>
      </c>
      <c r="B2810" s="121" t="str">
        <f>+INDEX($B$8:$B$15,MATCH(L2810,$L$8:$L$15,0))</f>
        <v>SICODI</v>
      </c>
      <c r="C2810" s="56" t="str">
        <f>+'INFO ENEL'!B2798</f>
        <v>Lima</v>
      </c>
      <c r="D2810" s="56" t="str">
        <f>+'INFO ENEL'!D2798</f>
        <v>SANTA ROSA DE QUIVES (LIMA)</v>
      </c>
      <c r="E2810" s="56" t="str">
        <f>+'INFO ENEL'!D2798</f>
        <v>SANTA ROSA DE QUIVES (LIMA)</v>
      </c>
      <c r="F2810" s="50">
        <f>+'INFO ENEL'!E2798</f>
        <v>0</v>
      </c>
      <c r="G2810" s="56" t="str">
        <f>+'INFO ENEL'!L2798</f>
        <v>MT</v>
      </c>
      <c r="H2810" s="57">
        <f>+'INFO ENEL'!M2798</f>
        <v>25.66</v>
      </c>
      <c r="I2810" s="56">
        <f>+'INFO ENEL'!N2798</f>
        <v>13</v>
      </c>
      <c r="J2810" s="56" t="str">
        <f>+'INFO ENEL'!O2798</f>
        <v>Poste</v>
      </c>
      <c r="K2810" s="56" t="str">
        <f>+'INFO ENEL'!P2798</f>
        <v>Concreto</v>
      </c>
      <c r="L2810" s="56" t="str">
        <f>+'INFO ENEL'!Q2798</f>
        <v>PPC20</v>
      </c>
      <c r="M2810" s="55" t="str">
        <f>+IF(ISERROR(INDEX('Estructuras de Acero y Concreto'!$C$6:$C$577,MATCH(L2810,'Estructuras de Acero y Concreto'!$D$6:$D$577,0)))=FALSE,INDEX('Estructuras de Acero y Concreto'!$C$6:$C$577,MATCH(L2810,'Estructuras de Acero y Concreto'!$D$6:$D$577,0)),IF(ISERROR(INDEX('Estructuras de Madera'!$C$5:$C$122,MATCH(L2810,'Estructuras de Madera'!$D$5:$D$122,0)))=FALSE,INDEX('Estructuras de Madera'!$C$5:$C$122,MATCH(L2810,'Estructuras de Madera'!$D$5:$D$122,0)),INDEX(SICODI!$G$3:$G$2404,MATCH(L2810,SICODI!$G$3:$G$2404,0))))</f>
        <v>PPC20</v>
      </c>
      <c r="N2810" s="121" t="str">
        <f>+IF(ISERROR(VLOOKUP(M2810,'Resumen de precios LLTT'!$C$17:$D$3071,2,FALSE))=FALSE,VLOOKUP(M2810,'Resumen de precios LLTT'!$C$17:$D$3071,2,FALSE),VLOOKUP(M2810,SICODI!$G$3:$J$2404,2,FALSE))</f>
        <v>POSTE DE CONCRETO ARMADO DE 13/400/150/345</v>
      </c>
      <c r="O2810" s="58">
        <f>+IF(ISERROR(VLOOKUP(M2810,'Resumen de precios LLTT'!$C$17:$G$3071,5,FALSE))=FALSE,VLOOKUP(M2810,'Resumen de precios LLTT'!$C$17:$G$3071,5,FALSE),VLOOKUP(M2810,SICODI!$G$3:$J$2404,4,FALSE))</f>
        <v>364.69</v>
      </c>
      <c r="P2810" s="16">
        <f t="shared" si="393"/>
        <v>0.84299999999999997</v>
      </c>
      <c r="Q2810" s="78">
        <f t="shared" si="394"/>
        <v>672.12366999999995</v>
      </c>
      <c r="R2810" s="56">
        <v>0</v>
      </c>
      <c r="S2810" s="16">
        <f t="shared" si="395"/>
        <v>0.13400000000000001</v>
      </c>
      <c r="T2810" s="79">
        <f t="shared" si="396"/>
        <v>7.5053809816666659</v>
      </c>
      <c r="U2810" s="80">
        <f t="shared" si="397"/>
        <v>0.183</v>
      </c>
      <c r="V2810" s="81">
        <f t="shared" si="398"/>
        <v>1.3734847196449997</v>
      </c>
      <c r="W2810" s="79">
        <f t="shared" si="399"/>
        <v>0.46217247724950827</v>
      </c>
      <c r="X2810" s="60">
        <f t="shared" si="400"/>
        <v>0.5</v>
      </c>
      <c r="Y2810" s="56">
        <f>+'INFO ENEL'!R2798</f>
        <v>1</v>
      </c>
      <c r="Z2810" s="59">
        <f t="shared" si="401"/>
        <v>0.5</v>
      </c>
    </row>
    <row r="2811" spans="1:26" ht="15" customHeight="1" x14ac:dyDescent="0.25">
      <c r="A2811" s="55">
        <f>+'INFO ENEL'!A2799</f>
        <v>2794</v>
      </c>
      <c r="B2811" s="121" t="str">
        <f>+INDEX($B$8:$B$15,MATCH(L2811,$L$8:$L$15,0))</f>
        <v>SICODI</v>
      </c>
      <c r="C2811" s="56" t="str">
        <f>+'INFO ENEL'!B2799</f>
        <v>Lima</v>
      </c>
      <c r="D2811" s="56" t="str">
        <f>+'INFO ENEL'!D2799</f>
        <v>SANTA ROSA DE QUIVES (LIMA)</v>
      </c>
      <c r="E2811" s="56" t="str">
        <f>+'INFO ENEL'!D2799</f>
        <v>SANTA ROSA DE QUIVES (LIMA)</v>
      </c>
      <c r="F2811" s="50">
        <f>+'INFO ENEL'!E2799</f>
        <v>0</v>
      </c>
      <c r="G2811" s="56" t="str">
        <f>+'INFO ENEL'!L2799</f>
        <v>MT</v>
      </c>
      <c r="H2811" s="57">
        <f>+'INFO ENEL'!M2799</f>
        <v>27.56</v>
      </c>
      <c r="I2811" s="56">
        <f>+'INFO ENEL'!N2799</f>
        <v>13</v>
      </c>
      <c r="J2811" s="56" t="str">
        <f>+'INFO ENEL'!O2799</f>
        <v>Poste</v>
      </c>
      <c r="K2811" s="56" t="str">
        <f>+'INFO ENEL'!P2799</f>
        <v>Concreto</v>
      </c>
      <c r="L2811" s="56" t="str">
        <f>+'INFO ENEL'!Q2799</f>
        <v>PPC20</v>
      </c>
      <c r="M2811" s="55" t="str">
        <f>+IF(ISERROR(INDEX('Estructuras de Acero y Concreto'!$C$6:$C$577,MATCH(L2811,'Estructuras de Acero y Concreto'!$D$6:$D$577,0)))=FALSE,INDEX('Estructuras de Acero y Concreto'!$C$6:$C$577,MATCH(L2811,'Estructuras de Acero y Concreto'!$D$6:$D$577,0)),IF(ISERROR(INDEX('Estructuras de Madera'!$C$5:$C$122,MATCH(L2811,'Estructuras de Madera'!$D$5:$D$122,0)))=FALSE,INDEX('Estructuras de Madera'!$C$5:$C$122,MATCH(L2811,'Estructuras de Madera'!$D$5:$D$122,0)),INDEX(SICODI!$G$3:$G$2404,MATCH(L2811,SICODI!$G$3:$G$2404,0))))</f>
        <v>PPC20</v>
      </c>
      <c r="N2811" s="121" t="str">
        <f>+IF(ISERROR(VLOOKUP(M2811,'Resumen de precios LLTT'!$C$17:$D$3071,2,FALSE))=FALSE,VLOOKUP(M2811,'Resumen de precios LLTT'!$C$17:$D$3071,2,FALSE),VLOOKUP(M2811,SICODI!$G$3:$J$2404,2,FALSE))</f>
        <v>POSTE DE CONCRETO ARMADO DE 13/400/150/345</v>
      </c>
      <c r="O2811" s="58">
        <f>+IF(ISERROR(VLOOKUP(M2811,'Resumen de precios LLTT'!$C$17:$G$3071,5,FALSE))=FALSE,VLOOKUP(M2811,'Resumen de precios LLTT'!$C$17:$G$3071,5,FALSE),VLOOKUP(M2811,SICODI!$G$3:$J$2404,4,FALSE))</f>
        <v>364.69</v>
      </c>
      <c r="P2811" s="16">
        <f t="shared" si="393"/>
        <v>0.84299999999999997</v>
      </c>
      <c r="Q2811" s="78">
        <f t="shared" si="394"/>
        <v>672.12366999999995</v>
      </c>
      <c r="R2811" s="56">
        <v>0</v>
      </c>
      <c r="S2811" s="16">
        <f t="shared" si="395"/>
        <v>0.13400000000000001</v>
      </c>
      <c r="T2811" s="79">
        <f t="shared" si="396"/>
        <v>7.5053809816666659</v>
      </c>
      <c r="U2811" s="80">
        <f t="shared" si="397"/>
        <v>0.183</v>
      </c>
      <c r="V2811" s="81">
        <f t="shared" si="398"/>
        <v>1.3734847196449997</v>
      </c>
      <c r="W2811" s="79">
        <f t="shared" si="399"/>
        <v>0.46217247724950827</v>
      </c>
      <c r="X2811" s="60">
        <f t="shared" si="400"/>
        <v>0.5</v>
      </c>
      <c r="Y2811" s="56">
        <f>+'INFO ENEL'!R2799</f>
        <v>1</v>
      </c>
      <c r="Z2811" s="59">
        <f t="shared" si="401"/>
        <v>0.5</v>
      </c>
    </row>
    <row r="2812" spans="1:26" ht="15" customHeight="1" x14ac:dyDescent="0.25">
      <c r="A2812" s="55">
        <f>+'INFO ENEL'!A2800</f>
        <v>2795</v>
      </c>
      <c r="B2812" s="121" t="str">
        <f>+INDEX($B$8:$B$15,MATCH(L2812,$L$8:$L$15,0))</f>
        <v>SICODI</v>
      </c>
      <c r="C2812" s="56" t="str">
        <f>+'INFO ENEL'!B2800</f>
        <v>Lima</v>
      </c>
      <c r="D2812" s="56" t="str">
        <f>+'INFO ENEL'!D2800</f>
        <v>SANTA ROSA DE QUIVES (LIMA)</v>
      </c>
      <c r="E2812" s="56" t="str">
        <f>+'INFO ENEL'!D2800</f>
        <v>SANTA ROSA DE QUIVES (LIMA)</v>
      </c>
      <c r="F2812" s="50">
        <f>+'INFO ENEL'!E2800</f>
        <v>0</v>
      </c>
      <c r="G2812" s="56" t="str">
        <f>+'INFO ENEL'!L2800</f>
        <v>MT</v>
      </c>
      <c r="H2812" s="57">
        <f>+'INFO ENEL'!M2800</f>
        <v>14.96</v>
      </c>
      <c r="I2812" s="56">
        <f>+'INFO ENEL'!N2800</f>
        <v>13</v>
      </c>
      <c r="J2812" s="56" t="str">
        <f>+'INFO ENEL'!O2800</f>
        <v>Poste</v>
      </c>
      <c r="K2812" s="56" t="str">
        <f>+'INFO ENEL'!P2800</f>
        <v>Concreto</v>
      </c>
      <c r="L2812" s="56" t="str">
        <f>+'INFO ENEL'!Q2800</f>
        <v>PPC20</v>
      </c>
      <c r="M2812" s="55" t="str">
        <f>+IF(ISERROR(INDEX('Estructuras de Acero y Concreto'!$C$6:$C$577,MATCH(L2812,'Estructuras de Acero y Concreto'!$D$6:$D$577,0)))=FALSE,INDEX('Estructuras de Acero y Concreto'!$C$6:$C$577,MATCH(L2812,'Estructuras de Acero y Concreto'!$D$6:$D$577,0)),IF(ISERROR(INDEX('Estructuras de Madera'!$C$5:$C$122,MATCH(L2812,'Estructuras de Madera'!$D$5:$D$122,0)))=FALSE,INDEX('Estructuras de Madera'!$C$5:$C$122,MATCH(L2812,'Estructuras de Madera'!$D$5:$D$122,0)),INDEX(SICODI!$G$3:$G$2404,MATCH(L2812,SICODI!$G$3:$G$2404,0))))</f>
        <v>PPC20</v>
      </c>
      <c r="N2812" s="121" t="str">
        <f>+IF(ISERROR(VLOOKUP(M2812,'Resumen de precios LLTT'!$C$17:$D$3071,2,FALSE))=FALSE,VLOOKUP(M2812,'Resumen de precios LLTT'!$C$17:$D$3071,2,FALSE),VLOOKUP(M2812,SICODI!$G$3:$J$2404,2,FALSE))</f>
        <v>POSTE DE CONCRETO ARMADO DE 13/400/150/345</v>
      </c>
      <c r="O2812" s="58">
        <f>+IF(ISERROR(VLOOKUP(M2812,'Resumen de precios LLTT'!$C$17:$G$3071,5,FALSE))=FALSE,VLOOKUP(M2812,'Resumen de precios LLTT'!$C$17:$G$3071,5,FALSE),VLOOKUP(M2812,SICODI!$G$3:$J$2404,4,FALSE))</f>
        <v>364.69</v>
      </c>
      <c r="P2812" s="16">
        <f t="shared" si="393"/>
        <v>0.84299999999999997</v>
      </c>
      <c r="Q2812" s="78">
        <f t="shared" si="394"/>
        <v>672.12366999999995</v>
      </c>
      <c r="R2812" s="56">
        <v>0</v>
      </c>
      <c r="S2812" s="16">
        <f t="shared" si="395"/>
        <v>0.13400000000000001</v>
      </c>
      <c r="T2812" s="79">
        <f t="shared" si="396"/>
        <v>7.5053809816666659</v>
      </c>
      <c r="U2812" s="80">
        <f t="shared" si="397"/>
        <v>0.183</v>
      </c>
      <c r="V2812" s="81">
        <f t="shared" si="398"/>
        <v>1.3734847196449997</v>
      </c>
      <c r="W2812" s="79">
        <f t="shared" si="399"/>
        <v>0.46217247724950827</v>
      </c>
      <c r="X2812" s="60">
        <f t="shared" si="400"/>
        <v>0.5</v>
      </c>
      <c r="Y2812" s="56">
        <f>+'INFO ENEL'!R2800</f>
        <v>1</v>
      </c>
      <c r="Z2812" s="59">
        <f t="shared" si="401"/>
        <v>0.5</v>
      </c>
    </row>
    <row r="2813" spans="1:26" ht="15" customHeight="1" x14ac:dyDescent="0.25">
      <c r="A2813" s="55">
        <f>+'INFO ENEL'!A2801</f>
        <v>2796</v>
      </c>
      <c r="B2813" s="121" t="str">
        <f>+INDEX($B$8:$B$15,MATCH(L2813,$L$8:$L$15,0))</f>
        <v>SICODI</v>
      </c>
      <c r="C2813" s="56" t="str">
        <f>+'INFO ENEL'!B2801</f>
        <v>Lima</v>
      </c>
      <c r="D2813" s="56" t="str">
        <f>+'INFO ENEL'!D2801</f>
        <v>SANTA ROSA DE QUIVES (LIMA)</v>
      </c>
      <c r="E2813" s="56" t="str">
        <f>+'INFO ENEL'!D2801</f>
        <v>SANTA ROSA DE QUIVES (LIMA)</v>
      </c>
      <c r="F2813" s="50">
        <f>+'INFO ENEL'!E2801</f>
        <v>0</v>
      </c>
      <c r="G2813" s="56" t="str">
        <f>+'INFO ENEL'!L2801</f>
        <v>MT</v>
      </c>
      <c r="H2813" s="57">
        <f>+'INFO ENEL'!M2801</f>
        <v>43.27</v>
      </c>
      <c r="I2813" s="56">
        <f>+'INFO ENEL'!N2801</f>
        <v>13</v>
      </c>
      <c r="J2813" s="56" t="str">
        <f>+'INFO ENEL'!O2801</f>
        <v>Poste</v>
      </c>
      <c r="K2813" s="56" t="str">
        <f>+'INFO ENEL'!P2801</f>
        <v>Concreto</v>
      </c>
      <c r="L2813" s="56" t="str">
        <f>+'INFO ENEL'!Q2801</f>
        <v>PPC20</v>
      </c>
      <c r="M2813" s="55" t="str">
        <f>+IF(ISERROR(INDEX('Estructuras de Acero y Concreto'!$C$6:$C$577,MATCH(L2813,'Estructuras de Acero y Concreto'!$D$6:$D$577,0)))=FALSE,INDEX('Estructuras de Acero y Concreto'!$C$6:$C$577,MATCH(L2813,'Estructuras de Acero y Concreto'!$D$6:$D$577,0)),IF(ISERROR(INDEX('Estructuras de Madera'!$C$5:$C$122,MATCH(L2813,'Estructuras de Madera'!$D$5:$D$122,0)))=FALSE,INDEX('Estructuras de Madera'!$C$5:$C$122,MATCH(L2813,'Estructuras de Madera'!$D$5:$D$122,0)),INDEX(SICODI!$G$3:$G$2404,MATCH(L2813,SICODI!$G$3:$G$2404,0))))</f>
        <v>PPC20</v>
      </c>
      <c r="N2813" s="121" t="str">
        <f>+IF(ISERROR(VLOOKUP(M2813,'Resumen de precios LLTT'!$C$17:$D$3071,2,FALSE))=FALSE,VLOOKUP(M2813,'Resumen de precios LLTT'!$C$17:$D$3071,2,FALSE),VLOOKUP(M2813,SICODI!$G$3:$J$2404,2,FALSE))</f>
        <v>POSTE DE CONCRETO ARMADO DE 13/400/150/345</v>
      </c>
      <c r="O2813" s="58">
        <f>+IF(ISERROR(VLOOKUP(M2813,'Resumen de precios LLTT'!$C$17:$G$3071,5,FALSE))=FALSE,VLOOKUP(M2813,'Resumen de precios LLTT'!$C$17:$G$3071,5,FALSE),VLOOKUP(M2813,SICODI!$G$3:$J$2404,4,FALSE))</f>
        <v>364.69</v>
      </c>
      <c r="P2813" s="16">
        <f t="shared" si="393"/>
        <v>0.84299999999999997</v>
      </c>
      <c r="Q2813" s="78">
        <f t="shared" si="394"/>
        <v>672.12366999999995</v>
      </c>
      <c r="R2813" s="56">
        <v>0</v>
      </c>
      <c r="S2813" s="16">
        <f t="shared" si="395"/>
        <v>0.13400000000000001</v>
      </c>
      <c r="T2813" s="79">
        <f t="shared" si="396"/>
        <v>7.5053809816666659</v>
      </c>
      <c r="U2813" s="80">
        <f t="shared" si="397"/>
        <v>0.183</v>
      </c>
      <c r="V2813" s="81">
        <f t="shared" si="398"/>
        <v>1.3734847196449997</v>
      </c>
      <c r="W2813" s="79">
        <f t="shared" si="399"/>
        <v>0.46217247724950827</v>
      </c>
      <c r="X2813" s="60">
        <f t="shared" si="400"/>
        <v>0.5</v>
      </c>
      <c r="Y2813" s="56">
        <f>+'INFO ENEL'!R2801</f>
        <v>1</v>
      </c>
      <c r="Z2813" s="59">
        <f t="shared" si="401"/>
        <v>0.5</v>
      </c>
    </row>
    <row r="2814" spans="1:26" ht="15" customHeight="1" x14ac:dyDescent="0.25">
      <c r="A2814" s="55">
        <f>+'INFO ENEL'!A2802</f>
        <v>2797</v>
      </c>
      <c r="B2814" s="121" t="str">
        <f>+INDEX($B$8:$B$15,MATCH(L2814,$L$8:$L$15,0))</f>
        <v>SICODI</v>
      </c>
      <c r="C2814" s="56" t="str">
        <f>+'INFO ENEL'!B2802</f>
        <v>Lima</v>
      </c>
      <c r="D2814" s="56" t="str">
        <f>+'INFO ENEL'!D2802</f>
        <v>SANTA ROSA DE QUIVES (LIMA)</v>
      </c>
      <c r="E2814" s="56" t="str">
        <f>+'INFO ENEL'!D2802</f>
        <v>SANTA ROSA DE QUIVES (LIMA)</v>
      </c>
      <c r="F2814" s="50">
        <f>+'INFO ENEL'!E2802</f>
        <v>0</v>
      </c>
      <c r="G2814" s="56" t="str">
        <f>+'INFO ENEL'!L2802</f>
        <v>MT</v>
      </c>
      <c r="H2814" s="57">
        <f>+'INFO ENEL'!M2802</f>
        <v>88.71</v>
      </c>
      <c r="I2814" s="56">
        <f>+'INFO ENEL'!N2802</f>
        <v>13</v>
      </c>
      <c r="J2814" s="56" t="str">
        <f>+'INFO ENEL'!O2802</f>
        <v>Poste</v>
      </c>
      <c r="K2814" s="56" t="str">
        <f>+'INFO ENEL'!P2802</f>
        <v>Concreto</v>
      </c>
      <c r="L2814" s="56" t="str">
        <f>+'INFO ENEL'!Q2802</f>
        <v>PPC20</v>
      </c>
      <c r="M2814" s="55" t="str">
        <f>+IF(ISERROR(INDEX('Estructuras de Acero y Concreto'!$C$6:$C$577,MATCH(L2814,'Estructuras de Acero y Concreto'!$D$6:$D$577,0)))=FALSE,INDEX('Estructuras de Acero y Concreto'!$C$6:$C$577,MATCH(L2814,'Estructuras de Acero y Concreto'!$D$6:$D$577,0)),IF(ISERROR(INDEX('Estructuras de Madera'!$C$5:$C$122,MATCH(L2814,'Estructuras de Madera'!$D$5:$D$122,0)))=FALSE,INDEX('Estructuras de Madera'!$C$5:$C$122,MATCH(L2814,'Estructuras de Madera'!$D$5:$D$122,0)),INDEX(SICODI!$G$3:$G$2404,MATCH(L2814,SICODI!$G$3:$G$2404,0))))</f>
        <v>PPC20</v>
      </c>
      <c r="N2814" s="121" t="str">
        <f>+IF(ISERROR(VLOOKUP(M2814,'Resumen de precios LLTT'!$C$17:$D$3071,2,FALSE))=FALSE,VLOOKUP(M2814,'Resumen de precios LLTT'!$C$17:$D$3071,2,FALSE),VLOOKUP(M2814,SICODI!$G$3:$J$2404,2,FALSE))</f>
        <v>POSTE DE CONCRETO ARMADO DE 13/400/150/345</v>
      </c>
      <c r="O2814" s="58">
        <f>+IF(ISERROR(VLOOKUP(M2814,'Resumen de precios LLTT'!$C$17:$G$3071,5,FALSE))=FALSE,VLOOKUP(M2814,'Resumen de precios LLTT'!$C$17:$G$3071,5,FALSE),VLOOKUP(M2814,SICODI!$G$3:$J$2404,4,FALSE))</f>
        <v>364.69</v>
      </c>
      <c r="P2814" s="16">
        <f t="shared" si="393"/>
        <v>0.84299999999999997</v>
      </c>
      <c r="Q2814" s="78">
        <f t="shared" si="394"/>
        <v>672.12366999999995</v>
      </c>
      <c r="R2814" s="56">
        <v>0</v>
      </c>
      <c r="S2814" s="16">
        <f t="shared" si="395"/>
        <v>0.13400000000000001</v>
      </c>
      <c r="T2814" s="79">
        <f t="shared" si="396"/>
        <v>7.5053809816666659</v>
      </c>
      <c r="U2814" s="80">
        <f t="shared" si="397"/>
        <v>0.183</v>
      </c>
      <c r="V2814" s="81">
        <f t="shared" si="398"/>
        <v>1.3734847196449997</v>
      </c>
      <c r="W2814" s="79">
        <f t="shared" si="399"/>
        <v>0.46217247724950827</v>
      </c>
      <c r="X2814" s="60">
        <f t="shared" si="400"/>
        <v>0.5</v>
      </c>
      <c r="Y2814" s="56">
        <f>+'INFO ENEL'!R2802</f>
        <v>1</v>
      </c>
      <c r="Z2814" s="59">
        <f t="shared" si="401"/>
        <v>0.5</v>
      </c>
    </row>
    <row r="2815" spans="1:26" ht="15" customHeight="1" x14ac:dyDescent="0.25">
      <c r="A2815" s="55">
        <f>+'INFO ENEL'!A2803</f>
        <v>2798</v>
      </c>
      <c r="B2815" s="121" t="str">
        <f>+INDEX($B$8:$B$15,MATCH(L2815,$L$8:$L$15,0))</f>
        <v>SICODI</v>
      </c>
      <c r="C2815" s="56" t="str">
        <f>+'INFO ENEL'!B2803</f>
        <v>Lima</v>
      </c>
      <c r="D2815" s="56" t="str">
        <f>+'INFO ENEL'!D2803</f>
        <v>SANTA ROSA DE QUIVES (LIMA)</v>
      </c>
      <c r="E2815" s="56" t="str">
        <f>+'INFO ENEL'!D2803</f>
        <v>SANTA ROSA DE QUIVES (LIMA)</v>
      </c>
      <c r="F2815" s="50">
        <f>+'INFO ENEL'!E2803</f>
        <v>0</v>
      </c>
      <c r="G2815" s="56" t="str">
        <f>+'INFO ENEL'!L2803</f>
        <v>MT</v>
      </c>
      <c r="H2815" s="57">
        <f>+'INFO ENEL'!M2803</f>
        <v>106.56</v>
      </c>
      <c r="I2815" s="56">
        <f>+'INFO ENEL'!N2803</f>
        <v>13</v>
      </c>
      <c r="J2815" s="56" t="str">
        <f>+'INFO ENEL'!O2803</f>
        <v>Poste</v>
      </c>
      <c r="K2815" s="56" t="str">
        <f>+'INFO ENEL'!P2803</f>
        <v>Concreto</v>
      </c>
      <c r="L2815" s="56" t="str">
        <f>+'INFO ENEL'!Q2803</f>
        <v>PPC20</v>
      </c>
      <c r="M2815" s="55" t="str">
        <f>+IF(ISERROR(INDEX('Estructuras de Acero y Concreto'!$C$6:$C$577,MATCH(L2815,'Estructuras de Acero y Concreto'!$D$6:$D$577,0)))=FALSE,INDEX('Estructuras de Acero y Concreto'!$C$6:$C$577,MATCH(L2815,'Estructuras de Acero y Concreto'!$D$6:$D$577,0)),IF(ISERROR(INDEX('Estructuras de Madera'!$C$5:$C$122,MATCH(L2815,'Estructuras de Madera'!$D$5:$D$122,0)))=FALSE,INDEX('Estructuras de Madera'!$C$5:$C$122,MATCH(L2815,'Estructuras de Madera'!$D$5:$D$122,0)),INDEX(SICODI!$G$3:$G$2404,MATCH(L2815,SICODI!$G$3:$G$2404,0))))</f>
        <v>PPC20</v>
      </c>
      <c r="N2815" s="121" t="str">
        <f>+IF(ISERROR(VLOOKUP(M2815,'Resumen de precios LLTT'!$C$17:$D$3071,2,FALSE))=FALSE,VLOOKUP(M2815,'Resumen de precios LLTT'!$C$17:$D$3071,2,FALSE),VLOOKUP(M2815,SICODI!$G$3:$J$2404,2,FALSE))</f>
        <v>POSTE DE CONCRETO ARMADO DE 13/400/150/345</v>
      </c>
      <c r="O2815" s="58">
        <f>+IF(ISERROR(VLOOKUP(M2815,'Resumen de precios LLTT'!$C$17:$G$3071,5,FALSE))=FALSE,VLOOKUP(M2815,'Resumen de precios LLTT'!$C$17:$G$3071,5,FALSE),VLOOKUP(M2815,SICODI!$G$3:$J$2404,4,FALSE))</f>
        <v>364.69</v>
      </c>
      <c r="P2815" s="16">
        <f t="shared" si="393"/>
        <v>0.84299999999999997</v>
      </c>
      <c r="Q2815" s="78">
        <f t="shared" si="394"/>
        <v>672.12366999999995</v>
      </c>
      <c r="R2815" s="56">
        <v>0</v>
      </c>
      <c r="S2815" s="16">
        <f t="shared" si="395"/>
        <v>0.13400000000000001</v>
      </c>
      <c r="T2815" s="79">
        <f t="shared" si="396"/>
        <v>7.5053809816666659</v>
      </c>
      <c r="U2815" s="80">
        <f t="shared" si="397"/>
        <v>0.183</v>
      </c>
      <c r="V2815" s="81">
        <f t="shared" si="398"/>
        <v>1.3734847196449997</v>
      </c>
      <c r="W2815" s="79">
        <f t="shared" si="399"/>
        <v>0.46217247724950827</v>
      </c>
      <c r="X2815" s="60">
        <f t="shared" si="400"/>
        <v>0.5</v>
      </c>
      <c r="Y2815" s="56">
        <f>+'INFO ENEL'!R2803</f>
        <v>1</v>
      </c>
      <c r="Z2815" s="59">
        <f t="shared" si="401"/>
        <v>0.5</v>
      </c>
    </row>
    <row r="2816" spans="1:26" ht="15" customHeight="1" x14ac:dyDescent="0.25">
      <c r="A2816" s="55">
        <f>+'INFO ENEL'!A2804</f>
        <v>2799</v>
      </c>
      <c r="B2816" s="121" t="str">
        <f>+INDEX($B$8:$B$15,MATCH(L2816,$L$8:$L$15,0))</f>
        <v>SICODI</v>
      </c>
      <c r="C2816" s="56" t="str">
        <f>+'INFO ENEL'!B2804</f>
        <v>Lima</v>
      </c>
      <c r="D2816" s="56" t="str">
        <f>+'INFO ENEL'!D2804</f>
        <v>SANTA ROSA DE QUIVES (LIMA)</v>
      </c>
      <c r="E2816" s="56" t="str">
        <f>+'INFO ENEL'!D2804</f>
        <v>SANTA ROSA DE QUIVES (LIMA)</v>
      </c>
      <c r="F2816" s="50">
        <f>+'INFO ENEL'!E2804</f>
        <v>0</v>
      </c>
      <c r="G2816" s="56" t="str">
        <f>+'INFO ENEL'!L2804</f>
        <v>MT</v>
      </c>
      <c r="H2816" s="57">
        <f>+'INFO ENEL'!M2804</f>
        <v>131.479999999999</v>
      </c>
      <c r="I2816" s="56">
        <f>+'INFO ENEL'!N2804</f>
        <v>13</v>
      </c>
      <c r="J2816" s="56" t="str">
        <f>+'INFO ENEL'!O2804</f>
        <v>Poste</v>
      </c>
      <c r="K2816" s="56" t="str">
        <f>+'INFO ENEL'!P2804</f>
        <v>Concreto</v>
      </c>
      <c r="L2816" s="56" t="str">
        <f>+'INFO ENEL'!Q2804</f>
        <v>PPC20</v>
      </c>
      <c r="M2816" s="55" t="str">
        <f>+IF(ISERROR(INDEX('Estructuras de Acero y Concreto'!$C$6:$C$577,MATCH(L2816,'Estructuras de Acero y Concreto'!$D$6:$D$577,0)))=FALSE,INDEX('Estructuras de Acero y Concreto'!$C$6:$C$577,MATCH(L2816,'Estructuras de Acero y Concreto'!$D$6:$D$577,0)),IF(ISERROR(INDEX('Estructuras de Madera'!$C$5:$C$122,MATCH(L2816,'Estructuras de Madera'!$D$5:$D$122,0)))=FALSE,INDEX('Estructuras de Madera'!$C$5:$C$122,MATCH(L2816,'Estructuras de Madera'!$D$5:$D$122,0)),INDEX(SICODI!$G$3:$G$2404,MATCH(L2816,SICODI!$G$3:$G$2404,0))))</f>
        <v>PPC20</v>
      </c>
      <c r="N2816" s="121" t="str">
        <f>+IF(ISERROR(VLOOKUP(M2816,'Resumen de precios LLTT'!$C$17:$D$3071,2,FALSE))=FALSE,VLOOKUP(M2816,'Resumen de precios LLTT'!$C$17:$D$3071,2,FALSE),VLOOKUP(M2816,SICODI!$G$3:$J$2404,2,FALSE))</f>
        <v>POSTE DE CONCRETO ARMADO DE 13/400/150/345</v>
      </c>
      <c r="O2816" s="58">
        <f>+IF(ISERROR(VLOOKUP(M2816,'Resumen de precios LLTT'!$C$17:$G$3071,5,FALSE))=FALSE,VLOOKUP(M2816,'Resumen de precios LLTT'!$C$17:$G$3071,5,FALSE),VLOOKUP(M2816,SICODI!$G$3:$J$2404,4,FALSE))</f>
        <v>364.69</v>
      </c>
      <c r="P2816" s="16">
        <f t="shared" si="393"/>
        <v>0.84299999999999997</v>
      </c>
      <c r="Q2816" s="78">
        <f t="shared" si="394"/>
        <v>672.12366999999995</v>
      </c>
      <c r="R2816" s="56">
        <v>0</v>
      </c>
      <c r="S2816" s="16">
        <f t="shared" si="395"/>
        <v>0.13400000000000001</v>
      </c>
      <c r="T2816" s="79">
        <f t="shared" si="396"/>
        <v>7.5053809816666659</v>
      </c>
      <c r="U2816" s="80">
        <f t="shared" si="397"/>
        <v>0.183</v>
      </c>
      <c r="V2816" s="81">
        <f t="shared" si="398"/>
        <v>1.3734847196449997</v>
      </c>
      <c r="W2816" s="79">
        <f t="shared" si="399"/>
        <v>0.46217247724950827</v>
      </c>
      <c r="X2816" s="60">
        <f t="shared" si="400"/>
        <v>0.5</v>
      </c>
      <c r="Y2816" s="56">
        <f>+'INFO ENEL'!R2804</f>
        <v>1</v>
      </c>
      <c r="Z2816" s="59">
        <f t="shared" si="401"/>
        <v>0.5</v>
      </c>
    </row>
    <row r="2817" spans="1:26" ht="15" customHeight="1" x14ac:dyDescent="0.25">
      <c r="A2817" s="55">
        <f>+'INFO ENEL'!A2805</f>
        <v>2800</v>
      </c>
      <c r="B2817" s="121" t="str">
        <f>+INDEX($B$8:$B$15,MATCH(L2817,$L$8:$L$15,0))</f>
        <v>SICODI</v>
      </c>
      <c r="C2817" s="56" t="str">
        <f>+'INFO ENEL'!B2805</f>
        <v>Lima</v>
      </c>
      <c r="D2817" s="56" t="str">
        <f>+'INFO ENEL'!D2805</f>
        <v>SANTA ROSA DE QUIVES (LIMA)</v>
      </c>
      <c r="E2817" s="56" t="str">
        <f>+'INFO ENEL'!D2805</f>
        <v>SANTA ROSA DE QUIVES (LIMA)</v>
      </c>
      <c r="F2817" s="50">
        <f>+'INFO ENEL'!E2805</f>
        <v>0</v>
      </c>
      <c r="G2817" s="56" t="str">
        <f>+'INFO ENEL'!L2805</f>
        <v>MT</v>
      </c>
      <c r="H2817" s="57">
        <f>+'INFO ENEL'!M2805</f>
        <v>166.62</v>
      </c>
      <c r="I2817" s="56">
        <f>+'INFO ENEL'!N2805</f>
        <v>13</v>
      </c>
      <c r="J2817" s="56" t="str">
        <f>+'INFO ENEL'!O2805</f>
        <v>Poste</v>
      </c>
      <c r="K2817" s="56" t="str">
        <f>+'INFO ENEL'!P2805</f>
        <v>Concreto</v>
      </c>
      <c r="L2817" s="56" t="str">
        <f>+'INFO ENEL'!Q2805</f>
        <v>PPC20</v>
      </c>
      <c r="M2817" s="55" t="str">
        <f>+IF(ISERROR(INDEX('Estructuras de Acero y Concreto'!$C$6:$C$577,MATCH(L2817,'Estructuras de Acero y Concreto'!$D$6:$D$577,0)))=FALSE,INDEX('Estructuras de Acero y Concreto'!$C$6:$C$577,MATCH(L2817,'Estructuras de Acero y Concreto'!$D$6:$D$577,0)),IF(ISERROR(INDEX('Estructuras de Madera'!$C$5:$C$122,MATCH(L2817,'Estructuras de Madera'!$D$5:$D$122,0)))=FALSE,INDEX('Estructuras de Madera'!$C$5:$C$122,MATCH(L2817,'Estructuras de Madera'!$D$5:$D$122,0)),INDEX(SICODI!$G$3:$G$2404,MATCH(L2817,SICODI!$G$3:$G$2404,0))))</f>
        <v>PPC20</v>
      </c>
      <c r="N2817" s="121" t="str">
        <f>+IF(ISERROR(VLOOKUP(M2817,'Resumen de precios LLTT'!$C$17:$D$3071,2,FALSE))=FALSE,VLOOKUP(M2817,'Resumen de precios LLTT'!$C$17:$D$3071,2,FALSE),VLOOKUP(M2817,SICODI!$G$3:$J$2404,2,FALSE))</f>
        <v>POSTE DE CONCRETO ARMADO DE 13/400/150/345</v>
      </c>
      <c r="O2817" s="58">
        <f>+IF(ISERROR(VLOOKUP(M2817,'Resumen de precios LLTT'!$C$17:$G$3071,5,FALSE))=FALSE,VLOOKUP(M2817,'Resumen de precios LLTT'!$C$17:$G$3071,5,FALSE),VLOOKUP(M2817,SICODI!$G$3:$J$2404,4,FALSE))</f>
        <v>364.69</v>
      </c>
      <c r="P2817" s="16">
        <f t="shared" si="393"/>
        <v>0.84299999999999997</v>
      </c>
      <c r="Q2817" s="78">
        <f t="shared" si="394"/>
        <v>672.12366999999995</v>
      </c>
      <c r="R2817" s="56">
        <v>0</v>
      </c>
      <c r="S2817" s="16">
        <f t="shared" si="395"/>
        <v>0.13400000000000001</v>
      </c>
      <c r="T2817" s="79">
        <f t="shared" si="396"/>
        <v>7.5053809816666659</v>
      </c>
      <c r="U2817" s="80">
        <f t="shared" si="397"/>
        <v>0.183</v>
      </c>
      <c r="V2817" s="81">
        <f t="shared" si="398"/>
        <v>1.3734847196449997</v>
      </c>
      <c r="W2817" s="79">
        <f t="shared" si="399"/>
        <v>0.46217247724950827</v>
      </c>
      <c r="X2817" s="60">
        <f t="shared" si="400"/>
        <v>0.5</v>
      </c>
      <c r="Y2817" s="56">
        <f>+'INFO ENEL'!R2805</f>
        <v>1</v>
      </c>
      <c r="Z2817" s="59">
        <f t="shared" si="401"/>
        <v>0.5</v>
      </c>
    </row>
    <row r="2818" spans="1:26" ht="15" customHeight="1" x14ac:dyDescent="0.25">
      <c r="A2818" s="55">
        <f>+'INFO ENEL'!A2806</f>
        <v>2801</v>
      </c>
      <c r="B2818" s="121" t="str">
        <f>+INDEX($B$8:$B$15,MATCH(L2818,$L$8:$L$15,0))</f>
        <v>SICODI</v>
      </c>
      <c r="C2818" s="56" t="str">
        <f>+'INFO ENEL'!B2806</f>
        <v>Lima</v>
      </c>
      <c r="D2818" s="56" t="str">
        <f>+'INFO ENEL'!D2806</f>
        <v>SANTA ROSA DE QUIVES (LIMA)</v>
      </c>
      <c r="E2818" s="56" t="str">
        <f>+'INFO ENEL'!D2806</f>
        <v>SANTA ROSA DE QUIVES (LIMA)</v>
      </c>
      <c r="F2818" s="50">
        <f>+'INFO ENEL'!E2806</f>
        <v>0</v>
      </c>
      <c r="G2818" s="56" t="str">
        <f>+'INFO ENEL'!L2806</f>
        <v>MT</v>
      </c>
      <c r="H2818" s="57">
        <f>+'INFO ENEL'!M2806</f>
        <v>88.96</v>
      </c>
      <c r="I2818" s="56">
        <f>+'INFO ENEL'!N2806</f>
        <v>13</v>
      </c>
      <c r="J2818" s="56" t="str">
        <f>+'INFO ENEL'!O2806</f>
        <v>Poste</v>
      </c>
      <c r="K2818" s="56" t="str">
        <f>+'INFO ENEL'!P2806</f>
        <v>Concreto</v>
      </c>
      <c r="L2818" s="56" t="str">
        <f>+'INFO ENEL'!Q2806</f>
        <v>PPC20</v>
      </c>
      <c r="M2818" s="55" t="str">
        <f>+IF(ISERROR(INDEX('Estructuras de Acero y Concreto'!$C$6:$C$577,MATCH(L2818,'Estructuras de Acero y Concreto'!$D$6:$D$577,0)))=FALSE,INDEX('Estructuras de Acero y Concreto'!$C$6:$C$577,MATCH(L2818,'Estructuras de Acero y Concreto'!$D$6:$D$577,0)),IF(ISERROR(INDEX('Estructuras de Madera'!$C$5:$C$122,MATCH(L2818,'Estructuras de Madera'!$D$5:$D$122,0)))=FALSE,INDEX('Estructuras de Madera'!$C$5:$C$122,MATCH(L2818,'Estructuras de Madera'!$D$5:$D$122,0)),INDEX(SICODI!$G$3:$G$2404,MATCH(L2818,SICODI!$G$3:$G$2404,0))))</f>
        <v>PPC20</v>
      </c>
      <c r="N2818" s="121" t="str">
        <f>+IF(ISERROR(VLOOKUP(M2818,'Resumen de precios LLTT'!$C$17:$D$3071,2,FALSE))=FALSE,VLOOKUP(M2818,'Resumen de precios LLTT'!$C$17:$D$3071,2,FALSE),VLOOKUP(M2818,SICODI!$G$3:$J$2404,2,FALSE))</f>
        <v>POSTE DE CONCRETO ARMADO DE 13/400/150/345</v>
      </c>
      <c r="O2818" s="58">
        <f>+IF(ISERROR(VLOOKUP(M2818,'Resumen de precios LLTT'!$C$17:$G$3071,5,FALSE))=FALSE,VLOOKUP(M2818,'Resumen de precios LLTT'!$C$17:$G$3071,5,FALSE),VLOOKUP(M2818,SICODI!$G$3:$J$2404,4,FALSE))</f>
        <v>364.69</v>
      </c>
      <c r="P2818" s="16">
        <f t="shared" si="393"/>
        <v>0.84299999999999997</v>
      </c>
      <c r="Q2818" s="78">
        <f t="shared" si="394"/>
        <v>672.12366999999995</v>
      </c>
      <c r="R2818" s="56">
        <v>0</v>
      </c>
      <c r="S2818" s="16">
        <f t="shared" si="395"/>
        <v>0.13400000000000001</v>
      </c>
      <c r="T2818" s="79">
        <f t="shared" si="396"/>
        <v>7.5053809816666659</v>
      </c>
      <c r="U2818" s="80">
        <f t="shared" si="397"/>
        <v>0.183</v>
      </c>
      <c r="V2818" s="81">
        <f t="shared" si="398"/>
        <v>1.3734847196449997</v>
      </c>
      <c r="W2818" s="79">
        <f t="shared" si="399"/>
        <v>0.46217247724950827</v>
      </c>
      <c r="X2818" s="60">
        <f t="shared" si="400"/>
        <v>0.5</v>
      </c>
      <c r="Y2818" s="56">
        <f>+'INFO ENEL'!R2806</f>
        <v>1</v>
      </c>
      <c r="Z2818" s="59">
        <f t="shared" si="401"/>
        <v>0.5</v>
      </c>
    </row>
    <row r="2819" spans="1:26" ht="15" customHeight="1" x14ac:dyDescent="0.25">
      <c r="A2819" s="55">
        <f>+'INFO ENEL'!A2807</f>
        <v>2802</v>
      </c>
      <c r="B2819" s="121" t="str">
        <f>+INDEX($B$8:$B$15,MATCH(L2819,$L$8:$L$15,0))</f>
        <v>SICODI</v>
      </c>
      <c r="C2819" s="56" t="str">
        <f>+'INFO ENEL'!B2807</f>
        <v>Lima</v>
      </c>
      <c r="D2819" s="56" t="str">
        <f>+'INFO ENEL'!D2807</f>
        <v>SANTA ROSA DE QUIVES (LIMA)</v>
      </c>
      <c r="E2819" s="56" t="str">
        <f>+'INFO ENEL'!D2807</f>
        <v>SANTA ROSA DE QUIVES (LIMA)</v>
      </c>
      <c r="F2819" s="50">
        <f>+'INFO ENEL'!E2807</f>
        <v>0</v>
      </c>
      <c r="G2819" s="56" t="str">
        <f>+'INFO ENEL'!L2807</f>
        <v>MT</v>
      </c>
      <c r="H2819" s="57">
        <f>+'INFO ENEL'!M2807</f>
        <v>196.88</v>
      </c>
      <c r="I2819" s="56">
        <f>+'INFO ENEL'!N2807</f>
        <v>13</v>
      </c>
      <c r="J2819" s="56" t="str">
        <f>+'INFO ENEL'!O2807</f>
        <v>Poste</v>
      </c>
      <c r="K2819" s="56" t="str">
        <f>+'INFO ENEL'!P2807</f>
        <v>Concreto</v>
      </c>
      <c r="L2819" s="56" t="str">
        <f>+'INFO ENEL'!Q2807</f>
        <v>PPC20</v>
      </c>
      <c r="M2819" s="55" t="str">
        <f>+IF(ISERROR(INDEX('Estructuras de Acero y Concreto'!$C$6:$C$577,MATCH(L2819,'Estructuras de Acero y Concreto'!$D$6:$D$577,0)))=FALSE,INDEX('Estructuras de Acero y Concreto'!$C$6:$C$577,MATCH(L2819,'Estructuras de Acero y Concreto'!$D$6:$D$577,0)),IF(ISERROR(INDEX('Estructuras de Madera'!$C$5:$C$122,MATCH(L2819,'Estructuras de Madera'!$D$5:$D$122,0)))=FALSE,INDEX('Estructuras de Madera'!$C$5:$C$122,MATCH(L2819,'Estructuras de Madera'!$D$5:$D$122,0)),INDEX(SICODI!$G$3:$G$2404,MATCH(L2819,SICODI!$G$3:$G$2404,0))))</f>
        <v>PPC20</v>
      </c>
      <c r="N2819" s="121" t="str">
        <f>+IF(ISERROR(VLOOKUP(M2819,'Resumen de precios LLTT'!$C$17:$D$3071,2,FALSE))=FALSE,VLOOKUP(M2819,'Resumen de precios LLTT'!$C$17:$D$3071,2,FALSE),VLOOKUP(M2819,SICODI!$G$3:$J$2404,2,FALSE))</f>
        <v>POSTE DE CONCRETO ARMADO DE 13/400/150/345</v>
      </c>
      <c r="O2819" s="58">
        <f>+IF(ISERROR(VLOOKUP(M2819,'Resumen de precios LLTT'!$C$17:$G$3071,5,FALSE))=FALSE,VLOOKUP(M2819,'Resumen de precios LLTT'!$C$17:$G$3071,5,FALSE),VLOOKUP(M2819,SICODI!$G$3:$J$2404,4,FALSE))</f>
        <v>364.69</v>
      </c>
      <c r="P2819" s="16">
        <f t="shared" si="393"/>
        <v>0.84299999999999997</v>
      </c>
      <c r="Q2819" s="78">
        <f t="shared" si="394"/>
        <v>672.12366999999995</v>
      </c>
      <c r="R2819" s="56">
        <v>0</v>
      </c>
      <c r="S2819" s="16">
        <f t="shared" si="395"/>
        <v>0.13400000000000001</v>
      </c>
      <c r="T2819" s="79">
        <f t="shared" si="396"/>
        <v>7.5053809816666659</v>
      </c>
      <c r="U2819" s="80">
        <f t="shared" si="397"/>
        <v>0.183</v>
      </c>
      <c r="V2819" s="81">
        <f t="shared" si="398"/>
        <v>1.3734847196449997</v>
      </c>
      <c r="W2819" s="79">
        <f t="shared" si="399"/>
        <v>0.46217247724950827</v>
      </c>
      <c r="X2819" s="60">
        <f t="shared" si="400"/>
        <v>0.5</v>
      </c>
      <c r="Y2819" s="56">
        <f>+'INFO ENEL'!R2807</f>
        <v>1</v>
      </c>
      <c r="Z2819" s="59">
        <f t="shared" si="401"/>
        <v>0.5</v>
      </c>
    </row>
    <row r="2820" spans="1:26" ht="15" customHeight="1" x14ac:dyDescent="0.25">
      <c r="A2820" s="55">
        <f>+'INFO ENEL'!A2808</f>
        <v>2803</v>
      </c>
      <c r="B2820" s="121" t="str">
        <f>+INDEX($B$8:$B$15,MATCH(L2820,$L$8:$L$15,0))</f>
        <v>SICODI</v>
      </c>
      <c r="C2820" s="56" t="str">
        <f>+'INFO ENEL'!B2808</f>
        <v>Lima</v>
      </c>
      <c r="D2820" s="56" t="str">
        <f>+'INFO ENEL'!D2808</f>
        <v>SANTA ROSA DE QUIVES (LIMA)</v>
      </c>
      <c r="E2820" s="56" t="str">
        <f>+'INFO ENEL'!D2808</f>
        <v>SANTA ROSA DE QUIVES (LIMA)</v>
      </c>
      <c r="F2820" s="50">
        <f>+'INFO ENEL'!E2808</f>
        <v>0</v>
      </c>
      <c r="G2820" s="56" t="str">
        <f>+'INFO ENEL'!L2808</f>
        <v>MT</v>
      </c>
      <c r="H2820" s="57">
        <f>+'INFO ENEL'!M2808</f>
        <v>189.36</v>
      </c>
      <c r="I2820" s="56">
        <f>+'INFO ENEL'!N2808</f>
        <v>13</v>
      </c>
      <c r="J2820" s="56" t="str">
        <f>+'INFO ENEL'!O2808</f>
        <v>Poste</v>
      </c>
      <c r="K2820" s="56" t="str">
        <f>+'INFO ENEL'!P2808</f>
        <v>Concreto</v>
      </c>
      <c r="L2820" s="56" t="str">
        <f>+'INFO ENEL'!Q2808</f>
        <v>PPC20</v>
      </c>
      <c r="M2820" s="55" t="str">
        <f>+IF(ISERROR(INDEX('Estructuras de Acero y Concreto'!$C$6:$C$577,MATCH(L2820,'Estructuras de Acero y Concreto'!$D$6:$D$577,0)))=FALSE,INDEX('Estructuras de Acero y Concreto'!$C$6:$C$577,MATCH(L2820,'Estructuras de Acero y Concreto'!$D$6:$D$577,0)),IF(ISERROR(INDEX('Estructuras de Madera'!$C$5:$C$122,MATCH(L2820,'Estructuras de Madera'!$D$5:$D$122,0)))=FALSE,INDEX('Estructuras de Madera'!$C$5:$C$122,MATCH(L2820,'Estructuras de Madera'!$D$5:$D$122,0)),INDEX(SICODI!$G$3:$G$2404,MATCH(L2820,SICODI!$G$3:$G$2404,0))))</f>
        <v>PPC20</v>
      </c>
      <c r="N2820" s="121" t="str">
        <f>+IF(ISERROR(VLOOKUP(M2820,'Resumen de precios LLTT'!$C$17:$D$3071,2,FALSE))=FALSE,VLOOKUP(M2820,'Resumen de precios LLTT'!$C$17:$D$3071,2,FALSE),VLOOKUP(M2820,SICODI!$G$3:$J$2404,2,FALSE))</f>
        <v>POSTE DE CONCRETO ARMADO DE 13/400/150/345</v>
      </c>
      <c r="O2820" s="58">
        <f>+IF(ISERROR(VLOOKUP(M2820,'Resumen de precios LLTT'!$C$17:$G$3071,5,FALSE))=FALSE,VLOOKUP(M2820,'Resumen de precios LLTT'!$C$17:$G$3071,5,FALSE),VLOOKUP(M2820,SICODI!$G$3:$J$2404,4,FALSE))</f>
        <v>364.69</v>
      </c>
      <c r="P2820" s="16">
        <f t="shared" si="393"/>
        <v>0.84299999999999997</v>
      </c>
      <c r="Q2820" s="78">
        <f t="shared" si="394"/>
        <v>672.12366999999995</v>
      </c>
      <c r="R2820" s="56">
        <v>0</v>
      </c>
      <c r="S2820" s="16">
        <f t="shared" si="395"/>
        <v>0.13400000000000001</v>
      </c>
      <c r="T2820" s="79">
        <f t="shared" si="396"/>
        <v>7.5053809816666659</v>
      </c>
      <c r="U2820" s="80">
        <f t="shared" si="397"/>
        <v>0.183</v>
      </c>
      <c r="V2820" s="81">
        <f t="shared" si="398"/>
        <v>1.3734847196449997</v>
      </c>
      <c r="W2820" s="79">
        <f t="shared" si="399"/>
        <v>0.46217247724950827</v>
      </c>
      <c r="X2820" s="60">
        <f t="shared" si="400"/>
        <v>0.5</v>
      </c>
      <c r="Y2820" s="56">
        <f>+'INFO ENEL'!R2808</f>
        <v>1</v>
      </c>
      <c r="Z2820" s="59">
        <f t="shared" si="401"/>
        <v>0.5</v>
      </c>
    </row>
    <row r="2821" spans="1:26" ht="15" customHeight="1" x14ac:dyDescent="0.25">
      <c r="A2821" s="55">
        <f>+'INFO ENEL'!A2809</f>
        <v>2804</v>
      </c>
      <c r="B2821" s="121" t="str">
        <f>+INDEX($B$8:$B$15,MATCH(L2821,$L$8:$L$15,0))</f>
        <v>SICODI</v>
      </c>
      <c r="C2821" s="56" t="str">
        <f>+'INFO ENEL'!B2809</f>
        <v>Lima</v>
      </c>
      <c r="D2821" s="56" t="str">
        <f>+'INFO ENEL'!D2809</f>
        <v>SANTA ROSA DE QUIVES (LIMA)</v>
      </c>
      <c r="E2821" s="56" t="str">
        <f>+'INFO ENEL'!D2809</f>
        <v>SANTA ROSA DE QUIVES (LIMA)</v>
      </c>
      <c r="F2821" s="50">
        <f>+'INFO ENEL'!E2809</f>
        <v>0</v>
      </c>
      <c r="G2821" s="56" t="str">
        <f>+'INFO ENEL'!L2809</f>
        <v>MT</v>
      </c>
      <c r="H2821" s="57">
        <f>+'INFO ENEL'!M2809</f>
        <v>137.36000000000001</v>
      </c>
      <c r="I2821" s="56">
        <f>+'INFO ENEL'!N2809</f>
        <v>13</v>
      </c>
      <c r="J2821" s="56" t="str">
        <f>+'INFO ENEL'!O2809</f>
        <v>Poste</v>
      </c>
      <c r="K2821" s="56" t="str">
        <f>+'INFO ENEL'!P2809</f>
        <v>Concreto</v>
      </c>
      <c r="L2821" s="56" t="str">
        <f>+'INFO ENEL'!Q2809</f>
        <v>PPC20</v>
      </c>
      <c r="M2821" s="55" t="str">
        <f>+IF(ISERROR(INDEX('Estructuras de Acero y Concreto'!$C$6:$C$577,MATCH(L2821,'Estructuras de Acero y Concreto'!$D$6:$D$577,0)))=FALSE,INDEX('Estructuras de Acero y Concreto'!$C$6:$C$577,MATCH(L2821,'Estructuras de Acero y Concreto'!$D$6:$D$577,0)),IF(ISERROR(INDEX('Estructuras de Madera'!$C$5:$C$122,MATCH(L2821,'Estructuras de Madera'!$D$5:$D$122,0)))=FALSE,INDEX('Estructuras de Madera'!$C$5:$C$122,MATCH(L2821,'Estructuras de Madera'!$D$5:$D$122,0)),INDEX(SICODI!$G$3:$G$2404,MATCH(L2821,SICODI!$G$3:$G$2404,0))))</f>
        <v>PPC20</v>
      </c>
      <c r="N2821" s="121" t="str">
        <f>+IF(ISERROR(VLOOKUP(M2821,'Resumen de precios LLTT'!$C$17:$D$3071,2,FALSE))=FALSE,VLOOKUP(M2821,'Resumen de precios LLTT'!$C$17:$D$3071,2,FALSE),VLOOKUP(M2821,SICODI!$G$3:$J$2404,2,FALSE))</f>
        <v>POSTE DE CONCRETO ARMADO DE 13/400/150/345</v>
      </c>
      <c r="O2821" s="58">
        <f>+IF(ISERROR(VLOOKUP(M2821,'Resumen de precios LLTT'!$C$17:$G$3071,5,FALSE))=FALSE,VLOOKUP(M2821,'Resumen de precios LLTT'!$C$17:$G$3071,5,FALSE),VLOOKUP(M2821,SICODI!$G$3:$J$2404,4,FALSE))</f>
        <v>364.69</v>
      </c>
      <c r="P2821" s="16">
        <f t="shared" si="393"/>
        <v>0.84299999999999997</v>
      </c>
      <c r="Q2821" s="78">
        <f t="shared" si="394"/>
        <v>672.12366999999995</v>
      </c>
      <c r="R2821" s="56">
        <v>0</v>
      </c>
      <c r="S2821" s="16">
        <f t="shared" si="395"/>
        <v>0.13400000000000001</v>
      </c>
      <c r="T2821" s="79">
        <f t="shared" si="396"/>
        <v>7.5053809816666659</v>
      </c>
      <c r="U2821" s="80">
        <f t="shared" si="397"/>
        <v>0.183</v>
      </c>
      <c r="V2821" s="81">
        <f t="shared" si="398"/>
        <v>1.3734847196449997</v>
      </c>
      <c r="W2821" s="79">
        <f t="shared" si="399"/>
        <v>0.46217247724950827</v>
      </c>
      <c r="X2821" s="60">
        <f t="shared" si="400"/>
        <v>0.5</v>
      </c>
      <c r="Y2821" s="56">
        <f>+'INFO ENEL'!R2809</f>
        <v>1</v>
      </c>
      <c r="Z2821" s="59">
        <f t="shared" si="401"/>
        <v>0.5</v>
      </c>
    </row>
    <row r="2822" spans="1:26" ht="15" customHeight="1" x14ac:dyDescent="0.25">
      <c r="A2822" s="55">
        <f>+'INFO ENEL'!A2810</f>
        <v>2805</v>
      </c>
      <c r="B2822" s="121" t="str">
        <f>+INDEX($B$8:$B$15,MATCH(L2822,$L$8:$L$15,0))</f>
        <v>SICODI</v>
      </c>
      <c r="C2822" s="56" t="str">
        <f>+'INFO ENEL'!B2810</f>
        <v>Lima</v>
      </c>
      <c r="D2822" s="56" t="str">
        <f>+'INFO ENEL'!D2810</f>
        <v>SANTA ROSA DE QUIVES (LIMA)</v>
      </c>
      <c r="E2822" s="56" t="str">
        <f>+'INFO ENEL'!D2810</f>
        <v>SANTA ROSA DE QUIVES (LIMA)</v>
      </c>
      <c r="F2822" s="50">
        <f>+'INFO ENEL'!E2810</f>
        <v>0</v>
      </c>
      <c r="G2822" s="56" t="str">
        <f>+'INFO ENEL'!L2810</f>
        <v>MT</v>
      </c>
      <c r="H2822" s="57">
        <f>+'INFO ENEL'!M2810</f>
        <v>321.47000000000003</v>
      </c>
      <c r="I2822" s="56">
        <f>+'INFO ENEL'!N2810</f>
        <v>13</v>
      </c>
      <c r="J2822" s="56" t="str">
        <f>+'INFO ENEL'!O2810</f>
        <v>Poste</v>
      </c>
      <c r="K2822" s="56" t="str">
        <f>+'INFO ENEL'!P2810</f>
        <v>Concreto</v>
      </c>
      <c r="L2822" s="56" t="str">
        <f>+'INFO ENEL'!Q2810</f>
        <v>PPC20</v>
      </c>
      <c r="M2822" s="55" t="str">
        <f>+IF(ISERROR(INDEX('Estructuras de Acero y Concreto'!$C$6:$C$577,MATCH(L2822,'Estructuras de Acero y Concreto'!$D$6:$D$577,0)))=FALSE,INDEX('Estructuras de Acero y Concreto'!$C$6:$C$577,MATCH(L2822,'Estructuras de Acero y Concreto'!$D$6:$D$577,0)),IF(ISERROR(INDEX('Estructuras de Madera'!$C$5:$C$122,MATCH(L2822,'Estructuras de Madera'!$D$5:$D$122,0)))=FALSE,INDEX('Estructuras de Madera'!$C$5:$C$122,MATCH(L2822,'Estructuras de Madera'!$D$5:$D$122,0)),INDEX(SICODI!$G$3:$G$2404,MATCH(L2822,SICODI!$G$3:$G$2404,0))))</f>
        <v>PPC20</v>
      </c>
      <c r="N2822" s="121" t="str">
        <f>+IF(ISERROR(VLOOKUP(M2822,'Resumen de precios LLTT'!$C$17:$D$3071,2,FALSE))=FALSE,VLOOKUP(M2822,'Resumen de precios LLTT'!$C$17:$D$3071,2,FALSE),VLOOKUP(M2822,SICODI!$G$3:$J$2404,2,FALSE))</f>
        <v>POSTE DE CONCRETO ARMADO DE 13/400/150/345</v>
      </c>
      <c r="O2822" s="58">
        <f>+IF(ISERROR(VLOOKUP(M2822,'Resumen de precios LLTT'!$C$17:$G$3071,5,FALSE))=FALSE,VLOOKUP(M2822,'Resumen de precios LLTT'!$C$17:$G$3071,5,FALSE),VLOOKUP(M2822,SICODI!$G$3:$J$2404,4,FALSE))</f>
        <v>364.69</v>
      </c>
      <c r="P2822" s="16">
        <f t="shared" si="393"/>
        <v>0.84299999999999997</v>
      </c>
      <c r="Q2822" s="78">
        <f t="shared" si="394"/>
        <v>672.12366999999995</v>
      </c>
      <c r="R2822" s="56">
        <v>0</v>
      </c>
      <c r="S2822" s="16">
        <f t="shared" si="395"/>
        <v>0.13400000000000001</v>
      </c>
      <c r="T2822" s="79">
        <f t="shared" si="396"/>
        <v>7.5053809816666659</v>
      </c>
      <c r="U2822" s="80">
        <f t="shared" si="397"/>
        <v>0.183</v>
      </c>
      <c r="V2822" s="81">
        <f t="shared" si="398"/>
        <v>1.3734847196449997</v>
      </c>
      <c r="W2822" s="79">
        <f t="shared" si="399"/>
        <v>0.46217247724950827</v>
      </c>
      <c r="X2822" s="60">
        <f t="shared" si="400"/>
        <v>0.5</v>
      </c>
      <c r="Y2822" s="56">
        <f>+'INFO ENEL'!R2810</f>
        <v>1</v>
      </c>
      <c r="Z2822" s="59">
        <f t="shared" si="401"/>
        <v>0.5</v>
      </c>
    </row>
    <row r="2823" spans="1:26" ht="15" customHeight="1" x14ac:dyDescent="0.25">
      <c r="A2823" s="55">
        <f>+'INFO ENEL'!A2811</f>
        <v>2806</v>
      </c>
      <c r="B2823" s="121" t="str">
        <f>+INDEX($B$8:$B$15,MATCH(L2823,$L$8:$L$15,0))</f>
        <v>SICODI</v>
      </c>
      <c r="C2823" s="56" t="str">
        <f>+'INFO ENEL'!B2811</f>
        <v>Lima</v>
      </c>
      <c r="D2823" s="56" t="str">
        <f>+'INFO ENEL'!D2811</f>
        <v>CARABAYLLO (LIMA)</v>
      </c>
      <c r="E2823" s="56" t="str">
        <f>+'INFO ENEL'!D2811</f>
        <v>CARABAYLLO (LIMA)</v>
      </c>
      <c r="F2823" s="50">
        <f>+'INFO ENEL'!E2811</f>
        <v>0</v>
      </c>
      <c r="G2823" s="56" t="str">
        <f>+'INFO ENEL'!L2811</f>
        <v>BT</v>
      </c>
      <c r="H2823" s="57">
        <f>+'INFO ENEL'!M2811</f>
        <v>28.6</v>
      </c>
      <c r="I2823" s="56">
        <f>+'INFO ENEL'!N2811</f>
        <v>8</v>
      </c>
      <c r="J2823" s="56" t="str">
        <f>+'INFO ENEL'!O2811</f>
        <v>Poste</v>
      </c>
      <c r="K2823" s="56" t="str">
        <f>+'INFO ENEL'!P2811</f>
        <v>Concreto</v>
      </c>
      <c r="L2823" s="56" t="str">
        <f>+'INFO ENEL'!Q2811</f>
        <v>PPC35</v>
      </c>
      <c r="M2823" s="55" t="str">
        <f>+IF(ISERROR(INDEX('Estructuras de Acero y Concreto'!$C$6:$C$577,MATCH(L2823,'Estructuras de Acero y Concreto'!$D$6:$D$577,0)))=FALSE,INDEX('Estructuras de Acero y Concreto'!$C$6:$C$577,MATCH(L2823,'Estructuras de Acero y Concreto'!$D$6:$D$577,0)),IF(ISERROR(INDEX('Estructuras de Madera'!$C$5:$C$122,MATCH(L2823,'Estructuras de Madera'!$D$5:$D$122,0)))=FALSE,INDEX('Estructuras de Madera'!$C$5:$C$122,MATCH(L2823,'Estructuras de Madera'!$D$5:$D$122,0)),INDEX(SICODI!$G$3:$G$2404,MATCH(L2823,SICODI!$G$3:$G$2404,0))))</f>
        <v>PPC35</v>
      </c>
      <c r="N2823" s="121" t="str">
        <f>+IF(ISERROR(VLOOKUP(M2823,'Resumen de precios LLTT'!$C$17:$D$3071,2,FALSE))=FALSE,VLOOKUP(M2823,'Resumen de precios LLTT'!$C$17:$D$3071,2,FALSE),VLOOKUP(M2823,SICODI!$G$3:$J$2404,2,FALSE))</f>
        <v>POSTE DE CONCRETO ARMADO PARA A. P.  8/200/120/240</v>
      </c>
      <c r="O2823" s="58">
        <f>+IF(ISERROR(VLOOKUP(M2823,'Resumen de precios LLTT'!$C$17:$G$3071,5,FALSE))=FALSE,VLOOKUP(M2823,'Resumen de precios LLTT'!$C$17:$G$3071,5,FALSE),VLOOKUP(M2823,SICODI!$G$3:$J$2404,4,FALSE))</f>
        <v>136.80000000000001</v>
      </c>
      <c r="P2823" s="16">
        <f t="shared" si="393"/>
        <v>0.77</v>
      </c>
      <c r="Q2823" s="78">
        <f t="shared" si="394"/>
        <v>242.13600000000002</v>
      </c>
      <c r="R2823" s="56">
        <v>0</v>
      </c>
      <c r="S2823" s="16">
        <f t="shared" si="395"/>
        <v>7.2000000000000008E-2</v>
      </c>
      <c r="T2823" s="79">
        <f t="shared" si="396"/>
        <v>1.4528160000000003</v>
      </c>
      <c r="U2823" s="80">
        <f t="shared" si="397"/>
        <v>0.2</v>
      </c>
      <c r="V2823" s="81">
        <f t="shared" si="398"/>
        <v>0.29056320000000008</v>
      </c>
      <c r="W2823" s="79">
        <f t="shared" si="399"/>
        <v>9.7773431346403303E-2</v>
      </c>
      <c r="X2823" s="60">
        <f t="shared" si="400"/>
        <v>0.1</v>
      </c>
      <c r="Y2823" s="56">
        <f>+'INFO ENEL'!R2811</f>
        <v>3</v>
      </c>
      <c r="Z2823" s="59">
        <f t="shared" si="401"/>
        <v>0.30000000000000004</v>
      </c>
    </row>
    <row r="2824" spans="1:26" ht="15" customHeight="1" x14ac:dyDescent="0.25">
      <c r="A2824" s="55">
        <f>+'INFO ENEL'!A2812</f>
        <v>2807</v>
      </c>
      <c r="B2824" s="121" t="str">
        <f>+INDEX($B$8:$B$15,MATCH(L2824,$L$8:$L$15,0))</f>
        <v>SICODI</v>
      </c>
      <c r="C2824" s="56" t="str">
        <f>+'INFO ENEL'!B2812</f>
        <v>Lima</v>
      </c>
      <c r="D2824" s="56" t="str">
        <f>+'INFO ENEL'!D2812</f>
        <v>CARABAYLLO (LIMA)</v>
      </c>
      <c r="E2824" s="56" t="str">
        <f>+'INFO ENEL'!D2812</f>
        <v>CARABAYLLO (LIMA)</v>
      </c>
      <c r="F2824" s="50">
        <f>+'INFO ENEL'!E2812</f>
        <v>0</v>
      </c>
      <c r="G2824" s="56" t="str">
        <f>+'INFO ENEL'!L2812</f>
        <v>MT</v>
      </c>
      <c r="H2824" s="57">
        <f>+'INFO ENEL'!M2812</f>
        <v>49.51</v>
      </c>
      <c r="I2824" s="56">
        <f>+'INFO ENEL'!N2812</f>
        <v>13</v>
      </c>
      <c r="J2824" s="56" t="str">
        <f>+'INFO ENEL'!O2812</f>
        <v>Poste</v>
      </c>
      <c r="K2824" s="56" t="str">
        <f>+'INFO ENEL'!P2812</f>
        <v>Concreto</v>
      </c>
      <c r="L2824" s="56" t="str">
        <f>+'INFO ENEL'!Q2812</f>
        <v>PPC20</v>
      </c>
      <c r="M2824" s="55" t="str">
        <f>+IF(ISERROR(INDEX('Estructuras de Acero y Concreto'!$C$6:$C$577,MATCH(L2824,'Estructuras de Acero y Concreto'!$D$6:$D$577,0)))=FALSE,INDEX('Estructuras de Acero y Concreto'!$C$6:$C$577,MATCH(L2824,'Estructuras de Acero y Concreto'!$D$6:$D$577,0)),IF(ISERROR(INDEX('Estructuras de Madera'!$C$5:$C$122,MATCH(L2824,'Estructuras de Madera'!$D$5:$D$122,0)))=FALSE,INDEX('Estructuras de Madera'!$C$5:$C$122,MATCH(L2824,'Estructuras de Madera'!$D$5:$D$122,0)),INDEX(SICODI!$G$3:$G$2404,MATCH(L2824,SICODI!$G$3:$G$2404,0))))</f>
        <v>PPC20</v>
      </c>
      <c r="N2824" s="121" t="str">
        <f>+IF(ISERROR(VLOOKUP(M2824,'Resumen de precios LLTT'!$C$17:$D$3071,2,FALSE))=FALSE,VLOOKUP(M2824,'Resumen de precios LLTT'!$C$17:$D$3071,2,FALSE),VLOOKUP(M2824,SICODI!$G$3:$J$2404,2,FALSE))</f>
        <v>POSTE DE CONCRETO ARMADO DE 13/400/150/345</v>
      </c>
      <c r="O2824" s="58">
        <f>+IF(ISERROR(VLOOKUP(M2824,'Resumen de precios LLTT'!$C$17:$G$3071,5,FALSE))=FALSE,VLOOKUP(M2824,'Resumen de precios LLTT'!$C$17:$G$3071,5,FALSE),VLOOKUP(M2824,SICODI!$G$3:$J$2404,4,FALSE))</f>
        <v>364.69</v>
      </c>
      <c r="P2824" s="16">
        <f t="shared" si="393"/>
        <v>0.84299999999999997</v>
      </c>
      <c r="Q2824" s="78">
        <f t="shared" si="394"/>
        <v>672.12366999999995</v>
      </c>
      <c r="R2824" s="56">
        <v>0</v>
      </c>
      <c r="S2824" s="16">
        <f t="shared" si="395"/>
        <v>0.13400000000000001</v>
      </c>
      <c r="T2824" s="79">
        <f t="shared" si="396"/>
        <v>7.5053809816666659</v>
      </c>
      <c r="U2824" s="80">
        <f t="shared" si="397"/>
        <v>0.183</v>
      </c>
      <c r="V2824" s="81">
        <f t="shared" si="398"/>
        <v>1.3734847196449997</v>
      </c>
      <c r="W2824" s="79">
        <f t="shared" si="399"/>
        <v>0.46217247724950827</v>
      </c>
      <c r="X2824" s="60">
        <f t="shared" si="400"/>
        <v>0.5</v>
      </c>
      <c r="Y2824" s="56">
        <f>+'INFO ENEL'!R2812</f>
        <v>1</v>
      </c>
      <c r="Z2824" s="59">
        <f t="shared" si="401"/>
        <v>0.5</v>
      </c>
    </row>
    <row r="2825" spans="1:26" ht="15" customHeight="1" x14ac:dyDescent="0.25">
      <c r="A2825" s="55">
        <f>+'INFO ENEL'!A2813</f>
        <v>2808</v>
      </c>
      <c r="B2825" s="121" t="str">
        <f>+INDEX($B$8:$B$15,MATCH(L2825,$L$8:$L$15,0))</f>
        <v>SICODI</v>
      </c>
      <c r="C2825" s="56" t="str">
        <f>+'INFO ENEL'!B2813</f>
        <v>Lima</v>
      </c>
      <c r="D2825" s="56" t="str">
        <f>+'INFO ENEL'!D2813</f>
        <v>CARABAYLLO (LIMA)</v>
      </c>
      <c r="E2825" s="56" t="str">
        <f>+'INFO ENEL'!D2813</f>
        <v>CARABAYLLO (LIMA)</v>
      </c>
      <c r="F2825" s="50">
        <f>+'INFO ENEL'!E2813</f>
        <v>0</v>
      </c>
      <c r="G2825" s="56" t="str">
        <f>+'INFO ENEL'!L2813</f>
        <v>MT</v>
      </c>
      <c r="H2825" s="57">
        <f>+'INFO ENEL'!M2813</f>
        <v>110.2</v>
      </c>
      <c r="I2825" s="56">
        <f>+'INFO ENEL'!N2813</f>
        <v>13</v>
      </c>
      <c r="J2825" s="56" t="str">
        <f>+'INFO ENEL'!O2813</f>
        <v>Poste</v>
      </c>
      <c r="K2825" s="56" t="str">
        <f>+'INFO ENEL'!P2813</f>
        <v>Concreto</v>
      </c>
      <c r="L2825" s="56" t="str">
        <f>+'INFO ENEL'!Q2813</f>
        <v>PPC20</v>
      </c>
      <c r="M2825" s="55" t="str">
        <f>+IF(ISERROR(INDEX('Estructuras de Acero y Concreto'!$C$6:$C$577,MATCH(L2825,'Estructuras de Acero y Concreto'!$D$6:$D$577,0)))=FALSE,INDEX('Estructuras de Acero y Concreto'!$C$6:$C$577,MATCH(L2825,'Estructuras de Acero y Concreto'!$D$6:$D$577,0)),IF(ISERROR(INDEX('Estructuras de Madera'!$C$5:$C$122,MATCH(L2825,'Estructuras de Madera'!$D$5:$D$122,0)))=FALSE,INDEX('Estructuras de Madera'!$C$5:$C$122,MATCH(L2825,'Estructuras de Madera'!$D$5:$D$122,0)),INDEX(SICODI!$G$3:$G$2404,MATCH(L2825,SICODI!$G$3:$G$2404,0))))</f>
        <v>PPC20</v>
      </c>
      <c r="N2825" s="121" t="str">
        <f>+IF(ISERROR(VLOOKUP(M2825,'Resumen de precios LLTT'!$C$17:$D$3071,2,FALSE))=FALSE,VLOOKUP(M2825,'Resumen de precios LLTT'!$C$17:$D$3071,2,FALSE),VLOOKUP(M2825,SICODI!$G$3:$J$2404,2,FALSE))</f>
        <v>POSTE DE CONCRETO ARMADO DE 13/400/150/345</v>
      </c>
      <c r="O2825" s="58">
        <f>+IF(ISERROR(VLOOKUP(M2825,'Resumen de precios LLTT'!$C$17:$G$3071,5,FALSE))=FALSE,VLOOKUP(M2825,'Resumen de precios LLTT'!$C$17:$G$3071,5,FALSE),VLOOKUP(M2825,SICODI!$G$3:$J$2404,4,FALSE))</f>
        <v>364.69</v>
      </c>
      <c r="P2825" s="16">
        <f t="shared" ref="P2825:P2888" si="402">IF(G2825="BT", $P$2, $P$3)</f>
        <v>0.84299999999999997</v>
      </c>
      <c r="Q2825" s="78">
        <f t="shared" ref="Q2825:Q2888" si="403">O2825*(P2825+1)</f>
        <v>672.12366999999995</v>
      </c>
      <c r="R2825" s="56">
        <v>0</v>
      </c>
      <c r="S2825" s="16">
        <f t="shared" ref="S2825:S2888" si="404">IF(G2825="BT", ($S$2), ($S$3))</f>
        <v>0.13400000000000001</v>
      </c>
      <c r="T2825" s="79">
        <f t="shared" ref="T2825:T2888" si="405">(Q2825*S2825)/12</f>
        <v>7.5053809816666659</v>
      </c>
      <c r="U2825" s="80">
        <f t="shared" ref="U2825:U2888" si="406">IF(G2825="BT", ($U$2), ($U$3))</f>
        <v>0.183</v>
      </c>
      <c r="V2825" s="81">
        <f t="shared" ref="V2825:V2888" si="407">T2825*U2825</f>
        <v>1.3734847196449997</v>
      </c>
      <c r="W2825" s="79">
        <f t="shared" ref="W2825:W2888" si="408">(V2825*(1/3)*(1+$Y$2))+R2825</f>
        <v>0.46217247724950827</v>
      </c>
      <c r="X2825" s="60">
        <f t="shared" si="400"/>
        <v>0.5</v>
      </c>
      <c r="Y2825" s="56">
        <f>+'INFO ENEL'!R2813</f>
        <v>1</v>
      </c>
      <c r="Z2825" s="59">
        <f t="shared" si="401"/>
        <v>0.5</v>
      </c>
    </row>
    <row r="2826" spans="1:26" ht="15" customHeight="1" x14ac:dyDescent="0.25">
      <c r="A2826" s="55">
        <f>+'INFO ENEL'!A2814</f>
        <v>2809</v>
      </c>
      <c r="B2826" s="121" t="str">
        <f>+INDEX($B$8:$B$15,MATCH(L2826,$L$8:$L$15,0))</f>
        <v>SICODI</v>
      </c>
      <c r="C2826" s="56" t="str">
        <f>+'INFO ENEL'!B2814</f>
        <v>Lima</v>
      </c>
      <c r="D2826" s="56" t="str">
        <f>+'INFO ENEL'!D2814</f>
        <v>CARABAYLLO (LIMA)</v>
      </c>
      <c r="E2826" s="56" t="str">
        <f>+'INFO ENEL'!D2814</f>
        <v>CARABAYLLO (LIMA)</v>
      </c>
      <c r="F2826" s="50">
        <f>+'INFO ENEL'!E2814</f>
        <v>0</v>
      </c>
      <c r="G2826" s="56" t="str">
        <f>+'INFO ENEL'!L2814</f>
        <v>MT</v>
      </c>
      <c r="H2826" s="57">
        <f>+'INFO ENEL'!M2814</f>
        <v>99.34</v>
      </c>
      <c r="I2826" s="56">
        <f>+'INFO ENEL'!N2814</f>
        <v>15</v>
      </c>
      <c r="J2826" s="56" t="str">
        <f>+'INFO ENEL'!O2814</f>
        <v>Poste</v>
      </c>
      <c r="K2826" s="56" t="str">
        <f>+'INFO ENEL'!P2814</f>
        <v>Concreto</v>
      </c>
      <c r="L2826" s="56" t="str">
        <f>+'INFO ENEL'!Q2814</f>
        <v>PPC24</v>
      </c>
      <c r="M2826" s="55" t="str">
        <f>+IF(ISERROR(INDEX('Estructuras de Acero y Concreto'!$C$6:$C$577,MATCH(L2826,'Estructuras de Acero y Concreto'!$D$6:$D$577,0)))=FALSE,INDEX('Estructuras de Acero y Concreto'!$C$6:$C$577,MATCH(L2826,'Estructuras de Acero y Concreto'!$D$6:$D$577,0)),IF(ISERROR(INDEX('Estructuras de Madera'!$C$5:$C$122,MATCH(L2826,'Estructuras de Madera'!$D$5:$D$122,0)))=FALSE,INDEX('Estructuras de Madera'!$C$5:$C$122,MATCH(L2826,'Estructuras de Madera'!$D$5:$D$122,0)),INDEX(SICODI!$G$3:$G$2404,MATCH(L2826,SICODI!$G$3:$G$2404,0))))</f>
        <v>PPC24</v>
      </c>
      <c r="N2826" s="121" t="str">
        <f>+IF(ISERROR(VLOOKUP(M2826,'Resumen de precios LLTT'!$C$17:$D$3071,2,FALSE))=FALSE,VLOOKUP(M2826,'Resumen de precios LLTT'!$C$17:$D$3071,2,FALSE),VLOOKUP(M2826,SICODI!$G$3:$J$2404,2,FALSE))</f>
        <v>POSTE DE CONCRETO ARMADO DE 15/400/150/375</v>
      </c>
      <c r="O2826" s="58">
        <f>+IF(ISERROR(VLOOKUP(M2826,'Resumen de precios LLTT'!$C$17:$G$3071,5,FALSE))=FALSE,VLOOKUP(M2826,'Resumen de precios LLTT'!$C$17:$G$3071,5,FALSE),VLOOKUP(M2826,SICODI!$G$3:$J$2404,4,FALSE))</f>
        <v>476.76</v>
      </c>
      <c r="P2826" s="16">
        <f t="shared" si="402"/>
        <v>0.84299999999999997</v>
      </c>
      <c r="Q2826" s="78">
        <f t="shared" si="403"/>
        <v>878.66867999999999</v>
      </c>
      <c r="R2826" s="56">
        <v>0</v>
      </c>
      <c r="S2826" s="16">
        <f t="shared" si="404"/>
        <v>0.13400000000000001</v>
      </c>
      <c r="T2826" s="79">
        <f t="shared" si="405"/>
        <v>9.8118002600000001</v>
      </c>
      <c r="U2826" s="80">
        <f t="shared" si="406"/>
        <v>0.183</v>
      </c>
      <c r="V2826" s="81">
        <f t="shared" si="407"/>
        <v>1.7955594475800001</v>
      </c>
      <c r="W2826" s="79">
        <f t="shared" si="408"/>
        <v>0.60419904645994038</v>
      </c>
      <c r="X2826" s="60">
        <f t="shared" si="400"/>
        <v>0.6</v>
      </c>
      <c r="Y2826" s="56">
        <f>+'INFO ENEL'!R2814</f>
        <v>1</v>
      </c>
      <c r="Z2826" s="59">
        <f t="shared" si="401"/>
        <v>0.6</v>
      </c>
    </row>
    <row r="2827" spans="1:26" ht="15" customHeight="1" x14ac:dyDescent="0.25">
      <c r="A2827" s="55">
        <f>+'INFO ENEL'!A2815</f>
        <v>2810</v>
      </c>
      <c r="B2827" s="121" t="str">
        <f>+INDEX($B$8:$B$15,MATCH(L2827,$L$8:$L$15,0))</f>
        <v>SICODI</v>
      </c>
      <c r="C2827" s="56" t="str">
        <f>+'INFO ENEL'!B2815</f>
        <v>Lima</v>
      </c>
      <c r="D2827" s="56" t="str">
        <f>+'INFO ENEL'!D2815</f>
        <v>CARABAYLLO (LIMA)</v>
      </c>
      <c r="E2827" s="56" t="str">
        <f>+'INFO ENEL'!D2815</f>
        <v>CARABAYLLO (LIMA)</v>
      </c>
      <c r="F2827" s="50">
        <f>+'INFO ENEL'!E2815</f>
        <v>0</v>
      </c>
      <c r="G2827" s="56" t="str">
        <f>+'INFO ENEL'!L2815</f>
        <v>BT</v>
      </c>
      <c r="H2827" s="57">
        <f>+'INFO ENEL'!M2815</f>
        <v>21.3</v>
      </c>
      <c r="I2827" s="56">
        <f>+'INFO ENEL'!N2815</f>
        <v>8</v>
      </c>
      <c r="J2827" s="56" t="str">
        <f>+'INFO ENEL'!O2815</f>
        <v>Poste</v>
      </c>
      <c r="K2827" s="56" t="str">
        <f>+'INFO ENEL'!P2815</f>
        <v>Concreto</v>
      </c>
      <c r="L2827" s="56" t="str">
        <f>+'INFO ENEL'!Q2815</f>
        <v>PPC35</v>
      </c>
      <c r="M2827" s="55" t="str">
        <f>+IF(ISERROR(INDEX('Estructuras de Acero y Concreto'!$C$6:$C$577,MATCH(L2827,'Estructuras de Acero y Concreto'!$D$6:$D$577,0)))=FALSE,INDEX('Estructuras de Acero y Concreto'!$C$6:$C$577,MATCH(L2827,'Estructuras de Acero y Concreto'!$D$6:$D$577,0)),IF(ISERROR(INDEX('Estructuras de Madera'!$C$5:$C$122,MATCH(L2827,'Estructuras de Madera'!$D$5:$D$122,0)))=FALSE,INDEX('Estructuras de Madera'!$C$5:$C$122,MATCH(L2827,'Estructuras de Madera'!$D$5:$D$122,0)),INDEX(SICODI!$G$3:$G$2404,MATCH(L2827,SICODI!$G$3:$G$2404,0))))</f>
        <v>PPC35</v>
      </c>
      <c r="N2827" s="121" t="str">
        <f>+IF(ISERROR(VLOOKUP(M2827,'Resumen de precios LLTT'!$C$17:$D$3071,2,FALSE))=FALSE,VLOOKUP(M2827,'Resumen de precios LLTT'!$C$17:$D$3071,2,FALSE),VLOOKUP(M2827,SICODI!$G$3:$J$2404,2,FALSE))</f>
        <v>POSTE DE CONCRETO ARMADO PARA A. P.  8/200/120/240</v>
      </c>
      <c r="O2827" s="58">
        <f>+IF(ISERROR(VLOOKUP(M2827,'Resumen de precios LLTT'!$C$17:$G$3071,5,FALSE))=FALSE,VLOOKUP(M2827,'Resumen de precios LLTT'!$C$17:$G$3071,5,FALSE),VLOOKUP(M2827,SICODI!$G$3:$J$2404,4,FALSE))</f>
        <v>136.80000000000001</v>
      </c>
      <c r="P2827" s="16">
        <f t="shared" si="402"/>
        <v>0.77</v>
      </c>
      <c r="Q2827" s="78">
        <f t="shared" si="403"/>
        <v>242.13600000000002</v>
      </c>
      <c r="R2827" s="56">
        <v>0</v>
      </c>
      <c r="S2827" s="16">
        <f t="shared" si="404"/>
        <v>7.2000000000000008E-2</v>
      </c>
      <c r="T2827" s="79">
        <f t="shared" si="405"/>
        <v>1.4528160000000003</v>
      </c>
      <c r="U2827" s="80">
        <f t="shared" si="406"/>
        <v>0.2</v>
      </c>
      <c r="V2827" s="81">
        <f t="shared" si="407"/>
        <v>0.29056320000000008</v>
      </c>
      <c r="W2827" s="79">
        <f t="shared" si="408"/>
        <v>9.7773431346403303E-2</v>
      </c>
      <c r="X2827" s="60">
        <f t="shared" si="400"/>
        <v>0.1</v>
      </c>
      <c r="Y2827" s="56">
        <f>+'INFO ENEL'!R2815</f>
        <v>3</v>
      </c>
      <c r="Z2827" s="59">
        <f t="shared" si="401"/>
        <v>0.30000000000000004</v>
      </c>
    </row>
    <row r="2828" spans="1:26" ht="15" customHeight="1" x14ac:dyDescent="0.25">
      <c r="A2828" s="55">
        <f>+'INFO ENEL'!A2816</f>
        <v>2811</v>
      </c>
      <c r="B2828" s="121" t="str">
        <f>+INDEX($B$8:$B$15,MATCH(L2828,$L$8:$L$15,0))</f>
        <v>SICODI</v>
      </c>
      <c r="C2828" s="56" t="str">
        <f>+'INFO ENEL'!B2816</f>
        <v>Lima</v>
      </c>
      <c r="D2828" s="56" t="str">
        <f>+'INFO ENEL'!D2816</f>
        <v>CARABAYLLO (LIMA)</v>
      </c>
      <c r="E2828" s="56" t="str">
        <f>+'INFO ENEL'!D2816</f>
        <v>CARABAYLLO (LIMA)</v>
      </c>
      <c r="F2828" s="50">
        <f>+'INFO ENEL'!E2816</f>
        <v>0</v>
      </c>
      <c r="G2828" s="56" t="str">
        <f>+'INFO ENEL'!L2816</f>
        <v>BT</v>
      </c>
      <c r="H2828" s="57">
        <f>+'INFO ENEL'!M2816</f>
        <v>35.92</v>
      </c>
      <c r="I2828" s="56">
        <f>+'INFO ENEL'!N2816</f>
        <v>8</v>
      </c>
      <c r="J2828" s="56" t="str">
        <f>+'INFO ENEL'!O2816</f>
        <v>Poste</v>
      </c>
      <c r="K2828" s="56" t="str">
        <f>+'INFO ENEL'!P2816</f>
        <v>Concreto</v>
      </c>
      <c r="L2828" s="56" t="str">
        <f>+'INFO ENEL'!Q2816</f>
        <v>PPC35</v>
      </c>
      <c r="M2828" s="55" t="str">
        <f>+IF(ISERROR(INDEX('Estructuras de Acero y Concreto'!$C$6:$C$577,MATCH(L2828,'Estructuras de Acero y Concreto'!$D$6:$D$577,0)))=FALSE,INDEX('Estructuras de Acero y Concreto'!$C$6:$C$577,MATCH(L2828,'Estructuras de Acero y Concreto'!$D$6:$D$577,0)),IF(ISERROR(INDEX('Estructuras de Madera'!$C$5:$C$122,MATCH(L2828,'Estructuras de Madera'!$D$5:$D$122,0)))=FALSE,INDEX('Estructuras de Madera'!$C$5:$C$122,MATCH(L2828,'Estructuras de Madera'!$D$5:$D$122,0)),INDEX(SICODI!$G$3:$G$2404,MATCH(L2828,SICODI!$G$3:$G$2404,0))))</f>
        <v>PPC35</v>
      </c>
      <c r="N2828" s="121" t="str">
        <f>+IF(ISERROR(VLOOKUP(M2828,'Resumen de precios LLTT'!$C$17:$D$3071,2,FALSE))=FALSE,VLOOKUP(M2828,'Resumen de precios LLTT'!$C$17:$D$3071,2,FALSE),VLOOKUP(M2828,SICODI!$G$3:$J$2404,2,FALSE))</f>
        <v>POSTE DE CONCRETO ARMADO PARA A. P.  8/200/120/240</v>
      </c>
      <c r="O2828" s="58">
        <f>+IF(ISERROR(VLOOKUP(M2828,'Resumen de precios LLTT'!$C$17:$G$3071,5,FALSE))=FALSE,VLOOKUP(M2828,'Resumen de precios LLTT'!$C$17:$G$3071,5,FALSE),VLOOKUP(M2828,SICODI!$G$3:$J$2404,4,FALSE))</f>
        <v>136.80000000000001</v>
      </c>
      <c r="P2828" s="16">
        <f t="shared" si="402"/>
        <v>0.77</v>
      </c>
      <c r="Q2828" s="78">
        <f t="shared" si="403"/>
        <v>242.13600000000002</v>
      </c>
      <c r="R2828" s="56">
        <v>0</v>
      </c>
      <c r="S2828" s="16">
        <f t="shared" si="404"/>
        <v>7.2000000000000008E-2</v>
      </c>
      <c r="T2828" s="79">
        <f t="shared" si="405"/>
        <v>1.4528160000000003</v>
      </c>
      <c r="U2828" s="80">
        <f t="shared" si="406"/>
        <v>0.2</v>
      </c>
      <c r="V2828" s="81">
        <f t="shared" si="407"/>
        <v>0.29056320000000008</v>
      </c>
      <c r="W2828" s="79">
        <f t="shared" si="408"/>
        <v>9.7773431346403303E-2</v>
      </c>
      <c r="X2828" s="60">
        <f t="shared" si="400"/>
        <v>0.1</v>
      </c>
      <c r="Y2828" s="56">
        <f>+'INFO ENEL'!R2816</f>
        <v>3</v>
      </c>
      <c r="Z2828" s="59">
        <f t="shared" si="401"/>
        <v>0.30000000000000004</v>
      </c>
    </row>
    <row r="2829" spans="1:26" ht="15" customHeight="1" x14ac:dyDescent="0.25">
      <c r="A2829" s="55">
        <f>+'INFO ENEL'!A2817</f>
        <v>2812</v>
      </c>
      <c r="B2829" s="121" t="str">
        <f>+INDEX($B$8:$B$15,MATCH(L2829,$L$8:$L$15,0))</f>
        <v>SICODI</v>
      </c>
      <c r="C2829" s="56" t="str">
        <f>+'INFO ENEL'!B2817</f>
        <v>Lima</v>
      </c>
      <c r="D2829" s="56" t="str">
        <f>+'INFO ENEL'!D2817</f>
        <v>CARABAYLLO (LIMA)</v>
      </c>
      <c r="E2829" s="56" t="str">
        <f>+'INFO ENEL'!D2817</f>
        <v>CARABAYLLO (LIMA)</v>
      </c>
      <c r="F2829" s="50">
        <f>+'INFO ENEL'!E2817</f>
        <v>0</v>
      </c>
      <c r="G2829" s="56" t="str">
        <f>+'INFO ENEL'!L2817</f>
        <v>BT</v>
      </c>
      <c r="H2829" s="57">
        <f>+'INFO ENEL'!M2817</f>
        <v>13.21</v>
      </c>
      <c r="I2829" s="56">
        <f>+'INFO ENEL'!N2817</f>
        <v>8</v>
      </c>
      <c r="J2829" s="56" t="str">
        <f>+'INFO ENEL'!O2817</f>
        <v>Poste</v>
      </c>
      <c r="K2829" s="56" t="str">
        <f>+'INFO ENEL'!P2817</f>
        <v>Concreto</v>
      </c>
      <c r="L2829" s="56" t="str">
        <f>+'INFO ENEL'!Q2817</f>
        <v>PPC35</v>
      </c>
      <c r="M2829" s="55" t="str">
        <f>+IF(ISERROR(INDEX('Estructuras de Acero y Concreto'!$C$6:$C$577,MATCH(L2829,'Estructuras de Acero y Concreto'!$D$6:$D$577,0)))=FALSE,INDEX('Estructuras de Acero y Concreto'!$C$6:$C$577,MATCH(L2829,'Estructuras de Acero y Concreto'!$D$6:$D$577,0)),IF(ISERROR(INDEX('Estructuras de Madera'!$C$5:$C$122,MATCH(L2829,'Estructuras de Madera'!$D$5:$D$122,0)))=FALSE,INDEX('Estructuras de Madera'!$C$5:$C$122,MATCH(L2829,'Estructuras de Madera'!$D$5:$D$122,0)),INDEX(SICODI!$G$3:$G$2404,MATCH(L2829,SICODI!$G$3:$G$2404,0))))</f>
        <v>PPC35</v>
      </c>
      <c r="N2829" s="121" t="str">
        <f>+IF(ISERROR(VLOOKUP(M2829,'Resumen de precios LLTT'!$C$17:$D$3071,2,FALSE))=FALSE,VLOOKUP(M2829,'Resumen de precios LLTT'!$C$17:$D$3071,2,FALSE),VLOOKUP(M2829,SICODI!$G$3:$J$2404,2,FALSE))</f>
        <v>POSTE DE CONCRETO ARMADO PARA A. P.  8/200/120/240</v>
      </c>
      <c r="O2829" s="58">
        <f>+IF(ISERROR(VLOOKUP(M2829,'Resumen de precios LLTT'!$C$17:$G$3071,5,FALSE))=FALSE,VLOOKUP(M2829,'Resumen de precios LLTT'!$C$17:$G$3071,5,FALSE),VLOOKUP(M2829,SICODI!$G$3:$J$2404,4,FALSE))</f>
        <v>136.80000000000001</v>
      </c>
      <c r="P2829" s="16">
        <f t="shared" si="402"/>
        <v>0.77</v>
      </c>
      <c r="Q2829" s="78">
        <f t="shared" si="403"/>
        <v>242.13600000000002</v>
      </c>
      <c r="R2829" s="56">
        <v>0</v>
      </c>
      <c r="S2829" s="16">
        <f t="shared" si="404"/>
        <v>7.2000000000000008E-2</v>
      </c>
      <c r="T2829" s="79">
        <f t="shared" si="405"/>
        <v>1.4528160000000003</v>
      </c>
      <c r="U2829" s="80">
        <f t="shared" si="406"/>
        <v>0.2</v>
      </c>
      <c r="V2829" s="81">
        <f t="shared" si="407"/>
        <v>0.29056320000000008</v>
      </c>
      <c r="W2829" s="79">
        <f t="shared" si="408"/>
        <v>9.7773431346403303E-2</v>
      </c>
      <c r="X2829" s="60">
        <f t="shared" si="400"/>
        <v>0.1</v>
      </c>
      <c r="Y2829" s="56">
        <f>+'INFO ENEL'!R2817</f>
        <v>3</v>
      </c>
      <c r="Z2829" s="59">
        <f t="shared" si="401"/>
        <v>0.30000000000000004</v>
      </c>
    </row>
    <row r="2830" spans="1:26" ht="15" customHeight="1" x14ac:dyDescent="0.25">
      <c r="A2830" s="55">
        <f>+'INFO ENEL'!A2818</f>
        <v>2813</v>
      </c>
      <c r="B2830" s="121" t="str">
        <f>+INDEX($B$8:$B$15,MATCH(L2830,$L$8:$L$15,0))</f>
        <v>SICODI</v>
      </c>
      <c r="C2830" s="56" t="str">
        <f>+'INFO ENEL'!B2818</f>
        <v>Lima</v>
      </c>
      <c r="D2830" s="56" t="str">
        <f>+'INFO ENEL'!D2818</f>
        <v>CARABAYLLO (LIMA)</v>
      </c>
      <c r="E2830" s="56" t="str">
        <f>+'INFO ENEL'!D2818</f>
        <v>CARABAYLLO (LIMA)</v>
      </c>
      <c r="F2830" s="50">
        <f>+'INFO ENEL'!E2818</f>
        <v>0</v>
      </c>
      <c r="G2830" s="56" t="str">
        <f>+'INFO ENEL'!L2818</f>
        <v>BT</v>
      </c>
      <c r="H2830" s="57">
        <f>+'INFO ENEL'!M2818</f>
        <v>43.75</v>
      </c>
      <c r="I2830" s="56">
        <f>+'INFO ENEL'!N2818</f>
        <v>8</v>
      </c>
      <c r="J2830" s="56" t="str">
        <f>+'INFO ENEL'!O2818</f>
        <v>Poste</v>
      </c>
      <c r="K2830" s="56" t="str">
        <f>+'INFO ENEL'!P2818</f>
        <v>Concreto</v>
      </c>
      <c r="L2830" s="56" t="str">
        <f>+'INFO ENEL'!Q2818</f>
        <v>PPC35</v>
      </c>
      <c r="M2830" s="55" t="str">
        <f>+IF(ISERROR(INDEX('Estructuras de Acero y Concreto'!$C$6:$C$577,MATCH(L2830,'Estructuras de Acero y Concreto'!$D$6:$D$577,0)))=FALSE,INDEX('Estructuras de Acero y Concreto'!$C$6:$C$577,MATCH(L2830,'Estructuras de Acero y Concreto'!$D$6:$D$577,0)),IF(ISERROR(INDEX('Estructuras de Madera'!$C$5:$C$122,MATCH(L2830,'Estructuras de Madera'!$D$5:$D$122,0)))=FALSE,INDEX('Estructuras de Madera'!$C$5:$C$122,MATCH(L2830,'Estructuras de Madera'!$D$5:$D$122,0)),INDEX(SICODI!$G$3:$G$2404,MATCH(L2830,SICODI!$G$3:$G$2404,0))))</f>
        <v>PPC35</v>
      </c>
      <c r="N2830" s="121" t="str">
        <f>+IF(ISERROR(VLOOKUP(M2830,'Resumen de precios LLTT'!$C$17:$D$3071,2,FALSE))=FALSE,VLOOKUP(M2830,'Resumen de precios LLTT'!$C$17:$D$3071,2,FALSE),VLOOKUP(M2830,SICODI!$G$3:$J$2404,2,FALSE))</f>
        <v>POSTE DE CONCRETO ARMADO PARA A. P.  8/200/120/240</v>
      </c>
      <c r="O2830" s="58">
        <f>+IF(ISERROR(VLOOKUP(M2830,'Resumen de precios LLTT'!$C$17:$G$3071,5,FALSE))=FALSE,VLOOKUP(M2830,'Resumen de precios LLTT'!$C$17:$G$3071,5,FALSE),VLOOKUP(M2830,SICODI!$G$3:$J$2404,4,FALSE))</f>
        <v>136.80000000000001</v>
      </c>
      <c r="P2830" s="16">
        <f t="shared" si="402"/>
        <v>0.77</v>
      </c>
      <c r="Q2830" s="78">
        <f t="shared" si="403"/>
        <v>242.13600000000002</v>
      </c>
      <c r="R2830" s="56">
        <v>0</v>
      </c>
      <c r="S2830" s="16">
        <f t="shared" si="404"/>
        <v>7.2000000000000008E-2</v>
      </c>
      <c r="T2830" s="79">
        <f t="shared" si="405"/>
        <v>1.4528160000000003</v>
      </c>
      <c r="U2830" s="80">
        <f t="shared" si="406"/>
        <v>0.2</v>
      </c>
      <c r="V2830" s="81">
        <f t="shared" si="407"/>
        <v>0.29056320000000008</v>
      </c>
      <c r="W2830" s="79">
        <f t="shared" si="408"/>
        <v>9.7773431346403303E-2</v>
      </c>
      <c r="X2830" s="60">
        <f t="shared" si="400"/>
        <v>0.1</v>
      </c>
      <c r="Y2830" s="56">
        <f>+'INFO ENEL'!R2818</f>
        <v>3</v>
      </c>
      <c r="Z2830" s="59">
        <f t="shared" si="401"/>
        <v>0.30000000000000004</v>
      </c>
    </row>
    <row r="2831" spans="1:26" ht="15" customHeight="1" x14ac:dyDescent="0.25">
      <c r="A2831" s="55">
        <f>+'INFO ENEL'!A2819</f>
        <v>2814</v>
      </c>
      <c r="B2831" s="121" t="str">
        <f>+INDEX($B$8:$B$15,MATCH(L2831,$L$8:$L$15,0))</f>
        <v>SICODI</v>
      </c>
      <c r="C2831" s="56" t="str">
        <f>+'INFO ENEL'!B2819</f>
        <v>Lima</v>
      </c>
      <c r="D2831" s="56" t="str">
        <f>+'INFO ENEL'!D2819</f>
        <v>CARABAYLLO (LIMA)</v>
      </c>
      <c r="E2831" s="56" t="str">
        <f>+'INFO ENEL'!D2819</f>
        <v>CARABAYLLO (LIMA)</v>
      </c>
      <c r="F2831" s="50">
        <f>+'INFO ENEL'!E2819</f>
        <v>0</v>
      </c>
      <c r="G2831" s="56" t="str">
        <f>+'INFO ENEL'!L2819</f>
        <v>BT</v>
      </c>
      <c r="H2831" s="57">
        <f>+'INFO ENEL'!M2819</f>
        <v>21.72</v>
      </c>
      <c r="I2831" s="56">
        <f>+'INFO ENEL'!N2819</f>
        <v>8</v>
      </c>
      <c r="J2831" s="56" t="str">
        <f>+'INFO ENEL'!O2819</f>
        <v>Poste</v>
      </c>
      <c r="K2831" s="56" t="str">
        <f>+'INFO ENEL'!P2819</f>
        <v>Concreto</v>
      </c>
      <c r="L2831" s="56" t="str">
        <f>+'INFO ENEL'!Q2819</f>
        <v>PPC35</v>
      </c>
      <c r="M2831" s="55" t="str">
        <f>+IF(ISERROR(INDEX('Estructuras de Acero y Concreto'!$C$6:$C$577,MATCH(L2831,'Estructuras de Acero y Concreto'!$D$6:$D$577,0)))=FALSE,INDEX('Estructuras de Acero y Concreto'!$C$6:$C$577,MATCH(L2831,'Estructuras de Acero y Concreto'!$D$6:$D$577,0)),IF(ISERROR(INDEX('Estructuras de Madera'!$C$5:$C$122,MATCH(L2831,'Estructuras de Madera'!$D$5:$D$122,0)))=FALSE,INDEX('Estructuras de Madera'!$C$5:$C$122,MATCH(L2831,'Estructuras de Madera'!$D$5:$D$122,0)),INDEX(SICODI!$G$3:$G$2404,MATCH(L2831,SICODI!$G$3:$G$2404,0))))</f>
        <v>PPC35</v>
      </c>
      <c r="N2831" s="121" t="str">
        <f>+IF(ISERROR(VLOOKUP(M2831,'Resumen de precios LLTT'!$C$17:$D$3071,2,FALSE))=FALSE,VLOOKUP(M2831,'Resumen de precios LLTT'!$C$17:$D$3071,2,FALSE),VLOOKUP(M2831,SICODI!$G$3:$J$2404,2,FALSE))</f>
        <v>POSTE DE CONCRETO ARMADO PARA A. P.  8/200/120/240</v>
      </c>
      <c r="O2831" s="58">
        <f>+IF(ISERROR(VLOOKUP(M2831,'Resumen de precios LLTT'!$C$17:$G$3071,5,FALSE))=FALSE,VLOOKUP(M2831,'Resumen de precios LLTT'!$C$17:$G$3071,5,FALSE),VLOOKUP(M2831,SICODI!$G$3:$J$2404,4,FALSE))</f>
        <v>136.80000000000001</v>
      </c>
      <c r="P2831" s="16">
        <f t="shared" si="402"/>
        <v>0.77</v>
      </c>
      <c r="Q2831" s="78">
        <f t="shared" si="403"/>
        <v>242.13600000000002</v>
      </c>
      <c r="R2831" s="56">
        <v>0</v>
      </c>
      <c r="S2831" s="16">
        <f t="shared" si="404"/>
        <v>7.2000000000000008E-2</v>
      </c>
      <c r="T2831" s="79">
        <f t="shared" si="405"/>
        <v>1.4528160000000003</v>
      </c>
      <c r="U2831" s="80">
        <f t="shared" si="406"/>
        <v>0.2</v>
      </c>
      <c r="V2831" s="81">
        <f t="shared" si="407"/>
        <v>0.29056320000000008</v>
      </c>
      <c r="W2831" s="79">
        <f t="shared" si="408"/>
        <v>9.7773431346403303E-2</v>
      </c>
      <c r="X2831" s="60">
        <f t="shared" si="400"/>
        <v>0.1</v>
      </c>
      <c r="Y2831" s="56">
        <f>+'INFO ENEL'!R2819</f>
        <v>3</v>
      </c>
      <c r="Z2831" s="59">
        <f t="shared" si="401"/>
        <v>0.30000000000000004</v>
      </c>
    </row>
    <row r="2832" spans="1:26" ht="15" customHeight="1" x14ac:dyDescent="0.25">
      <c r="A2832" s="55">
        <f>+'INFO ENEL'!A2820</f>
        <v>2815</v>
      </c>
      <c r="B2832" s="121" t="str">
        <f>+INDEX($B$8:$B$15,MATCH(L2832,$L$8:$L$15,0))</f>
        <v>SICODI</v>
      </c>
      <c r="C2832" s="56" t="str">
        <f>+'INFO ENEL'!B2820</f>
        <v>Lima</v>
      </c>
      <c r="D2832" s="56" t="str">
        <f>+'INFO ENEL'!D2820</f>
        <v>CARABAYLLO (LIMA)</v>
      </c>
      <c r="E2832" s="56" t="str">
        <f>+'INFO ENEL'!D2820</f>
        <v>CARABAYLLO (LIMA)</v>
      </c>
      <c r="F2832" s="50">
        <f>+'INFO ENEL'!E2820</f>
        <v>0</v>
      </c>
      <c r="G2832" s="56" t="str">
        <f>+'INFO ENEL'!L2820</f>
        <v>BT</v>
      </c>
      <c r="H2832" s="57">
        <f>+'INFO ENEL'!M2820</f>
        <v>37.270000000000003</v>
      </c>
      <c r="I2832" s="56">
        <f>+'INFO ENEL'!N2820</f>
        <v>8</v>
      </c>
      <c r="J2832" s="56" t="str">
        <f>+'INFO ENEL'!O2820</f>
        <v>Poste</v>
      </c>
      <c r="K2832" s="56" t="str">
        <f>+'INFO ENEL'!P2820</f>
        <v>Concreto</v>
      </c>
      <c r="L2832" s="56" t="str">
        <f>+'INFO ENEL'!Q2820</f>
        <v>PPC35</v>
      </c>
      <c r="M2832" s="55" t="str">
        <f>+IF(ISERROR(INDEX('Estructuras de Acero y Concreto'!$C$6:$C$577,MATCH(L2832,'Estructuras de Acero y Concreto'!$D$6:$D$577,0)))=FALSE,INDEX('Estructuras de Acero y Concreto'!$C$6:$C$577,MATCH(L2832,'Estructuras de Acero y Concreto'!$D$6:$D$577,0)),IF(ISERROR(INDEX('Estructuras de Madera'!$C$5:$C$122,MATCH(L2832,'Estructuras de Madera'!$D$5:$D$122,0)))=FALSE,INDEX('Estructuras de Madera'!$C$5:$C$122,MATCH(L2832,'Estructuras de Madera'!$D$5:$D$122,0)),INDEX(SICODI!$G$3:$G$2404,MATCH(L2832,SICODI!$G$3:$G$2404,0))))</f>
        <v>PPC35</v>
      </c>
      <c r="N2832" s="121" t="str">
        <f>+IF(ISERROR(VLOOKUP(M2832,'Resumen de precios LLTT'!$C$17:$D$3071,2,FALSE))=FALSE,VLOOKUP(M2832,'Resumen de precios LLTT'!$C$17:$D$3071,2,FALSE),VLOOKUP(M2832,SICODI!$G$3:$J$2404,2,FALSE))</f>
        <v>POSTE DE CONCRETO ARMADO PARA A. P.  8/200/120/240</v>
      </c>
      <c r="O2832" s="58">
        <f>+IF(ISERROR(VLOOKUP(M2832,'Resumen de precios LLTT'!$C$17:$G$3071,5,FALSE))=FALSE,VLOOKUP(M2832,'Resumen de precios LLTT'!$C$17:$G$3071,5,FALSE),VLOOKUP(M2832,SICODI!$G$3:$J$2404,4,FALSE))</f>
        <v>136.80000000000001</v>
      </c>
      <c r="P2832" s="16">
        <f t="shared" si="402"/>
        <v>0.77</v>
      </c>
      <c r="Q2832" s="78">
        <f t="shared" si="403"/>
        <v>242.13600000000002</v>
      </c>
      <c r="R2832" s="56">
        <v>0</v>
      </c>
      <c r="S2832" s="16">
        <f t="shared" si="404"/>
        <v>7.2000000000000008E-2</v>
      </c>
      <c r="T2832" s="79">
        <f t="shared" si="405"/>
        <v>1.4528160000000003</v>
      </c>
      <c r="U2832" s="80">
        <f t="shared" si="406"/>
        <v>0.2</v>
      </c>
      <c r="V2832" s="81">
        <f t="shared" si="407"/>
        <v>0.29056320000000008</v>
      </c>
      <c r="W2832" s="79">
        <f t="shared" si="408"/>
        <v>9.7773431346403303E-2</v>
      </c>
      <c r="X2832" s="60">
        <f t="shared" si="400"/>
        <v>0.1</v>
      </c>
      <c r="Y2832" s="56">
        <f>+'INFO ENEL'!R2820</f>
        <v>3</v>
      </c>
      <c r="Z2832" s="59">
        <f t="shared" si="401"/>
        <v>0.30000000000000004</v>
      </c>
    </row>
    <row r="2833" spans="1:26" ht="15" customHeight="1" x14ac:dyDescent="0.25">
      <c r="A2833" s="55">
        <f>+'INFO ENEL'!A2821</f>
        <v>2816</v>
      </c>
      <c r="B2833" s="121" t="str">
        <f>+INDEX($B$8:$B$15,MATCH(L2833,$L$8:$L$15,0))</f>
        <v>SICODI</v>
      </c>
      <c r="C2833" s="56" t="str">
        <f>+'INFO ENEL'!B2821</f>
        <v>Lima</v>
      </c>
      <c r="D2833" s="56" t="str">
        <f>+'INFO ENEL'!D2821</f>
        <v>CARABAYLLO (LIMA)</v>
      </c>
      <c r="E2833" s="56" t="str">
        <f>+'INFO ENEL'!D2821</f>
        <v>CARABAYLLO (LIMA)</v>
      </c>
      <c r="F2833" s="50">
        <f>+'INFO ENEL'!E2821</f>
        <v>0</v>
      </c>
      <c r="G2833" s="56" t="str">
        <f>+'INFO ENEL'!L2821</f>
        <v>BT</v>
      </c>
      <c r="H2833" s="57">
        <f>+'INFO ENEL'!M2821</f>
        <v>30.65</v>
      </c>
      <c r="I2833" s="56">
        <f>+'INFO ENEL'!N2821</f>
        <v>8</v>
      </c>
      <c r="J2833" s="56" t="str">
        <f>+'INFO ENEL'!O2821</f>
        <v>Poste</v>
      </c>
      <c r="K2833" s="56" t="str">
        <f>+'INFO ENEL'!P2821</f>
        <v>Concreto</v>
      </c>
      <c r="L2833" s="56" t="str">
        <f>+'INFO ENEL'!Q2821</f>
        <v>PPC35</v>
      </c>
      <c r="M2833" s="55" t="str">
        <f>+IF(ISERROR(INDEX('Estructuras de Acero y Concreto'!$C$6:$C$577,MATCH(L2833,'Estructuras de Acero y Concreto'!$D$6:$D$577,0)))=FALSE,INDEX('Estructuras de Acero y Concreto'!$C$6:$C$577,MATCH(L2833,'Estructuras de Acero y Concreto'!$D$6:$D$577,0)),IF(ISERROR(INDEX('Estructuras de Madera'!$C$5:$C$122,MATCH(L2833,'Estructuras de Madera'!$D$5:$D$122,0)))=FALSE,INDEX('Estructuras de Madera'!$C$5:$C$122,MATCH(L2833,'Estructuras de Madera'!$D$5:$D$122,0)),INDEX(SICODI!$G$3:$G$2404,MATCH(L2833,SICODI!$G$3:$G$2404,0))))</f>
        <v>PPC35</v>
      </c>
      <c r="N2833" s="121" t="str">
        <f>+IF(ISERROR(VLOOKUP(M2833,'Resumen de precios LLTT'!$C$17:$D$3071,2,FALSE))=FALSE,VLOOKUP(M2833,'Resumen de precios LLTT'!$C$17:$D$3071,2,FALSE),VLOOKUP(M2833,SICODI!$G$3:$J$2404,2,FALSE))</f>
        <v>POSTE DE CONCRETO ARMADO PARA A. P.  8/200/120/240</v>
      </c>
      <c r="O2833" s="58">
        <f>+IF(ISERROR(VLOOKUP(M2833,'Resumen de precios LLTT'!$C$17:$G$3071,5,FALSE))=FALSE,VLOOKUP(M2833,'Resumen de precios LLTT'!$C$17:$G$3071,5,FALSE),VLOOKUP(M2833,SICODI!$G$3:$J$2404,4,FALSE))</f>
        <v>136.80000000000001</v>
      </c>
      <c r="P2833" s="16">
        <f t="shared" si="402"/>
        <v>0.77</v>
      </c>
      <c r="Q2833" s="78">
        <f t="shared" si="403"/>
        <v>242.13600000000002</v>
      </c>
      <c r="R2833" s="56">
        <v>0</v>
      </c>
      <c r="S2833" s="16">
        <f t="shared" si="404"/>
        <v>7.2000000000000008E-2</v>
      </c>
      <c r="T2833" s="79">
        <f t="shared" si="405"/>
        <v>1.4528160000000003</v>
      </c>
      <c r="U2833" s="80">
        <f t="shared" si="406"/>
        <v>0.2</v>
      </c>
      <c r="V2833" s="81">
        <f t="shared" si="407"/>
        <v>0.29056320000000008</v>
      </c>
      <c r="W2833" s="79">
        <f t="shared" si="408"/>
        <v>9.7773431346403303E-2</v>
      </c>
      <c r="X2833" s="60">
        <f t="shared" si="400"/>
        <v>0.1</v>
      </c>
      <c r="Y2833" s="56">
        <f>+'INFO ENEL'!R2821</f>
        <v>3</v>
      </c>
      <c r="Z2833" s="59">
        <f t="shared" si="401"/>
        <v>0.30000000000000004</v>
      </c>
    </row>
    <row r="2834" spans="1:26" ht="15" customHeight="1" x14ac:dyDescent="0.25">
      <c r="A2834" s="55">
        <f>+'INFO ENEL'!A2822</f>
        <v>2817</v>
      </c>
      <c r="B2834" s="121" t="str">
        <f>+INDEX($B$8:$B$15,MATCH(L2834,$L$8:$L$15,0))</f>
        <v>SICODI</v>
      </c>
      <c r="C2834" s="56" t="str">
        <f>+'INFO ENEL'!B2822</f>
        <v>Lima</v>
      </c>
      <c r="D2834" s="56" t="str">
        <f>+'INFO ENEL'!D2822</f>
        <v>CARABAYLLO (LIMA)</v>
      </c>
      <c r="E2834" s="56" t="str">
        <f>+'INFO ENEL'!D2822</f>
        <v>CARABAYLLO (LIMA)</v>
      </c>
      <c r="F2834" s="50">
        <f>+'INFO ENEL'!E2822</f>
        <v>0</v>
      </c>
      <c r="G2834" s="56" t="str">
        <f>+'INFO ENEL'!L2822</f>
        <v>BT</v>
      </c>
      <c r="H2834" s="57">
        <f>+'INFO ENEL'!M2822</f>
        <v>27.08</v>
      </c>
      <c r="I2834" s="56">
        <f>+'INFO ENEL'!N2822</f>
        <v>8</v>
      </c>
      <c r="J2834" s="56" t="str">
        <f>+'INFO ENEL'!O2822</f>
        <v>Poste</v>
      </c>
      <c r="K2834" s="56" t="str">
        <f>+'INFO ENEL'!P2822</f>
        <v>Concreto</v>
      </c>
      <c r="L2834" s="56" t="str">
        <f>+'INFO ENEL'!Q2822</f>
        <v>PPC35</v>
      </c>
      <c r="M2834" s="55" t="str">
        <f>+IF(ISERROR(INDEX('Estructuras de Acero y Concreto'!$C$6:$C$577,MATCH(L2834,'Estructuras de Acero y Concreto'!$D$6:$D$577,0)))=FALSE,INDEX('Estructuras de Acero y Concreto'!$C$6:$C$577,MATCH(L2834,'Estructuras de Acero y Concreto'!$D$6:$D$577,0)),IF(ISERROR(INDEX('Estructuras de Madera'!$C$5:$C$122,MATCH(L2834,'Estructuras de Madera'!$D$5:$D$122,0)))=FALSE,INDEX('Estructuras de Madera'!$C$5:$C$122,MATCH(L2834,'Estructuras de Madera'!$D$5:$D$122,0)),INDEX(SICODI!$G$3:$G$2404,MATCH(L2834,SICODI!$G$3:$G$2404,0))))</f>
        <v>PPC35</v>
      </c>
      <c r="N2834" s="121" t="str">
        <f>+IF(ISERROR(VLOOKUP(M2834,'Resumen de precios LLTT'!$C$17:$D$3071,2,FALSE))=FALSE,VLOOKUP(M2834,'Resumen de precios LLTT'!$C$17:$D$3071,2,FALSE),VLOOKUP(M2834,SICODI!$G$3:$J$2404,2,FALSE))</f>
        <v>POSTE DE CONCRETO ARMADO PARA A. P.  8/200/120/240</v>
      </c>
      <c r="O2834" s="58">
        <f>+IF(ISERROR(VLOOKUP(M2834,'Resumen de precios LLTT'!$C$17:$G$3071,5,FALSE))=FALSE,VLOOKUP(M2834,'Resumen de precios LLTT'!$C$17:$G$3071,5,FALSE),VLOOKUP(M2834,SICODI!$G$3:$J$2404,4,FALSE))</f>
        <v>136.80000000000001</v>
      </c>
      <c r="P2834" s="16">
        <f t="shared" si="402"/>
        <v>0.77</v>
      </c>
      <c r="Q2834" s="78">
        <f t="shared" si="403"/>
        <v>242.13600000000002</v>
      </c>
      <c r="R2834" s="56">
        <v>0</v>
      </c>
      <c r="S2834" s="16">
        <f t="shared" si="404"/>
        <v>7.2000000000000008E-2</v>
      </c>
      <c r="T2834" s="79">
        <f t="shared" si="405"/>
        <v>1.4528160000000003</v>
      </c>
      <c r="U2834" s="80">
        <f t="shared" si="406"/>
        <v>0.2</v>
      </c>
      <c r="V2834" s="81">
        <f t="shared" si="407"/>
        <v>0.29056320000000008</v>
      </c>
      <c r="W2834" s="79">
        <f t="shared" si="408"/>
        <v>9.7773431346403303E-2</v>
      </c>
      <c r="X2834" s="60">
        <f t="shared" ref="X2834:X2897" si="409">ROUND(W2834,1)</f>
        <v>0.1</v>
      </c>
      <c r="Y2834" s="56">
        <f>+'INFO ENEL'!R2822</f>
        <v>3</v>
      </c>
      <c r="Z2834" s="59">
        <f t="shared" si="401"/>
        <v>0.30000000000000004</v>
      </c>
    </row>
    <row r="2835" spans="1:26" ht="15" customHeight="1" x14ac:dyDescent="0.25">
      <c r="A2835" s="55">
        <f>+'INFO ENEL'!A2823</f>
        <v>2818</v>
      </c>
      <c r="B2835" s="121" t="str">
        <f>+INDEX($B$8:$B$15,MATCH(L2835,$L$8:$L$15,0))</f>
        <v>SICODI</v>
      </c>
      <c r="C2835" s="56" t="str">
        <f>+'INFO ENEL'!B2823</f>
        <v>Lima</v>
      </c>
      <c r="D2835" s="56" t="str">
        <f>+'INFO ENEL'!D2823</f>
        <v>CARABAYLLO (LIMA)</v>
      </c>
      <c r="E2835" s="56" t="str">
        <f>+'INFO ENEL'!D2823</f>
        <v>CARABAYLLO (LIMA)</v>
      </c>
      <c r="F2835" s="50">
        <f>+'INFO ENEL'!E2823</f>
        <v>0</v>
      </c>
      <c r="G2835" s="56" t="str">
        <f>+'INFO ENEL'!L2823</f>
        <v>BT</v>
      </c>
      <c r="H2835" s="57">
        <f>+'INFO ENEL'!M2823</f>
        <v>31.94</v>
      </c>
      <c r="I2835" s="56">
        <f>+'INFO ENEL'!N2823</f>
        <v>8</v>
      </c>
      <c r="J2835" s="56" t="str">
        <f>+'INFO ENEL'!O2823</f>
        <v>Poste</v>
      </c>
      <c r="K2835" s="56" t="str">
        <f>+'INFO ENEL'!P2823</f>
        <v>Concreto</v>
      </c>
      <c r="L2835" s="56" t="str">
        <f>+'INFO ENEL'!Q2823</f>
        <v>PPC35</v>
      </c>
      <c r="M2835" s="55" t="str">
        <f>+IF(ISERROR(INDEX('Estructuras de Acero y Concreto'!$C$6:$C$577,MATCH(L2835,'Estructuras de Acero y Concreto'!$D$6:$D$577,0)))=FALSE,INDEX('Estructuras de Acero y Concreto'!$C$6:$C$577,MATCH(L2835,'Estructuras de Acero y Concreto'!$D$6:$D$577,0)),IF(ISERROR(INDEX('Estructuras de Madera'!$C$5:$C$122,MATCH(L2835,'Estructuras de Madera'!$D$5:$D$122,0)))=FALSE,INDEX('Estructuras de Madera'!$C$5:$C$122,MATCH(L2835,'Estructuras de Madera'!$D$5:$D$122,0)),INDEX(SICODI!$G$3:$G$2404,MATCH(L2835,SICODI!$G$3:$G$2404,0))))</f>
        <v>PPC35</v>
      </c>
      <c r="N2835" s="121" t="str">
        <f>+IF(ISERROR(VLOOKUP(M2835,'Resumen de precios LLTT'!$C$17:$D$3071,2,FALSE))=FALSE,VLOOKUP(M2835,'Resumen de precios LLTT'!$C$17:$D$3071,2,FALSE),VLOOKUP(M2835,SICODI!$G$3:$J$2404,2,FALSE))</f>
        <v>POSTE DE CONCRETO ARMADO PARA A. P.  8/200/120/240</v>
      </c>
      <c r="O2835" s="58">
        <f>+IF(ISERROR(VLOOKUP(M2835,'Resumen de precios LLTT'!$C$17:$G$3071,5,FALSE))=FALSE,VLOOKUP(M2835,'Resumen de precios LLTT'!$C$17:$G$3071,5,FALSE),VLOOKUP(M2835,SICODI!$G$3:$J$2404,4,FALSE))</f>
        <v>136.80000000000001</v>
      </c>
      <c r="P2835" s="16">
        <f t="shared" si="402"/>
        <v>0.77</v>
      </c>
      <c r="Q2835" s="78">
        <f t="shared" si="403"/>
        <v>242.13600000000002</v>
      </c>
      <c r="R2835" s="56">
        <v>0</v>
      </c>
      <c r="S2835" s="16">
        <f t="shared" si="404"/>
        <v>7.2000000000000008E-2</v>
      </c>
      <c r="T2835" s="79">
        <f t="shared" si="405"/>
        <v>1.4528160000000003</v>
      </c>
      <c r="U2835" s="80">
        <f t="shared" si="406"/>
        <v>0.2</v>
      </c>
      <c r="V2835" s="81">
        <f t="shared" si="407"/>
        <v>0.29056320000000008</v>
      </c>
      <c r="W2835" s="79">
        <f t="shared" si="408"/>
        <v>9.7773431346403303E-2</v>
      </c>
      <c r="X2835" s="60">
        <f t="shared" si="409"/>
        <v>0.1</v>
      </c>
      <c r="Y2835" s="56">
        <f>+'INFO ENEL'!R2823</f>
        <v>3</v>
      </c>
      <c r="Z2835" s="59">
        <f t="shared" ref="Z2835:Z2898" si="410">X2835*Y2835</f>
        <v>0.30000000000000004</v>
      </c>
    </row>
    <row r="2836" spans="1:26" ht="15" customHeight="1" x14ac:dyDescent="0.25">
      <c r="A2836" s="55">
        <f>+'INFO ENEL'!A2824</f>
        <v>2819</v>
      </c>
      <c r="B2836" s="121" t="str">
        <f>+INDEX($B$8:$B$15,MATCH(L2836,$L$8:$L$15,0))</f>
        <v>SICODI</v>
      </c>
      <c r="C2836" s="56" t="str">
        <f>+'INFO ENEL'!B2824</f>
        <v>Lima</v>
      </c>
      <c r="D2836" s="56" t="str">
        <f>+'INFO ENEL'!D2824</f>
        <v>CARABAYLLO (LIMA)</v>
      </c>
      <c r="E2836" s="56" t="str">
        <f>+'INFO ENEL'!D2824</f>
        <v>CARABAYLLO (LIMA)</v>
      </c>
      <c r="F2836" s="50">
        <f>+'INFO ENEL'!E2824</f>
        <v>0</v>
      </c>
      <c r="G2836" s="56" t="str">
        <f>+'INFO ENEL'!L2824</f>
        <v>BT</v>
      </c>
      <c r="H2836" s="57">
        <f>+'INFO ENEL'!M2824</f>
        <v>15.48</v>
      </c>
      <c r="I2836" s="56">
        <f>+'INFO ENEL'!N2824</f>
        <v>8</v>
      </c>
      <c r="J2836" s="56" t="str">
        <f>+'INFO ENEL'!O2824</f>
        <v>Poste</v>
      </c>
      <c r="K2836" s="56" t="str">
        <f>+'INFO ENEL'!P2824</f>
        <v>Concreto</v>
      </c>
      <c r="L2836" s="56" t="str">
        <f>+'INFO ENEL'!Q2824</f>
        <v>PPC35</v>
      </c>
      <c r="M2836" s="55" t="str">
        <f>+IF(ISERROR(INDEX('Estructuras de Acero y Concreto'!$C$6:$C$577,MATCH(L2836,'Estructuras de Acero y Concreto'!$D$6:$D$577,0)))=FALSE,INDEX('Estructuras de Acero y Concreto'!$C$6:$C$577,MATCH(L2836,'Estructuras de Acero y Concreto'!$D$6:$D$577,0)),IF(ISERROR(INDEX('Estructuras de Madera'!$C$5:$C$122,MATCH(L2836,'Estructuras de Madera'!$D$5:$D$122,0)))=FALSE,INDEX('Estructuras de Madera'!$C$5:$C$122,MATCH(L2836,'Estructuras de Madera'!$D$5:$D$122,0)),INDEX(SICODI!$G$3:$G$2404,MATCH(L2836,SICODI!$G$3:$G$2404,0))))</f>
        <v>PPC35</v>
      </c>
      <c r="N2836" s="121" t="str">
        <f>+IF(ISERROR(VLOOKUP(M2836,'Resumen de precios LLTT'!$C$17:$D$3071,2,FALSE))=FALSE,VLOOKUP(M2836,'Resumen de precios LLTT'!$C$17:$D$3071,2,FALSE),VLOOKUP(M2836,SICODI!$G$3:$J$2404,2,FALSE))</f>
        <v>POSTE DE CONCRETO ARMADO PARA A. P.  8/200/120/240</v>
      </c>
      <c r="O2836" s="58">
        <f>+IF(ISERROR(VLOOKUP(M2836,'Resumen de precios LLTT'!$C$17:$G$3071,5,FALSE))=FALSE,VLOOKUP(M2836,'Resumen de precios LLTT'!$C$17:$G$3071,5,FALSE),VLOOKUP(M2836,SICODI!$G$3:$J$2404,4,FALSE))</f>
        <v>136.80000000000001</v>
      </c>
      <c r="P2836" s="16">
        <f t="shared" si="402"/>
        <v>0.77</v>
      </c>
      <c r="Q2836" s="78">
        <f t="shared" si="403"/>
        <v>242.13600000000002</v>
      </c>
      <c r="R2836" s="56">
        <v>0</v>
      </c>
      <c r="S2836" s="16">
        <f t="shared" si="404"/>
        <v>7.2000000000000008E-2</v>
      </c>
      <c r="T2836" s="79">
        <f t="shared" si="405"/>
        <v>1.4528160000000003</v>
      </c>
      <c r="U2836" s="80">
        <f t="shared" si="406"/>
        <v>0.2</v>
      </c>
      <c r="V2836" s="81">
        <f t="shared" si="407"/>
        <v>0.29056320000000008</v>
      </c>
      <c r="W2836" s="79">
        <f t="shared" si="408"/>
        <v>9.7773431346403303E-2</v>
      </c>
      <c r="X2836" s="60">
        <f t="shared" si="409"/>
        <v>0.1</v>
      </c>
      <c r="Y2836" s="56">
        <f>+'INFO ENEL'!R2824</f>
        <v>3</v>
      </c>
      <c r="Z2836" s="59">
        <f t="shared" si="410"/>
        <v>0.30000000000000004</v>
      </c>
    </row>
    <row r="2837" spans="1:26" ht="15" customHeight="1" x14ac:dyDescent="0.25">
      <c r="A2837" s="55">
        <f>+'INFO ENEL'!A2825</f>
        <v>2820</v>
      </c>
      <c r="B2837" s="121" t="str">
        <f>+INDEX($B$8:$B$15,MATCH(L2837,$L$8:$L$15,0))</f>
        <v>SICODI</v>
      </c>
      <c r="C2837" s="56" t="str">
        <f>+'INFO ENEL'!B2825</f>
        <v>Lima</v>
      </c>
      <c r="D2837" s="56" t="str">
        <f>+'INFO ENEL'!D2825</f>
        <v>CARABAYLLO (LIMA)</v>
      </c>
      <c r="E2837" s="56" t="str">
        <f>+'INFO ENEL'!D2825</f>
        <v>CARABAYLLO (LIMA)</v>
      </c>
      <c r="F2837" s="50">
        <f>+'INFO ENEL'!E2825</f>
        <v>0</v>
      </c>
      <c r="G2837" s="56" t="str">
        <f>+'INFO ENEL'!L2825</f>
        <v>BT</v>
      </c>
      <c r="H2837" s="57">
        <f>+'INFO ENEL'!M2825</f>
        <v>18.68</v>
      </c>
      <c r="I2837" s="56">
        <f>+'INFO ENEL'!N2825</f>
        <v>8</v>
      </c>
      <c r="J2837" s="56" t="str">
        <f>+'INFO ENEL'!O2825</f>
        <v>Poste</v>
      </c>
      <c r="K2837" s="56" t="str">
        <f>+'INFO ENEL'!P2825</f>
        <v>Concreto</v>
      </c>
      <c r="L2837" s="56" t="str">
        <f>+'INFO ENEL'!Q2825</f>
        <v>PPC35</v>
      </c>
      <c r="M2837" s="55" t="str">
        <f>+IF(ISERROR(INDEX('Estructuras de Acero y Concreto'!$C$6:$C$577,MATCH(L2837,'Estructuras de Acero y Concreto'!$D$6:$D$577,0)))=FALSE,INDEX('Estructuras de Acero y Concreto'!$C$6:$C$577,MATCH(L2837,'Estructuras de Acero y Concreto'!$D$6:$D$577,0)),IF(ISERROR(INDEX('Estructuras de Madera'!$C$5:$C$122,MATCH(L2837,'Estructuras de Madera'!$D$5:$D$122,0)))=FALSE,INDEX('Estructuras de Madera'!$C$5:$C$122,MATCH(L2837,'Estructuras de Madera'!$D$5:$D$122,0)),INDEX(SICODI!$G$3:$G$2404,MATCH(L2837,SICODI!$G$3:$G$2404,0))))</f>
        <v>PPC35</v>
      </c>
      <c r="N2837" s="121" t="str">
        <f>+IF(ISERROR(VLOOKUP(M2837,'Resumen de precios LLTT'!$C$17:$D$3071,2,FALSE))=FALSE,VLOOKUP(M2837,'Resumen de precios LLTT'!$C$17:$D$3071,2,FALSE),VLOOKUP(M2837,SICODI!$G$3:$J$2404,2,FALSE))</f>
        <v>POSTE DE CONCRETO ARMADO PARA A. P.  8/200/120/240</v>
      </c>
      <c r="O2837" s="58">
        <f>+IF(ISERROR(VLOOKUP(M2837,'Resumen de precios LLTT'!$C$17:$G$3071,5,FALSE))=FALSE,VLOOKUP(M2837,'Resumen de precios LLTT'!$C$17:$G$3071,5,FALSE),VLOOKUP(M2837,SICODI!$G$3:$J$2404,4,FALSE))</f>
        <v>136.80000000000001</v>
      </c>
      <c r="P2837" s="16">
        <f t="shared" si="402"/>
        <v>0.77</v>
      </c>
      <c r="Q2837" s="78">
        <f t="shared" si="403"/>
        <v>242.13600000000002</v>
      </c>
      <c r="R2837" s="56">
        <v>0</v>
      </c>
      <c r="S2837" s="16">
        <f t="shared" si="404"/>
        <v>7.2000000000000008E-2</v>
      </c>
      <c r="T2837" s="79">
        <f t="shared" si="405"/>
        <v>1.4528160000000003</v>
      </c>
      <c r="U2837" s="80">
        <f t="shared" si="406"/>
        <v>0.2</v>
      </c>
      <c r="V2837" s="81">
        <f t="shared" si="407"/>
        <v>0.29056320000000008</v>
      </c>
      <c r="W2837" s="79">
        <f t="shared" si="408"/>
        <v>9.7773431346403303E-2</v>
      </c>
      <c r="X2837" s="60">
        <f t="shared" si="409"/>
        <v>0.1</v>
      </c>
      <c r="Y2837" s="56">
        <f>+'INFO ENEL'!R2825</f>
        <v>3</v>
      </c>
      <c r="Z2837" s="59">
        <f t="shared" si="410"/>
        <v>0.30000000000000004</v>
      </c>
    </row>
    <row r="2838" spans="1:26" ht="15" customHeight="1" x14ac:dyDescent="0.25">
      <c r="A2838" s="55">
        <f>+'INFO ENEL'!A2826</f>
        <v>2821</v>
      </c>
      <c r="B2838" s="121" t="str">
        <f>+INDEX($B$8:$B$15,MATCH(L2838,$L$8:$L$15,0))</f>
        <v>SICODI</v>
      </c>
      <c r="C2838" s="56" t="str">
        <f>+'INFO ENEL'!B2826</f>
        <v>Lima</v>
      </c>
      <c r="D2838" s="56" t="str">
        <f>+'INFO ENEL'!D2826</f>
        <v>ARAHUAY (LIMA)</v>
      </c>
      <c r="E2838" s="56" t="str">
        <f>+'INFO ENEL'!D2826</f>
        <v>ARAHUAY (LIMA)</v>
      </c>
      <c r="F2838" s="50">
        <f>+'INFO ENEL'!E2826</f>
        <v>0</v>
      </c>
      <c r="G2838" s="56" t="str">
        <f>+'INFO ENEL'!L2826</f>
        <v>MT</v>
      </c>
      <c r="H2838" s="57">
        <f>+'INFO ENEL'!M2826</f>
        <v>139.83000000000001</v>
      </c>
      <c r="I2838" s="56">
        <f>+'INFO ENEL'!N2826</f>
        <v>13</v>
      </c>
      <c r="J2838" s="56" t="str">
        <f>+'INFO ENEL'!O2826</f>
        <v>Poste</v>
      </c>
      <c r="K2838" s="56" t="str">
        <f>+'INFO ENEL'!P2826</f>
        <v>Concreto</v>
      </c>
      <c r="L2838" s="56" t="str">
        <f>+'INFO ENEL'!Q2826</f>
        <v>PPC20</v>
      </c>
      <c r="M2838" s="55" t="str">
        <f>+IF(ISERROR(INDEX('Estructuras de Acero y Concreto'!$C$6:$C$577,MATCH(L2838,'Estructuras de Acero y Concreto'!$D$6:$D$577,0)))=FALSE,INDEX('Estructuras de Acero y Concreto'!$C$6:$C$577,MATCH(L2838,'Estructuras de Acero y Concreto'!$D$6:$D$577,0)),IF(ISERROR(INDEX('Estructuras de Madera'!$C$5:$C$122,MATCH(L2838,'Estructuras de Madera'!$D$5:$D$122,0)))=FALSE,INDEX('Estructuras de Madera'!$C$5:$C$122,MATCH(L2838,'Estructuras de Madera'!$D$5:$D$122,0)),INDEX(SICODI!$G$3:$G$2404,MATCH(L2838,SICODI!$G$3:$G$2404,0))))</f>
        <v>PPC20</v>
      </c>
      <c r="N2838" s="121" t="str">
        <f>+IF(ISERROR(VLOOKUP(M2838,'Resumen de precios LLTT'!$C$17:$D$3071,2,FALSE))=FALSE,VLOOKUP(M2838,'Resumen de precios LLTT'!$C$17:$D$3071,2,FALSE),VLOOKUP(M2838,SICODI!$G$3:$J$2404,2,FALSE))</f>
        <v>POSTE DE CONCRETO ARMADO DE 13/400/150/345</v>
      </c>
      <c r="O2838" s="58">
        <f>+IF(ISERROR(VLOOKUP(M2838,'Resumen de precios LLTT'!$C$17:$G$3071,5,FALSE))=FALSE,VLOOKUP(M2838,'Resumen de precios LLTT'!$C$17:$G$3071,5,FALSE),VLOOKUP(M2838,SICODI!$G$3:$J$2404,4,FALSE))</f>
        <v>364.69</v>
      </c>
      <c r="P2838" s="16">
        <f t="shared" si="402"/>
        <v>0.84299999999999997</v>
      </c>
      <c r="Q2838" s="78">
        <f t="shared" si="403"/>
        <v>672.12366999999995</v>
      </c>
      <c r="R2838" s="56">
        <v>0</v>
      </c>
      <c r="S2838" s="16">
        <f t="shared" si="404"/>
        <v>0.13400000000000001</v>
      </c>
      <c r="T2838" s="79">
        <f t="shared" si="405"/>
        <v>7.5053809816666659</v>
      </c>
      <c r="U2838" s="80">
        <f t="shared" si="406"/>
        <v>0.183</v>
      </c>
      <c r="V2838" s="81">
        <f t="shared" si="407"/>
        <v>1.3734847196449997</v>
      </c>
      <c r="W2838" s="79">
        <f t="shared" si="408"/>
        <v>0.46217247724950827</v>
      </c>
      <c r="X2838" s="60">
        <f t="shared" si="409"/>
        <v>0.5</v>
      </c>
      <c r="Y2838" s="56">
        <f>+'INFO ENEL'!R2826</f>
        <v>1</v>
      </c>
      <c r="Z2838" s="59">
        <f t="shared" si="410"/>
        <v>0.5</v>
      </c>
    </row>
    <row r="2839" spans="1:26" ht="15" customHeight="1" x14ac:dyDescent="0.25">
      <c r="A2839" s="55">
        <f>+'INFO ENEL'!A2827</f>
        <v>2822</v>
      </c>
      <c r="B2839" s="121" t="str">
        <f>+INDEX($B$8:$B$15,MATCH(L2839,$L$8:$L$15,0))</f>
        <v>SICODI</v>
      </c>
      <c r="C2839" s="56" t="str">
        <f>+'INFO ENEL'!B2827</f>
        <v>Lima</v>
      </c>
      <c r="D2839" s="56" t="str">
        <f>+'INFO ENEL'!D2827</f>
        <v>ARAHUAY (LIMA)</v>
      </c>
      <c r="E2839" s="56" t="str">
        <f>+'INFO ENEL'!D2827</f>
        <v>ARAHUAY (LIMA)</v>
      </c>
      <c r="F2839" s="50">
        <f>+'INFO ENEL'!E2827</f>
        <v>0</v>
      </c>
      <c r="G2839" s="56" t="str">
        <f>+'INFO ENEL'!L2827</f>
        <v>MT</v>
      </c>
      <c r="H2839" s="57">
        <f>+'INFO ENEL'!M2827</f>
        <v>104.94</v>
      </c>
      <c r="I2839" s="56">
        <f>+'INFO ENEL'!N2827</f>
        <v>15</v>
      </c>
      <c r="J2839" s="56" t="str">
        <f>+'INFO ENEL'!O2827</f>
        <v>Poste</v>
      </c>
      <c r="K2839" s="56" t="str">
        <f>+'INFO ENEL'!P2827</f>
        <v>Concreto</v>
      </c>
      <c r="L2839" s="56" t="str">
        <f>+'INFO ENEL'!Q2827</f>
        <v>PPC24</v>
      </c>
      <c r="M2839" s="55" t="str">
        <f>+IF(ISERROR(INDEX('Estructuras de Acero y Concreto'!$C$6:$C$577,MATCH(L2839,'Estructuras de Acero y Concreto'!$D$6:$D$577,0)))=FALSE,INDEX('Estructuras de Acero y Concreto'!$C$6:$C$577,MATCH(L2839,'Estructuras de Acero y Concreto'!$D$6:$D$577,0)),IF(ISERROR(INDEX('Estructuras de Madera'!$C$5:$C$122,MATCH(L2839,'Estructuras de Madera'!$D$5:$D$122,0)))=FALSE,INDEX('Estructuras de Madera'!$C$5:$C$122,MATCH(L2839,'Estructuras de Madera'!$D$5:$D$122,0)),INDEX(SICODI!$G$3:$G$2404,MATCH(L2839,SICODI!$G$3:$G$2404,0))))</f>
        <v>PPC24</v>
      </c>
      <c r="N2839" s="121" t="str">
        <f>+IF(ISERROR(VLOOKUP(M2839,'Resumen de precios LLTT'!$C$17:$D$3071,2,FALSE))=FALSE,VLOOKUP(M2839,'Resumen de precios LLTT'!$C$17:$D$3071,2,FALSE),VLOOKUP(M2839,SICODI!$G$3:$J$2404,2,FALSE))</f>
        <v>POSTE DE CONCRETO ARMADO DE 15/400/150/375</v>
      </c>
      <c r="O2839" s="58">
        <f>+IF(ISERROR(VLOOKUP(M2839,'Resumen de precios LLTT'!$C$17:$G$3071,5,FALSE))=FALSE,VLOOKUP(M2839,'Resumen de precios LLTT'!$C$17:$G$3071,5,FALSE),VLOOKUP(M2839,SICODI!$G$3:$J$2404,4,FALSE))</f>
        <v>476.76</v>
      </c>
      <c r="P2839" s="16">
        <f t="shared" si="402"/>
        <v>0.84299999999999997</v>
      </c>
      <c r="Q2839" s="78">
        <f t="shared" si="403"/>
        <v>878.66867999999999</v>
      </c>
      <c r="R2839" s="56">
        <v>0</v>
      </c>
      <c r="S2839" s="16">
        <f t="shared" si="404"/>
        <v>0.13400000000000001</v>
      </c>
      <c r="T2839" s="79">
        <f t="shared" si="405"/>
        <v>9.8118002600000001</v>
      </c>
      <c r="U2839" s="80">
        <f t="shared" si="406"/>
        <v>0.183</v>
      </c>
      <c r="V2839" s="81">
        <f t="shared" si="407"/>
        <v>1.7955594475800001</v>
      </c>
      <c r="W2839" s="79">
        <f t="shared" si="408"/>
        <v>0.60419904645994038</v>
      </c>
      <c r="X2839" s="60">
        <f t="shared" si="409"/>
        <v>0.6</v>
      </c>
      <c r="Y2839" s="56">
        <f>+'INFO ENEL'!R2827</f>
        <v>1</v>
      </c>
      <c r="Z2839" s="59">
        <f t="shared" si="410"/>
        <v>0.6</v>
      </c>
    </row>
    <row r="2840" spans="1:26" ht="15" customHeight="1" x14ac:dyDescent="0.25">
      <c r="A2840" s="55">
        <f>+'INFO ENEL'!A2828</f>
        <v>2823</v>
      </c>
      <c r="B2840" s="121" t="str">
        <f>+INDEX($B$8:$B$15,MATCH(L2840,$L$8:$L$15,0))</f>
        <v>SICODI</v>
      </c>
      <c r="C2840" s="56" t="str">
        <f>+'INFO ENEL'!B2828</f>
        <v>Lima</v>
      </c>
      <c r="D2840" s="56" t="str">
        <f>+'INFO ENEL'!D2828</f>
        <v>ARAHUAY (LIMA)</v>
      </c>
      <c r="E2840" s="56" t="str">
        <f>+'INFO ENEL'!D2828</f>
        <v>ARAHUAY (LIMA)</v>
      </c>
      <c r="F2840" s="50">
        <f>+'INFO ENEL'!E2828</f>
        <v>0</v>
      </c>
      <c r="G2840" s="56" t="str">
        <f>+'INFO ENEL'!L2828</f>
        <v>MT</v>
      </c>
      <c r="H2840" s="57">
        <f>+'INFO ENEL'!M2828</f>
        <v>119.75</v>
      </c>
      <c r="I2840" s="56">
        <f>+'INFO ENEL'!N2828</f>
        <v>13</v>
      </c>
      <c r="J2840" s="56" t="str">
        <f>+'INFO ENEL'!O2828</f>
        <v>Poste</v>
      </c>
      <c r="K2840" s="56" t="str">
        <f>+'INFO ENEL'!P2828</f>
        <v>Concreto</v>
      </c>
      <c r="L2840" s="56" t="str">
        <f>+'INFO ENEL'!Q2828</f>
        <v>PPC20</v>
      </c>
      <c r="M2840" s="55" t="str">
        <f>+IF(ISERROR(INDEX('Estructuras de Acero y Concreto'!$C$6:$C$577,MATCH(L2840,'Estructuras de Acero y Concreto'!$D$6:$D$577,0)))=FALSE,INDEX('Estructuras de Acero y Concreto'!$C$6:$C$577,MATCH(L2840,'Estructuras de Acero y Concreto'!$D$6:$D$577,0)),IF(ISERROR(INDEX('Estructuras de Madera'!$C$5:$C$122,MATCH(L2840,'Estructuras de Madera'!$D$5:$D$122,0)))=FALSE,INDEX('Estructuras de Madera'!$C$5:$C$122,MATCH(L2840,'Estructuras de Madera'!$D$5:$D$122,0)),INDEX(SICODI!$G$3:$G$2404,MATCH(L2840,SICODI!$G$3:$G$2404,0))))</f>
        <v>PPC20</v>
      </c>
      <c r="N2840" s="121" t="str">
        <f>+IF(ISERROR(VLOOKUP(M2840,'Resumen de precios LLTT'!$C$17:$D$3071,2,FALSE))=FALSE,VLOOKUP(M2840,'Resumen de precios LLTT'!$C$17:$D$3071,2,FALSE),VLOOKUP(M2840,SICODI!$G$3:$J$2404,2,FALSE))</f>
        <v>POSTE DE CONCRETO ARMADO DE 13/400/150/345</v>
      </c>
      <c r="O2840" s="58">
        <f>+IF(ISERROR(VLOOKUP(M2840,'Resumen de precios LLTT'!$C$17:$G$3071,5,FALSE))=FALSE,VLOOKUP(M2840,'Resumen de precios LLTT'!$C$17:$G$3071,5,FALSE),VLOOKUP(M2840,SICODI!$G$3:$J$2404,4,FALSE))</f>
        <v>364.69</v>
      </c>
      <c r="P2840" s="16">
        <f t="shared" si="402"/>
        <v>0.84299999999999997</v>
      </c>
      <c r="Q2840" s="78">
        <f t="shared" si="403"/>
        <v>672.12366999999995</v>
      </c>
      <c r="R2840" s="56">
        <v>0</v>
      </c>
      <c r="S2840" s="16">
        <f t="shared" si="404"/>
        <v>0.13400000000000001</v>
      </c>
      <c r="T2840" s="79">
        <f t="shared" si="405"/>
        <v>7.5053809816666659</v>
      </c>
      <c r="U2840" s="80">
        <f t="shared" si="406"/>
        <v>0.183</v>
      </c>
      <c r="V2840" s="81">
        <f t="shared" si="407"/>
        <v>1.3734847196449997</v>
      </c>
      <c r="W2840" s="79">
        <f t="shared" si="408"/>
        <v>0.46217247724950827</v>
      </c>
      <c r="X2840" s="60">
        <f t="shared" si="409"/>
        <v>0.5</v>
      </c>
      <c r="Y2840" s="56">
        <f>+'INFO ENEL'!R2828</f>
        <v>1</v>
      </c>
      <c r="Z2840" s="59">
        <f t="shared" si="410"/>
        <v>0.5</v>
      </c>
    </row>
    <row r="2841" spans="1:26" ht="15" customHeight="1" x14ac:dyDescent="0.25">
      <c r="A2841" s="55">
        <f>+'INFO ENEL'!A2829</f>
        <v>2824</v>
      </c>
      <c r="B2841" s="121" t="str">
        <f>+INDEX($B$8:$B$15,MATCH(L2841,$L$8:$L$15,0))</f>
        <v>SICODI</v>
      </c>
      <c r="C2841" s="56" t="str">
        <f>+'INFO ENEL'!B2829</f>
        <v>Lima</v>
      </c>
      <c r="D2841" s="56" t="str">
        <f>+'INFO ENEL'!D2829</f>
        <v>ARAHUAY (LIMA)</v>
      </c>
      <c r="E2841" s="56" t="str">
        <f>+'INFO ENEL'!D2829</f>
        <v>ARAHUAY (LIMA)</v>
      </c>
      <c r="F2841" s="50">
        <f>+'INFO ENEL'!E2829</f>
        <v>0</v>
      </c>
      <c r="G2841" s="56" t="str">
        <f>+'INFO ENEL'!L2829</f>
        <v>MT</v>
      </c>
      <c r="H2841" s="57">
        <f>+'INFO ENEL'!M2829</f>
        <v>73.430000000000007</v>
      </c>
      <c r="I2841" s="56">
        <f>+'INFO ENEL'!N2829</f>
        <v>13</v>
      </c>
      <c r="J2841" s="56" t="str">
        <f>+'INFO ENEL'!O2829</f>
        <v>Poste</v>
      </c>
      <c r="K2841" s="56" t="str">
        <f>+'INFO ENEL'!P2829</f>
        <v>Concreto</v>
      </c>
      <c r="L2841" s="56" t="str">
        <f>+'INFO ENEL'!Q2829</f>
        <v>PPC20</v>
      </c>
      <c r="M2841" s="55" t="str">
        <f>+IF(ISERROR(INDEX('Estructuras de Acero y Concreto'!$C$6:$C$577,MATCH(L2841,'Estructuras de Acero y Concreto'!$D$6:$D$577,0)))=FALSE,INDEX('Estructuras de Acero y Concreto'!$C$6:$C$577,MATCH(L2841,'Estructuras de Acero y Concreto'!$D$6:$D$577,0)),IF(ISERROR(INDEX('Estructuras de Madera'!$C$5:$C$122,MATCH(L2841,'Estructuras de Madera'!$D$5:$D$122,0)))=FALSE,INDEX('Estructuras de Madera'!$C$5:$C$122,MATCH(L2841,'Estructuras de Madera'!$D$5:$D$122,0)),INDEX(SICODI!$G$3:$G$2404,MATCH(L2841,SICODI!$G$3:$G$2404,0))))</f>
        <v>PPC20</v>
      </c>
      <c r="N2841" s="121" t="str">
        <f>+IF(ISERROR(VLOOKUP(M2841,'Resumen de precios LLTT'!$C$17:$D$3071,2,FALSE))=FALSE,VLOOKUP(M2841,'Resumen de precios LLTT'!$C$17:$D$3071,2,FALSE),VLOOKUP(M2841,SICODI!$G$3:$J$2404,2,FALSE))</f>
        <v>POSTE DE CONCRETO ARMADO DE 13/400/150/345</v>
      </c>
      <c r="O2841" s="58">
        <f>+IF(ISERROR(VLOOKUP(M2841,'Resumen de precios LLTT'!$C$17:$G$3071,5,FALSE))=FALSE,VLOOKUP(M2841,'Resumen de precios LLTT'!$C$17:$G$3071,5,FALSE),VLOOKUP(M2841,SICODI!$G$3:$J$2404,4,FALSE))</f>
        <v>364.69</v>
      </c>
      <c r="P2841" s="16">
        <f t="shared" si="402"/>
        <v>0.84299999999999997</v>
      </c>
      <c r="Q2841" s="78">
        <f t="shared" si="403"/>
        <v>672.12366999999995</v>
      </c>
      <c r="R2841" s="56">
        <v>0</v>
      </c>
      <c r="S2841" s="16">
        <f t="shared" si="404"/>
        <v>0.13400000000000001</v>
      </c>
      <c r="T2841" s="79">
        <f t="shared" si="405"/>
        <v>7.5053809816666659</v>
      </c>
      <c r="U2841" s="80">
        <f t="shared" si="406"/>
        <v>0.183</v>
      </c>
      <c r="V2841" s="81">
        <f t="shared" si="407"/>
        <v>1.3734847196449997</v>
      </c>
      <c r="W2841" s="79">
        <f t="shared" si="408"/>
        <v>0.46217247724950827</v>
      </c>
      <c r="X2841" s="60">
        <f t="shared" si="409"/>
        <v>0.5</v>
      </c>
      <c r="Y2841" s="56">
        <f>+'INFO ENEL'!R2829</f>
        <v>1</v>
      </c>
      <c r="Z2841" s="59">
        <f t="shared" si="410"/>
        <v>0.5</v>
      </c>
    </row>
    <row r="2842" spans="1:26" ht="15" customHeight="1" x14ac:dyDescent="0.25">
      <c r="A2842" s="55">
        <f>+'INFO ENEL'!A2830</f>
        <v>2825</v>
      </c>
      <c r="B2842" s="121" t="str">
        <f>+INDEX($B$8:$B$15,MATCH(L2842,$L$8:$L$15,0))</f>
        <v>SICODI</v>
      </c>
      <c r="C2842" s="56" t="str">
        <f>+'INFO ENEL'!B2830</f>
        <v>Lima</v>
      </c>
      <c r="D2842" s="56" t="str">
        <f>+'INFO ENEL'!D2830</f>
        <v>ARAHUAY (LIMA)</v>
      </c>
      <c r="E2842" s="56" t="str">
        <f>+'INFO ENEL'!D2830</f>
        <v>ARAHUAY (LIMA)</v>
      </c>
      <c r="F2842" s="50">
        <f>+'INFO ENEL'!E2830</f>
        <v>0</v>
      </c>
      <c r="G2842" s="56" t="str">
        <f>+'INFO ENEL'!L2830</f>
        <v>MT</v>
      </c>
      <c r="H2842" s="57">
        <f>+'INFO ENEL'!M2830</f>
        <v>111.52</v>
      </c>
      <c r="I2842" s="56">
        <f>+'INFO ENEL'!N2830</f>
        <v>13</v>
      </c>
      <c r="J2842" s="56" t="str">
        <f>+'INFO ENEL'!O2830</f>
        <v>Poste</v>
      </c>
      <c r="K2842" s="56" t="str">
        <f>+'INFO ENEL'!P2830</f>
        <v>Concreto</v>
      </c>
      <c r="L2842" s="56" t="str">
        <f>+'INFO ENEL'!Q2830</f>
        <v>PPC20</v>
      </c>
      <c r="M2842" s="55" t="str">
        <f>+IF(ISERROR(INDEX('Estructuras de Acero y Concreto'!$C$6:$C$577,MATCH(L2842,'Estructuras de Acero y Concreto'!$D$6:$D$577,0)))=FALSE,INDEX('Estructuras de Acero y Concreto'!$C$6:$C$577,MATCH(L2842,'Estructuras de Acero y Concreto'!$D$6:$D$577,0)),IF(ISERROR(INDEX('Estructuras de Madera'!$C$5:$C$122,MATCH(L2842,'Estructuras de Madera'!$D$5:$D$122,0)))=FALSE,INDEX('Estructuras de Madera'!$C$5:$C$122,MATCH(L2842,'Estructuras de Madera'!$D$5:$D$122,0)),INDEX(SICODI!$G$3:$G$2404,MATCH(L2842,SICODI!$G$3:$G$2404,0))))</f>
        <v>PPC20</v>
      </c>
      <c r="N2842" s="121" t="str">
        <f>+IF(ISERROR(VLOOKUP(M2842,'Resumen de precios LLTT'!$C$17:$D$3071,2,FALSE))=FALSE,VLOOKUP(M2842,'Resumen de precios LLTT'!$C$17:$D$3071,2,FALSE),VLOOKUP(M2842,SICODI!$G$3:$J$2404,2,FALSE))</f>
        <v>POSTE DE CONCRETO ARMADO DE 13/400/150/345</v>
      </c>
      <c r="O2842" s="58">
        <f>+IF(ISERROR(VLOOKUP(M2842,'Resumen de precios LLTT'!$C$17:$G$3071,5,FALSE))=FALSE,VLOOKUP(M2842,'Resumen de precios LLTT'!$C$17:$G$3071,5,FALSE),VLOOKUP(M2842,SICODI!$G$3:$J$2404,4,FALSE))</f>
        <v>364.69</v>
      </c>
      <c r="P2842" s="16">
        <f t="shared" si="402"/>
        <v>0.84299999999999997</v>
      </c>
      <c r="Q2842" s="78">
        <f t="shared" si="403"/>
        <v>672.12366999999995</v>
      </c>
      <c r="R2842" s="56">
        <v>0</v>
      </c>
      <c r="S2842" s="16">
        <f t="shared" si="404"/>
        <v>0.13400000000000001</v>
      </c>
      <c r="T2842" s="79">
        <f t="shared" si="405"/>
        <v>7.5053809816666659</v>
      </c>
      <c r="U2842" s="80">
        <f t="shared" si="406"/>
        <v>0.183</v>
      </c>
      <c r="V2842" s="81">
        <f t="shared" si="407"/>
        <v>1.3734847196449997</v>
      </c>
      <c r="W2842" s="79">
        <f t="shared" si="408"/>
        <v>0.46217247724950827</v>
      </c>
      <c r="X2842" s="60">
        <f t="shared" si="409"/>
        <v>0.5</v>
      </c>
      <c r="Y2842" s="56">
        <f>+'INFO ENEL'!R2830</f>
        <v>1</v>
      </c>
      <c r="Z2842" s="59">
        <f t="shared" si="410"/>
        <v>0.5</v>
      </c>
    </row>
    <row r="2843" spans="1:26" ht="15" customHeight="1" x14ac:dyDescent="0.25">
      <c r="A2843" s="55">
        <f>+'INFO ENEL'!A2831</f>
        <v>2826</v>
      </c>
      <c r="B2843" s="121" t="str">
        <f>+INDEX($B$8:$B$15,MATCH(L2843,$L$8:$L$15,0))</f>
        <v>SICODI</v>
      </c>
      <c r="C2843" s="56" t="str">
        <f>+'INFO ENEL'!B2831</f>
        <v>Lima</v>
      </c>
      <c r="D2843" s="56" t="str">
        <f>+'INFO ENEL'!D2831</f>
        <v>ARAHUAY (LIMA)</v>
      </c>
      <c r="E2843" s="56" t="str">
        <f>+'INFO ENEL'!D2831</f>
        <v>ARAHUAY (LIMA)</v>
      </c>
      <c r="F2843" s="50">
        <f>+'INFO ENEL'!E2831</f>
        <v>0</v>
      </c>
      <c r="G2843" s="56" t="str">
        <f>+'INFO ENEL'!L2831</f>
        <v>MT</v>
      </c>
      <c r="H2843" s="57">
        <f>+'INFO ENEL'!M2831</f>
        <v>51.39</v>
      </c>
      <c r="I2843" s="56">
        <f>+'INFO ENEL'!N2831</f>
        <v>13</v>
      </c>
      <c r="J2843" s="56" t="str">
        <f>+'INFO ENEL'!O2831</f>
        <v>Poste</v>
      </c>
      <c r="K2843" s="56" t="str">
        <f>+'INFO ENEL'!P2831</f>
        <v>Concreto</v>
      </c>
      <c r="L2843" s="56" t="str">
        <f>+'INFO ENEL'!Q2831</f>
        <v>PPC20</v>
      </c>
      <c r="M2843" s="55" t="str">
        <f>+IF(ISERROR(INDEX('Estructuras de Acero y Concreto'!$C$6:$C$577,MATCH(L2843,'Estructuras de Acero y Concreto'!$D$6:$D$577,0)))=FALSE,INDEX('Estructuras de Acero y Concreto'!$C$6:$C$577,MATCH(L2843,'Estructuras de Acero y Concreto'!$D$6:$D$577,0)),IF(ISERROR(INDEX('Estructuras de Madera'!$C$5:$C$122,MATCH(L2843,'Estructuras de Madera'!$D$5:$D$122,0)))=FALSE,INDEX('Estructuras de Madera'!$C$5:$C$122,MATCH(L2843,'Estructuras de Madera'!$D$5:$D$122,0)),INDEX(SICODI!$G$3:$G$2404,MATCH(L2843,SICODI!$G$3:$G$2404,0))))</f>
        <v>PPC20</v>
      </c>
      <c r="N2843" s="121" t="str">
        <f>+IF(ISERROR(VLOOKUP(M2843,'Resumen de precios LLTT'!$C$17:$D$3071,2,FALSE))=FALSE,VLOOKUP(M2843,'Resumen de precios LLTT'!$C$17:$D$3071,2,FALSE),VLOOKUP(M2843,SICODI!$G$3:$J$2404,2,FALSE))</f>
        <v>POSTE DE CONCRETO ARMADO DE 13/400/150/345</v>
      </c>
      <c r="O2843" s="58">
        <f>+IF(ISERROR(VLOOKUP(M2843,'Resumen de precios LLTT'!$C$17:$G$3071,5,FALSE))=FALSE,VLOOKUP(M2843,'Resumen de precios LLTT'!$C$17:$G$3071,5,FALSE),VLOOKUP(M2843,SICODI!$G$3:$J$2404,4,FALSE))</f>
        <v>364.69</v>
      </c>
      <c r="P2843" s="16">
        <f t="shared" si="402"/>
        <v>0.84299999999999997</v>
      </c>
      <c r="Q2843" s="78">
        <f t="shared" si="403"/>
        <v>672.12366999999995</v>
      </c>
      <c r="R2843" s="56">
        <v>0</v>
      </c>
      <c r="S2843" s="16">
        <f t="shared" si="404"/>
        <v>0.13400000000000001</v>
      </c>
      <c r="T2843" s="79">
        <f t="shared" si="405"/>
        <v>7.5053809816666659</v>
      </c>
      <c r="U2843" s="80">
        <f t="shared" si="406"/>
        <v>0.183</v>
      </c>
      <c r="V2843" s="81">
        <f t="shared" si="407"/>
        <v>1.3734847196449997</v>
      </c>
      <c r="W2843" s="79">
        <f t="shared" si="408"/>
        <v>0.46217247724950827</v>
      </c>
      <c r="X2843" s="60">
        <f t="shared" si="409"/>
        <v>0.5</v>
      </c>
      <c r="Y2843" s="56">
        <f>+'INFO ENEL'!R2831</f>
        <v>1</v>
      </c>
      <c r="Z2843" s="59">
        <f t="shared" si="410"/>
        <v>0.5</v>
      </c>
    </row>
    <row r="2844" spans="1:26" ht="15" customHeight="1" x14ac:dyDescent="0.25">
      <c r="A2844" s="55">
        <f>+'INFO ENEL'!A2832</f>
        <v>2827</v>
      </c>
      <c r="B2844" s="121" t="str">
        <f>+INDEX($B$8:$B$15,MATCH(L2844,$L$8:$L$15,0))</f>
        <v>SICODI</v>
      </c>
      <c r="C2844" s="56" t="str">
        <f>+'INFO ENEL'!B2832</f>
        <v>Lima</v>
      </c>
      <c r="D2844" s="56" t="str">
        <f>+'INFO ENEL'!D2832</f>
        <v>ARAHUAY (LIMA)</v>
      </c>
      <c r="E2844" s="56" t="str">
        <f>+'INFO ENEL'!D2832</f>
        <v>ARAHUAY (LIMA)</v>
      </c>
      <c r="F2844" s="50">
        <f>+'INFO ENEL'!E2832</f>
        <v>0</v>
      </c>
      <c r="G2844" s="56" t="str">
        <f>+'INFO ENEL'!L2832</f>
        <v>MT</v>
      </c>
      <c r="H2844" s="57">
        <f>+'INFO ENEL'!M2832</f>
        <v>113.71</v>
      </c>
      <c r="I2844" s="56">
        <f>+'INFO ENEL'!N2832</f>
        <v>13</v>
      </c>
      <c r="J2844" s="56" t="str">
        <f>+'INFO ENEL'!O2832</f>
        <v>Poste</v>
      </c>
      <c r="K2844" s="56" t="str">
        <f>+'INFO ENEL'!P2832</f>
        <v>Concreto</v>
      </c>
      <c r="L2844" s="56" t="str">
        <f>+'INFO ENEL'!Q2832</f>
        <v>PPC20</v>
      </c>
      <c r="M2844" s="55" t="str">
        <f>+IF(ISERROR(INDEX('Estructuras de Acero y Concreto'!$C$6:$C$577,MATCH(L2844,'Estructuras de Acero y Concreto'!$D$6:$D$577,0)))=FALSE,INDEX('Estructuras de Acero y Concreto'!$C$6:$C$577,MATCH(L2844,'Estructuras de Acero y Concreto'!$D$6:$D$577,0)),IF(ISERROR(INDEX('Estructuras de Madera'!$C$5:$C$122,MATCH(L2844,'Estructuras de Madera'!$D$5:$D$122,0)))=FALSE,INDEX('Estructuras de Madera'!$C$5:$C$122,MATCH(L2844,'Estructuras de Madera'!$D$5:$D$122,0)),INDEX(SICODI!$G$3:$G$2404,MATCH(L2844,SICODI!$G$3:$G$2404,0))))</f>
        <v>PPC20</v>
      </c>
      <c r="N2844" s="121" t="str">
        <f>+IF(ISERROR(VLOOKUP(M2844,'Resumen de precios LLTT'!$C$17:$D$3071,2,FALSE))=FALSE,VLOOKUP(M2844,'Resumen de precios LLTT'!$C$17:$D$3071,2,FALSE),VLOOKUP(M2844,SICODI!$G$3:$J$2404,2,FALSE))</f>
        <v>POSTE DE CONCRETO ARMADO DE 13/400/150/345</v>
      </c>
      <c r="O2844" s="58">
        <f>+IF(ISERROR(VLOOKUP(M2844,'Resumen de precios LLTT'!$C$17:$G$3071,5,FALSE))=FALSE,VLOOKUP(M2844,'Resumen de precios LLTT'!$C$17:$G$3071,5,FALSE),VLOOKUP(M2844,SICODI!$G$3:$J$2404,4,FALSE))</f>
        <v>364.69</v>
      </c>
      <c r="P2844" s="16">
        <f t="shared" si="402"/>
        <v>0.84299999999999997</v>
      </c>
      <c r="Q2844" s="78">
        <f t="shared" si="403"/>
        <v>672.12366999999995</v>
      </c>
      <c r="R2844" s="56">
        <v>0</v>
      </c>
      <c r="S2844" s="16">
        <f t="shared" si="404"/>
        <v>0.13400000000000001</v>
      </c>
      <c r="T2844" s="79">
        <f t="shared" si="405"/>
        <v>7.5053809816666659</v>
      </c>
      <c r="U2844" s="80">
        <f t="shared" si="406"/>
        <v>0.183</v>
      </c>
      <c r="V2844" s="81">
        <f t="shared" si="407"/>
        <v>1.3734847196449997</v>
      </c>
      <c r="W2844" s="79">
        <f t="shared" si="408"/>
        <v>0.46217247724950827</v>
      </c>
      <c r="X2844" s="60">
        <f t="shared" si="409"/>
        <v>0.5</v>
      </c>
      <c r="Y2844" s="56">
        <f>+'INFO ENEL'!R2832</f>
        <v>1</v>
      </c>
      <c r="Z2844" s="59">
        <f t="shared" si="410"/>
        <v>0.5</v>
      </c>
    </row>
    <row r="2845" spans="1:26" ht="15" customHeight="1" x14ac:dyDescent="0.25">
      <c r="A2845" s="55">
        <f>+'INFO ENEL'!A2833</f>
        <v>2828</v>
      </c>
      <c r="B2845" s="121" t="str">
        <f>+INDEX($B$8:$B$15,MATCH(L2845,$L$8:$L$15,0))</f>
        <v>SICODI</v>
      </c>
      <c r="C2845" s="56" t="str">
        <f>+'INFO ENEL'!B2833</f>
        <v>Lima</v>
      </c>
      <c r="D2845" s="56" t="str">
        <f>+'INFO ENEL'!D2833</f>
        <v>ARAHUAY (LIMA)</v>
      </c>
      <c r="E2845" s="56" t="str">
        <f>+'INFO ENEL'!D2833</f>
        <v>ARAHUAY (LIMA)</v>
      </c>
      <c r="F2845" s="50">
        <f>+'INFO ENEL'!E2833</f>
        <v>0</v>
      </c>
      <c r="G2845" s="56" t="str">
        <f>+'INFO ENEL'!L2833</f>
        <v>MT</v>
      </c>
      <c r="H2845" s="57">
        <f>+'INFO ENEL'!M2833</f>
        <v>109.62</v>
      </c>
      <c r="I2845" s="56">
        <f>+'INFO ENEL'!N2833</f>
        <v>13</v>
      </c>
      <c r="J2845" s="56" t="str">
        <f>+'INFO ENEL'!O2833</f>
        <v>Poste</v>
      </c>
      <c r="K2845" s="56" t="str">
        <f>+'INFO ENEL'!P2833</f>
        <v>Concreto</v>
      </c>
      <c r="L2845" s="56" t="str">
        <f>+'INFO ENEL'!Q2833</f>
        <v>PPC20</v>
      </c>
      <c r="M2845" s="55" t="str">
        <f>+IF(ISERROR(INDEX('Estructuras de Acero y Concreto'!$C$6:$C$577,MATCH(L2845,'Estructuras de Acero y Concreto'!$D$6:$D$577,0)))=FALSE,INDEX('Estructuras de Acero y Concreto'!$C$6:$C$577,MATCH(L2845,'Estructuras de Acero y Concreto'!$D$6:$D$577,0)),IF(ISERROR(INDEX('Estructuras de Madera'!$C$5:$C$122,MATCH(L2845,'Estructuras de Madera'!$D$5:$D$122,0)))=FALSE,INDEX('Estructuras de Madera'!$C$5:$C$122,MATCH(L2845,'Estructuras de Madera'!$D$5:$D$122,0)),INDEX(SICODI!$G$3:$G$2404,MATCH(L2845,SICODI!$G$3:$G$2404,0))))</f>
        <v>PPC20</v>
      </c>
      <c r="N2845" s="121" t="str">
        <f>+IF(ISERROR(VLOOKUP(M2845,'Resumen de precios LLTT'!$C$17:$D$3071,2,FALSE))=FALSE,VLOOKUP(M2845,'Resumen de precios LLTT'!$C$17:$D$3071,2,FALSE),VLOOKUP(M2845,SICODI!$G$3:$J$2404,2,FALSE))</f>
        <v>POSTE DE CONCRETO ARMADO DE 13/400/150/345</v>
      </c>
      <c r="O2845" s="58">
        <f>+IF(ISERROR(VLOOKUP(M2845,'Resumen de precios LLTT'!$C$17:$G$3071,5,FALSE))=FALSE,VLOOKUP(M2845,'Resumen de precios LLTT'!$C$17:$G$3071,5,FALSE),VLOOKUP(M2845,SICODI!$G$3:$J$2404,4,FALSE))</f>
        <v>364.69</v>
      </c>
      <c r="P2845" s="16">
        <f t="shared" si="402"/>
        <v>0.84299999999999997</v>
      </c>
      <c r="Q2845" s="78">
        <f t="shared" si="403"/>
        <v>672.12366999999995</v>
      </c>
      <c r="R2845" s="56">
        <v>0</v>
      </c>
      <c r="S2845" s="16">
        <f t="shared" si="404"/>
        <v>0.13400000000000001</v>
      </c>
      <c r="T2845" s="79">
        <f t="shared" si="405"/>
        <v>7.5053809816666659</v>
      </c>
      <c r="U2845" s="80">
        <f t="shared" si="406"/>
        <v>0.183</v>
      </c>
      <c r="V2845" s="81">
        <f t="shared" si="407"/>
        <v>1.3734847196449997</v>
      </c>
      <c r="W2845" s="79">
        <f t="shared" si="408"/>
        <v>0.46217247724950827</v>
      </c>
      <c r="X2845" s="60">
        <f t="shared" si="409"/>
        <v>0.5</v>
      </c>
      <c r="Y2845" s="56">
        <f>+'INFO ENEL'!R2833</f>
        <v>1</v>
      </c>
      <c r="Z2845" s="59">
        <f t="shared" si="410"/>
        <v>0.5</v>
      </c>
    </row>
    <row r="2846" spans="1:26" ht="15" customHeight="1" x14ac:dyDescent="0.25">
      <c r="A2846" s="55">
        <f>+'INFO ENEL'!A2834</f>
        <v>2829</v>
      </c>
      <c r="B2846" s="121" t="str">
        <f>+INDEX($B$8:$B$15,MATCH(L2846,$L$8:$L$15,0))</f>
        <v>SICODI</v>
      </c>
      <c r="C2846" s="56" t="str">
        <f>+'INFO ENEL'!B2834</f>
        <v>Lima</v>
      </c>
      <c r="D2846" s="56" t="str">
        <f>+'INFO ENEL'!D2834</f>
        <v>ARAHUAY (LIMA)</v>
      </c>
      <c r="E2846" s="56" t="str">
        <f>+'INFO ENEL'!D2834</f>
        <v>ARAHUAY (LIMA)</v>
      </c>
      <c r="F2846" s="50">
        <f>+'INFO ENEL'!E2834</f>
        <v>0</v>
      </c>
      <c r="G2846" s="56" t="str">
        <f>+'INFO ENEL'!L2834</f>
        <v>MT</v>
      </c>
      <c r="H2846" s="57">
        <f>+'INFO ENEL'!M2834</f>
        <v>183.7</v>
      </c>
      <c r="I2846" s="56">
        <f>+'INFO ENEL'!N2834</f>
        <v>13</v>
      </c>
      <c r="J2846" s="56" t="str">
        <f>+'INFO ENEL'!O2834</f>
        <v>Poste</v>
      </c>
      <c r="K2846" s="56" t="str">
        <f>+'INFO ENEL'!P2834</f>
        <v>Concreto</v>
      </c>
      <c r="L2846" s="56" t="str">
        <f>+'INFO ENEL'!Q2834</f>
        <v>PPC20</v>
      </c>
      <c r="M2846" s="55" t="str">
        <f>+IF(ISERROR(INDEX('Estructuras de Acero y Concreto'!$C$6:$C$577,MATCH(L2846,'Estructuras de Acero y Concreto'!$D$6:$D$577,0)))=FALSE,INDEX('Estructuras de Acero y Concreto'!$C$6:$C$577,MATCH(L2846,'Estructuras de Acero y Concreto'!$D$6:$D$577,0)),IF(ISERROR(INDEX('Estructuras de Madera'!$C$5:$C$122,MATCH(L2846,'Estructuras de Madera'!$D$5:$D$122,0)))=FALSE,INDEX('Estructuras de Madera'!$C$5:$C$122,MATCH(L2846,'Estructuras de Madera'!$D$5:$D$122,0)),INDEX(SICODI!$G$3:$G$2404,MATCH(L2846,SICODI!$G$3:$G$2404,0))))</f>
        <v>PPC20</v>
      </c>
      <c r="N2846" s="121" t="str">
        <f>+IF(ISERROR(VLOOKUP(M2846,'Resumen de precios LLTT'!$C$17:$D$3071,2,FALSE))=FALSE,VLOOKUP(M2846,'Resumen de precios LLTT'!$C$17:$D$3071,2,FALSE),VLOOKUP(M2846,SICODI!$G$3:$J$2404,2,FALSE))</f>
        <v>POSTE DE CONCRETO ARMADO DE 13/400/150/345</v>
      </c>
      <c r="O2846" s="58">
        <f>+IF(ISERROR(VLOOKUP(M2846,'Resumen de precios LLTT'!$C$17:$G$3071,5,FALSE))=FALSE,VLOOKUP(M2846,'Resumen de precios LLTT'!$C$17:$G$3071,5,FALSE),VLOOKUP(M2846,SICODI!$G$3:$J$2404,4,FALSE))</f>
        <v>364.69</v>
      </c>
      <c r="P2846" s="16">
        <f t="shared" si="402"/>
        <v>0.84299999999999997</v>
      </c>
      <c r="Q2846" s="78">
        <f t="shared" si="403"/>
        <v>672.12366999999995</v>
      </c>
      <c r="R2846" s="56">
        <v>0</v>
      </c>
      <c r="S2846" s="16">
        <f t="shared" si="404"/>
        <v>0.13400000000000001</v>
      </c>
      <c r="T2846" s="79">
        <f t="shared" si="405"/>
        <v>7.5053809816666659</v>
      </c>
      <c r="U2846" s="80">
        <f t="shared" si="406"/>
        <v>0.183</v>
      </c>
      <c r="V2846" s="81">
        <f t="shared" si="407"/>
        <v>1.3734847196449997</v>
      </c>
      <c r="W2846" s="79">
        <f t="shared" si="408"/>
        <v>0.46217247724950827</v>
      </c>
      <c r="X2846" s="60">
        <f t="shared" si="409"/>
        <v>0.5</v>
      </c>
      <c r="Y2846" s="56">
        <f>+'INFO ENEL'!R2834</f>
        <v>1</v>
      </c>
      <c r="Z2846" s="59">
        <f t="shared" si="410"/>
        <v>0.5</v>
      </c>
    </row>
    <row r="2847" spans="1:26" ht="15" customHeight="1" x14ac:dyDescent="0.25">
      <c r="A2847" s="55">
        <f>+'INFO ENEL'!A2835</f>
        <v>2830</v>
      </c>
      <c r="B2847" s="121" t="str">
        <f>+INDEX($B$8:$B$15,MATCH(L2847,$L$8:$L$15,0))</f>
        <v>SICODI</v>
      </c>
      <c r="C2847" s="56" t="str">
        <f>+'INFO ENEL'!B2835</f>
        <v>Lima</v>
      </c>
      <c r="D2847" s="56" t="str">
        <f>+'INFO ENEL'!D2835</f>
        <v>ARAHUAY (LIMA)</v>
      </c>
      <c r="E2847" s="56" t="str">
        <f>+'INFO ENEL'!D2835</f>
        <v>ARAHUAY (LIMA)</v>
      </c>
      <c r="F2847" s="50">
        <f>+'INFO ENEL'!E2835</f>
        <v>0</v>
      </c>
      <c r="G2847" s="56" t="str">
        <f>+'INFO ENEL'!L2835</f>
        <v>MT</v>
      </c>
      <c r="H2847" s="57">
        <f>+'INFO ENEL'!M2835</f>
        <v>152.27000000000001</v>
      </c>
      <c r="I2847" s="56">
        <f>+'INFO ENEL'!N2835</f>
        <v>13</v>
      </c>
      <c r="J2847" s="56" t="str">
        <f>+'INFO ENEL'!O2835</f>
        <v>Poste</v>
      </c>
      <c r="K2847" s="56" t="str">
        <f>+'INFO ENEL'!P2835</f>
        <v>Concreto</v>
      </c>
      <c r="L2847" s="56" t="str">
        <f>+'INFO ENEL'!Q2835</f>
        <v>PPC20</v>
      </c>
      <c r="M2847" s="55" t="str">
        <f>+IF(ISERROR(INDEX('Estructuras de Acero y Concreto'!$C$6:$C$577,MATCH(L2847,'Estructuras de Acero y Concreto'!$D$6:$D$577,0)))=FALSE,INDEX('Estructuras de Acero y Concreto'!$C$6:$C$577,MATCH(L2847,'Estructuras de Acero y Concreto'!$D$6:$D$577,0)),IF(ISERROR(INDEX('Estructuras de Madera'!$C$5:$C$122,MATCH(L2847,'Estructuras de Madera'!$D$5:$D$122,0)))=FALSE,INDEX('Estructuras de Madera'!$C$5:$C$122,MATCH(L2847,'Estructuras de Madera'!$D$5:$D$122,0)),INDEX(SICODI!$G$3:$G$2404,MATCH(L2847,SICODI!$G$3:$G$2404,0))))</f>
        <v>PPC20</v>
      </c>
      <c r="N2847" s="121" t="str">
        <f>+IF(ISERROR(VLOOKUP(M2847,'Resumen de precios LLTT'!$C$17:$D$3071,2,FALSE))=FALSE,VLOOKUP(M2847,'Resumen de precios LLTT'!$C$17:$D$3071,2,FALSE),VLOOKUP(M2847,SICODI!$G$3:$J$2404,2,FALSE))</f>
        <v>POSTE DE CONCRETO ARMADO DE 13/400/150/345</v>
      </c>
      <c r="O2847" s="58">
        <f>+IF(ISERROR(VLOOKUP(M2847,'Resumen de precios LLTT'!$C$17:$G$3071,5,FALSE))=FALSE,VLOOKUP(M2847,'Resumen de precios LLTT'!$C$17:$G$3071,5,FALSE),VLOOKUP(M2847,SICODI!$G$3:$J$2404,4,FALSE))</f>
        <v>364.69</v>
      </c>
      <c r="P2847" s="16">
        <f t="shared" si="402"/>
        <v>0.84299999999999997</v>
      </c>
      <c r="Q2847" s="78">
        <f t="shared" si="403"/>
        <v>672.12366999999995</v>
      </c>
      <c r="R2847" s="56">
        <v>0</v>
      </c>
      <c r="S2847" s="16">
        <f t="shared" si="404"/>
        <v>0.13400000000000001</v>
      </c>
      <c r="T2847" s="79">
        <f t="shared" si="405"/>
        <v>7.5053809816666659</v>
      </c>
      <c r="U2847" s="80">
        <f t="shared" si="406"/>
        <v>0.183</v>
      </c>
      <c r="V2847" s="81">
        <f t="shared" si="407"/>
        <v>1.3734847196449997</v>
      </c>
      <c r="W2847" s="79">
        <f t="shared" si="408"/>
        <v>0.46217247724950827</v>
      </c>
      <c r="X2847" s="60">
        <f t="shared" si="409"/>
        <v>0.5</v>
      </c>
      <c r="Y2847" s="56">
        <f>+'INFO ENEL'!R2835</f>
        <v>1</v>
      </c>
      <c r="Z2847" s="59">
        <f t="shared" si="410"/>
        <v>0.5</v>
      </c>
    </row>
    <row r="2848" spans="1:26" ht="15" customHeight="1" x14ac:dyDescent="0.25">
      <c r="A2848" s="55">
        <f>+'INFO ENEL'!A2836</f>
        <v>2831</v>
      </c>
      <c r="B2848" s="121" t="str">
        <f>+INDEX($B$8:$B$15,MATCH(L2848,$L$8:$L$15,0))</f>
        <v>SICODI</v>
      </c>
      <c r="C2848" s="56" t="str">
        <f>+'INFO ENEL'!B2836</f>
        <v>Lima</v>
      </c>
      <c r="D2848" s="56" t="str">
        <f>+'INFO ENEL'!D2836</f>
        <v>ARAHUAY (LIMA)</v>
      </c>
      <c r="E2848" s="56" t="str">
        <f>+'INFO ENEL'!D2836</f>
        <v>ARAHUAY (LIMA)</v>
      </c>
      <c r="F2848" s="50">
        <f>+'INFO ENEL'!E2836</f>
        <v>0</v>
      </c>
      <c r="G2848" s="56" t="str">
        <f>+'INFO ENEL'!L2836</f>
        <v>MT</v>
      </c>
      <c r="H2848" s="57">
        <f>+'INFO ENEL'!M2836</f>
        <v>134.32</v>
      </c>
      <c r="I2848" s="56">
        <f>+'INFO ENEL'!N2836</f>
        <v>13</v>
      </c>
      <c r="J2848" s="56" t="str">
        <f>+'INFO ENEL'!O2836</f>
        <v>Poste</v>
      </c>
      <c r="K2848" s="56" t="str">
        <f>+'INFO ENEL'!P2836</f>
        <v>Concreto</v>
      </c>
      <c r="L2848" s="56" t="str">
        <f>+'INFO ENEL'!Q2836</f>
        <v>PPC20</v>
      </c>
      <c r="M2848" s="55" t="str">
        <f>+IF(ISERROR(INDEX('Estructuras de Acero y Concreto'!$C$6:$C$577,MATCH(L2848,'Estructuras de Acero y Concreto'!$D$6:$D$577,0)))=FALSE,INDEX('Estructuras de Acero y Concreto'!$C$6:$C$577,MATCH(L2848,'Estructuras de Acero y Concreto'!$D$6:$D$577,0)),IF(ISERROR(INDEX('Estructuras de Madera'!$C$5:$C$122,MATCH(L2848,'Estructuras de Madera'!$D$5:$D$122,0)))=FALSE,INDEX('Estructuras de Madera'!$C$5:$C$122,MATCH(L2848,'Estructuras de Madera'!$D$5:$D$122,0)),INDEX(SICODI!$G$3:$G$2404,MATCH(L2848,SICODI!$G$3:$G$2404,0))))</f>
        <v>PPC20</v>
      </c>
      <c r="N2848" s="121" t="str">
        <f>+IF(ISERROR(VLOOKUP(M2848,'Resumen de precios LLTT'!$C$17:$D$3071,2,FALSE))=FALSE,VLOOKUP(M2848,'Resumen de precios LLTT'!$C$17:$D$3071,2,FALSE),VLOOKUP(M2848,SICODI!$G$3:$J$2404,2,FALSE))</f>
        <v>POSTE DE CONCRETO ARMADO DE 13/400/150/345</v>
      </c>
      <c r="O2848" s="58">
        <f>+IF(ISERROR(VLOOKUP(M2848,'Resumen de precios LLTT'!$C$17:$G$3071,5,FALSE))=FALSE,VLOOKUP(M2848,'Resumen de precios LLTT'!$C$17:$G$3071,5,FALSE),VLOOKUP(M2848,SICODI!$G$3:$J$2404,4,FALSE))</f>
        <v>364.69</v>
      </c>
      <c r="P2848" s="16">
        <f t="shared" si="402"/>
        <v>0.84299999999999997</v>
      </c>
      <c r="Q2848" s="78">
        <f t="shared" si="403"/>
        <v>672.12366999999995</v>
      </c>
      <c r="R2848" s="56">
        <v>0</v>
      </c>
      <c r="S2848" s="16">
        <f t="shared" si="404"/>
        <v>0.13400000000000001</v>
      </c>
      <c r="T2848" s="79">
        <f t="shared" si="405"/>
        <v>7.5053809816666659</v>
      </c>
      <c r="U2848" s="80">
        <f t="shared" si="406"/>
        <v>0.183</v>
      </c>
      <c r="V2848" s="81">
        <f t="shared" si="407"/>
        <v>1.3734847196449997</v>
      </c>
      <c r="W2848" s="79">
        <f t="shared" si="408"/>
        <v>0.46217247724950827</v>
      </c>
      <c r="X2848" s="60">
        <f t="shared" si="409"/>
        <v>0.5</v>
      </c>
      <c r="Y2848" s="56">
        <f>+'INFO ENEL'!R2836</f>
        <v>1</v>
      </c>
      <c r="Z2848" s="59">
        <f t="shared" si="410"/>
        <v>0.5</v>
      </c>
    </row>
    <row r="2849" spans="1:26" ht="15" customHeight="1" x14ac:dyDescent="0.25">
      <c r="A2849" s="55">
        <f>+'INFO ENEL'!A2837</f>
        <v>2832</v>
      </c>
      <c r="B2849" s="121" t="str">
        <f>+INDEX($B$8:$B$15,MATCH(L2849,$L$8:$L$15,0))</f>
        <v>SICODI</v>
      </c>
      <c r="C2849" s="56" t="str">
        <f>+'INFO ENEL'!B2837</f>
        <v>Lima</v>
      </c>
      <c r="D2849" s="56" t="str">
        <f>+'INFO ENEL'!D2837</f>
        <v>ARAHUAY (LIMA)</v>
      </c>
      <c r="E2849" s="56" t="str">
        <f>+'INFO ENEL'!D2837</f>
        <v>ARAHUAY (LIMA)</v>
      </c>
      <c r="F2849" s="50">
        <f>+'INFO ENEL'!E2837</f>
        <v>0</v>
      </c>
      <c r="G2849" s="56" t="str">
        <f>+'INFO ENEL'!L2837</f>
        <v>MT</v>
      </c>
      <c r="H2849" s="57">
        <f>+'INFO ENEL'!M2837</f>
        <v>138.04</v>
      </c>
      <c r="I2849" s="56">
        <f>+'INFO ENEL'!N2837</f>
        <v>13</v>
      </c>
      <c r="J2849" s="56" t="str">
        <f>+'INFO ENEL'!O2837</f>
        <v>Poste</v>
      </c>
      <c r="K2849" s="56" t="str">
        <f>+'INFO ENEL'!P2837</f>
        <v>Concreto</v>
      </c>
      <c r="L2849" s="56" t="str">
        <f>+'INFO ENEL'!Q2837</f>
        <v>PPC20</v>
      </c>
      <c r="M2849" s="55" t="str">
        <f>+IF(ISERROR(INDEX('Estructuras de Acero y Concreto'!$C$6:$C$577,MATCH(L2849,'Estructuras de Acero y Concreto'!$D$6:$D$577,0)))=FALSE,INDEX('Estructuras de Acero y Concreto'!$C$6:$C$577,MATCH(L2849,'Estructuras de Acero y Concreto'!$D$6:$D$577,0)),IF(ISERROR(INDEX('Estructuras de Madera'!$C$5:$C$122,MATCH(L2849,'Estructuras de Madera'!$D$5:$D$122,0)))=FALSE,INDEX('Estructuras de Madera'!$C$5:$C$122,MATCH(L2849,'Estructuras de Madera'!$D$5:$D$122,0)),INDEX(SICODI!$G$3:$G$2404,MATCH(L2849,SICODI!$G$3:$G$2404,0))))</f>
        <v>PPC20</v>
      </c>
      <c r="N2849" s="121" t="str">
        <f>+IF(ISERROR(VLOOKUP(M2849,'Resumen de precios LLTT'!$C$17:$D$3071,2,FALSE))=FALSE,VLOOKUP(M2849,'Resumen de precios LLTT'!$C$17:$D$3071,2,FALSE),VLOOKUP(M2849,SICODI!$G$3:$J$2404,2,FALSE))</f>
        <v>POSTE DE CONCRETO ARMADO DE 13/400/150/345</v>
      </c>
      <c r="O2849" s="58">
        <f>+IF(ISERROR(VLOOKUP(M2849,'Resumen de precios LLTT'!$C$17:$G$3071,5,FALSE))=FALSE,VLOOKUP(M2849,'Resumen de precios LLTT'!$C$17:$G$3071,5,FALSE),VLOOKUP(M2849,SICODI!$G$3:$J$2404,4,FALSE))</f>
        <v>364.69</v>
      </c>
      <c r="P2849" s="16">
        <f t="shared" si="402"/>
        <v>0.84299999999999997</v>
      </c>
      <c r="Q2849" s="78">
        <f t="shared" si="403"/>
        <v>672.12366999999995</v>
      </c>
      <c r="R2849" s="56">
        <v>0</v>
      </c>
      <c r="S2849" s="16">
        <f t="shared" si="404"/>
        <v>0.13400000000000001</v>
      </c>
      <c r="T2849" s="79">
        <f t="shared" si="405"/>
        <v>7.5053809816666659</v>
      </c>
      <c r="U2849" s="80">
        <f t="shared" si="406"/>
        <v>0.183</v>
      </c>
      <c r="V2849" s="81">
        <f t="shared" si="407"/>
        <v>1.3734847196449997</v>
      </c>
      <c r="W2849" s="79">
        <f t="shared" si="408"/>
        <v>0.46217247724950827</v>
      </c>
      <c r="X2849" s="60">
        <f t="shared" si="409"/>
        <v>0.5</v>
      </c>
      <c r="Y2849" s="56">
        <f>+'INFO ENEL'!R2837</f>
        <v>1</v>
      </c>
      <c r="Z2849" s="59">
        <f t="shared" si="410"/>
        <v>0.5</v>
      </c>
    </row>
    <row r="2850" spans="1:26" ht="15" customHeight="1" x14ac:dyDescent="0.25">
      <c r="A2850" s="55">
        <f>+'INFO ENEL'!A2838</f>
        <v>2833</v>
      </c>
      <c r="B2850" s="121" t="str">
        <f>+INDEX($B$8:$B$15,MATCH(L2850,$L$8:$L$15,0))</f>
        <v>SICODI</v>
      </c>
      <c r="C2850" s="56" t="str">
        <f>+'INFO ENEL'!B2838</f>
        <v>Lima</v>
      </c>
      <c r="D2850" s="56" t="str">
        <f>+'INFO ENEL'!D2838</f>
        <v>ARAHUAY (LIMA)</v>
      </c>
      <c r="E2850" s="56" t="str">
        <f>+'INFO ENEL'!D2838</f>
        <v>ARAHUAY (LIMA)</v>
      </c>
      <c r="F2850" s="50">
        <f>+'INFO ENEL'!E2838</f>
        <v>0</v>
      </c>
      <c r="G2850" s="56" t="str">
        <f>+'INFO ENEL'!L2838</f>
        <v>MT</v>
      </c>
      <c r="H2850" s="57">
        <f>+'INFO ENEL'!M2838</f>
        <v>167.05</v>
      </c>
      <c r="I2850" s="56">
        <f>+'INFO ENEL'!N2838</f>
        <v>13</v>
      </c>
      <c r="J2850" s="56" t="str">
        <f>+'INFO ENEL'!O2838</f>
        <v>Poste</v>
      </c>
      <c r="K2850" s="56" t="str">
        <f>+'INFO ENEL'!P2838</f>
        <v>Concreto</v>
      </c>
      <c r="L2850" s="56" t="str">
        <f>+'INFO ENEL'!Q2838</f>
        <v>PPC20</v>
      </c>
      <c r="M2850" s="55" t="str">
        <f>+IF(ISERROR(INDEX('Estructuras de Acero y Concreto'!$C$6:$C$577,MATCH(L2850,'Estructuras de Acero y Concreto'!$D$6:$D$577,0)))=FALSE,INDEX('Estructuras de Acero y Concreto'!$C$6:$C$577,MATCH(L2850,'Estructuras de Acero y Concreto'!$D$6:$D$577,0)),IF(ISERROR(INDEX('Estructuras de Madera'!$C$5:$C$122,MATCH(L2850,'Estructuras de Madera'!$D$5:$D$122,0)))=FALSE,INDEX('Estructuras de Madera'!$C$5:$C$122,MATCH(L2850,'Estructuras de Madera'!$D$5:$D$122,0)),INDEX(SICODI!$G$3:$G$2404,MATCH(L2850,SICODI!$G$3:$G$2404,0))))</f>
        <v>PPC20</v>
      </c>
      <c r="N2850" s="121" t="str">
        <f>+IF(ISERROR(VLOOKUP(M2850,'Resumen de precios LLTT'!$C$17:$D$3071,2,FALSE))=FALSE,VLOOKUP(M2850,'Resumen de precios LLTT'!$C$17:$D$3071,2,FALSE),VLOOKUP(M2850,SICODI!$G$3:$J$2404,2,FALSE))</f>
        <v>POSTE DE CONCRETO ARMADO DE 13/400/150/345</v>
      </c>
      <c r="O2850" s="58">
        <f>+IF(ISERROR(VLOOKUP(M2850,'Resumen de precios LLTT'!$C$17:$G$3071,5,FALSE))=FALSE,VLOOKUP(M2850,'Resumen de precios LLTT'!$C$17:$G$3071,5,FALSE),VLOOKUP(M2850,SICODI!$G$3:$J$2404,4,FALSE))</f>
        <v>364.69</v>
      </c>
      <c r="P2850" s="16">
        <f t="shared" si="402"/>
        <v>0.84299999999999997</v>
      </c>
      <c r="Q2850" s="78">
        <f t="shared" si="403"/>
        <v>672.12366999999995</v>
      </c>
      <c r="R2850" s="56">
        <v>0</v>
      </c>
      <c r="S2850" s="16">
        <f t="shared" si="404"/>
        <v>0.13400000000000001</v>
      </c>
      <c r="T2850" s="79">
        <f t="shared" si="405"/>
        <v>7.5053809816666659</v>
      </c>
      <c r="U2850" s="80">
        <f t="shared" si="406"/>
        <v>0.183</v>
      </c>
      <c r="V2850" s="81">
        <f t="shared" si="407"/>
        <v>1.3734847196449997</v>
      </c>
      <c r="W2850" s="79">
        <f t="shared" si="408"/>
        <v>0.46217247724950827</v>
      </c>
      <c r="X2850" s="60">
        <f t="shared" si="409"/>
        <v>0.5</v>
      </c>
      <c r="Y2850" s="56">
        <f>+'INFO ENEL'!R2838</f>
        <v>1</v>
      </c>
      <c r="Z2850" s="59">
        <f t="shared" si="410"/>
        <v>0.5</v>
      </c>
    </row>
    <row r="2851" spans="1:26" ht="15" customHeight="1" x14ac:dyDescent="0.25">
      <c r="A2851" s="55">
        <f>+'INFO ENEL'!A2839</f>
        <v>2834</v>
      </c>
      <c r="B2851" s="121" t="str">
        <f>+INDEX($B$8:$B$15,MATCH(L2851,$L$8:$L$15,0))</f>
        <v>SICODI</v>
      </c>
      <c r="C2851" s="56" t="str">
        <f>+'INFO ENEL'!B2839</f>
        <v>Lima</v>
      </c>
      <c r="D2851" s="56" t="str">
        <f>+'INFO ENEL'!D2839</f>
        <v>ARAHUAY (LIMA)</v>
      </c>
      <c r="E2851" s="56" t="str">
        <f>+'INFO ENEL'!D2839</f>
        <v>ARAHUAY (LIMA)</v>
      </c>
      <c r="F2851" s="50">
        <f>+'INFO ENEL'!E2839</f>
        <v>0</v>
      </c>
      <c r="G2851" s="56" t="str">
        <f>+'INFO ENEL'!L2839</f>
        <v>MT</v>
      </c>
      <c r="H2851" s="57">
        <f>+'INFO ENEL'!M2839</f>
        <v>88.69</v>
      </c>
      <c r="I2851" s="56">
        <f>+'INFO ENEL'!N2839</f>
        <v>13</v>
      </c>
      <c r="J2851" s="56" t="str">
        <f>+'INFO ENEL'!O2839</f>
        <v>Poste</v>
      </c>
      <c r="K2851" s="56" t="str">
        <f>+'INFO ENEL'!P2839</f>
        <v>Concreto</v>
      </c>
      <c r="L2851" s="56" t="str">
        <f>+'INFO ENEL'!Q2839</f>
        <v>PPC20</v>
      </c>
      <c r="M2851" s="55" t="str">
        <f>+IF(ISERROR(INDEX('Estructuras de Acero y Concreto'!$C$6:$C$577,MATCH(L2851,'Estructuras de Acero y Concreto'!$D$6:$D$577,0)))=FALSE,INDEX('Estructuras de Acero y Concreto'!$C$6:$C$577,MATCH(L2851,'Estructuras de Acero y Concreto'!$D$6:$D$577,0)),IF(ISERROR(INDEX('Estructuras de Madera'!$C$5:$C$122,MATCH(L2851,'Estructuras de Madera'!$D$5:$D$122,0)))=FALSE,INDEX('Estructuras de Madera'!$C$5:$C$122,MATCH(L2851,'Estructuras de Madera'!$D$5:$D$122,0)),INDEX(SICODI!$G$3:$G$2404,MATCH(L2851,SICODI!$G$3:$G$2404,0))))</f>
        <v>PPC20</v>
      </c>
      <c r="N2851" s="121" t="str">
        <f>+IF(ISERROR(VLOOKUP(M2851,'Resumen de precios LLTT'!$C$17:$D$3071,2,FALSE))=FALSE,VLOOKUP(M2851,'Resumen de precios LLTT'!$C$17:$D$3071,2,FALSE),VLOOKUP(M2851,SICODI!$G$3:$J$2404,2,FALSE))</f>
        <v>POSTE DE CONCRETO ARMADO DE 13/400/150/345</v>
      </c>
      <c r="O2851" s="58">
        <f>+IF(ISERROR(VLOOKUP(M2851,'Resumen de precios LLTT'!$C$17:$G$3071,5,FALSE))=FALSE,VLOOKUP(M2851,'Resumen de precios LLTT'!$C$17:$G$3071,5,FALSE),VLOOKUP(M2851,SICODI!$G$3:$J$2404,4,FALSE))</f>
        <v>364.69</v>
      </c>
      <c r="P2851" s="16">
        <f t="shared" si="402"/>
        <v>0.84299999999999997</v>
      </c>
      <c r="Q2851" s="78">
        <f t="shared" si="403"/>
        <v>672.12366999999995</v>
      </c>
      <c r="R2851" s="56">
        <v>0</v>
      </c>
      <c r="S2851" s="16">
        <f t="shared" si="404"/>
        <v>0.13400000000000001</v>
      </c>
      <c r="T2851" s="79">
        <f t="shared" si="405"/>
        <v>7.5053809816666659</v>
      </c>
      <c r="U2851" s="80">
        <f t="shared" si="406"/>
        <v>0.183</v>
      </c>
      <c r="V2851" s="81">
        <f t="shared" si="407"/>
        <v>1.3734847196449997</v>
      </c>
      <c r="W2851" s="79">
        <f t="shared" si="408"/>
        <v>0.46217247724950827</v>
      </c>
      <c r="X2851" s="60">
        <f t="shared" si="409"/>
        <v>0.5</v>
      </c>
      <c r="Y2851" s="56">
        <f>+'INFO ENEL'!R2839</f>
        <v>1</v>
      </c>
      <c r="Z2851" s="59">
        <f t="shared" si="410"/>
        <v>0.5</v>
      </c>
    </row>
    <row r="2852" spans="1:26" ht="15" customHeight="1" x14ac:dyDescent="0.25">
      <c r="A2852" s="55">
        <f>+'INFO ENEL'!A2840</f>
        <v>2835</v>
      </c>
      <c r="B2852" s="121" t="str">
        <f>+INDEX($B$8:$B$15,MATCH(L2852,$L$8:$L$15,0))</f>
        <v>SICODI</v>
      </c>
      <c r="C2852" s="56" t="str">
        <f>+'INFO ENEL'!B2840</f>
        <v>Lima</v>
      </c>
      <c r="D2852" s="56" t="str">
        <f>+'INFO ENEL'!D2840</f>
        <v>ARAHUAY (LIMA)</v>
      </c>
      <c r="E2852" s="56" t="str">
        <f>+'INFO ENEL'!D2840</f>
        <v>ARAHUAY (LIMA)</v>
      </c>
      <c r="F2852" s="50">
        <f>+'INFO ENEL'!E2840</f>
        <v>0</v>
      </c>
      <c r="G2852" s="56" t="str">
        <f>+'INFO ENEL'!L2840</f>
        <v>MT</v>
      </c>
      <c r="H2852" s="57">
        <f>+'INFO ENEL'!M2840</f>
        <v>126.33</v>
      </c>
      <c r="I2852" s="56">
        <f>+'INFO ENEL'!N2840</f>
        <v>13</v>
      </c>
      <c r="J2852" s="56" t="str">
        <f>+'INFO ENEL'!O2840</f>
        <v>Poste</v>
      </c>
      <c r="K2852" s="56" t="str">
        <f>+'INFO ENEL'!P2840</f>
        <v>Concreto</v>
      </c>
      <c r="L2852" s="56" t="str">
        <f>+'INFO ENEL'!Q2840</f>
        <v>PPC20</v>
      </c>
      <c r="M2852" s="55" t="str">
        <f>+IF(ISERROR(INDEX('Estructuras de Acero y Concreto'!$C$6:$C$577,MATCH(L2852,'Estructuras de Acero y Concreto'!$D$6:$D$577,0)))=FALSE,INDEX('Estructuras de Acero y Concreto'!$C$6:$C$577,MATCH(L2852,'Estructuras de Acero y Concreto'!$D$6:$D$577,0)),IF(ISERROR(INDEX('Estructuras de Madera'!$C$5:$C$122,MATCH(L2852,'Estructuras de Madera'!$D$5:$D$122,0)))=FALSE,INDEX('Estructuras de Madera'!$C$5:$C$122,MATCH(L2852,'Estructuras de Madera'!$D$5:$D$122,0)),INDEX(SICODI!$G$3:$G$2404,MATCH(L2852,SICODI!$G$3:$G$2404,0))))</f>
        <v>PPC20</v>
      </c>
      <c r="N2852" s="121" t="str">
        <f>+IF(ISERROR(VLOOKUP(M2852,'Resumen de precios LLTT'!$C$17:$D$3071,2,FALSE))=FALSE,VLOOKUP(M2852,'Resumen de precios LLTT'!$C$17:$D$3071,2,FALSE),VLOOKUP(M2852,SICODI!$G$3:$J$2404,2,FALSE))</f>
        <v>POSTE DE CONCRETO ARMADO DE 13/400/150/345</v>
      </c>
      <c r="O2852" s="58">
        <f>+IF(ISERROR(VLOOKUP(M2852,'Resumen de precios LLTT'!$C$17:$G$3071,5,FALSE))=FALSE,VLOOKUP(M2852,'Resumen de precios LLTT'!$C$17:$G$3071,5,FALSE),VLOOKUP(M2852,SICODI!$G$3:$J$2404,4,FALSE))</f>
        <v>364.69</v>
      </c>
      <c r="P2852" s="16">
        <f t="shared" si="402"/>
        <v>0.84299999999999997</v>
      </c>
      <c r="Q2852" s="78">
        <f t="shared" si="403"/>
        <v>672.12366999999995</v>
      </c>
      <c r="R2852" s="56">
        <v>0</v>
      </c>
      <c r="S2852" s="16">
        <f t="shared" si="404"/>
        <v>0.13400000000000001</v>
      </c>
      <c r="T2852" s="79">
        <f t="shared" si="405"/>
        <v>7.5053809816666659</v>
      </c>
      <c r="U2852" s="80">
        <f t="shared" si="406"/>
        <v>0.183</v>
      </c>
      <c r="V2852" s="81">
        <f t="shared" si="407"/>
        <v>1.3734847196449997</v>
      </c>
      <c r="W2852" s="79">
        <f t="shared" si="408"/>
        <v>0.46217247724950827</v>
      </c>
      <c r="X2852" s="60">
        <f t="shared" si="409"/>
        <v>0.5</v>
      </c>
      <c r="Y2852" s="56">
        <f>+'INFO ENEL'!R2840</f>
        <v>1</v>
      </c>
      <c r="Z2852" s="59">
        <f t="shared" si="410"/>
        <v>0.5</v>
      </c>
    </row>
    <row r="2853" spans="1:26" ht="15" customHeight="1" x14ac:dyDescent="0.25">
      <c r="A2853" s="55">
        <f>+'INFO ENEL'!A2841</f>
        <v>2836</v>
      </c>
      <c r="B2853" s="121" t="str">
        <f>+INDEX($B$8:$B$15,MATCH(L2853,$L$8:$L$15,0))</f>
        <v>SICODI</v>
      </c>
      <c r="C2853" s="56" t="str">
        <f>+'INFO ENEL'!B2841</f>
        <v>Lima</v>
      </c>
      <c r="D2853" s="56" t="str">
        <f>+'INFO ENEL'!D2841</f>
        <v>ARAHUAY (LIMA)</v>
      </c>
      <c r="E2853" s="56" t="str">
        <f>+'INFO ENEL'!D2841</f>
        <v>ARAHUAY (LIMA)</v>
      </c>
      <c r="F2853" s="50">
        <f>+'INFO ENEL'!E2841</f>
        <v>0</v>
      </c>
      <c r="G2853" s="56" t="str">
        <f>+'INFO ENEL'!L2841</f>
        <v>MT</v>
      </c>
      <c r="H2853" s="57">
        <f>+'INFO ENEL'!M2841</f>
        <v>556.57000000000005</v>
      </c>
      <c r="I2853" s="56">
        <f>+'INFO ENEL'!N2841</f>
        <v>13</v>
      </c>
      <c r="J2853" s="56" t="str">
        <f>+'INFO ENEL'!O2841</f>
        <v>Poste</v>
      </c>
      <c r="K2853" s="56" t="str">
        <f>+'INFO ENEL'!P2841</f>
        <v>Concreto</v>
      </c>
      <c r="L2853" s="56" t="str">
        <f>+'INFO ENEL'!Q2841</f>
        <v>PPC20</v>
      </c>
      <c r="M2853" s="55" t="str">
        <f>+IF(ISERROR(INDEX('Estructuras de Acero y Concreto'!$C$6:$C$577,MATCH(L2853,'Estructuras de Acero y Concreto'!$D$6:$D$577,0)))=FALSE,INDEX('Estructuras de Acero y Concreto'!$C$6:$C$577,MATCH(L2853,'Estructuras de Acero y Concreto'!$D$6:$D$577,0)),IF(ISERROR(INDEX('Estructuras de Madera'!$C$5:$C$122,MATCH(L2853,'Estructuras de Madera'!$D$5:$D$122,0)))=FALSE,INDEX('Estructuras de Madera'!$C$5:$C$122,MATCH(L2853,'Estructuras de Madera'!$D$5:$D$122,0)),INDEX(SICODI!$G$3:$G$2404,MATCH(L2853,SICODI!$G$3:$G$2404,0))))</f>
        <v>PPC20</v>
      </c>
      <c r="N2853" s="121" t="str">
        <f>+IF(ISERROR(VLOOKUP(M2853,'Resumen de precios LLTT'!$C$17:$D$3071,2,FALSE))=FALSE,VLOOKUP(M2853,'Resumen de precios LLTT'!$C$17:$D$3071,2,FALSE),VLOOKUP(M2853,SICODI!$G$3:$J$2404,2,FALSE))</f>
        <v>POSTE DE CONCRETO ARMADO DE 13/400/150/345</v>
      </c>
      <c r="O2853" s="58">
        <f>+IF(ISERROR(VLOOKUP(M2853,'Resumen de precios LLTT'!$C$17:$G$3071,5,FALSE))=FALSE,VLOOKUP(M2853,'Resumen de precios LLTT'!$C$17:$G$3071,5,FALSE),VLOOKUP(M2853,SICODI!$G$3:$J$2404,4,FALSE))</f>
        <v>364.69</v>
      </c>
      <c r="P2853" s="16">
        <f t="shared" si="402"/>
        <v>0.84299999999999997</v>
      </c>
      <c r="Q2853" s="78">
        <f t="shared" si="403"/>
        <v>672.12366999999995</v>
      </c>
      <c r="R2853" s="56">
        <v>0</v>
      </c>
      <c r="S2853" s="16">
        <f t="shared" si="404"/>
        <v>0.13400000000000001</v>
      </c>
      <c r="T2853" s="79">
        <f t="shared" si="405"/>
        <v>7.5053809816666659</v>
      </c>
      <c r="U2853" s="80">
        <f t="shared" si="406"/>
        <v>0.183</v>
      </c>
      <c r="V2853" s="81">
        <f t="shared" si="407"/>
        <v>1.3734847196449997</v>
      </c>
      <c r="W2853" s="79">
        <f t="shared" si="408"/>
        <v>0.46217247724950827</v>
      </c>
      <c r="X2853" s="60">
        <f t="shared" si="409"/>
        <v>0.5</v>
      </c>
      <c r="Y2853" s="56">
        <f>+'INFO ENEL'!R2841</f>
        <v>1</v>
      </c>
      <c r="Z2853" s="59">
        <f t="shared" si="410"/>
        <v>0.5</v>
      </c>
    </row>
    <row r="2854" spans="1:26" ht="15" customHeight="1" x14ac:dyDescent="0.25">
      <c r="A2854" s="55">
        <f>+'INFO ENEL'!A2842</f>
        <v>2837</v>
      </c>
      <c r="B2854" s="121" t="str">
        <f>+INDEX($B$8:$B$15,MATCH(L2854,$L$8:$L$15,0))</f>
        <v>SICODI</v>
      </c>
      <c r="C2854" s="56" t="str">
        <f>+'INFO ENEL'!B2842</f>
        <v>Lima</v>
      </c>
      <c r="D2854" s="56" t="str">
        <f>+'INFO ENEL'!D2842</f>
        <v>CANTA (LIMA)</v>
      </c>
      <c r="E2854" s="56" t="str">
        <f>+'INFO ENEL'!D2842</f>
        <v>CANTA (LIMA)</v>
      </c>
      <c r="F2854" s="50">
        <f>+'INFO ENEL'!E2842</f>
        <v>0</v>
      </c>
      <c r="G2854" s="56" t="str">
        <f>+'INFO ENEL'!L2842</f>
        <v>MT</v>
      </c>
      <c r="H2854" s="57">
        <f>+'INFO ENEL'!M2842</f>
        <v>57.62</v>
      </c>
      <c r="I2854" s="56">
        <f>+'INFO ENEL'!N2842</f>
        <v>15</v>
      </c>
      <c r="J2854" s="56" t="str">
        <f>+'INFO ENEL'!O2842</f>
        <v>Poste</v>
      </c>
      <c r="K2854" s="56" t="str">
        <f>+'INFO ENEL'!P2842</f>
        <v>Concreto</v>
      </c>
      <c r="L2854" s="56" t="str">
        <f>+'INFO ENEL'!Q2842</f>
        <v>PPC24</v>
      </c>
      <c r="M2854" s="55" t="str">
        <f>+IF(ISERROR(INDEX('Estructuras de Acero y Concreto'!$C$6:$C$577,MATCH(L2854,'Estructuras de Acero y Concreto'!$D$6:$D$577,0)))=FALSE,INDEX('Estructuras de Acero y Concreto'!$C$6:$C$577,MATCH(L2854,'Estructuras de Acero y Concreto'!$D$6:$D$577,0)),IF(ISERROR(INDEX('Estructuras de Madera'!$C$5:$C$122,MATCH(L2854,'Estructuras de Madera'!$D$5:$D$122,0)))=FALSE,INDEX('Estructuras de Madera'!$C$5:$C$122,MATCH(L2854,'Estructuras de Madera'!$D$5:$D$122,0)),INDEX(SICODI!$G$3:$G$2404,MATCH(L2854,SICODI!$G$3:$G$2404,0))))</f>
        <v>PPC24</v>
      </c>
      <c r="N2854" s="121" t="str">
        <f>+IF(ISERROR(VLOOKUP(M2854,'Resumen de precios LLTT'!$C$17:$D$3071,2,FALSE))=FALSE,VLOOKUP(M2854,'Resumen de precios LLTT'!$C$17:$D$3071,2,FALSE),VLOOKUP(M2854,SICODI!$G$3:$J$2404,2,FALSE))</f>
        <v>POSTE DE CONCRETO ARMADO DE 15/400/150/375</v>
      </c>
      <c r="O2854" s="58">
        <f>+IF(ISERROR(VLOOKUP(M2854,'Resumen de precios LLTT'!$C$17:$G$3071,5,FALSE))=FALSE,VLOOKUP(M2854,'Resumen de precios LLTT'!$C$17:$G$3071,5,FALSE),VLOOKUP(M2854,SICODI!$G$3:$J$2404,4,FALSE))</f>
        <v>476.76</v>
      </c>
      <c r="P2854" s="16">
        <f t="shared" si="402"/>
        <v>0.84299999999999997</v>
      </c>
      <c r="Q2854" s="78">
        <f t="shared" si="403"/>
        <v>878.66867999999999</v>
      </c>
      <c r="R2854" s="56">
        <v>0</v>
      </c>
      <c r="S2854" s="16">
        <f t="shared" si="404"/>
        <v>0.13400000000000001</v>
      </c>
      <c r="T2854" s="79">
        <f t="shared" si="405"/>
        <v>9.8118002600000001</v>
      </c>
      <c r="U2854" s="80">
        <f t="shared" si="406"/>
        <v>0.183</v>
      </c>
      <c r="V2854" s="81">
        <f t="shared" si="407"/>
        <v>1.7955594475800001</v>
      </c>
      <c r="W2854" s="79">
        <f t="shared" si="408"/>
        <v>0.60419904645994038</v>
      </c>
      <c r="X2854" s="60">
        <f t="shared" si="409"/>
        <v>0.6</v>
      </c>
      <c r="Y2854" s="56">
        <f>+'INFO ENEL'!R2842</f>
        <v>1</v>
      </c>
      <c r="Z2854" s="59">
        <f t="shared" si="410"/>
        <v>0.6</v>
      </c>
    </row>
    <row r="2855" spans="1:26" ht="15" customHeight="1" x14ac:dyDescent="0.25">
      <c r="A2855" s="55">
        <f>+'INFO ENEL'!A2843</f>
        <v>2838</v>
      </c>
      <c r="B2855" s="121" t="str">
        <f>+INDEX($B$8:$B$15,MATCH(L2855,$L$8:$L$15,0))</f>
        <v>SICODI</v>
      </c>
      <c r="C2855" s="56" t="str">
        <f>+'INFO ENEL'!B2843</f>
        <v>Lima</v>
      </c>
      <c r="D2855" s="56" t="str">
        <f>+'INFO ENEL'!D2843</f>
        <v>CANTA (LIMA)</v>
      </c>
      <c r="E2855" s="56" t="str">
        <f>+'INFO ENEL'!D2843</f>
        <v>CANTA (LIMA)</v>
      </c>
      <c r="F2855" s="50">
        <f>+'INFO ENEL'!E2843</f>
        <v>0</v>
      </c>
      <c r="G2855" s="56" t="str">
        <f>+'INFO ENEL'!L2843</f>
        <v>MT</v>
      </c>
      <c r="H2855" s="57">
        <f>+'INFO ENEL'!M2843</f>
        <v>31.49</v>
      </c>
      <c r="I2855" s="56">
        <f>+'INFO ENEL'!N2843</f>
        <v>13</v>
      </c>
      <c r="J2855" s="56" t="str">
        <f>+'INFO ENEL'!O2843</f>
        <v>Poste</v>
      </c>
      <c r="K2855" s="56" t="str">
        <f>+'INFO ENEL'!P2843</f>
        <v>Concreto</v>
      </c>
      <c r="L2855" s="56" t="str">
        <f>+'INFO ENEL'!Q2843</f>
        <v>PPC20</v>
      </c>
      <c r="M2855" s="55" t="str">
        <f>+IF(ISERROR(INDEX('Estructuras de Acero y Concreto'!$C$6:$C$577,MATCH(L2855,'Estructuras de Acero y Concreto'!$D$6:$D$577,0)))=FALSE,INDEX('Estructuras de Acero y Concreto'!$C$6:$C$577,MATCH(L2855,'Estructuras de Acero y Concreto'!$D$6:$D$577,0)),IF(ISERROR(INDEX('Estructuras de Madera'!$C$5:$C$122,MATCH(L2855,'Estructuras de Madera'!$D$5:$D$122,0)))=FALSE,INDEX('Estructuras de Madera'!$C$5:$C$122,MATCH(L2855,'Estructuras de Madera'!$D$5:$D$122,0)),INDEX(SICODI!$G$3:$G$2404,MATCH(L2855,SICODI!$G$3:$G$2404,0))))</f>
        <v>PPC20</v>
      </c>
      <c r="N2855" s="121" t="str">
        <f>+IF(ISERROR(VLOOKUP(M2855,'Resumen de precios LLTT'!$C$17:$D$3071,2,FALSE))=FALSE,VLOOKUP(M2855,'Resumen de precios LLTT'!$C$17:$D$3071,2,FALSE),VLOOKUP(M2855,SICODI!$G$3:$J$2404,2,FALSE))</f>
        <v>POSTE DE CONCRETO ARMADO DE 13/400/150/345</v>
      </c>
      <c r="O2855" s="58">
        <f>+IF(ISERROR(VLOOKUP(M2855,'Resumen de precios LLTT'!$C$17:$G$3071,5,FALSE))=FALSE,VLOOKUP(M2855,'Resumen de precios LLTT'!$C$17:$G$3071,5,FALSE),VLOOKUP(M2855,SICODI!$G$3:$J$2404,4,FALSE))</f>
        <v>364.69</v>
      </c>
      <c r="P2855" s="16">
        <f t="shared" si="402"/>
        <v>0.84299999999999997</v>
      </c>
      <c r="Q2855" s="78">
        <f t="shared" si="403"/>
        <v>672.12366999999995</v>
      </c>
      <c r="R2855" s="56">
        <v>0</v>
      </c>
      <c r="S2855" s="16">
        <f t="shared" si="404"/>
        <v>0.13400000000000001</v>
      </c>
      <c r="T2855" s="79">
        <f t="shared" si="405"/>
        <v>7.5053809816666659</v>
      </c>
      <c r="U2855" s="80">
        <f t="shared" si="406"/>
        <v>0.183</v>
      </c>
      <c r="V2855" s="81">
        <f t="shared" si="407"/>
        <v>1.3734847196449997</v>
      </c>
      <c r="W2855" s="79">
        <f t="shared" si="408"/>
        <v>0.46217247724950827</v>
      </c>
      <c r="X2855" s="60">
        <f t="shared" si="409"/>
        <v>0.5</v>
      </c>
      <c r="Y2855" s="56">
        <f>+'INFO ENEL'!R2843</f>
        <v>1</v>
      </c>
      <c r="Z2855" s="59">
        <f t="shared" si="410"/>
        <v>0.5</v>
      </c>
    </row>
    <row r="2856" spans="1:26" ht="15" customHeight="1" x14ac:dyDescent="0.25">
      <c r="A2856" s="55">
        <f>+'INFO ENEL'!A2844</f>
        <v>2839</v>
      </c>
      <c r="B2856" s="121" t="str">
        <f>+INDEX($B$8:$B$15,MATCH(L2856,$L$8:$L$15,0))</f>
        <v>SICODI</v>
      </c>
      <c r="C2856" s="56" t="str">
        <f>+'INFO ENEL'!B2844</f>
        <v>Lima</v>
      </c>
      <c r="D2856" s="56" t="str">
        <f>+'INFO ENEL'!D2844</f>
        <v>CANTA (LIMA)</v>
      </c>
      <c r="E2856" s="56" t="str">
        <f>+'INFO ENEL'!D2844</f>
        <v>CANTA (LIMA)</v>
      </c>
      <c r="F2856" s="50">
        <f>+'INFO ENEL'!E2844</f>
        <v>0</v>
      </c>
      <c r="G2856" s="56" t="str">
        <f>+'INFO ENEL'!L2844</f>
        <v>MT</v>
      </c>
      <c r="H2856" s="57">
        <f>+'INFO ENEL'!M2844</f>
        <v>41.92</v>
      </c>
      <c r="I2856" s="56">
        <f>+'INFO ENEL'!N2844</f>
        <v>13</v>
      </c>
      <c r="J2856" s="56" t="str">
        <f>+'INFO ENEL'!O2844</f>
        <v>Poste</v>
      </c>
      <c r="K2856" s="56" t="str">
        <f>+'INFO ENEL'!P2844</f>
        <v>Concreto</v>
      </c>
      <c r="L2856" s="56" t="str">
        <f>+'INFO ENEL'!Q2844</f>
        <v>PPC20</v>
      </c>
      <c r="M2856" s="55" t="str">
        <f>+IF(ISERROR(INDEX('Estructuras de Acero y Concreto'!$C$6:$C$577,MATCH(L2856,'Estructuras de Acero y Concreto'!$D$6:$D$577,0)))=FALSE,INDEX('Estructuras de Acero y Concreto'!$C$6:$C$577,MATCH(L2856,'Estructuras de Acero y Concreto'!$D$6:$D$577,0)),IF(ISERROR(INDEX('Estructuras de Madera'!$C$5:$C$122,MATCH(L2856,'Estructuras de Madera'!$D$5:$D$122,0)))=FALSE,INDEX('Estructuras de Madera'!$C$5:$C$122,MATCH(L2856,'Estructuras de Madera'!$D$5:$D$122,0)),INDEX(SICODI!$G$3:$G$2404,MATCH(L2856,SICODI!$G$3:$G$2404,0))))</f>
        <v>PPC20</v>
      </c>
      <c r="N2856" s="121" t="str">
        <f>+IF(ISERROR(VLOOKUP(M2856,'Resumen de precios LLTT'!$C$17:$D$3071,2,FALSE))=FALSE,VLOOKUP(M2856,'Resumen de precios LLTT'!$C$17:$D$3071,2,FALSE),VLOOKUP(M2856,SICODI!$G$3:$J$2404,2,FALSE))</f>
        <v>POSTE DE CONCRETO ARMADO DE 13/400/150/345</v>
      </c>
      <c r="O2856" s="58">
        <f>+IF(ISERROR(VLOOKUP(M2856,'Resumen de precios LLTT'!$C$17:$G$3071,5,FALSE))=FALSE,VLOOKUP(M2856,'Resumen de precios LLTT'!$C$17:$G$3071,5,FALSE),VLOOKUP(M2856,SICODI!$G$3:$J$2404,4,FALSE))</f>
        <v>364.69</v>
      </c>
      <c r="P2856" s="16">
        <f t="shared" si="402"/>
        <v>0.84299999999999997</v>
      </c>
      <c r="Q2856" s="78">
        <f t="shared" si="403"/>
        <v>672.12366999999995</v>
      </c>
      <c r="R2856" s="56">
        <v>0</v>
      </c>
      <c r="S2856" s="16">
        <f t="shared" si="404"/>
        <v>0.13400000000000001</v>
      </c>
      <c r="T2856" s="79">
        <f t="shared" si="405"/>
        <v>7.5053809816666659</v>
      </c>
      <c r="U2856" s="80">
        <f t="shared" si="406"/>
        <v>0.183</v>
      </c>
      <c r="V2856" s="81">
        <f t="shared" si="407"/>
        <v>1.3734847196449997</v>
      </c>
      <c r="W2856" s="79">
        <f t="shared" si="408"/>
        <v>0.46217247724950827</v>
      </c>
      <c r="X2856" s="60">
        <f t="shared" si="409"/>
        <v>0.5</v>
      </c>
      <c r="Y2856" s="56">
        <f>+'INFO ENEL'!R2844</f>
        <v>1</v>
      </c>
      <c r="Z2856" s="59">
        <f t="shared" si="410"/>
        <v>0.5</v>
      </c>
    </row>
    <row r="2857" spans="1:26" ht="15" customHeight="1" x14ac:dyDescent="0.25">
      <c r="A2857" s="55">
        <f>+'INFO ENEL'!A2845</f>
        <v>2840</v>
      </c>
      <c r="B2857" s="121" t="str">
        <f>+INDEX($B$8:$B$15,MATCH(L2857,$L$8:$L$15,0))</f>
        <v>SICODI</v>
      </c>
      <c r="C2857" s="56" t="str">
        <f>+'INFO ENEL'!B2845</f>
        <v>Lima</v>
      </c>
      <c r="D2857" s="56" t="str">
        <f>+'INFO ENEL'!D2845</f>
        <v>CANTA (LIMA)</v>
      </c>
      <c r="E2857" s="56" t="str">
        <f>+'INFO ENEL'!D2845</f>
        <v>CANTA (LIMA)</v>
      </c>
      <c r="F2857" s="50">
        <f>+'INFO ENEL'!E2845</f>
        <v>0</v>
      </c>
      <c r="G2857" s="56" t="str">
        <f>+'INFO ENEL'!L2845</f>
        <v>MT</v>
      </c>
      <c r="H2857" s="57">
        <f>+'INFO ENEL'!M2845</f>
        <v>23.84</v>
      </c>
      <c r="I2857" s="56">
        <f>+'INFO ENEL'!N2845</f>
        <v>15</v>
      </c>
      <c r="J2857" s="56" t="str">
        <f>+'INFO ENEL'!O2845</f>
        <v>Poste</v>
      </c>
      <c r="K2857" s="56" t="str">
        <f>+'INFO ENEL'!P2845</f>
        <v>Concreto</v>
      </c>
      <c r="L2857" s="56" t="str">
        <f>+'INFO ENEL'!Q2845</f>
        <v>PPC24</v>
      </c>
      <c r="M2857" s="55" t="str">
        <f>+IF(ISERROR(INDEX('Estructuras de Acero y Concreto'!$C$6:$C$577,MATCH(L2857,'Estructuras de Acero y Concreto'!$D$6:$D$577,0)))=FALSE,INDEX('Estructuras de Acero y Concreto'!$C$6:$C$577,MATCH(L2857,'Estructuras de Acero y Concreto'!$D$6:$D$577,0)),IF(ISERROR(INDEX('Estructuras de Madera'!$C$5:$C$122,MATCH(L2857,'Estructuras de Madera'!$D$5:$D$122,0)))=FALSE,INDEX('Estructuras de Madera'!$C$5:$C$122,MATCH(L2857,'Estructuras de Madera'!$D$5:$D$122,0)),INDEX(SICODI!$G$3:$G$2404,MATCH(L2857,SICODI!$G$3:$G$2404,0))))</f>
        <v>PPC24</v>
      </c>
      <c r="N2857" s="121" t="str">
        <f>+IF(ISERROR(VLOOKUP(M2857,'Resumen de precios LLTT'!$C$17:$D$3071,2,FALSE))=FALSE,VLOOKUP(M2857,'Resumen de precios LLTT'!$C$17:$D$3071,2,FALSE),VLOOKUP(M2857,SICODI!$G$3:$J$2404,2,FALSE))</f>
        <v>POSTE DE CONCRETO ARMADO DE 15/400/150/375</v>
      </c>
      <c r="O2857" s="58">
        <f>+IF(ISERROR(VLOOKUP(M2857,'Resumen de precios LLTT'!$C$17:$G$3071,5,FALSE))=FALSE,VLOOKUP(M2857,'Resumen de precios LLTT'!$C$17:$G$3071,5,FALSE),VLOOKUP(M2857,SICODI!$G$3:$J$2404,4,FALSE))</f>
        <v>476.76</v>
      </c>
      <c r="P2857" s="16">
        <f t="shared" si="402"/>
        <v>0.84299999999999997</v>
      </c>
      <c r="Q2857" s="78">
        <f t="shared" si="403"/>
        <v>878.66867999999999</v>
      </c>
      <c r="R2857" s="56">
        <v>0</v>
      </c>
      <c r="S2857" s="16">
        <f t="shared" si="404"/>
        <v>0.13400000000000001</v>
      </c>
      <c r="T2857" s="79">
        <f t="shared" si="405"/>
        <v>9.8118002600000001</v>
      </c>
      <c r="U2857" s="80">
        <f t="shared" si="406"/>
        <v>0.183</v>
      </c>
      <c r="V2857" s="81">
        <f t="shared" si="407"/>
        <v>1.7955594475800001</v>
      </c>
      <c r="W2857" s="79">
        <f t="shared" si="408"/>
        <v>0.60419904645994038</v>
      </c>
      <c r="X2857" s="60">
        <f t="shared" si="409"/>
        <v>0.6</v>
      </c>
      <c r="Y2857" s="56">
        <f>+'INFO ENEL'!R2845</f>
        <v>1</v>
      </c>
      <c r="Z2857" s="59">
        <f t="shared" si="410"/>
        <v>0.6</v>
      </c>
    </row>
    <row r="2858" spans="1:26" ht="15" customHeight="1" x14ac:dyDescent="0.25">
      <c r="A2858" s="55">
        <f>+'INFO ENEL'!A2846</f>
        <v>2841</v>
      </c>
      <c r="B2858" s="121" t="str">
        <f>+INDEX($B$8:$B$15,MATCH(L2858,$L$8:$L$15,0))</f>
        <v>SICODI</v>
      </c>
      <c r="C2858" s="56" t="str">
        <f>+'INFO ENEL'!B2846</f>
        <v>Lima</v>
      </c>
      <c r="D2858" s="56" t="str">
        <f>+'INFO ENEL'!D2846</f>
        <v>CANTA (LIMA)</v>
      </c>
      <c r="E2858" s="56" t="str">
        <f>+'INFO ENEL'!D2846</f>
        <v>CANTA (LIMA)</v>
      </c>
      <c r="F2858" s="50">
        <f>+'INFO ENEL'!E2846</f>
        <v>0</v>
      </c>
      <c r="G2858" s="56" t="str">
        <f>+'INFO ENEL'!L2846</f>
        <v>MT</v>
      </c>
      <c r="H2858" s="57">
        <f>+'INFO ENEL'!M2846</f>
        <v>36.979999999999897</v>
      </c>
      <c r="I2858" s="56">
        <f>+'INFO ENEL'!N2846</f>
        <v>15</v>
      </c>
      <c r="J2858" s="56" t="str">
        <f>+'INFO ENEL'!O2846</f>
        <v>Poste</v>
      </c>
      <c r="K2858" s="56" t="str">
        <f>+'INFO ENEL'!P2846</f>
        <v>Concreto</v>
      </c>
      <c r="L2858" s="56" t="str">
        <f>+'INFO ENEL'!Q2846</f>
        <v>PPC24</v>
      </c>
      <c r="M2858" s="55" t="str">
        <f>+IF(ISERROR(INDEX('Estructuras de Acero y Concreto'!$C$6:$C$577,MATCH(L2858,'Estructuras de Acero y Concreto'!$D$6:$D$577,0)))=FALSE,INDEX('Estructuras de Acero y Concreto'!$C$6:$C$577,MATCH(L2858,'Estructuras de Acero y Concreto'!$D$6:$D$577,0)),IF(ISERROR(INDEX('Estructuras de Madera'!$C$5:$C$122,MATCH(L2858,'Estructuras de Madera'!$D$5:$D$122,0)))=FALSE,INDEX('Estructuras de Madera'!$C$5:$C$122,MATCH(L2858,'Estructuras de Madera'!$D$5:$D$122,0)),INDEX(SICODI!$G$3:$G$2404,MATCH(L2858,SICODI!$G$3:$G$2404,0))))</f>
        <v>PPC24</v>
      </c>
      <c r="N2858" s="121" t="str">
        <f>+IF(ISERROR(VLOOKUP(M2858,'Resumen de precios LLTT'!$C$17:$D$3071,2,FALSE))=FALSE,VLOOKUP(M2858,'Resumen de precios LLTT'!$C$17:$D$3071,2,FALSE),VLOOKUP(M2858,SICODI!$G$3:$J$2404,2,FALSE))</f>
        <v>POSTE DE CONCRETO ARMADO DE 15/400/150/375</v>
      </c>
      <c r="O2858" s="58">
        <f>+IF(ISERROR(VLOOKUP(M2858,'Resumen de precios LLTT'!$C$17:$G$3071,5,FALSE))=FALSE,VLOOKUP(M2858,'Resumen de precios LLTT'!$C$17:$G$3071,5,FALSE),VLOOKUP(M2858,SICODI!$G$3:$J$2404,4,FALSE))</f>
        <v>476.76</v>
      </c>
      <c r="P2858" s="16">
        <f t="shared" si="402"/>
        <v>0.84299999999999997</v>
      </c>
      <c r="Q2858" s="78">
        <f t="shared" si="403"/>
        <v>878.66867999999999</v>
      </c>
      <c r="R2858" s="56">
        <v>0</v>
      </c>
      <c r="S2858" s="16">
        <f t="shared" si="404"/>
        <v>0.13400000000000001</v>
      </c>
      <c r="T2858" s="79">
        <f t="shared" si="405"/>
        <v>9.8118002600000001</v>
      </c>
      <c r="U2858" s="80">
        <f t="shared" si="406"/>
        <v>0.183</v>
      </c>
      <c r="V2858" s="81">
        <f t="shared" si="407"/>
        <v>1.7955594475800001</v>
      </c>
      <c r="W2858" s="79">
        <f t="shared" si="408"/>
        <v>0.60419904645994038</v>
      </c>
      <c r="X2858" s="60">
        <f t="shared" si="409"/>
        <v>0.6</v>
      </c>
      <c r="Y2858" s="56">
        <f>+'INFO ENEL'!R2846</f>
        <v>1</v>
      </c>
      <c r="Z2858" s="59">
        <f t="shared" si="410"/>
        <v>0.6</v>
      </c>
    </row>
    <row r="2859" spans="1:26" ht="15" customHeight="1" x14ac:dyDescent="0.25">
      <c r="A2859" s="55">
        <f>+'INFO ENEL'!A2847</f>
        <v>2842</v>
      </c>
      <c r="B2859" s="121" t="str">
        <f>+INDEX($B$8:$B$15,MATCH(L2859,$L$8:$L$15,0))</f>
        <v>SICODI</v>
      </c>
      <c r="C2859" s="56" t="str">
        <f>+'INFO ENEL'!B2847</f>
        <v>Lima</v>
      </c>
      <c r="D2859" s="56" t="str">
        <f>+'INFO ENEL'!D2847</f>
        <v>CANTA (LIMA)</v>
      </c>
      <c r="E2859" s="56" t="str">
        <f>+'INFO ENEL'!D2847</f>
        <v>CANTA (LIMA)</v>
      </c>
      <c r="F2859" s="50">
        <f>+'INFO ENEL'!E2847</f>
        <v>0</v>
      </c>
      <c r="G2859" s="56" t="str">
        <f>+'INFO ENEL'!L2847</f>
        <v>MT</v>
      </c>
      <c r="H2859" s="57">
        <f>+'INFO ENEL'!M2847</f>
        <v>28.81</v>
      </c>
      <c r="I2859" s="56">
        <f>+'INFO ENEL'!N2847</f>
        <v>15</v>
      </c>
      <c r="J2859" s="56" t="str">
        <f>+'INFO ENEL'!O2847</f>
        <v>Poste</v>
      </c>
      <c r="K2859" s="56" t="str">
        <f>+'INFO ENEL'!P2847</f>
        <v>Concreto</v>
      </c>
      <c r="L2859" s="56" t="str">
        <f>+'INFO ENEL'!Q2847</f>
        <v>PPC24</v>
      </c>
      <c r="M2859" s="55" t="str">
        <f>+IF(ISERROR(INDEX('Estructuras de Acero y Concreto'!$C$6:$C$577,MATCH(L2859,'Estructuras de Acero y Concreto'!$D$6:$D$577,0)))=FALSE,INDEX('Estructuras de Acero y Concreto'!$C$6:$C$577,MATCH(L2859,'Estructuras de Acero y Concreto'!$D$6:$D$577,0)),IF(ISERROR(INDEX('Estructuras de Madera'!$C$5:$C$122,MATCH(L2859,'Estructuras de Madera'!$D$5:$D$122,0)))=FALSE,INDEX('Estructuras de Madera'!$C$5:$C$122,MATCH(L2859,'Estructuras de Madera'!$D$5:$D$122,0)),INDEX(SICODI!$G$3:$G$2404,MATCH(L2859,SICODI!$G$3:$G$2404,0))))</f>
        <v>PPC24</v>
      </c>
      <c r="N2859" s="121" t="str">
        <f>+IF(ISERROR(VLOOKUP(M2859,'Resumen de precios LLTT'!$C$17:$D$3071,2,FALSE))=FALSE,VLOOKUP(M2859,'Resumen de precios LLTT'!$C$17:$D$3071,2,FALSE),VLOOKUP(M2859,SICODI!$G$3:$J$2404,2,FALSE))</f>
        <v>POSTE DE CONCRETO ARMADO DE 15/400/150/375</v>
      </c>
      <c r="O2859" s="58">
        <f>+IF(ISERROR(VLOOKUP(M2859,'Resumen de precios LLTT'!$C$17:$G$3071,5,FALSE))=FALSE,VLOOKUP(M2859,'Resumen de precios LLTT'!$C$17:$G$3071,5,FALSE),VLOOKUP(M2859,SICODI!$G$3:$J$2404,4,FALSE))</f>
        <v>476.76</v>
      </c>
      <c r="P2859" s="16">
        <f t="shared" si="402"/>
        <v>0.84299999999999997</v>
      </c>
      <c r="Q2859" s="78">
        <f t="shared" si="403"/>
        <v>878.66867999999999</v>
      </c>
      <c r="R2859" s="56">
        <v>0</v>
      </c>
      <c r="S2859" s="16">
        <f t="shared" si="404"/>
        <v>0.13400000000000001</v>
      </c>
      <c r="T2859" s="79">
        <f t="shared" si="405"/>
        <v>9.8118002600000001</v>
      </c>
      <c r="U2859" s="80">
        <f t="shared" si="406"/>
        <v>0.183</v>
      </c>
      <c r="V2859" s="81">
        <f t="shared" si="407"/>
        <v>1.7955594475800001</v>
      </c>
      <c r="W2859" s="79">
        <f t="shared" si="408"/>
        <v>0.60419904645994038</v>
      </c>
      <c r="X2859" s="60">
        <f t="shared" si="409"/>
        <v>0.6</v>
      </c>
      <c r="Y2859" s="56">
        <f>+'INFO ENEL'!R2847</f>
        <v>1</v>
      </c>
      <c r="Z2859" s="59">
        <f t="shared" si="410"/>
        <v>0.6</v>
      </c>
    </row>
    <row r="2860" spans="1:26" ht="15" customHeight="1" x14ac:dyDescent="0.25">
      <c r="A2860" s="55">
        <f>+'INFO ENEL'!A2848</f>
        <v>2843</v>
      </c>
      <c r="B2860" s="121" t="str">
        <f>+INDEX($B$8:$B$15,MATCH(L2860,$L$8:$L$15,0))</f>
        <v>SICODI</v>
      </c>
      <c r="C2860" s="56" t="str">
        <f>+'INFO ENEL'!B2848</f>
        <v>Lima</v>
      </c>
      <c r="D2860" s="56" t="str">
        <f>+'INFO ENEL'!D2848</f>
        <v>CANTA (LIMA)</v>
      </c>
      <c r="E2860" s="56" t="str">
        <f>+'INFO ENEL'!D2848</f>
        <v>CANTA (LIMA)</v>
      </c>
      <c r="F2860" s="50">
        <f>+'INFO ENEL'!E2848</f>
        <v>0</v>
      </c>
      <c r="G2860" s="56" t="str">
        <f>+'INFO ENEL'!L2848</f>
        <v>MT</v>
      </c>
      <c r="H2860" s="57">
        <f>+'INFO ENEL'!M2848</f>
        <v>29.12</v>
      </c>
      <c r="I2860" s="56">
        <f>+'INFO ENEL'!N2848</f>
        <v>15</v>
      </c>
      <c r="J2860" s="56" t="str">
        <f>+'INFO ENEL'!O2848</f>
        <v>Poste</v>
      </c>
      <c r="K2860" s="56" t="str">
        <f>+'INFO ENEL'!P2848</f>
        <v>Concreto</v>
      </c>
      <c r="L2860" s="56" t="str">
        <f>+'INFO ENEL'!Q2848</f>
        <v>PPC24</v>
      </c>
      <c r="M2860" s="55" t="str">
        <f>+IF(ISERROR(INDEX('Estructuras de Acero y Concreto'!$C$6:$C$577,MATCH(L2860,'Estructuras de Acero y Concreto'!$D$6:$D$577,0)))=FALSE,INDEX('Estructuras de Acero y Concreto'!$C$6:$C$577,MATCH(L2860,'Estructuras de Acero y Concreto'!$D$6:$D$577,0)),IF(ISERROR(INDEX('Estructuras de Madera'!$C$5:$C$122,MATCH(L2860,'Estructuras de Madera'!$D$5:$D$122,0)))=FALSE,INDEX('Estructuras de Madera'!$C$5:$C$122,MATCH(L2860,'Estructuras de Madera'!$D$5:$D$122,0)),INDEX(SICODI!$G$3:$G$2404,MATCH(L2860,SICODI!$G$3:$G$2404,0))))</f>
        <v>PPC24</v>
      </c>
      <c r="N2860" s="121" t="str">
        <f>+IF(ISERROR(VLOOKUP(M2860,'Resumen de precios LLTT'!$C$17:$D$3071,2,FALSE))=FALSE,VLOOKUP(M2860,'Resumen de precios LLTT'!$C$17:$D$3071,2,FALSE),VLOOKUP(M2860,SICODI!$G$3:$J$2404,2,FALSE))</f>
        <v>POSTE DE CONCRETO ARMADO DE 15/400/150/375</v>
      </c>
      <c r="O2860" s="58">
        <f>+IF(ISERROR(VLOOKUP(M2860,'Resumen de precios LLTT'!$C$17:$G$3071,5,FALSE))=FALSE,VLOOKUP(M2860,'Resumen de precios LLTT'!$C$17:$G$3071,5,FALSE),VLOOKUP(M2860,SICODI!$G$3:$J$2404,4,FALSE))</f>
        <v>476.76</v>
      </c>
      <c r="P2860" s="16">
        <f t="shared" si="402"/>
        <v>0.84299999999999997</v>
      </c>
      <c r="Q2860" s="78">
        <f t="shared" si="403"/>
        <v>878.66867999999999</v>
      </c>
      <c r="R2860" s="56">
        <v>0</v>
      </c>
      <c r="S2860" s="16">
        <f t="shared" si="404"/>
        <v>0.13400000000000001</v>
      </c>
      <c r="T2860" s="79">
        <f t="shared" si="405"/>
        <v>9.8118002600000001</v>
      </c>
      <c r="U2860" s="80">
        <f t="shared" si="406"/>
        <v>0.183</v>
      </c>
      <c r="V2860" s="81">
        <f t="shared" si="407"/>
        <v>1.7955594475800001</v>
      </c>
      <c r="W2860" s="79">
        <f t="shared" si="408"/>
        <v>0.60419904645994038</v>
      </c>
      <c r="X2860" s="60">
        <f t="shared" si="409"/>
        <v>0.6</v>
      </c>
      <c r="Y2860" s="56">
        <f>+'INFO ENEL'!R2848</f>
        <v>1</v>
      </c>
      <c r="Z2860" s="59">
        <f t="shared" si="410"/>
        <v>0.6</v>
      </c>
    </row>
    <row r="2861" spans="1:26" ht="15" customHeight="1" x14ac:dyDescent="0.25">
      <c r="A2861" s="55">
        <f>+'INFO ENEL'!A2849</f>
        <v>2844</v>
      </c>
      <c r="B2861" s="121" t="str">
        <f>+INDEX($B$8:$B$15,MATCH(L2861,$L$8:$L$15,0))</f>
        <v>SICODI</v>
      </c>
      <c r="C2861" s="56" t="str">
        <f>+'INFO ENEL'!B2849</f>
        <v>Lima</v>
      </c>
      <c r="D2861" s="56" t="str">
        <f>+'INFO ENEL'!D2849</f>
        <v>CANTA (LIMA)</v>
      </c>
      <c r="E2861" s="56" t="str">
        <f>+'INFO ENEL'!D2849</f>
        <v>CANTA (LIMA)</v>
      </c>
      <c r="F2861" s="50">
        <f>+'INFO ENEL'!E2849</f>
        <v>0</v>
      </c>
      <c r="G2861" s="56" t="str">
        <f>+'INFO ENEL'!L2849</f>
        <v>MT</v>
      </c>
      <c r="H2861" s="57">
        <f>+'INFO ENEL'!M2849</f>
        <v>38.18</v>
      </c>
      <c r="I2861" s="56">
        <f>+'INFO ENEL'!N2849</f>
        <v>15</v>
      </c>
      <c r="J2861" s="56" t="str">
        <f>+'INFO ENEL'!O2849</f>
        <v>Poste</v>
      </c>
      <c r="K2861" s="56" t="str">
        <f>+'INFO ENEL'!P2849</f>
        <v>Concreto</v>
      </c>
      <c r="L2861" s="56" t="str">
        <f>+'INFO ENEL'!Q2849</f>
        <v>PPC24</v>
      </c>
      <c r="M2861" s="55" t="str">
        <f>+IF(ISERROR(INDEX('Estructuras de Acero y Concreto'!$C$6:$C$577,MATCH(L2861,'Estructuras de Acero y Concreto'!$D$6:$D$577,0)))=FALSE,INDEX('Estructuras de Acero y Concreto'!$C$6:$C$577,MATCH(L2861,'Estructuras de Acero y Concreto'!$D$6:$D$577,0)),IF(ISERROR(INDEX('Estructuras de Madera'!$C$5:$C$122,MATCH(L2861,'Estructuras de Madera'!$D$5:$D$122,0)))=FALSE,INDEX('Estructuras de Madera'!$C$5:$C$122,MATCH(L2861,'Estructuras de Madera'!$D$5:$D$122,0)),INDEX(SICODI!$G$3:$G$2404,MATCH(L2861,SICODI!$G$3:$G$2404,0))))</f>
        <v>PPC24</v>
      </c>
      <c r="N2861" s="121" t="str">
        <f>+IF(ISERROR(VLOOKUP(M2861,'Resumen de precios LLTT'!$C$17:$D$3071,2,FALSE))=FALSE,VLOOKUP(M2861,'Resumen de precios LLTT'!$C$17:$D$3071,2,FALSE),VLOOKUP(M2861,SICODI!$G$3:$J$2404,2,FALSE))</f>
        <v>POSTE DE CONCRETO ARMADO DE 15/400/150/375</v>
      </c>
      <c r="O2861" s="58">
        <f>+IF(ISERROR(VLOOKUP(M2861,'Resumen de precios LLTT'!$C$17:$G$3071,5,FALSE))=FALSE,VLOOKUP(M2861,'Resumen de precios LLTT'!$C$17:$G$3071,5,FALSE),VLOOKUP(M2861,SICODI!$G$3:$J$2404,4,FALSE))</f>
        <v>476.76</v>
      </c>
      <c r="P2861" s="16">
        <f t="shared" si="402"/>
        <v>0.84299999999999997</v>
      </c>
      <c r="Q2861" s="78">
        <f t="shared" si="403"/>
        <v>878.66867999999999</v>
      </c>
      <c r="R2861" s="56">
        <v>0</v>
      </c>
      <c r="S2861" s="16">
        <f t="shared" si="404"/>
        <v>0.13400000000000001</v>
      </c>
      <c r="T2861" s="79">
        <f t="shared" si="405"/>
        <v>9.8118002600000001</v>
      </c>
      <c r="U2861" s="80">
        <f t="shared" si="406"/>
        <v>0.183</v>
      </c>
      <c r="V2861" s="81">
        <f t="shared" si="407"/>
        <v>1.7955594475800001</v>
      </c>
      <c r="W2861" s="79">
        <f t="shared" si="408"/>
        <v>0.60419904645994038</v>
      </c>
      <c r="X2861" s="60">
        <f t="shared" si="409"/>
        <v>0.6</v>
      </c>
      <c r="Y2861" s="56">
        <f>+'INFO ENEL'!R2849</f>
        <v>1</v>
      </c>
      <c r="Z2861" s="59">
        <f t="shared" si="410"/>
        <v>0.6</v>
      </c>
    </row>
    <row r="2862" spans="1:26" ht="15" customHeight="1" x14ac:dyDescent="0.25">
      <c r="A2862" s="55">
        <f>+'INFO ENEL'!A2850</f>
        <v>2845</v>
      </c>
      <c r="B2862" s="121" t="str">
        <f>+INDEX($B$8:$B$15,MATCH(L2862,$L$8:$L$15,0))</f>
        <v>SICODI</v>
      </c>
      <c r="C2862" s="56" t="str">
        <f>+'INFO ENEL'!B2850</f>
        <v>Lima</v>
      </c>
      <c r="D2862" s="56" t="str">
        <f>+'INFO ENEL'!D2850</f>
        <v>CANTA (LIMA)</v>
      </c>
      <c r="E2862" s="56" t="str">
        <f>+'INFO ENEL'!D2850</f>
        <v>CANTA (LIMA)</v>
      </c>
      <c r="F2862" s="50">
        <f>+'INFO ENEL'!E2850</f>
        <v>0</v>
      </c>
      <c r="G2862" s="56" t="str">
        <f>+'INFO ENEL'!L2850</f>
        <v>MT</v>
      </c>
      <c r="H2862" s="57">
        <f>+'INFO ENEL'!M2850</f>
        <v>71.56</v>
      </c>
      <c r="I2862" s="56">
        <f>+'INFO ENEL'!N2850</f>
        <v>15</v>
      </c>
      <c r="J2862" s="56" t="str">
        <f>+'INFO ENEL'!O2850</f>
        <v>Poste</v>
      </c>
      <c r="K2862" s="56" t="str">
        <f>+'INFO ENEL'!P2850</f>
        <v>Concreto</v>
      </c>
      <c r="L2862" s="56" t="str">
        <f>+'INFO ENEL'!Q2850</f>
        <v>PPC24</v>
      </c>
      <c r="M2862" s="55" t="str">
        <f>+IF(ISERROR(INDEX('Estructuras de Acero y Concreto'!$C$6:$C$577,MATCH(L2862,'Estructuras de Acero y Concreto'!$D$6:$D$577,0)))=FALSE,INDEX('Estructuras de Acero y Concreto'!$C$6:$C$577,MATCH(L2862,'Estructuras de Acero y Concreto'!$D$6:$D$577,0)),IF(ISERROR(INDEX('Estructuras de Madera'!$C$5:$C$122,MATCH(L2862,'Estructuras de Madera'!$D$5:$D$122,0)))=FALSE,INDEX('Estructuras de Madera'!$C$5:$C$122,MATCH(L2862,'Estructuras de Madera'!$D$5:$D$122,0)),INDEX(SICODI!$G$3:$G$2404,MATCH(L2862,SICODI!$G$3:$G$2404,0))))</f>
        <v>PPC24</v>
      </c>
      <c r="N2862" s="121" t="str">
        <f>+IF(ISERROR(VLOOKUP(M2862,'Resumen de precios LLTT'!$C$17:$D$3071,2,FALSE))=FALSE,VLOOKUP(M2862,'Resumen de precios LLTT'!$C$17:$D$3071,2,FALSE),VLOOKUP(M2862,SICODI!$G$3:$J$2404,2,FALSE))</f>
        <v>POSTE DE CONCRETO ARMADO DE 15/400/150/375</v>
      </c>
      <c r="O2862" s="58">
        <f>+IF(ISERROR(VLOOKUP(M2862,'Resumen de precios LLTT'!$C$17:$G$3071,5,FALSE))=FALSE,VLOOKUP(M2862,'Resumen de precios LLTT'!$C$17:$G$3071,5,FALSE),VLOOKUP(M2862,SICODI!$G$3:$J$2404,4,FALSE))</f>
        <v>476.76</v>
      </c>
      <c r="P2862" s="16">
        <f t="shared" si="402"/>
        <v>0.84299999999999997</v>
      </c>
      <c r="Q2862" s="78">
        <f t="shared" si="403"/>
        <v>878.66867999999999</v>
      </c>
      <c r="R2862" s="56">
        <v>0</v>
      </c>
      <c r="S2862" s="16">
        <f t="shared" si="404"/>
        <v>0.13400000000000001</v>
      </c>
      <c r="T2862" s="79">
        <f t="shared" si="405"/>
        <v>9.8118002600000001</v>
      </c>
      <c r="U2862" s="80">
        <f t="shared" si="406"/>
        <v>0.183</v>
      </c>
      <c r="V2862" s="81">
        <f t="shared" si="407"/>
        <v>1.7955594475800001</v>
      </c>
      <c r="W2862" s="79">
        <f t="shared" si="408"/>
        <v>0.60419904645994038</v>
      </c>
      <c r="X2862" s="60">
        <f t="shared" si="409"/>
        <v>0.6</v>
      </c>
      <c r="Y2862" s="56">
        <f>+'INFO ENEL'!R2850</f>
        <v>1</v>
      </c>
      <c r="Z2862" s="59">
        <f t="shared" si="410"/>
        <v>0.6</v>
      </c>
    </row>
    <row r="2863" spans="1:26" ht="15" customHeight="1" x14ac:dyDescent="0.25">
      <c r="A2863" s="55">
        <f>+'INFO ENEL'!A2851</f>
        <v>2846</v>
      </c>
      <c r="B2863" s="121" t="str">
        <f>+INDEX($B$8:$B$15,MATCH(L2863,$L$8:$L$15,0))</f>
        <v>SICODI</v>
      </c>
      <c r="C2863" s="56" t="str">
        <f>+'INFO ENEL'!B2851</f>
        <v>Lima</v>
      </c>
      <c r="D2863" s="56" t="str">
        <f>+'INFO ENEL'!D2851</f>
        <v>CANTA (LIMA)</v>
      </c>
      <c r="E2863" s="56" t="str">
        <f>+'INFO ENEL'!D2851</f>
        <v>CANTA (LIMA)</v>
      </c>
      <c r="F2863" s="50">
        <f>+'INFO ENEL'!E2851</f>
        <v>0</v>
      </c>
      <c r="G2863" s="56" t="str">
        <f>+'INFO ENEL'!L2851</f>
        <v>MT</v>
      </c>
      <c r="H2863" s="57">
        <f>+'INFO ENEL'!M2851</f>
        <v>45.4</v>
      </c>
      <c r="I2863" s="56">
        <f>+'INFO ENEL'!N2851</f>
        <v>15</v>
      </c>
      <c r="J2863" s="56" t="str">
        <f>+'INFO ENEL'!O2851</f>
        <v>Poste</v>
      </c>
      <c r="K2863" s="56" t="str">
        <f>+'INFO ENEL'!P2851</f>
        <v>Concreto</v>
      </c>
      <c r="L2863" s="56" t="str">
        <f>+'INFO ENEL'!Q2851</f>
        <v>PPC24</v>
      </c>
      <c r="M2863" s="55" t="str">
        <f>+IF(ISERROR(INDEX('Estructuras de Acero y Concreto'!$C$6:$C$577,MATCH(L2863,'Estructuras de Acero y Concreto'!$D$6:$D$577,0)))=FALSE,INDEX('Estructuras de Acero y Concreto'!$C$6:$C$577,MATCH(L2863,'Estructuras de Acero y Concreto'!$D$6:$D$577,0)),IF(ISERROR(INDEX('Estructuras de Madera'!$C$5:$C$122,MATCH(L2863,'Estructuras de Madera'!$D$5:$D$122,0)))=FALSE,INDEX('Estructuras de Madera'!$C$5:$C$122,MATCH(L2863,'Estructuras de Madera'!$D$5:$D$122,0)),INDEX(SICODI!$G$3:$G$2404,MATCH(L2863,SICODI!$G$3:$G$2404,0))))</f>
        <v>PPC24</v>
      </c>
      <c r="N2863" s="121" t="str">
        <f>+IF(ISERROR(VLOOKUP(M2863,'Resumen de precios LLTT'!$C$17:$D$3071,2,FALSE))=FALSE,VLOOKUP(M2863,'Resumen de precios LLTT'!$C$17:$D$3071,2,FALSE),VLOOKUP(M2863,SICODI!$G$3:$J$2404,2,FALSE))</f>
        <v>POSTE DE CONCRETO ARMADO DE 15/400/150/375</v>
      </c>
      <c r="O2863" s="58">
        <f>+IF(ISERROR(VLOOKUP(M2863,'Resumen de precios LLTT'!$C$17:$G$3071,5,FALSE))=FALSE,VLOOKUP(M2863,'Resumen de precios LLTT'!$C$17:$G$3071,5,FALSE),VLOOKUP(M2863,SICODI!$G$3:$J$2404,4,FALSE))</f>
        <v>476.76</v>
      </c>
      <c r="P2863" s="16">
        <f t="shared" si="402"/>
        <v>0.84299999999999997</v>
      </c>
      <c r="Q2863" s="78">
        <f t="shared" si="403"/>
        <v>878.66867999999999</v>
      </c>
      <c r="R2863" s="56">
        <v>0</v>
      </c>
      <c r="S2863" s="16">
        <f t="shared" si="404"/>
        <v>0.13400000000000001</v>
      </c>
      <c r="T2863" s="79">
        <f t="shared" si="405"/>
        <v>9.8118002600000001</v>
      </c>
      <c r="U2863" s="80">
        <f t="shared" si="406"/>
        <v>0.183</v>
      </c>
      <c r="V2863" s="81">
        <f t="shared" si="407"/>
        <v>1.7955594475800001</v>
      </c>
      <c r="W2863" s="79">
        <f t="shared" si="408"/>
        <v>0.60419904645994038</v>
      </c>
      <c r="X2863" s="60">
        <f t="shared" si="409"/>
        <v>0.6</v>
      </c>
      <c r="Y2863" s="56">
        <f>+'INFO ENEL'!R2851</f>
        <v>1</v>
      </c>
      <c r="Z2863" s="59">
        <f t="shared" si="410"/>
        <v>0.6</v>
      </c>
    </row>
    <row r="2864" spans="1:26" ht="15" customHeight="1" x14ac:dyDescent="0.25">
      <c r="A2864" s="55">
        <f>+'INFO ENEL'!A2852</f>
        <v>2847</v>
      </c>
      <c r="B2864" s="121" t="str">
        <f>+INDEX($B$8:$B$15,MATCH(L2864,$L$8:$L$15,0))</f>
        <v>SICODI</v>
      </c>
      <c r="C2864" s="56" t="str">
        <f>+'INFO ENEL'!B2852</f>
        <v>Lima</v>
      </c>
      <c r="D2864" s="56" t="str">
        <f>+'INFO ENEL'!D2852</f>
        <v>CANTA (LIMA)</v>
      </c>
      <c r="E2864" s="56" t="str">
        <f>+'INFO ENEL'!D2852</f>
        <v>CANTA (LIMA)</v>
      </c>
      <c r="F2864" s="50">
        <f>+'INFO ENEL'!E2852</f>
        <v>0</v>
      </c>
      <c r="G2864" s="56" t="str">
        <f>+'INFO ENEL'!L2852</f>
        <v>MT</v>
      </c>
      <c r="H2864" s="57">
        <f>+'INFO ENEL'!M2852</f>
        <v>28.58</v>
      </c>
      <c r="I2864" s="56">
        <f>+'INFO ENEL'!N2852</f>
        <v>13</v>
      </c>
      <c r="J2864" s="56" t="str">
        <f>+'INFO ENEL'!O2852</f>
        <v>Poste</v>
      </c>
      <c r="K2864" s="56" t="str">
        <f>+'INFO ENEL'!P2852</f>
        <v>Concreto</v>
      </c>
      <c r="L2864" s="56" t="str">
        <f>+'INFO ENEL'!Q2852</f>
        <v>PPC20</v>
      </c>
      <c r="M2864" s="55" t="str">
        <f>+IF(ISERROR(INDEX('Estructuras de Acero y Concreto'!$C$6:$C$577,MATCH(L2864,'Estructuras de Acero y Concreto'!$D$6:$D$577,0)))=FALSE,INDEX('Estructuras de Acero y Concreto'!$C$6:$C$577,MATCH(L2864,'Estructuras de Acero y Concreto'!$D$6:$D$577,0)),IF(ISERROR(INDEX('Estructuras de Madera'!$C$5:$C$122,MATCH(L2864,'Estructuras de Madera'!$D$5:$D$122,0)))=FALSE,INDEX('Estructuras de Madera'!$C$5:$C$122,MATCH(L2864,'Estructuras de Madera'!$D$5:$D$122,0)),INDEX(SICODI!$G$3:$G$2404,MATCH(L2864,SICODI!$G$3:$G$2404,0))))</f>
        <v>PPC20</v>
      </c>
      <c r="N2864" s="121" t="str">
        <f>+IF(ISERROR(VLOOKUP(M2864,'Resumen de precios LLTT'!$C$17:$D$3071,2,FALSE))=FALSE,VLOOKUP(M2864,'Resumen de precios LLTT'!$C$17:$D$3071,2,FALSE),VLOOKUP(M2864,SICODI!$G$3:$J$2404,2,FALSE))</f>
        <v>POSTE DE CONCRETO ARMADO DE 13/400/150/345</v>
      </c>
      <c r="O2864" s="58">
        <f>+IF(ISERROR(VLOOKUP(M2864,'Resumen de precios LLTT'!$C$17:$G$3071,5,FALSE))=FALSE,VLOOKUP(M2864,'Resumen de precios LLTT'!$C$17:$G$3071,5,FALSE),VLOOKUP(M2864,SICODI!$G$3:$J$2404,4,FALSE))</f>
        <v>364.69</v>
      </c>
      <c r="P2864" s="16">
        <f t="shared" si="402"/>
        <v>0.84299999999999997</v>
      </c>
      <c r="Q2864" s="78">
        <f t="shared" si="403"/>
        <v>672.12366999999995</v>
      </c>
      <c r="R2864" s="56">
        <v>0</v>
      </c>
      <c r="S2864" s="16">
        <f t="shared" si="404"/>
        <v>0.13400000000000001</v>
      </c>
      <c r="T2864" s="79">
        <f t="shared" si="405"/>
        <v>7.5053809816666659</v>
      </c>
      <c r="U2864" s="80">
        <f t="shared" si="406"/>
        <v>0.183</v>
      </c>
      <c r="V2864" s="81">
        <f t="shared" si="407"/>
        <v>1.3734847196449997</v>
      </c>
      <c r="W2864" s="79">
        <f t="shared" si="408"/>
        <v>0.46217247724950827</v>
      </c>
      <c r="X2864" s="60">
        <f t="shared" si="409"/>
        <v>0.5</v>
      </c>
      <c r="Y2864" s="56">
        <f>+'INFO ENEL'!R2852</f>
        <v>1</v>
      </c>
      <c r="Z2864" s="59">
        <f t="shared" si="410"/>
        <v>0.5</v>
      </c>
    </row>
    <row r="2865" spans="1:26" ht="15" customHeight="1" x14ac:dyDescent="0.25">
      <c r="A2865" s="55">
        <f>+'INFO ENEL'!A2853</f>
        <v>2848</v>
      </c>
      <c r="B2865" s="121" t="str">
        <f>+INDEX($B$8:$B$15,MATCH(L2865,$L$8:$L$15,0))</f>
        <v>SICODI</v>
      </c>
      <c r="C2865" s="56" t="str">
        <f>+'INFO ENEL'!B2853</f>
        <v>Lima</v>
      </c>
      <c r="D2865" s="56" t="str">
        <f>+'INFO ENEL'!D2853</f>
        <v>CANTA (LIMA)</v>
      </c>
      <c r="E2865" s="56" t="str">
        <f>+'INFO ENEL'!D2853</f>
        <v>CANTA (LIMA)</v>
      </c>
      <c r="F2865" s="50">
        <f>+'INFO ENEL'!E2853</f>
        <v>0</v>
      </c>
      <c r="G2865" s="56" t="str">
        <f>+'INFO ENEL'!L2853</f>
        <v>MT</v>
      </c>
      <c r="H2865" s="57">
        <f>+'INFO ENEL'!M2853</f>
        <v>54.5</v>
      </c>
      <c r="I2865" s="56">
        <f>+'INFO ENEL'!N2853</f>
        <v>13</v>
      </c>
      <c r="J2865" s="56" t="str">
        <f>+'INFO ENEL'!O2853</f>
        <v>Poste</v>
      </c>
      <c r="K2865" s="56" t="str">
        <f>+'INFO ENEL'!P2853</f>
        <v>Concreto</v>
      </c>
      <c r="L2865" s="56" t="str">
        <f>+'INFO ENEL'!Q2853</f>
        <v>PPC20</v>
      </c>
      <c r="M2865" s="55" t="str">
        <f>+IF(ISERROR(INDEX('Estructuras de Acero y Concreto'!$C$6:$C$577,MATCH(L2865,'Estructuras de Acero y Concreto'!$D$6:$D$577,0)))=FALSE,INDEX('Estructuras de Acero y Concreto'!$C$6:$C$577,MATCH(L2865,'Estructuras de Acero y Concreto'!$D$6:$D$577,0)),IF(ISERROR(INDEX('Estructuras de Madera'!$C$5:$C$122,MATCH(L2865,'Estructuras de Madera'!$D$5:$D$122,0)))=FALSE,INDEX('Estructuras de Madera'!$C$5:$C$122,MATCH(L2865,'Estructuras de Madera'!$D$5:$D$122,0)),INDEX(SICODI!$G$3:$G$2404,MATCH(L2865,SICODI!$G$3:$G$2404,0))))</f>
        <v>PPC20</v>
      </c>
      <c r="N2865" s="121" t="str">
        <f>+IF(ISERROR(VLOOKUP(M2865,'Resumen de precios LLTT'!$C$17:$D$3071,2,FALSE))=FALSE,VLOOKUP(M2865,'Resumen de precios LLTT'!$C$17:$D$3071,2,FALSE),VLOOKUP(M2865,SICODI!$G$3:$J$2404,2,FALSE))</f>
        <v>POSTE DE CONCRETO ARMADO DE 13/400/150/345</v>
      </c>
      <c r="O2865" s="58">
        <f>+IF(ISERROR(VLOOKUP(M2865,'Resumen de precios LLTT'!$C$17:$G$3071,5,FALSE))=FALSE,VLOOKUP(M2865,'Resumen de precios LLTT'!$C$17:$G$3071,5,FALSE),VLOOKUP(M2865,SICODI!$G$3:$J$2404,4,FALSE))</f>
        <v>364.69</v>
      </c>
      <c r="P2865" s="16">
        <f t="shared" si="402"/>
        <v>0.84299999999999997</v>
      </c>
      <c r="Q2865" s="78">
        <f t="shared" si="403"/>
        <v>672.12366999999995</v>
      </c>
      <c r="R2865" s="56">
        <v>0</v>
      </c>
      <c r="S2865" s="16">
        <f t="shared" si="404"/>
        <v>0.13400000000000001</v>
      </c>
      <c r="T2865" s="79">
        <f t="shared" si="405"/>
        <v>7.5053809816666659</v>
      </c>
      <c r="U2865" s="80">
        <f t="shared" si="406"/>
        <v>0.183</v>
      </c>
      <c r="V2865" s="81">
        <f t="shared" si="407"/>
        <v>1.3734847196449997</v>
      </c>
      <c r="W2865" s="79">
        <f t="shared" si="408"/>
        <v>0.46217247724950827</v>
      </c>
      <c r="X2865" s="60">
        <f t="shared" si="409"/>
        <v>0.5</v>
      </c>
      <c r="Y2865" s="56">
        <f>+'INFO ENEL'!R2853</f>
        <v>1</v>
      </c>
      <c r="Z2865" s="59">
        <f t="shared" si="410"/>
        <v>0.5</v>
      </c>
    </row>
    <row r="2866" spans="1:26" ht="15" customHeight="1" x14ac:dyDescent="0.25">
      <c r="A2866" s="55">
        <f>+'INFO ENEL'!A2854</f>
        <v>2849</v>
      </c>
      <c r="B2866" s="121" t="str">
        <f>+INDEX($B$8:$B$15,MATCH(L2866,$L$8:$L$15,0))</f>
        <v>SICODI</v>
      </c>
      <c r="C2866" s="56" t="str">
        <f>+'INFO ENEL'!B2854</f>
        <v>Lima</v>
      </c>
      <c r="D2866" s="56" t="str">
        <f>+'INFO ENEL'!D2854</f>
        <v>CARABAYLLO (LIMA)</v>
      </c>
      <c r="E2866" s="56" t="str">
        <f>+'INFO ENEL'!D2854</f>
        <v>CARABAYLLO (LIMA)</v>
      </c>
      <c r="F2866" s="50">
        <f>+'INFO ENEL'!E2854</f>
        <v>0</v>
      </c>
      <c r="G2866" s="56" t="str">
        <f>+'INFO ENEL'!L2854</f>
        <v>MT</v>
      </c>
      <c r="H2866" s="57">
        <f>+'INFO ENEL'!M2854</f>
        <v>56.49</v>
      </c>
      <c r="I2866" s="56">
        <f>+'INFO ENEL'!N2854</f>
        <v>13</v>
      </c>
      <c r="J2866" s="56" t="str">
        <f>+'INFO ENEL'!O2854</f>
        <v>Poste</v>
      </c>
      <c r="K2866" s="56" t="str">
        <f>+'INFO ENEL'!P2854</f>
        <v>Concreto</v>
      </c>
      <c r="L2866" s="56" t="str">
        <f>+'INFO ENEL'!Q2854</f>
        <v>PPC20</v>
      </c>
      <c r="M2866" s="55" t="str">
        <f>+IF(ISERROR(INDEX('Estructuras de Acero y Concreto'!$C$6:$C$577,MATCH(L2866,'Estructuras de Acero y Concreto'!$D$6:$D$577,0)))=FALSE,INDEX('Estructuras de Acero y Concreto'!$C$6:$C$577,MATCH(L2866,'Estructuras de Acero y Concreto'!$D$6:$D$577,0)),IF(ISERROR(INDEX('Estructuras de Madera'!$C$5:$C$122,MATCH(L2866,'Estructuras de Madera'!$D$5:$D$122,0)))=FALSE,INDEX('Estructuras de Madera'!$C$5:$C$122,MATCH(L2866,'Estructuras de Madera'!$D$5:$D$122,0)),INDEX(SICODI!$G$3:$G$2404,MATCH(L2866,SICODI!$G$3:$G$2404,0))))</f>
        <v>PPC20</v>
      </c>
      <c r="N2866" s="121" t="str">
        <f>+IF(ISERROR(VLOOKUP(M2866,'Resumen de precios LLTT'!$C$17:$D$3071,2,FALSE))=FALSE,VLOOKUP(M2866,'Resumen de precios LLTT'!$C$17:$D$3071,2,FALSE),VLOOKUP(M2866,SICODI!$G$3:$J$2404,2,FALSE))</f>
        <v>POSTE DE CONCRETO ARMADO DE 13/400/150/345</v>
      </c>
      <c r="O2866" s="58">
        <f>+IF(ISERROR(VLOOKUP(M2866,'Resumen de precios LLTT'!$C$17:$G$3071,5,FALSE))=FALSE,VLOOKUP(M2866,'Resumen de precios LLTT'!$C$17:$G$3071,5,FALSE),VLOOKUP(M2866,SICODI!$G$3:$J$2404,4,FALSE))</f>
        <v>364.69</v>
      </c>
      <c r="P2866" s="16">
        <f t="shared" si="402"/>
        <v>0.84299999999999997</v>
      </c>
      <c r="Q2866" s="78">
        <f t="shared" si="403"/>
        <v>672.12366999999995</v>
      </c>
      <c r="R2866" s="56">
        <v>0</v>
      </c>
      <c r="S2866" s="16">
        <f t="shared" si="404"/>
        <v>0.13400000000000001</v>
      </c>
      <c r="T2866" s="79">
        <f t="shared" si="405"/>
        <v>7.5053809816666659</v>
      </c>
      <c r="U2866" s="80">
        <f t="shared" si="406"/>
        <v>0.183</v>
      </c>
      <c r="V2866" s="81">
        <f t="shared" si="407"/>
        <v>1.3734847196449997</v>
      </c>
      <c r="W2866" s="79">
        <f t="shared" si="408"/>
        <v>0.46217247724950827</v>
      </c>
      <c r="X2866" s="60">
        <f t="shared" si="409"/>
        <v>0.5</v>
      </c>
      <c r="Y2866" s="56">
        <f>+'INFO ENEL'!R2854</f>
        <v>1</v>
      </c>
      <c r="Z2866" s="59">
        <f t="shared" si="410"/>
        <v>0.5</v>
      </c>
    </row>
    <row r="2867" spans="1:26" ht="15" customHeight="1" x14ac:dyDescent="0.25">
      <c r="A2867" s="55">
        <f>+'INFO ENEL'!A2855</f>
        <v>2850</v>
      </c>
      <c r="B2867" s="121" t="str">
        <f>+INDEX($B$8:$B$15,MATCH(L2867,$L$8:$L$15,0))</f>
        <v>SICODI</v>
      </c>
      <c r="C2867" s="56" t="str">
        <f>+'INFO ENEL'!B2855</f>
        <v>Lima</v>
      </c>
      <c r="D2867" s="56" t="str">
        <f>+'INFO ENEL'!D2855</f>
        <v>CARABAYLLO (LIMA)</v>
      </c>
      <c r="E2867" s="56" t="str">
        <f>+'INFO ENEL'!D2855</f>
        <v>CARABAYLLO (LIMA)</v>
      </c>
      <c r="F2867" s="50">
        <f>+'INFO ENEL'!E2855</f>
        <v>0</v>
      </c>
      <c r="G2867" s="56" t="str">
        <f>+'INFO ENEL'!L2855</f>
        <v>MT</v>
      </c>
      <c r="H2867" s="57">
        <f>+'INFO ENEL'!M2855</f>
        <v>57.77</v>
      </c>
      <c r="I2867" s="56">
        <f>+'INFO ENEL'!N2855</f>
        <v>13</v>
      </c>
      <c r="J2867" s="56" t="str">
        <f>+'INFO ENEL'!O2855</f>
        <v>Poste</v>
      </c>
      <c r="K2867" s="56" t="str">
        <f>+'INFO ENEL'!P2855</f>
        <v>Concreto</v>
      </c>
      <c r="L2867" s="56" t="str">
        <f>+'INFO ENEL'!Q2855</f>
        <v>PPC20</v>
      </c>
      <c r="M2867" s="55" t="str">
        <f>+IF(ISERROR(INDEX('Estructuras de Acero y Concreto'!$C$6:$C$577,MATCH(L2867,'Estructuras de Acero y Concreto'!$D$6:$D$577,0)))=FALSE,INDEX('Estructuras de Acero y Concreto'!$C$6:$C$577,MATCH(L2867,'Estructuras de Acero y Concreto'!$D$6:$D$577,0)),IF(ISERROR(INDEX('Estructuras de Madera'!$C$5:$C$122,MATCH(L2867,'Estructuras de Madera'!$D$5:$D$122,0)))=FALSE,INDEX('Estructuras de Madera'!$C$5:$C$122,MATCH(L2867,'Estructuras de Madera'!$D$5:$D$122,0)),INDEX(SICODI!$G$3:$G$2404,MATCH(L2867,SICODI!$G$3:$G$2404,0))))</f>
        <v>PPC20</v>
      </c>
      <c r="N2867" s="121" t="str">
        <f>+IF(ISERROR(VLOOKUP(M2867,'Resumen de precios LLTT'!$C$17:$D$3071,2,FALSE))=FALSE,VLOOKUP(M2867,'Resumen de precios LLTT'!$C$17:$D$3071,2,FALSE),VLOOKUP(M2867,SICODI!$G$3:$J$2404,2,FALSE))</f>
        <v>POSTE DE CONCRETO ARMADO DE 13/400/150/345</v>
      </c>
      <c r="O2867" s="58">
        <f>+IF(ISERROR(VLOOKUP(M2867,'Resumen de precios LLTT'!$C$17:$G$3071,5,FALSE))=FALSE,VLOOKUP(M2867,'Resumen de precios LLTT'!$C$17:$G$3071,5,FALSE),VLOOKUP(M2867,SICODI!$G$3:$J$2404,4,FALSE))</f>
        <v>364.69</v>
      </c>
      <c r="P2867" s="16">
        <f t="shared" si="402"/>
        <v>0.84299999999999997</v>
      </c>
      <c r="Q2867" s="78">
        <f t="shared" si="403"/>
        <v>672.12366999999995</v>
      </c>
      <c r="R2867" s="56">
        <v>0</v>
      </c>
      <c r="S2867" s="16">
        <f t="shared" si="404"/>
        <v>0.13400000000000001</v>
      </c>
      <c r="T2867" s="79">
        <f t="shared" si="405"/>
        <v>7.5053809816666659</v>
      </c>
      <c r="U2867" s="80">
        <f t="shared" si="406"/>
        <v>0.183</v>
      </c>
      <c r="V2867" s="81">
        <f t="shared" si="407"/>
        <v>1.3734847196449997</v>
      </c>
      <c r="W2867" s="79">
        <f t="shared" si="408"/>
        <v>0.46217247724950827</v>
      </c>
      <c r="X2867" s="60">
        <f t="shared" si="409"/>
        <v>0.5</v>
      </c>
      <c r="Y2867" s="56">
        <f>+'INFO ENEL'!R2855</f>
        <v>1</v>
      </c>
      <c r="Z2867" s="59">
        <f t="shared" si="410"/>
        <v>0.5</v>
      </c>
    </row>
    <row r="2868" spans="1:26" ht="15" customHeight="1" x14ac:dyDescent="0.25">
      <c r="A2868" s="55">
        <f>+'INFO ENEL'!A2856</f>
        <v>2851</v>
      </c>
      <c r="B2868" s="121" t="str">
        <f>+INDEX($B$8:$B$15,MATCH(L2868,$L$8:$L$15,0))</f>
        <v>SICODI</v>
      </c>
      <c r="C2868" s="56" t="str">
        <f>+'INFO ENEL'!B2856</f>
        <v>Lima</v>
      </c>
      <c r="D2868" s="56" t="str">
        <f>+'INFO ENEL'!D2856</f>
        <v>CARABAYLLO (LIMA)</v>
      </c>
      <c r="E2868" s="56" t="str">
        <f>+'INFO ENEL'!D2856</f>
        <v>CARABAYLLO (LIMA)</v>
      </c>
      <c r="F2868" s="50">
        <f>+'INFO ENEL'!E2856</f>
        <v>0</v>
      </c>
      <c r="G2868" s="56" t="str">
        <f>+'INFO ENEL'!L2856</f>
        <v>MT</v>
      </c>
      <c r="H2868" s="57">
        <f>+'INFO ENEL'!M2856</f>
        <v>12.47</v>
      </c>
      <c r="I2868" s="56">
        <f>+'INFO ENEL'!N2856</f>
        <v>13</v>
      </c>
      <c r="J2868" s="56" t="str">
        <f>+'INFO ENEL'!O2856</f>
        <v>Poste</v>
      </c>
      <c r="K2868" s="56" t="str">
        <f>+'INFO ENEL'!P2856</f>
        <v>Concreto</v>
      </c>
      <c r="L2868" s="56" t="str">
        <f>+'INFO ENEL'!Q2856</f>
        <v>PPC20</v>
      </c>
      <c r="M2868" s="55" t="str">
        <f>+IF(ISERROR(INDEX('Estructuras de Acero y Concreto'!$C$6:$C$577,MATCH(L2868,'Estructuras de Acero y Concreto'!$D$6:$D$577,0)))=FALSE,INDEX('Estructuras de Acero y Concreto'!$C$6:$C$577,MATCH(L2868,'Estructuras de Acero y Concreto'!$D$6:$D$577,0)),IF(ISERROR(INDEX('Estructuras de Madera'!$C$5:$C$122,MATCH(L2868,'Estructuras de Madera'!$D$5:$D$122,0)))=FALSE,INDEX('Estructuras de Madera'!$C$5:$C$122,MATCH(L2868,'Estructuras de Madera'!$D$5:$D$122,0)),INDEX(SICODI!$G$3:$G$2404,MATCH(L2868,SICODI!$G$3:$G$2404,0))))</f>
        <v>PPC20</v>
      </c>
      <c r="N2868" s="121" t="str">
        <f>+IF(ISERROR(VLOOKUP(M2868,'Resumen de precios LLTT'!$C$17:$D$3071,2,FALSE))=FALSE,VLOOKUP(M2868,'Resumen de precios LLTT'!$C$17:$D$3071,2,FALSE),VLOOKUP(M2868,SICODI!$G$3:$J$2404,2,FALSE))</f>
        <v>POSTE DE CONCRETO ARMADO DE 13/400/150/345</v>
      </c>
      <c r="O2868" s="58">
        <f>+IF(ISERROR(VLOOKUP(M2868,'Resumen de precios LLTT'!$C$17:$G$3071,5,FALSE))=FALSE,VLOOKUP(M2868,'Resumen de precios LLTT'!$C$17:$G$3071,5,FALSE),VLOOKUP(M2868,SICODI!$G$3:$J$2404,4,FALSE))</f>
        <v>364.69</v>
      </c>
      <c r="P2868" s="16">
        <f t="shared" si="402"/>
        <v>0.84299999999999997</v>
      </c>
      <c r="Q2868" s="78">
        <f t="shared" si="403"/>
        <v>672.12366999999995</v>
      </c>
      <c r="R2868" s="56">
        <v>0</v>
      </c>
      <c r="S2868" s="16">
        <f t="shared" si="404"/>
        <v>0.13400000000000001</v>
      </c>
      <c r="T2868" s="79">
        <f t="shared" si="405"/>
        <v>7.5053809816666659</v>
      </c>
      <c r="U2868" s="80">
        <f t="shared" si="406"/>
        <v>0.183</v>
      </c>
      <c r="V2868" s="81">
        <f t="shared" si="407"/>
        <v>1.3734847196449997</v>
      </c>
      <c r="W2868" s="79">
        <f t="shared" si="408"/>
        <v>0.46217247724950827</v>
      </c>
      <c r="X2868" s="60">
        <f t="shared" si="409"/>
        <v>0.5</v>
      </c>
      <c r="Y2868" s="56">
        <f>+'INFO ENEL'!R2856</f>
        <v>1</v>
      </c>
      <c r="Z2868" s="59">
        <f t="shared" si="410"/>
        <v>0.5</v>
      </c>
    </row>
    <row r="2869" spans="1:26" ht="15" customHeight="1" x14ac:dyDescent="0.25">
      <c r="A2869" s="55">
        <f>+'INFO ENEL'!A2857</f>
        <v>2852</v>
      </c>
      <c r="B2869" s="121" t="str">
        <f>+INDEX($B$8:$B$15,MATCH(L2869,$L$8:$L$15,0))</f>
        <v>SICODI</v>
      </c>
      <c r="C2869" s="56" t="str">
        <f>+'INFO ENEL'!B2857</f>
        <v>Lima</v>
      </c>
      <c r="D2869" s="56" t="str">
        <f>+'INFO ENEL'!D2857</f>
        <v>CARABAYLLO (LIMA)</v>
      </c>
      <c r="E2869" s="56" t="str">
        <f>+'INFO ENEL'!D2857</f>
        <v>CARABAYLLO (LIMA)</v>
      </c>
      <c r="F2869" s="50">
        <f>+'INFO ENEL'!E2857</f>
        <v>0</v>
      </c>
      <c r="G2869" s="56" t="str">
        <f>+'INFO ENEL'!L2857</f>
        <v>MT</v>
      </c>
      <c r="H2869" s="57">
        <f>+'INFO ENEL'!M2857</f>
        <v>59.1</v>
      </c>
      <c r="I2869" s="56">
        <f>+'INFO ENEL'!N2857</f>
        <v>15</v>
      </c>
      <c r="J2869" s="56" t="str">
        <f>+'INFO ENEL'!O2857</f>
        <v>Poste</v>
      </c>
      <c r="K2869" s="56" t="str">
        <f>+'INFO ENEL'!P2857</f>
        <v>Concreto</v>
      </c>
      <c r="L2869" s="56" t="str">
        <f>+'INFO ENEL'!Q2857</f>
        <v>PPC24</v>
      </c>
      <c r="M2869" s="55" t="str">
        <f>+IF(ISERROR(INDEX('Estructuras de Acero y Concreto'!$C$6:$C$577,MATCH(L2869,'Estructuras de Acero y Concreto'!$D$6:$D$577,0)))=FALSE,INDEX('Estructuras de Acero y Concreto'!$C$6:$C$577,MATCH(L2869,'Estructuras de Acero y Concreto'!$D$6:$D$577,0)),IF(ISERROR(INDEX('Estructuras de Madera'!$C$5:$C$122,MATCH(L2869,'Estructuras de Madera'!$D$5:$D$122,0)))=FALSE,INDEX('Estructuras de Madera'!$C$5:$C$122,MATCH(L2869,'Estructuras de Madera'!$D$5:$D$122,0)),INDEX(SICODI!$G$3:$G$2404,MATCH(L2869,SICODI!$G$3:$G$2404,0))))</f>
        <v>PPC24</v>
      </c>
      <c r="N2869" s="121" t="str">
        <f>+IF(ISERROR(VLOOKUP(M2869,'Resumen de precios LLTT'!$C$17:$D$3071,2,FALSE))=FALSE,VLOOKUP(M2869,'Resumen de precios LLTT'!$C$17:$D$3071,2,FALSE),VLOOKUP(M2869,SICODI!$G$3:$J$2404,2,FALSE))</f>
        <v>POSTE DE CONCRETO ARMADO DE 15/400/150/375</v>
      </c>
      <c r="O2869" s="58">
        <f>+IF(ISERROR(VLOOKUP(M2869,'Resumen de precios LLTT'!$C$17:$G$3071,5,FALSE))=FALSE,VLOOKUP(M2869,'Resumen de precios LLTT'!$C$17:$G$3071,5,FALSE),VLOOKUP(M2869,SICODI!$G$3:$J$2404,4,FALSE))</f>
        <v>476.76</v>
      </c>
      <c r="P2869" s="16">
        <f t="shared" si="402"/>
        <v>0.84299999999999997</v>
      </c>
      <c r="Q2869" s="78">
        <f t="shared" si="403"/>
        <v>878.66867999999999</v>
      </c>
      <c r="R2869" s="56">
        <v>0</v>
      </c>
      <c r="S2869" s="16">
        <f t="shared" si="404"/>
        <v>0.13400000000000001</v>
      </c>
      <c r="T2869" s="79">
        <f t="shared" si="405"/>
        <v>9.8118002600000001</v>
      </c>
      <c r="U2869" s="80">
        <f t="shared" si="406"/>
        <v>0.183</v>
      </c>
      <c r="V2869" s="81">
        <f t="shared" si="407"/>
        <v>1.7955594475800001</v>
      </c>
      <c r="W2869" s="79">
        <f t="shared" si="408"/>
        <v>0.60419904645994038</v>
      </c>
      <c r="X2869" s="60">
        <f t="shared" si="409"/>
        <v>0.6</v>
      </c>
      <c r="Y2869" s="56">
        <f>+'INFO ENEL'!R2857</f>
        <v>1</v>
      </c>
      <c r="Z2869" s="59">
        <f t="shared" si="410"/>
        <v>0.6</v>
      </c>
    </row>
    <row r="2870" spans="1:26" ht="15" customHeight="1" x14ac:dyDescent="0.25">
      <c r="A2870" s="55">
        <f>+'INFO ENEL'!A2858</f>
        <v>2853</v>
      </c>
      <c r="B2870" s="121" t="str">
        <f>+INDEX($B$8:$B$15,MATCH(L2870,$L$8:$L$15,0))</f>
        <v>SICODI</v>
      </c>
      <c r="C2870" s="56" t="str">
        <f>+'INFO ENEL'!B2858</f>
        <v>Lima</v>
      </c>
      <c r="D2870" s="56" t="str">
        <f>+'INFO ENEL'!D2858</f>
        <v>CARABAYLLO (LIMA)</v>
      </c>
      <c r="E2870" s="56" t="str">
        <f>+'INFO ENEL'!D2858</f>
        <v>CARABAYLLO (LIMA)</v>
      </c>
      <c r="F2870" s="50">
        <f>+'INFO ENEL'!E2858</f>
        <v>0</v>
      </c>
      <c r="G2870" s="56" t="str">
        <f>+'INFO ENEL'!L2858</f>
        <v>MT</v>
      </c>
      <c r="H2870" s="57">
        <f>+'INFO ENEL'!M2858</f>
        <v>73.87</v>
      </c>
      <c r="I2870" s="56">
        <f>+'INFO ENEL'!N2858</f>
        <v>15</v>
      </c>
      <c r="J2870" s="56" t="str">
        <f>+'INFO ENEL'!O2858</f>
        <v>Poste</v>
      </c>
      <c r="K2870" s="56" t="str">
        <f>+'INFO ENEL'!P2858</f>
        <v>Concreto</v>
      </c>
      <c r="L2870" s="56" t="str">
        <f>+'INFO ENEL'!Q2858</f>
        <v>PPC24</v>
      </c>
      <c r="M2870" s="55" t="str">
        <f>+IF(ISERROR(INDEX('Estructuras de Acero y Concreto'!$C$6:$C$577,MATCH(L2870,'Estructuras de Acero y Concreto'!$D$6:$D$577,0)))=FALSE,INDEX('Estructuras de Acero y Concreto'!$C$6:$C$577,MATCH(L2870,'Estructuras de Acero y Concreto'!$D$6:$D$577,0)),IF(ISERROR(INDEX('Estructuras de Madera'!$C$5:$C$122,MATCH(L2870,'Estructuras de Madera'!$D$5:$D$122,0)))=FALSE,INDEX('Estructuras de Madera'!$C$5:$C$122,MATCH(L2870,'Estructuras de Madera'!$D$5:$D$122,0)),INDEX(SICODI!$G$3:$G$2404,MATCH(L2870,SICODI!$G$3:$G$2404,0))))</f>
        <v>PPC24</v>
      </c>
      <c r="N2870" s="121" t="str">
        <f>+IF(ISERROR(VLOOKUP(M2870,'Resumen de precios LLTT'!$C$17:$D$3071,2,FALSE))=FALSE,VLOOKUP(M2870,'Resumen de precios LLTT'!$C$17:$D$3071,2,FALSE),VLOOKUP(M2870,SICODI!$G$3:$J$2404,2,FALSE))</f>
        <v>POSTE DE CONCRETO ARMADO DE 15/400/150/375</v>
      </c>
      <c r="O2870" s="58">
        <f>+IF(ISERROR(VLOOKUP(M2870,'Resumen de precios LLTT'!$C$17:$G$3071,5,FALSE))=FALSE,VLOOKUP(M2870,'Resumen de precios LLTT'!$C$17:$G$3071,5,FALSE),VLOOKUP(M2870,SICODI!$G$3:$J$2404,4,FALSE))</f>
        <v>476.76</v>
      </c>
      <c r="P2870" s="16">
        <f t="shared" si="402"/>
        <v>0.84299999999999997</v>
      </c>
      <c r="Q2870" s="78">
        <f t="shared" si="403"/>
        <v>878.66867999999999</v>
      </c>
      <c r="R2870" s="56">
        <v>0</v>
      </c>
      <c r="S2870" s="16">
        <f t="shared" si="404"/>
        <v>0.13400000000000001</v>
      </c>
      <c r="T2870" s="79">
        <f t="shared" si="405"/>
        <v>9.8118002600000001</v>
      </c>
      <c r="U2870" s="80">
        <f t="shared" si="406"/>
        <v>0.183</v>
      </c>
      <c r="V2870" s="81">
        <f t="shared" si="407"/>
        <v>1.7955594475800001</v>
      </c>
      <c r="W2870" s="79">
        <f t="shared" si="408"/>
        <v>0.60419904645994038</v>
      </c>
      <c r="X2870" s="60">
        <f t="shared" si="409"/>
        <v>0.6</v>
      </c>
      <c r="Y2870" s="56">
        <f>+'INFO ENEL'!R2858</f>
        <v>1</v>
      </c>
      <c r="Z2870" s="59">
        <f t="shared" si="410"/>
        <v>0.6</v>
      </c>
    </row>
    <row r="2871" spans="1:26" ht="15" customHeight="1" x14ac:dyDescent="0.25">
      <c r="A2871" s="55">
        <f>+'INFO ENEL'!A2859</f>
        <v>2854</v>
      </c>
      <c r="B2871" s="121" t="str">
        <f>+INDEX($B$8:$B$15,MATCH(L2871,$L$8:$L$15,0))</f>
        <v>SICODI</v>
      </c>
      <c r="C2871" s="56" t="str">
        <f>+'INFO ENEL'!B2859</f>
        <v>Lima</v>
      </c>
      <c r="D2871" s="56" t="str">
        <f>+'INFO ENEL'!D2859</f>
        <v>CARABAYLLO (LIMA)</v>
      </c>
      <c r="E2871" s="56" t="str">
        <f>+'INFO ENEL'!D2859</f>
        <v>CARABAYLLO (LIMA)</v>
      </c>
      <c r="F2871" s="50">
        <f>+'INFO ENEL'!E2859</f>
        <v>0</v>
      </c>
      <c r="G2871" s="56" t="str">
        <f>+'INFO ENEL'!L2859</f>
        <v>MT</v>
      </c>
      <c r="H2871" s="57">
        <f>+'INFO ENEL'!M2859</f>
        <v>20.49</v>
      </c>
      <c r="I2871" s="56">
        <f>+'INFO ENEL'!N2859</f>
        <v>15</v>
      </c>
      <c r="J2871" s="56" t="str">
        <f>+'INFO ENEL'!O2859</f>
        <v>Poste</v>
      </c>
      <c r="K2871" s="56" t="str">
        <f>+'INFO ENEL'!P2859</f>
        <v>Concreto</v>
      </c>
      <c r="L2871" s="56" t="str">
        <f>+'INFO ENEL'!Q2859</f>
        <v>PPC24</v>
      </c>
      <c r="M2871" s="55" t="str">
        <f>+IF(ISERROR(INDEX('Estructuras de Acero y Concreto'!$C$6:$C$577,MATCH(L2871,'Estructuras de Acero y Concreto'!$D$6:$D$577,0)))=FALSE,INDEX('Estructuras de Acero y Concreto'!$C$6:$C$577,MATCH(L2871,'Estructuras de Acero y Concreto'!$D$6:$D$577,0)),IF(ISERROR(INDEX('Estructuras de Madera'!$C$5:$C$122,MATCH(L2871,'Estructuras de Madera'!$D$5:$D$122,0)))=FALSE,INDEX('Estructuras de Madera'!$C$5:$C$122,MATCH(L2871,'Estructuras de Madera'!$D$5:$D$122,0)),INDEX(SICODI!$G$3:$G$2404,MATCH(L2871,SICODI!$G$3:$G$2404,0))))</f>
        <v>PPC24</v>
      </c>
      <c r="N2871" s="121" t="str">
        <f>+IF(ISERROR(VLOOKUP(M2871,'Resumen de precios LLTT'!$C$17:$D$3071,2,FALSE))=FALSE,VLOOKUP(M2871,'Resumen de precios LLTT'!$C$17:$D$3071,2,FALSE),VLOOKUP(M2871,SICODI!$G$3:$J$2404,2,FALSE))</f>
        <v>POSTE DE CONCRETO ARMADO DE 15/400/150/375</v>
      </c>
      <c r="O2871" s="58">
        <f>+IF(ISERROR(VLOOKUP(M2871,'Resumen de precios LLTT'!$C$17:$G$3071,5,FALSE))=FALSE,VLOOKUP(M2871,'Resumen de precios LLTT'!$C$17:$G$3071,5,FALSE),VLOOKUP(M2871,SICODI!$G$3:$J$2404,4,FALSE))</f>
        <v>476.76</v>
      </c>
      <c r="P2871" s="16">
        <f t="shared" si="402"/>
        <v>0.84299999999999997</v>
      </c>
      <c r="Q2871" s="78">
        <f t="shared" si="403"/>
        <v>878.66867999999999</v>
      </c>
      <c r="R2871" s="56">
        <v>0</v>
      </c>
      <c r="S2871" s="16">
        <f t="shared" si="404"/>
        <v>0.13400000000000001</v>
      </c>
      <c r="T2871" s="79">
        <f t="shared" si="405"/>
        <v>9.8118002600000001</v>
      </c>
      <c r="U2871" s="80">
        <f t="shared" si="406"/>
        <v>0.183</v>
      </c>
      <c r="V2871" s="81">
        <f t="shared" si="407"/>
        <v>1.7955594475800001</v>
      </c>
      <c r="W2871" s="79">
        <f t="shared" si="408"/>
        <v>0.60419904645994038</v>
      </c>
      <c r="X2871" s="60">
        <f t="shared" si="409"/>
        <v>0.6</v>
      </c>
      <c r="Y2871" s="56">
        <f>+'INFO ENEL'!R2859</f>
        <v>1</v>
      </c>
      <c r="Z2871" s="59">
        <f t="shared" si="410"/>
        <v>0.6</v>
      </c>
    </row>
    <row r="2872" spans="1:26" ht="15" customHeight="1" x14ac:dyDescent="0.25">
      <c r="A2872" s="55">
        <f>+'INFO ENEL'!A2860</f>
        <v>2855</v>
      </c>
      <c r="B2872" s="121" t="str">
        <f>+INDEX($B$8:$B$15,MATCH(L2872,$L$8:$L$15,0))</f>
        <v>SICODI</v>
      </c>
      <c r="C2872" s="56" t="str">
        <f>+'INFO ENEL'!B2860</f>
        <v>Lima</v>
      </c>
      <c r="D2872" s="56" t="str">
        <f>+'INFO ENEL'!D2860</f>
        <v>ARAHUAY (LIMA)</v>
      </c>
      <c r="E2872" s="56" t="str">
        <f>+'INFO ENEL'!D2860</f>
        <v>ARAHUAY (LIMA)</v>
      </c>
      <c r="F2872" s="50">
        <f>+'INFO ENEL'!E2860</f>
        <v>0</v>
      </c>
      <c r="G2872" s="56" t="str">
        <f>+'INFO ENEL'!L2860</f>
        <v>MT</v>
      </c>
      <c r="H2872" s="57">
        <f>+'INFO ENEL'!M2860</f>
        <v>573.41999999999905</v>
      </c>
      <c r="I2872" s="56">
        <f>+'INFO ENEL'!N2860</f>
        <v>13</v>
      </c>
      <c r="J2872" s="56" t="str">
        <f>+'INFO ENEL'!O2860</f>
        <v>Poste</v>
      </c>
      <c r="K2872" s="56" t="str">
        <f>+'INFO ENEL'!P2860</f>
        <v>Concreto</v>
      </c>
      <c r="L2872" s="56" t="str">
        <f>+'INFO ENEL'!Q2860</f>
        <v>PPC20</v>
      </c>
      <c r="M2872" s="55" t="str">
        <f>+IF(ISERROR(INDEX('Estructuras de Acero y Concreto'!$C$6:$C$577,MATCH(L2872,'Estructuras de Acero y Concreto'!$D$6:$D$577,0)))=FALSE,INDEX('Estructuras de Acero y Concreto'!$C$6:$C$577,MATCH(L2872,'Estructuras de Acero y Concreto'!$D$6:$D$577,0)),IF(ISERROR(INDEX('Estructuras de Madera'!$C$5:$C$122,MATCH(L2872,'Estructuras de Madera'!$D$5:$D$122,0)))=FALSE,INDEX('Estructuras de Madera'!$C$5:$C$122,MATCH(L2872,'Estructuras de Madera'!$D$5:$D$122,0)),INDEX(SICODI!$G$3:$G$2404,MATCH(L2872,SICODI!$G$3:$G$2404,0))))</f>
        <v>PPC20</v>
      </c>
      <c r="N2872" s="121" t="str">
        <f>+IF(ISERROR(VLOOKUP(M2872,'Resumen de precios LLTT'!$C$17:$D$3071,2,FALSE))=FALSE,VLOOKUP(M2872,'Resumen de precios LLTT'!$C$17:$D$3071,2,FALSE),VLOOKUP(M2872,SICODI!$G$3:$J$2404,2,FALSE))</f>
        <v>POSTE DE CONCRETO ARMADO DE 13/400/150/345</v>
      </c>
      <c r="O2872" s="58">
        <f>+IF(ISERROR(VLOOKUP(M2872,'Resumen de precios LLTT'!$C$17:$G$3071,5,FALSE))=FALSE,VLOOKUP(M2872,'Resumen de precios LLTT'!$C$17:$G$3071,5,FALSE),VLOOKUP(M2872,SICODI!$G$3:$J$2404,4,FALSE))</f>
        <v>364.69</v>
      </c>
      <c r="P2872" s="16">
        <f t="shared" si="402"/>
        <v>0.84299999999999997</v>
      </c>
      <c r="Q2872" s="78">
        <f t="shared" si="403"/>
        <v>672.12366999999995</v>
      </c>
      <c r="R2872" s="56">
        <v>0</v>
      </c>
      <c r="S2872" s="16">
        <f t="shared" si="404"/>
        <v>0.13400000000000001</v>
      </c>
      <c r="T2872" s="79">
        <f t="shared" si="405"/>
        <v>7.5053809816666659</v>
      </c>
      <c r="U2872" s="80">
        <f t="shared" si="406"/>
        <v>0.183</v>
      </c>
      <c r="V2872" s="81">
        <f t="shared" si="407"/>
        <v>1.3734847196449997</v>
      </c>
      <c r="W2872" s="79">
        <f t="shared" si="408"/>
        <v>0.46217247724950827</v>
      </c>
      <c r="X2872" s="60">
        <f t="shared" si="409"/>
        <v>0.5</v>
      </c>
      <c r="Y2872" s="56">
        <f>+'INFO ENEL'!R2860</f>
        <v>1</v>
      </c>
      <c r="Z2872" s="59">
        <f t="shared" si="410"/>
        <v>0.5</v>
      </c>
    </row>
    <row r="2873" spans="1:26" ht="15" customHeight="1" x14ac:dyDescent="0.25">
      <c r="A2873" s="55">
        <f>+'INFO ENEL'!A2861</f>
        <v>2856</v>
      </c>
      <c r="B2873" s="121" t="str">
        <f>+INDEX($B$8:$B$15,MATCH(L2873,$L$8:$L$15,0))</f>
        <v>SICODI</v>
      </c>
      <c r="C2873" s="56" t="str">
        <f>+'INFO ENEL'!B2861</f>
        <v>Lima</v>
      </c>
      <c r="D2873" s="56" t="str">
        <f>+'INFO ENEL'!D2861</f>
        <v>ARAHUAY (LIMA)</v>
      </c>
      <c r="E2873" s="56" t="str">
        <f>+'INFO ENEL'!D2861</f>
        <v>ARAHUAY (LIMA)</v>
      </c>
      <c r="F2873" s="50">
        <f>+'INFO ENEL'!E2861</f>
        <v>0</v>
      </c>
      <c r="G2873" s="56" t="str">
        <f>+'INFO ENEL'!L2861</f>
        <v>MT</v>
      </c>
      <c r="H2873" s="57">
        <f>+'INFO ENEL'!M2861</f>
        <v>549.83000000000004</v>
      </c>
      <c r="I2873" s="56">
        <f>+'INFO ENEL'!N2861</f>
        <v>13</v>
      </c>
      <c r="J2873" s="56" t="str">
        <f>+'INFO ENEL'!O2861</f>
        <v>Poste</v>
      </c>
      <c r="K2873" s="56" t="str">
        <f>+'INFO ENEL'!P2861</f>
        <v>Concreto</v>
      </c>
      <c r="L2873" s="56" t="str">
        <f>+'INFO ENEL'!Q2861</f>
        <v>PPC20</v>
      </c>
      <c r="M2873" s="55" t="str">
        <f>+IF(ISERROR(INDEX('Estructuras de Acero y Concreto'!$C$6:$C$577,MATCH(L2873,'Estructuras de Acero y Concreto'!$D$6:$D$577,0)))=FALSE,INDEX('Estructuras de Acero y Concreto'!$C$6:$C$577,MATCH(L2873,'Estructuras de Acero y Concreto'!$D$6:$D$577,0)),IF(ISERROR(INDEX('Estructuras de Madera'!$C$5:$C$122,MATCH(L2873,'Estructuras de Madera'!$D$5:$D$122,0)))=FALSE,INDEX('Estructuras de Madera'!$C$5:$C$122,MATCH(L2873,'Estructuras de Madera'!$D$5:$D$122,0)),INDEX(SICODI!$G$3:$G$2404,MATCH(L2873,SICODI!$G$3:$G$2404,0))))</f>
        <v>PPC20</v>
      </c>
      <c r="N2873" s="121" t="str">
        <f>+IF(ISERROR(VLOOKUP(M2873,'Resumen de precios LLTT'!$C$17:$D$3071,2,FALSE))=FALSE,VLOOKUP(M2873,'Resumen de precios LLTT'!$C$17:$D$3071,2,FALSE),VLOOKUP(M2873,SICODI!$G$3:$J$2404,2,FALSE))</f>
        <v>POSTE DE CONCRETO ARMADO DE 13/400/150/345</v>
      </c>
      <c r="O2873" s="58">
        <f>+IF(ISERROR(VLOOKUP(M2873,'Resumen de precios LLTT'!$C$17:$G$3071,5,FALSE))=FALSE,VLOOKUP(M2873,'Resumen de precios LLTT'!$C$17:$G$3071,5,FALSE),VLOOKUP(M2873,SICODI!$G$3:$J$2404,4,FALSE))</f>
        <v>364.69</v>
      </c>
      <c r="P2873" s="16">
        <f t="shared" si="402"/>
        <v>0.84299999999999997</v>
      </c>
      <c r="Q2873" s="78">
        <f t="shared" si="403"/>
        <v>672.12366999999995</v>
      </c>
      <c r="R2873" s="56">
        <v>0</v>
      </c>
      <c r="S2873" s="16">
        <f t="shared" si="404"/>
        <v>0.13400000000000001</v>
      </c>
      <c r="T2873" s="79">
        <f t="shared" si="405"/>
        <v>7.5053809816666659</v>
      </c>
      <c r="U2873" s="80">
        <f t="shared" si="406"/>
        <v>0.183</v>
      </c>
      <c r="V2873" s="81">
        <f t="shared" si="407"/>
        <v>1.3734847196449997</v>
      </c>
      <c r="W2873" s="79">
        <f t="shared" si="408"/>
        <v>0.46217247724950827</v>
      </c>
      <c r="X2873" s="60">
        <f t="shared" si="409"/>
        <v>0.5</v>
      </c>
      <c r="Y2873" s="56">
        <f>+'INFO ENEL'!R2861</f>
        <v>1</v>
      </c>
      <c r="Z2873" s="59">
        <f t="shared" si="410"/>
        <v>0.5</v>
      </c>
    </row>
    <row r="2874" spans="1:26" ht="15" customHeight="1" x14ac:dyDescent="0.25">
      <c r="A2874" s="55">
        <f>+'INFO ENEL'!A2862</f>
        <v>2857</v>
      </c>
      <c r="B2874" s="121" t="str">
        <f>+INDEX($B$8:$B$15,MATCH(L2874,$L$8:$L$15,0))</f>
        <v>SICODI</v>
      </c>
      <c r="C2874" s="56" t="str">
        <f>+'INFO ENEL'!B2862</f>
        <v>Lima</v>
      </c>
      <c r="D2874" s="56" t="str">
        <f>+'INFO ENEL'!D2862</f>
        <v>SANTA ROSA DE QUIVES (LIMA)</v>
      </c>
      <c r="E2874" s="56" t="str">
        <f>+'INFO ENEL'!D2862</f>
        <v>SANTA ROSA DE QUIVES (LIMA)</v>
      </c>
      <c r="F2874" s="50">
        <f>+'INFO ENEL'!E2862</f>
        <v>0</v>
      </c>
      <c r="G2874" s="56" t="str">
        <f>+'INFO ENEL'!L2862</f>
        <v>MT</v>
      </c>
      <c r="H2874" s="57">
        <f>+'INFO ENEL'!M2862</f>
        <v>239.3</v>
      </c>
      <c r="I2874" s="56">
        <f>+'INFO ENEL'!N2862</f>
        <v>13</v>
      </c>
      <c r="J2874" s="56" t="str">
        <f>+'INFO ENEL'!O2862</f>
        <v>Poste</v>
      </c>
      <c r="K2874" s="56" t="str">
        <f>+'INFO ENEL'!P2862</f>
        <v>Concreto</v>
      </c>
      <c r="L2874" s="56" t="str">
        <f>+'INFO ENEL'!Q2862</f>
        <v>PPC20</v>
      </c>
      <c r="M2874" s="55" t="str">
        <f>+IF(ISERROR(INDEX('Estructuras de Acero y Concreto'!$C$6:$C$577,MATCH(L2874,'Estructuras de Acero y Concreto'!$D$6:$D$577,0)))=FALSE,INDEX('Estructuras de Acero y Concreto'!$C$6:$C$577,MATCH(L2874,'Estructuras de Acero y Concreto'!$D$6:$D$577,0)),IF(ISERROR(INDEX('Estructuras de Madera'!$C$5:$C$122,MATCH(L2874,'Estructuras de Madera'!$D$5:$D$122,0)))=FALSE,INDEX('Estructuras de Madera'!$C$5:$C$122,MATCH(L2874,'Estructuras de Madera'!$D$5:$D$122,0)),INDEX(SICODI!$G$3:$G$2404,MATCH(L2874,SICODI!$G$3:$G$2404,0))))</f>
        <v>PPC20</v>
      </c>
      <c r="N2874" s="121" t="str">
        <f>+IF(ISERROR(VLOOKUP(M2874,'Resumen de precios LLTT'!$C$17:$D$3071,2,FALSE))=FALSE,VLOOKUP(M2874,'Resumen de precios LLTT'!$C$17:$D$3071,2,FALSE),VLOOKUP(M2874,SICODI!$G$3:$J$2404,2,FALSE))</f>
        <v>POSTE DE CONCRETO ARMADO DE 13/400/150/345</v>
      </c>
      <c r="O2874" s="58">
        <f>+IF(ISERROR(VLOOKUP(M2874,'Resumen de precios LLTT'!$C$17:$G$3071,5,FALSE))=FALSE,VLOOKUP(M2874,'Resumen de precios LLTT'!$C$17:$G$3071,5,FALSE),VLOOKUP(M2874,SICODI!$G$3:$J$2404,4,FALSE))</f>
        <v>364.69</v>
      </c>
      <c r="P2874" s="16">
        <f t="shared" si="402"/>
        <v>0.84299999999999997</v>
      </c>
      <c r="Q2874" s="78">
        <f t="shared" si="403"/>
        <v>672.12366999999995</v>
      </c>
      <c r="R2874" s="56">
        <v>0</v>
      </c>
      <c r="S2874" s="16">
        <f t="shared" si="404"/>
        <v>0.13400000000000001</v>
      </c>
      <c r="T2874" s="79">
        <f t="shared" si="405"/>
        <v>7.5053809816666659</v>
      </c>
      <c r="U2874" s="80">
        <f t="shared" si="406"/>
        <v>0.183</v>
      </c>
      <c r="V2874" s="81">
        <f t="shared" si="407"/>
        <v>1.3734847196449997</v>
      </c>
      <c r="W2874" s="79">
        <f t="shared" si="408"/>
        <v>0.46217247724950827</v>
      </c>
      <c r="X2874" s="60">
        <f t="shared" si="409"/>
        <v>0.5</v>
      </c>
      <c r="Y2874" s="56">
        <f>+'INFO ENEL'!R2862</f>
        <v>1</v>
      </c>
      <c r="Z2874" s="59">
        <f t="shared" si="410"/>
        <v>0.5</v>
      </c>
    </row>
    <row r="2875" spans="1:26" ht="15" customHeight="1" x14ac:dyDescent="0.25">
      <c r="A2875" s="55">
        <f>+'INFO ENEL'!A2863</f>
        <v>2858</v>
      </c>
      <c r="B2875" s="121" t="str">
        <f>+INDEX($B$8:$B$15,MATCH(L2875,$L$8:$L$15,0))</f>
        <v>SICODI</v>
      </c>
      <c r="C2875" s="56" t="str">
        <f>+'INFO ENEL'!B2863</f>
        <v>Lima</v>
      </c>
      <c r="D2875" s="56" t="str">
        <f>+'INFO ENEL'!D2863</f>
        <v>SANTA ROSA DE QUIVES (LIMA)</v>
      </c>
      <c r="E2875" s="56" t="str">
        <f>+'INFO ENEL'!D2863</f>
        <v>SANTA ROSA DE QUIVES (LIMA)</v>
      </c>
      <c r="F2875" s="50">
        <f>+'INFO ENEL'!E2863</f>
        <v>0</v>
      </c>
      <c r="G2875" s="56" t="str">
        <f>+'INFO ENEL'!L2863</f>
        <v>MT</v>
      </c>
      <c r="H2875" s="57">
        <f>+'INFO ENEL'!M2863</f>
        <v>99.83</v>
      </c>
      <c r="I2875" s="56">
        <f>+'INFO ENEL'!N2863</f>
        <v>13</v>
      </c>
      <c r="J2875" s="56" t="str">
        <f>+'INFO ENEL'!O2863</f>
        <v>Poste</v>
      </c>
      <c r="K2875" s="56" t="str">
        <f>+'INFO ENEL'!P2863</f>
        <v>Concreto</v>
      </c>
      <c r="L2875" s="56" t="str">
        <f>+'INFO ENEL'!Q2863</f>
        <v>PPC20</v>
      </c>
      <c r="M2875" s="55" t="str">
        <f>+IF(ISERROR(INDEX('Estructuras de Acero y Concreto'!$C$6:$C$577,MATCH(L2875,'Estructuras de Acero y Concreto'!$D$6:$D$577,0)))=FALSE,INDEX('Estructuras de Acero y Concreto'!$C$6:$C$577,MATCH(L2875,'Estructuras de Acero y Concreto'!$D$6:$D$577,0)),IF(ISERROR(INDEX('Estructuras de Madera'!$C$5:$C$122,MATCH(L2875,'Estructuras de Madera'!$D$5:$D$122,0)))=FALSE,INDEX('Estructuras de Madera'!$C$5:$C$122,MATCH(L2875,'Estructuras de Madera'!$D$5:$D$122,0)),INDEX(SICODI!$G$3:$G$2404,MATCH(L2875,SICODI!$G$3:$G$2404,0))))</f>
        <v>PPC20</v>
      </c>
      <c r="N2875" s="121" t="str">
        <f>+IF(ISERROR(VLOOKUP(M2875,'Resumen de precios LLTT'!$C$17:$D$3071,2,FALSE))=FALSE,VLOOKUP(M2875,'Resumen de precios LLTT'!$C$17:$D$3071,2,FALSE),VLOOKUP(M2875,SICODI!$G$3:$J$2404,2,FALSE))</f>
        <v>POSTE DE CONCRETO ARMADO DE 13/400/150/345</v>
      </c>
      <c r="O2875" s="58">
        <f>+IF(ISERROR(VLOOKUP(M2875,'Resumen de precios LLTT'!$C$17:$G$3071,5,FALSE))=FALSE,VLOOKUP(M2875,'Resumen de precios LLTT'!$C$17:$G$3071,5,FALSE),VLOOKUP(M2875,SICODI!$G$3:$J$2404,4,FALSE))</f>
        <v>364.69</v>
      </c>
      <c r="P2875" s="16">
        <f t="shared" si="402"/>
        <v>0.84299999999999997</v>
      </c>
      <c r="Q2875" s="78">
        <f t="shared" si="403"/>
        <v>672.12366999999995</v>
      </c>
      <c r="R2875" s="56">
        <v>0</v>
      </c>
      <c r="S2875" s="16">
        <f t="shared" si="404"/>
        <v>0.13400000000000001</v>
      </c>
      <c r="T2875" s="79">
        <f t="shared" si="405"/>
        <v>7.5053809816666659</v>
      </c>
      <c r="U2875" s="80">
        <f t="shared" si="406"/>
        <v>0.183</v>
      </c>
      <c r="V2875" s="81">
        <f t="shared" si="407"/>
        <v>1.3734847196449997</v>
      </c>
      <c r="W2875" s="79">
        <f t="shared" si="408"/>
        <v>0.46217247724950827</v>
      </c>
      <c r="X2875" s="60">
        <f t="shared" si="409"/>
        <v>0.5</v>
      </c>
      <c r="Y2875" s="56">
        <f>+'INFO ENEL'!R2863</f>
        <v>1</v>
      </c>
      <c r="Z2875" s="59">
        <f t="shared" si="410"/>
        <v>0.5</v>
      </c>
    </row>
    <row r="2876" spans="1:26" ht="15" customHeight="1" x14ac:dyDescent="0.25">
      <c r="A2876" s="55">
        <f>+'INFO ENEL'!A2864</f>
        <v>2859</v>
      </c>
      <c r="B2876" s="121" t="str">
        <f>+INDEX($B$8:$B$15,MATCH(L2876,$L$8:$L$15,0))</f>
        <v>SICODI</v>
      </c>
      <c r="C2876" s="56" t="str">
        <f>+'INFO ENEL'!B2864</f>
        <v>Lima</v>
      </c>
      <c r="D2876" s="56" t="str">
        <f>+'INFO ENEL'!D2864</f>
        <v>SANTA ROSA DE QUIVES (LIMA)</v>
      </c>
      <c r="E2876" s="56" t="str">
        <f>+'INFO ENEL'!D2864</f>
        <v>SANTA ROSA DE QUIVES (LIMA)</v>
      </c>
      <c r="F2876" s="50">
        <f>+'INFO ENEL'!E2864</f>
        <v>0</v>
      </c>
      <c r="G2876" s="56" t="str">
        <f>+'INFO ENEL'!L2864</f>
        <v>MT</v>
      </c>
      <c r="H2876" s="57">
        <f>+'INFO ENEL'!M2864</f>
        <v>258.45999999999901</v>
      </c>
      <c r="I2876" s="56">
        <f>+'INFO ENEL'!N2864</f>
        <v>13</v>
      </c>
      <c r="J2876" s="56" t="str">
        <f>+'INFO ENEL'!O2864</f>
        <v>Poste</v>
      </c>
      <c r="K2876" s="56" t="str">
        <f>+'INFO ENEL'!P2864</f>
        <v>Concreto</v>
      </c>
      <c r="L2876" s="56" t="str">
        <f>+'INFO ENEL'!Q2864</f>
        <v>PPC20</v>
      </c>
      <c r="M2876" s="55" t="str">
        <f>+IF(ISERROR(INDEX('Estructuras de Acero y Concreto'!$C$6:$C$577,MATCH(L2876,'Estructuras de Acero y Concreto'!$D$6:$D$577,0)))=FALSE,INDEX('Estructuras de Acero y Concreto'!$C$6:$C$577,MATCH(L2876,'Estructuras de Acero y Concreto'!$D$6:$D$577,0)),IF(ISERROR(INDEX('Estructuras de Madera'!$C$5:$C$122,MATCH(L2876,'Estructuras de Madera'!$D$5:$D$122,0)))=FALSE,INDEX('Estructuras de Madera'!$C$5:$C$122,MATCH(L2876,'Estructuras de Madera'!$D$5:$D$122,0)),INDEX(SICODI!$G$3:$G$2404,MATCH(L2876,SICODI!$G$3:$G$2404,0))))</f>
        <v>PPC20</v>
      </c>
      <c r="N2876" s="121" t="str">
        <f>+IF(ISERROR(VLOOKUP(M2876,'Resumen de precios LLTT'!$C$17:$D$3071,2,FALSE))=FALSE,VLOOKUP(M2876,'Resumen de precios LLTT'!$C$17:$D$3071,2,FALSE),VLOOKUP(M2876,SICODI!$G$3:$J$2404,2,FALSE))</f>
        <v>POSTE DE CONCRETO ARMADO DE 13/400/150/345</v>
      </c>
      <c r="O2876" s="58">
        <f>+IF(ISERROR(VLOOKUP(M2876,'Resumen de precios LLTT'!$C$17:$G$3071,5,FALSE))=FALSE,VLOOKUP(M2876,'Resumen de precios LLTT'!$C$17:$G$3071,5,FALSE),VLOOKUP(M2876,SICODI!$G$3:$J$2404,4,FALSE))</f>
        <v>364.69</v>
      </c>
      <c r="P2876" s="16">
        <f t="shared" si="402"/>
        <v>0.84299999999999997</v>
      </c>
      <c r="Q2876" s="78">
        <f t="shared" si="403"/>
        <v>672.12366999999995</v>
      </c>
      <c r="R2876" s="56">
        <v>0</v>
      </c>
      <c r="S2876" s="16">
        <f t="shared" si="404"/>
        <v>0.13400000000000001</v>
      </c>
      <c r="T2876" s="79">
        <f t="shared" si="405"/>
        <v>7.5053809816666659</v>
      </c>
      <c r="U2876" s="80">
        <f t="shared" si="406"/>
        <v>0.183</v>
      </c>
      <c r="V2876" s="81">
        <f t="shared" si="407"/>
        <v>1.3734847196449997</v>
      </c>
      <c r="W2876" s="79">
        <f t="shared" si="408"/>
        <v>0.46217247724950827</v>
      </c>
      <c r="X2876" s="60">
        <f t="shared" si="409"/>
        <v>0.5</v>
      </c>
      <c r="Y2876" s="56">
        <f>+'INFO ENEL'!R2864</f>
        <v>1</v>
      </c>
      <c r="Z2876" s="59">
        <f t="shared" si="410"/>
        <v>0.5</v>
      </c>
    </row>
    <row r="2877" spans="1:26" ht="15" customHeight="1" x14ac:dyDescent="0.25">
      <c r="A2877" s="55">
        <f>+'INFO ENEL'!A2865</f>
        <v>2860</v>
      </c>
      <c r="B2877" s="121" t="str">
        <f>+INDEX($B$8:$B$15,MATCH(L2877,$L$8:$L$15,0))</f>
        <v>SICODI</v>
      </c>
      <c r="C2877" s="56" t="str">
        <f>+'INFO ENEL'!B2865</f>
        <v>Lima</v>
      </c>
      <c r="D2877" s="56" t="str">
        <f>+'INFO ENEL'!D2865</f>
        <v>SANTA ROSA DE QUIVES (LIMA)</v>
      </c>
      <c r="E2877" s="56" t="str">
        <f>+'INFO ENEL'!D2865</f>
        <v>SANTA ROSA DE QUIVES (LIMA)</v>
      </c>
      <c r="F2877" s="50">
        <f>+'INFO ENEL'!E2865</f>
        <v>0</v>
      </c>
      <c r="G2877" s="56" t="str">
        <f>+'INFO ENEL'!L2865</f>
        <v>MT</v>
      </c>
      <c r="H2877" s="57">
        <f>+'INFO ENEL'!M2865</f>
        <v>67.400000000000006</v>
      </c>
      <c r="I2877" s="56">
        <f>+'INFO ENEL'!N2865</f>
        <v>13</v>
      </c>
      <c r="J2877" s="56" t="str">
        <f>+'INFO ENEL'!O2865</f>
        <v>Poste</v>
      </c>
      <c r="K2877" s="56" t="str">
        <f>+'INFO ENEL'!P2865</f>
        <v>Concreto</v>
      </c>
      <c r="L2877" s="56" t="str">
        <f>+'INFO ENEL'!Q2865</f>
        <v>PPC20</v>
      </c>
      <c r="M2877" s="55" t="str">
        <f>+IF(ISERROR(INDEX('Estructuras de Acero y Concreto'!$C$6:$C$577,MATCH(L2877,'Estructuras de Acero y Concreto'!$D$6:$D$577,0)))=FALSE,INDEX('Estructuras de Acero y Concreto'!$C$6:$C$577,MATCH(L2877,'Estructuras de Acero y Concreto'!$D$6:$D$577,0)),IF(ISERROR(INDEX('Estructuras de Madera'!$C$5:$C$122,MATCH(L2877,'Estructuras de Madera'!$D$5:$D$122,0)))=FALSE,INDEX('Estructuras de Madera'!$C$5:$C$122,MATCH(L2877,'Estructuras de Madera'!$D$5:$D$122,0)),INDEX(SICODI!$G$3:$G$2404,MATCH(L2877,SICODI!$G$3:$G$2404,0))))</f>
        <v>PPC20</v>
      </c>
      <c r="N2877" s="121" t="str">
        <f>+IF(ISERROR(VLOOKUP(M2877,'Resumen de precios LLTT'!$C$17:$D$3071,2,FALSE))=FALSE,VLOOKUP(M2877,'Resumen de precios LLTT'!$C$17:$D$3071,2,FALSE),VLOOKUP(M2877,SICODI!$G$3:$J$2404,2,FALSE))</f>
        <v>POSTE DE CONCRETO ARMADO DE 13/400/150/345</v>
      </c>
      <c r="O2877" s="58">
        <f>+IF(ISERROR(VLOOKUP(M2877,'Resumen de precios LLTT'!$C$17:$G$3071,5,FALSE))=FALSE,VLOOKUP(M2877,'Resumen de precios LLTT'!$C$17:$G$3071,5,FALSE),VLOOKUP(M2877,SICODI!$G$3:$J$2404,4,FALSE))</f>
        <v>364.69</v>
      </c>
      <c r="P2877" s="16">
        <f t="shared" si="402"/>
        <v>0.84299999999999997</v>
      </c>
      <c r="Q2877" s="78">
        <f t="shared" si="403"/>
        <v>672.12366999999995</v>
      </c>
      <c r="R2877" s="56">
        <v>0</v>
      </c>
      <c r="S2877" s="16">
        <f t="shared" si="404"/>
        <v>0.13400000000000001</v>
      </c>
      <c r="T2877" s="79">
        <f t="shared" si="405"/>
        <v>7.5053809816666659</v>
      </c>
      <c r="U2877" s="80">
        <f t="shared" si="406"/>
        <v>0.183</v>
      </c>
      <c r="V2877" s="81">
        <f t="shared" si="407"/>
        <v>1.3734847196449997</v>
      </c>
      <c r="W2877" s="79">
        <f t="shared" si="408"/>
        <v>0.46217247724950827</v>
      </c>
      <c r="X2877" s="60">
        <f t="shared" si="409"/>
        <v>0.5</v>
      </c>
      <c r="Y2877" s="56">
        <f>+'INFO ENEL'!R2865</f>
        <v>1</v>
      </c>
      <c r="Z2877" s="59">
        <f t="shared" si="410"/>
        <v>0.5</v>
      </c>
    </row>
    <row r="2878" spans="1:26" ht="15" customHeight="1" x14ac:dyDescent="0.25">
      <c r="A2878" s="55">
        <f>+'INFO ENEL'!A2866</f>
        <v>2861</v>
      </c>
      <c r="B2878" s="121" t="str">
        <f>+INDEX($B$8:$B$15,MATCH(L2878,$L$8:$L$15,0))</f>
        <v>SICODI</v>
      </c>
      <c r="C2878" s="56" t="str">
        <f>+'INFO ENEL'!B2866</f>
        <v>Lima</v>
      </c>
      <c r="D2878" s="56" t="str">
        <f>+'INFO ENEL'!D2866</f>
        <v>SANTA ROSA DE QUIVES (LIMA)</v>
      </c>
      <c r="E2878" s="56" t="str">
        <f>+'INFO ENEL'!D2866</f>
        <v>SANTA ROSA DE QUIVES (LIMA)</v>
      </c>
      <c r="F2878" s="50">
        <f>+'INFO ENEL'!E2866</f>
        <v>0</v>
      </c>
      <c r="G2878" s="56" t="str">
        <f>+'INFO ENEL'!L2866</f>
        <v>MT</v>
      </c>
      <c r="H2878" s="57">
        <f>+'INFO ENEL'!M2866</f>
        <v>121.01</v>
      </c>
      <c r="I2878" s="56">
        <f>+'INFO ENEL'!N2866</f>
        <v>13</v>
      </c>
      <c r="J2878" s="56" t="str">
        <f>+'INFO ENEL'!O2866</f>
        <v>Poste</v>
      </c>
      <c r="K2878" s="56" t="str">
        <f>+'INFO ENEL'!P2866</f>
        <v>Concreto</v>
      </c>
      <c r="L2878" s="56" t="str">
        <f>+'INFO ENEL'!Q2866</f>
        <v>PPC20</v>
      </c>
      <c r="M2878" s="55" t="str">
        <f>+IF(ISERROR(INDEX('Estructuras de Acero y Concreto'!$C$6:$C$577,MATCH(L2878,'Estructuras de Acero y Concreto'!$D$6:$D$577,0)))=FALSE,INDEX('Estructuras de Acero y Concreto'!$C$6:$C$577,MATCH(L2878,'Estructuras de Acero y Concreto'!$D$6:$D$577,0)),IF(ISERROR(INDEX('Estructuras de Madera'!$C$5:$C$122,MATCH(L2878,'Estructuras de Madera'!$D$5:$D$122,0)))=FALSE,INDEX('Estructuras de Madera'!$C$5:$C$122,MATCH(L2878,'Estructuras de Madera'!$D$5:$D$122,0)),INDEX(SICODI!$G$3:$G$2404,MATCH(L2878,SICODI!$G$3:$G$2404,0))))</f>
        <v>PPC20</v>
      </c>
      <c r="N2878" s="121" t="str">
        <f>+IF(ISERROR(VLOOKUP(M2878,'Resumen de precios LLTT'!$C$17:$D$3071,2,FALSE))=FALSE,VLOOKUP(M2878,'Resumen de precios LLTT'!$C$17:$D$3071,2,FALSE),VLOOKUP(M2878,SICODI!$G$3:$J$2404,2,FALSE))</f>
        <v>POSTE DE CONCRETO ARMADO DE 13/400/150/345</v>
      </c>
      <c r="O2878" s="58">
        <f>+IF(ISERROR(VLOOKUP(M2878,'Resumen de precios LLTT'!$C$17:$G$3071,5,FALSE))=FALSE,VLOOKUP(M2878,'Resumen de precios LLTT'!$C$17:$G$3071,5,FALSE),VLOOKUP(M2878,SICODI!$G$3:$J$2404,4,FALSE))</f>
        <v>364.69</v>
      </c>
      <c r="P2878" s="16">
        <f t="shared" si="402"/>
        <v>0.84299999999999997</v>
      </c>
      <c r="Q2878" s="78">
        <f t="shared" si="403"/>
        <v>672.12366999999995</v>
      </c>
      <c r="R2878" s="56">
        <v>0</v>
      </c>
      <c r="S2878" s="16">
        <f t="shared" si="404"/>
        <v>0.13400000000000001</v>
      </c>
      <c r="T2878" s="79">
        <f t="shared" si="405"/>
        <v>7.5053809816666659</v>
      </c>
      <c r="U2878" s="80">
        <f t="shared" si="406"/>
        <v>0.183</v>
      </c>
      <c r="V2878" s="81">
        <f t="shared" si="407"/>
        <v>1.3734847196449997</v>
      </c>
      <c r="W2878" s="79">
        <f t="shared" si="408"/>
        <v>0.46217247724950827</v>
      </c>
      <c r="X2878" s="60">
        <f t="shared" si="409"/>
        <v>0.5</v>
      </c>
      <c r="Y2878" s="56">
        <f>+'INFO ENEL'!R2866</f>
        <v>1</v>
      </c>
      <c r="Z2878" s="59">
        <f t="shared" si="410"/>
        <v>0.5</v>
      </c>
    </row>
    <row r="2879" spans="1:26" ht="15" customHeight="1" x14ac:dyDescent="0.25">
      <c r="A2879" s="55">
        <f>+'INFO ENEL'!A2867</f>
        <v>2862</v>
      </c>
      <c r="B2879" s="121" t="str">
        <f>+INDEX($B$8:$B$15,MATCH(L2879,$L$8:$L$15,0))</f>
        <v>SICODI</v>
      </c>
      <c r="C2879" s="56" t="str">
        <f>+'INFO ENEL'!B2867</f>
        <v>Lima</v>
      </c>
      <c r="D2879" s="56" t="str">
        <f>+'INFO ENEL'!D2867</f>
        <v>SANTA ROSA DE QUIVES (LIMA)</v>
      </c>
      <c r="E2879" s="56" t="str">
        <f>+'INFO ENEL'!D2867</f>
        <v>SANTA ROSA DE QUIVES (LIMA)</v>
      </c>
      <c r="F2879" s="50">
        <f>+'INFO ENEL'!E2867</f>
        <v>0</v>
      </c>
      <c r="G2879" s="56" t="str">
        <f>+'INFO ENEL'!L2867</f>
        <v>MT</v>
      </c>
      <c r="H2879" s="57">
        <f>+'INFO ENEL'!M2867</f>
        <v>145.12</v>
      </c>
      <c r="I2879" s="56">
        <f>+'INFO ENEL'!N2867</f>
        <v>13</v>
      </c>
      <c r="J2879" s="56" t="str">
        <f>+'INFO ENEL'!O2867</f>
        <v>Poste</v>
      </c>
      <c r="K2879" s="56" t="str">
        <f>+'INFO ENEL'!P2867</f>
        <v>Concreto</v>
      </c>
      <c r="L2879" s="56" t="str">
        <f>+'INFO ENEL'!Q2867</f>
        <v>PPC20</v>
      </c>
      <c r="M2879" s="55" t="str">
        <f>+IF(ISERROR(INDEX('Estructuras de Acero y Concreto'!$C$6:$C$577,MATCH(L2879,'Estructuras de Acero y Concreto'!$D$6:$D$577,0)))=FALSE,INDEX('Estructuras de Acero y Concreto'!$C$6:$C$577,MATCH(L2879,'Estructuras de Acero y Concreto'!$D$6:$D$577,0)),IF(ISERROR(INDEX('Estructuras de Madera'!$C$5:$C$122,MATCH(L2879,'Estructuras de Madera'!$D$5:$D$122,0)))=FALSE,INDEX('Estructuras de Madera'!$C$5:$C$122,MATCH(L2879,'Estructuras de Madera'!$D$5:$D$122,0)),INDEX(SICODI!$G$3:$G$2404,MATCH(L2879,SICODI!$G$3:$G$2404,0))))</f>
        <v>PPC20</v>
      </c>
      <c r="N2879" s="121" t="str">
        <f>+IF(ISERROR(VLOOKUP(M2879,'Resumen de precios LLTT'!$C$17:$D$3071,2,FALSE))=FALSE,VLOOKUP(M2879,'Resumen de precios LLTT'!$C$17:$D$3071,2,FALSE),VLOOKUP(M2879,SICODI!$G$3:$J$2404,2,FALSE))</f>
        <v>POSTE DE CONCRETO ARMADO DE 13/400/150/345</v>
      </c>
      <c r="O2879" s="58">
        <f>+IF(ISERROR(VLOOKUP(M2879,'Resumen de precios LLTT'!$C$17:$G$3071,5,FALSE))=FALSE,VLOOKUP(M2879,'Resumen de precios LLTT'!$C$17:$G$3071,5,FALSE),VLOOKUP(M2879,SICODI!$G$3:$J$2404,4,FALSE))</f>
        <v>364.69</v>
      </c>
      <c r="P2879" s="16">
        <f t="shared" si="402"/>
        <v>0.84299999999999997</v>
      </c>
      <c r="Q2879" s="78">
        <f t="shared" si="403"/>
        <v>672.12366999999995</v>
      </c>
      <c r="R2879" s="56">
        <v>0</v>
      </c>
      <c r="S2879" s="16">
        <f t="shared" si="404"/>
        <v>0.13400000000000001</v>
      </c>
      <c r="T2879" s="79">
        <f t="shared" si="405"/>
        <v>7.5053809816666659</v>
      </c>
      <c r="U2879" s="80">
        <f t="shared" si="406"/>
        <v>0.183</v>
      </c>
      <c r="V2879" s="81">
        <f t="shared" si="407"/>
        <v>1.3734847196449997</v>
      </c>
      <c r="W2879" s="79">
        <f t="shared" si="408"/>
        <v>0.46217247724950827</v>
      </c>
      <c r="X2879" s="60">
        <f t="shared" si="409"/>
        <v>0.5</v>
      </c>
      <c r="Y2879" s="56">
        <f>+'INFO ENEL'!R2867</f>
        <v>1</v>
      </c>
      <c r="Z2879" s="59">
        <f t="shared" si="410"/>
        <v>0.5</v>
      </c>
    </row>
    <row r="2880" spans="1:26" ht="15" customHeight="1" x14ac:dyDescent="0.25">
      <c r="A2880" s="55">
        <f>+'INFO ENEL'!A2868</f>
        <v>2863</v>
      </c>
      <c r="B2880" s="121" t="str">
        <f>+INDEX($B$8:$B$15,MATCH(L2880,$L$8:$L$15,0))</f>
        <v>SICODI</v>
      </c>
      <c r="C2880" s="56" t="str">
        <f>+'INFO ENEL'!B2868</f>
        <v>Lima</v>
      </c>
      <c r="D2880" s="56" t="str">
        <f>+'INFO ENEL'!D2868</f>
        <v>LACHAQUI (LIMA)</v>
      </c>
      <c r="E2880" s="56" t="str">
        <f>+'INFO ENEL'!D2868</f>
        <v>LACHAQUI (LIMA)</v>
      </c>
      <c r="F2880" s="50">
        <f>+'INFO ENEL'!E2868</f>
        <v>0</v>
      </c>
      <c r="G2880" s="56" t="str">
        <f>+'INFO ENEL'!L2868</f>
        <v>MT</v>
      </c>
      <c r="H2880" s="57">
        <f>+'INFO ENEL'!M2868</f>
        <v>124.5</v>
      </c>
      <c r="I2880" s="56">
        <f>+'INFO ENEL'!N2868</f>
        <v>13</v>
      </c>
      <c r="J2880" s="56" t="str">
        <f>+'INFO ENEL'!O2868</f>
        <v>Poste</v>
      </c>
      <c r="K2880" s="56" t="str">
        <f>+'INFO ENEL'!P2868</f>
        <v>Concreto</v>
      </c>
      <c r="L2880" s="56" t="str">
        <f>+'INFO ENEL'!Q2868</f>
        <v>PPC20</v>
      </c>
      <c r="M2880" s="55" t="str">
        <f>+IF(ISERROR(INDEX('Estructuras de Acero y Concreto'!$C$6:$C$577,MATCH(L2880,'Estructuras de Acero y Concreto'!$D$6:$D$577,0)))=FALSE,INDEX('Estructuras de Acero y Concreto'!$C$6:$C$577,MATCH(L2880,'Estructuras de Acero y Concreto'!$D$6:$D$577,0)),IF(ISERROR(INDEX('Estructuras de Madera'!$C$5:$C$122,MATCH(L2880,'Estructuras de Madera'!$D$5:$D$122,0)))=FALSE,INDEX('Estructuras de Madera'!$C$5:$C$122,MATCH(L2880,'Estructuras de Madera'!$D$5:$D$122,0)),INDEX(SICODI!$G$3:$G$2404,MATCH(L2880,SICODI!$G$3:$G$2404,0))))</f>
        <v>PPC20</v>
      </c>
      <c r="N2880" s="121" t="str">
        <f>+IF(ISERROR(VLOOKUP(M2880,'Resumen de precios LLTT'!$C$17:$D$3071,2,FALSE))=FALSE,VLOOKUP(M2880,'Resumen de precios LLTT'!$C$17:$D$3071,2,FALSE),VLOOKUP(M2880,SICODI!$G$3:$J$2404,2,FALSE))</f>
        <v>POSTE DE CONCRETO ARMADO DE 13/400/150/345</v>
      </c>
      <c r="O2880" s="58">
        <f>+IF(ISERROR(VLOOKUP(M2880,'Resumen de precios LLTT'!$C$17:$G$3071,5,FALSE))=FALSE,VLOOKUP(M2880,'Resumen de precios LLTT'!$C$17:$G$3071,5,FALSE),VLOOKUP(M2880,SICODI!$G$3:$J$2404,4,FALSE))</f>
        <v>364.69</v>
      </c>
      <c r="P2880" s="16">
        <f t="shared" si="402"/>
        <v>0.84299999999999997</v>
      </c>
      <c r="Q2880" s="78">
        <f t="shared" si="403"/>
        <v>672.12366999999995</v>
      </c>
      <c r="R2880" s="56">
        <v>0</v>
      </c>
      <c r="S2880" s="16">
        <f t="shared" si="404"/>
        <v>0.13400000000000001</v>
      </c>
      <c r="T2880" s="79">
        <f t="shared" si="405"/>
        <v>7.5053809816666659</v>
      </c>
      <c r="U2880" s="80">
        <f t="shared" si="406"/>
        <v>0.183</v>
      </c>
      <c r="V2880" s="81">
        <f t="shared" si="407"/>
        <v>1.3734847196449997</v>
      </c>
      <c r="W2880" s="79">
        <f t="shared" si="408"/>
        <v>0.46217247724950827</v>
      </c>
      <c r="X2880" s="60">
        <f t="shared" si="409"/>
        <v>0.5</v>
      </c>
      <c r="Y2880" s="56">
        <f>+'INFO ENEL'!R2868</f>
        <v>1</v>
      </c>
      <c r="Z2880" s="59">
        <f t="shared" si="410"/>
        <v>0.5</v>
      </c>
    </row>
    <row r="2881" spans="1:26" ht="15" customHeight="1" x14ac:dyDescent="0.25">
      <c r="A2881" s="55">
        <f>+'INFO ENEL'!A2869</f>
        <v>2864</v>
      </c>
      <c r="B2881" s="121" t="str">
        <f>+INDEX($B$8:$B$15,MATCH(L2881,$L$8:$L$15,0))</f>
        <v>SICODI</v>
      </c>
      <c r="C2881" s="56" t="str">
        <f>+'INFO ENEL'!B2869</f>
        <v>Lima</v>
      </c>
      <c r="D2881" s="56" t="str">
        <f>+'INFO ENEL'!D2869</f>
        <v>LACHAQUI (LIMA)</v>
      </c>
      <c r="E2881" s="56" t="str">
        <f>+'INFO ENEL'!D2869</f>
        <v>LACHAQUI (LIMA)</v>
      </c>
      <c r="F2881" s="50">
        <f>+'INFO ENEL'!E2869</f>
        <v>0</v>
      </c>
      <c r="G2881" s="56" t="str">
        <f>+'INFO ENEL'!L2869</f>
        <v>MT</v>
      </c>
      <c r="H2881" s="57">
        <f>+'INFO ENEL'!M2869</f>
        <v>94.4</v>
      </c>
      <c r="I2881" s="56">
        <f>+'INFO ENEL'!N2869</f>
        <v>13</v>
      </c>
      <c r="J2881" s="56" t="str">
        <f>+'INFO ENEL'!O2869</f>
        <v>Poste</v>
      </c>
      <c r="K2881" s="56" t="str">
        <f>+'INFO ENEL'!P2869</f>
        <v>Concreto</v>
      </c>
      <c r="L2881" s="56" t="str">
        <f>+'INFO ENEL'!Q2869</f>
        <v>PPC20</v>
      </c>
      <c r="M2881" s="55" t="str">
        <f>+IF(ISERROR(INDEX('Estructuras de Acero y Concreto'!$C$6:$C$577,MATCH(L2881,'Estructuras de Acero y Concreto'!$D$6:$D$577,0)))=FALSE,INDEX('Estructuras de Acero y Concreto'!$C$6:$C$577,MATCH(L2881,'Estructuras de Acero y Concreto'!$D$6:$D$577,0)),IF(ISERROR(INDEX('Estructuras de Madera'!$C$5:$C$122,MATCH(L2881,'Estructuras de Madera'!$D$5:$D$122,0)))=FALSE,INDEX('Estructuras de Madera'!$C$5:$C$122,MATCH(L2881,'Estructuras de Madera'!$D$5:$D$122,0)),INDEX(SICODI!$G$3:$G$2404,MATCH(L2881,SICODI!$G$3:$G$2404,0))))</f>
        <v>PPC20</v>
      </c>
      <c r="N2881" s="121" t="str">
        <f>+IF(ISERROR(VLOOKUP(M2881,'Resumen de precios LLTT'!$C$17:$D$3071,2,FALSE))=FALSE,VLOOKUP(M2881,'Resumen de precios LLTT'!$C$17:$D$3071,2,FALSE),VLOOKUP(M2881,SICODI!$G$3:$J$2404,2,FALSE))</f>
        <v>POSTE DE CONCRETO ARMADO DE 13/400/150/345</v>
      </c>
      <c r="O2881" s="58">
        <f>+IF(ISERROR(VLOOKUP(M2881,'Resumen de precios LLTT'!$C$17:$G$3071,5,FALSE))=FALSE,VLOOKUP(M2881,'Resumen de precios LLTT'!$C$17:$G$3071,5,FALSE),VLOOKUP(M2881,SICODI!$G$3:$J$2404,4,FALSE))</f>
        <v>364.69</v>
      </c>
      <c r="P2881" s="16">
        <f t="shared" si="402"/>
        <v>0.84299999999999997</v>
      </c>
      <c r="Q2881" s="78">
        <f t="shared" si="403"/>
        <v>672.12366999999995</v>
      </c>
      <c r="R2881" s="56">
        <v>0</v>
      </c>
      <c r="S2881" s="16">
        <f t="shared" si="404"/>
        <v>0.13400000000000001</v>
      </c>
      <c r="T2881" s="79">
        <f t="shared" si="405"/>
        <v>7.5053809816666659</v>
      </c>
      <c r="U2881" s="80">
        <f t="shared" si="406"/>
        <v>0.183</v>
      </c>
      <c r="V2881" s="81">
        <f t="shared" si="407"/>
        <v>1.3734847196449997</v>
      </c>
      <c r="W2881" s="79">
        <f t="shared" si="408"/>
        <v>0.46217247724950827</v>
      </c>
      <c r="X2881" s="60">
        <f t="shared" si="409"/>
        <v>0.5</v>
      </c>
      <c r="Y2881" s="56">
        <f>+'INFO ENEL'!R2869</f>
        <v>1</v>
      </c>
      <c r="Z2881" s="59">
        <f t="shared" si="410"/>
        <v>0.5</v>
      </c>
    </row>
    <row r="2882" spans="1:26" ht="15" customHeight="1" x14ac:dyDescent="0.25">
      <c r="A2882" s="55">
        <f>+'INFO ENEL'!A2870</f>
        <v>2865</v>
      </c>
      <c r="B2882" s="121" t="str">
        <f>+INDEX($B$8:$B$15,MATCH(L2882,$L$8:$L$15,0))</f>
        <v>SICODI</v>
      </c>
      <c r="C2882" s="56" t="str">
        <f>+'INFO ENEL'!B2870</f>
        <v>Lima</v>
      </c>
      <c r="D2882" s="56" t="str">
        <f>+'INFO ENEL'!D2870</f>
        <v>LACHAQUI (LIMA)</v>
      </c>
      <c r="E2882" s="56" t="str">
        <f>+'INFO ENEL'!D2870</f>
        <v>LACHAQUI (LIMA)</v>
      </c>
      <c r="F2882" s="50">
        <f>+'INFO ENEL'!E2870</f>
        <v>0</v>
      </c>
      <c r="G2882" s="56" t="str">
        <f>+'INFO ENEL'!L2870</f>
        <v>MT</v>
      </c>
      <c r="H2882" s="57">
        <f>+'INFO ENEL'!M2870</f>
        <v>163.38</v>
      </c>
      <c r="I2882" s="56">
        <f>+'INFO ENEL'!N2870</f>
        <v>13</v>
      </c>
      <c r="J2882" s="56" t="str">
        <f>+'INFO ENEL'!O2870</f>
        <v>Poste</v>
      </c>
      <c r="K2882" s="56" t="str">
        <f>+'INFO ENEL'!P2870</f>
        <v>Concreto</v>
      </c>
      <c r="L2882" s="56" t="str">
        <f>+'INFO ENEL'!Q2870</f>
        <v>PPC20</v>
      </c>
      <c r="M2882" s="55" t="str">
        <f>+IF(ISERROR(INDEX('Estructuras de Acero y Concreto'!$C$6:$C$577,MATCH(L2882,'Estructuras de Acero y Concreto'!$D$6:$D$577,0)))=FALSE,INDEX('Estructuras de Acero y Concreto'!$C$6:$C$577,MATCH(L2882,'Estructuras de Acero y Concreto'!$D$6:$D$577,0)),IF(ISERROR(INDEX('Estructuras de Madera'!$C$5:$C$122,MATCH(L2882,'Estructuras de Madera'!$D$5:$D$122,0)))=FALSE,INDEX('Estructuras de Madera'!$C$5:$C$122,MATCH(L2882,'Estructuras de Madera'!$D$5:$D$122,0)),INDEX(SICODI!$G$3:$G$2404,MATCH(L2882,SICODI!$G$3:$G$2404,0))))</f>
        <v>PPC20</v>
      </c>
      <c r="N2882" s="121" t="str">
        <f>+IF(ISERROR(VLOOKUP(M2882,'Resumen de precios LLTT'!$C$17:$D$3071,2,FALSE))=FALSE,VLOOKUP(M2882,'Resumen de precios LLTT'!$C$17:$D$3071,2,FALSE),VLOOKUP(M2882,SICODI!$G$3:$J$2404,2,FALSE))</f>
        <v>POSTE DE CONCRETO ARMADO DE 13/400/150/345</v>
      </c>
      <c r="O2882" s="58">
        <f>+IF(ISERROR(VLOOKUP(M2882,'Resumen de precios LLTT'!$C$17:$G$3071,5,FALSE))=FALSE,VLOOKUP(M2882,'Resumen de precios LLTT'!$C$17:$G$3071,5,FALSE),VLOOKUP(M2882,SICODI!$G$3:$J$2404,4,FALSE))</f>
        <v>364.69</v>
      </c>
      <c r="P2882" s="16">
        <f t="shared" si="402"/>
        <v>0.84299999999999997</v>
      </c>
      <c r="Q2882" s="78">
        <f t="shared" si="403"/>
        <v>672.12366999999995</v>
      </c>
      <c r="R2882" s="56">
        <v>0</v>
      </c>
      <c r="S2882" s="16">
        <f t="shared" si="404"/>
        <v>0.13400000000000001</v>
      </c>
      <c r="T2882" s="79">
        <f t="shared" si="405"/>
        <v>7.5053809816666659</v>
      </c>
      <c r="U2882" s="80">
        <f t="shared" si="406"/>
        <v>0.183</v>
      </c>
      <c r="V2882" s="81">
        <f t="shared" si="407"/>
        <v>1.3734847196449997</v>
      </c>
      <c r="W2882" s="79">
        <f t="shared" si="408"/>
        <v>0.46217247724950827</v>
      </c>
      <c r="X2882" s="60">
        <f t="shared" si="409"/>
        <v>0.5</v>
      </c>
      <c r="Y2882" s="56">
        <f>+'INFO ENEL'!R2870</f>
        <v>1</v>
      </c>
      <c r="Z2882" s="59">
        <f t="shared" si="410"/>
        <v>0.5</v>
      </c>
    </row>
    <row r="2883" spans="1:26" ht="15" customHeight="1" x14ac:dyDescent="0.25">
      <c r="A2883" s="55">
        <f>+'INFO ENEL'!A2871</f>
        <v>2866</v>
      </c>
      <c r="B2883" s="121" t="str">
        <f>+INDEX($B$8:$B$15,MATCH(L2883,$L$8:$L$15,0))</f>
        <v>SICODI</v>
      </c>
      <c r="C2883" s="56" t="str">
        <f>+'INFO ENEL'!B2871</f>
        <v>Lima</v>
      </c>
      <c r="D2883" s="56" t="str">
        <f>+'INFO ENEL'!D2871</f>
        <v>LACHAQUI (LIMA)</v>
      </c>
      <c r="E2883" s="56" t="str">
        <f>+'INFO ENEL'!D2871</f>
        <v>LACHAQUI (LIMA)</v>
      </c>
      <c r="F2883" s="50">
        <f>+'INFO ENEL'!E2871</f>
        <v>0</v>
      </c>
      <c r="G2883" s="56" t="str">
        <f>+'INFO ENEL'!L2871</f>
        <v>MT</v>
      </c>
      <c r="H2883" s="57">
        <f>+'INFO ENEL'!M2871</f>
        <v>82.23</v>
      </c>
      <c r="I2883" s="56">
        <f>+'INFO ENEL'!N2871</f>
        <v>13</v>
      </c>
      <c r="J2883" s="56" t="str">
        <f>+'INFO ENEL'!O2871</f>
        <v>Poste</v>
      </c>
      <c r="K2883" s="56" t="str">
        <f>+'INFO ENEL'!P2871</f>
        <v>Concreto</v>
      </c>
      <c r="L2883" s="56" t="str">
        <f>+'INFO ENEL'!Q2871</f>
        <v>PPC20</v>
      </c>
      <c r="M2883" s="55" t="str">
        <f>+IF(ISERROR(INDEX('Estructuras de Acero y Concreto'!$C$6:$C$577,MATCH(L2883,'Estructuras de Acero y Concreto'!$D$6:$D$577,0)))=FALSE,INDEX('Estructuras de Acero y Concreto'!$C$6:$C$577,MATCH(L2883,'Estructuras de Acero y Concreto'!$D$6:$D$577,0)),IF(ISERROR(INDEX('Estructuras de Madera'!$C$5:$C$122,MATCH(L2883,'Estructuras de Madera'!$D$5:$D$122,0)))=FALSE,INDEX('Estructuras de Madera'!$C$5:$C$122,MATCH(L2883,'Estructuras de Madera'!$D$5:$D$122,0)),INDEX(SICODI!$G$3:$G$2404,MATCH(L2883,SICODI!$G$3:$G$2404,0))))</f>
        <v>PPC20</v>
      </c>
      <c r="N2883" s="121" t="str">
        <f>+IF(ISERROR(VLOOKUP(M2883,'Resumen de precios LLTT'!$C$17:$D$3071,2,FALSE))=FALSE,VLOOKUP(M2883,'Resumen de precios LLTT'!$C$17:$D$3071,2,FALSE),VLOOKUP(M2883,SICODI!$G$3:$J$2404,2,FALSE))</f>
        <v>POSTE DE CONCRETO ARMADO DE 13/400/150/345</v>
      </c>
      <c r="O2883" s="58">
        <f>+IF(ISERROR(VLOOKUP(M2883,'Resumen de precios LLTT'!$C$17:$G$3071,5,FALSE))=FALSE,VLOOKUP(M2883,'Resumen de precios LLTT'!$C$17:$G$3071,5,FALSE),VLOOKUP(M2883,SICODI!$G$3:$J$2404,4,FALSE))</f>
        <v>364.69</v>
      </c>
      <c r="P2883" s="16">
        <f t="shared" si="402"/>
        <v>0.84299999999999997</v>
      </c>
      <c r="Q2883" s="78">
        <f t="shared" si="403"/>
        <v>672.12366999999995</v>
      </c>
      <c r="R2883" s="56">
        <v>0</v>
      </c>
      <c r="S2883" s="16">
        <f t="shared" si="404"/>
        <v>0.13400000000000001</v>
      </c>
      <c r="T2883" s="79">
        <f t="shared" si="405"/>
        <v>7.5053809816666659</v>
      </c>
      <c r="U2883" s="80">
        <f t="shared" si="406"/>
        <v>0.183</v>
      </c>
      <c r="V2883" s="81">
        <f t="shared" si="407"/>
        <v>1.3734847196449997</v>
      </c>
      <c r="W2883" s="79">
        <f t="shared" si="408"/>
        <v>0.46217247724950827</v>
      </c>
      <c r="X2883" s="60">
        <f t="shared" si="409"/>
        <v>0.5</v>
      </c>
      <c r="Y2883" s="56">
        <f>+'INFO ENEL'!R2871</f>
        <v>1</v>
      </c>
      <c r="Z2883" s="59">
        <f t="shared" si="410"/>
        <v>0.5</v>
      </c>
    </row>
    <row r="2884" spans="1:26" ht="15" customHeight="1" x14ac:dyDescent="0.25">
      <c r="A2884" s="55">
        <f>+'INFO ENEL'!A2872</f>
        <v>2867</v>
      </c>
      <c r="B2884" s="121" t="str">
        <f>+INDEX($B$8:$B$15,MATCH(L2884,$L$8:$L$15,0))</f>
        <v>SICODI</v>
      </c>
      <c r="C2884" s="56" t="str">
        <f>+'INFO ENEL'!B2872</f>
        <v>Lima</v>
      </c>
      <c r="D2884" s="56" t="str">
        <f>+'INFO ENEL'!D2872</f>
        <v>LACHAQUI (LIMA)</v>
      </c>
      <c r="E2884" s="56" t="str">
        <f>+'INFO ENEL'!D2872</f>
        <v>LACHAQUI (LIMA)</v>
      </c>
      <c r="F2884" s="50">
        <f>+'INFO ENEL'!E2872</f>
        <v>0</v>
      </c>
      <c r="G2884" s="56" t="str">
        <f>+'INFO ENEL'!L2872</f>
        <v>MT</v>
      </c>
      <c r="H2884" s="57">
        <f>+'INFO ENEL'!M2872</f>
        <v>53.21</v>
      </c>
      <c r="I2884" s="56">
        <f>+'INFO ENEL'!N2872</f>
        <v>13</v>
      </c>
      <c r="J2884" s="56" t="str">
        <f>+'INFO ENEL'!O2872</f>
        <v>Poste</v>
      </c>
      <c r="K2884" s="56" t="str">
        <f>+'INFO ENEL'!P2872</f>
        <v>Concreto</v>
      </c>
      <c r="L2884" s="56" t="str">
        <f>+'INFO ENEL'!Q2872</f>
        <v>PPC20</v>
      </c>
      <c r="M2884" s="55" t="str">
        <f>+IF(ISERROR(INDEX('Estructuras de Acero y Concreto'!$C$6:$C$577,MATCH(L2884,'Estructuras de Acero y Concreto'!$D$6:$D$577,0)))=FALSE,INDEX('Estructuras de Acero y Concreto'!$C$6:$C$577,MATCH(L2884,'Estructuras de Acero y Concreto'!$D$6:$D$577,0)),IF(ISERROR(INDEX('Estructuras de Madera'!$C$5:$C$122,MATCH(L2884,'Estructuras de Madera'!$D$5:$D$122,0)))=FALSE,INDEX('Estructuras de Madera'!$C$5:$C$122,MATCH(L2884,'Estructuras de Madera'!$D$5:$D$122,0)),INDEX(SICODI!$G$3:$G$2404,MATCH(L2884,SICODI!$G$3:$G$2404,0))))</f>
        <v>PPC20</v>
      </c>
      <c r="N2884" s="121" t="str">
        <f>+IF(ISERROR(VLOOKUP(M2884,'Resumen de precios LLTT'!$C$17:$D$3071,2,FALSE))=FALSE,VLOOKUP(M2884,'Resumen de precios LLTT'!$C$17:$D$3071,2,FALSE),VLOOKUP(M2884,SICODI!$G$3:$J$2404,2,FALSE))</f>
        <v>POSTE DE CONCRETO ARMADO DE 13/400/150/345</v>
      </c>
      <c r="O2884" s="58">
        <f>+IF(ISERROR(VLOOKUP(M2884,'Resumen de precios LLTT'!$C$17:$G$3071,5,FALSE))=FALSE,VLOOKUP(M2884,'Resumen de precios LLTT'!$C$17:$G$3071,5,FALSE),VLOOKUP(M2884,SICODI!$G$3:$J$2404,4,FALSE))</f>
        <v>364.69</v>
      </c>
      <c r="P2884" s="16">
        <f t="shared" si="402"/>
        <v>0.84299999999999997</v>
      </c>
      <c r="Q2884" s="78">
        <f t="shared" si="403"/>
        <v>672.12366999999995</v>
      </c>
      <c r="R2884" s="56">
        <v>0</v>
      </c>
      <c r="S2884" s="16">
        <f t="shared" si="404"/>
        <v>0.13400000000000001</v>
      </c>
      <c r="T2884" s="79">
        <f t="shared" si="405"/>
        <v>7.5053809816666659</v>
      </c>
      <c r="U2884" s="80">
        <f t="shared" si="406"/>
        <v>0.183</v>
      </c>
      <c r="V2884" s="81">
        <f t="shared" si="407"/>
        <v>1.3734847196449997</v>
      </c>
      <c r="W2884" s="79">
        <f t="shared" si="408"/>
        <v>0.46217247724950827</v>
      </c>
      <c r="X2884" s="60">
        <f t="shared" si="409"/>
        <v>0.5</v>
      </c>
      <c r="Y2884" s="56">
        <f>+'INFO ENEL'!R2872</f>
        <v>1</v>
      </c>
      <c r="Z2884" s="59">
        <f t="shared" si="410"/>
        <v>0.5</v>
      </c>
    </row>
    <row r="2885" spans="1:26" ht="15" customHeight="1" x14ac:dyDescent="0.25">
      <c r="A2885" s="55">
        <f>+'INFO ENEL'!A2873</f>
        <v>2868</v>
      </c>
      <c r="B2885" s="121" t="str">
        <f>+INDEX($B$8:$B$15,MATCH(L2885,$L$8:$L$15,0))</f>
        <v>SICODI</v>
      </c>
      <c r="C2885" s="56" t="str">
        <f>+'INFO ENEL'!B2873</f>
        <v>Lima</v>
      </c>
      <c r="D2885" s="56" t="str">
        <f>+'INFO ENEL'!D2873</f>
        <v>LACHAQUI (LIMA)</v>
      </c>
      <c r="E2885" s="56" t="str">
        <f>+'INFO ENEL'!D2873</f>
        <v>LACHAQUI (LIMA)</v>
      </c>
      <c r="F2885" s="50">
        <f>+'INFO ENEL'!E2873</f>
        <v>0</v>
      </c>
      <c r="G2885" s="56" t="str">
        <f>+'INFO ENEL'!L2873</f>
        <v>MT</v>
      </c>
      <c r="H2885" s="57">
        <f>+'INFO ENEL'!M2873</f>
        <v>428.37</v>
      </c>
      <c r="I2885" s="56">
        <f>+'INFO ENEL'!N2873</f>
        <v>13</v>
      </c>
      <c r="J2885" s="56" t="str">
        <f>+'INFO ENEL'!O2873</f>
        <v>Poste</v>
      </c>
      <c r="K2885" s="56" t="str">
        <f>+'INFO ENEL'!P2873</f>
        <v>Concreto</v>
      </c>
      <c r="L2885" s="56" t="str">
        <f>+'INFO ENEL'!Q2873</f>
        <v>PPC20</v>
      </c>
      <c r="M2885" s="55" t="str">
        <f>+IF(ISERROR(INDEX('Estructuras de Acero y Concreto'!$C$6:$C$577,MATCH(L2885,'Estructuras de Acero y Concreto'!$D$6:$D$577,0)))=FALSE,INDEX('Estructuras de Acero y Concreto'!$C$6:$C$577,MATCH(L2885,'Estructuras de Acero y Concreto'!$D$6:$D$577,0)),IF(ISERROR(INDEX('Estructuras de Madera'!$C$5:$C$122,MATCH(L2885,'Estructuras de Madera'!$D$5:$D$122,0)))=FALSE,INDEX('Estructuras de Madera'!$C$5:$C$122,MATCH(L2885,'Estructuras de Madera'!$D$5:$D$122,0)),INDEX(SICODI!$G$3:$G$2404,MATCH(L2885,SICODI!$G$3:$G$2404,0))))</f>
        <v>PPC20</v>
      </c>
      <c r="N2885" s="121" t="str">
        <f>+IF(ISERROR(VLOOKUP(M2885,'Resumen de precios LLTT'!$C$17:$D$3071,2,FALSE))=FALSE,VLOOKUP(M2885,'Resumen de precios LLTT'!$C$17:$D$3071,2,FALSE),VLOOKUP(M2885,SICODI!$G$3:$J$2404,2,FALSE))</f>
        <v>POSTE DE CONCRETO ARMADO DE 13/400/150/345</v>
      </c>
      <c r="O2885" s="58">
        <f>+IF(ISERROR(VLOOKUP(M2885,'Resumen de precios LLTT'!$C$17:$G$3071,5,FALSE))=FALSE,VLOOKUP(M2885,'Resumen de precios LLTT'!$C$17:$G$3071,5,FALSE),VLOOKUP(M2885,SICODI!$G$3:$J$2404,4,FALSE))</f>
        <v>364.69</v>
      </c>
      <c r="P2885" s="16">
        <f t="shared" si="402"/>
        <v>0.84299999999999997</v>
      </c>
      <c r="Q2885" s="78">
        <f t="shared" si="403"/>
        <v>672.12366999999995</v>
      </c>
      <c r="R2885" s="56">
        <v>0</v>
      </c>
      <c r="S2885" s="16">
        <f t="shared" si="404"/>
        <v>0.13400000000000001</v>
      </c>
      <c r="T2885" s="79">
        <f t="shared" si="405"/>
        <v>7.5053809816666659</v>
      </c>
      <c r="U2885" s="80">
        <f t="shared" si="406"/>
        <v>0.183</v>
      </c>
      <c r="V2885" s="81">
        <f t="shared" si="407"/>
        <v>1.3734847196449997</v>
      </c>
      <c r="W2885" s="79">
        <f t="shared" si="408"/>
        <v>0.46217247724950827</v>
      </c>
      <c r="X2885" s="60">
        <f t="shared" si="409"/>
        <v>0.5</v>
      </c>
      <c r="Y2885" s="56">
        <f>+'INFO ENEL'!R2873</f>
        <v>1</v>
      </c>
      <c r="Z2885" s="59">
        <f t="shared" si="410"/>
        <v>0.5</v>
      </c>
    </row>
    <row r="2886" spans="1:26" ht="15" customHeight="1" x14ac:dyDescent="0.25">
      <c r="A2886" s="55">
        <f>+'INFO ENEL'!A2874</f>
        <v>2869</v>
      </c>
      <c r="B2886" s="121" t="str">
        <f>+INDEX($B$8:$B$15,MATCH(L2886,$L$8:$L$15,0))</f>
        <v>SICODI</v>
      </c>
      <c r="C2886" s="56" t="str">
        <f>+'INFO ENEL'!B2874</f>
        <v>Lima</v>
      </c>
      <c r="D2886" s="56" t="str">
        <f>+'INFO ENEL'!D2874</f>
        <v>CANTA (LIMA)</v>
      </c>
      <c r="E2886" s="56" t="str">
        <f>+'INFO ENEL'!D2874</f>
        <v>CANTA (LIMA)</v>
      </c>
      <c r="F2886" s="50">
        <f>+'INFO ENEL'!E2874</f>
        <v>0</v>
      </c>
      <c r="G2886" s="56" t="str">
        <f>+'INFO ENEL'!L2874</f>
        <v>MT</v>
      </c>
      <c r="H2886" s="57">
        <f>+'INFO ENEL'!M2874</f>
        <v>190.55</v>
      </c>
      <c r="I2886" s="56">
        <f>+'INFO ENEL'!N2874</f>
        <v>15</v>
      </c>
      <c r="J2886" s="56" t="str">
        <f>+'INFO ENEL'!O2874</f>
        <v>Poste</v>
      </c>
      <c r="K2886" s="56" t="str">
        <f>+'INFO ENEL'!P2874</f>
        <v>Concreto</v>
      </c>
      <c r="L2886" s="56" t="str">
        <f>+'INFO ENEL'!Q2874</f>
        <v>PPC24</v>
      </c>
      <c r="M2886" s="55" t="str">
        <f>+IF(ISERROR(INDEX('Estructuras de Acero y Concreto'!$C$6:$C$577,MATCH(L2886,'Estructuras de Acero y Concreto'!$D$6:$D$577,0)))=FALSE,INDEX('Estructuras de Acero y Concreto'!$C$6:$C$577,MATCH(L2886,'Estructuras de Acero y Concreto'!$D$6:$D$577,0)),IF(ISERROR(INDEX('Estructuras de Madera'!$C$5:$C$122,MATCH(L2886,'Estructuras de Madera'!$D$5:$D$122,0)))=FALSE,INDEX('Estructuras de Madera'!$C$5:$C$122,MATCH(L2886,'Estructuras de Madera'!$D$5:$D$122,0)),INDEX(SICODI!$G$3:$G$2404,MATCH(L2886,SICODI!$G$3:$G$2404,0))))</f>
        <v>PPC24</v>
      </c>
      <c r="N2886" s="121" t="str">
        <f>+IF(ISERROR(VLOOKUP(M2886,'Resumen de precios LLTT'!$C$17:$D$3071,2,FALSE))=FALSE,VLOOKUP(M2886,'Resumen de precios LLTT'!$C$17:$D$3071,2,FALSE),VLOOKUP(M2886,SICODI!$G$3:$J$2404,2,FALSE))</f>
        <v>POSTE DE CONCRETO ARMADO DE 15/400/150/375</v>
      </c>
      <c r="O2886" s="58">
        <f>+IF(ISERROR(VLOOKUP(M2886,'Resumen de precios LLTT'!$C$17:$G$3071,5,FALSE))=FALSE,VLOOKUP(M2886,'Resumen de precios LLTT'!$C$17:$G$3071,5,FALSE),VLOOKUP(M2886,SICODI!$G$3:$J$2404,4,FALSE))</f>
        <v>476.76</v>
      </c>
      <c r="P2886" s="16">
        <f t="shared" si="402"/>
        <v>0.84299999999999997</v>
      </c>
      <c r="Q2886" s="78">
        <f t="shared" si="403"/>
        <v>878.66867999999999</v>
      </c>
      <c r="R2886" s="56">
        <v>0</v>
      </c>
      <c r="S2886" s="16">
        <f t="shared" si="404"/>
        <v>0.13400000000000001</v>
      </c>
      <c r="T2886" s="79">
        <f t="shared" si="405"/>
        <v>9.8118002600000001</v>
      </c>
      <c r="U2886" s="80">
        <f t="shared" si="406"/>
        <v>0.183</v>
      </c>
      <c r="V2886" s="81">
        <f t="shared" si="407"/>
        <v>1.7955594475800001</v>
      </c>
      <c r="W2886" s="79">
        <f t="shared" si="408"/>
        <v>0.60419904645994038</v>
      </c>
      <c r="X2886" s="60">
        <f t="shared" si="409"/>
        <v>0.6</v>
      </c>
      <c r="Y2886" s="56">
        <f>+'INFO ENEL'!R2874</f>
        <v>1</v>
      </c>
      <c r="Z2886" s="59">
        <f t="shared" si="410"/>
        <v>0.6</v>
      </c>
    </row>
    <row r="2887" spans="1:26" ht="15" customHeight="1" x14ac:dyDescent="0.25">
      <c r="A2887" s="55">
        <f>+'INFO ENEL'!A2875</f>
        <v>2870</v>
      </c>
      <c r="B2887" s="121" t="str">
        <f>+INDEX($B$8:$B$15,MATCH(L2887,$L$8:$L$15,0))</f>
        <v>SICODI</v>
      </c>
      <c r="C2887" s="56" t="str">
        <f>+'INFO ENEL'!B2875</f>
        <v>Lima</v>
      </c>
      <c r="D2887" s="56" t="str">
        <f>+'INFO ENEL'!D2875</f>
        <v>CANTA (LIMA)</v>
      </c>
      <c r="E2887" s="56" t="str">
        <f>+'INFO ENEL'!D2875</f>
        <v>CANTA (LIMA)</v>
      </c>
      <c r="F2887" s="50">
        <f>+'INFO ENEL'!E2875</f>
        <v>0</v>
      </c>
      <c r="G2887" s="56" t="str">
        <f>+'INFO ENEL'!L2875</f>
        <v>MT</v>
      </c>
      <c r="H2887" s="57">
        <f>+'INFO ENEL'!M2875</f>
        <v>96.06</v>
      </c>
      <c r="I2887" s="56">
        <f>+'INFO ENEL'!N2875</f>
        <v>13</v>
      </c>
      <c r="J2887" s="56" t="str">
        <f>+'INFO ENEL'!O2875</f>
        <v>Poste</v>
      </c>
      <c r="K2887" s="56" t="str">
        <f>+'INFO ENEL'!P2875</f>
        <v>Concreto</v>
      </c>
      <c r="L2887" s="56" t="str">
        <f>+'INFO ENEL'!Q2875</f>
        <v>PPC20</v>
      </c>
      <c r="M2887" s="55" t="str">
        <f>+IF(ISERROR(INDEX('Estructuras de Acero y Concreto'!$C$6:$C$577,MATCH(L2887,'Estructuras de Acero y Concreto'!$D$6:$D$577,0)))=FALSE,INDEX('Estructuras de Acero y Concreto'!$C$6:$C$577,MATCH(L2887,'Estructuras de Acero y Concreto'!$D$6:$D$577,0)),IF(ISERROR(INDEX('Estructuras de Madera'!$C$5:$C$122,MATCH(L2887,'Estructuras de Madera'!$D$5:$D$122,0)))=FALSE,INDEX('Estructuras de Madera'!$C$5:$C$122,MATCH(L2887,'Estructuras de Madera'!$D$5:$D$122,0)),INDEX(SICODI!$G$3:$G$2404,MATCH(L2887,SICODI!$G$3:$G$2404,0))))</f>
        <v>PPC20</v>
      </c>
      <c r="N2887" s="121" t="str">
        <f>+IF(ISERROR(VLOOKUP(M2887,'Resumen de precios LLTT'!$C$17:$D$3071,2,FALSE))=FALSE,VLOOKUP(M2887,'Resumen de precios LLTT'!$C$17:$D$3071,2,FALSE),VLOOKUP(M2887,SICODI!$G$3:$J$2404,2,FALSE))</f>
        <v>POSTE DE CONCRETO ARMADO DE 13/400/150/345</v>
      </c>
      <c r="O2887" s="58">
        <f>+IF(ISERROR(VLOOKUP(M2887,'Resumen de precios LLTT'!$C$17:$G$3071,5,FALSE))=FALSE,VLOOKUP(M2887,'Resumen de precios LLTT'!$C$17:$G$3071,5,FALSE),VLOOKUP(M2887,SICODI!$G$3:$J$2404,4,FALSE))</f>
        <v>364.69</v>
      </c>
      <c r="P2887" s="16">
        <f t="shared" si="402"/>
        <v>0.84299999999999997</v>
      </c>
      <c r="Q2887" s="78">
        <f t="shared" si="403"/>
        <v>672.12366999999995</v>
      </c>
      <c r="R2887" s="56">
        <v>0</v>
      </c>
      <c r="S2887" s="16">
        <f t="shared" si="404"/>
        <v>0.13400000000000001</v>
      </c>
      <c r="T2887" s="79">
        <f t="shared" si="405"/>
        <v>7.5053809816666659</v>
      </c>
      <c r="U2887" s="80">
        <f t="shared" si="406"/>
        <v>0.183</v>
      </c>
      <c r="V2887" s="81">
        <f t="shared" si="407"/>
        <v>1.3734847196449997</v>
      </c>
      <c r="W2887" s="79">
        <f t="shared" si="408"/>
        <v>0.46217247724950827</v>
      </c>
      <c r="X2887" s="60">
        <f t="shared" si="409"/>
        <v>0.5</v>
      </c>
      <c r="Y2887" s="56">
        <f>+'INFO ENEL'!R2875</f>
        <v>1</v>
      </c>
      <c r="Z2887" s="59">
        <f t="shared" si="410"/>
        <v>0.5</v>
      </c>
    </row>
    <row r="2888" spans="1:26" ht="15" customHeight="1" x14ac:dyDescent="0.25">
      <c r="A2888" s="55">
        <f>+'INFO ENEL'!A2876</f>
        <v>2871</v>
      </c>
      <c r="B2888" s="121" t="str">
        <f>+INDEX($B$8:$B$15,MATCH(L2888,$L$8:$L$15,0))</f>
        <v>SICODI</v>
      </c>
      <c r="C2888" s="56" t="str">
        <f>+'INFO ENEL'!B2876</f>
        <v>Lima</v>
      </c>
      <c r="D2888" s="56" t="str">
        <f>+'INFO ENEL'!D2876</f>
        <v>CANTA (LIMA)</v>
      </c>
      <c r="E2888" s="56" t="str">
        <f>+'INFO ENEL'!D2876</f>
        <v>CANTA (LIMA)</v>
      </c>
      <c r="F2888" s="50">
        <f>+'INFO ENEL'!E2876</f>
        <v>0</v>
      </c>
      <c r="G2888" s="56" t="str">
        <f>+'INFO ENEL'!L2876</f>
        <v>MT</v>
      </c>
      <c r="H2888" s="57">
        <f>+'INFO ENEL'!M2876</f>
        <v>73.930000000000007</v>
      </c>
      <c r="I2888" s="56">
        <f>+'INFO ENEL'!N2876</f>
        <v>13</v>
      </c>
      <c r="J2888" s="56" t="str">
        <f>+'INFO ENEL'!O2876</f>
        <v>Poste</v>
      </c>
      <c r="K2888" s="56" t="str">
        <f>+'INFO ENEL'!P2876</f>
        <v>Concreto</v>
      </c>
      <c r="L2888" s="56" t="str">
        <f>+'INFO ENEL'!Q2876</f>
        <v>PPC20</v>
      </c>
      <c r="M2888" s="55" t="str">
        <f>+IF(ISERROR(INDEX('Estructuras de Acero y Concreto'!$C$6:$C$577,MATCH(L2888,'Estructuras de Acero y Concreto'!$D$6:$D$577,0)))=FALSE,INDEX('Estructuras de Acero y Concreto'!$C$6:$C$577,MATCH(L2888,'Estructuras de Acero y Concreto'!$D$6:$D$577,0)),IF(ISERROR(INDEX('Estructuras de Madera'!$C$5:$C$122,MATCH(L2888,'Estructuras de Madera'!$D$5:$D$122,0)))=FALSE,INDEX('Estructuras de Madera'!$C$5:$C$122,MATCH(L2888,'Estructuras de Madera'!$D$5:$D$122,0)),INDEX(SICODI!$G$3:$G$2404,MATCH(L2888,SICODI!$G$3:$G$2404,0))))</f>
        <v>PPC20</v>
      </c>
      <c r="N2888" s="121" t="str">
        <f>+IF(ISERROR(VLOOKUP(M2888,'Resumen de precios LLTT'!$C$17:$D$3071,2,FALSE))=FALSE,VLOOKUP(M2888,'Resumen de precios LLTT'!$C$17:$D$3071,2,FALSE),VLOOKUP(M2888,SICODI!$G$3:$J$2404,2,FALSE))</f>
        <v>POSTE DE CONCRETO ARMADO DE 13/400/150/345</v>
      </c>
      <c r="O2888" s="58">
        <f>+IF(ISERROR(VLOOKUP(M2888,'Resumen de precios LLTT'!$C$17:$G$3071,5,FALSE))=FALSE,VLOOKUP(M2888,'Resumen de precios LLTT'!$C$17:$G$3071,5,FALSE),VLOOKUP(M2888,SICODI!$G$3:$J$2404,4,FALSE))</f>
        <v>364.69</v>
      </c>
      <c r="P2888" s="16">
        <f t="shared" si="402"/>
        <v>0.84299999999999997</v>
      </c>
      <c r="Q2888" s="78">
        <f t="shared" si="403"/>
        <v>672.12366999999995</v>
      </c>
      <c r="R2888" s="56">
        <v>0</v>
      </c>
      <c r="S2888" s="16">
        <f t="shared" si="404"/>
        <v>0.13400000000000001</v>
      </c>
      <c r="T2888" s="79">
        <f t="shared" si="405"/>
        <v>7.5053809816666659</v>
      </c>
      <c r="U2888" s="80">
        <f t="shared" si="406"/>
        <v>0.183</v>
      </c>
      <c r="V2888" s="81">
        <f t="shared" si="407"/>
        <v>1.3734847196449997</v>
      </c>
      <c r="W2888" s="79">
        <f t="shared" si="408"/>
        <v>0.46217247724950827</v>
      </c>
      <c r="X2888" s="60">
        <f t="shared" si="409"/>
        <v>0.5</v>
      </c>
      <c r="Y2888" s="56">
        <f>+'INFO ENEL'!R2876</f>
        <v>1</v>
      </c>
      <c r="Z2888" s="59">
        <f t="shared" si="410"/>
        <v>0.5</v>
      </c>
    </row>
    <row r="2889" spans="1:26" ht="15" customHeight="1" x14ac:dyDescent="0.25">
      <c r="A2889" s="55">
        <f>+'INFO ENEL'!A2877</f>
        <v>2872</v>
      </c>
      <c r="B2889" s="121" t="str">
        <f>+INDEX($B$8:$B$15,MATCH(L2889,$L$8:$L$15,0))</f>
        <v>SICODI</v>
      </c>
      <c r="C2889" s="56" t="str">
        <f>+'INFO ENEL'!B2877</f>
        <v>Lima</v>
      </c>
      <c r="D2889" s="56" t="str">
        <f>+'INFO ENEL'!D2877</f>
        <v>CANTA (LIMA)</v>
      </c>
      <c r="E2889" s="56" t="str">
        <f>+'INFO ENEL'!D2877</f>
        <v>CANTA (LIMA)</v>
      </c>
      <c r="F2889" s="50">
        <f>+'INFO ENEL'!E2877</f>
        <v>0</v>
      </c>
      <c r="G2889" s="56" t="str">
        <f>+'INFO ENEL'!L2877</f>
        <v>MT</v>
      </c>
      <c r="H2889" s="57">
        <f>+'INFO ENEL'!M2877</f>
        <v>89.48</v>
      </c>
      <c r="I2889" s="56">
        <f>+'INFO ENEL'!N2877</f>
        <v>13</v>
      </c>
      <c r="J2889" s="56" t="str">
        <f>+'INFO ENEL'!O2877</f>
        <v>Poste</v>
      </c>
      <c r="K2889" s="56" t="str">
        <f>+'INFO ENEL'!P2877</f>
        <v>Concreto</v>
      </c>
      <c r="L2889" s="56" t="str">
        <f>+'INFO ENEL'!Q2877</f>
        <v>PPC20</v>
      </c>
      <c r="M2889" s="55" t="str">
        <f>+IF(ISERROR(INDEX('Estructuras de Acero y Concreto'!$C$6:$C$577,MATCH(L2889,'Estructuras de Acero y Concreto'!$D$6:$D$577,0)))=FALSE,INDEX('Estructuras de Acero y Concreto'!$C$6:$C$577,MATCH(L2889,'Estructuras de Acero y Concreto'!$D$6:$D$577,0)),IF(ISERROR(INDEX('Estructuras de Madera'!$C$5:$C$122,MATCH(L2889,'Estructuras de Madera'!$D$5:$D$122,0)))=FALSE,INDEX('Estructuras de Madera'!$C$5:$C$122,MATCH(L2889,'Estructuras de Madera'!$D$5:$D$122,0)),INDEX(SICODI!$G$3:$G$2404,MATCH(L2889,SICODI!$G$3:$G$2404,0))))</f>
        <v>PPC20</v>
      </c>
      <c r="N2889" s="121" t="str">
        <f>+IF(ISERROR(VLOOKUP(M2889,'Resumen de precios LLTT'!$C$17:$D$3071,2,FALSE))=FALSE,VLOOKUP(M2889,'Resumen de precios LLTT'!$C$17:$D$3071,2,FALSE),VLOOKUP(M2889,SICODI!$G$3:$J$2404,2,FALSE))</f>
        <v>POSTE DE CONCRETO ARMADO DE 13/400/150/345</v>
      </c>
      <c r="O2889" s="58">
        <f>+IF(ISERROR(VLOOKUP(M2889,'Resumen de precios LLTT'!$C$17:$G$3071,5,FALSE))=FALSE,VLOOKUP(M2889,'Resumen de precios LLTT'!$C$17:$G$3071,5,FALSE),VLOOKUP(M2889,SICODI!$G$3:$J$2404,4,FALSE))</f>
        <v>364.69</v>
      </c>
      <c r="P2889" s="16">
        <f t="shared" ref="P2889:P2952" si="411">IF(G2889="BT", $P$2, $P$3)</f>
        <v>0.84299999999999997</v>
      </c>
      <c r="Q2889" s="78">
        <f t="shared" ref="Q2889:Q2952" si="412">O2889*(P2889+1)</f>
        <v>672.12366999999995</v>
      </c>
      <c r="R2889" s="56">
        <v>0</v>
      </c>
      <c r="S2889" s="16">
        <f t="shared" ref="S2889:S2952" si="413">IF(G2889="BT", ($S$2), ($S$3))</f>
        <v>0.13400000000000001</v>
      </c>
      <c r="T2889" s="79">
        <f t="shared" ref="T2889:T2952" si="414">(Q2889*S2889)/12</f>
        <v>7.5053809816666659</v>
      </c>
      <c r="U2889" s="80">
        <f t="shared" ref="U2889:U2952" si="415">IF(G2889="BT", ($U$2), ($U$3))</f>
        <v>0.183</v>
      </c>
      <c r="V2889" s="81">
        <f t="shared" ref="V2889:V2952" si="416">T2889*U2889</f>
        <v>1.3734847196449997</v>
      </c>
      <c r="W2889" s="79">
        <f t="shared" ref="W2889:W2952" si="417">(V2889*(1/3)*(1+$Y$2))+R2889</f>
        <v>0.46217247724950827</v>
      </c>
      <c r="X2889" s="60">
        <f t="shared" si="409"/>
        <v>0.5</v>
      </c>
      <c r="Y2889" s="56">
        <f>+'INFO ENEL'!R2877</f>
        <v>1</v>
      </c>
      <c r="Z2889" s="59">
        <f t="shared" si="410"/>
        <v>0.5</v>
      </c>
    </row>
    <row r="2890" spans="1:26" ht="15" customHeight="1" x14ac:dyDescent="0.25">
      <c r="A2890" s="55">
        <f>+'INFO ENEL'!A2878</f>
        <v>2873</v>
      </c>
      <c r="B2890" s="121" t="str">
        <f>+INDEX($B$8:$B$15,MATCH(L2890,$L$8:$L$15,0))</f>
        <v>SICODI</v>
      </c>
      <c r="C2890" s="56" t="str">
        <f>+'INFO ENEL'!B2878</f>
        <v>Lima</v>
      </c>
      <c r="D2890" s="56" t="str">
        <f>+'INFO ENEL'!D2878</f>
        <v>CANTA (LIMA)</v>
      </c>
      <c r="E2890" s="56" t="str">
        <f>+'INFO ENEL'!D2878</f>
        <v>CANTA (LIMA)</v>
      </c>
      <c r="F2890" s="50">
        <f>+'INFO ENEL'!E2878</f>
        <v>0</v>
      </c>
      <c r="G2890" s="56" t="str">
        <f>+'INFO ENEL'!L2878</f>
        <v>MT</v>
      </c>
      <c r="H2890" s="57">
        <f>+'INFO ENEL'!M2878</f>
        <v>103.58</v>
      </c>
      <c r="I2890" s="56">
        <f>+'INFO ENEL'!N2878</f>
        <v>13</v>
      </c>
      <c r="J2890" s="56" t="str">
        <f>+'INFO ENEL'!O2878</f>
        <v>Poste</v>
      </c>
      <c r="K2890" s="56" t="str">
        <f>+'INFO ENEL'!P2878</f>
        <v>Concreto</v>
      </c>
      <c r="L2890" s="56" t="str">
        <f>+'INFO ENEL'!Q2878</f>
        <v>PPC20</v>
      </c>
      <c r="M2890" s="55" t="str">
        <f>+IF(ISERROR(INDEX('Estructuras de Acero y Concreto'!$C$6:$C$577,MATCH(L2890,'Estructuras de Acero y Concreto'!$D$6:$D$577,0)))=FALSE,INDEX('Estructuras de Acero y Concreto'!$C$6:$C$577,MATCH(L2890,'Estructuras de Acero y Concreto'!$D$6:$D$577,0)),IF(ISERROR(INDEX('Estructuras de Madera'!$C$5:$C$122,MATCH(L2890,'Estructuras de Madera'!$D$5:$D$122,0)))=FALSE,INDEX('Estructuras de Madera'!$C$5:$C$122,MATCH(L2890,'Estructuras de Madera'!$D$5:$D$122,0)),INDEX(SICODI!$G$3:$G$2404,MATCH(L2890,SICODI!$G$3:$G$2404,0))))</f>
        <v>PPC20</v>
      </c>
      <c r="N2890" s="121" t="str">
        <f>+IF(ISERROR(VLOOKUP(M2890,'Resumen de precios LLTT'!$C$17:$D$3071,2,FALSE))=FALSE,VLOOKUP(M2890,'Resumen de precios LLTT'!$C$17:$D$3071,2,FALSE),VLOOKUP(M2890,SICODI!$G$3:$J$2404,2,FALSE))</f>
        <v>POSTE DE CONCRETO ARMADO DE 13/400/150/345</v>
      </c>
      <c r="O2890" s="58">
        <f>+IF(ISERROR(VLOOKUP(M2890,'Resumen de precios LLTT'!$C$17:$G$3071,5,FALSE))=FALSE,VLOOKUP(M2890,'Resumen de precios LLTT'!$C$17:$G$3071,5,FALSE),VLOOKUP(M2890,SICODI!$G$3:$J$2404,4,FALSE))</f>
        <v>364.69</v>
      </c>
      <c r="P2890" s="16">
        <f t="shared" si="411"/>
        <v>0.84299999999999997</v>
      </c>
      <c r="Q2890" s="78">
        <f t="shared" si="412"/>
        <v>672.12366999999995</v>
      </c>
      <c r="R2890" s="56">
        <v>0</v>
      </c>
      <c r="S2890" s="16">
        <f t="shared" si="413"/>
        <v>0.13400000000000001</v>
      </c>
      <c r="T2890" s="79">
        <f t="shared" si="414"/>
        <v>7.5053809816666659</v>
      </c>
      <c r="U2890" s="80">
        <f t="shared" si="415"/>
        <v>0.183</v>
      </c>
      <c r="V2890" s="81">
        <f t="shared" si="416"/>
        <v>1.3734847196449997</v>
      </c>
      <c r="W2890" s="79">
        <f t="shared" si="417"/>
        <v>0.46217247724950827</v>
      </c>
      <c r="X2890" s="60">
        <f t="shared" si="409"/>
        <v>0.5</v>
      </c>
      <c r="Y2890" s="56">
        <f>+'INFO ENEL'!R2878</f>
        <v>1</v>
      </c>
      <c r="Z2890" s="59">
        <f t="shared" si="410"/>
        <v>0.5</v>
      </c>
    </row>
    <row r="2891" spans="1:26" ht="15" customHeight="1" x14ac:dyDescent="0.25">
      <c r="A2891" s="55">
        <f>+'INFO ENEL'!A2879</f>
        <v>2874</v>
      </c>
      <c r="B2891" s="121" t="str">
        <f>+INDEX($B$8:$B$15,MATCH(L2891,$L$8:$L$15,0))</f>
        <v>SICODI</v>
      </c>
      <c r="C2891" s="56" t="str">
        <f>+'INFO ENEL'!B2879</f>
        <v>Lima</v>
      </c>
      <c r="D2891" s="56" t="str">
        <f>+'INFO ENEL'!D2879</f>
        <v>CANTA (LIMA)</v>
      </c>
      <c r="E2891" s="56" t="str">
        <f>+'INFO ENEL'!D2879</f>
        <v>CANTA (LIMA)</v>
      </c>
      <c r="F2891" s="50">
        <f>+'INFO ENEL'!E2879</f>
        <v>0</v>
      </c>
      <c r="G2891" s="56" t="str">
        <f>+'INFO ENEL'!L2879</f>
        <v>MT</v>
      </c>
      <c r="H2891" s="57">
        <f>+'INFO ENEL'!M2879</f>
        <v>39.549999999999898</v>
      </c>
      <c r="I2891" s="56">
        <f>+'INFO ENEL'!N2879</f>
        <v>13</v>
      </c>
      <c r="J2891" s="56" t="str">
        <f>+'INFO ENEL'!O2879</f>
        <v>Poste</v>
      </c>
      <c r="K2891" s="56" t="str">
        <f>+'INFO ENEL'!P2879</f>
        <v>Concreto</v>
      </c>
      <c r="L2891" s="56" t="str">
        <f>+'INFO ENEL'!Q2879</f>
        <v>PPC20</v>
      </c>
      <c r="M2891" s="55" t="str">
        <f>+IF(ISERROR(INDEX('Estructuras de Acero y Concreto'!$C$6:$C$577,MATCH(L2891,'Estructuras de Acero y Concreto'!$D$6:$D$577,0)))=FALSE,INDEX('Estructuras de Acero y Concreto'!$C$6:$C$577,MATCH(L2891,'Estructuras de Acero y Concreto'!$D$6:$D$577,0)),IF(ISERROR(INDEX('Estructuras de Madera'!$C$5:$C$122,MATCH(L2891,'Estructuras de Madera'!$D$5:$D$122,0)))=FALSE,INDEX('Estructuras de Madera'!$C$5:$C$122,MATCH(L2891,'Estructuras de Madera'!$D$5:$D$122,0)),INDEX(SICODI!$G$3:$G$2404,MATCH(L2891,SICODI!$G$3:$G$2404,0))))</f>
        <v>PPC20</v>
      </c>
      <c r="N2891" s="121" t="str">
        <f>+IF(ISERROR(VLOOKUP(M2891,'Resumen de precios LLTT'!$C$17:$D$3071,2,FALSE))=FALSE,VLOOKUP(M2891,'Resumen de precios LLTT'!$C$17:$D$3071,2,FALSE),VLOOKUP(M2891,SICODI!$G$3:$J$2404,2,FALSE))</f>
        <v>POSTE DE CONCRETO ARMADO DE 13/400/150/345</v>
      </c>
      <c r="O2891" s="58">
        <f>+IF(ISERROR(VLOOKUP(M2891,'Resumen de precios LLTT'!$C$17:$G$3071,5,FALSE))=FALSE,VLOOKUP(M2891,'Resumen de precios LLTT'!$C$17:$G$3071,5,FALSE),VLOOKUP(M2891,SICODI!$G$3:$J$2404,4,FALSE))</f>
        <v>364.69</v>
      </c>
      <c r="P2891" s="16">
        <f t="shared" si="411"/>
        <v>0.84299999999999997</v>
      </c>
      <c r="Q2891" s="78">
        <f t="shared" si="412"/>
        <v>672.12366999999995</v>
      </c>
      <c r="R2891" s="56">
        <v>0</v>
      </c>
      <c r="S2891" s="16">
        <f t="shared" si="413"/>
        <v>0.13400000000000001</v>
      </c>
      <c r="T2891" s="79">
        <f t="shared" si="414"/>
        <v>7.5053809816666659</v>
      </c>
      <c r="U2891" s="80">
        <f t="shared" si="415"/>
        <v>0.183</v>
      </c>
      <c r="V2891" s="81">
        <f t="shared" si="416"/>
        <v>1.3734847196449997</v>
      </c>
      <c r="W2891" s="79">
        <f t="shared" si="417"/>
        <v>0.46217247724950827</v>
      </c>
      <c r="X2891" s="60">
        <f t="shared" si="409"/>
        <v>0.5</v>
      </c>
      <c r="Y2891" s="56">
        <f>+'INFO ENEL'!R2879</f>
        <v>1</v>
      </c>
      <c r="Z2891" s="59">
        <f t="shared" si="410"/>
        <v>0.5</v>
      </c>
    </row>
    <row r="2892" spans="1:26" ht="15" customHeight="1" x14ac:dyDescent="0.25">
      <c r="A2892" s="55">
        <f>+'INFO ENEL'!A2880</f>
        <v>2875</v>
      </c>
      <c r="B2892" s="121" t="str">
        <f>+INDEX($B$8:$B$15,MATCH(L2892,$L$8:$L$15,0))</f>
        <v>SICODI</v>
      </c>
      <c r="C2892" s="56" t="str">
        <f>+'INFO ENEL'!B2880</f>
        <v>Lima</v>
      </c>
      <c r="D2892" s="56" t="str">
        <f>+'INFO ENEL'!D2880</f>
        <v>CANTA (LIMA)</v>
      </c>
      <c r="E2892" s="56" t="str">
        <f>+'INFO ENEL'!D2880</f>
        <v>CANTA (LIMA)</v>
      </c>
      <c r="F2892" s="50">
        <f>+'INFO ENEL'!E2880</f>
        <v>0</v>
      </c>
      <c r="G2892" s="56" t="str">
        <f>+'INFO ENEL'!L2880</f>
        <v>MT</v>
      </c>
      <c r="H2892" s="57">
        <f>+'INFO ENEL'!M2880</f>
        <v>56.28</v>
      </c>
      <c r="I2892" s="56">
        <f>+'INFO ENEL'!N2880</f>
        <v>13</v>
      </c>
      <c r="J2892" s="56" t="str">
        <f>+'INFO ENEL'!O2880</f>
        <v>Poste</v>
      </c>
      <c r="K2892" s="56" t="str">
        <f>+'INFO ENEL'!P2880</f>
        <v>Concreto</v>
      </c>
      <c r="L2892" s="56" t="str">
        <f>+'INFO ENEL'!Q2880</f>
        <v>PPC20</v>
      </c>
      <c r="M2892" s="55" t="str">
        <f>+IF(ISERROR(INDEX('Estructuras de Acero y Concreto'!$C$6:$C$577,MATCH(L2892,'Estructuras de Acero y Concreto'!$D$6:$D$577,0)))=FALSE,INDEX('Estructuras de Acero y Concreto'!$C$6:$C$577,MATCH(L2892,'Estructuras de Acero y Concreto'!$D$6:$D$577,0)),IF(ISERROR(INDEX('Estructuras de Madera'!$C$5:$C$122,MATCH(L2892,'Estructuras de Madera'!$D$5:$D$122,0)))=FALSE,INDEX('Estructuras de Madera'!$C$5:$C$122,MATCH(L2892,'Estructuras de Madera'!$D$5:$D$122,0)),INDEX(SICODI!$G$3:$G$2404,MATCH(L2892,SICODI!$G$3:$G$2404,0))))</f>
        <v>PPC20</v>
      </c>
      <c r="N2892" s="121" t="str">
        <f>+IF(ISERROR(VLOOKUP(M2892,'Resumen de precios LLTT'!$C$17:$D$3071,2,FALSE))=FALSE,VLOOKUP(M2892,'Resumen de precios LLTT'!$C$17:$D$3071,2,FALSE),VLOOKUP(M2892,SICODI!$G$3:$J$2404,2,FALSE))</f>
        <v>POSTE DE CONCRETO ARMADO DE 13/400/150/345</v>
      </c>
      <c r="O2892" s="58">
        <f>+IF(ISERROR(VLOOKUP(M2892,'Resumen de precios LLTT'!$C$17:$G$3071,5,FALSE))=FALSE,VLOOKUP(M2892,'Resumen de precios LLTT'!$C$17:$G$3071,5,FALSE),VLOOKUP(M2892,SICODI!$G$3:$J$2404,4,FALSE))</f>
        <v>364.69</v>
      </c>
      <c r="P2892" s="16">
        <f t="shared" si="411"/>
        <v>0.84299999999999997</v>
      </c>
      <c r="Q2892" s="78">
        <f t="shared" si="412"/>
        <v>672.12366999999995</v>
      </c>
      <c r="R2892" s="56">
        <v>0</v>
      </c>
      <c r="S2892" s="16">
        <f t="shared" si="413"/>
        <v>0.13400000000000001</v>
      </c>
      <c r="T2892" s="79">
        <f t="shared" si="414"/>
        <v>7.5053809816666659</v>
      </c>
      <c r="U2892" s="80">
        <f t="shared" si="415"/>
        <v>0.183</v>
      </c>
      <c r="V2892" s="81">
        <f t="shared" si="416"/>
        <v>1.3734847196449997</v>
      </c>
      <c r="W2892" s="79">
        <f t="shared" si="417"/>
        <v>0.46217247724950827</v>
      </c>
      <c r="X2892" s="60">
        <f t="shared" si="409"/>
        <v>0.5</v>
      </c>
      <c r="Y2892" s="56">
        <f>+'INFO ENEL'!R2880</f>
        <v>1</v>
      </c>
      <c r="Z2892" s="59">
        <f t="shared" si="410"/>
        <v>0.5</v>
      </c>
    </row>
    <row r="2893" spans="1:26" ht="15" customHeight="1" x14ac:dyDescent="0.25">
      <c r="A2893" s="55">
        <f>+'INFO ENEL'!A2881</f>
        <v>2876</v>
      </c>
      <c r="B2893" s="121" t="str">
        <f>+INDEX($B$8:$B$15,MATCH(L2893,$L$8:$L$15,0))</f>
        <v>SICODI</v>
      </c>
      <c r="C2893" s="56" t="str">
        <f>+'INFO ENEL'!B2881</f>
        <v>Lima</v>
      </c>
      <c r="D2893" s="56" t="str">
        <f>+'INFO ENEL'!D2881</f>
        <v>CANTA (LIMA)</v>
      </c>
      <c r="E2893" s="56" t="str">
        <f>+'INFO ENEL'!D2881</f>
        <v>CANTA (LIMA)</v>
      </c>
      <c r="F2893" s="50">
        <f>+'INFO ENEL'!E2881</f>
        <v>0</v>
      </c>
      <c r="G2893" s="56" t="str">
        <f>+'INFO ENEL'!L2881</f>
        <v>MT</v>
      </c>
      <c r="H2893" s="57">
        <f>+'INFO ENEL'!M2881</f>
        <v>369.26</v>
      </c>
      <c r="I2893" s="56">
        <f>+'INFO ENEL'!N2881</f>
        <v>13</v>
      </c>
      <c r="J2893" s="56" t="str">
        <f>+'INFO ENEL'!O2881</f>
        <v>Poste</v>
      </c>
      <c r="K2893" s="56" t="str">
        <f>+'INFO ENEL'!P2881</f>
        <v>Concreto</v>
      </c>
      <c r="L2893" s="56" t="str">
        <f>+'INFO ENEL'!Q2881</f>
        <v>PPC20</v>
      </c>
      <c r="M2893" s="55" t="str">
        <f>+IF(ISERROR(INDEX('Estructuras de Acero y Concreto'!$C$6:$C$577,MATCH(L2893,'Estructuras de Acero y Concreto'!$D$6:$D$577,0)))=FALSE,INDEX('Estructuras de Acero y Concreto'!$C$6:$C$577,MATCH(L2893,'Estructuras de Acero y Concreto'!$D$6:$D$577,0)),IF(ISERROR(INDEX('Estructuras de Madera'!$C$5:$C$122,MATCH(L2893,'Estructuras de Madera'!$D$5:$D$122,0)))=FALSE,INDEX('Estructuras de Madera'!$C$5:$C$122,MATCH(L2893,'Estructuras de Madera'!$D$5:$D$122,0)),INDEX(SICODI!$G$3:$G$2404,MATCH(L2893,SICODI!$G$3:$G$2404,0))))</f>
        <v>PPC20</v>
      </c>
      <c r="N2893" s="121" t="str">
        <f>+IF(ISERROR(VLOOKUP(M2893,'Resumen de precios LLTT'!$C$17:$D$3071,2,FALSE))=FALSE,VLOOKUP(M2893,'Resumen de precios LLTT'!$C$17:$D$3071,2,FALSE),VLOOKUP(M2893,SICODI!$G$3:$J$2404,2,FALSE))</f>
        <v>POSTE DE CONCRETO ARMADO DE 13/400/150/345</v>
      </c>
      <c r="O2893" s="58">
        <f>+IF(ISERROR(VLOOKUP(M2893,'Resumen de precios LLTT'!$C$17:$G$3071,5,FALSE))=FALSE,VLOOKUP(M2893,'Resumen de precios LLTT'!$C$17:$G$3071,5,FALSE),VLOOKUP(M2893,SICODI!$G$3:$J$2404,4,FALSE))</f>
        <v>364.69</v>
      </c>
      <c r="P2893" s="16">
        <f t="shared" si="411"/>
        <v>0.84299999999999997</v>
      </c>
      <c r="Q2893" s="78">
        <f t="shared" si="412"/>
        <v>672.12366999999995</v>
      </c>
      <c r="R2893" s="56">
        <v>0</v>
      </c>
      <c r="S2893" s="16">
        <f t="shared" si="413"/>
        <v>0.13400000000000001</v>
      </c>
      <c r="T2893" s="79">
        <f t="shared" si="414"/>
        <v>7.5053809816666659</v>
      </c>
      <c r="U2893" s="80">
        <f t="shared" si="415"/>
        <v>0.183</v>
      </c>
      <c r="V2893" s="81">
        <f t="shared" si="416"/>
        <v>1.3734847196449997</v>
      </c>
      <c r="W2893" s="79">
        <f t="shared" si="417"/>
        <v>0.46217247724950827</v>
      </c>
      <c r="X2893" s="60">
        <f t="shared" si="409"/>
        <v>0.5</v>
      </c>
      <c r="Y2893" s="56">
        <f>+'INFO ENEL'!R2881</f>
        <v>1</v>
      </c>
      <c r="Z2893" s="59">
        <f t="shared" si="410"/>
        <v>0.5</v>
      </c>
    </row>
    <row r="2894" spans="1:26" ht="15" customHeight="1" x14ac:dyDescent="0.25">
      <c r="A2894" s="55">
        <f>+'INFO ENEL'!A2882</f>
        <v>2877</v>
      </c>
      <c r="B2894" s="121" t="str">
        <f>+INDEX($B$8:$B$15,MATCH(L2894,$L$8:$L$15,0))</f>
        <v>SICODI</v>
      </c>
      <c r="C2894" s="56" t="str">
        <f>+'INFO ENEL'!B2882</f>
        <v>Lima</v>
      </c>
      <c r="D2894" s="56" t="str">
        <f>+'INFO ENEL'!D2882</f>
        <v>CANTA (LIMA)</v>
      </c>
      <c r="E2894" s="56" t="str">
        <f>+'INFO ENEL'!D2882</f>
        <v>CANTA (LIMA)</v>
      </c>
      <c r="F2894" s="50">
        <f>+'INFO ENEL'!E2882</f>
        <v>0</v>
      </c>
      <c r="G2894" s="56" t="str">
        <f>+'INFO ENEL'!L2882</f>
        <v>MT</v>
      </c>
      <c r="H2894" s="57">
        <f>+'INFO ENEL'!M2882</f>
        <v>77.989999999999895</v>
      </c>
      <c r="I2894" s="56">
        <f>+'INFO ENEL'!N2882</f>
        <v>13</v>
      </c>
      <c r="J2894" s="56" t="str">
        <f>+'INFO ENEL'!O2882</f>
        <v>Poste</v>
      </c>
      <c r="K2894" s="56" t="str">
        <f>+'INFO ENEL'!P2882</f>
        <v>Concreto</v>
      </c>
      <c r="L2894" s="56" t="str">
        <f>+'INFO ENEL'!Q2882</f>
        <v>PPC20</v>
      </c>
      <c r="M2894" s="55" t="str">
        <f>+IF(ISERROR(INDEX('Estructuras de Acero y Concreto'!$C$6:$C$577,MATCH(L2894,'Estructuras de Acero y Concreto'!$D$6:$D$577,0)))=FALSE,INDEX('Estructuras de Acero y Concreto'!$C$6:$C$577,MATCH(L2894,'Estructuras de Acero y Concreto'!$D$6:$D$577,0)),IF(ISERROR(INDEX('Estructuras de Madera'!$C$5:$C$122,MATCH(L2894,'Estructuras de Madera'!$D$5:$D$122,0)))=FALSE,INDEX('Estructuras de Madera'!$C$5:$C$122,MATCH(L2894,'Estructuras de Madera'!$D$5:$D$122,0)),INDEX(SICODI!$G$3:$G$2404,MATCH(L2894,SICODI!$G$3:$G$2404,0))))</f>
        <v>PPC20</v>
      </c>
      <c r="N2894" s="121" t="str">
        <f>+IF(ISERROR(VLOOKUP(M2894,'Resumen de precios LLTT'!$C$17:$D$3071,2,FALSE))=FALSE,VLOOKUP(M2894,'Resumen de precios LLTT'!$C$17:$D$3071,2,FALSE),VLOOKUP(M2894,SICODI!$G$3:$J$2404,2,FALSE))</f>
        <v>POSTE DE CONCRETO ARMADO DE 13/400/150/345</v>
      </c>
      <c r="O2894" s="58">
        <f>+IF(ISERROR(VLOOKUP(M2894,'Resumen de precios LLTT'!$C$17:$G$3071,5,FALSE))=FALSE,VLOOKUP(M2894,'Resumen de precios LLTT'!$C$17:$G$3071,5,FALSE),VLOOKUP(M2894,SICODI!$G$3:$J$2404,4,FALSE))</f>
        <v>364.69</v>
      </c>
      <c r="P2894" s="16">
        <f t="shared" si="411"/>
        <v>0.84299999999999997</v>
      </c>
      <c r="Q2894" s="78">
        <f t="shared" si="412"/>
        <v>672.12366999999995</v>
      </c>
      <c r="R2894" s="56">
        <v>0</v>
      </c>
      <c r="S2894" s="16">
        <f t="shared" si="413"/>
        <v>0.13400000000000001</v>
      </c>
      <c r="T2894" s="79">
        <f t="shared" si="414"/>
        <v>7.5053809816666659</v>
      </c>
      <c r="U2894" s="80">
        <f t="shared" si="415"/>
        <v>0.183</v>
      </c>
      <c r="V2894" s="81">
        <f t="shared" si="416"/>
        <v>1.3734847196449997</v>
      </c>
      <c r="W2894" s="79">
        <f t="shared" si="417"/>
        <v>0.46217247724950827</v>
      </c>
      <c r="X2894" s="60">
        <f t="shared" si="409"/>
        <v>0.5</v>
      </c>
      <c r="Y2894" s="56">
        <f>+'INFO ENEL'!R2882</f>
        <v>1</v>
      </c>
      <c r="Z2894" s="59">
        <f t="shared" si="410"/>
        <v>0.5</v>
      </c>
    </row>
    <row r="2895" spans="1:26" ht="15" customHeight="1" x14ac:dyDescent="0.25">
      <c r="A2895" s="55">
        <f>+'INFO ENEL'!A2883</f>
        <v>2878</v>
      </c>
      <c r="B2895" s="121" t="str">
        <f>+INDEX($B$8:$B$15,MATCH(L2895,$L$8:$L$15,0))</f>
        <v>SICODI</v>
      </c>
      <c r="C2895" s="56" t="str">
        <f>+'INFO ENEL'!B2883</f>
        <v>Lima</v>
      </c>
      <c r="D2895" s="56" t="str">
        <f>+'INFO ENEL'!D2883</f>
        <v>CANTA (LIMA)</v>
      </c>
      <c r="E2895" s="56" t="str">
        <f>+'INFO ENEL'!D2883</f>
        <v>CANTA (LIMA)</v>
      </c>
      <c r="F2895" s="50">
        <f>+'INFO ENEL'!E2883</f>
        <v>0</v>
      </c>
      <c r="G2895" s="56" t="str">
        <f>+'INFO ENEL'!L2883</f>
        <v>MT</v>
      </c>
      <c r="H2895" s="57">
        <f>+'INFO ENEL'!M2883</f>
        <v>59.3</v>
      </c>
      <c r="I2895" s="56">
        <f>+'INFO ENEL'!N2883</f>
        <v>13</v>
      </c>
      <c r="J2895" s="56" t="str">
        <f>+'INFO ENEL'!O2883</f>
        <v>Poste</v>
      </c>
      <c r="K2895" s="56" t="str">
        <f>+'INFO ENEL'!P2883</f>
        <v>Concreto</v>
      </c>
      <c r="L2895" s="56" t="str">
        <f>+'INFO ENEL'!Q2883</f>
        <v>PPC20</v>
      </c>
      <c r="M2895" s="55" t="str">
        <f>+IF(ISERROR(INDEX('Estructuras de Acero y Concreto'!$C$6:$C$577,MATCH(L2895,'Estructuras de Acero y Concreto'!$D$6:$D$577,0)))=FALSE,INDEX('Estructuras de Acero y Concreto'!$C$6:$C$577,MATCH(L2895,'Estructuras de Acero y Concreto'!$D$6:$D$577,0)),IF(ISERROR(INDEX('Estructuras de Madera'!$C$5:$C$122,MATCH(L2895,'Estructuras de Madera'!$D$5:$D$122,0)))=FALSE,INDEX('Estructuras de Madera'!$C$5:$C$122,MATCH(L2895,'Estructuras de Madera'!$D$5:$D$122,0)),INDEX(SICODI!$G$3:$G$2404,MATCH(L2895,SICODI!$G$3:$G$2404,0))))</f>
        <v>PPC20</v>
      </c>
      <c r="N2895" s="121" t="str">
        <f>+IF(ISERROR(VLOOKUP(M2895,'Resumen de precios LLTT'!$C$17:$D$3071,2,FALSE))=FALSE,VLOOKUP(M2895,'Resumen de precios LLTT'!$C$17:$D$3071,2,FALSE),VLOOKUP(M2895,SICODI!$G$3:$J$2404,2,FALSE))</f>
        <v>POSTE DE CONCRETO ARMADO DE 13/400/150/345</v>
      </c>
      <c r="O2895" s="58">
        <f>+IF(ISERROR(VLOOKUP(M2895,'Resumen de precios LLTT'!$C$17:$G$3071,5,FALSE))=FALSE,VLOOKUP(M2895,'Resumen de precios LLTT'!$C$17:$G$3071,5,FALSE),VLOOKUP(M2895,SICODI!$G$3:$J$2404,4,FALSE))</f>
        <v>364.69</v>
      </c>
      <c r="P2895" s="16">
        <f t="shared" si="411"/>
        <v>0.84299999999999997</v>
      </c>
      <c r="Q2895" s="78">
        <f t="shared" si="412"/>
        <v>672.12366999999995</v>
      </c>
      <c r="R2895" s="56">
        <v>0</v>
      </c>
      <c r="S2895" s="16">
        <f t="shared" si="413"/>
        <v>0.13400000000000001</v>
      </c>
      <c r="T2895" s="79">
        <f t="shared" si="414"/>
        <v>7.5053809816666659</v>
      </c>
      <c r="U2895" s="80">
        <f t="shared" si="415"/>
        <v>0.183</v>
      </c>
      <c r="V2895" s="81">
        <f t="shared" si="416"/>
        <v>1.3734847196449997</v>
      </c>
      <c r="W2895" s="79">
        <f t="shared" si="417"/>
        <v>0.46217247724950827</v>
      </c>
      <c r="X2895" s="60">
        <f t="shared" si="409"/>
        <v>0.5</v>
      </c>
      <c r="Y2895" s="56">
        <f>+'INFO ENEL'!R2883</f>
        <v>1</v>
      </c>
      <c r="Z2895" s="59">
        <f t="shared" si="410"/>
        <v>0.5</v>
      </c>
    </row>
    <row r="2896" spans="1:26" ht="15" customHeight="1" x14ac:dyDescent="0.25">
      <c r="A2896" s="55">
        <f>+'INFO ENEL'!A2884</f>
        <v>2879</v>
      </c>
      <c r="B2896" s="121" t="str">
        <f>+INDEX($B$8:$B$15,MATCH(L2896,$L$8:$L$15,0))</f>
        <v>SICODI</v>
      </c>
      <c r="C2896" s="56" t="str">
        <f>+'INFO ENEL'!B2884</f>
        <v>Lima</v>
      </c>
      <c r="D2896" s="56" t="str">
        <f>+'INFO ENEL'!D2884</f>
        <v>CANTA (LIMA)</v>
      </c>
      <c r="E2896" s="56" t="str">
        <f>+'INFO ENEL'!D2884</f>
        <v>CANTA (LIMA)</v>
      </c>
      <c r="F2896" s="50">
        <f>+'INFO ENEL'!E2884</f>
        <v>0</v>
      </c>
      <c r="G2896" s="56" t="str">
        <f>+'INFO ENEL'!L2884</f>
        <v>MT</v>
      </c>
      <c r="H2896" s="57">
        <f>+'INFO ENEL'!M2884</f>
        <v>140.76</v>
      </c>
      <c r="I2896" s="56">
        <f>+'INFO ENEL'!N2884</f>
        <v>13</v>
      </c>
      <c r="J2896" s="56" t="str">
        <f>+'INFO ENEL'!O2884</f>
        <v>Poste</v>
      </c>
      <c r="K2896" s="56" t="str">
        <f>+'INFO ENEL'!P2884</f>
        <v>Concreto</v>
      </c>
      <c r="L2896" s="56" t="str">
        <f>+'INFO ENEL'!Q2884</f>
        <v>PPC20</v>
      </c>
      <c r="M2896" s="55" t="str">
        <f>+IF(ISERROR(INDEX('Estructuras de Acero y Concreto'!$C$6:$C$577,MATCH(L2896,'Estructuras de Acero y Concreto'!$D$6:$D$577,0)))=FALSE,INDEX('Estructuras de Acero y Concreto'!$C$6:$C$577,MATCH(L2896,'Estructuras de Acero y Concreto'!$D$6:$D$577,0)),IF(ISERROR(INDEX('Estructuras de Madera'!$C$5:$C$122,MATCH(L2896,'Estructuras de Madera'!$D$5:$D$122,0)))=FALSE,INDEX('Estructuras de Madera'!$C$5:$C$122,MATCH(L2896,'Estructuras de Madera'!$D$5:$D$122,0)),INDEX(SICODI!$G$3:$G$2404,MATCH(L2896,SICODI!$G$3:$G$2404,0))))</f>
        <v>PPC20</v>
      </c>
      <c r="N2896" s="121" t="str">
        <f>+IF(ISERROR(VLOOKUP(M2896,'Resumen de precios LLTT'!$C$17:$D$3071,2,FALSE))=FALSE,VLOOKUP(M2896,'Resumen de precios LLTT'!$C$17:$D$3071,2,FALSE),VLOOKUP(M2896,SICODI!$G$3:$J$2404,2,FALSE))</f>
        <v>POSTE DE CONCRETO ARMADO DE 13/400/150/345</v>
      </c>
      <c r="O2896" s="58">
        <f>+IF(ISERROR(VLOOKUP(M2896,'Resumen de precios LLTT'!$C$17:$G$3071,5,FALSE))=FALSE,VLOOKUP(M2896,'Resumen de precios LLTT'!$C$17:$G$3071,5,FALSE),VLOOKUP(M2896,SICODI!$G$3:$J$2404,4,FALSE))</f>
        <v>364.69</v>
      </c>
      <c r="P2896" s="16">
        <f t="shared" si="411"/>
        <v>0.84299999999999997</v>
      </c>
      <c r="Q2896" s="78">
        <f t="shared" si="412"/>
        <v>672.12366999999995</v>
      </c>
      <c r="R2896" s="56">
        <v>0</v>
      </c>
      <c r="S2896" s="16">
        <f t="shared" si="413"/>
        <v>0.13400000000000001</v>
      </c>
      <c r="T2896" s="79">
        <f t="shared" si="414"/>
        <v>7.5053809816666659</v>
      </c>
      <c r="U2896" s="80">
        <f t="shared" si="415"/>
        <v>0.183</v>
      </c>
      <c r="V2896" s="81">
        <f t="shared" si="416"/>
        <v>1.3734847196449997</v>
      </c>
      <c r="W2896" s="79">
        <f t="shared" si="417"/>
        <v>0.46217247724950827</v>
      </c>
      <c r="X2896" s="60">
        <f t="shared" si="409"/>
        <v>0.5</v>
      </c>
      <c r="Y2896" s="56">
        <f>+'INFO ENEL'!R2884</f>
        <v>1</v>
      </c>
      <c r="Z2896" s="59">
        <f t="shared" si="410"/>
        <v>0.5</v>
      </c>
    </row>
    <row r="2897" spans="1:26" ht="15" customHeight="1" x14ac:dyDescent="0.25">
      <c r="A2897" s="55">
        <f>+'INFO ENEL'!A2885</f>
        <v>2880</v>
      </c>
      <c r="B2897" s="121" t="str">
        <f>+INDEX($B$8:$B$15,MATCH(L2897,$L$8:$L$15,0))</f>
        <v>SICODI</v>
      </c>
      <c r="C2897" s="56" t="str">
        <f>+'INFO ENEL'!B2885</f>
        <v>Lima</v>
      </c>
      <c r="D2897" s="56" t="str">
        <f>+'INFO ENEL'!D2885</f>
        <v>CANTA (LIMA)</v>
      </c>
      <c r="E2897" s="56" t="str">
        <f>+'INFO ENEL'!D2885</f>
        <v>CANTA (LIMA)</v>
      </c>
      <c r="F2897" s="50">
        <f>+'INFO ENEL'!E2885</f>
        <v>0</v>
      </c>
      <c r="G2897" s="56" t="str">
        <f>+'INFO ENEL'!L2885</f>
        <v>MT</v>
      </c>
      <c r="H2897" s="57">
        <f>+'INFO ENEL'!M2885</f>
        <v>136.69</v>
      </c>
      <c r="I2897" s="56">
        <f>+'INFO ENEL'!N2885</f>
        <v>13</v>
      </c>
      <c r="J2897" s="56" t="str">
        <f>+'INFO ENEL'!O2885</f>
        <v>Poste</v>
      </c>
      <c r="K2897" s="56" t="str">
        <f>+'INFO ENEL'!P2885</f>
        <v>Concreto</v>
      </c>
      <c r="L2897" s="56" t="str">
        <f>+'INFO ENEL'!Q2885</f>
        <v>PPC20</v>
      </c>
      <c r="M2897" s="55" t="str">
        <f>+IF(ISERROR(INDEX('Estructuras de Acero y Concreto'!$C$6:$C$577,MATCH(L2897,'Estructuras de Acero y Concreto'!$D$6:$D$577,0)))=FALSE,INDEX('Estructuras de Acero y Concreto'!$C$6:$C$577,MATCH(L2897,'Estructuras de Acero y Concreto'!$D$6:$D$577,0)),IF(ISERROR(INDEX('Estructuras de Madera'!$C$5:$C$122,MATCH(L2897,'Estructuras de Madera'!$D$5:$D$122,0)))=FALSE,INDEX('Estructuras de Madera'!$C$5:$C$122,MATCH(L2897,'Estructuras de Madera'!$D$5:$D$122,0)),INDEX(SICODI!$G$3:$G$2404,MATCH(L2897,SICODI!$G$3:$G$2404,0))))</f>
        <v>PPC20</v>
      </c>
      <c r="N2897" s="121" t="str">
        <f>+IF(ISERROR(VLOOKUP(M2897,'Resumen de precios LLTT'!$C$17:$D$3071,2,FALSE))=FALSE,VLOOKUP(M2897,'Resumen de precios LLTT'!$C$17:$D$3071,2,FALSE),VLOOKUP(M2897,SICODI!$G$3:$J$2404,2,FALSE))</f>
        <v>POSTE DE CONCRETO ARMADO DE 13/400/150/345</v>
      </c>
      <c r="O2897" s="58">
        <f>+IF(ISERROR(VLOOKUP(M2897,'Resumen de precios LLTT'!$C$17:$G$3071,5,FALSE))=FALSE,VLOOKUP(M2897,'Resumen de precios LLTT'!$C$17:$G$3071,5,FALSE),VLOOKUP(M2897,SICODI!$G$3:$J$2404,4,FALSE))</f>
        <v>364.69</v>
      </c>
      <c r="P2897" s="16">
        <f t="shared" si="411"/>
        <v>0.84299999999999997</v>
      </c>
      <c r="Q2897" s="78">
        <f t="shared" si="412"/>
        <v>672.12366999999995</v>
      </c>
      <c r="R2897" s="56">
        <v>0</v>
      </c>
      <c r="S2897" s="16">
        <f t="shared" si="413"/>
        <v>0.13400000000000001</v>
      </c>
      <c r="T2897" s="79">
        <f t="shared" si="414"/>
        <v>7.5053809816666659</v>
      </c>
      <c r="U2897" s="80">
        <f t="shared" si="415"/>
        <v>0.183</v>
      </c>
      <c r="V2897" s="81">
        <f t="shared" si="416"/>
        <v>1.3734847196449997</v>
      </c>
      <c r="W2897" s="79">
        <f t="shared" si="417"/>
        <v>0.46217247724950827</v>
      </c>
      <c r="X2897" s="60">
        <f t="shared" si="409"/>
        <v>0.5</v>
      </c>
      <c r="Y2897" s="56">
        <f>+'INFO ENEL'!R2885</f>
        <v>1</v>
      </c>
      <c r="Z2897" s="59">
        <f t="shared" si="410"/>
        <v>0.5</v>
      </c>
    </row>
    <row r="2898" spans="1:26" ht="15" customHeight="1" x14ac:dyDescent="0.25">
      <c r="A2898" s="55">
        <f>+'INFO ENEL'!A2886</f>
        <v>2881</v>
      </c>
      <c r="B2898" s="121" t="str">
        <f>+INDEX($B$8:$B$15,MATCH(L2898,$L$8:$L$15,0))</f>
        <v>SICODI</v>
      </c>
      <c r="C2898" s="56" t="str">
        <f>+'INFO ENEL'!B2886</f>
        <v>Lima</v>
      </c>
      <c r="D2898" s="56" t="str">
        <f>+'INFO ENEL'!D2886</f>
        <v>CANTA (LIMA)</v>
      </c>
      <c r="E2898" s="56" t="str">
        <f>+'INFO ENEL'!D2886</f>
        <v>CANTA (LIMA)</v>
      </c>
      <c r="F2898" s="50">
        <f>+'INFO ENEL'!E2886</f>
        <v>0</v>
      </c>
      <c r="G2898" s="56" t="str">
        <f>+'INFO ENEL'!L2886</f>
        <v>MT</v>
      </c>
      <c r="H2898" s="57">
        <f>+'INFO ENEL'!M2886</f>
        <v>111.89</v>
      </c>
      <c r="I2898" s="56">
        <f>+'INFO ENEL'!N2886</f>
        <v>13</v>
      </c>
      <c r="J2898" s="56" t="str">
        <f>+'INFO ENEL'!O2886</f>
        <v>Poste</v>
      </c>
      <c r="K2898" s="56" t="str">
        <f>+'INFO ENEL'!P2886</f>
        <v>Concreto</v>
      </c>
      <c r="L2898" s="56" t="str">
        <f>+'INFO ENEL'!Q2886</f>
        <v>PPC20</v>
      </c>
      <c r="M2898" s="55" t="str">
        <f>+IF(ISERROR(INDEX('Estructuras de Acero y Concreto'!$C$6:$C$577,MATCH(L2898,'Estructuras de Acero y Concreto'!$D$6:$D$577,0)))=FALSE,INDEX('Estructuras de Acero y Concreto'!$C$6:$C$577,MATCH(L2898,'Estructuras de Acero y Concreto'!$D$6:$D$577,0)),IF(ISERROR(INDEX('Estructuras de Madera'!$C$5:$C$122,MATCH(L2898,'Estructuras de Madera'!$D$5:$D$122,0)))=FALSE,INDEX('Estructuras de Madera'!$C$5:$C$122,MATCH(L2898,'Estructuras de Madera'!$D$5:$D$122,0)),INDEX(SICODI!$G$3:$G$2404,MATCH(L2898,SICODI!$G$3:$G$2404,0))))</f>
        <v>PPC20</v>
      </c>
      <c r="N2898" s="121" t="str">
        <f>+IF(ISERROR(VLOOKUP(M2898,'Resumen de precios LLTT'!$C$17:$D$3071,2,FALSE))=FALSE,VLOOKUP(M2898,'Resumen de precios LLTT'!$C$17:$D$3071,2,FALSE),VLOOKUP(M2898,SICODI!$G$3:$J$2404,2,FALSE))</f>
        <v>POSTE DE CONCRETO ARMADO DE 13/400/150/345</v>
      </c>
      <c r="O2898" s="58">
        <f>+IF(ISERROR(VLOOKUP(M2898,'Resumen de precios LLTT'!$C$17:$G$3071,5,FALSE))=FALSE,VLOOKUP(M2898,'Resumen de precios LLTT'!$C$17:$G$3071,5,FALSE),VLOOKUP(M2898,SICODI!$G$3:$J$2404,4,FALSE))</f>
        <v>364.69</v>
      </c>
      <c r="P2898" s="16">
        <f t="shared" si="411"/>
        <v>0.84299999999999997</v>
      </c>
      <c r="Q2898" s="78">
        <f t="shared" si="412"/>
        <v>672.12366999999995</v>
      </c>
      <c r="R2898" s="56">
        <v>0</v>
      </c>
      <c r="S2898" s="16">
        <f t="shared" si="413"/>
        <v>0.13400000000000001</v>
      </c>
      <c r="T2898" s="79">
        <f t="shared" si="414"/>
        <v>7.5053809816666659</v>
      </c>
      <c r="U2898" s="80">
        <f t="shared" si="415"/>
        <v>0.183</v>
      </c>
      <c r="V2898" s="81">
        <f t="shared" si="416"/>
        <v>1.3734847196449997</v>
      </c>
      <c r="W2898" s="79">
        <f t="shared" si="417"/>
        <v>0.46217247724950827</v>
      </c>
      <c r="X2898" s="60">
        <f t="shared" ref="X2898:X2961" si="418">ROUND(W2898,1)</f>
        <v>0.5</v>
      </c>
      <c r="Y2898" s="56">
        <f>+'INFO ENEL'!R2886</f>
        <v>1</v>
      </c>
      <c r="Z2898" s="59">
        <f t="shared" si="410"/>
        <v>0.5</v>
      </c>
    </row>
    <row r="2899" spans="1:26" ht="15" customHeight="1" x14ac:dyDescent="0.25">
      <c r="A2899" s="55">
        <f>+'INFO ENEL'!A2887</f>
        <v>2882</v>
      </c>
      <c r="B2899" s="121" t="str">
        <f>+INDEX($B$8:$B$15,MATCH(L2899,$L$8:$L$15,0))</f>
        <v>SICODI</v>
      </c>
      <c r="C2899" s="56" t="str">
        <f>+'INFO ENEL'!B2887</f>
        <v>Lima</v>
      </c>
      <c r="D2899" s="56" t="str">
        <f>+'INFO ENEL'!D2887</f>
        <v>CANTA (LIMA)</v>
      </c>
      <c r="E2899" s="56" t="str">
        <f>+'INFO ENEL'!D2887</f>
        <v>CANTA (LIMA)</v>
      </c>
      <c r="F2899" s="50">
        <f>+'INFO ENEL'!E2887</f>
        <v>0</v>
      </c>
      <c r="G2899" s="56" t="str">
        <f>+'INFO ENEL'!L2887</f>
        <v>MT</v>
      </c>
      <c r="H2899" s="57">
        <f>+'INFO ENEL'!M2887</f>
        <v>61.76</v>
      </c>
      <c r="I2899" s="56">
        <f>+'INFO ENEL'!N2887</f>
        <v>13</v>
      </c>
      <c r="J2899" s="56" t="str">
        <f>+'INFO ENEL'!O2887</f>
        <v>Poste</v>
      </c>
      <c r="K2899" s="56" t="str">
        <f>+'INFO ENEL'!P2887</f>
        <v>Concreto</v>
      </c>
      <c r="L2899" s="56" t="str">
        <f>+'INFO ENEL'!Q2887</f>
        <v>PPC20</v>
      </c>
      <c r="M2899" s="55" t="str">
        <f>+IF(ISERROR(INDEX('Estructuras de Acero y Concreto'!$C$6:$C$577,MATCH(L2899,'Estructuras de Acero y Concreto'!$D$6:$D$577,0)))=FALSE,INDEX('Estructuras de Acero y Concreto'!$C$6:$C$577,MATCH(L2899,'Estructuras de Acero y Concreto'!$D$6:$D$577,0)),IF(ISERROR(INDEX('Estructuras de Madera'!$C$5:$C$122,MATCH(L2899,'Estructuras de Madera'!$D$5:$D$122,0)))=FALSE,INDEX('Estructuras de Madera'!$C$5:$C$122,MATCH(L2899,'Estructuras de Madera'!$D$5:$D$122,0)),INDEX(SICODI!$G$3:$G$2404,MATCH(L2899,SICODI!$G$3:$G$2404,0))))</f>
        <v>PPC20</v>
      </c>
      <c r="N2899" s="121" t="str">
        <f>+IF(ISERROR(VLOOKUP(M2899,'Resumen de precios LLTT'!$C$17:$D$3071,2,FALSE))=FALSE,VLOOKUP(M2899,'Resumen de precios LLTT'!$C$17:$D$3071,2,FALSE),VLOOKUP(M2899,SICODI!$G$3:$J$2404,2,FALSE))</f>
        <v>POSTE DE CONCRETO ARMADO DE 13/400/150/345</v>
      </c>
      <c r="O2899" s="58">
        <f>+IF(ISERROR(VLOOKUP(M2899,'Resumen de precios LLTT'!$C$17:$G$3071,5,FALSE))=FALSE,VLOOKUP(M2899,'Resumen de precios LLTT'!$C$17:$G$3071,5,FALSE),VLOOKUP(M2899,SICODI!$G$3:$J$2404,4,FALSE))</f>
        <v>364.69</v>
      </c>
      <c r="P2899" s="16">
        <f t="shared" si="411"/>
        <v>0.84299999999999997</v>
      </c>
      <c r="Q2899" s="78">
        <f t="shared" si="412"/>
        <v>672.12366999999995</v>
      </c>
      <c r="R2899" s="56">
        <v>0</v>
      </c>
      <c r="S2899" s="16">
        <f t="shared" si="413"/>
        <v>0.13400000000000001</v>
      </c>
      <c r="T2899" s="79">
        <f t="shared" si="414"/>
        <v>7.5053809816666659</v>
      </c>
      <c r="U2899" s="80">
        <f t="shared" si="415"/>
        <v>0.183</v>
      </c>
      <c r="V2899" s="81">
        <f t="shared" si="416"/>
        <v>1.3734847196449997</v>
      </c>
      <c r="W2899" s="79">
        <f t="shared" si="417"/>
        <v>0.46217247724950827</v>
      </c>
      <c r="X2899" s="60">
        <f t="shared" si="418"/>
        <v>0.5</v>
      </c>
      <c r="Y2899" s="56">
        <f>+'INFO ENEL'!R2887</f>
        <v>1</v>
      </c>
      <c r="Z2899" s="59">
        <f t="shared" ref="Z2899:Z2962" si="419">X2899*Y2899</f>
        <v>0.5</v>
      </c>
    </row>
    <row r="2900" spans="1:26" ht="15" customHeight="1" x14ac:dyDescent="0.25">
      <c r="A2900" s="55">
        <f>+'INFO ENEL'!A2888</f>
        <v>2883</v>
      </c>
      <c r="B2900" s="121" t="str">
        <f>+INDEX($B$8:$B$15,MATCH(L2900,$L$8:$L$15,0))</f>
        <v>SICODI</v>
      </c>
      <c r="C2900" s="56" t="str">
        <f>+'INFO ENEL'!B2888</f>
        <v>Lima</v>
      </c>
      <c r="D2900" s="56" t="str">
        <f>+'INFO ENEL'!D2888</f>
        <v>CANTA (LIMA)</v>
      </c>
      <c r="E2900" s="56" t="str">
        <f>+'INFO ENEL'!D2888</f>
        <v>CANTA (LIMA)</v>
      </c>
      <c r="F2900" s="50">
        <f>+'INFO ENEL'!E2888</f>
        <v>0</v>
      </c>
      <c r="G2900" s="56" t="str">
        <f>+'INFO ENEL'!L2888</f>
        <v>MT</v>
      </c>
      <c r="H2900" s="57">
        <f>+'INFO ENEL'!M2888</f>
        <v>102.34</v>
      </c>
      <c r="I2900" s="56">
        <f>+'INFO ENEL'!N2888</f>
        <v>13</v>
      </c>
      <c r="J2900" s="56" t="str">
        <f>+'INFO ENEL'!O2888</f>
        <v>Poste</v>
      </c>
      <c r="K2900" s="56" t="str">
        <f>+'INFO ENEL'!P2888</f>
        <v>Concreto</v>
      </c>
      <c r="L2900" s="56" t="str">
        <f>+'INFO ENEL'!Q2888</f>
        <v>PPC20</v>
      </c>
      <c r="M2900" s="55" t="str">
        <f>+IF(ISERROR(INDEX('Estructuras de Acero y Concreto'!$C$6:$C$577,MATCH(L2900,'Estructuras de Acero y Concreto'!$D$6:$D$577,0)))=FALSE,INDEX('Estructuras de Acero y Concreto'!$C$6:$C$577,MATCH(L2900,'Estructuras de Acero y Concreto'!$D$6:$D$577,0)),IF(ISERROR(INDEX('Estructuras de Madera'!$C$5:$C$122,MATCH(L2900,'Estructuras de Madera'!$D$5:$D$122,0)))=FALSE,INDEX('Estructuras de Madera'!$C$5:$C$122,MATCH(L2900,'Estructuras de Madera'!$D$5:$D$122,0)),INDEX(SICODI!$G$3:$G$2404,MATCH(L2900,SICODI!$G$3:$G$2404,0))))</f>
        <v>PPC20</v>
      </c>
      <c r="N2900" s="121" t="str">
        <f>+IF(ISERROR(VLOOKUP(M2900,'Resumen de precios LLTT'!$C$17:$D$3071,2,FALSE))=FALSE,VLOOKUP(M2900,'Resumen de precios LLTT'!$C$17:$D$3071,2,FALSE),VLOOKUP(M2900,SICODI!$G$3:$J$2404,2,FALSE))</f>
        <v>POSTE DE CONCRETO ARMADO DE 13/400/150/345</v>
      </c>
      <c r="O2900" s="58">
        <f>+IF(ISERROR(VLOOKUP(M2900,'Resumen de precios LLTT'!$C$17:$G$3071,5,FALSE))=FALSE,VLOOKUP(M2900,'Resumen de precios LLTT'!$C$17:$G$3071,5,FALSE),VLOOKUP(M2900,SICODI!$G$3:$J$2404,4,FALSE))</f>
        <v>364.69</v>
      </c>
      <c r="P2900" s="16">
        <f t="shared" si="411"/>
        <v>0.84299999999999997</v>
      </c>
      <c r="Q2900" s="78">
        <f t="shared" si="412"/>
        <v>672.12366999999995</v>
      </c>
      <c r="R2900" s="56">
        <v>0</v>
      </c>
      <c r="S2900" s="16">
        <f t="shared" si="413"/>
        <v>0.13400000000000001</v>
      </c>
      <c r="T2900" s="79">
        <f t="shared" si="414"/>
        <v>7.5053809816666659</v>
      </c>
      <c r="U2900" s="80">
        <f t="shared" si="415"/>
        <v>0.183</v>
      </c>
      <c r="V2900" s="81">
        <f t="shared" si="416"/>
        <v>1.3734847196449997</v>
      </c>
      <c r="W2900" s="79">
        <f t="shared" si="417"/>
        <v>0.46217247724950827</v>
      </c>
      <c r="X2900" s="60">
        <f t="shared" si="418"/>
        <v>0.5</v>
      </c>
      <c r="Y2900" s="56">
        <f>+'INFO ENEL'!R2888</f>
        <v>1</v>
      </c>
      <c r="Z2900" s="59">
        <f t="shared" si="419"/>
        <v>0.5</v>
      </c>
    </row>
    <row r="2901" spans="1:26" ht="15" customHeight="1" x14ac:dyDescent="0.25">
      <c r="A2901" s="55">
        <f>+'INFO ENEL'!A2889</f>
        <v>2884</v>
      </c>
      <c r="B2901" s="121" t="str">
        <f>+INDEX($B$8:$B$15,MATCH(L2901,$L$8:$L$15,0))</f>
        <v>SICODI</v>
      </c>
      <c r="C2901" s="56" t="str">
        <f>+'INFO ENEL'!B2889</f>
        <v>Lima</v>
      </c>
      <c r="D2901" s="56" t="str">
        <f>+'INFO ENEL'!D2889</f>
        <v>CANTA (LIMA)</v>
      </c>
      <c r="E2901" s="56" t="str">
        <f>+'INFO ENEL'!D2889</f>
        <v>CANTA (LIMA)</v>
      </c>
      <c r="F2901" s="50">
        <f>+'INFO ENEL'!E2889</f>
        <v>0</v>
      </c>
      <c r="G2901" s="56" t="str">
        <f>+'INFO ENEL'!L2889</f>
        <v>MT</v>
      </c>
      <c r="H2901" s="57">
        <f>+'INFO ENEL'!M2889</f>
        <v>41.01</v>
      </c>
      <c r="I2901" s="56">
        <f>+'INFO ENEL'!N2889</f>
        <v>13</v>
      </c>
      <c r="J2901" s="56" t="str">
        <f>+'INFO ENEL'!O2889</f>
        <v>Poste</v>
      </c>
      <c r="K2901" s="56" t="str">
        <f>+'INFO ENEL'!P2889</f>
        <v>Concreto</v>
      </c>
      <c r="L2901" s="56" t="str">
        <f>+'INFO ENEL'!Q2889</f>
        <v>PPC20</v>
      </c>
      <c r="M2901" s="55" t="str">
        <f>+IF(ISERROR(INDEX('Estructuras de Acero y Concreto'!$C$6:$C$577,MATCH(L2901,'Estructuras de Acero y Concreto'!$D$6:$D$577,0)))=FALSE,INDEX('Estructuras de Acero y Concreto'!$C$6:$C$577,MATCH(L2901,'Estructuras de Acero y Concreto'!$D$6:$D$577,0)),IF(ISERROR(INDEX('Estructuras de Madera'!$C$5:$C$122,MATCH(L2901,'Estructuras de Madera'!$D$5:$D$122,0)))=FALSE,INDEX('Estructuras de Madera'!$C$5:$C$122,MATCH(L2901,'Estructuras de Madera'!$D$5:$D$122,0)),INDEX(SICODI!$G$3:$G$2404,MATCH(L2901,SICODI!$G$3:$G$2404,0))))</f>
        <v>PPC20</v>
      </c>
      <c r="N2901" s="121" t="str">
        <f>+IF(ISERROR(VLOOKUP(M2901,'Resumen de precios LLTT'!$C$17:$D$3071,2,FALSE))=FALSE,VLOOKUP(M2901,'Resumen de precios LLTT'!$C$17:$D$3071,2,FALSE),VLOOKUP(M2901,SICODI!$G$3:$J$2404,2,FALSE))</f>
        <v>POSTE DE CONCRETO ARMADO DE 13/400/150/345</v>
      </c>
      <c r="O2901" s="58">
        <f>+IF(ISERROR(VLOOKUP(M2901,'Resumen de precios LLTT'!$C$17:$G$3071,5,FALSE))=FALSE,VLOOKUP(M2901,'Resumen de precios LLTT'!$C$17:$G$3071,5,FALSE),VLOOKUP(M2901,SICODI!$G$3:$J$2404,4,FALSE))</f>
        <v>364.69</v>
      </c>
      <c r="P2901" s="16">
        <f t="shared" si="411"/>
        <v>0.84299999999999997</v>
      </c>
      <c r="Q2901" s="78">
        <f t="shared" si="412"/>
        <v>672.12366999999995</v>
      </c>
      <c r="R2901" s="56">
        <v>0</v>
      </c>
      <c r="S2901" s="16">
        <f t="shared" si="413"/>
        <v>0.13400000000000001</v>
      </c>
      <c r="T2901" s="79">
        <f t="shared" si="414"/>
        <v>7.5053809816666659</v>
      </c>
      <c r="U2901" s="80">
        <f t="shared" si="415"/>
        <v>0.183</v>
      </c>
      <c r="V2901" s="81">
        <f t="shared" si="416"/>
        <v>1.3734847196449997</v>
      </c>
      <c r="W2901" s="79">
        <f t="shared" si="417"/>
        <v>0.46217247724950827</v>
      </c>
      <c r="X2901" s="60">
        <f t="shared" si="418"/>
        <v>0.5</v>
      </c>
      <c r="Y2901" s="56">
        <f>+'INFO ENEL'!R2889</f>
        <v>1</v>
      </c>
      <c r="Z2901" s="59">
        <f t="shared" si="419"/>
        <v>0.5</v>
      </c>
    </row>
    <row r="2902" spans="1:26" ht="15" customHeight="1" x14ac:dyDescent="0.25">
      <c r="A2902" s="55">
        <f>+'INFO ENEL'!A2890</f>
        <v>2885</v>
      </c>
      <c r="B2902" s="121" t="str">
        <f>+INDEX($B$8:$B$15,MATCH(L2902,$L$8:$L$15,0))</f>
        <v>SICODI</v>
      </c>
      <c r="C2902" s="56" t="str">
        <f>+'INFO ENEL'!B2890</f>
        <v>Lima</v>
      </c>
      <c r="D2902" s="56" t="str">
        <f>+'INFO ENEL'!D2890</f>
        <v>CANTA (LIMA)</v>
      </c>
      <c r="E2902" s="56" t="str">
        <f>+'INFO ENEL'!D2890</f>
        <v>CANTA (LIMA)</v>
      </c>
      <c r="F2902" s="50">
        <f>+'INFO ENEL'!E2890</f>
        <v>0</v>
      </c>
      <c r="G2902" s="56" t="str">
        <f>+'INFO ENEL'!L2890</f>
        <v>MT</v>
      </c>
      <c r="H2902" s="57">
        <f>+'INFO ENEL'!M2890</f>
        <v>75.37</v>
      </c>
      <c r="I2902" s="56">
        <f>+'INFO ENEL'!N2890</f>
        <v>13</v>
      </c>
      <c r="J2902" s="56" t="str">
        <f>+'INFO ENEL'!O2890</f>
        <v>Poste</v>
      </c>
      <c r="K2902" s="56" t="str">
        <f>+'INFO ENEL'!P2890</f>
        <v>Concreto</v>
      </c>
      <c r="L2902" s="56" t="str">
        <f>+'INFO ENEL'!Q2890</f>
        <v>PPC20</v>
      </c>
      <c r="M2902" s="55" t="str">
        <f>+IF(ISERROR(INDEX('Estructuras de Acero y Concreto'!$C$6:$C$577,MATCH(L2902,'Estructuras de Acero y Concreto'!$D$6:$D$577,0)))=FALSE,INDEX('Estructuras de Acero y Concreto'!$C$6:$C$577,MATCH(L2902,'Estructuras de Acero y Concreto'!$D$6:$D$577,0)),IF(ISERROR(INDEX('Estructuras de Madera'!$C$5:$C$122,MATCH(L2902,'Estructuras de Madera'!$D$5:$D$122,0)))=FALSE,INDEX('Estructuras de Madera'!$C$5:$C$122,MATCH(L2902,'Estructuras de Madera'!$D$5:$D$122,0)),INDEX(SICODI!$G$3:$G$2404,MATCH(L2902,SICODI!$G$3:$G$2404,0))))</f>
        <v>PPC20</v>
      </c>
      <c r="N2902" s="121" t="str">
        <f>+IF(ISERROR(VLOOKUP(M2902,'Resumen de precios LLTT'!$C$17:$D$3071,2,FALSE))=FALSE,VLOOKUP(M2902,'Resumen de precios LLTT'!$C$17:$D$3071,2,FALSE),VLOOKUP(M2902,SICODI!$G$3:$J$2404,2,FALSE))</f>
        <v>POSTE DE CONCRETO ARMADO DE 13/400/150/345</v>
      </c>
      <c r="O2902" s="58">
        <f>+IF(ISERROR(VLOOKUP(M2902,'Resumen de precios LLTT'!$C$17:$G$3071,5,FALSE))=FALSE,VLOOKUP(M2902,'Resumen de precios LLTT'!$C$17:$G$3071,5,FALSE),VLOOKUP(M2902,SICODI!$G$3:$J$2404,4,FALSE))</f>
        <v>364.69</v>
      </c>
      <c r="P2902" s="16">
        <f t="shared" si="411"/>
        <v>0.84299999999999997</v>
      </c>
      <c r="Q2902" s="78">
        <f t="shared" si="412"/>
        <v>672.12366999999995</v>
      </c>
      <c r="R2902" s="56">
        <v>0</v>
      </c>
      <c r="S2902" s="16">
        <f t="shared" si="413"/>
        <v>0.13400000000000001</v>
      </c>
      <c r="T2902" s="79">
        <f t="shared" si="414"/>
        <v>7.5053809816666659</v>
      </c>
      <c r="U2902" s="80">
        <f t="shared" si="415"/>
        <v>0.183</v>
      </c>
      <c r="V2902" s="81">
        <f t="shared" si="416"/>
        <v>1.3734847196449997</v>
      </c>
      <c r="W2902" s="79">
        <f t="shared" si="417"/>
        <v>0.46217247724950827</v>
      </c>
      <c r="X2902" s="60">
        <f t="shared" si="418"/>
        <v>0.5</v>
      </c>
      <c r="Y2902" s="56">
        <f>+'INFO ENEL'!R2890</f>
        <v>1</v>
      </c>
      <c r="Z2902" s="59">
        <f t="shared" si="419"/>
        <v>0.5</v>
      </c>
    </row>
    <row r="2903" spans="1:26" ht="15" customHeight="1" x14ac:dyDescent="0.25">
      <c r="A2903" s="55">
        <f>+'INFO ENEL'!A2891</f>
        <v>2886</v>
      </c>
      <c r="B2903" s="121" t="str">
        <f>+INDEX($B$8:$B$15,MATCH(L2903,$L$8:$L$15,0))</f>
        <v>SICODI</v>
      </c>
      <c r="C2903" s="56" t="str">
        <f>+'INFO ENEL'!B2891</f>
        <v>Lima</v>
      </c>
      <c r="D2903" s="56" t="str">
        <f>+'INFO ENEL'!D2891</f>
        <v>CANTA (LIMA)</v>
      </c>
      <c r="E2903" s="56" t="str">
        <f>+'INFO ENEL'!D2891</f>
        <v>CANTA (LIMA)</v>
      </c>
      <c r="F2903" s="50">
        <f>+'INFO ENEL'!E2891</f>
        <v>0</v>
      </c>
      <c r="G2903" s="56" t="str">
        <f>+'INFO ENEL'!L2891</f>
        <v>MT</v>
      </c>
      <c r="H2903" s="57">
        <f>+'INFO ENEL'!M2891</f>
        <v>85.41</v>
      </c>
      <c r="I2903" s="56">
        <f>+'INFO ENEL'!N2891</f>
        <v>13</v>
      </c>
      <c r="J2903" s="56" t="str">
        <f>+'INFO ENEL'!O2891</f>
        <v>Poste</v>
      </c>
      <c r="K2903" s="56" t="str">
        <f>+'INFO ENEL'!P2891</f>
        <v>Concreto</v>
      </c>
      <c r="L2903" s="56" t="str">
        <f>+'INFO ENEL'!Q2891</f>
        <v>PPC20</v>
      </c>
      <c r="M2903" s="55" t="str">
        <f>+IF(ISERROR(INDEX('Estructuras de Acero y Concreto'!$C$6:$C$577,MATCH(L2903,'Estructuras de Acero y Concreto'!$D$6:$D$577,0)))=FALSE,INDEX('Estructuras de Acero y Concreto'!$C$6:$C$577,MATCH(L2903,'Estructuras de Acero y Concreto'!$D$6:$D$577,0)),IF(ISERROR(INDEX('Estructuras de Madera'!$C$5:$C$122,MATCH(L2903,'Estructuras de Madera'!$D$5:$D$122,0)))=FALSE,INDEX('Estructuras de Madera'!$C$5:$C$122,MATCH(L2903,'Estructuras de Madera'!$D$5:$D$122,0)),INDEX(SICODI!$G$3:$G$2404,MATCH(L2903,SICODI!$G$3:$G$2404,0))))</f>
        <v>PPC20</v>
      </c>
      <c r="N2903" s="121" t="str">
        <f>+IF(ISERROR(VLOOKUP(M2903,'Resumen de precios LLTT'!$C$17:$D$3071,2,FALSE))=FALSE,VLOOKUP(M2903,'Resumen de precios LLTT'!$C$17:$D$3071,2,FALSE),VLOOKUP(M2903,SICODI!$G$3:$J$2404,2,FALSE))</f>
        <v>POSTE DE CONCRETO ARMADO DE 13/400/150/345</v>
      </c>
      <c r="O2903" s="58">
        <f>+IF(ISERROR(VLOOKUP(M2903,'Resumen de precios LLTT'!$C$17:$G$3071,5,FALSE))=FALSE,VLOOKUP(M2903,'Resumen de precios LLTT'!$C$17:$G$3071,5,FALSE),VLOOKUP(M2903,SICODI!$G$3:$J$2404,4,FALSE))</f>
        <v>364.69</v>
      </c>
      <c r="P2903" s="16">
        <f t="shared" si="411"/>
        <v>0.84299999999999997</v>
      </c>
      <c r="Q2903" s="78">
        <f t="shared" si="412"/>
        <v>672.12366999999995</v>
      </c>
      <c r="R2903" s="56">
        <v>0</v>
      </c>
      <c r="S2903" s="16">
        <f t="shared" si="413"/>
        <v>0.13400000000000001</v>
      </c>
      <c r="T2903" s="79">
        <f t="shared" si="414"/>
        <v>7.5053809816666659</v>
      </c>
      <c r="U2903" s="80">
        <f t="shared" si="415"/>
        <v>0.183</v>
      </c>
      <c r="V2903" s="81">
        <f t="shared" si="416"/>
        <v>1.3734847196449997</v>
      </c>
      <c r="W2903" s="79">
        <f t="shared" si="417"/>
        <v>0.46217247724950827</v>
      </c>
      <c r="X2903" s="60">
        <f t="shared" si="418"/>
        <v>0.5</v>
      </c>
      <c r="Y2903" s="56">
        <f>+'INFO ENEL'!R2891</f>
        <v>1</v>
      </c>
      <c r="Z2903" s="59">
        <f t="shared" si="419"/>
        <v>0.5</v>
      </c>
    </row>
    <row r="2904" spans="1:26" ht="15" customHeight="1" x14ac:dyDescent="0.25">
      <c r="A2904" s="55">
        <f>+'INFO ENEL'!A2892</f>
        <v>2887</v>
      </c>
      <c r="B2904" s="121" t="str">
        <f>+INDEX($B$8:$B$15,MATCH(L2904,$L$8:$L$15,0))</f>
        <v>SICODI</v>
      </c>
      <c r="C2904" s="56" t="str">
        <f>+'INFO ENEL'!B2892</f>
        <v>Lima</v>
      </c>
      <c r="D2904" s="56" t="str">
        <f>+'INFO ENEL'!D2892</f>
        <v>CANTA (LIMA)</v>
      </c>
      <c r="E2904" s="56" t="str">
        <f>+'INFO ENEL'!D2892</f>
        <v>CANTA (LIMA)</v>
      </c>
      <c r="F2904" s="50">
        <f>+'INFO ENEL'!E2892</f>
        <v>0</v>
      </c>
      <c r="G2904" s="56" t="str">
        <f>+'INFO ENEL'!L2892</f>
        <v>MT</v>
      </c>
      <c r="H2904" s="57">
        <f>+'INFO ENEL'!M2892</f>
        <v>328.3</v>
      </c>
      <c r="I2904" s="56">
        <f>+'INFO ENEL'!N2892</f>
        <v>13</v>
      </c>
      <c r="J2904" s="56" t="str">
        <f>+'INFO ENEL'!O2892</f>
        <v>Poste</v>
      </c>
      <c r="K2904" s="56" t="str">
        <f>+'INFO ENEL'!P2892</f>
        <v>Concreto</v>
      </c>
      <c r="L2904" s="56" t="str">
        <f>+'INFO ENEL'!Q2892</f>
        <v>PPC20</v>
      </c>
      <c r="M2904" s="55" t="str">
        <f>+IF(ISERROR(INDEX('Estructuras de Acero y Concreto'!$C$6:$C$577,MATCH(L2904,'Estructuras de Acero y Concreto'!$D$6:$D$577,0)))=FALSE,INDEX('Estructuras de Acero y Concreto'!$C$6:$C$577,MATCH(L2904,'Estructuras de Acero y Concreto'!$D$6:$D$577,0)),IF(ISERROR(INDEX('Estructuras de Madera'!$C$5:$C$122,MATCH(L2904,'Estructuras de Madera'!$D$5:$D$122,0)))=FALSE,INDEX('Estructuras de Madera'!$C$5:$C$122,MATCH(L2904,'Estructuras de Madera'!$D$5:$D$122,0)),INDEX(SICODI!$G$3:$G$2404,MATCH(L2904,SICODI!$G$3:$G$2404,0))))</f>
        <v>PPC20</v>
      </c>
      <c r="N2904" s="121" t="str">
        <f>+IF(ISERROR(VLOOKUP(M2904,'Resumen de precios LLTT'!$C$17:$D$3071,2,FALSE))=FALSE,VLOOKUP(M2904,'Resumen de precios LLTT'!$C$17:$D$3071,2,FALSE),VLOOKUP(M2904,SICODI!$G$3:$J$2404,2,FALSE))</f>
        <v>POSTE DE CONCRETO ARMADO DE 13/400/150/345</v>
      </c>
      <c r="O2904" s="58">
        <f>+IF(ISERROR(VLOOKUP(M2904,'Resumen de precios LLTT'!$C$17:$G$3071,5,FALSE))=FALSE,VLOOKUP(M2904,'Resumen de precios LLTT'!$C$17:$G$3071,5,FALSE),VLOOKUP(M2904,SICODI!$G$3:$J$2404,4,FALSE))</f>
        <v>364.69</v>
      </c>
      <c r="P2904" s="16">
        <f t="shared" si="411"/>
        <v>0.84299999999999997</v>
      </c>
      <c r="Q2904" s="78">
        <f t="shared" si="412"/>
        <v>672.12366999999995</v>
      </c>
      <c r="R2904" s="56">
        <v>0</v>
      </c>
      <c r="S2904" s="16">
        <f t="shared" si="413"/>
        <v>0.13400000000000001</v>
      </c>
      <c r="T2904" s="79">
        <f t="shared" si="414"/>
        <v>7.5053809816666659</v>
      </c>
      <c r="U2904" s="80">
        <f t="shared" si="415"/>
        <v>0.183</v>
      </c>
      <c r="V2904" s="81">
        <f t="shared" si="416"/>
        <v>1.3734847196449997</v>
      </c>
      <c r="W2904" s="79">
        <f t="shared" si="417"/>
        <v>0.46217247724950827</v>
      </c>
      <c r="X2904" s="60">
        <f t="shared" si="418"/>
        <v>0.5</v>
      </c>
      <c r="Y2904" s="56">
        <f>+'INFO ENEL'!R2892</f>
        <v>1</v>
      </c>
      <c r="Z2904" s="59">
        <f t="shared" si="419"/>
        <v>0.5</v>
      </c>
    </row>
    <row r="2905" spans="1:26" ht="15" customHeight="1" x14ac:dyDescent="0.25">
      <c r="A2905" s="55">
        <f>+'INFO ENEL'!A2893</f>
        <v>2888</v>
      </c>
      <c r="B2905" s="121" t="str">
        <f>+INDEX($B$8:$B$15,MATCH(L2905,$L$8:$L$15,0))</f>
        <v>SICODI</v>
      </c>
      <c r="C2905" s="56" t="str">
        <f>+'INFO ENEL'!B2893</f>
        <v>Lima</v>
      </c>
      <c r="D2905" s="56" t="str">
        <f>+'INFO ENEL'!D2893</f>
        <v>SANTA ROSA DE QUIVES (LIMA)</v>
      </c>
      <c r="E2905" s="56" t="str">
        <f>+'INFO ENEL'!D2893</f>
        <v>SANTA ROSA DE QUIVES (LIMA)</v>
      </c>
      <c r="F2905" s="50">
        <f>+'INFO ENEL'!E2893</f>
        <v>0</v>
      </c>
      <c r="G2905" s="56" t="str">
        <f>+'INFO ENEL'!L2893</f>
        <v>MT</v>
      </c>
      <c r="H2905" s="57">
        <f>+'INFO ENEL'!M2893</f>
        <v>218.35</v>
      </c>
      <c r="I2905" s="56">
        <f>+'INFO ENEL'!N2893</f>
        <v>13</v>
      </c>
      <c r="J2905" s="56" t="str">
        <f>+'INFO ENEL'!O2893</f>
        <v>Poste</v>
      </c>
      <c r="K2905" s="56" t="str">
        <f>+'INFO ENEL'!P2893</f>
        <v>Concreto</v>
      </c>
      <c r="L2905" s="56" t="str">
        <f>+'INFO ENEL'!Q2893</f>
        <v>PPC20</v>
      </c>
      <c r="M2905" s="55" t="str">
        <f>+IF(ISERROR(INDEX('Estructuras de Acero y Concreto'!$C$6:$C$577,MATCH(L2905,'Estructuras de Acero y Concreto'!$D$6:$D$577,0)))=FALSE,INDEX('Estructuras de Acero y Concreto'!$C$6:$C$577,MATCH(L2905,'Estructuras de Acero y Concreto'!$D$6:$D$577,0)),IF(ISERROR(INDEX('Estructuras de Madera'!$C$5:$C$122,MATCH(L2905,'Estructuras de Madera'!$D$5:$D$122,0)))=FALSE,INDEX('Estructuras de Madera'!$C$5:$C$122,MATCH(L2905,'Estructuras de Madera'!$D$5:$D$122,0)),INDEX(SICODI!$G$3:$G$2404,MATCH(L2905,SICODI!$G$3:$G$2404,0))))</f>
        <v>PPC20</v>
      </c>
      <c r="N2905" s="121" t="str">
        <f>+IF(ISERROR(VLOOKUP(M2905,'Resumen de precios LLTT'!$C$17:$D$3071,2,FALSE))=FALSE,VLOOKUP(M2905,'Resumen de precios LLTT'!$C$17:$D$3071,2,FALSE),VLOOKUP(M2905,SICODI!$G$3:$J$2404,2,FALSE))</f>
        <v>POSTE DE CONCRETO ARMADO DE 13/400/150/345</v>
      </c>
      <c r="O2905" s="58">
        <f>+IF(ISERROR(VLOOKUP(M2905,'Resumen de precios LLTT'!$C$17:$G$3071,5,FALSE))=FALSE,VLOOKUP(M2905,'Resumen de precios LLTT'!$C$17:$G$3071,5,FALSE),VLOOKUP(M2905,SICODI!$G$3:$J$2404,4,FALSE))</f>
        <v>364.69</v>
      </c>
      <c r="P2905" s="16">
        <f t="shared" si="411"/>
        <v>0.84299999999999997</v>
      </c>
      <c r="Q2905" s="78">
        <f t="shared" si="412"/>
        <v>672.12366999999995</v>
      </c>
      <c r="R2905" s="56">
        <v>0</v>
      </c>
      <c r="S2905" s="16">
        <f t="shared" si="413"/>
        <v>0.13400000000000001</v>
      </c>
      <c r="T2905" s="79">
        <f t="shared" si="414"/>
        <v>7.5053809816666659</v>
      </c>
      <c r="U2905" s="80">
        <f t="shared" si="415"/>
        <v>0.183</v>
      </c>
      <c r="V2905" s="81">
        <f t="shared" si="416"/>
        <v>1.3734847196449997</v>
      </c>
      <c r="W2905" s="79">
        <f t="shared" si="417"/>
        <v>0.46217247724950827</v>
      </c>
      <c r="X2905" s="60">
        <f t="shared" si="418"/>
        <v>0.5</v>
      </c>
      <c r="Y2905" s="56">
        <f>+'INFO ENEL'!R2893</f>
        <v>1</v>
      </c>
      <c r="Z2905" s="59">
        <f t="shared" si="419"/>
        <v>0.5</v>
      </c>
    </row>
    <row r="2906" spans="1:26" ht="15" customHeight="1" x14ac:dyDescent="0.25">
      <c r="A2906" s="55">
        <f>+'INFO ENEL'!A2894</f>
        <v>2889</v>
      </c>
      <c r="B2906" s="121" t="str">
        <f>+INDEX($B$8:$B$15,MATCH(L2906,$L$8:$L$15,0))</f>
        <v>SICODI</v>
      </c>
      <c r="C2906" s="56" t="str">
        <f>+'INFO ENEL'!B2894</f>
        <v>Lima</v>
      </c>
      <c r="D2906" s="56" t="str">
        <f>+'INFO ENEL'!D2894</f>
        <v>LACHAQUI (LIMA)</v>
      </c>
      <c r="E2906" s="56" t="str">
        <f>+'INFO ENEL'!D2894</f>
        <v>LACHAQUI (LIMA)</v>
      </c>
      <c r="F2906" s="50">
        <f>+'INFO ENEL'!E2894</f>
        <v>0</v>
      </c>
      <c r="G2906" s="56" t="str">
        <f>+'INFO ENEL'!L2894</f>
        <v>MT</v>
      </c>
      <c r="H2906" s="57">
        <f>+'INFO ENEL'!M2894</f>
        <v>95.17</v>
      </c>
      <c r="I2906" s="56">
        <f>+'INFO ENEL'!N2894</f>
        <v>13</v>
      </c>
      <c r="J2906" s="56" t="str">
        <f>+'INFO ENEL'!O2894</f>
        <v>Poste</v>
      </c>
      <c r="K2906" s="56" t="str">
        <f>+'INFO ENEL'!P2894</f>
        <v>Concreto</v>
      </c>
      <c r="L2906" s="56" t="str">
        <f>+'INFO ENEL'!Q2894</f>
        <v>PPC20</v>
      </c>
      <c r="M2906" s="55" t="str">
        <f>+IF(ISERROR(INDEX('Estructuras de Acero y Concreto'!$C$6:$C$577,MATCH(L2906,'Estructuras de Acero y Concreto'!$D$6:$D$577,0)))=FALSE,INDEX('Estructuras de Acero y Concreto'!$C$6:$C$577,MATCH(L2906,'Estructuras de Acero y Concreto'!$D$6:$D$577,0)),IF(ISERROR(INDEX('Estructuras de Madera'!$C$5:$C$122,MATCH(L2906,'Estructuras de Madera'!$D$5:$D$122,0)))=FALSE,INDEX('Estructuras de Madera'!$C$5:$C$122,MATCH(L2906,'Estructuras de Madera'!$D$5:$D$122,0)),INDEX(SICODI!$G$3:$G$2404,MATCH(L2906,SICODI!$G$3:$G$2404,0))))</f>
        <v>PPC20</v>
      </c>
      <c r="N2906" s="121" t="str">
        <f>+IF(ISERROR(VLOOKUP(M2906,'Resumen de precios LLTT'!$C$17:$D$3071,2,FALSE))=FALSE,VLOOKUP(M2906,'Resumen de precios LLTT'!$C$17:$D$3071,2,FALSE),VLOOKUP(M2906,SICODI!$G$3:$J$2404,2,FALSE))</f>
        <v>POSTE DE CONCRETO ARMADO DE 13/400/150/345</v>
      </c>
      <c r="O2906" s="58">
        <f>+IF(ISERROR(VLOOKUP(M2906,'Resumen de precios LLTT'!$C$17:$G$3071,5,FALSE))=FALSE,VLOOKUP(M2906,'Resumen de precios LLTT'!$C$17:$G$3071,5,FALSE),VLOOKUP(M2906,SICODI!$G$3:$J$2404,4,FALSE))</f>
        <v>364.69</v>
      </c>
      <c r="P2906" s="16">
        <f t="shared" si="411"/>
        <v>0.84299999999999997</v>
      </c>
      <c r="Q2906" s="78">
        <f t="shared" si="412"/>
        <v>672.12366999999995</v>
      </c>
      <c r="R2906" s="56">
        <v>0</v>
      </c>
      <c r="S2906" s="16">
        <f t="shared" si="413"/>
        <v>0.13400000000000001</v>
      </c>
      <c r="T2906" s="79">
        <f t="shared" si="414"/>
        <v>7.5053809816666659</v>
      </c>
      <c r="U2906" s="80">
        <f t="shared" si="415"/>
        <v>0.183</v>
      </c>
      <c r="V2906" s="81">
        <f t="shared" si="416"/>
        <v>1.3734847196449997</v>
      </c>
      <c r="W2906" s="79">
        <f t="shared" si="417"/>
        <v>0.46217247724950827</v>
      </c>
      <c r="X2906" s="60">
        <f t="shared" si="418"/>
        <v>0.5</v>
      </c>
      <c r="Y2906" s="56">
        <f>+'INFO ENEL'!R2894</f>
        <v>1</v>
      </c>
      <c r="Z2906" s="59">
        <f t="shared" si="419"/>
        <v>0.5</v>
      </c>
    </row>
    <row r="2907" spans="1:26" ht="15" customHeight="1" x14ac:dyDescent="0.25">
      <c r="A2907" s="55">
        <f>+'INFO ENEL'!A2895</f>
        <v>2890</v>
      </c>
      <c r="B2907" s="121" t="str">
        <f>+INDEX($B$8:$B$15,MATCH(L2907,$L$8:$L$15,0))</f>
        <v>SICODI</v>
      </c>
      <c r="C2907" s="56" t="str">
        <f>+'INFO ENEL'!B2895</f>
        <v>Lima</v>
      </c>
      <c r="D2907" s="56" t="str">
        <f>+'INFO ENEL'!D2895</f>
        <v>LACHAQUI (LIMA)</v>
      </c>
      <c r="E2907" s="56" t="str">
        <f>+'INFO ENEL'!D2895</f>
        <v>LACHAQUI (LIMA)</v>
      </c>
      <c r="F2907" s="50">
        <f>+'INFO ENEL'!E2895</f>
        <v>0</v>
      </c>
      <c r="G2907" s="56" t="str">
        <f>+'INFO ENEL'!L2895</f>
        <v>MT</v>
      </c>
      <c r="H2907" s="57">
        <f>+'INFO ENEL'!M2895</f>
        <v>156.27000000000001</v>
      </c>
      <c r="I2907" s="56">
        <f>+'INFO ENEL'!N2895</f>
        <v>13</v>
      </c>
      <c r="J2907" s="56" t="str">
        <f>+'INFO ENEL'!O2895</f>
        <v>Poste</v>
      </c>
      <c r="K2907" s="56" t="str">
        <f>+'INFO ENEL'!P2895</f>
        <v>Concreto</v>
      </c>
      <c r="L2907" s="56" t="str">
        <f>+'INFO ENEL'!Q2895</f>
        <v>PPC20</v>
      </c>
      <c r="M2907" s="55" t="str">
        <f>+IF(ISERROR(INDEX('Estructuras de Acero y Concreto'!$C$6:$C$577,MATCH(L2907,'Estructuras de Acero y Concreto'!$D$6:$D$577,0)))=FALSE,INDEX('Estructuras de Acero y Concreto'!$C$6:$C$577,MATCH(L2907,'Estructuras de Acero y Concreto'!$D$6:$D$577,0)),IF(ISERROR(INDEX('Estructuras de Madera'!$C$5:$C$122,MATCH(L2907,'Estructuras de Madera'!$D$5:$D$122,0)))=FALSE,INDEX('Estructuras de Madera'!$C$5:$C$122,MATCH(L2907,'Estructuras de Madera'!$D$5:$D$122,0)),INDEX(SICODI!$G$3:$G$2404,MATCH(L2907,SICODI!$G$3:$G$2404,0))))</f>
        <v>PPC20</v>
      </c>
      <c r="N2907" s="121" t="str">
        <f>+IF(ISERROR(VLOOKUP(M2907,'Resumen de precios LLTT'!$C$17:$D$3071,2,FALSE))=FALSE,VLOOKUP(M2907,'Resumen de precios LLTT'!$C$17:$D$3071,2,FALSE),VLOOKUP(M2907,SICODI!$G$3:$J$2404,2,FALSE))</f>
        <v>POSTE DE CONCRETO ARMADO DE 13/400/150/345</v>
      </c>
      <c r="O2907" s="58">
        <f>+IF(ISERROR(VLOOKUP(M2907,'Resumen de precios LLTT'!$C$17:$G$3071,5,FALSE))=FALSE,VLOOKUP(M2907,'Resumen de precios LLTT'!$C$17:$G$3071,5,FALSE),VLOOKUP(M2907,SICODI!$G$3:$J$2404,4,FALSE))</f>
        <v>364.69</v>
      </c>
      <c r="P2907" s="16">
        <f t="shared" si="411"/>
        <v>0.84299999999999997</v>
      </c>
      <c r="Q2907" s="78">
        <f t="shared" si="412"/>
        <v>672.12366999999995</v>
      </c>
      <c r="R2907" s="56">
        <v>0</v>
      </c>
      <c r="S2907" s="16">
        <f t="shared" si="413"/>
        <v>0.13400000000000001</v>
      </c>
      <c r="T2907" s="79">
        <f t="shared" si="414"/>
        <v>7.5053809816666659</v>
      </c>
      <c r="U2907" s="80">
        <f t="shared" si="415"/>
        <v>0.183</v>
      </c>
      <c r="V2907" s="81">
        <f t="shared" si="416"/>
        <v>1.3734847196449997</v>
      </c>
      <c r="W2907" s="79">
        <f t="shared" si="417"/>
        <v>0.46217247724950827</v>
      </c>
      <c r="X2907" s="60">
        <f t="shared" si="418"/>
        <v>0.5</v>
      </c>
      <c r="Y2907" s="56">
        <f>+'INFO ENEL'!R2895</f>
        <v>1</v>
      </c>
      <c r="Z2907" s="59">
        <f t="shared" si="419"/>
        <v>0.5</v>
      </c>
    </row>
    <row r="2908" spans="1:26" ht="15" customHeight="1" x14ac:dyDescent="0.25">
      <c r="A2908" s="55">
        <f>+'INFO ENEL'!A2896</f>
        <v>2891</v>
      </c>
      <c r="B2908" s="121" t="str">
        <f>+INDEX($B$8:$B$15,MATCH(L2908,$L$8:$L$15,0))</f>
        <v>SICODI</v>
      </c>
      <c r="C2908" s="56" t="str">
        <f>+'INFO ENEL'!B2896</f>
        <v>Lima</v>
      </c>
      <c r="D2908" s="56" t="str">
        <f>+'INFO ENEL'!D2896</f>
        <v>LACHAQUI (LIMA)</v>
      </c>
      <c r="E2908" s="56" t="str">
        <f>+'INFO ENEL'!D2896</f>
        <v>LACHAQUI (LIMA)</v>
      </c>
      <c r="F2908" s="50">
        <f>+'INFO ENEL'!E2896</f>
        <v>0</v>
      </c>
      <c r="G2908" s="56" t="str">
        <f>+'INFO ENEL'!L2896</f>
        <v>MT</v>
      </c>
      <c r="H2908" s="57">
        <f>+'INFO ENEL'!M2896</f>
        <v>366.3</v>
      </c>
      <c r="I2908" s="56">
        <f>+'INFO ENEL'!N2896</f>
        <v>13</v>
      </c>
      <c r="J2908" s="56" t="str">
        <f>+'INFO ENEL'!O2896</f>
        <v>Poste</v>
      </c>
      <c r="K2908" s="56" t="str">
        <f>+'INFO ENEL'!P2896</f>
        <v>Concreto</v>
      </c>
      <c r="L2908" s="56" t="str">
        <f>+'INFO ENEL'!Q2896</f>
        <v>PPC20</v>
      </c>
      <c r="M2908" s="55" t="str">
        <f>+IF(ISERROR(INDEX('Estructuras de Acero y Concreto'!$C$6:$C$577,MATCH(L2908,'Estructuras de Acero y Concreto'!$D$6:$D$577,0)))=FALSE,INDEX('Estructuras de Acero y Concreto'!$C$6:$C$577,MATCH(L2908,'Estructuras de Acero y Concreto'!$D$6:$D$577,0)),IF(ISERROR(INDEX('Estructuras de Madera'!$C$5:$C$122,MATCH(L2908,'Estructuras de Madera'!$D$5:$D$122,0)))=FALSE,INDEX('Estructuras de Madera'!$C$5:$C$122,MATCH(L2908,'Estructuras de Madera'!$D$5:$D$122,0)),INDEX(SICODI!$G$3:$G$2404,MATCH(L2908,SICODI!$G$3:$G$2404,0))))</f>
        <v>PPC20</v>
      </c>
      <c r="N2908" s="121" t="str">
        <f>+IF(ISERROR(VLOOKUP(M2908,'Resumen de precios LLTT'!$C$17:$D$3071,2,FALSE))=FALSE,VLOOKUP(M2908,'Resumen de precios LLTT'!$C$17:$D$3071,2,FALSE),VLOOKUP(M2908,SICODI!$G$3:$J$2404,2,FALSE))</f>
        <v>POSTE DE CONCRETO ARMADO DE 13/400/150/345</v>
      </c>
      <c r="O2908" s="58">
        <f>+IF(ISERROR(VLOOKUP(M2908,'Resumen de precios LLTT'!$C$17:$G$3071,5,FALSE))=FALSE,VLOOKUP(M2908,'Resumen de precios LLTT'!$C$17:$G$3071,5,FALSE),VLOOKUP(M2908,SICODI!$G$3:$J$2404,4,FALSE))</f>
        <v>364.69</v>
      </c>
      <c r="P2908" s="16">
        <f t="shared" si="411"/>
        <v>0.84299999999999997</v>
      </c>
      <c r="Q2908" s="78">
        <f t="shared" si="412"/>
        <v>672.12366999999995</v>
      </c>
      <c r="R2908" s="56">
        <v>0</v>
      </c>
      <c r="S2908" s="16">
        <f t="shared" si="413"/>
        <v>0.13400000000000001</v>
      </c>
      <c r="T2908" s="79">
        <f t="shared" si="414"/>
        <v>7.5053809816666659</v>
      </c>
      <c r="U2908" s="80">
        <f t="shared" si="415"/>
        <v>0.183</v>
      </c>
      <c r="V2908" s="81">
        <f t="shared" si="416"/>
        <v>1.3734847196449997</v>
      </c>
      <c r="W2908" s="79">
        <f t="shared" si="417"/>
        <v>0.46217247724950827</v>
      </c>
      <c r="X2908" s="60">
        <f t="shared" si="418"/>
        <v>0.5</v>
      </c>
      <c r="Y2908" s="56">
        <f>+'INFO ENEL'!R2896</f>
        <v>1</v>
      </c>
      <c r="Z2908" s="59">
        <f t="shared" si="419"/>
        <v>0.5</v>
      </c>
    </row>
    <row r="2909" spans="1:26" ht="15" customHeight="1" x14ac:dyDescent="0.25">
      <c r="A2909" s="55">
        <f>+'INFO ENEL'!A2897</f>
        <v>2892</v>
      </c>
      <c r="B2909" s="121" t="str">
        <f>+INDEX($B$8:$B$15,MATCH(L2909,$L$8:$L$15,0))</f>
        <v>SICODI</v>
      </c>
      <c r="C2909" s="56" t="str">
        <f>+'INFO ENEL'!B2897</f>
        <v>Lima</v>
      </c>
      <c r="D2909" s="56" t="str">
        <f>+'INFO ENEL'!D2897</f>
        <v>LACHAQUI (LIMA)</v>
      </c>
      <c r="E2909" s="56" t="str">
        <f>+'INFO ENEL'!D2897</f>
        <v>LACHAQUI (LIMA)</v>
      </c>
      <c r="F2909" s="50">
        <f>+'INFO ENEL'!E2897</f>
        <v>0</v>
      </c>
      <c r="G2909" s="56" t="str">
        <f>+'INFO ENEL'!L2897</f>
        <v>MT</v>
      </c>
      <c r="H2909" s="57">
        <f>+'INFO ENEL'!M2897</f>
        <v>533.02</v>
      </c>
      <c r="I2909" s="56">
        <f>+'INFO ENEL'!N2897</f>
        <v>13</v>
      </c>
      <c r="J2909" s="56" t="str">
        <f>+'INFO ENEL'!O2897</f>
        <v>Poste</v>
      </c>
      <c r="K2909" s="56" t="str">
        <f>+'INFO ENEL'!P2897</f>
        <v>Concreto</v>
      </c>
      <c r="L2909" s="56" t="str">
        <f>+'INFO ENEL'!Q2897</f>
        <v>PPC20</v>
      </c>
      <c r="M2909" s="55" t="str">
        <f>+IF(ISERROR(INDEX('Estructuras de Acero y Concreto'!$C$6:$C$577,MATCH(L2909,'Estructuras de Acero y Concreto'!$D$6:$D$577,0)))=FALSE,INDEX('Estructuras de Acero y Concreto'!$C$6:$C$577,MATCH(L2909,'Estructuras de Acero y Concreto'!$D$6:$D$577,0)),IF(ISERROR(INDEX('Estructuras de Madera'!$C$5:$C$122,MATCH(L2909,'Estructuras de Madera'!$D$5:$D$122,0)))=FALSE,INDEX('Estructuras de Madera'!$C$5:$C$122,MATCH(L2909,'Estructuras de Madera'!$D$5:$D$122,0)),INDEX(SICODI!$G$3:$G$2404,MATCH(L2909,SICODI!$G$3:$G$2404,0))))</f>
        <v>PPC20</v>
      </c>
      <c r="N2909" s="121" t="str">
        <f>+IF(ISERROR(VLOOKUP(M2909,'Resumen de precios LLTT'!$C$17:$D$3071,2,FALSE))=FALSE,VLOOKUP(M2909,'Resumen de precios LLTT'!$C$17:$D$3071,2,FALSE),VLOOKUP(M2909,SICODI!$G$3:$J$2404,2,FALSE))</f>
        <v>POSTE DE CONCRETO ARMADO DE 13/400/150/345</v>
      </c>
      <c r="O2909" s="58">
        <f>+IF(ISERROR(VLOOKUP(M2909,'Resumen de precios LLTT'!$C$17:$G$3071,5,FALSE))=FALSE,VLOOKUP(M2909,'Resumen de precios LLTT'!$C$17:$G$3071,5,FALSE),VLOOKUP(M2909,SICODI!$G$3:$J$2404,4,FALSE))</f>
        <v>364.69</v>
      </c>
      <c r="P2909" s="16">
        <f t="shared" si="411"/>
        <v>0.84299999999999997</v>
      </c>
      <c r="Q2909" s="78">
        <f t="shared" si="412"/>
        <v>672.12366999999995</v>
      </c>
      <c r="R2909" s="56">
        <v>0</v>
      </c>
      <c r="S2909" s="16">
        <f t="shared" si="413"/>
        <v>0.13400000000000001</v>
      </c>
      <c r="T2909" s="79">
        <f t="shared" si="414"/>
        <v>7.5053809816666659</v>
      </c>
      <c r="U2909" s="80">
        <f t="shared" si="415"/>
        <v>0.183</v>
      </c>
      <c r="V2909" s="81">
        <f t="shared" si="416"/>
        <v>1.3734847196449997</v>
      </c>
      <c r="W2909" s="79">
        <f t="shared" si="417"/>
        <v>0.46217247724950827</v>
      </c>
      <c r="X2909" s="60">
        <f t="shared" si="418"/>
        <v>0.5</v>
      </c>
      <c r="Y2909" s="56">
        <f>+'INFO ENEL'!R2897</f>
        <v>1</v>
      </c>
      <c r="Z2909" s="59">
        <f t="shared" si="419"/>
        <v>0.5</v>
      </c>
    </row>
    <row r="2910" spans="1:26" ht="15" customHeight="1" x14ac:dyDescent="0.25">
      <c r="A2910" s="55">
        <f>+'INFO ENEL'!A2898</f>
        <v>2893</v>
      </c>
      <c r="B2910" s="121" t="str">
        <f>+INDEX($B$8:$B$15,MATCH(L2910,$L$8:$L$15,0))</f>
        <v>SICODI</v>
      </c>
      <c r="C2910" s="56" t="str">
        <f>+'INFO ENEL'!B2898</f>
        <v>Lima</v>
      </c>
      <c r="D2910" s="56" t="str">
        <f>+'INFO ENEL'!D2898</f>
        <v>SANTA ROSA DE QUIVES (LIMA)</v>
      </c>
      <c r="E2910" s="56" t="str">
        <f>+'INFO ENEL'!D2898</f>
        <v>SANTA ROSA DE QUIVES (LIMA)</v>
      </c>
      <c r="F2910" s="50">
        <f>+'INFO ENEL'!E2898</f>
        <v>0</v>
      </c>
      <c r="G2910" s="56" t="str">
        <f>+'INFO ENEL'!L2898</f>
        <v>MT</v>
      </c>
      <c r="H2910" s="57">
        <f>+'INFO ENEL'!M2898</f>
        <v>115.57</v>
      </c>
      <c r="I2910" s="56">
        <f>+'INFO ENEL'!N2898</f>
        <v>13</v>
      </c>
      <c r="J2910" s="56" t="str">
        <f>+'INFO ENEL'!O2898</f>
        <v>Poste</v>
      </c>
      <c r="K2910" s="56" t="str">
        <f>+'INFO ENEL'!P2898</f>
        <v>Concreto</v>
      </c>
      <c r="L2910" s="56" t="str">
        <f>+'INFO ENEL'!Q2898</f>
        <v>PPC20</v>
      </c>
      <c r="M2910" s="55" t="str">
        <f>+IF(ISERROR(INDEX('Estructuras de Acero y Concreto'!$C$6:$C$577,MATCH(L2910,'Estructuras de Acero y Concreto'!$D$6:$D$577,0)))=FALSE,INDEX('Estructuras de Acero y Concreto'!$C$6:$C$577,MATCH(L2910,'Estructuras de Acero y Concreto'!$D$6:$D$577,0)),IF(ISERROR(INDEX('Estructuras de Madera'!$C$5:$C$122,MATCH(L2910,'Estructuras de Madera'!$D$5:$D$122,0)))=FALSE,INDEX('Estructuras de Madera'!$C$5:$C$122,MATCH(L2910,'Estructuras de Madera'!$D$5:$D$122,0)),INDEX(SICODI!$G$3:$G$2404,MATCH(L2910,SICODI!$G$3:$G$2404,0))))</f>
        <v>PPC20</v>
      </c>
      <c r="N2910" s="121" t="str">
        <f>+IF(ISERROR(VLOOKUP(M2910,'Resumen de precios LLTT'!$C$17:$D$3071,2,FALSE))=FALSE,VLOOKUP(M2910,'Resumen de precios LLTT'!$C$17:$D$3071,2,FALSE),VLOOKUP(M2910,SICODI!$G$3:$J$2404,2,FALSE))</f>
        <v>POSTE DE CONCRETO ARMADO DE 13/400/150/345</v>
      </c>
      <c r="O2910" s="58">
        <f>+IF(ISERROR(VLOOKUP(M2910,'Resumen de precios LLTT'!$C$17:$G$3071,5,FALSE))=FALSE,VLOOKUP(M2910,'Resumen de precios LLTT'!$C$17:$G$3071,5,FALSE),VLOOKUP(M2910,SICODI!$G$3:$J$2404,4,FALSE))</f>
        <v>364.69</v>
      </c>
      <c r="P2910" s="16">
        <f t="shared" si="411"/>
        <v>0.84299999999999997</v>
      </c>
      <c r="Q2910" s="78">
        <f t="shared" si="412"/>
        <v>672.12366999999995</v>
      </c>
      <c r="R2910" s="56">
        <v>0</v>
      </c>
      <c r="S2910" s="16">
        <f t="shared" si="413"/>
        <v>0.13400000000000001</v>
      </c>
      <c r="T2910" s="79">
        <f t="shared" si="414"/>
        <v>7.5053809816666659</v>
      </c>
      <c r="U2910" s="80">
        <f t="shared" si="415"/>
        <v>0.183</v>
      </c>
      <c r="V2910" s="81">
        <f t="shared" si="416"/>
        <v>1.3734847196449997</v>
      </c>
      <c r="W2910" s="79">
        <f t="shared" si="417"/>
        <v>0.46217247724950827</v>
      </c>
      <c r="X2910" s="60">
        <f t="shared" si="418"/>
        <v>0.5</v>
      </c>
      <c r="Y2910" s="56">
        <f>+'INFO ENEL'!R2898</f>
        <v>1</v>
      </c>
      <c r="Z2910" s="59">
        <f t="shared" si="419"/>
        <v>0.5</v>
      </c>
    </row>
    <row r="2911" spans="1:26" ht="15" customHeight="1" x14ac:dyDescent="0.25">
      <c r="A2911" s="55">
        <f>+'INFO ENEL'!A2899</f>
        <v>2894</v>
      </c>
      <c r="B2911" s="121" t="str">
        <f>+INDEX($B$8:$B$15,MATCH(L2911,$L$8:$L$15,0))</f>
        <v>SICODI</v>
      </c>
      <c r="C2911" s="56" t="str">
        <f>+'INFO ENEL'!B2899</f>
        <v>Lima</v>
      </c>
      <c r="D2911" s="56" t="str">
        <f>+'INFO ENEL'!D2899</f>
        <v>SANTA ROSA DE QUIVES (LIMA)</v>
      </c>
      <c r="E2911" s="56" t="str">
        <f>+'INFO ENEL'!D2899</f>
        <v>SANTA ROSA DE QUIVES (LIMA)</v>
      </c>
      <c r="F2911" s="50">
        <f>+'INFO ENEL'!E2899</f>
        <v>0</v>
      </c>
      <c r="G2911" s="56" t="str">
        <f>+'INFO ENEL'!L2899</f>
        <v>MT</v>
      </c>
      <c r="H2911" s="57">
        <f>+'INFO ENEL'!M2899</f>
        <v>80.91</v>
      </c>
      <c r="I2911" s="56">
        <f>+'INFO ENEL'!N2899</f>
        <v>13</v>
      </c>
      <c r="J2911" s="56" t="str">
        <f>+'INFO ENEL'!O2899</f>
        <v>Poste</v>
      </c>
      <c r="K2911" s="56" t="str">
        <f>+'INFO ENEL'!P2899</f>
        <v>Concreto</v>
      </c>
      <c r="L2911" s="56" t="str">
        <f>+'INFO ENEL'!Q2899</f>
        <v>PPC20</v>
      </c>
      <c r="M2911" s="55" t="str">
        <f>+IF(ISERROR(INDEX('Estructuras de Acero y Concreto'!$C$6:$C$577,MATCH(L2911,'Estructuras de Acero y Concreto'!$D$6:$D$577,0)))=FALSE,INDEX('Estructuras de Acero y Concreto'!$C$6:$C$577,MATCH(L2911,'Estructuras de Acero y Concreto'!$D$6:$D$577,0)),IF(ISERROR(INDEX('Estructuras de Madera'!$C$5:$C$122,MATCH(L2911,'Estructuras de Madera'!$D$5:$D$122,0)))=FALSE,INDEX('Estructuras de Madera'!$C$5:$C$122,MATCH(L2911,'Estructuras de Madera'!$D$5:$D$122,0)),INDEX(SICODI!$G$3:$G$2404,MATCH(L2911,SICODI!$G$3:$G$2404,0))))</f>
        <v>PPC20</v>
      </c>
      <c r="N2911" s="121" t="str">
        <f>+IF(ISERROR(VLOOKUP(M2911,'Resumen de precios LLTT'!$C$17:$D$3071,2,FALSE))=FALSE,VLOOKUP(M2911,'Resumen de precios LLTT'!$C$17:$D$3071,2,FALSE),VLOOKUP(M2911,SICODI!$G$3:$J$2404,2,FALSE))</f>
        <v>POSTE DE CONCRETO ARMADO DE 13/400/150/345</v>
      </c>
      <c r="O2911" s="58">
        <f>+IF(ISERROR(VLOOKUP(M2911,'Resumen de precios LLTT'!$C$17:$G$3071,5,FALSE))=FALSE,VLOOKUP(M2911,'Resumen de precios LLTT'!$C$17:$G$3071,5,FALSE),VLOOKUP(M2911,SICODI!$G$3:$J$2404,4,FALSE))</f>
        <v>364.69</v>
      </c>
      <c r="P2911" s="16">
        <f t="shared" si="411"/>
        <v>0.84299999999999997</v>
      </c>
      <c r="Q2911" s="78">
        <f t="shared" si="412"/>
        <v>672.12366999999995</v>
      </c>
      <c r="R2911" s="56">
        <v>0</v>
      </c>
      <c r="S2911" s="16">
        <f t="shared" si="413"/>
        <v>0.13400000000000001</v>
      </c>
      <c r="T2911" s="79">
        <f t="shared" si="414"/>
        <v>7.5053809816666659</v>
      </c>
      <c r="U2911" s="80">
        <f t="shared" si="415"/>
        <v>0.183</v>
      </c>
      <c r="V2911" s="81">
        <f t="shared" si="416"/>
        <v>1.3734847196449997</v>
      </c>
      <c r="W2911" s="79">
        <f t="shared" si="417"/>
        <v>0.46217247724950827</v>
      </c>
      <c r="X2911" s="60">
        <f t="shared" si="418"/>
        <v>0.5</v>
      </c>
      <c r="Y2911" s="56">
        <f>+'INFO ENEL'!R2899</f>
        <v>1</v>
      </c>
      <c r="Z2911" s="59">
        <f t="shared" si="419"/>
        <v>0.5</v>
      </c>
    </row>
    <row r="2912" spans="1:26" ht="15" customHeight="1" x14ac:dyDescent="0.25">
      <c r="A2912" s="55">
        <f>+'INFO ENEL'!A2900</f>
        <v>2895</v>
      </c>
      <c r="B2912" s="121" t="str">
        <f>+INDEX($B$8:$B$15,MATCH(L2912,$L$8:$L$15,0))</f>
        <v>SICODI</v>
      </c>
      <c r="C2912" s="56" t="str">
        <f>+'INFO ENEL'!B2900</f>
        <v>Lima</v>
      </c>
      <c r="D2912" s="56" t="str">
        <f>+'INFO ENEL'!D2900</f>
        <v>SANTA ROSA DE QUIVES (LIMA)</v>
      </c>
      <c r="E2912" s="56" t="str">
        <f>+'INFO ENEL'!D2900</f>
        <v>SANTA ROSA DE QUIVES (LIMA)</v>
      </c>
      <c r="F2912" s="50">
        <f>+'INFO ENEL'!E2900</f>
        <v>0</v>
      </c>
      <c r="G2912" s="56" t="str">
        <f>+'INFO ENEL'!L2900</f>
        <v>MT</v>
      </c>
      <c r="H2912" s="57">
        <f>+'INFO ENEL'!M2900</f>
        <v>42.41</v>
      </c>
      <c r="I2912" s="56">
        <f>+'INFO ENEL'!N2900</f>
        <v>13</v>
      </c>
      <c r="J2912" s="56" t="str">
        <f>+'INFO ENEL'!O2900</f>
        <v>Poste</v>
      </c>
      <c r="K2912" s="56" t="str">
        <f>+'INFO ENEL'!P2900</f>
        <v>Concreto</v>
      </c>
      <c r="L2912" s="56" t="str">
        <f>+'INFO ENEL'!Q2900</f>
        <v>PPC20</v>
      </c>
      <c r="M2912" s="55" t="str">
        <f>+IF(ISERROR(INDEX('Estructuras de Acero y Concreto'!$C$6:$C$577,MATCH(L2912,'Estructuras de Acero y Concreto'!$D$6:$D$577,0)))=FALSE,INDEX('Estructuras de Acero y Concreto'!$C$6:$C$577,MATCH(L2912,'Estructuras de Acero y Concreto'!$D$6:$D$577,0)),IF(ISERROR(INDEX('Estructuras de Madera'!$C$5:$C$122,MATCH(L2912,'Estructuras de Madera'!$D$5:$D$122,0)))=FALSE,INDEX('Estructuras de Madera'!$C$5:$C$122,MATCH(L2912,'Estructuras de Madera'!$D$5:$D$122,0)),INDEX(SICODI!$G$3:$G$2404,MATCH(L2912,SICODI!$G$3:$G$2404,0))))</f>
        <v>PPC20</v>
      </c>
      <c r="N2912" s="121" t="str">
        <f>+IF(ISERROR(VLOOKUP(M2912,'Resumen de precios LLTT'!$C$17:$D$3071,2,FALSE))=FALSE,VLOOKUP(M2912,'Resumen de precios LLTT'!$C$17:$D$3071,2,FALSE),VLOOKUP(M2912,SICODI!$G$3:$J$2404,2,FALSE))</f>
        <v>POSTE DE CONCRETO ARMADO DE 13/400/150/345</v>
      </c>
      <c r="O2912" s="58">
        <f>+IF(ISERROR(VLOOKUP(M2912,'Resumen de precios LLTT'!$C$17:$G$3071,5,FALSE))=FALSE,VLOOKUP(M2912,'Resumen de precios LLTT'!$C$17:$G$3071,5,FALSE),VLOOKUP(M2912,SICODI!$G$3:$J$2404,4,FALSE))</f>
        <v>364.69</v>
      </c>
      <c r="P2912" s="16">
        <f t="shared" si="411"/>
        <v>0.84299999999999997</v>
      </c>
      <c r="Q2912" s="78">
        <f t="shared" si="412"/>
        <v>672.12366999999995</v>
      </c>
      <c r="R2912" s="56">
        <v>0</v>
      </c>
      <c r="S2912" s="16">
        <f t="shared" si="413"/>
        <v>0.13400000000000001</v>
      </c>
      <c r="T2912" s="79">
        <f t="shared" si="414"/>
        <v>7.5053809816666659</v>
      </c>
      <c r="U2912" s="80">
        <f t="shared" si="415"/>
        <v>0.183</v>
      </c>
      <c r="V2912" s="81">
        <f t="shared" si="416"/>
        <v>1.3734847196449997</v>
      </c>
      <c r="W2912" s="79">
        <f t="shared" si="417"/>
        <v>0.46217247724950827</v>
      </c>
      <c r="X2912" s="60">
        <f t="shared" si="418"/>
        <v>0.5</v>
      </c>
      <c r="Y2912" s="56">
        <f>+'INFO ENEL'!R2900</f>
        <v>1</v>
      </c>
      <c r="Z2912" s="59">
        <f t="shared" si="419"/>
        <v>0.5</v>
      </c>
    </row>
    <row r="2913" spans="1:26" ht="15" customHeight="1" x14ac:dyDescent="0.25">
      <c r="A2913" s="55">
        <f>+'INFO ENEL'!A2901</f>
        <v>2896</v>
      </c>
      <c r="B2913" s="121" t="str">
        <f>+INDEX($B$8:$B$15,MATCH(L2913,$L$8:$L$15,0))</f>
        <v>SICODI</v>
      </c>
      <c r="C2913" s="56" t="str">
        <f>+'INFO ENEL'!B2901</f>
        <v>Lima</v>
      </c>
      <c r="D2913" s="56" t="str">
        <f>+'INFO ENEL'!D2901</f>
        <v>SANTA ROSA DE QUIVES (LIMA)</v>
      </c>
      <c r="E2913" s="56" t="str">
        <f>+'INFO ENEL'!D2901</f>
        <v>SANTA ROSA DE QUIVES (LIMA)</v>
      </c>
      <c r="F2913" s="50">
        <f>+'INFO ENEL'!E2901</f>
        <v>0</v>
      </c>
      <c r="G2913" s="56" t="str">
        <f>+'INFO ENEL'!L2901</f>
        <v>MT</v>
      </c>
      <c r="H2913" s="57">
        <f>+'INFO ENEL'!M2901</f>
        <v>117.1</v>
      </c>
      <c r="I2913" s="56">
        <f>+'INFO ENEL'!N2901</f>
        <v>13</v>
      </c>
      <c r="J2913" s="56" t="str">
        <f>+'INFO ENEL'!O2901</f>
        <v>Poste</v>
      </c>
      <c r="K2913" s="56" t="str">
        <f>+'INFO ENEL'!P2901</f>
        <v>Concreto</v>
      </c>
      <c r="L2913" s="56" t="str">
        <f>+'INFO ENEL'!Q2901</f>
        <v>PPC20</v>
      </c>
      <c r="M2913" s="55" t="str">
        <f>+IF(ISERROR(INDEX('Estructuras de Acero y Concreto'!$C$6:$C$577,MATCH(L2913,'Estructuras de Acero y Concreto'!$D$6:$D$577,0)))=FALSE,INDEX('Estructuras de Acero y Concreto'!$C$6:$C$577,MATCH(L2913,'Estructuras de Acero y Concreto'!$D$6:$D$577,0)),IF(ISERROR(INDEX('Estructuras de Madera'!$C$5:$C$122,MATCH(L2913,'Estructuras de Madera'!$D$5:$D$122,0)))=FALSE,INDEX('Estructuras de Madera'!$C$5:$C$122,MATCH(L2913,'Estructuras de Madera'!$D$5:$D$122,0)),INDEX(SICODI!$G$3:$G$2404,MATCH(L2913,SICODI!$G$3:$G$2404,0))))</f>
        <v>PPC20</v>
      </c>
      <c r="N2913" s="121" t="str">
        <f>+IF(ISERROR(VLOOKUP(M2913,'Resumen de precios LLTT'!$C$17:$D$3071,2,FALSE))=FALSE,VLOOKUP(M2913,'Resumen de precios LLTT'!$C$17:$D$3071,2,FALSE),VLOOKUP(M2913,SICODI!$G$3:$J$2404,2,FALSE))</f>
        <v>POSTE DE CONCRETO ARMADO DE 13/400/150/345</v>
      </c>
      <c r="O2913" s="58">
        <f>+IF(ISERROR(VLOOKUP(M2913,'Resumen de precios LLTT'!$C$17:$G$3071,5,FALSE))=FALSE,VLOOKUP(M2913,'Resumen de precios LLTT'!$C$17:$G$3071,5,FALSE),VLOOKUP(M2913,SICODI!$G$3:$J$2404,4,FALSE))</f>
        <v>364.69</v>
      </c>
      <c r="P2913" s="16">
        <f t="shared" si="411"/>
        <v>0.84299999999999997</v>
      </c>
      <c r="Q2913" s="78">
        <f t="shared" si="412"/>
        <v>672.12366999999995</v>
      </c>
      <c r="R2913" s="56">
        <v>0</v>
      </c>
      <c r="S2913" s="16">
        <f t="shared" si="413"/>
        <v>0.13400000000000001</v>
      </c>
      <c r="T2913" s="79">
        <f t="shared" si="414"/>
        <v>7.5053809816666659</v>
      </c>
      <c r="U2913" s="80">
        <f t="shared" si="415"/>
        <v>0.183</v>
      </c>
      <c r="V2913" s="81">
        <f t="shared" si="416"/>
        <v>1.3734847196449997</v>
      </c>
      <c r="W2913" s="79">
        <f t="shared" si="417"/>
        <v>0.46217247724950827</v>
      </c>
      <c r="X2913" s="60">
        <f t="shared" si="418"/>
        <v>0.5</v>
      </c>
      <c r="Y2913" s="56">
        <f>+'INFO ENEL'!R2901</f>
        <v>1</v>
      </c>
      <c r="Z2913" s="59">
        <f t="shared" si="419"/>
        <v>0.5</v>
      </c>
    </row>
    <row r="2914" spans="1:26" ht="15" customHeight="1" x14ac:dyDescent="0.25">
      <c r="A2914" s="55">
        <f>+'INFO ENEL'!A2902</f>
        <v>2897</v>
      </c>
      <c r="B2914" s="121" t="str">
        <f>+INDEX($B$8:$B$15,MATCH(L2914,$L$8:$L$15,0))</f>
        <v>SICODI</v>
      </c>
      <c r="C2914" s="56" t="str">
        <f>+'INFO ENEL'!B2902</f>
        <v>Lima</v>
      </c>
      <c r="D2914" s="56" t="str">
        <f>+'INFO ENEL'!D2902</f>
        <v>SANTA ROSA DE QUIVES (LIMA)</v>
      </c>
      <c r="E2914" s="56" t="str">
        <f>+'INFO ENEL'!D2902</f>
        <v>SANTA ROSA DE QUIVES (LIMA)</v>
      </c>
      <c r="F2914" s="50">
        <f>+'INFO ENEL'!E2902</f>
        <v>0</v>
      </c>
      <c r="G2914" s="56" t="str">
        <f>+'INFO ENEL'!L2902</f>
        <v>MT</v>
      </c>
      <c r="H2914" s="57">
        <f>+'INFO ENEL'!M2902</f>
        <v>27.82</v>
      </c>
      <c r="I2914" s="56">
        <f>+'INFO ENEL'!N2902</f>
        <v>13</v>
      </c>
      <c r="J2914" s="56" t="str">
        <f>+'INFO ENEL'!O2902</f>
        <v>Poste</v>
      </c>
      <c r="K2914" s="56" t="str">
        <f>+'INFO ENEL'!P2902</f>
        <v>Concreto</v>
      </c>
      <c r="L2914" s="56" t="str">
        <f>+'INFO ENEL'!Q2902</f>
        <v>PPC20</v>
      </c>
      <c r="M2914" s="55" t="str">
        <f>+IF(ISERROR(INDEX('Estructuras de Acero y Concreto'!$C$6:$C$577,MATCH(L2914,'Estructuras de Acero y Concreto'!$D$6:$D$577,0)))=FALSE,INDEX('Estructuras de Acero y Concreto'!$C$6:$C$577,MATCH(L2914,'Estructuras de Acero y Concreto'!$D$6:$D$577,0)),IF(ISERROR(INDEX('Estructuras de Madera'!$C$5:$C$122,MATCH(L2914,'Estructuras de Madera'!$D$5:$D$122,0)))=FALSE,INDEX('Estructuras de Madera'!$C$5:$C$122,MATCH(L2914,'Estructuras de Madera'!$D$5:$D$122,0)),INDEX(SICODI!$G$3:$G$2404,MATCH(L2914,SICODI!$G$3:$G$2404,0))))</f>
        <v>PPC20</v>
      </c>
      <c r="N2914" s="121" t="str">
        <f>+IF(ISERROR(VLOOKUP(M2914,'Resumen de precios LLTT'!$C$17:$D$3071,2,FALSE))=FALSE,VLOOKUP(M2914,'Resumen de precios LLTT'!$C$17:$D$3071,2,FALSE),VLOOKUP(M2914,SICODI!$G$3:$J$2404,2,FALSE))</f>
        <v>POSTE DE CONCRETO ARMADO DE 13/400/150/345</v>
      </c>
      <c r="O2914" s="58">
        <f>+IF(ISERROR(VLOOKUP(M2914,'Resumen de precios LLTT'!$C$17:$G$3071,5,FALSE))=FALSE,VLOOKUP(M2914,'Resumen de precios LLTT'!$C$17:$G$3071,5,FALSE),VLOOKUP(M2914,SICODI!$G$3:$J$2404,4,FALSE))</f>
        <v>364.69</v>
      </c>
      <c r="P2914" s="16">
        <f t="shared" si="411"/>
        <v>0.84299999999999997</v>
      </c>
      <c r="Q2914" s="78">
        <f t="shared" si="412"/>
        <v>672.12366999999995</v>
      </c>
      <c r="R2914" s="56">
        <v>0</v>
      </c>
      <c r="S2914" s="16">
        <f t="shared" si="413"/>
        <v>0.13400000000000001</v>
      </c>
      <c r="T2914" s="79">
        <f t="shared" si="414"/>
        <v>7.5053809816666659</v>
      </c>
      <c r="U2914" s="80">
        <f t="shared" si="415"/>
        <v>0.183</v>
      </c>
      <c r="V2914" s="81">
        <f t="shared" si="416"/>
        <v>1.3734847196449997</v>
      </c>
      <c r="W2914" s="79">
        <f t="shared" si="417"/>
        <v>0.46217247724950827</v>
      </c>
      <c r="X2914" s="60">
        <f t="shared" si="418"/>
        <v>0.5</v>
      </c>
      <c r="Y2914" s="56">
        <f>+'INFO ENEL'!R2902</f>
        <v>1</v>
      </c>
      <c r="Z2914" s="59">
        <f t="shared" si="419"/>
        <v>0.5</v>
      </c>
    </row>
    <row r="2915" spans="1:26" ht="15" customHeight="1" x14ac:dyDescent="0.25">
      <c r="A2915" s="55">
        <f>+'INFO ENEL'!A2903</f>
        <v>2898</v>
      </c>
      <c r="B2915" s="121" t="str">
        <f>+INDEX($B$8:$B$15,MATCH(L2915,$L$8:$L$15,0))</f>
        <v>SICODI</v>
      </c>
      <c r="C2915" s="56" t="str">
        <f>+'INFO ENEL'!B2903</f>
        <v>Lima</v>
      </c>
      <c r="D2915" s="56" t="str">
        <f>+'INFO ENEL'!D2903</f>
        <v>SANTA ROSA DE QUIVES (LIMA)</v>
      </c>
      <c r="E2915" s="56" t="str">
        <f>+'INFO ENEL'!D2903</f>
        <v>SANTA ROSA DE QUIVES (LIMA)</v>
      </c>
      <c r="F2915" s="50">
        <f>+'INFO ENEL'!E2903</f>
        <v>0</v>
      </c>
      <c r="G2915" s="56" t="str">
        <f>+'INFO ENEL'!L2903</f>
        <v>MT</v>
      </c>
      <c r="H2915" s="57">
        <f>+'INFO ENEL'!M2903</f>
        <v>90.69</v>
      </c>
      <c r="I2915" s="56">
        <f>+'INFO ENEL'!N2903</f>
        <v>13</v>
      </c>
      <c r="J2915" s="56" t="str">
        <f>+'INFO ENEL'!O2903</f>
        <v>Poste</v>
      </c>
      <c r="K2915" s="56" t="str">
        <f>+'INFO ENEL'!P2903</f>
        <v>Concreto</v>
      </c>
      <c r="L2915" s="56" t="str">
        <f>+'INFO ENEL'!Q2903</f>
        <v>PPC20</v>
      </c>
      <c r="M2915" s="55" t="str">
        <f>+IF(ISERROR(INDEX('Estructuras de Acero y Concreto'!$C$6:$C$577,MATCH(L2915,'Estructuras de Acero y Concreto'!$D$6:$D$577,0)))=FALSE,INDEX('Estructuras de Acero y Concreto'!$C$6:$C$577,MATCH(L2915,'Estructuras de Acero y Concreto'!$D$6:$D$577,0)),IF(ISERROR(INDEX('Estructuras de Madera'!$C$5:$C$122,MATCH(L2915,'Estructuras de Madera'!$D$5:$D$122,0)))=FALSE,INDEX('Estructuras de Madera'!$C$5:$C$122,MATCH(L2915,'Estructuras de Madera'!$D$5:$D$122,0)),INDEX(SICODI!$G$3:$G$2404,MATCH(L2915,SICODI!$G$3:$G$2404,0))))</f>
        <v>PPC20</v>
      </c>
      <c r="N2915" s="121" t="str">
        <f>+IF(ISERROR(VLOOKUP(M2915,'Resumen de precios LLTT'!$C$17:$D$3071,2,FALSE))=FALSE,VLOOKUP(M2915,'Resumen de precios LLTT'!$C$17:$D$3071,2,FALSE),VLOOKUP(M2915,SICODI!$G$3:$J$2404,2,FALSE))</f>
        <v>POSTE DE CONCRETO ARMADO DE 13/400/150/345</v>
      </c>
      <c r="O2915" s="58">
        <f>+IF(ISERROR(VLOOKUP(M2915,'Resumen de precios LLTT'!$C$17:$G$3071,5,FALSE))=FALSE,VLOOKUP(M2915,'Resumen de precios LLTT'!$C$17:$G$3071,5,FALSE),VLOOKUP(M2915,SICODI!$G$3:$J$2404,4,FALSE))</f>
        <v>364.69</v>
      </c>
      <c r="P2915" s="16">
        <f t="shared" si="411"/>
        <v>0.84299999999999997</v>
      </c>
      <c r="Q2915" s="78">
        <f t="shared" si="412"/>
        <v>672.12366999999995</v>
      </c>
      <c r="R2915" s="56">
        <v>0</v>
      </c>
      <c r="S2915" s="16">
        <f t="shared" si="413"/>
        <v>0.13400000000000001</v>
      </c>
      <c r="T2915" s="79">
        <f t="shared" si="414"/>
        <v>7.5053809816666659</v>
      </c>
      <c r="U2915" s="80">
        <f t="shared" si="415"/>
        <v>0.183</v>
      </c>
      <c r="V2915" s="81">
        <f t="shared" si="416"/>
        <v>1.3734847196449997</v>
      </c>
      <c r="W2915" s="79">
        <f t="shared" si="417"/>
        <v>0.46217247724950827</v>
      </c>
      <c r="X2915" s="60">
        <f t="shared" si="418"/>
        <v>0.5</v>
      </c>
      <c r="Y2915" s="56">
        <f>+'INFO ENEL'!R2903</f>
        <v>1</v>
      </c>
      <c r="Z2915" s="59">
        <f t="shared" si="419"/>
        <v>0.5</v>
      </c>
    </row>
    <row r="2916" spans="1:26" ht="15" customHeight="1" x14ac:dyDescent="0.25">
      <c r="A2916" s="55">
        <f>+'INFO ENEL'!A2904</f>
        <v>2899</v>
      </c>
      <c r="B2916" s="121" t="str">
        <f>+INDEX($B$8:$B$15,MATCH(L2916,$L$8:$L$15,0))</f>
        <v>SICODI</v>
      </c>
      <c r="C2916" s="56" t="str">
        <f>+'INFO ENEL'!B2904</f>
        <v>Lima</v>
      </c>
      <c r="D2916" s="56" t="str">
        <f>+'INFO ENEL'!D2904</f>
        <v>SANTA ROSA DE QUIVES (LIMA)</v>
      </c>
      <c r="E2916" s="56" t="str">
        <f>+'INFO ENEL'!D2904</f>
        <v>SANTA ROSA DE QUIVES (LIMA)</v>
      </c>
      <c r="F2916" s="50">
        <f>+'INFO ENEL'!E2904</f>
        <v>0</v>
      </c>
      <c r="G2916" s="56" t="str">
        <f>+'INFO ENEL'!L2904</f>
        <v>MT</v>
      </c>
      <c r="H2916" s="57">
        <f>+'INFO ENEL'!M2904</f>
        <v>129.26</v>
      </c>
      <c r="I2916" s="56">
        <f>+'INFO ENEL'!N2904</f>
        <v>13</v>
      </c>
      <c r="J2916" s="56" t="str">
        <f>+'INFO ENEL'!O2904</f>
        <v>Poste</v>
      </c>
      <c r="K2916" s="56" t="str">
        <f>+'INFO ENEL'!P2904</f>
        <v>Concreto</v>
      </c>
      <c r="L2916" s="56" t="str">
        <f>+'INFO ENEL'!Q2904</f>
        <v>PPC20</v>
      </c>
      <c r="M2916" s="55" t="str">
        <f>+IF(ISERROR(INDEX('Estructuras de Acero y Concreto'!$C$6:$C$577,MATCH(L2916,'Estructuras de Acero y Concreto'!$D$6:$D$577,0)))=FALSE,INDEX('Estructuras de Acero y Concreto'!$C$6:$C$577,MATCH(L2916,'Estructuras de Acero y Concreto'!$D$6:$D$577,0)),IF(ISERROR(INDEX('Estructuras de Madera'!$C$5:$C$122,MATCH(L2916,'Estructuras de Madera'!$D$5:$D$122,0)))=FALSE,INDEX('Estructuras de Madera'!$C$5:$C$122,MATCH(L2916,'Estructuras de Madera'!$D$5:$D$122,0)),INDEX(SICODI!$G$3:$G$2404,MATCH(L2916,SICODI!$G$3:$G$2404,0))))</f>
        <v>PPC20</v>
      </c>
      <c r="N2916" s="121" t="str">
        <f>+IF(ISERROR(VLOOKUP(M2916,'Resumen de precios LLTT'!$C$17:$D$3071,2,FALSE))=FALSE,VLOOKUP(M2916,'Resumen de precios LLTT'!$C$17:$D$3071,2,FALSE),VLOOKUP(M2916,SICODI!$G$3:$J$2404,2,FALSE))</f>
        <v>POSTE DE CONCRETO ARMADO DE 13/400/150/345</v>
      </c>
      <c r="O2916" s="58">
        <f>+IF(ISERROR(VLOOKUP(M2916,'Resumen de precios LLTT'!$C$17:$G$3071,5,FALSE))=FALSE,VLOOKUP(M2916,'Resumen de precios LLTT'!$C$17:$G$3071,5,FALSE),VLOOKUP(M2916,SICODI!$G$3:$J$2404,4,FALSE))</f>
        <v>364.69</v>
      </c>
      <c r="P2916" s="16">
        <f t="shared" si="411"/>
        <v>0.84299999999999997</v>
      </c>
      <c r="Q2916" s="78">
        <f t="shared" si="412"/>
        <v>672.12366999999995</v>
      </c>
      <c r="R2916" s="56">
        <v>0</v>
      </c>
      <c r="S2916" s="16">
        <f t="shared" si="413"/>
        <v>0.13400000000000001</v>
      </c>
      <c r="T2916" s="79">
        <f t="shared" si="414"/>
        <v>7.5053809816666659</v>
      </c>
      <c r="U2916" s="80">
        <f t="shared" si="415"/>
        <v>0.183</v>
      </c>
      <c r="V2916" s="81">
        <f t="shared" si="416"/>
        <v>1.3734847196449997</v>
      </c>
      <c r="W2916" s="79">
        <f t="shared" si="417"/>
        <v>0.46217247724950827</v>
      </c>
      <c r="X2916" s="60">
        <f t="shared" si="418"/>
        <v>0.5</v>
      </c>
      <c r="Y2916" s="56">
        <f>+'INFO ENEL'!R2904</f>
        <v>1</v>
      </c>
      <c r="Z2916" s="59">
        <f t="shared" si="419"/>
        <v>0.5</v>
      </c>
    </row>
    <row r="2917" spans="1:26" ht="15" customHeight="1" x14ac:dyDescent="0.25">
      <c r="A2917" s="55">
        <f>+'INFO ENEL'!A2905</f>
        <v>2900</v>
      </c>
      <c r="B2917" s="121" t="str">
        <f>+INDEX($B$8:$B$15,MATCH(L2917,$L$8:$L$15,0))</f>
        <v>SICODI</v>
      </c>
      <c r="C2917" s="56" t="str">
        <f>+'INFO ENEL'!B2905</f>
        <v>Lima</v>
      </c>
      <c r="D2917" s="56" t="str">
        <f>+'INFO ENEL'!D2905</f>
        <v>SANTA ROSA DE QUIVES (LIMA)</v>
      </c>
      <c r="E2917" s="56" t="str">
        <f>+'INFO ENEL'!D2905</f>
        <v>SANTA ROSA DE QUIVES (LIMA)</v>
      </c>
      <c r="F2917" s="50">
        <f>+'INFO ENEL'!E2905</f>
        <v>0</v>
      </c>
      <c r="G2917" s="56" t="str">
        <f>+'INFO ENEL'!L2905</f>
        <v>MT</v>
      </c>
      <c r="H2917" s="57">
        <f>+'INFO ENEL'!M2905</f>
        <v>206.91</v>
      </c>
      <c r="I2917" s="56">
        <f>+'INFO ENEL'!N2905</f>
        <v>15</v>
      </c>
      <c r="J2917" s="56" t="str">
        <f>+'INFO ENEL'!O2905</f>
        <v>Poste</v>
      </c>
      <c r="K2917" s="56" t="str">
        <f>+'INFO ENEL'!P2905</f>
        <v>Concreto</v>
      </c>
      <c r="L2917" s="56" t="str">
        <f>+'INFO ENEL'!Q2905</f>
        <v>PPC24</v>
      </c>
      <c r="M2917" s="55" t="str">
        <f>+IF(ISERROR(INDEX('Estructuras de Acero y Concreto'!$C$6:$C$577,MATCH(L2917,'Estructuras de Acero y Concreto'!$D$6:$D$577,0)))=FALSE,INDEX('Estructuras de Acero y Concreto'!$C$6:$C$577,MATCH(L2917,'Estructuras de Acero y Concreto'!$D$6:$D$577,0)),IF(ISERROR(INDEX('Estructuras de Madera'!$C$5:$C$122,MATCH(L2917,'Estructuras de Madera'!$D$5:$D$122,0)))=FALSE,INDEX('Estructuras de Madera'!$C$5:$C$122,MATCH(L2917,'Estructuras de Madera'!$D$5:$D$122,0)),INDEX(SICODI!$G$3:$G$2404,MATCH(L2917,SICODI!$G$3:$G$2404,0))))</f>
        <v>PPC24</v>
      </c>
      <c r="N2917" s="121" t="str">
        <f>+IF(ISERROR(VLOOKUP(M2917,'Resumen de precios LLTT'!$C$17:$D$3071,2,FALSE))=FALSE,VLOOKUP(M2917,'Resumen de precios LLTT'!$C$17:$D$3071,2,FALSE),VLOOKUP(M2917,SICODI!$G$3:$J$2404,2,FALSE))</f>
        <v>POSTE DE CONCRETO ARMADO DE 15/400/150/375</v>
      </c>
      <c r="O2917" s="58">
        <f>+IF(ISERROR(VLOOKUP(M2917,'Resumen de precios LLTT'!$C$17:$G$3071,5,FALSE))=FALSE,VLOOKUP(M2917,'Resumen de precios LLTT'!$C$17:$G$3071,5,FALSE),VLOOKUP(M2917,SICODI!$G$3:$J$2404,4,FALSE))</f>
        <v>476.76</v>
      </c>
      <c r="P2917" s="16">
        <f t="shared" si="411"/>
        <v>0.84299999999999997</v>
      </c>
      <c r="Q2917" s="78">
        <f t="shared" si="412"/>
        <v>878.66867999999999</v>
      </c>
      <c r="R2917" s="56">
        <v>0</v>
      </c>
      <c r="S2917" s="16">
        <f t="shared" si="413"/>
        <v>0.13400000000000001</v>
      </c>
      <c r="T2917" s="79">
        <f t="shared" si="414"/>
        <v>9.8118002600000001</v>
      </c>
      <c r="U2917" s="80">
        <f t="shared" si="415"/>
        <v>0.183</v>
      </c>
      <c r="V2917" s="81">
        <f t="shared" si="416"/>
        <v>1.7955594475800001</v>
      </c>
      <c r="W2917" s="79">
        <f t="shared" si="417"/>
        <v>0.60419904645994038</v>
      </c>
      <c r="X2917" s="60">
        <f t="shared" si="418"/>
        <v>0.6</v>
      </c>
      <c r="Y2917" s="56">
        <f>+'INFO ENEL'!R2905</f>
        <v>1</v>
      </c>
      <c r="Z2917" s="59">
        <f t="shared" si="419"/>
        <v>0.6</v>
      </c>
    </row>
    <row r="2918" spans="1:26" ht="15" customHeight="1" x14ac:dyDescent="0.25">
      <c r="A2918" s="55">
        <f>+'INFO ENEL'!A2906</f>
        <v>2901</v>
      </c>
      <c r="B2918" s="121" t="str">
        <f>+INDEX($B$8:$B$15,MATCH(L2918,$L$8:$L$15,0))</f>
        <v>SICODI</v>
      </c>
      <c r="C2918" s="56" t="str">
        <f>+'INFO ENEL'!B2906</f>
        <v>Lima</v>
      </c>
      <c r="D2918" s="56" t="str">
        <f>+'INFO ENEL'!D2906</f>
        <v>SANTA ROSA DE QUIVES (LIMA)</v>
      </c>
      <c r="E2918" s="56" t="str">
        <f>+'INFO ENEL'!D2906</f>
        <v>SANTA ROSA DE QUIVES (LIMA)</v>
      </c>
      <c r="F2918" s="50">
        <f>+'INFO ENEL'!E2906</f>
        <v>0</v>
      </c>
      <c r="G2918" s="56" t="str">
        <f>+'INFO ENEL'!L2906</f>
        <v>MT</v>
      </c>
      <c r="H2918" s="57">
        <f>+'INFO ENEL'!M2906</f>
        <v>57.64</v>
      </c>
      <c r="I2918" s="56">
        <f>+'INFO ENEL'!N2906</f>
        <v>15</v>
      </c>
      <c r="J2918" s="56" t="str">
        <f>+'INFO ENEL'!O2906</f>
        <v>Poste</v>
      </c>
      <c r="K2918" s="56" t="str">
        <f>+'INFO ENEL'!P2906</f>
        <v>Concreto</v>
      </c>
      <c r="L2918" s="56" t="str">
        <f>+'INFO ENEL'!Q2906</f>
        <v>PPC24</v>
      </c>
      <c r="M2918" s="55" t="str">
        <f>+IF(ISERROR(INDEX('Estructuras de Acero y Concreto'!$C$6:$C$577,MATCH(L2918,'Estructuras de Acero y Concreto'!$D$6:$D$577,0)))=FALSE,INDEX('Estructuras de Acero y Concreto'!$C$6:$C$577,MATCH(L2918,'Estructuras de Acero y Concreto'!$D$6:$D$577,0)),IF(ISERROR(INDEX('Estructuras de Madera'!$C$5:$C$122,MATCH(L2918,'Estructuras de Madera'!$D$5:$D$122,0)))=FALSE,INDEX('Estructuras de Madera'!$C$5:$C$122,MATCH(L2918,'Estructuras de Madera'!$D$5:$D$122,0)),INDEX(SICODI!$G$3:$G$2404,MATCH(L2918,SICODI!$G$3:$G$2404,0))))</f>
        <v>PPC24</v>
      </c>
      <c r="N2918" s="121" t="str">
        <f>+IF(ISERROR(VLOOKUP(M2918,'Resumen de precios LLTT'!$C$17:$D$3071,2,FALSE))=FALSE,VLOOKUP(M2918,'Resumen de precios LLTT'!$C$17:$D$3071,2,FALSE),VLOOKUP(M2918,SICODI!$G$3:$J$2404,2,FALSE))</f>
        <v>POSTE DE CONCRETO ARMADO DE 15/400/150/375</v>
      </c>
      <c r="O2918" s="58">
        <f>+IF(ISERROR(VLOOKUP(M2918,'Resumen de precios LLTT'!$C$17:$G$3071,5,FALSE))=FALSE,VLOOKUP(M2918,'Resumen de precios LLTT'!$C$17:$G$3071,5,FALSE),VLOOKUP(M2918,SICODI!$G$3:$J$2404,4,FALSE))</f>
        <v>476.76</v>
      </c>
      <c r="P2918" s="16">
        <f t="shared" si="411"/>
        <v>0.84299999999999997</v>
      </c>
      <c r="Q2918" s="78">
        <f t="shared" si="412"/>
        <v>878.66867999999999</v>
      </c>
      <c r="R2918" s="56">
        <v>0</v>
      </c>
      <c r="S2918" s="16">
        <f t="shared" si="413"/>
        <v>0.13400000000000001</v>
      </c>
      <c r="T2918" s="79">
        <f t="shared" si="414"/>
        <v>9.8118002600000001</v>
      </c>
      <c r="U2918" s="80">
        <f t="shared" si="415"/>
        <v>0.183</v>
      </c>
      <c r="V2918" s="81">
        <f t="shared" si="416"/>
        <v>1.7955594475800001</v>
      </c>
      <c r="W2918" s="79">
        <f t="shared" si="417"/>
        <v>0.60419904645994038</v>
      </c>
      <c r="X2918" s="60">
        <f t="shared" si="418"/>
        <v>0.6</v>
      </c>
      <c r="Y2918" s="56">
        <f>+'INFO ENEL'!R2906</f>
        <v>1</v>
      </c>
      <c r="Z2918" s="59">
        <f t="shared" si="419"/>
        <v>0.6</v>
      </c>
    </row>
    <row r="2919" spans="1:26" ht="15" customHeight="1" x14ac:dyDescent="0.25">
      <c r="A2919" s="55">
        <f>+'INFO ENEL'!A2907</f>
        <v>2902</v>
      </c>
      <c r="B2919" s="121" t="str">
        <f>+INDEX($B$8:$B$15,MATCH(L2919,$L$8:$L$15,0))</f>
        <v>SICODI</v>
      </c>
      <c r="C2919" s="56" t="str">
        <f>+'INFO ENEL'!B2907</f>
        <v>Lima</v>
      </c>
      <c r="D2919" s="56" t="str">
        <f>+'INFO ENEL'!D2907</f>
        <v>SANTA ROSA DE QUIVES (LIMA)</v>
      </c>
      <c r="E2919" s="56" t="str">
        <f>+'INFO ENEL'!D2907</f>
        <v>SANTA ROSA DE QUIVES (LIMA)</v>
      </c>
      <c r="F2919" s="50">
        <f>+'INFO ENEL'!E2907</f>
        <v>0</v>
      </c>
      <c r="G2919" s="56" t="str">
        <f>+'INFO ENEL'!L2907</f>
        <v>MT</v>
      </c>
      <c r="H2919" s="57">
        <f>+'INFO ENEL'!M2907</f>
        <v>115.28</v>
      </c>
      <c r="I2919" s="56">
        <f>+'INFO ENEL'!N2907</f>
        <v>15</v>
      </c>
      <c r="J2919" s="56" t="str">
        <f>+'INFO ENEL'!O2907</f>
        <v>Poste</v>
      </c>
      <c r="K2919" s="56" t="str">
        <f>+'INFO ENEL'!P2907</f>
        <v>Concreto</v>
      </c>
      <c r="L2919" s="56" t="str">
        <f>+'INFO ENEL'!Q2907</f>
        <v>PPC24</v>
      </c>
      <c r="M2919" s="55" t="str">
        <f>+IF(ISERROR(INDEX('Estructuras de Acero y Concreto'!$C$6:$C$577,MATCH(L2919,'Estructuras de Acero y Concreto'!$D$6:$D$577,0)))=FALSE,INDEX('Estructuras de Acero y Concreto'!$C$6:$C$577,MATCH(L2919,'Estructuras de Acero y Concreto'!$D$6:$D$577,0)),IF(ISERROR(INDEX('Estructuras de Madera'!$C$5:$C$122,MATCH(L2919,'Estructuras de Madera'!$D$5:$D$122,0)))=FALSE,INDEX('Estructuras de Madera'!$C$5:$C$122,MATCH(L2919,'Estructuras de Madera'!$D$5:$D$122,0)),INDEX(SICODI!$G$3:$G$2404,MATCH(L2919,SICODI!$G$3:$G$2404,0))))</f>
        <v>PPC24</v>
      </c>
      <c r="N2919" s="121" t="str">
        <f>+IF(ISERROR(VLOOKUP(M2919,'Resumen de precios LLTT'!$C$17:$D$3071,2,FALSE))=FALSE,VLOOKUP(M2919,'Resumen de precios LLTT'!$C$17:$D$3071,2,FALSE),VLOOKUP(M2919,SICODI!$G$3:$J$2404,2,FALSE))</f>
        <v>POSTE DE CONCRETO ARMADO DE 15/400/150/375</v>
      </c>
      <c r="O2919" s="58">
        <f>+IF(ISERROR(VLOOKUP(M2919,'Resumen de precios LLTT'!$C$17:$G$3071,5,FALSE))=FALSE,VLOOKUP(M2919,'Resumen de precios LLTT'!$C$17:$G$3071,5,FALSE),VLOOKUP(M2919,SICODI!$G$3:$J$2404,4,FALSE))</f>
        <v>476.76</v>
      </c>
      <c r="P2919" s="16">
        <f t="shared" si="411"/>
        <v>0.84299999999999997</v>
      </c>
      <c r="Q2919" s="78">
        <f t="shared" si="412"/>
        <v>878.66867999999999</v>
      </c>
      <c r="R2919" s="56">
        <v>0</v>
      </c>
      <c r="S2919" s="16">
        <f t="shared" si="413"/>
        <v>0.13400000000000001</v>
      </c>
      <c r="T2919" s="79">
        <f t="shared" si="414"/>
        <v>9.8118002600000001</v>
      </c>
      <c r="U2919" s="80">
        <f t="shared" si="415"/>
        <v>0.183</v>
      </c>
      <c r="V2919" s="81">
        <f t="shared" si="416"/>
        <v>1.7955594475800001</v>
      </c>
      <c r="W2919" s="79">
        <f t="shared" si="417"/>
        <v>0.60419904645994038</v>
      </c>
      <c r="X2919" s="60">
        <f t="shared" si="418"/>
        <v>0.6</v>
      </c>
      <c r="Y2919" s="56">
        <f>+'INFO ENEL'!R2907</f>
        <v>1</v>
      </c>
      <c r="Z2919" s="59">
        <f t="shared" si="419"/>
        <v>0.6</v>
      </c>
    </row>
    <row r="2920" spans="1:26" ht="15" customHeight="1" x14ac:dyDescent="0.25">
      <c r="A2920" s="55">
        <f>+'INFO ENEL'!A2908</f>
        <v>2903</v>
      </c>
      <c r="B2920" s="121" t="str">
        <f>+INDEX($B$8:$B$15,MATCH(L2920,$L$8:$L$15,0))</f>
        <v>SICODI</v>
      </c>
      <c r="C2920" s="56" t="str">
        <f>+'INFO ENEL'!B2908</f>
        <v>Lima</v>
      </c>
      <c r="D2920" s="56" t="str">
        <f>+'INFO ENEL'!D2908</f>
        <v>SANTA ROSA DE QUIVES (LIMA)</v>
      </c>
      <c r="E2920" s="56" t="str">
        <f>+'INFO ENEL'!D2908</f>
        <v>SANTA ROSA DE QUIVES (LIMA)</v>
      </c>
      <c r="F2920" s="50">
        <f>+'INFO ENEL'!E2908</f>
        <v>0</v>
      </c>
      <c r="G2920" s="56" t="str">
        <f>+'INFO ENEL'!L2908</f>
        <v>MT</v>
      </c>
      <c r="H2920" s="57">
        <f>+'INFO ENEL'!M2908</f>
        <v>91.6</v>
      </c>
      <c r="I2920" s="56">
        <f>+'INFO ENEL'!N2908</f>
        <v>13</v>
      </c>
      <c r="J2920" s="56" t="str">
        <f>+'INFO ENEL'!O2908</f>
        <v>Poste</v>
      </c>
      <c r="K2920" s="56" t="str">
        <f>+'INFO ENEL'!P2908</f>
        <v>Concreto</v>
      </c>
      <c r="L2920" s="56" t="str">
        <f>+'INFO ENEL'!Q2908</f>
        <v>PPC20</v>
      </c>
      <c r="M2920" s="55" t="str">
        <f>+IF(ISERROR(INDEX('Estructuras de Acero y Concreto'!$C$6:$C$577,MATCH(L2920,'Estructuras de Acero y Concreto'!$D$6:$D$577,0)))=FALSE,INDEX('Estructuras de Acero y Concreto'!$C$6:$C$577,MATCH(L2920,'Estructuras de Acero y Concreto'!$D$6:$D$577,0)),IF(ISERROR(INDEX('Estructuras de Madera'!$C$5:$C$122,MATCH(L2920,'Estructuras de Madera'!$D$5:$D$122,0)))=FALSE,INDEX('Estructuras de Madera'!$C$5:$C$122,MATCH(L2920,'Estructuras de Madera'!$D$5:$D$122,0)),INDEX(SICODI!$G$3:$G$2404,MATCH(L2920,SICODI!$G$3:$G$2404,0))))</f>
        <v>PPC20</v>
      </c>
      <c r="N2920" s="121" t="str">
        <f>+IF(ISERROR(VLOOKUP(M2920,'Resumen de precios LLTT'!$C$17:$D$3071,2,FALSE))=FALSE,VLOOKUP(M2920,'Resumen de precios LLTT'!$C$17:$D$3071,2,FALSE),VLOOKUP(M2920,SICODI!$G$3:$J$2404,2,FALSE))</f>
        <v>POSTE DE CONCRETO ARMADO DE 13/400/150/345</v>
      </c>
      <c r="O2920" s="58">
        <f>+IF(ISERROR(VLOOKUP(M2920,'Resumen de precios LLTT'!$C$17:$G$3071,5,FALSE))=FALSE,VLOOKUP(M2920,'Resumen de precios LLTT'!$C$17:$G$3071,5,FALSE),VLOOKUP(M2920,SICODI!$G$3:$J$2404,4,FALSE))</f>
        <v>364.69</v>
      </c>
      <c r="P2920" s="16">
        <f t="shared" si="411"/>
        <v>0.84299999999999997</v>
      </c>
      <c r="Q2920" s="78">
        <f t="shared" si="412"/>
        <v>672.12366999999995</v>
      </c>
      <c r="R2920" s="56">
        <v>0</v>
      </c>
      <c r="S2920" s="16">
        <f t="shared" si="413"/>
        <v>0.13400000000000001</v>
      </c>
      <c r="T2920" s="79">
        <f t="shared" si="414"/>
        <v>7.5053809816666659</v>
      </c>
      <c r="U2920" s="80">
        <f t="shared" si="415"/>
        <v>0.183</v>
      </c>
      <c r="V2920" s="81">
        <f t="shared" si="416"/>
        <v>1.3734847196449997</v>
      </c>
      <c r="W2920" s="79">
        <f t="shared" si="417"/>
        <v>0.46217247724950827</v>
      </c>
      <c r="X2920" s="60">
        <f t="shared" si="418"/>
        <v>0.5</v>
      </c>
      <c r="Y2920" s="56">
        <f>+'INFO ENEL'!R2908</f>
        <v>1</v>
      </c>
      <c r="Z2920" s="59">
        <f t="shared" si="419"/>
        <v>0.5</v>
      </c>
    </row>
    <row r="2921" spans="1:26" ht="15" customHeight="1" x14ac:dyDescent="0.25">
      <c r="A2921" s="55">
        <f>+'INFO ENEL'!A2909</f>
        <v>2904</v>
      </c>
      <c r="B2921" s="121" t="str">
        <f>+INDEX($B$8:$B$15,MATCH(L2921,$L$8:$L$15,0))</f>
        <v>SICODI</v>
      </c>
      <c r="C2921" s="56" t="str">
        <f>+'INFO ENEL'!B2909</f>
        <v>Lima</v>
      </c>
      <c r="D2921" s="56" t="str">
        <f>+'INFO ENEL'!D2909</f>
        <v>SANTA ROSA DE QUIVES (LIMA)</v>
      </c>
      <c r="E2921" s="56" t="str">
        <f>+'INFO ENEL'!D2909</f>
        <v>SANTA ROSA DE QUIVES (LIMA)</v>
      </c>
      <c r="F2921" s="50">
        <f>+'INFO ENEL'!E2909</f>
        <v>0</v>
      </c>
      <c r="G2921" s="56" t="str">
        <f>+'INFO ENEL'!L2909</f>
        <v>MT</v>
      </c>
      <c r="H2921" s="57">
        <f>+'INFO ENEL'!M2909</f>
        <v>112.18</v>
      </c>
      <c r="I2921" s="56">
        <f>+'INFO ENEL'!N2909</f>
        <v>13</v>
      </c>
      <c r="J2921" s="56" t="str">
        <f>+'INFO ENEL'!O2909</f>
        <v>Poste</v>
      </c>
      <c r="K2921" s="56" t="str">
        <f>+'INFO ENEL'!P2909</f>
        <v>Concreto</v>
      </c>
      <c r="L2921" s="56" t="str">
        <f>+'INFO ENEL'!Q2909</f>
        <v>PPC20</v>
      </c>
      <c r="M2921" s="55" t="str">
        <f>+IF(ISERROR(INDEX('Estructuras de Acero y Concreto'!$C$6:$C$577,MATCH(L2921,'Estructuras de Acero y Concreto'!$D$6:$D$577,0)))=FALSE,INDEX('Estructuras de Acero y Concreto'!$C$6:$C$577,MATCH(L2921,'Estructuras de Acero y Concreto'!$D$6:$D$577,0)),IF(ISERROR(INDEX('Estructuras de Madera'!$C$5:$C$122,MATCH(L2921,'Estructuras de Madera'!$D$5:$D$122,0)))=FALSE,INDEX('Estructuras de Madera'!$C$5:$C$122,MATCH(L2921,'Estructuras de Madera'!$D$5:$D$122,0)),INDEX(SICODI!$G$3:$G$2404,MATCH(L2921,SICODI!$G$3:$G$2404,0))))</f>
        <v>PPC20</v>
      </c>
      <c r="N2921" s="121" t="str">
        <f>+IF(ISERROR(VLOOKUP(M2921,'Resumen de precios LLTT'!$C$17:$D$3071,2,FALSE))=FALSE,VLOOKUP(M2921,'Resumen de precios LLTT'!$C$17:$D$3071,2,FALSE),VLOOKUP(M2921,SICODI!$G$3:$J$2404,2,FALSE))</f>
        <v>POSTE DE CONCRETO ARMADO DE 13/400/150/345</v>
      </c>
      <c r="O2921" s="58">
        <f>+IF(ISERROR(VLOOKUP(M2921,'Resumen de precios LLTT'!$C$17:$G$3071,5,FALSE))=FALSE,VLOOKUP(M2921,'Resumen de precios LLTT'!$C$17:$G$3071,5,FALSE),VLOOKUP(M2921,SICODI!$G$3:$J$2404,4,FALSE))</f>
        <v>364.69</v>
      </c>
      <c r="P2921" s="16">
        <f t="shared" si="411"/>
        <v>0.84299999999999997</v>
      </c>
      <c r="Q2921" s="78">
        <f t="shared" si="412"/>
        <v>672.12366999999995</v>
      </c>
      <c r="R2921" s="56">
        <v>0</v>
      </c>
      <c r="S2921" s="16">
        <f t="shared" si="413"/>
        <v>0.13400000000000001</v>
      </c>
      <c r="T2921" s="79">
        <f t="shared" si="414"/>
        <v>7.5053809816666659</v>
      </c>
      <c r="U2921" s="80">
        <f t="shared" si="415"/>
        <v>0.183</v>
      </c>
      <c r="V2921" s="81">
        <f t="shared" si="416"/>
        <v>1.3734847196449997</v>
      </c>
      <c r="W2921" s="79">
        <f t="shared" si="417"/>
        <v>0.46217247724950827</v>
      </c>
      <c r="X2921" s="60">
        <f t="shared" si="418"/>
        <v>0.5</v>
      </c>
      <c r="Y2921" s="56">
        <f>+'INFO ENEL'!R2909</f>
        <v>1</v>
      </c>
      <c r="Z2921" s="59">
        <f t="shared" si="419"/>
        <v>0.5</v>
      </c>
    </row>
    <row r="2922" spans="1:26" ht="15" customHeight="1" x14ac:dyDescent="0.25">
      <c r="A2922" s="55">
        <f>+'INFO ENEL'!A2910</f>
        <v>2905</v>
      </c>
      <c r="B2922" s="121" t="str">
        <f>+INDEX($B$8:$B$15,MATCH(L2922,$L$8:$L$15,0))</f>
        <v>SICODI</v>
      </c>
      <c r="C2922" s="56" t="str">
        <f>+'INFO ENEL'!B2910</f>
        <v>Lima</v>
      </c>
      <c r="D2922" s="56" t="str">
        <f>+'INFO ENEL'!D2910</f>
        <v>CARABAYLLO (LIMA)</v>
      </c>
      <c r="E2922" s="56" t="str">
        <f>+'INFO ENEL'!D2910</f>
        <v>CARABAYLLO (LIMA)</v>
      </c>
      <c r="F2922" s="50">
        <f>+'INFO ENEL'!E2910</f>
        <v>0</v>
      </c>
      <c r="G2922" s="56" t="str">
        <f>+'INFO ENEL'!L2910</f>
        <v>MT</v>
      </c>
      <c r="H2922" s="57">
        <f>+'INFO ENEL'!M2910</f>
        <v>25.34</v>
      </c>
      <c r="I2922" s="56">
        <f>+'INFO ENEL'!N2910</f>
        <v>15</v>
      </c>
      <c r="J2922" s="56" t="str">
        <f>+'INFO ENEL'!O2910</f>
        <v>Poste</v>
      </c>
      <c r="K2922" s="56" t="str">
        <f>+'INFO ENEL'!P2910</f>
        <v>Concreto</v>
      </c>
      <c r="L2922" s="56" t="str">
        <f>+'INFO ENEL'!Q2910</f>
        <v>PPC24</v>
      </c>
      <c r="M2922" s="55" t="str">
        <f>+IF(ISERROR(INDEX('Estructuras de Acero y Concreto'!$C$6:$C$577,MATCH(L2922,'Estructuras de Acero y Concreto'!$D$6:$D$577,0)))=FALSE,INDEX('Estructuras de Acero y Concreto'!$C$6:$C$577,MATCH(L2922,'Estructuras de Acero y Concreto'!$D$6:$D$577,0)),IF(ISERROR(INDEX('Estructuras de Madera'!$C$5:$C$122,MATCH(L2922,'Estructuras de Madera'!$D$5:$D$122,0)))=FALSE,INDEX('Estructuras de Madera'!$C$5:$C$122,MATCH(L2922,'Estructuras de Madera'!$D$5:$D$122,0)),INDEX(SICODI!$G$3:$G$2404,MATCH(L2922,SICODI!$G$3:$G$2404,0))))</f>
        <v>PPC24</v>
      </c>
      <c r="N2922" s="121" t="str">
        <f>+IF(ISERROR(VLOOKUP(M2922,'Resumen de precios LLTT'!$C$17:$D$3071,2,FALSE))=FALSE,VLOOKUP(M2922,'Resumen de precios LLTT'!$C$17:$D$3071,2,FALSE),VLOOKUP(M2922,SICODI!$G$3:$J$2404,2,FALSE))</f>
        <v>POSTE DE CONCRETO ARMADO DE 15/400/150/375</v>
      </c>
      <c r="O2922" s="58">
        <f>+IF(ISERROR(VLOOKUP(M2922,'Resumen de precios LLTT'!$C$17:$G$3071,5,FALSE))=FALSE,VLOOKUP(M2922,'Resumen de precios LLTT'!$C$17:$G$3071,5,FALSE),VLOOKUP(M2922,SICODI!$G$3:$J$2404,4,FALSE))</f>
        <v>476.76</v>
      </c>
      <c r="P2922" s="16">
        <f t="shared" si="411"/>
        <v>0.84299999999999997</v>
      </c>
      <c r="Q2922" s="78">
        <f t="shared" si="412"/>
        <v>878.66867999999999</v>
      </c>
      <c r="R2922" s="56">
        <v>0</v>
      </c>
      <c r="S2922" s="16">
        <f t="shared" si="413"/>
        <v>0.13400000000000001</v>
      </c>
      <c r="T2922" s="79">
        <f t="shared" si="414"/>
        <v>9.8118002600000001</v>
      </c>
      <c r="U2922" s="80">
        <f t="shared" si="415"/>
        <v>0.183</v>
      </c>
      <c r="V2922" s="81">
        <f t="shared" si="416"/>
        <v>1.7955594475800001</v>
      </c>
      <c r="W2922" s="79">
        <f t="shared" si="417"/>
        <v>0.60419904645994038</v>
      </c>
      <c r="X2922" s="60">
        <f t="shared" si="418"/>
        <v>0.6</v>
      </c>
      <c r="Y2922" s="56">
        <f>+'INFO ENEL'!R2910</f>
        <v>1</v>
      </c>
      <c r="Z2922" s="59">
        <f t="shared" si="419"/>
        <v>0.6</v>
      </c>
    </row>
    <row r="2923" spans="1:26" ht="15" customHeight="1" x14ac:dyDescent="0.25">
      <c r="A2923" s="55">
        <f>+'INFO ENEL'!A2911</f>
        <v>2906</v>
      </c>
      <c r="B2923" s="121" t="str">
        <f>+INDEX($B$8:$B$15,MATCH(L2923,$L$8:$L$15,0))</f>
        <v>SICODI</v>
      </c>
      <c r="C2923" s="56" t="str">
        <f>+'INFO ENEL'!B2911</f>
        <v>Lima</v>
      </c>
      <c r="D2923" s="56" t="str">
        <f>+'INFO ENEL'!D2911</f>
        <v>CARABAYLLO (LIMA)</v>
      </c>
      <c r="E2923" s="56" t="str">
        <f>+'INFO ENEL'!D2911</f>
        <v>CARABAYLLO (LIMA)</v>
      </c>
      <c r="F2923" s="50">
        <f>+'INFO ENEL'!E2911</f>
        <v>0</v>
      </c>
      <c r="G2923" s="56" t="str">
        <f>+'INFO ENEL'!L2911</f>
        <v>MT</v>
      </c>
      <c r="H2923" s="57">
        <f>+'INFO ENEL'!M2911</f>
        <v>28.45</v>
      </c>
      <c r="I2923" s="56">
        <f>+'INFO ENEL'!N2911</f>
        <v>13</v>
      </c>
      <c r="J2923" s="56" t="str">
        <f>+'INFO ENEL'!O2911</f>
        <v>Poste</v>
      </c>
      <c r="K2923" s="56" t="str">
        <f>+'INFO ENEL'!P2911</f>
        <v>Concreto</v>
      </c>
      <c r="L2923" s="56" t="str">
        <f>+'INFO ENEL'!Q2911</f>
        <v>PPC20</v>
      </c>
      <c r="M2923" s="55" t="str">
        <f>+IF(ISERROR(INDEX('Estructuras de Acero y Concreto'!$C$6:$C$577,MATCH(L2923,'Estructuras de Acero y Concreto'!$D$6:$D$577,0)))=FALSE,INDEX('Estructuras de Acero y Concreto'!$C$6:$C$577,MATCH(L2923,'Estructuras de Acero y Concreto'!$D$6:$D$577,0)),IF(ISERROR(INDEX('Estructuras de Madera'!$C$5:$C$122,MATCH(L2923,'Estructuras de Madera'!$D$5:$D$122,0)))=FALSE,INDEX('Estructuras de Madera'!$C$5:$C$122,MATCH(L2923,'Estructuras de Madera'!$D$5:$D$122,0)),INDEX(SICODI!$G$3:$G$2404,MATCH(L2923,SICODI!$G$3:$G$2404,0))))</f>
        <v>PPC20</v>
      </c>
      <c r="N2923" s="121" t="str">
        <f>+IF(ISERROR(VLOOKUP(M2923,'Resumen de precios LLTT'!$C$17:$D$3071,2,FALSE))=FALSE,VLOOKUP(M2923,'Resumen de precios LLTT'!$C$17:$D$3071,2,FALSE),VLOOKUP(M2923,SICODI!$G$3:$J$2404,2,FALSE))</f>
        <v>POSTE DE CONCRETO ARMADO DE 13/400/150/345</v>
      </c>
      <c r="O2923" s="58">
        <f>+IF(ISERROR(VLOOKUP(M2923,'Resumen de precios LLTT'!$C$17:$G$3071,5,FALSE))=FALSE,VLOOKUP(M2923,'Resumen de precios LLTT'!$C$17:$G$3071,5,FALSE),VLOOKUP(M2923,SICODI!$G$3:$J$2404,4,FALSE))</f>
        <v>364.69</v>
      </c>
      <c r="P2923" s="16">
        <f t="shared" si="411"/>
        <v>0.84299999999999997</v>
      </c>
      <c r="Q2923" s="78">
        <f t="shared" si="412"/>
        <v>672.12366999999995</v>
      </c>
      <c r="R2923" s="56">
        <v>0</v>
      </c>
      <c r="S2923" s="16">
        <f t="shared" si="413"/>
        <v>0.13400000000000001</v>
      </c>
      <c r="T2923" s="79">
        <f t="shared" si="414"/>
        <v>7.5053809816666659</v>
      </c>
      <c r="U2923" s="80">
        <f t="shared" si="415"/>
        <v>0.183</v>
      </c>
      <c r="V2923" s="81">
        <f t="shared" si="416"/>
        <v>1.3734847196449997</v>
      </c>
      <c r="W2923" s="79">
        <f t="shared" si="417"/>
        <v>0.46217247724950827</v>
      </c>
      <c r="X2923" s="60">
        <f t="shared" si="418"/>
        <v>0.5</v>
      </c>
      <c r="Y2923" s="56">
        <f>+'INFO ENEL'!R2911</f>
        <v>1</v>
      </c>
      <c r="Z2923" s="59">
        <f t="shared" si="419"/>
        <v>0.5</v>
      </c>
    </row>
    <row r="2924" spans="1:26" ht="15" customHeight="1" x14ac:dyDescent="0.25">
      <c r="A2924" s="55">
        <f>+'INFO ENEL'!A2912</f>
        <v>2907</v>
      </c>
      <c r="B2924" s="121" t="str">
        <f>+INDEX($B$8:$B$15,MATCH(L2924,$L$8:$L$15,0))</f>
        <v>SICODI</v>
      </c>
      <c r="C2924" s="56" t="str">
        <f>+'INFO ENEL'!B2912</f>
        <v>Lima</v>
      </c>
      <c r="D2924" s="56" t="str">
        <f>+'INFO ENEL'!D2912</f>
        <v>ARAHUAY (LIMA)</v>
      </c>
      <c r="E2924" s="56" t="str">
        <f>+'INFO ENEL'!D2912</f>
        <v>ARAHUAY (LIMA)</v>
      </c>
      <c r="F2924" s="50">
        <f>+'INFO ENEL'!E2912</f>
        <v>0</v>
      </c>
      <c r="G2924" s="56" t="str">
        <f>+'INFO ENEL'!L2912</f>
        <v>MT</v>
      </c>
      <c r="H2924" s="57">
        <f>+'INFO ENEL'!M2912</f>
        <v>41.21</v>
      </c>
      <c r="I2924" s="56">
        <f>+'INFO ENEL'!N2912</f>
        <v>13</v>
      </c>
      <c r="J2924" s="56" t="str">
        <f>+'INFO ENEL'!O2912</f>
        <v>Poste</v>
      </c>
      <c r="K2924" s="56" t="str">
        <f>+'INFO ENEL'!P2912</f>
        <v>Concreto</v>
      </c>
      <c r="L2924" s="56" t="str">
        <f>+'INFO ENEL'!Q2912</f>
        <v>PPC20</v>
      </c>
      <c r="M2924" s="55" t="str">
        <f>+IF(ISERROR(INDEX('Estructuras de Acero y Concreto'!$C$6:$C$577,MATCH(L2924,'Estructuras de Acero y Concreto'!$D$6:$D$577,0)))=FALSE,INDEX('Estructuras de Acero y Concreto'!$C$6:$C$577,MATCH(L2924,'Estructuras de Acero y Concreto'!$D$6:$D$577,0)),IF(ISERROR(INDEX('Estructuras de Madera'!$C$5:$C$122,MATCH(L2924,'Estructuras de Madera'!$D$5:$D$122,0)))=FALSE,INDEX('Estructuras de Madera'!$C$5:$C$122,MATCH(L2924,'Estructuras de Madera'!$D$5:$D$122,0)),INDEX(SICODI!$G$3:$G$2404,MATCH(L2924,SICODI!$G$3:$G$2404,0))))</f>
        <v>PPC20</v>
      </c>
      <c r="N2924" s="121" t="str">
        <f>+IF(ISERROR(VLOOKUP(M2924,'Resumen de precios LLTT'!$C$17:$D$3071,2,FALSE))=FALSE,VLOOKUP(M2924,'Resumen de precios LLTT'!$C$17:$D$3071,2,FALSE),VLOOKUP(M2924,SICODI!$G$3:$J$2404,2,FALSE))</f>
        <v>POSTE DE CONCRETO ARMADO DE 13/400/150/345</v>
      </c>
      <c r="O2924" s="58">
        <f>+IF(ISERROR(VLOOKUP(M2924,'Resumen de precios LLTT'!$C$17:$G$3071,5,FALSE))=FALSE,VLOOKUP(M2924,'Resumen de precios LLTT'!$C$17:$G$3071,5,FALSE),VLOOKUP(M2924,SICODI!$G$3:$J$2404,4,FALSE))</f>
        <v>364.69</v>
      </c>
      <c r="P2924" s="16">
        <f t="shared" si="411"/>
        <v>0.84299999999999997</v>
      </c>
      <c r="Q2924" s="78">
        <f t="shared" si="412"/>
        <v>672.12366999999995</v>
      </c>
      <c r="R2924" s="56">
        <v>0</v>
      </c>
      <c r="S2924" s="16">
        <f t="shared" si="413"/>
        <v>0.13400000000000001</v>
      </c>
      <c r="T2924" s="79">
        <f t="shared" si="414"/>
        <v>7.5053809816666659</v>
      </c>
      <c r="U2924" s="80">
        <f t="shared" si="415"/>
        <v>0.183</v>
      </c>
      <c r="V2924" s="81">
        <f t="shared" si="416"/>
        <v>1.3734847196449997</v>
      </c>
      <c r="W2924" s="79">
        <f t="shared" si="417"/>
        <v>0.46217247724950827</v>
      </c>
      <c r="X2924" s="60">
        <f t="shared" si="418"/>
        <v>0.5</v>
      </c>
      <c r="Y2924" s="56">
        <f>+'INFO ENEL'!R2912</f>
        <v>1</v>
      </c>
      <c r="Z2924" s="59">
        <f t="shared" si="419"/>
        <v>0.5</v>
      </c>
    </row>
    <row r="2925" spans="1:26" ht="15" customHeight="1" x14ac:dyDescent="0.25">
      <c r="A2925" s="55">
        <f>+'INFO ENEL'!A2913</f>
        <v>2908</v>
      </c>
      <c r="B2925" s="121" t="str">
        <f>+INDEX($B$8:$B$15,MATCH(L2925,$L$8:$L$15,0))</f>
        <v>SICODI</v>
      </c>
      <c r="C2925" s="56" t="str">
        <f>+'INFO ENEL'!B2913</f>
        <v>Lima</v>
      </c>
      <c r="D2925" s="56" t="str">
        <f>+'INFO ENEL'!D2913</f>
        <v>ARAHUAY (LIMA)</v>
      </c>
      <c r="E2925" s="56" t="str">
        <f>+'INFO ENEL'!D2913</f>
        <v>ARAHUAY (LIMA)</v>
      </c>
      <c r="F2925" s="50">
        <f>+'INFO ENEL'!E2913</f>
        <v>0</v>
      </c>
      <c r="G2925" s="56" t="str">
        <f>+'INFO ENEL'!L2913</f>
        <v>MT</v>
      </c>
      <c r="H2925" s="57">
        <f>+'INFO ENEL'!M2913</f>
        <v>74.790000000000006</v>
      </c>
      <c r="I2925" s="56">
        <f>+'INFO ENEL'!N2913</f>
        <v>13</v>
      </c>
      <c r="J2925" s="56" t="str">
        <f>+'INFO ENEL'!O2913</f>
        <v>Poste</v>
      </c>
      <c r="K2925" s="56" t="str">
        <f>+'INFO ENEL'!P2913</f>
        <v>Concreto</v>
      </c>
      <c r="L2925" s="56" t="str">
        <f>+'INFO ENEL'!Q2913</f>
        <v>PPC20</v>
      </c>
      <c r="M2925" s="55" t="str">
        <f>+IF(ISERROR(INDEX('Estructuras de Acero y Concreto'!$C$6:$C$577,MATCH(L2925,'Estructuras de Acero y Concreto'!$D$6:$D$577,0)))=FALSE,INDEX('Estructuras de Acero y Concreto'!$C$6:$C$577,MATCH(L2925,'Estructuras de Acero y Concreto'!$D$6:$D$577,0)),IF(ISERROR(INDEX('Estructuras de Madera'!$C$5:$C$122,MATCH(L2925,'Estructuras de Madera'!$D$5:$D$122,0)))=FALSE,INDEX('Estructuras de Madera'!$C$5:$C$122,MATCH(L2925,'Estructuras de Madera'!$D$5:$D$122,0)),INDEX(SICODI!$G$3:$G$2404,MATCH(L2925,SICODI!$G$3:$G$2404,0))))</f>
        <v>PPC20</v>
      </c>
      <c r="N2925" s="121" t="str">
        <f>+IF(ISERROR(VLOOKUP(M2925,'Resumen de precios LLTT'!$C$17:$D$3071,2,FALSE))=FALSE,VLOOKUP(M2925,'Resumen de precios LLTT'!$C$17:$D$3071,2,FALSE),VLOOKUP(M2925,SICODI!$G$3:$J$2404,2,FALSE))</f>
        <v>POSTE DE CONCRETO ARMADO DE 13/400/150/345</v>
      </c>
      <c r="O2925" s="58">
        <f>+IF(ISERROR(VLOOKUP(M2925,'Resumen de precios LLTT'!$C$17:$G$3071,5,FALSE))=FALSE,VLOOKUP(M2925,'Resumen de precios LLTT'!$C$17:$G$3071,5,FALSE),VLOOKUP(M2925,SICODI!$G$3:$J$2404,4,FALSE))</f>
        <v>364.69</v>
      </c>
      <c r="P2925" s="16">
        <f t="shared" si="411"/>
        <v>0.84299999999999997</v>
      </c>
      <c r="Q2925" s="78">
        <f t="shared" si="412"/>
        <v>672.12366999999995</v>
      </c>
      <c r="R2925" s="56">
        <v>0</v>
      </c>
      <c r="S2925" s="16">
        <f t="shared" si="413"/>
        <v>0.13400000000000001</v>
      </c>
      <c r="T2925" s="79">
        <f t="shared" si="414"/>
        <v>7.5053809816666659</v>
      </c>
      <c r="U2925" s="80">
        <f t="shared" si="415"/>
        <v>0.183</v>
      </c>
      <c r="V2925" s="81">
        <f t="shared" si="416"/>
        <v>1.3734847196449997</v>
      </c>
      <c r="W2925" s="79">
        <f t="shared" si="417"/>
        <v>0.46217247724950827</v>
      </c>
      <c r="X2925" s="60">
        <f t="shared" si="418"/>
        <v>0.5</v>
      </c>
      <c r="Y2925" s="56">
        <f>+'INFO ENEL'!R2913</f>
        <v>1</v>
      </c>
      <c r="Z2925" s="59">
        <f t="shared" si="419"/>
        <v>0.5</v>
      </c>
    </row>
    <row r="2926" spans="1:26" ht="15" customHeight="1" x14ac:dyDescent="0.25">
      <c r="A2926" s="55">
        <f>+'INFO ENEL'!A2914</f>
        <v>2909</v>
      </c>
      <c r="B2926" s="121" t="str">
        <f>+INDEX($B$8:$B$15,MATCH(L2926,$L$8:$L$15,0))</f>
        <v>SICODI</v>
      </c>
      <c r="C2926" s="56" t="str">
        <f>+'INFO ENEL'!B2914</f>
        <v>Lima</v>
      </c>
      <c r="D2926" s="56" t="str">
        <f>+'INFO ENEL'!D2914</f>
        <v>LACHAQUI (LIMA)</v>
      </c>
      <c r="E2926" s="56" t="str">
        <f>+'INFO ENEL'!D2914</f>
        <v>LACHAQUI (LIMA)</v>
      </c>
      <c r="F2926" s="50">
        <f>+'INFO ENEL'!E2914</f>
        <v>0</v>
      </c>
      <c r="G2926" s="56" t="str">
        <f>+'INFO ENEL'!L2914</f>
        <v>MT</v>
      </c>
      <c r="H2926" s="57">
        <f>+'INFO ENEL'!M2914</f>
        <v>189.08</v>
      </c>
      <c r="I2926" s="56">
        <f>+'INFO ENEL'!N2914</f>
        <v>13</v>
      </c>
      <c r="J2926" s="56" t="str">
        <f>+'INFO ENEL'!O2914</f>
        <v>Poste</v>
      </c>
      <c r="K2926" s="56" t="str">
        <f>+'INFO ENEL'!P2914</f>
        <v>Concreto</v>
      </c>
      <c r="L2926" s="56" t="str">
        <f>+'INFO ENEL'!Q2914</f>
        <v>PPC20</v>
      </c>
      <c r="M2926" s="55" t="str">
        <f>+IF(ISERROR(INDEX('Estructuras de Acero y Concreto'!$C$6:$C$577,MATCH(L2926,'Estructuras de Acero y Concreto'!$D$6:$D$577,0)))=FALSE,INDEX('Estructuras de Acero y Concreto'!$C$6:$C$577,MATCH(L2926,'Estructuras de Acero y Concreto'!$D$6:$D$577,0)),IF(ISERROR(INDEX('Estructuras de Madera'!$C$5:$C$122,MATCH(L2926,'Estructuras de Madera'!$D$5:$D$122,0)))=FALSE,INDEX('Estructuras de Madera'!$C$5:$C$122,MATCH(L2926,'Estructuras de Madera'!$D$5:$D$122,0)),INDEX(SICODI!$G$3:$G$2404,MATCH(L2926,SICODI!$G$3:$G$2404,0))))</f>
        <v>PPC20</v>
      </c>
      <c r="N2926" s="121" t="str">
        <f>+IF(ISERROR(VLOOKUP(M2926,'Resumen de precios LLTT'!$C$17:$D$3071,2,FALSE))=FALSE,VLOOKUP(M2926,'Resumen de precios LLTT'!$C$17:$D$3071,2,FALSE),VLOOKUP(M2926,SICODI!$G$3:$J$2404,2,FALSE))</f>
        <v>POSTE DE CONCRETO ARMADO DE 13/400/150/345</v>
      </c>
      <c r="O2926" s="58">
        <f>+IF(ISERROR(VLOOKUP(M2926,'Resumen de precios LLTT'!$C$17:$G$3071,5,FALSE))=FALSE,VLOOKUP(M2926,'Resumen de precios LLTT'!$C$17:$G$3071,5,FALSE),VLOOKUP(M2926,SICODI!$G$3:$J$2404,4,FALSE))</f>
        <v>364.69</v>
      </c>
      <c r="P2926" s="16">
        <f t="shared" si="411"/>
        <v>0.84299999999999997</v>
      </c>
      <c r="Q2926" s="78">
        <f t="shared" si="412"/>
        <v>672.12366999999995</v>
      </c>
      <c r="R2926" s="56">
        <v>0</v>
      </c>
      <c r="S2926" s="16">
        <f t="shared" si="413"/>
        <v>0.13400000000000001</v>
      </c>
      <c r="T2926" s="79">
        <f t="shared" si="414"/>
        <v>7.5053809816666659</v>
      </c>
      <c r="U2926" s="80">
        <f t="shared" si="415"/>
        <v>0.183</v>
      </c>
      <c r="V2926" s="81">
        <f t="shared" si="416"/>
        <v>1.3734847196449997</v>
      </c>
      <c r="W2926" s="79">
        <f t="shared" si="417"/>
        <v>0.46217247724950827</v>
      </c>
      <c r="X2926" s="60">
        <f t="shared" si="418"/>
        <v>0.5</v>
      </c>
      <c r="Y2926" s="56">
        <f>+'INFO ENEL'!R2914</f>
        <v>1</v>
      </c>
      <c r="Z2926" s="59">
        <f t="shared" si="419"/>
        <v>0.5</v>
      </c>
    </row>
    <row r="2927" spans="1:26" ht="15" customHeight="1" x14ac:dyDescent="0.25">
      <c r="A2927" s="55">
        <f>+'INFO ENEL'!A2915</f>
        <v>2910</v>
      </c>
      <c r="B2927" s="121" t="str">
        <f>+INDEX($B$8:$B$15,MATCH(L2927,$L$8:$L$15,0))</f>
        <v>SICODI</v>
      </c>
      <c r="C2927" s="56" t="str">
        <f>+'INFO ENEL'!B2915</f>
        <v>Lima</v>
      </c>
      <c r="D2927" s="56" t="str">
        <f>+'INFO ENEL'!D2915</f>
        <v>LACHAQUI (LIMA)</v>
      </c>
      <c r="E2927" s="56" t="str">
        <f>+'INFO ENEL'!D2915</f>
        <v>LACHAQUI (LIMA)</v>
      </c>
      <c r="F2927" s="50">
        <f>+'INFO ENEL'!E2915</f>
        <v>0</v>
      </c>
      <c r="G2927" s="56" t="str">
        <f>+'INFO ENEL'!L2915</f>
        <v>MT</v>
      </c>
      <c r="H2927" s="57">
        <f>+'INFO ENEL'!M2915</f>
        <v>189.03</v>
      </c>
      <c r="I2927" s="56">
        <f>+'INFO ENEL'!N2915</f>
        <v>13</v>
      </c>
      <c r="J2927" s="56" t="str">
        <f>+'INFO ENEL'!O2915</f>
        <v>Poste</v>
      </c>
      <c r="K2927" s="56" t="str">
        <f>+'INFO ENEL'!P2915</f>
        <v>Concreto</v>
      </c>
      <c r="L2927" s="56" t="str">
        <f>+'INFO ENEL'!Q2915</f>
        <v>PPC20</v>
      </c>
      <c r="M2927" s="55" t="str">
        <f>+IF(ISERROR(INDEX('Estructuras de Acero y Concreto'!$C$6:$C$577,MATCH(L2927,'Estructuras de Acero y Concreto'!$D$6:$D$577,0)))=FALSE,INDEX('Estructuras de Acero y Concreto'!$C$6:$C$577,MATCH(L2927,'Estructuras de Acero y Concreto'!$D$6:$D$577,0)),IF(ISERROR(INDEX('Estructuras de Madera'!$C$5:$C$122,MATCH(L2927,'Estructuras de Madera'!$D$5:$D$122,0)))=FALSE,INDEX('Estructuras de Madera'!$C$5:$C$122,MATCH(L2927,'Estructuras de Madera'!$D$5:$D$122,0)),INDEX(SICODI!$G$3:$G$2404,MATCH(L2927,SICODI!$G$3:$G$2404,0))))</f>
        <v>PPC20</v>
      </c>
      <c r="N2927" s="121" t="str">
        <f>+IF(ISERROR(VLOOKUP(M2927,'Resumen de precios LLTT'!$C$17:$D$3071,2,FALSE))=FALSE,VLOOKUP(M2927,'Resumen de precios LLTT'!$C$17:$D$3071,2,FALSE),VLOOKUP(M2927,SICODI!$G$3:$J$2404,2,FALSE))</f>
        <v>POSTE DE CONCRETO ARMADO DE 13/400/150/345</v>
      </c>
      <c r="O2927" s="58">
        <f>+IF(ISERROR(VLOOKUP(M2927,'Resumen de precios LLTT'!$C$17:$G$3071,5,FALSE))=FALSE,VLOOKUP(M2927,'Resumen de precios LLTT'!$C$17:$G$3071,5,FALSE),VLOOKUP(M2927,SICODI!$G$3:$J$2404,4,FALSE))</f>
        <v>364.69</v>
      </c>
      <c r="P2927" s="16">
        <f t="shared" si="411"/>
        <v>0.84299999999999997</v>
      </c>
      <c r="Q2927" s="78">
        <f t="shared" si="412"/>
        <v>672.12366999999995</v>
      </c>
      <c r="R2927" s="56">
        <v>0</v>
      </c>
      <c r="S2927" s="16">
        <f t="shared" si="413"/>
        <v>0.13400000000000001</v>
      </c>
      <c r="T2927" s="79">
        <f t="shared" si="414"/>
        <v>7.5053809816666659</v>
      </c>
      <c r="U2927" s="80">
        <f t="shared" si="415"/>
        <v>0.183</v>
      </c>
      <c r="V2927" s="81">
        <f t="shared" si="416"/>
        <v>1.3734847196449997</v>
      </c>
      <c r="W2927" s="79">
        <f t="shared" si="417"/>
        <v>0.46217247724950827</v>
      </c>
      <c r="X2927" s="60">
        <f t="shared" si="418"/>
        <v>0.5</v>
      </c>
      <c r="Y2927" s="56">
        <f>+'INFO ENEL'!R2915</f>
        <v>1</v>
      </c>
      <c r="Z2927" s="59">
        <f t="shared" si="419"/>
        <v>0.5</v>
      </c>
    </row>
    <row r="2928" spans="1:26" ht="15" customHeight="1" x14ac:dyDescent="0.25">
      <c r="A2928" s="55">
        <f>+'INFO ENEL'!A2916</f>
        <v>2911</v>
      </c>
      <c r="B2928" s="121" t="str">
        <f>+INDEX($B$8:$B$15,MATCH(L2928,$L$8:$L$15,0))</f>
        <v>SICODI</v>
      </c>
      <c r="C2928" s="56" t="str">
        <f>+'INFO ENEL'!B2916</f>
        <v>Lima</v>
      </c>
      <c r="D2928" s="56" t="str">
        <f>+'INFO ENEL'!D2916</f>
        <v>LACHAQUI (LIMA)</v>
      </c>
      <c r="E2928" s="56" t="str">
        <f>+'INFO ENEL'!D2916</f>
        <v>LACHAQUI (LIMA)</v>
      </c>
      <c r="F2928" s="50">
        <f>+'INFO ENEL'!E2916</f>
        <v>0</v>
      </c>
      <c r="G2928" s="56" t="str">
        <f>+'INFO ENEL'!L2916</f>
        <v>MT</v>
      </c>
      <c r="H2928" s="57">
        <f>+'INFO ENEL'!M2916</f>
        <v>73.069999999999894</v>
      </c>
      <c r="I2928" s="56">
        <f>+'INFO ENEL'!N2916</f>
        <v>13</v>
      </c>
      <c r="J2928" s="56" t="str">
        <f>+'INFO ENEL'!O2916</f>
        <v>Poste</v>
      </c>
      <c r="K2928" s="56" t="str">
        <f>+'INFO ENEL'!P2916</f>
        <v>Concreto</v>
      </c>
      <c r="L2928" s="56" t="str">
        <f>+'INFO ENEL'!Q2916</f>
        <v>PPC20</v>
      </c>
      <c r="M2928" s="55" t="str">
        <f>+IF(ISERROR(INDEX('Estructuras de Acero y Concreto'!$C$6:$C$577,MATCH(L2928,'Estructuras de Acero y Concreto'!$D$6:$D$577,0)))=FALSE,INDEX('Estructuras de Acero y Concreto'!$C$6:$C$577,MATCH(L2928,'Estructuras de Acero y Concreto'!$D$6:$D$577,0)),IF(ISERROR(INDEX('Estructuras de Madera'!$C$5:$C$122,MATCH(L2928,'Estructuras de Madera'!$D$5:$D$122,0)))=FALSE,INDEX('Estructuras de Madera'!$C$5:$C$122,MATCH(L2928,'Estructuras de Madera'!$D$5:$D$122,0)),INDEX(SICODI!$G$3:$G$2404,MATCH(L2928,SICODI!$G$3:$G$2404,0))))</f>
        <v>PPC20</v>
      </c>
      <c r="N2928" s="121" t="str">
        <f>+IF(ISERROR(VLOOKUP(M2928,'Resumen de precios LLTT'!$C$17:$D$3071,2,FALSE))=FALSE,VLOOKUP(M2928,'Resumen de precios LLTT'!$C$17:$D$3071,2,FALSE),VLOOKUP(M2928,SICODI!$G$3:$J$2404,2,FALSE))</f>
        <v>POSTE DE CONCRETO ARMADO DE 13/400/150/345</v>
      </c>
      <c r="O2928" s="58">
        <f>+IF(ISERROR(VLOOKUP(M2928,'Resumen de precios LLTT'!$C$17:$G$3071,5,FALSE))=FALSE,VLOOKUP(M2928,'Resumen de precios LLTT'!$C$17:$G$3071,5,FALSE),VLOOKUP(M2928,SICODI!$G$3:$J$2404,4,FALSE))</f>
        <v>364.69</v>
      </c>
      <c r="P2928" s="16">
        <f t="shared" si="411"/>
        <v>0.84299999999999997</v>
      </c>
      <c r="Q2928" s="78">
        <f t="shared" si="412"/>
        <v>672.12366999999995</v>
      </c>
      <c r="R2928" s="56">
        <v>0</v>
      </c>
      <c r="S2928" s="16">
        <f t="shared" si="413"/>
        <v>0.13400000000000001</v>
      </c>
      <c r="T2928" s="79">
        <f t="shared" si="414"/>
        <v>7.5053809816666659</v>
      </c>
      <c r="U2928" s="80">
        <f t="shared" si="415"/>
        <v>0.183</v>
      </c>
      <c r="V2928" s="81">
        <f t="shared" si="416"/>
        <v>1.3734847196449997</v>
      </c>
      <c r="W2928" s="79">
        <f t="shared" si="417"/>
        <v>0.46217247724950827</v>
      </c>
      <c r="X2928" s="60">
        <f t="shared" si="418"/>
        <v>0.5</v>
      </c>
      <c r="Y2928" s="56">
        <f>+'INFO ENEL'!R2916</f>
        <v>1</v>
      </c>
      <c r="Z2928" s="59">
        <f t="shared" si="419"/>
        <v>0.5</v>
      </c>
    </row>
    <row r="2929" spans="1:26" ht="15" customHeight="1" x14ac:dyDescent="0.25">
      <c r="A2929" s="55">
        <f>+'INFO ENEL'!A2917</f>
        <v>2912</v>
      </c>
      <c r="B2929" s="121" t="str">
        <f>+INDEX($B$8:$B$15,MATCH(L2929,$L$8:$L$15,0))</f>
        <v>SICODI</v>
      </c>
      <c r="C2929" s="56" t="str">
        <f>+'INFO ENEL'!B2917</f>
        <v>Lima</v>
      </c>
      <c r="D2929" s="56" t="str">
        <f>+'INFO ENEL'!D2917</f>
        <v>LACHAQUI (LIMA)</v>
      </c>
      <c r="E2929" s="56" t="str">
        <f>+'INFO ENEL'!D2917</f>
        <v>LACHAQUI (LIMA)</v>
      </c>
      <c r="F2929" s="50">
        <f>+'INFO ENEL'!E2917</f>
        <v>0</v>
      </c>
      <c r="G2929" s="56" t="str">
        <f>+'INFO ENEL'!L2917</f>
        <v>MT</v>
      </c>
      <c r="H2929" s="57">
        <f>+'INFO ENEL'!M2917</f>
        <v>93.98</v>
      </c>
      <c r="I2929" s="56">
        <f>+'INFO ENEL'!N2917</f>
        <v>13</v>
      </c>
      <c r="J2929" s="56" t="str">
        <f>+'INFO ENEL'!O2917</f>
        <v>Poste</v>
      </c>
      <c r="K2929" s="56" t="str">
        <f>+'INFO ENEL'!P2917</f>
        <v>Concreto</v>
      </c>
      <c r="L2929" s="56" t="str">
        <f>+'INFO ENEL'!Q2917</f>
        <v>PPC20</v>
      </c>
      <c r="M2929" s="55" t="str">
        <f>+IF(ISERROR(INDEX('Estructuras de Acero y Concreto'!$C$6:$C$577,MATCH(L2929,'Estructuras de Acero y Concreto'!$D$6:$D$577,0)))=FALSE,INDEX('Estructuras de Acero y Concreto'!$C$6:$C$577,MATCH(L2929,'Estructuras de Acero y Concreto'!$D$6:$D$577,0)),IF(ISERROR(INDEX('Estructuras de Madera'!$C$5:$C$122,MATCH(L2929,'Estructuras de Madera'!$D$5:$D$122,0)))=FALSE,INDEX('Estructuras de Madera'!$C$5:$C$122,MATCH(L2929,'Estructuras de Madera'!$D$5:$D$122,0)),INDEX(SICODI!$G$3:$G$2404,MATCH(L2929,SICODI!$G$3:$G$2404,0))))</f>
        <v>PPC20</v>
      </c>
      <c r="N2929" s="121" t="str">
        <f>+IF(ISERROR(VLOOKUP(M2929,'Resumen de precios LLTT'!$C$17:$D$3071,2,FALSE))=FALSE,VLOOKUP(M2929,'Resumen de precios LLTT'!$C$17:$D$3071,2,FALSE),VLOOKUP(M2929,SICODI!$G$3:$J$2404,2,FALSE))</f>
        <v>POSTE DE CONCRETO ARMADO DE 13/400/150/345</v>
      </c>
      <c r="O2929" s="58">
        <f>+IF(ISERROR(VLOOKUP(M2929,'Resumen de precios LLTT'!$C$17:$G$3071,5,FALSE))=FALSE,VLOOKUP(M2929,'Resumen de precios LLTT'!$C$17:$G$3071,5,FALSE),VLOOKUP(M2929,SICODI!$G$3:$J$2404,4,FALSE))</f>
        <v>364.69</v>
      </c>
      <c r="P2929" s="16">
        <f t="shared" si="411"/>
        <v>0.84299999999999997</v>
      </c>
      <c r="Q2929" s="78">
        <f t="shared" si="412"/>
        <v>672.12366999999995</v>
      </c>
      <c r="R2929" s="56">
        <v>0</v>
      </c>
      <c r="S2929" s="16">
        <f t="shared" si="413"/>
        <v>0.13400000000000001</v>
      </c>
      <c r="T2929" s="79">
        <f t="shared" si="414"/>
        <v>7.5053809816666659</v>
      </c>
      <c r="U2929" s="80">
        <f t="shared" si="415"/>
        <v>0.183</v>
      </c>
      <c r="V2929" s="81">
        <f t="shared" si="416"/>
        <v>1.3734847196449997</v>
      </c>
      <c r="W2929" s="79">
        <f t="shared" si="417"/>
        <v>0.46217247724950827</v>
      </c>
      <c r="X2929" s="60">
        <f t="shared" si="418"/>
        <v>0.5</v>
      </c>
      <c r="Y2929" s="56">
        <f>+'INFO ENEL'!R2917</f>
        <v>1</v>
      </c>
      <c r="Z2929" s="59">
        <f t="shared" si="419"/>
        <v>0.5</v>
      </c>
    </row>
    <row r="2930" spans="1:26" ht="15" customHeight="1" x14ac:dyDescent="0.25">
      <c r="A2930" s="55">
        <f>+'INFO ENEL'!A2918</f>
        <v>2913</v>
      </c>
      <c r="B2930" s="121" t="str">
        <f>+INDEX($B$8:$B$15,MATCH(L2930,$L$8:$L$15,0))</f>
        <v>SICODI</v>
      </c>
      <c r="C2930" s="56" t="str">
        <f>+'INFO ENEL'!B2918</f>
        <v>Lima</v>
      </c>
      <c r="D2930" s="56" t="str">
        <f>+'INFO ENEL'!D2918</f>
        <v>LACHAQUI (LIMA)</v>
      </c>
      <c r="E2930" s="56" t="str">
        <f>+'INFO ENEL'!D2918</f>
        <v>LACHAQUI (LIMA)</v>
      </c>
      <c r="F2930" s="50">
        <f>+'INFO ENEL'!E2918</f>
        <v>0</v>
      </c>
      <c r="G2930" s="56" t="str">
        <f>+'INFO ENEL'!L2918</f>
        <v>MT</v>
      </c>
      <c r="H2930" s="57">
        <f>+'INFO ENEL'!M2918</f>
        <v>318.11</v>
      </c>
      <c r="I2930" s="56">
        <f>+'INFO ENEL'!N2918</f>
        <v>13</v>
      </c>
      <c r="J2930" s="56" t="str">
        <f>+'INFO ENEL'!O2918</f>
        <v>Poste</v>
      </c>
      <c r="K2930" s="56" t="str">
        <f>+'INFO ENEL'!P2918</f>
        <v>Concreto</v>
      </c>
      <c r="L2930" s="56" t="str">
        <f>+'INFO ENEL'!Q2918</f>
        <v>PPC20</v>
      </c>
      <c r="M2930" s="55" t="str">
        <f>+IF(ISERROR(INDEX('Estructuras de Acero y Concreto'!$C$6:$C$577,MATCH(L2930,'Estructuras de Acero y Concreto'!$D$6:$D$577,0)))=FALSE,INDEX('Estructuras de Acero y Concreto'!$C$6:$C$577,MATCH(L2930,'Estructuras de Acero y Concreto'!$D$6:$D$577,0)),IF(ISERROR(INDEX('Estructuras de Madera'!$C$5:$C$122,MATCH(L2930,'Estructuras de Madera'!$D$5:$D$122,0)))=FALSE,INDEX('Estructuras de Madera'!$C$5:$C$122,MATCH(L2930,'Estructuras de Madera'!$D$5:$D$122,0)),INDEX(SICODI!$G$3:$G$2404,MATCH(L2930,SICODI!$G$3:$G$2404,0))))</f>
        <v>PPC20</v>
      </c>
      <c r="N2930" s="121" t="str">
        <f>+IF(ISERROR(VLOOKUP(M2930,'Resumen de precios LLTT'!$C$17:$D$3071,2,FALSE))=FALSE,VLOOKUP(M2930,'Resumen de precios LLTT'!$C$17:$D$3071,2,FALSE),VLOOKUP(M2930,SICODI!$G$3:$J$2404,2,FALSE))</f>
        <v>POSTE DE CONCRETO ARMADO DE 13/400/150/345</v>
      </c>
      <c r="O2930" s="58">
        <f>+IF(ISERROR(VLOOKUP(M2930,'Resumen de precios LLTT'!$C$17:$G$3071,5,FALSE))=FALSE,VLOOKUP(M2930,'Resumen de precios LLTT'!$C$17:$G$3071,5,FALSE),VLOOKUP(M2930,SICODI!$G$3:$J$2404,4,FALSE))</f>
        <v>364.69</v>
      </c>
      <c r="P2930" s="16">
        <f t="shared" si="411"/>
        <v>0.84299999999999997</v>
      </c>
      <c r="Q2930" s="78">
        <f t="shared" si="412"/>
        <v>672.12366999999995</v>
      </c>
      <c r="R2930" s="56">
        <v>0</v>
      </c>
      <c r="S2930" s="16">
        <f t="shared" si="413"/>
        <v>0.13400000000000001</v>
      </c>
      <c r="T2930" s="79">
        <f t="shared" si="414"/>
        <v>7.5053809816666659</v>
      </c>
      <c r="U2930" s="80">
        <f t="shared" si="415"/>
        <v>0.183</v>
      </c>
      <c r="V2930" s="81">
        <f t="shared" si="416"/>
        <v>1.3734847196449997</v>
      </c>
      <c r="W2930" s="79">
        <f t="shared" si="417"/>
        <v>0.46217247724950827</v>
      </c>
      <c r="X2930" s="60">
        <f t="shared" si="418"/>
        <v>0.5</v>
      </c>
      <c r="Y2930" s="56">
        <f>+'INFO ENEL'!R2918</f>
        <v>1</v>
      </c>
      <c r="Z2930" s="59">
        <f t="shared" si="419"/>
        <v>0.5</v>
      </c>
    </row>
    <row r="2931" spans="1:26" ht="15" customHeight="1" x14ac:dyDescent="0.25">
      <c r="A2931" s="55">
        <f>+'INFO ENEL'!A2919</f>
        <v>2914</v>
      </c>
      <c r="B2931" s="121" t="str">
        <f>+INDEX($B$8:$B$15,MATCH(L2931,$L$8:$L$15,0))</f>
        <v>SICODI</v>
      </c>
      <c r="C2931" s="56" t="str">
        <f>+'INFO ENEL'!B2919</f>
        <v>Lima</v>
      </c>
      <c r="D2931" s="56" t="str">
        <f>+'INFO ENEL'!D2919</f>
        <v>LACHAQUI (LIMA)</v>
      </c>
      <c r="E2931" s="56" t="str">
        <f>+'INFO ENEL'!D2919</f>
        <v>LACHAQUI (LIMA)</v>
      </c>
      <c r="F2931" s="50">
        <f>+'INFO ENEL'!E2919</f>
        <v>0</v>
      </c>
      <c r="G2931" s="56" t="str">
        <f>+'INFO ENEL'!L2919</f>
        <v>MT</v>
      </c>
      <c r="H2931" s="57">
        <f>+'INFO ENEL'!M2919</f>
        <v>340.91</v>
      </c>
      <c r="I2931" s="56">
        <f>+'INFO ENEL'!N2919</f>
        <v>13</v>
      </c>
      <c r="J2931" s="56" t="str">
        <f>+'INFO ENEL'!O2919</f>
        <v>Poste</v>
      </c>
      <c r="K2931" s="56" t="str">
        <f>+'INFO ENEL'!P2919</f>
        <v>Concreto</v>
      </c>
      <c r="L2931" s="56" t="str">
        <f>+'INFO ENEL'!Q2919</f>
        <v>PPC20</v>
      </c>
      <c r="M2931" s="55" t="str">
        <f>+IF(ISERROR(INDEX('Estructuras de Acero y Concreto'!$C$6:$C$577,MATCH(L2931,'Estructuras de Acero y Concreto'!$D$6:$D$577,0)))=FALSE,INDEX('Estructuras de Acero y Concreto'!$C$6:$C$577,MATCH(L2931,'Estructuras de Acero y Concreto'!$D$6:$D$577,0)),IF(ISERROR(INDEX('Estructuras de Madera'!$C$5:$C$122,MATCH(L2931,'Estructuras de Madera'!$D$5:$D$122,0)))=FALSE,INDEX('Estructuras de Madera'!$C$5:$C$122,MATCH(L2931,'Estructuras de Madera'!$D$5:$D$122,0)),INDEX(SICODI!$G$3:$G$2404,MATCH(L2931,SICODI!$G$3:$G$2404,0))))</f>
        <v>PPC20</v>
      </c>
      <c r="N2931" s="121" t="str">
        <f>+IF(ISERROR(VLOOKUP(M2931,'Resumen de precios LLTT'!$C$17:$D$3071,2,FALSE))=FALSE,VLOOKUP(M2931,'Resumen de precios LLTT'!$C$17:$D$3071,2,FALSE),VLOOKUP(M2931,SICODI!$G$3:$J$2404,2,FALSE))</f>
        <v>POSTE DE CONCRETO ARMADO DE 13/400/150/345</v>
      </c>
      <c r="O2931" s="58">
        <f>+IF(ISERROR(VLOOKUP(M2931,'Resumen de precios LLTT'!$C$17:$G$3071,5,FALSE))=FALSE,VLOOKUP(M2931,'Resumen de precios LLTT'!$C$17:$G$3071,5,FALSE),VLOOKUP(M2931,SICODI!$G$3:$J$2404,4,FALSE))</f>
        <v>364.69</v>
      </c>
      <c r="P2931" s="16">
        <f t="shared" si="411"/>
        <v>0.84299999999999997</v>
      </c>
      <c r="Q2931" s="78">
        <f t="shared" si="412"/>
        <v>672.12366999999995</v>
      </c>
      <c r="R2931" s="56">
        <v>0</v>
      </c>
      <c r="S2931" s="16">
        <f t="shared" si="413"/>
        <v>0.13400000000000001</v>
      </c>
      <c r="T2931" s="79">
        <f t="shared" si="414"/>
        <v>7.5053809816666659</v>
      </c>
      <c r="U2931" s="80">
        <f t="shared" si="415"/>
        <v>0.183</v>
      </c>
      <c r="V2931" s="81">
        <f t="shared" si="416"/>
        <v>1.3734847196449997</v>
      </c>
      <c r="W2931" s="79">
        <f t="shared" si="417"/>
        <v>0.46217247724950827</v>
      </c>
      <c r="X2931" s="60">
        <f t="shared" si="418"/>
        <v>0.5</v>
      </c>
      <c r="Y2931" s="56">
        <f>+'INFO ENEL'!R2919</f>
        <v>1</v>
      </c>
      <c r="Z2931" s="59">
        <f t="shared" si="419"/>
        <v>0.5</v>
      </c>
    </row>
    <row r="2932" spans="1:26" ht="15" customHeight="1" x14ac:dyDescent="0.25">
      <c r="A2932" s="55">
        <f>+'INFO ENEL'!A2920</f>
        <v>2915</v>
      </c>
      <c r="B2932" s="121" t="str">
        <f>+INDEX($B$8:$B$15,MATCH(L2932,$L$8:$L$15,0))</f>
        <v>SICODI</v>
      </c>
      <c r="C2932" s="56" t="str">
        <f>+'INFO ENEL'!B2920</f>
        <v>Lima</v>
      </c>
      <c r="D2932" s="56" t="str">
        <f>+'INFO ENEL'!D2920</f>
        <v>LACHAQUI (LIMA)</v>
      </c>
      <c r="E2932" s="56" t="str">
        <f>+'INFO ENEL'!D2920</f>
        <v>LACHAQUI (LIMA)</v>
      </c>
      <c r="F2932" s="50">
        <f>+'INFO ENEL'!E2920</f>
        <v>0</v>
      </c>
      <c r="G2932" s="56" t="str">
        <f>+'INFO ENEL'!L2920</f>
        <v>MT</v>
      </c>
      <c r="H2932" s="57">
        <f>+'INFO ENEL'!M2920</f>
        <v>347.06</v>
      </c>
      <c r="I2932" s="56">
        <f>+'INFO ENEL'!N2920</f>
        <v>13</v>
      </c>
      <c r="J2932" s="56" t="str">
        <f>+'INFO ENEL'!O2920</f>
        <v>Poste</v>
      </c>
      <c r="K2932" s="56" t="str">
        <f>+'INFO ENEL'!P2920</f>
        <v>Concreto</v>
      </c>
      <c r="L2932" s="56" t="str">
        <f>+'INFO ENEL'!Q2920</f>
        <v>PPC20</v>
      </c>
      <c r="M2932" s="55" t="str">
        <f>+IF(ISERROR(INDEX('Estructuras de Acero y Concreto'!$C$6:$C$577,MATCH(L2932,'Estructuras de Acero y Concreto'!$D$6:$D$577,0)))=FALSE,INDEX('Estructuras de Acero y Concreto'!$C$6:$C$577,MATCH(L2932,'Estructuras de Acero y Concreto'!$D$6:$D$577,0)),IF(ISERROR(INDEX('Estructuras de Madera'!$C$5:$C$122,MATCH(L2932,'Estructuras de Madera'!$D$5:$D$122,0)))=FALSE,INDEX('Estructuras de Madera'!$C$5:$C$122,MATCH(L2932,'Estructuras de Madera'!$D$5:$D$122,0)),INDEX(SICODI!$G$3:$G$2404,MATCH(L2932,SICODI!$G$3:$G$2404,0))))</f>
        <v>PPC20</v>
      </c>
      <c r="N2932" s="121" t="str">
        <f>+IF(ISERROR(VLOOKUP(M2932,'Resumen de precios LLTT'!$C$17:$D$3071,2,FALSE))=FALSE,VLOOKUP(M2932,'Resumen de precios LLTT'!$C$17:$D$3071,2,FALSE),VLOOKUP(M2932,SICODI!$G$3:$J$2404,2,FALSE))</f>
        <v>POSTE DE CONCRETO ARMADO DE 13/400/150/345</v>
      </c>
      <c r="O2932" s="58">
        <f>+IF(ISERROR(VLOOKUP(M2932,'Resumen de precios LLTT'!$C$17:$G$3071,5,FALSE))=FALSE,VLOOKUP(M2932,'Resumen de precios LLTT'!$C$17:$G$3071,5,FALSE),VLOOKUP(M2932,SICODI!$G$3:$J$2404,4,FALSE))</f>
        <v>364.69</v>
      </c>
      <c r="P2932" s="16">
        <f t="shared" si="411"/>
        <v>0.84299999999999997</v>
      </c>
      <c r="Q2932" s="78">
        <f t="shared" si="412"/>
        <v>672.12366999999995</v>
      </c>
      <c r="R2932" s="56">
        <v>0</v>
      </c>
      <c r="S2932" s="16">
        <f t="shared" si="413"/>
        <v>0.13400000000000001</v>
      </c>
      <c r="T2932" s="79">
        <f t="shared" si="414"/>
        <v>7.5053809816666659</v>
      </c>
      <c r="U2932" s="80">
        <f t="shared" si="415"/>
        <v>0.183</v>
      </c>
      <c r="V2932" s="81">
        <f t="shared" si="416"/>
        <v>1.3734847196449997</v>
      </c>
      <c r="W2932" s="79">
        <f t="shared" si="417"/>
        <v>0.46217247724950827</v>
      </c>
      <c r="X2932" s="60">
        <f t="shared" si="418"/>
        <v>0.5</v>
      </c>
      <c r="Y2932" s="56">
        <f>+'INFO ENEL'!R2920</f>
        <v>1</v>
      </c>
      <c r="Z2932" s="59">
        <f t="shared" si="419"/>
        <v>0.5</v>
      </c>
    </row>
    <row r="2933" spans="1:26" ht="15" customHeight="1" x14ac:dyDescent="0.25">
      <c r="A2933" s="55">
        <f>+'INFO ENEL'!A2921</f>
        <v>2916</v>
      </c>
      <c r="B2933" s="121" t="str">
        <f>+INDEX($B$8:$B$15,MATCH(L2933,$L$8:$L$15,0))</f>
        <v>SICODI</v>
      </c>
      <c r="C2933" s="56" t="str">
        <f>+'INFO ENEL'!B2921</f>
        <v>Lima</v>
      </c>
      <c r="D2933" s="56" t="str">
        <f>+'INFO ENEL'!D2921</f>
        <v>LACHAQUI (LIMA)</v>
      </c>
      <c r="E2933" s="56" t="str">
        <f>+'INFO ENEL'!D2921</f>
        <v>LACHAQUI (LIMA)</v>
      </c>
      <c r="F2933" s="50">
        <f>+'INFO ENEL'!E2921</f>
        <v>0</v>
      </c>
      <c r="G2933" s="56" t="str">
        <f>+'INFO ENEL'!L2921</f>
        <v>MT</v>
      </c>
      <c r="H2933" s="57">
        <f>+'INFO ENEL'!M2921</f>
        <v>426.92</v>
      </c>
      <c r="I2933" s="56">
        <f>+'INFO ENEL'!N2921</f>
        <v>13</v>
      </c>
      <c r="J2933" s="56" t="str">
        <f>+'INFO ENEL'!O2921</f>
        <v>Poste</v>
      </c>
      <c r="K2933" s="56" t="str">
        <f>+'INFO ENEL'!P2921</f>
        <v>Concreto</v>
      </c>
      <c r="L2933" s="56" t="str">
        <f>+'INFO ENEL'!Q2921</f>
        <v>PPC20</v>
      </c>
      <c r="M2933" s="55" t="str">
        <f>+IF(ISERROR(INDEX('Estructuras de Acero y Concreto'!$C$6:$C$577,MATCH(L2933,'Estructuras de Acero y Concreto'!$D$6:$D$577,0)))=FALSE,INDEX('Estructuras de Acero y Concreto'!$C$6:$C$577,MATCH(L2933,'Estructuras de Acero y Concreto'!$D$6:$D$577,0)),IF(ISERROR(INDEX('Estructuras de Madera'!$C$5:$C$122,MATCH(L2933,'Estructuras de Madera'!$D$5:$D$122,0)))=FALSE,INDEX('Estructuras de Madera'!$C$5:$C$122,MATCH(L2933,'Estructuras de Madera'!$D$5:$D$122,0)),INDEX(SICODI!$G$3:$G$2404,MATCH(L2933,SICODI!$G$3:$G$2404,0))))</f>
        <v>PPC20</v>
      </c>
      <c r="N2933" s="121" t="str">
        <f>+IF(ISERROR(VLOOKUP(M2933,'Resumen de precios LLTT'!$C$17:$D$3071,2,FALSE))=FALSE,VLOOKUP(M2933,'Resumen de precios LLTT'!$C$17:$D$3071,2,FALSE),VLOOKUP(M2933,SICODI!$G$3:$J$2404,2,FALSE))</f>
        <v>POSTE DE CONCRETO ARMADO DE 13/400/150/345</v>
      </c>
      <c r="O2933" s="58">
        <f>+IF(ISERROR(VLOOKUP(M2933,'Resumen de precios LLTT'!$C$17:$G$3071,5,FALSE))=FALSE,VLOOKUP(M2933,'Resumen de precios LLTT'!$C$17:$G$3071,5,FALSE),VLOOKUP(M2933,SICODI!$G$3:$J$2404,4,FALSE))</f>
        <v>364.69</v>
      </c>
      <c r="P2933" s="16">
        <f t="shared" si="411"/>
        <v>0.84299999999999997</v>
      </c>
      <c r="Q2933" s="78">
        <f t="shared" si="412"/>
        <v>672.12366999999995</v>
      </c>
      <c r="R2933" s="56">
        <v>0</v>
      </c>
      <c r="S2933" s="16">
        <f t="shared" si="413"/>
        <v>0.13400000000000001</v>
      </c>
      <c r="T2933" s="79">
        <f t="shared" si="414"/>
        <v>7.5053809816666659</v>
      </c>
      <c r="U2933" s="80">
        <f t="shared" si="415"/>
        <v>0.183</v>
      </c>
      <c r="V2933" s="81">
        <f t="shared" si="416"/>
        <v>1.3734847196449997</v>
      </c>
      <c r="W2933" s="79">
        <f t="shared" si="417"/>
        <v>0.46217247724950827</v>
      </c>
      <c r="X2933" s="60">
        <f t="shared" si="418"/>
        <v>0.5</v>
      </c>
      <c r="Y2933" s="56">
        <f>+'INFO ENEL'!R2921</f>
        <v>1</v>
      </c>
      <c r="Z2933" s="59">
        <f t="shared" si="419"/>
        <v>0.5</v>
      </c>
    </row>
    <row r="2934" spans="1:26" ht="15" customHeight="1" x14ac:dyDescent="0.25">
      <c r="A2934" s="55">
        <f>+'INFO ENEL'!A2922</f>
        <v>2917</v>
      </c>
      <c r="B2934" s="121" t="str">
        <f>+INDEX($B$8:$B$15,MATCH(L2934,$L$8:$L$15,0))</f>
        <v>SICODI</v>
      </c>
      <c r="C2934" s="56" t="str">
        <f>+'INFO ENEL'!B2922</f>
        <v>Lima</v>
      </c>
      <c r="D2934" s="56" t="str">
        <f>+'INFO ENEL'!D2922</f>
        <v>LACHAQUI (LIMA)</v>
      </c>
      <c r="E2934" s="56" t="str">
        <f>+'INFO ENEL'!D2922</f>
        <v>LACHAQUI (LIMA)</v>
      </c>
      <c r="F2934" s="50">
        <f>+'INFO ENEL'!E2922</f>
        <v>0</v>
      </c>
      <c r="G2934" s="56" t="str">
        <f>+'INFO ENEL'!L2922</f>
        <v>MT</v>
      </c>
      <c r="H2934" s="57">
        <f>+'INFO ENEL'!M2922</f>
        <v>82.86</v>
      </c>
      <c r="I2934" s="56">
        <f>+'INFO ENEL'!N2922</f>
        <v>13</v>
      </c>
      <c r="J2934" s="56" t="str">
        <f>+'INFO ENEL'!O2922</f>
        <v>Poste</v>
      </c>
      <c r="K2934" s="56" t="str">
        <f>+'INFO ENEL'!P2922</f>
        <v>Concreto</v>
      </c>
      <c r="L2934" s="56" t="str">
        <f>+'INFO ENEL'!Q2922</f>
        <v>PPC20</v>
      </c>
      <c r="M2934" s="55" t="str">
        <f>+IF(ISERROR(INDEX('Estructuras de Acero y Concreto'!$C$6:$C$577,MATCH(L2934,'Estructuras de Acero y Concreto'!$D$6:$D$577,0)))=FALSE,INDEX('Estructuras de Acero y Concreto'!$C$6:$C$577,MATCH(L2934,'Estructuras de Acero y Concreto'!$D$6:$D$577,0)),IF(ISERROR(INDEX('Estructuras de Madera'!$C$5:$C$122,MATCH(L2934,'Estructuras de Madera'!$D$5:$D$122,0)))=FALSE,INDEX('Estructuras de Madera'!$C$5:$C$122,MATCH(L2934,'Estructuras de Madera'!$D$5:$D$122,0)),INDEX(SICODI!$G$3:$G$2404,MATCH(L2934,SICODI!$G$3:$G$2404,0))))</f>
        <v>PPC20</v>
      </c>
      <c r="N2934" s="121" t="str">
        <f>+IF(ISERROR(VLOOKUP(M2934,'Resumen de precios LLTT'!$C$17:$D$3071,2,FALSE))=FALSE,VLOOKUP(M2934,'Resumen de precios LLTT'!$C$17:$D$3071,2,FALSE),VLOOKUP(M2934,SICODI!$G$3:$J$2404,2,FALSE))</f>
        <v>POSTE DE CONCRETO ARMADO DE 13/400/150/345</v>
      </c>
      <c r="O2934" s="58">
        <f>+IF(ISERROR(VLOOKUP(M2934,'Resumen de precios LLTT'!$C$17:$G$3071,5,FALSE))=FALSE,VLOOKUP(M2934,'Resumen de precios LLTT'!$C$17:$G$3071,5,FALSE),VLOOKUP(M2934,SICODI!$G$3:$J$2404,4,FALSE))</f>
        <v>364.69</v>
      </c>
      <c r="P2934" s="16">
        <f t="shared" si="411"/>
        <v>0.84299999999999997</v>
      </c>
      <c r="Q2934" s="78">
        <f t="shared" si="412"/>
        <v>672.12366999999995</v>
      </c>
      <c r="R2934" s="56">
        <v>0</v>
      </c>
      <c r="S2934" s="16">
        <f t="shared" si="413"/>
        <v>0.13400000000000001</v>
      </c>
      <c r="T2934" s="79">
        <f t="shared" si="414"/>
        <v>7.5053809816666659</v>
      </c>
      <c r="U2934" s="80">
        <f t="shared" si="415"/>
        <v>0.183</v>
      </c>
      <c r="V2934" s="81">
        <f t="shared" si="416"/>
        <v>1.3734847196449997</v>
      </c>
      <c r="W2934" s="79">
        <f t="shared" si="417"/>
        <v>0.46217247724950827</v>
      </c>
      <c r="X2934" s="60">
        <f t="shared" si="418"/>
        <v>0.5</v>
      </c>
      <c r="Y2934" s="56">
        <f>+'INFO ENEL'!R2922</f>
        <v>1</v>
      </c>
      <c r="Z2934" s="59">
        <f t="shared" si="419"/>
        <v>0.5</v>
      </c>
    </row>
    <row r="2935" spans="1:26" ht="15" customHeight="1" x14ac:dyDescent="0.25">
      <c r="A2935" s="55">
        <f>+'INFO ENEL'!A2923</f>
        <v>2918</v>
      </c>
      <c r="B2935" s="121" t="str">
        <f>+INDEX($B$8:$B$15,MATCH(L2935,$L$8:$L$15,0))</f>
        <v>SICODI</v>
      </c>
      <c r="C2935" s="56" t="str">
        <f>+'INFO ENEL'!B2923</f>
        <v>Lima</v>
      </c>
      <c r="D2935" s="56" t="str">
        <f>+'INFO ENEL'!D2923</f>
        <v>LACHAQUI (LIMA)</v>
      </c>
      <c r="E2935" s="56" t="str">
        <f>+'INFO ENEL'!D2923</f>
        <v>LACHAQUI (LIMA)</v>
      </c>
      <c r="F2935" s="50">
        <f>+'INFO ENEL'!E2923</f>
        <v>0</v>
      </c>
      <c r="G2935" s="56" t="str">
        <f>+'INFO ENEL'!L2923</f>
        <v>MT</v>
      </c>
      <c r="H2935" s="57">
        <f>+'INFO ENEL'!M2923</f>
        <v>30.47</v>
      </c>
      <c r="I2935" s="56">
        <f>+'INFO ENEL'!N2923</f>
        <v>13</v>
      </c>
      <c r="J2935" s="56" t="str">
        <f>+'INFO ENEL'!O2923</f>
        <v>Poste</v>
      </c>
      <c r="K2935" s="56" t="str">
        <f>+'INFO ENEL'!P2923</f>
        <v>Concreto</v>
      </c>
      <c r="L2935" s="56" t="str">
        <f>+'INFO ENEL'!Q2923</f>
        <v>PPC20</v>
      </c>
      <c r="M2935" s="55" t="str">
        <f>+IF(ISERROR(INDEX('Estructuras de Acero y Concreto'!$C$6:$C$577,MATCH(L2935,'Estructuras de Acero y Concreto'!$D$6:$D$577,0)))=FALSE,INDEX('Estructuras de Acero y Concreto'!$C$6:$C$577,MATCH(L2935,'Estructuras de Acero y Concreto'!$D$6:$D$577,0)),IF(ISERROR(INDEX('Estructuras de Madera'!$C$5:$C$122,MATCH(L2935,'Estructuras de Madera'!$D$5:$D$122,0)))=FALSE,INDEX('Estructuras de Madera'!$C$5:$C$122,MATCH(L2935,'Estructuras de Madera'!$D$5:$D$122,0)),INDEX(SICODI!$G$3:$G$2404,MATCH(L2935,SICODI!$G$3:$G$2404,0))))</f>
        <v>PPC20</v>
      </c>
      <c r="N2935" s="121" t="str">
        <f>+IF(ISERROR(VLOOKUP(M2935,'Resumen de precios LLTT'!$C$17:$D$3071,2,FALSE))=FALSE,VLOOKUP(M2935,'Resumen de precios LLTT'!$C$17:$D$3071,2,FALSE),VLOOKUP(M2935,SICODI!$G$3:$J$2404,2,FALSE))</f>
        <v>POSTE DE CONCRETO ARMADO DE 13/400/150/345</v>
      </c>
      <c r="O2935" s="58">
        <f>+IF(ISERROR(VLOOKUP(M2935,'Resumen de precios LLTT'!$C$17:$G$3071,5,FALSE))=FALSE,VLOOKUP(M2935,'Resumen de precios LLTT'!$C$17:$G$3071,5,FALSE),VLOOKUP(M2935,SICODI!$G$3:$J$2404,4,FALSE))</f>
        <v>364.69</v>
      </c>
      <c r="P2935" s="16">
        <f t="shared" si="411"/>
        <v>0.84299999999999997</v>
      </c>
      <c r="Q2935" s="78">
        <f t="shared" si="412"/>
        <v>672.12366999999995</v>
      </c>
      <c r="R2935" s="56">
        <v>0</v>
      </c>
      <c r="S2935" s="16">
        <f t="shared" si="413"/>
        <v>0.13400000000000001</v>
      </c>
      <c r="T2935" s="79">
        <f t="shared" si="414"/>
        <v>7.5053809816666659</v>
      </c>
      <c r="U2935" s="80">
        <f t="shared" si="415"/>
        <v>0.183</v>
      </c>
      <c r="V2935" s="81">
        <f t="shared" si="416"/>
        <v>1.3734847196449997</v>
      </c>
      <c r="W2935" s="79">
        <f t="shared" si="417"/>
        <v>0.46217247724950827</v>
      </c>
      <c r="X2935" s="60">
        <f t="shared" si="418"/>
        <v>0.5</v>
      </c>
      <c r="Y2935" s="56">
        <f>+'INFO ENEL'!R2923</f>
        <v>1</v>
      </c>
      <c r="Z2935" s="59">
        <f t="shared" si="419"/>
        <v>0.5</v>
      </c>
    </row>
    <row r="2936" spans="1:26" ht="15" customHeight="1" x14ac:dyDescent="0.25">
      <c r="A2936" s="55">
        <f>+'INFO ENEL'!A2924</f>
        <v>2919</v>
      </c>
      <c r="B2936" s="121" t="str">
        <f>+INDEX($B$8:$B$15,MATCH(L2936,$L$8:$L$15,0))</f>
        <v>SICODI</v>
      </c>
      <c r="C2936" s="56" t="str">
        <f>+'INFO ENEL'!B2924</f>
        <v>Lima</v>
      </c>
      <c r="D2936" s="56" t="str">
        <f>+'INFO ENEL'!D2924</f>
        <v>LACHAQUI (LIMA)</v>
      </c>
      <c r="E2936" s="56" t="str">
        <f>+'INFO ENEL'!D2924</f>
        <v>LACHAQUI (LIMA)</v>
      </c>
      <c r="F2936" s="50">
        <f>+'INFO ENEL'!E2924</f>
        <v>0</v>
      </c>
      <c r="G2936" s="56" t="str">
        <f>+'INFO ENEL'!L2924</f>
        <v>MT</v>
      </c>
      <c r="H2936" s="57">
        <f>+'INFO ENEL'!M2924</f>
        <v>39.18</v>
      </c>
      <c r="I2936" s="56">
        <f>+'INFO ENEL'!N2924</f>
        <v>13</v>
      </c>
      <c r="J2936" s="56" t="str">
        <f>+'INFO ENEL'!O2924</f>
        <v>Poste</v>
      </c>
      <c r="K2936" s="56" t="str">
        <f>+'INFO ENEL'!P2924</f>
        <v>Concreto</v>
      </c>
      <c r="L2936" s="56" t="str">
        <f>+'INFO ENEL'!Q2924</f>
        <v>PPC20</v>
      </c>
      <c r="M2936" s="55" t="str">
        <f>+IF(ISERROR(INDEX('Estructuras de Acero y Concreto'!$C$6:$C$577,MATCH(L2936,'Estructuras de Acero y Concreto'!$D$6:$D$577,0)))=FALSE,INDEX('Estructuras de Acero y Concreto'!$C$6:$C$577,MATCH(L2936,'Estructuras de Acero y Concreto'!$D$6:$D$577,0)),IF(ISERROR(INDEX('Estructuras de Madera'!$C$5:$C$122,MATCH(L2936,'Estructuras de Madera'!$D$5:$D$122,0)))=FALSE,INDEX('Estructuras de Madera'!$C$5:$C$122,MATCH(L2936,'Estructuras de Madera'!$D$5:$D$122,0)),INDEX(SICODI!$G$3:$G$2404,MATCH(L2936,SICODI!$G$3:$G$2404,0))))</f>
        <v>PPC20</v>
      </c>
      <c r="N2936" s="121" t="str">
        <f>+IF(ISERROR(VLOOKUP(M2936,'Resumen de precios LLTT'!$C$17:$D$3071,2,FALSE))=FALSE,VLOOKUP(M2936,'Resumen de precios LLTT'!$C$17:$D$3071,2,FALSE),VLOOKUP(M2936,SICODI!$G$3:$J$2404,2,FALSE))</f>
        <v>POSTE DE CONCRETO ARMADO DE 13/400/150/345</v>
      </c>
      <c r="O2936" s="58">
        <f>+IF(ISERROR(VLOOKUP(M2936,'Resumen de precios LLTT'!$C$17:$G$3071,5,FALSE))=FALSE,VLOOKUP(M2936,'Resumen de precios LLTT'!$C$17:$G$3071,5,FALSE),VLOOKUP(M2936,SICODI!$G$3:$J$2404,4,FALSE))</f>
        <v>364.69</v>
      </c>
      <c r="P2936" s="16">
        <f t="shared" si="411"/>
        <v>0.84299999999999997</v>
      </c>
      <c r="Q2936" s="78">
        <f t="shared" si="412"/>
        <v>672.12366999999995</v>
      </c>
      <c r="R2936" s="56">
        <v>0</v>
      </c>
      <c r="S2936" s="16">
        <f t="shared" si="413"/>
        <v>0.13400000000000001</v>
      </c>
      <c r="T2936" s="79">
        <f t="shared" si="414"/>
        <v>7.5053809816666659</v>
      </c>
      <c r="U2936" s="80">
        <f t="shared" si="415"/>
        <v>0.183</v>
      </c>
      <c r="V2936" s="81">
        <f t="shared" si="416"/>
        <v>1.3734847196449997</v>
      </c>
      <c r="W2936" s="79">
        <f t="shared" si="417"/>
        <v>0.46217247724950827</v>
      </c>
      <c r="X2936" s="60">
        <f t="shared" si="418"/>
        <v>0.5</v>
      </c>
      <c r="Y2936" s="56">
        <f>+'INFO ENEL'!R2924</f>
        <v>1</v>
      </c>
      <c r="Z2936" s="59">
        <f t="shared" si="419"/>
        <v>0.5</v>
      </c>
    </row>
    <row r="2937" spans="1:26" ht="15" customHeight="1" x14ac:dyDescent="0.25">
      <c r="A2937" s="55">
        <f>+'INFO ENEL'!A2925</f>
        <v>2920</v>
      </c>
      <c r="B2937" s="121" t="str">
        <f>+INDEX($B$8:$B$15,MATCH(L2937,$L$8:$L$15,0))</f>
        <v>SICODI</v>
      </c>
      <c r="C2937" s="56" t="str">
        <f>+'INFO ENEL'!B2925</f>
        <v>Lima</v>
      </c>
      <c r="D2937" s="56" t="str">
        <f>+'INFO ENEL'!D2925</f>
        <v>LACHAQUI (LIMA)</v>
      </c>
      <c r="E2937" s="56" t="str">
        <f>+'INFO ENEL'!D2925</f>
        <v>LACHAQUI (LIMA)</v>
      </c>
      <c r="F2937" s="50">
        <f>+'INFO ENEL'!E2925</f>
        <v>0</v>
      </c>
      <c r="G2937" s="56" t="str">
        <f>+'INFO ENEL'!L2925</f>
        <v>MT</v>
      </c>
      <c r="H2937" s="57">
        <f>+'INFO ENEL'!M2925</f>
        <v>27.89</v>
      </c>
      <c r="I2937" s="56">
        <f>+'INFO ENEL'!N2925</f>
        <v>13</v>
      </c>
      <c r="J2937" s="56" t="str">
        <f>+'INFO ENEL'!O2925</f>
        <v>Poste</v>
      </c>
      <c r="K2937" s="56" t="str">
        <f>+'INFO ENEL'!P2925</f>
        <v>Concreto</v>
      </c>
      <c r="L2937" s="56" t="str">
        <f>+'INFO ENEL'!Q2925</f>
        <v>PPC20</v>
      </c>
      <c r="M2937" s="55" t="str">
        <f>+IF(ISERROR(INDEX('Estructuras de Acero y Concreto'!$C$6:$C$577,MATCH(L2937,'Estructuras de Acero y Concreto'!$D$6:$D$577,0)))=FALSE,INDEX('Estructuras de Acero y Concreto'!$C$6:$C$577,MATCH(L2937,'Estructuras de Acero y Concreto'!$D$6:$D$577,0)),IF(ISERROR(INDEX('Estructuras de Madera'!$C$5:$C$122,MATCH(L2937,'Estructuras de Madera'!$D$5:$D$122,0)))=FALSE,INDEX('Estructuras de Madera'!$C$5:$C$122,MATCH(L2937,'Estructuras de Madera'!$D$5:$D$122,0)),INDEX(SICODI!$G$3:$G$2404,MATCH(L2937,SICODI!$G$3:$G$2404,0))))</f>
        <v>PPC20</v>
      </c>
      <c r="N2937" s="121" t="str">
        <f>+IF(ISERROR(VLOOKUP(M2937,'Resumen de precios LLTT'!$C$17:$D$3071,2,FALSE))=FALSE,VLOOKUP(M2937,'Resumen de precios LLTT'!$C$17:$D$3071,2,FALSE),VLOOKUP(M2937,SICODI!$G$3:$J$2404,2,FALSE))</f>
        <v>POSTE DE CONCRETO ARMADO DE 13/400/150/345</v>
      </c>
      <c r="O2937" s="58">
        <f>+IF(ISERROR(VLOOKUP(M2937,'Resumen de precios LLTT'!$C$17:$G$3071,5,FALSE))=FALSE,VLOOKUP(M2937,'Resumen de precios LLTT'!$C$17:$G$3071,5,FALSE),VLOOKUP(M2937,SICODI!$G$3:$J$2404,4,FALSE))</f>
        <v>364.69</v>
      </c>
      <c r="P2937" s="16">
        <f t="shared" si="411"/>
        <v>0.84299999999999997</v>
      </c>
      <c r="Q2937" s="78">
        <f t="shared" si="412"/>
        <v>672.12366999999995</v>
      </c>
      <c r="R2937" s="56">
        <v>0</v>
      </c>
      <c r="S2937" s="16">
        <f t="shared" si="413"/>
        <v>0.13400000000000001</v>
      </c>
      <c r="T2937" s="79">
        <f t="shared" si="414"/>
        <v>7.5053809816666659</v>
      </c>
      <c r="U2937" s="80">
        <f t="shared" si="415"/>
        <v>0.183</v>
      </c>
      <c r="V2937" s="81">
        <f t="shared" si="416"/>
        <v>1.3734847196449997</v>
      </c>
      <c r="W2937" s="79">
        <f t="shared" si="417"/>
        <v>0.46217247724950827</v>
      </c>
      <c r="X2937" s="60">
        <f t="shared" si="418"/>
        <v>0.5</v>
      </c>
      <c r="Y2937" s="56">
        <f>+'INFO ENEL'!R2925</f>
        <v>1</v>
      </c>
      <c r="Z2937" s="59">
        <f t="shared" si="419"/>
        <v>0.5</v>
      </c>
    </row>
    <row r="2938" spans="1:26" ht="15" customHeight="1" x14ac:dyDescent="0.25">
      <c r="A2938" s="55">
        <f>+'INFO ENEL'!A2926</f>
        <v>2921</v>
      </c>
      <c r="B2938" s="121" t="str">
        <f>+INDEX($B$8:$B$15,MATCH(L2938,$L$8:$L$15,0))</f>
        <v>SICODI</v>
      </c>
      <c r="C2938" s="56" t="str">
        <f>+'INFO ENEL'!B2926</f>
        <v>Lima</v>
      </c>
      <c r="D2938" s="56" t="str">
        <f>+'INFO ENEL'!D2926</f>
        <v>LACHAQUI (LIMA)</v>
      </c>
      <c r="E2938" s="56" t="str">
        <f>+'INFO ENEL'!D2926</f>
        <v>LACHAQUI (LIMA)</v>
      </c>
      <c r="F2938" s="50">
        <f>+'INFO ENEL'!E2926</f>
        <v>0</v>
      </c>
      <c r="G2938" s="56" t="str">
        <f>+'INFO ENEL'!L2926</f>
        <v>MT</v>
      </c>
      <c r="H2938" s="57">
        <f>+'INFO ENEL'!M2926</f>
        <v>30.36</v>
      </c>
      <c r="I2938" s="56">
        <f>+'INFO ENEL'!N2926</f>
        <v>13</v>
      </c>
      <c r="J2938" s="56" t="str">
        <f>+'INFO ENEL'!O2926</f>
        <v>Poste</v>
      </c>
      <c r="K2938" s="56" t="str">
        <f>+'INFO ENEL'!P2926</f>
        <v>Concreto</v>
      </c>
      <c r="L2938" s="56" t="str">
        <f>+'INFO ENEL'!Q2926</f>
        <v>PPC20</v>
      </c>
      <c r="M2938" s="55" t="str">
        <f>+IF(ISERROR(INDEX('Estructuras de Acero y Concreto'!$C$6:$C$577,MATCH(L2938,'Estructuras de Acero y Concreto'!$D$6:$D$577,0)))=FALSE,INDEX('Estructuras de Acero y Concreto'!$C$6:$C$577,MATCH(L2938,'Estructuras de Acero y Concreto'!$D$6:$D$577,0)),IF(ISERROR(INDEX('Estructuras de Madera'!$C$5:$C$122,MATCH(L2938,'Estructuras de Madera'!$D$5:$D$122,0)))=FALSE,INDEX('Estructuras de Madera'!$C$5:$C$122,MATCH(L2938,'Estructuras de Madera'!$D$5:$D$122,0)),INDEX(SICODI!$G$3:$G$2404,MATCH(L2938,SICODI!$G$3:$G$2404,0))))</f>
        <v>PPC20</v>
      </c>
      <c r="N2938" s="121" t="str">
        <f>+IF(ISERROR(VLOOKUP(M2938,'Resumen de precios LLTT'!$C$17:$D$3071,2,FALSE))=FALSE,VLOOKUP(M2938,'Resumen de precios LLTT'!$C$17:$D$3071,2,FALSE),VLOOKUP(M2938,SICODI!$G$3:$J$2404,2,FALSE))</f>
        <v>POSTE DE CONCRETO ARMADO DE 13/400/150/345</v>
      </c>
      <c r="O2938" s="58">
        <f>+IF(ISERROR(VLOOKUP(M2938,'Resumen de precios LLTT'!$C$17:$G$3071,5,FALSE))=FALSE,VLOOKUP(M2938,'Resumen de precios LLTT'!$C$17:$G$3071,5,FALSE),VLOOKUP(M2938,SICODI!$G$3:$J$2404,4,FALSE))</f>
        <v>364.69</v>
      </c>
      <c r="P2938" s="16">
        <f t="shared" si="411"/>
        <v>0.84299999999999997</v>
      </c>
      <c r="Q2938" s="78">
        <f t="shared" si="412"/>
        <v>672.12366999999995</v>
      </c>
      <c r="R2938" s="56">
        <v>0</v>
      </c>
      <c r="S2938" s="16">
        <f t="shared" si="413"/>
        <v>0.13400000000000001</v>
      </c>
      <c r="T2938" s="79">
        <f t="shared" si="414"/>
        <v>7.5053809816666659</v>
      </c>
      <c r="U2938" s="80">
        <f t="shared" si="415"/>
        <v>0.183</v>
      </c>
      <c r="V2938" s="81">
        <f t="shared" si="416"/>
        <v>1.3734847196449997</v>
      </c>
      <c r="W2938" s="79">
        <f t="shared" si="417"/>
        <v>0.46217247724950827</v>
      </c>
      <c r="X2938" s="60">
        <f t="shared" si="418"/>
        <v>0.5</v>
      </c>
      <c r="Y2938" s="56">
        <f>+'INFO ENEL'!R2926</f>
        <v>1</v>
      </c>
      <c r="Z2938" s="59">
        <f t="shared" si="419"/>
        <v>0.5</v>
      </c>
    </row>
    <row r="2939" spans="1:26" ht="15" customHeight="1" x14ac:dyDescent="0.25">
      <c r="A2939" s="55">
        <f>+'INFO ENEL'!A2927</f>
        <v>2922</v>
      </c>
      <c r="B2939" s="121" t="str">
        <f>+INDEX($B$8:$B$15,MATCH(L2939,$L$8:$L$15,0))</f>
        <v>SICODI</v>
      </c>
      <c r="C2939" s="56" t="str">
        <f>+'INFO ENEL'!B2927</f>
        <v>Lima</v>
      </c>
      <c r="D2939" s="56" t="str">
        <f>+'INFO ENEL'!D2927</f>
        <v>LACHAQUI (LIMA)</v>
      </c>
      <c r="E2939" s="56" t="str">
        <f>+'INFO ENEL'!D2927</f>
        <v>LACHAQUI (LIMA)</v>
      </c>
      <c r="F2939" s="50">
        <f>+'INFO ENEL'!E2927</f>
        <v>0</v>
      </c>
      <c r="G2939" s="56" t="str">
        <f>+'INFO ENEL'!L2927</f>
        <v>MT</v>
      </c>
      <c r="H2939" s="57">
        <f>+'INFO ENEL'!M2927</f>
        <v>45.79</v>
      </c>
      <c r="I2939" s="56">
        <f>+'INFO ENEL'!N2927</f>
        <v>13</v>
      </c>
      <c r="J2939" s="56" t="str">
        <f>+'INFO ENEL'!O2927</f>
        <v>Poste</v>
      </c>
      <c r="K2939" s="56" t="str">
        <f>+'INFO ENEL'!P2927</f>
        <v>Concreto</v>
      </c>
      <c r="L2939" s="56" t="str">
        <f>+'INFO ENEL'!Q2927</f>
        <v>PPC20</v>
      </c>
      <c r="M2939" s="55" t="str">
        <f>+IF(ISERROR(INDEX('Estructuras de Acero y Concreto'!$C$6:$C$577,MATCH(L2939,'Estructuras de Acero y Concreto'!$D$6:$D$577,0)))=FALSE,INDEX('Estructuras de Acero y Concreto'!$C$6:$C$577,MATCH(L2939,'Estructuras de Acero y Concreto'!$D$6:$D$577,0)),IF(ISERROR(INDEX('Estructuras de Madera'!$C$5:$C$122,MATCH(L2939,'Estructuras de Madera'!$D$5:$D$122,0)))=FALSE,INDEX('Estructuras de Madera'!$C$5:$C$122,MATCH(L2939,'Estructuras de Madera'!$D$5:$D$122,0)),INDEX(SICODI!$G$3:$G$2404,MATCH(L2939,SICODI!$G$3:$G$2404,0))))</f>
        <v>PPC20</v>
      </c>
      <c r="N2939" s="121" t="str">
        <f>+IF(ISERROR(VLOOKUP(M2939,'Resumen de precios LLTT'!$C$17:$D$3071,2,FALSE))=FALSE,VLOOKUP(M2939,'Resumen de precios LLTT'!$C$17:$D$3071,2,FALSE),VLOOKUP(M2939,SICODI!$G$3:$J$2404,2,FALSE))</f>
        <v>POSTE DE CONCRETO ARMADO DE 13/400/150/345</v>
      </c>
      <c r="O2939" s="58">
        <f>+IF(ISERROR(VLOOKUP(M2939,'Resumen de precios LLTT'!$C$17:$G$3071,5,FALSE))=FALSE,VLOOKUP(M2939,'Resumen de precios LLTT'!$C$17:$G$3071,5,FALSE),VLOOKUP(M2939,SICODI!$G$3:$J$2404,4,FALSE))</f>
        <v>364.69</v>
      </c>
      <c r="P2939" s="16">
        <f t="shared" si="411"/>
        <v>0.84299999999999997</v>
      </c>
      <c r="Q2939" s="78">
        <f t="shared" si="412"/>
        <v>672.12366999999995</v>
      </c>
      <c r="R2939" s="56">
        <v>0</v>
      </c>
      <c r="S2939" s="16">
        <f t="shared" si="413"/>
        <v>0.13400000000000001</v>
      </c>
      <c r="T2939" s="79">
        <f t="shared" si="414"/>
        <v>7.5053809816666659</v>
      </c>
      <c r="U2939" s="80">
        <f t="shared" si="415"/>
        <v>0.183</v>
      </c>
      <c r="V2939" s="81">
        <f t="shared" si="416"/>
        <v>1.3734847196449997</v>
      </c>
      <c r="W2939" s="79">
        <f t="shared" si="417"/>
        <v>0.46217247724950827</v>
      </c>
      <c r="X2939" s="60">
        <f t="shared" si="418"/>
        <v>0.5</v>
      </c>
      <c r="Y2939" s="56">
        <f>+'INFO ENEL'!R2927</f>
        <v>1</v>
      </c>
      <c r="Z2939" s="59">
        <f t="shared" si="419"/>
        <v>0.5</v>
      </c>
    </row>
    <row r="2940" spans="1:26" ht="15" customHeight="1" x14ac:dyDescent="0.25">
      <c r="A2940" s="55">
        <f>+'INFO ENEL'!A2928</f>
        <v>2923</v>
      </c>
      <c r="B2940" s="121" t="str">
        <f>+INDEX($B$8:$B$15,MATCH(L2940,$L$8:$L$15,0))</f>
        <v>SICODI</v>
      </c>
      <c r="C2940" s="56" t="str">
        <f>+'INFO ENEL'!B2928</f>
        <v>Lima</v>
      </c>
      <c r="D2940" s="56" t="str">
        <f>+'INFO ENEL'!D2928</f>
        <v>LACHAQUI (LIMA)</v>
      </c>
      <c r="E2940" s="56" t="str">
        <f>+'INFO ENEL'!D2928</f>
        <v>LACHAQUI (LIMA)</v>
      </c>
      <c r="F2940" s="50">
        <f>+'INFO ENEL'!E2928</f>
        <v>0</v>
      </c>
      <c r="G2940" s="56" t="str">
        <f>+'INFO ENEL'!L2928</f>
        <v>MT</v>
      </c>
      <c r="H2940" s="57">
        <f>+'INFO ENEL'!M2928</f>
        <v>56.43</v>
      </c>
      <c r="I2940" s="56">
        <f>+'INFO ENEL'!N2928</f>
        <v>13</v>
      </c>
      <c r="J2940" s="56" t="str">
        <f>+'INFO ENEL'!O2928</f>
        <v>Poste</v>
      </c>
      <c r="K2940" s="56" t="str">
        <f>+'INFO ENEL'!P2928</f>
        <v>Concreto</v>
      </c>
      <c r="L2940" s="56" t="str">
        <f>+'INFO ENEL'!Q2928</f>
        <v>PPC20</v>
      </c>
      <c r="M2940" s="55" t="str">
        <f>+IF(ISERROR(INDEX('Estructuras de Acero y Concreto'!$C$6:$C$577,MATCH(L2940,'Estructuras de Acero y Concreto'!$D$6:$D$577,0)))=FALSE,INDEX('Estructuras de Acero y Concreto'!$C$6:$C$577,MATCH(L2940,'Estructuras de Acero y Concreto'!$D$6:$D$577,0)),IF(ISERROR(INDEX('Estructuras de Madera'!$C$5:$C$122,MATCH(L2940,'Estructuras de Madera'!$D$5:$D$122,0)))=FALSE,INDEX('Estructuras de Madera'!$C$5:$C$122,MATCH(L2940,'Estructuras de Madera'!$D$5:$D$122,0)),INDEX(SICODI!$G$3:$G$2404,MATCH(L2940,SICODI!$G$3:$G$2404,0))))</f>
        <v>PPC20</v>
      </c>
      <c r="N2940" s="121" t="str">
        <f>+IF(ISERROR(VLOOKUP(M2940,'Resumen de precios LLTT'!$C$17:$D$3071,2,FALSE))=FALSE,VLOOKUP(M2940,'Resumen de precios LLTT'!$C$17:$D$3071,2,FALSE),VLOOKUP(M2940,SICODI!$G$3:$J$2404,2,FALSE))</f>
        <v>POSTE DE CONCRETO ARMADO DE 13/400/150/345</v>
      </c>
      <c r="O2940" s="58">
        <f>+IF(ISERROR(VLOOKUP(M2940,'Resumen de precios LLTT'!$C$17:$G$3071,5,FALSE))=FALSE,VLOOKUP(M2940,'Resumen de precios LLTT'!$C$17:$G$3071,5,FALSE),VLOOKUP(M2940,SICODI!$G$3:$J$2404,4,FALSE))</f>
        <v>364.69</v>
      </c>
      <c r="P2940" s="16">
        <f t="shared" si="411"/>
        <v>0.84299999999999997</v>
      </c>
      <c r="Q2940" s="78">
        <f t="shared" si="412"/>
        <v>672.12366999999995</v>
      </c>
      <c r="R2940" s="56">
        <v>0</v>
      </c>
      <c r="S2940" s="16">
        <f t="shared" si="413"/>
        <v>0.13400000000000001</v>
      </c>
      <c r="T2940" s="79">
        <f t="shared" si="414"/>
        <v>7.5053809816666659</v>
      </c>
      <c r="U2940" s="80">
        <f t="shared" si="415"/>
        <v>0.183</v>
      </c>
      <c r="V2940" s="81">
        <f t="shared" si="416"/>
        <v>1.3734847196449997</v>
      </c>
      <c r="W2940" s="79">
        <f t="shared" si="417"/>
        <v>0.46217247724950827</v>
      </c>
      <c r="X2940" s="60">
        <f t="shared" si="418"/>
        <v>0.5</v>
      </c>
      <c r="Y2940" s="56">
        <f>+'INFO ENEL'!R2928</f>
        <v>1</v>
      </c>
      <c r="Z2940" s="59">
        <f t="shared" si="419"/>
        <v>0.5</v>
      </c>
    </row>
    <row r="2941" spans="1:26" ht="15" customHeight="1" x14ac:dyDescent="0.25">
      <c r="A2941" s="55">
        <f>+'INFO ENEL'!A2929</f>
        <v>2924</v>
      </c>
      <c r="B2941" s="121" t="str">
        <f>+INDEX($B$8:$B$15,MATCH(L2941,$L$8:$L$15,0))</f>
        <v>SICODI</v>
      </c>
      <c r="C2941" s="56" t="str">
        <f>+'INFO ENEL'!B2929</f>
        <v>Lima</v>
      </c>
      <c r="D2941" s="56" t="str">
        <f>+'INFO ENEL'!D2929</f>
        <v>LACHAQUI (LIMA)</v>
      </c>
      <c r="E2941" s="56" t="str">
        <f>+'INFO ENEL'!D2929</f>
        <v>LACHAQUI (LIMA)</v>
      </c>
      <c r="F2941" s="50">
        <f>+'INFO ENEL'!E2929</f>
        <v>0</v>
      </c>
      <c r="G2941" s="56" t="str">
        <f>+'INFO ENEL'!L2929</f>
        <v>MT</v>
      </c>
      <c r="H2941" s="57">
        <f>+'INFO ENEL'!M2929</f>
        <v>48.87</v>
      </c>
      <c r="I2941" s="56">
        <f>+'INFO ENEL'!N2929</f>
        <v>13</v>
      </c>
      <c r="J2941" s="56" t="str">
        <f>+'INFO ENEL'!O2929</f>
        <v>Poste</v>
      </c>
      <c r="K2941" s="56" t="str">
        <f>+'INFO ENEL'!P2929</f>
        <v>Concreto</v>
      </c>
      <c r="L2941" s="56" t="str">
        <f>+'INFO ENEL'!Q2929</f>
        <v>PPC20</v>
      </c>
      <c r="M2941" s="55" t="str">
        <f>+IF(ISERROR(INDEX('Estructuras de Acero y Concreto'!$C$6:$C$577,MATCH(L2941,'Estructuras de Acero y Concreto'!$D$6:$D$577,0)))=FALSE,INDEX('Estructuras de Acero y Concreto'!$C$6:$C$577,MATCH(L2941,'Estructuras de Acero y Concreto'!$D$6:$D$577,0)),IF(ISERROR(INDEX('Estructuras de Madera'!$C$5:$C$122,MATCH(L2941,'Estructuras de Madera'!$D$5:$D$122,0)))=FALSE,INDEX('Estructuras de Madera'!$C$5:$C$122,MATCH(L2941,'Estructuras de Madera'!$D$5:$D$122,0)),INDEX(SICODI!$G$3:$G$2404,MATCH(L2941,SICODI!$G$3:$G$2404,0))))</f>
        <v>PPC20</v>
      </c>
      <c r="N2941" s="121" t="str">
        <f>+IF(ISERROR(VLOOKUP(M2941,'Resumen de precios LLTT'!$C$17:$D$3071,2,FALSE))=FALSE,VLOOKUP(M2941,'Resumen de precios LLTT'!$C$17:$D$3071,2,FALSE),VLOOKUP(M2941,SICODI!$G$3:$J$2404,2,FALSE))</f>
        <v>POSTE DE CONCRETO ARMADO DE 13/400/150/345</v>
      </c>
      <c r="O2941" s="58">
        <f>+IF(ISERROR(VLOOKUP(M2941,'Resumen de precios LLTT'!$C$17:$G$3071,5,FALSE))=FALSE,VLOOKUP(M2941,'Resumen de precios LLTT'!$C$17:$G$3071,5,FALSE),VLOOKUP(M2941,SICODI!$G$3:$J$2404,4,FALSE))</f>
        <v>364.69</v>
      </c>
      <c r="P2941" s="16">
        <f t="shared" si="411"/>
        <v>0.84299999999999997</v>
      </c>
      <c r="Q2941" s="78">
        <f t="shared" si="412"/>
        <v>672.12366999999995</v>
      </c>
      <c r="R2941" s="56">
        <v>0</v>
      </c>
      <c r="S2941" s="16">
        <f t="shared" si="413"/>
        <v>0.13400000000000001</v>
      </c>
      <c r="T2941" s="79">
        <f t="shared" si="414"/>
        <v>7.5053809816666659</v>
      </c>
      <c r="U2941" s="80">
        <f t="shared" si="415"/>
        <v>0.183</v>
      </c>
      <c r="V2941" s="81">
        <f t="shared" si="416"/>
        <v>1.3734847196449997</v>
      </c>
      <c r="W2941" s="79">
        <f t="shared" si="417"/>
        <v>0.46217247724950827</v>
      </c>
      <c r="X2941" s="60">
        <f t="shared" si="418"/>
        <v>0.5</v>
      </c>
      <c r="Y2941" s="56">
        <f>+'INFO ENEL'!R2929</f>
        <v>1</v>
      </c>
      <c r="Z2941" s="59">
        <f t="shared" si="419"/>
        <v>0.5</v>
      </c>
    </row>
    <row r="2942" spans="1:26" ht="15" customHeight="1" x14ac:dyDescent="0.25">
      <c r="A2942" s="55">
        <f>+'INFO ENEL'!A2930</f>
        <v>2925</v>
      </c>
      <c r="B2942" s="121" t="str">
        <f>+INDEX($B$8:$B$15,MATCH(L2942,$L$8:$L$15,0))</f>
        <v>SICODI</v>
      </c>
      <c r="C2942" s="56" t="str">
        <f>+'INFO ENEL'!B2930</f>
        <v>Lima</v>
      </c>
      <c r="D2942" s="56" t="str">
        <f>+'INFO ENEL'!D2930</f>
        <v>LACHAQUI (LIMA)</v>
      </c>
      <c r="E2942" s="56" t="str">
        <f>+'INFO ENEL'!D2930</f>
        <v>LACHAQUI (LIMA)</v>
      </c>
      <c r="F2942" s="50">
        <f>+'INFO ENEL'!E2930</f>
        <v>0</v>
      </c>
      <c r="G2942" s="56" t="str">
        <f>+'INFO ENEL'!L2930</f>
        <v>MT</v>
      </c>
      <c r="H2942" s="57">
        <f>+'INFO ENEL'!M2930</f>
        <v>60.76</v>
      </c>
      <c r="I2942" s="56">
        <f>+'INFO ENEL'!N2930</f>
        <v>13</v>
      </c>
      <c r="J2942" s="56" t="str">
        <f>+'INFO ENEL'!O2930</f>
        <v>Poste</v>
      </c>
      <c r="K2942" s="56" t="str">
        <f>+'INFO ENEL'!P2930</f>
        <v>Concreto</v>
      </c>
      <c r="L2942" s="56" t="str">
        <f>+'INFO ENEL'!Q2930</f>
        <v>PPC20</v>
      </c>
      <c r="M2942" s="55" t="str">
        <f>+IF(ISERROR(INDEX('Estructuras de Acero y Concreto'!$C$6:$C$577,MATCH(L2942,'Estructuras de Acero y Concreto'!$D$6:$D$577,0)))=FALSE,INDEX('Estructuras de Acero y Concreto'!$C$6:$C$577,MATCH(L2942,'Estructuras de Acero y Concreto'!$D$6:$D$577,0)),IF(ISERROR(INDEX('Estructuras de Madera'!$C$5:$C$122,MATCH(L2942,'Estructuras de Madera'!$D$5:$D$122,0)))=FALSE,INDEX('Estructuras de Madera'!$C$5:$C$122,MATCH(L2942,'Estructuras de Madera'!$D$5:$D$122,0)),INDEX(SICODI!$G$3:$G$2404,MATCH(L2942,SICODI!$G$3:$G$2404,0))))</f>
        <v>PPC20</v>
      </c>
      <c r="N2942" s="121" t="str">
        <f>+IF(ISERROR(VLOOKUP(M2942,'Resumen de precios LLTT'!$C$17:$D$3071,2,FALSE))=FALSE,VLOOKUP(M2942,'Resumen de precios LLTT'!$C$17:$D$3071,2,FALSE),VLOOKUP(M2942,SICODI!$G$3:$J$2404,2,FALSE))</f>
        <v>POSTE DE CONCRETO ARMADO DE 13/400/150/345</v>
      </c>
      <c r="O2942" s="58">
        <f>+IF(ISERROR(VLOOKUP(M2942,'Resumen de precios LLTT'!$C$17:$G$3071,5,FALSE))=FALSE,VLOOKUP(M2942,'Resumen de precios LLTT'!$C$17:$G$3071,5,FALSE),VLOOKUP(M2942,SICODI!$G$3:$J$2404,4,FALSE))</f>
        <v>364.69</v>
      </c>
      <c r="P2942" s="16">
        <f t="shared" si="411"/>
        <v>0.84299999999999997</v>
      </c>
      <c r="Q2942" s="78">
        <f t="shared" si="412"/>
        <v>672.12366999999995</v>
      </c>
      <c r="R2942" s="56">
        <v>0</v>
      </c>
      <c r="S2942" s="16">
        <f t="shared" si="413"/>
        <v>0.13400000000000001</v>
      </c>
      <c r="T2942" s="79">
        <f t="shared" si="414"/>
        <v>7.5053809816666659</v>
      </c>
      <c r="U2942" s="80">
        <f t="shared" si="415"/>
        <v>0.183</v>
      </c>
      <c r="V2942" s="81">
        <f t="shared" si="416"/>
        <v>1.3734847196449997</v>
      </c>
      <c r="W2942" s="79">
        <f t="shared" si="417"/>
        <v>0.46217247724950827</v>
      </c>
      <c r="X2942" s="60">
        <f t="shared" si="418"/>
        <v>0.5</v>
      </c>
      <c r="Y2942" s="56">
        <f>+'INFO ENEL'!R2930</f>
        <v>1</v>
      </c>
      <c r="Z2942" s="59">
        <f t="shared" si="419"/>
        <v>0.5</v>
      </c>
    </row>
    <row r="2943" spans="1:26" ht="15" customHeight="1" x14ac:dyDescent="0.25">
      <c r="A2943" s="55">
        <f>+'INFO ENEL'!A2931</f>
        <v>2926</v>
      </c>
      <c r="B2943" s="121" t="str">
        <f>+INDEX($B$8:$B$15,MATCH(L2943,$L$8:$L$15,0))</f>
        <v>SICODI</v>
      </c>
      <c r="C2943" s="56" t="str">
        <f>+'INFO ENEL'!B2931</f>
        <v>Lima</v>
      </c>
      <c r="D2943" s="56" t="str">
        <f>+'INFO ENEL'!D2931</f>
        <v>LACHAQUI (LIMA)</v>
      </c>
      <c r="E2943" s="56" t="str">
        <f>+'INFO ENEL'!D2931</f>
        <v>LACHAQUI (LIMA)</v>
      </c>
      <c r="F2943" s="50">
        <f>+'INFO ENEL'!E2931</f>
        <v>0</v>
      </c>
      <c r="G2943" s="56" t="str">
        <f>+'INFO ENEL'!L2931</f>
        <v>MT</v>
      </c>
      <c r="H2943" s="57">
        <f>+'INFO ENEL'!M2931</f>
        <v>54.65</v>
      </c>
      <c r="I2943" s="56">
        <f>+'INFO ENEL'!N2931</f>
        <v>13</v>
      </c>
      <c r="J2943" s="56" t="str">
        <f>+'INFO ENEL'!O2931</f>
        <v>Poste</v>
      </c>
      <c r="K2943" s="56" t="str">
        <f>+'INFO ENEL'!P2931</f>
        <v>Concreto</v>
      </c>
      <c r="L2943" s="56" t="str">
        <f>+'INFO ENEL'!Q2931</f>
        <v>PPC20</v>
      </c>
      <c r="M2943" s="55" t="str">
        <f>+IF(ISERROR(INDEX('Estructuras de Acero y Concreto'!$C$6:$C$577,MATCH(L2943,'Estructuras de Acero y Concreto'!$D$6:$D$577,0)))=FALSE,INDEX('Estructuras de Acero y Concreto'!$C$6:$C$577,MATCH(L2943,'Estructuras de Acero y Concreto'!$D$6:$D$577,0)),IF(ISERROR(INDEX('Estructuras de Madera'!$C$5:$C$122,MATCH(L2943,'Estructuras de Madera'!$D$5:$D$122,0)))=FALSE,INDEX('Estructuras de Madera'!$C$5:$C$122,MATCH(L2943,'Estructuras de Madera'!$D$5:$D$122,0)),INDEX(SICODI!$G$3:$G$2404,MATCH(L2943,SICODI!$G$3:$G$2404,0))))</f>
        <v>PPC20</v>
      </c>
      <c r="N2943" s="121" t="str">
        <f>+IF(ISERROR(VLOOKUP(M2943,'Resumen de precios LLTT'!$C$17:$D$3071,2,FALSE))=FALSE,VLOOKUP(M2943,'Resumen de precios LLTT'!$C$17:$D$3071,2,FALSE),VLOOKUP(M2943,SICODI!$G$3:$J$2404,2,FALSE))</f>
        <v>POSTE DE CONCRETO ARMADO DE 13/400/150/345</v>
      </c>
      <c r="O2943" s="58">
        <f>+IF(ISERROR(VLOOKUP(M2943,'Resumen de precios LLTT'!$C$17:$G$3071,5,FALSE))=FALSE,VLOOKUP(M2943,'Resumen de precios LLTT'!$C$17:$G$3071,5,FALSE),VLOOKUP(M2943,SICODI!$G$3:$J$2404,4,FALSE))</f>
        <v>364.69</v>
      </c>
      <c r="P2943" s="16">
        <f t="shared" si="411"/>
        <v>0.84299999999999997</v>
      </c>
      <c r="Q2943" s="78">
        <f t="shared" si="412"/>
        <v>672.12366999999995</v>
      </c>
      <c r="R2943" s="56">
        <v>0</v>
      </c>
      <c r="S2943" s="16">
        <f t="shared" si="413"/>
        <v>0.13400000000000001</v>
      </c>
      <c r="T2943" s="79">
        <f t="shared" si="414"/>
        <v>7.5053809816666659</v>
      </c>
      <c r="U2943" s="80">
        <f t="shared" si="415"/>
        <v>0.183</v>
      </c>
      <c r="V2943" s="81">
        <f t="shared" si="416"/>
        <v>1.3734847196449997</v>
      </c>
      <c r="W2943" s="79">
        <f t="shared" si="417"/>
        <v>0.46217247724950827</v>
      </c>
      <c r="X2943" s="60">
        <f t="shared" si="418"/>
        <v>0.5</v>
      </c>
      <c r="Y2943" s="56">
        <f>+'INFO ENEL'!R2931</f>
        <v>1</v>
      </c>
      <c r="Z2943" s="59">
        <f t="shared" si="419"/>
        <v>0.5</v>
      </c>
    </row>
    <row r="2944" spans="1:26" ht="15" customHeight="1" x14ac:dyDescent="0.25">
      <c r="A2944" s="55">
        <f>+'INFO ENEL'!A2932</f>
        <v>2927</v>
      </c>
      <c r="B2944" s="121" t="str">
        <f>+INDEX($B$8:$B$15,MATCH(L2944,$L$8:$L$15,0))</f>
        <v>SICODI</v>
      </c>
      <c r="C2944" s="56" t="str">
        <f>+'INFO ENEL'!B2932</f>
        <v>Lima</v>
      </c>
      <c r="D2944" s="56" t="str">
        <f>+'INFO ENEL'!D2932</f>
        <v>LACHAQUI (LIMA)</v>
      </c>
      <c r="E2944" s="56" t="str">
        <f>+'INFO ENEL'!D2932</f>
        <v>LACHAQUI (LIMA)</v>
      </c>
      <c r="F2944" s="50">
        <f>+'INFO ENEL'!E2932</f>
        <v>0</v>
      </c>
      <c r="G2944" s="56" t="str">
        <f>+'INFO ENEL'!L2932</f>
        <v>MT</v>
      </c>
      <c r="H2944" s="57">
        <f>+'INFO ENEL'!M2932</f>
        <v>34.880000000000003</v>
      </c>
      <c r="I2944" s="56">
        <f>+'INFO ENEL'!N2932</f>
        <v>13</v>
      </c>
      <c r="J2944" s="56" t="str">
        <f>+'INFO ENEL'!O2932</f>
        <v>Poste</v>
      </c>
      <c r="K2944" s="56" t="str">
        <f>+'INFO ENEL'!P2932</f>
        <v>Concreto</v>
      </c>
      <c r="L2944" s="56" t="str">
        <f>+'INFO ENEL'!Q2932</f>
        <v>PPC20</v>
      </c>
      <c r="M2944" s="55" t="str">
        <f>+IF(ISERROR(INDEX('Estructuras de Acero y Concreto'!$C$6:$C$577,MATCH(L2944,'Estructuras de Acero y Concreto'!$D$6:$D$577,0)))=FALSE,INDEX('Estructuras de Acero y Concreto'!$C$6:$C$577,MATCH(L2944,'Estructuras de Acero y Concreto'!$D$6:$D$577,0)),IF(ISERROR(INDEX('Estructuras de Madera'!$C$5:$C$122,MATCH(L2944,'Estructuras de Madera'!$D$5:$D$122,0)))=FALSE,INDEX('Estructuras de Madera'!$C$5:$C$122,MATCH(L2944,'Estructuras de Madera'!$D$5:$D$122,0)),INDEX(SICODI!$G$3:$G$2404,MATCH(L2944,SICODI!$G$3:$G$2404,0))))</f>
        <v>PPC20</v>
      </c>
      <c r="N2944" s="121" t="str">
        <f>+IF(ISERROR(VLOOKUP(M2944,'Resumen de precios LLTT'!$C$17:$D$3071,2,FALSE))=FALSE,VLOOKUP(M2944,'Resumen de precios LLTT'!$C$17:$D$3071,2,FALSE),VLOOKUP(M2944,SICODI!$G$3:$J$2404,2,FALSE))</f>
        <v>POSTE DE CONCRETO ARMADO DE 13/400/150/345</v>
      </c>
      <c r="O2944" s="58">
        <f>+IF(ISERROR(VLOOKUP(M2944,'Resumen de precios LLTT'!$C$17:$G$3071,5,FALSE))=FALSE,VLOOKUP(M2944,'Resumen de precios LLTT'!$C$17:$G$3071,5,FALSE),VLOOKUP(M2944,SICODI!$G$3:$J$2404,4,FALSE))</f>
        <v>364.69</v>
      </c>
      <c r="P2944" s="16">
        <f t="shared" si="411"/>
        <v>0.84299999999999997</v>
      </c>
      <c r="Q2944" s="78">
        <f t="shared" si="412"/>
        <v>672.12366999999995</v>
      </c>
      <c r="R2944" s="56">
        <v>0</v>
      </c>
      <c r="S2944" s="16">
        <f t="shared" si="413"/>
        <v>0.13400000000000001</v>
      </c>
      <c r="T2944" s="79">
        <f t="shared" si="414"/>
        <v>7.5053809816666659</v>
      </c>
      <c r="U2944" s="80">
        <f t="shared" si="415"/>
        <v>0.183</v>
      </c>
      <c r="V2944" s="81">
        <f t="shared" si="416"/>
        <v>1.3734847196449997</v>
      </c>
      <c r="W2944" s="79">
        <f t="shared" si="417"/>
        <v>0.46217247724950827</v>
      </c>
      <c r="X2944" s="60">
        <f t="shared" si="418"/>
        <v>0.5</v>
      </c>
      <c r="Y2944" s="56">
        <f>+'INFO ENEL'!R2932</f>
        <v>1</v>
      </c>
      <c r="Z2944" s="59">
        <f t="shared" si="419"/>
        <v>0.5</v>
      </c>
    </row>
    <row r="2945" spans="1:26" ht="15" customHeight="1" x14ac:dyDescent="0.25">
      <c r="A2945" s="55">
        <f>+'INFO ENEL'!A2933</f>
        <v>2928</v>
      </c>
      <c r="B2945" s="121" t="str">
        <f>+INDEX($B$8:$B$15,MATCH(L2945,$L$8:$L$15,0))</f>
        <v>SICODI</v>
      </c>
      <c r="C2945" s="56" t="str">
        <f>+'INFO ENEL'!B2933</f>
        <v>Lima</v>
      </c>
      <c r="D2945" s="56" t="str">
        <f>+'INFO ENEL'!D2933</f>
        <v>LACHAQUI (LIMA)</v>
      </c>
      <c r="E2945" s="56" t="str">
        <f>+'INFO ENEL'!D2933</f>
        <v>LACHAQUI (LIMA)</v>
      </c>
      <c r="F2945" s="50">
        <f>+'INFO ENEL'!E2933</f>
        <v>0</v>
      </c>
      <c r="G2945" s="56" t="str">
        <f>+'INFO ENEL'!L2933</f>
        <v>MT</v>
      </c>
      <c r="H2945" s="57">
        <f>+'INFO ENEL'!M2933</f>
        <v>14.86</v>
      </c>
      <c r="I2945" s="56">
        <f>+'INFO ENEL'!N2933</f>
        <v>13</v>
      </c>
      <c r="J2945" s="56" t="str">
        <f>+'INFO ENEL'!O2933</f>
        <v>Poste</v>
      </c>
      <c r="K2945" s="56" t="str">
        <f>+'INFO ENEL'!P2933</f>
        <v>Concreto</v>
      </c>
      <c r="L2945" s="56" t="str">
        <f>+'INFO ENEL'!Q2933</f>
        <v>PPC20</v>
      </c>
      <c r="M2945" s="55" t="str">
        <f>+IF(ISERROR(INDEX('Estructuras de Acero y Concreto'!$C$6:$C$577,MATCH(L2945,'Estructuras de Acero y Concreto'!$D$6:$D$577,0)))=FALSE,INDEX('Estructuras de Acero y Concreto'!$C$6:$C$577,MATCH(L2945,'Estructuras de Acero y Concreto'!$D$6:$D$577,0)),IF(ISERROR(INDEX('Estructuras de Madera'!$C$5:$C$122,MATCH(L2945,'Estructuras de Madera'!$D$5:$D$122,0)))=FALSE,INDEX('Estructuras de Madera'!$C$5:$C$122,MATCH(L2945,'Estructuras de Madera'!$D$5:$D$122,0)),INDEX(SICODI!$G$3:$G$2404,MATCH(L2945,SICODI!$G$3:$G$2404,0))))</f>
        <v>PPC20</v>
      </c>
      <c r="N2945" s="121" t="str">
        <f>+IF(ISERROR(VLOOKUP(M2945,'Resumen de precios LLTT'!$C$17:$D$3071,2,FALSE))=FALSE,VLOOKUP(M2945,'Resumen de precios LLTT'!$C$17:$D$3071,2,FALSE),VLOOKUP(M2945,SICODI!$G$3:$J$2404,2,FALSE))</f>
        <v>POSTE DE CONCRETO ARMADO DE 13/400/150/345</v>
      </c>
      <c r="O2945" s="58">
        <f>+IF(ISERROR(VLOOKUP(M2945,'Resumen de precios LLTT'!$C$17:$G$3071,5,FALSE))=FALSE,VLOOKUP(M2945,'Resumen de precios LLTT'!$C$17:$G$3071,5,FALSE),VLOOKUP(M2945,SICODI!$G$3:$J$2404,4,FALSE))</f>
        <v>364.69</v>
      </c>
      <c r="P2945" s="16">
        <f t="shared" si="411"/>
        <v>0.84299999999999997</v>
      </c>
      <c r="Q2945" s="78">
        <f t="shared" si="412"/>
        <v>672.12366999999995</v>
      </c>
      <c r="R2945" s="56">
        <v>0</v>
      </c>
      <c r="S2945" s="16">
        <f t="shared" si="413"/>
        <v>0.13400000000000001</v>
      </c>
      <c r="T2945" s="79">
        <f t="shared" si="414"/>
        <v>7.5053809816666659</v>
      </c>
      <c r="U2945" s="80">
        <f t="shared" si="415"/>
        <v>0.183</v>
      </c>
      <c r="V2945" s="81">
        <f t="shared" si="416"/>
        <v>1.3734847196449997</v>
      </c>
      <c r="W2945" s="79">
        <f t="shared" si="417"/>
        <v>0.46217247724950827</v>
      </c>
      <c r="X2945" s="60">
        <f t="shared" si="418"/>
        <v>0.5</v>
      </c>
      <c r="Y2945" s="56">
        <f>+'INFO ENEL'!R2933</f>
        <v>1</v>
      </c>
      <c r="Z2945" s="59">
        <f t="shared" si="419"/>
        <v>0.5</v>
      </c>
    </row>
    <row r="2946" spans="1:26" ht="15" customHeight="1" x14ac:dyDescent="0.25">
      <c r="A2946" s="55">
        <f>+'INFO ENEL'!A2934</f>
        <v>2929</v>
      </c>
      <c r="B2946" s="121" t="str">
        <f>+INDEX($B$8:$B$15,MATCH(L2946,$L$8:$L$15,0))</f>
        <v>SICODI</v>
      </c>
      <c r="C2946" s="56" t="str">
        <f>+'INFO ENEL'!B2934</f>
        <v>Lima</v>
      </c>
      <c r="D2946" s="56" t="str">
        <f>+'INFO ENEL'!D2934</f>
        <v>LACHAQUI (LIMA)</v>
      </c>
      <c r="E2946" s="56" t="str">
        <f>+'INFO ENEL'!D2934</f>
        <v>LACHAQUI (LIMA)</v>
      </c>
      <c r="F2946" s="50">
        <f>+'INFO ENEL'!E2934</f>
        <v>0</v>
      </c>
      <c r="G2946" s="56" t="str">
        <f>+'INFO ENEL'!L2934</f>
        <v>MT</v>
      </c>
      <c r="H2946" s="57">
        <f>+'INFO ENEL'!M2934</f>
        <v>55.34</v>
      </c>
      <c r="I2946" s="56">
        <f>+'INFO ENEL'!N2934</f>
        <v>13</v>
      </c>
      <c r="J2946" s="56" t="str">
        <f>+'INFO ENEL'!O2934</f>
        <v>Poste</v>
      </c>
      <c r="K2946" s="56" t="str">
        <f>+'INFO ENEL'!P2934</f>
        <v>Concreto</v>
      </c>
      <c r="L2946" s="56" t="str">
        <f>+'INFO ENEL'!Q2934</f>
        <v>PPC20</v>
      </c>
      <c r="M2946" s="55" t="str">
        <f>+IF(ISERROR(INDEX('Estructuras de Acero y Concreto'!$C$6:$C$577,MATCH(L2946,'Estructuras de Acero y Concreto'!$D$6:$D$577,0)))=FALSE,INDEX('Estructuras de Acero y Concreto'!$C$6:$C$577,MATCH(L2946,'Estructuras de Acero y Concreto'!$D$6:$D$577,0)),IF(ISERROR(INDEX('Estructuras de Madera'!$C$5:$C$122,MATCH(L2946,'Estructuras de Madera'!$D$5:$D$122,0)))=FALSE,INDEX('Estructuras de Madera'!$C$5:$C$122,MATCH(L2946,'Estructuras de Madera'!$D$5:$D$122,0)),INDEX(SICODI!$G$3:$G$2404,MATCH(L2946,SICODI!$G$3:$G$2404,0))))</f>
        <v>PPC20</v>
      </c>
      <c r="N2946" s="121" t="str">
        <f>+IF(ISERROR(VLOOKUP(M2946,'Resumen de precios LLTT'!$C$17:$D$3071,2,FALSE))=FALSE,VLOOKUP(M2946,'Resumen de precios LLTT'!$C$17:$D$3071,2,FALSE),VLOOKUP(M2946,SICODI!$G$3:$J$2404,2,FALSE))</f>
        <v>POSTE DE CONCRETO ARMADO DE 13/400/150/345</v>
      </c>
      <c r="O2946" s="58">
        <f>+IF(ISERROR(VLOOKUP(M2946,'Resumen de precios LLTT'!$C$17:$G$3071,5,FALSE))=FALSE,VLOOKUP(M2946,'Resumen de precios LLTT'!$C$17:$G$3071,5,FALSE),VLOOKUP(M2946,SICODI!$G$3:$J$2404,4,FALSE))</f>
        <v>364.69</v>
      </c>
      <c r="P2946" s="16">
        <f t="shared" si="411"/>
        <v>0.84299999999999997</v>
      </c>
      <c r="Q2946" s="78">
        <f t="shared" si="412"/>
        <v>672.12366999999995</v>
      </c>
      <c r="R2946" s="56">
        <v>0</v>
      </c>
      <c r="S2946" s="16">
        <f t="shared" si="413"/>
        <v>0.13400000000000001</v>
      </c>
      <c r="T2946" s="79">
        <f t="shared" si="414"/>
        <v>7.5053809816666659</v>
      </c>
      <c r="U2946" s="80">
        <f t="shared" si="415"/>
        <v>0.183</v>
      </c>
      <c r="V2946" s="81">
        <f t="shared" si="416"/>
        <v>1.3734847196449997</v>
      </c>
      <c r="W2946" s="79">
        <f t="shared" si="417"/>
        <v>0.46217247724950827</v>
      </c>
      <c r="X2946" s="60">
        <f t="shared" si="418"/>
        <v>0.5</v>
      </c>
      <c r="Y2946" s="56">
        <f>+'INFO ENEL'!R2934</f>
        <v>1</v>
      </c>
      <c r="Z2946" s="59">
        <f t="shared" si="419"/>
        <v>0.5</v>
      </c>
    </row>
    <row r="2947" spans="1:26" ht="15" customHeight="1" x14ac:dyDescent="0.25">
      <c r="A2947" s="55">
        <f>+'INFO ENEL'!A2935</f>
        <v>2930</v>
      </c>
      <c r="B2947" s="121" t="str">
        <f>+INDEX($B$8:$B$15,MATCH(L2947,$L$8:$L$15,0))</f>
        <v>SICODI</v>
      </c>
      <c r="C2947" s="56" t="str">
        <f>+'INFO ENEL'!B2935</f>
        <v>Lima</v>
      </c>
      <c r="D2947" s="56" t="str">
        <f>+'INFO ENEL'!D2935</f>
        <v>LACHAQUI (LIMA)</v>
      </c>
      <c r="E2947" s="56" t="str">
        <f>+'INFO ENEL'!D2935</f>
        <v>LACHAQUI (LIMA)</v>
      </c>
      <c r="F2947" s="50">
        <f>+'INFO ENEL'!E2935</f>
        <v>0</v>
      </c>
      <c r="G2947" s="56" t="str">
        <f>+'INFO ENEL'!L2935</f>
        <v>MT</v>
      </c>
      <c r="H2947" s="57">
        <f>+'INFO ENEL'!M2935</f>
        <v>62.56</v>
      </c>
      <c r="I2947" s="56">
        <f>+'INFO ENEL'!N2935</f>
        <v>13</v>
      </c>
      <c r="J2947" s="56" t="str">
        <f>+'INFO ENEL'!O2935</f>
        <v>Poste</v>
      </c>
      <c r="K2947" s="56" t="str">
        <f>+'INFO ENEL'!P2935</f>
        <v>Concreto</v>
      </c>
      <c r="L2947" s="56" t="str">
        <f>+'INFO ENEL'!Q2935</f>
        <v>PPC20</v>
      </c>
      <c r="M2947" s="55" t="str">
        <f>+IF(ISERROR(INDEX('Estructuras de Acero y Concreto'!$C$6:$C$577,MATCH(L2947,'Estructuras de Acero y Concreto'!$D$6:$D$577,0)))=FALSE,INDEX('Estructuras de Acero y Concreto'!$C$6:$C$577,MATCH(L2947,'Estructuras de Acero y Concreto'!$D$6:$D$577,0)),IF(ISERROR(INDEX('Estructuras de Madera'!$C$5:$C$122,MATCH(L2947,'Estructuras de Madera'!$D$5:$D$122,0)))=FALSE,INDEX('Estructuras de Madera'!$C$5:$C$122,MATCH(L2947,'Estructuras de Madera'!$D$5:$D$122,0)),INDEX(SICODI!$G$3:$G$2404,MATCH(L2947,SICODI!$G$3:$G$2404,0))))</f>
        <v>PPC20</v>
      </c>
      <c r="N2947" s="121" t="str">
        <f>+IF(ISERROR(VLOOKUP(M2947,'Resumen de precios LLTT'!$C$17:$D$3071,2,FALSE))=FALSE,VLOOKUP(M2947,'Resumen de precios LLTT'!$C$17:$D$3071,2,FALSE),VLOOKUP(M2947,SICODI!$G$3:$J$2404,2,FALSE))</f>
        <v>POSTE DE CONCRETO ARMADO DE 13/400/150/345</v>
      </c>
      <c r="O2947" s="58">
        <f>+IF(ISERROR(VLOOKUP(M2947,'Resumen de precios LLTT'!$C$17:$G$3071,5,FALSE))=FALSE,VLOOKUP(M2947,'Resumen de precios LLTT'!$C$17:$G$3071,5,FALSE),VLOOKUP(M2947,SICODI!$G$3:$J$2404,4,FALSE))</f>
        <v>364.69</v>
      </c>
      <c r="P2947" s="16">
        <f t="shared" si="411"/>
        <v>0.84299999999999997</v>
      </c>
      <c r="Q2947" s="78">
        <f t="shared" si="412"/>
        <v>672.12366999999995</v>
      </c>
      <c r="R2947" s="56">
        <v>0</v>
      </c>
      <c r="S2947" s="16">
        <f t="shared" si="413"/>
        <v>0.13400000000000001</v>
      </c>
      <c r="T2947" s="79">
        <f t="shared" si="414"/>
        <v>7.5053809816666659</v>
      </c>
      <c r="U2947" s="80">
        <f t="shared" si="415"/>
        <v>0.183</v>
      </c>
      <c r="V2947" s="81">
        <f t="shared" si="416"/>
        <v>1.3734847196449997</v>
      </c>
      <c r="W2947" s="79">
        <f t="shared" si="417"/>
        <v>0.46217247724950827</v>
      </c>
      <c r="X2947" s="60">
        <f t="shared" si="418"/>
        <v>0.5</v>
      </c>
      <c r="Y2947" s="56">
        <f>+'INFO ENEL'!R2935</f>
        <v>1</v>
      </c>
      <c r="Z2947" s="59">
        <f t="shared" si="419"/>
        <v>0.5</v>
      </c>
    </row>
    <row r="2948" spans="1:26" ht="15" customHeight="1" x14ac:dyDescent="0.25">
      <c r="A2948" s="55">
        <f>+'INFO ENEL'!A2936</f>
        <v>2931</v>
      </c>
      <c r="B2948" s="121" t="str">
        <f>+INDEX($B$8:$B$15,MATCH(L2948,$L$8:$L$15,0))</f>
        <v>SICODI</v>
      </c>
      <c r="C2948" s="56" t="str">
        <f>+'INFO ENEL'!B2936</f>
        <v>Lima</v>
      </c>
      <c r="D2948" s="56" t="str">
        <f>+'INFO ENEL'!D2936</f>
        <v>LACHAQUI (LIMA)</v>
      </c>
      <c r="E2948" s="56" t="str">
        <f>+'INFO ENEL'!D2936</f>
        <v>LACHAQUI (LIMA)</v>
      </c>
      <c r="F2948" s="50">
        <f>+'INFO ENEL'!E2936</f>
        <v>0</v>
      </c>
      <c r="G2948" s="56" t="str">
        <f>+'INFO ENEL'!L2936</f>
        <v>MT</v>
      </c>
      <c r="H2948" s="57">
        <f>+'INFO ENEL'!M2936</f>
        <v>120.74</v>
      </c>
      <c r="I2948" s="56">
        <f>+'INFO ENEL'!N2936</f>
        <v>13</v>
      </c>
      <c r="J2948" s="56" t="str">
        <f>+'INFO ENEL'!O2936</f>
        <v>Poste</v>
      </c>
      <c r="K2948" s="56" t="str">
        <f>+'INFO ENEL'!P2936</f>
        <v>Concreto</v>
      </c>
      <c r="L2948" s="56" t="str">
        <f>+'INFO ENEL'!Q2936</f>
        <v>PPC20</v>
      </c>
      <c r="M2948" s="55" t="str">
        <f>+IF(ISERROR(INDEX('Estructuras de Acero y Concreto'!$C$6:$C$577,MATCH(L2948,'Estructuras de Acero y Concreto'!$D$6:$D$577,0)))=FALSE,INDEX('Estructuras de Acero y Concreto'!$C$6:$C$577,MATCH(L2948,'Estructuras de Acero y Concreto'!$D$6:$D$577,0)),IF(ISERROR(INDEX('Estructuras de Madera'!$C$5:$C$122,MATCH(L2948,'Estructuras de Madera'!$D$5:$D$122,0)))=FALSE,INDEX('Estructuras de Madera'!$C$5:$C$122,MATCH(L2948,'Estructuras de Madera'!$D$5:$D$122,0)),INDEX(SICODI!$G$3:$G$2404,MATCH(L2948,SICODI!$G$3:$G$2404,0))))</f>
        <v>PPC20</v>
      </c>
      <c r="N2948" s="121" t="str">
        <f>+IF(ISERROR(VLOOKUP(M2948,'Resumen de precios LLTT'!$C$17:$D$3071,2,FALSE))=FALSE,VLOOKUP(M2948,'Resumen de precios LLTT'!$C$17:$D$3071,2,FALSE),VLOOKUP(M2948,SICODI!$G$3:$J$2404,2,FALSE))</f>
        <v>POSTE DE CONCRETO ARMADO DE 13/400/150/345</v>
      </c>
      <c r="O2948" s="58">
        <f>+IF(ISERROR(VLOOKUP(M2948,'Resumen de precios LLTT'!$C$17:$G$3071,5,FALSE))=FALSE,VLOOKUP(M2948,'Resumen de precios LLTT'!$C$17:$G$3071,5,FALSE),VLOOKUP(M2948,SICODI!$G$3:$J$2404,4,FALSE))</f>
        <v>364.69</v>
      </c>
      <c r="P2948" s="16">
        <f t="shared" si="411"/>
        <v>0.84299999999999997</v>
      </c>
      <c r="Q2948" s="78">
        <f t="shared" si="412"/>
        <v>672.12366999999995</v>
      </c>
      <c r="R2948" s="56">
        <v>0</v>
      </c>
      <c r="S2948" s="16">
        <f t="shared" si="413"/>
        <v>0.13400000000000001</v>
      </c>
      <c r="T2948" s="79">
        <f t="shared" si="414"/>
        <v>7.5053809816666659</v>
      </c>
      <c r="U2948" s="80">
        <f t="shared" si="415"/>
        <v>0.183</v>
      </c>
      <c r="V2948" s="81">
        <f t="shared" si="416"/>
        <v>1.3734847196449997</v>
      </c>
      <c r="W2948" s="79">
        <f t="shared" si="417"/>
        <v>0.46217247724950827</v>
      </c>
      <c r="X2948" s="60">
        <f t="shared" si="418"/>
        <v>0.5</v>
      </c>
      <c r="Y2948" s="56">
        <f>+'INFO ENEL'!R2936</f>
        <v>1</v>
      </c>
      <c r="Z2948" s="59">
        <f t="shared" si="419"/>
        <v>0.5</v>
      </c>
    </row>
    <row r="2949" spans="1:26" ht="15" customHeight="1" x14ac:dyDescent="0.25">
      <c r="A2949" s="55">
        <f>+'INFO ENEL'!A2937</f>
        <v>2932</v>
      </c>
      <c r="B2949" s="121" t="str">
        <f>+INDEX($B$8:$B$15,MATCH(L2949,$L$8:$L$15,0))</f>
        <v>SICODI</v>
      </c>
      <c r="C2949" s="56" t="str">
        <f>+'INFO ENEL'!B2937</f>
        <v>Lima</v>
      </c>
      <c r="D2949" s="56" t="str">
        <f>+'INFO ENEL'!D2937</f>
        <v>LACHAQUI (LIMA)</v>
      </c>
      <c r="E2949" s="56" t="str">
        <f>+'INFO ENEL'!D2937</f>
        <v>LACHAQUI (LIMA)</v>
      </c>
      <c r="F2949" s="50">
        <f>+'INFO ENEL'!E2937</f>
        <v>0</v>
      </c>
      <c r="G2949" s="56" t="str">
        <f>+'INFO ENEL'!L2937</f>
        <v>MT</v>
      </c>
      <c r="H2949" s="57">
        <f>+'INFO ENEL'!M2937</f>
        <v>356.19</v>
      </c>
      <c r="I2949" s="56">
        <f>+'INFO ENEL'!N2937</f>
        <v>13</v>
      </c>
      <c r="J2949" s="56" t="str">
        <f>+'INFO ENEL'!O2937</f>
        <v>Poste</v>
      </c>
      <c r="K2949" s="56" t="str">
        <f>+'INFO ENEL'!P2937</f>
        <v>Concreto</v>
      </c>
      <c r="L2949" s="56" t="str">
        <f>+'INFO ENEL'!Q2937</f>
        <v>PPC20</v>
      </c>
      <c r="M2949" s="55" t="str">
        <f>+IF(ISERROR(INDEX('Estructuras de Acero y Concreto'!$C$6:$C$577,MATCH(L2949,'Estructuras de Acero y Concreto'!$D$6:$D$577,0)))=FALSE,INDEX('Estructuras de Acero y Concreto'!$C$6:$C$577,MATCH(L2949,'Estructuras de Acero y Concreto'!$D$6:$D$577,0)),IF(ISERROR(INDEX('Estructuras de Madera'!$C$5:$C$122,MATCH(L2949,'Estructuras de Madera'!$D$5:$D$122,0)))=FALSE,INDEX('Estructuras de Madera'!$C$5:$C$122,MATCH(L2949,'Estructuras de Madera'!$D$5:$D$122,0)),INDEX(SICODI!$G$3:$G$2404,MATCH(L2949,SICODI!$G$3:$G$2404,0))))</f>
        <v>PPC20</v>
      </c>
      <c r="N2949" s="121" t="str">
        <f>+IF(ISERROR(VLOOKUP(M2949,'Resumen de precios LLTT'!$C$17:$D$3071,2,FALSE))=FALSE,VLOOKUP(M2949,'Resumen de precios LLTT'!$C$17:$D$3071,2,FALSE),VLOOKUP(M2949,SICODI!$G$3:$J$2404,2,FALSE))</f>
        <v>POSTE DE CONCRETO ARMADO DE 13/400/150/345</v>
      </c>
      <c r="O2949" s="58">
        <f>+IF(ISERROR(VLOOKUP(M2949,'Resumen de precios LLTT'!$C$17:$G$3071,5,FALSE))=FALSE,VLOOKUP(M2949,'Resumen de precios LLTT'!$C$17:$G$3071,5,FALSE),VLOOKUP(M2949,SICODI!$G$3:$J$2404,4,FALSE))</f>
        <v>364.69</v>
      </c>
      <c r="P2949" s="16">
        <f t="shared" si="411"/>
        <v>0.84299999999999997</v>
      </c>
      <c r="Q2949" s="78">
        <f t="shared" si="412"/>
        <v>672.12366999999995</v>
      </c>
      <c r="R2949" s="56">
        <v>0</v>
      </c>
      <c r="S2949" s="16">
        <f t="shared" si="413"/>
        <v>0.13400000000000001</v>
      </c>
      <c r="T2949" s="79">
        <f t="shared" si="414"/>
        <v>7.5053809816666659</v>
      </c>
      <c r="U2949" s="80">
        <f t="shared" si="415"/>
        <v>0.183</v>
      </c>
      <c r="V2949" s="81">
        <f t="shared" si="416"/>
        <v>1.3734847196449997</v>
      </c>
      <c r="W2949" s="79">
        <f t="shared" si="417"/>
        <v>0.46217247724950827</v>
      </c>
      <c r="X2949" s="60">
        <f t="shared" si="418"/>
        <v>0.5</v>
      </c>
      <c r="Y2949" s="56">
        <f>+'INFO ENEL'!R2937</f>
        <v>1</v>
      </c>
      <c r="Z2949" s="59">
        <f t="shared" si="419"/>
        <v>0.5</v>
      </c>
    </row>
    <row r="2950" spans="1:26" ht="15" customHeight="1" x14ac:dyDescent="0.25">
      <c r="A2950" s="55">
        <f>+'INFO ENEL'!A2938</f>
        <v>2933</v>
      </c>
      <c r="B2950" s="121" t="str">
        <f>+INDEX($B$8:$B$15,MATCH(L2950,$L$8:$L$15,0))</f>
        <v>SICODI</v>
      </c>
      <c r="C2950" s="56" t="str">
        <f>+'INFO ENEL'!B2938</f>
        <v>Lima</v>
      </c>
      <c r="D2950" s="56" t="str">
        <f>+'INFO ENEL'!D2938</f>
        <v>SANTA ROSA DE QUIVES (LIMA)</v>
      </c>
      <c r="E2950" s="56" t="str">
        <f>+'INFO ENEL'!D2938</f>
        <v>SANTA ROSA DE QUIVES (LIMA)</v>
      </c>
      <c r="F2950" s="50">
        <f>+'INFO ENEL'!E2938</f>
        <v>0</v>
      </c>
      <c r="G2950" s="56" t="str">
        <f>+'INFO ENEL'!L2938</f>
        <v>MT</v>
      </c>
      <c r="H2950" s="57">
        <f>+'INFO ENEL'!M2938</f>
        <v>42.73</v>
      </c>
      <c r="I2950" s="56">
        <f>+'INFO ENEL'!N2938</f>
        <v>13</v>
      </c>
      <c r="J2950" s="56" t="str">
        <f>+'INFO ENEL'!O2938</f>
        <v>Poste</v>
      </c>
      <c r="K2950" s="56" t="str">
        <f>+'INFO ENEL'!P2938</f>
        <v>Concreto</v>
      </c>
      <c r="L2950" s="56" t="str">
        <f>+'INFO ENEL'!Q2938</f>
        <v>PPC20</v>
      </c>
      <c r="M2950" s="55" t="str">
        <f>+IF(ISERROR(INDEX('Estructuras de Acero y Concreto'!$C$6:$C$577,MATCH(L2950,'Estructuras de Acero y Concreto'!$D$6:$D$577,0)))=FALSE,INDEX('Estructuras de Acero y Concreto'!$C$6:$C$577,MATCH(L2950,'Estructuras de Acero y Concreto'!$D$6:$D$577,0)),IF(ISERROR(INDEX('Estructuras de Madera'!$C$5:$C$122,MATCH(L2950,'Estructuras de Madera'!$D$5:$D$122,0)))=FALSE,INDEX('Estructuras de Madera'!$C$5:$C$122,MATCH(L2950,'Estructuras de Madera'!$D$5:$D$122,0)),INDEX(SICODI!$G$3:$G$2404,MATCH(L2950,SICODI!$G$3:$G$2404,0))))</f>
        <v>PPC20</v>
      </c>
      <c r="N2950" s="121" t="str">
        <f>+IF(ISERROR(VLOOKUP(M2950,'Resumen de precios LLTT'!$C$17:$D$3071,2,FALSE))=FALSE,VLOOKUP(M2950,'Resumen de precios LLTT'!$C$17:$D$3071,2,FALSE),VLOOKUP(M2950,SICODI!$G$3:$J$2404,2,FALSE))</f>
        <v>POSTE DE CONCRETO ARMADO DE 13/400/150/345</v>
      </c>
      <c r="O2950" s="58">
        <f>+IF(ISERROR(VLOOKUP(M2950,'Resumen de precios LLTT'!$C$17:$G$3071,5,FALSE))=FALSE,VLOOKUP(M2950,'Resumen de precios LLTT'!$C$17:$G$3071,5,FALSE),VLOOKUP(M2950,SICODI!$G$3:$J$2404,4,FALSE))</f>
        <v>364.69</v>
      </c>
      <c r="P2950" s="16">
        <f t="shared" si="411"/>
        <v>0.84299999999999997</v>
      </c>
      <c r="Q2950" s="78">
        <f t="shared" si="412"/>
        <v>672.12366999999995</v>
      </c>
      <c r="R2950" s="56">
        <v>0</v>
      </c>
      <c r="S2950" s="16">
        <f t="shared" si="413"/>
        <v>0.13400000000000001</v>
      </c>
      <c r="T2950" s="79">
        <f t="shared" si="414"/>
        <v>7.5053809816666659</v>
      </c>
      <c r="U2950" s="80">
        <f t="shared" si="415"/>
        <v>0.183</v>
      </c>
      <c r="V2950" s="81">
        <f t="shared" si="416"/>
        <v>1.3734847196449997</v>
      </c>
      <c r="W2950" s="79">
        <f t="shared" si="417"/>
        <v>0.46217247724950827</v>
      </c>
      <c r="X2950" s="60">
        <f t="shared" si="418"/>
        <v>0.5</v>
      </c>
      <c r="Y2950" s="56">
        <f>+'INFO ENEL'!R2938</f>
        <v>1</v>
      </c>
      <c r="Z2950" s="59">
        <f t="shared" si="419"/>
        <v>0.5</v>
      </c>
    </row>
    <row r="2951" spans="1:26" ht="15" customHeight="1" x14ac:dyDescent="0.25">
      <c r="A2951" s="55">
        <f>+'INFO ENEL'!A2939</f>
        <v>2934</v>
      </c>
      <c r="B2951" s="121" t="str">
        <f>+INDEX($B$8:$B$15,MATCH(L2951,$L$8:$L$15,0))</f>
        <v>SICODI</v>
      </c>
      <c r="C2951" s="56" t="str">
        <f>+'INFO ENEL'!B2939</f>
        <v>Lima</v>
      </c>
      <c r="D2951" s="56" t="str">
        <f>+'INFO ENEL'!D2939</f>
        <v>SANTA ROSA DE QUIVES (LIMA)</v>
      </c>
      <c r="E2951" s="56" t="str">
        <f>+'INFO ENEL'!D2939</f>
        <v>SANTA ROSA DE QUIVES (LIMA)</v>
      </c>
      <c r="F2951" s="50">
        <f>+'INFO ENEL'!E2939</f>
        <v>0</v>
      </c>
      <c r="G2951" s="56" t="str">
        <f>+'INFO ENEL'!L2939</f>
        <v>MT</v>
      </c>
      <c r="H2951" s="57">
        <f>+'INFO ENEL'!M2939</f>
        <v>154.94</v>
      </c>
      <c r="I2951" s="56">
        <f>+'INFO ENEL'!N2939</f>
        <v>13</v>
      </c>
      <c r="J2951" s="56" t="str">
        <f>+'INFO ENEL'!O2939</f>
        <v>Poste</v>
      </c>
      <c r="K2951" s="56" t="str">
        <f>+'INFO ENEL'!P2939</f>
        <v>Concreto</v>
      </c>
      <c r="L2951" s="56" t="str">
        <f>+'INFO ENEL'!Q2939</f>
        <v>PPC20</v>
      </c>
      <c r="M2951" s="55" t="str">
        <f>+IF(ISERROR(INDEX('Estructuras de Acero y Concreto'!$C$6:$C$577,MATCH(L2951,'Estructuras de Acero y Concreto'!$D$6:$D$577,0)))=FALSE,INDEX('Estructuras de Acero y Concreto'!$C$6:$C$577,MATCH(L2951,'Estructuras de Acero y Concreto'!$D$6:$D$577,0)),IF(ISERROR(INDEX('Estructuras de Madera'!$C$5:$C$122,MATCH(L2951,'Estructuras de Madera'!$D$5:$D$122,0)))=FALSE,INDEX('Estructuras de Madera'!$C$5:$C$122,MATCH(L2951,'Estructuras de Madera'!$D$5:$D$122,0)),INDEX(SICODI!$G$3:$G$2404,MATCH(L2951,SICODI!$G$3:$G$2404,0))))</f>
        <v>PPC20</v>
      </c>
      <c r="N2951" s="121" t="str">
        <f>+IF(ISERROR(VLOOKUP(M2951,'Resumen de precios LLTT'!$C$17:$D$3071,2,FALSE))=FALSE,VLOOKUP(M2951,'Resumen de precios LLTT'!$C$17:$D$3071,2,FALSE),VLOOKUP(M2951,SICODI!$G$3:$J$2404,2,FALSE))</f>
        <v>POSTE DE CONCRETO ARMADO DE 13/400/150/345</v>
      </c>
      <c r="O2951" s="58">
        <f>+IF(ISERROR(VLOOKUP(M2951,'Resumen de precios LLTT'!$C$17:$G$3071,5,FALSE))=FALSE,VLOOKUP(M2951,'Resumen de precios LLTT'!$C$17:$G$3071,5,FALSE),VLOOKUP(M2951,SICODI!$G$3:$J$2404,4,FALSE))</f>
        <v>364.69</v>
      </c>
      <c r="P2951" s="16">
        <f t="shared" si="411"/>
        <v>0.84299999999999997</v>
      </c>
      <c r="Q2951" s="78">
        <f t="shared" si="412"/>
        <v>672.12366999999995</v>
      </c>
      <c r="R2951" s="56">
        <v>0</v>
      </c>
      <c r="S2951" s="16">
        <f t="shared" si="413"/>
        <v>0.13400000000000001</v>
      </c>
      <c r="T2951" s="79">
        <f t="shared" si="414"/>
        <v>7.5053809816666659</v>
      </c>
      <c r="U2951" s="80">
        <f t="shared" si="415"/>
        <v>0.183</v>
      </c>
      <c r="V2951" s="81">
        <f t="shared" si="416"/>
        <v>1.3734847196449997</v>
      </c>
      <c r="W2951" s="79">
        <f t="shared" si="417"/>
        <v>0.46217247724950827</v>
      </c>
      <c r="X2951" s="60">
        <f t="shared" si="418"/>
        <v>0.5</v>
      </c>
      <c r="Y2951" s="56">
        <f>+'INFO ENEL'!R2939</f>
        <v>1</v>
      </c>
      <c r="Z2951" s="59">
        <f t="shared" si="419"/>
        <v>0.5</v>
      </c>
    </row>
    <row r="2952" spans="1:26" ht="15" customHeight="1" x14ac:dyDescent="0.25">
      <c r="A2952" s="55">
        <f>+'INFO ENEL'!A2940</f>
        <v>2935</v>
      </c>
      <c r="B2952" s="121" t="str">
        <f>+INDEX($B$8:$B$15,MATCH(L2952,$L$8:$L$15,0))</f>
        <v>SICODI</v>
      </c>
      <c r="C2952" s="56" t="str">
        <f>+'INFO ENEL'!B2940</f>
        <v>Lima</v>
      </c>
      <c r="D2952" s="56" t="str">
        <f>+'INFO ENEL'!D2940</f>
        <v>SANTA ROSA DE QUIVES (LIMA)</v>
      </c>
      <c r="E2952" s="56" t="str">
        <f>+'INFO ENEL'!D2940</f>
        <v>SANTA ROSA DE QUIVES (LIMA)</v>
      </c>
      <c r="F2952" s="50">
        <f>+'INFO ENEL'!E2940</f>
        <v>0</v>
      </c>
      <c r="G2952" s="56" t="str">
        <f>+'INFO ENEL'!L2940</f>
        <v>MT</v>
      </c>
      <c r="H2952" s="57">
        <f>+'INFO ENEL'!M2940</f>
        <v>115.45</v>
      </c>
      <c r="I2952" s="56">
        <f>+'INFO ENEL'!N2940</f>
        <v>13</v>
      </c>
      <c r="J2952" s="56" t="str">
        <f>+'INFO ENEL'!O2940</f>
        <v>Poste</v>
      </c>
      <c r="K2952" s="56" t="str">
        <f>+'INFO ENEL'!P2940</f>
        <v>Concreto</v>
      </c>
      <c r="L2952" s="56" t="str">
        <f>+'INFO ENEL'!Q2940</f>
        <v>PPC20</v>
      </c>
      <c r="M2952" s="55" t="str">
        <f>+IF(ISERROR(INDEX('Estructuras de Acero y Concreto'!$C$6:$C$577,MATCH(L2952,'Estructuras de Acero y Concreto'!$D$6:$D$577,0)))=FALSE,INDEX('Estructuras de Acero y Concreto'!$C$6:$C$577,MATCH(L2952,'Estructuras de Acero y Concreto'!$D$6:$D$577,0)),IF(ISERROR(INDEX('Estructuras de Madera'!$C$5:$C$122,MATCH(L2952,'Estructuras de Madera'!$D$5:$D$122,0)))=FALSE,INDEX('Estructuras de Madera'!$C$5:$C$122,MATCH(L2952,'Estructuras de Madera'!$D$5:$D$122,0)),INDEX(SICODI!$G$3:$G$2404,MATCH(L2952,SICODI!$G$3:$G$2404,0))))</f>
        <v>PPC20</v>
      </c>
      <c r="N2952" s="121" t="str">
        <f>+IF(ISERROR(VLOOKUP(M2952,'Resumen de precios LLTT'!$C$17:$D$3071,2,FALSE))=FALSE,VLOOKUP(M2952,'Resumen de precios LLTT'!$C$17:$D$3071,2,FALSE),VLOOKUP(M2952,SICODI!$G$3:$J$2404,2,FALSE))</f>
        <v>POSTE DE CONCRETO ARMADO DE 13/400/150/345</v>
      </c>
      <c r="O2952" s="58">
        <f>+IF(ISERROR(VLOOKUP(M2952,'Resumen de precios LLTT'!$C$17:$G$3071,5,FALSE))=FALSE,VLOOKUP(M2952,'Resumen de precios LLTT'!$C$17:$G$3071,5,FALSE),VLOOKUP(M2952,SICODI!$G$3:$J$2404,4,FALSE))</f>
        <v>364.69</v>
      </c>
      <c r="P2952" s="16">
        <f t="shared" si="411"/>
        <v>0.84299999999999997</v>
      </c>
      <c r="Q2952" s="78">
        <f t="shared" si="412"/>
        <v>672.12366999999995</v>
      </c>
      <c r="R2952" s="56">
        <v>0</v>
      </c>
      <c r="S2952" s="16">
        <f t="shared" si="413"/>
        <v>0.13400000000000001</v>
      </c>
      <c r="T2952" s="79">
        <f t="shared" si="414"/>
        <v>7.5053809816666659</v>
      </c>
      <c r="U2952" s="80">
        <f t="shared" si="415"/>
        <v>0.183</v>
      </c>
      <c r="V2952" s="81">
        <f t="shared" si="416"/>
        <v>1.3734847196449997</v>
      </c>
      <c r="W2952" s="79">
        <f t="shared" si="417"/>
        <v>0.46217247724950827</v>
      </c>
      <c r="X2952" s="60">
        <f t="shared" si="418"/>
        <v>0.5</v>
      </c>
      <c r="Y2952" s="56">
        <f>+'INFO ENEL'!R2940</f>
        <v>1</v>
      </c>
      <c r="Z2952" s="59">
        <f t="shared" si="419"/>
        <v>0.5</v>
      </c>
    </row>
    <row r="2953" spans="1:26" ht="15" customHeight="1" x14ac:dyDescent="0.25">
      <c r="A2953" s="55">
        <f>+'INFO ENEL'!A2941</f>
        <v>2936</v>
      </c>
      <c r="B2953" s="121" t="str">
        <f>+INDEX($B$8:$B$15,MATCH(L2953,$L$8:$L$15,0))</f>
        <v>SICODI</v>
      </c>
      <c r="C2953" s="56" t="str">
        <f>+'INFO ENEL'!B2941</f>
        <v>Lima</v>
      </c>
      <c r="D2953" s="56" t="str">
        <f>+'INFO ENEL'!D2941</f>
        <v>ARAHUAY (LIMA)</v>
      </c>
      <c r="E2953" s="56" t="str">
        <f>+'INFO ENEL'!D2941</f>
        <v>ARAHUAY (LIMA)</v>
      </c>
      <c r="F2953" s="50">
        <f>+'INFO ENEL'!E2941</f>
        <v>0</v>
      </c>
      <c r="G2953" s="56" t="str">
        <f>+'INFO ENEL'!L2941</f>
        <v>MT</v>
      </c>
      <c r="H2953" s="57">
        <f>+'INFO ENEL'!M2941</f>
        <v>522.55999999999904</v>
      </c>
      <c r="I2953" s="56">
        <f>+'INFO ENEL'!N2941</f>
        <v>13</v>
      </c>
      <c r="J2953" s="56" t="str">
        <f>+'INFO ENEL'!O2941</f>
        <v>Poste</v>
      </c>
      <c r="K2953" s="56" t="str">
        <f>+'INFO ENEL'!P2941</f>
        <v>Concreto</v>
      </c>
      <c r="L2953" s="56" t="str">
        <f>+'INFO ENEL'!Q2941</f>
        <v>PPC20</v>
      </c>
      <c r="M2953" s="55" t="str">
        <f>+IF(ISERROR(INDEX('Estructuras de Acero y Concreto'!$C$6:$C$577,MATCH(L2953,'Estructuras de Acero y Concreto'!$D$6:$D$577,0)))=FALSE,INDEX('Estructuras de Acero y Concreto'!$C$6:$C$577,MATCH(L2953,'Estructuras de Acero y Concreto'!$D$6:$D$577,0)),IF(ISERROR(INDEX('Estructuras de Madera'!$C$5:$C$122,MATCH(L2953,'Estructuras de Madera'!$D$5:$D$122,0)))=FALSE,INDEX('Estructuras de Madera'!$C$5:$C$122,MATCH(L2953,'Estructuras de Madera'!$D$5:$D$122,0)),INDEX(SICODI!$G$3:$G$2404,MATCH(L2953,SICODI!$G$3:$G$2404,0))))</f>
        <v>PPC20</v>
      </c>
      <c r="N2953" s="121" t="str">
        <f>+IF(ISERROR(VLOOKUP(M2953,'Resumen de precios LLTT'!$C$17:$D$3071,2,FALSE))=FALSE,VLOOKUP(M2953,'Resumen de precios LLTT'!$C$17:$D$3071,2,FALSE),VLOOKUP(M2953,SICODI!$G$3:$J$2404,2,FALSE))</f>
        <v>POSTE DE CONCRETO ARMADO DE 13/400/150/345</v>
      </c>
      <c r="O2953" s="58">
        <f>+IF(ISERROR(VLOOKUP(M2953,'Resumen de precios LLTT'!$C$17:$G$3071,5,FALSE))=FALSE,VLOOKUP(M2953,'Resumen de precios LLTT'!$C$17:$G$3071,5,FALSE),VLOOKUP(M2953,SICODI!$G$3:$J$2404,4,FALSE))</f>
        <v>364.69</v>
      </c>
      <c r="P2953" s="16">
        <f t="shared" ref="P2953:P3016" si="420">IF(G2953="BT", $P$2, $P$3)</f>
        <v>0.84299999999999997</v>
      </c>
      <c r="Q2953" s="78">
        <f t="shared" ref="Q2953:Q3016" si="421">O2953*(P2953+1)</f>
        <v>672.12366999999995</v>
      </c>
      <c r="R2953" s="56">
        <v>0</v>
      </c>
      <c r="S2953" s="16">
        <f t="shared" ref="S2953:S3016" si="422">IF(G2953="BT", ($S$2), ($S$3))</f>
        <v>0.13400000000000001</v>
      </c>
      <c r="T2953" s="79">
        <f t="shared" ref="T2953:T3016" si="423">(Q2953*S2953)/12</f>
        <v>7.5053809816666659</v>
      </c>
      <c r="U2953" s="80">
        <f t="shared" ref="U2953:U3016" si="424">IF(G2953="BT", ($U$2), ($U$3))</f>
        <v>0.183</v>
      </c>
      <c r="V2953" s="81">
        <f t="shared" ref="V2953:V3016" si="425">T2953*U2953</f>
        <v>1.3734847196449997</v>
      </c>
      <c r="W2953" s="79">
        <f t="shared" ref="W2953:W3016" si="426">(V2953*(1/3)*(1+$Y$2))+R2953</f>
        <v>0.46217247724950827</v>
      </c>
      <c r="X2953" s="60">
        <f t="shared" si="418"/>
        <v>0.5</v>
      </c>
      <c r="Y2953" s="56">
        <f>+'INFO ENEL'!R2941</f>
        <v>1</v>
      </c>
      <c r="Z2953" s="59">
        <f t="shared" si="419"/>
        <v>0.5</v>
      </c>
    </row>
    <row r="2954" spans="1:26" ht="15" customHeight="1" x14ac:dyDescent="0.25">
      <c r="A2954" s="55">
        <f>+'INFO ENEL'!A2942</f>
        <v>2937</v>
      </c>
      <c r="B2954" s="121" t="str">
        <f>+INDEX($B$8:$B$15,MATCH(L2954,$L$8:$L$15,0))</f>
        <v>SICODI</v>
      </c>
      <c r="C2954" s="56" t="str">
        <f>+'INFO ENEL'!B2942</f>
        <v>Lima</v>
      </c>
      <c r="D2954" s="56" t="str">
        <f>+'INFO ENEL'!D2942</f>
        <v>ARAHUAY (LIMA)</v>
      </c>
      <c r="E2954" s="56" t="str">
        <f>+'INFO ENEL'!D2942</f>
        <v>ARAHUAY (LIMA)</v>
      </c>
      <c r="F2954" s="50">
        <f>+'INFO ENEL'!E2942</f>
        <v>0</v>
      </c>
      <c r="G2954" s="56" t="str">
        <f>+'INFO ENEL'!L2942</f>
        <v>MT</v>
      </c>
      <c r="H2954" s="57">
        <f>+'INFO ENEL'!M2942</f>
        <v>418.79</v>
      </c>
      <c r="I2954" s="56">
        <f>+'INFO ENEL'!N2942</f>
        <v>13</v>
      </c>
      <c r="J2954" s="56" t="str">
        <f>+'INFO ENEL'!O2942</f>
        <v>Poste</v>
      </c>
      <c r="K2954" s="56" t="str">
        <f>+'INFO ENEL'!P2942</f>
        <v>Concreto</v>
      </c>
      <c r="L2954" s="56" t="str">
        <f>+'INFO ENEL'!Q2942</f>
        <v>PPC20</v>
      </c>
      <c r="M2954" s="55" t="str">
        <f>+IF(ISERROR(INDEX('Estructuras de Acero y Concreto'!$C$6:$C$577,MATCH(L2954,'Estructuras de Acero y Concreto'!$D$6:$D$577,0)))=FALSE,INDEX('Estructuras de Acero y Concreto'!$C$6:$C$577,MATCH(L2954,'Estructuras de Acero y Concreto'!$D$6:$D$577,0)),IF(ISERROR(INDEX('Estructuras de Madera'!$C$5:$C$122,MATCH(L2954,'Estructuras de Madera'!$D$5:$D$122,0)))=FALSE,INDEX('Estructuras de Madera'!$C$5:$C$122,MATCH(L2954,'Estructuras de Madera'!$D$5:$D$122,0)),INDEX(SICODI!$G$3:$G$2404,MATCH(L2954,SICODI!$G$3:$G$2404,0))))</f>
        <v>PPC20</v>
      </c>
      <c r="N2954" s="121" t="str">
        <f>+IF(ISERROR(VLOOKUP(M2954,'Resumen de precios LLTT'!$C$17:$D$3071,2,FALSE))=FALSE,VLOOKUP(M2954,'Resumen de precios LLTT'!$C$17:$D$3071,2,FALSE),VLOOKUP(M2954,SICODI!$G$3:$J$2404,2,FALSE))</f>
        <v>POSTE DE CONCRETO ARMADO DE 13/400/150/345</v>
      </c>
      <c r="O2954" s="58">
        <f>+IF(ISERROR(VLOOKUP(M2954,'Resumen de precios LLTT'!$C$17:$G$3071,5,FALSE))=FALSE,VLOOKUP(M2954,'Resumen de precios LLTT'!$C$17:$G$3071,5,FALSE),VLOOKUP(M2954,SICODI!$G$3:$J$2404,4,FALSE))</f>
        <v>364.69</v>
      </c>
      <c r="P2954" s="16">
        <f t="shared" si="420"/>
        <v>0.84299999999999997</v>
      </c>
      <c r="Q2954" s="78">
        <f t="shared" si="421"/>
        <v>672.12366999999995</v>
      </c>
      <c r="R2954" s="56">
        <v>0</v>
      </c>
      <c r="S2954" s="16">
        <f t="shared" si="422"/>
        <v>0.13400000000000001</v>
      </c>
      <c r="T2954" s="79">
        <f t="shared" si="423"/>
        <v>7.5053809816666659</v>
      </c>
      <c r="U2954" s="80">
        <f t="shared" si="424"/>
        <v>0.183</v>
      </c>
      <c r="V2954" s="81">
        <f t="shared" si="425"/>
        <v>1.3734847196449997</v>
      </c>
      <c r="W2954" s="79">
        <f t="shared" si="426"/>
        <v>0.46217247724950827</v>
      </c>
      <c r="X2954" s="60">
        <f t="shared" si="418"/>
        <v>0.5</v>
      </c>
      <c r="Y2954" s="56">
        <f>+'INFO ENEL'!R2942</f>
        <v>1</v>
      </c>
      <c r="Z2954" s="59">
        <f t="shared" si="419"/>
        <v>0.5</v>
      </c>
    </row>
    <row r="2955" spans="1:26" ht="15" customHeight="1" x14ac:dyDescent="0.25">
      <c r="A2955" s="55">
        <f>+'INFO ENEL'!A2943</f>
        <v>2938</v>
      </c>
      <c r="B2955" s="121" t="str">
        <f>+INDEX($B$8:$B$15,MATCH(L2955,$L$8:$L$15,0))</f>
        <v>SICODI</v>
      </c>
      <c r="C2955" s="56" t="str">
        <f>+'INFO ENEL'!B2943</f>
        <v>Lima</v>
      </c>
      <c r="D2955" s="56" t="str">
        <f>+'INFO ENEL'!D2943</f>
        <v>ARAHUAY (LIMA)</v>
      </c>
      <c r="E2955" s="56" t="str">
        <f>+'INFO ENEL'!D2943</f>
        <v>ARAHUAY (LIMA)</v>
      </c>
      <c r="F2955" s="50">
        <f>+'INFO ENEL'!E2943</f>
        <v>0</v>
      </c>
      <c r="G2955" s="56" t="str">
        <f>+'INFO ENEL'!L2943</f>
        <v>MT</v>
      </c>
      <c r="H2955" s="57">
        <f>+'INFO ENEL'!M2943</f>
        <v>241.4</v>
      </c>
      <c r="I2955" s="56">
        <f>+'INFO ENEL'!N2943</f>
        <v>13</v>
      </c>
      <c r="J2955" s="56" t="str">
        <f>+'INFO ENEL'!O2943</f>
        <v>Poste</v>
      </c>
      <c r="K2955" s="56" t="str">
        <f>+'INFO ENEL'!P2943</f>
        <v>Concreto</v>
      </c>
      <c r="L2955" s="56" t="str">
        <f>+'INFO ENEL'!Q2943</f>
        <v>PPC20</v>
      </c>
      <c r="M2955" s="55" t="str">
        <f>+IF(ISERROR(INDEX('Estructuras de Acero y Concreto'!$C$6:$C$577,MATCH(L2955,'Estructuras de Acero y Concreto'!$D$6:$D$577,0)))=FALSE,INDEX('Estructuras de Acero y Concreto'!$C$6:$C$577,MATCH(L2955,'Estructuras de Acero y Concreto'!$D$6:$D$577,0)),IF(ISERROR(INDEX('Estructuras de Madera'!$C$5:$C$122,MATCH(L2955,'Estructuras de Madera'!$D$5:$D$122,0)))=FALSE,INDEX('Estructuras de Madera'!$C$5:$C$122,MATCH(L2955,'Estructuras de Madera'!$D$5:$D$122,0)),INDEX(SICODI!$G$3:$G$2404,MATCH(L2955,SICODI!$G$3:$G$2404,0))))</f>
        <v>PPC20</v>
      </c>
      <c r="N2955" s="121" t="str">
        <f>+IF(ISERROR(VLOOKUP(M2955,'Resumen de precios LLTT'!$C$17:$D$3071,2,FALSE))=FALSE,VLOOKUP(M2955,'Resumen de precios LLTT'!$C$17:$D$3071,2,FALSE),VLOOKUP(M2955,SICODI!$G$3:$J$2404,2,FALSE))</f>
        <v>POSTE DE CONCRETO ARMADO DE 13/400/150/345</v>
      </c>
      <c r="O2955" s="58">
        <f>+IF(ISERROR(VLOOKUP(M2955,'Resumen de precios LLTT'!$C$17:$G$3071,5,FALSE))=FALSE,VLOOKUP(M2955,'Resumen de precios LLTT'!$C$17:$G$3071,5,FALSE),VLOOKUP(M2955,SICODI!$G$3:$J$2404,4,FALSE))</f>
        <v>364.69</v>
      </c>
      <c r="P2955" s="16">
        <f t="shared" si="420"/>
        <v>0.84299999999999997</v>
      </c>
      <c r="Q2955" s="78">
        <f t="shared" si="421"/>
        <v>672.12366999999995</v>
      </c>
      <c r="R2955" s="56">
        <v>0</v>
      </c>
      <c r="S2955" s="16">
        <f t="shared" si="422"/>
        <v>0.13400000000000001</v>
      </c>
      <c r="T2955" s="79">
        <f t="shared" si="423"/>
        <v>7.5053809816666659</v>
      </c>
      <c r="U2955" s="80">
        <f t="shared" si="424"/>
        <v>0.183</v>
      </c>
      <c r="V2955" s="81">
        <f t="shared" si="425"/>
        <v>1.3734847196449997</v>
      </c>
      <c r="W2955" s="79">
        <f t="shared" si="426"/>
        <v>0.46217247724950827</v>
      </c>
      <c r="X2955" s="60">
        <f t="shared" si="418"/>
        <v>0.5</v>
      </c>
      <c r="Y2955" s="56">
        <f>+'INFO ENEL'!R2943</f>
        <v>1</v>
      </c>
      <c r="Z2955" s="59">
        <f t="shared" si="419"/>
        <v>0.5</v>
      </c>
    </row>
    <row r="2956" spans="1:26" ht="15" customHeight="1" x14ac:dyDescent="0.25">
      <c r="A2956" s="55">
        <f>+'INFO ENEL'!A2944</f>
        <v>2939</v>
      </c>
      <c r="B2956" s="121" t="str">
        <f>+INDEX($B$8:$B$15,MATCH(L2956,$L$8:$L$15,0))</f>
        <v>SICODI</v>
      </c>
      <c r="C2956" s="56" t="str">
        <f>+'INFO ENEL'!B2944</f>
        <v>Lima</v>
      </c>
      <c r="D2956" s="56" t="str">
        <f>+'INFO ENEL'!D2944</f>
        <v>LACHAQUI (LIMA)</v>
      </c>
      <c r="E2956" s="56" t="str">
        <f>+'INFO ENEL'!D2944</f>
        <v>LACHAQUI (LIMA)</v>
      </c>
      <c r="F2956" s="50">
        <f>+'INFO ENEL'!E2944</f>
        <v>0</v>
      </c>
      <c r="G2956" s="56" t="str">
        <f>+'INFO ENEL'!L2944</f>
        <v>MT</v>
      </c>
      <c r="H2956" s="57">
        <f>+'INFO ENEL'!M2944</f>
        <v>40.65</v>
      </c>
      <c r="I2956" s="56">
        <f>+'INFO ENEL'!N2944</f>
        <v>13</v>
      </c>
      <c r="J2956" s="56" t="str">
        <f>+'INFO ENEL'!O2944</f>
        <v>Poste</v>
      </c>
      <c r="K2956" s="56" t="str">
        <f>+'INFO ENEL'!P2944</f>
        <v>Concreto</v>
      </c>
      <c r="L2956" s="56" t="str">
        <f>+'INFO ENEL'!Q2944</f>
        <v>PPC20</v>
      </c>
      <c r="M2956" s="55" t="str">
        <f>+IF(ISERROR(INDEX('Estructuras de Acero y Concreto'!$C$6:$C$577,MATCH(L2956,'Estructuras de Acero y Concreto'!$D$6:$D$577,0)))=FALSE,INDEX('Estructuras de Acero y Concreto'!$C$6:$C$577,MATCH(L2956,'Estructuras de Acero y Concreto'!$D$6:$D$577,0)),IF(ISERROR(INDEX('Estructuras de Madera'!$C$5:$C$122,MATCH(L2956,'Estructuras de Madera'!$D$5:$D$122,0)))=FALSE,INDEX('Estructuras de Madera'!$C$5:$C$122,MATCH(L2956,'Estructuras de Madera'!$D$5:$D$122,0)),INDEX(SICODI!$G$3:$G$2404,MATCH(L2956,SICODI!$G$3:$G$2404,0))))</f>
        <v>PPC20</v>
      </c>
      <c r="N2956" s="121" t="str">
        <f>+IF(ISERROR(VLOOKUP(M2956,'Resumen de precios LLTT'!$C$17:$D$3071,2,FALSE))=FALSE,VLOOKUP(M2956,'Resumen de precios LLTT'!$C$17:$D$3071,2,FALSE),VLOOKUP(M2956,SICODI!$G$3:$J$2404,2,FALSE))</f>
        <v>POSTE DE CONCRETO ARMADO DE 13/400/150/345</v>
      </c>
      <c r="O2956" s="58">
        <f>+IF(ISERROR(VLOOKUP(M2956,'Resumen de precios LLTT'!$C$17:$G$3071,5,FALSE))=FALSE,VLOOKUP(M2956,'Resumen de precios LLTT'!$C$17:$G$3071,5,FALSE),VLOOKUP(M2956,SICODI!$G$3:$J$2404,4,FALSE))</f>
        <v>364.69</v>
      </c>
      <c r="P2956" s="16">
        <f t="shared" si="420"/>
        <v>0.84299999999999997</v>
      </c>
      <c r="Q2956" s="78">
        <f t="shared" si="421"/>
        <v>672.12366999999995</v>
      </c>
      <c r="R2956" s="56">
        <v>0</v>
      </c>
      <c r="S2956" s="16">
        <f t="shared" si="422"/>
        <v>0.13400000000000001</v>
      </c>
      <c r="T2956" s="79">
        <f t="shared" si="423"/>
        <v>7.5053809816666659</v>
      </c>
      <c r="U2956" s="80">
        <f t="shared" si="424"/>
        <v>0.183</v>
      </c>
      <c r="V2956" s="81">
        <f t="shared" si="425"/>
        <v>1.3734847196449997</v>
      </c>
      <c r="W2956" s="79">
        <f t="shared" si="426"/>
        <v>0.46217247724950827</v>
      </c>
      <c r="X2956" s="60">
        <f t="shared" si="418"/>
        <v>0.5</v>
      </c>
      <c r="Y2956" s="56">
        <f>+'INFO ENEL'!R2944</f>
        <v>1</v>
      </c>
      <c r="Z2956" s="59">
        <f t="shared" si="419"/>
        <v>0.5</v>
      </c>
    </row>
    <row r="2957" spans="1:26" ht="15" customHeight="1" x14ac:dyDescent="0.25">
      <c r="A2957" s="55">
        <f>+'INFO ENEL'!A2945</f>
        <v>2940</v>
      </c>
      <c r="B2957" s="121" t="str">
        <f>+INDEX($B$8:$B$15,MATCH(L2957,$L$8:$L$15,0))</f>
        <v>SICODI</v>
      </c>
      <c r="C2957" s="56" t="str">
        <f>+'INFO ENEL'!B2945</f>
        <v>Lima</v>
      </c>
      <c r="D2957" s="56" t="str">
        <f>+'INFO ENEL'!D2945</f>
        <v>LACHAQUI (LIMA)</v>
      </c>
      <c r="E2957" s="56" t="str">
        <f>+'INFO ENEL'!D2945</f>
        <v>LACHAQUI (LIMA)</v>
      </c>
      <c r="F2957" s="50">
        <f>+'INFO ENEL'!E2945</f>
        <v>0</v>
      </c>
      <c r="G2957" s="56" t="str">
        <f>+'INFO ENEL'!L2945</f>
        <v>MT</v>
      </c>
      <c r="H2957" s="57">
        <f>+'INFO ENEL'!M2945</f>
        <v>83.91</v>
      </c>
      <c r="I2957" s="56">
        <f>+'INFO ENEL'!N2945</f>
        <v>13</v>
      </c>
      <c r="J2957" s="56" t="str">
        <f>+'INFO ENEL'!O2945</f>
        <v>Poste</v>
      </c>
      <c r="K2957" s="56" t="str">
        <f>+'INFO ENEL'!P2945</f>
        <v>Concreto</v>
      </c>
      <c r="L2957" s="56" t="str">
        <f>+'INFO ENEL'!Q2945</f>
        <v>PPC20</v>
      </c>
      <c r="M2957" s="55" t="str">
        <f>+IF(ISERROR(INDEX('Estructuras de Acero y Concreto'!$C$6:$C$577,MATCH(L2957,'Estructuras de Acero y Concreto'!$D$6:$D$577,0)))=FALSE,INDEX('Estructuras de Acero y Concreto'!$C$6:$C$577,MATCH(L2957,'Estructuras de Acero y Concreto'!$D$6:$D$577,0)),IF(ISERROR(INDEX('Estructuras de Madera'!$C$5:$C$122,MATCH(L2957,'Estructuras de Madera'!$D$5:$D$122,0)))=FALSE,INDEX('Estructuras de Madera'!$C$5:$C$122,MATCH(L2957,'Estructuras de Madera'!$D$5:$D$122,0)),INDEX(SICODI!$G$3:$G$2404,MATCH(L2957,SICODI!$G$3:$G$2404,0))))</f>
        <v>PPC20</v>
      </c>
      <c r="N2957" s="121" t="str">
        <f>+IF(ISERROR(VLOOKUP(M2957,'Resumen de precios LLTT'!$C$17:$D$3071,2,FALSE))=FALSE,VLOOKUP(M2957,'Resumen de precios LLTT'!$C$17:$D$3071,2,FALSE),VLOOKUP(M2957,SICODI!$G$3:$J$2404,2,FALSE))</f>
        <v>POSTE DE CONCRETO ARMADO DE 13/400/150/345</v>
      </c>
      <c r="O2957" s="58">
        <f>+IF(ISERROR(VLOOKUP(M2957,'Resumen de precios LLTT'!$C$17:$G$3071,5,FALSE))=FALSE,VLOOKUP(M2957,'Resumen de precios LLTT'!$C$17:$G$3071,5,FALSE),VLOOKUP(M2957,SICODI!$G$3:$J$2404,4,FALSE))</f>
        <v>364.69</v>
      </c>
      <c r="P2957" s="16">
        <f t="shared" si="420"/>
        <v>0.84299999999999997</v>
      </c>
      <c r="Q2957" s="78">
        <f t="shared" si="421"/>
        <v>672.12366999999995</v>
      </c>
      <c r="R2957" s="56">
        <v>0</v>
      </c>
      <c r="S2957" s="16">
        <f t="shared" si="422"/>
        <v>0.13400000000000001</v>
      </c>
      <c r="T2957" s="79">
        <f t="shared" si="423"/>
        <v>7.5053809816666659</v>
      </c>
      <c r="U2957" s="80">
        <f t="shared" si="424"/>
        <v>0.183</v>
      </c>
      <c r="V2957" s="81">
        <f t="shared" si="425"/>
        <v>1.3734847196449997</v>
      </c>
      <c r="W2957" s="79">
        <f t="shared" si="426"/>
        <v>0.46217247724950827</v>
      </c>
      <c r="X2957" s="60">
        <f t="shared" si="418"/>
        <v>0.5</v>
      </c>
      <c r="Y2957" s="56">
        <f>+'INFO ENEL'!R2945</f>
        <v>1</v>
      </c>
      <c r="Z2957" s="59">
        <f t="shared" si="419"/>
        <v>0.5</v>
      </c>
    </row>
    <row r="2958" spans="1:26" ht="15" customHeight="1" x14ac:dyDescent="0.25">
      <c r="A2958" s="55">
        <f>+'INFO ENEL'!A2946</f>
        <v>2941</v>
      </c>
      <c r="B2958" s="121" t="str">
        <f>+INDEX($B$8:$B$15,MATCH(L2958,$L$8:$L$15,0))</f>
        <v>SICODI</v>
      </c>
      <c r="C2958" s="56" t="str">
        <f>+'INFO ENEL'!B2946</f>
        <v>Lima</v>
      </c>
      <c r="D2958" s="56" t="str">
        <f>+'INFO ENEL'!D2946</f>
        <v>LACHAQUI (LIMA)</v>
      </c>
      <c r="E2958" s="56" t="str">
        <f>+'INFO ENEL'!D2946</f>
        <v>LACHAQUI (LIMA)</v>
      </c>
      <c r="F2958" s="50">
        <f>+'INFO ENEL'!E2946</f>
        <v>0</v>
      </c>
      <c r="G2958" s="56" t="str">
        <f>+'INFO ENEL'!L2946</f>
        <v>MT</v>
      </c>
      <c r="H2958" s="57">
        <f>+'INFO ENEL'!M2946</f>
        <v>530.20000000000005</v>
      </c>
      <c r="I2958" s="56">
        <f>+'INFO ENEL'!N2946</f>
        <v>13</v>
      </c>
      <c r="J2958" s="56" t="str">
        <f>+'INFO ENEL'!O2946</f>
        <v>Poste</v>
      </c>
      <c r="K2958" s="56" t="str">
        <f>+'INFO ENEL'!P2946</f>
        <v>Concreto</v>
      </c>
      <c r="L2958" s="56" t="str">
        <f>+'INFO ENEL'!Q2946</f>
        <v>PPC20</v>
      </c>
      <c r="M2958" s="55" t="str">
        <f>+IF(ISERROR(INDEX('Estructuras de Acero y Concreto'!$C$6:$C$577,MATCH(L2958,'Estructuras de Acero y Concreto'!$D$6:$D$577,0)))=FALSE,INDEX('Estructuras de Acero y Concreto'!$C$6:$C$577,MATCH(L2958,'Estructuras de Acero y Concreto'!$D$6:$D$577,0)),IF(ISERROR(INDEX('Estructuras de Madera'!$C$5:$C$122,MATCH(L2958,'Estructuras de Madera'!$D$5:$D$122,0)))=FALSE,INDEX('Estructuras de Madera'!$C$5:$C$122,MATCH(L2958,'Estructuras de Madera'!$D$5:$D$122,0)),INDEX(SICODI!$G$3:$G$2404,MATCH(L2958,SICODI!$G$3:$G$2404,0))))</f>
        <v>PPC20</v>
      </c>
      <c r="N2958" s="121" t="str">
        <f>+IF(ISERROR(VLOOKUP(M2958,'Resumen de precios LLTT'!$C$17:$D$3071,2,FALSE))=FALSE,VLOOKUP(M2958,'Resumen de precios LLTT'!$C$17:$D$3071,2,FALSE),VLOOKUP(M2958,SICODI!$G$3:$J$2404,2,FALSE))</f>
        <v>POSTE DE CONCRETO ARMADO DE 13/400/150/345</v>
      </c>
      <c r="O2958" s="58">
        <f>+IF(ISERROR(VLOOKUP(M2958,'Resumen de precios LLTT'!$C$17:$G$3071,5,FALSE))=FALSE,VLOOKUP(M2958,'Resumen de precios LLTT'!$C$17:$G$3071,5,FALSE),VLOOKUP(M2958,SICODI!$G$3:$J$2404,4,FALSE))</f>
        <v>364.69</v>
      </c>
      <c r="P2958" s="16">
        <f t="shared" si="420"/>
        <v>0.84299999999999997</v>
      </c>
      <c r="Q2958" s="78">
        <f t="shared" si="421"/>
        <v>672.12366999999995</v>
      </c>
      <c r="R2958" s="56">
        <v>0</v>
      </c>
      <c r="S2958" s="16">
        <f t="shared" si="422"/>
        <v>0.13400000000000001</v>
      </c>
      <c r="T2958" s="79">
        <f t="shared" si="423"/>
        <v>7.5053809816666659</v>
      </c>
      <c r="U2958" s="80">
        <f t="shared" si="424"/>
        <v>0.183</v>
      </c>
      <c r="V2958" s="81">
        <f t="shared" si="425"/>
        <v>1.3734847196449997</v>
      </c>
      <c r="W2958" s="79">
        <f t="shared" si="426"/>
        <v>0.46217247724950827</v>
      </c>
      <c r="X2958" s="60">
        <f t="shared" si="418"/>
        <v>0.5</v>
      </c>
      <c r="Y2958" s="56">
        <f>+'INFO ENEL'!R2946</f>
        <v>1</v>
      </c>
      <c r="Z2958" s="59">
        <f t="shared" si="419"/>
        <v>0.5</v>
      </c>
    </row>
    <row r="2959" spans="1:26" ht="15" customHeight="1" x14ac:dyDescent="0.25">
      <c r="A2959" s="55">
        <f>+'INFO ENEL'!A2947</f>
        <v>2942</v>
      </c>
      <c r="B2959" s="121" t="str">
        <f>+INDEX($B$8:$B$15,MATCH(L2959,$L$8:$L$15,0))</f>
        <v>SICODI</v>
      </c>
      <c r="C2959" s="56" t="str">
        <f>+'INFO ENEL'!B2947</f>
        <v>Lima</v>
      </c>
      <c r="D2959" s="56" t="str">
        <f>+'INFO ENEL'!D2947</f>
        <v>SANTA ROSA DE QUIVES (LIMA)</v>
      </c>
      <c r="E2959" s="56" t="str">
        <f>+'INFO ENEL'!D2947</f>
        <v>SANTA ROSA DE QUIVES (LIMA)</v>
      </c>
      <c r="F2959" s="50">
        <f>+'INFO ENEL'!E2947</f>
        <v>0</v>
      </c>
      <c r="G2959" s="56" t="str">
        <f>+'INFO ENEL'!L2947</f>
        <v>MT</v>
      </c>
      <c r="H2959" s="57">
        <f>+'INFO ENEL'!M2947</f>
        <v>86.09</v>
      </c>
      <c r="I2959" s="56">
        <f>+'INFO ENEL'!N2947</f>
        <v>13</v>
      </c>
      <c r="J2959" s="56" t="str">
        <f>+'INFO ENEL'!O2947</f>
        <v>Poste</v>
      </c>
      <c r="K2959" s="56" t="str">
        <f>+'INFO ENEL'!P2947</f>
        <v>Concreto</v>
      </c>
      <c r="L2959" s="56" t="str">
        <f>+'INFO ENEL'!Q2947</f>
        <v>PPC20</v>
      </c>
      <c r="M2959" s="55" t="str">
        <f>+IF(ISERROR(INDEX('Estructuras de Acero y Concreto'!$C$6:$C$577,MATCH(L2959,'Estructuras de Acero y Concreto'!$D$6:$D$577,0)))=FALSE,INDEX('Estructuras de Acero y Concreto'!$C$6:$C$577,MATCH(L2959,'Estructuras de Acero y Concreto'!$D$6:$D$577,0)),IF(ISERROR(INDEX('Estructuras de Madera'!$C$5:$C$122,MATCH(L2959,'Estructuras de Madera'!$D$5:$D$122,0)))=FALSE,INDEX('Estructuras de Madera'!$C$5:$C$122,MATCH(L2959,'Estructuras de Madera'!$D$5:$D$122,0)),INDEX(SICODI!$G$3:$G$2404,MATCH(L2959,SICODI!$G$3:$G$2404,0))))</f>
        <v>PPC20</v>
      </c>
      <c r="N2959" s="121" t="str">
        <f>+IF(ISERROR(VLOOKUP(M2959,'Resumen de precios LLTT'!$C$17:$D$3071,2,FALSE))=FALSE,VLOOKUP(M2959,'Resumen de precios LLTT'!$C$17:$D$3071,2,FALSE),VLOOKUP(M2959,SICODI!$G$3:$J$2404,2,FALSE))</f>
        <v>POSTE DE CONCRETO ARMADO DE 13/400/150/345</v>
      </c>
      <c r="O2959" s="58">
        <f>+IF(ISERROR(VLOOKUP(M2959,'Resumen de precios LLTT'!$C$17:$G$3071,5,FALSE))=FALSE,VLOOKUP(M2959,'Resumen de precios LLTT'!$C$17:$G$3071,5,FALSE),VLOOKUP(M2959,SICODI!$G$3:$J$2404,4,FALSE))</f>
        <v>364.69</v>
      </c>
      <c r="P2959" s="16">
        <f t="shared" si="420"/>
        <v>0.84299999999999997</v>
      </c>
      <c r="Q2959" s="78">
        <f t="shared" si="421"/>
        <v>672.12366999999995</v>
      </c>
      <c r="R2959" s="56">
        <v>0</v>
      </c>
      <c r="S2959" s="16">
        <f t="shared" si="422"/>
        <v>0.13400000000000001</v>
      </c>
      <c r="T2959" s="79">
        <f t="shared" si="423"/>
        <v>7.5053809816666659</v>
      </c>
      <c r="U2959" s="80">
        <f t="shared" si="424"/>
        <v>0.183</v>
      </c>
      <c r="V2959" s="81">
        <f t="shared" si="425"/>
        <v>1.3734847196449997</v>
      </c>
      <c r="W2959" s="79">
        <f t="shared" si="426"/>
        <v>0.46217247724950827</v>
      </c>
      <c r="X2959" s="60">
        <f t="shared" si="418"/>
        <v>0.5</v>
      </c>
      <c r="Y2959" s="56">
        <f>+'INFO ENEL'!R2947</f>
        <v>1</v>
      </c>
      <c r="Z2959" s="59">
        <f t="shared" si="419"/>
        <v>0.5</v>
      </c>
    </row>
    <row r="2960" spans="1:26" ht="15" customHeight="1" x14ac:dyDescent="0.25">
      <c r="A2960" s="55">
        <f>+'INFO ENEL'!A2948</f>
        <v>2943</v>
      </c>
      <c r="B2960" s="121" t="str">
        <f>+INDEX($B$8:$B$15,MATCH(L2960,$L$8:$L$15,0))</f>
        <v>SICODI</v>
      </c>
      <c r="C2960" s="56" t="str">
        <f>+'INFO ENEL'!B2948</f>
        <v>Lima</v>
      </c>
      <c r="D2960" s="56" t="str">
        <f>+'INFO ENEL'!D2948</f>
        <v>SANTA ROSA DE QUIVES (LIMA)</v>
      </c>
      <c r="E2960" s="56" t="str">
        <f>+'INFO ENEL'!D2948</f>
        <v>SANTA ROSA DE QUIVES (LIMA)</v>
      </c>
      <c r="F2960" s="50">
        <f>+'INFO ENEL'!E2948</f>
        <v>0</v>
      </c>
      <c r="G2960" s="56" t="str">
        <f>+'INFO ENEL'!L2948</f>
        <v>MT</v>
      </c>
      <c r="H2960" s="57">
        <f>+'INFO ENEL'!M2948</f>
        <v>206.42</v>
      </c>
      <c r="I2960" s="56">
        <f>+'INFO ENEL'!N2948</f>
        <v>13</v>
      </c>
      <c r="J2960" s="56" t="str">
        <f>+'INFO ENEL'!O2948</f>
        <v>Poste</v>
      </c>
      <c r="K2960" s="56" t="str">
        <f>+'INFO ENEL'!P2948</f>
        <v>Concreto</v>
      </c>
      <c r="L2960" s="56" t="str">
        <f>+'INFO ENEL'!Q2948</f>
        <v>PPC20</v>
      </c>
      <c r="M2960" s="55" t="str">
        <f>+IF(ISERROR(INDEX('Estructuras de Acero y Concreto'!$C$6:$C$577,MATCH(L2960,'Estructuras de Acero y Concreto'!$D$6:$D$577,0)))=FALSE,INDEX('Estructuras de Acero y Concreto'!$C$6:$C$577,MATCH(L2960,'Estructuras de Acero y Concreto'!$D$6:$D$577,0)),IF(ISERROR(INDEX('Estructuras de Madera'!$C$5:$C$122,MATCH(L2960,'Estructuras de Madera'!$D$5:$D$122,0)))=FALSE,INDEX('Estructuras de Madera'!$C$5:$C$122,MATCH(L2960,'Estructuras de Madera'!$D$5:$D$122,0)),INDEX(SICODI!$G$3:$G$2404,MATCH(L2960,SICODI!$G$3:$G$2404,0))))</f>
        <v>PPC20</v>
      </c>
      <c r="N2960" s="121" t="str">
        <f>+IF(ISERROR(VLOOKUP(M2960,'Resumen de precios LLTT'!$C$17:$D$3071,2,FALSE))=FALSE,VLOOKUP(M2960,'Resumen de precios LLTT'!$C$17:$D$3071,2,FALSE),VLOOKUP(M2960,SICODI!$G$3:$J$2404,2,FALSE))</f>
        <v>POSTE DE CONCRETO ARMADO DE 13/400/150/345</v>
      </c>
      <c r="O2960" s="58">
        <f>+IF(ISERROR(VLOOKUP(M2960,'Resumen de precios LLTT'!$C$17:$G$3071,5,FALSE))=FALSE,VLOOKUP(M2960,'Resumen de precios LLTT'!$C$17:$G$3071,5,FALSE),VLOOKUP(M2960,SICODI!$G$3:$J$2404,4,FALSE))</f>
        <v>364.69</v>
      </c>
      <c r="P2960" s="16">
        <f t="shared" si="420"/>
        <v>0.84299999999999997</v>
      </c>
      <c r="Q2960" s="78">
        <f t="shared" si="421"/>
        <v>672.12366999999995</v>
      </c>
      <c r="R2960" s="56">
        <v>0</v>
      </c>
      <c r="S2960" s="16">
        <f t="shared" si="422"/>
        <v>0.13400000000000001</v>
      </c>
      <c r="T2960" s="79">
        <f t="shared" si="423"/>
        <v>7.5053809816666659</v>
      </c>
      <c r="U2960" s="80">
        <f t="shared" si="424"/>
        <v>0.183</v>
      </c>
      <c r="V2960" s="81">
        <f t="shared" si="425"/>
        <v>1.3734847196449997</v>
      </c>
      <c r="W2960" s="79">
        <f t="shared" si="426"/>
        <v>0.46217247724950827</v>
      </c>
      <c r="X2960" s="60">
        <f t="shared" si="418"/>
        <v>0.5</v>
      </c>
      <c r="Y2960" s="56">
        <f>+'INFO ENEL'!R2948</f>
        <v>1</v>
      </c>
      <c r="Z2960" s="59">
        <f t="shared" si="419"/>
        <v>0.5</v>
      </c>
    </row>
    <row r="2961" spans="1:26" ht="15" customHeight="1" x14ac:dyDescent="0.25">
      <c r="A2961" s="55">
        <f>+'INFO ENEL'!A2949</f>
        <v>2944</v>
      </c>
      <c r="B2961" s="121" t="str">
        <f>+INDEX($B$8:$B$15,MATCH(L2961,$L$8:$L$15,0))</f>
        <v>SICODI</v>
      </c>
      <c r="C2961" s="56" t="str">
        <f>+'INFO ENEL'!B2949</f>
        <v>Lima</v>
      </c>
      <c r="D2961" s="56" t="str">
        <f>+'INFO ENEL'!D2949</f>
        <v>SANTA ROSA DE QUIVES (LIMA)</v>
      </c>
      <c r="E2961" s="56" t="str">
        <f>+'INFO ENEL'!D2949</f>
        <v>SANTA ROSA DE QUIVES (LIMA)</v>
      </c>
      <c r="F2961" s="50">
        <f>+'INFO ENEL'!E2949</f>
        <v>0</v>
      </c>
      <c r="G2961" s="56" t="str">
        <f>+'INFO ENEL'!L2949</f>
        <v>MT</v>
      </c>
      <c r="H2961" s="57">
        <f>+'INFO ENEL'!M2949</f>
        <v>58.82</v>
      </c>
      <c r="I2961" s="56">
        <f>+'INFO ENEL'!N2949</f>
        <v>13</v>
      </c>
      <c r="J2961" s="56" t="str">
        <f>+'INFO ENEL'!O2949</f>
        <v>Poste</v>
      </c>
      <c r="K2961" s="56" t="str">
        <f>+'INFO ENEL'!P2949</f>
        <v>Concreto</v>
      </c>
      <c r="L2961" s="56" t="str">
        <f>+'INFO ENEL'!Q2949</f>
        <v>PPC20</v>
      </c>
      <c r="M2961" s="55" t="str">
        <f>+IF(ISERROR(INDEX('Estructuras de Acero y Concreto'!$C$6:$C$577,MATCH(L2961,'Estructuras de Acero y Concreto'!$D$6:$D$577,0)))=FALSE,INDEX('Estructuras de Acero y Concreto'!$C$6:$C$577,MATCH(L2961,'Estructuras de Acero y Concreto'!$D$6:$D$577,0)),IF(ISERROR(INDEX('Estructuras de Madera'!$C$5:$C$122,MATCH(L2961,'Estructuras de Madera'!$D$5:$D$122,0)))=FALSE,INDEX('Estructuras de Madera'!$C$5:$C$122,MATCH(L2961,'Estructuras de Madera'!$D$5:$D$122,0)),INDEX(SICODI!$G$3:$G$2404,MATCH(L2961,SICODI!$G$3:$G$2404,0))))</f>
        <v>PPC20</v>
      </c>
      <c r="N2961" s="121" t="str">
        <f>+IF(ISERROR(VLOOKUP(M2961,'Resumen de precios LLTT'!$C$17:$D$3071,2,FALSE))=FALSE,VLOOKUP(M2961,'Resumen de precios LLTT'!$C$17:$D$3071,2,FALSE),VLOOKUP(M2961,SICODI!$G$3:$J$2404,2,FALSE))</f>
        <v>POSTE DE CONCRETO ARMADO DE 13/400/150/345</v>
      </c>
      <c r="O2961" s="58">
        <f>+IF(ISERROR(VLOOKUP(M2961,'Resumen de precios LLTT'!$C$17:$G$3071,5,FALSE))=FALSE,VLOOKUP(M2961,'Resumen de precios LLTT'!$C$17:$G$3071,5,FALSE),VLOOKUP(M2961,SICODI!$G$3:$J$2404,4,FALSE))</f>
        <v>364.69</v>
      </c>
      <c r="P2961" s="16">
        <f t="shared" si="420"/>
        <v>0.84299999999999997</v>
      </c>
      <c r="Q2961" s="78">
        <f t="shared" si="421"/>
        <v>672.12366999999995</v>
      </c>
      <c r="R2961" s="56">
        <v>0</v>
      </c>
      <c r="S2961" s="16">
        <f t="shared" si="422"/>
        <v>0.13400000000000001</v>
      </c>
      <c r="T2961" s="79">
        <f t="shared" si="423"/>
        <v>7.5053809816666659</v>
      </c>
      <c r="U2961" s="80">
        <f t="shared" si="424"/>
        <v>0.183</v>
      </c>
      <c r="V2961" s="81">
        <f t="shared" si="425"/>
        <v>1.3734847196449997</v>
      </c>
      <c r="W2961" s="79">
        <f t="shared" si="426"/>
        <v>0.46217247724950827</v>
      </c>
      <c r="X2961" s="60">
        <f t="shared" si="418"/>
        <v>0.5</v>
      </c>
      <c r="Y2961" s="56">
        <f>+'INFO ENEL'!R2949</f>
        <v>1</v>
      </c>
      <c r="Z2961" s="59">
        <f t="shared" si="419"/>
        <v>0.5</v>
      </c>
    </row>
    <row r="2962" spans="1:26" ht="15" customHeight="1" x14ac:dyDescent="0.25">
      <c r="A2962" s="55">
        <f>+'INFO ENEL'!A2950</f>
        <v>2945</v>
      </c>
      <c r="B2962" s="121" t="str">
        <f>+INDEX($B$8:$B$15,MATCH(L2962,$L$8:$L$15,0))</f>
        <v>SICODI</v>
      </c>
      <c r="C2962" s="56" t="str">
        <f>+'INFO ENEL'!B2950</f>
        <v>Lima</v>
      </c>
      <c r="D2962" s="56" t="str">
        <f>+'INFO ENEL'!D2950</f>
        <v>SANTA ROSA DE QUIVES (LIMA)</v>
      </c>
      <c r="E2962" s="56" t="str">
        <f>+'INFO ENEL'!D2950</f>
        <v>SANTA ROSA DE QUIVES (LIMA)</v>
      </c>
      <c r="F2962" s="50">
        <f>+'INFO ENEL'!E2950</f>
        <v>0</v>
      </c>
      <c r="G2962" s="56" t="str">
        <f>+'INFO ENEL'!L2950</f>
        <v>MT</v>
      </c>
      <c r="H2962" s="57">
        <f>+'INFO ENEL'!M2950</f>
        <v>20.12</v>
      </c>
      <c r="I2962" s="56">
        <f>+'INFO ENEL'!N2950</f>
        <v>13</v>
      </c>
      <c r="J2962" s="56" t="str">
        <f>+'INFO ENEL'!O2950</f>
        <v>Poste</v>
      </c>
      <c r="K2962" s="56" t="str">
        <f>+'INFO ENEL'!P2950</f>
        <v>Concreto</v>
      </c>
      <c r="L2962" s="56" t="str">
        <f>+'INFO ENEL'!Q2950</f>
        <v>PPC20</v>
      </c>
      <c r="M2962" s="55" t="str">
        <f>+IF(ISERROR(INDEX('Estructuras de Acero y Concreto'!$C$6:$C$577,MATCH(L2962,'Estructuras de Acero y Concreto'!$D$6:$D$577,0)))=FALSE,INDEX('Estructuras de Acero y Concreto'!$C$6:$C$577,MATCH(L2962,'Estructuras de Acero y Concreto'!$D$6:$D$577,0)),IF(ISERROR(INDEX('Estructuras de Madera'!$C$5:$C$122,MATCH(L2962,'Estructuras de Madera'!$D$5:$D$122,0)))=FALSE,INDEX('Estructuras de Madera'!$C$5:$C$122,MATCH(L2962,'Estructuras de Madera'!$D$5:$D$122,0)),INDEX(SICODI!$G$3:$G$2404,MATCH(L2962,SICODI!$G$3:$G$2404,0))))</f>
        <v>PPC20</v>
      </c>
      <c r="N2962" s="121" t="str">
        <f>+IF(ISERROR(VLOOKUP(M2962,'Resumen de precios LLTT'!$C$17:$D$3071,2,FALSE))=FALSE,VLOOKUP(M2962,'Resumen de precios LLTT'!$C$17:$D$3071,2,FALSE),VLOOKUP(M2962,SICODI!$G$3:$J$2404,2,FALSE))</f>
        <v>POSTE DE CONCRETO ARMADO DE 13/400/150/345</v>
      </c>
      <c r="O2962" s="58">
        <f>+IF(ISERROR(VLOOKUP(M2962,'Resumen de precios LLTT'!$C$17:$G$3071,5,FALSE))=FALSE,VLOOKUP(M2962,'Resumen de precios LLTT'!$C$17:$G$3071,5,FALSE),VLOOKUP(M2962,SICODI!$G$3:$J$2404,4,FALSE))</f>
        <v>364.69</v>
      </c>
      <c r="P2962" s="16">
        <f t="shared" si="420"/>
        <v>0.84299999999999997</v>
      </c>
      <c r="Q2962" s="78">
        <f t="shared" si="421"/>
        <v>672.12366999999995</v>
      </c>
      <c r="R2962" s="56">
        <v>0</v>
      </c>
      <c r="S2962" s="16">
        <f t="shared" si="422"/>
        <v>0.13400000000000001</v>
      </c>
      <c r="T2962" s="79">
        <f t="shared" si="423"/>
        <v>7.5053809816666659</v>
      </c>
      <c r="U2962" s="80">
        <f t="shared" si="424"/>
        <v>0.183</v>
      </c>
      <c r="V2962" s="81">
        <f t="shared" si="425"/>
        <v>1.3734847196449997</v>
      </c>
      <c r="W2962" s="79">
        <f t="shared" si="426"/>
        <v>0.46217247724950827</v>
      </c>
      <c r="X2962" s="60">
        <f t="shared" ref="X2962:X3025" si="427">ROUND(W2962,1)</f>
        <v>0.5</v>
      </c>
      <c r="Y2962" s="56">
        <f>+'INFO ENEL'!R2950</f>
        <v>1</v>
      </c>
      <c r="Z2962" s="59">
        <f t="shared" si="419"/>
        <v>0.5</v>
      </c>
    </row>
    <row r="2963" spans="1:26" ht="15" customHeight="1" x14ac:dyDescent="0.25">
      <c r="A2963" s="55">
        <f>+'INFO ENEL'!A2951</f>
        <v>2946</v>
      </c>
      <c r="B2963" s="121" t="str">
        <f>+INDEX($B$8:$B$15,MATCH(L2963,$L$8:$L$15,0))</f>
        <v>SICODI</v>
      </c>
      <c r="C2963" s="56" t="str">
        <f>+'INFO ENEL'!B2951</f>
        <v>Lima</v>
      </c>
      <c r="D2963" s="56" t="str">
        <f>+'INFO ENEL'!D2951</f>
        <v>SANTA ROSA DE QUIVES (LIMA)</v>
      </c>
      <c r="E2963" s="56" t="str">
        <f>+'INFO ENEL'!D2951</f>
        <v>SANTA ROSA DE QUIVES (LIMA)</v>
      </c>
      <c r="F2963" s="50">
        <f>+'INFO ENEL'!E2951</f>
        <v>0</v>
      </c>
      <c r="G2963" s="56" t="str">
        <f>+'INFO ENEL'!L2951</f>
        <v>MT</v>
      </c>
      <c r="H2963" s="57">
        <f>+'INFO ENEL'!M2951</f>
        <v>55.61</v>
      </c>
      <c r="I2963" s="56">
        <f>+'INFO ENEL'!N2951</f>
        <v>13</v>
      </c>
      <c r="J2963" s="56" t="str">
        <f>+'INFO ENEL'!O2951</f>
        <v>Poste</v>
      </c>
      <c r="K2963" s="56" t="str">
        <f>+'INFO ENEL'!P2951</f>
        <v>Concreto</v>
      </c>
      <c r="L2963" s="56" t="str">
        <f>+'INFO ENEL'!Q2951</f>
        <v>PPC20</v>
      </c>
      <c r="M2963" s="55" t="str">
        <f>+IF(ISERROR(INDEX('Estructuras de Acero y Concreto'!$C$6:$C$577,MATCH(L2963,'Estructuras de Acero y Concreto'!$D$6:$D$577,0)))=FALSE,INDEX('Estructuras de Acero y Concreto'!$C$6:$C$577,MATCH(L2963,'Estructuras de Acero y Concreto'!$D$6:$D$577,0)),IF(ISERROR(INDEX('Estructuras de Madera'!$C$5:$C$122,MATCH(L2963,'Estructuras de Madera'!$D$5:$D$122,0)))=FALSE,INDEX('Estructuras de Madera'!$C$5:$C$122,MATCH(L2963,'Estructuras de Madera'!$D$5:$D$122,0)),INDEX(SICODI!$G$3:$G$2404,MATCH(L2963,SICODI!$G$3:$G$2404,0))))</f>
        <v>PPC20</v>
      </c>
      <c r="N2963" s="121" t="str">
        <f>+IF(ISERROR(VLOOKUP(M2963,'Resumen de precios LLTT'!$C$17:$D$3071,2,FALSE))=FALSE,VLOOKUP(M2963,'Resumen de precios LLTT'!$C$17:$D$3071,2,FALSE),VLOOKUP(M2963,SICODI!$G$3:$J$2404,2,FALSE))</f>
        <v>POSTE DE CONCRETO ARMADO DE 13/400/150/345</v>
      </c>
      <c r="O2963" s="58">
        <f>+IF(ISERROR(VLOOKUP(M2963,'Resumen de precios LLTT'!$C$17:$G$3071,5,FALSE))=FALSE,VLOOKUP(M2963,'Resumen de precios LLTT'!$C$17:$G$3071,5,FALSE),VLOOKUP(M2963,SICODI!$G$3:$J$2404,4,FALSE))</f>
        <v>364.69</v>
      </c>
      <c r="P2963" s="16">
        <f t="shared" si="420"/>
        <v>0.84299999999999997</v>
      </c>
      <c r="Q2963" s="78">
        <f t="shared" si="421"/>
        <v>672.12366999999995</v>
      </c>
      <c r="R2963" s="56">
        <v>0</v>
      </c>
      <c r="S2963" s="16">
        <f t="shared" si="422"/>
        <v>0.13400000000000001</v>
      </c>
      <c r="T2963" s="79">
        <f t="shared" si="423"/>
        <v>7.5053809816666659</v>
      </c>
      <c r="U2963" s="80">
        <f t="shared" si="424"/>
        <v>0.183</v>
      </c>
      <c r="V2963" s="81">
        <f t="shared" si="425"/>
        <v>1.3734847196449997</v>
      </c>
      <c r="W2963" s="79">
        <f t="shared" si="426"/>
        <v>0.46217247724950827</v>
      </c>
      <c r="X2963" s="60">
        <f t="shared" si="427"/>
        <v>0.5</v>
      </c>
      <c r="Y2963" s="56">
        <f>+'INFO ENEL'!R2951</f>
        <v>1</v>
      </c>
      <c r="Z2963" s="59">
        <f t="shared" ref="Z2963:Z3026" si="428">X2963*Y2963</f>
        <v>0.5</v>
      </c>
    </row>
    <row r="2964" spans="1:26" ht="15" customHeight="1" x14ac:dyDescent="0.25">
      <c r="A2964" s="55">
        <f>+'INFO ENEL'!A2952</f>
        <v>2947</v>
      </c>
      <c r="B2964" s="121" t="str">
        <f>+INDEX($B$8:$B$15,MATCH(L2964,$L$8:$L$15,0))</f>
        <v>SICODI</v>
      </c>
      <c r="C2964" s="56" t="str">
        <f>+'INFO ENEL'!B2952</f>
        <v>Lima</v>
      </c>
      <c r="D2964" s="56" t="str">
        <f>+'INFO ENEL'!D2952</f>
        <v>SANTA ROSA DE QUIVES (LIMA)</v>
      </c>
      <c r="E2964" s="56" t="str">
        <f>+'INFO ENEL'!D2952</f>
        <v>SANTA ROSA DE QUIVES (LIMA)</v>
      </c>
      <c r="F2964" s="50">
        <f>+'INFO ENEL'!E2952</f>
        <v>0</v>
      </c>
      <c r="G2964" s="56" t="str">
        <f>+'INFO ENEL'!L2952</f>
        <v>MT</v>
      </c>
      <c r="H2964" s="57">
        <f>+'INFO ENEL'!M2952</f>
        <v>10.83</v>
      </c>
      <c r="I2964" s="56">
        <f>+'INFO ENEL'!N2952</f>
        <v>13</v>
      </c>
      <c r="J2964" s="56" t="str">
        <f>+'INFO ENEL'!O2952</f>
        <v>Poste</v>
      </c>
      <c r="K2964" s="56" t="str">
        <f>+'INFO ENEL'!P2952</f>
        <v>Concreto</v>
      </c>
      <c r="L2964" s="56" t="str">
        <f>+'INFO ENEL'!Q2952</f>
        <v>PPC20</v>
      </c>
      <c r="M2964" s="55" t="str">
        <f>+IF(ISERROR(INDEX('Estructuras de Acero y Concreto'!$C$6:$C$577,MATCH(L2964,'Estructuras de Acero y Concreto'!$D$6:$D$577,0)))=FALSE,INDEX('Estructuras de Acero y Concreto'!$C$6:$C$577,MATCH(L2964,'Estructuras de Acero y Concreto'!$D$6:$D$577,0)),IF(ISERROR(INDEX('Estructuras de Madera'!$C$5:$C$122,MATCH(L2964,'Estructuras de Madera'!$D$5:$D$122,0)))=FALSE,INDEX('Estructuras de Madera'!$C$5:$C$122,MATCH(L2964,'Estructuras de Madera'!$D$5:$D$122,0)),INDEX(SICODI!$G$3:$G$2404,MATCH(L2964,SICODI!$G$3:$G$2404,0))))</f>
        <v>PPC20</v>
      </c>
      <c r="N2964" s="121" t="str">
        <f>+IF(ISERROR(VLOOKUP(M2964,'Resumen de precios LLTT'!$C$17:$D$3071,2,FALSE))=FALSE,VLOOKUP(M2964,'Resumen de precios LLTT'!$C$17:$D$3071,2,FALSE),VLOOKUP(M2964,SICODI!$G$3:$J$2404,2,FALSE))</f>
        <v>POSTE DE CONCRETO ARMADO DE 13/400/150/345</v>
      </c>
      <c r="O2964" s="58">
        <f>+IF(ISERROR(VLOOKUP(M2964,'Resumen de precios LLTT'!$C$17:$G$3071,5,FALSE))=FALSE,VLOOKUP(M2964,'Resumen de precios LLTT'!$C$17:$G$3071,5,FALSE),VLOOKUP(M2964,SICODI!$G$3:$J$2404,4,FALSE))</f>
        <v>364.69</v>
      </c>
      <c r="P2964" s="16">
        <f t="shared" si="420"/>
        <v>0.84299999999999997</v>
      </c>
      <c r="Q2964" s="78">
        <f t="shared" si="421"/>
        <v>672.12366999999995</v>
      </c>
      <c r="R2964" s="56">
        <v>0</v>
      </c>
      <c r="S2964" s="16">
        <f t="shared" si="422"/>
        <v>0.13400000000000001</v>
      </c>
      <c r="T2964" s="79">
        <f t="shared" si="423"/>
        <v>7.5053809816666659</v>
      </c>
      <c r="U2964" s="80">
        <f t="shared" si="424"/>
        <v>0.183</v>
      </c>
      <c r="V2964" s="81">
        <f t="shared" si="425"/>
        <v>1.3734847196449997</v>
      </c>
      <c r="W2964" s="79">
        <f t="shared" si="426"/>
        <v>0.46217247724950827</v>
      </c>
      <c r="X2964" s="60">
        <f t="shared" si="427"/>
        <v>0.5</v>
      </c>
      <c r="Y2964" s="56">
        <f>+'INFO ENEL'!R2952</f>
        <v>1</v>
      </c>
      <c r="Z2964" s="59">
        <f t="shared" si="428"/>
        <v>0.5</v>
      </c>
    </row>
    <row r="2965" spans="1:26" ht="15" customHeight="1" x14ac:dyDescent="0.25">
      <c r="A2965" s="55">
        <f>+'INFO ENEL'!A2953</f>
        <v>2948</v>
      </c>
      <c r="B2965" s="121" t="str">
        <f>+INDEX($B$8:$B$15,MATCH(L2965,$L$8:$L$15,0))</f>
        <v>SICODI</v>
      </c>
      <c r="C2965" s="56" t="str">
        <f>+'INFO ENEL'!B2953</f>
        <v>Lima</v>
      </c>
      <c r="D2965" s="56" t="str">
        <f>+'INFO ENEL'!D2953</f>
        <v>SANTA ROSA DE QUIVES (LIMA)</v>
      </c>
      <c r="E2965" s="56" t="str">
        <f>+'INFO ENEL'!D2953</f>
        <v>SANTA ROSA DE QUIVES (LIMA)</v>
      </c>
      <c r="F2965" s="50">
        <f>+'INFO ENEL'!E2953</f>
        <v>0</v>
      </c>
      <c r="G2965" s="56" t="str">
        <f>+'INFO ENEL'!L2953</f>
        <v>MT</v>
      </c>
      <c r="H2965" s="57">
        <f>+'INFO ENEL'!M2953</f>
        <v>61.44</v>
      </c>
      <c r="I2965" s="56">
        <f>+'INFO ENEL'!N2953</f>
        <v>13</v>
      </c>
      <c r="J2965" s="56" t="str">
        <f>+'INFO ENEL'!O2953</f>
        <v>Poste</v>
      </c>
      <c r="K2965" s="56" t="str">
        <f>+'INFO ENEL'!P2953</f>
        <v>Concreto</v>
      </c>
      <c r="L2965" s="56" t="str">
        <f>+'INFO ENEL'!Q2953</f>
        <v>PPC20</v>
      </c>
      <c r="M2965" s="55" t="str">
        <f>+IF(ISERROR(INDEX('Estructuras de Acero y Concreto'!$C$6:$C$577,MATCH(L2965,'Estructuras de Acero y Concreto'!$D$6:$D$577,0)))=FALSE,INDEX('Estructuras de Acero y Concreto'!$C$6:$C$577,MATCH(L2965,'Estructuras de Acero y Concreto'!$D$6:$D$577,0)),IF(ISERROR(INDEX('Estructuras de Madera'!$C$5:$C$122,MATCH(L2965,'Estructuras de Madera'!$D$5:$D$122,0)))=FALSE,INDEX('Estructuras de Madera'!$C$5:$C$122,MATCH(L2965,'Estructuras de Madera'!$D$5:$D$122,0)),INDEX(SICODI!$G$3:$G$2404,MATCH(L2965,SICODI!$G$3:$G$2404,0))))</f>
        <v>PPC20</v>
      </c>
      <c r="N2965" s="121" t="str">
        <f>+IF(ISERROR(VLOOKUP(M2965,'Resumen de precios LLTT'!$C$17:$D$3071,2,FALSE))=FALSE,VLOOKUP(M2965,'Resumen de precios LLTT'!$C$17:$D$3071,2,FALSE),VLOOKUP(M2965,SICODI!$G$3:$J$2404,2,FALSE))</f>
        <v>POSTE DE CONCRETO ARMADO DE 13/400/150/345</v>
      </c>
      <c r="O2965" s="58">
        <f>+IF(ISERROR(VLOOKUP(M2965,'Resumen de precios LLTT'!$C$17:$G$3071,5,FALSE))=FALSE,VLOOKUP(M2965,'Resumen de precios LLTT'!$C$17:$G$3071,5,FALSE),VLOOKUP(M2965,SICODI!$G$3:$J$2404,4,FALSE))</f>
        <v>364.69</v>
      </c>
      <c r="P2965" s="16">
        <f t="shared" si="420"/>
        <v>0.84299999999999997</v>
      </c>
      <c r="Q2965" s="78">
        <f t="shared" si="421"/>
        <v>672.12366999999995</v>
      </c>
      <c r="R2965" s="56">
        <v>0</v>
      </c>
      <c r="S2965" s="16">
        <f t="shared" si="422"/>
        <v>0.13400000000000001</v>
      </c>
      <c r="T2965" s="79">
        <f t="shared" si="423"/>
        <v>7.5053809816666659</v>
      </c>
      <c r="U2965" s="80">
        <f t="shared" si="424"/>
        <v>0.183</v>
      </c>
      <c r="V2965" s="81">
        <f t="shared" si="425"/>
        <v>1.3734847196449997</v>
      </c>
      <c r="W2965" s="79">
        <f t="shared" si="426"/>
        <v>0.46217247724950827</v>
      </c>
      <c r="X2965" s="60">
        <f t="shared" si="427"/>
        <v>0.5</v>
      </c>
      <c r="Y2965" s="56">
        <f>+'INFO ENEL'!R2953</f>
        <v>1</v>
      </c>
      <c r="Z2965" s="59">
        <f t="shared" si="428"/>
        <v>0.5</v>
      </c>
    </row>
    <row r="2966" spans="1:26" ht="15" customHeight="1" x14ac:dyDescent="0.25">
      <c r="A2966" s="55">
        <f>+'INFO ENEL'!A2954</f>
        <v>2949</v>
      </c>
      <c r="B2966" s="121" t="str">
        <f>+INDEX($B$8:$B$15,MATCH(L2966,$L$8:$L$15,0))</f>
        <v>SICODI</v>
      </c>
      <c r="C2966" s="56" t="str">
        <f>+'INFO ENEL'!B2954</f>
        <v>Lima</v>
      </c>
      <c r="D2966" s="56" t="str">
        <f>+'INFO ENEL'!D2954</f>
        <v>SANTA ROSA DE QUIVES (LIMA)</v>
      </c>
      <c r="E2966" s="56" t="str">
        <f>+'INFO ENEL'!D2954</f>
        <v>SANTA ROSA DE QUIVES (LIMA)</v>
      </c>
      <c r="F2966" s="50">
        <f>+'INFO ENEL'!E2954</f>
        <v>0</v>
      </c>
      <c r="G2966" s="56" t="str">
        <f>+'INFO ENEL'!L2954</f>
        <v>MT</v>
      </c>
      <c r="H2966" s="57">
        <f>+'INFO ENEL'!M2954</f>
        <v>65.45</v>
      </c>
      <c r="I2966" s="56">
        <f>+'INFO ENEL'!N2954</f>
        <v>13</v>
      </c>
      <c r="J2966" s="56" t="str">
        <f>+'INFO ENEL'!O2954</f>
        <v>Poste</v>
      </c>
      <c r="K2966" s="56" t="str">
        <f>+'INFO ENEL'!P2954</f>
        <v>Concreto</v>
      </c>
      <c r="L2966" s="56" t="str">
        <f>+'INFO ENEL'!Q2954</f>
        <v>PPC20</v>
      </c>
      <c r="M2966" s="55" t="str">
        <f>+IF(ISERROR(INDEX('Estructuras de Acero y Concreto'!$C$6:$C$577,MATCH(L2966,'Estructuras de Acero y Concreto'!$D$6:$D$577,0)))=FALSE,INDEX('Estructuras de Acero y Concreto'!$C$6:$C$577,MATCH(L2966,'Estructuras de Acero y Concreto'!$D$6:$D$577,0)),IF(ISERROR(INDEX('Estructuras de Madera'!$C$5:$C$122,MATCH(L2966,'Estructuras de Madera'!$D$5:$D$122,0)))=FALSE,INDEX('Estructuras de Madera'!$C$5:$C$122,MATCH(L2966,'Estructuras de Madera'!$D$5:$D$122,0)),INDEX(SICODI!$G$3:$G$2404,MATCH(L2966,SICODI!$G$3:$G$2404,0))))</f>
        <v>PPC20</v>
      </c>
      <c r="N2966" s="121" t="str">
        <f>+IF(ISERROR(VLOOKUP(M2966,'Resumen de precios LLTT'!$C$17:$D$3071,2,FALSE))=FALSE,VLOOKUP(M2966,'Resumen de precios LLTT'!$C$17:$D$3071,2,FALSE),VLOOKUP(M2966,SICODI!$G$3:$J$2404,2,FALSE))</f>
        <v>POSTE DE CONCRETO ARMADO DE 13/400/150/345</v>
      </c>
      <c r="O2966" s="58">
        <f>+IF(ISERROR(VLOOKUP(M2966,'Resumen de precios LLTT'!$C$17:$G$3071,5,FALSE))=FALSE,VLOOKUP(M2966,'Resumen de precios LLTT'!$C$17:$G$3071,5,FALSE),VLOOKUP(M2966,SICODI!$G$3:$J$2404,4,FALSE))</f>
        <v>364.69</v>
      </c>
      <c r="P2966" s="16">
        <f t="shared" si="420"/>
        <v>0.84299999999999997</v>
      </c>
      <c r="Q2966" s="78">
        <f t="shared" si="421"/>
        <v>672.12366999999995</v>
      </c>
      <c r="R2966" s="56">
        <v>0</v>
      </c>
      <c r="S2966" s="16">
        <f t="shared" si="422"/>
        <v>0.13400000000000001</v>
      </c>
      <c r="T2966" s="79">
        <f t="shared" si="423"/>
        <v>7.5053809816666659</v>
      </c>
      <c r="U2966" s="80">
        <f t="shared" si="424"/>
        <v>0.183</v>
      </c>
      <c r="V2966" s="81">
        <f t="shared" si="425"/>
        <v>1.3734847196449997</v>
      </c>
      <c r="W2966" s="79">
        <f t="shared" si="426"/>
        <v>0.46217247724950827</v>
      </c>
      <c r="X2966" s="60">
        <f t="shared" si="427"/>
        <v>0.5</v>
      </c>
      <c r="Y2966" s="56">
        <f>+'INFO ENEL'!R2954</f>
        <v>1</v>
      </c>
      <c r="Z2966" s="59">
        <f t="shared" si="428"/>
        <v>0.5</v>
      </c>
    </row>
    <row r="2967" spans="1:26" ht="15" customHeight="1" x14ac:dyDescent="0.25">
      <c r="A2967" s="55">
        <f>+'INFO ENEL'!A2955</f>
        <v>2950</v>
      </c>
      <c r="B2967" s="121" t="str">
        <f>+INDEX($B$8:$B$15,MATCH(L2967,$L$8:$L$15,0))</f>
        <v>SICODI</v>
      </c>
      <c r="C2967" s="56" t="str">
        <f>+'INFO ENEL'!B2955</f>
        <v>Lima</v>
      </c>
      <c r="D2967" s="56" t="str">
        <f>+'INFO ENEL'!D2955</f>
        <v>SANTA ROSA DE QUIVES (LIMA)</v>
      </c>
      <c r="E2967" s="56" t="str">
        <f>+'INFO ENEL'!D2955</f>
        <v>SANTA ROSA DE QUIVES (LIMA)</v>
      </c>
      <c r="F2967" s="50">
        <f>+'INFO ENEL'!E2955</f>
        <v>0</v>
      </c>
      <c r="G2967" s="56" t="str">
        <f>+'INFO ENEL'!L2955</f>
        <v>MT</v>
      </c>
      <c r="H2967" s="57">
        <f>+'INFO ENEL'!M2955</f>
        <v>237</v>
      </c>
      <c r="I2967" s="56">
        <f>+'INFO ENEL'!N2955</f>
        <v>13</v>
      </c>
      <c r="J2967" s="56" t="str">
        <f>+'INFO ENEL'!O2955</f>
        <v>Poste</v>
      </c>
      <c r="K2967" s="56" t="str">
        <f>+'INFO ENEL'!P2955</f>
        <v>Concreto</v>
      </c>
      <c r="L2967" s="56" t="str">
        <f>+'INFO ENEL'!Q2955</f>
        <v>PPC20</v>
      </c>
      <c r="M2967" s="55" t="str">
        <f>+IF(ISERROR(INDEX('Estructuras de Acero y Concreto'!$C$6:$C$577,MATCH(L2967,'Estructuras de Acero y Concreto'!$D$6:$D$577,0)))=FALSE,INDEX('Estructuras de Acero y Concreto'!$C$6:$C$577,MATCH(L2967,'Estructuras de Acero y Concreto'!$D$6:$D$577,0)),IF(ISERROR(INDEX('Estructuras de Madera'!$C$5:$C$122,MATCH(L2967,'Estructuras de Madera'!$D$5:$D$122,0)))=FALSE,INDEX('Estructuras de Madera'!$C$5:$C$122,MATCH(L2967,'Estructuras de Madera'!$D$5:$D$122,0)),INDEX(SICODI!$G$3:$G$2404,MATCH(L2967,SICODI!$G$3:$G$2404,0))))</f>
        <v>PPC20</v>
      </c>
      <c r="N2967" s="121" t="str">
        <f>+IF(ISERROR(VLOOKUP(M2967,'Resumen de precios LLTT'!$C$17:$D$3071,2,FALSE))=FALSE,VLOOKUP(M2967,'Resumen de precios LLTT'!$C$17:$D$3071,2,FALSE),VLOOKUP(M2967,SICODI!$G$3:$J$2404,2,FALSE))</f>
        <v>POSTE DE CONCRETO ARMADO DE 13/400/150/345</v>
      </c>
      <c r="O2967" s="58">
        <f>+IF(ISERROR(VLOOKUP(M2967,'Resumen de precios LLTT'!$C$17:$G$3071,5,FALSE))=FALSE,VLOOKUP(M2967,'Resumen de precios LLTT'!$C$17:$G$3071,5,FALSE),VLOOKUP(M2967,SICODI!$G$3:$J$2404,4,FALSE))</f>
        <v>364.69</v>
      </c>
      <c r="P2967" s="16">
        <f t="shared" si="420"/>
        <v>0.84299999999999997</v>
      </c>
      <c r="Q2967" s="78">
        <f t="shared" si="421"/>
        <v>672.12366999999995</v>
      </c>
      <c r="R2967" s="56">
        <v>0</v>
      </c>
      <c r="S2967" s="16">
        <f t="shared" si="422"/>
        <v>0.13400000000000001</v>
      </c>
      <c r="T2967" s="79">
        <f t="shared" si="423"/>
        <v>7.5053809816666659</v>
      </c>
      <c r="U2967" s="80">
        <f t="shared" si="424"/>
        <v>0.183</v>
      </c>
      <c r="V2967" s="81">
        <f t="shared" si="425"/>
        <v>1.3734847196449997</v>
      </c>
      <c r="W2967" s="79">
        <f t="shared" si="426"/>
        <v>0.46217247724950827</v>
      </c>
      <c r="X2967" s="60">
        <f t="shared" si="427"/>
        <v>0.5</v>
      </c>
      <c r="Y2967" s="56">
        <f>+'INFO ENEL'!R2955</f>
        <v>1</v>
      </c>
      <c r="Z2967" s="59">
        <f t="shared" si="428"/>
        <v>0.5</v>
      </c>
    </row>
    <row r="2968" spans="1:26" ht="15" customHeight="1" x14ac:dyDescent="0.25">
      <c r="A2968" s="55">
        <f>+'INFO ENEL'!A2956</f>
        <v>2951</v>
      </c>
      <c r="B2968" s="121" t="str">
        <f>+INDEX($B$8:$B$15,MATCH(L2968,$L$8:$L$15,0))</f>
        <v>SICODI</v>
      </c>
      <c r="C2968" s="56" t="str">
        <f>+'INFO ENEL'!B2956</f>
        <v>Lima</v>
      </c>
      <c r="D2968" s="56" t="str">
        <f>+'INFO ENEL'!D2956</f>
        <v>SANTA ROSA DE QUIVES (LIMA)</v>
      </c>
      <c r="E2968" s="56" t="str">
        <f>+'INFO ENEL'!D2956</f>
        <v>SANTA ROSA DE QUIVES (LIMA)</v>
      </c>
      <c r="F2968" s="50">
        <f>+'INFO ENEL'!E2956</f>
        <v>0</v>
      </c>
      <c r="G2968" s="56" t="str">
        <f>+'INFO ENEL'!L2956</f>
        <v>MT</v>
      </c>
      <c r="H2968" s="57">
        <f>+'INFO ENEL'!M2956</f>
        <v>377.58</v>
      </c>
      <c r="I2968" s="56">
        <f>+'INFO ENEL'!N2956</f>
        <v>13</v>
      </c>
      <c r="J2968" s="56" t="str">
        <f>+'INFO ENEL'!O2956</f>
        <v>Poste</v>
      </c>
      <c r="K2968" s="56" t="str">
        <f>+'INFO ENEL'!P2956</f>
        <v>Concreto</v>
      </c>
      <c r="L2968" s="56" t="str">
        <f>+'INFO ENEL'!Q2956</f>
        <v>PPC20</v>
      </c>
      <c r="M2968" s="55" t="str">
        <f>+IF(ISERROR(INDEX('Estructuras de Acero y Concreto'!$C$6:$C$577,MATCH(L2968,'Estructuras de Acero y Concreto'!$D$6:$D$577,0)))=FALSE,INDEX('Estructuras de Acero y Concreto'!$C$6:$C$577,MATCH(L2968,'Estructuras de Acero y Concreto'!$D$6:$D$577,0)),IF(ISERROR(INDEX('Estructuras de Madera'!$C$5:$C$122,MATCH(L2968,'Estructuras de Madera'!$D$5:$D$122,0)))=FALSE,INDEX('Estructuras de Madera'!$C$5:$C$122,MATCH(L2968,'Estructuras de Madera'!$D$5:$D$122,0)),INDEX(SICODI!$G$3:$G$2404,MATCH(L2968,SICODI!$G$3:$G$2404,0))))</f>
        <v>PPC20</v>
      </c>
      <c r="N2968" s="121" t="str">
        <f>+IF(ISERROR(VLOOKUP(M2968,'Resumen de precios LLTT'!$C$17:$D$3071,2,FALSE))=FALSE,VLOOKUP(M2968,'Resumen de precios LLTT'!$C$17:$D$3071,2,FALSE),VLOOKUP(M2968,SICODI!$G$3:$J$2404,2,FALSE))</f>
        <v>POSTE DE CONCRETO ARMADO DE 13/400/150/345</v>
      </c>
      <c r="O2968" s="58">
        <f>+IF(ISERROR(VLOOKUP(M2968,'Resumen de precios LLTT'!$C$17:$G$3071,5,FALSE))=FALSE,VLOOKUP(M2968,'Resumen de precios LLTT'!$C$17:$G$3071,5,FALSE),VLOOKUP(M2968,SICODI!$G$3:$J$2404,4,FALSE))</f>
        <v>364.69</v>
      </c>
      <c r="P2968" s="16">
        <f t="shared" si="420"/>
        <v>0.84299999999999997</v>
      </c>
      <c r="Q2968" s="78">
        <f t="shared" si="421"/>
        <v>672.12366999999995</v>
      </c>
      <c r="R2968" s="56">
        <v>0</v>
      </c>
      <c r="S2968" s="16">
        <f t="shared" si="422"/>
        <v>0.13400000000000001</v>
      </c>
      <c r="T2968" s="79">
        <f t="shared" si="423"/>
        <v>7.5053809816666659</v>
      </c>
      <c r="U2968" s="80">
        <f t="shared" si="424"/>
        <v>0.183</v>
      </c>
      <c r="V2968" s="81">
        <f t="shared" si="425"/>
        <v>1.3734847196449997</v>
      </c>
      <c r="W2968" s="79">
        <f t="shared" si="426"/>
        <v>0.46217247724950827</v>
      </c>
      <c r="X2968" s="60">
        <f t="shared" si="427"/>
        <v>0.5</v>
      </c>
      <c r="Y2968" s="56">
        <f>+'INFO ENEL'!R2956</f>
        <v>1</v>
      </c>
      <c r="Z2968" s="59">
        <f t="shared" si="428"/>
        <v>0.5</v>
      </c>
    </row>
    <row r="2969" spans="1:26" ht="15" customHeight="1" x14ac:dyDescent="0.25">
      <c r="A2969" s="55">
        <f>+'INFO ENEL'!A2957</f>
        <v>2952</v>
      </c>
      <c r="B2969" s="121" t="str">
        <f>+INDEX($B$8:$B$15,MATCH(L2969,$L$8:$L$15,0))</f>
        <v>SICODI</v>
      </c>
      <c r="C2969" s="56" t="str">
        <f>+'INFO ENEL'!B2957</f>
        <v>Lima</v>
      </c>
      <c r="D2969" s="56" t="str">
        <f>+'INFO ENEL'!D2957</f>
        <v>SANTA ROSA DE QUIVES (LIMA)</v>
      </c>
      <c r="E2969" s="56" t="str">
        <f>+'INFO ENEL'!D2957</f>
        <v>SANTA ROSA DE QUIVES (LIMA)</v>
      </c>
      <c r="F2969" s="50">
        <f>+'INFO ENEL'!E2957</f>
        <v>0</v>
      </c>
      <c r="G2969" s="56" t="str">
        <f>+'INFO ENEL'!L2957</f>
        <v>MT</v>
      </c>
      <c r="H2969" s="57">
        <f>+'INFO ENEL'!M2957</f>
        <v>158.77000000000001</v>
      </c>
      <c r="I2969" s="56">
        <f>+'INFO ENEL'!N2957</f>
        <v>13</v>
      </c>
      <c r="J2969" s="56" t="str">
        <f>+'INFO ENEL'!O2957</f>
        <v>Poste</v>
      </c>
      <c r="K2969" s="56" t="str">
        <f>+'INFO ENEL'!P2957</f>
        <v>Concreto</v>
      </c>
      <c r="L2969" s="56" t="str">
        <f>+'INFO ENEL'!Q2957</f>
        <v>PPC20</v>
      </c>
      <c r="M2969" s="55" t="str">
        <f>+IF(ISERROR(INDEX('Estructuras de Acero y Concreto'!$C$6:$C$577,MATCH(L2969,'Estructuras de Acero y Concreto'!$D$6:$D$577,0)))=FALSE,INDEX('Estructuras de Acero y Concreto'!$C$6:$C$577,MATCH(L2969,'Estructuras de Acero y Concreto'!$D$6:$D$577,0)),IF(ISERROR(INDEX('Estructuras de Madera'!$C$5:$C$122,MATCH(L2969,'Estructuras de Madera'!$D$5:$D$122,0)))=FALSE,INDEX('Estructuras de Madera'!$C$5:$C$122,MATCH(L2969,'Estructuras de Madera'!$D$5:$D$122,0)),INDEX(SICODI!$G$3:$G$2404,MATCH(L2969,SICODI!$G$3:$G$2404,0))))</f>
        <v>PPC20</v>
      </c>
      <c r="N2969" s="121" t="str">
        <f>+IF(ISERROR(VLOOKUP(M2969,'Resumen de precios LLTT'!$C$17:$D$3071,2,FALSE))=FALSE,VLOOKUP(M2969,'Resumen de precios LLTT'!$C$17:$D$3071,2,FALSE),VLOOKUP(M2969,SICODI!$G$3:$J$2404,2,FALSE))</f>
        <v>POSTE DE CONCRETO ARMADO DE 13/400/150/345</v>
      </c>
      <c r="O2969" s="58">
        <f>+IF(ISERROR(VLOOKUP(M2969,'Resumen de precios LLTT'!$C$17:$G$3071,5,FALSE))=FALSE,VLOOKUP(M2969,'Resumen de precios LLTT'!$C$17:$G$3071,5,FALSE),VLOOKUP(M2969,SICODI!$G$3:$J$2404,4,FALSE))</f>
        <v>364.69</v>
      </c>
      <c r="P2969" s="16">
        <f t="shared" si="420"/>
        <v>0.84299999999999997</v>
      </c>
      <c r="Q2969" s="78">
        <f t="shared" si="421"/>
        <v>672.12366999999995</v>
      </c>
      <c r="R2969" s="56">
        <v>0</v>
      </c>
      <c r="S2969" s="16">
        <f t="shared" si="422"/>
        <v>0.13400000000000001</v>
      </c>
      <c r="T2969" s="79">
        <f t="shared" si="423"/>
        <v>7.5053809816666659</v>
      </c>
      <c r="U2969" s="80">
        <f t="shared" si="424"/>
        <v>0.183</v>
      </c>
      <c r="V2969" s="81">
        <f t="shared" si="425"/>
        <v>1.3734847196449997</v>
      </c>
      <c r="W2969" s="79">
        <f t="shared" si="426"/>
        <v>0.46217247724950827</v>
      </c>
      <c r="X2969" s="60">
        <f t="shared" si="427"/>
        <v>0.5</v>
      </c>
      <c r="Y2969" s="56">
        <f>+'INFO ENEL'!R2957</f>
        <v>1</v>
      </c>
      <c r="Z2969" s="59">
        <f t="shared" si="428"/>
        <v>0.5</v>
      </c>
    </row>
    <row r="2970" spans="1:26" ht="15" customHeight="1" x14ac:dyDescent="0.25">
      <c r="A2970" s="55">
        <f>+'INFO ENEL'!A2958</f>
        <v>2953</v>
      </c>
      <c r="B2970" s="121" t="str">
        <f>+INDEX($B$8:$B$15,MATCH(L2970,$L$8:$L$15,0))</f>
        <v>SICODI</v>
      </c>
      <c r="C2970" s="56" t="str">
        <f>+'INFO ENEL'!B2958</f>
        <v>Lima</v>
      </c>
      <c r="D2970" s="56" t="str">
        <f>+'INFO ENEL'!D2958</f>
        <v>SANTA ROSA DE QUIVES (LIMA)</v>
      </c>
      <c r="E2970" s="56" t="str">
        <f>+'INFO ENEL'!D2958</f>
        <v>SANTA ROSA DE QUIVES (LIMA)</v>
      </c>
      <c r="F2970" s="50">
        <f>+'INFO ENEL'!E2958</f>
        <v>0</v>
      </c>
      <c r="G2970" s="56" t="str">
        <f>+'INFO ENEL'!L2958</f>
        <v>MT</v>
      </c>
      <c r="H2970" s="57">
        <f>+'INFO ENEL'!M2958</f>
        <v>611.44000000000005</v>
      </c>
      <c r="I2970" s="56">
        <f>+'INFO ENEL'!N2958</f>
        <v>13</v>
      </c>
      <c r="J2970" s="56" t="str">
        <f>+'INFO ENEL'!O2958</f>
        <v>Poste</v>
      </c>
      <c r="K2970" s="56" t="str">
        <f>+'INFO ENEL'!P2958</f>
        <v>Concreto</v>
      </c>
      <c r="L2970" s="56" t="str">
        <f>+'INFO ENEL'!Q2958</f>
        <v>PPC20</v>
      </c>
      <c r="M2970" s="55" t="str">
        <f>+IF(ISERROR(INDEX('Estructuras de Acero y Concreto'!$C$6:$C$577,MATCH(L2970,'Estructuras de Acero y Concreto'!$D$6:$D$577,0)))=FALSE,INDEX('Estructuras de Acero y Concreto'!$C$6:$C$577,MATCH(L2970,'Estructuras de Acero y Concreto'!$D$6:$D$577,0)),IF(ISERROR(INDEX('Estructuras de Madera'!$C$5:$C$122,MATCH(L2970,'Estructuras de Madera'!$D$5:$D$122,0)))=FALSE,INDEX('Estructuras de Madera'!$C$5:$C$122,MATCH(L2970,'Estructuras de Madera'!$D$5:$D$122,0)),INDEX(SICODI!$G$3:$G$2404,MATCH(L2970,SICODI!$G$3:$G$2404,0))))</f>
        <v>PPC20</v>
      </c>
      <c r="N2970" s="121" t="str">
        <f>+IF(ISERROR(VLOOKUP(M2970,'Resumen de precios LLTT'!$C$17:$D$3071,2,FALSE))=FALSE,VLOOKUP(M2970,'Resumen de precios LLTT'!$C$17:$D$3071,2,FALSE),VLOOKUP(M2970,SICODI!$G$3:$J$2404,2,FALSE))</f>
        <v>POSTE DE CONCRETO ARMADO DE 13/400/150/345</v>
      </c>
      <c r="O2970" s="58">
        <f>+IF(ISERROR(VLOOKUP(M2970,'Resumen de precios LLTT'!$C$17:$G$3071,5,FALSE))=FALSE,VLOOKUP(M2970,'Resumen de precios LLTT'!$C$17:$G$3071,5,FALSE),VLOOKUP(M2970,SICODI!$G$3:$J$2404,4,FALSE))</f>
        <v>364.69</v>
      </c>
      <c r="P2970" s="16">
        <f t="shared" si="420"/>
        <v>0.84299999999999997</v>
      </c>
      <c r="Q2970" s="78">
        <f t="shared" si="421"/>
        <v>672.12366999999995</v>
      </c>
      <c r="R2970" s="56">
        <v>0</v>
      </c>
      <c r="S2970" s="16">
        <f t="shared" si="422"/>
        <v>0.13400000000000001</v>
      </c>
      <c r="T2970" s="79">
        <f t="shared" si="423"/>
        <v>7.5053809816666659</v>
      </c>
      <c r="U2970" s="80">
        <f t="shared" si="424"/>
        <v>0.183</v>
      </c>
      <c r="V2970" s="81">
        <f t="shared" si="425"/>
        <v>1.3734847196449997</v>
      </c>
      <c r="W2970" s="79">
        <f t="shared" si="426"/>
        <v>0.46217247724950827</v>
      </c>
      <c r="X2970" s="60">
        <f t="shared" si="427"/>
        <v>0.5</v>
      </c>
      <c r="Y2970" s="56">
        <f>+'INFO ENEL'!R2958</f>
        <v>1</v>
      </c>
      <c r="Z2970" s="59">
        <f t="shared" si="428"/>
        <v>0.5</v>
      </c>
    </row>
    <row r="2971" spans="1:26" ht="15" customHeight="1" x14ac:dyDescent="0.25">
      <c r="A2971" s="55">
        <f>+'INFO ENEL'!A2959</f>
        <v>2954</v>
      </c>
      <c r="B2971" s="121" t="str">
        <f>+INDEX($B$8:$B$15,MATCH(L2971,$L$8:$L$15,0))</f>
        <v>SICODI</v>
      </c>
      <c r="C2971" s="56" t="str">
        <f>+'INFO ENEL'!B2959</f>
        <v>Lima</v>
      </c>
      <c r="D2971" s="56" t="str">
        <f>+'INFO ENEL'!D2959</f>
        <v>SANTA ROSA DE QUIVES (LIMA)</v>
      </c>
      <c r="E2971" s="56" t="str">
        <f>+'INFO ENEL'!D2959</f>
        <v>SANTA ROSA DE QUIVES (LIMA)</v>
      </c>
      <c r="F2971" s="50">
        <f>+'INFO ENEL'!E2959</f>
        <v>0</v>
      </c>
      <c r="G2971" s="56" t="str">
        <f>+'INFO ENEL'!L2959</f>
        <v>MT</v>
      </c>
      <c r="H2971" s="57">
        <f>+'INFO ENEL'!M2959</f>
        <v>58.58</v>
      </c>
      <c r="I2971" s="56">
        <f>+'INFO ENEL'!N2959</f>
        <v>13</v>
      </c>
      <c r="J2971" s="56" t="str">
        <f>+'INFO ENEL'!O2959</f>
        <v>Poste</v>
      </c>
      <c r="K2971" s="56" t="str">
        <f>+'INFO ENEL'!P2959</f>
        <v>Concreto</v>
      </c>
      <c r="L2971" s="56" t="str">
        <f>+'INFO ENEL'!Q2959</f>
        <v>PPC20</v>
      </c>
      <c r="M2971" s="55" t="str">
        <f>+IF(ISERROR(INDEX('Estructuras de Acero y Concreto'!$C$6:$C$577,MATCH(L2971,'Estructuras de Acero y Concreto'!$D$6:$D$577,0)))=FALSE,INDEX('Estructuras de Acero y Concreto'!$C$6:$C$577,MATCH(L2971,'Estructuras de Acero y Concreto'!$D$6:$D$577,0)),IF(ISERROR(INDEX('Estructuras de Madera'!$C$5:$C$122,MATCH(L2971,'Estructuras de Madera'!$D$5:$D$122,0)))=FALSE,INDEX('Estructuras de Madera'!$C$5:$C$122,MATCH(L2971,'Estructuras de Madera'!$D$5:$D$122,0)),INDEX(SICODI!$G$3:$G$2404,MATCH(L2971,SICODI!$G$3:$G$2404,0))))</f>
        <v>PPC20</v>
      </c>
      <c r="N2971" s="121" t="str">
        <f>+IF(ISERROR(VLOOKUP(M2971,'Resumen de precios LLTT'!$C$17:$D$3071,2,FALSE))=FALSE,VLOOKUP(M2971,'Resumen de precios LLTT'!$C$17:$D$3071,2,FALSE),VLOOKUP(M2971,SICODI!$G$3:$J$2404,2,FALSE))</f>
        <v>POSTE DE CONCRETO ARMADO DE 13/400/150/345</v>
      </c>
      <c r="O2971" s="58">
        <f>+IF(ISERROR(VLOOKUP(M2971,'Resumen de precios LLTT'!$C$17:$G$3071,5,FALSE))=FALSE,VLOOKUP(M2971,'Resumen de precios LLTT'!$C$17:$G$3071,5,FALSE),VLOOKUP(M2971,SICODI!$G$3:$J$2404,4,FALSE))</f>
        <v>364.69</v>
      </c>
      <c r="P2971" s="16">
        <f t="shared" si="420"/>
        <v>0.84299999999999997</v>
      </c>
      <c r="Q2971" s="78">
        <f t="shared" si="421"/>
        <v>672.12366999999995</v>
      </c>
      <c r="R2971" s="56">
        <v>0</v>
      </c>
      <c r="S2971" s="16">
        <f t="shared" si="422"/>
        <v>0.13400000000000001</v>
      </c>
      <c r="T2971" s="79">
        <f t="shared" si="423"/>
        <v>7.5053809816666659</v>
      </c>
      <c r="U2971" s="80">
        <f t="shared" si="424"/>
        <v>0.183</v>
      </c>
      <c r="V2971" s="81">
        <f t="shared" si="425"/>
        <v>1.3734847196449997</v>
      </c>
      <c r="W2971" s="79">
        <f t="shared" si="426"/>
        <v>0.46217247724950827</v>
      </c>
      <c r="X2971" s="60">
        <f t="shared" si="427"/>
        <v>0.5</v>
      </c>
      <c r="Y2971" s="56">
        <f>+'INFO ENEL'!R2959</f>
        <v>1</v>
      </c>
      <c r="Z2971" s="59">
        <f t="shared" si="428"/>
        <v>0.5</v>
      </c>
    </row>
    <row r="2972" spans="1:26" ht="15" customHeight="1" x14ac:dyDescent="0.25">
      <c r="A2972" s="55">
        <f>+'INFO ENEL'!A2960</f>
        <v>2955</v>
      </c>
      <c r="B2972" s="121" t="str">
        <f>+INDEX($B$8:$B$15,MATCH(L2972,$L$8:$L$15,0))</f>
        <v>SICODI</v>
      </c>
      <c r="C2972" s="56" t="str">
        <f>+'INFO ENEL'!B2960</f>
        <v>Lima</v>
      </c>
      <c r="D2972" s="56" t="str">
        <f>+'INFO ENEL'!D2960</f>
        <v>SANTA ROSA DE QUIVES (LIMA)</v>
      </c>
      <c r="E2972" s="56" t="str">
        <f>+'INFO ENEL'!D2960</f>
        <v>SANTA ROSA DE QUIVES (LIMA)</v>
      </c>
      <c r="F2972" s="50">
        <f>+'INFO ENEL'!E2960</f>
        <v>0</v>
      </c>
      <c r="G2972" s="56" t="str">
        <f>+'INFO ENEL'!L2960</f>
        <v>MT</v>
      </c>
      <c r="H2972" s="57">
        <f>+'INFO ENEL'!M2960</f>
        <v>107.42</v>
      </c>
      <c r="I2972" s="56">
        <f>+'INFO ENEL'!N2960</f>
        <v>13</v>
      </c>
      <c r="J2972" s="56" t="str">
        <f>+'INFO ENEL'!O2960</f>
        <v>Poste</v>
      </c>
      <c r="K2972" s="56" t="str">
        <f>+'INFO ENEL'!P2960</f>
        <v>Concreto</v>
      </c>
      <c r="L2972" s="56" t="str">
        <f>+'INFO ENEL'!Q2960</f>
        <v>PPC20</v>
      </c>
      <c r="M2972" s="55" t="str">
        <f>+IF(ISERROR(INDEX('Estructuras de Acero y Concreto'!$C$6:$C$577,MATCH(L2972,'Estructuras de Acero y Concreto'!$D$6:$D$577,0)))=FALSE,INDEX('Estructuras de Acero y Concreto'!$C$6:$C$577,MATCH(L2972,'Estructuras de Acero y Concreto'!$D$6:$D$577,0)),IF(ISERROR(INDEX('Estructuras de Madera'!$C$5:$C$122,MATCH(L2972,'Estructuras de Madera'!$D$5:$D$122,0)))=FALSE,INDEX('Estructuras de Madera'!$C$5:$C$122,MATCH(L2972,'Estructuras de Madera'!$D$5:$D$122,0)),INDEX(SICODI!$G$3:$G$2404,MATCH(L2972,SICODI!$G$3:$G$2404,0))))</f>
        <v>PPC20</v>
      </c>
      <c r="N2972" s="121" t="str">
        <f>+IF(ISERROR(VLOOKUP(M2972,'Resumen de precios LLTT'!$C$17:$D$3071,2,FALSE))=FALSE,VLOOKUP(M2972,'Resumen de precios LLTT'!$C$17:$D$3071,2,FALSE),VLOOKUP(M2972,SICODI!$G$3:$J$2404,2,FALSE))</f>
        <v>POSTE DE CONCRETO ARMADO DE 13/400/150/345</v>
      </c>
      <c r="O2972" s="58">
        <f>+IF(ISERROR(VLOOKUP(M2972,'Resumen de precios LLTT'!$C$17:$G$3071,5,FALSE))=FALSE,VLOOKUP(M2972,'Resumen de precios LLTT'!$C$17:$G$3071,5,FALSE),VLOOKUP(M2972,SICODI!$G$3:$J$2404,4,FALSE))</f>
        <v>364.69</v>
      </c>
      <c r="P2972" s="16">
        <f t="shared" si="420"/>
        <v>0.84299999999999997</v>
      </c>
      <c r="Q2972" s="78">
        <f t="shared" si="421"/>
        <v>672.12366999999995</v>
      </c>
      <c r="R2972" s="56">
        <v>0</v>
      </c>
      <c r="S2972" s="16">
        <f t="shared" si="422"/>
        <v>0.13400000000000001</v>
      </c>
      <c r="T2972" s="79">
        <f t="shared" si="423"/>
        <v>7.5053809816666659</v>
      </c>
      <c r="U2972" s="80">
        <f t="shared" si="424"/>
        <v>0.183</v>
      </c>
      <c r="V2972" s="81">
        <f t="shared" si="425"/>
        <v>1.3734847196449997</v>
      </c>
      <c r="W2972" s="79">
        <f t="shared" si="426"/>
        <v>0.46217247724950827</v>
      </c>
      <c r="X2972" s="60">
        <f t="shared" si="427"/>
        <v>0.5</v>
      </c>
      <c r="Y2972" s="56">
        <f>+'INFO ENEL'!R2960</f>
        <v>1</v>
      </c>
      <c r="Z2972" s="59">
        <f t="shared" si="428"/>
        <v>0.5</v>
      </c>
    </row>
    <row r="2973" spans="1:26" ht="15" customHeight="1" x14ac:dyDescent="0.25">
      <c r="A2973" s="55">
        <f>+'INFO ENEL'!A2961</f>
        <v>2956</v>
      </c>
      <c r="B2973" s="121" t="str">
        <f>+INDEX($B$8:$B$15,MATCH(L2973,$L$8:$L$15,0))</f>
        <v>SICODI</v>
      </c>
      <c r="C2973" s="56" t="str">
        <f>+'INFO ENEL'!B2961</f>
        <v>Lima</v>
      </c>
      <c r="D2973" s="56" t="str">
        <f>+'INFO ENEL'!D2961</f>
        <v>SANTA ROSA DE QUIVES (LIMA)</v>
      </c>
      <c r="E2973" s="56" t="str">
        <f>+'INFO ENEL'!D2961</f>
        <v>SANTA ROSA DE QUIVES (LIMA)</v>
      </c>
      <c r="F2973" s="50">
        <f>+'INFO ENEL'!E2961</f>
        <v>0</v>
      </c>
      <c r="G2973" s="56" t="str">
        <f>+'INFO ENEL'!L2961</f>
        <v>MT</v>
      </c>
      <c r="H2973" s="57">
        <f>+'INFO ENEL'!M2961</f>
        <v>57.77</v>
      </c>
      <c r="I2973" s="56">
        <f>+'INFO ENEL'!N2961</f>
        <v>13</v>
      </c>
      <c r="J2973" s="56" t="str">
        <f>+'INFO ENEL'!O2961</f>
        <v>Poste</v>
      </c>
      <c r="K2973" s="56" t="str">
        <f>+'INFO ENEL'!P2961</f>
        <v>Concreto</v>
      </c>
      <c r="L2973" s="56" t="str">
        <f>+'INFO ENEL'!Q2961</f>
        <v>PPC20</v>
      </c>
      <c r="M2973" s="55" t="str">
        <f>+IF(ISERROR(INDEX('Estructuras de Acero y Concreto'!$C$6:$C$577,MATCH(L2973,'Estructuras de Acero y Concreto'!$D$6:$D$577,0)))=FALSE,INDEX('Estructuras de Acero y Concreto'!$C$6:$C$577,MATCH(L2973,'Estructuras de Acero y Concreto'!$D$6:$D$577,0)),IF(ISERROR(INDEX('Estructuras de Madera'!$C$5:$C$122,MATCH(L2973,'Estructuras de Madera'!$D$5:$D$122,0)))=FALSE,INDEX('Estructuras de Madera'!$C$5:$C$122,MATCH(L2973,'Estructuras de Madera'!$D$5:$D$122,0)),INDEX(SICODI!$G$3:$G$2404,MATCH(L2973,SICODI!$G$3:$G$2404,0))))</f>
        <v>PPC20</v>
      </c>
      <c r="N2973" s="121" t="str">
        <f>+IF(ISERROR(VLOOKUP(M2973,'Resumen de precios LLTT'!$C$17:$D$3071,2,FALSE))=FALSE,VLOOKUP(M2973,'Resumen de precios LLTT'!$C$17:$D$3071,2,FALSE),VLOOKUP(M2973,SICODI!$G$3:$J$2404,2,FALSE))</f>
        <v>POSTE DE CONCRETO ARMADO DE 13/400/150/345</v>
      </c>
      <c r="O2973" s="58">
        <f>+IF(ISERROR(VLOOKUP(M2973,'Resumen de precios LLTT'!$C$17:$G$3071,5,FALSE))=FALSE,VLOOKUP(M2973,'Resumen de precios LLTT'!$C$17:$G$3071,5,FALSE),VLOOKUP(M2973,SICODI!$G$3:$J$2404,4,FALSE))</f>
        <v>364.69</v>
      </c>
      <c r="P2973" s="16">
        <f t="shared" si="420"/>
        <v>0.84299999999999997</v>
      </c>
      <c r="Q2973" s="78">
        <f t="shared" si="421"/>
        <v>672.12366999999995</v>
      </c>
      <c r="R2973" s="56">
        <v>0</v>
      </c>
      <c r="S2973" s="16">
        <f t="shared" si="422"/>
        <v>0.13400000000000001</v>
      </c>
      <c r="T2973" s="79">
        <f t="shared" si="423"/>
        <v>7.5053809816666659</v>
      </c>
      <c r="U2973" s="80">
        <f t="shared" si="424"/>
        <v>0.183</v>
      </c>
      <c r="V2973" s="81">
        <f t="shared" si="425"/>
        <v>1.3734847196449997</v>
      </c>
      <c r="W2973" s="79">
        <f t="shared" si="426"/>
        <v>0.46217247724950827</v>
      </c>
      <c r="X2973" s="60">
        <f t="shared" si="427"/>
        <v>0.5</v>
      </c>
      <c r="Y2973" s="56">
        <f>+'INFO ENEL'!R2961</f>
        <v>1</v>
      </c>
      <c r="Z2973" s="59">
        <f t="shared" si="428"/>
        <v>0.5</v>
      </c>
    </row>
    <row r="2974" spans="1:26" ht="15" customHeight="1" x14ac:dyDescent="0.25">
      <c r="A2974" s="55">
        <f>+'INFO ENEL'!A2962</f>
        <v>2957</v>
      </c>
      <c r="B2974" s="121" t="str">
        <f>+INDEX($B$8:$B$15,MATCH(L2974,$L$8:$L$15,0))</f>
        <v>SICODI</v>
      </c>
      <c r="C2974" s="56" t="str">
        <f>+'INFO ENEL'!B2962</f>
        <v>Lima</v>
      </c>
      <c r="D2974" s="56" t="str">
        <f>+'INFO ENEL'!D2962</f>
        <v>SANTA ROSA DE QUIVES (LIMA)</v>
      </c>
      <c r="E2974" s="56" t="str">
        <f>+'INFO ENEL'!D2962</f>
        <v>SANTA ROSA DE QUIVES (LIMA)</v>
      </c>
      <c r="F2974" s="50">
        <f>+'INFO ENEL'!E2962</f>
        <v>0</v>
      </c>
      <c r="G2974" s="56" t="str">
        <f>+'INFO ENEL'!L2962</f>
        <v>MT</v>
      </c>
      <c r="H2974" s="57">
        <f>+'INFO ENEL'!M2962</f>
        <v>44.22</v>
      </c>
      <c r="I2974" s="56">
        <f>+'INFO ENEL'!N2962</f>
        <v>13</v>
      </c>
      <c r="J2974" s="56" t="str">
        <f>+'INFO ENEL'!O2962</f>
        <v>Poste</v>
      </c>
      <c r="K2974" s="56" t="str">
        <f>+'INFO ENEL'!P2962</f>
        <v>Concreto</v>
      </c>
      <c r="L2974" s="56" t="str">
        <f>+'INFO ENEL'!Q2962</f>
        <v>PPC20</v>
      </c>
      <c r="M2974" s="55" t="str">
        <f>+IF(ISERROR(INDEX('Estructuras de Acero y Concreto'!$C$6:$C$577,MATCH(L2974,'Estructuras de Acero y Concreto'!$D$6:$D$577,0)))=FALSE,INDEX('Estructuras de Acero y Concreto'!$C$6:$C$577,MATCH(L2974,'Estructuras de Acero y Concreto'!$D$6:$D$577,0)),IF(ISERROR(INDEX('Estructuras de Madera'!$C$5:$C$122,MATCH(L2974,'Estructuras de Madera'!$D$5:$D$122,0)))=FALSE,INDEX('Estructuras de Madera'!$C$5:$C$122,MATCH(L2974,'Estructuras de Madera'!$D$5:$D$122,0)),INDEX(SICODI!$G$3:$G$2404,MATCH(L2974,SICODI!$G$3:$G$2404,0))))</f>
        <v>PPC20</v>
      </c>
      <c r="N2974" s="121" t="str">
        <f>+IF(ISERROR(VLOOKUP(M2974,'Resumen de precios LLTT'!$C$17:$D$3071,2,FALSE))=FALSE,VLOOKUP(M2974,'Resumen de precios LLTT'!$C$17:$D$3071,2,FALSE),VLOOKUP(M2974,SICODI!$G$3:$J$2404,2,FALSE))</f>
        <v>POSTE DE CONCRETO ARMADO DE 13/400/150/345</v>
      </c>
      <c r="O2974" s="58">
        <f>+IF(ISERROR(VLOOKUP(M2974,'Resumen de precios LLTT'!$C$17:$G$3071,5,FALSE))=FALSE,VLOOKUP(M2974,'Resumen de precios LLTT'!$C$17:$G$3071,5,FALSE),VLOOKUP(M2974,SICODI!$G$3:$J$2404,4,FALSE))</f>
        <v>364.69</v>
      </c>
      <c r="P2974" s="16">
        <f t="shared" si="420"/>
        <v>0.84299999999999997</v>
      </c>
      <c r="Q2974" s="78">
        <f t="shared" si="421"/>
        <v>672.12366999999995</v>
      </c>
      <c r="R2974" s="56">
        <v>0</v>
      </c>
      <c r="S2974" s="16">
        <f t="shared" si="422"/>
        <v>0.13400000000000001</v>
      </c>
      <c r="T2974" s="79">
        <f t="shared" si="423"/>
        <v>7.5053809816666659</v>
      </c>
      <c r="U2974" s="80">
        <f t="shared" si="424"/>
        <v>0.183</v>
      </c>
      <c r="V2974" s="81">
        <f t="shared" si="425"/>
        <v>1.3734847196449997</v>
      </c>
      <c r="W2974" s="79">
        <f t="shared" si="426"/>
        <v>0.46217247724950827</v>
      </c>
      <c r="X2974" s="60">
        <f t="shared" si="427"/>
        <v>0.5</v>
      </c>
      <c r="Y2974" s="56">
        <f>+'INFO ENEL'!R2962</f>
        <v>1</v>
      </c>
      <c r="Z2974" s="59">
        <f t="shared" si="428"/>
        <v>0.5</v>
      </c>
    </row>
    <row r="2975" spans="1:26" ht="15" customHeight="1" x14ac:dyDescent="0.25">
      <c r="A2975" s="55">
        <f>+'INFO ENEL'!A2963</f>
        <v>2958</v>
      </c>
      <c r="B2975" s="121" t="str">
        <f>+INDEX($B$8:$B$15,MATCH(L2975,$L$8:$L$15,0))</f>
        <v>SICODI</v>
      </c>
      <c r="C2975" s="56" t="str">
        <f>+'INFO ENEL'!B2963</f>
        <v>Lima</v>
      </c>
      <c r="D2975" s="56" t="str">
        <f>+'INFO ENEL'!D2963</f>
        <v>SANTA ROSA DE QUIVES (LIMA)</v>
      </c>
      <c r="E2975" s="56" t="str">
        <f>+'INFO ENEL'!D2963</f>
        <v>SANTA ROSA DE QUIVES (LIMA)</v>
      </c>
      <c r="F2975" s="50">
        <f>+'INFO ENEL'!E2963</f>
        <v>0</v>
      </c>
      <c r="G2975" s="56" t="str">
        <f>+'INFO ENEL'!L2963</f>
        <v>MT</v>
      </c>
      <c r="H2975" s="57">
        <f>+'INFO ENEL'!M2963</f>
        <v>142.35</v>
      </c>
      <c r="I2975" s="56">
        <f>+'INFO ENEL'!N2963</f>
        <v>13</v>
      </c>
      <c r="J2975" s="56" t="str">
        <f>+'INFO ENEL'!O2963</f>
        <v>Poste</v>
      </c>
      <c r="K2975" s="56" t="str">
        <f>+'INFO ENEL'!P2963</f>
        <v>Concreto</v>
      </c>
      <c r="L2975" s="56" t="str">
        <f>+'INFO ENEL'!Q2963</f>
        <v>PPC20</v>
      </c>
      <c r="M2975" s="55" t="str">
        <f>+IF(ISERROR(INDEX('Estructuras de Acero y Concreto'!$C$6:$C$577,MATCH(L2975,'Estructuras de Acero y Concreto'!$D$6:$D$577,0)))=FALSE,INDEX('Estructuras de Acero y Concreto'!$C$6:$C$577,MATCH(L2975,'Estructuras de Acero y Concreto'!$D$6:$D$577,0)),IF(ISERROR(INDEX('Estructuras de Madera'!$C$5:$C$122,MATCH(L2975,'Estructuras de Madera'!$D$5:$D$122,0)))=FALSE,INDEX('Estructuras de Madera'!$C$5:$C$122,MATCH(L2975,'Estructuras de Madera'!$D$5:$D$122,0)),INDEX(SICODI!$G$3:$G$2404,MATCH(L2975,SICODI!$G$3:$G$2404,0))))</f>
        <v>PPC20</v>
      </c>
      <c r="N2975" s="121" t="str">
        <f>+IF(ISERROR(VLOOKUP(M2975,'Resumen de precios LLTT'!$C$17:$D$3071,2,FALSE))=FALSE,VLOOKUP(M2975,'Resumen de precios LLTT'!$C$17:$D$3071,2,FALSE),VLOOKUP(M2975,SICODI!$G$3:$J$2404,2,FALSE))</f>
        <v>POSTE DE CONCRETO ARMADO DE 13/400/150/345</v>
      </c>
      <c r="O2975" s="58">
        <f>+IF(ISERROR(VLOOKUP(M2975,'Resumen de precios LLTT'!$C$17:$G$3071,5,FALSE))=FALSE,VLOOKUP(M2975,'Resumen de precios LLTT'!$C$17:$G$3071,5,FALSE),VLOOKUP(M2975,SICODI!$G$3:$J$2404,4,FALSE))</f>
        <v>364.69</v>
      </c>
      <c r="P2975" s="16">
        <f t="shared" si="420"/>
        <v>0.84299999999999997</v>
      </c>
      <c r="Q2975" s="78">
        <f t="shared" si="421"/>
        <v>672.12366999999995</v>
      </c>
      <c r="R2975" s="56">
        <v>0</v>
      </c>
      <c r="S2975" s="16">
        <f t="shared" si="422"/>
        <v>0.13400000000000001</v>
      </c>
      <c r="T2975" s="79">
        <f t="shared" si="423"/>
        <v>7.5053809816666659</v>
      </c>
      <c r="U2975" s="80">
        <f t="shared" si="424"/>
        <v>0.183</v>
      </c>
      <c r="V2975" s="81">
        <f t="shared" si="425"/>
        <v>1.3734847196449997</v>
      </c>
      <c r="W2975" s="79">
        <f t="shared" si="426"/>
        <v>0.46217247724950827</v>
      </c>
      <c r="X2975" s="60">
        <f t="shared" si="427"/>
        <v>0.5</v>
      </c>
      <c r="Y2975" s="56">
        <f>+'INFO ENEL'!R2963</f>
        <v>1</v>
      </c>
      <c r="Z2975" s="59">
        <f t="shared" si="428"/>
        <v>0.5</v>
      </c>
    </row>
    <row r="2976" spans="1:26" ht="15" customHeight="1" x14ac:dyDescent="0.25">
      <c r="A2976" s="55">
        <f>+'INFO ENEL'!A2964</f>
        <v>2959</v>
      </c>
      <c r="B2976" s="121" t="str">
        <f>+INDEX($B$8:$B$15,MATCH(L2976,$L$8:$L$15,0))</f>
        <v>SICODI</v>
      </c>
      <c r="C2976" s="56" t="str">
        <f>+'INFO ENEL'!B2964</f>
        <v>Lima</v>
      </c>
      <c r="D2976" s="56" t="str">
        <f>+'INFO ENEL'!D2964</f>
        <v>SANTA ROSA DE QUIVES (LIMA)</v>
      </c>
      <c r="E2976" s="56" t="str">
        <f>+'INFO ENEL'!D2964</f>
        <v>SANTA ROSA DE QUIVES (LIMA)</v>
      </c>
      <c r="F2976" s="50">
        <f>+'INFO ENEL'!E2964</f>
        <v>0</v>
      </c>
      <c r="G2976" s="56" t="str">
        <f>+'INFO ENEL'!L2964</f>
        <v>MT</v>
      </c>
      <c r="H2976" s="57">
        <f>+'INFO ENEL'!M2964</f>
        <v>123.95</v>
      </c>
      <c r="I2976" s="56">
        <f>+'INFO ENEL'!N2964</f>
        <v>13</v>
      </c>
      <c r="J2976" s="56" t="str">
        <f>+'INFO ENEL'!O2964</f>
        <v>Poste</v>
      </c>
      <c r="K2976" s="56" t="str">
        <f>+'INFO ENEL'!P2964</f>
        <v>Concreto</v>
      </c>
      <c r="L2976" s="56" t="str">
        <f>+'INFO ENEL'!Q2964</f>
        <v>PPC20</v>
      </c>
      <c r="M2976" s="55" t="str">
        <f>+IF(ISERROR(INDEX('Estructuras de Acero y Concreto'!$C$6:$C$577,MATCH(L2976,'Estructuras de Acero y Concreto'!$D$6:$D$577,0)))=FALSE,INDEX('Estructuras de Acero y Concreto'!$C$6:$C$577,MATCH(L2976,'Estructuras de Acero y Concreto'!$D$6:$D$577,0)),IF(ISERROR(INDEX('Estructuras de Madera'!$C$5:$C$122,MATCH(L2976,'Estructuras de Madera'!$D$5:$D$122,0)))=FALSE,INDEX('Estructuras de Madera'!$C$5:$C$122,MATCH(L2976,'Estructuras de Madera'!$D$5:$D$122,0)),INDEX(SICODI!$G$3:$G$2404,MATCH(L2976,SICODI!$G$3:$G$2404,0))))</f>
        <v>PPC20</v>
      </c>
      <c r="N2976" s="121" t="str">
        <f>+IF(ISERROR(VLOOKUP(M2976,'Resumen de precios LLTT'!$C$17:$D$3071,2,FALSE))=FALSE,VLOOKUP(M2976,'Resumen de precios LLTT'!$C$17:$D$3071,2,FALSE),VLOOKUP(M2976,SICODI!$G$3:$J$2404,2,FALSE))</f>
        <v>POSTE DE CONCRETO ARMADO DE 13/400/150/345</v>
      </c>
      <c r="O2976" s="58">
        <f>+IF(ISERROR(VLOOKUP(M2976,'Resumen de precios LLTT'!$C$17:$G$3071,5,FALSE))=FALSE,VLOOKUP(M2976,'Resumen de precios LLTT'!$C$17:$G$3071,5,FALSE),VLOOKUP(M2976,SICODI!$G$3:$J$2404,4,FALSE))</f>
        <v>364.69</v>
      </c>
      <c r="P2976" s="16">
        <f t="shared" si="420"/>
        <v>0.84299999999999997</v>
      </c>
      <c r="Q2976" s="78">
        <f t="shared" si="421"/>
        <v>672.12366999999995</v>
      </c>
      <c r="R2976" s="56">
        <v>0</v>
      </c>
      <c r="S2976" s="16">
        <f t="shared" si="422"/>
        <v>0.13400000000000001</v>
      </c>
      <c r="T2976" s="79">
        <f t="shared" si="423"/>
        <v>7.5053809816666659</v>
      </c>
      <c r="U2976" s="80">
        <f t="shared" si="424"/>
        <v>0.183</v>
      </c>
      <c r="V2976" s="81">
        <f t="shared" si="425"/>
        <v>1.3734847196449997</v>
      </c>
      <c r="W2976" s="79">
        <f t="shared" si="426"/>
        <v>0.46217247724950827</v>
      </c>
      <c r="X2976" s="60">
        <f t="shared" si="427"/>
        <v>0.5</v>
      </c>
      <c r="Y2976" s="56">
        <f>+'INFO ENEL'!R2964</f>
        <v>1</v>
      </c>
      <c r="Z2976" s="59">
        <f t="shared" si="428"/>
        <v>0.5</v>
      </c>
    </row>
    <row r="2977" spans="1:26" ht="15" customHeight="1" x14ac:dyDescent="0.25">
      <c r="A2977" s="55">
        <f>+'INFO ENEL'!A2965</f>
        <v>2960</v>
      </c>
      <c r="B2977" s="121" t="str">
        <f>+INDEX($B$8:$B$15,MATCH(L2977,$L$8:$L$15,0))</f>
        <v>SICODI</v>
      </c>
      <c r="C2977" s="56" t="str">
        <f>+'INFO ENEL'!B2965</f>
        <v>Lima</v>
      </c>
      <c r="D2977" s="56" t="str">
        <f>+'INFO ENEL'!D2965</f>
        <v>SANTA ROSA DE QUIVES (LIMA)</v>
      </c>
      <c r="E2977" s="56" t="str">
        <f>+'INFO ENEL'!D2965</f>
        <v>SANTA ROSA DE QUIVES (LIMA)</v>
      </c>
      <c r="F2977" s="50">
        <f>+'INFO ENEL'!E2965</f>
        <v>0</v>
      </c>
      <c r="G2977" s="56" t="str">
        <f>+'INFO ENEL'!L2965</f>
        <v>MT</v>
      </c>
      <c r="H2977" s="57">
        <f>+'INFO ENEL'!M2965</f>
        <v>138.35</v>
      </c>
      <c r="I2977" s="56">
        <f>+'INFO ENEL'!N2965</f>
        <v>13</v>
      </c>
      <c r="J2977" s="56" t="str">
        <f>+'INFO ENEL'!O2965</f>
        <v>Poste</v>
      </c>
      <c r="K2977" s="56" t="str">
        <f>+'INFO ENEL'!P2965</f>
        <v>Concreto</v>
      </c>
      <c r="L2977" s="56" t="str">
        <f>+'INFO ENEL'!Q2965</f>
        <v>PPC20</v>
      </c>
      <c r="M2977" s="55" t="str">
        <f>+IF(ISERROR(INDEX('Estructuras de Acero y Concreto'!$C$6:$C$577,MATCH(L2977,'Estructuras de Acero y Concreto'!$D$6:$D$577,0)))=FALSE,INDEX('Estructuras de Acero y Concreto'!$C$6:$C$577,MATCH(L2977,'Estructuras de Acero y Concreto'!$D$6:$D$577,0)),IF(ISERROR(INDEX('Estructuras de Madera'!$C$5:$C$122,MATCH(L2977,'Estructuras de Madera'!$D$5:$D$122,0)))=FALSE,INDEX('Estructuras de Madera'!$C$5:$C$122,MATCH(L2977,'Estructuras de Madera'!$D$5:$D$122,0)),INDEX(SICODI!$G$3:$G$2404,MATCH(L2977,SICODI!$G$3:$G$2404,0))))</f>
        <v>PPC20</v>
      </c>
      <c r="N2977" s="121" t="str">
        <f>+IF(ISERROR(VLOOKUP(M2977,'Resumen de precios LLTT'!$C$17:$D$3071,2,FALSE))=FALSE,VLOOKUP(M2977,'Resumen de precios LLTT'!$C$17:$D$3071,2,FALSE),VLOOKUP(M2977,SICODI!$G$3:$J$2404,2,FALSE))</f>
        <v>POSTE DE CONCRETO ARMADO DE 13/400/150/345</v>
      </c>
      <c r="O2977" s="58">
        <f>+IF(ISERROR(VLOOKUP(M2977,'Resumen de precios LLTT'!$C$17:$G$3071,5,FALSE))=FALSE,VLOOKUP(M2977,'Resumen de precios LLTT'!$C$17:$G$3071,5,FALSE),VLOOKUP(M2977,SICODI!$G$3:$J$2404,4,FALSE))</f>
        <v>364.69</v>
      </c>
      <c r="P2977" s="16">
        <f t="shared" si="420"/>
        <v>0.84299999999999997</v>
      </c>
      <c r="Q2977" s="78">
        <f t="shared" si="421"/>
        <v>672.12366999999995</v>
      </c>
      <c r="R2977" s="56">
        <v>0</v>
      </c>
      <c r="S2977" s="16">
        <f t="shared" si="422"/>
        <v>0.13400000000000001</v>
      </c>
      <c r="T2977" s="79">
        <f t="shared" si="423"/>
        <v>7.5053809816666659</v>
      </c>
      <c r="U2977" s="80">
        <f t="shared" si="424"/>
        <v>0.183</v>
      </c>
      <c r="V2977" s="81">
        <f t="shared" si="425"/>
        <v>1.3734847196449997</v>
      </c>
      <c r="W2977" s="79">
        <f t="shared" si="426"/>
        <v>0.46217247724950827</v>
      </c>
      <c r="X2977" s="60">
        <f t="shared" si="427"/>
        <v>0.5</v>
      </c>
      <c r="Y2977" s="56">
        <f>+'INFO ENEL'!R2965</f>
        <v>1</v>
      </c>
      <c r="Z2977" s="59">
        <f t="shared" si="428"/>
        <v>0.5</v>
      </c>
    </row>
    <row r="2978" spans="1:26" ht="15" customHeight="1" x14ac:dyDescent="0.25">
      <c r="A2978" s="55">
        <f>+'INFO ENEL'!A2966</f>
        <v>2961</v>
      </c>
      <c r="B2978" s="121" t="str">
        <f>+INDEX($B$8:$B$15,MATCH(L2978,$L$8:$L$15,0))</f>
        <v>SICODI</v>
      </c>
      <c r="C2978" s="56" t="str">
        <f>+'INFO ENEL'!B2966</f>
        <v>Lima</v>
      </c>
      <c r="D2978" s="56" t="str">
        <f>+'INFO ENEL'!D2966</f>
        <v>SANTA ROSA DE QUIVES (LIMA)</v>
      </c>
      <c r="E2978" s="56" t="str">
        <f>+'INFO ENEL'!D2966</f>
        <v>SANTA ROSA DE QUIVES (LIMA)</v>
      </c>
      <c r="F2978" s="50">
        <f>+'INFO ENEL'!E2966</f>
        <v>0</v>
      </c>
      <c r="G2978" s="56" t="str">
        <f>+'INFO ENEL'!L2966</f>
        <v>MT</v>
      </c>
      <c r="H2978" s="57">
        <f>+'INFO ENEL'!M2966</f>
        <v>63.16</v>
      </c>
      <c r="I2978" s="56">
        <f>+'INFO ENEL'!N2966</f>
        <v>13</v>
      </c>
      <c r="J2978" s="56" t="str">
        <f>+'INFO ENEL'!O2966</f>
        <v>Poste</v>
      </c>
      <c r="K2978" s="56" t="str">
        <f>+'INFO ENEL'!P2966</f>
        <v>Concreto</v>
      </c>
      <c r="L2978" s="56" t="str">
        <f>+'INFO ENEL'!Q2966</f>
        <v>PPC20</v>
      </c>
      <c r="M2978" s="55" t="str">
        <f>+IF(ISERROR(INDEX('Estructuras de Acero y Concreto'!$C$6:$C$577,MATCH(L2978,'Estructuras de Acero y Concreto'!$D$6:$D$577,0)))=FALSE,INDEX('Estructuras de Acero y Concreto'!$C$6:$C$577,MATCH(L2978,'Estructuras de Acero y Concreto'!$D$6:$D$577,0)),IF(ISERROR(INDEX('Estructuras de Madera'!$C$5:$C$122,MATCH(L2978,'Estructuras de Madera'!$D$5:$D$122,0)))=FALSE,INDEX('Estructuras de Madera'!$C$5:$C$122,MATCH(L2978,'Estructuras de Madera'!$D$5:$D$122,0)),INDEX(SICODI!$G$3:$G$2404,MATCH(L2978,SICODI!$G$3:$G$2404,0))))</f>
        <v>PPC20</v>
      </c>
      <c r="N2978" s="121" t="str">
        <f>+IF(ISERROR(VLOOKUP(M2978,'Resumen de precios LLTT'!$C$17:$D$3071,2,FALSE))=FALSE,VLOOKUP(M2978,'Resumen de precios LLTT'!$C$17:$D$3071,2,FALSE),VLOOKUP(M2978,SICODI!$G$3:$J$2404,2,FALSE))</f>
        <v>POSTE DE CONCRETO ARMADO DE 13/400/150/345</v>
      </c>
      <c r="O2978" s="58">
        <f>+IF(ISERROR(VLOOKUP(M2978,'Resumen de precios LLTT'!$C$17:$G$3071,5,FALSE))=FALSE,VLOOKUP(M2978,'Resumen de precios LLTT'!$C$17:$G$3071,5,FALSE),VLOOKUP(M2978,SICODI!$G$3:$J$2404,4,FALSE))</f>
        <v>364.69</v>
      </c>
      <c r="P2978" s="16">
        <f t="shared" si="420"/>
        <v>0.84299999999999997</v>
      </c>
      <c r="Q2978" s="78">
        <f t="shared" si="421"/>
        <v>672.12366999999995</v>
      </c>
      <c r="R2978" s="56">
        <v>0</v>
      </c>
      <c r="S2978" s="16">
        <f t="shared" si="422"/>
        <v>0.13400000000000001</v>
      </c>
      <c r="T2978" s="79">
        <f t="shared" si="423"/>
        <v>7.5053809816666659</v>
      </c>
      <c r="U2978" s="80">
        <f t="shared" si="424"/>
        <v>0.183</v>
      </c>
      <c r="V2978" s="81">
        <f t="shared" si="425"/>
        <v>1.3734847196449997</v>
      </c>
      <c r="W2978" s="79">
        <f t="shared" si="426"/>
        <v>0.46217247724950827</v>
      </c>
      <c r="X2978" s="60">
        <f t="shared" si="427"/>
        <v>0.5</v>
      </c>
      <c r="Y2978" s="56">
        <f>+'INFO ENEL'!R2966</f>
        <v>1</v>
      </c>
      <c r="Z2978" s="59">
        <f t="shared" si="428"/>
        <v>0.5</v>
      </c>
    </row>
    <row r="2979" spans="1:26" ht="15" customHeight="1" x14ac:dyDescent="0.25">
      <c r="A2979" s="55">
        <f>+'INFO ENEL'!A2967</f>
        <v>2962</v>
      </c>
      <c r="B2979" s="121" t="str">
        <f>+INDEX($B$8:$B$15,MATCH(L2979,$L$8:$L$15,0))</f>
        <v>SICODI</v>
      </c>
      <c r="C2979" s="56" t="str">
        <f>+'INFO ENEL'!B2967</f>
        <v>Lima</v>
      </c>
      <c r="D2979" s="56" t="str">
        <f>+'INFO ENEL'!D2967</f>
        <v>SANTA ROSA DE QUIVES (LIMA)</v>
      </c>
      <c r="E2979" s="56" t="str">
        <f>+'INFO ENEL'!D2967</f>
        <v>SANTA ROSA DE QUIVES (LIMA)</v>
      </c>
      <c r="F2979" s="50">
        <f>+'INFO ENEL'!E2967</f>
        <v>0</v>
      </c>
      <c r="G2979" s="56" t="str">
        <f>+'INFO ENEL'!L2967</f>
        <v>MT</v>
      </c>
      <c r="H2979" s="57">
        <f>+'INFO ENEL'!M2967</f>
        <v>82.24</v>
      </c>
      <c r="I2979" s="56">
        <f>+'INFO ENEL'!N2967</f>
        <v>13</v>
      </c>
      <c r="J2979" s="56" t="str">
        <f>+'INFO ENEL'!O2967</f>
        <v>Poste</v>
      </c>
      <c r="K2979" s="56" t="str">
        <f>+'INFO ENEL'!P2967</f>
        <v>Concreto</v>
      </c>
      <c r="L2979" s="56" t="str">
        <f>+'INFO ENEL'!Q2967</f>
        <v>PPC20</v>
      </c>
      <c r="M2979" s="55" t="str">
        <f>+IF(ISERROR(INDEX('Estructuras de Acero y Concreto'!$C$6:$C$577,MATCH(L2979,'Estructuras de Acero y Concreto'!$D$6:$D$577,0)))=FALSE,INDEX('Estructuras de Acero y Concreto'!$C$6:$C$577,MATCH(L2979,'Estructuras de Acero y Concreto'!$D$6:$D$577,0)),IF(ISERROR(INDEX('Estructuras de Madera'!$C$5:$C$122,MATCH(L2979,'Estructuras de Madera'!$D$5:$D$122,0)))=FALSE,INDEX('Estructuras de Madera'!$C$5:$C$122,MATCH(L2979,'Estructuras de Madera'!$D$5:$D$122,0)),INDEX(SICODI!$G$3:$G$2404,MATCH(L2979,SICODI!$G$3:$G$2404,0))))</f>
        <v>PPC20</v>
      </c>
      <c r="N2979" s="121" t="str">
        <f>+IF(ISERROR(VLOOKUP(M2979,'Resumen de precios LLTT'!$C$17:$D$3071,2,FALSE))=FALSE,VLOOKUP(M2979,'Resumen de precios LLTT'!$C$17:$D$3071,2,FALSE),VLOOKUP(M2979,SICODI!$G$3:$J$2404,2,FALSE))</f>
        <v>POSTE DE CONCRETO ARMADO DE 13/400/150/345</v>
      </c>
      <c r="O2979" s="58">
        <f>+IF(ISERROR(VLOOKUP(M2979,'Resumen de precios LLTT'!$C$17:$G$3071,5,FALSE))=FALSE,VLOOKUP(M2979,'Resumen de precios LLTT'!$C$17:$G$3071,5,FALSE),VLOOKUP(M2979,SICODI!$G$3:$J$2404,4,FALSE))</f>
        <v>364.69</v>
      </c>
      <c r="P2979" s="16">
        <f t="shared" si="420"/>
        <v>0.84299999999999997</v>
      </c>
      <c r="Q2979" s="78">
        <f t="shared" si="421"/>
        <v>672.12366999999995</v>
      </c>
      <c r="R2979" s="56">
        <v>0</v>
      </c>
      <c r="S2979" s="16">
        <f t="shared" si="422"/>
        <v>0.13400000000000001</v>
      </c>
      <c r="T2979" s="79">
        <f t="shared" si="423"/>
        <v>7.5053809816666659</v>
      </c>
      <c r="U2979" s="80">
        <f t="shared" si="424"/>
        <v>0.183</v>
      </c>
      <c r="V2979" s="81">
        <f t="shared" si="425"/>
        <v>1.3734847196449997</v>
      </c>
      <c r="W2979" s="79">
        <f t="shared" si="426"/>
        <v>0.46217247724950827</v>
      </c>
      <c r="X2979" s="60">
        <f t="shared" si="427"/>
        <v>0.5</v>
      </c>
      <c r="Y2979" s="56">
        <f>+'INFO ENEL'!R2967</f>
        <v>1</v>
      </c>
      <c r="Z2979" s="59">
        <f t="shared" si="428"/>
        <v>0.5</v>
      </c>
    </row>
    <row r="2980" spans="1:26" ht="15" customHeight="1" x14ac:dyDescent="0.25">
      <c r="A2980" s="55">
        <f>+'INFO ENEL'!A2968</f>
        <v>2963</v>
      </c>
      <c r="B2980" s="121" t="str">
        <f>+INDEX($B$8:$B$15,MATCH(L2980,$L$8:$L$15,0))</f>
        <v>SICODI</v>
      </c>
      <c r="C2980" s="56" t="str">
        <f>+'INFO ENEL'!B2968</f>
        <v>Lima</v>
      </c>
      <c r="D2980" s="56" t="str">
        <f>+'INFO ENEL'!D2968</f>
        <v>SANTA ROSA DE QUIVES (LIMA)</v>
      </c>
      <c r="E2980" s="56" t="str">
        <f>+'INFO ENEL'!D2968</f>
        <v>SANTA ROSA DE QUIVES (LIMA)</v>
      </c>
      <c r="F2980" s="50">
        <f>+'INFO ENEL'!E2968</f>
        <v>0</v>
      </c>
      <c r="G2980" s="56" t="str">
        <f>+'INFO ENEL'!L2968</f>
        <v>MT</v>
      </c>
      <c r="H2980" s="57">
        <f>+'INFO ENEL'!M2968</f>
        <v>268.30399999999997</v>
      </c>
      <c r="I2980" s="56">
        <f>+'INFO ENEL'!N2968</f>
        <v>13</v>
      </c>
      <c r="J2980" s="56" t="str">
        <f>+'INFO ENEL'!O2968</f>
        <v>Poste</v>
      </c>
      <c r="K2980" s="56" t="str">
        <f>+'INFO ENEL'!P2968</f>
        <v>Concreto</v>
      </c>
      <c r="L2980" s="56" t="str">
        <f>+'INFO ENEL'!Q2968</f>
        <v>PPC20</v>
      </c>
      <c r="M2980" s="55" t="str">
        <f>+IF(ISERROR(INDEX('Estructuras de Acero y Concreto'!$C$6:$C$577,MATCH(L2980,'Estructuras de Acero y Concreto'!$D$6:$D$577,0)))=FALSE,INDEX('Estructuras de Acero y Concreto'!$C$6:$C$577,MATCH(L2980,'Estructuras de Acero y Concreto'!$D$6:$D$577,0)),IF(ISERROR(INDEX('Estructuras de Madera'!$C$5:$C$122,MATCH(L2980,'Estructuras de Madera'!$D$5:$D$122,0)))=FALSE,INDEX('Estructuras de Madera'!$C$5:$C$122,MATCH(L2980,'Estructuras de Madera'!$D$5:$D$122,0)),INDEX(SICODI!$G$3:$G$2404,MATCH(L2980,SICODI!$G$3:$G$2404,0))))</f>
        <v>PPC20</v>
      </c>
      <c r="N2980" s="121" t="str">
        <f>+IF(ISERROR(VLOOKUP(M2980,'Resumen de precios LLTT'!$C$17:$D$3071,2,FALSE))=FALSE,VLOOKUP(M2980,'Resumen de precios LLTT'!$C$17:$D$3071,2,FALSE),VLOOKUP(M2980,SICODI!$G$3:$J$2404,2,FALSE))</f>
        <v>POSTE DE CONCRETO ARMADO DE 13/400/150/345</v>
      </c>
      <c r="O2980" s="58">
        <f>+IF(ISERROR(VLOOKUP(M2980,'Resumen de precios LLTT'!$C$17:$G$3071,5,FALSE))=FALSE,VLOOKUP(M2980,'Resumen de precios LLTT'!$C$17:$G$3071,5,FALSE),VLOOKUP(M2980,SICODI!$G$3:$J$2404,4,FALSE))</f>
        <v>364.69</v>
      </c>
      <c r="P2980" s="16">
        <f t="shared" si="420"/>
        <v>0.84299999999999997</v>
      </c>
      <c r="Q2980" s="78">
        <f t="shared" si="421"/>
        <v>672.12366999999995</v>
      </c>
      <c r="R2980" s="56">
        <v>0</v>
      </c>
      <c r="S2980" s="16">
        <f t="shared" si="422"/>
        <v>0.13400000000000001</v>
      </c>
      <c r="T2980" s="79">
        <f t="shared" si="423"/>
        <v>7.5053809816666659</v>
      </c>
      <c r="U2980" s="80">
        <f t="shared" si="424"/>
        <v>0.183</v>
      </c>
      <c r="V2980" s="81">
        <f t="shared" si="425"/>
        <v>1.3734847196449997</v>
      </c>
      <c r="W2980" s="79">
        <f t="shared" si="426"/>
        <v>0.46217247724950827</v>
      </c>
      <c r="X2980" s="60">
        <f t="shared" si="427"/>
        <v>0.5</v>
      </c>
      <c r="Y2980" s="56">
        <f>+'INFO ENEL'!R2968</f>
        <v>1</v>
      </c>
      <c r="Z2980" s="59">
        <f t="shared" si="428"/>
        <v>0.5</v>
      </c>
    </row>
    <row r="2981" spans="1:26" ht="15" customHeight="1" x14ac:dyDescent="0.25">
      <c r="A2981" s="55">
        <f>+'INFO ENEL'!A2969</f>
        <v>2964</v>
      </c>
      <c r="B2981" s="121" t="str">
        <f>+INDEX($B$8:$B$15,MATCH(L2981,$L$8:$L$15,0))</f>
        <v>SICODI</v>
      </c>
      <c r="C2981" s="56" t="str">
        <f>+'INFO ENEL'!B2969</f>
        <v>Lima</v>
      </c>
      <c r="D2981" s="56" t="str">
        <f>+'INFO ENEL'!D2969</f>
        <v>SANTA ROSA DE QUIVES (LIMA)</v>
      </c>
      <c r="E2981" s="56" t="str">
        <f>+'INFO ENEL'!D2969</f>
        <v>SANTA ROSA DE QUIVES (LIMA)</v>
      </c>
      <c r="F2981" s="50">
        <f>+'INFO ENEL'!E2969</f>
        <v>0</v>
      </c>
      <c r="G2981" s="56" t="str">
        <f>+'INFO ENEL'!L2969</f>
        <v>MT</v>
      </c>
      <c r="H2981" s="57">
        <f>+'INFO ENEL'!M2969</f>
        <v>132.88</v>
      </c>
      <c r="I2981" s="56">
        <f>+'INFO ENEL'!N2969</f>
        <v>13</v>
      </c>
      <c r="J2981" s="56" t="str">
        <f>+'INFO ENEL'!O2969</f>
        <v>Poste</v>
      </c>
      <c r="K2981" s="56" t="str">
        <f>+'INFO ENEL'!P2969</f>
        <v>Concreto</v>
      </c>
      <c r="L2981" s="56" t="str">
        <f>+'INFO ENEL'!Q2969</f>
        <v>PPC20</v>
      </c>
      <c r="M2981" s="55" t="str">
        <f>+IF(ISERROR(INDEX('Estructuras de Acero y Concreto'!$C$6:$C$577,MATCH(L2981,'Estructuras de Acero y Concreto'!$D$6:$D$577,0)))=FALSE,INDEX('Estructuras de Acero y Concreto'!$C$6:$C$577,MATCH(L2981,'Estructuras de Acero y Concreto'!$D$6:$D$577,0)),IF(ISERROR(INDEX('Estructuras de Madera'!$C$5:$C$122,MATCH(L2981,'Estructuras de Madera'!$D$5:$D$122,0)))=FALSE,INDEX('Estructuras de Madera'!$C$5:$C$122,MATCH(L2981,'Estructuras de Madera'!$D$5:$D$122,0)),INDEX(SICODI!$G$3:$G$2404,MATCH(L2981,SICODI!$G$3:$G$2404,0))))</f>
        <v>PPC20</v>
      </c>
      <c r="N2981" s="121" t="str">
        <f>+IF(ISERROR(VLOOKUP(M2981,'Resumen de precios LLTT'!$C$17:$D$3071,2,FALSE))=FALSE,VLOOKUP(M2981,'Resumen de precios LLTT'!$C$17:$D$3071,2,FALSE),VLOOKUP(M2981,SICODI!$G$3:$J$2404,2,FALSE))</f>
        <v>POSTE DE CONCRETO ARMADO DE 13/400/150/345</v>
      </c>
      <c r="O2981" s="58">
        <f>+IF(ISERROR(VLOOKUP(M2981,'Resumen de precios LLTT'!$C$17:$G$3071,5,FALSE))=FALSE,VLOOKUP(M2981,'Resumen de precios LLTT'!$C$17:$G$3071,5,FALSE),VLOOKUP(M2981,SICODI!$G$3:$J$2404,4,FALSE))</f>
        <v>364.69</v>
      </c>
      <c r="P2981" s="16">
        <f t="shared" si="420"/>
        <v>0.84299999999999997</v>
      </c>
      <c r="Q2981" s="78">
        <f t="shared" si="421"/>
        <v>672.12366999999995</v>
      </c>
      <c r="R2981" s="56">
        <v>0</v>
      </c>
      <c r="S2981" s="16">
        <f t="shared" si="422"/>
        <v>0.13400000000000001</v>
      </c>
      <c r="T2981" s="79">
        <f t="shared" si="423"/>
        <v>7.5053809816666659</v>
      </c>
      <c r="U2981" s="80">
        <f t="shared" si="424"/>
        <v>0.183</v>
      </c>
      <c r="V2981" s="81">
        <f t="shared" si="425"/>
        <v>1.3734847196449997</v>
      </c>
      <c r="W2981" s="79">
        <f t="shared" si="426"/>
        <v>0.46217247724950827</v>
      </c>
      <c r="X2981" s="60">
        <f t="shared" si="427"/>
        <v>0.5</v>
      </c>
      <c r="Y2981" s="56">
        <f>+'INFO ENEL'!R2969</f>
        <v>1</v>
      </c>
      <c r="Z2981" s="59">
        <f t="shared" si="428"/>
        <v>0.5</v>
      </c>
    </row>
    <row r="2982" spans="1:26" ht="15" customHeight="1" x14ac:dyDescent="0.25">
      <c r="A2982" s="55">
        <f>+'INFO ENEL'!A2970</f>
        <v>2965</v>
      </c>
      <c r="B2982" s="121" t="str">
        <f>+INDEX($B$8:$B$15,MATCH(L2982,$L$8:$L$15,0))</f>
        <v>SICODI</v>
      </c>
      <c r="C2982" s="56" t="str">
        <f>+'INFO ENEL'!B2970</f>
        <v>Lima</v>
      </c>
      <c r="D2982" s="56" t="str">
        <f>+'INFO ENEL'!D2970</f>
        <v>SANTA ROSA DE QUIVES (LIMA)</v>
      </c>
      <c r="E2982" s="56" t="str">
        <f>+'INFO ENEL'!D2970</f>
        <v>SANTA ROSA DE QUIVES (LIMA)</v>
      </c>
      <c r="F2982" s="50">
        <f>+'INFO ENEL'!E2970</f>
        <v>0</v>
      </c>
      <c r="G2982" s="56" t="str">
        <f>+'INFO ENEL'!L2970</f>
        <v>MT</v>
      </c>
      <c r="H2982" s="57">
        <f>+'INFO ENEL'!M2970</f>
        <v>53.25</v>
      </c>
      <c r="I2982" s="56">
        <f>+'INFO ENEL'!N2970</f>
        <v>13</v>
      </c>
      <c r="J2982" s="56" t="str">
        <f>+'INFO ENEL'!O2970</f>
        <v>Poste</v>
      </c>
      <c r="K2982" s="56" t="str">
        <f>+'INFO ENEL'!P2970</f>
        <v>Concreto</v>
      </c>
      <c r="L2982" s="56" t="str">
        <f>+'INFO ENEL'!Q2970</f>
        <v>PPC20</v>
      </c>
      <c r="M2982" s="55" t="str">
        <f>+IF(ISERROR(INDEX('Estructuras de Acero y Concreto'!$C$6:$C$577,MATCH(L2982,'Estructuras de Acero y Concreto'!$D$6:$D$577,0)))=FALSE,INDEX('Estructuras de Acero y Concreto'!$C$6:$C$577,MATCH(L2982,'Estructuras de Acero y Concreto'!$D$6:$D$577,0)),IF(ISERROR(INDEX('Estructuras de Madera'!$C$5:$C$122,MATCH(L2982,'Estructuras de Madera'!$D$5:$D$122,0)))=FALSE,INDEX('Estructuras de Madera'!$C$5:$C$122,MATCH(L2982,'Estructuras de Madera'!$D$5:$D$122,0)),INDEX(SICODI!$G$3:$G$2404,MATCH(L2982,SICODI!$G$3:$G$2404,0))))</f>
        <v>PPC20</v>
      </c>
      <c r="N2982" s="121" t="str">
        <f>+IF(ISERROR(VLOOKUP(M2982,'Resumen de precios LLTT'!$C$17:$D$3071,2,FALSE))=FALSE,VLOOKUP(M2982,'Resumen de precios LLTT'!$C$17:$D$3071,2,FALSE),VLOOKUP(M2982,SICODI!$G$3:$J$2404,2,FALSE))</f>
        <v>POSTE DE CONCRETO ARMADO DE 13/400/150/345</v>
      </c>
      <c r="O2982" s="58">
        <f>+IF(ISERROR(VLOOKUP(M2982,'Resumen de precios LLTT'!$C$17:$G$3071,5,FALSE))=FALSE,VLOOKUP(M2982,'Resumen de precios LLTT'!$C$17:$G$3071,5,FALSE),VLOOKUP(M2982,SICODI!$G$3:$J$2404,4,FALSE))</f>
        <v>364.69</v>
      </c>
      <c r="P2982" s="16">
        <f t="shared" si="420"/>
        <v>0.84299999999999997</v>
      </c>
      <c r="Q2982" s="78">
        <f t="shared" si="421"/>
        <v>672.12366999999995</v>
      </c>
      <c r="R2982" s="56">
        <v>0</v>
      </c>
      <c r="S2982" s="16">
        <f t="shared" si="422"/>
        <v>0.13400000000000001</v>
      </c>
      <c r="T2982" s="79">
        <f t="shared" si="423"/>
        <v>7.5053809816666659</v>
      </c>
      <c r="U2982" s="80">
        <f t="shared" si="424"/>
        <v>0.183</v>
      </c>
      <c r="V2982" s="81">
        <f t="shared" si="425"/>
        <v>1.3734847196449997</v>
      </c>
      <c r="W2982" s="79">
        <f t="shared" si="426"/>
        <v>0.46217247724950827</v>
      </c>
      <c r="X2982" s="60">
        <f t="shared" si="427"/>
        <v>0.5</v>
      </c>
      <c r="Y2982" s="56">
        <f>+'INFO ENEL'!R2970</f>
        <v>1</v>
      </c>
      <c r="Z2982" s="59">
        <f t="shared" si="428"/>
        <v>0.5</v>
      </c>
    </row>
    <row r="2983" spans="1:26" ht="15" customHeight="1" x14ac:dyDescent="0.25">
      <c r="A2983" s="55">
        <f>+'INFO ENEL'!A2971</f>
        <v>2966</v>
      </c>
      <c r="B2983" s="121" t="str">
        <f>+INDEX($B$8:$B$15,MATCH(L2983,$L$8:$L$15,0))</f>
        <v>SICODI</v>
      </c>
      <c r="C2983" s="56" t="str">
        <f>+'INFO ENEL'!B2971</f>
        <v>Lima</v>
      </c>
      <c r="D2983" s="56" t="str">
        <f>+'INFO ENEL'!D2971</f>
        <v>SANTA ROSA DE QUIVES (LIMA)</v>
      </c>
      <c r="E2983" s="56" t="str">
        <f>+'INFO ENEL'!D2971</f>
        <v>SANTA ROSA DE QUIVES (LIMA)</v>
      </c>
      <c r="F2983" s="50">
        <f>+'INFO ENEL'!E2971</f>
        <v>0</v>
      </c>
      <c r="G2983" s="56" t="str">
        <f>+'INFO ENEL'!L2971</f>
        <v>MT</v>
      </c>
      <c r="H2983" s="57">
        <f>+'INFO ENEL'!M2971</f>
        <v>83.15</v>
      </c>
      <c r="I2983" s="56">
        <f>+'INFO ENEL'!N2971</f>
        <v>13</v>
      </c>
      <c r="J2983" s="56" t="str">
        <f>+'INFO ENEL'!O2971</f>
        <v>Poste</v>
      </c>
      <c r="K2983" s="56" t="str">
        <f>+'INFO ENEL'!P2971</f>
        <v>Concreto</v>
      </c>
      <c r="L2983" s="56" t="str">
        <f>+'INFO ENEL'!Q2971</f>
        <v>PPC20</v>
      </c>
      <c r="M2983" s="55" t="str">
        <f>+IF(ISERROR(INDEX('Estructuras de Acero y Concreto'!$C$6:$C$577,MATCH(L2983,'Estructuras de Acero y Concreto'!$D$6:$D$577,0)))=FALSE,INDEX('Estructuras de Acero y Concreto'!$C$6:$C$577,MATCH(L2983,'Estructuras de Acero y Concreto'!$D$6:$D$577,0)),IF(ISERROR(INDEX('Estructuras de Madera'!$C$5:$C$122,MATCH(L2983,'Estructuras de Madera'!$D$5:$D$122,0)))=FALSE,INDEX('Estructuras de Madera'!$C$5:$C$122,MATCH(L2983,'Estructuras de Madera'!$D$5:$D$122,0)),INDEX(SICODI!$G$3:$G$2404,MATCH(L2983,SICODI!$G$3:$G$2404,0))))</f>
        <v>PPC20</v>
      </c>
      <c r="N2983" s="121" t="str">
        <f>+IF(ISERROR(VLOOKUP(M2983,'Resumen de precios LLTT'!$C$17:$D$3071,2,FALSE))=FALSE,VLOOKUP(M2983,'Resumen de precios LLTT'!$C$17:$D$3071,2,FALSE),VLOOKUP(M2983,SICODI!$G$3:$J$2404,2,FALSE))</f>
        <v>POSTE DE CONCRETO ARMADO DE 13/400/150/345</v>
      </c>
      <c r="O2983" s="58">
        <f>+IF(ISERROR(VLOOKUP(M2983,'Resumen de precios LLTT'!$C$17:$G$3071,5,FALSE))=FALSE,VLOOKUP(M2983,'Resumen de precios LLTT'!$C$17:$G$3071,5,FALSE),VLOOKUP(M2983,SICODI!$G$3:$J$2404,4,FALSE))</f>
        <v>364.69</v>
      </c>
      <c r="P2983" s="16">
        <f t="shared" si="420"/>
        <v>0.84299999999999997</v>
      </c>
      <c r="Q2983" s="78">
        <f t="shared" si="421"/>
        <v>672.12366999999995</v>
      </c>
      <c r="R2983" s="56">
        <v>0</v>
      </c>
      <c r="S2983" s="16">
        <f t="shared" si="422"/>
        <v>0.13400000000000001</v>
      </c>
      <c r="T2983" s="79">
        <f t="shared" si="423"/>
        <v>7.5053809816666659</v>
      </c>
      <c r="U2983" s="80">
        <f t="shared" si="424"/>
        <v>0.183</v>
      </c>
      <c r="V2983" s="81">
        <f t="shared" si="425"/>
        <v>1.3734847196449997</v>
      </c>
      <c r="W2983" s="79">
        <f t="shared" si="426"/>
        <v>0.46217247724950827</v>
      </c>
      <c r="X2983" s="60">
        <f t="shared" si="427"/>
        <v>0.5</v>
      </c>
      <c r="Y2983" s="56">
        <f>+'INFO ENEL'!R2971</f>
        <v>1</v>
      </c>
      <c r="Z2983" s="59">
        <f t="shared" si="428"/>
        <v>0.5</v>
      </c>
    </row>
    <row r="2984" spans="1:26" ht="15" customHeight="1" x14ac:dyDescent="0.25">
      <c r="A2984" s="55">
        <f>+'INFO ENEL'!A2972</f>
        <v>2967</v>
      </c>
      <c r="B2984" s="121" t="str">
        <f>+INDEX($B$8:$B$15,MATCH(L2984,$L$8:$L$15,0))</f>
        <v>SICODI</v>
      </c>
      <c r="C2984" s="56" t="str">
        <f>+'INFO ENEL'!B2972</f>
        <v>Lima</v>
      </c>
      <c r="D2984" s="56" t="str">
        <f>+'INFO ENEL'!D2972</f>
        <v>SANTA ROSA DE QUIVES (LIMA)</v>
      </c>
      <c r="E2984" s="56" t="str">
        <f>+'INFO ENEL'!D2972</f>
        <v>SANTA ROSA DE QUIVES (LIMA)</v>
      </c>
      <c r="F2984" s="50">
        <f>+'INFO ENEL'!E2972</f>
        <v>0</v>
      </c>
      <c r="G2984" s="56" t="str">
        <f>+'INFO ENEL'!L2972</f>
        <v>MT</v>
      </c>
      <c r="H2984" s="57">
        <f>+'INFO ENEL'!M2972</f>
        <v>280.10000000000002</v>
      </c>
      <c r="I2984" s="56">
        <f>+'INFO ENEL'!N2972</f>
        <v>13</v>
      </c>
      <c r="J2984" s="56" t="str">
        <f>+'INFO ENEL'!O2972</f>
        <v>Poste</v>
      </c>
      <c r="K2984" s="56" t="str">
        <f>+'INFO ENEL'!P2972</f>
        <v>Concreto</v>
      </c>
      <c r="L2984" s="56" t="str">
        <f>+'INFO ENEL'!Q2972</f>
        <v>PPC20</v>
      </c>
      <c r="M2984" s="55" t="str">
        <f>+IF(ISERROR(INDEX('Estructuras de Acero y Concreto'!$C$6:$C$577,MATCH(L2984,'Estructuras de Acero y Concreto'!$D$6:$D$577,0)))=FALSE,INDEX('Estructuras de Acero y Concreto'!$C$6:$C$577,MATCH(L2984,'Estructuras de Acero y Concreto'!$D$6:$D$577,0)),IF(ISERROR(INDEX('Estructuras de Madera'!$C$5:$C$122,MATCH(L2984,'Estructuras de Madera'!$D$5:$D$122,0)))=FALSE,INDEX('Estructuras de Madera'!$C$5:$C$122,MATCH(L2984,'Estructuras de Madera'!$D$5:$D$122,0)),INDEX(SICODI!$G$3:$G$2404,MATCH(L2984,SICODI!$G$3:$G$2404,0))))</f>
        <v>PPC20</v>
      </c>
      <c r="N2984" s="121" t="str">
        <f>+IF(ISERROR(VLOOKUP(M2984,'Resumen de precios LLTT'!$C$17:$D$3071,2,FALSE))=FALSE,VLOOKUP(M2984,'Resumen de precios LLTT'!$C$17:$D$3071,2,FALSE),VLOOKUP(M2984,SICODI!$G$3:$J$2404,2,FALSE))</f>
        <v>POSTE DE CONCRETO ARMADO DE 13/400/150/345</v>
      </c>
      <c r="O2984" s="58">
        <f>+IF(ISERROR(VLOOKUP(M2984,'Resumen de precios LLTT'!$C$17:$G$3071,5,FALSE))=FALSE,VLOOKUP(M2984,'Resumen de precios LLTT'!$C$17:$G$3071,5,FALSE),VLOOKUP(M2984,SICODI!$G$3:$J$2404,4,FALSE))</f>
        <v>364.69</v>
      </c>
      <c r="P2984" s="16">
        <f t="shared" si="420"/>
        <v>0.84299999999999997</v>
      </c>
      <c r="Q2984" s="78">
        <f t="shared" si="421"/>
        <v>672.12366999999995</v>
      </c>
      <c r="R2984" s="56">
        <v>0</v>
      </c>
      <c r="S2984" s="16">
        <f t="shared" si="422"/>
        <v>0.13400000000000001</v>
      </c>
      <c r="T2984" s="79">
        <f t="shared" si="423"/>
        <v>7.5053809816666659</v>
      </c>
      <c r="U2984" s="80">
        <f t="shared" si="424"/>
        <v>0.183</v>
      </c>
      <c r="V2984" s="81">
        <f t="shared" si="425"/>
        <v>1.3734847196449997</v>
      </c>
      <c r="W2984" s="79">
        <f t="shared" si="426"/>
        <v>0.46217247724950827</v>
      </c>
      <c r="X2984" s="60">
        <f t="shared" si="427"/>
        <v>0.5</v>
      </c>
      <c r="Y2984" s="56">
        <f>+'INFO ENEL'!R2972</f>
        <v>1</v>
      </c>
      <c r="Z2984" s="59">
        <f t="shared" si="428"/>
        <v>0.5</v>
      </c>
    </row>
    <row r="2985" spans="1:26" ht="15" customHeight="1" x14ac:dyDescent="0.25">
      <c r="A2985" s="55">
        <f>+'INFO ENEL'!A2973</f>
        <v>2968</v>
      </c>
      <c r="B2985" s="121" t="str">
        <f>+INDEX($B$8:$B$15,MATCH(L2985,$L$8:$L$15,0))</f>
        <v>SICODI</v>
      </c>
      <c r="C2985" s="56" t="str">
        <f>+'INFO ENEL'!B2973</f>
        <v>Lima</v>
      </c>
      <c r="D2985" s="56" t="str">
        <f>+'INFO ENEL'!D2973</f>
        <v>SANTA ROSA DE QUIVES (LIMA)</v>
      </c>
      <c r="E2985" s="56" t="str">
        <f>+'INFO ENEL'!D2973</f>
        <v>SANTA ROSA DE QUIVES (LIMA)</v>
      </c>
      <c r="F2985" s="50">
        <f>+'INFO ENEL'!E2973</f>
        <v>0</v>
      </c>
      <c r="G2985" s="56" t="str">
        <f>+'INFO ENEL'!L2973</f>
        <v>MT</v>
      </c>
      <c r="H2985" s="57">
        <f>+'INFO ENEL'!M2973</f>
        <v>92.43</v>
      </c>
      <c r="I2985" s="56">
        <f>+'INFO ENEL'!N2973</f>
        <v>13</v>
      </c>
      <c r="J2985" s="56" t="str">
        <f>+'INFO ENEL'!O2973</f>
        <v>Poste</v>
      </c>
      <c r="K2985" s="56" t="str">
        <f>+'INFO ENEL'!P2973</f>
        <v>Concreto</v>
      </c>
      <c r="L2985" s="56" t="str">
        <f>+'INFO ENEL'!Q2973</f>
        <v>PPC20</v>
      </c>
      <c r="M2985" s="55" t="str">
        <f>+IF(ISERROR(INDEX('Estructuras de Acero y Concreto'!$C$6:$C$577,MATCH(L2985,'Estructuras de Acero y Concreto'!$D$6:$D$577,0)))=FALSE,INDEX('Estructuras de Acero y Concreto'!$C$6:$C$577,MATCH(L2985,'Estructuras de Acero y Concreto'!$D$6:$D$577,0)),IF(ISERROR(INDEX('Estructuras de Madera'!$C$5:$C$122,MATCH(L2985,'Estructuras de Madera'!$D$5:$D$122,0)))=FALSE,INDEX('Estructuras de Madera'!$C$5:$C$122,MATCH(L2985,'Estructuras de Madera'!$D$5:$D$122,0)),INDEX(SICODI!$G$3:$G$2404,MATCH(L2985,SICODI!$G$3:$G$2404,0))))</f>
        <v>PPC20</v>
      </c>
      <c r="N2985" s="121" t="str">
        <f>+IF(ISERROR(VLOOKUP(M2985,'Resumen de precios LLTT'!$C$17:$D$3071,2,FALSE))=FALSE,VLOOKUP(M2985,'Resumen de precios LLTT'!$C$17:$D$3071,2,FALSE),VLOOKUP(M2985,SICODI!$G$3:$J$2404,2,FALSE))</f>
        <v>POSTE DE CONCRETO ARMADO DE 13/400/150/345</v>
      </c>
      <c r="O2985" s="58">
        <f>+IF(ISERROR(VLOOKUP(M2985,'Resumen de precios LLTT'!$C$17:$G$3071,5,FALSE))=FALSE,VLOOKUP(M2985,'Resumen de precios LLTT'!$C$17:$G$3071,5,FALSE),VLOOKUP(M2985,SICODI!$G$3:$J$2404,4,FALSE))</f>
        <v>364.69</v>
      </c>
      <c r="P2985" s="16">
        <f t="shared" si="420"/>
        <v>0.84299999999999997</v>
      </c>
      <c r="Q2985" s="78">
        <f t="shared" si="421"/>
        <v>672.12366999999995</v>
      </c>
      <c r="R2985" s="56">
        <v>0</v>
      </c>
      <c r="S2985" s="16">
        <f t="shared" si="422"/>
        <v>0.13400000000000001</v>
      </c>
      <c r="T2985" s="79">
        <f t="shared" si="423"/>
        <v>7.5053809816666659</v>
      </c>
      <c r="U2985" s="80">
        <f t="shared" si="424"/>
        <v>0.183</v>
      </c>
      <c r="V2985" s="81">
        <f t="shared" si="425"/>
        <v>1.3734847196449997</v>
      </c>
      <c r="W2985" s="79">
        <f t="shared" si="426"/>
        <v>0.46217247724950827</v>
      </c>
      <c r="X2985" s="60">
        <f t="shared" si="427"/>
        <v>0.5</v>
      </c>
      <c r="Y2985" s="56">
        <f>+'INFO ENEL'!R2973</f>
        <v>1</v>
      </c>
      <c r="Z2985" s="59">
        <f t="shared" si="428"/>
        <v>0.5</v>
      </c>
    </row>
    <row r="2986" spans="1:26" ht="15" customHeight="1" x14ac:dyDescent="0.25">
      <c r="A2986" s="55">
        <f>+'INFO ENEL'!A2974</f>
        <v>2969</v>
      </c>
      <c r="B2986" s="121" t="str">
        <f>+INDEX($B$8:$B$15,MATCH(L2986,$L$8:$L$15,0))</f>
        <v>SICODI</v>
      </c>
      <c r="C2986" s="56" t="str">
        <f>+'INFO ENEL'!B2974</f>
        <v>Lima</v>
      </c>
      <c r="D2986" s="56" t="str">
        <f>+'INFO ENEL'!D2974</f>
        <v>SANTA ROSA DE QUIVES (LIMA)</v>
      </c>
      <c r="E2986" s="56" t="str">
        <f>+'INFO ENEL'!D2974</f>
        <v>SANTA ROSA DE QUIVES (LIMA)</v>
      </c>
      <c r="F2986" s="50">
        <f>+'INFO ENEL'!E2974</f>
        <v>0</v>
      </c>
      <c r="G2986" s="56" t="str">
        <f>+'INFO ENEL'!L2974</f>
        <v>MT</v>
      </c>
      <c r="H2986" s="57">
        <f>+'INFO ENEL'!M2974</f>
        <v>78.459999999999994</v>
      </c>
      <c r="I2986" s="56">
        <f>+'INFO ENEL'!N2974</f>
        <v>13</v>
      </c>
      <c r="J2986" s="56" t="str">
        <f>+'INFO ENEL'!O2974</f>
        <v>Poste</v>
      </c>
      <c r="K2986" s="56" t="str">
        <f>+'INFO ENEL'!P2974</f>
        <v>Concreto</v>
      </c>
      <c r="L2986" s="56" t="str">
        <f>+'INFO ENEL'!Q2974</f>
        <v>PPC20</v>
      </c>
      <c r="M2986" s="55" t="str">
        <f>+IF(ISERROR(INDEX('Estructuras de Acero y Concreto'!$C$6:$C$577,MATCH(L2986,'Estructuras de Acero y Concreto'!$D$6:$D$577,0)))=FALSE,INDEX('Estructuras de Acero y Concreto'!$C$6:$C$577,MATCH(L2986,'Estructuras de Acero y Concreto'!$D$6:$D$577,0)),IF(ISERROR(INDEX('Estructuras de Madera'!$C$5:$C$122,MATCH(L2986,'Estructuras de Madera'!$D$5:$D$122,0)))=FALSE,INDEX('Estructuras de Madera'!$C$5:$C$122,MATCH(L2986,'Estructuras de Madera'!$D$5:$D$122,0)),INDEX(SICODI!$G$3:$G$2404,MATCH(L2986,SICODI!$G$3:$G$2404,0))))</f>
        <v>PPC20</v>
      </c>
      <c r="N2986" s="121" t="str">
        <f>+IF(ISERROR(VLOOKUP(M2986,'Resumen de precios LLTT'!$C$17:$D$3071,2,FALSE))=FALSE,VLOOKUP(M2986,'Resumen de precios LLTT'!$C$17:$D$3071,2,FALSE),VLOOKUP(M2986,SICODI!$G$3:$J$2404,2,FALSE))</f>
        <v>POSTE DE CONCRETO ARMADO DE 13/400/150/345</v>
      </c>
      <c r="O2986" s="58">
        <f>+IF(ISERROR(VLOOKUP(M2986,'Resumen de precios LLTT'!$C$17:$G$3071,5,FALSE))=FALSE,VLOOKUP(M2986,'Resumen de precios LLTT'!$C$17:$G$3071,5,FALSE),VLOOKUP(M2986,SICODI!$G$3:$J$2404,4,FALSE))</f>
        <v>364.69</v>
      </c>
      <c r="P2986" s="16">
        <f t="shared" si="420"/>
        <v>0.84299999999999997</v>
      </c>
      <c r="Q2986" s="78">
        <f t="shared" si="421"/>
        <v>672.12366999999995</v>
      </c>
      <c r="R2986" s="56">
        <v>0</v>
      </c>
      <c r="S2986" s="16">
        <f t="shared" si="422"/>
        <v>0.13400000000000001</v>
      </c>
      <c r="T2986" s="79">
        <f t="shared" si="423"/>
        <v>7.5053809816666659</v>
      </c>
      <c r="U2986" s="80">
        <f t="shared" si="424"/>
        <v>0.183</v>
      </c>
      <c r="V2986" s="81">
        <f t="shared" si="425"/>
        <v>1.3734847196449997</v>
      </c>
      <c r="W2986" s="79">
        <f t="shared" si="426"/>
        <v>0.46217247724950827</v>
      </c>
      <c r="X2986" s="60">
        <f t="shared" si="427"/>
        <v>0.5</v>
      </c>
      <c r="Y2986" s="56">
        <f>+'INFO ENEL'!R2974</f>
        <v>1</v>
      </c>
      <c r="Z2986" s="59">
        <f t="shared" si="428"/>
        <v>0.5</v>
      </c>
    </row>
    <row r="2987" spans="1:26" ht="15" customHeight="1" x14ac:dyDescent="0.25">
      <c r="A2987" s="55">
        <f>+'INFO ENEL'!A2975</f>
        <v>2970</v>
      </c>
      <c r="B2987" s="121" t="str">
        <f>+INDEX($B$8:$B$15,MATCH(L2987,$L$8:$L$15,0))</f>
        <v>SICODI</v>
      </c>
      <c r="C2987" s="56" t="str">
        <f>+'INFO ENEL'!B2975</f>
        <v>Lima</v>
      </c>
      <c r="D2987" s="56" t="str">
        <f>+'INFO ENEL'!D2975</f>
        <v>SANTA ROSA DE QUIVES (LIMA)</v>
      </c>
      <c r="E2987" s="56" t="str">
        <f>+'INFO ENEL'!D2975</f>
        <v>SANTA ROSA DE QUIVES (LIMA)</v>
      </c>
      <c r="F2987" s="50">
        <f>+'INFO ENEL'!E2975</f>
        <v>0</v>
      </c>
      <c r="G2987" s="56" t="str">
        <f>+'INFO ENEL'!L2975</f>
        <v>BT</v>
      </c>
      <c r="H2987" s="57">
        <f>+'INFO ENEL'!M2975</f>
        <v>54.25</v>
      </c>
      <c r="I2987" s="56">
        <f>+'INFO ENEL'!N2975</f>
        <v>8</v>
      </c>
      <c r="J2987" s="56" t="str">
        <f>+'INFO ENEL'!O2975</f>
        <v>Poste</v>
      </c>
      <c r="K2987" s="56" t="str">
        <f>+'INFO ENEL'!P2975</f>
        <v>Concreto</v>
      </c>
      <c r="L2987" s="56" t="str">
        <f>+'INFO ENEL'!Q2975</f>
        <v>PPC35</v>
      </c>
      <c r="M2987" s="55" t="str">
        <f>+IF(ISERROR(INDEX('Estructuras de Acero y Concreto'!$C$6:$C$577,MATCH(L2987,'Estructuras de Acero y Concreto'!$D$6:$D$577,0)))=FALSE,INDEX('Estructuras de Acero y Concreto'!$C$6:$C$577,MATCH(L2987,'Estructuras de Acero y Concreto'!$D$6:$D$577,0)),IF(ISERROR(INDEX('Estructuras de Madera'!$C$5:$C$122,MATCH(L2987,'Estructuras de Madera'!$D$5:$D$122,0)))=FALSE,INDEX('Estructuras de Madera'!$C$5:$C$122,MATCH(L2987,'Estructuras de Madera'!$D$5:$D$122,0)),INDEX(SICODI!$G$3:$G$2404,MATCH(L2987,SICODI!$G$3:$G$2404,0))))</f>
        <v>PPC35</v>
      </c>
      <c r="N2987" s="121" t="str">
        <f>+IF(ISERROR(VLOOKUP(M2987,'Resumen de precios LLTT'!$C$17:$D$3071,2,FALSE))=FALSE,VLOOKUP(M2987,'Resumen de precios LLTT'!$C$17:$D$3071,2,FALSE),VLOOKUP(M2987,SICODI!$G$3:$J$2404,2,FALSE))</f>
        <v>POSTE DE CONCRETO ARMADO PARA A. P.  8/200/120/240</v>
      </c>
      <c r="O2987" s="58">
        <f>+IF(ISERROR(VLOOKUP(M2987,'Resumen de precios LLTT'!$C$17:$G$3071,5,FALSE))=FALSE,VLOOKUP(M2987,'Resumen de precios LLTT'!$C$17:$G$3071,5,FALSE),VLOOKUP(M2987,SICODI!$G$3:$J$2404,4,FALSE))</f>
        <v>136.80000000000001</v>
      </c>
      <c r="P2987" s="16">
        <f t="shared" si="420"/>
        <v>0.77</v>
      </c>
      <c r="Q2987" s="78">
        <f t="shared" si="421"/>
        <v>242.13600000000002</v>
      </c>
      <c r="R2987" s="56">
        <v>0</v>
      </c>
      <c r="S2987" s="16">
        <f t="shared" si="422"/>
        <v>7.2000000000000008E-2</v>
      </c>
      <c r="T2987" s="79">
        <f t="shared" si="423"/>
        <v>1.4528160000000003</v>
      </c>
      <c r="U2987" s="80">
        <f t="shared" si="424"/>
        <v>0.2</v>
      </c>
      <c r="V2987" s="81">
        <f t="shared" si="425"/>
        <v>0.29056320000000008</v>
      </c>
      <c r="W2987" s="79">
        <f t="shared" si="426"/>
        <v>9.7773431346403303E-2</v>
      </c>
      <c r="X2987" s="60">
        <f t="shared" si="427"/>
        <v>0.1</v>
      </c>
      <c r="Y2987" s="56">
        <f>+'INFO ENEL'!R2975</f>
        <v>3</v>
      </c>
      <c r="Z2987" s="59">
        <f t="shared" si="428"/>
        <v>0.30000000000000004</v>
      </c>
    </row>
    <row r="2988" spans="1:26" ht="15" customHeight="1" x14ac:dyDescent="0.25">
      <c r="A2988" s="55">
        <f>+'INFO ENEL'!A2976</f>
        <v>2971</v>
      </c>
      <c r="B2988" s="121" t="str">
        <f>+INDEX($B$8:$B$15,MATCH(L2988,$L$8:$L$15,0))</f>
        <v>SICODI</v>
      </c>
      <c r="C2988" s="56" t="str">
        <f>+'INFO ENEL'!B2976</f>
        <v>Lima</v>
      </c>
      <c r="D2988" s="56" t="str">
        <f>+'INFO ENEL'!D2976</f>
        <v>SANTA ROSA DE QUIVES (LIMA)</v>
      </c>
      <c r="E2988" s="56" t="str">
        <f>+'INFO ENEL'!D2976</f>
        <v>SANTA ROSA DE QUIVES (LIMA)</v>
      </c>
      <c r="F2988" s="50">
        <f>+'INFO ENEL'!E2976</f>
        <v>0</v>
      </c>
      <c r="G2988" s="56" t="str">
        <f>+'INFO ENEL'!L2976</f>
        <v>MT</v>
      </c>
      <c r="H2988" s="57">
        <f>+'INFO ENEL'!M2976</f>
        <v>166.9</v>
      </c>
      <c r="I2988" s="56">
        <f>+'INFO ENEL'!N2976</f>
        <v>13</v>
      </c>
      <c r="J2988" s="56" t="str">
        <f>+'INFO ENEL'!O2976</f>
        <v>Poste</v>
      </c>
      <c r="K2988" s="56" t="str">
        <f>+'INFO ENEL'!P2976</f>
        <v>Concreto</v>
      </c>
      <c r="L2988" s="56" t="str">
        <f>+'INFO ENEL'!Q2976</f>
        <v>PPC20</v>
      </c>
      <c r="M2988" s="55" t="str">
        <f>+IF(ISERROR(INDEX('Estructuras de Acero y Concreto'!$C$6:$C$577,MATCH(L2988,'Estructuras de Acero y Concreto'!$D$6:$D$577,0)))=FALSE,INDEX('Estructuras de Acero y Concreto'!$C$6:$C$577,MATCH(L2988,'Estructuras de Acero y Concreto'!$D$6:$D$577,0)),IF(ISERROR(INDEX('Estructuras de Madera'!$C$5:$C$122,MATCH(L2988,'Estructuras de Madera'!$D$5:$D$122,0)))=FALSE,INDEX('Estructuras de Madera'!$C$5:$C$122,MATCH(L2988,'Estructuras de Madera'!$D$5:$D$122,0)),INDEX(SICODI!$G$3:$G$2404,MATCH(L2988,SICODI!$G$3:$G$2404,0))))</f>
        <v>PPC20</v>
      </c>
      <c r="N2988" s="121" t="str">
        <f>+IF(ISERROR(VLOOKUP(M2988,'Resumen de precios LLTT'!$C$17:$D$3071,2,FALSE))=FALSE,VLOOKUP(M2988,'Resumen de precios LLTT'!$C$17:$D$3071,2,FALSE),VLOOKUP(M2988,SICODI!$G$3:$J$2404,2,FALSE))</f>
        <v>POSTE DE CONCRETO ARMADO DE 13/400/150/345</v>
      </c>
      <c r="O2988" s="58">
        <f>+IF(ISERROR(VLOOKUP(M2988,'Resumen de precios LLTT'!$C$17:$G$3071,5,FALSE))=FALSE,VLOOKUP(M2988,'Resumen de precios LLTT'!$C$17:$G$3071,5,FALSE),VLOOKUP(M2988,SICODI!$G$3:$J$2404,4,FALSE))</f>
        <v>364.69</v>
      </c>
      <c r="P2988" s="16">
        <f t="shared" si="420"/>
        <v>0.84299999999999997</v>
      </c>
      <c r="Q2988" s="78">
        <f t="shared" si="421"/>
        <v>672.12366999999995</v>
      </c>
      <c r="R2988" s="56">
        <v>0</v>
      </c>
      <c r="S2988" s="16">
        <f t="shared" si="422"/>
        <v>0.13400000000000001</v>
      </c>
      <c r="T2988" s="79">
        <f t="shared" si="423"/>
        <v>7.5053809816666659</v>
      </c>
      <c r="U2988" s="80">
        <f t="shared" si="424"/>
        <v>0.183</v>
      </c>
      <c r="V2988" s="81">
        <f t="shared" si="425"/>
        <v>1.3734847196449997</v>
      </c>
      <c r="W2988" s="79">
        <f t="shared" si="426"/>
        <v>0.46217247724950827</v>
      </c>
      <c r="X2988" s="60">
        <f t="shared" si="427"/>
        <v>0.5</v>
      </c>
      <c r="Y2988" s="56">
        <f>+'INFO ENEL'!R2976</f>
        <v>1</v>
      </c>
      <c r="Z2988" s="59">
        <f t="shared" si="428"/>
        <v>0.5</v>
      </c>
    </row>
    <row r="2989" spans="1:26" ht="15" customHeight="1" x14ac:dyDescent="0.25">
      <c r="A2989" s="55">
        <f>+'INFO ENEL'!A2977</f>
        <v>2972</v>
      </c>
      <c r="B2989" s="121" t="str">
        <f>+INDEX($B$8:$B$15,MATCH(L2989,$L$8:$L$15,0))</f>
        <v>SICODI</v>
      </c>
      <c r="C2989" s="56" t="str">
        <f>+'INFO ENEL'!B2977</f>
        <v>Lima</v>
      </c>
      <c r="D2989" s="56" t="str">
        <f>+'INFO ENEL'!D2977</f>
        <v>SANTA ROSA DE QUIVES (LIMA)</v>
      </c>
      <c r="E2989" s="56" t="str">
        <f>+'INFO ENEL'!D2977</f>
        <v>SANTA ROSA DE QUIVES (LIMA)</v>
      </c>
      <c r="F2989" s="50">
        <f>+'INFO ENEL'!E2977</f>
        <v>0</v>
      </c>
      <c r="G2989" s="56" t="str">
        <f>+'INFO ENEL'!L2977</f>
        <v>MT</v>
      </c>
      <c r="H2989" s="57">
        <f>+'INFO ENEL'!M2977</f>
        <v>90.71</v>
      </c>
      <c r="I2989" s="56">
        <f>+'INFO ENEL'!N2977</f>
        <v>13</v>
      </c>
      <c r="J2989" s="56" t="str">
        <f>+'INFO ENEL'!O2977</f>
        <v>Poste</v>
      </c>
      <c r="K2989" s="56" t="str">
        <f>+'INFO ENEL'!P2977</f>
        <v>Concreto</v>
      </c>
      <c r="L2989" s="56" t="str">
        <f>+'INFO ENEL'!Q2977</f>
        <v>PPC20</v>
      </c>
      <c r="M2989" s="55" t="str">
        <f>+IF(ISERROR(INDEX('Estructuras de Acero y Concreto'!$C$6:$C$577,MATCH(L2989,'Estructuras de Acero y Concreto'!$D$6:$D$577,0)))=FALSE,INDEX('Estructuras de Acero y Concreto'!$C$6:$C$577,MATCH(L2989,'Estructuras de Acero y Concreto'!$D$6:$D$577,0)),IF(ISERROR(INDEX('Estructuras de Madera'!$C$5:$C$122,MATCH(L2989,'Estructuras de Madera'!$D$5:$D$122,0)))=FALSE,INDEX('Estructuras de Madera'!$C$5:$C$122,MATCH(L2989,'Estructuras de Madera'!$D$5:$D$122,0)),INDEX(SICODI!$G$3:$G$2404,MATCH(L2989,SICODI!$G$3:$G$2404,0))))</f>
        <v>PPC20</v>
      </c>
      <c r="N2989" s="121" t="str">
        <f>+IF(ISERROR(VLOOKUP(M2989,'Resumen de precios LLTT'!$C$17:$D$3071,2,FALSE))=FALSE,VLOOKUP(M2989,'Resumen de precios LLTT'!$C$17:$D$3071,2,FALSE),VLOOKUP(M2989,SICODI!$G$3:$J$2404,2,FALSE))</f>
        <v>POSTE DE CONCRETO ARMADO DE 13/400/150/345</v>
      </c>
      <c r="O2989" s="58">
        <f>+IF(ISERROR(VLOOKUP(M2989,'Resumen de precios LLTT'!$C$17:$G$3071,5,FALSE))=FALSE,VLOOKUP(M2989,'Resumen de precios LLTT'!$C$17:$G$3071,5,FALSE),VLOOKUP(M2989,SICODI!$G$3:$J$2404,4,FALSE))</f>
        <v>364.69</v>
      </c>
      <c r="P2989" s="16">
        <f t="shared" si="420"/>
        <v>0.84299999999999997</v>
      </c>
      <c r="Q2989" s="78">
        <f t="shared" si="421"/>
        <v>672.12366999999995</v>
      </c>
      <c r="R2989" s="56">
        <v>0</v>
      </c>
      <c r="S2989" s="16">
        <f t="shared" si="422"/>
        <v>0.13400000000000001</v>
      </c>
      <c r="T2989" s="79">
        <f t="shared" si="423"/>
        <v>7.5053809816666659</v>
      </c>
      <c r="U2989" s="80">
        <f t="shared" si="424"/>
        <v>0.183</v>
      </c>
      <c r="V2989" s="81">
        <f t="shared" si="425"/>
        <v>1.3734847196449997</v>
      </c>
      <c r="W2989" s="79">
        <f t="shared" si="426"/>
        <v>0.46217247724950827</v>
      </c>
      <c r="X2989" s="60">
        <f t="shared" si="427"/>
        <v>0.5</v>
      </c>
      <c r="Y2989" s="56">
        <f>+'INFO ENEL'!R2977</f>
        <v>1</v>
      </c>
      <c r="Z2989" s="59">
        <f t="shared" si="428"/>
        <v>0.5</v>
      </c>
    </row>
    <row r="2990" spans="1:26" ht="15" customHeight="1" x14ac:dyDescent="0.25">
      <c r="A2990" s="55">
        <f>+'INFO ENEL'!A2978</f>
        <v>2973</v>
      </c>
      <c r="B2990" s="121" t="str">
        <f>+INDEX($B$8:$B$15,MATCH(L2990,$L$8:$L$15,0))</f>
        <v>SICODI</v>
      </c>
      <c r="C2990" s="56" t="str">
        <f>+'INFO ENEL'!B2978</f>
        <v>Lima</v>
      </c>
      <c r="D2990" s="56" t="str">
        <f>+'INFO ENEL'!D2978</f>
        <v>SANTA ROSA DE QUIVES (LIMA)</v>
      </c>
      <c r="E2990" s="56" t="str">
        <f>+'INFO ENEL'!D2978</f>
        <v>SANTA ROSA DE QUIVES (LIMA)</v>
      </c>
      <c r="F2990" s="50">
        <f>+'INFO ENEL'!E2978</f>
        <v>0</v>
      </c>
      <c r="G2990" s="56" t="str">
        <f>+'INFO ENEL'!L2978</f>
        <v>MT</v>
      </c>
      <c r="H2990" s="57">
        <f>+'INFO ENEL'!M2978</f>
        <v>167.16</v>
      </c>
      <c r="I2990" s="56">
        <f>+'INFO ENEL'!N2978</f>
        <v>13</v>
      </c>
      <c r="J2990" s="56" t="str">
        <f>+'INFO ENEL'!O2978</f>
        <v>Poste</v>
      </c>
      <c r="K2990" s="56" t="str">
        <f>+'INFO ENEL'!P2978</f>
        <v>Concreto</v>
      </c>
      <c r="L2990" s="56" t="str">
        <f>+'INFO ENEL'!Q2978</f>
        <v>PPC20</v>
      </c>
      <c r="M2990" s="55" t="str">
        <f>+IF(ISERROR(INDEX('Estructuras de Acero y Concreto'!$C$6:$C$577,MATCH(L2990,'Estructuras de Acero y Concreto'!$D$6:$D$577,0)))=FALSE,INDEX('Estructuras de Acero y Concreto'!$C$6:$C$577,MATCH(L2990,'Estructuras de Acero y Concreto'!$D$6:$D$577,0)),IF(ISERROR(INDEX('Estructuras de Madera'!$C$5:$C$122,MATCH(L2990,'Estructuras de Madera'!$D$5:$D$122,0)))=FALSE,INDEX('Estructuras de Madera'!$C$5:$C$122,MATCH(L2990,'Estructuras de Madera'!$D$5:$D$122,0)),INDEX(SICODI!$G$3:$G$2404,MATCH(L2990,SICODI!$G$3:$G$2404,0))))</f>
        <v>PPC20</v>
      </c>
      <c r="N2990" s="121" t="str">
        <f>+IF(ISERROR(VLOOKUP(M2990,'Resumen de precios LLTT'!$C$17:$D$3071,2,FALSE))=FALSE,VLOOKUP(M2990,'Resumen de precios LLTT'!$C$17:$D$3071,2,FALSE),VLOOKUP(M2990,SICODI!$G$3:$J$2404,2,FALSE))</f>
        <v>POSTE DE CONCRETO ARMADO DE 13/400/150/345</v>
      </c>
      <c r="O2990" s="58">
        <f>+IF(ISERROR(VLOOKUP(M2990,'Resumen de precios LLTT'!$C$17:$G$3071,5,FALSE))=FALSE,VLOOKUP(M2990,'Resumen de precios LLTT'!$C$17:$G$3071,5,FALSE),VLOOKUP(M2990,SICODI!$G$3:$J$2404,4,FALSE))</f>
        <v>364.69</v>
      </c>
      <c r="P2990" s="16">
        <f t="shared" si="420"/>
        <v>0.84299999999999997</v>
      </c>
      <c r="Q2990" s="78">
        <f t="shared" si="421"/>
        <v>672.12366999999995</v>
      </c>
      <c r="R2990" s="56">
        <v>0</v>
      </c>
      <c r="S2990" s="16">
        <f t="shared" si="422"/>
        <v>0.13400000000000001</v>
      </c>
      <c r="T2990" s="79">
        <f t="shared" si="423"/>
        <v>7.5053809816666659</v>
      </c>
      <c r="U2990" s="80">
        <f t="shared" si="424"/>
        <v>0.183</v>
      </c>
      <c r="V2990" s="81">
        <f t="shared" si="425"/>
        <v>1.3734847196449997</v>
      </c>
      <c r="W2990" s="79">
        <f t="shared" si="426"/>
        <v>0.46217247724950827</v>
      </c>
      <c r="X2990" s="60">
        <f t="shared" si="427"/>
        <v>0.5</v>
      </c>
      <c r="Y2990" s="56">
        <f>+'INFO ENEL'!R2978</f>
        <v>1</v>
      </c>
      <c r="Z2990" s="59">
        <f t="shared" si="428"/>
        <v>0.5</v>
      </c>
    </row>
    <row r="2991" spans="1:26" ht="15" customHeight="1" x14ac:dyDescent="0.25">
      <c r="A2991" s="55">
        <f>+'INFO ENEL'!A2979</f>
        <v>2974</v>
      </c>
      <c r="B2991" s="121" t="str">
        <f>+INDEX($B$8:$B$15,MATCH(L2991,$L$8:$L$15,0))</f>
        <v>SICODI</v>
      </c>
      <c r="C2991" s="56" t="str">
        <f>+'INFO ENEL'!B2979</f>
        <v>Lima</v>
      </c>
      <c r="D2991" s="56" t="str">
        <f>+'INFO ENEL'!D2979</f>
        <v>SANTA ROSA DE QUIVES (LIMA)</v>
      </c>
      <c r="E2991" s="56" t="str">
        <f>+'INFO ENEL'!D2979</f>
        <v>SANTA ROSA DE QUIVES (LIMA)</v>
      </c>
      <c r="F2991" s="50">
        <f>+'INFO ENEL'!E2979</f>
        <v>0</v>
      </c>
      <c r="G2991" s="56" t="str">
        <f>+'INFO ENEL'!L2979</f>
        <v>MT</v>
      </c>
      <c r="H2991" s="57">
        <f>+'INFO ENEL'!M2979</f>
        <v>178</v>
      </c>
      <c r="I2991" s="56">
        <f>+'INFO ENEL'!N2979</f>
        <v>13</v>
      </c>
      <c r="J2991" s="56" t="str">
        <f>+'INFO ENEL'!O2979</f>
        <v>Poste</v>
      </c>
      <c r="K2991" s="56" t="str">
        <f>+'INFO ENEL'!P2979</f>
        <v>Concreto</v>
      </c>
      <c r="L2991" s="56" t="str">
        <f>+'INFO ENEL'!Q2979</f>
        <v>PPC20</v>
      </c>
      <c r="M2991" s="55" t="str">
        <f>+IF(ISERROR(INDEX('Estructuras de Acero y Concreto'!$C$6:$C$577,MATCH(L2991,'Estructuras de Acero y Concreto'!$D$6:$D$577,0)))=FALSE,INDEX('Estructuras de Acero y Concreto'!$C$6:$C$577,MATCH(L2991,'Estructuras de Acero y Concreto'!$D$6:$D$577,0)),IF(ISERROR(INDEX('Estructuras de Madera'!$C$5:$C$122,MATCH(L2991,'Estructuras de Madera'!$D$5:$D$122,0)))=FALSE,INDEX('Estructuras de Madera'!$C$5:$C$122,MATCH(L2991,'Estructuras de Madera'!$D$5:$D$122,0)),INDEX(SICODI!$G$3:$G$2404,MATCH(L2991,SICODI!$G$3:$G$2404,0))))</f>
        <v>PPC20</v>
      </c>
      <c r="N2991" s="121" t="str">
        <f>+IF(ISERROR(VLOOKUP(M2991,'Resumen de precios LLTT'!$C$17:$D$3071,2,FALSE))=FALSE,VLOOKUP(M2991,'Resumen de precios LLTT'!$C$17:$D$3071,2,FALSE),VLOOKUP(M2991,SICODI!$G$3:$J$2404,2,FALSE))</f>
        <v>POSTE DE CONCRETO ARMADO DE 13/400/150/345</v>
      </c>
      <c r="O2991" s="58">
        <f>+IF(ISERROR(VLOOKUP(M2991,'Resumen de precios LLTT'!$C$17:$G$3071,5,FALSE))=FALSE,VLOOKUP(M2991,'Resumen de precios LLTT'!$C$17:$G$3071,5,FALSE),VLOOKUP(M2991,SICODI!$G$3:$J$2404,4,FALSE))</f>
        <v>364.69</v>
      </c>
      <c r="P2991" s="16">
        <f t="shared" si="420"/>
        <v>0.84299999999999997</v>
      </c>
      <c r="Q2991" s="78">
        <f t="shared" si="421"/>
        <v>672.12366999999995</v>
      </c>
      <c r="R2991" s="56">
        <v>0</v>
      </c>
      <c r="S2991" s="16">
        <f t="shared" si="422"/>
        <v>0.13400000000000001</v>
      </c>
      <c r="T2991" s="79">
        <f t="shared" si="423"/>
        <v>7.5053809816666659</v>
      </c>
      <c r="U2991" s="80">
        <f t="shared" si="424"/>
        <v>0.183</v>
      </c>
      <c r="V2991" s="81">
        <f t="shared" si="425"/>
        <v>1.3734847196449997</v>
      </c>
      <c r="W2991" s="79">
        <f t="shared" si="426"/>
        <v>0.46217247724950827</v>
      </c>
      <c r="X2991" s="60">
        <f t="shared" si="427"/>
        <v>0.5</v>
      </c>
      <c r="Y2991" s="56">
        <f>+'INFO ENEL'!R2979</f>
        <v>1</v>
      </c>
      <c r="Z2991" s="59">
        <f t="shared" si="428"/>
        <v>0.5</v>
      </c>
    </row>
    <row r="2992" spans="1:26" ht="15" customHeight="1" x14ac:dyDescent="0.25">
      <c r="A2992" s="55">
        <f>+'INFO ENEL'!A2980</f>
        <v>2975</v>
      </c>
      <c r="B2992" s="121" t="str">
        <f>+INDEX($B$8:$B$15,MATCH(L2992,$L$8:$L$15,0))</f>
        <v>SICODI</v>
      </c>
      <c r="C2992" s="56" t="str">
        <f>+'INFO ENEL'!B2980</f>
        <v>Lima</v>
      </c>
      <c r="D2992" s="56" t="str">
        <f>+'INFO ENEL'!D2980</f>
        <v>SANTA ROSA DE QUIVES (LIMA)</v>
      </c>
      <c r="E2992" s="56" t="str">
        <f>+'INFO ENEL'!D2980</f>
        <v>SANTA ROSA DE QUIVES (LIMA)</v>
      </c>
      <c r="F2992" s="50">
        <f>+'INFO ENEL'!E2980</f>
        <v>0</v>
      </c>
      <c r="G2992" s="56" t="str">
        <f>+'INFO ENEL'!L2980</f>
        <v>MT</v>
      </c>
      <c r="H2992" s="57">
        <f>+'INFO ENEL'!M2980</f>
        <v>133.27000000000001</v>
      </c>
      <c r="I2992" s="56">
        <f>+'INFO ENEL'!N2980</f>
        <v>15</v>
      </c>
      <c r="J2992" s="56" t="str">
        <f>+'INFO ENEL'!O2980</f>
        <v>Poste</v>
      </c>
      <c r="K2992" s="56" t="str">
        <f>+'INFO ENEL'!P2980</f>
        <v>Concreto</v>
      </c>
      <c r="L2992" s="56" t="str">
        <f>+'INFO ENEL'!Q2980</f>
        <v>PPC24</v>
      </c>
      <c r="M2992" s="55" t="str">
        <f>+IF(ISERROR(INDEX('Estructuras de Acero y Concreto'!$C$6:$C$577,MATCH(L2992,'Estructuras de Acero y Concreto'!$D$6:$D$577,0)))=FALSE,INDEX('Estructuras de Acero y Concreto'!$C$6:$C$577,MATCH(L2992,'Estructuras de Acero y Concreto'!$D$6:$D$577,0)),IF(ISERROR(INDEX('Estructuras de Madera'!$C$5:$C$122,MATCH(L2992,'Estructuras de Madera'!$D$5:$D$122,0)))=FALSE,INDEX('Estructuras de Madera'!$C$5:$C$122,MATCH(L2992,'Estructuras de Madera'!$D$5:$D$122,0)),INDEX(SICODI!$G$3:$G$2404,MATCH(L2992,SICODI!$G$3:$G$2404,0))))</f>
        <v>PPC24</v>
      </c>
      <c r="N2992" s="121" t="str">
        <f>+IF(ISERROR(VLOOKUP(M2992,'Resumen de precios LLTT'!$C$17:$D$3071,2,FALSE))=FALSE,VLOOKUP(M2992,'Resumen de precios LLTT'!$C$17:$D$3071,2,FALSE),VLOOKUP(M2992,SICODI!$G$3:$J$2404,2,FALSE))</f>
        <v>POSTE DE CONCRETO ARMADO DE 15/400/150/375</v>
      </c>
      <c r="O2992" s="58">
        <f>+IF(ISERROR(VLOOKUP(M2992,'Resumen de precios LLTT'!$C$17:$G$3071,5,FALSE))=FALSE,VLOOKUP(M2992,'Resumen de precios LLTT'!$C$17:$G$3071,5,FALSE),VLOOKUP(M2992,SICODI!$G$3:$J$2404,4,FALSE))</f>
        <v>476.76</v>
      </c>
      <c r="P2992" s="16">
        <f t="shared" si="420"/>
        <v>0.84299999999999997</v>
      </c>
      <c r="Q2992" s="78">
        <f t="shared" si="421"/>
        <v>878.66867999999999</v>
      </c>
      <c r="R2992" s="56">
        <v>0</v>
      </c>
      <c r="S2992" s="16">
        <f t="shared" si="422"/>
        <v>0.13400000000000001</v>
      </c>
      <c r="T2992" s="79">
        <f t="shared" si="423"/>
        <v>9.8118002600000001</v>
      </c>
      <c r="U2992" s="80">
        <f t="shared" si="424"/>
        <v>0.183</v>
      </c>
      <c r="V2992" s="81">
        <f t="shared" si="425"/>
        <v>1.7955594475800001</v>
      </c>
      <c r="W2992" s="79">
        <f t="shared" si="426"/>
        <v>0.60419904645994038</v>
      </c>
      <c r="X2992" s="60">
        <f t="shared" si="427"/>
        <v>0.6</v>
      </c>
      <c r="Y2992" s="56">
        <f>+'INFO ENEL'!R2980</f>
        <v>1</v>
      </c>
      <c r="Z2992" s="59">
        <f t="shared" si="428"/>
        <v>0.6</v>
      </c>
    </row>
    <row r="2993" spans="1:26" ht="15" customHeight="1" x14ac:dyDescent="0.25">
      <c r="A2993" s="55">
        <f>+'INFO ENEL'!A2981</f>
        <v>2976</v>
      </c>
      <c r="B2993" s="121" t="str">
        <f>+INDEX($B$8:$B$15,MATCH(L2993,$L$8:$L$15,0))</f>
        <v>SICODI</v>
      </c>
      <c r="C2993" s="56" t="str">
        <f>+'INFO ENEL'!B2981</f>
        <v>Lima</v>
      </c>
      <c r="D2993" s="56" t="str">
        <f>+'INFO ENEL'!D2981</f>
        <v>SANTA ROSA DE QUIVES (LIMA)</v>
      </c>
      <c r="E2993" s="56" t="str">
        <f>+'INFO ENEL'!D2981</f>
        <v>SANTA ROSA DE QUIVES (LIMA)</v>
      </c>
      <c r="F2993" s="50">
        <f>+'INFO ENEL'!E2981</f>
        <v>0</v>
      </c>
      <c r="G2993" s="56" t="str">
        <f>+'INFO ENEL'!L2981</f>
        <v>MT</v>
      </c>
      <c r="H2993" s="57">
        <f>+'INFO ENEL'!M2981</f>
        <v>122.89</v>
      </c>
      <c r="I2993" s="56">
        <f>+'INFO ENEL'!N2981</f>
        <v>13</v>
      </c>
      <c r="J2993" s="56" t="str">
        <f>+'INFO ENEL'!O2981</f>
        <v>Poste</v>
      </c>
      <c r="K2993" s="56" t="str">
        <f>+'INFO ENEL'!P2981</f>
        <v>Concreto</v>
      </c>
      <c r="L2993" s="56" t="str">
        <f>+'INFO ENEL'!Q2981</f>
        <v>PPC20</v>
      </c>
      <c r="M2993" s="55" t="str">
        <f>+IF(ISERROR(INDEX('Estructuras de Acero y Concreto'!$C$6:$C$577,MATCH(L2993,'Estructuras de Acero y Concreto'!$D$6:$D$577,0)))=FALSE,INDEX('Estructuras de Acero y Concreto'!$C$6:$C$577,MATCH(L2993,'Estructuras de Acero y Concreto'!$D$6:$D$577,0)),IF(ISERROR(INDEX('Estructuras de Madera'!$C$5:$C$122,MATCH(L2993,'Estructuras de Madera'!$D$5:$D$122,0)))=FALSE,INDEX('Estructuras de Madera'!$C$5:$C$122,MATCH(L2993,'Estructuras de Madera'!$D$5:$D$122,0)),INDEX(SICODI!$G$3:$G$2404,MATCH(L2993,SICODI!$G$3:$G$2404,0))))</f>
        <v>PPC20</v>
      </c>
      <c r="N2993" s="121" t="str">
        <f>+IF(ISERROR(VLOOKUP(M2993,'Resumen de precios LLTT'!$C$17:$D$3071,2,FALSE))=FALSE,VLOOKUP(M2993,'Resumen de precios LLTT'!$C$17:$D$3071,2,FALSE),VLOOKUP(M2993,SICODI!$G$3:$J$2404,2,FALSE))</f>
        <v>POSTE DE CONCRETO ARMADO DE 13/400/150/345</v>
      </c>
      <c r="O2993" s="58">
        <f>+IF(ISERROR(VLOOKUP(M2993,'Resumen de precios LLTT'!$C$17:$G$3071,5,FALSE))=FALSE,VLOOKUP(M2993,'Resumen de precios LLTT'!$C$17:$G$3071,5,FALSE),VLOOKUP(M2993,SICODI!$G$3:$J$2404,4,FALSE))</f>
        <v>364.69</v>
      </c>
      <c r="P2993" s="16">
        <f t="shared" si="420"/>
        <v>0.84299999999999997</v>
      </c>
      <c r="Q2993" s="78">
        <f t="shared" si="421"/>
        <v>672.12366999999995</v>
      </c>
      <c r="R2993" s="56">
        <v>0</v>
      </c>
      <c r="S2993" s="16">
        <f t="shared" si="422"/>
        <v>0.13400000000000001</v>
      </c>
      <c r="T2993" s="79">
        <f t="shared" si="423"/>
        <v>7.5053809816666659</v>
      </c>
      <c r="U2993" s="80">
        <f t="shared" si="424"/>
        <v>0.183</v>
      </c>
      <c r="V2993" s="81">
        <f t="shared" si="425"/>
        <v>1.3734847196449997</v>
      </c>
      <c r="W2993" s="79">
        <f t="shared" si="426"/>
        <v>0.46217247724950827</v>
      </c>
      <c r="X2993" s="60">
        <f t="shared" si="427"/>
        <v>0.5</v>
      </c>
      <c r="Y2993" s="56">
        <f>+'INFO ENEL'!R2981</f>
        <v>1</v>
      </c>
      <c r="Z2993" s="59">
        <f t="shared" si="428"/>
        <v>0.5</v>
      </c>
    </row>
    <row r="2994" spans="1:26" ht="15" customHeight="1" x14ac:dyDescent="0.25">
      <c r="A2994" s="55">
        <f>+'INFO ENEL'!A2982</f>
        <v>2977</v>
      </c>
      <c r="B2994" s="121" t="str">
        <f>+INDEX($B$8:$B$15,MATCH(L2994,$L$8:$L$15,0))</f>
        <v>SICODI</v>
      </c>
      <c r="C2994" s="56" t="str">
        <f>+'INFO ENEL'!B2982</f>
        <v>Lima</v>
      </c>
      <c r="D2994" s="56" t="str">
        <f>+'INFO ENEL'!D2982</f>
        <v>SANTA ROSA DE QUIVES (LIMA)</v>
      </c>
      <c r="E2994" s="56" t="str">
        <f>+'INFO ENEL'!D2982</f>
        <v>SANTA ROSA DE QUIVES (LIMA)</v>
      </c>
      <c r="F2994" s="50">
        <f>+'INFO ENEL'!E2982</f>
        <v>0</v>
      </c>
      <c r="G2994" s="56" t="str">
        <f>+'INFO ENEL'!L2982</f>
        <v>MT</v>
      </c>
      <c r="H2994" s="57">
        <f>+'INFO ENEL'!M2982</f>
        <v>23.59</v>
      </c>
      <c r="I2994" s="56">
        <f>+'INFO ENEL'!N2982</f>
        <v>13</v>
      </c>
      <c r="J2994" s="56" t="str">
        <f>+'INFO ENEL'!O2982</f>
        <v>Poste</v>
      </c>
      <c r="K2994" s="56" t="str">
        <f>+'INFO ENEL'!P2982</f>
        <v>Concreto</v>
      </c>
      <c r="L2994" s="56" t="str">
        <f>+'INFO ENEL'!Q2982</f>
        <v>PPC20</v>
      </c>
      <c r="M2994" s="55" t="str">
        <f>+IF(ISERROR(INDEX('Estructuras de Acero y Concreto'!$C$6:$C$577,MATCH(L2994,'Estructuras de Acero y Concreto'!$D$6:$D$577,0)))=FALSE,INDEX('Estructuras de Acero y Concreto'!$C$6:$C$577,MATCH(L2994,'Estructuras de Acero y Concreto'!$D$6:$D$577,0)),IF(ISERROR(INDEX('Estructuras de Madera'!$C$5:$C$122,MATCH(L2994,'Estructuras de Madera'!$D$5:$D$122,0)))=FALSE,INDEX('Estructuras de Madera'!$C$5:$C$122,MATCH(L2994,'Estructuras de Madera'!$D$5:$D$122,0)),INDEX(SICODI!$G$3:$G$2404,MATCH(L2994,SICODI!$G$3:$G$2404,0))))</f>
        <v>PPC20</v>
      </c>
      <c r="N2994" s="121" t="str">
        <f>+IF(ISERROR(VLOOKUP(M2994,'Resumen de precios LLTT'!$C$17:$D$3071,2,FALSE))=FALSE,VLOOKUP(M2994,'Resumen de precios LLTT'!$C$17:$D$3071,2,FALSE),VLOOKUP(M2994,SICODI!$G$3:$J$2404,2,FALSE))</f>
        <v>POSTE DE CONCRETO ARMADO DE 13/400/150/345</v>
      </c>
      <c r="O2994" s="58">
        <f>+IF(ISERROR(VLOOKUP(M2994,'Resumen de precios LLTT'!$C$17:$G$3071,5,FALSE))=FALSE,VLOOKUP(M2994,'Resumen de precios LLTT'!$C$17:$G$3071,5,FALSE),VLOOKUP(M2994,SICODI!$G$3:$J$2404,4,FALSE))</f>
        <v>364.69</v>
      </c>
      <c r="P2994" s="16">
        <f t="shared" si="420"/>
        <v>0.84299999999999997</v>
      </c>
      <c r="Q2994" s="78">
        <f t="shared" si="421"/>
        <v>672.12366999999995</v>
      </c>
      <c r="R2994" s="56">
        <v>0</v>
      </c>
      <c r="S2994" s="16">
        <f t="shared" si="422"/>
        <v>0.13400000000000001</v>
      </c>
      <c r="T2994" s="79">
        <f t="shared" si="423"/>
        <v>7.5053809816666659</v>
      </c>
      <c r="U2994" s="80">
        <f t="shared" si="424"/>
        <v>0.183</v>
      </c>
      <c r="V2994" s="81">
        <f t="shared" si="425"/>
        <v>1.3734847196449997</v>
      </c>
      <c r="W2994" s="79">
        <f t="shared" si="426"/>
        <v>0.46217247724950827</v>
      </c>
      <c r="X2994" s="60">
        <f t="shared" si="427"/>
        <v>0.5</v>
      </c>
      <c r="Y2994" s="56">
        <f>+'INFO ENEL'!R2982</f>
        <v>1</v>
      </c>
      <c r="Z2994" s="59">
        <f t="shared" si="428"/>
        <v>0.5</v>
      </c>
    </row>
    <row r="2995" spans="1:26" ht="15" customHeight="1" x14ac:dyDescent="0.25">
      <c r="A2995" s="55">
        <f>+'INFO ENEL'!A2983</f>
        <v>2978</v>
      </c>
      <c r="B2995" s="121" t="str">
        <f>+INDEX($B$8:$B$15,MATCH(L2995,$L$8:$L$15,0))</f>
        <v>SICODI</v>
      </c>
      <c r="C2995" s="56" t="str">
        <f>+'INFO ENEL'!B2983</f>
        <v>Lima</v>
      </c>
      <c r="D2995" s="56" t="str">
        <f>+'INFO ENEL'!D2983</f>
        <v>SANTA ROSA DE QUIVES (LIMA)</v>
      </c>
      <c r="E2995" s="56" t="str">
        <f>+'INFO ENEL'!D2983</f>
        <v>SANTA ROSA DE QUIVES (LIMA)</v>
      </c>
      <c r="F2995" s="50">
        <f>+'INFO ENEL'!E2983</f>
        <v>0</v>
      </c>
      <c r="G2995" s="56" t="str">
        <f>+'INFO ENEL'!L2983</f>
        <v>MT</v>
      </c>
      <c r="H2995" s="57">
        <f>+'INFO ENEL'!M2983</f>
        <v>93.487099999999998</v>
      </c>
      <c r="I2995" s="56">
        <f>+'INFO ENEL'!N2983</f>
        <v>15</v>
      </c>
      <c r="J2995" s="56" t="str">
        <f>+'INFO ENEL'!O2983</f>
        <v>Poste</v>
      </c>
      <c r="K2995" s="56" t="str">
        <f>+'INFO ENEL'!P2983</f>
        <v>Concreto</v>
      </c>
      <c r="L2995" s="56" t="str">
        <f>+'INFO ENEL'!Q2983</f>
        <v>PPC24</v>
      </c>
      <c r="M2995" s="55" t="str">
        <f>+IF(ISERROR(INDEX('Estructuras de Acero y Concreto'!$C$6:$C$577,MATCH(L2995,'Estructuras de Acero y Concreto'!$D$6:$D$577,0)))=FALSE,INDEX('Estructuras de Acero y Concreto'!$C$6:$C$577,MATCH(L2995,'Estructuras de Acero y Concreto'!$D$6:$D$577,0)),IF(ISERROR(INDEX('Estructuras de Madera'!$C$5:$C$122,MATCH(L2995,'Estructuras de Madera'!$D$5:$D$122,0)))=FALSE,INDEX('Estructuras de Madera'!$C$5:$C$122,MATCH(L2995,'Estructuras de Madera'!$D$5:$D$122,0)),INDEX(SICODI!$G$3:$G$2404,MATCH(L2995,SICODI!$G$3:$G$2404,0))))</f>
        <v>PPC24</v>
      </c>
      <c r="N2995" s="121" t="str">
        <f>+IF(ISERROR(VLOOKUP(M2995,'Resumen de precios LLTT'!$C$17:$D$3071,2,FALSE))=FALSE,VLOOKUP(M2995,'Resumen de precios LLTT'!$C$17:$D$3071,2,FALSE),VLOOKUP(M2995,SICODI!$G$3:$J$2404,2,FALSE))</f>
        <v>POSTE DE CONCRETO ARMADO DE 15/400/150/375</v>
      </c>
      <c r="O2995" s="58">
        <f>+IF(ISERROR(VLOOKUP(M2995,'Resumen de precios LLTT'!$C$17:$G$3071,5,FALSE))=FALSE,VLOOKUP(M2995,'Resumen de precios LLTT'!$C$17:$G$3071,5,FALSE),VLOOKUP(M2995,SICODI!$G$3:$J$2404,4,FALSE))</f>
        <v>476.76</v>
      </c>
      <c r="P2995" s="16">
        <f t="shared" si="420"/>
        <v>0.84299999999999997</v>
      </c>
      <c r="Q2995" s="78">
        <f t="shared" si="421"/>
        <v>878.66867999999999</v>
      </c>
      <c r="R2995" s="56">
        <v>0</v>
      </c>
      <c r="S2995" s="16">
        <f t="shared" si="422"/>
        <v>0.13400000000000001</v>
      </c>
      <c r="T2995" s="79">
        <f t="shared" si="423"/>
        <v>9.8118002600000001</v>
      </c>
      <c r="U2995" s="80">
        <f t="shared" si="424"/>
        <v>0.183</v>
      </c>
      <c r="V2995" s="81">
        <f t="shared" si="425"/>
        <v>1.7955594475800001</v>
      </c>
      <c r="W2995" s="79">
        <f t="shared" si="426"/>
        <v>0.60419904645994038</v>
      </c>
      <c r="X2995" s="60">
        <f t="shared" si="427"/>
        <v>0.6</v>
      </c>
      <c r="Y2995" s="56">
        <f>+'INFO ENEL'!R2983</f>
        <v>1</v>
      </c>
      <c r="Z2995" s="59">
        <f t="shared" si="428"/>
        <v>0.6</v>
      </c>
    </row>
    <row r="2996" spans="1:26" ht="15" customHeight="1" x14ac:dyDescent="0.25">
      <c r="A2996" s="55">
        <f>+'INFO ENEL'!A2984</f>
        <v>2979</v>
      </c>
      <c r="B2996" s="121" t="str">
        <f>+INDEX($B$8:$B$15,MATCH(L2996,$L$8:$L$15,0))</f>
        <v>SICODI</v>
      </c>
      <c r="C2996" s="56" t="str">
        <f>+'INFO ENEL'!B2984</f>
        <v>Lima</v>
      </c>
      <c r="D2996" s="56" t="str">
        <f>+'INFO ENEL'!D2984</f>
        <v>LACHAQUI (LIMA)</v>
      </c>
      <c r="E2996" s="56" t="str">
        <f>+'INFO ENEL'!D2984</f>
        <v>LACHAQUI (LIMA)</v>
      </c>
      <c r="F2996" s="50">
        <f>+'INFO ENEL'!E2984</f>
        <v>0</v>
      </c>
      <c r="G2996" s="56" t="str">
        <f>+'INFO ENEL'!L2984</f>
        <v>MT</v>
      </c>
      <c r="H2996" s="57">
        <f>+'INFO ENEL'!M2984</f>
        <v>134.479999999999</v>
      </c>
      <c r="I2996" s="56">
        <f>+'INFO ENEL'!N2984</f>
        <v>13</v>
      </c>
      <c r="J2996" s="56" t="str">
        <f>+'INFO ENEL'!O2984</f>
        <v>Poste</v>
      </c>
      <c r="K2996" s="56" t="str">
        <f>+'INFO ENEL'!P2984</f>
        <v>Concreto</v>
      </c>
      <c r="L2996" s="56" t="str">
        <f>+'INFO ENEL'!Q2984</f>
        <v>PPC20</v>
      </c>
      <c r="M2996" s="55" t="str">
        <f>+IF(ISERROR(INDEX('Estructuras de Acero y Concreto'!$C$6:$C$577,MATCH(L2996,'Estructuras de Acero y Concreto'!$D$6:$D$577,0)))=FALSE,INDEX('Estructuras de Acero y Concreto'!$C$6:$C$577,MATCH(L2996,'Estructuras de Acero y Concreto'!$D$6:$D$577,0)),IF(ISERROR(INDEX('Estructuras de Madera'!$C$5:$C$122,MATCH(L2996,'Estructuras de Madera'!$D$5:$D$122,0)))=FALSE,INDEX('Estructuras de Madera'!$C$5:$C$122,MATCH(L2996,'Estructuras de Madera'!$D$5:$D$122,0)),INDEX(SICODI!$G$3:$G$2404,MATCH(L2996,SICODI!$G$3:$G$2404,0))))</f>
        <v>PPC20</v>
      </c>
      <c r="N2996" s="121" t="str">
        <f>+IF(ISERROR(VLOOKUP(M2996,'Resumen de precios LLTT'!$C$17:$D$3071,2,FALSE))=FALSE,VLOOKUP(M2996,'Resumen de precios LLTT'!$C$17:$D$3071,2,FALSE),VLOOKUP(M2996,SICODI!$G$3:$J$2404,2,FALSE))</f>
        <v>POSTE DE CONCRETO ARMADO DE 13/400/150/345</v>
      </c>
      <c r="O2996" s="58">
        <f>+IF(ISERROR(VLOOKUP(M2996,'Resumen de precios LLTT'!$C$17:$G$3071,5,FALSE))=FALSE,VLOOKUP(M2996,'Resumen de precios LLTT'!$C$17:$G$3071,5,FALSE),VLOOKUP(M2996,SICODI!$G$3:$J$2404,4,FALSE))</f>
        <v>364.69</v>
      </c>
      <c r="P2996" s="16">
        <f t="shared" si="420"/>
        <v>0.84299999999999997</v>
      </c>
      <c r="Q2996" s="78">
        <f t="shared" si="421"/>
        <v>672.12366999999995</v>
      </c>
      <c r="R2996" s="56">
        <v>0</v>
      </c>
      <c r="S2996" s="16">
        <f t="shared" si="422"/>
        <v>0.13400000000000001</v>
      </c>
      <c r="T2996" s="79">
        <f t="shared" si="423"/>
        <v>7.5053809816666659</v>
      </c>
      <c r="U2996" s="80">
        <f t="shared" si="424"/>
        <v>0.183</v>
      </c>
      <c r="V2996" s="81">
        <f t="shared" si="425"/>
        <v>1.3734847196449997</v>
      </c>
      <c r="W2996" s="79">
        <f t="shared" si="426"/>
        <v>0.46217247724950827</v>
      </c>
      <c r="X2996" s="60">
        <f t="shared" si="427"/>
        <v>0.5</v>
      </c>
      <c r="Y2996" s="56">
        <f>+'INFO ENEL'!R2984</f>
        <v>1</v>
      </c>
      <c r="Z2996" s="59">
        <f t="shared" si="428"/>
        <v>0.5</v>
      </c>
    </row>
    <row r="2997" spans="1:26" ht="15" customHeight="1" x14ac:dyDescent="0.25">
      <c r="A2997" s="55">
        <f>+'INFO ENEL'!A2985</f>
        <v>2980</v>
      </c>
      <c r="B2997" s="121" t="str">
        <f>+INDEX($B$8:$B$15,MATCH(L2997,$L$8:$L$15,0))</f>
        <v>SICODI</v>
      </c>
      <c r="C2997" s="56" t="str">
        <f>+'INFO ENEL'!B2985</f>
        <v>Lima</v>
      </c>
      <c r="D2997" s="56" t="str">
        <f>+'INFO ENEL'!D2985</f>
        <v>LACHAQUI (LIMA)</v>
      </c>
      <c r="E2997" s="56" t="str">
        <f>+'INFO ENEL'!D2985</f>
        <v>LACHAQUI (LIMA)</v>
      </c>
      <c r="F2997" s="50">
        <f>+'INFO ENEL'!E2985</f>
        <v>0</v>
      </c>
      <c r="G2997" s="56" t="str">
        <f>+'INFO ENEL'!L2985</f>
        <v>MT</v>
      </c>
      <c r="H2997" s="57">
        <f>+'INFO ENEL'!M2985</f>
        <v>257.97000000000003</v>
      </c>
      <c r="I2997" s="56">
        <f>+'INFO ENEL'!N2985</f>
        <v>13</v>
      </c>
      <c r="J2997" s="56" t="str">
        <f>+'INFO ENEL'!O2985</f>
        <v>Poste</v>
      </c>
      <c r="K2997" s="56" t="str">
        <f>+'INFO ENEL'!P2985</f>
        <v>Concreto</v>
      </c>
      <c r="L2997" s="56" t="str">
        <f>+'INFO ENEL'!Q2985</f>
        <v>PPC20</v>
      </c>
      <c r="M2997" s="55" t="str">
        <f>+IF(ISERROR(INDEX('Estructuras de Acero y Concreto'!$C$6:$C$577,MATCH(L2997,'Estructuras de Acero y Concreto'!$D$6:$D$577,0)))=FALSE,INDEX('Estructuras de Acero y Concreto'!$C$6:$C$577,MATCH(L2997,'Estructuras de Acero y Concreto'!$D$6:$D$577,0)),IF(ISERROR(INDEX('Estructuras de Madera'!$C$5:$C$122,MATCH(L2997,'Estructuras de Madera'!$D$5:$D$122,0)))=FALSE,INDEX('Estructuras de Madera'!$C$5:$C$122,MATCH(L2997,'Estructuras de Madera'!$D$5:$D$122,0)),INDEX(SICODI!$G$3:$G$2404,MATCH(L2997,SICODI!$G$3:$G$2404,0))))</f>
        <v>PPC20</v>
      </c>
      <c r="N2997" s="121" t="str">
        <f>+IF(ISERROR(VLOOKUP(M2997,'Resumen de precios LLTT'!$C$17:$D$3071,2,FALSE))=FALSE,VLOOKUP(M2997,'Resumen de precios LLTT'!$C$17:$D$3071,2,FALSE),VLOOKUP(M2997,SICODI!$G$3:$J$2404,2,FALSE))</f>
        <v>POSTE DE CONCRETO ARMADO DE 13/400/150/345</v>
      </c>
      <c r="O2997" s="58">
        <f>+IF(ISERROR(VLOOKUP(M2997,'Resumen de precios LLTT'!$C$17:$G$3071,5,FALSE))=FALSE,VLOOKUP(M2997,'Resumen de precios LLTT'!$C$17:$G$3071,5,FALSE),VLOOKUP(M2997,SICODI!$G$3:$J$2404,4,FALSE))</f>
        <v>364.69</v>
      </c>
      <c r="P2997" s="16">
        <f t="shared" si="420"/>
        <v>0.84299999999999997</v>
      </c>
      <c r="Q2997" s="78">
        <f t="shared" si="421"/>
        <v>672.12366999999995</v>
      </c>
      <c r="R2997" s="56">
        <v>0</v>
      </c>
      <c r="S2997" s="16">
        <f t="shared" si="422"/>
        <v>0.13400000000000001</v>
      </c>
      <c r="T2997" s="79">
        <f t="shared" si="423"/>
        <v>7.5053809816666659</v>
      </c>
      <c r="U2997" s="80">
        <f t="shared" si="424"/>
        <v>0.183</v>
      </c>
      <c r="V2997" s="81">
        <f t="shared" si="425"/>
        <v>1.3734847196449997</v>
      </c>
      <c r="W2997" s="79">
        <f t="shared" si="426"/>
        <v>0.46217247724950827</v>
      </c>
      <c r="X2997" s="60">
        <f t="shared" si="427"/>
        <v>0.5</v>
      </c>
      <c r="Y2997" s="56">
        <f>+'INFO ENEL'!R2985</f>
        <v>1</v>
      </c>
      <c r="Z2997" s="59">
        <f t="shared" si="428"/>
        <v>0.5</v>
      </c>
    </row>
    <row r="2998" spans="1:26" ht="15" customHeight="1" x14ac:dyDescent="0.25">
      <c r="A2998" s="55">
        <f>+'INFO ENEL'!A2986</f>
        <v>2981</v>
      </c>
      <c r="B2998" s="121" t="str">
        <f>+INDEX($B$8:$B$15,MATCH(L2998,$L$8:$L$15,0))</f>
        <v>SICODI</v>
      </c>
      <c r="C2998" s="56" t="str">
        <f>+'INFO ENEL'!B2986</f>
        <v>Lima</v>
      </c>
      <c r="D2998" s="56" t="str">
        <f>+'INFO ENEL'!D2986</f>
        <v>LACHAQUI (LIMA)</v>
      </c>
      <c r="E2998" s="56" t="str">
        <f>+'INFO ENEL'!D2986</f>
        <v>LACHAQUI (LIMA)</v>
      </c>
      <c r="F2998" s="50">
        <f>+'INFO ENEL'!E2986</f>
        <v>0</v>
      </c>
      <c r="G2998" s="56" t="str">
        <f>+'INFO ENEL'!L2986</f>
        <v>MT</v>
      </c>
      <c r="H2998" s="57">
        <f>+'INFO ENEL'!M2986</f>
        <v>118.81</v>
      </c>
      <c r="I2998" s="56">
        <f>+'INFO ENEL'!N2986</f>
        <v>13</v>
      </c>
      <c r="J2998" s="56" t="str">
        <f>+'INFO ENEL'!O2986</f>
        <v>Poste</v>
      </c>
      <c r="K2998" s="56" t="str">
        <f>+'INFO ENEL'!P2986</f>
        <v>Concreto</v>
      </c>
      <c r="L2998" s="56" t="str">
        <f>+'INFO ENEL'!Q2986</f>
        <v>PPC20</v>
      </c>
      <c r="M2998" s="55" t="str">
        <f>+IF(ISERROR(INDEX('Estructuras de Acero y Concreto'!$C$6:$C$577,MATCH(L2998,'Estructuras de Acero y Concreto'!$D$6:$D$577,0)))=FALSE,INDEX('Estructuras de Acero y Concreto'!$C$6:$C$577,MATCH(L2998,'Estructuras de Acero y Concreto'!$D$6:$D$577,0)),IF(ISERROR(INDEX('Estructuras de Madera'!$C$5:$C$122,MATCH(L2998,'Estructuras de Madera'!$D$5:$D$122,0)))=FALSE,INDEX('Estructuras de Madera'!$C$5:$C$122,MATCH(L2998,'Estructuras de Madera'!$D$5:$D$122,0)),INDEX(SICODI!$G$3:$G$2404,MATCH(L2998,SICODI!$G$3:$G$2404,0))))</f>
        <v>PPC20</v>
      </c>
      <c r="N2998" s="121" t="str">
        <f>+IF(ISERROR(VLOOKUP(M2998,'Resumen de precios LLTT'!$C$17:$D$3071,2,FALSE))=FALSE,VLOOKUP(M2998,'Resumen de precios LLTT'!$C$17:$D$3071,2,FALSE),VLOOKUP(M2998,SICODI!$G$3:$J$2404,2,FALSE))</f>
        <v>POSTE DE CONCRETO ARMADO DE 13/400/150/345</v>
      </c>
      <c r="O2998" s="58">
        <f>+IF(ISERROR(VLOOKUP(M2998,'Resumen de precios LLTT'!$C$17:$G$3071,5,FALSE))=FALSE,VLOOKUP(M2998,'Resumen de precios LLTT'!$C$17:$G$3071,5,FALSE),VLOOKUP(M2998,SICODI!$G$3:$J$2404,4,FALSE))</f>
        <v>364.69</v>
      </c>
      <c r="P2998" s="16">
        <f t="shared" si="420"/>
        <v>0.84299999999999997</v>
      </c>
      <c r="Q2998" s="78">
        <f t="shared" si="421"/>
        <v>672.12366999999995</v>
      </c>
      <c r="R2998" s="56">
        <v>0</v>
      </c>
      <c r="S2998" s="16">
        <f t="shared" si="422"/>
        <v>0.13400000000000001</v>
      </c>
      <c r="T2998" s="79">
        <f t="shared" si="423"/>
        <v>7.5053809816666659</v>
      </c>
      <c r="U2998" s="80">
        <f t="shared" si="424"/>
        <v>0.183</v>
      </c>
      <c r="V2998" s="81">
        <f t="shared" si="425"/>
        <v>1.3734847196449997</v>
      </c>
      <c r="W2998" s="79">
        <f t="shared" si="426"/>
        <v>0.46217247724950827</v>
      </c>
      <c r="X2998" s="60">
        <f t="shared" si="427"/>
        <v>0.5</v>
      </c>
      <c r="Y2998" s="56">
        <f>+'INFO ENEL'!R2986</f>
        <v>1</v>
      </c>
      <c r="Z2998" s="59">
        <f t="shared" si="428"/>
        <v>0.5</v>
      </c>
    </row>
    <row r="2999" spans="1:26" ht="15" customHeight="1" x14ac:dyDescent="0.25">
      <c r="A2999" s="55">
        <f>+'INFO ENEL'!A2987</f>
        <v>2982</v>
      </c>
      <c r="B2999" s="121" t="str">
        <f>+INDEX($B$8:$B$15,MATCH(L2999,$L$8:$L$15,0))</f>
        <v>SICODI</v>
      </c>
      <c r="C2999" s="56" t="str">
        <f>+'INFO ENEL'!B2987</f>
        <v>Lima</v>
      </c>
      <c r="D2999" s="56" t="str">
        <f>+'INFO ENEL'!D2987</f>
        <v>LACHAQUI (LIMA)</v>
      </c>
      <c r="E2999" s="56" t="str">
        <f>+'INFO ENEL'!D2987</f>
        <v>LACHAQUI (LIMA)</v>
      </c>
      <c r="F2999" s="50">
        <f>+'INFO ENEL'!E2987</f>
        <v>0</v>
      </c>
      <c r="G2999" s="56" t="str">
        <f>+'INFO ENEL'!L2987</f>
        <v>MT</v>
      </c>
      <c r="H2999" s="57">
        <f>+'INFO ENEL'!M2987</f>
        <v>71.290000000000006</v>
      </c>
      <c r="I2999" s="56">
        <f>+'INFO ENEL'!N2987</f>
        <v>13</v>
      </c>
      <c r="J2999" s="56" t="str">
        <f>+'INFO ENEL'!O2987</f>
        <v>Poste</v>
      </c>
      <c r="K2999" s="56" t="str">
        <f>+'INFO ENEL'!P2987</f>
        <v>Concreto</v>
      </c>
      <c r="L2999" s="56" t="str">
        <f>+'INFO ENEL'!Q2987</f>
        <v>PPC20</v>
      </c>
      <c r="M2999" s="55" t="str">
        <f>+IF(ISERROR(INDEX('Estructuras de Acero y Concreto'!$C$6:$C$577,MATCH(L2999,'Estructuras de Acero y Concreto'!$D$6:$D$577,0)))=FALSE,INDEX('Estructuras de Acero y Concreto'!$C$6:$C$577,MATCH(L2999,'Estructuras de Acero y Concreto'!$D$6:$D$577,0)),IF(ISERROR(INDEX('Estructuras de Madera'!$C$5:$C$122,MATCH(L2999,'Estructuras de Madera'!$D$5:$D$122,0)))=FALSE,INDEX('Estructuras de Madera'!$C$5:$C$122,MATCH(L2999,'Estructuras de Madera'!$D$5:$D$122,0)),INDEX(SICODI!$G$3:$G$2404,MATCH(L2999,SICODI!$G$3:$G$2404,0))))</f>
        <v>PPC20</v>
      </c>
      <c r="N2999" s="121" t="str">
        <f>+IF(ISERROR(VLOOKUP(M2999,'Resumen de precios LLTT'!$C$17:$D$3071,2,FALSE))=FALSE,VLOOKUP(M2999,'Resumen de precios LLTT'!$C$17:$D$3071,2,FALSE),VLOOKUP(M2999,SICODI!$G$3:$J$2404,2,FALSE))</f>
        <v>POSTE DE CONCRETO ARMADO DE 13/400/150/345</v>
      </c>
      <c r="O2999" s="58">
        <f>+IF(ISERROR(VLOOKUP(M2999,'Resumen de precios LLTT'!$C$17:$G$3071,5,FALSE))=FALSE,VLOOKUP(M2999,'Resumen de precios LLTT'!$C$17:$G$3071,5,FALSE),VLOOKUP(M2999,SICODI!$G$3:$J$2404,4,FALSE))</f>
        <v>364.69</v>
      </c>
      <c r="P2999" s="16">
        <f t="shared" si="420"/>
        <v>0.84299999999999997</v>
      </c>
      <c r="Q2999" s="78">
        <f t="shared" si="421"/>
        <v>672.12366999999995</v>
      </c>
      <c r="R2999" s="56">
        <v>0</v>
      </c>
      <c r="S2999" s="16">
        <f t="shared" si="422"/>
        <v>0.13400000000000001</v>
      </c>
      <c r="T2999" s="79">
        <f t="shared" si="423"/>
        <v>7.5053809816666659</v>
      </c>
      <c r="U2999" s="80">
        <f t="shared" si="424"/>
        <v>0.183</v>
      </c>
      <c r="V2999" s="81">
        <f t="shared" si="425"/>
        <v>1.3734847196449997</v>
      </c>
      <c r="W2999" s="79">
        <f t="shared" si="426"/>
        <v>0.46217247724950827</v>
      </c>
      <c r="X2999" s="60">
        <f t="shared" si="427"/>
        <v>0.5</v>
      </c>
      <c r="Y2999" s="56">
        <f>+'INFO ENEL'!R2987</f>
        <v>1</v>
      </c>
      <c r="Z2999" s="59">
        <f t="shared" si="428"/>
        <v>0.5</v>
      </c>
    </row>
    <row r="3000" spans="1:26" ht="15" customHeight="1" x14ac:dyDescent="0.25">
      <c r="A3000" s="55">
        <f>+'INFO ENEL'!A2988</f>
        <v>2983</v>
      </c>
      <c r="B3000" s="121" t="str">
        <f>+INDEX($B$8:$B$15,MATCH(L3000,$L$8:$L$15,0))</f>
        <v>SICODI</v>
      </c>
      <c r="C3000" s="56" t="str">
        <f>+'INFO ENEL'!B2988</f>
        <v>Lima</v>
      </c>
      <c r="D3000" s="56" t="str">
        <f>+'INFO ENEL'!D2988</f>
        <v>LACHAQUI (LIMA)</v>
      </c>
      <c r="E3000" s="56" t="str">
        <f>+'INFO ENEL'!D2988</f>
        <v>LACHAQUI (LIMA)</v>
      </c>
      <c r="F3000" s="50">
        <f>+'INFO ENEL'!E2988</f>
        <v>0</v>
      </c>
      <c r="G3000" s="56" t="str">
        <f>+'INFO ENEL'!L2988</f>
        <v>MT</v>
      </c>
      <c r="H3000" s="57">
        <f>+'INFO ENEL'!M2988</f>
        <v>67.62</v>
      </c>
      <c r="I3000" s="56">
        <f>+'INFO ENEL'!N2988</f>
        <v>13</v>
      </c>
      <c r="J3000" s="56" t="str">
        <f>+'INFO ENEL'!O2988</f>
        <v>Poste</v>
      </c>
      <c r="K3000" s="56" t="str">
        <f>+'INFO ENEL'!P2988</f>
        <v>Concreto</v>
      </c>
      <c r="L3000" s="56" t="str">
        <f>+'INFO ENEL'!Q2988</f>
        <v>PPC20</v>
      </c>
      <c r="M3000" s="55" t="str">
        <f>+IF(ISERROR(INDEX('Estructuras de Acero y Concreto'!$C$6:$C$577,MATCH(L3000,'Estructuras de Acero y Concreto'!$D$6:$D$577,0)))=FALSE,INDEX('Estructuras de Acero y Concreto'!$C$6:$C$577,MATCH(L3000,'Estructuras de Acero y Concreto'!$D$6:$D$577,0)),IF(ISERROR(INDEX('Estructuras de Madera'!$C$5:$C$122,MATCH(L3000,'Estructuras de Madera'!$D$5:$D$122,0)))=FALSE,INDEX('Estructuras de Madera'!$C$5:$C$122,MATCH(L3000,'Estructuras de Madera'!$D$5:$D$122,0)),INDEX(SICODI!$G$3:$G$2404,MATCH(L3000,SICODI!$G$3:$G$2404,0))))</f>
        <v>PPC20</v>
      </c>
      <c r="N3000" s="121" t="str">
        <f>+IF(ISERROR(VLOOKUP(M3000,'Resumen de precios LLTT'!$C$17:$D$3071,2,FALSE))=FALSE,VLOOKUP(M3000,'Resumen de precios LLTT'!$C$17:$D$3071,2,FALSE),VLOOKUP(M3000,SICODI!$G$3:$J$2404,2,FALSE))</f>
        <v>POSTE DE CONCRETO ARMADO DE 13/400/150/345</v>
      </c>
      <c r="O3000" s="58">
        <f>+IF(ISERROR(VLOOKUP(M3000,'Resumen de precios LLTT'!$C$17:$G$3071,5,FALSE))=FALSE,VLOOKUP(M3000,'Resumen de precios LLTT'!$C$17:$G$3071,5,FALSE),VLOOKUP(M3000,SICODI!$G$3:$J$2404,4,FALSE))</f>
        <v>364.69</v>
      </c>
      <c r="P3000" s="16">
        <f t="shared" si="420"/>
        <v>0.84299999999999997</v>
      </c>
      <c r="Q3000" s="78">
        <f t="shared" si="421"/>
        <v>672.12366999999995</v>
      </c>
      <c r="R3000" s="56">
        <v>0</v>
      </c>
      <c r="S3000" s="16">
        <f t="shared" si="422"/>
        <v>0.13400000000000001</v>
      </c>
      <c r="T3000" s="79">
        <f t="shared" si="423"/>
        <v>7.5053809816666659</v>
      </c>
      <c r="U3000" s="80">
        <f t="shared" si="424"/>
        <v>0.183</v>
      </c>
      <c r="V3000" s="81">
        <f t="shared" si="425"/>
        <v>1.3734847196449997</v>
      </c>
      <c r="W3000" s="79">
        <f t="shared" si="426"/>
        <v>0.46217247724950827</v>
      </c>
      <c r="X3000" s="60">
        <f t="shared" si="427"/>
        <v>0.5</v>
      </c>
      <c r="Y3000" s="56">
        <f>+'INFO ENEL'!R2988</f>
        <v>1</v>
      </c>
      <c r="Z3000" s="59">
        <f t="shared" si="428"/>
        <v>0.5</v>
      </c>
    </row>
    <row r="3001" spans="1:26" ht="15" customHeight="1" x14ac:dyDescent="0.25">
      <c r="A3001" s="55">
        <f>+'INFO ENEL'!A2989</f>
        <v>2984</v>
      </c>
      <c r="B3001" s="121" t="str">
        <f>+INDEX($B$8:$B$15,MATCH(L3001,$L$8:$L$15,0))</f>
        <v>SICODI</v>
      </c>
      <c r="C3001" s="56" t="str">
        <f>+'INFO ENEL'!B2989</f>
        <v>Lima</v>
      </c>
      <c r="D3001" s="56" t="str">
        <f>+'INFO ENEL'!D2989</f>
        <v>LACHAQUI (LIMA)</v>
      </c>
      <c r="E3001" s="56" t="str">
        <f>+'INFO ENEL'!D2989</f>
        <v>LACHAQUI (LIMA)</v>
      </c>
      <c r="F3001" s="50">
        <f>+'INFO ENEL'!E2989</f>
        <v>0</v>
      </c>
      <c r="G3001" s="56" t="str">
        <f>+'INFO ENEL'!L2989</f>
        <v>MT</v>
      </c>
      <c r="H3001" s="57">
        <f>+'INFO ENEL'!M2989</f>
        <v>736.47</v>
      </c>
      <c r="I3001" s="56">
        <f>+'INFO ENEL'!N2989</f>
        <v>13</v>
      </c>
      <c r="J3001" s="56" t="str">
        <f>+'INFO ENEL'!O2989</f>
        <v>Poste</v>
      </c>
      <c r="K3001" s="56" t="str">
        <f>+'INFO ENEL'!P2989</f>
        <v>Concreto</v>
      </c>
      <c r="L3001" s="56" t="str">
        <f>+'INFO ENEL'!Q2989</f>
        <v>PPC20</v>
      </c>
      <c r="M3001" s="55" t="str">
        <f>+IF(ISERROR(INDEX('Estructuras de Acero y Concreto'!$C$6:$C$577,MATCH(L3001,'Estructuras de Acero y Concreto'!$D$6:$D$577,0)))=FALSE,INDEX('Estructuras de Acero y Concreto'!$C$6:$C$577,MATCH(L3001,'Estructuras de Acero y Concreto'!$D$6:$D$577,0)),IF(ISERROR(INDEX('Estructuras de Madera'!$C$5:$C$122,MATCH(L3001,'Estructuras de Madera'!$D$5:$D$122,0)))=FALSE,INDEX('Estructuras de Madera'!$C$5:$C$122,MATCH(L3001,'Estructuras de Madera'!$D$5:$D$122,0)),INDEX(SICODI!$G$3:$G$2404,MATCH(L3001,SICODI!$G$3:$G$2404,0))))</f>
        <v>PPC20</v>
      </c>
      <c r="N3001" s="121" t="str">
        <f>+IF(ISERROR(VLOOKUP(M3001,'Resumen de precios LLTT'!$C$17:$D$3071,2,FALSE))=FALSE,VLOOKUP(M3001,'Resumen de precios LLTT'!$C$17:$D$3071,2,FALSE),VLOOKUP(M3001,SICODI!$G$3:$J$2404,2,FALSE))</f>
        <v>POSTE DE CONCRETO ARMADO DE 13/400/150/345</v>
      </c>
      <c r="O3001" s="58">
        <f>+IF(ISERROR(VLOOKUP(M3001,'Resumen de precios LLTT'!$C$17:$G$3071,5,FALSE))=FALSE,VLOOKUP(M3001,'Resumen de precios LLTT'!$C$17:$G$3071,5,FALSE),VLOOKUP(M3001,SICODI!$G$3:$J$2404,4,FALSE))</f>
        <v>364.69</v>
      </c>
      <c r="P3001" s="16">
        <f t="shared" si="420"/>
        <v>0.84299999999999997</v>
      </c>
      <c r="Q3001" s="78">
        <f t="shared" si="421"/>
        <v>672.12366999999995</v>
      </c>
      <c r="R3001" s="56">
        <v>0</v>
      </c>
      <c r="S3001" s="16">
        <f t="shared" si="422"/>
        <v>0.13400000000000001</v>
      </c>
      <c r="T3001" s="79">
        <f t="shared" si="423"/>
        <v>7.5053809816666659</v>
      </c>
      <c r="U3001" s="80">
        <f t="shared" si="424"/>
        <v>0.183</v>
      </c>
      <c r="V3001" s="81">
        <f t="shared" si="425"/>
        <v>1.3734847196449997</v>
      </c>
      <c r="W3001" s="79">
        <f t="shared" si="426"/>
        <v>0.46217247724950827</v>
      </c>
      <c r="X3001" s="60">
        <f t="shared" si="427"/>
        <v>0.5</v>
      </c>
      <c r="Y3001" s="56">
        <f>+'INFO ENEL'!R2989</f>
        <v>1</v>
      </c>
      <c r="Z3001" s="59">
        <f t="shared" si="428"/>
        <v>0.5</v>
      </c>
    </row>
    <row r="3002" spans="1:26" ht="15" customHeight="1" x14ac:dyDescent="0.25">
      <c r="A3002" s="55">
        <f>+'INFO ENEL'!A2990</f>
        <v>2985</v>
      </c>
      <c r="B3002" s="121" t="str">
        <f>+INDEX($B$8:$B$15,MATCH(L3002,$L$8:$L$15,0))</f>
        <v>SICODI</v>
      </c>
      <c r="C3002" s="56" t="str">
        <f>+'INFO ENEL'!B2990</f>
        <v>Lima</v>
      </c>
      <c r="D3002" s="56" t="str">
        <f>+'INFO ENEL'!D2990</f>
        <v>SANTA ROSA DE QUIVES (LIMA)</v>
      </c>
      <c r="E3002" s="56" t="str">
        <f>+'INFO ENEL'!D2990</f>
        <v>SANTA ROSA DE QUIVES (LIMA)</v>
      </c>
      <c r="F3002" s="50">
        <f>+'INFO ENEL'!E2990</f>
        <v>0</v>
      </c>
      <c r="G3002" s="56" t="str">
        <f>+'INFO ENEL'!L2990</f>
        <v>MT</v>
      </c>
      <c r="H3002" s="57">
        <f>+'INFO ENEL'!M2990</f>
        <v>173.93</v>
      </c>
      <c r="I3002" s="56">
        <f>+'INFO ENEL'!N2990</f>
        <v>13</v>
      </c>
      <c r="J3002" s="56" t="str">
        <f>+'INFO ENEL'!O2990</f>
        <v>Poste</v>
      </c>
      <c r="K3002" s="56" t="str">
        <f>+'INFO ENEL'!P2990</f>
        <v>Concreto</v>
      </c>
      <c r="L3002" s="56" t="str">
        <f>+'INFO ENEL'!Q2990</f>
        <v>PPC20</v>
      </c>
      <c r="M3002" s="55" t="str">
        <f>+IF(ISERROR(INDEX('Estructuras de Acero y Concreto'!$C$6:$C$577,MATCH(L3002,'Estructuras de Acero y Concreto'!$D$6:$D$577,0)))=FALSE,INDEX('Estructuras de Acero y Concreto'!$C$6:$C$577,MATCH(L3002,'Estructuras de Acero y Concreto'!$D$6:$D$577,0)),IF(ISERROR(INDEX('Estructuras de Madera'!$C$5:$C$122,MATCH(L3002,'Estructuras de Madera'!$D$5:$D$122,0)))=FALSE,INDEX('Estructuras de Madera'!$C$5:$C$122,MATCH(L3002,'Estructuras de Madera'!$D$5:$D$122,0)),INDEX(SICODI!$G$3:$G$2404,MATCH(L3002,SICODI!$G$3:$G$2404,0))))</f>
        <v>PPC20</v>
      </c>
      <c r="N3002" s="121" t="str">
        <f>+IF(ISERROR(VLOOKUP(M3002,'Resumen de precios LLTT'!$C$17:$D$3071,2,FALSE))=FALSE,VLOOKUP(M3002,'Resumen de precios LLTT'!$C$17:$D$3071,2,FALSE),VLOOKUP(M3002,SICODI!$G$3:$J$2404,2,FALSE))</f>
        <v>POSTE DE CONCRETO ARMADO DE 13/400/150/345</v>
      </c>
      <c r="O3002" s="58">
        <f>+IF(ISERROR(VLOOKUP(M3002,'Resumen de precios LLTT'!$C$17:$G$3071,5,FALSE))=FALSE,VLOOKUP(M3002,'Resumen de precios LLTT'!$C$17:$G$3071,5,FALSE),VLOOKUP(M3002,SICODI!$G$3:$J$2404,4,FALSE))</f>
        <v>364.69</v>
      </c>
      <c r="P3002" s="16">
        <f t="shared" si="420"/>
        <v>0.84299999999999997</v>
      </c>
      <c r="Q3002" s="78">
        <f t="shared" si="421"/>
        <v>672.12366999999995</v>
      </c>
      <c r="R3002" s="56">
        <v>0</v>
      </c>
      <c r="S3002" s="16">
        <f t="shared" si="422"/>
        <v>0.13400000000000001</v>
      </c>
      <c r="T3002" s="79">
        <f t="shared" si="423"/>
        <v>7.5053809816666659</v>
      </c>
      <c r="U3002" s="80">
        <f t="shared" si="424"/>
        <v>0.183</v>
      </c>
      <c r="V3002" s="81">
        <f t="shared" si="425"/>
        <v>1.3734847196449997</v>
      </c>
      <c r="W3002" s="79">
        <f t="shared" si="426"/>
        <v>0.46217247724950827</v>
      </c>
      <c r="X3002" s="60">
        <f t="shared" si="427"/>
        <v>0.5</v>
      </c>
      <c r="Y3002" s="56">
        <f>+'INFO ENEL'!R2990</f>
        <v>1</v>
      </c>
      <c r="Z3002" s="59">
        <f t="shared" si="428"/>
        <v>0.5</v>
      </c>
    </row>
    <row r="3003" spans="1:26" ht="15" customHeight="1" x14ac:dyDescent="0.25">
      <c r="A3003" s="55">
        <f>+'INFO ENEL'!A2991</f>
        <v>2986</v>
      </c>
      <c r="B3003" s="121" t="str">
        <f>+INDEX($B$8:$B$15,MATCH(L3003,$L$8:$L$15,0))</f>
        <v>SICODI</v>
      </c>
      <c r="C3003" s="56" t="str">
        <f>+'INFO ENEL'!B2991</f>
        <v>Lima</v>
      </c>
      <c r="D3003" s="56" t="str">
        <f>+'INFO ENEL'!D2991</f>
        <v>SANTA ROSA DE QUIVES (LIMA)</v>
      </c>
      <c r="E3003" s="56" t="str">
        <f>+'INFO ENEL'!D2991</f>
        <v>SANTA ROSA DE QUIVES (LIMA)</v>
      </c>
      <c r="F3003" s="50">
        <f>+'INFO ENEL'!E2991</f>
        <v>0</v>
      </c>
      <c r="G3003" s="56" t="str">
        <f>+'INFO ENEL'!L2991</f>
        <v>MT</v>
      </c>
      <c r="H3003" s="57">
        <f>+'INFO ENEL'!M2991</f>
        <v>96.49</v>
      </c>
      <c r="I3003" s="56">
        <f>+'INFO ENEL'!N2991</f>
        <v>15</v>
      </c>
      <c r="J3003" s="56" t="str">
        <f>+'INFO ENEL'!O2991</f>
        <v>Poste</v>
      </c>
      <c r="K3003" s="56" t="str">
        <f>+'INFO ENEL'!P2991</f>
        <v>Concreto</v>
      </c>
      <c r="L3003" s="56" t="str">
        <f>+'INFO ENEL'!Q2991</f>
        <v>PPC24</v>
      </c>
      <c r="M3003" s="55" t="str">
        <f>+IF(ISERROR(INDEX('Estructuras de Acero y Concreto'!$C$6:$C$577,MATCH(L3003,'Estructuras de Acero y Concreto'!$D$6:$D$577,0)))=FALSE,INDEX('Estructuras de Acero y Concreto'!$C$6:$C$577,MATCH(L3003,'Estructuras de Acero y Concreto'!$D$6:$D$577,0)),IF(ISERROR(INDEX('Estructuras de Madera'!$C$5:$C$122,MATCH(L3003,'Estructuras de Madera'!$D$5:$D$122,0)))=FALSE,INDEX('Estructuras de Madera'!$C$5:$C$122,MATCH(L3003,'Estructuras de Madera'!$D$5:$D$122,0)),INDEX(SICODI!$G$3:$G$2404,MATCH(L3003,SICODI!$G$3:$G$2404,0))))</f>
        <v>PPC24</v>
      </c>
      <c r="N3003" s="121" t="str">
        <f>+IF(ISERROR(VLOOKUP(M3003,'Resumen de precios LLTT'!$C$17:$D$3071,2,FALSE))=FALSE,VLOOKUP(M3003,'Resumen de precios LLTT'!$C$17:$D$3071,2,FALSE),VLOOKUP(M3003,SICODI!$G$3:$J$2404,2,FALSE))</f>
        <v>POSTE DE CONCRETO ARMADO DE 15/400/150/375</v>
      </c>
      <c r="O3003" s="58">
        <f>+IF(ISERROR(VLOOKUP(M3003,'Resumen de precios LLTT'!$C$17:$G$3071,5,FALSE))=FALSE,VLOOKUP(M3003,'Resumen de precios LLTT'!$C$17:$G$3071,5,FALSE),VLOOKUP(M3003,SICODI!$G$3:$J$2404,4,FALSE))</f>
        <v>476.76</v>
      </c>
      <c r="P3003" s="16">
        <f t="shared" si="420"/>
        <v>0.84299999999999997</v>
      </c>
      <c r="Q3003" s="78">
        <f t="shared" si="421"/>
        <v>878.66867999999999</v>
      </c>
      <c r="R3003" s="56">
        <v>0</v>
      </c>
      <c r="S3003" s="16">
        <f t="shared" si="422"/>
        <v>0.13400000000000001</v>
      </c>
      <c r="T3003" s="79">
        <f t="shared" si="423"/>
        <v>9.8118002600000001</v>
      </c>
      <c r="U3003" s="80">
        <f t="shared" si="424"/>
        <v>0.183</v>
      </c>
      <c r="V3003" s="81">
        <f t="shared" si="425"/>
        <v>1.7955594475800001</v>
      </c>
      <c r="W3003" s="79">
        <f t="shared" si="426"/>
        <v>0.60419904645994038</v>
      </c>
      <c r="X3003" s="60">
        <f t="shared" si="427"/>
        <v>0.6</v>
      </c>
      <c r="Y3003" s="56">
        <f>+'INFO ENEL'!R2991</f>
        <v>1</v>
      </c>
      <c r="Z3003" s="59">
        <f t="shared" si="428"/>
        <v>0.6</v>
      </c>
    </row>
    <row r="3004" spans="1:26" ht="15" customHeight="1" x14ac:dyDescent="0.25">
      <c r="A3004" s="55">
        <f>+'INFO ENEL'!A2992</f>
        <v>2987</v>
      </c>
      <c r="B3004" s="121" t="str">
        <f>+INDEX($B$8:$B$15,MATCH(L3004,$L$8:$L$15,0))</f>
        <v>SICODI</v>
      </c>
      <c r="C3004" s="56" t="str">
        <f>+'INFO ENEL'!B2992</f>
        <v>Lima</v>
      </c>
      <c r="D3004" s="56" t="str">
        <f>+'INFO ENEL'!D2992</f>
        <v>SANTA ROSA DE QUIVES (LIMA)</v>
      </c>
      <c r="E3004" s="56" t="str">
        <f>+'INFO ENEL'!D2992</f>
        <v>SANTA ROSA DE QUIVES (LIMA)</v>
      </c>
      <c r="F3004" s="50">
        <f>+'INFO ENEL'!E2992</f>
        <v>0</v>
      </c>
      <c r="G3004" s="56" t="str">
        <f>+'INFO ENEL'!L2992</f>
        <v>MT</v>
      </c>
      <c r="H3004" s="57">
        <f>+'INFO ENEL'!M2992</f>
        <v>119.52</v>
      </c>
      <c r="I3004" s="56">
        <f>+'INFO ENEL'!N2992</f>
        <v>13</v>
      </c>
      <c r="J3004" s="56" t="str">
        <f>+'INFO ENEL'!O2992</f>
        <v>Poste</v>
      </c>
      <c r="K3004" s="56" t="str">
        <f>+'INFO ENEL'!P2992</f>
        <v>Concreto</v>
      </c>
      <c r="L3004" s="56" t="str">
        <f>+'INFO ENEL'!Q2992</f>
        <v>PPC20</v>
      </c>
      <c r="M3004" s="55" t="str">
        <f>+IF(ISERROR(INDEX('Estructuras de Acero y Concreto'!$C$6:$C$577,MATCH(L3004,'Estructuras de Acero y Concreto'!$D$6:$D$577,0)))=FALSE,INDEX('Estructuras de Acero y Concreto'!$C$6:$C$577,MATCH(L3004,'Estructuras de Acero y Concreto'!$D$6:$D$577,0)),IF(ISERROR(INDEX('Estructuras de Madera'!$C$5:$C$122,MATCH(L3004,'Estructuras de Madera'!$D$5:$D$122,0)))=FALSE,INDEX('Estructuras de Madera'!$C$5:$C$122,MATCH(L3004,'Estructuras de Madera'!$D$5:$D$122,0)),INDEX(SICODI!$G$3:$G$2404,MATCH(L3004,SICODI!$G$3:$G$2404,0))))</f>
        <v>PPC20</v>
      </c>
      <c r="N3004" s="121" t="str">
        <f>+IF(ISERROR(VLOOKUP(M3004,'Resumen de precios LLTT'!$C$17:$D$3071,2,FALSE))=FALSE,VLOOKUP(M3004,'Resumen de precios LLTT'!$C$17:$D$3071,2,FALSE),VLOOKUP(M3004,SICODI!$G$3:$J$2404,2,FALSE))</f>
        <v>POSTE DE CONCRETO ARMADO DE 13/400/150/345</v>
      </c>
      <c r="O3004" s="58">
        <f>+IF(ISERROR(VLOOKUP(M3004,'Resumen de precios LLTT'!$C$17:$G$3071,5,FALSE))=FALSE,VLOOKUP(M3004,'Resumen de precios LLTT'!$C$17:$G$3071,5,FALSE),VLOOKUP(M3004,SICODI!$G$3:$J$2404,4,FALSE))</f>
        <v>364.69</v>
      </c>
      <c r="P3004" s="16">
        <f t="shared" si="420"/>
        <v>0.84299999999999997</v>
      </c>
      <c r="Q3004" s="78">
        <f t="shared" si="421"/>
        <v>672.12366999999995</v>
      </c>
      <c r="R3004" s="56">
        <v>0</v>
      </c>
      <c r="S3004" s="16">
        <f t="shared" si="422"/>
        <v>0.13400000000000001</v>
      </c>
      <c r="T3004" s="79">
        <f t="shared" si="423"/>
        <v>7.5053809816666659</v>
      </c>
      <c r="U3004" s="80">
        <f t="shared" si="424"/>
        <v>0.183</v>
      </c>
      <c r="V3004" s="81">
        <f t="shared" si="425"/>
        <v>1.3734847196449997</v>
      </c>
      <c r="W3004" s="79">
        <f t="shared" si="426"/>
        <v>0.46217247724950827</v>
      </c>
      <c r="X3004" s="60">
        <f t="shared" si="427"/>
        <v>0.5</v>
      </c>
      <c r="Y3004" s="56">
        <f>+'INFO ENEL'!R2992</f>
        <v>1</v>
      </c>
      <c r="Z3004" s="59">
        <f t="shared" si="428"/>
        <v>0.5</v>
      </c>
    </row>
    <row r="3005" spans="1:26" ht="15" customHeight="1" x14ac:dyDescent="0.25">
      <c r="A3005" s="55">
        <f>+'INFO ENEL'!A2993</f>
        <v>2988</v>
      </c>
      <c r="B3005" s="121" t="str">
        <f>+INDEX($B$8:$B$15,MATCH(L3005,$L$8:$L$15,0))</f>
        <v>SICODI</v>
      </c>
      <c r="C3005" s="56" t="str">
        <f>+'INFO ENEL'!B2993</f>
        <v>Lima</v>
      </c>
      <c r="D3005" s="56" t="str">
        <f>+'INFO ENEL'!D2993</f>
        <v>SANTA ROSA DE QUIVES (LIMA)</v>
      </c>
      <c r="E3005" s="56" t="str">
        <f>+'INFO ENEL'!D2993</f>
        <v>SANTA ROSA DE QUIVES (LIMA)</v>
      </c>
      <c r="F3005" s="50">
        <f>+'INFO ENEL'!E2993</f>
        <v>0</v>
      </c>
      <c r="G3005" s="56" t="str">
        <f>+'INFO ENEL'!L2993</f>
        <v>MT</v>
      </c>
      <c r="H3005" s="57">
        <f>+'INFO ENEL'!M2993</f>
        <v>123.62</v>
      </c>
      <c r="I3005" s="56">
        <f>+'INFO ENEL'!N2993</f>
        <v>15</v>
      </c>
      <c r="J3005" s="56" t="str">
        <f>+'INFO ENEL'!O2993</f>
        <v>Poste</v>
      </c>
      <c r="K3005" s="56" t="str">
        <f>+'INFO ENEL'!P2993</f>
        <v>Concreto</v>
      </c>
      <c r="L3005" s="56" t="str">
        <f>+'INFO ENEL'!Q2993</f>
        <v>PPC24</v>
      </c>
      <c r="M3005" s="55" t="str">
        <f>+IF(ISERROR(INDEX('Estructuras de Acero y Concreto'!$C$6:$C$577,MATCH(L3005,'Estructuras de Acero y Concreto'!$D$6:$D$577,0)))=FALSE,INDEX('Estructuras de Acero y Concreto'!$C$6:$C$577,MATCH(L3005,'Estructuras de Acero y Concreto'!$D$6:$D$577,0)),IF(ISERROR(INDEX('Estructuras de Madera'!$C$5:$C$122,MATCH(L3005,'Estructuras de Madera'!$D$5:$D$122,0)))=FALSE,INDEX('Estructuras de Madera'!$C$5:$C$122,MATCH(L3005,'Estructuras de Madera'!$D$5:$D$122,0)),INDEX(SICODI!$G$3:$G$2404,MATCH(L3005,SICODI!$G$3:$G$2404,0))))</f>
        <v>PPC24</v>
      </c>
      <c r="N3005" s="121" t="str">
        <f>+IF(ISERROR(VLOOKUP(M3005,'Resumen de precios LLTT'!$C$17:$D$3071,2,FALSE))=FALSE,VLOOKUP(M3005,'Resumen de precios LLTT'!$C$17:$D$3071,2,FALSE),VLOOKUP(M3005,SICODI!$G$3:$J$2404,2,FALSE))</f>
        <v>POSTE DE CONCRETO ARMADO DE 15/400/150/375</v>
      </c>
      <c r="O3005" s="58">
        <f>+IF(ISERROR(VLOOKUP(M3005,'Resumen de precios LLTT'!$C$17:$G$3071,5,FALSE))=FALSE,VLOOKUP(M3005,'Resumen de precios LLTT'!$C$17:$G$3071,5,FALSE),VLOOKUP(M3005,SICODI!$G$3:$J$2404,4,FALSE))</f>
        <v>476.76</v>
      </c>
      <c r="P3005" s="16">
        <f t="shared" si="420"/>
        <v>0.84299999999999997</v>
      </c>
      <c r="Q3005" s="78">
        <f t="shared" si="421"/>
        <v>878.66867999999999</v>
      </c>
      <c r="R3005" s="56">
        <v>0</v>
      </c>
      <c r="S3005" s="16">
        <f t="shared" si="422"/>
        <v>0.13400000000000001</v>
      </c>
      <c r="T3005" s="79">
        <f t="shared" si="423"/>
        <v>9.8118002600000001</v>
      </c>
      <c r="U3005" s="80">
        <f t="shared" si="424"/>
        <v>0.183</v>
      </c>
      <c r="V3005" s="81">
        <f t="shared" si="425"/>
        <v>1.7955594475800001</v>
      </c>
      <c r="W3005" s="79">
        <f t="shared" si="426"/>
        <v>0.60419904645994038</v>
      </c>
      <c r="X3005" s="60">
        <f t="shared" si="427"/>
        <v>0.6</v>
      </c>
      <c r="Y3005" s="56">
        <f>+'INFO ENEL'!R2993</f>
        <v>1</v>
      </c>
      <c r="Z3005" s="59">
        <f t="shared" si="428"/>
        <v>0.6</v>
      </c>
    </row>
    <row r="3006" spans="1:26" ht="15" customHeight="1" x14ac:dyDescent="0.25">
      <c r="A3006" s="55">
        <f>+'INFO ENEL'!A2994</f>
        <v>2989</v>
      </c>
      <c r="B3006" s="121" t="str">
        <f>+INDEX($B$8:$B$15,MATCH(L3006,$L$8:$L$15,0))</f>
        <v>SICODI</v>
      </c>
      <c r="C3006" s="56" t="str">
        <f>+'INFO ENEL'!B2994</f>
        <v>Lima</v>
      </c>
      <c r="D3006" s="56" t="str">
        <f>+'INFO ENEL'!D2994</f>
        <v>SANTA ROSA DE QUIVES (LIMA)</v>
      </c>
      <c r="E3006" s="56" t="str">
        <f>+'INFO ENEL'!D2994</f>
        <v>SANTA ROSA DE QUIVES (LIMA)</v>
      </c>
      <c r="F3006" s="50">
        <f>+'INFO ENEL'!E2994</f>
        <v>0</v>
      </c>
      <c r="G3006" s="56" t="str">
        <f>+'INFO ENEL'!L2994</f>
        <v>MT</v>
      </c>
      <c r="H3006" s="57">
        <f>+'INFO ENEL'!M2994</f>
        <v>117.15</v>
      </c>
      <c r="I3006" s="56">
        <f>+'INFO ENEL'!N2994</f>
        <v>15</v>
      </c>
      <c r="J3006" s="56" t="str">
        <f>+'INFO ENEL'!O2994</f>
        <v>Poste</v>
      </c>
      <c r="K3006" s="56" t="str">
        <f>+'INFO ENEL'!P2994</f>
        <v>Concreto</v>
      </c>
      <c r="L3006" s="56" t="str">
        <f>+'INFO ENEL'!Q2994</f>
        <v>PPC24</v>
      </c>
      <c r="M3006" s="55" t="str">
        <f>+IF(ISERROR(INDEX('Estructuras de Acero y Concreto'!$C$6:$C$577,MATCH(L3006,'Estructuras de Acero y Concreto'!$D$6:$D$577,0)))=FALSE,INDEX('Estructuras de Acero y Concreto'!$C$6:$C$577,MATCH(L3006,'Estructuras de Acero y Concreto'!$D$6:$D$577,0)),IF(ISERROR(INDEX('Estructuras de Madera'!$C$5:$C$122,MATCH(L3006,'Estructuras de Madera'!$D$5:$D$122,0)))=FALSE,INDEX('Estructuras de Madera'!$C$5:$C$122,MATCH(L3006,'Estructuras de Madera'!$D$5:$D$122,0)),INDEX(SICODI!$G$3:$G$2404,MATCH(L3006,SICODI!$G$3:$G$2404,0))))</f>
        <v>PPC24</v>
      </c>
      <c r="N3006" s="121" t="str">
        <f>+IF(ISERROR(VLOOKUP(M3006,'Resumen de precios LLTT'!$C$17:$D$3071,2,FALSE))=FALSE,VLOOKUP(M3006,'Resumen de precios LLTT'!$C$17:$D$3071,2,FALSE),VLOOKUP(M3006,SICODI!$G$3:$J$2404,2,FALSE))</f>
        <v>POSTE DE CONCRETO ARMADO DE 15/400/150/375</v>
      </c>
      <c r="O3006" s="58">
        <f>+IF(ISERROR(VLOOKUP(M3006,'Resumen de precios LLTT'!$C$17:$G$3071,5,FALSE))=FALSE,VLOOKUP(M3006,'Resumen de precios LLTT'!$C$17:$G$3071,5,FALSE),VLOOKUP(M3006,SICODI!$G$3:$J$2404,4,FALSE))</f>
        <v>476.76</v>
      </c>
      <c r="P3006" s="16">
        <f t="shared" si="420"/>
        <v>0.84299999999999997</v>
      </c>
      <c r="Q3006" s="78">
        <f t="shared" si="421"/>
        <v>878.66867999999999</v>
      </c>
      <c r="R3006" s="56">
        <v>0</v>
      </c>
      <c r="S3006" s="16">
        <f t="shared" si="422"/>
        <v>0.13400000000000001</v>
      </c>
      <c r="T3006" s="79">
        <f t="shared" si="423"/>
        <v>9.8118002600000001</v>
      </c>
      <c r="U3006" s="80">
        <f t="shared" si="424"/>
        <v>0.183</v>
      </c>
      <c r="V3006" s="81">
        <f t="shared" si="425"/>
        <v>1.7955594475800001</v>
      </c>
      <c r="W3006" s="79">
        <f t="shared" si="426"/>
        <v>0.60419904645994038</v>
      </c>
      <c r="X3006" s="60">
        <f t="shared" si="427"/>
        <v>0.6</v>
      </c>
      <c r="Y3006" s="56">
        <f>+'INFO ENEL'!R2994</f>
        <v>1</v>
      </c>
      <c r="Z3006" s="59">
        <f t="shared" si="428"/>
        <v>0.6</v>
      </c>
    </row>
    <row r="3007" spans="1:26" ht="15" customHeight="1" x14ac:dyDescent="0.25">
      <c r="A3007" s="55">
        <f>+'INFO ENEL'!A2995</f>
        <v>2990</v>
      </c>
      <c r="B3007" s="121" t="str">
        <f>+INDEX($B$8:$B$15,MATCH(L3007,$L$8:$L$15,0))</f>
        <v>SICODI</v>
      </c>
      <c r="C3007" s="56" t="str">
        <f>+'INFO ENEL'!B2995</f>
        <v>Lima</v>
      </c>
      <c r="D3007" s="56" t="str">
        <f>+'INFO ENEL'!D2995</f>
        <v>SANTA ROSA DE QUIVES (LIMA)</v>
      </c>
      <c r="E3007" s="56" t="str">
        <f>+'INFO ENEL'!D2995</f>
        <v>SANTA ROSA DE QUIVES (LIMA)</v>
      </c>
      <c r="F3007" s="50">
        <f>+'INFO ENEL'!E2995</f>
        <v>0</v>
      </c>
      <c r="G3007" s="56" t="str">
        <f>+'INFO ENEL'!L2995</f>
        <v>MT</v>
      </c>
      <c r="H3007" s="57">
        <f>+'INFO ENEL'!M2995</f>
        <v>127.94</v>
      </c>
      <c r="I3007" s="56">
        <f>+'INFO ENEL'!N2995</f>
        <v>15</v>
      </c>
      <c r="J3007" s="56" t="str">
        <f>+'INFO ENEL'!O2995</f>
        <v>Poste</v>
      </c>
      <c r="K3007" s="56" t="str">
        <f>+'INFO ENEL'!P2995</f>
        <v>Concreto</v>
      </c>
      <c r="L3007" s="56" t="str">
        <f>+'INFO ENEL'!Q2995</f>
        <v>PPC24</v>
      </c>
      <c r="M3007" s="55" t="str">
        <f>+IF(ISERROR(INDEX('Estructuras de Acero y Concreto'!$C$6:$C$577,MATCH(L3007,'Estructuras de Acero y Concreto'!$D$6:$D$577,0)))=FALSE,INDEX('Estructuras de Acero y Concreto'!$C$6:$C$577,MATCH(L3007,'Estructuras de Acero y Concreto'!$D$6:$D$577,0)),IF(ISERROR(INDEX('Estructuras de Madera'!$C$5:$C$122,MATCH(L3007,'Estructuras de Madera'!$D$5:$D$122,0)))=FALSE,INDEX('Estructuras de Madera'!$C$5:$C$122,MATCH(L3007,'Estructuras de Madera'!$D$5:$D$122,0)),INDEX(SICODI!$G$3:$G$2404,MATCH(L3007,SICODI!$G$3:$G$2404,0))))</f>
        <v>PPC24</v>
      </c>
      <c r="N3007" s="121" t="str">
        <f>+IF(ISERROR(VLOOKUP(M3007,'Resumen de precios LLTT'!$C$17:$D$3071,2,FALSE))=FALSE,VLOOKUP(M3007,'Resumen de precios LLTT'!$C$17:$D$3071,2,FALSE),VLOOKUP(M3007,SICODI!$G$3:$J$2404,2,FALSE))</f>
        <v>POSTE DE CONCRETO ARMADO DE 15/400/150/375</v>
      </c>
      <c r="O3007" s="58">
        <f>+IF(ISERROR(VLOOKUP(M3007,'Resumen de precios LLTT'!$C$17:$G$3071,5,FALSE))=FALSE,VLOOKUP(M3007,'Resumen de precios LLTT'!$C$17:$G$3071,5,FALSE),VLOOKUP(M3007,SICODI!$G$3:$J$2404,4,FALSE))</f>
        <v>476.76</v>
      </c>
      <c r="P3007" s="16">
        <f t="shared" si="420"/>
        <v>0.84299999999999997</v>
      </c>
      <c r="Q3007" s="78">
        <f t="shared" si="421"/>
        <v>878.66867999999999</v>
      </c>
      <c r="R3007" s="56">
        <v>0</v>
      </c>
      <c r="S3007" s="16">
        <f t="shared" si="422"/>
        <v>0.13400000000000001</v>
      </c>
      <c r="T3007" s="79">
        <f t="shared" si="423"/>
        <v>9.8118002600000001</v>
      </c>
      <c r="U3007" s="80">
        <f t="shared" si="424"/>
        <v>0.183</v>
      </c>
      <c r="V3007" s="81">
        <f t="shared" si="425"/>
        <v>1.7955594475800001</v>
      </c>
      <c r="W3007" s="79">
        <f t="shared" si="426"/>
        <v>0.60419904645994038</v>
      </c>
      <c r="X3007" s="60">
        <f t="shared" si="427"/>
        <v>0.6</v>
      </c>
      <c r="Y3007" s="56">
        <f>+'INFO ENEL'!R2995</f>
        <v>1</v>
      </c>
      <c r="Z3007" s="59">
        <f t="shared" si="428"/>
        <v>0.6</v>
      </c>
    </row>
    <row r="3008" spans="1:26" ht="15" customHeight="1" x14ac:dyDescent="0.25">
      <c r="A3008" s="55">
        <f>+'INFO ENEL'!A2996</f>
        <v>2991</v>
      </c>
      <c r="B3008" s="121" t="str">
        <f>+INDEX($B$8:$B$15,MATCH(L3008,$L$8:$L$15,0))</f>
        <v>SICODI</v>
      </c>
      <c r="C3008" s="56" t="str">
        <f>+'INFO ENEL'!B2996</f>
        <v>Lima</v>
      </c>
      <c r="D3008" s="56" t="str">
        <f>+'INFO ENEL'!D2996</f>
        <v>SANTA ROSA DE QUIVES (LIMA)</v>
      </c>
      <c r="E3008" s="56" t="str">
        <f>+'INFO ENEL'!D2996</f>
        <v>SANTA ROSA DE QUIVES (LIMA)</v>
      </c>
      <c r="F3008" s="50">
        <f>+'INFO ENEL'!E2996</f>
        <v>0</v>
      </c>
      <c r="G3008" s="56" t="str">
        <f>+'INFO ENEL'!L2996</f>
        <v>MT</v>
      </c>
      <c r="H3008" s="57">
        <f>+'INFO ENEL'!M2996</f>
        <v>120.52</v>
      </c>
      <c r="I3008" s="56">
        <f>+'INFO ENEL'!N2996</f>
        <v>15</v>
      </c>
      <c r="J3008" s="56" t="str">
        <f>+'INFO ENEL'!O2996</f>
        <v>Poste</v>
      </c>
      <c r="K3008" s="56" t="str">
        <f>+'INFO ENEL'!P2996</f>
        <v>Concreto</v>
      </c>
      <c r="L3008" s="56" t="str">
        <f>+'INFO ENEL'!Q2996</f>
        <v>PPC24</v>
      </c>
      <c r="M3008" s="55" t="str">
        <f>+IF(ISERROR(INDEX('Estructuras de Acero y Concreto'!$C$6:$C$577,MATCH(L3008,'Estructuras de Acero y Concreto'!$D$6:$D$577,0)))=FALSE,INDEX('Estructuras de Acero y Concreto'!$C$6:$C$577,MATCH(L3008,'Estructuras de Acero y Concreto'!$D$6:$D$577,0)),IF(ISERROR(INDEX('Estructuras de Madera'!$C$5:$C$122,MATCH(L3008,'Estructuras de Madera'!$D$5:$D$122,0)))=FALSE,INDEX('Estructuras de Madera'!$C$5:$C$122,MATCH(L3008,'Estructuras de Madera'!$D$5:$D$122,0)),INDEX(SICODI!$G$3:$G$2404,MATCH(L3008,SICODI!$G$3:$G$2404,0))))</f>
        <v>PPC24</v>
      </c>
      <c r="N3008" s="121" t="str">
        <f>+IF(ISERROR(VLOOKUP(M3008,'Resumen de precios LLTT'!$C$17:$D$3071,2,FALSE))=FALSE,VLOOKUP(M3008,'Resumen de precios LLTT'!$C$17:$D$3071,2,FALSE),VLOOKUP(M3008,SICODI!$G$3:$J$2404,2,FALSE))</f>
        <v>POSTE DE CONCRETO ARMADO DE 15/400/150/375</v>
      </c>
      <c r="O3008" s="58">
        <f>+IF(ISERROR(VLOOKUP(M3008,'Resumen de precios LLTT'!$C$17:$G$3071,5,FALSE))=FALSE,VLOOKUP(M3008,'Resumen de precios LLTT'!$C$17:$G$3071,5,FALSE),VLOOKUP(M3008,SICODI!$G$3:$J$2404,4,FALSE))</f>
        <v>476.76</v>
      </c>
      <c r="P3008" s="16">
        <f t="shared" si="420"/>
        <v>0.84299999999999997</v>
      </c>
      <c r="Q3008" s="78">
        <f t="shared" si="421"/>
        <v>878.66867999999999</v>
      </c>
      <c r="R3008" s="56">
        <v>0</v>
      </c>
      <c r="S3008" s="16">
        <f t="shared" si="422"/>
        <v>0.13400000000000001</v>
      </c>
      <c r="T3008" s="79">
        <f t="shared" si="423"/>
        <v>9.8118002600000001</v>
      </c>
      <c r="U3008" s="80">
        <f t="shared" si="424"/>
        <v>0.183</v>
      </c>
      <c r="V3008" s="81">
        <f t="shared" si="425"/>
        <v>1.7955594475800001</v>
      </c>
      <c r="W3008" s="79">
        <f t="shared" si="426"/>
        <v>0.60419904645994038</v>
      </c>
      <c r="X3008" s="60">
        <f t="shared" si="427"/>
        <v>0.6</v>
      </c>
      <c r="Y3008" s="56">
        <f>+'INFO ENEL'!R2996</f>
        <v>1</v>
      </c>
      <c r="Z3008" s="59">
        <f t="shared" si="428"/>
        <v>0.6</v>
      </c>
    </row>
    <row r="3009" spans="1:26" ht="15" customHeight="1" x14ac:dyDescent="0.25">
      <c r="A3009" s="55">
        <f>+'INFO ENEL'!A2997</f>
        <v>2992</v>
      </c>
      <c r="B3009" s="121" t="str">
        <f>+INDEX($B$8:$B$15,MATCH(L3009,$L$8:$L$15,0))</f>
        <v>SICODI</v>
      </c>
      <c r="C3009" s="56" t="str">
        <f>+'INFO ENEL'!B2997</f>
        <v>Lima</v>
      </c>
      <c r="D3009" s="56" t="str">
        <f>+'INFO ENEL'!D2997</f>
        <v>SANTA ROSA DE QUIVES (LIMA)</v>
      </c>
      <c r="E3009" s="56" t="str">
        <f>+'INFO ENEL'!D2997</f>
        <v>SANTA ROSA DE QUIVES (LIMA)</v>
      </c>
      <c r="F3009" s="50">
        <f>+'INFO ENEL'!E2997</f>
        <v>0</v>
      </c>
      <c r="G3009" s="56" t="str">
        <f>+'INFO ENEL'!L2997</f>
        <v>MT</v>
      </c>
      <c r="H3009" s="57">
        <f>+'INFO ENEL'!M2997</f>
        <v>121.64</v>
      </c>
      <c r="I3009" s="56">
        <f>+'INFO ENEL'!N2997</f>
        <v>15</v>
      </c>
      <c r="J3009" s="56" t="str">
        <f>+'INFO ENEL'!O2997</f>
        <v>Poste</v>
      </c>
      <c r="K3009" s="56" t="str">
        <f>+'INFO ENEL'!P2997</f>
        <v>Concreto</v>
      </c>
      <c r="L3009" s="56" t="str">
        <f>+'INFO ENEL'!Q2997</f>
        <v>PPC24</v>
      </c>
      <c r="M3009" s="55" t="str">
        <f>+IF(ISERROR(INDEX('Estructuras de Acero y Concreto'!$C$6:$C$577,MATCH(L3009,'Estructuras de Acero y Concreto'!$D$6:$D$577,0)))=FALSE,INDEX('Estructuras de Acero y Concreto'!$C$6:$C$577,MATCH(L3009,'Estructuras de Acero y Concreto'!$D$6:$D$577,0)),IF(ISERROR(INDEX('Estructuras de Madera'!$C$5:$C$122,MATCH(L3009,'Estructuras de Madera'!$D$5:$D$122,0)))=FALSE,INDEX('Estructuras de Madera'!$C$5:$C$122,MATCH(L3009,'Estructuras de Madera'!$D$5:$D$122,0)),INDEX(SICODI!$G$3:$G$2404,MATCH(L3009,SICODI!$G$3:$G$2404,0))))</f>
        <v>PPC24</v>
      </c>
      <c r="N3009" s="121" t="str">
        <f>+IF(ISERROR(VLOOKUP(M3009,'Resumen de precios LLTT'!$C$17:$D$3071,2,FALSE))=FALSE,VLOOKUP(M3009,'Resumen de precios LLTT'!$C$17:$D$3071,2,FALSE),VLOOKUP(M3009,SICODI!$G$3:$J$2404,2,FALSE))</f>
        <v>POSTE DE CONCRETO ARMADO DE 15/400/150/375</v>
      </c>
      <c r="O3009" s="58">
        <f>+IF(ISERROR(VLOOKUP(M3009,'Resumen de precios LLTT'!$C$17:$G$3071,5,FALSE))=FALSE,VLOOKUP(M3009,'Resumen de precios LLTT'!$C$17:$G$3071,5,FALSE),VLOOKUP(M3009,SICODI!$G$3:$J$2404,4,FALSE))</f>
        <v>476.76</v>
      </c>
      <c r="P3009" s="16">
        <f t="shared" si="420"/>
        <v>0.84299999999999997</v>
      </c>
      <c r="Q3009" s="78">
        <f t="shared" si="421"/>
        <v>878.66867999999999</v>
      </c>
      <c r="R3009" s="56">
        <v>0</v>
      </c>
      <c r="S3009" s="16">
        <f t="shared" si="422"/>
        <v>0.13400000000000001</v>
      </c>
      <c r="T3009" s="79">
        <f t="shared" si="423"/>
        <v>9.8118002600000001</v>
      </c>
      <c r="U3009" s="80">
        <f t="shared" si="424"/>
        <v>0.183</v>
      </c>
      <c r="V3009" s="81">
        <f t="shared" si="425"/>
        <v>1.7955594475800001</v>
      </c>
      <c r="W3009" s="79">
        <f t="shared" si="426"/>
        <v>0.60419904645994038</v>
      </c>
      <c r="X3009" s="60">
        <f t="shared" si="427"/>
        <v>0.6</v>
      </c>
      <c r="Y3009" s="56">
        <f>+'INFO ENEL'!R2997</f>
        <v>1</v>
      </c>
      <c r="Z3009" s="59">
        <f t="shared" si="428"/>
        <v>0.6</v>
      </c>
    </row>
    <row r="3010" spans="1:26" ht="15" customHeight="1" x14ac:dyDescent="0.25">
      <c r="A3010" s="55">
        <f>+'INFO ENEL'!A2998</f>
        <v>2993</v>
      </c>
      <c r="B3010" s="121" t="str">
        <f>+INDEX($B$8:$B$15,MATCH(L3010,$L$8:$L$15,0))</f>
        <v>SICODI</v>
      </c>
      <c r="C3010" s="56" t="str">
        <f>+'INFO ENEL'!B2998</f>
        <v>Lima</v>
      </c>
      <c r="D3010" s="56" t="str">
        <f>+'INFO ENEL'!D2998</f>
        <v>SANTA ROSA DE QUIVES (LIMA)</v>
      </c>
      <c r="E3010" s="56" t="str">
        <f>+'INFO ENEL'!D2998</f>
        <v>SANTA ROSA DE QUIVES (LIMA)</v>
      </c>
      <c r="F3010" s="50">
        <f>+'INFO ENEL'!E2998</f>
        <v>0</v>
      </c>
      <c r="G3010" s="56" t="str">
        <f>+'INFO ENEL'!L2998</f>
        <v>MT</v>
      </c>
      <c r="H3010" s="57">
        <f>+'INFO ENEL'!M2998</f>
        <v>130.46</v>
      </c>
      <c r="I3010" s="56">
        <f>+'INFO ENEL'!N2998</f>
        <v>15</v>
      </c>
      <c r="J3010" s="56" t="str">
        <f>+'INFO ENEL'!O2998</f>
        <v>Poste</v>
      </c>
      <c r="K3010" s="56" t="str">
        <f>+'INFO ENEL'!P2998</f>
        <v>Concreto</v>
      </c>
      <c r="L3010" s="56" t="str">
        <f>+'INFO ENEL'!Q2998</f>
        <v>PPC24</v>
      </c>
      <c r="M3010" s="55" t="str">
        <f>+IF(ISERROR(INDEX('Estructuras de Acero y Concreto'!$C$6:$C$577,MATCH(L3010,'Estructuras de Acero y Concreto'!$D$6:$D$577,0)))=FALSE,INDEX('Estructuras de Acero y Concreto'!$C$6:$C$577,MATCH(L3010,'Estructuras de Acero y Concreto'!$D$6:$D$577,0)),IF(ISERROR(INDEX('Estructuras de Madera'!$C$5:$C$122,MATCH(L3010,'Estructuras de Madera'!$D$5:$D$122,0)))=FALSE,INDEX('Estructuras de Madera'!$C$5:$C$122,MATCH(L3010,'Estructuras de Madera'!$D$5:$D$122,0)),INDEX(SICODI!$G$3:$G$2404,MATCH(L3010,SICODI!$G$3:$G$2404,0))))</f>
        <v>PPC24</v>
      </c>
      <c r="N3010" s="121" t="str">
        <f>+IF(ISERROR(VLOOKUP(M3010,'Resumen de precios LLTT'!$C$17:$D$3071,2,FALSE))=FALSE,VLOOKUP(M3010,'Resumen de precios LLTT'!$C$17:$D$3071,2,FALSE),VLOOKUP(M3010,SICODI!$G$3:$J$2404,2,FALSE))</f>
        <v>POSTE DE CONCRETO ARMADO DE 15/400/150/375</v>
      </c>
      <c r="O3010" s="58">
        <f>+IF(ISERROR(VLOOKUP(M3010,'Resumen de precios LLTT'!$C$17:$G$3071,5,FALSE))=FALSE,VLOOKUP(M3010,'Resumen de precios LLTT'!$C$17:$G$3071,5,FALSE),VLOOKUP(M3010,SICODI!$G$3:$J$2404,4,FALSE))</f>
        <v>476.76</v>
      </c>
      <c r="P3010" s="16">
        <f t="shared" si="420"/>
        <v>0.84299999999999997</v>
      </c>
      <c r="Q3010" s="78">
        <f t="shared" si="421"/>
        <v>878.66867999999999</v>
      </c>
      <c r="R3010" s="56">
        <v>0</v>
      </c>
      <c r="S3010" s="16">
        <f t="shared" si="422"/>
        <v>0.13400000000000001</v>
      </c>
      <c r="T3010" s="79">
        <f t="shared" si="423"/>
        <v>9.8118002600000001</v>
      </c>
      <c r="U3010" s="80">
        <f t="shared" si="424"/>
        <v>0.183</v>
      </c>
      <c r="V3010" s="81">
        <f t="shared" si="425"/>
        <v>1.7955594475800001</v>
      </c>
      <c r="W3010" s="79">
        <f t="shared" si="426"/>
        <v>0.60419904645994038</v>
      </c>
      <c r="X3010" s="60">
        <f t="shared" si="427"/>
        <v>0.6</v>
      </c>
      <c r="Y3010" s="56">
        <f>+'INFO ENEL'!R2998</f>
        <v>1</v>
      </c>
      <c r="Z3010" s="59">
        <f t="shared" si="428"/>
        <v>0.6</v>
      </c>
    </row>
    <row r="3011" spans="1:26" ht="15" customHeight="1" x14ac:dyDescent="0.25">
      <c r="A3011" s="55">
        <f>+'INFO ENEL'!A2999</f>
        <v>2994</v>
      </c>
      <c r="B3011" s="121" t="str">
        <f>+INDEX($B$8:$B$15,MATCH(L3011,$L$8:$L$15,0))</f>
        <v>SICODI</v>
      </c>
      <c r="C3011" s="56" t="str">
        <f>+'INFO ENEL'!B2999</f>
        <v>Lima</v>
      </c>
      <c r="D3011" s="56" t="str">
        <f>+'INFO ENEL'!D2999</f>
        <v>SANTA ROSA DE QUIVES (LIMA)</v>
      </c>
      <c r="E3011" s="56" t="str">
        <f>+'INFO ENEL'!D2999</f>
        <v>SANTA ROSA DE QUIVES (LIMA)</v>
      </c>
      <c r="F3011" s="50">
        <f>+'INFO ENEL'!E2999</f>
        <v>0</v>
      </c>
      <c r="G3011" s="56" t="str">
        <f>+'INFO ENEL'!L2999</f>
        <v>MT</v>
      </c>
      <c r="H3011" s="57">
        <f>+'INFO ENEL'!M2999</f>
        <v>95.48</v>
      </c>
      <c r="I3011" s="56">
        <f>+'INFO ENEL'!N2999</f>
        <v>15</v>
      </c>
      <c r="J3011" s="56" t="str">
        <f>+'INFO ENEL'!O2999</f>
        <v>Poste</v>
      </c>
      <c r="K3011" s="56" t="str">
        <f>+'INFO ENEL'!P2999</f>
        <v>Concreto</v>
      </c>
      <c r="L3011" s="56" t="str">
        <f>+'INFO ENEL'!Q2999</f>
        <v>PPC24</v>
      </c>
      <c r="M3011" s="55" t="str">
        <f>+IF(ISERROR(INDEX('Estructuras de Acero y Concreto'!$C$6:$C$577,MATCH(L3011,'Estructuras de Acero y Concreto'!$D$6:$D$577,0)))=FALSE,INDEX('Estructuras de Acero y Concreto'!$C$6:$C$577,MATCH(L3011,'Estructuras de Acero y Concreto'!$D$6:$D$577,0)),IF(ISERROR(INDEX('Estructuras de Madera'!$C$5:$C$122,MATCH(L3011,'Estructuras de Madera'!$D$5:$D$122,0)))=FALSE,INDEX('Estructuras de Madera'!$C$5:$C$122,MATCH(L3011,'Estructuras de Madera'!$D$5:$D$122,0)),INDEX(SICODI!$G$3:$G$2404,MATCH(L3011,SICODI!$G$3:$G$2404,0))))</f>
        <v>PPC24</v>
      </c>
      <c r="N3011" s="121" t="str">
        <f>+IF(ISERROR(VLOOKUP(M3011,'Resumen de precios LLTT'!$C$17:$D$3071,2,FALSE))=FALSE,VLOOKUP(M3011,'Resumen de precios LLTT'!$C$17:$D$3071,2,FALSE),VLOOKUP(M3011,SICODI!$G$3:$J$2404,2,FALSE))</f>
        <v>POSTE DE CONCRETO ARMADO DE 15/400/150/375</v>
      </c>
      <c r="O3011" s="58">
        <f>+IF(ISERROR(VLOOKUP(M3011,'Resumen de precios LLTT'!$C$17:$G$3071,5,FALSE))=FALSE,VLOOKUP(M3011,'Resumen de precios LLTT'!$C$17:$G$3071,5,FALSE),VLOOKUP(M3011,SICODI!$G$3:$J$2404,4,FALSE))</f>
        <v>476.76</v>
      </c>
      <c r="P3011" s="16">
        <f t="shared" si="420"/>
        <v>0.84299999999999997</v>
      </c>
      <c r="Q3011" s="78">
        <f t="shared" si="421"/>
        <v>878.66867999999999</v>
      </c>
      <c r="R3011" s="56">
        <v>0</v>
      </c>
      <c r="S3011" s="16">
        <f t="shared" si="422"/>
        <v>0.13400000000000001</v>
      </c>
      <c r="T3011" s="79">
        <f t="shared" si="423"/>
        <v>9.8118002600000001</v>
      </c>
      <c r="U3011" s="80">
        <f t="shared" si="424"/>
        <v>0.183</v>
      </c>
      <c r="V3011" s="81">
        <f t="shared" si="425"/>
        <v>1.7955594475800001</v>
      </c>
      <c r="W3011" s="79">
        <f t="shared" si="426"/>
        <v>0.60419904645994038</v>
      </c>
      <c r="X3011" s="60">
        <f t="shared" si="427"/>
        <v>0.6</v>
      </c>
      <c r="Y3011" s="56">
        <f>+'INFO ENEL'!R2999</f>
        <v>1</v>
      </c>
      <c r="Z3011" s="59">
        <f t="shared" si="428"/>
        <v>0.6</v>
      </c>
    </row>
    <row r="3012" spans="1:26" ht="15" customHeight="1" x14ac:dyDescent="0.25">
      <c r="A3012" s="55">
        <f>+'INFO ENEL'!A3000</f>
        <v>2995</v>
      </c>
      <c r="B3012" s="121" t="str">
        <f>+INDEX($B$8:$B$15,MATCH(L3012,$L$8:$L$15,0))</f>
        <v>SICODI</v>
      </c>
      <c r="C3012" s="56" t="str">
        <f>+'INFO ENEL'!B3000</f>
        <v>Lima</v>
      </c>
      <c r="D3012" s="56" t="str">
        <f>+'INFO ENEL'!D3000</f>
        <v>SANTA ROSA DE QUIVES (LIMA)</v>
      </c>
      <c r="E3012" s="56" t="str">
        <f>+'INFO ENEL'!D3000</f>
        <v>SANTA ROSA DE QUIVES (LIMA)</v>
      </c>
      <c r="F3012" s="50">
        <f>+'INFO ENEL'!E3000</f>
        <v>0</v>
      </c>
      <c r="G3012" s="56" t="str">
        <f>+'INFO ENEL'!L3000</f>
        <v>MT</v>
      </c>
      <c r="H3012" s="57">
        <f>+'INFO ENEL'!M3000</f>
        <v>93.15</v>
      </c>
      <c r="I3012" s="56">
        <f>+'INFO ENEL'!N3000</f>
        <v>15</v>
      </c>
      <c r="J3012" s="56" t="str">
        <f>+'INFO ENEL'!O3000</f>
        <v>Poste</v>
      </c>
      <c r="K3012" s="56" t="str">
        <f>+'INFO ENEL'!P3000</f>
        <v>Concreto</v>
      </c>
      <c r="L3012" s="56" t="str">
        <f>+'INFO ENEL'!Q3000</f>
        <v>PPC24</v>
      </c>
      <c r="M3012" s="55" t="str">
        <f>+IF(ISERROR(INDEX('Estructuras de Acero y Concreto'!$C$6:$C$577,MATCH(L3012,'Estructuras de Acero y Concreto'!$D$6:$D$577,0)))=FALSE,INDEX('Estructuras de Acero y Concreto'!$C$6:$C$577,MATCH(L3012,'Estructuras de Acero y Concreto'!$D$6:$D$577,0)),IF(ISERROR(INDEX('Estructuras de Madera'!$C$5:$C$122,MATCH(L3012,'Estructuras de Madera'!$D$5:$D$122,0)))=FALSE,INDEX('Estructuras de Madera'!$C$5:$C$122,MATCH(L3012,'Estructuras de Madera'!$D$5:$D$122,0)),INDEX(SICODI!$G$3:$G$2404,MATCH(L3012,SICODI!$G$3:$G$2404,0))))</f>
        <v>PPC24</v>
      </c>
      <c r="N3012" s="121" t="str">
        <f>+IF(ISERROR(VLOOKUP(M3012,'Resumen de precios LLTT'!$C$17:$D$3071,2,FALSE))=FALSE,VLOOKUP(M3012,'Resumen de precios LLTT'!$C$17:$D$3071,2,FALSE),VLOOKUP(M3012,SICODI!$G$3:$J$2404,2,FALSE))</f>
        <v>POSTE DE CONCRETO ARMADO DE 15/400/150/375</v>
      </c>
      <c r="O3012" s="58">
        <f>+IF(ISERROR(VLOOKUP(M3012,'Resumen de precios LLTT'!$C$17:$G$3071,5,FALSE))=FALSE,VLOOKUP(M3012,'Resumen de precios LLTT'!$C$17:$G$3071,5,FALSE),VLOOKUP(M3012,SICODI!$G$3:$J$2404,4,FALSE))</f>
        <v>476.76</v>
      </c>
      <c r="P3012" s="16">
        <f t="shared" si="420"/>
        <v>0.84299999999999997</v>
      </c>
      <c r="Q3012" s="78">
        <f t="shared" si="421"/>
        <v>878.66867999999999</v>
      </c>
      <c r="R3012" s="56">
        <v>0</v>
      </c>
      <c r="S3012" s="16">
        <f t="shared" si="422"/>
        <v>0.13400000000000001</v>
      </c>
      <c r="T3012" s="79">
        <f t="shared" si="423"/>
        <v>9.8118002600000001</v>
      </c>
      <c r="U3012" s="80">
        <f t="shared" si="424"/>
        <v>0.183</v>
      </c>
      <c r="V3012" s="81">
        <f t="shared" si="425"/>
        <v>1.7955594475800001</v>
      </c>
      <c r="W3012" s="79">
        <f t="shared" si="426"/>
        <v>0.60419904645994038</v>
      </c>
      <c r="X3012" s="60">
        <f t="shared" si="427"/>
        <v>0.6</v>
      </c>
      <c r="Y3012" s="56">
        <f>+'INFO ENEL'!R3000</f>
        <v>1</v>
      </c>
      <c r="Z3012" s="59">
        <f t="shared" si="428"/>
        <v>0.6</v>
      </c>
    </row>
    <row r="3013" spans="1:26" ht="15" customHeight="1" x14ac:dyDescent="0.25">
      <c r="A3013" s="55">
        <f>+'INFO ENEL'!A3001</f>
        <v>2996</v>
      </c>
      <c r="B3013" s="121" t="str">
        <f>+INDEX($B$8:$B$15,MATCH(L3013,$L$8:$L$15,0))</f>
        <v>SICODI</v>
      </c>
      <c r="C3013" s="56" t="str">
        <f>+'INFO ENEL'!B3001</f>
        <v>Lima</v>
      </c>
      <c r="D3013" s="56" t="str">
        <f>+'INFO ENEL'!D3001</f>
        <v>SANTA ROSA DE QUIVES (LIMA)</v>
      </c>
      <c r="E3013" s="56" t="str">
        <f>+'INFO ENEL'!D3001</f>
        <v>SANTA ROSA DE QUIVES (LIMA)</v>
      </c>
      <c r="F3013" s="50">
        <f>+'INFO ENEL'!E3001</f>
        <v>0</v>
      </c>
      <c r="G3013" s="56" t="str">
        <f>+'INFO ENEL'!L3001</f>
        <v>MT</v>
      </c>
      <c r="H3013" s="57">
        <f>+'INFO ENEL'!M3001</f>
        <v>58.78</v>
      </c>
      <c r="I3013" s="56">
        <f>+'INFO ENEL'!N3001</f>
        <v>13</v>
      </c>
      <c r="J3013" s="56" t="str">
        <f>+'INFO ENEL'!O3001</f>
        <v>Poste</v>
      </c>
      <c r="K3013" s="56" t="str">
        <f>+'INFO ENEL'!P3001</f>
        <v>Concreto</v>
      </c>
      <c r="L3013" s="56" t="str">
        <f>+'INFO ENEL'!Q3001</f>
        <v>PPC20</v>
      </c>
      <c r="M3013" s="55" t="str">
        <f>+IF(ISERROR(INDEX('Estructuras de Acero y Concreto'!$C$6:$C$577,MATCH(L3013,'Estructuras de Acero y Concreto'!$D$6:$D$577,0)))=FALSE,INDEX('Estructuras de Acero y Concreto'!$C$6:$C$577,MATCH(L3013,'Estructuras de Acero y Concreto'!$D$6:$D$577,0)),IF(ISERROR(INDEX('Estructuras de Madera'!$C$5:$C$122,MATCH(L3013,'Estructuras de Madera'!$D$5:$D$122,0)))=FALSE,INDEX('Estructuras de Madera'!$C$5:$C$122,MATCH(L3013,'Estructuras de Madera'!$D$5:$D$122,0)),INDEX(SICODI!$G$3:$G$2404,MATCH(L3013,SICODI!$G$3:$G$2404,0))))</f>
        <v>PPC20</v>
      </c>
      <c r="N3013" s="121" t="str">
        <f>+IF(ISERROR(VLOOKUP(M3013,'Resumen de precios LLTT'!$C$17:$D$3071,2,FALSE))=FALSE,VLOOKUP(M3013,'Resumen de precios LLTT'!$C$17:$D$3071,2,FALSE),VLOOKUP(M3013,SICODI!$G$3:$J$2404,2,FALSE))</f>
        <v>POSTE DE CONCRETO ARMADO DE 13/400/150/345</v>
      </c>
      <c r="O3013" s="58">
        <f>+IF(ISERROR(VLOOKUP(M3013,'Resumen de precios LLTT'!$C$17:$G$3071,5,FALSE))=FALSE,VLOOKUP(M3013,'Resumen de precios LLTT'!$C$17:$G$3071,5,FALSE),VLOOKUP(M3013,SICODI!$G$3:$J$2404,4,FALSE))</f>
        <v>364.69</v>
      </c>
      <c r="P3013" s="16">
        <f t="shared" si="420"/>
        <v>0.84299999999999997</v>
      </c>
      <c r="Q3013" s="78">
        <f t="shared" si="421"/>
        <v>672.12366999999995</v>
      </c>
      <c r="R3013" s="56">
        <v>0</v>
      </c>
      <c r="S3013" s="16">
        <f t="shared" si="422"/>
        <v>0.13400000000000001</v>
      </c>
      <c r="T3013" s="79">
        <f t="shared" si="423"/>
        <v>7.5053809816666659</v>
      </c>
      <c r="U3013" s="80">
        <f t="shared" si="424"/>
        <v>0.183</v>
      </c>
      <c r="V3013" s="81">
        <f t="shared" si="425"/>
        <v>1.3734847196449997</v>
      </c>
      <c r="W3013" s="79">
        <f t="shared" si="426"/>
        <v>0.46217247724950827</v>
      </c>
      <c r="X3013" s="60">
        <f t="shared" si="427"/>
        <v>0.5</v>
      </c>
      <c r="Y3013" s="56">
        <f>+'INFO ENEL'!R3001</f>
        <v>1</v>
      </c>
      <c r="Z3013" s="59">
        <f t="shared" si="428"/>
        <v>0.5</v>
      </c>
    </row>
    <row r="3014" spans="1:26" ht="15" customHeight="1" x14ac:dyDescent="0.25">
      <c r="A3014" s="55">
        <f>+'INFO ENEL'!A3002</f>
        <v>2997</v>
      </c>
      <c r="B3014" s="121" t="str">
        <f>+INDEX($B$8:$B$15,MATCH(L3014,$L$8:$L$15,0))</f>
        <v>SICODI</v>
      </c>
      <c r="C3014" s="56" t="str">
        <f>+'INFO ENEL'!B3002</f>
        <v>Lima</v>
      </c>
      <c r="D3014" s="56" t="str">
        <f>+'INFO ENEL'!D3002</f>
        <v>SANTA ROSA DE QUIVES (LIMA)</v>
      </c>
      <c r="E3014" s="56" t="str">
        <f>+'INFO ENEL'!D3002</f>
        <v>SANTA ROSA DE QUIVES (LIMA)</v>
      </c>
      <c r="F3014" s="50">
        <f>+'INFO ENEL'!E3002</f>
        <v>0</v>
      </c>
      <c r="G3014" s="56" t="str">
        <f>+'INFO ENEL'!L3002</f>
        <v>MT</v>
      </c>
      <c r="H3014" s="57">
        <f>+'INFO ENEL'!M3002</f>
        <v>96.86</v>
      </c>
      <c r="I3014" s="56">
        <f>+'INFO ENEL'!N3002</f>
        <v>15</v>
      </c>
      <c r="J3014" s="56" t="str">
        <f>+'INFO ENEL'!O3002</f>
        <v>Poste</v>
      </c>
      <c r="K3014" s="56" t="str">
        <f>+'INFO ENEL'!P3002</f>
        <v>Concreto</v>
      </c>
      <c r="L3014" s="56" t="str">
        <f>+'INFO ENEL'!Q3002</f>
        <v>PPC24</v>
      </c>
      <c r="M3014" s="55" t="str">
        <f>+IF(ISERROR(INDEX('Estructuras de Acero y Concreto'!$C$6:$C$577,MATCH(L3014,'Estructuras de Acero y Concreto'!$D$6:$D$577,0)))=FALSE,INDEX('Estructuras de Acero y Concreto'!$C$6:$C$577,MATCH(L3014,'Estructuras de Acero y Concreto'!$D$6:$D$577,0)),IF(ISERROR(INDEX('Estructuras de Madera'!$C$5:$C$122,MATCH(L3014,'Estructuras de Madera'!$D$5:$D$122,0)))=FALSE,INDEX('Estructuras de Madera'!$C$5:$C$122,MATCH(L3014,'Estructuras de Madera'!$D$5:$D$122,0)),INDEX(SICODI!$G$3:$G$2404,MATCH(L3014,SICODI!$G$3:$G$2404,0))))</f>
        <v>PPC24</v>
      </c>
      <c r="N3014" s="121" t="str">
        <f>+IF(ISERROR(VLOOKUP(M3014,'Resumen de precios LLTT'!$C$17:$D$3071,2,FALSE))=FALSE,VLOOKUP(M3014,'Resumen de precios LLTT'!$C$17:$D$3071,2,FALSE),VLOOKUP(M3014,SICODI!$G$3:$J$2404,2,FALSE))</f>
        <v>POSTE DE CONCRETO ARMADO DE 15/400/150/375</v>
      </c>
      <c r="O3014" s="58">
        <f>+IF(ISERROR(VLOOKUP(M3014,'Resumen de precios LLTT'!$C$17:$G$3071,5,FALSE))=FALSE,VLOOKUP(M3014,'Resumen de precios LLTT'!$C$17:$G$3071,5,FALSE),VLOOKUP(M3014,SICODI!$G$3:$J$2404,4,FALSE))</f>
        <v>476.76</v>
      </c>
      <c r="P3014" s="16">
        <f t="shared" si="420"/>
        <v>0.84299999999999997</v>
      </c>
      <c r="Q3014" s="78">
        <f t="shared" si="421"/>
        <v>878.66867999999999</v>
      </c>
      <c r="R3014" s="56">
        <v>0</v>
      </c>
      <c r="S3014" s="16">
        <f t="shared" si="422"/>
        <v>0.13400000000000001</v>
      </c>
      <c r="T3014" s="79">
        <f t="shared" si="423"/>
        <v>9.8118002600000001</v>
      </c>
      <c r="U3014" s="80">
        <f t="shared" si="424"/>
        <v>0.183</v>
      </c>
      <c r="V3014" s="81">
        <f t="shared" si="425"/>
        <v>1.7955594475800001</v>
      </c>
      <c r="W3014" s="79">
        <f t="shared" si="426"/>
        <v>0.60419904645994038</v>
      </c>
      <c r="X3014" s="60">
        <f t="shared" si="427"/>
        <v>0.6</v>
      </c>
      <c r="Y3014" s="56">
        <f>+'INFO ENEL'!R3002</f>
        <v>1</v>
      </c>
      <c r="Z3014" s="59">
        <f t="shared" si="428"/>
        <v>0.6</v>
      </c>
    </row>
    <row r="3015" spans="1:26" ht="15" customHeight="1" x14ac:dyDescent="0.25">
      <c r="A3015" s="55">
        <f>+'INFO ENEL'!A3003</f>
        <v>2998</v>
      </c>
      <c r="B3015" s="121" t="str">
        <f>+INDEX($B$8:$B$15,MATCH(L3015,$L$8:$L$15,0))</f>
        <v>SICODI</v>
      </c>
      <c r="C3015" s="56" t="str">
        <f>+'INFO ENEL'!B3003</f>
        <v>Lima</v>
      </c>
      <c r="D3015" s="56" t="str">
        <f>+'INFO ENEL'!D3003</f>
        <v>SANTA ROSA DE QUIVES (LIMA)</v>
      </c>
      <c r="E3015" s="56" t="str">
        <f>+'INFO ENEL'!D3003</f>
        <v>SANTA ROSA DE QUIVES (LIMA)</v>
      </c>
      <c r="F3015" s="50">
        <f>+'INFO ENEL'!E3003</f>
        <v>0</v>
      </c>
      <c r="G3015" s="56" t="str">
        <f>+'INFO ENEL'!L3003</f>
        <v>MT</v>
      </c>
      <c r="H3015" s="57">
        <f>+'INFO ENEL'!M3003</f>
        <v>114.29</v>
      </c>
      <c r="I3015" s="56">
        <f>+'INFO ENEL'!N3003</f>
        <v>13</v>
      </c>
      <c r="J3015" s="56" t="str">
        <f>+'INFO ENEL'!O3003</f>
        <v>Poste</v>
      </c>
      <c r="K3015" s="56" t="str">
        <f>+'INFO ENEL'!P3003</f>
        <v>Concreto</v>
      </c>
      <c r="L3015" s="56" t="str">
        <f>+'INFO ENEL'!Q3003</f>
        <v>PPC20</v>
      </c>
      <c r="M3015" s="55" t="str">
        <f>+IF(ISERROR(INDEX('Estructuras de Acero y Concreto'!$C$6:$C$577,MATCH(L3015,'Estructuras de Acero y Concreto'!$D$6:$D$577,0)))=FALSE,INDEX('Estructuras de Acero y Concreto'!$C$6:$C$577,MATCH(L3015,'Estructuras de Acero y Concreto'!$D$6:$D$577,0)),IF(ISERROR(INDEX('Estructuras de Madera'!$C$5:$C$122,MATCH(L3015,'Estructuras de Madera'!$D$5:$D$122,0)))=FALSE,INDEX('Estructuras de Madera'!$C$5:$C$122,MATCH(L3015,'Estructuras de Madera'!$D$5:$D$122,0)),INDEX(SICODI!$G$3:$G$2404,MATCH(L3015,SICODI!$G$3:$G$2404,0))))</f>
        <v>PPC20</v>
      </c>
      <c r="N3015" s="121" t="str">
        <f>+IF(ISERROR(VLOOKUP(M3015,'Resumen de precios LLTT'!$C$17:$D$3071,2,FALSE))=FALSE,VLOOKUP(M3015,'Resumen de precios LLTT'!$C$17:$D$3071,2,FALSE),VLOOKUP(M3015,SICODI!$G$3:$J$2404,2,FALSE))</f>
        <v>POSTE DE CONCRETO ARMADO DE 13/400/150/345</v>
      </c>
      <c r="O3015" s="58">
        <f>+IF(ISERROR(VLOOKUP(M3015,'Resumen de precios LLTT'!$C$17:$G$3071,5,FALSE))=FALSE,VLOOKUP(M3015,'Resumen de precios LLTT'!$C$17:$G$3071,5,FALSE),VLOOKUP(M3015,SICODI!$G$3:$J$2404,4,FALSE))</f>
        <v>364.69</v>
      </c>
      <c r="P3015" s="16">
        <f t="shared" si="420"/>
        <v>0.84299999999999997</v>
      </c>
      <c r="Q3015" s="78">
        <f t="shared" si="421"/>
        <v>672.12366999999995</v>
      </c>
      <c r="R3015" s="56">
        <v>0</v>
      </c>
      <c r="S3015" s="16">
        <f t="shared" si="422"/>
        <v>0.13400000000000001</v>
      </c>
      <c r="T3015" s="79">
        <f t="shared" si="423"/>
        <v>7.5053809816666659</v>
      </c>
      <c r="U3015" s="80">
        <f t="shared" si="424"/>
        <v>0.183</v>
      </c>
      <c r="V3015" s="81">
        <f t="shared" si="425"/>
        <v>1.3734847196449997</v>
      </c>
      <c r="W3015" s="79">
        <f t="shared" si="426"/>
        <v>0.46217247724950827</v>
      </c>
      <c r="X3015" s="60">
        <f t="shared" si="427"/>
        <v>0.5</v>
      </c>
      <c r="Y3015" s="56">
        <f>+'INFO ENEL'!R3003</f>
        <v>1</v>
      </c>
      <c r="Z3015" s="59">
        <f t="shared" si="428"/>
        <v>0.5</v>
      </c>
    </row>
    <row r="3016" spans="1:26" ht="15" customHeight="1" x14ac:dyDescent="0.25">
      <c r="A3016" s="55">
        <f>+'INFO ENEL'!A3004</f>
        <v>2999</v>
      </c>
      <c r="B3016" s="121" t="str">
        <f>+INDEX($B$8:$B$15,MATCH(L3016,$L$8:$L$15,0))</f>
        <v>SICODI</v>
      </c>
      <c r="C3016" s="56" t="str">
        <f>+'INFO ENEL'!B3004</f>
        <v>Lima</v>
      </c>
      <c r="D3016" s="56" t="str">
        <f>+'INFO ENEL'!D3004</f>
        <v>SANTA ROSA DE QUIVES (LIMA)</v>
      </c>
      <c r="E3016" s="56" t="str">
        <f>+'INFO ENEL'!D3004</f>
        <v>SANTA ROSA DE QUIVES (LIMA)</v>
      </c>
      <c r="F3016" s="50">
        <f>+'INFO ENEL'!E3004</f>
        <v>0</v>
      </c>
      <c r="G3016" s="56" t="str">
        <f>+'INFO ENEL'!L3004</f>
        <v>MT</v>
      </c>
      <c r="H3016" s="57">
        <f>+'INFO ENEL'!M3004</f>
        <v>151.71</v>
      </c>
      <c r="I3016" s="56">
        <f>+'INFO ENEL'!N3004</f>
        <v>13</v>
      </c>
      <c r="J3016" s="56" t="str">
        <f>+'INFO ENEL'!O3004</f>
        <v>Poste</v>
      </c>
      <c r="K3016" s="56" t="str">
        <f>+'INFO ENEL'!P3004</f>
        <v>Concreto</v>
      </c>
      <c r="L3016" s="56" t="str">
        <f>+'INFO ENEL'!Q3004</f>
        <v>PPC20</v>
      </c>
      <c r="M3016" s="55" t="str">
        <f>+IF(ISERROR(INDEX('Estructuras de Acero y Concreto'!$C$6:$C$577,MATCH(L3016,'Estructuras de Acero y Concreto'!$D$6:$D$577,0)))=FALSE,INDEX('Estructuras de Acero y Concreto'!$C$6:$C$577,MATCH(L3016,'Estructuras de Acero y Concreto'!$D$6:$D$577,0)),IF(ISERROR(INDEX('Estructuras de Madera'!$C$5:$C$122,MATCH(L3016,'Estructuras de Madera'!$D$5:$D$122,0)))=FALSE,INDEX('Estructuras de Madera'!$C$5:$C$122,MATCH(L3016,'Estructuras de Madera'!$D$5:$D$122,0)),INDEX(SICODI!$G$3:$G$2404,MATCH(L3016,SICODI!$G$3:$G$2404,0))))</f>
        <v>PPC20</v>
      </c>
      <c r="N3016" s="121" t="str">
        <f>+IF(ISERROR(VLOOKUP(M3016,'Resumen de precios LLTT'!$C$17:$D$3071,2,FALSE))=FALSE,VLOOKUP(M3016,'Resumen de precios LLTT'!$C$17:$D$3071,2,FALSE),VLOOKUP(M3016,SICODI!$G$3:$J$2404,2,FALSE))</f>
        <v>POSTE DE CONCRETO ARMADO DE 13/400/150/345</v>
      </c>
      <c r="O3016" s="58">
        <f>+IF(ISERROR(VLOOKUP(M3016,'Resumen de precios LLTT'!$C$17:$G$3071,5,FALSE))=FALSE,VLOOKUP(M3016,'Resumen de precios LLTT'!$C$17:$G$3071,5,FALSE),VLOOKUP(M3016,SICODI!$G$3:$J$2404,4,FALSE))</f>
        <v>364.69</v>
      </c>
      <c r="P3016" s="16">
        <f t="shared" si="420"/>
        <v>0.84299999999999997</v>
      </c>
      <c r="Q3016" s="78">
        <f t="shared" si="421"/>
        <v>672.12366999999995</v>
      </c>
      <c r="R3016" s="56">
        <v>0</v>
      </c>
      <c r="S3016" s="16">
        <f t="shared" si="422"/>
        <v>0.13400000000000001</v>
      </c>
      <c r="T3016" s="79">
        <f t="shared" si="423"/>
        <v>7.5053809816666659</v>
      </c>
      <c r="U3016" s="80">
        <f t="shared" si="424"/>
        <v>0.183</v>
      </c>
      <c r="V3016" s="81">
        <f t="shared" si="425"/>
        <v>1.3734847196449997</v>
      </c>
      <c r="W3016" s="79">
        <f t="shared" si="426"/>
        <v>0.46217247724950827</v>
      </c>
      <c r="X3016" s="60">
        <f t="shared" si="427"/>
        <v>0.5</v>
      </c>
      <c r="Y3016" s="56">
        <f>+'INFO ENEL'!R3004</f>
        <v>1</v>
      </c>
      <c r="Z3016" s="59">
        <f t="shared" si="428"/>
        <v>0.5</v>
      </c>
    </row>
    <row r="3017" spans="1:26" ht="15" customHeight="1" x14ac:dyDescent="0.25">
      <c r="A3017" s="55">
        <f>+'INFO ENEL'!A3005</f>
        <v>3000</v>
      </c>
      <c r="B3017" s="121" t="str">
        <f>+INDEX($B$8:$B$15,MATCH(L3017,$L$8:$L$15,0))</f>
        <v>SICODI</v>
      </c>
      <c r="C3017" s="56" t="str">
        <f>+'INFO ENEL'!B3005</f>
        <v>Lima</v>
      </c>
      <c r="D3017" s="56" t="str">
        <f>+'INFO ENEL'!D3005</f>
        <v>SANTA ROSA DE QUIVES (LIMA)</v>
      </c>
      <c r="E3017" s="56" t="str">
        <f>+'INFO ENEL'!D3005</f>
        <v>SANTA ROSA DE QUIVES (LIMA)</v>
      </c>
      <c r="F3017" s="50">
        <f>+'INFO ENEL'!E3005</f>
        <v>0</v>
      </c>
      <c r="G3017" s="56" t="str">
        <f>+'INFO ENEL'!L3005</f>
        <v>MT</v>
      </c>
      <c r="H3017" s="57">
        <f>+'INFO ENEL'!M3005</f>
        <v>68.58</v>
      </c>
      <c r="I3017" s="56">
        <f>+'INFO ENEL'!N3005</f>
        <v>13</v>
      </c>
      <c r="J3017" s="56" t="str">
        <f>+'INFO ENEL'!O3005</f>
        <v>Poste</v>
      </c>
      <c r="K3017" s="56" t="str">
        <f>+'INFO ENEL'!P3005</f>
        <v>Concreto</v>
      </c>
      <c r="L3017" s="56" t="str">
        <f>+'INFO ENEL'!Q3005</f>
        <v>PPC20</v>
      </c>
      <c r="M3017" s="55" t="str">
        <f>+IF(ISERROR(INDEX('Estructuras de Acero y Concreto'!$C$6:$C$577,MATCH(L3017,'Estructuras de Acero y Concreto'!$D$6:$D$577,0)))=FALSE,INDEX('Estructuras de Acero y Concreto'!$C$6:$C$577,MATCH(L3017,'Estructuras de Acero y Concreto'!$D$6:$D$577,0)),IF(ISERROR(INDEX('Estructuras de Madera'!$C$5:$C$122,MATCH(L3017,'Estructuras de Madera'!$D$5:$D$122,0)))=FALSE,INDEX('Estructuras de Madera'!$C$5:$C$122,MATCH(L3017,'Estructuras de Madera'!$D$5:$D$122,0)),INDEX(SICODI!$G$3:$G$2404,MATCH(L3017,SICODI!$G$3:$G$2404,0))))</f>
        <v>PPC20</v>
      </c>
      <c r="N3017" s="121" t="str">
        <f>+IF(ISERROR(VLOOKUP(M3017,'Resumen de precios LLTT'!$C$17:$D$3071,2,FALSE))=FALSE,VLOOKUP(M3017,'Resumen de precios LLTT'!$C$17:$D$3071,2,FALSE),VLOOKUP(M3017,SICODI!$G$3:$J$2404,2,FALSE))</f>
        <v>POSTE DE CONCRETO ARMADO DE 13/400/150/345</v>
      </c>
      <c r="O3017" s="58">
        <f>+IF(ISERROR(VLOOKUP(M3017,'Resumen de precios LLTT'!$C$17:$G$3071,5,FALSE))=FALSE,VLOOKUP(M3017,'Resumen de precios LLTT'!$C$17:$G$3071,5,FALSE),VLOOKUP(M3017,SICODI!$G$3:$J$2404,4,FALSE))</f>
        <v>364.69</v>
      </c>
      <c r="P3017" s="16">
        <f t="shared" ref="P3017:P3080" si="429">IF(G3017="BT", $P$2, $P$3)</f>
        <v>0.84299999999999997</v>
      </c>
      <c r="Q3017" s="78">
        <f t="shared" ref="Q3017:Q3080" si="430">O3017*(P3017+1)</f>
        <v>672.12366999999995</v>
      </c>
      <c r="R3017" s="56">
        <v>0</v>
      </c>
      <c r="S3017" s="16">
        <f t="shared" ref="S3017:S3080" si="431">IF(G3017="BT", ($S$2), ($S$3))</f>
        <v>0.13400000000000001</v>
      </c>
      <c r="T3017" s="79">
        <f t="shared" ref="T3017:T3080" si="432">(Q3017*S3017)/12</f>
        <v>7.5053809816666659</v>
      </c>
      <c r="U3017" s="80">
        <f t="shared" ref="U3017:U3080" si="433">IF(G3017="BT", ($U$2), ($U$3))</f>
        <v>0.183</v>
      </c>
      <c r="V3017" s="81">
        <f t="shared" ref="V3017:V3080" si="434">T3017*U3017</f>
        <v>1.3734847196449997</v>
      </c>
      <c r="W3017" s="79">
        <f t="shared" ref="W3017:W3080" si="435">(V3017*(1/3)*(1+$Y$2))+R3017</f>
        <v>0.46217247724950827</v>
      </c>
      <c r="X3017" s="60">
        <f t="shared" si="427"/>
        <v>0.5</v>
      </c>
      <c r="Y3017" s="56">
        <f>+'INFO ENEL'!R3005</f>
        <v>1</v>
      </c>
      <c r="Z3017" s="59">
        <f t="shared" si="428"/>
        <v>0.5</v>
      </c>
    </row>
    <row r="3018" spans="1:26" ht="15" customHeight="1" x14ac:dyDescent="0.25">
      <c r="A3018" s="55">
        <f>+'INFO ENEL'!A3006</f>
        <v>3001</v>
      </c>
      <c r="B3018" s="121" t="str">
        <f>+INDEX($B$8:$B$15,MATCH(L3018,$L$8:$L$15,0))</f>
        <v>SICODI</v>
      </c>
      <c r="C3018" s="56" t="str">
        <f>+'INFO ENEL'!B3006</f>
        <v>Lima</v>
      </c>
      <c r="D3018" s="56" t="str">
        <f>+'INFO ENEL'!D3006</f>
        <v>SANTA ROSA DE QUIVES (LIMA)</v>
      </c>
      <c r="E3018" s="56" t="str">
        <f>+'INFO ENEL'!D3006</f>
        <v>SANTA ROSA DE QUIVES (LIMA)</v>
      </c>
      <c r="F3018" s="50">
        <f>+'INFO ENEL'!E3006</f>
        <v>0</v>
      </c>
      <c r="G3018" s="56" t="str">
        <f>+'INFO ENEL'!L3006</f>
        <v>MT</v>
      </c>
      <c r="H3018" s="57">
        <f>+'INFO ENEL'!M3006</f>
        <v>56.07</v>
      </c>
      <c r="I3018" s="56">
        <f>+'INFO ENEL'!N3006</f>
        <v>15</v>
      </c>
      <c r="J3018" s="56" t="str">
        <f>+'INFO ENEL'!O3006</f>
        <v>Poste</v>
      </c>
      <c r="K3018" s="56" t="str">
        <f>+'INFO ENEL'!P3006</f>
        <v>Concreto</v>
      </c>
      <c r="L3018" s="56" t="str">
        <f>+'INFO ENEL'!Q3006</f>
        <v>PPC24</v>
      </c>
      <c r="M3018" s="55" t="str">
        <f>+IF(ISERROR(INDEX('Estructuras de Acero y Concreto'!$C$6:$C$577,MATCH(L3018,'Estructuras de Acero y Concreto'!$D$6:$D$577,0)))=FALSE,INDEX('Estructuras de Acero y Concreto'!$C$6:$C$577,MATCH(L3018,'Estructuras de Acero y Concreto'!$D$6:$D$577,0)),IF(ISERROR(INDEX('Estructuras de Madera'!$C$5:$C$122,MATCH(L3018,'Estructuras de Madera'!$D$5:$D$122,0)))=FALSE,INDEX('Estructuras de Madera'!$C$5:$C$122,MATCH(L3018,'Estructuras de Madera'!$D$5:$D$122,0)),INDEX(SICODI!$G$3:$G$2404,MATCH(L3018,SICODI!$G$3:$G$2404,0))))</f>
        <v>PPC24</v>
      </c>
      <c r="N3018" s="121" t="str">
        <f>+IF(ISERROR(VLOOKUP(M3018,'Resumen de precios LLTT'!$C$17:$D$3071,2,FALSE))=FALSE,VLOOKUP(M3018,'Resumen de precios LLTT'!$C$17:$D$3071,2,FALSE),VLOOKUP(M3018,SICODI!$G$3:$J$2404,2,FALSE))</f>
        <v>POSTE DE CONCRETO ARMADO DE 15/400/150/375</v>
      </c>
      <c r="O3018" s="58">
        <f>+IF(ISERROR(VLOOKUP(M3018,'Resumen de precios LLTT'!$C$17:$G$3071,5,FALSE))=FALSE,VLOOKUP(M3018,'Resumen de precios LLTT'!$C$17:$G$3071,5,FALSE),VLOOKUP(M3018,SICODI!$G$3:$J$2404,4,FALSE))</f>
        <v>476.76</v>
      </c>
      <c r="P3018" s="16">
        <f t="shared" si="429"/>
        <v>0.84299999999999997</v>
      </c>
      <c r="Q3018" s="78">
        <f t="shared" si="430"/>
        <v>878.66867999999999</v>
      </c>
      <c r="R3018" s="56">
        <v>0</v>
      </c>
      <c r="S3018" s="16">
        <f t="shared" si="431"/>
        <v>0.13400000000000001</v>
      </c>
      <c r="T3018" s="79">
        <f t="shared" si="432"/>
        <v>9.8118002600000001</v>
      </c>
      <c r="U3018" s="80">
        <f t="shared" si="433"/>
        <v>0.183</v>
      </c>
      <c r="V3018" s="81">
        <f t="shared" si="434"/>
        <v>1.7955594475800001</v>
      </c>
      <c r="W3018" s="79">
        <f t="shared" si="435"/>
        <v>0.60419904645994038</v>
      </c>
      <c r="X3018" s="60">
        <f t="shared" si="427"/>
        <v>0.6</v>
      </c>
      <c r="Y3018" s="56">
        <f>+'INFO ENEL'!R3006</f>
        <v>1</v>
      </c>
      <c r="Z3018" s="59">
        <f t="shared" si="428"/>
        <v>0.6</v>
      </c>
    </row>
    <row r="3019" spans="1:26" ht="15" customHeight="1" x14ac:dyDescent="0.25">
      <c r="A3019" s="55">
        <f>+'INFO ENEL'!A3007</f>
        <v>3002</v>
      </c>
      <c r="B3019" s="121" t="str">
        <f>+INDEX($B$8:$B$15,MATCH(L3019,$L$8:$L$15,0))</f>
        <v>SICODI</v>
      </c>
      <c r="C3019" s="56" t="str">
        <f>+'INFO ENEL'!B3007</f>
        <v>Lima</v>
      </c>
      <c r="D3019" s="56" t="str">
        <f>+'INFO ENEL'!D3007</f>
        <v>SANTA ROSA DE QUIVES (LIMA)</v>
      </c>
      <c r="E3019" s="56" t="str">
        <f>+'INFO ENEL'!D3007</f>
        <v>SANTA ROSA DE QUIVES (LIMA)</v>
      </c>
      <c r="F3019" s="50">
        <f>+'INFO ENEL'!E3007</f>
        <v>0</v>
      </c>
      <c r="G3019" s="56" t="str">
        <f>+'INFO ENEL'!L3007</f>
        <v>MT</v>
      </c>
      <c r="H3019" s="57">
        <f>+'INFO ENEL'!M3007</f>
        <v>55.89</v>
      </c>
      <c r="I3019" s="56">
        <f>+'INFO ENEL'!N3007</f>
        <v>15</v>
      </c>
      <c r="J3019" s="56" t="str">
        <f>+'INFO ENEL'!O3007</f>
        <v>Poste</v>
      </c>
      <c r="K3019" s="56" t="str">
        <f>+'INFO ENEL'!P3007</f>
        <v>Concreto</v>
      </c>
      <c r="L3019" s="56" t="str">
        <f>+'INFO ENEL'!Q3007</f>
        <v>PPC24</v>
      </c>
      <c r="M3019" s="55" t="str">
        <f>+IF(ISERROR(INDEX('Estructuras de Acero y Concreto'!$C$6:$C$577,MATCH(L3019,'Estructuras de Acero y Concreto'!$D$6:$D$577,0)))=FALSE,INDEX('Estructuras de Acero y Concreto'!$C$6:$C$577,MATCH(L3019,'Estructuras de Acero y Concreto'!$D$6:$D$577,0)),IF(ISERROR(INDEX('Estructuras de Madera'!$C$5:$C$122,MATCH(L3019,'Estructuras de Madera'!$D$5:$D$122,0)))=FALSE,INDEX('Estructuras de Madera'!$C$5:$C$122,MATCH(L3019,'Estructuras de Madera'!$D$5:$D$122,0)),INDEX(SICODI!$G$3:$G$2404,MATCH(L3019,SICODI!$G$3:$G$2404,0))))</f>
        <v>PPC24</v>
      </c>
      <c r="N3019" s="121" t="str">
        <f>+IF(ISERROR(VLOOKUP(M3019,'Resumen de precios LLTT'!$C$17:$D$3071,2,FALSE))=FALSE,VLOOKUP(M3019,'Resumen de precios LLTT'!$C$17:$D$3071,2,FALSE),VLOOKUP(M3019,SICODI!$G$3:$J$2404,2,FALSE))</f>
        <v>POSTE DE CONCRETO ARMADO DE 15/400/150/375</v>
      </c>
      <c r="O3019" s="58">
        <f>+IF(ISERROR(VLOOKUP(M3019,'Resumen de precios LLTT'!$C$17:$G$3071,5,FALSE))=FALSE,VLOOKUP(M3019,'Resumen de precios LLTT'!$C$17:$G$3071,5,FALSE),VLOOKUP(M3019,SICODI!$G$3:$J$2404,4,FALSE))</f>
        <v>476.76</v>
      </c>
      <c r="P3019" s="16">
        <f t="shared" si="429"/>
        <v>0.84299999999999997</v>
      </c>
      <c r="Q3019" s="78">
        <f t="shared" si="430"/>
        <v>878.66867999999999</v>
      </c>
      <c r="R3019" s="56">
        <v>0</v>
      </c>
      <c r="S3019" s="16">
        <f t="shared" si="431"/>
        <v>0.13400000000000001</v>
      </c>
      <c r="T3019" s="79">
        <f t="shared" si="432"/>
        <v>9.8118002600000001</v>
      </c>
      <c r="U3019" s="80">
        <f t="shared" si="433"/>
        <v>0.183</v>
      </c>
      <c r="V3019" s="81">
        <f t="shared" si="434"/>
        <v>1.7955594475800001</v>
      </c>
      <c r="W3019" s="79">
        <f t="shared" si="435"/>
        <v>0.60419904645994038</v>
      </c>
      <c r="X3019" s="60">
        <f t="shared" si="427"/>
        <v>0.6</v>
      </c>
      <c r="Y3019" s="56">
        <f>+'INFO ENEL'!R3007</f>
        <v>1</v>
      </c>
      <c r="Z3019" s="59">
        <f t="shared" si="428"/>
        <v>0.6</v>
      </c>
    </row>
    <row r="3020" spans="1:26" ht="15" customHeight="1" x14ac:dyDescent="0.25">
      <c r="A3020" s="55">
        <f>+'INFO ENEL'!A3008</f>
        <v>3003</v>
      </c>
      <c r="B3020" s="121" t="str">
        <f>+INDEX($B$8:$B$15,MATCH(L3020,$L$8:$L$15,0))</f>
        <v>SICODI</v>
      </c>
      <c r="C3020" s="56" t="str">
        <f>+'INFO ENEL'!B3008</f>
        <v>Lima</v>
      </c>
      <c r="D3020" s="56" t="str">
        <f>+'INFO ENEL'!D3008</f>
        <v>SANTA ROSA DE QUIVES (LIMA)</v>
      </c>
      <c r="E3020" s="56" t="str">
        <f>+'INFO ENEL'!D3008</f>
        <v>SANTA ROSA DE QUIVES (LIMA)</v>
      </c>
      <c r="F3020" s="50">
        <f>+'INFO ENEL'!E3008</f>
        <v>0</v>
      </c>
      <c r="G3020" s="56" t="str">
        <f>+'INFO ENEL'!L3008</f>
        <v>MT</v>
      </c>
      <c r="H3020" s="57">
        <f>+'INFO ENEL'!M3008</f>
        <v>70.61</v>
      </c>
      <c r="I3020" s="56">
        <f>+'INFO ENEL'!N3008</f>
        <v>15</v>
      </c>
      <c r="J3020" s="56" t="str">
        <f>+'INFO ENEL'!O3008</f>
        <v>Poste</v>
      </c>
      <c r="K3020" s="56" t="str">
        <f>+'INFO ENEL'!P3008</f>
        <v>Concreto</v>
      </c>
      <c r="L3020" s="56" t="str">
        <f>+'INFO ENEL'!Q3008</f>
        <v>PPC24</v>
      </c>
      <c r="M3020" s="55" t="str">
        <f>+IF(ISERROR(INDEX('Estructuras de Acero y Concreto'!$C$6:$C$577,MATCH(L3020,'Estructuras de Acero y Concreto'!$D$6:$D$577,0)))=FALSE,INDEX('Estructuras de Acero y Concreto'!$C$6:$C$577,MATCH(L3020,'Estructuras de Acero y Concreto'!$D$6:$D$577,0)),IF(ISERROR(INDEX('Estructuras de Madera'!$C$5:$C$122,MATCH(L3020,'Estructuras de Madera'!$D$5:$D$122,0)))=FALSE,INDEX('Estructuras de Madera'!$C$5:$C$122,MATCH(L3020,'Estructuras de Madera'!$D$5:$D$122,0)),INDEX(SICODI!$G$3:$G$2404,MATCH(L3020,SICODI!$G$3:$G$2404,0))))</f>
        <v>PPC24</v>
      </c>
      <c r="N3020" s="121" t="str">
        <f>+IF(ISERROR(VLOOKUP(M3020,'Resumen de precios LLTT'!$C$17:$D$3071,2,FALSE))=FALSE,VLOOKUP(M3020,'Resumen de precios LLTT'!$C$17:$D$3071,2,FALSE),VLOOKUP(M3020,SICODI!$G$3:$J$2404,2,FALSE))</f>
        <v>POSTE DE CONCRETO ARMADO DE 15/400/150/375</v>
      </c>
      <c r="O3020" s="58">
        <f>+IF(ISERROR(VLOOKUP(M3020,'Resumen de precios LLTT'!$C$17:$G$3071,5,FALSE))=FALSE,VLOOKUP(M3020,'Resumen de precios LLTT'!$C$17:$G$3071,5,FALSE),VLOOKUP(M3020,SICODI!$G$3:$J$2404,4,FALSE))</f>
        <v>476.76</v>
      </c>
      <c r="P3020" s="16">
        <f t="shared" si="429"/>
        <v>0.84299999999999997</v>
      </c>
      <c r="Q3020" s="78">
        <f t="shared" si="430"/>
        <v>878.66867999999999</v>
      </c>
      <c r="R3020" s="56">
        <v>0</v>
      </c>
      <c r="S3020" s="16">
        <f t="shared" si="431"/>
        <v>0.13400000000000001</v>
      </c>
      <c r="T3020" s="79">
        <f t="shared" si="432"/>
        <v>9.8118002600000001</v>
      </c>
      <c r="U3020" s="80">
        <f t="shared" si="433"/>
        <v>0.183</v>
      </c>
      <c r="V3020" s="81">
        <f t="shared" si="434"/>
        <v>1.7955594475800001</v>
      </c>
      <c r="W3020" s="79">
        <f t="shared" si="435"/>
        <v>0.60419904645994038</v>
      </c>
      <c r="X3020" s="60">
        <f t="shared" si="427"/>
        <v>0.6</v>
      </c>
      <c r="Y3020" s="56">
        <f>+'INFO ENEL'!R3008</f>
        <v>1</v>
      </c>
      <c r="Z3020" s="59">
        <f t="shared" si="428"/>
        <v>0.6</v>
      </c>
    </row>
    <row r="3021" spans="1:26" ht="15" customHeight="1" x14ac:dyDescent="0.25">
      <c r="A3021" s="55">
        <f>+'INFO ENEL'!A3009</f>
        <v>3004</v>
      </c>
      <c r="B3021" s="121" t="str">
        <f>+INDEX($B$8:$B$15,MATCH(L3021,$L$8:$L$15,0))</f>
        <v>SICODI</v>
      </c>
      <c r="C3021" s="56" t="str">
        <f>+'INFO ENEL'!B3009</f>
        <v>Lima</v>
      </c>
      <c r="D3021" s="56" t="str">
        <f>+'INFO ENEL'!D3009</f>
        <v>SANTA ROSA DE QUIVES (LIMA)</v>
      </c>
      <c r="E3021" s="56" t="str">
        <f>+'INFO ENEL'!D3009</f>
        <v>SANTA ROSA DE QUIVES (LIMA)</v>
      </c>
      <c r="F3021" s="50">
        <f>+'INFO ENEL'!E3009</f>
        <v>0</v>
      </c>
      <c r="G3021" s="56" t="str">
        <f>+'INFO ENEL'!L3009</f>
        <v>MT</v>
      </c>
      <c r="H3021" s="57">
        <f>+'INFO ENEL'!M3009</f>
        <v>116.5</v>
      </c>
      <c r="I3021" s="56">
        <f>+'INFO ENEL'!N3009</f>
        <v>13</v>
      </c>
      <c r="J3021" s="56" t="str">
        <f>+'INFO ENEL'!O3009</f>
        <v>Poste</v>
      </c>
      <c r="K3021" s="56" t="str">
        <f>+'INFO ENEL'!P3009</f>
        <v>Concreto</v>
      </c>
      <c r="L3021" s="56" t="str">
        <f>+'INFO ENEL'!Q3009</f>
        <v>PPC20</v>
      </c>
      <c r="M3021" s="55" t="str">
        <f>+IF(ISERROR(INDEX('Estructuras de Acero y Concreto'!$C$6:$C$577,MATCH(L3021,'Estructuras de Acero y Concreto'!$D$6:$D$577,0)))=FALSE,INDEX('Estructuras de Acero y Concreto'!$C$6:$C$577,MATCH(L3021,'Estructuras de Acero y Concreto'!$D$6:$D$577,0)),IF(ISERROR(INDEX('Estructuras de Madera'!$C$5:$C$122,MATCH(L3021,'Estructuras de Madera'!$D$5:$D$122,0)))=FALSE,INDEX('Estructuras de Madera'!$C$5:$C$122,MATCH(L3021,'Estructuras de Madera'!$D$5:$D$122,0)),INDEX(SICODI!$G$3:$G$2404,MATCH(L3021,SICODI!$G$3:$G$2404,0))))</f>
        <v>PPC20</v>
      </c>
      <c r="N3021" s="121" t="str">
        <f>+IF(ISERROR(VLOOKUP(M3021,'Resumen de precios LLTT'!$C$17:$D$3071,2,FALSE))=FALSE,VLOOKUP(M3021,'Resumen de precios LLTT'!$C$17:$D$3071,2,FALSE),VLOOKUP(M3021,SICODI!$G$3:$J$2404,2,FALSE))</f>
        <v>POSTE DE CONCRETO ARMADO DE 13/400/150/345</v>
      </c>
      <c r="O3021" s="58">
        <f>+IF(ISERROR(VLOOKUP(M3021,'Resumen de precios LLTT'!$C$17:$G$3071,5,FALSE))=FALSE,VLOOKUP(M3021,'Resumen de precios LLTT'!$C$17:$G$3071,5,FALSE),VLOOKUP(M3021,SICODI!$G$3:$J$2404,4,FALSE))</f>
        <v>364.69</v>
      </c>
      <c r="P3021" s="16">
        <f t="shared" si="429"/>
        <v>0.84299999999999997</v>
      </c>
      <c r="Q3021" s="78">
        <f t="shared" si="430"/>
        <v>672.12366999999995</v>
      </c>
      <c r="R3021" s="56">
        <v>0</v>
      </c>
      <c r="S3021" s="16">
        <f t="shared" si="431"/>
        <v>0.13400000000000001</v>
      </c>
      <c r="T3021" s="79">
        <f t="shared" si="432"/>
        <v>7.5053809816666659</v>
      </c>
      <c r="U3021" s="80">
        <f t="shared" si="433"/>
        <v>0.183</v>
      </c>
      <c r="V3021" s="81">
        <f t="shared" si="434"/>
        <v>1.3734847196449997</v>
      </c>
      <c r="W3021" s="79">
        <f t="shared" si="435"/>
        <v>0.46217247724950827</v>
      </c>
      <c r="X3021" s="60">
        <f t="shared" si="427"/>
        <v>0.5</v>
      </c>
      <c r="Y3021" s="56">
        <f>+'INFO ENEL'!R3009</f>
        <v>1</v>
      </c>
      <c r="Z3021" s="59">
        <f t="shared" si="428"/>
        <v>0.5</v>
      </c>
    </row>
    <row r="3022" spans="1:26" ht="15" customHeight="1" x14ac:dyDescent="0.25">
      <c r="A3022" s="55">
        <f>+'INFO ENEL'!A3010</f>
        <v>3005</v>
      </c>
      <c r="B3022" s="121" t="str">
        <f>+INDEX($B$8:$B$15,MATCH(L3022,$L$8:$L$15,0))</f>
        <v>SICODI</v>
      </c>
      <c r="C3022" s="56" t="str">
        <f>+'INFO ENEL'!B3010</f>
        <v>Lima</v>
      </c>
      <c r="D3022" s="56" t="str">
        <f>+'INFO ENEL'!D3010</f>
        <v>SANTA ROSA DE QUIVES (LIMA)</v>
      </c>
      <c r="E3022" s="56" t="str">
        <f>+'INFO ENEL'!D3010</f>
        <v>SANTA ROSA DE QUIVES (LIMA)</v>
      </c>
      <c r="F3022" s="50">
        <f>+'INFO ENEL'!E3010</f>
        <v>0</v>
      </c>
      <c r="G3022" s="56" t="str">
        <f>+'INFO ENEL'!L3010</f>
        <v>MT</v>
      </c>
      <c r="H3022" s="57">
        <f>+'INFO ENEL'!M3010</f>
        <v>76.959999999999894</v>
      </c>
      <c r="I3022" s="56">
        <f>+'INFO ENEL'!N3010</f>
        <v>13</v>
      </c>
      <c r="J3022" s="56" t="str">
        <f>+'INFO ENEL'!O3010</f>
        <v>Poste</v>
      </c>
      <c r="K3022" s="56" t="str">
        <f>+'INFO ENEL'!P3010</f>
        <v>Concreto</v>
      </c>
      <c r="L3022" s="56" t="str">
        <f>+'INFO ENEL'!Q3010</f>
        <v>PPC20</v>
      </c>
      <c r="M3022" s="55" t="str">
        <f>+IF(ISERROR(INDEX('Estructuras de Acero y Concreto'!$C$6:$C$577,MATCH(L3022,'Estructuras de Acero y Concreto'!$D$6:$D$577,0)))=FALSE,INDEX('Estructuras de Acero y Concreto'!$C$6:$C$577,MATCH(L3022,'Estructuras de Acero y Concreto'!$D$6:$D$577,0)),IF(ISERROR(INDEX('Estructuras de Madera'!$C$5:$C$122,MATCH(L3022,'Estructuras de Madera'!$D$5:$D$122,0)))=FALSE,INDEX('Estructuras de Madera'!$C$5:$C$122,MATCH(L3022,'Estructuras de Madera'!$D$5:$D$122,0)),INDEX(SICODI!$G$3:$G$2404,MATCH(L3022,SICODI!$G$3:$G$2404,0))))</f>
        <v>PPC20</v>
      </c>
      <c r="N3022" s="121" t="str">
        <f>+IF(ISERROR(VLOOKUP(M3022,'Resumen de precios LLTT'!$C$17:$D$3071,2,FALSE))=FALSE,VLOOKUP(M3022,'Resumen de precios LLTT'!$C$17:$D$3071,2,FALSE),VLOOKUP(M3022,SICODI!$G$3:$J$2404,2,FALSE))</f>
        <v>POSTE DE CONCRETO ARMADO DE 13/400/150/345</v>
      </c>
      <c r="O3022" s="58">
        <f>+IF(ISERROR(VLOOKUP(M3022,'Resumen de precios LLTT'!$C$17:$G$3071,5,FALSE))=FALSE,VLOOKUP(M3022,'Resumen de precios LLTT'!$C$17:$G$3071,5,FALSE),VLOOKUP(M3022,SICODI!$G$3:$J$2404,4,FALSE))</f>
        <v>364.69</v>
      </c>
      <c r="P3022" s="16">
        <f t="shared" si="429"/>
        <v>0.84299999999999997</v>
      </c>
      <c r="Q3022" s="78">
        <f t="shared" si="430"/>
        <v>672.12366999999995</v>
      </c>
      <c r="R3022" s="56">
        <v>0</v>
      </c>
      <c r="S3022" s="16">
        <f t="shared" si="431"/>
        <v>0.13400000000000001</v>
      </c>
      <c r="T3022" s="79">
        <f t="shared" si="432"/>
        <v>7.5053809816666659</v>
      </c>
      <c r="U3022" s="80">
        <f t="shared" si="433"/>
        <v>0.183</v>
      </c>
      <c r="V3022" s="81">
        <f t="shared" si="434"/>
        <v>1.3734847196449997</v>
      </c>
      <c r="W3022" s="79">
        <f t="shared" si="435"/>
        <v>0.46217247724950827</v>
      </c>
      <c r="X3022" s="60">
        <f t="shared" si="427"/>
        <v>0.5</v>
      </c>
      <c r="Y3022" s="56">
        <f>+'INFO ENEL'!R3010</f>
        <v>1</v>
      </c>
      <c r="Z3022" s="59">
        <f t="shared" si="428"/>
        <v>0.5</v>
      </c>
    </row>
    <row r="3023" spans="1:26" ht="15" customHeight="1" x14ac:dyDescent="0.25">
      <c r="A3023" s="55">
        <f>+'INFO ENEL'!A3011</f>
        <v>3006</v>
      </c>
      <c r="B3023" s="121" t="str">
        <f>+INDEX($B$8:$B$15,MATCH(L3023,$L$8:$L$15,0))</f>
        <v>SICODI</v>
      </c>
      <c r="C3023" s="56" t="str">
        <f>+'INFO ENEL'!B3011</f>
        <v>Lima</v>
      </c>
      <c r="D3023" s="56" t="str">
        <f>+'INFO ENEL'!D3011</f>
        <v>SANTA ROSA DE QUIVES (LIMA)</v>
      </c>
      <c r="E3023" s="56" t="str">
        <f>+'INFO ENEL'!D3011</f>
        <v>SANTA ROSA DE QUIVES (LIMA)</v>
      </c>
      <c r="F3023" s="50">
        <f>+'INFO ENEL'!E3011</f>
        <v>0</v>
      </c>
      <c r="G3023" s="56" t="str">
        <f>+'INFO ENEL'!L3011</f>
        <v>MT</v>
      </c>
      <c r="H3023" s="57">
        <f>+'INFO ENEL'!M3011</f>
        <v>54.29</v>
      </c>
      <c r="I3023" s="56">
        <f>+'INFO ENEL'!N3011</f>
        <v>15</v>
      </c>
      <c r="J3023" s="56" t="str">
        <f>+'INFO ENEL'!O3011</f>
        <v>Poste</v>
      </c>
      <c r="K3023" s="56" t="str">
        <f>+'INFO ENEL'!P3011</f>
        <v>Concreto</v>
      </c>
      <c r="L3023" s="56" t="str">
        <f>+'INFO ENEL'!Q3011</f>
        <v>PPC24</v>
      </c>
      <c r="M3023" s="55" t="str">
        <f>+IF(ISERROR(INDEX('Estructuras de Acero y Concreto'!$C$6:$C$577,MATCH(L3023,'Estructuras de Acero y Concreto'!$D$6:$D$577,0)))=FALSE,INDEX('Estructuras de Acero y Concreto'!$C$6:$C$577,MATCH(L3023,'Estructuras de Acero y Concreto'!$D$6:$D$577,0)),IF(ISERROR(INDEX('Estructuras de Madera'!$C$5:$C$122,MATCH(L3023,'Estructuras de Madera'!$D$5:$D$122,0)))=FALSE,INDEX('Estructuras de Madera'!$C$5:$C$122,MATCH(L3023,'Estructuras de Madera'!$D$5:$D$122,0)),INDEX(SICODI!$G$3:$G$2404,MATCH(L3023,SICODI!$G$3:$G$2404,0))))</f>
        <v>PPC24</v>
      </c>
      <c r="N3023" s="121" t="str">
        <f>+IF(ISERROR(VLOOKUP(M3023,'Resumen de precios LLTT'!$C$17:$D$3071,2,FALSE))=FALSE,VLOOKUP(M3023,'Resumen de precios LLTT'!$C$17:$D$3071,2,FALSE),VLOOKUP(M3023,SICODI!$G$3:$J$2404,2,FALSE))</f>
        <v>POSTE DE CONCRETO ARMADO DE 15/400/150/375</v>
      </c>
      <c r="O3023" s="58">
        <f>+IF(ISERROR(VLOOKUP(M3023,'Resumen de precios LLTT'!$C$17:$G$3071,5,FALSE))=FALSE,VLOOKUP(M3023,'Resumen de precios LLTT'!$C$17:$G$3071,5,FALSE),VLOOKUP(M3023,SICODI!$G$3:$J$2404,4,FALSE))</f>
        <v>476.76</v>
      </c>
      <c r="P3023" s="16">
        <f t="shared" si="429"/>
        <v>0.84299999999999997</v>
      </c>
      <c r="Q3023" s="78">
        <f t="shared" si="430"/>
        <v>878.66867999999999</v>
      </c>
      <c r="R3023" s="56">
        <v>0</v>
      </c>
      <c r="S3023" s="16">
        <f t="shared" si="431"/>
        <v>0.13400000000000001</v>
      </c>
      <c r="T3023" s="79">
        <f t="shared" si="432"/>
        <v>9.8118002600000001</v>
      </c>
      <c r="U3023" s="80">
        <f t="shared" si="433"/>
        <v>0.183</v>
      </c>
      <c r="V3023" s="81">
        <f t="shared" si="434"/>
        <v>1.7955594475800001</v>
      </c>
      <c r="W3023" s="79">
        <f t="shared" si="435"/>
        <v>0.60419904645994038</v>
      </c>
      <c r="X3023" s="60">
        <f t="shared" si="427"/>
        <v>0.6</v>
      </c>
      <c r="Y3023" s="56">
        <f>+'INFO ENEL'!R3011</f>
        <v>1</v>
      </c>
      <c r="Z3023" s="59">
        <f t="shared" si="428"/>
        <v>0.6</v>
      </c>
    </row>
    <row r="3024" spans="1:26" ht="15" customHeight="1" x14ac:dyDescent="0.25">
      <c r="A3024" s="55">
        <f>+'INFO ENEL'!A3012</f>
        <v>3007</v>
      </c>
      <c r="B3024" s="121" t="str">
        <f>+INDEX($B$8:$B$15,MATCH(L3024,$L$8:$L$15,0))</f>
        <v>SICODI</v>
      </c>
      <c r="C3024" s="56" t="str">
        <f>+'INFO ENEL'!B3012</f>
        <v>Lima</v>
      </c>
      <c r="D3024" s="56" t="str">
        <f>+'INFO ENEL'!D3012</f>
        <v>SANTA ROSA DE QUIVES (LIMA)</v>
      </c>
      <c r="E3024" s="56" t="str">
        <f>+'INFO ENEL'!D3012</f>
        <v>SANTA ROSA DE QUIVES (LIMA)</v>
      </c>
      <c r="F3024" s="50">
        <f>+'INFO ENEL'!E3012</f>
        <v>0</v>
      </c>
      <c r="G3024" s="56" t="str">
        <f>+'INFO ENEL'!L3012</f>
        <v>MT</v>
      </c>
      <c r="H3024" s="57">
        <f>+'INFO ENEL'!M3012</f>
        <v>78.86</v>
      </c>
      <c r="I3024" s="56">
        <f>+'INFO ENEL'!N3012</f>
        <v>15</v>
      </c>
      <c r="J3024" s="56" t="str">
        <f>+'INFO ENEL'!O3012</f>
        <v>Poste</v>
      </c>
      <c r="K3024" s="56" t="str">
        <f>+'INFO ENEL'!P3012</f>
        <v>Concreto</v>
      </c>
      <c r="L3024" s="56" t="str">
        <f>+'INFO ENEL'!Q3012</f>
        <v>PPC24</v>
      </c>
      <c r="M3024" s="55" t="str">
        <f>+IF(ISERROR(INDEX('Estructuras de Acero y Concreto'!$C$6:$C$577,MATCH(L3024,'Estructuras de Acero y Concreto'!$D$6:$D$577,0)))=FALSE,INDEX('Estructuras de Acero y Concreto'!$C$6:$C$577,MATCH(L3024,'Estructuras de Acero y Concreto'!$D$6:$D$577,0)),IF(ISERROR(INDEX('Estructuras de Madera'!$C$5:$C$122,MATCH(L3024,'Estructuras de Madera'!$D$5:$D$122,0)))=FALSE,INDEX('Estructuras de Madera'!$C$5:$C$122,MATCH(L3024,'Estructuras de Madera'!$D$5:$D$122,0)),INDEX(SICODI!$G$3:$G$2404,MATCH(L3024,SICODI!$G$3:$G$2404,0))))</f>
        <v>PPC24</v>
      </c>
      <c r="N3024" s="121" t="str">
        <f>+IF(ISERROR(VLOOKUP(M3024,'Resumen de precios LLTT'!$C$17:$D$3071,2,FALSE))=FALSE,VLOOKUP(M3024,'Resumen de precios LLTT'!$C$17:$D$3071,2,FALSE),VLOOKUP(M3024,SICODI!$G$3:$J$2404,2,FALSE))</f>
        <v>POSTE DE CONCRETO ARMADO DE 15/400/150/375</v>
      </c>
      <c r="O3024" s="58">
        <f>+IF(ISERROR(VLOOKUP(M3024,'Resumen de precios LLTT'!$C$17:$G$3071,5,FALSE))=FALSE,VLOOKUP(M3024,'Resumen de precios LLTT'!$C$17:$G$3071,5,FALSE),VLOOKUP(M3024,SICODI!$G$3:$J$2404,4,FALSE))</f>
        <v>476.76</v>
      </c>
      <c r="P3024" s="16">
        <f t="shared" si="429"/>
        <v>0.84299999999999997</v>
      </c>
      <c r="Q3024" s="78">
        <f t="shared" si="430"/>
        <v>878.66867999999999</v>
      </c>
      <c r="R3024" s="56">
        <v>0</v>
      </c>
      <c r="S3024" s="16">
        <f t="shared" si="431"/>
        <v>0.13400000000000001</v>
      </c>
      <c r="T3024" s="79">
        <f t="shared" si="432"/>
        <v>9.8118002600000001</v>
      </c>
      <c r="U3024" s="80">
        <f t="shared" si="433"/>
        <v>0.183</v>
      </c>
      <c r="V3024" s="81">
        <f t="shared" si="434"/>
        <v>1.7955594475800001</v>
      </c>
      <c r="W3024" s="79">
        <f t="shared" si="435"/>
        <v>0.60419904645994038</v>
      </c>
      <c r="X3024" s="60">
        <f t="shared" si="427"/>
        <v>0.6</v>
      </c>
      <c r="Y3024" s="56">
        <f>+'INFO ENEL'!R3012</f>
        <v>1</v>
      </c>
      <c r="Z3024" s="59">
        <f t="shared" si="428"/>
        <v>0.6</v>
      </c>
    </row>
    <row r="3025" spans="1:26" ht="15" customHeight="1" x14ac:dyDescent="0.25">
      <c r="A3025" s="55">
        <f>+'INFO ENEL'!A3013</f>
        <v>3008</v>
      </c>
      <c r="B3025" s="121" t="str">
        <f>+INDEX($B$8:$B$15,MATCH(L3025,$L$8:$L$15,0))</f>
        <v>SICODI</v>
      </c>
      <c r="C3025" s="56" t="str">
        <f>+'INFO ENEL'!B3013</f>
        <v>Lima</v>
      </c>
      <c r="D3025" s="56" t="str">
        <f>+'INFO ENEL'!D3013</f>
        <v>SANTA ROSA DE QUIVES (LIMA)</v>
      </c>
      <c r="E3025" s="56" t="str">
        <f>+'INFO ENEL'!D3013</f>
        <v>SANTA ROSA DE QUIVES (LIMA)</v>
      </c>
      <c r="F3025" s="50">
        <f>+'INFO ENEL'!E3013</f>
        <v>0</v>
      </c>
      <c r="G3025" s="56" t="str">
        <f>+'INFO ENEL'!L3013</f>
        <v>MT</v>
      </c>
      <c r="H3025" s="57">
        <f>+'INFO ENEL'!M3013</f>
        <v>108.02</v>
      </c>
      <c r="I3025" s="56">
        <f>+'INFO ENEL'!N3013</f>
        <v>13</v>
      </c>
      <c r="J3025" s="56" t="str">
        <f>+'INFO ENEL'!O3013</f>
        <v>Poste</v>
      </c>
      <c r="K3025" s="56" t="str">
        <f>+'INFO ENEL'!P3013</f>
        <v>Concreto</v>
      </c>
      <c r="L3025" s="56" t="str">
        <f>+'INFO ENEL'!Q3013</f>
        <v>PPC20</v>
      </c>
      <c r="M3025" s="55" t="str">
        <f>+IF(ISERROR(INDEX('Estructuras de Acero y Concreto'!$C$6:$C$577,MATCH(L3025,'Estructuras de Acero y Concreto'!$D$6:$D$577,0)))=FALSE,INDEX('Estructuras de Acero y Concreto'!$C$6:$C$577,MATCH(L3025,'Estructuras de Acero y Concreto'!$D$6:$D$577,0)),IF(ISERROR(INDEX('Estructuras de Madera'!$C$5:$C$122,MATCH(L3025,'Estructuras de Madera'!$D$5:$D$122,0)))=FALSE,INDEX('Estructuras de Madera'!$C$5:$C$122,MATCH(L3025,'Estructuras de Madera'!$D$5:$D$122,0)),INDEX(SICODI!$G$3:$G$2404,MATCH(L3025,SICODI!$G$3:$G$2404,0))))</f>
        <v>PPC20</v>
      </c>
      <c r="N3025" s="121" t="str">
        <f>+IF(ISERROR(VLOOKUP(M3025,'Resumen de precios LLTT'!$C$17:$D$3071,2,FALSE))=FALSE,VLOOKUP(M3025,'Resumen de precios LLTT'!$C$17:$D$3071,2,FALSE),VLOOKUP(M3025,SICODI!$G$3:$J$2404,2,FALSE))</f>
        <v>POSTE DE CONCRETO ARMADO DE 13/400/150/345</v>
      </c>
      <c r="O3025" s="58">
        <f>+IF(ISERROR(VLOOKUP(M3025,'Resumen de precios LLTT'!$C$17:$G$3071,5,FALSE))=FALSE,VLOOKUP(M3025,'Resumen de precios LLTT'!$C$17:$G$3071,5,FALSE),VLOOKUP(M3025,SICODI!$G$3:$J$2404,4,FALSE))</f>
        <v>364.69</v>
      </c>
      <c r="P3025" s="16">
        <f t="shared" si="429"/>
        <v>0.84299999999999997</v>
      </c>
      <c r="Q3025" s="78">
        <f t="shared" si="430"/>
        <v>672.12366999999995</v>
      </c>
      <c r="R3025" s="56">
        <v>0</v>
      </c>
      <c r="S3025" s="16">
        <f t="shared" si="431"/>
        <v>0.13400000000000001</v>
      </c>
      <c r="T3025" s="79">
        <f t="shared" si="432"/>
        <v>7.5053809816666659</v>
      </c>
      <c r="U3025" s="80">
        <f t="shared" si="433"/>
        <v>0.183</v>
      </c>
      <c r="V3025" s="81">
        <f t="shared" si="434"/>
        <v>1.3734847196449997</v>
      </c>
      <c r="W3025" s="79">
        <f t="shared" si="435"/>
        <v>0.46217247724950827</v>
      </c>
      <c r="X3025" s="60">
        <f t="shared" si="427"/>
        <v>0.5</v>
      </c>
      <c r="Y3025" s="56">
        <f>+'INFO ENEL'!R3013</f>
        <v>1</v>
      </c>
      <c r="Z3025" s="59">
        <f t="shared" si="428"/>
        <v>0.5</v>
      </c>
    </row>
    <row r="3026" spans="1:26" ht="15" customHeight="1" x14ac:dyDescent="0.25">
      <c r="A3026" s="55">
        <f>+'INFO ENEL'!A3014</f>
        <v>3009</v>
      </c>
      <c r="B3026" s="121" t="str">
        <f>+INDEX($B$8:$B$15,MATCH(L3026,$L$8:$L$15,0))</f>
        <v>SICODI</v>
      </c>
      <c r="C3026" s="56" t="str">
        <f>+'INFO ENEL'!B3014</f>
        <v>Lima</v>
      </c>
      <c r="D3026" s="56" t="str">
        <f>+'INFO ENEL'!D3014</f>
        <v>SANTA ROSA DE QUIVES (LIMA)</v>
      </c>
      <c r="E3026" s="56" t="str">
        <f>+'INFO ENEL'!D3014</f>
        <v>SANTA ROSA DE QUIVES (LIMA)</v>
      </c>
      <c r="F3026" s="50">
        <f>+'INFO ENEL'!E3014</f>
        <v>0</v>
      </c>
      <c r="G3026" s="56" t="str">
        <f>+'INFO ENEL'!L3014</f>
        <v>MT</v>
      </c>
      <c r="H3026" s="57">
        <f>+'INFO ENEL'!M3014</f>
        <v>103.46</v>
      </c>
      <c r="I3026" s="56">
        <f>+'INFO ENEL'!N3014</f>
        <v>13</v>
      </c>
      <c r="J3026" s="56" t="str">
        <f>+'INFO ENEL'!O3014</f>
        <v>Poste</v>
      </c>
      <c r="K3026" s="56" t="str">
        <f>+'INFO ENEL'!P3014</f>
        <v>Concreto</v>
      </c>
      <c r="L3026" s="56" t="str">
        <f>+'INFO ENEL'!Q3014</f>
        <v>PPC20</v>
      </c>
      <c r="M3026" s="55" t="str">
        <f>+IF(ISERROR(INDEX('Estructuras de Acero y Concreto'!$C$6:$C$577,MATCH(L3026,'Estructuras de Acero y Concreto'!$D$6:$D$577,0)))=FALSE,INDEX('Estructuras de Acero y Concreto'!$C$6:$C$577,MATCH(L3026,'Estructuras de Acero y Concreto'!$D$6:$D$577,0)),IF(ISERROR(INDEX('Estructuras de Madera'!$C$5:$C$122,MATCH(L3026,'Estructuras de Madera'!$D$5:$D$122,0)))=FALSE,INDEX('Estructuras de Madera'!$C$5:$C$122,MATCH(L3026,'Estructuras de Madera'!$D$5:$D$122,0)),INDEX(SICODI!$G$3:$G$2404,MATCH(L3026,SICODI!$G$3:$G$2404,0))))</f>
        <v>PPC20</v>
      </c>
      <c r="N3026" s="121" t="str">
        <f>+IF(ISERROR(VLOOKUP(M3026,'Resumen de precios LLTT'!$C$17:$D$3071,2,FALSE))=FALSE,VLOOKUP(M3026,'Resumen de precios LLTT'!$C$17:$D$3071,2,FALSE),VLOOKUP(M3026,SICODI!$G$3:$J$2404,2,FALSE))</f>
        <v>POSTE DE CONCRETO ARMADO DE 13/400/150/345</v>
      </c>
      <c r="O3026" s="58">
        <f>+IF(ISERROR(VLOOKUP(M3026,'Resumen de precios LLTT'!$C$17:$G$3071,5,FALSE))=FALSE,VLOOKUP(M3026,'Resumen de precios LLTT'!$C$17:$G$3071,5,FALSE),VLOOKUP(M3026,SICODI!$G$3:$J$2404,4,FALSE))</f>
        <v>364.69</v>
      </c>
      <c r="P3026" s="16">
        <f t="shared" si="429"/>
        <v>0.84299999999999997</v>
      </c>
      <c r="Q3026" s="78">
        <f t="shared" si="430"/>
        <v>672.12366999999995</v>
      </c>
      <c r="R3026" s="56">
        <v>0</v>
      </c>
      <c r="S3026" s="16">
        <f t="shared" si="431"/>
        <v>0.13400000000000001</v>
      </c>
      <c r="T3026" s="79">
        <f t="shared" si="432"/>
        <v>7.5053809816666659</v>
      </c>
      <c r="U3026" s="80">
        <f t="shared" si="433"/>
        <v>0.183</v>
      </c>
      <c r="V3026" s="81">
        <f t="shared" si="434"/>
        <v>1.3734847196449997</v>
      </c>
      <c r="W3026" s="79">
        <f t="shared" si="435"/>
        <v>0.46217247724950827</v>
      </c>
      <c r="X3026" s="60">
        <f t="shared" ref="X3026:X3089" si="436">ROUND(W3026,1)</f>
        <v>0.5</v>
      </c>
      <c r="Y3026" s="56">
        <f>+'INFO ENEL'!R3014</f>
        <v>1</v>
      </c>
      <c r="Z3026" s="59">
        <f t="shared" si="428"/>
        <v>0.5</v>
      </c>
    </row>
    <row r="3027" spans="1:26" ht="15" customHeight="1" x14ac:dyDescent="0.25">
      <c r="A3027" s="55">
        <f>+'INFO ENEL'!A3015</f>
        <v>3010</v>
      </c>
      <c r="B3027" s="121" t="str">
        <f>+INDEX($B$8:$B$15,MATCH(L3027,$L$8:$L$15,0))</f>
        <v>SICODI</v>
      </c>
      <c r="C3027" s="56" t="str">
        <f>+'INFO ENEL'!B3015</f>
        <v>Lima</v>
      </c>
      <c r="D3027" s="56" t="str">
        <f>+'INFO ENEL'!D3015</f>
        <v>SANTA ROSA DE QUIVES (LIMA)</v>
      </c>
      <c r="E3027" s="56" t="str">
        <f>+'INFO ENEL'!D3015</f>
        <v>SANTA ROSA DE QUIVES (LIMA)</v>
      </c>
      <c r="F3027" s="50">
        <f>+'INFO ENEL'!E3015</f>
        <v>0</v>
      </c>
      <c r="G3027" s="56" t="str">
        <f>+'INFO ENEL'!L3015</f>
        <v>MT</v>
      </c>
      <c r="H3027" s="57">
        <f>+'INFO ENEL'!M3015</f>
        <v>64.95</v>
      </c>
      <c r="I3027" s="56">
        <f>+'INFO ENEL'!N3015</f>
        <v>15</v>
      </c>
      <c r="J3027" s="56" t="str">
        <f>+'INFO ENEL'!O3015</f>
        <v>Poste</v>
      </c>
      <c r="K3027" s="56" t="str">
        <f>+'INFO ENEL'!P3015</f>
        <v>Concreto</v>
      </c>
      <c r="L3027" s="56" t="str">
        <f>+'INFO ENEL'!Q3015</f>
        <v>PPC24</v>
      </c>
      <c r="M3027" s="55" t="str">
        <f>+IF(ISERROR(INDEX('Estructuras de Acero y Concreto'!$C$6:$C$577,MATCH(L3027,'Estructuras de Acero y Concreto'!$D$6:$D$577,0)))=FALSE,INDEX('Estructuras de Acero y Concreto'!$C$6:$C$577,MATCH(L3027,'Estructuras de Acero y Concreto'!$D$6:$D$577,0)),IF(ISERROR(INDEX('Estructuras de Madera'!$C$5:$C$122,MATCH(L3027,'Estructuras de Madera'!$D$5:$D$122,0)))=FALSE,INDEX('Estructuras de Madera'!$C$5:$C$122,MATCH(L3027,'Estructuras de Madera'!$D$5:$D$122,0)),INDEX(SICODI!$G$3:$G$2404,MATCH(L3027,SICODI!$G$3:$G$2404,0))))</f>
        <v>PPC24</v>
      </c>
      <c r="N3027" s="121" t="str">
        <f>+IF(ISERROR(VLOOKUP(M3027,'Resumen de precios LLTT'!$C$17:$D$3071,2,FALSE))=FALSE,VLOOKUP(M3027,'Resumen de precios LLTT'!$C$17:$D$3071,2,FALSE),VLOOKUP(M3027,SICODI!$G$3:$J$2404,2,FALSE))</f>
        <v>POSTE DE CONCRETO ARMADO DE 15/400/150/375</v>
      </c>
      <c r="O3027" s="58">
        <f>+IF(ISERROR(VLOOKUP(M3027,'Resumen de precios LLTT'!$C$17:$G$3071,5,FALSE))=FALSE,VLOOKUP(M3027,'Resumen de precios LLTT'!$C$17:$G$3071,5,FALSE),VLOOKUP(M3027,SICODI!$G$3:$J$2404,4,FALSE))</f>
        <v>476.76</v>
      </c>
      <c r="P3027" s="16">
        <f t="shared" si="429"/>
        <v>0.84299999999999997</v>
      </c>
      <c r="Q3027" s="78">
        <f t="shared" si="430"/>
        <v>878.66867999999999</v>
      </c>
      <c r="R3027" s="56">
        <v>0</v>
      </c>
      <c r="S3027" s="16">
        <f t="shared" si="431"/>
        <v>0.13400000000000001</v>
      </c>
      <c r="T3027" s="79">
        <f t="shared" si="432"/>
        <v>9.8118002600000001</v>
      </c>
      <c r="U3027" s="80">
        <f t="shared" si="433"/>
        <v>0.183</v>
      </c>
      <c r="V3027" s="81">
        <f t="shared" si="434"/>
        <v>1.7955594475800001</v>
      </c>
      <c r="W3027" s="79">
        <f t="shared" si="435"/>
        <v>0.60419904645994038</v>
      </c>
      <c r="X3027" s="60">
        <f t="shared" si="436"/>
        <v>0.6</v>
      </c>
      <c r="Y3027" s="56">
        <f>+'INFO ENEL'!R3015</f>
        <v>1</v>
      </c>
      <c r="Z3027" s="59">
        <f t="shared" ref="Z3027:Z3090" si="437">X3027*Y3027</f>
        <v>0.6</v>
      </c>
    </row>
    <row r="3028" spans="1:26" ht="15" customHeight="1" x14ac:dyDescent="0.25">
      <c r="A3028" s="55">
        <f>+'INFO ENEL'!A3016</f>
        <v>3011</v>
      </c>
      <c r="B3028" s="121" t="str">
        <f>+INDEX($B$8:$B$15,MATCH(L3028,$L$8:$L$15,0))</f>
        <v>SICODI</v>
      </c>
      <c r="C3028" s="56" t="str">
        <f>+'INFO ENEL'!B3016</f>
        <v>Lima</v>
      </c>
      <c r="D3028" s="56" t="str">
        <f>+'INFO ENEL'!D3016</f>
        <v>SANTA ROSA DE QUIVES (LIMA)</v>
      </c>
      <c r="E3028" s="56" t="str">
        <f>+'INFO ENEL'!D3016</f>
        <v>SANTA ROSA DE QUIVES (LIMA)</v>
      </c>
      <c r="F3028" s="50">
        <f>+'INFO ENEL'!E3016</f>
        <v>0</v>
      </c>
      <c r="G3028" s="56" t="str">
        <f>+'INFO ENEL'!L3016</f>
        <v>MT</v>
      </c>
      <c r="H3028" s="57">
        <f>+'INFO ENEL'!M3016</f>
        <v>49.45</v>
      </c>
      <c r="I3028" s="56">
        <f>+'INFO ENEL'!N3016</f>
        <v>13</v>
      </c>
      <c r="J3028" s="56" t="str">
        <f>+'INFO ENEL'!O3016</f>
        <v>Poste</v>
      </c>
      <c r="K3028" s="56" t="str">
        <f>+'INFO ENEL'!P3016</f>
        <v>Concreto</v>
      </c>
      <c r="L3028" s="56" t="str">
        <f>+'INFO ENEL'!Q3016</f>
        <v>PPC20</v>
      </c>
      <c r="M3028" s="55" t="str">
        <f>+IF(ISERROR(INDEX('Estructuras de Acero y Concreto'!$C$6:$C$577,MATCH(L3028,'Estructuras de Acero y Concreto'!$D$6:$D$577,0)))=FALSE,INDEX('Estructuras de Acero y Concreto'!$C$6:$C$577,MATCH(L3028,'Estructuras de Acero y Concreto'!$D$6:$D$577,0)),IF(ISERROR(INDEX('Estructuras de Madera'!$C$5:$C$122,MATCH(L3028,'Estructuras de Madera'!$D$5:$D$122,0)))=FALSE,INDEX('Estructuras de Madera'!$C$5:$C$122,MATCH(L3028,'Estructuras de Madera'!$D$5:$D$122,0)),INDEX(SICODI!$G$3:$G$2404,MATCH(L3028,SICODI!$G$3:$G$2404,0))))</f>
        <v>PPC20</v>
      </c>
      <c r="N3028" s="121" t="str">
        <f>+IF(ISERROR(VLOOKUP(M3028,'Resumen de precios LLTT'!$C$17:$D$3071,2,FALSE))=FALSE,VLOOKUP(M3028,'Resumen de precios LLTT'!$C$17:$D$3071,2,FALSE),VLOOKUP(M3028,SICODI!$G$3:$J$2404,2,FALSE))</f>
        <v>POSTE DE CONCRETO ARMADO DE 13/400/150/345</v>
      </c>
      <c r="O3028" s="58">
        <f>+IF(ISERROR(VLOOKUP(M3028,'Resumen de precios LLTT'!$C$17:$G$3071,5,FALSE))=FALSE,VLOOKUP(M3028,'Resumen de precios LLTT'!$C$17:$G$3071,5,FALSE),VLOOKUP(M3028,SICODI!$G$3:$J$2404,4,FALSE))</f>
        <v>364.69</v>
      </c>
      <c r="P3028" s="16">
        <f t="shared" si="429"/>
        <v>0.84299999999999997</v>
      </c>
      <c r="Q3028" s="78">
        <f t="shared" si="430"/>
        <v>672.12366999999995</v>
      </c>
      <c r="R3028" s="56">
        <v>0</v>
      </c>
      <c r="S3028" s="16">
        <f t="shared" si="431"/>
        <v>0.13400000000000001</v>
      </c>
      <c r="T3028" s="79">
        <f t="shared" si="432"/>
        <v>7.5053809816666659</v>
      </c>
      <c r="U3028" s="80">
        <f t="shared" si="433"/>
        <v>0.183</v>
      </c>
      <c r="V3028" s="81">
        <f t="shared" si="434"/>
        <v>1.3734847196449997</v>
      </c>
      <c r="W3028" s="79">
        <f t="shared" si="435"/>
        <v>0.46217247724950827</v>
      </c>
      <c r="X3028" s="60">
        <f t="shared" si="436"/>
        <v>0.5</v>
      </c>
      <c r="Y3028" s="56">
        <f>+'INFO ENEL'!R3016</f>
        <v>1</v>
      </c>
      <c r="Z3028" s="59">
        <f t="shared" si="437"/>
        <v>0.5</v>
      </c>
    </row>
    <row r="3029" spans="1:26" ht="15" customHeight="1" x14ac:dyDescent="0.25">
      <c r="A3029" s="55">
        <f>+'INFO ENEL'!A3017</f>
        <v>3012</v>
      </c>
      <c r="B3029" s="121" t="str">
        <f>+INDEX($B$8:$B$15,MATCH(L3029,$L$8:$L$15,0))</f>
        <v>SICODI</v>
      </c>
      <c r="C3029" s="56" t="str">
        <f>+'INFO ENEL'!B3017</f>
        <v>Lima</v>
      </c>
      <c r="D3029" s="56" t="str">
        <f>+'INFO ENEL'!D3017</f>
        <v>SANTA ROSA DE QUIVES (LIMA)</v>
      </c>
      <c r="E3029" s="56" t="str">
        <f>+'INFO ENEL'!D3017</f>
        <v>SANTA ROSA DE QUIVES (LIMA)</v>
      </c>
      <c r="F3029" s="50">
        <f>+'INFO ENEL'!E3017</f>
        <v>0</v>
      </c>
      <c r="G3029" s="56" t="str">
        <f>+'INFO ENEL'!L3017</f>
        <v>MT</v>
      </c>
      <c r="H3029" s="57">
        <f>+'INFO ENEL'!M3017</f>
        <v>195.13</v>
      </c>
      <c r="I3029" s="56">
        <f>+'INFO ENEL'!N3017</f>
        <v>13</v>
      </c>
      <c r="J3029" s="56" t="str">
        <f>+'INFO ENEL'!O3017</f>
        <v>Poste</v>
      </c>
      <c r="K3029" s="56" t="str">
        <f>+'INFO ENEL'!P3017</f>
        <v>Concreto</v>
      </c>
      <c r="L3029" s="56" t="str">
        <f>+'INFO ENEL'!Q3017</f>
        <v>PPC20</v>
      </c>
      <c r="M3029" s="55" t="str">
        <f>+IF(ISERROR(INDEX('Estructuras de Acero y Concreto'!$C$6:$C$577,MATCH(L3029,'Estructuras de Acero y Concreto'!$D$6:$D$577,0)))=FALSE,INDEX('Estructuras de Acero y Concreto'!$C$6:$C$577,MATCH(L3029,'Estructuras de Acero y Concreto'!$D$6:$D$577,0)),IF(ISERROR(INDEX('Estructuras de Madera'!$C$5:$C$122,MATCH(L3029,'Estructuras de Madera'!$D$5:$D$122,0)))=FALSE,INDEX('Estructuras de Madera'!$C$5:$C$122,MATCH(L3029,'Estructuras de Madera'!$D$5:$D$122,0)),INDEX(SICODI!$G$3:$G$2404,MATCH(L3029,SICODI!$G$3:$G$2404,0))))</f>
        <v>PPC20</v>
      </c>
      <c r="N3029" s="121" t="str">
        <f>+IF(ISERROR(VLOOKUP(M3029,'Resumen de precios LLTT'!$C$17:$D$3071,2,FALSE))=FALSE,VLOOKUP(M3029,'Resumen de precios LLTT'!$C$17:$D$3071,2,FALSE),VLOOKUP(M3029,SICODI!$G$3:$J$2404,2,FALSE))</f>
        <v>POSTE DE CONCRETO ARMADO DE 13/400/150/345</v>
      </c>
      <c r="O3029" s="58">
        <f>+IF(ISERROR(VLOOKUP(M3029,'Resumen de precios LLTT'!$C$17:$G$3071,5,FALSE))=FALSE,VLOOKUP(M3029,'Resumen de precios LLTT'!$C$17:$G$3071,5,FALSE),VLOOKUP(M3029,SICODI!$G$3:$J$2404,4,FALSE))</f>
        <v>364.69</v>
      </c>
      <c r="P3029" s="16">
        <f t="shared" si="429"/>
        <v>0.84299999999999997</v>
      </c>
      <c r="Q3029" s="78">
        <f t="shared" si="430"/>
        <v>672.12366999999995</v>
      </c>
      <c r="R3029" s="56">
        <v>0</v>
      </c>
      <c r="S3029" s="16">
        <f t="shared" si="431"/>
        <v>0.13400000000000001</v>
      </c>
      <c r="T3029" s="79">
        <f t="shared" si="432"/>
        <v>7.5053809816666659</v>
      </c>
      <c r="U3029" s="80">
        <f t="shared" si="433"/>
        <v>0.183</v>
      </c>
      <c r="V3029" s="81">
        <f t="shared" si="434"/>
        <v>1.3734847196449997</v>
      </c>
      <c r="W3029" s="79">
        <f t="shared" si="435"/>
        <v>0.46217247724950827</v>
      </c>
      <c r="X3029" s="60">
        <f t="shared" si="436"/>
        <v>0.5</v>
      </c>
      <c r="Y3029" s="56">
        <f>+'INFO ENEL'!R3017</f>
        <v>1</v>
      </c>
      <c r="Z3029" s="59">
        <f t="shared" si="437"/>
        <v>0.5</v>
      </c>
    </row>
    <row r="3030" spans="1:26" ht="15" customHeight="1" x14ac:dyDescent="0.25">
      <c r="A3030" s="55">
        <f>+'INFO ENEL'!A3018</f>
        <v>3013</v>
      </c>
      <c r="B3030" s="121" t="str">
        <f>+INDEX($B$8:$B$15,MATCH(L3030,$L$8:$L$15,0))</f>
        <v>SICODI</v>
      </c>
      <c r="C3030" s="56" t="str">
        <f>+'INFO ENEL'!B3018</f>
        <v>Lima</v>
      </c>
      <c r="D3030" s="56" t="str">
        <f>+'INFO ENEL'!D3018</f>
        <v>SANTA ROSA DE QUIVES (LIMA)</v>
      </c>
      <c r="E3030" s="56" t="str">
        <f>+'INFO ENEL'!D3018</f>
        <v>SANTA ROSA DE QUIVES (LIMA)</v>
      </c>
      <c r="F3030" s="50">
        <f>+'INFO ENEL'!E3018</f>
        <v>0</v>
      </c>
      <c r="G3030" s="56" t="str">
        <f>+'INFO ENEL'!L3018</f>
        <v>MT</v>
      </c>
      <c r="H3030" s="57">
        <f>+'INFO ENEL'!M3018</f>
        <v>139.76</v>
      </c>
      <c r="I3030" s="56">
        <f>+'INFO ENEL'!N3018</f>
        <v>15</v>
      </c>
      <c r="J3030" s="56" t="str">
        <f>+'INFO ENEL'!O3018</f>
        <v>Poste</v>
      </c>
      <c r="K3030" s="56" t="str">
        <f>+'INFO ENEL'!P3018</f>
        <v>Concreto</v>
      </c>
      <c r="L3030" s="56" t="str">
        <f>+'INFO ENEL'!Q3018</f>
        <v>PPC24</v>
      </c>
      <c r="M3030" s="55" t="str">
        <f>+IF(ISERROR(INDEX('Estructuras de Acero y Concreto'!$C$6:$C$577,MATCH(L3030,'Estructuras de Acero y Concreto'!$D$6:$D$577,0)))=FALSE,INDEX('Estructuras de Acero y Concreto'!$C$6:$C$577,MATCH(L3030,'Estructuras de Acero y Concreto'!$D$6:$D$577,0)),IF(ISERROR(INDEX('Estructuras de Madera'!$C$5:$C$122,MATCH(L3030,'Estructuras de Madera'!$D$5:$D$122,0)))=FALSE,INDEX('Estructuras de Madera'!$C$5:$C$122,MATCH(L3030,'Estructuras de Madera'!$D$5:$D$122,0)),INDEX(SICODI!$G$3:$G$2404,MATCH(L3030,SICODI!$G$3:$G$2404,0))))</f>
        <v>PPC24</v>
      </c>
      <c r="N3030" s="121" t="str">
        <f>+IF(ISERROR(VLOOKUP(M3030,'Resumen de precios LLTT'!$C$17:$D$3071,2,FALSE))=FALSE,VLOOKUP(M3030,'Resumen de precios LLTT'!$C$17:$D$3071,2,FALSE),VLOOKUP(M3030,SICODI!$G$3:$J$2404,2,FALSE))</f>
        <v>POSTE DE CONCRETO ARMADO DE 15/400/150/375</v>
      </c>
      <c r="O3030" s="58">
        <f>+IF(ISERROR(VLOOKUP(M3030,'Resumen de precios LLTT'!$C$17:$G$3071,5,FALSE))=FALSE,VLOOKUP(M3030,'Resumen de precios LLTT'!$C$17:$G$3071,5,FALSE),VLOOKUP(M3030,SICODI!$G$3:$J$2404,4,FALSE))</f>
        <v>476.76</v>
      </c>
      <c r="P3030" s="16">
        <f t="shared" si="429"/>
        <v>0.84299999999999997</v>
      </c>
      <c r="Q3030" s="78">
        <f t="shared" si="430"/>
        <v>878.66867999999999</v>
      </c>
      <c r="R3030" s="56">
        <v>0</v>
      </c>
      <c r="S3030" s="16">
        <f t="shared" si="431"/>
        <v>0.13400000000000001</v>
      </c>
      <c r="T3030" s="79">
        <f t="shared" si="432"/>
        <v>9.8118002600000001</v>
      </c>
      <c r="U3030" s="80">
        <f t="shared" si="433"/>
        <v>0.183</v>
      </c>
      <c r="V3030" s="81">
        <f t="shared" si="434"/>
        <v>1.7955594475800001</v>
      </c>
      <c r="W3030" s="79">
        <f t="shared" si="435"/>
        <v>0.60419904645994038</v>
      </c>
      <c r="X3030" s="60">
        <f t="shared" si="436"/>
        <v>0.6</v>
      </c>
      <c r="Y3030" s="56">
        <f>+'INFO ENEL'!R3018</f>
        <v>1</v>
      </c>
      <c r="Z3030" s="59">
        <f t="shared" si="437"/>
        <v>0.6</v>
      </c>
    </row>
    <row r="3031" spans="1:26" ht="15" customHeight="1" x14ac:dyDescent="0.25">
      <c r="A3031" s="55">
        <f>+'INFO ENEL'!A3019</f>
        <v>3014</v>
      </c>
      <c r="B3031" s="121" t="str">
        <f>+INDEX($B$8:$B$15,MATCH(L3031,$L$8:$L$15,0))</f>
        <v>SICODI</v>
      </c>
      <c r="C3031" s="56" t="str">
        <f>+'INFO ENEL'!B3019</f>
        <v>Lima</v>
      </c>
      <c r="D3031" s="56" t="str">
        <f>+'INFO ENEL'!D3019</f>
        <v>SANTA ROSA DE QUIVES (LIMA)</v>
      </c>
      <c r="E3031" s="56" t="str">
        <f>+'INFO ENEL'!D3019</f>
        <v>SANTA ROSA DE QUIVES (LIMA)</v>
      </c>
      <c r="F3031" s="50">
        <f>+'INFO ENEL'!E3019</f>
        <v>0</v>
      </c>
      <c r="G3031" s="56" t="str">
        <f>+'INFO ENEL'!L3019</f>
        <v>MT</v>
      </c>
      <c r="H3031" s="57">
        <f>+'INFO ENEL'!M3019</f>
        <v>136.61000000000001</v>
      </c>
      <c r="I3031" s="56">
        <f>+'INFO ENEL'!N3019</f>
        <v>13</v>
      </c>
      <c r="J3031" s="56" t="str">
        <f>+'INFO ENEL'!O3019</f>
        <v>Poste</v>
      </c>
      <c r="K3031" s="56" t="str">
        <f>+'INFO ENEL'!P3019</f>
        <v>Concreto</v>
      </c>
      <c r="L3031" s="56" t="str">
        <f>+'INFO ENEL'!Q3019</f>
        <v>PPC20</v>
      </c>
      <c r="M3031" s="55" t="str">
        <f>+IF(ISERROR(INDEX('Estructuras de Acero y Concreto'!$C$6:$C$577,MATCH(L3031,'Estructuras de Acero y Concreto'!$D$6:$D$577,0)))=FALSE,INDEX('Estructuras de Acero y Concreto'!$C$6:$C$577,MATCH(L3031,'Estructuras de Acero y Concreto'!$D$6:$D$577,0)),IF(ISERROR(INDEX('Estructuras de Madera'!$C$5:$C$122,MATCH(L3031,'Estructuras de Madera'!$D$5:$D$122,0)))=FALSE,INDEX('Estructuras de Madera'!$C$5:$C$122,MATCH(L3031,'Estructuras de Madera'!$D$5:$D$122,0)),INDEX(SICODI!$G$3:$G$2404,MATCH(L3031,SICODI!$G$3:$G$2404,0))))</f>
        <v>PPC20</v>
      </c>
      <c r="N3031" s="121" t="str">
        <f>+IF(ISERROR(VLOOKUP(M3031,'Resumen de precios LLTT'!$C$17:$D$3071,2,FALSE))=FALSE,VLOOKUP(M3031,'Resumen de precios LLTT'!$C$17:$D$3071,2,FALSE),VLOOKUP(M3031,SICODI!$G$3:$J$2404,2,FALSE))</f>
        <v>POSTE DE CONCRETO ARMADO DE 13/400/150/345</v>
      </c>
      <c r="O3031" s="58">
        <f>+IF(ISERROR(VLOOKUP(M3031,'Resumen de precios LLTT'!$C$17:$G$3071,5,FALSE))=FALSE,VLOOKUP(M3031,'Resumen de precios LLTT'!$C$17:$G$3071,5,FALSE),VLOOKUP(M3031,SICODI!$G$3:$J$2404,4,FALSE))</f>
        <v>364.69</v>
      </c>
      <c r="P3031" s="16">
        <f t="shared" si="429"/>
        <v>0.84299999999999997</v>
      </c>
      <c r="Q3031" s="78">
        <f t="shared" si="430"/>
        <v>672.12366999999995</v>
      </c>
      <c r="R3031" s="56">
        <v>0</v>
      </c>
      <c r="S3031" s="16">
        <f t="shared" si="431"/>
        <v>0.13400000000000001</v>
      </c>
      <c r="T3031" s="79">
        <f t="shared" si="432"/>
        <v>7.5053809816666659</v>
      </c>
      <c r="U3031" s="80">
        <f t="shared" si="433"/>
        <v>0.183</v>
      </c>
      <c r="V3031" s="81">
        <f t="shared" si="434"/>
        <v>1.3734847196449997</v>
      </c>
      <c r="W3031" s="79">
        <f t="shared" si="435"/>
        <v>0.46217247724950827</v>
      </c>
      <c r="X3031" s="60">
        <f t="shared" si="436"/>
        <v>0.5</v>
      </c>
      <c r="Y3031" s="56">
        <f>+'INFO ENEL'!R3019</f>
        <v>1</v>
      </c>
      <c r="Z3031" s="59">
        <f t="shared" si="437"/>
        <v>0.5</v>
      </c>
    </row>
    <row r="3032" spans="1:26" ht="15" customHeight="1" x14ac:dyDescent="0.25">
      <c r="A3032" s="55">
        <f>+'INFO ENEL'!A3020</f>
        <v>3015</v>
      </c>
      <c r="B3032" s="121" t="str">
        <f>+INDEX($B$8:$B$15,MATCH(L3032,$L$8:$L$15,0))</f>
        <v>SICODI</v>
      </c>
      <c r="C3032" s="56" t="str">
        <f>+'INFO ENEL'!B3020</f>
        <v>Lima</v>
      </c>
      <c r="D3032" s="56" t="str">
        <f>+'INFO ENEL'!D3020</f>
        <v>SANTA ROSA DE QUIVES (LIMA)</v>
      </c>
      <c r="E3032" s="56" t="str">
        <f>+'INFO ENEL'!D3020</f>
        <v>SANTA ROSA DE QUIVES (LIMA)</v>
      </c>
      <c r="F3032" s="50">
        <f>+'INFO ENEL'!E3020</f>
        <v>0</v>
      </c>
      <c r="G3032" s="56" t="str">
        <f>+'INFO ENEL'!L3020</f>
        <v>MT</v>
      </c>
      <c r="H3032" s="57">
        <f>+'INFO ENEL'!M3020</f>
        <v>131.9</v>
      </c>
      <c r="I3032" s="56">
        <f>+'INFO ENEL'!N3020</f>
        <v>13</v>
      </c>
      <c r="J3032" s="56" t="str">
        <f>+'INFO ENEL'!O3020</f>
        <v>Poste</v>
      </c>
      <c r="K3032" s="56" t="str">
        <f>+'INFO ENEL'!P3020</f>
        <v>Concreto</v>
      </c>
      <c r="L3032" s="56" t="str">
        <f>+'INFO ENEL'!Q3020</f>
        <v>PPC20</v>
      </c>
      <c r="M3032" s="55" t="str">
        <f>+IF(ISERROR(INDEX('Estructuras de Acero y Concreto'!$C$6:$C$577,MATCH(L3032,'Estructuras de Acero y Concreto'!$D$6:$D$577,0)))=FALSE,INDEX('Estructuras de Acero y Concreto'!$C$6:$C$577,MATCH(L3032,'Estructuras de Acero y Concreto'!$D$6:$D$577,0)),IF(ISERROR(INDEX('Estructuras de Madera'!$C$5:$C$122,MATCH(L3032,'Estructuras de Madera'!$D$5:$D$122,0)))=FALSE,INDEX('Estructuras de Madera'!$C$5:$C$122,MATCH(L3032,'Estructuras de Madera'!$D$5:$D$122,0)),INDEX(SICODI!$G$3:$G$2404,MATCH(L3032,SICODI!$G$3:$G$2404,0))))</f>
        <v>PPC20</v>
      </c>
      <c r="N3032" s="121" t="str">
        <f>+IF(ISERROR(VLOOKUP(M3032,'Resumen de precios LLTT'!$C$17:$D$3071,2,FALSE))=FALSE,VLOOKUP(M3032,'Resumen de precios LLTT'!$C$17:$D$3071,2,FALSE),VLOOKUP(M3032,SICODI!$G$3:$J$2404,2,FALSE))</f>
        <v>POSTE DE CONCRETO ARMADO DE 13/400/150/345</v>
      </c>
      <c r="O3032" s="58">
        <f>+IF(ISERROR(VLOOKUP(M3032,'Resumen de precios LLTT'!$C$17:$G$3071,5,FALSE))=FALSE,VLOOKUP(M3032,'Resumen de precios LLTT'!$C$17:$G$3071,5,FALSE),VLOOKUP(M3032,SICODI!$G$3:$J$2404,4,FALSE))</f>
        <v>364.69</v>
      </c>
      <c r="P3032" s="16">
        <f t="shared" si="429"/>
        <v>0.84299999999999997</v>
      </c>
      <c r="Q3032" s="78">
        <f t="shared" si="430"/>
        <v>672.12366999999995</v>
      </c>
      <c r="R3032" s="56">
        <v>0</v>
      </c>
      <c r="S3032" s="16">
        <f t="shared" si="431"/>
        <v>0.13400000000000001</v>
      </c>
      <c r="T3032" s="79">
        <f t="shared" si="432"/>
        <v>7.5053809816666659</v>
      </c>
      <c r="U3032" s="80">
        <f t="shared" si="433"/>
        <v>0.183</v>
      </c>
      <c r="V3032" s="81">
        <f t="shared" si="434"/>
        <v>1.3734847196449997</v>
      </c>
      <c r="W3032" s="79">
        <f t="shared" si="435"/>
        <v>0.46217247724950827</v>
      </c>
      <c r="X3032" s="60">
        <f t="shared" si="436"/>
        <v>0.5</v>
      </c>
      <c r="Y3032" s="56">
        <f>+'INFO ENEL'!R3020</f>
        <v>1</v>
      </c>
      <c r="Z3032" s="59">
        <f t="shared" si="437"/>
        <v>0.5</v>
      </c>
    </row>
    <row r="3033" spans="1:26" ht="15" customHeight="1" x14ac:dyDescent="0.25">
      <c r="A3033" s="55">
        <f>+'INFO ENEL'!A3021</f>
        <v>3016</v>
      </c>
      <c r="B3033" s="121" t="str">
        <f>+INDEX($B$8:$B$15,MATCH(L3033,$L$8:$L$15,0))</f>
        <v>SICODI</v>
      </c>
      <c r="C3033" s="56" t="str">
        <f>+'INFO ENEL'!B3021</f>
        <v>Lima</v>
      </c>
      <c r="D3033" s="56" t="str">
        <f>+'INFO ENEL'!D3021</f>
        <v>SANTA ROSA DE QUIVES (LIMA)</v>
      </c>
      <c r="E3033" s="56" t="str">
        <f>+'INFO ENEL'!D3021</f>
        <v>SANTA ROSA DE QUIVES (LIMA)</v>
      </c>
      <c r="F3033" s="50">
        <f>+'INFO ENEL'!E3021</f>
        <v>0</v>
      </c>
      <c r="G3033" s="56" t="str">
        <f>+'INFO ENEL'!L3021</f>
        <v>MT</v>
      </c>
      <c r="H3033" s="57">
        <f>+'INFO ENEL'!M3021</f>
        <v>124.58</v>
      </c>
      <c r="I3033" s="56">
        <f>+'INFO ENEL'!N3021</f>
        <v>13</v>
      </c>
      <c r="J3033" s="56" t="str">
        <f>+'INFO ENEL'!O3021</f>
        <v>Poste</v>
      </c>
      <c r="K3033" s="56" t="str">
        <f>+'INFO ENEL'!P3021</f>
        <v>Concreto</v>
      </c>
      <c r="L3033" s="56" t="str">
        <f>+'INFO ENEL'!Q3021</f>
        <v>PPC20</v>
      </c>
      <c r="M3033" s="55" t="str">
        <f>+IF(ISERROR(INDEX('Estructuras de Acero y Concreto'!$C$6:$C$577,MATCH(L3033,'Estructuras de Acero y Concreto'!$D$6:$D$577,0)))=FALSE,INDEX('Estructuras de Acero y Concreto'!$C$6:$C$577,MATCH(L3033,'Estructuras de Acero y Concreto'!$D$6:$D$577,0)),IF(ISERROR(INDEX('Estructuras de Madera'!$C$5:$C$122,MATCH(L3033,'Estructuras de Madera'!$D$5:$D$122,0)))=FALSE,INDEX('Estructuras de Madera'!$C$5:$C$122,MATCH(L3033,'Estructuras de Madera'!$D$5:$D$122,0)),INDEX(SICODI!$G$3:$G$2404,MATCH(L3033,SICODI!$G$3:$G$2404,0))))</f>
        <v>PPC20</v>
      </c>
      <c r="N3033" s="121" t="str">
        <f>+IF(ISERROR(VLOOKUP(M3033,'Resumen de precios LLTT'!$C$17:$D$3071,2,FALSE))=FALSE,VLOOKUP(M3033,'Resumen de precios LLTT'!$C$17:$D$3071,2,FALSE),VLOOKUP(M3033,SICODI!$G$3:$J$2404,2,FALSE))</f>
        <v>POSTE DE CONCRETO ARMADO DE 13/400/150/345</v>
      </c>
      <c r="O3033" s="58">
        <f>+IF(ISERROR(VLOOKUP(M3033,'Resumen de precios LLTT'!$C$17:$G$3071,5,FALSE))=FALSE,VLOOKUP(M3033,'Resumen de precios LLTT'!$C$17:$G$3071,5,FALSE),VLOOKUP(M3033,SICODI!$G$3:$J$2404,4,FALSE))</f>
        <v>364.69</v>
      </c>
      <c r="P3033" s="16">
        <f t="shared" si="429"/>
        <v>0.84299999999999997</v>
      </c>
      <c r="Q3033" s="78">
        <f t="shared" si="430"/>
        <v>672.12366999999995</v>
      </c>
      <c r="R3033" s="56">
        <v>0</v>
      </c>
      <c r="S3033" s="16">
        <f t="shared" si="431"/>
        <v>0.13400000000000001</v>
      </c>
      <c r="T3033" s="79">
        <f t="shared" si="432"/>
        <v>7.5053809816666659</v>
      </c>
      <c r="U3033" s="80">
        <f t="shared" si="433"/>
        <v>0.183</v>
      </c>
      <c r="V3033" s="81">
        <f t="shared" si="434"/>
        <v>1.3734847196449997</v>
      </c>
      <c r="W3033" s="79">
        <f t="shared" si="435"/>
        <v>0.46217247724950827</v>
      </c>
      <c r="X3033" s="60">
        <f t="shared" si="436"/>
        <v>0.5</v>
      </c>
      <c r="Y3033" s="56">
        <f>+'INFO ENEL'!R3021</f>
        <v>1</v>
      </c>
      <c r="Z3033" s="59">
        <f t="shared" si="437"/>
        <v>0.5</v>
      </c>
    </row>
    <row r="3034" spans="1:26" ht="15" customHeight="1" x14ac:dyDescent="0.25">
      <c r="A3034" s="55">
        <f>+'INFO ENEL'!A3022</f>
        <v>3017</v>
      </c>
      <c r="B3034" s="121" t="str">
        <f>+INDEX($B$8:$B$15,MATCH(L3034,$L$8:$L$15,0))</f>
        <v>SICODI</v>
      </c>
      <c r="C3034" s="56" t="str">
        <f>+'INFO ENEL'!B3022</f>
        <v>Lima</v>
      </c>
      <c r="D3034" s="56" t="str">
        <f>+'INFO ENEL'!D3022</f>
        <v>SANTA ROSA DE QUIVES (LIMA)</v>
      </c>
      <c r="E3034" s="56" t="str">
        <f>+'INFO ENEL'!D3022</f>
        <v>SANTA ROSA DE QUIVES (LIMA)</v>
      </c>
      <c r="F3034" s="50">
        <f>+'INFO ENEL'!E3022</f>
        <v>0</v>
      </c>
      <c r="G3034" s="56" t="str">
        <f>+'INFO ENEL'!L3022</f>
        <v>MT</v>
      </c>
      <c r="H3034" s="57">
        <f>+'INFO ENEL'!M3022</f>
        <v>98.49</v>
      </c>
      <c r="I3034" s="56">
        <f>+'INFO ENEL'!N3022</f>
        <v>13</v>
      </c>
      <c r="J3034" s="56" t="str">
        <f>+'INFO ENEL'!O3022</f>
        <v>Poste</v>
      </c>
      <c r="K3034" s="56" t="str">
        <f>+'INFO ENEL'!P3022</f>
        <v>Concreto</v>
      </c>
      <c r="L3034" s="56" t="str">
        <f>+'INFO ENEL'!Q3022</f>
        <v>PPC20</v>
      </c>
      <c r="M3034" s="55" t="str">
        <f>+IF(ISERROR(INDEX('Estructuras de Acero y Concreto'!$C$6:$C$577,MATCH(L3034,'Estructuras de Acero y Concreto'!$D$6:$D$577,0)))=FALSE,INDEX('Estructuras de Acero y Concreto'!$C$6:$C$577,MATCH(L3034,'Estructuras de Acero y Concreto'!$D$6:$D$577,0)),IF(ISERROR(INDEX('Estructuras de Madera'!$C$5:$C$122,MATCH(L3034,'Estructuras de Madera'!$D$5:$D$122,0)))=FALSE,INDEX('Estructuras de Madera'!$C$5:$C$122,MATCH(L3034,'Estructuras de Madera'!$D$5:$D$122,0)),INDEX(SICODI!$G$3:$G$2404,MATCH(L3034,SICODI!$G$3:$G$2404,0))))</f>
        <v>PPC20</v>
      </c>
      <c r="N3034" s="121" t="str">
        <f>+IF(ISERROR(VLOOKUP(M3034,'Resumen de precios LLTT'!$C$17:$D$3071,2,FALSE))=FALSE,VLOOKUP(M3034,'Resumen de precios LLTT'!$C$17:$D$3071,2,FALSE),VLOOKUP(M3034,SICODI!$G$3:$J$2404,2,FALSE))</f>
        <v>POSTE DE CONCRETO ARMADO DE 13/400/150/345</v>
      </c>
      <c r="O3034" s="58">
        <f>+IF(ISERROR(VLOOKUP(M3034,'Resumen de precios LLTT'!$C$17:$G$3071,5,FALSE))=FALSE,VLOOKUP(M3034,'Resumen de precios LLTT'!$C$17:$G$3071,5,FALSE),VLOOKUP(M3034,SICODI!$G$3:$J$2404,4,FALSE))</f>
        <v>364.69</v>
      </c>
      <c r="P3034" s="16">
        <f t="shared" si="429"/>
        <v>0.84299999999999997</v>
      </c>
      <c r="Q3034" s="78">
        <f t="shared" si="430"/>
        <v>672.12366999999995</v>
      </c>
      <c r="R3034" s="56">
        <v>0</v>
      </c>
      <c r="S3034" s="16">
        <f t="shared" si="431"/>
        <v>0.13400000000000001</v>
      </c>
      <c r="T3034" s="79">
        <f t="shared" si="432"/>
        <v>7.5053809816666659</v>
      </c>
      <c r="U3034" s="80">
        <f t="shared" si="433"/>
        <v>0.183</v>
      </c>
      <c r="V3034" s="81">
        <f t="shared" si="434"/>
        <v>1.3734847196449997</v>
      </c>
      <c r="W3034" s="79">
        <f t="shared" si="435"/>
        <v>0.46217247724950827</v>
      </c>
      <c r="X3034" s="60">
        <f t="shared" si="436"/>
        <v>0.5</v>
      </c>
      <c r="Y3034" s="56">
        <f>+'INFO ENEL'!R3022</f>
        <v>1</v>
      </c>
      <c r="Z3034" s="59">
        <f t="shared" si="437"/>
        <v>0.5</v>
      </c>
    </row>
    <row r="3035" spans="1:26" ht="15" customHeight="1" x14ac:dyDescent="0.25">
      <c r="A3035" s="55">
        <f>+'INFO ENEL'!A3023</f>
        <v>3018</v>
      </c>
      <c r="B3035" s="121" t="str">
        <f>+INDEX($B$8:$B$15,MATCH(L3035,$L$8:$L$15,0))</f>
        <v>SICODI</v>
      </c>
      <c r="C3035" s="56" t="str">
        <f>+'INFO ENEL'!B3023</f>
        <v>Lima</v>
      </c>
      <c r="D3035" s="56" t="str">
        <f>+'INFO ENEL'!D3023</f>
        <v>SANTA ROSA DE QUIVES (LIMA)</v>
      </c>
      <c r="E3035" s="56" t="str">
        <f>+'INFO ENEL'!D3023</f>
        <v>SANTA ROSA DE QUIVES (LIMA)</v>
      </c>
      <c r="F3035" s="50">
        <f>+'INFO ENEL'!E3023</f>
        <v>0</v>
      </c>
      <c r="G3035" s="56" t="str">
        <f>+'INFO ENEL'!L3023</f>
        <v>MT</v>
      </c>
      <c r="H3035" s="57">
        <f>+'INFO ENEL'!M3023</f>
        <v>112.5</v>
      </c>
      <c r="I3035" s="56">
        <f>+'INFO ENEL'!N3023</f>
        <v>13</v>
      </c>
      <c r="J3035" s="56" t="str">
        <f>+'INFO ENEL'!O3023</f>
        <v>Poste</v>
      </c>
      <c r="K3035" s="56" t="str">
        <f>+'INFO ENEL'!P3023</f>
        <v>Concreto</v>
      </c>
      <c r="L3035" s="56" t="str">
        <f>+'INFO ENEL'!Q3023</f>
        <v>PPC20</v>
      </c>
      <c r="M3035" s="55" t="str">
        <f>+IF(ISERROR(INDEX('Estructuras de Acero y Concreto'!$C$6:$C$577,MATCH(L3035,'Estructuras de Acero y Concreto'!$D$6:$D$577,0)))=FALSE,INDEX('Estructuras de Acero y Concreto'!$C$6:$C$577,MATCH(L3035,'Estructuras de Acero y Concreto'!$D$6:$D$577,0)),IF(ISERROR(INDEX('Estructuras de Madera'!$C$5:$C$122,MATCH(L3035,'Estructuras de Madera'!$D$5:$D$122,0)))=FALSE,INDEX('Estructuras de Madera'!$C$5:$C$122,MATCH(L3035,'Estructuras de Madera'!$D$5:$D$122,0)),INDEX(SICODI!$G$3:$G$2404,MATCH(L3035,SICODI!$G$3:$G$2404,0))))</f>
        <v>PPC20</v>
      </c>
      <c r="N3035" s="121" t="str">
        <f>+IF(ISERROR(VLOOKUP(M3035,'Resumen de precios LLTT'!$C$17:$D$3071,2,FALSE))=FALSE,VLOOKUP(M3035,'Resumen de precios LLTT'!$C$17:$D$3071,2,FALSE),VLOOKUP(M3035,SICODI!$G$3:$J$2404,2,FALSE))</f>
        <v>POSTE DE CONCRETO ARMADO DE 13/400/150/345</v>
      </c>
      <c r="O3035" s="58">
        <f>+IF(ISERROR(VLOOKUP(M3035,'Resumen de precios LLTT'!$C$17:$G$3071,5,FALSE))=FALSE,VLOOKUP(M3035,'Resumen de precios LLTT'!$C$17:$G$3071,5,FALSE),VLOOKUP(M3035,SICODI!$G$3:$J$2404,4,FALSE))</f>
        <v>364.69</v>
      </c>
      <c r="P3035" s="16">
        <f t="shared" si="429"/>
        <v>0.84299999999999997</v>
      </c>
      <c r="Q3035" s="78">
        <f t="shared" si="430"/>
        <v>672.12366999999995</v>
      </c>
      <c r="R3035" s="56">
        <v>0</v>
      </c>
      <c r="S3035" s="16">
        <f t="shared" si="431"/>
        <v>0.13400000000000001</v>
      </c>
      <c r="T3035" s="79">
        <f t="shared" si="432"/>
        <v>7.5053809816666659</v>
      </c>
      <c r="U3035" s="80">
        <f t="shared" si="433"/>
        <v>0.183</v>
      </c>
      <c r="V3035" s="81">
        <f t="shared" si="434"/>
        <v>1.3734847196449997</v>
      </c>
      <c r="W3035" s="79">
        <f t="shared" si="435"/>
        <v>0.46217247724950827</v>
      </c>
      <c r="X3035" s="60">
        <f t="shared" si="436"/>
        <v>0.5</v>
      </c>
      <c r="Y3035" s="56">
        <f>+'INFO ENEL'!R3023</f>
        <v>1</v>
      </c>
      <c r="Z3035" s="59">
        <f t="shared" si="437"/>
        <v>0.5</v>
      </c>
    </row>
    <row r="3036" spans="1:26" ht="15" customHeight="1" x14ac:dyDescent="0.25">
      <c r="A3036" s="55">
        <f>+'INFO ENEL'!A3024</f>
        <v>3019</v>
      </c>
      <c r="B3036" s="121" t="str">
        <f>+INDEX($B$8:$B$15,MATCH(L3036,$L$8:$L$15,0))</f>
        <v>SICODI</v>
      </c>
      <c r="C3036" s="56" t="str">
        <f>+'INFO ENEL'!B3024</f>
        <v>Lima</v>
      </c>
      <c r="D3036" s="56" t="str">
        <f>+'INFO ENEL'!D3024</f>
        <v>SANTA ROSA DE QUIVES (LIMA)</v>
      </c>
      <c r="E3036" s="56" t="str">
        <f>+'INFO ENEL'!D3024</f>
        <v>SANTA ROSA DE QUIVES (LIMA)</v>
      </c>
      <c r="F3036" s="50">
        <f>+'INFO ENEL'!E3024</f>
        <v>0</v>
      </c>
      <c r="G3036" s="56" t="str">
        <f>+'INFO ENEL'!L3024</f>
        <v>MT</v>
      </c>
      <c r="H3036" s="57">
        <f>+'INFO ENEL'!M3024</f>
        <v>145.75</v>
      </c>
      <c r="I3036" s="56">
        <f>+'INFO ENEL'!N3024</f>
        <v>13</v>
      </c>
      <c r="J3036" s="56" t="str">
        <f>+'INFO ENEL'!O3024</f>
        <v>Poste</v>
      </c>
      <c r="K3036" s="56" t="str">
        <f>+'INFO ENEL'!P3024</f>
        <v>Concreto</v>
      </c>
      <c r="L3036" s="56" t="str">
        <f>+'INFO ENEL'!Q3024</f>
        <v>PPC20</v>
      </c>
      <c r="M3036" s="55" t="str">
        <f>+IF(ISERROR(INDEX('Estructuras de Acero y Concreto'!$C$6:$C$577,MATCH(L3036,'Estructuras de Acero y Concreto'!$D$6:$D$577,0)))=FALSE,INDEX('Estructuras de Acero y Concreto'!$C$6:$C$577,MATCH(L3036,'Estructuras de Acero y Concreto'!$D$6:$D$577,0)),IF(ISERROR(INDEX('Estructuras de Madera'!$C$5:$C$122,MATCH(L3036,'Estructuras de Madera'!$D$5:$D$122,0)))=FALSE,INDEX('Estructuras de Madera'!$C$5:$C$122,MATCH(L3036,'Estructuras de Madera'!$D$5:$D$122,0)),INDEX(SICODI!$G$3:$G$2404,MATCH(L3036,SICODI!$G$3:$G$2404,0))))</f>
        <v>PPC20</v>
      </c>
      <c r="N3036" s="121" t="str">
        <f>+IF(ISERROR(VLOOKUP(M3036,'Resumen de precios LLTT'!$C$17:$D$3071,2,FALSE))=FALSE,VLOOKUP(M3036,'Resumen de precios LLTT'!$C$17:$D$3071,2,FALSE),VLOOKUP(M3036,SICODI!$G$3:$J$2404,2,FALSE))</f>
        <v>POSTE DE CONCRETO ARMADO DE 13/400/150/345</v>
      </c>
      <c r="O3036" s="58">
        <f>+IF(ISERROR(VLOOKUP(M3036,'Resumen de precios LLTT'!$C$17:$G$3071,5,FALSE))=FALSE,VLOOKUP(M3036,'Resumen de precios LLTT'!$C$17:$G$3071,5,FALSE),VLOOKUP(M3036,SICODI!$G$3:$J$2404,4,FALSE))</f>
        <v>364.69</v>
      </c>
      <c r="P3036" s="16">
        <f t="shared" si="429"/>
        <v>0.84299999999999997</v>
      </c>
      <c r="Q3036" s="78">
        <f t="shared" si="430"/>
        <v>672.12366999999995</v>
      </c>
      <c r="R3036" s="56">
        <v>0</v>
      </c>
      <c r="S3036" s="16">
        <f t="shared" si="431"/>
        <v>0.13400000000000001</v>
      </c>
      <c r="T3036" s="79">
        <f t="shared" si="432"/>
        <v>7.5053809816666659</v>
      </c>
      <c r="U3036" s="80">
        <f t="shared" si="433"/>
        <v>0.183</v>
      </c>
      <c r="V3036" s="81">
        <f t="shared" si="434"/>
        <v>1.3734847196449997</v>
      </c>
      <c r="W3036" s="79">
        <f t="shared" si="435"/>
        <v>0.46217247724950827</v>
      </c>
      <c r="X3036" s="60">
        <f t="shared" si="436"/>
        <v>0.5</v>
      </c>
      <c r="Y3036" s="56">
        <f>+'INFO ENEL'!R3024</f>
        <v>1</v>
      </c>
      <c r="Z3036" s="59">
        <f t="shared" si="437"/>
        <v>0.5</v>
      </c>
    </row>
    <row r="3037" spans="1:26" ht="15" customHeight="1" x14ac:dyDescent="0.25">
      <c r="A3037" s="55">
        <f>+'INFO ENEL'!A3025</f>
        <v>3020</v>
      </c>
      <c r="B3037" s="121" t="str">
        <f>+INDEX($B$8:$B$15,MATCH(L3037,$L$8:$L$15,0))</f>
        <v>SICODI</v>
      </c>
      <c r="C3037" s="56" t="str">
        <f>+'INFO ENEL'!B3025</f>
        <v>Lima</v>
      </c>
      <c r="D3037" s="56" t="str">
        <f>+'INFO ENEL'!D3025</f>
        <v>SANTA ROSA DE QUIVES (LIMA)</v>
      </c>
      <c r="E3037" s="56" t="str">
        <f>+'INFO ENEL'!D3025</f>
        <v>SANTA ROSA DE QUIVES (LIMA)</v>
      </c>
      <c r="F3037" s="50">
        <f>+'INFO ENEL'!E3025</f>
        <v>0</v>
      </c>
      <c r="G3037" s="56" t="str">
        <f>+'INFO ENEL'!L3025</f>
        <v>MT</v>
      </c>
      <c r="H3037" s="57">
        <f>+'INFO ENEL'!M3025</f>
        <v>158.49</v>
      </c>
      <c r="I3037" s="56">
        <f>+'INFO ENEL'!N3025</f>
        <v>13</v>
      </c>
      <c r="J3037" s="56" t="str">
        <f>+'INFO ENEL'!O3025</f>
        <v>Poste</v>
      </c>
      <c r="K3037" s="56" t="str">
        <f>+'INFO ENEL'!P3025</f>
        <v>Concreto</v>
      </c>
      <c r="L3037" s="56" t="str">
        <f>+'INFO ENEL'!Q3025</f>
        <v>PPC20</v>
      </c>
      <c r="M3037" s="55" t="str">
        <f>+IF(ISERROR(INDEX('Estructuras de Acero y Concreto'!$C$6:$C$577,MATCH(L3037,'Estructuras de Acero y Concreto'!$D$6:$D$577,0)))=FALSE,INDEX('Estructuras de Acero y Concreto'!$C$6:$C$577,MATCH(L3037,'Estructuras de Acero y Concreto'!$D$6:$D$577,0)),IF(ISERROR(INDEX('Estructuras de Madera'!$C$5:$C$122,MATCH(L3037,'Estructuras de Madera'!$D$5:$D$122,0)))=FALSE,INDEX('Estructuras de Madera'!$C$5:$C$122,MATCH(L3037,'Estructuras de Madera'!$D$5:$D$122,0)),INDEX(SICODI!$G$3:$G$2404,MATCH(L3037,SICODI!$G$3:$G$2404,0))))</f>
        <v>PPC20</v>
      </c>
      <c r="N3037" s="121" t="str">
        <f>+IF(ISERROR(VLOOKUP(M3037,'Resumen de precios LLTT'!$C$17:$D$3071,2,FALSE))=FALSE,VLOOKUP(M3037,'Resumen de precios LLTT'!$C$17:$D$3071,2,FALSE),VLOOKUP(M3037,SICODI!$G$3:$J$2404,2,FALSE))</f>
        <v>POSTE DE CONCRETO ARMADO DE 13/400/150/345</v>
      </c>
      <c r="O3037" s="58">
        <f>+IF(ISERROR(VLOOKUP(M3037,'Resumen de precios LLTT'!$C$17:$G$3071,5,FALSE))=FALSE,VLOOKUP(M3037,'Resumen de precios LLTT'!$C$17:$G$3071,5,FALSE),VLOOKUP(M3037,SICODI!$G$3:$J$2404,4,FALSE))</f>
        <v>364.69</v>
      </c>
      <c r="P3037" s="16">
        <f t="shared" si="429"/>
        <v>0.84299999999999997</v>
      </c>
      <c r="Q3037" s="78">
        <f t="shared" si="430"/>
        <v>672.12366999999995</v>
      </c>
      <c r="R3037" s="56">
        <v>0</v>
      </c>
      <c r="S3037" s="16">
        <f t="shared" si="431"/>
        <v>0.13400000000000001</v>
      </c>
      <c r="T3037" s="79">
        <f t="shared" si="432"/>
        <v>7.5053809816666659</v>
      </c>
      <c r="U3037" s="80">
        <f t="shared" si="433"/>
        <v>0.183</v>
      </c>
      <c r="V3037" s="81">
        <f t="shared" si="434"/>
        <v>1.3734847196449997</v>
      </c>
      <c r="W3037" s="79">
        <f t="shared" si="435"/>
        <v>0.46217247724950827</v>
      </c>
      <c r="X3037" s="60">
        <f t="shared" si="436"/>
        <v>0.5</v>
      </c>
      <c r="Y3037" s="56">
        <f>+'INFO ENEL'!R3025</f>
        <v>1</v>
      </c>
      <c r="Z3037" s="59">
        <f t="shared" si="437"/>
        <v>0.5</v>
      </c>
    </row>
    <row r="3038" spans="1:26" ht="15" customHeight="1" x14ac:dyDescent="0.25">
      <c r="A3038" s="55">
        <f>+'INFO ENEL'!A3026</f>
        <v>3021</v>
      </c>
      <c r="B3038" s="121" t="str">
        <f>+INDEX($B$8:$B$15,MATCH(L3038,$L$8:$L$15,0))</f>
        <v>SICODI</v>
      </c>
      <c r="C3038" s="56" t="str">
        <f>+'INFO ENEL'!B3026</f>
        <v>Lima</v>
      </c>
      <c r="D3038" s="56" t="str">
        <f>+'INFO ENEL'!D3026</f>
        <v>SANTA ROSA DE QUIVES (LIMA)</v>
      </c>
      <c r="E3038" s="56" t="str">
        <f>+'INFO ENEL'!D3026</f>
        <v>SANTA ROSA DE QUIVES (LIMA)</v>
      </c>
      <c r="F3038" s="50">
        <f>+'INFO ENEL'!E3026</f>
        <v>0</v>
      </c>
      <c r="G3038" s="56" t="str">
        <f>+'INFO ENEL'!L3026</f>
        <v>MT</v>
      </c>
      <c r="H3038" s="57">
        <f>+'INFO ENEL'!M3026</f>
        <v>53.32</v>
      </c>
      <c r="I3038" s="56">
        <f>+'INFO ENEL'!N3026</f>
        <v>13</v>
      </c>
      <c r="J3038" s="56" t="str">
        <f>+'INFO ENEL'!O3026</f>
        <v>Poste</v>
      </c>
      <c r="K3038" s="56" t="str">
        <f>+'INFO ENEL'!P3026</f>
        <v>Concreto</v>
      </c>
      <c r="L3038" s="56" t="str">
        <f>+'INFO ENEL'!Q3026</f>
        <v>PPC20</v>
      </c>
      <c r="M3038" s="55" t="str">
        <f>+IF(ISERROR(INDEX('Estructuras de Acero y Concreto'!$C$6:$C$577,MATCH(L3038,'Estructuras de Acero y Concreto'!$D$6:$D$577,0)))=FALSE,INDEX('Estructuras de Acero y Concreto'!$C$6:$C$577,MATCH(L3038,'Estructuras de Acero y Concreto'!$D$6:$D$577,0)),IF(ISERROR(INDEX('Estructuras de Madera'!$C$5:$C$122,MATCH(L3038,'Estructuras de Madera'!$D$5:$D$122,0)))=FALSE,INDEX('Estructuras de Madera'!$C$5:$C$122,MATCH(L3038,'Estructuras de Madera'!$D$5:$D$122,0)),INDEX(SICODI!$G$3:$G$2404,MATCH(L3038,SICODI!$G$3:$G$2404,0))))</f>
        <v>PPC20</v>
      </c>
      <c r="N3038" s="121" t="str">
        <f>+IF(ISERROR(VLOOKUP(M3038,'Resumen de precios LLTT'!$C$17:$D$3071,2,FALSE))=FALSE,VLOOKUP(M3038,'Resumen de precios LLTT'!$C$17:$D$3071,2,FALSE),VLOOKUP(M3038,SICODI!$G$3:$J$2404,2,FALSE))</f>
        <v>POSTE DE CONCRETO ARMADO DE 13/400/150/345</v>
      </c>
      <c r="O3038" s="58">
        <f>+IF(ISERROR(VLOOKUP(M3038,'Resumen de precios LLTT'!$C$17:$G$3071,5,FALSE))=FALSE,VLOOKUP(M3038,'Resumen de precios LLTT'!$C$17:$G$3071,5,FALSE),VLOOKUP(M3038,SICODI!$G$3:$J$2404,4,FALSE))</f>
        <v>364.69</v>
      </c>
      <c r="P3038" s="16">
        <f t="shared" si="429"/>
        <v>0.84299999999999997</v>
      </c>
      <c r="Q3038" s="78">
        <f t="shared" si="430"/>
        <v>672.12366999999995</v>
      </c>
      <c r="R3038" s="56">
        <v>0</v>
      </c>
      <c r="S3038" s="16">
        <f t="shared" si="431"/>
        <v>0.13400000000000001</v>
      </c>
      <c r="T3038" s="79">
        <f t="shared" si="432"/>
        <v>7.5053809816666659</v>
      </c>
      <c r="U3038" s="80">
        <f t="shared" si="433"/>
        <v>0.183</v>
      </c>
      <c r="V3038" s="81">
        <f t="shared" si="434"/>
        <v>1.3734847196449997</v>
      </c>
      <c r="W3038" s="79">
        <f t="shared" si="435"/>
        <v>0.46217247724950827</v>
      </c>
      <c r="X3038" s="60">
        <f t="shared" si="436"/>
        <v>0.5</v>
      </c>
      <c r="Y3038" s="56">
        <f>+'INFO ENEL'!R3026</f>
        <v>1</v>
      </c>
      <c r="Z3038" s="59">
        <f t="shared" si="437"/>
        <v>0.5</v>
      </c>
    </row>
    <row r="3039" spans="1:26" ht="15" customHeight="1" x14ac:dyDescent="0.25">
      <c r="A3039" s="55">
        <f>+'INFO ENEL'!A3027</f>
        <v>3022</v>
      </c>
      <c r="B3039" s="121" t="str">
        <f>+INDEX($B$8:$B$15,MATCH(L3039,$L$8:$L$15,0))</f>
        <v>SICODI</v>
      </c>
      <c r="C3039" s="56" t="str">
        <f>+'INFO ENEL'!B3027</f>
        <v>Lima</v>
      </c>
      <c r="D3039" s="56" t="str">
        <f>+'INFO ENEL'!D3027</f>
        <v>SANTA ROSA DE QUIVES (LIMA)</v>
      </c>
      <c r="E3039" s="56" t="str">
        <f>+'INFO ENEL'!D3027</f>
        <v>SANTA ROSA DE QUIVES (LIMA)</v>
      </c>
      <c r="F3039" s="50">
        <f>+'INFO ENEL'!E3027</f>
        <v>0</v>
      </c>
      <c r="G3039" s="56" t="str">
        <f>+'INFO ENEL'!L3027</f>
        <v>MT</v>
      </c>
      <c r="H3039" s="57">
        <f>+'INFO ENEL'!M3027</f>
        <v>42.87</v>
      </c>
      <c r="I3039" s="56">
        <f>+'INFO ENEL'!N3027</f>
        <v>15</v>
      </c>
      <c r="J3039" s="56" t="str">
        <f>+'INFO ENEL'!O3027</f>
        <v>Poste</v>
      </c>
      <c r="K3039" s="56" t="str">
        <f>+'INFO ENEL'!P3027</f>
        <v>Concreto</v>
      </c>
      <c r="L3039" s="56" t="str">
        <f>+'INFO ENEL'!Q3027</f>
        <v>PPC24</v>
      </c>
      <c r="M3039" s="55" t="str">
        <f>+IF(ISERROR(INDEX('Estructuras de Acero y Concreto'!$C$6:$C$577,MATCH(L3039,'Estructuras de Acero y Concreto'!$D$6:$D$577,0)))=FALSE,INDEX('Estructuras de Acero y Concreto'!$C$6:$C$577,MATCH(L3039,'Estructuras de Acero y Concreto'!$D$6:$D$577,0)),IF(ISERROR(INDEX('Estructuras de Madera'!$C$5:$C$122,MATCH(L3039,'Estructuras de Madera'!$D$5:$D$122,0)))=FALSE,INDEX('Estructuras de Madera'!$C$5:$C$122,MATCH(L3039,'Estructuras de Madera'!$D$5:$D$122,0)),INDEX(SICODI!$G$3:$G$2404,MATCH(L3039,SICODI!$G$3:$G$2404,0))))</f>
        <v>PPC24</v>
      </c>
      <c r="N3039" s="121" t="str">
        <f>+IF(ISERROR(VLOOKUP(M3039,'Resumen de precios LLTT'!$C$17:$D$3071,2,FALSE))=FALSE,VLOOKUP(M3039,'Resumen de precios LLTT'!$C$17:$D$3071,2,FALSE),VLOOKUP(M3039,SICODI!$G$3:$J$2404,2,FALSE))</f>
        <v>POSTE DE CONCRETO ARMADO DE 15/400/150/375</v>
      </c>
      <c r="O3039" s="58">
        <f>+IF(ISERROR(VLOOKUP(M3039,'Resumen de precios LLTT'!$C$17:$G$3071,5,FALSE))=FALSE,VLOOKUP(M3039,'Resumen de precios LLTT'!$C$17:$G$3071,5,FALSE),VLOOKUP(M3039,SICODI!$G$3:$J$2404,4,FALSE))</f>
        <v>476.76</v>
      </c>
      <c r="P3039" s="16">
        <f t="shared" si="429"/>
        <v>0.84299999999999997</v>
      </c>
      <c r="Q3039" s="78">
        <f t="shared" si="430"/>
        <v>878.66867999999999</v>
      </c>
      <c r="R3039" s="56">
        <v>0</v>
      </c>
      <c r="S3039" s="16">
        <f t="shared" si="431"/>
        <v>0.13400000000000001</v>
      </c>
      <c r="T3039" s="79">
        <f t="shared" si="432"/>
        <v>9.8118002600000001</v>
      </c>
      <c r="U3039" s="80">
        <f t="shared" si="433"/>
        <v>0.183</v>
      </c>
      <c r="V3039" s="81">
        <f t="shared" si="434"/>
        <v>1.7955594475800001</v>
      </c>
      <c r="W3039" s="79">
        <f t="shared" si="435"/>
        <v>0.60419904645994038</v>
      </c>
      <c r="X3039" s="60">
        <f t="shared" si="436"/>
        <v>0.6</v>
      </c>
      <c r="Y3039" s="56">
        <f>+'INFO ENEL'!R3027</f>
        <v>1</v>
      </c>
      <c r="Z3039" s="59">
        <f t="shared" si="437"/>
        <v>0.6</v>
      </c>
    </row>
    <row r="3040" spans="1:26" ht="15" customHeight="1" x14ac:dyDescent="0.25">
      <c r="A3040" s="55">
        <f>+'INFO ENEL'!A3028</f>
        <v>3023</v>
      </c>
      <c r="B3040" s="121" t="str">
        <f>+INDEX($B$8:$B$15,MATCH(L3040,$L$8:$L$15,0))</f>
        <v>SICODI</v>
      </c>
      <c r="C3040" s="56" t="str">
        <f>+'INFO ENEL'!B3028</f>
        <v>Lima</v>
      </c>
      <c r="D3040" s="56" t="str">
        <f>+'INFO ENEL'!D3028</f>
        <v>SANTA ROSA DE QUIVES (LIMA)</v>
      </c>
      <c r="E3040" s="56" t="str">
        <f>+'INFO ENEL'!D3028</f>
        <v>SANTA ROSA DE QUIVES (LIMA)</v>
      </c>
      <c r="F3040" s="50">
        <f>+'INFO ENEL'!E3028</f>
        <v>0</v>
      </c>
      <c r="G3040" s="56" t="str">
        <f>+'INFO ENEL'!L3028</f>
        <v>MT</v>
      </c>
      <c r="H3040" s="57">
        <f>+'INFO ENEL'!M3028</f>
        <v>51.31</v>
      </c>
      <c r="I3040" s="56">
        <f>+'INFO ENEL'!N3028</f>
        <v>13</v>
      </c>
      <c r="J3040" s="56" t="str">
        <f>+'INFO ENEL'!O3028</f>
        <v>Poste</v>
      </c>
      <c r="K3040" s="56" t="str">
        <f>+'INFO ENEL'!P3028</f>
        <v>Concreto</v>
      </c>
      <c r="L3040" s="56" t="str">
        <f>+'INFO ENEL'!Q3028</f>
        <v>PPC20</v>
      </c>
      <c r="M3040" s="55" t="str">
        <f>+IF(ISERROR(INDEX('Estructuras de Acero y Concreto'!$C$6:$C$577,MATCH(L3040,'Estructuras de Acero y Concreto'!$D$6:$D$577,0)))=FALSE,INDEX('Estructuras de Acero y Concreto'!$C$6:$C$577,MATCH(L3040,'Estructuras de Acero y Concreto'!$D$6:$D$577,0)),IF(ISERROR(INDEX('Estructuras de Madera'!$C$5:$C$122,MATCH(L3040,'Estructuras de Madera'!$D$5:$D$122,0)))=FALSE,INDEX('Estructuras de Madera'!$C$5:$C$122,MATCH(L3040,'Estructuras de Madera'!$D$5:$D$122,0)),INDEX(SICODI!$G$3:$G$2404,MATCH(L3040,SICODI!$G$3:$G$2404,0))))</f>
        <v>PPC20</v>
      </c>
      <c r="N3040" s="121" t="str">
        <f>+IF(ISERROR(VLOOKUP(M3040,'Resumen de precios LLTT'!$C$17:$D$3071,2,FALSE))=FALSE,VLOOKUP(M3040,'Resumen de precios LLTT'!$C$17:$D$3071,2,FALSE),VLOOKUP(M3040,SICODI!$G$3:$J$2404,2,FALSE))</f>
        <v>POSTE DE CONCRETO ARMADO DE 13/400/150/345</v>
      </c>
      <c r="O3040" s="58">
        <f>+IF(ISERROR(VLOOKUP(M3040,'Resumen de precios LLTT'!$C$17:$G$3071,5,FALSE))=FALSE,VLOOKUP(M3040,'Resumen de precios LLTT'!$C$17:$G$3071,5,FALSE),VLOOKUP(M3040,SICODI!$G$3:$J$2404,4,FALSE))</f>
        <v>364.69</v>
      </c>
      <c r="P3040" s="16">
        <f t="shared" si="429"/>
        <v>0.84299999999999997</v>
      </c>
      <c r="Q3040" s="78">
        <f t="shared" si="430"/>
        <v>672.12366999999995</v>
      </c>
      <c r="R3040" s="56">
        <v>0</v>
      </c>
      <c r="S3040" s="16">
        <f t="shared" si="431"/>
        <v>0.13400000000000001</v>
      </c>
      <c r="T3040" s="79">
        <f t="shared" si="432"/>
        <v>7.5053809816666659</v>
      </c>
      <c r="U3040" s="80">
        <f t="shared" si="433"/>
        <v>0.183</v>
      </c>
      <c r="V3040" s="81">
        <f t="shared" si="434"/>
        <v>1.3734847196449997</v>
      </c>
      <c r="W3040" s="79">
        <f t="shared" si="435"/>
        <v>0.46217247724950827</v>
      </c>
      <c r="X3040" s="60">
        <f t="shared" si="436"/>
        <v>0.5</v>
      </c>
      <c r="Y3040" s="56">
        <f>+'INFO ENEL'!R3028</f>
        <v>1</v>
      </c>
      <c r="Z3040" s="59">
        <f t="shared" si="437"/>
        <v>0.5</v>
      </c>
    </row>
    <row r="3041" spans="1:26" ht="15" customHeight="1" x14ac:dyDescent="0.25">
      <c r="A3041" s="55">
        <f>+'INFO ENEL'!A3029</f>
        <v>3024</v>
      </c>
      <c r="B3041" s="121" t="str">
        <f>+INDEX($B$8:$B$15,MATCH(L3041,$L$8:$L$15,0))</f>
        <v>SICODI</v>
      </c>
      <c r="C3041" s="56" t="str">
        <f>+'INFO ENEL'!B3029</f>
        <v>Lima</v>
      </c>
      <c r="D3041" s="56" t="str">
        <f>+'INFO ENEL'!D3029</f>
        <v>SANTA ROSA DE QUIVES (LIMA)</v>
      </c>
      <c r="E3041" s="56" t="str">
        <f>+'INFO ENEL'!D3029</f>
        <v>SANTA ROSA DE QUIVES (LIMA)</v>
      </c>
      <c r="F3041" s="50">
        <f>+'INFO ENEL'!E3029</f>
        <v>0</v>
      </c>
      <c r="G3041" s="56" t="str">
        <f>+'INFO ENEL'!L3029</f>
        <v>MT</v>
      </c>
      <c r="H3041" s="57">
        <f>+'INFO ENEL'!M3029</f>
        <v>82.27</v>
      </c>
      <c r="I3041" s="56">
        <f>+'INFO ENEL'!N3029</f>
        <v>15</v>
      </c>
      <c r="J3041" s="56" t="str">
        <f>+'INFO ENEL'!O3029</f>
        <v>Poste</v>
      </c>
      <c r="K3041" s="56" t="str">
        <f>+'INFO ENEL'!P3029</f>
        <v>Concreto</v>
      </c>
      <c r="L3041" s="56" t="str">
        <f>+'INFO ENEL'!Q3029</f>
        <v>PPC24</v>
      </c>
      <c r="M3041" s="55" t="str">
        <f>+IF(ISERROR(INDEX('Estructuras de Acero y Concreto'!$C$6:$C$577,MATCH(L3041,'Estructuras de Acero y Concreto'!$D$6:$D$577,0)))=FALSE,INDEX('Estructuras de Acero y Concreto'!$C$6:$C$577,MATCH(L3041,'Estructuras de Acero y Concreto'!$D$6:$D$577,0)),IF(ISERROR(INDEX('Estructuras de Madera'!$C$5:$C$122,MATCH(L3041,'Estructuras de Madera'!$D$5:$D$122,0)))=FALSE,INDEX('Estructuras de Madera'!$C$5:$C$122,MATCH(L3041,'Estructuras de Madera'!$D$5:$D$122,0)),INDEX(SICODI!$G$3:$G$2404,MATCH(L3041,SICODI!$G$3:$G$2404,0))))</f>
        <v>PPC24</v>
      </c>
      <c r="N3041" s="121" t="str">
        <f>+IF(ISERROR(VLOOKUP(M3041,'Resumen de precios LLTT'!$C$17:$D$3071,2,FALSE))=FALSE,VLOOKUP(M3041,'Resumen de precios LLTT'!$C$17:$D$3071,2,FALSE),VLOOKUP(M3041,SICODI!$G$3:$J$2404,2,FALSE))</f>
        <v>POSTE DE CONCRETO ARMADO DE 15/400/150/375</v>
      </c>
      <c r="O3041" s="58">
        <f>+IF(ISERROR(VLOOKUP(M3041,'Resumen de precios LLTT'!$C$17:$G$3071,5,FALSE))=FALSE,VLOOKUP(M3041,'Resumen de precios LLTT'!$C$17:$G$3071,5,FALSE),VLOOKUP(M3041,SICODI!$G$3:$J$2404,4,FALSE))</f>
        <v>476.76</v>
      </c>
      <c r="P3041" s="16">
        <f t="shared" si="429"/>
        <v>0.84299999999999997</v>
      </c>
      <c r="Q3041" s="78">
        <f t="shared" si="430"/>
        <v>878.66867999999999</v>
      </c>
      <c r="R3041" s="56">
        <v>0</v>
      </c>
      <c r="S3041" s="16">
        <f t="shared" si="431"/>
        <v>0.13400000000000001</v>
      </c>
      <c r="T3041" s="79">
        <f t="shared" si="432"/>
        <v>9.8118002600000001</v>
      </c>
      <c r="U3041" s="80">
        <f t="shared" si="433"/>
        <v>0.183</v>
      </c>
      <c r="V3041" s="81">
        <f t="shared" si="434"/>
        <v>1.7955594475800001</v>
      </c>
      <c r="W3041" s="79">
        <f t="shared" si="435"/>
        <v>0.60419904645994038</v>
      </c>
      <c r="X3041" s="60">
        <f t="shared" si="436"/>
        <v>0.6</v>
      </c>
      <c r="Y3041" s="56">
        <f>+'INFO ENEL'!R3029</f>
        <v>1</v>
      </c>
      <c r="Z3041" s="59">
        <f t="shared" si="437"/>
        <v>0.6</v>
      </c>
    </row>
    <row r="3042" spans="1:26" ht="15" customHeight="1" x14ac:dyDescent="0.25">
      <c r="A3042" s="55">
        <f>+'INFO ENEL'!A3030</f>
        <v>3025</v>
      </c>
      <c r="B3042" s="121" t="str">
        <f>+INDEX($B$8:$B$15,MATCH(L3042,$L$8:$L$15,0))</f>
        <v>SICODI</v>
      </c>
      <c r="C3042" s="56" t="str">
        <f>+'INFO ENEL'!B3030</f>
        <v>Lima</v>
      </c>
      <c r="D3042" s="56" t="str">
        <f>+'INFO ENEL'!D3030</f>
        <v>SANTA ROSA DE QUIVES (LIMA)</v>
      </c>
      <c r="E3042" s="56" t="str">
        <f>+'INFO ENEL'!D3030</f>
        <v>SANTA ROSA DE QUIVES (LIMA)</v>
      </c>
      <c r="F3042" s="50">
        <f>+'INFO ENEL'!E3030</f>
        <v>0</v>
      </c>
      <c r="G3042" s="56" t="str">
        <f>+'INFO ENEL'!L3030</f>
        <v>MT</v>
      </c>
      <c r="H3042" s="57">
        <f>+'INFO ENEL'!M3030</f>
        <v>181.9</v>
      </c>
      <c r="I3042" s="56">
        <f>+'INFO ENEL'!N3030</f>
        <v>13</v>
      </c>
      <c r="J3042" s="56" t="str">
        <f>+'INFO ENEL'!O3030</f>
        <v>Poste</v>
      </c>
      <c r="K3042" s="56" t="str">
        <f>+'INFO ENEL'!P3030</f>
        <v>Concreto</v>
      </c>
      <c r="L3042" s="56" t="str">
        <f>+'INFO ENEL'!Q3030</f>
        <v>PPC20</v>
      </c>
      <c r="M3042" s="55" t="str">
        <f>+IF(ISERROR(INDEX('Estructuras de Acero y Concreto'!$C$6:$C$577,MATCH(L3042,'Estructuras de Acero y Concreto'!$D$6:$D$577,0)))=FALSE,INDEX('Estructuras de Acero y Concreto'!$C$6:$C$577,MATCH(L3042,'Estructuras de Acero y Concreto'!$D$6:$D$577,0)),IF(ISERROR(INDEX('Estructuras de Madera'!$C$5:$C$122,MATCH(L3042,'Estructuras de Madera'!$D$5:$D$122,0)))=FALSE,INDEX('Estructuras de Madera'!$C$5:$C$122,MATCH(L3042,'Estructuras de Madera'!$D$5:$D$122,0)),INDEX(SICODI!$G$3:$G$2404,MATCH(L3042,SICODI!$G$3:$G$2404,0))))</f>
        <v>PPC20</v>
      </c>
      <c r="N3042" s="121" t="str">
        <f>+IF(ISERROR(VLOOKUP(M3042,'Resumen de precios LLTT'!$C$17:$D$3071,2,FALSE))=FALSE,VLOOKUP(M3042,'Resumen de precios LLTT'!$C$17:$D$3071,2,FALSE),VLOOKUP(M3042,SICODI!$G$3:$J$2404,2,FALSE))</f>
        <v>POSTE DE CONCRETO ARMADO DE 13/400/150/345</v>
      </c>
      <c r="O3042" s="58">
        <f>+IF(ISERROR(VLOOKUP(M3042,'Resumen de precios LLTT'!$C$17:$G$3071,5,FALSE))=FALSE,VLOOKUP(M3042,'Resumen de precios LLTT'!$C$17:$G$3071,5,FALSE),VLOOKUP(M3042,SICODI!$G$3:$J$2404,4,FALSE))</f>
        <v>364.69</v>
      </c>
      <c r="P3042" s="16">
        <f t="shared" si="429"/>
        <v>0.84299999999999997</v>
      </c>
      <c r="Q3042" s="78">
        <f t="shared" si="430"/>
        <v>672.12366999999995</v>
      </c>
      <c r="R3042" s="56">
        <v>0</v>
      </c>
      <c r="S3042" s="16">
        <f t="shared" si="431"/>
        <v>0.13400000000000001</v>
      </c>
      <c r="T3042" s="79">
        <f t="shared" si="432"/>
        <v>7.5053809816666659</v>
      </c>
      <c r="U3042" s="80">
        <f t="shared" si="433"/>
        <v>0.183</v>
      </c>
      <c r="V3042" s="81">
        <f t="shared" si="434"/>
        <v>1.3734847196449997</v>
      </c>
      <c r="W3042" s="79">
        <f t="shared" si="435"/>
        <v>0.46217247724950827</v>
      </c>
      <c r="X3042" s="60">
        <f t="shared" si="436"/>
        <v>0.5</v>
      </c>
      <c r="Y3042" s="56">
        <f>+'INFO ENEL'!R3030</f>
        <v>1</v>
      </c>
      <c r="Z3042" s="59">
        <f t="shared" si="437"/>
        <v>0.5</v>
      </c>
    </row>
    <row r="3043" spans="1:26" ht="15" customHeight="1" x14ac:dyDescent="0.25">
      <c r="A3043" s="55">
        <f>+'INFO ENEL'!A3031</f>
        <v>3026</v>
      </c>
      <c r="B3043" s="121" t="str">
        <f>+INDEX($B$8:$B$15,MATCH(L3043,$L$8:$L$15,0))</f>
        <v>SICODI</v>
      </c>
      <c r="C3043" s="56" t="str">
        <f>+'INFO ENEL'!B3031</f>
        <v>Lima</v>
      </c>
      <c r="D3043" s="56" t="str">
        <f>+'INFO ENEL'!D3031</f>
        <v>SANTA ROSA DE QUIVES (LIMA)</v>
      </c>
      <c r="E3043" s="56" t="str">
        <f>+'INFO ENEL'!D3031</f>
        <v>SANTA ROSA DE QUIVES (LIMA)</v>
      </c>
      <c r="F3043" s="50">
        <f>+'INFO ENEL'!E3031</f>
        <v>0</v>
      </c>
      <c r="G3043" s="56" t="str">
        <f>+'INFO ENEL'!L3031</f>
        <v>MT</v>
      </c>
      <c r="H3043" s="57">
        <f>+'INFO ENEL'!M3031</f>
        <v>102.09</v>
      </c>
      <c r="I3043" s="56">
        <f>+'INFO ENEL'!N3031</f>
        <v>15</v>
      </c>
      <c r="J3043" s="56" t="str">
        <f>+'INFO ENEL'!O3031</f>
        <v>Poste</v>
      </c>
      <c r="K3043" s="56" t="str">
        <f>+'INFO ENEL'!P3031</f>
        <v>Concreto</v>
      </c>
      <c r="L3043" s="56" t="str">
        <f>+'INFO ENEL'!Q3031</f>
        <v>PPC24</v>
      </c>
      <c r="M3043" s="55" t="str">
        <f>+IF(ISERROR(INDEX('Estructuras de Acero y Concreto'!$C$6:$C$577,MATCH(L3043,'Estructuras de Acero y Concreto'!$D$6:$D$577,0)))=FALSE,INDEX('Estructuras de Acero y Concreto'!$C$6:$C$577,MATCH(L3043,'Estructuras de Acero y Concreto'!$D$6:$D$577,0)),IF(ISERROR(INDEX('Estructuras de Madera'!$C$5:$C$122,MATCH(L3043,'Estructuras de Madera'!$D$5:$D$122,0)))=FALSE,INDEX('Estructuras de Madera'!$C$5:$C$122,MATCH(L3043,'Estructuras de Madera'!$D$5:$D$122,0)),INDEX(SICODI!$G$3:$G$2404,MATCH(L3043,SICODI!$G$3:$G$2404,0))))</f>
        <v>PPC24</v>
      </c>
      <c r="N3043" s="121" t="str">
        <f>+IF(ISERROR(VLOOKUP(M3043,'Resumen de precios LLTT'!$C$17:$D$3071,2,FALSE))=FALSE,VLOOKUP(M3043,'Resumen de precios LLTT'!$C$17:$D$3071,2,FALSE),VLOOKUP(M3043,SICODI!$G$3:$J$2404,2,FALSE))</f>
        <v>POSTE DE CONCRETO ARMADO DE 15/400/150/375</v>
      </c>
      <c r="O3043" s="58">
        <f>+IF(ISERROR(VLOOKUP(M3043,'Resumen de precios LLTT'!$C$17:$G$3071,5,FALSE))=FALSE,VLOOKUP(M3043,'Resumen de precios LLTT'!$C$17:$G$3071,5,FALSE),VLOOKUP(M3043,SICODI!$G$3:$J$2404,4,FALSE))</f>
        <v>476.76</v>
      </c>
      <c r="P3043" s="16">
        <f t="shared" si="429"/>
        <v>0.84299999999999997</v>
      </c>
      <c r="Q3043" s="78">
        <f t="shared" si="430"/>
        <v>878.66867999999999</v>
      </c>
      <c r="R3043" s="56">
        <v>0</v>
      </c>
      <c r="S3043" s="16">
        <f t="shared" si="431"/>
        <v>0.13400000000000001</v>
      </c>
      <c r="T3043" s="79">
        <f t="shared" si="432"/>
        <v>9.8118002600000001</v>
      </c>
      <c r="U3043" s="80">
        <f t="shared" si="433"/>
        <v>0.183</v>
      </c>
      <c r="V3043" s="81">
        <f t="shared" si="434"/>
        <v>1.7955594475800001</v>
      </c>
      <c r="W3043" s="79">
        <f t="shared" si="435"/>
        <v>0.60419904645994038</v>
      </c>
      <c r="X3043" s="60">
        <f t="shared" si="436"/>
        <v>0.6</v>
      </c>
      <c r="Y3043" s="56">
        <f>+'INFO ENEL'!R3031</f>
        <v>1</v>
      </c>
      <c r="Z3043" s="59">
        <f t="shared" si="437"/>
        <v>0.6</v>
      </c>
    </row>
    <row r="3044" spans="1:26" ht="15" customHeight="1" x14ac:dyDescent="0.25">
      <c r="A3044" s="55">
        <f>+'INFO ENEL'!A3032</f>
        <v>3027</v>
      </c>
      <c r="B3044" s="121" t="str">
        <f>+INDEX($B$8:$B$15,MATCH(L3044,$L$8:$L$15,0))</f>
        <v>SICODI</v>
      </c>
      <c r="C3044" s="56" t="str">
        <f>+'INFO ENEL'!B3032</f>
        <v>Lima</v>
      </c>
      <c r="D3044" s="56" t="str">
        <f>+'INFO ENEL'!D3032</f>
        <v>SANTA ROSA DE QUIVES (LIMA)</v>
      </c>
      <c r="E3044" s="56" t="str">
        <f>+'INFO ENEL'!D3032</f>
        <v>SANTA ROSA DE QUIVES (LIMA)</v>
      </c>
      <c r="F3044" s="50">
        <f>+'INFO ENEL'!E3032</f>
        <v>0</v>
      </c>
      <c r="G3044" s="56" t="str">
        <f>+'INFO ENEL'!L3032</f>
        <v>MT</v>
      </c>
      <c r="H3044" s="57">
        <f>+'INFO ENEL'!M3032</f>
        <v>91.65</v>
      </c>
      <c r="I3044" s="56">
        <f>+'INFO ENEL'!N3032</f>
        <v>13</v>
      </c>
      <c r="J3044" s="56" t="str">
        <f>+'INFO ENEL'!O3032</f>
        <v>Poste</v>
      </c>
      <c r="K3044" s="56" t="str">
        <f>+'INFO ENEL'!P3032</f>
        <v>Concreto</v>
      </c>
      <c r="L3044" s="56" t="str">
        <f>+'INFO ENEL'!Q3032</f>
        <v>PPC20</v>
      </c>
      <c r="M3044" s="55" t="str">
        <f>+IF(ISERROR(INDEX('Estructuras de Acero y Concreto'!$C$6:$C$577,MATCH(L3044,'Estructuras de Acero y Concreto'!$D$6:$D$577,0)))=FALSE,INDEX('Estructuras de Acero y Concreto'!$C$6:$C$577,MATCH(L3044,'Estructuras de Acero y Concreto'!$D$6:$D$577,0)),IF(ISERROR(INDEX('Estructuras de Madera'!$C$5:$C$122,MATCH(L3044,'Estructuras de Madera'!$D$5:$D$122,0)))=FALSE,INDEX('Estructuras de Madera'!$C$5:$C$122,MATCH(L3044,'Estructuras de Madera'!$D$5:$D$122,0)),INDEX(SICODI!$G$3:$G$2404,MATCH(L3044,SICODI!$G$3:$G$2404,0))))</f>
        <v>PPC20</v>
      </c>
      <c r="N3044" s="121" t="str">
        <f>+IF(ISERROR(VLOOKUP(M3044,'Resumen de precios LLTT'!$C$17:$D$3071,2,FALSE))=FALSE,VLOOKUP(M3044,'Resumen de precios LLTT'!$C$17:$D$3071,2,FALSE),VLOOKUP(M3044,SICODI!$G$3:$J$2404,2,FALSE))</f>
        <v>POSTE DE CONCRETO ARMADO DE 13/400/150/345</v>
      </c>
      <c r="O3044" s="58">
        <f>+IF(ISERROR(VLOOKUP(M3044,'Resumen de precios LLTT'!$C$17:$G$3071,5,FALSE))=FALSE,VLOOKUP(M3044,'Resumen de precios LLTT'!$C$17:$G$3071,5,FALSE),VLOOKUP(M3044,SICODI!$G$3:$J$2404,4,FALSE))</f>
        <v>364.69</v>
      </c>
      <c r="P3044" s="16">
        <f t="shared" si="429"/>
        <v>0.84299999999999997</v>
      </c>
      <c r="Q3044" s="78">
        <f t="shared" si="430"/>
        <v>672.12366999999995</v>
      </c>
      <c r="R3044" s="56">
        <v>0</v>
      </c>
      <c r="S3044" s="16">
        <f t="shared" si="431"/>
        <v>0.13400000000000001</v>
      </c>
      <c r="T3044" s="79">
        <f t="shared" si="432"/>
        <v>7.5053809816666659</v>
      </c>
      <c r="U3044" s="80">
        <f t="shared" si="433"/>
        <v>0.183</v>
      </c>
      <c r="V3044" s="81">
        <f t="shared" si="434"/>
        <v>1.3734847196449997</v>
      </c>
      <c r="W3044" s="79">
        <f t="shared" si="435"/>
        <v>0.46217247724950827</v>
      </c>
      <c r="X3044" s="60">
        <f t="shared" si="436"/>
        <v>0.5</v>
      </c>
      <c r="Y3044" s="56">
        <f>+'INFO ENEL'!R3032</f>
        <v>1</v>
      </c>
      <c r="Z3044" s="59">
        <f t="shared" si="437"/>
        <v>0.5</v>
      </c>
    </row>
    <row r="3045" spans="1:26" ht="15" customHeight="1" x14ac:dyDescent="0.25">
      <c r="A3045" s="55">
        <f>+'INFO ENEL'!A3033</f>
        <v>3028</v>
      </c>
      <c r="B3045" s="121" t="str">
        <f>+INDEX($B$8:$B$15,MATCH(L3045,$L$8:$L$15,0))</f>
        <v>SICODI</v>
      </c>
      <c r="C3045" s="56" t="str">
        <f>+'INFO ENEL'!B3033</f>
        <v>Lima</v>
      </c>
      <c r="D3045" s="56" t="str">
        <f>+'INFO ENEL'!D3033</f>
        <v>SANTA ROSA DE QUIVES (LIMA)</v>
      </c>
      <c r="E3045" s="56" t="str">
        <f>+'INFO ENEL'!D3033</f>
        <v>SANTA ROSA DE QUIVES (LIMA)</v>
      </c>
      <c r="F3045" s="50">
        <f>+'INFO ENEL'!E3033</f>
        <v>0</v>
      </c>
      <c r="G3045" s="56" t="str">
        <f>+'INFO ENEL'!L3033</f>
        <v>MT</v>
      </c>
      <c r="H3045" s="57">
        <f>+'INFO ENEL'!M3033</f>
        <v>96.66</v>
      </c>
      <c r="I3045" s="56">
        <f>+'INFO ENEL'!N3033</f>
        <v>15</v>
      </c>
      <c r="J3045" s="56" t="str">
        <f>+'INFO ENEL'!O3033</f>
        <v>Poste</v>
      </c>
      <c r="K3045" s="56" t="str">
        <f>+'INFO ENEL'!P3033</f>
        <v>Concreto</v>
      </c>
      <c r="L3045" s="56" t="str">
        <f>+'INFO ENEL'!Q3033</f>
        <v>PPC24</v>
      </c>
      <c r="M3045" s="55" t="str">
        <f>+IF(ISERROR(INDEX('Estructuras de Acero y Concreto'!$C$6:$C$577,MATCH(L3045,'Estructuras de Acero y Concreto'!$D$6:$D$577,0)))=FALSE,INDEX('Estructuras de Acero y Concreto'!$C$6:$C$577,MATCH(L3045,'Estructuras de Acero y Concreto'!$D$6:$D$577,0)),IF(ISERROR(INDEX('Estructuras de Madera'!$C$5:$C$122,MATCH(L3045,'Estructuras de Madera'!$D$5:$D$122,0)))=FALSE,INDEX('Estructuras de Madera'!$C$5:$C$122,MATCH(L3045,'Estructuras de Madera'!$D$5:$D$122,0)),INDEX(SICODI!$G$3:$G$2404,MATCH(L3045,SICODI!$G$3:$G$2404,0))))</f>
        <v>PPC24</v>
      </c>
      <c r="N3045" s="121" t="str">
        <f>+IF(ISERROR(VLOOKUP(M3045,'Resumen de precios LLTT'!$C$17:$D$3071,2,FALSE))=FALSE,VLOOKUP(M3045,'Resumen de precios LLTT'!$C$17:$D$3071,2,FALSE),VLOOKUP(M3045,SICODI!$G$3:$J$2404,2,FALSE))</f>
        <v>POSTE DE CONCRETO ARMADO DE 15/400/150/375</v>
      </c>
      <c r="O3045" s="58">
        <f>+IF(ISERROR(VLOOKUP(M3045,'Resumen de precios LLTT'!$C$17:$G$3071,5,FALSE))=FALSE,VLOOKUP(M3045,'Resumen de precios LLTT'!$C$17:$G$3071,5,FALSE),VLOOKUP(M3045,SICODI!$G$3:$J$2404,4,FALSE))</f>
        <v>476.76</v>
      </c>
      <c r="P3045" s="16">
        <f t="shared" si="429"/>
        <v>0.84299999999999997</v>
      </c>
      <c r="Q3045" s="78">
        <f t="shared" si="430"/>
        <v>878.66867999999999</v>
      </c>
      <c r="R3045" s="56">
        <v>0</v>
      </c>
      <c r="S3045" s="16">
        <f t="shared" si="431"/>
        <v>0.13400000000000001</v>
      </c>
      <c r="T3045" s="79">
        <f t="shared" si="432"/>
        <v>9.8118002600000001</v>
      </c>
      <c r="U3045" s="80">
        <f t="shared" si="433"/>
        <v>0.183</v>
      </c>
      <c r="V3045" s="81">
        <f t="shared" si="434"/>
        <v>1.7955594475800001</v>
      </c>
      <c r="W3045" s="79">
        <f t="shared" si="435"/>
        <v>0.60419904645994038</v>
      </c>
      <c r="X3045" s="60">
        <f t="shared" si="436"/>
        <v>0.6</v>
      </c>
      <c r="Y3045" s="56">
        <f>+'INFO ENEL'!R3033</f>
        <v>1</v>
      </c>
      <c r="Z3045" s="59">
        <f t="shared" si="437"/>
        <v>0.6</v>
      </c>
    </row>
    <row r="3046" spans="1:26" ht="15" customHeight="1" x14ac:dyDescent="0.25">
      <c r="A3046" s="55">
        <f>+'INFO ENEL'!A3034</f>
        <v>3029</v>
      </c>
      <c r="B3046" s="121" t="str">
        <f>+INDEX($B$8:$B$15,MATCH(L3046,$L$8:$L$15,0))</f>
        <v>SICODI</v>
      </c>
      <c r="C3046" s="56" t="str">
        <f>+'INFO ENEL'!B3034</f>
        <v>Lima</v>
      </c>
      <c r="D3046" s="56" t="str">
        <f>+'INFO ENEL'!D3034</f>
        <v>SANTA ROSA DE QUIVES (LIMA)</v>
      </c>
      <c r="E3046" s="56" t="str">
        <f>+'INFO ENEL'!D3034</f>
        <v>SANTA ROSA DE QUIVES (LIMA)</v>
      </c>
      <c r="F3046" s="50">
        <f>+'INFO ENEL'!E3034</f>
        <v>0</v>
      </c>
      <c r="G3046" s="56" t="str">
        <f>+'INFO ENEL'!L3034</f>
        <v>MT</v>
      </c>
      <c r="H3046" s="57">
        <f>+'INFO ENEL'!M3034</f>
        <v>91.68</v>
      </c>
      <c r="I3046" s="56">
        <f>+'INFO ENEL'!N3034</f>
        <v>13</v>
      </c>
      <c r="J3046" s="56" t="str">
        <f>+'INFO ENEL'!O3034</f>
        <v>Poste</v>
      </c>
      <c r="K3046" s="56" t="str">
        <f>+'INFO ENEL'!P3034</f>
        <v>Concreto</v>
      </c>
      <c r="L3046" s="56" t="str">
        <f>+'INFO ENEL'!Q3034</f>
        <v>PPC20</v>
      </c>
      <c r="M3046" s="55" t="str">
        <f>+IF(ISERROR(INDEX('Estructuras de Acero y Concreto'!$C$6:$C$577,MATCH(L3046,'Estructuras de Acero y Concreto'!$D$6:$D$577,0)))=FALSE,INDEX('Estructuras de Acero y Concreto'!$C$6:$C$577,MATCH(L3046,'Estructuras de Acero y Concreto'!$D$6:$D$577,0)),IF(ISERROR(INDEX('Estructuras de Madera'!$C$5:$C$122,MATCH(L3046,'Estructuras de Madera'!$D$5:$D$122,0)))=FALSE,INDEX('Estructuras de Madera'!$C$5:$C$122,MATCH(L3046,'Estructuras de Madera'!$D$5:$D$122,0)),INDEX(SICODI!$G$3:$G$2404,MATCH(L3046,SICODI!$G$3:$G$2404,0))))</f>
        <v>PPC20</v>
      </c>
      <c r="N3046" s="121" t="str">
        <f>+IF(ISERROR(VLOOKUP(M3046,'Resumen de precios LLTT'!$C$17:$D$3071,2,FALSE))=FALSE,VLOOKUP(M3046,'Resumen de precios LLTT'!$C$17:$D$3071,2,FALSE),VLOOKUP(M3046,SICODI!$G$3:$J$2404,2,FALSE))</f>
        <v>POSTE DE CONCRETO ARMADO DE 13/400/150/345</v>
      </c>
      <c r="O3046" s="58">
        <f>+IF(ISERROR(VLOOKUP(M3046,'Resumen de precios LLTT'!$C$17:$G$3071,5,FALSE))=FALSE,VLOOKUP(M3046,'Resumen de precios LLTT'!$C$17:$G$3071,5,FALSE),VLOOKUP(M3046,SICODI!$G$3:$J$2404,4,FALSE))</f>
        <v>364.69</v>
      </c>
      <c r="P3046" s="16">
        <f t="shared" si="429"/>
        <v>0.84299999999999997</v>
      </c>
      <c r="Q3046" s="78">
        <f t="shared" si="430"/>
        <v>672.12366999999995</v>
      </c>
      <c r="R3046" s="56">
        <v>0</v>
      </c>
      <c r="S3046" s="16">
        <f t="shared" si="431"/>
        <v>0.13400000000000001</v>
      </c>
      <c r="T3046" s="79">
        <f t="shared" si="432"/>
        <v>7.5053809816666659</v>
      </c>
      <c r="U3046" s="80">
        <f t="shared" si="433"/>
        <v>0.183</v>
      </c>
      <c r="V3046" s="81">
        <f t="shared" si="434"/>
        <v>1.3734847196449997</v>
      </c>
      <c r="W3046" s="79">
        <f t="shared" si="435"/>
        <v>0.46217247724950827</v>
      </c>
      <c r="X3046" s="60">
        <f t="shared" si="436"/>
        <v>0.5</v>
      </c>
      <c r="Y3046" s="56">
        <f>+'INFO ENEL'!R3034</f>
        <v>1</v>
      </c>
      <c r="Z3046" s="59">
        <f t="shared" si="437"/>
        <v>0.5</v>
      </c>
    </row>
    <row r="3047" spans="1:26" ht="15" customHeight="1" x14ac:dyDescent="0.25">
      <c r="A3047" s="55">
        <f>+'INFO ENEL'!A3035</f>
        <v>3030</v>
      </c>
      <c r="B3047" s="121" t="str">
        <f>+INDEX($B$8:$B$15,MATCH(L3047,$L$8:$L$15,0))</f>
        <v>SICODI</v>
      </c>
      <c r="C3047" s="56" t="str">
        <f>+'INFO ENEL'!B3035</f>
        <v>Lima</v>
      </c>
      <c r="D3047" s="56" t="str">
        <f>+'INFO ENEL'!D3035</f>
        <v>SANTA ROSA DE QUIVES (LIMA)</v>
      </c>
      <c r="E3047" s="56" t="str">
        <f>+'INFO ENEL'!D3035</f>
        <v>SANTA ROSA DE QUIVES (LIMA)</v>
      </c>
      <c r="F3047" s="50">
        <f>+'INFO ENEL'!E3035</f>
        <v>0</v>
      </c>
      <c r="G3047" s="56" t="str">
        <f>+'INFO ENEL'!L3035</f>
        <v>MT</v>
      </c>
      <c r="H3047" s="57">
        <f>+'INFO ENEL'!M3035</f>
        <v>100.99</v>
      </c>
      <c r="I3047" s="56">
        <f>+'INFO ENEL'!N3035</f>
        <v>13</v>
      </c>
      <c r="J3047" s="56" t="str">
        <f>+'INFO ENEL'!O3035</f>
        <v>Poste</v>
      </c>
      <c r="K3047" s="56" t="str">
        <f>+'INFO ENEL'!P3035</f>
        <v>Concreto</v>
      </c>
      <c r="L3047" s="56" t="str">
        <f>+'INFO ENEL'!Q3035</f>
        <v>PPC20</v>
      </c>
      <c r="M3047" s="55" t="str">
        <f>+IF(ISERROR(INDEX('Estructuras de Acero y Concreto'!$C$6:$C$577,MATCH(L3047,'Estructuras de Acero y Concreto'!$D$6:$D$577,0)))=FALSE,INDEX('Estructuras de Acero y Concreto'!$C$6:$C$577,MATCH(L3047,'Estructuras de Acero y Concreto'!$D$6:$D$577,0)),IF(ISERROR(INDEX('Estructuras de Madera'!$C$5:$C$122,MATCH(L3047,'Estructuras de Madera'!$D$5:$D$122,0)))=FALSE,INDEX('Estructuras de Madera'!$C$5:$C$122,MATCH(L3047,'Estructuras de Madera'!$D$5:$D$122,0)),INDEX(SICODI!$G$3:$G$2404,MATCH(L3047,SICODI!$G$3:$G$2404,0))))</f>
        <v>PPC20</v>
      </c>
      <c r="N3047" s="121" t="str">
        <f>+IF(ISERROR(VLOOKUP(M3047,'Resumen de precios LLTT'!$C$17:$D$3071,2,FALSE))=FALSE,VLOOKUP(M3047,'Resumen de precios LLTT'!$C$17:$D$3071,2,FALSE),VLOOKUP(M3047,SICODI!$G$3:$J$2404,2,FALSE))</f>
        <v>POSTE DE CONCRETO ARMADO DE 13/400/150/345</v>
      </c>
      <c r="O3047" s="58">
        <f>+IF(ISERROR(VLOOKUP(M3047,'Resumen de precios LLTT'!$C$17:$G$3071,5,FALSE))=FALSE,VLOOKUP(M3047,'Resumen de precios LLTT'!$C$17:$G$3071,5,FALSE),VLOOKUP(M3047,SICODI!$G$3:$J$2404,4,FALSE))</f>
        <v>364.69</v>
      </c>
      <c r="P3047" s="16">
        <f t="shared" si="429"/>
        <v>0.84299999999999997</v>
      </c>
      <c r="Q3047" s="78">
        <f t="shared" si="430"/>
        <v>672.12366999999995</v>
      </c>
      <c r="R3047" s="56">
        <v>0</v>
      </c>
      <c r="S3047" s="16">
        <f t="shared" si="431"/>
        <v>0.13400000000000001</v>
      </c>
      <c r="T3047" s="79">
        <f t="shared" si="432"/>
        <v>7.5053809816666659</v>
      </c>
      <c r="U3047" s="80">
        <f t="shared" si="433"/>
        <v>0.183</v>
      </c>
      <c r="V3047" s="81">
        <f t="shared" si="434"/>
        <v>1.3734847196449997</v>
      </c>
      <c r="W3047" s="79">
        <f t="shared" si="435"/>
        <v>0.46217247724950827</v>
      </c>
      <c r="X3047" s="60">
        <f t="shared" si="436"/>
        <v>0.5</v>
      </c>
      <c r="Y3047" s="56">
        <f>+'INFO ENEL'!R3035</f>
        <v>1</v>
      </c>
      <c r="Z3047" s="59">
        <f t="shared" si="437"/>
        <v>0.5</v>
      </c>
    </row>
    <row r="3048" spans="1:26" ht="15" customHeight="1" x14ac:dyDescent="0.25">
      <c r="A3048" s="55">
        <f>+'INFO ENEL'!A3036</f>
        <v>3031</v>
      </c>
      <c r="B3048" s="121" t="str">
        <f>+INDEX($B$8:$B$15,MATCH(L3048,$L$8:$L$15,0))</f>
        <v>SICODI</v>
      </c>
      <c r="C3048" s="56" t="str">
        <f>+'INFO ENEL'!B3036</f>
        <v>Lima</v>
      </c>
      <c r="D3048" s="56" t="str">
        <f>+'INFO ENEL'!D3036</f>
        <v>SANTA ROSA DE QUIVES (LIMA)</v>
      </c>
      <c r="E3048" s="56" t="str">
        <f>+'INFO ENEL'!D3036</f>
        <v>SANTA ROSA DE QUIVES (LIMA)</v>
      </c>
      <c r="F3048" s="50">
        <f>+'INFO ENEL'!E3036</f>
        <v>0</v>
      </c>
      <c r="G3048" s="56" t="str">
        <f>+'INFO ENEL'!L3036</f>
        <v>MT</v>
      </c>
      <c r="H3048" s="57">
        <f>+'INFO ENEL'!M3036</f>
        <v>65.12</v>
      </c>
      <c r="I3048" s="56">
        <f>+'INFO ENEL'!N3036</f>
        <v>13</v>
      </c>
      <c r="J3048" s="56" t="str">
        <f>+'INFO ENEL'!O3036</f>
        <v>Poste</v>
      </c>
      <c r="K3048" s="56" t="str">
        <f>+'INFO ENEL'!P3036</f>
        <v>Concreto</v>
      </c>
      <c r="L3048" s="56" t="str">
        <f>+'INFO ENEL'!Q3036</f>
        <v>PPC20</v>
      </c>
      <c r="M3048" s="55" t="str">
        <f>+IF(ISERROR(INDEX('Estructuras de Acero y Concreto'!$C$6:$C$577,MATCH(L3048,'Estructuras de Acero y Concreto'!$D$6:$D$577,0)))=FALSE,INDEX('Estructuras de Acero y Concreto'!$C$6:$C$577,MATCH(L3048,'Estructuras de Acero y Concreto'!$D$6:$D$577,0)),IF(ISERROR(INDEX('Estructuras de Madera'!$C$5:$C$122,MATCH(L3048,'Estructuras de Madera'!$D$5:$D$122,0)))=FALSE,INDEX('Estructuras de Madera'!$C$5:$C$122,MATCH(L3048,'Estructuras de Madera'!$D$5:$D$122,0)),INDEX(SICODI!$G$3:$G$2404,MATCH(L3048,SICODI!$G$3:$G$2404,0))))</f>
        <v>PPC20</v>
      </c>
      <c r="N3048" s="121" t="str">
        <f>+IF(ISERROR(VLOOKUP(M3048,'Resumen de precios LLTT'!$C$17:$D$3071,2,FALSE))=FALSE,VLOOKUP(M3048,'Resumen de precios LLTT'!$C$17:$D$3071,2,FALSE),VLOOKUP(M3048,SICODI!$G$3:$J$2404,2,FALSE))</f>
        <v>POSTE DE CONCRETO ARMADO DE 13/400/150/345</v>
      </c>
      <c r="O3048" s="58">
        <f>+IF(ISERROR(VLOOKUP(M3048,'Resumen de precios LLTT'!$C$17:$G$3071,5,FALSE))=FALSE,VLOOKUP(M3048,'Resumen de precios LLTT'!$C$17:$G$3071,5,FALSE),VLOOKUP(M3048,SICODI!$G$3:$J$2404,4,FALSE))</f>
        <v>364.69</v>
      </c>
      <c r="P3048" s="16">
        <f t="shared" si="429"/>
        <v>0.84299999999999997</v>
      </c>
      <c r="Q3048" s="78">
        <f t="shared" si="430"/>
        <v>672.12366999999995</v>
      </c>
      <c r="R3048" s="56">
        <v>0</v>
      </c>
      <c r="S3048" s="16">
        <f t="shared" si="431"/>
        <v>0.13400000000000001</v>
      </c>
      <c r="T3048" s="79">
        <f t="shared" si="432"/>
        <v>7.5053809816666659</v>
      </c>
      <c r="U3048" s="80">
        <f t="shared" si="433"/>
        <v>0.183</v>
      </c>
      <c r="V3048" s="81">
        <f t="shared" si="434"/>
        <v>1.3734847196449997</v>
      </c>
      <c r="W3048" s="79">
        <f t="shared" si="435"/>
        <v>0.46217247724950827</v>
      </c>
      <c r="X3048" s="60">
        <f t="shared" si="436"/>
        <v>0.5</v>
      </c>
      <c r="Y3048" s="56">
        <f>+'INFO ENEL'!R3036</f>
        <v>1</v>
      </c>
      <c r="Z3048" s="59">
        <f t="shared" si="437"/>
        <v>0.5</v>
      </c>
    </row>
    <row r="3049" spans="1:26" ht="15" customHeight="1" x14ac:dyDescent="0.25">
      <c r="A3049" s="55">
        <f>+'INFO ENEL'!A3037</f>
        <v>3032</v>
      </c>
      <c r="B3049" s="121" t="str">
        <f>+INDEX($B$8:$B$15,MATCH(L3049,$L$8:$L$15,0))</f>
        <v>SICODI</v>
      </c>
      <c r="C3049" s="56" t="str">
        <f>+'INFO ENEL'!B3037</f>
        <v>Lima</v>
      </c>
      <c r="D3049" s="56" t="str">
        <f>+'INFO ENEL'!D3037</f>
        <v>SANTA ROSA DE QUIVES (LIMA)</v>
      </c>
      <c r="E3049" s="56" t="str">
        <f>+'INFO ENEL'!D3037</f>
        <v>SANTA ROSA DE QUIVES (LIMA)</v>
      </c>
      <c r="F3049" s="50">
        <f>+'INFO ENEL'!E3037</f>
        <v>0</v>
      </c>
      <c r="G3049" s="56" t="str">
        <f>+'INFO ENEL'!L3037</f>
        <v>MT</v>
      </c>
      <c r="H3049" s="57">
        <f>+'INFO ENEL'!M3037</f>
        <v>110.12</v>
      </c>
      <c r="I3049" s="56">
        <f>+'INFO ENEL'!N3037</f>
        <v>13</v>
      </c>
      <c r="J3049" s="56" t="str">
        <f>+'INFO ENEL'!O3037</f>
        <v>Poste</v>
      </c>
      <c r="K3049" s="56" t="str">
        <f>+'INFO ENEL'!P3037</f>
        <v>Concreto</v>
      </c>
      <c r="L3049" s="56" t="str">
        <f>+'INFO ENEL'!Q3037</f>
        <v>PPC20</v>
      </c>
      <c r="M3049" s="55" t="str">
        <f>+IF(ISERROR(INDEX('Estructuras de Acero y Concreto'!$C$6:$C$577,MATCH(L3049,'Estructuras de Acero y Concreto'!$D$6:$D$577,0)))=FALSE,INDEX('Estructuras de Acero y Concreto'!$C$6:$C$577,MATCH(L3049,'Estructuras de Acero y Concreto'!$D$6:$D$577,0)),IF(ISERROR(INDEX('Estructuras de Madera'!$C$5:$C$122,MATCH(L3049,'Estructuras de Madera'!$D$5:$D$122,0)))=FALSE,INDEX('Estructuras de Madera'!$C$5:$C$122,MATCH(L3049,'Estructuras de Madera'!$D$5:$D$122,0)),INDEX(SICODI!$G$3:$G$2404,MATCH(L3049,SICODI!$G$3:$G$2404,0))))</f>
        <v>PPC20</v>
      </c>
      <c r="N3049" s="121" t="str">
        <f>+IF(ISERROR(VLOOKUP(M3049,'Resumen de precios LLTT'!$C$17:$D$3071,2,FALSE))=FALSE,VLOOKUP(M3049,'Resumen de precios LLTT'!$C$17:$D$3071,2,FALSE),VLOOKUP(M3049,SICODI!$G$3:$J$2404,2,FALSE))</f>
        <v>POSTE DE CONCRETO ARMADO DE 13/400/150/345</v>
      </c>
      <c r="O3049" s="58">
        <f>+IF(ISERROR(VLOOKUP(M3049,'Resumen de precios LLTT'!$C$17:$G$3071,5,FALSE))=FALSE,VLOOKUP(M3049,'Resumen de precios LLTT'!$C$17:$G$3071,5,FALSE),VLOOKUP(M3049,SICODI!$G$3:$J$2404,4,FALSE))</f>
        <v>364.69</v>
      </c>
      <c r="P3049" s="16">
        <f t="shared" si="429"/>
        <v>0.84299999999999997</v>
      </c>
      <c r="Q3049" s="78">
        <f t="shared" si="430"/>
        <v>672.12366999999995</v>
      </c>
      <c r="R3049" s="56">
        <v>0</v>
      </c>
      <c r="S3049" s="16">
        <f t="shared" si="431"/>
        <v>0.13400000000000001</v>
      </c>
      <c r="T3049" s="79">
        <f t="shared" si="432"/>
        <v>7.5053809816666659</v>
      </c>
      <c r="U3049" s="80">
        <f t="shared" si="433"/>
        <v>0.183</v>
      </c>
      <c r="V3049" s="81">
        <f t="shared" si="434"/>
        <v>1.3734847196449997</v>
      </c>
      <c r="W3049" s="79">
        <f t="shared" si="435"/>
        <v>0.46217247724950827</v>
      </c>
      <c r="X3049" s="60">
        <f t="shared" si="436"/>
        <v>0.5</v>
      </c>
      <c r="Y3049" s="56">
        <f>+'INFO ENEL'!R3037</f>
        <v>1</v>
      </c>
      <c r="Z3049" s="59">
        <f t="shared" si="437"/>
        <v>0.5</v>
      </c>
    </row>
    <row r="3050" spans="1:26" ht="15" customHeight="1" x14ac:dyDescent="0.25">
      <c r="A3050" s="55">
        <f>+'INFO ENEL'!A3038</f>
        <v>3033</v>
      </c>
      <c r="B3050" s="121" t="str">
        <f>+INDEX($B$8:$B$15,MATCH(L3050,$L$8:$L$15,0))</f>
        <v>SICODI</v>
      </c>
      <c r="C3050" s="56" t="str">
        <f>+'INFO ENEL'!B3038</f>
        <v>Lima</v>
      </c>
      <c r="D3050" s="56" t="str">
        <f>+'INFO ENEL'!D3038</f>
        <v>SANTA ROSA DE QUIVES (LIMA)</v>
      </c>
      <c r="E3050" s="56" t="str">
        <f>+'INFO ENEL'!D3038</f>
        <v>SANTA ROSA DE QUIVES (LIMA)</v>
      </c>
      <c r="F3050" s="50">
        <f>+'INFO ENEL'!E3038</f>
        <v>0</v>
      </c>
      <c r="G3050" s="56" t="str">
        <f>+'INFO ENEL'!L3038</f>
        <v>MT</v>
      </c>
      <c r="H3050" s="57">
        <f>+'INFO ENEL'!M3038</f>
        <v>109.07</v>
      </c>
      <c r="I3050" s="56">
        <f>+'INFO ENEL'!N3038</f>
        <v>13</v>
      </c>
      <c r="J3050" s="56" t="str">
        <f>+'INFO ENEL'!O3038</f>
        <v>Poste</v>
      </c>
      <c r="K3050" s="56" t="str">
        <f>+'INFO ENEL'!P3038</f>
        <v>Concreto</v>
      </c>
      <c r="L3050" s="56" t="str">
        <f>+'INFO ENEL'!Q3038</f>
        <v>PPC20</v>
      </c>
      <c r="M3050" s="55" t="str">
        <f>+IF(ISERROR(INDEX('Estructuras de Acero y Concreto'!$C$6:$C$577,MATCH(L3050,'Estructuras de Acero y Concreto'!$D$6:$D$577,0)))=FALSE,INDEX('Estructuras de Acero y Concreto'!$C$6:$C$577,MATCH(L3050,'Estructuras de Acero y Concreto'!$D$6:$D$577,0)),IF(ISERROR(INDEX('Estructuras de Madera'!$C$5:$C$122,MATCH(L3050,'Estructuras de Madera'!$D$5:$D$122,0)))=FALSE,INDEX('Estructuras de Madera'!$C$5:$C$122,MATCH(L3050,'Estructuras de Madera'!$D$5:$D$122,0)),INDEX(SICODI!$G$3:$G$2404,MATCH(L3050,SICODI!$G$3:$G$2404,0))))</f>
        <v>PPC20</v>
      </c>
      <c r="N3050" s="121" t="str">
        <f>+IF(ISERROR(VLOOKUP(M3050,'Resumen de precios LLTT'!$C$17:$D$3071,2,FALSE))=FALSE,VLOOKUP(M3050,'Resumen de precios LLTT'!$C$17:$D$3071,2,FALSE),VLOOKUP(M3050,SICODI!$G$3:$J$2404,2,FALSE))</f>
        <v>POSTE DE CONCRETO ARMADO DE 13/400/150/345</v>
      </c>
      <c r="O3050" s="58">
        <f>+IF(ISERROR(VLOOKUP(M3050,'Resumen de precios LLTT'!$C$17:$G$3071,5,FALSE))=FALSE,VLOOKUP(M3050,'Resumen de precios LLTT'!$C$17:$G$3071,5,FALSE),VLOOKUP(M3050,SICODI!$G$3:$J$2404,4,FALSE))</f>
        <v>364.69</v>
      </c>
      <c r="P3050" s="16">
        <f t="shared" si="429"/>
        <v>0.84299999999999997</v>
      </c>
      <c r="Q3050" s="78">
        <f t="shared" si="430"/>
        <v>672.12366999999995</v>
      </c>
      <c r="R3050" s="56">
        <v>0</v>
      </c>
      <c r="S3050" s="16">
        <f t="shared" si="431"/>
        <v>0.13400000000000001</v>
      </c>
      <c r="T3050" s="79">
        <f t="shared" si="432"/>
        <v>7.5053809816666659</v>
      </c>
      <c r="U3050" s="80">
        <f t="shared" si="433"/>
        <v>0.183</v>
      </c>
      <c r="V3050" s="81">
        <f t="shared" si="434"/>
        <v>1.3734847196449997</v>
      </c>
      <c r="W3050" s="79">
        <f t="shared" si="435"/>
        <v>0.46217247724950827</v>
      </c>
      <c r="X3050" s="60">
        <f t="shared" si="436"/>
        <v>0.5</v>
      </c>
      <c r="Y3050" s="56">
        <f>+'INFO ENEL'!R3038</f>
        <v>1</v>
      </c>
      <c r="Z3050" s="59">
        <f t="shared" si="437"/>
        <v>0.5</v>
      </c>
    </row>
    <row r="3051" spans="1:26" ht="15" customHeight="1" x14ac:dyDescent="0.25">
      <c r="A3051" s="55">
        <f>+'INFO ENEL'!A3039</f>
        <v>3034</v>
      </c>
      <c r="B3051" s="121" t="str">
        <f>+INDEX($B$8:$B$15,MATCH(L3051,$L$8:$L$15,0))</f>
        <v>SICODI</v>
      </c>
      <c r="C3051" s="56" t="str">
        <f>+'INFO ENEL'!B3039</f>
        <v>Lima</v>
      </c>
      <c r="D3051" s="56" t="str">
        <f>+'INFO ENEL'!D3039</f>
        <v>SANTA ROSA DE QUIVES (LIMA)</v>
      </c>
      <c r="E3051" s="56" t="str">
        <f>+'INFO ENEL'!D3039</f>
        <v>SANTA ROSA DE QUIVES (LIMA)</v>
      </c>
      <c r="F3051" s="50">
        <f>+'INFO ENEL'!E3039</f>
        <v>0</v>
      </c>
      <c r="G3051" s="56" t="str">
        <f>+'INFO ENEL'!L3039</f>
        <v>MT</v>
      </c>
      <c r="H3051" s="57">
        <f>+'INFO ENEL'!M3039</f>
        <v>145.26</v>
      </c>
      <c r="I3051" s="56">
        <f>+'INFO ENEL'!N3039</f>
        <v>13</v>
      </c>
      <c r="J3051" s="56" t="str">
        <f>+'INFO ENEL'!O3039</f>
        <v>Poste</v>
      </c>
      <c r="K3051" s="56" t="str">
        <f>+'INFO ENEL'!P3039</f>
        <v>Concreto</v>
      </c>
      <c r="L3051" s="56" t="str">
        <f>+'INFO ENEL'!Q3039</f>
        <v>PPC20</v>
      </c>
      <c r="M3051" s="55" t="str">
        <f>+IF(ISERROR(INDEX('Estructuras de Acero y Concreto'!$C$6:$C$577,MATCH(L3051,'Estructuras de Acero y Concreto'!$D$6:$D$577,0)))=FALSE,INDEX('Estructuras de Acero y Concreto'!$C$6:$C$577,MATCH(L3051,'Estructuras de Acero y Concreto'!$D$6:$D$577,0)),IF(ISERROR(INDEX('Estructuras de Madera'!$C$5:$C$122,MATCH(L3051,'Estructuras de Madera'!$D$5:$D$122,0)))=FALSE,INDEX('Estructuras de Madera'!$C$5:$C$122,MATCH(L3051,'Estructuras de Madera'!$D$5:$D$122,0)),INDEX(SICODI!$G$3:$G$2404,MATCH(L3051,SICODI!$G$3:$G$2404,0))))</f>
        <v>PPC20</v>
      </c>
      <c r="N3051" s="121" t="str">
        <f>+IF(ISERROR(VLOOKUP(M3051,'Resumen de precios LLTT'!$C$17:$D$3071,2,FALSE))=FALSE,VLOOKUP(M3051,'Resumen de precios LLTT'!$C$17:$D$3071,2,FALSE),VLOOKUP(M3051,SICODI!$G$3:$J$2404,2,FALSE))</f>
        <v>POSTE DE CONCRETO ARMADO DE 13/400/150/345</v>
      </c>
      <c r="O3051" s="58">
        <f>+IF(ISERROR(VLOOKUP(M3051,'Resumen de precios LLTT'!$C$17:$G$3071,5,FALSE))=FALSE,VLOOKUP(M3051,'Resumen de precios LLTT'!$C$17:$G$3071,5,FALSE),VLOOKUP(M3051,SICODI!$G$3:$J$2404,4,FALSE))</f>
        <v>364.69</v>
      </c>
      <c r="P3051" s="16">
        <f t="shared" si="429"/>
        <v>0.84299999999999997</v>
      </c>
      <c r="Q3051" s="78">
        <f t="shared" si="430"/>
        <v>672.12366999999995</v>
      </c>
      <c r="R3051" s="56">
        <v>0</v>
      </c>
      <c r="S3051" s="16">
        <f t="shared" si="431"/>
        <v>0.13400000000000001</v>
      </c>
      <c r="T3051" s="79">
        <f t="shared" si="432"/>
        <v>7.5053809816666659</v>
      </c>
      <c r="U3051" s="80">
        <f t="shared" si="433"/>
        <v>0.183</v>
      </c>
      <c r="V3051" s="81">
        <f t="shared" si="434"/>
        <v>1.3734847196449997</v>
      </c>
      <c r="W3051" s="79">
        <f t="shared" si="435"/>
        <v>0.46217247724950827</v>
      </c>
      <c r="X3051" s="60">
        <f t="shared" si="436"/>
        <v>0.5</v>
      </c>
      <c r="Y3051" s="56">
        <f>+'INFO ENEL'!R3039</f>
        <v>1</v>
      </c>
      <c r="Z3051" s="59">
        <f t="shared" si="437"/>
        <v>0.5</v>
      </c>
    </row>
    <row r="3052" spans="1:26" ht="15" customHeight="1" x14ac:dyDescent="0.25">
      <c r="A3052" s="55">
        <f>+'INFO ENEL'!A3040</f>
        <v>3035</v>
      </c>
      <c r="B3052" s="121" t="str">
        <f>+INDEX($B$8:$B$15,MATCH(L3052,$L$8:$L$15,0))</f>
        <v>SICODI</v>
      </c>
      <c r="C3052" s="56" t="str">
        <f>+'INFO ENEL'!B3040</f>
        <v>Lima</v>
      </c>
      <c r="D3052" s="56" t="str">
        <f>+'INFO ENEL'!D3040</f>
        <v>SANTA ROSA DE QUIVES (LIMA)</v>
      </c>
      <c r="E3052" s="56" t="str">
        <f>+'INFO ENEL'!D3040</f>
        <v>SANTA ROSA DE QUIVES (LIMA)</v>
      </c>
      <c r="F3052" s="50">
        <f>+'INFO ENEL'!E3040</f>
        <v>0</v>
      </c>
      <c r="G3052" s="56" t="str">
        <f>+'INFO ENEL'!L3040</f>
        <v>MT</v>
      </c>
      <c r="H3052" s="57">
        <f>+'INFO ENEL'!M3040</f>
        <v>130.80000000000001</v>
      </c>
      <c r="I3052" s="56">
        <f>+'INFO ENEL'!N3040</f>
        <v>13</v>
      </c>
      <c r="J3052" s="56" t="str">
        <f>+'INFO ENEL'!O3040</f>
        <v>Poste</v>
      </c>
      <c r="K3052" s="56" t="str">
        <f>+'INFO ENEL'!P3040</f>
        <v>Concreto</v>
      </c>
      <c r="L3052" s="56" t="str">
        <f>+'INFO ENEL'!Q3040</f>
        <v>PPC20</v>
      </c>
      <c r="M3052" s="55" t="str">
        <f>+IF(ISERROR(INDEX('Estructuras de Acero y Concreto'!$C$6:$C$577,MATCH(L3052,'Estructuras de Acero y Concreto'!$D$6:$D$577,0)))=FALSE,INDEX('Estructuras de Acero y Concreto'!$C$6:$C$577,MATCH(L3052,'Estructuras de Acero y Concreto'!$D$6:$D$577,0)),IF(ISERROR(INDEX('Estructuras de Madera'!$C$5:$C$122,MATCH(L3052,'Estructuras de Madera'!$D$5:$D$122,0)))=FALSE,INDEX('Estructuras de Madera'!$C$5:$C$122,MATCH(L3052,'Estructuras de Madera'!$D$5:$D$122,0)),INDEX(SICODI!$G$3:$G$2404,MATCH(L3052,SICODI!$G$3:$G$2404,0))))</f>
        <v>PPC20</v>
      </c>
      <c r="N3052" s="121" t="str">
        <f>+IF(ISERROR(VLOOKUP(M3052,'Resumen de precios LLTT'!$C$17:$D$3071,2,FALSE))=FALSE,VLOOKUP(M3052,'Resumen de precios LLTT'!$C$17:$D$3071,2,FALSE),VLOOKUP(M3052,SICODI!$G$3:$J$2404,2,FALSE))</f>
        <v>POSTE DE CONCRETO ARMADO DE 13/400/150/345</v>
      </c>
      <c r="O3052" s="58">
        <f>+IF(ISERROR(VLOOKUP(M3052,'Resumen de precios LLTT'!$C$17:$G$3071,5,FALSE))=FALSE,VLOOKUP(M3052,'Resumen de precios LLTT'!$C$17:$G$3071,5,FALSE),VLOOKUP(M3052,SICODI!$G$3:$J$2404,4,FALSE))</f>
        <v>364.69</v>
      </c>
      <c r="P3052" s="16">
        <f t="shared" si="429"/>
        <v>0.84299999999999997</v>
      </c>
      <c r="Q3052" s="78">
        <f t="shared" si="430"/>
        <v>672.12366999999995</v>
      </c>
      <c r="R3052" s="56">
        <v>0</v>
      </c>
      <c r="S3052" s="16">
        <f t="shared" si="431"/>
        <v>0.13400000000000001</v>
      </c>
      <c r="T3052" s="79">
        <f t="shared" si="432"/>
        <v>7.5053809816666659</v>
      </c>
      <c r="U3052" s="80">
        <f t="shared" si="433"/>
        <v>0.183</v>
      </c>
      <c r="V3052" s="81">
        <f t="shared" si="434"/>
        <v>1.3734847196449997</v>
      </c>
      <c r="W3052" s="79">
        <f t="shared" si="435"/>
        <v>0.46217247724950827</v>
      </c>
      <c r="X3052" s="60">
        <f t="shared" si="436"/>
        <v>0.5</v>
      </c>
      <c r="Y3052" s="56">
        <f>+'INFO ENEL'!R3040</f>
        <v>1</v>
      </c>
      <c r="Z3052" s="59">
        <f t="shared" si="437"/>
        <v>0.5</v>
      </c>
    </row>
    <row r="3053" spans="1:26" ht="15" customHeight="1" x14ac:dyDescent="0.25">
      <c r="A3053" s="55">
        <f>+'INFO ENEL'!A3041</f>
        <v>3036</v>
      </c>
      <c r="B3053" s="121" t="str">
        <f>+INDEX($B$8:$B$15,MATCH(L3053,$L$8:$L$15,0))</f>
        <v>SICODI</v>
      </c>
      <c r="C3053" s="56" t="str">
        <f>+'INFO ENEL'!B3041</f>
        <v>Lima</v>
      </c>
      <c r="D3053" s="56" t="str">
        <f>+'INFO ENEL'!D3041</f>
        <v>SANTA ROSA DE QUIVES (LIMA)</v>
      </c>
      <c r="E3053" s="56" t="str">
        <f>+'INFO ENEL'!D3041</f>
        <v>SANTA ROSA DE QUIVES (LIMA)</v>
      </c>
      <c r="F3053" s="50">
        <f>+'INFO ENEL'!E3041</f>
        <v>0</v>
      </c>
      <c r="G3053" s="56" t="str">
        <f>+'INFO ENEL'!L3041</f>
        <v>MT</v>
      </c>
      <c r="H3053" s="57">
        <f>+'INFO ENEL'!M3041</f>
        <v>45.98</v>
      </c>
      <c r="I3053" s="56">
        <f>+'INFO ENEL'!N3041</f>
        <v>13</v>
      </c>
      <c r="J3053" s="56" t="str">
        <f>+'INFO ENEL'!O3041</f>
        <v>Poste</v>
      </c>
      <c r="K3053" s="56" t="str">
        <f>+'INFO ENEL'!P3041</f>
        <v>Concreto</v>
      </c>
      <c r="L3053" s="56" t="str">
        <f>+'INFO ENEL'!Q3041</f>
        <v>PPC20</v>
      </c>
      <c r="M3053" s="55" t="str">
        <f>+IF(ISERROR(INDEX('Estructuras de Acero y Concreto'!$C$6:$C$577,MATCH(L3053,'Estructuras de Acero y Concreto'!$D$6:$D$577,0)))=FALSE,INDEX('Estructuras de Acero y Concreto'!$C$6:$C$577,MATCH(L3053,'Estructuras de Acero y Concreto'!$D$6:$D$577,0)),IF(ISERROR(INDEX('Estructuras de Madera'!$C$5:$C$122,MATCH(L3053,'Estructuras de Madera'!$D$5:$D$122,0)))=FALSE,INDEX('Estructuras de Madera'!$C$5:$C$122,MATCH(L3053,'Estructuras de Madera'!$D$5:$D$122,0)),INDEX(SICODI!$G$3:$G$2404,MATCH(L3053,SICODI!$G$3:$G$2404,0))))</f>
        <v>PPC20</v>
      </c>
      <c r="N3053" s="121" t="str">
        <f>+IF(ISERROR(VLOOKUP(M3053,'Resumen de precios LLTT'!$C$17:$D$3071,2,FALSE))=FALSE,VLOOKUP(M3053,'Resumen de precios LLTT'!$C$17:$D$3071,2,FALSE),VLOOKUP(M3053,SICODI!$G$3:$J$2404,2,FALSE))</f>
        <v>POSTE DE CONCRETO ARMADO DE 13/400/150/345</v>
      </c>
      <c r="O3053" s="58">
        <f>+IF(ISERROR(VLOOKUP(M3053,'Resumen de precios LLTT'!$C$17:$G$3071,5,FALSE))=FALSE,VLOOKUP(M3053,'Resumen de precios LLTT'!$C$17:$G$3071,5,FALSE),VLOOKUP(M3053,SICODI!$G$3:$J$2404,4,FALSE))</f>
        <v>364.69</v>
      </c>
      <c r="P3053" s="16">
        <f t="shared" si="429"/>
        <v>0.84299999999999997</v>
      </c>
      <c r="Q3053" s="78">
        <f t="shared" si="430"/>
        <v>672.12366999999995</v>
      </c>
      <c r="R3053" s="56">
        <v>0</v>
      </c>
      <c r="S3053" s="16">
        <f t="shared" si="431"/>
        <v>0.13400000000000001</v>
      </c>
      <c r="T3053" s="79">
        <f t="shared" si="432"/>
        <v>7.5053809816666659</v>
      </c>
      <c r="U3053" s="80">
        <f t="shared" si="433"/>
        <v>0.183</v>
      </c>
      <c r="V3053" s="81">
        <f t="shared" si="434"/>
        <v>1.3734847196449997</v>
      </c>
      <c r="W3053" s="79">
        <f t="shared" si="435"/>
        <v>0.46217247724950827</v>
      </c>
      <c r="X3053" s="60">
        <f t="shared" si="436"/>
        <v>0.5</v>
      </c>
      <c r="Y3053" s="56">
        <f>+'INFO ENEL'!R3041</f>
        <v>1</v>
      </c>
      <c r="Z3053" s="59">
        <f t="shared" si="437"/>
        <v>0.5</v>
      </c>
    </row>
    <row r="3054" spans="1:26" ht="15" customHeight="1" x14ac:dyDescent="0.25">
      <c r="A3054" s="55">
        <f>+'INFO ENEL'!A3042</f>
        <v>3037</v>
      </c>
      <c r="B3054" s="121" t="str">
        <f>+INDEX($B$8:$B$15,MATCH(L3054,$L$8:$L$15,0))</f>
        <v>SICODI</v>
      </c>
      <c r="C3054" s="56" t="str">
        <f>+'INFO ENEL'!B3042</f>
        <v>Lima</v>
      </c>
      <c r="D3054" s="56" t="str">
        <f>+'INFO ENEL'!D3042</f>
        <v>SANTA ROSA DE QUIVES (LIMA)</v>
      </c>
      <c r="E3054" s="56" t="str">
        <f>+'INFO ENEL'!D3042</f>
        <v>SANTA ROSA DE QUIVES (LIMA)</v>
      </c>
      <c r="F3054" s="50">
        <f>+'INFO ENEL'!E3042</f>
        <v>0</v>
      </c>
      <c r="G3054" s="56" t="str">
        <f>+'INFO ENEL'!L3042</f>
        <v>MT</v>
      </c>
      <c r="H3054" s="57">
        <f>+'INFO ENEL'!M3042</f>
        <v>72.59</v>
      </c>
      <c r="I3054" s="56">
        <f>+'INFO ENEL'!N3042</f>
        <v>13</v>
      </c>
      <c r="J3054" s="56" t="str">
        <f>+'INFO ENEL'!O3042</f>
        <v>Poste</v>
      </c>
      <c r="K3054" s="56" t="str">
        <f>+'INFO ENEL'!P3042</f>
        <v>Concreto</v>
      </c>
      <c r="L3054" s="56" t="str">
        <f>+'INFO ENEL'!Q3042</f>
        <v>PPC20</v>
      </c>
      <c r="M3054" s="55" t="str">
        <f>+IF(ISERROR(INDEX('Estructuras de Acero y Concreto'!$C$6:$C$577,MATCH(L3054,'Estructuras de Acero y Concreto'!$D$6:$D$577,0)))=FALSE,INDEX('Estructuras de Acero y Concreto'!$C$6:$C$577,MATCH(L3054,'Estructuras de Acero y Concreto'!$D$6:$D$577,0)),IF(ISERROR(INDEX('Estructuras de Madera'!$C$5:$C$122,MATCH(L3054,'Estructuras de Madera'!$D$5:$D$122,0)))=FALSE,INDEX('Estructuras de Madera'!$C$5:$C$122,MATCH(L3054,'Estructuras de Madera'!$D$5:$D$122,0)),INDEX(SICODI!$G$3:$G$2404,MATCH(L3054,SICODI!$G$3:$G$2404,0))))</f>
        <v>PPC20</v>
      </c>
      <c r="N3054" s="121" t="str">
        <f>+IF(ISERROR(VLOOKUP(M3054,'Resumen de precios LLTT'!$C$17:$D$3071,2,FALSE))=FALSE,VLOOKUP(M3054,'Resumen de precios LLTT'!$C$17:$D$3071,2,FALSE),VLOOKUP(M3054,SICODI!$G$3:$J$2404,2,FALSE))</f>
        <v>POSTE DE CONCRETO ARMADO DE 13/400/150/345</v>
      </c>
      <c r="O3054" s="58">
        <f>+IF(ISERROR(VLOOKUP(M3054,'Resumen de precios LLTT'!$C$17:$G$3071,5,FALSE))=FALSE,VLOOKUP(M3054,'Resumen de precios LLTT'!$C$17:$G$3071,5,FALSE),VLOOKUP(M3054,SICODI!$G$3:$J$2404,4,FALSE))</f>
        <v>364.69</v>
      </c>
      <c r="P3054" s="16">
        <f t="shared" si="429"/>
        <v>0.84299999999999997</v>
      </c>
      <c r="Q3054" s="78">
        <f t="shared" si="430"/>
        <v>672.12366999999995</v>
      </c>
      <c r="R3054" s="56">
        <v>0</v>
      </c>
      <c r="S3054" s="16">
        <f t="shared" si="431"/>
        <v>0.13400000000000001</v>
      </c>
      <c r="T3054" s="79">
        <f t="shared" si="432"/>
        <v>7.5053809816666659</v>
      </c>
      <c r="U3054" s="80">
        <f t="shared" si="433"/>
        <v>0.183</v>
      </c>
      <c r="V3054" s="81">
        <f t="shared" si="434"/>
        <v>1.3734847196449997</v>
      </c>
      <c r="W3054" s="79">
        <f t="shared" si="435"/>
        <v>0.46217247724950827</v>
      </c>
      <c r="X3054" s="60">
        <f t="shared" si="436"/>
        <v>0.5</v>
      </c>
      <c r="Y3054" s="56">
        <f>+'INFO ENEL'!R3042</f>
        <v>1</v>
      </c>
      <c r="Z3054" s="59">
        <f t="shared" si="437"/>
        <v>0.5</v>
      </c>
    </row>
    <row r="3055" spans="1:26" ht="15" customHeight="1" x14ac:dyDescent="0.25">
      <c r="A3055" s="55">
        <f>+'INFO ENEL'!A3043</f>
        <v>3038</v>
      </c>
      <c r="B3055" s="121" t="str">
        <f>+INDEX($B$8:$B$15,MATCH(L3055,$L$8:$L$15,0))</f>
        <v>SICODI</v>
      </c>
      <c r="C3055" s="56" t="str">
        <f>+'INFO ENEL'!B3043</f>
        <v>Lima</v>
      </c>
      <c r="D3055" s="56" t="str">
        <f>+'INFO ENEL'!D3043</f>
        <v>SANTA ROSA DE QUIVES (LIMA)</v>
      </c>
      <c r="E3055" s="56" t="str">
        <f>+'INFO ENEL'!D3043</f>
        <v>SANTA ROSA DE QUIVES (LIMA)</v>
      </c>
      <c r="F3055" s="50">
        <f>+'INFO ENEL'!E3043</f>
        <v>0</v>
      </c>
      <c r="G3055" s="56" t="str">
        <f>+'INFO ENEL'!L3043</f>
        <v>MT</v>
      </c>
      <c r="H3055" s="57">
        <f>+'INFO ENEL'!M3043</f>
        <v>104.11</v>
      </c>
      <c r="I3055" s="56">
        <f>+'INFO ENEL'!N3043</f>
        <v>13</v>
      </c>
      <c r="J3055" s="56" t="str">
        <f>+'INFO ENEL'!O3043</f>
        <v>Poste</v>
      </c>
      <c r="K3055" s="56" t="str">
        <f>+'INFO ENEL'!P3043</f>
        <v>Concreto</v>
      </c>
      <c r="L3055" s="56" t="str">
        <f>+'INFO ENEL'!Q3043</f>
        <v>PPC20</v>
      </c>
      <c r="M3055" s="55" t="str">
        <f>+IF(ISERROR(INDEX('Estructuras de Acero y Concreto'!$C$6:$C$577,MATCH(L3055,'Estructuras de Acero y Concreto'!$D$6:$D$577,0)))=FALSE,INDEX('Estructuras de Acero y Concreto'!$C$6:$C$577,MATCH(L3055,'Estructuras de Acero y Concreto'!$D$6:$D$577,0)),IF(ISERROR(INDEX('Estructuras de Madera'!$C$5:$C$122,MATCH(L3055,'Estructuras de Madera'!$D$5:$D$122,0)))=FALSE,INDEX('Estructuras de Madera'!$C$5:$C$122,MATCH(L3055,'Estructuras de Madera'!$D$5:$D$122,0)),INDEX(SICODI!$G$3:$G$2404,MATCH(L3055,SICODI!$G$3:$G$2404,0))))</f>
        <v>PPC20</v>
      </c>
      <c r="N3055" s="121" t="str">
        <f>+IF(ISERROR(VLOOKUP(M3055,'Resumen de precios LLTT'!$C$17:$D$3071,2,FALSE))=FALSE,VLOOKUP(M3055,'Resumen de precios LLTT'!$C$17:$D$3071,2,FALSE),VLOOKUP(M3055,SICODI!$G$3:$J$2404,2,FALSE))</f>
        <v>POSTE DE CONCRETO ARMADO DE 13/400/150/345</v>
      </c>
      <c r="O3055" s="58">
        <f>+IF(ISERROR(VLOOKUP(M3055,'Resumen de precios LLTT'!$C$17:$G$3071,5,FALSE))=FALSE,VLOOKUP(M3055,'Resumen de precios LLTT'!$C$17:$G$3071,5,FALSE),VLOOKUP(M3055,SICODI!$G$3:$J$2404,4,FALSE))</f>
        <v>364.69</v>
      </c>
      <c r="P3055" s="16">
        <f t="shared" si="429"/>
        <v>0.84299999999999997</v>
      </c>
      <c r="Q3055" s="78">
        <f t="shared" si="430"/>
        <v>672.12366999999995</v>
      </c>
      <c r="R3055" s="56">
        <v>0</v>
      </c>
      <c r="S3055" s="16">
        <f t="shared" si="431"/>
        <v>0.13400000000000001</v>
      </c>
      <c r="T3055" s="79">
        <f t="shared" si="432"/>
        <v>7.5053809816666659</v>
      </c>
      <c r="U3055" s="80">
        <f t="shared" si="433"/>
        <v>0.183</v>
      </c>
      <c r="V3055" s="81">
        <f t="shared" si="434"/>
        <v>1.3734847196449997</v>
      </c>
      <c r="W3055" s="79">
        <f t="shared" si="435"/>
        <v>0.46217247724950827</v>
      </c>
      <c r="X3055" s="60">
        <f t="shared" si="436"/>
        <v>0.5</v>
      </c>
      <c r="Y3055" s="56">
        <f>+'INFO ENEL'!R3043</f>
        <v>1</v>
      </c>
      <c r="Z3055" s="59">
        <f t="shared" si="437"/>
        <v>0.5</v>
      </c>
    </row>
    <row r="3056" spans="1:26" ht="15" customHeight="1" x14ac:dyDescent="0.25">
      <c r="A3056" s="55">
        <f>+'INFO ENEL'!A3044</f>
        <v>3039</v>
      </c>
      <c r="B3056" s="121" t="str">
        <f>+INDEX($B$8:$B$15,MATCH(L3056,$L$8:$L$15,0))</f>
        <v>SICODI</v>
      </c>
      <c r="C3056" s="56" t="str">
        <f>+'INFO ENEL'!B3044</f>
        <v>Lima</v>
      </c>
      <c r="D3056" s="56" t="str">
        <f>+'INFO ENEL'!D3044</f>
        <v>SANTA ROSA DE QUIVES (LIMA)</v>
      </c>
      <c r="E3056" s="56" t="str">
        <f>+'INFO ENEL'!D3044</f>
        <v>SANTA ROSA DE QUIVES (LIMA)</v>
      </c>
      <c r="F3056" s="50">
        <f>+'INFO ENEL'!E3044</f>
        <v>0</v>
      </c>
      <c r="G3056" s="56" t="str">
        <f>+'INFO ENEL'!L3044</f>
        <v>MT</v>
      </c>
      <c r="H3056" s="57">
        <f>+'INFO ENEL'!M3044</f>
        <v>76.61</v>
      </c>
      <c r="I3056" s="56">
        <f>+'INFO ENEL'!N3044</f>
        <v>13</v>
      </c>
      <c r="J3056" s="56" t="str">
        <f>+'INFO ENEL'!O3044</f>
        <v>Poste</v>
      </c>
      <c r="K3056" s="56" t="str">
        <f>+'INFO ENEL'!P3044</f>
        <v>Concreto</v>
      </c>
      <c r="L3056" s="56" t="str">
        <f>+'INFO ENEL'!Q3044</f>
        <v>PPC20</v>
      </c>
      <c r="M3056" s="55" t="str">
        <f>+IF(ISERROR(INDEX('Estructuras de Acero y Concreto'!$C$6:$C$577,MATCH(L3056,'Estructuras de Acero y Concreto'!$D$6:$D$577,0)))=FALSE,INDEX('Estructuras de Acero y Concreto'!$C$6:$C$577,MATCH(L3056,'Estructuras de Acero y Concreto'!$D$6:$D$577,0)),IF(ISERROR(INDEX('Estructuras de Madera'!$C$5:$C$122,MATCH(L3056,'Estructuras de Madera'!$D$5:$D$122,0)))=FALSE,INDEX('Estructuras de Madera'!$C$5:$C$122,MATCH(L3056,'Estructuras de Madera'!$D$5:$D$122,0)),INDEX(SICODI!$G$3:$G$2404,MATCH(L3056,SICODI!$G$3:$G$2404,0))))</f>
        <v>PPC20</v>
      </c>
      <c r="N3056" s="121" t="str">
        <f>+IF(ISERROR(VLOOKUP(M3056,'Resumen de precios LLTT'!$C$17:$D$3071,2,FALSE))=FALSE,VLOOKUP(M3056,'Resumen de precios LLTT'!$C$17:$D$3071,2,FALSE),VLOOKUP(M3056,SICODI!$G$3:$J$2404,2,FALSE))</f>
        <v>POSTE DE CONCRETO ARMADO DE 13/400/150/345</v>
      </c>
      <c r="O3056" s="58">
        <f>+IF(ISERROR(VLOOKUP(M3056,'Resumen de precios LLTT'!$C$17:$G$3071,5,FALSE))=FALSE,VLOOKUP(M3056,'Resumen de precios LLTT'!$C$17:$G$3071,5,FALSE),VLOOKUP(M3056,SICODI!$G$3:$J$2404,4,FALSE))</f>
        <v>364.69</v>
      </c>
      <c r="P3056" s="16">
        <f t="shared" si="429"/>
        <v>0.84299999999999997</v>
      </c>
      <c r="Q3056" s="78">
        <f t="shared" si="430"/>
        <v>672.12366999999995</v>
      </c>
      <c r="R3056" s="56">
        <v>0</v>
      </c>
      <c r="S3056" s="16">
        <f t="shared" si="431"/>
        <v>0.13400000000000001</v>
      </c>
      <c r="T3056" s="79">
        <f t="shared" si="432"/>
        <v>7.5053809816666659</v>
      </c>
      <c r="U3056" s="80">
        <f t="shared" si="433"/>
        <v>0.183</v>
      </c>
      <c r="V3056" s="81">
        <f t="shared" si="434"/>
        <v>1.3734847196449997</v>
      </c>
      <c r="W3056" s="79">
        <f t="shared" si="435"/>
        <v>0.46217247724950827</v>
      </c>
      <c r="X3056" s="60">
        <f t="shared" si="436"/>
        <v>0.5</v>
      </c>
      <c r="Y3056" s="56">
        <f>+'INFO ENEL'!R3044</f>
        <v>1</v>
      </c>
      <c r="Z3056" s="59">
        <f t="shared" si="437"/>
        <v>0.5</v>
      </c>
    </row>
    <row r="3057" spans="1:26" ht="15" customHeight="1" x14ac:dyDescent="0.25">
      <c r="A3057" s="55">
        <f>+'INFO ENEL'!A3045</f>
        <v>3040</v>
      </c>
      <c r="B3057" s="121" t="str">
        <f>+INDEX($B$8:$B$15,MATCH(L3057,$L$8:$L$15,0))</f>
        <v>SICODI</v>
      </c>
      <c r="C3057" s="56" t="str">
        <f>+'INFO ENEL'!B3045</f>
        <v>Lima</v>
      </c>
      <c r="D3057" s="56" t="str">
        <f>+'INFO ENEL'!D3045</f>
        <v>SANTA ROSA DE QUIVES (LIMA)</v>
      </c>
      <c r="E3057" s="56" t="str">
        <f>+'INFO ENEL'!D3045</f>
        <v>SANTA ROSA DE QUIVES (LIMA)</v>
      </c>
      <c r="F3057" s="50">
        <f>+'INFO ENEL'!E3045</f>
        <v>0</v>
      </c>
      <c r="G3057" s="56" t="str">
        <f>+'INFO ENEL'!L3045</f>
        <v>MT</v>
      </c>
      <c r="H3057" s="57">
        <f>+'INFO ENEL'!M3045</f>
        <v>57.02</v>
      </c>
      <c r="I3057" s="56">
        <f>+'INFO ENEL'!N3045</f>
        <v>13</v>
      </c>
      <c r="J3057" s="56" t="str">
        <f>+'INFO ENEL'!O3045</f>
        <v>Poste</v>
      </c>
      <c r="K3057" s="56" t="str">
        <f>+'INFO ENEL'!P3045</f>
        <v>Concreto</v>
      </c>
      <c r="L3057" s="56" t="str">
        <f>+'INFO ENEL'!Q3045</f>
        <v>PPC20</v>
      </c>
      <c r="M3057" s="55" t="str">
        <f>+IF(ISERROR(INDEX('Estructuras de Acero y Concreto'!$C$6:$C$577,MATCH(L3057,'Estructuras de Acero y Concreto'!$D$6:$D$577,0)))=FALSE,INDEX('Estructuras de Acero y Concreto'!$C$6:$C$577,MATCH(L3057,'Estructuras de Acero y Concreto'!$D$6:$D$577,0)),IF(ISERROR(INDEX('Estructuras de Madera'!$C$5:$C$122,MATCH(L3057,'Estructuras de Madera'!$D$5:$D$122,0)))=FALSE,INDEX('Estructuras de Madera'!$C$5:$C$122,MATCH(L3057,'Estructuras de Madera'!$D$5:$D$122,0)),INDEX(SICODI!$G$3:$G$2404,MATCH(L3057,SICODI!$G$3:$G$2404,0))))</f>
        <v>PPC20</v>
      </c>
      <c r="N3057" s="121" t="str">
        <f>+IF(ISERROR(VLOOKUP(M3057,'Resumen de precios LLTT'!$C$17:$D$3071,2,FALSE))=FALSE,VLOOKUP(M3057,'Resumen de precios LLTT'!$C$17:$D$3071,2,FALSE),VLOOKUP(M3057,SICODI!$G$3:$J$2404,2,FALSE))</f>
        <v>POSTE DE CONCRETO ARMADO DE 13/400/150/345</v>
      </c>
      <c r="O3057" s="58">
        <f>+IF(ISERROR(VLOOKUP(M3057,'Resumen de precios LLTT'!$C$17:$G$3071,5,FALSE))=FALSE,VLOOKUP(M3057,'Resumen de precios LLTT'!$C$17:$G$3071,5,FALSE),VLOOKUP(M3057,SICODI!$G$3:$J$2404,4,FALSE))</f>
        <v>364.69</v>
      </c>
      <c r="P3057" s="16">
        <f t="shared" si="429"/>
        <v>0.84299999999999997</v>
      </c>
      <c r="Q3057" s="78">
        <f t="shared" si="430"/>
        <v>672.12366999999995</v>
      </c>
      <c r="R3057" s="56">
        <v>0</v>
      </c>
      <c r="S3057" s="16">
        <f t="shared" si="431"/>
        <v>0.13400000000000001</v>
      </c>
      <c r="T3057" s="79">
        <f t="shared" si="432"/>
        <v>7.5053809816666659</v>
      </c>
      <c r="U3057" s="80">
        <f t="shared" si="433"/>
        <v>0.183</v>
      </c>
      <c r="V3057" s="81">
        <f t="shared" si="434"/>
        <v>1.3734847196449997</v>
      </c>
      <c r="W3057" s="79">
        <f t="shared" si="435"/>
        <v>0.46217247724950827</v>
      </c>
      <c r="X3057" s="60">
        <f t="shared" si="436"/>
        <v>0.5</v>
      </c>
      <c r="Y3057" s="56">
        <f>+'INFO ENEL'!R3045</f>
        <v>1</v>
      </c>
      <c r="Z3057" s="59">
        <f t="shared" si="437"/>
        <v>0.5</v>
      </c>
    </row>
    <row r="3058" spans="1:26" ht="15" customHeight="1" x14ac:dyDescent="0.25">
      <c r="A3058" s="55">
        <f>+'INFO ENEL'!A3046</f>
        <v>3041</v>
      </c>
      <c r="B3058" s="121" t="str">
        <f>+INDEX($B$8:$B$15,MATCH(L3058,$L$8:$L$15,0))</f>
        <v>SICODI</v>
      </c>
      <c r="C3058" s="56" t="str">
        <f>+'INFO ENEL'!B3046</f>
        <v>Lima</v>
      </c>
      <c r="D3058" s="56" t="str">
        <f>+'INFO ENEL'!D3046</f>
        <v>SANTA ROSA DE QUIVES (LIMA)</v>
      </c>
      <c r="E3058" s="56" t="str">
        <f>+'INFO ENEL'!D3046</f>
        <v>SANTA ROSA DE QUIVES (LIMA)</v>
      </c>
      <c r="F3058" s="50">
        <f>+'INFO ENEL'!E3046</f>
        <v>0</v>
      </c>
      <c r="G3058" s="56" t="str">
        <f>+'INFO ENEL'!L3046</f>
        <v>MT</v>
      </c>
      <c r="H3058" s="57">
        <f>+'INFO ENEL'!M3046</f>
        <v>102.97</v>
      </c>
      <c r="I3058" s="56">
        <f>+'INFO ENEL'!N3046</f>
        <v>13</v>
      </c>
      <c r="J3058" s="56" t="str">
        <f>+'INFO ENEL'!O3046</f>
        <v>Poste</v>
      </c>
      <c r="K3058" s="56" t="str">
        <f>+'INFO ENEL'!P3046</f>
        <v>Concreto</v>
      </c>
      <c r="L3058" s="56" t="str">
        <f>+'INFO ENEL'!Q3046</f>
        <v>PPC20</v>
      </c>
      <c r="M3058" s="55" t="str">
        <f>+IF(ISERROR(INDEX('Estructuras de Acero y Concreto'!$C$6:$C$577,MATCH(L3058,'Estructuras de Acero y Concreto'!$D$6:$D$577,0)))=FALSE,INDEX('Estructuras de Acero y Concreto'!$C$6:$C$577,MATCH(L3058,'Estructuras de Acero y Concreto'!$D$6:$D$577,0)),IF(ISERROR(INDEX('Estructuras de Madera'!$C$5:$C$122,MATCH(L3058,'Estructuras de Madera'!$D$5:$D$122,0)))=FALSE,INDEX('Estructuras de Madera'!$C$5:$C$122,MATCH(L3058,'Estructuras de Madera'!$D$5:$D$122,0)),INDEX(SICODI!$G$3:$G$2404,MATCH(L3058,SICODI!$G$3:$G$2404,0))))</f>
        <v>PPC20</v>
      </c>
      <c r="N3058" s="121" t="str">
        <f>+IF(ISERROR(VLOOKUP(M3058,'Resumen de precios LLTT'!$C$17:$D$3071,2,FALSE))=FALSE,VLOOKUP(M3058,'Resumen de precios LLTT'!$C$17:$D$3071,2,FALSE),VLOOKUP(M3058,SICODI!$G$3:$J$2404,2,FALSE))</f>
        <v>POSTE DE CONCRETO ARMADO DE 13/400/150/345</v>
      </c>
      <c r="O3058" s="58">
        <f>+IF(ISERROR(VLOOKUP(M3058,'Resumen de precios LLTT'!$C$17:$G$3071,5,FALSE))=FALSE,VLOOKUP(M3058,'Resumen de precios LLTT'!$C$17:$G$3071,5,FALSE),VLOOKUP(M3058,SICODI!$G$3:$J$2404,4,FALSE))</f>
        <v>364.69</v>
      </c>
      <c r="P3058" s="16">
        <f t="shared" si="429"/>
        <v>0.84299999999999997</v>
      </c>
      <c r="Q3058" s="78">
        <f t="shared" si="430"/>
        <v>672.12366999999995</v>
      </c>
      <c r="R3058" s="56">
        <v>0</v>
      </c>
      <c r="S3058" s="16">
        <f t="shared" si="431"/>
        <v>0.13400000000000001</v>
      </c>
      <c r="T3058" s="79">
        <f t="shared" si="432"/>
        <v>7.5053809816666659</v>
      </c>
      <c r="U3058" s="80">
        <f t="shared" si="433"/>
        <v>0.183</v>
      </c>
      <c r="V3058" s="81">
        <f t="shared" si="434"/>
        <v>1.3734847196449997</v>
      </c>
      <c r="W3058" s="79">
        <f t="shared" si="435"/>
        <v>0.46217247724950827</v>
      </c>
      <c r="X3058" s="60">
        <f t="shared" si="436"/>
        <v>0.5</v>
      </c>
      <c r="Y3058" s="56">
        <f>+'INFO ENEL'!R3046</f>
        <v>1</v>
      </c>
      <c r="Z3058" s="59">
        <f t="shared" si="437"/>
        <v>0.5</v>
      </c>
    </row>
    <row r="3059" spans="1:26" ht="15" customHeight="1" x14ac:dyDescent="0.25">
      <c r="A3059" s="55">
        <f>+'INFO ENEL'!A3047</f>
        <v>3042</v>
      </c>
      <c r="B3059" s="121" t="str">
        <f>+INDEX($B$8:$B$15,MATCH(L3059,$L$8:$L$15,0))</f>
        <v>SICODI</v>
      </c>
      <c r="C3059" s="56" t="str">
        <f>+'INFO ENEL'!B3047</f>
        <v>Lima</v>
      </c>
      <c r="D3059" s="56" t="str">
        <f>+'INFO ENEL'!D3047</f>
        <v>SANTA ROSA DE QUIVES (LIMA)</v>
      </c>
      <c r="E3059" s="56" t="str">
        <f>+'INFO ENEL'!D3047</f>
        <v>SANTA ROSA DE QUIVES (LIMA)</v>
      </c>
      <c r="F3059" s="50">
        <f>+'INFO ENEL'!E3047</f>
        <v>0</v>
      </c>
      <c r="G3059" s="56" t="str">
        <f>+'INFO ENEL'!L3047</f>
        <v>MT</v>
      </c>
      <c r="H3059" s="57">
        <f>+'INFO ENEL'!M3047</f>
        <v>125.83</v>
      </c>
      <c r="I3059" s="56">
        <f>+'INFO ENEL'!N3047</f>
        <v>13</v>
      </c>
      <c r="J3059" s="56" t="str">
        <f>+'INFO ENEL'!O3047</f>
        <v>Poste</v>
      </c>
      <c r="K3059" s="56" t="str">
        <f>+'INFO ENEL'!P3047</f>
        <v>Concreto</v>
      </c>
      <c r="L3059" s="56" t="str">
        <f>+'INFO ENEL'!Q3047</f>
        <v>PPC20</v>
      </c>
      <c r="M3059" s="55" t="str">
        <f>+IF(ISERROR(INDEX('Estructuras de Acero y Concreto'!$C$6:$C$577,MATCH(L3059,'Estructuras de Acero y Concreto'!$D$6:$D$577,0)))=FALSE,INDEX('Estructuras de Acero y Concreto'!$C$6:$C$577,MATCH(L3059,'Estructuras de Acero y Concreto'!$D$6:$D$577,0)),IF(ISERROR(INDEX('Estructuras de Madera'!$C$5:$C$122,MATCH(L3059,'Estructuras de Madera'!$D$5:$D$122,0)))=FALSE,INDEX('Estructuras de Madera'!$C$5:$C$122,MATCH(L3059,'Estructuras de Madera'!$D$5:$D$122,0)),INDEX(SICODI!$G$3:$G$2404,MATCH(L3059,SICODI!$G$3:$G$2404,0))))</f>
        <v>PPC20</v>
      </c>
      <c r="N3059" s="121" t="str">
        <f>+IF(ISERROR(VLOOKUP(M3059,'Resumen de precios LLTT'!$C$17:$D$3071,2,FALSE))=FALSE,VLOOKUP(M3059,'Resumen de precios LLTT'!$C$17:$D$3071,2,FALSE),VLOOKUP(M3059,SICODI!$G$3:$J$2404,2,FALSE))</f>
        <v>POSTE DE CONCRETO ARMADO DE 13/400/150/345</v>
      </c>
      <c r="O3059" s="58">
        <f>+IF(ISERROR(VLOOKUP(M3059,'Resumen de precios LLTT'!$C$17:$G$3071,5,FALSE))=FALSE,VLOOKUP(M3059,'Resumen de precios LLTT'!$C$17:$G$3071,5,FALSE),VLOOKUP(M3059,SICODI!$G$3:$J$2404,4,FALSE))</f>
        <v>364.69</v>
      </c>
      <c r="P3059" s="16">
        <f t="shared" si="429"/>
        <v>0.84299999999999997</v>
      </c>
      <c r="Q3059" s="78">
        <f t="shared" si="430"/>
        <v>672.12366999999995</v>
      </c>
      <c r="R3059" s="56">
        <v>0</v>
      </c>
      <c r="S3059" s="16">
        <f t="shared" si="431"/>
        <v>0.13400000000000001</v>
      </c>
      <c r="T3059" s="79">
        <f t="shared" si="432"/>
        <v>7.5053809816666659</v>
      </c>
      <c r="U3059" s="80">
        <f t="shared" si="433"/>
        <v>0.183</v>
      </c>
      <c r="V3059" s="81">
        <f t="shared" si="434"/>
        <v>1.3734847196449997</v>
      </c>
      <c r="W3059" s="79">
        <f t="shared" si="435"/>
        <v>0.46217247724950827</v>
      </c>
      <c r="X3059" s="60">
        <f t="shared" si="436"/>
        <v>0.5</v>
      </c>
      <c r="Y3059" s="56">
        <f>+'INFO ENEL'!R3047</f>
        <v>1</v>
      </c>
      <c r="Z3059" s="59">
        <f t="shared" si="437"/>
        <v>0.5</v>
      </c>
    </row>
    <row r="3060" spans="1:26" ht="15" customHeight="1" x14ac:dyDescent="0.25">
      <c r="A3060" s="55">
        <f>+'INFO ENEL'!A3048</f>
        <v>3043</v>
      </c>
      <c r="B3060" s="121" t="str">
        <f>+INDEX($B$8:$B$15,MATCH(L3060,$L$8:$L$15,0))</f>
        <v>SICODI</v>
      </c>
      <c r="C3060" s="56" t="str">
        <f>+'INFO ENEL'!B3048</f>
        <v>Lima</v>
      </c>
      <c r="D3060" s="56" t="str">
        <f>+'INFO ENEL'!D3048</f>
        <v>SANTA ROSA DE QUIVES (LIMA)</v>
      </c>
      <c r="E3060" s="56" t="str">
        <f>+'INFO ENEL'!D3048</f>
        <v>SANTA ROSA DE QUIVES (LIMA)</v>
      </c>
      <c r="F3060" s="50">
        <f>+'INFO ENEL'!E3048</f>
        <v>0</v>
      </c>
      <c r="G3060" s="56" t="str">
        <f>+'INFO ENEL'!L3048</f>
        <v>MT</v>
      </c>
      <c r="H3060" s="57">
        <f>+'INFO ENEL'!M3048</f>
        <v>156.03</v>
      </c>
      <c r="I3060" s="56">
        <f>+'INFO ENEL'!N3048</f>
        <v>13</v>
      </c>
      <c r="J3060" s="56" t="str">
        <f>+'INFO ENEL'!O3048</f>
        <v>Poste</v>
      </c>
      <c r="K3060" s="56" t="str">
        <f>+'INFO ENEL'!P3048</f>
        <v>Concreto</v>
      </c>
      <c r="L3060" s="56" t="str">
        <f>+'INFO ENEL'!Q3048</f>
        <v>PPC20</v>
      </c>
      <c r="M3060" s="55" t="str">
        <f>+IF(ISERROR(INDEX('Estructuras de Acero y Concreto'!$C$6:$C$577,MATCH(L3060,'Estructuras de Acero y Concreto'!$D$6:$D$577,0)))=FALSE,INDEX('Estructuras de Acero y Concreto'!$C$6:$C$577,MATCH(L3060,'Estructuras de Acero y Concreto'!$D$6:$D$577,0)),IF(ISERROR(INDEX('Estructuras de Madera'!$C$5:$C$122,MATCH(L3060,'Estructuras de Madera'!$D$5:$D$122,0)))=FALSE,INDEX('Estructuras de Madera'!$C$5:$C$122,MATCH(L3060,'Estructuras de Madera'!$D$5:$D$122,0)),INDEX(SICODI!$G$3:$G$2404,MATCH(L3060,SICODI!$G$3:$G$2404,0))))</f>
        <v>PPC20</v>
      </c>
      <c r="N3060" s="121" t="str">
        <f>+IF(ISERROR(VLOOKUP(M3060,'Resumen de precios LLTT'!$C$17:$D$3071,2,FALSE))=FALSE,VLOOKUP(M3060,'Resumen de precios LLTT'!$C$17:$D$3071,2,FALSE),VLOOKUP(M3060,SICODI!$G$3:$J$2404,2,FALSE))</f>
        <v>POSTE DE CONCRETO ARMADO DE 13/400/150/345</v>
      </c>
      <c r="O3060" s="58">
        <f>+IF(ISERROR(VLOOKUP(M3060,'Resumen de precios LLTT'!$C$17:$G$3071,5,FALSE))=FALSE,VLOOKUP(M3060,'Resumen de precios LLTT'!$C$17:$G$3071,5,FALSE),VLOOKUP(M3060,SICODI!$G$3:$J$2404,4,FALSE))</f>
        <v>364.69</v>
      </c>
      <c r="P3060" s="16">
        <f t="shared" si="429"/>
        <v>0.84299999999999997</v>
      </c>
      <c r="Q3060" s="78">
        <f t="shared" si="430"/>
        <v>672.12366999999995</v>
      </c>
      <c r="R3060" s="56">
        <v>0</v>
      </c>
      <c r="S3060" s="16">
        <f t="shared" si="431"/>
        <v>0.13400000000000001</v>
      </c>
      <c r="T3060" s="79">
        <f t="shared" si="432"/>
        <v>7.5053809816666659</v>
      </c>
      <c r="U3060" s="80">
        <f t="shared" si="433"/>
        <v>0.183</v>
      </c>
      <c r="V3060" s="81">
        <f t="shared" si="434"/>
        <v>1.3734847196449997</v>
      </c>
      <c r="W3060" s="79">
        <f t="shared" si="435"/>
        <v>0.46217247724950827</v>
      </c>
      <c r="X3060" s="60">
        <f t="shared" si="436"/>
        <v>0.5</v>
      </c>
      <c r="Y3060" s="56">
        <f>+'INFO ENEL'!R3048</f>
        <v>1</v>
      </c>
      <c r="Z3060" s="59">
        <f t="shared" si="437"/>
        <v>0.5</v>
      </c>
    </row>
    <row r="3061" spans="1:26" ht="15" customHeight="1" x14ac:dyDescent="0.25">
      <c r="A3061" s="55">
        <f>+'INFO ENEL'!A3049</f>
        <v>3044</v>
      </c>
      <c r="B3061" s="121" t="str">
        <f>+INDEX($B$8:$B$15,MATCH(L3061,$L$8:$L$15,0))</f>
        <v>SICODI</v>
      </c>
      <c r="C3061" s="56" t="str">
        <f>+'INFO ENEL'!B3049</f>
        <v>Lima</v>
      </c>
      <c r="D3061" s="56" t="str">
        <f>+'INFO ENEL'!D3049</f>
        <v>SANTA ROSA DE QUIVES (LIMA)</v>
      </c>
      <c r="E3061" s="56" t="str">
        <f>+'INFO ENEL'!D3049</f>
        <v>SANTA ROSA DE QUIVES (LIMA)</v>
      </c>
      <c r="F3061" s="50">
        <f>+'INFO ENEL'!E3049</f>
        <v>0</v>
      </c>
      <c r="G3061" s="56" t="str">
        <f>+'INFO ENEL'!L3049</f>
        <v>MT</v>
      </c>
      <c r="H3061" s="57">
        <f>+'INFO ENEL'!M3049</f>
        <v>104.68</v>
      </c>
      <c r="I3061" s="56">
        <f>+'INFO ENEL'!N3049</f>
        <v>13</v>
      </c>
      <c r="J3061" s="56" t="str">
        <f>+'INFO ENEL'!O3049</f>
        <v>Poste</v>
      </c>
      <c r="K3061" s="56" t="str">
        <f>+'INFO ENEL'!P3049</f>
        <v>Concreto</v>
      </c>
      <c r="L3061" s="56" t="str">
        <f>+'INFO ENEL'!Q3049</f>
        <v>PPC20</v>
      </c>
      <c r="M3061" s="55" t="str">
        <f>+IF(ISERROR(INDEX('Estructuras de Acero y Concreto'!$C$6:$C$577,MATCH(L3061,'Estructuras de Acero y Concreto'!$D$6:$D$577,0)))=FALSE,INDEX('Estructuras de Acero y Concreto'!$C$6:$C$577,MATCH(L3061,'Estructuras de Acero y Concreto'!$D$6:$D$577,0)),IF(ISERROR(INDEX('Estructuras de Madera'!$C$5:$C$122,MATCH(L3061,'Estructuras de Madera'!$D$5:$D$122,0)))=FALSE,INDEX('Estructuras de Madera'!$C$5:$C$122,MATCH(L3061,'Estructuras de Madera'!$D$5:$D$122,0)),INDEX(SICODI!$G$3:$G$2404,MATCH(L3061,SICODI!$G$3:$G$2404,0))))</f>
        <v>PPC20</v>
      </c>
      <c r="N3061" s="121" t="str">
        <f>+IF(ISERROR(VLOOKUP(M3061,'Resumen de precios LLTT'!$C$17:$D$3071,2,FALSE))=FALSE,VLOOKUP(M3061,'Resumen de precios LLTT'!$C$17:$D$3071,2,FALSE),VLOOKUP(M3061,SICODI!$G$3:$J$2404,2,FALSE))</f>
        <v>POSTE DE CONCRETO ARMADO DE 13/400/150/345</v>
      </c>
      <c r="O3061" s="58">
        <f>+IF(ISERROR(VLOOKUP(M3061,'Resumen de precios LLTT'!$C$17:$G$3071,5,FALSE))=FALSE,VLOOKUP(M3061,'Resumen de precios LLTT'!$C$17:$G$3071,5,FALSE),VLOOKUP(M3061,SICODI!$G$3:$J$2404,4,FALSE))</f>
        <v>364.69</v>
      </c>
      <c r="P3061" s="16">
        <f t="shared" si="429"/>
        <v>0.84299999999999997</v>
      </c>
      <c r="Q3061" s="78">
        <f t="shared" si="430"/>
        <v>672.12366999999995</v>
      </c>
      <c r="R3061" s="56">
        <v>0</v>
      </c>
      <c r="S3061" s="16">
        <f t="shared" si="431"/>
        <v>0.13400000000000001</v>
      </c>
      <c r="T3061" s="79">
        <f t="shared" si="432"/>
        <v>7.5053809816666659</v>
      </c>
      <c r="U3061" s="80">
        <f t="shared" si="433"/>
        <v>0.183</v>
      </c>
      <c r="V3061" s="81">
        <f t="shared" si="434"/>
        <v>1.3734847196449997</v>
      </c>
      <c r="W3061" s="79">
        <f t="shared" si="435"/>
        <v>0.46217247724950827</v>
      </c>
      <c r="X3061" s="60">
        <f t="shared" si="436"/>
        <v>0.5</v>
      </c>
      <c r="Y3061" s="56">
        <f>+'INFO ENEL'!R3049</f>
        <v>1</v>
      </c>
      <c r="Z3061" s="59">
        <f t="shared" si="437"/>
        <v>0.5</v>
      </c>
    </row>
    <row r="3062" spans="1:26" ht="15" customHeight="1" x14ac:dyDescent="0.25">
      <c r="A3062" s="55">
        <f>+'INFO ENEL'!A3050</f>
        <v>3045</v>
      </c>
      <c r="B3062" s="121" t="str">
        <f>+INDEX($B$8:$B$15,MATCH(L3062,$L$8:$L$15,0))</f>
        <v>SICODI</v>
      </c>
      <c r="C3062" s="56" t="str">
        <f>+'INFO ENEL'!B3050</f>
        <v>Lima</v>
      </c>
      <c r="D3062" s="56" t="str">
        <f>+'INFO ENEL'!D3050</f>
        <v>SANTA ROSA DE QUIVES (LIMA)</v>
      </c>
      <c r="E3062" s="56" t="str">
        <f>+'INFO ENEL'!D3050</f>
        <v>SANTA ROSA DE QUIVES (LIMA)</v>
      </c>
      <c r="F3062" s="50">
        <f>+'INFO ENEL'!E3050</f>
        <v>0</v>
      </c>
      <c r="G3062" s="56" t="str">
        <f>+'INFO ENEL'!L3050</f>
        <v>MT</v>
      </c>
      <c r="H3062" s="57">
        <f>+'INFO ENEL'!M3050</f>
        <v>119.54</v>
      </c>
      <c r="I3062" s="56">
        <f>+'INFO ENEL'!N3050</f>
        <v>13</v>
      </c>
      <c r="J3062" s="56" t="str">
        <f>+'INFO ENEL'!O3050</f>
        <v>Poste</v>
      </c>
      <c r="K3062" s="56" t="str">
        <f>+'INFO ENEL'!P3050</f>
        <v>Concreto</v>
      </c>
      <c r="L3062" s="56" t="str">
        <f>+'INFO ENEL'!Q3050</f>
        <v>PPC20</v>
      </c>
      <c r="M3062" s="55" t="str">
        <f>+IF(ISERROR(INDEX('Estructuras de Acero y Concreto'!$C$6:$C$577,MATCH(L3062,'Estructuras de Acero y Concreto'!$D$6:$D$577,0)))=FALSE,INDEX('Estructuras de Acero y Concreto'!$C$6:$C$577,MATCH(L3062,'Estructuras de Acero y Concreto'!$D$6:$D$577,0)),IF(ISERROR(INDEX('Estructuras de Madera'!$C$5:$C$122,MATCH(L3062,'Estructuras de Madera'!$D$5:$D$122,0)))=FALSE,INDEX('Estructuras de Madera'!$C$5:$C$122,MATCH(L3062,'Estructuras de Madera'!$D$5:$D$122,0)),INDEX(SICODI!$G$3:$G$2404,MATCH(L3062,SICODI!$G$3:$G$2404,0))))</f>
        <v>PPC20</v>
      </c>
      <c r="N3062" s="121" t="str">
        <f>+IF(ISERROR(VLOOKUP(M3062,'Resumen de precios LLTT'!$C$17:$D$3071,2,FALSE))=FALSE,VLOOKUP(M3062,'Resumen de precios LLTT'!$C$17:$D$3071,2,FALSE),VLOOKUP(M3062,SICODI!$G$3:$J$2404,2,FALSE))</f>
        <v>POSTE DE CONCRETO ARMADO DE 13/400/150/345</v>
      </c>
      <c r="O3062" s="58">
        <f>+IF(ISERROR(VLOOKUP(M3062,'Resumen de precios LLTT'!$C$17:$G$3071,5,FALSE))=FALSE,VLOOKUP(M3062,'Resumen de precios LLTT'!$C$17:$G$3071,5,FALSE),VLOOKUP(M3062,SICODI!$G$3:$J$2404,4,FALSE))</f>
        <v>364.69</v>
      </c>
      <c r="P3062" s="16">
        <f t="shared" si="429"/>
        <v>0.84299999999999997</v>
      </c>
      <c r="Q3062" s="78">
        <f t="shared" si="430"/>
        <v>672.12366999999995</v>
      </c>
      <c r="R3062" s="56">
        <v>0</v>
      </c>
      <c r="S3062" s="16">
        <f t="shared" si="431"/>
        <v>0.13400000000000001</v>
      </c>
      <c r="T3062" s="79">
        <f t="shared" si="432"/>
        <v>7.5053809816666659</v>
      </c>
      <c r="U3062" s="80">
        <f t="shared" si="433"/>
        <v>0.183</v>
      </c>
      <c r="V3062" s="81">
        <f t="shared" si="434"/>
        <v>1.3734847196449997</v>
      </c>
      <c r="W3062" s="79">
        <f t="shared" si="435"/>
        <v>0.46217247724950827</v>
      </c>
      <c r="X3062" s="60">
        <f t="shared" si="436"/>
        <v>0.5</v>
      </c>
      <c r="Y3062" s="56">
        <f>+'INFO ENEL'!R3050</f>
        <v>1</v>
      </c>
      <c r="Z3062" s="59">
        <f t="shared" si="437"/>
        <v>0.5</v>
      </c>
    </row>
    <row r="3063" spans="1:26" ht="15" customHeight="1" x14ac:dyDescent="0.25">
      <c r="A3063" s="55">
        <f>+'INFO ENEL'!A3051</f>
        <v>3046</v>
      </c>
      <c r="B3063" s="121" t="str">
        <f>+INDEX($B$8:$B$15,MATCH(L3063,$L$8:$L$15,0))</f>
        <v>SICODI</v>
      </c>
      <c r="C3063" s="56" t="str">
        <f>+'INFO ENEL'!B3051</f>
        <v>Lima</v>
      </c>
      <c r="D3063" s="56" t="str">
        <f>+'INFO ENEL'!D3051</f>
        <v>SANTA ROSA DE QUIVES (LIMA)</v>
      </c>
      <c r="E3063" s="56" t="str">
        <f>+'INFO ENEL'!D3051</f>
        <v>SANTA ROSA DE QUIVES (LIMA)</v>
      </c>
      <c r="F3063" s="50">
        <f>+'INFO ENEL'!E3051</f>
        <v>0</v>
      </c>
      <c r="G3063" s="56" t="str">
        <f>+'INFO ENEL'!L3051</f>
        <v>MT</v>
      </c>
      <c r="H3063" s="57">
        <f>+'INFO ENEL'!M3051</f>
        <v>106.31</v>
      </c>
      <c r="I3063" s="56">
        <f>+'INFO ENEL'!N3051</f>
        <v>13</v>
      </c>
      <c r="J3063" s="56" t="str">
        <f>+'INFO ENEL'!O3051</f>
        <v>Poste</v>
      </c>
      <c r="K3063" s="56" t="str">
        <f>+'INFO ENEL'!P3051</f>
        <v>Concreto</v>
      </c>
      <c r="L3063" s="56" t="str">
        <f>+'INFO ENEL'!Q3051</f>
        <v>PPC20</v>
      </c>
      <c r="M3063" s="55" t="str">
        <f>+IF(ISERROR(INDEX('Estructuras de Acero y Concreto'!$C$6:$C$577,MATCH(L3063,'Estructuras de Acero y Concreto'!$D$6:$D$577,0)))=FALSE,INDEX('Estructuras de Acero y Concreto'!$C$6:$C$577,MATCH(L3063,'Estructuras de Acero y Concreto'!$D$6:$D$577,0)),IF(ISERROR(INDEX('Estructuras de Madera'!$C$5:$C$122,MATCH(L3063,'Estructuras de Madera'!$D$5:$D$122,0)))=FALSE,INDEX('Estructuras de Madera'!$C$5:$C$122,MATCH(L3063,'Estructuras de Madera'!$D$5:$D$122,0)),INDEX(SICODI!$G$3:$G$2404,MATCH(L3063,SICODI!$G$3:$G$2404,0))))</f>
        <v>PPC20</v>
      </c>
      <c r="N3063" s="121" t="str">
        <f>+IF(ISERROR(VLOOKUP(M3063,'Resumen de precios LLTT'!$C$17:$D$3071,2,FALSE))=FALSE,VLOOKUP(M3063,'Resumen de precios LLTT'!$C$17:$D$3071,2,FALSE),VLOOKUP(M3063,SICODI!$G$3:$J$2404,2,FALSE))</f>
        <v>POSTE DE CONCRETO ARMADO DE 13/400/150/345</v>
      </c>
      <c r="O3063" s="58">
        <f>+IF(ISERROR(VLOOKUP(M3063,'Resumen de precios LLTT'!$C$17:$G$3071,5,FALSE))=FALSE,VLOOKUP(M3063,'Resumen de precios LLTT'!$C$17:$G$3071,5,FALSE),VLOOKUP(M3063,SICODI!$G$3:$J$2404,4,FALSE))</f>
        <v>364.69</v>
      </c>
      <c r="P3063" s="16">
        <f t="shared" si="429"/>
        <v>0.84299999999999997</v>
      </c>
      <c r="Q3063" s="78">
        <f t="shared" si="430"/>
        <v>672.12366999999995</v>
      </c>
      <c r="R3063" s="56">
        <v>0</v>
      </c>
      <c r="S3063" s="16">
        <f t="shared" si="431"/>
        <v>0.13400000000000001</v>
      </c>
      <c r="T3063" s="79">
        <f t="shared" si="432"/>
        <v>7.5053809816666659</v>
      </c>
      <c r="U3063" s="80">
        <f t="shared" si="433"/>
        <v>0.183</v>
      </c>
      <c r="V3063" s="81">
        <f t="shared" si="434"/>
        <v>1.3734847196449997</v>
      </c>
      <c r="W3063" s="79">
        <f t="shared" si="435"/>
        <v>0.46217247724950827</v>
      </c>
      <c r="X3063" s="60">
        <f t="shared" si="436"/>
        <v>0.5</v>
      </c>
      <c r="Y3063" s="56">
        <f>+'INFO ENEL'!R3051</f>
        <v>1</v>
      </c>
      <c r="Z3063" s="59">
        <f t="shared" si="437"/>
        <v>0.5</v>
      </c>
    </row>
    <row r="3064" spans="1:26" ht="15" customHeight="1" x14ac:dyDescent="0.25">
      <c r="A3064" s="55">
        <f>+'INFO ENEL'!A3052</f>
        <v>3047</v>
      </c>
      <c r="B3064" s="121" t="str">
        <f>+INDEX($B$8:$B$15,MATCH(L3064,$L$8:$L$15,0))</f>
        <v>SICODI</v>
      </c>
      <c r="C3064" s="56" t="str">
        <f>+'INFO ENEL'!B3052</f>
        <v>Lima</v>
      </c>
      <c r="D3064" s="56" t="str">
        <f>+'INFO ENEL'!D3052</f>
        <v>SANTA ROSA DE QUIVES (LIMA)</v>
      </c>
      <c r="E3064" s="56" t="str">
        <f>+'INFO ENEL'!D3052</f>
        <v>SANTA ROSA DE QUIVES (LIMA)</v>
      </c>
      <c r="F3064" s="50">
        <f>+'INFO ENEL'!E3052</f>
        <v>0</v>
      </c>
      <c r="G3064" s="56" t="str">
        <f>+'INFO ENEL'!L3052</f>
        <v>MT</v>
      </c>
      <c r="H3064" s="57">
        <f>+'INFO ENEL'!M3052</f>
        <v>227.71</v>
      </c>
      <c r="I3064" s="56">
        <f>+'INFO ENEL'!N3052</f>
        <v>13</v>
      </c>
      <c r="J3064" s="56" t="str">
        <f>+'INFO ENEL'!O3052</f>
        <v>Poste</v>
      </c>
      <c r="K3064" s="56" t="str">
        <f>+'INFO ENEL'!P3052</f>
        <v>Concreto</v>
      </c>
      <c r="L3064" s="56" t="str">
        <f>+'INFO ENEL'!Q3052</f>
        <v>PPC20</v>
      </c>
      <c r="M3064" s="55" t="str">
        <f>+IF(ISERROR(INDEX('Estructuras de Acero y Concreto'!$C$6:$C$577,MATCH(L3064,'Estructuras de Acero y Concreto'!$D$6:$D$577,0)))=FALSE,INDEX('Estructuras de Acero y Concreto'!$C$6:$C$577,MATCH(L3064,'Estructuras de Acero y Concreto'!$D$6:$D$577,0)),IF(ISERROR(INDEX('Estructuras de Madera'!$C$5:$C$122,MATCH(L3064,'Estructuras de Madera'!$D$5:$D$122,0)))=FALSE,INDEX('Estructuras de Madera'!$C$5:$C$122,MATCH(L3064,'Estructuras de Madera'!$D$5:$D$122,0)),INDEX(SICODI!$G$3:$G$2404,MATCH(L3064,SICODI!$G$3:$G$2404,0))))</f>
        <v>PPC20</v>
      </c>
      <c r="N3064" s="121" t="str">
        <f>+IF(ISERROR(VLOOKUP(M3064,'Resumen de precios LLTT'!$C$17:$D$3071,2,FALSE))=FALSE,VLOOKUP(M3064,'Resumen de precios LLTT'!$C$17:$D$3071,2,FALSE),VLOOKUP(M3064,SICODI!$G$3:$J$2404,2,FALSE))</f>
        <v>POSTE DE CONCRETO ARMADO DE 13/400/150/345</v>
      </c>
      <c r="O3064" s="58">
        <f>+IF(ISERROR(VLOOKUP(M3064,'Resumen de precios LLTT'!$C$17:$G$3071,5,FALSE))=FALSE,VLOOKUP(M3064,'Resumen de precios LLTT'!$C$17:$G$3071,5,FALSE),VLOOKUP(M3064,SICODI!$G$3:$J$2404,4,FALSE))</f>
        <v>364.69</v>
      </c>
      <c r="P3064" s="16">
        <f t="shared" si="429"/>
        <v>0.84299999999999997</v>
      </c>
      <c r="Q3064" s="78">
        <f t="shared" si="430"/>
        <v>672.12366999999995</v>
      </c>
      <c r="R3064" s="56">
        <v>0</v>
      </c>
      <c r="S3064" s="16">
        <f t="shared" si="431"/>
        <v>0.13400000000000001</v>
      </c>
      <c r="T3064" s="79">
        <f t="shared" si="432"/>
        <v>7.5053809816666659</v>
      </c>
      <c r="U3064" s="80">
        <f t="shared" si="433"/>
        <v>0.183</v>
      </c>
      <c r="V3064" s="81">
        <f t="shared" si="434"/>
        <v>1.3734847196449997</v>
      </c>
      <c r="W3064" s="79">
        <f t="shared" si="435"/>
        <v>0.46217247724950827</v>
      </c>
      <c r="X3064" s="60">
        <f t="shared" si="436"/>
        <v>0.5</v>
      </c>
      <c r="Y3064" s="56">
        <f>+'INFO ENEL'!R3052</f>
        <v>1</v>
      </c>
      <c r="Z3064" s="59">
        <f t="shared" si="437"/>
        <v>0.5</v>
      </c>
    </row>
    <row r="3065" spans="1:26" ht="15" customHeight="1" x14ac:dyDescent="0.25">
      <c r="A3065" s="55">
        <f>+'INFO ENEL'!A3053</f>
        <v>3048</v>
      </c>
      <c r="B3065" s="121" t="str">
        <f>+INDEX($B$8:$B$15,MATCH(L3065,$L$8:$L$15,0))</f>
        <v>SICODI</v>
      </c>
      <c r="C3065" s="56" t="str">
        <f>+'INFO ENEL'!B3053</f>
        <v>Lima</v>
      </c>
      <c r="D3065" s="56" t="str">
        <f>+'INFO ENEL'!D3053</f>
        <v>SANTA ROSA DE QUIVES (LIMA)</v>
      </c>
      <c r="E3065" s="56" t="str">
        <f>+'INFO ENEL'!D3053</f>
        <v>SANTA ROSA DE QUIVES (LIMA)</v>
      </c>
      <c r="F3065" s="50">
        <f>+'INFO ENEL'!E3053</f>
        <v>0</v>
      </c>
      <c r="G3065" s="56" t="str">
        <f>+'INFO ENEL'!L3053</f>
        <v>MT</v>
      </c>
      <c r="H3065" s="57">
        <f>+'INFO ENEL'!M3053</f>
        <v>66.8</v>
      </c>
      <c r="I3065" s="56">
        <f>+'INFO ENEL'!N3053</f>
        <v>13</v>
      </c>
      <c r="J3065" s="56" t="str">
        <f>+'INFO ENEL'!O3053</f>
        <v>Poste</v>
      </c>
      <c r="K3065" s="56" t="str">
        <f>+'INFO ENEL'!P3053</f>
        <v>Concreto</v>
      </c>
      <c r="L3065" s="56" t="str">
        <f>+'INFO ENEL'!Q3053</f>
        <v>PPC20</v>
      </c>
      <c r="M3065" s="55" t="str">
        <f>+IF(ISERROR(INDEX('Estructuras de Acero y Concreto'!$C$6:$C$577,MATCH(L3065,'Estructuras de Acero y Concreto'!$D$6:$D$577,0)))=FALSE,INDEX('Estructuras de Acero y Concreto'!$C$6:$C$577,MATCH(L3065,'Estructuras de Acero y Concreto'!$D$6:$D$577,0)),IF(ISERROR(INDEX('Estructuras de Madera'!$C$5:$C$122,MATCH(L3065,'Estructuras de Madera'!$D$5:$D$122,0)))=FALSE,INDEX('Estructuras de Madera'!$C$5:$C$122,MATCH(L3065,'Estructuras de Madera'!$D$5:$D$122,0)),INDEX(SICODI!$G$3:$G$2404,MATCH(L3065,SICODI!$G$3:$G$2404,0))))</f>
        <v>PPC20</v>
      </c>
      <c r="N3065" s="121" t="str">
        <f>+IF(ISERROR(VLOOKUP(M3065,'Resumen de precios LLTT'!$C$17:$D$3071,2,FALSE))=FALSE,VLOOKUP(M3065,'Resumen de precios LLTT'!$C$17:$D$3071,2,FALSE),VLOOKUP(M3065,SICODI!$G$3:$J$2404,2,FALSE))</f>
        <v>POSTE DE CONCRETO ARMADO DE 13/400/150/345</v>
      </c>
      <c r="O3065" s="58">
        <f>+IF(ISERROR(VLOOKUP(M3065,'Resumen de precios LLTT'!$C$17:$G$3071,5,FALSE))=FALSE,VLOOKUP(M3065,'Resumen de precios LLTT'!$C$17:$G$3071,5,FALSE),VLOOKUP(M3065,SICODI!$G$3:$J$2404,4,FALSE))</f>
        <v>364.69</v>
      </c>
      <c r="P3065" s="16">
        <f t="shared" si="429"/>
        <v>0.84299999999999997</v>
      </c>
      <c r="Q3065" s="78">
        <f t="shared" si="430"/>
        <v>672.12366999999995</v>
      </c>
      <c r="R3065" s="56">
        <v>0</v>
      </c>
      <c r="S3065" s="16">
        <f t="shared" si="431"/>
        <v>0.13400000000000001</v>
      </c>
      <c r="T3065" s="79">
        <f t="shared" si="432"/>
        <v>7.5053809816666659</v>
      </c>
      <c r="U3065" s="80">
        <f t="shared" si="433"/>
        <v>0.183</v>
      </c>
      <c r="V3065" s="81">
        <f t="shared" si="434"/>
        <v>1.3734847196449997</v>
      </c>
      <c r="W3065" s="79">
        <f t="shared" si="435"/>
        <v>0.46217247724950827</v>
      </c>
      <c r="X3065" s="60">
        <f t="shared" si="436"/>
        <v>0.5</v>
      </c>
      <c r="Y3065" s="56">
        <f>+'INFO ENEL'!R3053</f>
        <v>1</v>
      </c>
      <c r="Z3065" s="59">
        <f t="shared" si="437"/>
        <v>0.5</v>
      </c>
    </row>
    <row r="3066" spans="1:26" ht="15" customHeight="1" x14ac:dyDescent="0.25">
      <c r="A3066" s="55">
        <f>+'INFO ENEL'!A3054</f>
        <v>3049</v>
      </c>
      <c r="B3066" s="121" t="str">
        <f>+INDEX($B$8:$B$15,MATCH(L3066,$L$8:$L$15,0))</f>
        <v>SICODI</v>
      </c>
      <c r="C3066" s="56" t="str">
        <f>+'INFO ENEL'!B3054</f>
        <v>Lima</v>
      </c>
      <c r="D3066" s="56" t="str">
        <f>+'INFO ENEL'!D3054</f>
        <v>SANTA ROSA DE QUIVES (LIMA)</v>
      </c>
      <c r="E3066" s="56" t="str">
        <f>+'INFO ENEL'!D3054</f>
        <v>SANTA ROSA DE QUIVES (LIMA)</v>
      </c>
      <c r="F3066" s="50">
        <f>+'INFO ENEL'!E3054</f>
        <v>0</v>
      </c>
      <c r="G3066" s="56" t="str">
        <f>+'INFO ENEL'!L3054</f>
        <v>MT</v>
      </c>
      <c r="H3066" s="57">
        <f>+'INFO ENEL'!M3054</f>
        <v>66.39</v>
      </c>
      <c r="I3066" s="56">
        <f>+'INFO ENEL'!N3054</f>
        <v>15</v>
      </c>
      <c r="J3066" s="56" t="str">
        <f>+'INFO ENEL'!O3054</f>
        <v>Poste</v>
      </c>
      <c r="K3066" s="56" t="str">
        <f>+'INFO ENEL'!P3054</f>
        <v>Concreto</v>
      </c>
      <c r="L3066" s="56" t="str">
        <f>+'INFO ENEL'!Q3054</f>
        <v>PPC24</v>
      </c>
      <c r="M3066" s="55" t="str">
        <f>+IF(ISERROR(INDEX('Estructuras de Acero y Concreto'!$C$6:$C$577,MATCH(L3066,'Estructuras de Acero y Concreto'!$D$6:$D$577,0)))=FALSE,INDEX('Estructuras de Acero y Concreto'!$C$6:$C$577,MATCH(L3066,'Estructuras de Acero y Concreto'!$D$6:$D$577,0)),IF(ISERROR(INDEX('Estructuras de Madera'!$C$5:$C$122,MATCH(L3066,'Estructuras de Madera'!$D$5:$D$122,0)))=FALSE,INDEX('Estructuras de Madera'!$C$5:$C$122,MATCH(L3066,'Estructuras de Madera'!$D$5:$D$122,0)),INDEX(SICODI!$G$3:$G$2404,MATCH(L3066,SICODI!$G$3:$G$2404,0))))</f>
        <v>PPC24</v>
      </c>
      <c r="N3066" s="121" t="str">
        <f>+IF(ISERROR(VLOOKUP(M3066,'Resumen de precios LLTT'!$C$17:$D$3071,2,FALSE))=FALSE,VLOOKUP(M3066,'Resumen de precios LLTT'!$C$17:$D$3071,2,FALSE),VLOOKUP(M3066,SICODI!$G$3:$J$2404,2,FALSE))</f>
        <v>POSTE DE CONCRETO ARMADO DE 15/400/150/375</v>
      </c>
      <c r="O3066" s="58">
        <f>+IF(ISERROR(VLOOKUP(M3066,'Resumen de precios LLTT'!$C$17:$G$3071,5,FALSE))=FALSE,VLOOKUP(M3066,'Resumen de precios LLTT'!$C$17:$G$3071,5,FALSE),VLOOKUP(M3066,SICODI!$G$3:$J$2404,4,FALSE))</f>
        <v>476.76</v>
      </c>
      <c r="P3066" s="16">
        <f t="shared" si="429"/>
        <v>0.84299999999999997</v>
      </c>
      <c r="Q3066" s="78">
        <f t="shared" si="430"/>
        <v>878.66867999999999</v>
      </c>
      <c r="R3066" s="56">
        <v>0</v>
      </c>
      <c r="S3066" s="16">
        <f t="shared" si="431"/>
        <v>0.13400000000000001</v>
      </c>
      <c r="T3066" s="79">
        <f t="shared" si="432"/>
        <v>9.8118002600000001</v>
      </c>
      <c r="U3066" s="80">
        <f t="shared" si="433"/>
        <v>0.183</v>
      </c>
      <c r="V3066" s="81">
        <f t="shared" si="434"/>
        <v>1.7955594475800001</v>
      </c>
      <c r="W3066" s="79">
        <f t="shared" si="435"/>
        <v>0.60419904645994038</v>
      </c>
      <c r="X3066" s="60">
        <f t="shared" si="436"/>
        <v>0.6</v>
      </c>
      <c r="Y3066" s="56">
        <f>+'INFO ENEL'!R3054</f>
        <v>1</v>
      </c>
      <c r="Z3066" s="59">
        <f t="shared" si="437"/>
        <v>0.6</v>
      </c>
    </row>
    <row r="3067" spans="1:26" ht="15" customHeight="1" x14ac:dyDescent="0.25">
      <c r="A3067" s="55">
        <f>+'INFO ENEL'!A3055</f>
        <v>3050</v>
      </c>
      <c r="B3067" s="121" t="str">
        <f>+INDEX($B$8:$B$15,MATCH(L3067,$L$8:$L$15,0))</f>
        <v>SICODI</v>
      </c>
      <c r="C3067" s="56" t="str">
        <f>+'INFO ENEL'!B3055</f>
        <v>Lima</v>
      </c>
      <c r="D3067" s="56" t="str">
        <f>+'INFO ENEL'!D3055</f>
        <v>SANTA ROSA DE QUIVES (LIMA)</v>
      </c>
      <c r="E3067" s="56" t="str">
        <f>+'INFO ENEL'!D3055</f>
        <v>SANTA ROSA DE QUIVES (LIMA)</v>
      </c>
      <c r="F3067" s="50">
        <f>+'INFO ENEL'!E3055</f>
        <v>0</v>
      </c>
      <c r="G3067" s="56" t="str">
        <f>+'INFO ENEL'!L3055</f>
        <v>MT</v>
      </c>
      <c r="H3067" s="57">
        <f>+'INFO ENEL'!M3055</f>
        <v>196.82</v>
      </c>
      <c r="I3067" s="56">
        <f>+'INFO ENEL'!N3055</f>
        <v>13</v>
      </c>
      <c r="J3067" s="56" t="str">
        <f>+'INFO ENEL'!O3055</f>
        <v>Poste</v>
      </c>
      <c r="K3067" s="56" t="str">
        <f>+'INFO ENEL'!P3055</f>
        <v>Concreto</v>
      </c>
      <c r="L3067" s="56" t="str">
        <f>+'INFO ENEL'!Q3055</f>
        <v>PPC20</v>
      </c>
      <c r="M3067" s="55" t="str">
        <f>+IF(ISERROR(INDEX('Estructuras de Acero y Concreto'!$C$6:$C$577,MATCH(L3067,'Estructuras de Acero y Concreto'!$D$6:$D$577,0)))=FALSE,INDEX('Estructuras de Acero y Concreto'!$C$6:$C$577,MATCH(L3067,'Estructuras de Acero y Concreto'!$D$6:$D$577,0)),IF(ISERROR(INDEX('Estructuras de Madera'!$C$5:$C$122,MATCH(L3067,'Estructuras de Madera'!$D$5:$D$122,0)))=FALSE,INDEX('Estructuras de Madera'!$C$5:$C$122,MATCH(L3067,'Estructuras de Madera'!$D$5:$D$122,0)),INDEX(SICODI!$G$3:$G$2404,MATCH(L3067,SICODI!$G$3:$G$2404,0))))</f>
        <v>PPC20</v>
      </c>
      <c r="N3067" s="121" t="str">
        <f>+IF(ISERROR(VLOOKUP(M3067,'Resumen de precios LLTT'!$C$17:$D$3071,2,FALSE))=FALSE,VLOOKUP(M3067,'Resumen de precios LLTT'!$C$17:$D$3071,2,FALSE),VLOOKUP(M3067,SICODI!$G$3:$J$2404,2,FALSE))</f>
        <v>POSTE DE CONCRETO ARMADO DE 13/400/150/345</v>
      </c>
      <c r="O3067" s="58">
        <f>+IF(ISERROR(VLOOKUP(M3067,'Resumen de precios LLTT'!$C$17:$G$3071,5,FALSE))=FALSE,VLOOKUP(M3067,'Resumen de precios LLTT'!$C$17:$G$3071,5,FALSE),VLOOKUP(M3067,SICODI!$G$3:$J$2404,4,FALSE))</f>
        <v>364.69</v>
      </c>
      <c r="P3067" s="16">
        <f t="shared" si="429"/>
        <v>0.84299999999999997</v>
      </c>
      <c r="Q3067" s="78">
        <f t="shared" si="430"/>
        <v>672.12366999999995</v>
      </c>
      <c r="R3067" s="56">
        <v>0</v>
      </c>
      <c r="S3067" s="16">
        <f t="shared" si="431"/>
        <v>0.13400000000000001</v>
      </c>
      <c r="T3067" s="79">
        <f t="shared" si="432"/>
        <v>7.5053809816666659</v>
      </c>
      <c r="U3067" s="80">
        <f t="shared" si="433"/>
        <v>0.183</v>
      </c>
      <c r="V3067" s="81">
        <f t="shared" si="434"/>
        <v>1.3734847196449997</v>
      </c>
      <c r="W3067" s="79">
        <f t="shared" si="435"/>
        <v>0.46217247724950827</v>
      </c>
      <c r="X3067" s="60">
        <f t="shared" si="436"/>
        <v>0.5</v>
      </c>
      <c r="Y3067" s="56">
        <f>+'INFO ENEL'!R3055</f>
        <v>1</v>
      </c>
      <c r="Z3067" s="59">
        <f t="shared" si="437"/>
        <v>0.5</v>
      </c>
    </row>
    <row r="3068" spans="1:26" ht="15" customHeight="1" x14ac:dyDescent="0.25">
      <c r="A3068" s="55">
        <f>+'INFO ENEL'!A3056</f>
        <v>3051</v>
      </c>
      <c r="B3068" s="121" t="str">
        <f>+INDEX($B$8:$B$15,MATCH(L3068,$L$8:$L$15,0))</f>
        <v>SICODI</v>
      </c>
      <c r="C3068" s="56" t="str">
        <f>+'INFO ENEL'!B3056</f>
        <v>Lima</v>
      </c>
      <c r="D3068" s="56" t="str">
        <f>+'INFO ENEL'!D3056</f>
        <v>SANTA ROSA DE QUIVES (LIMA)</v>
      </c>
      <c r="E3068" s="56" t="str">
        <f>+'INFO ENEL'!D3056</f>
        <v>SANTA ROSA DE QUIVES (LIMA)</v>
      </c>
      <c r="F3068" s="50">
        <f>+'INFO ENEL'!E3056</f>
        <v>0</v>
      </c>
      <c r="G3068" s="56" t="str">
        <f>+'INFO ENEL'!L3056</f>
        <v>MT</v>
      </c>
      <c r="H3068" s="57">
        <f>+'INFO ENEL'!M3056</f>
        <v>168.99</v>
      </c>
      <c r="I3068" s="56">
        <f>+'INFO ENEL'!N3056</f>
        <v>13</v>
      </c>
      <c r="J3068" s="56" t="str">
        <f>+'INFO ENEL'!O3056</f>
        <v>Poste</v>
      </c>
      <c r="K3068" s="56" t="str">
        <f>+'INFO ENEL'!P3056</f>
        <v>Concreto</v>
      </c>
      <c r="L3068" s="56" t="str">
        <f>+'INFO ENEL'!Q3056</f>
        <v>PPC20</v>
      </c>
      <c r="M3068" s="55" t="str">
        <f>+IF(ISERROR(INDEX('Estructuras de Acero y Concreto'!$C$6:$C$577,MATCH(L3068,'Estructuras de Acero y Concreto'!$D$6:$D$577,0)))=FALSE,INDEX('Estructuras de Acero y Concreto'!$C$6:$C$577,MATCH(L3068,'Estructuras de Acero y Concreto'!$D$6:$D$577,0)),IF(ISERROR(INDEX('Estructuras de Madera'!$C$5:$C$122,MATCH(L3068,'Estructuras de Madera'!$D$5:$D$122,0)))=FALSE,INDEX('Estructuras de Madera'!$C$5:$C$122,MATCH(L3068,'Estructuras de Madera'!$D$5:$D$122,0)),INDEX(SICODI!$G$3:$G$2404,MATCH(L3068,SICODI!$G$3:$G$2404,0))))</f>
        <v>PPC20</v>
      </c>
      <c r="N3068" s="121" t="str">
        <f>+IF(ISERROR(VLOOKUP(M3068,'Resumen de precios LLTT'!$C$17:$D$3071,2,FALSE))=FALSE,VLOOKUP(M3068,'Resumen de precios LLTT'!$C$17:$D$3071,2,FALSE),VLOOKUP(M3068,SICODI!$G$3:$J$2404,2,FALSE))</f>
        <v>POSTE DE CONCRETO ARMADO DE 13/400/150/345</v>
      </c>
      <c r="O3068" s="58">
        <f>+IF(ISERROR(VLOOKUP(M3068,'Resumen de precios LLTT'!$C$17:$G$3071,5,FALSE))=FALSE,VLOOKUP(M3068,'Resumen de precios LLTT'!$C$17:$G$3071,5,FALSE),VLOOKUP(M3068,SICODI!$G$3:$J$2404,4,FALSE))</f>
        <v>364.69</v>
      </c>
      <c r="P3068" s="16">
        <f t="shared" si="429"/>
        <v>0.84299999999999997</v>
      </c>
      <c r="Q3068" s="78">
        <f t="shared" si="430"/>
        <v>672.12366999999995</v>
      </c>
      <c r="R3068" s="56">
        <v>0</v>
      </c>
      <c r="S3068" s="16">
        <f t="shared" si="431"/>
        <v>0.13400000000000001</v>
      </c>
      <c r="T3068" s="79">
        <f t="shared" si="432"/>
        <v>7.5053809816666659</v>
      </c>
      <c r="U3068" s="80">
        <f t="shared" si="433"/>
        <v>0.183</v>
      </c>
      <c r="V3068" s="81">
        <f t="shared" si="434"/>
        <v>1.3734847196449997</v>
      </c>
      <c r="W3068" s="79">
        <f t="shared" si="435"/>
        <v>0.46217247724950827</v>
      </c>
      <c r="X3068" s="60">
        <f t="shared" si="436"/>
        <v>0.5</v>
      </c>
      <c r="Y3068" s="56">
        <f>+'INFO ENEL'!R3056</f>
        <v>1</v>
      </c>
      <c r="Z3068" s="59">
        <f t="shared" si="437"/>
        <v>0.5</v>
      </c>
    </row>
    <row r="3069" spans="1:26" ht="15" customHeight="1" x14ac:dyDescent="0.25">
      <c r="A3069" s="55">
        <f>+'INFO ENEL'!A3057</f>
        <v>3052</v>
      </c>
      <c r="B3069" s="121" t="str">
        <f>+INDEX($B$8:$B$15,MATCH(L3069,$L$8:$L$15,0))</f>
        <v>SICODI</v>
      </c>
      <c r="C3069" s="56" t="str">
        <f>+'INFO ENEL'!B3057</f>
        <v>Lima</v>
      </c>
      <c r="D3069" s="56" t="str">
        <f>+'INFO ENEL'!D3057</f>
        <v>SANTA ROSA DE QUIVES (LIMA)</v>
      </c>
      <c r="E3069" s="56" t="str">
        <f>+'INFO ENEL'!D3057</f>
        <v>SANTA ROSA DE QUIVES (LIMA)</v>
      </c>
      <c r="F3069" s="50">
        <f>+'INFO ENEL'!E3057</f>
        <v>0</v>
      </c>
      <c r="G3069" s="56" t="str">
        <f>+'INFO ENEL'!L3057</f>
        <v>MT</v>
      </c>
      <c r="H3069" s="57">
        <f>+'INFO ENEL'!M3057</f>
        <v>38.590000000000003</v>
      </c>
      <c r="I3069" s="56">
        <f>+'INFO ENEL'!N3057</f>
        <v>13</v>
      </c>
      <c r="J3069" s="56" t="str">
        <f>+'INFO ENEL'!O3057</f>
        <v>Poste</v>
      </c>
      <c r="K3069" s="56" t="str">
        <f>+'INFO ENEL'!P3057</f>
        <v>Concreto</v>
      </c>
      <c r="L3069" s="56" t="str">
        <f>+'INFO ENEL'!Q3057</f>
        <v>PPC20</v>
      </c>
      <c r="M3069" s="55" t="str">
        <f>+IF(ISERROR(INDEX('Estructuras de Acero y Concreto'!$C$6:$C$577,MATCH(L3069,'Estructuras de Acero y Concreto'!$D$6:$D$577,0)))=FALSE,INDEX('Estructuras de Acero y Concreto'!$C$6:$C$577,MATCH(L3069,'Estructuras de Acero y Concreto'!$D$6:$D$577,0)),IF(ISERROR(INDEX('Estructuras de Madera'!$C$5:$C$122,MATCH(L3069,'Estructuras de Madera'!$D$5:$D$122,0)))=FALSE,INDEX('Estructuras de Madera'!$C$5:$C$122,MATCH(L3069,'Estructuras de Madera'!$D$5:$D$122,0)),INDEX(SICODI!$G$3:$G$2404,MATCH(L3069,SICODI!$G$3:$G$2404,0))))</f>
        <v>PPC20</v>
      </c>
      <c r="N3069" s="121" t="str">
        <f>+IF(ISERROR(VLOOKUP(M3069,'Resumen de precios LLTT'!$C$17:$D$3071,2,FALSE))=FALSE,VLOOKUP(M3069,'Resumen de precios LLTT'!$C$17:$D$3071,2,FALSE),VLOOKUP(M3069,SICODI!$G$3:$J$2404,2,FALSE))</f>
        <v>POSTE DE CONCRETO ARMADO DE 13/400/150/345</v>
      </c>
      <c r="O3069" s="58">
        <f>+IF(ISERROR(VLOOKUP(M3069,'Resumen de precios LLTT'!$C$17:$G$3071,5,FALSE))=FALSE,VLOOKUP(M3069,'Resumen de precios LLTT'!$C$17:$G$3071,5,FALSE),VLOOKUP(M3069,SICODI!$G$3:$J$2404,4,FALSE))</f>
        <v>364.69</v>
      </c>
      <c r="P3069" s="16">
        <f t="shared" si="429"/>
        <v>0.84299999999999997</v>
      </c>
      <c r="Q3069" s="78">
        <f t="shared" si="430"/>
        <v>672.12366999999995</v>
      </c>
      <c r="R3069" s="56">
        <v>0</v>
      </c>
      <c r="S3069" s="16">
        <f t="shared" si="431"/>
        <v>0.13400000000000001</v>
      </c>
      <c r="T3069" s="79">
        <f t="shared" si="432"/>
        <v>7.5053809816666659</v>
      </c>
      <c r="U3069" s="80">
        <f t="shared" si="433"/>
        <v>0.183</v>
      </c>
      <c r="V3069" s="81">
        <f t="shared" si="434"/>
        <v>1.3734847196449997</v>
      </c>
      <c r="W3069" s="79">
        <f t="shared" si="435"/>
        <v>0.46217247724950827</v>
      </c>
      <c r="X3069" s="60">
        <f t="shared" si="436"/>
        <v>0.5</v>
      </c>
      <c r="Y3069" s="56">
        <f>+'INFO ENEL'!R3057</f>
        <v>1</v>
      </c>
      <c r="Z3069" s="59">
        <f t="shared" si="437"/>
        <v>0.5</v>
      </c>
    </row>
    <row r="3070" spans="1:26" ht="15" customHeight="1" x14ac:dyDescent="0.25">
      <c r="A3070" s="55">
        <f>+'INFO ENEL'!A3058</f>
        <v>3053</v>
      </c>
      <c r="B3070" s="121" t="str">
        <f>+INDEX($B$8:$B$15,MATCH(L3070,$L$8:$L$15,0))</f>
        <v>SICODI</v>
      </c>
      <c r="C3070" s="56" t="str">
        <f>+'INFO ENEL'!B3058</f>
        <v>Lima</v>
      </c>
      <c r="D3070" s="56" t="str">
        <f>+'INFO ENEL'!D3058</f>
        <v>SANTA ROSA DE QUIVES (LIMA)</v>
      </c>
      <c r="E3070" s="56" t="str">
        <f>+'INFO ENEL'!D3058</f>
        <v>SANTA ROSA DE QUIVES (LIMA)</v>
      </c>
      <c r="F3070" s="50">
        <f>+'INFO ENEL'!E3058</f>
        <v>0</v>
      </c>
      <c r="G3070" s="56" t="str">
        <f>+'INFO ENEL'!L3058</f>
        <v>MT</v>
      </c>
      <c r="H3070" s="57">
        <f>+'INFO ENEL'!M3058</f>
        <v>96.38</v>
      </c>
      <c r="I3070" s="56">
        <f>+'INFO ENEL'!N3058</f>
        <v>13</v>
      </c>
      <c r="J3070" s="56" t="str">
        <f>+'INFO ENEL'!O3058</f>
        <v>Poste</v>
      </c>
      <c r="K3070" s="56" t="str">
        <f>+'INFO ENEL'!P3058</f>
        <v>Concreto</v>
      </c>
      <c r="L3070" s="56" t="str">
        <f>+'INFO ENEL'!Q3058</f>
        <v>PPC20</v>
      </c>
      <c r="M3070" s="55" t="str">
        <f>+IF(ISERROR(INDEX('Estructuras de Acero y Concreto'!$C$6:$C$577,MATCH(L3070,'Estructuras de Acero y Concreto'!$D$6:$D$577,0)))=FALSE,INDEX('Estructuras de Acero y Concreto'!$C$6:$C$577,MATCH(L3070,'Estructuras de Acero y Concreto'!$D$6:$D$577,0)),IF(ISERROR(INDEX('Estructuras de Madera'!$C$5:$C$122,MATCH(L3070,'Estructuras de Madera'!$D$5:$D$122,0)))=FALSE,INDEX('Estructuras de Madera'!$C$5:$C$122,MATCH(L3070,'Estructuras de Madera'!$D$5:$D$122,0)),INDEX(SICODI!$G$3:$G$2404,MATCH(L3070,SICODI!$G$3:$G$2404,0))))</f>
        <v>PPC20</v>
      </c>
      <c r="N3070" s="121" t="str">
        <f>+IF(ISERROR(VLOOKUP(M3070,'Resumen de precios LLTT'!$C$17:$D$3071,2,FALSE))=FALSE,VLOOKUP(M3070,'Resumen de precios LLTT'!$C$17:$D$3071,2,FALSE),VLOOKUP(M3070,SICODI!$G$3:$J$2404,2,FALSE))</f>
        <v>POSTE DE CONCRETO ARMADO DE 13/400/150/345</v>
      </c>
      <c r="O3070" s="58">
        <f>+IF(ISERROR(VLOOKUP(M3070,'Resumen de precios LLTT'!$C$17:$G$3071,5,FALSE))=FALSE,VLOOKUP(M3070,'Resumen de precios LLTT'!$C$17:$G$3071,5,FALSE),VLOOKUP(M3070,SICODI!$G$3:$J$2404,4,FALSE))</f>
        <v>364.69</v>
      </c>
      <c r="P3070" s="16">
        <f t="shared" si="429"/>
        <v>0.84299999999999997</v>
      </c>
      <c r="Q3070" s="78">
        <f t="shared" si="430"/>
        <v>672.12366999999995</v>
      </c>
      <c r="R3070" s="56">
        <v>0</v>
      </c>
      <c r="S3070" s="16">
        <f t="shared" si="431"/>
        <v>0.13400000000000001</v>
      </c>
      <c r="T3070" s="79">
        <f t="shared" si="432"/>
        <v>7.5053809816666659</v>
      </c>
      <c r="U3070" s="80">
        <f t="shared" si="433"/>
        <v>0.183</v>
      </c>
      <c r="V3070" s="81">
        <f t="shared" si="434"/>
        <v>1.3734847196449997</v>
      </c>
      <c r="W3070" s="79">
        <f t="shared" si="435"/>
        <v>0.46217247724950827</v>
      </c>
      <c r="X3070" s="60">
        <f t="shared" si="436"/>
        <v>0.5</v>
      </c>
      <c r="Y3070" s="56">
        <f>+'INFO ENEL'!R3058</f>
        <v>1</v>
      </c>
      <c r="Z3070" s="59">
        <f t="shared" si="437"/>
        <v>0.5</v>
      </c>
    </row>
    <row r="3071" spans="1:26" ht="15" customHeight="1" x14ac:dyDescent="0.25">
      <c r="A3071" s="55">
        <f>+'INFO ENEL'!A3059</f>
        <v>3054</v>
      </c>
      <c r="B3071" s="121" t="str">
        <f>+INDEX($B$8:$B$15,MATCH(L3071,$L$8:$L$15,0))</f>
        <v>SICODI</v>
      </c>
      <c r="C3071" s="56" t="str">
        <f>+'INFO ENEL'!B3059</f>
        <v>Lima</v>
      </c>
      <c r="D3071" s="56" t="str">
        <f>+'INFO ENEL'!D3059</f>
        <v>SANTA ROSA DE QUIVES (LIMA)</v>
      </c>
      <c r="E3071" s="56" t="str">
        <f>+'INFO ENEL'!D3059</f>
        <v>SANTA ROSA DE QUIVES (LIMA)</v>
      </c>
      <c r="F3071" s="50">
        <f>+'INFO ENEL'!E3059</f>
        <v>0</v>
      </c>
      <c r="G3071" s="56" t="str">
        <f>+'INFO ENEL'!L3059</f>
        <v>MT</v>
      </c>
      <c r="H3071" s="57">
        <f>+'INFO ENEL'!M3059</f>
        <v>126.79</v>
      </c>
      <c r="I3071" s="56">
        <f>+'INFO ENEL'!N3059</f>
        <v>13</v>
      </c>
      <c r="J3071" s="56" t="str">
        <f>+'INFO ENEL'!O3059</f>
        <v>Poste</v>
      </c>
      <c r="K3071" s="56" t="str">
        <f>+'INFO ENEL'!P3059</f>
        <v>Concreto</v>
      </c>
      <c r="L3071" s="56" t="str">
        <f>+'INFO ENEL'!Q3059</f>
        <v>PPC20</v>
      </c>
      <c r="M3071" s="55" t="str">
        <f>+IF(ISERROR(INDEX('Estructuras de Acero y Concreto'!$C$6:$C$577,MATCH(L3071,'Estructuras de Acero y Concreto'!$D$6:$D$577,0)))=FALSE,INDEX('Estructuras de Acero y Concreto'!$C$6:$C$577,MATCH(L3071,'Estructuras de Acero y Concreto'!$D$6:$D$577,0)),IF(ISERROR(INDEX('Estructuras de Madera'!$C$5:$C$122,MATCH(L3071,'Estructuras de Madera'!$D$5:$D$122,0)))=FALSE,INDEX('Estructuras de Madera'!$C$5:$C$122,MATCH(L3071,'Estructuras de Madera'!$D$5:$D$122,0)),INDEX(SICODI!$G$3:$G$2404,MATCH(L3071,SICODI!$G$3:$G$2404,0))))</f>
        <v>PPC20</v>
      </c>
      <c r="N3071" s="121" t="str">
        <f>+IF(ISERROR(VLOOKUP(M3071,'Resumen de precios LLTT'!$C$17:$D$3071,2,FALSE))=FALSE,VLOOKUP(M3071,'Resumen de precios LLTT'!$C$17:$D$3071,2,FALSE),VLOOKUP(M3071,SICODI!$G$3:$J$2404,2,FALSE))</f>
        <v>POSTE DE CONCRETO ARMADO DE 13/400/150/345</v>
      </c>
      <c r="O3071" s="58">
        <f>+IF(ISERROR(VLOOKUP(M3071,'Resumen de precios LLTT'!$C$17:$G$3071,5,FALSE))=FALSE,VLOOKUP(M3071,'Resumen de precios LLTT'!$C$17:$G$3071,5,FALSE),VLOOKUP(M3071,SICODI!$G$3:$J$2404,4,FALSE))</f>
        <v>364.69</v>
      </c>
      <c r="P3071" s="16">
        <f t="shared" si="429"/>
        <v>0.84299999999999997</v>
      </c>
      <c r="Q3071" s="78">
        <f t="shared" si="430"/>
        <v>672.12366999999995</v>
      </c>
      <c r="R3071" s="56">
        <v>0</v>
      </c>
      <c r="S3071" s="16">
        <f t="shared" si="431"/>
        <v>0.13400000000000001</v>
      </c>
      <c r="T3071" s="79">
        <f t="shared" si="432"/>
        <v>7.5053809816666659</v>
      </c>
      <c r="U3071" s="80">
        <f t="shared" si="433"/>
        <v>0.183</v>
      </c>
      <c r="V3071" s="81">
        <f t="shared" si="434"/>
        <v>1.3734847196449997</v>
      </c>
      <c r="W3071" s="79">
        <f t="shared" si="435"/>
        <v>0.46217247724950827</v>
      </c>
      <c r="X3071" s="60">
        <f t="shared" si="436"/>
        <v>0.5</v>
      </c>
      <c r="Y3071" s="56">
        <f>+'INFO ENEL'!R3059</f>
        <v>1</v>
      </c>
      <c r="Z3071" s="59">
        <f t="shared" si="437"/>
        <v>0.5</v>
      </c>
    </row>
    <row r="3072" spans="1:26" ht="15" customHeight="1" x14ac:dyDescent="0.25">
      <c r="A3072" s="55">
        <f>+'INFO ENEL'!A3060</f>
        <v>3055</v>
      </c>
      <c r="B3072" s="121" t="str">
        <f>+INDEX($B$8:$B$15,MATCH(L3072,$L$8:$L$15,0))</f>
        <v>SICODI</v>
      </c>
      <c r="C3072" s="56" t="str">
        <f>+'INFO ENEL'!B3060</f>
        <v>Lima</v>
      </c>
      <c r="D3072" s="56" t="str">
        <f>+'INFO ENEL'!D3060</f>
        <v>SANTA ROSA DE QUIVES (LIMA)</v>
      </c>
      <c r="E3072" s="56" t="str">
        <f>+'INFO ENEL'!D3060</f>
        <v>SANTA ROSA DE QUIVES (LIMA)</v>
      </c>
      <c r="F3072" s="50">
        <f>+'INFO ENEL'!E3060</f>
        <v>0</v>
      </c>
      <c r="G3072" s="56" t="str">
        <f>+'INFO ENEL'!L3060</f>
        <v>MT</v>
      </c>
      <c r="H3072" s="57">
        <f>+'INFO ENEL'!M3060</f>
        <v>121.65</v>
      </c>
      <c r="I3072" s="56">
        <f>+'INFO ENEL'!N3060</f>
        <v>13</v>
      </c>
      <c r="J3072" s="56" t="str">
        <f>+'INFO ENEL'!O3060</f>
        <v>Poste</v>
      </c>
      <c r="K3072" s="56" t="str">
        <f>+'INFO ENEL'!P3060</f>
        <v>Concreto</v>
      </c>
      <c r="L3072" s="56" t="str">
        <f>+'INFO ENEL'!Q3060</f>
        <v>PPC20</v>
      </c>
      <c r="M3072" s="55" t="str">
        <f>+IF(ISERROR(INDEX('Estructuras de Acero y Concreto'!$C$6:$C$577,MATCH(L3072,'Estructuras de Acero y Concreto'!$D$6:$D$577,0)))=FALSE,INDEX('Estructuras de Acero y Concreto'!$C$6:$C$577,MATCH(L3072,'Estructuras de Acero y Concreto'!$D$6:$D$577,0)),IF(ISERROR(INDEX('Estructuras de Madera'!$C$5:$C$122,MATCH(L3072,'Estructuras de Madera'!$D$5:$D$122,0)))=FALSE,INDEX('Estructuras de Madera'!$C$5:$C$122,MATCH(L3072,'Estructuras de Madera'!$D$5:$D$122,0)),INDEX(SICODI!$G$3:$G$2404,MATCH(L3072,SICODI!$G$3:$G$2404,0))))</f>
        <v>PPC20</v>
      </c>
      <c r="N3072" s="121" t="str">
        <f>+IF(ISERROR(VLOOKUP(M3072,'Resumen de precios LLTT'!$C$17:$D$3071,2,FALSE))=FALSE,VLOOKUP(M3072,'Resumen de precios LLTT'!$C$17:$D$3071,2,FALSE),VLOOKUP(M3072,SICODI!$G$3:$J$2404,2,FALSE))</f>
        <v>POSTE DE CONCRETO ARMADO DE 13/400/150/345</v>
      </c>
      <c r="O3072" s="58">
        <f>+IF(ISERROR(VLOOKUP(M3072,'Resumen de precios LLTT'!$C$17:$G$3071,5,FALSE))=FALSE,VLOOKUP(M3072,'Resumen de precios LLTT'!$C$17:$G$3071,5,FALSE),VLOOKUP(M3072,SICODI!$G$3:$J$2404,4,FALSE))</f>
        <v>364.69</v>
      </c>
      <c r="P3072" s="16">
        <f t="shared" si="429"/>
        <v>0.84299999999999997</v>
      </c>
      <c r="Q3072" s="78">
        <f t="shared" si="430"/>
        <v>672.12366999999995</v>
      </c>
      <c r="R3072" s="56">
        <v>0</v>
      </c>
      <c r="S3072" s="16">
        <f t="shared" si="431"/>
        <v>0.13400000000000001</v>
      </c>
      <c r="T3072" s="79">
        <f t="shared" si="432"/>
        <v>7.5053809816666659</v>
      </c>
      <c r="U3072" s="80">
        <f t="shared" si="433"/>
        <v>0.183</v>
      </c>
      <c r="V3072" s="81">
        <f t="shared" si="434"/>
        <v>1.3734847196449997</v>
      </c>
      <c r="W3072" s="79">
        <f t="shared" si="435"/>
        <v>0.46217247724950827</v>
      </c>
      <c r="X3072" s="60">
        <f t="shared" si="436"/>
        <v>0.5</v>
      </c>
      <c r="Y3072" s="56">
        <f>+'INFO ENEL'!R3060</f>
        <v>1</v>
      </c>
      <c r="Z3072" s="59">
        <f t="shared" si="437"/>
        <v>0.5</v>
      </c>
    </row>
    <row r="3073" spans="1:26" ht="15" customHeight="1" x14ac:dyDescent="0.25">
      <c r="A3073" s="55">
        <f>+'INFO ENEL'!A3061</f>
        <v>3056</v>
      </c>
      <c r="B3073" s="121" t="str">
        <f>+INDEX($B$8:$B$15,MATCH(L3073,$L$8:$L$15,0))</f>
        <v>SICODI</v>
      </c>
      <c r="C3073" s="56" t="str">
        <f>+'INFO ENEL'!B3061</f>
        <v>Lima</v>
      </c>
      <c r="D3073" s="56" t="str">
        <f>+'INFO ENEL'!D3061</f>
        <v>SANTA ROSA DE QUIVES (LIMA)</v>
      </c>
      <c r="E3073" s="56" t="str">
        <f>+'INFO ENEL'!D3061</f>
        <v>SANTA ROSA DE QUIVES (LIMA)</v>
      </c>
      <c r="F3073" s="50">
        <f>+'INFO ENEL'!E3061</f>
        <v>0</v>
      </c>
      <c r="G3073" s="56" t="str">
        <f>+'INFO ENEL'!L3061</f>
        <v>MT</v>
      </c>
      <c r="H3073" s="57">
        <f>+'INFO ENEL'!M3061</f>
        <v>206.89</v>
      </c>
      <c r="I3073" s="56">
        <f>+'INFO ENEL'!N3061</f>
        <v>13</v>
      </c>
      <c r="J3073" s="56" t="str">
        <f>+'INFO ENEL'!O3061</f>
        <v>Poste</v>
      </c>
      <c r="K3073" s="56" t="str">
        <f>+'INFO ENEL'!P3061</f>
        <v>Concreto</v>
      </c>
      <c r="L3073" s="56" t="str">
        <f>+'INFO ENEL'!Q3061</f>
        <v>PPC20</v>
      </c>
      <c r="M3073" s="55" t="str">
        <f>+IF(ISERROR(INDEX('Estructuras de Acero y Concreto'!$C$6:$C$577,MATCH(L3073,'Estructuras de Acero y Concreto'!$D$6:$D$577,0)))=FALSE,INDEX('Estructuras de Acero y Concreto'!$C$6:$C$577,MATCH(L3073,'Estructuras de Acero y Concreto'!$D$6:$D$577,0)),IF(ISERROR(INDEX('Estructuras de Madera'!$C$5:$C$122,MATCH(L3073,'Estructuras de Madera'!$D$5:$D$122,0)))=FALSE,INDEX('Estructuras de Madera'!$C$5:$C$122,MATCH(L3073,'Estructuras de Madera'!$D$5:$D$122,0)),INDEX(SICODI!$G$3:$G$2404,MATCH(L3073,SICODI!$G$3:$G$2404,0))))</f>
        <v>PPC20</v>
      </c>
      <c r="N3073" s="121" t="str">
        <f>+IF(ISERROR(VLOOKUP(M3073,'Resumen de precios LLTT'!$C$17:$D$3071,2,FALSE))=FALSE,VLOOKUP(M3073,'Resumen de precios LLTT'!$C$17:$D$3071,2,FALSE),VLOOKUP(M3073,SICODI!$G$3:$J$2404,2,FALSE))</f>
        <v>POSTE DE CONCRETO ARMADO DE 13/400/150/345</v>
      </c>
      <c r="O3073" s="58">
        <f>+IF(ISERROR(VLOOKUP(M3073,'Resumen de precios LLTT'!$C$17:$G$3071,5,FALSE))=FALSE,VLOOKUP(M3073,'Resumen de precios LLTT'!$C$17:$G$3071,5,FALSE),VLOOKUP(M3073,SICODI!$G$3:$J$2404,4,FALSE))</f>
        <v>364.69</v>
      </c>
      <c r="P3073" s="16">
        <f t="shared" si="429"/>
        <v>0.84299999999999997</v>
      </c>
      <c r="Q3073" s="78">
        <f t="shared" si="430"/>
        <v>672.12366999999995</v>
      </c>
      <c r="R3073" s="56">
        <v>0</v>
      </c>
      <c r="S3073" s="16">
        <f t="shared" si="431"/>
        <v>0.13400000000000001</v>
      </c>
      <c r="T3073" s="79">
        <f t="shared" si="432"/>
        <v>7.5053809816666659</v>
      </c>
      <c r="U3073" s="80">
        <f t="shared" si="433"/>
        <v>0.183</v>
      </c>
      <c r="V3073" s="81">
        <f t="shared" si="434"/>
        <v>1.3734847196449997</v>
      </c>
      <c r="W3073" s="79">
        <f t="shared" si="435"/>
        <v>0.46217247724950827</v>
      </c>
      <c r="X3073" s="60">
        <f t="shared" si="436"/>
        <v>0.5</v>
      </c>
      <c r="Y3073" s="56">
        <f>+'INFO ENEL'!R3061</f>
        <v>1</v>
      </c>
      <c r="Z3073" s="59">
        <f t="shared" si="437"/>
        <v>0.5</v>
      </c>
    </row>
    <row r="3074" spans="1:26" ht="15" customHeight="1" x14ac:dyDescent="0.25">
      <c r="A3074" s="55">
        <f>+'INFO ENEL'!A3062</f>
        <v>3057</v>
      </c>
      <c r="B3074" s="121" t="str">
        <f>+INDEX($B$8:$B$15,MATCH(L3074,$L$8:$L$15,0))</f>
        <v>SICODI</v>
      </c>
      <c r="C3074" s="56" t="str">
        <f>+'INFO ENEL'!B3062</f>
        <v>Lima</v>
      </c>
      <c r="D3074" s="56" t="str">
        <f>+'INFO ENEL'!D3062</f>
        <v>SANTA ROSA DE QUIVES (LIMA)</v>
      </c>
      <c r="E3074" s="56" t="str">
        <f>+'INFO ENEL'!D3062</f>
        <v>SANTA ROSA DE QUIVES (LIMA)</v>
      </c>
      <c r="F3074" s="50">
        <f>+'INFO ENEL'!E3062</f>
        <v>0</v>
      </c>
      <c r="G3074" s="56" t="str">
        <f>+'INFO ENEL'!L3062</f>
        <v>MT</v>
      </c>
      <c r="H3074" s="57">
        <f>+'INFO ENEL'!M3062</f>
        <v>500.12</v>
      </c>
      <c r="I3074" s="56">
        <f>+'INFO ENEL'!N3062</f>
        <v>13</v>
      </c>
      <c r="J3074" s="56" t="str">
        <f>+'INFO ENEL'!O3062</f>
        <v>Poste</v>
      </c>
      <c r="K3074" s="56" t="str">
        <f>+'INFO ENEL'!P3062</f>
        <v>Concreto</v>
      </c>
      <c r="L3074" s="56" t="str">
        <f>+'INFO ENEL'!Q3062</f>
        <v>PPC20</v>
      </c>
      <c r="M3074" s="55" t="str">
        <f>+IF(ISERROR(INDEX('Estructuras de Acero y Concreto'!$C$6:$C$577,MATCH(L3074,'Estructuras de Acero y Concreto'!$D$6:$D$577,0)))=FALSE,INDEX('Estructuras de Acero y Concreto'!$C$6:$C$577,MATCH(L3074,'Estructuras de Acero y Concreto'!$D$6:$D$577,0)),IF(ISERROR(INDEX('Estructuras de Madera'!$C$5:$C$122,MATCH(L3074,'Estructuras de Madera'!$D$5:$D$122,0)))=FALSE,INDEX('Estructuras de Madera'!$C$5:$C$122,MATCH(L3074,'Estructuras de Madera'!$D$5:$D$122,0)),INDEX(SICODI!$G$3:$G$2404,MATCH(L3074,SICODI!$G$3:$G$2404,0))))</f>
        <v>PPC20</v>
      </c>
      <c r="N3074" s="121" t="str">
        <f>+IF(ISERROR(VLOOKUP(M3074,'Resumen de precios LLTT'!$C$17:$D$3071,2,FALSE))=FALSE,VLOOKUP(M3074,'Resumen de precios LLTT'!$C$17:$D$3071,2,FALSE),VLOOKUP(M3074,SICODI!$G$3:$J$2404,2,FALSE))</f>
        <v>POSTE DE CONCRETO ARMADO DE 13/400/150/345</v>
      </c>
      <c r="O3074" s="58">
        <f>+IF(ISERROR(VLOOKUP(M3074,'Resumen de precios LLTT'!$C$17:$G$3071,5,FALSE))=FALSE,VLOOKUP(M3074,'Resumen de precios LLTT'!$C$17:$G$3071,5,FALSE),VLOOKUP(M3074,SICODI!$G$3:$J$2404,4,FALSE))</f>
        <v>364.69</v>
      </c>
      <c r="P3074" s="16">
        <f t="shared" si="429"/>
        <v>0.84299999999999997</v>
      </c>
      <c r="Q3074" s="78">
        <f t="shared" si="430"/>
        <v>672.12366999999995</v>
      </c>
      <c r="R3074" s="56">
        <v>0</v>
      </c>
      <c r="S3074" s="16">
        <f t="shared" si="431"/>
        <v>0.13400000000000001</v>
      </c>
      <c r="T3074" s="79">
        <f t="shared" si="432"/>
        <v>7.5053809816666659</v>
      </c>
      <c r="U3074" s="80">
        <f t="shared" si="433"/>
        <v>0.183</v>
      </c>
      <c r="V3074" s="81">
        <f t="shared" si="434"/>
        <v>1.3734847196449997</v>
      </c>
      <c r="W3074" s="79">
        <f t="shared" si="435"/>
        <v>0.46217247724950827</v>
      </c>
      <c r="X3074" s="60">
        <f t="shared" si="436"/>
        <v>0.5</v>
      </c>
      <c r="Y3074" s="56">
        <f>+'INFO ENEL'!R3062</f>
        <v>1</v>
      </c>
      <c r="Z3074" s="59">
        <f t="shared" si="437"/>
        <v>0.5</v>
      </c>
    </row>
    <row r="3075" spans="1:26" ht="15" customHeight="1" x14ac:dyDescent="0.25">
      <c r="A3075" s="55">
        <f>+'INFO ENEL'!A3063</f>
        <v>3058</v>
      </c>
      <c r="B3075" s="121" t="str">
        <f>+INDEX($B$8:$B$15,MATCH(L3075,$L$8:$L$15,0))</f>
        <v>SICODI</v>
      </c>
      <c r="C3075" s="56" t="str">
        <f>+'INFO ENEL'!B3063</f>
        <v>Lima</v>
      </c>
      <c r="D3075" s="56" t="str">
        <f>+'INFO ENEL'!D3063</f>
        <v>SANTA ROSA DE QUIVES (LIMA)</v>
      </c>
      <c r="E3075" s="56" t="str">
        <f>+'INFO ENEL'!D3063</f>
        <v>SANTA ROSA DE QUIVES (LIMA)</v>
      </c>
      <c r="F3075" s="50">
        <f>+'INFO ENEL'!E3063</f>
        <v>0</v>
      </c>
      <c r="G3075" s="56" t="str">
        <f>+'INFO ENEL'!L3063</f>
        <v>MT</v>
      </c>
      <c r="H3075" s="57">
        <f>+'INFO ENEL'!M3063</f>
        <v>372.17</v>
      </c>
      <c r="I3075" s="56">
        <f>+'INFO ENEL'!N3063</f>
        <v>13</v>
      </c>
      <c r="J3075" s="56" t="str">
        <f>+'INFO ENEL'!O3063</f>
        <v>Poste</v>
      </c>
      <c r="K3075" s="56" t="str">
        <f>+'INFO ENEL'!P3063</f>
        <v>Concreto</v>
      </c>
      <c r="L3075" s="56" t="str">
        <f>+'INFO ENEL'!Q3063</f>
        <v>PPC20</v>
      </c>
      <c r="M3075" s="55" t="str">
        <f>+IF(ISERROR(INDEX('Estructuras de Acero y Concreto'!$C$6:$C$577,MATCH(L3075,'Estructuras de Acero y Concreto'!$D$6:$D$577,0)))=FALSE,INDEX('Estructuras de Acero y Concreto'!$C$6:$C$577,MATCH(L3075,'Estructuras de Acero y Concreto'!$D$6:$D$577,0)),IF(ISERROR(INDEX('Estructuras de Madera'!$C$5:$C$122,MATCH(L3075,'Estructuras de Madera'!$D$5:$D$122,0)))=FALSE,INDEX('Estructuras de Madera'!$C$5:$C$122,MATCH(L3075,'Estructuras de Madera'!$D$5:$D$122,0)),INDEX(SICODI!$G$3:$G$2404,MATCH(L3075,SICODI!$G$3:$G$2404,0))))</f>
        <v>PPC20</v>
      </c>
      <c r="N3075" s="121" t="str">
        <f>+IF(ISERROR(VLOOKUP(M3075,'Resumen de precios LLTT'!$C$17:$D$3071,2,FALSE))=FALSE,VLOOKUP(M3075,'Resumen de precios LLTT'!$C$17:$D$3071,2,FALSE),VLOOKUP(M3075,SICODI!$G$3:$J$2404,2,FALSE))</f>
        <v>POSTE DE CONCRETO ARMADO DE 13/400/150/345</v>
      </c>
      <c r="O3075" s="58">
        <f>+IF(ISERROR(VLOOKUP(M3075,'Resumen de precios LLTT'!$C$17:$G$3071,5,FALSE))=FALSE,VLOOKUP(M3075,'Resumen de precios LLTT'!$C$17:$G$3071,5,FALSE),VLOOKUP(M3075,SICODI!$G$3:$J$2404,4,FALSE))</f>
        <v>364.69</v>
      </c>
      <c r="P3075" s="16">
        <f t="shared" si="429"/>
        <v>0.84299999999999997</v>
      </c>
      <c r="Q3075" s="78">
        <f t="shared" si="430"/>
        <v>672.12366999999995</v>
      </c>
      <c r="R3075" s="56">
        <v>0</v>
      </c>
      <c r="S3075" s="16">
        <f t="shared" si="431"/>
        <v>0.13400000000000001</v>
      </c>
      <c r="T3075" s="79">
        <f t="shared" si="432"/>
        <v>7.5053809816666659</v>
      </c>
      <c r="U3075" s="80">
        <f t="shared" si="433"/>
        <v>0.183</v>
      </c>
      <c r="V3075" s="81">
        <f t="shared" si="434"/>
        <v>1.3734847196449997</v>
      </c>
      <c r="W3075" s="79">
        <f t="shared" si="435"/>
        <v>0.46217247724950827</v>
      </c>
      <c r="X3075" s="60">
        <f t="shared" si="436"/>
        <v>0.5</v>
      </c>
      <c r="Y3075" s="56">
        <f>+'INFO ENEL'!R3063</f>
        <v>1</v>
      </c>
      <c r="Z3075" s="59">
        <f t="shared" si="437"/>
        <v>0.5</v>
      </c>
    </row>
    <row r="3076" spans="1:26" ht="15" customHeight="1" x14ac:dyDescent="0.25">
      <c r="A3076" s="55">
        <f>+'INFO ENEL'!A3064</f>
        <v>3059</v>
      </c>
      <c r="B3076" s="121" t="str">
        <f>+INDEX($B$8:$B$15,MATCH(L3076,$L$8:$L$15,0))</f>
        <v>SICODI</v>
      </c>
      <c r="C3076" s="56" t="str">
        <f>+'INFO ENEL'!B3064</f>
        <v>Lima</v>
      </c>
      <c r="D3076" s="56" t="str">
        <f>+'INFO ENEL'!D3064</f>
        <v>SANTA ROSA DE QUIVES (LIMA)</v>
      </c>
      <c r="E3076" s="56" t="str">
        <f>+'INFO ENEL'!D3064</f>
        <v>SANTA ROSA DE QUIVES (LIMA)</v>
      </c>
      <c r="F3076" s="50">
        <f>+'INFO ENEL'!E3064</f>
        <v>0</v>
      </c>
      <c r="G3076" s="56" t="str">
        <f>+'INFO ENEL'!L3064</f>
        <v>MT</v>
      </c>
      <c r="H3076" s="57">
        <f>+'INFO ENEL'!M3064</f>
        <v>345.37</v>
      </c>
      <c r="I3076" s="56">
        <f>+'INFO ENEL'!N3064</f>
        <v>13</v>
      </c>
      <c r="J3076" s="56" t="str">
        <f>+'INFO ENEL'!O3064</f>
        <v>Poste</v>
      </c>
      <c r="K3076" s="56" t="str">
        <f>+'INFO ENEL'!P3064</f>
        <v>Concreto</v>
      </c>
      <c r="L3076" s="56" t="str">
        <f>+'INFO ENEL'!Q3064</f>
        <v>PPC20</v>
      </c>
      <c r="M3076" s="55" t="str">
        <f>+IF(ISERROR(INDEX('Estructuras de Acero y Concreto'!$C$6:$C$577,MATCH(L3076,'Estructuras de Acero y Concreto'!$D$6:$D$577,0)))=FALSE,INDEX('Estructuras de Acero y Concreto'!$C$6:$C$577,MATCH(L3076,'Estructuras de Acero y Concreto'!$D$6:$D$577,0)),IF(ISERROR(INDEX('Estructuras de Madera'!$C$5:$C$122,MATCH(L3076,'Estructuras de Madera'!$D$5:$D$122,0)))=FALSE,INDEX('Estructuras de Madera'!$C$5:$C$122,MATCH(L3076,'Estructuras de Madera'!$D$5:$D$122,0)),INDEX(SICODI!$G$3:$G$2404,MATCH(L3076,SICODI!$G$3:$G$2404,0))))</f>
        <v>PPC20</v>
      </c>
      <c r="N3076" s="121" t="str">
        <f>+IF(ISERROR(VLOOKUP(M3076,'Resumen de precios LLTT'!$C$17:$D$3071,2,FALSE))=FALSE,VLOOKUP(M3076,'Resumen de precios LLTT'!$C$17:$D$3071,2,FALSE),VLOOKUP(M3076,SICODI!$G$3:$J$2404,2,FALSE))</f>
        <v>POSTE DE CONCRETO ARMADO DE 13/400/150/345</v>
      </c>
      <c r="O3076" s="58">
        <f>+IF(ISERROR(VLOOKUP(M3076,'Resumen de precios LLTT'!$C$17:$G$3071,5,FALSE))=FALSE,VLOOKUP(M3076,'Resumen de precios LLTT'!$C$17:$G$3071,5,FALSE),VLOOKUP(M3076,SICODI!$G$3:$J$2404,4,FALSE))</f>
        <v>364.69</v>
      </c>
      <c r="P3076" s="16">
        <f t="shared" si="429"/>
        <v>0.84299999999999997</v>
      </c>
      <c r="Q3076" s="78">
        <f t="shared" si="430"/>
        <v>672.12366999999995</v>
      </c>
      <c r="R3076" s="56">
        <v>0</v>
      </c>
      <c r="S3076" s="16">
        <f t="shared" si="431"/>
        <v>0.13400000000000001</v>
      </c>
      <c r="T3076" s="79">
        <f t="shared" si="432"/>
        <v>7.5053809816666659</v>
      </c>
      <c r="U3076" s="80">
        <f t="shared" si="433"/>
        <v>0.183</v>
      </c>
      <c r="V3076" s="81">
        <f t="shared" si="434"/>
        <v>1.3734847196449997</v>
      </c>
      <c r="W3076" s="79">
        <f t="shared" si="435"/>
        <v>0.46217247724950827</v>
      </c>
      <c r="X3076" s="60">
        <f t="shared" si="436"/>
        <v>0.5</v>
      </c>
      <c r="Y3076" s="56">
        <f>+'INFO ENEL'!R3064</f>
        <v>1</v>
      </c>
      <c r="Z3076" s="59">
        <f t="shared" si="437"/>
        <v>0.5</v>
      </c>
    </row>
    <row r="3077" spans="1:26" ht="15" customHeight="1" x14ac:dyDescent="0.25">
      <c r="A3077" s="55">
        <f>+'INFO ENEL'!A3065</f>
        <v>3060</v>
      </c>
      <c r="B3077" s="121" t="str">
        <f>+INDEX($B$8:$B$15,MATCH(L3077,$L$8:$L$15,0))</f>
        <v>SICODI</v>
      </c>
      <c r="C3077" s="56" t="str">
        <f>+'INFO ENEL'!B3065</f>
        <v>Lima</v>
      </c>
      <c r="D3077" s="56" t="str">
        <f>+'INFO ENEL'!D3065</f>
        <v>Comas</v>
      </c>
      <c r="E3077" s="56" t="str">
        <f>+'INFO ENEL'!D3065</f>
        <v>Comas</v>
      </c>
      <c r="F3077" s="50">
        <f>+'INFO ENEL'!E3065</f>
        <v>0</v>
      </c>
      <c r="G3077" s="56" t="str">
        <f>+'INFO ENEL'!L3065</f>
        <v>MT</v>
      </c>
      <c r="H3077" s="57">
        <f>+'INFO ENEL'!M3065</f>
        <v>27.87</v>
      </c>
      <c r="I3077" s="56">
        <f>+'INFO ENEL'!N3065</f>
        <v>15</v>
      </c>
      <c r="J3077" s="56" t="str">
        <f>+'INFO ENEL'!O3065</f>
        <v>Poste</v>
      </c>
      <c r="K3077" s="56" t="str">
        <f>+'INFO ENEL'!P3065</f>
        <v>Concreto</v>
      </c>
      <c r="L3077" s="56" t="str">
        <f>+'INFO ENEL'!Q3065</f>
        <v>PPC24</v>
      </c>
      <c r="M3077" s="55" t="str">
        <f>+IF(ISERROR(INDEX('Estructuras de Acero y Concreto'!$C$6:$C$577,MATCH(L3077,'Estructuras de Acero y Concreto'!$D$6:$D$577,0)))=FALSE,INDEX('Estructuras de Acero y Concreto'!$C$6:$C$577,MATCH(L3077,'Estructuras de Acero y Concreto'!$D$6:$D$577,0)),IF(ISERROR(INDEX('Estructuras de Madera'!$C$5:$C$122,MATCH(L3077,'Estructuras de Madera'!$D$5:$D$122,0)))=FALSE,INDEX('Estructuras de Madera'!$C$5:$C$122,MATCH(L3077,'Estructuras de Madera'!$D$5:$D$122,0)),INDEX(SICODI!$G$3:$G$2404,MATCH(L3077,SICODI!$G$3:$G$2404,0))))</f>
        <v>PPC24</v>
      </c>
      <c r="N3077" s="121" t="str">
        <f>+IF(ISERROR(VLOOKUP(M3077,'Resumen de precios LLTT'!$C$17:$D$3071,2,FALSE))=FALSE,VLOOKUP(M3077,'Resumen de precios LLTT'!$C$17:$D$3071,2,FALSE),VLOOKUP(M3077,SICODI!$G$3:$J$2404,2,FALSE))</f>
        <v>POSTE DE CONCRETO ARMADO DE 15/400/150/375</v>
      </c>
      <c r="O3077" s="58">
        <f>+IF(ISERROR(VLOOKUP(M3077,'Resumen de precios LLTT'!$C$17:$G$3071,5,FALSE))=FALSE,VLOOKUP(M3077,'Resumen de precios LLTT'!$C$17:$G$3071,5,FALSE),VLOOKUP(M3077,SICODI!$G$3:$J$2404,4,FALSE))</f>
        <v>476.76</v>
      </c>
      <c r="P3077" s="16">
        <f t="shared" si="429"/>
        <v>0.84299999999999997</v>
      </c>
      <c r="Q3077" s="78">
        <f t="shared" si="430"/>
        <v>878.66867999999999</v>
      </c>
      <c r="R3077" s="56">
        <v>0</v>
      </c>
      <c r="S3077" s="16">
        <f t="shared" si="431"/>
        <v>0.13400000000000001</v>
      </c>
      <c r="T3077" s="79">
        <f t="shared" si="432"/>
        <v>9.8118002600000001</v>
      </c>
      <c r="U3077" s="80">
        <f t="shared" si="433"/>
        <v>0.183</v>
      </c>
      <c r="V3077" s="81">
        <f t="shared" si="434"/>
        <v>1.7955594475800001</v>
      </c>
      <c r="W3077" s="79">
        <f t="shared" si="435"/>
        <v>0.60419904645994038</v>
      </c>
      <c r="X3077" s="60">
        <f t="shared" si="436"/>
        <v>0.6</v>
      </c>
      <c r="Y3077" s="56">
        <f>+'INFO ENEL'!R3065</f>
        <v>1</v>
      </c>
      <c r="Z3077" s="59">
        <f t="shared" si="437"/>
        <v>0.6</v>
      </c>
    </row>
    <row r="3078" spans="1:26" ht="15" customHeight="1" x14ac:dyDescent="0.25">
      <c r="A3078" s="55">
        <f>+'INFO ENEL'!A3066</f>
        <v>3061</v>
      </c>
      <c r="B3078" s="121" t="str">
        <f>+INDEX($B$8:$B$15,MATCH(L3078,$L$8:$L$15,0))</f>
        <v>SICODI</v>
      </c>
      <c r="C3078" s="56" t="str">
        <f>+'INFO ENEL'!B3066</f>
        <v>Lima</v>
      </c>
      <c r="D3078" s="56" t="str">
        <f>+'INFO ENEL'!D3066</f>
        <v>ARAHUAY (LIMA)</v>
      </c>
      <c r="E3078" s="56" t="str">
        <f>+'INFO ENEL'!D3066</f>
        <v>ARAHUAY (LIMA)</v>
      </c>
      <c r="F3078" s="50">
        <f>+'INFO ENEL'!E3066</f>
        <v>0</v>
      </c>
      <c r="G3078" s="56" t="str">
        <f>+'INFO ENEL'!L3066</f>
        <v>MT</v>
      </c>
      <c r="H3078" s="57">
        <f>+'INFO ENEL'!M3066</f>
        <v>135.88999999999899</v>
      </c>
      <c r="I3078" s="56">
        <f>+'INFO ENEL'!N3066</f>
        <v>13</v>
      </c>
      <c r="J3078" s="56" t="str">
        <f>+'INFO ENEL'!O3066</f>
        <v>Poste</v>
      </c>
      <c r="K3078" s="56" t="str">
        <f>+'INFO ENEL'!P3066</f>
        <v>Concreto</v>
      </c>
      <c r="L3078" s="56" t="str">
        <f>+'INFO ENEL'!Q3066</f>
        <v>PPC20</v>
      </c>
      <c r="M3078" s="55" t="str">
        <f>+IF(ISERROR(INDEX('Estructuras de Acero y Concreto'!$C$6:$C$577,MATCH(L3078,'Estructuras de Acero y Concreto'!$D$6:$D$577,0)))=FALSE,INDEX('Estructuras de Acero y Concreto'!$C$6:$C$577,MATCH(L3078,'Estructuras de Acero y Concreto'!$D$6:$D$577,0)),IF(ISERROR(INDEX('Estructuras de Madera'!$C$5:$C$122,MATCH(L3078,'Estructuras de Madera'!$D$5:$D$122,0)))=FALSE,INDEX('Estructuras de Madera'!$C$5:$C$122,MATCH(L3078,'Estructuras de Madera'!$D$5:$D$122,0)),INDEX(SICODI!$G$3:$G$2404,MATCH(L3078,SICODI!$G$3:$G$2404,0))))</f>
        <v>PPC20</v>
      </c>
      <c r="N3078" s="121" t="str">
        <f>+IF(ISERROR(VLOOKUP(M3078,'Resumen de precios LLTT'!$C$17:$D$3071,2,FALSE))=FALSE,VLOOKUP(M3078,'Resumen de precios LLTT'!$C$17:$D$3071,2,FALSE),VLOOKUP(M3078,SICODI!$G$3:$J$2404,2,FALSE))</f>
        <v>POSTE DE CONCRETO ARMADO DE 13/400/150/345</v>
      </c>
      <c r="O3078" s="58">
        <f>+IF(ISERROR(VLOOKUP(M3078,'Resumen de precios LLTT'!$C$17:$G$3071,5,FALSE))=FALSE,VLOOKUP(M3078,'Resumen de precios LLTT'!$C$17:$G$3071,5,FALSE),VLOOKUP(M3078,SICODI!$G$3:$J$2404,4,FALSE))</f>
        <v>364.69</v>
      </c>
      <c r="P3078" s="16">
        <f t="shared" si="429"/>
        <v>0.84299999999999997</v>
      </c>
      <c r="Q3078" s="78">
        <f t="shared" si="430"/>
        <v>672.12366999999995</v>
      </c>
      <c r="R3078" s="56">
        <v>0</v>
      </c>
      <c r="S3078" s="16">
        <f t="shared" si="431"/>
        <v>0.13400000000000001</v>
      </c>
      <c r="T3078" s="79">
        <f t="shared" si="432"/>
        <v>7.5053809816666659</v>
      </c>
      <c r="U3078" s="80">
        <f t="shared" si="433"/>
        <v>0.183</v>
      </c>
      <c r="V3078" s="81">
        <f t="shared" si="434"/>
        <v>1.3734847196449997</v>
      </c>
      <c r="W3078" s="79">
        <f t="shared" si="435"/>
        <v>0.46217247724950827</v>
      </c>
      <c r="X3078" s="60">
        <f t="shared" si="436"/>
        <v>0.5</v>
      </c>
      <c r="Y3078" s="56">
        <f>+'INFO ENEL'!R3066</f>
        <v>1</v>
      </c>
      <c r="Z3078" s="59">
        <f t="shared" si="437"/>
        <v>0.5</v>
      </c>
    </row>
    <row r="3079" spans="1:26" ht="15" customHeight="1" x14ac:dyDescent="0.25">
      <c r="A3079" s="55">
        <f>+'INFO ENEL'!A3067</f>
        <v>3062</v>
      </c>
      <c r="B3079" s="121" t="str">
        <f>+INDEX($B$8:$B$15,MATCH(L3079,$L$8:$L$15,0))</f>
        <v>SICODI</v>
      </c>
      <c r="C3079" s="56" t="str">
        <f>+'INFO ENEL'!B3067</f>
        <v>Lima</v>
      </c>
      <c r="D3079" s="56" t="str">
        <f>+'INFO ENEL'!D3067</f>
        <v>ARAHUAY (LIMA)</v>
      </c>
      <c r="E3079" s="56" t="str">
        <f>+'INFO ENEL'!D3067</f>
        <v>ARAHUAY (LIMA)</v>
      </c>
      <c r="F3079" s="50">
        <f>+'INFO ENEL'!E3067</f>
        <v>0</v>
      </c>
      <c r="G3079" s="56" t="str">
        <f>+'INFO ENEL'!L3067</f>
        <v>MT</v>
      </c>
      <c r="H3079" s="57">
        <f>+'INFO ENEL'!M3067</f>
        <v>72.77</v>
      </c>
      <c r="I3079" s="56">
        <f>+'INFO ENEL'!N3067</f>
        <v>13</v>
      </c>
      <c r="J3079" s="56" t="str">
        <f>+'INFO ENEL'!O3067</f>
        <v>Poste</v>
      </c>
      <c r="K3079" s="56" t="str">
        <f>+'INFO ENEL'!P3067</f>
        <v>Concreto</v>
      </c>
      <c r="L3079" s="56" t="str">
        <f>+'INFO ENEL'!Q3067</f>
        <v>PPC20</v>
      </c>
      <c r="M3079" s="55" t="str">
        <f>+IF(ISERROR(INDEX('Estructuras de Acero y Concreto'!$C$6:$C$577,MATCH(L3079,'Estructuras de Acero y Concreto'!$D$6:$D$577,0)))=FALSE,INDEX('Estructuras de Acero y Concreto'!$C$6:$C$577,MATCH(L3079,'Estructuras de Acero y Concreto'!$D$6:$D$577,0)),IF(ISERROR(INDEX('Estructuras de Madera'!$C$5:$C$122,MATCH(L3079,'Estructuras de Madera'!$D$5:$D$122,0)))=FALSE,INDEX('Estructuras de Madera'!$C$5:$C$122,MATCH(L3079,'Estructuras de Madera'!$D$5:$D$122,0)),INDEX(SICODI!$G$3:$G$2404,MATCH(L3079,SICODI!$G$3:$G$2404,0))))</f>
        <v>PPC20</v>
      </c>
      <c r="N3079" s="121" t="str">
        <f>+IF(ISERROR(VLOOKUP(M3079,'Resumen de precios LLTT'!$C$17:$D$3071,2,FALSE))=FALSE,VLOOKUP(M3079,'Resumen de precios LLTT'!$C$17:$D$3071,2,FALSE),VLOOKUP(M3079,SICODI!$G$3:$J$2404,2,FALSE))</f>
        <v>POSTE DE CONCRETO ARMADO DE 13/400/150/345</v>
      </c>
      <c r="O3079" s="58">
        <f>+IF(ISERROR(VLOOKUP(M3079,'Resumen de precios LLTT'!$C$17:$G$3071,5,FALSE))=FALSE,VLOOKUP(M3079,'Resumen de precios LLTT'!$C$17:$G$3071,5,FALSE),VLOOKUP(M3079,SICODI!$G$3:$J$2404,4,FALSE))</f>
        <v>364.69</v>
      </c>
      <c r="P3079" s="16">
        <f t="shared" si="429"/>
        <v>0.84299999999999997</v>
      </c>
      <c r="Q3079" s="78">
        <f t="shared" si="430"/>
        <v>672.12366999999995</v>
      </c>
      <c r="R3079" s="56">
        <v>0</v>
      </c>
      <c r="S3079" s="16">
        <f t="shared" si="431"/>
        <v>0.13400000000000001</v>
      </c>
      <c r="T3079" s="79">
        <f t="shared" si="432"/>
        <v>7.5053809816666659</v>
      </c>
      <c r="U3079" s="80">
        <f t="shared" si="433"/>
        <v>0.183</v>
      </c>
      <c r="V3079" s="81">
        <f t="shared" si="434"/>
        <v>1.3734847196449997</v>
      </c>
      <c r="W3079" s="79">
        <f t="shared" si="435"/>
        <v>0.46217247724950827</v>
      </c>
      <c r="X3079" s="60">
        <f t="shared" si="436"/>
        <v>0.5</v>
      </c>
      <c r="Y3079" s="56">
        <f>+'INFO ENEL'!R3067</f>
        <v>1</v>
      </c>
      <c r="Z3079" s="59">
        <f t="shared" si="437"/>
        <v>0.5</v>
      </c>
    </row>
    <row r="3080" spans="1:26" ht="15" customHeight="1" x14ac:dyDescent="0.25">
      <c r="A3080" s="55">
        <f>+'INFO ENEL'!A3068</f>
        <v>3063</v>
      </c>
      <c r="B3080" s="121" t="str">
        <f>+INDEX($B$8:$B$15,MATCH(L3080,$L$8:$L$15,0))</f>
        <v>SICODI</v>
      </c>
      <c r="C3080" s="56" t="str">
        <f>+'INFO ENEL'!B3068</f>
        <v>Lima</v>
      </c>
      <c r="D3080" s="56" t="str">
        <f>+'INFO ENEL'!D3068</f>
        <v>ARAHUAY (LIMA)</v>
      </c>
      <c r="E3080" s="56" t="str">
        <f>+'INFO ENEL'!D3068</f>
        <v>ARAHUAY (LIMA)</v>
      </c>
      <c r="F3080" s="50">
        <f>+'INFO ENEL'!E3068</f>
        <v>0</v>
      </c>
      <c r="G3080" s="56" t="str">
        <f>+'INFO ENEL'!L3068</f>
        <v>MT</v>
      </c>
      <c r="H3080" s="57">
        <f>+'INFO ENEL'!M3068</f>
        <v>248.69</v>
      </c>
      <c r="I3080" s="56">
        <f>+'INFO ENEL'!N3068</f>
        <v>13</v>
      </c>
      <c r="J3080" s="56" t="str">
        <f>+'INFO ENEL'!O3068</f>
        <v>Poste</v>
      </c>
      <c r="K3080" s="56" t="str">
        <f>+'INFO ENEL'!P3068</f>
        <v>Concreto</v>
      </c>
      <c r="L3080" s="56" t="str">
        <f>+'INFO ENEL'!Q3068</f>
        <v>PPC20</v>
      </c>
      <c r="M3080" s="55" t="str">
        <f>+IF(ISERROR(INDEX('Estructuras de Acero y Concreto'!$C$6:$C$577,MATCH(L3080,'Estructuras de Acero y Concreto'!$D$6:$D$577,0)))=FALSE,INDEX('Estructuras de Acero y Concreto'!$C$6:$C$577,MATCH(L3080,'Estructuras de Acero y Concreto'!$D$6:$D$577,0)),IF(ISERROR(INDEX('Estructuras de Madera'!$C$5:$C$122,MATCH(L3080,'Estructuras de Madera'!$D$5:$D$122,0)))=FALSE,INDEX('Estructuras de Madera'!$C$5:$C$122,MATCH(L3080,'Estructuras de Madera'!$D$5:$D$122,0)),INDEX(SICODI!$G$3:$G$2404,MATCH(L3080,SICODI!$G$3:$G$2404,0))))</f>
        <v>PPC20</v>
      </c>
      <c r="N3080" s="121" t="str">
        <f>+IF(ISERROR(VLOOKUP(M3080,'Resumen de precios LLTT'!$C$17:$D$3071,2,FALSE))=FALSE,VLOOKUP(M3080,'Resumen de precios LLTT'!$C$17:$D$3071,2,FALSE),VLOOKUP(M3080,SICODI!$G$3:$J$2404,2,FALSE))</f>
        <v>POSTE DE CONCRETO ARMADO DE 13/400/150/345</v>
      </c>
      <c r="O3080" s="58">
        <f>+IF(ISERROR(VLOOKUP(M3080,'Resumen de precios LLTT'!$C$17:$G$3071,5,FALSE))=FALSE,VLOOKUP(M3080,'Resumen de precios LLTT'!$C$17:$G$3071,5,FALSE),VLOOKUP(M3080,SICODI!$G$3:$J$2404,4,FALSE))</f>
        <v>364.69</v>
      </c>
      <c r="P3080" s="16">
        <f t="shared" si="429"/>
        <v>0.84299999999999997</v>
      </c>
      <c r="Q3080" s="78">
        <f t="shared" si="430"/>
        <v>672.12366999999995</v>
      </c>
      <c r="R3080" s="56">
        <v>0</v>
      </c>
      <c r="S3080" s="16">
        <f t="shared" si="431"/>
        <v>0.13400000000000001</v>
      </c>
      <c r="T3080" s="79">
        <f t="shared" si="432"/>
        <v>7.5053809816666659</v>
      </c>
      <c r="U3080" s="80">
        <f t="shared" si="433"/>
        <v>0.183</v>
      </c>
      <c r="V3080" s="81">
        <f t="shared" si="434"/>
        <v>1.3734847196449997</v>
      </c>
      <c r="W3080" s="79">
        <f t="shared" si="435"/>
        <v>0.46217247724950827</v>
      </c>
      <c r="X3080" s="60">
        <f t="shared" si="436"/>
        <v>0.5</v>
      </c>
      <c r="Y3080" s="56">
        <f>+'INFO ENEL'!R3068</f>
        <v>1</v>
      </c>
      <c r="Z3080" s="59">
        <f t="shared" si="437"/>
        <v>0.5</v>
      </c>
    </row>
    <row r="3081" spans="1:26" ht="15" customHeight="1" x14ac:dyDescent="0.25">
      <c r="A3081" s="55">
        <f>+'INFO ENEL'!A3069</f>
        <v>3064</v>
      </c>
      <c r="B3081" s="121" t="str">
        <f>+INDEX($B$8:$B$15,MATCH(L3081,$L$8:$L$15,0))</f>
        <v>SICODI</v>
      </c>
      <c r="C3081" s="56" t="str">
        <f>+'INFO ENEL'!B3069</f>
        <v>Lima</v>
      </c>
      <c r="D3081" s="56" t="str">
        <f>+'INFO ENEL'!D3069</f>
        <v>ARAHUAY (LIMA)</v>
      </c>
      <c r="E3081" s="56" t="str">
        <f>+'INFO ENEL'!D3069</f>
        <v>ARAHUAY (LIMA)</v>
      </c>
      <c r="F3081" s="50">
        <f>+'INFO ENEL'!E3069</f>
        <v>0</v>
      </c>
      <c r="G3081" s="56" t="str">
        <f>+'INFO ENEL'!L3069</f>
        <v>MT</v>
      </c>
      <c r="H3081" s="57">
        <f>+'INFO ENEL'!M3069</f>
        <v>184.98</v>
      </c>
      <c r="I3081" s="56">
        <f>+'INFO ENEL'!N3069</f>
        <v>13</v>
      </c>
      <c r="J3081" s="56" t="str">
        <f>+'INFO ENEL'!O3069</f>
        <v>Poste</v>
      </c>
      <c r="K3081" s="56" t="str">
        <f>+'INFO ENEL'!P3069</f>
        <v>Concreto</v>
      </c>
      <c r="L3081" s="56" t="str">
        <f>+'INFO ENEL'!Q3069</f>
        <v>PPC20</v>
      </c>
      <c r="M3081" s="55" t="str">
        <f>+IF(ISERROR(INDEX('Estructuras de Acero y Concreto'!$C$6:$C$577,MATCH(L3081,'Estructuras de Acero y Concreto'!$D$6:$D$577,0)))=FALSE,INDEX('Estructuras de Acero y Concreto'!$C$6:$C$577,MATCH(L3081,'Estructuras de Acero y Concreto'!$D$6:$D$577,0)),IF(ISERROR(INDEX('Estructuras de Madera'!$C$5:$C$122,MATCH(L3081,'Estructuras de Madera'!$D$5:$D$122,0)))=FALSE,INDEX('Estructuras de Madera'!$C$5:$C$122,MATCH(L3081,'Estructuras de Madera'!$D$5:$D$122,0)),INDEX(SICODI!$G$3:$G$2404,MATCH(L3081,SICODI!$G$3:$G$2404,0))))</f>
        <v>PPC20</v>
      </c>
      <c r="N3081" s="121" t="str">
        <f>+IF(ISERROR(VLOOKUP(M3081,'Resumen de precios LLTT'!$C$17:$D$3071,2,FALSE))=FALSE,VLOOKUP(M3081,'Resumen de precios LLTT'!$C$17:$D$3071,2,FALSE),VLOOKUP(M3081,SICODI!$G$3:$J$2404,2,FALSE))</f>
        <v>POSTE DE CONCRETO ARMADO DE 13/400/150/345</v>
      </c>
      <c r="O3081" s="58">
        <f>+IF(ISERROR(VLOOKUP(M3081,'Resumen de precios LLTT'!$C$17:$G$3071,5,FALSE))=FALSE,VLOOKUP(M3081,'Resumen de precios LLTT'!$C$17:$G$3071,5,FALSE),VLOOKUP(M3081,SICODI!$G$3:$J$2404,4,FALSE))</f>
        <v>364.69</v>
      </c>
      <c r="P3081" s="16">
        <f t="shared" ref="P3081:P3144" si="438">IF(G3081="BT", $P$2, $P$3)</f>
        <v>0.84299999999999997</v>
      </c>
      <c r="Q3081" s="78">
        <f t="shared" ref="Q3081:Q3144" si="439">O3081*(P3081+1)</f>
        <v>672.12366999999995</v>
      </c>
      <c r="R3081" s="56">
        <v>0</v>
      </c>
      <c r="S3081" s="16">
        <f t="shared" ref="S3081:S3144" si="440">IF(G3081="BT", ($S$2), ($S$3))</f>
        <v>0.13400000000000001</v>
      </c>
      <c r="T3081" s="79">
        <f t="shared" ref="T3081:T3144" si="441">(Q3081*S3081)/12</f>
        <v>7.5053809816666659</v>
      </c>
      <c r="U3081" s="80">
        <f t="shared" ref="U3081:U3144" si="442">IF(G3081="BT", ($U$2), ($U$3))</f>
        <v>0.183</v>
      </c>
      <c r="V3081" s="81">
        <f t="shared" ref="V3081:V3144" si="443">T3081*U3081</f>
        <v>1.3734847196449997</v>
      </c>
      <c r="W3081" s="79">
        <f t="shared" ref="W3081:W3144" si="444">(V3081*(1/3)*(1+$Y$2))+R3081</f>
        <v>0.46217247724950827</v>
      </c>
      <c r="X3081" s="60">
        <f t="shared" si="436"/>
        <v>0.5</v>
      </c>
      <c r="Y3081" s="56">
        <f>+'INFO ENEL'!R3069</f>
        <v>1</v>
      </c>
      <c r="Z3081" s="59">
        <f t="shared" si="437"/>
        <v>0.5</v>
      </c>
    </row>
    <row r="3082" spans="1:26" ht="15" customHeight="1" x14ac:dyDescent="0.25">
      <c r="A3082" s="55">
        <f>+'INFO ENEL'!A3070</f>
        <v>3065</v>
      </c>
      <c r="B3082" s="121" t="str">
        <f>+INDEX($B$8:$B$15,MATCH(L3082,$L$8:$L$15,0))</f>
        <v>SICODI</v>
      </c>
      <c r="C3082" s="56" t="str">
        <f>+'INFO ENEL'!B3070</f>
        <v>Lima</v>
      </c>
      <c r="D3082" s="56" t="str">
        <f>+'INFO ENEL'!D3070</f>
        <v>ARAHUAY (LIMA)</v>
      </c>
      <c r="E3082" s="56" t="str">
        <f>+'INFO ENEL'!D3070</f>
        <v>ARAHUAY (LIMA)</v>
      </c>
      <c r="F3082" s="50">
        <f>+'INFO ENEL'!E3070</f>
        <v>0</v>
      </c>
      <c r="G3082" s="56" t="str">
        <f>+'INFO ENEL'!L3070</f>
        <v>MT</v>
      </c>
      <c r="H3082" s="57">
        <f>+'INFO ENEL'!M3070</f>
        <v>92.83</v>
      </c>
      <c r="I3082" s="56">
        <f>+'INFO ENEL'!N3070</f>
        <v>13</v>
      </c>
      <c r="J3082" s="56" t="str">
        <f>+'INFO ENEL'!O3070</f>
        <v>Poste</v>
      </c>
      <c r="K3082" s="56" t="str">
        <f>+'INFO ENEL'!P3070</f>
        <v>Concreto</v>
      </c>
      <c r="L3082" s="56" t="str">
        <f>+'INFO ENEL'!Q3070</f>
        <v>PPC20</v>
      </c>
      <c r="M3082" s="55" t="str">
        <f>+IF(ISERROR(INDEX('Estructuras de Acero y Concreto'!$C$6:$C$577,MATCH(L3082,'Estructuras de Acero y Concreto'!$D$6:$D$577,0)))=FALSE,INDEX('Estructuras de Acero y Concreto'!$C$6:$C$577,MATCH(L3082,'Estructuras de Acero y Concreto'!$D$6:$D$577,0)),IF(ISERROR(INDEX('Estructuras de Madera'!$C$5:$C$122,MATCH(L3082,'Estructuras de Madera'!$D$5:$D$122,0)))=FALSE,INDEX('Estructuras de Madera'!$C$5:$C$122,MATCH(L3082,'Estructuras de Madera'!$D$5:$D$122,0)),INDEX(SICODI!$G$3:$G$2404,MATCH(L3082,SICODI!$G$3:$G$2404,0))))</f>
        <v>PPC20</v>
      </c>
      <c r="N3082" s="121" t="str">
        <f>+IF(ISERROR(VLOOKUP(M3082,'Resumen de precios LLTT'!$C$17:$D$3071,2,FALSE))=FALSE,VLOOKUP(M3082,'Resumen de precios LLTT'!$C$17:$D$3071,2,FALSE),VLOOKUP(M3082,SICODI!$G$3:$J$2404,2,FALSE))</f>
        <v>POSTE DE CONCRETO ARMADO DE 13/400/150/345</v>
      </c>
      <c r="O3082" s="58">
        <f>+IF(ISERROR(VLOOKUP(M3082,'Resumen de precios LLTT'!$C$17:$G$3071,5,FALSE))=FALSE,VLOOKUP(M3082,'Resumen de precios LLTT'!$C$17:$G$3071,5,FALSE),VLOOKUP(M3082,SICODI!$G$3:$J$2404,4,FALSE))</f>
        <v>364.69</v>
      </c>
      <c r="P3082" s="16">
        <f t="shared" si="438"/>
        <v>0.84299999999999997</v>
      </c>
      <c r="Q3082" s="78">
        <f t="shared" si="439"/>
        <v>672.12366999999995</v>
      </c>
      <c r="R3082" s="56">
        <v>0</v>
      </c>
      <c r="S3082" s="16">
        <f t="shared" si="440"/>
        <v>0.13400000000000001</v>
      </c>
      <c r="T3082" s="79">
        <f t="shared" si="441"/>
        <v>7.5053809816666659</v>
      </c>
      <c r="U3082" s="80">
        <f t="shared" si="442"/>
        <v>0.183</v>
      </c>
      <c r="V3082" s="81">
        <f t="shared" si="443"/>
        <v>1.3734847196449997</v>
      </c>
      <c r="W3082" s="79">
        <f t="shared" si="444"/>
        <v>0.46217247724950827</v>
      </c>
      <c r="X3082" s="60">
        <f t="shared" si="436"/>
        <v>0.5</v>
      </c>
      <c r="Y3082" s="56">
        <f>+'INFO ENEL'!R3070</f>
        <v>1</v>
      </c>
      <c r="Z3082" s="59">
        <f t="shared" si="437"/>
        <v>0.5</v>
      </c>
    </row>
    <row r="3083" spans="1:26" ht="15" customHeight="1" x14ac:dyDescent="0.25">
      <c r="A3083" s="55">
        <f>+'INFO ENEL'!A3071</f>
        <v>3066</v>
      </c>
      <c r="B3083" s="121" t="str">
        <f>+INDEX($B$8:$B$15,MATCH(L3083,$L$8:$L$15,0))</f>
        <v>SICODI</v>
      </c>
      <c r="C3083" s="56" t="str">
        <f>+'INFO ENEL'!B3071</f>
        <v>Lima</v>
      </c>
      <c r="D3083" s="56" t="str">
        <f>+'INFO ENEL'!D3071</f>
        <v>ARAHUAY (LIMA)</v>
      </c>
      <c r="E3083" s="56" t="str">
        <f>+'INFO ENEL'!D3071</f>
        <v>ARAHUAY (LIMA)</v>
      </c>
      <c r="F3083" s="50">
        <f>+'INFO ENEL'!E3071</f>
        <v>0</v>
      </c>
      <c r="G3083" s="56" t="str">
        <f>+'INFO ENEL'!L3071</f>
        <v>MT</v>
      </c>
      <c r="H3083" s="57">
        <f>+'INFO ENEL'!M3071</f>
        <v>220.79</v>
      </c>
      <c r="I3083" s="56">
        <f>+'INFO ENEL'!N3071</f>
        <v>13</v>
      </c>
      <c r="J3083" s="56" t="str">
        <f>+'INFO ENEL'!O3071</f>
        <v>Poste</v>
      </c>
      <c r="K3083" s="56" t="str">
        <f>+'INFO ENEL'!P3071</f>
        <v>Concreto</v>
      </c>
      <c r="L3083" s="56" t="str">
        <f>+'INFO ENEL'!Q3071</f>
        <v>PPC20</v>
      </c>
      <c r="M3083" s="55" t="str">
        <f>+IF(ISERROR(INDEX('Estructuras de Acero y Concreto'!$C$6:$C$577,MATCH(L3083,'Estructuras de Acero y Concreto'!$D$6:$D$577,0)))=FALSE,INDEX('Estructuras de Acero y Concreto'!$C$6:$C$577,MATCH(L3083,'Estructuras de Acero y Concreto'!$D$6:$D$577,0)),IF(ISERROR(INDEX('Estructuras de Madera'!$C$5:$C$122,MATCH(L3083,'Estructuras de Madera'!$D$5:$D$122,0)))=FALSE,INDEX('Estructuras de Madera'!$C$5:$C$122,MATCH(L3083,'Estructuras de Madera'!$D$5:$D$122,0)),INDEX(SICODI!$G$3:$G$2404,MATCH(L3083,SICODI!$G$3:$G$2404,0))))</f>
        <v>PPC20</v>
      </c>
      <c r="N3083" s="121" t="str">
        <f>+IF(ISERROR(VLOOKUP(M3083,'Resumen de precios LLTT'!$C$17:$D$3071,2,FALSE))=FALSE,VLOOKUP(M3083,'Resumen de precios LLTT'!$C$17:$D$3071,2,FALSE),VLOOKUP(M3083,SICODI!$G$3:$J$2404,2,FALSE))</f>
        <v>POSTE DE CONCRETO ARMADO DE 13/400/150/345</v>
      </c>
      <c r="O3083" s="58">
        <f>+IF(ISERROR(VLOOKUP(M3083,'Resumen de precios LLTT'!$C$17:$G$3071,5,FALSE))=FALSE,VLOOKUP(M3083,'Resumen de precios LLTT'!$C$17:$G$3071,5,FALSE),VLOOKUP(M3083,SICODI!$G$3:$J$2404,4,FALSE))</f>
        <v>364.69</v>
      </c>
      <c r="P3083" s="16">
        <f t="shared" si="438"/>
        <v>0.84299999999999997</v>
      </c>
      <c r="Q3083" s="78">
        <f t="shared" si="439"/>
        <v>672.12366999999995</v>
      </c>
      <c r="R3083" s="56">
        <v>0</v>
      </c>
      <c r="S3083" s="16">
        <f t="shared" si="440"/>
        <v>0.13400000000000001</v>
      </c>
      <c r="T3083" s="79">
        <f t="shared" si="441"/>
        <v>7.5053809816666659</v>
      </c>
      <c r="U3083" s="80">
        <f t="shared" si="442"/>
        <v>0.183</v>
      </c>
      <c r="V3083" s="81">
        <f t="shared" si="443"/>
        <v>1.3734847196449997</v>
      </c>
      <c r="W3083" s="79">
        <f t="shared" si="444"/>
        <v>0.46217247724950827</v>
      </c>
      <c r="X3083" s="60">
        <f t="shared" si="436"/>
        <v>0.5</v>
      </c>
      <c r="Y3083" s="56">
        <f>+'INFO ENEL'!R3071</f>
        <v>1</v>
      </c>
      <c r="Z3083" s="59">
        <f t="shared" si="437"/>
        <v>0.5</v>
      </c>
    </row>
    <row r="3084" spans="1:26" ht="15" customHeight="1" x14ac:dyDescent="0.25">
      <c r="A3084" s="55">
        <f>+'INFO ENEL'!A3072</f>
        <v>3067</v>
      </c>
      <c r="B3084" s="121" t="str">
        <f>+INDEX($B$8:$B$15,MATCH(L3084,$L$8:$L$15,0))</f>
        <v>SICODI</v>
      </c>
      <c r="C3084" s="56" t="str">
        <f>+'INFO ENEL'!B3072</f>
        <v>Lima</v>
      </c>
      <c r="D3084" s="56" t="str">
        <f>+'INFO ENEL'!D3072</f>
        <v>ARAHUAY (LIMA)</v>
      </c>
      <c r="E3084" s="56" t="str">
        <f>+'INFO ENEL'!D3072</f>
        <v>ARAHUAY (LIMA)</v>
      </c>
      <c r="F3084" s="50">
        <f>+'INFO ENEL'!E3072</f>
        <v>0</v>
      </c>
      <c r="G3084" s="56" t="str">
        <f>+'INFO ENEL'!L3072</f>
        <v>MT</v>
      </c>
      <c r="H3084" s="57">
        <f>+'INFO ENEL'!M3072</f>
        <v>90.96</v>
      </c>
      <c r="I3084" s="56">
        <f>+'INFO ENEL'!N3072</f>
        <v>13</v>
      </c>
      <c r="J3084" s="56" t="str">
        <f>+'INFO ENEL'!O3072</f>
        <v>Poste</v>
      </c>
      <c r="K3084" s="56" t="str">
        <f>+'INFO ENEL'!P3072</f>
        <v>Concreto</v>
      </c>
      <c r="L3084" s="56" t="str">
        <f>+'INFO ENEL'!Q3072</f>
        <v>PPC20</v>
      </c>
      <c r="M3084" s="55" t="str">
        <f>+IF(ISERROR(INDEX('Estructuras de Acero y Concreto'!$C$6:$C$577,MATCH(L3084,'Estructuras de Acero y Concreto'!$D$6:$D$577,0)))=FALSE,INDEX('Estructuras de Acero y Concreto'!$C$6:$C$577,MATCH(L3084,'Estructuras de Acero y Concreto'!$D$6:$D$577,0)),IF(ISERROR(INDEX('Estructuras de Madera'!$C$5:$C$122,MATCH(L3084,'Estructuras de Madera'!$D$5:$D$122,0)))=FALSE,INDEX('Estructuras de Madera'!$C$5:$C$122,MATCH(L3084,'Estructuras de Madera'!$D$5:$D$122,0)),INDEX(SICODI!$G$3:$G$2404,MATCH(L3084,SICODI!$G$3:$G$2404,0))))</f>
        <v>PPC20</v>
      </c>
      <c r="N3084" s="121" t="str">
        <f>+IF(ISERROR(VLOOKUP(M3084,'Resumen de precios LLTT'!$C$17:$D$3071,2,FALSE))=FALSE,VLOOKUP(M3084,'Resumen de precios LLTT'!$C$17:$D$3071,2,FALSE),VLOOKUP(M3084,SICODI!$G$3:$J$2404,2,FALSE))</f>
        <v>POSTE DE CONCRETO ARMADO DE 13/400/150/345</v>
      </c>
      <c r="O3084" s="58">
        <f>+IF(ISERROR(VLOOKUP(M3084,'Resumen de precios LLTT'!$C$17:$G$3071,5,FALSE))=FALSE,VLOOKUP(M3084,'Resumen de precios LLTT'!$C$17:$G$3071,5,FALSE),VLOOKUP(M3084,SICODI!$G$3:$J$2404,4,FALSE))</f>
        <v>364.69</v>
      </c>
      <c r="P3084" s="16">
        <f t="shared" si="438"/>
        <v>0.84299999999999997</v>
      </c>
      <c r="Q3084" s="78">
        <f t="shared" si="439"/>
        <v>672.12366999999995</v>
      </c>
      <c r="R3084" s="56">
        <v>0</v>
      </c>
      <c r="S3084" s="16">
        <f t="shared" si="440"/>
        <v>0.13400000000000001</v>
      </c>
      <c r="T3084" s="79">
        <f t="shared" si="441"/>
        <v>7.5053809816666659</v>
      </c>
      <c r="U3084" s="80">
        <f t="shared" si="442"/>
        <v>0.183</v>
      </c>
      <c r="V3084" s="81">
        <f t="shared" si="443"/>
        <v>1.3734847196449997</v>
      </c>
      <c r="W3084" s="79">
        <f t="shared" si="444"/>
        <v>0.46217247724950827</v>
      </c>
      <c r="X3084" s="60">
        <f t="shared" si="436"/>
        <v>0.5</v>
      </c>
      <c r="Y3084" s="56">
        <f>+'INFO ENEL'!R3072</f>
        <v>1</v>
      </c>
      <c r="Z3084" s="59">
        <f t="shared" si="437"/>
        <v>0.5</v>
      </c>
    </row>
    <row r="3085" spans="1:26" ht="15" customHeight="1" x14ac:dyDescent="0.25">
      <c r="A3085" s="55">
        <f>+'INFO ENEL'!A3073</f>
        <v>3068</v>
      </c>
      <c r="B3085" s="121" t="str">
        <f>+INDEX($B$8:$B$15,MATCH(L3085,$L$8:$L$15,0))</f>
        <v>SICODI</v>
      </c>
      <c r="C3085" s="56" t="str">
        <f>+'INFO ENEL'!B3073</f>
        <v>Lima</v>
      </c>
      <c r="D3085" s="56" t="str">
        <f>+'INFO ENEL'!D3073</f>
        <v>ARAHUAY (LIMA)</v>
      </c>
      <c r="E3085" s="56" t="str">
        <f>+'INFO ENEL'!D3073</f>
        <v>ARAHUAY (LIMA)</v>
      </c>
      <c r="F3085" s="50">
        <f>+'INFO ENEL'!E3073</f>
        <v>0</v>
      </c>
      <c r="G3085" s="56" t="str">
        <f>+'INFO ENEL'!L3073</f>
        <v>MT</v>
      </c>
      <c r="H3085" s="57">
        <f>+'INFO ENEL'!M3073</f>
        <v>387.89</v>
      </c>
      <c r="I3085" s="56">
        <f>+'INFO ENEL'!N3073</f>
        <v>13</v>
      </c>
      <c r="J3085" s="56" t="str">
        <f>+'INFO ENEL'!O3073</f>
        <v>Poste</v>
      </c>
      <c r="K3085" s="56" t="str">
        <f>+'INFO ENEL'!P3073</f>
        <v>Concreto</v>
      </c>
      <c r="L3085" s="56" t="str">
        <f>+'INFO ENEL'!Q3073</f>
        <v>PPC20</v>
      </c>
      <c r="M3085" s="55" t="str">
        <f>+IF(ISERROR(INDEX('Estructuras de Acero y Concreto'!$C$6:$C$577,MATCH(L3085,'Estructuras de Acero y Concreto'!$D$6:$D$577,0)))=FALSE,INDEX('Estructuras de Acero y Concreto'!$C$6:$C$577,MATCH(L3085,'Estructuras de Acero y Concreto'!$D$6:$D$577,0)),IF(ISERROR(INDEX('Estructuras de Madera'!$C$5:$C$122,MATCH(L3085,'Estructuras de Madera'!$D$5:$D$122,0)))=FALSE,INDEX('Estructuras de Madera'!$C$5:$C$122,MATCH(L3085,'Estructuras de Madera'!$D$5:$D$122,0)),INDEX(SICODI!$G$3:$G$2404,MATCH(L3085,SICODI!$G$3:$G$2404,0))))</f>
        <v>PPC20</v>
      </c>
      <c r="N3085" s="121" t="str">
        <f>+IF(ISERROR(VLOOKUP(M3085,'Resumen de precios LLTT'!$C$17:$D$3071,2,FALSE))=FALSE,VLOOKUP(M3085,'Resumen de precios LLTT'!$C$17:$D$3071,2,FALSE),VLOOKUP(M3085,SICODI!$G$3:$J$2404,2,FALSE))</f>
        <v>POSTE DE CONCRETO ARMADO DE 13/400/150/345</v>
      </c>
      <c r="O3085" s="58">
        <f>+IF(ISERROR(VLOOKUP(M3085,'Resumen de precios LLTT'!$C$17:$G$3071,5,FALSE))=FALSE,VLOOKUP(M3085,'Resumen de precios LLTT'!$C$17:$G$3071,5,FALSE),VLOOKUP(M3085,SICODI!$G$3:$J$2404,4,FALSE))</f>
        <v>364.69</v>
      </c>
      <c r="P3085" s="16">
        <f t="shared" si="438"/>
        <v>0.84299999999999997</v>
      </c>
      <c r="Q3085" s="78">
        <f t="shared" si="439"/>
        <v>672.12366999999995</v>
      </c>
      <c r="R3085" s="56">
        <v>0</v>
      </c>
      <c r="S3085" s="16">
        <f t="shared" si="440"/>
        <v>0.13400000000000001</v>
      </c>
      <c r="T3085" s="79">
        <f t="shared" si="441"/>
        <v>7.5053809816666659</v>
      </c>
      <c r="U3085" s="80">
        <f t="shared" si="442"/>
        <v>0.183</v>
      </c>
      <c r="V3085" s="81">
        <f t="shared" si="443"/>
        <v>1.3734847196449997</v>
      </c>
      <c r="W3085" s="79">
        <f t="shared" si="444"/>
        <v>0.46217247724950827</v>
      </c>
      <c r="X3085" s="60">
        <f t="shared" si="436"/>
        <v>0.5</v>
      </c>
      <c r="Y3085" s="56">
        <f>+'INFO ENEL'!R3073</f>
        <v>1</v>
      </c>
      <c r="Z3085" s="59">
        <f t="shared" si="437"/>
        <v>0.5</v>
      </c>
    </row>
    <row r="3086" spans="1:26" ht="15" customHeight="1" x14ac:dyDescent="0.25">
      <c r="A3086" s="55">
        <f>+'INFO ENEL'!A3074</f>
        <v>3069</v>
      </c>
      <c r="B3086" s="121" t="str">
        <f>+INDEX($B$8:$B$15,MATCH(L3086,$L$8:$L$15,0))</f>
        <v>SICODI</v>
      </c>
      <c r="C3086" s="56" t="str">
        <f>+'INFO ENEL'!B3074</f>
        <v>Lima</v>
      </c>
      <c r="D3086" s="56" t="str">
        <f>+'INFO ENEL'!D3074</f>
        <v>ARAHUAY (LIMA)</v>
      </c>
      <c r="E3086" s="56" t="str">
        <f>+'INFO ENEL'!D3074</f>
        <v>ARAHUAY (LIMA)</v>
      </c>
      <c r="F3086" s="50">
        <f>+'INFO ENEL'!E3074</f>
        <v>0</v>
      </c>
      <c r="G3086" s="56" t="str">
        <f>+'INFO ENEL'!L3074</f>
        <v>MT</v>
      </c>
      <c r="H3086" s="57">
        <f>+'INFO ENEL'!M3074</f>
        <v>102.22</v>
      </c>
      <c r="I3086" s="56">
        <f>+'INFO ENEL'!N3074</f>
        <v>13</v>
      </c>
      <c r="J3086" s="56" t="str">
        <f>+'INFO ENEL'!O3074</f>
        <v>Poste</v>
      </c>
      <c r="K3086" s="56" t="str">
        <f>+'INFO ENEL'!P3074</f>
        <v>Concreto</v>
      </c>
      <c r="L3086" s="56" t="str">
        <f>+'INFO ENEL'!Q3074</f>
        <v>PPC20</v>
      </c>
      <c r="M3086" s="55" t="str">
        <f>+IF(ISERROR(INDEX('Estructuras de Acero y Concreto'!$C$6:$C$577,MATCH(L3086,'Estructuras de Acero y Concreto'!$D$6:$D$577,0)))=FALSE,INDEX('Estructuras de Acero y Concreto'!$C$6:$C$577,MATCH(L3086,'Estructuras de Acero y Concreto'!$D$6:$D$577,0)),IF(ISERROR(INDEX('Estructuras de Madera'!$C$5:$C$122,MATCH(L3086,'Estructuras de Madera'!$D$5:$D$122,0)))=FALSE,INDEX('Estructuras de Madera'!$C$5:$C$122,MATCH(L3086,'Estructuras de Madera'!$D$5:$D$122,0)),INDEX(SICODI!$G$3:$G$2404,MATCH(L3086,SICODI!$G$3:$G$2404,0))))</f>
        <v>PPC20</v>
      </c>
      <c r="N3086" s="121" t="str">
        <f>+IF(ISERROR(VLOOKUP(M3086,'Resumen de precios LLTT'!$C$17:$D$3071,2,FALSE))=FALSE,VLOOKUP(M3086,'Resumen de precios LLTT'!$C$17:$D$3071,2,FALSE),VLOOKUP(M3086,SICODI!$G$3:$J$2404,2,FALSE))</f>
        <v>POSTE DE CONCRETO ARMADO DE 13/400/150/345</v>
      </c>
      <c r="O3086" s="58">
        <f>+IF(ISERROR(VLOOKUP(M3086,'Resumen de precios LLTT'!$C$17:$G$3071,5,FALSE))=FALSE,VLOOKUP(M3086,'Resumen de precios LLTT'!$C$17:$G$3071,5,FALSE),VLOOKUP(M3086,SICODI!$G$3:$J$2404,4,FALSE))</f>
        <v>364.69</v>
      </c>
      <c r="P3086" s="16">
        <f t="shared" si="438"/>
        <v>0.84299999999999997</v>
      </c>
      <c r="Q3086" s="78">
        <f t="shared" si="439"/>
        <v>672.12366999999995</v>
      </c>
      <c r="R3086" s="56">
        <v>0</v>
      </c>
      <c r="S3086" s="16">
        <f t="shared" si="440"/>
        <v>0.13400000000000001</v>
      </c>
      <c r="T3086" s="79">
        <f t="shared" si="441"/>
        <v>7.5053809816666659</v>
      </c>
      <c r="U3086" s="80">
        <f t="shared" si="442"/>
        <v>0.183</v>
      </c>
      <c r="V3086" s="81">
        <f t="shared" si="443"/>
        <v>1.3734847196449997</v>
      </c>
      <c r="W3086" s="79">
        <f t="shared" si="444"/>
        <v>0.46217247724950827</v>
      </c>
      <c r="X3086" s="60">
        <f t="shared" si="436"/>
        <v>0.5</v>
      </c>
      <c r="Y3086" s="56">
        <f>+'INFO ENEL'!R3074</f>
        <v>1</v>
      </c>
      <c r="Z3086" s="59">
        <f t="shared" si="437"/>
        <v>0.5</v>
      </c>
    </row>
    <row r="3087" spans="1:26" ht="15" customHeight="1" x14ac:dyDescent="0.25">
      <c r="A3087" s="55">
        <f>+'INFO ENEL'!A3075</f>
        <v>3070</v>
      </c>
      <c r="B3087" s="121" t="str">
        <f>+INDEX($B$8:$B$15,MATCH(L3087,$L$8:$L$15,0))</f>
        <v>SICODI</v>
      </c>
      <c r="C3087" s="56" t="str">
        <f>+'INFO ENEL'!B3075</f>
        <v>Lima</v>
      </c>
      <c r="D3087" s="56" t="str">
        <f>+'INFO ENEL'!D3075</f>
        <v>ARAHUAY (LIMA)</v>
      </c>
      <c r="E3087" s="56" t="str">
        <f>+'INFO ENEL'!D3075</f>
        <v>ARAHUAY (LIMA)</v>
      </c>
      <c r="F3087" s="50">
        <f>+'INFO ENEL'!E3075</f>
        <v>0</v>
      </c>
      <c r="G3087" s="56" t="str">
        <f>+'INFO ENEL'!L3075</f>
        <v>MT</v>
      </c>
      <c r="H3087" s="57">
        <f>+'INFO ENEL'!M3075</f>
        <v>115.99</v>
      </c>
      <c r="I3087" s="56">
        <f>+'INFO ENEL'!N3075</f>
        <v>13</v>
      </c>
      <c r="J3087" s="56" t="str">
        <f>+'INFO ENEL'!O3075</f>
        <v>Poste</v>
      </c>
      <c r="K3087" s="56" t="str">
        <f>+'INFO ENEL'!P3075</f>
        <v>Concreto</v>
      </c>
      <c r="L3087" s="56" t="str">
        <f>+'INFO ENEL'!Q3075</f>
        <v>PPC20</v>
      </c>
      <c r="M3087" s="55" t="str">
        <f>+IF(ISERROR(INDEX('Estructuras de Acero y Concreto'!$C$6:$C$577,MATCH(L3087,'Estructuras de Acero y Concreto'!$D$6:$D$577,0)))=FALSE,INDEX('Estructuras de Acero y Concreto'!$C$6:$C$577,MATCH(L3087,'Estructuras de Acero y Concreto'!$D$6:$D$577,0)),IF(ISERROR(INDEX('Estructuras de Madera'!$C$5:$C$122,MATCH(L3087,'Estructuras de Madera'!$D$5:$D$122,0)))=FALSE,INDEX('Estructuras de Madera'!$C$5:$C$122,MATCH(L3087,'Estructuras de Madera'!$D$5:$D$122,0)),INDEX(SICODI!$G$3:$G$2404,MATCH(L3087,SICODI!$G$3:$G$2404,0))))</f>
        <v>PPC20</v>
      </c>
      <c r="N3087" s="121" t="str">
        <f>+IF(ISERROR(VLOOKUP(M3087,'Resumen de precios LLTT'!$C$17:$D$3071,2,FALSE))=FALSE,VLOOKUP(M3087,'Resumen de precios LLTT'!$C$17:$D$3071,2,FALSE),VLOOKUP(M3087,SICODI!$G$3:$J$2404,2,FALSE))</f>
        <v>POSTE DE CONCRETO ARMADO DE 13/400/150/345</v>
      </c>
      <c r="O3087" s="58">
        <f>+IF(ISERROR(VLOOKUP(M3087,'Resumen de precios LLTT'!$C$17:$G$3071,5,FALSE))=FALSE,VLOOKUP(M3087,'Resumen de precios LLTT'!$C$17:$G$3071,5,FALSE),VLOOKUP(M3087,SICODI!$G$3:$J$2404,4,FALSE))</f>
        <v>364.69</v>
      </c>
      <c r="P3087" s="16">
        <f t="shared" si="438"/>
        <v>0.84299999999999997</v>
      </c>
      <c r="Q3087" s="78">
        <f t="shared" si="439"/>
        <v>672.12366999999995</v>
      </c>
      <c r="R3087" s="56">
        <v>0</v>
      </c>
      <c r="S3087" s="16">
        <f t="shared" si="440"/>
        <v>0.13400000000000001</v>
      </c>
      <c r="T3087" s="79">
        <f t="shared" si="441"/>
        <v>7.5053809816666659</v>
      </c>
      <c r="U3087" s="80">
        <f t="shared" si="442"/>
        <v>0.183</v>
      </c>
      <c r="V3087" s="81">
        <f t="shared" si="443"/>
        <v>1.3734847196449997</v>
      </c>
      <c r="W3087" s="79">
        <f t="shared" si="444"/>
        <v>0.46217247724950827</v>
      </c>
      <c r="X3087" s="60">
        <f t="shared" si="436"/>
        <v>0.5</v>
      </c>
      <c r="Y3087" s="56">
        <f>+'INFO ENEL'!R3075</f>
        <v>1</v>
      </c>
      <c r="Z3087" s="59">
        <f t="shared" si="437"/>
        <v>0.5</v>
      </c>
    </row>
    <row r="3088" spans="1:26" ht="15" customHeight="1" x14ac:dyDescent="0.25">
      <c r="A3088" s="55">
        <f>+'INFO ENEL'!A3076</f>
        <v>3071</v>
      </c>
      <c r="B3088" s="121" t="str">
        <f>+INDEX($B$8:$B$15,MATCH(L3088,$L$8:$L$15,0))</f>
        <v>SICODI</v>
      </c>
      <c r="C3088" s="56" t="str">
        <f>+'INFO ENEL'!B3076</f>
        <v>Lima</v>
      </c>
      <c r="D3088" s="56" t="str">
        <f>+'INFO ENEL'!D3076</f>
        <v>ARAHUAY (LIMA)</v>
      </c>
      <c r="E3088" s="56" t="str">
        <f>+'INFO ENEL'!D3076</f>
        <v>ARAHUAY (LIMA)</v>
      </c>
      <c r="F3088" s="50">
        <f>+'INFO ENEL'!E3076</f>
        <v>0</v>
      </c>
      <c r="G3088" s="56" t="str">
        <f>+'INFO ENEL'!L3076</f>
        <v>MT</v>
      </c>
      <c r="H3088" s="57">
        <f>+'INFO ENEL'!M3076</f>
        <v>53.62</v>
      </c>
      <c r="I3088" s="56">
        <f>+'INFO ENEL'!N3076</f>
        <v>13</v>
      </c>
      <c r="J3088" s="56" t="str">
        <f>+'INFO ENEL'!O3076</f>
        <v>Poste</v>
      </c>
      <c r="K3088" s="56" t="str">
        <f>+'INFO ENEL'!P3076</f>
        <v>Concreto</v>
      </c>
      <c r="L3088" s="56" t="str">
        <f>+'INFO ENEL'!Q3076</f>
        <v>PPC20</v>
      </c>
      <c r="M3088" s="55" t="str">
        <f>+IF(ISERROR(INDEX('Estructuras de Acero y Concreto'!$C$6:$C$577,MATCH(L3088,'Estructuras de Acero y Concreto'!$D$6:$D$577,0)))=FALSE,INDEX('Estructuras de Acero y Concreto'!$C$6:$C$577,MATCH(L3088,'Estructuras de Acero y Concreto'!$D$6:$D$577,0)),IF(ISERROR(INDEX('Estructuras de Madera'!$C$5:$C$122,MATCH(L3088,'Estructuras de Madera'!$D$5:$D$122,0)))=FALSE,INDEX('Estructuras de Madera'!$C$5:$C$122,MATCH(L3088,'Estructuras de Madera'!$D$5:$D$122,0)),INDEX(SICODI!$G$3:$G$2404,MATCH(L3088,SICODI!$G$3:$G$2404,0))))</f>
        <v>PPC20</v>
      </c>
      <c r="N3088" s="121" t="str">
        <f>+IF(ISERROR(VLOOKUP(M3088,'Resumen de precios LLTT'!$C$17:$D$3071,2,FALSE))=FALSE,VLOOKUP(M3088,'Resumen de precios LLTT'!$C$17:$D$3071,2,FALSE),VLOOKUP(M3088,SICODI!$G$3:$J$2404,2,FALSE))</f>
        <v>POSTE DE CONCRETO ARMADO DE 13/400/150/345</v>
      </c>
      <c r="O3088" s="58">
        <f>+IF(ISERROR(VLOOKUP(M3088,'Resumen de precios LLTT'!$C$17:$G$3071,5,FALSE))=FALSE,VLOOKUP(M3088,'Resumen de precios LLTT'!$C$17:$G$3071,5,FALSE),VLOOKUP(M3088,SICODI!$G$3:$J$2404,4,FALSE))</f>
        <v>364.69</v>
      </c>
      <c r="P3088" s="16">
        <f t="shared" si="438"/>
        <v>0.84299999999999997</v>
      </c>
      <c r="Q3088" s="78">
        <f t="shared" si="439"/>
        <v>672.12366999999995</v>
      </c>
      <c r="R3088" s="56">
        <v>0</v>
      </c>
      <c r="S3088" s="16">
        <f t="shared" si="440"/>
        <v>0.13400000000000001</v>
      </c>
      <c r="T3088" s="79">
        <f t="shared" si="441"/>
        <v>7.5053809816666659</v>
      </c>
      <c r="U3088" s="80">
        <f t="shared" si="442"/>
        <v>0.183</v>
      </c>
      <c r="V3088" s="81">
        <f t="shared" si="443"/>
        <v>1.3734847196449997</v>
      </c>
      <c r="W3088" s="79">
        <f t="shared" si="444"/>
        <v>0.46217247724950827</v>
      </c>
      <c r="X3088" s="60">
        <f t="shared" si="436"/>
        <v>0.5</v>
      </c>
      <c r="Y3088" s="56">
        <f>+'INFO ENEL'!R3076</f>
        <v>1</v>
      </c>
      <c r="Z3088" s="59">
        <f t="shared" si="437"/>
        <v>0.5</v>
      </c>
    </row>
    <row r="3089" spans="1:26" ht="15" customHeight="1" x14ac:dyDescent="0.25">
      <c r="A3089" s="55">
        <f>+'INFO ENEL'!A3077</f>
        <v>3072</v>
      </c>
      <c r="B3089" s="121" t="str">
        <f>+INDEX($B$8:$B$15,MATCH(L3089,$L$8:$L$15,0))</f>
        <v>SICODI</v>
      </c>
      <c r="C3089" s="56" t="str">
        <f>+'INFO ENEL'!B3077</f>
        <v>Lima</v>
      </c>
      <c r="D3089" s="56" t="str">
        <f>+'INFO ENEL'!D3077</f>
        <v>ARAHUAY (LIMA)</v>
      </c>
      <c r="E3089" s="56" t="str">
        <f>+'INFO ENEL'!D3077</f>
        <v>ARAHUAY (LIMA)</v>
      </c>
      <c r="F3089" s="50">
        <f>+'INFO ENEL'!E3077</f>
        <v>0</v>
      </c>
      <c r="G3089" s="56" t="str">
        <f>+'INFO ENEL'!L3077</f>
        <v>MT</v>
      </c>
      <c r="H3089" s="57">
        <f>+'INFO ENEL'!M3077</f>
        <v>77.319999999999894</v>
      </c>
      <c r="I3089" s="56">
        <f>+'INFO ENEL'!N3077</f>
        <v>13</v>
      </c>
      <c r="J3089" s="56" t="str">
        <f>+'INFO ENEL'!O3077</f>
        <v>Poste</v>
      </c>
      <c r="K3089" s="56" t="str">
        <f>+'INFO ENEL'!P3077</f>
        <v>Concreto</v>
      </c>
      <c r="L3089" s="56" t="str">
        <f>+'INFO ENEL'!Q3077</f>
        <v>PPC20</v>
      </c>
      <c r="M3089" s="55" t="str">
        <f>+IF(ISERROR(INDEX('Estructuras de Acero y Concreto'!$C$6:$C$577,MATCH(L3089,'Estructuras de Acero y Concreto'!$D$6:$D$577,0)))=FALSE,INDEX('Estructuras de Acero y Concreto'!$C$6:$C$577,MATCH(L3089,'Estructuras de Acero y Concreto'!$D$6:$D$577,0)),IF(ISERROR(INDEX('Estructuras de Madera'!$C$5:$C$122,MATCH(L3089,'Estructuras de Madera'!$D$5:$D$122,0)))=FALSE,INDEX('Estructuras de Madera'!$C$5:$C$122,MATCH(L3089,'Estructuras de Madera'!$D$5:$D$122,0)),INDEX(SICODI!$G$3:$G$2404,MATCH(L3089,SICODI!$G$3:$G$2404,0))))</f>
        <v>PPC20</v>
      </c>
      <c r="N3089" s="121" t="str">
        <f>+IF(ISERROR(VLOOKUP(M3089,'Resumen de precios LLTT'!$C$17:$D$3071,2,FALSE))=FALSE,VLOOKUP(M3089,'Resumen de precios LLTT'!$C$17:$D$3071,2,FALSE),VLOOKUP(M3089,SICODI!$G$3:$J$2404,2,FALSE))</f>
        <v>POSTE DE CONCRETO ARMADO DE 13/400/150/345</v>
      </c>
      <c r="O3089" s="58">
        <f>+IF(ISERROR(VLOOKUP(M3089,'Resumen de precios LLTT'!$C$17:$G$3071,5,FALSE))=FALSE,VLOOKUP(M3089,'Resumen de precios LLTT'!$C$17:$G$3071,5,FALSE),VLOOKUP(M3089,SICODI!$G$3:$J$2404,4,FALSE))</f>
        <v>364.69</v>
      </c>
      <c r="P3089" s="16">
        <f t="shared" si="438"/>
        <v>0.84299999999999997</v>
      </c>
      <c r="Q3089" s="78">
        <f t="shared" si="439"/>
        <v>672.12366999999995</v>
      </c>
      <c r="R3089" s="56">
        <v>0</v>
      </c>
      <c r="S3089" s="16">
        <f t="shared" si="440"/>
        <v>0.13400000000000001</v>
      </c>
      <c r="T3089" s="79">
        <f t="shared" si="441"/>
        <v>7.5053809816666659</v>
      </c>
      <c r="U3089" s="80">
        <f t="shared" si="442"/>
        <v>0.183</v>
      </c>
      <c r="V3089" s="81">
        <f t="shared" si="443"/>
        <v>1.3734847196449997</v>
      </c>
      <c r="W3089" s="79">
        <f t="shared" si="444"/>
        <v>0.46217247724950827</v>
      </c>
      <c r="X3089" s="60">
        <f t="shared" si="436"/>
        <v>0.5</v>
      </c>
      <c r="Y3089" s="56">
        <f>+'INFO ENEL'!R3077</f>
        <v>1</v>
      </c>
      <c r="Z3089" s="59">
        <f t="shared" si="437"/>
        <v>0.5</v>
      </c>
    </row>
    <row r="3090" spans="1:26" ht="15" customHeight="1" x14ac:dyDescent="0.25">
      <c r="A3090" s="55">
        <f>+'INFO ENEL'!A3078</f>
        <v>3073</v>
      </c>
      <c r="B3090" s="121" t="str">
        <f>+INDEX($B$8:$B$15,MATCH(L3090,$L$8:$L$15,0))</f>
        <v>SICODI</v>
      </c>
      <c r="C3090" s="56" t="str">
        <f>+'INFO ENEL'!B3078</f>
        <v>Lima</v>
      </c>
      <c r="D3090" s="56" t="str">
        <f>+'INFO ENEL'!D3078</f>
        <v>ARAHUAY (LIMA)</v>
      </c>
      <c r="E3090" s="56" t="str">
        <f>+'INFO ENEL'!D3078</f>
        <v>ARAHUAY (LIMA)</v>
      </c>
      <c r="F3090" s="50">
        <f>+'INFO ENEL'!E3078</f>
        <v>0</v>
      </c>
      <c r="G3090" s="56" t="str">
        <f>+'INFO ENEL'!L3078</f>
        <v>MT</v>
      </c>
      <c r="H3090" s="57">
        <f>+'INFO ENEL'!M3078</f>
        <v>107.93</v>
      </c>
      <c r="I3090" s="56">
        <f>+'INFO ENEL'!N3078</f>
        <v>13</v>
      </c>
      <c r="J3090" s="56" t="str">
        <f>+'INFO ENEL'!O3078</f>
        <v>Poste</v>
      </c>
      <c r="K3090" s="56" t="str">
        <f>+'INFO ENEL'!P3078</f>
        <v>Concreto</v>
      </c>
      <c r="L3090" s="56" t="str">
        <f>+'INFO ENEL'!Q3078</f>
        <v>PPC20</v>
      </c>
      <c r="M3090" s="55" t="str">
        <f>+IF(ISERROR(INDEX('Estructuras de Acero y Concreto'!$C$6:$C$577,MATCH(L3090,'Estructuras de Acero y Concreto'!$D$6:$D$577,0)))=FALSE,INDEX('Estructuras de Acero y Concreto'!$C$6:$C$577,MATCH(L3090,'Estructuras de Acero y Concreto'!$D$6:$D$577,0)),IF(ISERROR(INDEX('Estructuras de Madera'!$C$5:$C$122,MATCH(L3090,'Estructuras de Madera'!$D$5:$D$122,0)))=FALSE,INDEX('Estructuras de Madera'!$C$5:$C$122,MATCH(L3090,'Estructuras de Madera'!$D$5:$D$122,0)),INDEX(SICODI!$G$3:$G$2404,MATCH(L3090,SICODI!$G$3:$G$2404,0))))</f>
        <v>PPC20</v>
      </c>
      <c r="N3090" s="121" t="str">
        <f>+IF(ISERROR(VLOOKUP(M3090,'Resumen de precios LLTT'!$C$17:$D$3071,2,FALSE))=FALSE,VLOOKUP(M3090,'Resumen de precios LLTT'!$C$17:$D$3071,2,FALSE),VLOOKUP(M3090,SICODI!$G$3:$J$2404,2,FALSE))</f>
        <v>POSTE DE CONCRETO ARMADO DE 13/400/150/345</v>
      </c>
      <c r="O3090" s="58">
        <f>+IF(ISERROR(VLOOKUP(M3090,'Resumen de precios LLTT'!$C$17:$G$3071,5,FALSE))=FALSE,VLOOKUP(M3090,'Resumen de precios LLTT'!$C$17:$G$3071,5,FALSE),VLOOKUP(M3090,SICODI!$G$3:$J$2404,4,FALSE))</f>
        <v>364.69</v>
      </c>
      <c r="P3090" s="16">
        <f t="shared" si="438"/>
        <v>0.84299999999999997</v>
      </c>
      <c r="Q3090" s="78">
        <f t="shared" si="439"/>
        <v>672.12366999999995</v>
      </c>
      <c r="R3090" s="56">
        <v>0</v>
      </c>
      <c r="S3090" s="16">
        <f t="shared" si="440"/>
        <v>0.13400000000000001</v>
      </c>
      <c r="T3090" s="79">
        <f t="shared" si="441"/>
        <v>7.5053809816666659</v>
      </c>
      <c r="U3090" s="80">
        <f t="shared" si="442"/>
        <v>0.183</v>
      </c>
      <c r="V3090" s="81">
        <f t="shared" si="443"/>
        <v>1.3734847196449997</v>
      </c>
      <c r="W3090" s="79">
        <f t="shared" si="444"/>
        <v>0.46217247724950827</v>
      </c>
      <c r="X3090" s="60">
        <f t="shared" ref="X3090:X3153" si="445">ROUND(W3090,1)</f>
        <v>0.5</v>
      </c>
      <c r="Y3090" s="56">
        <f>+'INFO ENEL'!R3078</f>
        <v>1</v>
      </c>
      <c r="Z3090" s="59">
        <f t="shared" si="437"/>
        <v>0.5</v>
      </c>
    </row>
    <row r="3091" spans="1:26" ht="15" customHeight="1" x14ac:dyDescent="0.25">
      <c r="A3091" s="55">
        <f>+'INFO ENEL'!A3079</f>
        <v>3074</v>
      </c>
      <c r="B3091" s="121" t="str">
        <f>+INDEX($B$8:$B$15,MATCH(L3091,$L$8:$L$15,0))</f>
        <v>SICODI</v>
      </c>
      <c r="C3091" s="56" t="str">
        <f>+'INFO ENEL'!B3079</f>
        <v>Lima</v>
      </c>
      <c r="D3091" s="56" t="str">
        <f>+'INFO ENEL'!D3079</f>
        <v>ARAHUAY (LIMA)</v>
      </c>
      <c r="E3091" s="56" t="str">
        <f>+'INFO ENEL'!D3079</f>
        <v>ARAHUAY (LIMA)</v>
      </c>
      <c r="F3091" s="50">
        <f>+'INFO ENEL'!E3079</f>
        <v>0</v>
      </c>
      <c r="G3091" s="56" t="str">
        <f>+'INFO ENEL'!L3079</f>
        <v>MT</v>
      </c>
      <c r="H3091" s="57">
        <f>+'INFO ENEL'!M3079</f>
        <v>247.64</v>
      </c>
      <c r="I3091" s="56">
        <f>+'INFO ENEL'!N3079</f>
        <v>13</v>
      </c>
      <c r="J3091" s="56" t="str">
        <f>+'INFO ENEL'!O3079</f>
        <v>Poste</v>
      </c>
      <c r="K3091" s="56" t="str">
        <f>+'INFO ENEL'!P3079</f>
        <v>Concreto</v>
      </c>
      <c r="L3091" s="56" t="str">
        <f>+'INFO ENEL'!Q3079</f>
        <v>PPC20</v>
      </c>
      <c r="M3091" s="55" t="str">
        <f>+IF(ISERROR(INDEX('Estructuras de Acero y Concreto'!$C$6:$C$577,MATCH(L3091,'Estructuras de Acero y Concreto'!$D$6:$D$577,0)))=FALSE,INDEX('Estructuras de Acero y Concreto'!$C$6:$C$577,MATCH(L3091,'Estructuras de Acero y Concreto'!$D$6:$D$577,0)),IF(ISERROR(INDEX('Estructuras de Madera'!$C$5:$C$122,MATCH(L3091,'Estructuras de Madera'!$D$5:$D$122,0)))=FALSE,INDEX('Estructuras de Madera'!$C$5:$C$122,MATCH(L3091,'Estructuras de Madera'!$D$5:$D$122,0)),INDEX(SICODI!$G$3:$G$2404,MATCH(L3091,SICODI!$G$3:$G$2404,0))))</f>
        <v>PPC20</v>
      </c>
      <c r="N3091" s="121" t="str">
        <f>+IF(ISERROR(VLOOKUP(M3091,'Resumen de precios LLTT'!$C$17:$D$3071,2,FALSE))=FALSE,VLOOKUP(M3091,'Resumen de precios LLTT'!$C$17:$D$3071,2,FALSE),VLOOKUP(M3091,SICODI!$G$3:$J$2404,2,FALSE))</f>
        <v>POSTE DE CONCRETO ARMADO DE 13/400/150/345</v>
      </c>
      <c r="O3091" s="58">
        <f>+IF(ISERROR(VLOOKUP(M3091,'Resumen de precios LLTT'!$C$17:$G$3071,5,FALSE))=FALSE,VLOOKUP(M3091,'Resumen de precios LLTT'!$C$17:$G$3071,5,FALSE),VLOOKUP(M3091,SICODI!$G$3:$J$2404,4,FALSE))</f>
        <v>364.69</v>
      </c>
      <c r="P3091" s="16">
        <f t="shared" si="438"/>
        <v>0.84299999999999997</v>
      </c>
      <c r="Q3091" s="78">
        <f t="shared" si="439"/>
        <v>672.12366999999995</v>
      </c>
      <c r="R3091" s="56">
        <v>0</v>
      </c>
      <c r="S3091" s="16">
        <f t="shared" si="440"/>
        <v>0.13400000000000001</v>
      </c>
      <c r="T3091" s="79">
        <f t="shared" si="441"/>
        <v>7.5053809816666659</v>
      </c>
      <c r="U3091" s="80">
        <f t="shared" si="442"/>
        <v>0.183</v>
      </c>
      <c r="V3091" s="81">
        <f t="shared" si="443"/>
        <v>1.3734847196449997</v>
      </c>
      <c r="W3091" s="79">
        <f t="shared" si="444"/>
        <v>0.46217247724950827</v>
      </c>
      <c r="X3091" s="60">
        <f t="shared" si="445"/>
        <v>0.5</v>
      </c>
      <c r="Y3091" s="56">
        <f>+'INFO ENEL'!R3079</f>
        <v>1</v>
      </c>
      <c r="Z3091" s="59">
        <f t="shared" ref="Z3091:Z3154" si="446">X3091*Y3091</f>
        <v>0.5</v>
      </c>
    </row>
    <row r="3092" spans="1:26" ht="15" customHeight="1" x14ac:dyDescent="0.25">
      <c r="A3092" s="55">
        <f>+'INFO ENEL'!A3080</f>
        <v>3075</v>
      </c>
      <c r="B3092" s="121" t="str">
        <f>+INDEX($B$8:$B$15,MATCH(L3092,$L$8:$L$15,0))</f>
        <v>SICODI</v>
      </c>
      <c r="C3092" s="56" t="str">
        <f>+'INFO ENEL'!B3080</f>
        <v>Lima</v>
      </c>
      <c r="D3092" s="56" t="str">
        <f>+'INFO ENEL'!D3080</f>
        <v>ARAHUAY (LIMA)</v>
      </c>
      <c r="E3092" s="56" t="str">
        <f>+'INFO ENEL'!D3080</f>
        <v>ARAHUAY (LIMA)</v>
      </c>
      <c r="F3092" s="50">
        <f>+'INFO ENEL'!E3080</f>
        <v>0</v>
      </c>
      <c r="G3092" s="56" t="str">
        <f>+'INFO ENEL'!L3080</f>
        <v>MT</v>
      </c>
      <c r="H3092" s="57">
        <f>+'INFO ENEL'!M3080</f>
        <v>216.99</v>
      </c>
      <c r="I3092" s="56">
        <f>+'INFO ENEL'!N3080</f>
        <v>13</v>
      </c>
      <c r="J3092" s="56" t="str">
        <f>+'INFO ENEL'!O3080</f>
        <v>Poste</v>
      </c>
      <c r="K3092" s="56" t="str">
        <f>+'INFO ENEL'!P3080</f>
        <v>Concreto</v>
      </c>
      <c r="L3092" s="56" t="str">
        <f>+'INFO ENEL'!Q3080</f>
        <v>PPC20</v>
      </c>
      <c r="M3092" s="55" t="str">
        <f>+IF(ISERROR(INDEX('Estructuras de Acero y Concreto'!$C$6:$C$577,MATCH(L3092,'Estructuras de Acero y Concreto'!$D$6:$D$577,0)))=FALSE,INDEX('Estructuras de Acero y Concreto'!$C$6:$C$577,MATCH(L3092,'Estructuras de Acero y Concreto'!$D$6:$D$577,0)),IF(ISERROR(INDEX('Estructuras de Madera'!$C$5:$C$122,MATCH(L3092,'Estructuras de Madera'!$D$5:$D$122,0)))=FALSE,INDEX('Estructuras de Madera'!$C$5:$C$122,MATCH(L3092,'Estructuras de Madera'!$D$5:$D$122,0)),INDEX(SICODI!$G$3:$G$2404,MATCH(L3092,SICODI!$G$3:$G$2404,0))))</f>
        <v>PPC20</v>
      </c>
      <c r="N3092" s="121" t="str">
        <f>+IF(ISERROR(VLOOKUP(M3092,'Resumen de precios LLTT'!$C$17:$D$3071,2,FALSE))=FALSE,VLOOKUP(M3092,'Resumen de precios LLTT'!$C$17:$D$3071,2,FALSE),VLOOKUP(M3092,SICODI!$G$3:$J$2404,2,FALSE))</f>
        <v>POSTE DE CONCRETO ARMADO DE 13/400/150/345</v>
      </c>
      <c r="O3092" s="58">
        <f>+IF(ISERROR(VLOOKUP(M3092,'Resumen de precios LLTT'!$C$17:$G$3071,5,FALSE))=FALSE,VLOOKUP(M3092,'Resumen de precios LLTT'!$C$17:$G$3071,5,FALSE),VLOOKUP(M3092,SICODI!$G$3:$J$2404,4,FALSE))</f>
        <v>364.69</v>
      </c>
      <c r="P3092" s="16">
        <f t="shared" si="438"/>
        <v>0.84299999999999997</v>
      </c>
      <c r="Q3092" s="78">
        <f t="shared" si="439"/>
        <v>672.12366999999995</v>
      </c>
      <c r="R3092" s="56">
        <v>0</v>
      </c>
      <c r="S3092" s="16">
        <f t="shared" si="440"/>
        <v>0.13400000000000001</v>
      </c>
      <c r="T3092" s="79">
        <f t="shared" si="441"/>
        <v>7.5053809816666659</v>
      </c>
      <c r="U3092" s="80">
        <f t="shared" si="442"/>
        <v>0.183</v>
      </c>
      <c r="V3092" s="81">
        <f t="shared" si="443"/>
        <v>1.3734847196449997</v>
      </c>
      <c r="W3092" s="79">
        <f t="shared" si="444"/>
        <v>0.46217247724950827</v>
      </c>
      <c r="X3092" s="60">
        <f t="shared" si="445"/>
        <v>0.5</v>
      </c>
      <c r="Y3092" s="56">
        <f>+'INFO ENEL'!R3080</f>
        <v>1</v>
      </c>
      <c r="Z3092" s="59">
        <f t="shared" si="446"/>
        <v>0.5</v>
      </c>
    </row>
    <row r="3093" spans="1:26" ht="15" customHeight="1" x14ac:dyDescent="0.25">
      <c r="A3093" s="55">
        <f>+'INFO ENEL'!A3081</f>
        <v>3076</v>
      </c>
      <c r="B3093" s="121" t="str">
        <f>+INDEX($B$8:$B$15,MATCH(L3093,$L$8:$L$15,0))</f>
        <v>SICODI</v>
      </c>
      <c r="C3093" s="56" t="str">
        <f>+'INFO ENEL'!B3081</f>
        <v>Lima</v>
      </c>
      <c r="D3093" s="56" t="str">
        <f>+'INFO ENEL'!D3081</f>
        <v>ARAHUAY (LIMA)</v>
      </c>
      <c r="E3093" s="56" t="str">
        <f>+'INFO ENEL'!D3081</f>
        <v>ARAHUAY (LIMA)</v>
      </c>
      <c r="F3093" s="50">
        <f>+'INFO ENEL'!E3081</f>
        <v>0</v>
      </c>
      <c r="G3093" s="56" t="str">
        <f>+'INFO ENEL'!L3081</f>
        <v>MT</v>
      </c>
      <c r="H3093" s="57">
        <f>+'INFO ENEL'!M3081</f>
        <v>56.12</v>
      </c>
      <c r="I3093" s="56">
        <f>+'INFO ENEL'!N3081</f>
        <v>13</v>
      </c>
      <c r="J3093" s="56" t="str">
        <f>+'INFO ENEL'!O3081</f>
        <v>Poste</v>
      </c>
      <c r="K3093" s="56" t="str">
        <f>+'INFO ENEL'!P3081</f>
        <v>Concreto</v>
      </c>
      <c r="L3093" s="56" t="str">
        <f>+'INFO ENEL'!Q3081</f>
        <v>PPC20</v>
      </c>
      <c r="M3093" s="55" t="str">
        <f>+IF(ISERROR(INDEX('Estructuras de Acero y Concreto'!$C$6:$C$577,MATCH(L3093,'Estructuras de Acero y Concreto'!$D$6:$D$577,0)))=FALSE,INDEX('Estructuras de Acero y Concreto'!$C$6:$C$577,MATCH(L3093,'Estructuras de Acero y Concreto'!$D$6:$D$577,0)),IF(ISERROR(INDEX('Estructuras de Madera'!$C$5:$C$122,MATCH(L3093,'Estructuras de Madera'!$D$5:$D$122,0)))=FALSE,INDEX('Estructuras de Madera'!$C$5:$C$122,MATCH(L3093,'Estructuras de Madera'!$D$5:$D$122,0)),INDEX(SICODI!$G$3:$G$2404,MATCH(L3093,SICODI!$G$3:$G$2404,0))))</f>
        <v>PPC20</v>
      </c>
      <c r="N3093" s="121" t="str">
        <f>+IF(ISERROR(VLOOKUP(M3093,'Resumen de precios LLTT'!$C$17:$D$3071,2,FALSE))=FALSE,VLOOKUP(M3093,'Resumen de precios LLTT'!$C$17:$D$3071,2,FALSE),VLOOKUP(M3093,SICODI!$G$3:$J$2404,2,FALSE))</f>
        <v>POSTE DE CONCRETO ARMADO DE 13/400/150/345</v>
      </c>
      <c r="O3093" s="58">
        <f>+IF(ISERROR(VLOOKUP(M3093,'Resumen de precios LLTT'!$C$17:$G$3071,5,FALSE))=FALSE,VLOOKUP(M3093,'Resumen de precios LLTT'!$C$17:$G$3071,5,FALSE),VLOOKUP(M3093,SICODI!$G$3:$J$2404,4,FALSE))</f>
        <v>364.69</v>
      </c>
      <c r="P3093" s="16">
        <f t="shared" si="438"/>
        <v>0.84299999999999997</v>
      </c>
      <c r="Q3093" s="78">
        <f t="shared" si="439"/>
        <v>672.12366999999995</v>
      </c>
      <c r="R3093" s="56">
        <v>0</v>
      </c>
      <c r="S3093" s="16">
        <f t="shared" si="440"/>
        <v>0.13400000000000001</v>
      </c>
      <c r="T3093" s="79">
        <f t="shared" si="441"/>
        <v>7.5053809816666659</v>
      </c>
      <c r="U3093" s="80">
        <f t="shared" si="442"/>
        <v>0.183</v>
      </c>
      <c r="V3093" s="81">
        <f t="shared" si="443"/>
        <v>1.3734847196449997</v>
      </c>
      <c r="W3093" s="79">
        <f t="shared" si="444"/>
        <v>0.46217247724950827</v>
      </c>
      <c r="X3093" s="60">
        <f t="shared" si="445"/>
        <v>0.5</v>
      </c>
      <c r="Y3093" s="56">
        <f>+'INFO ENEL'!R3081</f>
        <v>1</v>
      </c>
      <c r="Z3093" s="59">
        <f t="shared" si="446"/>
        <v>0.5</v>
      </c>
    </row>
    <row r="3094" spans="1:26" ht="15" customHeight="1" x14ac:dyDescent="0.25">
      <c r="A3094" s="55">
        <f>+'INFO ENEL'!A3082</f>
        <v>3077</v>
      </c>
      <c r="B3094" s="121" t="str">
        <f>+INDEX($B$8:$B$15,MATCH(L3094,$L$8:$L$15,0))</f>
        <v>SICODI</v>
      </c>
      <c r="C3094" s="56" t="str">
        <f>+'INFO ENEL'!B3082</f>
        <v>Lima</v>
      </c>
      <c r="D3094" s="56" t="str">
        <f>+'INFO ENEL'!D3082</f>
        <v>ARAHUAY (LIMA)</v>
      </c>
      <c r="E3094" s="56" t="str">
        <f>+'INFO ENEL'!D3082</f>
        <v>ARAHUAY (LIMA)</v>
      </c>
      <c r="F3094" s="50">
        <f>+'INFO ENEL'!E3082</f>
        <v>0</v>
      </c>
      <c r="G3094" s="56" t="str">
        <f>+'INFO ENEL'!L3082</f>
        <v>MT</v>
      </c>
      <c r="H3094" s="57">
        <f>+'INFO ENEL'!M3082</f>
        <v>201.91</v>
      </c>
      <c r="I3094" s="56">
        <f>+'INFO ENEL'!N3082</f>
        <v>13</v>
      </c>
      <c r="J3094" s="56" t="str">
        <f>+'INFO ENEL'!O3082</f>
        <v>Poste</v>
      </c>
      <c r="K3094" s="56" t="str">
        <f>+'INFO ENEL'!P3082</f>
        <v>Concreto</v>
      </c>
      <c r="L3094" s="56" t="str">
        <f>+'INFO ENEL'!Q3082</f>
        <v>PPC20</v>
      </c>
      <c r="M3094" s="55" t="str">
        <f>+IF(ISERROR(INDEX('Estructuras de Acero y Concreto'!$C$6:$C$577,MATCH(L3094,'Estructuras de Acero y Concreto'!$D$6:$D$577,0)))=FALSE,INDEX('Estructuras de Acero y Concreto'!$C$6:$C$577,MATCH(L3094,'Estructuras de Acero y Concreto'!$D$6:$D$577,0)),IF(ISERROR(INDEX('Estructuras de Madera'!$C$5:$C$122,MATCH(L3094,'Estructuras de Madera'!$D$5:$D$122,0)))=FALSE,INDEX('Estructuras de Madera'!$C$5:$C$122,MATCH(L3094,'Estructuras de Madera'!$D$5:$D$122,0)),INDEX(SICODI!$G$3:$G$2404,MATCH(L3094,SICODI!$G$3:$G$2404,0))))</f>
        <v>PPC20</v>
      </c>
      <c r="N3094" s="121" t="str">
        <f>+IF(ISERROR(VLOOKUP(M3094,'Resumen de precios LLTT'!$C$17:$D$3071,2,FALSE))=FALSE,VLOOKUP(M3094,'Resumen de precios LLTT'!$C$17:$D$3071,2,FALSE),VLOOKUP(M3094,SICODI!$G$3:$J$2404,2,FALSE))</f>
        <v>POSTE DE CONCRETO ARMADO DE 13/400/150/345</v>
      </c>
      <c r="O3094" s="58">
        <f>+IF(ISERROR(VLOOKUP(M3094,'Resumen de precios LLTT'!$C$17:$G$3071,5,FALSE))=FALSE,VLOOKUP(M3094,'Resumen de precios LLTT'!$C$17:$G$3071,5,FALSE),VLOOKUP(M3094,SICODI!$G$3:$J$2404,4,FALSE))</f>
        <v>364.69</v>
      </c>
      <c r="P3094" s="16">
        <f t="shared" si="438"/>
        <v>0.84299999999999997</v>
      </c>
      <c r="Q3094" s="78">
        <f t="shared" si="439"/>
        <v>672.12366999999995</v>
      </c>
      <c r="R3094" s="56">
        <v>0</v>
      </c>
      <c r="S3094" s="16">
        <f t="shared" si="440"/>
        <v>0.13400000000000001</v>
      </c>
      <c r="T3094" s="79">
        <f t="shared" si="441"/>
        <v>7.5053809816666659</v>
      </c>
      <c r="U3094" s="80">
        <f t="shared" si="442"/>
        <v>0.183</v>
      </c>
      <c r="V3094" s="81">
        <f t="shared" si="443"/>
        <v>1.3734847196449997</v>
      </c>
      <c r="W3094" s="79">
        <f t="shared" si="444"/>
        <v>0.46217247724950827</v>
      </c>
      <c r="X3094" s="60">
        <f t="shared" si="445"/>
        <v>0.5</v>
      </c>
      <c r="Y3094" s="56">
        <f>+'INFO ENEL'!R3082</f>
        <v>1</v>
      </c>
      <c r="Z3094" s="59">
        <f t="shared" si="446"/>
        <v>0.5</v>
      </c>
    </row>
    <row r="3095" spans="1:26" ht="15" customHeight="1" x14ac:dyDescent="0.25">
      <c r="A3095" s="55">
        <f>+'INFO ENEL'!A3083</f>
        <v>3078</v>
      </c>
      <c r="B3095" s="121" t="str">
        <f>+INDEX($B$8:$B$15,MATCH(L3095,$L$8:$L$15,0))</f>
        <v>SICODI</v>
      </c>
      <c r="C3095" s="56" t="str">
        <f>+'INFO ENEL'!B3083</f>
        <v>Lima</v>
      </c>
      <c r="D3095" s="56" t="str">
        <f>+'INFO ENEL'!D3083</f>
        <v>ARAHUAY (LIMA)</v>
      </c>
      <c r="E3095" s="56" t="str">
        <f>+'INFO ENEL'!D3083</f>
        <v>ARAHUAY (LIMA)</v>
      </c>
      <c r="F3095" s="50">
        <f>+'INFO ENEL'!E3083</f>
        <v>0</v>
      </c>
      <c r="G3095" s="56" t="str">
        <f>+'INFO ENEL'!L3083</f>
        <v>MT</v>
      </c>
      <c r="H3095" s="57">
        <f>+'INFO ENEL'!M3083</f>
        <v>299.2</v>
      </c>
      <c r="I3095" s="56">
        <f>+'INFO ENEL'!N3083</f>
        <v>13</v>
      </c>
      <c r="J3095" s="56" t="str">
        <f>+'INFO ENEL'!O3083</f>
        <v>Poste</v>
      </c>
      <c r="K3095" s="56" t="str">
        <f>+'INFO ENEL'!P3083</f>
        <v>Concreto</v>
      </c>
      <c r="L3095" s="56" t="str">
        <f>+'INFO ENEL'!Q3083</f>
        <v>PPC20</v>
      </c>
      <c r="M3095" s="55" t="str">
        <f>+IF(ISERROR(INDEX('Estructuras de Acero y Concreto'!$C$6:$C$577,MATCH(L3095,'Estructuras de Acero y Concreto'!$D$6:$D$577,0)))=FALSE,INDEX('Estructuras de Acero y Concreto'!$C$6:$C$577,MATCH(L3095,'Estructuras de Acero y Concreto'!$D$6:$D$577,0)),IF(ISERROR(INDEX('Estructuras de Madera'!$C$5:$C$122,MATCH(L3095,'Estructuras de Madera'!$D$5:$D$122,0)))=FALSE,INDEX('Estructuras de Madera'!$C$5:$C$122,MATCH(L3095,'Estructuras de Madera'!$D$5:$D$122,0)),INDEX(SICODI!$G$3:$G$2404,MATCH(L3095,SICODI!$G$3:$G$2404,0))))</f>
        <v>PPC20</v>
      </c>
      <c r="N3095" s="121" t="str">
        <f>+IF(ISERROR(VLOOKUP(M3095,'Resumen de precios LLTT'!$C$17:$D$3071,2,FALSE))=FALSE,VLOOKUP(M3095,'Resumen de precios LLTT'!$C$17:$D$3071,2,FALSE),VLOOKUP(M3095,SICODI!$G$3:$J$2404,2,FALSE))</f>
        <v>POSTE DE CONCRETO ARMADO DE 13/400/150/345</v>
      </c>
      <c r="O3095" s="58">
        <f>+IF(ISERROR(VLOOKUP(M3095,'Resumen de precios LLTT'!$C$17:$G$3071,5,FALSE))=FALSE,VLOOKUP(M3095,'Resumen de precios LLTT'!$C$17:$G$3071,5,FALSE),VLOOKUP(M3095,SICODI!$G$3:$J$2404,4,FALSE))</f>
        <v>364.69</v>
      </c>
      <c r="P3095" s="16">
        <f t="shared" si="438"/>
        <v>0.84299999999999997</v>
      </c>
      <c r="Q3095" s="78">
        <f t="shared" si="439"/>
        <v>672.12366999999995</v>
      </c>
      <c r="R3095" s="56">
        <v>0</v>
      </c>
      <c r="S3095" s="16">
        <f t="shared" si="440"/>
        <v>0.13400000000000001</v>
      </c>
      <c r="T3095" s="79">
        <f t="shared" si="441"/>
        <v>7.5053809816666659</v>
      </c>
      <c r="U3095" s="80">
        <f t="shared" si="442"/>
        <v>0.183</v>
      </c>
      <c r="V3095" s="81">
        <f t="shared" si="443"/>
        <v>1.3734847196449997</v>
      </c>
      <c r="W3095" s="79">
        <f t="shared" si="444"/>
        <v>0.46217247724950827</v>
      </c>
      <c r="X3095" s="60">
        <f t="shared" si="445"/>
        <v>0.5</v>
      </c>
      <c r="Y3095" s="56">
        <f>+'INFO ENEL'!R3083</f>
        <v>1</v>
      </c>
      <c r="Z3095" s="59">
        <f t="shared" si="446"/>
        <v>0.5</v>
      </c>
    </row>
    <row r="3096" spans="1:26" ht="15" customHeight="1" x14ac:dyDescent="0.25">
      <c r="A3096" s="55">
        <f>+'INFO ENEL'!A3084</f>
        <v>3079</v>
      </c>
      <c r="B3096" s="121" t="str">
        <f>+INDEX($B$8:$B$15,MATCH(L3096,$L$8:$L$15,0))</f>
        <v>SICODI</v>
      </c>
      <c r="C3096" s="56" t="str">
        <f>+'INFO ENEL'!B3084</f>
        <v>Lima</v>
      </c>
      <c r="D3096" s="56" t="str">
        <f>+'INFO ENEL'!D3084</f>
        <v>ARAHUAY (LIMA)</v>
      </c>
      <c r="E3096" s="56" t="str">
        <f>+'INFO ENEL'!D3084</f>
        <v>ARAHUAY (LIMA)</v>
      </c>
      <c r="F3096" s="50">
        <f>+'INFO ENEL'!E3084</f>
        <v>0</v>
      </c>
      <c r="G3096" s="56" t="str">
        <f>+'INFO ENEL'!L3084</f>
        <v>MT</v>
      </c>
      <c r="H3096" s="57">
        <f>+'INFO ENEL'!M3084</f>
        <v>273.73</v>
      </c>
      <c r="I3096" s="56">
        <f>+'INFO ENEL'!N3084</f>
        <v>13</v>
      </c>
      <c r="J3096" s="56" t="str">
        <f>+'INFO ENEL'!O3084</f>
        <v>Poste</v>
      </c>
      <c r="K3096" s="56" t="str">
        <f>+'INFO ENEL'!P3084</f>
        <v>Concreto</v>
      </c>
      <c r="L3096" s="56" t="str">
        <f>+'INFO ENEL'!Q3084</f>
        <v>PPC20</v>
      </c>
      <c r="M3096" s="55" t="str">
        <f>+IF(ISERROR(INDEX('Estructuras de Acero y Concreto'!$C$6:$C$577,MATCH(L3096,'Estructuras de Acero y Concreto'!$D$6:$D$577,0)))=FALSE,INDEX('Estructuras de Acero y Concreto'!$C$6:$C$577,MATCH(L3096,'Estructuras de Acero y Concreto'!$D$6:$D$577,0)),IF(ISERROR(INDEX('Estructuras de Madera'!$C$5:$C$122,MATCH(L3096,'Estructuras de Madera'!$D$5:$D$122,0)))=FALSE,INDEX('Estructuras de Madera'!$C$5:$C$122,MATCH(L3096,'Estructuras de Madera'!$D$5:$D$122,0)),INDEX(SICODI!$G$3:$G$2404,MATCH(L3096,SICODI!$G$3:$G$2404,0))))</f>
        <v>PPC20</v>
      </c>
      <c r="N3096" s="121" t="str">
        <f>+IF(ISERROR(VLOOKUP(M3096,'Resumen de precios LLTT'!$C$17:$D$3071,2,FALSE))=FALSE,VLOOKUP(M3096,'Resumen de precios LLTT'!$C$17:$D$3071,2,FALSE),VLOOKUP(M3096,SICODI!$G$3:$J$2404,2,FALSE))</f>
        <v>POSTE DE CONCRETO ARMADO DE 13/400/150/345</v>
      </c>
      <c r="O3096" s="58">
        <f>+IF(ISERROR(VLOOKUP(M3096,'Resumen de precios LLTT'!$C$17:$G$3071,5,FALSE))=FALSE,VLOOKUP(M3096,'Resumen de precios LLTT'!$C$17:$G$3071,5,FALSE),VLOOKUP(M3096,SICODI!$G$3:$J$2404,4,FALSE))</f>
        <v>364.69</v>
      </c>
      <c r="P3096" s="16">
        <f t="shared" si="438"/>
        <v>0.84299999999999997</v>
      </c>
      <c r="Q3096" s="78">
        <f t="shared" si="439"/>
        <v>672.12366999999995</v>
      </c>
      <c r="R3096" s="56">
        <v>0</v>
      </c>
      <c r="S3096" s="16">
        <f t="shared" si="440"/>
        <v>0.13400000000000001</v>
      </c>
      <c r="T3096" s="79">
        <f t="shared" si="441"/>
        <v>7.5053809816666659</v>
      </c>
      <c r="U3096" s="80">
        <f t="shared" si="442"/>
        <v>0.183</v>
      </c>
      <c r="V3096" s="81">
        <f t="shared" si="443"/>
        <v>1.3734847196449997</v>
      </c>
      <c r="W3096" s="79">
        <f t="shared" si="444"/>
        <v>0.46217247724950827</v>
      </c>
      <c r="X3096" s="60">
        <f t="shared" si="445"/>
        <v>0.5</v>
      </c>
      <c r="Y3096" s="56">
        <f>+'INFO ENEL'!R3084</f>
        <v>1</v>
      </c>
      <c r="Z3096" s="59">
        <f t="shared" si="446"/>
        <v>0.5</v>
      </c>
    </row>
    <row r="3097" spans="1:26" ht="15" customHeight="1" x14ac:dyDescent="0.25">
      <c r="A3097" s="55">
        <f>+'INFO ENEL'!A3085</f>
        <v>3080</v>
      </c>
      <c r="B3097" s="121" t="str">
        <f>+INDEX($B$8:$B$15,MATCH(L3097,$L$8:$L$15,0))</f>
        <v>SICODI</v>
      </c>
      <c r="C3097" s="56" t="str">
        <f>+'INFO ENEL'!B3085</f>
        <v>Lima</v>
      </c>
      <c r="D3097" s="56" t="str">
        <f>+'INFO ENEL'!D3085</f>
        <v>ARAHUAY (LIMA)</v>
      </c>
      <c r="E3097" s="56" t="str">
        <f>+'INFO ENEL'!D3085</f>
        <v>ARAHUAY (LIMA)</v>
      </c>
      <c r="F3097" s="50">
        <f>+'INFO ENEL'!E3085</f>
        <v>0</v>
      </c>
      <c r="G3097" s="56" t="str">
        <f>+'INFO ENEL'!L3085</f>
        <v>MT</v>
      </c>
      <c r="H3097" s="57">
        <f>+'INFO ENEL'!M3085</f>
        <v>499.55</v>
      </c>
      <c r="I3097" s="56">
        <f>+'INFO ENEL'!N3085</f>
        <v>13</v>
      </c>
      <c r="J3097" s="56" t="str">
        <f>+'INFO ENEL'!O3085</f>
        <v>Poste</v>
      </c>
      <c r="K3097" s="56" t="str">
        <f>+'INFO ENEL'!P3085</f>
        <v>Concreto</v>
      </c>
      <c r="L3097" s="56" t="str">
        <f>+'INFO ENEL'!Q3085</f>
        <v>PPC20</v>
      </c>
      <c r="M3097" s="55" t="str">
        <f>+IF(ISERROR(INDEX('Estructuras de Acero y Concreto'!$C$6:$C$577,MATCH(L3097,'Estructuras de Acero y Concreto'!$D$6:$D$577,0)))=FALSE,INDEX('Estructuras de Acero y Concreto'!$C$6:$C$577,MATCH(L3097,'Estructuras de Acero y Concreto'!$D$6:$D$577,0)),IF(ISERROR(INDEX('Estructuras de Madera'!$C$5:$C$122,MATCH(L3097,'Estructuras de Madera'!$D$5:$D$122,0)))=FALSE,INDEX('Estructuras de Madera'!$C$5:$C$122,MATCH(L3097,'Estructuras de Madera'!$D$5:$D$122,0)),INDEX(SICODI!$G$3:$G$2404,MATCH(L3097,SICODI!$G$3:$G$2404,0))))</f>
        <v>PPC20</v>
      </c>
      <c r="N3097" s="121" t="str">
        <f>+IF(ISERROR(VLOOKUP(M3097,'Resumen de precios LLTT'!$C$17:$D$3071,2,FALSE))=FALSE,VLOOKUP(M3097,'Resumen de precios LLTT'!$C$17:$D$3071,2,FALSE),VLOOKUP(M3097,SICODI!$G$3:$J$2404,2,FALSE))</f>
        <v>POSTE DE CONCRETO ARMADO DE 13/400/150/345</v>
      </c>
      <c r="O3097" s="58">
        <f>+IF(ISERROR(VLOOKUP(M3097,'Resumen de precios LLTT'!$C$17:$G$3071,5,FALSE))=FALSE,VLOOKUP(M3097,'Resumen de precios LLTT'!$C$17:$G$3071,5,FALSE),VLOOKUP(M3097,SICODI!$G$3:$J$2404,4,FALSE))</f>
        <v>364.69</v>
      </c>
      <c r="P3097" s="16">
        <f t="shared" si="438"/>
        <v>0.84299999999999997</v>
      </c>
      <c r="Q3097" s="78">
        <f t="shared" si="439"/>
        <v>672.12366999999995</v>
      </c>
      <c r="R3097" s="56">
        <v>0</v>
      </c>
      <c r="S3097" s="16">
        <f t="shared" si="440"/>
        <v>0.13400000000000001</v>
      </c>
      <c r="T3097" s="79">
        <f t="shared" si="441"/>
        <v>7.5053809816666659</v>
      </c>
      <c r="U3097" s="80">
        <f t="shared" si="442"/>
        <v>0.183</v>
      </c>
      <c r="V3097" s="81">
        <f t="shared" si="443"/>
        <v>1.3734847196449997</v>
      </c>
      <c r="W3097" s="79">
        <f t="shared" si="444"/>
        <v>0.46217247724950827</v>
      </c>
      <c r="X3097" s="60">
        <f t="shared" si="445"/>
        <v>0.5</v>
      </c>
      <c r="Y3097" s="56">
        <f>+'INFO ENEL'!R3085</f>
        <v>1</v>
      </c>
      <c r="Z3097" s="59">
        <f t="shared" si="446"/>
        <v>0.5</v>
      </c>
    </row>
    <row r="3098" spans="1:26" ht="15" customHeight="1" x14ac:dyDescent="0.25">
      <c r="A3098" s="55">
        <f>+'INFO ENEL'!A3086</f>
        <v>3081</v>
      </c>
      <c r="B3098" s="121" t="str">
        <f>+INDEX($B$8:$B$15,MATCH(L3098,$L$8:$L$15,0))</f>
        <v>SICODI</v>
      </c>
      <c r="C3098" s="56" t="str">
        <f>+'INFO ENEL'!B3086</f>
        <v>Lima</v>
      </c>
      <c r="D3098" s="56" t="str">
        <f>+'INFO ENEL'!D3086</f>
        <v>ARAHUAY (LIMA)</v>
      </c>
      <c r="E3098" s="56" t="str">
        <f>+'INFO ENEL'!D3086</f>
        <v>ARAHUAY (LIMA)</v>
      </c>
      <c r="F3098" s="50">
        <f>+'INFO ENEL'!E3086</f>
        <v>0</v>
      </c>
      <c r="G3098" s="56" t="str">
        <f>+'INFO ENEL'!L3086</f>
        <v>MT</v>
      </c>
      <c r="H3098" s="57">
        <f>+'INFO ENEL'!M3086</f>
        <v>134.28</v>
      </c>
      <c r="I3098" s="56">
        <f>+'INFO ENEL'!N3086</f>
        <v>13</v>
      </c>
      <c r="J3098" s="56" t="str">
        <f>+'INFO ENEL'!O3086</f>
        <v>Poste</v>
      </c>
      <c r="K3098" s="56" t="str">
        <f>+'INFO ENEL'!P3086</f>
        <v>Concreto</v>
      </c>
      <c r="L3098" s="56" t="str">
        <f>+'INFO ENEL'!Q3086</f>
        <v>PPC20</v>
      </c>
      <c r="M3098" s="55" t="str">
        <f>+IF(ISERROR(INDEX('Estructuras de Acero y Concreto'!$C$6:$C$577,MATCH(L3098,'Estructuras de Acero y Concreto'!$D$6:$D$577,0)))=FALSE,INDEX('Estructuras de Acero y Concreto'!$C$6:$C$577,MATCH(L3098,'Estructuras de Acero y Concreto'!$D$6:$D$577,0)),IF(ISERROR(INDEX('Estructuras de Madera'!$C$5:$C$122,MATCH(L3098,'Estructuras de Madera'!$D$5:$D$122,0)))=FALSE,INDEX('Estructuras de Madera'!$C$5:$C$122,MATCH(L3098,'Estructuras de Madera'!$D$5:$D$122,0)),INDEX(SICODI!$G$3:$G$2404,MATCH(L3098,SICODI!$G$3:$G$2404,0))))</f>
        <v>PPC20</v>
      </c>
      <c r="N3098" s="121" t="str">
        <f>+IF(ISERROR(VLOOKUP(M3098,'Resumen de precios LLTT'!$C$17:$D$3071,2,FALSE))=FALSE,VLOOKUP(M3098,'Resumen de precios LLTT'!$C$17:$D$3071,2,FALSE),VLOOKUP(M3098,SICODI!$G$3:$J$2404,2,FALSE))</f>
        <v>POSTE DE CONCRETO ARMADO DE 13/400/150/345</v>
      </c>
      <c r="O3098" s="58">
        <f>+IF(ISERROR(VLOOKUP(M3098,'Resumen de precios LLTT'!$C$17:$G$3071,5,FALSE))=FALSE,VLOOKUP(M3098,'Resumen de precios LLTT'!$C$17:$G$3071,5,FALSE),VLOOKUP(M3098,SICODI!$G$3:$J$2404,4,FALSE))</f>
        <v>364.69</v>
      </c>
      <c r="P3098" s="16">
        <f t="shared" si="438"/>
        <v>0.84299999999999997</v>
      </c>
      <c r="Q3098" s="78">
        <f t="shared" si="439"/>
        <v>672.12366999999995</v>
      </c>
      <c r="R3098" s="56">
        <v>0</v>
      </c>
      <c r="S3098" s="16">
        <f t="shared" si="440"/>
        <v>0.13400000000000001</v>
      </c>
      <c r="T3098" s="79">
        <f t="shared" si="441"/>
        <v>7.5053809816666659</v>
      </c>
      <c r="U3098" s="80">
        <f t="shared" si="442"/>
        <v>0.183</v>
      </c>
      <c r="V3098" s="81">
        <f t="shared" si="443"/>
        <v>1.3734847196449997</v>
      </c>
      <c r="W3098" s="79">
        <f t="shared" si="444"/>
        <v>0.46217247724950827</v>
      </c>
      <c r="X3098" s="60">
        <f t="shared" si="445"/>
        <v>0.5</v>
      </c>
      <c r="Y3098" s="56">
        <f>+'INFO ENEL'!R3086</f>
        <v>1</v>
      </c>
      <c r="Z3098" s="59">
        <f t="shared" si="446"/>
        <v>0.5</v>
      </c>
    </row>
    <row r="3099" spans="1:26" ht="15" customHeight="1" x14ac:dyDescent="0.25">
      <c r="A3099" s="55">
        <f>+'INFO ENEL'!A3087</f>
        <v>3082</v>
      </c>
      <c r="B3099" s="121" t="str">
        <f>+INDEX($B$8:$B$15,MATCH(L3099,$L$8:$L$15,0))</f>
        <v>SICODI</v>
      </c>
      <c r="C3099" s="56" t="str">
        <f>+'INFO ENEL'!B3087</f>
        <v>Lima</v>
      </c>
      <c r="D3099" s="56" t="str">
        <f>+'INFO ENEL'!D3087</f>
        <v>ARAHUAY (LIMA)</v>
      </c>
      <c r="E3099" s="56" t="str">
        <f>+'INFO ENEL'!D3087</f>
        <v>ARAHUAY (LIMA)</v>
      </c>
      <c r="F3099" s="50">
        <f>+'INFO ENEL'!E3087</f>
        <v>0</v>
      </c>
      <c r="G3099" s="56" t="str">
        <f>+'INFO ENEL'!L3087</f>
        <v>MT</v>
      </c>
      <c r="H3099" s="57">
        <f>+'INFO ENEL'!M3087</f>
        <v>109.59</v>
      </c>
      <c r="I3099" s="56">
        <f>+'INFO ENEL'!N3087</f>
        <v>13</v>
      </c>
      <c r="J3099" s="56" t="str">
        <f>+'INFO ENEL'!O3087</f>
        <v>Poste</v>
      </c>
      <c r="K3099" s="56" t="str">
        <f>+'INFO ENEL'!P3087</f>
        <v>Concreto</v>
      </c>
      <c r="L3099" s="56" t="str">
        <f>+'INFO ENEL'!Q3087</f>
        <v>PPC20</v>
      </c>
      <c r="M3099" s="55" t="str">
        <f>+IF(ISERROR(INDEX('Estructuras de Acero y Concreto'!$C$6:$C$577,MATCH(L3099,'Estructuras de Acero y Concreto'!$D$6:$D$577,0)))=FALSE,INDEX('Estructuras de Acero y Concreto'!$C$6:$C$577,MATCH(L3099,'Estructuras de Acero y Concreto'!$D$6:$D$577,0)),IF(ISERROR(INDEX('Estructuras de Madera'!$C$5:$C$122,MATCH(L3099,'Estructuras de Madera'!$D$5:$D$122,0)))=FALSE,INDEX('Estructuras de Madera'!$C$5:$C$122,MATCH(L3099,'Estructuras de Madera'!$D$5:$D$122,0)),INDEX(SICODI!$G$3:$G$2404,MATCH(L3099,SICODI!$G$3:$G$2404,0))))</f>
        <v>PPC20</v>
      </c>
      <c r="N3099" s="121" t="str">
        <f>+IF(ISERROR(VLOOKUP(M3099,'Resumen de precios LLTT'!$C$17:$D$3071,2,FALSE))=FALSE,VLOOKUP(M3099,'Resumen de precios LLTT'!$C$17:$D$3071,2,FALSE),VLOOKUP(M3099,SICODI!$G$3:$J$2404,2,FALSE))</f>
        <v>POSTE DE CONCRETO ARMADO DE 13/400/150/345</v>
      </c>
      <c r="O3099" s="58">
        <f>+IF(ISERROR(VLOOKUP(M3099,'Resumen de precios LLTT'!$C$17:$G$3071,5,FALSE))=FALSE,VLOOKUP(M3099,'Resumen de precios LLTT'!$C$17:$G$3071,5,FALSE),VLOOKUP(M3099,SICODI!$G$3:$J$2404,4,FALSE))</f>
        <v>364.69</v>
      </c>
      <c r="P3099" s="16">
        <f t="shared" si="438"/>
        <v>0.84299999999999997</v>
      </c>
      <c r="Q3099" s="78">
        <f t="shared" si="439"/>
        <v>672.12366999999995</v>
      </c>
      <c r="R3099" s="56">
        <v>0</v>
      </c>
      <c r="S3099" s="16">
        <f t="shared" si="440"/>
        <v>0.13400000000000001</v>
      </c>
      <c r="T3099" s="79">
        <f t="shared" si="441"/>
        <v>7.5053809816666659</v>
      </c>
      <c r="U3099" s="80">
        <f t="shared" si="442"/>
        <v>0.183</v>
      </c>
      <c r="V3099" s="81">
        <f t="shared" si="443"/>
        <v>1.3734847196449997</v>
      </c>
      <c r="W3099" s="79">
        <f t="shared" si="444"/>
        <v>0.46217247724950827</v>
      </c>
      <c r="X3099" s="60">
        <f t="shared" si="445"/>
        <v>0.5</v>
      </c>
      <c r="Y3099" s="56">
        <f>+'INFO ENEL'!R3087</f>
        <v>1</v>
      </c>
      <c r="Z3099" s="59">
        <f t="shared" si="446"/>
        <v>0.5</v>
      </c>
    </row>
    <row r="3100" spans="1:26" ht="15" customHeight="1" x14ac:dyDescent="0.25">
      <c r="A3100" s="55">
        <f>+'INFO ENEL'!A3088</f>
        <v>3083</v>
      </c>
      <c r="B3100" s="121" t="str">
        <f>+INDEX($B$8:$B$15,MATCH(L3100,$L$8:$L$15,0))</f>
        <v>SICODI</v>
      </c>
      <c r="C3100" s="56" t="str">
        <f>+'INFO ENEL'!B3088</f>
        <v>Lima</v>
      </c>
      <c r="D3100" s="56" t="str">
        <f>+'INFO ENEL'!D3088</f>
        <v>ARAHUAY (LIMA)</v>
      </c>
      <c r="E3100" s="56" t="str">
        <f>+'INFO ENEL'!D3088</f>
        <v>ARAHUAY (LIMA)</v>
      </c>
      <c r="F3100" s="50">
        <f>+'INFO ENEL'!E3088</f>
        <v>0</v>
      </c>
      <c r="G3100" s="56" t="str">
        <f>+'INFO ENEL'!L3088</f>
        <v>MT</v>
      </c>
      <c r="H3100" s="57">
        <f>+'INFO ENEL'!M3088</f>
        <v>108.16</v>
      </c>
      <c r="I3100" s="56">
        <f>+'INFO ENEL'!N3088</f>
        <v>13</v>
      </c>
      <c r="J3100" s="56" t="str">
        <f>+'INFO ENEL'!O3088</f>
        <v>Poste</v>
      </c>
      <c r="K3100" s="56" t="str">
        <f>+'INFO ENEL'!P3088</f>
        <v>Concreto</v>
      </c>
      <c r="L3100" s="56" t="str">
        <f>+'INFO ENEL'!Q3088</f>
        <v>PPC20</v>
      </c>
      <c r="M3100" s="55" t="str">
        <f>+IF(ISERROR(INDEX('Estructuras de Acero y Concreto'!$C$6:$C$577,MATCH(L3100,'Estructuras de Acero y Concreto'!$D$6:$D$577,0)))=FALSE,INDEX('Estructuras de Acero y Concreto'!$C$6:$C$577,MATCH(L3100,'Estructuras de Acero y Concreto'!$D$6:$D$577,0)),IF(ISERROR(INDEX('Estructuras de Madera'!$C$5:$C$122,MATCH(L3100,'Estructuras de Madera'!$D$5:$D$122,0)))=FALSE,INDEX('Estructuras de Madera'!$C$5:$C$122,MATCH(L3100,'Estructuras de Madera'!$D$5:$D$122,0)),INDEX(SICODI!$G$3:$G$2404,MATCH(L3100,SICODI!$G$3:$G$2404,0))))</f>
        <v>PPC20</v>
      </c>
      <c r="N3100" s="121" t="str">
        <f>+IF(ISERROR(VLOOKUP(M3100,'Resumen de precios LLTT'!$C$17:$D$3071,2,FALSE))=FALSE,VLOOKUP(M3100,'Resumen de precios LLTT'!$C$17:$D$3071,2,FALSE),VLOOKUP(M3100,SICODI!$G$3:$J$2404,2,FALSE))</f>
        <v>POSTE DE CONCRETO ARMADO DE 13/400/150/345</v>
      </c>
      <c r="O3100" s="58">
        <f>+IF(ISERROR(VLOOKUP(M3100,'Resumen de precios LLTT'!$C$17:$G$3071,5,FALSE))=FALSE,VLOOKUP(M3100,'Resumen de precios LLTT'!$C$17:$G$3071,5,FALSE),VLOOKUP(M3100,SICODI!$G$3:$J$2404,4,FALSE))</f>
        <v>364.69</v>
      </c>
      <c r="P3100" s="16">
        <f t="shared" si="438"/>
        <v>0.84299999999999997</v>
      </c>
      <c r="Q3100" s="78">
        <f t="shared" si="439"/>
        <v>672.12366999999995</v>
      </c>
      <c r="R3100" s="56">
        <v>0</v>
      </c>
      <c r="S3100" s="16">
        <f t="shared" si="440"/>
        <v>0.13400000000000001</v>
      </c>
      <c r="T3100" s="79">
        <f t="shared" si="441"/>
        <v>7.5053809816666659</v>
      </c>
      <c r="U3100" s="80">
        <f t="shared" si="442"/>
        <v>0.183</v>
      </c>
      <c r="V3100" s="81">
        <f t="shared" si="443"/>
        <v>1.3734847196449997</v>
      </c>
      <c r="W3100" s="79">
        <f t="shared" si="444"/>
        <v>0.46217247724950827</v>
      </c>
      <c r="X3100" s="60">
        <f t="shared" si="445"/>
        <v>0.5</v>
      </c>
      <c r="Y3100" s="56">
        <f>+'INFO ENEL'!R3088</f>
        <v>1</v>
      </c>
      <c r="Z3100" s="59">
        <f t="shared" si="446"/>
        <v>0.5</v>
      </c>
    </row>
    <row r="3101" spans="1:26" ht="15" customHeight="1" x14ac:dyDescent="0.25">
      <c r="A3101" s="55">
        <f>+'INFO ENEL'!A3089</f>
        <v>3084</v>
      </c>
      <c r="B3101" s="121" t="str">
        <f>+INDEX($B$8:$B$15,MATCH(L3101,$L$8:$L$15,0))</f>
        <v>SICODI</v>
      </c>
      <c r="C3101" s="56" t="str">
        <f>+'INFO ENEL'!B3089</f>
        <v>Lima</v>
      </c>
      <c r="D3101" s="56" t="str">
        <f>+'INFO ENEL'!D3089</f>
        <v>ARAHUAY (LIMA)</v>
      </c>
      <c r="E3101" s="56" t="str">
        <f>+'INFO ENEL'!D3089</f>
        <v>ARAHUAY (LIMA)</v>
      </c>
      <c r="F3101" s="50">
        <f>+'INFO ENEL'!E3089</f>
        <v>0</v>
      </c>
      <c r="G3101" s="56" t="str">
        <f>+'INFO ENEL'!L3089</f>
        <v>MT</v>
      </c>
      <c r="H3101" s="57">
        <f>+'INFO ENEL'!M3089</f>
        <v>66.88</v>
      </c>
      <c r="I3101" s="56">
        <f>+'INFO ENEL'!N3089</f>
        <v>13</v>
      </c>
      <c r="J3101" s="56" t="str">
        <f>+'INFO ENEL'!O3089</f>
        <v>Poste</v>
      </c>
      <c r="K3101" s="56" t="str">
        <f>+'INFO ENEL'!P3089</f>
        <v>Concreto</v>
      </c>
      <c r="L3101" s="56" t="str">
        <f>+'INFO ENEL'!Q3089</f>
        <v>PPC20</v>
      </c>
      <c r="M3101" s="55" t="str">
        <f>+IF(ISERROR(INDEX('Estructuras de Acero y Concreto'!$C$6:$C$577,MATCH(L3101,'Estructuras de Acero y Concreto'!$D$6:$D$577,0)))=FALSE,INDEX('Estructuras de Acero y Concreto'!$C$6:$C$577,MATCH(L3101,'Estructuras de Acero y Concreto'!$D$6:$D$577,0)),IF(ISERROR(INDEX('Estructuras de Madera'!$C$5:$C$122,MATCH(L3101,'Estructuras de Madera'!$D$5:$D$122,0)))=FALSE,INDEX('Estructuras de Madera'!$C$5:$C$122,MATCH(L3101,'Estructuras de Madera'!$D$5:$D$122,0)),INDEX(SICODI!$G$3:$G$2404,MATCH(L3101,SICODI!$G$3:$G$2404,0))))</f>
        <v>PPC20</v>
      </c>
      <c r="N3101" s="121" t="str">
        <f>+IF(ISERROR(VLOOKUP(M3101,'Resumen de precios LLTT'!$C$17:$D$3071,2,FALSE))=FALSE,VLOOKUP(M3101,'Resumen de precios LLTT'!$C$17:$D$3071,2,FALSE),VLOOKUP(M3101,SICODI!$G$3:$J$2404,2,FALSE))</f>
        <v>POSTE DE CONCRETO ARMADO DE 13/400/150/345</v>
      </c>
      <c r="O3101" s="58">
        <f>+IF(ISERROR(VLOOKUP(M3101,'Resumen de precios LLTT'!$C$17:$G$3071,5,FALSE))=FALSE,VLOOKUP(M3101,'Resumen de precios LLTT'!$C$17:$G$3071,5,FALSE),VLOOKUP(M3101,SICODI!$G$3:$J$2404,4,FALSE))</f>
        <v>364.69</v>
      </c>
      <c r="P3101" s="16">
        <f t="shared" si="438"/>
        <v>0.84299999999999997</v>
      </c>
      <c r="Q3101" s="78">
        <f t="shared" si="439"/>
        <v>672.12366999999995</v>
      </c>
      <c r="R3101" s="56">
        <v>0</v>
      </c>
      <c r="S3101" s="16">
        <f t="shared" si="440"/>
        <v>0.13400000000000001</v>
      </c>
      <c r="T3101" s="79">
        <f t="shared" si="441"/>
        <v>7.5053809816666659</v>
      </c>
      <c r="U3101" s="80">
        <f t="shared" si="442"/>
        <v>0.183</v>
      </c>
      <c r="V3101" s="81">
        <f t="shared" si="443"/>
        <v>1.3734847196449997</v>
      </c>
      <c r="W3101" s="79">
        <f t="shared" si="444"/>
        <v>0.46217247724950827</v>
      </c>
      <c r="X3101" s="60">
        <f t="shared" si="445"/>
        <v>0.5</v>
      </c>
      <c r="Y3101" s="56">
        <f>+'INFO ENEL'!R3089</f>
        <v>1</v>
      </c>
      <c r="Z3101" s="59">
        <f t="shared" si="446"/>
        <v>0.5</v>
      </c>
    </row>
    <row r="3102" spans="1:26" ht="15" customHeight="1" x14ac:dyDescent="0.25">
      <c r="A3102" s="55">
        <f>+'INFO ENEL'!A3090</f>
        <v>3085</v>
      </c>
      <c r="B3102" s="121" t="str">
        <f>+INDEX($B$8:$B$15,MATCH(L3102,$L$8:$L$15,0))</f>
        <v>SICODI</v>
      </c>
      <c r="C3102" s="56" t="str">
        <f>+'INFO ENEL'!B3090</f>
        <v>Lima</v>
      </c>
      <c r="D3102" s="56" t="str">
        <f>+'INFO ENEL'!D3090</f>
        <v>ARAHUAY (LIMA)</v>
      </c>
      <c r="E3102" s="56" t="str">
        <f>+'INFO ENEL'!D3090</f>
        <v>ARAHUAY (LIMA)</v>
      </c>
      <c r="F3102" s="50">
        <f>+'INFO ENEL'!E3090</f>
        <v>0</v>
      </c>
      <c r="G3102" s="56" t="str">
        <f>+'INFO ENEL'!L3090</f>
        <v>MT</v>
      </c>
      <c r="H3102" s="57">
        <f>+'INFO ENEL'!M3090</f>
        <v>52.36</v>
      </c>
      <c r="I3102" s="56">
        <f>+'INFO ENEL'!N3090</f>
        <v>13</v>
      </c>
      <c r="J3102" s="56" t="str">
        <f>+'INFO ENEL'!O3090</f>
        <v>Poste</v>
      </c>
      <c r="K3102" s="56" t="str">
        <f>+'INFO ENEL'!P3090</f>
        <v>Concreto</v>
      </c>
      <c r="L3102" s="56" t="str">
        <f>+'INFO ENEL'!Q3090</f>
        <v>PPC20</v>
      </c>
      <c r="M3102" s="55" t="str">
        <f>+IF(ISERROR(INDEX('Estructuras de Acero y Concreto'!$C$6:$C$577,MATCH(L3102,'Estructuras de Acero y Concreto'!$D$6:$D$577,0)))=FALSE,INDEX('Estructuras de Acero y Concreto'!$C$6:$C$577,MATCH(L3102,'Estructuras de Acero y Concreto'!$D$6:$D$577,0)),IF(ISERROR(INDEX('Estructuras de Madera'!$C$5:$C$122,MATCH(L3102,'Estructuras de Madera'!$D$5:$D$122,0)))=FALSE,INDEX('Estructuras de Madera'!$C$5:$C$122,MATCH(L3102,'Estructuras de Madera'!$D$5:$D$122,0)),INDEX(SICODI!$G$3:$G$2404,MATCH(L3102,SICODI!$G$3:$G$2404,0))))</f>
        <v>PPC20</v>
      </c>
      <c r="N3102" s="121" t="str">
        <f>+IF(ISERROR(VLOOKUP(M3102,'Resumen de precios LLTT'!$C$17:$D$3071,2,FALSE))=FALSE,VLOOKUP(M3102,'Resumen de precios LLTT'!$C$17:$D$3071,2,FALSE),VLOOKUP(M3102,SICODI!$G$3:$J$2404,2,FALSE))</f>
        <v>POSTE DE CONCRETO ARMADO DE 13/400/150/345</v>
      </c>
      <c r="O3102" s="58">
        <f>+IF(ISERROR(VLOOKUP(M3102,'Resumen de precios LLTT'!$C$17:$G$3071,5,FALSE))=FALSE,VLOOKUP(M3102,'Resumen de precios LLTT'!$C$17:$G$3071,5,FALSE),VLOOKUP(M3102,SICODI!$G$3:$J$2404,4,FALSE))</f>
        <v>364.69</v>
      </c>
      <c r="P3102" s="16">
        <f t="shared" si="438"/>
        <v>0.84299999999999997</v>
      </c>
      <c r="Q3102" s="78">
        <f t="shared" si="439"/>
        <v>672.12366999999995</v>
      </c>
      <c r="R3102" s="56">
        <v>0</v>
      </c>
      <c r="S3102" s="16">
        <f t="shared" si="440"/>
        <v>0.13400000000000001</v>
      </c>
      <c r="T3102" s="79">
        <f t="shared" si="441"/>
        <v>7.5053809816666659</v>
      </c>
      <c r="U3102" s="80">
        <f t="shared" si="442"/>
        <v>0.183</v>
      </c>
      <c r="V3102" s="81">
        <f t="shared" si="443"/>
        <v>1.3734847196449997</v>
      </c>
      <c r="W3102" s="79">
        <f t="shared" si="444"/>
        <v>0.46217247724950827</v>
      </c>
      <c r="X3102" s="60">
        <f t="shared" si="445"/>
        <v>0.5</v>
      </c>
      <c r="Y3102" s="56">
        <f>+'INFO ENEL'!R3090</f>
        <v>1</v>
      </c>
      <c r="Z3102" s="59">
        <f t="shared" si="446"/>
        <v>0.5</v>
      </c>
    </row>
    <row r="3103" spans="1:26" ht="15" customHeight="1" x14ac:dyDescent="0.25">
      <c r="A3103" s="55">
        <f>+'INFO ENEL'!A3091</f>
        <v>3086</v>
      </c>
      <c r="B3103" s="121" t="str">
        <f>+INDEX($B$8:$B$15,MATCH(L3103,$L$8:$L$15,0))</f>
        <v>SICODI</v>
      </c>
      <c r="C3103" s="56" t="str">
        <f>+'INFO ENEL'!B3091</f>
        <v>Lima</v>
      </c>
      <c r="D3103" s="56" t="str">
        <f>+'INFO ENEL'!D3091</f>
        <v>ARAHUAY (LIMA)</v>
      </c>
      <c r="E3103" s="56" t="str">
        <f>+'INFO ENEL'!D3091</f>
        <v>ARAHUAY (LIMA)</v>
      </c>
      <c r="F3103" s="50">
        <f>+'INFO ENEL'!E3091</f>
        <v>0</v>
      </c>
      <c r="G3103" s="56" t="str">
        <f>+'INFO ENEL'!L3091</f>
        <v>MT</v>
      </c>
      <c r="H3103" s="57">
        <f>+'INFO ENEL'!M3091</f>
        <v>299.20999999999901</v>
      </c>
      <c r="I3103" s="56">
        <f>+'INFO ENEL'!N3091</f>
        <v>13</v>
      </c>
      <c r="J3103" s="56" t="str">
        <f>+'INFO ENEL'!O3091</f>
        <v>Poste</v>
      </c>
      <c r="K3103" s="56" t="str">
        <f>+'INFO ENEL'!P3091</f>
        <v>Concreto</v>
      </c>
      <c r="L3103" s="56" t="str">
        <f>+'INFO ENEL'!Q3091</f>
        <v>PPC20</v>
      </c>
      <c r="M3103" s="55" t="str">
        <f>+IF(ISERROR(INDEX('Estructuras de Acero y Concreto'!$C$6:$C$577,MATCH(L3103,'Estructuras de Acero y Concreto'!$D$6:$D$577,0)))=FALSE,INDEX('Estructuras de Acero y Concreto'!$C$6:$C$577,MATCH(L3103,'Estructuras de Acero y Concreto'!$D$6:$D$577,0)),IF(ISERROR(INDEX('Estructuras de Madera'!$C$5:$C$122,MATCH(L3103,'Estructuras de Madera'!$D$5:$D$122,0)))=FALSE,INDEX('Estructuras de Madera'!$C$5:$C$122,MATCH(L3103,'Estructuras de Madera'!$D$5:$D$122,0)),INDEX(SICODI!$G$3:$G$2404,MATCH(L3103,SICODI!$G$3:$G$2404,0))))</f>
        <v>PPC20</v>
      </c>
      <c r="N3103" s="121" t="str">
        <f>+IF(ISERROR(VLOOKUP(M3103,'Resumen de precios LLTT'!$C$17:$D$3071,2,FALSE))=FALSE,VLOOKUP(M3103,'Resumen de precios LLTT'!$C$17:$D$3071,2,FALSE),VLOOKUP(M3103,SICODI!$G$3:$J$2404,2,FALSE))</f>
        <v>POSTE DE CONCRETO ARMADO DE 13/400/150/345</v>
      </c>
      <c r="O3103" s="58">
        <f>+IF(ISERROR(VLOOKUP(M3103,'Resumen de precios LLTT'!$C$17:$G$3071,5,FALSE))=FALSE,VLOOKUP(M3103,'Resumen de precios LLTT'!$C$17:$G$3071,5,FALSE),VLOOKUP(M3103,SICODI!$G$3:$J$2404,4,FALSE))</f>
        <v>364.69</v>
      </c>
      <c r="P3103" s="16">
        <f t="shared" si="438"/>
        <v>0.84299999999999997</v>
      </c>
      <c r="Q3103" s="78">
        <f t="shared" si="439"/>
        <v>672.12366999999995</v>
      </c>
      <c r="R3103" s="56">
        <v>0</v>
      </c>
      <c r="S3103" s="16">
        <f t="shared" si="440"/>
        <v>0.13400000000000001</v>
      </c>
      <c r="T3103" s="79">
        <f t="shared" si="441"/>
        <v>7.5053809816666659</v>
      </c>
      <c r="U3103" s="80">
        <f t="shared" si="442"/>
        <v>0.183</v>
      </c>
      <c r="V3103" s="81">
        <f t="shared" si="443"/>
        <v>1.3734847196449997</v>
      </c>
      <c r="W3103" s="79">
        <f t="shared" si="444"/>
        <v>0.46217247724950827</v>
      </c>
      <c r="X3103" s="60">
        <f t="shared" si="445"/>
        <v>0.5</v>
      </c>
      <c r="Y3103" s="56">
        <f>+'INFO ENEL'!R3091</f>
        <v>1</v>
      </c>
      <c r="Z3103" s="59">
        <f t="shared" si="446"/>
        <v>0.5</v>
      </c>
    </row>
    <row r="3104" spans="1:26" ht="15" customHeight="1" x14ac:dyDescent="0.25">
      <c r="A3104" s="55">
        <f>+'INFO ENEL'!A3092</f>
        <v>3087</v>
      </c>
      <c r="B3104" s="121" t="str">
        <f>+INDEX($B$8:$B$15,MATCH(L3104,$L$8:$L$15,0))</f>
        <v>SICODI</v>
      </c>
      <c r="C3104" s="56" t="str">
        <f>+'INFO ENEL'!B3092</f>
        <v>Lima</v>
      </c>
      <c r="D3104" s="56" t="str">
        <f>+'INFO ENEL'!D3092</f>
        <v>ARAHUAY (LIMA)</v>
      </c>
      <c r="E3104" s="56" t="str">
        <f>+'INFO ENEL'!D3092</f>
        <v>ARAHUAY (LIMA)</v>
      </c>
      <c r="F3104" s="50">
        <f>+'INFO ENEL'!E3092</f>
        <v>0</v>
      </c>
      <c r="G3104" s="56" t="str">
        <f>+'INFO ENEL'!L3092</f>
        <v>MT</v>
      </c>
      <c r="H3104" s="57">
        <f>+'INFO ENEL'!M3092</f>
        <v>211.2</v>
      </c>
      <c r="I3104" s="56">
        <f>+'INFO ENEL'!N3092</f>
        <v>13</v>
      </c>
      <c r="J3104" s="56" t="str">
        <f>+'INFO ENEL'!O3092</f>
        <v>Poste</v>
      </c>
      <c r="K3104" s="56" t="str">
        <f>+'INFO ENEL'!P3092</f>
        <v>Concreto</v>
      </c>
      <c r="L3104" s="56" t="str">
        <f>+'INFO ENEL'!Q3092</f>
        <v>PPC20</v>
      </c>
      <c r="M3104" s="55" t="str">
        <f>+IF(ISERROR(INDEX('Estructuras de Acero y Concreto'!$C$6:$C$577,MATCH(L3104,'Estructuras de Acero y Concreto'!$D$6:$D$577,0)))=FALSE,INDEX('Estructuras de Acero y Concreto'!$C$6:$C$577,MATCH(L3104,'Estructuras de Acero y Concreto'!$D$6:$D$577,0)),IF(ISERROR(INDEX('Estructuras de Madera'!$C$5:$C$122,MATCH(L3104,'Estructuras de Madera'!$D$5:$D$122,0)))=FALSE,INDEX('Estructuras de Madera'!$C$5:$C$122,MATCH(L3104,'Estructuras de Madera'!$D$5:$D$122,0)),INDEX(SICODI!$G$3:$G$2404,MATCH(L3104,SICODI!$G$3:$G$2404,0))))</f>
        <v>PPC20</v>
      </c>
      <c r="N3104" s="121" t="str">
        <f>+IF(ISERROR(VLOOKUP(M3104,'Resumen de precios LLTT'!$C$17:$D$3071,2,FALSE))=FALSE,VLOOKUP(M3104,'Resumen de precios LLTT'!$C$17:$D$3071,2,FALSE),VLOOKUP(M3104,SICODI!$G$3:$J$2404,2,FALSE))</f>
        <v>POSTE DE CONCRETO ARMADO DE 13/400/150/345</v>
      </c>
      <c r="O3104" s="58">
        <f>+IF(ISERROR(VLOOKUP(M3104,'Resumen de precios LLTT'!$C$17:$G$3071,5,FALSE))=FALSE,VLOOKUP(M3104,'Resumen de precios LLTT'!$C$17:$G$3071,5,FALSE),VLOOKUP(M3104,SICODI!$G$3:$J$2404,4,FALSE))</f>
        <v>364.69</v>
      </c>
      <c r="P3104" s="16">
        <f t="shared" si="438"/>
        <v>0.84299999999999997</v>
      </c>
      <c r="Q3104" s="78">
        <f t="shared" si="439"/>
        <v>672.12366999999995</v>
      </c>
      <c r="R3104" s="56">
        <v>0</v>
      </c>
      <c r="S3104" s="16">
        <f t="shared" si="440"/>
        <v>0.13400000000000001</v>
      </c>
      <c r="T3104" s="79">
        <f t="shared" si="441"/>
        <v>7.5053809816666659</v>
      </c>
      <c r="U3104" s="80">
        <f t="shared" si="442"/>
        <v>0.183</v>
      </c>
      <c r="V3104" s="81">
        <f t="shared" si="443"/>
        <v>1.3734847196449997</v>
      </c>
      <c r="W3104" s="79">
        <f t="shared" si="444"/>
        <v>0.46217247724950827</v>
      </c>
      <c r="X3104" s="60">
        <f t="shared" si="445"/>
        <v>0.5</v>
      </c>
      <c r="Y3104" s="56">
        <f>+'INFO ENEL'!R3092</f>
        <v>1</v>
      </c>
      <c r="Z3104" s="59">
        <f t="shared" si="446"/>
        <v>0.5</v>
      </c>
    </row>
    <row r="3105" spans="1:26" ht="15" customHeight="1" x14ac:dyDescent="0.25">
      <c r="A3105" s="55">
        <f>+'INFO ENEL'!A3093</f>
        <v>3088</v>
      </c>
      <c r="B3105" s="121" t="str">
        <f>+INDEX($B$8:$B$15,MATCH(L3105,$L$8:$L$15,0))</f>
        <v>SICODI</v>
      </c>
      <c r="C3105" s="56" t="str">
        <f>+'INFO ENEL'!B3093</f>
        <v>Lima</v>
      </c>
      <c r="D3105" s="56" t="str">
        <f>+'INFO ENEL'!D3093</f>
        <v>ARAHUAY (LIMA)</v>
      </c>
      <c r="E3105" s="56" t="str">
        <f>+'INFO ENEL'!D3093</f>
        <v>ARAHUAY (LIMA)</v>
      </c>
      <c r="F3105" s="50">
        <f>+'INFO ENEL'!E3093</f>
        <v>0</v>
      </c>
      <c r="G3105" s="56" t="str">
        <f>+'INFO ENEL'!L3093</f>
        <v>MT</v>
      </c>
      <c r="H3105" s="57">
        <f>+'INFO ENEL'!M3093</f>
        <v>560.04999999999905</v>
      </c>
      <c r="I3105" s="56">
        <f>+'INFO ENEL'!N3093</f>
        <v>13</v>
      </c>
      <c r="J3105" s="56" t="str">
        <f>+'INFO ENEL'!O3093</f>
        <v>Poste</v>
      </c>
      <c r="K3105" s="56" t="str">
        <f>+'INFO ENEL'!P3093</f>
        <v>Concreto</v>
      </c>
      <c r="L3105" s="56" t="str">
        <f>+'INFO ENEL'!Q3093</f>
        <v>PPC20</v>
      </c>
      <c r="M3105" s="55" t="str">
        <f>+IF(ISERROR(INDEX('Estructuras de Acero y Concreto'!$C$6:$C$577,MATCH(L3105,'Estructuras de Acero y Concreto'!$D$6:$D$577,0)))=FALSE,INDEX('Estructuras de Acero y Concreto'!$C$6:$C$577,MATCH(L3105,'Estructuras de Acero y Concreto'!$D$6:$D$577,0)),IF(ISERROR(INDEX('Estructuras de Madera'!$C$5:$C$122,MATCH(L3105,'Estructuras de Madera'!$D$5:$D$122,0)))=FALSE,INDEX('Estructuras de Madera'!$C$5:$C$122,MATCH(L3105,'Estructuras de Madera'!$D$5:$D$122,0)),INDEX(SICODI!$G$3:$G$2404,MATCH(L3105,SICODI!$G$3:$G$2404,0))))</f>
        <v>PPC20</v>
      </c>
      <c r="N3105" s="121" t="str">
        <f>+IF(ISERROR(VLOOKUP(M3105,'Resumen de precios LLTT'!$C$17:$D$3071,2,FALSE))=FALSE,VLOOKUP(M3105,'Resumen de precios LLTT'!$C$17:$D$3071,2,FALSE),VLOOKUP(M3105,SICODI!$G$3:$J$2404,2,FALSE))</f>
        <v>POSTE DE CONCRETO ARMADO DE 13/400/150/345</v>
      </c>
      <c r="O3105" s="58">
        <f>+IF(ISERROR(VLOOKUP(M3105,'Resumen de precios LLTT'!$C$17:$G$3071,5,FALSE))=FALSE,VLOOKUP(M3105,'Resumen de precios LLTT'!$C$17:$G$3071,5,FALSE),VLOOKUP(M3105,SICODI!$G$3:$J$2404,4,FALSE))</f>
        <v>364.69</v>
      </c>
      <c r="P3105" s="16">
        <f t="shared" si="438"/>
        <v>0.84299999999999997</v>
      </c>
      <c r="Q3105" s="78">
        <f t="shared" si="439"/>
        <v>672.12366999999995</v>
      </c>
      <c r="R3105" s="56">
        <v>0</v>
      </c>
      <c r="S3105" s="16">
        <f t="shared" si="440"/>
        <v>0.13400000000000001</v>
      </c>
      <c r="T3105" s="79">
        <f t="shared" si="441"/>
        <v>7.5053809816666659</v>
      </c>
      <c r="U3105" s="80">
        <f t="shared" si="442"/>
        <v>0.183</v>
      </c>
      <c r="V3105" s="81">
        <f t="shared" si="443"/>
        <v>1.3734847196449997</v>
      </c>
      <c r="W3105" s="79">
        <f t="shared" si="444"/>
        <v>0.46217247724950827</v>
      </c>
      <c r="X3105" s="60">
        <f t="shared" si="445"/>
        <v>0.5</v>
      </c>
      <c r="Y3105" s="56">
        <f>+'INFO ENEL'!R3093</f>
        <v>1</v>
      </c>
      <c r="Z3105" s="59">
        <f t="shared" si="446"/>
        <v>0.5</v>
      </c>
    </row>
    <row r="3106" spans="1:26" ht="15" customHeight="1" x14ac:dyDescent="0.25">
      <c r="A3106" s="55">
        <f>+'INFO ENEL'!A3094</f>
        <v>3089</v>
      </c>
      <c r="B3106" s="121" t="str">
        <f>+INDEX($B$8:$B$15,MATCH(L3106,$L$8:$L$15,0))</f>
        <v>SICODI</v>
      </c>
      <c r="C3106" s="56" t="str">
        <f>+'INFO ENEL'!B3094</f>
        <v>Lima</v>
      </c>
      <c r="D3106" s="56" t="str">
        <f>+'INFO ENEL'!D3094</f>
        <v>CARABAYLLO (LIMA)</v>
      </c>
      <c r="E3106" s="56" t="str">
        <f>+'INFO ENEL'!D3094</f>
        <v>CARABAYLLO (LIMA)</v>
      </c>
      <c r="F3106" s="50">
        <f>+'INFO ENEL'!E3094</f>
        <v>0</v>
      </c>
      <c r="G3106" s="56" t="str">
        <f>+'INFO ENEL'!L3094</f>
        <v>MT</v>
      </c>
      <c r="H3106" s="57">
        <f>+'INFO ENEL'!M3094</f>
        <v>104.62</v>
      </c>
      <c r="I3106" s="56">
        <f>+'INFO ENEL'!N3094</f>
        <v>13</v>
      </c>
      <c r="J3106" s="56" t="str">
        <f>+'INFO ENEL'!O3094</f>
        <v>Poste</v>
      </c>
      <c r="K3106" s="56" t="str">
        <f>+'INFO ENEL'!P3094</f>
        <v>Concreto</v>
      </c>
      <c r="L3106" s="56" t="str">
        <f>+'INFO ENEL'!Q3094</f>
        <v>PPC20</v>
      </c>
      <c r="M3106" s="55" t="str">
        <f>+IF(ISERROR(INDEX('Estructuras de Acero y Concreto'!$C$6:$C$577,MATCH(L3106,'Estructuras de Acero y Concreto'!$D$6:$D$577,0)))=FALSE,INDEX('Estructuras de Acero y Concreto'!$C$6:$C$577,MATCH(L3106,'Estructuras de Acero y Concreto'!$D$6:$D$577,0)),IF(ISERROR(INDEX('Estructuras de Madera'!$C$5:$C$122,MATCH(L3106,'Estructuras de Madera'!$D$5:$D$122,0)))=FALSE,INDEX('Estructuras de Madera'!$C$5:$C$122,MATCH(L3106,'Estructuras de Madera'!$D$5:$D$122,0)),INDEX(SICODI!$G$3:$G$2404,MATCH(L3106,SICODI!$G$3:$G$2404,0))))</f>
        <v>PPC20</v>
      </c>
      <c r="N3106" s="121" t="str">
        <f>+IF(ISERROR(VLOOKUP(M3106,'Resumen de precios LLTT'!$C$17:$D$3071,2,FALSE))=FALSE,VLOOKUP(M3106,'Resumen de precios LLTT'!$C$17:$D$3071,2,FALSE),VLOOKUP(M3106,SICODI!$G$3:$J$2404,2,FALSE))</f>
        <v>POSTE DE CONCRETO ARMADO DE 13/400/150/345</v>
      </c>
      <c r="O3106" s="58">
        <f>+IF(ISERROR(VLOOKUP(M3106,'Resumen de precios LLTT'!$C$17:$G$3071,5,FALSE))=FALSE,VLOOKUP(M3106,'Resumen de precios LLTT'!$C$17:$G$3071,5,FALSE),VLOOKUP(M3106,SICODI!$G$3:$J$2404,4,FALSE))</f>
        <v>364.69</v>
      </c>
      <c r="P3106" s="16">
        <f t="shared" si="438"/>
        <v>0.84299999999999997</v>
      </c>
      <c r="Q3106" s="78">
        <f t="shared" si="439"/>
        <v>672.12366999999995</v>
      </c>
      <c r="R3106" s="56">
        <v>0</v>
      </c>
      <c r="S3106" s="16">
        <f t="shared" si="440"/>
        <v>0.13400000000000001</v>
      </c>
      <c r="T3106" s="79">
        <f t="shared" si="441"/>
        <v>7.5053809816666659</v>
      </c>
      <c r="U3106" s="80">
        <f t="shared" si="442"/>
        <v>0.183</v>
      </c>
      <c r="V3106" s="81">
        <f t="shared" si="443"/>
        <v>1.3734847196449997</v>
      </c>
      <c r="W3106" s="79">
        <f t="shared" si="444"/>
        <v>0.46217247724950827</v>
      </c>
      <c r="X3106" s="60">
        <f t="shared" si="445"/>
        <v>0.5</v>
      </c>
      <c r="Y3106" s="56">
        <f>+'INFO ENEL'!R3094</f>
        <v>1</v>
      </c>
      <c r="Z3106" s="59">
        <f t="shared" si="446"/>
        <v>0.5</v>
      </c>
    </row>
    <row r="3107" spans="1:26" ht="15" customHeight="1" x14ac:dyDescent="0.25">
      <c r="A3107" s="55">
        <f>+'INFO ENEL'!A3095</f>
        <v>3090</v>
      </c>
      <c r="B3107" s="121" t="str">
        <f>+INDEX($B$8:$B$15,MATCH(L3107,$L$8:$L$15,0))</f>
        <v>SICODI</v>
      </c>
      <c r="C3107" s="56" t="str">
        <f>+'INFO ENEL'!B3095</f>
        <v>Lima</v>
      </c>
      <c r="D3107" s="56" t="str">
        <f>+'INFO ENEL'!D3095</f>
        <v>CARABAYLLO (LIMA)</v>
      </c>
      <c r="E3107" s="56" t="str">
        <f>+'INFO ENEL'!D3095</f>
        <v>CARABAYLLO (LIMA)</v>
      </c>
      <c r="F3107" s="50">
        <f>+'INFO ENEL'!E3095</f>
        <v>0</v>
      </c>
      <c r="G3107" s="56" t="str">
        <f>+'INFO ENEL'!L3095</f>
        <v>MT</v>
      </c>
      <c r="H3107" s="57">
        <f>+'INFO ENEL'!M3095</f>
        <v>85.87</v>
      </c>
      <c r="I3107" s="56">
        <f>+'INFO ENEL'!N3095</f>
        <v>13</v>
      </c>
      <c r="J3107" s="56" t="str">
        <f>+'INFO ENEL'!O3095</f>
        <v>Poste</v>
      </c>
      <c r="K3107" s="56" t="str">
        <f>+'INFO ENEL'!P3095</f>
        <v>Concreto</v>
      </c>
      <c r="L3107" s="56" t="str">
        <f>+'INFO ENEL'!Q3095</f>
        <v>PPC20</v>
      </c>
      <c r="M3107" s="55" t="str">
        <f>+IF(ISERROR(INDEX('Estructuras de Acero y Concreto'!$C$6:$C$577,MATCH(L3107,'Estructuras de Acero y Concreto'!$D$6:$D$577,0)))=FALSE,INDEX('Estructuras de Acero y Concreto'!$C$6:$C$577,MATCH(L3107,'Estructuras de Acero y Concreto'!$D$6:$D$577,0)),IF(ISERROR(INDEX('Estructuras de Madera'!$C$5:$C$122,MATCH(L3107,'Estructuras de Madera'!$D$5:$D$122,0)))=FALSE,INDEX('Estructuras de Madera'!$C$5:$C$122,MATCH(L3107,'Estructuras de Madera'!$D$5:$D$122,0)),INDEX(SICODI!$G$3:$G$2404,MATCH(L3107,SICODI!$G$3:$G$2404,0))))</f>
        <v>PPC20</v>
      </c>
      <c r="N3107" s="121" t="str">
        <f>+IF(ISERROR(VLOOKUP(M3107,'Resumen de precios LLTT'!$C$17:$D$3071,2,FALSE))=FALSE,VLOOKUP(M3107,'Resumen de precios LLTT'!$C$17:$D$3071,2,FALSE),VLOOKUP(M3107,SICODI!$G$3:$J$2404,2,FALSE))</f>
        <v>POSTE DE CONCRETO ARMADO DE 13/400/150/345</v>
      </c>
      <c r="O3107" s="58">
        <f>+IF(ISERROR(VLOOKUP(M3107,'Resumen de precios LLTT'!$C$17:$G$3071,5,FALSE))=FALSE,VLOOKUP(M3107,'Resumen de precios LLTT'!$C$17:$G$3071,5,FALSE),VLOOKUP(M3107,SICODI!$G$3:$J$2404,4,FALSE))</f>
        <v>364.69</v>
      </c>
      <c r="P3107" s="16">
        <f t="shared" si="438"/>
        <v>0.84299999999999997</v>
      </c>
      <c r="Q3107" s="78">
        <f t="shared" si="439"/>
        <v>672.12366999999995</v>
      </c>
      <c r="R3107" s="56">
        <v>0</v>
      </c>
      <c r="S3107" s="16">
        <f t="shared" si="440"/>
        <v>0.13400000000000001</v>
      </c>
      <c r="T3107" s="79">
        <f t="shared" si="441"/>
        <v>7.5053809816666659</v>
      </c>
      <c r="U3107" s="80">
        <f t="shared" si="442"/>
        <v>0.183</v>
      </c>
      <c r="V3107" s="81">
        <f t="shared" si="443"/>
        <v>1.3734847196449997</v>
      </c>
      <c r="W3107" s="79">
        <f t="shared" si="444"/>
        <v>0.46217247724950827</v>
      </c>
      <c r="X3107" s="60">
        <f t="shared" si="445"/>
        <v>0.5</v>
      </c>
      <c r="Y3107" s="56">
        <f>+'INFO ENEL'!R3095</f>
        <v>1</v>
      </c>
      <c r="Z3107" s="59">
        <f t="shared" si="446"/>
        <v>0.5</v>
      </c>
    </row>
    <row r="3108" spans="1:26" ht="15" customHeight="1" x14ac:dyDescent="0.25">
      <c r="A3108" s="55">
        <f>+'INFO ENEL'!A3096</f>
        <v>3091</v>
      </c>
      <c r="B3108" s="121" t="str">
        <f>+INDEX($B$8:$B$15,MATCH(L3108,$L$8:$L$15,0))</f>
        <v>SICODI</v>
      </c>
      <c r="C3108" s="56" t="str">
        <f>+'INFO ENEL'!B3096</f>
        <v>Lima</v>
      </c>
      <c r="D3108" s="56" t="str">
        <f>+'INFO ENEL'!D3096</f>
        <v>CARABAYLLO (LIMA)</v>
      </c>
      <c r="E3108" s="56" t="str">
        <f>+'INFO ENEL'!D3096</f>
        <v>CARABAYLLO (LIMA)</v>
      </c>
      <c r="F3108" s="50">
        <f>+'INFO ENEL'!E3096</f>
        <v>0</v>
      </c>
      <c r="G3108" s="56" t="str">
        <f>+'INFO ENEL'!L3096</f>
        <v>MT</v>
      </c>
      <c r="H3108" s="57">
        <f>+'INFO ENEL'!M3096</f>
        <v>42.15</v>
      </c>
      <c r="I3108" s="56">
        <f>+'INFO ENEL'!N3096</f>
        <v>13</v>
      </c>
      <c r="J3108" s="56" t="str">
        <f>+'INFO ENEL'!O3096</f>
        <v>Poste</v>
      </c>
      <c r="K3108" s="56" t="str">
        <f>+'INFO ENEL'!P3096</f>
        <v>Concreto</v>
      </c>
      <c r="L3108" s="56" t="str">
        <f>+'INFO ENEL'!Q3096</f>
        <v>PPC20</v>
      </c>
      <c r="M3108" s="55" t="str">
        <f>+IF(ISERROR(INDEX('Estructuras de Acero y Concreto'!$C$6:$C$577,MATCH(L3108,'Estructuras de Acero y Concreto'!$D$6:$D$577,0)))=FALSE,INDEX('Estructuras de Acero y Concreto'!$C$6:$C$577,MATCH(L3108,'Estructuras de Acero y Concreto'!$D$6:$D$577,0)),IF(ISERROR(INDEX('Estructuras de Madera'!$C$5:$C$122,MATCH(L3108,'Estructuras de Madera'!$D$5:$D$122,0)))=FALSE,INDEX('Estructuras de Madera'!$C$5:$C$122,MATCH(L3108,'Estructuras de Madera'!$D$5:$D$122,0)),INDEX(SICODI!$G$3:$G$2404,MATCH(L3108,SICODI!$G$3:$G$2404,0))))</f>
        <v>PPC20</v>
      </c>
      <c r="N3108" s="121" t="str">
        <f>+IF(ISERROR(VLOOKUP(M3108,'Resumen de precios LLTT'!$C$17:$D$3071,2,FALSE))=FALSE,VLOOKUP(M3108,'Resumen de precios LLTT'!$C$17:$D$3071,2,FALSE),VLOOKUP(M3108,SICODI!$G$3:$J$2404,2,FALSE))</f>
        <v>POSTE DE CONCRETO ARMADO DE 13/400/150/345</v>
      </c>
      <c r="O3108" s="58">
        <f>+IF(ISERROR(VLOOKUP(M3108,'Resumen de precios LLTT'!$C$17:$G$3071,5,FALSE))=FALSE,VLOOKUP(M3108,'Resumen de precios LLTT'!$C$17:$G$3071,5,FALSE),VLOOKUP(M3108,SICODI!$G$3:$J$2404,4,FALSE))</f>
        <v>364.69</v>
      </c>
      <c r="P3108" s="16">
        <f t="shared" si="438"/>
        <v>0.84299999999999997</v>
      </c>
      <c r="Q3108" s="78">
        <f t="shared" si="439"/>
        <v>672.12366999999995</v>
      </c>
      <c r="R3108" s="56">
        <v>0</v>
      </c>
      <c r="S3108" s="16">
        <f t="shared" si="440"/>
        <v>0.13400000000000001</v>
      </c>
      <c r="T3108" s="79">
        <f t="shared" si="441"/>
        <v>7.5053809816666659</v>
      </c>
      <c r="U3108" s="80">
        <f t="shared" si="442"/>
        <v>0.183</v>
      </c>
      <c r="V3108" s="81">
        <f t="shared" si="443"/>
        <v>1.3734847196449997</v>
      </c>
      <c r="W3108" s="79">
        <f t="shared" si="444"/>
        <v>0.46217247724950827</v>
      </c>
      <c r="X3108" s="60">
        <f t="shared" si="445"/>
        <v>0.5</v>
      </c>
      <c r="Y3108" s="56">
        <f>+'INFO ENEL'!R3096</f>
        <v>1</v>
      </c>
      <c r="Z3108" s="59">
        <f t="shared" si="446"/>
        <v>0.5</v>
      </c>
    </row>
    <row r="3109" spans="1:26" ht="15" customHeight="1" x14ac:dyDescent="0.25">
      <c r="A3109" s="55">
        <f>+'INFO ENEL'!A3097</f>
        <v>3092</v>
      </c>
      <c r="B3109" s="121" t="str">
        <f>+INDEX($B$8:$B$15,MATCH(L3109,$L$8:$L$15,0))</f>
        <v>SICODI</v>
      </c>
      <c r="C3109" s="56" t="str">
        <f>+'INFO ENEL'!B3097</f>
        <v>Lima</v>
      </c>
      <c r="D3109" s="56" t="str">
        <f>+'INFO ENEL'!D3097</f>
        <v>CARABAYLLO (LIMA)</v>
      </c>
      <c r="E3109" s="56" t="str">
        <f>+'INFO ENEL'!D3097</f>
        <v>CARABAYLLO (LIMA)</v>
      </c>
      <c r="F3109" s="50">
        <f>+'INFO ENEL'!E3097</f>
        <v>0</v>
      </c>
      <c r="G3109" s="56" t="str">
        <f>+'INFO ENEL'!L3097</f>
        <v>MT</v>
      </c>
      <c r="H3109" s="57">
        <f>+'INFO ENEL'!M3097</f>
        <v>20.09</v>
      </c>
      <c r="I3109" s="56">
        <f>+'INFO ENEL'!N3097</f>
        <v>13</v>
      </c>
      <c r="J3109" s="56" t="str">
        <f>+'INFO ENEL'!O3097</f>
        <v>Poste</v>
      </c>
      <c r="K3109" s="56" t="str">
        <f>+'INFO ENEL'!P3097</f>
        <v>Concreto</v>
      </c>
      <c r="L3109" s="56" t="str">
        <f>+'INFO ENEL'!Q3097</f>
        <v>PPC20</v>
      </c>
      <c r="M3109" s="55" t="str">
        <f>+IF(ISERROR(INDEX('Estructuras de Acero y Concreto'!$C$6:$C$577,MATCH(L3109,'Estructuras de Acero y Concreto'!$D$6:$D$577,0)))=FALSE,INDEX('Estructuras de Acero y Concreto'!$C$6:$C$577,MATCH(L3109,'Estructuras de Acero y Concreto'!$D$6:$D$577,0)),IF(ISERROR(INDEX('Estructuras de Madera'!$C$5:$C$122,MATCH(L3109,'Estructuras de Madera'!$D$5:$D$122,0)))=FALSE,INDEX('Estructuras de Madera'!$C$5:$C$122,MATCH(L3109,'Estructuras de Madera'!$D$5:$D$122,0)),INDEX(SICODI!$G$3:$G$2404,MATCH(L3109,SICODI!$G$3:$G$2404,0))))</f>
        <v>PPC20</v>
      </c>
      <c r="N3109" s="121" t="str">
        <f>+IF(ISERROR(VLOOKUP(M3109,'Resumen de precios LLTT'!$C$17:$D$3071,2,FALSE))=FALSE,VLOOKUP(M3109,'Resumen de precios LLTT'!$C$17:$D$3071,2,FALSE),VLOOKUP(M3109,SICODI!$G$3:$J$2404,2,FALSE))</f>
        <v>POSTE DE CONCRETO ARMADO DE 13/400/150/345</v>
      </c>
      <c r="O3109" s="58">
        <f>+IF(ISERROR(VLOOKUP(M3109,'Resumen de precios LLTT'!$C$17:$G$3071,5,FALSE))=FALSE,VLOOKUP(M3109,'Resumen de precios LLTT'!$C$17:$G$3071,5,FALSE),VLOOKUP(M3109,SICODI!$G$3:$J$2404,4,FALSE))</f>
        <v>364.69</v>
      </c>
      <c r="P3109" s="16">
        <f t="shared" si="438"/>
        <v>0.84299999999999997</v>
      </c>
      <c r="Q3109" s="78">
        <f t="shared" si="439"/>
        <v>672.12366999999995</v>
      </c>
      <c r="R3109" s="56">
        <v>0</v>
      </c>
      <c r="S3109" s="16">
        <f t="shared" si="440"/>
        <v>0.13400000000000001</v>
      </c>
      <c r="T3109" s="79">
        <f t="shared" si="441"/>
        <v>7.5053809816666659</v>
      </c>
      <c r="U3109" s="80">
        <f t="shared" si="442"/>
        <v>0.183</v>
      </c>
      <c r="V3109" s="81">
        <f t="shared" si="443"/>
        <v>1.3734847196449997</v>
      </c>
      <c r="W3109" s="79">
        <f t="shared" si="444"/>
        <v>0.46217247724950827</v>
      </c>
      <c r="X3109" s="60">
        <f t="shared" si="445"/>
        <v>0.5</v>
      </c>
      <c r="Y3109" s="56">
        <f>+'INFO ENEL'!R3097</f>
        <v>1</v>
      </c>
      <c r="Z3109" s="59">
        <f t="shared" si="446"/>
        <v>0.5</v>
      </c>
    </row>
    <row r="3110" spans="1:26" ht="15" customHeight="1" x14ac:dyDescent="0.25">
      <c r="A3110" s="55">
        <f>+'INFO ENEL'!A3098</f>
        <v>3093</v>
      </c>
      <c r="B3110" s="121" t="str">
        <f>+INDEX($B$8:$B$15,MATCH(L3110,$L$8:$L$15,0))</f>
        <v>SICODI</v>
      </c>
      <c r="C3110" s="56" t="str">
        <f>+'INFO ENEL'!B3098</f>
        <v>Lima</v>
      </c>
      <c r="D3110" s="56" t="str">
        <f>+'INFO ENEL'!D3098</f>
        <v>SANTA ROSA DE QUIVES (LIMA)</v>
      </c>
      <c r="E3110" s="56" t="str">
        <f>+'INFO ENEL'!D3098</f>
        <v>SANTA ROSA DE QUIVES (LIMA)</v>
      </c>
      <c r="F3110" s="50">
        <f>+'INFO ENEL'!E3098</f>
        <v>0</v>
      </c>
      <c r="G3110" s="56" t="str">
        <f>+'INFO ENEL'!L3098</f>
        <v>MT</v>
      </c>
      <c r="H3110" s="57">
        <f>+'INFO ENEL'!M3098</f>
        <v>110.84</v>
      </c>
      <c r="I3110" s="56">
        <f>+'INFO ENEL'!N3098</f>
        <v>13</v>
      </c>
      <c r="J3110" s="56" t="str">
        <f>+'INFO ENEL'!O3098</f>
        <v>Poste</v>
      </c>
      <c r="K3110" s="56" t="str">
        <f>+'INFO ENEL'!P3098</f>
        <v>Concreto</v>
      </c>
      <c r="L3110" s="56" t="str">
        <f>+'INFO ENEL'!Q3098</f>
        <v>PPC20</v>
      </c>
      <c r="M3110" s="55" t="str">
        <f>+IF(ISERROR(INDEX('Estructuras de Acero y Concreto'!$C$6:$C$577,MATCH(L3110,'Estructuras de Acero y Concreto'!$D$6:$D$577,0)))=FALSE,INDEX('Estructuras de Acero y Concreto'!$C$6:$C$577,MATCH(L3110,'Estructuras de Acero y Concreto'!$D$6:$D$577,0)),IF(ISERROR(INDEX('Estructuras de Madera'!$C$5:$C$122,MATCH(L3110,'Estructuras de Madera'!$D$5:$D$122,0)))=FALSE,INDEX('Estructuras de Madera'!$C$5:$C$122,MATCH(L3110,'Estructuras de Madera'!$D$5:$D$122,0)),INDEX(SICODI!$G$3:$G$2404,MATCH(L3110,SICODI!$G$3:$G$2404,0))))</f>
        <v>PPC20</v>
      </c>
      <c r="N3110" s="121" t="str">
        <f>+IF(ISERROR(VLOOKUP(M3110,'Resumen de precios LLTT'!$C$17:$D$3071,2,FALSE))=FALSE,VLOOKUP(M3110,'Resumen de precios LLTT'!$C$17:$D$3071,2,FALSE),VLOOKUP(M3110,SICODI!$G$3:$J$2404,2,FALSE))</f>
        <v>POSTE DE CONCRETO ARMADO DE 13/400/150/345</v>
      </c>
      <c r="O3110" s="58">
        <f>+IF(ISERROR(VLOOKUP(M3110,'Resumen de precios LLTT'!$C$17:$G$3071,5,FALSE))=FALSE,VLOOKUP(M3110,'Resumen de precios LLTT'!$C$17:$G$3071,5,FALSE),VLOOKUP(M3110,SICODI!$G$3:$J$2404,4,FALSE))</f>
        <v>364.69</v>
      </c>
      <c r="P3110" s="16">
        <f t="shared" si="438"/>
        <v>0.84299999999999997</v>
      </c>
      <c r="Q3110" s="78">
        <f t="shared" si="439"/>
        <v>672.12366999999995</v>
      </c>
      <c r="R3110" s="56">
        <v>0</v>
      </c>
      <c r="S3110" s="16">
        <f t="shared" si="440"/>
        <v>0.13400000000000001</v>
      </c>
      <c r="T3110" s="79">
        <f t="shared" si="441"/>
        <v>7.5053809816666659</v>
      </c>
      <c r="U3110" s="80">
        <f t="shared" si="442"/>
        <v>0.183</v>
      </c>
      <c r="V3110" s="81">
        <f t="shared" si="443"/>
        <v>1.3734847196449997</v>
      </c>
      <c r="W3110" s="79">
        <f t="shared" si="444"/>
        <v>0.46217247724950827</v>
      </c>
      <c r="X3110" s="60">
        <f t="shared" si="445"/>
        <v>0.5</v>
      </c>
      <c r="Y3110" s="56">
        <f>+'INFO ENEL'!R3098</f>
        <v>1</v>
      </c>
      <c r="Z3110" s="59">
        <f t="shared" si="446"/>
        <v>0.5</v>
      </c>
    </row>
    <row r="3111" spans="1:26" ht="15" customHeight="1" x14ac:dyDescent="0.25">
      <c r="A3111" s="55">
        <f>+'INFO ENEL'!A3099</f>
        <v>3094</v>
      </c>
      <c r="B3111" s="121" t="str">
        <f>+INDEX($B$8:$B$15,MATCH(L3111,$L$8:$L$15,0))</f>
        <v>SICODI</v>
      </c>
      <c r="C3111" s="56" t="str">
        <f>+'INFO ENEL'!B3099</f>
        <v>Lima</v>
      </c>
      <c r="D3111" s="56" t="str">
        <f>+'INFO ENEL'!D3099</f>
        <v>SANTA ROSA DE QUIVES (LIMA)</v>
      </c>
      <c r="E3111" s="56" t="str">
        <f>+'INFO ENEL'!D3099</f>
        <v>SANTA ROSA DE QUIVES (LIMA)</v>
      </c>
      <c r="F3111" s="50">
        <f>+'INFO ENEL'!E3099</f>
        <v>0</v>
      </c>
      <c r="G3111" s="56" t="str">
        <f>+'INFO ENEL'!L3099</f>
        <v>MT</v>
      </c>
      <c r="H3111" s="57">
        <f>+'INFO ENEL'!M3099</f>
        <v>26.47</v>
      </c>
      <c r="I3111" s="56">
        <f>+'INFO ENEL'!N3099</f>
        <v>13</v>
      </c>
      <c r="J3111" s="56" t="str">
        <f>+'INFO ENEL'!O3099</f>
        <v>Poste</v>
      </c>
      <c r="K3111" s="56" t="str">
        <f>+'INFO ENEL'!P3099</f>
        <v>Concreto</v>
      </c>
      <c r="L3111" s="56" t="str">
        <f>+'INFO ENEL'!Q3099</f>
        <v>PPC20</v>
      </c>
      <c r="M3111" s="55" t="str">
        <f>+IF(ISERROR(INDEX('Estructuras de Acero y Concreto'!$C$6:$C$577,MATCH(L3111,'Estructuras de Acero y Concreto'!$D$6:$D$577,0)))=FALSE,INDEX('Estructuras de Acero y Concreto'!$C$6:$C$577,MATCH(L3111,'Estructuras de Acero y Concreto'!$D$6:$D$577,0)),IF(ISERROR(INDEX('Estructuras de Madera'!$C$5:$C$122,MATCH(L3111,'Estructuras de Madera'!$D$5:$D$122,0)))=FALSE,INDEX('Estructuras de Madera'!$C$5:$C$122,MATCH(L3111,'Estructuras de Madera'!$D$5:$D$122,0)),INDEX(SICODI!$G$3:$G$2404,MATCH(L3111,SICODI!$G$3:$G$2404,0))))</f>
        <v>PPC20</v>
      </c>
      <c r="N3111" s="121" t="str">
        <f>+IF(ISERROR(VLOOKUP(M3111,'Resumen de precios LLTT'!$C$17:$D$3071,2,FALSE))=FALSE,VLOOKUP(M3111,'Resumen de precios LLTT'!$C$17:$D$3071,2,FALSE),VLOOKUP(M3111,SICODI!$G$3:$J$2404,2,FALSE))</f>
        <v>POSTE DE CONCRETO ARMADO DE 13/400/150/345</v>
      </c>
      <c r="O3111" s="58">
        <f>+IF(ISERROR(VLOOKUP(M3111,'Resumen de precios LLTT'!$C$17:$G$3071,5,FALSE))=FALSE,VLOOKUP(M3111,'Resumen de precios LLTT'!$C$17:$G$3071,5,FALSE),VLOOKUP(M3111,SICODI!$G$3:$J$2404,4,FALSE))</f>
        <v>364.69</v>
      </c>
      <c r="P3111" s="16">
        <f t="shared" si="438"/>
        <v>0.84299999999999997</v>
      </c>
      <c r="Q3111" s="78">
        <f t="shared" si="439"/>
        <v>672.12366999999995</v>
      </c>
      <c r="R3111" s="56">
        <v>0</v>
      </c>
      <c r="S3111" s="16">
        <f t="shared" si="440"/>
        <v>0.13400000000000001</v>
      </c>
      <c r="T3111" s="79">
        <f t="shared" si="441"/>
        <v>7.5053809816666659</v>
      </c>
      <c r="U3111" s="80">
        <f t="shared" si="442"/>
        <v>0.183</v>
      </c>
      <c r="V3111" s="81">
        <f t="shared" si="443"/>
        <v>1.3734847196449997</v>
      </c>
      <c r="W3111" s="79">
        <f t="shared" si="444"/>
        <v>0.46217247724950827</v>
      </c>
      <c r="X3111" s="60">
        <f t="shared" si="445"/>
        <v>0.5</v>
      </c>
      <c r="Y3111" s="56">
        <f>+'INFO ENEL'!R3099</f>
        <v>1</v>
      </c>
      <c r="Z3111" s="59">
        <f t="shared" si="446"/>
        <v>0.5</v>
      </c>
    </row>
    <row r="3112" spans="1:26" ht="15" customHeight="1" x14ac:dyDescent="0.25">
      <c r="A3112" s="55">
        <f>+'INFO ENEL'!A3100</f>
        <v>3095</v>
      </c>
      <c r="B3112" s="121" t="str">
        <f>+INDEX($B$8:$B$15,MATCH(L3112,$L$8:$L$15,0))</f>
        <v>SICODI</v>
      </c>
      <c r="C3112" s="56" t="str">
        <f>+'INFO ENEL'!B3100</f>
        <v>Lima</v>
      </c>
      <c r="D3112" s="56" t="str">
        <f>+'INFO ENEL'!D3100</f>
        <v>SANTA ROSA DE QUIVES (LIMA)</v>
      </c>
      <c r="E3112" s="56" t="str">
        <f>+'INFO ENEL'!D3100</f>
        <v>SANTA ROSA DE QUIVES (LIMA)</v>
      </c>
      <c r="F3112" s="50">
        <f>+'INFO ENEL'!E3100</f>
        <v>0</v>
      </c>
      <c r="G3112" s="56" t="str">
        <f>+'INFO ENEL'!L3100</f>
        <v>MT</v>
      </c>
      <c r="H3112" s="57">
        <f>+'INFO ENEL'!M3100</f>
        <v>105.8</v>
      </c>
      <c r="I3112" s="56">
        <f>+'INFO ENEL'!N3100</f>
        <v>13</v>
      </c>
      <c r="J3112" s="56" t="str">
        <f>+'INFO ENEL'!O3100</f>
        <v>Poste</v>
      </c>
      <c r="K3112" s="56" t="str">
        <f>+'INFO ENEL'!P3100</f>
        <v>Concreto</v>
      </c>
      <c r="L3112" s="56" t="str">
        <f>+'INFO ENEL'!Q3100</f>
        <v>PPC20</v>
      </c>
      <c r="M3112" s="55" t="str">
        <f>+IF(ISERROR(INDEX('Estructuras de Acero y Concreto'!$C$6:$C$577,MATCH(L3112,'Estructuras de Acero y Concreto'!$D$6:$D$577,0)))=FALSE,INDEX('Estructuras de Acero y Concreto'!$C$6:$C$577,MATCH(L3112,'Estructuras de Acero y Concreto'!$D$6:$D$577,0)),IF(ISERROR(INDEX('Estructuras de Madera'!$C$5:$C$122,MATCH(L3112,'Estructuras de Madera'!$D$5:$D$122,0)))=FALSE,INDEX('Estructuras de Madera'!$C$5:$C$122,MATCH(L3112,'Estructuras de Madera'!$D$5:$D$122,0)),INDEX(SICODI!$G$3:$G$2404,MATCH(L3112,SICODI!$G$3:$G$2404,0))))</f>
        <v>PPC20</v>
      </c>
      <c r="N3112" s="121" t="str">
        <f>+IF(ISERROR(VLOOKUP(M3112,'Resumen de precios LLTT'!$C$17:$D$3071,2,FALSE))=FALSE,VLOOKUP(M3112,'Resumen de precios LLTT'!$C$17:$D$3071,2,FALSE),VLOOKUP(M3112,SICODI!$G$3:$J$2404,2,FALSE))</f>
        <v>POSTE DE CONCRETO ARMADO DE 13/400/150/345</v>
      </c>
      <c r="O3112" s="58">
        <f>+IF(ISERROR(VLOOKUP(M3112,'Resumen de precios LLTT'!$C$17:$G$3071,5,FALSE))=FALSE,VLOOKUP(M3112,'Resumen de precios LLTT'!$C$17:$G$3071,5,FALSE),VLOOKUP(M3112,SICODI!$G$3:$J$2404,4,FALSE))</f>
        <v>364.69</v>
      </c>
      <c r="P3112" s="16">
        <f t="shared" si="438"/>
        <v>0.84299999999999997</v>
      </c>
      <c r="Q3112" s="78">
        <f t="shared" si="439"/>
        <v>672.12366999999995</v>
      </c>
      <c r="R3112" s="56">
        <v>0</v>
      </c>
      <c r="S3112" s="16">
        <f t="shared" si="440"/>
        <v>0.13400000000000001</v>
      </c>
      <c r="T3112" s="79">
        <f t="shared" si="441"/>
        <v>7.5053809816666659</v>
      </c>
      <c r="U3112" s="80">
        <f t="shared" si="442"/>
        <v>0.183</v>
      </c>
      <c r="V3112" s="81">
        <f t="shared" si="443"/>
        <v>1.3734847196449997</v>
      </c>
      <c r="W3112" s="79">
        <f t="shared" si="444"/>
        <v>0.46217247724950827</v>
      </c>
      <c r="X3112" s="60">
        <f t="shared" si="445"/>
        <v>0.5</v>
      </c>
      <c r="Y3112" s="56">
        <f>+'INFO ENEL'!R3100</f>
        <v>1</v>
      </c>
      <c r="Z3112" s="59">
        <f t="shared" si="446"/>
        <v>0.5</v>
      </c>
    </row>
    <row r="3113" spans="1:26" ht="15" customHeight="1" x14ac:dyDescent="0.25">
      <c r="A3113" s="55">
        <f>+'INFO ENEL'!A3101</f>
        <v>3096</v>
      </c>
      <c r="B3113" s="121" t="str">
        <f>+INDEX($B$8:$B$15,MATCH(L3113,$L$8:$L$15,0))</f>
        <v>SICODI</v>
      </c>
      <c r="C3113" s="56" t="str">
        <f>+'INFO ENEL'!B3101</f>
        <v>Lima</v>
      </c>
      <c r="D3113" s="56" t="str">
        <f>+'INFO ENEL'!D3101</f>
        <v>SANTA ROSA DE QUIVES (LIMA)</v>
      </c>
      <c r="E3113" s="56" t="str">
        <f>+'INFO ENEL'!D3101</f>
        <v>SANTA ROSA DE QUIVES (LIMA)</v>
      </c>
      <c r="F3113" s="50">
        <f>+'INFO ENEL'!E3101</f>
        <v>0</v>
      </c>
      <c r="G3113" s="56" t="str">
        <f>+'INFO ENEL'!L3101</f>
        <v>MT</v>
      </c>
      <c r="H3113" s="57">
        <f>+'INFO ENEL'!M3101</f>
        <v>135.03</v>
      </c>
      <c r="I3113" s="56">
        <f>+'INFO ENEL'!N3101</f>
        <v>13</v>
      </c>
      <c r="J3113" s="56" t="str">
        <f>+'INFO ENEL'!O3101</f>
        <v>Poste</v>
      </c>
      <c r="K3113" s="56" t="str">
        <f>+'INFO ENEL'!P3101</f>
        <v>Concreto</v>
      </c>
      <c r="L3113" s="56" t="str">
        <f>+'INFO ENEL'!Q3101</f>
        <v>PPC20</v>
      </c>
      <c r="M3113" s="55" t="str">
        <f>+IF(ISERROR(INDEX('Estructuras de Acero y Concreto'!$C$6:$C$577,MATCH(L3113,'Estructuras de Acero y Concreto'!$D$6:$D$577,0)))=FALSE,INDEX('Estructuras de Acero y Concreto'!$C$6:$C$577,MATCH(L3113,'Estructuras de Acero y Concreto'!$D$6:$D$577,0)),IF(ISERROR(INDEX('Estructuras de Madera'!$C$5:$C$122,MATCH(L3113,'Estructuras de Madera'!$D$5:$D$122,0)))=FALSE,INDEX('Estructuras de Madera'!$C$5:$C$122,MATCH(L3113,'Estructuras de Madera'!$D$5:$D$122,0)),INDEX(SICODI!$G$3:$G$2404,MATCH(L3113,SICODI!$G$3:$G$2404,0))))</f>
        <v>PPC20</v>
      </c>
      <c r="N3113" s="121" t="str">
        <f>+IF(ISERROR(VLOOKUP(M3113,'Resumen de precios LLTT'!$C$17:$D$3071,2,FALSE))=FALSE,VLOOKUP(M3113,'Resumen de precios LLTT'!$C$17:$D$3071,2,FALSE),VLOOKUP(M3113,SICODI!$G$3:$J$2404,2,FALSE))</f>
        <v>POSTE DE CONCRETO ARMADO DE 13/400/150/345</v>
      </c>
      <c r="O3113" s="58">
        <f>+IF(ISERROR(VLOOKUP(M3113,'Resumen de precios LLTT'!$C$17:$G$3071,5,FALSE))=FALSE,VLOOKUP(M3113,'Resumen de precios LLTT'!$C$17:$G$3071,5,FALSE),VLOOKUP(M3113,SICODI!$G$3:$J$2404,4,FALSE))</f>
        <v>364.69</v>
      </c>
      <c r="P3113" s="16">
        <f t="shared" si="438"/>
        <v>0.84299999999999997</v>
      </c>
      <c r="Q3113" s="78">
        <f t="shared" si="439"/>
        <v>672.12366999999995</v>
      </c>
      <c r="R3113" s="56">
        <v>0</v>
      </c>
      <c r="S3113" s="16">
        <f t="shared" si="440"/>
        <v>0.13400000000000001</v>
      </c>
      <c r="T3113" s="79">
        <f t="shared" si="441"/>
        <v>7.5053809816666659</v>
      </c>
      <c r="U3113" s="80">
        <f t="shared" si="442"/>
        <v>0.183</v>
      </c>
      <c r="V3113" s="81">
        <f t="shared" si="443"/>
        <v>1.3734847196449997</v>
      </c>
      <c r="W3113" s="79">
        <f t="shared" si="444"/>
        <v>0.46217247724950827</v>
      </c>
      <c r="X3113" s="60">
        <f t="shared" si="445"/>
        <v>0.5</v>
      </c>
      <c r="Y3113" s="56">
        <f>+'INFO ENEL'!R3101</f>
        <v>1</v>
      </c>
      <c r="Z3113" s="59">
        <f t="shared" si="446"/>
        <v>0.5</v>
      </c>
    </row>
    <row r="3114" spans="1:26" ht="15" customHeight="1" x14ac:dyDescent="0.25">
      <c r="A3114" s="55">
        <f>+'INFO ENEL'!A3102</f>
        <v>3097</v>
      </c>
      <c r="B3114" s="121" t="str">
        <f>+INDEX($B$8:$B$15,MATCH(L3114,$L$8:$L$15,0))</f>
        <v>SICODI</v>
      </c>
      <c r="C3114" s="56" t="str">
        <f>+'INFO ENEL'!B3102</f>
        <v>Lima</v>
      </c>
      <c r="D3114" s="56" t="str">
        <f>+'INFO ENEL'!D3102</f>
        <v>SANTA ROSA DE QUIVES (LIMA)</v>
      </c>
      <c r="E3114" s="56" t="str">
        <f>+'INFO ENEL'!D3102</f>
        <v>SANTA ROSA DE QUIVES (LIMA)</v>
      </c>
      <c r="F3114" s="50">
        <f>+'INFO ENEL'!E3102</f>
        <v>0</v>
      </c>
      <c r="G3114" s="56" t="str">
        <f>+'INFO ENEL'!L3102</f>
        <v>MT</v>
      </c>
      <c r="H3114" s="57">
        <f>+'INFO ENEL'!M3102</f>
        <v>108.34</v>
      </c>
      <c r="I3114" s="56">
        <f>+'INFO ENEL'!N3102</f>
        <v>13</v>
      </c>
      <c r="J3114" s="56" t="str">
        <f>+'INFO ENEL'!O3102</f>
        <v>Poste</v>
      </c>
      <c r="K3114" s="56" t="str">
        <f>+'INFO ENEL'!P3102</f>
        <v>Concreto</v>
      </c>
      <c r="L3114" s="56" t="str">
        <f>+'INFO ENEL'!Q3102</f>
        <v>PPC20</v>
      </c>
      <c r="M3114" s="55" t="str">
        <f>+IF(ISERROR(INDEX('Estructuras de Acero y Concreto'!$C$6:$C$577,MATCH(L3114,'Estructuras de Acero y Concreto'!$D$6:$D$577,0)))=FALSE,INDEX('Estructuras de Acero y Concreto'!$C$6:$C$577,MATCH(L3114,'Estructuras de Acero y Concreto'!$D$6:$D$577,0)),IF(ISERROR(INDEX('Estructuras de Madera'!$C$5:$C$122,MATCH(L3114,'Estructuras de Madera'!$D$5:$D$122,0)))=FALSE,INDEX('Estructuras de Madera'!$C$5:$C$122,MATCH(L3114,'Estructuras de Madera'!$D$5:$D$122,0)),INDEX(SICODI!$G$3:$G$2404,MATCH(L3114,SICODI!$G$3:$G$2404,0))))</f>
        <v>PPC20</v>
      </c>
      <c r="N3114" s="121" t="str">
        <f>+IF(ISERROR(VLOOKUP(M3114,'Resumen de precios LLTT'!$C$17:$D$3071,2,FALSE))=FALSE,VLOOKUP(M3114,'Resumen de precios LLTT'!$C$17:$D$3071,2,FALSE),VLOOKUP(M3114,SICODI!$G$3:$J$2404,2,FALSE))</f>
        <v>POSTE DE CONCRETO ARMADO DE 13/400/150/345</v>
      </c>
      <c r="O3114" s="58">
        <f>+IF(ISERROR(VLOOKUP(M3114,'Resumen de precios LLTT'!$C$17:$G$3071,5,FALSE))=FALSE,VLOOKUP(M3114,'Resumen de precios LLTT'!$C$17:$G$3071,5,FALSE),VLOOKUP(M3114,SICODI!$G$3:$J$2404,4,FALSE))</f>
        <v>364.69</v>
      </c>
      <c r="P3114" s="16">
        <f t="shared" si="438"/>
        <v>0.84299999999999997</v>
      </c>
      <c r="Q3114" s="78">
        <f t="shared" si="439"/>
        <v>672.12366999999995</v>
      </c>
      <c r="R3114" s="56">
        <v>0</v>
      </c>
      <c r="S3114" s="16">
        <f t="shared" si="440"/>
        <v>0.13400000000000001</v>
      </c>
      <c r="T3114" s="79">
        <f t="shared" si="441"/>
        <v>7.5053809816666659</v>
      </c>
      <c r="U3114" s="80">
        <f t="shared" si="442"/>
        <v>0.183</v>
      </c>
      <c r="V3114" s="81">
        <f t="shared" si="443"/>
        <v>1.3734847196449997</v>
      </c>
      <c r="W3114" s="79">
        <f t="shared" si="444"/>
        <v>0.46217247724950827</v>
      </c>
      <c r="X3114" s="60">
        <f t="shared" si="445"/>
        <v>0.5</v>
      </c>
      <c r="Y3114" s="56">
        <f>+'INFO ENEL'!R3102</f>
        <v>1</v>
      </c>
      <c r="Z3114" s="59">
        <f t="shared" si="446"/>
        <v>0.5</v>
      </c>
    </row>
    <row r="3115" spans="1:26" ht="15" customHeight="1" x14ac:dyDescent="0.25">
      <c r="A3115" s="55">
        <f>+'INFO ENEL'!A3103</f>
        <v>3098</v>
      </c>
      <c r="B3115" s="121" t="str">
        <f>+INDEX($B$8:$B$15,MATCH(L3115,$L$8:$L$15,0))</f>
        <v>SICODI</v>
      </c>
      <c r="C3115" s="56" t="str">
        <f>+'INFO ENEL'!B3103</f>
        <v>Lima</v>
      </c>
      <c r="D3115" s="56" t="str">
        <f>+'INFO ENEL'!D3103</f>
        <v>SANTA ROSA DE QUIVES (LIMA)</v>
      </c>
      <c r="E3115" s="56" t="str">
        <f>+'INFO ENEL'!D3103</f>
        <v>SANTA ROSA DE QUIVES (LIMA)</v>
      </c>
      <c r="F3115" s="50">
        <f>+'INFO ENEL'!E3103</f>
        <v>0</v>
      </c>
      <c r="G3115" s="56" t="str">
        <f>+'INFO ENEL'!L3103</f>
        <v>MT</v>
      </c>
      <c r="H3115" s="57">
        <f>+'INFO ENEL'!M3103</f>
        <v>110.2</v>
      </c>
      <c r="I3115" s="56">
        <f>+'INFO ENEL'!N3103</f>
        <v>13</v>
      </c>
      <c r="J3115" s="56" t="str">
        <f>+'INFO ENEL'!O3103</f>
        <v>Poste</v>
      </c>
      <c r="K3115" s="56" t="str">
        <f>+'INFO ENEL'!P3103</f>
        <v>Concreto</v>
      </c>
      <c r="L3115" s="56" t="str">
        <f>+'INFO ENEL'!Q3103</f>
        <v>PPC20</v>
      </c>
      <c r="M3115" s="55" t="str">
        <f>+IF(ISERROR(INDEX('Estructuras de Acero y Concreto'!$C$6:$C$577,MATCH(L3115,'Estructuras de Acero y Concreto'!$D$6:$D$577,0)))=FALSE,INDEX('Estructuras de Acero y Concreto'!$C$6:$C$577,MATCH(L3115,'Estructuras de Acero y Concreto'!$D$6:$D$577,0)),IF(ISERROR(INDEX('Estructuras de Madera'!$C$5:$C$122,MATCH(L3115,'Estructuras de Madera'!$D$5:$D$122,0)))=FALSE,INDEX('Estructuras de Madera'!$C$5:$C$122,MATCH(L3115,'Estructuras de Madera'!$D$5:$D$122,0)),INDEX(SICODI!$G$3:$G$2404,MATCH(L3115,SICODI!$G$3:$G$2404,0))))</f>
        <v>PPC20</v>
      </c>
      <c r="N3115" s="121" t="str">
        <f>+IF(ISERROR(VLOOKUP(M3115,'Resumen de precios LLTT'!$C$17:$D$3071,2,FALSE))=FALSE,VLOOKUP(M3115,'Resumen de precios LLTT'!$C$17:$D$3071,2,FALSE),VLOOKUP(M3115,SICODI!$G$3:$J$2404,2,FALSE))</f>
        <v>POSTE DE CONCRETO ARMADO DE 13/400/150/345</v>
      </c>
      <c r="O3115" s="58">
        <f>+IF(ISERROR(VLOOKUP(M3115,'Resumen de precios LLTT'!$C$17:$G$3071,5,FALSE))=FALSE,VLOOKUP(M3115,'Resumen de precios LLTT'!$C$17:$G$3071,5,FALSE),VLOOKUP(M3115,SICODI!$G$3:$J$2404,4,FALSE))</f>
        <v>364.69</v>
      </c>
      <c r="P3115" s="16">
        <f t="shared" si="438"/>
        <v>0.84299999999999997</v>
      </c>
      <c r="Q3115" s="78">
        <f t="shared" si="439"/>
        <v>672.12366999999995</v>
      </c>
      <c r="R3115" s="56">
        <v>0</v>
      </c>
      <c r="S3115" s="16">
        <f t="shared" si="440"/>
        <v>0.13400000000000001</v>
      </c>
      <c r="T3115" s="79">
        <f t="shared" si="441"/>
        <v>7.5053809816666659</v>
      </c>
      <c r="U3115" s="80">
        <f t="shared" si="442"/>
        <v>0.183</v>
      </c>
      <c r="V3115" s="81">
        <f t="shared" si="443"/>
        <v>1.3734847196449997</v>
      </c>
      <c r="W3115" s="79">
        <f t="shared" si="444"/>
        <v>0.46217247724950827</v>
      </c>
      <c r="X3115" s="60">
        <f t="shared" si="445"/>
        <v>0.5</v>
      </c>
      <c r="Y3115" s="56">
        <f>+'INFO ENEL'!R3103</f>
        <v>1</v>
      </c>
      <c r="Z3115" s="59">
        <f t="shared" si="446"/>
        <v>0.5</v>
      </c>
    </row>
    <row r="3116" spans="1:26" ht="15" customHeight="1" x14ac:dyDescent="0.25">
      <c r="A3116" s="55">
        <f>+'INFO ENEL'!A3104</f>
        <v>3099</v>
      </c>
      <c r="B3116" s="121" t="str">
        <f>+INDEX($B$8:$B$15,MATCH(L3116,$L$8:$L$15,0))</f>
        <v>SICODI</v>
      </c>
      <c r="C3116" s="56" t="str">
        <f>+'INFO ENEL'!B3104</f>
        <v>Lima</v>
      </c>
      <c r="D3116" s="56" t="str">
        <f>+'INFO ENEL'!D3104</f>
        <v>SANTA ROSA DE QUIVES (LIMA)</v>
      </c>
      <c r="E3116" s="56" t="str">
        <f>+'INFO ENEL'!D3104</f>
        <v>SANTA ROSA DE QUIVES (LIMA)</v>
      </c>
      <c r="F3116" s="50">
        <f>+'INFO ENEL'!E3104</f>
        <v>0</v>
      </c>
      <c r="G3116" s="56" t="str">
        <f>+'INFO ENEL'!L3104</f>
        <v>MT</v>
      </c>
      <c r="H3116" s="57">
        <f>+'INFO ENEL'!M3104</f>
        <v>77.69</v>
      </c>
      <c r="I3116" s="56">
        <f>+'INFO ENEL'!N3104</f>
        <v>13</v>
      </c>
      <c r="J3116" s="56" t="str">
        <f>+'INFO ENEL'!O3104</f>
        <v>Poste</v>
      </c>
      <c r="K3116" s="56" t="str">
        <f>+'INFO ENEL'!P3104</f>
        <v>Concreto</v>
      </c>
      <c r="L3116" s="56" t="str">
        <f>+'INFO ENEL'!Q3104</f>
        <v>PPC20</v>
      </c>
      <c r="M3116" s="55" t="str">
        <f>+IF(ISERROR(INDEX('Estructuras de Acero y Concreto'!$C$6:$C$577,MATCH(L3116,'Estructuras de Acero y Concreto'!$D$6:$D$577,0)))=FALSE,INDEX('Estructuras de Acero y Concreto'!$C$6:$C$577,MATCH(L3116,'Estructuras de Acero y Concreto'!$D$6:$D$577,0)),IF(ISERROR(INDEX('Estructuras de Madera'!$C$5:$C$122,MATCH(L3116,'Estructuras de Madera'!$D$5:$D$122,0)))=FALSE,INDEX('Estructuras de Madera'!$C$5:$C$122,MATCH(L3116,'Estructuras de Madera'!$D$5:$D$122,0)),INDEX(SICODI!$G$3:$G$2404,MATCH(L3116,SICODI!$G$3:$G$2404,0))))</f>
        <v>PPC20</v>
      </c>
      <c r="N3116" s="121" t="str">
        <f>+IF(ISERROR(VLOOKUP(M3116,'Resumen de precios LLTT'!$C$17:$D$3071,2,FALSE))=FALSE,VLOOKUP(M3116,'Resumen de precios LLTT'!$C$17:$D$3071,2,FALSE),VLOOKUP(M3116,SICODI!$G$3:$J$2404,2,FALSE))</f>
        <v>POSTE DE CONCRETO ARMADO DE 13/400/150/345</v>
      </c>
      <c r="O3116" s="58">
        <f>+IF(ISERROR(VLOOKUP(M3116,'Resumen de precios LLTT'!$C$17:$G$3071,5,FALSE))=FALSE,VLOOKUP(M3116,'Resumen de precios LLTT'!$C$17:$G$3071,5,FALSE),VLOOKUP(M3116,SICODI!$G$3:$J$2404,4,FALSE))</f>
        <v>364.69</v>
      </c>
      <c r="P3116" s="16">
        <f t="shared" si="438"/>
        <v>0.84299999999999997</v>
      </c>
      <c r="Q3116" s="78">
        <f t="shared" si="439"/>
        <v>672.12366999999995</v>
      </c>
      <c r="R3116" s="56">
        <v>0</v>
      </c>
      <c r="S3116" s="16">
        <f t="shared" si="440"/>
        <v>0.13400000000000001</v>
      </c>
      <c r="T3116" s="79">
        <f t="shared" si="441"/>
        <v>7.5053809816666659</v>
      </c>
      <c r="U3116" s="80">
        <f t="shared" si="442"/>
        <v>0.183</v>
      </c>
      <c r="V3116" s="81">
        <f t="shared" si="443"/>
        <v>1.3734847196449997</v>
      </c>
      <c r="W3116" s="79">
        <f t="shared" si="444"/>
        <v>0.46217247724950827</v>
      </c>
      <c r="X3116" s="60">
        <f t="shared" si="445"/>
        <v>0.5</v>
      </c>
      <c r="Y3116" s="56">
        <f>+'INFO ENEL'!R3104</f>
        <v>1</v>
      </c>
      <c r="Z3116" s="59">
        <f t="shared" si="446"/>
        <v>0.5</v>
      </c>
    </row>
    <row r="3117" spans="1:26" ht="15" customHeight="1" x14ac:dyDescent="0.25">
      <c r="A3117" s="55">
        <f>+'INFO ENEL'!A3105</f>
        <v>3100</v>
      </c>
      <c r="B3117" s="121" t="str">
        <f>+INDEX($B$8:$B$15,MATCH(L3117,$L$8:$L$15,0))</f>
        <v>SICODI</v>
      </c>
      <c r="C3117" s="56" t="str">
        <f>+'INFO ENEL'!B3105</f>
        <v>Lima</v>
      </c>
      <c r="D3117" s="56" t="str">
        <f>+'INFO ENEL'!D3105</f>
        <v>SANTA ROSA DE QUIVES (LIMA)</v>
      </c>
      <c r="E3117" s="56" t="str">
        <f>+'INFO ENEL'!D3105</f>
        <v>SANTA ROSA DE QUIVES (LIMA)</v>
      </c>
      <c r="F3117" s="50">
        <f>+'INFO ENEL'!E3105</f>
        <v>0</v>
      </c>
      <c r="G3117" s="56" t="str">
        <f>+'INFO ENEL'!L3105</f>
        <v>MT</v>
      </c>
      <c r="H3117" s="57">
        <f>+'INFO ENEL'!M3105</f>
        <v>92.43</v>
      </c>
      <c r="I3117" s="56">
        <f>+'INFO ENEL'!N3105</f>
        <v>13</v>
      </c>
      <c r="J3117" s="56" t="str">
        <f>+'INFO ENEL'!O3105</f>
        <v>Poste</v>
      </c>
      <c r="K3117" s="56" t="str">
        <f>+'INFO ENEL'!P3105</f>
        <v>Concreto</v>
      </c>
      <c r="L3117" s="56" t="str">
        <f>+'INFO ENEL'!Q3105</f>
        <v>PPC20</v>
      </c>
      <c r="M3117" s="55" t="str">
        <f>+IF(ISERROR(INDEX('Estructuras de Acero y Concreto'!$C$6:$C$577,MATCH(L3117,'Estructuras de Acero y Concreto'!$D$6:$D$577,0)))=FALSE,INDEX('Estructuras de Acero y Concreto'!$C$6:$C$577,MATCH(L3117,'Estructuras de Acero y Concreto'!$D$6:$D$577,0)),IF(ISERROR(INDEX('Estructuras de Madera'!$C$5:$C$122,MATCH(L3117,'Estructuras de Madera'!$D$5:$D$122,0)))=FALSE,INDEX('Estructuras de Madera'!$C$5:$C$122,MATCH(L3117,'Estructuras de Madera'!$D$5:$D$122,0)),INDEX(SICODI!$G$3:$G$2404,MATCH(L3117,SICODI!$G$3:$G$2404,0))))</f>
        <v>PPC20</v>
      </c>
      <c r="N3117" s="121" t="str">
        <f>+IF(ISERROR(VLOOKUP(M3117,'Resumen de precios LLTT'!$C$17:$D$3071,2,FALSE))=FALSE,VLOOKUP(M3117,'Resumen de precios LLTT'!$C$17:$D$3071,2,FALSE),VLOOKUP(M3117,SICODI!$G$3:$J$2404,2,FALSE))</f>
        <v>POSTE DE CONCRETO ARMADO DE 13/400/150/345</v>
      </c>
      <c r="O3117" s="58">
        <f>+IF(ISERROR(VLOOKUP(M3117,'Resumen de precios LLTT'!$C$17:$G$3071,5,FALSE))=FALSE,VLOOKUP(M3117,'Resumen de precios LLTT'!$C$17:$G$3071,5,FALSE),VLOOKUP(M3117,SICODI!$G$3:$J$2404,4,FALSE))</f>
        <v>364.69</v>
      </c>
      <c r="P3117" s="16">
        <f t="shared" si="438"/>
        <v>0.84299999999999997</v>
      </c>
      <c r="Q3117" s="78">
        <f t="shared" si="439"/>
        <v>672.12366999999995</v>
      </c>
      <c r="R3117" s="56">
        <v>0</v>
      </c>
      <c r="S3117" s="16">
        <f t="shared" si="440"/>
        <v>0.13400000000000001</v>
      </c>
      <c r="T3117" s="79">
        <f t="shared" si="441"/>
        <v>7.5053809816666659</v>
      </c>
      <c r="U3117" s="80">
        <f t="shared" si="442"/>
        <v>0.183</v>
      </c>
      <c r="V3117" s="81">
        <f t="shared" si="443"/>
        <v>1.3734847196449997</v>
      </c>
      <c r="W3117" s="79">
        <f t="shared" si="444"/>
        <v>0.46217247724950827</v>
      </c>
      <c r="X3117" s="60">
        <f t="shared" si="445"/>
        <v>0.5</v>
      </c>
      <c r="Y3117" s="56">
        <f>+'INFO ENEL'!R3105</f>
        <v>1</v>
      </c>
      <c r="Z3117" s="59">
        <f t="shared" si="446"/>
        <v>0.5</v>
      </c>
    </row>
    <row r="3118" spans="1:26" ht="15" customHeight="1" x14ac:dyDescent="0.25">
      <c r="A3118" s="55">
        <f>+'INFO ENEL'!A3106</f>
        <v>3101</v>
      </c>
      <c r="B3118" s="121" t="str">
        <f>+INDEX($B$8:$B$15,MATCH(L3118,$L$8:$L$15,0))</f>
        <v>SICODI</v>
      </c>
      <c r="C3118" s="56" t="str">
        <f>+'INFO ENEL'!B3106</f>
        <v>Lima</v>
      </c>
      <c r="D3118" s="56" t="str">
        <f>+'INFO ENEL'!D3106</f>
        <v>SANTA ROSA DE QUIVES (LIMA)</v>
      </c>
      <c r="E3118" s="56" t="str">
        <f>+'INFO ENEL'!D3106</f>
        <v>SANTA ROSA DE QUIVES (LIMA)</v>
      </c>
      <c r="F3118" s="50">
        <f>+'INFO ENEL'!E3106</f>
        <v>0</v>
      </c>
      <c r="G3118" s="56" t="str">
        <f>+'INFO ENEL'!L3106</f>
        <v>MT</v>
      </c>
      <c r="H3118" s="57">
        <f>+'INFO ENEL'!M3106</f>
        <v>47.88</v>
      </c>
      <c r="I3118" s="56">
        <f>+'INFO ENEL'!N3106</f>
        <v>13</v>
      </c>
      <c r="J3118" s="56" t="str">
        <f>+'INFO ENEL'!O3106</f>
        <v>Poste</v>
      </c>
      <c r="K3118" s="56" t="str">
        <f>+'INFO ENEL'!P3106</f>
        <v>Concreto</v>
      </c>
      <c r="L3118" s="56" t="str">
        <f>+'INFO ENEL'!Q3106</f>
        <v>PPC20</v>
      </c>
      <c r="M3118" s="55" t="str">
        <f>+IF(ISERROR(INDEX('Estructuras de Acero y Concreto'!$C$6:$C$577,MATCH(L3118,'Estructuras de Acero y Concreto'!$D$6:$D$577,0)))=FALSE,INDEX('Estructuras de Acero y Concreto'!$C$6:$C$577,MATCH(L3118,'Estructuras de Acero y Concreto'!$D$6:$D$577,0)),IF(ISERROR(INDEX('Estructuras de Madera'!$C$5:$C$122,MATCH(L3118,'Estructuras de Madera'!$D$5:$D$122,0)))=FALSE,INDEX('Estructuras de Madera'!$C$5:$C$122,MATCH(L3118,'Estructuras de Madera'!$D$5:$D$122,0)),INDEX(SICODI!$G$3:$G$2404,MATCH(L3118,SICODI!$G$3:$G$2404,0))))</f>
        <v>PPC20</v>
      </c>
      <c r="N3118" s="121" t="str">
        <f>+IF(ISERROR(VLOOKUP(M3118,'Resumen de precios LLTT'!$C$17:$D$3071,2,FALSE))=FALSE,VLOOKUP(M3118,'Resumen de precios LLTT'!$C$17:$D$3071,2,FALSE),VLOOKUP(M3118,SICODI!$G$3:$J$2404,2,FALSE))</f>
        <v>POSTE DE CONCRETO ARMADO DE 13/400/150/345</v>
      </c>
      <c r="O3118" s="58">
        <f>+IF(ISERROR(VLOOKUP(M3118,'Resumen de precios LLTT'!$C$17:$G$3071,5,FALSE))=FALSE,VLOOKUP(M3118,'Resumen de precios LLTT'!$C$17:$G$3071,5,FALSE),VLOOKUP(M3118,SICODI!$G$3:$J$2404,4,FALSE))</f>
        <v>364.69</v>
      </c>
      <c r="P3118" s="16">
        <f t="shared" si="438"/>
        <v>0.84299999999999997</v>
      </c>
      <c r="Q3118" s="78">
        <f t="shared" si="439"/>
        <v>672.12366999999995</v>
      </c>
      <c r="R3118" s="56">
        <v>0</v>
      </c>
      <c r="S3118" s="16">
        <f t="shared" si="440"/>
        <v>0.13400000000000001</v>
      </c>
      <c r="T3118" s="79">
        <f t="shared" si="441"/>
        <v>7.5053809816666659</v>
      </c>
      <c r="U3118" s="80">
        <f t="shared" si="442"/>
        <v>0.183</v>
      </c>
      <c r="V3118" s="81">
        <f t="shared" si="443"/>
        <v>1.3734847196449997</v>
      </c>
      <c r="W3118" s="79">
        <f t="shared" si="444"/>
        <v>0.46217247724950827</v>
      </c>
      <c r="X3118" s="60">
        <f t="shared" si="445"/>
        <v>0.5</v>
      </c>
      <c r="Y3118" s="56">
        <f>+'INFO ENEL'!R3106</f>
        <v>1</v>
      </c>
      <c r="Z3118" s="59">
        <f t="shared" si="446"/>
        <v>0.5</v>
      </c>
    </row>
    <row r="3119" spans="1:26" ht="15" customHeight="1" x14ac:dyDescent="0.25">
      <c r="A3119" s="55">
        <f>+'INFO ENEL'!A3107</f>
        <v>3102</v>
      </c>
      <c r="B3119" s="121" t="str">
        <f>+INDEX($B$8:$B$15,MATCH(L3119,$L$8:$L$15,0))</f>
        <v>SICODI</v>
      </c>
      <c r="C3119" s="56" t="str">
        <f>+'INFO ENEL'!B3107</f>
        <v>Lima</v>
      </c>
      <c r="D3119" s="56" t="str">
        <f>+'INFO ENEL'!D3107</f>
        <v>SANTA ROSA DE QUIVES (LIMA)</v>
      </c>
      <c r="E3119" s="56" t="str">
        <f>+'INFO ENEL'!D3107</f>
        <v>SANTA ROSA DE QUIVES (LIMA)</v>
      </c>
      <c r="F3119" s="50">
        <f>+'INFO ENEL'!E3107</f>
        <v>0</v>
      </c>
      <c r="G3119" s="56" t="str">
        <f>+'INFO ENEL'!L3107</f>
        <v>MT</v>
      </c>
      <c r="H3119" s="57">
        <f>+'INFO ENEL'!M3107</f>
        <v>158.97</v>
      </c>
      <c r="I3119" s="56">
        <f>+'INFO ENEL'!N3107</f>
        <v>13</v>
      </c>
      <c r="J3119" s="56" t="str">
        <f>+'INFO ENEL'!O3107</f>
        <v>Poste</v>
      </c>
      <c r="K3119" s="56" t="str">
        <f>+'INFO ENEL'!P3107</f>
        <v>Concreto</v>
      </c>
      <c r="L3119" s="56" t="str">
        <f>+'INFO ENEL'!Q3107</f>
        <v>PPC20</v>
      </c>
      <c r="M3119" s="55" t="str">
        <f>+IF(ISERROR(INDEX('Estructuras de Acero y Concreto'!$C$6:$C$577,MATCH(L3119,'Estructuras de Acero y Concreto'!$D$6:$D$577,0)))=FALSE,INDEX('Estructuras de Acero y Concreto'!$C$6:$C$577,MATCH(L3119,'Estructuras de Acero y Concreto'!$D$6:$D$577,0)),IF(ISERROR(INDEX('Estructuras de Madera'!$C$5:$C$122,MATCH(L3119,'Estructuras de Madera'!$D$5:$D$122,0)))=FALSE,INDEX('Estructuras de Madera'!$C$5:$C$122,MATCH(L3119,'Estructuras de Madera'!$D$5:$D$122,0)),INDEX(SICODI!$G$3:$G$2404,MATCH(L3119,SICODI!$G$3:$G$2404,0))))</f>
        <v>PPC20</v>
      </c>
      <c r="N3119" s="121" t="str">
        <f>+IF(ISERROR(VLOOKUP(M3119,'Resumen de precios LLTT'!$C$17:$D$3071,2,FALSE))=FALSE,VLOOKUP(M3119,'Resumen de precios LLTT'!$C$17:$D$3071,2,FALSE),VLOOKUP(M3119,SICODI!$G$3:$J$2404,2,FALSE))</f>
        <v>POSTE DE CONCRETO ARMADO DE 13/400/150/345</v>
      </c>
      <c r="O3119" s="58">
        <f>+IF(ISERROR(VLOOKUP(M3119,'Resumen de precios LLTT'!$C$17:$G$3071,5,FALSE))=FALSE,VLOOKUP(M3119,'Resumen de precios LLTT'!$C$17:$G$3071,5,FALSE),VLOOKUP(M3119,SICODI!$G$3:$J$2404,4,FALSE))</f>
        <v>364.69</v>
      </c>
      <c r="P3119" s="16">
        <f t="shared" si="438"/>
        <v>0.84299999999999997</v>
      </c>
      <c r="Q3119" s="78">
        <f t="shared" si="439"/>
        <v>672.12366999999995</v>
      </c>
      <c r="R3119" s="56">
        <v>0</v>
      </c>
      <c r="S3119" s="16">
        <f t="shared" si="440"/>
        <v>0.13400000000000001</v>
      </c>
      <c r="T3119" s="79">
        <f t="shared" si="441"/>
        <v>7.5053809816666659</v>
      </c>
      <c r="U3119" s="80">
        <f t="shared" si="442"/>
        <v>0.183</v>
      </c>
      <c r="V3119" s="81">
        <f t="shared" si="443"/>
        <v>1.3734847196449997</v>
      </c>
      <c r="W3119" s="79">
        <f t="shared" si="444"/>
        <v>0.46217247724950827</v>
      </c>
      <c r="X3119" s="60">
        <f t="shared" si="445"/>
        <v>0.5</v>
      </c>
      <c r="Y3119" s="56">
        <f>+'INFO ENEL'!R3107</f>
        <v>1</v>
      </c>
      <c r="Z3119" s="59">
        <f t="shared" si="446"/>
        <v>0.5</v>
      </c>
    </row>
    <row r="3120" spans="1:26" ht="15" customHeight="1" x14ac:dyDescent="0.25">
      <c r="A3120" s="55">
        <f>+'INFO ENEL'!A3108</f>
        <v>3103</v>
      </c>
      <c r="B3120" s="121" t="str">
        <f>+INDEX($B$8:$B$15,MATCH(L3120,$L$8:$L$15,0))</f>
        <v>SICODI</v>
      </c>
      <c r="C3120" s="56" t="str">
        <f>+'INFO ENEL'!B3108</f>
        <v>Lima</v>
      </c>
      <c r="D3120" s="56" t="str">
        <f>+'INFO ENEL'!D3108</f>
        <v>CANTA (LIMA)</v>
      </c>
      <c r="E3120" s="56" t="str">
        <f>+'INFO ENEL'!D3108</f>
        <v>CANTA (LIMA)</v>
      </c>
      <c r="F3120" s="50">
        <f>+'INFO ENEL'!E3108</f>
        <v>0</v>
      </c>
      <c r="G3120" s="56" t="str">
        <f>+'INFO ENEL'!L3108</f>
        <v>MT</v>
      </c>
      <c r="H3120" s="57">
        <f>+'INFO ENEL'!M3108</f>
        <v>176.57</v>
      </c>
      <c r="I3120" s="56">
        <f>+'INFO ENEL'!N3108</f>
        <v>13</v>
      </c>
      <c r="J3120" s="56" t="str">
        <f>+'INFO ENEL'!O3108</f>
        <v>Poste</v>
      </c>
      <c r="K3120" s="56" t="str">
        <f>+'INFO ENEL'!P3108</f>
        <v>Concreto</v>
      </c>
      <c r="L3120" s="56" t="str">
        <f>+'INFO ENEL'!Q3108</f>
        <v>PPC20</v>
      </c>
      <c r="M3120" s="55" t="str">
        <f>+IF(ISERROR(INDEX('Estructuras de Acero y Concreto'!$C$6:$C$577,MATCH(L3120,'Estructuras de Acero y Concreto'!$D$6:$D$577,0)))=FALSE,INDEX('Estructuras de Acero y Concreto'!$C$6:$C$577,MATCH(L3120,'Estructuras de Acero y Concreto'!$D$6:$D$577,0)),IF(ISERROR(INDEX('Estructuras de Madera'!$C$5:$C$122,MATCH(L3120,'Estructuras de Madera'!$D$5:$D$122,0)))=FALSE,INDEX('Estructuras de Madera'!$C$5:$C$122,MATCH(L3120,'Estructuras de Madera'!$D$5:$D$122,0)),INDEX(SICODI!$G$3:$G$2404,MATCH(L3120,SICODI!$G$3:$G$2404,0))))</f>
        <v>PPC20</v>
      </c>
      <c r="N3120" s="121" t="str">
        <f>+IF(ISERROR(VLOOKUP(M3120,'Resumen de precios LLTT'!$C$17:$D$3071,2,FALSE))=FALSE,VLOOKUP(M3120,'Resumen de precios LLTT'!$C$17:$D$3071,2,FALSE),VLOOKUP(M3120,SICODI!$G$3:$J$2404,2,FALSE))</f>
        <v>POSTE DE CONCRETO ARMADO DE 13/400/150/345</v>
      </c>
      <c r="O3120" s="58">
        <f>+IF(ISERROR(VLOOKUP(M3120,'Resumen de precios LLTT'!$C$17:$G$3071,5,FALSE))=FALSE,VLOOKUP(M3120,'Resumen de precios LLTT'!$C$17:$G$3071,5,FALSE),VLOOKUP(M3120,SICODI!$G$3:$J$2404,4,FALSE))</f>
        <v>364.69</v>
      </c>
      <c r="P3120" s="16">
        <f t="shared" si="438"/>
        <v>0.84299999999999997</v>
      </c>
      <c r="Q3120" s="78">
        <f t="shared" si="439"/>
        <v>672.12366999999995</v>
      </c>
      <c r="R3120" s="56">
        <v>0</v>
      </c>
      <c r="S3120" s="16">
        <f t="shared" si="440"/>
        <v>0.13400000000000001</v>
      </c>
      <c r="T3120" s="79">
        <f t="shared" si="441"/>
        <v>7.5053809816666659</v>
      </c>
      <c r="U3120" s="80">
        <f t="shared" si="442"/>
        <v>0.183</v>
      </c>
      <c r="V3120" s="81">
        <f t="shared" si="443"/>
        <v>1.3734847196449997</v>
      </c>
      <c r="W3120" s="79">
        <f t="shared" si="444"/>
        <v>0.46217247724950827</v>
      </c>
      <c r="X3120" s="60">
        <f t="shared" si="445"/>
        <v>0.5</v>
      </c>
      <c r="Y3120" s="56">
        <f>+'INFO ENEL'!R3108</f>
        <v>1</v>
      </c>
      <c r="Z3120" s="59">
        <f t="shared" si="446"/>
        <v>0.5</v>
      </c>
    </row>
    <row r="3121" spans="1:26" ht="15" customHeight="1" x14ac:dyDescent="0.25">
      <c r="A3121" s="55">
        <f>+'INFO ENEL'!A3109</f>
        <v>3104</v>
      </c>
      <c r="B3121" s="121" t="str">
        <f>+INDEX($B$8:$B$15,MATCH(L3121,$L$8:$L$15,0))</f>
        <v>SICODI</v>
      </c>
      <c r="C3121" s="56" t="str">
        <f>+'INFO ENEL'!B3109</f>
        <v>Lima</v>
      </c>
      <c r="D3121" s="56" t="str">
        <f>+'INFO ENEL'!D3109</f>
        <v>CANTA (LIMA)</v>
      </c>
      <c r="E3121" s="56" t="str">
        <f>+'INFO ENEL'!D3109</f>
        <v>CANTA (LIMA)</v>
      </c>
      <c r="F3121" s="50">
        <f>+'INFO ENEL'!E3109</f>
        <v>0</v>
      </c>
      <c r="G3121" s="56" t="str">
        <f>+'INFO ENEL'!L3109</f>
        <v>MT</v>
      </c>
      <c r="H3121" s="57">
        <f>+'INFO ENEL'!M3109</f>
        <v>132.9</v>
      </c>
      <c r="I3121" s="56">
        <f>+'INFO ENEL'!N3109</f>
        <v>13</v>
      </c>
      <c r="J3121" s="56" t="str">
        <f>+'INFO ENEL'!O3109</f>
        <v>Poste</v>
      </c>
      <c r="K3121" s="56" t="str">
        <f>+'INFO ENEL'!P3109</f>
        <v>Concreto</v>
      </c>
      <c r="L3121" s="56" t="str">
        <f>+'INFO ENEL'!Q3109</f>
        <v>PPC20</v>
      </c>
      <c r="M3121" s="55" t="str">
        <f>+IF(ISERROR(INDEX('Estructuras de Acero y Concreto'!$C$6:$C$577,MATCH(L3121,'Estructuras de Acero y Concreto'!$D$6:$D$577,0)))=FALSE,INDEX('Estructuras de Acero y Concreto'!$C$6:$C$577,MATCH(L3121,'Estructuras de Acero y Concreto'!$D$6:$D$577,0)),IF(ISERROR(INDEX('Estructuras de Madera'!$C$5:$C$122,MATCH(L3121,'Estructuras de Madera'!$D$5:$D$122,0)))=FALSE,INDEX('Estructuras de Madera'!$C$5:$C$122,MATCH(L3121,'Estructuras de Madera'!$D$5:$D$122,0)),INDEX(SICODI!$G$3:$G$2404,MATCH(L3121,SICODI!$G$3:$G$2404,0))))</f>
        <v>PPC20</v>
      </c>
      <c r="N3121" s="121" t="str">
        <f>+IF(ISERROR(VLOOKUP(M3121,'Resumen de precios LLTT'!$C$17:$D$3071,2,FALSE))=FALSE,VLOOKUP(M3121,'Resumen de precios LLTT'!$C$17:$D$3071,2,FALSE),VLOOKUP(M3121,SICODI!$G$3:$J$2404,2,FALSE))</f>
        <v>POSTE DE CONCRETO ARMADO DE 13/400/150/345</v>
      </c>
      <c r="O3121" s="58">
        <f>+IF(ISERROR(VLOOKUP(M3121,'Resumen de precios LLTT'!$C$17:$G$3071,5,FALSE))=FALSE,VLOOKUP(M3121,'Resumen de precios LLTT'!$C$17:$G$3071,5,FALSE),VLOOKUP(M3121,SICODI!$G$3:$J$2404,4,FALSE))</f>
        <v>364.69</v>
      </c>
      <c r="P3121" s="16">
        <f t="shared" si="438"/>
        <v>0.84299999999999997</v>
      </c>
      <c r="Q3121" s="78">
        <f t="shared" si="439"/>
        <v>672.12366999999995</v>
      </c>
      <c r="R3121" s="56">
        <v>0</v>
      </c>
      <c r="S3121" s="16">
        <f t="shared" si="440"/>
        <v>0.13400000000000001</v>
      </c>
      <c r="T3121" s="79">
        <f t="shared" si="441"/>
        <v>7.5053809816666659</v>
      </c>
      <c r="U3121" s="80">
        <f t="shared" si="442"/>
        <v>0.183</v>
      </c>
      <c r="V3121" s="81">
        <f t="shared" si="443"/>
        <v>1.3734847196449997</v>
      </c>
      <c r="W3121" s="79">
        <f t="shared" si="444"/>
        <v>0.46217247724950827</v>
      </c>
      <c r="X3121" s="60">
        <f t="shared" si="445"/>
        <v>0.5</v>
      </c>
      <c r="Y3121" s="56">
        <f>+'INFO ENEL'!R3109</f>
        <v>1</v>
      </c>
      <c r="Z3121" s="59">
        <f t="shared" si="446"/>
        <v>0.5</v>
      </c>
    </row>
    <row r="3122" spans="1:26" ht="15" customHeight="1" x14ac:dyDescent="0.25">
      <c r="A3122" s="55">
        <f>+'INFO ENEL'!A3110</f>
        <v>3105</v>
      </c>
      <c r="B3122" s="121" t="str">
        <f>+INDEX($B$8:$B$15,MATCH(L3122,$L$8:$L$15,0))</f>
        <v>SICODI</v>
      </c>
      <c r="C3122" s="56" t="str">
        <f>+'INFO ENEL'!B3110</f>
        <v>Lima</v>
      </c>
      <c r="D3122" s="56" t="str">
        <f>+'INFO ENEL'!D3110</f>
        <v>CANTA (LIMA)</v>
      </c>
      <c r="E3122" s="56" t="str">
        <f>+'INFO ENEL'!D3110</f>
        <v>CANTA (LIMA)</v>
      </c>
      <c r="F3122" s="50">
        <f>+'INFO ENEL'!E3110</f>
        <v>0</v>
      </c>
      <c r="G3122" s="56" t="str">
        <f>+'INFO ENEL'!L3110</f>
        <v>MT</v>
      </c>
      <c r="H3122" s="57">
        <f>+'INFO ENEL'!M3110</f>
        <v>81.319999999999894</v>
      </c>
      <c r="I3122" s="56">
        <f>+'INFO ENEL'!N3110</f>
        <v>13</v>
      </c>
      <c r="J3122" s="56" t="str">
        <f>+'INFO ENEL'!O3110</f>
        <v>Poste</v>
      </c>
      <c r="K3122" s="56" t="str">
        <f>+'INFO ENEL'!P3110</f>
        <v>Concreto</v>
      </c>
      <c r="L3122" s="56" t="str">
        <f>+'INFO ENEL'!Q3110</f>
        <v>PPC20</v>
      </c>
      <c r="M3122" s="55" t="str">
        <f>+IF(ISERROR(INDEX('Estructuras de Acero y Concreto'!$C$6:$C$577,MATCH(L3122,'Estructuras de Acero y Concreto'!$D$6:$D$577,0)))=FALSE,INDEX('Estructuras de Acero y Concreto'!$C$6:$C$577,MATCH(L3122,'Estructuras de Acero y Concreto'!$D$6:$D$577,0)),IF(ISERROR(INDEX('Estructuras de Madera'!$C$5:$C$122,MATCH(L3122,'Estructuras de Madera'!$D$5:$D$122,0)))=FALSE,INDEX('Estructuras de Madera'!$C$5:$C$122,MATCH(L3122,'Estructuras de Madera'!$D$5:$D$122,0)),INDEX(SICODI!$G$3:$G$2404,MATCH(L3122,SICODI!$G$3:$G$2404,0))))</f>
        <v>PPC20</v>
      </c>
      <c r="N3122" s="121" t="str">
        <f>+IF(ISERROR(VLOOKUP(M3122,'Resumen de precios LLTT'!$C$17:$D$3071,2,FALSE))=FALSE,VLOOKUP(M3122,'Resumen de precios LLTT'!$C$17:$D$3071,2,FALSE),VLOOKUP(M3122,SICODI!$G$3:$J$2404,2,FALSE))</f>
        <v>POSTE DE CONCRETO ARMADO DE 13/400/150/345</v>
      </c>
      <c r="O3122" s="58">
        <f>+IF(ISERROR(VLOOKUP(M3122,'Resumen de precios LLTT'!$C$17:$G$3071,5,FALSE))=FALSE,VLOOKUP(M3122,'Resumen de precios LLTT'!$C$17:$G$3071,5,FALSE),VLOOKUP(M3122,SICODI!$G$3:$J$2404,4,FALSE))</f>
        <v>364.69</v>
      </c>
      <c r="P3122" s="16">
        <f t="shared" si="438"/>
        <v>0.84299999999999997</v>
      </c>
      <c r="Q3122" s="78">
        <f t="shared" si="439"/>
        <v>672.12366999999995</v>
      </c>
      <c r="R3122" s="56">
        <v>0</v>
      </c>
      <c r="S3122" s="16">
        <f t="shared" si="440"/>
        <v>0.13400000000000001</v>
      </c>
      <c r="T3122" s="79">
        <f t="shared" si="441"/>
        <v>7.5053809816666659</v>
      </c>
      <c r="U3122" s="80">
        <f t="shared" si="442"/>
        <v>0.183</v>
      </c>
      <c r="V3122" s="81">
        <f t="shared" si="443"/>
        <v>1.3734847196449997</v>
      </c>
      <c r="W3122" s="79">
        <f t="shared" si="444"/>
        <v>0.46217247724950827</v>
      </c>
      <c r="X3122" s="60">
        <f t="shared" si="445"/>
        <v>0.5</v>
      </c>
      <c r="Y3122" s="56">
        <f>+'INFO ENEL'!R3110</f>
        <v>1</v>
      </c>
      <c r="Z3122" s="59">
        <f t="shared" si="446"/>
        <v>0.5</v>
      </c>
    </row>
    <row r="3123" spans="1:26" ht="15" customHeight="1" x14ac:dyDescent="0.25">
      <c r="A3123" s="55">
        <f>+'INFO ENEL'!A3111</f>
        <v>3106</v>
      </c>
      <c r="B3123" s="121" t="str">
        <f>+INDEX($B$8:$B$15,MATCH(L3123,$L$8:$L$15,0))</f>
        <v>SICODI</v>
      </c>
      <c r="C3123" s="56" t="str">
        <f>+'INFO ENEL'!B3111</f>
        <v>Lima</v>
      </c>
      <c r="D3123" s="56" t="str">
        <f>+'INFO ENEL'!D3111</f>
        <v>CANTA (LIMA)</v>
      </c>
      <c r="E3123" s="56" t="str">
        <f>+'INFO ENEL'!D3111</f>
        <v>CANTA (LIMA)</v>
      </c>
      <c r="F3123" s="50">
        <f>+'INFO ENEL'!E3111</f>
        <v>0</v>
      </c>
      <c r="G3123" s="56" t="str">
        <f>+'INFO ENEL'!L3111</f>
        <v>MT</v>
      </c>
      <c r="H3123" s="57">
        <f>+'INFO ENEL'!M3111</f>
        <v>138.37</v>
      </c>
      <c r="I3123" s="56">
        <f>+'INFO ENEL'!N3111</f>
        <v>13</v>
      </c>
      <c r="J3123" s="56" t="str">
        <f>+'INFO ENEL'!O3111</f>
        <v>Poste</v>
      </c>
      <c r="K3123" s="56" t="str">
        <f>+'INFO ENEL'!P3111</f>
        <v>Concreto</v>
      </c>
      <c r="L3123" s="56" t="str">
        <f>+'INFO ENEL'!Q3111</f>
        <v>PPC20</v>
      </c>
      <c r="M3123" s="55" t="str">
        <f>+IF(ISERROR(INDEX('Estructuras de Acero y Concreto'!$C$6:$C$577,MATCH(L3123,'Estructuras de Acero y Concreto'!$D$6:$D$577,0)))=FALSE,INDEX('Estructuras de Acero y Concreto'!$C$6:$C$577,MATCH(L3123,'Estructuras de Acero y Concreto'!$D$6:$D$577,0)),IF(ISERROR(INDEX('Estructuras de Madera'!$C$5:$C$122,MATCH(L3123,'Estructuras de Madera'!$D$5:$D$122,0)))=FALSE,INDEX('Estructuras de Madera'!$C$5:$C$122,MATCH(L3123,'Estructuras de Madera'!$D$5:$D$122,0)),INDEX(SICODI!$G$3:$G$2404,MATCH(L3123,SICODI!$G$3:$G$2404,0))))</f>
        <v>PPC20</v>
      </c>
      <c r="N3123" s="121" t="str">
        <f>+IF(ISERROR(VLOOKUP(M3123,'Resumen de precios LLTT'!$C$17:$D$3071,2,FALSE))=FALSE,VLOOKUP(M3123,'Resumen de precios LLTT'!$C$17:$D$3071,2,FALSE),VLOOKUP(M3123,SICODI!$G$3:$J$2404,2,FALSE))</f>
        <v>POSTE DE CONCRETO ARMADO DE 13/400/150/345</v>
      </c>
      <c r="O3123" s="58">
        <f>+IF(ISERROR(VLOOKUP(M3123,'Resumen de precios LLTT'!$C$17:$G$3071,5,FALSE))=FALSE,VLOOKUP(M3123,'Resumen de precios LLTT'!$C$17:$G$3071,5,FALSE),VLOOKUP(M3123,SICODI!$G$3:$J$2404,4,FALSE))</f>
        <v>364.69</v>
      </c>
      <c r="P3123" s="16">
        <f t="shared" si="438"/>
        <v>0.84299999999999997</v>
      </c>
      <c r="Q3123" s="78">
        <f t="shared" si="439"/>
        <v>672.12366999999995</v>
      </c>
      <c r="R3123" s="56">
        <v>0</v>
      </c>
      <c r="S3123" s="16">
        <f t="shared" si="440"/>
        <v>0.13400000000000001</v>
      </c>
      <c r="T3123" s="79">
        <f t="shared" si="441"/>
        <v>7.5053809816666659</v>
      </c>
      <c r="U3123" s="80">
        <f t="shared" si="442"/>
        <v>0.183</v>
      </c>
      <c r="V3123" s="81">
        <f t="shared" si="443"/>
        <v>1.3734847196449997</v>
      </c>
      <c r="W3123" s="79">
        <f t="shared" si="444"/>
        <v>0.46217247724950827</v>
      </c>
      <c r="X3123" s="60">
        <f t="shared" si="445"/>
        <v>0.5</v>
      </c>
      <c r="Y3123" s="56">
        <f>+'INFO ENEL'!R3111</f>
        <v>1</v>
      </c>
      <c r="Z3123" s="59">
        <f t="shared" si="446"/>
        <v>0.5</v>
      </c>
    </row>
    <row r="3124" spans="1:26" ht="15" customHeight="1" x14ac:dyDescent="0.25">
      <c r="A3124" s="55">
        <f>+'INFO ENEL'!A3112</f>
        <v>3107</v>
      </c>
      <c r="B3124" s="121" t="str">
        <f>+INDEX($B$8:$B$15,MATCH(L3124,$L$8:$L$15,0))</f>
        <v>SICODI</v>
      </c>
      <c r="C3124" s="56" t="str">
        <f>+'INFO ENEL'!B3112</f>
        <v>Lima</v>
      </c>
      <c r="D3124" s="56" t="str">
        <f>+'INFO ENEL'!D3112</f>
        <v>CANTA (LIMA)</v>
      </c>
      <c r="E3124" s="56" t="str">
        <f>+'INFO ENEL'!D3112</f>
        <v>CANTA (LIMA)</v>
      </c>
      <c r="F3124" s="50">
        <f>+'INFO ENEL'!E3112</f>
        <v>0</v>
      </c>
      <c r="G3124" s="56" t="str">
        <f>+'INFO ENEL'!L3112</f>
        <v>MT</v>
      </c>
      <c r="H3124" s="57">
        <f>+'INFO ENEL'!M3112</f>
        <v>83.87</v>
      </c>
      <c r="I3124" s="56">
        <f>+'INFO ENEL'!N3112</f>
        <v>13</v>
      </c>
      <c r="J3124" s="56" t="str">
        <f>+'INFO ENEL'!O3112</f>
        <v>Poste</v>
      </c>
      <c r="K3124" s="56" t="str">
        <f>+'INFO ENEL'!P3112</f>
        <v>Concreto</v>
      </c>
      <c r="L3124" s="56" t="str">
        <f>+'INFO ENEL'!Q3112</f>
        <v>PPC20</v>
      </c>
      <c r="M3124" s="55" t="str">
        <f>+IF(ISERROR(INDEX('Estructuras de Acero y Concreto'!$C$6:$C$577,MATCH(L3124,'Estructuras de Acero y Concreto'!$D$6:$D$577,0)))=FALSE,INDEX('Estructuras de Acero y Concreto'!$C$6:$C$577,MATCH(L3124,'Estructuras de Acero y Concreto'!$D$6:$D$577,0)),IF(ISERROR(INDEX('Estructuras de Madera'!$C$5:$C$122,MATCH(L3124,'Estructuras de Madera'!$D$5:$D$122,0)))=FALSE,INDEX('Estructuras de Madera'!$C$5:$C$122,MATCH(L3124,'Estructuras de Madera'!$D$5:$D$122,0)),INDEX(SICODI!$G$3:$G$2404,MATCH(L3124,SICODI!$G$3:$G$2404,0))))</f>
        <v>PPC20</v>
      </c>
      <c r="N3124" s="121" t="str">
        <f>+IF(ISERROR(VLOOKUP(M3124,'Resumen de precios LLTT'!$C$17:$D$3071,2,FALSE))=FALSE,VLOOKUP(M3124,'Resumen de precios LLTT'!$C$17:$D$3071,2,FALSE),VLOOKUP(M3124,SICODI!$G$3:$J$2404,2,FALSE))</f>
        <v>POSTE DE CONCRETO ARMADO DE 13/400/150/345</v>
      </c>
      <c r="O3124" s="58">
        <f>+IF(ISERROR(VLOOKUP(M3124,'Resumen de precios LLTT'!$C$17:$G$3071,5,FALSE))=FALSE,VLOOKUP(M3124,'Resumen de precios LLTT'!$C$17:$G$3071,5,FALSE),VLOOKUP(M3124,SICODI!$G$3:$J$2404,4,FALSE))</f>
        <v>364.69</v>
      </c>
      <c r="P3124" s="16">
        <f t="shared" si="438"/>
        <v>0.84299999999999997</v>
      </c>
      <c r="Q3124" s="78">
        <f t="shared" si="439"/>
        <v>672.12366999999995</v>
      </c>
      <c r="R3124" s="56">
        <v>0</v>
      </c>
      <c r="S3124" s="16">
        <f t="shared" si="440"/>
        <v>0.13400000000000001</v>
      </c>
      <c r="T3124" s="79">
        <f t="shared" si="441"/>
        <v>7.5053809816666659</v>
      </c>
      <c r="U3124" s="80">
        <f t="shared" si="442"/>
        <v>0.183</v>
      </c>
      <c r="V3124" s="81">
        <f t="shared" si="443"/>
        <v>1.3734847196449997</v>
      </c>
      <c r="W3124" s="79">
        <f t="shared" si="444"/>
        <v>0.46217247724950827</v>
      </c>
      <c r="X3124" s="60">
        <f t="shared" si="445"/>
        <v>0.5</v>
      </c>
      <c r="Y3124" s="56">
        <f>+'INFO ENEL'!R3112</f>
        <v>1</v>
      </c>
      <c r="Z3124" s="59">
        <f t="shared" si="446"/>
        <v>0.5</v>
      </c>
    </row>
    <row r="3125" spans="1:26" ht="15" customHeight="1" x14ac:dyDescent="0.25">
      <c r="A3125" s="55">
        <f>+'INFO ENEL'!A3113</f>
        <v>3108</v>
      </c>
      <c r="B3125" s="121" t="str">
        <f>+INDEX($B$8:$B$15,MATCH(L3125,$L$8:$L$15,0))</f>
        <v>SICODI</v>
      </c>
      <c r="C3125" s="56" t="str">
        <f>+'INFO ENEL'!B3113</f>
        <v>Lima</v>
      </c>
      <c r="D3125" s="56" t="str">
        <f>+'INFO ENEL'!D3113</f>
        <v>CANTA (LIMA)</v>
      </c>
      <c r="E3125" s="56" t="str">
        <f>+'INFO ENEL'!D3113</f>
        <v>CANTA (LIMA)</v>
      </c>
      <c r="F3125" s="50">
        <f>+'INFO ENEL'!E3113</f>
        <v>0</v>
      </c>
      <c r="G3125" s="56" t="str">
        <f>+'INFO ENEL'!L3113</f>
        <v>MT</v>
      </c>
      <c r="H3125" s="57">
        <f>+'INFO ENEL'!M3113</f>
        <v>106.98</v>
      </c>
      <c r="I3125" s="56">
        <f>+'INFO ENEL'!N3113</f>
        <v>13</v>
      </c>
      <c r="J3125" s="56" t="str">
        <f>+'INFO ENEL'!O3113</f>
        <v>Poste</v>
      </c>
      <c r="K3125" s="56" t="str">
        <f>+'INFO ENEL'!P3113</f>
        <v>Concreto</v>
      </c>
      <c r="L3125" s="56" t="str">
        <f>+'INFO ENEL'!Q3113</f>
        <v>PPC20</v>
      </c>
      <c r="M3125" s="55" t="str">
        <f>+IF(ISERROR(INDEX('Estructuras de Acero y Concreto'!$C$6:$C$577,MATCH(L3125,'Estructuras de Acero y Concreto'!$D$6:$D$577,0)))=FALSE,INDEX('Estructuras de Acero y Concreto'!$C$6:$C$577,MATCH(L3125,'Estructuras de Acero y Concreto'!$D$6:$D$577,0)),IF(ISERROR(INDEX('Estructuras de Madera'!$C$5:$C$122,MATCH(L3125,'Estructuras de Madera'!$D$5:$D$122,0)))=FALSE,INDEX('Estructuras de Madera'!$C$5:$C$122,MATCH(L3125,'Estructuras de Madera'!$D$5:$D$122,0)),INDEX(SICODI!$G$3:$G$2404,MATCH(L3125,SICODI!$G$3:$G$2404,0))))</f>
        <v>PPC20</v>
      </c>
      <c r="N3125" s="121" t="str">
        <f>+IF(ISERROR(VLOOKUP(M3125,'Resumen de precios LLTT'!$C$17:$D$3071,2,FALSE))=FALSE,VLOOKUP(M3125,'Resumen de precios LLTT'!$C$17:$D$3071,2,FALSE),VLOOKUP(M3125,SICODI!$G$3:$J$2404,2,FALSE))</f>
        <v>POSTE DE CONCRETO ARMADO DE 13/400/150/345</v>
      </c>
      <c r="O3125" s="58">
        <f>+IF(ISERROR(VLOOKUP(M3125,'Resumen de precios LLTT'!$C$17:$G$3071,5,FALSE))=FALSE,VLOOKUP(M3125,'Resumen de precios LLTT'!$C$17:$G$3071,5,FALSE),VLOOKUP(M3125,SICODI!$G$3:$J$2404,4,FALSE))</f>
        <v>364.69</v>
      </c>
      <c r="P3125" s="16">
        <f t="shared" si="438"/>
        <v>0.84299999999999997</v>
      </c>
      <c r="Q3125" s="78">
        <f t="shared" si="439"/>
        <v>672.12366999999995</v>
      </c>
      <c r="R3125" s="56">
        <v>0</v>
      </c>
      <c r="S3125" s="16">
        <f t="shared" si="440"/>
        <v>0.13400000000000001</v>
      </c>
      <c r="T3125" s="79">
        <f t="shared" si="441"/>
        <v>7.5053809816666659</v>
      </c>
      <c r="U3125" s="80">
        <f t="shared" si="442"/>
        <v>0.183</v>
      </c>
      <c r="V3125" s="81">
        <f t="shared" si="443"/>
        <v>1.3734847196449997</v>
      </c>
      <c r="W3125" s="79">
        <f t="shared" si="444"/>
        <v>0.46217247724950827</v>
      </c>
      <c r="X3125" s="60">
        <f t="shared" si="445"/>
        <v>0.5</v>
      </c>
      <c r="Y3125" s="56">
        <f>+'INFO ENEL'!R3113</f>
        <v>1</v>
      </c>
      <c r="Z3125" s="59">
        <f t="shared" si="446"/>
        <v>0.5</v>
      </c>
    </row>
    <row r="3126" spans="1:26" ht="15" customHeight="1" x14ac:dyDescent="0.25">
      <c r="A3126" s="55">
        <f>+'INFO ENEL'!A3114</f>
        <v>3109</v>
      </c>
      <c r="B3126" s="121" t="str">
        <f>+INDEX($B$8:$B$15,MATCH(L3126,$L$8:$L$15,0))</f>
        <v>SICODI</v>
      </c>
      <c r="C3126" s="56" t="str">
        <f>+'INFO ENEL'!B3114</f>
        <v>Lima</v>
      </c>
      <c r="D3126" s="56" t="str">
        <f>+'INFO ENEL'!D3114</f>
        <v>CANTA (LIMA)</v>
      </c>
      <c r="E3126" s="56" t="str">
        <f>+'INFO ENEL'!D3114</f>
        <v>CANTA (LIMA)</v>
      </c>
      <c r="F3126" s="50">
        <f>+'INFO ENEL'!E3114</f>
        <v>0</v>
      </c>
      <c r="G3126" s="56" t="str">
        <f>+'INFO ENEL'!L3114</f>
        <v>MT</v>
      </c>
      <c r="H3126" s="57">
        <f>+'INFO ENEL'!M3114</f>
        <v>118</v>
      </c>
      <c r="I3126" s="56">
        <f>+'INFO ENEL'!N3114</f>
        <v>13</v>
      </c>
      <c r="J3126" s="56" t="str">
        <f>+'INFO ENEL'!O3114</f>
        <v>Poste</v>
      </c>
      <c r="K3126" s="56" t="str">
        <f>+'INFO ENEL'!P3114</f>
        <v>Concreto</v>
      </c>
      <c r="L3126" s="56" t="str">
        <f>+'INFO ENEL'!Q3114</f>
        <v>PPC20</v>
      </c>
      <c r="M3126" s="55" t="str">
        <f>+IF(ISERROR(INDEX('Estructuras de Acero y Concreto'!$C$6:$C$577,MATCH(L3126,'Estructuras de Acero y Concreto'!$D$6:$D$577,0)))=FALSE,INDEX('Estructuras de Acero y Concreto'!$C$6:$C$577,MATCH(L3126,'Estructuras de Acero y Concreto'!$D$6:$D$577,0)),IF(ISERROR(INDEX('Estructuras de Madera'!$C$5:$C$122,MATCH(L3126,'Estructuras de Madera'!$D$5:$D$122,0)))=FALSE,INDEX('Estructuras de Madera'!$C$5:$C$122,MATCH(L3126,'Estructuras de Madera'!$D$5:$D$122,0)),INDEX(SICODI!$G$3:$G$2404,MATCH(L3126,SICODI!$G$3:$G$2404,0))))</f>
        <v>PPC20</v>
      </c>
      <c r="N3126" s="121" t="str">
        <f>+IF(ISERROR(VLOOKUP(M3126,'Resumen de precios LLTT'!$C$17:$D$3071,2,FALSE))=FALSE,VLOOKUP(M3126,'Resumen de precios LLTT'!$C$17:$D$3071,2,FALSE),VLOOKUP(M3126,SICODI!$G$3:$J$2404,2,FALSE))</f>
        <v>POSTE DE CONCRETO ARMADO DE 13/400/150/345</v>
      </c>
      <c r="O3126" s="58">
        <f>+IF(ISERROR(VLOOKUP(M3126,'Resumen de precios LLTT'!$C$17:$G$3071,5,FALSE))=FALSE,VLOOKUP(M3126,'Resumen de precios LLTT'!$C$17:$G$3071,5,FALSE),VLOOKUP(M3126,SICODI!$G$3:$J$2404,4,FALSE))</f>
        <v>364.69</v>
      </c>
      <c r="P3126" s="16">
        <f t="shared" si="438"/>
        <v>0.84299999999999997</v>
      </c>
      <c r="Q3126" s="78">
        <f t="shared" si="439"/>
        <v>672.12366999999995</v>
      </c>
      <c r="R3126" s="56">
        <v>0</v>
      </c>
      <c r="S3126" s="16">
        <f t="shared" si="440"/>
        <v>0.13400000000000001</v>
      </c>
      <c r="T3126" s="79">
        <f t="shared" si="441"/>
        <v>7.5053809816666659</v>
      </c>
      <c r="U3126" s="80">
        <f t="shared" si="442"/>
        <v>0.183</v>
      </c>
      <c r="V3126" s="81">
        <f t="shared" si="443"/>
        <v>1.3734847196449997</v>
      </c>
      <c r="W3126" s="79">
        <f t="shared" si="444"/>
        <v>0.46217247724950827</v>
      </c>
      <c r="X3126" s="60">
        <f t="shared" si="445"/>
        <v>0.5</v>
      </c>
      <c r="Y3126" s="56">
        <f>+'INFO ENEL'!R3114</f>
        <v>1</v>
      </c>
      <c r="Z3126" s="59">
        <f t="shared" si="446"/>
        <v>0.5</v>
      </c>
    </row>
    <row r="3127" spans="1:26" ht="15" customHeight="1" x14ac:dyDescent="0.25">
      <c r="A3127" s="55">
        <f>+'INFO ENEL'!A3115</f>
        <v>3110</v>
      </c>
      <c r="B3127" s="121" t="str">
        <f>+INDEX($B$8:$B$15,MATCH(L3127,$L$8:$L$15,0))</f>
        <v>SICODI</v>
      </c>
      <c r="C3127" s="56" t="str">
        <f>+'INFO ENEL'!B3115</f>
        <v>Lima</v>
      </c>
      <c r="D3127" s="56" t="str">
        <f>+'INFO ENEL'!D3115</f>
        <v>SANTA ROSA DE QUIVES (LIMA)</v>
      </c>
      <c r="E3127" s="56" t="str">
        <f>+'INFO ENEL'!D3115</f>
        <v>SANTA ROSA DE QUIVES (LIMA)</v>
      </c>
      <c r="F3127" s="50">
        <f>+'INFO ENEL'!E3115</f>
        <v>0</v>
      </c>
      <c r="G3127" s="56" t="str">
        <f>+'INFO ENEL'!L3115</f>
        <v>MT</v>
      </c>
      <c r="H3127" s="57">
        <f>+'INFO ENEL'!M3115</f>
        <v>47.93</v>
      </c>
      <c r="I3127" s="56">
        <f>+'INFO ENEL'!N3115</f>
        <v>13</v>
      </c>
      <c r="J3127" s="56" t="str">
        <f>+'INFO ENEL'!O3115</f>
        <v>Poste</v>
      </c>
      <c r="K3127" s="56" t="str">
        <f>+'INFO ENEL'!P3115</f>
        <v>Concreto</v>
      </c>
      <c r="L3127" s="56" t="str">
        <f>+'INFO ENEL'!Q3115</f>
        <v>PPC20</v>
      </c>
      <c r="M3127" s="55" t="str">
        <f>+IF(ISERROR(INDEX('Estructuras de Acero y Concreto'!$C$6:$C$577,MATCH(L3127,'Estructuras de Acero y Concreto'!$D$6:$D$577,0)))=FALSE,INDEX('Estructuras de Acero y Concreto'!$C$6:$C$577,MATCH(L3127,'Estructuras de Acero y Concreto'!$D$6:$D$577,0)),IF(ISERROR(INDEX('Estructuras de Madera'!$C$5:$C$122,MATCH(L3127,'Estructuras de Madera'!$D$5:$D$122,0)))=FALSE,INDEX('Estructuras de Madera'!$C$5:$C$122,MATCH(L3127,'Estructuras de Madera'!$D$5:$D$122,0)),INDEX(SICODI!$G$3:$G$2404,MATCH(L3127,SICODI!$G$3:$G$2404,0))))</f>
        <v>PPC20</v>
      </c>
      <c r="N3127" s="121" t="str">
        <f>+IF(ISERROR(VLOOKUP(M3127,'Resumen de precios LLTT'!$C$17:$D$3071,2,FALSE))=FALSE,VLOOKUP(M3127,'Resumen de precios LLTT'!$C$17:$D$3071,2,FALSE),VLOOKUP(M3127,SICODI!$G$3:$J$2404,2,FALSE))</f>
        <v>POSTE DE CONCRETO ARMADO DE 13/400/150/345</v>
      </c>
      <c r="O3127" s="58">
        <f>+IF(ISERROR(VLOOKUP(M3127,'Resumen de precios LLTT'!$C$17:$G$3071,5,FALSE))=FALSE,VLOOKUP(M3127,'Resumen de precios LLTT'!$C$17:$G$3071,5,FALSE),VLOOKUP(M3127,SICODI!$G$3:$J$2404,4,FALSE))</f>
        <v>364.69</v>
      </c>
      <c r="P3127" s="16">
        <f t="shared" si="438"/>
        <v>0.84299999999999997</v>
      </c>
      <c r="Q3127" s="78">
        <f t="shared" si="439"/>
        <v>672.12366999999995</v>
      </c>
      <c r="R3127" s="56">
        <v>0</v>
      </c>
      <c r="S3127" s="16">
        <f t="shared" si="440"/>
        <v>0.13400000000000001</v>
      </c>
      <c r="T3127" s="79">
        <f t="shared" si="441"/>
        <v>7.5053809816666659</v>
      </c>
      <c r="U3127" s="80">
        <f t="shared" si="442"/>
        <v>0.183</v>
      </c>
      <c r="V3127" s="81">
        <f t="shared" si="443"/>
        <v>1.3734847196449997</v>
      </c>
      <c r="W3127" s="79">
        <f t="shared" si="444"/>
        <v>0.46217247724950827</v>
      </c>
      <c r="X3127" s="60">
        <f t="shared" si="445"/>
        <v>0.5</v>
      </c>
      <c r="Y3127" s="56">
        <f>+'INFO ENEL'!R3115</f>
        <v>1</v>
      </c>
      <c r="Z3127" s="59">
        <f t="shared" si="446"/>
        <v>0.5</v>
      </c>
    </row>
    <row r="3128" spans="1:26" ht="15" customHeight="1" x14ac:dyDescent="0.25">
      <c r="A3128" s="55">
        <f>+'INFO ENEL'!A3116</f>
        <v>3111</v>
      </c>
      <c r="B3128" s="121" t="str">
        <f>+INDEX($B$8:$B$15,MATCH(L3128,$L$8:$L$15,0))</f>
        <v>SICODI</v>
      </c>
      <c r="C3128" s="56" t="str">
        <f>+'INFO ENEL'!B3116</f>
        <v>Lima</v>
      </c>
      <c r="D3128" s="56" t="str">
        <f>+'INFO ENEL'!D3116</f>
        <v>SANTA ROSA DE QUIVES (LIMA)</v>
      </c>
      <c r="E3128" s="56" t="str">
        <f>+'INFO ENEL'!D3116</f>
        <v>SANTA ROSA DE QUIVES (LIMA)</v>
      </c>
      <c r="F3128" s="50">
        <f>+'INFO ENEL'!E3116</f>
        <v>0</v>
      </c>
      <c r="G3128" s="56" t="str">
        <f>+'INFO ENEL'!L3116</f>
        <v>MT</v>
      </c>
      <c r="H3128" s="57">
        <f>+'INFO ENEL'!M3116</f>
        <v>225.51</v>
      </c>
      <c r="I3128" s="56">
        <f>+'INFO ENEL'!N3116</f>
        <v>13</v>
      </c>
      <c r="J3128" s="56" t="str">
        <f>+'INFO ENEL'!O3116</f>
        <v>Poste</v>
      </c>
      <c r="K3128" s="56" t="str">
        <f>+'INFO ENEL'!P3116</f>
        <v>Concreto</v>
      </c>
      <c r="L3128" s="56" t="str">
        <f>+'INFO ENEL'!Q3116</f>
        <v>PPC20</v>
      </c>
      <c r="M3128" s="55" t="str">
        <f>+IF(ISERROR(INDEX('Estructuras de Acero y Concreto'!$C$6:$C$577,MATCH(L3128,'Estructuras de Acero y Concreto'!$D$6:$D$577,0)))=FALSE,INDEX('Estructuras de Acero y Concreto'!$C$6:$C$577,MATCH(L3128,'Estructuras de Acero y Concreto'!$D$6:$D$577,0)),IF(ISERROR(INDEX('Estructuras de Madera'!$C$5:$C$122,MATCH(L3128,'Estructuras de Madera'!$D$5:$D$122,0)))=FALSE,INDEX('Estructuras de Madera'!$C$5:$C$122,MATCH(L3128,'Estructuras de Madera'!$D$5:$D$122,0)),INDEX(SICODI!$G$3:$G$2404,MATCH(L3128,SICODI!$G$3:$G$2404,0))))</f>
        <v>PPC20</v>
      </c>
      <c r="N3128" s="121" t="str">
        <f>+IF(ISERROR(VLOOKUP(M3128,'Resumen de precios LLTT'!$C$17:$D$3071,2,FALSE))=FALSE,VLOOKUP(M3128,'Resumen de precios LLTT'!$C$17:$D$3071,2,FALSE),VLOOKUP(M3128,SICODI!$G$3:$J$2404,2,FALSE))</f>
        <v>POSTE DE CONCRETO ARMADO DE 13/400/150/345</v>
      </c>
      <c r="O3128" s="58">
        <f>+IF(ISERROR(VLOOKUP(M3128,'Resumen de precios LLTT'!$C$17:$G$3071,5,FALSE))=FALSE,VLOOKUP(M3128,'Resumen de precios LLTT'!$C$17:$G$3071,5,FALSE),VLOOKUP(M3128,SICODI!$G$3:$J$2404,4,FALSE))</f>
        <v>364.69</v>
      </c>
      <c r="P3128" s="16">
        <f t="shared" si="438"/>
        <v>0.84299999999999997</v>
      </c>
      <c r="Q3128" s="78">
        <f t="shared" si="439"/>
        <v>672.12366999999995</v>
      </c>
      <c r="R3128" s="56">
        <v>0</v>
      </c>
      <c r="S3128" s="16">
        <f t="shared" si="440"/>
        <v>0.13400000000000001</v>
      </c>
      <c r="T3128" s="79">
        <f t="shared" si="441"/>
        <v>7.5053809816666659</v>
      </c>
      <c r="U3128" s="80">
        <f t="shared" si="442"/>
        <v>0.183</v>
      </c>
      <c r="V3128" s="81">
        <f t="shared" si="443"/>
        <v>1.3734847196449997</v>
      </c>
      <c r="W3128" s="79">
        <f t="shared" si="444"/>
        <v>0.46217247724950827</v>
      </c>
      <c r="X3128" s="60">
        <f t="shared" si="445"/>
        <v>0.5</v>
      </c>
      <c r="Y3128" s="56">
        <f>+'INFO ENEL'!R3116</f>
        <v>1</v>
      </c>
      <c r="Z3128" s="59">
        <f t="shared" si="446"/>
        <v>0.5</v>
      </c>
    </row>
    <row r="3129" spans="1:26" ht="15" customHeight="1" x14ac:dyDescent="0.25">
      <c r="A3129" s="55">
        <f>+'INFO ENEL'!A3117</f>
        <v>3112</v>
      </c>
      <c r="B3129" s="121" t="str">
        <f>+INDEX($B$8:$B$15,MATCH(L3129,$L$8:$L$15,0))</f>
        <v>SICODI</v>
      </c>
      <c r="C3129" s="56" t="str">
        <f>+'INFO ENEL'!B3117</f>
        <v>Lima</v>
      </c>
      <c r="D3129" s="56" t="str">
        <f>+'INFO ENEL'!D3117</f>
        <v>SANTA ROSA DE QUIVES (LIMA)</v>
      </c>
      <c r="E3129" s="56" t="str">
        <f>+'INFO ENEL'!D3117</f>
        <v>SANTA ROSA DE QUIVES (LIMA)</v>
      </c>
      <c r="F3129" s="50">
        <f>+'INFO ENEL'!E3117</f>
        <v>0</v>
      </c>
      <c r="G3129" s="56" t="str">
        <f>+'INFO ENEL'!L3117</f>
        <v>MT</v>
      </c>
      <c r="H3129" s="57">
        <f>+'INFO ENEL'!M3117</f>
        <v>335.03</v>
      </c>
      <c r="I3129" s="56">
        <f>+'INFO ENEL'!N3117</f>
        <v>13</v>
      </c>
      <c r="J3129" s="56" t="str">
        <f>+'INFO ENEL'!O3117</f>
        <v>Poste</v>
      </c>
      <c r="K3129" s="56" t="str">
        <f>+'INFO ENEL'!P3117</f>
        <v>Concreto</v>
      </c>
      <c r="L3129" s="56" t="str">
        <f>+'INFO ENEL'!Q3117</f>
        <v>PPC20</v>
      </c>
      <c r="M3129" s="55" t="str">
        <f>+IF(ISERROR(INDEX('Estructuras de Acero y Concreto'!$C$6:$C$577,MATCH(L3129,'Estructuras de Acero y Concreto'!$D$6:$D$577,0)))=FALSE,INDEX('Estructuras de Acero y Concreto'!$C$6:$C$577,MATCH(L3129,'Estructuras de Acero y Concreto'!$D$6:$D$577,0)),IF(ISERROR(INDEX('Estructuras de Madera'!$C$5:$C$122,MATCH(L3129,'Estructuras de Madera'!$D$5:$D$122,0)))=FALSE,INDEX('Estructuras de Madera'!$C$5:$C$122,MATCH(L3129,'Estructuras de Madera'!$D$5:$D$122,0)),INDEX(SICODI!$G$3:$G$2404,MATCH(L3129,SICODI!$G$3:$G$2404,0))))</f>
        <v>PPC20</v>
      </c>
      <c r="N3129" s="121" t="str">
        <f>+IF(ISERROR(VLOOKUP(M3129,'Resumen de precios LLTT'!$C$17:$D$3071,2,FALSE))=FALSE,VLOOKUP(M3129,'Resumen de precios LLTT'!$C$17:$D$3071,2,FALSE),VLOOKUP(M3129,SICODI!$G$3:$J$2404,2,FALSE))</f>
        <v>POSTE DE CONCRETO ARMADO DE 13/400/150/345</v>
      </c>
      <c r="O3129" s="58">
        <f>+IF(ISERROR(VLOOKUP(M3129,'Resumen de precios LLTT'!$C$17:$G$3071,5,FALSE))=FALSE,VLOOKUP(M3129,'Resumen de precios LLTT'!$C$17:$G$3071,5,FALSE),VLOOKUP(M3129,SICODI!$G$3:$J$2404,4,FALSE))</f>
        <v>364.69</v>
      </c>
      <c r="P3129" s="16">
        <f t="shared" si="438"/>
        <v>0.84299999999999997</v>
      </c>
      <c r="Q3129" s="78">
        <f t="shared" si="439"/>
        <v>672.12366999999995</v>
      </c>
      <c r="R3129" s="56">
        <v>0</v>
      </c>
      <c r="S3129" s="16">
        <f t="shared" si="440"/>
        <v>0.13400000000000001</v>
      </c>
      <c r="T3129" s="79">
        <f t="shared" si="441"/>
        <v>7.5053809816666659</v>
      </c>
      <c r="U3129" s="80">
        <f t="shared" si="442"/>
        <v>0.183</v>
      </c>
      <c r="V3129" s="81">
        <f t="shared" si="443"/>
        <v>1.3734847196449997</v>
      </c>
      <c r="W3129" s="79">
        <f t="shared" si="444"/>
        <v>0.46217247724950827</v>
      </c>
      <c r="X3129" s="60">
        <f t="shared" si="445"/>
        <v>0.5</v>
      </c>
      <c r="Y3129" s="56">
        <f>+'INFO ENEL'!R3117</f>
        <v>1</v>
      </c>
      <c r="Z3129" s="59">
        <f t="shared" si="446"/>
        <v>0.5</v>
      </c>
    </row>
    <row r="3130" spans="1:26" ht="15" customHeight="1" x14ac:dyDescent="0.25">
      <c r="A3130" s="55">
        <f>+'INFO ENEL'!A3118</f>
        <v>3113</v>
      </c>
      <c r="B3130" s="121" t="str">
        <f>+INDEX($B$8:$B$15,MATCH(L3130,$L$8:$L$15,0))</f>
        <v>SICODI</v>
      </c>
      <c r="C3130" s="56" t="str">
        <f>+'INFO ENEL'!B3118</f>
        <v>Lima</v>
      </c>
      <c r="D3130" s="56" t="str">
        <f>+'INFO ENEL'!D3118</f>
        <v>SANTA ROSA DE QUIVES (LIMA)</v>
      </c>
      <c r="E3130" s="56" t="str">
        <f>+'INFO ENEL'!D3118</f>
        <v>SANTA ROSA DE QUIVES (LIMA)</v>
      </c>
      <c r="F3130" s="50">
        <f>+'INFO ENEL'!E3118</f>
        <v>0</v>
      </c>
      <c r="G3130" s="56" t="str">
        <f>+'INFO ENEL'!L3118</f>
        <v>MT</v>
      </c>
      <c r="H3130" s="57">
        <f>+'INFO ENEL'!M3118</f>
        <v>238.12</v>
      </c>
      <c r="I3130" s="56">
        <f>+'INFO ENEL'!N3118</f>
        <v>13</v>
      </c>
      <c r="J3130" s="56" t="str">
        <f>+'INFO ENEL'!O3118</f>
        <v>Poste</v>
      </c>
      <c r="K3130" s="56" t="str">
        <f>+'INFO ENEL'!P3118</f>
        <v>Concreto</v>
      </c>
      <c r="L3130" s="56" t="str">
        <f>+'INFO ENEL'!Q3118</f>
        <v>PPC20</v>
      </c>
      <c r="M3130" s="55" t="str">
        <f>+IF(ISERROR(INDEX('Estructuras de Acero y Concreto'!$C$6:$C$577,MATCH(L3130,'Estructuras de Acero y Concreto'!$D$6:$D$577,0)))=FALSE,INDEX('Estructuras de Acero y Concreto'!$C$6:$C$577,MATCH(L3130,'Estructuras de Acero y Concreto'!$D$6:$D$577,0)),IF(ISERROR(INDEX('Estructuras de Madera'!$C$5:$C$122,MATCH(L3130,'Estructuras de Madera'!$D$5:$D$122,0)))=FALSE,INDEX('Estructuras de Madera'!$C$5:$C$122,MATCH(L3130,'Estructuras de Madera'!$D$5:$D$122,0)),INDEX(SICODI!$G$3:$G$2404,MATCH(L3130,SICODI!$G$3:$G$2404,0))))</f>
        <v>PPC20</v>
      </c>
      <c r="N3130" s="121" t="str">
        <f>+IF(ISERROR(VLOOKUP(M3130,'Resumen de precios LLTT'!$C$17:$D$3071,2,FALSE))=FALSE,VLOOKUP(M3130,'Resumen de precios LLTT'!$C$17:$D$3071,2,FALSE),VLOOKUP(M3130,SICODI!$G$3:$J$2404,2,FALSE))</f>
        <v>POSTE DE CONCRETO ARMADO DE 13/400/150/345</v>
      </c>
      <c r="O3130" s="58">
        <f>+IF(ISERROR(VLOOKUP(M3130,'Resumen de precios LLTT'!$C$17:$G$3071,5,FALSE))=FALSE,VLOOKUP(M3130,'Resumen de precios LLTT'!$C$17:$G$3071,5,FALSE),VLOOKUP(M3130,SICODI!$G$3:$J$2404,4,FALSE))</f>
        <v>364.69</v>
      </c>
      <c r="P3130" s="16">
        <f t="shared" si="438"/>
        <v>0.84299999999999997</v>
      </c>
      <c r="Q3130" s="78">
        <f t="shared" si="439"/>
        <v>672.12366999999995</v>
      </c>
      <c r="R3130" s="56">
        <v>0</v>
      </c>
      <c r="S3130" s="16">
        <f t="shared" si="440"/>
        <v>0.13400000000000001</v>
      </c>
      <c r="T3130" s="79">
        <f t="shared" si="441"/>
        <v>7.5053809816666659</v>
      </c>
      <c r="U3130" s="80">
        <f t="shared" si="442"/>
        <v>0.183</v>
      </c>
      <c r="V3130" s="81">
        <f t="shared" si="443"/>
        <v>1.3734847196449997</v>
      </c>
      <c r="W3130" s="79">
        <f t="shared" si="444"/>
        <v>0.46217247724950827</v>
      </c>
      <c r="X3130" s="60">
        <f t="shared" si="445"/>
        <v>0.5</v>
      </c>
      <c r="Y3130" s="56">
        <f>+'INFO ENEL'!R3118</f>
        <v>1</v>
      </c>
      <c r="Z3130" s="59">
        <f t="shared" si="446"/>
        <v>0.5</v>
      </c>
    </row>
    <row r="3131" spans="1:26" ht="15" customHeight="1" x14ac:dyDescent="0.25">
      <c r="A3131" s="55">
        <f>+'INFO ENEL'!A3119</f>
        <v>3114</v>
      </c>
      <c r="B3131" s="121" t="str">
        <f>+INDEX($B$8:$B$15,MATCH(L3131,$L$8:$L$15,0))</f>
        <v>SICODI</v>
      </c>
      <c r="C3131" s="56" t="str">
        <f>+'INFO ENEL'!B3119</f>
        <v>Lima</v>
      </c>
      <c r="D3131" s="56" t="str">
        <f>+'INFO ENEL'!D3119</f>
        <v>SANTA ROSA DE QUIVES (LIMA)</v>
      </c>
      <c r="E3131" s="56" t="str">
        <f>+'INFO ENEL'!D3119</f>
        <v>SANTA ROSA DE QUIVES (LIMA)</v>
      </c>
      <c r="F3131" s="50">
        <f>+'INFO ENEL'!E3119</f>
        <v>0</v>
      </c>
      <c r="G3131" s="56" t="str">
        <f>+'INFO ENEL'!L3119</f>
        <v>MT</v>
      </c>
      <c r="H3131" s="57">
        <f>+'INFO ENEL'!M3119</f>
        <v>448.49</v>
      </c>
      <c r="I3131" s="56">
        <f>+'INFO ENEL'!N3119</f>
        <v>13</v>
      </c>
      <c r="J3131" s="56" t="str">
        <f>+'INFO ENEL'!O3119</f>
        <v>Poste</v>
      </c>
      <c r="K3131" s="56" t="str">
        <f>+'INFO ENEL'!P3119</f>
        <v>Concreto</v>
      </c>
      <c r="L3131" s="56" t="str">
        <f>+'INFO ENEL'!Q3119</f>
        <v>PPC20</v>
      </c>
      <c r="M3131" s="55" t="str">
        <f>+IF(ISERROR(INDEX('Estructuras de Acero y Concreto'!$C$6:$C$577,MATCH(L3131,'Estructuras de Acero y Concreto'!$D$6:$D$577,0)))=FALSE,INDEX('Estructuras de Acero y Concreto'!$C$6:$C$577,MATCH(L3131,'Estructuras de Acero y Concreto'!$D$6:$D$577,0)),IF(ISERROR(INDEX('Estructuras de Madera'!$C$5:$C$122,MATCH(L3131,'Estructuras de Madera'!$D$5:$D$122,0)))=FALSE,INDEX('Estructuras de Madera'!$C$5:$C$122,MATCH(L3131,'Estructuras de Madera'!$D$5:$D$122,0)),INDEX(SICODI!$G$3:$G$2404,MATCH(L3131,SICODI!$G$3:$G$2404,0))))</f>
        <v>PPC20</v>
      </c>
      <c r="N3131" s="121" t="str">
        <f>+IF(ISERROR(VLOOKUP(M3131,'Resumen de precios LLTT'!$C$17:$D$3071,2,FALSE))=FALSE,VLOOKUP(M3131,'Resumen de precios LLTT'!$C$17:$D$3071,2,FALSE),VLOOKUP(M3131,SICODI!$G$3:$J$2404,2,FALSE))</f>
        <v>POSTE DE CONCRETO ARMADO DE 13/400/150/345</v>
      </c>
      <c r="O3131" s="58">
        <f>+IF(ISERROR(VLOOKUP(M3131,'Resumen de precios LLTT'!$C$17:$G$3071,5,FALSE))=FALSE,VLOOKUP(M3131,'Resumen de precios LLTT'!$C$17:$G$3071,5,FALSE),VLOOKUP(M3131,SICODI!$G$3:$J$2404,4,FALSE))</f>
        <v>364.69</v>
      </c>
      <c r="P3131" s="16">
        <f t="shared" si="438"/>
        <v>0.84299999999999997</v>
      </c>
      <c r="Q3131" s="78">
        <f t="shared" si="439"/>
        <v>672.12366999999995</v>
      </c>
      <c r="R3131" s="56">
        <v>0</v>
      </c>
      <c r="S3131" s="16">
        <f t="shared" si="440"/>
        <v>0.13400000000000001</v>
      </c>
      <c r="T3131" s="79">
        <f t="shared" si="441"/>
        <v>7.5053809816666659</v>
      </c>
      <c r="U3131" s="80">
        <f t="shared" si="442"/>
        <v>0.183</v>
      </c>
      <c r="V3131" s="81">
        <f t="shared" si="443"/>
        <v>1.3734847196449997</v>
      </c>
      <c r="W3131" s="79">
        <f t="shared" si="444"/>
        <v>0.46217247724950827</v>
      </c>
      <c r="X3131" s="60">
        <f t="shared" si="445"/>
        <v>0.5</v>
      </c>
      <c r="Y3131" s="56">
        <f>+'INFO ENEL'!R3119</f>
        <v>1</v>
      </c>
      <c r="Z3131" s="59">
        <f t="shared" si="446"/>
        <v>0.5</v>
      </c>
    </row>
    <row r="3132" spans="1:26" ht="15" customHeight="1" x14ac:dyDescent="0.25">
      <c r="A3132" s="55">
        <f>+'INFO ENEL'!A3120</f>
        <v>3115</v>
      </c>
      <c r="B3132" s="121" t="str">
        <f>+INDEX($B$8:$B$15,MATCH(L3132,$L$8:$L$15,0))</f>
        <v>SICODI</v>
      </c>
      <c r="C3132" s="56" t="str">
        <f>+'INFO ENEL'!B3120</f>
        <v>Lima</v>
      </c>
      <c r="D3132" s="56" t="str">
        <f>+'INFO ENEL'!D3120</f>
        <v>SANTA ROSA DE QUIVES (LIMA)</v>
      </c>
      <c r="E3132" s="56" t="str">
        <f>+'INFO ENEL'!D3120</f>
        <v>SANTA ROSA DE QUIVES (LIMA)</v>
      </c>
      <c r="F3132" s="50">
        <f>+'INFO ENEL'!E3120</f>
        <v>0</v>
      </c>
      <c r="G3132" s="56" t="str">
        <f>+'INFO ENEL'!L3120</f>
        <v>MT</v>
      </c>
      <c r="H3132" s="57">
        <f>+'INFO ENEL'!M3120</f>
        <v>88.16</v>
      </c>
      <c r="I3132" s="56">
        <f>+'INFO ENEL'!N3120</f>
        <v>15</v>
      </c>
      <c r="J3132" s="56" t="str">
        <f>+'INFO ENEL'!O3120</f>
        <v>Poste</v>
      </c>
      <c r="K3132" s="56" t="str">
        <f>+'INFO ENEL'!P3120</f>
        <v>Concreto</v>
      </c>
      <c r="L3132" s="56" t="str">
        <f>+'INFO ENEL'!Q3120</f>
        <v>PPC24</v>
      </c>
      <c r="M3132" s="55" t="str">
        <f>+IF(ISERROR(INDEX('Estructuras de Acero y Concreto'!$C$6:$C$577,MATCH(L3132,'Estructuras de Acero y Concreto'!$D$6:$D$577,0)))=FALSE,INDEX('Estructuras de Acero y Concreto'!$C$6:$C$577,MATCH(L3132,'Estructuras de Acero y Concreto'!$D$6:$D$577,0)),IF(ISERROR(INDEX('Estructuras de Madera'!$C$5:$C$122,MATCH(L3132,'Estructuras de Madera'!$D$5:$D$122,0)))=FALSE,INDEX('Estructuras de Madera'!$C$5:$C$122,MATCH(L3132,'Estructuras de Madera'!$D$5:$D$122,0)),INDEX(SICODI!$G$3:$G$2404,MATCH(L3132,SICODI!$G$3:$G$2404,0))))</f>
        <v>PPC24</v>
      </c>
      <c r="N3132" s="121" t="str">
        <f>+IF(ISERROR(VLOOKUP(M3132,'Resumen de precios LLTT'!$C$17:$D$3071,2,FALSE))=FALSE,VLOOKUP(M3132,'Resumen de precios LLTT'!$C$17:$D$3071,2,FALSE),VLOOKUP(M3132,SICODI!$G$3:$J$2404,2,FALSE))</f>
        <v>POSTE DE CONCRETO ARMADO DE 15/400/150/375</v>
      </c>
      <c r="O3132" s="58">
        <f>+IF(ISERROR(VLOOKUP(M3132,'Resumen de precios LLTT'!$C$17:$G$3071,5,FALSE))=FALSE,VLOOKUP(M3132,'Resumen de precios LLTT'!$C$17:$G$3071,5,FALSE),VLOOKUP(M3132,SICODI!$G$3:$J$2404,4,FALSE))</f>
        <v>476.76</v>
      </c>
      <c r="P3132" s="16">
        <f t="shared" si="438"/>
        <v>0.84299999999999997</v>
      </c>
      <c r="Q3132" s="78">
        <f t="shared" si="439"/>
        <v>878.66867999999999</v>
      </c>
      <c r="R3132" s="56">
        <v>0</v>
      </c>
      <c r="S3132" s="16">
        <f t="shared" si="440"/>
        <v>0.13400000000000001</v>
      </c>
      <c r="T3132" s="79">
        <f t="shared" si="441"/>
        <v>9.8118002600000001</v>
      </c>
      <c r="U3132" s="80">
        <f t="shared" si="442"/>
        <v>0.183</v>
      </c>
      <c r="V3132" s="81">
        <f t="shared" si="443"/>
        <v>1.7955594475800001</v>
      </c>
      <c r="W3132" s="79">
        <f t="shared" si="444"/>
        <v>0.60419904645994038</v>
      </c>
      <c r="X3132" s="60">
        <f t="shared" si="445"/>
        <v>0.6</v>
      </c>
      <c r="Y3132" s="56">
        <f>+'INFO ENEL'!R3120</f>
        <v>1</v>
      </c>
      <c r="Z3132" s="59">
        <f t="shared" si="446"/>
        <v>0.6</v>
      </c>
    </row>
    <row r="3133" spans="1:26" ht="15" customHeight="1" x14ac:dyDescent="0.25">
      <c r="A3133" s="55">
        <f>+'INFO ENEL'!A3121</f>
        <v>3116</v>
      </c>
      <c r="B3133" s="121" t="str">
        <f>+INDEX($B$8:$B$15,MATCH(L3133,$L$8:$L$15,0))</f>
        <v>SICODI</v>
      </c>
      <c r="C3133" s="56" t="str">
        <f>+'INFO ENEL'!B3121</f>
        <v>Lima</v>
      </c>
      <c r="D3133" s="56" t="str">
        <f>+'INFO ENEL'!D3121</f>
        <v>SANTA ROSA DE QUIVES (LIMA)</v>
      </c>
      <c r="E3133" s="56" t="str">
        <f>+'INFO ENEL'!D3121</f>
        <v>SANTA ROSA DE QUIVES (LIMA)</v>
      </c>
      <c r="F3133" s="50">
        <f>+'INFO ENEL'!E3121</f>
        <v>0</v>
      </c>
      <c r="G3133" s="56" t="str">
        <f>+'INFO ENEL'!L3121</f>
        <v>MT</v>
      </c>
      <c r="H3133" s="57">
        <f>+'INFO ENEL'!M3121</f>
        <v>63.29</v>
      </c>
      <c r="I3133" s="56">
        <f>+'INFO ENEL'!N3121</f>
        <v>15</v>
      </c>
      <c r="J3133" s="56" t="str">
        <f>+'INFO ENEL'!O3121</f>
        <v>Poste</v>
      </c>
      <c r="K3133" s="56" t="str">
        <f>+'INFO ENEL'!P3121</f>
        <v>Concreto</v>
      </c>
      <c r="L3133" s="56" t="str">
        <f>+'INFO ENEL'!Q3121</f>
        <v>PPC24</v>
      </c>
      <c r="M3133" s="55" t="str">
        <f>+IF(ISERROR(INDEX('Estructuras de Acero y Concreto'!$C$6:$C$577,MATCH(L3133,'Estructuras de Acero y Concreto'!$D$6:$D$577,0)))=FALSE,INDEX('Estructuras de Acero y Concreto'!$C$6:$C$577,MATCH(L3133,'Estructuras de Acero y Concreto'!$D$6:$D$577,0)),IF(ISERROR(INDEX('Estructuras de Madera'!$C$5:$C$122,MATCH(L3133,'Estructuras de Madera'!$D$5:$D$122,0)))=FALSE,INDEX('Estructuras de Madera'!$C$5:$C$122,MATCH(L3133,'Estructuras de Madera'!$D$5:$D$122,0)),INDEX(SICODI!$G$3:$G$2404,MATCH(L3133,SICODI!$G$3:$G$2404,0))))</f>
        <v>PPC24</v>
      </c>
      <c r="N3133" s="121" t="str">
        <f>+IF(ISERROR(VLOOKUP(M3133,'Resumen de precios LLTT'!$C$17:$D$3071,2,FALSE))=FALSE,VLOOKUP(M3133,'Resumen de precios LLTT'!$C$17:$D$3071,2,FALSE),VLOOKUP(M3133,SICODI!$G$3:$J$2404,2,FALSE))</f>
        <v>POSTE DE CONCRETO ARMADO DE 15/400/150/375</v>
      </c>
      <c r="O3133" s="58">
        <f>+IF(ISERROR(VLOOKUP(M3133,'Resumen de precios LLTT'!$C$17:$G$3071,5,FALSE))=FALSE,VLOOKUP(M3133,'Resumen de precios LLTT'!$C$17:$G$3071,5,FALSE),VLOOKUP(M3133,SICODI!$G$3:$J$2404,4,FALSE))</f>
        <v>476.76</v>
      </c>
      <c r="P3133" s="16">
        <f t="shared" si="438"/>
        <v>0.84299999999999997</v>
      </c>
      <c r="Q3133" s="78">
        <f t="shared" si="439"/>
        <v>878.66867999999999</v>
      </c>
      <c r="R3133" s="56">
        <v>0</v>
      </c>
      <c r="S3133" s="16">
        <f t="shared" si="440"/>
        <v>0.13400000000000001</v>
      </c>
      <c r="T3133" s="79">
        <f t="shared" si="441"/>
        <v>9.8118002600000001</v>
      </c>
      <c r="U3133" s="80">
        <f t="shared" si="442"/>
        <v>0.183</v>
      </c>
      <c r="V3133" s="81">
        <f t="shared" si="443"/>
        <v>1.7955594475800001</v>
      </c>
      <c r="W3133" s="79">
        <f t="shared" si="444"/>
        <v>0.60419904645994038</v>
      </c>
      <c r="X3133" s="60">
        <f t="shared" si="445"/>
        <v>0.6</v>
      </c>
      <c r="Y3133" s="56">
        <f>+'INFO ENEL'!R3121</f>
        <v>1</v>
      </c>
      <c r="Z3133" s="59">
        <f t="shared" si="446"/>
        <v>0.6</v>
      </c>
    </row>
    <row r="3134" spans="1:26" ht="15" customHeight="1" x14ac:dyDescent="0.25">
      <c r="A3134" s="55">
        <f>+'INFO ENEL'!A3122</f>
        <v>3117</v>
      </c>
      <c r="B3134" s="121" t="str">
        <f>+INDEX($B$8:$B$15,MATCH(L3134,$L$8:$L$15,0))</f>
        <v>SICODI</v>
      </c>
      <c r="C3134" s="56" t="str">
        <f>+'INFO ENEL'!B3122</f>
        <v>Lima</v>
      </c>
      <c r="D3134" s="56" t="str">
        <f>+'INFO ENEL'!D3122</f>
        <v>SANTA ROSA DE QUIVES (LIMA)</v>
      </c>
      <c r="E3134" s="56" t="str">
        <f>+'INFO ENEL'!D3122</f>
        <v>SANTA ROSA DE QUIVES (LIMA)</v>
      </c>
      <c r="F3134" s="50">
        <f>+'INFO ENEL'!E3122</f>
        <v>0</v>
      </c>
      <c r="G3134" s="56" t="str">
        <f>+'INFO ENEL'!L3122</f>
        <v>MT</v>
      </c>
      <c r="H3134" s="57">
        <f>+'INFO ENEL'!M3122</f>
        <v>151.19999999999899</v>
      </c>
      <c r="I3134" s="56">
        <f>+'INFO ENEL'!N3122</f>
        <v>13</v>
      </c>
      <c r="J3134" s="56" t="str">
        <f>+'INFO ENEL'!O3122</f>
        <v>Poste</v>
      </c>
      <c r="K3134" s="56" t="str">
        <f>+'INFO ENEL'!P3122</f>
        <v>Concreto</v>
      </c>
      <c r="L3134" s="56" t="str">
        <f>+'INFO ENEL'!Q3122</f>
        <v>PPC20</v>
      </c>
      <c r="M3134" s="55" t="str">
        <f>+IF(ISERROR(INDEX('Estructuras de Acero y Concreto'!$C$6:$C$577,MATCH(L3134,'Estructuras de Acero y Concreto'!$D$6:$D$577,0)))=FALSE,INDEX('Estructuras de Acero y Concreto'!$C$6:$C$577,MATCH(L3134,'Estructuras de Acero y Concreto'!$D$6:$D$577,0)),IF(ISERROR(INDEX('Estructuras de Madera'!$C$5:$C$122,MATCH(L3134,'Estructuras de Madera'!$D$5:$D$122,0)))=FALSE,INDEX('Estructuras de Madera'!$C$5:$C$122,MATCH(L3134,'Estructuras de Madera'!$D$5:$D$122,0)),INDEX(SICODI!$G$3:$G$2404,MATCH(L3134,SICODI!$G$3:$G$2404,0))))</f>
        <v>PPC20</v>
      </c>
      <c r="N3134" s="121" t="str">
        <f>+IF(ISERROR(VLOOKUP(M3134,'Resumen de precios LLTT'!$C$17:$D$3071,2,FALSE))=FALSE,VLOOKUP(M3134,'Resumen de precios LLTT'!$C$17:$D$3071,2,FALSE),VLOOKUP(M3134,SICODI!$G$3:$J$2404,2,FALSE))</f>
        <v>POSTE DE CONCRETO ARMADO DE 13/400/150/345</v>
      </c>
      <c r="O3134" s="58">
        <f>+IF(ISERROR(VLOOKUP(M3134,'Resumen de precios LLTT'!$C$17:$G$3071,5,FALSE))=FALSE,VLOOKUP(M3134,'Resumen de precios LLTT'!$C$17:$G$3071,5,FALSE),VLOOKUP(M3134,SICODI!$G$3:$J$2404,4,FALSE))</f>
        <v>364.69</v>
      </c>
      <c r="P3134" s="16">
        <f t="shared" si="438"/>
        <v>0.84299999999999997</v>
      </c>
      <c r="Q3134" s="78">
        <f t="shared" si="439"/>
        <v>672.12366999999995</v>
      </c>
      <c r="R3134" s="56">
        <v>0</v>
      </c>
      <c r="S3134" s="16">
        <f t="shared" si="440"/>
        <v>0.13400000000000001</v>
      </c>
      <c r="T3134" s="79">
        <f t="shared" si="441"/>
        <v>7.5053809816666659</v>
      </c>
      <c r="U3134" s="80">
        <f t="shared" si="442"/>
        <v>0.183</v>
      </c>
      <c r="V3134" s="81">
        <f t="shared" si="443"/>
        <v>1.3734847196449997</v>
      </c>
      <c r="W3134" s="79">
        <f t="shared" si="444"/>
        <v>0.46217247724950827</v>
      </c>
      <c r="X3134" s="60">
        <f t="shared" si="445"/>
        <v>0.5</v>
      </c>
      <c r="Y3134" s="56">
        <f>+'INFO ENEL'!R3122</f>
        <v>1</v>
      </c>
      <c r="Z3134" s="59">
        <f t="shared" si="446"/>
        <v>0.5</v>
      </c>
    </row>
    <row r="3135" spans="1:26" ht="15" customHeight="1" x14ac:dyDescent="0.25">
      <c r="A3135" s="55">
        <f>+'INFO ENEL'!A3123</f>
        <v>3118</v>
      </c>
      <c r="B3135" s="121" t="str">
        <f>+INDEX($B$8:$B$15,MATCH(L3135,$L$8:$L$15,0))</f>
        <v>SICODI</v>
      </c>
      <c r="C3135" s="56" t="str">
        <f>+'INFO ENEL'!B3123</f>
        <v>Lima</v>
      </c>
      <c r="D3135" s="56" t="str">
        <f>+'INFO ENEL'!D3123</f>
        <v>SANTA ROSA DE QUIVES (LIMA)</v>
      </c>
      <c r="E3135" s="56" t="str">
        <f>+'INFO ENEL'!D3123</f>
        <v>SANTA ROSA DE QUIVES (LIMA)</v>
      </c>
      <c r="F3135" s="50">
        <f>+'INFO ENEL'!E3123</f>
        <v>0</v>
      </c>
      <c r="G3135" s="56" t="str">
        <f>+'INFO ENEL'!L3123</f>
        <v>MT</v>
      </c>
      <c r="H3135" s="57">
        <f>+'INFO ENEL'!M3123</f>
        <v>132.44</v>
      </c>
      <c r="I3135" s="56">
        <f>+'INFO ENEL'!N3123</f>
        <v>13</v>
      </c>
      <c r="J3135" s="56" t="str">
        <f>+'INFO ENEL'!O3123</f>
        <v>Poste</v>
      </c>
      <c r="K3135" s="56" t="str">
        <f>+'INFO ENEL'!P3123</f>
        <v>Concreto</v>
      </c>
      <c r="L3135" s="56" t="str">
        <f>+'INFO ENEL'!Q3123</f>
        <v>PPC20</v>
      </c>
      <c r="M3135" s="55" t="str">
        <f>+IF(ISERROR(INDEX('Estructuras de Acero y Concreto'!$C$6:$C$577,MATCH(L3135,'Estructuras de Acero y Concreto'!$D$6:$D$577,0)))=FALSE,INDEX('Estructuras de Acero y Concreto'!$C$6:$C$577,MATCH(L3135,'Estructuras de Acero y Concreto'!$D$6:$D$577,0)),IF(ISERROR(INDEX('Estructuras de Madera'!$C$5:$C$122,MATCH(L3135,'Estructuras de Madera'!$D$5:$D$122,0)))=FALSE,INDEX('Estructuras de Madera'!$C$5:$C$122,MATCH(L3135,'Estructuras de Madera'!$D$5:$D$122,0)),INDEX(SICODI!$G$3:$G$2404,MATCH(L3135,SICODI!$G$3:$G$2404,0))))</f>
        <v>PPC20</v>
      </c>
      <c r="N3135" s="121" t="str">
        <f>+IF(ISERROR(VLOOKUP(M3135,'Resumen de precios LLTT'!$C$17:$D$3071,2,FALSE))=FALSE,VLOOKUP(M3135,'Resumen de precios LLTT'!$C$17:$D$3071,2,FALSE),VLOOKUP(M3135,SICODI!$G$3:$J$2404,2,FALSE))</f>
        <v>POSTE DE CONCRETO ARMADO DE 13/400/150/345</v>
      </c>
      <c r="O3135" s="58">
        <f>+IF(ISERROR(VLOOKUP(M3135,'Resumen de precios LLTT'!$C$17:$G$3071,5,FALSE))=FALSE,VLOOKUP(M3135,'Resumen de precios LLTT'!$C$17:$G$3071,5,FALSE),VLOOKUP(M3135,SICODI!$G$3:$J$2404,4,FALSE))</f>
        <v>364.69</v>
      </c>
      <c r="P3135" s="16">
        <f t="shared" si="438"/>
        <v>0.84299999999999997</v>
      </c>
      <c r="Q3135" s="78">
        <f t="shared" si="439"/>
        <v>672.12366999999995</v>
      </c>
      <c r="R3135" s="56">
        <v>0</v>
      </c>
      <c r="S3135" s="16">
        <f t="shared" si="440"/>
        <v>0.13400000000000001</v>
      </c>
      <c r="T3135" s="79">
        <f t="shared" si="441"/>
        <v>7.5053809816666659</v>
      </c>
      <c r="U3135" s="80">
        <f t="shared" si="442"/>
        <v>0.183</v>
      </c>
      <c r="V3135" s="81">
        <f t="shared" si="443"/>
        <v>1.3734847196449997</v>
      </c>
      <c r="W3135" s="79">
        <f t="shared" si="444"/>
        <v>0.46217247724950827</v>
      </c>
      <c r="X3135" s="60">
        <f t="shared" si="445"/>
        <v>0.5</v>
      </c>
      <c r="Y3135" s="56">
        <f>+'INFO ENEL'!R3123</f>
        <v>1</v>
      </c>
      <c r="Z3135" s="59">
        <f t="shared" si="446"/>
        <v>0.5</v>
      </c>
    </row>
    <row r="3136" spans="1:26" ht="15" customHeight="1" x14ac:dyDescent="0.25">
      <c r="A3136" s="55">
        <f>+'INFO ENEL'!A3124</f>
        <v>3119</v>
      </c>
      <c r="B3136" s="121" t="str">
        <f>+INDEX($B$8:$B$15,MATCH(L3136,$L$8:$L$15,0))</f>
        <v>SICODI</v>
      </c>
      <c r="C3136" s="56" t="str">
        <f>+'INFO ENEL'!B3124</f>
        <v>Lima</v>
      </c>
      <c r="D3136" s="56" t="str">
        <f>+'INFO ENEL'!D3124</f>
        <v>SANTA ROSA DE QUIVES (LIMA)</v>
      </c>
      <c r="E3136" s="56" t="str">
        <f>+'INFO ENEL'!D3124</f>
        <v>SANTA ROSA DE QUIVES (LIMA)</v>
      </c>
      <c r="F3136" s="50">
        <f>+'INFO ENEL'!E3124</f>
        <v>0</v>
      </c>
      <c r="G3136" s="56" t="str">
        <f>+'INFO ENEL'!L3124</f>
        <v>MT</v>
      </c>
      <c r="H3136" s="57">
        <f>+'INFO ENEL'!M3124</f>
        <v>186.46</v>
      </c>
      <c r="I3136" s="56">
        <f>+'INFO ENEL'!N3124</f>
        <v>13</v>
      </c>
      <c r="J3136" s="56" t="str">
        <f>+'INFO ENEL'!O3124</f>
        <v>Poste</v>
      </c>
      <c r="K3136" s="56" t="str">
        <f>+'INFO ENEL'!P3124</f>
        <v>Concreto</v>
      </c>
      <c r="L3136" s="56" t="str">
        <f>+'INFO ENEL'!Q3124</f>
        <v>PPC20</v>
      </c>
      <c r="M3136" s="55" t="str">
        <f>+IF(ISERROR(INDEX('Estructuras de Acero y Concreto'!$C$6:$C$577,MATCH(L3136,'Estructuras de Acero y Concreto'!$D$6:$D$577,0)))=FALSE,INDEX('Estructuras de Acero y Concreto'!$C$6:$C$577,MATCH(L3136,'Estructuras de Acero y Concreto'!$D$6:$D$577,0)),IF(ISERROR(INDEX('Estructuras de Madera'!$C$5:$C$122,MATCH(L3136,'Estructuras de Madera'!$D$5:$D$122,0)))=FALSE,INDEX('Estructuras de Madera'!$C$5:$C$122,MATCH(L3136,'Estructuras de Madera'!$D$5:$D$122,0)),INDEX(SICODI!$G$3:$G$2404,MATCH(L3136,SICODI!$G$3:$G$2404,0))))</f>
        <v>PPC20</v>
      </c>
      <c r="N3136" s="121" t="str">
        <f>+IF(ISERROR(VLOOKUP(M3136,'Resumen de precios LLTT'!$C$17:$D$3071,2,FALSE))=FALSE,VLOOKUP(M3136,'Resumen de precios LLTT'!$C$17:$D$3071,2,FALSE),VLOOKUP(M3136,SICODI!$G$3:$J$2404,2,FALSE))</f>
        <v>POSTE DE CONCRETO ARMADO DE 13/400/150/345</v>
      </c>
      <c r="O3136" s="58">
        <f>+IF(ISERROR(VLOOKUP(M3136,'Resumen de precios LLTT'!$C$17:$G$3071,5,FALSE))=FALSE,VLOOKUP(M3136,'Resumen de precios LLTT'!$C$17:$G$3071,5,FALSE),VLOOKUP(M3136,SICODI!$G$3:$J$2404,4,FALSE))</f>
        <v>364.69</v>
      </c>
      <c r="P3136" s="16">
        <f t="shared" si="438"/>
        <v>0.84299999999999997</v>
      </c>
      <c r="Q3136" s="78">
        <f t="shared" si="439"/>
        <v>672.12366999999995</v>
      </c>
      <c r="R3136" s="56">
        <v>0</v>
      </c>
      <c r="S3136" s="16">
        <f t="shared" si="440"/>
        <v>0.13400000000000001</v>
      </c>
      <c r="T3136" s="79">
        <f t="shared" si="441"/>
        <v>7.5053809816666659</v>
      </c>
      <c r="U3136" s="80">
        <f t="shared" si="442"/>
        <v>0.183</v>
      </c>
      <c r="V3136" s="81">
        <f t="shared" si="443"/>
        <v>1.3734847196449997</v>
      </c>
      <c r="W3136" s="79">
        <f t="shared" si="444"/>
        <v>0.46217247724950827</v>
      </c>
      <c r="X3136" s="60">
        <f t="shared" si="445"/>
        <v>0.5</v>
      </c>
      <c r="Y3136" s="56">
        <f>+'INFO ENEL'!R3124</f>
        <v>1</v>
      </c>
      <c r="Z3136" s="59">
        <f t="shared" si="446"/>
        <v>0.5</v>
      </c>
    </row>
    <row r="3137" spans="1:26" ht="15" customHeight="1" x14ac:dyDescent="0.25">
      <c r="A3137" s="55">
        <f>+'INFO ENEL'!A3125</f>
        <v>3120</v>
      </c>
      <c r="B3137" s="121" t="str">
        <f>+INDEX($B$8:$B$15,MATCH(L3137,$L$8:$L$15,0))</f>
        <v>SICODI</v>
      </c>
      <c r="C3137" s="56" t="str">
        <f>+'INFO ENEL'!B3125</f>
        <v>Lima</v>
      </c>
      <c r="D3137" s="56" t="str">
        <f>+'INFO ENEL'!D3125</f>
        <v>SANTA ROSA DE QUIVES (LIMA)</v>
      </c>
      <c r="E3137" s="56" t="str">
        <f>+'INFO ENEL'!D3125</f>
        <v>SANTA ROSA DE QUIVES (LIMA)</v>
      </c>
      <c r="F3137" s="50">
        <f>+'INFO ENEL'!E3125</f>
        <v>0</v>
      </c>
      <c r="G3137" s="56" t="str">
        <f>+'INFO ENEL'!L3125</f>
        <v>MT</v>
      </c>
      <c r="H3137" s="57">
        <f>+'INFO ENEL'!M3125</f>
        <v>63.15</v>
      </c>
      <c r="I3137" s="56">
        <f>+'INFO ENEL'!N3125</f>
        <v>15</v>
      </c>
      <c r="J3137" s="56" t="str">
        <f>+'INFO ENEL'!O3125</f>
        <v>Poste</v>
      </c>
      <c r="K3137" s="56" t="str">
        <f>+'INFO ENEL'!P3125</f>
        <v>Concreto</v>
      </c>
      <c r="L3137" s="56" t="str">
        <f>+'INFO ENEL'!Q3125</f>
        <v>PPC24</v>
      </c>
      <c r="M3137" s="55" t="str">
        <f>+IF(ISERROR(INDEX('Estructuras de Acero y Concreto'!$C$6:$C$577,MATCH(L3137,'Estructuras de Acero y Concreto'!$D$6:$D$577,0)))=FALSE,INDEX('Estructuras de Acero y Concreto'!$C$6:$C$577,MATCH(L3137,'Estructuras de Acero y Concreto'!$D$6:$D$577,0)),IF(ISERROR(INDEX('Estructuras de Madera'!$C$5:$C$122,MATCH(L3137,'Estructuras de Madera'!$D$5:$D$122,0)))=FALSE,INDEX('Estructuras de Madera'!$C$5:$C$122,MATCH(L3137,'Estructuras de Madera'!$D$5:$D$122,0)),INDEX(SICODI!$G$3:$G$2404,MATCH(L3137,SICODI!$G$3:$G$2404,0))))</f>
        <v>PPC24</v>
      </c>
      <c r="N3137" s="121" t="str">
        <f>+IF(ISERROR(VLOOKUP(M3137,'Resumen de precios LLTT'!$C$17:$D$3071,2,FALSE))=FALSE,VLOOKUP(M3137,'Resumen de precios LLTT'!$C$17:$D$3071,2,FALSE),VLOOKUP(M3137,SICODI!$G$3:$J$2404,2,FALSE))</f>
        <v>POSTE DE CONCRETO ARMADO DE 15/400/150/375</v>
      </c>
      <c r="O3137" s="58">
        <f>+IF(ISERROR(VLOOKUP(M3137,'Resumen de precios LLTT'!$C$17:$G$3071,5,FALSE))=FALSE,VLOOKUP(M3137,'Resumen de precios LLTT'!$C$17:$G$3071,5,FALSE),VLOOKUP(M3137,SICODI!$G$3:$J$2404,4,FALSE))</f>
        <v>476.76</v>
      </c>
      <c r="P3137" s="16">
        <f t="shared" si="438"/>
        <v>0.84299999999999997</v>
      </c>
      <c r="Q3137" s="78">
        <f t="shared" si="439"/>
        <v>878.66867999999999</v>
      </c>
      <c r="R3137" s="56">
        <v>0</v>
      </c>
      <c r="S3137" s="16">
        <f t="shared" si="440"/>
        <v>0.13400000000000001</v>
      </c>
      <c r="T3137" s="79">
        <f t="shared" si="441"/>
        <v>9.8118002600000001</v>
      </c>
      <c r="U3137" s="80">
        <f t="shared" si="442"/>
        <v>0.183</v>
      </c>
      <c r="V3137" s="81">
        <f t="shared" si="443"/>
        <v>1.7955594475800001</v>
      </c>
      <c r="W3137" s="79">
        <f t="shared" si="444"/>
        <v>0.60419904645994038</v>
      </c>
      <c r="X3137" s="60">
        <f t="shared" si="445"/>
        <v>0.6</v>
      </c>
      <c r="Y3137" s="56">
        <f>+'INFO ENEL'!R3125</f>
        <v>1</v>
      </c>
      <c r="Z3137" s="59">
        <f t="shared" si="446"/>
        <v>0.6</v>
      </c>
    </row>
    <row r="3138" spans="1:26" ht="15" customHeight="1" x14ac:dyDescent="0.25">
      <c r="A3138" s="55">
        <f>+'INFO ENEL'!A3126</f>
        <v>3121</v>
      </c>
      <c r="B3138" s="121" t="str">
        <f>+INDEX($B$8:$B$15,MATCH(L3138,$L$8:$L$15,0))</f>
        <v>SICODI</v>
      </c>
      <c r="C3138" s="56" t="str">
        <f>+'INFO ENEL'!B3126</f>
        <v>Lima</v>
      </c>
      <c r="D3138" s="56" t="str">
        <f>+'INFO ENEL'!D3126</f>
        <v>SANTA ROSA DE QUIVES (LIMA)</v>
      </c>
      <c r="E3138" s="56" t="str">
        <f>+'INFO ENEL'!D3126</f>
        <v>SANTA ROSA DE QUIVES (LIMA)</v>
      </c>
      <c r="F3138" s="50">
        <f>+'INFO ENEL'!E3126</f>
        <v>0</v>
      </c>
      <c r="G3138" s="56" t="str">
        <f>+'INFO ENEL'!L3126</f>
        <v>MT</v>
      </c>
      <c r="H3138" s="57">
        <f>+'INFO ENEL'!M3126</f>
        <v>53.26</v>
      </c>
      <c r="I3138" s="56">
        <f>+'INFO ENEL'!N3126</f>
        <v>15</v>
      </c>
      <c r="J3138" s="56" t="str">
        <f>+'INFO ENEL'!O3126</f>
        <v>Poste</v>
      </c>
      <c r="K3138" s="56" t="str">
        <f>+'INFO ENEL'!P3126</f>
        <v>Concreto</v>
      </c>
      <c r="L3138" s="56" t="str">
        <f>+'INFO ENEL'!Q3126</f>
        <v>PPC24</v>
      </c>
      <c r="M3138" s="55" t="str">
        <f>+IF(ISERROR(INDEX('Estructuras de Acero y Concreto'!$C$6:$C$577,MATCH(L3138,'Estructuras de Acero y Concreto'!$D$6:$D$577,0)))=FALSE,INDEX('Estructuras de Acero y Concreto'!$C$6:$C$577,MATCH(L3138,'Estructuras de Acero y Concreto'!$D$6:$D$577,0)),IF(ISERROR(INDEX('Estructuras de Madera'!$C$5:$C$122,MATCH(L3138,'Estructuras de Madera'!$D$5:$D$122,0)))=FALSE,INDEX('Estructuras de Madera'!$C$5:$C$122,MATCH(L3138,'Estructuras de Madera'!$D$5:$D$122,0)),INDEX(SICODI!$G$3:$G$2404,MATCH(L3138,SICODI!$G$3:$G$2404,0))))</f>
        <v>PPC24</v>
      </c>
      <c r="N3138" s="121" t="str">
        <f>+IF(ISERROR(VLOOKUP(M3138,'Resumen de precios LLTT'!$C$17:$D$3071,2,FALSE))=FALSE,VLOOKUP(M3138,'Resumen de precios LLTT'!$C$17:$D$3071,2,FALSE),VLOOKUP(M3138,SICODI!$G$3:$J$2404,2,FALSE))</f>
        <v>POSTE DE CONCRETO ARMADO DE 15/400/150/375</v>
      </c>
      <c r="O3138" s="58">
        <f>+IF(ISERROR(VLOOKUP(M3138,'Resumen de precios LLTT'!$C$17:$G$3071,5,FALSE))=FALSE,VLOOKUP(M3138,'Resumen de precios LLTT'!$C$17:$G$3071,5,FALSE),VLOOKUP(M3138,SICODI!$G$3:$J$2404,4,FALSE))</f>
        <v>476.76</v>
      </c>
      <c r="P3138" s="16">
        <f t="shared" si="438"/>
        <v>0.84299999999999997</v>
      </c>
      <c r="Q3138" s="78">
        <f t="shared" si="439"/>
        <v>878.66867999999999</v>
      </c>
      <c r="R3138" s="56">
        <v>0</v>
      </c>
      <c r="S3138" s="16">
        <f t="shared" si="440"/>
        <v>0.13400000000000001</v>
      </c>
      <c r="T3138" s="79">
        <f t="shared" si="441"/>
        <v>9.8118002600000001</v>
      </c>
      <c r="U3138" s="80">
        <f t="shared" si="442"/>
        <v>0.183</v>
      </c>
      <c r="V3138" s="81">
        <f t="shared" si="443"/>
        <v>1.7955594475800001</v>
      </c>
      <c r="W3138" s="79">
        <f t="shared" si="444"/>
        <v>0.60419904645994038</v>
      </c>
      <c r="X3138" s="60">
        <f t="shared" si="445"/>
        <v>0.6</v>
      </c>
      <c r="Y3138" s="56">
        <f>+'INFO ENEL'!R3126</f>
        <v>1</v>
      </c>
      <c r="Z3138" s="59">
        <f t="shared" si="446"/>
        <v>0.6</v>
      </c>
    </row>
    <row r="3139" spans="1:26" ht="15" customHeight="1" x14ac:dyDescent="0.25">
      <c r="A3139" s="55">
        <f>+'INFO ENEL'!A3127</f>
        <v>3122</v>
      </c>
      <c r="B3139" s="121" t="str">
        <f>+INDEX($B$8:$B$15,MATCH(L3139,$L$8:$L$15,0))</f>
        <v>SICODI</v>
      </c>
      <c r="C3139" s="56" t="str">
        <f>+'INFO ENEL'!B3127</f>
        <v>Lima</v>
      </c>
      <c r="D3139" s="56" t="str">
        <f>+'INFO ENEL'!D3127</f>
        <v>SANTA ROSA DE QUIVES (LIMA)</v>
      </c>
      <c r="E3139" s="56" t="str">
        <f>+'INFO ENEL'!D3127</f>
        <v>SANTA ROSA DE QUIVES (LIMA)</v>
      </c>
      <c r="F3139" s="50">
        <f>+'INFO ENEL'!E3127</f>
        <v>0</v>
      </c>
      <c r="G3139" s="56" t="str">
        <f>+'INFO ENEL'!L3127</f>
        <v>MT</v>
      </c>
      <c r="H3139" s="57">
        <f>+'INFO ENEL'!M3127</f>
        <v>108.92</v>
      </c>
      <c r="I3139" s="56">
        <f>+'INFO ENEL'!N3127</f>
        <v>15</v>
      </c>
      <c r="J3139" s="56" t="str">
        <f>+'INFO ENEL'!O3127</f>
        <v>Poste</v>
      </c>
      <c r="K3139" s="56" t="str">
        <f>+'INFO ENEL'!P3127</f>
        <v>Concreto</v>
      </c>
      <c r="L3139" s="56" t="str">
        <f>+'INFO ENEL'!Q3127</f>
        <v>PPC24</v>
      </c>
      <c r="M3139" s="55" t="str">
        <f>+IF(ISERROR(INDEX('Estructuras de Acero y Concreto'!$C$6:$C$577,MATCH(L3139,'Estructuras de Acero y Concreto'!$D$6:$D$577,0)))=FALSE,INDEX('Estructuras de Acero y Concreto'!$C$6:$C$577,MATCH(L3139,'Estructuras de Acero y Concreto'!$D$6:$D$577,0)),IF(ISERROR(INDEX('Estructuras de Madera'!$C$5:$C$122,MATCH(L3139,'Estructuras de Madera'!$D$5:$D$122,0)))=FALSE,INDEX('Estructuras de Madera'!$C$5:$C$122,MATCH(L3139,'Estructuras de Madera'!$D$5:$D$122,0)),INDEX(SICODI!$G$3:$G$2404,MATCH(L3139,SICODI!$G$3:$G$2404,0))))</f>
        <v>PPC24</v>
      </c>
      <c r="N3139" s="121" t="str">
        <f>+IF(ISERROR(VLOOKUP(M3139,'Resumen de precios LLTT'!$C$17:$D$3071,2,FALSE))=FALSE,VLOOKUP(M3139,'Resumen de precios LLTT'!$C$17:$D$3071,2,FALSE),VLOOKUP(M3139,SICODI!$G$3:$J$2404,2,FALSE))</f>
        <v>POSTE DE CONCRETO ARMADO DE 15/400/150/375</v>
      </c>
      <c r="O3139" s="58">
        <f>+IF(ISERROR(VLOOKUP(M3139,'Resumen de precios LLTT'!$C$17:$G$3071,5,FALSE))=FALSE,VLOOKUP(M3139,'Resumen de precios LLTT'!$C$17:$G$3071,5,FALSE),VLOOKUP(M3139,SICODI!$G$3:$J$2404,4,FALSE))</f>
        <v>476.76</v>
      </c>
      <c r="P3139" s="16">
        <f t="shared" si="438"/>
        <v>0.84299999999999997</v>
      </c>
      <c r="Q3139" s="78">
        <f t="shared" si="439"/>
        <v>878.66867999999999</v>
      </c>
      <c r="R3139" s="56">
        <v>0</v>
      </c>
      <c r="S3139" s="16">
        <f t="shared" si="440"/>
        <v>0.13400000000000001</v>
      </c>
      <c r="T3139" s="79">
        <f t="shared" si="441"/>
        <v>9.8118002600000001</v>
      </c>
      <c r="U3139" s="80">
        <f t="shared" si="442"/>
        <v>0.183</v>
      </c>
      <c r="V3139" s="81">
        <f t="shared" si="443"/>
        <v>1.7955594475800001</v>
      </c>
      <c r="W3139" s="79">
        <f t="shared" si="444"/>
        <v>0.60419904645994038</v>
      </c>
      <c r="X3139" s="60">
        <f t="shared" si="445"/>
        <v>0.6</v>
      </c>
      <c r="Y3139" s="56">
        <f>+'INFO ENEL'!R3127</f>
        <v>1</v>
      </c>
      <c r="Z3139" s="59">
        <f t="shared" si="446"/>
        <v>0.6</v>
      </c>
    </row>
    <row r="3140" spans="1:26" ht="15" customHeight="1" x14ac:dyDescent="0.25">
      <c r="A3140" s="55">
        <f>+'INFO ENEL'!A3128</f>
        <v>3123</v>
      </c>
      <c r="B3140" s="121" t="str">
        <f>+INDEX($B$8:$B$15,MATCH(L3140,$L$8:$L$15,0))</f>
        <v>SICODI</v>
      </c>
      <c r="C3140" s="56" t="str">
        <f>+'INFO ENEL'!B3128</f>
        <v>Lima</v>
      </c>
      <c r="D3140" s="56" t="str">
        <f>+'INFO ENEL'!D3128</f>
        <v>SANTA ROSA DE QUIVES (LIMA)</v>
      </c>
      <c r="E3140" s="56" t="str">
        <f>+'INFO ENEL'!D3128</f>
        <v>SANTA ROSA DE QUIVES (LIMA)</v>
      </c>
      <c r="F3140" s="50">
        <f>+'INFO ENEL'!E3128</f>
        <v>0</v>
      </c>
      <c r="G3140" s="56" t="str">
        <f>+'INFO ENEL'!L3128</f>
        <v>MT</v>
      </c>
      <c r="H3140" s="57">
        <f>+'INFO ENEL'!M3128</f>
        <v>80.09</v>
      </c>
      <c r="I3140" s="56">
        <f>+'INFO ENEL'!N3128</f>
        <v>15</v>
      </c>
      <c r="J3140" s="56" t="str">
        <f>+'INFO ENEL'!O3128</f>
        <v>Poste</v>
      </c>
      <c r="K3140" s="56" t="str">
        <f>+'INFO ENEL'!P3128</f>
        <v>Concreto</v>
      </c>
      <c r="L3140" s="56" t="str">
        <f>+'INFO ENEL'!Q3128</f>
        <v>PPC24</v>
      </c>
      <c r="M3140" s="55" t="str">
        <f>+IF(ISERROR(INDEX('Estructuras de Acero y Concreto'!$C$6:$C$577,MATCH(L3140,'Estructuras de Acero y Concreto'!$D$6:$D$577,0)))=FALSE,INDEX('Estructuras de Acero y Concreto'!$C$6:$C$577,MATCH(L3140,'Estructuras de Acero y Concreto'!$D$6:$D$577,0)),IF(ISERROR(INDEX('Estructuras de Madera'!$C$5:$C$122,MATCH(L3140,'Estructuras de Madera'!$D$5:$D$122,0)))=FALSE,INDEX('Estructuras de Madera'!$C$5:$C$122,MATCH(L3140,'Estructuras de Madera'!$D$5:$D$122,0)),INDEX(SICODI!$G$3:$G$2404,MATCH(L3140,SICODI!$G$3:$G$2404,0))))</f>
        <v>PPC24</v>
      </c>
      <c r="N3140" s="121" t="str">
        <f>+IF(ISERROR(VLOOKUP(M3140,'Resumen de precios LLTT'!$C$17:$D$3071,2,FALSE))=FALSE,VLOOKUP(M3140,'Resumen de precios LLTT'!$C$17:$D$3071,2,FALSE),VLOOKUP(M3140,SICODI!$G$3:$J$2404,2,FALSE))</f>
        <v>POSTE DE CONCRETO ARMADO DE 15/400/150/375</v>
      </c>
      <c r="O3140" s="58">
        <f>+IF(ISERROR(VLOOKUP(M3140,'Resumen de precios LLTT'!$C$17:$G$3071,5,FALSE))=FALSE,VLOOKUP(M3140,'Resumen de precios LLTT'!$C$17:$G$3071,5,FALSE),VLOOKUP(M3140,SICODI!$G$3:$J$2404,4,FALSE))</f>
        <v>476.76</v>
      </c>
      <c r="P3140" s="16">
        <f t="shared" si="438"/>
        <v>0.84299999999999997</v>
      </c>
      <c r="Q3140" s="78">
        <f t="shared" si="439"/>
        <v>878.66867999999999</v>
      </c>
      <c r="R3140" s="56">
        <v>0</v>
      </c>
      <c r="S3140" s="16">
        <f t="shared" si="440"/>
        <v>0.13400000000000001</v>
      </c>
      <c r="T3140" s="79">
        <f t="shared" si="441"/>
        <v>9.8118002600000001</v>
      </c>
      <c r="U3140" s="80">
        <f t="shared" si="442"/>
        <v>0.183</v>
      </c>
      <c r="V3140" s="81">
        <f t="shared" si="443"/>
        <v>1.7955594475800001</v>
      </c>
      <c r="W3140" s="79">
        <f t="shared" si="444"/>
        <v>0.60419904645994038</v>
      </c>
      <c r="X3140" s="60">
        <f t="shared" si="445"/>
        <v>0.6</v>
      </c>
      <c r="Y3140" s="56">
        <f>+'INFO ENEL'!R3128</f>
        <v>1</v>
      </c>
      <c r="Z3140" s="59">
        <f t="shared" si="446"/>
        <v>0.6</v>
      </c>
    </row>
    <row r="3141" spans="1:26" ht="15" customHeight="1" x14ac:dyDescent="0.25">
      <c r="A3141" s="55">
        <f>+'INFO ENEL'!A3129</f>
        <v>3124</v>
      </c>
      <c r="B3141" s="121" t="str">
        <f>+INDEX($B$8:$B$15,MATCH(L3141,$L$8:$L$15,0))</f>
        <v>SICODI</v>
      </c>
      <c r="C3141" s="56" t="str">
        <f>+'INFO ENEL'!B3129</f>
        <v>Lima</v>
      </c>
      <c r="D3141" s="56" t="str">
        <f>+'INFO ENEL'!D3129</f>
        <v>SANTA ROSA DE QUIVES (LIMA)</v>
      </c>
      <c r="E3141" s="56" t="str">
        <f>+'INFO ENEL'!D3129</f>
        <v>SANTA ROSA DE QUIVES (LIMA)</v>
      </c>
      <c r="F3141" s="50">
        <f>+'INFO ENEL'!E3129</f>
        <v>0</v>
      </c>
      <c r="G3141" s="56" t="str">
        <f>+'INFO ENEL'!L3129</f>
        <v>MT</v>
      </c>
      <c r="H3141" s="57">
        <f>+'INFO ENEL'!M3129</f>
        <v>84.17</v>
      </c>
      <c r="I3141" s="56">
        <f>+'INFO ENEL'!N3129</f>
        <v>15</v>
      </c>
      <c r="J3141" s="56" t="str">
        <f>+'INFO ENEL'!O3129</f>
        <v>Poste</v>
      </c>
      <c r="K3141" s="56" t="str">
        <f>+'INFO ENEL'!P3129</f>
        <v>Concreto</v>
      </c>
      <c r="L3141" s="56" t="str">
        <f>+'INFO ENEL'!Q3129</f>
        <v>PPC24</v>
      </c>
      <c r="M3141" s="55" t="str">
        <f>+IF(ISERROR(INDEX('Estructuras de Acero y Concreto'!$C$6:$C$577,MATCH(L3141,'Estructuras de Acero y Concreto'!$D$6:$D$577,0)))=FALSE,INDEX('Estructuras de Acero y Concreto'!$C$6:$C$577,MATCH(L3141,'Estructuras de Acero y Concreto'!$D$6:$D$577,0)),IF(ISERROR(INDEX('Estructuras de Madera'!$C$5:$C$122,MATCH(L3141,'Estructuras de Madera'!$D$5:$D$122,0)))=FALSE,INDEX('Estructuras de Madera'!$C$5:$C$122,MATCH(L3141,'Estructuras de Madera'!$D$5:$D$122,0)),INDEX(SICODI!$G$3:$G$2404,MATCH(L3141,SICODI!$G$3:$G$2404,0))))</f>
        <v>PPC24</v>
      </c>
      <c r="N3141" s="121" t="str">
        <f>+IF(ISERROR(VLOOKUP(M3141,'Resumen de precios LLTT'!$C$17:$D$3071,2,FALSE))=FALSE,VLOOKUP(M3141,'Resumen de precios LLTT'!$C$17:$D$3071,2,FALSE),VLOOKUP(M3141,SICODI!$G$3:$J$2404,2,FALSE))</f>
        <v>POSTE DE CONCRETO ARMADO DE 15/400/150/375</v>
      </c>
      <c r="O3141" s="58">
        <f>+IF(ISERROR(VLOOKUP(M3141,'Resumen de precios LLTT'!$C$17:$G$3071,5,FALSE))=FALSE,VLOOKUP(M3141,'Resumen de precios LLTT'!$C$17:$G$3071,5,FALSE),VLOOKUP(M3141,SICODI!$G$3:$J$2404,4,FALSE))</f>
        <v>476.76</v>
      </c>
      <c r="P3141" s="16">
        <f t="shared" si="438"/>
        <v>0.84299999999999997</v>
      </c>
      <c r="Q3141" s="78">
        <f t="shared" si="439"/>
        <v>878.66867999999999</v>
      </c>
      <c r="R3141" s="56">
        <v>0</v>
      </c>
      <c r="S3141" s="16">
        <f t="shared" si="440"/>
        <v>0.13400000000000001</v>
      </c>
      <c r="T3141" s="79">
        <f t="shared" si="441"/>
        <v>9.8118002600000001</v>
      </c>
      <c r="U3141" s="80">
        <f t="shared" si="442"/>
        <v>0.183</v>
      </c>
      <c r="V3141" s="81">
        <f t="shared" si="443"/>
        <v>1.7955594475800001</v>
      </c>
      <c r="W3141" s="79">
        <f t="shared" si="444"/>
        <v>0.60419904645994038</v>
      </c>
      <c r="X3141" s="60">
        <f t="shared" si="445"/>
        <v>0.6</v>
      </c>
      <c r="Y3141" s="56">
        <f>+'INFO ENEL'!R3129</f>
        <v>1</v>
      </c>
      <c r="Z3141" s="59">
        <f t="shared" si="446"/>
        <v>0.6</v>
      </c>
    </row>
    <row r="3142" spans="1:26" ht="15" customHeight="1" x14ac:dyDescent="0.25">
      <c r="A3142" s="55">
        <f>+'INFO ENEL'!A3130</f>
        <v>3125</v>
      </c>
      <c r="B3142" s="121" t="str">
        <f>+INDEX($B$8:$B$15,MATCH(L3142,$L$8:$L$15,0))</f>
        <v>SICODI</v>
      </c>
      <c r="C3142" s="56" t="str">
        <f>+'INFO ENEL'!B3130</f>
        <v>Lima</v>
      </c>
      <c r="D3142" s="56" t="str">
        <f>+'INFO ENEL'!D3130</f>
        <v>SANTA ROSA DE QUIVES (LIMA)</v>
      </c>
      <c r="E3142" s="56" t="str">
        <f>+'INFO ENEL'!D3130</f>
        <v>SANTA ROSA DE QUIVES (LIMA)</v>
      </c>
      <c r="F3142" s="50">
        <f>+'INFO ENEL'!E3130</f>
        <v>0</v>
      </c>
      <c r="G3142" s="56" t="str">
        <f>+'INFO ENEL'!L3130</f>
        <v>MT</v>
      </c>
      <c r="H3142" s="57">
        <f>+'INFO ENEL'!M3130</f>
        <v>68.180000000000007</v>
      </c>
      <c r="I3142" s="56">
        <f>+'INFO ENEL'!N3130</f>
        <v>15</v>
      </c>
      <c r="J3142" s="56" t="str">
        <f>+'INFO ENEL'!O3130</f>
        <v>Poste</v>
      </c>
      <c r="K3142" s="56" t="str">
        <f>+'INFO ENEL'!P3130</f>
        <v>Concreto</v>
      </c>
      <c r="L3142" s="56" t="str">
        <f>+'INFO ENEL'!Q3130</f>
        <v>PPC24</v>
      </c>
      <c r="M3142" s="55" t="str">
        <f>+IF(ISERROR(INDEX('Estructuras de Acero y Concreto'!$C$6:$C$577,MATCH(L3142,'Estructuras de Acero y Concreto'!$D$6:$D$577,0)))=FALSE,INDEX('Estructuras de Acero y Concreto'!$C$6:$C$577,MATCH(L3142,'Estructuras de Acero y Concreto'!$D$6:$D$577,0)),IF(ISERROR(INDEX('Estructuras de Madera'!$C$5:$C$122,MATCH(L3142,'Estructuras de Madera'!$D$5:$D$122,0)))=FALSE,INDEX('Estructuras de Madera'!$C$5:$C$122,MATCH(L3142,'Estructuras de Madera'!$D$5:$D$122,0)),INDEX(SICODI!$G$3:$G$2404,MATCH(L3142,SICODI!$G$3:$G$2404,0))))</f>
        <v>PPC24</v>
      </c>
      <c r="N3142" s="121" t="str">
        <f>+IF(ISERROR(VLOOKUP(M3142,'Resumen de precios LLTT'!$C$17:$D$3071,2,FALSE))=FALSE,VLOOKUP(M3142,'Resumen de precios LLTT'!$C$17:$D$3071,2,FALSE),VLOOKUP(M3142,SICODI!$G$3:$J$2404,2,FALSE))</f>
        <v>POSTE DE CONCRETO ARMADO DE 15/400/150/375</v>
      </c>
      <c r="O3142" s="58">
        <f>+IF(ISERROR(VLOOKUP(M3142,'Resumen de precios LLTT'!$C$17:$G$3071,5,FALSE))=FALSE,VLOOKUP(M3142,'Resumen de precios LLTT'!$C$17:$G$3071,5,FALSE),VLOOKUP(M3142,SICODI!$G$3:$J$2404,4,FALSE))</f>
        <v>476.76</v>
      </c>
      <c r="P3142" s="16">
        <f t="shared" si="438"/>
        <v>0.84299999999999997</v>
      </c>
      <c r="Q3142" s="78">
        <f t="shared" si="439"/>
        <v>878.66867999999999</v>
      </c>
      <c r="R3142" s="56">
        <v>0</v>
      </c>
      <c r="S3142" s="16">
        <f t="shared" si="440"/>
        <v>0.13400000000000001</v>
      </c>
      <c r="T3142" s="79">
        <f t="shared" si="441"/>
        <v>9.8118002600000001</v>
      </c>
      <c r="U3142" s="80">
        <f t="shared" si="442"/>
        <v>0.183</v>
      </c>
      <c r="V3142" s="81">
        <f t="shared" si="443"/>
        <v>1.7955594475800001</v>
      </c>
      <c r="W3142" s="79">
        <f t="shared" si="444"/>
        <v>0.60419904645994038</v>
      </c>
      <c r="X3142" s="60">
        <f t="shared" si="445"/>
        <v>0.6</v>
      </c>
      <c r="Y3142" s="56">
        <f>+'INFO ENEL'!R3130</f>
        <v>1</v>
      </c>
      <c r="Z3142" s="59">
        <f t="shared" si="446"/>
        <v>0.6</v>
      </c>
    </row>
    <row r="3143" spans="1:26" ht="15" customHeight="1" x14ac:dyDescent="0.25">
      <c r="A3143" s="55">
        <f>+'INFO ENEL'!A3131</f>
        <v>3126</v>
      </c>
      <c r="B3143" s="121" t="str">
        <f>+INDEX($B$8:$B$15,MATCH(L3143,$L$8:$L$15,0))</f>
        <v>SICODI</v>
      </c>
      <c r="C3143" s="56" t="str">
        <f>+'INFO ENEL'!B3131</f>
        <v>Lima</v>
      </c>
      <c r="D3143" s="56" t="str">
        <f>+'INFO ENEL'!D3131</f>
        <v>SANTA ROSA DE QUIVES (LIMA)</v>
      </c>
      <c r="E3143" s="56" t="str">
        <f>+'INFO ENEL'!D3131</f>
        <v>SANTA ROSA DE QUIVES (LIMA)</v>
      </c>
      <c r="F3143" s="50">
        <f>+'INFO ENEL'!E3131</f>
        <v>0</v>
      </c>
      <c r="G3143" s="56" t="str">
        <f>+'INFO ENEL'!L3131</f>
        <v>MT</v>
      </c>
      <c r="H3143" s="57">
        <f>+'INFO ENEL'!M3131</f>
        <v>19.260000000000002</v>
      </c>
      <c r="I3143" s="56">
        <f>+'INFO ENEL'!N3131</f>
        <v>15</v>
      </c>
      <c r="J3143" s="56" t="str">
        <f>+'INFO ENEL'!O3131</f>
        <v>Poste</v>
      </c>
      <c r="K3143" s="56" t="str">
        <f>+'INFO ENEL'!P3131</f>
        <v>Concreto</v>
      </c>
      <c r="L3143" s="56" t="str">
        <f>+'INFO ENEL'!Q3131</f>
        <v>PPC24</v>
      </c>
      <c r="M3143" s="55" t="str">
        <f>+IF(ISERROR(INDEX('Estructuras de Acero y Concreto'!$C$6:$C$577,MATCH(L3143,'Estructuras de Acero y Concreto'!$D$6:$D$577,0)))=FALSE,INDEX('Estructuras de Acero y Concreto'!$C$6:$C$577,MATCH(L3143,'Estructuras de Acero y Concreto'!$D$6:$D$577,0)),IF(ISERROR(INDEX('Estructuras de Madera'!$C$5:$C$122,MATCH(L3143,'Estructuras de Madera'!$D$5:$D$122,0)))=FALSE,INDEX('Estructuras de Madera'!$C$5:$C$122,MATCH(L3143,'Estructuras de Madera'!$D$5:$D$122,0)),INDEX(SICODI!$G$3:$G$2404,MATCH(L3143,SICODI!$G$3:$G$2404,0))))</f>
        <v>PPC24</v>
      </c>
      <c r="N3143" s="121" t="str">
        <f>+IF(ISERROR(VLOOKUP(M3143,'Resumen de precios LLTT'!$C$17:$D$3071,2,FALSE))=FALSE,VLOOKUP(M3143,'Resumen de precios LLTT'!$C$17:$D$3071,2,FALSE),VLOOKUP(M3143,SICODI!$G$3:$J$2404,2,FALSE))</f>
        <v>POSTE DE CONCRETO ARMADO DE 15/400/150/375</v>
      </c>
      <c r="O3143" s="58">
        <f>+IF(ISERROR(VLOOKUP(M3143,'Resumen de precios LLTT'!$C$17:$G$3071,5,FALSE))=FALSE,VLOOKUP(M3143,'Resumen de precios LLTT'!$C$17:$G$3071,5,FALSE),VLOOKUP(M3143,SICODI!$G$3:$J$2404,4,FALSE))</f>
        <v>476.76</v>
      </c>
      <c r="P3143" s="16">
        <f t="shared" si="438"/>
        <v>0.84299999999999997</v>
      </c>
      <c r="Q3143" s="78">
        <f t="shared" si="439"/>
        <v>878.66867999999999</v>
      </c>
      <c r="R3143" s="56">
        <v>0</v>
      </c>
      <c r="S3143" s="16">
        <f t="shared" si="440"/>
        <v>0.13400000000000001</v>
      </c>
      <c r="T3143" s="79">
        <f t="shared" si="441"/>
        <v>9.8118002600000001</v>
      </c>
      <c r="U3143" s="80">
        <f t="shared" si="442"/>
        <v>0.183</v>
      </c>
      <c r="V3143" s="81">
        <f t="shared" si="443"/>
        <v>1.7955594475800001</v>
      </c>
      <c r="W3143" s="79">
        <f t="shared" si="444"/>
        <v>0.60419904645994038</v>
      </c>
      <c r="X3143" s="60">
        <f t="shared" si="445"/>
        <v>0.6</v>
      </c>
      <c r="Y3143" s="56">
        <f>+'INFO ENEL'!R3131</f>
        <v>1</v>
      </c>
      <c r="Z3143" s="59">
        <f t="shared" si="446"/>
        <v>0.6</v>
      </c>
    </row>
    <row r="3144" spans="1:26" ht="15" customHeight="1" x14ac:dyDescent="0.25">
      <c r="A3144" s="55">
        <f>+'INFO ENEL'!A3132</f>
        <v>3127</v>
      </c>
      <c r="B3144" s="121" t="str">
        <f>+INDEX($B$8:$B$15,MATCH(L3144,$L$8:$L$15,0))</f>
        <v>SICODI</v>
      </c>
      <c r="C3144" s="56" t="str">
        <f>+'INFO ENEL'!B3132</f>
        <v>Lima</v>
      </c>
      <c r="D3144" s="56" t="str">
        <f>+'INFO ENEL'!D3132</f>
        <v>SANTA ROSA DE QUIVES (LIMA)</v>
      </c>
      <c r="E3144" s="56" t="str">
        <f>+'INFO ENEL'!D3132</f>
        <v>SANTA ROSA DE QUIVES (LIMA)</v>
      </c>
      <c r="F3144" s="50">
        <f>+'INFO ENEL'!E3132</f>
        <v>0</v>
      </c>
      <c r="G3144" s="56" t="str">
        <f>+'INFO ENEL'!L3132</f>
        <v>MT</v>
      </c>
      <c r="H3144" s="57">
        <f>+'INFO ENEL'!M3132</f>
        <v>101.55</v>
      </c>
      <c r="I3144" s="56">
        <f>+'INFO ENEL'!N3132</f>
        <v>15</v>
      </c>
      <c r="J3144" s="56" t="str">
        <f>+'INFO ENEL'!O3132</f>
        <v>Poste</v>
      </c>
      <c r="K3144" s="56" t="str">
        <f>+'INFO ENEL'!P3132</f>
        <v>Concreto</v>
      </c>
      <c r="L3144" s="56" t="str">
        <f>+'INFO ENEL'!Q3132</f>
        <v>PPC24</v>
      </c>
      <c r="M3144" s="55" t="str">
        <f>+IF(ISERROR(INDEX('Estructuras de Acero y Concreto'!$C$6:$C$577,MATCH(L3144,'Estructuras de Acero y Concreto'!$D$6:$D$577,0)))=FALSE,INDEX('Estructuras de Acero y Concreto'!$C$6:$C$577,MATCH(L3144,'Estructuras de Acero y Concreto'!$D$6:$D$577,0)),IF(ISERROR(INDEX('Estructuras de Madera'!$C$5:$C$122,MATCH(L3144,'Estructuras de Madera'!$D$5:$D$122,0)))=FALSE,INDEX('Estructuras de Madera'!$C$5:$C$122,MATCH(L3144,'Estructuras de Madera'!$D$5:$D$122,0)),INDEX(SICODI!$G$3:$G$2404,MATCH(L3144,SICODI!$G$3:$G$2404,0))))</f>
        <v>PPC24</v>
      </c>
      <c r="N3144" s="121" t="str">
        <f>+IF(ISERROR(VLOOKUP(M3144,'Resumen de precios LLTT'!$C$17:$D$3071,2,FALSE))=FALSE,VLOOKUP(M3144,'Resumen de precios LLTT'!$C$17:$D$3071,2,FALSE),VLOOKUP(M3144,SICODI!$G$3:$J$2404,2,FALSE))</f>
        <v>POSTE DE CONCRETO ARMADO DE 15/400/150/375</v>
      </c>
      <c r="O3144" s="58">
        <f>+IF(ISERROR(VLOOKUP(M3144,'Resumen de precios LLTT'!$C$17:$G$3071,5,FALSE))=FALSE,VLOOKUP(M3144,'Resumen de precios LLTT'!$C$17:$G$3071,5,FALSE),VLOOKUP(M3144,SICODI!$G$3:$J$2404,4,FALSE))</f>
        <v>476.76</v>
      </c>
      <c r="P3144" s="16">
        <f t="shared" si="438"/>
        <v>0.84299999999999997</v>
      </c>
      <c r="Q3144" s="78">
        <f t="shared" si="439"/>
        <v>878.66867999999999</v>
      </c>
      <c r="R3144" s="56">
        <v>0</v>
      </c>
      <c r="S3144" s="16">
        <f t="shared" si="440"/>
        <v>0.13400000000000001</v>
      </c>
      <c r="T3144" s="79">
        <f t="shared" si="441"/>
        <v>9.8118002600000001</v>
      </c>
      <c r="U3144" s="80">
        <f t="shared" si="442"/>
        <v>0.183</v>
      </c>
      <c r="V3144" s="81">
        <f t="shared" si="443"/>
        <v>1.7955594475800001</v>
      </c>
      <c r="W3144" s="79">
        <f t="shared" si="444"/>
        <v>0.60419904645994038</v>
      </c>
      <c r="X3144" s="60">
        <f t="shared" si="445"/>
        <v>0.6</v>
      </c>
      <c r="Y3144" s="56">
        <f>+'INFO ENEL'!R3132</f>
        <v>1</v>
      </c>
      <c r="Z3144" s="59">
        <f t="shared" si="446"/>
        <v>0.6</v>
      </c>
    </row>
    <row r="3145" spans="1:26" ht="15" customHeight="1" x14ac:dyDescent="0.25">
      <c r="A3145" s="55">
        <f>+'INFO ENEL'!A3133</f>
        <v>3128</v>
      </c>
      <c r="B3145" s="121" t="str">
        <f>+INDEX($B$8:$B$15,MATCH(L3145,$L$8:$L$15,0))</f>
        <v>SICODI</v>
      </c>
      <c r="C3145" s="56" t="str">
        <f>+'INFO ENEL'!B3133</f>
        <v>Lima</v>
      </c>
      <c r="D3145" s="56" t="str">
        <f>+'INFO ENEL'!D3133</f>
        <v>SANTA ROSA DE QUIVES (LIMA)</v>
      </c>
      <c r="E3145" s="56" t="str">
        <f>+'INFO ENEL'!D3133</f>
        <v>SANTA ROSA DE QUIVES (LIMA)</v>
      </c>
      <c r="F3145" s="50">
        <f>+'INFO ENEL'!E3133</f>
        <v>0</v>
      </c>
      <c r="G3145" s="56" t="str">
        <f>+'INFO ENEL'!L3133</f>
        <v>MT</v>
      </c>
      <c r="H3145" s="57">
        <f>+'INFO ENEL'!M3133</f>
        <v>117.59</v>
      </c>
      <c r="I3145" s="56">
        <f>+'INFO ENEL'!N3133</f>
        <v>15</v>
      </c>
      <c r="J3145" s="56" t="str">
        <f>+'INFO ENEL'!O3133</f>
        <v>Poste</v>
      </c>
      <c r="K3145" s="56" t="str">
        <f>+'INFO ENEL'!P3133</f>
        <v>Concreto</v>
      </c>
      <c r="L3145" s="56" t="str">
        <f>+'INFO ENEL'!Q3133</f>
        <v>PPC24</v>
      </c>
      <c r="M3145" s="55" t="str">
        <f>+IF(ISERROR(INDEX('Estructuras de Acero y Concreto'!$C$6:$C$577,MATCH(L3145,'Estructuras de Acero y Concreto'!$D$6:$D$577,0)))=FALSE,INDEX('Estructuras de Acero y Concreto'!$C$6:$C$577,MATCH(L3145,'Estructuras de Acero y Concreto'!$D$6:$D$577,0)),IF(ISERROR(INDEX('Estructuras de Madera'!$C$5:$C$122,MATCH(L3145,'Estructuras de Madera'!$D$5:$D$122,0)))=FALSE,INDEX('Estructuras de Madera'!$C$5:$C$122,MATCH(L3145,'Estructuras de Madera'!$D$5:$D$122,0)),INDEX(SICODI!$G$3:$G$2404,MATCH(L3145,SICODI!$G$3:$G$2404,0))))</f>
        <v>PPC24</v>
      </c>
      <c r="N3145" s="121" t="str">
        <f>+IF(ISERROR(VLOOKUP(M3145,'Resumen de precios LLTT'!$C$17:$D$3071,2,FALSE))=FALSE,VLOOKUP(M3145,'Resumen de precios LLTT'!$C$17:$D$3071,2,FALSE),VLOOKUP(M3145,SICODI!$G$3:$J$2404,2,FALSE))</f>
        <v>POSTE DE CONCRETO ARMADO DE 15/400/150/375</v>
      </c>
      <c r="O3145" s="58">
        <f>+IF(ISERROR(VLOOKUP(M3145,'Resumen de precios LLTT'!$C$17:$G$3071,5,FALSE))=FALSE,VLOOKUP(M3145,'Resumen de precios LLTT'!$C$17:$G$3071,5,FALSE),VLOOKUP(M3145,SICODI!$G$3:$J$2404,4,FALSE))</f>
        <v>476.76</v>
      </c>
      <c r="P3145" s="16">
        <f t="shared" ref="P3145:P3208" si="447">IF(G3145="BT", $P$2, $P$3)</f>
        <v>0.84299999999999997</v>
      </c>
      <c r="Q3145" s="78">
        <f t="shared" ref="Q3145:Q3208" si="448">O3145*(P3145+1)</f>
        <v>878.66867999999999</v>
      </c>
      <c r="R3145" s="56">
        <v>0</v>
      </c>
      <c r="S3145" s="16">
        <f t="shared" ref="S3145:S3208" si="449">IF(G3145="BT", ($S$2), ($S$3))</f>
        <v>0.13400000000000001</v>
      </c>
      <c r="T3145" s="79">
        <f t="shared" ref="T3145:T3208" si="450">(Q3145*S3145)/12</f>
        <v>9.8118002600000001</v>
      </c>
      <c r="U3145" s="80">
        <f t="shared" ref="U3145:U3208" si="451">IF(G3145="BT", ($U$2), ($U$3))</f>
        <v>0.183</v>
      </c>
      <c r="V3145" s="81">
        <f t="shared" ref="V3145:V3208" si="452">T3145*U3145</f>
        <v>1.7955594475800001</v>
      </c>
      <c r="W3145" s="79">
        <f t="shared" ref="W3145:W3208" si="453">(V3145*(1/3)*(1+$Y$2))+R3145</f>
        <v>0.60419904645994038</v>
      </c>
      <c r="X3145" s="60">
        <f t="shared" si="445"/>
        <v>0.6</v>
      </c>
      <c r="Y3145" s="56">
        <f>+'INFO ENEL'!R3133</f>
        <v>1</v>
      </c>
      <c r="Z3145" s="59">
        <f t="shared" si="446"/>
        <v>0.6</v>
      </c>
    </row>
    <row r="3146" spans="1:26" ht="15" customHeight="1" x14ac:dyDescent="0.25">
      <c r="A3146" s="55">
        <f>+'INFO ENEL'!A3134</f>
        <v>3129</v>
      </c>
      <c r="B3146" s="121" t="str">
        <f>+INDEX($B$8:$B$15,MATCH(L3146,$L$8:$L$15,0))</f>
        <v>SICODI</v>
      </c>
      <c r="C3146" s="56" t="str">
        <f>+'INFO ENEL'!B3134</f>
        <v>Lima</v>
      </c>
      <c r="D3146" s="56" t="str">
        <f>+'INFO ENEL'!D3134</f>
        <v>SANTA ROSA DE QUIVES (LIMA)</v>
      </c>
      <c r="E3146" s="56" t="str">
        <f>+'INFO ENEL'!D3134</f>
        <v>SANTA ROSA DE QUIVES (LIMA)</v>
      </c>
      <c r="F3146" s="50">
        <f>+'INFO ENEL'!E3134</f>
        <v>0</v>
      </c>
      <c r="G3146" s="56" t="str">
        <f>+'INFO ENEL'!L3134</f>
        <v>MT</v>
      </c>
      <c r="H3146" s="57">
        <f>+'INFO ENEL'!M3134</f>
        <v>136.16</v>
      </c>
      <c r="I3146" s="56">
        <f>+'INFO ENEL'!N3134</f>
        <v>13</v>
      </c>
      <c r="J3146" s="56" t="str">
        <f>+'INFO ENEL'!O3134</f>
        <v>Poste</v>
      </c>
      <c r="K3146" s="56" t="str">
        <f>+'INFO ENEL'!P3134</f>
        <v>Concreto</v>
      </c>
      <c r="L3146" s="56" t="str">
        <f>+'INFO ENEL'!Q3134</f>
        <v>PPC20</v>
      </c>
      <c r="M3146" s="55" t="str">
        <f>+IF(ISERROR(INDEX('Estructuras de Acero y Concreto'!$C$6:$C$577,MATCH(L3146,'Estructuras de Acero y Concreto'!$D$6:$D$577,0)))=FALSE,INDEX('Estructuras de Acero y Concreto'!$C$6:$C$577,MATCH(L3146,'Estructuras de Acero y Concreto'!$D$6:$D$577,0)),IF(ISERROR(INDEX('Estructuras de Madera'!$C$5:$C$122,MATCH(L3146,'Estructuras de Madera'!$D$5:$D$122,0)))=FALSE,INDEX('Estructuras de Madera'!$C$5:$C$122,MATCH(L3146,'Estructuras de Madera'!$D$5:$D$122,0)),INDEX(SICODI!$G$3:$G$2404,MATCH(L3146,SICODI!$G$3:$G$2404,0))))</f>
        <v>PPC20</v>
      </c>
      <c r="N3146" s="121" t="str">
        <f>+IF(ISERROR(VLOOKUP(M3146,'Resumen de precios LLTT'!$C$17:$D$3071,2,FALSE))=FALSE,VLOOKUP(M3146,'Resumen de precios LLTT'!$C$17:$D$3071,2,FALSE),VLOOKUP(M3146,SICODI!$G$3:$J$2404,2,FALSE))</f>
        <v>POSTE DE CONCRETO ARMADO DE 13/400/150/345</v>
      </c>
      <c r="O3146" s="58">
        <f>+IF(ISERROR(VLOOKUP(M3146,'Resumen de precios LLTT'!$C$17:$G$3071,5,FALSE))=FALSE,VLOOKUP(M3146,'Resumen de precios LLTT'!$C$17:$G$3071,5,FALSE),VLOOKUP(M3146,SICODI!$G$3:$J$2404,4,FALSE))</f>
        <v>364.69</v>
      </c>
      <c r="P3146" s="16">
        <f t="shared" si="447"/>
        <v>0.84299999999999997</v>
      </c>
      <c r="Q3146" s="78">
        <f t="shared" si="448"/>
        <v>672.12366999999995</v>
      </c>
      <c r="R3146" s="56">
        <v>0</v>
      </c>
      <c r="S3146" s="16">
        <f t="shared" si="449"/>
        <v>0.13400000000000001</v>
      </c>
      <c r="T3146" s="79">
        <f t="shared" si="450"/>
        <v>7.5053809816666659</v>
      </c>
      <c r="U3146" s="80">
        <f t="shared" si="451"/>
        <v>0.183</v>
      </c>
      <c r="V3146" s="81">
        <f t="shared" si="452"/>
        <v>1.3734847196449997</v>
      </c>
      <c r="W3146" s="79">
        <f t="shared" si="453"/>
        <v>0.46217247724950827</v>
      </c>
      <c r="X3146" s="60">
        <f t="shared" si="445"/>
        <v>0.5</v>
      </c>
      <c r="Y3146" s="56">
        <f>+'INFO ENEL'!R3134</f>
        <v>1</v>
      </c>
      <c r="Z3146" s="59">
        <f t="shared" si="446"/>
        <v>0.5</v>
      </c>
    </row>
    <row r="3147" spans="1:26" ht="15" customHeight="1" x14ac:dyDescent="0.25">
      <c r="A3147" s="55">
        <f>+'INFO ENEL'!A3135</f>
        <v>3130</v>
      </c>
      <c r="B3147" s="121" t="str">
        <f>+INDEX($B$8:$B$15,MATCH(L3147,$L$8:$L$15,0))</f>
        <v>SICODI</v>
      </c>
      <c r="C3147" s="56" t="str">
        <f>+'INFO ENEL'!B3135</f>
        <v>Lima</v>
      </c>
      <c r="D3147" s="56" t="str">
        <f>+'INFO ENEL'!D3135</f>
        <v>SANTA ROSA DE QUIVES (LIMA)</v>
      </c>
      <c r="E3147" s="56" t="str">
        <f>+'INFO ENEL'!D3135</f>
        <v>SANTA ROSA DE QUIVES (LIMA)</v>
      </c>
      <c r="F3147" s="50">
        <f>+'INFO ENEL'!E3135</f>
        <v>0</v>
      </c>
      <c r="G3147" s="56" t="str">
        <f>+'INFO ENEL'!L3135</f>
        <v>MT</v>
      </c>
      <c r="H3147" s="57">
        <f>+'INFO ENEL'!M3135</f>
        <v>135.54</v>
      </c>
      <c r="I3147" s="56">
        <f>+'INFO ENEL'!N3135</f>
        <v>13</v>
      </c>
      <c r="J3147" s="56" t="str">
        <f>+'INFO ENEL'!O3135</f>
        <v>Poste</v>
      </c>
      <c r="K3147" s="56" t="str">
        <f>+'INFO ENEL'!P3135</f>
        <v>Concreto</v>
      </c>
      <c r="L3147" s="56" t="str">
        <f>+'INFO ENEL'!Q3135</f>
        <v>PPC20</v>
      </c>
      <c r="M3147" s="55" t="str">
        <f>+IF(ISERROR(INDEX('Estructuras de Acero y Concreto'!$C$6:$C$577,MATCH(L3147,'Estructuras de Acero y Concreto'!$D$6:$D$577,0)))=FALSE,INDEX('Estructuras de Acero y Concreto'!$C$6:$C$577,MATCH(L3147,'Estructuras de Acero y Concreto'!$D$6:$D$577,0)),IF(ISERROR(INDEX('Estructuras de Madera'!$C$5:$C$122,MATCH(L3147,'Estructuras de Madera'!$D$5:$D$122,0)))=FALSE,INDEX('Estructuras de Madera'!$C$5:$C$122,MATCH(L3147,'Estructuras de Madera'!$D$5:$D$122,0)),INDEX(SICODI!$G$3:$G$2404,MATCH(L3147,SICODI!$G$3:$G$2404,0))))</f>
        <v>PPC20</v>
      </c>
      <c r="N3147" s="121" t="str">
        <f>+IF(ISERROR(VLOOKUP(M3147,'Resumen de precios LLTT'!$C$17:$D$3071,2,FALSE))=FALSE,VLOOKUP(M3147,'Resumen de precios LLTT'!$C$17:$D$3071,2,FALSE),VLOOKUP(M3147,SICODI!$G$3:$J$2404,2,FALSE))</f>
        <v>POSTE DE CONCRETO ARMADO DE 13/400/150/345</v>
      </c>
      <c r="O3147" s="58">
        <f>+IF(ISERROR(VLOOKUP(M3147,'Resumen de precios LLTT'!$C$17:$G$3071,5,FALSE))=FALSE,VLOOKUP(M3147,'Resumen de precios LLTT'!$C$17:$G$3071,5,FALSE),VLOOKUP(M3147,SICODI!$G$3:$J$2404,4,FALSE))</f>
        <v>364.69</v>
      </c>
      <c r="P3147" s="16">
        <f t="shared" si="447"/>
        <v>0.84299999999999997</v>
      </c>
      <c r="Q3147" s="78">
        <f t="shared" si="448"/>
        <v>672.12366999999995</v>
      </c>
      <c r="R3147" s="56">
        <v>0</v>
      </c>
      <c r="S3147" s="16">
        <f t="shared" si="449"/>
        <v>0.13400000000000001</v>
      </c>
      <c r="T3147" s="79">
        <f t="shared" si="450"/>
        <v>7.5053809816666659</v>
      </c>
      <c r="U3147" s="80">
        <f t="shared" si="451"/>
        <v>0.183</v>
      </c>
      <c r="V3147" s="81">
        <f t="shared" si="452"/>
        <v>1.3734847196449997</v>
      </c>
      <c r="W3147" s="79">
        <f t="shared" si="453"/>
        <v>0.46217247724950827</v>
      </c>
      <c r="X3147" s="60">
        <f t="shared" si="445"/>
        <v>0.5</v>
      </c>
      <c r="Y3147" s="56">
        <f>+'INFO ENEL'!R3135</f>
        <v>1</v>
      </c>
      <c r="Z3147" s="59">
        <f t="shared" si="446"/>
        <v>0.5</v>
      </c>
    </row>
    <row r="3148" spans="1:26" ht="15" customHeight="1" x14ac:dyDescent="0.25">
      <c r="A3148" s="55">
        <f>+'INFO ENEL'!A3136</f>
        <v>3131</v>
      </c>
      <c r="B3148" s="121" t="str">
        <f>+INDEX($B$8:$B$15,MATCH(L3148,$L$8:$L$15,0))</f>
        <v>SICODI</v>
      </c>
      <c r="C3148" s="56" t="str">
        <f>+'INFO ENEL'!B3136</f>
        <v>Lima</v>
      </c>
      <c r="D3148" s="56" t="str">
        <f>+'INFO ENEL'!D3136</f>
        <v>SANTA ROSA DE QUIVES (LIMA)</v>
      </c>
      <c r="E3148" s="56" t="str">
        <f>+'INFO ENEL'!D3136</f>
        <v>SANTA ROSA DE QUIVES (LIMA)</v>
      </c>
      <c r="F3148" s="50">
        <f>+'INFO ENEL'!E3136</f>
        <v>0</v>
      </c>
      <c r="G3148" s="56" t="str">
        <f>+'INFO ENEL'!L3136</f>
        <v>MT</v>
      </c>
      <c r="H3148" s="57">
        <f>+'INFO ENEL'!M3136</f>
        <v>133.52000000000001</v>
      </c>
      <c r="I3148" s="56">
        <f>+'INFO ENEL'!N3136</f>
        <v>13</v>
      </c>
      <c r="J3148" s="56" t="str">
        <f>+'INFO ENEL'!O3136</f>
        <v>Poste</v>
      </c>
      <c r="K3148" s="56" t="str">
        <f>+'INFO ENEL'!P3136</f>
        <v>Concreto</v>
      </c>
      <c r="L3148" s="56" t="str">
        <f>+'INFO ENEL'!Q3136</f>
        <v>PPC20</v>
      </c>
      <c r="M3148" s="55" t="str">
        <f>+IF(ISERROR(INDEX('Estructuras de Acero y Concreto'!$C$6:$C$577,MATCH(L3148,'Estructuras de Acero y Concreto'!$D$6:$D$577,0)))=FALSE,INDEX('Estructuras de Acero y Concreto'!$C$6:$C$577,MATCH(L3148,'Estructuras de Acero y Concreto'!$D$6:$D$577,0)),IF(ISERROR(INDEX('Estructuras de Madera'!$C$5:$C$122,MATCH(L3148,'Estructuras de Madera'!$D$5:$D$122,0)))=FALSE,INDEX('Estructuras de Madera'!$C$5:$C$122,MATCH(L3148,'Estructuras de Madera'!$D$5:$D$122,0)),INDEX(SICODI!$G$3:$G$2404,MATCH(L3148,SICODI!$G$3:$G$2404,0))))</f>
        <v>PPC20</v>
      </c>
      <c r="N3148" s="121" t="str">
        <f>+IF(ISERROR(VLOOKUP(M3148,'Resumen de precios LLTT'!$C$17:$D$3071,2,FALSE))=FALSE,VLOOKUP(M3148,'Resumen de precios LLTT'!$C$17:$D$3071,2,FALSE),VLOOKUP(M3148,SICODI!$G$3:$J$2404,2,FALSE))</f>
        <v>POSTE DE CONCRETO ARMADO DE 13/400/150/345</v>
      </c>
      <c r="O3148" s="58">
        <f>+IF(ISERROR(VLOOKUP(M3148,'Resumen de precios LLTT'!$C$17:$G$3071,5,FALSE))=FALSE,VLOOKUP(M3148,'Resumen de precios LLTT'!$C$17:$G$3071,5,FALSE),VLOOKUP(M3148,SICODI!$G$3:$J$2404,4,FALSE))</f>
        <v>364.69</v>
      </c>
      <c r="P3148" s="16">
        <f t="shared" si="447"/>
        <v>0.84299999999999997</v>
      </c>
      <c r="Q3148" s="78">
        <f t="shared" si="448"/>
        <v>672.12366999999995</v>
      </c>
      <c r="R3148" s="56">
        <v>0</v>
      </c>
      <c r="S3148" s="16">
        <f t="shared" si="449"/>
        <v>0.13400000000000001</v>
      </c>
      <c r="T3148" s="79">
        <f t="shared" si="450"/>
        <v>7.5053809816666659</v>
      </c>
      <c r="U3148" s="80">
        <f t="shared" si="451"/>
        <v>0.183</v>
      </c>
      <c r="V3148" s="81">
        <f t="shared" si="452"/>
        <v>1.3734847196449997</v>
      </c>
      <c r="W3148" s="79">
        <f t="shared" si="453"/>
        <v>0.46217247724950827</v>
      </c>
      <c r="X3148" s="60">
        <f t="shared" si="445"/>
        <v>0.5</v>
      </c>
      <c r="Y3148" s="56">
        <f>+'INFO ENEL'!R3136</f>
        <v>1</v>
      </c>
      <c r="Z3148" s="59">
        <f t="shared" si="446"/>
        <v>0.5</v>
      </c>
    </row>
    <row r="3149" spans="1:26" ht="15" customHeight="1" x14ac:dyDescent="0.25">
      <c r="A3149" s="55">
        <f>+'INFO ENEL'!A3137</f>
        <v>3132</v>
      </c>
      <c r="B3149" s="121" t="str">
        <f>+INDEX($B$8:$B$15,MATCH(L3149,$L$8:$L$15,0))</f>
        <v>SICODI</v>
      </c>
      <c r="C3149" s="56" t="str">
        <f>+'INFO ENEL'!B3137</f>
        <v>Lima</v>
      </c>
      <c r="D3149" s="56" t="str">
        <f>+'INFO ENEL'!D3137</f>
        <v>SANTA ROSA DE QUIVES (LIMA)</v>
      </c>
      <c r="E3149" s="56" t="str">
        <f>+'INFO ENEL'!D3137</f>
        <v>SANTA ROSA DE QUIVES (LIMA)</v>
      </c>
      <c r="F3149" s="50">
        <f>+'INFO ENEL'!E3137</f>
        <v>0</v>
      </c>
      <c r="G3149" s="56" t="str">
        <f>+'INFO ENEL'!L3137</f>
        <v>MT</v>
      </c>
      <c r="H3149" s="57">
        <f>+'INFO ENEL'!M3137</f>
        <v>78.819999999999894</v>
      </c>
      <c r="I3149" s="56">
        <f>+'INFO ENEL'!N3137</f>
        <v>13</v>
      </c>
      <c r="J3149" s="56" t="str">
        <f>+'INFO ENEL'!O3137</f>
        <v>Poste</v>
      </c>
      <c r="K3149" s="56" t="str">
        <f>+'INFO ENEL'!P3137</f>
        <v>Concreto</v>
      </c>
      <c r="L3149" s="56" t="str">
        <f>+'INFO ENEL'!Q3137</f>
        <v>PPC20</v>
      </c>
      <c r="M3149" s="55" t="str">
        <f>+IF(ISERROR(INDEX('Estructuras de Acero y Concreto'!$C$6:$C$577,MATCH(L3149,'Estructuras de Acero y Concreto'!$D$6:$D$577,0)))=FALSE,INDEX('Estructuras de Acero y Concreto'!$C$6:$C$577,MATCH(L3149,'Estructuras de Acero y Concreto'!$D$6:$D$577,0)),IF(ISERROR(INDEX('Estructuras de Madera'!$C$5:$C$122,MATCH(L3149,'Estructuras de Madera'!$D$5:$D$122,0)))=FALSE,INDEX('Estructuras de Madera'!$C$5:$C$122,MATCH(L3149,'Estructuras de Madera'!$D$5:$D$122,0)),INDEX(SICODI!$G$3:$G$2404,MATCH(L3149,SICODI!$G$3:$G$2404,0))))</f>
        <v>PPC20</v>
      </c>
      <c r="N3149" s="121" t="str">
        <f>+IF(ISERROR(VLOOKUP(M3149,'Resumen de precios LLTT'!$C$17:$D$3071,2,FALSE))=FALSE,VLOOKUP(M3149,'Resumen de precios LLTT'!$C$17:$D$3071,2,FALSE),VLOOKUP(M3149,SICODI!$G$3:$J$2404,2,FALSE))</f>
        <v>POSTE DE CONCRETO ARMADO DE 13/400/150/345</v>
      </c>
      <c r="O3149" s="58">
        <f>+IF(ISERROR(VLOOKUP(M3149,'Resumen de precios LLTT'!$C$17:$G$3071,5,FALSE))=FALSE,VLOOKUP(M3149,'Resumen de precios LLTT'!$C$17:$G$3071,5,FALSE),VLOOKUP(M3149,SICODI!$G$3:$J$2404,4,FALSE))</f>
        <v>364.69</v>
      </c>
      <c r="P3149" s="16">
        <f t="shared" si="447"/>
        <v>0.84299999999999997</v>
      </c>
      <c r="Q3149" s="78">
        <f t="shared" si="448"/>
        <v>672.12366999999995</v>
      </c>
      <c r="R3149" s="56">
        <v>0</v>
      </c>
      <c r="S3149" s="16">
        <f t="shared" si="449"/>
        <v>0.13400000000000001</v>
      </c>
      <c r="T3149" s="79">
        <f t="shared" si="450"/>
        <v>7.5053809816666659</v>
      </c>
      <c r="U3149" s="80">
        <f t="shared" si="451"/>
        <v>0.183</v>
      </c>
      <c r="V3149" s="81">
        <f t="shared" si="452"/>
        <v>1.3734847196449997</v>
      </c>
      <c r="W3149" s="79">
        <f t="shared" si="453"/>
        <v>0.46217247724950827</v>
      </c>
      <c r="X3149" s="60">
        <f t="shared" si="445"/>
        <v>0.5</v>
      </c>
      <c r="Y3149" s="56">
        <f>+'INFO ENEL'!R3137</f>
        <v>1</v>
      </c>
      <c r="Z3149" s="59">
        <f t="shared" si="446"/>
        <v>0.5</v>
      </c>
    </row>
    <row r="3150" spans="1:26" ht="15" customHeight="1" x14ac:dyDescent="0.25">
      <c r="A3150" s="55">
        <f>+'INFO ENEL'!A3138</f>
        <v>3133</v>
      </c>
      <c r="B3150" s="121" t="str">
        <f>+INDEX($B$8:$B$15,MATCH(L3150,$L$8:$L$15,0))</f>
        <v>SICODI</v>
      </c>
      <c r="C3150" s="56" t="str">
        <f>+'INFO ENEL'!B3138</f>
        <v>Lima</v>
      </c>
      <c r="D3150" s="56" t="str">
        <f>+'INFO ENEL'!D3138</f>
        <v>SANTA ROSA DE QUIVES (LIMA)</v>
      </c>
      <c r="E3150" s="56" t="str">
        <f>+'INFO ENEL'!D3138</f>
        <v>SANTA ROSA DE QUIVES (LIMA)</v>
      </c>
      <c r="F3150" s="50">
        <f>+'INFO ENEL'!E3138</f>
        <v>0</v>
      </c>
      <c r="G3150" s="56" t="str">
        <f>+'INFO ENEL'!L3138</f>
        <v>MT</v>
      </c>
      <c r="H3150" s="57">
        <f>+'INFO ENEL'!M3138</f>
        <v>73.17</v>
      </c>
      <c r="I3150" s="56">
        <f>+'INFO ENEL'!N3138</f>
        <v>15</v>
      </c>
      <c r="J3150" s="56" t="str">
        <f>+'INFO ENEL'!O3138</f>
        <v>Poste</v>
      </c>
      <c r="K3150" s="56" t="str">
        <f>+'INFO ENEL'!P3138</f>
        <v>Concreto</v>
      </c>
      <c r="L3150" s="56" t="str">
        <f>+'INFO ENEL'!Q3138</f>
        <v>PPC24</v>
      </c>
      <c r="M3150" s="55" t="str">
        <f>+IF(ISERROR(INDEX('Estructuras de Acero y Concreto'!$C$6:$C$577,MATCH(L3150,'Estructuras de Acero y Concreto'!$D$6:$D$577,0)))=FALSE,INDEX('Estructuras de Acero y Concreto'!$C$6:$C$577,MATCH(L3150,'Estructuras de Acero y Concreto'!$D$6:$D$577,0)),IF(ISERROR(INDEX('Estructuras de Madera'!$C$5:$C$122,MATCH(L3150,'Estructuras de Madera'!$D$5:$D$122,0)))=FALSE,INDEX('Estructuras de Madera'!$C$5:$C$122,MATCH(L3150,'Estructuras de Madera'!$D$5:$D$122,0)),INDEX(SICODI!$G$3:$G$2404,MATCH(L3150,SICODI!$G$3:$G$2404,0))))</f>
        <v>PPC24</v>
      </c>
      <c r="N3150" s="121" t="str">
        <f>+IF(ISERROR(VLOOKUP(M3150,'Resumen de precios LLTT'!$C$17:$D$3071,2,FALSE))=FALSE,VLOOKUP(M3150,'Resumen de precios LLTT'!$C$17:$D$3071,2,FALSE),VLOOKUP(M3150,SICODI!$G$3:$J$2404,2,FALSE))</f>
        <v>POSTE DE CONCRETO ARMADO DE 15/400/150/375</v>
      </c>
      <c r="O3150" s="58">
        <f>+IF(ISERROR(VLOOKUP(M3150,'Resumen de precios LLTT'!$C$17:$G$3071,5,FALSE))=FALSE,VLOOKUP(M3150,'Resumen de precios LLTT'!$C$17:$G$3071,5,FALSE),VLOOKUP(M3150,SICODI!$G$3:$J$2404,4,FALSE))</f>
        <v>476.76</v>
      </c>
      <c r="P3150" s="16">
        <f t="shared" si="447"/>
        <v>0.84299999999999997</v>
      </c>
      <c r="Q3150" s="78">
        <f t="shared" si="448"/>
        <v>878.66867999999999</v>
      </c>
      <c r="R3150" s="56">
        <v>0</v>
      </c>
      <c r="S3150" s="16">
        <f t="shared" si="449"/>
        <v>0.13400000000000001</v>
      </c>
      <c r="T3150" s="79">
        <f t="shared" si="450"/>
        <v>9.8118002600000001</v>
      </c>
      <c r="U3150" s="80">
        <f t="shared" si="451"/>
        <v>0.183</v>
      </c>
      <c r="V3150" s="81">
        <f t="shared" si="452"/>
        <v>1.7955594475800001</v>
      </c>
      <c r="W3150" s="79">
        <f t="shared" si="453"/>
        <v>0.60419904645994038</v>
      </c>
      <c r="X3150" s="60">
        <f t="shared" si="445"/>
        <v>0.6</v>
      </c>
      <c r="Y3150" s="56">
        <f>+'INFO ENEL'!R3138</f>
        <v>1</v>
      </c>
      <c r="Z3150" s="59">
        <f t="shared" si="446"/>
        <v>0.6</v>
      </c>
    </row>
    <row r="3151" spans="1:26" ht="15" customHeight="1" x14ac:dyDescent="0.25">
      <c r="A3151" s="55">
        <f>+'INFO ENEL'!A3139</f>
        <v>3134</v>
      </c>
      <c r="B3151" s="121" t="str">
        <f>+INDEX($B$8:$B$15,MATCH(L3151,$L$8:$L$15,0))</f>
        <v>SICODI</v>
      </c>
      <c r="C3151" s="56" t="str">
        <f>+'INFO ENEL'!B3139</f>
        <v>Lima</v>
      </c>
      <c r="D3151" s="56" t="str">
        <f>+'INFO ENEL'!D3139</f>
        <v>SANTA ROSA DE QUIVES (LIMA)</v>
      </c>
      <c r="E3151" s="56" t="str">
        <f>+'INFO ENEL'!D3139</f>
        <v>SANTA ROSA DE QUIVES (LIMA)</v>
      </c>
      <c r="F3151" s="50">
        <f>+'INFO ENEL'!E3139</f>
        <v>0</v>
      </c>
      <c r="G3151" s="56" t="str">
        <f>+'INFO ENEL'!L3139</f>
        <v>MT</v>
      </c>
      <c r="H3151" s="57">
        <f>+'INFO ENEL'!M3139</f>
        <v>52.81</v>
      </c>
      <c r="I3151" s="56">
        <f>+'INFO ENEL'!N3139</f>
        <v>15</v>
      </c>
      <c r="J3151" s="56" t="str">
        <f>+'INFO ENEL'!O3139</f>
        <v>Poste</v>
      </c>
      <c r="K3151" s="56" t="str">
        <f>+'INFO ENEL'!P3139</f>
        <v>Concreto</v>
      </c>
      <c r="L3151" s="56" t="str">
        <f>+'INFO ENEL'!Q3139</f>
        <v>PPC24</v>
      </c>
      <c r="M3151" s="55" t="str">
        <f>+IF(ISERROR(INDEX('Estructuras de Acero y Concreto'!$C$6:$C$577,MATCH(L3151,'Estructuras de Acero y Concreto'!$D$6:$D$577,0)))=FALSE,INDEX('Estructuras de Acero y Concreto'!$C$6:$C$577,MATCH(L3151,'Estructuras de Acero y Concreto'!$D$6:$D$577,0)),IF(ISERROR(INDEX('Estructuras de Madera'!$C$5:$C$122,MATCH(L3151,'Estructuras de Madera'!$D$5:$D$122,0)))=FALSE,INDEX('Estructuras de Madera'!$C$5:$C$122,MATCH(L3151,'Estructuras de Madera'!$D$5:$D$122,0)),INDEX(SICODI!$G$3:$G$2404,MATCH(L3151,SICODI!$G$3:$G$2404,0))))</f>
        <v>PPC24</v>
      </c>
      <c r="N3151" s="121" t="str">
        <f>+IF(ISERROR(VLOOKUP(M3151,'Resumen de precios LLTT'!$C$17:$D$3071,2,FALSE))=FALSE,VLOOKUP(M3151,'Resumen de precios LLTT'!$C$17:$D$3071,2,FALSE),VLOOKUP(M3151,SICODI!$G$3:$J$2404,2,FALSE))</f>
        <v>POSTE DE CONCRETO ARMADO DE 15/400/150/375</v>
      </c>
      <c r="O3151" s="58">
        <f>+IF(ISERROR(VLOOKUP(M3151,'Resumen de precios LLTT'!$C$17:$G$3071,5,FALSE))=FALSE,VLOOKUP(M3151,'Resumen de precios LLTT'!$C$17:$G$3071,5,FALSE),VLOOKUP(M3151,SICODI!$G$3:$J$2404,4,FALSE))</f>
        <v>476.76</v>
      </c>
      <c r="P3151" s="16">
        <f t="shared" si="447"/>
        <v>0.84299999999999997</v>
      </c>
      <c r="Q3151" s="78">
        <f t="shared" si="448"/>
        <v>878.66867999999999</v>
      </c>
      <c r="R3151" s="56">
        <v>0</v>
      </c>
      <c r="S3151" s="16">
        <f t="shared" si="449"/>
        <v>0.13400000000000001</v>
      </c>
      <c r="T3151" s="79">
        <f t="shared" si="450"/>
        <v>9.8118002600000001</v>
      </c>
      <c r="U3151" s="80">
        <f t="shared" si="451"/>
        <v>0.183</v>
      </c>
      <c r="V3151" s="81">
        <f t="shared" si="452"/>
        <v>1.7955594475800001</v>
      </c>
      <c r="W3151" s="79">
        <f t="shared" si="453"/>
        <v>0.60419904645994038</v>
      </c>
      <c r="X3151" s="60">
        <f t="shared" si="445"/>
        <v>0.6</v>
      </c>
      <c r="Y3151" s="56">
        <f>+'INFO ENEL'!R3139</f>
        <v>1</v>
      </c>
      <c r="Z3151" s="59">
        <f t="shared" si="446"/>
        <v>0.6</v>
      </c>
    </row>
    <row r="3152" spans="1:26" ht="15" customHeight="1" x14ac:dyDescent="0.25">
      <c r="A3152" s="55">
        <f>+'INFO ENEL'!A3140</f>
        <v>3135</v>
      </c>
      <c r="B3152" s="121" t="str">
        <f>+INDEX($B$8:$B$15,MATCH(L3152,$L$8:$L$15,0))</f>
        <v>SICODI</v>
      </c>
      <c r="C3152" s="56" t="str">
        <f>+'INFO ENEL'!B3140</f>
        <v>Lima</v>
      </c>
      <c r="D3152" s="56" t="str">
        <f>+'INFO ENEL'!D3140</f>
        <v>SANTA ROSA DE QUIVES (LIMA)</v>
      </c>
      <c r="E3152" s="56" t="str">
        <f>+'INFO ENEL'!D3140</f>
        <v>SANTA ROSA DE QUIVES (LIMA)</v>
      </c>
      <c r="F3152" s="50">
        <f>+'INFO ENEL'!E3140</f>
        <v>0</v>
      </c>
      <c r="G3152" s="56" t="str">
        <f>+'INFO ENEL'!L3140</f>
        <v>MT</v>
      </c>
      <c r="H3152" s="57">
        <f>+'INFO ENEL'!M3140</f>
        <v>135.08000000000001</v>
      </c>
      <c r="I3152" s="56">
        <f>+'INFO ENEL'!N3140</f>
        <v>13</v>
      </c>
      <c r="J3152" s="56" t="str">
        <f>+'INFO ENEL'!O3140</f>
        <v>Poste</v>
      </c>
      <c r="K3152" s="56" t="str">
        <f>+'INFO ENEL'!P3140</f>
        <v>Concreto</v>
      </c>
      <c r="L3152" s="56" t="str">
        <f>+'INFO ENEL'!Q3140</f>
        <v>PPC20</v>
      </c>
      <c r="M3152" s="55" t="str">
        <f>+IF(ISERROR(INDEX('Estructuras de Acero y Concreto'!$C$6:$C$577,MATCH(L3152,'Estructuras de Acero y Concreto'!$D$6:$D$577,0)))=FALSE,INDEX('Estructuras de Acero y Concreto'!$C$6:$C$577,MATCH(L3152,'Estructuras de Acero y Concreto'!$D$6:$D$577,0)),IF(ISERROR(INDEX('Estructuras de Madera'!$C$5:$C$122,MATCH(L3152,'Estructuras de Madera'!$D$5:$D$122,0)))=FALSE,INDEX('Estructuras de Madera'!$C$5:$C$122,MATCH(L3152,'Estructuras de Madera'!$D$5:$D$122,0)),INDEX(SICODI!$G$3:$G$2404,MATCH(L3152,SICODI!$G$3:$G$2404,0))))</f>
        <v>PPC20</v>
      </c>
      <c r="N3152" s="121" t="str">
        <f>+IF(ISERROR(VLOOKUP(M3152,'Resumen de precios LLTT'!$C$17:$D$3071,2,FALSE))=FALSE,VLOOKUP(M3152,'Resumen de precios LLTT'!$C$17:$D$3071,2,FALSE),VLOOKUP(M3152,SICODI!$G$3:$J$2404,2,FALSE))</f>
        <v>POSTE DE CONCRETO ARMADO DE 13/400/150/345</v>
      </c>
      <c r="O3152" s="58">
        <f>+IF(ISERROR(VLOOKUP(M3152,'Resumen de precios LLTT'!$C$17:$G$3071,5,FALSE))=FALSE,VLOOKUP(M3152,'Resumen de precios LLTT'!$C$17:$G$3071,5,FALSE),VLOOKUP(M3152,SICODI!$G$3:$J$2404,4,FALSE))</f>
        <v>364.69</v>
      </c>
      <c r="P3152" s="16">
        <f t="shared" si="447"/>
        <v>0.84299999999999997</v>
      </c>
      <c r="Q3152" s="78">
        <f t="shared" si="448"/>
        <v>672.12366999999995</v>
      </c>
      <c r="R3152" s="56">
        <v>0</v>
      </c>
      <c r="S3152" s="16">
        <f t="shared" si="449"/>
        <v>0.13400000000000001</v>
      </c>
      <c r="T3152" s="79">
        <f t="shared" si="450"/>
        <v>7.5053809816666659</v>
      </c>
      <c r="U3152" s="80">
        <f t="shared" si="451"/>
        <v>0.183</v>
      </c>
      <c r="V3152" s="81">
        <f t="shared" si="452"/>
        <v>1.3734847196449997</v>
      </c>
      <c r="W3152" s="79">
        <f t="shared" si="453"/>
        <v>0.46217247724950827</v>
      </c>
      <c r="X3152" s="60">
        <f t="shared" si="445"/>
        <v>0.5</v>
      </c>
      <c r="Y3152" s="56">
        <f>+'INFO ENEL'!R3140</f>
        <v>1</v>
      </c>
      <c r="Z3152" s="59">
        <f t="shared" si="446"/>
        <v>0.5</v>
      </c>
    </row>
    <row r="3153" spans="1:26" ht="15" customHeight="1" x14ac:dyDescent="0.25">
      <c r="A3153" s="55">
        <f>+'INFO ENEL'!A3141</f>
        <v>3136</v>
      </c>
      <c r="B3153" s="121" t="str">
        <f>+INDEX($B$8:$B$15,MATCH(L3153,$L$8:$L$15,0))</f>
        <v>SICODI</v>
      </c>
      <c r="C3153" s="56" t="str">
        <f>+'INFO ENEL'!B3141</f>
        <v>Lima</v>
      </c>
      <c r="D3153" s="56" t="str">
        <f>+'INFO ENEL'!D3141</f>
        <v>SANTA ROSA DE QUIVES (LIMA)</v>
      </c>
      <c r="E3153" s="56" t="str">
        <f>+'INFO ENEL'!D3141</f>
        <v>SANTA ROSA DE QUIVES (LIMA)</v>
      </c>
      <c r="F3153" s="50">
        <f>+'INFO ENEL'!E3141</f>
        <v>0</v>
      </c>
      <c r="G3153" s="56" t="str">
        <f>+'INFO ENEL'!L3141</f>
        <v>MT</v>
      </c>
      <c r="H3153" s="57">
        <f>+'INFO ENEL'!M3141</f>
        <v>134.91</v>
      </c>
      <c r="I3153" s="56">
        <f>+'INFO ENEL'!N3141</f>
        <v>13</v>
      </c>
      <c r="J3153" s="56" t="str">
        <f>+'INFO ENEL'!O3141</f>
        <v>Poste</v>
      </c>
      <c r="K3153" s="56" t="str">
        <f>+'INFO ENEL'!P3141</f>
        <v>Concreto</v>
      </c>
      <c r="L3153" s="56" t="str">
        <f>+'INFO ENEL'!Q3141</f>
        <v>PPC20</v>
      </c>
      <c r="M3153" s="55" t="str">
        <f>+IF(ISERROR(INDEX('Estructuras de Acero y Concreto'!$C$6:$C$577,MATCH(L3153,'Estructuras de Acero y Concreto'!$D$6:$D$577,0)))=FALSE,INDEX('Estructuras de Acero y Concreto'!$C$6:$C$577,MATCH(L3153,'Estructuras de Acero y Concreto'!$D$6:$D$577,0)),IF(ISERROR(INDEX('Estructuras de Madera'!$C$5:$C$122,MATCH(L3153,'Estructuras de Madera'!$D$5:$D$122,0)))=FALSE,INDEX('Estructuras de Madera'!$C$5:$C$122,MATCH(L3153,'Estructuras de Madera'!$D$5:$D$122,0)),INDEX(SICODI!$G$3:$G$2404,MATCH(L3153,SICODI!$G$3:$G$2404,0))))</f>
        <v>PPC20</v>
      </c>
      <c r="N3153" s="121" t="str">
        <f>+IF(ISERROR(VLOOKUP(M3153,'Resumen de precios LLTT'!$C$17:$D$3071,2,FALSE))=FALSE,VLOOKUP(M3153,'Resumen de precios LLTT'!$C$17:$D$3071,2,FALSE),VLOOKUP(M3153,SICODI!$G$3:$J$2404,2,FALSE))</f>
        <v>POSTE DE CONCRETO ARMADO DE 13/400/150/345</v>
      </c>
      <c r="O3153" s="58">
        <f>+IF(ISERROR(VLOOKUP(M3153,'Resumen de precios LLTT'!$C$17:$G$3071,5,FALSE))=FALSE,VLOOKUP(M3153,'Resumen de precios LLTT'!$C$17:$G$3071,5,FALSE),VLOOKUP(M3153,SICODI!$G$3:$J$2404,4,FALSE))</f>
        <v>364.69</v>
      </c>
      <c r="P3153" s="16">
        <f t="shared" si="447"/>
        <v>0.84299999999999997</v>
      </c>
      <c r="Q3153" s="78">
        <f t="shared" si="448"/>
        <v>672.12366999999995</v>
      </c>
      <c r="R3153" s="56">
        <v>0</v>
      </c>
      <c r="S3153" s="16">
        <f t="shared" si="449"/>
        <v>0.13400000000000001</v>
      </c>
      <c r="T3153" s="79">
        <f t="shared" si="450"/>
        <v>7.5053809816666659</v>
      </c>
      <c r="U3153" s="80">
        <f t="shared" si="451"/>
        <v>0.183</v>
      </c>
      <c r="V3153" s="81">
        <f t="shared" si="452"/>
        <v>1.3734847196449997</v>
      </c>
      <c r="W3153" s="79">
        <f t="shared" si="453"/>
        <v>0.46217247724950827</v>
      </c>
      <c r="X3153" s="60">
        <f t="shared" si="445"/>
        <v>0.5</v>
      </c>
      <c r="Y3153" s="56">
        <f>+'INFO ENEL'!R3141</f>
        <v>1</v>
      </c>
      <c r="Z3153" s="59">
        <f t="shared" si="446"/>
        <v>0.5</v>
      </c>
    </row>
    <row r="3154" spans="1:26" ht="15" customHeight="1" x14ac:dyDescent="0.25">
      <c r="A3154" s="55">
        <f>+'INFO ENEL'!A3142</f>
        <v>3137</v>
      </c>
      <c r="B3154" s="121" t="str">
        <f>+INDEX($B$8:$B$15,MATCH(L3154,$L$8:$L$15,0))</f>
        <v>SICODI</v>
      </c>
      <c r="C3154" s="56" t="str">
        <f>+'INFO ENEL'!B3142</f>
        <v>Lima</v>
      </c>
      <c r="D3154" s="56" t="str">
        <f>+'INFO ENEL'!D3142</f>
        <v>SANTA ROSA DE QUIVES (LIMA)</v>
      </c>
      <c r="E3154" s="56" t="str">
        <f>+'INFO ENEL'!D3142</f>
        <v>SANTA ROSA DE QUIVES (LIMA)</v>
      </c>
      <c r="F3154" s="50">
        <f>+'INFO ENEL'!E3142</f>
        <v>0</v>
      </c>
      <c r="G3154" s="56" t="str">
        <f>+'INFO ENEL'!L3142</f>
        <v>MT</v>
      </c>
      <c r="H3154" s="57">
        <f>+'INFO ENEL'!M3142</f>
        <v>111.88</v>
      </c>
      <c r="I3154" s="56">
        <f>+'INFO ENEL'!N3142</f>
        <v>13</v>
      </c>
      <c r="J3154" s="56" t="str">
        <f>+'INFO ENEL'!O3142</f>
        <v>Poste</v>
      </c>
      <c r="K3154" s="56" t="str">
        <f>+'INFO ENEL'!P3142</f>
        <v>Concreto</v>
      </c>
      <c r="L3154" s="56" t="str">
        <f>+'INFO ENEL'!Q3142</f>
        <v>PPC20</v>
      </c>
      <c r="M3154" s="55" t="str">
        <f>+IF(ISERROR(INDEX('Estructuras de Acero y Concreto'!$C$6:$C$577,MATCH(L3154,'Estructuras de Acero y Concreto'!$D$6:$D$577,0)))=FALSE,INDEX('Estructuras de Acero y Concreto'!$C$6:$C$577,MATCH(L3154,'Estructuras de Acero y Concreto'!$D$6:$D$577,0)),IF(ISERROR(INDEX('Estructuras de Madera'!$C$5:$C$122,MATCH(L3154,'Estructuras de Madera'!$D$5:$D$122,0)))=FALSE,INDEX('Estructuras de Madera'!$C$5:$C$122,MATCH(L3154,'Estructuras de Madera'!$D$5:$D$122,0)),INDEX(SICODI!$G$3:$G$2404,MATCH(L3154,SICODI!$G$3:$G$2404,0))))</f>
        <v>PPC20</v>
      </c>
      <c r="N3154" s="121" t="str">
        <f>+IF(ISERROR(VLOOKUP(M3154,'Resumen de precios LLTT'!$C$17:$D$3071,2,FALSE))=FALSE,VLOOKUP(M3154,'Resumen de precios LLTT'!$C$17:$D$3071,2,FALSE),VLOOKUP(M3154,SICODI!$G$3:$J$2404,2,FALSE))</f>
        <v>POSTE DE CONCRETO ARMADO DE 13/400/150/345</v>
      </c>
      <c r="O3154" s="58">
        <f>+IF(ISERROR(VLOOKUP(M3154,'Resumen de precios LLTT'!$C$17:$G$3071,5,FALSE))=FALSE,VLOOKUP(M3154,'Resumen de precios LLTT'!$C$17:$G$3071,5,FALSE),VLOOKUP(M3154,SICODI!$G$3:$J$2404,4,FALSE))</f>
        <v>364.69</v>
      </c>
      <c r="P3154" s="16">
        <f t="shared" si="447"/>
        <v>0.84299999999999997</v>
      </c>
      <c r="Q3154" s="78">
        <f t="shared" si="448"/>
        <v>672.12366999999995</v>
      </c>
      <c r="R3154" s="56">
        <v>0</v>
      </c>
      <c r="S3154" s="16">
        <f t="shared" si="449"/>
        <v>0.13400000000000001</v>
      </c>
      <c r="T3154" s="79">
        <f t="shared" si="450"/>
        <v>7.5053809816666659</v>
      </c>
      <c r="U3154" s="80">
        <f t="shared" si="451"/>
        <v>0.183</v>
      </c>
      <c r="V3154" s="81">
        <f t="shared" si="452"/>
        <v>1.3734847196449997</v>
      </c>
      <c r="W3154" s="79">
        <f t="shared" si="453"/>
        <v>0.46217247724950827</v>
      </c>
      <c r="X3154" s="60">
        <f t="shared" ref="X3154:X3217" si="454">ROUND(W3154,1)</f>
        <v>0.5</v>
      </c>
      <c r="Y3154" s="56">
        <f>+'INFO ENEL'!R3142</f>
        <v>1</v>
      </c>
      <c r="Z3154" s="59">
        <f t="shared" si="446"/>
        <v>0.5</v>
      </c>
    </row>
    <row r="3155" spans="1:26" ht="15" customHeight="1" x14ac:dyDescent="0.25">
      <c r="A3155" s="55">
        <f>+'INFO ENEL'!A3143</f>
        <v>3138</v>
      </c>
      <c r="B3155" s="121" t="str">
        <f>+INDEX($B$8:$B$15,MATCH(L3155,$L$8:$L$15,0))</f>
        <v>SICODI</v>
      </c>
      <c r="C3155" s="56" t="str">
        <f>+'INFO ENEL'!B3143</f>
        <v>Lima</v>
      </c>
      <c r="D3155" s="56" t="str">
        <f>+'INFO ENEL'!D3143</f>
        <v>SANTA ROSA DE QUIVES (LIMA)</v>
      </c>
      <c r="E3155" s="56" t="str">
        <f>+'INFO ENEL'!D3143</f>
        <v>SANTA ROSA DE QUIVES (LIMA)</v>
      </c>
      <c r="F3155" s="50">
        <f>+'INFO ENEL'!E3143</f>
        <v>0</v>
      </c>
      <c r="G3155" s="56" t="str">
        <f>+'INFO ENEL'!L3143</f>
        <v>MT</v>
      </c>
      <c r="H3155" s="57">
        <f>+'INFO ENEL'!M3143</f>
        <v>87.32</v>
      </c>
      <c r="I3155" s="56">
        <f>+'INFO ENEL'!N3143</f>
        <v>15</v>
      </c>
      <c r="J3155" s="56" t="str">
        <f>+'INFO ENEL'!O3143</f>
        <v>Poste</v>
      </c>
      <c r="K3155" s="56" t="str">
        <f>+'INFO ENEL'!P3143</f>
        <v>Concreto</v>
      </c>
      <c r="L3155" s="56" t="str">
        <f>+'INFO ENEL'!Q3143</f>
        <v>PPC24</v>
      </c>
      <c r="M3155" s="55" t="str">
        <f>+IF(ISERROR(INDEX('Estructuras de Acero y Concreto'!$C$6:$C$577,MATCH(L3155,'Estructuras de Acero y Concreto'!$D$6:$D$577,0)))=FALSE,INDEX('Estructuras de Acero y Concreto'!$C$6:$C$577,MATCH(L3155,'Estructuras de Acero y Concreto'!$D$6:$D$577,0)),IF(ISERROR(INDEX('Estructuras de Madera'!$C$5:$C$122,MATCH(L3155,'Estructuras de Madera'!$D$5:$D$122,0)))=FALSE,INDEX('Estructuras de Madera'!$C$5:$C$122,MATCH(L3155,'Estructuras de Madera'!$D$5:$D$122,0)),INDEX(SICODI!$G$3:$G$2404,MATCH(L3155,SICODI!$G$3:$G$2404,0))))</f>
        <v>PPC24</v>
      </c>
      <c r="N3155" s="121" t="str">
        <f>+IF(ISERROR(VLOOKUP(M3155,'Resumen de precios LLTT'!$C$17:$D$3071,2,FALSE))=FALSE,VLOOKUP(M3155,'Resumen de precios LLTT'!$C$17:$D$3071,2,FALSE),VLOOKUP(M3155,SICODI!$G$3:$J$2404,2,FALSE))</f>
        <v>POSTE DE CONCRETO ARMADO DE 15/400/150/375</v>
      </c>
      <c r="O3155" s="58">
        <f>+IF(ISERROR(VLOOKUP(M3155,'Resumen de precios LLTT'!$C$17:$G$3071,5,FALSE))=FALSE,VLOOKUP(M3155,'Resumen de precios LLTT'!$C$17:$G$3071,5,FALSE),VLOOKUP(M3155,SICODI!$G$3:$J$2404,4,FALSE))</f>
        <v>476.76</v>
      </c>
      <c r="P3155" s="16">
        <f t="shared" si="447"/>
        <v>0.84299999999999997</v>
      </c>
      <c r="Q3155" s="78">
        <f t="shared" si="448"/>
        <v>878.66867999999999</v>
      </c>
      <c r="R3155" s="56">
        <v>0</v>
      </c>
      <c r="S3155" s="16">
        <f t="shared" si="449"/>
        <v>0.13400000000000001</v>
      </c>
      <c r="T3155" s="79">
        <f t="shared" si="450"/>
        <v>9.8118002600000001</v>
      </c>
      <c r="U3155" s="80">
        <f t="shared" si="451"/>
        <v>0.183</v>
      </c>
      <c r="V3155" s="81">
        <f t="shared" si="452"/>
        <v>1.7955594475800001</v>
      </c>
      <c r="W3155" s="79">
        <f t="shared" si="453"/>
        <v>0.60419904645994038</v>
      </c>
      <c r="X3155" s="60">
        <f t="shared" si="454"/>
        <v>0.6</v>
      </c>
      <c r="Y3155" s="56">
        <f>+'INFO ENEL'!R3143</f>
        <v>1</v>
      </c>
      <c r="Z3155" s="59">
        <f t="shared" ref="Z3155:Z3218" si="455">X3155*Y3155</f>
        <v>0.6</v>
      </c>
    </row>
    <row r="3156" spans="1:26" ht="15" customHeight="1" x14ac:dyDescent="0.25">
      <c r="A3156" s="55">
        <f>+'INFO ENEL'!A3144</f>
        <v>3139</v>
      </c>
      <c r="B3156" s="121" t="str">
        <f>+INDEX($B$8:$B$15,MATCH(L3156,$L$8:$L$15,0))</f>
        <v>SICODI</v>
      </c>
      <c r="C3156" s="56" t="str">
        <f>+'INFO ENEL'!B3144</f>
        <v>Lima</v>
      </c>
      <c r="D3156" s="56" t="str">
        <f>+'INFO ENEL'!D3144</f>
        <v>SANTA ROSA DE QUIVES (LIMA)</v>
      </c>
      <c r="E3156" s="56" t="str">
        <f>+'INFO ENEL'!D3144</f>
        <v>SANTA ROSA DE QUIVES (LIMA)</v>
      </c>
      <c r="F3156" s="50">
        <f>+'INFO ENEL'!E3144</f>
        <v>0</v>
      </c>
      <c r="G3156" s="56" t="str">
        <f>+'INFO ENEL'!L3144</f>
        <v>MT</v>
      </c>
      <c r="H3156" s="57">
        <f>+'INFO ENEL'!M3144</f>
        <v>97.76</v>
      </c>
      <c r="I3156" s="56">
        <f>+'INFO ENEL'!N3144</f>
        <v>13</v>
      </c>
      <c r="J3156" s="56" t="str">
        <f>+'INFO ENEL'!O3144</f>
        <v>Poste</v>
      </c>
      <c r="K3156" s="56" t="str">
        <f>+'INFO ENEL'!P3144</f>
        <v>Concreto</v>
      </c>
      <c r="L3156" s="56" t="str">
        <f>+'INFO ENEL'!Q3144</f>
        <v>PPC20</v>
      </c>
      <c r="M3156" s="55" t="str">
        <f>+IF(ISERROR(INDEX('Estructuras de Acero y Concreto'!$C$6:$C$577,MATCH(L3156,'Estructuras de Acero y Concreto'!$D$6:$D$577,0)))=FALSE,INDEX('Estructuras de Acero y Concreto'!$C$6:$C$577,MATCH(L3156,'Estructuras de Acero y Concreto'!$D$6:$D$577,0)),IF(ISERROR(INDEX('Estructuras de Madera'!$C$5:$C$122,MATCH(L3156,'Estructuras de Madera'!$D$5:$D$122,0)))=FALSE,INDEX('Estructuras de Madera'!$C$5:$C$122,MATCH(L3156,'Estructuras de Madera'!$D$5:$D$122,0)),INDEX(SICODI!$G$3:$G$2404,MATCH(L3156,SICODI!$G$3:$G$2404,0))))</f>
        <v>PPC20</v>
      </c>
      <c r="N3156" s="121" t="str">
        <f>+IF(ISERROR(VLOOKUP(M3156,'Resumen de precios LLTT'!$C$17:$D$3071,2,FALSE))=FALSE,VLOOKUP(M3156,'Resumen de precios LLTT'!$C$17:$D$3071,2,FALSE),VLOOKUP(M3156,SICODI!$G$3:$J$2404,2,FALSE))</f>
        <v>POSTE DE CONCRETO ARMADO DE 13/400/150/345</v>
      </c>
      <c r="O3156" s="58">
        <f>+IF(ISERROR(VLOOKUP(M3156,'Resumen de precios LLTT'!$C$17:$G$3071,5,FALSE))=FALSE,VLOOKUP(M3156,'Resumen de precios LLTT'!$C$17:$G$3071,5,FALSE),VLOOKUP(M3156,SICODI!$G$3:$J$2404,4,FALSE))</f>
        <v>364.69</v>
      </c>
      <c r="P3156" s="16">
        <f t="shared" si="447"/>
        <v>0.84299999999999997</v>
      </c>
      <c r="Q3156" s="78">
        <f t="shared" si="448"/>
        <v>672.12366999999995</v>
      </c>
      <c r="R3156" s="56">
        <v>0</v>
      </c>
      <c r="S3156" s="16">
        <f t="shared" si="449"/>
        <v>0.13400000000000001</v>
      </c>
      <c r="T3156" s="79">
        <f t="shared" si="450"/>
        <v>7.5053809816666659</v>
      </c>
      <c r="U3156" s="80">
        <f t="shared" si="451"/>
        <v>0.183</v>
      </c>
      <c r="V3156" s="81">
        <f t="shared" si="452"/>
        <v>1.3734847196449997</v>
      </c>
      <c r="W3156" s="79">
        <f t="shared" si="453"/>
        <v>0.46217247724950827</v>
      </c>
      <c r="X3156" s="60">
        <f t="shared" si="454"/>
        <v>0.5</v>
      </c>
      <c r="Y3156" s="56">
        <f>+'INFO ENEL'!R3144</f>
        <v>1</v>
      </c>
      <c r="Z3156" s="59">
        <f t="shared" si="455"/>
        <v>0.5</v>
      </c>
    </row>
    <row r="3157" spans="1:26" ht="15" customHeight="1" x14ac:dyDescent="0.25">
      <c r="A3157" s="55">
        <f>+'INFO ENEL'!A3145</f>
        <v>3140</v>
      </c>
      <c r="B3157" s="121" t="str">
        <f>+INDEX($B$8:$B$15,MATCH(L3157,$L$8:$L$15,0))</f>
        <v>SICODI</v>
      </c>
      <c r="C3157" s="56" t="str">
        <f>+'INFO ENEL'!B3145</f>
        <v>Lima</v>
      </c>
      <c r="D3157" s="56" t="str">
        <f>+'INFO ENEL'!D3145</f>
        <v>SANTA ROSA DE QUIVES (LIMA)</v>
      </c>
      <c r="E3157" s="56" t="str">
        <f>+'INFO ENEL'!D3145</f>
        <v>SANTA ROSA DE QUIVES (LIMA)</v>
      </c>
      <c r="F3157" s="50">
        <f>+'INFO ENEL'!E3145</f>
        <v>0</v>
      </c>
      <c r="G3157" s="56" t="str">
        <f>+'INFO ENEL'!L3145</f>
        <v>MT</v>
      </c>
      <c r="H3157" s="57">
        <f>+'INFO ENEL'!M3145</f>
        <v>76.73</v>
      </c>
      <c r="I3157" s="56">
        <f>+'INFO ENEL'!N3145</f>
        <v>13</v>
      </c>
      <c r="J3157" s="56" t="str">
        <f>+'INFO ENEL'!O3145</f>
        <v>Poste</v>
      </c>
      <c r="K3157" s="56" t="str">
        <f>+'INFO ENEL'!P3145</f>
        <v>Concreto</v>
      </c>
      <c r="L3157" s="56" t="str">
        <f>+'INFO ENEL'!Q3145</f>
        <v>PPC20</v>
      </c>
      <c r="M3157" s="55" t="str">
        <f>+IF(ISERROR(INDEX('Estructuras de Acero y Concreto'!$C$6:$C$577,MATCH(L3157,'Estructuras de Acero y Concreto'!$D$6:$D$577,0)))=FALSE,INDEX('Estructuras de Acero y Concreto'!$C$6:$C$577,MATCH(L3157,'Estructuras de Acero y Concreto'!$D$6:$D$577,0)),IF(ISERROR(INDEX('Estructuras de Madera'!$C$5:$C$122,MATCH(L3157,'Estructuras de Madera'!$D$5:$D$122,0)))=FALSE,INDEX('Estructuras de Madera'!$C$5:$C$122,MATCH(L3157,'Estructuras de Madera'!$D$5:$D$122,0)),INDEX(SICODI!$G$3:$G$2404,MATCH(L3157,SICODI!$G$3:$G$2404,0))))</f>
        <v>PPC20</v>
      </c>
      <c r="N3157" s="121" t="str">
        <f>+IF(ISERROR(VLOOKUP(M3157,'Resumen de precios LLTT'!$C$17:$D$3071,2,FALSE))=FALSE,VLOOKUP(M3157,'Resumen de precios LLTT'!$C$17:$D$3071,2,FALSE),VLOOKUP(M3157,SICODI!$G$3:$J$2404,2,FALSE))</f>
        <v>POSTE DE CONCRETO ARMADO DE 13/400/150/345</v>
      </c>
      <c r="O3157" s="58">
        <f>+IF(ISERROR(VLOOKUP(M3157,'Resumen de precios LLTT'!$C$17:$G$3071,5,FALSE))=FALSE,VLOOKUP(M3157,'Resumen de precios LLTT'!$C$17:$G$3071,5,FALSE),VLOOKUP(M3157,SICODI!$G$3:$J$2404,4,FALSE))</f>
        <v>364.69</v>
      </c>
      <c r="P3157" s="16">
        <f t="shared" si="447"/>
        <v>0.84299999999999997</v>
      </c>
      <c r="Q3157" s="78">
        <f t="shared" si="448"/>
        <v>672.12366999999995</v>
      </c>
      <c r="R3157" s="56">
        <v>0</v>
      </c>
      <c r="S3157" s="16">
        <f t="shared" si="449"/>
        <v>0.13400000000000001</v>
      </c>
      <c r="T3157" s="79">
        <f t="shared" si="450"/>
        <v>7.5053809816666659</v>
      </c>
      <c r="U3157" s="80">
        <f t="shared" si="451"/>
        <v>0.183</v>
      </c>
      <c r="V3157" s="81">
        <f t="shared" si="452"/>
        <v>1.3734847196449997</v>
      </c>
      <c r="W3157" s="79">
        <f t="shared" si="453"/>
        <v>0.46217247724950827</v>
      </c>
      <c r="X3157" s="60">
        <f t="shared" si="454"/>
        <v>0.5</v>
      </c>
      <c r="Y3157" s="56">
        <f>+'INFO ENEL'!R3145</f>
        <v>1</v>
      </c>
      <c r="Z3157" s="59">
        <f t="shared" si="455"/>
        <v>0.5</v>
      </c>
    </row>
    <row r="3158" spans="1:26" ht="15" customHeight="1" x14ac:dyDescent="0.25">
      <c r="A3158" s="55">
        <f>+'INFO ENEL'!A3146</f>
        <v>3141</v>
      </c>
      <c r="B3158" s="121" t="str">
        <f>+INDEX($B$8:$B$15,MATCH(L3158,$L$8:$L$15,0))</f>
        <v>SICODI</v>
      </c>
      <c r="C3158" s="56" t="str">
        <f>+'INFO ENEL'!B3146</f>
        <v>Lima</v>
      </c>
      <c r="D3158" s="56" t="str">
        <f>+'INFO ENEL'!D3146</f>
        <v>SANTA ROSA DE QUIVES (LIMA)</v>
      </c>
      <c r="E3158" s="56" t="str">
        <f>+'INFO ENEL'!D3146</f>
        <v>SANTA ROSA DE QUIVES (LIMA)</v>
      </c>
      <c r="F3158" s="50">
        <f>+'INFO ENEL'!E3146</f>
        <v>0</v>
      </c>
      <c r="G3158" s="56" t="str">
        <f>+'INFO ENEL'!L3146</f>
        <v>MT</v>
      </c>
      <c r="H3158" s="57">
        <f>+'INFO ENEL'!M3146</f>
        <v>86.71</v>
      </c>
      <c r="I3158" s="56">
        <f>+'INFO ENEL'!N3146</f>
        <v>15</v>
      </c>
      <c r="J3158" s="56" t="str">
        <f>+'INFO ENEL'!O3146</f>
        <v>Poste</v>
      </c>
      <c r="K3158" s="56" t="str">
        <f>+'INFO ENEL'!P3146</f>
        <v>Concreto</v>
      </c>
      <c r="L3158" s="56" t="str">
        <f>+'INFO ENEL'!Q3146</f>
        <v>PPC24</v>
      </c>
      <c r="M3158" s="55" t="str">
        <f>+IF(ISERROR(INDEX('Estructuras de Acero y Concreto'!$C$6:$C$577,MATCH(L3158,'Estructuras de Acero y Concreto'!$D$6:$D$577,0)))=FALSE,INDEX('Estructuras de Acero y Concreto'!$C$6:$C$577,MATCH(L3158,'Estructuras de Acero y Concreto'!$D$6:$D$577,0)),IF(ISERROR(INDEX('Estructuras de Madera'!$C$5:$C$122,MATCH(L3158,'Estructuras de Madera'!$D$5:$D$122,0)))=FALSE,INDEX('Estructuras de Madera'!$C$5:$C$122,MATCH(L3158,'Estructuras de Madera'!$D$5:$D$122,0)),INDEX(SICODI!$G$3:$G$2404,MATCH(L3158,SICODI!$G$3:$G$2404,0))))</f>
        <v>PPC24</v>
      </c>
      <c r="N3158" s="121" t="str">
        <f>+IF(ISERROR(VLOOKUP(M3158,'Resumen de precios LLTT'!$C$17:$D$3071,2,FALSE))=FALSE,VLOOKUP(M3158,'Resumen de precios LLTT'!$C$17:$D$3071,2,FALSE),VLOOKUP(M3158,SICODI!$G$3:$J$2404,2,FALSE))</f>
        <v>POSTE DE CONCRETO ARMADO DE 15/400/150/375</v>
      </c>
      <c r="O3158" s="58">
        <f>+IF(ISERROR(VLOOKUP(M3158,'Resumen de precios LLTT'!$C$17:$G$3071,5,FALSE))=FALSE,VLOOKUP(M3158,'Resumen de precios LLTT'!$C$17:$G$3071,5,FALSE),VLOOKUP(M3158,SICODI!$G$3:$J$2404,4,FALSE))</f>
        <v>476.76</v>
      </c>
      <c r="P3158" s="16">
        <f t="shared" si="447"/>
        <v>0.84299999999999997</v>
      </c>
      <c r="Q3158" s="78">
        <f t="shared" si="448"/>
        <v>878.66867999999999</v>
      </c>
      <c r="R3158" s="56">
        <v>0</v>
      </c>
      <c r="S3158" s="16">
        <f t="shared" si="449"/>
        <v>0.13400000000000001</v>
      </c>
      <c r="T3158" s="79">
        <f t="shared" si="450"/>
        <v>9.8118002600000001</v>
      </c>
      <c r="U3158" s="80">
        <f t="shared" si="451"/>
        <v>0.183</v>
      </c>
      <c r="V3158" s="81">
        <f t="shared" si="452"/>
        <v>1.7955594475800001</v>
      </c>
      <c r="W3158" s="79">
        <f t="shared" si="453"/>
        <v>0.60419904645994038</v>
      </c>
      <c r="X3158" s="60">
        <f t="shared" si="454"/>
        <v>0.6</v>
      </c>
      <c r="Y3158" s="56">
        <f>+'INFO ENEL'!R3146</f>
        <v>1</v>
      </c>
      <c r="Z3158" s="59">
        <f t="shared" si="455"/>
        <v>0.6</v>
      </c>
    </row>
    <row r="3159" spans="1:26" ht="15" customHeight="1" x14ac:dyDescent="0.25">
      <c r="A3159" s="55">
        <f>+'INFO ENEL'!A3147</f>
        <v>3142</v>
      </c>
      <c r="B3159" s="121" t="str">
        <f>+INDEX($B$8:$B$15,MATCH(L3159,$L$8:$L$15,0))</f>
        <v>SICODI</v>
      </c>
      <c r="C3159" s="56" t="str">
        <f>+'INFO ENEL'!B3147</f>
        <v>Lima</v>
      </c>
      <c r="D3159" s="56" t="str">
        <f>+'INFO ENEL'!D3147</f>
        <v>SANTA ROSA DE QUIVES (LIMA)</v>
      </c>
      <c r="E3159" s="56" t="str">
        <f>+'INFO ENEL'!D3147</f>
        <v>SANTA ROSA DE QUIVES (LIMA)</v>
      </c>
      <c r="F3159" s="50">
        <f>+'INFO ENEL'!E3147</f>
        <v>0</v>
      </c>
      <c r="G3159" s="56" t="str">
        <f>+'INFO ENEL'!L3147</f>
        <v>MT</v>
      </c>
      <c r="H3159" s="57">
        <f>+'INFO ENEL'!M3147</f>
        <v>132.74</v>
      </c>
      <c r="I3159" s="56">
        <f>+'INFO ENEL'!N3147</f>
        <v>15</v>
      </c>
      <c r="J3159" s="56" t="str">
        <f>+'INFO ENEL'!O3147</f>
        <v>Poste</v>
      </c>
      <c r="K3159" s="56" t="str">
        <f>+'INFO ENEL'!P3147</f>
        <v>Concreto</v>
      </c>
      <c r="L3159" s="56" t="str">
        <f>+'INFO ENEL'!Q3147</f>
        <v>PPC24</v>
      </c>
      <c r="M3159" s="55" t="str">
        <f>+IF(ISERROR(INDEX('Estructuras de Acero y Concreto'!$C$6:$C$577,MATCH(L3159,'Estructuras de Acero y Concreto'!$D$6:$D$577,0)))=FALSE,INDEX('Estructuras de Acero y Concreto'!$C$6:$C$577,MATCH(L3159,'Estructuras de Acero y Concreto'!$D$6:$D$577,0)),IF(ISERROR(INDEX('Estructuras de Madera'!$C$5:$C$122,MATCH(L3159,'Estructuras de Madera'!$D$5:$D$122,0)))=FALSE,INDEX('Estructuras de Madera'!$C$5:$C$122,MATCH(L3159,'Estructuras de Madera'!$D$5:$D$122,0)),INDEX(SICODI!$G$3:$G$2404,MATCH(L3159,SICODI!$G$3:$G$2404,0))))</f>
        <v>PPC24</v>
      </c>
      <c r="N3159" s="121" t="str">
        <f>+IF(ISERROR(VLOOKUP(M3159,'Resumen de precios LLTT'!$C$17:$D$3071,2,FALSE))=FALSE,VLOOKUP(M3159,'Resumen de precios LLTT'!$C$17:$D$3071,2,FALSE),VLOOKUP(M3159,SICODI!$G$3:$J$2404,2,FALSE))</f>
        <v>POSTE DE CONCRETO ARMADO DE 15/400/150/375</v>
      </c>
      <c r="O3159" s="58">
        <f>+IF(ISERROR(VLOOKUP(M3159,'Resumen de precios LLTT'!$C$17:$G$3071,5,FALSE))=FALSE,VLOOKUP(M3159,'Resumen de precios LLTT'!$C$17:$G$3071,5,FALSE),VLOOKUP(M3159,SICODI!$G$3:$J$2404,4,FALSE))</f>
        <v>476.76</v>
      </c>
      <c r="P3159" s="16">
        <f t="shared" si="447"/>
        <v>0.84299999999999997</v>
      </c>
      <c r="Q3159" s="78">
        <f t="shared" si="448"/>
        <v>878.66867999999999</v>
      </c>
      <c r="R3159" s="56">
        <v>0</v>
      </c>
      <c r="S3159" s="16">
        <f t="shared" si="449"/>
        <v>0.13400000000000001</v>
      </c>
      <c r="T3159" s="79">
        <f t="shared" si="450"/>
        <v>9.8118002600000001</v>
      </c>
      <c r="U3159" s="80">
        <f t="shared" si="451"/>
        <v>0.183</v>
      </c>
      <c r="V3159" s="81">
        <f t="shared" si="452"/>
        <v>1.7955594475800001</v>
      </c>
      <c r="W3159" s="79">
        <f t="shared" si="453"/>
        <v>0.60419904645994038</v>
      </c>
      <c r="X3159" s="60">
        <f t="shared" si="454"/>
        <v>0.6</v>
      </c>
      <c r="Y3159" s="56">
        <f>+'INFO ENEL'!R3147</f>
        <v>1</v>
      </c>
      <c r="Z3159" s="59">
        <f t="shared" si="455"/>
        <v>0.6</v>
      </c>
    </row>
    <row r="3160" spans="1:26" ht="15" customHeight="1" x14ac:dyDescent="0.25">
      <c r="A3160" s="55">
        <f>+'INFO ENEL'!A3148</f>
        <v>3143</v>
      </c>
      <c r="B3160" s="121" t="str">
        <f>+INDEX($B$8:$B$15,MATCH(L3160,$L$8:$L$15,0))</f>
        <v>SICODI</v>
      </c>
      <c r="C3160" s="56" t="str">
        <f>+'INFO ENEL'!B3148</f>
        <v>Lima</v>
      </c>
      <c r="D3160" s="56" t="str">
        <f>+'INFO ENEL'!D3148</f>
        <v>SANTA ROSA DE QUIVES (LIMA)</v>
      </c>
      <c r="E3160" s="56" t="str">
        <f>+'INFO ENEL'!D3148</f>
        <v>SANTA ROSA DE QUIVES (LIMA)</v>
      </c>
      <c r="F3160" s="50">
        <f>+'INFO ENEL'!E3148</f>
        <v>0</v>
      </c>
      <c r="G3160" s="56" t="str">
        <f>+'INFO ENEL'!L3148</f>
        <v>MT</v>
      </c>
      <c r="H3160" s="57">
        <f>+'INFO ENEL'!M3148</f>
        <v>81.069999999999894</v>
      </c>
      <c r="I3160" s="56">
        <f>+'INFO ENEL'!N3148</f>
        <v>13</v>
      </c>
      <c r="J3160" s="56" t="str">
        <f>+'INFO ENEL'!O3148</f>
        <v>Poste</v>
      </c>
      <c r="K3160" s="56" t="str">
        <f>+'INFO ENEL'!P3148</f>
        <v>Concreto</v>
      </c>
      <c r="L3160" s="56" t="str">
        <f>+'INFO ENEL'!Q3148</f>
        <v>PPC20</v>
      </c>
      <c r="M3160" s="55" t="str">
        <f>+IF(ISERROR(INDEX('Estructuras de Acero y Concreto'!$C$6:$C$577,MATCH(L3160,'Estructuras de Acero y Concreto'!$D$6:$D$577,0)))=FALSE,INDEX('Estructuras de Acero y Concreto'!$C$6:$C$577,MATCH(L3160,'Estructuras de Acero y Concreto'!$D$6:$D$577,0)),IF(ISERROR(INDEX('Estructuras de Madera'!$C$5:$C$122,MATCH(L3160,'Estructuras de Madera'!$D$5:$D$122,0)))=FALSE,INDEX('Estructuras de Madera'!$C$5:$C$122,MATCH(L3160,'Estructuras de Madera'!$D$5:$D$122,0)),INDEX(SICODI!$G$3:$G$2404,MATCH(L3160,SICODI!$G$3:$G$2404,0))))</f>
        <v>PPC20</v>
      </c>
      <c r="N3160" s="121" t="str">
        <f>+IF(ISERROR(VLOOKUP(M3160,'Resumen de precios LLTT'!$C$17:$D$3071,2,FALSE))=FALSE,VLOOKUP(M3160,'Resumen de precios LLTT'!$C$17:$D$3071,2,FALSE),VLOOKUP(M3160,SICODI!$G$3:$J$2404,2,FALSE))</f>
        <v>POSTE DE CONCRETO ARMADO DE 13/400/150/345</v>
      </c>
      <c r="O3160" s="58">
        <f>+IF(ISERROR(VLOOKUP(M3160,'Resumen de precios LLTT'!$C$17:$G$3071,5,FALSE))=FALSE,VLOOKUP(M3160,'Resumen de precios LLTT'!$C$17:$G$3071,5,FALSE),VLOOKUP(M3160,SICODI!$G$3:$J$2404,4,FALSE))</f>
        <v>364.69</v>
      </c>
      <c r="P3160" s="16">
        <f t="shared" si="447"/>
        <v>0.84299999999999997</v>
      </c>
      <c r="Q3160" s="78">
        <f t="shared" si="448"/>
        <v>672.12366999999995</v>
      </c>
      <c r="R3160" s="56">
        <v>0</v>
      </c>
      <c r="S3160" s="16">
        <f t="shared" si="449"/>
        <v>0.13400000000000001</v>
      </c>
      <c r="T3160" s="79">
        <f t="shared" si="450"/>
        <v>7.5053809816666659</v>
      </c>
      <c r="U3160" s="80">
        <f t="shared" si="451"/>
        <v>0.183</v>
      </c>
      <c r="V3160" s="81">
        <f t="shared" si="452"/>
        <v>1.3734847196449997</v>
      </c>
      <c r="W3160" s="79">
        <f t="shared" si="453"/>
        <v>0.46217247724950827</v>
      </c>
      <c r="X3160" s="60">
        <f t="shared" si="454"/>
        <v>0.5</v>
      </c>
      <c r="Y3160" s="56">
        <f>+'INFO ENEL'!R3148</f>
        <v>1</v>
      </c>
      <c r="Z3160" s="59">
        <f t="shared" si="455"/>
        <v>0.5</v>
      </c>
    </row>
    <row r="3161" spans="1:26" ht="15" customHeight="1" x14ac:dyDescent="0.25">
      <c r="A3161" s="55">
        <f>+'INFO ENEL'!A3149</f>
        <v>3144</v>
      </c>
      <c r="B3161" s="121" t="str">
        <f>+INDEX($B$8:$B$15,MATCH(L3161,$L$8:$L$15,0))</f>
        <v>SICODI</v>
      </c>
      <c r="C3161" s="56" t="str">
        <f>+'INFO ENEL'!B3149</f>
        <v>Lima</v>
      </c>
      <c r="D3161" s="56" t="str">
        <f>+'INFO ENEL'!D3149</f>
        <v>SANTA ROSA DE QUIVES (LIMA)</v>
      </c>
      <c r="E3161" s="56" t="str">
        <f>+'INFO ENEL'!D3149</f>
        <v>SANTA ROSA DE QUIVES (LIMA)</v>
      </c>
      <c r="F3161" s="50">
        <f>+'INFO ENEL'!E3149</f>
        <v>0</v>
      </c>
      <c r="G3161" s="56" t="str">
        <f>+'INFO ENEL'!L3149</f>
        <v>MT</v>
      </c>
      <c r="H3161" s="57">
        <f>+'INFO ENEL'!M3149</f>
        <v>10.09</v>
      </c>
      <c r="I3161" s="56">
        <f>+'INFO ENEL'!N3149</f>
        <v>15</v>
      </c>
      <c r="J3161" s="56" t="str">
        <f>+'INFO ENEL'!O3149</f>
        <v>Poste</v>
      </c>
      <c r="K3161" s="56" t="str">
        <f>+'INFO ENEL'!P3149</f>
        <v>Concreto</v>
      </c>
      <c r="L3161" s="56" t="str">
        <f>+'INFO ENEL'!Q3149</f>
        <v>PPC24</v>
      </c>
      <c r="M3161" s="55" t="str">
        <f>+IF(ISERROR(INDEX('Estructuras de Acero y Concreto'!$C$6:$C$577,MATCH(L3161,'Estructuras de Acero y Concreto'!$D$6:$D$577,0)))=FALSE,INDEX('Estructuras de Acero y Concreto'!$C$6:$C$577,MATCH(L3161,'Estructuras de Acero y Concreto'!$D$6:$D$577,0)),IF(ISERROR(INDEX('Estructuras de Madera'!$C$5:$C$122,MATCH(L3161,'Estructuras de Madera'!$D$5:$D$122,0)))=FALSE,INDEX('Estructuras de Madera'!$C$5:$C$122,MATCH(L3161,'Estructuras de Madera'!$D$5:$D$122,0)),INDEX(SICODI!$G$3:$G$2404,MATCH(L3161,SICODI!$G$3:$G$2404,0))))</f>
        <v>PPC24</v>
      </c>
      <c r="N3161" s="121" t="str">
        <f>+IF(ISERROR(VLOOKUP(M3161,'Resumen de precios LLTT'!$C$17:$D$3071,2,FALSE))=FALSE,VLOOKUP(M3161,'Resumen de precios LLTT'!$C$17:$D$3071,2,FALSE),VLOOKUP(M3161,SICODI!$G$3:$J$2404,2,FALSE))</f>
        <v>POSTE DE CONCRETO ARMADO DE 15/400/150/375</v>
      </c>
      <c r="O3161" s="58">
        <f>+IF(ISERROR(VLOOKUP(M3161,'Resumen de precios LLTT'!$C$17:$G$3071,5,FALSE))=FALSE,VLOOKUP(M3161,'Resumen de precios LLTT'!$C$17:$G$3071,5,FALSE),VLOOKUP(M3161,SICODI!$G$3:$J$2404,4,FALSE))</f>
        <v>476.76</v>
      </c>
      <c r="P3161" s="16">
        <f t="shared" si="447"/>
        <v>0.84299999999999997</v>
      </c>
      <c r="Q3161" s="78">
        <f t="shared" si="448"/>
        <v>878.66867999999999</v>
      </c>
      <c r="R3161" s="56">
        <v>0</v>
      </c>
      <c r="S3161" s="16">
        <f t="shared" si="449"/>
        <v>0.13400000000000001</v>
      </c>
      <c r="T3161" s="79">
        <f t="shared" si="450"/>
        <v>9.8118002600000001</v>
      </c>
      <c r="U3161" s="80">
        <f t="shared" si="451"/>
        <v>0.183</v>
      </c>
      <c r="V3161" s="81">
        <f t="shared" si="452"/>
        <v>1.7955594475800001</v>
      </c>
      <c r="W3161" s="79">
        <f t="shared" si="453"/>
        <v>0.60419904645994038</v>
      </c>
      <c r="X3161" s="60">
        <f t="shared" si="454"/>
        <v>0.6</v>
      </c>
      <c r="Y3161" s="56">
        <f>+'INFO ENEL'!R3149</f>
        <v>1</v>
      </c>
      <c r="Z3161" s="59">
        <f t="shared" si="455"/>
        <v>0.6</v>
      </c>
    </row>
    <row r="3162" spans="1:26" ht="15" customHeight="1" x14ac:dyDescent="0.25">
      <c r="A3162" s="55">
        <f>+'INFO ENEL'!A3150</f>
        <v>3145</v>
      </c>
      <c r="B3162" s="121" t="str">
        <f>+INDEX($B$8:$B$15,MATCH(L3162,$L$8:$L$15,0))</f>
        <v>SICODI</v>
      </c>
      <c r="C3162" s="56" t="str">
        <f>+'INFO ENEL'!B3150</f>
        <v>Lima</v>
      </c>
      <c r="D3162" s="56" t="str">
        <f>+'INFO ENEL'!D3150</f>
        <v>SANTA ROSA DE QUIVES (LIMA)</v>
      </c>
      <c r="E3162" s="56" t="str">
        <f>+'INFO ENEL'!D3150</f>
        <v>SANTA ROSA DE QUIVES (LIMA)</v>
      </c>
      <c r="F3162" s="50">
        <f>+'INFO ENEL'!E3150</f>
        <v>0</v>
      </c>
      <c r="G3162" s="56" t="str">
        <f>+'INFO ENEL'!L3150</f>
        <v>MT</v>
      </c>
      <c r="H3162" s="57">
        <f>+'INFO ENEL'!M3150</f>
        <v>44.36</v>
      </c>
      <c r="I3162" s="56">
        <f>+'INFO ENEL'!N3150</f>
        <v>15</v>
      </c>
      <c r="J3162" s="56" t="str">
        <f>+'INFO ENEL'!O3150</f>
        <v>Poste</v>
      </c>
      <c r="K3162" s="56" t="str">
        <f>+'INFO ENEL'!P3150</f>
        <v>Concreto</v>
      </c>
      <c r="L3162" s="56" t="str">
        <f>+'INFO ENEL'!Q3150</f>
        <v>PPC24</v>
      </c>
      <c r="M3162" s="55" t="str">
        <f>+IF(ISERROR(INDEX('Estructuras de Acero y Concreto'!$C$6:$C$577,MATCH(L3162,'Estructuras de Acero y Concreto'!$D$6:$D$577,0)))=FALSE,INDEX('Estructuras de Acero y Concreto'!$C$6:$C$577,MATCH(L3162,'Estructuras de Acero y Concreto'!$D$6:$D$577,0)),IF(ISERROR(INDEX('Estructuras de Madera'!$C$5:$C$122,MATCH(L3162,'Estructuras de Madera'!$D$5:$D$122,0)))=FALSE,INDEX('Estructuras de Madera'!$C$5:$C$122,MATCH(L3162,'Estructuras de Madera'!$D$5:$D$122,0)),INDEX(SICODI!$G$3:$G$2404,MATCH(L3162,SICODI!$G$3:$G$2404,0))))</f>
        <v>PPC24</v>
      </c>
      <c r="N3162" s="121" t="str">
        <f>+IF(ISERROR(VLOOKUP(M3162,'Resumen de precios LLTT'!$C$17:$D$3071,2,FALSE))=FALSE,VLOOKUP(M3162,'Resumen de precios LLTT'!$C$17:$D$3071,2,FALSE),VLOOKUP(M3162,SICODI!$G$3:$J$2404,2,FALSE))</f>
        <v>POSTE DE CONCRETO ARMADO DE 15/400/150/375</v>
      </c>
      <c r="O3162" s="58">
        <f>+IF(ISERROR(VLOOKUP(M3162,'Resumen de precios LLTT'!$C$17:$G$3071,5,FALSE))=FALSE,VLOOKUP(M3162,'Resumen de precios LLTT'!$C$17:$G$3071,5,FALSE),VLOOKUP(M3162,SICODI!$G$3:$J$2404,4,FALSE))</f>
        <v>476.76</v>
      </c>
      <c r="P3162" s="16">
        <f t="shared" si="447"/>
        <v>0.84299999999999997</v>
      </c>
      <c r="Q3162" s="78">
        <f t="shared" si="448"/>
        <v>878.66867999999999</v>
      </c>
      <c r="R3162" s="56">
        <v>0</v>
      </c>
      <c r="S3162" s="16">
        <f t="shared" si="449"/>
        <v>0.13400000000000001</v>
      </c>
      <c r="T3162" s="79">
        <f t="shared" si="450"/>
        <v>9.8118002600000001</v>
      </c>
      <c r="U3162" s="80">
        <f t="shared" si="451"/>
        <v>0.183</v>
      </c>
      <c r="V3162" s="81">
        <f t="shared" si="452"/>
        <v>1.7955594475800001</v>
      </c>
      <c r="W3162" s="79">
        <f t="shared" si="453"/>
        <v>0.60419904645994038</v>
      </c>
      <c r="X3162" s="60">
        <f t="shared" si="454"/>
        <v>0.6</v>
      </c>
      <c r="Y3162" s="56">
        <f>+'INFO ENEL'!R3150</f>
        <v>1</v>
      </c>
      <c r="Z3162" s="59">
        <f t="shared" si="455"/>
        <v>0.6</v>
      </c>
    </row>
    <row r="3163" spans="1:26" ht="15" customHeight="1" x14ac:dyDescent="0.25">
      <c r="A3163" s="55">
        <f>+'INFO ENEL'!A3151</f>
        <v>3146</v>
      </c>
      <c r="B3163" s="121" t="str">
        <f>+INDEX($B$8:$B$15,MATCH(L3163,$L$8:$L$15,0))</f>
        <v>SICODI</v>
      </c>
      <c r="C3163" s="56" t="str">
        <f>+'INFO ENEL'!B3151</f>
        <v>Lima</v>
      </c>
      <c r="D3163" s="56" t="str">
        <f>+'INFO ENEL'!D3151</f>
        <v>SANTA ROSA DE QUIVES (LIMA)</v>
      </c>
      <c r="E3163" s="56" t="str">
        <f>+'INFO ENEL'!D3151</f>
        <v>SANTA ROSA DE QUIVES (LIMA)</v>
      </c>
      <c r="F3163" s="50">
        <f>+'INFO ENEL'!E3151</f>
        <v>0</v>
      </c>
      <c r="G3163" s="56" t="str">
        <f>+'INFO ENEL'!L3151</f>
        <v>BT</v>
      </c>
      <c r="H3163" s="57">
        <f>+'INFO ENEL'!M3151</f>
        <v>38.36</v>
      </c>
      <c r="I3163" s="56">
        <f>+'INFO ENEL'!N3151</f>
        <v>11</v>
      </c>
      <c r="J3163" s="56" t="str">
        <f>+'INFO ENEL'!O3151</f>
        <v>Poste</v>
      </c>
      <c r="K3163" s="56" t="str">
        <f>+'INFO ENEL'!P3151</f>
        <v>Concreto</v>
      </c>
      <c r="L3163" s="56" t="str">
        <f>+'INFO ENEL'!Q3151</f>
        <v>PPC40</v>
      </c>
      <c r="M3163" s="55" t="str">
        <f>+IF(ISERROR(INDEX('Estructuras de Acero y Concreto'!$C$6:$C$577,MATCH(L3163,'Estructuras de Acero y Concreto'!$D$6:$D$577,0)))=FALSE,INDEX('Estructuras de Acero y Concreto'!$C$6:$C$577,MATCH(L3163,'Estructuras de Acero y Concreto'!$D$6:$D$577,0)),IF(ISERROR(INDEX('Estructuras de Madera'!$C$5:$C$122,MATCH(L3163,'Estructuras de Madera'!$D$5:$D$122,0)))=FALSE,INDEX('Estructuras de Madera'!$C$5:$C$122,MATCH(L3163,'Estructuras de Madera'!$D$5:$D$122,0)),INDEX(SICODI!$G$3:$G$2404,MATCH(L3163,SICODI!$G$3:$G$2404,0))))</f>
        <v>PPC40</v>
      </c>
      <c r="N3163" s="121" t="str">
        <f>+IF(ISERROR(VLOOKUP(M3163,'Resumen de precios LLTT'!$C$17:$D$3071,2,FALSE))=FALSE,VLOOKUP(M3163,'Resumen de precios LLTT'!$C$17:$D$3071,2,FALSE),VLOOKUP(M3163,SICODI!$G$3:$J$2404,2,FALSE))</f>
        <v>POSTE DE CONCRETO ARMADO PARA A. P. 11/200/120/285</v>
      </c>
      <c r="O3163" s="58">
        <f>+IF(ISERROR(VLOOKUP(M3163,'Resumen de precios LLTT'!$C$17:$G$3071,5,FALSE))=FALSE,VLOOKUP(M3163,'Resumen de precios LLTT'!$C$17:$G$3071,5,FALSE),VLOOKUP(M3163,SICODI!$G$3:$J$2404,4,FALSE))</f>
        <v>206.03</v>
      </c>
      <c r="P3163" s="16">
        <f t="shared" si="447"/>
        <v>0.77</v>
      </c>
      <c r="Q3163" s="78">
        <f t="shared" si="448"/>
        <v>364.67310000000003</v>
      </c>
      <c r="R3163" s="56">
        <v>0</v>
      </c>
      <c r="S3163" s="16">
        <f t="shared" si="449"/>
        <v>7.2000000000000008E-2</v>
      </c>
      <c r="T3163" s="79">
        <f t="shared" si="450"/>
        <v>2.1880386000000005</v>
      </c>
      <c r="U3163" s="80">
        <f t="shared" si="451"/>
        <v>0.2</v>
      </c>
      <c r="V3163" s="81">
        <f t="shared" si="452"/>
        <v>0.43760772000000014</v>
      </c>
      <c r="W3163" s="79">
        <f t="shared" si="453"/>
        <v>0.14725336301388503</v>
      </c>
      <c r="X3163" s="60">
        <f t="shared" si="454"/>
        <v>0.1</v>
      </c>
      <c r="Y3163" s="56">
        <f>+'INFO ENEL'!R3151</f>
        <v>4</v>
      </c>
      <c r="Z3163" s="59">
        <f t="shared" si="455"/>
        <v>0.4</v>
      </c>
    </row>
    <row r="3164" spans="1:26" ht="15" customHeight="1" x14ac:dyDescent="0.25">
      <c r="A3164" s="55">
        <f>+'INFO ENEL'!A3152</f>
        <v>3147</v>
      </c>
      <c r="B3164" s="121" t="str">
        <f>+INDEX($B$8:$B$15,MATCH(L3164,$L$8:$L$15,0))</f>
        <v>SICODI</v>
      </c>
      <c r="C3164" s="56" t="str">
        <f>+'INFO ENEL'!B3152</f>
        <v>Lima</v>
      </c>
      <c r="D3164" s="56" t="str">
        <f>+'INFO ENEL'!D3152</f>
        <v>SANTA ROSA DE QUIVES (LIMA)</v>
      </c>
      <c r="E3164" s="56" t="str">
        <f>+'INFO ENEL'!D3152</f>
        <v>SANTA ROSA DE QUIVES (LIMA)</v>
      </c>
      <c r="F3164" s="50">
        <f>+'INFO ENEL'!E3152</f>
        <v>0</v>
      </c>
      <c r="G3164" s="56" t="str">
        <f>+'INFO ENEL'!L3152</f>
        <v>MT</v>
      </c>
      <c r="H3164" s="57">
        <f>+'INFO ENEL'!M3152</f>
        <v>17.37</v>
      </c>
      <c r="I3164" s="56">
        <f>+'INFO ENEL'!N3152</f>
        <v>15</v>
      </c>
      <c r="J3164" s="56" t="str">
        <f>+'INFO ENEL'!O3152</f>
        <v>Poste</v>
      </c>
      <c r="K3164" s="56" t="str">
        <f>+'INFO ENEL'!P3152</f>
        <v>Concreto</v>
      </c>
      <c r="L3164" s="56" t="str">
        <f>+'INFO ENEL'!Q3152</f>
        <v>PPC24</v>
      </c>
      <c r="M3164" s="55" t="str">
        <f>+IF(ISERROR(INDEX('Estructuras de Acero y Concreto'!$C$6:$C$577,MATCH(L3164,'Estructuras de Acero y Concreto'!$D$6:$D$577,0)))=FALSE,INDEX('Estructuras de Acero y Concreto'!$C$6:$C$577,MATCH(L3164,'Estructuras de Acero y Concreto'!$D$6:$D$577,0)),IF(ISERROR(INDEX('Estructuras de Madera'!$C$5:$C$122,MATCH(L3164,'Estructuras de Madera'!$D$5:$D$122,0)))=FALSE,INDEX('Estructuras de Madera'!$C$5:$C$122,MATCH(L3164,'Estructuras de Madera'!$D$5:$D$122,0)),INDEX(SICODI!$G$3:$G$2404,MATCH(L3164,SICODI!$G$3:$G$2404,0))))</f>
        <v>PPC24</v>
      </c>
      <c r="N3164" s="121" t="str">
        <f>+IF(ISERROR(VLOOKUP(M3164,'Resumen de precios LLTT'!$C$17:$D$3071,2,FALSE))=FALSE,VLOOKUP(M3164,'Resumen de precios LLTT'!$C$17:$D$3071,2,FALSE),VLOOKUP(M3164,SICODI!$G$3:$J$2404,2,FALSE))</f>
        <v>POSTE DE CONCRETO ARMADO DE 15/400/150/375</v>
      </c>
      <c r="O3164" s="58">
        <f>+IF(ISERROR(VLOOKUP(M3164,'Resumen de precios LLTT'!$C$17:$G$3071,5,FALSE))=FALSE,VLOOKUP(M3164,'Resumen de precios LLTT'!$C$17:$G$3071,5,FALSE),VLOOKUP(M3164,SICODI!$G$3:$J$2404,4,FALSE))</f>
        <v>476.76</v>
      </c>
      <c r="P3164" s="16">
        <f t="shared" si="447"/>
        <v>0.84299999999999997</v>
      </c>
      <c r="Q3164" s="78">
        <f t="shared" si="448"/>
        <v>878.66867999999999</v>
      </c>
      <c r="R3164" s="56">
        <v>0</v>
      </c>
      <c r="S3164" s="16">
        <f t="shared" si="449"/>
        <v>0.13400000000000001</v>
      </c>
      <c r="T3164" s="79">
        <f t="shared" si="450"/>
        <v>9.8118002600000001</v>
      </c>
      <c r="U3164" s="80">
        <f t="shared" si="451"/>
        <v>0.183</v>
      </c>
      <c r="V3164" s="81">
        <f t="shared" si="452"/>
        <v>1.7955594475800001</v>
      </c>
      <c r="W3164" s="79">
        <f t="shared" si="453"/>
        <v>0.60419904645994038</v>
      </c>
      <c r="X3164" s="60">
        <f t="shared" si="454"/>
        <v>0.6</v>
      </c>
      <c r="Y3164" s="56">
        <f>+'INFO ENEL'!R3152</f>
        <v>1</v>
      </c>
      <c r="Z3164" s="59">
        <f t="shared" si="455"/>
        <v>0.6</v>
      </c>
    </row>
    <row r="3165" spans="1:26" ht="15" customHeight="1" x14ac:dyDescent="0.25">
      <c r="A3165" s="55">
        <f>+'INFO ENEL'!A3153</f>
        <v>3148</v>
      </c>
      <c r="B3165" s="121" t="str">
        <f>+INDEX($B$8:$B$15,MATCH(L3165,$L$8:$L$15,0))</f>
        <v>SICODI</v>
      </c>
      <c r="C3165" s="56" t="str">
        <f>+'INFO ENEL'!B3153</f>
        <v>Lima</v>
      </c>
      <c r="D3165" s="56" t="str">
        <f>+'INFO ENEL'!D3153</f>
        <v>SANTA ROSA DE QUIVES (LIMA)</v>
      </c>
      <c r="E3165" s="56" t="str">
        <f>+'INFO ENEL'!D3153</f>
        <v>SANTA ROSA DE QUIVES (LIMA)</v>
      </c>
      <c r="F3165" s="50">
        <f>+'INFO ENEL'!E3153</f>
        <v>0</v>
      </c>
      <c r="G3165" s="56" t="str">
        <f>+'INFO ENEL'!L3153</f>
        <v>MT</v>
      </c>
      <c r="H3165" s="57">
        <f>+'INFO ENEL'!M3153</f>
        <v>34.08</v>
      </c>
      <c r="I3165" s="56">
        <f>+'INFO ENEL'!N3153</f>
        <v>15</v>
      </c>
      <c r="J3165" s="56" t="str">
        <f>+'INFO ENEL'!O3153</f>
        <v>Poste</v>
      </c>
      <c r="K3165" s="56" t="str">
        <f>+'INFO ENEL'!P3153</f>
        <v>Concreto</v>
      </c>
      <c r="L3165" s="56" t="str">
        <f>+'INFO ENEL'!Q3153</f>
        <v>PPC24</v>
      </c>
      <c r="M3165" s="55" t="str">
        <f>+IF(ISERROR(INDEX('Estructuras de Acero y Concreto'!$C$6:$C$577,MATCH(L3165,'Estructuras de Acero y Concreto'!$D$6:$D$577,0)))=FALSE,INDEX('Estructuras de Acero y Concreto'!$C$6:$C$577,MATCH(L3165,'Estructuras de Acero y Concreto'!$D$6:$D$577,0)),IF(ISERROR(INDEX('Estructuras de Madera'!$C$5:$C$122,MATCH(L3165,'Estructuras de Madera'!$D$5:$D$122,0)))=FALSE,INDEX('Estructuras de Madera'!$C$5:$C$122,MATCH(L3165,'Estructuras de Madera'!$D$5:$D$122,0)),INDEX(SICODI!$G$3:$G$2404,MATCH(L3165,SICODI!$G$3:$G$2404,0))))</f>
        <v>PPC24</v>
      </c>
      <c r="N3165" s="121" t="str">
        <f>+IF(ISERROR(VLOOKUP(M3165,'Resumen de precios LLTT'!$C$17:$D$3071,2,FALSE))=FALSE,VLOOKUP(M3165,'Resumen de precios LLTT'!$C$17:$D$3071,2,FALSE),VLOOKUP(M3165,SICODI!$G$3:$J$2404,2,FALSE))</f>
        <v>POSTE DE CONCRETO ARMADO DE 15/400/150/375</v>
      </c>
      <c r="O3165" s="58">
        <f>+IF(ISERROR(VLOOKUP(M3165,'Resumen de precios LLTT'!$C$17:$G$3071,5,FALSE))=FALSE,VLOOKUP(M3165,'Resumen de precios LLTT'!$C$17:$G$3071,5,FALSE),VLOOKUP(M3165,SICODI!$G$3:$J$2404,4,FALSE))</f>
        <v>476.76</v>
      </c>
      <c r="P3165" s="16">
        <f t="shared" si="447"/>
        <v>0.84299999999999997</v>
      </c>
      <c r="Q3165" s="78">
        <f t="shared" si="448"/>
        <v>878.66867999999999</v>
      </c>
      <c r="R3165" s="56">
        <v>0</v>
      </c>
      <c r="S3165" s="16">
        <f t="shared" si="449"/>
        <v>0.13400000000000001</v>
      </c>
      <c r="T3165" s="79">
        <f t="shared" si="450"/>
        <v>9.8118002600000001</v>
      </c>
      <c r="U3165" s="80">
        <f t="shared" si="451"/>
        <v>0.183</v>
      </c>
      <c r="V3165" s="81">
        <f t="shared" si="452"/>
        <v>1.7955594475800001</v>
      </c>
      <c r="W3165" s="79">
        <f t="shared" si="453"/>
        <v>0.60419904645994038</v>
      </c>
      <c r="X3165" s="60">
        <f t="shared" si="454"/>
        <v>0.6</v>
      </c>
      <c r="Y3165" s="56">
        <f>+'INFO ENEL'!R3153</f>
        <v>1</v>
      </c>
      <c r="Z3165" s="59">
        <f t="shared" si="455"/>
        <v>0.6</v>
      </c>
    </row>
    <row r="3166" spans="1:26" ht="15" customHeight="1" x14ac:dyDescent="0.25">
      <c r="A3166" s="55">
        <f>+'INFO ENEL'!A3154</f>
        <v>3149</v>
      </c>
      <c r="B3166" s="121" t="str">
        <f>+INDEX($B$8:$B$15,MATCH(L3166,$L$8:$L$15,0))</f>
        <v>SICODI</v>
      </c>
      <c r="C3166" s="56" t="str">
        <f>+'INFO ENEL'!B3154</f>
        <v>Lima</v>
      </c>
      <c r="D3166" s="56" t="str">
        <f>+'INFO ENEL'!D3154</f>
        <v>SANTA ROSA DE QUIVES (LIMA)</v>
      </c>
      <c r="E3166" s="56" t="str">
        <f>+'INFO ENEL'!D3154</f>
        <v>SANTA ROSA DE QUIVES (LIMA)</v>
      </c>
      <c r="F3166" s="50">
        <f>+'INFO ENEL'!E3154</f>
        <v>0</v>
      </c>
      <c r="G3166" s="56" t="str">
        <f>+'INFO ENEL'!L3154</f>
        <v>MT</v>
      </c>
      <c r="H3166" s="57">
        <f>+'INFO ENEL'!M3154</f>
        <v>28.49</v>
      </c>
      <c r="I3166" s="56">
        <f>+'INFO ENEL'!N3154</f>
        <v>15</v>
      </c>
      <c r="J3166" s="56" t="str">
        <f>+'INFO ENEL'!O3154</f>
        <v>Poste</v>
      </c>
      <c r="K3166" s="56" t="str">
        <f>+'INFO ENEL'!P3154</f>
        <v>Concreto</v>
      </c>
      <c r="L3166" s="56" t="str">
        <f>+'INFO ENEL'!Q3154</f>
        <v>PPC24</v>
      </c>
      <c r="M3166" s="55" t="str">
        <f>+IF(ISERROR(INDEX('Estructuras de Acero y Concreto'!$C$6:$C$577,MATCH(L3166,'Estructuras de Acero y Concreto'!$D$6:$D$577,0)))=FALSE,INDEX('Estructuras de Acero y Concreto'!$C$6:$C$577,MATCH(L3166,'Estructuras de Acero y Concreto'!$D$6:$D$577,0)),IF(ISERROR(INDEX('Estructuras de Madera'!$C$5:$C$122,MATCH(L3166,'Estructuras de Madera'!$D$5:$D$122,0)))=FALSE,INDEX('Estructuras de Madera'!$C$5:$C$122,MATCH(L3166,'Estructuras de Madera'!$D$5:$D$122,0)),INDEX(SICODI!$G$3:$G$2404,MATCH(L3166,SICODI!$G$3:$G$2404,0))))</f>
        <v>PPC24</v>
      </c>
      <c r="N3166" s="121" t="str">
        <f>+IF(ISERROR(VLOOKUP(M3166,'Resumen de precios LLTT'!$C$17:$D$3071,2,FALSE))=FALSE,VLOOKUP(M3166,'Resumen de precios LLTT'!$C$17:$D$3071,2,FALSE),VLOOKUP(M3166,SICODI!$G$3:$J$2404,2,FALSE))</f>
        <v>POSTE DE CONCRETO ARMADO DE 15/400/150/375</v>
      </c>
      <c r="O3166" s="58">
        <f>+IF(ISERROR(VLOOKUP(M3166,'Resumen de precios LLTT'!$C$17:$G$3071,5,FALSE))=FALSE,VLOOKUP(M3166,'Resumen de precios LLTT'!$C$17:$G$3071,5,FALSE),VLOOKUP(M3166,SICODI!$G$3:$J$2404,4,FALSE))</f>
        <v>476.76</v>
      </c>
      <c r="P3166" s="16">
        <f t="shared" si="447"/>
        <v>0.84299999999999997</v>
      </c>
      <c r="Q3166" s="78">
        <f t="shared" si="448"/>
        <v>878.66867999999999</v>
      </c>
      <c r="R3166" s="56">
        <v>0</v>
      </c>
      <c r="S3166" s="16">
        <f t="shared" si="449"/>
        <v>0.13400000000000001</v>
      </c>
      <c r="T3166" s="79">
        <f t="shared" si="450"/>
        <v>9.8118002600000001</v>
      </c>
      <c r="U3166" s="80">
        <f t="shared" si="451"/>
        <v>0.183</v>
      </c>
      <c r="V3166" s="81">
        <f t="shared" si="452"/>
        <v>1.7955594475800001</v>
      </c>
      <c r="W3166" s="79">
        <f t="shared" si="453"/>
        <v>0.60419904645994038</v>
      </c>
      <c r="X3166" s="60">
        <f t="shared" si="454"/>
        <v>0.6</v>
      </c>
      <c r="Y3166" s="56">
        <f>+'INFO ENEL'!R3154</f>
        <v>1</v>
      </c>
      <c r="Z3166" s="59">
        <f t="shared" si="455"/>
        <v>0.6</v>
      </c>
    </row>
    <row r="3167" spans="1:26" ht="15" customHeight="1" x14ac:dyDescent="0.25">
      <c r="A3167" s="55">
        <f>+'INFO ENEL'!A3155</f>
        <v>3150</v>
      </c>
      <c r="B3167" s="121" t="str">
        <f>+INDEX($B$8:$B$15,MATCH(L3167,$L$8:$L$15,0))</f>
        <v>SICODI</v>
      </c>
      <c r="C3167" s="56" t="str">
        <f>+'INFO ENEL'!B3155</f>
        <v>Lima</v>
      </c>
      <c r="D3167" s="56" t="str">
        <f>+'INFO ENEL'!D3155</f>
        <v>SANTA ROSA DE QUIVES (LIMA)</v>
      </c>
      <c r="E3167" s="56" t="str">
        <f>+'INFO ENEL'!D3155</f>
        <v>SANTA ROSA DE QUIVES (LIMA)</v>
      </c>
      <c r="F3167" s="50">
        <f>+'INFO ENEL'!E3155</f>
        <v>0</v>
      </c>
      <c r="G3167" s="56" t="str">
        <f>+'INFO ENEL'!L3155</f>
        <v>MT</v>
      </c>
      <c r="H3167" s="57">
        <f>+'INFO ENEL'!M3155</f>
        <v>123.71</v>
      </c>
      <c r="I3167" s="56">
        <f>+'INFO ENEL'!N3155</f>
        <v>15</v>
      </c>
      <c r="J3167" s="56" t="str">
        <f>+'INFO ENEL'!O3155</f>
        <v>Poste</v>
      </c>
      <c r="K3167" s="56" t="str">
        <f>+'INFO ENEL'!P3155</f>
        <v>Concreto</v>
      </c>
      <c r="L3167" s="56" t="str">
        <f>+'INFO ENEL'!Q3155</f>
        <v>PPC24</v>
      </c>
      <c r="M3167" s="55" t="str">
        <f>+IF(ISERROR(INDEX('Estructuras de Acero y Concreto'!$C$6:$C$577,MATCH(L3167,'Estructuras de Acero y Concreto'!$D$6:$D$577,0)))=FALSE,INDEX('Estructuras de Acero y Concreto'!$C$6:$C$577,MATCH(L3167,'Estructuras de Acero y Concreto'!$D$6:$D$577,0)),IF(ISERROR(INDEX('Estructuras de Madera'!$C$5:$C$122,MATCH(L3167,'Estructuras de Madera'!$D$5:$D$122,0)))=FALSE,INDEX('Estructuras de Madera'!$C$5:$C$122,MATCH(L3167,'Estructuras de Madera'!$D$5:$D$122,0)),INDEX(SICODI!$G$3:$G$2404,MATCH(L3167,SICODI!$G$3:$G$2404,0))))</f>
        <v>PPC24</v>
      </c>
      <c r="N3167" s="121" t="str">
        <f>+IF(ISERROR(VLOOKUP(M3167,'Resumen de precios LLTT'!$C$17:$D$3071,2,FALSE))=FALSE,VLOOKUP(M3167,'Resumen de precios LLTT'!$C$17:$D$3071,2,FALSE),VLOOKUP(M3167,SICODI!$G$3:$J$2404,2,FALSE))</f>
        <v>POSTE DE CONCRETO ARMADO DE 15/400/150/375</v>
      </c>
      <c r="O3167" s="58">
        <f>+IF(ISERROR(VLOOKUP(M3167,'Resumen de precios LLTT'!$C$17:$G$3071,5,FALSE))=FALSE,VLOOKUP(M3167,'Resumen de precios LLTT'!$C$17:$G$3071,5,FALSE),VLOOKUP(M3167,SICODI!$G$3:$J$2404,4,FALSE))</f>
        <v>476.76</v>
      </c>
      <c r="P3167" s="16">
        <f t="shared" si="447"/>
        <v>0.84299999999999997</v>
      </c>
      <c r="Q3167" s="78">
        <f t="shared" si="448"/>
        <v>878.66867999999999</v>
      </c>
      <c r="R3167" s="56">
        <v>0</v>
      </c>
      <c r="S3167" s="16">
        <f t="shared" si="449"/>
        <v>0.13400000000000001</v>
      </c>
      <c r="T3167" s="79">
        <f t="shared" si="450"/>
        <v>9.8118002600000001</v>
      </c>
      <c r="U3167" s="80">
        <f t="shared" si="451"/>
        <v>0.183</v>
      </c>
      <c r="V3167" s="81">
        <f t="shared" si="452"/>
        <v>1.7955594475800001</v>
      </c>
      <c r="W3167" s="79">
        <f t="shared" si="453"/>
        <v>0.60419904645994038</v>
      </c>
      <c r="X3167" s="60">
        <f t="shared" si="454"/>
        <v>0.6</v>
      </c>
      <c r="Y3167" s="56">
        <f>+'INFO ENEL'!R3155</f>
        <v>1</v>
      </c>
      <c r="Z3167" s="59">
        <f t="shared" si="455"/>
        <v>0.6</v>
      </c>
    </row>
    <row r="3168" spans="1:26" ht="15" customHeight="1" x14ac:dyDescent="0.25">
      <c r="A3168" s="55">
        <f>+'INFO ENEL'!A3156</f>
        <v>3151</v>
      </c>
      <c r="B3168" s="121" t="str">
        <f>+INDEX($B$8:$B$15,MATCH(L3168,$L$8:$L$15,0))</f>
        <v>SICODI</v>
      </c>
      <c r="C3168" s="56" t="str">
        <f>+'INFO ENEL'!B3156</f>
        <v>Lima</v>
      </c>
      <c r="D3168" s="56" t="str">
        <f>+'INFO ENEL'!D3156</f>
        <v>SANTA ROSA DE QUIVES (LIMA)</v>
      </c>
      <c r="E3168" s="56" t="str">
        <f>+'INFO ENEL'!D3156</f>
        <v>SANTA ROSA DE QUIVES (LIMA)</v>
      </c>
      <c r="F3168" s="50">
        <f>+'INFO ENEL'!E3156</f>
        <v>0</v>
      </c>
      <c r="G3168" s="56" t="str">
        <f>+'INFO ENEL'!L3156</f>
        <v>MT</v>
      </c>
      <c r="H3168" s="57">
        <f>+'INFO ENEL'!M3156</f>
        <v>119.31</v>
      </c>
      <c r="I3168" s="56">
        <f>+'INFO ENEL'!N3156</f>
        <v>13</v>
      </c>
      <c r="J3168" s="56" t="str">
        <f>+'INFO ENEL'!O3156</f>
        <v>Poste</v>
      </c>
      <c r="K3168" s="56" t="str">
        <f>+'INFO ENEL'!P3156</f>
        <v>Concreto</v>
      </c>
      <c r="L3168" s="56" t="str">
        <f>+'INFO ENEL'!Q3156</f>
        <v>PPC20</v>
      </c>
      <c r="M3168" s="55" t="str">
        <f>+IF(ISERROR(INDEX('Estructuras de Acero y Concreto'!$C$6:$C$577,MATCH(L3168,'Estructuras de Acero y Concreto'!$D$6:$D$577,0)))=FALSE,INDEX('Estructuras de Acero y Concreto'!$C$6:$C$577,MATCH(L3168,'Estructuras de Acero y Concreto'!$D$6:$D$577,0)),IF(ISERROR(INDEX('Estructuras de Madera'!$C$5:$C$122,MATCH(L3168,'Estructuras de Madera'!$D$5:$D$122,0)))=FALSE,INDEX('Estructuras de Madera'!$C$5:$C$122,MATCH(L3168,'Estructuras de Madera'!$D$5:$D$122,0)),INDEX(SICODI!$G$3:$G$2404,MATCH(L3168,SICODI!$G$3:$G$2404,0))))</f>
        <v>PPC20</v>
      </c>
      <c r="N3168" s="121" t="str">
        <f>+IF(ISERROR(VLOOKUP(M3168,'Resumen de precios LLTT'!$C$17:$D$3071,2,FALSE))=FALSE,VLOOKUP(M3168,'Resumen de precios LLTT'!$C$17:$D$3071,2,FALSE),VLOOKUP(M3168,SICODI!$G$3:$J$2404,2,FALSE))</f>
        <v>POSTE DE CONCRETO ARMADO DE 13/400/150/345</v>
      </c>
      <c r="O3168" s="58">
        <f>+IF(ISERROR(VLOOKUP(M3168,'Resumen de precios LLTT'!$C$17:$G$3071,5,FALSE))=FALSE,VLOOKUP(M3168,'Resumen de precios LLTT'!$C$17:$G$3071,5,FALSE),VLOOKUP(M3168,SICODI!$G$3:$J$2404,4,FALSE))</f>
        <v>364.69</v>
      </c>
      <c r="P3168" s="16">
        <f t="shared" si="447"/>
        <v>0.84299999999999997</v>
      </c>
      <c r="Q3168" s="78">
        <f t="shared" si="448"/>
        <v>672.12366999999995</v>
      </c>
      <c r="R3168" s="56">
        <v>0</v>
      </c>
      <c r="S3168" s="16">
        <f t="shared" si="449"/>
        <v>0.13400000000000001</v>
      </c>
      <c r="T3168" s="79">
        <f t="shared" si="450"/>
        <v>7.5053809816666659</v>
      </c>
      <c r="U3168" s="80">
        <f t="shared" si="451"/>
        <v>0.183</v>
      </c>
      <c r="V3168" s="81">
        <f t="shared" si="452"/>
        <v>1.3734847196449997</v>
      </c>
      <c r="W3168" s="79">
        <f t="shared" si="453"/>
        <v>0.46217247724950827</v>
      </c>
      <c r="X3168" s="60">
        <f t="shared" si="454"/>
        <v>0.5</v>
      </c>
      <c r="Y3168" s="56">
        <f>+'INFO ENEL'!R3156</f>
        <v>1</v>
      </c>
      <c r="Z3168" s="59">
        <f t="shared" si="455"/>
        <v>0.5</v>
      </c>
    </row>
    <row r="3169" spans="1:26" ht="15" customHeight="1" x14ac:dyDescent="0.25">
      <c r="A3169" s="55">
        <f>+'INFO ENEL'!A3157</f>
        <v>3152</v>
      </c>
      <c r="B3169" s="121" t="str">
        <f>+INDEX($B$8:$B$15,MATCH(L3169,$L$8:$L$15,0))</f>
        <v>SICODI</v>
      </c>
      <c r="C3169" s="56" t="str">
        <f>+'INFO ENEL'!B3157</f>
        <v>Lima</v>
      </c>
      <c r="D3169" s="56" t="str">
        <f>+'INFO ENEL'!D3157</f>
        <v>SANTA ROSA DE QUIVES (LIMA)</v>
      </c>
      <c r="E3169" s="56" t="str">
        <f>+'INFO ENEL'!D3157</f>
        <v>SANTA ROSA DE QUIVES (LIMA)</v>
      </c>
      <c r="F3169" s="50">
        <f>+'INFO ENEL'!E3157</f>
        <v>0</v>
      </c>
      <c r="G3169" s="56" t="str">
        <f>+'INFO ENEL'!L3157</f>
        <v>MT</v>
      </c>
      <c r="H3169" s="57">
        <f>+'INFO ENEL'!M3157</f>
        <v>102.85</v>
      </c>
      <c r="I3169" s="56">
        <f>+'INFO ENEL'!N3157</f>
        <v>13</v>
      </c>
      <c r="J3169" s="56" t="str">
        <f>+'INFO ENEL'!O3157</f>
        <v>Poste</v>
      </c>
      <c r="K3169" s="56" t="str">
        <f>+'INFO ENEL'!P3157</f>
        <v>Concreto</v>
      </c>
      <c r="L3169" s="56" t="str">
        <f>+'INFO ENEL'!Q3157</f>
        <v>PPC20</v>
      </c>
      <c r="M3169" s="55" t="str">
        <f>+IF(ISERROR(INDEX('Estructuras de Acero y Concreto'!$C$6:$C$577,MATCH(L3169,'Estructuras de Acero y Concreto'!$D$6:$D$577,0)))=FALSE,INDEX('Estructuras de Acero y Concreto'!$C$6:$C$577,MATCH(L3169,'Estructuras de Acero y Concreto'!$D$6:$D$577,0)),IF(ISERROR(INDEX('Estructuras de Madera'!$C$5:$C$122,MATCH(L3169,'Estructuras de Madera'!$D$5:$D$122,0)))=FALSE,INDEX('Estructuras de Madera'!$C$5:$C$122,MATCH(L3169,'Estructuras de Madera'!$D$5:$D$122,0)),INDEX(SICODI!$G$3:$G$2404,MATCH(L3169,SICODI!$G$3:$G$2404,0))))</f>
        <v>PPC20</v>
      </c>
      <c r="N3169" s="121" t="str">
        <f>+IF(ISERROR(VLOOKUP(M3169,'Resumen de precios LLTT'!$C$17:$D$3071,2,FALSE))=FALSE,VLOOKUP(M3169,'Resumen de precios LLTT'!$C$17:$D$3071,2,FALSE),VLOOKUP(M3169,SICODI!$G$3:$J$2404,2,FALSE))</f>
        <v>POSTE DE CONCRETO ARMADO DE 13/400/150/345</v>
      </c>
      <c r="O3169" s="58">
        <f>+IF(ISERROR(VLOOKUP(M3169,'Resumen de precios LLTT'!$C$17:$G$3071,5,FALSE))=FALSE,VLOOKUP(M3169,'Resumen de precios LLTT'!$C$17:$G$3071,5,FALSE),VLOOKUP(M3169,SICODI!$G$3:$J$2404,4,FALSE))</f>
        <v>364.69</v>
      </c>
      <c r="P3169" s="16">
        <f t="shared" si="447"/>
        <v>0.84299999999999997</v>
      </c>
      <c r="Q3169" s="78">
        <f t="shared" si="448"/>
        <v>672.12366999999995</v>
      </c>
      <c r="R3169" s="56">
        <v>0</v>
      </c>
      <c r="S3169" s="16">
        <f t="shared" si="449"/>
        <v>0.13400000000000001</v>
      </c>
      <c r="T3169" s="79">
        <f t="shared" si="450"/>
        <v>7.5053809816666659</v>
      </c>
      <c r="U3169" s="80">
        <f t="shared" si="451"/>
        <v>0.183</v>
      </c>
      <c r="V3169" s="81">
        <f t="shared" si="452"/>
        <v>1.3734847196449997</v>
      </c>
      <c r="W3169" s="79">
        <f t="shared" si="453"/>
        <v>0.46217247724950827</v>
      </c>
      <c r="X3169" s="60">
        <f t="shared" si="454"/>
        <v>0.5</v>
      </c>
      <c r="Y3169" s="56">
        <f>+'INFO ENEL'!R3157</f>
        <v>1</v>
      </c>
      <c r="Z3169" s="59">
        <f t="shared" si="455"/>
        <v>0.5</v>
      </c>
    </row>
    <row r="3170" spans="1:26" ht="15" customHeight="1" x14ac:dyDescent="0.25">
      <c r="A3170" s="55">
        <f>+'INFO ENEL'!A3158</f>
        <v>3153</v>
      </c>
      <c r="B3170" s="121" t="str">
        <f>+INDEX($B$8:$B$15,MATCH(L3170,$L$8:$L$15,0))</f>
        <v>SICODI</v>
      </c>
      <c r="C3170" s="56" t="str">
        <f>+'INFO ENEL'!B3158</f>
        <v>Lima</v>
      </c>
      <c r="D3170" s="56" t="str">
        <f>+'INFO ENEL'!D3158</f>
        <v>SANTA ROSA DE QUIVES (LIMA)</v>
      </c>
      <c r="E3170" s="56" t="str">
        <f>+'INFO ENEL'!D3158</f>
        <v>SANTA ROSA DE QUIVES (LIMA)</v>
      </c>
      <c r="F3170" s="50">
        <f>+'INFO ENEL'!E3158</f>
        <v>0</v>
      </c>
      <c r="G3170" s="56" t="str">
        <f>+'INFO ENEL'!L3158</f>
        <v>MT</v>
      </c>
      <c r="H3170" s="57">
        <f>+'INFO ENEL'!M3158</f>
        <v>69.12</v>
      </c>
      <c r="I3170" s="56">
        <f>+'INFO ENEL'!N3158</f>
        <v>13</v>
      </c>
      <c r="J3170" s="56" t="str">
        <f>+'INFO ENEL'!O3158</f>
        <v>Poste</v>
      </c>
      <c r="K3170" s="56" t="str">
        <f>+'INFO ENEL'!P3158</f>
        <v>Concreto</v>
      </c>
      <c r="L3170" s="56" t="str">
        <f>+'INFO ENEL'!Q3158</f>
        <v>PPC20</v>
      </c>
      <c r="M3170" s="55" t="str">
        <f>+IF(ISERROR(INDEX('Estructuras de Acero y Concreto'!$C$6:$C$577,MATCH(L3170,'Estructuras de Acero y Concreto'!$D$6:$D$577,0)))=FALSE,INDEX('Estructuras de Acero y Concreto'!$C$6:$C$577,MATCH(L3170,'Estructuras de Acero y Concreto'!$D$6:$D$577,0)),IF(ISERROR(INDEX('Estructuras de Madera'!$C$5:$C$122,MATCH(L3170,'Estructuras de Madera'!$D$5:$D$122,0)))=FALSE,INDEX('Estructuras de Madera'!$C$5:$C$122,MATCH(L3170,'Estructuras de Madera'!$D$5:$D$122,0)),INDEX(SICODI!$G$3:$G$2404,MATCH(L3170,SICODI!$G$3:$G$2404,0))))</f>
        <v>PPC20</v>
      </c>
      <c r="N3170" s="121" t="str">
        <f>+IF(ISERROR(VLOOKUP(M3170,'Resumen de precios LLTT'!$C$17:$D$3071,2,FALSE))=FALSE,VLOOKUP(M3170,'Resumen de precios LLTT'!$C$17:$D$3071,2,FALSE),VLOOKUP(M3170,SICODI!$G$3:$J$2404,2,FALSE))</f>
        <v>POSTE DE CONCRETO ARMADO DE 13/400/150/345</v>
      </c>
      <c r="O3170" s="58">
        <f>+IF(ISERROR(VLOOKUP(M3170,'Resumen de precios LLTT'!$C$17:$G$3071,5,FALSE))=FALSE,VLOOKUP(M3170,'Resumen de precios LLTT'!$C$17:$G$3071,5,FALSE),VLOOKUP(M3170,SICODI!$G$3:$J$2404,4,FALSE))</f>
        <v>364.69</v>
      </c>
      <c r="P3170" s="16">
        <f t="shared" si="447"/>
        <v>0.84299999999999997</v>
      </c>
      <c r="Q3170" s="78">
        <f t="shared" si="448"/>
        <v>672.12366999999995</v>
      </c>
      <c r="R3170" s="56">
        <v>0</v>
      </c>
      <c r="S3170" s="16">
        <f t="shared" si="449"/>
        <v>0.13400000000000001</v>
      </c>
      <c r="T3170" s="79">
        <f t="shared" si="450"/>
        <v>7.5053809816666659</v>
      </c>
      <c r="U3170" s="80">
        <f t="shared" si="451"/>
        <v>0.183</v>
      </c>
      <c r="V3170" s="81">
        <f t="shared" si="452"/>
        <v>1.3734847196449997</v>
      </c>
      <c r="W3170" s="79">
        <f t="shared" si="453"/>
        <v>0.46217247724950827</v>
      </c>
      <c r="X3170" s="60">
        <f t="shared" si="454"/>
        <v>0.5</v>
      </c>
      <c r="Y3170" s="56">
        <f>+'INFO ENEL'!R3158</f>
        <v>1</v>
      </c>
      <c r="Z3170" s="59">
        <f t="shared" si="455"/>
        <v>0.5</v>
      </c>
    </row>
    <row r="3171" spans="1:26" ht="15" customHeight="1" x14ac:dyDescent="0.25">
      <c r="A3171" s="55">
        <f>+'INFO ENEL'!A3159</f>
        <v>3154</v>
      </c>
      <c r="B3171" s="121" t="str">
        <f>+INDEX($B$8:$B$15,MATCH(L3171,$L$8:$L$15,0))</f>
        <v>SICODI</v>
      </c>
      <c r="C3171" s="56" t="str">
        <f>+'INFO ENEL'!B3159</f>
        <v>Lima</v>
      </c>
      <c r="D3171" s="56" t="str">
        <f>+'INFO ENEL'!D3159</f>
        <v>SANTA ROSA DE QUIVES (LIMA)</v>
      </c>
      <c r="E3171" s="56" t="str">
        <f>+'INFO ENEL'!D3159</f>
        <v>SANTA ROSA DE QUIVES (LIMA)</v>
      </c>
      <c r="F3171" s="50">
        <f>+'INFO ENEL'!E3159</f>
        <v>0</v>
      </c>
      <c r="G3171" s="56" t="str">
        <f>+'INFO ENEL'!L3159</f>
        <v>MT</v>
      </c>
      <c r="H3171" s="57">
        <f>+'INFO ENEL'!M3159</f>
        <v>123.88</v>
      </c>
      <c r="I3171" s="56">
        <f>+'INFO ENEL'!N3159</f>
        <v>15</v>
      </c>
      <c r="J3171" s="56" t="str">
        <f>+'INFO ENEL'!O3159</f>
        <v>Poste</v>
      </c>
      <c r="K3171" s="56" t="str">
        <f>+'INFO ENEL'!P3159</f>
        <v>Concreto</v>
      </c>
      <c r="L3171" s="56" t="str">
        <f>+'INFO ENEL'!Q3159</f>
        <v>PPC24</v>
      </c>
      <c r="M3171" s="55" t="str">
        <f>+IF(ISERROR(INDEX('Estructuras de Acero y Concreto'!$C$6:$C$577,MATCH(L3171,'Estructuras de Acero y Concreto'!$D$6:$D$577,0)))=FALSE,INDEX('Estructuras de Acero y Concreto'!$C$6:$C$577,MATCH(L3171,'Estructuras de Acero y Concreto'!$D$6:$D$577,0)),IF(ISERROR(INDEX('Estructuras de Madera'!$C$5:$C$122,MATCH(L3171,'Estructuras de Madera'!$D$5:$D$122,0)))=FALSE,INDEX('Estructuras de Madera'!$C$5:$C$122,MATCH(L3171,'Estructuras de Madera'!$D$5:$D$122,0)),INDEX(SICODI!$G$3:$G$2404,MATCH(L3171,SICODI!$G$3:$G$2404,0))))</f>
        <v>PPC24</v>
      </c>
      <c r="N3171" s="121" t="str">
        <f>+IF(ISERROR(VLOOKUP(M3171,'Resumen de precios LLTT'!$C$17:$D$3071,2,FALSE))=FALSE,VLOOKUP(M3171,'Resumen de precios LLTT'!$C$17:$D$3071,2,FALSE),VLOOKUP(M3171,SICODI!$G$3:$J$2404,2,FALSE))</f>
        <v>POSTE DE CONCRETO ARMADO DE 15/400/150/375</v>
      </c>
      <c r="O3171" s="58">
        <f>+IF(ISERROR(VLOOKUP(M3171,'Resumen de precios LLTT'!$C$17:$G$3071,5,FALSE))=FALSE,VLOOKUP(M3171,'Resumen de precios LLTT'!$C$17:$G$3071,5,FALSE),VLOOKUP(M3171,SICODI!$G$3:$J$2404,4,FALSE))</f>
        <v>476.76</v>
      </c>
      <c r="P3171" s="16">
        <f t="shared" si="447"/>
        <v>0.84299999999999997</v>
      </c>
      <c r="Q3171" s="78">
        <f t="shared" si="448"/>
        <v>878.66867999999999</v>
      </c>
      <c r="R3171" s="56">
        <v>0</v>
      </c>
      <c r="S3171" s="16">
        <f t="shared" si="449"/>
        <v>0.13400000000000001</v>
      </c>
      <c r="T3171" s="79">
        <f t="shared" si="450"/>
        <v>9.8118002600000001</v>
      </c>
      <c r="U3171" s="80">
        <f t="shared" si="451"/>
        <v>0.183</v>
      </c>
      <c r="V3171" s="81">
        <f t="shared" si="452"/>
        <v>1.7955594475800001</v>
      </c>
      <c r="W3171" s="79">
        <f t="shared" si="453"/>
        <v>0.60419904645994038</v>
      </c>
      <c r="X3171" s="60">
        <f t="shared" si="454"/>
        <v>0.6</v>
      </c>
      <c r="Y3171" s="56">
        <f>+'INFO ENEL'!R3159</f>
        <v>1</v>
      </c>
      <c r="Z3171" s="59">
        <f t="shared" si="455"/>
        <v>0.6</v>
      </c>
    </row>
    <row r="3172" spans="1:26" ht="15" customHeight="1" x14ac:dyDescent="0.25">
      <c r="A3172" s="55">
        <f>+'INFO ENEL'!A3160</f>
        <v>3155</v>
      </c>
      <c r="B3172" s="121" t="str">
        <f>+INDEX($B$8:$B$15,MATCH(L3172,$L$8:$L$15,0))</f>
        <v>SICODI</v>
      </c>
      <c r="C3172" s="56" t="str">
        <f>+'INFO ENEL'!B3160</f>
        <v>Lima</v>
      </c>
      <c r="D3172" s="56" t="str">
        <f>+'INFO ENEL'!D3160</f>
        <v>CARABAYLLO (LIMA)</v>
      </c>
      <c r="E3172" s="56" t="str">
        <f>+'INFO ENEL'!D3160</f>
        <v>CARABAYLLO (LIMA)</v>
      </c>
      <c r="F3172" s="50">
        <f>+'INFO ENEL'!E3160</f>
        <v>0</v>
      </c>
      <c r="G3172" s="56" t="str">
        <f>+'INFO ENEL'!L3160</f>
        <v>MT</v>
      </c>
      <c r="H3172" s="57">
        <f>+'INFO ENEL'!M3160</f>
        <v>151.26</v>
      </c>
      <c r="I3172" s="56">
        <f>+'INFO ENEL'!N3160</f>
        <v>15</v>
      </c>
      <c r="J3172" s="56" t="str">
        <f>+'INFO ENEL'!O3160</f>
        <v>Poste</v>
      </c>
      <c r="K3172" s="56" t="str">
        <f>+'INFO ENEL'!P3160</f>
        <v>Concreto</v>
      </c>
      <c r="L3172" s="56" t="str">
        <f>+'INFO ENEL'!Q3160</f>
        <v>PPC24</v>
      </c>
      <c r="M3172" s="55" t="str">
        <f>+IF(ISERROR(INDEX('Estructuras de Acero y Concreto'!$C$6:$C$577,MATCH(L3172,'Estructuras de Acero y Concreto'!$D$6:$D$577,0)))=FALSE,INDEX('Estructuras de Acero y Concreto'!$C$6:$C$577,MATCH(L3172,'Estructuras de Acero y Concreto'!$D$6:$D$577,0)),IF(ISERROR(INDEX('Estructuras de Madera'!$C$5:$C$122,MATCH(L3172,'Estructuras de Madera'!$D$5:$D$122,0)))=FALSE,INDEX('Estructuras de Madera'!$C$5:$C$122,MATCH(L3172,'Estructuras de Madera'!$D$5:$D$122,0)),INDEX(SICODI!$G$3:$G$2404,MATCH(L3172,SICODI!$G$3:$G$2404,0))))</f>
        <v>PPC24</v>
      </c>
      <c r="N3172" s="121" t="str">
        <f>+IF(ISERROR(VLOOKUP(M3172,'Resumen de precios LLTT'!$C$17:$D$3071,2,FALSE))=FALSE,VLOOKUP(M3172,'Resumen de precios LLTT'!$C$17:$D$3071,2,FALSE),VLOOKUP(M3172,SICODI!$G$3:$J$2404,2,FALSE))</f>
        <v>POSTE DE CONCRETO ARMADO DE 15/400/150/375</v>
      </c>
      <c r="O3172" s="58">
        <f>+IF(ISERROR(VLOOKUP(M3172,'Resumen de precios LLTT'!$C$17:$G$3071,5,FALSE))=FALSE,VLOOKUP(M3172,'Resumen de precios LLTT'!$C$17:$G$3071,5,FALSE),VLOOKUP(M3172,SICODI!$G$3:$J$2404,4,FALSE))</f>
        <v>476.76</v>
      </c>
      <c r="P3172" s="16">
        <f t="shared" si="447"/>
        <v>0.84299999999999997</v>
      </c>
      <c r="Q3172" s="78">
        <f t="shared" si="448"/>
        <v>878.66867999999999</v>
      </c>
      <c r="R3172" s="56">
        <v>0</v>
      </c>
      <c r="S3172" s="16">
        <f t="shared" si="449"/>
        <v>0.13400000000000001</v>
      </c>
      <c r="T3172" s="79">
        <f t="shared" si="450"/>
        <v>9.8118002600000001</v>
      </c>
      <c r="U3172" s="80">
        <f t="shared" si="451"/>
        <v>0.183</v>
      </c>
      <c r="V3172" s="81">
        <f t="shared" si="452"/>
        <v>1.7955594475800001</v>
      </c>
      <c r="W3172" s="79">
        <f t="shared" si="453"/>
        <v>0.60419904645994038</v>
      </c>
      <c r="X3172" s="60">
        <f t="shared" si="454"/>
        <v>0.6</v>
      </c>
      <c r="Y3172" s="56">
        <f>+'INFO ENEL'!R3160</f>
        <v>1</v>
      </c>
      <c r="Z3172" s="59">
        <f t="shared" si="455"/>
        <v>0.6</v>
      </c>
    </row>
    <row r="3173" spans="1:26" ht="15" customHeight="1" x14ac:dyDescent="0.25">
      <c r="A3173" s="55">
        <f>+'INFO ENEL'!A3161</f>
        <v>3156</v>
      </c>
      <c r="B3173" s="121" t="str">
        <f>+INDEX($B$8:$B$15,MATCH(L3173,$L$8:$L$15,0))</f>
        <v>SICODI</v>
      </c>
      <c r="C3173" s="56" t="str">
        <f>+'INFO ENEL'!B3161</f>
        <v>Lima</v>
      </c>
      <c r="D3173" s="56" t="str">
        <f>+'INFO ENEL'!D3161</f>
        <v>CARABAYLLO (LIMA)</v>
      </c>
      <c r="E3173" s="56" t="str">
        <f>+'INFO ENEL'!D3161</f>
        <v>CARABAYLLO (LIMA)</v>
      </c>
      <c r="F3173" s="50">
        <f>+'INFO ENEL'!E3161</f>
        <v>0</v>
      </c>
      <c r="G3173" s="56" t="str">
        <f>+'INFO ENEL'!L3161</f>
        <v>MT</v>
      </c>
      <c r="H3173" s="57">
        <f>+'INFO ENEL'!M3161</f>
        <v>9.24</v>
      </c>
      <c r="I3173" s="56">
        <f>+'INFO ENEL'!N3161</f>
        <v>15</v>
      </c>
      <c r="J3173" s="56" t="str">
        <f>+'INFO ENEL'!O3161</f>
        <v>Poste</v>
      </c>
      <c r="K3173" s="56" t="str">
        <f>+'INFO ENEL'!P3161</f>
        <v>Concreto</v>
      </c>
      <c r="L3173" s="56" t="str">
        <f>+'INFO ENEL'!Q3161</f>
        <v>PPC24</v>
      </c>
      <c r="M3173" s="55" t="str">
        <f>+IF(ISERROR(INDEX('Estructuras de Acero y Concreto'!$C$6:$C$577,MATCH(L3173,'Estructuras de Acero y Concreto'!$D$6:$D$577,0)))=FALSE,INDEX('Estructuras de Acero y Concreto'!$C$6:$C$577,MATCH(L3173,'Estructuras de Acero y Concreto'!$D$6:$D$577,0)),IF(ISERROR(INDEX('Estructuras de Madera'!$C$5:$C$122,MATCH(L3173,'Estructuras de Madera'!$D$5:$D$122,0)))=FALSE,INDEX('Estructuras de Madera'!$C$5:$C$122,MATCH(L3173,'Estructuras de Madera'!$D$5:$D$122,0)),INDEX(SICODI!$G$3:$G$2404,MATCH(L3173,SICODI!$G$3:$G$2404,0))))</f>
        <v>PPC24</v>
      </c>
      <c r="N3173" s="121" t="str">
        <f>+IF(ISERROR(VLOOKUP(M3173,'Resumen de precios LLTT'!$C$17:$D$3071,2,FALSE))=FALSE,VLOOKUP(M3173,'Resumen de precios LLTT'!$C$17:$D$3071,2,FALSE),VLOOKUP(M3173,SICODI!$G$3:$J$2404,2,FALSE))</f>
        <v>POSTE DE CONCRETO ARMADO DE 15/400/150/375</v>
      </c>
      <c r="O3173" s="58">
        <f>+IF(ISERROR(VLOOKUP(M3173,'Resumen de precios LLTT'!$C$17:$G$3071,5,FALSE))=FALSE,VLOOKUP(M3173,'Resumen de precios LLTT'!$C$17:$G$3071,5,FALSE),VLOOKUP(M3173,SICODI!$G$3:$J$2404,4,FALSE))</f>
        <v>476.76</v>
      </c>
      <c r="P3173" s="16">
        <f t="shared" si="447"/>
        <v>0.84299999999999997</v>
      </c>
      <c r="Q3173" s="78">
        <f t="shared" si="448"/>
        <v>878.66867999999999</v>
      </c>
      <c r="R3173" s="56">
        <v>0</v>
      </c>
      <c r="S3173" s="16">
        <f t="shared" si="449"/>
        <v>0.13400000000000001</v>
      </c>
      <c r="T3173" s="79">
        <f t="shared" si="450"/>
        <v>9.8118002600000001</v>
      </c>
      <c r="U3173" s="80">
        <f t="shared" si="451"/>
        <v>0.183</v>
      </c>
      <c r="V3173" s="81">
        <f t="shared" si="452"/>
        <v>1.7955594475800001</v>
      </c>
      <c r="W3173" s="79">
        <f t="shared" si="453"/>
        <v>0.60419904645994038</v>
      </c>
      <c r="X3173" s="60">
        <f t="shared" si="454"/>
        <v>0.6</v>
      </c>
      <c r="Y3173" s="56">
        <f>+'INFO ENEL'!R3161</f>
        <v>1</v>
      </c>
      <c r="Z3173" s="59">
        <f t="shared" si="455"/>
        <v>0.6</v>
      </c>
    </row>
    <row r="3174" spans="1:26" ht="15" customHeight="1" x14ac:dyDescent="0.25">
      <c r="A3174" s="55">
        <f>+'INFO ENEL'!A3162</f>
        <v>3157</v>
      </c>
      <c r="B3174" s="121" t="str">
        <f>+INDEX($B$8:$B$15,MATCH(L3174,$L$8:$L$15,0))</f>
        <v>SICODI</v>
      </c>
      <c r="C3174" s="56" t="str">
        <f>+'INFO ENEL'!B3162</f>
        <v>Lima</v>
      </c>
      <c r="D3174" s="56" t="str">
        <f>+'INFO ENEL'!D3162</f>
        <v>CARABAYLLO (LIMA)</v>
      </c>
      <c r="E3174" s="56" t="str">
        <f>+'INFO ENEL'!D3162</f>
        <v>CARABAYLLO (LIMA)</v>
      </c>
      <c r="F3174" s="50">
        <f>+'INFO ENEL'!E3162</f>
        <v>0</v>
      </c>
      <c r="G3174" s="56" t="str">
        <f>+'INFO ENEL'!L3162</f>
        <v>MT</v>
      </c>
      <c r="H3174" s="57">
        <f>+'INFO ENEL'!M3162</f>
        <v>70.313999999999993</v>
      </c>
      <c r="I3174" s="56">
        <f>+'INFO ENEL'!N3162</f>
        <v>15</v>
      </c>
      <c r="J3174" s="56" t="str">
        <f>+'INFO ENEL'!O3162</f>
        <v>Poste</v>
      </c>
      <c r="K3174" s="56" t="str">
        <f>+'INFO ENEL'!P3162</f>
        <v>Concreto</v>
      </c>
      <c r="L3174" s="56" t="str">
        <f>+'INFO ENEL'!Q3162</f>
        <v>PPC24</v>
      </c>
      <c r="M3174" s="55" t="str">
        <f>+IF(ISERROR(INDEX('Estructuras de Acero y Concreto'!$C$6:$C$577,MATCH(L3174,'Estructuras de Acero y Concreto'!$D$6:$D$577,0)))=FALSE,INDEX('Estructuras de Acero y Concreto'!$C$6:$C$577,MATCH(L3174,'Estructuras de Acero y Concreto'!$D$6:$D$577,0)),IF(ISERROR(INDEX('Estructuras de Madera'!$C$5:$C$122,MATCH(L3174,'Estructuras de Madera'!$D$5:$D$122,0)))=FALSE,INDEX('Estructuras de Madera'!$C$5:$C$122,MATCH(L3174,'Estructuras de Madera'!$D$5:$D$122,0)),INDEX(SICODI!$G$3:$G$2404,MATCH(L3174,SICODI!$G$3:$G$2404,0))))</f>
        <v>PPC24</v>
      </c>
      <c r="N3174" s="121" t="str">
        <f>+IF(ISERROR(VLOOKUP(M3174,'Resumen de precios LLTT'!$C$17:$D$3071,2,FALSE))=FALSE,VLOOKUP(M3174,'Resumen de precios LLTT'!$C$17:$D$3071,2,FALSE),VLOOKUP(M3174,SICODI!$G$3:$J$2404,2,FALSE))</f>
        <v>POSTE DE CONCRETO ARMADO DE 15/400/150/375</v>
      </c>
      <c r="O3174" s="58">
        <f>+IF(ISERROR(VLOOKUP(M3174,'Resumen de precios LLTT'!$C$17:$G$3071,5,FALSE))=FALSE,VLOOKUP(M3174,'Resumen de precios LLTT'!$C$17:$G$3071,5,FALSE),VLOOKUP(M3174,SICODI!$G$3:$J$2404,4,FALSE))</f>
        <v>476.76</v>
      </c>
      <c r="P3174" s="16">
        <f t="shared" si="447"/>
        <v>0.84299999999999997</v>
      </c>
      <c r="Q3174" s="78">
        <f t="shared" si="448"/>
        <v>878.66867999999999</v>
      </c>
      <c r="R3174" s="56">
        <v>0</v>
      </c>
      <c r="S3174" s="16">
        <f t="shared" si="449"/>
        <v>0.13400000000000001</v>
      </c>
      <c r="T3174" s="79">
        <f t="shared" si="450"/>
        <v>9.8118002600000001</v>
      </c>
      <c r="U3174" s="80">
        <f t="shared" si="451"/>
        <v>0.183</v>
      </c>
      <c r="V3174" s="81">
        <f t="shared" si="452"/>
        <v>1.7955594475800001</v>
      </c>
      <c r="W3174" s="79">
        <f t="shared" si="453"/>
        <v>0.60419904645994038</v>
      </c>
      <c r="X3174" s="60">
        <f t="shared" si="454"/>
        <v>0.6</v>
      </c>
      <c r="Y3174" s="56">
        <f>+'INFO ENEL'!R3162</f>
        <v>1</v>
      </c>
      <c r="Z3174" s="59">
        <f t="shared" si="455"/>
        <v>0.6</v>
      </c>
    </row>
    <row r="3175" spans="1:26" ht="15" customHeight="1" x14ac:dyDescent="0.25">
      <c r="A3175" s="55">
        <f>+'INFO ENEL'!A3163</f>
        <v>3158</v>
      </c>
      <c r="B3175" s="121" t="str">
        <f>+INDEX($B$8:$B$15,MATCH(L3175,$L$8:$L$15,0))</f>
        <v>SICODI</v>
      </c>
      <c r="C3175" s="56" t="str">
        <f>+'INFO ENEL'!B3163</f>
        <v>Lima</v>
      </c>
      <c r="D3175" s="56" t="str">
        <f>+'INFO ENEL'!D3163</f>
        <v>CARABAYLLO (LIMA)</v>
      </c>
      <c r="E3175" s="56" t="str">
        <f>+'INFO ENEL'!D3163</f>
        <v>CARABAYLLO (LIMA)</v>
      </c>
      <c r="F3175" s="50">
        <f>+'INFO ENEL'!E3163</f>
        <v>0</v>
      </c>
      <c r="G3175" s="56" t="str">
        <f>+'INFO ENEL'!L3163</f>
        <v>MT</v>
      </c>
      <c r="H3175" s="57">
        <f>+'INFO ENEL'!M3163</f>
        <v>39.57</v>
      </c>
      <c r="I3175" s="56">
        <f>+'INFO ENEL'!N3163</f>
        <v>15</v>
      </c>
      <c r="J3175" s="56" t="str">
        <f>+'INFO ENEL'!O3163</f>
        <v>Poste</v>
      </c>
      <c r="K3175" s="56" t="str">
        <f>+'INFO ENEL'!P3163</f>
        <v>Concreto</v>
      </c>
      <c r="L3175" s="56" t="str">
        <f>+'INFO ENEL'!Q3163</f>
        <v>PPC24</v>
      </c>
      <c r="M3175" s="55" t="str">
        <f>+IF(ISERROR(INDEX('Estructuras de Acero y Concreto'!$C$6:$C$577,MATCH(L3175,'Estructuras de Acero y Concreto'!$D$6:$D$577,0)))=FALSE,INDEX('Estructuras de Acero y Concreto'!$C$6:$C$577,MATCH(L3175,'Estructuras de Acero y Concreto'!$D$6:$D$577,0)),IF(ISERROR(INDEX('Estructuras de Madera'!$C$5:$C$122,MATCH(L3175,'Estructuras de Madera'!$D$5:$D$122,0)))=FALSE,INDEX('Estructuras de Madera'!$C$5:$C$122,MATCH(L3175,'Estructuras de Madera'!$D$5:$D$122,0)),INDEX(SICODI!$G$3:$G$2404,MATCH(L3175,SICODI!$G$3:$G$2404,0))))</f>
        <v>PPC24</v>
      </c>
      <c r="N3175" s="121" t="str">
        <f>+IF(ISERROR(VLOOKUP(M3175,'Resumen de precios LLTT'!$C$17:$D$3071,2,FALSE))=FALSE,VLOOKUP(M3175,'Resumen de precios LLTT'!$C$17:$D$3071,2,FALSE),VLOOKUP(M3175,SICODI!$G$3:$J$2404,2,FALSE))</f>
        <v>POSTE DE CONCRETO ARMADO DE 15/400/150/375</v>
      </c>
      <c r="O3175" s="58">
        <f>+IF(ISERROR(VLOOKUP(M3175,'Resumen de precios LLTT'!$C$17:$G$3071,5,FALSE))=FALSE,VLOOKUP(M3175,'Resumen de precios LLTT'!$C$17:$G$3071,5,FALSE),VLOOKUP(M3175,SICODI!$G$3:$J$2404,4,FALSE))</f>
        <v>476.76</v>
      </c>
      <c r="P3175" s="16">
        <f t="shared" si="447"/>
        <v>0.84299999999999997</v>
      </c>
      <c r="Q3175" s="78">
        <f t="shared" si="448"/>
        <v>878.66867999999999</v>
      </c>
      <c r="R3175" s="56">
        <v>0</v>
      </c>
      <c r="S3175" s="16">
        <f t="shared" si="449"/>
        <v>0.13400000000000001</v>
      </c>
      <c r="T3175" s="79">
        <f t="shared" si="450"/>
        <v>9.8118002600000001</v>
      </c>
      <c r="U3175" s="80">
        <f t="shared" si="451"/>
        <v>0.183</v>
      </c>
      <c r="V3175" s="81">
        <f t="shared" si="452"/>
        <v>1.7955594475800001</v>
      </c>
      <c r="W3175" s="79">
        <f t="shared" si="453"/>
        <v>0.60419904645994038</v>
      </c>
      <c r="X3175" s="60">
        <f t="shared" si="454"/>
        <v>0.6</v>
      </c>
      <c r="Y3175" s="56">
        <f>+'INFO ENEL'!R3163</f>
        <v>1</v>
      </c>
      <c r="Z3175" s="59">
        <f t="shared" si="455"/>
        <v>0.6</v>
      </c>
    </row>
    <row r="3176" spans="1:26" ht="15" customHeight="1" x14ac:dyDescent="0.25">
      <c r="A3176" s="55">
        <f>+'INFO ENEL'!A3164</f>
        <v>3159</v>
      </c>
      <c r="B3176" s="121" t="str">
        <f>+INDEX($B$8:$B$15,MATCH(L3176,$L$8:$L$15,0))</f>
        <v>SICODI</v>
      </c>
      <c r="C3176" s="56" t="str">
        <f>+'INFO ENEL'!B3164</f>
        <v>Lima</v>
      </c>
      <c r="D3176" s="56" t="str">
        <f>+'INFO ENEL'!D3164</f>
        <v>CARABAYLLO (LIMA)</v>
      </c>
      <c r="E3176" s="56" t="str">
        <f>+'INFO ENEL'!D3164</f>
        <v>CARABAYLLO (LIMA)</v>
      </c>
      <c r="F3176" s="50">
        <f>+'INFO ENEL'!E3164</f>
        <v>0</v>
      </c>
      <c r="G3176" s="56" t="str">
        <f>+'INFO ENEL'!L3164</f>
        <v>MT</v>
      </c>
      <c r="H3176" s="57">
        <f>+'INFO ENEL'!M3164</f>
        <v>41.95</v>
      </c>
      <c r="I3176" s="56">
        <f>+'INFO ENEL'!N3164</f>
        <v>15</v>
      </c>
      <c r="J3176" s="56" t="str">
        <f>+'INFO ENEL'!O3164</f>
        <v>Poste</v>
      </c>
      <c r="K3176" s="56" t="str">
        <f>+'INFO ENEL'!P3164</f>
        <v>Concreto</v>
      </c>
      <c r="L3176" s="56" t="str">
        <f>+'INFO ENEL'!Q3164</f>
        <v>PPC24</v>
      </c>
      <c r="M3176" s="55" t="str">
        <f>+IF(ISERROR(INDEX('Estructuras de Acero y Concreto'!$C$6:$C$577,MATCH(L3176,'Estructuras de Acero y Concreto'!$D$6:$D$577,0)))=FALSE,INDEX('Estructuras de Acero y Concreto'!$C$6:$C$577,MATCH(L3176,'Estructuras de Acero y Concreto'!$D$6:$D$577,0)),IF(ISERROR(INDEX('Estructuras de Madera'!$C$5:$C$122,MATCH(L3176,'Estructuras de Madera'!$D$5:$D$122,0)))=FALSE,INDEX('Estructuras de Madera'!$C$5:$C$122,MATCH(L3176,'Estructuras de Madera'!$D$5:$D$122,0)),INDEX(SICODI!$G$3:$G$2404,MATCH(L3176,SICODI!$G$3:$G$2404,0))))</f>
        <v>PPC24</v>
      </c>
      <c r="N3176" s="121" t="str">
        <f>+IF(ISERROR(VLOOKUP(M3176,'Resumen de precios LLTT'!$C$17:$D$3071,2,FALSE))=FALSE,VLOOKUP(M3176,'Resumen de precios LLTT'!$C$17:$D$3071,2,FALSE),VLOOKUP(M3176,SICODI!$G$3:$J$2404,2,FALSE))</f>
        <v>POSTE DE CONCRETO ARMADO DE 15/400/150/375</v>
      </c>
      <c r="O3176" s="58">
        <f>+IF(ISERROR(VLOOKUP(M3176,'Resumen de precios LLTT'!$C$17:$G$3071,5,FALSE))=FALSE,VLOOKUP(M3176,'Resumen de precios LLTT'!$C$17:$G$3071,5,FALSE),VLOOKUP(M3176,SICODI!$G$3:$J$2404,4,FALSE))</f>
        <v>476.76</v>
      </c>
      <c r="P3176" s="16">
        <f t="shared" si="447"/>
        <v>0.84299999999999997</v>
      </c>
      <c r="Q3176" s="78">
        <f t="shared" si="448"/>
        <v>878.66867999999999</v>
      </c>
      <c r="R3176" s="56">
        <v>0</v>
      </c>
      <c r="S3176" s="16">
        <f t="shared" si="449"/>
        <v>0.13400000000000001</v>
      </c>
      <c r="T3176" s="79">
        <f t="shared" si="450"/>
        <v>9.8118002600000001</v>
      </c>
      <c r="U3176" s="80">
        <f t="shared" si="451"/>
        <v>0.183</v>
      </c>
      <c r="V3176" s="81">
        <f t="shared" si="452"/>
        <v>1.7955594475800001</v>
      </c>
      <c r="W3176" s="79">
        <f t="shared" si="453"/>
        <v>0.60419904645994038</v>
      </c>
      <c r="X3176" s="60">
        <f t="shared" si="454"/>
        <v>0.6</v>
      </c>
      <c r="Y3176" s="56">
        <f>+'INFO ENEL'!R3164</f>
        <v>1</v>
      </c>
      <c r="Z3176" s="59">
        <f t="shared" si="455"/>
        <v>0.6</v>
      </c>
    </row>
    <row r="3177" spans="1:26" ht="15" customHeight="1" x14ac:dyDescent="0.25">
      <c r="A3177" s="55">
        <f>+'INFO ENEL'!A3165</f>
        <v>3160</v>
      </c>
      <c r="B3177" s="121" t="str">
        <f>+INDEX($B$8:$B$15,MATCH(L3177,$L$8:$L$15,0))</f>
        <v>SICODI</v>
      </c>
      <c r="C3177" s="56" t="str">
        <f>+'INFO ENEL'!B3165</f>
        <v>Lima</v>
      </c>
      <c r="D3177" s="56" t="str">
        <f>+'INFO ENEL'!D3165</f>
        <v>CARABAYLLO (LIMA)</v>
      </c>
      <c r="E3177" s="56" t="str">
        <f>+'INFO ENEL'!D3165</f>
        <v>CARABAYLLO (LIMA)</v>
      </c>
      <c r="F3177" s="50">
        <f>+'INFO ENEL'!E3165</f>
        <v>0</v>
      </c>
      <c r="G3177" s="56" t="str">
        <f>+'INFO ENEL'!L3165</f>
        <v>MT</v>
      </c>
      <c r="H3177" s="57">
        <f>+'INFO ENEL'!M3165</f>
        <v>12.25</v>
      </c>
      <c r="I3177" s="56">
        <f>+'INFO ENEL'!N3165</f>
        <v>15</v>
      </c>
      <c r="J3177" s="56" t="str">
        <f>+'INFO ENEL'!O3165</f>
        <v>Poste</v>
      </c>
      <c r="K3177" s="56" t="str">
        <f>+'INFO ENEL'!P3165</f>
        <v>Concreto</v>
      </c>
      <c r="L3177" s="56" t="str">
        <f>+'INFO ENEL'!Q3165</f>
        <v>PPC24</v>
      </c>
      <c r="M3177" s="55" t="str">
        <f>+IF(ISERROR(INDEX('Estructuras de Acero y Concreto'!$C$6:$C$577,MATCH(L3177,'Estructuras de Acero y Concreto'!$D$6:$D$577,0)))=FALSE,INDEX('Estructuras de Acero y Concreto'!$C$6:$C$577,MATCH(L3177,'Estructuras de Acero y Concreto'!$D$6:$D$577,0)),IF(ISERROR(INDEX('Estructuras de Madera'!$C$5:$C$122,MATCH(L3177,'Estructuras de Madera'!$D$5:$D$122,0)))=FALSE,INDEX('Estructuras de Madera'!$C$5:$C$122,MATCH(L3177,'Estructuras de Madera'!$D$5:$D$122,0)),INDEX(SICODI!$G$3:$G$2404,MATCH(L3177,SICODI!$G$3:$G$2404,0))))</f>
        <v>PPC24</v>
      </c>
      <c r="N3177" s="121" t="str">
        <f>+IF(ISERROR(VLOOKUP(M3177,'Resumen de precios LLTT'!$C$17:$D$3071,2,FALSE))=FALSE,VLOOKUP(M3177,'Resumen de precios LLTT'!$C$17:$D$3071,2,FALSE),VLOOKUP(M3177,SICODI!$G$3:$J$2404,2,FALSE))</f>
        <v>POSTE DE CONCRETO ARMADO DE 15/400/150/375</v>
      </c>
      <c r="O3177" s="58">
        <f>+IF(ISERROR(VLOOKUP(M3177,'Resumen de precios LLTT'!$C$17:$G$3071,5,FALSE))=FALSE,VLOOKUP(M3177,'Resumen de precios LLTT'!$C$17:$G$3071,5,FALSE),VLOOKUP(M3177,SICODI!$G$3:$J$2404,4,FALSE))</f>
        <v>476.76</v>
      </c>
      <c r="P3177" s="16">
        <f t="shared" si="447"/>
        <v>0.84299999999999997</v>
      </c>
      <c r="Q3177" s="78">
        <f t="shared" si="448"/>
        <v>878.66867999999999</v>
      </c>
      <c r="R3177" s="56">
        <v>0</v>
      </c>
      <c r="S3177" s="16">
        <f t="shared" si="449"/>
        <v>0.13400000000000001</v>
      </c>
      <c r="T3177" s="79">
        <f t="shared" si="450"/>
        <v>9.8118002600000001</v>
      </c>
      <c r="U3177" s="80">
        <f t="shared" si="451"/>
        <v>0.183</v>
      </c>
      <c r="V3177" s="81">
        <f t="shared" si="452"/>
        <v>1.7955594475800001</v>
      </c>
      <c r="W3177" s="79">
        <f t="shared" si="453"/>
        <v>0.60419904645994038</v>
      </c>
      <c r="X3177" s="60">
        <f t="shared" si="454"/>
        <v>0.6</v>
      </c>
      <c r="Y3177" s="56">
        <f>+'INFO ENEL'!R3165</f>
        <v>1</v>
      </c>
      <c r="Z3177" s="59">
        <f t="shared" si="455"/>
        <v>0.6</v>
      </c>
    </row>
    <row r="3178" spans="1:26" ht="15" customHeight="1" x14ac:dyDescent="0.25">
      <c r="A3178" s="55">
        <f>+'INFO ENEL'!A3166</f>
        <v>3161</v>
      </c>
      <c r="B3178" s="121" t="str">
        <f>+INDEX($B$8:$B$15,MATCH(L3178,$L$8:$L$15,0))</f>
        <v>SICODI</v>
      </c>
      <c r="C3178" s="56" t="str">
        <f>+'INFO ENEL'!B3166</f>
        <v>Lima</v>
      </c>
      <c r="D3178" s="56" t="str">
        <f>+'INFO ENEL'!D3166</f>
        <v>CARABAYLLO (LIMA)</v>
      </c>
      <c r="E3178" s="56" t="str">
        <f>+'INFO ENEL'!D3166</f>
        <v>CARABAYLLO (LIMA)</v>
      </c>
      <c r="F3178" s="50">
        <f>+'INFO ENEL'!E3166</f>
        <v>0</v>
      </c>
      <c r="G3178" s="56" t="str">
        <f>+'INFO ENEL'!L3166</f>
        <v>MT</v>
      </c>
      <c r="H3178" s="57">
        <f>+'INFO ENEL'!M3166</f>
        <v>54.26</v>
      </c>
      <c r="I3178" s="56">
        <f>+'INFO ENEL'!N3166</f>
        <v>15</v>
      </c>
      <c r="J3178" s="56" t="str">
        <f>+'INFO ENEL'!O3166</f>
        <v>Poste</v>
      </c>
      <c r="K3178" s="56" t="str">
        <f>+'INFO ENEL'!P3166</f>
        <v>Concreto</v>
      </c>
      <c r="L3178" s="56" t="str">
        <f>+'INFO ENEL'!Q3166</f>
        <v>PPC24</v>
      </c>
      <c r="M3178" s="55" t="str">
        <f>+IF(ISERROR(INDEX('Estructuras de Acero y Concreto'!$C$6:$C$577,MATCH(L3178,'Estructuras de Acero y Concreto'!$D$6:$D$577,0)))=FALSE,INDEX('Estructuras de Acero y Concreto'!$C$6:$C$577,MATCH(L3178,'Estructuras de Acero y Concreto'!$D$6:$D$577,0)),IF(ISERROR(INDEX('Estructuras de Madera'!$C$5:$C$122,MATCH(L3178,'Estructuras de Madera'!$D$5:$D$122,0)))=FALSE,INDEX('Estructuras de Madera'!$C$5:$C$122,MATCH(L3178,'Estructuras de Madera'!$D$5:$D$122,0)),INDEX(SICODI!$G$3:$G$2404,MATCH(L3178,SICODI!$G$3:$G$2404,0))))</f>
        <v>PPC24</v>
      </c>
      <c r="N3178" s="121" t="str">
        <f>+IF(ISERROR(VLOOKUP(M3178,'Resumen de precios LLTT'!$C$17:$D$3071,2,FALSE))=FALSE,VLOOKUP(M3178,'Resumen de precios LLTT'!$C$17:$D$3071,2,FALSE),VLOOKUP(M3178,SICODI!$G$3:$J$2404,2,FALSE))</f>
        <v>POSTE DE CONCRETO ARMADO DE 15/400/150/375</v>
      </c>
      <c r="O3178" s="58">
        <f>+IF(ISERROR(VLOOKUP(M3178,'Resumen de precios LLTT'!$C$17:$G$3071,5,FALSE))=FALSE,VLOOKUP(M3178,'Resumen de precios LLTT'!$C$17:$G$3071,5,FALSE),VLOOKUP(M3178,SICODI!$G$3:$J$2404,4,FALSE))</f>
        <v>476.76</v>
      </c>
      <c r="P3178" s="16">
        <f t="shared" si="447"/>
        <v>0.84299999999999997</v>
      </c>
      <c r="Q3178" s="78">
        <f t="shared" si="448"/>
        <v>878.66867999999999</v>
      </c>
      <c r="R3178" s="56">
        <v>0</v>
      </c>
      <c r="S3178" s="16">
        <f t="shared" si="449"/>
        <v>0.13400000000000001</v>
      </c>
      <c r="T3178" s="79">
        <f t="shared" si="450"/>
        <v>9.8118002600000001</v>
      </c>
      <c r="U3178" s="80">
        <f t="shared" si="451"/>
        <v>0.183</v>
      </c>
      <c r="V3178" s="81">
        <f t="shared" si="452"/>
        <v>1.7955594475800001</v>
      </c>
      <c r="W3178" s="79">
        <f t="shared" si="453"/>
        <v>0.60419904645994038</v>
      </c>
      <c r="X3178" s="60">
        <f t="shared" si="454"/>
        <v>0.6</v>
      </c>
      <c r="Y3178" s="56">
        <f>+'INFO ENEL'!R3166</f>
        <v>1</v>
      </c>
      <c r="Z3178" s="59">
        <f t="shared" si="455"/>
        <v>0.6</v>
      </c>
    </row>
    <row r="3179" spans="1:26" ht="15" customHeight="1" x14ac:dyDescent="0.25">
      <c r="A3179" s="55">
        <f>+'INFO ENEL'!A3167</f>
        <v>3162</v>
      </c>
      <c r="B3179" s="121" t="str">
        <f>+INDEX($B$8:$B$15,MATCH(L3179,$L$8:$L$15,0))</f>
        <v>SICODI</v>
      </c>
      <c r="C3179" s="56" t="str">
        <f>+'INFO ENEL'!B3167</f>
        <v>Lima</v>
      </c>
      <c r="D3179" s="56" t="str">
        <f>+'INFO ENEL'!D3167</f>
        <v>CARABAYLLO (LIMA)</v>
      </c>
      <c r="E3179" s="56" t="str">
        <f>+'INFO ENEL'!D3167</f>
        <v>CARABAYLLO (LIMA)</v>
      </c>
      <c r="F3179" s="50">
        <f>+'INFO ENEL'!E3167</f>
        <v>0</v>
      </c>
      <c r="G3179" s="56" t="str">
        <f>+'INFO ENEL'!L3167</f>
        <v>MT</v>
      </c>
      <c r="H3179" s="57">
        <f>+'INFO ENEL'!M3167</f>
        <v>56.45</v>
      </c>
      <c r="I3179" s="56">
        <f>+'INFO ENEL'!N3167</f>
        <v>15</v>
      </c>
      <c r="J3179" s="56" t="str">
        <f>+'INFO ENEL'!O3167</f>
        <v>Poste</v>
      </c>
      <c r="K3179" s="56" t="str">
        <f>+'INFO ENEL'!P3167</f>
        <v>Concreto</v>
      </c>
      <c r="L3179" s="56" t="str">
        <f>+'INFO ENEL'!Q3167</f>
        <v>PPC24</v>
      </c>
      <c r="M3179" s="55" t="str">
        <f>+IF(ISERROR(INDEX('Estructuras de Acero y Concreto'!$C$6:$C$577,MATCH(L3179,'Estructuras de Acero y Concreto'!$D$6:$D$577,0)))=FALSE,INDEX('Estructuras de Acero y Concreto'!$C$6:$C$577,MATCH(L3179,'Estructuras de Acero y Concreto'!$D$6:$D$577,0)),IF(ISERROR(INDEX('Estructuras de Madera'!$C$5:$C$122,MATCH(L3179,'Estructuras de Madera'!$D$5:$D$122,0)))=FALSE,INDEX('Estructuras de Madera'!$C$5:$C$122,MATCH(L3179,'Estructuras de Madera'!$D$5:$D$122,0)),INDEX(SICODI!$G$3:$G$2404,MATCH(L3179,SICODI!$G$3:$G$2404,0))))</f>
        <v>PPC24</v>
      </c>
      <c r="N3179" s="121" t="str">
        <f>+IF(ISERROR(VLOOKUP(M3179,'Resumen de precios LLTT'!$C$17:$D$3071,2,FALSE))=FALSE,VLOOKUP(M3179,'Resumen de precios LLTT'!$C$17:$D$3071,2,FALSE),VLOOKUP(M3179,SICODI!$G$3:$J$2404,2,FALSE))</f>
        <v>POSTE DE CONCRETO ARMADO DE 15/400/150/375</v>
      </c>
      <c r="O3179" s="58">
        <f>+IF(ISERROR(VLOOKUP(M3179,'Resumen de precios LLTT'!$C$17:$G$3071,5,FALSE))=FALSE,VLOOKUP(M3179,'Resumen de precios LLTT'!$C$17:$G$3071,5,FALSE),VLOOKUP(M3179,SICODI!$G$3:$J$2404,4,FALSE))</f>
        <v>476.76</v>
      </c>
      <c r="P3179" s="16">
        <f t="shared" si="447"/>
        <v>0.84299999999999997</v>
      </c>
      <c r="Q3179" s="78">
        <f t="shared" si="448"/>
        <v>878.66867999999999</v>
      </c>
      <c r="R3179" s="56">
        <v>0</v>
      </c>
      <c r="S3179" s="16">
        <f t="shared" si="449"/>
        <v>0.13400000000000001</v>
      </c>
      <c r="T3179" s="79">
        <f t="shared" si="450"/>
        <v>9.8118002600000001</v>
      </c>
      <c r="U3179" s="80">
        <f t="shared" si="451"/>
        <v>0.183</v>
      </c>
      <c r="V3179" s="81">
        <f t="shared" si="452"/>
        <v>1.7955594475800001</v>
      </c>
      <c r="W3179" s="79">
        <f t="shared" si="453"/>
        <v>0.60419904645994038</v>
      </c>
      <c r="X3179" s="60">
        <f t="shared" si="454"/>
        <v>0.6</v>
      </c>
      <c r="Y3179" s="56">
        <f>+'INFO ENEL'!R3167</f>
        <v>1</v>
      </c>
      <c r="Z3179" s="59">
        <f t="shared" si="455"/>
        <v>0.6</v>
      </c>
    </row>
    <row r="3180" spans="1:26" ht="15" customHeight="1" x14ac:dyDescent="0.25">
      <c r="A3180" s="55">
        <f>+'INFO ENEL'!A3168</f>
        <v>3163</v>
      </c>
      <c r="B3180" s="121" t="str">
        <f>+INDEX($B$8:$B$15,MATCH(L3180,$L$8:$L$15,0))</f>
        <v>SICODI</v>
      </c>
      <c r="C3180" s="56" t="str">
        <f>+'INFO ENEL'!B3168</f>
        <v>Lima</v>
      </c>
      <c r="D3180" s="56" t="str">
        <f>+'INFO ENEL'!D3168</f>
        <v>CARABAYLLO (LIMA)</v>
      </c>
      <c r="E3180" s="56" t="str">
        <f>+'INFO ENEL'!D3168</f>
        <v>CARABAYLLO (LIMA)</v>
      </c>
      <c r="F3180" s="50">
        <f>+'INFO ENEL'!E3168</f>
        <v>0</v>
      </c>
      <c r="G3180" s="56" t="str">
        <f>+'INFO ENEL'!L3168</f>
        <v>MT</v>
      </c>
      <c r="H3180" s="57">
        <f>+'INFO ENEL'!M3168</f>
        <v>57.33</v>
      </c>
      <c r="I3180" s="56">
        <f>+'INFO ENEL'!N3168</f>
        <v>13</v>
      </c>
      <c r="J3180" s="56" t="str">
        <f>+'INFO ENEL'!O3168</f>
        <v>Poste</v>
      </c>
      <c r="K3180" s="56" t="str">
        <f>+'INFO ENEL'!P3168</f>
        <v>Concreto</v>
      </c>
      <c r="L3180" s="56" t="str">
        <f>+'INFO ENEL'!Q3168</f>
        <v>PPC20</v>
      </c>
      <c r="M3180" s="55" t="str">
        <f>+IF(ISERROR(INDEX('Estructuras de Acero y Concreto'!$C$6:$C$577,MATCH(L3180,'Estructuras de Acero y Concreto'!$D$6:$D$577,0)))=FALSE,INDEX('Estructuras de Acero y Concreto'!$C$6:$C$577,MATCH(L3180,'Estructuras de Acero y Concreto'!$D$6:$D$577,0)),IF(ISERROR(INDEX('Estructuras de Madera'!$C$5:$C$122,MATCH(L3180,'Estructuras de Madera'!$D$5:$D$122,0)))=FALSE,INDEX('Estructuras de Madera'!$C$5:$C$122,MATCH(L3180,'Estructuras de Madera'!$D$5:$D$122,0)),INDEX(SICODI!$G$3:$G$2404,MATCH(L3180,SICODI!$G$3:$G$2404,0))))</f>
        <v>PPC20</v>
      </c>
      <c r="N3180" s="121" t="str">
        <f>+IF(ISERROR(VLOOKUP(M3180,'Resumen de precios LLTT'!$C$17:$D$3071,2,FALSE))=FALSE,VLOOKUP(M3180,'Resumen de precios LLTT'!$C$17:$D$3071,2,FALSE),VLOOKUP(M3180,SICODI!$G$3:$J$2404,2,FALSE))</f>
        <v>POSTE DE CONCRETO ARMADO DE 13/400/150/345</v>
      </c>
      <c r="O3180" s="58">
        <f>+IF(ISERROR(VLOOKUP(M3180,'Resumen de precios LLTT'!$C$17:$G$3071,5,FALSE))=FALSE,VLOOKUP(M3180,'Resumen de precios LLTT'!$C$17:$G$3071,5,FALSE),VLOOKUP(M3180,SICODI!$G$3:$J$2404,4,FALSE))</f>
        <v>364.69</v>
      </c>
      <c r="P3180" s="16">
        <f t="shared" si="447"/>
        <v>0.84299999999999997</v>
      </c>
      <c r="Q3180" s="78">
        <f t="shared" si="448"/>
        <v>672.12366999999995</v>
      </c>
      <c r="R3180" s="56">
        <v>0</v>
      </c>
      <c r="S3180" s="16">
        <f t="shared" si="449"/>
        <v>0.13400000000000001</v>
      </c>
      <c r="T3180" s="79">
        <f t="shared" si="450"/>
        <v>7.5053809816666659</v>
      </c>
      <c r="U3180" s="80">
        <f t="shared" si="451"/>
        <v>0.183</v>
      </c>
      <c r="V3180" s="81">
        <f t="shared" si="452"/>
        <v>1.3734847196449997</v>
      </c>
      <c r="W3180" s="79">
        <f t="shared" si="453"/>
        <v>0.46217247724950827</v>
      </c>
      <c r="X3180" s="60">
        <f t="shared" si="454"/>
        <v>0.5</v>
      </c>
      <c r="Y3180" s="56">
        <f>+'INFO ENEL'!R3168</f>
        <v>1</v>
      </c>
      <c r="Z3180" s="59">
        <f t="shared" si="455"/>
        <v>0.5</v>
      </c>
    </row>
    <row r="3181" spans="1:26" ht="15" customHeight="1" x14ac:dyDescent="0.25">
      <c r="A3181" s="55">
        <f>+'INFO ENEL'!A3169</f>
        <v>3164</v>
      </c>
      <c r="B3181" s="121" t="str">
        <f>+INDEX($B$8:$B$15,MATCH(L3181,$L$8:$L$15,0))</f>
        <v>SICODI</v>
      </c>
      <c r="C3181" s="56" t="str">
        <f>+'INFO ENEL'!B3169</f>
        <v>Lima</v>
      </c>
      <c r="D3181" s="56" t="str">
        <f>+'INFO ENEL'!D3169</f>
        <v>CARABAYLLO (LIMA)</v>
      </c>
      <c r="E3181" s="56" t="str">
        <f>+'INFO ENEL'!D3169</f>
        <v>CARABAYLLO (LIMA)</v>
      </c>
      <c r="F3181" s="50">
        <f>+'INFO ENEL'!E3169</f>
        <v>0</v>
      </c>
      <c r="G3181" s="56" t="str">
        <f>+'INFO ENEL'!L3169</f>
        <v>MT</v>
      </c>
      <c r="H3181" s="57">
        <f>+'INFO ENEL'!M3169</f>
        <v>35.049999999999898</v>
      </c>
      <c r="I3181" s="56">
        <f>+'INFO ENEL'!N3169</f>
        <v>13</v>
      </c>
      <c r="J3181" s="56" t="str">
        <f>+'INFO ENEL'!O3169</f>
        <v>Poste</v>
      </c>
      <c r="K3181" s="56" t="str">
        <f>+'INFO ENEL'!P3169</f>
        <v>Concreto</v>
      </c>
      <c r="L3181" s="56" t="str">
        <f>+'INFO ENEL'!Q3169</f>
        <v>PPC20</v>
      </c>
      <c r="M3181" s="55" t="str">
        <f>+IF(ISERROR(INDEX('Estructuras de Acero y Concreto'!$C$6:$C$577,MATCH(L3181,'Estructuras de Acero y Concreto'!$D$6:$D$577,0)))=FALSE,INDEX('Estructuras de Acero y Concreto'!$C$6:$C$577,MATCH(L3181,'Estructuras de Acero y Concreto'!$D$6:$D$577,0)),IF(ISERROR(INDEX('Estructuras de Madera'!$C$5:$C$122,MATCH(L3181,'Estructuras de Madera'!$D$5:$D$122,0)))=FALSE,INDEX('Estructuras de Madera'!$C$5:$C$122,MATCH(L3181,'Estructuras de Madera'!$D$5:$D$122,0)),INDEX(SICODI!$G$3:$G$2404,MATCH(L3181,SICODI!$G$3:$G$2404,0))))</f>
        <v>PPC20</v>
      </c>
      <c r="N3181" s="121" t="str">
        <f>+IF(ISERROR(VLOOKUP(M3181,'Resumen de precios LLTT'!$C$17:$D$3071,2,FALSE))=FALSE,VLOOKUP(M3181,'Resumen de precios LLTT'!$C$17:$D$3071,2,FALSE),VLOOKUP(M3181,SICODI!$G$3:$J$2404,2,FALSE))</f>
        <v>POSTE DE CONCRETO ARMADO DE 13/400/150/345</v>
      </c>
      <c r="O3181" s="58">
        <f>+IF(ISERROR(VLOOKUP(M3181,'Resumen de precios LLTT'!$C$17:$G$3071,5,FALSE))=FALSE,VLOOKUP(M3181,'Resumen de precios LLTT'!$C$17:$G$3071,5,FALSE),VLOOKUP(M3181,SICODI!$G$3:$J$2404,4,FALSE))</f>
        <v>364.69</v>
      </c>
      <c r="P3181" s="16">
        <f t="shared" si="447"/>
        <v>0.84299999999999997</v>
      </c>
      <c r="Q3181" s="78">
        <f t="shared" si="448"/>
        <v>672.12366999999995</v>
      </c>
      <c r="R3181" s="56">
        <v>0</v>
      </c>
      <c r="S3181" s="16">
        <f t="shared" si="449"/>
        <v>0.13400000000000001</v>
      </c>
      <c r="T3181" s="79">
        <f t="shared" si="450"/>
        <v>7.5053809816666659</v>
      </c>
      <c r="U3181" s="80">
        <f t="shared" si="451"/>
        <v>0.183</v>
      </c>
      <c r="V3181" s="81">
        <f t="shared" si="452"/>
        <v>1.3734847196449997</v>
      </c>
      <c r="W3181" s="79">
        <f t="shared" si="453"/>
        <v>0.46217247724950827</v>
      </c>
      <c r="X3181" s="60">
        <f t="shared" si="454"/>
        <v>0.5</v>
      </c>
      <c r="Y3181" s="56">
        <f>+'INFO ENEL'!R3169</f>
        <v>1</v>
      </c>
      <c r="Z3181" s="59">
        <f t="shared" si="455"/>
        <v>0.5</v>
      </c>
    </row>
    <row r="3182" spans="1:26" ht="15" customHeight="1" x14ac:dyDescent="0.25">
      <c r="A3182" s="55">
        <f>+'INFO ENEL'!A3170</f>
        <v>3165</v>
      </c>
      <c r="B3182" s="121" t="str">
        <f>+INDEX($B$8:$B$15,MATCH(L3182,$L$8:$L$15,0))</f>
        <v>SICODI</v>
      </c>
      <c r="C3182" s="56" t="str">
        <f>+'INFO ENEL'!B3170</f>
        <v>Lima</v>
      </c>
      <c r="D3182" s="56" t="str">
        <f>+'INFO ENEL'!D3170</f>
        <v>CARABAYLLO (LIMA)</v>
      </c>
      <c r="E3182" s="56" t="str">
        <f>+'INFO ENEL'!D3170</f>
        <v>CARABAYLLO (LIMA)</v>
      </c>
      <c r="F3182" s="50">
        <f>+'INFO ENEL'!E3170</f>
        <v>0</v>
      </c>
      <c r="G3182" s="56" t="str">
        <f>+'INFO ENEL'!L3170</f>
        <v>MT</v>
      </c>
      <c r="H3182" s="57">
        <f>+'INFO ENEL'!M3170</f>
        <v>54.79</v>
      </c>
      <c r="I3182" s="56">
        <f>+'INFO ENEL'!N3170</f>
        <v>13</v>
      </c>
      <c r="J3182" s="56" t="str">
        <f>+'INFO ENEL'!O3170</f>
        <v>Poste</v>
      </c>
      <c r="K3182" s="56" t="str">
        <f>+'INFO ENEL'!P3170</f>
        <v>Concreto</v>
      </c>
      <c r="L3182" s="56" t="str">
        <f>+'INFO ENEL'!Q3170</f>
        <v>PPC20</v>
      </c>
      <c r="M3182" s="55" t="str">
        <f>+IF(ISERROR(INDEX('Estructuras de Acero y Concreto'!$C$6:$C$577,MATCH(L3182,'Estructuras de Acero y Concreto'!$D$6:$D$577,0)))=FALSE,INDEX('Estructuras de Acero y Concreto'!$C$6:$C$577,MATCH(L3182,'Estructuras de Acero y Concreto'!$D$6:$D$577,0)),IF(ISERROR(INDEX('Estructuras de Madera'!$C$5:$C$122,MATCH(L3182,'Estructuras de Madera'!$D$5:$D$122,0)))=FALSE,INDEX('Estructuras de Madera'!$C$5:$C$122,MATCH(L3182,'Estructuras de Madera'!$D$5:$D$122,0)),INDEX(SICODI!$G$3:$G$2404,MATCH(L3182,SICODI!$G$3:$G$2404,0))))</f>
        <v>PPC20</v>
      </c>
      <c r="N3182" s="121" t="str">
        <f>+IF(ISERROR(VLOOKUP(M3182,'Resumen de precios LLTT'!$C$17:$D$3071,2,FALSE))=FALSE,VLOOKUP(M3182,'Resumen de precios LLTT'!$C$17:$D$3071,2,FALSE),VLOOKUP(M3182,SICODI!$G$3:$J$2404,2,FALSE))</f>
        <v>POSTE DE CONCRETO ARMADO DE 13/400/150/345</v>
      </c>
      <c r="O3182" s="58">
        <f>+IF(ISERROR(VLOOKUP(M3182,'Resumen de precios LLTT'!$C$17:$G$3071,5,FALSE))=FALSE,VLOOKUP(M3182,'Resumen de precios LLTT'!$C$17:$G$3071,5,FALSE),VLOOKUP(M3182,SICODI!$G$3:$J$2404,4,FALSE))</f>
        <v>364.69</v>
      </c>
      <c r="P3182" s="16">
        <f t="shared" si="447"/>
        <v>0.84299999999999997</v>
      </c>
      <c r="Q3182" s="78">
        <f t="shared" si="448"/>
        <v>672.12366999999995</v>
      </c>
      <c r="R3182" s="56">
        <v>0</v>
      </c>
      <c r="S3182" s="16">
        <f t="shared" si="449"/>
        <v>0.13400000000000001</v>
      </c>
      <c r="T3182" s="79">
        <f t="shared" si="450"/>
        <v>7.5053809816666659</v>
      </c>
      <c r="U3182" s="80">
        <f t="shared" si="451"/>
        <v>0.183</v>
      </c>
      <c r="V3182" s="81">
        <f t="shared" si="452"/>
        <v>1.3734847196449997</v>
      </c>
      <c r="W3182" s="79">
        <f t="shared" si="453"/>
        <v>0.46217247724950827</v>
      </c>
      <c r="X3182" s="60">
        <f t="shared" si="454"/>
        <v>0.5</v>
      </c>
      <c r="Y3182" s="56">
        <f>+'INFO ENEL'!R3170</f>
        <v>1</v>
      </c>
      <c r="Z3182" s="59">
        <f t="shared" si="455"/>
        <v>0.5</v>
      </c>
    </row>
    <row r="3183" spans="1:26" ht="15" customHeight="1" x14ac:dyDescent="0.25">
      <c r="A3183" s="55">
        <f>+'INFO ENEL'!A3171</f>
        <v>3166</v>
      </c>
      <c r="B3183" s="121" t="str">
        <f>+INDEX($B$8:$B$15,MATCH(L3183,$L$8:$L$15,0))</f>
        <v>SICODI</v>
      </c>
      <c r="C3183" s="56" t="str">
        <f>+'INFO ENEL'!B3171</f>
        <v>Lima</v>
      </c>
      <c r="D3183" s="56" t="str">
        <f>+'INFO ENEL'!D3171</f>
        <v>CARABAYLLO (LIMA)</v>
      </c>
      <c r="E3183" s="56" t="str">
        <f>+'INFO ENEL'!D3171</f>
        <v>CARABAYLLO (LIMA)</v>
      </c>
      <c r="F3183" s="50">
        <f>+'INFO ENEL'!E3171</f>
        <v>0</v>
      </c>
      <c r="G3183" s="56" t="str">
        <f>+'INFO ENEL'!L3171</f>
        <v>MT</v>
      </c>
      <c r="H3183" s="57">
        <f>+'INFO ENEL'!M3171</f>
        <v>95.47</v>
      </c>
      <c r="I3183" s="56">
        <f>+'INFO ENEL'!N3171</f>
        <v>15</v>
      </c>
      <c r="J3183" s="56" t="str">
        <f>+'INFO ENEL'!O3171</f>
        <v>Poste</v>
      </c>
      <c r="K3183" s="56" t="str">
        <f>+'INFO ENEL'!P3171</f>
        <v>Concreto</v>
      </c>
      <c r="L3183" s="56" t="str">
        <f>+'INFO ENEL'!Q3171</f>
        <v>PPC24</v>
      </c>
      <c r="M3183" s="55" t="str">
        <f>+IF(ISERROR(INDEX('Estructuras de Acero y Concreto'!$C$6:$C$577,MATCH(L3183,'Estructuras de Acero y Concreto'!$D$6:$D$577,0)))=FALSE,INDEX('Estructuras de Acero y Concreto'!$C$6:$C$577,MATCH(L3183,'Estructuras de Acero y Concreto'!$D$6:$D$577,0)),IF(ISERROR(INDEX('Estructuras de Madera'!$C$5:$C$122,MATCH(L3183,'Estructuras de Madera'!$D$5:$D$122,0)))=FALSE,INDEX('Estructuras de Madera'!$C$5:$C$122,MATCH(L3183,'Estructuras de Madera'!$D$5:$D$122,0)),INDEX(SICODI!$G$3:$G$2404,MATCH(L3183,SICODI!$G$3:$G$2404,0))))</f>
        <v>PPC24</v>
      </c>
      <c r="N3183" s="121" t="str">
        <f>+IF(ISERROR(VLOOKUP(M3183,'Resumen de precios LLTT'!$C$17:$D$3071,2,FALSE))=FALSE,VLOOKUP(M3183,'Resumen de precios LLTT'!$C$17:$D$3071,2,FALSE),VLOOKUP(M3183,SICODI!$G$3:$J$2404,2,FALSE))</f>
        <v>POSTE DE CONCRETO ARMADO DE 15/400/150/375</v>
      </c>
      <c r="O3183" s="58">
        <f>+IF(ISERROR(VLOOKUP(M3183,'Resumen de precios LLTT'!$C$17:$G$3071,5,FALSE))=FALSE,VLOOKUP(M3183,'Resumen de precios LLTT'!$C$17:$G$3071,5,FALSE),VLOOKUP(M3183,SICODI!$G$3:$J$2404,4,FALSE))</f>
        <v>476.76</v>
      </c>
      <c r="P3183" s="16">
        <f t="shared" si="447"/>
        <v>0.84299999999999997</v>
      </c>
      <c r="Q3183" s="78">
        <f t="shared" si="448"/>
        <v>878.66867999999999</v>
      </c>
      <c r="R3183" s="56">
        <v>0</v>
      </c>
      <c r="S3183" s="16">
        <f t="shared" si="449"/>
        <v>0.13400000000000001</v>
      </c>
      <c r="T3183" s="79">
        <f t="shared" si="450"/>
        <v>9.8118002600000001</v>
      </c>
      <c r="U3183" s="80">
        <f t="shared" si="451"/>
        <v>0.183</v>
      </c>
      <c r="V3183" s="81">
        <f t="shared" si="452"/>
        <v>1.7955594475800001</v>
      </c>
      <c r="W3183" s="79">
        <f t="shared" si="453"/>
        <v>0.60419904645994038</v>
      </c>
      <c r="X3183" s="60">
        <f t="shared" si="454"/>
        <v>0.6</v>
      </c>
      <c r="Y3183" s="56">
        <f>+'INFO ENEL'!R3171</f>
        <v>1</v>
      </c>
      <c r="Z3183" s="59">
        <f t="shared" si="455"/>
        <v>0.6</v>
      </c>
    </row>
    <row r="3184" spans="1:26" ht="15" customHeight="1" x14ac:dyDescent="0.25">
      <c r="A3184" s="55">
        <f>+'INFO ENEL'!A3172</f>
        <v>3167</v>
      </c>
      <c r="B3184" s="121" t="str">
        <f>+INDEX($B$8:$B$15,MATCH(L3184,$L$8:$L$15,0))</f>
        <v>SICODI</v>
      </c>
      <c r="C3184" s="56" t="str">
        <f>+'INFO ENEL'!B3172</f>
        <v>Lima</v>
      </c>
      <c r="D3184" s="56" t="str">
        <f>+'INFO ENEL'!D3172</f>
        <v>CARABAYLLO (LIMA)</v>
      </c>
      <c r="E3184" s="56" t="str">
        <f>+'INFO ENEL'!D3172</f>
        <v>CARABAYLLO (LIMA)</v>
      </c>
      <c r="F3184" s="50">
        <f>+'INFO ENEL'!E3172</f>
        <v>0</v>
      </c>
      <c r="G3184" s="56" t="str">
        <f>+'INFO ENEL'!L3172</f>
        <v>MT</v>
      </c>
      <c r="H3184" s="57">
        <f>+'INFO ENEL'!M3172</f>
        <v>75.2</v>
      </c>
      <c r="I3184" s="56">
        <f>+'INFO ENEL'!N3172</f>
        <v>13</v>
      </c>
      <c r="J3184" s="56" t="str">
        <f>+'INFO ENEL'!O3172</f>
        <v>Poste</v>
      </c>
      <c r="K3184" s="56" t="str">
        <f>+'INFO ENEL'!P3172</f>
        <v>Concreto</v>
      </c>
      <c r="L3184" s="56" t="str">
        <f>+'INFO ENEL'!Q3172</f>
        <v>PPC20</v>
      </c>
      <c r="M3184" s="55" t="str">
        <f>+IF(ISERROR(INDEX('Estructuras de Acero y Concreto'!$C$6:$C$577,MATCH(L3184,'Estructuras de Acero y Concreto'!$D$6:$D$577,0)))=FALSE,INDEX('Estructuras de Acero y Concreto'!$C$6:$C$577,MATCH(L3184,'Estructuras de Acero y Concreto'!$D$6:$D$577,0)),IF(ISERROR(INDEX('Estructuras de Madera'!$C$5:$C$122,MATCH(L3184,'Estructuras de Madera'!$D$5:$D$122,0)))=FALSE,INDEX('Estructuras de Madera'!$C$5:$C$122,MATCH(L3184,'Estructuras de Madera'!$D$5:$D$122,0)),INDEX(SICODI!$G$3:$G$2404,MATCH(L3184,SICODI!$G$3:$G$2404,0))))</f>
        <v>PPC20</v>
      </c>
      <c r="N3184" s="121" t="str">
        <f>+IF(ISERROR(VLOOKUP(M3184,'Resumen de precios LLTT'!$C$17:$D$3071,2,FALSE))=FALSE,VLOOKUP(M3184,'Resumen de precios LLTT'!$C$17:$D$3071,2,FALSE),VLOOKUP(M3184,SICODI!$G$3:$J$2404,2,FALSE))</f>
        <v>POSTE DE CONCRETO ARMADO DE 13/400/150/345</v>
      </c>
      <c r="O3184" s="58">
        <f>+IF(ISERROR(VLOOKUP(M3184,'Resumen de precios LLTT'!$C$17:$G$3071,5,FALSE))=FALSE,VLOOKUP(M3184,'Resumen de precios LLTT'!$C$17:$G$3071,5,FALSE),VLOOKUP(M3184,SICODI!$G$3:$J$2404,4,FALSE))</f>
        <v>364.69</v>
      </c>
      <c r="P3184" s="16">
        <f t="shared" si="447"/>
        <v>0.84299999999999997</v>
      </c>
      <c r="Q3184" s="78">
        <f t="shared" si="448"/>
        <v>672.12366999999995</v>
      </c>
      <c r="R3184" s="56">
        <v>0</v>
      </c>
      <c r="S3184" s="16">
        <f t="shared" si="449"/>
        <v>0.13400000000000001</v>
      </c>
      <c r="T3184" s="79">
        <f t="shared" si="450"/>
        <v>7.5053809816666659</v>
      </c>
      <c r="U3184" s="80">
        <f t="shared" si="451"/>
        <v>0.183</v>
      </c>
      <c r="V3184" s="81">
        <f t="shared" si="452"/>
        <v>1.3734847196449997</v>
      </c>
      <c r="W3184" s="79">
        <f t="shared" si="453"/>
        <v>0.46217247724950827</v>
      </c>
      <c r="X3184" s="60">
        <f t="shared" si="454"/>
        <v>0.5</v>
      </c>
      <c r="Y3184" s="56">
        <f>+'INFO ENEL'!R3172</f>
        <v>1</v>
      </c>
      <c r="Z3184" s="59">
        <f t="shared" si="455"/>
        <v>0.5</v>
      </c>
    </row>
    <row r="3185" spans="1:26" ht="15" customHeight="1" x14ac:dyDescent="0.25">
      <c r="A3185" s="55">
        <f>+'INFO ENEL'!A3173</f>
        <v>3168</v>
      </c>
      <c r="B3185" s="121" t="str">
        <f>+INDEX($B$8:$B$15,MATCH(L3185,$L$8:$L$15,0))</f>
        <v>SICODI</v>
      </c>
      <c r="C3185" s="56" t="str">
        <f>+'INFO ENEL'!B3173</f>
        <v>Lima</v>
      </c>
      <c r="D3185" s="56" t="str">
        <f>+'INFO ENEL'!D3173</f>
        <v>CARABAYLLO (LIMA)</v>
      </c>
      <c r="E3185" s="56" t="str">
        <f>+'INFO ENEL'!D3173</f>
        <v>CARABAYLLO (LIMA)</v>
      </c>
      <c r="F3185" s="50">
        <f>+'INFO ENEL'!E3173</f>
        <v>0</v>
      </c>
      <c r="G3185" s="56" t="str">
        <f>+'INFO ENEL'!L3173</f>
        <v>MT</v>
      </c>
      <c r="H3185" s="57">
        <f>+'INFO ENEL'!M3173</f>
        <v>29.92</v>
      </c>
      <c r="I3185" s="56">
        <f>+'INFO ENEL'!N3173</f>
        <v>13</v>
      </c>
      <c r="J3185" s="56" t="str">
        <f>+'INFO ENEL'!O3173</f>
        <v>Poste</v>
      </c>
      <c r="K3185" s="56" t="str">
        <f>+'INFO ENEL'!P3173</f>
        <v>Concreto</v>
      </c>
      <c r="L3185" s="56" t="str">
        <f>+'INFO ENEL'!Q3173</f>
        <v>PPC20</v>
      </c>
      <c r="M3185" s="55" t="str">
        <f>+IF(ISERROR(INDEX('Estructuras de Acero y Concreto'!$C$6:$C$577,MATCH(L3185,'Estructuras de Acero y Concreto'!$D$6:$D$577,0)))=FALSE,INDEX('Estructuras de Acero y Concreto'!$C$6:$C$577,MATCH(L3185,'Estructuras de Acero y Concreto'!$D$6:$D$577,0)),IF(ISERROR(INDEX('Estructuras de Madera'!$C$5:$C$122,MATCH(L3185,'Estructuras de Madera'!$D$5:$D$122,0)))=FALSE,INDEX('Estructuras de Madera'!$C$5:$C$122,MATCH(L3185,'Estructuras de Madera'!$D$5:$D$122,0)),INDEX(SICODI!$G$3:$G$2404,MATCH(L3185,SICODI!$G$3:$G$2404,0))))</f>
        <v>PPC20</v>
      </c>
      <c r="N3185" s="121" t="str">
        <f>+IF(ISERROR(VLOOKUP(M3185,'Resumen de precios LLTT'!$C$17:$D$3071,2,FALSE))=FALSE,VLOOKUP(M3185,'Resumen de precios LLTT'!$C$17:$D$3071,2,FALSE),VLOOKUP(M3185,SICODI!$G$3:$J$2404,2,FALSE))</f>
        <v>POSTE DE CONCRETO ARMADO DE 13/400/150/345</v>
      </c>
      <c r="O3185" s="58">
        <f>+IF(ISERROR(VLOOKUP(M3185,'Resumen de precios LLTT'!$C$17:$G$3071,5,FALSE))=FALSE,VLOOKUP(M3185,'Resumen de precios LLTT'!$C$17:$G$3071,5,FALSE),VLOOKUP(M3185,SICODI!$G$3:$J$2404,4,FALSE))</f>
        <v>364.69</v>
      </c>
      <c r="P3185" s="16">
        <f t="shared" si="447"/>
        <v>0.84299999999999997</v>
      </c>
      <c r="Q3185" s="78">
        <f t="shared" si="448"/>
        <v>672.12366999999995</v>
      </c>
      <c r="R3185" s="56">
        <v>0</v>
      </c>
      <c r="S3185" s="16">
        <f t="shared" si="449"/>
        <v>0.13400000000000001</v>
      </c>
      <c r="T3185" s="79">
        <f t="shared" si="450"/>
        <v>7.5053809816666659</v>
      </c>
      <c r="U3185" s="80">
        <f t="shared" si="451"/>
        <v>0.183</v>
      </c>
      <c r="V3185" s="81">
        <f t="shared" si="452"/>
        <v>1.3734847196449997</v>
      </c>
      <c r="W3185" s="79">
        <f t="shared" si="453"/>
        <v>0.46217247724950827</v>
      </c>
      <c r="X3185" s="60">
        <f t="shared" si="454"/>
        <v>0.5</v>
      </c>
      <c r="Y3185" s="56">
        <f>+'INFO ENEL'!R3173</f>
        <v>1</v>
      </c>
      <c r="Z3185" s="59">
        <f t="shared" si="455"/>
        <v>0.5</v>
      </c>
    </row>
    <row r="3186" spans="1:26" ht="15" customHeight="1" x14ac:dyDescent="0.25">
      <c r="A3186" s="55">
        <f>+'INFO ENEL'!A3174</f>
        <v>3169</v>
      </c>
      <c r="B3186" s="121" t="str">
        <f>+INDEX($B$8:$B$15,MATCH(L3186,$L$8:$L$15,0))</f>
        <v>SICODI</v>
      </c>
      <c r="C3186" s="56" t="str">
        <f>+'INFO ENEL'!B3174</f>
        <v>Lima</v>
      </c>
      <c r="D3186" s="56" t="str">
        <f>+'INFO ENEL'!D3174</f>
        <v>CARABAYLLO (LIMA)</v>
      </c>
      <c r="E3186" s="56" t="str">
        <f>+'INFO ENEL'!D3174</f>
        <v>CARABAYLLO (LIMA)</v>
      </c>
      <c r="F3186" s="50">
        <f>+'INFO ENEL'!E3174</f>
        <v>0</v>
      </c>
      <c r="G3186" s="56" t="str">
        <f>+'INFO ENEL'!L3174</f>
        <v>MT</v>
      </c>
      <c r="H3186" s="57">
        <f>+'INFO ENEL'!M3174</f>
        <v>35.25</v>
      </c>
      <c r="I3186" s="56">
        <f>+'INFO ENEL'!N3174</f>
        <v>13</v>
      </c>
      <c r="J3186" s="56" t="str">
        <f>+'INFO ENEL'!O3174</f>
        <v>Poste</v>
      </c>
      <c r="K3186" s="56" t="str">
        <f>+'INFO ENEL'!P3174</f>
        <v>Concreto</v>
      </c>
      <c r="L3186" s="56" t="str">
        <f>+'INFO ENEL'!Q3174</f>
        <v>PPC20</v>
      </c>
      <c r="M3186" s="55" t="str">
        <f>+IF(ISERROR(INDEX('Estructuras de Acero y Concreto'!$C$6:$C$577,MATCH(L3186,'Estructuras de Acero y Concreto'!$D$6:$D$577,0)))=FALSE,INDEX('Estructuras de Acero y Concreto'!$C$6:$C$577,MATCH(L3186,'Estructuras de Acero y Concreto'!$D$6:$D$577,0)),IF(ISERROR(INDEX('Estructuras de Madera'!$C$5:$C$122,MATCH(L3186,'Estructuras de Madera'!$D$5:$D$122,0)))=FALSE,INDEX('Estructuras de Madera'!$C$5:$C$122,MATCH(L3186,'Estructuras de Madera'!$D$5:$D$122,0)),INDEX(SICODI!$G$3:$G$2404,MATCH(L3186,SICODI!$G$3:$G$2404,0))))</f>
        <v>PPC20</v>
      </c>
      <c r="N3186" s="121" t="str">
        <f>+IF(ISERROR(VLOOKUP(M3186,'Resumen de precios LLTT'!$C$17:$D$3071,2,FALSE))=FALSE,VLOOKUP(M3186,'Resumen de precios LLTT'!$C$17:$D$3071,2,FALSE),VLOOKUP(M3186,SICODI!$G$3:$J$2404,2,FALSE))</f>
        <v>POSTE DE CONCRETO ARMADO DE 13/400/150/345</v>
      </c>
      <c r="O3186" s="58">
        <f>+IF(ISERROR(VLOOKUP(M3186,'Resumen de precios LLTT'!$C$17:$G$3071,5,FALSE))=FALSE,VLOOKUP(M3186,'Resumen de precios LLTT'!$C$17:$G$3071,5,FALSE),VLOOKUP(M3186,SICODI!$G$3:$J$2404,4,FALSE))</f>
        <v>364.69</v>
      </c>
      <c r="P3186" s="16">
        <f t="shared" si="447"/>
        <v>0.84299999999999997</v>
      </c>
      <c r="Q3186" s="78">
        <f t="shared" si="448"/>
        <v>672.12366999999995</v>
      </c>
      <c r="R3186" s="56">
        <v>0</v>
      </c>
      <c r="S3186" s="16">
        <f t="shared" si="449"/>
        <v>0.13400000000000001</v>
      </c>
      <c r="T3186" s="79">
        <f t="shared" si="450"/>
        <v>7.5053809816666659</v>
      </c>
      <c r="U3186" s="80">
        <f t="shared" si="451"/>
        <v>0.183</v>
      </c>
      <c r="V3186" s="81">
        <f t="shared" si="452"/>
        <v>1.3734847196449997</v>
      </c>
      <c r="W3186" s="79">
        <f t="shared" si="453"/>
        <v>0.46217247724950827</v>
      </c>
      <c r="X3186" s="60">
        <f t="shared" si="454"/>
        <v>0.5</v>
      </c>
      <c r="Y3186" s="56">
        <f>+'INFO ENEL'!R3174</f>
        <v>1</v>
      </c>
      <c r="Z3186" s="59">
        <f t="shared" si="455"/>
        <v>0.5</v>
      </c>
    </row>
    <row r="3187" spans="1:26" ht="15" customHeight="1" x14ac:dyDescent="0.25">
      <c r="A3187" s="55">
        <f>+'INFO ENEL'!A3175</f>
        <v>3170</v>
      </c>
      <c r="B3187" s="121" t="str">
        <f>+INDEX($B$8:$B$15,MATCH(L3187,$L$8:$L$15,0))</f>
        <v>SICODI</v>
      </c>
      <c r="C3187" s="56" t="str">
        <f>+'INFO ENEL'!B3175</f>
        <v>Lima</v>
      </c>
      <c r="D3187" s="56" t="str">
        <f>+'INFO ENEL'!D3175</f>
        <v>CARABAYLLO (LIMA)</v>
      </c>
      <c r="E3187" s="56" t="str">
        <f>+'INFO ENEL'!D3175</f>
        <v>CARABAYLLO (LIMA)</v>
      </c>
      <c r="F3187" s="50">
        <f>+'INFO ENEL'!E3175</f>
        <v>0</v>
      </c>
      <c r="G3187" s="56" t="str">
        <f>+'INFO ENEL'!L3175</f>
        <v>MT</v>
      </c>
      <c r="H3187" s="57">
        <f>+'INFO ENEL'!M3175</f>
        <v>55.65</v>
      </c>
      <c r="I3187" s="56">
        <f>+'INFO ENEL'!N3175</f>
        <v>15</v>
      </c>
      <c r="J3187" s="56" t="str">
        <f>+'INFO ENEL'!O3175</f>
        <v>Poste</v>
      </c>
      <c r="K3187" s="56" t="str">
        <f>+'INFO ENEL'!P3175</f>
        <v>Concreto</v>
      </c>
      <c r="L3187" s="56" t="str">
        <f>+'INFO ENEL'!Q3175</f>
        <v>PPC24</v>
      </c>
      <c r="M3187" s="55" t="str">
        <f>+IF(ISERROR(INDEX('Estructuras de Acero y Concreto'!$C$6:$C$577,MATCH(L3187,'Estructuras de Acero y Concreto'!$D$6:$D$577,0)))=FALSE,INDEX('Estructuras de Acero y Concreto'!$C$6:$C$577,MATCH(L3187,'Estructuras de Acero y Concreto'!$D$6:$D$577,0)),IF(ISERROR(INDEX('Estructuras de Madera'!$C$5:$C$122,MATCH(L3187,'Estructuras de Madera'!$D$5:$D$122,0)))=FALSE,INDEX('Estructuras de Madera'!$C$5:$C$122,MATCH(L3187,'Estructuras de Madera'!$D$5:$D$122,0)),INDEX(SICODI!$G$3:$G$2404,MATCH(L3187,SICODI!$G$3:$G$2404,0))))</f>
        <v>PPC24</v>
      </c>
      <c r="N3187" s="121" t="str">
        <f>+IF(ISERROR(VLOOKUP(M3187,'Resumen de precios LLTT'!$C$17:$D$3071,2,FALSE))=FALSE,VLOOKUP(M3187,'Resumen de precios LLTT'!$C$17:$D$3071,2,FALSE),VLOOKUP(M3187,SICODI!$G$3:$J$2404,2,FALSE))</f>
        <v>POSTE DE CONCRETO ARMADO DE 15/400/150/375</v>
      </c>
      <c r="O3187" s="58">
        <f>+IF(ISERROR(VLOOKUP(M3187,'Resumen de precios LLTT'!$C$17:$G$3071,5,FALSE))=FALSE,VLOOKUP(M3187,'Resumen de precios LLTT'!$C$17:$G$3071,5,FALSE),VLOOKUP(M3187,SICODI!$G$3:$J$2404,4,FALSE))</f>
        <v>476.76</v>
      </c>
      <c r="P3187" s="16">
        <f t="shared" si="447"/>
        <v>0.84299999999999997</v>
      </c>
      <c r="Q3187" s="78">
        <f t="shared" si="448"/>
        <v>878.66867999999999</v>
      </c>
      <c r="R3187" s="56">
        <v>0</v>
      </c>
      <c r="S3187" s="16">
        <f t="shared" si="449"/>
        <v>0.13400000000000001</v>
      </c>
      <c r="T3187" s="79">
        <f t="shared" si="450"/>
        <v>9.8118002600000001</v>
      </c>
      <c r="U3187" s="80">
        <f t="shared" si="451"/>
        <v>0.183</v>
      </c>
      <c r="V3187" s="81">
        <f t="shared" si="452"/>
        <v>1.7955594475800001</v>
      </c>
      <c r="W3187" s="79">
        <f t="shared" si="453"/>
        <v>0.60419904645994038</v>
      </c>
      <c r="X3187" s="60">
        <f t="shared" si="454"/>
        <v>0.6</v>
      </c>
      <c r="Y3187" s="56">
        <f>+'INFO ENEL'!R3175</f>
        <v>1</v>
      </c>
      <c r="Z3187" s="59">
        <f t="shared" si="455"/>
        <v>0.6</v>
      </c>
    </row>
    <row r="3188" spans="1:26" ht="15" customHeight="1" x14ac:dyDescent="0.25">
      <c r="A3188" s="55">
        <f>+'INFO ENEL'!A3176</f>
        <v>3171</v>
      </c>
      <c r="B3188" s="121" t="str">
        <f>+INDEX($B$8:$B$15,MATCH(L3188,$L$8:$L$15,0))</f>
        <v>SICODI</v>
      </c>
      <c r="C3188" s="56" t="str">
        <f>+'INFO ENEL'!B3176</f>
        <v>Lima</v>
      </c>
      <c r="D3188" s="56" t="str">
        <f>+'INFO ENEL'!D3176</f>
        <v>CARABAYLLO (LIMA)</v>
      </c>
      <c r="E3188" s="56" t="str">
        <f>+'INFO ENEL'!D3176</f>
        <v>CARABAYLLO (LIMA)</v>
      </c>
      <c r="F3188" s="50">
        <f>+'INFO ENEL'!E3176</f>
        <v>0</v>
      </c>
      <c r="G3188" s="56" t="str">
        <f>+'INFO ENEL'!L3176</f>
        <v>MT</v>
      </c>
      <c r="H3188" s="57">
        <f>+'INFO ENEL'!M3176</f>
        <v>119.69</v>
      </c>
      <c r="I3188" s="56">
        <f>+'INFO ENEL'!N3176</f>
        <v>13</v>
      </c>
      <c r="J3188" s="56" t="str">
        <f>+'INFO ENEL'!O3176</f>
        <v>Poste</v>
      </c>
      <c r="K3188" s="56" t="str">
        <f>+'INFO ENEL'!P3176</f>
        <v>Concreto</v>
      </c>
      <c r="L3188" s="56" t="str">
        <f>+'INFO ENEL'!Q3176</f>
        <v>PPC20</v>
      </c>
      <c r="M3188" s="55" t="str">
        <f>+IF(ISERROR(INDEX('Estructuras de Acero y Concreto'!$C$6:$C$577,MATCH(L3188,'Estructuras de Acero y Concreto'!$D$6:$D$577,0)))=FALSE,INDEX('Estructuras de Acero y Concreto'!$C$6:$C$577,MATCH(L3188,'Estructuras de Acero y Concreto'!$D$6:$D$577,0)),IF(ISERROR(INDEX('Estructuras de Madera'!$C$5:$C$122,MATCH(L3188,'Estructuras de Madera'!$D$5:$D$122,0)))=FALSE,INDEX('Estructuras de Madera'!$C$5:$C$122,MATCH(L3188,'Estructuras de Madera'!$D$5:$D$122,0)),INDEX(SICODI!$G$3:$G$2404,MATCH(L3188,SICODI!$G$3:$G$2404,0))))</f>
        <v>PPC20</v>
      </c>
      <c r="N3188" s="121" t="str">
        <f>+IF(ISERROR(VLOOKUP(M3188,'Resumen de precios LLTT'!$C$17:$D$3071,2,FALSE))=FALSE,VLOOKUP(M3188,'Resumen de precios LLTT'!$C$17:$D$3071,2,FALSE),VLOOKUP(M3188,SICODI!$G$3:$J$2404,2,FALSE))</f>
        <v>POSTE DE CONCRETO ARMADO DE 13/400/150/345</v>
      </c>
      <c r="O3188" s="58">
        <f>+IF(ISERROR(VLOOKUP(M3188,'Resumen de precios LLTT'!$C$17:$G$3071,5,FALSE))=FALSE,VLOOKUP(M3188,'Resumen de precios LLTT'!$C$17:$G$3071,5,FALSE),VLOOKUP(M3188,SICODI!$G$3:$J$2404,4,FALSE))</f>
        <v>364.69</v>
      </c>
      <c r="P3188" s="16">
        <f t="shared" si="447"/>
        <v>0.84299999999999997</v>
      </c>
      <c r="Q3188" s="78">
        <f t="shared" si="448"/>
        <v>672.12366999999995</v>
      </c>
      <c r="R3188" s="56">
        <v>0</v>
      </c>
      <c r="S3188" s="16">
        <f t="shared" si="449"/>
        <v>0.13400000000000001</v>
      </c>
      <c r="T3188" s="79">
        <f t="shared" si="450"/>
        <v>7.5053809816666659</v>
      </c>
      <c r="U3188" s="80">
        <f t="shared" si="451"/>
        <v>0.183</v>
      </c>
      <c r="V3188" s="81">
        <f t="shared" si="452"/>
        <v>1.3734847196449997</v>
      </c>
      <c r="W3188" s="79">
        <f t="shared" si="453"/>
        <v>0.46217247724950827</v>
      </c>
      <c r="X3188" s="60">
        <f t="shared" si="454"/>
        <v>0.5</v>
      </c>
      <c r="Y3188" s="56">
        <f>+'INFO ENEL'!R3176</f>
        <v>1</v>
      </c>
      <c r="Z3188" s="59">
        <f t="shared" si="455"/>
        <v>0.5</v>
      </c>
    </row>
    <row r="3189" spans="1:26" ht="15" customHeight="1" x14ac:dyDescent="0.25">
      <c r="A3189" s="55">
        <f>+'INFO ENEL'!A3177</f>
        <v>3172</v>
      </c>
      <c r="B3189" s="121" t="str">
        <f>+INDEX($B$8:$B$15,MATCH(L3189,$L$8:$L$15,0))</f>
        <v>SICODI</v>
      </c>
      <c r="C3189" s="56" t="str">
        <f>+'INFO ENEL'!B3177</f>
        <v>Lima</v>
      </c>
      <c r="D3189" s="56" t="str">
        <f>+'INFO ENEL'!D3177</f>
        <v>CARABAYLLO (LIMA)</v>
      </c>
      <c r="E3189" s="56" t="str">
        <f>+'INFO ENEL'!D3177</f>
        <v>CARABAYLLO (LIMA)</v>
      </c>
      <c r="F3189" s="50">
        <f>+'INFO ENEL'!E3177</f>
        <v>0</v>
      </c>
      <c r="G3189" s="56" t="str">
        <f>+'INFO ENEL'!L3177</f>
        <v>MT</v>
      </c>
      <c r="H3189" s="57">
        <f>+'INFO ENEL'!M3177</f>
        <v>71.739999999999895</v>
      </c>
      <c r="I3189" s="56">
        <f>+'INFO ENEL'!N3177</f>
        <v>13</v>
      </c>
      <c r="J3189" s="56" t="str">
        <f>+'INFO ENEL'!O3177</f>
        <v>Poste</v>
      </c>
      <c r="K3189" s="56" t="str">
        <f>+'INFO ENEL'!P3177</f>
        <v>Concreto</v>
      </c>
      <c r="L3189" s="56" t="str">
        <f>+'INFO ENEL'!Q3177</f>
        <v>PPC20</v>
      </c>
      <c r="M3189" s="55" t="str">
        <f>+IF(ISERROR(INDEX('Estructuras de Acero y Concreto'!$C$6:$C$577,MATCH(L3189,'Estructuras de Acero y Concreto'!$D$6:$D$577,0)))=FALSE,INDEX('Estructuras de Acero y Concreto'!$C$6:$C$577,MATCH(L3189,'Estructuras de Acero y Concreto'!$D$6:$D$577,0)),IF(ISERROR(INDEX('Estructuras de Madera'!$C$5:$C$122,MATCH(L3189,'Estructuras de Madera'!$D$5:$D$122,0)))=FALSE,INDEX('Estructuras de Madera'!$C$5:$C$122,MATCH(L3189,'Estructuras de Madera'!$D$5:$D$122,0)),INDEX(SICODI!$G$3:$G$2404,MATCH(L3189,SICODI!$G$3:$G$2404,0))))</f>
        <v>PPC20</v>
      </c>
      <c r="N3189" s="121" t="str">
        <f>+IF(ISERROR(VLOOKUP(M3189,'Resumen de precios LLTT'!$C$17:$D$3071,2,FALSE))=FALSE,VLOOKUP(M3189,'Resumen de precios LLTT'!$C$17:$D$3071,2,FALSE),VLOOKUP(M3189,SICODI!$G$3:$J$2404,2,FALSE))</f>
        <v>POSTE DE CONCRETO ARMADO DE 13/400/150/345</v>
      </c>
      <c r="O3189" s="58">
        <f>+IF(ISERROR(VLOOKUP(M3189,'Resumen de precios LLTT'!$C$17:$G$3071,5,FALSE))=FALSE,VLOOKUP(M3189,'Resumen de precios LLTT'!$C$17:$G$3071,5,FALSE),VLOOKUP(M3189,SICODI!$G$3:$J$2404,4,FALSE))</f>
        <v>364.69</v>
      </c>
      <c r="P3189" s="16">
        <f t="shared" si="447"/>
        <v>0.84299999999999997</v>
      </c>
      <c r="Q3189" s="78">
        <f t="shared" si="448"/>
        <v>672.12366999999995</v>
      </c>
      <c r="R3189" s="56">
        <v>0</v>
      </c>
      <c r="S3189" s="16">
        <f t="shared" si="449"/>
        <v>0.13400000000000001</v>
      </c>
      <c r="T3189" s="79">
        <f t="shared" si="450"/>
        <v>7.5053809816666659</v>
      </c>
      <c r="U3189" s="80">
        <f t="shared" si="451"/>
        <v>0.183</v>
      </c>
      <c r="V3189" s="81">
        <f t="shared" si="452"/>
        <v>1.3734847196449997</v>
      </c>
      <c r="W3189" s="79">
        <f t="shared" si="453"/>
        <v>0.46217247724950827</v>
      </c>
      <c r="X3189" s="60">
        <f t="shared" si="454"/>
        <v>0.5</v>
      </c>
      <c r="Y3189" s="56">
        <f>+'INFO ENEL'!R3177</f>
        <v>1</v>
      </c>
      <c r="Z3189" s="59">
        <f t="shared" si="455"/>
        <v>0.5</v>
      </c>
    </row>
    <row r="3190" spans="1:26" ht="15" customHeight="1" x14ac:dyDescent="0.25">
      <c r="A3190" s="55">
        <f>+'INFO ENEL'!A3178</f>
        <v>3173</v>
      </c>
      <c r="B3190" s="121" t="str">
        <f>+INDEX($B$8:$B$15,MATCH(L3190,$L$8:$L$15,0))</f>
        <v>SICODI</v>
      </c>
      <c r="C3190" s="56" t="str">
        <f>+'INFO ENEL'!B3178</f>
        <v>Lima</v>
      </c>
      <c r="D3190" s="56" t="str">
        <f>+'INFO ENEL'!D3178</f>
        <v>CARABAYLLO (LIMA)</v>
      </c>
      <c r="E3190" s="56" t="str">
        <f>+'INFO ENEL'!D3178</f>
        <v>CARABAYLLO (LIMA)</v>
      </c>
      <c r="F3190" s="50">
        <f>+'INFO ENEL'!E3178</f>
        <v>0</v>
      </c>
      <c r="G3190" s="56" t="str">
        <f>+'INFO ENEL'!L3178</f>
        <v>MT</v>
      </c>
      <c r="H3190" s="57">
        <f>+'INFO ENEL'!M3178</f>
        <v>75.72</v>
      </c>
      <c r="I3190" s="56">
        <f>+'INFO ENEL'!N3178</f>
        <v>15</v>
      </c>
      <c r="J3190" s="56" t="str">
        <f>+'INFO ENEL'!O3178</f>
        <v>Poste</v>
      </c>
      <c r="K3190" s="56" t="str">
        <f>+'INFO ENEL'!P3178</f>
        <v>Concreto</v>
      </c>
      <c r="L3190" s="56" t="str">
        <f>+'INFO ENEL'!Q3178</f>
        <v>PPC24</v>
      </c>
      <c r="M3190" s="55" t="str">
        <f>+IF(ISERROR(INDEX('Estructuras de Acero y Concreto'!$C$6:$C$577,MATCH(L3190,'Estructuras de Acero y Concreto'!$D$6:$D$577,0)))=FALSE,INDEX('Estructuras de Acero y Concreto'!$C$6:$C$577,MATCH(L3190,'Estructuras de Acero y Concreto'!$D$6:$D$577,0)),IF(ISERROR(INDEX('Estructuras de Madera'!$C$5:$C$122,MATCH(L3190,'Estructuras de Madera'!$D$5:$D$122,0)))=FALSE,INDEX('Estructuras de Madera'!$C$5:$C$122,MATCH(L3190,'Estructuras de Madera'!$D$5:$D$122,0)),INDEX(SICODI!$G$3:$G$2404,MATCH(L3190,SICODI!$G$3:$G$2404,0))))</f>
        <v>PPC24</v>
      </c>
      <c r="N3190" s="121" t="str">
        <f>+IF(ISERROR(VLOOKUP(M3190,'Resumen de precios LLTT'!$C$17:$D$3071,2,FALSE))=FALSE,VLOOKUP(M3190,'Resumen de precios LLTT'!$C$17:$D$3071,2,FALSE),VLOOKUP(M3190,SICODI!$G$3:$J$2404,2,FALSE))</f>
        <v>POSTE DE CONCRETO ARMADO DE 15/400/150/375</v>
      </c>
      <c r="O3190" s="58">
        <f>+IF(ISERROR(VLOOKUP(M3190,'Resumen de precios LLTT'!$C$17:$G$3071,5,FALSE))=FALSE,VLOOKUP(M3190,'Resumen de precios LLTT'!$C$17:$G$3071,5,FALSE),VLOOKUP(M3190,SICODI!$G$3:$J$2404,4,FALSE))</f>
        <v>476.76</v>
      </c>
      <c r="P3190" s="16">
        <f t="shared" si="447"/>
        <v>0.84299999999999997</v>
      </c>
      <c r="Q3190" s="78">
        <f t="shared" si="448"/>
        <v>878.66867999999999</v>
      </c>
      <c r="R3190" s="56">
        <v>0</v>
      </c>
      <c r="S3190" s="16">
        <f t="shared" si="449"/>
        <v>0.13400000000000001</v>
      </c>
      <c r="T3190" s="79">
        <f t="shared" si="450"/>
        <v>9.8118002600000001</v>
      </c>
      <c r="U3190" s="80">
        <f t="shared" si="451"/>
        <v>0.183</v>
      </c>
      <c r="V3190" s="81">
        <f t="shared" si="452"/>
        <v>1.7955594475800001</v>
      </c>
      <c r="W3190" s="79">
        <f t="shared" si="453"/>
        <v>0.60419904645994038</v>
      </c>
      <c r="X3190" s="60">
        <f t="shared" si="454"/>
        <v>0.6</v>
      </c>
      <c r="Y3190" s="56">
        <f>+'INFO ENEL'!R3178</f>
        <v>1</v>
      </c>
      <c r="Z3190" s="59">
        <f t="shared" si="455"/>
        <v>0.6</v>
      </c>
    </row>
    <row r="3191" spans="1:26" ht="15" customHeight="1" x14ac:dyDescent="0.25">
      <c r="A3191" s="55">
        <f>+'INFO ENEL'!A3179</f>
        <v>3174</v>
      </c>
      <c r="B3191" s="121" t="str">
        <f>+INDEX($B$8:$B$15,MATCH(L3191,$L$8:$L$15,0))</f>
        <v>SICODI</v>
      </c>
      <c r="C3191" s="56" t="str">
        <f>+'INFO ENEL'!B3179</f>
        <v>Lima</v>
      </c>
      <c r="D3191" s="56" t="str">
        <f>+'INFO ENEL'!D3179</f>
        <v>CARABAYLLO (LIMA)</v>
      </c>
      <c r="E3191" s="56" t="str">
        <f>+'INFO ENEL'!D3179</f>
        <v>CARABAYLLO (LIMA)</v>
      </c>
      <c r="F3191" s="50">
        <f>+'INFO ENEL'!E3179</f>
        <v>0</v>
      </c>
      <c r="G3191" s="56" t="str">
        <f>+'INFO ENEL'!L3179</f>
        <v>BT</v>
      </c>
      <c r="H3191" s="57">
        <f>+'INFO ENEL'!M3179</f>
        <v>35.380000000000003</v>
      </c>
      <c r="I3191" s="56">
        <f>+'INFO ENEL'!N3179</f>
        <v>8</v>
      </c>
      <c r="J3191" s="56" t="str">
        <f>+'INFO ENEL'!O3179</f>
        <v>Poste</v>
      </c>
      <c r="K3191" s="56" t="str">
        <f>+'INFO ENEL'!P3179</f>
        <v>Concreto</v>
      </c>
      <c r="L3191" s="56" t="str">
        <f>+'INFO ENEL'!Q3179</f>
        <v>PPC35</v>
      </c>
      <c r="M3191" s="55" t="str">
        <f>+IF(ISERROR(INDEX('Estructuras de Acero y Concreto'!$C$6:$C$577,MATCH(L3191,'Estructuras de Acero y Concreto'!$D$6:$D$577,0)))=FALSE,INDEX('Estructuras de Acero y Concreto'!$C$6:$C$577,MATCH(L3191,'Estructuras de Acero y Concreto'!$D$6:$D$577,0)),IF(ISERROR(INDEX('Estructuras de Madera'!$C$5:$C$122,MATCH(L3191,'Estructuras de Madera'!$D$5:$D$122,0)))=FALSE,INDEX('Estructuras de Madera'!$C$5:$C$122,MATCH(L3191,'Estructuras de Madera'!$D$5:$D$122,0)),INDEX(SICODI!$G$3:$G$2404,MATCH(L3191,SICODI!$G$3:$G$2404,0))))</f>
        <v>PPC35</v>
      </c>
      <c r="N3191" s="121" t="str">
        <f>+IF(ISERROR(VLOOKUP(M3191,'Resumen de precios LLTT'!$C$17:$D$3071,2,FALSE))=FALSE,VLOOKUP(M3191,'Resumen de precios LLTT'!$C$17:$D$3071,2,FALSE),VLOOKUP(M3191,SICODI!$G$3:$J$2404,2,FALSE))</f>
        <v>POSTE DE CONCRETO ARMADO PARA A. P.  8/200/120/240</v>
      </c>
      <c r="O3191" s="58">
        <f>+IF(ISERROR(VLOOKUP(M3191,'Resumen de precios LLTT'!$C$17:$G$3071,5,FALSE))=FALSE,VLOOKUP(M3191,'Resumen de precios LLTT'!$C$17:$G$3071,5,FALSE),VLOOKUP(M3191,SICODI!$G$3:$J$2404,4,FALSE))</f>
        <v>136.80000000000001</v>
      </c>
      <c r="P3191" s="16">
        <f t="shared" si="447"/>
        <v>0.77</v>
      </c>
      <c r="Q3191" s="78">
        <f t="shared" si="448"/>
        <v>242.13600000000002</v>
      </c>
      <c r="R3191" s="56">
        <v>0</v>
      </c>
      <c r="S3191" s="16">
        <f t="shared" si="449"/>
        <v>7.2000000000000008E-2</v>
      </c>
      <c r="T3191" s="79">
        <f t="shared" si="450"/>
        <v>1.4528160000000003</v>
      </c>
      <c r="U3191" s="80">
        <f t="shared" si="451"/>
        <v>0.2</v>
      </c>
      <c r="V3191" s="81">
        <f t="shared" si="452"/>
        <v>0.29056320000000008</v>
      </c>
      <c r="W3191" s="79">
        <f t="shared" si="453"/>
        <v>9.7773431346403303E-2</v>
      </c>
      <c r="X3191" s="60">
        <f t="shared" si="454"/>
        <v>0.1</v>
      </c>
      <c r="Y3191" s="56">
        <f>+'INFO ENEL'!R3179</f>
        <v>3</v>
      </c>
      <c r="Z3191" s="59">
        <f t="shared" si="455"/>
        <v>0.30000000000000004</v>
      </c>
    </row>
    <row r="3192" spans="1:26" ht="15" customHeight="1" x14ac:dyDescent="0.25">
      <c r="A3192" s="55">
        <f>+'INFO ENEL'!A3180</f>
        <v>3175</v>
      </c>
      <c r="B3192" s="121" t="str">
        <f>+INDEX($B$8:$B$15,MATCH(L3192,$L$8:$L$15,0))</f>
        <v>SICODI</v>
      </c>
      <c r="C3192" s="56" t="str">
        <f>+'INFO ENEL'!B3180</f>
        <v>Lima</v>
      </c>
      <c r="D3192" s="56" t="str">
        <f>+'INFO ENEL'!D3180</f>
        <v>CARABAYLLO (LIMA)</v>
      </c>
      <c r="E3192" s="56" t="str">
        <f>+'INFO ENEL'!D3180</f>
        <v>CARABAYLLO (LIMA)</v>
      </c>
      <c r="F3192" s="50">
        <f>+'INFO ENEL'!E3180</f>
        <v>0</v>
      </c>
      <c r="G3192" s="56" t="str">
        <f>+'INFO ENEL'!L3180</f>
        <v>BT</v>
      </c>
      <c r="H3192" s="57">
        <f>+'INFO ENEL'!M3180</f>
        <v>38.409999999999897</v>
      </c>
      <c r="I3192" s="56">
        <f>+'INFO ENEL'!N3180</f>
        <v>8</v>
      </c>
      <c r="J3192" s="56" t="str">
        <f>+'INFO ENEL'!O3180</f>
        <v>Poste</v>
      </c>
      <c r="K3192" s="56" t="str">
        <f>+'INFO ENEL'!P3180</f>
        <v>Concreto</v>
      </c>
      <c r="L3192" s="56" t="str">
        <f>+'INFO ENEL'!Q3180</f>
        <v>PPC35</v>
      </c>
      <c r="M3192" s="55" t="str">
        <f>+IF(ISERROR(INDEX('Estructuras de Acero y Concreto'!$C$6:$C$577,MATCH(L3192,'Estructuras de Acero y Concreto'!$D$6:$D$577,0)))=FALSE,INDEX('Estructuras de Acero y Concreto'!$C$6:$C$577,MATCH(L3192,'Estructuras de Acero y Concreto'!$D$6:$D$577,0)),IF(ISERROR(INDEX('Estructuras de Madera'!$C$5:$C$122,MATCH(L3192,'Estructuras de Madera'!$D$5:$D$122,0)))=FALSE,INDEX('Estructuras de Madera'!$C$5:$C$122,MATCH(L3192,'Estructuras de Madera'!$D$5:$D$122,0)),INDEX(SICODI!$G$3:$G$2404,MATCH(L3192,SICODI!$G$3:$G$2404,0))))</f>
        <v>PPC35</v>
      </c>
      <c r="N3192" s="121" t="str">
        <f>+IF(ISERROR(VLOOKUP(M3192,'Resumen de precios LLTT'!$C$17:$D$3071,2,FALSE))=FALSE,VLOOKUP(M3192,'Resumen de precios LLTT'!$C$17:$D$3071,2,FALSE),VLOOKUP(M3192,SICODI!$G$3:$J$2404,2,FALSE))</f>
        <v>POSTE DE CONCRETO ARMADO PARA A. P.  8/200/120/240</v>
      </c>
      <c r="O3192" s="58">
        <f>+IF(ISERROR(VLOOKUP(M3192,'Resumen de precios LLTT'!$C$17:$G$3071,5,FALSE))=FALSE,VLOOKUP(M3192,'Resumen de precios LLTT'!$C$17:$G$3071,5,FALSE),VLOOKUP(M3192,SICODI!$G$3:$J$2404,4,FALSE))</f>
        <v>136.80000000000001</v>
      </c>
      <c r="P3192" s="16">
        <f t="shared" si="447"/>
        <v>0.77</v>
      </c>
      <c r="Q3192" s="78">
        <f t="shared" si="448"/>
        <v>242.13600000000002</v>
      </c>
      <c r="R3192" s="56">
        <v>0</v>
      </c>
      <c r="S3192" s="16">
        <f t="shared" si="449"/>
        <v>7.2000000000000008E-2</v>
      </c>
      <c r="T3192" s="79">
        <f t="shared" si="450"/>
        <v>1.4528160000000003</v>
      </c>
      <c r="U3192" s="80">
        <f t="shared" si="451"/>
        <v>0.2</v>
      </c>
      <c r="V3192" s="81">
        <f t="shared" si="452"/>
        <v>0.29056320000000008</v>
      </c>
      <c r="W3192" s="79">
        <f t="shared" si="453"/>
        <v>9.7773431346403303E-2</v>
      </c>
      <c r="X3192" s="60">
        <f t="shared" si="454"/>
        <v>0.1</v>
      </c>
      <c r="Y3192" s="56">
        <f>+'INFO ENEL'!R3180</f>
        <v>3</v>
      </c>
      <c r="Z3192" s="59">
        <f t="shared" si="455"/>
        <v>0.30000000000000004</v>
      </c>
    </row>
    <row r="3193" spans="1:26" ht="15" customHeight="1" x14ac:dyDescent="0.25">
      <c r="A3193" s="55">
        <f>+'INFO ENEL'!A3181</f>
        <v>3176</v>
      </c>
      <c r="B3193" s="121" t="str">
        <f>+INDEX($B$8:$B$15,MATCH(L3193,$L$8:$L$15,0))</f>
        <v>SICODI</v>
      </c>
      <c r="C3193" s="56" t="str">
        <f>+'INFO ENEL'!B3181</f>
        <v>Lima</v>
      </c>
      <c r="D3193" s="56" t="str">
        <f>+'INFO ENEL'!D3181</f>
        <v>CARABAYLLO (LIMA)</v>
      </c>
      <c r="E3193" s="56" t="str">
        <f>+'INFO ENEL'!D3181</f>
        <v>CARABAYLLO (LIMA)</v>
      </c>
      <c r="F3193" s="50">
        <f>+'INFO ENEL'!E3181</f>
        <v>0</v>
      </c>
      <c r="G3193" s="56" t="str">
        <f>+'INFO ENEL'!L3181</f>
        <v>MT</v>
      </c>
      <c r="H3193" s="57">
        <f>+'INFO ENEL'!M3181</f>
        <v>46.7</v>
      </c>
      <c r="I3193" s="56">
        <f>+'INFO ENEL'!N3181</f>
        <v>15</v>
      </c>
      <c r="J3193" s="56" t="str">
        <f>+'INFO ENEL'!O3181</f>
        <v>Poste</v>
      </c>
      <c r="K3193" s="56" t="str">
        <f>+'INFO ENEL'!P3181</f>
        <v>Concreto</v>
      </c>
      <c r="L3193" s="56" t="str">
        <f>+'INFO ENEL'!Q3181</f>
        <v>PPC24</v>
      </c>
      <c r="M3193" s="55" t="str">
        <f>+IF(ISERROR(INDEX('Estructuras de Acero y Concreto'!$C$6:$C$577,MATCH(L3193,'Estructuras de Acero y Concreto'!$D$6:$D$577,0)))=FALSE,INDEX('Estructuras de Acero y Concreto'!$C$6:$C$577,MATCH(L3193,'Estructuras de Acero y Concreto'!$D$6:$D$577,0)),IF(ISERROR(INDEX('Estructuras de Madera'!$C$5:$C$122,MATCH(L3193,'Estructuras de Madera'!$D$5:$D$122,0)))=FALSE,INDEX('Estructuras de Madera'!$C$5:$C$122,MATCH(L3193,'Estructuras de Madera'!$D$5:$D$122,0)),INDEX(SICODI!$G$3:$G$2404,MATCH(L3193,SICODI!$G$3:$G$2404,0))))</f>
        <v>PPC24</v>
      </c>
      <c r="N3193" s="121" t="str">
        <f>+IF(ISERROR(VLOOKUP(M3193,'Resumen de precios LLTT'!$C$17:$D$3071,2,FALSE))=FALSE,VLOOKUP(M3193,'Resumen de precios LLTT'!$C$17:$D$3071,2,FALSE),VLOOKUP(M3193,SICODI!$G$3:$J$2404,2,FALSE))</f>
        <v>POSTE DE CONCRETO ARMADO DE 15/400/150/375</v>
      </c>
      <c r="O3193" s="58">
        <f>+IF(ISERROR(VLOOKUP(M3193,'Resumen de precios LLTT'!$C$17:$G$3071,5,FALSE))=FALSE,VLOOKUP(M3193,'Resumen de precios LLTT'!$C$17:$G$3071,5,FALSE),VLOOKUP(M3193,SICODI!$G$3:$J$2404,4,FALSE))</f>
        <v>476.76</v>
      </c>
      <c r="P3193" s="16">
        <f t="shared" si="447"/>
        <v>0.84299999999999997</v>
      </c>
      <c r="Q3193" s="78">
        <f t="shared" si="448"/>
        <v>878.66867999999999</v>
      </c>
      <c r="R3193" s="56">
        <v>0</v>
      </c>
      <c r="S3193" s="16">
        <f t="shared" si="449"/>
        <v>0.13400000000000001</v>
      </c>
      <c r="T3193" s="79">
        <f t="shared" si="450"/>
        <v>9.8118002600000001</v>
      </c>
      <c r="U3193" s="80">
        <f t="shared" si="451"/>
        <v>0.183</v>
      </c>
      <c r="V3193" s="81">
        <f t="shared" si="452"/>
        <v>1.7955594475800001</v>
      </c>
      <c r="W3193" s="79">
        <f t="shared" si="453"/>
        <v>0.60419904645994038</v>
      </c>
      <c r="X3193" s="60">
        <f t="shared" si="454"/>
        <v>0.6</v>
      </c>
      <c r="Y3193" s="56">
        <f>+'INFO ENEL'!R3181</f>
        <v>1</v>
      </c>
      <c r="Z3193" s="59">
        <f t="shared" si="455"/>
        <v>0.6</v>
      </c>
    </row>
    <row r="3194" spans="1:26" ht="15" customHeight="1" x14ac:dyDescent="0.25">
      <c r="A3194" s="55">
        <f>+'INFO ENEL'!A3182</f>
        <v>3177</v>
      </c>
      <c r="B3194" s="121" t="str">
        <f>+INDEX($B$8:$B$15,MATCH(L3194,$L$8:$L$15,0))</f>
        <v>SICODI</v>
      </c>
      <c r="C3194" s="56" t="str">
        <f>+'INFO ENEL'!B3182</f>
        <v>Lima</v>
      </c>
      <c r="D3194" s="56" t="str">
        <f>+'INFO ENEL'!D3182</f>
        <v>CARABAYLLO (LIMA)</v>
      </c>
      <c r="E3194" s="56" t="str">
        <f>+'INFO ENEL'!D3182</f>
        <v>CARABAYLLO (LIMA)</v>
      </c>
      <c r="F3194" s="50">
        <f>+'INFO ENEL'!E3182</f>
        <v>0</v>
      </c>
      <c r="G3194" s="56" t="str">
        <f>+'INFO ENEL'!L3182</f>
        <v>BT</v>
      </c>
      <c r="H3194" s="57">
        <f>+'INFO ENEL'!M3182</f>
        <v>33.799999999999898</v>
      </c>
      <c r="I3194" s="56">
        <f>+'INFO ENEL'!N3182</f>
        <v>8</v>
      </c>
      <c r="J3194" s="56" t="str">
        <f>+'INFO ENEL'!O3182</f>
        <v>Poste</v>
      </c>
      <c r="K3194" s="56" t="str">
        <f>+'INFO ENEL'!P3182</f>
        <v>Concreto</v>
      </c>
      <c r="L3194" s="56" t="str">
        <f>+'INFO ENEL'!Q3182</f>
        <v>PPC35</v>
      </c>
      <c r="M3194" s="55" t="str">
        <f>+IF(ISERROR(INDEX('Estructuras de Acero y Concreto'!$C$6:$C$577,MATCH(L3194,'Estructuras de Acero y Concreto'!$D$6:$D$577,0)))=FALSE,INDEX('Estructuras de Acero y Concreto'!$C$6:$C$577,MATCH(L3194,'Estructuras de Acero y Concreto'!$D$6:$D$577,0)),IF(ISERROR(INDEX('Estructuras de Madera'!$C$5:$C$122,MATCH(L3194,'Estructuras de Madera'!$D$5:$D$122,0)))=FALSE,INDEX('Estructuras de Madera'!$C$5:$C$122,MATCH(L3194,'Estructuras de Madera'!$D$5:$D$122,0)),INDEX(SICODI!$G$3:$G$2404,MATCH(L3194,SICODI!$G$3:$G$2404,0))))</f>
        <v>PPC35</v>
      </c>
      <c r="N3194" s="121" t="str">
        <f>+IF(ISERROR(VLOOKUP(M3194,'Resumen de precios LLTT'!$C$17:$D$3071,2,FALSE))=FALSE,VLOOKUP(M3194,'Resumen de precios LLTT'!$C$17:$D$3071,2,FALSE),VLOOKUP(M3194,SICODI!$G$3:$J$2404,2,FALSE))</f>
        <v>POSTE DE CONCRETO ARMADO PARA A. P.  8/200/120/240</v>
      </c>
      <c r="O3194" s="58">
        <f>+IF(ISERROR(VLOOKUP(M3194,'Resumen de precios LLTT'!$C$17:$G$3071,5,FALSE))=FALSE,VLOOKUP(M3194,'Resumen de precios LLTT'!$C$17:$G$3071,5,FALSE),VLOOKUP(M3194,SICODI!$G$3:$J$2404,4,FALSE))</f>
        <v>136.80000000000001</v>
      </c>
      <c r="P3194" s="16">
        <f t="shared" si="447"/>
        <v>0.77</v>
      </c>
      <c r="Q3194" s="78">
        <f t="shared" si="448"/>
        <v>242.13600000000002</v>
      </c>
      <c r="R3194" s="56">
        <v>0</v>
      </c>
      <c r="S3194" s="16">
        <f t="shared" si="449"/>
        <v>7.2000000000000008E-2</v>
      </c>
      <c r="T3194" s="79">
        <f t="shared" si="450"/>
        <v>1.4528160000000003</v>
      </c>
      <c r="U3194" s="80">
        <f t="shared" si="451"/>
        <v>0.2</v>
      </c>
      <c r="V3194" s="81">
        <f t="shared" si="452"/>
        <v>0.29056320000000008</v>
      </c>
      <c r="W3194" s="79">
        <f t="shared" si="453"/>
        <v>9.7773431346403303E-2</v>
      </c>
      <c r="X3194" s="60">
        <f t="shared" si="454"/>
        <v>0.1</v>
      </c>
      <c r="Y3194" s="56">
        <f>+'INFO ENEL'!R3182</f>
        <v>3</v>
      </c>
      <c r="Z3194" s="59">
        <f t="shared" si="455"/>
        <v>0.30000000000000004</v>
      </c>
    </row>
    <row r="3195" spans="1:26" ht="15" customHeight="1" x14ac:dyDescent="0.25">
      <c r="A3195" s="55">
        <f>+'INFO ENEL'!A3183</f>
        <v>3178</v>
      </c>
      <c r="B3195" s="121" t="str">
        <f>+INDEX($B$8:$B$15,MATCH(L3195,$L$8:$L$15,0))</f>
        <v>SICODI</v>
      </c>
      <c r="C3195" s="56" t="str">
        <f>+'INFO ENEL'!B3183</f>
        <v>Lima</v>
      </c>
      <c r="D3195" s="56" t="str">
        <f>+'INFO ENEL'!D3183</f>
        <v>CARABAYLLO (LIMA)</v>
      </c>
      <c r="E3195" s="56" t="str">
        <f>+'INFO ENEL'!D3183</f>
        <v>CARABAYLLO (LIMA)</v>
      </c>
      <c r="F3195" s="50">
        <f>+'INFO ENEL'!E3183</f>
        <v>0</v>
      </c>
      <c r="G3195" s="56" t="str">
        <f>+'INFO ENEL'!L3183</f>
        <v>MT</v>
      </c>
      <c r="H3195" s="57">
        <f>+'INFO ENEL'!M3183</f>
        <v>88.35</v>
      </c>
      <c r="I3195" s="56">
        <f>+'INFO ENEL'!N3183</f>
        <v>15</v>
      </c>
      <c r="J3195" s="56" t="str">
        <f>+'INFO ENEL'!O3183</f>
        <v>Poste</v>
      </c>
      <c r="K3195" s="56" t="str">
        <f>+'INFO ENEL'!P3183</f>
        <v>Concreto</v>
      </c>
      <c r="L3195" s="56" t="str">
        <f>+'INFO ENEL'!Q3183</f>
        <v>PPC24</v>
      </c>
      <c r="M3195" s="55" t="str">
        <f>+IF(ISERROR(INDEX('Estructuras de Acero y Concreto'!$C$6:$C$577,MATCH(L3195,'Estructuras de Acero y Concreto'!$D$6:$D$577,0)))=FALSE,INDEX('Estructuras de Acero y Concreto'!$C$6:$C$577,MATCH(L3195,'Estructuras de Acero y Concreto'!$D$6:$D$577,0)),IF(ISERROR(INDEX('Estructuras de Madera'!$C$5:$C$122,MATCH(L3195,'Estructuras de Madera'!$D$5:$D$122,0)))=FALSE,INDEX('Estructuras de Madera'!$C$5:$C$122,MATCH(L3195,'Estructuras de Madera'!$D$5:$D$122,0)),INDEX(SICODI!$G$3:$G$2404,MATCH(L3195,SICODI!$G$3:$G$2404,0))))</f>
        <v>PPC24</v>
      </c>
      <c r="N3195" s="121" t="str">
        <f>+IF(ISERROR(VLOOKUP(M3195,'Resumen de precios LLTT'!$C$17:$D$3071,2,FALSE))=FALSE,VLOOKUP(M3195,'Resumen de precios LLTT'!$C$17:$D$3071,2,FALSE),VLOOKUP(M3195,SICODI!$G$3:$J$2404,2,FALSE))</f>
        <v>POSTE DE CONCRETO ARMADO DE 15/400/150/375</v>
      </c>
      <c r="O3195" s="58">
        <f>+IF(ISERROR(VLOOKUP(M3195,'Resumen de precios LLTT'!$C$17:$G$3071,5,FALSE))=FALSE,VLOOKUP(M3195,'Resumen de precios LLTT'!$C$17:$G$3071,5,FALSE),VLOOKUP(M3195,SICODI!$G$3:$J$2404,4,FALSE))</f>
        <v>476.76</v>
      </c>
      <c r="P3195" s="16">
        <f t="shared" si="447"/>
        <v>0.84299999999999997</v>
      </c>
      <c r="Q3195" s="78">
        <f t="shared" si="448"/>
        <v>878.66867999999999</v>
      </c>
      <c r="R3195" s="56">
        <v>0</v>
      </c>
      <c r="S3195" s="16">
        <f t="shared" si="449"/>
        <v>0.13400000000000001</v>
      </c>
      <c r="T3195" s="79">
        <f t="shared" si="450"/>
        <v>9.8118002600000001</v>
      </c>
      <c r="U3195" s="80">
        <f t="shared" si="451"/>
        <v>0.183</v>
      </c>
      <c r="V3195" s="81">
        <f t="shared" si="452"/>
        <v>1.7955594475800001</v>
      </c>
      <c r="W3195" s="79">
        <f t="shared" si="453"/>
        <v>0.60419904645994038</v>
      </c>
      <c r="X3195" s="60">
        <f t="shared" si="454"/>
        <v>0.6</v>
      </c>
      <c r="Y3195" s="56">
        <f>+'INFO ENEL'!R3183</f>
        <v>1</v>
      </c>
      <c r="Z3195" s="59">
        <f t="shared" si="455"/>
        <v>0.6</v>
      </c>
    </row>
    <row r="3196" spans="1:26" ht="15" customHeight="1" x14ac:dyDescent="0.25">
      <c r="A3196" s="55">
        <f>+'INFO ENEL'!A3184</f>
        <v>3179</v>
      </c>
      <c r="B3196" s="121" t="str">
        <f>+INDEX($B$8:$B$15,MATCH(L3196,$L$8:$L$15,0))</f>
        <v>SICODI</v>
      </c>
      <c r="C3196" s="56" t="str">
        <f>+'INFO ENEL'!B3184</f>
        <v>Lima</v>
      </c>
      <c r="D3196" s="56" t="str">
        <f>+'INFO ENEL'!D3184</f>
        <v>CARABAYLLO (LIMA)</v>
      </c>
      <c r="E3196" s="56" t="str">
        <f>+'INFO ENEL'!D3184</f>
        <v>CARABAYLLO (LIMA)</v>
      </c>
      <c r="F3196" s="50">
        <f>+'INFO ENEL'!E3184</f>
        <v>0</v>
      </c>
      <c r="G3196" s="56" t="str">
        <f>+'INFO ENEL'!L3184</f>
        <v>MT</v>
      </c>
      <c r="H3196" s="57">
        <f>+'INFO ENEL'!M3184</f>
        <v>22.76</v>
      </c>
      <c r="I3196" s="56">
        <f>+'INFO ENEL'!N3184</f>
        <v>13</v>
      </c>
      <c r="J3196" s="56" t="str">
        <f>+'INFO ENEL'!O3184</f>
        <v>Poste</v>
      </c>
      <c r="K3196" s="56" t="str">
        <f>+'INFO ENEL'!P3184</f>
        <v>Concreto</v>
      </c>
      <c r="L3196" s="56" t="str">
        <f>+'INFO ENEL'!Q3184</f>
        <v>PPC20</v>
      </c>
      <c r="M3196" s="55" t="str">
        <f>+IF(ISERROR(INDEX('Estructuras de Acero y Concreto'!$C$6:$C$577,MATCH(L3196,'Estructuras de Acero y Concreto'!$D$6:$D$577,0)))=FALSE,INDEX('Estructuras de Acero y Concreto'!$C$6:$C$577,MATCH(L3196,'Estructuras de Acero y Concreto'!$D$6:$D$577,0)),IF(ISERROR(INDEX('Estructuras de Madera'!$C$5:$C$122,MATCH(L3196,'Estructuras de Madera'!$D$5:$D$122,0)))=FALSE,INDEX('Estructuras de Madera'!$C$5:$C$122,MATCH(L3196,'Estructuras de Madera'!$D$5:$D$122,0)),INDEX(SICODI!$G$3:$G$2404,MATCH(L3196,SICODI!$G$3:$G$2404,0))))</f>
        <v>PPC20</v>
      </c>
      <c r="N3196" s="121" t="str">
        <f>+IF(ISERROR(VLOOKUP(M3196,'Resumen de precios LLTT'!$C$17:$D$3071,2,FALSE))=FALSE,VLOOKUP(M3196,'Resumen de precios LLTT'!$C$17:$D$3071,2,FALSE),VLOOKUP(M3196,SICODI!$G$3:$J$2404,2,FALSE))</f>
        <v>POSTE DE CONCRETO ARMADO DE 13/400/150/345</v>
      </c>
      <c r="O3196" s="58">
        <f>+IF(ISERROR(VLOOKUP(M3196,'Resumen de precios LLTT'!$C$17:$G$3071,5,FALSE))=FALSE,VLOOKUP(M3196,'Resumen de precios LLTT'!$C$17:$G$3071,5,FALSE),VLOOKUP(M3196,SICODI!$G$3:$J$2404,4,FALSE))</f>
        <v>364.69</v>
      </c>
      <c r="P3196" s="16">
        <f t="shared" si="447"/>
        <v>0.84299999999999997</v>
      </c>
      <c r="Q3196" s="78">
        <f t="shared" si="448"/>
        <v>672.12366999999995</v>
      </c>
      <c r="R3196" s="56">
        <v>0</v>
      </c>
      <c r="S3196" s="16">
        <f t="shared" si="449"/>
        <v>0.13400000000000001</v>
      </c>
      <c r="T3196" s="79">
        <f t="shared" si="450"/>
        <v>7.5053809816666659</v>
      </c>
      <c r="U3196" s="80">
        <f t="shared" si="451"/>
        <v>0.183</v>
      </c>
      <c r="V3196" s="81">
        <f t="shared" si="452"/>
        <v>1.3734847196449997</v>
      </c>
      <c r="W3196" s="79">
        <f t="shared" si="453"/>
        <v>0.46217247724950827</v>
      </c>
      <c r="X3196" s="60">
        <f t="shared" si="454"/>
        <v>0.5</v>
      </c>
      <c r="Y3196" s="56">
        <f>+'INFO ENEL'!R3184</f>
        <v>1</v>
      </c>
      <c r="Z3196" s="59">
        <f t="shared" si="455"/>
        <v>0.5</v>
      </c>
    </row>
    <row r="3197" spans="1:26" ht="15" customHeight="1" x14ac:dyDescent="0.25">
      <c r="A3197" s="55">
        <f>+'INFO ENEL'!A3185</f>
        <v>3180</v>
      </c>
      <c r="B3197" s="121" t="str">
        <f>+INDEX($B$8:$B$15,MATCH(L3197,$L$8:$L$15,0))</f>
        <v>SICODI</v>
      </c>
      <c r="C3197" s="56" t="str">
        <f>+'INFO ENEL'!B3185</f>
        <v>Lima</v>
      </c>
      <c r="D3197" s="56" t="str">
        <f>+'INFO ENEL'!D3185</f>
        <v>CARABAYLLO (LIMA)</v>
      </c>
      <c r="E3197" s="56" t="str">
        <f>+'INFO ENEL'!D3185</f>
        <v>CARABAYLLO (LIMA)</v>
      </c>
      <c r="F3197" s="50">
        <f>+'INFO ENEL'!E3185</f>
        <v>0</v>
      </c>
      <c r="G3197" s="56" t="str">
        <f>+'INFO ENEL'!L3185</f>
        <v>MT</v>
      </c>
      <c r="H3197" s="57">
        <f>+'INFO ENEL'!M3185</f>
        <v>66.569999999999993</v>
      </c>
      <c r="I3197" s="56">
        <f>+'INFO ENEL'!N3185</f>
        <v>15</v>
      </c>
      <c r="J3197" s="56" t="str">
        <f>+'INFO ENEL'!O3185</f>
        <v>Poste</v>
      </c>
      <c r="K3197" s="56" t="str">
        <f>+'INFO ENEL'!P3185</f>
        <v>Concreto</v>
      </c>
      <c r="L3197" s="56" t="str">
        <f>+'INFO ENEL'!Q3185</f>
        <v>PPC24</v>
      </c>
      <c r="M3197" s="55" t="str">
        <f>+IF(ISERROR(INDEX('Estructuras de Acero y Concreto'!$C$6:$C$577,MATCH(L3197,'Estructuras de Acero y Concreto'!$D$6:$D$577,0)))=FALSE,INDEX('Estructuras de Acero y Concreto'!$C$6:$C$577,MATCH(L3197,'Estructuras de Acero y Concreto'!$D$6:$D$577,0)),IF(ISERROR(INDEX('Estructuras de Madera'!$C$5:$C$122,MATCH(L3197,'Estructuras de Madera'!$D$5:$D$122,0)))=FALSE,INDEX('Estructuras de Madera'!$C$5:$C$122,MATCH(L3197,'Estructuras de Madera'!$D$5:$D$122,0)),INDEX(SICODI!$G$3:$G$2404,MATCH(L3197,SICODI!$G$3:$G$2404,0))))</f>
        <v>PPC24</v>
      </c>
      <c r="N3197" s="121" t="str">
        <f>+IF(ISERROR(VLOOKUP(M3197,'Resumen de precios LLTT'!$C$17:$D$3071,2,FALSE))=FALSE,VLOOKUP(M3197,'Resumen de precios LLTT'!$C$17:$D$3071,2,FALSE),VLOOKUP(M3197,SICODI!$G$3:$J$2404,2,FALSE))</f>
        <v>POSTE DE CONCRETO ARMADO DE 15/400/150/375</v>
      </c>
      <c r="O3197" s="58">
        <f>+IF(ISERROR(VLOOKUP(M3197,'Resumen de precios LLTT'!$C$17:$G$3071,5,FALSE))=FALSE,VLOOKUP(M3197,'Resumen de precios LLTT'!$C$17:$G$3071,5,FALSE),VLOOKUP(M3197,SICODI!$G$3:$J$2404,4,FALSE))</f>
        <v>476.76</v>
      </c>
      <c r="P3197" s="16">
        <f t="shared" si="447"/>
        <v>0.84299999999999997</v>
      </c>
      <c r="Q3197" s="78">
        <f t="shared" si="448"/>
        <v>878.66867999999999</v>
      </c>
      <c r="R3197" s="56">
        <v>0</v>
      </c>
      <c r="S3197" s="16">
        <f t="shared" si="449"/>
        <v>0.13400000000000001</v>
      </c>
      <c r="T3197" s="79">
        <f t="shared" si="450"/>
        <v>9.8118002600000001</v>
      </c>
      <c r="U3197" s="80">
        <f t="shared" si="451"/>
        <v>0.183</v>
      </c>
      <c r="V3197" s="81">
        <f t="shared" si="452"/>
        <v>1.7955594475800001</v>
      </c>
      <c r="W3197" s="79">
        <f t="shared" si="453"/>
        <v>0.60419904645994038</v>
      </c>
      <c r="X3197" s="60">
        <f t="shared" si="454"/>
        <v>0.6</v>
      </c>
      <c r="Y3197" s="56">
        <f>+'INFO ENEL'!R3185</f>
        <v>1</v>
      </c>
      <c r="Z3197" s="59">
        <f t="shared" si="455"/>
        <v>0.6</v>
      </c>
    </row>
    <row r="3198" spans="1:26" ht="15" customHeight="1" x14ac:dyDescent="0.25">
      <c r="A3198" s="55">
        <f>+'INFO ENEL'!A3186</f>
        <v>3181</v>
      </c>
      <c r="B3198" s="121" t="str">
        <f>+INDEX($B$8:$B$15,MATCH(L3198,$L$8:$L$15,0))</f>
        <v>SICODI</v>
      </c>
      <c r="C3198" s="56" t="str">
        <f>+'INFO ENEL'!B3186</f>
        <v>Lima</v>
      </c>
      <c r="D3198" s="56" t="str">
        <f>+'INFO ENEL'!D3186</f>
        <v>CARABAYLLO (LIMA)</v>
      </c>
      <c r="E3198" s="56" t="str">
        <f>+'INFO ENEL'!D3186</f>
        <v>CARABAYLLO (LIMA)</v>
      </c>
      <c r="F3198" s="50">
        <f>+'INFO ENEL'!E3186</f>
        <v>0</v>
      </c>
      <c r="G3198" s="56" t="str">
        <f>+'INFO ENEL'!L3186</f>
        <v>MT</v>
      </c>
      <c r="H3198" s="57">
        <f>+'INFO ENEL'!M3186</f>
        <v>42.68</v>
      </c>
      <c r="I3198" s="56">
        <f>+'INFO ENEL'!N3186</f>
        <v>15</v>
      </c>
      <c r="J3198" s="56" t="str">
        <f>+'INFO ENEL'!O3186</f>
        <v>Poste</v>
      </c>
      <c r="K3198" s="56" t="str">
        <f>+'INFO ENEL'!P3186</f>
        <v>Concreto</v>
      </c>
      <c r="L3198" s="56" t="str">
        <f>+'INFO ENEL'!Q3186</f>
        <v>PPC24</v>
      </c>
      <c r="M3198" s="55" t="str">
        <f>+IF(ISERROR(INDEX('Estructuras de Acero y Concreto'!$C$6:$C$577,MATCH(L3198,'Estructuras de Acero y Concreto'!$D$6:$D$577,0)))=FALSE,INDEX('Estructuras de Acero y Concreto'!$C$6:$C$577,MATCH(L3198,'Estructuras de Acero y Concreto'!$D$6:$D$577,0)),IF(ISERROR(INDEX('Estructuras de Madera'!$C$5:$C$122,MATCH(L3198,'Estructuras de Madera'!$D$5:$D$122,0)))=FALSE,INDEX('Estructuras de Madera'!$C$5:$C$122,MATCH(L3198,'Estructuras de Madera'!$D$5:$D$122,0)),INDEX(SICODI!$G$3:$G$2404,MATCH(L3198,SICODI!$G$3:$G$2404,0))))</f>
        <v>PPC24</v>
      </c>
      <c r="N3198" s="121" t="str">
        <f>+IF(ISERROR(VLOOKUP(M3198,'Resumen de precios LLTT'!$C$17:$D$3071,2,FALSE))=FALSE,VLOOKUP(M3198,'Resumen de precios LLTT'!$C$17:$D$3071,2,FALSE),VLOOKUP(M3198,SICODI!$G$3:$J$2404,2,FALSE))</f>
        <v>POSTE DE CONCRETO ARMADO DE 15/400/150/375</v>
      </c>
      <c r="O3198" s="58">
        <f>+IF(ISERROR(VLOOKUP(M3198,'Resumen de precios LLTT'!$C$17:$G$3071,5,FALSE))=FALSE,VLOOKUP(M3198,'Resumen de precios LLTT'!$C$17:$G$3071,5,FALSE),VLOOKUP(M3198,SICODI!$G$3:$J$2404,4,FALSE))</f>
        <v>476.76</v>
      </c>
      <c r="P3198" s="16">
        <f t="shared" si="447"/>
        <v>0.84299999999999997</v>
      </c>
      <c r="Q3198" s="78">
        <f t="shared" si="448"/>
        <v>878.66867999999999</v>
      </c>
      <c r="R3198" s="56">
        <v>0</v>
      </c>
      <c r="S3198" s="16">
        <f t="shared" si="449"/>
        <v>0.13400000000000001</v>
      </c>
      <c r="T3198" s="79">
        <f t="shared" si="450"/>
        <v>9.8118002600000001</v>
      </c>
      <c r="U3198" s="80">
        <f t="shared" si="451"/>
        <v>0.183</v>
      </c>
      <c r="V3198" s="81">
        <f t="shared" si="452"/>
        <v>1.7955594475800001</v>
      </c>
      <c r="W3198" s="79">
        <f t="shared" si="453"/>
        <v>0.60419904645994038</v>
      </c>
      <c r="X3198" s="60">
        <f t="shared" si="454"/>
        <v>0.6</v>
      </c>
      <c r="Y3198" s="56">
        <f>+'INFO ENEL'!R3186</f>
        <v>1</v>
      </c>
      <c r="Z3198" s="59">
        <f t="shared" si="455"/>
        <v>0.6</v>
      </c>
    </row>
    <row r="3199" spans="1:26" ht="15" customHeight="1" x14ac:dyDescent="0.25">
      <c r="A3199" s="55">
        <f>+'INFO ENEL'!A3187</f>
        <v>3182</v>
      </c>
      <c r="B3199" s="121" t="str">
        <f>+INDEX($B$8:$B$15,MATCH(L3199,$L$8:$L$15,0))</f>
        <v>SICODI</v>
      </c>
      <c r="C3199" s="56" t="str">
        <f>+'INFO ENEL'!B3187</f>
        <v>Lima</v>
      </c>
      <c r="D3199" s="56" t="str">
        <f>+'INFO ENEL'!D3187</f>
        <v>CARABAYLLO (LIMA)</v>
      </c>
      <c r="E3199" s="56" t="str">
        <f>+'INFO ENEL'!D3187</f>
        <v>CARABAYLLO (LIMA)</v>
      </c>
      <c r="F3199" s="50">
        <f>+'INFO ENEL'!E3187</f>
        <v>0</v>
      </c>
      <c r="G3199" s="56" t="str">
        <f>+'INFO ENEL'!L3187</f>
        <v>BT</v>
      </c>
      <c r="H3199" s="57">
        <f>+'INFO ENEL'!M3187</f>
        <v>60.42</v>
      </c>
      <c r="I3199" s="56">
        <f>+'INFO ENEL'!N3187</f>
        <v>8</v>
      </c>
      <c r="J3199" s="56" t="str">
        <f>+'INFO ENEL'!O3187</f>
        <v>Poste</v>
      </c>
      <c r="K3199" s="56" t="str">
        <f>+'INFO ENEL'!P3187</f>
        <v>Concreto</v>
      </c>
      <c r="L3199" s="56" t="str">
        <f>+'INFO ENEL'!Q3187</f>
        <v>PPC35</v>
      </c>
      <c r="M3199" s="55" t="str">
        <f>+IF(ISERROR(INDEX('Estructuras de Acero y Concreto'!$C$6:$C$577,MATCH(L3199,'Estructuras de Acero y Concreto'!$D$6:$D$577,0)))=FALSE,INDEX('Estructuras de Acero y Concreto'!$C$6:$C$577,MATCH(L3199,'Estructuras de Acero y Concreto'!$D$6:$D$577,0)),IF(ISERROR(INDEX('Estructuras de Madera'!$C$5:$C$122,MATCH(L3199,'Estructuras de Madera'!$D$5:$D$122,0)))=FALSE,INDEX('Estructuras de Madera'!$C$5:$C$122,MATCH(L3199,'Estructuras de Madera'!$D$5:$D$122,0)),INDEX(SICODI!$G$3:$G$2404,MATCH(L3199,SICODI!$G$3:$G$2404,0))))</f>
        <v>PPC35</v>
      </c>
      <c r="N3199" s="121" t="str">
        <f>+IF(ISERROR(VLOOKUP(M3199,'Resumen de precios LLTT'!$C$17:$D$3071,2,FALSE))=FALSE,VLOOKUP(M3199,'Resumen de precios LLTT'!$C$17:$D$3071,2,FALSE),VLOOKUP(M3199,SICODI!$G$3:$J$2404,2,FALSE))</f>
        <v>POSTE DE CONCRETO ARMADO PARA A. P.  8/200/120/240</v>
      </c>
      <c r="O3199" s="58">
        <f>+IF(ISERROR(VLOOKUP(M3199,'Resumen de precios LLTT'!$C$17:$G$3071,5,FALSE))=FALSE,VLOOKUP(M3199,'Resumen de precios LLTT'!$C$17:$G$3071,5,FALSE),VLOOKUP(M3199,SICODI!$G$3:$J$2404,4,FALSE))</f>
        <v>136.80000000000001</v>
      </c>
      <c r="P3199" s="16">
        <f t="shared" si="447"/>
        <v>0.77</v>
      </c>
      <c r="Q3199" s="78">
        <f t="shared" si="448"/>
        <v>242.13600000000002</v>
      </c>
      <c r="R3199" s="56">
        <v>0</v>
      </c>
      <c r="S3199" s="16">
        <f t="shared" si="449"/>
        <v>7.2000000000000008E-2</v>
      </c>
      <c r="T3199" s="79">
        <f t="shared" si="450"/>
        <v>1.4528160000000003</v>
      </c>
      <c r="U3199" s="80">
        <f t="shared" si="451"/>
        <v>0.2</v>
      </c>
      <c r="V3199" s="81">
        <f t="shared" si="452"/>
        <v>0.29056320000000008</v>
      </c>
      <c r="W3199" s="79">
        <f t="shared" si="453"/>
        <v>9.7773431346403303E-2</v>
      </c>
      <c r="X3199" s="60">
        <f t="shared" si="454"/>
        <v>0.1</v>
      </c>
      <c r="Y3199" s="56">
        <f>+'INFO ENEL'!R3187</f>
        <v>3</v>
      </c>
      <c r="Z3199" s="59">
        <f t="shared" si="455"/>
        <v>0.30000000000000004</v>
      </c>
    </row>
    <row r="3200" spans="1:26" ht="15" customHeight="1" x14ac:dyDescent="0.25">
      <c r="A3200" s="55">
        <f>+'INFO ENEL'!A3188</f>
        <v>3183</v>
      </c>
      <c r="B3200" s="121" t="str">
        <f>+INDEX($B$8:$B$15,MATCH(L3200,$L$8:$L$15,0))</f>
        <v>SICODI</v>
      </c>
      <c r="C3200" s="56" t="str">
        <f>+'INFO ENEL'!B3188</f>
        <v>Lima</v>
      </c>
      <c r="D3200" s="56" t="str">
        <f>+'INFO ENEL'!D3188</f>
        <v>CARABAYLLO (LIMA)</v>
      </c>
      <c r="E3200" s="56" t="str">
        <f>+'INFO ENEL'!D3188</f>
        <v>CARABAYLLO (LIMA)</v>
      </c>
      <c r="F3200" s="50">
        <f>+'INFO ENEL'!E3188</f>
        <v>0</v>
      </c>
      <c r="G3200" s="56" t="str">
        <f>+'INFO ENEL'!L3188</f>
        <v>BT</v>
      </c>
      <c r="H3200" s="57">
        <f>+'INFO ENEL'!M3188</f>
        <v>36.700000000000003</v>
      </c>
      <c r="I3200" s="56">
        <f>+'INFO ENEL'!N3188</f>
        <v>8</v>
      </c>
      <c r="J3200" s="56" t="str">
        <f>+'INFO ENEL'!O3188</f>
        <v>Poste</v>
      </c>
      <c r="K3200" s="56" t="str">
        <f>+'INFO ENEL'!P3188</f>
        <v>Concreto</v>
      </c>
      <c r="L3200" s="56" t="str">
        <f>+'INFO ENEL'!Q3188</f>
        <v>PPC35</v>
      </c>
      <c r="M3200" s="55" t="str">
        <f>+IF(ISERROR(INDEX('Estructuras de Acero y Concreto'!$C$6:$C$577,MATCH(L3200,'Estructuras de Acero y Concreto'!$D$6:$D$577,0)))=FALSE,INDEX('Estructuras de Acero y Concreto'!$C$6:$C$577,MATCH(L3200,'Estructuras de Acero y Concreto'!$D$6:$D$577,0)),IF(ISERROR(INDEX('Estructuras de Madera'!$C$5:$C$122,MATCH(L3200,'Estructuras de Madera'!$D$5:$D$122,0)))=FALSE,INDEX('Estructuras de Madera'!$C$5:$C$122,MATCH(L3200,'Estructuras de Madera'!$D$5:$D$122,0)),INDEX(SICODI!$G$3:$G$2404,MATCH(L3200,SICODI!$G$3:$G$2404,0))))</f>
        <v>PPC35</v>
      </c>
      <c r="N3200" s="121" t="str">
        <f>+IF(ISERROR(VLOOKUP(M3200,'Resumen de precios LLTT'!$C$17:$D$3071,2,FALSE))=FALSE,VLOOKUP(M3200,'Resumen de precios LLTT'!$C$17:$D$3071,2,FALSE),VLOOKUP(M3200,SICODI!$G$3:$J$2404,2,FALSE))</f>
        <v>POSTE DE CONCRETO ARMADO PARA A. P.  8/200/120/240</v>
      </c>
      <c r="O3200" s="58">
        <f>+IF(ISERROR(VLOOKUP(M3200,'Resumen de precios LLTT'!$C$17:$G$3071,5,FALSE))=FALSE,VLOOKUP(M3200,'Resumen de precios LLTT'!$C$17:$G$3071,5,FALSE),VLOOKUP(M3200,SICODI!$G$3:$J$2404,4,FALSE))</f>
        <v>136.80000000000001</v>
      </c>
      <c r="P3200" s="16">
        <f t="shared" si="447"/>
        <v>0.77</v>
      </c>
      <c r="Q3200" s="78">
        <f t="shared" si="448"/>
        <v>242.13600000000002</v>
      </c>
      <c r="R3200" s="56">
        <v>0</v>
      </c>
      <c r="S3200" s="16">
        <f t="shared" si="449"/>
        <v>7.2000000000000008E-2</v>
      </c>
      <c r="T3200" s="79">
        <f t="shared" si="450"/>
        <v>1.4528160000000003</v>
      </c>
      <c r="U3200" s="80">
        <f t="shared" si="451"/>
        <v>0.2</v>
      </c>
      <c r="V3200" s="81">
        <f t="shared" si="452"/>
        <v>0.29056320000000008</v>
      </c>
      <c r="W3200" s="79">
        <f t="shared" si="453"/>
        <v>9.7773431346403303E-2</v>
      </c>
      <c r="X3200" s="60">
        <f t="shared" si="454"/>
        <v>0.1</v>
      </c>
      <c r="Y3200" s="56">
        <f>+'INFO ENEL'!R3188</f>
        <v>3</v>
      </c>
      <c r="Z3200" s="59">
        <f t="shared" si="455"/>
        <v>0.30000000000000004</v>
      </c>
    </row>
    <row r="3201" spans="1:26" ht="15" customHeight="1" x14ac:dyDescent="0.25">
      <c r="A3201" s="55">
        <f>+'INFO ENEL'!A3189</f>
        <v>3184</v>
      </c>
      <c r="B3201" s="121" t="str">
        <f>+INDEX($B$8:$B$15,MATCH(L3201,$L$8:$L$15,0))</f>
        <v>SICODI</v>
      </c>
      <c r="C3201" s="56" t="str">
        <f>+'INFO ENEL'!B3189</f>
        <v>Lima</v>
      </c>
      <c r="D3201" s="56" t="str">
        <f>+'INFO ENEL'!D3189</f>
        <v>CARABAYLLO (LIMA)</v>
      </c>
      <c r="E3201" s="56" t="str">
        <f>+'INFO ENEL'!D3189</f>
        <v>CARABAYLLO (LIMA)</v>
      </c>
      <c r="F3201" s="50">
        <f>+'INFO ENEL'!E3189</f>
        <v>0</v>
      </c>
      <c r="G3201" s="56" t="str">
        <f>+'INFO ENEL'!L3189</f>
        <v>MT</v>
      </c>
      <c r="H3201" s="57">
        <f>+'INFO ENEL'!M3189</f>
        <v>35.700000000000003</v>
      </c>
      <c r="I3201" s="56">
        <f>+'INFO ENEL'!N3189</f>
        <v>15</v>
      </c>
      <c r="J3201" s="56" t="str">
        <f>+'INFO ENEL'!O3189</f>
        <v>Poste</v>
      </c>
      <c r="K3201" s="56" t="str">
        <f>+'INFO ENEL'!P3189</f>
        <v>Concreto</v>
      </c>
      <c r="L3201" s="56" t="str">
        <f>+'INFO ENEL'!Q3189</f>
        <v>PPC24</v>
      </c>
      <c r="M3201" s="55" t="str">
        <f>+IF(ISERROR(INDEX('Estructuras de Acero y Concreto'!$C$6:$C$577,MATCH(L3201,'Estructuras de Acero y Concreto'!$D$6:$D$577,0)))=FALSE,INDEX('Estructuras de Acero y Concreto'!$C$6:$C$577,MATCH(L3201,'Estructuras de Acero y Concreto'!$D$6:$D$577,0)),IF(ISERROR(INDEX('Estructuras de Madera'!$C$5:$C$122,MATCH(L3201,'Estructuras de Madera'!$D$5:$D$122,0)))=FALSE,INDEX('Estructuras de Madera'!$C$5:$C$122,MATCH(L3201,'Estructuras de Madera'!$D$5:$D$122,0)),INDEX(SICODI!$G$3:$G$2404,MATCH(L3201,SICODI!$G$3:$G$2404,0))))</f>
        <v>PPC24</v>
      </c>
      <c r="N3201" s="121" t="str">
        <f>+IF(ISERROR(VLOOKUP(M3201,'Resumen de precios LLTT'!$C$17:$D$3071,2,FALSE))=FALSE,VLOOKUP(M3201,'Resumen de precios LLTT'!$C$17:$D$3071,2,FALSE),VLOOKUP(M3201,SICODI!$G$3:$J$2404,2,FALSE))</f>
        <v>POSTE DE CONCRETO ARMADO DE 15/400/150/375</v>
      </c>
      <c r="O3201" s="58">
        <f>+IF(ISERROR(VLOOKUP(M3201,'Resumen de precios LLTT'!$C$17:$G$3071,5,FALSE))=FALSE,VLOOKUP(M3201,'Resumen de precios LLTT'!$C$17:$G$3071,5,FALSE),VLOOKUP(M3201,SICODI!$G$3:$J$2404,4,FALSE))</f>
        <v>476.76</v>
      </c>
      <c r="P3201" s="16">
        <f t="shared" si="447"/>
        <v>0.84299999999999997</v>
      </c>
      <c r="Q3201" s="78">
        <f t="shared" si="448"/>
        <v>878.66867999999999</v>
      </c>
      <c r="R3201" s="56">
        <v>0</v>
      </c>
      <c r="S3201" s="16">
        <f t="shared" si="449"/>
        <v>0.13400000000000001</v>
      </c>
      <c r="T3201" s="79">
        <f t="shared" si="450"/>
        <v>9.8118002600000001</v>
      </c>
      <c r="U3201" s="80">
        <f t="shared" si="451"/>
        <v>0.183</v>
      </c>
      <c r="V3201" s="81">
        <f t="shared" si="452"/>
        <v>1.7955594475800001</v>
      </c>
      <c r="W3201" s="79">
        <f t="shared" si="453"/>
        <v>0.60419904645994038</v>
      </c>
      <c r="X3201" s="60">
        <f t="shared" si="454"/>
        <v>0.6</v>
      </c>
      <c r="Y3201" s="56">
        <f>+'INFO ENEL'!R3189</f>
        <v>1</v>
      </c>
      <c r="Z3201" s="59">
        <f t="shared" si="455"/>
        <v>0.6</v>
      </c>
    </row>
    <row r="3202" spans="1:26" ht="15" customHeight="1" x14ac:dyDescent="0.25">
      <c r="A3202" s="55">
        <f>+'INFO ENEL'!A3190</f>
        <v>3185</v>
      </c>
      <c r="B3202" s="121" t="str">
        <f>+INDEX($B$8:$B$15,MATCH(L3202,$L$8:$L$15,0))</f>
        <v>SICODI</v>
      </c>
      <c r="C3202" s="56" t="str">
        <f>+'INFO ENEL'!B3190</f>
        <v>Lima</v>
      </c>
      <c r="D3202" s="56" t="str">
        <f>+'INFO ENEL'!D3190</f>
        <v>CARABAYLLO (LIMA)</v>
      </c>
      <c r="E3202" s="56" t="str">
        <f>+'INFO ENEL'!D3190</f>
        <v>CARABAYLLO (LIMA)</v>
      </c>
      <c r="F3202" s="50">
        <f>+'INFO ENEL'!E3190</f>
        <v>0</v>
      </c>
      <c r="G3202" s="56" t="str">
        <f>+'INFO ENEL'!L3190</f>
        <v>MT</v>
      </c>
      <c r="H3202" s="57">
        <f>+'INFO ENEL'!M3190</f>
        <v>52.18</v>
      </c>
      <c r="I3202" s="56">
        <f>+'INFO ENEL'!N3190</f>
        <v>15</v>
      </c>
      <c r="J3202" s="56" t="str">
        <f>+'INFO ENEL'!O3190</f>
        <v>Poste</v>
      </c>
      <c r="K3202" s="56" t="str">
        <f>+'INFO ENEL'!P3190</f>
        <v>Concreto</v>
      </c>
      <c r="L3202" s="56" t="str">
        <f>+'INFO ENEL'!Q3190</f>
        <v>PPC24</v>
      </c>
      <c r="M3202" s="55" t="str">
        <f>+IF(ISERROR(INDEX('Estructuras de Acero y Concreto'!$C$6:$C$577,MATCH(L3202,'Estructuras de Acero y Concreto'!$D$6:$D$577,0)))=FALSE,INDEX('Estructuras de Acero y Concreto'!$C$6:$C$577,MATCH(L3202,'Estructuras de Acero y Concreto'!$D$6:$D$577,0)),IF(ISERROR(INDEX('Estructuras de Madera'!$C$5:$C$122,MATCH(L3202,'Estructuras de Madera'!$D$5:$D$122,0)))=FALSE,INDEX('Estructuras de Madera'!$C$5:$C$122,MATCH(L3202,'Estructuras de Madera'!$D$5:$D$122,0)),INDEX(SICODI!$G$3:$G$2404,MATCH(L3202,SICODI!$G$3:$G$2404,0))))</f>
        <v>PPC24</v>
      </c>
      <c r="N3202" s="121" t="str">
        <f>+IF(ISERROR(VLOOKUP(M3202,'Resumen de precios LLTT'!$C$17:$D$3071,2,FALSE))=FALSE,VLOOKUP(M3202,'Resumen de precios LLTT'!$C$17:$D$3071,2,FALSE),VLOOKUP(M3202,SICODI!$G$3:$J$2404,2,FALSE))</f>
        <v>POSTE DE CONCRETO ARMADO DE 15/400/150/375</v>
      </c>
      <c r="O3202" s="58">
        <f>+IF(ISERROR(VLOOKUP(M3202,'Resumen de precios LLTT'!$C$17:$G$3071,5,FALSE))=FALSE,VLOOKUP(M3202,'Resumen de precios LLTT'!$C$17:$G$3071,5,FALSE),VLOOKUP(M3202,SICODI!$G$3:$J$2404,4,FALSE))</f>
        <v>476.76</v>
      </c>
      <c r="P3202" s="16">
        <f t="shared" si="447"/>
        <v>0.84299999999999997</v>
      </c>
      <c r="Q3202" s="78">
        <f t="shared" si="448"/>
        <v>878.66867999999999</v>
      </c>
      <c r="R3202" s="56">
        <v>0</v>
      </c>
      <c r="S3202" s="16">
        <f t="shared" si="449"/>
        <v>0.13400000000000001</v>
      </c>
      <c r="T3202" s="79">
        <f t="shared" si="450"/>
        <v>9.8118002600000001</v>
      </c>
      <c r="U3202" s="80">
        <f t="shared" si="451"/>
        <v>0.183</v>
      </c>
      <c r="V3202" s="81">
        <f t="shared" si="452"/>
        <v>1.7955594475800001</v>
      </c>
      <c r="W3202" s="79">
        <f t="shared" si="453"/>
        <v>0.60419904645994038</v>
      </c>
      <c r="X3202" s="60">
        <f t="shared" si="454"/>
        <v>0.6</v>
      </c>
      <c r="Y3202" s="56">
        <f>+'INFO ENEL'!R3190</f>
        <v>1</v>
      </c>
      <c r="Z3202" s="59">
        <f t="shared" si="455"/>
        <v>0.6</v>
      </c>
    </row>
    <row r="3203" spans="1:26" ht="15" customHeight="1" x14ac:dyDescent="0.25">
      <c r="A3203" s="55">
        <f>+'INFO ENEL'!A3191</f>
        <v>3186</v>
      </c>
      <c r="B3203" s="121" t="str">
        <f>+INDEX($B$8:$B$15,MATCH(L3203,$L$8:$L$15,0))</f>
        <v>SICODI</v>
      </c>
      <c r="C3203" s="56" t="str">
        <f>+'INFO ENEL'!B3191</f>
        <v>Lima</v>
      </c>
      <c r="D3203" s="56" t="str">
        <f>+'INFO ENEL'!D3191</f>
        <v>CARABAYLLO (LIMA)</v>
      </c>
      <c r="E3203" s="56" t="str">
        <f>+'INFO ENEL'!D3191</f>
        <v>CARABAYLLO (LIMA)</v>
      </c>
      <c r="F3203" s="50">
        <f>+'INFO ENEL'!E3191</f>
        <v>0</v>
      </c>
      <c r="G3203" s="56" t="str">
        <f>+'INFO ENEL'!L3191</f>
        <v>MT</v>
      </c>
      <c r="H3203" s="57">
        <f>+'INFO ENEL'!M3191</f>
        <v>94.45</v>
      </c>
      <c r="I3203" s="56">
        <f>+'INFO ENEL'!N3191</f>
        <v>15</v>
      </c>
      <c r="J3203" s="56" t="str">
        <f>+'INFO ENEL'!O3191</f>
        <v>Poste</v>
      </c>
      <c r="K3203" s="56" t="str">
        <f>+'INFO ENEL'!P3191</f>
        <v>Concreto</v>
      </c>
      <c r="L3203" s="56" t="str">
        <f>+'INFO ENEL'!Q3191</f>
        <v>PPC24</v>
      </c>
      <c r="M3203" s="55" t="str">
        <f>+IF(ISERROR(INDEX('Estructuras de Acero y Concreto'!$C$6:$C$577,MATCH(L3203,'Estructuras de Acero y Concreto'!$D$6:$D$577,0)))=FALSE,INDEX('Estructuras de Acero y Concreto'!$C$6:$C$577,MATCH(L3203,'Estructuras de Acero y Concreto'!$D$6:$D$577,0)),IF(ISERROR(INDEX('Estructuras de Madera'!$C$5:$C$122,MATCH(L3203,'Estructuras de Madera'!$D$5:$D$122,0)))=FALSE,INDEX('Estructuras de Madera'!$C$5:$C$122,MATCH(L3203,'Estructuras de Madera'!$D$5:$D$122,0)),INDEX(SICODI!$G$3:$G$2404,MATCH(L3203,SICODI!$G$3:$G$2404,0))))</f>
        <v>PPC24</v>
      </c>
      <c r="N3203" s="121" t="str">
        <f>+IF(ISERROR(VLOOKUP(M3203,'Resumen de precios LLTT'!$C$17:$D$3071,2,FALSE))=FALSE,VLOOKUP(M3203,'Resumen de precios LLTT'!$C$17:$D$3071,2,FALSE),VLOOKUP(M3203,SICODI!$G$3:$J$2404,2,FALSE))</f>
        <v>POSTE DE CONCRETO ARMADO DE 15/400/150/375</v>
      </c>
      <c r="O3203" s="58">
        <f>+IF(ISERROR(VLOOKUP(M3203,'Resumen de precios LLTT'!$C$17:$G$3071,5,FALSE))=FALSE,VLOOKUP(M3203,'Resumen de precios LLTT'!$C$17:$G$3071,5,FALSE),VLOOKUP(M3203,SICODI!$G$3:$J$2404,4,FALSE))</f>
        <v>476.76</v>
      </c>
      <c r="P3203" s="16">
        <f t="shared" si="447"/>
        <v>0.84299999999999997</v>
      </c>
      <c r="Q3203" s="78">
        <f t="shared" si="448"/>
        <v>878.66867999999999</v>
      </c>
      <c r="R3203" s="56">
        <v>0</v>
      </c>
      <c r="S3203" s="16">
        <f t="shared" si="449"/>
        <v>0.13400000000000001</v>
      </c>
      <c r="T3203" s="79">
        <f t="shared" si="450"/>
        <v>9.8118002600000001</v>
      </c>
      <c r="U3203" s="80">
        <f t="shared" si="451"/>
        <v>0.183</v>
      </c>
      <c r="V3203" s="81">
        <f t="shared" si="452"/>
        <v>1.7955594475800001</v>
      </c>
      <c r="W3203" s="79">
        <f t="shared" si="453"/>
        <v>0.60419904645994038</v>
      </c>
      <c r="X3203" s="60">
        <f t="shared" si="454"/>
        <v>0.6</v>
      </c>
      <c r="Y3203" s="56">
        <f>+'INFO ENEL'!R3191</f>
        <v>1</v>
      </c>
      <c r="Z3203" s="59">
        <f t="shared" si="455"/>
        <v>0.6</v>
      </c>
    </row>
    <row r="3204" spans="1:26" ht="15" customHeight="1" x14ac:dyDescent="0.25">
      <c r="A3204" s="55">
        <f>+'INFO ENEL'!A3192</f>
        <v>3187</v>
      </c>
      <c r="B3204" s="121" t="str">
        <f>+INDEX($B$8:$B$15,MATCH(L3204,$L$8:$L$15,0))</f>
        <v>SICODI</v>
      </c>
      <c r="C3204" s="56" t="str">
        <f>+'INFO ENEL'!B3192</f>
        <v>Lima</v>
      </c>
      <c r="D3204" s="56" t="str">
        <f>+'INFO ENEL'!D3192</f>
        <v>CARABAYLLO (LIMA)</v>
      </c>
      <c r="E3204" s="56" t="str">
        <f>+'INFO ENEL'!D3192</f>
        <v>CARABAYLLO (LIMA)</v>
      </c>
      <c r="F3204" s="50">
        <f>+'INFO ENEL'!E3192</f>
        <v>0</v>
      </c>
      <c r="G3204" s="56" t="str">
        <f>+'INFO ENEL'!L3192</f>
        <v>MT</v>
      </c>
      <c r="H3204" s="57">
        <f>+'INFO ENEL'!M3192</f>
        <v>114.91</v>
      </c>
      <c r="I3204" s="56">
        <f>+'INFO ENEL'!N3192</f>
        <v>15</v>
      </c>
      <c r="J3204" s="56" t="str">
        <f>+'INFO ENEL'!O3192</f>
        <v>Poste</v>
      </c>
      <c r="K3204" s="56" t="str">
        <f>+'INFO ENEL'!P3192</f>
        <v>Concreto</v>
      </c>
      <c r="L3204" s="56" t="str">
        <f>+'INFO ENEL'!Q3192</f>
        <v>PPC24</v>
      </c>
      <c r="M3204" s="55" t="str">
        <f>+IF(ISERROR(INDEX('Estructuras de Acero y Concreto'!$C$6:$C$577,MATCH(L3204,'Estructuras de Acero y Concreto'!$D$6:$D$577,0)))=FALSE,INDEX('Estructuras de Acero y Concreto'!$C$6:$C$577,MATCH(L3204,'Estructuras de Acero y Concreto'!$D$6:$D$577,0)),IF(ISERROR(INDEX('Estructuras de Madera'!$C$5:$C$122,MATCH(L3204,'Estructuras de Madera'!$D$5:$D$122,0)))=FALSE,INDEX('Estructuras de Madera'!$C$5:$C$122,MATCH(L3204,'Estructuras de Madera'!$D$5:$D$122,0)),INDEX(SICODI!$G$3:$G$2404,MATCH(L3204,SICODI!$G$3:$G$2404,0))))</f>
        <v>PPC24</v>
      </c>
      <c r="N3204" s="121" t="str">
        <f>+IF(ISERROR(VLOOKUP(M3204,'Resumen de precios LLTT'!$C$17:$D$3071,2,FALSE))=FALSE,VLOOKUP(M3204,'Resumen de precios LLTT'!$C$17:$D$3071,2,FALSE),VLOOKUP(M3204,SICODI!$G$3:$J$2404,2,FALSE))</f>
        <v>POSTE DE CONCRETO ARMADO DE 15/400/150/375</v>
      </c>
      <c r="O3204" s="58">
        <f>+IF(ISERROR(VLOOKUP(M3204,'Resumen de precios LLTT'!$C$17:$G$3071,5,FALSE))=FALSE,VLOOKUP(M3204,'Resumen de precios LLTT'!$C$17:$G$3071,5,FALSE),VLOOKUP(M3204,SICODI!$G$3:$J$2404,4,FALSE))</f>
        <v>476.76</v>
      </c>
      <c r="P3204" s="16">
        <f t="shared" si="447"/>
        <v>0.84299999999999997</v>
      </c>
      <c r="Q3204" s="78">
        <f t="shared" si="448"/>
        <v>878.66867999999999</v>
      </c>
      <c r="R3204" s="56">
        <v>0</v>
      </c>
      <c r="S3204" s="16">
        <f t="shared" si="449"/>
        <v>0.13400000000000001</v>
      </c>
      <c r="T3204" s="79">
        <f t="shared" si="450"/>
        <v>9.8118002600000001</v>
      </c>
      <c r="U3204" s="80">
        <f t="shared" si="451"/>
        <v>0.183</v>
      </c>
      <c r="V3204" s="81">
        <f t="shared" si="452"/>
        <v>1.7955594475800001</v>
      </c>
      <c r="W3204" s="79">
        <f t="shared" si="453"/>
        <v>0.60419904645994038</v>
      </c>
      <c r="X3204" s="60">
        <f t="shared" si="454"/>
        <v>0.6</v>
      </c>
      <c r="Y3204" s="56">
        <f>+'INFO ENEL'!R3192</f>
        <v>1</v>
      </c>
      <c r="Z3204" s="59">
        <f t="shared" si="455"/>
        <v>0.6</v>
      </c>
    </row>
    <row r="3205" spans="1:26" ht="15" customHeight="1" x14ac:dyDescent="0.25">
      <c r="A3205" s="55">
        <f>+'INFO ENEL'!A3193</f>
        <v>3188</v>
      </c>
      <c r="B3205" s="121" t="str">
        <f>+INDEX($B$8:$B$15,MATCH(L3205,$L$8:$L$15,0))</f>
        <v>SICODI</v>
      </c>
      <c r="C3205" s="56" t="str">
        <f>+'INFO ENEL'!B3193</f>
        <v>Lima</v>
      </c>
      <c r="D3205" s="56" t="str">
        <f>+'INFO ENEL'!D3193</f>
        <v>CARABAYLLO (LIMA)</v>
      </c>
      <c r="E3205" s="56" t="str">
        <f>+'INFO ENEL'!D3193</f>
        <v>CARABAYLLO (LIMA)</v>
      </c>
      <c r="F3205" s="50">
        <f>+'INFO ENEL'!E3193</f>
        <v>0</v>
      </c>
      <c r="G3205" s="56" t="str">
        <f>+'INFO ENEL'!L3193</f>
        <v>MT</v>
      </c>
      <c r="H3205" s="57">
        <f>+'INFO ENEL'!M3193</f>
        <v>101.5</v>
      </c>
      <c r="I3205" s="56">
        <f>+'INFO ENEL'!N3193</f>
        <v>13</v>
      </c>
      <c r="J3205" s="56" t="str">
        <f>+'INFO ENEL'!O3193</f>
        <v>Poste</v>
      </c>
      <c r="K3205" s="56" t="str">
        <f>+'INFO ENEL'!P3193</f>
        <v>Concreto</v>
      </c>
      <c r="L3205" s="56" t="str">
        <f>+'INFO ENEL'!Q3193</f>
        <v>PPC20</v>
      </c>
      <c r="M3205" s="55" t="str">
        <f>+IF(ISERROR(INDEX('Estructuras de Acero y Concreto'!$C$6:$C$577,MATCH(L3205,'Estructuras de Acero y Concreto'!$D$6:$D$577,0)))=FALSE,INDEX('Estructuras de Acero y Concreto'!$C$6:$C$577,MATCH(L3205,'Estructuras de Acero y Concreto'!$D$6:$D$577,0)),IF(ISERROR(INDEX('Estructuras de Madera'!$C$5:$C$122,MATCH(L3205,'Estructuras de Madera'!$D$5:$D$122,0)))=FALSE,INDEX('Estructuras de Madera'!$C$5:$C$122,MATCH(L3205,'Estructuras de Madera'!$D$5:$D$122,0)),INDEX(SICODI!$G$3:$G$2404,MATCH(L3205,SICODI!$G$3:$G$2404,0))))</f>
        <v>PPC20</v>
      </c>
      <c r="N3205" s="121" t="str">
        <f>+IF(ISERROR(VLOOKUP(M3205,'Resumen de precios LLTT'!$C$17:$D$3071,2,FALSE))=FALSE,VLOOKUP(M3205,'Resumen de precios LLTT'!$C$17:$D$3071,2,FALSE),VLOOKUP(M3205,SICODI!$G$3:$J$2404,2,FALSE))</f>
        <v>POSTE DE CONCRETO ARMADO DE 13/400/150/345</v>
      </c>
      <c r="O3205" s="58">
        <f>+IF(ISERROR(VLOOKUP(M3205,'Resumen de precios LLTT'!$C$17:$G$3071,5,FALSE))=FALSE,VLOOKUP(M3205,'Resumen de precios LLTT'!$C$17:$G$3071,5,FALSE),VLOOKUP(M3205,SICODI!$G$3:$J$2404,4,FALSE))</f>
        <v>364.69</v>
      </c>
      <c r="P3205" s="16">
        <f t="shared" si="447"/>
        <v>0.84299999999999997</v>
      </c>
      <c r="Q3205" s="78">
        <f t="shared" si="448"/>
        <v>672.12366999999995</v>
      </c>
      <c r="R3205" s="56">
        <v>0</v>
      </c>
      <c r="S3205" s="16">
        <f t="shared" si="449"/>
        <v>0.13400000000000001</v>
      </c>
      <c r="T3205" s="79">
        <f t="shared" si="450"/>
        <v>7.5053809816666659</v>
      </c>
      <c r="U3205" s="80">
        <f t="shared" si="451"/>
        <v>0.183</v>
      </c>
      <c r="V3205" s="81">
        <f t="shared" si="452"/>
        <v>1.3734847196449997</v>
      </c>
      <c r="W3205" s="79">
        <f t="shared" si="453"/>
        <v>0.46217247724950827</v>
      </c>
      <c r="X3205" s="60">
        <f t="shared" si="454"/>
        <v>0.5</v>
      </c>
      <c r="Y3205" s="56">
        <f>+'INFO ENEL'!R3193</f>
        <v>1</v>
      </c>
      <c r="Z3205" s="59">
        <f t="shared" si="455"/>
        <v>0.5</v>
      </c>
    </row>
    <row r="3206" spans="1:26" ht="15" customHeight="1" x14ac:dyDescent="0.25">
      <c r="A3206" s="55">
        <f>+'INFO ENEL'!A3194</f>
        <v>3189</v>
      </c>
      <c r="B3206" s="121" t="str">
        <f>+INDEX($B$8:$B$15,MATCH(L3206,$L$8:$L$15,0))</f>
        <v>SICODI</v>
      </c>
      <c r="C3206" s="56" t="str">
        <f>+'INFO ENEL'!B3194</f>
        <v>Lima</v>
      </c>
      <c r="D3206" s="56" t="str">
        <f>+'INFO ENEL'!D3194</f>
        <v>CARABAYLLO (LIMA)</v>
      </c>
      <c r="E3206" s="56" t="str">
        <f>+'INFO ENEL'!D3194</f>
        <v>CARABAYLLO (LIMA)</v>
      </c>
      <c r="F3206" s="50">
        <f>+'INFO ENEL'!E3194</f>
        <v>0</v>
      </c>
      <c r="G3206" s="56" t="str">
        <f>+'INFO ENEL'!L3194</f>
        <v>MT</v>
      </c>
      <c r="H3206" s="57">
        <f>+'INFO ENEL'!M3194</f>
        <v>111.93</v>
      </c>
      <c r="I3206" s="56">
        <f>+'INFO ENEL'!N3194</f>
        <v>13</v>
      </c>
      <c r="J3206" s="56" t="str">
        <f>+'INFO ENEL'!O3194</f>
        <v>Poste</v>
      </c>
      <c r="K3206" s="56" t="str">
        <f>+'INFO ENEL'!P3194</f>
        <v>Concreto</v>
      </c>
      <c r="L3206" s="56" t="str">
        <f>+'INFO ENEL'!Q3194</f>
        <v>PPC20</v>
      </c>
      <c r="M3206" s="55" t="str">
        <f>+IF(ISERROR(INDEX('Estructuras de Acero y Concreto'!$C$6:$C$577,MATCH(L3206,'Estructuras de Acero y Concreto'!$D$6:$D$577,0)))=FALSE,INDEX('Estructuras de Acero y Concreto'!$C$6:$C$577,MATCH(L3206,'Estructuras de Acero y Concreto'!$D$6:$D$577,0)),IF(ISERROR(INDEX('Estructuras de Madera'!$C$5:$C$122,MATCH(L3206,'Estructuras de Madera'!$D$5:$D$122,0)))=FALSE,INDEX('Estructuras de Madera'!$C$5:$C$122,MATCH(L3206,'Estructuras de Madera'!$D$5:$D$122,0)),INDEX(SICODI!$G$3:$G$2404,MATCH(L3206,SICODI!$G$3:$G$2404,0))))</f>
        <v>PPC20</v>
      </c>
      <c r="N3206" s="121" t="str">
        <f>+IF(ISERROR(VLOOKUP(M3206,'Resumen de precios LLTT'!$C$17:$D$3071,2,FALSE))=FALSE,VLOOKUP(M3206,'Resumen de precios LLTT'!$C$17:$D$3071,2,FALSE),VLOOKUP(M3206,SICODI!$G$3:$J$2404,2,FALSE))</f>
        <v>POSTE DE CONCRETO ARMADO DE 13/400/150/345</v>
      </c>
      <c r="O3206" s="58">
        <f>+IF(ISERROR(VLOOKUP(M3206,'Resumen de precios LLTT'!$C$17:$G$3071,5,FALSE))=FALSE,VLOOKUP(M3206,'Resumen de precios LLTT'!$C$17:$G$3071,5,FALSE),VLOOKUP(M3206,SICODI!$G$3:$J$2404,4,FALSE))</f>
        <v>364.69</v>
      </c>
      <c r="P3206" s="16">
        <f t="shared" si="447"/>
        <v>0.84299999999999997</v>
      </c>
      <c r="Q3206" s="78">
        <f t="shared" si="448"/>
        <v>672.12366999999995</v>
      </c>
      <c r="R3206" s="56">
        <v>0</v>
      </c>
      <c r="S3206" s="16">
        <f t="shared" si="449"/>
        <v>0.13400000000000001</v>
      </c>
      <c r="T3206" s="79">
        <f t="shared" si="450"/>
        <v>7.5053809816666659</v>
      </c>
      <c r="U3206" s="80">
        <f t="shared" si="451"/>
        <v>0.183</v>
      </c>
      <c r="V3206" s="81">
        <f t="shared" si="452"/>
        <v>1.3734847196449997</v>
      </c>
      <c r="W3206" s="79">
        <f t="shared" si="453"/>
        <v>0.46217247724950827</v>
      </c>
      <c r="X3206" s="60">
        <f t="shared" si="454"/>
        <v>0.5</v>
      </c>
      <c r="Y3206" s="56">
        <f>+'INFO ENEL'!R3194</f>
        <v>1</v>
      </c>
      <c r="Z3206" s="59">
        <f t="shared" si="455"/>
        <v>0.5</v>
      </c>
    </row>
    <row r="3207" spans="1:26" ht="15" customHeight="1" x14ac:dyDescent="0.25">
      <c r="A3207" s="55">
        <f>+'INFO ENEL'!A3195</f>
        <v>3190</v>
      </c>
      <c r="B3207" s="121" t="str">
        <f>+INDEX($B$8:$B$15,MATCH(L3207,$L$8:$L$15,0))</f>
        <v>SICODI</v>
      </c>
      <c r="C3207" s="56" t="str">
        <f>+'INFO ENEL'!B3195</f>
        <v>Lima</v>
      </c>
      <c r="D3207" s="56" t="str">
        <f>+'INFO ENEL'!D3195</f>
        <v>CARABAYLLO (LIMA)</v>
      </c>
      <c r="E3207" s="56" t="str">
        <f>+'INFO ENEL'!D3195</f>
        <v>CARABAYLLO (LIMA)</v>
      </c>
      <c r="F3207" s="50">
        <f>+'INFO ENEL'!E3195</f>
        <v>0</v>
      </c>
      <c r="G3207" s="56" t="str">
        <f>+'INFO ENEL'!L3195</f>
        <v>MT</v>
      </c>
      <c r="H3207" s="57">
        <f>+'INFO ENEL'!M3195</f>
        <v>111.7</v>
      </c>
      <c r="I3207" s="56">
        <f>+'INFO ENEL'!N3195</f>
        <v>13</v>
      </c>
      <c r="J3207" s="56" t="str">
        <f>+'INFO ENEL'!O3195</f>
        <v>Poste</v>
      </c>
      <c r="K3207" s="56" t="str">
        <f>+'INFO ENEL'!P3195</f>
        <v>Concreto</v>
      </c>
      <c r="L3207" s="56" t="str">
        <f>+'INFO ENEL'!Q3195</f>
        <v>PPC20</v>
      </c>
      <c r="M3207" s="55" t="str">
        <f>+IF(ISERROR(INDEX('Estructuras de Acero y Concreto'!$C$6:$C$577,MATCH(L3207,'Estructuras de Acero y Concreto'!$D$6:$D$577,0)))=FALSE,INDEX('Estructuras de Acero y Concreto'!$C$6:$C$577,MATCH(L3207,'Estructuras de Acero y Concreto'!$D$6:$D$577,0)),IF(ISERROR(INDEX('Estructuras de Madera'!$C$5:$C$122,MATCH(L3207,'Estructuras de Madera'!$D$5:$D$122,0)))=FALSE,INDEX('Estructuras de Madera'!$C$5:$C$122,MATCH(L3207,'Estructuras de Madera'!$D$5:$D$122,0)),INDEX(SICODI!$G$3:$G$2404,MATCH(L3207,SICODI!$G$3:$G$2404,0))))</f>
        <v>PPC20</v>
      </c>
      <c r="N3207" s="121" t="str">
        <f>+IF(ISERROR(VLOOKUP(M3207,'Resumen de precios LLTT'!$C$17:$D$3071,2,FALSE))=FALSE,VLOOKUP(M3207,'Resumen de precios LLTT'!$C$17:$D$3071,2,FALSE),VLOOKUP(M3207,SICODI!$G$3:$J$2404,2,FALSE))</f>
        <v>POSTE DE CONCRETO ARMADO DE 13/400/150/345</v>
      </c>
      <c r="O3207" s="58">
        <f>+IF(ISERROR(VLOOKUP(M3207,'Resumen de precios LLTT'!$C$17:$G$3071,5,FALSE))=FALSE,VLOOKUP(M3207,'Resumen de precios LLTT'!$C$17:$G$3071,5,FALSE),VLOOKUP(M3207,SICODI!$G$3:$J$2404,4,FALSE))</f>
        <v>364.69</v>
      </c>
      <c r="P3207" s="16">
        <f t="shared" si="447"/>
        <v>0.84299999999999997</v>
      </c>
      <c r="Q3207" s="78">
        <f t="shared" si="448"/>
        <v>672.12366999999995</v>
      </c>
      <c r="R3207" s="56">
        <v>0</v>
      </c>
      <c r="S3207" s="16">
        <f t="shared" si="449"/>
        <v>0.13400000000000001</v>
      </c>
      <c r="T3207" s="79">
        <f t="shared" si="450"/>
        <v>7.5053809816666659</v>
      </c>
      <c r="U3207" s="80">
        <f t="shared" si="451"/>
        <v>0.183</v>
      </c>
      <c r="V3207" s="81">
        <f t="shared" si="452"/>
        <v>1.3734847196449997</v>
      </c>
      <c r="W3207" s="79">
        <f t="shared" si="453"/>
        <v>0.46217247724950827</v>
      </c>
      <c r="X3207" s="60">
        <f t="shared" si="454"/>
        <v>0.5</v>
      </c>
      <c r="Y3207" s="56">
        <f>+'INFO ENEL'!R3195</f>
        <v>1</v>
      </c>
      <c r="Z3207" s="59">
        <f t="shared" si="455"/>
        <v>0.5</v>
      </c>
    </row>
    <row r="3208" spans="1:26" ht="15" customHeight="1" x14ac:dyDescent="0.25">
      <c r="A3208" s="55">
        <f>+'INFO ENEL'!A3196</f>
        <v>3191</v>
      </c>
      <c r="B3208" s="121" t="str">
        <f>+INDEX($B$8:$B$15,MATCH(L3208,$L$8:$L$15,0))</f>
        <v>SICODI</v>
      </c>
      <c r="C3208" s="56" t="str">
        <f>+'INFO ENEL'!B3196</f>
        <v>Lima</v>
      </c>
      <c r="D3208" s="56" t="str">
        <f>+'INFO ENEL'!D3196</f>
        <v>CARABAYLLO (LIMA)</v>
      </c>
      <c r="E3208" s="56" t="str">
        <f>+'INFO ENEL'!D3196</f>
        <v>CARABAYLLO (LIMA)</v>
      </c>
      <c r="F3208" s="50">
        <f>+'INFO ENEL'!E3196</f>
        <v>0</v>
      </c>
      <c r="G3208" s="56" t="str">
        <f>+'INFO ENEL'!L3196</f>
        <v>MT</v>
      </c>
      <c r="H3208" s="57">
        <f>+'INFO ENEL'!M3196</f>
        <v>103.73</v>
      </c>
      <c r="I3208" s="56">
        <f>+'INFO ENEL'!N3196</f>
        <v>13</v>
      </c>
      <c r="J3208" s="56" t="str">
        <f>+'INFO ENEL'!O3196</f>
        <v>Poste</v>
      </c>
      <c r="K3208" s="56" t="str">
        <f>+'INFO ENEL'!P3196</f>
        <v>Concreto</v>
      </c>
      <c r="L3208" s="56" t="str">
        <f>+'INFO ENEL'!Q3196</f>
        <v>PPC20</v>
      </c>
      <c r="M3208" s="55" t="str">
        <f>+IF(ISERROR(INDEX('Estructuras de Acero y Concreto'!$C$6:$C$577,MATCH(L3208,'Estructuras de Acero y Concreto'!$D$6:$D$577,0)))=FALSE,INDEX('Estructuras de Acero y Concreto'!$C$6:$C$577,MATCH(L3208,'Estructuras de Acero y Concreto'!$D$6:$D$577,0)),IF(ISERROR(INDEX('Estructuras de Madera'!$C$5:$C$122,MATCH(L3208,'Estructuras de Madera'!$D$5:$D$122,0)))=FALSE,INDEX('Estructuras de Madera'!$C$5:$C$122,MATCH(L3208,'Estructuras de Madera'!$D$5:$D$122,0)),INDEX(SICODI!$G$3:$G$2404,MATCH(L3208,SICODI!$G$3:$G$2404,0))))</f>
        <v>PPC20</v>
      </c>
      <c r="N3208" s="121" t="str">
        <f>+IF(ISERROR(VLOOKUP(M3208,'Resumen de precios LLTT'!$C$17:$D$3071,2,FALSE))=FALSE,VLOOKUP(M3208,'Resumen de precios LLTT'!$C$17:$D$3071,2,FALSE),VLOOKUP(M3208,SICODI!$G$3:$J$2404,2,FALSE))</f>
        <v>POSTE DE CONCRETO ARMADO DE 13/400/150/345</v>
      </c>
      <c r="O3208" s="58">
        <f>+IF(ISERROR(VLOOKUP(M3208,'Resumen de precios LLTT'!$C$17:$G$3071,5,FALSE))=FALSE,VLOOKUP(M3208,'Resumen de precios LLTT'!$C$17:$G$3071,5,FALSE),VLOOKUP(M3208,SICODI!$G$3:$J$2404,4,FALSE))</f>
        <v>364.69</v>
      </c>
      <c r="P3208" s="16">
        <f t="shared" si="447"/>
        <v>0.84299999999999997</v>
      </c>
      <c r="Q3208" s="78">
        <f t="shared" si="448"/>
        <v>672.12366999999995</v>
      </c>
      <c r="R3208" s="56">
        <v>0</v>
      </c>
      <c r="S3208" s="16">
        <f t="shared" si="449"/>
        <v>0.13400000000000001</v>
      </c>
      <c r="T3208" s="79">
        <f t="shared" si="450"/>
        <v>7.5053809816666659</v>
      </c>
      <c r="U3208" s="80">
        <f t="shared" si="451"/>
        <v>0.183</v>
      </c>
      <c r="V3208" s="81">
        <f t="shared" si="452"/>
        <v>1.3734847196449997</v>
      </c>
      <c r="W3208" s="79">
        <f t="shared" si="453"/>
        <v>0.46217247724950827</v>
      </c>
      <c r="X3208" s="60">
        <f t="shared" si="454"/>
        <v>0.5</v>
      </c>
      <c r="Y3208" s="56">
        <f>+'INFO ENEL'!R3196</f>
        <v>1</v>
      </c>
      <c r="Z3208" s="59">
        <f t="shared" si="455"/>
        <v>0.5</v>
      </c>
    </row>
    <row r="3209" spans="1:26" ht="15" customHeight="1" x14ac:dyDescent="0.25">
      <c r="A3209" s="55">
        <f>+'INFO ENEL'!A3197</f>
        <v>3192</v>
      </c>
      <c r="B3209" s="121" t="str">
        <f>+INDEX($B$8:$B$15,MATCH(L3209,$L$8:$L$15,0))</f>
        <v>SICODI</v>
      </c>
      <c r="C3209" s="56" t="str">
        <f>+'INFO ENEL'!B3197</f>
        <v>Lima</v>
      </c>
      <c r="D3209" s="56" t="str">
        <f>+'INFO ENEL'!D3197</f>
        <v>CARABAYLLO (LIMA)</v>
      </c>
      <c r="E3209" s="56" t="str">
        <f>+'INFO ENEL'!D3197</f>
        <v>CARABAYLLO (LIMA)</v>
      </c>
      <c r="F3209" s="50">
        <f>+'INFO ENEL'!E3197</f>
        <v>0</v>
      </c>
      <c r="G3209" s="56" t="str">
        <f>+'INFO ENEL'!L3197</f>
        <v>MT</v>
      </c>
      <c r="H3209" s="57">
        <f>+'INFO ENEL'!M3197</f>
        <v>208.53</v>
      </c>
      <c r="I3209" s="56">
        <f>+'INFO ENEL'!N3197</f>
        <v>13</v>
      </c>
      <c r="J3209" s="56" t="str">
        <f>+'INFO ENEL'!O3197</f>
        <v>Poste</v>
      </c>
      <c r="K3209" s="56" t="str">
        <f>+'INFO ENEL'!P3197</f>
        <v>Concreto</v>
      </c>
      <c r="L3209" s="56" t="str">
        <f>+'INFO ENEL'!Q3197</f>
        <v>PPC20</v>
      </c>
      <c r="M3209" s="55" t="str">
        <f>+IF(ISERROR(INDEX('Estructuras de Acero y Concreto'!$C$6:$C$577,MATCH(L3209,'Estructuras de Acero y Concreto'!$D$6:$D$577,0)))=FALSE,INDEX('Estructuras de Acero y Concreto'!$C$6:$C$577,MATCH(L3209,'Estructuras de Acero y Concreto'!$D$6:$D$577,0)),IF(ISERROR(INDEX('Estructuras de Madera'!$C$5:$C$122,MATCH(L3209,'Estructuras de Madera'!$D$5:$D$122,0)))=FALSE,INDEX('Estructuras de Madera'!$C$5:$C$122,MATCH(L3209,'Estructuras de Madera'!$D$5:$D$122,0)),INDEX(SICODI!$G$3:$G$2404,MATCH(L3209,SICODI!$G$3:$G$2404,0))))</f>
        <v>PPC20</v>
      </c>
      <c r="N3209" s="121" t="str">
        <f>+IF(ISERROR(VLOOKUP(M3209,'Resumen de precios LLTT'!$C$17:$D$3071,2,FALSE))=FALSE,VLOOKUP(M3209,'Resumen de precios LLTT'!$C$17:$D$3071,2,FALSE),VLOOKUP(M3209,SICODI!$G$3:$J$2404,2,FALSE))</f>
        <v>POSTE DE CONCRETO ARMADO DE 13/400/150/345</v>
      </c>
      <c r="O3209" s="58">
        <f>+IF(ISERROR(VLOOKUP(M3209,'Resumen de precios LLTT'!$C$17:$G$3071,5,FALSE))=FALSE,VLOOKUP(M3209,'Resumen de precios LLTT'!$C$17:$G$3071,5,FALSE),VLOOKUP(M3209,SICODI!$G$3:$J$2404,4,FALSE))</f>
        <v>364.69</v>
      </c>
      <c r="P3209" s="16">
        <f t="shared" ref="P3209:P3272" si="456">IF(G3209="BT", $P$2, $P$3)</f>
        <v>0.84299999999999997</v>
      </c>
      <c r="Q3209" s="78">
        <f t="shared" ref="Q3209:Q3272" si="457">O3209*(P3209+1)</f>
        <v>672.12366999999995</v>
      </c>
      <c r="R3209" s="56">
        <v>0</v>
      </c>
      <c r="S3209" s="16">
        <f t="shared" ref="S3209:S3272" si="458">IF(G3209="BT", ($S$2), ($S$3))</f>
        <v>0.13400000000000001</v>
      </c>
      <c r="T3209" s="79">
        <f t="shared" ref="T3209:T3272" si="459">(Q3209*S3209)/12</f>
        <v>7.5053809816666659</v>
      </c>
      <c r="U3209" s="80">
        <f t="shared" ref="U3209:U3272" si="460">IF(G3209="BT", ($U$2), ($U$3))</f>
        <v>0.183</v>
      </c>
      <c r="V3209" s="81">
        <f t="shared" ref="V3209:V3272" si="461">T3209*U3209</f>
        <v>1.3734847196449997</v>
      </c>
      <c r="W3209" s="79">
        <f t="shared" ref="W3209:W3272" si="462">(V3209*(1/3)*(1+$Y$2))+R3209</f>
        <v>0.46217247724950827</v>
      </c>
      <c r="X3209" s="60">
        <f t="shared" si="454"/>
        <v>0.5</v>
      </c>
      <c r="Y3209" s="56">
        <f>+'INFO ENEL'!R3197</f>
        <v>1</v>
      </c>
      <c r="Z3209" s="59">
        <f t="shared" si="455"/>
        <v>0.5</v>
      </c>
    </row>
    <row r="3210" spans="1:26" ht="15" customHeight="1" x14ac:dyDescent="0.25">
      <c r="A3210" s="55">
        <f>+'INFO ENEL'!A3198</f>
        <v>3193</v>
      </c>
      <c r="B3210" s="121" t="str">
        <f>+INDEX($B$8:$B$15,MATCH(L3210,$L$8:$L$15,0))</f>
        <v>SICODI</v>
      </c>
      <c r="C3210" s="56" t="str">
        <f>+'INFO ENEL'!B3198</f>
        <v>Lima</v>
      </c>
      <c r="D3210" s="56" t="str">
        <f>+'INFO ENEL'!D3198</f>
        <v>CARABAYLLO (LIMA)</v>
      </c>
      <c r="E3210" s="56" t="str">
        <f>+'INFO ENEL'!D3198</f>
        <v>CARABAYLLO (LIMA)</v>
      </c>
      <c r="F3210" s="50">
        <f>+'INFO ENEL'!E3198</f>
        <v>0</v>
      </c>
      <c r="G3210" s="56" t="str">
        <f>+'INFO ENEL'!L3198</f>
        <v>MT</v>
      </c>
      <c r="H3210" s="57">
        <f>+'INFO ENEL'!M3198</f>
        <v>102.93</v>
      </c>
      <c r="I3210" s="56">
        <f>+'INFO ENEL'!N3198</f>
        <v>13</v>
      </c>
      <c r="J3210" s="56" t="str">
        <f>+'INFO ENEL'!O3198</f>
        <v>Poste</v>
      </c>
      <c r="K3210" s="56" t="str">
        <f>+'INFO ENEL'!P3198</f>
        <v>Concreto</v>
      </c>
      <c r="L3210" s="56" t="str">
        <f>+'INFO ENEL'!Q3198</f>
        <v>PPC20</v>
      </c>
      <c r="M3210" s="55" t="str">
        <f>+IF(ISERROR(INDEX('Estructuras de Acero y Concreto'!$C$6:$C$577,MATCH(L3210,'Estructuras de Acero y Concreto'!$D$6:$D$577,0)))=FALSE,INDEX('Estructuras de Acero y Concreto'!$C$6:$C$577,MATCH(L3210,'Estructuras de Acero y Concreto'!$D$6:$D$577,0)),IF(ISERROR(INDEX('Estructuras de Madera'!$C$5:$C$122,MATCH(L3210,'Estructuras de Madera'!$D$5:$D$122,0)))=FALSE,INDEX('Estructuras de Madera'!$C$5:$C$122,MATCH(L3210,'Estructuras de Madera'!$D$5:$D$122,0)),INDEX(SICODI!$G$3:$G$2404,MATCH(L3210,SICODI!$G$3:$G$2404,0))))</f>
        <v>PPC20</v>
      </c>
      <c r="N3210" s="121" t="str">
        <f>+IF(ISERROR(VLOOKUP(M3210,'Resumen de precios LLTT'!$C$17:$D$3071,2,FALSE))=FALSE,VLOOKUP(M3210,'Resumen de precios LLTT'!$C$17:$D$3071,2,FALSE),VLOOKUP(M3210,SICODI!$G$3:$J$2404,2,FALSE))</f>
        <v>POSTE DE CONCRETO ARMADO DE 13/400/150/345</v>
      </c>
      <c r="O3210" s="58">
        <f>+IF(ISERROR(VLOOKUP(M3210,'Resumen de precios LLTT'!$C$17:$G$3071,5,FALSE))=FALSE,VLOOKUP(M3210,'Resumen de precios LLTT'!$C$17:$G$3071,5,FALSE),VLOOKUP(M3210,SICODI!$G$3:$J$2404,4,FALSE))</f>
        <v>364.69</v>
      </c>
      <c r="P3210" s="16">
        <f t="shared" si="456"/>
        <v>0.84299999999999997</v>
      </c>
      <c r="Q3210" s="78">
        <f t="shared" si="457"/>
        <v>672.12366999999995</v>
      </c>
      <c r="R3210" s="56">
        <v>0</v>
      </c>
      <c r="S3210" s="16">
        <f t="shared" si="458"/>
        <v>0.13400000000000001</v>
      </c>
      <c r="T3210" s="79">
        <f t="shared" si="459"/>
        <v>7.5053809816666659</v>
      </c>
      <c r="U3210" s="80">
        <f t="shared" si="460"/>
        <v>0.183</v>
      </c>
      <c r="V3210" s="81">
        <f t="shared" si="461"/>
        <v>1.3734847196449997</v>
      </c>
      <c r="W3210" s="79">
        <f t="shared" si="462"/>
        <v>0.46217247724950827</v>
      </c>
      <c r="X3210" s="60">
        <f t="shared" si="454"/>
        <v>0.5</v>
      </c>
      <c r="Y3210" s="56">
        <f>+'INFO ENEL'!R3198</f>
        <v>1</v>
      </c>
      <c r="Z3210" s="59">
        <f t="shared" si="455"/>
        <v>0.5</v>
      </c>
    </row>
    <row r="3211" spans="1:26" ht="15" customHeight="1" x14ac:dyDescent="0.25">
      <c r="A3211" s="55">
        <f>+'INFO ENEL'!A3199</f>
        <v>3194</v>
      </c>
      <c r="B3211" s="121" t="str">
        <f>+INDEX($B$8:$B$15,MATCH(L3211,$L$8:$L$15,0))</f>
        <v>SICODI</v>
      </c>
      <c r="C3211" s="56" t="str">
        <f>+'INFO ENEL'!B3199</f>
        <v>Lima</v>
      </c>
      <c r="D3211" s="56" t="str">
        <f>+'INFO ENEL'!D3199</f>
        <v>CARABAYLLO (LIMA)</v>
      </c>
      <c r="E3211" s="56" t="str">
        <f>+'INFO ENEL'!D3199</f>
        <v>CARABAYLLO (LIMA)</v>
      </c>
      <c r="F3211" s="50">
        <f>+'INFO ENEL'!E3199</f>
        <v>0</v>
      </c>
      <c r="G3211" s="56" t="str">
        <f>+'INFO ENEL'!L3199</f>
        <v>MT</v>
      </c>
      <c r="H3211" s="57">
        <f>+'INFO ENEL'!M3199</f>
        <v>84.96</v>
      </c>
      <c r="I3211" s="56">
        <f>+'INFO ENEL'!N3199</f>
        <v>15</v>
      </c>
      <c r="J3211" s="56" t="str">
        <f>+'INFO ENEL'!O3199</f>
        <v>Poste</v>
      </c>
      <c r="K3211" s="56" t="str">
        <f>+'INFO ENEL'!P3199</f>
        <v>Concreto</v>
      </c>
      <c r="L3211" s="56" t="str">
        <f>+'INFO ENEL'!Q3199</f>
        <v>PPC24</v>
      </c>
      <c r="M3211" s="55" t="str">
        <f>+IF(ISERROR(INDEX('Estructuras de Acero y Concreto'!$C$6:$C$577,MATCH(L3211,'Estructuras de Acero y Concreto'!$D$6:$D$577,0)))=FALSE,INDEX('Estructuras de Acero y Concreto'!$C$6:$C$577,MATCH(L3211,'Estructuras de Acero y Concreto'!$D$6:$D$577,0)),IF(ISERROR(INDEX('Estructuras de Madera'!$C$5:$C$122,MATCH(L3211,'Estructuras de Madera'!$D$5:$D$122,0)))=FALSE,INDEX('Estructuras de Madera'!$C$5:$C$122,MATCH(L3211,'Estructuras de Madera'!$D$5:$D$122,0)),INDEX(SICODI!$G$3:$G$2404,MATCH(L3211,SICODI!$G$3:$G$2404,0))))</f>
        <v>PPC24</v>
      </c>
      <c r="N3211" s="121" t="str">
        <f>+IF(ISERROR(VLOOKUP(M3211,'Resumen de precios LLTT'!$C$17:$D$3071,2,FALSE))=FALSE,VLOOKUP(M3211,'Resumen de precios LLTT'!$C$17:$D$3071,2,FALSE),VLOOKUP(M3211,SICODI!$G$3:$J$2404,2,FALSE))</f>
        <v>POSTE DE CONCRETO ARMADO DE 15/400/150/375</v>
      </c>
      <c r="O3211" s="58">
        <f>+IF(ISERROR(VLOOKUP(M3211,'Resumen de precios LLTT'!$C$17:$G$3071,5,FALSE))=FALSE,VLOOKUP(M3211,'Resumen de precios LLTT'!$C$17:$G$3071,5,FALSE),VLOOKUP(M3211,SICODI!$G$3:$J$2404,4,FALSE))</f>
        <v>476.76</v>
      </c>
      <c r="P3211" s="16">
        <f t="shared" si="456"/>
        <v>0.84299999999999997</v>
      </c>
      <c r="Q3211" s="78">
        <f t="shared" si="457"/>
        <v>878.66867999999999</v>
      </c>
      <c r="R3211" s="56">
        <v>0</v>
      </c>
      <c r="S3211" s="16">
        <f t="shared" si="458"/>
        <v>0.13400000000000001</v>
      </c>
      <c r="T3211" s="79">
        <f t="shared" si="459"/>
        <v>9.8118002600000001</v>
      </c>
      <c r="U3211" s="80">
        <f t="shared" si="460"/>
        <v>0.183</v>
      </c>
      <c r="V3211" s="81">
        <f t="shared" si="461"/>
        <v>1.7955594475800001</v>
      </c>
      <c r="W3211" s="79">
        <f t="shared" si="462"/>
        <v>0.60419904645994038</v>
      </c>
      <c r="X3211" s="60">
        <f t="shared" si="454"/>
        <v>0.6</v>
      </c>
      <c r="Y3211" s="56">
        <f>+'INFO ENEL'!R3199</f>
        <v>1</v>
      </c>
      <c r="Z3211" s="59">
        <f t="shared" si="455"/>
        <v>0.6</v>
      </c>
    </row>
    <row r="3212" spans="1:26" ht="15" customHeight="1" x14ac:dyDescent="0.25">
      <c r="A3212" s="55">
        <f>+'INFO ENEL'!A3200</f>
        <v>3195</v>
      </c>
      <c r="B3212" s="121" t="str">
        <f>+INDEX($B$8:$B$15,MATCH(L3212,$L$8:$L$15,0))</f>
        <v>SICODI</v>
      </c>
      <c r="C3212" s="56" t="str">
        <f>+'INFO ENEL'!B3200</f>
        <v>Lima</v>
      </c>
      <c r="D3212" s="56" t="str">
        <f>+'INFO ENEL'!D3200</f>
        <v>CARABAYLLO (LIMA)</v>
      </c>
      <c r="E3212" s="56" t="str">
        <f>+'INFO ENEL'!D3200</f>
        <v>CARABAYLLO (LIMA)</v>
      </c>
      <c r="F3212" s="50">
        <f>+'INFO ENEL'!E3200</f>
        <v>0</v>
      </c>
      <c r="G3212" s="56" t="str">
        <f>+'INFO ENEL'!L3200</f>
        <v>MT</v>
      </c>
      <c r="H3212" s="57">
        <f>+'INFO ENEL'!M3200</f>
        <v>22.5</v>
      </c>
      <c r="I3212" s="56">
        <f>+'INFO ENEL'!N3200</f>
        <v>15</v>
      </c>
      <c r="J3212" s="56" t="str">
        <f>+'INFO ENEL'!O3200</f>
        <v>Poste</v>
      </c>
      <c r="K3212" s="56" t="str">
        <f>+'INFO ENEL'!P3200</f>
        <v>Concreto</v>
      </c>
      <c r="L3212" s="56" t="str">
        <f>+'INFO ENEL'!Q3200</f>
        <v>PPC24</v>
      </c>
      <c r="M3212" s="55" t="str">
        <f>+IF(ISERROR(INDEX('Estructuras de Acero y Concreto'!$C$6:$C$577,MATCH(L3212,'Estructuras de Acero y Concreto'!$D$6:$D$577,0)))=FALSE,INDEX('Estructuras de Acero y Concreto'!$C$6:$C$577,MATCH(L3212,'Estructuras de Acero y Concreto'!$D$6:$D$577,0)),IF(ISERROR(INDEX('Estructuras de Madera'!$C$5:$C$122,MATCH(L3212,'Estructuras de Madera'!$D$5:$D$122,0)))=FALSE,INDEX('Estructuras de Madera'!$C$5:$C$122,MATCH(L3212,'Estructuras de Madera'!$D$5:$D$122,0)),INDEX(SICODI!$G$3:$G$2404,MATCH(L3212,SICODI!$G$3:$G$2404,0))))</f>
        <v>PPC24</v>
      </c>
      <c r="N3212" s="121" t="str">
        <f>+IF(ISERROR(VLOOKUP(M3212,'Resumen de precios LLTT'!$C$17:$D$3071,2,FALSE))=FALSE,VLOOKUP(M3212,'Resumen de precios LLTT'!$C$17:$D$3071,2,FALSE),VLOOKUP(M3212,SICODI!$G$3:$J$2404,2,FALSE))</f>
        <v>POSTE DE CONCRETO ARMADO DE 15/400/150/375</v>
      </c>
      <c r="O3212" s="58">
        <f>+IF(ISERROR(VLOOKUP(M3212,'Resumen de precios LLTT'!$C$17:$G$3071,5,FALSE))=FALSE,VLOOKUP(M3212,'Resumen de precios LLTT'!$C$17:$G$3071,5,FALSE),VLOOKUP(M3212,SICODI!$G$3:$J$2404,4,FALSE))</f>
        <v>476.76</v>
      </c>
      <c r="P3212" s="16">
        <f t="shared" si="456"/>
        <v>0.84299999999999997</v>
      </c>
      <c r="Q3212" s="78">
        <f t="shared" si="457"/>
        <v>878.66867999999999</v>
      </c>
      <c r="R3212" s="56">
        <v>0</v>
      </c>
      <c r="S3212" s="16">
        <f t="shared" si="458"/>
        <v>0.13400000000000001</v>
      </c>
      <c r="T3212" s="79">
        <f t="shared" si="459"/>
        <v>9.8118002600000001</v>
      </c>
      <c r="U3212" s="80">
        <f t="shared" si="460"/>
        <v>0.183</v>
      </c>
      <c r="V3212" s="81">
        <f t="shared" si="461"/>
        <v>1.7955594475800001</v>
      </c>
      <c r="W3212" s="79">
        <f t="shared" si="462"/>
        <v>0.60419904645994038</v>
      </c>
      <c r="X3212" s="60">
        <f t="shared" si="454"/>
        <v>0.6</v>
      </c>
      <c r="Y3212" s="56">
        <f>+'INFO ENEL'!R3200</f>
        <v>1</v>
      </c>
      <c r="Z3212" s="59">
        <f t="shared" si="455"/>
        <v>0.6</v>
      </c>
    </row>
    <row r="3213" spans="1:26" ht="15" customHeight="1" x14ac:dyDescent="0.25">
      <c r="A3213" s="55">
        <f>+'INFO ENEL'!A3201</f>
        <v>3196</v>
      </c>
      <c r="B3213" s="121" t="str">
        <f>+INDEX($B$8:$B$15,MATCH(L3213,$L$8:$L$15,0))</f>
        <v>SICODI</v>
      </c>
      <c r="C3213" s="56" t="str">
        <f>+'INFO ENEL'!B3201</f>
        <v>Lima</v>
      </c>
      <c r="D3213" s="56" t="str">
        <f>+'INFO ENEL'!D3201</f>
        <v>CARABAYLLO (LIMA)</v>
      </c>
      <c r="E3213" s="56" t="str">
        <f>+'INFO ENEL'!D3201</f>
        <v>CARABAYLLO (LIMA)</v>
      </c>
      <c r="F3213" s="50">
        <f>+'INFO ENEL'!E3201</f>
        <v>0</v>
      </c>
      <c r="G3213" s="56" t="str">
        <f>+'INFO ENEL'!L3201</f>
        <v>MT</v>
      </c>
      <c r="H3213" s="57">
        <f>+'INFO ENEL'!M3201</f>
        <v>80.75</v>
      </c>
      <c r="I3213" s="56">
        <f>+'INFO ENEL'!N3201</f>
        <v>13</v>
      </c>
      <c r="J3213" s="56" t="str">
        <f>+'INFO ENEL'!O3201</f>
        <v>Poste</v>
      </c>
      <c r="K3213" s="56" t="str">
        <f>+'INFO ENEL'!P3201</f>
        <v>Concreto</v>
      </c>
      <c r="L3213" s="56" t="str">
        <f>+'INFO ENEL'!Q3201</f>
        <v>PPC20</v>
      </c>
      <c r="M3213" s="55" t="str">
        <f>+IF(ISERROR(INDEX('Estructuras de Acero y Concreto'!$C$6:$C$577,MATCH(L3213,'Estructuras de Acero y Concreto'!$D$6:$D$577,0)))=FALSE,INDEX('Estructuras de Acero y Concreto'!$C$6:$C$577,MATCH(L3213,'Estructuras de Acero y Concreto'!$D$6:$D$577,0)),IF(ISERROR(INDEX('Estructuras de Madera'!$C$5:$C$122,MATCH(L3213,'Estructuras de Madera'!$D$5:$D$122,0)))=FALSE,INDEX('Estructuras de Madera'!$C$5:$C$122,MATCH(L3213,'Estructuras de Madera'!$D$5:$D$122,0)),INDEX(SICODI!$G$3:$G$2404,MATCH(L3213,SICODI!$G$3:$G$2404,0))))</f>
        <v>PPC20</v>
      </c>
      <c r="N3213" s="121" t="str">
        <f>+IF(ISERROR(VLOOKUP(M3213,'Resumen de precios LLTT'!$C$17:$D$3071,2,FALSE))=FALSE,VLOOKUP(M3213,'Resumen de precios LLTT'!$C$17:$D$3071,2,FALSE),VLOOKUP(M3213,SICODI!$G$3:$J$2404,2,FALSE))</f>
        <v>POSTE DE CONCRETO ARMADO DE 13/400/150/345</v>
      </c>
      <c r="O3213" s="58">
        <f>+IF(ISERROR(VLOOKUP(M3213,'Resumen de precios LLTT'!$C$17:$G$3071,5,FALSE))=FALSE,VLOOKUP(M3213,'Resumen de precios LLTT'!$C$17:$G$3071,5,FALSE),VLOOKUP(M3213,SICODI!$G$3:$J$2404,4,FALSE))</f>
        <v>364.69</v>
      </c>
      <c r="P3213" s="16">
        <f t="shared" si="456"/>
        <v>0.84299999999999997</v>
      </c>
      <c r="Q3213" s="78">
        <f t="shared" si="457"/>
        <v>672.12366999999995</v>
      </c>
      <c r="R3213" s="56">
        <v>0</v>
      </c>
      <c r="S3213" s="16">
        <f t="shared" si="458"/>
        <v>0.13400000000000001</v>
      </c>
      <c r="T3213" s="79">
        <f t="shared" si="459"/>
        <v>7.5053809816666659</v>
      </c>
      <c r="U3213" s="80">
        <f t="shared" si="460"/>
        <v>0.183</v>
      </c>
      <c r="V3213" s="81">
        <f t="shared" si="461"/>
        <v>1.3734847196449997</v>
      </c>
      <c r="W3213" s="79">
        <f t="shared" si="462"/>
        <v>0.46217247724950827</v>
      </c>
      <c r="X3213" s="60">
        <f t="shared" si="454"/>
        <v>0.5</v>
      </c>
      <c r="Y3213" s="56">
        <f>+'INFO ENEL'!R3201</f>
        <v>1</v>
      </c>
      <c r="Z3213" s="59">
        <f t="shared" si="455"/>
        <v>0.5</v>
      </c>
    </row>
    <row r="3214" spans="1:26" ht="15" customHeight="1" x14ac:dyDescent="0.25">
      <c r="A3214" s="55">
        <f>+'INFO ENEL'!A3202</f>
        <v>3197</v>
      </c>
      <c r="B3214" s="121" t="str">
        <f>+INDEX($B$8:$B$15,MATCH(L3214,$L$8:$L$15,0))</f>
        <v>SICODI</v>
      </c>
      <c r="C3214" s="56" t="str">
        <f>+'INFO ENEL'!B3202</f>
        <v>Lima</v>
      </c>
      <c r="D3214" s="56" t="str">
        <f>+'INFO ENEL'!D3202</f>
        <v>CARABAYLLO (LIMA)</v>
      </c>
      <c r="E3214" s="56" t="str">
        <f>+'INFO ENEL'!D3202</f>
        <v>CARABAYLLO (LIMA)</v>
      </c>
      <c r="F3214" s="50">
        <f>+'INFO ENEL'!E3202</f>
        <v>0</v>
      </c>
      <c r="G3214" s="56" t="str">
        <f>+'INFO ENEL'!L3202</f>
        <v>MT</v>
      </c>
      <c r="H3214" s="57">
        <f>+'INFO ENEL'!M3202</f>
        <v>27.18</v>
      </c>
      <c r="I3214" s="56">
        <f>+'INFO ENEL'!N3202</f>
        <v>13</v>
      </c>
      <c r="J3214" s="56" t="str">
        <f>+'INFO ENEL'!O3202</f>
        <v>Poste</v>
      </c>
      <c r="K3214" s="56" t="str">
        <f>+'INFO ENEL'!P3202</f>
        <v>Concreto</v>
      </c>
      <c r="L3214" s="56" t="str">
        <f>+'INFO ENEL'!Q3202</f>
        <v>PPC20</v>
      </c>
      <c r="M3214" s="55" t="str">
        <f>+IF(ISERROR(INDEX('Estructuras de Acero y Concreto'!$C$6:$C$577,MATCH(L3214,'Estructuras de Acero y Concreto'!$D$6:$D$577,0)))=FALSE,INDEX('Estructuras de Acero y Concreto'!$C$6:$C$577,MATCH(L3214,'Estructuras de Acero y Concreto'!$D$6:$D$577,0)),IF(ISERROR(INDEX('Estructuras de Madera'!$C$5:$C$122,MATCH(L3214,'Estructuras de Madera'!$D$5:$D$122,0)))=FALSE,INDEX('Estructuras de Madera'!$C$5:$C$122,MATCH(L3214,'Estructuras de Madera'!$D$5:$D$122,0)),INDEX(SICODI!$G$3:$G$2404,MATCH(L3214,SICODI!$G$3:$G$2404,0))))</f>
        <v>PPC20</v>
      </c>
      <c r="N3214" s="121" t="str">
        <f>+IF(ISERROR(VLOOKUP(M3214,'Resumen de precios LLTT'!$C$17:$D$3071,2,FALSE))=FALSE,VLOOKUP(M3214,'Resumen de precios LLTT'!$C$17:$D$3071,2,FALSE),VLOOKUP(M3214,SICODI!$G$3:$J$2404,2,FALSE))</f>
        <v>POSTE DE CONCRETO ARMADO DE 13/400/150/345</v>
      </c>
      <c r="O3214" s="58">
        <f>+IF(ISERROR(VLOOKUP(M3214,'Resumen de precios LLTT'!$C$17:$G$3071,5,FALSE))=FALSE,VLOOKUP(M3214,'Resumen de precios LLTT'!$C$17:$G$3071,5,FALSE),VLOOKUP(M3214,SICODI!$G$3:$J$2404,4,FALSE))</f>
        <v>364.69</v>
      </c>
      <c r="P3214" s="16">
        <f t="shared" si="456"/>
        <v>0.84299999999999997</v>
      </c>
      <c r="Q3214" s="78">
        <f t="shared" si="457"/>
        <v>672.12366999999995</v>
      </c>
      <c r="R3214" s="56">
        <v>0</v>
      </c>
      <c r="S3214" s="16">
        <f t="shared" si="458"/>
        <v>0.13400000000000001</v>
      </c>
      <c r="T3214" s="79">
        <f t="shared" si="459"/>
        <v>7.5053809816666659</v>
      </c>
      <c r="U3214" s="80">
        <f t="shared" si="460"/>
        <v>0.183</v>
      </c>
      <c r="V3214" s="81">
        <f t="shared" si="461"/>
        <v>1.3734847196449997</v>
      </c>
      <c r="W3214" s="79">
        <f t="shared" si="462"/>
        <v>0.46217247724950827</v>
      </c>
      <c r="X3214" s="60">
        <f t="shared" si="454"/>
        <v>0.5</v>
      </c>
      <c r="Y3214" s="56">
        <f>+'INFO ENEL'!R3202</f>
        <v>1</v>
      </c>
      <c r="Z3214" s="59">
        <f t="shared" si="455"/>
        <v>0.5</v>
      </c>
    </row>
    <row r="3215" spans="1:26" ht="15" customHeight="1" x14ac:dyDescent="0.25">
      <c r="A3215" s="55">
        <f>+'INFO ENEL'!A3203</f>
        <v>3198</v>
      </c>
      <c r="B3215" s="121" t="str">
        <f>+INDEX($B$8:$B$15,MATCH(L3215,$L$8:$L$15,0))</f>
        <v>SICODI</v>
      </c>
      <c r="C3215" s="56" t="str">
        <f>+'INFO ENEL'!B3203</f>
        <v>Lima</v>
      </c>
      <c r="D3215" s="56" t="str">
        <f>+'INFO ENEL'!D3203</f>
        <v>CARABAYLLO (LIMA)</v>
      </c>
      <c r="E3215" s="56" t="str">
        <f>+'INFO ENEL'!D3203</f>
        <v>CARABAYLLO (LIMA)</v>
      </c>
      <c r="F3215" s="50">
        <f>+'INFO ENEL'!E3203</f>
        <v>0</v>
      </c>
      <c r="G3215" s="56" t="str">
        <f>+'INFO ENEL'!L3203</f>
        <v>MT</v>
      </c>
      <c r="H3215" s="57">
        <f>+'INFO ENEL'!M3203</f>
        <v>19.91</v>
      </c>
      <c r="I3215" s="56">
        <f>+'INFO ENEL'!N3203</f>
        <v>13</v>
      </c>
      <c r="J3215" s="56" t="str">
        <f>+'INFO ENEL'!O3203</f>
        <v>Poste</v>
      </c>
      <c r="K3215" s="56" t="str">
        <f>+'INFO ENEL'!P3203</f>
        <v>Concreto</v>
      </c>
      <c r="L3215" s="56" t="str">
        <f>+'INFO ENEL'!Q3203</f>
        <v>PPC20</v>
      </c>
      <c r="M3215" s="55" t="str">
        <f>+IF(ISERROR(INDEX('Estructuras de Acero y Concreto'!$C$6:$C$577,MATCH(L3215,'Estructuras de Acero y Concreto'!$D$6:$D$577,0)))=FALSE,INDEX('Estructuras de Acero y Concreto'!$C$6:$C$577,MATCH(L3215,'Estructuras de Acero y Concreto'!$D$6:$D$577,0)),IF(ISERROR(INDEX('Estructuras de Madera'!$C$5:$C$122,MATCH(L3215,'Estructuras de Madera'!$D$5:$D$122,0)))=FALSE,INDEX('Estructuras de Madera'!$C$5:$C$122,MATCH(L3215,'Estructuras de Madera'!$D$5:$D$122,0)),INDEX(SICODI!$G$3:$G$2404,MATCH(L3215,SICODI!$G$3:$G$2404,0))))</f>
        <v>PPC20</v>
      </c>
      <c r="N3215" s="121" t="str">
        <f>+IF(ISERROR(VLOOKUP(M3215,'Resumen de precios LLTT'!$C$17:$D$3071,2,FALSE))=FALSE,VLOOKUP(M3215,'Resumen de precios LLTT'!$C$17:$D$3071,2,FALSE),VLOOKUP(M3215,SICODI!$G$3:$J$2404,2,FALSE))</f>
        <v>POSTE DE CONCRETO ARMADO DE 13/400/150/345</v>
      </c>
      <c r="O3215" s="58">
        <f>+IF(ISERROR(VLOOKUP(M3215,'Resumen de precios LLTT'!$C$17:$G$3071,5,FALSE))=FALSE,VLOOKUP(M3215,'Resumen de precios LLTT'!$C$17:$G$3071,5,FALSE),VLOOKUP(M3215,SICODI!$G$3:$J$2404,4,FALSE))</f>
        <v>364.69</v>
      </c>
      <c r="P3215" s="16">
        <f t="shared" si="456"/>
        <v>0.84299999999999997</v>
      </c>
      <c r="Q3215" s="78">
        <f t="shared" si="457"/>
        <v>672.12366999999995</v>
      </c>
      <c r="R3215" s="56">
        <v>0</v>
      </c>
      <c r="S3215" s="16">
        <f t="shared" si="458"/>
        <v>0.13400000000000001</v>
      </c>
      <c r="T3215" s="79">
        <f t="shared" si="459"/>
        <v>7.5053809816666659</v>
      </c>
      <c r="U3215" s="80">
        <f t="shared" si="460"/>
        <v>0.183</v>
      </c>
      <c r="V3215" s="81">
        <f t="shared" si="461"/>
        <v>1.3734847196449997</v>
      </c>
      <c r="W3215" s="79">
        <f t="shared" si="462"/>
        <v>0.46217247724950827</v>
      </c>
      <c r="X3215" s="60">
        <f t="shared" si="454"/>
        <v>0.5</v>
      </c>
      <c r="Y3215" s="56">
        <f>+'INFO ENEL'!R3203</f>
        <v>1</v>
      </c>
      <c r="Z3215" s="59">
        <f t="shared" si="455"/>
        <v>0.5</v>
      </c>
    </row>
    <row r="3216" spans="1:26" ht="15" customHeight="1" x14ac:dyDescent="0.25">
      <c r="A3216" s="55">
        <f>+'INFO ENEL'!A3204</f>
        <v>3199</v>
      </c>
      <c r="B3216" s="121" t="str">
        <f>+INDEX($B$8:$B$15,MATCH(L3216,$L$8:$L$15,0))</f>
        <v>SICODI</v>
      </c>
      <c r="C3216" s="56" t="str">
        <f>+'INFO ENEL'!B3204</f>
        <v>Lima</v>
      </c>
      <c r="D3216" s="56" t="str">
        <f>+'INFO ENEL'!D3204</f>
        <v>CARABAYLLO (LIMA)</v>
      </c>
      <c r="E3216" s="56" t="str">
        <f>+'INFO ENEL'!D3204</f>
        <v>CARABAYLLO (LIMA)</v>
      </c>
      <c r="F3216" s="50">
        <f>+'INFO ENEL'!E3204</f>
        <v>0</v>
      </c>
      <c r="G3216" s="56" t="str">
        <f>+'INFO ENEL'!L3204</f>
        <v>MT</v>
      </c>
      <c r="H3216" s="57">
        <f>+'INFO ENEL'!M3204</f>
        <v>103.01</v>
      </c>
      <c r="I3216" s="56">
        <f>+'INFO ENEL'!N3204</f>
        <v>13</v>
      </c>
      <c r="J3216" s="56" t="str">
        <f>+'INFO ENEL'!O3204</f>
        <v>Poste</v>
      </c>
      <c r="K3216" s="56" t="str">
        <f>+'INFO ENEL'!P3204</f>
        <v>Concreto</v>
      </c>
      <c r="L3216" s="56" t="str">
        <f>+'INFO ENEL'!Q3204</f>
        <v>PPC20</v>
      </c>
      <c r="M3216" s="55" t="str">
        <f>+IF(ISERROR(INDEX('Estructuras de Acero y Concreto'!$C$6:$C$577,MATCH(L3216,'Estructuras de Acero y Concreto'!$D$6:$D$577,0)))=FALSE,INDEX('Estructuras de Acero y Concreto'!$C$6:$C$577,MATCH(L3216,'Estructuras de Acero y Concreto'!$D$6:$D$577,0)),IF(ISERROR(INDEX('Estructuras de Madera'!$C$5:$C$122,MATCH(L3216,'Estructuras de Madera'!$D$5:$D$122,0)))=FALSE,INDEX('Estructuras de Madera'!$C$5:$C$122,MATCH(L3216,'Estructuras de Madera'!$D$5:$D$122,0)),INDEX(SICODI!$G$3:$G$2404,MATCH(L3216,SICODI!$G$3:$G$2404,0))))</f>
        <v>PPC20</v>
      </c>
      <c r="N3216" s="121" t="str">
        <f>+IF(ISERROR(VLOOKUP(M3216,'Resumen de precios LLTT'!$C$17:$D$3071,2,FALSE))=FALSE,VLOOKUP(M3216,'Resumen de precios LLTT'!$C$17:$D$3071,2,FALSE),VLOOKUP(M3216,SICODI!$G$3:$J$2404,2,FALSE))</f>
        <v>POSTE DE CONCRETO ARMADO DE 13/400/150/345</v>
      </c>
      <c r="O3216" s="58">
        <f>+IF(ISERROR(VLOOKUP(M3216,'Resumen de precios LLTT'!$C$17:$G$3071,5,FALSE))=FALSE,VLOOKUP(M3216,'Resumen de precios LLTT'!$C$17:$G$3071,5,FALSE),VLOOKUP(M3216,SICODI!$G$3:$J$2404,4,FALSE))</f>
        <v>364.69</v>
      </c>
      <c r="P3216" s="16">
        <f t="shared" si="456"/>
        <v>0.84299999999999997</v>
      </c>
      <c r="Q3216" s="78">
        <f t="shared" si="457"/>
        <v>672.12366999999995</v>
      </c>
      <c r="R3216" s="56">
        <v>0</v>
      </c>
      <c r="S3216" s="16">
        <f t="shared" si="458"/>
        <v>0.13400000000000001</v>
      </c>
      <c r="T3216" s="79">
        <f t="shared" si="459"/>
        <v>7.5053809816666659</v>
      </c>
      <c r="U3216" s="80">
        <f t="shared" si="460"/>
        <v>0.183</v>
      </c>
      <c r="V3216" s="81">
        <f t="shared" si="461"/>
        <v>1.3734847196449997</v>
      </c>
      <c r="W3216" s="79">
        <f t="shared" si="462"/>
        <v>0.46217247724950827</v>
      </c>
      <c r="X3216" s="60">
        <f t="shared" si="454"/>
        <v>0.5</v>
      </c>
      <c r="Y3216" s="56">
        <f>+'INFO ENEL'!R3204</f>
        <v>1</v>
      </c>
      <c r="Z3216" s="59">
        <f t="shared" si="455"/>
        <v>0.5</v>
      </c>
    </row>
    <row r="3217" spans="1:26" ht="15" customHeight="1" x14ac:dyDescent="0.25">
      <c r="A3217" s="55">
        <f>+'INFO ENEL'!A3205</f>
        <v>3200</v>
      </c>
      <c r="B3217" s="121" t="str">
        <f>+INDEX($B$8:$B$15,MATCH(L3217,$L$8:$L$15,0))</f>
        <v>SICODI</v>
      </c>
      <c r="C3217" s="56" t="str">
        <f>+'INFO ENEL'!B3205</f>
        <v>Lima</v>
      </c>
      <c r="D3217" s="56" t="str">
        <f>+'INFO ENEL'!D3205</f>
        <v>CARABAYLLO (LIMA)</v>
      </c>
      <c r="E3217" s="56" t="str">
        <f>+'INFO ENEL'!D3205</f>
        <v>CARABAYLLO (LIMA)</v>
      </c>
      <c r="F3217" s="50">
        <f>+'INFO ENEL'!E3205</f>
        <v>0</v>
      </c>
      <c r="G3217" s="56" t="str">
        <f>+'INFO ENEL'!L3205</f>
        <v>MT</v>
      </c>
      <c r="H3217" s="57">
        <f>+'INFO ENEL'!M3205</f>
        <v>139.68</v>
      </c>
      <c r="I3217" s="56">
        <f>+'INFO ENEL'!N3205</f>
        <v>13</v>
      </c>
      <c r="J3217" s="56" t="str">
        <f>+'INFO ENEL'!O3205</f>
        <v>Poste</v>
      </c>
      <c r="K3217" s="56" t="str">
        <f>+'INFO ENEL'!P3205</f>
        <v>Concreto</v>
      </c>
      <c r="L3217" s="56" t="str">
        <f>+'INFO ENEL'!Q3205</f>
        <v>PPC20</v>
      </c>
      <c r="M3217" s="55" t="str">
        <f>+IF(ISERROR(INDEX('Estructuras de Acero y Concreto'!$C$6:$C$577,MATCH(L3217,'Estructuras de Acero y Concreto'!$D$6:$D$577,0)))=FALSE,INDEX('Estructuras de Acero y Concreto'!$C$6:$C$577,MATCH(L3217,'Estructuras de Acero y Concreto'!$D$6:$D$577,0)),IF(ISERROR(INDEX('Estructuras de Madera'!$C$5:$C$122,MATCH(L3217,'Estructuras de Madera'!$D$5:$D$122,0)))=FALSE,INDEX('Estructuras de Madera'!$C$5:$C$122,MATCH(L3217,'Estructuras de Madera'!$D$5:$D$122,0)),INDEX(SICODI!$G$3:$G$2404,MATCH(L3217,SICODI!$G$3:$G$2404,0))))</f>
        <v>PPC20</v>
      </c>
      <c r="N3217" s="121" t="str">
        <f>+IF(ISERROR(VLOOKUP(M3217,'Resumen de precios LLTT'!$C$17:$D$3071,2,FALSE))=FALSE,VLOOKUP(M3217,'Resumen de precios LLTT'!$C$17:$D$3071,2,FALSE),VLOOKUP(M3217,SICODI!$G$3:$J$2404,2,FALSE))</f>
        <v>POSTE DE CONCRETO ARMADO DE 13/400/150/345</v>
      </c>
      <c r="O3217" s="58">
        <f>+IF(ISERROR(VLOOKUP(M3217,'Resumen de precios LLTT'!$C$17:$G$3071,5,FALSE))=FALSE,VLOOKUP(M3217,'Resumen de precios LLTT'!$C$17:$G$3071,5,FALSE),VLOOKUP(M3217,SICODI!$G$3:$J$2404,4,FALSE))</f>
        <v>364.69</v>
      </c>
      <c r="P3217" s="16">
        <f t="shared" si="456"/>
        <v>0.84299999999999997</v>
      </c>
      <c r="Q3217" s="78">
        <f t="shared" si="457"/>
        <v>672.12366999999995</v>
      </c>
      <c r="R3217" s="56">
        <v>0</v>
      </c>
      <c r="S3217" s="16">
        <f t="shared" si="458"/>
        <v>0.13400000000000001</v>
      </c>
      <c r="T3217" s="79">
        <f t="shared" si="459"/>
        <v>7.5053809816666659</v>
      </c>
      <c r="U3217" s="80">
        <f t="shared" si="460"/>
        <v>0.183</v>
      </c>
      <c r="V3217" s="81">
        <f t="shared" si="461"/>
        <v>1.3734847196449997</v>
      </c>
      <c r="W3217" s="79">
        <f t="shared" si="462"/>
        <v>0.46217247724950827</v>
      </c>
      <c r="X3217" s="60">
        <f t="shared" si="454"/>
        <v>0.5</v>
      </c>
      <c r="Y3217" s="56">
        <f>+'INFO ENEL'!R3205</f>
        <v>1</v>
      </c>
      <c r="Z3217" s="59">
        <f t="shared" si="455"/>
        <v>0.5</v>
      </c>
    </row>
    <row r="3218" spans="1:26" ht="15" customHeight="1" x14ac:dyDescent="0.25">
      <c r="A3218" s="55">
        <f>+'INFO ENEL'!A3206</f>
        <v>3201</v>
      </c>
      <c r="B3218" s="121" t="str">
        <f>+INDEX($B$8:$B$15,MATCH(L3218,$L$8:$L$15,0))</f>
        <v>SICODI</v>
      </c>
      <c r="C3218" s="56" t="str">
        <f>+'INFO ENEL'!B3206</f>
        <v>Lima</v>
      </c>
      <c r="D3218" s="56" t="str">
        <f>+'INFO ENEL'!D3206</f>
        <v>CARABAYLLO (LIMA)</v>
      </c>
      <c r="E3218" s="56" t="str">
        <f>+'INFO ENEL'!D3206</f>
        <v>CARABAYLLO (LIMA)</v>
      </c>
      <c r="F3218" s="50">
        <f>+'INFO ENEL'!E3206</f>
        <v>0</v>
      </c>
      <c r="G3218" s="56" t="str">
        <f>+'INFO ENEL'!L3206</f>
        <v>MT</v>
      </c>
      <c r="H3218" s="57">
        <f>+'INFO ENEL'!M3206</f>
        <v>127.93</v>
      </c>
      <c r="I3218" s="56">
        <f>+'INFO ENEL'!N3206</f>
        <v>13</v>
      </c>
      <c r="J3218" s="56" t="str">
        <f>+'INFO ENEL'!O3206</f>
        <v>Poste</v>
      </c>
      <c r="K3218" s="56" t="str">
        <f>+'INFO ENEL'!P3206</f>
        <v>Concreto</v>
      </c>
      <c r="L3218" s="56" t="str">
        <f>+'INFO ENEL'!Q3206</f>
        <v>PPC20</v>
      </c>
      <c r="M3218" s="55" t="str">
        <f>+IF(ISERROR(INDEX('Estructuras de Acero y Concreto'!$C$6:$C$577,MATCH(L3218,'Estructuras de Acero y Concreto'!$D$6:$D$577,0)))=FALSE,INDEX('Estructuras de Acero y Concreto'!$C$6:$C$577,MATCH(L3218,'Estructuras de Acero y Concreto'!$D$6:$D$577,0)),IF(ISERROR(INDEX('Estructuras de Madera'!$C$5:$C$122,MATCH(L3218,'Estructuras de Madera'!$D$5:$D$122,0)))=FALSE,INDEX('Estructuras de Madera'!$C$5:$C$122,MATCH(L3218,'Estructuras de Madera'!$D$5:$D$122,0)),INDEX(SICODI!$G$3:$G$2404,MATCH(L3218,SICODI!$G$3:$G$2404,0))))</f>
        <v>PPC20</v>
      </c>
      <c r="N3218" s="121" t="str">
        <f>+IF(ISERROR(VLOOKUP(M3218,'Resumen de precios LLTT'!$C$17:$D$3071,2,FALSE))=FALSE,VLOOKUP(M3218,'Resumen de precios LLTT'!$C$17:$D$3071,2,FALSE),VLOOKUP(M3218,SICODI!$G$3:$J$2404,2,FALSE))</f>
        <v>POSTE DE CONCRETO ARMADO DE 13/400/150/345</v>
      </c>
      <c r="O3218" s="58">
        <f>+IF(ISERROR(VLOOKUP(M3218,'Resumen de precios LLTT'!$C$17:$G$3071,5,FALSE))=FALSE,VLOOKUP(M3218,'Resumen de precios LLTT'!$C$17:$G$3071,5,FALSE),VLOOKUP(M3218,SICODI!$G$3:$J$2404,4,FALSE))</f>
        <v>364.69</v>
      </c>
      <c r="P3218" s="16">
        <f t="shared" si="456"/>
        <v>0.84299999999999997</v>
      </c>
      <c r="Q3218" s="78">
        <f t="shared" si="457"/>
        <v>672.12366999999995</v>
      </c>
      <c r="R3218" s="56">
        <v>0</v>
      </c>
      <c r="S3218" s="16">
        <f t="shared" si="458"/>
        <v>0.13400000000000001</v>
      </c>
      <c r="T3218" s="79">
        <f t="shared" si="459"/>
        <v>7.5053809816666659</v>
      </c>
      <c r="U3218" s="80">
        <f t="shared" si="460"/>
        <v>0.183</v>
      </c>
      <c r="V3218" s="81">
        <f t="shared" si="461"/>
        <v>1.3734847196449997</v>
      </c>
      <c r="W3218" s="79">
        <f t="shared" si="462"/>
        <v>0.46217247724950827</v>
      </c>
      <c r="X3218" s="60">
        <f t="shared" ref="X3218:X3281" si="463">ROUND(W3218,1)</f>
        <v>0.5</v>
      </c>
      <c r="Y3218" s="56">
        <f>+'INFO ENEL'!R3206</f>
        <v>1</v>
      </c>
      <c r="Z3218" s="59">
        <f t="shared" si="455"/>
        <v>0.5</v>
      </c>
    </row>
    <row r="3219" spans="1:26" ht="15" customHeight="1" x14ac:dyDescent="0.25">
      <c r="A3219" s="55">
        <f>+'INFO ENEL'!A3207</f>
        <v>3202</v>
      </c>
      <c r="B3219" s="121" t="str">
        <f>+INDEX($B$8:$B$15,MATCH(L3219,$L$8:$L$15,0))</f>
        <v>SICODI</v>
      </c>
      <c r="C3219" s="56" t="str">
        <f>+'INFO ENEL'!B3207</f>
        <v>Lima</v>
      </c>
      <c r="D3219" s="56" t="str">
        <f>+'INFO ENEL'!D3207</f>
        <v>CARABAYLLO (LIMA)</v>
      </c>
      <c r="E3219" s="56" t="str">
        <f>+'INFO ENEL'!D3207</f>
        <v>CARABAYLLO (LIMA)</v>
      </c>
      <c r="F3219" s="50">
        <f>+'INFO ENEL'!E3207</f>
        <v>0</v>
      </c>
      <c r="G3219" s="56" t="str">
        <f>+'INFO ENEL'!L3207</f>
        <v>MT</v>
      </c>
      <c r="H3219" s="57">
        <f>+'INFO ENEL'!M3207</f>
        <v>134.58000000000001</v>
      </c>
      <c r="I3219" s="56">
        <f>+'INFO ENEL'!N3207</f>
        <v>13</v>
      </c>
      <c r="J3219" s="56" t="str">
        <f>+'INFO ENEL'!O3207</f>
        <v>Poste</v>
      </c>
      <c r="K3219" s="56" t="str">
        <f>+'INFO ENEL'!P3207</f>
        <v>Concreto</v>
      </c>
      <c r="L3219" s="56" t="str">
        <f>+'INFO ENEL'!Q3207</f>
        <v>PPC20</v>
      </c>
      <c r="M3219" s="55" t="str">
        <f>+IF(ISERROR(INDEX('Estructuras de Acero y Concreto'!$C$6:$C$577,MATCH(L3219,'Estructuras de Acero y Concreto'!$D$6:$D$577,0)))=FALSE,INDEX('Estructuras de Acero y Concreto'!$C$6:$C$577,MATCH(L3219,'Estructuras de Acero y Concreto'!$D$6:$D$577,0)),IF(ISERROR(INDEX('Estructuras de Madera'!$C$5:$C$122,MATCH(L3219,'Estructuras de Madera'!$D$5:$D$122,0)))=FALSE,INDEX('Estructuras de Madera'!$C$5:$C$122,MATCH(L3219,'Estructuras de Madera'!$D$5:$D$122,0)),INDEX(SICODI!$G$3:$G$2404,MATCH(L3219,SICODI!$G$3:$G$2404,0))))</f>
        <v>PPC20</v>
      </c>
      <c r="N3219" s="121" t="str">
        <f>+IF(ISERROR(VLOOKUP(M3219,'Resumen de precios LLTT'!$C$17:$D$3071,2,FALSE))=FALSE,VLOOKUP(M3219,'Resumen de precios LLTT'!$C$17:$D$3071,2,FALSE),VLOOKUP(M3219,SICODI!$G$3:$J$2404,2,FALSE))</f>
        <v>POSTE DE CONCRETO ARMADO DE 13/400/150/345</v>
      </c>
      <c r="O3219" s="58">
        <f>+IF(ISERROR(VLOOKUP(M3219,'Resumen de precios LLTT'!$C$17:$G$3071,5,FALSE))=FALSE,VLOOKUP(M3219,'Resumen de precios LLTT'!$C$17:$G$3071,5,FALSE),VLOOKUP(M3219,SICODI!$G$3:$J$2404,4,FALSE))</f>
        <v>364.69</v>
      </c>
      <c r="P3219" s="16">
        <f t="shared" si="456"/>
        <v>0.84299999999999997</v>
      </c>
      <c r="Q3219" s="78">
        <f t="shared" si="457"/>
        <v>672.12366999999995</v>
      </c>
      <c r="R3219" s="56">
        <v>0</v>
      </c>
      <c r="S3219" s="16">
        <f t="shared" si="458"/>
        <v>0.13400000000000001</v>
      </c>
      <c r="T3219" s="79">
        <f t="shared" si="459"/>
        <v>7.5053809816666659</v>
      </c>
      <c r="U3219" s="80">
        <f t="shared" si="460"/>
        <v>0.183</v>
      </c>
      <c r="V3219" s="81">
        <f t="shared" si="461"/>
        <v>1.3734847196449997</v>
      </c>
      <c r="W3219" s="79">
        <f t="shared" si="462"/>
        <v>0.46217247724950827</v>
      </c>
      <c r="X3219" s="60">
        <f t="shared" si="463"/>
        <v>0.5</v>
      </c>
      <c r="Y3219" s="56">
        <f>+'INFO ENEL'!R3207</f>
        <v>1</v>
      </c>
      <c r="Z3219" s="59">
        <f t="shared" ref="Z3219:Z3282" si="464">X3219*Y3219</f>
        <v>0.5</v>
      </c>
    </row>
    <row r="3220" spans="1:26" ht="15" customHeight="1" x14ac:dyDescent="0.25">
      <c r="A3220" s="55">
        <f>+'INFO ENEL'!A3208</f>
        <v>3203</v>
      </c>
      <c r="B3220" s="121" t="str">
        <f>+INDEX($B$8:$B$15,MATCH(L3220,$L$8:$L$15,0))</f>
        <v>SICODI</v>
      </c>
      <c r="C3220" s="56" t="str">
        <f>+'INFO ENEL'!B3208</f>
        <v>Lima</v>
      </c>
      <c r="D3220" s="56" t="str">
        <f>+'INFO ENEL'!D3208</f>
        <v>CARABAYLLO (LIMA)</v>
      </c>
      <c r="E3220" s="56" t="str">
        <f>+'INFO ENEL'!D3208</f>
        <v>CARABAYLLO (LIMA)</v>
      </c>
      <c r="F3220" s="50">
        <f>+'INFO ENEL'!E3208</f>
        <v>0</v>
      </c>
      <c r="G3220" s="56" t="str">
        <f>+'INFO ENEL'!L3208</f>
        <v>MT</v>
      </c>
      <c r="H3220" s="57">
        <f>+'INFO ENEL'!M3208</f>
        <v>38.159999999999897</v>
      </c>
      <c r="I3220" s="56">
        <f>+'INFO ENEL'!N3208</f>
        <v>13</v>
      </c>
      <c r="J3220" s="56" t="str">
        <f>+'INFO ENEL'!O3208</f>
        <v>Poste</v>
      </c>
      <c r="K3220" s="56" t="str">
        <f>+'INFO ENEL'!P3208</f>
        <v>Concreto</v>
      </c>
      <c r="L3220" s="56" t="str">
        <f>+'INFO ENEL'!Q3208</f>
        <v>PPC20</v>
      </c>
      <c r="M3220" s="55" t="str">
        <f>+IF(ISERROR(INDEX('Estructuras de Acero y Concreto'!$C$6:$C$577,MATCH(L3220,'Estructuras de Acero y Concreto'!$D$6:$D$577,0)))=FALSE,INDEX('Estructuras de Acero y Concreto'!$C$6:$C$577,MATCH(L3220,'Estructuras de Acero y Concreto'!$D$6:$D$577,0)),IF(ISERROR(INDEX('Estructuras de Madera'!$C$5:$C$122,MATCH(L3220,'Estructuras de Madera'!$D$5:$D$122,0)))=FALSE,INDEX('Estructuras de Madera'!$C$5:$C$122,MATCH(L3220,'Estructuras de Madera'!$D$5:$D$122,0)),INDEX(SICODI!$G$3:$G$2404,MATCH(L3220,SICODI!$G$3:$G$2404,0))))</f>
        <v>PPC20</v>
      </c>
      <c r="N3220" s="121" t="str">
        <f>+IF(ISERROR(VLOOKUP(M3220,'Resumen de precios LLTT'!$C$17:$D$3071,2,FALSE))=FALSE,VLOOKUP(M3220,'Resumen de precios LLTT'!$C$17:$D$3071,2,FALSE),VLOOKUP(M3220,SICODI!$G$3:$J$2404,2,FALSE))</f>
        <v>POSTE DE CONCRETO ARMADO DE 13/400/150/345</v>
      </c>
      <c r="O3220" s="58">
        <f>+IF(ISERROR(VLOOKUP(M3220,'Resumen de precios LLTT'!$C$17:$G$3071,5,FALSE))=FALSE,VLOOKUP(M3220,'Resumen de precios LLTT'!$C$17:$G$3071,5,FALSE),VLOOKUP(M3220,SICODI!$G$3:$J$2404,4,FALSE))</f>
        <v>364.69</v>
      </c>
      <c r="P3220" s="16">
        <f t="shared" si="456"/>
        <v>0.84299999999999997</v>
      </c>
      <c r="Q3220" s="78">
        <f t="shared" si="457"/>
        <v>672.12366999999995</v>
      </c>
      <c r="R3220" s="56">
        <v>0</v>
      </c>
      <c r="S3220" s="16">
        <f t="shared" si="458"/>
        <v>0.13400000000000001</v>
      </c>
      <c r="T3220" s="79">
        <f t="shared" si="459"/>
        <v>7.5053809816666659</v>
      </c>
      <c r="U3220" s="80">
        <f t="shared" si="460"/>
        <v>0.183</v>
      </c>
      <c r="V3220" s="81">
        <f t="shared" si="461"/>
        <v>1.3734847196449997</v>
      </c>
      <c r="W3220" s="79">
        <f t="shared" si="462"/>
        <v>0.46217247724950827</v>
      </c>
      <c r="X3220" s="60">
        <f t="shared" si="463"/>
        <v>0.5</v>
      </c>
      <c r="Y3220" s="56">
        <f>+'INFO ENEL'!R3208</f>
        <v>1</v>
      </c>
      <c r="Z3220" s="59">
        <f t="shared" si="464"/>
        <v>0.5</v>
      </c>
    </row>
    <row r="3221" spans="1:26" ht="15" customHeight="1" x14ac:dyDescent="0.25">
      <c r="A3221" s="55">
        <f>+'INFO ENEL'!A3209</f>
        <v>3204</v>
      </c>
      <c r="B3221" s="121" t="str">
        <f>+INDEX($B$8:$B$15,MATCH(L3221,$L$8:$L$15,0))</f>
        <v>SICODI</v>
      </c>
      <c r="C3221" s="56" t="str">
        <f>+'INFO ENEL'!B3209</f>
        <v>Lima</v>
      </c>
      <c r="D3221" s="56" t="str">
        <f>+'INFO ENEL'!D3209</f>
        <v>CARABAYLLO (LIMA)</v>
      </c>
      <c r="E3221" s="56" t="str">
        <f>+'INFO ENEL'!D3209</f>
        <v>CARABAYLLO (LIMA)</v>
      </c>
      <c r="F3221" s="50">
        <f>+'INFO ENEL'!E3209</f>
        <v>0</v>
      </c>
      <c r="G3221" s="56" t="str">
        <f>+'INFO ENEL'!L3209</f>
        <v>MT</v>
      </c>
      <c r="H3221" s="57">
        <f>+'INFO ENEL'!M3209</f>
        <v>150.97</v>
      </c>
      <c r="I3221" s="56">
        <f>+'INFO ENEL'!N3209</f>
        <v>13</v>
      </c>
      <c r="J3221" s="56" t="str">
        <f>+'INFO ENEL'!O3209</f>
        <v>Poste</v>
      </c>
      <c r="K3221" s="56" t="str">
        <f>+'INFO ENEL'!P3209</f>
        <v>Concreto</v>
      </c>
      <c r="L3221" s="56" t="str">
        <f>+'INFO ENEL'!Q3209</f>
        <v>PPC20</v>
      </c>
      <c r="M3221" s="55" t="str">
        <f>+IF(ISERROR(INDEX('Estructuras de Acero y Concreto'!$C$6:$C$577,MATCH(L3221,'Estructuras de Acero y Concreto'!$D$6:$D$577,0)))=FALSE,INDEX('Estructuras de Acero y Concreto'!$C$6:$C$577,MATCH(L3221,'Estructuras de Acero y Concreto'!$D$6:$D$577,0)),IF(ISERROR(INDEX('Estructuras de Madera'!$C$5:$C$122,MATCH(L3221,'Estructuras de Madera'!$D$5:$D$122,0)))=FALSE,INDEX('Estructuras de Madera'!$C$5:$C$122,MATCH(L3221,'Estructuras de Madera'!$D$5:$D$122,0)),INDEX(SICODI!$G$3:$G$2404,MATCH(L3221,SICODI!$G$3:$G$2404,0))))</f>
        <v>PPC20</v>
      </c>
      <c r="N3221" s="121" t="str">
        <f>+IF(ISERROR(VLOOKUP(M3221,'Resumen de precios LLTT'!$C$17:$D$3071,2,FALSE))=FALSE,VLOOKUP(M3221,'Resumen de precios LLTT'!$C$17:$D$3071,2,FALSE),VLOOKUP(M3221,SICODI!$G$3:$J$2404,2,FALSE))</f>
        <v>POSTE DE CONCRETO ARMADO DE 13/400/150/345</v>
      </c>
      <c r="O3221" s="58">
        <f>+IF(ISERROR(VLOOKUP(M3221,'Resumen de precios LLTT'!$C$17:$G$3071,5,FALSE))=FALSE,VLOOKUP(M3221,'Resumen de precios LLTT'!$C$17:$G$3071,5,FALSE),VLOOKUP(M3221,SICODI!$G$3:$J$2404,4,FALSE))</f>
        <v>364.69</v>
      </c>
      <c r="P3221" s="16">
        <f t="shared" si="456"/>
        <v>0.84299999999999997</v>
      </c>
      <c r="Q3221" s="78">
        <f t="shared" si="457"/>
        <v>672.12366999999995</v>
      </c>
      <c r="R3221" s="56">
        <v>0</v>
      </c>
      <c r="S3221" s="16">
        <f t="shared" si="458"/>
        <v>0.13400000000000001</v>
      </c>
      <c r="T3221" s="79">
        <f t="shared" si="459"/>
        <v>7.5053809816666659</v>
      </c>
      <c r="U3221" s="80">
        <f t="shared" si="460"/>
        <v>0.183</v>
      </c>
      <c r="V3221" s="81">
        <f t="shared" si="461"/>
        <v>1.3734847196449997</v>
      </c>
      <c r="W3221" s="79">
        <f t="shared" si="462"/>
        <v>0.46217247724950827</v>
      </c>
      <c r="X3221" s="60">
        <f t="shared" si="463"/>
        <v>0.5</v>
      </c>
      <c r="Y3221" s="56">
        <f>+'INFO ENEL'!R3209</f>
        <v>1</v>
      </c>
      <c r="Z3221" s="59">
        <f t="shared" si="464"/>
        <v>0.5</v>
      </c>
    </row>
    <row r="3222" spans="1:26" ht="15" customHeight="1" x14ac:dyDescent="0.25">
      <c r="A3222" s="55">
        <f>+'INFO ENEL'!A3210</f>
        <v>3205</v>
      </c>
      <c r="B3222" s="121" t="str">
        <f>+INDEX($B$8:$B$15,MATCH(L3222,$L$8:$L$15,0))</f>
        <v>SICODI</v>
      </c>
      <c r="C3222" s="56" t="str">
        <f>+'INFO ENEL'!B3210</f>
        <v>Lima</v>
      </c>
      <c r="D3222" s="56" t="str">
        <f>+'INFO ENEL'!D3210</f>
        <v>CARABAYLLO (LIMA)</v>
      </c>
      <c r="E3222" s="56" t="str">
        <f>+'INFO ENEL'!D3210</f>
        <v>CARABAYLLO (LIMA)</v>
      </c>
      <c r="F3222" s="50">
        <f>+'INFO ENEL'!E3210</f>
        <v>0</v>
      </c>
      <c r="G3222" s="56" t="str">
        <f>+'INFO ENEL'!L3210</f>
        <v>MT</v>
      </c>
      <c r="H3222" s="57">
        <f>+'INFO ENEL'!M3210</f>
        <v>153.52000000000001</v>
      </c>
      <c r="I3222" s="56">
        <f>+'INFO ENEL'!N3210</f>
        <v>13</v>
      </c>
      <c r="J3222" s="56" t="str">
        <f>+'INFO ENEL'!O3210</f>
        <v>Poste</v>
      </c>
      <c r="K3222" s="56" t="str">
        <f>+'INFO ENEL'!P3210</f>
        <v>Concreto</v>
      </c>
      <c r="L3222" s="56" t="str">
        <f>+'INFO ENEL'!Q3210</f>
        <v>PPC20</v>
      </c>
      <c r="M3222" s="55" t="str">
        <f>+IF(ISERROR(INDEX('Estructuras de Acero y Concreto'!$C$6:$C$577,MATCH(L3222,'Estructuras de Acero y Concreto'!$D$6:$D$577,0)))=FALSE,INDEX('Estructuras de Acero y Concreto'!$C$6:$C$577,MATCH(L3222,'Estructuras de Acero y Concreto'!$D$6:$D$577,0)),IF(ISERROR(INDEX('Estructuras de Madera'!$C$5:$C$122,MATCH(L3222,'Estructuras de Madera'!$D$5:$D$122,0)))=FALSE,INDEX('Estructuras de Madera'!$C$5:$C$122,MATCH(L3222,'Estructuras de Madera'!$D$5:$D$122,0)),INDEX(SICODI!$G$3:$G$2404,MATCH(L3222,SICODI!$G$3:$G$2404,0))))</f>
        <v>PPC20</v>
      </c>
      <c r="N3222" s="121" t="str">
        <f>+IF(ISERROR(VLOOKUP(M3222,'Resumen de precios LLTT'!$C$17:$D$3071,2,FALSE))=FALSE,VLOOKUP(M3222,'Resumen de precios LLTT'!$C$17:$D$3071,2,FALSE),VLOOKUP(M3222,SICODI!$G$3:$J$2404,2,FALSE))</f>
        <v>POSTE DE CONCRETO ARMADO DE 13/400/150/345</v>
      </c>
      <c r="O3222" s="58">
        <f>+IF(ISERROR(VLOOKUP(M3222,'Resumen de precios LLTT'!$C$17:$G$3071,5,FALSE))=FALSE,VLOOKUP(M3222,'Resumen de precios LLTT'!$C$17:$G$3071,5,FALSE),VLOOKUP(M3222,SICODI!$G$3:$J$2404,4,FALSE))</f>
        <v>364.69</v>
      </c>
      <c r="P3222" s="16">
        <f t="shared" si="456"/>
        <v>0.84299999999999997</v>
      </c>
      <c r="Q3222" s="78">
        <f t="shared" si="457"/>
        <v>672.12366999999995</v>
      </c>
      <c r="R3222" s="56">
        <v>0</v>
      </c>
      <c r="S3222" s="16">
        <f t="shared" si="458"/>
        <v>0.13400000000000001</v>
      </c>
      <c r="T3222" s="79">
        <f t="shared" si="459"/>
        <v>7.5053809816666659</v>
      </c>
      <c r="U3222" s="80">
        <f t="shared" si="460"/>
        <v>0.183</v>
      </c>
      <c r="V3222" s="81">
        <f t="shared" si="461"/>
        <v>1.3734847196449997</v>
      </c>
      <c r="W3222" s="79">
        <f t="shared" si="462"/>
        <v>0.46217247724950827</v>
      </c>
      <c r="X3222" s="60">
        <f t="shared" si="463"/>
        <v>0.5</v>
      </c>
      <c r="Y3222" s="56">
        <f>+'INFO ENEL'!R3210</f>
        <v>1</v>
      </c>
      <c r="Z3222" s="59">
        <f t="shared" si="464"/>
        <v>0.5</v>
      </c>
    </row>
    <row r="3223" spans="1:26" ht="15" customHeight="1" x14ac:dyDescent="0.25">
      <c r="A3223" s="55">
        <f>+'INFO ENEL'!A3211</f>
        <v>3206</v>
      </c>
      <c r="B3223" s="121" t="str">
        <f>+INDEX($B$8:$B$15,MATCH(L3223,$L$8:$L$15,0))</f>
        <v>SICODI</v>
      </c>
      <c r="C3223" s="56" t="str">
        <f>+'INFO ENEL'!B3211</f>
        <v>Lima</v>
      </c>
      <c r="D3223" s="56" t="str">
        <f>+'INFO ENEL'!D3211</f>
        <v>CARABAYLLO (LIMA)</v>
      </c>
      <c r="E3223" s="56" t="str">
        <f>+'INFO ENEL'!D3211</f>
        <v>CARABAYLLO (LIMA)</v>
      </c>
      <c r="F3223" s="50">
        <f>+'INFO ENEL'!E3211</f>
        <v>0</v>
      </c>
      <c r="G3223" s="56" t="str">
        <f>+'INFO ENEL'!L3211</f>
        <v>MT</v>
      </c>
      <c r="H3223" s="57">
        <f>+'INFO ENEL'!M3211</f>
        <v>142.85</v>
      </c>
      <c r="I3223" s="56">
        <f>+'INFO ENEL'!N3211</f>
        <v>13</v>
      </c>
      <c r="J3223" s="56" t="str">
        <f>+'INFO ENEL'!O3211</f>
        <v>Poste</v>
      </c>
      <c r="K3223" s="56" t="str">
        <f>+'INFO ENEL'!P3211</f>
        <v>Concreto</v>
      </c>
      <c r="L3223" s="56" t="str">
        <f>+'INFO ENEL'!Q3211</f>
        <v>PPC20</v>
      </c>
      <c r="M3223" s="55" t="str">
        <f>+IF(ISERROR(INDEX('Estructuras de Acero y Concreto'!$C$6:$C$577,MATCH(L3223,'Estructuras de Acero y Concreto'!$D$6:$D$577,0)))=FALSE,INDEX('Estructuras de Acero y Concreto'!$C$6:$C$577,MATCH(L3223,'Estructuras de Acero y Concreto'!$D$6:$D$577,0)),IF(ISERROR(INDEX('Estructuras de Madera'!$C$5:$C$122,MATCH(L3223,'Estructuras de Madera'!$D$5:$D$122,0)))=FALSE,INDEX('Estructuras de Madera'!$C$5:$C$122,MATCH(L3223,'Estructuras de Madera'!$D$5:$D$122,0)),INDEX(SICODI!$G$3:$G$2404,MATCH(L3223,SICODI!$G$3:$G$2404,0))))</f>
        <v>PPC20</v>
      </c>
      <c r="N3223" s="121" t="str">
        <f>+IF(ISERROR(VLOOKUP(M3223,'Resumen de precios LLTT'!$C$17:$D$3071,2,FALSE))=FALSE,VLOOKUP(M3223,'Resumen de precios LLTT'!$C$17:$D$3071,2,FALSE),VLOOKUP(M3223,SICODI!$G$3:$J$2404,2,FALSE))</f>
        <v>POSTE DE CONCRETO ARMADO DE 13/400/150/345</v>
      </c>
      <c r="O3223" s="58">
        <f>+IF(ISERROR(VLOOKUP(M3223,'Resumen de precios LLTT'!$C$17:$G$3071,5,FALSE))=FALSE,VLOOKUP(M3223,'Resumen de precios LLTT'!$C$17:$G$3071,5,FALSE),VLOOKUP(M3223,SICODI!$G$3:$J$2404,4,FALSE))</f>
        <v>364.69</v>
      </c>
      <c r="P3223" s="16">
        <f t="shared" si="456"/>
        <v>0.84299999999999997</v>
      </c>
      <c r="Q3223" s="78">
        <f t="shared" si="457"/>
        <v>672.12366999999995</v>
      </c>
      <c r="R3223" s="56">
        <v>0</v>
      </c>
      <c r="S3223" s="16">
        <f t="shared" si="458"/>
        <v>0.13400000000000001</v>
      </c>
      <c r="T3223" s="79">
        <f t="shared" si="459"/>
        <v>7.5053809816666659</v>
      </c>
      <c r="U3223" s="80">
        <f t="shared" si="460"/>
        <v>0.183</v>
      </c>
      <c r="V3223" s="81">
        <f t="shared" si="461"/>
        <v>1.3734847196449997</v>
      </c>
      <c r="W3223" s="79">
        <f t="shared" si="462"/>
        <v>0.46217247724950827</v>
      </c>
      <c r="X3223" s="60">
        <f t="shared" si="463"/>
        <v>0.5</v>
      </c>
      <c r="Y3223" s="56">
        <f>+'INFO ENEL'!R3211</f>
        <v>1</v>
      </c>
      <c r="Z3223" s="59">
        <f t="shared" si="464"/>
        <v>0.5</v>
      </c>
    </row>
    <row r="3224" spans="1:26" ht="15" customHeight="1" x14ac:dyDescent="0.25">
      <c r="A3224" s="55">
        <f>+'INFO ENEL'!A3212</f>
        <v>3207</v>
      </c>
      <c r="B3224" s="121" t="str">
        <f>+INDEX($B$8:$B$15,MATCH(L3224,$L$8:$L$15,0))</f>
        <v>SICODI</v>
      </c>
      <c r="C3224" s="56" t="str">
        <f>+'INFO ENEL'!B3212</f>
        <v>Lima</v>
      </c>
      <c r="D3224" s="56" t="str">
        <f>+'INFO ENEL'!D3212</f>
        <v>CARABAYLLO (LIMA)</v>
      </c>
      <c r="E3224" s="56" t="str">
        <f>+'INFO ENEL'!D3212</f>
        <v>CARABAYLLO (LIMA)</v>
      </c>
      <c r="F3224" s="50">
        <f>+'INFO ENEL'!E3212</f>
        <v>0</v>
      </c>
      <c r="G3224" s="56" t="str">
        <f>+'INFO ENEL'!L3212</f>
        <v>MT</v>
      </c>
      <c r="H3224" s="57">
        <f>+'INFO ENEL'!M3212</f>
        <v>49.45</v>
      </c>
      <c r="I3224" s="56">
        <f>+'INFO ENEL'!N3212</f>
        <v>15</v>
      </c>
      <c r="J3224" s="56" t="str">
        <f>+'INFO ENEL'!O3212</f>
        <v>Poste</v>
      </c>
      <c r="K3224" s="56" t="str">
        <f>+'INFO ENEL'!P3212</f>
        <v>Concreto</v>
      </c>
      <c r="L3224" s="56" t="str">
        <f>+'INFO ENEL'!Q3212</f>
        <v>PPC24</v>
      </c>
      <c r="M3224" s="55" t="str">
        <f>+IF(ISERROR(INDEX('Estructuras de Acero y Concreto'!$C$6:$C$577,MATCH(L3224,'Estructuras de Acero y Concreto'!$D$6:$D$577,0)))=FALSE,INDEX('Estructuras de Acero y Concreto'!$C$6:$C$577,MATCH(L3224,'Estructuras de Acero y Concreto'!$D$6:$D$577,0)),IF(ISERROR(INDEX('Estructuras de Madera'!$C$5:$C$122,MATCH(L3224,'Estructuras de Madera'!$D$5:$D$122,0)))=FALSE,INDEX('Estructuras de Madera'!$C$5:$C$122,MATCH(L3224,'Estructuras de Madera'!$D$5:$D$122,0)),INDEX(SICODI!$G$3:$G$2404,MATCH(L3224,SICODI!$G$3:$G$2404,0))))</f>
        <v>PPC24</v>
      </c>
      <c r="N3224" s="121" t="str">
        <f>+IF(ISERROR(VLOOKUP(M3224,'Resumen de precios LLTT'!$C$17:$D$3071,2,FALSE))=FALSE,VLOOKUP(M3224,'Resumen de precios LLTT'!$C$17:$D$3071,2,FALSE),VLOOKUP(M3224,SICODI!$G$3:$J$2404,2,FALSE))</f>
        <v>POSTE DE CONCRETO ARMADO DE 15/400/150/375</v>
      </c>
      <c r="O3224" s="58">
        <f>+IF(ISERROR(VLOOKUP(M3224,'Resumen de precios LLTT'!$C$17:$G$3071,5,FALSE))=FALSE,VLOOKUP(M3224,'Resumen de precios LLTT'!$C$17:$G$3071,5,FALSE),VLOOKUP(M3224,SICODI!$G$3:$J$2404,4,FALSE))</f>
        <v>476.76</v>
      </c>
      <c r="P3224" s="16">
        <f t="shared" si="456"/>
        <v>0.84299999999999997</v>
      </c>
      <c r="Q3224" s="78">
        <f t="shared" si="457"/>
        <v>878.66867999999999</v>
      </c>
      <c r="R3224" s="56">
        <v>0</v>
      </c>
      <c r="S3224" s="16">
        <f t="shared" si="458"/>
        <v>0.13400000000000001</v>
      </c>
      <c r="T3224" s="79">
        <f t="shared" si="459"/>
        <v>9.8118002600000001</v>
      </c>
      <c r="U3224" s="80">
        <f t="shared" si="460"/>
        <v>0.183</v>
      </c>
      <c r="V3224" s="81">
        <f t="shared" si="461"/>
        <v>1.7955594475800001</v>
      </c>
      <c r="W3224" s="79">
        <f t="shared" si="462"/>
        <v>0.60419904645994038</v>
      </c>
      <c r="X3224" s="60">
        <f t="shared" si="463"/>
        <v>0.6</v>
      </c>
      <c r="Y3224" s="56">
        <f>+'INFO ENEL'!R3212</f>
        <v>1</v>
      </c>
      <c r="Z3224" s="59">
        <f t="shared" si="464"/>
        <v>0.6</v>
      </c>
    </row>
    <row r="3225" spans="1:26" ht="15" customHeight="1" x14ac:dyDescent="0.25">
      <c r="A3225" s="55">
        <f>+'INFO ENEL'!A3213</f>
        <v>3208</v>
      </c>
      <c r="B3225" s="121" t="str">
        <f>+INDEX($B$8:$B$15,MATCH(L3225,$L$8:$L$15,0))</f>
        <v>SICODI</v>
      </c>
      <c r="C3225" s="56" t="str">
        <f>+'INFO ENEL'!B3213</f>
        <v>Lima</v>
      </c>
      <c r="D3225" s="56" t="str">
        <f>+'INFO ENEL'!D3213</f>
        <v>CARABAYLLO (LIMA)</v>
      </c>
      <c r="E3225" s="56" t="str">
        <f>+'INFO ENEL'!D3213</f>
        <v>CARABAYLLO (LIMA)</v>
      </c>
      <c r="F3225" s="50">
        <f>+'INFO ENEL'!E3213</f>
        <v>0</v>
      </c>
      <c r="G3225" s="56" t="str">
        <f>+'INFO ENEL'!L3213</f>
        <v>MT</v>
      </c>
      <c r="H3225" s="57">
        <f>+'INFO ENEL'!M3213</f>
        <v>108.44</v>
      </c>
      <c r="I3225" s="56">
        <f>+'INFO ENEL'!N3213</f>
        <v>15</v>
      </c>
      <c r="J3225" s="56" t="str">
        <f>+'INFO ENEL'!O3213</f>
        <v>Poste</v>
      </c>
      <c r="K3225" s="56" t="str">
        <f>+'INFO ENEL'!P3213</f>
        <v>Concreto</v>
      </c>
      <c r="L3225" s="56" t="str">
        <f>+'INFO ENEL'!Q3213</f>
        <v>PPC24</v>
      </c>
      <c r="M3225" s="55" t="str">
        <f>+IF(ISERROR(INDEX('Estructuras de Acero y Concreto'!$C$6:$C$577,MATCH(L3225,'Estructuras de Acero y Concreto'!$D$6:$D$577,0)))=FALSE,INDEX('Estructuras de Acero y Concreto'!$C$6:$C$577,MATCH(L3225,'Estructuras de Acero y Concreto'!$D$6:$D$577,0)),IF(ISERROR(INDEX('Estructuras de Madera'!$C$5:$C$122,MATCH(L3225,'Estructuras de Madera'!$D$5:$D$122,0)))=FALSE,INDEX('Estructuras de Madera'!$C$5:$C$122,MATCH(L3225,'Estructuras de Madera'!$D$5:$D$122,0)),INDEX(SICODI!$G$3:$G$2404,MATCH(L3225,SICODI!$G$3:$G$2404,0))))</f>
        <v>PPC24</v>
      </c>
      <c r="N3225" s="121" t="str">
        <f>+IF(ISERROR(VLOOKUP(M3225,'Resumen de precios LLTT'!$C$17:$D$3071,2,FALSE))=FALSE,VLOOKUP(M3225,'Resumen de precios LLTT'!$C$17:$D$3071,2,FALSE),VLOOKUP(M3225,SICODI!$G$3:$J$2404,2,FALSE))</f>
        <v>POSTE DE CONCRETO ARMADO DE 15/400/150/375</v>
      </c>
      <c r="O3225" s="58">
        <f>+IF(ISERROR(VLOOKUP(M3225,'Resumen de precios LLTT'!$C$17:$G$3071,5,FALSE))=FALSE,VLOOKUP(M3225,'Resumen de precios LLTT'!$C$17:$G$3071,5,FALSE),VLOOKUP(M3225,SICODI!$G$3:$J$2404,4,FALSE))</f>
        <v>476.76</v>
      </c>
      <c r="P3225" s="16">
        <f t="shared" si="456"/>
        <v>0.84299999999999997</v>
      </c>
      <c r="Q3225" s="78">
        <f t="shared" si="457"/>
        <v>878.66867999999999</v>
      </c>
      <c r="R3225" s="56">
        <v>0</v>
      </c>
      <c r="S3225" s="16">
        <f t="shared" si="458"/>
        <v>0.13400000000000001</v>
      </c>
      <c r="T3225" s="79">
        <f t="shared" si="459"/>
        <v>9.8118002600000001</v>
      </c>
      <c r="U3225" s="80">
        <f t="shared" si="460"/>
        <v>0.183</v>
      </c>
      <c r="V3225" s="81">
        <f t="shared" si="461"/>
        <v>1.7955594475800001</v>
      </c>
      <c r="W3225" s="79">
        <f t="shared" si="462"/>
        <v>0.60419904645994038</v>
      </c>
      <c r="X3225" s="60">
        <f t="shared" si="463"/>
        <v>0.6</v>
      </c>
      <c r="Y3225" s="56">
        <f>+'INFO ENEL'!R3213</f>
        <v>1</v>
      </c>
      <c r="Z3225" s="59">
        <f t="shared" si="464"/>
        <v>0.6</v>
      </c>
    </row>
    <row r="3226" spans="1:26" ht="15" customHeight="1" x14ac:dyDescent="0.25">
      <c r="A3226" s="55">
        <f>+'INFO ENEL'!A3214</f>
        <v>3209</v>
      </c>
      <c r="B3226" s="121" t="str">
        <f>+INDEX($B$8:$B$15,MATCH(L3226,$L$8:$L$15,0))</f>
        <v>SICODI</v>
      </c>
      <c r="C3226" s="56" t="str">
        <f>+'INFO ENEL'!B3214</f>
        <v>Lima</v>
      </c>
      <c r="D3226" s="56" t="str">
        <f>+'INFO ENEL'!D3214</f>
        <v>CARABAYLLO (LIMA)</v>
      </c>
      <c r="E3226" s="56" t="str">
        <f>+'INFO ENEL'!D3214</f>
        <v>CARABAYLLO (LIMA)</v>
      </c>
      <c r="F3226" s="50">
        <f>+'INFO ENEL'!E3214</f>
        <v>0</v>
      </c>
      <c r="G3226" s="56" t="str">
        <f>+'INFO ENEL'!L3214</f>
        <v>MT</v>
      </c>
      <c r="H3226" s="57">
        <f>+'INFO ENEL'!M3214</f>
        <v>150.47</v>
      </c>
      <c r="I3226" s="56">
        <f>+'INFO ENEL'!N3214</f>
        <v>13</v>
      </c>
      <c r="J3226" s="56" t="str">
        <f>+'INFO ENEL'!O3214</f>
        <v>Poste</v>
      </c>
      <c r="K3226" s="56" t="str">
        <f>+'INFO ENEL'!P3214</f>
        <v>Concreto</v>
      </c>
      <c r="L3226" s="56" t="str">
        <f>+'INFO ENEL'!Q3214</f>
        <v>PPC20</v>
      </c>
      <c r="M3226" s="55" t="str">
        <f>+IF(ISERROR(INDEX('Estructuras de Acero y Concreto'!$C$6:$C$577,MATCH(L3226,'Estructuras de Acero y Concreto'!$D$6:$D$577,0)))=FALSE,INDEX('Estructuras de Acero y Concreto'!$C$6:$C$577,MATCH(L3226,'Estructuras de Acero y Concreto'!$D$6:$D$577,0)),IF(ISERROR(INDEX('Estructuras de Madera'!$C$5:$C$122,MATCH(L3226,'Estructuras de Madera'!$D$5:$D$122,0)))=FALSE,INDEX('Estructuras de Madera'!$C$5:$C$122,MATCH(L3226,'Estructuras de Madera'!$D$5:$D$122,0)),INDEX(SICODI!$G$3:$G$2404,MATCH(L3226,SICODI!$G$3:$G$2404,0))))</f>
        <v>PPC20</v>
      </c>
      <c r="N3226" s="121" t="str">
        <f>+IF(ISERROR(VLOOKUP(M3226,'Resumen de precios LLTT'!$C$17:$D$3071,2,FALSE))=FALSE,VLOOKUP(M3226,'Resumen de precios LLTT'!$C$17:$D$3071,2,FALSE),VLOOKUP(M3226,SICODI!$G$3:$J$2404,2,FALSE))</f>
        <v>POSTE DE CONCRETO ARMADO DE 13/400/150/345</v>
      </c>
      <c r="O3226" s="58">
        <f>+IF(ISERROR(VLOOKUP(M3226,'Resumen de precios LLTT'!$C$17:$G$3071,5,FALSE))=FALSE,VLOOKUP(M3226,'Resumen de precios LLTT'!$C$17:$G$3071,5,FALSE),VLOOKUP(M3226,SICODI!$G$3:$J$2404,4,FALSE))</f>
        <v>364.69</v>
      </c>
      <c r="P3226" s="16">
        <f t="shared" si="456"/>
        <v>0.84299999999999997</v>
      </c>
      <c r="Q3226" s="78">
        <f t="shared" si="457"/>
        <v>672.12366999999995</v>
      </c>
      <c r="R3226" s="56">
        <v>0</v>
      </c>
      <c r="S3226" s="16">
        <f t="shared" si="458"/>
        <v>0.13400000000000001</v>
      </c>
      <c r="T3226" s="79">
        <f t="shared" si="459"/>
        <v>7.5053809816666659</v>
      </c>
      <c r="U3226" s="80">
        <f t="shared" si="460"/>
        <v>0.183</v>
      </c>
      <c r="V3226" s="81">
        <f t="shared" si="461"/>
        <v>1.3734847196449997</v>
      </c>
      <c r="W3226" s="79">
        <f t="shared" si="462"/>
        <v>0.46217247724950827</v>
      </c>
      <c r="X3226" s="60">
        <f t="shared" si="463"/>
        <v>0.5</v>
      </c>
      <c r="Y3226" s="56">
        <f>+'INFO ENEL'!R3214</f>
        <v>1</v>
      </c>
      <c r="Z3226" s="59">
        <f t="shared" si="464"/>
        <v>0.5</v>
      </c>
    </row>
    <row r="3227" spans="1:26" ht="15" customHeight="1" x14ac:dyDescent="0.25">
      <c r="A3227" s="55">
        <f>+'INFO ENEL'!A3215</f>
        <v>3210</v>
      </c>
      <c r="B3227" s="121" t="str">
        <f>+INDEX($B$8:$B$15,MATCH(L3227,$L$8:$L$15,0))</f>
        <v>SICODI</v>
      </c>
      <c r="C3227" s="56" t="str">
        <f>+'INFO ENEL'!B3215</f>
        <v>Lima</v>
      </c>
      <c r="D3227" s="56" t="str">
        <f>+'INFO ENEL'!D3215</f>
        <v>CARABAYLLO (LIMA)</v>
      </c>
      <c r="E3227" s="56" t="str">
        <f>+'INFO ENEL'!D3215</f>
        <v>CARABAYLLO (LIMA)</v>
      </c>
      <c r="F3227" s="50">
        <f>+'INFO ENEL'!E3215</f>
        <v>0</v>
      </c>
      <c r="G3227" s="56" t="str">
        <f>+'INFO ENEL'!L3215</f>
        <v>MT</v>
      </c>
      <c r="H3227" s="57">
        <f>+'INFO ENEL'!M3215</f>
        <v>155.86000000000001</v>
      </c>
      <c r="I3227" s="56">
        <f>+'INFO ENEL'!N3215</f>
        <v>13</v>
      </c>
      <c r="J3227" s="56" t="str">
        <f>+'INFO ENEL'!O3215</f>
        <v>Poste</v>
      </c>
      <c r="K3227" s="56" t="str">
        <f>+'INFO ENEL'!P3215</f>
        <v>Concreto</v>
      </c>
      <c r="L3227" s="56" t="str">
        <f>+'INFO ENEL'!Q3215</f>
        <v>PPC20</v>
      </c>
      <c r="M3227" s="55" t="str">
        <f>+IF(ISERROR(INDEX('Estructuras de Acero y Concreto'!$C$6:$C$577,MATCH(L3227,'Estructuras de Acero y Concreto'!$D$6:$D$577,0)))=FALSE,INDEX('Estructuras de Acero y Concreto'!$C$6:$C$577,MATCH(L3227,'Estructuras de Acero y Concreto'!$D$6:$D$577,0)),IF(ISERROR(INDEX('Estructuras de Madera'!$C$5:$C$122,MATCH(L3227,'Estructuras de Madera'!$D$5:$D$122,0)))=FALSE,INDEX('Estructuras de Madera'!$C$5:$C$122,MATCH(L3227,'Estructuras de Madera'!$D$5:$D$122,0)),INDEX(SICODI!$G$3:$G$2404,MATCH(L3227,SICODI!$G$3:$G$2404,0))))</f>
        <v>PPC20</v>
      </c>
      <c r="N3227" s="121" t="str">
        <f>+IF(ISERROR(VLOOKUP(M3227,'Resumen de precios LLTT'!$C$17:$D$3071,2,FALSE))=FALSE,VLOOKUP(M3227,'Resumen de precios LLTT'!$C$17:$D$3071,2,FALSE),VLOOKUP(M3227,SICODI!$G$3:$J$2404,2,FALSE))</f>
        <v>POSTE DE CONCRETO ARMADO DE 13/400/150/345</v>
      </c>
      <c r="O3227" s="58">
        <f>+IF(ISERROR(VLOOKUP(M3227,'Resumen de precios LLTT'!$C$17:$G$3071,5,FALSE))=FALSE,VLOOKUP(M3227,'Resumen de precios LLTT'!$C$17:$G$3071,5,FALSE),VLOOKUP(M3227,SICODI!$G$3:$J$2404,4,FALSE))</f>
        <v>364.69</v>
      </c>
      <c r="P3227" s="16">
        <f t="shared" si="456"/>
        <v>0.84299999999999997</v>
      </c>
      <c r="Q3227" s="78">
        <f t="shared" si="457"/>
        <v>672.12366999999995</v>
      </c>
      <c r="R3227" s="56">
        <v>0</v>
      </c>
      <c r="S3227" s="16">
        <f t="shared" si="458"/>
        <v>0.13400000000000001</v>
      </c>
      <c r="T3227" s="79">
        <f t="shared" si="459"/>
        <v>7.5053809816666659</v>
      </c>
      <c r="U3227" s="80">
        <f t="shared" si="460"/>
        <v>0.183</v>
      </c>
      <c r="V3227" s="81">
        <f t="shared" si="461"/>
        <v>1.3734847196449997</v>
      </c>
      <c r="W3227" s="79">
        <f t="shared" si="462"/>
        <v>0.46217247724950827</v>
      </c>
      <c r="X3227" s="60">
        <f t="shared" si="463"/>
        <v>0.5</v>
      </c>
      <c r="Y3227" s="56">
        <f>+'INFO ENEL'!R3215</f>
        <v>1</v>
      </c>
      <c r="Z3227" s="59">
        <f t="shared" si="464"/>
        <v>0.5</v>
      </c>
    </row>
    <row r="3228" spans="1:26" ht="15" customHeight="1" x14ac:dyDescent="0.25">
      <c r="A3228" s="55">
        <f>+'INFO ENEL'!A3216</f>
        <v>3211</v>
      </c>
      <c r="B3228" s="121" t="str">
        <f>+INDEX($B$8:$B$15,MATCH(L3228,$L$8:$L$15,0))</f>
        <v>SICODI</v>
      </c>
      <c r="C3228" s="56" t="str">
        <f>+'INFO ENEL'!B3216</f>
        <v>Lima</v>
      </c>
      <c r="D3228" s="56" t="str">
        <f>+'INFO ENEL'!D3216</f>
        <v>CARABAYLLO (LIMA)</v>
      </c>
      <c r="E3228" s="56" t="str">
        <f>+'INFO ENEL'!D3216</f>
        <v>CARABAYLLO (LIMA)</v>
      </c>
      <c r="F3228" s="50">
        <f>+'INFO ENEL'!E3216</f>
        <v>0</v>
      </c>
      <c r="G3228" s="56" t="str">
        <f>+'INFO ENEL'!L3216</f>
        <v>MT</v>
      </c>
      <c r="H3228" s="57">
        <f>+'INFO ENEL'!M3216</f>
        <v>118.76</v>
      </c>
      <c r="I3228" s="56">
        <f>+'INFO ENEL'!N3216</f>
        <v>13</v>
      </c>
      <c r="J3228" s="56" t="str">
        <f>+'INFO ENEL'!O3216</f>
        <v>Poste</v>
      </c>
      <c r="K3228" s="56" t="str">
        <f>+'INFO ENEL'!P3216</f>
        <v>Concreto</v>
      </c>
      <c r="L3228" s="56" t="str">
        <f>+'INFO ENEL'!Q3216</f>
        <v>PPC20</v>
      </c>
      <c r="M3228" s="55" t="str">
        <f>+IF(ISERROR(INDEX('Estructuras de Acero y Concreto'!$C$6:$C$577,MATCH(L3228,'Estructuras de Acero y Concreto'!$D$6:$D$577,0)))=FALSE,INDEX('Estructuras de Acero y Concreto'!$C$6:$C$577,MATCH(L3228,'Estructuras de Acero y Concreto'!$D$6:$D$577,0)),IF(ISERROR(INDEX('Estructuras de Madera'!$C$5:$C$122,MATCH(L3228,'Estructuras de Madera'!$D$5:$D$122,0)))=FALSE,INDEX('Estructuras de Madera'!$C$5:$C$122,MATCH(L3228,'Estructuras de Madera'!$D$5:$D$122,0)),INDEX(SICODI!$G$3:$G$2404,MATCH(L3228,SICODI!$G$3:$G$2404,0))))</f>
        <v>PPC20</v>
      </c>
      <c r="N3228" s="121" t="str">
        <f>+IF(ISERROR(VLOOKUP(M3228,'Resumen de precios LLTT'!$C$17:$D$3071,2,FALSE))=FALSE,VLOOKUP(M3228,'Resumen de precios LLTT'!$C$17:$D$3071,2,FALSE),VLOOKUP(M3228,SICODI!$G$3:$J$2404,2,FALSE))</f>
        <v>POSTE DE CONCRETO ARMADO DE 13/400/150/345</v>
      </c>
      <c r="O3228" s="58">
        <f>+IF(ISERROR(VLOOKUP(M3228,'Resumen de precios LLTT'!$C$17:$G$3071,5,FALSE))=FALSE,VLOOKUP(M3228,'Resumen de precios LLTT'!$C$17:$G$3071,5,FALSE),VLOOKUP(M3228,SICODI!$G$3:$J$2404,4,FALSE))</f>
        <v>364.69</v>
      </c>
      <c r="P3228" s="16">
        <f t="shared" si="456"/>
        <v>0.84299999999999997</v>
      </c>
      <c r="Q3228" s="78">
        <f t="shared" si="457"/>
        <v>672.12366999999995</v>
      </c>
      <c r="R3228" s="56">
        <v>0</v>
      </c>
      <c r="S3228" s="16">
        <f t="shared" si="458"/>
        <v>0.13400000000000001</v>
      </c>
      <c r="T3228" s="79">
        <f t="shared" si="459"/>
        <v>7.5053809816666659</v>
      </c>
      <c r="U3228" s="80">
        <f t="shared" si="460"/>
        <v>0.183</v>
      </c>
      <c r="V3228" s="81">
        <f t="shared" si="461"/>
        <v>1.3734847196449997</v>
      </c>
      <c r="W3228" s="79">
        <f t="shared" si="462"/>
        <v>0.46217247724950827</v>
      </c>
      <c r="X3228" s="60">
        <f t="shared" si="463"/>
        <v>0.5</v>
      </c>
      <c r="Y3228" s="56">
        <f>+'INFO ENEL'!R3216</f>
        <v>1</v>
      </c>
      <c r="Z3228" s="59">
        <f t="shared" si="464"/>
        <v>0.5</v>
      </c>
    </row>
    <row r="3229" spans="1:26" ht="15" customHeight="1" x14ac:dyDescent="0.25">
      <c r="A3229" s="55">
        <f>+'INFO ENEL'!A3217</f>
        <v>3212</v>
      </c>
      <c r="B3229" s="121" t="str">
        <f>+INDEX($B$8:$B$15,MATCH(L3229,$L$8:$L$15,0))</f>
        <v>SICODI</v>
      </c>
      <c r="C3229" s="56" t="str">
        <f>+'INFO ENEL'!B3217</f>
        <v>Lima</v>
      </c>
      <c r="D3229" s="56" t="str">
        <f>+'INFO ENEL'!D3217</f>
        <v>CARABAYLLO (LIMA)</v>
      </c>
      <c r="E3229" s="56" t="str">
        <f>+'INFO ENEL'!D3217</f>
        <v>CARABAYLLO (LIMA)</v>
      </c>
      <c r="F3229" s="50">
        <f>+'INFO ENEL'!E3217</f>
        <v>0</v>
      </c>
      <c r="G3229" s="56" t="str">
        <f>+'INFO ENEL'!L3217</f>
        <v>MT</v>
      </c>
      <c r="H3229" s="57">
        <f>+'INFO ENEL'!M3217</f>
        <v>35.24</v>
      </c>
      <c r="I3229" s="56">
        <f>+'INFO ENEL'!N3217</f>
        <v>13</v>
      </c>
      <c r="J3229" s="56" t="str">
        <f>+'INFO ENEL'!O3217</f>
        <v>Poste</v>
      </c>
      <c r="K3229" s="56" t="str">
        <f>+'INFO ENEL'!P3217</f>
        <v>Concreto</v>
      </c>
      <c r="L3229" s="56" t="str">
        <f>+'INFO ENEL'!Q3217</f>
        <v>PPC20</v>
      </c>
      <c r="M3229" s="55" t="str">
        <f>+IF(ISERROR(INDEX('Estructuras de Acero y Concreto'!$C$6:$C$577,MATCH(L3229,'Estructuras de Acero y Concreto'!$D$6:$D$577,0)))=FALSE,INDEX('Estructuras de Acero y Concreto'!$C$6:$C$577,MATCH(L3229,'Estructuras de Acero y Concreto'!$D$6:$D$577,0)),IF(ISERROR(INDEX('Estructuras de Madera'!$C$5:$C$122,MATCH(L3229,'Estructuras de Madera'!$D$5:$D$122,0)))=FALSE,INDEX('Estructuras de Madera'!$C$5:$C$122,MATCH(L3229,'Estructuras de Madera'!$D$5:$D$122,0)),INDEX(SICODI!$G$3:$G$2404,MATCH(L3229,SICODI!$G$3:$G$2404,0))))</f>
        <v>PPC20</v>
      </c>
      <c r="N3229" s="121" t="str">
        <f>+IF(ISERROR(VLOOKUP(M3229,'Resumen de precios LLTT'!$C$17:$D$3071,2,FALSE))=FALSE,VLOOKUP(M3229,'Resumen de precios LLTT'!$C$17:$D$3071,2,FALSE),VLOOKUP(M3229,SICODI!$G$3:$J$2404,2,FALSE))</f>
        <v>POSTE DE CONCRETO ARMADO DE 13/400/150/345</v>
      </c>
      <c r="O3229" s="58">
        <f>+IF(ISERROR(VLOOKUP(M3229,'Resumen de precios LLTT'!$C$17:$G$3071,5,FALSE))=FALSE,VLOOKUP(M3229,'Resumen de precios LLTT'!$C$17:$G$3071,5,FALSE),VLOOKUP(M3229,SICODI!$G$3:$J$2404,4,FALSE))</f>
        <v>364.69</v>
      </c>
      <c r="P3229" s="16">
        <f t="shared" si="456"/>
        <v>0.84299999999999997</v>
      </c>
      <c r="Q3229" s="78">
        <f t="shared" si="457"/>
        <v>672.12366999999995</v>
      </c>
      <c r="R3229" s="56">
        <v>0</v>
      </c>
      <c r="S3229" s="16">
        <f t="shared" si="458"/>
        <v>0.13400000000000001</v>
      </c>
      <c r="T3229" s="79">
        <f t="shared" si="459"/>
        <v>7.5053809816666659</v>
      </c>
      <c r="U3229" s="80">
        <f t="shared" si="460"/>
        <v>0.183</v>
      </c>
      <c r="V3229" s="81">
        <f t="shared" si="461"/>
        <v>1.3734847196449997</v>
      </c>
      <c r="W3229" s="79">
        <f t="shared" si="462"/>
        <v>0.46217247724950827</v>
      </c>
      <c r="X3229" s="60">
        <f t="shared" si="463"/>
        <v>0.5</v>
      </c>
      <c r="Y3229" s="56">
        <f>+'INFO ENEL'!R3217</f>
        <v>1</v>
      </c>
      <c r="Z3229" s="59">
        <f t="shared" si="464"/>
        <v>0.5</v>
      </c>
    </row>
    <row r="3230" spans="1:26" ht="15" customHeight="1" x14ac:dyDescent="0.25">
      <c r="A3230" s="55">
        <f>+'INFO ENEL'!A3218</f>
        <v>3213</v>
      </c>
      <c r="B3230" s="121" t="str">
        <f>+INDEX($B$8:$B$15,MATCH(L3230,$L$8:$L$15,0))</f>
        <v>SICODI</v>
      </c>
      <c r="C3230" s="56" t="str">
        <f>+'INFO ENEL'!B3218</f>
        <v>Lima</v>
      </c>
      <c r="D3230" s="56" t="str">
        <f>+'INFO ENEL'!D3218</f>
        <v>CARABAYLLO (LIMA)</v>
      </c>
      <c r="E3230" s="56" t="str">
        <f>+'INFO ENEL'!D3218</f>
        <v>CARABAYLLO (LIMA)</v>
      </c>
      <c r="F3230" s="50">
        <f>+'INFO ENEL'!E3218</f>
        <v>0</v>
      </c>
      <c r="G3230" s="56" t="str">
        <f>+'INFO ENEL'!L3218</f>
        <v>MT</v>
      </c>
      <c r="H3230" s="57">
        <f>+'INFO ENEL'!M3218</f>
        <v>55.9</v>
      </c>
      <c r="I3230" s="56">
        <f>+'INFO ENEL'!N3218</f>
        <v>15</v>
      </c>
      <c r="J3230" s="56" t="str">
        <f>+'INFO ENEL'!O3218</f>
        <v>Poste</v>
      </c>
      <c r="K3230" s="56" t="str">
        <f>+'INFO ENEL'!P3218</f>
        <v>Concreto</v>
      </c>
      <c r="L3230" s="56" t="str">
        <f>+'INFO ENEL'!Q3218</f>
        <v>PPC24</v>
      </c>
      <c r="M3230" s="55" t="str">
        <f>+IF(ISERROR(INDEX('Estructuras de Acero y Concreto'!$C$6:$C$577,MATCH(L3230,'Estructuras de Acero y Concreto'!$D$6:$D$577,0)))=FALSE,INDEX('Estructuras de Acero y Concreto'!$C$6:$C$577,MATCH(L3230,'Estructuras de Acero y Concreto'!$D$6:$D$577,0)),IF(ISERROR(INDEX('Estructuras de Madera'!$C$5:$C$122,MATCH(L3230,'Estructuras de Madera'!$D$5:$D$122,0)))=FALSE,INDEX('Estructuras de Madera'!$C$5:$C$122,MATCH(L3230,'Estructuras de Madera'!$D$5:$D$122,0)),INDEX(SICODI!$G$3:$G$2404,MATCH(L3230,SICODI!$G$3:$G$2404,0))))</f>
        <v>PPC24</v>
      </c>
      <c r="N3230" s="121" t="str">
        <f>+IF(ISERROR(VLOOKUP(M3230,'Resumen de precios LLTT'!$C$17:$D$3071,2,FALSE))=FALSE,VLOOKUP(M3230,'Resumen de precios LLTT'!$C$17:$D$3071,2,FALSE),VLOOKUP(M3230,SICODI!$G$3:$J$2404,2,FALSE))</f>
        <v>POSTE DE CONCRETO ARMADO DE 15/400/150/375</v>
      </c>
      <c r="O3230" s="58">
        <f>+IF(ISERROR(VLOOKUP(M3230,'Resumen de precios LLTT'!$C$17:$G$3071,5,FALSE))=FALSE,VLOOKUP(M3230,'Resumen de precios LLTT'!$C$17:$G$3071,5,FALSE),VLOOKUP(M3230,SICODI!$G$3:$J$2404,4,FALSE))</f>
        <v>476.76</v>
      </c>
      <c r="P3230" s="16">
        <f t="shared" si="456"/>
        <v>0.84299999999999997</v>
      </c>
      <c r="Q3230" s="78">
        <f t="shared" si="457"/>
        <v>878.66867999999999</v>
      </c>
      <c r="R3230" s="56">
        <v>0</v>
      </c>
      <c r="S3230" s="16">
        <f t="shared" si="458"/>
        <v>0.13400000000000001</v>
      </c>
      <c r="T3230" s="79">
        <f t="shared" si="459"/>
        <v>9.8118002600000001</v>
      </c>
      <c r="U3230" s="80">
        <f t="shared" si="460"/>
        <v>0.183</v>
      </c>
      <c r="V3230" s="81">
        <f t="shared" si="461"/>
        <v>1.7955594475800001</v>
      </c>
      <c r="W3230" s="79">
        <f t="shared" si="462"/>
        <v>0.60419904645994038</v>
      </c>
      <c r="X3230" s="60">
        <f t="shared" si="463"/>
        <v>0.6</v>
      </c>
      <c r="Y3230" s="56">
        <f>+'INFO ENEL'!R3218</f>
        <v>1</v>
      </c>
      <c r="Z3230" s="59">
        <f t="shared" si="464"/>
        <v>0.6</v>
      </c>
    </row>
    <row r="3231" spans="1:26" ht="15" customHeight="1" x14ac:dyDescent="0.25">
      <c r="A3231" s="55">
        <f>+'INFO ENEL'!A3219</f>
        <v>3214</v>
      </c>
      <c r="B3231" s="121" t="str">
        <f>+INDEX($B$8:$B$15,MATCH(L3231,$L$8:$L$15,0))</f>
        <v>SICODI</v>
      </c>
      <c r="C3231" s="56" t="str">
        <f>+'INFO ENEL'!B3219</f>
        <v>Lima</v>
      </c>
      <c r="D3231" s="56" t="str">
        <f>+'INFO ENEL'!D3219</f>
        <v>CARABAYLLO (LIMA)</v>
      </c>
      <c r="E3231" s="56" t="str">
        <f>+'INFO ENEL'!D3219</f>
        <v>CARABAYLLO (LIMA)</v>
      </c>
      <c r="F3231" s="50">
        <f>+'INFO ENEL'!E3219</f>
        <v>0</v>
      </c>
      <c r="G3231" s="56" t="str">
        <f>+'INFO ENEL'!L3219</f>
        <v>MT</v>
      </c>
      <c r="H3231" s="57">
        <f>+'INFO ENEL'!M3219</f>
        <v>54.63</v>
      </c>
      <c r="I3231" s="56">
        <f>+'INFO ENEL'!N3219</f>
        <v>15</v>
      </c>
      <c r="J3231" s="56" t="str">
        <f>+'INFO ENEL'!O3219</f>
        <v>Poste</v>
      </c>
      <c r="K3231" s="56" t="str">
        <f>+'INFO ENEL'!P3219</f>
        <v>Concreto</v>
      </c>
      <c r="L3231" s="56" t="str">
        <f>+'INFO ENEL'!Q3219</f>
        <v>PPC24</v>
      </c>
      <c r="M3231" s="55" t="str">
        <f>+IF(ISERROR(INDEX('Estructuras de Acero y Concreto'!$C$6:$C$577,MATCH(L3231,'Estructuras de Acero y Concreto'!$D$6:$D$577,0)))=FALSE,INDEX('Estructuras de Acero y Concreto'!$C$6:$C$577,MATCH(L3231,'Estructuras de Acero y Concreto'!$D$6:$D$577,0)),IF(ISERROR(INDEX('Estructuras de Madera'!$C$5:$C$122,MATCH(L3231,'Estructuras de Madera'!$D$5:$D$122,0)))=FALSE,INDEX('Estructuras de Madera'!$C$5:$C$122,MATCH(L3231,'Estructuras de Madera'!$D$5:$D$122,0)),INDEX(SICODI!$G$3:$G$2404,MATCH(L3231,SICODI!$G$3:$G$2404,0))))</f>
        <v>PPC24</v>
      </c>
      <c r="N3231" s="121" t="str">
        <f>+IF(ISERROR(VLOOKUP(M3231,'Resumen de precios LLTT'!$C$17:$D$3071,2,FALSE))=FALSE,VLOOKUP(M3231,'Resumen de precios LLTT'!$C$17:$D$3071,2,FALSE),VLOOKUP(M3231,SICODI!$G$3:$J$2404,2,FALSE))</f>
        <v>POSTE DE CONCRETO ARMADO DE 15/400/150/375</v>
      </c>
      <c r="O3231" s="58">
        <f>+IF(ISERROR(VLOOKUP(M3231,'Resumen de precios LLTT'!$C$17:$G$3071,5,FALSE))=FALSE,VLOOKUP(M3231,'Resumen de precios LLTT'!$C$17:$G$3071,5,FALSE),VLOOKUP(M3231,SICODI!$G$3:$J$2404,4,FALSE))</f>
        <v>476.76</v>
      </c>
      <c r="P3231" s="16">
        <f t="shared" si="456"/>
        <v>0.84299999999999997</v>
      </c>
      <c r="Q3231" s="78">
        <f t="shared" si="457"/>
        <v>878.66867999999999</v>
      </c>
      <c r="R3231" s="56">
        <v>0</v>
      </c>
      <c r="S3231" s="16">
        <f t="shared" si="458"/>
        <v>0.13400000000000001</v>
      </c>
      <c r="T3231" s="79">
        <f t="shared" si="459"/>
        <v>9.8118002600000001</v>
      </c>
      <c r="U3231" s="80">
        <f t="shared" si="460"/>
        <v>0.183</v>
      </c>
      <c r="V3231" s="81">
        <f t="shared" si="461"/>
        <v>1.7955594475800001</v>
      </c>
      <c r="W3231" s="79">
        <f t="shared" si="462"/>
        <v>0.60419904645994038</v>
      </c>
      <c r="X3231" s="60">
        <f t="shared" si="463"/>
        <v>0.6</v>
      </c>
      <c r="Y3231" s="56">
        <f>+'INFO ENEL'!R3219</f>
        <v>1</v>
      </c>
      <c r="Z3231" s="59">
        <f t="shared" si="464"/>
        <v>0.6</v>
      </c>
    </row>
    <row r="3232" spans="1:26" ht="15" customHeight="1" x14ac:dyDescent="0.25">
      <c r="A3232" s="55">
        <f>+'INFO ENEL'!A3220</f>
        <v>3215</v>
      </c>
      <c r="B3232" s="121" t="str">
        <f>+INDEX($B$8:$B$15,MATCH(L3232,$L$8:$L$15,0))</f>
        <v>SICODI</v>
      </c>
      <c r="C3232" s="56" t="str">
        <f>+'INFO ENEL'!B3220</f>
        <v>Lima</v>
      </c>
      <c r="D3232" s="56" t="str">
        <f>+'INFO ENEL'!D3220</f>
        <v>CARABAYLLO (LIMA)</v>
      </c>
      <c r="E3232" s="56" t="str">
        <f>+'INFO ENEL'!D3220</f>
        <v>CARABAYLLO (LIMA)</v>
      </c>
      <c r="F3232" s="50">
        <f>+'INFO ENEL'!E3220</f>
        <v>0</v>
      </c>
      <c r="G3232" s="56" t="str">
        <f>+'INFO ENEL'!L3220</f>
        <v>MT</v>
      </c>
      <c r="H3232" s="57">
        <f>+'INFO ENEL'!M3220</f>
        <v>86.92</v>
      </c>
      <c r="I3232" s="56">
        <f>+'INFO ENEL'!N3220</f>
        <v>15</v>
      </c>
      <c r="J3232" s="56" t="str">
        <f>+'INFO ENEL'!O3220</f>
        <v>Poste</v>
      </c>
      <c r="K3232" s="56" t="str">
        <f>+'INFO ENEL'!P3220</f>
        <v>Concreto</v>
      </c>
      <c r="L3232" s="56" t="str">
        <f>+'INFO ENEL'!Q3220</f>
        <v>PPC24</v>
      </c>
      <c r="M3232" s="55" t="str">
        <f>+IF(ISERROR(INDEX('Estructuras de Acero y Concreto'!$C$6:$C$577,MATCH(L3232,'Estructuras de Acero y Concreto'!$D$6:$D$577,0)))=FALSE,INDEX('Estructuras de Acero y Concreto'!$C$6:$C$577,MATCH(L3232,'Estructuras de Acero y Concreto'!$D$6:$D$577,0)),IF(ISERROR(INDEX('Estructuras de Madera'!$C$5:$C$122,MATCH(L3232,'Estructuras de Madera'!$D$5:$D$122,0)))=FALSE,INDEX('Estructuras de Madera'!$C$5:$C$122,MATCH(L3232,'Estructuras de Madera'!$D$5:$D$122,0)),INDEX(SICODI!$G$3:$G$2404,MATCH(L3232,SICODI!$G$3:$G$2404,0))))</f>
        <v>PPC24</v>
      </c>
      <c r="N3232" s="121" t="str">
        <f>+IF(ISERROR(VLOOKUP(M3232,'Resumen de precios LLTT'!$C$17:$D$3071,2,FALSE))=FALSE,VLOOKUP(M3232,'Resumen de precios LLTT'!$C$17:$D$3071,2,FALSE),VLOOKUP(M3232,SICODI!$G$3:$J$2404,2,FALSE))</f>
        <v>POSTE DE CONCRETO ARMADO DE 15/400/150/375</v>
      </c>
      <c r="O3232" s="58">
        <f>+IF(ISERROR(VLOOKUP(M3232,'Resumen de precios LLTT'!$C$17:$G$3071,5,FALSE))=FALSE,VLOOKUP(M3232,'Resumen de precios LLTT'!$C$17:$G$3071,5,FALSE),VLOOKUP(M3232,SICODI!$G$3:$J$2404,4,FALSE))</f>
        <v>476.76</v>
      </c>
      <c r="P3232" s="16">
        <f t="shared" si="456"/>
        <v>0.84299999999999997</v>
      </c>
      <c r="Q3232" s="78">
        <f t="shared" si="457"/>
        <v>878.66867999999999</v>
      </c>
      <c r="R3232" s="56">
        <v>0</v>
      </c>
      <c r="S3232" s="16">
        <f t="shared" si="458"/>
        <v>0.13400000000000001</v>
      </c>
      <c r="T3232" s="79">
        <f t="shared" si="459"/>
        <v>9.8118002600000001</v>
      </c>
      <c r="U3232" s="80">
        <f t="shared" si="460"/>
        <v>0.183</v>
      </c>
      <c r="V3232" s="81">
        <f t="shared" si="461"/>
        <v>1.7955594475800001</v>
      </c>
      <c r="W3232" s="79">
        <f t="shared" si="462"/>
        <v>0.60419904645994038</v>
      </c>
      <c r="X3232" s="60">
        <f t="shared" si="463"/>
        <v>0.6</v>
      </c>
      <c r="Y3232" s="56">
        <f>+'INFO ENEL'!R3220</f>
        <v>1</v>
      </c>
      <c r="Z3232" s="59">
        <f t="shared" si="464"/>
        <v>0.6</v>
      </c>
    </row>
    <row r="3233" spans="1:26" ht="15" customHeight="1" x14ac:dyDescent="0.25">
      <c r="A3233" s="55">
        <f>+'INFO ENEL'!A3221</f>
        <v>3216</v>
      </c>
      <c r="B3233" s="121" t="str">
        <f>+INDEX($B$8:$B$15,MATCH(L3233,$L$8:$L$15,0))</f>
        <v>SICODI</v>
      </c>
      <c r="C3233" s="56" t="str">
        <f>+'INFO ENEL'!B3221</f>
        <v>Lima</v>
      </c>
      <c r="D3233" s="56" t="str">
        <f>+'INFO ENEL'!D3221</f>
        <v>CARABAYLLO (LIMA)</v>
      </c>
      <c r="E3233" s="56" t="str">
        <f>+'INFO ENEL'!D3221</f>
        <v>CARABAYLLO (LIMA)</v>
      </c>
      <c r="F3233" s="50">
        <f>+'INFO ENEL'!E3221</f>
        <v>0</v>
      </c>
      <c r="G3233" s="56" t="str">
        <f>+'INFO ENEL'!L3221</f>
        <v>MT</v>
      </c>
      <c r="H3233" s="57">
        <f>+'INFO ENEL'!M3221</f>
        <v>32.03</v>
      </c>
      <c r="I3233" s="56">
        <f>+'INFO ENEL'!N3221</f>
        <v>15</v>
      </c>
      <c r="J3233" s="56" t="str">
        <f>+'INFO ENEL'!O3221</f>
        <v>Poste</v>
      </c>
      <c r="K3233" s="56" t="str">
        <f>+'INFO ENEL'!P3221</f>
        <v>Concreto</v>
      </c>
      <c r="L3233" s="56" t="str">
        <f>+'INFO ENEL'!Q3221</f>
        <v>PPC24</v>
      </c>
      <c r="M3233" s="55" t="str">
        <f>+IF(ISERROR(INDEX('Estructuras de Acero y Concreto'!$C$6:$C$577,MATCH(L3233,'Estructuras de Acero y Concreto'!$D$6:$D$577,0)))=FALSE,INDEX('Estructuras de Acero y Concreto'!$C$6:$C$577,MATCH(L3233,'Estructuras de Acero y Concreto'!$D$6:$D$577,0)),IF(ISERROR(INDEX('Estructuras de Madera'!$C$5:$C$122,MATCH(L3233,'Estructuras de Madera'!$D$5:$D$122,0)))=FALSE,INDEX('Estructuras de Madera'!$C$5:$C$122,MATCH(L3233,'Estructuras de Madera'!$D$5:$D$122,0)),INDEX(SICODI!$G$3:$G$2404,MATCH(L3233,SICODI!$G$3:$G$2404,0))))</f>
        <v>PPC24</v>
      </c>
      <c r="N3233" s="121" t="str">
        <f>+IF(ISERROR(VLOOKUP(M3233,'Resumen de precios LLTT'!$C$17:$D$3071,2,FALSE))=FALSE,VLOOKUP(M3233,'Resumen de precios LLTT'!$C$17:$D$3071,2,FALSE),VLOOKUP(M3233,SICODI!$G$3:$J$2404,2,FALSE))</f>
        <v>POSTE DE CONCRETO ARMADO DE 15/400/150/375</v>
      </c>
      <c r="O3233" s="58">
        <f>+IF(ISERROR(VLOOKUP(M3233,'Resumen de precios LLTT'!$C$17:$G$3071,5,FALSE))=FALSE,VLOOKUP(M3233,'Resumen de precios LLTT'!$C$17:$G$3071,5,FALSE),VLOOKUP(M3233,SICODI!$G$3:$J$2404,4,FALSE))</f>
        <v>476.76</v>
      </c>
      <c r="P3233" s="16">
        <f t="shared" si="456"/>
        <v>0.84299999999999997</v>
      </c>
      <c r="Q3233" s="78">
        <f t="shared" si="457"/>
        <v>878.66867999999999</v>
      </c>
      <c r="R3233" s="56">
        <v>0</v>
      </c>
      <c r="S3233" s="16">
        <f t="shared" si="458"/>
        <v>0.13400000000000001</v>
      </c>
      <c r="T3233" s="79">
        <f t="shared" si="459"/>
        <v>9.8118002600000001</v>
      </c>
      <c r="U3233" s="80">
        <f t="shared" si="460"/>
        <v>0.183</v>
      </c>
      <c r="V3233" s="81">
        <f t="shared" si="461"/>
        <v>1.7955594475800001</v>
      </c>
      <c r="W3233" s="79">
        <f t="shared" si="462"/>
        <v>0.60419904645994038</v>
      </c>
      <c r="X3233" s="60">
        <f t="shared" si="463"/>
        <v>0.6</v>
      </c>
      <c r="Y3233" s="56">
        <f>+'INFO ENEL'!R3221</f>
        <v>1</v>
      </c>
      <c r="Z3233" s="59">
        <f t="shared" si="464"/>
        <v>0.6</v>
      </c>
    </row>
    <row r="3234" spans="1:26" ht="15" customHeight="1" x14ac:dyDescent="0.25">
      <c r="A3234" s="55">
        <f>+'INFO ENEL'!A3222</f>
        <v>3217</v>
      </c>
      <c r="B3234" s="121" t="str">
        <f>+INDEX($B$8:$B$15,MATCH(L3234,$L$8:$L$15,0))</f>
        <v>SICODI</v>
      </c>
      <c r="C3234" s="56" t="str">
        <f>+'INFO ENEL'!B3222</f>
        <v>Lima</v>
      </c>
      <c r="D3234" s="56" t="str">
        <f>+'INFO ENEL'!D3222</f>
        <v>CARABAYLLO (LIMA)</v>
      </c>
      <c r="E3234" s="56" t="str">
        <f>+'INFO ENEL'!D3222</f>
        <v>CARABAYLLO (LIMA)</v>
      </c>
      <c r="F3234" s="50">
        <f>+'INFO ENEL'!E3222</f>
        <v>0</v>
      </c>
      <c r="G3234" s="56" t="str">
        <f>+'INFO ENEL'!L3222</f>
        <v>MT</v>
      </c>
      <c r="H3234" s="57">
        <f>+'INFO ENEL'!M3222</f>
        <v>103.02</v>
      </c>
      <c r="I3234" s="56">
        <f>+'INFO ENEL'!N3222</f>
        <v>15</v>
      </c>
      <c r="J3234" s="56" t="str">
        <f>+'INFO ENEL'!O3222</f>
        <v>Poste</v>
      </c>
      <c r="K3234" s="56" t="str">
        <f>+'INFO ENEL'!P3222</f>
        <v>Concreto</v>
      </c>
      <c r="L3234" s="56" t="str">
        <f>+'INFO ENEL'!Q3222</f>
        <v>PPC24</v>
      </c>
      <c r="M3234" s="55" t="str">
        <f>+IF(ISERROR(INDEX('Estructuras de Acero y Concreto'!$C$6:$C$577,MATCH(L3234,'Estructuras de Acero y Concreto'!$D$6:$D$577,0)))=FALSE,INDEX('Estructuras de Acero y Concreto'!$C$6:$C$577,MATCH(L3234,'Estructuras de Acero y Concreto'!$D$6:$D$577,0)),IF(ISERROR(INDEX('Estructuras de Madera'!$C$5:$C$122,MATCH(L3234,'Estructuras de Madera'!$D$5:$D$122,0)))=FALSE,INDEX('Estructuras de Madera'!$C$5:$C$122,MATCH(L3234,'Estructuras de Madera'!$D$5:$D$122,0)),INDEX(SICODI!$G$3:$G$2404,MATCH(L3234,SICODI!$G$3:$G$2404,0))))</f>
        <v>PPC24</v>
      </c>
      <c r="N3234" s="121" t="str">
        <f>+IF(ISERROR(VLOOKUP(M3234,'Resumen de precios LLTT'!$C$17:$D$3071,2,FALSE))=FALSE,VLOOKUP(M3234,'Resumen de precios LLTT'!$C$17:$D$3071,2,FALSE),VLOOKUP(M3234,SICODI!$G$3:$J$2404,2,FALSE))</f>
        <v>POSTE DE CONCRETO ARMADO DE 15/400/150/375</v>
      </c>
      <c r="O3234" s="58">
        <f>+IF(ISERROR(VLOOKUP(M3234,'Resumen de precios LLTT'!$C$17:$G$3071,5,FALSE))=FALSE,VLOOKUP(M3234,'Resumen de precios LLTT'!$C$17:$G$3071,5,FALSE),VLOOKUP(M3234,SICODI!$G$3:$J$2404,4,FALSE))</f>
        <v>476.76</v>
      </c>
      <c r="P3234" s="16">
        <f t="shared" si="456"/>
        <v>0.84299999999999997</v>
      </c>
      <c r="Q3234" s="78">
        <f t="shared" si="457"/>
        <v>878.66867999999999</v>
      </c>
      <c r="R3234" s="56">
        <v>0</v>
      </c>
      <c r="S3234" s="16">
        <f t="shared" si="458"/>
        <v>0.13400000000000001</v>
      </c>
      <c r="T3234" s="79">
        <f t="shared" si="459"/>
        <v>9.8118002600000001</v>
      </c>
      <c r="U3234" s="80">
        <f t="shared" si="460"/>
        <v>0.183</v>
      </c>
      <c r="V3234" s="81">
        <f t="shared" si="461"/>
        <v>1.7955594475800001</v>
      </c>
      <c r="W3234" s="79">
        <f t="shared" si="462"/>
        <v>0.60419904645994038</v>
      </c>
      <c r="X3234" s="60">
        <f t="shared" si="463"/>
        <v>0.6</v>
      </c>
      <c r="Y3234" s="56">
        <f>+'INFO ENEL'!R3222</f>
        <v>1</v>
      </c>
      <c r="Z3234" s="59">
        <f t="shared" si="464"/>
        <v>0.6</v>
      </c>
    </row>
    <row r="3235" spans="1:26" ht="15" customHeight="1" x14ac:dyDescent="0.25">
      <c r="A3235" s="55">
        <f>+'INFO ENEL'!A3223</f>
        <v>3218</v>
      </c>
      <c r="B3235" s="121" t="str">
        <f>+INDEX($B$8:$B$15,MATCH(L3235,$L$8:$L$15,0))</f>
        <v>SICODI</v>
      </c>
      <c r="C3235" s="56" t="str">
        <f>+'INFO ENEL'!B3223</f>
        <v>Lima</v>
      </c>
      <c r="D3235" s="56" t="str">
        <f>+'INFO ENEL'!D3223</f>
        <v>CARABAYLLO (LIMA)</v>
      </c>
      <c r="E3235" s="56" t="str">
        <f>+'INFO ENEL'!D3223</f>
        <v>CARABAYLLO (LIMA)</v>
      </c>
      <c r="F3235" s="50">
        <f>+'INFO ENEL'!E3223</f>
        <v>0</v>
      </c>
      <c r="G3235" s="56" t="str">
        <f>+'INFO ENEL'!L3223</f>
        <v>MT</v>
      </c>
      <c r="H3235" s="57">
        <f>+'INFO ENEL'!M3223</f>
        <v>98</v>
      </c>
      <c r="I3235" s="56">
        <f>+'INFO ENEL'!N3223</f>
        <v>15</v>
      </c>
      <c r="J3235" s="56" t="str">
        <f>+'INFO ENEL'!O3223</f>
        <v>Poste</v>
      </c>
      <c r="K3235" s="56" t="str">
        <f>+'INFO ENEL'!P3223</f>
        <v>Concreto</v>
      </c>
      <c r="L3235" s="56" t="str">
        <f>+'INFO ENEL'!Q3223</f>
        <v>PPC24</v>
      </c>
      <c r="M3235" s="55" t="str">
        <f>+IF(ISERROR(INDEX('Estructuras de Acero y Concreto'!$C$6:$C$577,MATCH(L3235,'Estructuras de Acero y Concreto'!$D$6:$D$577,0)))=FALSE,INDEX('Estructuras de Acero y Concreto'!$C$6:$C$577,MATCH(L3235,'Estructuras de Acero y Concreto'!$D$6:$D$577,0)),IF(ISERROR(INDEX('Estructuras de Madera'!$C$5:$C$122,MATCH(L3235,'Estructuras de Madera'!$D$5:$D$122,0)))=FALSE,INDEX('Estructuras de Madera'!$C$5:$C$122,MATCH(L3235,'Estructuras de Madera'!$D$5:$D$122,0)),INDEX(SICODI!$G$3:$G$2404,MATCH(L3235,SICODI!$G$3:$G$2404,0))))</f>
        <v>PPC24</v>
      </c>
      <c r="N3235" s="121" t="str">
        <f>+IF(ISERROR(VLOOKUP(M3235,'Resumen de precios LLTT'!$C$17:$D$3071,2,FALSE))=FALSE,VLOOKUP(M3235,'Resumen de precios LLTT'!$C$17:$D$3071,2,FALSE),VLOOKUP(M3235,SICODI!$G$3:$J$2404,2,FALSE))</f>
        <v>POSTE DE CONCRETO ARMADO DE 15/400/150/375</v>
      </c>
      <c r="O3235" s="58">
        <f>+IF(ISERROR(VLOOKUP(M3235,'Resumen de precios LLTT'!$C$17:$G$3071,5,FALSE))=FALSE,VLOOKUP(M3235,'Resumen de precios LLTT'!$C$17:$G$3071,5,FALSE),VLOOKUP(M3235,SICODI!$G$3:$J$2404,4,FALSE))</f>
        <v>476.76</v>
      </c>
      <c r="P3235" s="16">
        <f t="shared" si="456"/>
        <v>0.84299999999999997</v>
      </c>
      <c r="Q3235" s="78">
        <f t="shared" si="457"/>
        <v>878.66867999999999</v>
      </c>
      <c r="R3235" s="56">
        <v>0</v>
      </c>
      <c r="S3235" s="16">
        <f t="shared" si="458"/>
        <v>0.13400000000000001</v>
      </c>
      <c r="T3235" s="79">
        <f t="shared" si="459"/>
        <v>9.8118002600000001</v>
      </c>
      <c r="U3235" s="80">
        <f t="shared" si="460"/>
        <v>0.183</v>
      </c>
      <c r="V3235" s="81">
        <f t="shared" si="461"/>
        <v>1.7955594475800001</v>
      </c>
      <c r="W3235" s="79">
        <f t="shared" si="462"/>
        <v>0.60419904645994038</v>
      </c>
      <c r="X3235" s="60">
        <f t="shared" si="463"/>
        <v>0.6</v>
      </c>
      <c r="Y3235" s="56">
        <f>+'INFO ENEL'!R3223</f>
        <v>1</v>
      </c>
      <c r="Z3235" s="59">
        <f t="shared" si="464"/>
        <v>0.6</v>
      </c>
    </row>
    <row r="3236" spans="1:26" ht="15" customHeight="1" x14ac:dyDescent="0.25">
      <c r="A3236" s="55">
        <f>+'INFO ENEL'!A3224</f>
        <v>3219</v>
      </c>
      <c r="B3236" s="121" t="str">
        <f>+INDEX($B$8:$B$15,MATCH(L3236,$L$8:$L$15,0))</f>
        <v>SICODI</v>
      </c>
      <c r="C3236" s="56" t="str">
        <f>+'INFO ENEL'!B3224</f>
        <v>Lima</v>
      </c>
      <c r="D3236" s="56" t="str">
        <f>+'INFO ENEL'!D3224</f>
        <v>CARABAYLLO (LIMA)</v>
      </c>
      <c r="E3236" s="56" t="str">
        <f>+'INFO ENEL'!D3224</f>
        <v>CARABAYLLO (LIMA)</v>
      </c>
      <c r="F3236" s="50">
        <f>+'INFO ENEL'!E3224</f>
        <v>0</v>
      </c>
      <c r="G3236" s="56" t="str">
        <f>+'INFO ENEL'!L3224</f>
        <v>MT</v>
      </c>
      <c r="H3236" s="57">
        <f>+'INFO ENEL'!M3224</f>
        <v>101.52</v>
      </c>
      <c r="I3236" s="56">
        <f>+'INFO ENEL'!N3224</f>
        <v>13</v>
      </c>
      <c r="J3236" s="56" t="str">
        <f>+'INFO ENEL'!O3224</f>
        <v>Poste</v>
      </c>
      <c r="K3236" s="56" t="str">
        <f>+'INFO ENEL'!P3224</f>
        <v>Concreto</v>
      </c>
      <c r="L3236" s="56" t="str">
        <f>+'INFO ENEL'!Q3224</f>
        <v>PPC20</v>
      </c>
      <c r="M3236" s="55" t="str">
        <f>+IF(ISERROR(INDEX('Estructuras de Acero y Concreto'!$C$6:$C$577,MATCH(L3236,'Estructuras de Acero y Concreto'!$D$6:$D$577,0)))=FALSE,INDEX('Estructuras de Acero y Concreto'!$C$6:$C$577,MATCH(L3236,'Estructuras de Acero y Concreto'!$D$6:$D$577,0)),IF(ISERROR(INDEX('Estructuras de Madera'!$C$5:$C$122,MATCH(L3236,'Estructuras de Madera'!$D$5:$D$122,0)))=FALSE,INDEX('Estructuras de Madera'!$C$5:$C$122,MATCH(L3236,'Estructuras de Madera'!$D$5:$D$122,0)),INDEX(SICODI!$G$3:$G$2404,MATCH(L3236,SICODI!$G$3:$G$2404,0))))</f>
        <v>PPC20</v>
      </c>
      <c r="N3236" s="121" t="str">
        <f>+IF(ISERROR(VLOOKUP(M3236,'Resumen de precios LLTT'!$C$17:$D$3071,2,FALSE))=FALSE,VLOOKUP(M3236,'Resumen de precios LLTT'!$C$17:$D$3071,2,FALSE),VLOOKUP(M3236,SICODI!$G$3:$J$2404,2,FALSE))</f>
        <v>POSTE DE CONCRETO ARMADO DE 13/400/150/345</v>
      </c>
      <c r="O3236" s="58">
        <f>+IF(ISERROR(VLOOKUP(M3236,'Resumen de precios LLTT'!$C$17:$G$3071,5,FALSE))=FALSE,VLOOKUP(M3236,'Resumen de precios LLTT'!$C$17:$G$3071,5,FALSE),VLOOKUP(M3236,SICODI!$G$3:$J$2404,4,FALSE))</f>
        <v>364.69</v>
      </c>
      <c r="P3236" s="16">
        <f t="shared" si="456"/>
        <v>0.84299999999999997</v>
      </c>
      <c r="Q3236" s="78">
        <f t="shared" si="457"/>
        <v>672.12366999999995</v>
      </c>
      <c r="R3236" s="56">
        <v>0</v>
      </c>
      <c r="S3236" s="16">
        <f t="shared" si="458"/>
        <v>0.13400000000000001</v>
      </c>
      <c r="T3236" s="79">
        <f t="shared" si="459"/>
        <v>7.5053809816666659</v>
      </c>
      <c r="U3236" s="80">
        <f t="shared" si="460"/>
        <v>0.183</v>
      </c>
      <c r="V3236" s="81">
        <f t="shared" si="461"/>
        <v>1.3734847196449997</v>
      </c>
      <c r="W3236" s="79">
        <f t="shared" si="462"/>
        <v>0.46217247724950827</v>
      </c>
      <c r="X3236" s="60">
        <f t="shared" si="463"/>
        <v>0.5</v>
      </c>
      <c r="Y3236" s="56">
        <f>+'INFO ENEL'!R3224</f>
        <v>1</v>
      </c>
      <c r="Z3236" s="59">
        <f t="shared" si="464"/>
        <v>0.5</v>
      </c>
    </row>
    <row r="3237" spans="1:26" ht="15" customHeight="1" x14ac:dyDescent="0.25">
      <c r="A3237" s="55">
        <f>+'INFO ENEL'!A3225</f>
        <v>3220</v>
      </c>
      <c r="B3237" s="121" t="str">
        <f>+INDEX($B$8:$B$15,MATCH(L3237,$L$8:$L$15,0))</f>
        <v>SICODI</v>
      </c>
      <c r="C3237" s="56" t="str">
        <f>+'INFO ENEL'!B3225</f>
        <v>Lima</v>
      </c>
      <c r="D3237" s="56" t="str">
        <f>+'INFO ENEL'!D3225</f>
        <v>CARABAYLLO (LIMA)</v>
      </c>
      <c r="E3237" s="56" t="str">
        <f>+'INFO ENEL'!D3225</f>
        <v>CARABAYLLO (LIMA)</v>
      </c>
      <c r="F3237" s="50">
        <f>+'INFO ENEL'!E3225</f>
        <v>0</v>
      </c>
      <c r="G3237" s="56" t="str">
        <f>+'INFO ENEL'!L3225</f>
        <v>MT</v>
      </c>
      <c r="H3237" s="57">
        <f>+'INFO ENEL'!M3225</f>
        <v>44.52</v>
      </c>
      <c r="I3237" s="56">
        <f>+'INFO ENEL'!N3225</f>
        <v>13</v>
      </c>
      <c r="J3237" s="56" t="str">
        <f>+'INFO ENEL'!O3225</f>
        <v>Poste</v>
      </c>
      <c r="K3237" s="56" t="str">
        <f>+'INFO ENEL'!P3225</f>
        <v>Concreto</v>
      </c>
      <c r="L3237" s="56" t="str">
        <f>+'INFO ENEL'!Q3225</f>
        <v>PPC20</v>
      </c>
      <c r="M3237" s="55" t="str">
        <f>+IF(ISERROR(INDEX('Estructuras de Acero y Concreto'!$C$6:$C$577,MATCH(L3237,'Estructuras de Acero y Concreto'!$D$6:$D$577,0)))=FALSE,INDEX('Estructuras de Acero y Concreto'!$C$6:$C$577,MATCH(L3237,'Estructuras de Acero y Concreto'!$D$6:$D$577,0)),IF(ISERROR(INDEX('Estructuras de Madera'!$C$5:$C$122,MATCH(L3237,'Estructuras de Madera'!$D$5:$D$122,0)))=FALSE,INDEX('Estructuras de Madera'!$C$5:$C$122,MATCH(L3237,'Estructuras de Madera'!$D$5:$D$122,0)),INDEX(SICODI!$G$3:$G$2404,MATCH(L3237,SICODI!$G$3:$G$2404,0))))</f>
        <v>PPC20</v>
      </c>
      <c r="N3237" s="121" t="str">
        <f>+IF(ISERROR(VLOOKUP(M3237,'Resumen de precios LLTT'!$C$17:$D$3071,2,FALSE))=FALSE,VLOOKUP(M3237,'Resumen de precios LLTT'!$C$17:$D$3071,2,FALSE),VLOOKUP(M3237,SICODI!$G$3:$J$2404,2,FALSE))</f>
        <v>POSTE DE CONCRETO ARMADO DE 13/400/150/345</v>
      </c>
      <c r="O3237" s="58">
        <f>+IF(ISERROR(VLOOKUP(M3237,'Resumen de precios LLTT'!$C$17:$G$3071,5,FALSE))=FALSE,VLOOKUP(M3237,'Resumen de precios LLTT'!$C$17:$G$3071,5,FALSE),VLOOKUP(M3237,SICODI!$G$3:$J$2404,4,FALSE))</f>
        <v>364.69</v>
      </c>
      <c r="P3237" s="16">
        <f t="shared" si="456"/>
        <v>0.84299999999999997</v>
      </c>
      <c r="Q3237" s="78">
        <f t="shared" si="457"/>
        <v>672.12366999999995</v>
      </c>
      <c r="R3237" s="56">
        <v>0</v>
      </c>
      <c r="S3237" s="16">
        <f t="shared" si="458"/>
        <v>0.13400000000000001</v>
      </c>
      <c r="T3237" s="79">
        <f t="shared" si="459"/>
        <v>7.5053809816666659</v>
      </c>
      <c r="U3237" s="80">
        <f t="shared" si="460"/>
        <v>0.183</v>
      </c>
      <c r="V3237" s="81">
        <f t="shared" si="461"/>
        <v>1.3734847196449997</v>
      </c>
      <c r="W3237" s="79">
        <f t="shared" si="462"/>
        <v>0.46217247724950827</v>
      </c>
      <c r="X3237" s="60">
        <f t="shared" si="463"/>
        <v>0.5</v>
      </c>
      <c r="Y3237" s="56">
        <f>+'INFO ENEL'!R3225</f>
        <v>1</v>
      </c>
      <c r="Z3237" s="59">
        <f t="shared" si="464"/>
        <v>0.5</v>
      </c>
    </row>
    <row r="3238" spans="1:26" ht="15" customHeight="1" x14ac:dyDescent="0.25">
      <c r="A3238" s="55">
        <f>+'INFO ENEL'!A3226</f>
        <v>3221</v>
      </c>
      <c r="B3238" s="121" t="str">
        <f>+INDEX($B$8:$B$15,MATCH(L3238,$L$8:$L$15,0))</f>
        <v>SICODI</v>
      </c>
      <c r="C3238" s="56" t="str">
        <f>+'INFO ENEL'!B3226</f>
        <v>Lima</v>
      </c>
      <c r="D3238" s="56" t="str">
        <f>+'INFO ENEL'!D3226</f>
        <v>CARABAYLLO (LIMA)</v>
      </c>
      <c r="E3238" s="56" t="str">
        <f>+'INFO ENEL'!D3226</f>
        <v>CARABAYLLO (LIMA)</v>
      </c>
      <c r="F3238" s="50">
        <f>+'INFO ENEL'!E3226</f>
        <v>0</v>
      </c>
      <c r="G3238" s="56" t="str">
        <f>+'INFO ENEL'!L3226</f>
        <v>MT</v>
      </c>
      <c r="H3238" s="57">
        <f>+'INFO ENEL'!M3226</f>
        <v>70.94</v>
      </c>
      <c r="I3238" s="56">
        <f>+'INFO ENEL'!N3226</f>
        <v>13</v>
      </c>
      <c r="J3238" s="56" t="str">
        <f>+'INFO ENEL'!O3226</f>
        <v>Poste</v>
      </c>
      <c r="K3238" s="56" t="str">
        <f>+'INFO ENEL'!P3226</f>
        <v>Concreto</v>
      </c>
      <c r="L3238" s="56" t="str">
        <f>+'INFO ENEL'!Q3226</f>
        <v>PPC20</v>
      </c>
      <c r="M3238" s="55" t="str">
        <f>+IF(ISERROR(INDEX('Estructuras de Acero y Concreto'!$C$6:$C$577,MATCH(L3238,'Estructuras de Acero y Concreto'!$D$6:$D$577,0)))=FALSE,INDEX('Estructuras de Acero y Concreto'!$C$6:$C$577,MATCH(L3238,'Estructuras de Acero y Concreto'!$D$6:$D$577,0)),IF(ISERROR(INDEX('Estructuras de Madera'!$C$5:$C$122,MATCH(L3238,'Estructuras de Madera'!$D$5:$D$122,0)))=FALSE,INDEX('Estructuras de Madera'!$C$5:$C$122,MATCH(L3238,'Estructuras de Madera'!$D$5:$D$122,0)),INDEX(SICODI!$G$3:$G$2404,MATCH(L3238,SICODI!$G$3:$G$2404,0))))</f>
        <v>PPC20</v>
      </c>
      <c r="N3238" s="121" t="str">
        <f>+IF(ISERROR(VLOOKUP(M3238,'Resumen de precios LLTT'!$C$17:$D$3071,2,FALSE))=FALSE,VLOOKUP(M3238,'Resumen de precios LLTT'!$C$17:$D$3071,2,FALSE),VLOOKUP(M3238,SICODI!$G$3:$J$2404,2,FALSE))</f>
        <v>POSTE DE CONCRETO ARMADO DE 13/400/150/345</v>
      </c>
      <c r="O3238" s="58">
        <f>+IF(ISERROR(VLOOKUP(M3238,'Resumen de precios LLTT'!$C$17:$G$3071,5,FALSE))=FALSE,VLOOKUP(M3238,'Resumen de precios LLTT'!$C$17:$G$3071,5,FALSE),VLOOKUP(M3238,SICODI!$G$3:$J$2404,4,FALSE))</f>
        <v>364.69</v>
      </c>
      <c r="P3238" s="16">
        <f t="shared" si="456"/>
        <v>0.84299999999999997</v>
      </c>
      <c r="Q3238" s="78">
        <f t="shared" si="457"/>
        <v>672.12366999999995</v>
      </c>
      <c r="R3238" s="56">
        <v>0</v>
      </c>
      <c r="S3238" s="16">
        <f t="shared" si="458"/>
        <v>0.13400000000000001</v>
      </c>
      <c r="T3238" s="79">
        <f t="shared" si="459"/>
        <v>7.5053809816666659</v>
      </c>
      <c r="U3238" s="80">
        <f t="shared" si="460"/>
        <v>0.183</v>
      </c>
      <c r="V3238" s="81">
        <f t="shared" si="461"/>
        <v>1.3734847196449997</v>
      </c>
      <c r="W3238" s="79">
        <f t="shared" si="462"/>
        <v>0.46217247724950827</v>
      </c>
      <c r="X3238" s="60">
        <f t="shared" si="463"/>
        <v>0.5</v>
      </c>
      <c r="Y3238" s="56">
        <f>+'INFO ENEL'!R3226</f>
        <v>1</v>
      </c>
      <c r="Z3238" s="59">
        <f t="shared" si="464"/>
        <v>0.5</v>
      </c>
    </row>
    <row r="3239" spans="1:26" ht="15" customHeight="1" x14ac:dyDescent="0.25">
      <c r="A3239" s="55">
        <f>+'INFO ENEL'!A3227</f>
        <v>3222</v>
      </c>
      <c r="B3239" s="121" t="str">
        <f>+INDEX($B$8:$B$15,MATCH(L3239,$L$8:$L$15,0))</f>
        <v>SICODI</v>
      </c>
      <c r="C3239" s="56" t="str">
        <f>+'INFO ENEL'!B3227</f>
        <v>Lima</v>
      </c>
      <c r="D3239" s="56" t="str">
        <f>+'INFO ENEL'!D3227</f>
        <v>CARABAYLLO (LIMA)</v>
      </c>
      <c r="E3239" s="56" t="str">
        <f>+'INFO ENEL'!D3227</f>
        <v>CARABAYLLO (LIMA)</v>
      </c>
      <c r="F3239" s="50">
        <f>+'INFO ENEL'!E3227</f>
        <v>0</v>
      </c>
      <c r="G3239" s="56" t="str">
        <f>+'INFO ENEL'!L3227</f>
        <v>MT</v>
      </c>
      <c r="H3239" s="57">
        <f>+'INFO ENEL'!M3227</f>
        <v>101.72</v>
      </c>
      <c r="I3239" s="56">
        <f>+'INFO ENEL'!N3227</f>
        <v>15</v>
      </c>
      <c r="J3239" s="56" t="str">
        <f>+'INFO ENEL'!O3227</f>
        <v>Poste</v>
      </c>
      <c r="K3239" s="56" t="str">
        <f>+'INFO ENEL'!P3227</f>
        <v>Concreto</v>
      </c>
      <c r="L3239" s="56" t="str">
        <f>+'INFO ENEL'!Q3227</f>
        <v>PPC24</v>
      </c>
      <c r="M3239" s="55" t="str">
        <f>+IF(ISERROR(INDEX('Estructuras de Acero y Concreto'!$C$6:$C$577,MATCH(L3239,'Estructuras de Acero y Concreto'!$D$6:$D$577,0)))=FALSE,INDEX('Estructuras de Acero y Concreto'!$C$6:$C$577,MATCH(L3239,'Estructuras de Acero y Concreto'!$D$6:$D$577,0)),IF(ISERROR(INDEX('Estructuras de Madera'!$C$5:$C$122,MATCH(L3239,'Estructuras de Madera'!$D$5:$D$122,0)))=FALSE,INDEX('Estructuras de Madera'!$C$5:$C$122,MATCH(L3239,'Estructuras de Madera'!$D$5:$D$122,0)),INDEX(SICODI!$G$3:$G$2404,MATCH(L3239,SICODI!$G$3:$G$2404,0))))</f>
        <v>PPC24</v>
      </c>
      <c r="N3239" s="121" t="str">
        <f>+IF(ISERROR(VLOOKUP(M3239,'Resumen de precios LLTT'!$C$17:$D$3071,2,FALSE))=FALSE,VLOOKUP(M3239,'Resumen de precios LLTT'!$C$17:$D$3071,2,FALSE),VLOOKUP(M3239,SICODI!$G$3:$J$2404,2,FALSE))</f>
        <v>POSTE DE CONCRETO ARMADO DE 15/400/150/375</v>
      </c>
      <c r="O3239" s="58">
        <f>+IF(ISERROR(VLOOKUP(M3239,'Resumen de precios LLTT'!$C$17:$G$3071,5,FALSE))=FALSE,VLOOKUP(M3239,'Resumen de precios LLTT'!$C$17:$G$3071,5,FALSE),VLOOKUP(M3239,SICODI!$G$3:$J$2404,4,FALSE))</f>
        <v>476.76</v>
      </c>
      <c r="P3239" s="16">
        <f t="shared" si="456"/>
        <v>0.84299999999999997</v>
      </c>
      <c r="Q3239" s="78">
        <f t="shared" si="457"/>
        <v>878.66867999999999</v>
      </c>
      <c r="R3239" s="56">
        <v>0</v>
      </c>
      <c r="S3239" s="16">
        <f t="shared" si="458"/>
        <v>0.13400000000000001</v>
      </c>
      <c r="T3239" s="79">
        <f t="shared" si="459"/>
        <v>9.8118002600000001</v>
      </c>
      <c r="U3239" s="80">
        <f t="shared" si="460"/>
        <v>0.183</v>
      </c>
      <c r="V3239" s="81">
        <f t="shared" si="461"/>
        <v>1.7955594475800001</v>
      </c>
      <c r="W3239" s="79">
        <f t="shared" si="462"/>
        <v>0.60419904645994038</v>
      </c>
      <c r="X3239" s="60">
        <f t="shared" si="463"/>
        <v>0.6</v>
      </c>
      <c r="Y3239" s="56">
        <f>+'INFO ENEL'!R3227</f>
        <v>1</v>
      </c>
      <c r="Z3239" s="59">
        <f t="shared" si="464"/>
        <v>0.6</v>
      </c>
    </row>
    <row r="3240" spans="1:26" ht="15" customHeight="1" x14ac:dyDescent="0.25">
      <c r="A3240" s="55">
        <f>+'INFO ENEL'!A3228</f>
        <v>3223</v>
      </c>
      <c r="B3240" s="121" t="str">
        <f>+INDEX($B$8:$B$15,MATCH(L3240,$L$8:$L$15,0))</f>
        <v>SICODI</v>
      </c>
      <c r="C3240" s="56" t="str">
        <f>+'INFO ENEL'!B3228</f>
        <v>Lima</v>
      </c>
      <c r="D3240" s="56" t="str">
        <f>+'INFO ENEL'!D3228</f>
        <v>CARABAYLLO (LIMA)</v>
      </c>
      <c r="E3240" s="56" t="str">
        <f>+'INFO ENEL'!D3228</f>
        <v>CARABAYLLO (LIMA)</v>
      </c>
      <c r="F3240" s="50">
        <f>+'INFO ENEL'!E3228</f>
        <v>0</v>
      </c>
      <c r="G3240" s="56" t="str">
        <f>+'INFO ENEL'!L3228</f>
        <v>MT</v>
      </c>
      <c r="H3240" s="57">
        <f>+'INFO ENEL'!M3228</f>
        <v>106.32</v>
      </c>
      <c r="I3240" s="56">
        <f>+'INFO ENEL'!N3228</f>
        <v>15</v>
      </c>
      <c r="J3240" s="56" t="str">
        <f>+'INFO ENEL'!O3228</f>
        <v>Poste</v>
      </c>
      <c r="K3240" s="56" t="str">
        <f>+'INFO ENEL'!P3228</f>
        <v>Concreto</v>
      </c>
      <c r="L3240" s="56" t="str">
        <f>+'INFO ENEL'!Q3228</f>
        <v>PPC24</v>
      </c>
      <c r="M3240" s="55" t="str">
        <f>+IF(ISERROR(INDEX('Estructuras de Acero y Concreto'!$C$6:$C$577,MATCH(L3240,'Estructuras de Acero y Concreto'!$D$6:$D$577,0)))=FALSE,INDEX('Estructuras de Acero y Concreto'!$C$6:$C$577,MATCH(L3240,'Estructuras de Acero y Concreto'!$D$6:$D$577,0)),IF(ISERROR(INDEX('Estructuras de Madera'!$C$5:$C$122,MATCH(L3240,'Estructuras de Madera'!$D$5:$D$122,0)))=FALSE,INDEX('Estructuras de Madera'!$C$5:$C$122,MATCH(L3240,'Estructuras de Madera'!$D$5:$D$122,0)),INDEX(SICODI!$G$3:$G$2404,MATCH(L3240,SICODI!$G$3:$G$2404,0))))</f>
        <v>PPC24</v>
      </c>
      <c r="N3240" s="121" t="str">
        <f>+IF(ISERROR(VLOOKUP(M3240,'Resumen de precios LLTT'!$C$17:$D$3071,2,FALSE))=FALSE,VLOOKUP(M3240,'Resumen de precios LLTT'!$C$17:$D$3071,2,FALSE),VLOOKUP(M3240,SICODI!$G$3:$J$2404,2,FALSE))</f>
        <v>POSTE DE CONCRETO ARMADO DE 15/400/150/375</v>
      </c>
      <c r="O3240" s="58">
        <f>+IF(ISERROR(VLOOKUP(M3240,'Resumen de precios LLTT'!$C$17:$G$3071,5,FALSE))=FALSE,VLOOKUP(M3240,'Resumen de precios LLTT'!$C$17:$G$3071,5,FALSE),VLOOKUP(M3240,SICODI!$G$3:$J$2404,4,FALSE))</f>
        <v>476.76</v>
      </c>
      <c r="P3240" s="16">
        <f t="shared" si="456"/>
        <v>0.84299999999999997</v>
      </c>
      <c r="Q3240" s="78">
        <f t="shared" si="457"/>
        <v>878.66867999999999</v>
      </c>
      <c r="R3240" s="56">
        <v>0</v>
      </c>
      <c r="S3240" s="16">
        <f t="shared" si="458"/>
        <v>0.13400000000000001</v>
      </c>
      <c r="T3240" s="79">
        <f t="shared" si="459"/>
        <v>9.8118002600000001</v>
      </c>
      <c r="U3240" s="80">
        <f t="shared" si="460"/>
        <v>0.183</v>
      </c>
      <c r="V3240" s="81">
        <f t="shared" si="461"/>
        <v>1.7955594475800001</v>
      </c>
      <c r="W3240" s="79">
        <f t="shared" si="462"/>
        <v>0.60419904645994038</v>
      </c>
      <c r="X3240" s="60">
        <f t="shared" si="463"/>
        <v>0.6</v>
      </c>
      <c r="Y3240" s="56">
        <f>+'INFO ENEL'!R3228</f>
        <v>1</v>
      </c>
      <c r="Z3240" s="59">
        <f t="shared" si="464"/>
        <v>0.6</v>
      </c>
    </row>
    <row r="3241" spans="1:26" ht="15" customHeight="1" x14ac:dyDescent="0.25">
      <c r="A3241" s="55">
        <f>+'INFO ENEL'!A3229</f>
        <v>3224</v>
      </c>
      <c r="B3241" s="121" t="str">
        <f>+INDEX($B$8:$B$15,MATCH(L3241,$L$8:$L$15,0))</f>
        <v>SICODI</v>
      </c>
      <c r="C3241" s="56" t="str">
        <f>+'INFO ENEL'!B3229</f>
        <v>Lima</v>
      </c>
      <c r="D3241" s="56" t="str">
        <f>+'INFO ENEL'!D3229</f>
        <v>CARABAYLLO (LIMA)</v>
      </c>
      <c r="E3241" s="56" t="str">
        <f>+'INFO ENEL'!D3229</f>
        <v>CARABAYLLO (LIMA)</v>
      </c>
      <c r="F3241" s="50">
        <f>+'INFO ENEL'!E3229</f>
        <v>0</v>
      </c>
      <c r="G3241" s="56" t="str">
        <f>+'INFO ENEL'!L3229</f>
        <v>MT</v>
      </c>
      <c r="H3241" s="57">
        <f>+'INFO ENEL'!M3229</f>
        <v>105.54</v>
      </c>
      <c r="I3241" s="56">
        <f>+'INFO ENEL'!N3229</f>
        <v>15</v>
      </c>
      <c r="J3241" s="56" t="str">
        <f>+'INFO ENEL'!O3229</f>
        <v>Poste</v>
      </c>
      <c r="K3241" s="56" t="str">
        <f>+'INFO ENEL'!P3229</f>
        <v>Concreto</v>
      </c>
      <c r="L3241" s="56" t="str">
        <f>+'INFO ENEL'!Q3229</f>
        <v>PPC24</v>
      </c>
      <c r="M3241" s="55" t="str">
        <f>+IF(ISERROR(INDEX('Estructuras de Acero y Concreto'!$C$6:$C$577,MATCH(L3241,'Estructuras de Acero y Concreto'!$D$6:$D$577,0)))=FALSE,INDEX('Estructuras de Acero y Concreto'!$C$6:$C$577,MATCH(L3241,'Estructuras de Acero y Concreto'!$D$6:$D$577,0)),IF(ISERROR(INDEX('Estructuras de Madera'!$C$5:$C$122,MATCH(L3241,'Estructuras de Madera'!$D$5:$D$122,0)))=FALSE,INDEX('Estructuras de Madera'!$C$5:$C$122,MATCH(L3241,'Estructuras de Madera'!$D$5:$D$122,0)),INDEX(SICODI!$G$3:$G$2404,MATCH(L3241,SICODI!$G$3:$G$2404,0))))</f>
        <v>PPC24</v>
      </c>
      <c r="N3241" s="121" t="str">
        <f>+IF(ISERROR(VLOOKUP(M3241,'Resumen de precios LLTT'!$C$17:$D$3071,2,FALSE))=FALSE,VLOOKUP(M3241,'Resumen de precios LLTT'!$C$17:$D$3071,2,FALSE),VLOOKUP(M3241,SICODI!$G$3:$J$2404,2,FALSE))</f>
        <v>POSTE DE CONCRETO ARMADO DE 15/400/150/375</v>
      </c>
      <c r="O3241" s="58">
        <f>+IF(ISERROR(VLOOKUP(M3241,'Resumen de precios LLTT'!$C$17:$G$3071,5,FALSE))=FALSE,VLOOKUP(M3241,'Resumen de precios LLTT'!$C$17:$G$3071,5,FALSE),VLOOKUP(M3241,SICODI!$G$3:$J$2404,4,FALSE))</f>
        <v>476.76</v>
      </c>
      <c r="P3241" s="16">
        <f t="shared" si="456"/>
        <v>0.84299999999999997</v>
      </c>
      <c r="Q3241" s="78">
        <f t="shared" si="457"/>
        <v>878.66867999999999</v>
      </c>
      <c r="R3241" s="56">
        <v>0</v>
      </c>
      <c r="S3241" s="16">
        <f t="shared" si="458"/>
        <v>0.13400000000000001</v>
      </c>
      <c r="T3241" s="79">
        <f t="shared" si="459"/>
        <v>9.8118002600000001</v>
      </c>
      <c r="U3241" s="80">
        <f t="shared" si="460"/>
        <v>0.183</v>
      </c>
      <c r="V3241" s="81">
        <f t="shared" si="461"/>
        <v>1.7955594475800001</v>
      </c>
      <c r="W3241" s="79">
        <f t="shared" si="462"/>
        <v>0.60419904645994038</v>
      </c>
      <c r="X3241" s="60">
        <f t="shared" si="463"/>
        <v>0.6</v>
      </c>
      <c r="Y3241" s="56">
        <f>+'INFO ENEL'!R3229</f>
        <v>1</v>
      </c>
      <c r="Z3241" s="59">
        <f t="shared" si="464"/>
        <v>0.6</v>
      </c>
    </row>
    <row r="3242" spans="1:26" ht="15" customHeight="1" x14ac:dyDescent="0.25">
      <c r="A3242" s="55">
        <f>+'INFO ENEL'!A3230</f>
        <v>3225</v>
      </c>
      <c r="B3242" s="121" t="str">
        <f>+INDEX($B$8:$B$15,MATCH(L3242,$L$8:$L$15,0))</f>
        <v>SICODI</v>
      </c>
      <c r="C3242" s="56" t="str">
        <f>+'INFO ENEL'!B3230</f>
        <v>Lima</v>
      </c>
      <c r="D3242" s="56" t="str">
        <f>+'INFO ENEL'!D3230</f>
        <v>CARABAYLLO (LIMA)</v>
      </c>
      <c r="E3242" s="56" t="str">
        <f>+'INFO ENEL'!D3230</f>
        <v>CARABAYLLO (LIMA)</v>
      </c>
      <c r="F3242" s="50">
        <f>+'INFO ENEL'!E3230</f>
        <v>0</v>
      </c>
      <c r="G3242" s="56" t="str">
        <f>+'INFO ENEL'!L3230</f>
        <v>MT</v>
      </c>
      <c r="H3242" s="57">
        <f>+'INFO ENEL'!M3230</f>
        <v>83.55</v>
      </c>
      <c r="I3242" s="56">
        <f>+'INFO ENEL'!N3230</f>
        <v>15</v>
      </c>
      <c r="J3242" s="56" t="str">
        <f>+'INFO ENEL'!O3230</f>
        <v>Poste</v>
      </c>
      <c r="K3242" s="56" t="str">
        <f>+'INFO ENEL'!P3230</f>
        <v>Concreto</v>
      </c>
      <c r="L3242" s="56" t="str">
        <f>+'INFO ENEL'!Q3230</f>
        <v>PPC24</v>
      </c>
      <c r="M3242" s="55" t="str">
        <f>+IF(ISERROR(INDEX('Estructuras de Acero y Concreto'!$C$6:$C$577,MATCH(L3242,'Estructuras de Acero y Concreto'!$D$6:$D$577,0)))=FALSE,INDEX('Estructuras de Acero y Concreto'!$C$6:$C$577,MATCH(L3242,'Estructuras de Acero y Concreto'!$D$6:$D$577,0)),IF(ISERROR(INDEX('Estructuras de Madera'!$C$5:$C$122,MATCH(L3242,'Estructuras de Madera'!$D$5:$D$122,0)))=FALSE,INDEX('Estructuras de Madera'!$C$5:$C$122,MATCH(L3242,'Estructuras de Madera'!$D$5:$D$122,0)),INDEX(SICODI!$G$3:$G$2404,MATCH(L3242,SICODI!$G$3:$G$2404,0))))</f>
        <v>PPC24</v>
      </c>
      <c r="N3242" s="121" t="str">
        <f>+IF(ISERROR(VLOOKUP(M3242,'Resumen de precios LLTT'!$C$17:$D$3071,2,FALSE))=FALSE,VLOOKUP(M3242,'Resumen de precios LLTT'!$C$17:$D$3071,2,FALSE),VLOOKUP(M3242,SICODI!$G$3:$J$2404,2,FALSE))</f>
        <v>POSTE DE CONCRETO ARMADO DE 15/400/150/375</v>
      </c>
      <c r="O3242" s="58">
        <f>+IF(ISERROR(VLOOKUP(M3242,'Resumen de precios LLTT'!$C$17:$G$3071,5,FALSE))=FALSE,VLOOKUP(M3242,'Resumen de precios LLTT'!$C$17:$G$3071,5,FALSE),VLOOKUP(M3242,SICODI!$G$3:$J$2404,4,FALSE))</f>
        <v>476.76</v>
      </c>
      <c r="P3242" s="16">
        <f t="shared" si="456"/>
        <v>0.84299999999999997</v>
      </c>
      <c r="Q3242" s="78">
        <f t="shared" si="457"/>
        <v>878.66867999999999</v>
      </c>
      <c r="R3242" s="56">
        <v>0</v>
      </c>
      <c r="S3242" s="16">
        <f t="shared" si="458"/>
        <v>0.13400000000000001</v>
      </c>
      <c r="T3242" s="79">
        <f t="shared" si="459"/>
        <v>9.8118002600000001</v>
      </c>
      <c r="U3242" s="80">
        <f t="shared" si="460"/>
        <v>0.183</v>
      </c>
      <c r="V3242" s="81">
        <f t="shared" si="461"/>
        <v>1.7955594475800001</v>
      </c>
      <c r="W3242" s="79">
        <f t="shared" si="462"/>
        <v>0.60419904645994038</v>
      </c>
      <c r="X3242" s="60">
        <f t="shared" si="463"/>
        <v>0.6</v>
      </c>
      <c r="Y3242" s="56">
        <f>+'INFO ENEL'!R3230</f>
        <v>1</v>
      </c>
      <c r="Z3242" s="59">
        <f t="shared" si="464"/>
        <v>0.6</v>
      </c>
    </row>
    <row r="3243" spans="1:26" ht="15" customHeight="1" x14ac:dyDescent="0.25">
      <c r="A3243" s="55">
        <f>+'INFO ENEL'!A3231</f>
        <v>3226</v>
      </c>
      <c r="B3243" s="121" t="str">
        <f>+INDEX($B$8:$B$15,MATCH(L3243,$L$8:$L$15,0))</f>
        <v>SICODI</v>
      </c>
      <c r="C3243" s="56" t="str">
        <f>+'INFO ENEL'!B3231</f>
        <v>Lima</v>
      </c>
      <c r="D3243" s="56" t="str">
        <f>+'INFO ENEL'!D3231</f>
        <v>CARABAYLLO (LIMA)</v>
      </c>
      <c r="E3243" s="56" t="str">
        <f>+'INFO ENEL'!D3231</f>
        <v>CARABAYLLO (LIMA)</v>
      </c>
      <c r="F3243" s="50">
        <f>+'INFO ENEL'!E3231</f>
        <v>0</v>
      </c>
      <c r="G3243" s="56" t="str">
        <f>+'INFO ENEL'!L3231</f>
        <v>MT</v>
      </c>
      <c r="H3243" s="57">
        <f>+'INFO ENEL'!M3231</f>
        <v>17.46</v>
      </c>
      <c r="I3243" s="56">
        <f>+'INFO ENEL'!N3231</f>
        <v>15</v>
      </c>
      <c r="J3243" s="56" t="str">
        <f>+'INFO ENEL'!O3231</f>
        <v>Poste</v>
      </c>
      <c r="K3243" s="56" t="str">
        <f>+'INFO ENEL'!P3231</f>
        <v>Concreto</v>
      </c>
      <c r="L3243" s="56" t="str">
        <f>+'INFO ENEL'!Q3231</f>
        <v>PPC24</v>
      </c>
      <c r="M3243" s="55" t="str">
        <f>+IF(ISERROR(INDEX('Estructuras de Acero y Concreto'!$C$6:$C$577,MATCH(L3243,'Estructuras de Acero y Concreto'!$D$6:$D$577,0)))=FALSE,INDEX('Estructuras de Acero y Concreto'!$C$6:$C$577,MATCH(L3243,'Estructuras de Acero y Concreto'!$D$6:$D$577,0)),IF(ISERROR(INDEX('Estructuras de Madera'!$C$5:$C$122,MATCH(L3243,'Estructuras de Madera'!$D$5:$D$122,0)))=FALSE,INDEX('Estructuras de Madera'!$C$5:$C$122,MATCH(L3243,'Estructuras de Madera'!$D$5:$D$122,0)),INDEX(SICODI!$G$3:$G$2404,MATCH(L3243,SICODI!$G$3:$G$2404,0))))</f>
        <v>PPC24</v>
      </c>
      <c r="N3243" s="121" t="str">
        <f>+IF(ISERROR(VLOOKUP(M3243,'Resumen de precios LLTT'!$C$17:$D$3071,2,FALSE))=FALSE,VLOOKUP(M3243,'Resumen de precios LLTT'!$C$17:$D$3071,2,FALSE),VLOOKUP(M3243,SICODI!$G$3:$J$2404,2,FALSE))</f>
        <v>POSTE DE CONCRETO ARMADO DE 15/400/150/375</v>
      </c>
      <c r="O3243" s="58">
        <f>+IF(ISERROR(VLOOKUP(M3243,'Resumen de precios LLTT'!$C$17:$G$3071,5,FALSE))=FALSE,VLOOKUP(M3243,'Resumen de precios LLTT'!$C$17:$G$3071,5,FALSE),VLOOKUP(M3243,SICODI!$G$3:$J$2404,4,FALSE))</f>
        <v>476.76</v>
      </c>
      <c r="P3243" s="16">
        <f t="shared" si="456"/>
        <v>0.84299999999999997</v>
      </c>
      <c r="Q3243" s="78">
        <f t="shared" si="457"/>
        <v>878.66867999999999</v>
      </c>
      <c r="R3243" s="56">
        <v>0</v>
      </c>
      <c r="S3243" s="16">
        <f t="shared" si="458"/>
        <v>0.13400000000000001</v>
      </c>
      <c r="T3243" s="79">
        <f t="shared" si="459"/>
        <v>9.8118002600000001</v>
      </c>
      <c r="U3243" s="80">
        <f t="shared" si="460"/>
        <v>0.183</v>
      </c>
      <c r="V3243" s="81">
        <f t="shared" si="461"/>
        <v>1.7955594475800001</v>
      </c>
      <c r="W3243" s="79">
        <f t="shared" si="462"/>
        <v>0.60419904645994038</v>
      </c>
      <c r="X3243" s="60">
        <f t="shared" si="463"/>
        <v>0.6</v>
      </c>
      <c r="Y3243" s="56">
        <f>+'INFO ENEL'!R3231</f>
        <v>1</v>
      </c>
      <c r="Z3243" s="59">
        <f t="shared" si="464"/>
        <v>0.6</v>
      </c>
    </row>
    <row r="3244" spans="1:26" ht="15" customHeight="1" x14ac:dyDescent="0.25">
      <c r="A3244" s="55">
        <f>+'INFO ENEL'!A3232</f>
        <v>3227</v>
      </c>
      <c r="B3244" s="121" t="str">
        <f>+INDEX($B$8:$B$15,MATCH(L3244,$L$8:$L$15,0))</f>
        <v>SICODI</v>
      </c>
      <c r="C3244" s="56" t="str">
        <f>+'INFO ENEL'!B3232</f>
        <v>Lima</v>
      </c>
      <c r="D3244" s="56" t="str">
        <f>+'INFO ENEL'!D3232</f>
        <v>CARABAYLLO (LIMA)</v>
      </c>
      <c r="E3244" s="56" t="str">
        <f>+'INFO ENEL'!D3232</f>
        <v>CARABAYLLO (LIMA)</v>
      </c>
      <c r="F3244" s="50">
        <f>+'INFO ENEL'!E3232</f>
        <v>0</v>
      </c>
      <c r="G3244" s="56" t="str">
        <f>+'INFO ENEL'!L3232</f>
        <v>BT</v>
      </c>
      <c r="H3244" s="57">
        <f>+'INFO ENEL'!M3232</f>
        <v>30.53</v>
      </c>
      <c r="I3244" s="56">
        <f>+'INFO ENEL'!N3232</f>
        <v>8</v>
      </c>
      <c r="J3244" s="56" t="str">
        <f>+'INFO ENEL'!O3232</f>
        <v>Poste</v>
      </c>
      <c r="K3244" s="56" t="str">
        <f>+'INFO ENEL'!P3232</f>
        <v>Concreto</v>
      </c>
      <c r="L3244" s="56" t="str">
        <f>+'INFO ENEL'!Q3232</f>
        <v>PPC35</v>
      </c>
      <c r="M3244" s="55" t="str">
        <f>+IF(ISERROR(INDEX('Estructuras de Acero y Concreto'!$C$6:$C$577,MATCH(L3244,'Estructuras de Acero y Concreto'!$D$6:$D$577,0)))=FALSE,INDEX('Estructuras de Acero y Concreto'!$C$6:$C$577,MATCH(L3244,'Estructuras de Acero y Concreto'!$D$6:$D$577,0)),IF(ISERROR(INDEX('Estructuras de Madera'!$C$5:$C$122,MATCH(L3244,'Estructuras de Madera'!$D$5:$D$122,0)))=FALSE,INDEX('Estructuras de Madera'!$C$5:$C$122,MATCH(L3244,'Estructuras de Madera'!$D$5:$D$122,0)),INDEX(SICODI!$G$3:$G$2404,MATCH(L3244,SICODI!$G$3:$G$2404,0))))</f>
        <v>PPC35</v>
      </c>
      <c r="N3244" s="121" t="str">
        <f>+IF(ISERROR(VLOOKUP(M3244,'Resumen de precios LLTT'!$C$17:$D$3071,2,FALSE))=FALSE,VLOOKUP(M3244,'Resumen de precios LLTT'!$C$17:$D$3071,2,FALSE),VLOOKUP(M3244,SICODI!$G$3:$J$2404,2,FALSE))</f>
        <v>POSTE DE CONCRETO ARMADO PARA A. P.  8/200/120/240</v>
      </c>
      <c r="O3244" s="58">
        <f>+IF(ISERROR(VLOOKUP(M3244,'Resumen de precios LLTT'!$C$17:$G$3071,5,FALSE))=FALSE,VLOOKUP(M3244,'Resumen de precios LLTT'!$C$17:$G$3071,5,FALSE),VLOOKUP(M3244,SICODI!$G$3:$J$2404,4,FALSE))</f>
        <v>136.80000000000001</v>
      </c>
      <c r="P3244" s="16">
        <f t="shared" si="456"/>
        <v>0.77</v>
      </c>
      <c r="Q3244" s="78">
        <f t="shared" si="457"/>
        <v>242.13600000000002</v>
      </c>
      <c r="R3244" s="56">
        <v>0</v>
      </c>
      <c r="S3244" s="16">
        <f t="shared" si="458"/>
        <v>7.2000000000000008E-2</v>
      </c>
      <c r="T3244" s="79">
        <f t="shared" si="459"/>
        <v>1.4528160000000003</v>
      </c>
      <c r="U3244" s="80">
        <f t="shared" si="460"/>
        <v>0.2</v>
      </c>
      <c r="V3244" s="81">
        <f t="shared" si="461"/>
        <v>0.29056320000000008</v>
      </c>
      <c r="W3244" s="79">
        <f t="shared" si="462"/>
        <v>9.7773431346403303E-2</v>
      </c>
      <c r="X3244" s="60">
        <f t="shared" si="463"/>
        <v>0.1</v>
      </c>
      <c r="Y3244" s="56">
        <f>+'INFO ENEL'!R3232</f>
        <v>3</v>
      </c>
      <c r="Z3244" s="59">
        <f t="shared" si="464"/>
        <v>0.30000000000000004</v>
      </c>
    </row>
    <row r="3245" spans="1:26" ht="15" customHeight="1" x14ac:dyDescent="0.25">
      <c r="A3245" s="55">
        <f>+'INFO ENEL'!A3233</f>
        <v>3228</v>
      </c>
      <c r="B3245" s="121" t="str">
        <f>+INDEX($B$8:$B$15,MATCH(L3245,$L$8:$L$15,0))</f>
        <v>SICODI</v>
      </c>
      <c r="C3245" s="56" t="str">
        <f>+'INFO ENEL'!B3233</f>
        <v>Lima</v>
      </c>
      <c r="D3245" s="56" t="str">
        <f>+'INFO ENEL'!D3233</f>
        <v>CARABAYLLO (LIMA)</v>
      </c>
      <c r="E3245" s="56" t="str">
        <f>+'INFO ENEL'!D3233</f>
        <v>CARABAYLLO (LIMA)</v>
      </c>
      <c r="F3245" s="50">
        <f>+'INFO ENEL'!E3233</f>
        <v>0</v>
      </c>
      <c r="G3245" s="56" t="str">
        <f>+'INFO ENEL'!L3233</f>
        <v>MT</v>
      </c>
      <c r="H3245" s="57">
        <f>+'INFO ENEL'!M3233</f>
        <v>24.78</v>
      </c>
      <c r="I3245" s="56">
        <f>+'INFO ENEL'!N3233</f>
        <v>13</v>
      </c>
      <c r="J3245" s="56" t="str">
        <f>+'INFO ENEL'!O3233</f>
        <v>Poste</v>
      </c>
      <c r="K3245" s="56" t="str">
        <f>+'INFO ENEL'!P3233</f>
        <v>Concreto</v>
      </c>
      <c r="L3245" s="56" t="str">
        <f>+'INFO ENEL'!Q3233</f>
        <v>PPC20</v>
      </c>
      <c r="M3245" s="55" t="str">
        <f>+IF(ISERROR(INDEX('Estructuras de Acero y Concreto'!$C$6:$C$577,MATCH(L3245,'Estructuras de Acero y Concreto'!$D$6:$D$577,0)))=FALSE,INDEX('Estructuras de Acero y Concreto'!$C$6:$C$577,MATCH(L3245,'Estructuras de Acero y Concreto'!$D$6:$D$577,0)),IF(ISERROR(INDEX('Estructuras de Madera'!$C$5:$C$122,MATCH(L3245,'Estructuras de Madera'!$D$5:$D$122,0)))=FALSE,INDEX('Estructuras de Madera'!$C$5:$C$122,MATCH(L3245,'Estructuras de Madera'!$D$5:$D$122,0)),INDEX(SICODI!$G$3:$G$2404,MATCH(L3245,SICODI!$G$3:$G$2404,0))))</f>
        <v>PPC20</v>
      </c>
      <c r="N3245" s="121" t="str">
        <f>+IF(ISERROR(VLOOKUP(M3245,'Resumen de precios LLTT'!$C$17:$D$3071,2,FALSE))=FALSE,VLOOKUP(M3245,'Resumen de precios LLTT'!$C$17:$D$3071,2,FALSE),VLOOKUP(M3245,SICODI!$G$3:$J$2404,2,FALSE))</f>
        <v>POSTE DE CONCRETO ARMADO DE 13/400/150/345</v>
      </c>
      <c r="O3245" s="58">
        <f>+IF(ISERROR(VLOOKUP(M3245,'Resumen de precios LLTT'!$C$17:$G$3071,5,FALSE))=FALSE,VLOOKUP(M3245,'Resumen de precios LLTT'!$C$17:$G$3071,5,FALSE),VLOOKUP(M3245,SICODI!$G$3:$J$2404,4,FALSE))</f>
        <v>364.69</v>
      </c>
      <c r="P3245" s="16">
        <f t="shared" si="456"/>
        <v>0.84299999999999997</v>
      </c>
      <c r="Q3245" s="78">
        <f t="shared" si="457"/>
        <v>672.12366999999995</v>
      </c>
      <c r="R3245" s="56">
        <v>0</v>
      </c>
      <c r="S3245" s="16">
        <f t="shared" si="458"/>
        <v>0.13400000000000001</v>
      </c>
      <c r="T3245" s="79">
        <f t="shared" si="459"/>
        <v>7.5053809816666659</v>
      </c>
      <c r="U3245" s="80">
        <f t="shared" si="460"/>
        <v>0.183</v>
      </c>
      <c r="V3245" s="81">
        <f t="shared" si="461"/>
        <v>1.3734847196449997</v>
      </c>
      <c r="W3245" s="79">
        <f t="shared" si="462"/>
        <v>0.46217247724950827</v>
      </c>
      <c r="X3245" s="60">
        <f t="shared" si="463"/>
        <v>0.5</v>
      </c>
      <c r="Y3245" s="56">
        <f>+'INFO ENEL'!R3233</f>
        <v>1</v>
      </c>
      <c r="Z3245" s="59">
        <f t="shared" si="464"/>
        <v>0.5</v>
      </c>
    </row>
    <row r="3246" spans="1:26" ht="15" customHeight="1" x14ac:dyDescent="0.25">
      <c r="A3246" s="55">
        <f>+'INFO ENEL'!A3234</f>
        <v>3229</v>
      </c>
      <c r="B3246" s="121" t="str">
        <f>+INDEX($B$8:$B$15,MATCH(L3246,$L$8:$L$15,0))</f>
        <v>SICODI</v>
      </c>
      <c r="C3246" s="56" t="str">
        <f>+'INFO ENEL'!B3234</f>
        <v>Lima</v>
      </c>
      <c r="D3246" s="56" t="str">
        <f>+'INFO ENEL'!D3234</f>
        <v>CARABAYLLO (LIMA)</v>
      </c>
      <c r="E3246" s="56" t="str">
        <f>+'INFO ENEL'!D3234</f>
        <v>CARABAYLLO (LIMA)</v>
      </c>
      <c r="F3246" s="50">
        <f>+'INFO ENEL'!E3234</f>
        <v>0</v>
      </c>
      <c r="G3246" s="56" t="str">
        <f>+'INFO ENEL'!L3234</f>
        <v>MT</v>
      </c>
      <c r="H3246" s="57">
        <f>+'INFO ENEL'!M3234</f>
        <v>176.6</v>
      </c>
      <c r="I3246" s="56">
        <f>+'INFO ENEL'!N3234</f>
        <v>15</v>
      </c>
      <c r="J3246" s="56" t="str">
        <f>+'INFO ENEL'!O3234</f>
        <v>Poste</v>
      </c>
      <c r="K3246" s="56" t="str">
        <f>+'INFO ENEL'!P3234</f>
        <v>Concreto</v>
      </c>
      <c r="L3246" s="56" t="str">
        <f>+'INFO ENEL'!Q3234</f>
        <v>PPC24</v>
      </c>
      <c r="M3246" s="55" t="str">
        <f>+IF(ISERROR(INDEX('Estructuras de Acero y Concreto'!$C$6:$C$577,MATCH(L3246,'Estructuras de Acero y Concreto'!$D$6:$D$577,0)))=FALSE,INDEX('Estructuras de Acero y Concreto'!$C$6:$C$577,MATCH(L3246,'Estructuras de Acero y Concreto'!$D$6:$D$577,0)),IF(ISERROR(INDEX('Estructuras de Madera'!$C$5:$C$122,MATCH(L3246,'Estructuras de Madera'!$D$5:$D$122,0)))=FALSE,INDEX('Estructuras de Madera'!$C$5:$C$122,MATCH(L3246,'Estructuras de Madera'!$D$5:$D$122,0)),INDEX(SICODI!$G$3:$G$2404,MATCH(L3246,SICODI!$G$3:$G$2404,0))))</f>
        <v>PPC24</v>
      </c>
      <c r="N3246" s="121" t="str">
        <f>+IF(ISERROR(VLOOKUP(M3246,'Resumen de precios LLTT'!$C$17:$D$3071,2,FALSE))=FALSE,VLOOKUP(M3246,'Resumen de precios LLTT'!$C$17:$D$3071,2,FALSE),VLOOKUP(M3246,SICODI!$G$3:$J$2404,2,FALSE))</f>
        <v>POSTE DE CONCRETO ARMADO DE 15/400/150/375</v>
      </c>
      <c r="O3246" s="58">
        <f>+IF(ISERROR(VLOOKUP(M3246,'Resumen de precios LLTT'!$C$17:$G$3071,5,FALSE))=FALSE,VLOOKUP(M3246,'Resumen de precios LLTT'!$C$17:$G$3071,5,FALSE),VLOOKUP(M3246,SICODI!$G$3:$J$2404,4,FALSE))</f>
        <v>476.76</v>
      </c>
      <c r="P3246" s="16">
        <f t="shared" si="456"/>
        <v>0.84299999999999997</v>
      </c>
      <c r="Q3246" s="78">
        <f t="shared" si="457"/>
        <v>878.66867999999999</v>
      </c>
      <c r="R3246" s="56">
        <v>0</v>
      </c>
      <c r="S3246" s="16">
        <f t="shared" si="458"/>
        <v>0.13400000000000001</v>
      </c>
      <c r="T3246" s="79">
        <f t="shared" si="459"/>
        <v>9.8118002600000001</v>
      </c>
      <c r="U3246" s="80">
        <f t="shared" si="460"/>
        <v>0.183</v>
      </c>
      <c r="V3246" s="81">
        <f t="shared" si="461"/>
        <v>1.7955594475800001</v>
      </c>
      <c r="W3246" s="79">
        <f t="shared" si="462"/>
        <v>0.60419904645994038</v>
      </c>
      <c r="X3246" s="60">
        <f t="shared" si="463"/>
        <v>0.6</v>
      </c>
      <c r="Y3246" s="56">
        <f>+'INFO ENEL'!R3234</f>
        <v>1</v>
      </c>
      <c r="Z3246" s="59">
        <f t="shared" si="464"/>
        <v>0.6</v>
      </c>
    </row>
    <row r="3247" spans="1:26" ht="15" customHeight="1" x14ac:dyDescent="0.25">
      <c r="A3247" s="55">
        <f>+'INFO ENEL'!A3235</f>
        <v>3230</v>
      </c>
      <c r="B3247" s="121" t="str">
        <f>+INDEX($B$8:$B$15,MATCH(L3247,$L$8:$L$15,0))</f>
        <v>SICODI</v>
      </c>
      <c r="C3247" s="56" t="str">
        <f>+'INFO ENEL'!B3235</f>
        <v>Lima</v>
      </c>
      <c r="D3247" s="56" t="str">
        <f>+'INFO ENEL'!D3235</f>
        <v>CARABAYLLO (LIMA)</v>
      </c>
      <c r="E3247" s="56" t="str">
        <f>+'INFO ENEL'!D3235</f>
        <v>CARABAYLLO (LIMA)</v>
      </c>
      <c r="F3247" s="50">
        <f>+'INFO ENEL'!E3235</f>
        <v>0</v>
      </c>
      <c r="G3247" s="56" t="str">
        <f>+'INFO ENEL'!L3235</f>
        <v>MT</v>
      </c>
      <c r="H3247" s="57">
        <f>+'INFO ENEL'!M3235</f>
        <v>73.17</v>
      </c>
      <c r="I3247" s="56">
        <f>+'INFO ENEL'!N3235</f>
        <v>13</v>
      </c>
      <c r="J3247" s="56" t="str">
        <f>+'INFO ENEL'!O3235</f>
        <v>Poste</v>
      </c>
      <c r="K3247" s="56" t="str">
        <f>+'INFO ENEL'!P3235</f>
        <v>Concreto</v>
      </c>
      <c r="L3247" s="56" t="str">
        <f>+'INFO ENEL'!Q3235</f>
        <v>PPC20</v>
      </c>
      <c r="M3247" s="55" t="str">
        <f>+IF(ISERROR(INDEX('Estructuras de Acero y Concreto'!$C$6:$C$577,MATCH(L3247,'Estructuras de Acero y Concreto'!$D$6:$D$577,0)))=FALSE,INDEX('Estructuras de Acero y Concreto'!$C$6:$C$577,MATCH(L3247,'Estructuras de Acero y Concreto'!$D$6:$D$577,0)),IF(ISERROR(INDEX('Estructuras de Madera'!$C$5:$C$122,MATCH(L3247,'Estructuras de Madera'!$D$5:$D$122,0)))=FALSE,INDEX('Estructuras de Madera'!$C$5:$C$122,MATCH(L3247,'Estructuras de Madera'!$D$5:$D$122,0)),INDEX(SICODI!$G$3:$G$2404,MATCH(L3247,SICODI!$G$3:$G$2404,0))))</f>
        <v>PPC20</v>
      </c>
      <c r="N3247" s="121" t="str">
        <f>+IF(ISERROR(VLOOKUP(M3247,'Resumen de precios LLTT'!$C$17:$D$3071,2,FALSE))=FALSE,VLOOKUP(M3247,'Resumen de precios LLTT'!$C$17:$D$3071,2,FALSE),VLOOKUP(M3247,SICODI!$G$3:$J$2404,2,FALSE))</f>
        <v>POSTE DE CONCRETO ARMADO DE 13/400/150/345</v>
      </c>
      <c r="O3247" s="58">
        <f>+IF(ISERROR(VLOOKUP(M3247,'Resumen de precios LLTT'!$C$17:$G$3071,5,FALSE))=FALSE,VLOOKUP(M3247,'Resumen de precios LLTT'!$C$17:$G$3071,5,FALSE),VLOOKUP(M3247,SICODI!$G$3:$J$2404,4,FALSE))</f>
        <v>364.69</v>
      </c>
      <c r="P3247" s="16">
        <f t="shared" si="456"/>
        <v>0.84299999999999997</v>
      </c>
      <c r="Q3247" s="78">
        <f t="shared" si="457"/>
        <v>672.12366999999995</v>
      </c>
      <c r="R3247" s="56">
        <v>0</v>
      </c>
      <c r="S3247" s="16">
        <f t="shared" si="458"/>
        <v>0.13400000000000001</v>
      </c>
      <c r="T3247" s="79">
        <f t="shared" si="459"/>
        <v>7.5053809816666659</v>
      </c>
      <c r="U3247" s="80">
        <f t="shared" si="460"/>
        <v>0.183</v>
      </c>
      <c r="V3247" s="81">
        <f t="shared" si="461"/>
        <v>1.3734847196449997</v>
      </c>
      <c r="W3247" s="79">
        <f t="shared" si="462"/>
        <v>0.46217247724950827</v>
      </c>
      <c r="X3247" s="60">
        <f t="shared" si="463"/>
        <v>0.5</v>
      </c>
      <c r="Y3247" s="56">
        <f>+'INFO ENEL'!R3235</f>
        <v>1</v>
      </c>
      <c r="Z3247" s="59">
        <f t="shared" si="464"/>
        <v>0.5</v>
      </c>
    </row>
    <row r="3248" spans="1:26" ht="15" customHeight="1" x14ac:dyDescent="0.25">
      <c r="A3248" s="55">
        <f>+'INFO ENEL'!A3236</f>
        <v>3231</v>
      </c>
      <c r="B3248" s="121" t="str">
        <f>+INDEX($B$8:$B$15,MATCH(L3248,$L$8:$L$15,0))</f>
        <v>SICODI</v>
      </c>
      <c r="C3248" s="56" t="str">
        <f>+'INFO ENEL'!B3236</f>
        <v>Lima</v>
      </c>
      <c r="D3248" s="56" t="str">
        <f>+'INFO ENEL'!D3236</f>
        <v>CARABAYLLO (LIMA)</v>
      </c>
      <c r="E3248" s="56" t="str">
        <f>+'INFO ENEL'!D3236</f>
        <v>CARABAYLLO (LIMA)</v>
      </c>
      <c r="F3248" s="50">
        <f>+'INFO ENEL'!E3236</f>
        <v>0</v>
      </c>
      <c r="G3248" s="56" t="str">
        <f>+'INFO ENEL'!L3236</f>
        <v>MT</v>
      </c>
      <c r="H3248" s="57">
        <f>+'INFO ENEL'!M3236</f>
        <v>88</v>
      </c>
      <c r="I3248" s="56">
        <f>+'INFO ENEL'!N3236</f>
        <v>13</v>
      </c>
      <c r="J3248" s="56" t="str">
        <f>+'INFO ENEL'!O3236</f>
        <v>Poste</v>
      </c>
      <c r="K3248" s="56" t="str">
        <f>+'INFO ENEL'!P3236</f>
        <v>Concreto</v>
      </c>
      <c r="L3248" s="56" t="str">
        <f>+'INFO ENEL'!Q3236</f>
        <v>PPC20</v>
      </c>
      <c r="M3248" s="55" t="str">
        <f>+IF(ISERROR(INDEX('Estructuras de Acero y Concreto'!$C$6:$C$577,MATCH(L3248,'Estructuras de Acero y Concreto'!$D$6:$D$577,0)))=FALSE,INDEX('Estructuras de Acero y Concreto'!$C$6:$C$577,MATCH(L3248,'Estructuras de Acero y Concreto'!$D$6:$D$577,0)),IF(ISERROR(INDEX('Estructuras de Madera'!$C$5:$C$122,MATCH(L3248,'Estructuras de Madera'!$D$5:$D$122,0)))=FALSE,INDEX('Estructuras de Madera'!$C$5:$C$122,MATCH(L3248,'Estructuras de Madera'!$D$5:$D$122,0)),INDEX(SICODI!$G$3:$G$2404,MATCH(L3248,SICODI!$G$3:$G$2404,0))))</f>
        <v>PPC20</v>
      </c>
      <c r="N3248" s="121" t="str">
        <f>+IF(ISERROR(VLOOKUP(M3248,'Resumen de precios LLTT'!$C$17:$D$3071,2,FALSE))=FALSE,VLOOKUP(M3248,'Resumen de precios LLTT'!$C$17:$D$3071,2,FALSE),VLOOKUP(M3248,SICODI!$G$3:$J$2404,2,FALSE))</f>
        <v>POSTE DE CONCRETO ARMADO DE 13/400/150/345</v>
      </c>
      <c r="O3248" s="58">
        <f>+IF(ISERROR(VLOOKUP(M3248,'Resumen de precios LLTT'!$C$17:$G$3071,5,FALSE))=FALSE,VLOOKUP(M3248,'Resumen de precios LLTT'!$C$17:$G$3071,5,FALSE),VLOOKUP(M3248,SICODI!$G$3:$J$2404,4,FALSE))</f>
        <v>364.69</v>
      </c>
      <c r="P3248" s="16">
        <f t="shared" si="456"/>
        <v>0.84299999999999997</v>
      </c>
      <c r="Q3248" s="78">
        <f t="shared" si="457"/>
        <v>672.12366999999995</v>
      </c>
      <c r="R3248" s="56">
        <v>0</v>
      </c>
      <c r="S3248" s="16">
        <f t="shared" si="458"/>
        <v>0.13400000000000001</v>
      </c>
      <c r="T3248" s="79">
        <f t="shared" si="459"/>
        <v>7.5053809816666659</v>
      </c>
      <c r="U3248" s="80">
        <f t="shared" si="460"/>
        <v>0.183</v>
      </c>
      <c r="V3248" s="81">
        <f t="shared" si="461"/>
        <v>1.3734847196449997</v>
      </c>
      <c r="W3248" s="79">
        <f t="shared" si="462"/>
        <v>0.46217247724950827</v>
      </c>
      <c r="X3248" s="60">
        <f t="shared" si="463"/>
        <v>0.5</v>
      </c>
      <c r="Y3248" s="56">
        <f>+'INFO ENEL'!R3236</f>
        <v>1</v>
      </c>
      <c r="Z3248" s="59">
        <f t="shared" si="464"/>
        <v>0.5</v>
      </c>
    </row>
    <row r="3249" spans="1:26" ht="15" customHeight="1" x14ac:dyDescent="0.25">
      <c r="A3249" s="55">
        <f>+'INFO ENEL'!A3237</f>
        <v>3232</v>
      </c>
      <c r="B3249" s="121" t="str">
        <f>+INDEX($B$8:$B$15,MATCH(L3249,$L$8:$L$15,0))</f>
        <v>SICODI</v>
      </c>
      <c r="C3249" s="56" t="str">
        <f>+'INFO ENEL'!B3237</f>
        <v>Lima</v>
      </c>
      <c r="D3249" s="56" t="str">
        <f>+'INFO ENEL'!D3237</f>
        <v>CARABAYLLO (LIMA)</v>
      </c>
      <c r="E3249" s="56" t="str">
        <f>+'INFO ENEL'!D3237</f>
        <v>CARABAYLLO (LIMA)</v>
      </c>
      <c r="F3249" s="50">
        <f>+'INFO ENEL'!E3237</f>
        <v>0</v>
      </c>
      <c r="G3249" s="56" t="str">
        <f>+'INFO ENEL'!L3237</f>
        <v>MT</v>
      </c>
      <c r="H3249" s="57">
        <f>+'INFO ENEL'!M3237</f>
        <v>76.680000000000007</v>
      </c>
      <c r="I3249" s="56">
        <f>+'INFO ENEL'!N3237</f>
        <v>13</v>
      </c>
      <c r="J3249" s="56" t="str">
        <f>+'INFO ENEL'!O3237</f>
        <v>Poste</v>
      </c>
      <c r="K3249" s="56" t="str">
        <f>+'INFO ENEL'!P3237</f>
        <v>Concreto</v>
      </c>
      <c r="L3249" s="56" t="str">
        <f>+'INFO ENEL'!Q3237</f>
        <v>PPC20</v>
      </c>
      <c r="M3249" s="55" t="str">
        <f>+IF(ISERROR(INDEX('Estructuras de Acero y Concreto'!$C$6:$C$577,MATCH(L3249,'Estructuras de Acero y Concreto'!$D$6:$D$577,0)))=FALSE,INDEX('Estructuras de Acero y Concreto'!$C$6:$C$577,MATCH(L3249,'Estructuras de Acero y Concreto'!$D$6:$D$577,0)),IF(ISERROR(INDEX('Estructuras de Madera'!$C$5:$C$122,MATCH(L3249,'Estructuras de Madera'!$D$5:$D$122,0)))=FALSE,INDEX('Estructuras de Madera'!$C$5:$C$122,MATCH(L3249,'Estructuras de Madera'!$D$5:$D$122,0)),INDEX(SICODI!$G$3:$G$2404,MATCH(L3249,SICODI!$G$3:$G$2404,0))))</f>
        <v>PPC20</v>
      </c>
      <c r="N3249" s="121" t="str">
        <f>+IF(ISERROR(VLOOKUP(M3249,'Resumen de precios LLTT'!$C$17:$D$3071,2,FALSE))=FALSE,VLOOKUP(M3249,'Resumen de precios LLTT'!$C$17:$D$3071,2,FALSE),VLOOKUP(M3249,SICODI!$G$3:$J$2404,2,FALSE))</f>
        <v>POSTE DE CONCRETO ARMADO DE 13/400/150/345</v>
      </c>
      <c r="O3249" s="58">
        <f>+IF(ISERROR(VLOOKUP(M3249,'Resumen de precios LLTT'!$C$17:$G$3071,5,FALSE))=FALSE,VLOOKUP(M3249,'Resumen de precios LLTT'!$C$17:$G$3071,5,FALSE),VLOOKUP(M3249,SICODI!$G$3:$J$2404,4,FALSE))</f>
        <v>364.69</v>
      </c>
      <c r="P3249" s="16">
        <f t="shared" si="456"/>
        <v>0.84299999999999997</v>
      </c>
      <c r="Q3249" s="78">
        <f t="shared" si="457"/>
        <v>672.12366999999995</v>
      </c>
      <c r="R3249" s="56">
        <v>0</v>
      </c>
      <c r="S3249" s="16">
        <f t="shared" si="458"/>
        <v>0.13400000000000001</v>
      </c>
      <c r="T3249" s="79">
        <f t="shared" si="459"/>
        <v>7.5053809816666659</v>
      </c>
      <c r="U3249" s="80">
        <f t="shared" si="460"/>
        <v>0.183</v>
      </c>
      <c r="V3249" s="81">
        <f t="shared" si="461"/>
        <v>1.3734847196449997</v>
      </c>
      <c r="W3249" s="79">
        <f t="shared" si="462"/>
        <v>0.46217247724950827</v>
      </c>
      <c r="X3249" s="60">
        <f t="shared" si="463"/>
        <v>0.5</v>
      </c>
      <c r="Y3249" s="56">
        <f>+'INFO ENEL'!R3237</f>
        <v>1</v>
      </c>
      <c r="Z3249" s="59">
        <f t="shared" si="464"/>
        <v>0.5</v>
      </c>
    </row>
    <row r="3250" spans="1:26" ht="15" customHeight="1" x14ac:dyDescent="0.25">
      <c r="A3250" s="55">
        <f>+'INFO ENEL'!A3238</f>
        <v>3233</v>
      </c>
      <c r="B3250" s="121" t="str">
        <f>+INDEX($B$8:$B$15,MATCH(L3250,$L$8:$L$15,0))</f>
        <v>SICODI</v>
      </c>
      <c r="C3250" s="56" t="str">
        <f>+'INFO ENEL'!B3238</f>
        <v>Lima</v>
      </c>
      <c r="D3250" s="56" t="str">
        <f>+'INFO ENEL'!D3238</f>
        <v>CARABAYLLO (LIMA)</v>
      </c>
      <c r="E3250" s="56" t="str">
        <f>+'INFO ENEL'!D3238</f>
        <v>CARABAYLLO (LIMA)</v>
      </c>
      <c r="F3250" s="50">
        <f>+'INFO ENEL'!E3238</f>
        <v>0</v>
      </c>
      <c r="G3250" s="56" t="str">
        <f>+'INFO ENEL'!L3238</f>
        <v>MT</v>
      </c>
      <c r="H3250" s="57">
        <f>+'INFO ENEL'!M3238</f>
        <v>73.22</v>
      </c>
      <c r="I3250" s="56">
        <f>+'INFO ENEL'!N3238</f>
        <v>15</v>
      </c>
      <c r="J3250" s="56" t="str">
        <f>+'INFO ENEL'!O3238</f>
        <v>Poste</v>
      </c>
      <c r="K3250" s="56" t="str">
        <f>+'INFO ENEL'!P3238</f>
        <v>Concreto</v>
      </c>
      <c r="L3250" s="56" t="str">
        <f>+'INFO ENEL'!Q3238</f>
        <v>PPC24</v>
      </c>
      <c r="M3250" s="55" t="str">
        <f>+IF(ISERROR(INDEX('Estructuras de Acero y Concreto'!$C$6:$C$577,MATCH(L3250,'Estructuras de Acero y Concreto'!$D$6:$D$577,0)))=FALSE,INDEX('Estructuras de Acero y Concreto'!$C$6:$C$577,MATCH(L3250,'Estructuras de Acero y Concreto'!$D$6:$D$577,0)),IF(ISERROR(INDEX('Estructuras de Madera'!$C$5:$C$122,MATCH(L3250,'Estructuras de Madera'!$D$5:$D$122,0)))=FALSE,INDEX('Estructuras de Madera'!$C$5:$C$122,MATCH(L3250,'Estructuras de Madera'!$D$5:$D$122,0)),INDEX(SICODI!$G$3:$G$2404,MATCH(L3250,SICODI!$G$3:$G$2404,0))))</f>
        <v>PPC24</v>
      </c>
      <c r="N3250" s="121" t="str">
        <f>+IF(ISERROR(VLOOKUP(M3250,'Resumen de precios LLTT'!$C$17:$D$3071,2,FALSE))=FALSE,VLOOKUP(M3250,'Resumen de precios LLTT'!$C$17:$D$3071,2,FALSE),VLOOKUP(M3250,SICODI!$G$3:$J$2404,2,FALSE))</f>
        <v>POSTE DE CONCRETO ARMADO DE 15/400/150/375</v>
      </c>
      <c r="O3250" s="58">
        <f>+IF(ISERROR(VLOOKUP(M3250,'Resumen de precios LLTT'!$C$17:$G$3071,5,FALSE))=FALSE,VLOOKUP(M3250,'Resumen de precios LLTT'!$C$17:$G$3071,5,FALSE),VLOOKUP(M3250,SICODI!$G$3:$J$2404,4,FALSE))</f>
        <v>476.76</v>
      </c>
      <c r="P3250" s="16">
        <f t="shared" si="456"/>
        <v>0.84299999999999997</v>
      </c>
      <c r="Q3250" s="78">
        <f t="shared" si="457"/>
        <v>878.66867999999999</v>
      </c>
      <c r="R3250" s="56">
        <v>0</v>
      </c>
      <c r="S3250" s="16">
        <f t="shared" si="458"/>
        <v>0.13400000000000001</v>
      </c>
      <c r="T3250" s="79">
        <f t="shared" si="459"/>
        <v>9.8118002600000001</v>
      </c>
      <c r="U3250" s="80">
        <f t="shared" si="460"/>
        <v>0.183</v>
      </c>
      <c r="V3250" s="81">
        <f t="shared" si="461"/>
        <v>1.7955594475800001</v>
      </c>
      <c r="W3250" s="79">
        <f t="shared" si="462"/>
        <v>0.60419904645994038</v>
      </c>
      <c r="X3250" s="60">
        <f t="shared" si="463"/>
        <v>0.6</v>
      </c>
      <c r="Y3250" s="56">
        <f>+'INFO ENEL'!R3238</f>
        <v>1</v>
      </c>
      <c r="Z3250" s="59">
        <f t="shared" si="464"/>
        <v>0.6</v>
      </c>
    </row>
    <row r="3251" spans="1:26" ht="15" customHeight="1" x14ac:dyDescent="0.25">
      <c r="A3251" s="55">
        <f>+'INFO ENEL'!A3239</f>
        <v>3234</v>
      </c>
      <c r="B3251" s="121" t="str">
        <f>+INDEX($B$8:$B$15,MATCH(L3251,$L$8:$L$15,0))</f>
        <v>SICODI</v>
      </c>
      <c r="C3251" s="56" t="str">
        <f>+'INFO ENEL'!B3239</f>
        <v>Lima</v>
      </c>
      <c r="D3251" s="56" t="str">
        <f>+'INFO ENEL'!D3239</f>
        <v>CARABAYLLO (LIMA)</v>
      </c>
      <c r="E3251" s="56" t="str">
        <f>+'INFO ENEL'!D3239</f>
        <v>CARABAYLLO (LIMA)</v>
      </c>
      <c r="F3251" s="50">
        <f>+'INFO ENEL'!E3239</f>
        <v>0</v>
      </c>
      <c r="G3251" s="56" t="str">
        <f>+'INFO ENEL'!L3239</f>
        <v>MT</v>
      </c>
      <c r="H3251" s="57">
        <f>+'INFO ENEL'!M3239</f>
        <v>41.33</v>
      </c>
      <c r="I3251" s="56">
        <f>+'INFO ENEL'!N3239</f>
        <v>13</v>
      </c>
      <c r="J3251" s="56" t="str">
        <f>+'INFO ENEL'!O3239</f>
        <v>Poste</v>
      </c>
      <c r="K3251" s="56" t="str">
        <f>+'INFO ENEL'!P3239</f>
        <v>Concreto</v>
      </c>
      <c r="L3251" s="56" t="str">
        <f>+'INFO ENEL'!Q3239</f>
        <v>PPC20</v>
      </c>
      <c r="M3251" s="55" t="str">
        <f>+IF(ISERROR(INDEX('Estructuras de Acero y Concreto'!$C$6:$C$577,MATCH(L3251,'Estructuras de Acero y Concreto'!$D$6:$D$577,0)))=FALSE,INDEX('Estructuras de Acero y Concreto'!$C$6:$C$577,MATCH(L3251,'Estructuras de Acero y Concreto'!$D$6:$D$577,0)),IF(ISERROR(INDEX('Estructuras de Madera'!$C$5:$C$122,MATCH(L3251,'Estructuras de Madera'!$D$5:$D$122,0)))=FALSE,INDEX('Estructuras de Madera'!$C$5:$C$122,MATCH(L3251,'Estructuras de Madera'!$D$5:$D$122,0)),INDEX(SICODI!$G$3:$G$2404,MATCH(L3251,SICODI!$G$3:$G$2404,0))))</f>
        <v>PPC20</v>
      </c>
      <c r="N3251" s="121" t="str">
        <f>+IF(ISERROR(VLOOKUP(M3251,'Resumen de precios LLTT'!$C$17:$D$3071,2,FALSE))=FALSE,VLOOKUP(M3251,'Resumen de precios LLTT'!$C$17:$D$3071,2,FALSE),VLOOKUP(M3251,SICODI!$G$3:$J$2404,2,FALSE))</f>
        <v>POSTE DE CONCRETO ARMADO DE 13/400/150/345</v>
      </c>
      <c r="O3251" s="58">
        <f>+IF(ISERROR(VLOOKUP(M3251,'Resumen de precios LLTT'!$C$17:$G$3071,5,FALSE))=FALSE,VLOOKUP(M3251,'Resumen de precios LLTT'!$C$17:$G$3071,5,FALSE),VLOOKUP(M3251,SICODI!$G$3:$J$2404,4,FALSE))</f>
        <v>364.69</v>
      </c>
      <c r="P3251" s="16">
        <f t="shared" si="456"/>
        <v>0.84299999999999997</v>
      </c>
      <c r="Q3251" s="78">
        <f t="shared" si="457"/>
        <v>672.12366999999995</v>
      </c>
      <c r="R3251" s="56">
        <v>0</v>
      </c>
      <c r="S3251" s="16">
        <f t="shared" si="458"/>
        <v>0.13400000000000001</v>
      </c>
      <c r="T3251" s="79">
        <f t="shared" si="459"/>
        <v>7.5053809816666659</v>
      </c>
      <c r="U3251" s="80">
        <f t="shared" si="460"/>
        <v>0.183</v>
      </c>
      <c r="V3251" s="81">
        <f t="shared" si="461"/>
        <v>1.3734847196449997</v>
      </c>
      <c r="W3251" s="79">
        <f t="shared" si="462"/>
        <v>0.46217247724950827</v>
      </c>
      <c r="X3251" s="60">
        <f t="shared" si="463"/>
        <v>0.5</v>
      </c>
      <c r="Y3251" s="56">
        <f>+'INFO ENEL'!R3239</f>
        <v>1</v>
      </c>
      <c r="Z3251" s="59">
        <f t="shared" si="464"/>
        <v>0.5</v>
      </c>
    </row>
    <row r="3252" spans="1:26" ht="15" customHeight="1" x14ac:dyDescent="0.25">
      <c r="A3252" s="55">
        <f>+'INFO ENEL'!A3240</f>
        <v>3235</v>
      </c>
      <c r="B3252" s="121" t="str">
        <f>+INDEX($B$8:$B$15,MATCH(L3252,$L$8:$L$15,0))</f>
        <v>SICODI</v>
      </c>
      <c r="C3252" s="56" t="str">
        <f>+'INFO ENEL'!B3240</f>
        <v>Lima</v>
      </c>
      <c r="D3252" s="56" t="str">
        <f>+'INFO ENEL'!D3240</f>
        <v>CARABAYLLO (LIMA)</v>
      </c>
      <c r="E3252" s="56" t="str">
        <f>+'INFO ENEL'!D3240</f>
        <v>CARABAYLLO (LIMA)</v>
      </c>
      <c r="F3252" s="50">
        <f>+'INFO ENEL'!E3240</f>
        <v>0</v>
      </c>
      <c r="G3252" s="56" t="str">
        <f>+'INFO ENEL'!L3240</f>
        <v>BT</v>
      </c>
      <c r="H3252" s="57">
        <f>+'INFO ENEL'!M3240</f>
        <v>58.25</v>
      </c>
      <c r="I3252" s="56">
        <f>+'INFO ENEL'!N3240</f>
        <v>8</v>
      </c>
      <c r="J3252" s="56" t="str">
        <f>+'INFO ENEL'!O3240</f>
        <v>Poste</v>
      </c>
      <c r="K3252" s="56" t="str">
        <f>+'INFO ENEL'!P3240</f>
        <v>Concreto</v>
      </c>
      <c r="L3252" s="56" t="str">
        <f>+'INFO ENEL'!Q3240</f>
        <v>PPC35</v>
      </c>
      <c r="M3252" s="55" t="str">
        <f>+IF(ISERROR(INDEX('Estructuras de Acero y Concreto'!$C$6:$C$577,MATCH(L3252,'Estructuras de Acero y Concreto'!$D$6:$D$577,0)))=FALSE,INDEX('Estructuras de Acero y Concreto'!$C$6:$C$577,MATCH(L3252,'Estructuras de Acero y Concreto'!$D$6:$D$577,0)),IF(ISERROR(INDEX('Estructuras de Madera'!$C$5:$C$122,MATCH(L3252,'Estructuras de Madera'!$D$5:$D$122,0)))=FALSE,INDEX('Estructuras de Madera'!$C$5:$C$122,MATCH(L3252,'Estructuras de Madera'!$D$5:$D$122,0)),INDEX(SICODI!$G$3:$G$2404,MATCH(L3252,SICODI!$G$3:$G$2404,0))))</f>
        <v>PPC35</v>
      </c>
      <c r="N3252" s="121" t="str">
        <f>+IF(ISERROR(VLOOKUP(M3252,'Resumen de precios LLTT'!$C$17:$D$3071,2,FALSE))=FALSE,VLOOKUP(M3252,'Resumen de precios LLTT'!$C$17:$D$3071,2,FALSE),VLOOKUP(M3252,SICODI!$G$3:$J$2404,2,FALSE))</f>
        <v>POSTE DE CONCRETO ARMADO PARA A. P.  8/200/120/240</v>
      </c>
      <c r="O3252" s="58">
        <f>+IF(ISERROR(VLOOKUP(M3252,'Resumen de precios LLTT'!$C$17:$G$3071,5,FALSE))=FALSE,VLOOKUP(M3252,'Resumen de precios LLTT'!$C$17:$G$3071,5,FALSE),VLOOKUP(M3252,SICODI!$G$3:$J$2404,4,FALSE))</f>
        <v>136.80000000000001</v>
      </c>
      <c r="P3252" s="16">
        <f t="shared" si="456"/>
        <v>0.77</v>
      </c>
      <c r="Q3252" s="78">
        <f t="shared" si="457"/>
        <v>242.13600000000002</v>
      </c>
      <c r="R3252" s="56">
        <v>0</v>
      </c>
      <c r="S3252" s="16">
        <f t="shared" si="458"/>
        <v>7.2000000000000008E-2</v>
      </c>
      <c r="T3252" s="79">
        <f t="shared" si="459"/>
        <v>1.4528160000000003</v>
      </c>
      <c r="U3252" s="80">
        <f t="shared" si="460"/>
        <v>0.2</v>
      </c>
      <c r="V3252" s="81">
        <f t="shared" si="461"/>
        <v>0.29056320000000008</v>
      </c>
      <c r="W3252" s="79">
        <f t="shared" si="462"/>
        <v>9.7773431346403303E-2</v>
      </c>
      <c r="X3252" s="60">
        <f t="shared" si="463"/>
        <v>0.1</v>
      </c>
      <c r="Y3252" s="56">
        <f>+'INFO ENEL'!R3240</f>
        <v>3</v>
      </c>
      <c r="Z3252" s="59">
        <f t="shared" si="464"/>
        <v>0.30000000000000004</v>
      </c>
    </row>
    <row r="3253" spans="1:26" ht="15" customHeight="1" x14ac:dyDescent="0.25">
      <c r="A3253" s="55">
        <f>+'INFO ENEL'!A3241</f>
        <v>3236</v>
      </c>
      <c r="B3253" s="121" t="str">
        <f>+INDEX($B$8:$B$15,MATCH(L3253,$L$8:$L$15,0))</f>
        <v>SICODI</v>
      </c>
      <c r="C3253" s="56" t="str">
        <f>+'INFO ENEL'!B3241</f>
        <v>Lima</v>
      </c>
      <c r="D3253" s="56" t="str">
        <f>+'INFO ENEL'!D3241</f>
        <v>CARABAYLLO (LIMA)</v>
      </c>
      <c r="E3253" s="56" t="str">
        <f>+'INFO ENEL'!D3241</f>
        <v>CARABAYLLO (LIMA)</v>
      </c>
      <c r="F3253" s="50">
        <f>+'INFO ENEL'!E3241</f>
        <v>0</v>
      </c>
      <c r="G3253" s="56" t="str">
        <f>+'INFO ENEL'!L3241</f>
        <v>MT</v>
      </c>
      <c r="H3253" s="57">
        <f>+'INFO ENEL'!M3241</f>
        <v>68.97</v>
      </c>
      <c r="I3253" s="56">
        <f>+'INFO ENEL'!N3241</f>
        <v>15</v>
      </c>
      <c r="J3253" s="56" t="str">
        <f>+'INFO ENEL'!O3241</f>
        <v>Poste</v>
      </c>
      <c r="K3253" s="56" t="str">
        <f>+'INFO ENEL'!P3241</f>
        <v>Concreto</v>
      </c>
      <c r="L3253" s="56" t="str">
        <f>+'INFO ENEL'!Q3241</f>
        <v>PPC24</v>
      </c>
      <c r="M3253" s="55" t="str">
        <f>+IF(ISERROR(INDEX('Estructuras de Acero y Concreto'!$C$6:$C$577,MATCH(L3253,'Estructuras de Acero y Concreto'!$D$6:$D$577,0)))=FALSE,INDEX('Estructuras de Acero y Concreto'!$C$6:$C$577,MATCH(L3253,'Estructuras de Acero y Concreto'!$D$6:$D$577,0)),IF(ISERROR(INDEX('Estructuras de Madera'!$C$5:$C$122,MATCH(L3253,'Estructuras de Madera'!$D$5:$D$122,0)))=FALSE,INDEX('Estructuras de Madera'!$C$5:$C$122,MATCH(L3253,'Estructuras de Madera'!$D$5:$D$122,0)),INDEX(SICODI!$G$3:$G$2404,MATCH(L3253,SICODI!$G$3:$G$2404,0))))</f>
        <v>PPC24</v>
      </c>
      <c r="N3253" s="121" t="str">
        <f>+IF(ISERROR(VLOOKUP(M3253,'Resumen de precios LLTT'!$C$17:$D$3071,2,FALSE))=FALSE,VLOOKUP(M3253,'Resumen de precios LLTT'!$C$17:$D$3071,2,FALSE),VLOOKUP(M3253,SICODI!$G$3:$J$2404,2,FALSE))</f>
        <v>POSTE DE CONCRETO ARMADO DE 15/400/150/375</v>
      </c>
      <c r="O3253" s="58">
        <f>+IF(ISERROR(VLOOKUP(M3253,'Resumen de precios LLTT'!$C$17:$G$3071,5,FALSE))=FALSE,VLOOKUP(M3253,'Resumen de precios LLTT'!$C$17:$G$3071,5,FALSE),VLOOKUP(M3253,SICODI!$G$3:$J$2404,4,FALSE))</f>
        <v>476.76</v>
      </c>
      <c r="P3253" s="16">
        <f t="shared" si="456"/>
        <v>0.84299999999999997</v>
      </c>
      <c r="Q3253" s="78">
        <f t="shared" si="457"/>
        <v>878.66867999999999</v>
      </c>
      <c r="R3253" s="56">
        <v>0</v>
      </c>
      <c r="S3253" s="16">
        <f t="shared" si="458"/>
        <v>0.13400000000000001</v>
      </c>
      <c r="T3253" s="79">
        <f t="shared" si="459"/>
        <v>9.8118002600000001</v>
      </c>
      <c r="U3253" s="80">
        <f t="shared" si="460"/>
        <v>0.183</v>
      </c>
      <c r="V3253" s="81">
        <f t="shared" si="461"/>
        <v>1.7955594475800001</v>
      </c>
      <c r="W3253" s="79">
        <f t="shared" si="462"/>
        <v>0.60419904645994038</v>
      </c>
      <c r="X3253" s="60">
        <f t="shared" si="463"/>
        <v>0.6</v>
      </c>
      <c r="Y3253" s="56">
        <f>+'INFO ENEL'!R3241</f>
        <v>1</v>
      </c>
      <c r="Z3253" s="59">
        <f t="shared" si="464"/>
        <v>0.6</v>
      </c>
    </row>
    <row r="3254" spans="1:26" ht="15" customHeight="1" x14ac:dyDescent="0.25">
      <c r="A3254" s="55">
        <f>+'INFO ENEL'!A3242</f>
        <v>3237</v>
      </c>
      <c r="B3254" s="121" t="str">
        <f>+INDEX($B$8:$B$15,MATCH(L3254,$L$8:$L$15,0))</f>
        <v>SICODI</v>
      </c>
      <c r="C3254" s="56" t="str">
        <f>+'INFO ENEL'!B3242</f>
        <v>Lima</v>
      </c>
      <c r="D3254" s="56" t="str">
        <f>+'INFO ENEL'!D3242</f>
        <v>CARABAYLLO (LIMA)</v>
      </c>
      <c r="E3254" s="56" t="str">
        <f>+'INFO ENEL'!D3242</f>
        <v>CARABAYLLO (LIMA)</v>
      </c>
      <c r="F3254" s="50">
        <f>+'INFO ENEL'!E3242</f>
        <v>0</v>
      </c>
      <c r="G3254" s="56" t="str">
        <f>+'INFO ENEL'!L3242</f>
        <v>MT</v>
      </c>
      <c r="H3254" s="57">
        <f>+'INFO ENEL'!M3242</f>
        <v>44.14</v>
      </c>
      <c r="I3254" s="56">
        <f>+'INFO ENEL'!N3242</f>
        <v>13</v>
      </c>
      <c r="J3254" s="56" t="str">
        <f>+'INFO ENEL'!O3242</f>
        <v>Poste</v>
      </c>
      <c r="K3254" s="56" t="str">
        <f>+'INFO ENEL'!P3242</f>
        <v>Concreto</v>
      </c>
      <c r="L3254" s="56" t="str">
        <f>+'INFO ENEL'!Q3242</f>
        <v>PPC20</v>
      </c>
      <c r="M3254" s="55" t="str">
        <f>+IF(ISERROR(INDEX('Estructuras de Acero y Concreto'!$C$6:$C$577,MATCH(L3254,'Estructuras de Acero y Concreto'!$D$6:$D$577,0)))=FALSE,INDEX('Estructuras de Acero y Concreto'!$C$6:$C$577,MATCH(L3254,'Estructuras de Acero y Concreto'!$D$6:$D$577,0)),IF(ISERROR(INDEX('Estructuras de Madera'!$C$5:$C$122,MATCH(L3254,'Estructuras de Madera'!$D$5:$D$122,0)))=FALSE,INDEX('Estructuras de Madera'!$C$5:$C$122,MATCH(L3254,'Estructuras de Madera'!$D$5:$D$122,0)),INDEX(SICODI!$G$3:$G$2404,MATCH(L3254,SICODI!$G$3:$G$2404,0))))</f>
        <v>PPC20</v>
      </c>
      <c r="N3254" s="121" t="str">
        <f>+IF(ISERROR(VLOOKUP(M3254,'Resumen de precios LLTT'!$C$17:$D$3071,2,FALSE))=FALSE,VLOOKUP(M3254,'Resumen de precios LLTT'!$C$17:$D$3071,2,FALSE),VLOOKUP(M3254,SICODI!$G$3:$J$2404,2,FALSE))</f>
        <v>POSTE DE CONCRETO ARMADO DE 13/400/150/345</v>
      </c>
      <c r="O3254" s="58">
        <f>+IF(ISERROR(VLOOKUP(M3254,'Resumen de precios LLTT'!$C$17:$G$3071,5,FALSE))=FALSE,VLOOKUP(M3254,'Resumen de precios LLTT'!$C$17:$G$3071,5,FALSE),VLOOKUP(M3254,SICODI!$G$3:$J$2404,4,FALSE))</f>
        <v>364.69</v>
      </c>
      <c r="P3254" s="16">
        <f t="shared" si="456"/>
        <v>0.84299999999999997</v>
      </c>
      <c r="Q3254" s="78">
        <f t="shared" si="457"/>
        <v>672.12366999999995</v>
      </c>
      <c r="R3254" s="56">
        <v>0</v>
      </c>
      <c r="S3254" s="16">
        <f t="shared" si="458"/>
        <v>0.13400000000000001</v>
      </c>
      <c r="T3254" s="79">
        <f t="shared" si="459"/>
        <v>7.5053809816666659</v>
      </c>
      <c r="U3254" s="80">
        <f t="shared" si="460"/>
        <v>0.183</v>
      </c>
      <c r="V3254" s="81">
        <f t="shared" si="461"/>
        <v>1.3734847196449997</v>
      </c>
      <c r="W3254" s="79">
        <f t="shared" si="462"/>
        <v>0.46217247724950827</v>
      </c>
      <c r="X3254" s="60">
        <f t="shared" si="463"/>
        <v>0.5</v>
      </c>
      <c r="Y3254" s="56">
        <f>+'INFO ENEL'!R3242</f>
        <v>1</v>
      </c>
      <c r="Z3254" s="59">
        <f t="shared" si="464"/>
        <v>0.5</v>
      </c>
    </row>
    <row r="3255" spans="1:26" ht="15" customHeight="1" x14ac:dyDescent="0.25">
      <c r="A3255" s="55">
        <f>+'INFO ENEL'!A3243</f>
        <v>3238</v>
      </c>
      <c r="B3255" s="121" t="str">
        <f>+INDEX($B$8:$B$15,MATCH(L3255,$L$8:$L$15,0))</f>
        <v>SICODI</v>
      </c>
      <c r="C3255" s="56" t="str">
        <f>+'INFO ENEL'!B3243</f>
        <v>Lima</v>
      </c>
      <c r="D3255" s="56" t="str">
        <f>+'INFO ENEL'!D3243</f>
        <v>CARABAYLLO (LIMA)</v>
      </c>
      <c r="E3255" s="56" t="str">
        <f>+'INFO ENEL'!D3243</f>
        <v>CARABAYLLO (LIMA)</v>
      </c>
      <c r="F3255" s="50">
        <f>+'INFO ENEL'!E3243</f>
        <v>0</v>
      </c>
      <c r="G3255" s="56" t="str">
        <f>+'INFO ENEL'!L3243</f>
        <v>MT</v>
      </c>
      <c r="H3255" s="57">
        <f>+'INFO ENEL'!M3243</f>
        <v>43.22</v>
      </c>
      <c r="I3255" s="56">
        <f>+'INFO ENEL'!N3243</f>
        <v>13</v>
      </c>
      <c r="J3255" s="56" t="str">
        <f>+'INFO ENEL'!O3243</f>
        <v>Poste</v>
      </c>
      <c r="K3255" s="56" t="str">
        <f>+'INFO ENEL'!P3243</f>
        <v>Concreto</v>
      </c>
      <c r="L3255" s="56" t="str">
        <f>+'INFO ENEL'!Q3243</f>
        <v>PPC20</v>
      </c>
      <c r="M3255" s="55" t="str">
        <f>+IF(ISERROR(INDEX('Estructuras de Acero y Concreto'!$C$6:$C$577,MATCH(L3255,'Estructuras de Acero y Concreto'!$D$6:$D$577,0)))=FALSE,INDEX('Estructuras de Acero y Concreto'!$C$6:$C$577,MATCH(L3255,'Estructuras de Acero y Concreto'!$D$6:$D$577,0)),IF(ISERROR(INDEX('Estructuras de Madera'!$C$5:$C$122,MATCH(L3255,'Estructuras de Madera'!$D$5:$D$122,0)))=FALSE,INDEX('Estructuras de Madera'!$C$5:$C$122,MATCH(L3255,'Estructuras de Madera'!$D$5:$D$122,0)),INDEX(SICODI!$G$3:$G$2404,MATCH(L3255,SICODI!$G$3:$G$2404,0))))</f>
        <v>PPC20</v>
      </c>
      <c r="N3255" s="121" t="str">
        <f>+IF(ISERROR(VLOOKUP(M3255,'Resumen de precios LLTT'!$C$17:$D$3071,2,FALSE))=FALSE,VLOOKUP(M3255,'Resumen de precios LLTT'!$C$17:$D$3071,2,FALSE),VLOOKUP(M3255,SICODI!$G$3:$J$2404,2,FALSE))</f>
        <v>POSTE DE CONCRETO ARMADO DE 13/400/150/345</v>
      </c>
      <c r="O3255" s="58">
        <f>+IF(ISERROR(VLOOKUP(M3255,'Resumen de precios LLTT'!$C$17:$G$3071,5,FALSE))=FALSE,VLOOKUP(M3255,'Resumen de precios LLTT'!$C$17:$G$3071,5,FALSE),VLOOKUP(M3255,SICODI!$G$3:$J$2404,4,FALSE))</f>
        <v>364.69</v>
      </c>
      <c r="P3255" s="16">
        <f t="shared" si="456"/>
        <v>0.84299999999999997</v>
      </c>
      <c r="Q3255" s="78">
        <f t="shared" si="457"/>
        <v>672.12366999999995</v>
      </c>
      <c r="R3255" s="56">
        <v>0</v>
      </c>
      <c r="S3255" s="16">
        <f t="shared" si="458"/>
        <v>0.13400000000000001</v>
      </c>
      <c r="T3255" s="79">
        <f t="shared" si="459"/>
        <v>7.5053809816666659</v>
      </c>
      <c r="U3255" s="80">
        <f t="shared" si="460"/>
        <v>0.183</v>
      </c>
      <c r="V3255" s="81">
        <f t="shared" si="461"/>
        <v>1.3734847196449997</v>
      </c>
      <c r="W3255" s="79">
        <f t="shared" si="462"/>
        <v>0.46217247724950827</v>
      </c>
      <c r="X3255" s="60">
        <f t="shared" si="463"/>
        <v>0.5</v>
      </c>
      <c r="Y3255" s="56">
        <f>+'INFO ENEL'!R3243</f>
        <v>1</v>
      </c>
      <c r="Z3255" s="59">
        <f t="shared" si="464"/>
        <v>0.5</v>
      </c>
    </row>
    <row r="3256" spans="1:26" ht="15" customHeight="1" x14ac:dyDescent="0.25">
      <c r="A3256" s="55">
        <f>+'INFO ENEL'!A3244</f>
        <v>3239</v>
      </c>
      <c r="B3256" s="121" t="str">
        <f>+INDEX($B$8:$B$15,MATCH(L3256,$L$8:$L$15,0))</f>
        <v>SICODI</v>
      </c>
      <c r="C3256" s="56" t="str">
        <f>+'INFO ENEL'!B3244</f>
        <v>Lima</v>
      </c>
      <c r="D3256" s="56" t="str">
        <f>+'INFO ENEL'!D3244</f>
        <v>CARABAYLLO (LIMA)</v>
      </c>
      <c r="E3256" s="56" t="str">
        <f>+'INFO ENEL'!D3244</f>
        <v>CARABAYLLO (LIMA)</v>
      </c>
      <c r="F3256" s="50">
        <f>+'INFO ENEL'!E3244</f>
        <v>0</v>
      </c>
      <c r="G3256" s="56" t="str">
        <f>+'INFO ENEL'!L3244</f>
        <v>MT</v>
      </c>
      <c r="H3256" s="57">
        <f>+'INFO ENEL'!M3244</f>
        <v>33.5</v>
      </c>
      <c r="I3256" s="56">
        <f>+'INFO ENEL'!N3244</f>
        <v>13</v>
      </c>
      <c r="J3256" s="56" t="str">
        <f>+'INFO ENEL'!O3244</f>
        <v>Poste</v>
      </c>
      <c r="K3256" s="56" t="str">
        <f>+'INFO ENEL'!P3244</f>
        <v>Concreto</v>
      </c>
      <c r="L3256" s="56" t="str">
        <f>+'INFO ENEL'!Q3244</f>
        <v>PPC20</v>
      </c>
      <c r="M3256" s="55" t="str">
        <f>+IF(ISERROR(INDEX('Estructuras de Acero y Concreto'!$C$6:$C$577,MATCH(L3256,'Estructuras de Acero y Concreto'!$D$6:$D$577,0)))=FALSE,INDEX('Estructuras de Acero y Concreto'!$C$6:$C$577,MATCH(L3256,'Estructuras de Acero y Concreto'!$D$6:$D$577,0)),IF(ISERROR(INDEX('Estructuras de Madera'!$C$5:$C$122,MATCH(L3256,'Estructuras de Madera'!$D$5:$D$122,0)))=FALSE,INDEX('Estructuras de Madera'!$C$5:$C$122,MATCH(L3256,'Estructuras de Madera'!$D$5:$D$122,0)),INDEX(SICODI!$G$3:$G$2404,MATCH(L3256,SICODI!$G$3:$G$2404,0))))</f>
        <v>PPC20</v>
      </c>
      <c r="N3256" s="121" t="str">
        <f>+IF(ISERROR(VLOOKUP(M3256,'Resumen de precios LLTT'!$C$17:$D$3071,2,FALSE))=FALSE,VLOOKUP(M3256,'Resumen de precios LLTT'!$C$17:$D$3071,2,FALSE),VLOOKUP(M3256,SICODI!$G$3:$J$2404,2,FALSE))</f>
        <v>POSTE DE CONCRETO ARMADO DE 13/400/150/345</v>
      </c>
      <c r="O3256" s="58">
        <f>+IF(ISERROR(VLOOKUP(M3256,'Resumen de precios LLTT'!$C$17:$G$3071,5,FALSE))=FALSE,VLOOKUP(M3256,'Resumen de precios LLTT'!$C$17:$G$3071,5,FALSE),VLOOKUP(M3256,SICODI!$G$3:$J$2404,4,FALSE))</f>
        <v>364.69</v>
      </c>
      <c r="P3256" s="16">
        <f t="shared" si="456"/>
        <v>0.84299999999999997</v>
      </c>
      <c r="Q3256" s="78">
        <f t="shared" si="457"/>
        <v>672.12366999999995</v>
      </c>
      <c r="R3256" s="56">
        <v>0</v>
      </c>
      <c r="S3256" s="16">
        <f t="shared" si="458"/>
        <v>0.13400000000000001</v>
      </c>
      <c r="T3256" s="79">
        <f t="shared" si="459"/>
        <v>7.5053809816666659</v>
      </c>
      <c r="U3256" s="80">
        <f t="shared" si="460"/>
        <v>0.183</v>
      </c>
      <c r="V3256" s="81">
        <f t="shared" si="461"/>
        <v>1.3734847196449997</v>
      </c>
      <c r="W3256" s="79">
        <f t="shared" si="462"/>
        <v>0.46217247724950827</v>
      </c>
      <c r="X3256" s="60">
        <f t="shared" si="463"/>
        <v>0.5</v>
      </c>
      <c r="Y3256" s="56">
        <f>+'INFO ENEL'!R3244</f>
        <v>1</v>
      </c>
      <c r="Z3256" s="59">
        <f t="shared" si="464"/>
        <v>0.5</v>
      </c>
    </row>
    <row r="3257" spans="1:26" ht="15" customHeight="1" x14ac:dyDescent="0.25">
      <c r="A3257" s="55">
        <f>+'INFO ENEL'!A3245</f>
        <v>3240</v>
      </c>
      <c r="B3257" s="121" t="str">
        <f>+INDEX($B$8:$B$15,MATCH(L3257,$L$8:$L$15,0))</f>
        <v>SICODI</v>
      </c>
      <c r="C3257" s="56" t="str">
        <f>+'INFO ENEL'!B3245</f>
        <v>Lima</v>
      </c>
      <c r="D3257" s="56" t="str">
        <f>+'INFO ENEL'!D3245</f>
        <v>CARABAYLLO (LIMA)</v>
      </c>
      <c r="E3257" s="56" t="str">
        <f>+'INFO ENEL'!D3245</f>
        <v>CARABAYLLO (LIMA)</v>
      </c>
      <c r="F3257" s="50">
        <f>+'INFO ENEL'!E3245</f>
        <v>0</v>
      </c>
      <c r="G3257" s="56" t="str">
        <f>+'INFO ENEL'!L3245</f>
        <v>MT</v>
      </c>
      <c r="H3257" s="57">
        <f>+'INFO ENEL'!M3245</f>
        <v>99.75</v>
      </c>
      <c r="I3257" s="56">
        <f>+'INFO ENEL'!N3245</f>
        <v>13</v>
      </c>
      <c r="J3257" s="56" t="str">
        <f>+'INFO ENEL'!O3245</f>
        <v>Poste</v>
      </c>
      <c r="K3257" s="56" t="str">
        <f>+'INFO ENEL'!P3245</f>
        <v>Concreto</v>
      </c>
      <c r="L3257" s="56" t="str">
        <f>+'INFO ENEL'!Q3245</f>
        <v>PPC20</v>
      </c>
      <c r="M3257" s="55" t="str">
        <f>+IF(ISERROR(INDEX('Estructuras de Acero y Concreto'!$C$6:$C$577,MATCH(L3257,'Estructuras de Acero y Concreto'!$D$6:$D$577,0)))=FALSE,INDEX('Estructuras de Acero y Concreto'!$C$6:$C$577,MATCH(L3257,'Estructuras de Acero y Concreto'!$D$6:$D$577,0)),IF(ISERROR(INDEX('Estructuras de Madera'!$C$5:$C$122,MATCH(L3257,'Estructuras de Madera'!$D$5:$D$122,0)))=FALSE,INDEX('Estructuras de Madera'!$C$5:$C$122,MATCH(L3257,'Estructuras de Madera'!$D$5:$D$122,0)),INDEX(SICODI!$G$3:$G$2404,MATCH(L3257,SICODI!$G$3:$G$2404,0))))</f>
        <v>PPC20</v>
      </c>
      <c r="N3257" s="121" t="str">
        <f>+IF(ISERROR(VLOOKUP(M3257,'Resumen de precios LLTT'!$C$17:$D$3071,2,FALSE))=FALSE,VLOOKUP(M3257,'Resumen de precios LLTT'!$C$17:$D$3071,2,FALSE),VLOOKUP(M3257,SICODI!$G$3:$J$2404,2,FALSE))</f>
        <v>POSTE DE CONCRETO ARMADO DE 13/400/150/345</v>
      </c>
      <c r="O3257" s="58">
        <f>+IF(ISERROR(VLOOKUP(M3257,'Resumen de precios LLTT'!$C$17:$G$3071,5,FALSE))=FALSE,VLOOKUP(M3257,'Resumen de precios LLTT'!$C$17:$G$3071,5,FALSE),VLOOKUP(M3257,SICODI!$G$3:$J$2404,4,FALSE))</f>
        <v>364.69</v>
      </c>
      <c r="P3257" s="16">
        <f t="shared" si="456"/>
        <v>0.84299999999999997</v>
      </c>
      <c r="Q3257" s="78">
        <f t="shared" si="457"/>
        <v>672.12366999999995</v>
      </c>
      <c r="R3257" s="56">
        <v>0</v>
      </c>
      <c r="S3257" s="16">
        <f t="shared" si="458"/>
        <v>0.13400000000000001</v>
      </c>
      <c r="T3257" s="79">
        <f t="shared" si="459"/>
        <v>7.5053809816666659</v>
      </c>
      <c r="U3257" s="80">
        <f t="shared" si="460"/>
        <v>0.183</v>
      </c>
      <c r="V3257" s="81">
        <f t="shared" si="461"/>
        <v>1.3734847196449997</v>
      </c>
      <c r="W3257" s="79">
        <f t="shared" si="462"/>
        <v>0.46217247724950827</v>
      </c>
      <c r="X3257" s="60">
        <f t="shared" si="463"/>
        <v>0.5</v>
      </c>
      <c r="Y3257" s="56">
        <f>+'INFO ENEL'!R3245</f>
        <v>1</v>
      </c>
      <c r="Z3257" s="59">
        <f t="shared" si="464"/>
        <v>0.5</v>
      </c>
    </row>
    <row r="3258" spans="1:26" ht="15" customHeight="1" x14ac:dyDescent="0.25">
      <c r="A3258" s="55">
        <f>+'INFO ENEL'!A3246</f>
        <v>3241</v>
      </c>
      <c r="B3258" s="121" t="str">
        <f>+INDEX($B$8:$B$15,MATCH(L3258,$L$8:$L$15,0))</f>
        <v>SICODI</v>
      </c>
      <c r="C3258" s="56" t="str">
        <f>+'INFO ENEL'!B3246</f>
        <v>Lima</v>
      </c>
      <c r="D3258" s="56" t="str">
        <f>+'INFO ENEL'!D3246</f>
        <v>CARABAYLLO (LIMA)</v>
      </c>
      <c r="E3258" s="56" t="str">
        <f>+'INFO ENEL'!D3246</f>
        <v>CARABAYLLO (LIMA)</v>
      </c>
      <c r="F3258" s="50">
        <f>+'INFO ENEL'!E3246</f>
        <v>0</v>
      </c>
      <c r="G3258" s="56" t="str">
        <f>+'INFO ENEL'!L3246</f>
        <v>MT</v>
      </c>
      <c r="H3258" s="57">
        <f>+'INFO ENEL'!M3246</f>
        <v>58.54</v>
      </c>
      <c r="I3258" s="56">
        <f>+'INFO ENEL'!N3246</f>
        <v>15</v>
      </c>
      <c r="J3258" s="56" t="str">
        <f>+'INFO ENEL'!O3246</f>
        <v>Poste</v>
      </c>
      <c r="K3258" s="56" t="str">
        <f>+'INFO ENEL'!P3246</f>
        <v>Concreto</v>
      </c>
      <c r="L3258" s="56" t="str">
        <f>+'INFO ENEL'!Q3246</f>
        <v>PPC24</v>
      </c>
      <c r="M3258" s="55" t="str">
        <f>+IF(ISERROR(INDEX('Estructuras de Acero y Concreto'!$C$6:$C$577,MATCH(L3258,'Estructuras de Acero y Concreto'!$D$6:$D$577,0)))=FALSE,INDEX('Estructuras de Acero y Concreto'!$C$6:$C$577,MATCH(L3258,'Estructuras de Acero y Concreto'!$D$6:$D$577,0)),IF(ISERROR(INDEX('Estructuras de Madera'!$C$5:$C$122,MATCH(L3258,'Estructuras de Madera'!$D$5:$D$122,0)))=FALSE,INDEX('Estructuras de Madera'!$C$5:$C$122,MATCH(L3258,'Estructuras de Madera'!$D$5:$D$122,0)),INDEX(SICODI!$G$3:$G$2404,MATCH(L3258,SICODI!$G$3:$G$2404,0))))</f>
        <v>PPC24</v>
      </c>
      <c r="N3258" s="121" t="str">
        <f>+IF(ISERROR(VLOOKUP(M3258,'Resumen de precios LLTT'!$C$17:$D$3071,2,FALSE))=FALSE,VLOOKUP(M3258,'Resumen de precios LLTT'!$C$17:$D$3071,2,FALSE),VLOOKUP(M3258,SICODI!$G$3:$J$2404,2,FALSE))</f>
        <v>POSTE DE CONCRETO ARMADO DE 15/400/150/375</v>
      </c>
      <c r="O3258" s="58">
        <f>+IF(ISERROR(VLOOKUP(M3258,'Resumen de precios LLTT'!$C$17:$G$3071,5,FALSE))=FALSE,VLOOKUP(M3258,'Resumen de precios LLTT'!$C$17:$G$3071,5,FALSE),VLOOKUP(M3258,SICODI!$G$3:$J$2404,4,FALSE))</f>
        <v>476.76</v>
      </c>
      <c r="P3258" s="16">
        <f t="shared" si="456"/>
        <v>0.84299999999999997</v>
      </c>
      <c r="Q3258" s="78">
        <f t="shared" si="457"/>
        <v>878.66867999999999</v>
      </c>
      <c r="R3258" s="56">
        <v>0</v>
      </c>
      <c r="S3258" s="16">
        <f t="shared" si="458"/>
        <v>0.13400000000000001</v>
      </c>
      <c r="T3258" s="79">
        <f t="shared" si="459"/>
        <v>9.8118002600000001</v>
      </c>
      <c r="U3258" s="80">
        <f t="shared" si="460"/>
        <v>0.183</v>
      </c>
      <c r="V3258" s="81">
        <f t="shared" si="461"/>
        <v>1.7955594475800001</v>
      </c>
      <c r="W3258" s="79">
        <f t="shared" si="462"/>
        <v>0.60419904645994038</v>
      </c>
      <c r="X3258" s="60">
        <f t="shared" si="463"/>
        <v>0.6</v>
      </c>
      <c r="Y3258" s="56">
        <f>+'INFO ENEL'!R3246</f>
        <v>1</v>
      </c>
      <c r="Z3258" s="59">
        <f t="shared" si="464"/>
        <v>0.6</v>
      </c>
    </row>
    <row r="3259" spans="1:26" ht="15" customHeight="1" x14ac:dyDescent="0.25">
      <c r="A3259" s="55">
        <f>+'INFO ENEL'!A3247</f>
        <v>3242</v>
      </c>
      <c r="B3259" s="121" t="str">
        <f>+INDEX($B$8:$B$15,MATCH(L3259,$L$8:$L$15,0))</f>
        <v>SICODI</v>
      </c>
      <c r="C3259" s="56" t="str">
        <f>+'INFO ENEL'!B3247</f>
        <v>Lima</v>
      </c>
      <c r="D3259" s="56" t="str">
        <f>+'INFO ENEL'!D3247</f>
        <v>CANTA (LIMA)</v>
      </c>
      <c r="E3259" s="56" t="str">
        <f>+'INFO ENEL'!D3247</f>
        <v>CANTA (LIMA)</v>
      </c>
      <c r="F3259" s="50">
        <f>+'INFO ENEL'!E3247</f>
        <v>0</v>
      </c>
      <c r="G3259" s="56" t="str">
        <f>+'INFO ENEL'!L3247</f>
        <v>MT</v>
      </c>
      <c r="H3259" s="57">
        <f>+'INFO ENEL'!M3247</f>
        <v>89.66</v>
      </c>
      <c r="I3259" s="56">
        <f>+'INFO ENEL'!N3247</f>
        <v>13</v>
      </c>
      <c r="J3259" s="56" t="str">
        <f>+'INFO ENEL'!O3247</f>
        <v>Poste</v>
      </c>
      <c r="K3259" s="56" t="str">
        <f>+'INFO ENEL'!P3247</f>
        <v>Concreto</v>
      </c>
      <c r="L3259" s="56" t="str">
        <f>+'INFO ENEL'!Q3247</f>
        <v>PPC20</v>
      </c>
      <c r="M3259" s="55" t="str">
        <f>+IF(ISERROR(INDEX('Estructuras de Acero y Concreto'!$C$6:$C$577,MATCH(L3259,'Estructuras de Acero y Concreto'!$D$6:$D$577,0)))=FALSE,INDEX('Estructuras de Acero y Concreto'!$C$6:$C$577,MATCH(L3259,'Estructuras de Acero y Concreto'!$D$6:$D$577,0)),IF(ISERROR(INDEX('Estructuras de Madera'!$C$5:$C$122,MATCH(L3259,'Estructuras de Madera'!$D$5:$D$122,0)))=FALSE,INDEX('Estructuras de Madera'!$C$5:$C$122,MATCH(L3259,'Estructuras de Madera'!$D$5:$D$122,0)),INDEX(SICODI!$G$3:$G$2404,MATCH(L3259,SICODI!$G$3:$G$2404,0))))</f>
        <v>PPC20</v>
      </c>
      <c r="N3259" s="121" t="str">
        <f>+IF(ISERROR(VLOOKUP(M3259,'Resumen de precios LLTT'!$C$17:$D$3071,2,FALSE))=FALSE,VLOOKUP(M3259,'Resumen de precios LLTT'!$C$17:$D$3071,2,FALSE),VLOOKUP(M3259,SICODI!$G$3:$J$2404,2,FALSE))</f>
        <v>POSTE DE CONCRETO ARMADO DE 13/400/150/345</v>
      </c>
      <c r="O3259" s="58">
        <f>+IF(ISERROR(VLOOKUP(M3259,'Resumen de precios LLTT'!$C$17:$G$3071,5,FALSE))=FALSE,VLOOKUP(M3259,'Resumen de precios LLTT'!$C$17:$G$3071,5,FALSE),VLOOKUP(M3259,SICODI!$G$3:$J$2404,4,FALSE))</f>
        <v>364.69</v>
      </c>
      <c r="P3259" s="16">
        <f t="shared" si="456"/>
        <v>0.84299999999999997</v>
      </c>
      <c r="Q3259" s="78">
        <f t="shared" si="457"/>
        <v>672.12366999999995</v>
      </c>
      <c r="R3259" s="56">
        <v>0</v>
      </c>
      <c r="S3259" s="16">
        <f t="shared" si="458"/>
        <v>0.13400000000000001</v>
      </c>
      <c r="T3259" s="79">
        <f t="shared" si="459"/>
        <v>7.5053809816666659</v>
      </c>
      <c r="U3259" s="80">
        <f t="shared" si="460"/>
        <v>0.183</v>
      </c>
      <c r="V3259" s="81">
        <f t="shared" si="461"/>
        <v>1.3734847196449997</v>
      </c>
      <c r="W3259" s="79">
        <f t="shared" si="462"/>
        <v>0.46217247724950827</v>
      </c>
      <c r="X3259" s="60">
        <f t="shared" si="463"/>
        <v>0.5</v>
      </c>
      <c r="Y3259" s="56">
        <f>+'INFO ENEL'!R3247</f>
        <v>1</v>
      </c>
      <c r="Z3259" s="59">
        <f t="shared" si="464"/>
        <v>0.5</v>
      </c>
    </row>
    <row r="3260" spans="1:26" ht="15" customHeight="1" x14ac:dyDescent="0.25">
      <c r="A3260" s="55">
        <f>+'INFO ENEL'!A3248</f>
        <v>3243</v>
      </c>
      <c r="B3260" s="121" t="str">
        <f>+INDEX($B$8:$B$15,MATCH(L3260,$L$8:$L$15,0))</f>
        <v>SICODI</v>
      </c>
      <c r="C3260" s="56" t="str">
        <f>+'INFO ENEL'!B3248</f>
        <v>Lima</v>
      </c>
      <c r="D3260" s="56" t="str">
        <f>+'INFO ENEL'!D3248</f>
        <v>CANTA (LIMA)</v>
      </c>
      <c r="E3260" s="56" t="str">
        <f>+'INFO ENEL'!D3248</f>
        <v>CANTA (LIMA)</v>
      </c>
      <c r="F3260" s="50">
        <f>+'INFO ENEL'!E3248</f>
        <v>0</v>
      </c>
      <c r="G3260" s="56" t="str">
        <f>+'INFO ENEL'!L3248</f>
        <v>MT</v>
      </c>
      <c r="H3260" s="57">
        <f>+'INFO ENEL'!M3248</f>
        <v>88.48</v>
      </c>
      <c r="I3260" s="56">
        <f>+'INFO ENEL'!N3248</f>
        <v>13</v>
      </c>
      <c r="J3260" s="56" t="str">
        <f>+'INFO ENEL'!O3248</f>
        <v>Poste</v>
      </c>
      <c r="K3260" s="56" t="str">
        <f>+'INFO ENEL'!P3248</f>
        <v>Concreto</v>
      </c>
      <c r="L3260" s="56" t="str">
        <f>+'INFO ENEL'!Q3248</f>
        <v>PPC20</v>
      </c>
      <c r="M3260" s="55" t="str">
        <f>+IF(ISERROR(INDEX('Estructuras de Acero y Concreto'!$C$6:$C$577,MATCH(L3260,'Estructuras de Acero y Concreto'!$D$6:$D$577,0)))=FALSE,INDEX('Estructuras de Acero y Concreto'!$C$6:$C$577,MATCH(L3260,'Estructuras de Acero y Concreto'!$D$6:$D$577,0)),IF(ISERROR(INDEX('Estructuras de Madera'!$C$5:$C$122,MATCH(L3260,'Estructuras de Madera'!$D$5:$D$122,0)))=FALSE,INDEX('Estructuras de Madera'!$C$5:$C$122,MATCH(L3260,'Estructuras de Madera'!$D$5:$D$122,0)),INDEX(SICODI!$G$3:$G$2404,MATCH(L3260,SICODI!$G$3:$G$2404,0))))</f>
        <v>PPC20</v>
      </c>
      <c r="N3260" s="121" t="str">
        <f>+IF(ISERROR(VLOOKUP(M3260,'Resumen de precios LLTT'!$C$17:$D$3071,2,FALSE))=FALSE,VLOOKUP(M3260,'Resumen de precios LLTT'!$C$17:$D$3071,2,FALSE),VLOOKUP(M3260,SICODI!$G$3:$J$2404,2,FALSE))</f>
        <v>POSTE DE CONCRETO ARMADO DE 13/400/150/345</v>
      </c>
      <c r="O3260" s="58">
        <f>+IF(ISERROR(VLOOKUP(M3260,'Resumen de precios LLTT'!$C$17:$G$3071,5,FALSE))=FALSE,VLOOKUP(M3260,'Resumen de precios LLTT'!$C$17:$G$3071,5,FALSE),VLOOKUP(M3260,SICODI!$G$3:$J$2404,4,FALSE))</f>
        <v>364.69</v>
      </c>
      <c r="P3260" s="16">
        <f t="shared" si="456"/>
        <v>0.84299999999999997</v>
      </c>
      <c r="Q3260" s="78">
        <f t="shared" si="457"/>
        <v>672.12366999999995</v>
      </c>
      <c r="R3260" s="56">
        <v>0</v>
      </c>
      <c r="S3260" s="16">
        <f t="shared" si="458"/>
        <v>0.13400000000000001</v>
      </c>
      <c r="T3260" s="79">
        <f t="shared" si="459"/>
        <v>7.5053809816666659</v>
      </c>
      <c r="U3260" s="80">
        <f t="shared" si="460"/>
        <v>0.183</v>
      </c>
      <c r="V3260" s="81">
        <f t="shared" si="461"/>
        <v>1.3734847196449997</v>
      </c>
      <c r="W3260" s="79">
        <f t="shared" si="462"/>
        <v>0.46217247724950827</v>
      </c>
      <c r="X3260" s="60">
        <f t="shared" si="463"/>
        <v>0.5</v>
      </c>
      <c r="Y3260" s="56">
        <f>+'INFO ENEL'!R3248</f>
        <v>1</v>
      </c>
      <c r="Z3260" s="59">
        <f t="shared" si="464"/>
        <v>0.5</v>
      </c>
    </row>
    <row r="3261" spans="1:26" ht="15" customHeight="1" x14ac:dyDescent="0.25">
      <c r="A3261" s="55">
        <f>+'INFO ENEL'!A3249</f>
        <v>3244</v>
      </c>
      <c r="B3261" s="121" t="str">
        <f>+INDEX($B$8:$B$15,MATCH(L3261,$L$8:$L$15,0))</f>
        <v>SICODI</v>
      </c>
      <c r="C3261" s="56" t="str">
        <f>+'INFO ENEL'!B3249</f>
        <v>Lima</v>
      </c>
      <c r="D3261" s="56" t="str">
        <f>+'INFO ENEL'!D3249</f>
        <v>CANTA (LIMA)</v>
      </c>
      <c r="E3261" s="56" t="str">
        <f>+'INFO ENEL'!D3249</f>
        <v>CANTA (LIMA)</v>
      </c>
      <c r="F3261" s="50">
        <f>+'INFO ENEL'!E3249</f>
        <v>0</v>
      </c>
      <c r="G3261" s="56" t="str">
        <f>+'INFO ENEL'!L3249</f>
        <v>MT</v>
      </c>
      <c r="H3261" s="57">
        <f>+'INFO ENEL'!M3249</f>
        <v>92.62</v>
      </c>
      <c r="I3261" s="56">
        <f>+'INFO ENEL'!N3249</f>
        <v>13</v>
      </c>
      <c r="J3261" s="56" t="str">
        <f>+'INFO ENEL'!O3249</f>
        <v>Poste</v>
      </c>
      <c r="K3261" s="56" t="str">
        <f>+'INFO ENEL'!P3249</f>
        <v>Concreto</v>
      </c>
      <c r="L3261" s="56" t="str">
        <f>+'INFO ENEL'!Q3249</f>
        <v>PPC20</v>
      </c>
      <c r="M3261" s="55" t="str">
        <f>+IF(ISERROR(INDEX('Estructuras de Acero y Concreto'!$C$6:$C$577,MATCH(L3261,'Estructuras de Acero y Concreto'!$D$6:$D$577,0)))=FALSE,INDEX('Estructuras de Acero y Concreto'!$C$6:$C$577,MATCH(L3261,'Estructuras de Acero y Concreto'!$D$6:$D$577,0)),IF(ISERROR(INDEX('Estructuras de Madera'!$C$5:$C$122,MATCH(L3261,'Estructuras de Madera'!$D$5:$D$122,0)))=FALSE,INDEX('Estructuras de Madera'!$C$5:$C$122,MATCH(L3261,'Estructuras de Madera'!$D$5:$D$122,0)),INDEX(SICODI!$G$3:$G$2404,MATCH(L3261,SICODI!$G$3:$G$2404,0))))</f>
        <v>PPC20</v>
      </c>
      <c r="N3261" s="121" t="str">
        <f>+IF(ISERROR(VLOOKUP(M3261,'Resumen de precios LLTT'!$C$17:$D$3071,2,FALSE))=FALSE,VLOOKUP(M3261,'Resumen de precios LLTT'!$C$17:$D$3071,2,FALSE),VLOOKUP(M3261,SICODI!$G$3:$J$2404,2,FALSE))</f>
        <v>POSTE DE CONCRETO ARMADO DE 13/400/150/345</v>
      </c>
      <c r="O3261" s="58">
        <f>+IF(ISERROR(VLOOKUP(M3261,'Resumen de precios LLTT'!$C$17:$G$3071,5,FALSE))=FALSE,VLOOKUP(M3261,'Resumen de precios LLTT'!$C$17:$G$3071,5,FALSE),VLOOKUP(M3261,SICODI!$G$3:$J$2404,4,FALSE))</f>
        <v>364.69</v>
      </c>
      <c r="P3261" s="16">
        <f t="shared" si="456"/>
        <v>0.84299999999999997</v>
      </c>
      <c r="Q3261" s="78">
        <f t="shared" si="457"/>
        <v>672.12366999999995</v>
      </c>
      <c r="R3261" s="56">
        <v>0</v>
      </c>
      <c r="S3261" s="16">
        <f t="shared" si="458"/>
        <v>0.13400000000000001</v>
      </c>
      <c r="T3261" s="79">
        <f t="shared" si="459"/>
        <v>7.5053809816666659</v>
      </c>
      <c r="U3261" s="80">
        <f t="shared" si="460"/>
        <v>0.183</v>
      </c>
      <c r="V3261" s="81">
        <f t="shared" si="461"/>
        <v>1.3734847196449997</v>
      </c>
      <c r="W3261" s="79">
        <f t="shared" si="462"/>
        <v>0.46217247724950827</v>
      </c>
      <c r="X3261" s="60">
        <f t="shared" si="463"/>
        <v>0.5</v>
      </c>
      <c r="Y3261" s="56">
        <f>+'INFO ENEL'!R3249</f>
        <v>1</v>
      </c>
      <c r="Z3261" s="59">
        <f t="shared" si="464"/>
        <v>0.5</v>
      </c>
    </row>
    <row r="3262" spans="1:26" ht="15" customHeight="1" x14ac:dyDescent="0.25">
      <c r="A3262" s="55">
        <f>+'INFO ENEL'!A3250</f>
        <v>3245</v>
      </c>
      <c r="B3262" s="121" t="str">
        <f>+INDEX($B$8:$B$15,MATCH(L3262,$L$8:$L$15,0))</f>
        <v>SICODI</v>
      </c>
      <c r="C3262" s="56" t="str">
        <f>+'INFO ENEL'!B3250</f>
        <v>Lima</v>
      </c>
      <c r="D3262" s="56" t="str">
        <f>+'INFO ENEL'!D3250</f>
        <v>CANTA (LIMA)</v>
      </c>
      <c r="E3262" s="56" t="str">
        <f>+'INFO ENEL'!D3250</f>
        <v>CANTA (LIMA)</v>
      </c>
      <c r="F3262" s="50">
        <f>+'INFO ENEL'!E3250</f>
        <v>0</v>
      </c>
      <c r="G3262" s="56" t="str">
        <f>+'INFO ENEL'!L3250</f>
        <v>MT</v>
      </c>
      <c r="H3262" s="57">
        <f>+'INFO ENEL'!M3250</f>
        <v>143.479999999999</v>
      </c>
      <c r="I3262" s="56">
        <f>+'INFO ENEL'!N3250</f>
        <v>13</v>
      </c>
      <c r="J3262" s="56" t="str">
        <f>+'INFO ENEL'!O3250</f>
        <v>Poste</v>
      </c>
      <c r="K3262" s="56" t="str">
        <f>+'INFO ENEL'!P3250</f>
        <v>Concreto</v>
      </c>
      <c r="L3262" s="56" t="str">
        <f>+'INFO ENEL'!Q3250</f>
        <v>PPC20</v>
      </c>
      <c r="M3262" s="55" t="str">
        <f>+IF(ISERROR(INDEX('Estructuras de Acero y Concreto'!$C$6:$C$577,MATCH(L3262,'Estructuras de Acero y Concreto'!$D$6:$D$577,0)))=FALSE,INDEX('Estructuras de Acero y Concreto'!$C$6:$C$577,MATCH(L3262,'Estructuras de Acero y Concreto'!$D$6:$D$577,0)),IF(ISERROR(INDEX('Estructuras de Madera'!$C$5:$C$122,MATCH(L3262,'Estructuras de Madera'!$D$5:$D$122,0)))=FALSE,INDEX('Estructuras de Madera'!$C$5:$C$122,MATCH(L3262,'Estructuras de Madera'!$D$5:$D$122,0)),INDEX(SICODI!$G$3:$G$2404,MATCH(L3262,SICODI!$G$3:$G$2404,0))))</f>
        <v>PPC20</v>
      </c>
      <c r="N3262" s="121" t="str">
        <f>+IF(ISERROR(VLOOKUP(M3262,'Resumen de precios LLTT'!$C$17:$D$3071,2,FALSE))=FALSE,VLOOKUP(M3262,'Resumen de precios LLTT'!$C$17:$D$3071,2,FALSE),VLOOKUP(M3262,SICODI!$G$3:$J$2404,2,FALSE))</f>
        <v>POSTE DE CONCRETO ARMADO DE 13/400/150/345</v>
      </c>
      <c r="O3262" s="58">
        <f>+IF(ISERROR(VLOOKUP(M3262,'Resumen de precios LLTT'!$C$17:$G$3071,5,FALSE))=FALSE,VLOOKUP(M3262,'Resumen de precios LLTT'!$C$17:$G$3071,5,FALSE),VLOOKUP(M3262,SICODI!$G$3:$J$2404,4,FALSE))</f>
        <v>364.69</v>
      </c>
      <c r="P3262" s="16">
        <f t="shared" si="456"/>
        <v>0.84299999999999997</v>
      </c>
      <c r="Q3262" s="78">
        <f t="shared" si="457"/>
        <v>672.12366999999995</v>
      </c>
      <c r="R3262" s="56">
        <v>0</v>
      </c>
      <c r="S3262" s="16">
        <f t="shared" si="458"/>
        <v>0.13400000000000001</v>
      </c>
      <c r="T3262" s="79">
        <f t="shared" si="459"/>
        <v>7.5053809816666659</v>
      </c>
      <c r="U3262" s="80">
        <f t="shared" si="460"/>
        <v>0.183</v>
      </c>
      <c r="V3262" s="81">
        <f t="shared" si="461"/>
        <v>1.3734847196449997</v>
      </c>
      <c r="W3262" s="79">
        <f t="shared" si="462"/>
        <v>0.46217247724950827</v>
      </c>
      <c r="X3262" s="60">
        <f t="shared" si="463"/>
        <v>0.5</v>
      </c>
      <c r="Y3262" s="56">
        <f>+'INFO ENEL'!R3250</f>
        <v>1</v>
      </c>
      <c r="Z3262" s="59">
        <f t="shared" si="464"/>
        <v>0.5</v>
      </c>
    </row>
    <row r="3263" spans="1:26" ht="15" customHeight="1" x14ac:dyDescent="0.25">
      <c r="A3263" s="55">
        <f>+'INFO ENEL'!A3251</f>
        <v>3246</v>
      </c>
      <c r="B3263" s="121" t="str">
        <f>+INDEX($B$8:$B$15,MATCH(L3263,$L$8:$L$15,0))</f>
        <v>SICODI</v>
      </c>
      <c r="C3263" s="56" t="str">
        <f>+'INFO ENEL'!B3251</f>
        <v>Lima</v>
      </c>
      <c r="D3263" s="56" t="str">
        <f>+'INFO ENEL'!D3251</f>
        <v>CANTA (LIMA)</v>
      </c>
      <c r="E3263" s="56" t="str">
        <f>+'INFO ENEL'!D3251</f>
        <v>CANTA (LIMA)</v>
      </c>
      <c r="F3263" s="50">
        <f>+'INFO ENEL'!E3251</f>
        <v>0</v>
      </c>
      <c r="G3263" s="56" t="str">
        <f>+'INFO ENEL'!L3251</f>
        <v>MT</v>
      </c>
      <c r="H3263" s="57">
        <f>+'INFO ENEL'!M3251</f>
        <v>154.05000000000001</v>
      </c>
      <c r="I3263" s="56">
        <f>+'INFO ENEL'!N3251</f>
        <v>13</v>
      </c>
      <c r="J3263" s="56" t="str">
        <f>+'INFO ENEL'!O3251</f>
        <v>Poste</v>
      </c>
      <c r="K3263" s="56" t="str">
        <f>+'INFO ENEL'!P3251</f>
        <v>Concreto</v>
      </c>
      <c r="L3263" s="56" t="str">
        <f>+'INFO ENEL'!Q3251</f>
        <v>PPC20</v>
      </c>
      <c r="M3263" s="55" t="str">
        <f>+IF(ISERROR(INDEX('Estructuras de Acero y Concreto'!$C$6:$C$577,MATCH(L3263,'Estructuras de Acero y Concreto'!$D$6:$D$577,0)))=FALSE,INDEX('Estructuras de Acero y Concreto'!$C$6:$C$577,MATCH(L3263,'Estructuras de Acero y Concreto'!$D$6:$D$577,0)),IF(ISERROR(INDEX('Estructuras de Madera'!$C$5:$C$122,MATCH(L3263,'Estructuras de Madera'!$D$5:$D$122,0)))=FALSE,INDEX('Estructuras de Madera'!$C$5:$C$122,MATCH(L3263,'Estructuras de Madera'!$D$5:$D$122,0)),INDEX(SICODI!$G$3:$G$2404,MATCH(L3263,SICODI!$G$3:$G$2404,0))))</f>
        <v>PPC20</v>
      </c>
      <c r="N3263" s="121" t="str">
        <f>+IF(ISERROR(VLOOKUP(M3263,'Resumen de precios LLTT'!$C$17:$D$3071,2,FALSE))=FALSE,VLOOKUP(M3263,'Resumen de precios LLTT'!$C$17:$D$3071,2,FALSE),VLOOKUP(M3263,SICODI!$G$3:$J$2404,2,FALSE))</f>
        <v>POSTE DE CONCRETO ARMADO DE 13/400/150/345</v>
      </c>
      <c r="O3263" s="58">
        <f>+IF(ISERROR(VLOOKUP(M3263,'Resumen de precios LLTT'!$C$17:$G$3071,5,FALSE))=FALSE,VLOOKUP(M3263,'Resumen de precios LLTT'!$C$17:$G$3071,5,FALSE),VLOOKUP(M3263,SICODI!$G$3:$J$2404,4,FALSE))</f>
        <v>364.69</v>
      </c>
      <c r="P3263" s="16">
        <f t="shared" si="456"/>
        <v>0.84299999999999997</v>
      </c>
      <c r="Q3263" s="78">
        <f t="shared" si="457"/>
        <v>672.12366999999995</v>
      </c>
      <c r="R3263" s="56">
        <v>0</v>
      </c>
      <c r="S3263" s="16">
        <f t="shared" si="458"/>
        <v>0.13400000000000001</v>
      </c>
      <c r="T3263" s="79">
        <f t="shared" si="459"/>
        <v>7.5053809816666659</v>
      </c>
      <c r="U3263" s="80">
        <f t="shared" si="460"/>
        <v>0.183</v>
      </c>
      <c r="V3263" s="81">
        <f t="shared" si="461"/>
        <v>1.3734847196449997</v>
      </c>
      <c r="W3263" s="79">
        <f t="shared" si="462"/>
        <v>0.46217247724950827</v>
      </c>
      <c r="X3263" s="60">
        <f t="shared" si="463"/>
        <v>0.5</v>
      </c>
      <c r="Y3263" s="56">
        <f>+'INFO ENEL'!R3251</f>
        <v>1</v>
      </c>
      <c r="Z3263" s="59">
        <f t="shared" si="464"/>
        <v>0.5</v>
      </c>
    </row>
    <row r="3264" spans="1:26" ht="15" customHeight="1" x14ac:dyDescent="0.25">
      <c r="A3264" s="55">
        <f>+'INFO ENEL'!A3252</f>
        <v>3247</v>
      </c>
      <c r="B3264" s="121" t="str">
        <f>+INDEX($B$8:$B$15,MATCH(L3264,$L$8:$L$15,0))</f>
        <v>SICODI</v>
      </c>
      <c r="C3264" s="56" t="str">
        <f>+'INFO ENEL'!B3252</f>
        <v>Lima</v>
      </c>
      <c r="D3264" s="56" t="str">
        <f>+'INFO ENEL'!D3252</f>
        <v>CANTA (LIMA)</v>
      </c>
      <c r="E3264" s="56" t="str">
        <f>+'INFO ENEL'!D3252</f>
        <v>CANTA (LIMA)</v>
      </c>
      <c r="F3264" s="50">
        <f>+'INFO ENEL'!E3252</f>
        <v>0</v>
      </c>
      <c r="G3264" s="56" t="str">
        <f>+'INFO ENEL'!L3252</f>
        <v>MT</v>
      </c>
      <c r="H3264" s="57">
        <f>+'INFO ENEL'!M3252</f>
        <v>57.41</v>
      </c>
      <c r="I3264" s="56">
        <f>+'INFO ENEL'!N3252</f>
        <v>13</v>
      </c>
      <c r="J3264" s="56" t="str">
        <f>+'INFO ENEL'!O3252</f>
        <v>Poste</v>
      </c>
      <c r="K3264" s="56" t="str">
        <f>+'INFO ENEL'!P3252</f>
        <v>Concreto</v>
      </c>
      <c r="L3264" s="56" t="str">
        <f>+'INFO ENEL'!Q3252</f>
        <v>PPC20</v>
      </c>
      <c r="M3264" s="55" t="str">
        <f>+IF(ISERROR(INDEX('Estructuras de Acero y Concreto'!$C$6:$C$577,MATCH(L3264,'Estructuras de Acero y Concreto'!$D$6:$D$577,0)))=FALSE,INDEX('Estructuras de Acero y Concreto'!$C$6:$C$577,MATCH(L3264,'Estructuras de Acero y Concreto'!$D$6:$D$577,0)),IF(ISERROR(INDEX('Estructuras de Madera'!$C$5:$C$122,MATCH(L3264,'Estructuras de Madera'!$D$5:$D$122,0)))=FALSE,INDEX('Estructuras de Madera'!$C$5:$C$122,MATCH(L3264,'Estructuras de Madera'!$D$5:$D$122,0)),INDEX(SICODI!$G$3:$G$2404,MATCH(L3264,SICODI!$G$3:$G$2404,0))))</f>
        <v>PPC20</v>
      </c>
      <c r="N3264" s="121" t="str">
        <f>+IF(ISERROR(VLOOKUP(M3264,'Resumen de precios LLTT'!$C$17:$D$3071,2,FALSE))=FALSE,VLOOKUP(M3264,'Resumen de precios LLTT'!$C$17:$D$3071,2,FALSE),VLOOKUP(M3264,SICODI!$G$3:$J$2404,2,FALSE))</f>
        <v>POSTE DE CONCRETO ARMADO DE 13/400/150/345</v>
      </c>
      <c r="O3264" s="58">
        <f>+IF(ISERROR(VLOOKUP(M3264,'Resumen de precios LLTT'!$C$17:$G$3071,5,FALSE))=FALSE,VLOOKUP(M3264,'Resumen de precios LLTT'!$C$17:$G$3071,5,FALSE),VLOOKUP(M3264,SICODI!$G$3:$J$2404,4,FALSE))</f>
        <v>364.69</v>
      </c>
      <c r="P3264" s="16">
        <f t="shared" si="456"/>
        <v>0.84299999999999997</v>
      </c>
      <c r="Q3264" s="78">
        <f t="shared" si="457"/>
        <v>672.12366999999995</v>
      </c>
      <c r="R3264" s="56">
        <v>0</v>
      </c>
      <c r="S3264" s="16">
        <f t="shared" si="458"/>
        <v>0.13400000000000001</v>
      </c>
      <c r="T3264" s="79">
        <f t="shared" si="459"/>
        <v>7.5053809816666659</v>
      </c>
      <c r="U3264" s="80">
        <f t="shared" si="460"/>
        <v>0.183</v>
      </c>
      <c r="V3264" s="81">
        <f t="shared" si="461"/>
        <v>1.3734847196449997</v>
      </c>
      <c r="W3264" s="79">
        <f t="shared" si="462"/>
        <v>0.46217247724950827</v>
      </c>
      <c r="X3264" s="60">
        <f t="shared" si="463"/>
        <v>0.5</v>
      </c>
      <c r="Y3264" s="56">
        <f>+'INFO ENEL'!R3252</f>
        <v>1</v>
      </c>
      <c r="Z3264" s="59">
        <f t="shared" si="464"/>
        <v>0.5</v>
      </c>
    </row>
    <row r="3265" spans="1:26" ht="15" customHeight="1" x14ac:dyDescent="0.25">
      <c r="A3265" s="55">
        <f>+'INFO ENEL'!A3253</f>
        <v>3248</v>
      </c>
      <c r="B3265" s="121" t="str">
        <f>+INDEX($B$8:$B$15,MATCH(L3265,$L$8:$L$15,0))</f>
        <v>SICODI</v>
      </c>
      <c r="C3265" s="56" t="str">
        <f>+'INFO ENEL'!B3253</f>
        <v>Lima</v>
      </c>
      <c r="D3265" s="56" t="str">
        <f>+'INFO ENEL'!D3253</f>
        <v>CANTA (LIMA)</v>
      </c>
      <c r="E3265" s="56" t="str">
        <f>+'INFO ENEL'!D3253</f>
        <v>CANTA (LIMA)</v>
      </c>
      <c r="F3265" s="50">
        <f>+'INFO ENEL'!E3253</f>
        <v>0</v>
      </c>
      <c r="G3265" s="56" t="str">
        <f>+'INFO ENEL'!L3253</f>
        <v>MT</v>
      </c>
      <c r="H3265" s="57">
        <f>+'INFO ENEL'!M3253</f>
        <v>324.7</v>
      </c>
      <c r="I3265" s="56">
        <f>+'INFO ENEL'!N3253</f>
        <v>13</v>
      </c>
      <c r="J3265" s="56" t="str">
        <f>+'INFO ENEL'!O3253</f>
        <v>Poste</v>
      </c>
      <c r="K3265" s="56" t="str">
        <f>+'INFO ENEL'!P3253</f>
        <v>Concreto</v>
      </c>
      <c r="L3265" s="56" t="str">
        <f>+'INFO ENEL'!Q3253</f>
        <v>PPC20</v>
      </c>
      <c r="M3265" s="55" t="str">
        <f>+IF(ISERROR(INDEX('Estructuras de Acero y Concreto'!$C$6:$C$577,MATCH(L3265,'Estructuras de Acero y Concreto'!$D$6:$D$577,0)))=FALSE,INDEX('Estructuras de Acero y Concreto'!$C$6:$C$577,MATCH(L3265,'Estructuras de Acero y Concreto'!$D$6:$D$577,0)),IF(ISERROR(INDEX('Estructuras de Madera'!$C$5:$C$122,MATCH(L3265,'Estructuras de Madera'!$D$5:$D$122,0)))=FALSE,INDEX('Estructuras de Madera'!$C$5:$C$122,MATCH(L3265,'Estructuras de Madera'!$D$5:$D$122,0)),INDEX(SICODI!$G$3:$G$2404,MATCH(L3265,SICODI!$G$3:$G$2404,0))))</f>
        <v>PPC20</v>
      </c>
      <c r="N3265" s="121" t="str">
        <f>+IF(ISERROR(VLOOKUP(M3265,'Resumen de precios LLTT'!$C$17:$D$3071,2,FALSE))=FALSE,VLOOKUP(M3265,'Resumen de precios LLTT'!$C$17:$D$3071,2,FALSE),VLOOKUP(M3265,SICODI!$G$3:$J$2404,2,FALSE))</f>
        <v>POSTE DE CONCRETO ARMADO DE 13/400/150/345</v>
      </c>
      <c r="O3265" s="58">
        <f>+IF(ISERROR(VLOOKUP(M3265,'Resumen de precios LLTT'!$C$17:$G$3071,5,FALSE))=FALSE,VLOOKUP(M3265,'Resumen de precios LLTT'!$C$17:$G$3071,5,FALSE),VLOOKUP(M3265,SICODI!$G$3:$J$2404,4,FALSE))</f>
        <v>364.69</v>
      </c>
      <c r="P3265" s="16">
        <f t="shared" si="456"/>
        <v>0.84299999999999997</v>
      </c>
      <c r="Q3265" s="78">
        <f t="shared" si="457"/>
        <v>672.12366999999995</v>
      </c>
      <c r="R3265" s="56">
        <v>0</v>
      </c>
      <c r="S3265" s="16">
        <f t="shared" si="458"/>
        <v>0.13400000000000001</v>
      </c>
      <c r="T3265" s="79">
        <f t="shared" si="459"/>
        <v>7.5053809816666659</v>
      </c>
      <c r="U3265" s="80">
        <f t="shared" si="460"/>
        <v>0.183</v>
      </c>
      <c r="V3265" s="81">
        <f t="shared" si="461"/>
        <v>1.3734847196449997</v>
      </c>
      <c r="W3265" s="79">
        <f t="shared" si="462"/>
        <v>0.46217247724950827</v>
      </c>
      <c r="X3265" s="60">
        <f t="shared" si="463"/>
        <v>0.5</v>
      </c>
      <c r="Y3265" s="56">
        <f>+'INFO ENEL'!R3253</f>
        <v>1</v>
      </c>
      <c r="Z3265" s="59">
        <f t="shared" si="464"/>
        <v>0.5</v>
      </c>
    </row>
    <row r="3266" spans="1:26" ht="15" customHeight="1" x14ac:dyDescent="0.25">
      <c r="A3266" s="55">
        <f>+'INFO ENEL'!A3254</f>
        <v>3249</v>
      </c>
      <c r="B3266" s="121" t="str">
        <f>+INDEX($B$8:$B$15,MATCH(L3266,$L$8:$L$15,0))</f>
        <v>SICODI</v>
      </c>
      <c r="C3266" s="56" t="str">
        <f>+'INFO ENEL'!B3254</f>
        <v>Lima</v>
      </c>
      <c r="D3266" s="56" t="str">
        <f>+'INFO ENEL'!D3254</f>
        <v>CANTA (LIMA)</v>
      </c>
      <c r="E3266" s="56" t="str">
        <f>+'INFO ENEL'!D3254</f>
        <v>CANTA (LIMA)</v>
      </c>
      <c r="F3266" s="50">
        <f>+'INFO ENEL'!E3254</f>
        <v>0</v>
      </c>
      <c r="G3266" s="56" t="str">
        <f>+'INFO ENEL'!L3254</f>
        <v>MT</v>
      </c>
      <c r="H3266" s="57">
        <f>+'INFO ENEL'!M3254</f>
        <v>208.1</v>
      </c>
      <c r="I3266" s="56">
        <f>+'INFO ENEL'!N3254</f>
        <v>13</v>
      </c>
      <c r="J3266" s="56" t="str">
        <f>+'INFO ENEL'!O3254</f>
        <v>Poste</v>
      </c>
      <c r="K3266" s="56" t="str">
        <f>+'INFO ENEL'!P3254</f>
        <v>Concreto</v>
      </c>
      <c r="L3266" s="56" t="str">
        <f>+'INFO ENEL'!Q3254</f>
        <v>PPC20</v>
      </c>
      <c r="M3266" s="55" t="str">
        <f>+IF(ISERROR(INDEX('Estructuras de Acero y Concreto'!$C$6:$C$577,MATCH(L3266,'Estructuras de Acero y Concreto'!$D$6:$D$577,0)))=FALSE,INDEX('Estructuras de Acero y Concreto'!$C$6:$C$577,MATCH(L3266,'Estructuras de Acero y Concreto'!$D$6:$D$577,0)),IF(ISERROR(INDEX('Estructuras de Madera'!$C$5:$C$122,MATCH(L3266,'Estructuras de Madera'!$D$5:$D$122,0)))=FALSE,INDEX('Estructuras de Madera'!$C$5:$C$122,MATCH(L3266,'Estructuras de Madera'!$D$5:$D$122,0)),INDEX(SICODI!$G$3:$G$2404,MATCH(L3266,SICODI!$G$3:$G$2404,0))))</f>
        <v>PPC20</v>
      </c>
      <c r="N3266" s="121" t="str">
        <f>+IF(ISERROR(VLOOKUP(M3266,'Resumen de precios LLTT'!$C$17:$D$3071,2,FALSE))=FALSE,VLOOKUP(M3266,'Resumen de precios LLTT'!$C$17:$D$3071,2,FALSE),VLOOKUP(M3266,SICODI!$G$3:$J$2404,2,FALSE))</f>
        <v>POSTE DE CONCRETO ARMADO DE 13/400/150/345</v>
      </c>
      <c r="O3266" s="58">
        <f>+IF(ISERROR(VLOOKUP(M3266,'Resumen de precios LLTT'!$C$17:$G$3071,5,FALSE))=FALSE,VLOOKUP(M3266,'Resumen de precios LLTT'!$C$17:$G$3071,5,FALSE),VLOOKUP(M3266,SICODI!$G$3:$J$2404,4,FALSE))</f>
        <v>364.69</v>
      </c>
      <c r="P3266" s="16">
        <f t="shared" si="456"/>
        <v>0.84299999999999997</v>
      </c>
      <c r="Q3266" s="78">
        <f t="shared" si="457"/>
        <v>672.12366999999995</v>
      </c>
      <c r="R3266" s="56">
        <v>0</v>
      </c>
      <c r="S3266" s="16">
        <f t="shared" si="458"/>
        <v>0.13400000000000001</v>
      </c>
      <c r="T3266" s="79">
        <f t="shared" si="459"/>
        <v>7.5053809816666659</v>
      </c>
      <c r="U3266" s="80">
        <f t="shared" si="460"/>
        <v>0.183</v>
      </c>
      <c r="V3266" s="81">
        <f t="shared" si="461"/>
        <v>1.3734847196449997</v>
      </c>
      <c r="W3266" s="79">
        <f t="shared" si="462"/>
        <v>0.46217247724950827</v>
      </c>
      <c r="X3266" s="60">
        <f t="shared" si="463"/>
        <v>0.5</v>
      </c>
      <c r="Y3266" s="56">
        <f>+'INFO ENEL'!R3254</f>
        <v>1</v>
      </c>
      <c r="Z3266" s="59">
        <f t="shared" si="464"/>
        <v>0.5</v>
      </c>
    </row>
    <row r="3267" spans="1:26" ht="15" customHeight="1" x14ac:dyDescent="0.25">
      <c r="A3267" s="55">
        <f>+'INFO ENEL'!A3255</f>
        <v>3250</v>
      </c>
      <c r="B3267" s="121" t="str">
        <f>+INDEX($B$8:$B$15,MATCH(L3267,$L$8:$L$15,0))</f>
        <v>SICODI</v>
      </c>
      <c r="C3267" s="56" t="str">
        <f>+'INFO ENEL'!B3255</f>
        <v>Lima</v>
      </c>
      <c r="D3267" s="56" t="str">
        <f>+'INFO ENEL'!D3255</f>
        <v>CANTA (LIMA)</v>
      </c>
      <c r="E3267" s="56" t="str">
        <f>+'INFO ENEL'!D3255</f>
        <v>CANTA (LIMA)</v>
      </c>
      <c r="F3267" s="50">
        <f>+'INFO ENEL'!E3255</f>
        <v>0</v>
      </c>
      <c r="G3267" s="56" t="str">
        <f>+'INFO ENEL'!L3255</f>
        <v>MT</v>
      </c>
      <c r="H3267" s="57">
        <f>+'INFO ENEL'!M3255</f>
        <v>223.57</v>
      </c>
      <c r="I3267" s="56">
        <f>+'INFO ENEL'!N3255</f>
        <v>13</v>
      </c>
      <c r="J3267" s="56" t="str">
        <f>+'INFO ENEL'!O3255</f>
        <v>Poste</v>
      </c>
      <c r="K3267" s="56" t="str">
        <f>+'INFO ENEL'!P3255</f>
        <v>Concreto</v>
      </c>
      <c r="L3267" s="56" t="str">
        <f>+'INFO ENEL'!Q3255</f>
        <v>PPC20</v>
      </c>
      <c r="M3267" s="55" t="str">
        <f>+IF(ISERROR(INDEX('Estructuras de Acero y Concreto'!$C$6:$C$577,MATCH(L3267,'Estructuras de Acero y Concreto'!$D$6:$D$577,0)))=FALSE,INDEX('Estructuras de Acero y Concreto'!$C$6:$C$577,MATCH(L3267,'Estructuras de Acero y Concreto'!$D$6:$D$577,0)),IF(ISERROR(INDEX('Estructuras de Madera'!$C$5:$C$122,MATCH(L3267,'Estructuras de Madera'!$D$5:$D$122,0)))=FALSE,INDEX('Estructuras de Madera'!$C$5:$C$122,MATCH(L3267,'Estructuras de Madera'!$D$5:$D$122,0)),INDEX(SICODI!$G$3:$G$2404,MATCH(L3267,SICODI!$G$3:$G$2404,0))))</f>
        <v>PPC20</v>
      </c>
      <c r="N3267" s="121" t="str">
        <f>+IF(ISERROR(VLOOKUP(M3267,'Resumen de precios LLTT'!$C$17:$D$3071,2,FALSE))=FALSE,VLOOKUP(M3267,'Resumen de precios LLTT'!$C$17:$D$3071,2,FALSE),VLOOKUP(M3267,SICODI!$G$3:$J$2404,2,FALSE))</f>
        <v>POSTE DE CONCRETO ARMADO DE 13/400/150/345</v>
      </c>
      <c r="O3267" s="58">
        <f>+IF(ISERROR(VLOOKUP(M3267,'Resumen de precios LLTT'!$C$17:$G$3071,5,FALSE))=FALSE,VLOOKUP(M3267,'Resumen de precios LLTT'!$C$17:$G$3071,5,FALSE),VLOOKUP(M3267,SICODI!$G$3:$J$2404,4,FALSE))</f>
        <v>364.69</v>
      </c>
      <c r="P3267" s="16">
        <f t="shared" si="456"/>
        <v>0.84299999999999997</v>
      </c>
      <c r="Q3267" s="78">
        <f t="shared" si="457"/>
        <v>672.12366999999995</v>
      </c>
      <c r="R3267" s="56">
        <v>0</v>
      </c>
      <c r="S3267" s="16">
        <f t="shared" si="458"/>
        <v>0.13400000000000001</v>
      </c>
      <c r="T3267" s="79">
        <f t="shared" si="459"/>
        <v>7.5053809816666659</v>
      </c>
      <c r="U3267" s="80">
        <f t="shared" si="460"/>
        <v>0.183</v>
      </c>
      <c r="V3267" s="81">
        <f t="shared" si="461"/>
        <v>1.3734847196449997</v>
      </c>
      <c r="W3267" s="79">
        <f t="shared" si="462"/>
        <v>0.46217247724950827</v>
      </c>
      <c r="X3267" s="60">
        <f t="shared" si="463"/>
        <v>0.5</v>
      </c>
      <c r="Y3267" s="56">
        <f>+'INFO ENEL'!R3255</f>
        <v>1</v>
      </c>
      <c r="Z3267" s="59">
        <f t="shared" si="464"/>
        <v>0.5</v>
      </c>
    </row>
    <row r="3268" spans="1:26" ht="15" customHeight="1" x14ac:dyDescent="0.25">
      <c r="A3268" s="55">
        <f>+'INFO ENEL'!A3256</f>
        <v>3251</v>
      </c>
      <c r="B3268" s="121" t="str">
        <f>+INDEX($B$8:$B$15,MATCH(L3268,$L$8:$L$15,0))</f>
        <v>SICODI</v>
      </c>
      <c r="C3268" s="56" t="str">
        <f>+'INFO ENEL'!B3256</f>
        <v>Lima</v>
      </c>
      <c r="D3268" s="56" t="str">
        <f>+'INFO ENEL'!D3256</f>
        <v>CANTA (LIMA)</v>
      </c>
      <c r="E3268" s="56" t="str">
        <f>+'INFO ENEL'!D3256</f>
        <v>CANTA (LIMA)</v>
      </c>
      <c r="F3268" s="50">
        <f>+'INFO ENEL'!E3256</f>
        <v>0</v>
      </c>
      <c r="G3268" s="56" t="str">
        <f>+'INFO ENEL'!L3256</f>
        <v>MT</v>
      </c>
      <c r="H3268" s="57">
        <f>+'INFO ENEL'!M3256</f>
        <v>174.92</v>
      </c>
      <c r="I3268" s="56">
        <f>+'INFO ENEL'!N3256</f>
        <v>13</v>
      </c>
      <c r="J3268" s="56" t="str">
        <f>+'INFO ENEL'!O3256</f>
        <v>Poste</v>
      </c>
      <c r="K3268" s="56" t="str">
        <f>+'INFO ENEL'!P3256</f>
        <v>Concreto</v>
      </c>
      <c r="L3268" s="56" t="str">
        <f>+'INFO ENEL'!Q3256</f>
        <v>PPC20</v>
      </c>
      <c r="M3268" s="55" t="str">
        <f>+IF(ISERROR(INDEX('Estructuras de Acero y Concreto'!$C$6:$C$577,MATCH(L3268,'Estructuras de Acero y Concreto'!$D$6:$D$577,0)))=FALSE,INDEX('Estructuras de Acero y Concreto'!$C$6:$C$577,MATCH(L3268,'Estructuras de Acero y Concreto'!$D$6:$D$577,0)),IF(ISERROR(INDEX('Estructuras de Madera'!$C$5:$C$122,MATCH(L3268,'Estructuras de Madera'!$D$5:$D$122,0)))=FALSE,INDEX('Estructuras de Madera'!$C$5:$C$122,MATCH(L3268,'Estructuras de Madera'!$D$5:$D$122,0)),INDEX(SICODI!$G$3:$G$2404,MATCH(L3268,SICODI!$G$3:$G$2404,0))))</f>
        <v>PPC20</v>
      </c>
      <c r="N3268" s="121" t="str">
        <f>+IF(ISERROR(VLOOKUP(M3268,'Resumen de precios LLTT'!$C$17:$D$3071,2,FALSE))=FALSE,VLOOKUP(M3268,'Resumen de precios LLTT'!$C$17:$D$3071,2,FALSE),VLOOKUP(M3268,SICODI!$G$3:$J$2404,2,FALSE))</f>
        <v>POSTE DE CONCRETO ARMADO DE 13/400/150/345</v>
      </c>
      <c r="O3268" s="58">
        <f>+IF(ISERROR(VLOOKUP(M3268,'Resumen de precios LLTT'!$C$17:$G$3071,5,FALSE))=FALSE,VLOOKUP(M3268,'Resumen de precios LLTT'!$C$17:$G$3071,5,FALSE),VLOOKUP(M3268,SICODI!$G$3:$J$2404,4,FALSE))</f>
        <v>364.69</v>
      </c>
      <c r="P3268" s="16">
        <f t="shared" si="456"/>
        <v>0.84299999999999997</v>
      </c>
      <c r="Q3268" s="78">
        <f t="shared" si="457"/>
        <v>672.12366999999995</v>
      </c>
      <c r="R3268" s="56">
        <v>0</v>
      </c>
      <c r="S3268" s="16">
        <f t="shared" si="458"/>
        <v>0.13400000000000001</v>
      </c>
      <c r="T3268" s="79">
        <f t="shared" si="459"/>
        <v>7.5053809816666659</v>
      </c>
      <c r="U3268" s="80">
        <f t="shared" si="460"/>
        <v>0.183</v>
      </c>
      <c r="V3268" s="81">
        <f t="shared" si="461"/>
        <v>1.3734847196449997</v>
      </c>
      <c r="W3268" s="79">
        <f t="shared" si="462"/>
        <v>0.46217247724950827</v>
      </c>
      <c r="X3268" s="60">
        <f t="shared" si="463"/>
        <v>0.5</v>
      </c>
      <c r="Y3268" s="56">
        <f>+'INFO ENEL'!R3256</f>
        <v>1</v>
      </c>
      <c r="Z3268" s="59">
        <f t="shared" si="464"/>
        <v>0.5</v>
      </c>
    </row>
    <row r="3269" spans="1:26" ht="15" customHeight="1" x14ac:dyDescent="0.25">
      <c r="A3269" s="55">
        <f>+'INFO ENEL'!A3257</f>
        <v>3252</v>
      </c>
      <c r="B3269" s="121" t="str">
        <f>+INDEX($B$8:$B$15,MATCH(L3269,$L$8:$L$15,0))</f>
        <v>SICODI</v>
      </c>
      <c r="C3269" s="56" t="str">
        <f>+'INFO ENEL'!B3257</f>
        <v>Lima</v>
      </c>
      <c r="D3269" s="56" t="str">
        <f>+'INFO ENEL'!D3257</f>
        <v>CANTA (LIMA)</v>
      </c>
      <c r="E3269" s="56" t="str">
        <f>+'INFO ENEL'!D3257</f>
        <v>CANTA (LIMA)</v>
      </c>
      <c r="F3269" s="50">
        <f>+'INFO ENEL'!E3257</f>
        <v>0</v>
      </c>
      <c r="G3269" s="56" t="str">
        <f>+'INFO ENEL'!L3257</f>
        <v>MT</v>
      </c>
      <c r="H3269" s="57">
        <f>+'INFO ENEL'!M3257</f>
        <v>105.54</v>
      </c>
      <c r="I3269" s="56">
        <f>+'INFO ENEL'!N3257</f>
        <v>13</v>
      </c>
      <c r="J3269" s="56" t="str">
        <f>+'INFO ENEL'!O3257</f>
        <v>Poste</v>
      </c>
      <c r="K3269" s="56" t="str">
        <f>+'INFO ENEL'!P3257</f>
        <v>Concreto</v>
      </c>
      <c r="L3269" s="56" t="str">
        <f>+'INFO ENEL'!Q3257</f>
        <v>PPC20</v>
      </c>
      <c r="M3269" s="55" t="str">
        <f>+IF(ISERROR(INDEX('Estructuras de Acero y Concreto'!$C$6:$C$577,MATCH(L3269,'Estructuras de Acero y Concreto'!$D$6:$D$577,0)))=FALSE,INDEX('Estructuras de Acero y Concreto'!$C$6:$C$577,MATCH(L3269,'Estructuras de Acero y Concreto'!$D$6:$D$577,0)),IF(ISERROR(INDEX('Estructuras de Madera'!$C$5:$C$122,MATCH(L3269,'Estructuras de Madera'!$D$5:$D$122,0)))=FALSE,INDEX('Estructuras de Madera'!$C$5:$C$122,MATCH(L3269,'Estructuras de Madera'!$D$5:$D$122,0)),INDEX(SICODI!$G$3:$G$2404,MATCH(L3269,SICODI!$G$3:$G$2404,0))))</f>
        <v>PPC20</v>
      </c>
      <c r="N3269" s="121" t="str">
        <f>+IF(ISERROR(VLOOKUP(M3269,'Resumen de precios LLTT'!$C$17:$D$3071,2,FALSE))=FALSE,VLOOKUP(M3269,'Resumen de precios LLTT'!$C$17:$D$3071,2,FALSE),VLOOKUP(M3269,SICODI!$G$3:$J$2404,2,FALSE))</f>
        <v>POSTE DE CONCRETO ARMADO DE 13/400/150/345</v>
      </c>
      <c r="O3269" s="58">
        <f>+IF(ISERROR(VLOOKUP(M3269,'Resumen de precios LLTT'!$C$17:$G$3071,5,FALSE))=FALSE,VLOOKUP(M3269,'Resumen de precios LLTT'!$C$17:$G$3071,5,FALSE),VLOOKUP(M3269,SICODI!$G$3:$J$2404,4,FALSE))</f>
        <v>364.69</v>
      </c>
      <c r="P3269" s="16">
        <f t="shared" si="456"/>
        <v>0.84299999999999997</v>
      </c>
      <c r="Q3269" s="78">
        <f t="shared" si="457"/>
        <v>672.12366999999995</v>
      </c>
      <c r="R3269" s="56">
        <v>0</v>
      </c>
      <c r="S3269" s="16">
        <f t="shared" si="458"/>
        <v>0.13400000000000001</v>
      </c>
      <c r="T3269" s="79">
        <f t="shared" si="459"/>
        <v>7.5053809816666659</v>
      </c>
      <c r="U3269" s="80">
        <f t="shared" si="460"/>
        <v>0.183</v>
      </c>
      <c r="V3269" s="81">
        <f t="shared" si="461"/>
        <v>1.3734847196449997</v>
      </c>
      <c r="W3269" s="79">
        <f t="shared" si="462"/>
        <v>0.46217247724950827</v>
      </c>
      <c r="X3269" s="60">
        <f t="shared" si="463"/>
        <v>0.5</v>
      </c>
      <c r="Y3269" s="56">
        <f>+'INFO ENEL'!R3257</f>
        <v>1</v>
      </c>
      <c r="Z3269" s="59">
        <f t="shared" si="464"/>
        <v>0.5</v>
      </c>
    </row>
    <row r="3270" spans="1:26" ht="15" customHeight="1" x14ac:dyDescent="0.25">
      <c r="A3270" s="55">
        <f>+'INFO ENEL'!A3258</f>
        <v>3253</v>
      </c>
      <c r="B3270" s="121" t="str">
        <f>+INDEX($B$8:$B$15,MATCH(L3270,$L$8:$L$15,0))</f>
        <v>SICODI</v>
      </c>
      <c r="C3270" s="56" t="str">
        <f>+'INFO ENEL'!B3258</f>
        <v>Lima</v>
      </c>
      <c r="D3270" s="56" t="str">
        <f>+'INFO ENEL'!D3258</f>
        <v>CANTA (LIMA)</v>
      </c>
      <c r="E3270" s="56" t="str">
        <f>+'INFO ENEL'!D3258</f>
        <v>CANTA (LIMA)</v>
      </c>
      <c r="F3270" s="50">
        <f>+'INFO ENEL'!E3258</f>
        <v>0</v>
      </c>
      <c r="G3270" s="56" t="str">
        <f>+'INFO ENEL'!L3258</f>
        <v>MT</v>
      </c>
      <c r="H3270" s="57">
        <f>+'INFO ENEL'!M3258</f>
        <v>72.08</v>
      </c>
      <c r="I3270" s="56">
        <f>+'INFO ENEL'!N3258</f>
        <v>13</v>
      </c>
      <c r="J3270" s="56" t="str">
        <f>+'INFO ENEL'!O3258</f>
        <v>Poste</v>
      </c>
      <c r="K3270" s="56" t="str">
        <f>+'INFO ENEL'!P3258</f>
        <v>Concreto</v>
      </c>
      <c r="L3270" s="56" t="str">
        <f>+'INFO ENEL'!Q3258</f>
        <v>PPC20</v>
      </c>
      <c r="M3270" s="55" t="str">
        <f>+IF(ISERROR(INDEX('Estructuras de Acero y Concreto'!$C$6:$C$577,MATCH(L3270,'Estructuras de Acero y Concreto'!$D$6:$D$577,0)))=FALSE,INDEX('Estructuras de Acero y Concreto'!$C$6:$C$577,MATCH(L3270,'Estructuras de Acero y Concreto'!$D$6:$D$577,0)),IF(ISERROR(INDEX('Estructuras de Madera'!$C$5:$C$122,MATCH(L3270,'Estructuras de Madera'!$D$5:$D$122,0)))=FALSE,INDEX('Estructuras de Madera'!$C$5:$C$122,MATCH(L3270,'Estructuras de Madera'!$D$5:$D$122,0)),INDEX(SICODI!$G$3:$G$2404,MATCH(L3270,SICODI!$G$3:$G$2404,0))))</f>
        <v>PPC20</v>
      </c>
      <c r="N3270" s="121" t="str">
        <f>+IF(ISERROR(VLOOKUP(M3270,'Resumen de precios LLTT'!$C$17:$D$3071,2,FALSE))=FALSE,VLOOKUP(M3270,'Resumen de precios LLTT'!$C$17:$D$3071,2,FALSE),VLOOKUP(M3270,SICODI!$G$3:$J$2404,2,FALSE))</f>
        <v>POSTE DE CONCRETO ARMADO DE 13/400/150/345</v>
      </c>
      <c r="O3270" s="58">
        <f>+IF(ISERROR(VLOOKUP(M3270,'Resumen de precios LLTT'!$C$17:$G$3071,5,FALSE))=FALSE,VLOOKUP(M3270,'Resumen de precios LLTT'!$C$17:$G$3071,5,FALSE),VLOOKUP(M3270,SICODI!$G$3:$J$2404,4,FALSE))</f>
        <v>364.69</v>
      </c>
      <c r="P3270" s="16">
        <f t="shared" si="456"/>
        <v>0.84299999999999997</v>
      </c>
      <c r="Q3270" s="78">
        <f t="shared" si="457"/>
        <v>672.12366999999995</v>
      </c>
      <c r="R3270" s="56">
        <v>0</v>
      </c>
      <c r="S3270" s="16">
        <f t="shared" si="458"/>
        <v>0.13400000000000001</v>
      </c>
      <c r="T3270" s="79">
        <f t="shared" si="459"/>
        <v>7.5053809816666659</v>
      </c>
      <c r="U3270" s="80">
        <f t="shared" si="460"/>
        <v>0.183</v>
      </c>
      <c r="V3270" s="81">
        <f t="shared" si="461"/>
        <v>1.3734847196449997</v>
      </c>
      <c r="W3270" s="79">
        <f t="shared" si="462"/>
        <v>0.46217247724950827</v>
      </c>
      <c r="X3270" s="60">
        <f t="shared" si="463"/>
        <v>0.5</v>
      </c>
      <c r="Y3270" s="56">
        <f>+'INFO ENEL'!R3258</f>
        <v>1</v>
      </c>
      <c r="Z3270" s="59">
        <f t="shared" si="464"/>
        <v>0.5</v>
      </c>
    </row>
    <row r="3271" spans="1:26" ht="15" customHeight="1" x14ac:dyDescent="0.25">
      <c r="A3271" s="55">
        <f>+'INFO ENEL'!A3259</f>
        <v>3254</v>
      </c>
      <c r="B3271" s="121" t="str">
        <f>+INDEX($B$8:$B$15,MATCH(L3271,$L$8:$L$15,0))</f>
        <v>SICODI</v>
      </c>
      <c r="C3271" s="56" t="str">
        <f>+'INFO ENEL'!B3259</f>
        <v>Lima</v>
      </c>
      <c r="D3271" s="56" t="str">
        <f>+'INFO ENEL'!D3259</f>
        <v>CANTA (LIMA)</v>
      </c>
      <c r="E3271" s="56" t="str">
        <f>+'INFO ENEL'!D3259</f>
        <v>CANTA (LIMA)</v>
      </c>
      <c r="F3271" s="50">
        <f>+'INFO ENEL'!E3259</f>
        <v>0</v>
      </c>
      <c r="G3271" s="56" t="str">
        <f>+'INFO ENEL'!L3259</f>
        <v>MT</v>
      </c>
      <c r="H3271" s="57">
        <f>+'INFO ENEL'!M3259</f>
        <v>358.77</v>
      </c>
      <c r="I3271" s="56">
        <f>+'INFO ENEL'!N3259</f>
        <v>13</v>
      </c>
      <c r="J3271" s="56" t="str">
        <f>+'INFO ENEL'!O3259</f>
        <v>Poste</v>
      </c>
      <c r="K3271" s="56" t="str">
        <f>+'INFO ENEL'!P3259</f>
        <v>Concreto</v>
      </c>
      <c r="L3271" s="56" t="str">
        <f>+'INFO ENEL'!Q3259</f>
        <v>PPC20</v>
      </c>
      <c r="M3271" s="55" t="str">
        <f>+IF(ISERROR(INDEX('Estructuras de Acero y Concreto'!$C$6:$C$577,MATCH(L3271,'Estructuras de Acero y Concreto'!$D$6:$D$577,0)))=FALSE,INDEX('Estructuras de Acero y Concreto'!$C$6:$C$577,MATCH(L3271,'Estructuras de Acero y Concreto'!$D$6:$D$577,0)),IF(ISERROR(INDEX('Estructuras de Madera'!$C$5:$C$122,MATCH(L3271,'Estructuras de Madera'!$D$5:$D$122,0)))=FALSE,INDEX('Estructuras de Madera'!$C$5:$C$122,MATCH(L3271,'Estructuras de Madera'!$D$5:$D$122,0)),INDEX(SICODI!$G$3:$G$2404,MATCH(L3271,SICODI!$G$3:$G$2404,0))))</f>
        <v>PPC20</v>
      </c>
      <c r="N3271" s="121" t="str">
        <f>+IF(ISERROR(VLOOKUP(M3271,'Resumen de precios LLTT'!$C$17:$D$3071,2,FALSE))=FALSE,VLOOKUP(M3271,'Resumen de precios LLTT'!$C$17:$D$3071,2,FALSE),VLOOKUP(M3271,SICODI!$G$3:$J$2404,2,FALSE))</f>
        <v>POSTE DE CONCRETO ARMADO DE 13/400/150/345</v>
      </c>
      <c r="O3271" s="58">
        <f>+IF(ISERROR(VLOOKUP(M3271,'Resumen de precios LLTT'!$C$17:$G$3071,5,FALSE))=FALSE,VLOOKUP(M3271,'Resumen de precios LLTT'!$C$17:$G$3071,5,FALSE),VLOOKUP(M3271,SICODI!$G$3:$J$2404,4,FALSE))</f>
        <v>364.69</v>
      </c>
      <c r="P3271" s="16">
        <f t="shared" si="456"/>
        <v>0.84299999999999997</v>
      </c>
      <c r="Q3271" s="78">
        <f t="shared" si="457"/>
        <v>672.12366999999995</v>
      </c>
      <c r="R3271" s="56">
        <v>0</v>
      </c>
      <c r="S3271" s="16">
        <f t="shared" si="458"/>
        <v>0.13400000000000001</v>
      </c>
      <c r="T3271" s="79">
        <f t="shared" si="459"/>
        <v>7.5053809816666659</v>
      </c>
      <c r="U3271" s="80">
        <f t="shared" si="460"/>
        <v>0.183</v>
      </c>
      <c r="V3271" s="81">
        <f t="shared" si="461"/>
        <v>1.3734847196449997</v>
      </c>
      <c r="W3271" s="79">
        <f t="shared" si="462"/>
        <v>0.46217247724950827</v>
      </c>
      <c r="X3271" s="60">
        <f t="shared" si="463"/>
        <v>0.5</v>
      </c>
      <c r="Y3271" s="56">
        <f>+'INFO ENEL'!R3259</f>
        <v>1</v>
      </c>
      <c r="Z3271" s="59">
        <f t="shared" si="464"/>
        <v>0.5</v>
      </c>
    </row>
    <row r="3272" spans="1:26" ht="15" customHeight="1" x14ac:dyDescent="0.25">
      <c r="A3272" s="55">
        <f>+'INFO ENEL'!A3260</f>
        <v>3255</v>
      </c>
      <c r="B3272" s="121" t="str">
        <f>+INDEX($B$8:$B$15,MATCH(L3272,$L$8:$L$15,0))</f>
        <v>SICODI</v>
      </c>
      <c r="C3272" s="56" t="str">
        <f>+'INFO ENEL'!B3260</f>
        <v>Lima</v>
      </c>
      <c r="D3272" s="56" t="str">
        <f>+'INFO ENEL'!D3260</f>
        <v>CANTA (LIMA)</v>
      </c>
      <c r="E3272" s="56" t="str">
        <f>+'INFO ENEL'!D3260</f>
        <v>CANTA (LIMA)</v>
      </c>
      <c r="F3272" s="50">
        <f>+'INFO ENEL'!E3260</f>
        <v>0</v>
      </c>
      <c r="G3272" s="56" t="str">
        <f>+'INFO ENEL'!L3260</f>
        <v>MT</v>
      </c>
      <c r="H3272" s="57">
        <f>+'INFO ENEL'!M3260</f>
        <v>254.4</v>
      </c>
      <c r="I3272" s="56">
        <f>+'INFO ENEL'!N3260</f>
        <v>13</v>
      </c>
      <c r="J3272" s="56" t="str">
        <f>+'INFO ENEL'!O3260</f>
        <v>Poste</v>
      </c>
      <c r="K3272" s="56" t="str">
        <f>+'INFO ENEL'!P3260</f>
        <v>Concreto</v>
      </c>
      <c r="L3272" s="56" t="str">
        <f>+'INFO ENEL'!Q3260</f>
        <v>PPC20</v>
      </c>
      <c r="M3272" s="55" t="str">
        <f>+IF(ISERROR(INDEX('Estructuras de Acero y Concreto'!$C$6:$C$577,MATCH(L3272,'Estructuras de Acero y Concreto'!$D$6:$D$577,0)))=FALSE,INDEX('Estructuras de Acero y Concreto'!$C$6:$C$577,MATCH(L3272,'Estructuras de Acero y Concreto'!$D$6:$D$577,0)),IF(ISERROR(INDEX('Estructuras de Madera'!$C$5:$C$122,MATCH(L3272,'Estructuras de Madera'!$D$5:$D$122,0)))=FALSE,INDEX('Estructuras de Madera'!$C$5:$C$122,MATCH(L3272,'Estructuras de Madera'!$D$5:$D$122,0)),INDEX(SICODI!$G$3:$G$2404,MATCH(L3272,SICODI!$G$3:$G$2404,0))))</f>
        <v>PPC20</v>
      </c>
      <c r="N3272" s="121" t="str">
        <f>+IF(ISERROR(VLOOKUP(M3272,'Resumen de precios LLTT'!$C$17:$D$3071,2,FALSE))=FALSE,VLOOKUP(M3272,'Resumen de precios LLTT'!$C$17:$D$3071,2,FALSE),VLOOKUP(M3272,SICODI!$G$3:$J$2404,2,FALSE))</f>
        <v>POSTE DE CONCRETO ARMADO DE 13/400/150/345</v>
      </c>
      <c r="O3272" s="58">
        <f>+IF(ISERROR(VLOOKUP(M3272,'Resumen de precios LLTT'!$C$17:$G$3071,5,FALSE))=FALSE,VLOOKUP(M3272,'Resumen de precios LLTT'!$C$17:$G$3071,5,FALSE),VLOOKUP(M3272,SICODI!$G$3:$J$2404,4,FALSE))</f>
        <v>364.69</v>
      </c>
      <c r="P3272" s="16">
        <f t="shared" si="456"/>
        <v>0.84299999999999997</v>
      </c>
      <c r="Q3272" s="78">
        <f t="shared" si="457"/>
        <v>672.12366999999995</v>
      </c>
      <c r="R3272" s="56">
        <v>0</v>
      </c>
      <c r="S3272" s="16">
        <f t="shared" si="458"/>
        <v>0.13400000000000001</v>
      </c>
      <c r="T3272" s="79">
        <f t="shared" si="459"/>
        <v>7.5053809816666659</v>
      </c>
      <c r="U3272" s="80">
        <f t="shared" si="460"/>
        <v>0.183</v>
      </c>
      <c r="V3272" s="81">
        <f t="shared" si="461"/>
        <v>1.3734847196449997</v>
      </c>
      <c r="W3272" s="79">
        <f t="shared" si="462"/>
        <v>0.46217247724950827</v>
      </c>
      <c r="X3272" s="60">
        <f t="shared" si="463"/>
        <v>0.5</v>
      </c>
      <c r="Y3272" s="56">
        <f>+'INFO ENEL'!R3260</f>
        <v>1</v>
      </c>
      <c r="Z3272" s="59">
        <f t="shared" si="464"/>
        <v>0.5</v>
      </c>
    </row>
    <row r="3273" spans="1:26" ht="15" customHeight="1" x14ac:dyDescent="0.25">
      <c r="A3273" s="55">
        <f>+'INFO ENEL'!A3261</f>
        <v>3256</v>
      </c>
      <c r="B3273" s="121" t="str">
        <f>+INDEX($B$8:$B$15,MATCH(L3273,$L$8:$L$15,0))</f>
        <v>SICODI</v>
      </c>
      <c r="C3273" s="56" t="str">
        <f>+'INFO ENEL'!B3261</f>
        <v>Lima</v>
      </c>
      <c r="D3273" s="56" t="str">
        <f>+'INFO ENEL'!D3261</f>
        <v>CANTA (LIMA)</v>
      </c>
      <c r="E3273" s="56" t="str">
        <f>+'INFO ENEL'!D3261</f>
        <v>CANTA (LIMA)</v>
      </c>
      <c r="F3273" s="50">
        <f>+'INFO ENEL'!E3261</f>
        <v>0</v>
      </c>
      <c r="G3273" s="56" t="str">
        <f>+'INFO ENEL'!L3261</f>
        <v>MT</v>
      </c>
      <c r="H3273" s="57">
        <f>+'INFO ENEL'!M3261</f>
        <v>161.85</v>
      </c>
      <c r="I3273" s="56">
        <f>+'INFO ENEL'!N3261</f>
        <v>13</v>
      </c>
      <c r="J3273" s="56" t="str">
        <f>+'INFO ENEL'!O3261</f>
        <v>Poste</v>
      </c>
      <c r="K3273" s="56" t="str">
        <f>+'INFO ENEL'!P3261</f>
        <v>Concreto</v>
      </c>
      <c r="L3273" s="56" t="str">
        <f>+'INFO ENEL'!Q3261</f>
        <v>PPC20</v>
      </c>
      <c r="M3273" s="55" t="str">
        <f>+IF(ISERROR(INDEX('Estructuras de Acero y Concreto'!$C$6:$C$577,MATCH(L3273,'Estructuras de Acero y Concreto'!$D$6:$D$577,0)))=FALSE,INDEX('Estructuras de Acero y Concreto'!$C$6:$C$577,MATCH(L3273,'Estructuras de Acero y Concreto'!$D$6:$D$577,0)),IF(ISERROR(INDEX('Estructuras de Madera'!$C$5:$C$122,MATCH(L3273,'Estructuras de Madera'!$D$5:$D$122,0)))=FALSE,INDEX('Estructuras de Madera'!$C$5:$C$122,MATCH(L3273,'Estructuras de Madera'!$D$5:$D$122,0)),INDEX(SICODI!$G$3:$G$2404,MATCH(L3273,SICODI!$G$3:$G$2404,0))))</f>
        <v>PPC20</v>
      </c>
      <c r="N3273" s="121" t="str">
        <f>+IF(ISERROR(VLOOKUP(M3273,'Resumen de precios LLTT'!$C$17:$D$3071,2,FALSE))=FALSE,VLOOKUP(M3273,'Resumen de precios LLTT'!$C$17:$D$3071,2,FALSE),VLOOKUP(M3273,SICODI!$G$3:$J$2404,2,FALSE))</f>
        <v>POSTE DE CONCRETO ARMADO DE 13/400/150/345</v>
      </c>
      <c r="O3273" s="58">
        <f>+IF(ISERROR(VLOOKUP(M3273,'Resumen de precios LLTT'!$C$17:$G$3071,5,FALSE))=FALSE,VLOOKUP(M3273,'Resumen de precios LLTT'!$C$17:$G$3071,5,FALSE),VLOOKUP(M3273,SICODI!$G$3:$J$2404,4,FALSE))</f>
        <v>364.69</v>
      </c>
      <c r="P3273" s="16">
        <f t="shared" ref="P3273:P3336" si="465">IF(G3273="BT", $P$2, $P$3)</f>
        <v>0.84299999999999997</v>
      </c>
      <c r="Q3273" s="78">
        <f t="shared" ref="Q3273:Q3336" si="466">O3273*(P3273+1)</f>
        <v>672.12366999999995</v>
      </c>
      <c r="R3273" s="56">
        <v>0</v>
      </c>
      <c r="S3273" s="16">
        <f t="shared" ref="S3273:S3336" si="467">IF(G3273="BT", ($S$2), ($S$3))</f>
        <v>0.13400000000000001</v>
      </c>
      <c r="T3273" s="79">
        <f t="shared" ref="T3273:T3336" si="468">(Q3273*S3273)/12</f>
        <v>7.5053809816666659</v>
      </c>
      <c r="U3273" s="80">
        <f t="shared" ref="U3273:U3336" si="469">IF(G3273="BT", ($U$2), ($U$3))</f>
        <v>0.183</v>
      </c>
      <c r="V3273" s="81">
        <f t="shared" ref="V3273:V3336" si="470">T3273*U3273</f>
        <v>1.3734847196449997</v>
      </c>
      <c r="W3273" s="79">
        <f t="shared" ref="W3273:W3336" si="471">(V3273*(1/3)*(1+$Y$2))+R3273</f>
        <v>0.46217247724950827</v>
      </c>
      <c r="X3273" s="60">
        <f t="shared" si="463"/>
        <v>0.5</v>
      </c>
      <c r="Y3273" s="56">
        <f>+'INFO ENEL'!R3261</f>
        <v>1</v>
      </c>
      <c r="Z3273" s="59">
        <f t="shared" si="464"/>
        <v>0.5</v>
      </c>
    </row>
    <row r="3274" spans="1:26" ht="15" customHeight="1" x14ac:dyDescent="0.25">
      <c r="A3274" s="55">
        <f>+'INFO ENEL'!A3262</f>
        <v>3257</v>
      </c>
      <c r="B3274" s="121" t="str">
        <f>+INDEX($B$8:$B$15,MATCH(L3274,$L$8:$L$15,0))</f>
        <v>SICODI</v>
      </c>
      <c r="C3274" s="56" t="str">
        <f>+'INFO ENEL'!B3262</f>
        <v>Lima</v>
      </c>
      <c r="D3274" s="56" t="str">
        <f>+'INFO ENEL'!D3262</f>
        <v>CANTA (LIMA)</v>
      </c>
      <c r="E3274" s="56" t="str">
        <f>+'INFO ENEL'!D3262</f>
        <v>CANTA (LIMA)</v>
      </c>
      <c r="F3274" s="50">
        <f>+'INFO ENEL'!E3262</f>
        <v>0</v>
      </c>
      <c r="G3274" s="56" t="str">
        <f>+'INFO ENEL'!L3262</f>
        <v>MT</v>
      </c>
      <c r="H3274" s="57">
        <f>+'INFO ENEL'!M3262</f>
        <v>166.4</v>
      </c>
      <c r="I3274" s="56">
        <f>+'INFO ENEL'!N3262</f>
        <v>13</v>
      </c>
      <c r="J3274" s="56" t="str">
        <f>+'INFO ENEL'!O3262</f>
        <v>Poste</v>
      </c>
      <c r="K3274" s="56" t="str">
        <f>+'INFO ENEL'!P3262</f>
        <v>Concreto</v>
      </c>
      <c r="L3274" s="56" t="str">
        <f>+'INFO ENEL'!Q3262</f>
        <v>PPC20</v>
      </c>
      <c r="M3274" s="55" t="str">
        <f>+IF(ISERROR(INDEX('Estructuras de Acero y Concreto'!$C$6:$C$577,MATCH(L3274,'Estructuras de Acero y Concreto'!$D$6:$D$577,0)))=FALSE,INDEX('Estructuras de Acero y Concreto'!$C$6:$C$577,MATCH(L3274,'Estructuras de Acero y Concreto'!$D$6:$D$577,0)),IF(ISERROR(INDEX('Estructuras de Madera'!$C$5:$C$122,MATCH(L3274,'Estructuras de Madera'!$D$5:$D$122,0)))=FALSE,INDEX('Estructuras de Madera'!$C$5:$C$122,MATCH(L3274,'Estructuras de Madera'!$D$5:$D$122,0)),INDEX(SICODI!$G$3:$G$2404,MATCH(L3274,SICODI!$G$3:$G$2404,0))))</f>
        <v>PPC20</v>
      </c>
      <c r="N3274" s="121" t="str">
        <f>+IF(ISERROR(VLOOKUP(M3274,'Resumen de precios LLTT'!$C$17:$D$3071,2,FALSE))=FALSE,VLOOKUP(M3274,'Resumen de precios LLTT'!$C$17:$D$3071,2,FALSE),VLOOKUP(M3274,SICODI!$G$3:$J$2404,2,FALSE))</f>
        <v>POSTE DE CONCRETO ARMADO DE 13/400/150/345</v>
      </c>
      <c r="O3274" s="58">
        <f>+IF(ISERROR(VLOOKUP(M3274,'Resumen de precios LLTT'!$C$17:$G$3071,5,FALSE))=FALSE,VLOOKUP(M3274,'Resumen de precios LLTT'!$C$17:$G$3071,5,FALSE),VLOOKUP(M3274,SICODI!$G$3:$J$2404,4,FALSE))</f>
        <v>364.69</v>
      </c>
      <c r="P3274" s="16">
        <f t="shared" si="465"/>
        <v>0.84299999999999997</v>
      </c>
      <c r="Q3274" s="78">
        <f t="shared" si="466"/>
        <v>672.12366999999995</v>
      </c>
      <c r="R3274" s="56">
        <v>0</v>
      </c>
      <c r="S3274" s="16">
        <f t="shared" si="467"/>
        <v>0.13400000000000001</v>
      </c>
      <c r="T3274" s="79">
        <f t="shared" si="468"/>
        <v>7.5053809816666659</v>
      </c>
      <c r="U3274" s="80">
        <f t="shared" si="469"/>
        <v>0.183</v>
      </c>
      <c r="V3274" s="81">
        <f t="shared" si="470"/>
        <v>1.3734847196449997</v>
      </c>
      <c r="W3274" s="79">
        <f t="shared" si="471"/>
        <v>0.46217247724950827</v>
      </c>
      <c r="X3274" s="60">
        <f t="shared" si="463"/>
        <v>0.5</v>
      </c>
      <c r="Y3274" s="56">
        <f>+'INFO ENEL'!R3262</f>
        <v>1</v>
      </c>
      <c r="Z3274" s="59">
        <f t="shared" si="464"/>
        <v>0.5</v>
      </c>
    </row>
    <row r="3275" spans="1:26" ht="15" customHeight="1" x14ac:dyDescent="0.25">
      <c r="A3275" s="55">
        <f>+'INFO ENEL'!A3263</f>
        <v>3258</v>
      </c>
      <c r="B3275" s="121" t="str">
        <f>+INDEX($B$8:$B$15,MATCH(L3275,$L$8:$L$15,0))</f>
        <v>SICODI</v>
      </c>
      <c r="C3275" s="56" t="str">
        <f>+'INFO ENEL'!B3263</f>
        <v>Lima</v>
      </c>
      <c r="D3275" s="56" t="str">
        <f>+'INFO ENEL'!D3263</f>
        <v>CANTA (LIMA)</v>
      </c>
      <c r="E3275" s="56" t="str">
        <f>+'INFO ENEL'!D3263</f>
        <v>CANTA (LIMA)</v>
      </c>
      <c r="F3275" s="50">
        <f>+'INFO ENEL'!E3263</f>
        <v>0</v>
      </c>
      <c r="G3275" s="56" t="str">
        <f>+'INFO ENEL'!L3263</f>
        <v>MT</v>
      </c>
      <c r="H3275" s="57">
        <f>+'INFO ENEL'!M3263</f>
        <v>180.72</v>
      </c>
      <c r="I3275" s="56">
        <f>+'INFO ENEL'!N3263</f>
        <v>13</v>
      </c>
      <c r="J3275" s="56" t="str">
        <f>+'INFO ENEL'!O3263</f>
        <v>Poste</v>
      </c>
      <c r="K3275" s="56" t="str">
        <f>+'INFO ENEL'!P3263</f>
        <v>Concreto</v>
      </c>
      <c r="L3275" s="56" t="str">
        <f>+'INFO ENEL'!Q3263</f>
        <v>PPC20</v>
      </c>
      <c r="M3275" s="55" t="str">
        <f>+IF(ISERROR(INDEX('Estructuras de Acero y Concreto'!$C$6:$C$577,MATCH(L3275,'Estructuras de Acero y Concreto'!$D$6:$D$577,0)))=FALSE,INDEX('Estructuras de Acero y Concreto'!$C$6:$C$577,MATCH(L3275,'Estructuras de Acero y Concreto'!$D$6:$D$577,0)),IF(ISERROR(INDEX('Estructuras de Madera'!$C$5:$C$122,MATCH(L3275,'Estructuras de Madera'!$D$5:$D$122,0)))=FALSE,INDEX('Estructuras de Madera'!$C$5:$C$122,MATCH(L3275,'Estructuras de Madera'!$D$5:$D$122,0)),INDEX(SICODI!$G$3:$G$2404,MATCH(L3275,SICODI!$G$3:$G$2404,0))))</f>
        <v>PPC20</v>
      </c>
      <c r="N3275" s="121" t="str">
        <f>+IF(ISERROR(VLOOKUP(M3275,'Resumen de precios LLTT'!$C$17:$D$3071,2,FALSE))=FALSE,VLOOKUP(M3275,'Resumen de precios LLTT'!$C$17:$D$3071,2,FALSE),VLOOKUP(M3275,SICODI!$G$3:$J$2404,2,FALSE))</f>
        <v>POSTE DE CONCRETO ARMADO DE 13/400/150/345</v>
      </c>
      <c r="O3275" s="58">
        <f>+IF(ISERROR(VLOOKUP(M3275,'Resumen de precios LLTT'!$C$17:$G$3071,5,FALSE))=FALSE,VLOOKUP(M3275,'Resumen de precios LLTT'!$C$17:$G$3071,5,FALSE),VLOOKUP(M3275,SICODI!$G$3:$J$2404,4,FALSE))</f>
        <v>364.69</v>
      </c>
      <c r="P3275" s="16">
        <f t="shared" si="465"/>
        <v>0.84299999999999997</v>
      </c>
      <c r="Q3275" s="78">
        <f t="shared" si="466"/>
        <v>672.12366999999995</v>
      </c>
      <c r="R3275" s="56">
        <v>0</v>
      </c>
      <c r="S3275" s="16">
        <f t="shared" si="467"/>
        <v>0.13400000000000001</v>
      </c>
      <c r="T3275" s="79">
        <f t="shared" si="468"/>
        <v>7.5053809816666659</v>
      </c>
      <c r="U3275" s="80">
        <f t="shared" si="469"/>
        <v>0.183</v>
      </c>
      <c r="V3275" s="81">
        <f t="shared" si="470"/>
        <v>1.3734847196449997</v>
      </c>
      <c r="W3275" s="79">
        <f t="shared" si="471"/>
        <v>0.46217247724950827</v>
      </c>
      <c r="X3275" s="60">
        <f t="shared" si="463"/>
        <v>0.5</v>
      </c>
      <c r="Y3275" s="56">
        <f>+'INFO ENEL'!R3263</f>
        <v>1</v>
      </c>
      <c r="Z3275" s="59">
        <f t="shared" si="464"/>
        <v>0.5</v>
      </c>
    </row>
    <row r="3276" spans="1:26" ht="15" customHeight="1" x14ac:dyDescent="0.25">
      <c r="A3276" s="55">
        <f>+'INFO ENEL'!A3264</f>
        <v>3259</v>
      </c>
      <c r="B3276" s="121" t="str">
        <f>+INDEX($B$8:$B$15,MATCH(L3276,$L$8:$L$15,0))</f>
        <v>SICODI</v>
      </c>
      <c r="C3276" s="56" t="str">
        <f>+'INFO ENEL'!B3264</f>
        <v>Lima</v>
      </c>
      <c r="D3276" s="56" t="str">
        <f>+'INFO ENEL'!D3264</f>
        <v>CARABAYLLO (LIMA)</v>
      </c>
      <c r="E3276" s="56" t="str">
        <f>+'INFO ENEL'!D3264</f>
        <v>CARABAYLLO (LIMA)</v>
      </c>
      <c r="F3276" s="50">
        <f>+'INFO ENEL'!E3264</f>
        <v>0</v>
      </c>
      <c r="G3276" s="56" t="str">
        <f>+'INFO ENEL'!L3264</f>
        <v>MT</v>
      </c>
      <c r="H3276" s="57">
        <f>+'INFO ENEL'!M3264</f>
        <v>85.51</v>
      </c>
      <c r="I3276" s="56">
        <f>+'INFO ENEL'!N3264</f>
        <v>13</v>
      </c>
      <c r="J3276" s="56" t="str">
        <f>+'INFO ENEL'!O3264</f>
        <v>Poste</v>
      </c>
      <c r="K3276" s="56" t="str">
        <f>+'INFO ENEL'!P3264</f>
        <v>Concreto</v>
      </c>
      <c r="L3276" s="56" t="str">
        <f>+'INFO ENEL'!Q3264</f>
        <v>PPC20</v>
      </c>
      <c r="M3276" s="55" t="str">
        <f>+IF(ISERROR(INDEX('Estructuras de Acero y Concreto'!$C$6:$C$577,MATCH(L3276,'Estructuras de Acero y Concreto'!$D$6:$D$577,0)))=FALSE,INDEX('Estructuras de Acero y Concreto'!$C$6:$C$577,MATCH(L3276,'Estructuras de Acero y Concreto'!$D$6:$D$577,0)),IF(ISERROR(INDEX('Estructuras de Madera'!$C$5:$C$122,MATCH(L3276,'Estructuras de Madera'!$D$5:$D$122,0)))=FALSE,INDEX('Estructuras de Madera'!$C$5:$C$122,MATCH(L3276,'Estructuras de Madera'!$D$5:$D$122,0)),INDEX(SICODI!$G$3:$G$2404,MATCH(L3276,SICODI!$G$3:$G$2404,0))))</f>
        <v>PPC20</v>
      </c>
      <c r="N3276" s="121" t="str">
        <f>+IF(ISERROR(VLOOKUP(M3276,'Resumen de precios LLTT'!$C$17:$D$3071,2,FALSE))=FALSE,VLOOKUP(M3276,'Resumen de precios LLTT'!$C$17:$D$3071,2,FALSE),VLOOKUP(M3276,SICODI!$G$3:$J$2404,2,FALSE))</f>
        <v>POSTE DE CONCRETO ARMADO DE 13/400/150/345</v>
      </c>
      <c r="O3276" s="58">
        <f>+IF(ISERROR(VLOOKUP(M3276,'Resumen de precios LLTT'!$C$17:$G$3071,5,FALSE))=FALSE,VLOOKUP(M3276,'Resumen de precios LLTT'!$C$17:$G$3071,5,FALSE),VLOOKUP(M3276,SICODI!$G$3:$J$2404,4,FALSE))</f>
        <v>364.69</v>
      </c>
      <c r="P3276" s="16">
        <f t="shared" si="465"/>
        <v>0.84299999999999997</v>
      </c>
      <c r="Q3276" s="78">
        <f t="shared" si="466"/>
        <v>672.12366999999995</v>
      </c>
      <c r="R3276" s="56">
        <v>0</v>
      </c>
      <c r="S3276" s="16">
        <f t="shared" si="467"/>
        <v>0.13400000000000001</v>
      </c>
      <c r="T3276" s="79">
        <f t="shared" si="468"/>
        <v>7.5053809816666659</v>
      </c>
      <c r="U3276" s="80">
        <f t="shared" si="469"/>
        <v>0.183</v>
      </c>
      <c r="V3276" s="81">
        <f t="shared" si="470"/>
        <v>1.3734847196449997</v>
      </c>
      <c r="W3276" s="79">
        <f t="shared" si="471"/>
        <v>0.46217247724950827</v>
      </c>
      <c r="X3276" s="60">
        <f t="shared" si="463"/>
        <v>0.5</v>
      </c>
      <c r="Y3276" s="56">
        <f>+'INFO ENEL'!R3264</f>
        <v>1</v>
      </c>
      <c r="Z3276" s="59">
        <f t="shared" si="464"/>
        <v>0.5</v>
      </c>
    </row>
    <row r="3277" spans="1:26" ht="15" customHeight="1" x14ac:dyDescent="0.25">
      <c r="A3277" s="55">
        <f>+'INFO ENEL'!A3265</f>
        <v>3260</v>
      </c>
      <c r="B3277" s="121" t="str">
        <f>+INDEX($B$8:$B$15,MATCH(L3277,$L$8:$L$15,0))</f>
        <v>SICODI</v>
      </c>
      <c r="C3277" s="56" t="str">
        <f>+'INFO ENEL'!B3265</f>
        <v>Lima</v>
      </c>
      <c r="D3277" s="56" t="str">
        <f>+'INFO ENEL'!D3265</f>
        <v>CARABAYLLO (LIMA)</v>
      </c>
      <c r="E3277" s="56" t="str">
        <f>+'INFO ENEL'!D3265</f>
        <v>CARABAYLLO (LIMA)</v>
      </c>
      <c r="F3277" s="50">
        <f>+'INFO ENEL'!E3265</f>
        <v>0</v>
      </c>
      <c r="G3277" s="56" t="str">
        <f>+'INFO ENEL'!L3265</f>
        <v>MT</v>
      </c>
      <c r="H3277" s="57">
        <f>+'INFO ENEL'!M3265</f>
        <v>93.83</v>
      </c>
      <c r="I3277" s="56">
        <f>+'INFO ENEL'!N3265</f>
        <v>13</v>
      </c>
      <c r="J3277" s="56" t="str">
        <f>+'INFO ENEL'!O3265</f>
        <v>Poste</v>
      </c>
      <c r="K3277" s="56" t="str">
        <f>+'INFO ENEL'!P3265</f>
        <v>Concreto</v>
      </c>
      <c r="L3277" s="56" t="str">
        <f>+'INFO ENEL'!Q3265</f>
        <v>PPC20</v>
      </c>
      <c r="M3277" s="55" t="str">
        <f>+IF(ISERROR(INDEX('Estructuras de Acero y Concreto'!$C$6:$C$577,MATCH(L3277,'Estructuras de Acero y Concreto'!$D$6:$D$577,0)))=FALSE,INDEX('Estructuras de Acero y Concreto'!$C$6:$C$577,MATCH(L3277,'Estructuras de Acero y Concreto'!$D$6:$D$577,0)),IF(ISERROR(INDEX('Estructuras de Madera'!$C$5:$C$122,MATCH(L3277,'Estructuras de Madera'!$D$5:$D$122,0)))=FALSE,INDEX('Estructuras de Madera'!$C$5:$C$122,MATCH(L3277,'Estructuras de Madera'!$D$5:$D$122,0)),INDEX(SICODI!$G$3:$G$2404,MATCH(L3277,SICODI!$G$3:$G$2404,0))))</f>
        <v>PPC20</v>
      </c>
      <c r="N3277" s="121" t="str">
        <f>+IF(ISERROR(VLOOKUP(M3277,'Resumen de precios LLTT'!$C$17:$D$3071,2,FALSE))=FALSE,VLOOKUP(M3277,'Resumen de precios LLTT'!$C$17:$D$3071,2,FALSE),VLOOKUP(M3277,SICODI!$G$3:$J$2404,2,FALSE))</f>
        <v>POSTE DE CONCRETO ARMADO DE 13/400/150/345</v>
      </c>
      <c r="O3277" s="58">
        <f>+IF(ISERROR(VLOOKUP(M3277,'Resumen de precios LLTT'!$C$17:$G$3071,5,FALSE))=FALSE,VLOOKUP(M3277,'Resumen de precios LLTT'!$C$17:$G$3071,5,FALSE),VLOOKUP(M3277,SICODI!$G$3:$J$2404,4,FALSE))</f>
        <v>364.69</v>
      </c>
      <c r="P3277" s="16">
        <f t="shared" si="465"/>
        <v>0.84299999999999997</v>
      </c>
      <c r="Q3277" s="78">
        <f t="shared" si="466"/>
        <v>672.12366999999995</v>
      </c>
      <c r="R3277" s="56">
        <v>0</v>
      </c>
      <c r="S3277" s="16">
        <f t="shared" si="467"/>
        <v>0.13400000000000001</v>
      </c>
      <c r="T3277" s="79">
        <f t="shared" si="468"/>
        <v>7.5053809816666659</v>
      </c>
      <c r="U3277" s="80">
        <f t="shared" si="469"/>
        <v>0.183</v>
      </c>
      <c r="V3277" s="81">
        <f t="shared" si="470"/>
        <v>1.3734847196449997</v>
      </c>
      <c r="W3277" s="79">
        <f t="shared" si="471"/>
        <v>0.46217247724950827</v>
      </c>
      <c r="X3277" s="60">
        <f t="shared" si="463"/>
        <v>0.5</v>
      </c>
      <c r="Y3277" s="56">
        <f>+'INFO ENEL'!R3265</f>
        <v>1</v>
      </c>
      <c r="Z3277" s="59">
        <f t="shared" si="464"/>
        <v>0.5</v>
      </c>
    </row>
    <row r="3278" spans="1:26" ht="15" customHeight="1" x14ac:dyDescent="0.25">
      <c r="A3278" s="55">
        <f>+'INFO ENEL'!A3266</f>
        <v>3261</v>
      </c>
      <c r="B3278" s="121" t="str">
        <f>+INDEX($B$8:$B$15,MATCH(L3278,$L$8:$L$15,0))</f>
        <v>SICODI</v>
      </c>
      <c r="C3278" s="56" t="str">
        <f>+'INFO ENEL'!B3266</f>
        <v>Lima</v>
      </c>
      <c r="D3278" s="56" t="str">
        <f>+'INFO ENEL'!D3266</f>
        <v>CARABAYLLO (LIMA)</v>
      </c>
      <c r="E3278" s="56" t="str">
        <f>+'INFO ENEL'!D3266</f>
        <v>CARABAYLLO (LIMA)</v>
      </c>
      <c r="F3278" s="50">
        <f>+'INFO ENEL'!E3266</f>
        <v>0</v>
      </c>
      <c r="G3278" s="56" t="str">
        <f>+'INFO ENEL'!L3266</f>
        <v>MT</v>
      </c>
      <c r="H3278" s="57">
        <f>+'INFO ENEL'!M3266</f>
        <v>73.89</v>
      </c>
      <c r="I3278" s="56">
        <f>+'INFO ENEL'!N3266</f>
        <v>13</v>
      </c>
      <c r="J3278" s="56" t="str">
        <f>+'INFO ENEL'!O3266</f>
        <v>Poste</v>
      </c>
      <c r="K3278" s="56" t="str">
        <f>+'INFO ENEL'!P3266</f>
        <v>Concreto</v>
      </c>
      <c r="L3278" s="56" t="str">
        <f>+'INFO ENEL'!Q3266</f>
        <v>PPC20</v>
      </c>
      <c r="M3278" s="55" t="str">
        <f>+IF(ISERROR(INDEX('Estructuras de Acero y Concreto'!$C$6:$C$577,MATCH(L3278,'Estructuras de Acero y Concreto'!$D$6:$D$577,0)))=FALSE,INDEX('Estructuras de Acero y Concreto'!$C$6:$C$577,MATCH(L3278,'Estructuras de Acero y Concreto'!$D$6:$D$577,0)),IF(ISERROR(INDEX('Estructuras de Madera'!$C$5:$C$122,MATCH(L3278,'Estructuras de Madera'!$D$5:$D$122,0)))=FALSE,INDEX('Estructuras de Madera'!$C$5:$C$122,MATCH(L3278,'Estructuras de Madera'!$D$5:$D$122,0)),INDEX(SICODI!$G$3:$G$2404,MATCH(L3278,SICODI!$G$3:$G$2404,0))))</f>
        <v>PPC20</v>
      </c>
      <c r="N3278" s="121" t="str">
        <f>+IF(ISERROR(VLOOKUP(M3278,'Resumen de precios LLTT'!$C$17:$D$3071,2,FALSE))=FALSE,VLOOKUP(M3278,'Resumen de precios LLTT'!$C$17:$D$3071,2,FALSE),VLOOKUP(M3278,SICODI!$G$3:$J$2404,2,FALSE))</f>
        <v>POSTE DE CONCRETO ARMADO DE 13/400/150/345</v>
      </c>
      <c r="O3278" s="58">
        <f>+IF(ISERROR(VLOOKUP(M3278,'Resumen de precios LLTT'!$C$17:$G$3071,5,FALSE))=FALSE,VLOOKUP(M3278,'Resumen de precios LLTT'!$C$17:$G$3071,5,FALSE),VLOOKUP(M3278,SICODI!$G$3:$J$2404,4,FALSE))</f>
        <v>364.69</v>
      </c>
      <c r="P3278" s="16">
        <f t="shared" si="465"/>
        <v>0.84299999999999997</v>
      </c>
      <c r="Q3278" s="78">
        <f t="shared" si="466"/>
        <v>672.12366999999995</v>
      </c>
      <c r="R3278" s="56">
        <v>0</v>
      </c>
      <c r="S3278" s="16">
        <f t="shared" si="467"/>
        <v>0.13400000000000001</v>
      </c>
      <c r="T3278" s="79">
        <f t="shared" si="468"/>
        <v>7.5053809816666659</v>
      </c>
      <c r="U3278" s="80">
        <f t="shared" si="469"/>
        <v>0.183</v>
      </c>
      <c r="V3278" s="81">
        <f t="shared" si="470"/>
        <v>1.3734847196449997</v>
      </c>
      <c r="W3278" s="79">
        <f t="shared" si="471"/>
        <v>0.46217247724950827</v>
      </c>
      <c r="X3278" s="60">
        <f t="shared" si="463"/>
        <v>0.5</v>
      </c>
      <c r="Y3278" s="56">
        <f>+'INFO ENEL'!R3266</f>
        <v>1</v>
      </c>
      <c r="Z3278" s="59">
        <f t="shared" si="464"/>
        <v>0.5</v>
      </c>
    </row>
    <row r="3279" spans="1:26" ht="15" customHeight="1" x14ac:dyDescent="0.25">
      <c r="A3279" s="55">
        <f>+'INFO ENEL'!A3267</f>
        <v>3262</v>
      </c>
      <c r="B3279" s="121" t="str">
        <f>+INDEX($B$8:$B$15,MATCH(L3279,$L$8:$L$15,0))</f>
        <v>SICODI</v>
      </c>
      <c r="C3279" s="56" t="str">
        <f>+'INFO ENEL'!B3267</f>
        <v>Lima</v>
      </c>
      <c r="D3279" s="56" t="str">
        <f>+'INFO ENEL'!D3267</f>
        <v>CARABAYLLO (LIMA)</v>
      </c>
      <c r="E3279" s="56" t="str">
        <f>+'INFO ENEL'!D3267</f>
        <v>CARABAYLLO (LIMA)</v>
      </c>
      <c r="F3279" s="50">
        <f>+'INFO ENEL'!E3267</f>
        <v>0</v>
      </c>
      <c r="G3279" s="56" t="str">
        <f>+'INFO ENEL'!L3267</f>
        <v>MT</v>
      </c>
      <c r="H3279" s="57">
        <f>+'INFO ENEL'!M3267</f>
        <v>97.65</v>
      </c>
      <c r="I3279" s="56">
        <f>+'INFO ENEL'!N3267</f>
        <v>13</v>
      </c>
      <c r="J3279" s="56" t="str">
        <f>+'INFO ENEL'!O3267</f>
        <v>Poste</v>
      </c>
      <c r="K3279" s="56" t="str">
        <f>+'INFO ENEL'!P3267</f>
        <v>Concreto</v>
      </c>
      <c r="L3279" s="56" t="str">
        <f>+'INFO ENEL'!Q3267</f>
        <v>PPC20</v>
      </c>
      <c r="M3279" s="55" t="str">
        <f>+IF(ISERROR(INDEX('Estructuras de Acero y Concreto'!$C$6:$C$577,MATCH(L3279,'Estructuras de Acero y Concreto'!$D$6:$D$577,0)))=FALSE,INDEX('Estructuras de Acero y Concreto'!$C$6:$C$577,MATCH(L3279,'Estructuras de Acero y Concreto'!$D$6:$D$577,0)),IF(ISERROR(INDEX('Estructuras de Madera'!$C$5:$C$122,MATCH(L3279,'Estructuras de Madera'!$D$5:$D$122,0)))=FALSE,INDEX('Estructuras de Madera'!$C$5:$C$122,MATCH(L3279,'Estructuras de Madera'!$D$5:$D$122,0)),INDEX(SICODI!$G$3:$G$2404,MATCH(L3279,SICODI!$G$3:$G$2404,0))))</f>
        <v>PPC20</v>
      </c>
      <c r="N3279" s="121" t="str">
        <f>+IF(ISERROR(VLOOKUP(M3279,'Resumen de precios LLTT'!$C$17:$D$3071,2,FALSE))=FALSE,VLOOKUP(M3279,'Resumen de precios LLTT'!$C$17:$D$3071,2,FALSE),VLOOKUP(M3279,SICODI!$G$3:$J$2404,2,FALSE))</f>
        <v>POSTE DE CONCRETO ARMADO DE 13/400/150/345</v>
      </c>
      <c r="O3279" s="58">
        <f>+IF(ISERROR(VLOOKUP(M3279,'Resumen de precios LLTT'!$C$17:$G$3071,5,FALSE))=FALSE,VLOOKUP(M3279,'Resumen de precios LLTT'!$C$17:$G$3071,5,FALSE),VLOOKUP(M3279,SICODI!$G$3:$J$2404,4,FALSE))</f>
        <v>364.69</v>
      </c>
      <c r="P3279" s="16">
        <f t="shared" si="465"/>
        <v>0.84299999999999997</v>
      </c>
      <c r="Q3279" s="78">
        <f t="shared" si="466"/>
        <v>672.12366999999995</v>
      </c>
      <c r="R3279" s="56">
        <v>0</v>
      </c>
      <c r="S3279" s="16">
        <f t="shared" si="467"/>
        <v>0.13400000000000001</v>
      </c>
      <c r="T3279" s="79">
        <f t="shared" si="468"/>
        <v>7.5053809816666659</v>
      </c>
      <c r="U3279" s="80">
        <f t="shared" si="469"/>
        <v>0.183</v>
      </c>
      <c r="V3279" s="81">
        <f t="shared" si="470"/>
        <v>1.3734847196449997</v>
      </c>
      <c r="W3279" s="79">
        <f t="shared" si="471"/>
        <v>0.46217247724950827</v>
      </c>
      <c r="X3279" s="60">
        <f t="shared" si="463"/>
        <v>0.5</v>
      </c>
      <c r="Y3279" s="56">
        <f>+'INFO ENEL'!R3267</f>
        <v>1</v>
      </c>
      <c r="Z3279" s="59">
        <f t="shared" si="464"/>
        <v>0.5</v>
      </c>
    </row>
    <row r="3280" spans="1:26" ht="15" customHeight="1" x14ac:dyDescent="0.25">
      <c r="A3280" s="55">
        <f>+'INFO ENEL'!A3268</f>
        <v>3263</v>
      </c>
      <c r="B3280" s="121" t="str">
        <f>+INDEX($B$8:$B$15,MATCH(L3280,$L$8:$L$15,0))</f>
        <v>SICODI</v>
      </c>
      <c r="C3280" s="56" t="str">
        <f>+'INFO ENEL'!B3268</f>
        <v>Lima</v>
      </c>
      <c r="D3280" s="56" t="str">
        <f>+'INFO ENEL'!D3268</f>
        <v>CARABAYLLO (LIMA)</v>
      </c>
      <c r="E3280" s="56" t="str">
        <f>+'INFO ENEL'!D3268</f>
        <v>CARABAYLLO (LIMA)</v>
      </c>
      <c r="F3280" s="50">
        <f>+'INFO ENEL'!E3268</f>
        <v>0</v>
      </c>
      <c r="G3280" s="56" t="str">
        <f>+'INFO ENEL'!L3268</f>
        <v>MT</v>
      </c>
      <c r="H3280" s="57">
        <f>+'INFO ENEL'!M3268</f>
        <v>31.3</v>
      </c>
      <c r="I3280" s="56">
        <f>+'INFO ENEL'!N3268</f>
        <v>13</v>
      </c>
      <c r="J3280" s="56" t="str">
        <f>+'INFO ENEL'!O3268</f>
        <v>Poste</v>
      </c>
      <c r="K3280" s="56" t="str">
        <f>+'INFO ENEL'!P3268</f>
        <v>Concreto</v>
      </c>
      <c r="L3280" s="56" t="str">
        <f>+'INFO ENEL'!Q3268</f>
        <v>PPC20</v>
      </c>
      <c r="M3280" s="55" t="str">
        <f>+IF(ISERROR(INDEX('Estructuras de Acero y Concreto'!$C$6:$C$577,MATCH(L3280,'Estructuras de Acero y Concreto'!$D$6:$D$577,0)))=FALSE,INDEX('Estructuras de Acero y Concreto'!$C$6:$C$577,MATCH(L3280,'Estructuras de Acero y Concreto'!$D$6:$D$577,0)),IF(ISERROR(INDEX('Estructuras de Madera'!$C$5:$C$122,MATCH(L3280,'Estructuras de Madera'!$D$5:$D$122,0)))=FALSE,INDEX('Estructuras de Madera'!$C$5:$C$122,MATCH(L3280,'Estructuras de Madera'!$D$5:$D$122,0)),INDEX(SICODI!$G$3:$G$2404,MATCH(L3280,SICODI!$G$3:$G$2404,0))))</f>
        <v>PPC20</v>
      </c>
      <c r="N3280" s="121" t="str">
        <f>+IF(ISERROR(VLOOKUP(M3280,'Resumen de precios LLTT'!$C$17:$D$3071,2,FALSE))=FALSE,VLOOKUP(M3280,'Resumen de precios LLTT'!$C$17:$D$3071,2,FALSE),VLOOKUP(M3280,SICODI!$G$3:$J$2404,2,FALSE))</f>
        <v>POSTE DE CONCRETO ARMADO DE 13/400/150/345</v>
      </c>
      <c r="O3280" s="58">
        <f>+IF(ISERROR(VLOOKUP(M3280,'Resumen de precios LLTT'!$C$17:$G$3071,5,FALSE))=FALSE,VLOOKUP(M3280,'Resumen de precios LLTT'!$C$17:$G$3071,5,FALSE),VLOOKUP(M3280,SICODI!$G$3:$J$2404,4,FALSE))</f>
        <v>364.69</v>
      </c>
      <c r="P3280" s="16">
        <f t="shared" si="465"/>
        <v>0.84299999999999997</v>
      </c>
      <c r="Q3280" s="78">
        <f t="shared" si="466"/>
        <v>672.12366999999995</v>
      </c>
      <c r="R3280" s="56">
        <v>0</v>
      </c>
      <c r="S3280" s="16">
        <f t="shared" si="467"/>
        <v>0.13400000000000001</v>
      </c>
      <c r="T3280" s="79">
        <f t="shared" si="468"/>
        <v>7.5053809816666659</v>
      </c>
      <c r="U3280" s="80">
        <f t="shared" si="469"/>
        <v>0.183</v>
      </c>
      <c r="V3280" s="81">
        <f t="shared" si="470"/>
        <v>1.3734847196449997</v>
      </c>
      <c r="W3280" s="79">
        <f t="shared" si="471"/>
        <v>0.46217247724950827</v>
      </c>
      <c r="X3280" s="60">
        <f t="shared" si="463"/>
        <v>0.5</v>
      </c>
      <c r="Y3280" s="56">
        <f>+'INFO ENEL'!R3268</f>
        <v>1</v>
      </c>
      <c r="Z3280" s="59">
        <f t="shared" si="464"/>
        <v>0.5</v>
      </c>
    </row>
    <row r="3281" spans="1:26" ht="15" customHeight="1" x14ac:dyDescent="0.25">
      <c r="A3281" s="55">
        <f>+'INFO ENEL'!A3269</f>
        <v>3264</v>
      </c>
      <c r="B3281" s="121" t="str">
        <f>+INDEX($B$8:$B$15,MATCH(L3281,$L$8:$L$15,0))</f>
        <v>SICODI</v>
      </c>
      <c r="C3281" s="56" t="str">
        <f>+'INFO ENEL'!B3269</f>
        <v>Lima</v>
      </c>
      <c r="D3281" s="56" t="str">
        <f>+'INFO ENEL'!D3269</f>
        <v>CANTA (LIMA)</v>
      </c>
      <c r="E3281" s="56" t="str">
        <f>+'INFO ENEL'!D3269</f>
        <v>CANTA (LIMA)</v>
      </c>
      <c r="F3281" s="50">
        <f>+'INFO ENEL'!E3269</f>
        <v>0</v>
      </c>
      <c r="G3281" s="56" t="str">
        <f>+'INFO ENEL'!L3269</f>
        <v>MT</v>
      </c>
      <c r="H3281" s="57">
        <f>+'INFO ENEL'!M3269</f>
        <v>14.57</v>
      </c>
      <c r="I3281" s="56">
        <f>+'INFO ENEL'!N3269</f>
        <v>13</v>
      </c>
      <c r="J3281" s="56" t="str">
        <f>+'INFO ENEL'!O3269</f>
        <v>Poste</v>
      </c>
      <c r="K3281" s="56" t="str">
        <f>+'INFO ENEL'!P3269</f>
        <v>Concreto</v>
      </c>
      <c r="L3281" s="56" t="str">
        <f>+'INFO ENEL'!Q3269</f>
        <v>PPC20</v>
      </c>
      <c r="M3281" s="55" t="str">
        <f>+IF(ISERROR(INDEX('Estructuras de Acero y Concreto'!$C$6:$C$577,MATCH(L3281,'Estructuras de Acero y Concreto'!$D$6:$D$577,0)))=FALSE,INDEX('Estructuras de Acero y Concreto'!$C$6:$C$577,MATCH(L3281,'Estructuras de Acero y Concreto'!$D$6:$D$577,0)),IF(ISERROR(INDEX('Estructuras de Madera'!$C$5:$C$122,MATCH(L3281,'Estructuras de Madera'!$D$5:$D$122,0)))=FALSE,INDEX('Estructuras de Madera'!$C$5:$C$122,MATCH(L3281,'Estructuras de Madera'!$D$5:$D$122,0)),INDEX(SICODI!$G$3:$G$2404,MATCH(L3281,SICODI!$G$3:$G$2404,0))))</f>
        <v>PPC20</v>
      </c>
      <c r="N3281" s="121" t="str">
        <f>+IF(ISERROR(VLOOKUP(M3281,'Resumen de precios LLTT'!$C$17:$D$3071,2,FALSE))=FALSE,VLOOKUP(M3281,'Resumen de precios LLTT'!$C$17:$D$3071,2,FALSE),VLOOKUP(M3281,SICODI!$G$3:$J$2404,2,FALSE))</f>
        <v>POSTE DE CONCRETO ARMADO DE 13/400/150/345</v>
      </c>
      <c r="O3281" s="58">
        <f>+IF(ISERROR(VLOOKUP(M3281,'Resumen de precios LLTT'!$C$17:$G$3071,5,FALSE))=FALSE,VLOOKUP(M3281,'Resumen de precios LLTT'!$C$17:$G$3071,5,FALSE),VLOOKUP(M3281,SICODI!$G$3:$J$2404,4,FALSE))</f>
        <v>364.69</v>
      </c>
      <c r="P3281" s="16">
        <f t="shared" si="465"/>
        <v>0.84299999999999997</v>
      </c>
      <c r="Q3281" s="78">
        <f t="shared" si="466"/>
        <v>672.12366999999995</v>
      </c>
      <c r="R3281" s="56">
        <v>0</v>
      </c>
      <c r="S3281" s="16">
        <f t="shared" si="467"/>
        <v>0.13400000000000001</v>
      </c>
      <c r="T3281" s="79">
        <f t="shared" si="468"/>
        <v>7.5053809816666659</v>
      </c>
      <c r="U3281" s="80">
        <f t="shared" si="469"/>
        <v>0.183</v>
      </c>
      <c r="V3281" s="81">
        <f t="shared" si="470"/>
        <v>1.3734847196449997</v>
      </c>
      <c r="W3281" s="79">
        <f t="shared" si="471"/>
        <v>0.46217247724950827</v>
      </c>
      <c r="X3281" s="60">
        <f t="shared" si="463"/>
        <v>0.5</v>
      </c>
      <c r="Y3281" s="56">
        <f>+'INFO ENEL'!R3269</f>
        <v>1</v>
      </c>
      <c r="Z3281" s="59">
        <f t="shared" si="464"/>
        <v>0.5</v>
      </c>
    </row>
    <row r="3282" spans="1:26" ht="15" customHeight="1" x14ac:dyDescent="0.25">
      <c r="A3282" s="55">
        <f>+'INFO ENEL'!A3270</f>
        <v>3265</v>
      </c>
      <c r="B3282" s="121" t="str">
        <f>+INDEX($B$8:$B$15,MATCH(L3282,$L$8:$L$15,0))</f>
        <v>SICODI</v>
      </c>
      <c r="C3282" s="56" t="str">
        <f>+'INFO ENEL'!B3270</f>
        <v>Lima</v>
      </c>
      <c r="D3282" s="56" t="str">
        <f>+'INFO ENEL'!D3270</f>
        <v>CANTA (LIMA)</v>
      </c>
      <c r="E3282" s="56" t="str">
        <f>+'INFO ENEL'!D3270</f>
        <v>CANTA (LIMA)</v>
      </c>
      <c r="F3282" s="50">
        <f>+'INFO ENEL'!E3270</f>
        <v>0</v>
      </c>
      <c r="G3282" s="56" t="str">
        <f>+'INFO ENEL'!L3270</f>
        <v>BT</v>
      </c>
      <c r="H3282" s="57">
        <f>+'INFO ENEL'!M3270</f>
        <v>35.07</v>
      </c>
      <c r="I3282" s="56">
        <f>+'INFO ENEL'!N3270</f>
        <v>11</v>
      </c>
      <c r="J3282" s="56" t="str">
        <f>+'INFO ENEL'!O3270</f>
        <v>Poste</v>
      </c>
      <c r="K3282" s="56" t="str">
        <f>+'INFO ENEL'!P3270</f>
        <v>Concreto</v>
      </c>
      <c r="L3282" s="56" t="str">
        <f>+'INFO ENEL'!Q3270</f>
        <v>PPC40</v>
      </c>
      <c r="M3282" s="55" t="str">
        <f>+IF(ISERROR(INDEX('Estructuras de Acero y Concreto'!$C$6:$C$577,MATCH(L3282,'Estructuras de Acero y Concreto'!$D$6:$D$577,0)))=FALSE,INDEX('Estructuras de Acero y Concreto'!$C$6:$C$577,MATCH(L3282,'Estructuras de Acero y Concreto'!$D$6:$D$577,0)),IF(ISERROR(INDEX('Estructuras de Madera'!$C$5:$C$122,MATCH(L3282,'Estructuras de Madera'!$D$5:$D$122,0)))=FALSE,INDEX('Estructuras de Madera'!$C$5:$C$122,MATCH(L3282,'Estructuras de Madera'!$D$5:$D$122,0)),INDEX(SICODI!$G$3:$G$2404,MATCH(L3282,SICODI!$G$3:$G$2404,0))))</f>
        <v>PPC40</v>
      </c>
      <c r="N3282" s="121" t="str">
        <f>+IF(ISERROR(VLOOKUP(M3282,'Resumen de precios LLTT'!$C$17:$D$3071,2,FALSE))=FALSE,VLOOKUP(M3282,'Resumen de precios LLTT'!$C$17:$D$3071,2,FALSE),VLOOKUP(M3282,SICODI!$G$3:$J$2404,2,FALSE))</f>
        <v>POSTE DE CONCRETO ARMADO PARA A. P. 11/200/120/285</v>
      </c>
      <c r="O3282" s="58">
        <f>+IF(ISERROR(VLOOKUP(M3282,'Resumen de precios LLTT'!$C$17:$G$3071,5,FALSE))=FALSE,VLOOKUP(M3282,'Resumen de precios LLTT'!$C$17:$G$3071,5,FALSE),VLOOKUP(M3282,SICODI!$G$3:$J$2404,4,FALSE))</f>
        <v>206.03</v>
      </c>
      <c r="P3282" s="16">
        <f t="shared" si="465"/>
        <v>0.77</v>
      </c>
      <c r="Q3282" s="78">
        <f t="shared" si="466"/>
        <v>364.67310000000003</v>
      </c>
      <c r="R3282" s="56">
        <v>0</v>
      </c>
      <c r="S3282" s="16">
        <f t="shared" si="467"/>
        <v>7.2000000000000008E-2</v>
      </c>
      <c r="T3282" s="79">
        <f t="shared" si="468"/>
        <v>2.1880386000000005</v>
      </c>
      <c r="U3282" s="80">
        <f t="shared" si="469"/>
        <v>0.2</v>
      </c>
      <c r="V3282" s="81">
        <f t="shared" si="470"/>
        <v>0.43760772000000014</v>
      </c>
      <c r="W3282" s="79">
        <f t="shared" si="471"/>
        <v>0.14725336301388503</v>
      </c>
      <c r="X3282" s="60">
        <f t="shared" ref="X3282:X3345" si="472">ROUND(W3282,1)</f>
        <v>0.1</v>
      </c>
      <c r="Y3282" s="56">
        <f>+'INFO ENEL'!R3270</f>
        <v>4</v>
      </c>
      <c r="Z3282" s="59">
        <f t="shared" si="464"/>
        <v>0.4</v>
      </c>
    </row>
    <row r="3283" spans="1:26" ht="15" customHeight="1" x14ac:dyDescent="0.25">
      <c r="A3283" s="55">
        <f>+'INFO ENEL'!A3271</f>
        <v>3266</v>
      </c>
      <c r="B3283" s="121" t="str">
        <f>+INDEX($B$8:$B$15,MATCH(L3283,$L$8:$L$15,0))</f>
        <v>SICODI</v>
      </c>
      <c r="C3283" s="56" t="str">
        <f>+'INFO ENEL'!B3271</f>
        <v>Lima</v>
      </c>
      <c r="D3283" s="56" t="str">
        <f>+'INFO ENEL'!D3271</f>
        <v>CANTA (LIMA)</v>
      </c>
      <c r="E3283" s="56" t="str">
        <f>+'INFO ENEL'!D3271</f>
        <v>CANTA (LIMA)</v>
      </c>
      <c r="F3283" s="50">
        <f>+'INFO ENEL'!E3271</f>
        <v>0</v>
      </c>
      <c r="G3283" s="56" t="str">
        <f>+'INFO ENEL'!L3271</f>
        <v>BT</v>
      </c>
      <c r="H3283" s="57">
        <f>+'INFO ENEL'!M3271</f>
        <v>21.15</v>
      </c>
      <c r="I3283" s="56">
        <f>+'INFO ENEL'!N3271</f>
        <v>11</v>
      </c>
      <c r="J3283" s="56" t="str">
        <f>+'INFO ENEL'!O3271</f>
        <v>Poste</v>
      </c>
      <c r="K3283" s="56" t="str">
        <f>+'INFO ENEL'!P3271</f>
        <v>Concreto</v>
      </c>
      <c r="L3283" s="56" t="str">
        <f>+'INFO ENEL'!Q3271</f>
        <v>PPC40</v>
      </c>
      <c r="M3283" s="55" t="str">
        <f>+IF(ISERROR(INDEX('Estructuras de Acero y Concreto'!$C$6:$C$577,MATCH(L3283,'Estructuras de Acero y Concreto'!$D$6:$D$577,0)))=FALSE,INDEX('Estructuras de Acero y Concreto'!$C$6:$C$577,MATCH(L3283,'Estructuras de Acero y Concreto'!$D$6:$D$577,0)),IF(ISERROR(INDEX('Estructuras de Madera'!$C$5:$C$122,MATCH(L3283,'Estructuras de Madera'!$D$5:$D$122,0)))=FALSE,INDEX('Estructuras de Madera'!$C$5:$C$122,MATCH(L3283,'Estructuras de Madera'!$D$5:$D$122,0)),INDEX(SICODI!$G$3:$G$2404,MATCH(L3283,SICODI!$G$3:$G$2404,0))))</f>
        <v>PPC40</v>
      </c>
      <c r="N3283" s="121" t="str">
        <f>+IF(ISERROR(VLOOKUP(M3283,'Resumen de precios LLTT'!$C$17:$D$3071,2,FALSE))=FALSE,VLOOKUP(M3283,'Resumen de precios LLTT'!$C$17:$D$3071,2,FALSE),VLOOKUP(M3283,SICODI!$G$3:$J$2404,2,FALSE))</f>
        <v>POSTE DE CONCRETO ARMADO PARA A. P. 11/200/120/285</v>
      </c>
      <c r="O3283" s="58">
        <f>+IF(ISERROR(VLOOKUP(M3283,'Resumen de precios LLTT'!$C$17:$G$3071,5,FALSE))=FALSE,VLOOKUP(M3283,'Resumen de precios LLTT'!$C$17:$G$3071,5,FALSE),VLOOKUP(M3283,SICODI!$G$3:$J$2404,4,FALSE))</f>
        <v>206.03</v>
      </c>
      <c r="P3283" s="16">
        <f t="shared" si="465"/>
        <v>0.77</v>
      </c>
      <c r="Q3283" s="78">
        <f t="shared" si="466"/>
        <v>364.67310000000003</v>
      </c>
      <c r="R3283" s="56">
        <v>0</v>
      </c>
      <c r="S3283" s="16">
        <f t="shared" si="467"/>
        <v>7.2000000000000008E-2</v>
      </c>
      <c r="T3283" s="79">
        <f t="shared" si="468"/>
        <v>2.1880386000000005</v>
      </c>
      <c r="U3283" s="80">
        <f t="shared" si="469"/>
        <v>0.2</v>
      </c>
      <c r="V3283" s="81">
        <f t="shared" si="470"/>
        <v>0.43760772000000014</v>
      </c>
      <c r="W3283" s="79">
        <f t="shared" si="471"/>
        <v>0.14725336301388503</v>
      </c>
      <c r="X3283" s="60">
        <f t="shared" si="472"/>
        <v>0.1</v>
      </c>
      <c r="Y3283" s="56">
        <f>+'INFO ENEL'!R3271</f>
        <v>4</v>
      </c>
      <c r="Z3283" s="59">
        <f t="shared" ref="Z3283:Z3346" si="473">X3283*Y3283</f>
        <v>0.4</v>
      </c>
    </row>
    <row r="3284" spans="1:26" ht="15" customHeight="1" x14ac:dyDescent="0.25">
      <c r="A3284" s="55">
        <f>+'INFO ENEL'!A3272</f>
        <v>3267</v>
      </c>
      <c r="B3284" s="121" t="str">
        <f>+INDEX($B$8:$B$15,MATCH(L3284,$L$8:$L$15,0))</f>
        <v>SICODI</v>
      </c>
      <c r="C3284" s="56" t="str">
        <f>+'INFO ENEL'!B3272</f>
        <v>Lima</v>
      </c>
      <c r="D3284" s="56" t="str">
        <f>+'INFO ENEL'!D3272</f>
        <v>CANTA (LIMA)</v>
      </c>
      <c r="E3284" s="56" t="str">
        <f>+'INFO ENEL'!D3272</f>
        <v>CANTA (LIMA)</v>
      </c>
      <c r="F3284" s="50">
        <f>+'INFO ENEL'!E3272</f>
        <v>0</v>
      </c>
      <c r="G3284" s="56" t="str">
        <f>+'INFO ENEL'!L3272</f>
        <v>BT</v>
      </c>
      <c r="H3284" s="57">
        <f>+'INFO ENEL'!M3272</f>
        <v>25.33</v>
      </c>
      <c r="I3284" s="56">
        <f>+'INFO ENEL'!N3272</f>
        <v>8</v>
      </c>
      <c r="J3284" s="56" t="str">
        <f>+'INFO ENEL'!O3272</f>
        <v>Poste</v>
      </c>
      <c r="K3284" s="56" t="str">
        <f>+'INFO ENEL'!P3272</f>
        <v>Concreto</v>
      </c>
      <c r="L3284" s="56" t="str">
        <f>+'INFO ENEL'!Q3272</f>
        <v>PPC35</v>
      </c>
      <c r="M3284" s="55" t="str">
        <f>+IF(ISERROR(INDEX('Estructuras de Acero y Concreto'!$C$6:$C$577,MATCH(L3284,'Estructuras de Acero y Concreto'!$D$6:$D$577,0)))=FALSE,INDEX('Estructuras de Acero y Concreto'!$C$6:$C$577,MATCH(L3284,'Estructuras de Acero y Concreto'!$D$6:$D$577,0)),IF(ISERROR(INDEX('Estructuras de Madera'!$C$5:$C$122,MATCH(L3284,'Estructuras de Madera'!$D$5:$D$122,0)))=FALSE,INDEX('Estructuras de Madera'!$C$5:$C$122,MATCH(L3284,'Estructuras de Madera'!$D$5:$D$122,0)),INDEX(SICODI!$G$3:$G$2404,MATCH(L3284,SICODI!$G$3:$G$2404,0))))</f>
        <v>PPC35</v>
      </c>
      <c r="N3284" s="121" t="str">
        <f>+IF(ISERROR(VLOOKUP(M3284,'Resumen de precios LLTT'!$C$17:$D$3071,2,FALSE))=FALSE,VLOOKUP(M3284,'Resumen de precios LLTT'!$C$17:$D$3071,2,FALSE),VLOOKUP(M3284,SICODI!$G$3:$J$2404,2,FALSE))</f>
        <v>POSTE DE CONCRETO ARMADO PARA A. P.  8/200/120/240</v>
      </c>
      <c r="O3284" s="58">
        <f>+IF(ISERROR(VLOOKUP(M3284,'Resumen de precios LLTT'!$C$17:$G$3071,5,FALSE))=FALSE,VLOOKUP(M3284,'Resumen de precios LLTT'!$C$17:$G$3071,5,FALSE),VLOOKUP(M3284,SICODI!$G$3:$J$2404,4,FALSE))</f>
        <v>136.80000000000001</v>
      </c>
      <c r="P3284" s="16">
        <f t="shared" si="465"/>
        <v>0.77</v>
      </c>
      <c r="Q3284" s="78">
        <f t="shared" si="466"/>
        <v>242.13600000000002</v>
      </c>
      <c r="R3284" s="56">
        <v>0</v>
      </c>
      <c r="S3284" s="16">
        <f t="shared" si="467"/>
        <v>7.2000000000000008E-2</v>
      </c>
      <c r="T3284" s="79">
        <f t="shared" si="468"/>
        <v>1.4528160000000003</v>
      </c>
      <c r="U3284" s="80">
        <f t="shared" si="469"/>
        <v>0.2</v>
      </c>
      <c r="V3284" s="81">
        <f t="shared" si="470"/>
        <v>0.29056320000000008</v>
      </c>
      <c r="W3284" s="79">
        <f t="shared" si="471"/>
        <v>9.7773431346403303E-2</v>
      </c>
      <c r="X3284" s="60">
        <f t="shared" si="472"/>
        <v>0.1</v>
      </c>
      <c r="Y3284" s="56">
        <f>+'INFO ENEL'!R3272</f>
        <v>3</v>
      </c>
      <c r="Z3284" s="59">
        <f t="shared" si="473"/>
        <v>0.30000000000000004</v>
      </c>
    </row>
    <row r="3285" spans="1:26" ht="15" customHeight="1" x14ac:dyDescent="0.25">
      <c r="A3285" s="55">
        <f>+'INFO ENEL'!A3273</f>
        <v>3268</v>
      </c>
      <c r="B3285" s="121" t="str">
        <f>+INDEX($B$8:$B$15,MATCH(L3285,$L$8:$L$15,0))</f>
        <v>SICODI</v>
      </c>
      <c r="C3285" s="56" t="str">
        <f>+'INFO ENEL'!B3273</f>
        <v>Lima</v>
      </c>
      <c r="D3285" s="56" t="str">
        <f>+'INFO ENEL'!D3273</f>
        <v>CANTA (LIMA)</v>
      </c>
      <c r="E3285" s="56" t="str">
        <f>+'INFO ENEL'!D3273</f>
        <v>CANTA (LIMA)</v>
      </c>
      <c r="F3285" s="50">
        <f>+'INFO ENEL'!E3273</f>
        <v>0</v>
      </c>
      <c r="G3285" s="56" t="str">
        <f>+'INFO ENEL'!L3273</f>
        <v>BT</v>
      </c>
      <c r="H3285" s="57">
        <f>+'INFO ENEL'!M3273</f>
        <v>36.26</v>
      </c>
      <c r="I3285" s="56">
        <f>+'INFO ENEL'!N3273</f>
        <v>11</v>
      </c>
      <c r="J3285" s="56" t="str">
        <f>+'INFO ENEL'!O3273</f>
        <v>Poste</v>
      </c>
      <c r="K3285" s="56" t="str">
        <f>+'INFO ENEL'!P3273</f>
        <v>Concreto</v>
      </c>
      <c r="L3285" s="56" t="str">
        <f>+'INFO ENEL'!Q3273</f>
        <v>PPC40</v>
      </c>
      <c r="M3285" s="55" t="str">
        <f>+IF(ISERROR(INDEX('Estructuras de Acero y Concreto'!$C$6:$C$577,MATCH(L3285,'Estructuras de Acero y Concreto'!$D$6:$D$577,0)))=FALSE,INDEX('Estructuras de Acero y Concreto'!$C$6:$C$577,MATCH(L3285,'Estructuras de Acero y Concreto'!$D$6:$D$577,0)),IF(ISERROR(INDEX('Estructuras de Madera'!$C$5:$C$122,MATCH(L3285,'Estructuras de Madera'!$D$5:$D$122,0)))=FALSE,INDEX('Estructuras de Madera'!$C$5:$C$122,MATCH(L3285,'Estructuras de Madera'!$D$5:$D$122,0)),INDEX(SICODI!$G$3:$G$2404,MATCH(L3285,SICODI!$G$3:$G$2404,0))))</f>
        <v>PPC40</v>
      </c>
      <c r="N3285" s="121" t="str">
        <f>+IF(ISERROR(VLOOKUP(M3285,'Resumen de precios LLTT'!$C$17:$D$3071,2,FALSE))=FALSE,VLOOKUP(M3285,'Resumen de precios LLTT'!$C$17:$D$3071,2,FALSE),VLOOKUP(M3285,SICODI!$G$3:$J$2404,2,FALSE))</f>
        <v>POSTE DE CONCRETO ARMADO PARA A. P. 11/200/120/285</v>
      </c>
      <c r="O3285" s="58">
        <f>+IF(ISERROR(VLOOKUP(M3285,'Resumen de precios LLTT'!$C$17:$G$3071,5,FALSE))=FALSE,VLOOKUP(M3285,'Resumen de precios LLTT'!$C$17:$G$3071,5,FALSE),VLOOKUP(M3285,SICODI!$G$3:$J$2404,4,FALSE))</f>
        <v>206.03</v>
      </c>
      <c r="P3285" s="16">
        <f t="shared" si="465"/>
        <v>0.77</v>
      </c>
      <c r="Q3285" s="78">
        <f t="shared" si="466"/>
        <v>364.67310000000003</v>
      </c>
      <c r="R3285" s="56">
        <v>0</v>
      </c>
      <c r="S3285" s="16">
        <f t="shared" si="467"/>
        <v>7.2000000000000008E-2</v>
      </c>
      <c r="T3285" s="79">
        <f t="shared" si="468"/>
        <v>2.1880386000000005</v>
      </c>
      <c r="U3285" s="80">
        <f t="shared" si="469"/>
        <v>0.2</v>
      </c>
      <c r="V3285" s="81">
        <f t="shared" si="470"/>
        <v>0.43760772000000014</v>
      </c>
      <c r="W3285" s="79">
        <f t="shared" si="471"/>
        <v>0.14725336301388503</v>
      </c>
      <c r="X3285" s="60">
        <f t="shared" si="472"/>
        <v>0.1</v>
      </c>
      <c r="Y3285" s="56">
        <f>+'INFO ENEL'!R3273</f>
        <v>4</v>
      </c>
      <c r="Z3285" s="59">
        <f t="shared" si="473"/>
        <v>0.4</v>
      </c>
    </row>
    <row r="3286" spans="1:26" ht="15" customHeight="1" x14ac:dyDescent="0.25">
      <c r="A3286" s="55">
        <f>+'INFO ENEL'!A3274</f>
        <v>3269</v>
      </c>
      <c r="B3286" s="121" t="str">
        <f>+INDEX($B$8:$B$15,MATCH(L3286,$L$8:$L$15,0))</f>
        <v>SICODI</v>
      </c>
      <c r="C3286" s="56" t="str">
        <f>+'INFO ENEL'!B3274</f>
        <v>Lima</v>
      </c>
      <c r="D3286" s="56" t="str">
        <f>+'INFO ENEL'!D3274</f>
        <v>CANTA (LIMA)</v>
      </c>
      <c r="E3286" s="56" t="str">
        <f>+'INFO ENEL'!D3274</f>
        <v>CANTA (LIMA)</v>
      </c>
      <c r="F3286" s="50">
        <f>+'INFO ENEL'!E3274</f>
        <v>0</v>
      </c>
      <c r="G3286" s="56" t="str">
        <f>+'INFO ENEL'!L3274</f>
        <v>BT</v>
      </c>
      <c r="H3286" s="57">
        <f>+'INFO ENEL'!M3274</f>
        <v>35.01</v>
      </c>
      <c r="I3286" s="56">
        <f>+'INFO ENEL'!N3274</f>
        <v>11</v>
      </c>
      <c r="J3286" s="56" t="str">
        <f>+'INFO ENEL'!O3274</f>
        <v>Poste</v>
      </c>
      <c r="K3286" s="56" t="str">
        <f>+'INFO ENEL'!P3274</f>
        <v>Concreto</v>
      </c>
      <c r="L3286" s="56" t="str">
        <f>+'INFO ENEL'!Q3274</f>
        <v>PPC40</v>
      </c>
      <c r="M3286" s="55" t="str">
        <f>+IF(ISERROR(INDEX('Estructuras de Acero y Concreto'!$C$6:$C$577,MATCH(L3286,'Estructuras de Acero y Concreto'!$D$6:$D$577,0)))=FALSE,INDEX('Estructuras de Acero y Concreto'!$C$6:$C$577,MATCH(L3286,'Estructuras de Acero y Concreto'!$D$6:$D$577,0)),IF(ISERROR(INDEX('Estructuras de Madera'!$C$5:$C$122,MATCH(L3286,'Estructuras de Madera'!$D$5:$D$122,0)))=FALSE,INDEX('Estructuras de Madera'!$C$5:$C$122,MATCH(L3286,'Estructuras de Madera'!$D$5:$D$122,0)),INDEX(SICODI!$G$3:$G$2404,MATCH(L3286,SICODI!$G$3:$G$2404,0))))</f>
        <v>PPC40</v>
      </c>
      <c r="N3286" s="121" t="str">
        <f>+IF(ISERROR(VLOOKUP(M3286,'Resumen de precios LLTT'!$C$17:$D$3071,2,FALSE))=FALSE,VLOOKUP(M3286,'Resumen de precios LLTT'!$C$17:$D$3071,2,FALSE),VLOOKUP(M3286,SICODI!$G$3:$J$2404,2,FALSE))</f>
        <v>POSTE DE CONCRETO ARMADO PARA A. P. 11/200/120/285</v>
      </c>
      <c r="O3286" s="58">
        <f>+IF(ISERROR(VLOOKUP(M3286,'Resumen de precios LLTT'!$C$17:$G$3071,5,FALSE))=FALSE,VLOOKUP(M3286,'Resumen de precios LLTT'!$C$17:$G$3071,5,FALSE),VLOOKUP(M3286,SICODI!$G$3:$J$2404,4,FALSE))</f>
        <v>206.03</v>
      </c>
      <c r="P3286" s="16">
        <f t="shared" si="465"/>
        <v>0.77</v>
      </c>
      <c r="Q3286" s="78">
        <f t="shared" si="466"/>
        <v>364.67310000000003</v>
      </c>
      <c r="R3286" s="56">
        <v>0</v>
      </c>
      <c r="S3286" s="16">
        <f t="shared" si="467"/>
        <v>7.2000000000000008E-2</v>
      </c>
      <c r="T3286" s="79">
        <f t="shared" si="468"/>
        <v>2.1880386000000005</v>
      </c>
      <c r="U3286" s="80">
        <f t="shared" si="469"/>
        <v>0.2</v>
      </c>
      <c r="V3286" s="81">
        <f t="shared" si="470"/>
        <v>0.43760772000000014</v>
      </c>
      <c r="W3286" s="79">
        <f t="shared" si="471"/>
        <v>0.14725336301388503</v>
      </c>
      <c r="X3286" s="60">
        <f t="shared" si="472"/>
        <v>0.1</v>
      </c>
      <c r="Y3286" s="56">
        <f>+'INFO ENEL'!R3274</f>
        <v>4</v>
      </c>
      <c r="Z3286" s="59">
        <f t="shared" si="473"/>
        <v>0.4</v>
      </c>
    </row>
    <row r="3287" spans="1:26" ht="15" customHeight="1" x14ac:dyDescent="0.25">
      <c r="A3287" s="55">
        <f>+'INFO ENEL'!A3275</f>
        <v>3270</v>
      </c>
      <c r="B3287" s="121" t="str">
        <f>+INDEX($B$8:$B$15,MATCH(L3287,$L$8:$L$15,0))</f>
        <v>SICODI</v>
      </c>
      <c r="C3287" s="56" t="str">
        <f>+'INFO ENEL'!B3275</f>
        <v>Lima</v>
      </c>
      <c r="D3287" s="56" t="str">
        <f>+'INFO ENEL'!D3275</f>
        <v>CANTA (LIMA)</v>
      </c>
      <c r="E3287" s="56" t="str">
        <f>+'INFO ENEL'!D3275</f>
        <v>CANTA (LIMA)</v>
      </c>
      <c r="F3287" s="50">
        <f>+'INFO ENEL'!E3275</f>
        <v>0</v>
      </c>
      <c r="G3287" s="56" t="str">
        <f>+'INFO ENEL'!L3275</f>
        <v>BT</v>
      </c>
      <c r="H3287" s="57">
        <f>+'INFO ENEL'!M3275</f>
        <v>49.65</v>
      </c>
      <c r="I3287" s="56">
        <f>+'INFO ENEL'!N3275</f>
        <v>11</v>
      </c>
      <c r="J3287" s="56" t="str">
        <f>+'INFO ENEL'!O3275</f>
        <v>Poste</v>
      </c>
      <c r="K3287" s="56" t="str">
        <f>+'INFO ENEL'!P3275</f>
        <v>Concreto</v>
      </c>
      <c r="L3287" s="56" t="str">
        <f>+'INFO ENEL'!Q3275</f>
        <v>PPC40</v>
      </c>
      <c r="M3287" s="55" t="str">
        <f>+IF(ISERROR(INDEX('Estructuras de Acero y Concreto'!$C$6:$C$577,MATCH(L3287,'Estructuras de Acero y Concreto'!$D$6:$D$577,0)))=FALSE,INDEX('Estructuras de Acero y Concreto'!$C$6:$C$577,MATCH(L3287,'Estructuras de Acero y Concreto'!$D$6:$D$577,0)),IF(ISERROR(INDEX('Estructuras de Madera'!$C$5:$C$122,MATCH(L3287,'Estructuras de Madera'!$D$5:$D$122,0)))=FALSE,INDEX('Estructuras de Madera'!$C$5:$C$122,MATCH(L3287,'Estructuras de Madera'!$D$5:$D$122,0)),INDEX(SICODI!$G$3:$G$2404,MATCH(L3287,SICODI!$G$3:$G$2404,0))))</f>
        <v>PPC40</v>
      </c>
      <c r="N3287" s="121" t="str">
        <f>+IF(ISERROR(VLOOKUP(M3287,'Resumen de precios LLTT'!$C$17:$D$3071,2,FALSE))=FALSE,VLOOKUP(M3287,'Resumen de precios LLTT'!$C$17:$D$3071,2,FALSE),VLOOKUP(M3287,SICODI!$G$3:$J$2404,2,FALSE))</f>
        <v>POSTE DE CONCRETO ARMADO PARA A. P. 11/200/120/285</v>
      </c>
      <c r="O3287" s="58">
        <f>+IF(ISERROR(VLOOKUP(M3287,'Resumen de precios LLTT'!$C$17:$G$3071,5,FALSE))=FALSE,VLOOKUP(M3287,'Resumen de precios LLTT'!$C$17:$G$3071,5,FALSE),VLOOKUP(M3287,SICODI!$G$3:$J$2404,4,FALSE))</f>
        <v>206.03</v>
      </c>
      <c r="P3287" s="16">
        <f t="shared" si="465"/>
        <v>0.77</v>
      </c>
      <c r="Q3287" s="78">
        <f t="shared" si="466"/>
        <v>364.67310000000003</v>
      </c>
      <c r="R3287" s="56">
        <v>0</v>
      </c>
      <c r="S3287" s="16">
        <f t="shared" si="467"/>
        <v>7.2000000000000008E-2</v>
      </c>
      <c r="T3287" s="79">
        <f t="shared" si="468"/>
        <v>2.1880386000000005</v>
      </c>
      <c r="U3287" s="80">
        <f t="shared" si="469"/>
        <v>0.2</v>
      </c>
      <c r="V3287" s="81">
        <f t="shared" si="470"/>
        <v>0.43760772000000014</v>
      </c>
      <c r="W3287" s="79">
        <f t="shared" si="471"/>
        <v>0.14725336301388503</v>
      </c>
      <c r="X3287" s="60">
        <f t="shared" si="472"/>
        <v>0.1</v>
      </c>
      <c r="Y3287" s="56">
        <f>+'INFO ENEL'!R3275</f>
        <v>4</v>
      </c>
      <c r="Z3287" s="59">
        <f t="shared" si="473"/>
        <v>0.4</v>
      </c>
    </row>
    <row r="3288" spans="1:26" ht="15" customHeight="1" x14ac:dyDescent="0.25">
      <c r="A3288" s="55">
        <f>+'INFO ENEL'!A3276</f>
        <v>3271</v>
      </c>
      <c r="B3288" s="121" t="str">
        <f>+INDEX($B$8:$B$15,MATCH(L3288,$L$8:$L$15,0))</f>
        <v>SICODI</v>
      </c>
      <c r="C3288" s="56" t="str">
        <f>+'INFO ENEL'!B3276</f>
        <v>Lima</v>
      </c>
      <c r="D3288" s="56" t="str">
        <f>+'INFO ENEL'!D3276</f>
        <v>SANTA ROSA DE QUIVES (LIMA)</v>
      </c>
      <c r="E3288" s="56" t="str">
        <f>+'INFO ENEL'!D3276</f>
        <v>SANTA ROSA DE QUIVES (LIMA)</v>
      </c>
      <c r="F3288" s="50">
        <f>+'INFO ENEL'!E3276</f>
        <v>0</v>
      </c>
      <c r="G3288" s="56" t="str">
        <f>+'INFO ENEL'!L3276</f>
        <v>MT</v>
      </c>
      <c r="H3288" s="57">
        <f>+'INFO ENEL'!M3276</f>
        <v>101.8</v>
      </c>
      <c r="I3288" s="56">
        <f>+'INFO ENEL'!N3276</f>
        <v>13</v>
      </c>
      <c r="J3288" s="56" t="str">
        <f>+'INFO ENEL'!O3276</f>
        <v>Poste</v>
      </c>
      <c r="K3288" s="56" t="str">
        <f>+'INFO ENEL'!P3276</f>
        <v>Concreto</v>
      </c>
      <c r="L3288" s="56" t="str">
        <f>+'INFO ENEL'!Q3276</f>
        <v>PPC20</v>
      </c>
      <c r="M3288" s="55" t="str">
        <f>+IF(ISERROR(INDEX('Estructuras de Acero y Concreto'!$C$6:$C$577,MATCH(L3288,'Estructuras de Acero y Concreto'!$D$6:$D$577,0)))=FALSE,INDEX('Estructuras de Acero y Concreto'!$C$6:$C$577,MATCH(L3288,'Estructuras de Acero y Concreto'!$D$6:$D$577,0)),IF(ISERROR(INDEX('Estructuras de Madera'!$C$5:$C$122,MATCH(L3288,'Estructuras de Madera'!$D$5:$D$122,0)))=FALSE,INDEX('Estructuras de Madera'!$C$5:$C$122,MATCH(L3288,'Estructuras de Madera'!$D$5:$D$122,0)),INDEX(SICODI!$G$3:$G$2404,MATCH(L3288,SICODI!$G$3:$G$2404,0))))</f>
        <v>PPC20</v>
      </c>
      <c r="N3288" s="121" t="str">
        <f>+IF(ISERROR(VLOOKUP(M3288,'Resumen de precios LLTT'!$C$17:$D$3071,2,FALSE))=FALSE,VLOOKUP(M3288,'Resumen de precios LLTT'!$C$17:$D$3071,2,FALSE),VLOOKUP(M3288,SICODI!$G$3:$J$2404,2,FALSE))</f>
        <v>POSTE DE CONCRETO ARMADO DE 13/400/150/345</v>
      </c>
      <c r="O3288" s="58">
        <f>+IF(ISERROR(VLOOKUP(M3288,'Resumen de precios LLTT'!$C$17:$G$3071,5,FALSE))=FALSE,VLOOKUP(M3288,'Resumen de precios LLTT'!$C$17:$G$3071,5,FALSE),VLOOKUP(M3288,SICODI!$G$3:$J$2404,4,FALSE))</f>
        <v>364.69</v>
      </c>
      <c r="P3288" s="16">
        <f t="shared" si="465"/>
        <v>0.84299999999999997</v>
      </c>
      <c r="Q3288" s="78">
        <f t="shared" si="466"/>
        <v>672.12366999999995</v>
      </c>
      <c r="R3288" s="56">
        <v>0</v>
      </c>
      <c r="S3288" s="16">
        <f t="shared" si="467"/>
        <v>0.13400000000000001</v>
      </c>
      <c r="T3288" s="79">
        <f t="shared" si="468"/>
        <v>7.5053809816666659</v>
      </c>
      <c r="U3288" s="80">
        <f t="shared" si="469"/>
        <v>0.183</v>
      </c>
      <c r="V3288" s="81">
        <f t="shared" si="470"/>
        <v>1.3734847196449997</v>
      </c>
      <c r="W3288" s="79">
        <f t="shared" si="471"/>
        <v>0.46217247724950827</v>
      </c>
      <c r="X3288" s="60">
        <f t="shared" si="472"/>
        <v>0.5</v>
      </c>
      <c r="Y3288" s="56">
        <f>+'INFO ENEL'!R3276</f>
        <v>1</v>
      </c>
      <c r="Z3288" s="59">
        <f t="shared" si="473"/>
        <v>0.5</v>
      </c>
    </row>
    <row r="3289" spans="1:26" ht="15" customHeight="1" x14ac:dyDescent="0.25">
      <c r="A3289" s="55">
        <f>+'INFO ENEL'!A3277</f>
        <v>3272</v>
      </c>
      <c r="B3289" s="121" t="str">
        <f>+INDEX($B$8:$B$15,MATCH(L3289,$L$8:$L$15,0))</f>
        <v>SICODI</v>
      </c>
      <c r="C3289" s="56" t="str">
        <f>+'INFO ENEL'!B3277</f>
        <v>Lima</v>
      </c>
      <c r="D3289" s="56" t="str">
        <f>+'INFO ENEL'!D3277</f>
        <v>SANTA ROSA DE QUIVES (LIMA)</v>
      </c>
      <c r="E3289" s="56" t="str">
        <f>+'INFO ENEL'!D3277</f>
        <v>SANTA ROSA DE QUIVES (LIMA)</v>
      </c>
      <c r="F3289" s="50">
        <f>+'INFO ENEL'!E3277</f>
        <v>0</v>
      </c>
      <c r="G3289" s="56" t="str">
        <f>+'INFO ENEL'!L3277</f>
        <v>MT</v>
      </c>
      <c r="H3289" s="57">
        <f>+'INFO ENEL'!M3277</f>
        <v>139.41</v>
      </c>
      <c r="I3289" s="56">
        <f>+'INFO ENEL'!N3277</f>
        <v>13</v>
      </c>
      <c r="J3289" s="56" t="str">
        <f>+'INFO ENEL'!O3277</f>
        <v>Poste</v>
      </c>
      <c r="K3289" s="56" t="str">
        <f>+'INFO ENEL'!P3277</f>
        <v>Concreto</v>
      </c>
      <c r="L3289" s="56" t="str">
        <f>+'INFO ENEL'!Q3277</f>
        <v>PPC20</v>
      </c>
      <c r="M3289" s="55" t="str">
        <f>+IF(ISERROR(INDEX('Estructuras de Acero y Concreto'!$C$6:$C$577,MATCH(L3289,'Estructuras de Acero y Concreto'!$D$6:$D$577,0)))=FALSE,INDEX('Estructuras de Acero y Concreto'!$C$6:$C$577,MATCH(L3289,'Estructuras de Acero y Concreto'!$D$6:$D$577,0)),IF(ISERROR(INDEX('Estructuras de Madera'!$C$5:$C$122,MATCH(L3289,'Estructuras de Madera'!$D$5:$D$122,0)))=FALSE,INDEX('Estructuras de Madera'!$C$5:$C$122,MATCH(L3289,'Estructuras de Madera'!$D$5:$D$122,0)),INDEX(SICODI!$G$3:$G$2404,MATCH(L3289,SICODI!$G$3:$G$2404,0))))</f>
        <v>PPC20</v>
      </c>
      <c r="N3289" s="121" t="str">
        <f>+IF(ISERROR(VLOOKUP(M3289,'Resumen de precios LLTT'!$C$17:$D$3071,2,FALSE))=FALSE,VLOOKUP(M3289,'Resumen de precios LLTT'!$C$17:$D$3071,2,FALSE),VLOOKUP(M3289,SICODI!$G$3:$J$2404,2,FALSE))</f>
        <v>POSTE DE CONCRETO ARMADO DE 13/400/150/345</v>
      </c>
      <c r="O3289" s="58">
        <f>+IF(ISERROR(VLOOKUP(M3289,'Resumen de precios LLTT'!$C$17:$G$3071,5,FALSE))=FALSE,VLOOKUP(M3289,'Resumen de precios LLTT'!$C$17:$G$3071,5,FALSE),VLOOKUP(M3289,SICODI!$G$3:$J$2404,4,FALSE))</f>
        <v>364.69</v>
      </c>
      <c r="P3289" s="16">
        <f t="shared" si="465"/>
        <v>0.84299999999999997</v>
      </c>
      <c r="Q3289" s="78">
        <f t="shared" si="466"/>
        <v>672.12366999999995</v>
      </c>
      <c r="R3289" s="56">
        <v>0</v>
      </c>
      <c r="S3289" s="16">
        <f t="shared" si="467"/>
        <v>0.13400000000000001</v>
      </c>
      <c r="T3289" s="79">
        <f t="shared" si="468"/>
        <v>7.5053809816666659</v>
      </c>
      <c r="U3289" s="80">
        <f t="shared" si="469"/>
        <v>0.183</v>
      </c>
      <c r="V3289" s="81">
        <f t="shared" si="470"/>
        <v>1.3734847196449997</v>
      </c>
      <c r="W3289" s="79">
        <f t="shared" si="471"/>
        <v>0.46217247724950827</v>
      </c>
      <c r="X3289" s="60">
        <f t="shared" si="472"/>
        <v>0.5</v>
      </c>
      <c r="Y3289" s="56">
        <f>+'INFO ENEL'!R3277</f>
        <v>1</v>
      </c>
      <c r="Z3289" s="59">
        <f t="shared" si="473"/>
        <v>0.5</v>
      </c>
    </row>
    <row r="3290" spans="1:26" ht="15" customHeight="1" x14ac:dyDescent="0.25">
      <c r="A3290" s="55">
        <f>+'INFO ENEL'!A3278</f>
        <v>3273</v>
      </c>
      <c r="B3290" s="121" t="str">
        <f>+INDEX($B$8:$B$15,MATCH(L3290,$L$8:$L$15,0))</f>
        <v>SICODI</v>
      </c>
      <c r="C3290" s="56" t="str">
        <f>+'INFO ENEL'!B3278</f>
        <v>Lima</v>
      </c>
      <c r="D3290" s="56" t="str">
        <f>+'INFO ENEL'!D3278</f>
        <v>SANTA ROSA DE QUIVES (LIMA)</v>
      </c>
      <c r="E3290" s="56" t="str">
        <f>+'INFO ENEL'!D3278</f>
        <v>SANTA ROSA DE QUIVES (LIMA)</v>
      </c>
      <c r="F3290" s="50">
        <f>+'INFO ENEL'!E3278</f>
        <v>0</v>
      </c>
      <c r="G3290" s="56" t="str">
        <f>+'INFO ENEL'!L3278</f>
        <v>MT</v>
      </c>
      <c r="H3290" s="57">
        <f>+'INFO ENEL'!M3278</f>
        <v>96.17</v>
      </c>
      <c r="I3290" s="56">
        <f>+'INFO ENEL'!N3278</f>
        <v>13</v>
      </c>
      <c r="J3290" s="56" t="str">
        <f>+'INFO ENEL'!O3278</f>
        <v>Poste</v>
      </c>
      <c r="K3290" s="56" t="str">
        <f>+'INFO ENEL'!P3278</f>
        <v>Concreto</v>
      </c>
      <c r="L3290" s="56" t="str">
        <f>+'INFO ENEL'!Q3278</f>
        <v>PPC20</v>
      </c>
      <c r="M3290" s="55" t="str">
        <f>+IF(ISERROR(INDEX('Estructuras de Acero y Concreto'!$C$6:$C$577,MATCH(L3290,'Estructuras de Acero y Concreto'!$D$6:$D$577,0)))=FALSE,INDEX('Estructuras de Acero y Concreto'!$C$6:$C$577,MATCH(L3290,'Estructuras de Acero y Concreto'!$D$6:$D$577,0)),IF(ISERROR(INDEX('Estructuras de Madera'!$C$5:$C$122,MATCH(L3290,'Estructuras de Madera'!$D$5:$D$122,0)))=FALSE,INDEX('Estructuras de Madera'!$C$5:$C$122,MATCH(L3290,'Estructuras de Madera'!$D$5:$D$122,0)),INDEX(SICODI!$G$3:$G$2404,MATCH(L3290,SICODI!$G$3:$G$2404,0))))</f>
        <v>PPC20</v>
      </c>
      <c r="N3290" s="121" t="str">
        <f>+IF(ISERROR(VLOOKUP(M3290,'Resumen de precios LLTT'!$C$17:$D$3071,2,FALSE))=FALSE,VLOOKUP(M3290,'Resumen de precios LLTT'!$C$17:$D$3071,2,FALSE),VLOOKUP(M3290,SICODI!$G$3:$J$2404,2,FALSE))</f>
        <v>POSTE DE CONCRETO ARMADO DE 13/400/150/345</v>
      </c>
      <c r="O3290" s="58">
        <f>+IF(ISERROR(VLOOKUP(M3290,'Resumen de precios LLTT'!$C$17:$G$3071,5,FALSE))=FALSE,VLOOKUP(M3290,'Resumen de precios LLTT'!$C$17:$G$3071,5,FALSE),VLOOKUP(M3290,SICODI!$G$3:$J$2404,4,FALSE))</f>
        <v>364.69</v>
      </c>
      <c r="P3290" s="16">
        <f t="shared" si="465"/>
        <v>0.84299999999999997</v>
      </c>
      <c r="Q3290" s="78">
        <f t="shared" si="466"/>
        <v>672.12366999999995</v>
      </c>
      <c r="R3290" s="56">
        <v>0</v>
      </c>
      <c r="S3290" s="16">
        <f t="shared" si="467"/>
        <v>0.13400000000000001</v>
      </c>
      <c r="T3290" s="79">
        <f t="shared" si="468"/>
        <v>7.5053809816666659</v>
      </c>
      <c r="U3290" s="80">
        <f t="shared" si="469"/>
        <v>0.183</v>
      </c>
      <c r="V3290" s="81">
        <f t="shared" si="470"/>
        <v>1.3734847196449997</v>
      </c>
      <c r="W3290" s="79">
        <f t="shared" si="471"/>
        <v>0.46217247724950827</v>
      </c>
      <c r="X3290" s="60">
        <f t="shared" si="472"/>
        <v>0.5</v>
      </c>
      <c r="Y3290" s="56">
        <f>+'INFO ENEL'!R3278</f>
        <v>1</v>
      </c>
      <c r="Z3290" s="59">
        <f t="shared" si="473"/>
        <v>0.5</v>
      </c>
    </row>
    <row r="3291" spans="1:26" ht="15" customHeight="1" x14ac:dyDescent="0.25">
      <c r="A3291" s="55">
        <f>+'INFO ENEL'!A3279</f>
        <v>3274</v>
      </c>
      <c r="B3291" s="121" t="str">
        <f>+INDEX($B$8:$B$15,MATCH(L3291,$L$8:$L$15,0))</f>
        <v>SICODI</v>
      </c>
      <c r="C3291" s="56" t="str">
        <f>+'INFO ENEL'!B3279</f>
        <v>Lima</v>
      </c>
      <c r="D3291" s="56" t="str">
        <f>+'INFO ENEL'!D3279</f>
        <v>SANTA ROSA DE QUIVES (LIMA)</v>
      </c>
      <c r="E3291" s="56" t="str">
        <f>+'INFO ENEL'!D3279</f>
        <v>SANTA ROSA DE QUIVES (LIMA)</v>
      </c>
      <c r="F3291" s="50">
        <f>+'INFO ENEL'!E3279</f>
        <v>0</v>
      </c>
      <c r="G3291" s="56" t="str">
        <f>+'INFO ENEL'!L3279</f>
        <v>MT</v>
      </c>
      <c r="H3291" s="57">
        <f>+'INFO ENEL'!M3279</f>
        <v>119.13</v>
      </c>
      <c r="I3291" s="56">
        <f>+'INFO ENEL'!N3279</f>
        <v>13</v>
      </c>
      <c r="J3291" s="56" t="str">
        <f>+'INFO ENEL'!O3279</f>
        <v>Poste</v>
      </c>
      <c r="K3291" s="56" t="str">
        <f>+'INFO ENEL'!P3279</f>
        <v>Concreto</v>
      </c>
      <c r="L3291" s="56" t="str">
        <f>+'INFO ENEL'!Q3279</f>
        <v>PPC20</v>
      </c>
      <c r="M3291" s="55" t="str">
        <f>+IF(ISERROR(INDEX('Estructuras de Acero y Concreto'!$C$6:$C$577,MATCH(L3291,'Estructuras de Acero y Concreto'!$D$6:$D$577,0)))=FALSE,INDEX('Estructuras de Acero y Concreto'!$C$6:$C$577,MATCH(L3291,'Estructuras de Acero y Concreto'!$D$6:$D$577,0)),IF(ISERROR(INDEX('Estructuras de Madera'!$C$5:$C$122,MATCH(L3291,'Estructuras de Madera'!$D$5:$D$122,0)))=FALSE,INDEX('Estructuras de Madera'!$C$5:$C$122,MATCH(L3291,'Estructuras de Madera'!$D$5:$D$122,0)),INDEX(SICODI!$G$3:$G$2404,MATCH(L3291,SICODI!$G$3:$G$2404,0))))</f>
        <v>PPC20</v>
      </c>
      <c r="N3291" s="121" t="str">
        <f>+IF(ISERROR(VLOOKUP(M3291,'Resumen de precios LLTT'!$C$17:$D$3071,2,FALSE))=FALSE,VLOOKUP(M3291,'Resumen de precios LLTT'!$C$17:$D$3071,2,FALSE),VLOOKUP(M3291,SICODI!$G$3:$J$2404,2,FALSE))</f>
        <v>POSTE DE CONCRETO ARMADO DE 13/400/150/345</v>
      </c>
      <c r="O3291" s="58">
        <f>+IF(ISERROR(VLOOKUP(M3291,'Resumen de precios LLTT'!$C$17:$G$3071,5,FALSE))=FALSE,VLOOKUP(M3291,'Resumen de precios LLTT'!$C$17:$G$3071,5,FALSE),VLOOKUP(M3291,SICODI!$G$3:$J$2404,4,FALSE))</f>
        <v>364.69</v>
      </c>
      <c r="P3291" s="16">
        <f t="shared" si="465"/>
        <v>0.84299999999999997</v>
      </c>
      <c r="Q3291" s="78">
        <f t="shared" si="466"/>
        <v>672.12366999999995</v>
      </c>
      <c r="R3291" s="56">
        <v>0</v>
      </c>
      <c r="S3291" s="16">
        <f t="shared" si="467"/>
        <v>0.13400000000000001</v>
      </c>
      <c r="T3291" s="79">
        <f t="shared" si="468"/>
        <v>7.5053809816666659</v>
      </c>
      <c r="U3291" s="80">
        <f t="shared" si="469"/>
        <v>0.183</v>
      </c>
      <c r="V3291" s="81">
        <f t="shared" si="470"/>
        <v>1.3734847196449997</v>
      </c>
      <c r="W3291" s="79">
        <f t="shared" si="471"/>
        <v>0.46217247724950827</v>
      </c>
      <c r="X3291" s="60">
        <f t="shared" si="472"/>
        <v>0.5</v>
      </c>
      <c r="Y3291" s="56">
        <f>+'INFO ENEL'!R3279</f>
        <v>1</v>
      </c>
      <c r="Z3291" s="59">
        <f t="shared" si="473"/>
        <v>0.5</v>
      </c>
    </row>
    <row r="3292" spans="1:26" ht="15" customHeight="1" x14ac:dyDescent="0.25">
      <c r="A3292" s="55">
        <f>+'INFO ENEL'!A3280</f>
        <v>3275</v>
      </c>
      <c r="B3292" s="121" t="str">
        <f>+INDEX($B$8:$B$15,MATCH(L3292,$L$8:$L$15,0))</f>
        <v>SICODI</v>
      </c>
      <c r="C3292" s="56" t="str">
        <f>+'INFO ENEL'!B3280</f>
        <v>Lima</v>
      </c>
      <c r="D3292" s="56" t="str">
        <f>+'INFO ENEL'!D3280</f>
        <v>SANTA ROSA DE QUIVES (LIMA)</v>
      </c>
      <c r="E3292" s="56" t="str">
        <f>+'INFO ENEL'!D3280</f>
        <v>SANTA ROSA DE QUIVES (LIMA)</v>
      </c>
      <c r="F3292" s="50">
        <f>+'INFO ENEL'!E3280</f>
        <v>0</v>
      </c>
      <c r="G3292" s="56" t="str">
        <f>+'INFO ENEL'!L3280</f>
        <v>MT</v>
      </c>
      <c r="H3292" s="57">
        <f>+'INFO ENEL'!M3280</f>
        <v>128.34</v>
      </c>
      <c r="I3292" s="56">
        <f>+'INFO ENEL'!N3280</f>
        <v>13</v>
      </c>
      <c r="J3292" s="56" t="str">
        <f>+'INFO ENEL'!O3280</f>
        <v>Poste</v>
      </c>
      <c r="K3292" s="56" t="str">
        <f>+'INFO ENEL'!P3280</f>
        <v>Concreto</v>
      </c>
      <c r="L3292" s="56" t="str">
        <f>+'INFO ENEL'!Q3280</f>
        <v>PPC20</v>
      </c>
      <c r="M3292" s="55" t="str">
        <f>+IF(ISERROR(INDEX('Estructuras de Acero y Concreto'!$C$6:$C$577,MATCH(L3292,'Estructuras de Acero y Concreto'!$D$6:$D$577,0)))=FALSE,INDEX('Estructuras de Acero y Concreto'!$C$6:$C$577,MATCH(L3292,'Estructuras de Acero y Concreto'!$D$6:$D$577,0)),IF(ISERROR(INDEX('Estructuras de Madera'!$C$5:$C$122,MATCH(L3292,'Estructuras de Madera'!$D$5:$D$122,0)))=FALSE,INDEX('Estructuras de Madera'!$C$5:$C$122,MATCH(L3292,'Estructuras de Madera'!$D$5:$D$122,0)),INDEX(SICODI!$G$3:$G$2404,MATCH(L3292,SICODI!$G$3:$G$2404,0))))</f>
        <v>PPC20</v>
      </c>
      <c r="N3292" s="121" t="str">
        <f>+IF(ISERROR(VLOOKUP(M3292,'Resumen de precios LLTT'!$C$17:$D$3071,2,FALSE))=FALSE,VLOOKUP(M3292,'Resumen de precios LLTT'!$C$17:$D$3071,2,FALSE),VLOOKUP(M3292,SICODI!$G$3:$J$2404,2,FALSE))</f>
        <v>POSTE DE CONCRETO ARMADO DE 13/400/150/345</v>
      </c>
      <c r="O3292" s="58">
        <f>+IF(ISERROR(VLOOKUP(M3292,'Resumen de precios LLTT'!$C$17:$G$3071,5,FALSE))=FALSE,VLOOKUP(M3292,'Resumen de precios LLTT'!$C$17:$G$3071,5,FALSE),VLOOKUP(M3292,SICODI!$G$3:$J$2404,4,FALSE))</f>
        <v>364.69</v>
      </c>
      <c r="P3292" s="16">
        <f t="shared" si="465"/>
        <v>0.84299999999999997</v>
      </c>
      <c r="Q3292" s="78">
        <f t="shared" si="466"/>
        <v>672.12366999999995</v>
      </c>
      <c r="R3292" s="56">
        <v>0</v>
      </c>
      <c r="S3292" s="16">
        <f t="shared" si="467"/>
        <v>0.13400000000000001</v>
      </c>
      <c r="T3292" s="79">
        <f t="shared" si="468"/>
        <v>7.5053809816666659</v>
      </c>
      <c r="U3292" s="80">
        <f t="shared" si="469"/>
        <v>0.183</v>
      </c>
      <c r="V3292" s="81">
        <f t="shared" si="470"/>
        <v>1.3734847196449997</v>
      </c>
      <c r="W3292" s="79">
        <f t="shared" si="471"/>
        <v>0.46217247724950827</v>
      </c>
      <c r="X3292" s="60">
        <f t="shared" si="472"/>
        <v>0.5</v>
      </c>
      <c r="Y3292" s="56">
        <f>+'INFO ENEL'!R3280</f>
        <v>1</v>
      </c>
      <c r="Z3292" s="59">
        <f t="shared" si="473"/>
        <v>0.5</v>
      </c>
    </row>
    <row r="3293" spans="1:26" ht="15" customHeight="1" x14ac:dyDescent="0.25">
      <c r="A3293" s="55">
        <f>+'INFO ENEL'!A3281</f>
        <v>3276</v>
      </c>
      <c r="B3293" s="121" t="str">
        <f>+INDEX($B$8:$B$15,MATCH(L3293,$L$8:$L$15,0))</f>
        <v>SICODI</v>
      </c>
      <c r="C3293" s="56" t="str">
        <f>+'INFO ENEL'!B3281</f>
        <v>Lima</v>
      </c>
      <c r="D3293" s="56" t="str">
        <f>+'INFO ENEL'!D3281</f>
        <v>SANTA ROSA DE QUIVES (LIMA)</v>
      </c>
      <c r="E3293" s="56" t="str">
        <f>+'INFO ENEL'!D3281</f>
        <v>SANTA ROSA DE QUIVES (LIMA)</v>
      </c>
      <c r="F3293" s="50">
        <f>+'INFO ENEL'!E3281</f>
        <v>0</v>
      </c>
      <c r="G3293" s="56" t="str">
        <f>+'INFO ENEL'!L3281</f>
        <v>MT</v>
      </c>
      <c r="H3293" s="57">
        <f>+'INFO ENEL'!M3281</f>
        <v>109.62</v>
      </c>
      <c r="I3293" s="56">
        <f>+'INFO ENEL'!N3281</f>
        <v>13</v>
      </c>
      <c r="J3293" s="56" t="str">
        <f>+'INFO ENEL'!O3281</f>
        <v>Poste</v>
      </c>
      <c r="K3293" s="56" t="str">
        <f>+'INFO ENEL'!P3281</f>
        <v>Concreto</v>
      </c>
      <c r="L3293" s="56" t="str">
        <f>+'INFO ENEL'!Q3281</f>
        <v>PPC20</v>
      </c>
      <c r="M3293" s="55" t="str">
        <f>+IF(ISERROR(INDEX('Estructuras de Acero y Concreto'!$C$6:$C$577,MATCH(L3293,'Estructuras de Acero y Concreto'!$D$6:$D$577,0)))=FALSE,INDEX('Estructuras de Acero y Concreto'!$C$6:$C$577,MATCH(L3293,'Estructuras de Acero y Concreto'!$D$6:$D$577,0)),IF(ISERROR(INDEX('Estructuras de Madera'!$C$5:$C$122,MATCH(L3293,'Estructuras de Madera'!$D$5:$D$122,0)))=FALSE,INDEX('Estructuras de Madera'!$C$5:$C$122,MATCH(L3293,'Estructuras de Madera'!$D$5:$D$122,0)),INDEX(SICODI!$G$3:$G$2404,MATCH(L3293,SICODI!$G$3:$G$2404,0))))</f>
        <v>PPC20</v>
      </c>
      <c r="N3293" s="121" t="str">
        <f>+IF(ISERROR(VLOOKUP(M3293,'Resumen de precios LLTT'!$C$17:$D$3071,2,FALSE))=FALSE,VLOOKUP(M3293,'Resumen de precios LLTT'!$C$17:$D$3071,2,FALSE),VLOOKUP(M3293,SICODI!$G$3:$J$2404,2,FALSE))</f>
        <v>POSTE DE CONCRETO ARMADO DE 13/400/150/345</v>
      </c>
      <c r="O3293" s="58">
        <f>+IF(ISERROR(VLOOKUP(M3293,'Resumen de precios LLTT'!$C$17:$G$3071,5,FALSE))=FALSE,VLOOKUP(M3293,'Resumen de precios LLTT'!$C$17:$G$3071,5,FALSE),VLOOKUP(M3293,SICODI!$G$3:$J$2404,4,FALSE))</f>
        <v>364.69</v>
      </c>
      <c r="P3293" s="16">
        <f t="shared" si="465"/>
        <v>0.84299999999999997</v>
      </c>
      <c r="Q3293" s="78">
        <f t="shared" si="466"/>
        <v>672.12366999999995</v>
      </c>
      <c r="R3293" s="56">
        <v>0</v>
      </c>
      <c r="S3293" s="16">
        <f t="shared" si="467"/>
        <v>0.13400000000000001</v>
      </c>
      <c r="T3293" s="79">
        <f t="shared" si="468"/>
        <v>7.5053809816666659</v>
      </c>
      <c r="U3293" s="80">
        <f t="shared" si="469"/>
        <v>0.183</v>
      </c>
      <c r="V3293" s="81">
        <f t="shared" si="470"/>
        <v>1.3734847196449997</v>
      </c>
      <c r="W3293" s="79">
        <f t="shared" si="471"/>
        <v>0.46217247724950827</v>
      </c>
      <c r="X3293" s="60">
        <f t="shared" si="472"/>
        <v>0.5</v>
      </c>
      <c r="Y3293" s="56">
        <f>+'INFO ENEL'!R3281</f>
        <v>1</v>
      </c>
      <c r="Z3293" s="59">
        <f t="shared" si="473"/>
        <v>0.5</v>
      </c>
    </row>
    <row r="3294" spans="1:26" ht="15" customHeight="1" x14ac:dyDescent="0.25">
      <c r="A3294" s="55">
        <f>+'INFO ENEL'!A3282</f>
        <v>3277</v>
      </c>
      <c r="B3294" s="121" t="str">
        <f>+INDEX($B$8:$B$15,MATCH(L3294,$L$8:$L$15,0))</f>
        <v>SICODI</v>
      </c>
      <c r="C3294" s="56" t="str">
        <f>+'INFO ENEL'!B3282</f>
        <v>Lima</v>
      </c>
      <c r="D3294" s="56" t="str">
        <f>+'INFO ENEL'!D3282</f>
        <v>SANTA ROSA DE QUIVES (LIMA)</v>
      </c>
      <c r="E3294" s="56" t="str">
        <f>+'INFO ENEL'!D3282</f>
        <v>SANTA ROSA DE QUIVES (LIMA)</v>
      </c>
      <c r="F3294" s="50">
        <f>+'INFO ENEL'!E3282</f>
        <v>0</v>
      </c>
      <c r="G3294" s="56" t="str">
        <f>+'INFO ENEL'!L3282</f>
        <v>MT</v>
      </c>
      <c r="H3294" s="57">
        <f>+'INFO ENEL'!M3282</f>
        <v>119.07</v>
      </c>
      <c r="I3294" s="56">
        <f>+'INFO ENEL'!N3282</f>
        <v>13</v>
      </c>
      <c r="J3294" s="56" t="str">
        <f>+'INFO ENEL'!O3282</f>
        <v>Poste</v>
      </c>
      <c r="K3294" s="56" t="str">
        <f>+'INFO ENEL'!P3282</f>
        <v>Concreto</v>
      </c>
      <c r="L3294" s="56" t="str">
        <f>+'INFO ENEL'!Q3282</f>
        <v>PPC20</v>
      </c>
      <c r="M3294" s="55" t="str">
        <f>+IF(ISERROR(INDEX('Estructuras de Acero y Concreto'!$C$6:$C$577,MATCH(L3294,'Estructuras de Acero y Concreto'!$D$6:$D$577,0)))=FALSE,INDEX('Estructuras de Acero y Concreto'!$C$6:$C$577,MATCH(L3294,'Estructuras de Acero y Concreto'!$D$6:$D$577,0)),IF(ISERROR(INDEX('Estructuras de Madera'!$C$5:$C$122,MATCH(L3294,'Estructuras de Madera'!$D$5:$D$122,0)))=FALSE,INDEX('Estructuras de Madera'!$C$5:$C$122,MATCH(L3294,'Estructuras de Madera'!$D$5:$D$122,0)),INDEX(SICODI!$G$3:$G$2404,MATCH(L3294,SICODI!$G$3:$G$2404,0))))</f>
        <v>PPC20</v>
      </c>
      <c r="N3294" s="121" t="str">
        <f>+IF(ISERROR(VLOOKUP(M3294,'Resumen de precios LLTT'!$C$17:$D$3071,2,FALSE))=FALSE,VLOOKUP(M3294,'Resumen de precios LLTT'!$C$17:$D$3071,2,FALSE),VLOOKUP(M3294,SICODI!$G$3:$J$2404,2,FALSE))</f>
        <v>POSTE DE CONCRETO ARMADO DE 13/400/150/345</v>
      </c>
      <c r="O3294" s="58">
        <f>+IF(ISERROR(VLOOKUP(M3294,'Resumen de precios LLTT'!$C$17:$G$3071,5,FALSE))=FALSE,VLOOKUP(M3294,'Resumen de precios LLTT'!$C$17:$G$3071,5,FALSE),VLOOKUP(M3294,SICODI!$G$3:$J$2404,4,FALSE))</f>
        <v>364.69</v>
      </c>
      <c r="P3294" s="16">
        <f t="shared" si="465"/>
        <v>0.84299999999999997</v>
      </c>
      <c r="Q3294" s="78">
        <f t="shared" si="466"/>
        <v>672.12366999999995</v>
      </c>
      <c r="R3294" s="56">
        <v>0</v>
      </c>
      <c r="S3294" s="16">
        <f t="shared" si="467"/>
        <v>0.13400000000000001</v>
      </c>
      <c r="T3294" s="79">
        <f t="shared" si="468"/>
        <v>7.5053809816666659</v>
      </c>
      <c r="U3294" s="80">
        <f t="shared" si="469"/>
        <v>0.183</v>
      </c>
      <c r="V3294" s="81">
        <f t="shared" si="470"/>
        <v>1.3734847196449997</v>
      </c>
      <c r="W3294" s="79">
        <f t="shared" si="471"/>
        <v>0.46217247724950827</v>
      </c>
      <c r="X3294" s="60">
        <f t="shared" si="472"/>
        <v>0.5</v>
      </c>
      <c r="Y3294" s="56">
        <f>+'INFO ENEL'!R3282</f>
        <v>1</v>
      </c>
      <c r="Z3294" s="59">
        <f t="shared" si="473"/>
        <v>0.5</v>
      </c>
    </row>
    <row r="3295" spans="1:26" ht="15" customHeight="1" x14ac:dyDescent="0.25">
      <c r="A3295" s="55">
        <f>+'INFO ENEL'!A3283</f>
        <v>3278</v>
      </c>
      <c r="B3295" s="121" t="str">
        <f>+INDEX($B$8:$B$15,MATCH(L3295,$L$8:$L$15,0))</f>
        <v>SICODI</v>
      </c>
      <c r="C3295" s="56" t="str">
        <f>+'INFO ENEL'!B3283</f>
        <v>Lima</v>
      </c>
      <c r="D3295" s="56" t="str">
        <f>+'INFO ENEL'!D3283</f>
        <v>SANTA ROSA DE QUIVES (LIMA)</v>
      </c>
      <c r="E3295" s="56" t="str">
        <f>+'INFO ENEL'!D3283</f>
        <v>SANTA ROSA DE QUIVES (LIMA)</v>
      </c>
      <c r="F3295" s="50">
        <f>+'INFO ENEL'!E3283</f>
        <v>0</v>
      </c>
      <c r="G3295" s="56" t="str">
        <f>+'INFO ENEL'!L3283</f>
        <v>MT</v>
      </c>
      <c r="H3295" s="57">
        <f>+'INFO ENEL'!M3283</f>
        <v>279.95999999999998</v>
      </c>
      <c r="I3295" s="56">
        <f>+'INFO ENEL'!N3283</f>
        <v>13</v>
      </c>
      <c r="J3295" s="56" t="str">
        <f>+'INFO ENEL'!O3283</f>
        <v>Poste</v>
      </c>
      <c r="K3295" s="56" t="str">
        <f>+'INFO ENEL'!P3283</f>
        <v>Concreto</v>
      </c>
      <c r="L3295" s="56" t="str">
        <f>+'INFO ENEL'!Q3283</f>
        <v>PPC20</v>
      </c>
      <c r="M3295" s="55" t="str">
        <f>+IF(ISERROR(INDEX('Estructuras de Acero y Concreto'!$C$6:$C$577,MATCH(L3295,'Estructuras de Acero y Concreto'!$D$6:$D$577,0)))=FALSE,INDEX('Estructuras de Acero y Concreto'!$C$6:$C$577,MATCH(L3295,'Estructuras de Acero y Concreto'!$D$6:$D$577,0)),IF(ISERROR(INDEX('Estructuras de Madera'!$C$5:$C$122,MATCH(L3295,'Estructuras de Madera'!$D$5:$D$122,0)))=FALSE,INDEX('Estructuras de Madera'!$C$5:$C$122,MATCH(L3295,'Estructuras de Madera'!$D$5:$D$122,0)),INDEX(SICODI!$G$3:$G$2404,MATCH(L3295,SICODI!$G$3:$G$2404,0))))</f>
        <v>PPC20</v>
      </c>
      <c r="N3295" s="121" t="str">
        <f>+IF(ISERROR(VLOOKUP(M3295,'Resumen de precios LLTT'!$C$17:$D$3071,2,FALSE))=FALSE,VLOOKUP(M3295,'Resumen de precios LLTT'!$C$17:$D$3071,2,FALSE),VLOOKUP(M3295,SICODI!$G$3:$J$2404,2,FALSE))</f>
        <v>POSTE DE CONCRETO ARMADO DE 13/400/150/345</v>
      </c>
      <c r="O3295" s="58">
        <f>+IF(ISERROR(VLOOKUP(M3295,'Resumen de precios LLTT'!$C$17:$G$3071,5,FALSE))=FALSE,VLOOKUP(M3295,'Resumen de precios LLTT'!$C$17:$G$3071,5,FALSE),VLOOKUP(M3295,SICODI!$G$3:$J$2404,4,FALSE))</f>
        <v>364.69</v>
      </c>
      <c r="P3295" s="16">
        <f t="shared" si="465"/>
        <v>0.84299999999999997</v>
      </c>
      <c r="Q3295" s="78">
        <f t="shared" si="466"/>
        <v>672.12366999999995</v>
      </c>
      <c r="R3295" s="56">
        <v>0</v>
      </c>
      <c r="S3295" s="16">
        <f t="shared" si="467"/>
        <v>0.13400000000000001</v>
      </c>
      <c r="T3295" s="79">
        <f t="shared" si="468"/>
        <v>7.5053809816666659</v>
      </c>
      <c r="U3295" s="80">
        <f t="shared" si="469"/>
        <v>0.183</v>
      </c>
      <c r="V3295" s="81">
        <f t="shared" si="470"/>
        <v>1.3734847196449997</v>
      </c>
      <c r="W3295" s="79">
        <f t="shared" si="471"/>
        <v>0.46217247724950827</v>
      </c>
      <c r="X3295" s="60">
        <f t="shared" si="472"/>
        <v>0.5</v>
      </c>
      <c r="Y3295" s="56">
        <f>+'INFO ENEL'!R3283</f>
        <v>1</v>
      </c>
      <c r="Z3295" s="59">
        <f t="shared" si="473"/>
        <v>0.5</v>
      </c>
    </row>
    <row r="3296" spans="1:26" ht="15" customHeight="1" x14ac:dyDescent="0.25">
      <c r="A3296" s="55">
        <f>+'INFO ENEL'!A3284</f>
        <v>3279</v>
      </c>
      <c r="B3296" s="121" t="str">
        <f>+INDEX($B$8:$B$15,MATCH(L3296,$L$8:$L$15,0))</f>
        <v>SICODI</v>
      </c>
      <c r="C3296" s="56" t="str">
        <f>+'INFO ENEL'!B3284</f>
        <v>Lima</v>
      </c>
      <c r="D3296" s="56" t="str">
        <f>+'INFO ENEL'!D3284</f>
        <v>SANTA ROSA DE QUIVES (LIMA)</v>
      </c>
      <c r="E3296" s="56" t="str">
        <f>+'INFO ENEL'!D3284</f>
        <v>SANTA ROSA DE QUIVES (LIMA)</v>
      </c>
      <c r="F3296" s="50">
        <f>+'INFO ENEL'!E3284</f>
        <v>0</v>
      </c>
      <c r="G3296" s="56" t="str">
        <f>+'INFO ENEL'!L3284</f>
        <v>MT</v>
      </c>
      <c r="H3296" s="57">
        <f>+'INFO ENEL'!M3284</f>
        <v>166.29</v>
      </c>
      <c r="I3296" s="56">
        <f>+'INFO ENEL'!N3284</f>
        <v>13</v>
      </c>
      <c r="J3296" s="56" t="str">
        <f>+'INFO ENEL'!O3284</f>
        <v>Poste</v>
      </c>
      <c r="K3296" s="56" t="str">
        <f>+'INFO ENEL'!P3284</f>
        <v>Concreto</v>
      </c>
      <c r="L3296" s="56" t="str">
        <f>+'INFO ENEL'!Q3284</f>
        <v>PPC20</v>
      </c>
      <c r="M3296" s="55" t="str">
        <f>+IF(ISERROR(INDEX('Estructuras de Acero y Concreto'!$C$6:$C$577,MATCH(L3296,'Estructuras de Acero y Concreto'!$D$6:$D$577,0)))=FALSE,INDEX('Estructuras de Acero y Concreto'!$C$6:$C$577,MATCH(L3296,'Estructuras de Acero y Concreto'!$D$6:$D$577,0)),IF(ISERROR(INDEX('Estructuras de Madera'!$C$5:$C$122,MATCH(L3296,'Estructuras de Madera'!$D$5:$D$122,0)))=FALSE,INDEX('Estructuras de Madera'!$C$5:$C$122,MATCH(L3296,'Estructuras de Madera'!$D$5:$D$122,0)),INDEX(SICODI!$G$3:$G$2404,MATCH(L3296,SICODI!$G$3:$G$2404,0))))</f>
        <v>PPC20</v>
      </c>
      <c r="N3296" s="121" t="str">
        <f>+IF(ISERROR(VLOOKUP(M3296,'Resumen de precios LLTT'!$C$17:$D$3071,2,FALSE))=FALSE,VLOOKUP(M3296,'Resumen de precios LLTT'!$C$17:$D$3071,2,FALSE),VLOOKUP(M3296,SICODI!$G$3:$J$2404,2,FALSE))</f>
        <v>POSTE DE CONCRETO ARMADO DE 13/400/150/345</v>
      </c>
      <c r="O3296" s="58">
        <f>+IF(ISERROR(VLOOKUP(M3296,'Resumen de precios LLTT'!$C$17:$G$3071,5,FALSE))=FALSE,VLOOKUP(M3296,'Resumen de precios LLTT'!$C$17:$G$3071,5,FALSE),VLOOKUP(M3296,SICODI!$G$3:$J$2404,4,FALSE))</f>
        <v>364.69</v>
      </c>
      <c r="P3296" s="16">
        <f t="shared" si="465"/>
        <v>0.84299999999999997</v>
      </c>
      <c r="Q3296" s="78">
        <f t="shared" si="466"/>
        <v>672.12366999999995</v>
      </c>
      <c r="R3296" s="56">
        <v>0</v>
      </c>
      <c r="S3296" s="16">
        <f t="shared" si="467"/>
        <v>0.13400000000000001</v>
      </c>
      <c r="T3296" s="79">
        <f t="shared" si="468"/>
        <v>7.5053809816666659</v>
      </c>
      <c r="U3296" s="80">
        <f t="shared" si="469"/>
        <v>0.183</v>
      </c>
      <c r="V3296" s="81">
        <f t="shared" si="470"/>
        <v>1.3734847196449997</v>
      </c>
      <c r="W3296" s="79">
        <f t="shared" si="471"/>
        <v>0.46217247724950827</v>
      </c>
      <c r="X3296" s="60">
        <f t="shared" si="472"/>
        <v>0.5</v>
      </c>
      <c r="Y3296" s="56">
        <f>+'INFO ENEL'!R3284</f>
        <v>1</v>
      </c>
      <c r="Z3296" s="59">
        <f t="shared" si="473"/>
        <v>0.5</v>
      </c>
    </row>
    <row r="3297" spans="1:26" ht="15" customHeight="1" x14ac:dyDescent="0.25">
      <c r="A3297" s="55">
        <f>+'INFO ENEL'!A3285</f>
        <v>3280</v>
      </c>
      <c r="B3297" s="121" t="str">
        <f>+INDEX($B$8:$B$15,MATCH(L3297,$L$8:$L$15,0))</f>
        <v>SICODI</v>
      </c>
      <c r="C3297" s="56" t="str">
        <f>+'INFO ENEL'!B3285</f>
        <v>Lima</v>
      </c>
      <c r="D3297" s="56" t="str">
        <f>+'INFO ENEL'!D3285</f>
        <v>SANTA ROSA DE QUIVES (LIMA)</v>
      </c>
      <c r="E3297" s="56" t="str">
        <f>+'INFO ENEL'!D3285</f>
        <v>SANTA ROSA DE QUIVES (LIMA)</v>
      </c>
      <c r="F3297" s="50">
        <f>+'INFO ENEL'!E3285</f>
        <v>0</v>
      </c>
      <c r="G3297" s="56" t="str">
        <f>+'INFO ENEL'!L3285</f>
        <v>MT</v>
      </c>
      <c r="H3297" s="57">
        <f>+'INFO ENEL'!M3285</f>
        <v>130.68</v>
      </c>
      <c r="I3297" s="56">
        <f>+'INFO ENEL'!N3285</f>
        <v>13</v>
      </c>
      <c r="J3297" s="56" t="str">
        <f>+'INFO ENEL'!O3285</f>
        <v>Poste</v>
      </c>
      <c r="K3297" s="56" t="str">
        <f>+'INFO ENEL'!P3285</f>
        <v>Concreto</v>
      </c>
      <c r="L3297" s="56" t="str">
        <f>+'INFO ENEL'!Q3285</f>
        <v>PPC20</v>
      </c>
      <c r="M3297" s="55" t="str">
        <f>+IF(ISERROR(INDEX('Estructuras de Acero y Concreto'!$C$6:$C$577,MATCH(L3297,'Estructuras de Acero y Concreto'!$D$6:$D$577,0)))=FALSE,INDEX('Estructuras de Acero y Concreto'!$C$6:$C$577,MATCH(L3297,'Estructuras de Acero y Concreto'!$D$6:$D$577,0)),IF(ISERROR(INDEX('Estructuras de Madera'!$C$5:$C$122,MATCH(L3297,'Estructuras de Madera'!$D$5:$D$122,0)))=FALSE,INDEX('Estructuras de Madera'!$C$5:$C$122,MATCH(L3297,'Estructuras de Madera'!$D$5:$D$122,0)),INDEX(SICODI!$G$3:$G$2404,MATCH(L3297,SICODI!$G$3:$G$2404,0))))</f>
        <v>PPC20</v>
      </c>
      <c r="N3297" s="121" t="str">
        <f>+IF(ISERROR(VLOOKUP(M3297,'Resumen de precios LLTT'!$C$17:$D$3071,2,FALSE))=FALSE,VLOOKUP(M3297,'Resumen de precios LLTT'!$C$17:$D$3071,2,FALSE),VLOOKUP(M3297,SICODI!$G$3:$J$2404,2,FALSE))</f>
        <v>POSTE DE CONCRETO ARMADO DE 13/400/150/345</v>
      </c>
      <c r="O3297" s="58">
        <f>+IF(ISERROR(VLOOKUP(M3297,'Resumen de precios LLTT'!$C$17:$G$3071,5,FALSE))=FALSE,VLOOKUP(M3297,'Resumen de precios LLTT'!$C$17:$G$3071,5,FALSE),VLOOKUP(M3297,SICODI!$G$3:$J$2404,4,FALSE))</f>
        <v>364.69</v>
      </c>
      <c r="P3297" s="16">
        <f t="shared" si="465"/>
        <v>0.84299999999999997</v>
      </c>
      <c r="Q3297" s="78">
        <f t="shared" si="466"/>
        <v>672.12366999999995</v>
      </c>
      <c r="R3297" s="56">
        <v>0</v>
      </c>
      <c r="S3297" s="16">
        <f t="shared" si="467"/>
        <v>0.13400000000000001</v>
      </c>
      <c r="T3297" s="79">
        <f t="shared" si="468"/>
        <v>7.5053809816666659</v>
      </c>
      <c r="U3297" s="80">
        <f t="shared" si="469"/>
        <v>0.183</v>
      </c>
      <c r="V3297" s="81">
        <f t="shared" si="470"/>
        <v>1.3734847196449997</v>
      </c>
      <c r="W3297" s="79">
        <f t="shared" si="471"/>
        <v>0.46217247724950827</v>
      </c>
      <c r="X3297" s="60">
        <f t="shared" si="472"/>
        <v>0.5</v>
      </c>
      <c r="Y3297" s="56">
        <f>+'INFO ENEL'!R3285</f>
        <v>1</v>
      </c>
      <c r="Z3297" s="59">
        <f t="shared" si="473"/>
        <v>0.5</v>
      </c>
    </row>
    <row r="3298" spans="1:26" ht="15" customHeight="1" x14ac:dyDescent="0.25">
      <c r="A3298" s="55">
        <f>+'INFO ENEL'!A3286</f>
        <v>3281</v>
      </c>
      <c r="B3298" s="121" t="str">
        <f>+INDEX($B$8:$B$15,MATCH(L3298,$L$8:$L$15,0))</f>
        <v>SICODI</v>
      </c>
      <c r="C3298" s="56" t="str">
        <f>+'INFO ENEL'!B3286</f>
        <v>Lima</v>
      </c>
      <c r="D3298" s="56" t="str">
        <f>+'INFO ENEL'!D3286</f>
        <v>SANTA ROSA DE QUIVES (LIMA)</v>
      </c>
      <c r="E3298" s="56" t="str">
        <f>+'INFO ENEL'!D3286</f>
        <v>SANTA ROSA DE QUIVES (LIMA)</v>
      </c>
      <c r="F3298" s="50">
        <f>+'INFO ENEL'!E3286</f>
        <v>0</v>
      </c>
      <c r="G3298" s="56" t="str">
        <f>+'INFO ENEL'!L3286</f>
        <v>MT</v>
      </c>
      <c r="H3298" s="57">
        <f>+'INFO ENEL'!M3286</f>
        <v>119.5</v>
      </c>
      <c r="I3298" s="56">
        <f>+'INFO ENEL'!N3286</f>
        <v>13</v>
      </c>
      <c r="J3298" s="56" t="str">
        <f>+'INFO ENEL'!O3286</f>
        <v>Poste</v>
      </c>
      <c r="K3298" s="56" t="str">
        <f>+'INFO ENEL'!P3286</f>
        <v>Concreto</v>
      </c>
      <c r="L3298" s="56" t="str">
        <f>+'INFO ENEL'!Q3286</f>
        <v>PPC20</v>
      </c>
      <c r="M3298" s="55" t="str">
        <f>+IF(ISERROR(INDEX('Estructuras de Acero y Concreto'!$C$6:$C$577,MATCH(L3298,'Estructuras de Acero y Concreto'!$D$6:$D$577,0)))=FALSE,INDEX('Estructuras de Acero y Concreto'!$C$6:$C$577,MATCH(L3298,'Estructuras de Acero y Concreto'!$D$6:$D$577,0)),IF(ISERROR(INDEX('Estructuras de Madera'!$C$5:$C$122,MATCH(L3298,'Estructuras de Madera'!$D$5:$D$122,0)))=FALSE,INDEX('Estructuras de Madera'!$C$5:$C$122,MATCH(L3298,'Estructuras de Madera'!$D$5:$D$122,0)),INDEX(SICODI!$G$3:$G$2404,MATCH(L3298,SICODI!$G$3:$G$2404,0))))</f>
        <v>PPC20</v>
      </c>
      <c r="N3298" s="121" t="str">
        <f>+IF(ISERROR(VLOOKUP(M3298,'Resumen de precios LLTT'!$C$17:$D$3071,2,FALSE))=FALSE,VLOOKUP(M3298,'Resumen de precios LLTT'!$C$17:$D$3071,2,FALSE),VLOOKUP(M3298,SICODI!$G$3:$J$2404,2,FALSE))</f>
        <v>POSTE DE CONCRETO ARMADO DE 13/400/150/345</v>
      </c>
      <c r="O3298" s="58">
        <f>+IF(ISERROR(VLOOKUP(M3298,'Resumen de precios LLTT'!$C$17:$G$3071,5,FALSE))=FALSE,VLOOKUP(M3298,'Resumen de precios LLTT'!$C$17:$G$3071,5,FALSE),VLOOKUP(M3298,SICODI!$G$3:$J$2404,4,FALSE))</f>
        <v>364.69</v>
      </c>
      <c r="P3298" s="16">
        <f t="shared" si="465"/>
        <v>0.84299999999999997</v>
      </c>
      <c r="Q3298" s="78">
        <f t="shared" si="466"/>
        <v>672.12366999999995</v>
      </c>
      <c r="R3298" s="56">
        <v>0</v>
      </c>
      <c r="S3298" s="16">
        <f t="shared" si="467"/>
        <v>0.13400000000000001</v>
      </c>
      <c r="T3298" s="79">
        <f t="shared" si="468"/>
        <v>7.5053809816666659</v>
      </c>
      <c r="U3298" s="80">
        <f t="shared" si="469"/>
        <v>0.183</v>
      </c>
      <c r="V3298" s="81">
        <f t="shared" si="470"/>
        <v>1.3734847196449997</v>
      </c>
      <c r="W3298" s="79">
        <f t="shared" si="471"/>
        <v>0.46217247724950827</v>
      </c>
      <c r="X3298" s="60">
        <f t="shared" si="472"/>
        <v>0.5</v>
      </c>
      <c r="Y3298" s="56">
        <f>+'INFO ENEL'!R3286</f>
        <v>1</v>
      </c>
      <c r="Z3298" s="59">
        <f t="shared" si="473"/>
        <v>0.5</v>
      </c>
    </row>
    <row r="3299" spans="1:26" ht="15" customHeight="1" x14ac:dyDescent="0.25">
      <c r="A3299" s="55">
        <f>+'INFO ENEL'!A3287</f>
        <v>3282</v>
      </c>
      <c r="B3299" s="121" t="str">
        <f>+INDEX($B$8:$B$15,MATCH(L3299,$L$8:$L$15,0))</f>
        <v>SICODI</v>
      </c>
      <c r="C3299" s="56" t="str">
        <f>+'INFO ENEL'!B3287</f>
        <v>Lima</v>
      </c>
      <c r="D3299" s="56" t="str">
        <f>+'INFO ENEL'!D3287</f>
        <v>SANTA ROSA DE QUIVES (LIMA)</v>
      </c>
      <c r="E3299" s="56" t="str">
        <f>+'INFO ENEL'!D3287</f>
        <v>SANTA ROSA DE QUIVES (LIMA)</v>
      </c>
      <c r="F3299" s="50">
        <f>+'INFO ENEL'!E3287</f>
        <v>0</v>
      </c>
      <c r="G3299" s="56" t="str">
        <f>+'INFO ENEL'!L3287</f>
        <v>MT</v>
      </c>
      <c r="H3299" s="57">
        <f>+'INFO ENEL'!M3287</f>
        <v>32.340000000000003</v>
      </c>
      <c r="I3299" s="56">
        <f>+'INFO ENEL'!N3287</f>
        <v>13</v>
      </c>
      <c r="J3299" s="56" t="str">
        <f>+'INFO ENEL'!O3287</f>
        <v>Poste</v>
      </c>
      <c r="K3299" s="56" t="str">
        <f>+'INFO ENEL'!P3287</f>
        <v>Concreto</v>
      </c>
      <c r="L3299" s="56" t="str">
        <f>+'INFO ENEL'!Q3287</f>
        <v>PPC20</v>
      </c>
      <c r="M3299" s="55" t="str">
        <f>+IF(ISERROR(INDEX('Estructuras de Acero y Concreto'!$C$6:$C$577,MATCH(L3299,'Estructuras de Acero y Concreto'!$D$6:$D$577,0)))=FALSE,INDEX('Estructuras de Acero y Concreto'!$C$6:$C$577,MATCH(L3299,'Estructuras de Acero y Concreto'!$D$6:$D$577,0)),IF(ISERROR(INDEX('Estructuras de Madera'!$C$5:$C$122,MATCH(L3299,'Estructuras de Madera'!$D$5:$D$122,0)))=FALSE,INDEX('Estructuras de Madera'!$C$5:$C$122,MATCH(L3299,'Estructuras de Madera'!$D$5:$D$122,0)),INDEX(SICODI!$G$3:$G$2404,MATCH(L3299,SICODI!$G$3:$G$2404,0))))</f>
        <v>PPC20</v>
      </c>
      <c r="N3299" s="121" t="str">
        <f>+IF(ISERROR(VLOOKUP(M3299,'Resumen de precios LLTT'!$C$17:$D$3071,2,FALSE))=FALSE,VLOOKUP(M3299,'Resumen de precios LLTT'!$C$17:$D$3071,2,FALSE),VLOOKUP(M3299,SICODI!$G$3:$J$2404,2,FALSE))</f>
        <v>POSTE DE CONCRETO ARMADO DE 13/400/150/345</v>
      </c>
      <c r="O3299" s="58">
        <f>+IF(ISERROR(VLOOKUP(M3299,'Resumen de precios LLTT'!$C$17:$G$3071,5,FALSE))=FALSE,VLOOKUP(M3299,'Resumen de precios LLTT'!$C$17:$G$3071,5,FALSE),VLOOKUP(M3299,SICODI!$G$3:$J$2404,4,FALSE))</f>
        <v>364.69</v>
      </c>
      <c r="P3299" s="16">
        <f t="shared" si="465"/>
        <v>0.84299999999999997</v>
      </c>
      <c r="Q3299" s="78">
        <f t="shared" si="466"/>
        <v>672.12366999999995</v>
      </c>
      <c r="R3299" s="56">
        <v>0</v>
      </c>
      <c r="S3299" s="16">
        <f t="shared" si="467"/>
        <v>0.13400000000000001</v>
      </c>
      <c r="T3299" s="79">
        <f t="shared" si="468"/>
        <v>7.5053809816666659</v>
      </c>
      <c r="U3299" s="80">
        <f t="shared" si="469"/>
        <v>0.183</v>
      </c>
      <c r="V3299" s="81">
        <f t="shared" si="470"/>
        <v>1.3734847196449997</v>
      </c>
      <c r="W3299" s="79">
        <f t="shared" si="471"/>
        <v>0.46217247724950827</v>
      </c>
      <c r="X3299" s="60">
        <f t="shared" si="472"/>
        <v>0.5</v>
      </c>
      <c r="Y3299" s="56">
        <f>+'INFO ENEL'!R3287</f>
        <v>1</v>
      </c>
      <c r="Z3299" s="59">
        <f t="shared" si="473"/>
        <v>0.5</v>
      </c>
    </row>
    <row r="3300" spans="1:26" ht="15" customHeight="1" x14ac:dyDescent="0.25">
      <c r="A3300" s="55">
        <f>+'INFO ENEL'!A3288</f>
        <v>3283</v>
      </c>
      <c r="B3300" s="121" t="str">
        <f>+INDEX($B$8:$B$15,MATCH(L3300,$L$8:$L$15,0))</f>
        <v>SICODI</v>
      </c>
      <c r="C3300" s="56" t="str">
        <f>+'INFO ENEL'!B3288</f>
        <v>Lima</v>
      </c>
      <c r="D3300" s="56" t="str">
        <f>+'INFO ENEL'!D3288</f>
        <v>SANTA ROSA DE QUIVES (LIMA)</v>
      </c>
      <c r="E3300" s="56" t="str">
        <f>+'INFO ENEL'!D3288</f>
        <v>SANTA ROSA DE QUIVES (LIMA)</v>
      </c>
      <c r="F3300" s="50">
        <f>+'INFO ENEL'!E3288</f>
        <v>0</v>
      </c>
      <c r="G3300" s="56" t="str">
        <f>+'INFO ENEL'!L3288</f>
        <v>MT</v>
      </c>
      <c r="H3300" s="57">
        <f>+'INFO ENEL'!M3288</f>
        <v>132.03</v>
      </c>
      <c r="I3300" s="56">
        <f>+'INFO ENEL'!N3288</f>
        <v>13</v>
      </c>
      <c r="J3300" s="56" t="str">
        <f>+'INFO ENEL'!O3288</f>
        <v>Poste</v>
      </c>
      <c r="K3300" s="56" t="str">
        <f>+'INFO ENEL'!P3288</f>
        <v>Concreto</v>
      </c>
      <c r="L3300" s="56" t="str">
        <f>+'INFO ENEL'!Q3288</f>
        <v>PPC20</v>
      </c>
      <c r="M3300" s="55" t="str">
        <f>+IF(ISERROR(INDEX('Estructuras de Acero y Concreto'!$C$6:$C$577,MATCH(L3300,'Estructuras de Acero y Concreto'!$D$6:$D$577,0)))=FALSE,INDEX('Estructuras de Acero y Concreto'!$C$6:$C$577,MATCH(L3300,'Estructuras de Acero y Concreto'!$D$6:$D$577,0)),IF(ISERROR(INDEX('Estructuras de Madera'!$C$5:$C$122,MATCH(L3300,'Estructuras de Madera'!$D$5:$D$122,0)))=FALSE,INDEX('Estructuras de Madera'!$C$5:$C$122,MATCH(L3300,'Estructuras de Madera'!$D$5:$D$122,0)),INDEX(SICODI!$G$3:$G$2404,MATCH(L3300,SICODI!$G$3:$G$2404,0))))</f>
        <v>PPC20</v>
      </c>
      <c r="N3300" s="121" t="str">
        <f>+IF(ISERROR(VLOOKUP(M3300,'Resumen de precios LLTT'!$C$17:$D$3071,2,FALSE))=FALSE,VLOOKUP(M3300,'Resumen de precios LLTT'!$C$17:$D$3071,2,FALSE),VLOOKUP(M3300,SICODI!$G$3:$J$2404,2,FALSE))</f>
        <v>POSTE DE CONCRETO ARMADO DE 13/400/150/345</v>
      </c>
      <c r="O3300" s="58">
        <f>+IF(ISERROR(VLOOKUP(M3300,'Resumen de precios LLTT'!$C$17:$G$3071,5,FALSE))=FALSE,VLOOKUP(M3300,'Resumen de precios LLTT'!$C$17:$G$3071,5,FALSE),VLOOKUP(M3300,SICODI!$G$3:$J$2404,4,FALSE))</f>
        <v>364.69</v>
      </c>
      <c r="P3300" s="16">
        <f t="shared" si="465"/>
        <v>0.84299999999999997</v>
      </c>
      <c r="Q3300" s="78">
        <f t="shared" si="466"/>
        <v>672.12366999999995</v>
      </c>
      <c r="R3300" s="56">
        <v>0</v>
      </c>
      <c r="S3300" s="16">
        <f t="shared" si="467"/>
        <v>0.13400000000000001</v>
      </c>
      <c r="T3300" s="79">
        <f t="shared" si="468"/>
        <v>7.5053809816666659</v>
      </c>
      <c r="U3300" s="80">
        <f t="shared" si="469"/>
        <v>0.183</v>
      </c>
      <c r="V3300" s="81">
        <f t="shared" si="470"/>
        <v>1.3734847196449997</v>
      </c>
      <c r="W3300" s="79">
        <f t="shared" si="471"/>
        <v>0.46217247724950827</v>
      </c>
      <c r="X3300" s="60">
        <f t="shared" si="472"/>
        <v>0.5</v>
      </c>
      <c r="Y3300" s="56">
        <f>+'INFO ENEL'!R3288</f>
        <v>1</v>
      </c>
      <c r="Z3300" s="59">
        <f t="shared" si="473"/>
        <v>0.5</v>
      </c>
    </row>
    <row r="3301" spans="1:26" ht="15" customHeight="1" x14ac:dyDescent="0.25">
      <c r="A3301" s="55">
        <f>+'INFO ENEL'!A3289</f>
        <v>3284</v>
      </c>
      <c r="B3301" s="121" t="str">
        <f>+INDEX($B$8:$B$15,MATCH(L3301,$L$8:$L$15,0))</f>
        <v>SICODI</v>
      </c>
      <c r="C3301" s="56" t="str">
        <f>+'INFO ENEL'!B3289</f>
        <v>Lima</v>
      </c>
      <c r="D3301" s="56" t="str">
        <f>+'INFO ENEL'!D3289</f>
        <v>SANTA ROSA DE QUIVES (LIMA)</v>
      </c>
      <c r="E3301" s="56" t="str">
        <f>+'INFO ENEL'!D3289</f>
        <v>SANTA ROSA DE QUIVES (LIMA)</v>
      </c>
      <c r="F3301" s="50">
        <f>+'INFO ENEL'!E3289</f>
        <v>0</v>
      </c>
      <c r="G3301" s="56" t="str">
        <f>+'INFO ENEL'!L3289</f>
        <v>MT</v>
      </c>
      <c r="H3301" s="57">
        <f>+'INFO ENEL'!M3289</f>
        <v>131.12</v>
      </c>
      <c r="I3301" s="56">
        <f>+'INFO ENEL'!N3289</f>
        <v>13</v>
      </c>
      <c r="J3301" s="56" t="str">
        <f>+'INFO ENEL'!O3289</f>
        <v>Poste</v>
      </c>
      <c r="K3301" s="56" t="str">
        <f>+'INFO ENEL'!P3289</f>
        <v>Concreto</v>
      </c>
      <c r="L3301" s="56" t="str">
        <f>+'INFO ENEL'!Q3289</f>
        <v>PPC20</v>
      </c>
      <c r="M3301" s="55" t="str">
        <f>+IF(ISERROR(INDEX('Estructuras de Acero y Concreto'!$C$6:$C$577,MATCH(L3301,'Estructuras de Acero y Concreto'!$D$6:$D$577,0)))=FALSE,INDEX('Estructuras de Acero y Concreto'!$C$6:$C$577,MATCH(L3301,'Estructuras de Acero y Concreto'!$D$6:$D$577,0)),IF(ISERROR(INDEX('Estructuras de Madera'!$C$5:$C$122,MATCH(L3301,'Estructuras de Madera'!$D$5:$D$122,0)))=FALSE,INDEX('Estructuras de Madera'!$C$5:$C$122,MATCH(L3301,'Estructuras de Madera'!$D$5:$D$122,0)),INDEX(SICODI!$G$3:$G$2404,MATCH(L3301,SICODI!$G$3:$G$2404,0))))</f>
        <v>PPC20</v>
      </c>
      <c r="N3301" s="121" t="str">
        <f>+IF(ISERROR(VLOOKUP(M3301,'Resumen de precios LLTT'!$C$17:$D$3071,2,FALSE))=FALSE,VLOOKUP(M3301,'Resumen de precios LLTT'!$C$17:$D$3071,2,FALSE),VLOOKUP(M3301,SICODI!$G$3:$J$2404,2,FALSE))</f>
        <v>POSTE DE CONCRETO ARMADO DE 13/400/150/345</v>
      </c>
      <c r="O3301" s="58">
        <f>+IF(ISERROR(VLOOKUP(M3301,'Resumen de precios LLTT'!$C$17:$G$3071,5,FALSE))=FALSE,VLOOKUP(M3301,'Resumen de precios LLTT'!$C$17:$G$3071,5,FALSE),VLOOKUP(M3301,SICODI!$G$3:$J$2404,4,FALSE))</f>
        <v>364.69</v>
      </c>
      <c r="P3301" s="16">
        <f t="shared" si="465"/>
        <v>0.84299999999999997</v>
      </c>
      <c r="Q3301" s="78">
        <f t="shared" si="466"/>
        <v>672.12366999999995</v>
      </c>
      <c r="R3301" s="56">
        <v>0</v>
      </c>
      <c r="S3301" s="16">
        <f t="shared" si="467"/>
        <v>0.13400000000000001</v>
      </c>
      <c r="T3301" s="79">
        <f t="shared" si="468"/>
        <v>7.5053809816666659</v>
      </c>
      <c r="U3301" s="80">
        <f t="shared" si="469"/>
        <v>0.183</v>
      </c>
      <c r="V3301" s="81">
        <f t="shared" si="470"/>
        <v>1.3734847196449997</v>
      </c>
      <c r="W3301" s="79">
        <f t="shared" si="471"/>
        <v>0.46217247724950827</v>
      </c>
      <c r="X3301" s="60">
        <f t="shared" si="472"/>
        <v>0.5</v>
      </c>
      <c r="Y3301" s="56">
        <f>+'INFO ENEL'!R3289</f>
        <v>1</v>
      </c>
      <c r="Z3301" s="59">
        <f t="shared" si="473"/>
        <v>0.5</v>
      </c>
    </row>
    <row r="3302" spans="1:26" ht="15" customHeight="1" x14ac:dyDescent="0.25">
      <c r="A3302" s="55">
        <f>+'INFO ENEL'!A3290</f>
        <v>3285</v>
      </c>
      <c r="B3302" s="121" t="str">
        <f>+INDEX($B$8:$B$15,MATCH(L3302,$L$8:$L$15,0))</f>
        <v>SICODI</v>
      </c>
      <c r="C3302" s="56" t="str">
        <f>+'INFO ENEL'!B3290</f>
        <v>Lima</v>
      </c>
      <c r="D3302" s="56" t="str">
        <f>+'INFO ENEL'!D3290</f>
        <v>SANTA ROSA DE QUIVES (LIMA)</v>
      </c>
      <c r="E3302" s="56" t="str">
        <f>+'INFO ENEL'!D3290</f>
        <v>SANTA ROSA DE QUIVES (LIMA)</v>
      </c>
      <c r="F3302" s="50">
        <f>+'INFO ENEL'!E3290</f>
        <v>0</v>
      </c>
      <c r="G3302" s="56" t="str">
        <f>+'INFO ENEL'!L3290</f>
        <v>MT</v>
      </c>
      <c r="H3302" s="57">
        <f>+'INFO ENEL'!M3290</f>
        <v>80.25</v>
      </c>
      <c r="I3302" s="56">
        <f>+'INFO ENEL'!N3290</f>
        <v>13</v>
      </c>
      <c r="J3302" s="56" t="str">
        <f>+'INFO ENEL'!O3290</f>
        <v>Poste</v>
      </c>
      <c r="K3302" s="56" t="str">
        <f>+'INFO ENEL'!P3290</f>
        <v>Concreto</v>
      </c>
      <c r="L3302" s="56" t="str">
        <f>+'INFO ENEL'!Q3290</f>
        <v>PPC20</v>
      </c>
      <c r="M3302" s="55" t="str">
        <f>+IF(ISERROR(INDEX('Estructuras de Acero y Concreto'!$C$6:$C$577,MATCH(L3302,'Estructuras de Acero y Concreto'!$D$6:$D$577,0)))=FALSE,INDEX('Estructuras de Acero y Concreto'!$C$6:$C$577,MATCH(L3302,'Estructuras de Acero y Concreto'!$D$6:$D$577,0)),IF(ISERROR(INDEX('Estructuras de Madera'!$C$5:$C$122,MATCH(L3302,'Estructuras de Madera'!$D$5:$D$122,0)))=FALSE,INDEX('Estructuras de Madera'!$C$5:$C$122,MATCH(L3302,'Estructuras de Madera'!$D$5:$D$122,0)),INDEX(SICODI!$G$3:$G$2404,MATCH(L3302,SICODI!$G$3:$G$2404,0))))</f>
        <v>PPC20</v>
      </c>
      <c r="N3302" s="121" t="str">
        <f>+IF(ISERROR(VLOOKUP(M3302,'Resumen de precios LLTT'!$C$17:$D$3071,2,FALSE))=FALSE,VLOOKUP(M3302,'Resumen de precios LLTT'!$C$17:$D$3071,2,FALSE),VLOOKUP(M3302,SICODI!$G$3:$J$2404,2,FALSE))</f>
        <v>POSTE DE CONCRETO ARMADO DE 13/400/150/345</v>
      </c>
      <c r="O3302" s="58">
        <f>+IF(ISERROR(VLOOKUP(M3302,'Resumen de precios LLTT'!$C$17:$G$3071,5,FALSE))=FALSE,VLOOKUP(M3302,'Resumen de precios LLTT'!$C$17:$G$3071,5,FALSE),VLOOKUP(M3302,SICODI!$G$3:$J$2404,4,FALSE))</f>
        <v>364.69</v>
      </c>
      <c r="P3302" s="16">
        <f t="shared" si="465"/>
        <v>0.84299999999999997</v>
      </c>
      <c r="Q3302" s="78">
        <f t="shared" si="466"/>
        <v>672.12366999999995</v>
      </c>
      <c r="R3302" s="56">
        <v>0</v>
      </c>
      <c r="S3302" s="16">
        <f t="shared" si="467"/>
        <v>0.13400000000000001</v>
      </c>
      <c r="T3302" s="79">
        <f t="shared" si="468"/>
        <v>7.5053809816666659</v>
      </c>
      <c r="U3302" s="80">
        <f t="shared" si="469"/>
        <v>0.183</v>
      </c>
      <c r="V3302" s="81">
        <f t="shared" si="470"/>
        <v>1.3734847196449997</v>
      </c>
      <c r="W3302" s="79">
        <f t="shared" si="471"/>
        <v>0.46217247724950827</v>
      </c>
      <c r="X3302" s="60">
        <f t="shared" si="472"/>
        <v>0.5</v>
      </c>
      <c r="Y3302" s="56">
        <f>+'INFO ENEL'!R3290</f>
        <v>1</v>
      </c>
      <c r="Z3302" s="59">
        <f t="shared" si="473"/>
        <v>0.5</v>
      </c>
    </row>
    <row r="3303" spans="1:26" ht="15" customHeight="1" x14ac:dyDescent="0.25">
      <c r="A3303" s="55">
        <f>+'INFO ENEL'!A3291</f>
        <v>3286</v>
      </c>
      <c r="B3303" s="121" t="str">
        <f>+INDEX($B$8:$B$15,MATCH(L3303,$L$8:$L$15,0))</f>
        <v>SICODI</v>
      </c>
      <c r="C3303" s="56" t="str">
        <f>+'INFO ENEL'!B3291</f>
        <v>Lima</v>
      </c>
      <c r="D3303" s="56" t="str">
        <f>+'INFO ENEL'!D3291</f>
        <v>CARABAYLLO (LIMA)</v>
      </c>
      <c r="E3303" s="56" t="str">
        <f>+'INFO ENEL'!D3291</f>
        <v>CARABAYLLO (LIMA)</v>
      </c>
      <c r="F3303" s="50">
        <f>+'INFO ENEL'!E3291</f>
        <v>0</v>
      </c>
      <c r="G3303" s="56" t="str">
        <f>+'INFO ENEL'!L3291</f>
        <v>MT</v>
      </c>
      <c r="H3303" s="57">
        <f>+'INFO ENEL'!M3291</f>
        <v>86.92</v>
      </c>
      <c r="I3303" s="56">
        <f>+'INFO ENEL'!N3291</f>
        <v>13</v>
      </c>
      <c r="J3303" s="56" t="str">
        <f>+'INFO ENEL'!O3291</f>
        <v>Poste</v>
      </c>
      <c r="K3303" s="56" t="str">
        <f>+'INFO ENEL'!P3291</f>
        <v>Concreto</v>
      </c>
      <c r="L3303" s="56" t="str">
        <f>+'INFO ENEL'!Q3291</f>
        <v>PPC20</v>
      </c>
      <c r="M3303" s="55" t="str">
        <f>+IF(ISERROR(INDEX('Estructuras de Acero y Concreto'!$C$6:$C$577,MATCH(L3303,'Estructuras de Acero y Concreto'!$D$6:$D$577,0)))=FALSE,INDEX('Estructuras de Acero y Concreto'!$C$6:$C$577,MATCH(L3303,'Estructuras de Acero y Concreto'!$D$6:$D$577,0)),IF(ISERROR(INDEX('Estructuras de Madera'!$C$5:$C$122,MATCH(L3303,'Estructuras de Madera'!$D$5:$D$122,0)))=FALSE,INDEX('Estructuras de Madera'!$C$5:$C$122,MATCH(L3303,'Estructuras de Madera'!$D$5:$D$122,0)),INDEX(SICODI!$G$3:$G$2404,MATCH(L3303,SICODI!$G$3:$G$2404,0))))</f>
        <v>PPC20</v>
      </c>
      <c r="N3303" s="121" t="str">
        <f>+IF(ISERROR(VLOOKUP(M3303,'Resumen de precios LLTT'!$C$17:$D$3071,2,FALSE))=FALSE,VLOOKUP(M3303,'Resumen de precios LLTT'!$C$17:$D$3071,2,FALSE),VLOOKUP(M3303,SICODI!$G$3:$J$2404,2,FALSE))</f>
        <v>POSTE DE CONCRETO ARMADO DE 13/400/150/345</v>
      </c>
      <c r="O3303" s="58">
        <f>+IF(ISERROR(VLOOKUP(M3303,'Resumen de precios LLTT'!$C$17:$G$3071,5,FALSE))=FALSE,VLOOKUP(M3303,'Resumen de precios LLTT'!$C$17:$G$3071,5,FALSE),VLOOKUP(M3303,SICODI!$G$3:$J$2404,4,FALSE))</f>
        <v>364.69</v>
      </c>
      <c r="P3303" s="16">
        <f t="shared" si="465"/>
        <v>0.84299999999999997</v>
      </c>
      <c r="Q3303" s="78">
        <f t="shared" si="466"/>
        <v>672.12366999999995</v>
      </c>
      <c r="R3303" s="56">
        <v>0</v>
      </c>
      <c r="S3303" s="16">
        <f t="shared" si="467"/>
        <v>0.13400000000000001</v>
      </c>
      <c r="T3303" s="79">
        <f t="shared" si="468"/>
        <v>7.5053809816666659</v>
      </c>
      <c r="U3303" s="80">
        <f t="shared" si="469"/>
        <v>0.183</v>
      </c>
      <c r="V3303" s="81">
        <f t="shared" si="470"/>
        <v>1.3734847196449997</v>
      </c>
      <c r="W3303" s="79">
        <f t="shared" si="471"/>
        <v>0.46217247724950827</v>
      </c>
      <c r="X3303" s="60">
        <f t="shared" si="472"/>
        <v>0.5</v>
      </c>
      <c r="Y3303" s="56">
        <f>+'INFO ENEL'!R3291</f>
        <v>1</v>
      </c>
      <c r="Z3303" s="59">
        <f t="shared" si="473"/>
        <v>0.5</v>
      </c>
    </row>
    <row r="3304" spans="1:26" ht="15" customHeight="1" x14ac:dyDescent="0.25">
      <c r="A3304" s="55">
        <f>+'INFO ENEL'!A3292</f>
        <v>3287</v>
      </c>
      <c r="B3304" s="121" t="str">
        <f>+INDEX($B$8:$B$15,MATCH(L3304,$L$8:$L$15,0))</f>
        <v>SICODI</v>
      </c>
      <c r="C3304" s="56" t="str">
        <f>+'INFO ENEL'!B3292</f>
        <v>Lima</v>
      </c>
      <c r="D3304" s="56" t="str">
        <f>+'INFO ENEL'!D3292</f>
        <v>CARABAYLLO (LIMA)</v>
      </c>
      <c r="E3304" s="56" t="str">
        <f>+'INFO ENEL'!D3292</f>
        <v>CARABAYLLO (LIMA)</v>
      </c>
      <c r="F3304" s="50">
        <f>+'INFO ENEL'!E3292</f>
        <v>0</v>
      </c>
      <c r="G3304" s="56" t="str">
        <f>+'INFO ENEL'!L3292</f>
        <v>MT</v>
      </c>
      <c r="H3304" s="57">
        <f>+'INFO ENEL'!M3292</f>
        <v>91.28</v>
      </c>
      <c r="I3304" s="56">
        <f>+'INFO ENEL'!N3292</f>
        <v>13</v>
      </c>
      <c r="J3304" s="56" t="str">
        <f>+'INFO ENEL'!O3292</f>
        <v>Poste</v>
      </c>
      <c r="K3304" s="56" t="str">
        <f>+'INFO ENEL'!P3292</f>
        <v>Concreto</v>
      </c>
      <c r="L3304" s="56" t="str">
        <f>+'INFO ENEL'!Q3292</f>
        <v>PPC20</v>
      </c>
      <c r="M3304" s="55" t="str">
        <f>+IF(ISERROR(INDEX('Estructuras de Acero y Concreto'!$C$6:$C$577,MATCH(L3304,'Estructuras de Acero y Concreto'!$D$6:$D$577,0)))=FALSE,INDEX('Estructuras de Acero y Concreto'!$C$6:$C$577,MATCH(L3304,'Estructuras de Acero y Concreto'!$D$6:$D$577,0)),IF(ISERROR(INDEX('Estructuras de Madera'!$C$5:$C$122,MATCH(L3304,'Estructuras de Madera'!$D$5:$D$122,0)))=FALSE,INDEX('Estructuras de Madera'!$C$5:$C$122,MATCH(L3304,'Estructuras de Madera'!$D$5:$D$122,0)),INDEX(SICODI!$G$3:$G$2404,MATCH(L3304,SICODI!$G$3:$G$2404,0))))</f>
        <v>PPC20</v>
      </c>
      <c r="N3304" s="121" t="str">
        <f>+IF(ISERROR(VLOOKUP(M3304,'Resumen de precios LLTT'!$C$17:$D$3071,2,FALSE))=FALSE,VLOOKUP(M3304,'Resumen de precios LLTT'!$C$17:$D$3071,2,FALSE),VLOOKUP(M3304,SICODI!$G$3:$J$2404,2,FALSE))</f>
        <v>POSTE DE CONCRETO ARMADO DE 13/400/150/345</v>
      </c>
      <c r="O3304" s="58">
        <f>+IF(ISERROR(VLOOKUP(M3304,'Resumen de precios LLTT'!$C$17:$G$3071,5,FALSE))=FALSE,VLOOKUP(M3304,'Resumen de precios LLTT'!$C$17:$G$3071,5,FALSE),VLOOKUP(M3304,SICODI!$G$3:$J$2404,4,FALSE))</f>
        <v>364.69</v>
      </c>
      <c r="P3304" s="16">
        <f t="shared" si="465"/>
        <v>0.84299999999999997</v>
      </c>
      <c r="Q3304" s="78">
        <f t="shared" si="466"/>
        <v>672.12366999999995</v>
      </c>
      <c r="R3304" s="56">
        <v>0</v>
      </c>
      <c r="S3304" s="16">
        <f t="shared" si="467"/>
        <v>0.13400000000000001</v>
      </c>
      <c r="T3304" s="79">
        <f t="shared" si="468"/>
        <v>7.5053809816666659</v>
      </c>
      <c r="U3304" s="80">
        <f t="shared" si="469"/>
        <v>0.183</v>
      </c>
      <c r="V3304" s="81">
        <f t="shared" si="470"/>
        <v>1.3734847196449997</v>
      </c>
      <c r="W3304" s="79">
        <f t="shared" si="471"/>
        <v>0.46217247724950827</v>
      </c>
      <c r="X3304" s="60">
        <f t="shared" si="472"/>
        <v>0.5</v>
      </c>
      <c r="Y3304" s="56">
        <f>+'INFO ENEL'!R3292</f>
        <v>1</v>
      </c>
      <c r="Z3304" s="59">
        <f t="shared" si="473"/>
        <v>0.5</v>
      </c>
    </row>
    <row r="3305" spans="1:26" ht="15" customHeight="1" x14ac:dyDescent="0.25">
      <c r="A3305" s="55">
        <f>+'INFO ENEL'!A3293</f>
        <v>3288</v>
      </c>
      <c r="B3305" s="121" t="str">
        <f>+INDEX($B$8:$B$15,MATCH(L3305,$L$8:$L$15,0))</f>
        <v>SICODI</v>
      </c>
      <c r="C3305" s="56" t="str">
        <f>+'INFO ENEL'!B3293</f>
        <v>Lima</v>
      </c>
      <c r="D3305" s="56" t="str">
        <f>+'INFO ENEL'!D3293</f>
        <v>CARABAYLLO (LIMA)</v>
      </c>
      <c r="E3305" s="56" t="str">
        <f>+'INFO ENEL'!D3293</f>
        <v>CARABAYLLO (LIMA)</v>
      </c>
      <c r="F3305" s="50">
        <f>+'INFO ENEL'!E3293</f>
        <v>0</v>
      </c>
      <c r="G3305" s="56" t="str">
        <f>+'INFO ENEL'!L3293</f>
        <v>MT</v>
      </c>
      <c r="H3305" s="57">
        <f>+'INFO ENEL'!M3293</f>
        <v>90.68</v>
      </c>
      <c r="I3305" s="56">
        <f>+'INFO ENEL'!N3293</f>
        <v>13</v>
      </c>
      <c r="J3305" s="56" t="str">
        <f>+'INFO ENEL'!O3293</f>
        <v>Poste</v>
      </c>
      <c r="K3305" s="56" t="str">
        <f>+'INFO ENEL'!P3293</f>
        <v>Concreto</v>
      </c>
      <c r="L3305" s="56" t="str">
        <f>+'INFO ENEL'!Q3293</f>
        <v>PPC20</v>
      </c>
      <c r="M3305" s="55" t="str">
        <f>+IF(ISERROR(INDEX('Estructuras de Acero y Concreto'!$C$6:$C$577,MATCH(L3305,'Estructuras de Acero y Concreto'!$D$6:$D$577,0)))=FALSE,INDEX('Estructuras de Acero y Concreto'!$C$6:$C$577,MATCH(L3305,'Estructuras de Acero y Concreto'!$D$6:$D$577,0)),IF(ISERROR(INDEX('Estructuras de Madera'!$C$5:$C$122,MATCH(L3305,'Estructuras de Madera'!$D$5:$D$122,0)))=FALSE,INDEX('Estructuras de Madera'!$C$5:$C$122,MATCH(L3305,'Estructuras de Madera'!$D$5:$D$122,0)),INDEX(SICODI!$G$3:$G$2404,MATCH(L3305,SICODI!$G$3:$G$2404,0))))</f>
        <v>PPC20</v>
      </c>
      <c r="N3305" s="121" t="str">
        <f>+IF(ISERROR(VLOOKUP(M3305,'Resumen de precios LLTT'!$C$17:$D$3071,2,FALSE))=FALSE,VLOOKUP(M3305,'Resumen de precios LLTT'!$C$17:$D$3071,2,FALSE),VLOOKUP(M3305,SICODI!$G$3:$J$2404,2,FALSE))</f>
        <v>POSTE DE CONCRETO ARMADO DE 13/400/150/345</v>
      </c>
      <c r="O3305" s="58">
        <f>+IF(ISERROR(VLOOKUP(M3305,'Resumen de precios LLTT'!$C$17:$G$3071,5,FALSE))=FALSE,VLOOKUP(M3305,'Resumen de precios LLTT'!$C$17:$G$3071,5,FALSE),VLOOKUP(M3305,SICODI!$G$3:$J$2404,4,FALSE))</f>
        <v>364.69</v>
      </c>
      <c r="P3305" s="16">
        <f t="shared" si="465"/>
        <v>0.84299999999999997</v>
      </c>
      <c r="Q3305" s="78">
        <f t="shared" si="466"/>
        <v>672.12366999999995</v>
      </c>
      <c r="R3305" s="56">
        <v>0</v>
      </c>
      <c r="S3305" s="16">
        <f t="shared" si="467"/>
        <v>0.13400000000000001</v>
      </c>
      <c r="T3305" s="79">
        <f t="shared" si="468"/>
        <v>7.5053809816666659</v>
      </c>
      <c r="U3305" s="80">
        <f t="shared" si="469"/>
        <v>0.183</v>
      </c>
      <c r="V3305" s="81">
        <f t="shared" si="470"/>
        <v>1.3734847196449997</v>
      </c>
      <c r="W3305" s="79">
        <f t="shared" si="471"/>
        <v>0.46217247724950827</v>
      </c>
      <c r="X3305" s="60">
        <f t="shared" si="472"/>
        <v>0.5</v>
      </c>
      <c r="Y3305" s="56">
        <f>+'INFO ENEL'!R3293</f>
        <v>1</v>
      </c>
      <c r="Z3305" s="59">
        <f t="shared" si="473"/>
        <v>0.5</v>
      </c>
    </row>
    <row r="3306" spans="1:26" ht="15" customHeight="1" x14ac:dyDescent="0.25">
      <c r="A3306" s="55">
        <f>+'INFO ENEL'!A3294</f>
        <v>3289</v>
      </c>
      <c r="B3306" s="121" t="str">
        <f>+INDEX($B$8:$B$15,MATCH(L3306,$L$8:$L$15,0))</f>
        <v>SICODI</v>
      </c>
      <c r="C3306" s="56" t="str">
        <f>+'INFO ENEL'!B3294</f>
        <v>Lima</v>
      </c>
      <c r="D3306" s="56" t="str">
        <f>+'INFO ENEL'!D3294</f>
        <v>CARABAYLLO (LIMA)</v>
      </c>
      <c r="E3306" s="56" t="str">
        <f>+'INFO ENEL'!D3294</f>
        <v>CARABAYLLO (LIMA)</v>
      </c>
      <c r="F3306" s="50">
        <f>+'INFO ENEL'!E3294</f>
        <v>0</v>
      </c>
      <c r="G3306" s="56" t="str">
        <f>+'INFO ENEL'!L3294</f>
        <v>MT</v>
      </c>
      <c r="H3306" s="57">
        <f>+'INFO ENEL'!M3294</f>
        <v>33.78</v>
      </c>
      <c r="I3306" s="56">
        <f>+'INFO ENEL'!N3294</f>
        <v>13</v>
      </c>
      <c r="J3306" s="56" t="str">
        <f>+'INFO ENEL'!O3294</f>
        <v>Poste</v>
      </c>
      <c r="K3306" s="56" t="str">
        <f>+'INFO ENEL'!P3294</f>
        <v>Concreto</v>
      </c>
      <c r="L3306" s="56" t="str">
        <f>+'INFO ENEL'!Q3294</f>
        <v>PPC20</v>
      </c>
      <c r="M3306" s="55" t="str">
        <f>+IF(ISERROR(INDEX('Estructuras de Acero y Concreto'!$C$6:$C$577,MATCH(L3306,'Estructuras de Acero y Concreto'!$D$6:$D$577,0)))=FALSE,INDEX('Estructuras de Acero y Concreto'!$C$6:$C$577,MATCH(L3306,'Estructuras de Acero y Concreto'!$D$6:$D$577,0)),IF(ISERROR(INDEX('Estructuras de Madera'!$C$5:$C$122,MATCH(L3306,'Estructuras de Madera'!$D$5:$D$122,0)))=FALSE,INDEX('Estructuras de Madera'!$C$5:$C$122,MATCH(L3306,'Estructuras de Madera'!$D$5:$D$122,0)),INDEX(SICODI!$G$3:$G$2404,MATCH(L3306,SICODI!$G$3:$G$2404,0))))</f>
        <v>PPC20</v>
      </c>
      <c r="N3306" s="121" t="str">
        <f>+IF(ISERROR(VLOOKUP(M3306,'Resumen de precios LLTT'!$C$17:$D$3071,2,FALSE))=FALSE,VLOOKUP(M3306,'Resumen de precios LLTT'!$C$17:$D$3071,2,FALSE),VLOOKUP(M3306,SICODI!$G$3:$J$2404,2,FALSE))</f>
        <v>POSTE DE CONCRETO ARMADO DE 13/400/150/345</v>
      </c>
      <c r="O3306" s="58">
        <f>+IF(ISERROR(VLOOKUP(M3306,'Resumen de precios LLTT'!$C$17:$G$3071,5,FALSE))=FALSE,VLOOKUP(M3306,'Resumen de precios LLTT'!$C$17:$G$3071,5,FALSE),VLOOKUP(M3306,SICODI!$G$3:$J$2404,4,FALSE))</f>
        <v>364.69</v>
      </c>
      <c r="P3306" s="16">
        <f t="shared" si="465"/>
        <v>0.84299999999999997</v>
      </c>
      <c r="Q3306" s="78">
        <f t="shared" si="466"/>
        <v>672.12366999999995</v>
      </c>
      <c r="R3306" s="56">
        <v>0</v>
      </c>
      <c r="S3306" s="16">
        <f t="shared" si="467"/>
        <v>0.13400000000000001</v>
      </c>
      <c r="T3306" s="79">
        <f t="shared" si="468"/>
        <v>7.5053809816666659</v>
      </c>
      <c r="U3306" s="80">
        <f t="shared" si="469"/>
        <v>0.183</v>
      </c>
      <c r="V3306" s="81">
        <f t="shared" si="470"/>
        <v>1.3734847196449997</v>
      </c>
      <c r="W3306" s="79">
        <f t="shared" si="471"/>
        <v>0.46217247724950827</v>
      </c>
      <c r="X3306" s="60">
        <f t="shared" si="472"/>
        <v>0.5</v>
      </c>
      <c r="Y3306" s="56">
        <f>+'INFO ENEL'!R3294</f>
        <v>1</v>
      </c>
      <c r="Z3306" s="59">
        <f t="shared" si="473"/>
        <v>0.5</v>
      </c>
    </row>
    <row r="3307" spans="1:26" ht="15" customHeight="1" x14ac:dyDescent="0.25">
      <c r="A3307" s="55">
        <f>+'INFO ENEL'!A3295</f>
        <v>3290</v>
      </c>
      <c r="B3307" s="121" t="str">
        <f>+INDEX($B$8:$B$15,MATCH(L3307,$L$8:$L$15,0))</f>
        <v>SICODI</v>
      </c>
      <c r="C3307" s="56" t="str">
        <f>+'INFO ENEL'!B3295</f>
        <v>Lima</v>
      </c>
      <c r="D3307" s="56" t="str">
        <f>+'INFO ENEL'!D3295</f>
        <v>CARABAYLLO (LIMA)</v>
      </c>
      <c r="E3307" s="56" t="str">
        <f>+'INFO ENEL'!D3295</f>
        <v>CARABAYLLO (LIMA)</v>
      </c>
      <c r="F3307" s="50">
        <f>+'INFO ENEL'!E3295</f>
        <v>0</v>
      </c>
      <c r="G3307" s="56" t="str">
        <f>+'INFO ENEL'!L3295</f>
        <v>MT</v>
      </c>
      <c r="H3307" s="57">
        <f>+'INFO ENEL'!M3295</f>
        <v>92</v>
      </c>
      <c r="I3307" s="56">
        <f>+'INFO ENEL'!N3295</f>
        <v>13</v>
      </c>
      <c r="J3307" s="56" t="str">
        <f>+'INFO ENEL'!O3295</f>
        <v>Poste</v>
      </c>
      <c r="K3307" s="56" t="str">
        <f>+'INFO ENEL'!P3295</f>
        <v>Concreto</v>
      </c>
      <c r="L3307" s="56" t="str">
        <f>+'INFO ENEL'!Q3295</f>
        <v>PPC20</v>
      </c>
      <c r="M3307" s="55" t="str">
        <f>+IF(ISERROR(INDEX('Estructuras de Acero y Concreto'!$C$6:$C$577,MATCH(L3307,'Estructuras de Acero y Concreto'!$D$6:$D$577,0)))=FALSE,INDEX('Estructuras de Acero y Concreto'!$C$6:$C$577,MATCH(L3307,'Estructuras de Acero y Concreto'!$D$6:$D$577,0)),IF(ISERROR(INDEX('Estructuras de Madera'!$C$5:$C$122,MATCH(L3307,'Estructuras de Madera'!$D$5:$D$122,0)))=FALSE,INDEX('Estructuras de Madera'!$C$5:$C$122,MATCH(L3307,'Estructuras de Madera'!$D$5:$D$122,0)),INDEX(SICODI!$G$3:$G$2404,MATCH(L3307,SICODI!$G$3:$G$2404,0))))</f>
        <v>PPC20</v>
      </c>
      <c r="N3307" s="121" t="str">
        <f>+IF(ISERROR(VLOOKUP(M3307,'Resumen de precios LLTT'!$C$17:$D$3071,2,FALSE))=FALSE,VLOOKUP(M3307,'Resumen de precios LLTT'!$C$17:$D$3071,2,FALSE),VLOOKUP(M3307,SICODI!$G$3:$J$2404,2,FALSE))</f>
        <v>POSTE DE CONCRETO ARMADO DE 13/400/150/345</v>
      </c>
      <c r="O3307" s="58">
        <f>+IF(ISERROR(VLOOKUP(M3307,'Resumen de precios LLTT'!$C$17:$G$3071,5,FALSE))=FALSE,VLOOKUP(M3307,'Resumen de precios LLTT'!$C$17:$G$3071,5,FALSE),VLOOKUP(M3307,SICODI!$G$3:$J$2404,4,FALSE))</f>
        <v>364.69</v>
      </c>
      <c r="P3307" s="16">
        <f t="shared" si="465"/>
        <v>0.84299999999999997</v>
      </c>
      <c r="Q3307" s="78">
        <f t="shared" si="466"/>
        <v>672.12366999999995</v>
      </c>
      <c r="R3307" s="56">
        <v>0</v>
      </c>
      <c r="S3307" s="16">
        <f t="shared" si="467"/>
        <v>0.13400000000000001</v>
      </c>
      <c r="T3307" s="79">
        <f t="shared" si="468"/>
        <v>7.5053809816666659</v>
      </c>
      <c r="U3307" s="80">
        <f t="shared" si="469"/>
        <v>0.183</v>
      </c>
      <c r="V3307" s="81">
        <f t="shared" si="470"/>
        <v>1.3734847196449997</v>
      </c>
      <c r="W3307" s="79">
        <f t="shared" si="471"/>
        <v>0.46217247724950827</v>
      </c>
      <c r="X3307" s="60">
        <f t="shared" si="472"/>
        <v>0.5</v>
      </c>
      <c r="Y3307" s="56">
        <f>+'INFO ENEL'!R3295</f>
        <v>1</v>
      </c>
      <c r="Z3307" s="59">
        <f t="shared" si="473"/>
        <v>0.5</v>
      </c>
    </row>
    <row r="3308" spans="1:26" ht="15" customHeight="1" x14ac:dyDescent="0.25">
      <c r="A3308" s="55">
        <f>+'INFO ENEL'!A3296</f>
        <v>3291</v>
      </c>
      <c r="B3308" s="121" t="str">
        <f>+INDEX($B$8:$B$15,MATCH(L3308,$L$8:$L$15,0))</f>
        <v>SICODI</v>
      </c>
      <c r="C3308" s="56" t="str">
        <f>+'INFO ENEL'!B3296</f>
        <v>Lima</v>
      </c>
      <c r="D3308" s="56" t="str">
        <f>+'INFO ENEL'!D3296</f>
        <v>CARABAYLLO (LIMA)</v>
      </c>
      <c r="E3308" s="56" t="str">
        <f>+'INFO ENEL'!D3296</f>
        <v>CARABAYLLO (LIMA)</v>
      </c>
      <c r="F3308" s="50">
        <f>+'INFO ENEL'!E3296</f>
        <v>0</v>
      </c>
      <c r="G3308" s="56" t="str">
        <f>+'INFO ENEL'!L3296</f>
        <v>MT</v>
      </c>
      <c r="H3308" s="57">
        <f>+'INFO ENEL'!M3296</f>
        <v>86.96</v>
      </c>
      <c r="I3308" s="56">
        <f>+'INFO ENEL'!N3296</f>
        <v>13</v>
      </c>
      <c r="J3308" s="56" t="str">
        <f>+'INFO ENEL'!O3296</f>
        <v>Poste</v>
      </c>
      <c r="K3308" s="56" t="str">
        <f>+'INFO ENEL'!P3296</f>
        <v>Concreto</v>
      </c>
      <c r="L3308" s="56" t="str">
        <f>+'INFO ENEL'!Q3296</f>
        <v>PPC20</v>
      </c>
      <c r="M3308" s="55" t="str">
        <f>+IF(ISERROR(INDEX('Estructuras de Acero y Concreto'!$C$6:$C$577,MATCH(L3308,'Estructuras de Acero y Concreto'!$D$6:$D$577,0)))=FALSE,INDEX('Estructuras de Acero y Concreto'!$C$6:$C$577,MATCH(L3308,'Estructuras de Acero y Concreto'!$D$6:$D$577,0)),IF(ISERROR(INDEX('Estructuras de Madera'!$C$5:$C$122,MATCH(L3308,'Estructuras de Madera'!$D$5:$D$122,0)))=FALSE,INDEX('Estructuras de Madera'!$C$5:$C$122,MATCH(L3308,'Estructuras de Madera'!$D$5:$D$122,0)),INDEX(SICODI!$G$3:$G$2404,MATCH(L3308,SICODI!$G$3:$G$2404,0))))</f>
        <v>PPC20</v>
      </c>
      <c r="N3308" s="121" t="str">
        <f>+IF(ISERROR(VLOOKUP(M3308,'Resumen de precios LLTT'!$C$17:$D$3071,2,FALSE))=FALSE,VLOOKUP(M3308,'Resumen de precios LLTT'!$C$17:$D$3071,2,FALSE),VLOOKUP(M3308,SICODI!$G$3:$J$2404,2,FALSE))</f>
        <v>POSTE DE CONCRETO ARMADO DE 13/400/150/345</v>
      </c>
      <c r="O3308" s="58">
        <f>+IF(ISERROR(VLOOKUP(M3308,'Resumen de precios LLTT'!$C$17:$G$3071,5,FALSE))=FALSE,VLOOKUP(M3308,'Resumen de precios LLTT'!$C$17:$G$3071,5,FALSE),VLOOKUP(M3308,SICODI!$G$3:$J$2404,4,FALSE))</f>
        <v>364.69</v>
      </c>
      <c r="P3308" s="16">
        <f t="shared" si="465"/>
        <v>0.84299999999999997</v>
      </c>
      <c r="Q3308" s="78">
        <f t="shared" si="466"/>
        <v>672.12366999999995</v>
      </c>
      <c r="R3308" s="56">
        <v>0</v>
      </c>
      <c r="S3308" s="16">
        <f t="shared" si="467"/>
        <v>0.13400000000000001</v>
      </c>
      <c r="T3308" s="79">
        <f t="shared" si="468"/>
        <v>7.5053809816666659</v>
      </c>
      <c r="U3308" s="80">
        <f t="shared" si="469"/>
        <v>0.183</v>
      </c>
      <c r="V3308" s="81">
        <f t="shared" si="470"/>
        <v>1.3734847196449997</v>
      </c>
      <c r="W3308" s="79">
        <f t="shared" si="471"/>
        <v>0.46217247724950827</v>
      </c>
      <c r="X3308" s="60">
        <f t="shared" si="472"/>
        <v>0.5</v>
      </c>
      <c r="Y3308" s="56">
        <f>+'INFO ENEL'!R3296</f>
        <v>1</v>
      </c>
      <c r="Z3308" s="59">
        <f t="shared" si="473"/>
        <v>0.5</v>
      </c>
    </row>
    <row r="3309" spans="1:26" ht="15" customHeight="1" x14ac:dyDescent="0.25">
      <c r="A3309" s="55">
        <f>+'INFO ENEL'!A3297</f>
        <v>3292</v>
      </c>
      <c r="B3309" s="121" t="str">
        <f>+INDEX($B$8:$B$15,MATCH(L3309,$L$8:$L$15,0))</f>
        <v>SICODI</v>
      </c>
      <c r="C3309" s="56" t="str">
        <f>+'INFO ENEL'!B3297</f>
        <v>Lima</v>
      </c>
      <c r="D3309" s="56" t="str">
        <f>+'INFO ENEL'!D3297</f>
        <v>CARABAYLLO (LIMA)</v>
      </c>
      <c r="E3309" s="56" t="str">
        <f>+'INFO ENEL'!D3297</f>
        <v>CARABAYLLO (LIMA)</v>
      </c>
      <c r="F3309" s="50">
        <f>+'INFO ENEL'!E3297</f>
        <v>0</v>
      </c>
      <c r="G3309" s="56" t="str">
        <f>+'INFO ENEL'!L3297</f>
        <v>MT</v>
      </c>
      <c r="H3309" s="57">
        <f>+'INFO ENEL'!M3297</f>
        <v>56.4</v>
      </c>
      <c r="I3309" s="56">
        <f>+'INFO ENEL'!N3297</f>
        <v>13</v>
      </c>
      <c r="J3309" s="56" t="str">
        <f>+'INFO ENEL'!O3297</f>
        <v>Poste</v>
      </c>
      <c r="K3309" s="56" t="str">
        <f>+'INFO ENEL'!P3297</f>
        <v>Concreto</v>
      </c>
      <c r="L3309" s="56" t="str">
        <f>+'INFO ENEL'!Q3297</f>
        <v>PPC20</v>
      </c>
      <c r="M3309" s="55" t="str">
        <f>+IF(ISERROR(INDEX('Estructuras de Acero y Concreto'!$C$6:$C$577,MATCH(L3309,'Estructuras de Acero y Concreto'!$D$6:$D$577,0)))=FALSE,INDEX('Estructuras de Acero y Concreto'!$C$6:$C$577,MATCH(L3309,'Estructuras de Acero y Concreto'!$D$6:$D$577,0)),IF(ISERROR(INDEX('Estructuras de Madera'!$C$5:$C$122,MATCH(L3309,'Estructuras de Madera'!$D$5:$D$122,0)))=FALSE,INDEX('Estructuras de Madera'!$C$5:$C$122,MATCH(L3309,'Estructuras de Madera'!$D$5:$D$122,0)),INDEX(SICODI!$G$3:$G$2404,MATCH(L3309,SICODI!$G$3:$G$2404,0))))</f>
        <v>PPC20</v>
      </c>
      <c r="N3309" s="121" t="str">
        <f>+IF(ISERROR(VLOOKUP(M3309,'Resumen de precios LLTT'!$C$17:$D$3071,2,FALSE))=FALSE,VLOOKUP(M3309,'Resumen de precios LLTT'!$C$17:$D$3071,2,FALSE),VLOOKUP(M3309,SICODI!$G$3:$J$2404,2,FALSE))</f>
        <v>POSTE DE CONCRETO ARMADO DE 13/400/150/345</v>
      </c>
      <c r="O3309" s="58">
        <f>+IF(ISERROR(VLOOKUP(M3309,'Resumen de precios LLTT'!$C$17:$G$3071,5,FALSE))=FALSE,VLOOKUP(M3309,'Resumen de precios LLTT'!$C$17:$G$3071,5,FALSE),VLOOKUP(M3309,SICODI!$G$3:$J$2404,4,FALSE))</f>
        <v>364.69</v>
      </c>
      <c r="P3309" s="16">
        <f t="shared" si="465"/>
        <v>0.84299999999999997</v>
      </c>
      <c r="Q3309" s="78">
        <f t="shared" si="466"/>
        <v>672.12366999999995</v>
      </c>
      <c r="R3309" s="56">
        <v>0</v>
      </c>
      <c r="S3309" s="16">
        <f t="shared" si="467"/>
        <v>0.13400000000000001</v>
      </c>
      <c r="T3309" s="79">
        <f t="shared" si="468"/>
        <v>7.5053809816666659</v>
      </c>
      <c r="U3309" s="80">
        <f t="shared" si="469"/>
        <v>0.183</v>
      </c>
      <c r="V3309" s="81">
        <f t="shared" si="470"/>
        <v>1.3734847196449997</v>
      </c>
      <c r="W3309" s="79">
        <f t="shared" si="471"/>
        <v>0.46217247724950827</v>
      </c>
      <c r="X3309" s="60">
        <f t="shared" si="472"/>
        <v>0.5</v>
      </c>
      <c r="Y3309" s="56">
        <f>+'INFO ENEL'!R3297</f>
        <v>1</v>
      </c>
      <c r="Z3309" s="59">
        <f t="shared" si="473"/>
        <v>0.5</v>
      </c>
    </row>
    <row r="3310" spans="1:26" ht="15" customHeight="1" x14ac:dyDescent="0.25">
      <c r="A3310" s="55">
        <f>+'INFO ENEL'!A3298</f>
        <v>3293</v>
      </c>
      <c r="B3310" s="121" t="str">
        <f>+INDEX($B$8:$B$15,MATCH(L3310,$L$8:$L$15,0))</f>
        <v>SICODI</v>
      </c>
      <c r="C3310" s="56" t="str">
        <f>+'INFO ENEL'!B3298</f>
        <v>Lima</v>
      </c>
      <c r="D3310" s="56" t="str">
        <f>+'INFO ENEL'!D3298</f>
        <v>CARABAYLLO (LIMA)</v>
      </c>
      <c r="E3310" s="56" t="str">
        <f>+'INFO ENEL'!D3298</f>
        <v>CARABAYLLO (LIMA)</v>
      </c>
      <c r="F3310" s="50">
        <f>+'INFO ENEL'!E3298</f>
        <v>0</v>
      </c>
      <c r="G3310" s="56" t="str">
        <f>+'INFO ENEL'!L3298</f>
        <v>MT</v>
      </c>
      <c r="H3310" s="57">
        <f>+'INFO ENEL'!M3298</f>
        <v>30.652999999999999</v>
      </c>
      <c r="I3310" s="56">
        <f>+'INFO ENEL'!N3298</f>
        <v>13</v>
      </c>
      <c r="J3310" s="56" t="str">
        <f>+'INFO ENEL'!O3298</f>
        <v>Poste</v>
      </c>
      <c r="K3310" s="56" t="str">
        <f>+'INFO ENEL'!P3298</f>
        <v>Concreto</v>
      </c>
      <c r="L3310" s="56" t="str">
        <f>+'INFO ENEL'!Q3298</f>
        <v>PPC20</v>
      </c>
      <c r="M3310" s="55" t="str">
        <f>+IF(ISERROR(INDEX('Estructuras de Acero y Concreto'!$C$6:$C$577,MATCH(L3310,'Estructuras de Acero y Concreto'!$D$6:$D$577,0)))=FALSE,INDEX('Estructuras de Acero y Concreto'!$C$6:$C$577,MATCH(L3310,'Estructuras de Acero y Concreto'!$D$6:$D$577,0)),IF(ISERROR(INDEX('Estructuras de Madera'!$C$5:$C$122,MATCH(L3310,'Estructuras de Madera'!$D$5:$D$122,0)))=FALSE,INDEX('Estructuras de Madera'!$C$5:$C$122,MATCH(L3310,'Estructuras de Madera'!$D$5:$D$122,0)),INDEX(SICODI!$G$3:$G$2404,MATCH(L3310,SICODI!$G$3:$G$2404,0))))</f>
        <v>PPC20</v>
      </c>
      <c r="N3310" s="121" t="str">
        <f>+IF(ISERROR(VLOOKUP(M3310,'Resumen de precios LLTT'!$C$17:$D$3071,2,FALSE))=FALSE,VLOOKUP(M3310,'Resumen de precios LLTT'!$C$17:$D$3071,2,FALSE),VLOOKUP(M3310,SICODI!$G$3:$J$2404,2,FALSE))</f>
        <v>POSTE DE CONCRETO ARMADO DE 13/400/150/345</v>
      </c>
      <c r="O3310" s="58">
        <f>+IF(ISERROR(VLOOKUP(M3310,'Resumen de precios LLTT'!$C$17:$G$3071,5,FALSE))=FALSE,VLOOKUP(M3310,'Resumen de precios LLTT'!$C$17:$G$3071,5,FALSE),VLOOKUP(M3310,SICODI!$G$3:$J$2404,4,FALSE))</f>
        <v>364.69</v>
      </c>
      <c r="P3310" s="16">
        <f t="shared" si="465"/>
        <v>0.84299999999999997</v>
      </c>
      <c r="Q3310" s="78">
        <f t="shared" si="466"/>
        <v>672.12366999999995</v>
      </c>
      <c r="R3310" s="56">
        <v>0</v>
      </c>
      <c r="S3310" s="16">
        <f t="shared" si="467"/>
        <v>0.13400000000000001</v>
      </c>
      <c r="T3310" s="79">
        <f t="shared" si="468"/>
        <v>7.5053809816666659</v>
      </c>
      <c r="U3310" s="80">
        <f t="shared" si="469"/>
        <v>0.183</v>
      </c>
      <c r="V3310" s="81">
        <f t="shared" si="470"/>
        <v>1.3734847196449997</v>
      </c>
      <c r="W3310" s="79">
        <f t="shared" si="471"/>
        <v>0.46217247724950827</v>
      </c>
      <c r="X3310" s="60">
        <f t="shared" si="472"/>
        <v>0.5</v>
      </c>
      <c r="Y3310" s="56">
        <f>+'INFO ENEL'!R3298</f>
        <v>1</v>
      </c>
      <c r="Z3310" s="59">
        <f t="shared" si="473"/>
        <v>0.5</v>
      </c>
    </row>
    <row r="3311" spans="1:26" ht="15" customHeight="1" x14ac:dyDescent="0.25">
      <c r="A3311" s="55">
        <f>+'INFO ENEL'!A3299</f>
        <v>3294</v>
      </c>
      <c r="B3311" s="121" t="str">
        <f>+INDEX($B$8:$B$15,MATCH(L3311,$L$8:$L$15,0))</f>
        <v>SICODI</v>
      </c>
      <c r="C3311" s="56" t="str">
        <f>+'INFO ENEL'!B3299</f>
        <v>Lima</v>
      </c>
      <c r="D3311" s="56" t="str">
        <f>+'INFO ENEL'!D3299</f>
        <v>CARABAYLLO (LIMA)</v>
      </c>
      <c r="E3311" s="56" t="str">
        <f>+'INFO ENEL'!D3299</f>
        <v>CARABAYLLO (LIMA)</v>
      </c>
      <c r="F3311" s="50">
        <f>+'INFO ENEL'!E3299</f>
        <v>0</v>
      </c>
      <c r="G3311" s="56" t="str">
        <f>+'INFO ENEL'!L3299</f>
        <v>MT</v>
      </c>
      <c r="H3311" s="57">
        <f>+'INFO ENEL'!M3299</f>
        <v>80.900000000000006</v>
      </c>
      <c r="I3311" s="56">
        <f>+'INFO ENEL'!N3299</f>
        <v>13</v>
      </c>
      <c r="J3311" s="56" t="str">
        <f>+'INFO ENEL'!O3299</f>
        <v>Poste</v>
      </c>
      <c r="K3311" s="56" t="str">
        <f>+'INFO ENEL'!P3299</f>
        <v>Concreto</v>
      </c>
      <c r="L3311" s="56" t="str">
        <f>+'INFO ENEL'!Q3299</f>
        <v>PPC20</v>
      </c>
      <c r="M3311" s="55" t="str">
        <f>+IF(ISERROR(INDEX('Estructuras de Acero y Concreto'!$C$6:$C$577,MATCH(L3311,'Estructuras de Acero y Concreto'!$D$6:$D$577,0)))=FALSE,INDEX('Estructuras de Acero y Concreto'!$C$6:$C$577,MATCH(L3311,'Estructuras de Acero y Concreto'!$D$6:$D$577,0)),IF(ISERROR(INDEX('Estructuras de Madera'!$C$5:$C$122,MATCH(L3311,'Estructuras de Madera'!$D$5:$D$122,0)))=FALSE,INDEX('Estructuras de Madera'!$C$5:$C$122,MATCH(L3311,'Estructuras de Madera'!$D$5:$D$122,0)),INDEX(SICODI!$G$3:$G$2404,MATCH(L3311,SICODI!$G$3:$G$2404,0))))</f>
        <v>PPC20</v>
      </c>
      <c r="N3311" s="121" t="str">
        <f>+IF(ISERROR(VLOOKUP(M3311,'Resumen de precios LLTT'!$C$17:$D$3071,2,FALSE))=FALSE,VLOOKUP(M3311,'Resumen de precios LLTT'!$C$17:$D$3071,2,FALSE),VLOOKUP(M3311,SICODI!$G$3:$J$2404,2,FALSE))</f>
        <v>POSTE DE CONCRETO ARMADO DE 13/400/150/345</v>
      </c>
      <c r="O3311" s="58">
        <f>+IF(ISERROR(VLOOKUP(M3311,'Resumen de precios LLTT'!$C$17:$G$3071,5,FALSE))=FALSE,VLOOKUP(M3311,'Resumen de precios LLTT'!$C$17:$G$3071,5,FALSE),VLOOKUP(M3311,SICODI!$G$3:$J$2404,4,FALSE))</f>
        <v>364.69</v>
      </c>
      <c r="P3311" s="16">
        <f t="shared" si="465"/>
        <v>0.84299999999999997</v>
      </c>
      <c r="Q3311" s="78">
        <f t="shared" si="466"/>
        <v>672.12366999999995</v>
      </c>
      <c r="R3311" s="56">
        <v>0</v>
      </c>
      <c r="S3311" s="16">
        <f t="shared" si="467"/>
        <v>0.13400000000000001</v>
      </c>
      <c r="T3311" s="79">
        <f t="shared" si="468"/>
        <v>7.5053809816666659</v>
      </c>
      <c r="U3311" s="80">
        <f t="shared" si="469"/>
        <v>0.183</v>
      </c>
      <c r="V3311" s="81">
        <f t="shared" si="470"/>
        <v>1.3734847196449997</v>
      </c>
      <c r="W3311" s="79">
        <f t="shared" si="471"/>
        <v>0.46217247724950827</v>
      </c>
      <c r="X3311" s="60">
        <f t="shared" si="472"/>
        <v>0.5</v>
      </c>
      <c r="Y3311" s="56">
        <f>+'INFO ENEL'!R3299</f>
        <v>1</v>
      </c>
      <c r="Z3311" s="59">
        <f t="shared" si="473"/>
        <v>0.5</v>
      </c>
    </row>
    <row r="3312" spans="1:26" ht="15" customHeight="1" x14ac:dyDescent="0.25">
      <c r="A3312" s="55">
        <f>+'INFO ENEL'!A3300</f>
        <v>3295</v>
      </c>
      <c r="B3312" s="121" t="str">
        <f>+INDEX($B$8:$B$15,MATCH(L3312,$L$8:$L$15,0))</f>
        <v>SICODI</v>
      </c>
      <c r="C3312" s="56" t="str">
        <f>+'INFO ENEL'!B3300</f>
        <v>Lima</v>
      </c>
      <c r="D3312" s="56" t="str">
        <f>+'INFO ENEL'!D3300</f>
        <v>CARABAYLLO (LIMA)</v>
      </c>
      <c r="E3312" s="56" t="str">
        <f>+'INFO ENEL'!D3300</f>
        <v>CARABAYLLO (LIMA)</v>
      </c>
      <c r="F3312" s="50">
        <f>+'INFO ENEL'!E3300</f>
        <v>0</v>
      </c>
      <c r="G3312" s="56" t="str">
        <f>+'INFO ENEL'!L3300</f>
        <v>MT</v>
      </c>
      <c r="H3312" s="57">
        <f>+'INFO ENEL'!M3300</f>
        <v>8.7899999999999903</v>
      </c>
      <c r="I3312" s="56">
        <f>+'INFO ENEL'!N3300</f>
        <v>13</v>
      </c>
      <c r="J3312" s="56" t="str">
        <f>+'INFO ENEL'!O3300</f>
        <v>Poste</v>
      </c>
      <c r="K3312" s="56" t="str">
        <f>+'INFO ENEL'!P3300</f>
        <v>Concreto</v>
      </c>
      <c r="L3312" s="56" t="str">
        <f>+'INFO ENEL'!Q3300</f>
        <v>PPC20</v>
      </c>
      <c r="M3312" s="55" t="str">
        <f>+IF(ISERROR(INDEX('Estructuras de Acero y Concreto'!$C$6:$C$577,MATCH(L3312,'Estructuras de Acero y Concreto'!$D$6:$D$577,0)))=FALSE,INDEX('Estructuras de Acero y Concreto'!$C$6:$C$577,MATCH(L3312,'Estructuras de Acero y Concreto'!$D$6:$D$577,0)),IF(ISERROR(INDEX('Estructuras de Madera'!$C$5:$C$122,MATCH(L3312,'Estructuras de Madera'!$D$5:$D$122,0)))=FALSE,INDEX('Estructuras de Madera'!$C$5:$C$122,MATCH(L3312,'Estructuras de Madera'!$D$5:$D$122,0)),INDEX(SICODI!$G$3:$G$2404,MATCH(L3312,SICODI!$G$3:$G$2404,0))))</f>
        <v>PPC20</v>
      </c>
      <c r="N3312" s="121" t="str">
        <f>+IF(ISERROR(VLOOKUP(M3312,'Resumen de precios LLTT'!$C$17:$D$3071,2,FALSE))=FALSE,VLOOKUP(M3312,'Resumen de precios LLTT'!$C$17:$D$3071,2,FALSE),VLOOKUP(M3312,SICODI!$G$3:$J$2404,2,FALSE))</f>
        <v>POSTE DE CONCRETO ARMADO DE 13/400/150/345</v>
      </c>
      <c r="O3312" s="58">
        <f>+IF(ISERROR(VLOOKUP(M3312,'Resumen de precios LLTT'!$C$17:$G$3071,5,FALSE))=FALSE,VLOOKUP(M3312,'Resumen de precios LLTT'!$C$17:$G$3071,5,FALSE),VLOOKUP(M3312,SICODI!$G$3:$J$2404,4,FALSE))</f>
        <v>364.69</v>
      </c>
      <c r="P3312" s="16">
        <f t="shared" si="465"/>
        <v>0.84299999999999997</v>
      </c>
      <c r="Q3312" s="78">
        <f t="shared" si="466"/>
        <v>672.12366999999995</v>
      </c>
      <c r="R3312" s="56">
        <v>0</v>
      </c>
      <c r="S3312" s="16">
        <f t="shared" si="467"/>
        <v>0.13400000000000001</v>
      </c>
      <c r="T3312" s="79">
        <f t="shared" si="468"/>
        <v>7.5053809816666659</v>
      </c>
      <c r="U3312" s="80">
        <f t="shared" si="469"/>
        <v>0.183</v>
      </c>
      <c r="V3312" s="81">
        <f t="shared" si="470"/>
        <v>1.3734847196449997</v>
      </c>
      <c r="W3312" s="79">
        <f t="shared" si="471"/>
        <v>0.46217247724950827</v>
      </c>
      <c r="X3312" s="60">
        <f t="shared" si="472"/>
        <v>0.5</v>
      </c>
      <c r="Y3312" s="56">
        <f>+'INFO ENEL'!R3300</f>
        <v>1</v>
      </c>
      <c r="Z3312" s="59">
        <f t="shared" si="473"/>
        <v>0.5</v>
      </c>
    </row>
    <row r="3313" spans="1:26" ht="15" customHeight="1" x14ac:dyDescent="0.25">
      <c r="A3313" s="55">
        <f>+'INFO ENEL'!A3301</f>
        <v>3296</v>
      </c>
      <c r="B3313" s="121" t="str">
        <f>+INDEX($B$8:$B$15,MATCH(L3313,$L$8:$L$15,0))</f>
        <v>SICODI</v>
      </c>
      <c r="C3313" s="56" t="str">
        <f>+'INFO ENEL'!B3301</f>
        <v>Lima</v>
      </c>
      <c r="D3313" s="56" t="str">
        <f>+'INFO ENEL'!D3301</f>
        <v>CARABAYLLO (LIMA)</v>
      </c>
      <c r="E3313" s="56" t="str">
        <f>+'INFO ENEL'!D3301</f>
        <v>CARABAYLLO (LIMA)</v>
      </c>
      <c r="F3313" s="50">
        <f>+'INFO ENEL'!E3301</f>
        <v>0</v>
      </c>
      <c r="G3313" s="56" t="str">
        <f>+'INFO ENEL'!L3301</f>
        <v>MT</v>
      </c>
      <c r="H3313" s="57">
        <f>+'INFO ENEL'!M3301</f>
        <v>128.04</v>
      </c>
      <c r="I3313" s="56">
        <f>+'INFO ENEL'!N3301</f>
        <v>15</v>
      </c>
      <c r="J3313" s="56" t="str">
        <f>+'INFO ENEL'!O3301</f>
        <v>Poste</v>
      </c>
      <c r="K3313" s="56" t="str">
        <f>+'INFO ENEL'!P3301</f>
        <v>Concreto</v>
      </c>
      <c r="L3313" s="56" t="str">
        <f>+'INFO ENEL'!Q3301</f>
        <v>PPC24</v>
      </c>
      <c r="M3313" s="55" t="str">
        <f>+IF(ISERROR(INDEX('Estructuras de Acero y Concreto'!$C$6:$C$577,MATCH(L3313,'Estructuras de Acero y Concreto'!$D$6:$D$577,0)))=FALSE,INDEX('Estructuras de Acero y Concreto'!$C$6:$C$577,MATCH(L3313,'Estructuras de Acero y Concreto'!$D$6:$D$577,0)),IF(ISERROR(INDEX('Estructuras de Madera'!$C$5:$C$122,MATCH(L3313,'Estructuras de Madera'!$D$5:$D$122,0)))=FALSE,INDEX('Estructuras de Madera'!$C$5:$C$122,MATCH(L3313,'Estructuras de Madera'!$D$5:$D$122,0)),INDEX(SICODI!$G$3:$G$2404,MATCH(L3313,SICODI!$G$3:$G$2404,0))))</f>
        <v>PPC24</v>
      </c>
      <c r="N3313" s="121" t="str">
        <f>+IF(ISERROR(VLOOKUP(M3313,'Resumen de precios LLTT'!$C$17:$D$3071,2,FALSE))=FALSE,VLOOKUP(M3313,'Resumen de precios LLTT'!$C$17:$D$3071,2,FALSE),VLOOKUP(M3313,SICODI!$G$3:$J$2404,2,FALSE))</f>
        <v>POSTE DE CONCRETO ARMADO DE 15/400/150/375</v>
      </c>
      <c r="O3313" s="58">
        <f>+IF(ISERROR(VLOOKUP(M3313,'Resumen de precios LLTT'!$C$17:$G$3071,5,FALSE))=FALSE,VLOOKUP(M3313,'Resumen de precios LLTT'!$C$17:$G$3071,5,FALSE),VLOOKUP(M3313,SICODI!$G$3:$J$2404,4,FALSE))</f>
        <v>476.76</v>
      </c>
      <c r="P3313" s="16">
        <f t="shared" si="465"/>
        <v>0.84299999999999997</v>
      </c>
      <c r="Q3313" s="78">
        <f t="shared" si="466"/>
        <v>878.66867999999999</v>
      </c>
      <c r="R3313" s="56">
        <v>0</v>
      </c>
      <c r="S3313" s="16">
        <f t="shared" si="467"/>
        <v>0.13400000000000001</v>
      </c>
      <c r="T3313" s="79">
        <f t="shared" si="468"/>
        <v>9.8118002600000001</v>
      </c>
      <c r="U3313" s="80">
        <f t="shared" si="469"/>
        <v>0.183</v>
      </c>
      <c r="V3313" s="81">
        <f t="shared" si="470"/>
        <v>1.7955594475800001</v>
      </c>
      <c r="W3313" s="79">
        <f t="shared" si="471"/>
        <v>0.60419904645994038</v>
      </c>
      <c r="X3313" s="60">
        <f t="shared" si="472"/>
        <v>0.6</v>
      </c>
      <c r="Y3313" s="56">
        <f>+'INFO ENEL'!R3301</f>
        <v>1</v>
      </c>
      <c r="Z3313" s="59">
        <f t="shared" si="473"/>
        <v>0.6</v>
      </c>
    </row>
    <row r="3314" spans="1:26" ht="15" customHeight="1" x14ac:dyDescent="0.25">
      <c r="A3314" s="55">
        <f>+'INFO ENEL'!A3302</f>
        <v>3297</v>
      </c>
      <c r="B3314" s="121" t="str">
        <f>+INDEX($B$8:$B$15,MATCH(L3314,$L$8:$L$15,0))</f>
        <v>SICODI</v>
      </c>
      <c r="C3314" s="56" t="str">
        <f>+'INFO ENEL'!B3302</f>
        <v>Lima</v>
      </c>
      <c r="D3314" s="56" t="str">
        <f>+'INFO ENEL'!D3302</f>
        <v>CARABAYLLO (LIMA)</v>
      </c>
      <c r="E3314" s="56" t="str">
        <f>+'INFO ENEL'!D3302</f>
        <v>CARABAYLLO (LIMA)</v>
      </c>
      <c r="F3314" s="50">
        <f>+'INFO ENEL'!E3302</f>
        <v>0</v>
      </c>
      <c r="G3314" s="56" t="str">
        <f>+'INFO ENEL'!L3302</f>
        <v>MT</v>
      </c>
      <c r="H3314" s="57">
        <f>+'INFO ENEL'!M3302</f>
        <v>81.25</v>
      </c>
      <c r="I3314" s="56">
        <f>+'INFO ENEL'!N3302</f>
        <v>15</v>
      </c>
      <c r="J3314" s="56" t="str">
        <f>+'INFO ENEL'!O3302</f>
        <v>Poste</v>
      </c>
      <c r="K3314" s="56" t="str">
        <f>+'INFO ENEL'!P3302</f>
        <v>Concreto</v>
      </c>
      <c r="L3314" s="56" t="str">
        <f>+'INFO ENEL'!Q3302</f>
        <v>PPC24</v>
      </c>
      <c r="M3314" s="55" t="str">
        <f>+IF(ISERROR(INDEX('Estructuras de Acero y Concreto'!$C$6:$C$577,MATCH(L3314,'Estructuras de Acero y Concreto'!$D$6:$D$577,0)))=FALSE,INDEX('Estructuras de Acero y Concreto'!$C$6:$C$577,MATCH(L3314,'Estructuras de Acero y Concreto'!$D$6:$D$577,0)),IF(ISERROR(INDEX('Estructuras de Madera'!$C$5:$C$122,MATCH(L3314,'Estructuras de Madera'!$D$5:$D$122,0)))=FALSE,INDEX('Estructuras de Madera'!$C$5:$C$122,MATCH(L3314,'Estructuras de Madera'!$D$5:$D$122,0)),INDEX(SICODI!$G$3:$G$2404,MATCH(L3314,SICODI!$G$3:$G$2404,0))))</f>
        <v>PPC24</v>
      </c>
      <c r="N3314" s="121" t="str">
        <f>+IF(ISERROR(VLOOKUP(M3314,'Resumen de precios LLTT'!$C$17:$D$3071,2,FALSE))=FALSE,VLOOKUP(M3314,'Resumen de precios LLTT'!$C$17:$D$3071,2,FALSE),VLOOKUP(M3314,SICODI!$G$3:$J$2404,2,FALSE))</f>
        <v>POSTE DE CONCRETO ARMADO DE 15/400/150/375</v>
      </c>
      <c r="O3314" s="58">
        <f>+IF(ISERROR(VLOOKUP(M3314,'Resumen de precios LLTT'!$C$17:$G$3071,5,FALSE))=FALSE,VLOOKUP(M3314,'Resumen de precios LLTT'!$C$17:$G$3071,5,FALSE),VLOOKUP(M3314,SICODI!$G$3:$J$2404,4,FALSE))</f>
        <v>476.76</v>
      </c>
      <c r="P3314" s="16">
        <f t="shared" si="465"/>
        <v>0.84299999999999997</v>
      </c>
      <c r="Q3314" s="78">
        <f t="shared" si="466"/>
        <v>878.66867999999999</v>
      </c>
      <c r="R3314" s="56">
        <v>0</v>
      </c>
      <c r="S3314" s="16">
        <f t="shared" si="467"/>
        <v>0.13400000000000001</v>
      </c>
      <c r="T3314" s="79">
        <f t="shared" si="468"/>
        <v>9.8118002600000001</v>
      </c>
      <c r="U3314" s="80">
        <f t="shared" si="469"/>
        <v>0.183</v>
      </c>
      <c r="V3314" s="81">
        <f t="shared" si="470"/>
        <v>1.7955594475800001</v>
      </c>
      <c r="W3314" s="79">
        <f t="shared" si="471"/>
        <v>0.60419904645994038</v>
      </c>
      <c r="X3314" s="60">
        <f t="shared" si="472"/>
        <v>0.6</v>
      </c>
      <c r="Y3314" s="56">
        <f>+'INFO ENEL'!R3302</f>
        <v>1</v>
      </c>
      <c r="Z3314" s="59">
        <f t="shared" si="473"/>
        <v>0.6</v>
      </c>
    </row>
    <row r="3315" spans="1:26" ht="15" customHeight="1" x14ac:dyDescent="0.25">
      <c r="A3315" s="55">
        <f>+'INFO ENEL'!A3303</f>
        <v>3298</v>
      </c>
      <c r="B3315" s="121" t="str">
        <f>+INDEX($B$8:$B$15,MATCH(L3315,$L$8:$L$15,0))</f>
        <v>SICODI</v>
      </c>
      <c r="C3315" s="56" t="str">
        <f>+'INFO ENEL'!B3303</f>
        <v>Lima</v>
      </c>
      <c r="D3315" s="56" t="str">
        <f>+'INFO ENEL'!D3303</f>
        <v>CARABAYLLO (LIMA)</v>
      </c>
      <c r="E3315" s="56" t="str">
        <f>+'INFO ENEL'!D3303</f>
        <v>CARABAYLLO (LIMA)</v>
      </c>
      <c r="F3315" s="50">
        <f>+'INFO ENEL'!E3303</f>
        <v>0</v>
      </c>
      <c r="G3315" s="56" t="str">
        <f>+'INFO ENEL'!L3303</f>
        <v>MT</v>
      </c>
      <c r="H3315" s="57">
        <f>+'INFO ENEL'!M3303</f>
        <v>85</v>
      </c>
      <c r="I3315" s="56">
        <f>+'INFO ENEL'!N3303</f>
        <v>15</v>
      </c>
      <c r="J3315" s="56" t="str">
        <f>+'INFO ENEL'!O3303</f>
        <v>Poste</v>
      </c>
      <c r="K3315" s="56" t="str">
        <f>+'INFO ENEL'!P3303</f>
        <v>Concreto</v>
      </c>
      <c r="L3315" s="56" t="str">
        <f>+'INFO ENEL'!Q3303</f>
        <v>PPC24</v>
      </c>
      <c r="M3315" s="55" t="str">
        <f>+IF(ISERROR(INDEX('Estructuras de Acero y Concreto'!$C$6:$C$577,MATCH(L3315,'Estructuras de Acero y Concreto'!$D$6:$D$577,0)))=FALSE,INDEX('Estructuras de Acero y Concreto'!$C$6:$C$577,MATCH(L3315,'Estructuras de Acero y Concreto'!$D$6:$D$577,0)),IF(ISERROR(INDEX('Estructuras de Madera'!$C$5:$C$122,MATCH(L3315,'Estructuras de Madera'!$D$5:$D$122,0)))=FALSE,INDEX('Estructuras de Madera'!$C$5:$C$122,MATCH(L3315,'Estructuras de Madera'!$D$5:$D$122,0)),INDEX(SICODI!$G$3:$G$2404,MATCH(L3315,SICODI!$G$3:$G$2404,0))))</f>
        <v>PPC24</v>
      </c>
      <c r="N3315" s="121" t="str">
        <f>+IF(ISERROR(VLOOKUP(M3315,'Resumen de precios LLTT'!$C$17:$D$3071,2,FALSE))=FALSE,VLOOKUP(M3315,'Resumen de precios LLTT'!$C$17:$D$3071,2,FALSE),VLOOKUP(M3315,SICODI!$G$3:$J$2404,2,FALSE))</f>
        <v>POSTE DE CONCRETO ARMADO DE 15/400/150/375</v>
      </c>
      <c r="O3315" s="58">
        <f>+IF(ISERROR(VLOOKUP(M3315,'Resumen de precios LLTT'!$C$17:$G$3071,5,FALSE))=FALSE,VLOOKUP(M3315,'Resumen de precios LLTT'!$C$17:$G$3071,5,FALSE),VLOOKUP(M3315,SICODI!$G$3:$J$2404,4,FALSE))</f>
        <v>476.76</v>
      </c>
      <c r="P3315" s="16">
        <f t="shared" si="465"/>
        <v>0.84299999999999997</v>
      </c>
      <c r="Q3315" s="78">
        <f t="shared" si="466"/>
        <v>878.66867999999999</v>
      </c>
      <c r="R3315" s="56">
        <v>0</v>
      </c>
      <c r="S3315" s="16">
        <f t="shared" si="467"/>
        <v>0.13400000000000001</v>
      </c>
      <c r="T3315" s="79">
        <f t="shared" si="468"/>
        <v>9.8118002600000001</v>
      </c>
      <c r="U3315" s="80">
        <f t="shared" si="469"/>
        <v>0.183</v>
      </c>
      <c r="V3315" s="81">
        <f t="shared" si="470"/>
        <v>1.7955594475800001</v>
      </c>
      <c r="W3315" s="79">
        <f t="shared" si="471"/>
        <v>0.60419904645994038</v>
      </c>
      <c r="X3315" s="60">
        <f t="shared" si="472"/>
        <v>0.6</v>
      </c>
      <c r="Y3315" s="56">
        <f>+'INFO ENEL'!R3303</f>
        <v>1</v>
      </c>
      <c r="Z3315" s="59">
        <f t="shared" si="473"/>
        <v>0.6</v>
      </c>
    </row>
    <row r="3316" spans="1:26" ht="15" customHeight="1" x14ac:dyDescent="0.25">
      <c r="A3316" s="55">
        <f>+'INFO ENEL'!A3304</f>
        <v>3299</v>
      </c>
      <c r="B3316" s="121" t="str">
        <f>+INDEX($B$8:$B$15,MATCH(L3316,$L$8:$L$15,0))</f>
        <v>SICODI</v>
      </c>
      <c r="C3316" s="56" t="str">
        <f>+'INFO ENEL'!B3304</f>
        <v>Lima</v>
      </c>
      <c r="D3316" s="56" t="str">
        <f>+'INFO ENEL'!D3304</f>
        <v>CARABAYLLO (LIMA)</v>
      </c>
      <c r="E3316" s="56" t="str">
        <f>+'INFO ENEL'!D3304</f>
        <v>CARABAYLLO (LIMA)</v>
      </c>
      <c r="F3316" s="50">
        <f>+'INFO ENEL'!E3304</f>
        <v>0</v>
      </c>
      <c r="G3316" s="56" t="str">
        <f>+'INFO ENEL'!L3304</f>
        <v>MT</v>
      </c>
      <c r="H3316" s="57">
        <f>+'INFO ENEL'!M3304</f>
        <v>78.38</v>
      </c>
      <c r="I3316" s="56">
        <f>+'INFO ENEL'!N3304</f>
        <v>15</v>
      </c>
      <c r="J3316" s="56" t="str">
        <f>+'INFO ENEL'!O3304</f>
        <v>Poste</v>
      </c>
      <c r="K3316" s="56" t="str">
        <f>+'INFO ENEL'!P3304</f>
        <v>Concreto</v>
      </c>
      <c r="L3316" s="56" t="str">
        <f>+'INFO ENEL'!Q3304</f>
        <v>PPC24</v>
      </c>
      <c r="M3316" s="55" t="str">
        <f>+IF(ISERROR(INDEX('Estructuras de Acero y Concreto'!$C$6:$C$577,MATCH(L3316,'Estructuras de Acero y Concreto'!$D$6:$D$577,0)))=FALSE,INDEX('Estructuras de Acero y Concreto'!$C$6:$C$577,MATCH(L3316,'Estructuras de Acero y Concreto'!$D$6:$D$577,0)),IF(ISERROR(INDEX('Estructuras de Madera'!$C$5:$C$122,MATCH(L3316,'Estructuras de Madera'!$D$5:$D$122,0)))=FALSE,INDEX('Estructuras de Madera'!$C$5:$C$122,MATCH(L3316,'Estructuras de Madera'!$D$5:$D$122,0)),INDEX(SICODI!$G$3:$G$2404,MATCH(L3316,SICODI!$G$3:$G$2404,0))))</f>
        <v>PPC24</v>
      </c>
      <c r="N3316" s="121" t="str">
        <f>+IF(ISERROR(VLOOKUP(M3316,'Resumen de precios LLTT'!$C$17:$D$3071,2,FALSE))=FALSE,VLOOKUP(M3316,'Resumen de precios LLTT'!$C$17:$D$3071,2,FALSE),VLOOKUP(M3316,SICODI!$G$3:$J$2404,2,FALSE))</f>
        <v>POSTE DE CONCRETO ARMADO DE 15/400/150/375</v>
      </c>
      <c r="O3316" s="58">
        <f>+IF(ISERROR(VLOOKUP(M3316,'Resumen de precios LLTT'!$C$17:$G$3071,5,FALSE))=FALSE,VLOOKUP(M3316,'Resumen de precios LLTT'!$C$17:$G$3071,5,FALSE),VLOOKUP(M3316,SICODI!$G$3:$J$2404,4,FALSE))</f>
        <v>476.76</v>
      </c>
      <c r="P3316" s="16">
        <f t="shared" si="465"/>
        <v>0.84299999999999997</v>
      </c>
      <c r="Q3316" s="78">
        <f t="shared" si="466"/>
        <v>878.66867999999999</v>
      </c>
      <c r="R3316" s="56">
        <v>0</v>
      </c>
      <c r="S3316" s="16">
        <f t="shared" si="467"/>
        <v>0.13400000000000001</v>
      </c>
      <c r="T3316" s="79">
        <f t="shared" si="468"/>
        <v>9.8118002600000001</v>
      </c>
      <c r="U3316" s="80">
        <f t="shared" si="469"/>
        <v>0.183</v>
      </c>
      <c r="V3316" s="81">
        <f t="shared" si="470"/>
        <v>1.7955594475800001</v>
      </c>
      <c r="W3316" s="79">
        <f t="shared" si="471"/>
        <v>0.60419904645994038</v>
      </c>
      <c r="X3316" s="60">
        <f t="shared" si="472"/>
        <v>0.6</v>
      </c>
      <c r="Y3316" s="56">
        <f>+'INFO ENEL'!R3304</f>
        <v>1</v>
      </c>
      <c r="Z3316" s="59">
        <f t="shared" si="473"/>
        <v>0.6</v>
      </c>
    </row>
    <row r="3317" spans="1:26" ht="15" customHeight="1" x14ac:dyDescent="0.25">
      <c r="A3317" s="55">
        <f>+'INFO ENEL'!A3305</f>
        <v>3300</v>
      </c>
      <c r="B3317" s="121" t="str">
        <f>+INDEX($B$8:$B$15,MATCH(L3317,$L$8:$L$15,0))</f>
        <v>SICODI</v>
      </c>
      <c r="C3317" s="56" t="str">
        <f>+'INFO ENEL'!B3305</f>
        <v>Lima</v>
      </c>
      <c r="D3317" s="56" t="str">
        <f>+'INFO ENEL'!D3305</f>
        <v>CARABAYLLO (LIMA)</v>
      </c>
      <c r="E3317" s="56" t="str">
        <f>+'INFO ENEL'!D3305</f>
        <v>CARABAYLLO (LIMA)</v>
      </c>
      <c r="F3317" s="50">
        <f>+'INFO ENEL'!E3305</f>
        <v>0</v>
      </c>
      <c r="G3317" s="56" t="str">
        <f>+'INFO ENEL'!L3305</f>
        <v>MT</v>
      </c>
      <c r="H3317" s="57">
        <f>+'INFO ENEL'!M3305</f>
        <v>104.29</v>
      </c>
      <c r="I3317" s="56">
        <f>+'INFO ENEL'!N3305</f>
        <v>13</v>
      </c>
      <c r="J3317" s="56" t="str">
        <f>+'INFO ENEL'!O3305</f>
        <v>Poste</v>
      </c>
      <c r="K3317" s="56" t="str">
        <f>+'INFO ENEL'!P3305</f>
        <v>Concreto</v>
      </c>
      <c r="L3317" s="56" t="str">
        <f>+'INFO ENEL'!Q3305</f>
        <v>PPC20</v>
      </c>
      <c r="M3317" s="55" t="str">
        <f>+IF(ISERROR(INDEX('Estructuras de Acero y Concreto'!$C$6:$C$577,MATCH(L3317,'Estructuras de Acero y Concreto'!$D$6:$D$577,0)))=FALSE,INDEX('Estructuras de Acero y Concreto'!$C$6:$C$577,MATCH(L3317,'Estructuras de Acero y Concreto'!$D$6:$D$577,0)),IF(ISERROR(INDEX('Estructuras de Madera'!$C$5:$C$122,MATCH(L3317,'Estructuras de Madera'!$D$5:$D$122,0)))=FALSE,INDEX('Estructuras de Madera'!$C$5:$C$122,MATCH(L3317,'Estructuras de Madera'!$D$5:$D$122,0)),INDEX(SICODI!$G$3:$G$2404,MATCH(L3317,SICODI!$G$3:$G$2404,0))))</f>
        <v>PPC20</v>
      </c>
      <c r="N3317" s="121" t="str">
        <f>+IF(ISERROR(VLOOKUP(M3317,'Resumen de precios LLTT'!$C$17:$D$3071,2,FALSE))=FALSE,VLOOKUP(M3317,'Resumen de precios LLTT'!$C$17:$D$3071,2,FALSE),VLOOKUP(M3317,SICODI!$G$3:$J$2404,2,FALSE))</f>
        <v>POSTE DE CONCRETO ARMADO DE 13/400/150/345</v>
      </c>
      <c r="O3317" s="58">
        <f>+IF(ISERROR(VLOOKUP(M3317,'Resumen de precios LLTT'!$C$17:$G$3071,5,FALSE))=FALSE,VLOOKUP(M3317,'Resumen de precios LLTT'!$C$17:$G$3071,5,FALSE),VLOOKUP(M3317,SICODI!$G$3:$J$2404,4,FALSE))</f>
        <v>364.69</v>
      </c>
      <c r="P3317" s="16">
        <f t="shared" si="465"/>
        <v>0.84299999999999997</v>
      </c>
      <c r="Q3317" s="78">
        <f t="shared" si="466"/>
        <v>672.12366999999995</v>
      </c>
      <c r="R3317" s="56">
        <v>0</v>
      </c>
      <c r="S3317" s="16">
        <f t="shared" si="467"/>
        <v>0.13400000000000001</v>
      </c>
      <c r="T3317" s="79">
        <f t="shared" si="468"/>
        <v>7.5053809816666659</v>
      </c>
      <c r="U3317" s="80">
        <f t="shared" si="469"/>
        <v>0.183</v>
      </c>
      <c r="V3317" s="81">
        <f t="shared" si="470"/>
        <v>1.3734847196449997</v>
      </c>
      <c r="W3317" s="79">
        <f t="shared" si="471"/>
        <v>0.46217247724950827</v>
      </c>
      <c r="X3317" s="60">
        <f t="shared" si="472"/>
        <v>0.5</v>
      </c>
      <c r="Y3317" s="56">
        <f>+'INFO ENEL'!R3305</f>
        <v>1</v>
      </c>
      <c r="Z3317" s="59">
        <f t="shared" si="473"/>
        <v>0.5</v>
      </c>
    </row>
    <row r="3318" spans="1:26" ht="15" customHeight="1" x14ac:dyDescent="0.25">
      <c r="A3318" s="55">
        <f>+'INFO ENEL'!A3306</f>
        <v>3301</v>
      </c>
      <c r="B3318" s="121" t="str">
        <f>+INDEX($B$8:$B$15,MATCH(L3318,$L$8:$L$15,0))</f>
        <v>SICODI</v>
      </c>
      <c r="C3318" s="56" t="str">
        <f>+'INFO ENEL'!B3306</f>
        <v>Lima</v>
      </c>
      <c r="D3318" s="56" t="str">
        <f>+'INFO ENEL'!D3306</f>
        <v>CARABAYLLO (LIMA)</v>
      </c>
      <c r="E3318" s="56" t="str">
        <f>+'INFO ENEL'!D3306</f>
        <v>CARABAYLLO (LIMA)</v>
      </c>
      <c r="F3318" s="50">
        <f>+'INFO ENEL'!E3306</f>
        <v>0</v>
      </c>
      <c r="G3318" s="56" t="str">
        <f>+'INFO ENEL'!L3306</f>
        <v>MT</v>
      </c>
      <c r="H3318" s="57">
        <f>+'INFO ENEL'!M3306</f>
        <v>129.81</v>
      </c>
      <c r="I3318" s="56">
        <f>+'INFO ENEL'!N3306</f>
        <v>15</v>
      </c>
      <c r="J3318" s="56" t="str">
        <f>+'INFO ENEL'!O3306</f>
        <v>Poste</v>
      </c>
      <c r="K3318" s="56" t="str">
        <f>+'INFO ENEL'!P3306</f>
        <v>Concreto</v>
      </c>
      <c r="L3318" s="56" t="str">
        <f>+'INFO ENEL'!Q3306</f>
        <v>PPC24</v>
      </c>
      <c r="M3318" s="55" t="str">
        <f>+IF(ISERROR(INDEX('Estructuras de Acero y Concreto'!$C$6:$C$577,MATCH(L3318,'Estructuras de Acero y Concreto'!$D$6:$D$577,0)))=FALSE,INDEX('Estructuras de Acero y Concreto'!$C$6:$C$577,MATCH(L3318,'Estructuras de Acero y Concreto'!$D$6:$D$577,0)),IF(ISERROR(INDEX('Estructuras de Madera'!$C$5:$C$122,MATCH(L3318,'Estructuras de Madera'!$D$5:$D$122,0)))=FALSE,INDEX('Estructuras de Madera'!$C$5:$C$122,MATCH(L3318,'Estructuras de Madera'!$D$5:$D$122,0)),INDEX(SICODI!$G$3:$G$2404,MATCH(L3318,SICODI!$G$3:$G$2404,0))))</f>
        <v>PPC24</v>
      </c>
      <c r="N3318" s="121" t="str">
        <f>+IF(ISERROR(VLOOKUP(M3318,'Resumen de precios LLTT'!$C$17:$D$3071,2,FALSE))=FALSE,VLOOKUP(M3318,'Resumen de precios LLTT'!$C$17:$D$3071,2,FALSE),VLOOKUP(M3318,SICODI!$G$3:$J$2404,2,FALSE))</f>
        <v>POSTE DE CONCRETO ARMADO DE 15/400/150/375</v>
      </c>
      <c r="O3318" s="58">
        <f>+IF(ISERROR(VLOOKUP(M3318,'Resumen de precios LLTT'!$C$17:$G$3071,5,FALSE))=FALSE,VLOOKUP(M3318,'Resumen de precios LLTT'!$C$17:$G$3071,5,FALSE),VLOOKUP(M3318,SICODI!$G$3:$J$2404,4,FALSE))</f>
        <v>476.76</v>
      </c>
      <c r="P3318" s="16">
        <f t="shared" si="465"/>
        <v>0.84299999999999997</v>
      </c>
      <c r="Q3318" s="78">
        <f t="shared" si="466"/>
        <v>878.66867999999999</v>
      </c>
      <c r="R3318" s="56">
        <v>0</v>
      </c>
      <c r="S3318" s="16">
        <f t="shared" si="467"/>
        <v>0.13400000000000001</v>
      </c>
      <c r="T3318" s="79">
        <f t="shared" si="468"/>
        <v>9.8118002600000001</v>
      </c>
      <c r="U3318" s="80">
        <f t="shared" si="469"/>
        <v>0.183</v>
      </c>
      <c r="V3318" s="81">
        <f t="shared" si="470"/>
        <v>1.7955594475800001</v>
      </c>
      <c r="W3318" s="79">
        <f t="shared" si="471"/>
        <v>0.60419904645994038</v>
      </c>
      <c r="X3318" s="60">
        <f t="shared" si="472"/>
        <v>0.6</v>
      </c>
      <c r="Y3318" s="56">
        <f>+'INFO ENEL'!R3306</f>
        <v>1</v>
      </c>
      <c r="Z3318" s="59">
        <f t="shared" si="473"/>
        <v>0.6</v>
      </c>
    </row>
    <row r="3319" spans="1:26" ht="15" customHeight="1" x14ac:dyDescent="0.25">
      <c r="A3319" s="55">
        <f>+'INFO ENEL'!A3307</f>
        <v>3302</v>
      </c>
      <c r="B3319" s="121" t="str">
        <f>+INDEX($B$8:$B$15,MATCH(L3319,$L$8:$L$15,0))</f>
        <v>SICODI</v>
      </c>
      <c r="C3319" s="56" t="str">
        <f>+'INFO ENEL'!B3307</f>
        <v>Lima</v>
      </c>
      <c r="D3319" s="56" t="str">
        <f>+'INFO ENEL'!D3307</f>
        <v>CARABAYLLO (LIMA)</v>
      </c>
      <c r="E3319" s="56" t="str">
        <f>+'INFO ENEL'!D3307</f>
        <v>CARABAYLLO (LIMA)</v>
      </c>
      <c r="F3319" s="50">
        <f>+'INFO ENEL'!E3307</f>
        <v>0</v>
      </c>
      <c r="G3319" s="56" t="str">
        <f>+'INFO ENEL'!L3307</f>
        <v>MT</v>
      </c>
      <c r="H3319" s="57">
        <f>+'INFO ENEL'!M3307</f>
        <v>26.31</v>
      </c>
      <c r="I3319" s="56">
        <f>+'INFO ENEL'!N3307</f>
        <v>13</v>
      </c>
      <c r="J3319" s="56" t="str">
        <f>+'INFO ENEL'!O3307</f>
        <v>Poste</v>
      </c>
      <c r="K3319" s="56" t="str">
        <f>+'INFO ENEL'!P3307</f>
        <v>Concreto</v>
      </c>
      <c r="L3319" s="56" t="str">
        <f>+'INFO ENEL'!Q3307</f>
        <v>PPC20</v>
      </c>
      <c r="M3319" s="55" t="str">
        <f>+IF(ISERROR(INDEX('Estructuras de Acero y Concreto'!$C$6:$C$577,MATCH(L3319,'Estructuras de Acero y Concreto'!$D$6:$D$577,0)))=FALSE,INDEX('Estructuras de Acero y Concreto'!$C$6:$C$577,MATCH(L3319,'Estructuras de Acero y Concreto'!$D$6:$D$577,0)),IF(ISERROR(INDEX('Estructuras de Madera'!$C$5:$C$122,MATCH(L3319,'Estructuras de Madera'!$D$5:$D$122,0)))=FALSE,INDEX('Estructuras de Madera'!$C$5:$C$122,MATCH(L3319,'Estructuras de Madera'!$D$5:$D$122,0)),INDEX(SICODI!$G$3:$G$2404,MATCH(L3319,SICODI!$G$3:$G$2404,0))))</f>
        <v>PPC20</v>
      </c>
      <c r="N3319" s="121" t="str">
        <f>+IF(ISERROR(VLOOKUP(M3319,'Resumen de precios LLTT'!$C$17:$D$3071,2,FALSE))=FALSE,VLOOKUP(M3319,'Resumen de precios LLTT'!$C$17:$D$3071,2,FALSE),VLOOKUP(M3319,SICODI!$G$3:$J$2404,2,FALSE))</f>
        <v>POSTE DE CONCRETO ARMADO DE 13/400/150/345</v>
      </c>
      <c r="O3319" s="58">
        <f>+IF(ISERROR(VLOOKUP(M3319,'Resumen de precios LLTT'!$C$17:$G$3071,5,FALSE))=FALSE,VLOOKUP(M3319,'Resumen de precios LLTT'!$C$17:$G$3071,5,FALSE),VLOOKUP(M3319,SICODI!$G$3:$J$2404,4,FALSE))</f>
        <v>364.69</v>
      </c>
      <c r="P3319" s="16">
        <f t="shared" si="465"/>
        <v>0.84299999999999997</v>
      </c>
      <c r="Q3319" s="78">
        <f t="shared" si="466"/>
        <v>672.12366999999995</v>
      </c>
      <c r="R3319" s="56">
        <v>0</v>
      </c>
      <c r="S3319" s="16">
        <f t="shared" si="467"/>
        <v>0.13400000000000001</v>
      </c>
      <c r="T3319" s="79">
        <f t="shared" si="468"/>
        <v>7.5053809816666659</v>
      </c>
      <c r="U3319" s="80">
        <f t="shared" si="469"/>
        <v>0.183</v>
      </c>
      <c r="V3319" s="81">
        <f t="shared" si="470"/>
        <v>1.3734847196449997</v>
      </c>
      <c r="W3319" s="79">
        <f t="shared" si="471"/>
        <v>0.46217247724950827</v>
      </c>
      <c r="X3319" s="60">
        <f t="shared" si="472"/>
        <v>0.5</v>
      </c>
      <c r="Y3319" s="56">
        <f>+'INFO ENEL'!R3307</f>
        <v>1</v>
      </c>
      <c r="Z3319" s="59">
        <f t="shared" si="473"/>
        <v>0.5</v>
      </c>
    </row>
    <row r="3320" spans="1:26" ht="15" customHeight="1" x14ac:dyDescent="0.25">
      <c r="A3320" s="55">
        <f>+'INFO ENEL'!A3308</f>
        <v>3303</v>
      </c>
      <c r="B3320" s="121" t="str">
        <f>+INDEX($B$8:$B$15,MATCH(L3320,$L$8:$L$15,0))</f>
        <v>SICODI</v>
      </c>
      <c r="C3320" s="56" t="str">
        <f>+'INFO ENEL'!B3308</f>
        <v>Lima</v>
      </c>
      <c r="D3320" s="56" t="str">
        <f>+'INFO ENEL'!D3308</f>
        <v>CARABAYLLO (LIMA)</v>
      </c>
      <c r="E3320" s="56" t="str">
        <f>+'INFO ENEL'!D3308</f>
        <v>CARABAYLLO (LIMA)</v>
      </c>
      <c r="F3320" s="50">
        <f>+'INFO ENEL'!E3308</f>
        <v>0</v>
      </c>
      <c r="G3320" s="56" t="str">
        <f>+'INFO ENEL'!L3308</f>
        <v>MT</v>
      </c>
      <c r="H3320" s="57">
        <f>+'INFO ENEL'!M3308</f>
        <v>44.32</v>
      </c>
      <c r="I3320" s="56">
        <f>+'INFO ENEL'!N3308</f>
        <v>15</v>
      </c>
      <c r="J3320" s="56" t="str">
        <f>+'INFO ENEL'!O3308</f>
        <v>Poste</v>
      </c>
      <c r="K3320" s="56" t="str">
        <f>+'INFO ENEL'!P3308</f>
        <v>Concreto</v>
      </c>
      <c r="L3320" s="56" t="str">
        <f>+'INFO ENEL'!Q3308</f>
        <v>PPC24</v>
      </c>
      <c r="M3320" s="55" t="str">
        <f>+IF(ISERROR(INDEX('Estructuras de Acero y Concreto'!$C$6:$C$577,MATCH(L3320,'Estructuras de Acero y Concreto'!$D$6:$D$577,0)))=FALSE,INDEX('Estructuras de Acero y Concreto'!$C$6:$C$577,MATCH(L3320,'Estructuras de Acero y Concreto'!$D$6:$D$577,0)),IF(ISERROR(INDEX('Estructuras de Madera'!$C$5:$C$122,MATCH(L3320,'Estructuras de Madera'!$D$5:$D$122,0)))=FALSE,INDEX('Estructuras de Madera'!$C$5:$C$122,MATCH(L3320,'Estructuras de Madera'!$D$5:$D$122,0)),INDEX(SICODI!$G$3:$G$2404,MATCH(L3320,SICODI!$G$3:$G$2404,0))))</f>
        <v>PPC24</v>
      </c>
      <c r="N3320" s="121" t="str">
        <f>+IF(ISERROR(VLOOKUP(M3320,'Resumen de precios LLTT'!$C$17:$D$3071,2,FALSE))=FALSE,VLOOKUP(M3320,'Resumen de precios LLTT'!$C$17:$D$3071,2,FALSE),VLOOKUP(M3320,SICODI!$G$3:$J$2404,2,FALSE))</f>
        <v>POSTE DE CONCRETO ARMADO DE 15/400/150/375</v>
      </c>
      <c r="O3320" s="58">
        <f>+IF(ISERROR(VLOOKUP(M3320,'Resumen de precios LLTT'!$C$17:$G$3071,5,FALSE))=FALSE,VLOOKUP(M3320,'Resumen de precios LLTT'!$C$17:$G$3071,5,FALSE),VLOOKUP(M3320,SICODI!$G$3:$J$2404,4,FALSE))</f>
        <v>476.76</v>
      </c>
      <c r="P3320" s="16">
        <f t="shared" si="465"/>
        <v>0.84299999999999997</v>
      </c>
      <c r="Q3320" s="78">
        <f t="shared" si="466"/>
        <v>878.66867999999999</v>
      </c>
      <c r="R3320" s="56">
        <v>0</v>
      </c>
      <c r="S3320" s="16">
        <f t="shared" si="467"/>
        <v>0.13400000000000001</v>
      </c>
      <c r="T3320" s="79">
        <f t="shared" si="468"/>
        <v>9.8118002600000001</v>
      </c>
      <c r="U3320" s="80">
        <f t="shared" si="469"/>
        <v>0.183</v>
      </c>
      <c r="V3320" s="81">
        <f t="shared" si="470"/>
        <v>1.7955594475800001</v>
      </c>
      <c r="W3320" s="79">
        <f t="shared" si="471"/>
        <v>0.60419904645994038</v>
      </c>
      <c r="X3320" s="60">
        <f t="shared" si="472"/>
        <v>0.6</v>
      </c>
      <c r="Y3320" s="56">
        <f>+'INFO ENEL'!R3308</f>
        <v>1</v>
      </c>
      <c r="Z3320" s="59">
        <f t="shared" si="473"/>
        <v>0.6</v>
      </c>
    </row>
    <row r="3321" spans="1:26" ht="15" customHeight="1" x14ac:dyDescent="0.25">
      <c r="A3321" s="55">
        <f>+'INFO ENEL'!A3309</f>
        <v>3304</v>
      </c>
      <c r="B3321" s="121" t="str">
        <f>+INDEX($B$8:$B$15,MATCH(L3321,$L$8:$L$15,0))</f>
        <v>SICODI</v>
      </c>
      <c r="C3321" s="56" t="str">
        <f>+'INFO ENEL'!B3309</f>
        <v>Lima</v>
      </c>
      <c r="D3321" s="56" t="str">
        <f>+'INFO ENEL'!D3309</f>
        <v>CARABAYLLO (LIMA)</v>
      </c>
      <c r="E3321" s="56" t="str">
        <f>+'INFO ENEL'!D3309</f>
        <v>CARABAYLLO (LIMA)</v>
      </c>
      <c r="F3321" s="50">
        <f>+'INFO ENEL'!E3309</f>
        <v>0</v>
      </c>
      <c r="G3321" s="56" t="str">
        <f>+'INFO ENEL'!L3309</f>
        <v>MT</v>
      </c>
      <c r="H3321" s="57">
        <f>+'INFO ENEL'!M3309</f>
        <v>32.94</v>
      </c>
      <c r="I3321" s="56">
        <f>+'INFO ENEL'!N3309</f>
        <v>15</v>
      </c>
      <c r="J3321" s="56" t="str">
        <f>+'INFO ENEL'!O3309</f>
        <v>Poste</v>
      </c>
      <c r="K3321" s="56" t="str">
        <f>+'INFO ENEL'!P3309</f>
        <v>Concreto</v>
      </c>
      <c r="L3321" s="56" t="str">
        <f>+'INFO ENEL'!Q3309</f>
        <v>PPC24</v>
      </c>
      <c r="M3321" s="55" t="str">
        <f>+IF(ISERROR(INDEX('Estructuras de Acero y Concreto'!$C$6:$C$577,MATCH(L3321,'Estructuras de Acero y Concreto'!$D$6:$D$577,0)))=FALSE,INDEX('Estructuras de Acero y Concreto'!$C$6:$C$577,MATCH(L3321,'Estructuras de Acero y Concreto'!$D$6:$D$577,0)),IF(ISERROR(INDEX('Estructuras de Madera'!$C$5:$C$122,MATCH(L3321,'Estructuras de Madera'!$D$5:$D$122,0)))=FALSE,INDEX('Estructuras de Madera'!$C$5:$C$122,MATCH(L3321,'Estructuras de Madera'!$D$5:$D$122,0)),INDEX(SICODI!$G$3:$G$2404,MATCH(L3321,SICODI!$G$3:$G$2404,0))))</f>
        <v>PPC24</v>
      </c>
      <c r="N3321" s="121" t="str">
        <f>+IF(ISERROR(VLOOKUP(M3321,'Resumen de precios LLTT'!$C$17:$D$3071,2,FALSE))=FALSE,VLOOKUP(M3321,'Resumen de precios LLTT'!$C$17:$D$3071,2,FALSE),VLOOKUP(M3321,SICODI!$G$3:$J$2404,2,FALSE))</f>
        <v>POSTE DE CONCRETO ARMADO DE 15/400/150/375</v>
      </c>
      <c r="O3321" s="58">
        <f>+IF(ISERROR(VLOOKUP(M3321,'Resumen de precios LLTT'!$C$17:$G$3071,5,FALSE))=FALSE,VLOOKUP(M3321,'Resumen de precios LLTT'!$C$17:$G$3071,5,FALSE),VLOOKUP(M3321,SICODI!$G$3:$J$2404,4,FALSE))</f>
        <v>476.76</v>
      </c>
      <c r="P3321" s="16">
        <f t="shared" si="465"/>
        <v>0.84299999999999997</v>
      </c>
      <c r="Q3321" s="78">
        <f t="shared" si="466"/>
        <v>878.66867999999999</v>
      </c>
      <c r="R3321" s="56">
        <v>0</v>
      </c>
      <c r="S3321" s="16">
        <f t="shared" si="467"/>
        <v>0.13400000000000001</v>
      </c>
      <c r="T3321" s="79">
        <f t="shared" si="468"/>
        <v>9.8118002600000001</v>
      </c>
      <c r="U3321" s="80">
        <f t="shared" si="469"/>
        <v>0.183</v>
      </c>
      <c r="V3321" s="81">
        <f t="shared" si="470"/>
        <v>1.7955594475800001</v>
      </c>
      <c r="W3321" s="79">
        <f t="shared" si="471"/>
        <v>0.60419904645994038</v>
      </c>
      <c r="X3321" s="60">
        <f t="shared" si="472"/>
        <v>0.6</v>
      </c>
      <c r="Y3321" s="56">
        <f>+'INFO ENEL'!R3309</f>
        <v>1</v>
      </c>
      <c r="Z3321" s="59">
        <f t="shared" si="473"/>
        <v>0.6</v>
      </c>
    </row>
    <row r="3322" spans="1:26" ht="15" customHeight="1" x14ac:dyDescent="0.25">
      <c r="A3322" s="55">
        <f>+'INFO ENEL'!A3310</f>
        <v>3305</v>
      </c>
      <c r="B3322" s="121" t="str">
        <f>+INDEX($B$8:$B$15,MATCH(L3322,$L$8:$L$15,0))</f>
        <v>SICODI</v>
      </c>
      <c r="C3322" s="56" t="str">
        <f>+'INFO ENEL'!B3310</f>
        <v>Lima</v>
      </c>
      <c r="D3322" s="56" t="str">
        <f>+'INFO ENEL'!D3310</f>
        <v>CARABAYLLO (LIMA)</v>
      </c>
      <c r="E3322" s="56" t="str">
        <f>+'INFO ENEL'!D3310</f>
        <v>CARABAYLLO (LIMA)</v>
      </c>
      <c r="F3322" s="50">
        <f>+'INFO ENEL'!E3310</f>
        <v>0</v>
      </c>
      <c r="G3322" s="56" t="str">
        <f>+'INFO ENEL'!L3310</f>
        <v>BT</v>
      </c>
      <c r="H3322" s="57">
        <f>+'INFO ENEL'!M3310</f>
        <v>31.71</v>
      </c>
      <c r="I3322" s="56">
        <f>+'INFO ENEL'!N3310</f>
        <v>8</v>
      </c>
      <c r="J3322" s="56" t="str">
        <f>+'INFO ENEL'!O3310</f>
        <v>Poste</v>
      </c>
      <c r="K3322" s="56" t="str">
        <f>+'INFO ENEL'!P3310</f>
        <v>Concreto</v>
      </c>
      <c r="L3322" s="56" t="str">
        <f>+'INFO ENEL'!Q3310</f>
        <v>PPC35</v>
      </c>
      <c r="M3322" s="55" t="str">
        <f>+IF(ISERROR(INDEX('Estructuras de Acero y Concreto'!$C$6:$C$577,MATCH(L3322,'Estructuras de Acero y Concreto'!$D$6:$D$577,0)))=FALSE,INDEX('Estructuras de Acero y Concreto'!$C$6:$C$577,MATCH(L3322,'Estructuras de Acero y Concreto'!$D$6:$D$577,0)),IF(ISERROR(INDEX('Estructuras de Madera'!$C$5:$C$122,MATCH(L3322,'Estructuras de Madera'!$D$5:$D$122,0)))=FALSE,INDEX('Estructuras de Madera'!$C$5:$C$122,MATCH(L3322,'Estructuras de Madera'!$D$5:$D$122,0)),INDEX(SICODI!$G$3:$G$2404,MATCH(L3322,SICODI!$G$3:$G$2404,0))))</f>
        <v>PPC35</v>
      </c>
      <c r="N3322" s="121" t="str">
        <f>+IF(ISERROR(VLOOKUP(M3322,'Resumen de precios LLTT'!$C$17:$D$3071,2,FALSE))=FALSE,VLOOKUP(M3322,'Resumen de precios LLTT'!$C$17:$D$3071,2,FALSE),VLOOKUP(M3322,SICODI!$G$3:$J$2404,2,FALSE))</f>
        <v>POSTE DE CONCRETO ARMADO PARA A. P.  8/200/120/240</v>
      </c>
      <c r="O3322" s="58">
        <f>+IF(ISERROR(VLOOKUP(M3322,'Resumen de precios LLTT'!$C$17:$G$3071,5,FALSE))=FALSE,VLOOKUP(M3322,'Resumen de precios LLTT'!$C$17:$G$3071,5,FALSE),VLOOKUP(M3322,SICODI!$G$3:$J$2404,4,FALSE))</f>
        <v>136.80000000000001</v>
      </c>
      <c r="P3322" s="16">
        <f t="shared" si="465"/>
        <v>0.77</v>
      </c>
      <c r="Q3322" s="78">
        <f t="shared" si="466"/>
        <v>242.13600000000002</v>
      </c>
      <c r="R3322" s="56">
        <v>0</v>
      </c>
      <c r="S3322" s="16">
        <f t="shared" si="467"/>
        <v>7.2000000000000008E-2</v>
      </c>
      <c r="T3322" s="79">
        <f t="shared" si="468"/>
        <v>1.4528160000000003</v>
      </c>
      <c r="U3322" s="80">
        <f t="shared" si="469"/>
        <v>0.2</v>
      </c>
      <c r="V3322" s="81">
        <f t="shared" si="470"/>
        <v>0.29056320000000008</v>
      </c>
      <c r="W3322" s="79">
        <f t="shared" si="471"/>
        <v>9.7773431346403303E-2</v>
      </c>
      <c r="X3322" s="60">
        <f t="shared" si="472"/>
        <v>0.1</v>
      </c>
      <c r="Y3322" s="56">
        <f>+'INFO ENEL'!R3310</f>
        <v>3</v>
      </c>
      <c r="Z3322" s="59">
        <f t="shared" si="473"/>
        <v>0.30000000000000004</v>
      </c>
    </row>
    <row r="3323" spans="1:26" ht="15" customHeight="1" x14ac:dyDescent="0.25">
      <c r="A3323" s="55">
        <f>+'INFO ENEL'!A3311</f>
        <v>3306</v>
      </c>
      <c r="B3323" s="121" t="str">
        <f>+INDEX($B$8:$B$15,MATCH(L3323,$L$8:$L$15,0))</f>
        <v>SICODI</v>
      </c>
      <c r="C3323" s="56" t="str">
        <f>+'INFO ENEL'!B3311</f>
        <v>Lima</v>
      </c>
      <c r="D3323" s="56" t="str">
        <f>+'INFO ENEL'!D3311</f>
        <v>CARABAYLLO (LIMA)</v>
      </c>
      <c r="E3323" s="56" t="str">
        <f>+'INFO ENEL'!D3311</f>
        <v>CARABAYLLO (LIMA)</v>
      </c>
      <c r="F3323" s="50">
        <f>+'INFO ENEL'!E3311</f>
        <v>0</v>
      </c>
      <c r="G3323" s="56" t="str">
        <f>+'INFO ENEL'!L3311</f>
        <v>MT</v>
      </c>
      <c r="H3323" s="57">
        <f>+'INFO ENEL'!M3311</f>
        <v>89.281999999999996</v>
      </c>
      <c r="I3323" s="56">
        <f>+'INFO ENEL'!N3311</f>
        <v>15</v>
      </c>
      <c r="J3323" s="56" t="str">
        <f>+'INFO ENEL'!O3311</f>
        <v>Poste</v>
      </c>
      <c r="K3323" s="56" t="str">
        <f>+'INFO ENEL'!P3311</f>
        <v>Concreto</v>
      </c>
      <c r="L3323" s="56" t="str">
        <f>+'INFO ENEL'!Q3311</f>
        <v>PPC24</v>
      </c>
      <c r="M3323" s="55" t="str">
        <f>+IF(ISERROR(INDEX('Estructuras de Acero y Concreto'!$C$6:$C$577,MATCH(L3323,'Estructuras de Acero y Concreto'!$D$6:$D$577,0)))=FALSE,INDEX('Estructuras de Acero y Concreto'!$C$6:$C$577,MATCH(L3323,'Estructuras de Acero y Concreto'!$D$6:$D$577,0)),IF(ISERROR(INDEX('Estructuras de Madera'!$C$5:$C$122,MATCH(L3323,'Estructuras de Madera'!$D$5:$D$122,0)))=FALSE,INDEX('Estructuras de Madera'!$C$5:$C$122,MATCH(L3323,'Estructuras de Madera'!$D$5:$D$122,0)),INDEX(SICODI!$G$3:$G$2404,MATCH(L3323,SICODI!$G$3:$G$2404,0))))</f>
        <v>PPC24</v>
      </c>
      <c r="N3323" s="121" t="str">
        <f>+IF(ISERROR(VLOOKUP(M3323,'Resumen de precios LLTT'!$C$17:$D$3071,2,FALSE))=FALSE,VLOOKUP(M3323,'Resumen de precios LLTT'!$C$17:$D$3071,2,FALSE),VLOOKUP(M3323,SICODI!$G$3:$J$2404,2,FALSE))</f>
        <v>POSTE DE CONCRETO ARMADO DE 15/400/150/375</v>
      </c>
      <c r="O3323" s="58">
        <f>+IF(ISERROR(VLOOKUP(M3323,'Resumen de precios LLTT'!$C$17:$G$3071,5,FALSE))=FALSE,VLOOKUP(M3323,'Resumen de precios LLTT'!$C$17:$G$3071,5,FALSE),VLOOKUP(M3323,SICODI!$G$3:$J$2404,4,FALSE))</f>
        <v>476.76</v>
      </c>
      <c r="P3323" s="16">
        <f t="shared" si="465"/>
        <v>0.84299999999999997</v>
      </c>
      <c r="Q3323" s="78">
        <f t="shared" si="466"/>
        <v>878.66867999999999</v>
      </c>
      <c r="R3323" s="56">
        <v>0</v>
      </c>
      <c r="S3323" s="16">
        <f t="shared" si="467"/>
        <v>0.13400000000000001</v>
      </c>
      <c r="T3323" s="79">
        <f t="shared" si="468"/>
        <v>9.8118002600000001</v>
      </c>
      <c r="U3323" s="80">
        <f t="shared" si="469"/>
        <v>0.183</v>
      </c>
      <c r="V3323" s="81">
        <f t="shared" si="470"/>
        <v>1.7955594475800001</v>
      </c>
      <c r="W3323" s="79">
        <f t="shared" si="471"/>
        <v>0.60419904645994038</v>
      </c>
      <c r="X3323" s="60">
        <f t="shared" si="472"/>
        <v>0.6</v>
      </c>
      <c r="Y3323" s="56">
        <f>+'INFO ENEL'!R3311</f>
        <v>1</v>
      </c>
      <c r="Z3323" s="59">
        <f t="shared" si="473"/>
        <v>0.6</v>
      </c>
    </row>
    <row r="3324" spans="1:26" ht="15" customHeight="1" x14ac:dyDescent="0.25">
      <c r="A3324" s="55">
        <f>+'INFO ENEL'!A3312</f>
        <v>3307</v>
      </c>
      <c r="B3324" s="121" t="str">
        <f>+INDEX($B$8:$B$15,MATCH(L3324,$L$8:$L$15,0))</f>
        <v>SICODI</v>
      </c>
      <c r="C3324" s="56" t="str">
        <f>+'INFO ENEL'!B3312</f>
        <v>Lima</v>
      </c>
      <c r="D3324" s="56" t="str">
        <f>+'INFO ENEL'!D3312</f>
        <v>CARABAYLLO (LIMA)</v>
      </c>
      <c r="E3324" s="56" t="str">
        <f>+'INFO ENEL'!D3312</f>
        <v>CARABAYLLO (LIMA)</v>
      </c>
      <c r="F3324" s="50">
        <f>+'INFO ENEL'!E3312</f>
        <v>0</v>
      </c>
      <c r="G3324" s="56" t="str">
        <f>+'INFO ENEL'!L3312</f>
        <v>MT</v>
      </c>
      <c r="H3324" s="57">
        <f>+'INFO ENEL'!M3312</f>
        <v>16.7</v>
      </c>
      <c r="I3324" s="56">
        <f>+'INFO ENEL'!N3312</f>
        <v>15</v>
      </c>
      <c r="J3324" s="56" t="str">
        <f>+'INFO ENEL'!O3312</f>
        <v>Poste</v>
      </c>
      <c r="K3324" s="56" t="str">
        <f>+'INFO ENEL'!P3312</f>
        <v>Concreto</v>
      </c>
      <c r="L3324" s="56" t="str">
        <f>+'INFO ENEL'!Q3312</f>
        <v>PPC24</v>
      </c>
      <c r="M3324" s="55" t="str">
        <f>+IF(ISERROR(INDEX('Estructuras de Acero y Concreto'!$C$6:$C$577,MATCH(L3324,'Estructuras de Acero y Concreto'!$D$6:$D$577,0)))=FALSE,INDEX('Estructuras de Acero y Concreto'!$C$6:$C$577,MATCH(L3324,'Estructuras de Acero y Concreto'!$D$6:$D$577,0)),IF(ISERROR(INDEX('Estructuras de Madera'!$C$5:$C$122,MATCH(L3324,'Estructuras de Madera'!$D$5:$D$122,0)))=FALSE,INDEX('Estructuras de Madera'!$C$5:$C$122,MATCH(L3324,'Estructuras de Madera'!$D$5:$D$122,0)),INDEX(SICODI!$G$3:$G$2404,MATCH(L3324,SICODI!$G$3:$G$2404,0))))</f>
        <v>PPC24</v>
      </c>
      <c r="N3324" s="121" t="str">
        <f>+IF(ISERROR(VLOOKUP(M3324,'Resumen de precios LLTT'!$C$17:$D$3071,2,FALSE))=FALSE,VLOOKUP(M3324,'Resumen de precios LLTT'!$C$17:$D$3071,2,FALSE),VLOOKUP(M3324,SICODI!$G$3:$J$2404,2,FALSE))</f>
        <v>POSTE DE CONCRETO ARMADO DE 15/400/150/375</v>
      </c>
      <c r="O3324" s="58">
        <f>+IF(ISERROR(VLOOKUP(M3324,'Resumen de precios LLTT'!$C$17:$G$3071,5,FALSE))=FALSE,VLOOKUP(M3324,'Resumen de precios LLTT'!$C$17:$G$3071,5,FALSE),VLOOKUP(M3324,SICODI!$G$3:$J$2404,4,FALSE))</f>
        <v>476.76</v>
      </c>
      <c r="P3324" s="16">
        <f t="shared" si="465"/>
        <v>0.84299999999999997</v>
      </c>
      <c r="Q3324" s="78">
        <f t="shared" si="466"/>
        <v>878.66867999999999</v>
      </c>
      <c r="R3324" s="56">
        <v>0</v>
      </c>
      <c r="S3324" s="16">
        <f t="shared" si="467"/>
        <v>0.13400000000000001</v>
      </c>
      <c r="T3324" s="79">
        <f t="shared" si="468"/>
        <v>9.8118002600000001</v>
      </c>
      <c r="U3324" s="80">
        <f t="shared" si="469"/>
        <v>0.183</v>
      </c>
      <c r="V3324" s="81">
        <f t="shared" si="470"/>
        <v>1.7955594475800001</v>
      </c>
      <c r="W3324" s="79">
        <f t="shared" si="471"/>
        <v>0.60419904645994038</v>
      </c>
      <c r="X3324" s="60">
        <f t="shared" si="472"/>
        <v>0.6</v>
      </c>
      <c r="Y3324" s="56">
        <f>+'INFO ENEL'!R3312</f>
        <v>1</v>
      </c>
      <c r="Z3324" s="59">
        <f t="shared" si="473"/>
        <v>0.6</v>
      </c>
    </row>
    <row r="3325" spans="1:26" ht="15" customHeight="1" x14ac:dyDescent="0.25">
      <c r="A3325" s="55">
        <f>+'INFO ENEL'!A3313</f>
        <v>3308</v>
      </c>
      <c r="B3325" s="121" t="str">
        <f>+INDEX($B$8:$B$15,MATCH(L3325,$L$8:$L$15,0))</f>
        <v>SICODI</v>
      </c>
      <c r="C3325" s="56" t="str">
        <f>+'INFO ENEL'!B3313</f>
        <v>Lima</v>
      </c>
      <c r="D3325" s="56" t="str">
        <f>+'INFO ENEL'!D3313</f>
        <v>CARABAYLLO (LIMA)</v>
      </c>
      <c r="E3325" s="56" t="str">
        <f>+'INFO ENEL'!D3313</f>
        <v>CARABAYLLO (LIMA)</v>
      </c>
      <c r="F3325" s="50">
        <f>+'INFO ENEL'!E3313</f>
        <v>0</v>
      </c>
      <c r="G3325" s="56" t="str">
        <f>+'INFO ENEL'!L3313</f>
        <v>BT</v>
      </c>
      <c r="H3325" s="57">
        <f>+'INFO ENEL'!M3313</f>
        <v>46.61</v>
      </c>
      <c r="I3325" s="56">
        <f>+'INFO ENEL'!N3313</f>
        <v>8</v>
      </c>
      <c r="J3325" s="56" t="str">
        <f>+'INFO ENEL'!O3313</f>
        <v>Poste</v>
      </c>
      <c r="K3325" s="56" t="str">
        <f>+'INFO ENEL'!P3313</f>
        <v>Concreto</v>
      </c>
      <c r="L3325" s="56" t="str">
        <f>+'INFO ENEL'!Q3313</f>
        <v>PPC35</v>
      </c>
      <c r="M3325" s="55" t="str">
        <f>+IF(ISERROR(INDEX('Estructuras de Acero y Concreto'!$C$6:$C$577,MATCH(L3325,'Estructuras de Acero y Concreto'!$D$6:$D$577,0)))=FALSE,INDEX('Estructuras de Acero y Concreto'!$C$6:$C$577,MATCH(L3325,'Estructuras de Acero y Concreto'!$D$6:$D$577,0)),IF(ISERROR(INDEX('Estructuras de Madera'!$C$5:$C$122,MATCH(L3325,'Estructuras de Madera'!$D$5:$D$122,0)))=FALSE,INDEX('Estructuras de Madera'!$C$5:$C$122,MATCH(L3325,'Estructuras de Madera'!$D$5:$D$122,0)),INDEX(SICODI!$G$3:$G$2404,MATCH(L3325,SICODI!$G$3:$G$2404,0))))</f>
        <v>PPC35</v>
      </c>
      <c r="N3325" s="121" t="str">
        <f>+IF(ISERROR(VLOOKUP(M3325,'Resumen de precios LLTT'!$C$17:$D$3071,2,FALSE))=FALSE,VLOOKUP(M3325,'Resumen de precios LLTT'!$C$17:$D$3071,2,FALSE),VLOOKUP(M3325,SICODI!$G$3:$J$2404,2,FALSE))</f>
        <v>POSTE DE CONCRETO ARMADO PARA A. P.  8/200/120/240</v>
      </c>
      <c r="O3325" s="58">
        <f>+IF(ISERROR(VLOOKUP(M3325,'Resumen de precios LLTT'!$C$17:$G$3071,5,FALSE))=FALSE,VLOOKUP(M3325,'Resumen de precios LLTT'!$C$17:$G$3071,5,FALSE),VLOOKUP(M3325,SICODI!$G$3:$J$2404,4,FALSE))</f>
        <v>136.80000000000001</v>
      </c>
      <c r="P3325" s="16">
        <f t="shared" si="465"/>
        <v>0.77</v>
      </c>
      <c r="Q3325" s="78">
        <f t="shared" si="466"/>
        <v>242.13600000000002</v>
      </c>
      <c r="R3325" s="56">
        <v>0</v>
      </c>
      <c r="S3325" s="16">
        <f t="shared" si="467"/>
        <v>7.2000000000000008E-2</v>
      </c>
      <c r="T3325" s="79">
        <f t="shared" si="468"/>
        <v>1.4528160000000003</v>
      </c>
      <c r="U3325" s="80">
        <f t="shared" si="469"/>
        <v>0.2</v>
      </c>
      <c r="V3325" s="81">
        <f t="shared" si="470"/>
        <v>0.29056320000000008</v>
      </c>
      <c r="W3325" s="79">
        <f t="shared" si="471"/>
        <v>9.7773431346403303E-2</v>
      </c>
      <c r="X3325" s="60">
        <f t="shared" si="472"/>
        <v>0.1</v>
      </c>
      <c r="Y3325" s="56">
        <f>+'INFO ENEL'!R3313</f>
        <v>3</v>
      </c>
      <c r="Z3325" s="59">
        <f t="shared" si="473"/>
        <v>0.30000000000000004</v>
      </c>
    </row>
    <row r="3326" spans="1:26" ht="15" customHeight="1" x14ac:dyDescent="0.25">
      <c r="A3326" s="55">
        <f>+'INFO ENEL'!A3314</f>
        <v>3309</v>
      </c>
      <c r="B3326" s="121" t="str">
        <f>+INDEX($B$8:$B$15,MATCH(L3326,$L$8:$L$15,0))</f>
        <v>SICODI</v>
      </c>
      <c r="C3326" s="56" t="str">
        <f>+'INFO ENEL'!B3314</f>
        <v>Lima</v>
      </c>
      <c r="D3326" s="56" t="str">
        <f>+'INFO ENEL'!D3314</f>
        <v>CARABAYLLO (LIMA)</v>
      </c>
      <c r="E3326" s="56" t="str">
        <f>+'INFO ENEL'!D3314</f>
        <v>CARABAYLLO (LIMA)</v>
      </c>
      <c r="F3326" s="50">
        <f>+'INFO ENEL'!E3314</f>
        <v>0</v>
      </c>
      <c r="G3326" s="56" t="str">
        <f>+'INFO ENEL'!L3314</f>
        <v>MT</v>
      </c>
      <c r="H3326" s="57">
        <f>+'INFO ENEL'!M3314</f>
        <v>29.38</v>
      </c>
      <c r="I3326" s="56">
        <f>+'INFO ENEL'!N3314</f>
        <v>15</v>
      </c>
      <c r="J3326" s="56" t="str">
        <f>+'INFO ENEL'!O3314</f>
        <v>Poste</v>
      </c>
      <c r="K3326" s="56" t="str">
        <f>+'INFO ENEL'!P3314</f>
        <v>Concreto</v>
      </c>
      <c r="L3326" s="56" t="str">
        <f>+'INFO ENEL'!Q3314</f>
        <v>PPC24</v>
      </c>
      <c r="M3326" s="55" t="str">
        <f>+IF(ISERROR(INDEX('Estructuras de Acero y Concreto'!$C$6:$C$577,MATCH(L3326,'Estructuras de Acero y Concreto'!$D$6:$D$577,0)))=FALSE,INDEX('Estructuras de Acero y Concreto'!$C$6:$C$577,MATCH(L3326,'Estructuras de Acero y Concreto'!$D$6:$D$577,0)),IF(ISERROR(INDEX('Estructuras de Madera'!$C$5:$C$122,MATCH(L3326,'Estructuras de Madera'!$D$5:$D$122,0)))=FALSE,INDEX('Estructuras de Madera'!$C$5:$C$122,MATCH(L3326,'Estructuras de Madera'!$D$5:$D$122,0)),INDEX(SICODI!$G$3:$G$2404,MATCH(L3326,SICODI!$G$3:$G$2404,0))))</f>
        <v>PPC24</v>
      </c>
      <c r="N3326" s="121" t="str">
        <f>+IF(ISERROR(VLOOKUP(M3326,'Resumen de precios LLTT'!$C$17:$D$3071,2,FALSE))=FALSE,VLOOKUP(M3326,'Resumen de precios LLTT'!$C$17:$D$3071,2,FALSE),VLOOKUP(M3326,SICODI!$G$3:$J$2404,2,FALSE))</f>
        <v>POSTE DE CONCRETO ARMADO DE 15/400/150/375</v>
      </c>
      <c r="O3326" s="58">
        <f>+IF(ISERROR(VLOOKUP(M3326,'Resumen de precios LLTT'!$C$17:$G$3071,5,FALSE))=FALSE,VLOOKUP(M3326,'Resumen de precios LLTT'!$C$17:$G$3071,5,FALSE),VLOOKUP(M3326,SICODI!$G$3:$J$2404,4,FALSE))</f>
        <v>476.76</v>
      </c>
      <c r="P3326" s="16">
        <f t="shared" si="465"/>
        <v>0.84299999999999997</v>
      </c>
      <c r="Q3326" s="78">
        <f t="shared" si="466"/>
        <v>878.66867999999999</v>
      </c>
      <c r="R3326" s="56">
        <v>0</v>
      </c>
      <c r="S3326" s="16">
        <f t="shared" si="467"/>
        <v>0.13400000000000001</v>
      </c>
      <c r="T3326" s="79">
        <f t="shared" si="468"/>
        <v>9.8118002600000001</v>
      </c>
      <c r="U3326" s="80">
        <f t="shared" si="469"/>
        <v>0.183</v>
      </c>
      <c r="V3326" s="81">
        <f t="shared" si="470"/>
        <v>1.7955594475800001</v>
      </c>
      <c r="W3326" s="79">
        <f t="shared" si="471"/>
        <v>0.60419904645994038</v>
      </c>
      <c r="X3326" s="60">
        <f t="shared" si="472"/>
        <v>0.6</v>
      </c>
      <c r="Y3326" s="56">
        <f>+'INFO ENEL'!R3314</f>
        <v>1</v>
      </c>
      <c r="Z3326" s="59">
        <f t="shared" si="473"/>
        <v>0.6</v>
      </c>
    </row>
    <row r="3327" spans="1:26" ht="15" customHeight="1" x14ac:dyDescent="0.25">
      <c r="A3327" s="55">
        <f>+'INFO ENEL'!A3315</f>
        <v>3310</v>
      </c>
      <c r="B3327" s="121" t="str">
        <f>+INDEX($B$8:$B$15,MATCH(L3327,$L$8:$L$15,0))</f>
        <v>SICODI</v>
      </c>
      <c r="C3327" s="56" t="str">
        <f>+'INFO ENEL'!B3315</f>
        <v>Lima</v>
      </c>
      <c r="D3327" s="56" t="str">
        <f>+'INFO ENEL'!D3315</f>
        <v>CARABAYLLO (LIMA)</v>
      </c>
      <c r="E3327" s="56" t="str">
        <f>+'INFO ENEL'!D3315</f>
        <v>CARABAYLLO (LIMA)</v>
      </c>
      <c r="F3327" s="50">
        <f>+'INFO ENEL'!E3315</f>
        <v>0</v>
      </c>
      <c r="G3327" s="56" t="str">
        <f>+'INFO ENEL'!L3315</f>
        <v>MT</v>
      </c>
      <c r="H3327" s="57">
        <f>+'INFO ENEL'!M3315</f>
        <v>89.48</v>
      </c>
      <c r="I3327" s="56">
        <f>+'INFO ENEL'!N3315</f>
        <v>15</v>
      </c>
      <c r="J3327" s="56" t="str">
        <f>+'INFO ENEL'!O3315</f>
        <v>Poste</v>
      </c>
      <c r="K3327" s="56" t="str">
        <f>+'INFO ENEL'!P3315</f>
        <v>Concreto</v>
      </c>
      <c r="L3327" s="56" t="str">
        <f>+'INFO ENEL'!Q3315</f>
        <v>PPC24</v>
      </c>
      <c r="M3327" s="55" t="str">
        <f>+IF(ISERROR(INDEX('Estructuras de Acero y Concreto'!$C$6:$C$577,MATCH(L3327,'Estructuras de Acero y Concreto'!$D$6:$D$577,0)))=FALSE,INDEX('Estructuras de Acero y Concreto'!$C$6:$C$577,MATCH(L3327,'Estructuras de Acero y Concreto'!$D$6:$D$577,0)),IF(ISERROR(INDEX('Estructuras de Madera'!$C$5:$C$122,MATCH(L3327,'Estructuras de Madera'!$D$5:$D$122,0)))=FALSE,INDEX('Estructuras de Madera'!$C$5:$C$122,MATCH(L3327,'Estructuras de Madera'!$D$5:$D$122,0)),INDEX(SICODI!$G$3:$G$2404,MATCH(L3327,SICODI!$G$3:$G$2404,0))))</f>
        <v>PPC24</v>
      </c>
      <c r="N3327" s="121" t="str">
        <f>+IF(ISERROR(VLOOKUP(M3327,'Resumen de precios LLTT'!$C$17:$D$3071,2,FALSE))=FALSE,VLOOKUP(M3327,'Resumen de precios LLTT'!$C$17:$D$3071,2,FALSE),VLOOKUP(M3327,SICODI!$G$3:$J$2404,2,FALSE))</f>
        <v>POSTE DE CONCRETO ARMADO DE 15/400/150/375</v>
      </c>
      <c r="O3327" s="58">
        <f>+IF(ISERROR(VLOOKUP(M3327,'Resumen de precios LLTT'!$C$17:$G$3071,5,FALSE))=FALSE,VLOOKUP(M3327,'Resumen de precios LLTT'!$C$17:$G$3071,5,FALSE),VLOOKUP(M3327,SICODI!$G$3:$J$2404,4,FALSE))</f>
        <v>476.76</v>
      </c>
      <c r="P3327" s="16">
        <f t="shared" si="465"/>
        <v>0.84299999999999997</v>
      </c>
      <c r="Q3327" s="78">
        <f t="shared" si="466"/>
        <v>878.66867999999999</v>
      </c>
      <c r="R3327" s="56">
        <v>0</v>
      </c>
      <c r="S3327" s="16">
        <f t="shared" si="467"/>
        <v>0.13400000000000001</v>
      </c>
      <c r="T3327" s="79">
        <f t="shared" si="468"/>
        <v>9.8118002600000001</v>
      </c>
      <c r="U3327" s="80">
        <f t="shared" si="469"/>
        <v>0.183</v>
      </c>
      <c r="V3327" s="81">
        <f t="shared" si="470"/>
        <v>1.7955594475800001</v>
      </c>
      <c r="W3327" s="79">
        <f t="shared" si="471"/>
        <v>0.60419904645994038</v>
      </c>
      <c r="X3327" s="60">
        <f t="shared" si="472"/>
        <v>0.6</v>
      </c>
      <c r="Y3327" s="56">
        <f>+'INFO ENEL'!R3315</f>
        <v>1</v>
      </c>
      <c r="Z3327" s="59">
        <f t="shared" si="473"/>
        <v>0.6</v>
      </c>
    </row>
    <row r="3328" spans="1:26" ht="15" customHeight="1" x14ac:dyDescent="0.25">
      <c r="A3328" s="55">
        <f>+'INFO ENEL'!A3316</f>
        <v>3311</v>
      </c>
      <c r="B3328" s="121" t="str">
        <f>+INDEX($B$8:$B$15,MATCH(L3328,$L$8:$L$15,0))</f>
        <v>SICODI</v>
      </c>
      <c r="C3328" s="56" t="str">
        <f>+'INFO ENEL'!B3316</f>
        <v>Lima</v>
      </c>
      <c r="D3328" s="56" t="str">
        <f>+'INFO ENEL'!D3316</f>
        <v>CARABAYLLO (LIMA)</v>
      </c>
      <c r="E3328" s="56" t="str">
        <f>+'INFO ENEL'!D3316</f>
        <v>CARABAYLLO (LIMA)</v>
      </c>
      <c r="F3328" s="50">
        <f>+'INFO ENEL'!E3316</f>
        <v>0</v>
      </c>
      <c r="G3328" s="56" t="str">
        <f>+'INFO ENEL'!L3316</f>
        <v>MT</v>
      </c>
      <c r="H3328" s="57">
        <f>+'INFO ENEL'!M3316</f>
        <v>30.83</v>
      </c>
      <c r="I3328" s="56">
        <f>+'INFO ENEL'!N3316</f>
        <v>13</v>
      </c>
      <c r="J3328" s="56" t="str">
        <f>+'INFO ENEL'!O3316</f>
        <v>Poste</v>
      </c>
      <c r="K3328" s="56" t="str">
        <f>+'INFO ENEL'!P3316</f>
        <v>Concreto</v>
      </c>
      <c r="L3328" s="56" t="str">
        <f>+'INFO ENEL'!Q3316</f>
        <v>PPC20</v>
      </c>
      <c r="M3328" s="55" t="str">
        <f>+IF(ISERROR(INDEX('Estructuras de Acero y Concreto'!$C$6:$C$577,MATCH(L3328,'Estructuras de Acero y Concreto'!$D$6:$D$577,0)))=FALSE,INDEX('Estructuras de Acero y Concreto'!$C$6:$C$577,MATCH(L3328,'Estructuras de Acero y Concreto'!$D$6:$D$577,0)),IF(ISERROR(INDEX('Estructuras de Madera'!$C$5:$C$122,MATCH(L3328,'Estructuras de Madera'!$D$5:$D$122,0)))=FALSE,INDEX('Estructuras de Madera'!$C$5:$C$122,MATCH(L3328,'Estructuras de Madera'!$D$5:$D$122,0)),INDEX(SICODI!$G$3:$G$2404,MATCH(L3328,SICODI!$G$3:$G$2404,0))))</f>
        <v>PPC20</v>
      </c>
      <c r="N3328" s="121" t="str">
        <f>+IF(ISERROR(VLOOKUP(M3328,'Resumen de precios LLTT'!$C$17:$D$3071,2,FALSE))=FALSE,VLOOKUP(M3328,'Resumen de precios LLTT'!$C$17:$D$3071,2,FALSE),VLOOKUP(M3328,SICODI!$G$3:$J$2404,2,FALSE))</f>
        <v>POSTE DE CONCRETO ARMADO DE 13/400/150/345</v>
      </c>
      <c r="O3328" s="58">
        <f>+IF(ISERROR(VLOOKUP(M3328,'Resumen de precios LLTT'!$C$17:$G$3071,5,FALSE))=FALSE,VLOOKUP(M3328,'Resumen de precios LLTT'!$C$17:$G$3071,5,FALSE),VLOOKUP(M3328,SICODI!$G$3:$J$2404,4,FALSE))</f>
        <v>364.69</v>
      </c>
      <c r="P3328" s="16">
        <f t="shared" si="465"/>
        <v>0.84299999999999997</v>
      </c>
      <c r="Q3328" s="78">
        <f t="shared" si="466"/>
        <v>672.12366999999995</v>
      </c>
      <c r="R3328" s="56">
        <v>0</v>
      </c>
      <c r="S3328" s="16">
        <f t="shared" si="467"/>
        <v>0.13400000000000001</v>
      </c>
      <c r="T3328" s="79">
        <f t="shared" si="468"/>
        <v>7.5053809816666659</v>
      </c>
      <c r="U3328" s="80">
        <f t="shared" si="469"/>
        <v>0.183</v>
      </c>
      <c r="V3328" s="81">
        <f t="shared" si="470"/>
        <v>1.3734847196449997</v>
      </c>
      <c r="W3328" s="79">
        <f t="shared" si="471"/>
        <v>0.46217247724950827</v>
      </c>
      <c r="X3328" s="60">
        <f t="shared" si="472"/>
        <v>0.5</v>
      </c>
      <c r="Y3328" s="56">
        <f>+'INFO ENEL'!R3316</f>
        <v>1</v>
      </c>
      <c r="Z3328" s="59">
        <f t="shared" si="473"/>
        <v>0.5</v>
      </c>
    </row>
    <row r="3329" spans="1:26" ht="15" customHeight="1" x14ac:dyDescent="0.25">
      <c r="A3329" s="55">
        <f>+'INFO ENEL'!A3317</f>
        <v>3312</v>
      </c>
      <c r="B3329" s="121" t="str">
        <f>+INDEX($B$8:$B$15,MATCH(L3329,$L$8:$L$15,0))</f>
        <v>SICODI</v>
      </c>
      <c r="C3329" s="56" t="str">
        <f>+'INFO ENEL'!B3317</f>
        <v>Lima</v>
      </c>
      <c r="D3329" s="56" t="str">
        <f>+'INFO ENEL'!D3317</f>
        <v>SANTA ROSA DE QUIVES (LIMA)</v>
      </c>
      <c r="E3329" s="56" t="str">
        <f>+'INFO ENEL'!D3317</f>
        <v>SANTA ROSA DE QUIVES (LIMA)</v>
      </c>
      <c r="F3329" s="50">
        <f>+'INFO ENEL'!E3317</f>
        <v>0</v>
      </c>
      <c r="G3329" s="56" t="str">
        <f>+'INFO ENEL'!L3317</f>
        <v>MT</v>
      </c>
      <c r="H3329" s="57">
        <f>+'INFO ENEL'!M3317</f>
        <v>141.447</v>
      </c>
      <c r="I3329" s="56">
        <f>+'INFO ENEL'!N3317</f>
        <v>13</v>
      </c>
      <c r="J3329" s="56" t="str">
        <f>+'INFO ENEL'!O3317</f>
        <v>Poste</v>
      </c>
      <c r="K3329" s="56" t="str">
        <f>+'INFO ENEL'!P3317</f>
        <v>Concreto</v>
      </c>
      <c r="L3329" s="56" t="str">
        <f>+'INFO ENEL'!Q3317</f>
        <v>PPC20</v>
      </c>
      <c r="M3329" s="55" t="str">
        <f>+IF(ISERROR(INDEX('Estructuras de Acero y Concreto'!$C$6:$C$577,MATCH(L3329,'Estructuras de Acero y Concreto'!$D$6:$D$577,0)))=FALSE,INDEX('Estructuras de Acero y Concreto'!$C$6:$C$577,MATCH(L3329,'Estructuras de Acero y Concreto'!$D$6:$D$577,0)),IF(ISERROR(INDEX('Estructuras de Madera'!$C$5:$C$122,MATCH(L3329,'Estructuras de Madera'!$D$5:$D$122,0)))=FALSE,INDEX('Estructuras de Madera'!$C$5:$C$122,MATCH(L3329,'Estructuras de Madera'!$D$5:$D$122,0)),INDEX(SICODI!$G$3:$G$2404,MATCH(L3329,SICODI!$G$3:$G$2404,0))))</f>
        <v>PPC20</v>
      </c>
      <c r="N3329" s="121" t="str">
        <f>+IF(ISERROR(VLOOKUP(M3329,'Resumen de precios LLTT'!$C$17:$D$3071,2,FALSE))=FALSE,VLOOKUP(M3329,'Resumen de precios LLTT'!$C$17:$D$3071,2,FALSE),VLOOKUP(M3329,SICODI!$G$3:$J$2404,2,FALSE))</f>
        <v>POSTE DE CONCRETO ARMADO DE 13/400/150/345</v>
      </c>
      <c r="O3329" s="58">
        <f>+IF(ISERROR(VLOOKUP(M3329,'Resumen de precios LLTT'!$C$17:$G$3071,5,FALSE))=FALSE,VLOOKUP(M3329,'Resumen de precios LLTT'!$C$17:$G$3071,5,FALSE),VLOOKUP(M3329,SICODI!$G$3:$J$2404,4,FALSE))</f>
        <v>364.69</v>
      </c>
      <c r="P3329" s="16">
        <f t="shared" si="465"/>
        <v>0.84299999999999997</v>
      </c>
      <c r="Q3329" s="78">
        <f t="shared" si="466"/>
        <v>672.12366999999995</v>
      </c>
      <c r="R3329" s="56">
        <v>0</v>
      </c>
      <c r="S3329" s="16">
        <f t="shared" si="467"/>
        <v>0.13400000000000001</v>
      </c>
      <c r="T3329" s="79">
        <f t="shared" si="468"/>
        <v>7.5053809816666659</v>
      </c>
      <c r="U3329" s="80">
        <f t="shared" si="469"/>
        <v>0.183</v>
      </c>
      <c r="V3329" s="81">
        <f t="shared" si="470"/>
        <v>1.3734847196449997</v>
      </c>
      <c r="W3329" s="79">
        <f t="shared" si="471"/>
        <v>0.46217247724950827</v>
      </c>
      <c r="X3329" s="60">
        <f t="shared" si="472"/>
        <v>0.5</v>
      </c>
      <c r="Y3329" s="56">
        <f>+'INFO ENEL'!R3317</f>
        <v>1</v>
      </c>
      <c r="Z3329" s="59">
        <f t="shared" si="473"/>
        <v>0.5</v>
      </c>
    </row>
    <row r="3330" spans="1:26" ht="15" customHeight="1" x14ac:dyDescent="0.25">
      <c r="A3330" s="55">
        <f>+'INFO ENEL'!A3318</f>
        <v>3313</v>
      </c>
      <c r="B3330" s="121" t="str">
        <f>+INDEX($B$8:$B$15,MATCH(L3330,$L$8:$L$15,0))</f>
        <v>SICODI</v>
      </c>
      <c r="C3330" s="56" t="str">
        <f>+'INFO ENEL'!B3318</f>
        <v>Lima</v>
      </c>
      <c r="D3330" s="56" t="str">
        <f>+'INFO ENEL'!D3318</f>
        <v>SANTA ROSA DE QUIVES (LIMA)</v>
      </c>
      <c r="E3330" s="56" t="str">
        <f>+'INFO ENEL'!D3318</f>
        <v>SANTA ROSA DE QUIVES (LIMA)</v>
      </c>
      <c r="F3330" s="50">
        <f>+'INFO ENEL'!E3318</f>
        <v>0</v>
      </c>
      <c r="G3330" s="56" t="str">
        <f>+'INFO ENEL'!L3318</f>
        <v>MT</v>
      </c>
      <c r="H3330" s="57">
        <f>+'INFO ENEL'!M3318</f>
        <v>12.66</v>
      </c>
      <c r="I3330" s="56">
        <f>+'INFO ENEL'!N3318</f>
        <v>13</v>
      </c>
      <c r="J3330" s="56" t="str">
        <f>+'INFO ENEL'!O3318</f>
        <v>Poste</v>
      </c>
      <c r="K3330" s="56" t="str">
        <f>+'INFO ENEL'!P3318</f>
        <v>Concreto</v>
      </c>
      <c r="L3330" s="56" t="str">
        <f>+'INFO ENEL'!Q3318</f>
        <v>PPC20</v>
      </c>
      <c r="M3330" s="55" t="str">
        <f>+IF(ISERROR(INDEX('Estructuras de Acero y Concreto'!$C$6:$C$577,MATCH(L3330,'Estructuras de Acero y Concreto'!$D$6:$D$577,0)))=FALSE,INDEX('Estructuras de Acero y Concreto'!$C$6:$C$577,MATCH(L3330,'Estructuras de Acero y Concreto'!$D$6:$D$577,0)),IF(ISERROR(INDEX('Estructuras de Madera'!$C$5:$C$122,MATCH(L3330,'Estructuras de Madera'!$D$5:$D$122,0)))=FALSE,INDEX('Estructuras de Madera'!$C$5:$C$122,MATCH(L3330,'Estructuras de Madera'!$D$5:$D$122,0)),INDEX(SICODI!$G$3:$G$2404,MATCH(L3330,SICODI!$G$3:$G$2404,0))))</f>
        <v>PPC20</v>
      </c>
      <c r="N3330" s="121" t="str">
        <f>+IF(ISERROR(VLOOKUP(M3330,'Resumen de precios LLTT'!$C$17:$D$3071,2,FALSE))=FALSE,VLOOKUP(M3330,'Resumen de precios LLTT'!$C$17:$D$3071,2,FALSE),VLOOKUP(M3330,SICODI!$G$3:$J$2404,2,FALSE))</f>
        <v>POSTE DE CONCRETO ARMADO DE 13/400/150/345</v>
      </c>
      <c r="O3330" s="58">
        <f>+IF(ISERROR(VLOOKUP(M3330,'Resumen de precios LLTT'!$C$17:$G$3071,5,FALSE))=FALSE,VLOOKUP(M3330,'Resumen de precios LLTT'!$C$17:$G$3071,5,FALSE),VLOOKUP(M3330,SICODI!$G$3:$J$2404,4,FALSE))</f>
        <v>364.69</v>
      </c>
      <c r="P3330" s="16">
        <f t="shared" si="465"/>
        <v>0.84299999999999997</v>
      </c>
      <c r="Q3330" s="78">
        <f t="shared" si="466"/>
        <v>672.12366999999995</v>
      </c>
      <c r="R3330" s="56">
        <v>0</v>
      </c>
      <c r="S3330" s="16">
        <f t="shared" si="467"/>
        <v>0.13400000000000001</v>
      </c>
      <c r="T3330" s="79">
        <f t="shared" si="468"/>
        <v>7.5053809816666659</v>
      </c>
      <c r="U3330" s="80">
        <f t="shared" si="469"/>
        <v>0.183</v>
      </c>
      <c r="V3330" s="81">
        <f t="shared" si="470"/>
        <v>1.3734847196449997</v>
      </c>
      <c r="W3330" s="79">
        <f t="shared" si="471"/>
        <v>0.46217247724950827</v>
      </c>
      <c r="X3330" s="60">
        <f t="shared" si="472"/>
        <v>0.5</v>
      </c>
      <c r="Y3330" s="56">
        <f>+'INFO ENEL'!R3318</f>
        <v>1</v>
      </c>
      <c r="Z3330" s="59">
        <f t="shared" si="473"/>
        <v>0.5</v>
      </c>
    </row>
    <row r="3331" spans="1:26" ht="15" customHeight="1" x14ac:dyDescent="0.25">
      <c r="A3331" s="55">
        <f>+'INFO ENEL'!A3319</f>
        <v>3314</v>
      </c>
      <c r="B3331" s="121" t="str">
        <f>+INDEX($B$8:$B$15,MATCH(L3331,$L$8:$L$15,0))</f>
        <v>SICODI</v>
      </c>
      <c r="C3331" s="56" t="str">
        <f>+'INFO ENEL'!B3319</f>
        <v>Lima</v>
      </c>
      <c r="D3331" s="56" t="str">
        <f>+'INFO ENEL'!D3319</f>
        <v>SANTA ROSA DE QUIVES (LIMA)</v>
      </c>
      <c r="E3331" s="56" t="str">
        <f>+'INFO ENEL'!D3319</f>
        <v>SANTA ROSA DE QUIVES (LIMA)</v>
      </c>
      <c r="F3331" s="50">
        <f>+'INFO ENEL'!E3319</f>
        <v>0</v>
      </c>
      <c r="G3331" s="56" t="str">
        <f>+'INFO ENEL'!L3319</f>
        <v>MT</v>
      </c>
      <c r="H3331" s="57">
        <f>+'INFO ENEL'!M3319</f>
        <v>115.46</v>
      </c>
      <c r="I3331" s="56">
        <f>+'INFO ENEL'!N3319</f>
        <v>13</v>
      </c>
      <c r="J3331" s="56" t="str">
        <f>+'INFO ENEL'!O3319</f>
        <v>Poste</v>
      </c>
      <c r="K3331" s="56" t="str">
        <f>+'INFO ENEL'!P3319</f>
        <v>Concreto</v>
      </c>
      <c r="L3331" s="56" t="str">
        <f>+'INFO ENEL'!Q3319</f>
        <v>PPC20</v>
      </c>
      <c r="M3331" s="55" t="str">
        <f>+IF(ISERROR(INDEX('Estructuras de Acero y Concreto'!$C$6:$C$577,MATCH(L3331,'Estructuras de Acero y Concreto'!$D$6:$D$577,0)))=FALSE,INDEX('Estructuras de Acero y Concreto'!$C$6:$C$577,MATCH(L3331,'Estructuras de Acero y Concreto'!$D$6:$D$577,0)),IF(ISERROR(INDEX('Estructuras de Madera'!$C$5:$C$122,MATCH(L3331,'Estructuras de Madera'!$D$5:$D$122,0)))=FALSE,INDEX('Estructuras de Madera'!$C$5:$C$122,MATCH(L3331,'Estructuras de Madera'!$D$5:$D$122,0)),INDEX(SICODI!$G$3:$G$2404,MATCH(L3331,SICODI!$G$3:$G$2404,0))))</f>
        <v>PPC20</v>
      </c>
      <c r="N3331" s="121" t="str">
        <f>+IF(ISERROR(VLOOKUP(M3331,'Resumen de precios LLTT'!$C$17:$D$3071,2,FALSE))=FALSE,VLOOKUP(M3331,'Resumen de precios LLTT'!$C$17:$D$3071,2,FALSE),VLOOKUP(M3331,SICODI!$G$3:$J$2404,2,FALSE))</f>
        <v>POSTE DE CONCRETO ARMADO DE 13/400/150/345</v>
      </c>
      <c r="O3331" s="58">
        <f>+IF(ISERROR(VLOOKUP(M3331,'Resumen de precios LLTT'!$C$17:$G$3071,5,FALSE))=FALSE,VLOOKUP(M3331,'Resumen de precios LLTT'!$C$17:$G$3071,5,FALSE),VLOOKUP(M3331,SICODI!$G$3:$J$2404,4,FALSE))</f>
        <v>364.69</v>
      </c>
      <c r="P3331" s="16">
        <f t="shared" si="465"/>
        <v>0.84299999999999997</v>
      </c>
      <c r="Q3331" s="78">
        <f t="shared" si="466"/>
        <v>672.12366999999995</v>
      </c>
      <c r="R3331" s="56">
        <v>0</v>
      </c>
      <c r="S3331" s="16">
        <f t="shared" si="467"/>
        <v>0.13400000000000001</v>
      </c>
      <c r="T3331" s="79">
        <f t="shared" si="468"/>
        <v>7.5053809816666659</v>
      </c>
      <c r="U3331" s="80">
        <f t="shared" si="469"/>
        <v>0.183</v>
      </c>
      <c r="V3331" s="81">
        <f t="shared" si="470"/>
        <v>1.3734847196449997</v>
      </c>
      <c r="W3331" s="79">
        <f t="shared" si="471"/>
        <v>0.46217247724950827</v>
      </c>
      <c r="X3331" s="60">
        <f t="shared" si="472"/>
        <v>0.5</v>
      </c>
      <c r="Y3331" s="56">
        <f>+'INFO ENEL'!R3319</f>
        <v>1</v>
      </c>
      <c r="Z3331" s="59">
        <f t="shared" si="473"/>
        <v>0.5</v>
      </c>
    </row>
    <row r="3332" spans="1:26" ht="15" customHeight="1" x14ac:dyDescent="0.25">
      <c r="A3332" s="55">
        <f>+'INFO ENEL'!A3320</f>
        <v>3315</v>
      </c>
      <c r="B3332" s="121" t="str">
        <f>+INDEX($B$8:$B$15,MATCH(L3332,$L$8:$L$15,0))</f>
        <v>SICODI</v>
      </c>
      <c r="C3332" s="56" t="str">
        <f>+'INFO ENEL'!B3320</f>
        <v>Lima</v>
      </c>
      <c r="D3332" s="56" t="str">
        <f>+'INFO ENEL'!D3320</f>
        <v>SANTA ROSA DE QUIVES (LIMA)</v>
      </c>
      <c r="E3332" s="56" t="str">
        <f>+'INFO ENEL'!D3320</f>
        <v>SANTA ROSA DE QUIVES (LIMA)</v>
      </c>
      <c r="F3332" s="50">
        <f>+'INFO ENEL'!E3320</f>
        <v>0</v>
      </c>
      <c r="G3332" s="56" t="str">
        <f>+'INFO ENEL'!L3320</f>
        <v>MT</v>
      </c>
      <c r="H3332" s="57">
        <f>+'INFO ENEL'!M3320</f>
        <v>39.85</v>
      </c>
      <c r="I3332" s="56">
        <f>+'INFO ENEL'!N3320</f>
        <v>13</v>
      </c>
      <c r="J3332" s="56" t="str">
        <f>+'INFO ENEL'!O3320</f>
        <v>Poste</v>
      </c>
      <c r="K3332" s="56" t="str">
        <f>+'INFO ENEL'!P3320</f>
        <v>Concreto</v>
      </c>
      <c r="L3332" s="56" t="str">
        <f>+'INFO ENEL'!Q3320</f>
        <v>PPC20</v>
      </c>
      <c r="M3332" s="55" t="str">
        <f>+IF(ISERROR(INDEX('Estructuras de Acero y Concreto'!$C$6:$C$577,MATCH(L3332,'Estructuras de Acero y Concreto'!$D$6:$D$577,0)))=FALSE,INDEX('Estructuras de Acero y Concreto'!$C$6:$C$577,MATCH(L3332,'Estructuras de Acero y Concreto'!$D$6:$D$577,0)),IF(ISERROR(INDEX('Estructuras de Madera'!$C$5:$C$122,MATCH(L3332,'Estructuras de Madera'!$D$5:$D$122,0)))=FALSE,INDEX('Estructuras de Madera'!$C$5:$C$122,MATCH(L3332,'Estructuras de Madera'!$D$5:$D$122,0)),INDEX(SICODI!$G$3:$G$2404,MATCH(L3332,SICODI!$G$3:$G$2404,0))))</f>
        <v>PPC20</v>
      </c>
      <c r="N3332" s="121" t="str">
        <f>+IF(ISERROR(VLOOKUP(M3332,'Resumen de precios LLTT'!$C$17:$D$3071,2,FALSE))=FALSE,VLOOKUP(M3332,'Resumen de precios LLTT'!$C$17:$D$3071,2,FALSE),VLOOKUP(M3332,SICODI!$G$3:$J$2404,2,FALSE))</f>
        <v>POSTE DE CONCRETO ARMADO DE 13/400/150/345</v>
      </c>
      <c r="O3332" s="58">
        <f>+IF(ISERROR(VLOOKUP(M3332,'Resumen de precios LLTT'!$C$17:$G$3071,5,FALSE))=FALSE,VLOOKUP(M3332,'Resumen de precios LLTT'!$C$17:$G$3071,5,FALSE),VLOOKUP(M3332,SICODI!$G$3:$J$2404,4,FALSE))</f>
        <v>364.69</v>
      </c>
      <c r="P3332" s="16">
        <f t="shared" si="465"/>
        <v>0.84299999999999997</v>
      </c>
      <c r="Q3332" s="78">
        <f t="shared" si="466"/>
        <v>672.12366999999995</v>
      </c>
      <c r="R3332" s="56">
        <v>0</v>
      </c>
      <c r="S3332" s="16">
        <f t="shared" si="467"/>
        <v>0.13400000000000001</v>
      </c>
      <c r="T3332" s="79">
        <f t="shared" si="468"/>
        <v>7.5053809816666659</v>
      </c>
      <c r="U3332" s="80">
        <f t="shared" si="469"/>
        <v>0.183</v>
      </c>
      <c r="V3332" s="81">
        <f t="shared" si="470"/>
        <v>1.3734847196449997</v>
      </c>
      <c r="W3332" s="79">
        <f t="shared" si="471"/>
        <v>0.46217247724950827</v>
      </c>
      <c r="X3332" s="60">
        <f t="shared" si="472"/>
        <v>0.5</v>
      </c>
      <c r="Y3332" s="56">
        <f>+'INFO ENEL'!R3320</f>
        <v>1</v>
      </c>
      <c r="Z3332" s="59">
        <f t="shared" si="473"/>
        <v>0.5</v>
      </c>
    </row>
    <row r="3333" spans="1:26" ht="15" customHeight="1" x14ac:dyDescent="0.25">
      <c r="A3333" s="55">
        <f>+'INFO ENEL'!A3321</f>
        <v>3316</v>
      </c>
      <c r="B3333" s="121" t="str">
        <f>+INDEX($B$8:$B$15,MATCH(L3333,$L$8:$L$15,0))</f>
        <v>SICODI</v>
      </c>
      <c r="C3333" s="56" t="str">
        <f>+'INFO ENEL'!B3321</f>
        <v>Lima</v>
      </c>
      <c r="D3333" s="56" t="str">
        <f>+'INFO ENEL'!D3321</f>
        <v>SANTA ROSA DE QUIVES (LIMA)</v>
      </c>
      <c r="E3333" s="56" t="str">
        <f>+'INFO ENEL'!D3321</f>
        <v>SANTA ROSA DE QUIVES (LIMA)</v>
      </c>
      <c r="F3333" s="50">
        <f>+'INFO ENEL'!E3321</f>
        <v>0</v>
      </c>
      <c r="G3333" s="56" t="str">
        <f>+'INFO ENEL'!L3321</f>
        <v>MT</v>
      </c>
      <c r="H3333" s="57">
        <f>+'INFO ENEL'!M3321</f>
        <v>24.053000000000001</v>
      </c>
      <c r="I3333" s="56">
        <f>+'INFO ENEL'!N3321</f>
        <v>13</v>
      </c>
      <c r="J3333" s="56" t="str">
        <f>+'INFO ENEL'!O3321</f>
        <v>Poste</v>
      </c>
      <c r="K3333" s="56" t="str">
        <f>+'INFO ENEL'!P3321</f>
        <v>Concreto</v>
      </c>
      <c r="L3333" s="56" t="str">
        <f>+'INFO ENEL'!Q3321</f>
        <v>PPC20</v>
      </c>
      <c r="M3333" s="55" t="str">
        <f>+IF(ISERROR(INDEX('Estructuras de Acero y Concreto'!$C$6:$C$577,MATCH(L3333,'Estructuras de Acero y Concreto'!$D$6:$D$577,0)))=FALSE,INDEX('Estructuras de Acero y Concreto'!$C$6:$C$577,MATCH(L3333,'Estructuras de Acero y Concreto'!$D$6:$D$577,0)),IF(ISERROR(INDEX('Estructuras de Madera'!$C$5:$C$122,MATCH(L3333,'Estructuras de Madera'!$D$5:$D$122,0)))=FALSE,INDEX('Estructuras de Madera'!$C$5:$C$122,MATCH(L3333,'Estructuras de Madera'!$D$5:$D$122,0)),INDEX(SICODI!$G$3:$G$2404,MATCH(L3333,SICODI!$G$3:$G$2404,0))))</f>
        <v>PPC20</v>
      </c>
      <c r="N3333" s="121" t="str">
        <f>+IF(ISERROR(VLOOKUP(M3333,'Resumen de precios LLTT'!$C$17:$D$3071,2,FALSE))=FALSE,VLOOKUP(M3333,'Resumen de precios LLTT'!$C$17:$D$3071,2,FALSE),VLOOKUP(M3333,SICODI!$G$3:$J$2404,2,FALSE))</f>
        <v>POSTE DE CONCRETO ARMADO DE 13/400/150/345</v>
      </c>
      <c r="O3333" s="58">
        <f>+IF(ISERROR(VLOOKUP(M3333,'Resumen de precios LLTT'!$C$17:$G$3071,5,FALSE))=FALSE,VLOOKUP(M3333,'Resumen de precios LLTT'!$C$17:$G$3071,5,FALSE),VLOOKUP(M3333,SICODI!$G$3:$J$2404,4,FALSE))</f>
        <v>364.69</v>
      </c>
      <c r="P3333" s="16">
        <f t="shared" si="465"/>
        <v>0.84299999999999997</v>
      </c>
      <c r="Q3333" s="78">
        <f t="shared" si="466"/>
        <v>672.12366999999995</v>
      </c>
      <c r="R3333" s="56">
        <v>0</v>
      </c>
      <c r="S3333" s="16">
        <f t="shared" si="467"/>
        <v>0.13400000000000001</v>
      </c>
      <c r="T3333" s="79">
        <f t="shared" si="468"/>
        <v>7.5053809816666659</v>
      </c>
      <c r="U3333" s="80">
        <f t="shared" si="469"/>
        <v>0.183</v>
      </c>
      <c r="V3333" s="81">
        <f t="shared" si="470"/>
        <v>1.3734847196449997</v>
      </c>
      <c r="W3333" s="79">
        <f t="shared" si="471"/>
        <v>0.46217247724950827</v>
      </c>
      <c r="X3333" s="60">
        <f t="shared" si="472"/>
        <v>0.5</v>
      </c>
      <c r="Y3333" s="56">
        <f>+'INFO ENEL'!R3321</f>
        <v>1</v>
      </c>
      <c r="Z3333" s="59">
        <f t="shared" si="473"/>
        <v>0.5</v>
      </c>
    </row>
    <row r="3334" spans="1:26" ht="15" customHeight="1" x14ac:dyDescent="0.25">
      <c r="A3334" s="55">
        <f>+'INFO ENEL'!A3322</f>
        <v>3317</v>
      </c>
      <c r="B3334" s="121" t="str">
        <f>+INDEX($B$8:$B$15,MATCH(L3334,$L$8:$L$15,0))</f>
        <v>SICODI</v>
      </c>
      <c r="C3334" s="56" t="str">
        <f>+'INFO ENEL'!B3322</f>
        <v>Lima</v>
      </c>
      <c r="D3334" s="56" t="str">
        <f>+'INFO ENEL'!D3322</f>
        <v>SANTA ROSA DE QUIVES (LIMA)</v>
      </c>
      <c r="E3334" s="56" t="str">
        <f>+'INFO ENEL'!D3322</f>
        <v>SANTA ROSA DE QUIVES (LIMA)</v>
      </c>
      <c r="F3334" s="50">
        <f>+'INFO ENEL'!E3322</f>
        <v>0</v>
      </c>
      <c r="G3334" s="56" t="str">
        <f>+'INFO ENEL'!L3322</f>
        <v>MT</v>
      </c>
      <c r="H3334" s="57">
        <f>+'INFO ENEL'!M3322</f>
        <v>170.79</v>
      </c>
      <c r="I3334" s="56">
        <f>+'INFO ENEL'!N3322</f>
        <v>13</v>
      </c>
      <c r="J3334" s="56" t="str">
        <f>+'INFO ENEL'!O3322</f>
        <v>Poste</v>
      </c>
      <c r="K3334" s="56" t="str">
        <f>+'INFO ENEL'!P3322</f>
        <v>Concreto</v>
      </c>
      <c r="L3334" s="56" t="str">
        <f>+'INFO ENEL'!Q3322</f>
        <v>PPC20</v>
      </c>
      <c r="M3334" s="55" t="str">
        <f>+IF(ISERROR(INDEX('Estructuras de Acero y Concreto'!$C$6:$C$577,MATCH(L3334,'Estructuras de Acero y Concreto'!$D$6:$D$577,0)))=FALSE,INDEX('Estructuras de Acero y Concreto'!$C$6:$C$577,MATCH(L3334,'Estructuras de Acero y Concreto'!$D$6:$D$577,0)),IF(ISERROR(INDEX('Estructuras de Madera'!$C$5:$C$122,MATCH(L3334,'Estructuras de Madera'!$D$5:$D$122,0)))=FALSE,INDEX('Estructuras de Madera'!$C$5:$C$122,MATCH(L3334,'Estructuras de Madera'!$D$5:$D$122,0)),INDEX(SICODI!$G$3:$G$2404,MATCH(L3334,SICODI!$G$3:$G$2404,0))))</f>
        <v>PPC20</v>
      </c>
      <c r="N3334" s="121" t="str">
        <f>+IF(ISERROR(VLOOKUP(M3334,'Resumen de precios LLTT'!$C$17:$D$3071,2,FALSE))=FALSE,VLOOKUP(M3334,'Resumen de precios LLTT'!$C$17:$D$3071,2,FALSE),VLOOKUP(M3334,SICODI!$G$3:$J$2404,2,FALSE))</f>
        <v>POSTE DE CONCRETO ARMADO DE 13/400/150/345</v>
      </c>
      <c r="O3334" s="58">
        <f>+IF(ISERROR(VLOOKUP(M3334,'Resumen de precios LLTT'!$C$17:$G$3071,5,FALSE))=FALSE,VLOOKUP(M3334,'Resumen de precios LLTT'!$C$17:$G$3071,5,FALSE),VLOOKUP(M3334,SICODI!$G$3:$J$2404,4,FALSE))</f>
        <v>364.69</v>
      </c>
      <c r="P3334" s="16">
        <f t="shared" si="465"/>
        <v>0.84299999999999997</v>
      </c>
      <c r="Q3334" s="78">
        <f t="shared" si="466"/>
        <v>672.12366999999995</v>
      </c>
      <c r="R3334" s="56">
        <v>0</v>
      </c>
      <c r="S3334" s="16">
        <f t="shared" si="467"/>
        <v>0.13400000000000001</v>
      </c>
      <c r="T3334" s="79">
        <f t="shared" si="468"/>
        <v>7.5053809816666659</v>
      </c>
      <c r="U3334" s="80">
        <f t="shared" si="469"/>
        <v>0.183</v>
      </c>
      <c r="V3334" s="81">
        <f t="shared" si="470"/>
        <v>1.3734847196449997</v>
      </c>
      <c r="W3334" s="79">
        <f t="shared" si="471"/>
        <v>0.46217247724950827</v>
      </c>
      <c r="X3334" s="60">
        <f t="shared" si="472"/>
        <v>0.5</v>
      </c>
      <c r="Y3334" s="56">
        <f>+'INFO ENEL'!R3322</f>
        <v>1</v>
      </c>
      <c r="Z3334" s="59">
        <f t="shared" si="473"/>
        <v>0.5</v>
      </c>
    </row>
    <row r="3335" spans="1:26" ht="15" customHeight="1" x14ac:dyDescent="0.25">
      <c r="A3335" s="55">
        <f>+'INFO ENEL'!A3323</f>
        <v>3318</v>
      </c>
      <c r="B3335" s="121" t="str">
        <f>+INDEX($B$8:$B$15,MATCH(L3335,$L$8:$L$15,0))</f>
        <v>SICODI</v>
      </c>
      <c r="C3335" s="56" t="str">
        <f>+'INFO ENEL'!B3323</f>
        <v>Lima</v>
      </c>
      <c r="D3335" s="56" t="str">
        <f>+'INFO ENEL'!D3323</f>
        <v>CARABAYLLO (LIMA)</v>
      </c>
      <c r="E3335" s="56" t="str">
        <f>+'INFO ENEL'!D3323</f>
        <v>CARABAYLLO (LIMA)</v>
      </c>
      <c r="F3335" s="50">
        <f>+'INFO ENEL'!E3323</f>
        <v>0</v>
      </c>
      <c r="G3335" s="56" t="str">
        <f>+'INFO ENEL'!L3323</f>
        <v>MT</v>
      </c>
      <c r="H3335" s="57">
        <f>+'INFO ENEL'!M3323</f>
        <v>22.91</v>
      </c>
      <c r="I3335" s="56">
        <f>+'INFO ENEL'!N3323</f>
        <v>13</v>
      </c>
      <c r="J3335" s="56" t="str">
        <f>+'INFO ENEL'!O3323</f>
        <v>Poste</v>
      </c>
      <c r="K3335" s="56" t="str">
        <f>+'INFO ENEL'!P3323</f>
        <v>Concreto</v>
      </c>
      <c r="L3335" s="56" t="str">
        <f>+'INFO ENEL'!Q3323</f>
        <v>PPC20</v>
      </c>
      <c r="M3335" s="55" t="str">
        <f>+IF(ISERROR(INDEX('Estructuras de Acero y Concreto'!$C$6:$C$577,MATCH(L3335,'Estructuras de Acero y Concreto'!$D$6:$D$577,0)))=FALSE,INDEX('Estructuras de Acero y Concreto'!$C$6:$C$577,MATCH(L3335,'Estructuras de Acero y Concreto'!$D$6:$D$577,0)),IF(ISERROR(INDEX('Estructuras de Madera'!$C$5:$C$122,MATCH(L3335,'Estructuras de Madera'!$D$5:$D$122,0)))=FALSE,INDEX('Estructuras de Madera'!$C$5:$C$122,MATCH(L3335,'Estructuras de Madera'!$D$5:$D$122,0)),INDEX(SICODI!$G$3:$G$2404,MATCH(L3335,SICODI!$G$3:$G$2404,0))))</f>
        <v>PPC20</v>
      </c>
      <c r="N3335" s="121" t="str">
        <f>+IF(ISERROR(VLOOKUP(M3335,'Resumen de precios LLTT'!$C$17:$D$3071,2,FALSE))=FALSE,VLOOKUP(M3335,'Resumen de precios LLTT'!$C$17:$D$3071,2,FALSE),VLOOKUP(M3335,SICODI!$G$3:$J$2404,2,FALSE))</f>
        <v>POSTE DE CONCRETO ARMADO DE 13/400/150/345</v>
      </c>
      <c r="O3335" s="58">
        <f>+IF(ISERROR(VLOOKUP(M3335,'Resumen de precios LLTT'!$C$17:$G$3071,5,FALSE))=FALSE,VLOOKUP(M3335,'Resumen de precios LLTT'!$C$17:$G$3071,5,FALSE),VLOOKUP(M3335,SICODI!$G$3:$J$2404,4,FALSE))</f>
        <v>364.69</v>
      </c>
      <c r="P3335" s="16">
        <f t="shared" si="465"/>
        <v>0.84299999999999997</v>
      </c>
      <c r="Q3335" s="78">
        <f t="shared" si="466"/>
        <v>672.12366999999995</v>
      </c>
      <c r="R3335" s="56">
        <v>0</v>
      </c>
      <c r="S3335" s="16">
        <f t="shared" si="467"/>
        <v>0.13400000000000001</v>
      </c>
      <c r="T3335" s="79">
        <f t="shared" si="468"/>
        <v>7.5053809816666659</v>
      </c>
      <c r="U3335" s="80">
        <f t="shared" si="469"/>
        <v>0.183</v>
      </c>
      <c r="V3335" s="81">
        <f t="shared" si="470"/>
        <v>1.3734847196449997</v>
      </c>
      <c r="W3335" s="79">
        <f t="shared" si="471"/>
        <v>0.46217247724950827</v>
      </c>
      <c r="X3335" s="60">
        <f t="shared" si="472"/>
        <v>0.5</v>
      </c>
      <c r="Y3335" s="56">
        <f>+'INFO ENEL'!R3323</f>
        <v>1</v>
      </c>
      <c r="Z3335" s="59">
        <f t="shared" si="473"/>
        <v>0.5</v>
      </c>
    </row>
    <row r="3336" spans="1:26" ht="15" customHeight="1" x14ac:dyDescent="0.25">
      <c r="A3336" s="55">
        <f>+'INFO ENEL'!A3324</f>
        <v>3319</v>
      </c>
      <c r="B3336" s="121" t="str">
        <f>+INDEX($B$8:$B$15,MATCH(L3336,$L$8:$L$15,0))</f>
        <v>SICODI</v>
      </c>
      <c r="C3336" s="56" t="str">
        <f>+'INFO ENEL'!B3324</f>
        <v>Lima</v>
      </c>
      <c r="D3336" s="56" t="str">
        <f>+'INFO ENEL'!D3324</f>
        <v>CARABAYLLO (LIMA)</v>
      </c>
      <c r="E3336" s="56" t="str">
        <f>+'INFO ENEL'!D3324</f>
        <v>CARABAYLLO (LIMA)</v>
      </c>
      <c r="F3336" s="50">
        <f>+'INFO ENEL'!E3324</f>
        <v>0</v>
      </c>
      <c r="G3336" s="56" t="str">
        <f>+'INFO ENEL'!L3324</f>
        <v>MT</v>
      </c>
      <c r="H3336" s="57">
        <f>+'INFO ENEL'!M3324</f>
        <v>29.87</v>
      </c>
      <c r="I3336" s="56">
        <f>+'INFO ENEL'!N3324</f>
        <v>13</v>
      </c>
      <c r="J3336" s="56" t="str">
        <f>+'INFO ENEL'!O3324</f>
        <v>Poste</v>
      </c>
      <c r="K3336" s="56" t="str">
        <f>+'INFO ENEL'!P3324</f>
        <v>Concreto</v>
      </c>
      <c r="L3336" s="56" t="str">
        <f>+'INFO ENEL'!Q3324</f>
        <v>PPC20</v>
      </c>
      <c r="M3336" s="55" t="str">
        <f>+IF(ISERROR(INDEX('Estructuras de Acero y Concreto'!$C$6:$C$577,MATCH(L3336,'Estructuras de Acero y Concreto'!$D$6:$D$577,0)))=FALSE,INDEX('Estructuras de Acero y Concreto'!$C$6:$C$577,MATCH(L3336,'Estructuras de Acero y Concreto'!$D$6:$D$577,0)),IF(ISERROR(INDEX('Estructuras de Madera'!$C$5:$C$122,MATCH(L3336,'Estructuras de Madera'!$D$5:$D$122,0)))=FALSE,INDEX('Estructuras de Madera'!$C$5:$C$122,MATCH(L3336,'Estructuras de Madera'!$D$5:$D$122,0)),INDEX(SICODI!$G$3:$G$2404,MATCH(L3336,SICODI!$G$3:$G$2404,0))))</f>
        <v>PPC20</v>
      </c>
      <c r="N3336" s="121" t="str">
        <f>+IF(ISERROR(VLOOKUP(M3336,'Resumen de precios LLTT'!$C$17:$D$3071,2,FALSE))=FALSE,VLOOKUP(M3336,'Resumen de precios LLTT'!$C$17:$D$3071,2,FALSE),VLOOKUP(M3336,SICODI!$G$3:$J$2404,2,FALSE))</f>
        <v>POSTE DE CONCRETO ARMADO DE 13/400/150/345</v>
      </c>
      <c r="O3336" s="58">
        <f>+IF(ISERROR(VLOOKUP(M3336,'Resumen de precios LLTT'!$C$17:$G$3071,5,FALSE))=FALSE,VLOOKUP(M3336,'Resumen de precios LLTT'!$C$17:$G$3071,5,FALSE),VLOOKUP(M3336,SICODI!$G$3:$J$2404,4,FALSE))</f>
        <v>364.69</v>
      </c>
      <c r="P3336" s="16">
        <f t="shared" si="465"/>
        <v>0.84299999999999997</v>
      </c>
      <c r="Q3336" s="78">
        <f t="shared" si="466"/>
        <v>672.12366999999995</v>
      </c>
      <c r="R3336" s="56">
        <v>0</v>
      </c>
      <c r="S3336" s="16">
        <f t="shared" si="467"/>
        <v>0.13400000000000001</v>
      </c>
      <c r="T3336" s="79">
        <f t="shared" si="468"/>
        <v>7.5053809816666659</v>
      </c>
      <c r="U3336" s="80">
        <f t="shared" si="469"/>
        <v>0.183</v>
      </c>
      <c r="V3336" s="81">
        <f t="shared" si="470"/>
        <v>1.3734847196449997</v>
      </c>
      <c r="W3336" s="79">
        <f t="shared" si="471"/>
        <v>0.46217247724950827</v>
      </c>
      <c r="X3336" s="60">
        <f t="shared" si="472"/>
        <v>0.5</v>
      </c>
      <c r="Y3336" s="56">
        <f>+'INFO ENEL'!R3324</f>
        <v>1</v>
      </c>
      <c r="Z3336" s="59">
        <f t="shared" si="473"/>
        <v>0.5</v>
      </c>
    </row>
    <row r="3337" spans="1:26" ht="15" customHeight="1" x14ac:dyDescent="0.25">
      <c r="A3337" s="55">
        <f>+'INFO ENEL'!A3325</f>
        <v>3320</v>
      </c>
      <c r="B3337" s="121" t="str">
        <f>+INDEX($B$8:$B$15,MATCH(L3337,$L$8:$L$15,0))</f>
        <v>SICODI</v>
      </c>
      <c r="C3337" s="56" t="str">
        <f>+'INFO ENEL'!B3325</f>
        <v>Lima</v>
      </c>
      <c r="D3337" s="56" t="str">
        <f>+'INFO ENEL'!D3325</f>
        <v>CARABAYLLO (LIMA)</v>
      </c>
      <c r="E3337" s="56" t="str">
        <f>+'INFO ENEL'!D3325</f>
        <v>CARABAYLLO (LIMA)</v>
      </c>
      <c r="F3337" s="50">
        <f>+'INFO ENEL'!E3325</f>
        <v>0</v>
      </c>
      <c r="G3337" s="56" t="str">
        <f>+'INFO ENEL'!L3325</f>
        <v>MT</v>
      </c>
      <c r="H3337" s="57">
        <f>+'INFO ENEL'!M3325</f>
        <v>106.39</v>
      </c>
      <c r="I3337" s="56">
        <f>+'INFO ENEL'!N3325</f>
        <v>13</v>
      </c>
      <c r="J3337" s="56" t="str">
        <f>+'INFO ENEL'!O3325</f>
        <v>Poste</v>
      </c>
      <c r="K3337" s="56" t="str">
        <f>+'INFO ENEL'!P3325</f>
        <v>Concreto</v>
      </c>
      <c r="L3337" s="56" t="str">
        <f>+'INFO ENEL'!Q3325</f>
        <v>PPC20</v>
      </c>
      <c r="M3337" s="55" t="str">
        <f>+IF(ISERROR(INDEX('Estructuras de Acero y Concreto'!$C$6:$C$577,MATCH(L3337,'Estructuras de Acero y Concreto'!$D$6:$D$577,0)))=FALSE,INDEX('Estructuras de Acero y Concreto'!$C$6:$C$577,MATCH(L3337,'Estructuras de Acero y Concreto'!$D$6:$D$577,0)),IF(ISERROR(INDEX('Estructuras de Madera'!$C$5:$C$122,MATCH(L3337,'Estructuras de Madera'!$D$5:$D$122,0)))=FALSE,INDEX('Estructuras de Madera'!$C$5:$C$122,MATCH(L3337,'Estructuras de Madera'!$D$5:$D$122,0)),INDEX(SICODI!$G$3:$G$2404,MATCH(L3337,SICODI!$G$3:$G$2404,0))))</f>
        <v>PPC20</v>
      </c>
      <c r="N3337" s="121" t="str">
        <f>+IF(ISERROR(VLOOKUP(M3337,'Resumen de precios LLTT'!$C$17:$D$3071,2,FALSE))=FALSE,VLOOKUP(M3337,'Resumen de precios LLTT'!$C$17:$D$3071,2,FALSE),VLOOKUP(M3337,SICODI!$G$3:$J$2404,2,FALSE))</f>
        <v>POSTE DE CONCRETO ARMADO DE 13/400/150/345</v>
      </c>
      <c r="O3337" s="58">
        <f>+IF(ISERROR(VLOOKUP(M3337,'Resumen de precios LLTT'!$C$17:$G$3071,5,FALSE))=FALSE,VLOOKUP(M3337,'Resumen de precios LLTT'!$C$17:$G$3071,5,FALSE),VLOOKUP(M3337,SICODI!$G$3:$J$2404,4,FALSE))</f>
        <v>364.69</v>
      </c>
      <c r="P3337" s="16">
        <f t="shared" ref="P3337:P3400" si="474">IF(G3337="BT", $P$2, $P$3)</f>
        <v>0.84299999999999997</v>
      </c>
      <c r="Q3337" s="78">
        <f t="shared" ref="Q3337:Q3400" si="475">O3337*(P3337+1)</f>
        <v>672.12366999999995</v>
      </c>
      <c r="R3337" s="56">
        <v>0</v>
      </c>
      <c r="S3337" s="16">
        <f t="shared" ref="S3337:S3400" si="476">IF(G3337="BT", ($S$2), ($S$3))</f>
        <v>0.13400000000000001</v>
      </c>
      <c r="T3337" s="79">
        <f t="shared" ref="T3337:T3400" si="477">(Q3337*S3337)/12</f>
        <v>7.5053809816666659</v>
      </c>
      <c r="U3337" s="80">
        <f t="shared" ref="U3337:U3400" si="478">IF(G3337="BT", ($U$2), ($U$3))</f>
        <v>0.183</v>
      </c>
      <c r="V3337" s="81">
        <f t="shared" ref="V3337:V3400" si="479">T3337*U3337</f>
        <v>1.3734847196449997</v>
      </c>
      <c r="W3337" s="79">
        <f t="shared" ref="W3337:W3400" si="480">(V3337*(1/3)*(1+$Y$2))+R3337</f>
        <v>0.46217247724950827</v>
      </c>
      <c r="X3337" s="60">
        <f t="shared" si="472"/>
        <v>0.5</v>
      </c>
      <c r="Y3337" s="56">
        <f>+'INFO ENEL'!R3325</f>
        <v>1</v>
      </c>
      <c r="Z3337" s="59">
        <f t="shared" si="473"/>
        <v>0.5</v>
      </c>
    </row>
    <row r="3338" spans="1:26" ht="15" customHeight="1" x14ac:dyDescent="0.25">
      <c r="A3338" s="55">
        <f>+'INFO ENEL'!A3326</f>
        <v>3321</v>
      </c>
      <c r="B3338" s="121" t="str">
        <f>+INDEX($B$8:$B$15,MATCH(L3338,$L$8:$L$15,0))</f>
        <v>SICODI</v>
      </c>
      <c r="C3338" s="56" t="str">
        <f>+'INFO ENEL'!B3326</f>
        <v>Lima</v>
      </c>
      <c r="D3338" s="56" t="str">
        <f>+'INFO ENEL'!D3326</f>
        <v>CARABAYLLO (LIMA)</v>
      </c>
      <c r="E3338" s="56" t="str">
        <f>+'INFO ENEL'!D3326</f>
        <v>CARABAYLLO (LIMA)</v>
      </c>
      <c r="F3338" s="50">
        <f>+'INFO ENEL'!E3326</f>
        <v>0</v>
      </c>
      <c r="G3338" s="56" t="str">
        <f>+'INFO ENEL'!L3326</f>
        <v>MT</v>
      </c>
      <c r="H3338" s="57">
        <f>+'INFO ENEL'!M3326</f>
        <v>51.82</v>
      </c>
      <c r="I3338" s="56">
        <f>+'INFO ENEL'!N3326</f>
        <v>13</v>
      </c>
      <c r="J3338" s="56" t="str">
        <f>+'INFO ENEL'!O3326</f>
        <v>Poste</v>
      </c>
      <c r="K3338" s="56" t="str">
        <f>+'INFO ENEL'!P3326</f>
        <v>Concreto</v>
      </c>
      <c r="L3338" s="56" t="str">
        <f>+'INFO ENEL'!Q3326</f>
        <v>PPC20</v>
      </c>
      <c r="M3338" s="55" t="str">
        <f>+IF(ISERROR(INDEX('Estructuras de Acero y Concreto'!$C$6:$C$577,MATCH(L3338,'Estructuras de Acero y Concreto'!$D$6:$D$577,0)))=FALSE,INDEX('Estructuras de Acero y Concreto'!$C$6:$C$577,MATCH(L3338,'Estructuras de Acero y Concreto'!$D$6:$D$577,0)),IF(ISERROR(INDEX('Estructuras de Madera'!$C$5:$C$122,MATCH(L3338,'Estructuras de Madera'!$D$5:$D$122,0)))=FALSE,INDEX('Estructuras de Madera'!$C$5:$C$122,MATCH(L3338,'Estructuras de Madera'!$D$5:$D$122,0)),INDEX(SICODI!$G$3:$G$2404,MATCH(L3338,SICODI!$G$3:$G$2404,0))))</f>
        <v>PPC20</v>
      </c>
      <c r="N3338" s="121" t="str">
        <f>+IF(ISERROR(VLOOKUP(M3338,'Resumen de precios LLTT'!$C$17:$D$3071,2,FALSE))=FALSE,VLOOKUP(M3338,'Resumen de precios LLTT'!$C$17:$D$3071,2,FALSE),VLOOKUP(M3338,SICODI!$G$3:$J$2404,2,FALSE))</f>
        <v>POSTE DE CONCRETO ARMADO DE 13/400/150/345</v>
      </c>
      <c r="O3338" s="58">
        <f>+IF(ISERROR(VLOOKUP(M3338,'Resumen de precios LLTT'!$C$17:$G$3071,5,FALSE))=FALSE,VLOOKUP(M3338,'Resumen de precios LLTT'!$C$17:$G$3071,5,FALSE),VLOOKUP(M3338,SICODI!$G$3:$J$2404,4,FALSE))</f>
        <v>364.69</v>
      </c>
      <c r="P3338" s="16">
        <f t="shared" si="474"/>
        <v>0.84299999999999997</v>
      </c>
      <c r="Q3338" s="78">
        <f t="shared" si="475"/>
        <v>672.12366999999995</v>
      </c>
      <c r="R3338" s="56">
        <v>0</v>
      </c>
      <c r="S3338" s="16">
        <f t="shared" si="476"/>
        <v>0.13400000000000001</v>
      </c>
      <c r="T3338" s="79">
        <f t="shared" si="477"/>
        <v>7.5053809816666659</v>
      </c>
      <c r="U3338" s="80">
        <f t="shared" si="478"/>
        <v>0.183</v>
      </c>
      <c r="V3338" s="81">
        <f t="shared" si="479"/>
        <v>1.3734847196449997</v>
      </c>
      <c r="W3338" s="79">
        <f t="shared" si="480"/>
        <v>0.46217247724950827</v>
      </c>
      <c r="X3338" s="60">
        <f t="shared" si="472"/>
        <v>0.5</v>
      </c>
      <c r="Y3338" s="56">
        <f>+'INFO ENEL'!R3326</f>
        <v>1</v>
      </c>
      <c r="Z3338" s="59">
        <f t="shared" si="473"/>
        <v>0.5</v>
      </c>
    </row>
    <row r="3339" spans="1:26" ht="15" customHeight="1" x14ac:dyDescent="0.25">
      <c r="A3339" s="55">
        <f>+'INFO ENEL'!A3327</f>
        <v>3322</v>
      </c>
      <c r="B3339" s="121" t="str">
        <f>+INDEX($B$8:$B$15,MATCH(L3339,$L$8:$L$15,0))</f>
        <v>SICODI</v>
      </c>
      <c r="C3339" s="56" t="str">
        <f>+'INFO ENEL'!B3327</f>
        <v>Lima</v>
      </c>
      <c r="D3339" s="56" t="str">
        <f>+'INFO ENEL'!D3327</f>
        <v>CARABAYLLO (LIMA)</v>
      </c>
      <c r="E3339" s="56" t="str">
        <f>+'INFO ENEL'!D3327</f>
        <v>CARABAYLLO (LIMA)</v>
      </c>
      <c r="F3339" s="50">
        <f>+'INFO ENEL'!E3327</f>
        <v>0</v>
      </c>
      <c r="G3339" s="56" t="str">
        <f>+'INFO ENEL'!L3327</f>
        <v>MT</v>
      </c>
      <c r="H3339" s="57">
        <f>+'INFO ENEL'!M3327</f>
        <v>107.05</v>
      </c>
      <c r="I3339" s="56">
        <f>+'INFO ENEL'!N3327</f>
        <v>13</v>
      </c>
      <c r="J3339" s="56" t="str">
        <f>+'INFO ENEL'!O3327</f>
        <v>Poste</v>
      </c>
      <c r="K3339" s="56" t="str">
        <f>+'INFO ENEL'!P3327</f>
        <v>Concreto</v>
      </c>
      <c r="L3339" s="56" t="str">
        <f>+'INFO ENEL'!Q3327</f>
        <v>PPC20</v>
      </c>
      <c r="M3339" s="55" t="str">
        <f>+IF(ISERROR(INDEX('Estructuras de Acero y Concreto'!$C$6:$C$577,MATCH(L3339,'Estructuras de Acero y Concreto'!$D$6:$D$577,0)))=FALSE,INDEX('Estructuras de Acero y Concreto'!$C$6:$C$577,MATCH(L3339,'Estructuras de Acero y Concreto'!$D$6:$D$577,0)),IF(ISERROR(INDEX('Estructuras de Madera'!$C$5:$C$122,MATCH(L3339,'Estructuras de Madera'!$D$5:$D$122,0)))=FALSE,INDEX('Estructuras de Madera'!$C$5:$C$122,MATCH(L3339,'Estructuras de Madera'!$D$5:$D$122,0)),INDEX(SICODI!$G$3:$G$2404,MATCH(L3339,SICODI!$G$3:$G$2404,0))))</f>
        <v>PPC20</v>
      </c>
      <c r="N3339" s="121" t="str">
        <f>+IF(ISERROR(VLOOKUP(M3339,'Resumen de precios LLTT'!$C$17:$D$3071,2,FALSE))=FALSE,VLOOKUP(M3339,'Resumen de precios LLTT'!$C$17:$D$3071,2,FALSE),VLOOKUP(M3339,SICODI!$G$3:$J$2404,2,FALSE))</f>
        <v>POSTE DE CONCRETO ARMADO DE 13/400/150/345</v>
      </c>
      <c r="O3339" s="58">
        <f>+IF(ISERROR(VLOOKUP(M3339,'Resumen de precios LLTT'!$C$17:$G$3071,5,FALSE))=FALSE,VLOOKUP(M3339,'Resumen de precios LLTT'!$C$17:$G$3071,5,FALSE),VLOOKUP(M3339,SICODI!$G$3:$J$2404,4,FALSE))</f>
        <v>364.69</v>
      </c>
      <c r="P3339" s="16">
        <f t="shared" si="474"/>
        <v>0.84299999999999997</v>
      </c>
      <c r="Q3339" s="78">
        <f t="shared" si="475"/>
        <v>672.12366999999995</v>
      </c>
      <c r="R3339" s="56">
        <v>0</v>
      </c>
      <c r="S3339" s="16">
        <f t="shared" si="476"/>
        <v>0.13400000000000001</v>
      </c>
      <c r="T3339" s="79">
        <f t="shared" si="477"/>
        <v>7.5053809816666659</v>
      </c>
      <c r="U3339" s="80">
        <f t="shared" si="478"/>
        <v>0.183</v>
      </c>
      <c r="V3339" s="81">
        <f t="shared" si="479"/>
        <v>1.3734847196449997</v>
      </c>
      <c r="W3339" s="79">
        <f t="shared" si="480"/>
        <v>0.46217247724950827</v>
      </c>
      <c r="X3339" s="60">
        <f t="shared" si="472"/>
        <v>0.5</v>
      </c>
      <c r="Y3339" s="56">
        <f>+'INFO ENEL'!R3327</f>
        <v>1</v>
      </c>
      <c r="Z3339" s="59">
        <f t="shared" si="473"/>
        <v>0.5</v>
      </c>
    </row>
    <row r="3340" spans="1:26" ht="15" customHeight="1" x14ac:dyDescent="0.25">
      <c r="A3340" s="55">
        <f>+'INFO ENEL'!A3328</f>
        <v>3323</v>
      </c>
      <c r="B3340" s="121" t="str">
        <f>+INDEX($B$8:$B$15,MATCH(L3340,$L$8:$L$15,0))</f>
        <v>SICODI</v>
      </c>
      <c r="C3340" s="56" t="str">
        <f>+'INFO ENEL'!B3328</f>
        <v>Lima</v>
      </c>
      <c r="D3340" s="56" t="str">
        <f>+'INFO ENEL'!D3328</f>
        <v>CARABAYLLO (LIMA)</v>
      </c>
      <c r="E3340" s="56" t="str">
        <f>+'INFO ENEL'!D3328</f>
        <v>CARABAYLLO (LIMA)</v>
      </c>
      <c r="F3340" s="50">
        <f>+'INFO ENEL'!E3328</f>
        <v>0</v>
      </c>
      <c r="G3340" s="56" t="str">
        <f>+'INFO ENEL'!L3328</f>
        <v>MT</v>
      </c>
      <c r="H3340" s="57">
        <f>+'INFO ENEL'!M3328</f>
        <v>115.75</v>
      </c>
      <c r="I3340" s="56">
        <f>+'INFO ENEL'!N3328</f>
        <v>13</v>
      </c>
      <c r="J3340" s="56" t="str">
        <f>+'INFO ENEL'!O3328</f>
        <v>Poste</v>
      </c>
      <c r="K3340" s="56" t="str">
        <f>+'INFO ENEL'!P3328</f>
        <v>Concreto</v>
      </c>
      <c r="L3340" s="56" t="str">
        <f>+'INFO ENEL'!Q3328</f>
        <v>PPC20</v>
      </c>
      <c r="M3340" s="55" t="str">
        <f>+IF(ISERROR(INDEX('Estructuras de Acero y Concreto'!$C$6:$C$577,MATCH(L3340,'Estructuras de Acero y Concreto'!$D$6:$D$577,0)))=FALSE,INDEX('Estructuras de Acero y Concreto'!$C$6:$C$577,MATCH(L3340,'Estructuras de Acero y Concreto'!$D$6:$D$577,0)),IF(ISERROR(INDEX('Estructuras de Madera'!$C$5:$C$122,MATCH(L3340,'Estructuras de Madera'!$D$5:$D$122,0)))=FALSE,INDEX('Estructuras de Madera'!$C$5:$C$122,MATCH(L3340,'Estructuras de Madera'!$D$5:$D$122,0)),INDEX(SICODI!$G$3:$G$2404,MATCH(L3340,SICODI!$G$3:$G$2404,0))))</f>
        <v>PPC20</v>
      </c>
      <c r="N3340" s="121" t="str">
        <f>+IF(ISERROR(VLOOKUP(M3340,'Resumen de precios LLTT'!$C$17:$D$3071,2,FALSE))=FALSE,VLOOKUP(M3340,'Resumen de precios LLTT'!$C$17:$D$3071,2,FALSE),VLOOKUP(M3340,SICODI!$G$3:$J$2404,2,FALSE))</f>
        <v>POSTE DE CONCRETO ARMADO DE 13/400/150/345</v>
      </c>
      <c r="O3340" s="58">
        <f>+IF(ISERROR(VLOOKUP(M3340,'Resumen de precios LLTT'!$C$17:$G$3071,5,FALSE))=FALSE,VLOOKUP(M3340,'Resumen de precios LLTT'!$C$17:$G$3071,5,FALSE),VLOOKUP(M3340,SICODI!$G$3:$J$2404,4,FALSE))</f>
        <v>364.69</v>
      </c>
      <c r="P3340" s="16">
        <f t="shared" si="474"/>
        <v>0.84299999999999997</v>
      </c>
      <c r="Q3340" s="78">
        <f t="shared" si="475"/>
        <v>672.12366999999995</v>
      </c>
      <c r="R3340" s="56">
        <v>0</v>
      </c>
      <c r="S3340" s="16">
        <f t="shared" si="476"/>
        <v>0.13400000000000001</v>
      </c>
      <c r="T3340" s="79">
        <f t="shared" si="477"/>
        <v>7.5053809816666659</v>
      </c>
      <c r="U3340" s="80">
        <f t="shared" si="478"/>
        <v>0.183</v>
      </c>
      <c r="V3340" s="81">
        <f t="shared" si="479"/>
        <v>1.3734847196449997</v>
      </c>
      <c r="W3340" s="79">
        <f t="shared" si="480"/>
        <v>0.46217247724950827</v>
      </c>
      <c r="X3340" s="60">
        <f t="shared" si="472"/>
        <v>0.5</v>
      </c>
      <c r="Y3340" s="56">
        <f>+'INFO ENEL'!R3328</f>
        <v>1</v>
      </c>
      <c r="Z3340" s="59">
        <f t="shared" si="473"/>
        <v>0.5</v>
      </c>
    </row>
    <row r="3341" spans="1:26" ht="15" customHeight="1" x14ac:dyDescent="0.25">
      <c r="A3341" s="55">
        <f>+'INFO ENEL'!A3329</f>
        <v>3324</v>
      </c>
      <c r="B3341" s="121" t="str">
        <f>+INDEX($B$8:$B$15,MATCH(L3341,$L$8:$L$15,0))</f>
        <v>SICODI</v>
      </c>
      <c r="C3341" s="56" t="str">
        <f>+'INFO ENEL'!B3329</f>
        <v>Lima</v>
      </c>
      <c r="D3341" s="56" t="str">
        <f>+'INFO ENEL'!D3329</f>
        <v>CARABAYLLO (LIMA)</v>
      </c>
      <c r="E3341" s="56" t="str">
        <f>+'INFO ENEL'!D3329</f>
        <v>CARABAYLLO (LIMA)</v>
      </c>
      <c r="F3341" s="50">
        <f>+'INFO ENEL'!E3329</f>
        <v>0</v>
      </c>
      <c r="G3341" s="56" t="str">
        <f>+'INFO ENEL'!L3329</f>
        <v>MT</v>
      </c>
      <c r="H3341" s="57">
        <f>+'INFO ENEL'!M3329</f>
        <v>84.33</v>
      </c>
      <c r="I3341" s="56">
        <f>+'INFO ENEL'!N3329</f>
        <v>13</v>
      </c>
      <c r="J3341" s="56" t="str">
        <f>+'INFO ENEL'!O3329</f>
        <v>Poste</v>
      </c>
      <c r="K3341" s="56" t="str">
        <f>+'INFO ENEL'!P3329</f>
        <v>Concreto</v>
      </c>
      <c r="L3341" s="56" t="str">
        <f>+'INFO ENEL'!Q3329</f>
        <v>PPC20</v>
      </c>
      <c r="M3341" s="55" t="str">
        <f>+IF(ISERROR(INDEX('Estructuras de Acero y Concreto'!$C$6:$C$577,MATCH(L3341,'Estructuras de Acero y Concreto'!$D$6:$D$577,0)))=FALSE,INDEX('Estructuras de Acero y Concreto'!$C$6:$C$577,MATCH(L3341,'Estructuras de Acero y Concreto'!$D$6:$D$577,0)),IF(ISERROR(INDEX('Estructuras de Madera'!$C$5:$C$122,MATCH(L3341,'Estructuras de Madera'!$D$5:$D$122,0)))=FALSE,INDEX('Estructuras de Madera'!$C$5:$C$122,MATCH(L3341,'Estructuras de Madera'!$D$5:$D$122,0)),INDEX(SICODI!$G$3:$G$2404,MATCH(L3341,SICODI!$G$3:$G$2404,0))))</f>
        <v>PPC20</v>
      </c>
      <c r="N3341" s="121" t="str">
        <f>+IF(ISERROR(VLOOKUP(M3341,'Resumen de precios LLTT'!$C$17:$D$3071,2,FALSE))=FALSE,VLOOKUP(M3341,'Resumen de precios LLTT'!$C$17:$D$3071,2,FALSE),VLOOKUP(M3341,SICODI!$G$3:$J$2404,2,FALSE))</f>
        <v>POSTE DE CONCRETO ARMADO DE 13/400/150/345</v>
      </c>
      <c r="O3341" s="58">
        <f>+IF(ISERROR(VLOOKUP(M3341,'Resumen de precios LLTT'!$C$17:$G$3071,5,FALSE))=FALSE,VLOOKUP(M3341,'Resumen de precios LLTT'!$C$17:$G$3071,5,FALSE),VLOOKUP(M3341,SICODI!$G$3:$J$2404,4,FALSE))</f>
        <v>364.69</v>
      </c>
      <c r="P3341" s="16">
        <f t="shared" si="474"/>
        <v>0.84299999999999997</v>
      </c>
      <c r="Q3341" s="78">
        <f t="shared" si="475"/>
        <v>672.12366999999995</v>
      </c>
      <c r="R3341" s="56">
        <v>0</v>
      </c>
      <c r="S3341" s="16">
        <f t="shared" si="476"/>
        <v>0.13400000000000001</v>
      </c>
      <c r="T3341" s="79">
        <f t="shared" si="477"/>
        <v>7.5053809816666659</v>
      </c>
      <c r="U3341" s="80">
        <f t="shared" si="478"/>
        <v>0.183</v>
      </c>
      <c r="V3341" s="81">
        <f t="shared" si="479"/>
        <v>1.3734847196449997</v>
      </c>
      <c r="W3341" s="79">
        <f t="shared" si="480"/>
        <v>0.46217247724950827</v>
      </c>
      <c r="X3341" s="60">
        <f t="shared" si="472"/>
        <v>0.5</v>
      </c>
      <c r="Y3341" s="56">
        <f>+'INFO ENEL'!R3329</f>
        <v>1</v>
      </c>
      <c r="Z3341" s="59">
        <f t="shared" si="473"/>
        <v>0.5</v>
      </c>
    </row>
    <row r="3342" spans="1:26" ht="15" customHeight="1" x14ac:dyDescent="0.25">
      <c r="A3342" s="55">
        <f>+'INFO ENEL'!A3330</f>
        <v>3325</v>
      </c>
      <c r="B3342" s="121" t="str">
        <f>+INDEX($B$8:$B$15,MATCH(L3342,$L$8:$L$15,0))</f>
        <v>SICODI</v>
      </c>
      <c r="C3342" s="56" t="str">
        <f>+'INFO ENEL'!B3330</f>
        <v>Lima</v>
      </c>
      <c r="D3342" s="56" t="str">
        <f>+'INFO ENEL'!D3330</f>
        <v>CARABAYLLO (LIMA)</v>
      </c>
      <c r="E3342" s="56" t="str">
        <f>+'INFO ENEL'!D3330</f>
        <v>CARABAYLLO (LIMA)</v>
      </c>
      <c r="F3342" s="50">
        <f>+'INFO ENEL'!E3330</f>
        <v>0</v>
      </c>
      <c r="G3342" s="56" t="str">
        <f>+'INFO ENEL'!L3330</f>
        <v>MT</v>
      </c>
      <c r="H3342" s="57">
        <f>+'INFO ENEL'!M3330</f>
        <v>101.66</v>
      </c>
      <c r="I3342" s="56">
        <f>+'INFO ENEL'!N3330</f>
        <v>13</v>
      </c>
      <c r="J3342" s="56" t="str">
        <f>+'INFO ENEL'!O3330</f>
        <v>Poste</v>
      </c>
      <c r="K3342" s="56" t="str">
        <f>+'INFO ENEL'!P3330</f>
        <v>Concreto</v>
      </c>
      <c r="L3342" s="56" t="str">
        <f>+'INFO ENEL'!Q3330</f>
        <v>PPC20</v>
      </c>
      <c r="M3342" s="55" t="str">
        <f>+IF(ISERROR(INDEX('Estructuras de Acero y Concreto'!$C$6:$C$577,MATCH(L3342,'Estructuras de Acero y Concreto'!$D$6:$D$577,0)))=FALSE,INDEX('Estructuras de Acero y Concreto'!$C$6:$C$577,MATCH(L3342,'Estructuras de Acero y Concreto'!$D$6:$D$577,0)),IF(ISERROR(INDEX('Estructuras de Madera'!$C$5:$C$122,MATCH(L3342,'Estructuras de Madera'!$D$5:$D$122,0)))=FALSE,INDEX('Estructuras de Madera'!$C$5:$C$122,MATCH(L3342,'Estructuras de Madera'!$D$5:$D$122,0)),INDEX(SICODI!$G$3:$G$2404,MATCH(L3342,SICODI!$G$3:$G$2404,0))))</f>
        <v>PPC20</v>
      </c>
      <c r="N3342" s="121" t="str">
        <f>+IF(ISERROR(VLOOKUP(M3342,'Resumen de precios LLTT'!$C$17:$D$3071,2,FALSE))=FALSE,VLOOKUP(M3342,'Resumen de precios LLTT'!$C$17:$D$3071,2,FALSE),VLOOKUP(M3342,SICODI!$G$3:$J$2404,2,FALSE))</f>
        <v>POSTE DE CONCRETO ARMADO DE 13/400/150/345</v>
      </c>
      <c r="O3342" s="58">
        <f>+IF(ISERROR(VLOOKUP(M3342,'Resumen de precios LLTT'!$C$17:$G$3071,5,FALSE))=FALSE,VLOOKUP(M3342,'Resumen de precios LLTT'!$C$17:$G$3071,5,FALSE),VLOOKUP(M3342,SICODI!$G$3:$J$2404,4,FALSE))</f>
        <v>364.69</v>
      </c>
      <c r="P3342" s="16">
        <f t="shared" si="474"/>
        <v>0.84299999999999997</v>
      </c>
      <c r="Q3342" s="78">
        <f t="shared" si="475"/>
        <v>672.12366999999995</v>
      </c>
      <c r="R3342" s="56">
        <v>0</v>
      </c>
      <c r="S3342" s="16">
        <f t="shared" si="476"/>
        <v>0.13400000000000001</v>
      </c>
      <c r="T3342" s="79">
        <f t="shared" si="477"/>
        <v>7.5053809816666659</v>
      </c>
      <c r="U3342" s="80">
        <f t="shared" si="478"/>
        <v>0.183</v>
      </c>
      <c r="V3342" s="81">
        <f t="shared" si="479"/>
        <v>1.3734847196449997</v>
      </c>
      <c r="W3342" s="79">
        <f t="shared" si="480"/>
        <v>0.46217247724950827</v>
      </c>
      <c r="X3342" s="60">
        <f t="shared" si="472"/>
        <v>0.5</v>
      </c>
      <c r="Y3342" s="56">
        <f>+'INFO ENEL'!R3330</f>
        <v>1</v>
      </c>
      <c r="Z3342" s="59">
        <f t="shared" si="473"/>
        <v>0.5</v>
      </c>
    </row>
    <row r="3343" spans="1:26" ht="15" customHeight="1" x14ac:dyDescent="0.25">
      <c r="A3343" s="55">
        <f>+'INFO ENEL'!A3331</f>
        <v>3326</v>
      </c>
      <c r="B3343" s="121" t="str">
        <f>+INDEX($B$8:$B$15,MATCH(L3343,$L$8:$L$15,0))</f>
        <v>SICODI</v>
      </c>
      <c r="C3343" s="56" t="str">
        <f>+'INFO ENEL'!B3331</f>
        <v>Lima</v>
      </c>
      <c r="D3343" s="56" t="str">
        <f>+'INFO ENEL'!D3331</f>
        <v>CARABAYLLO (LIMA)</v>
      </c>
      <c r="E3343" s="56" t="str">
        <f>+'INFO ENEL'!D3331</f>
        <v>CARABAYLLO (LIMA)</v>
      </c>
      <c r="F3343" s="50">
        <f>+'INFO ENEL'!E3331</f>
        <v>0</v>
      </c>
      <c r="G3343" s="56" t="str">
        <f>+'INFO ENEL'!L3331</f>
        <v>MT</v>
      </c>
      <c r="H3343" s="57">
        <f>+'INFO ENEL'!M3331</f>
        <v>98.54</v>
      </c>
      <c r="I3343" s="56">
        <f>+'INFO ENEL'!N3331</f>
        <v>13</v>
      </c>
      <c r="J3343" s="56" t="str">
        <f>+'INFO ENEL'!O3331</f>
        <v>Poste</v>
      </c>
      <c r="K3343" s="56" t="str">
        <f>+'INFO ENEL'!P3331</f>
        <v>Concreto</v>
      </c>
      <c r="L3343" s="56" t="str">
        <f>+'INFO ENEL'!Q3331</f>
        <v>PPC20</v>
      </c>
      <c r="M3343" s="55" t="str">
        <f>+IF(ISERROR(INDEX('Estructuras de Acero y Concreto'!$C$6:$C$577,MATCH(L3343,'Estructuras de Acero y Concreto'!$D$6:$D$577,0)))=FALSE,INDEX('Estructuras de Acero y Concreto'!$C$6:$C$577,MATCH(L3343,'Estructuras de Acero y Concreto'!$D$6:$D$577,0)),IF(ISERROR(INDEX('Estructuras de Madera'!$C$5:$C$122,MATCH(L3343,'Estructuras de Madera'!$D$5:$D$122,0)))=FALSE,INDEX('Estructuras de Madera'!$C$5:$C$122,MATCH(L3343,'Estructuras de Madera'!$D$5:$D$122,0)),INDEX(SICODI!$G$3:$G$2404,MATCH(L3343,SICODI!$G$3:$G$2404,0))))</f>
        <v>PPC20</v>
      </c>
      <c r="N3343" s="121" t="str">
        <f>+IF(ISERROR(VLOOKUP(M3343,'Resumen de precios LLTT'!$C$17:$D$3071,2,FALSE))=FALSE,VLOOKUP(M3343,'Resumen de precios LLTT'!$C$17:$D$3071,2,FALSE),VLOOKUP(M3343,SICODI!$G$3:$J$2404,2,FALSE))</f>
        <v>POSTE DE CONCRETO ARMADO DE 13/400/150/345</v>
      </c>
      <c r="O3343" s="58">
        <f>+IF(ISERROR(VLOOKUP(M3343,'Resumen de precios LLTT'!$C$17:$G$3071,5,FALSE))=FALSE,VLOOKUP(M3343,'Resumen de precios LLTT'!$C$17:$G$3071,5,FALSE),VLOOKUP(M3343,SICODI!$G$3:$J$2404,4,FALSE))</f>
        <v>364.69</v>
      </c>
      <c r="P3343" s="16">
        <f t="shared" si="474"/>
        <v>0.84299999999999997</v>
      </c>
      <c r="Q3343" s="78">
        <f t="shared" si="475"/>
        <v>672.12366999999995</v>
      </c>
      <c r="R3343" s="56">
        <v>0</v>
      </c>
      <c r="S3343" s="16">
        <f t="shared" si="476"/>
        <v>0.13400000000000001</v>
      </c>
      <c r="T3343" s="79">
        <f t="shared" si="477"/>
        <v>7.5053809816666659</v>
      </c>
      <c r="U3343" s="80">
        <f t="shared" si="478"/>
        <v>0.183</v>
      </c>
      <c r="V3343" s="81">
        <f t="shared" si="479"/>
        <v>1.3734847196449997</v>
      </c>
      <c r="W3343" s="79">
        <f t="shared" si="480"/>
        <v>0.46217247724950827</v>
      </c>
      <c r="X3343" s="60">
        <f t="shared" si="472"/>
        <v>0.5</v>
      </c>
      <c r="Y3343" s="56">
        <f>+'INFO ENEL'!R3331</f>
        <v>1</v>
      </c>
      <c r="Z3343" s="59">
        <f t="shared" si="473"/>
        <v>0.5</v>
      </c>
    </row>
    <row r="3344" spans="1:26" ht="15" customHeight="1" x14ac:dyDescent="0.25">
      <c r="A3344" s="55">
        <f>+'INFO ENEL'!A3332</f>
        <v>3327</v>
      </c>
      <c r="B3344" s="121" t="str">
        <f>+INDEX($B$8:$B$15,MATCH(L3344,$L$8:$L$15,0))</f>
        <v>SICODI</v>
      </c>
      <c r="C3344" s="56" t="str">
        <f>+'INFO ENEL'!B3332</f>
        <v>Lima</v>
      </c>
      <c r="D3344" s="56" t="str">
        <f>+'INFO ENEL'!D3332</f>
        <v>CARABAYLLO (LIMA)</v>
      </c>
      <c r="E3344" s="56" t="str">
        <f>+'INFO ENEL'!D3332</f>
        <v>CARABAYLLO (LIMA)</v>
      </c>
      <c r="F3344" s="50">
        <f>+'INFO ENEL'!E3332</f>
        <v>0</v>
      </c>
      <c r="G3344" s="56" t="str">
        <f>+'INFO ENEL'!L3332</f>
        <v>MT</v>
      </c>
      <c r="H3344" s="57">
        <f>+'INFO ENEL'!M3332</f>
        <v>101.33</v>
      </c>
      <c r="I3344" s="56">
        <f>+'INFO ENEL'!N3332</f>
        <v>13</v>
      </c>
      <c r="J3344" s="56" t="str">
        <f>+'INFO ENEL'!O3332</f>
        <v>Poste</v>
      </c>
      <c r="K3344" s="56" t="str">
        <f>+'INFO ENEL'!P3332</f>
        <v>Concreto</v>
      </c>
      <c r="L3344" s="56" t="str">
        <f>+'INFO ENEL'!Q3332</f>
        <v>PPC20</v>
      </c>
      <c r="M3344" s="55" t="str">
        <f>+IF(ISERROR(INDEX('Estructuras de Acero y Concreto'!$C$6:$C$577,MATCH(L3344,'Estructuras de Acero y Concreto'!$D$6:$D$577,0)))=FALSE,INDEX('Estructuras de Acero y Concreto'!$C$6:$C$577,MATCH(L3344,'Estructuras de Acero y Concreto'!$D$6:$D$577,0)),IF(ISERROR(INDEX('Estructuras de Madera'!$C$5:$C$122,MATCH(L3344,'Estructuras de Madera'!$D$5:$D$122,0)))=FALSE,INDEX('Estructuras de Madera'!$C$5:$C$122,MATCH(L3344,'Estructuras de Madera'!$D$5:$D$122,0)),INDEX(SICODI!$G$3:$G$2404,MATCH(L3344,SICODI!$G$3:$G$2404,0))))</f>
        <v>PPC20</v>
      </c>
      <c r="N3344" s="121" t="str">
        <f>+IF(ISERROR(VLOOKUP(M3344,'Resumen de precios LLTT'!$C$17:$D$3071,2,FALSE))=FALSE,VLOOKUP(M3344,'Resumen de precios LLTT'!$C$17:$D$3071,2,FALSE),VLOOKUP(M3344,SICODI!$G$3:$J$2404,2,FALSE))</f>
        <v>POSTE DE CONCRETO ARMADO DE 13/400/150/345</v>
      </c>
      <c r="O3344" s="58">
        <f>+IF(ISERROR(VLOOKUP(M3344,'Resumen de precios LLTT'!$C$17:$G$3071,5,FALSE))=FALSE,VLOOKUP(M3344,'Resumen de precios LLTT'!$C$17:$G$3071,5,FALSE),VLOOKUP(M3344,SICODI!$G$3:$J$2404,4,FALSE))</f>
        <v>364.69</v>
      </c>
      <c r="P3344" s="16">
        <f t="shared" si="474"/>
        <v>0.84299999999999997</v>
      </c>
      <c r="Q3344" s="78">
        <f t="shared" si="475"/>
        <v>672.12366999999995</v>
      </c>
      <c r="R3344" s="56">
        <v>0</v>
      </c>
      <c r="S3344" s="16">
        <f t="shared" si="476"/>
        <v>0.13400000000000001</v>
      </c>
      <c r="T3344" s="79">
        <f t="shared" si="477"/>
        <v>7.5053809816666659</v>
      </c>
      <c r="U3344" s="80">
        <f t="shared" si="478"/>
        <v>0.183</v>
      </c>
      <c r="V3344" s="81">
        <f t="shared" si="479"/>
        <v>1.3734847196449997</v>
      </c>
      <c r="W3344" s="79">
        <f t="shared" si="480"/>
        <v>0.46217247724950827</v>
      </c>
      <c r="X3344" s="60">
        <f t="shared" si="472"/>
        <v>0.5</v>
      </c>
      <c r="Y3344" s="56">
        <f>+'INFO ENEL'!R3332</f>
        <v>1</v>
      </c>
      <c r="Z3344" s="59">
        <f t="shared" si="473"/>
        <v>0.5</v>
      </c>
    </row>
    <row r="3345" spans="1:26" ht="15" customHeight="1" x14ac:dyDescent="0.25">
      <c r="A3345" s="55">
        <f>+'INFO ENEL'!A3333</f>
        <v>3328</v>
      </c>
      <c r="B3345" s="121" t="str">
        <f>+INDEX($B$8:$B$15,MATCH(L3345,$L$8:$L$15,0))</f>
        <v>SICODI</v>
      </c>
      <c r="C3345" s="56" t="str">
        <f>+'INFO ENEL'!B3333</f>
        <v>Lima</v>
      </c>
      <c r="D3345" s="56" t="str">
        <f>+'INFO ENEL'!D3333</f>
        <v>CARABAYLLO (LIMA)</v>
      </c>
      <c r="E3345" s="56" t="str">
        <f>+'INFO ENEL'!D3333</f>
        <v>CARABAYLLO (LIMA)</v>
      </c>
      <c r="F3345" s="50">
        <f>+'INFO ENEL'!E3333</f>
        <v>0</v>
      </c>
      <c r="G3345" s="56" t="str">
        <f>+'INFO ENEL'!L3333</f>
        <v>MT</v>
      </c>
      <c r="H3345" s="57">
        <f>+'INFO ENEL'!M3333</f>
        <v>96.02</v>
      </c>
      <c r="I3345" s="56">
        <f>+'INFO ENEL'!N3333</f>
        <v>13</v>
      </c>
      <c r="J3345" s="56" t="str">
        <f>+'INFO ENEL'!O3333</f>
        <v>Poste</v>
      </c>
      <c r="K3345" s="56" t="str">
        <f>+'INFO ENEL'!P3333</f>
        <v>Concreto</v>
      </c>
      <c r="L3345" s="56" t="str">
        <f>+'INFO ENEL'!Q3333</f>
        <v>PPC20</v>
      </c>
      <c r="M3345" s="55" t="str">
        <f>+IF(ISERROR(INDEX('Estructuras de Acero y Concreto'!$C$6:$C$577,MATCH(L3345,'Estructuras de Acero y Concreto'!$D$6:$D$577,0)))=FALSE,INDEX('Estructuras de Acero y Concreto'!$C$6:$C$577,MATCH(L3345,'Estructuras de Acero y Concreto'!$D$6:$D$577,0)),IF(ISERROR(INDEX('Estructuras de Madera'!$C$5:$C$122,MATCH(L3345,'Estructuras de Madera'!$D$5:$D$122,0)))=FALSE,INDEX('Estructuras de Madera'!$C$5:$C$122,MATCH(L3345,'Estructuras de Madera'!$D$5:$D$122,0)),INDEX(SICODI!$G$3:$G$2404,MATCH(L3345,SICODI!$G$3:$G$2404,0))))</f>
        <v>PPC20</v>
      </c>
      <c r="N3345" s="121" t="str">
        <f>+IF(ISERROR(VLOOKUP(M3345,'Resumen de precios LLTT'!$C$17:$D$3071,2,FALSE))=FALSE,VLOOKUP(M3345,'Resumen de precios LLTT'!$C$17:$D$3071,2,FALSE),VLOOKUP(M3345,SICODI!$G$3:$J$2404,2,FALSE))</f>
        <v>POSTE DE CONCRETO ARMADO DE 13/400/150/345</v>
      </c>
      <c r="O3345" s="58">
        <f>+IF(ISERROR(VLOOKUP(M3345,'Resumen de precios LLTT'!$C$17:$G$3071,5,FALSE))=FALSE,VLOOKUP(M3345,'Resumen de precios LLTT'!$C$17:$G$3071,5,FALSE),VLOOKUP(M3345,SICODI!$G$3:$J$2404,4,FALSE))</f>
        <v>364.69</v>
      </c>
      <c r="P3345" s="16">
        <f t="shared" si="474"/>
        <v>0.84299999999999997</v>
      </c>
      <c r="Q3345" s="78">
        <f t="shared" si="475"/>
        <v>672.12366999999995</v>
      </c>
      <c r="R3345" s="56">
        <v>0</v>
      </c>
      <c r="S3345" s="16">
        <f t="shared" si="476"/>
        <v>0.13400000000000001</v>
      </c>
      <c r="T3345" s="79">
        <f t="shared" si="477"/>
        <v>7.5053809816666659</v>
      </c>
      <c r="U3345" s="80">
        <f t="shared" si="478"/>
        <v>0.183</v>
      </c>
      <c r="V3345" s="81">
        <f t="shared" si="479"/>
        <v>1.3734847196449997</v>
      </c>
      <c r="W3345" s="79">
        <f t="shared" si="480"/>
        <v>0.46217247724950827</v>
      </c>
      <c r="X3345" s="60">
        <f t="shared" si="472"/>
        <v>0.5</v>
      </c>
      <c r="Y3345" s="56">
        <f>+'INFO ENEL'!R3333</f>
        <v>1</v>
      </c>
      <c r="Z3345" s="59">
        <f t="shared" si="473"/>
        <v>0.5</v>
      </c>
    </row>
    <row r="3346" spans="1:26" ht="15" customHeight="1" x14ac:dyDescent="0.25">
      <c r="A3346" s="55">
        <f>+'INFO ENEL'!A3334</f>
        <v>3329</v>
      </c>
      <c r="B3346" s="121" t="str">
        <f>+INDEX($B$8:$B$15,MATCH(L3346,$L$8:$L$15,0))</f>
        <v>SICODI</v>
      </c>
      <c r="C3346" s="56" t="str">
        <f>+'INFO ENEL'!B3334</f>
        <v>Lima</v>
      </c>
      <c r="D3346" s="56" t="str">
        <f>+'INFO ENEL'!D3334</f>
        <v>CARABAYLLO (LIMA)</v>
      </c>
      <c r="E3346" s="56" t="str">
        <f>+'INFO ENEL'!D3334</f>
        <v>CARABAYLLO (LIMA)</v>
      </c>
      <c r="F3346" s="50">
        <f>+'INFO ENEL'!E3334</f>
        <v>0</v>
      </c>
      <c r="G3346" s="56" t="str">
        <f>+'INFO ENEL'!L3334</f>
        <v>MT</v>
      </c>
      <c r="H3346" s="57">
        <f>+'INFO ENEL'!M3334</f>
        <v>119.78</v>
      </c>
      <c r="I3346" s="56">
        <f>+'INFO ENEL'!N3334</f>
        <v>13</v>
      </c>
      <c r="J3346" s="56" t="str">
        <f>+'INFO ENEL'!O3334</f>
        <v>Poste</v>
      </c>
      <c r="K3346" s="56" t="str">
        <f>+'INFO ENEL'!P3334</f>
        <v>Concreto</v>
      </c>
      <c r="L3346" s="56" t="str">
        <f>+'INFO ENEL'!Q3334</f>
        <v>PPC20</v>
      </c>
      <c r="M3346" s="55" t="str">
        <f>+IF(ISERROR(INDEX('Estructuras de Acero y Concreto'!$C$6:$C$577,MATCH(L3346,'Estructuras de Acero y Concreto'!$D$6:$D$577,0)))=FALSE,INDEX('Estructuras de Acero y Concreto'!$C$6:$C$577,MATCH(L3346,'Estructuras de Acero y Concreto'!$D$6:$D$577,0)),IF(ISERROR(INDEX('Estructuras de Madera'!$C$5:$C$122,MATCH(L3346,'Estructuras de Madera'!$D$5:$D$122,0)))=FALSE,INDEX('Estructuras de Madera'!$C$5:$C$122,MATCH(L3346,'Estructuras de Madera'!$D$5:$D$122,0)),INDEX(SICODI!$G$3:$G$2404,MATCH(L3346,SICODI!$G$3:$G$2404,0))))</f>
        <v>PPC20</v>
      </c>
      <c r="N3346" s="121" t="str">
        <f>+IF(ISERROR(VLOOKUP(M3346,'Resumen de precios LLTT'!$C$17:$D$3071,2,FALSE))=FALSE,VLOOKUP(M3346,'Resumen de precios LLTT'!$C$17:$D$3071,2,FALSE),VLOOKUP(M3346,SICODI!$G$3:$J$2404,2,FALSE))</f>
        <v>POSTE DE CONCRETO ARMADO DE 13/400/150/345</v>
      </c>
      <c r="O3346" s="58">
        <f>+IF(ISERROR(VLOOKUP(M3346,'Resumen de precios LLTT'!$C$17:$G$3071,5,FALSE))=FALSE,VLOOKUP(M3346,'Resumen de precios LLTT'!$C$17:$G$3071,5,FALSE),VLOOKUP(M3346,SICODI!$G$3:$J$2404,4,FALSE))</f>
        <v>364.69</v>
      </c>
      <c r="P3346" s="16">
        <f t="shared" si="474"/>
        <v>0.84299999999999997</v>
      </c>
      <c r="Q3346" s="78">
        <f t="shared" si="475"/>
        <v>672.12366999999995</v>
      </c>
      <c r="R3346" s="56">
        <v>0</v>
      </c>
      <c r="S3346" s="16">
        <f t="shared" si="476"/>
        <v>0.13400000000000001</v>
      </c>
      <c r="T3346" s="79">
        <f t="shared" si="477"/>
        <v>7.5053809816666659</v>
      </c>
      <c r="U3346" s="80">
        <f t="shared" si="478"/>
        <v>0.183</v>
      </c>
      <c r="V3346" s="81">
        <f t="shared" si="479"/>
        <v>1.3734847196449997</v>
      </c>
      <c r="W3346" s="79">
        <f t="shared" si="480"/>
        <v>0.46217247724950827</v>
      </c>
      <c r="X3346" s="60">
        <f t="shared" ref="X3346:X3409" si="481">ROUND(W3346,1)</f>
        <v>0.5</v>
      </c>
      <c r="Y3346" s="56">
        <f>+'INFO ENEL'!R3334</f>
        <v>1</v>
      </c>
      <c r="Z3346" s="59">
        <f t="shared" si="473"/>
        <v>0.5</v>
      </c>
    </row>
    <row r="3347" spans="1:26" ht="15" customHeight="1" x14ac:dyDescent="0.25">
      <c r="A3347" s="55">
        <f>+'INFO ENEL'!A3335</f>
        <v>3330</v>
      </c>
      <c r="B3347" s="121" t="str">
        <f>+INDEX($B$8:$B$15,MATCH(L3347,$L$8:$L$15,0))</f>
        <v>SICODI</v>
      </c>
      <c r="C3347" s="56" t="str">
        <f>+'INFO ENEL'!B3335</f>
        <v>Lima</v>
      </c>
      <c r="D3347" s="56" t="str">
        <f>+'INFO ENEL'!D3335</f>
        <v>CARABAYLLO (LIMA)</v>
      </c>
      <c r="E3347" s="56" t="str">
        <f>+'INFO ENEL'!D3335</f>
        <v>CARABAYLLO (LIMA)</v>
      </c>
      <c r="F3347" s="50">
        <f>+'INFO ENEL'!E3335</f>
        <v>0</v>
      </c>
      <c r="G3347" s="56" t="str">
        <f>+'INFO ENEL'!L3335</f>
        <v>MT</v>
      </c>
      <c r="H3347" s="57">
        <f>+'INFO ENEL'!M3335</f>
        <v>73.959999999999894</v>
      </c>
      <c r="I3347" s="56">
        <f>+'INFO ENEL'!N3335</f>
        <v>13</v>
      </c>
      <c r="J3347" s="56" t="str">
        <f>+'INFO ENEL'!O3335</f>
        <v>Poste</v>
      </c>
      <c r="K3347" s="56" t="str">
        <f>+'INFO ENEL'!P3335</f>
        <v>Concreto</v>
      </c>
      <c r="L3347" s="56" t="str">
        <f>+'INFO ENEL'!Q3335</f>
        <v>PPC20</v>
      </c>
      <c r="M3347" s="55" t="str">
        <f>+IF(ISERROR(INDEX('Estructuras de Acero y Concreto'!$C$6:$C$577,MATCH(L3347,'Estructuras de Acero y Concreto'!$D$6:$D$577,0)))=FALSE,INDEX('Estructuras de Acero y Concreto'!$C$6:$C$577,MATCH(L3347,'Estructuras de Acero y Concreto'!$D$6:$D$577,0)),IF(ISERROR(INDEX('Estructuras de Madera'!$C$5:$C$122,MATCH(L3347,'Estructuras de Madera'!$D$5:$D$122,0)))=FALSE,INDEX('Estructuras de Madera'!$C$5:$C$122,MATCH(L3347,'Estructuras de Madera'!$D$5:$D$122,0)),INDEX(SICODI!$G$3:$G$2404,MATCH(L3347,SICODI!$G$3:$G$2404,0))))</f>
        <v>PPC20</v>
      </c>
      <c r="N3347" s="121" t="str">
        <f>+IF(ISERROR(VLOOKUP(M3347,'Resumen de precios LLTT'!$C$17:$D$3071,2,FALSE))=FALSE,VLOOKUP(M3347,'Resumen de precios LLTT'!$C$17:$D$3071,2,FALSE),VLOOKUP(M3347,SICODI!$G$3:$J$2404,2,FALSE))</f>
        <v>POSTE DE CONCRETO ARMADO DE 13/400/150/345</v>
      </c>
      <c r="O3347" s="58">
        <f>+IF(ISERROR(VLOOKUP(M3347,'Resumen de precios LLTT'!$C$17:$G$3071,5,FALSE))=FALSE,VLOOKUP(M3347,'Resumen de precios LLTT'!$C$17:$G$3071,5,FALSE),VLOOKUP(M3347,SICODI!$G$3:$J$2404,4,FALSE))</f>
        <v>364.69</v>
      </c>
      <c r="P3347" s="16">
        <f t="shared" si="474"/>
        <v>0.84299999999999997</v>
      </c>
      <c r="Q3347" s="78">
        <f t="shared" si="475"/>
        <v>672.12366999999995</v>
      </c>
      <c r="R3347" s="56">
        <v>0</v>
      </c>
      <c r="S3347" s="16">
        <f t="shared" si="476"/>
        <v>0.13400000000000001</v>
      </c>
      <c r="T3347" s="79">
        <f t="shared" si="477"/>
        <v>7.5053809816666659</v>
      </c>
      <c r="U3347" s="80">
        <f t="shared" si="478"/>
        <v>0.183</v>
      </c>
      <c r="V3347" s="81">
        <f t="shared" si="479"/>
        <v>1.3734847196449997</v>
      </c>
      <c r="W3347" s="79">
        <f t="shared" si="480"/>
        <v>0.46217247724950827</v>
      </c>
      <c r="X3347" s="60">
        <f t="shared" si="481"/>
        <v>0.5</v>
      </c>
      <c r="Y3347" s="56">
        <f>+'INFO ENEL'!R3335</f>
        <v>1</v>
      </c>
      <c r="Z3347" s="59">
        <f t="shared" ref="Z3347:Z3410" si="482">X3347*Y3347</f>
        <v>0.5</v>
      </c>
    </row>
    <row r="3348" spans="1:26" ht="15" customHeight="1" x14ac:dyDescent="0.25">
      <c r="A3348" s="55">
        <f>+'INFO ENEL'!A3336</f>
        <v>3331</v>
      </c>
      <c r="B3348" s="121" t="str">
        <f>+INDEX($B$8:$B$15,MATCH(L3348,$L$8:$L$15,0))</f>
        <v>SICODI</v>
      </c>
      <c r="C3348" s="56" t="str">
        <f>+'INFO ENEL'!B3336</f>
        <v>Lima</v>
      </c>
      <c r="D3348" s="56" t="str">
        <f>+'INFO ENEL'!D3336</f>
        <v>CARABAYLLO (LIMA)</v>
      </c>
      <c r="E3348" s="56" t="str">
        <f>+'INFO ENEL'!D3336</f>
        <v>CARABAYLLO (LIMA)</v>
      </c>
      <c r="F3348" s="50">
        <f>+'INFO ENEL'!E3336</f>
        <v>0</v>
      </c>
      <c r="G3348" s="56" t="str">
        <f>+'INFO ENEL'!L3336</f>
        <v>MT</v>
      </c>
      <c r="H3348" s="57">
        <f>+'INFO ENEL'!M3336</f>
        <v>116.07</v>
      </c>
      <c r="I3348" s="56">
        <f>+'INFO ENEL'!N3336</f>
        <v>13</v>
      </c>
      <c r="J3348" s="56" t="str">
        <f>+'INFO ENEL'!O3336</f>
        <v>Poste</v>
      </c>
      <c r="K3348" s="56" t="str">
        <f>+'INFO ENEL'!P3336</f>
        <v>Concreto</v>
      </c>
      <c r="L3348" s="56" t="str">
        <f>+'INFO ENEL'!Q3336</f>
        <v>PPC20</v>
      </c>
      <c r="M3348" s="55" t="str">
        <f>+IF(ISERROR(INDEX('Estructuras de Acero y Concreto'!$C$6:$C$577,MATCH(L3348,'Estructuras de Acero y Concreto'!$D$6:$D$577,0)))=FALSE,INDEX('Estructuras de Acero y Concreto'!$C$6:$C$577,MATCH(L3348,'Estructuras de Acero y Concreto'!$D$6:$D$577,0)),IF(ISERROR(INDEX('Estructuras de Madera'!$C$5:$C$122,MATCH(L3348,'Estructuras de Madera'!$D$5:$D$122,0)))=FALSE,INDEX('Estructuras de Madera'!$C$5:$C$122,MATCH(L3348,'Estructuras de Madera'!$D$5:$D$122,0)),INDEX(SICODI!$G$3:$G$2404,MATCH(L3348,SICODI!$G$3:$G$2404,0))))</f>
        <v>PPC20</v>
      </c>
      <c r="N3348" s="121" t="str">
        <f>+IF(ISERROR(VLOOKUP(M3348,'Resumen de precios LLTT'!$C$17:$D$3071,2,FALSE))=FALSE,VLOOKUP(M3348,'Resumen de precios LLTT'!$C$17:$D$3071,2,FALSE),VLOOKUP(M3348,SICODI!$G$3:$J$2404,2,FALSE))</f>
        <v>POSTE DE CONCRETO ARMADO DE 13/400/150/345</v>
      </c>
      <c r="O3348" s="58">
        <f>+IF(ISERROR(VLOOKUP(M3348,'Resumen de precios LLTT'!$C$17:$G$3071,5,FALSE))=FALSE,VLOOKUP(M3348,'Resumen de precios LLTT'!$C$17:$G$3071,5,FALSE),VLOOKUP(M3348,SICODI!$G$3:$J$2404,4,FALSE))</f>
        <v>364.69</v>
      </c>
      <c r="P3348" s="16">
        <f t="shared" si="474"/>
        <v>0.84299999999999997</v>
      </c>
      <c r="Q3348" s="78">
        <f t="shared" si="475"/>
        <v>672.12366999999995</v>
      </c>
      <c r="R3348" s="56">
        <v>0</v>
      </c>
      <c r="S3348" s="16">
        <f t="shared" si="476"/>
        <v>0.13400000000000001</v>
      </c>
      <c r="T3348" s="79">
        <f t="shared" si="477"/>
        <v>7.5053809816666659</v>
      </c>
      <c r="U3348" s="80">
        <f t="shared" si="478"/>
        <v>0.183</v>
      </c>
      <c r="V3348" s="81">
        <f t="shared" si="479"/>
        <v>1.3734847196449997</v>
      </c>
      <c r="W3348" s="79">
        <f t="shared" si="480"/>
        <v>0.46217247724950827</v>
      </c>
      <c r="X3348" s="60">
        <f t="shared" si="481"/>
        <v>0.5</v>
      </c>
      <c r="Y3348" s="56">
        <f>+'INFO ENEL'!R3336</f>
        <v>1</v>
      </c>
      <c r="Z3348" s="59">
        <f t="shared" si="482"/>
        <v>0.5</v>
      </c>
    </row>
    <row r="3349" spans="1:26" ht="15" customHeight="1" x14ac:dyDescent="0.25">
      <c r="A3349" s="55">
        <f>+'INFO ENEL'!A3337</f>
        <v>3332</v>
      </c>
      <c r="B3349" s="121" t="str">
        <f>+INDEX($B$8:$B$15,MATCH(L3349,$L$8:$L$15,0))</f>
        <v>SICODI</v>
      </c>
      <c r="C3349" s="56" t="str">
        <f>+'INFO ENEL'!B3337</f>
        <v>Lima</v>
      </c>
      <c r="D3349" s="56" t="str">
        <f>+'INFO ENEL'!D3337</f>
        <v>CARABAYLLO (LIMA)</v>
      </c>
      <c r="E3349" s="56" t="str">
        <f>+'INFO ENEL'!D3337</f>
        <v>CARABAYLLO (LIMA)</v>
      </c>
      <c r="F3349" s="50">
        <f>+'INFO ENEL'!E3337</f>
        <v>0</v>
      </c>
      <c r="G3349" s="56" t="str">
        <f>+'INFO ENEL'!L3337</f>
        <v>MT</v>
      </c>
      <c r="H3349" s="57">
        <f>+'INFO ENEL'!M3337</f>
        <v>102.509</v>
      </c>
      <c r="I3349" s="56">
        <f>+'INFO ENEL'!N3337</f>
        <v>13</v>
      </c>
      <c r="J3349" s="56" t="str">
        <f>+'INFO ENEL'!O3337</f>
        <v>Poste</v>
      </c>
      <c r="K3349" s="56" t="str">
        <f>+'INFO ENEL'!P3337</f>
        <v>Concreto</v>
      </c>
      <c r="L3349" s="56" t="str">
        <f>+'INFO ENEL'!Q3337</f>
        <v>PPC20</v>
      </c>
      <c r="M3349" s="55" t="str">
        <f>+IF(ISERROR(INDEX('Estructuras de Acero y Concreto'!$C$6:$C$577,MATCH(L3349,'Estructuras de Acero y Concreto'!$D$6:$D$577,0)))=FALSE,INDEX('Estructuras de Acero y Concreto'!$C$6:$C$577,MATCH(L3349,'Estructuras de Acero y Concreto'!$D$6:$D$577,0)),IF(ISERROR(INDEX('Estructuras de Madera'!$C$5:$C$122,MATCH(L3349,'Estructuras de Madera'!$D$5:$D$122,0)))=FALSE,INDEX('Estructuras de Madera'!$C$5:$C$122,MATCH(L3349,'Estructuras de Madera'!$D$5:$D$122,0)),INDEX(SICODI!$G$3:$G$2404,MATCH(L3349,SICODI!$G$3:$G$2404,0))))</f>
        <v>PPC20</v>
      </c>
      <c r="N3349" s="121" t="str">
        <f>+IF(ISERROR(VLOOKUP(M3349,'Resumen de precios LLTT'!$C$17:$D$3071,2,FALSE))=FALSE,VLOOKUP(M3349,'Resumen de precios LLTT'!$C$17:$D$3071,2,FALSE),VLOOKUP(M3349,SICODI!$G$3:$J$2404,2,FALSE))</f>
        <v>POSTE DE CONCRETO ARMADO DE 13/400/150/345</v>
      </c>
      <c r="O3349" s="58">
        <f>+IF(ISERROR(VLOOKUP(M3349,'Resumen de precios LLTT'!$C$17:$G$3071,5,FALSE))=FALSE,VLOOKUP(M3349,'Resumen de precios LLTT'!$C$17:$G$3071,5,FALSE),VLOOKUP(M3349,SICODI!$G$3:$J$2404,4,FALSE))</f>
        <v>364.69</v>
      </c>
      <c r="P3349" s="16">
        <f t="shared" si="474"/>
        <v>0.84299999999999997</v>
      </c>
      <c r="Q3349" s="78">
        <f t="shared" si="475"/>
        <v>672.12366999999995</v>
      </c>
      <c r="R3349" s="56">
        <v>0</v>
      </c>
      <c r="S3349" s="16">
        <f t="shared" si="476"/>
        <v>0.13400000000000001</v>
      </c>
      <c r="T3349" s="79">
        <f t="shared" si="477"/>
        <v>7.5053809816666659</v>
      </c>
      <c r="U3349" s="80">
        <f t="shared" si="478"/>
        <v>0.183</v>
      </c>
      <c r="V3349" s="81">
        <f t="shared" si="479"/>
        <v>1.3734847196449997</v>
      </c>
      <c r="W3349" s="79">
        <f t="shared" si="480"/>
        <v>0.46217247724950827</v>
      </c>
      <c r="X3349" s="60">
        <f t="shared" si="481"/>
        <v>0.5</v>
      </c>
      <c r="Y3349" s="56">
        <f>+'INFO ENEL'!R3337</f>
        <v>1</v>
      </c>
      <c r="Z3349" s="59">
        <f t="shared" si="482"/>
        <v>0.5</v>
      </c>
    </row>
    <row r="3350" spans="1:26" ht="15" customHeight="1" x14ac:dyDescent="0.25">
      <c r="A3350" s="55">
        <f>+'INFO ENEL'!A3338</f>
        <v>3333</v>
      </c>
      <c r="B3350" s="121" t="str">
        <f>+INDEX($B$8:$B$15,MATCH(L3350,$L$8:$L$15,0))</f>
        <v>SICODI</v>
      </c>
      <c r="C3350" s="56" t="str">
        <f>+'INFO ENEL'!B3338</f>
        <v>Lima</v>
      </c>
      <c r="D3350" s="56" t="str">
        <f>+'INFO ENEL'!D3338</f>
        <v>CARABAYLLO (LIMA)</v>
      </c>
      <c r="E3350" s="56" t="str">
        <f>+'INFO ENEL'!D3338</f>
        <v>CARABAYLLO (LIMA)</v>
      </c>
      <c r="F3350" s="50">
        <f>+'INFO ENEL'!E3338</f>
        <v>0</v>
      </c>
      <c r="G3350" s="56" t="str">
        <f>+'INFO ENEL'!L3338</f>
        <v>MT</v>
      </c>
      <c r="H3350" s="57">
        <f>+'INFO ENEL'!M3338</f>
        <v>98.06</v>
      </c>
      <c r="I3350" s="56">
        <f>+'INFO ENEL'!N3338</f>
        <v>13</v>
      </c>
      <c r="J3350" s="56" t="str">
        <f>+'INFO ENEL'!O3338</f>
        <v>Poste</v>
      </c>
      <c r="K3350" s="56" t="str">
        <f>+'INFO ENEL'!P3338</f>
        <v>Concreto</v>
      </c>
      <c r="L3350" s="56" t="str">
        <f>+'INFO ENEL'!Q3338</f>
        <v>PPC20</v>
      </c>
      <c r="M3350" s="55" t="str">
        <f>+IF(ISERROR(INDEX('Estructuras de Acero y Concreto'!$C$6:$C$577,MATCH(L3350,'Estructuras de Acero y Concreto'!$D$6:$D$577,0)))=FALSE,INDEX('Estructuras de Acero y Concreto'!$C$6:$C$577,MATCH(L3350,'Estructuras de Acero y Concreto'!$D$6:$D$577,0)),IF(ISERROR(INDEX('Estructuras de Madera'!$C$5:$C$122,MATCH(L3350,'Estructuras de Madera'!$D$5:$D$122,0)))=FALSE,INDEX('Estructuras de Madera'!$C$5:$C$122,MATCH(L3350,'Estructuras de Madera'!$D$5:$D$122,0)),INDEX(SICODI!$G$3:$G$2404,MATCH(L3350,SICODI!$G$3:$G$2404,0))))</f>
        <v>PPC20</v>
      </c>
      <c r="N3350" s="121" t="str">
        <f>+IF(ISERROR(VLOOKUP(M3350,'Resumen de precios LLTT'!$C$17:$D$3071,2,FALSE))=FALSE,VLOOKUP(M3350,'Resumen de precios LLTT'!$C$17:$D$3071,2,FALSE),VLOOKUP(M3350,SICODI!$G$3:$J$2404,2,FALSE))</f>
        <v>POSTE DE CONCRETO ARMADO DE 13/400/150/345</v>
      </c>
      <c r="O3350" s="58">
        <f>+IF(ISERROR(VLOOKUP(M3350,'Resumen de precios LLTT'!$C$17:$G$3071,5,FALSE))=FALSE,VLOOKUP(M3350,'Resumen de precios LLTT'!$C$17:$G$3071,5,FALSE),VLOOKUP(M3350,SICODI!$G$3:$J$2404,4,FALSE))</f>
        <v>364.69</v>
      </c>
      <c r="P3350" s="16">
        <f t="shared" si="474"/>
        <v>0.84299999999999997</v>
      </c>
      <c r="Q3350" s="78">
        <f t="shared" si="475"/>
        <v>672.12366999999995</v>
      </c>
      <c r="R3350" s="56">
        <v>0</v>
      </c>
      <c r="S3350" s="16">
        <f t="shared" si="476"/>
        <v>0.13400000000000001</v>
      </c>
      <c r="T3350" s="79">
        <f t="shared" si="477"/>
        <v>7.5053809816666659</v>
      </c>
      <c r="U3350" s="80">
        <f t="shared" si="478"/>
        <v>0.183</v>
      </c>
      <c r="V3350" s="81">
        <f t="shared" si="479"/>
        <v>1.3734847196449997</v>
      </c>
      <c r="W3350" s="79">
        <f t="shared" si="480"/>
        <v>0.46217247724950827</v>
      </c>
      <c r="X3350" s="60">
        <f t="shared" si="481"/>
        <v>0.5</v>
      </c>
      <c r="Y3350" s="56">
        <f>+'INFO ENEL'!R3338</f>
        <v>1</v>
      </c>
      <c r="Z3350" s="59">
        <f t="shared" si="482"/>
        <v>0.5</v>
      </c>
    </row>
    <row r="3351" spans="1:26" ht="15" customHeight="1" x14ac:dyDescent="0.25">
      <c r="A3351" s="55">
        <f>+'INFO ENEL'!A3339</f>
        <v>3334</v>
      </c>
      <c r="B3351" s="121" t="str">
        <f>+INDEX($B$8:$B$15,MATCH(L3351,$L$8:$L$15,0))</f>
        <v>SICODI</v>
      </c>
      <c r="C3351" s="56" t="str">
        <f>+'INFO ENEL'!B3339</f>
        <v>Lima</v>
      </c>
      <c r="D3351" s="56" t="str">
        <f>+'INFO ENEL'!D3339</f>
        <v>CARABAYLLO (LIMA)</v>
      </c>
      <c r="E3351" s="56" t="str">
        <f>+'INFO ENEL'!D3339</f>
        <v>CARABAYLLO (LIMA)</v>
      </c>
      <c r="F3351" s="50">
        <f>+'INFO ENEL'!E3339</f>
        <v>0</v>
      </c>
      <c r="G3351" s="56" t="str">
        <f>+'INFO ENEL'!L3339</f>
        <v>MT</v>
      </c>
      <c r="H3351" s="57">
        <f>+'INFO ENEL'!M3339</f>
        <v>87.29</v>
      </c>
      <c r="I3351" s="56">
        <f>+'INFO ENEL'!N3339</f>
        <v>13</v>
      </c>
      <c r="J3351" s="56" t="str">
        <f>+'INFO ENEL'!O3339</f>
        <v>Poste</v>
      </c>
      <c r="K3351" s="56" t="str">
        <f>+'INFO ENEL'!P3339</f>
        <v>Concreto</v>
      </c>
      <c r="L3351" s="56" t="str">
        <f>+'INFO ENEL'!Q3339</f>
        <v>PPC20</v>
      </c>
      <c r="M3351" s="55" t="str">
        <f>+IF(ISERROR(INDEX('Estructuras de Acero y Concreto'!$C$6:$C$577,MATCH(L3351,'Estructuras de Acero y Concreto'!$D$6:$D$577,0)))=FALSE,INDEX('Estructuras de Acero y Concreto'!$C$6:$C$577,MATCH(L3351,'Estructuras de Acero y Concreto'!$D$6:$D$577,0)),IF(ISERROR(INDEX('Estructuras de Madera'!$C$5:$C$122,MATCH(L3351,'Estructuras de Madera'!$D$5:$D$122,0)))=FALSE,INDEX('Estructuras de Madera'!$C$5:$C$122,MATCH(L3351,'Estructuras de Madera'!$D$5:$D$122,0)),INDEX(SICODI!$G$3:$G$2404,MATCH(L3351,SICODI!$G$3:$G$2404,0))))</f>
        <v>PPC20</v>
      </c>
      <c r="N3351" s="121" t="str">
        <f>+IF(ISERROR(VLOOKUP(M3351,'Resumen de precios LLTT'!$C$17:$D$3071,2,FALSE))=FALSE,VLOOKUP(M3351,'Resumen de precios LLTT'!$C$17:$D$3071,2,FALSE),VLOOKUP(M3351,SICODI!$G$3:$J$2404,2,FALSE))</f>
        <v>POSTE DE CONCRETO ARMADO DE 13/400/150/345</v>
      </c>
      <c r="O3351" s="58">
        <f>+IF(ISERROR(VLOOKUP(M3351,'Resumen de precios LLTT'!$C$17:$G$3071,5,FALSE))=FALSE,VLOOKUP(M3351,'Resumen de precios LLTT'!$C$17:$G$3071,5,FALSE),VLOOKUP(M3351,SICODI!$G$3:$J$2404,4,FALSE))</f>
        <v>364.69</v>
      </c>
      <c r="P3351" s="16">
        <f t="shared" si="474"/>
        <v>0.84299999999999997</v>
      </c>
      <c r="Q3351" s="78">
        <f t="shared" si="475"/>
        <v>672.12366999999995</v>
      </c>
      <c r="R3351" s="56">
        <v>0</v>
      </c>
      <c r="S3351" s="16">
        <f t="shared" si="476"/>
        <v>0.13400000000000001</v>
      </c>
      <c r="T3351" s="79">
        <f t="shared" si="477"/>
        <v>7.5053809816666659</v>
      </c>
      <c r="U3351" s="80">
        <f t="shared" si="478"/>
        <v>0.183</v>
      </c>
      <c r="V3351" s="81">
        <f t="shared" si="479"/>
        <v>1.3734847196449997</v>
      </c>
      <c r="W3351" s="79">
        <f t="shared" si="480"/>
        <v>0.46217247724950827</v>
      </c>
      <c r="X3351" s="60">
        <f t="shared" si="481"/>
        <v>0.5</v>
      </c>
      <c r="Y3351" s="56">
        <f>+'INFO ENEL'!R3339</f>
        <v>1</v>
      </c>
      <c r="Z3351" s="59">
        <f t="shared" si="482"/>
        <v>0.5</v>
      </c>
    </row>
    <row r="3352" spans="1:26" ht="15" customHeight="1" x14ac:dyDescent="0.25">
      <c r="A3352" s="55">
        <f>+'INFO ENEL'!A3340</f>
        <v>3335</v>
      </c>
      <c r="B3352" s="121" t="str">
        <f>+INDEX($B$8:$B$15,MATCH(L3352,$L$8:$L$15,0))</f>
        <v>SICODI</v>
      </c>
      <c r="C3352" s="56" t="str">
        <f>+'INFO ENEL'!B3340</f>
        <v>Lima</v>
      </c>
      <c r="D3352" s="56" t="str">
        <f>+'INFO ENEL'!D3340</f>
        <v>CARABAYLLO (LIMA)</v>
      </c>
      <c r="E3352" s="56" t="str">
        <f>+'INFO ENEL'!D3340</f>
        <v>CARABAYLLO (LIMA)</v>
      </c>
      <c r="F3352" s="50">
        <f>+'INFO ENEL'!E3340</f>
        <v>0</v>
      </c>
      <c r="G3352" s="56" t="str">
        <f>+'INFO ENEL'!L3340</f>
        <v>MT</v>
      </c>
      <c r="H3352" s="57">
        <f>+'INFO ENEL'!M3340</f>
        <v>63.16</v>
      </c>
      <c r="I3352" s="56">
        <f>+'INFO ENEL'!N3340</f>
        <v>13</v>
      </c>
      <c r="J3352" s="56" t="str">
        <f>+'INFO ENEL'!O3340</f>
        <v>Poste</v>
      </c>
      <c r="K3352" s="56" t="str">
        <f>+'INFO ENEL'!P3340</f>
        <v>Concreto</v>
      </c>
      <c r="L3352" s="56" t="str">
        <f>+'INFO ENEL'!Q3340</f>
        <v>PPC20</v>
      </c>
      <c r="M3352" s="55" t="str">
        <f>+IF(ISERROR(INDEX('Estructuras de Acero y Concreto'!$C$6:$C$577,MATCH(L3352,'Estructuras de Acero y Concreto'!$D$6:$D$577,0)))=FALSE,INDEX('Estructuras de Acero y Concreto'!$C$6:$C$577,MATCH(L3352,'Estructuras de Acero y Concreto'!$D$6:$D$577,0)),IF(ISERROR(INDEX('Estructuras de Madera'!$C$5:$C$122,MATCH(L3352,'Estructuras de Madera'!$D$5:$D$122,0)))=FALSE,INDEX('Estructuras de Madera'!$C$5:$C$122,MATCH(L3352,'Estructuras de Madera'!$D$5:$D$122,0)),INDEX(SICODI!$G$3:$G$2404,MATCH(L3352,SICODI!$G$3:$G$2404,0))))</f>
        <v>PPC20</v>
      </c>
      <c r="N3352" s="121" t="str">
        <f>+IF(ISERROR(VLOOKUP(M3352,'Resumen de precios LLTT'!$C$17:$D$3071,2,FALSE))=FALSE,VLOOKUP(M3352,'Resumen de precios LLTT'!$C$17:$D$3071,2,FALSE),VLOOKUP(M3352,SICODI!$G$3:$J$2404,2,FALSE))</f>
        <v>POSTE DE CONCRETO ARMADO DE 13/400/150/345</v>
      </c>
      <c r="O3352" s="58">
        <f>+IF(ISERROR(VLOOKUP(M3352,'Resumen de precios LLTT'!$C$17:$G$3071,5,FALSE))=FALSE,VLOOKUP(M3352,'Resumen de precios LLTT'!$C$17:$G$3071,5,FALSE),VLOOKUP(M3352,SICODI!$G$3:$J$2404,4,FALSE))</f>
        <v>364.69</v>
      </c>
      <c r="P3352" s="16">
        <f t="shared" si="474"/>
        <v>0.84299999999999997</v>
      </c>
      <c r="Q3352" s="78">
        <f t="shared" si="475"/>
        <v>672.12366999999995</v>
      </c>
      <c r="R3352" s="56">
        <v>0</v>
      </c>
      <c r="S3352" s="16">
        <f t="shared" si="476"/>
        <v>0.13400000000000001</v>
      </c>
      <c r="T3352" s="79">
        <f t="shared" si="477"/>
        <v>7.5053809816666659</v>
      </c>
      <c r="U3352" s="80">
        <f t="shared" si="478"/>
        <v>0.183</v>
      </c>
      <c r="V3352" s="81">
        <f t="shared" si="479"/>
        <v>1.3734847196449997</v>
      </c>
      <c r="W3352" s="79">
        <f t="shared" si="480"/>
        <v>0.46217247724950827</v>
      </c>
      <c r="X3352" s="60">
        <f t="shared" si="481"/>
        <v>0.5</v>
      </c>
      <c r="Y3352" s="56">
        <f>+'INFO ENEL'!R3340</f>
        <v>1</v>
      </c>
      <c r="Z3352" s="59">
        <f t="shared" si="482"/>
        <v>0.5</v>
      </c>
    </row>
    <row r="3353" spans="1:26" ht="15" customHeight="1" x14ac:dyDescent="0.25">
      <c r="A3353" s="55">
        <f>+'INFO ENEL'!A3341</f>
        <v>3336</v>
      </c>
      <c r="B3353" s="121" t="str">
        <f>+INDEX($B$8:$B$15,MATCH(L3353,$L$8:$L$15,0))</f>
        <v>SICODI</v>
      </c>
      <c r="C3353" s="56" t="str">
        <f>+'INFO ENEL'!B3341</f>
        <v>Lima</v>
      </c>
      <c r="D3353" s="56" t="str">
        <f>+'INFO ENEL'!D3341</f>
        <v>CARABAYLLO (LIMA)</v>
      </c>
      <c r="E3353" s="56" t="str">
        <f>+'INFO ENEL'!D3341</f>
        <v>CARABAYLLO (LIMA)</v>
      </c>
      <c r="F3353" s="50">
        <f>+'INFO ENEL'!E3341</f>
        <v>0</v>
      </c>
      <c r="G3353" s="56" t="str">
        <f>+'INFO ENEL'!L3341</f>
        <v>MT</v>
      </c>
      <c r="H3353" s="57">
        <f>+'INFO ENEL'!M3341</f>
        <v>52.8</v>
      </c>
      <c r="I3353" s="56">
        <f>+'INFO ENEL'!N3341</f>
        <v>13</v>
      </c>
      <c r="J3353" s="56" t="str">
        <f>+'INFO ENEL'!O3341</f>
        <v>Poste</v>
      </c>
      <c r="K3353" s="56" t="str">
        <f>+'INFO ENEL'!P3341</f>
        <v>Concreto</v>
      </c>
      <c r="L3353" s="56" t="str">
        <f>+'INFO ENEL'!Q3341</f>
        <v>PPC20</v>
      </c>
      <c r="M3353" s="55" t="str">
        <f>+IF(ISERROR(INDEX('Estructuras de Acero y Concreto'!$C$6:$C$577,MATCH(L3353,'Estructuras de Acero y Concreto'!$D$6:$D$577,0)))=FALSE,INDEX('Estructuras de Acero y Concreto'!$C$6:$C$577,MATCH(L3353,'Estructuras de Acero y Concreto'!$D$6:$D$577,0)),IF(ISERROR(INDEX('Estructuras de Madera'!$C$5:$C$122,MATCH(L3353,'Estructuras de Madera'!$D$5:$D$122,0)))=FALSE,INDEX('Estructuras de Madera'!$C$5:$C$122,MATCH(L3353,'Estructuras de Madera'!$D$5:$D$122,0)),INDEX(SICODI!$G$3:$G$2404,MATCH(L3353,SICODI!$G$3:$G$2404,0))))</f>
        <v>PPC20</v>
      </c>
      <c r="N3353" s="121" t="str">
        <f>+IF(ISERROR(VLOOKUP(M3353,'Resumen de precios LLTT'!$C$17:$D$3071,2,FALSE))=FALSE,VLOOKUP(M3353,'Resumen de precios LLTT'!$C$17:$D$3071,2,FALSE),VLOOKUP(M3353,SICODI!$G$3:$J$2404,2,FALSE))</f>
        <v>POSTE DE CONCRETO ARMADO DE 13/400/150/345</v>
      </c>
      <c r="O3353" s="58">
        <f>+IF(ISERROR(VLOOKUP(M3353,'Resumen de precios LLTT'!$C$17:$G$3071,5,FALSE))=FALSE,VLOOKUP(M3353,'Resumen de precios LLTT'!$C$17:$G$3071,5,FALSE),VLOOKUP(M3353,SICODI!$G$3:$J$2404,4,FALSE))</f>
        <v>364.69</v>
      </c>
      <c r="P3353" s="16">
        <f t="shared" si="474"/>
        <v>0.84299999999999997</v>
      </c>
      <c r="Q3353" s="78">
        <f t="shared" si="475"/>
        <v>672.12366999999995</v>
      </c>
      <c r="R3353" s="56">
        <v>0</v>
      </c>
      <c r="S3353" s="16">
        <f t="shared" si="476"/>
        <v>0.13400000000000001</v>
      </c>
      <c r="T3353" s="79">
        <f t="shared" si="477"/>
        <v>7.5053809816666659</v>
      </c>
      <c r="U3353" s="80">
        <f t="shared" si="478"/>
        <v>0.183</v>
      </c>
      <c r="V3353" s="81">
        <f t="shared" si="479"/>
        <v>1.3734847196449997</v>
      </c>
      <c r="W3353" s="79">
        <f t="shared" si="480"/>
        <v>0.46217247724950827</v>
      </c>
      <c r="X3353" s="60">
        <f t="shared" si="481"/>
        <v>0.5</v>
      </c>
      <c r="Y3353" s="56">
        <f>+'INFO ENEL'!R3341</f>
        <v>1</v>
      </c>
      <c r="Z3353" s="59">
        <f t="shared" si="482"/>
        <v>0.5</v>
      </c>
    </row>
    <row r="3354" spans="1:26" ht="15" customHeight="1" x14ac:dyDescent="0.25">
      <c r="A3354" s="55">
        <f>+'INFO ENEL'!A3342</f>
        <v>3337</v>
      </c>
      <c r="B3354" s="121" t="str">
        <f>+INDEX($B$8:$B$15,MATCH(L3354,$L$8:$L$15,0))</f>
        <v>SICODI</v>
      </c>
      <c r="C3354" s="56" t="str">
        <f>+'INFO ENEL'!B3342</f>
        <v>Lima</v>
      </c>
      <c r="D3354" s="56" t="str">
        <f>+'INFO ENEL'!D3342</f>
        <v>CARABAYLLO (LIMA)</v>
      </c>
      <c r="E3354" s="56" t="str">
        <f>+'INFO ENEL'!D3342</f>
        <v>CARABAYLLO (LIMA)</v>
      </c>
      <c r="F3354" s="50">
        <f>+'INFO ENEL'!E3342</f>
        <v>0</v>
      </c>
      <c r="G3354" s="56" t="str">
        <f>+'INFO ENEL'!L3342</f>
        <v>MT</v>
      </c>
      <c r="H3354" s="57">
        <f>+'INFO ENEL'!M3342</f>
        <v>116.51</v>
      </c>
      <c r="I3354" s="56">
        <f>+'INFO ENEL'!N3342</f>
        <v>13</v>
      </c>
      <c r="J3354" s="56" t="str">
        <f>+'INFO ENEL'!O3342</f>
        <v>Poste</v>
      </c>
      <c r="K3354" s="56" t="str">
        <f>+'INFO ENEL'!P3342</f>
        <v>Concreto</v>
      </c>
      <c r="L3354" s="56" t="str">
        <f>+'INFO ENEL'!Q3342</f>
        <v>PPC20</v>
      </c>
      <c r="M3354" s="55" t="str">
        <f>+IF(ISERROR(INDEX('Estructuras de Acero y Concreto'!$C$6:$C$577,MATCH(L3354,'Estructuras de Acero y Concreto'!$D$6:$D$577,0)))=FALSE,INDEX('Estructuras de Acero y Concreto'!$C$6:$C$577,MATCH(L3354,'Estructuras de Acero y Concreto'!$D$6:$D$577,0)),IF(ISERROR(INDEX('Estructuras de Madera'!$C$5:$C$122,MATCH(L3354,'Estructuras de Madera'!$D$5:$D$122,0)))=FALSE,INDEX('Estructuras de Madera'!$C$5:$C$122,MATCH(L3354,'Estructuras de Madera'!$D$5:$D$122,0)),INDEX(SICODI!$G$3:$G$2404,MATCH(L3354,SICODI!$G$3:$G$2404,0))))</f>
        <v>PPC20</v>
      </c>
      <c r="N3354" s="121" t="str">
        <f>+IF(ISERROR(VLOOKUP(M3354,'Resumen de precios LLTT'!$C$17:$D$3071,2,FALSE))=FALSE,VLOOKUP(M3354,'Resumen de precios LLTT'!$C$17:$D$3071,2,FALSE),VLOOKUP(M3354,SICODI!$G$3:$J$2404,2,FALSE))</f>
        <v>POSTE DE CONCRETO ARMADO DE 13/400/150/345</v>
      </c>
      <c r="O3354" s="58">
        <f>+IF(ISERROR(VLOOKUP(M3354,'Resumen de precios LLTT'!$C$17:$G$3071,5,FALSE))=FALSE,VLOOKUP(M3354,'Resumen de precios LLTT'!$C$17:$G$3071,5,FALSE),VLOOKUP(M3354,SICODI!$G$3:$J$2404,4,FALSE))</f>
        <v>364.69</v>
      </c>
      <c r="P3354" s="16">
        <f t="shared" si="474"/>
        <v>0.84299999999999997</v>
      </c>
      <c r="Q3354" s="78">
        <f t="shared" si="475"/>
        <v>672.12366999999995</v>
      </c>
      <c r="R3354" s="56">
        <v>0</v>
      </c>
      <c r="S3354" s="16">
        <f t="shared" si="476"/>
        <v>0.13400000000000001</v>
      </c>
      <c r="T3354" s="79">
        <f t="shared" si="477"/>
        <v>7.5053809816666659</v>
      </c>
      <c r="U3354" s="80">
        <f t="shared" si="478"/>
        <v>0.183</v>
      </c>
      <c r="V3354" s="81">
        <f t="shared" si="479"/>
        <v>1.3734847196449997</v>
      </c>
      <c r="W3354" s="79">
        <f t="shared" si="480"/>
        <v>0.46217247724950827</v>
      </c>
      <c r="X3354" s="60">
        <f t="shared" si="481"/>
        <v>0.5</v>
      </c>
      <c r="Y3354" s="56">
        <f>+'INFO ENEL'!R3342</f>
        <v>1</v>
      </c>
      <c r="Z3354" s="59">
        <f t="shared" si="482"/>
        <v>0.5</v>
      </c>
    </row>
    <row r="3355" spans="1:26" ht="15" customHeight="1" x14ac:dyDescent="0.25">
      <c r="A3355" s="55">
        <f>+'INFO ENEL'!A3343</f>
        <v>3338</v>
      </c>
      <c r="B3355" s="121" t="str">
        <f>+INDEX($B$8:$B$15,MATCH(L3355,$L$8:$L$15,0))</f>
        <v>SICODI</v>
      </c>
      <c r="C3355" s="56" t="str">
        <f>+'INFO ENEL'!B3343</f>
        <v>Lima</v>
      </c>
      <c r="D3355" s="56" t="str">
        <f>+'INFO ENEL'!D3343</f>
        <v>CARABAYLLO (LIMA)</v>
      </c>
      <c r="E3355" s="56" t="str">
        <f>+'INFO ENEL'!D3343</f>
        <v>CARABAYLLO (LIMA)</v>
      </c>
      <c r="F3355" s="50">
        <f>+'INFO ENEL'!E3343</f>
        <v>0</v>
      </c>
      <c r="G3355" s="56" t="str">
        <f>+'INFO ENEL'!L3343</f>
        <v>MT</v>
      </c>
      <c r="H3355" s="57">
        <f>+'INFO ENEL'!M3343</f>
        <v>104.71</v>
      </c>
      <c r="I3355" s="56">
        <f>+'INFO ENEL'!N3343</f>
        <v>13</v>
      </c>
      <c r="J3355" s="56" t="str">
        <f>+'INFO ENEL'!O3343</f>
        <v>Poste</v>
      </c>
      <c r="K3355" s="56" t="str">
        <f>+'INFO ENEL'!P3343</f>
        <v>Concreto</v>
      </c>
      <c r="L3355" s="56" t="str">
        <f>+'INFO ENEL'!Q3343</f>
        <v>PPC20</v>
      </c>
      <c r="M3355" s="55" t="str">
        <f>+IF(ISERROR(INDEX('Estructuras de Acero y Concreto'!$C$6:$C$577,MATCH(L3355,'Estructuras de Acero y Concreto'!$D$6:$D$577,0)))=FALSE,INDEX('Estructuras de Acero y Concreto'!$C$6:$C$577,MATCH(L3355,'Estructuras de Acero y Concreto'!$D$6:$D$577,0)),IF(ISERROR(INDEX('Estructuras de Madera'!$C$5:$C$122,MATCH(L3355,'Estructuras de Madera'!$D$5:$D$122,0)))=FALSE,INDEX('Estructuras de Madera'!$C$5:$C$122,MATCH(L3355,'Estructuras de Madera'!$D$5:$D$122,0)),INDEX(SICODI!$G$3:$G$2404,MATCH(L3355,SICODI!$G$3:$G$2404,0))))</f>
        <v>PPC20</v>
      </c>
      <c r="N3355" s="121" t="str">
        <f>+IF(ISERROR(VLOOKUP(M3355,'Resumen de precios LLTT'!$C$17:$D$3071,2,FALSE))=FALSE,VLOOKUP(M3355,'Resumen de precios LLTT'!$C$17:$D$3071,2,FALSE),VLOOKUP(M3355,SICODI!$G$3:$J$2404,2,FALSE))</f>
        <v>POSTE DE CONCRETO ARMADO DE 13/400/150/345</v>
      </c>
      <c r="O3355" s="58">
        <f>+IF(ISERROR(VLOOKUP(M3355,'Resumen de precios LLTT'!$C$17:$G$3071,5,FALSE))=FALSE,VLOOKUP(M3355,'Resumen de precios LLTT'!$C$17:$G$3071,5,FALSE),VLOOKUP(M3355,SICODI!$G$3:$J$2404,4,FALSE))</f>
        <v>364.69</v>
      </c>
      <c r="P3355" s="16">
        <f t="shared" si="474"/>
        <v>0.84299999999999997</v>
      </c>
      <c r="Q3355" s="78">
        <f t="shared" si="475"/>
        <v>672.12366999999995</v>
      </c>
      <c r="R3355" s="56">
        <v>0</v>
      </c>
      <c r="S3355" s="16">
        <f t="shared" si="476"/>
        <v>0.13400000000000001</v>
      </c>
      <c r="T3355" s="79">
        <f t="shared" si="477"/>
        <v>7.5053809816666659</v>
      </c>
      <c r="U3355" s="80">
        <f t="shared" si="478"/>
        <v>0.183</v>
      </c>
      <c r="V3355" s="81">
        <f t="shared" si="479"/>
        <v>1.3734847196449997</v>
      </c>
      <c r="W3355" s="79">
        <f t="shared" si="480"/>
        <v>0.46217247724950827</v>
      </c>
      <c r="X3355" s="60">
        <f t="shared" si="481"/>
        <v>0.5</v>
      </c>
      <c r="Y3355" s="56">
        <f>+'INFO ENEL'!R3343</f>
        <v>1</v>
      </c>
      <c r="Z3355" s="59">
        <f t="shared" si="482"/>
        <v>0.5</v>
      </c>
    </row>
    <row r="3356" spans="1:26" ht="15" customHeight="1" x14ac:dyDescent="0.25">
      <c r="A3356" s="55">
        <f>+'INFO ENEL'!A3344</f>
        <v>3339</v>
      </c>
      <c r="B3356" s="121" t="str">
        <f>+INDEX($B$8:$B$15,MATCH(L3356,$L$8:$L$15,0))</f>
        <v>SICODI</v>
      </c>
      <c r="C3356" s="56" t="str">
        <f>+'INFO ENEL'!B3344</f>
        <v>Lima</v>
      </c>
      <c r="D3356" s="56" t="str">
        <f>+'INFO ENEL'!D3344</f>
        <v>CARABAYLLO (LIMA)</v>
      </c>
      <c r="E3356" s="56" t="str">
        <f>+'INFO ENEL'!D3344</f>
        <v>CARABAYLLO (LIMA)</v>
      </c>
      <c r="F3356" s="50">
        <f>+'INFO ENEL'!E3344</f>
        <v>0</v>
      </c>
      <c r="G3356" s="56" t="str">
        <f>+'INFO ENEL'!L3344</f>
        <v>MT</v>
      </c>
      <c r="H3356" s="57">
        <f>+'INFO ENEL'!M3344</f>
        <v>105.32</v>
      </c>
      <c r="I3356" s="56">
        <f>+'INFO ENEL'!N3344</f>
        <v>13</v>
      </c>
      <c r="J3356" s="56" t="str">
        <f>+'INFO ENEL'!O3344</f>
        <v>Poste</v>
      </c>
      <c r="K3356" s="56" t="str">
        <f>+'INFO ENEL'!P3344</f>
        <v>Concreto</v>
      </c>
      <c r="L3356" s="56" t="str">
        <f>+'INFO ENEL'!Q3344</f>
        <v>PPC20</v>
      </c>
      <c r="M3356" s="55" t="str">
        <f>+IF(ISERROR(INDEX('Estructuras de Acero y Concreto'!$C$6:$C$577,MATCH(L3356,'Estructuras de Acero y Concreto'!$D$6:$D$577,0)))=FALSE,INDEX('Estructuras de Acero y Concreto'!$C$6:$C$577,MATCH(L3356,'Estructuras de Acero y Concreto'!$D$6:$D$577,0)),IF(ISERROR(INDEX('Estructuras de Madera'!$C$5:$C$122,MATCH(L3356,'Estructuras de Madera'!$D$5:$D$122,0)))=FALSE,INDEX('Estructuras de Madera'!$C$5:$C$122,MATCH(L3356,'Estructuras de Madera'!$D$5:$D$122,0)),INDEX(SICODI!$G$3:$G$2404,MATCH(L3356,SICODI!$G$3:$G$2404,0))))</f>
        <v>PPC20</v>
      </c>
      <c r="N3356" s="121" t="str">
        <f>+IF(ISERROR(VLOOKUP(M3356,'Resumen de precios LLTT'!$C$17:$D$3071,2,FALSE))=FALSE,VLOOKUP(M3356,'Resumen de precios LLTT'!$C$17:$D$3071,2,FALSE),VLOOKUP(M3356,SICODI!$G$3:$J$2404,2,FALSE))</f>
        <v>POSTE DE CONCRETO ARMADO DE 13/400/150/345</v>
      </c>
      <c r="O3356" s="58">
        <f>+IF(ISERROR(VLOOKUP(M3356,'Resumen de precios LLTT'!$C$17:$G$3071,5,FALSE))=FALSE,VLOOKUP(M3356,'Resumen de precios LLTT'!$C$17:$G$3071,5,FALSE),VLOOKUP(M3356,SICODI!$G$3:$J$2404,4,FALSE))</f>
        <v>364.69</v>
      </c>
      <c r="P3356" s="16">
        <f t="shared" si="474"/>
        <v>0.84299999999999997</v>
      </c>
      <c r="Q3356" s="78">
        <f t="shared" si="475"/>
        <v>672.12366999999995</v>
      </c>
      <c r="R3356" s="56">
        <v>0</v>
      </c>
      <c r="S3356" s="16">
        <f t="shared" si="476"/>
        <v>0.13400000000000001</v>
      </c>
      <c r="T3356" s="79">
        <f t="shared" si="477"/>
        <v>7.5053809816666659</v>
      </c>
      <c r="U3356" s="80">
        <f t="shared" si="478"/>
        <v>0.183</v>
      </c>
      <c r="V3356" s="81">
        <f t="shared" si="479"/>
        <v>1.3734847196449997</v>
      </c>
      <c r="W3356" s="79">
        <f t="shared" si="480"/>
        <v>0.46217247724950827</v>
      </c>
      <c r="X3356" s="60">
        <f t="shared" si="481"/>
        <v>0.5</v>
      </c>
      <c r="Y3356" s="56">
        <f>+'INFO ENEL'!R3344</f>
        <v>1</v>
      </c>
      <c r="Z3356" s="59">
        <f t="shared" si="482"/>
        <v>0.5</v>
      </c>
    </row>
    <row r="3357" spans="1:26" ht="15" customHeight="1" x14ac:dyDescent="0.25">
      <c r="A3357" s="55">
        <f>+'INFO ENEL'!A3345</f>
        <v>3340</v>
      </c>
      <c r="B3357" s="121" t="str">
        <f>+INDEX($B$8:$B$15,MATCH(L3357,$L$8:$L$15,0))</f>
        <v>SICODI</v>
      </c>
      <c r="C3357" s="56" t="str">
        <f>+'INFO ENEL'!B3345</f>
        <v>Lima</v>
      </c>
      <c r="D3357" s="56" t="str">
        <f>+'INFO ENEL'!D3345</f>
        <v>CARABAYLLO (LIMA)</v>
      </c>
      <c r="E3357" s="56" t="str">
        <f>+'INFO ENEL'!D3345</f>
        <v>CARABAYLLO (LIMA)</v>
      </c>
      <c r="F3357" s="50">
        <f>+'INFO ENEL'!E3345</f>
        <v>0</v>
      </c>
      <c r="G3357" s="56" t="str">
        <f>+'INFO ENEL'!L3345</f>
        <v>MT</v>
      </c>
      <c r="H3357" s="57">
        <f>+'INFO ENEL'!M3345</f>
        <v>95.44</v>
      </c>
      <c r="I3357" s="56">
        <f>+'INFO ENEL'!N3345</f>
        <v>13</v>
      </c>
      <c r="J3357" s="56" t="str">
        <f>+'INFO ENEL'!O3345</f>
        <v>Poste</v>
      </c>
      <c r="K3357" s="56" t="str">
        <f>+'INFO ENEL'!P3345</f>
        <v>Concreto</v>
      </c>
      <c r="L3357" s="56" t="str">
        <f>+'INFO ENEL'!Q3345</f>
        <v>PPC20</v>
      </c>
      <c r="M3357" s="55" t="str">
        <f>+IF(ISERROR(INDEX('Estructuras de Acero y Concreto'!$C$6:$C$577,MATCH(L3357,'Estructuras de Acero y Concreto'!$D$6:$D$577,0)))=FALSE,INDEX('Estructuras de Acero y Concreto'!$C$6:$C$577,MATCH(L3357,'Estructuras de Acero y Concreto'!$D$6:$D$577,0)),IF(ISERROR(INDEX('Estructuras de Madera'!$C$5:$C$122,MATCH(L3357,'Estructuras de Madera'!$D$5:$D$122,0)))=FALSE,INDEX('Estructuras de Madera'!$C$5:$C$122,MATCH(L3357,'Estructuras de Madera'!$D$5:$D$122,0)),INDEX(SICODI!$G$3:$G$2404,MATCH(L3357,SICODI!$G$3:$G$2404,0))))</f>
        <v>PPC20</v>
      </c>
      <c r="N3357" s="121" t="str">
        <f>+IF(ISERROR(VLOOKUP(M3357,'Resumen de precios LLTT'!$C$17:$D$3071,2,FALSE))=FALSE,VLOOKUP(M3357,'Resumen de precios LLTT'!$C$17:$D$3071,2,FALSE),VLOOKUP(M3357,SICODI!$G$3:$J$2404,2,FALSE))</f>
        <v>POSTE DE CONCRETO ARMADO DE 13/400/150/345</v>
      </c>
      <c r="O3357" s="58">
        <f>+IF(ISERROR(VLOOKUP(M3357,'Resumen de precios LLTT'!$C$17:$G$3071,5,FALSE))=FALSE,VLOOKUP(M3357,'Resumen de precios LLTT'!$C$17:$G$3071,5,FALSE),VLOOKUP(M3357,SICODI!$G$3:$J$2404,4,FALSE))</f>
        <v>364.69</v>
      </c>
      <c r="P3357" s="16">
        <f t="shared" si="474"/>
        <v>0.84299999999999997</v>
      </c>
      <c r="Q3357" s="78">
        <f t="shared" si="475"/>
        <v>672.12366999999995</v>
      </c>
      <c r="R3357" s="56">
        <v>0</v>
      </c>
      <c r="S3357" s="16">
        <f t="shared" si="476"/>
        <v>0.13400000000000001</v>
      </c>
      <c r="T3357" s="79">
        <f t="shared" si="477"/>
        <v>7.5053809816666659</v>
      </c>
      <c r="U3357" s="80">
        <f t="shared" si="478"/>
        <v>0.183</v>
      </c>
      <c r="V3357" s="81">
        <f t="shared" si="479"/>
        <v>1.3734847196449997</v>
      </c>
      <c r="W3357" s="79">
        <f t="shared" si="480"/>
        <v>0.46217247724950827</v>
      </c>
      <c r="X3357" s="60">
        <f t="shared" si="481"/>
        <v>0.5</v>
      </c>
      <c r="Y3357" s="56">
        <f>+'INFO ENEL'!R3345</f>
        <v>1</v>
      </c>
      <c r="Z3357" s="59">
        <f t="shared" si="482"/>
        <v>0.5</v>
      </c>
    </row>
    <row r="3358" spans="1:26" ht="15" customHeight="1" x14ac:dyDescent="0.25">
      <c r="A3358" s="55">
        <f>+'INFO ENEL'!A3346</f>
        <v>3341</v>
      </c>
      <c r="B3358" s="121" t="str">
        <f>+INDEX($B$8:$B$15,MATCH(L3358,$L$8:$L$15,0))</f>
        <v>SICODI</v>
      </c>
      <c r="C3358" s="56" t="str">
        <f>+'INFO ENEL'!B3346</f>
        <v>Lima</v>
      </c>
      <c r="D3358" s="56" t="str">
        <f>+'INFO ENEL'!D3346</f>
        <v>CARABAYLLO (LIMA)</v>
      </c>
      <c r="E3358" s="56" t="str">
        <f>+'INFO ENEL'!D3346</f>
        <v>CARABAYLLO (LIMA)</v>
      </c>
      <c r="F3358" s="50">
        <f>+'INFO ENEL'!E3346</f>
        <v>0</v>
      </c>
      <c r="G3358" s="56" t="str">
        <f>+'INFO ENEL'!L3346</f>
        <v>MT</v>
      </c>
      <c r="H3358" s="57">
        <f>+'INFO ENEL'!M3346</f>
        <v>11.76</v>
      </c>
      <c r="I3358" s="56">
        <f>+'INFO ENEL'!N3346</f>
        <v>13</v>
      </c>
      <c r="J3358" s="56" t="str">
        <f>+'INFO ENEL'!O3346</f>
        <v>Poste</v>
      </c>
      <c r="K3358" s="56" t="str">
        <f>+'INFO ENEL'!P3346</f>
        <v>Concreto</v>
      </c>
      <c r="L3358" s="56" t="str">
        <f>+'INFO ENEL'!Q3346</f>
        <v>PPC20</v>
      </c>
      <c r="M3358" s="55" t="str">
        <f>+IF(ISERROR(INDEX('Estructuras de Acero y Concreto'!$C$6:$C$577,MATCH(L3358,'Estructuras de Acero y Concreto'!$D$6:$D$577,0)))=FALSE,INDEX('Estructuras de Acero y Concreto'!$C$6:$C$577,MATCH(L3358,'Estructuras de Acero y Concreto'!$D$6:$D$577,0)),IF(ISERROR(INDEX('Estructuras de Madera'!$C$5:$C$122,MATCH(L3358,'Estructuras de Madera'!$D$5:$D$122,0)))=FALSE,INDEX('Estructuras de Madera'!$C$5:$C$122,MATCH(L3358,'Estructuras de Madera'!$D$5:$D$122,0)),INDEX(SICODI!$G$3:$G$2404,MATCH(L3358,SICODI!$G$3:$G$2404,0))))</f>
        <v>PPC20</v>
      </c>
      <c r="N3358" s="121" t="str">
        <f>+IF(ISERROR(VLOOKUP(M3358,'Resumen de precios LLTT'!$C$17:$D$3071,2,FALSE))=FALSE,VLOOKUP(M3358,'Resumen de precios LLTT'!$C$17:$D$3071,2,FALSE),VLOOKUP(M3358,SICODI!$G$3:$J$2404,2,FALSE))</f>
        <v>POSTE DE CONCRETO ARMADO DE 13/400/150/345</v>
      </c>
      <c r="O3358" s="58">
        <f>+IF(ISERROR(VLOOKUP(M3358,'Resumen de precios LLTT'!$C$17:$G$3071,5,FALSE))=FALSE,VLOOKUP(M3358,'Resumen de precios LLTT'!$C$17:$G$3071,5,FALSE),VLOOKUP(M3358,SICODI!$G$3:$J$2404,4,FALSE))</f>
        <v>364.69</v>
      </c>
      <c r="P3358" s="16">
        <f t="shared" si="474"/>
        <v>0.84299999999999997</v>
      </c>
      <c r="Q3358" s="78">
        <f t="shared" si="475"/>
        <v>672.12366999999995</v>
      </c>
      <c r="R3358" s="56">
        <v>0</v>
      </c>
      <c r="S3358" s="16">
        <f t="shared" si="476"/>
        <v>0.13400000000000001</v>
      </c>
      <c r="T3358" s="79">
        <f t="shared" si="477"/>
        <v>7.5053809816666659</v>
      </c>
      <c r="U3358" s="80">
        <f t="shared" si="478"/>
        <v>0.183</v>
      </c>
      <c r="V3358" s="81">
        <f t="shared" si="479"/>
        <v>1.3734847196449997</v>
      </c>
      <c r="W3358" s="79">
        <f t="shared" si="480"/>
        <v>0.46217247724950827</v>
      </c>
      <c r="X3358" s="60">
        <f t="shared" si="481"/>
        <v>0.5</v>
      </c>
      <c r="Y3358" s="56">
        <f>+'INFO ENEL'!R3346</f>
        <v>1</v>
      </c>
      <c r="Z3358" s="59">
        <f t="shared" si="482"/>
        <v>0.5</v>
      </c>
    </row>
    <row r="3359" spans="1:26" ht="15" customHeight="1" x14ac:dyDescent="0.25">
      <c r="A3359" s="55">
        <f>+'INFO ENEL'!A3347</f>
        <v>3342</v>
      </c>
      <c r="B3359" s="121" t="str">
        <f>+INDEX($B$8:$B$15,MATCH(L3359,$L$8:$L$15,0))</f>
        <v>SICODI</v>
      </c>
      <c r="C3359" s="56" t="str">
        <f>+'INFO ENEL'!B3347</f>
        <v>Lima</v>
      </c>
      <c r="D3359" s="56" t="str">
        <f>+'INFO ENEL'!D3347</f>
        <v>CARABAYLLO (LIMA)</v>
      </c>
      <c r="E3359" s="56" t="str">
        <f>+'INFO ENEL'!D3347</f>
        <v>CARABAYLLO (LIMA)</v>
      </c>
      <c r="F3359" s="50">
        <f>+'INFO ENEL'!E3347</f>
        <v>0</v>
      </c>
      <c r="G3359" s="56" t="str">
        <f>+'INFO ENEL'!L3347</f>
        <v>MT</v>
      </c>
      <c r="H3359" s="57">
        <f>+'INFO ENEL'!M3347</f>
        <v>45.74</v>
      </c>
      <c r="I3359" s="56">
        <f>+'INFO ENEL'!N3347</f>
        <v>13</v>
      </c>
      <c r="J3359" s="56" t="str">
        <f>+'INFO ENEL'!O3347</f>
        <v>Poste</v>
      </c>
      <c r="K3359" s="56" t="str">
        <f>+'INFO ENEL'!P3347</f>
        <v>Concreto</v>
      </c>
      <c r="L3359" s="56" t="str">
        <f>+'INFO ENEL'!Q3347</f>
        <v>PPC20</v>
      </c>
      <c r="M3359" s="55" t="str">
        <f>+IF(ISERROR(INDEX('Estructuras de Acero y Concreto'!$C$6:$C$577,MATCH(L3359,'Estructuras de Acero y Concreto'!$D$6:$D$577,0)))=FALSE,INDEX('Estructuras de Acero y Concreto'!$C$6:$C$577,MATCH(L3359,'Estructuras de Acero y Concreto'!$D$6:$D$577,0)),IF(ISERROR(INDEX('Estructuras de Madera'!$C$5:$C$122,MATCH(L3359,'Estructuras de Madera'!$D$5:$D$122,0)))=FALSE,INDEX('Estructuras de Madera'!$C$5:$C$122,MATCH(L3359,'Estructuras de Madera'!$D$5:$D$122,0)),INDEX(SICODI!$G$3:$G$2404,MATCH(L3359,SICODI!$G$3:$G$2404,0))))</f>
        <v>PPC20</v>
      </c>
      <c r="N3359" s="121" t="str">
        <f>+IF(ISERROR(VLOOKUP(M3359,'Resumen de precios LLTT'!$C$17:$D$3071,2,FALSE))=FALSE,VLOOKUP(M3359,'Resumen de precios LLTT'!$C$17:$D$3071,2,FALSE),VLOOKUP(M3359,SICODI!$G$3:$J$2404,2,FALSE))</f>
        <v>POSTE DE CONCRETO ARMADO DE 13/400/150/345</v>
      </c>
      <c r="O3359" s="58">
        <f>+IF(ISERROR(VLOOKUP(M3359,'Resumen de precios LLTT'!$C$17:$G$3071,5,FALSE))=FALSE,VLOOKUP(M3359,'Resumen de precios LLTT'!$C$17:$G$3071,5,FALSE),VLOOKUP(M3359,SICODI!$G$3:$J$2404,4,FALSE))</f>
        <v>364.69</v>
      </c>
      <c r="P3359" s="16">
        <f t="shared" si="474"/>
        <v>0.84299999999999997</v>
      </c>
      <c r="Q3359" s="78">
        <f t="shared" si="475"/>
        <v>672.12366999999995</v>
      </c>
      <c r="R3359" s="56">
        <v>0</v>
      </c>
      <c r="S3359" s="16">
        <f t="shared" si="476"/>
        <v>0.13400000000000001</v>
      </c>
      <c r="T3359" s="79">
        <f t="shared" si="477"/>
        <v>7.5053809816666659</v>
      </c>
      <c r="U3359" s="80">
        <f t="shared" si="478"/>
        <v>0.183</v>
      </c>
      <c r="V3359" s="81">
        <f t="shared" si="479"/>
        <v>1.3734847196449997</v>
      </c>
      <c r="W3359" s="79">
        <f t="shared" si="480"/>
        <v>0.46217247724950827</v>
      </c>
      <c r="X3359" s="60">
        <f t="shared" si="481"/>
        <v>0.5</v>
      </c>
      <c r="Y3359" s="56">
        <f>+'INFO ENEL'!R3347</f>
        <v>1</v>
      </c>
      <c r="Z3359" s="59">
        <f t="shared" si="482"/>
        <v>0.5</v>
      </c>
    </row>
    <row r="3360" spans="1:26" ht="15" customHeight="1" x14ac:dyDescent="0.25">
      <c r="A3360" s="55">
        <f>+'INFO ENEL'!A3348</f>
        <v>3343</v>
      </c>
      <c r="B3360" s="121" t="str">
        <f>+INDEX($B$8:$B$15,MATCH(L3360,$L$8:$L$15,0))</f>
        <v>SICODI</v>
      </c>
      <c r="C3360" s="56" t="str">
        <f>+'INFO ENEL'!B3348</f>
        <v>Lima</v>
      </c>
      <c r="D3360" s="56" t="str">
        <f>+'INFO ENEL'!D3348</f>
        <v>CARABAYLLO (LIMA)</v>
      </c>
      <c r="E3360" s="56" t="str">
        <f>+'INFO ENEL'!D3348</f>
        <v>CARABAYLLO (LIMA)</v>
      </c>
      <c r="F3360" s="50">
        <f>+'INFO ENEL'!E3348</f>
        <v>0</v>
      </c>
      <c r="G3360" s="56" t="str">
        <f>+'INFO ENEL'!L3348</f>
        <v>MT</v>
      </c>
      <c r="H3360" s="57">
        <f>+'INFO ENEL'!M3348</f>
        <v>84.1</v>
      </c>
      <c r="I3360" s="56">
        <f>+'INFO ENEL'!N3348</f>
        <v>13</v>
      </c>
      <c r="J3360" s="56" t="str">
        <f>+'INFO ENEL'!O3348</f>
        <v>Poste</v>
      </c>
      <c r="K3360" s="56" t="str">
        <f>+'INFO ENEL'!P3348</f>
        <v>Concreto</v>
      </c>
      <c r="L3360" s="56" t="str">
        <f>+'INFO ENEL'!Q3348</f>
        <v>PPC20</v>
      </c>
      <c r="M3360" s="55" t="str">
        <f>+IF(ISERROR(INDEX('Estructuras de Acero y Concreto'!$C$6:$C$577,MATCH(L3360,'Estructuras de Acero y Concreto'!$D$6:$D$577,0)))=FALSE,INDEX('Estructuras de Acero y Concreto'!$C$6:$C$577,MATCH(L3360,'Estructuras de Acero y Concreto'!$D$6:$D$577,0)),IF(ISERROR(INDEX('Estructuras de Madera'!$C$5:$C$122,MATCH(L3360,'Estructuras de Madera'!$D$5:$D$122,0)))=FALSE,INDEX('Estructuras de Madera'!$C$5:$C$122,MATCH(L3360,'Estructuras de Madera'!$D$5:$D$122,0)),INDEX(SICODI!$G$3:$G$2404,MATCH(L3360,SICODI!$G$3:$G$2404,0))))</f>
        <v>PPC20</v>
      </c>
      <c r="N3360" s="121" t="str">
        <f>+IF(ISERROR(VLOOKUP(M3360,'Resumen de precios LLTT'!$C$17:$D$3071,2,FALSE))=FALSE,VLOOKUP(M3360,'Resumen de precios LLTT'!$C$17:$D$3071,2,FALSE),VLOOKUP(M3360,SICODI!$G$3:$J$2404,2,FALSE))</f>
        <v>POSTE DE CONCRETO ARMADO DE 13/400/150/345</v>
      </c>
      <c r="O3360" s="58">
        <f>+IF(ISERROR(VLOOKUP(M3360,'Resumen de precios LLTT'!$C$17:$G$3071,5,FALSE))=FALSE,VLOOKUP(M3360,'Resumen de precios LLTT'!$C$17:$G$3071,5,FALSE),VLOOKUP(M3360,SICODI!$G$3:$J$2404,4,FALSE))</f>
        <v>364.69</v>
      </c>
      <c r="P3360" s="16">
        <f t="shared" si="474"/>
        <v>0.84299999999999997</v>
      </c>
      <c r="Q3360" s="78">
        <f t="shared" si="475"/>
        <v>672.12366999999995</v>
      </c>
      <c r="R3360" s="56">
        <v>0</v>
      </c>
      <c r="S3360" s="16">
        <f t="shared" si="476"/>
        <v>0.13400000000000001</v>
      </c>
      <c r="T3360" s="79">
        <f t="shared" si="477"/>
        <v>7.5053809816666659</v>
      </c>
      <c r="U3360" s="80">
        <f t="shared" si="478"/>
        <v>0.183</v>
      </c>
      <c r="V3360" s="81">
        <f t="shared" si="479"/>
        <v>1.3734847196449997</v>
      </c>
      <c r="W3360" s="79">
        <f t="shared" si="480"/>
        <v>0.46217247724950827</v>
      </c>
      <c r="X3360" s="60">
        <f t="shared" si="481"/>
        <v>0.5</v>
      </c>
      <c r="Y3360" s="56">
        <f>+'INFO ENEL'!R3348</f>
        <v>1</v>
      </c>
      <c r="Z3360" s="59">
        <f t="shared" si="482"/>
        <v>0.5</v>
      </c>
    </row>
    <row r="3361" spans="1:26" ht="15" customHeight="1" x14ac:dyDescent="0.25">
      <c r="A3361" s="55">
        <f>+'INFO ENEL'!A3349</f>
        <v>3344</v>
      </c>
      <c r="B3361" s="121" t="str">
        <f>+INDEX($B$8:$B$15,MATCH(L3361,$L$8:$L$15,0))</f>
        <v>SICODI</v>
      </c>
      <c r="C3361" s="56" t="str">
        <f>+'INFO ENEL'!B3349</f>
        <v>Lima</v>
      </c>
      <c r="D3361" s="56" t="str">
        <f>+'INFO ENEL'!D3349</f>
        <v>CARABAYLLO (LIMA)</v>
      </c>
      <c r="E3361" s="56" t="str">
        <f>+'INFO ENEL'!D3349</f>
        <v>CARABAYLLO (LIMA)</v>
      </c>
      <c r="F3361" s="50">
        <f>+'INFO ENEL'!E3349</f>
        <v>0</v>
      </c>
      <c r="G3361" s="56" t="str">
        <f>+'INFO ENEL'!L3349</f>
        <v>MT</v>
      </c>
      <c r="H3361" s="57">
        <f>+'INFO ENEL'!M3349</f>
        <v>103.75</v>
      </c>
      <c r="I3361" s="56">
        <f>+'INFO ENEL'!N3349</f>
        <v>13</v>
      </c>
      <c r="J3361" s="56" t="str">
        <f>+'INFO ENEL'!O3349</f>
        <v>Poste</v>
      </c>
      <c r="K3361" s="56" t="str">
        <f>+'INFO ENEL'!P3349</f>
        <v>Concreto</v>
      </c>
      <c r="L3361" s="56" t="str">
        <f>+'INFO ENEL'!Q3349</f>
        <v>PPC20</v>
      </c>
      <c r="M3361" s="55" t="str">
        <f>+IF(ISERROR(INDEX('Estructuras de Acero y Concreto'!$C$6:$C$577,MATCH(L3361,'Estructuras de Acero y Concreto'!$D$6:$D$577,0)))=FALSE,INDEX('Estructuras de Acero y Concreto'!$C$6:$C$577,MATCH(L3361,'Estructuras de Acero y Concreto'!$D$6:$D$577,0)),IF(ISERROR(INDEX('Estructuras de Madera'!$C$5:$C$122,MATCH(L3361,'Estructuras de Madera'!$D$5:$D$122,0)))=FALSE,INDEX('Estructuras de Madera'!$C$5:$C$122,MATCH(L3361,'Estructuras de Madera'!$D$5:$D$122,0)),INDEX(SICODI!$G$3:$G$2404,MATCH(L3361,SICODI!$G$3:$G$2404,0))))</f>
        <v>PPC20</v>
      </c>
      <c r="N3361" s="121" t="str">
        <f>+IF(ISERROR(VLOOKUP(M3361,'Resumen de precios LLTT'!$C$17:$D$3071,2,FALSE))=FALSE,VLOOKUP(M3361,'Resumen de precios LLTT'!$C$17:$D$3071,2,FALSE),VLOOKUP(M3361,SICODI!$G$3:$J$2404,2,FALSE))</f>
        <v>POSTE DE CONCRETO ARMADO DE 13/400/150/345</v>
      </c>
      <c r="O3361" s="58">
        <f>+IF(ISERROR(VLOOKUP(M3361,'Resumen de precios LLTT'!$C$17:$G$3071,5,FALSE))=FALSE,VLOOKUP(M3361,'Resumen de precios LLTT'!$C$17:$G$3071,5,FALSE),VLOOKUP(M3361,SICODI!$G$3:$J$2404,4,FALSE))</f>
        <v>364.69</v>
      </c>
      <c r="P3361" s="16">
        <f t="shared" si="474"/>
        <v>0.84299999999999997</v>
      </c>
      <c r="Q3361" s="78">
        <f t="shared" si="475"/>
        <v>672.12366999999995</v>
      </c>
      <c r="R3361" s="56">
        <v>0</v>
      </c>
      <c r="S3361" s="16">
        <f t="shared" si="476"/>
        <v>0.13400000000000001</v>
      </c>
      <c r="T3361" s="79">
        <f t="shared" si="477"/>
        <v>7.5053809816666659</v>
      </c>
      <c r="U3361" s="80">
        <f t="shared" si="478"/>
        <v>0.183</v>
      </c>
      <c r="V3361" s="81">
        <f t="shared" si="479"/>
        <v>1.3734847196449997</v>
      </c>
      <c r="W3361" s="79">
        <f t="shared" si="480"/>
        <v>0.46217247724950827</v>
      </c>
      <c r="X3361" s="60">
        <f t="shared" si="481"/>
        <v>0.5</v>
      </c>
      <c r="Y3361" s="56">
        <f>+'INFO ENEL'!R3349</f>
        <v>1</v>
      </c>
      <c r="Z3361" s="59">
        <f t="shared" si="482"/>
        <v>0.5</v>
      </c>
    </row>
    <row r="3362" spans="1:26" ht="15" customHeight="1" x14ac:dyDescent="0.25">
      <c r="A3362" s="55">
        <f>+'INFO ENEL'!A3350</f>
        <v>3345</v>
      </c>
      <c r="B3362" s="121" t="str">
        <f>+INDEX($B$8:$B$15,MATCH(L3362,$L$8:$L$15,0))</f>
        <v>SICODI</v>
      </c>
      <c r="C3362" s="56" t="str">
        <f>+'INFO ENEL'!B3350</f>
        <v>Lima</v>
      </c>
      <c r="D3362" s="56" t="str">
        <f>+'INFO ENEL'!D3350</f>
        <v>CARABAYLLO (LIMA)</v>
      </c>
      <c r="E3362" s="56" t="str">
        <f>+'INFO ENEL'!D3350</f>
        <v>CARABAYLLO (LIMA)</v>
      </c>
      <c r="F3362" s="50">
        <f>+'INFO ENEL'!E3350</f>
        <v>0</v>
      </c>
      <c r="G3362" s="56" t="str">
        <f>+'INFO ENEL'!L3350</f>
        <v>MT</v>
      </c>
      <c r="H3362" s="57">
        <f>+'INFO ENEL'!M3350</f>
        <v>102.4</v>
      </c>
      <c r="I3362" s="56">
        <f>+'INFO ENEL'!N3350</f>
        <v>13</v>
      </c>
      <c r="J3362" s="56" t="str">
        <f>+'INFO ENEL'!O3350</f>
        <v>Poste</v>
      </c>
      <c r="K3362" s="56" t="str">
        <f>+'INFO ENEL'!P3350</f>
        <v>Concreto</v>
      </c>
      <c r="L3362" s="56" t="str">
        <f>+'INFO ENEL'!Q3350</f>
        <v>PPC20</v>
      </c>
      <c r="M3362" s="55" t="str">
        <f>+IF(ISERROR(INDEX('Estructuras de Acero y Concreto'!$C$6:$C$577,MATCH(L3362,'Estructuras de Acero y Concreto'!$D$6:$D$577,0)))=FALSE,INDEX('Estructuras de Acero y Concreto'!$C$6:$C$577,MATCH(L3362,'Estructuras de Acero y Concreto'!$D$6:$D$577,0)),IF(ISERROR(INDEX('Estructuras de Madera'!$C$5:$C$122,MATCH(L3362,'Estructuras de Madera'!$D$5:$D$122,0)))=FALSE,INDEX('Estructuras de Madera'!$C$5:$C$122,MATCH(L3362,'Estructuras de Madera'!$D$5:$D$122,0)),INDEX(SICODI!$G$3:$G$2404,MATCH(L3362,SICODI!$G$3:$G$2404,0))))</f>
        <v>PPC20</v>
      </c>
      <c r="N3362" s="121" t="str">
        <f>+IF(ISERROR(VLOOKUP(M3362,'Resumen de precios LLTT'!$C$17:$D$3071,2,FALSE))=FALSE,VLOOKUP(M3362,'Resumen de precios LLTT'!$C$17:$D$3071,2,FALSE),VLOOKUP(M3362,SICODI!$G$3:$J$2404,2,FALSE))</f>
        <v>POSTE DE CONCRETO ARMADO DE 13/400/150/345</v>
      </c>
      <c r="O3362" s="58">
        <f>+IF(ISERROR(VLOOKUP(M3362,'Resumen de precios LLTT'!$C$17:$G$3071,5,FALSE))=FALSE,VLOOKUP(M3362,'Resumen de precios LLTT'!$C$17:$G$3071,5,FALSE),VLOOKUP(M3362,SICODI!$G$3:$J$2404,4,FALSE))</f>
        <v>364.69</v>
      </c>
      <c r="P3362" s="16">
        <f t="shared" si="474"/>
        <v>0.84299999999999997</v>
      </c>
      <c r="Q3362" s="78">
        <f t="shared" si="475"/>
        <v>672.12366999999995</v>
      </c>
      <c r="R3362" s="56">
        <v>0</v>
      </c>
      <c r="S3362" s="16">
        <f t="shared" si="476"/>
        <v>0.13400000000000001</v>
      </c>
      <c r="T3362" s="79">
        <f t="shared" si="477"/>
        <v>7.5053809816666659</v>
      </c>
      <c r="U3362" s="80">
        <f t="shared" si="478"/>
        <v>0.183</v>
      </c>
      <c r="V3362" s="81">
        <f t="shared" si="479"/>
        <v>1.3734847196449997</v>
      </c>
      <c r="W3362" s="79">
        <f t="shared" si="480"/>
        <v>0.46217247724950827</v>
      </c>
      <c r="X3362" s="60">
        <f t="shared" si="481"/>
        <v>0.5</v>
      </c>
      <c r="Y3362" s="56">
        <f>+'INFO ENEL'!R3350</f>
        <v>1</v>
      </c>
      <c r="Z3362" s="59">
        <f t="shared" si="482"/>
        <v>0.5</v>
      </c>
    </row>
    <row r="3363" spans="1:26" ht="15" customHeight="1" x14ac:dyDescent="0.25">
      <c r="A3363" s="55">
        <f>+'INFO ENEL'!A3351</f>
        <v>3346</v>
      </c>
      <c r="B3363" s="121" t="str">
        <f>+INDEX($B$8:$B$15,MATCH(L3363,$L$8:$L$15,0))</f>
        <v>SICODI</v>
      </c>
      <c r="C3363" s="56" t="str">
        <f>+'INFO ENEL'!B3351</f>
        <v>Lima</v>
      </c>
      <c r="D3363" s="56" t="str">
        <f>+'INFO ENEL'!D3351</f>
        <v>CARABAYLLO (LIMA)</v>
      </c>
      <c r="E3363" s="56" t="str">
        <f>+'INFO ENEL'!D3351</f>
        <v>CARABAYLLO (LIMA)</v>
      </c>
      <c r="F3363" s="50">
        <f>+'INFO ENEL'!E3351</f>
        <v>0</v>
      </c>
      <c r="G3363" s="56" t="str">
        <f>+'INFO ENEL'!L3351</f>
        <v>MT</v>
      </c>
      <c r="H3363" s="57">
        <f>+'INFO ENEL'!M3351</f>
        <v>101.22</v>
      </c>
      <c r="I3363" s="56">
        <f>+'INFO ENEL'!N3351</f>
        <v>13</v>
      </c>
      <c r="J3363" s="56" t="str">
        <f>+'INFO ENEL'!O3351</f>
        <v>Poste</v>
      </c>
      <c r="K3363" s="56" t="str">
        <f>+'INFO ENEL'!P3351</f>
        <v>Concreto</v>
      </c>
      <c r="L3363" s="56" t="str">
        <f>+'INFO ENEL'!Q3351</f>
        <v>PPC20</v>
      </c>
      <c r="M3363" s="55" t="str">
        <f>+IF(ISERROR(INDEX('Estructuras de Acero y Concreto'!$C$6:$C$577,MATCH(L3363,'Estructuras de Acero y Concreto'!$D$6:$D$577,0)))=FALSE,INDEX('Estructuras de Acero y Concreto'!$C$6:$C$577,MATCH(L3363,'Estructuras de Acero y Concreto'!$D$6:$D$577,0)),IF(ISERROR(INDEX('Estructuras de Madera'!$C$5:$C$122,MATCH(L3363,'Estructuras de Madera'!$D$5:$D$122,0)))=FALSE,INDEX('Estructuras de Madera'!$C$5:$C$122,MATCH(L3363,'Estructuras de Madera'!$D$5:$D$122,0)),INDEX(SICODI!$G$3:$G$2404,MATCH(L3363,SICODI!$G$3:$G$2404,0))))</f>
        <v>PPC20</v>
      </c>
      <c r="N3363" s="121" t="str">
        <f>+IF(ISERROR(VLOOKUP(M3363,'Resumen de precios LLTT'!$C$17:$D$3071,2,FALSE))=FALSE,VLOOKUP(M3363,'Resumen de precios LLTT'!$C$17:$D$3071,2,FALSE),VLOOKUP(M3363,SICODI!$G$3:$J$2404,2,FALSE))</f>
        <v>POSTE DE CONCRETO ARMADO DE 13/400/150/345</v>
      </c>
      <c r="O3363" s="58">
        <f>+IF(ISERROR(VLOOKUP(M3363,'Resumen de precios LLTT'!$C$17:$G$3071,5,FALSE))=FALSE,VLOOKUP(M3363,'Resumen de precios LLTT'!$C$17:$G$3071,5,FALSE),VLOOKUP(M3363,SICODI!$G$3:$J$2404,4,FALSE))</f>
        <v>364.69</v>
      </c>
      <c r="P3363" s="16">
        <f t="shared" si="474"/>
        <v>0.84299999999999997</v>
      </c>
      <c r="Q3363" s="78">
        <f t="shared" si="475"/>
        <v>672.12366999999995</v>
      </c>
      <c r="R3363" s="56">
        <v>0</v>
      </c>
      <c r="S3363" s="16">
        <f t="shared" si="476"/>
        <v>0.13400000000000001</v>
      </c>
      <c r="T3363" s="79">
        <f t="shared" si="477"/>
        <v>7.5053809816666659</v>
      </c>
      <c r="U3363" s="80">
        <f t="shared" si="478"/>
        <v>0.183</v>
      </c>
      <c r="V3363" s="81">
        <f t="shared" si="479"/>
        <v>1.3734847196449997</v>
      </c>
      <c r="W3363" s="79">
        <f t="shared" si="480"/>
        <v>0.46217247724950827</v>
      </c>
      <c r="X3363" s="60">
        <f t="shared" si="481"/>
        <v>0.5</v>
      </c>
      <c r="Y3363" s="56">
        <f>+'INFO ENEL'!R3351</f>
        <v>1</v>
      </c>
      <c r="Z3363" s="59">
        <f t="shared" si="482"/>
        <v>0.5</v>
      </c>
    </row>
    <row r="3364" spans="1:26" ht="15" customHeight="1" x14ac:dyDescent="0.25">
      <c r="A3364" s="55">
        <f>+'INFO ENEL'!A3352</f>
        <v>3347</v>
      </c>
      <c r="B3364" s="121" t="str">
        <f>+INDEX($B$8:$B$15,MATCH(L3364,$L$8:$L$15,0))</f>
        <v>SICODI</v>
      </c>
      <c r="C3364" s="56" t="str">
        <f>+'INFO ENEL'!B3352</f>
        <v>Lima</v>
      </c>
      <c r="D3364" s="56" t="str">
        <f>+'INFO ENEL'!D3352</f>
        <v>CARABAYLLO (LIMA)</v>
      </c>
      <c r="E3364" s="56" t="str">
        <f>+'INFO ENEL'!D3352</f>
        <v>CARABAYLLO (LIMA)</v>
      </c>
      <c r="F3364" s="50">
        <f>+'INFO ENEL'!E3352</f>
        <v>0</v>
      </c>
      <c r="G3364" s="56" t="str">
        <f>+'INFO ENEL'!L3352</f>
        <v>MT</v>
      </c>
      <c r="H3364" s="57">
        <f>+'INFO ENEL'!M3352</f>
        <v>98.36</v>
      </c>
      <c r="I3364" s="56">
        <f>+'INFO ENEL'!N3352</f>
        <v>13</v>
      </c>
      <c r="J3364" s="56" t="str">
        <f>+'INFO ENEL'!O3352</f>
        <v>Poste</v>
      </c>
      <c r="K3364" s="56" t="str">
        <f>+'INFO ENEL'!P3352</f>
        <v>Concreto</v>
      </c>
      <c r="L3364" s="56" t="str">
        <f>+'INFO ENEL'!Q3352</f>
        <v>PPC20</v>
      </c>
      <c r="M3364" s="55" t="str">
        <f>+IF(ISERROR(INDEX('Estructuras de Acero y Concreto'!$C$6:$C$577,MATCH(L3364,'Estructuras de Acero y Concreto'!$D$6:$D$577,0)))=FALSE,INDEX('Estructuras de Acero y Concreto'!$C$6:$C$577,MATCH(L3364,'Estructuras de Acero y Concreto'!$D$6:$D$577,0)),IF(ISERROR(INDEX('Estructuras de Madera'!$C$5:$C$122,MATCH(L3364,'Estructuras de Madera'!$D$5:$D$122,0)))=FALSE,INDEX('Estructuras de Madera'!$C$5:$C$122,MATCH(L3364,'Estructuras de Madera'!$D$5:$D$122,0)),INDEX(SICODI!$G$3:$G$2404,MATCH(L3364,SICODI!$G$3:$G$2404,0))))</f>
        <v>PPC20</v>
      </c>
      <c r="N3364" s="121" t="str">
        <f>+IF(ISERROR(VLOOKUP(M3364,'Resumen de precios LLTT'!$C$17:$D$3071,2,FALSE))=FALSE,VLOOKUP(M3364,'Resumen de precios LLTT'!$C$17:$D$3071,2,FALSE),VLOOKUP(M3364,SICODI!$G$3:$J$2404,2,FALSE))</f>
        <v>POSTE DE CONCRETO ARMADO DE 13/400/150/345</v>
      </c>
      <c r="O3364" s="58">
        <f>+IF(ISERROR(VLOOKUP(M3364,'Resumen de precios LLTT'!$C$17:$G$3071,5,FALSE))=FALSE,VLOOKUP(M3364,'Resumen de precios LLTT'!$C$17:$G$3071,5,FALSE),VLOOKUP(M3364,SICODI!$G$3:$J$2404,4,FALSE))</f>
        <v>364.69</v>
      </c>
      <c r="P3364" s="16">
        <f t="shared" si="474"/>
        <v>0.84299999999999997</v>
      </c>
      <c r="Q3364" s="78">
        <f t="shared" si="475"/>
        <v>672.12366999999995</v>
      </c>
      <c r="R3364" s="56">
        <v>0</v>
      </c>
      <c r="S3364" s="16">
        <f t="shared" si="476"/>
        <v>0.13400000000000001</v>
      </c>
      <c r="T3364" s="79">
        <f t="shared" si="477"/>
        <v>7.5053809816666659</v>
      </c>
      <c r="U3364" s="80">
        <f t="shared" si="478"/>
        <v>0.183</v>
      </c>
      <c r="V3364" s="81">
        <f t="shared" si="479"/>
        <v>1.3734847196449997</v>
      </c>
      <c r="W3364" s="79">
        <f t="shared" si="480"/>
        <v>0.46217247724950827</v>
      </c>
      <c r="X3364" s="60">
        <f t="shared" si="481"/>
        <v>0.5</v>
      </c>
      <c r="Y3364" s="56">
        <f>+'INFO ENEL'!R3352</f>
        <v>1</v>
      </c>
      <c r="Z3364" s="59">
        <f t="shared" si="482"/>
        <v>0.5</v>
      </c>
    </row>
    <row r="3365" spans="1:26" ht="15" customHeight="1" x14ac:dyDescent="0.25">
      <c r="A3365" s="55">
        <f>+'INFO ENEL'!A3353</f>
        <v>3348</v>
      </c>
      <c r="B3365" s="121" t="str">
        <f>+INDEX($B$8:$B$15,MATCH(L3365,$L$8:$L$15,0))</f>
        <v>SICODI</v>
      </c>
      <c r="C3365" s="56" t="str">
        <f>+'INFO ENEL'!B3353</f>
        <v>Lima</v>
      </c>
      <c r="D3365" s="56" t="str">
        <f>+'INFO ENEL'!D3353</f>
        <v>CARABAYLLO (LIMA)</v>
      </c>
      <c r="E3365" s="56" t="str">
        <f>+'INFO ENEL'!D3353</f>
        <v>CARABAYLLO (LIMA)</v>
      </c>
      <c r="F3365" s="50">
        <f>+'INFO ENEL'!E3353</f>
        <v>0</v>
      </c>
      <c r="G3365" s="56" t="str">
        <f>+'INFO ENEL'!L3353</f>
        <v>MT</v>
      </c>
      <c r="H3365" s="57">
        <f>+'INFO ENEL'!M3353</f>
        <v>100.94</v>
      </c>
      <c r="I3365" s="56">
        <f>+'INFO ENEL'!N3353</f>
        <v>13</v>
      </c>
      <c r="J3365" s="56" t="str">
        <f>+'INFO ENEL'!O3353</f>
        <v>Poste</v>
      </c>
      <c r="K3365" s="56" t="str">
        <f>+'INFO ENEL'!P3353</f>
        <v>Concreto</v>
      </c>
      <c r="L3365" s="56" t="str">
        <f>+'INFO ENEL'!Q3353</f>
        <v>PPC20</v>
      </c>
      <c r="M3365" s="55" t="str">
        <f>+IF(ISERROR(INDEX('Estructuras de Acero y Concreto'!$C$6:$C$577,MATCH(L3365,'Estructuras de Acero y Concreto'!$D$6:$D$577,0)))=FALSE,INDEX('Estructuras de Acero y Concreto'!$C$6:$C$577,MATCH(L3365,'Estructuras de Acero y Concreto'!$D$6:$D$577,0)),IF(ISERROR(INDEX('Estructuras de Madera'!$C$5:$C$122,MATCH(L3365,'Estructuras de Madera'!$D$5:$D$122,0)))=FALSE,INDEX('Estructuras de Madera'!$C$5:$C$122,MATCH(L3365,'Estructuras de Madera'!$D$5:$D$122,0)),INDEX(SICODI!$G$3:$G$2404,MATCH(L3365,SICODI!$G$3:$G$2404,0))))</f>
        <v>PPC20</v>
      </c>
      <c r="N3365" s="121" t="str">
        <f>+IF(ISERROR(VLOOKUP(M3365,'Resumen de precios LLTT'!$C$17:$D$3071,2,FALSE))=FALSE,VLOOKUP(M3365,'Resumen de precios LLTT'!$C$17:$D$3071,2,FALSE),VLOOKUP(M3365,SICODI!$G$3:$J$2404,2,FALSE))</f>
        <v>POSTE DE CONCRETO ARMADO DE 13/400/150/345</v>
      </c>
      <c r="O3365" s="58">
        <f>+IF(ISERROR(VLOOKUP(M3365,'Resumen de precios LLTT'!$C$17:$G$3071,5,FALSE))=FALSE,VLOOKUP(M3365,'Resumen de precios LLTT'!$C$17:$G$3071,5,FALSE),VLOOKUP(M3365,SICODI!$G$3:$J$2404,4,FALSE))</f>
        <v>364.69</v>
      </c>
      <c r="P3365" s="16">
        <f t="shared" si="474"/>
        <v>0.84299999999999997</v>
      </c>
      <c r="Q3365" s="78">
        <f t="shared" si="475"/>
        <v>672.12366999999995</v>
      </c>
      <c r="R3365" s="56">
        <v>0</v>
      </c>
      <c r="S3365" s="16">
        <f t="shared" si="476"/>
        <v>0.13400000000000001</v>
      </c>
      <c r="T3365" s="79">
        <f t="shared" si="477"/>
        <v>7.5053809816666659</v>
      </c>
      <c r="U3365" s="80">
        <f t="shared" si="478"/>
        <v>0.183</v>
      </c>
      <c r="V3365" s="81">
        <f t="shared" si="479"/>
        <v>1.3734847196449997</v>
      </c>
      <c r="W3365" s="79">
        <f t="shared" si="480"/>
        <v>0.46217247724950827</v>
      </c>
      <c r="X3365" s="60">
        <f t="shared" si="481"/>
        <v>0.5</v>
      </c>
      <c r="Y3365" s="56">
        <f>+'INFO ENEL'!R3353</f>
        <v>1</v>
      </c>
      <c r="Z3365" s="59">
        <f t="shared" si="482"/>
        <v>0.5</v>
      </c>
    </row>
    <row r="3366" spans="1:26" ht="15" customHeight="1" x14ac:dyDescent="0.25">
      <c r="A3366" s="55">
        <f>+'INFO ENEL'!A3354</f>
        <v>3349</v>
      </c>
      <c r="B3366" s="121" t="str">
        <f>+INDEX($B$8:$B$15,MATCH(L3366,$L$8:$L$15,0))</f>
        <v>SICODI</v>
      </c>
      <c r="C3366" s="56" t="str">
        <f>+'INFO ENEL'!B3354</f>
        <v>Lima</v>
      </c>
      <c r="D3366" s="56" t="str">
        <f>+'INFO ENEL'!D3354</f>
        <v>CARABAYLLO (LIMA)</v>
      </c>
      <c r="E3366" s="56" t="str">
        <f>+'INFO ENEL'!D3354</f>
        <v>CARABAYLLO (LIMA)</v>
      </c>
      <c r="F3366" s="50">
        <f>+'INFO ENEL'!E3354</f>
        <v>0</v>
      </c>
      <c r="G3366" s="56" t="str">
        <f>+'INFO ENEL'!L3354</f>
        <v>MT</v>
      </c>
      <c r="H3366" s="57">
        <f>+'INFO ENEL'!M3354</f>
        <v>104.3</v>
      </c>
      <c r="I3366" s="56">
        <f>+'INFO ENEL'!N3354</f>
        <v>13</v>
      </c>
      <c r="J3366" s="56" t="str">
        <f>+'INFO ENEL'!O3354</f>
        <v>Poste</v>
      </c>
      <c r="K3366" s="56" t="str">
        <f>+'INFO ENEL'!P3354</f>
        <v>Concreto</v>
      </c>
      <c r="L3366" s="56" t="str">
        <f>+'INFO ENEL'!Q3354</f>
        <v>PPC20</v>
      </c>
      <c r="M3366" s="55" t="str">
        <f>+IF(ISERROR(INDEX('Estructuras de Acero y Concreto'!$C$6:$C$577,MATCH(L3366,'Estructuras de Acero y Concreto'!$D$6:$D$577,0)))=FALSE,INDEX('Estructuras de Acero y Concreto'!$C$6:$C$577,MATCH(L3366,'Estructuras de Acero y Concreto'!$D$6:$D$577,0)),IF(ISERROR(INDEX('Estructuras de Madera'!$C$5:$C$122,MATCH(L3366,'Estructuras de Madera'!$D$5:$D$122,0)))=FALSE,INDEX('Estructuras de Madera'!$C$5:$C$122,MATCH(L3366,'Estructuras de Madera'!$D$5:$D$122,0)),INDEX(SICODI!$G$3:$G$2404,MATCH(L3366,SICODI!$G$3:$G$2404,0))))</f>
        <v>PPC20</v>
      </c>
      <c r="N3366" s="121" t="str">
        <f>+IF(ISERROR(VLOOKUP(M3366,'Resumen de precios LLTT'!$C$17:$D$3071,2,FALSE))=FALSE,VLOOKUP(M3366,'Resumen de precios LLTT'!$C$17:$D$3071,2,FALSE),VLOOKUP(M3366,SICODI!$G$3:$J$2404,2,FALSE))</f>
        <v>POSTE DE CONCRETO ARMADO DE 13/400/150/345</v>
      </c>
      <c r="O3366" s="58">
        <f>+IF(ISERROR(VLOOKUP(M3366,'Resumen de precios LLTT'!$C$17:$G$3071,5,FALSE))=FALSE,VLOOKUP(M3366,'Resumen de precios LLTT'!$C$17:$G$3071,5,FALSE),VLOOKUP(M3366,SICODI!$G$3:$J$2404,4,FALSE))</f>
        <v>364.69</v>
      </c>
      <c r="P3366" s="16">
        <f t="shared" si="474"/>
        <v>0.84299999999999997</v>
      </c>
      <c r="Q3366" s="78">
        <f t="shared" si="475"/>
        <v>672.12366999999995</v>
      </c>
      <c r="R3366" s="56">
        <v>0</v>
      </c>
      <c r="S3366" s="16">
        <f t="shared" si="476"/>
        <v>0.13400000000000001</v>
      </c>
      <c r="T3366" s="79">
        <f t="shared" si="477"/>
        <v>7.5053809816666659</v>
      </c>
      <c r="U3366" s="80">
        <f t="shared" si="478"/>
        <v>0.183</v>
      </c>
      <c r="V3366" s="81">
        <f t="shared" si="479"/>
        <v>1.3734847196449997</v>
      </c>
      <c r="W3366" s="79">
        <f t="shared" si="480"/>
        <v>0.46217247724950827</v>
      </c>
      <c r="X3366" s="60">
        <f t="shared" si="481"/>
        <v>0.5</v>
      </c>
      <c r="Y3366" s="56">
        <f>+'INFO ENEL'!R3354</f>
        <v>1</v>
      </c>
      <c r="Z3366" s="59">
        <f t="shared" si="482"/>
        <v>0.5</v>
      </c>
    </row>
    <row r="3367" spans="1:26" ht="15" customHeight="1" x14ac:dyDescent="0.25">
      <c r="A3367" s="55">
        <f>+'INFO ENEL'!A3355</f>
        <v>3350</v>
      </c>
      <c r="B3367" s="121" t="str">
        <f>+INDEX($B$8:$B$15,MATCH(L3367,$L$8:$L$15,0))</f>
        <v>SICODI</v>
      </c>
      <c r="C3367" s="56" t="str">
        <f>+'INFO ENEL'!B3355</f>
        <v>Lima</v>
      </c>
      <c r="D3367" s="56" t="str">
        <f>+'INFO ENEL'!D3355</f>
        <v>CARABAYLLO (LIMA)</v>
      </c>
      <c r="E3367" s="56" t="str">
        <f>+'INFO ENEL'!D3355</f>
        <v>CARABAYLLO (LIMA)</v>
      </c>
      <c r="F3367" s="50">
        <f>+'INFO ENEL'!E3355</f>
        <v>0</v>
      </c>
      <c r="G3367" s="56" t="str">
        <f>+'INFO ENEL'!L3355</f>
        <v>MT</v>
      </c>
      <c r="H3367" s="57">
        <f>+'INFO ENEL'!M3355</f>
        <v>104.29</v>
      </c>
      <c r="I3367" s="56">
        <f>+'INFO ENEL'!N3355</f>
        <v>13</v>
      </c>
      <c r="J3367" s="56" t="str">
        <f>+'INFO ENEL'!O3355</f>
        <v>Poste</v>
      </c>
      <c r="K3367" s="56" t="str">
        <f>+'INFO ENEL'!P3355</f>
        <v>Concreto</v>
      </c>
      <c r="L3367" s="56" t="str">
        <f>+'INFO ENEL'!Q3355</f>
        <v>PPC20</v>
      </c>
      <c r="M3367" s="55" t="str">
        <f>+IF(ISERROR(INDEX('Estructuras de Acero y Concreto'!$C$6:$C$577,MATCH(L3367,'Estructuras de Acero y Concreto'!$D$6:$D$577,0)))=FALSE,INDEX('Estructuras de Acero y Concreto'!$C$6:$C$577,MATCH(L3367,'Estructuras de Acero y Concreto'!$D$6:$D$577,0)),IF(ISERROR(INDEX('Estructuras de Madera'!$C$5:$C$122,MATCH(L3367,'Estructuras de Madera'!$D$5:$D$122,0)))=FALSE,INDEX('Estructuras de Madera'!$C$5:$C$122,MATCH(L3367,'Estructuras de Madera'!$D$5:$D$122,0)),INDEX(SICODI!$G$3:$G$2404,MATCH(L3367,SICODI!$G$3:$G$2404,0))))</f>
        <v>PPC20</v>
      </c>
      <c r="N3367" s="121" t="str">
        <f>+IF(ISERROR(VLOOKUP(M3367,'Resumen de precios LLTT'!$C$17:$D$3071,2,FALSE))=FALSE,VLOOKUP(M3367,'Resumen de precios LLTT'!$C$17:$D$3071,2,FALSE),VLOOKUP(M3367,SICODI!$G$3:$J$2404,2,FALSE))</f>
        <v>POSTE DE CONCRETO ARMADO DE 13/400/150/345</v>
      </c>
      <c r="O3367" s="58">
        <f>+IF(ISERROR(VLOOKUP(M3367,'Resumen de precios LLTT'!$C$17:$G$3071,5,FALSE))=FALSE,VLOOKUP(M3367,'Resumen de precios LLTT'!$C$17:$G$3071,5,FALSE),VLOOKUP(M3367,SICODI!$G$3:$J$2404,4,FALSE))</f>
        <v>364.69</v>
      </c>
      <c r="P3367" s="16">
        <f t="shared" si="474"/>
        <v>0.84299999999999997</v>
      </c>
      <c r="Q3367" s="78">
        <f t="shared" si="475"/>
        <v>672.12366999999995</v>
      </c>
      <c r="R3367" s="56">
        <v>0</v>
      </c>
      <c r="S3367" s="16">
        <f t="shared" si="476"/>
        <v>0.13400000000000001</v>
      </c>
      <c r="T3367" s="79">
        <f t="shared" si="477"/>
        <v>7.5053809816666659</v>
      </c>
      <c r="U3367" s="80">
        <f t="shared" si="478"/>
        <v>0.183</v>
      </c>
      <c r="V3367" s="81">
        <f t="shared" si="479"/>
        <v>1.3734847196449997</v>
      </c>
      <c r="W3367" s="79">
        <f t="shared" si="480"/>
        <v>0.46217247724950827</v>
      </c>
      <c r="X3367" s="60">
        <f t="shared" si="481"/>
        <v>0.5</v>
      </c>
      <c r="Y3367" s="56">
        <f>+'INFO ENEL'!R3355</f>
        <v>1</v>
      </c>
      <c r="Z3367" s="59">
        <f t="shared" si="482"/>
        <v>0.5</v>
      </c>
    </row>
    <row r="3368" spans="1:26" ht="15" customHeight="1" x14ac:dyDescent="0.25">
      <c r="A3368" s="55">
        <f>+'INFO ENEL'!A3356</f>
        <v>3351</v>
      </c>
      <c r="B3368" s="121" t="str">
        <f>+INDEX($B$8:$B$15,MATCH(L3368,$L$8:$L$15,0))</f>
        <v>SICODI</v>
      </c>
      <c r="C3368" s="56" t="str">
        <f>+'INFO ENEL'!B3356</f>
        <v>Lima</v>
      </c>
      <c r="D3368" s="56" t="str">
        <f>+'INFO ENEL'!D3356</f>
        <v>CARABAYLLO (LIMA)</v>
      </c>
      <c r="E3368" s="56" t="str">
        <f>+'INFO ENEL'!D3356</f>
        <v>CARABAYLLO (LIMA)</v>
      </c>
      <c r="F3368" s="50">
        <f>+'INFO ENEL'!E3356</f>
        <v>0</v>
      </c>
      <c r="G3368" s="56" t="str">
        <f>+'INFO ENEL'!L3356</f>
        <v>MT</v>
      </c>
      <c r="H3368" s="57">
        <f>+'INFO ENEL'!M3356</f>
        <v>102.21</v>
      </c>
      <c r="I3368" s="56">
        <f>+'INFO ENEL'!N3356</f>
        <v>13</v>
      </c>
      <c r="J3368" s="56" t="str">
        <f>+'INFO ENEL'!O3356</f>
        <v>Poste</v>
      </c>
      <c r="K3368" s="56" t="str">
        <f>+'INFO ENEL'!P3356</f>
        <v>Concreto</v>
      </c>
      <c r="L3368" s="56" t="str">
        <f>+'INFO ENEL'!Q3356</f>
        <v>PPC20</v>
      </c>
      <c r="M3368" s="55" t="str">
        <f>+IF(ISERROR(INDEX('Estructuras de Acero y Concreto'!$C$6:$C$577,MATCH(L3368,'Estructuras de Acero y Concreto'!$D$6:$D$577,0)))=FALSE,INDEX('Estructuras de Acero y Concreto'!$C$6:$C$577,MATCH(L3368,'Estructuras de Acero y Concreto'!$D$6:$D$577,0)),IF(ISERROR(INDEX('Estructuras de Madera'!$C$5:$C$122,MATCH(L3368,'Estructuras de Madera'!$D$5:$D$122,0)))=FALSE,INDEX('Estructuras de Madera'!$C$5:$C$122,MATCH(L3368,'Estructuras de Madera'!$D$5:$D$122,0)),INDEX(SICODI!$G$3:$G$2404,MATCH(L3368,SICODI!$G$3:$G$2404,0))))</f>
        <v>PPC20</v>
      </c>
      <c r="N3368" s="121" t="str">
        <f>+IF(ISERROR(VLOOKUP(M3368,'Resumen de precios LLTT'!$C$17:$D$3071,2,FALSE))=FALSE,VLOOKUP(M3368,'Resumen de precios LLTT'!$C$17:$D$3071,2,FALSE),VLOOKUP(M3368,SICODI!$G$3:$J$2404,2,FALSE))</f>
        <v>POSTE DE CONCRETO ARMADO DE 13/400/150/345</v>
      </c>
      <c r="O3368" s="58">
        <f>+IF(ISERROR(VLOOKUP(M3368,'Resumen de precios LLTT'!$C$17:$G$3071,5,FALSE))=FALSE,VLOOKUP(M3368,'Resumen de precios LLTT'!$C$17:$G$3071,5,FALSE),VLOOKUP(M3368,SICODI!$G$3:$J$2404,4,FALSE))</f>
        <v>364.69</v>
      </c>
      <c r="P3368" s="16">
        <f t="shared" si="474"/>
        <v>0.84299999999999997</v>
      </c>
      <c r="Q3368" s="78">
        <f t="shared" si="475"/>
        <v>672.12366999999995</v>
      </c>
      <c r="R3368" s="56">
        <v>0</v>
      </c>
      <c r="S3368" s="16">
        <f t="shared" si="476"/>
        <v>0.13400000000000001</v>
      </c>
      <c r="T3368" s="79">
        <f t="shared" si="477"/>
        <v>7.5053809816666659</v>
      </c>
      <c r="U3368" s="80">
        <f t="shared" si="478"/>
        <v>0.183</v>
      </c>
      <c r="V3368" s="81">
        <f t="shared" si="479"/>
        <v>1.3734847196449997</v>
      </c>
      <c r="W3368" s="79">
        <f t="shared" si="480"/>
        <v>0.46217247724950827</v>
      </c>
      <c r="X3368" s="60">
        <f t="shared" si="481"/>
        <v>0.5</v>
      </c>
      <c r="Y3368" s="56">
        <f>+'INFO ENEL'!R3356</f>
        <v>1</v>
      </c>
      <c r="Z3368" s="59">
        <f t="shared" si="482"/>
        <v>0.5</v>
      </c>
    </row>
    <row r="3369" spans="1:26" ht="15" customHeight="1" x14ac:dyDescent="0.25">
      <c r="A3369" s="55">
        <f>+'INFO ENEL'!A3357</f>
        <v>3352</v>
      </c>
      <c r="B3369" s="121" t="str">
        <f>+INDEX($B$8:$B$15,MATCH(L3369,$L$8:$L$15,0))</f>
        <v>SICODI</v>
      </c>
      <c r="C3369" s="56" t="str">
        <f>+'INFO ENEL'!B3357</f>
        <v>Lima</v>
      </c>
      <c r="D3369" s="56" t="str">
        <f>+'INFO ENEL'!D3357</f>
        <v>CARABAYLLO (LIMA)</v>
      </c>
      <c r="E3369" s="56" t="str">
        <f>+'INFO ENEL'!D3357</f>
        <v>CARABAYLLO (LIMA)</v>
      </c>
      <c r="F3369" s="50">
        <f>+'INFO ENEL'!E3357</f>
        <v>0</v>
      </c>
      <c r="G3369" s="56" t="str">
        <f>+'INFO ENEL'!L3357</f>
        <v>MT</v>
      </c>
      <c r="H3369" s="57">
        <f>+'INFO ENEL'!M3357</f>
        <v>105.32</v>
      </c>
      <c r="I3369" s="56">
        <f>+'INFO ENEL'!N3357</f>
        <v>13</v>
      </c>
      <c r="J3369" s="56" t="str">
        <f>+'INFO ENEL'!O3357</f>
        <v>Poste</v>
      </c>
      <c r="K3369" s="56" t="str">
        <f>+'INFO ENEL'!P3357</f>
        <v>Concreto</v>
      </c>
      <c r="L3369" s="56" t="str">
        <f>+'INFO ENEL'!Q3357</f>
        <v>PPC20</v>
      </c>
      <c r="M3369" s="55" t="str">
        <f>+IF(ISERROR(INDEX('Estructuras de Acero y Concreto'!$C$6:$C$577,MATCH(L3369,'Estructuras de Acero y Concreto'!$D$6:$D$577,0)))=FALSE,INDEX('Estructuras de Acero y Concreto'!$C$6:$C$577,MATCH(L3369,'Estructuras de Acero y Concreto'!$D$6:$D$577,0)),IF(ISERROR(INDEX('Estructuras de Madera'!$C$5:$C$122,MATCH(L3369,'Estructuras de Madera'!$D$5:$D$122,0)))=FALSE,INDEX('Estructuras de Madera'!$C$5:$C$122,MATCH(L3369,'Estructuras de Madera'!$D$5:$D$122,0)),INDEX(SICODI!$G$3:$G$2404,MATCH(L3369,SICODI!$G$3:$G$2404,0))))</f>
        <v>PPC20</v>
      </c>
      <c r="N3369" s="121" t="str">
        <f>+IF(ISERROR(VLOOKUP(M3369,'Resumen de precios LLTT'!$C$17:$D$3071,2,FALSE))=FALSE,VLOOKUP(M3369,'Resumen de precios LLTT'!$C$17:$D$3071,2,FALSE),VLOOKUP(M3369,SICODI!$G$3:$J$2404,2,FALSE))</f>
        <v>POSTE DE CONCRETO ARMADO DE 13/400/150/345</v>
      </c>
      <c r="O3369" s="58">
        <f>+IF(ISERROR(VLOOKUP(M3369,'Resumen de precios LLTT'!$C$17:$G$3071,5,FALSE))=FALSE,VLOOKUP(M3369,'Resumen de precios LLTT'!$C$17:$G$3071,5,FALSE),VLOOKUP(M3369,SICODI!$G$3:$J$2404,4,FALSE))</f>
        <v>364.69</v>
      </c>
      <c r="P3369" s="16">
        <f t="shared" si="474"/>
        <v>0.84299999999999997</v>
      </c>
      <c r="Q3369" s="78">
        <f t="shared" si="475"/>
        <v>672.12366999999995</v>
      </c>
      <c r="R3369" s="56">
        <v>0</v>
      </c>
      <c r="S3369" s="16">
        <f t="shared" si="476"/>
        <v>0.13400000000000001</v>
      </c>
      <c r="T3369" s="79">
        <f t="shared" si="477"/>
        <v>7.5053809816666659</v>
      </c>
      <c r="U3369" s="80">
        <f t="shared" si="478"/>
        <v>0.183</v>
      </c>
      <c r="V3369" s="81">
        <f t="shared" si="479"/>
        <v>1.3734847196449997</v>
      </c>
      <c r="W3369" s="79">
        <f t="shared" si="480"/>
        <v>0.46217247724950827</v>
      </c>
      <c r="X3369" s="60">
        <f t="shared" si="481"/>
        <v>0.5</v>
      </c>
      <c r="Y3369" s="56">
        <f>+'INFO ENEL'!R3357</f>
        <v>1</v>
      </c>
      <c r="Z3369" s="59">
        <f t="shared" si="482"/>
        <v>0.5</v>
      </c>
    </row>
    <row r="3370" spans="1:26" ht="15" customHeight="1" x14ac:dyDescent="0.25">
      <c r="A3370" s="55">
        <f>+'INFO ENEL'!A3358</f>
        <v>3353</v>
      </c>
      <c r="B3370" s="121" t="str">
        <f>+INDEX($B$8:$B$15,MATCH(L3370,$L$8:$L$15,0))</f>
        <v>SICODI</v>
      </c>
      <c r="C3370" s="56" t="str">
        <f>+'INFO ENEL'!B3358</f>
        <v>Lima</v>
      </c>
      <c r="D3370" s="56" t="str">
        <f>+'INFO ENEL'!D3358</f>
        <v>CARABAYLLO (LIMA)</v>
      </c>
      <c r="E3370" s="56" t="str">
        <f>+'INFO ENEL'!D3358</f>
        <v>CARABAYLLO (LIMA)</v>
      </c>
      <c r="F3370" s="50">
        <f>+'INFO ENEL'!E3358</f>
        <v>0</v>
      </c>
      <c r="G3370" s="56" t="str">
        <f>+'INFO ENEL'!L3358</f>
        <v>MT</v>
      </c>
      <c r="H3370" s="57">
        <f>+'INFO ENEL'!M3358</f>
        <v>97.62</v>
      </c>
      <c r="I3370" s="56">
        <f>+'INFO ENEL'!N3358</f>
        <v>13</v>
      </c>
      <c r="J3370" s="56" t="str">
        <f>+'INFO ENEL'!O3358</f>
        <v>Poste</v>
      </c>
      <c r="K3370" s="56" t="str">
        <f>+'INFO ENEL'!P3358</f>
        <v>Concreto</v>
      </c>
      <c r="L3370" s="56" t="str">
        <f>+'INFO ENEL'!Q3358</f>
        <v>PPC20</v>
      </c>
      <c r="M3370" s="55" t="str">
        <f>+IF(ISERROR(INDEX('Estructuras de Acero y Concreto'!$C$6:$C$577,MATCH(L3370,'Estructuras de Acero y Concreto'!$D$6:$D$577,0)))=FALSE,INDEX('Estructuras de Acero y Concreto'!$C$6:$C$577,MATCH(L3370,'Estructuras de Acero y Concreto'!$D$6:$D$577,0)),IF(ISERROR(INDEX('Estructuras de Madera'!$C$5:$C$122,MATCH(L3370,'Estructuras de Madera'!$D$5:$D$122,0)))=FALSE,INDEX('Estructuras de Madera'!$C$5:$C$122,MATCH(L3370,'Estructuras de Madera'!$D$5:$D$122,0)),INDEX(SICODI!$G$3:$G$2404,MATCH(L3370,SICODI!$G$3:$G$2404,0))))</f>
        <v>PPC20</v>
      </c>
      <c r="N3370" s="121" t="str">
        <f>+IF(ISERROR(VLOOKUP(M3370,'Resumen de precios LLTT'!$C$17:$D$3071,2,FALSE))=FALSE,VLOOKUP(M3370,'Resumen de precios LLTT'!$C$17:$D$3071,2,FALSE),VLOOKUP(M3370,SICODI!$G$3:$J$2404,2,FALSE))</f>
        <v>POSTE DE CONCRETO ARMADO DE 13/400/150/345</v>
      </c>
      <c r="O3370" s="58">
        <f>+IF(ISERROR(VLOOKUP(M3370,'Resumen de precios LLTT'!$C$17:$G$3071,5,FALSE))=FALSE,VLOOKUP(M3370,'Resumen de precios LLTT'!$C$17:$G$3071,5,FALSE),VLOOKUP(M3370,SICODI!$G$3:$J$2404,4,FALSE))</f>
        <v>364.69</v>
      </c>
      <c r="P3370" s="16">
        <f t="shared" si="474"/>
        <v>0.84299999999999997</v>
      </c>
      <c r="Q3370" s="78">
        <f t="shared" si="475"/>
        <v>672.12366999999995</v>
      </c>
      <c r="R3370" s="56">
        <v>0</v>
      </c>
      <c r="S3370" s="16">
        <f t="shared" si="476"/>
        <v>0.13400000000000001</v>
      </c>
      <c r="T3370" s="79">
        <f t="shared" si="477"/>
        <v>7.5053809816666659</v>
      </c>
      <c r="U3370" s="80">
        <f t="shared" si="478"/>
        <v>0.183</v>
      </c>
      <c r="V3370" s="81">
        <f t="shared" si="479"/>
        <v>1.3734847196449997</v>
      </c>
      <c r="W3370" s="79">
        <f t="shared" si="480"/>
        <v>0.46217247724950827</v>
      </c>
      <c r="X3370" s="60">
        <f t="shared" si="481"/>
        <v>0.5</v>
      </c>
      <c r="Y3370" s="56">
        <f>+'INFO ENEL'!R3358</f>
        <v>1</v>
      </c>
      <c r="Z3370" s="59">
        <f t="shared" si="482"/>
        <v>0.5</v>
      </c>
    </row>
    <row r="3371" spans="1:26" ht="15" customHeight="1" x14ac:dyDescent="0.25">
      <c r="A3371" s="55">
        <f>+'INFO ENEL'!A3359</f>
        <v>3354</v>
      </c>
      <c r="B3371" s="121" t="str">
        <f>+INDEX($B$8:$B$15,MATCH(L3371,$L$8:$L$15,0))</f>
        <v>SICODI</v>
      </c>
      <c r="C3371" s="56" t="str">
        <f>+'INFO ENEL'!B3359</f>
        <v>Lima</v>
      </c>
      <c r="D3371" s="56" t="str">
        <f>+'INFO ENEL'!D3359</f>
        <v>CARABAYLLO (LIMA)</v>
      </c>
      <c r="E3371" s="56" t="str">
        <f>+'INFO ENEL'!D3359</f>
        <v>CARABAYLLO (LIMA)</v>
      </c>
      <c r="F3371" s="50">
        <f>+'INFO ENEL'!E3359</f>
        <v>0</v>
      </c>
      <c r="G3371" s="56" t="str">
        <f>+'INFO ENEL'!L3359</f>
        <v>MT</v>
      </c>
      <c r="H3371" s="57">
        <f>+'INFO ENEL'!M3359</f>
        <v>107.5</v>
      </c>
      <c r="I3371" s="56">
        <f>+'INFO ENEL'!N3359</f>
        <v>13</v>
      </c>
      <c r="J3371" s="56" t="str">
        <f>+'INFO ENEL'!O3359</f>
        <v>Poste</v>
      </c>
      <c r="K3371" s="56" t="str">
        <f>+'INFO ENEL'!P3359</f>
        <v>Concreto</v>
      </c>
      <c r="L3371" s="56" t="str">
        <f>+'INFO ENEL'!Q3359</f>
        <v>PPC20</v>
      </c>
      <c r="M3371" s="55" t="str">
        <f>+IF(ISERROR(INDEX('Estructuras de Acero y Concreto'!$C$6:$C$577,MATCH(L3371,'Estructuras de Acero y Concreto'!$D$6:$D$577,0)))=FALSE,INDEX('Estructuras de Acero y Concreto'!$C$6:$C$577,MATCH(L3371,'Estructuras de Acero y Concreto'!$D$6:$D$577,0)),IF(ISERROR(INDEX('Estructuras de Madera'!$C$5:$C$122,MATCH(L3371,'Estructuras de Madera'!$D$5:$D$122,0)))=FALSE,INDEX('Estructuras de Madera'!$C$5:$C$122,MATCH(L3371,'Estructuras de Madera'!$D$5:$D$122,0)),INDEX(SICODI!$G$3:$G$2404,MATCH(L3371,SICODI!$G$3:$G$2404,0))))</f>
        <v>PPC20</v>
      </c>
      <c r="N3371" s="121" t="str">
        <f>+IF(ISERROR(VLOOKUP(M3371,'Resumen de precios LLTT'!$C$17:$D$3071,2,FALSE))=FALSE,VLOOKUP(M3371,'Resumen de precios LLTT'!$C$17:$D$3071,2,FALSE),VLOOKUP(M3371,SICODI!$G$3:$J$2404,2,FALSE))</f>
        <v>POSTE DE CONCRETO ARMADO DE 13/400/150/345</v>
      </c>
      <c r="O3371" s="58">
        <f>+IF(ISERROR(VLOOKUP(M3371,'Resumen de precios LLTT'!$C$17:$G$3071,5,FALSE))=FALSE,VLOOKUP(M3371,'Resumen de precios LLTT'!$C$17:$G$3071,5,FALSE),VLOOKUP(M3371,SICODI!$G$3:$J$2404,4,FALSE))</f>
        <v>364.69</v>
      </c>
      <c r="P3371" s="16">
        <f t="shared" si="474"/>
        <v>0.84299999999999997</v>
      </c>
      <c r="Q3371" s="78">
        <f t="shared" si="475"/>
        <v>672.12366999999995</v>
      </c>
      <c r="R3371" s="56">
        <v>0</v>
      </c>
      <c r="S3371" s="16">
        <f t="shared" si="476"/>
        <v>0.13400000000000001</v>
      </c>
      <c r="T3371" s="79">
        <f t="shared" si="477"/>
        <v>7.5053809816666659</v>
      </c>
      <c r="U3371" s="80">
        <f t="shared" si="478"/>
        <v>0.183</v>
      </c>
      <c r="V3371" s="81">
        <f t="shared" si="479"/>
        <v>1.3734847196449997</v>
      </c>
      <c r="W3371" s="79">
        <f t="shared" si="480"/>
        <v>0.46217247724950827</v>
      </c>
      <c r="X3371" s="60">
        <f t="shared" si="481"/>
        <v>0.5</v>
      </c>
      <c r="Y3371" s="56">
        <f>+'INFO ENEL'!R3359</f>
        <v>1</v>
      </c>
      <c r="Z3371" s="59">
        <f t="shared" si="482"/>
        <v>0.5</v>
      </c>
    </row>
    <row r="3372" spans="1:26" ht="15" customHeight="1" x14ac:dyDescent="0.25">
      <c r="A3372" s="55">
        <f>+'INFO ENEL'!A3360</f>
        <v>3355</v>
      </c>
      <c r="B3372" s="121" t="str">
        <f>+INDEX($B$8:$B$15,MATCH(L3372,$L$8:$L$15,0))</f>
        <v>SICODI</v>
      </c>
      <c r="C3372" s="56" t="str">
        <f>+'INFO ENEL'!B3360</f>
        <v>Lima</v>
      </c>
      <c r="D3372" s="56" t="str">
        <f>+'INFO ENEL'!D3360</f>
        <v>CARABAYLLO (LIMA)</v>
      </c>
      <c r="E3372" s="56" t="str">
        <f>+'INFO ENEL'!D3360</f>
        <v>CARABAYLLO (LIMA)</v>
      </c>
      <c r="F3372" s="50">
        <f>+'INFO ENEL'!E3360</f>
        <v>0</v>
      </c>
      <c r="G3372" s="56" t="str">
        <f>+'INFO ENEL'!L3360</f>
        <v>MT</v>
      </c>
      <c r="H3372" s="57">
        <f>+'INFO ENEL'!M3360</f>
        <v>60.08</v>
      </c>
      <c r="I3372" s="56">
        <f>+'INFO ENEL'!N3360</f>
        <v>13</v>
      </c>
      <c r="J3372" s="56" t="str">
        <f>+'INFO ENEL'!O3360</f>
        <v>Poste</v>
      </c>
      <c r="K3372" s="56" t="str">
        <f>+'INFO ENEL'!P3360</f>
        <v>Concreto</v>
      </c>
      <c r="L3372" s="56" t="str">
        <f>+'INFO ENEL'!Q3360</f>
        <v>PPC20</v>
      </c>
      <c r="M3372" s="55" t="str">
        <f>+IF(ISERROR(INDEX('Estructuras de Acero y Concreto'!$C$6:$C$577,MATCH(L3372,'Estructuras de Acero y Concreto'!$D$6:$D$577,0)))=FALSE,INDEX('Estructuras de Acero y Concreto'!$C$6:$C$577,MATCH(L3372,'Estructuras de Acero y Concreto'!$D$6:$D$577,0)),IF(ISERROR(INDEX('Estructuras de Madera'!$C$5:$C$122,MATCH(L3372,'Estructuras de Madera'!$D$5:$D$122,0)))=FALSE,INDEX('Estructuras de Madera'!$C$5:$C$122,MATCH(L3372,'Estructuras de Madera'!$D$5:$D$122,0)),INDEX(SICODI!$G$3:$G$2404,MATCH(L3372,SICODI!$G$3:$G$2404,0))))</f>
        <v>PPC20</v>
      </c>
      <c r="N3372" s="121" t="str">
        <f>+IF(ISERROR(VLOOKUP(M3372,'Resumen de precios LLTT'!$C$17:$D$3071,2,FALSE))=FALSE,VLOOKUP(M3372,'Resumen de precios LLTT'!$C$17:$D$3071,2,FALSE),VLOOKUP(M3372,SICODI!$G$3:$J$2404,2,FALSE))</f>
        <v>POSTE DE CONCRETO ARMADO DE 13/400/150/345</v>
      </c>
      <c r="O3372" s="58">
        <f>+IF(ISERROR(VLOOKUP(M3372,'Resumen de precios LLTT'!$C$17:$G$3071,5,FALSE))=FALSE,VLOOKUP(M3372,'Resumen de precios LLTT'!$C$17:$G$3071,5,FALSE),VLOOKUP(M3372,SICODI!$G$3:$J$2404,4,FALSE))</f>
        <v>364.69</v>
      </c>
      <c r="P3372" s="16">
        <f t="shared" si="474"/>
        <v>0.84299999999999997</v>
      </c>
      <c r="Q3372" s="78">
        <f t="shared" si="475"/>
        <v>672.12366999999995</v>
      </c>
      <c r="R3372" s="56">
        <v>0</v>
      </c>
      <c r="S3372" s="16">
        <f t="shared" si="476"/>
        <v>0.13400000000000001</v>
      </c>
      <c r="T3372" s="79">
        <f t="shared" si="477"/>
        <v>7.5053809816666659</v>
      </c>
      <c r="U3372" s="80">
        <f t="shared" si="478"/>
        <v>0.183</v>
      </c>
      <c r="V3372" s="81">
        <f t="shared" si="479"/>
        <v>1.3734847196449997</v>
      </c>
      <c r="W3372" s="79">
        <f t="shared" si="480"/>
        <v>0.46217247724950827</v>
      </c>
      <c r="X3372" s="60">
        <f t="shared" si="481"/>
        <v>0.5</v>
      </c>
      <c r="Y3372" s="56">
        <f>+'INFO ENEL'!R3360</f>
        <v>1</v>
      </c>
      <c r="Z3372" s="59">
        <f t="shared" si="482"/>
        <v>0.5</v>
      </c>
    </row>
    <row r="3373" spans="1:26" ht="15" customHeight="1" x14ac:dyDescent="0.25">
      <c r="A3373" s="55">
        <f>+'INFO ENEL'!A3361</f>
        <v>3356</v>
      </c>
      <c r="B3373" s="121" t="str">
        <f>+INDEX($B$8:$B$15,MATCH(L3373,$L$8:$L$15,0))</f>
        <v>SICODI</v>
      </c>
      <c r="C3373" s="56" t="str">
        <f>+'INFO ENEL'!B3361</f>
        <v>Lima</v>
      </c>
      <c r="D3373" s="56" t="str">
        <f>+'INFO ENEL'!D3361</f>
        <v>CARABAYLLO (LIMA)</v>
      </c>
      <c r="E3373" s="56" t="str">
        <f>+'INFO ENEL'!D3361</f>
        <v>CARABAYLLO (LIMA)</v>
      </c>
      <c r="F3373" s="50">
        <f>+'INFO ENEL'!E3361</f>
        <v>0</v>
      </c>
      <c r="G3373" s="56" t="str">
        <f>+'INFO ENEL'!L3361</f>
        <v>MT</v>
      </c>
      <c r="H3373" s="57">
        <f>+'INFO ENEL'!M3361</f>
        <v>85.69</v>
      </c>
      <c r="I3373" s="56">
        <f>+'INFO ENEL'!N3361</f>
        <v>13</v>
      </c>
      <c r="J3373" s="56" t="str">
        <f>+'INFO ENEL'!O3361</f>
        <v>Poste</v>
      </c>
      <c r="K3373" s="56" t="str">
        <f>+'INFO ENEL'!P3361</f>
        <v>Concreto</v>
      </c>
      <c r="L3373" s="56" t="str">
        <f>+'INFO ENEL'!Q3361</f>
        <v>PPC20</v>
      </c>
      <c r="M3373" s="55" t="str">
        <f>+IF(ISERROR(INDEX('Estructuras de Acero y Concreto'!$C$6:$C$577,MATCH(L3373,'Estructuras de Acero y Concreto'!$D$6:$D$577,0)))=FALSE,INDEX('Estructuras de Acero y Concreto'!$C$6:$C$577,MATCH(L3373,'Estructuras de Acero y Concreto'!$D$6:$D$577,0)),IF(ISERROR(INDEX('Estructuras de Madera'!$C$5:$C$122,MATCH(L3373,'Estructuras de Madera'!$D$5:$D$122,0)))=FALSE,INDEX('Estructuras de Madera'!$C$5:$C$122,MATCH(L3373,'Estructuras de Madera'!$D$5:$D$122,0)),INDEX(SICODI!$G$3:$G$2404,MATCH(L3373,SICODI!$G$3:$G$2404,0))))</f>
        <v>PPC20</v>
      </c>
      <c r="N3373" s="121" t="str">
        <f>+IF(ISERROR(VLOOKUP(M3373,'Resumen de precios LLTT'!$C$17:$D$3071,2,FALSE))=FALSE,VLOOKUP(M3373,'Resumen de precios LLTT'!$C$17:$D$3071,2,FALSE),VLOOKUP(M3373,SICODI!$G$3:$J$2404,2,FALSE))</f>
        <v>POSTE DE CONCRETO ARMADO DE 13/400/150/345</v>
      </c>
      <c r="O3373" s="58">
        <f>+IF(ISERROR(VLOOKUP(M3373,'Resumen de precios LLTT'!$C$17:$G$3071,5,FALSE))=FALSE,VLOOKUP(M3373,'Resumen de precios LLTT'!$C$17:$G$3071,5,FALSE),VLOOKUP(M3373,SICODI!$G$3:$J$2404,4,FALSE))</f>
        <v>364.69</v>
      </c>
      <c r="P3373" s="16">
        <f t="shared" si="474"/>
        <v>0.84299999999999997</v>
      </c>
      <c r="Q3373" s="78">
        <f t="shared" si="475"/>
        <v>672.12366999999995</v>
      </c>
      <c r="R3373" s="56">
        <v>0</v>
      </c>
      <c r="S3373" s="16">
        <f t="shared" si="476"/>
        <v>0.13400000000000001</v>
      </c>
      <c r="T3373" s="79">
        <f t="shared" si="477"/>
        <v>7.5053809816666659</v>
      </c>
      <c r="U3373" s="80">
        <f t="shared" si="478"/>
        <v>0.183</v>
      </c>
      <c r="V3373" s="81">
        <f t="shared" si="479"/>
        <v>1.3734847196449997</v>
      </c>
      <c r="W3373" s="79">
        <f t="shared" si="480"/>
        <v>0.46217247724950827</v>
      </c>
      <c r="X3373" s="60">
        <f t="shared" si="481"/>
        <v>0.5</v>
      </c>
      <c r="Y3373" s="56">
        <f>+'INFO ENEL'!R3361</f>
        <v>1</v>
      </c>
      <c r="Z3373" s="59">
        <f t="shared" si="482"/>
        <v>0.5</v>
      </c>
    </row>
    <row r="3374" spans="1:26" ht="15" customHeight="1" x14ac:dyDescent="0.25">
      <c r="A3374" s="55">
        <f>+'INFO ENEL'!A3362</f>
        <v>3357</v>
      </c>
      <c r="B3374" s="121" t="str">
        <f>+INDEX($B$8:$B$15,MATCH(L3374,$L$8:$L$15,0))</f>
        <v>SICODI</v>
      </c>
      <c r="C3374" s="56" t="str">
        <f>+'INFO ENEL'!B3362</f>
        <v>Lima</v>
      </c>
      <c r="D3374" s="56" t="str">
        <f>+'INFO ENEL'!D3362</f>
        <v>CARABAYLLO (LIMA)</v>
      </c>
      <c r="E3374" s="56" t="str">
        <f>+'INFO ENEL'!D3362</f>
        <v>CARABAYLLO (LIMA)</v>
      </c>
      <c r="F3374" s="50">
        <f>+'INFO ENEL'!E3362</f>
        <v>0</v>
      </c>
      <c r="G3374" s="56" t="str">
        <f>+'INFO ENEL'!L3362</f>
        <v>MT</v>
      </c>
      <c r="H3374" s="57">
        <f>+'INFO ENEL'!M3362</f>
        <v>160.35</v>
      </c>
      <c r="I3374" s="56">
        <f>+'INFO ENEL'!N3362</f>
        <v>13</v>
      </c>
      <c r="J3374" s="56" t="str">
        <f>+'INFO ENEL'!O3362</f>
        <v>Poste</v>
      </c>
      <c r="K3374" s="56" t="str">
        <f>+'INFO ENEL'!P3362</f>
        <v>Concreto</v>
      </c>
      <c r="L3374" s="56" t="str">
        <f>+'INFO ENEL'!Q3362</f>
        <v>PPC20</v>
      </c>
      <c r="M3374" s="55" t="str">
        <f>+IF(ISERROR(INDEX('Estructuras de Acero y Concreto'!$C$6:$C$577,MATCH(L3374,'Estructuras de Acero y Concreto'!$D$6:$D$577,0)))=FALSE,INDEX('Estructuras de Acero y Concreto'!$C$6:$C$577,MATCH(L3374,'Estructuras de Acero y Concreto'!$D$6:$D$577,0)),IF(ISERROR(INDEX('Estructuras de Madera'!$C$5:$C$122,MATCH(L3374,'Estructuras de Madera'!$D$5:$D$122,0)))=FALSE,INDEX('Estructuras de Madera'!$C$5:$C$122,MATCH(L3374,'Estructuras de Madera'!$D$5:$D$122,0)),INDEX(SICODI!$G$3:$G$2404,MATCH(L3374,SICODI!$G$3:$G$2404,0))))</f>
        <v>PPC20</v>
      </c>
      <c r="N3374" s="121" t="str">
        <f>+IF(ISERROR(VLOOKUP(M3374,'Resumen de precios LLTT'!$C$17:$D$3071,2,FALSE))=FALSE,VLOOKUP(M3374,'Resumen de precios LLTT'!$C$17:$D$3071,2,FALSE),VLOOKUP(M3374,SICODI!$G$3:$J$2404,2,FALSE))</f>
        <v>POSTE DE CONCRETO ARMADO DE 13/400/150/345</v>
      </c>
      <c r="O3374" s="58">
        <f>+IF(ISERROR(VLOOKUP(M3374,'Resumen de precios LLTT'!$C$17:$G$3071,5,FALSE))=FALSE,VLOOKUP(M3374,'Resumen de precios LLTT'!$C$17:$G$3071,5,FALSE),VLOOKUP(M3374,SICODI!$G$3:$J$2404,4,FALSE))</f>
        <v>364.69</v>
      </c>
      <c r="P3374" s="16">
        <f t="shared" si="474"/>
        <v>0.84299999999999997</v>
      </c>
      <c r="Q3374" s="78">
        <f t="shared" si="475"/>
        <v>672.12366999999995</v>
      </c>
      <c r="R3374" s="56">
        <v>0</v>
      </c>
      <c r="S3374" s="16">
        <f t="shared" si="476"/>
        <v>0.13400000000000001</v>
      </c>
      <c r="T3374" s="79">
        <f t="shared" si="477"/>
        <v>7.5053809816666659</v>
      </c>
      <c r="U3374" s="80">
        <f t="shared" si="478"/>
        <v>0.183</v>
      </c>
      <c r="V3374" s="81">
        <f t="shared" si="479"/>
        <v>1.3734847196449997</v>
      </c>
      <c r="W3374" s="79">
        <f t="shared" si="480"/>
        <v>0.46217247724950827</v>
      </c>
      <c r="X3374" s="60">
        <f t="shared" si="481"/>
        <v>0.5</v>
      </c>
      <c r="Y3374" s="56">
        <f>+'INFO ENEL'!R3362</f>
        <v>1</v>
      </c>
      <c r="Z3374" s="59">
        <f t="shared" si="482"/>
        <v>0.5</v>
      </c>
    </row>
    <row r="3375" spans="1:26" ht="15" customHeight="1" x14ac:dyDescent="0.25">
      <c r="A3375" s="55">
        <f>+'INFO ENEL'!A3363</f>
        <v>3358</v>
      </c>
      <c r="B3375" s="121" t="str">
        <f>+INDEX($B$8:$B$15,MATCH(L3375,$L$8:$L$15,0))</f>
        <v>SICODI</v>
      </c>
      <c r="C3375" s="56" t="str">
        <f>+'INFO ENEL'!B3363</f>
        <v>Lima</v>
      </c>
      <c r="D3375" s="56" t="str">
        <f>+'INFO ENEL'!D3363</f>
        <v>CARABAYLLO (LIMA)</v>
      </c>
      <c r="E3375" s="56" t="str">
        <f>+'INFO ENEL'!D3363</f>
        <v>CARABAYLLO (LIMA)</v>
      </c>
      <c r="F3375" s="50">
        <f>+'INFO ENEL'!E3363</f>
        <v>0</v>
      </c>
      <c r="G3375" s="56" t="str">
        <f>+'INFO ENEL'!L3363</f>
        <v>MT</v>
      </c>
      <c r="H3375" s="57">
        <f>+'INFO ENEL'!M3363</f>
        <v>81.69</v>
      </c>
      <c r="I3375" s="56">
        <f>+'INFO ENEL'!N3363</f>
        <v>13</v>
      </c>
      <c r="J3375" s="56" t="str">
        <f>+'INFO ENEL'!O3363</f>
        <v>Poste</v>
      </c>
      <c r="K3375" s="56" t="str">
        <f>+'INFO ENEL'!P3363</f>
        <v>Concreto</v>
      </c>
      <c r="L3375" s="56" t="str">
        <f>+'INFO ENEL'!Q3363</f>
        <v>PPC20</v>
      </c>
      <c r="M3375" s="55" t="str">
        <f>+IF(ISERROR(INDEX('Estructuras de Acero y Concreto'!$C$6:$C$577,MATCH(L3375,'Estructuras de Acero y Concreto'!$D$6:$D$577,0)))=FALSE,INDEX('Estructuras de Acero y Concreto'!$C$6:$C$577,MATCH(L3375,'Estructuras de Acero y Concreto'!$D$6:$D$577,0)),IF(ISERROR(INDEX('Estructuras de Madera'!$C$5:$C$122,MATCH(L3375,'Estructuras de Madera'!$D$5:$D$122,0)))=FALSE,INDEX('Estructuras de Madera'!$C$5:$C$122,MATCH(L3375,'Estructuras de Madera'!$D$5:$D$122,0)),INDEX(SICODI!$G$3:$G$2404,MATCH(L3375,SICODI!$G$3:$G$2404,0))))</f>
        <v>PPC20</v>
      </c>
      <c r="N3375" s="121" t="str">
        <f>+IF(ISERROR(VLOOKUP(M3375,'Resumen de precios LLTT'!$C$17:$D$3071,2,FALSE))=FALSE,VLOOKUP(M3375,'Resumen de precios LLTT'!$C$17:$D$3071,2,FALSE),VLOOKUP(M3375,SICODI!$G$3:$J$2404,2,FALSE))</f>
        <v>POSTE DE CONCRETO ARMADO DE 13/400/150/345</v>
      </c>
      <c r="O3375" s="58">
        <f>+IF(ISERROR(VLOOKUP(M3375,'Resumen de precios LLTT'!$C$17:$G$3071,5,FALSE))=FALSE,VLOOKUP(M3375,'Resumen de precios LLTT'!$C$17:$G$3071,5,FALSE),VLOOKUP(M3375,SICODI!$G$3:$J$2404,4,FALSE))</f>
        <v>364.69</v>
      </c>
      <c r="P3375" s="16">
        <f t="shared" si="474"/>
        <v>0.84299999999999997</v>
      </c>
      <c r="Q3375" s="78">
        <f t="shared" si="475"/>
        <v>672.12366999999995</v>
      </c>
      <c r="R3375" s="56">
        <v>0</v>
      </c>
      <c r="S3375" s="16">
        <f t="shared" si="476"/>
        <v>0.13400000000000001</v>
      </c>
      <c r="T3375" s="79">
        <f t="shared" si="477"/>
        <v>7.5053809816666659</v>
      </c>
      <c r="U3375" s="80">
        <f t="shared" si="478"/>
        <v>0.183</v>
      </c>
      <c r="V3375" s="81">
        <f t="shared" si="479"/>
        <v>1.3734847196449997</v>
      </c>
      <c r="W3375" s="79">
        <f t="shared" si="480"/>
        <v>0.46217247724950827</v>
      </c>
      <c r="X3375" s="60">
        <f t="shared" si="481"/>
        <v>0.5</v>
      </c>
      <c r="Y3375" s="56">
        <f>+'INFO ENEL'!R3363</f>
        <v>1</v>
      </c>
      <c r="Z3375" s="59">
        <f t="shared" si="482"/>
        <v>0.5</v>
      </c>
    </row>
    <row r="3376" spans="1:26" ht="15" customHeight="1" x14ac:dyDescent="0.25">
      <c r="A3376" s="55">
        <f>+'INFO ENEL'!A3364</f>
        <v>3359</v>
      </c>
      <c r="B3376" s="121" t="str">
        <f>+INDEX($B$8:$B$15,MATCH(L3376,$L$8:$L$15,0))</f>
        <v>SICODI</v>
      </c>
      <c r="C3376" s="56" t="str">
        <f>+'INFO ENEL'!B3364</f>
        <v>Lima</v>
      </c>
      <c r="D3376" s="56" t="str">
        <f>+'INFO ENEL'!D3364</f>
        <v>CARABAYLLO (LIMA)</v>
      </c>
      <c r="E3376" s="56" t="str">
        <f>+'INFO ENEL'!D3364</f>
        <v>CARABAYLLO (LIMA)</v>
      </c>
      <c r="F3376" s="50">
        <f>+'INFO ENEL'!E3364</f>
        <v>0</v>
      </c>
      <c r="G3376" s="56" t="str">
        <f>+'INFO ENEL'!L3364</f>
        <v>MT</v>
      </c>
      <c r="H3376" s="57">
        <f>+'INFO ENEL'!M3364</f>
        <v>78.11</v>
      </c>
      <c r="I3376" s="56">
        <f>+'INFO ENEL'!N3364</f>
        <v>13</v>
      </c>
      <c r="J3376" s="56" t="str">
        <f>+'INFO ENEL'!O3364</f>
        <v>Poste</v>
      </c>
      <c r="K3376" s="56" t="str">
        <f>+'INFO ENEL'!P3364</f>
        <v>Concreto</v>
      </c>
      <c r="L3376" s="56" t="str">
        <f>+'INFO ENEL'!Q3364</f>
        <v>PPC20</v>
      </c>
      <c r="M3376" s="55" t="str">
        <f>+IF(ISERROR(INDEX('Estructuras de Acero y Concreto'!$C$6:$C$577,MATCH(L3376,'Estructuras de Acero y Concreto'!$D$6:$D$577,0)))=FALSE,INDEX('Estructuras de Acero y Concreto'!$C$6:$C$577,MATCH(L3376,'Estructuras de Acero y Concreto'!$D$6:$D$577,0)),IF(ISERROR(INDEX('Estructuras de Madera'!$C$5:$C$122,MATCH(L3376,'Estructuras de Madera'!$D$5:$D$122,0)))=FALSE,INDEX('Estructuras de Madera'!$C$5:$C$122,MATCH(L3376,'Estructuras de Madera'!$D$5:$D$122,0)),INDEX(SICODI!$G$3:$G$2404,MATCH(L3376,SICODI!$G$3:$G$2404,0))))</f>
        <v>PPC20</v>
      </c>
      <c r="N3376" s="121" t="str">
        <f>+IF(ISERROR(VLOOKUP(M3376,'Resumen de precios LLTT'!$C$17:$D$3071,2,FALSE))=FALSE,VLOOKUP(M3376,'Resumen de precios LLTT'!$C$17:$D$3071,2,FALSE),VLOOKUP(M3376,SICODI!$G$3:$J$2404,2,FALSE))</f>
        <v>POSTE DE CONCRETO ARMADO DE 13/400/150/345</v>
      </c>
      <c r="O3376" s="58">
        <f>+IF(ISERROR(VLOOKUP(M3376,'Resumen de precios LLTT'!$C$17:$G$3071,5,FALSE))=FALSE,VLOOKUP(M3376,'Resumen de precios LLTT'!$C$17:$G$3071,5,FALSE),VLOOKUP(M3376,SICODI!$G$3:$J$2404,4,FALSE))</f>
        <v>364.69</v>
      </c>
      <c r="P3376" s="16">
        <f t="shared" si="474"/>
        <v>0.84299999999999997</v>
      </c>
      <c r="Q3376" s="78">
        <f t="shared" si="475"/>
        <v>672.12366999999995</v>
      </c>
      <c r="R3376" s="56">
        <v>0</v>
      </c>
      <c r="S3376" s="16">
        <f t="shared" si="476"/>
        <v>0.13400000000000001</v>
      </c>
      <c r="T3376" s="79">
        <f t="shared" si="477"/>
        <v>7.5053809816666659</v>
      </c>
      <c r="U3376" s="80">
        <f t="shared" si="478"/>
        <v>0.183</v>
      </c>
      <c r="V3376" s="81">
        <f t="shared" si="479"/>
        <v>1.3734847196449997</v>
      </c>
      <c r="W3376" s="79">
        <f t="shared" si="480"/>
        <v>0.46217247724950827</v>
      </c>
      <c r="X3376" s="60">
        <f t="shared" si="481"/>
        <v>0.5</v>
      </c>
      <c r="Y3376" s="56">
        <f>+'INFO ENEL'!R3364</f>
        <v>1</v>
      </c>
      <c r="Z3376" s="59">
        <f t="shared" si="482"/>
        <v>0.5</v>
      </c>
    </row>
    <row r="3377" spans="1:26" ht="15" customHeight="1" x14ac:dyDescent="0.25">
      <c r="A3377" s="55">
        <f>+'INFO ENEL'!A3365</f>
        <v>3360</v>
      </c>
      <c r="B3377" s="121" t="str">
        <f>+INDEX($B$8:$B$15,MATCH(L3377,$L$8:$L$15,0))</f>
        <v>SICODI</v>
      </c>
      <c r="C3377" s="56" t="str">
        <f>+'INFO ENEL'!B3365</f>
        <v>Lima</v>
      </c>
      <c r="D3377" s="56" t="str">
        <f>+'INFO ENEL'!D3365</f>
        <v>CARABAYLLO (LIMA)</v>
      </c>
      <c r="E3377" s="56" t="str">
        <f>+'INFO ENEL'!D3365</f>
        <v>CARABAYLLO (LIMA)</v>
      </c>
      <c r="F3377" s="50">
        <f>+'INFO ENEL'!E3365</f>
        <v>0</v>
      </c>
      <c r="G3377" s="56" t="str">
        <f>+'INFO ENEL'!L3365</f>
        <v>MT</v>
      </c>
      <c r="H3377" s="57">
        <f>+'INFO ENEL'!M3365</f>
        <v>81.23</v>
      </c>
      <c r="I3377" s="56">
        <f>+'INFO ENEL'!N3365</f>
        <v>13</v>
      </c>
      <c r="J3377" s="56" t="str">
        <f>+'INFO ENEL'!O3365</f>
        <v>Poste</v>
      </c>
      <c r="K3377" s="56" t="str">
        <f>+'INFO ENEL'!P3365</f>
        <v>Concreto</v>
      </c>
      <c r="L3377" s="56" t="str">
        <f>+'INFO ENEL'!Q3365</f>
        <v>PPC20</v>
      </c>
      <c r="M3377" s="55" t="str">
        <f>+IF(ISERROR(INDEX('Estructuras de Acero y Concreto'!$C$6:$C$577,MATCH(L3377,'Estructuras de Acero y Concreto'!$D$6:$D$577,0)))=FALSE,INDEX('Estructuras de Acero y Concreto'!$C$6:$C$577,MATCH(L3377,'Estructuras de Acero y Concreto'!$D$6:$D$577,0)),IF(ISERROR(INDEX('Estructuras de Madera'!$C$5:$C$122,MATCH(L3377,'Estructuras de Madera'!$D$5:$D$122,0)))=FALSE,INDEX('Estructuras de Madera'!$C$5:$C$122,MATCH(L3377,'Estructuras de Madera'!$D$5:$D$122,0)),INDEX(SICODI!$G$3:$G$2404,MATCH(L3377,SICODI!$G$3:$G$2404,0))))</f>
        <v>PPC20</v>
      </c>
      <c r="N3377" s="121" t="str">
        <f>+IF(ISERROR(VLOOKUP(M3377,'Resumen de precios LLTT'!$C$17:$D$3071,2,FALSE))=FALSE,VLOOKUP(M3377,'Resumen de precios LLTT'!$C$17:$D$3071,2,FALSE),VLOOKUP(M3377,SICODI!$G$3:$J$2404,2,FALSE))</f>
        <v>POSTE DE CONCRETO ARMADO DE 13/400/150/345</v>
      </c>
      <c r="O3377" s="58">
        <f>+IF(ISERROR(VLOOKUP(M3377,'Resumen de precios LLTT'!$C$17:$G$3071,5,FALSE))=FALSE,VLOOKUP(M3377,'Resumen de precios LLTT'!$C$17:$G$3071,5,FALSE),VLOOKUP(M3377,SICODI!$G$3:$J$2404,4,FALSE))</f>
        <v>364.69</v>
      </c>
      <c r="P3377" s="16">
        <f t="shared" si="474"/>
        <v>0.84299999999999997</v>
      </c>
      <c r="Q3377" s="78">
        <f t="shared" si="475"/>
        <v>672.12366999999995</v>
      </c>
      <c r="R3377" s="56">
        <v>0</v>
      </c>
      <c r="S3377" s="16">
        <f t="shared" si="476"/>
        <v>0.13400000000000001</v>
      </c>
      <c r="T3377" s="79">
        <f t="shared" si="477"/>
        <v>7.5053809816666659</v>
      </c>
      <c r="U3377" s="80">
        <f t="shared" si="478"/>
        <v>0.183</v>
      </c>
      <c r="V3377" s="81">
        <f t="shared" si="479"/>
        <v>1.3734847196449997</v>
      </c>
      <c r="W3377" s="79">
        <f t="shared" si="480"/>
        <v>0.46217247724950827</v>
      </c>
      <c r="X3377" s="60">
        <f t="shared" si="481"/>
        <v>0.5</v>
      </c>
      <c r="Y3377" s="56">
        <f>+'INFO ENEL'!R3365</f>
        <v>1</v>
      </c>
      <c r="Z3377" s="59">
        <f t="shared" si="482"/>
        <v>0.5</v>
      </c>
    </row>
    <row r="3378" spans="1:26" ht="15" customHeight="1" x14ac:dyDescent="0.25">
      <c r="A3378" s="55">
        <f>+'INFO ENEL'!A3366</f>
        <v>3361</v>
      </c>
      <c r="B3378" s="121" t="str">
        <f>+INDEX($B$8:$B$15,MATCH(L3378,$L$8:$L$15,0))</f>
        <v>SICODI</v>
      </c>
      <c r="C3378" s="56" t="str">
        <f>+'INFO ENEL'!B3366</f>
        <v>Lima</v>
      </c>
      <c r="D3378" s="56" t="str">
        <f>+'INFO ENEL'!D3366</f>
        <v>CARABAYLLO (LIMA)</v>
      </c>
      <c r="E3378" s="56" t="str">
        <f>+'INFO ENEL'!D3366</f>
        <v>CARABAYLLO (LIMA)</v>
      </c>
      <c r="F3378" s="50">
        <f>+'INFO ENEL'!E3366</f>
        <v>0</v>
      </c>
      <c r="G3378" s="56" t="str">
        <f>+'INFO ENEL'!L3366</f>
        <v>MT</v>
      </c>
      <c r="H3378" s="57">
        <f>+'INFO ENEL'!M3366</f>
        <v>79.819999999999894</v>
      </c>
      <c r="I3378" s="56">
        <f>+'INFO ENEL'!N3366</f>
        <v>13</v>
      </c>
      <c r="J3378" s="56" t="str">
        <f>+'INFO ENEL'!O3366</f>
        <v>Poste</v>
      </c>
      <c r="K3378" s="56" t="str">
        <f>+'INFO ENEL'!P3366</f>
        <v>Concreto</v>
      </c>
      <c r="L3378" s="56" t="str">
        <f>+'INFO ENEL'!Q3366</f>
        <v>PPC20</v>
      </c>
      <c r="M3378" s="55" t="str">
        <f>+IF(ISERROR(INDEX('Estructuras de Acero y Concreto'!$C$6:$C$577,MATCH(L3378,'Estructuras de Acero y Concreto'!$D$6:$D$577,0)))=FALSE,INDEX('Estructuras de Acero y Concreto'!$C$6:$C$577,MATCH(L3378,'Estructuras de Acero y Concreto'!$D$6:$D$577,0)),IF(ISERROR(INDEX('Estructuras de Madera'!$C$5:$C$122,MATCH(L3378,'Estructuras de Madera'!$D$5:$D$122,0)))=FALSE,INDEX('Estructuras de Madera'!$C$5:$C$122,MATCH(L3378,'Estructuras de Madera'!$D$5:$D$122,0)),INDEX(SICODI!$G$3:$G$2404,MATCH(L3378,SICODI!$G$3:$G$2404,0))))</f>
        <v>PPC20</v>
      </c>
      <c r="N3378" s="121" t="str">
        <f>+IF(ISERROR(VLOOKUP(M3378,'Resumen de precios LLTT'!$C$17:$D$3071,2,FALSE))=FALSE,VLOOKUP(M3378,'Resumen de precios LLTT'!$C$17:$D$3071,2,FALSE),VLOOKUP(M3378,SICODI!$G$3:$J$2404,2,FALSE))</f>
        <v>POSTE DE CONCRETO ARMADO DE 13/400/150/345</v>
      </c>
      <c r="O3378" s="58">
        <f>+IF(ISERROR(VLOOKUP(M3378,'Resumen de precios LLTT'!$C$17:$G$3071,5,FALSE))=FALSE,VLOOKUP(M3378,'Resumen de precios LLTT'!$C$17:$G$3071,5,FALSE),VLOOKUP(M3378,SICODI!$G$3:$J$2404,4,FALSE))</f>
        <v>364.69</v>
      </c>
      <c r="P3378" s="16">
        <f t="shared" si="474"/>
        <v>0.84299999999999997</v>
      </c>
      <c r="Q3378" s="78">
        <f t="shared" si="475"/>
        <v>672.12366999999995</v>
      </c>
      <c r="R3378" s="56">
        <v>0</v>
      </c>
      <c r="S3378" s="16">
        <f t="shared" si="476"/>
        <v>0.13400000000000001</v>
      </c>
      <c r="T3378" s="79">
        <f t="shared" si="477"/>
        <v>7.5053809816666659</v>
      </c>
      <c r="U3378" s="80">
        <f t="shared" si="478"/>
        <v>0.183</v>
      </c>
      <c r="V3378" s="81">
        <f t="shared" si="479"/>
        <v>1.3734847196449997</v>
      </c>
      <c r="W3378" s="79">
        <f t="shared" si="480"/>
        <v>0.46217247724950827</v>
      </c>
      <c r="X3378" s="60">
        <f t="shared" si="481"/>
        <v>0.5</v>
      </c>
      <c r="Y3378" s="56">
        <f>+'INFO ENEL'!R3366</f>
        <v>1</v>
      </c>
      <c r="Z3378" s="59">
        <f t="shared" si="482"/>
        <v>0.5</v>
      </c>
    </row>
    <row r="3379" spans="1:26" ht="15" customHeight="1" x14ac:dyDescent="0.25">
      <c r="A3379" s="55">
        <f>+'INFO ENEL'!A3367</f>
        <v>3362</v>
      </c>
      <c r="B3379" s="121" t="str">
        <f>+INDEX($B$8:$B$15,MATCH(L3379,$L$8:$L$15,0))</f>
        <v>SICODI</v>
      </c>
      <c r="C3379" s="56" t="str">
        <f>+'INFO ENEL'!B3367</f>
        <v>Lima</v>
      </c>
      <c r="D3379" s="56" t="str">
        <f>+'INFO ENEL'!D3367</f>
        <v>CARABAYLLO (LIMA)</v>
      </c>
      <c r="E3379" s="56" t="str">
        <f>+'INFO ENEL'!D3367</f>
        <v>CARABAYLLO (LIMA)</v>
      </c>
      <c r="F3379" s="50">
        <f>+'INFO ENEL'!E3367</f>
        <v>0</v>
      </c>
      <c r="G3379" s="56" t="str">
        <f>+'INFO ENEL'!L3367</f>
        <v>MT</v>
      </c>
      <c r="H3379" s="57">
        <f>+'INFO ENEL'!M3367</f>
        <v>98.34</v>
      </c>
      <c r="I3379" s="56">
        <f>+'INFO ENEL'!N3367</f>
        <v>13</v>
      </c>
      <c r="J3379" s="56" t="str">
        <f>+'INFO ENEL'!O3367</f>
        <v>Poste</v>
      </c>
      <c r="K3379" s="56" t="str">
        <f>+'INFO ENEL'!P3367</f>
        <v>Concreto</v>
      </c>
      <c r="L3379" s="56" t="str">
        <f>+'INFO ENEL'!Q3367</f>
        <v>PPC20</v>
      </c>
      <c r="M3379" s="55" t="str">
        <f>+IF(ISERROR(INDEX('Estructuras de Acero y Concreto'!$C$6:$C$577,MATCH(L3379,'Estructuras de Acero y Concreto'!$D$6:$D$577,0)))=FALSE,INDEX('Estructuras de Acero y Concreto'!$C$6:$C$577,MATCH(L3379,'Estructuras de Acero y Concreto'!$D$6:$D$577,0)),IF(ISERROR(INDEX('Estructuras de Madera'!$C$5:$C$122,MATCH(L3379,'Estructuras de Madera'!$D$5:$D$122,0)))=FALSE,INDEX('Estructuras de Madera'!$C$5:$C$122,MATCH(L3379,'Estructuras de Madera'!$D$5:$D$122,0)),INDEX(SICODI!$G$3:$G$2404,MATCH(L3379,SICODI!$G$3:$G$2404,0))))</f>
        <v>PPC20</v>
      </c>
      <c r="N3379" s="121" t="str">
        <f>+IF(ISERROR(VLOOKUP(M3379,'Resumen de precios LLTT'!$C$17:$D$3071,2,FALSE))=FALSE,VLOOKUP(M3379,'Resumen de precios LLTT'!$C$17:$D$3071,2,FALSE),VLOOKUP(M3379,SICODI!$G$3:$J$2404,2,FALSE))</f>
        <v>POSTE DE CONCRETO ARMADO DE 13/400/150/345</v>
      </c>
      <c r="O3379" s="58">
        <f>+IF(ISERROR(VLOOKUP(M3379,'Resumen de precios LLTT'!$C$17:$G$3071,5,FALSE))=FALSE,VLOOKUP(M3379,'Resumen de precios LLTT'!$C$17:$G$3071,5,FALSE),VLOOKUP(M3379,SICODI!$G$3:$J$2404,4,FALSE))</f>
        <v>364.69</v>
      </c>
      <c r="P3379" s="16">
        <f t="shared" si="474"/>
        <v>0.84299999999999997</v>
      </c>
      <c r="Q3379" s="78">
        <f t="shared" si="475"/>
        <v>672.12366999999995</v>
      </c>
      <c r="R3379" s="56">
        <v>0</v>
      </c>
      <c r="S3379" s="16">
        <f t="shared" si="476"/>
        <v>0.13400000000000001</v>
      </c>
      <c r="T3379" s="79">
        <f t="shared" si="477"/>
        <v>7.5053809816666659</v>
      </c>
      <c r="U3379" s="80">
        <f t="shared" si="478"/>
        <v>0.183</v>
      </c>
      <c r="V3379" s="81">
        <f t="shared" si="479"/>
        <v>1.3734847196449997</v>
      </c>
      <c r="W3379" s="79">
        <f t="shared" si="480"/>
        <v>0.46217247724950827</v>
      </c>
      <c r="X3379" s="60">
        <f t="shared" si="481"/>
        <v>0.5</v>
      </c>
      <c r="Y3379" s="56">
        <f>+'INFO ENEL'!R3367</f>
        <v>1</v>
      </c>
      <c r="Z3379" s="59">
        <f t="shared" si="482"/>
        <v>0.5</v>
      </c>
    </row>
    <row r="3380" spans="1:26" ht="15" customHeight="1" x14ac:dyDescent="0.25">
      <c r="A3380" s="55">
        <f>+'INFO ENEL'!A3368</f>
        <v>3363</v>
      </c>
      <c r="B3380" s="121" t="str">
        <f>+INDEX($B$8:$B$15,MATCH(L3380,$L$8:$L$15,0))</f>
        <v>SICODI</v>
      </c>
      <c r="C3380" s="56" t="str">
        <f>+'INFO ENEL'!B3368</f>
        <v>Lima</v>
      </c>
      <c r="D3380" s="56" t="str">
        <f>+'INFO ENEL'!D3368</f>
        <v>CARABAYLLO (LIMA)</v>
      </c>
      <c r="E3380" s="56" t="str">
        <f>+'INFO ENEL'!D3368</f>
        <v>CARABAYLLO (LIMA)</v>
      </c>
      <c r="F3380" s="50">
        <f>+'INFO ENEL'!E3368</f>
        <v>0</v>
      </c>
      <c r="G3380" s="56" t="str">
        <f>+'INFO ENEL'!L3368</f>
        <v>MT</v>
      </c>
      <c r="H3380" s="57">
        <f>+'INFO ENEL'!M3368</f>
        <v>84.37</v>
      </c>
      <c r="I3380" s="56">
        <f>+'INFO ENEL'!N3368</f>
        <v>13</v>
      </c>
      <c r="J3380" s="56" t="str">
        <f>+'INFO ENEL'!O3368</f>
        <v>Poste</v>
      </c>
      <c r="K3380" s="56" t="str">
        <f>+'INFO ENEL'!P3368</f>
        <v>Concreto</v>
      </c>
      <c r="L3380" s="56" t="str">
        <f>+'INFO ENEL'!Q3368</f>
        <v>PPC20</v>
      </c>
      <c r="M3380" s="55" t="str">
        <f>+IF(ISERROR(INDEX('Estructuras de Acero y Concreto'!$C$6:$C$577,MATCH(L3380,'Estructuras de Acero y Concreto'!$D$6:$D$577,0)))=FALSE,INDEX('Estructuras de Acero y Concreto'!$C$6:$C$577,MATCH(L3380,'Estructuras de Acero y Concreto'!$D$6:$D$577,0)),IF(ISERROR(INDEX('Estructuras de Madera'!$C$5:$C$122,MATCH(L3380,'Estructuras de Madera'!$D$5:$D$122,0)))=FALSE,INDEX('Estructuras de Madera'!$C$5:$C$122,MATCH(L3380,'Estructuras de Madera'!$D$5:$D$122,0)),INDEX(SICODI!$G$3:$G$2404,MATCH(L3380,SICODI!$G$3:$G$2404,0))))</f>
        <v>PPC20</v>
      </c>
      <c r="N3380" s="121" t="str">
        <f>+IF(ISERROR(VLOOKUP(M3380,'Resumen de precios LLTT'!$C$17:$D$3071,2,FALSE))=FALSE,VLOOKUP(M3380,'Resumen de precios LLTT'!$C$17:$D$3071,2,FALSE),VLOOKUP(M3380,SICODI!$G$3:$J$2404,2,FALSE))</f>
        <v>POSTE DE CONCRETO ARMADO DE 13/400/150/345</v>
      </c>
      <c r="O3380" s="58">
        <f>+IF(ISERROR(VLOOKUP(M3380,'Resumen de precios LLTT'!$C$17:$G$3071,5,FALSE))=FALSE,VLOOKUP(M3380,'Resumen de precios LLTT'!$C$17:$G$3071,5,FALSE),VLOOKUP(M3380,SICODI!$G$3:$J$2404,4,FALSE))</f>
        <v>364.69</v>
      </c>
      <c r="P3380" s="16">
        <f t="shared" si="474"/>
        <v>0.84299999999999997</v>
      </c>
      <c r="Q3380" s="78">
        <f t="shared" si="475"/>
        <v>672.12366999999995</v>
      </c>
      <c r="R3380" s="56">
        <v>0</v>
      </c>
      <c r="S3380" s="16">
        <f t="shared" si="476"/>
        <v>0.13400000000000001</v>
      </c>
      <c r="T3380" s="79">
        <f t="shared" si="477"/>
        <v>7.5053809816666659</v>
      </c>
      <c r="U3380" s="80">
        <f t="shared" si="478"/>
        <v>0.183</v>
      </c>
      <c r="V3380" s="81">
        <f t="shared" si="479"/>
        <v>1.3734847196449997</v>
      </c>
      <c r="W3380" s="79">
        <f t="shared" si="480"/>
        <v>0.46217247724950827</v>
      </c>
      <c r="X3380" s="60">
        <f t="shared" si="481"/>
        <v>0.5</v>
      </c>
      <c r="Y3380" s="56">
        <f>+'INFO ENEL'!R3368</f>
        <v>1</v>
      </c>
      <c r="Z3380" s="59">
        <f t="shared" si="482"/>
        <v>0.5</v>
      </c>
    </row>
    <row r="3381" spans="1:26" ht="15" customHeight="1" x14ac:dyDescent="0.25">
      <c r="A3381" s="55">
        <f>+'INFO ENEL'!A3369</f>
        <v>3364</v>
      </c>
      <c r="B3381" s="121" t="str">
        <f>+INDEX($B$8:$B$15,MATCH(L3381,$L$8:$L$15,0))</f>
        <v>SICODI</v>
      </c>
      <c r="C3381" s="56" t="str">
        <f>+'INFO ENEL'!B3369</f>
        <v>Lima</v>
      </c>
      <c r="D3381" s="56" t="str">
        <f>+'INFO ENEL'!D3369</f>
        <v>CARABAYLLO (LIMA)</v>
      </c>
      <c r="E3381" s="56" t="str">
        <f>+'INFO ENEL'!D3369</f>
        <v>CARABAYLLO (LIMA)</v>
      </c>
      <c r="F3381" s="50">
        <f>+'INFO ENEL'!E3369</f>
        <v>0</v>
      </c>
      <c r="G3381" s="56" t="str">
        <f>+'INFO ENEL'!L3369</f>
        <v>MT</v>
      </c>
      <c r="H3381" s="57">
        <f>+'INFO ENEL'!M3369</f>
        <v>124.77</v>
      </c>
      <c r="I3381" s="56">
        <f>+'INFO ENEL'!N3369</f>
        <v>13</v>
      </c>
      <c r="J3381" s="56" t="str">
        <f>+'INFO ENEL'!O3369</f>
        <v>Poste</v>
      </c>
      <c r="K3381" s="56" t="str">
        <f>+'INFO ENEL'!P3369</f>
        <v>Concreto</v>
      </c>
      <c r="L3381" s="56" t="str">
        <f>+'INFO ENEL'!Q3369</f>
        <v>PPC20</v>
      </c>
      <c r="M3381" s="55" t="str">
        <f>+IF(ISERROR(INDEX('Estructuras de Acero y Concreto'!$C$6:$C$577,MATCH(L3381,'Estructuras de Acero y Concreto'!$D$6:$D$577,0)))=FALSE,INDEX('Estructuras de Acero y Concreto'!$C$6:$C$577,MATCH(L3381,'Estructuras de Acero y Concreto'!$D$6:$D$577,0)),IF(ISERROR(INDEX('Estructuras de Madera'!$C$5:$C$122,MATCH(L3381,'Estructuras de Madera'!$D$5:$D$122,0)))=FALSE,INDEX('Estructuras de Madera'!$C$5:$C$122,MATCH(L3381,'Estructuras de Madera'!$D$5:$D$122,0)),INDEX(SICODI!$G$3:$G$2404,MATCH(L3381,SICODI!$G$3:$G$2404,0))))</f>
        <v>PPC20</v>
      </c>
      <c r="N3381" s="121" t="str">
        <f>+IF(ISERROR(VLOOKUP(M3381,'Resumen de precios LLTT'!$C$17:$D$3071,2,FALSE))=FALSE,VLOOKUP(M3381,'Resumen de precios LLTT'!$C$17:$D$3071,2,FALSE),VLOOKUP(M3381,SICODI!$G$3:$J$2404,2,FALSE))</f>
        <v>POSTE DE CONCRETO ARMADO DE 13/400/150/345</v>
      </c>
      <c r="O3381" s="58">
        <f>+IF(ISERROR(VLOOKUP(M3381,'Resumen de precios LLTT'!$C$17:$G$3071,5,FALSE))=FALSE,VLOOKUP(M3381,'Resumen de precios LLTT'!$C$17:$G$3071,5,FALSE),VLOOKUP(M3381,SICODI!$G$3:$J$2404,4,FALSE))</f>
        <v>364.69</v>
      </c>
      <c r="P3381" s="16">
        <f t="shared" si="474"/>
        <v>0.84299999999999997</v>
      </c>
      <c r="Q3381" s="78">
        <f t="shared" si="475"/>
        <v>672.12366999999995</v>
      </c>
      <c r="R3381" s="56">
        <v>0</v>
      </c>
      <c r="S3381" s="16">
        <f t="shared" si="476"/>
        <v>0.13400000000000001</v>
      </c>
      <c r="T3381" s="79">
        <f t="shared" si="477"/>
        <v>7.5053809816666659</v>
      </c>
      <c r="U3381" s="80">
        <f t="shared" si="478"/>
        <v>0.183</v>
      </c>
      <c r="V3381" s="81">
        <f t="shared" si="479"/>
        <v>1.3734847196449997</v>
      </c>
      <c r="W3381" s="79">
        <f t="shared" si="480"/>
        <v>0.46217247724950827</v>
      </c>
      <c r="X3381" s="60">
        <f t="shared" si="481"/>
        <v>0.5</v>
      </c>
      <c r="Y3381" s="56">
        <f>+'INFO ENEL'!R3369</f>
        <v>1</v>
      </c>
      <c r="Z3381" s="59">
        <f t="shared" si="482"/>
        <v>0.5</v>
      </c>
    </row>
    <row r="3382" spans="1:26" ht="15" customHeight="1" x14ac:dyDescent="0.25">
      <c r="A3382" s="55">
        <f>+'INFO ENEL'!A3370</f>
        <v>3365</v>
      </c>
      <c r="B3382" s="121" t="str">
        <f>+INDEX($B$8:$B$15,MATCH(L3382,$L$8:$L$15,0))</f>
        <v>SICODI</v>
      </c>
      <c r="C3382" s="56" t="str">
        <f>+'INFO ENEL'!B3370</f>
        <v>Lima</v>
      </c>
      <c r="D3382" s="56" t="str">
        <f>+'INFO ENEL'!D3370</f>
        <v>CARABAYLLO (LIMA)</v>
      </c>
      <c r="E3382" s="56" t="str">
        <f>+'INFO ENEL'!D3370</f>
        <v>CARABAYLLO (LIMA)</v>
      </c>
      <c r="F3382" s="50">
        <f>+'INFO ENEL'!E3370</f>
        <v>0</v>
      </c>
      <c r="G3382" s="56" t="str">
        <f>+'INFO ENEL'!L3370</f>
        <v>MT</v>
      </c>
      <c r="H3382" s="57">
        <f>+'INFO ENEL'!M3370</f>
        <v>25.69</v>
      </c>
      <c r="I3382" s="56">
        <f>+'INFO ENEL'!N3370</f>
        <v>13</v>
      </c>
      <c r="J3382" s="56" t="str">
        <f>+'INFO ENEL'!O3370</f>
        <v>Poste</v>
      </c>
      <c r="K3382" s="56" t="str">
        <f>+'INFO ENEL'!P3370</f>
        <v>Concreto</v>
      </c>
      <c r="L3382" s="56" t="str">
        <f>+'INFO ENEL'!Q3370</f>
        <v>PPC20</v>
      </c>
      <c r="M3382" s="55" t="str">
        <f>+IF(ISERROR(INDEX('Estructuras de Acero y Concreto'!$C$6:$C$577,MATCH(L3382,'Estructuras de Acero y Concreto'!$D$6:$D$577,0)))=FALSE,INDEX('Estructuras de Acero y Concreto'!$C$6:$C$577,MATCH(L3382,'Estructuras de Acero y Concreto'!$D$6:$D$577,0)),IF(ISERROR(INDEX('Estructuras de Madera'!$C$5:$C$122,MATCH(L3382,'Estructuras de Madera'!$D$5:$D$122,0)))=FALSE,INDEX('Estructuras de Madera'!$C$5:$C$122,MATCH(L3382,'Estructuras de Madera'!$D$5:$D$122,0)),INDEX(SICODI!$G$3:$G$2404,MATCH(L3382,SICODI!$G$3:$G$2404,0))))</f>
        <v>PPC20</v>
      </c>
      <c r="N3382" s="121" t="str">
        <f>+IF(ISERROR(VLOOKUP(M3382,'Resumen de precios LLTT'!$C$17:$D$3071,2,FALSE))=FALSE,VLOOKUP(M3382,'Resumen de precios LLTT'!$C$17:$D$3071,2,FALSE),VLOOKUP(M3382,SICODI!$G$3:$J$2404,2,FALSE))</f>
        <v>POSTE DE CONCRETO ARMADO DE 13/400/150/345</v>
      </c>
      <c r="O3382" s="58">
        <f>+IF(ISERROR(VLOOKUP(M3382,'Resumen de precios LLTT'!$C$17:$G$3071,5,FALSE))=FALSE,VLOOKUP(M3382,'Resumen de precios LLTT'!$C$17:$G$3071,5,FALSE),VLOOKUP(M3382,SICODI!$G$3:$J$2404,4,FALSE))</f>
        <v>364.69</v>
      </c>
      <c r="P3382" s="16">
        <f t="shared" si="474"/>
        <v>0.84299999999999997</v>
      </c>
      <c r="Q3382" s="78">
        <f t="shared" si="475"/>
        <v>672.12366999999995</v>
      </c>
      <c r="R3382" s="56">
        <v>0</v>
      </c>
      <c r="S3382" s="16">
        <f t="shared" si="476"/>
        <v>0.13400000000000001</v>
      </c>
      <c r="T3382" s="79">
        <f t="shared" si="477"/>
        <v>7.5053809816666659</v>
      </c>
      <c r="U3382" s="80">
        <f t="shared" si="478"/>
        <v>0.183</v>
      </c>
      <c r="V3382" s="81">
        <f t="shared" si="479"/>
        <v>1.3734847196449997</v>
      </c>
      <c r="W3382" s="79">
        <f t="shared" si="480"/>
        <v>0.46217247724950827</v>
      </c>
      <c r="X3382" s="60">
        <f t="shared" si="481"/>
        <v>0.5</v>
      </c>
      <c r="Y3382" s="56">
        <f>+'INFO ENEL'!R3370</f>
        <v>1</v>
      </c>
      <c r="Z3382" s="59">
        <f t="shared" si="482"/>
        <v>0.5</v>
      </c>
    </row>
    <row r="3383" spans="1:26" ht="15" customHeight="1" x14ac:dyDescent="0.25">
      <c r="A3383" s="55">
        <f>+'INFO ENEL'!A3371</f>
        <v>3366</v>
      </c>
      <c r="B3383" s="121" t="str">
        <f>+INDEX($B$8:$B$15,MATCH(L3383,$L$8:$L$15,0))</f>
        <v>SICODI</v>
      </c>
      <c r="C3383" s="56" t="str">
        <f>+'INFO ENEL'!B3371</f>
        <v>Lima</v>
      </c>
      <c r="D3383" s="56" t="str">
        <f>+'INFO ENEL'!D3371</f>
        <v>CARABAYLLO (LIMA)</v>
      </c>
      <c r="E3383" s="56" t="str">
        <f>+'INFO ENEL'!D3371</f>
        <v>CARABAYLLO (LIMA)</v>
      </c>
      <c r="F3383" s="50">
        <f>+'INFO ENEL'!E3371</f>
        <v>0</v>
      </c>
      <c r="G3383" s="56" t="str">
        <f>+'INFO ENEL'!L3371</f>
        <v>BT</v>
      </c>
      <c r="H3383" s="57">
        <f>+'INFO ENEL'!M3371</f>
        <v>9.51</v>
      </c>
      <c r="I3383" s="56">
        <f>+'INFO ENEL'!N3371</f>
        <v>8</v>
      </c>
      <c r="J3383" s="56" t="str">
        <f>+'INFO ENEL'!O3371</f>
        <v>Poste</v>
      </c>
      <c r="K3383" s="56" t="str">
        <f>+'INFO ENEL'!P3371</f>
        <v>Concreto</v>
      </c>
      <c r="L3383" s="56" t="str">
        <f>+'INFO ENEL'!Q3371</f>
        <v>PPC35</v>
      </c>
      <c r="M3383" s="55" t="str">
        <f>+IF(ISERROR(INDEX('Estructuras de Acero y Concreto'!$C$6:$C$577,MATCH(L3383,'Estructuras de Acero y Concreto'!$D$6:$D$577,0)))=FALSE,INDEX('Estructuras de Acero y Concreto'!$C$6:$C$577,MATCH(L3383,'Estructuras de Acero y Concreto'!$D$6:$D$577,0)),IF(ISERROR(INDEX('Estructuras de Madera'!$C$5:$C$122,MATCH(L3383,'Estructuras de Madera'!$D$5:$D$122,0)))=FALSE,INDEX('Estructuras de Madera'!$C$5:$C$122,MATCH(L3383,'Estructuras de Madera'!$D$5:$D$122,0)),INDEX(SICODI!$G$3:$G$2404,MATCH(L3383,SICODI!$G$3:$G$2404,0))))</f>
        <v>PPC35</v>
      </c>
      <c r="N3383" s="121" t="str">
        <f>+IF(ISERROR(VLOOKUP(M3383,'Resumen de precios LLTT'!$C$17:$D$3071,2,FALSE))=FALSE,VLOOKUP(M3383,'Resumen de precios LLTT'!$C$17:$D$3071,2,FALSE),VLOOKUP(M3383,SICODI!$G$3:$J$2404,2,FALSE))</f>
        <v>POSTE DE CONCRETO ARMADO PARA A. P.  8/200/120/240</v>
      </c>
      <c r="O3383" s="58">
        <f>+IF(ISERROR(VLOOKUP(M3383,'Resumen de precios LLTT'!$C$17:$G$3071,5,FALSE))=FALSE,VLOOKUP(M3383,'Resumen de precios LLTT'!$C$17:$G$3071,5,FALSE),VLOOKUP(M3383,SICODI!$G$3:$J$2404,4,FALSE))</f>
        <v>136.80000000000001</v>
      </c>
      <c r="P3383" s="16">
        <f t="shared" si="474"/>
        <v>0.77</v>
      </c>
      <c r="Q3383" s="78">
        <f t="shared" si="475"/>
        <v>242.13600000000002</v>
      </c>
      <c r="R3383" s="56">
        <v>0</v>
      </c>
      <c r="S3383" s="16">
        <f t="shared" si="476"/>
        <v>7.2000000000000008E-2</v>
      </c>
      <c r="T3383" s="79">
        <f t="shared" si="477"/>
        <v>1.4528160000000003</v>
      </c>
      <c r="U3383" s="80">
        <f t="shared" si="478"/>
        <v>0.2</v>
      </c>
      <c r="V3383" s="81">
        <f t="shared" si="479"/>
        <v>0.29056320000000008</v>
      </c>
      <c r="W3383" s="79">
        <f t="shared" si="480"/>
        <v>9.7773431346403303E-2</v>
      </c>
      <c r="X3383" s="60">
        <f t="shared" si="481"/>
        <v>0.1</v>
      </c>
      <c r="Y3383" s="56">
        <f>+'INFO ENEL'!R3371</f>
        <v>3</v>
      </c>
      <c r="Z3383" s="59">
        <f t="shared" si="482"/>
        <v>0.30000000000000004</v>
      </c>
    </row>
    <row r="3384" spans="1:26" ht="15" customHeight="1" x14ac:dyDescent="0.25">
      <c r="A3384" s="55">
        <f>+'INFO ENEL'!A3372</f>
        <v>3367</v>
      </c>
      <c r="B3384" s="121" t="str">
        <f>+INDEX($B$8:$B$15,MATCH(L3384,$L$8:$L$15,0))</f>
        <v>MOD INV_2017</v>
      </c>
      <c r="C3384" s="56" t="str">
        <f>+'INFO ENEL'!B3372</f>
        <v>Lima</v>
      </c>
      <c r="D3384" s="56" t="str">
        <f>+'INFO ENEL'!D3372</f>
        <v>Comas</v>
      </c>
      <c r="E3384" s="56" t="str">
        <f>+'INFO ENEL'!D3372</f>
        <v>Comas</v>
      </c>
      <c r="F3384" s="50">
        <f>+'INFO ENEL'!E3372</f>
        <v>0</v>
      </c>
      <c r="G3384" s="56" t="str">
        <f>+'INFO ENEL'!L3372</f>
        <v>AT</v>
      </c>
      <c r="H3384" s="57">
        <f>+'INFO ENEL'!M3372</f>
        <v>180.44491406539612</v>
      </c>
      <c r="I3384" s="56">
        <f>+'INFO ENEL'!N3372</f>
        <v>18</v>
      </c>
      <c r="J3384" s="56" t="str">
        <f>+'INFO ENEL'!O3372</f>
        <v>Poste</v>
      </c>
      <c r="K3384" s="56" t="str">
        <f>+'INFO ENEL'!P3372</f>
        <v>Madera</v>
      </c>
      <c r="L3384" s="56" t="str">
        <f>+'INFO ENEL'!Q3372</f>
        <v>PM60C1</v>
      </c>
      <c r="M3384" s="55" t="str">
        <f>+IF(ISERROR(INDEX('Estructuras de Acero y Concreto'!$C$6:$C$577,MATCH(L3384,'Estructuras de Acero y Concreto'!$D$6:$D$577,0)))=FALSE,INDEX('Estructuras de Acero y Concreto'!$C$6:$C$577,MATCH(L3384,'Estructuras de Acero y Concreto'!$D$6:$D$577,0)),IF(ISERROR(INDEX('Estructuras de Madera'!$C$5:$C$122,MATCH(L3384,'Estructuras de Madera'!$D$5:$D$122,0)))=FALSE,INDEX('Estructuras de Madera'!$C$5:$C$122,MATCH(L3384,'Estructuras de Madera'!$D$5:$D$122,0)),INDEX(SICODI!$G$3:$G$2404,MATCH(L3384,SICODI!$G$3:$G$2404,0))))</f>
        <v>EMSU1P60C1</v>
      </c>
      <c r="N3384" s="121" t="str">
        <f>+IF(ISERROR(VLOOKUP(M3384,'Resumen de precios LLTT'!$C$17:$D$3071,2,FALSE))=FALSE,VLOOKUP(M3384,'Resumen de precios LLTT'!$C$17:$D$3071,2,FALSE),VLOOKUP(M3384,SICODI!$G$3:$J$2404,2,FALSE))</f>
        <v>Estructura de  Suspensión compuesto por 1 postes de madera tratada 60' Clase 1</v>
      </c>
      <c r="O3384" s="58">
        <f>+IF(ISERROR(VLOOKUP(M3384,'Resumen de precios LLTT'!$C$17:$G$3071,5,FALSE))=FALSE,VLOOKUP(M3384,'Resumen de precios LLTT'!$C$17:$G$3071,5,FALSE),VLOOKUP(M3384,SICODI!$G$3:$J$2404,4,FALSE))</f>
        <v>2141.5628345688324</v>
      </c>
      <c r="P3384" s="16">
        <f t="shared" si="474"/>
        <v>0.84299999999999997</v>
      </c>
      <c r="Q3384" s="78">
        <f t="shared" si="475"/>
        <v>3946.9003041103579</v>
      </c>
      <c r="R3384" s="56">
        <v>0</v>
      </c>
      <c r="S3384" s="16">
        <f t="shared" si="476"/>
        <v>0.13400000000000001</v>
      </c>
      <c r="T3384" s="79">
        <f t="shared" si="477"/>
        <v>44.073720062565663</v>
      </c>
      <c r="U3384" s="80">
        <f t="shared" si="478"/>
        <v>0.183</v>
      </c>
      <c r="V3384" s="81">
        <f t="shared" si="479"/>
        <v>8.0654907714495163</v>
      </c>
      <c r="W3384" s="79">
        <f t="shared" si="480"/>
        <v>2.7140075144318634</v>
      </c>
      <c r="X3384" s="60">
        <f t="shared" si="481"/>
        <v>2.7</v>
      </c>
      <c r="Y3384" s="56">
        <f>+'INFO ENEL'!R3372</f>
        <v>1</v>
      </c>
      <c r="Z3384" s="59">
        <f t="shared" si="482"/>
        <v>2.7</v>
      </c>
    </row>
    <row r="3385" spans="1:26" ht="15" customHeight="1" x14ac:dyDescent="0.25">
      <c r="A3385" s="55">
        <f>+'INFO ENEL'!A3373</f>
        <v>3368</v>
      </c>
      <c r="B3385" s="121" t="str">
        <f>+INDEX($B$8:$B$15,MATCH(L3385,$L$8:$L$15,0))</f>
        <v>MOD INV_2017</v>
      </c>
      <c r="C3385" s="56" t="str">
        <f>+'INFO ENEL'!B3373</f>
        <v>Lima</v>
      </c>
      <c r="D3385" s="56" t="str">
        <f>+'INFO ENEL'!D3373</f>
        <v>Carabayllo</v>
      </c>
      <c r="E3385" s="56" t="str">
        <f>+'INFO ENEL'!D3373</f>
        <v>Carabayllo</v>
      </c>
      <c r="F3385" s="50">
        <f>+'INFO ENEL'!E3373</f>
        <v>0</v>
      </c>
      <c r="G3385" s="56" t="str">
        <f>+'INFO ENEL'!L3373</f>
        <v>AT</v>
      </c>
      <c r="H3385" s="57">
        <f>+'INFO ENEL'!M3373</f>
        <v>198.37524500681712</v>
      </c>
      <c r="I3385" s="56">
        <f>+'INFO ENEL'!N3373</f>
        <v>19</v>
      </c>
      <c r="J3385" s="56" t="str">
        <f>+'INFO ENEL'!O3373</f>
        <v>Poste</v>
      </c>
      <c r="K3385" s="56" t="str">
        <f>+'INFO ENEL'!P3373</f>
        <v>Metálico</v>
      </c>
      <c r="L3385" s="56" t="str">
        <f>+'INFO ENEL'!Q3373</f>
        <v>PC19/1100</v>
      </c>
      <c r="M3385" s="55" t="str">
        <f>+IF(ISERROR(INDEX('Estructuras de Acero y Concreto'!$C$6:$C$577,MATCH(L3385,'Estructuras de Acero y Concreto'!$D$6:$D$577,0)))=FALSE,INDEX('Estructuras de Acero y Concreto'!$C$6:$C$577,MATCH(L3385,'Estructuras de Acero y Concreto'!$D$6:$D$577,0)),IF(ISERROR(INDEX('Estructuras de Madera'!$C$5:$C$122,MATCH(L3385,'Estructuras de Madera'!$D$5:$D$122,0)))=FALSE,INDEX('Estructuras de Madera'!$C$5:$C$122,MATCH(L3385,'Estructuras de Madera'!$D$5:$D$122,0)),INDEX(SICODI!$G$3:$G$2404,MATCH(L3385,SICODI!$G$3:$G$2404,0))))</f>
        <v>EC060COU0D0-300-S1</v>
      </c>
      <c r="N3385" s="121" t="str">
        <f>+IF(ISERROR(VLOOKUP(M3385,'Resumen de precios LLTT'!$C$17:$D$3071,2,FALSE))=FALSE,VLOOKUP(M3385,'Resumen de precios LLTT'!$C$17:$D$3071,2,FALSE),VLOOKUP(M3385,SICODI!$G$3:$J$2404,2,FALSE))</f>
        <v>1 Poste de concreto (19/1100) de suspensión (2°) Tipo SU2-19</v>
      </c>
      <c r="O3385" s="58">
        <f>+IF(ISERROR(VLOOKUP(M3385,'Resumen de precios LLTT'!$C$17:$G$3071,5,FALSE))=FALSE,VLOOKUP(M3385,'Resumen de precios LLTT'!$C$17:$G$3071,5,FALSE),VLOOKUP(M3385,SICODI!$G$3:$J$2404,4,FALSE))</f>
        <v>2375.702794279523</v>
      </c>
      <c r="P3385" s="16">
        <f t="shared" si="474"/>
        <v>0.84299999999999997</v>
      </c>
      <c r="Q3385" s="78">
        <f t="shared" si="475"/>
        <v>4378.4202498571613</v>
      </c>
      <c r="R3385" s="56">
        <v>0</v>
      </c>
      <c r="S3385" s="16">
        <f t="shared" si="476"/>
        <v>0.13400000000000001</v>
      </c>
      <c r="T3385" s="79">
        <f t="shared" si="477"/>
        <v>48.892359456738298</v>
      </c>
      <c r="U3385" s="80">
        <f t="shared" si="478"/>
        <v>0.183</v>
      </c>
      <c r="V3385" s="81">
        <f t="shared" si="479"/>
        <v>8.9473017805831088</v>
      </c>
      <c r="W3385" s="79">
        <f t="shared" si="480"/>
        <v>3.0107336248340961</v>
      </c>
      <c r="X3385" s="60">
        <f t="shared" si="481"/>
        <v>3</v>
      </c>
      <c r="Y3385" s="56">
        <f>+'INFO ENEL'!R3373</f>
        <v>1</v>
      </c>
      <c r="Z3385" s="59">
        <f t="shared" si="482"/>
        <v>3</v>
      </c>
    </row>
    <row r="3386" spans="1:26" ht="15" customHeight="1" x14ac:dyDescent="0.25">
      <c r="A3386" s="55">
        <f>+'INFO ENEL'!A3374</f>
        <v>3369</v>
      </c>
      <c r="B3386" s="121" t="str">
        <f>+INDEX($B$8:$B$15,MATCH(L3386,$L$8:$L$15,0))</f>
        <v>MOD INV_2017</v>
      </c>
      <c r="C3386" s="56" t="str">
        <f>+'INFO ENEL'!B3374</f>
        <v>Lima</v>
      </c>
      <c r="D3386" s="56" t="str">
        <f>+'INFO ENEL'!D3374</f>
        <v>Comas</v>
      </c>
      <c r="E3386" s="56" t="str">
        <f>+'INFO ENEL'!D3374</f>
        <v>Comas</v>
      </c>
      <c r="F3386" s="50">
        <f>+'INFO ENEL'!E3374</f>
        <v>0</v>
      </c>
      <c r="G3386" s="56" t="str">
        <f>+'INFO ENEL'!L3374</f>
        <v>AT</v>
      </c>
      <c r="H3386" s="57">
        <f>+'INFO ENEL'!M3374</f>
        <v>180.52172629148052</v>
      </c>
      <c r="I3386" s="56">
        <f>+'INFO ENEL'!N3374</f>
        <v>18</v>
      </c>
      <c r="J3386" s="56" t="str">
        <f>+'INFO ENEL'!O3374</f>
        <v>Poste</v>
      </c>
      <c r="K3386" s="56" t="str">
        <f>+'INFO ENEL'!P3374</f>
        <v>Madera</v>
      </c>
      <c r="L3386" s="56" t="str">
        <f>+'INFO ENEL'!Q3374</f>
        <v>PM60C1</v>
      </c>
      <c r="M3386" s="55" t="str">
        <f>+IF(ISERROR(INDEX('Estructuras de Acero y Concreto'!$C$6:$C$577,MATCH(L3386,'Estructuras de Acero y Concreto'!$D$6:$D$577,0)))=FALSE,INDEX('Estructuras de Acero y Concreto'!$C$6:$C$577,MATCH(L3386,'Estructuras de Acero y Concreto'!$D$6:$D$577,0)),IF(ISERROR(INDEX('Estructuras de Madera'!$C$5:$C$122,MATCH(L3386,'Estructuras de Madera'!$D$5:$D$122,0)))=FALSE,INDEX('Estructuras de Madera'!$C$5:$C$122,MATCH(L3386,'Estructuras de Madera'!$D$5:$D$122,0)),INDEX(SICODI!$G$3:$G$2404,MATCH(L3386,SICODI!$G$3:$G$2404,0))))</f>
        <v>EMSU1P60C1</v>
      </c>
      <c r="N3386" s="121" t="str">
        <f>+IF(ISERROR(VLOOKUP(M3386,'Resumen de precios LLTT'!$C$17:$D$3071,2,FALSE))=FALSE,VLOOKUP(M3386,'Resumen de precios LLTT'!$C$17:$D$3071,2,FALSE),VLOOKUP(M3386,SICODI!$G$3:$J$2404,2,FALSE))</f>
        <v>Estructura de  Suspensión compuesto por 1 postes de madera tratada 60' Clase 1</v>
      </c>
      <c r="O3386" s="58">
        <f>+IF(ISERROR(VLOOKUP(M3386,'Resumen de precios LLTT'!$C$17:$G$3071,5,FALSE))=FALSE,VLOOKUP(M3386,'Resumen de precios LLTT'!$C$17:$G$3071,5,FALSE),VLOOKUP(M3386,SICODI!$G$3:$J$2404,4,FALSE))</f>
        <v>2141.5628345688324</v>
      </c>
      <c r="P3386" s="16">
        <f t="shared" si="474"/>
        <v>0.84299999999999997</v>
      </c>
      <c r="Q3386" s="78">
        <f t="shared" si="475"/>
        <v>3946.9003041103579</v>
      </c>
      <c r="R3386" s="56">
        <v>0</v>
      </c>
      <c r="S3386" s="16">
        <f t="shared" si="476"/>
        <v>0.13400000000000001</v>
      </c>
      <c r="T3386" s="79">
        <f t="shared" si="477"/>
        <v>44.073720062565663</v>
      </c>
      <c r="U3386" s="80">
        <f t="shared" si="478"/>
        <v>0.183</v>
      </c>
      <c r="V3386" s="81">
        <f t="shared" si="479"/>
        <v>8.0654907714495163</v>
      </c>
      <c r="W3386" s="79">
        <f t="shared" si="480"/>
        <v>2.7140075144318634</v>
      </c>
      <c r="X3386" s="60">
        <f t="shared" si="481"/>
        <v>2.7</v>
      </c>
      <c r="Y3386" s="56">
        <f>+'INFO ENEL'!R3374</f>
        <v>1</v>
      </c>
      <c r="Z3386" s="59">
        <f t="shared" si="482"/>
        <v>2.7</v>
      </c>
    </row>
    <row r="3387" spans="1:26" ht="15" customHeight="1" x14ac:dyDescent="0.25">
      <c r="A3387" s="55">
        <f>+'INFO ENEL'!A3375</f>
        <v>3370</v>
      </c>
      <c r="B3387" s="121" t="str">
        <f>+INDEX($B$8:$B$15,MATCH(L3387,$L$8:$L$15,0))</f>
        <v>MOD INV_2017</v>
      </c>
      <c r="C3387" s="56" t="str">
        <f>+'INFO ENEL'!B3375</f>
        <v>Lima</v>
      </c>
      <c r="D3387" s="56" t="str">
        <f>+'INFO ENEL'!D3375</f>
        <v>Comas</v>
      </c>
      <c r="E3387" s="56" t="str">
        <f>+'INFO ENEL'!D3375</f>
        <v>Comas</v>
      </c>
      <c r="F3387" s="50">
        <f>+'INFO ENEL'!E3375</f>
        <v>0</v>
      </c>
      <c r="G3387" s="56" t="str">
        <f>+'INFO ENEL'!L3375</f>
        <v>AT</v>
      </c>
      <c r="H3387" s="57">
        <f>+'INFO ENEL'!M3375</f>
        <v>181.99167454191883</v>
      </c>
      <c r="I3387" s="56">
        <f>+'INFO ENEL'!N3375</f>
        <v>18</v>
      </c>
      <c r="J3387" s="56" t="str">
        <f>+'INFO ENEL'!O3375</f>
        <v>Poste</v>
      </c>
      <c r="K3387" s="56" t="str">
        <f>+'INFO ENEL'!P3375</f>
        <v>Madera</v>
      </c>
      <c r="L3387" s="56" t="str">
        <f>+'INFO ENEL'!Q3375</f>
        <v>PM60C1</v>
      </c>
      <c r="M3387" s="55" t="str">
        <f>+IF(ISERROR(INDEX('Estructuras de Acero y Concreto'!$C$6:$C$577,MATCH(L3387,'Estructuras de Acero y Concreto'!$D$6:$D$577,0)))=FALSE,INDEX('Estructuras de Acero y Concreto'!$C$6:$C$577,MATCH(L3387,'Estructuras de Acero y Concreto'!$D$6:$D$577,0)),IF(ISERROR(INDEX('Estructuras de Madera'!$C$5:$C$122,MATCH(L3387,'Estructuras de Madera'!$D$5:$D$122,0)))=FALSE,INDEX('Estructuras de Madera'!$C$5:$C$122,MATCH(L3387,'Estructuras de Madera'!$D$5:$D$122,0)),INDEX(SICODI!$G$3:$G$2404,MATCH(L3387,SICODI!$G$3:$G$2404,0))))</f>
        <v>EMSU1P60C1</v>
      </c>
      <c r="N3387" s="121" t="str">
        <f>+IF(ISERROR(VLOOKUP(M3387,'Resumen de precios LLTT'!$C$17:$D$3071,2,FALSE))=FALSE,VLOOKUP(M3387,'Resumen de precios LLTT'!$C$17:$D$3071,2,FALSE),VLOOKUP(M3387,SICODI!$G$3:$J$2404,2,FALSE))</f>
        <v>Estructura de  Suspensión compuesto por 1 postes de madera tratada 60' Clase 1</v>
      </c>
      <c r="O3387" s="58">
        <f>+IF(ISERROR(VLOOKUP(M3387,'Resumen de precios LLTT'!$C$17:$G$3071,5,FALSE))=FALSE,VLOOKUP(M3387,'Resumen de precios LLTT'!$C$17:$G$3071,5,FALSE),VLOOKUP(M3387,SICODI!$G$3:$J$2404,4,FALSE))</f>
        <v>2141.5628345688324</v>
      </c>
      <c r="P3387" s="16">
        <f t="shared" si="474"/>
        <v>0.84299999999999997</v>
      </c>
      <c r="Q3387" s="78">
        <f t="shared" si="475"/>
        <v>3946.9003041103579</v>
      </c>
      <c r="R3387" s="56">
        <v>0</v>
      </c>
      <c r="S3387" s="16">
        <f t="shared" si="476"/>
        <v>0.13400000000000001</v>
      </c>
      <c r="T3387" s="79">
        <f t="shared" si="477"/>
        <v>44.073720062565663</v>
      </c>
      <c r="U3387" s="80">
        <f t="shared" si="478"/>
        <v>0.183</v>
      </c>
      <c r="V3387" s="81">
        <f t="shared" si="479"/>
        <v>8.0654907714495163</v>
      </c>
      <c r="W3387" s="79">
        <f t="shared" si="480"/>
        <v>2.7140075144318634</v>
      </c>
      <c r="X3387" s="60">
        <f t="shared" si="481"/>
        <v>2.7</v>
      </c>
      <c r="Y3387" s="56">
        <f>+'INFO ENEL'!R3375</f>
        <v>1</v>
      </c>
      <c r="Z3387" s="59">
        <f t="shared" si="482"/>
        <v>2.7</v>
      </c>
    </row>
    <row r="3388" spans="1:26" ht="15" customHeight="1" x14ac:dyDescent="0.25">
      <c r="A3388" s="55">
        <f>+'INFO ENEL'!A3376</f>
        <v>3371</v>
      </c>
      <c r="B3388" s="121" t="str">
        <f>+INDEX($B$8:$B$15,MATCH(L3388,$L$8:$L$15,0))</f>
        <v>MOD INV_2017</v>
      </c>
      <c r="C3388" s="56" t="str">
        <f>+'INFO ENEL'!B3376</f>
        <v>Lima</v>
      </c>
      <c r="D3388" s="56" t="str">
        <f>+'INFO ENEL'!D3376</f>
        <v>Comas</v>
      </c>
      <c r="E3388" s="56" t="str">
        <f>+'INFO ENEL'!D3376</f>
        <v>Comas</v>
      </c>
      <c r="F3388" s="50">
        <f>+'INFO ENEL'!E3376</f>
        <v>0</v>
      </c>
      <c r="G3388" s="56" t="str">
        <f>+'INFO ENEL'!L3376</f>
        <v>AT</v>
      </c>
      <c r="H3388" s="57">
        <f>+'INFO ENEL'!M3376</f>
        <v>180.61238343648418</v>
      </c>
      <c r="I3388" s="56">
        <f>+'INFO ENEL'!N3376</f>
        <v>18</v>
      </c>
      <c r="J3388" s="56" t="str">
        <f>+'INFO ENEL'!O3376</f>
        <v>Poste</v>
      </c>
      <c r="K3388" s="56" t="str">
        <f>+'INFO ENEL'!P3376</f>
        <v>Madera</v>
      </c>
      <c r="L3388" s="56" t="str">
        <f>+'INFO ENEL'!Q3376</f>
        <v>PM60C1</v>
      </c>
      <c r="M3388" s="55" t="str">
        <f>+IF(ISERROR(INDEX('Estructuras de Acero y Concreto'!$C$6:$C$577,MATCH(L3388,'Estructuras de Acero y Concreto'!$D$6:$D$577,0)))=FALSE,INDEX('Estructuras de Acero y Concreto'!$C$6:$C$577,MATCH(L3388,'Estructuras de Acero y Concreto'!$D$6:$D$577,0)),IF(ISERROR(INDEX('Estructuras de Madera'!$C$5:$C$122,MATCH(L3388,'Estructuras de Madera'!$D$5:$D$122,0)))=FALSE,INDEX('Estructuras de Madera'!$C$5:$C$122,MATCH(L3388,'Estructuras de Madera'!$D$5:$D$122,0)),INDEX(SICODI!$G$3:$G$2404,MATCH(L3388,SICODI!$G$3:$G$2404,0))))</f>
        <v>EMSU1P60C1</v>
      </c>
      <c r="N3388" s="121" t="str">
        <f>+IF(ISERROR(VLOOKUP(M3388,'Resumen de precios LLTT'!$C$17:$D$3071,2,FALSE))=FALSE,VLOOKUP(M3388,'Resumen de precios LLTT'!$C$17:$D$3071,2,FALSE),VLOOKUP(M3388,SICODI!$G$3:$J$2404,2,FALSE))</f>
        <v>Estructura de  Suspensión compuesto por 1 postes de madera tratada 60' Clase 1</v>
      </c>
      <c r="O3388" s="58">
        <f>+IF(ISERROR(VLOOKUP(M3388,'Resumen de precios LLTT'!$C$17:$G$3071,5,FALSE))=FALSE,VLOOKUP(M3388,'Resumen de precios LLTT'!$C$17:$G$3071,5,FALSE),VLOOKUP(M3388,SICODI!$G$3:$J$2404,4,FALSE))</f>
        <v>2141.5628345688324</v>
      </c>
      <c r="P3388" s="16">
        <f t="shared" si="474"/>
        <v>0.84299999999999997</v>
      </c>
      <c r="Q3388" s="78">
        <f t="shared" si="475"/>
        <v>3946.9003041103579</v>
      </c>
      <c r="R3388" s="56">
        <v>0</v>
      </c>
      <c r="S3388" s="16">
        <f t="shared" si="476"/>
        <v>0.13400000000000001</v>
      </c>
      <c r="T3388" s="79">
        <f t="shared" si="477"/>
        <v>44.073720062565663</v>
      </c>
      <c r="U3388" s="80">
        <f t="shared" si="478"/>
        <v>0.183</v>
      </c>
      <c r="V3388" s="81">
        <f t="shared" si="479"/>
        <v>8.0654907714495163</v>
      </c>
      <c r="W3388" s="79">
        <f t="shared" si="480"/>
        <v>2.7140075144318634</v>
      </c>
      <c r="X3388" s="60">
        <f t="shared" si="481"/>
        <v>2.7</v>
      </c>
      <c r="Y3388" s="56">
        <f>+'INFO ENEL'!R3376</f>
        <v>1</v>
      </c>
      <c r="Z3388" s="59">
        <f t="shared" si="482"/>
        <v>2.7</v>
      </c>
    </row>
    <row r="3389" spans="1:26" ht="15" customHeight="1" x14ac:dyDescent="0.25">
      <c r="A3389" s="55">
        <f>+'INFO ENEL'!A3377</f>
        <v>3372</v>
      </c>
      <c r="B3389" s="121" t="str">
        <f>+INDEX($B$8:$B$15,MATCH(L3389,$L$8:$L$15,0))</f>
        <v>MOD INV_2017</v>
      </c>
      <c r="C3389" s="56" t="str">
        <f>+'INFO ENEL'!B3377</f>
        <v>Lima</v>
      </c>
      <c r="D3389" s="56" t="str">
        <f>+'INFO ENEL'!D3377</f>
        <v>Comas</v>
      </c>
      <c r="E3389" s="56" t="str">
        <f>+'INFO ENEL'!D3377</f>
        <v>Comas</v>
      </c>
      <c r="F3389" s="50">
        <f>+'INFO ENEL'!E3377</f>
        <v>0</v>
      </c>
      <c r="G3389" s="56" t="str">
        <f>+'INFO ENEL'!L3377</f>
        <v>AT</v>
      </c>
      <c r="H3389" s="57">
        <f>+'INFO ENEL'!M3377</f>
        <v>180.54019840981593</v>
      </c>
      <c r="I3389" s="56">
        <f>+'INFO ENEL'!N3377</f>
        <v>19</v>
      </c>
      <c r="J3389" s="56" t="str">
        <f>+'INFO ENEL'!O3377</f>
        <v>Poste</v>
      </c>
      <c r="K3389" s="56" t="str">
        <f>+'INFO ENEL'!P3377</f>
        <v>Metálico</v>
      </c>
      <c r="L3389" s="56" t="str">
        <f>+'INFO ENEL'!Q3377</f>
        <v>PC19/1100</v>
      </c>
      <c r="M3389" s="55" t="str">
        <f>+IF(ISERROR(INDEX('Estructuras de Acero y Concreto'!$C$6:$C$577,MATCH(L3389,'Estructuras de Acero y Concreto'!$D$6:$D$577,0)))=FALSE,INDEX('Estructuras de Acero y Concreto'!$C$6:$C$577,MATCH(L3389,'Estructuras de Acero y Concreto'!$D$6:$D$577,0)),IF(ISERROR(INDEX('Estructuras de Madera'!$C$5:$C$122,MATCH(L3389,'Estructuras de Madera'!$D$5:$D$122,0)))=FALSE,INDEX('Estructuras de Madera'!$C$5:$C$122,MATCH(L3389,'Estructuras de Madera'!$D$5:$D$122,0)),INDEX(SICODI!$G$3:$G$2404,MATCH(L3389,SICODI!$G$3:$G$2404,0))))</f>
        <v>EC060COU0D0-300-S1</v>
      </c>
      <c r="N3389" s="121" t="str">
        <f>+IF(ISERROR(VLOOKUP(M3389,'Resumen de precios LLTT'!$C$17:$D$3071,2,FALSE))=FALSE,VLOOKUP(M3389,'Resumen de precios LLTT'!$C$17:$D$3071,2,FALSE),VLOOKUP(M3389,SICODI!$G$3:$J$2404,2,FALSE))</f>
        <v>1 Poste de concreto (19/1100) de suspensión (2°) Tipo SU2-19</v>
      </c>
      <c r="O3389" s="58">
        <f>+IF(ISERROR(VLOOKUP(M3389,'Resumen de precios LLTT'!$C$17:$G$3071,5,FALSE))=FALSE,VLOOKUP(M3389,'Resumen de precios LLTT'!$C$17:$G$3071,5,FALSE),VLOOKUP(M3389,SICODI!$G$3:$J$2404,4,FALSE))</f>
        <v>2375.702794279523</v>
      </c>
      <c r="P3389" s="16">
        <f t="shared" si="474"/>
        <v>0.84299999999999997</v>
      </c>
      <c r="Q3389" s="78">
        <f t="shared" si="475"/>
        <v>4378.4202498571613</v>
      </c>
      <c r="R3389" s="56">
        <v>0</v>
      </c>
      <c r="S3389" s="16">
        <f t="shared" si="476"/>
        <v>0.13400000000000001</v>
      </c>
      <c r="T3389" s="79">
        <f t="shared" si="477"/>
        <v>48.892359456738298</v>
      </c>
      <c r="U3389" s="80">
        <f t="shared" si="478"/>
        <v>0.183</v>
      </c>
      <c r="V3389" s="81">
        <f t="shared" si="479"/>
        <v>8.9473017805831088</v>
      </c>
      <c r="W3389" s="79">
        <f t="shared" si="480"/>
        <v>3.0107336248340961</v>
      </c>
      <c r="X3389" s="60">
        <f t="shared" si="481"/>
        <v>3</v>
      </c>
      <c r="Y3389" s="56">
        <f>+'INFO ENEL'!R3377</f>
        <v>1</v>
      </c>
      <c r="Z3389" s="59">
        <f t="shared" si="482"/>
        <v>3</v>
      </c>
    </row>
    <row r="3390" spans="1:26" ht="15" customHeight="1" x14ac:dyDescent="0.25">
      <c r="A3390" s="55">
        <f>+'INFO ENEL'!A3378</f>
        <v>3373</v>
      </c>
      <c r="B3390" s="121" t="str">
        <f>+INDEX($B$8:$B$15,MATCH(L3390,$L$8:$L$15,0))</f>
        <v>MOD INV_2017</v>
      </c>
      <c r="C3390" s="56" t="str">
        <f>+'INFO ENEL'!B3378</f>
        <v>Lima</v>
      </c>
      <c r="D3390" s="56" t="str">
        <f>+'INFO ENEL'!D3378</f>
        <v>Comas</v>
      </c>
      <c r="E3390" s="56" t="str">
        <f>+'INFO ENEL'!D3378</f>
        <v>Comas</v>
      </c>
      <c r="F3390" s="50">
        <f>+'INFO ENEL'!E3378</f>
        <v>0</v>
      </c>
      <c r="G3390" s="56" t="str">
        <f>+'INFO ENEL'!L3378</f>
        <v>AT</v>
      </c>
      <c r="H3390" s="57">
        <f>+'INFO ENEL'!M3378</f>
        <v>181.40480783006726</v>
      </c>
      <c r="I3390" s="56">
        <f>+'INFO ENEL'!N3378</f>
        <v>19</v>
      </c>
      <c r="J3390" s="56" t="str">
        <f>+'INFO ENEL'!O3378</f>
        <v>Poste</v>
      </c>
      <c r="K3390" s="56" t="str">
        <f>+'INFO ENEL'!P3378</f>
        <v>Metálico</v>
      </c>
      <c r="L3390" s="56" t="str">
        <f>+'INFO ENEL'!Q3378</f>
        <v>PC19/1100</v>
      </c>
      <c r="M3390" s="55" t="str">
        <f>+IF(ISERROR(INDEX('Estructuras de Acero y Concreto'!$C$6:$C$577,MATCH(L3390,'Estructuras de Acero y Concreto'!$D$6:$D$577,0)))=FALSE,INDEX('Estructuras de Acero y Concreto'!$C$6:$C$577,MATCH(L3390,'Estructuras de Acero y Concreto'!$D$6:$D$577,0)),IF(ISERROR(INDEX('Estructuras de Madera'!$C$5:$C$122,MATCH(L3390,'Estructuras de Madera'!$D$5:$D$122,0)))=FALSE,INDEX('Estructuras de Madera'!$C$5:$C$122,MATCH(L3390,'Estructuras de Madera'!$D$5:$D$122,0)),INDEX(SICODI!$G$3:$G$2404,MATCH(L3390,SICODI!$G$3:$G$2404,0))))</f>
        <v>EC060COU0D0-300-S1</v>
      </c>
      <c r="N3390" s="121" t="str">
        <f>+IF(ISERROR(VLOOKUP(M3390,'Resumen de precios LLTT'!$C$17:$D$3071,2,FALSE))=FALSE,VLOOKUP(M3390,'Resumen de precios LLTT'!$C$17:$D$3071,2,FALSE),VLOOKUP(M3390,SICODI!$G$3:$J$2404,2,FALSE))</f>
        <v>1 Poste de concreto (19/1100) de suspensión (2°) Tipo SU2-19</v>
      </c>
      <c r="O3390" s="58">
        <f>+IF(ISERROR(VLOOKUP(M3390,'Resumen de precios LLTT'!$C$17:$G$3071,5,FALSE))=FALSE,VLOOKUP(M3390,'Resumen de precios LLTT'!$C$17:$G$3071,5,FALSE),VLOOKUP(M3390,SICODI!$G$3:$J$2404,4,FALSE))</f>
        <v>2375.702794279523</v>
      </c>
      <c r="P3390" s="16">
        <f t="shared" si="474"/>
        <v>0.84299999999999997</v>
      </c>
      <c r="Q3390" s="78">
        <f t="shared" si="475"/>
        <v>4378.4202498571613</v>
      </c>
      <c r="R3390" s="56">
        <v>0</v>
      </c>
      <c r="S3390" s="16">
        <f t="shared" si="476"/>
        <v>0.13400000000000001</v>
      </c>
      <c r="T3390" s="79">
        <f t="shared" si="477"/>
        <v>48.892359456738298</v>
      </c>
      <c r="U3390" s="80">
        <f t="shared" si="478"/>
        <v>0.183</v>
      </c>
      <c r="V3390" s="81">
        <f t="shared" si="479"/>
        <v>8.9473017805831088</v>
      </c>
      <c r="W3390" s="79">
        <f t="shared" si="480"/>
        <v>3.0107336248340961</v>
      </c>
      <c r="X3390" s="60">
        <f t="shared" si="481"/>
        <v>3</v>
      </c>
      <c r="Y3390" s="56">
        <f>+'INFO ENEL'!R3378</f>
        <v>1</v>
      </c>
      <c r="Z3390" s="59">
        <f t="shared" si="482"/>
        <v>3</v>
      </c>
    </row>
    <row r="3391" spans="1:26" ht="15" customHeight="1" x14ac:dyDescent="0.25">
      <c r="A3391" s="55">
        <f>+'INFO ENEL'!A3379</f>
        <v>3374</v>
      </c>
      <c r="B3391" s="121" t="str">
        <f>+INDEX($B$8:$B$15,MATCH(L3391,$L$8:$L$15,0))</f>
        <v>MOD INV_2017</v>
      </c>
      <c r="C3391" s="56" t="str">
        <f>+'INFO ENEL'!B3379</f>
        <v>Lima</v>
      </c>
      <c r="D3391" s="56" t="str">
        <f>+'INFO ENEL'!D3379</f>
        <v>Comas</v>
      </c>
      <c r="E3391" s="56" t="str">
        <f>+'INFO ENEL'!D3379</f>
        <v>Comas</v>
      </c>
      <c r="F3391" s="50">
        <f>+'INFO ENEL'!E3379</f>
        <v>0</v>
      </c>
      <c r="G3391" s="56" t="str">
        <f>+'INFO ENEL'!L3379</f>
        <v>AT</v>
      </c>
      <c r="H3391" s="57">
        <f>+'INFO ENEL'!M3379</f>
        <v>180.85204802310528</v>
      </c>
      <c r="I3391" s="56">
        <f>+'INFO ENEL'!N3379</f>
        <v>19</v>
      </c>
      <c r="J3391" s="56" t="str">
        <f>+'INFO ENEL'!O3379</f>
        <v>Poste</v>
      </c>
      <c r="K3391" s="56" t="str">
        <f>+'INFO ENEL'!P3379</f>
        <v>Metálico</v>
      </c>
      <c r="L3391" s="56" t="str">
        <f>+'INFO ENEL'!Q3379</f>
        <v>PC19/1100</v>
      </c>
      <c r="M3391" s="55" t="str">
        <f>+IF(ISERROR(INDEX('Estructuras de Acero y Concreto'!$C$6:$C$577,MATCH(L3391,'Estructuras de Acero y Concreto'!$D$6:$D$577,0)))=FALSE,INDEX('Estructuras de Acero y Concreto'!$C$6:$C$577,MATCH(L3391,'Estructuras de Acero y Concreto'!$D$6:$D$577,0)),IF(ISERROR(INDEX('Estructuras de Madera'!$C$5:$C$122,MATCH(L3391,'Estructuras de Madera'!$D$5:$D$122,0)))=FALSE,INDEX('Estructuras de Madera'!$C$5:$C$122,MATCH(L3391,'Estructuras de Madera'!$D$5:$D$122,0)),INDEX(SICODI!$G$3:$G$2404,MATCH(L3391,SICODI!$G$3:$G$2404,0))))</f>
        <v>EC060COU0D0-300-S1</v>
      </c>
      <c r="N3391" s="121" t="str">
        <f>+IF(ISERROR(VLOOKUP(M3391,'Resumen de precios LLTT'!$C$17:$D$3071,2,FALSE))=FALSE,VLOOKUP(M3391,'Resumen de precios LLTT'!$C$17:$D$3071,2,FALSE),VLOOKUP(M3391,SICODI!$G$3:$J$2404,2,FALSE))</f>
        <v>1 Poste de concreto (19/1100) de suspensión (2°) Tipo SU2-19</v>
      </c>
      <c r="O3391" s="58">
        <f>+IF(ISERROR(VLOOKUP(M3391,'Resumen de precios LLTT'!$C$17:$G$3071,5,FALSE))=FALSE,VLOOKUP(M3391,'Resumen de precios LLTT'!$C$17:$G$3071,5,FALSE),VLOOKUP(M3391,SICODI!$G$3:$J$2404,4,FALSE))</f>
        <v>2375.702794279523</v>
      </c>
      <c r="P3391" s="16">
        <f t="shared" si="474"/>
        <v>0.84299999999999997</v>
      </c>
      <c r="Q3391" s="78">
        <f t="shared" si="475"/>
        <v>4378.4202498571613</v>
      </c>
      <c r="R3391" s="56">
        <v>0</v>
      </c>
      <c r="S3391" s="16">
        <f t="shared" si="476"/>
        <v>0.13400000000000001</v>
      </c>
      <c r="T3391" s="79">
        <f t="shared" si="477"/>
        <v>48.892359456738298</v>
      </c>
      <c r="U3391" s="80">
        <f t="shared" si="478"/>
        <v>0.183</v>
      </c>
      <c r="V3391" s="81">
        <f t="shared" si="479"/>
        <v>8.9473017805831088</v>
      </c>
      <c r="W3391" s="79">
        <f t="shared" si="480"/>
        <v>3.0107336248340961</v>
      </c>
      <c r="X3391" s="60">
        <f t="shared" si="481"/>
        <v>3</v>
      </c>
      <c r="Y3391" s="56">
        <f>+'INFO ENEL'!R3379</f>
        <v>1</v>
      </c>
      <c r="Z3391" s="59">
        <f t="shared" si="482"/>
        <v>3</v>
      </c>
    </row>
    <row r="3392" spans="1:26" ht="15" customHeight="1" x14ac:dyDescent="0.25">
      <c r="A3392" s="55">
        <f>+'INFO ENEL'!A3380</f>
        <v>3375</v>
      </c>
      <c r="B3392" s="121" t="str">
        <f>+INDEX($B$8:$B$15,MATCH(L3392,$L$8:$L$15,0))</f>
        <v>MOD INV_2017</v>
      </c>
      <c r="C3392" s="56" t="str">
        <f>+'INFO ENEL'!B3380</f>
        <v>Lima</v>
      </c>
      <c r="D3392" s="56" t="str">
        <f>+'INFO ENEL'!D3380</f>
        <v>Comas</v>
      </c>
      <c r="E3392" s="56" t="str">
        <f>+'INFO ENEL'!D3380</f>
        <v>Comas</v>
      </c>
      <c r="F3392" s="50">
        <f>+'INFO ENEL'!E3380</f>
        <v>0</v>
      </c>
      <c r="G3392" s="56" t="str">
        <f>+'INFO ENEL'!L3380</f>
        <v>AT</v>
      </c>
      <c r="H3392" s="57">
        <f>+'INFO ENEL'!M3380</f>
        <v>179.40924861451239</v>
      </c>
      <c r="I3392" s="56">
        <f>+'INFO ENEL'!N3380</f>
        <v>19</v>
      </c>
      <c r="J3392" s="56" t="str">
        <f>+'INFO ENEL'!O3380</f>
        <v>Poste</v>
      </c>
      <c r="K3392" s="56" t="str">
        <f>+'INFO ENEL'!P3380</f>
        <v>Metálico</v>
      </c>
      <c r="L3392" s="56" t="str">
        <f>+'INFO ENEL'!Q3380</f>
        <v>PC19/1100</v>
      </c>
      <c r="M3392" s="55" t="str">
        <f>+IF(ISERROR(INDEX('Estructuras de Acero y Concreto'!$C$6:$C$577,MATCH(L3392,'Estructuras de Acero y Concreto'!$D$6:$D$577,0)))=FALSE,INDEX('Estructuras de Acero y Concreto'!$C$6:$C$577,MATCH(L3392,'Estructuras de Acero y Concreto'!$D$6:$D$577,0)),IF(ISERROR(INDEX('Estructuras de Madera'!$C$5:$C$122,MATCH(L3392,'Estructuras de Madera'!$D$5:$D$122,0)))=FALSE,INDEX('Estructuras de Madera'!$C$5:$C$122,MATCH(L3392,'Estructuras de Madera'!$D$5:$D$122,0)),INDEX(SICODI!$G$3:$G$2404,MATCH(L3392,SICODI!$G$3:$G$2404,0))))</f>
        <v>EC060COU0D0-300-S1</v>
      </c>
      <c r="N3392" s="121" t="str">
        <f>+IF(ISERROR(VLOOKUP(M3392,'Resumen de precios LLTT'!$C$17:$D$3071,2,FALSE))=FALSE,VLOOKUP(M3392,'Resumen de precios LLTT'!$C$17:$D$3071,2,FALSE),VLOOKUP(M3392,SICODI!$G$3:$J$2404,2,FALSE))</f>
        <v>1 Poste de concreto (19/1100) de suspensión (2°) Tipo SU2-19</v>
      </c>
      <c r="O3392" s="58">
        <f>+IF(ISERROR(VLOOKUP(M3392,'Resumen de precios LLTT'!$C$17:$G$3071,5,FALSE))=FALSE,VLOOKUP(M3392,'Resumen de precios LLTT'!$C$17:$G$3071,5,FALSE),VLOOKUP(M3392,SICODI!$G$3:$J$2404,4,FALSE))</f>
        <v>2375.702794279523</v>
      </c>
      <c r="P3392" s="16">
        <f t="shared" si="474"/>
        <v>0.84299999999999997</v>
      </c>
      <c r="Q3392" s="78">
        <f t="shared" si="475"/>
        <v>4378.4202498571613</v>
      </c>
      <c r="R3392" s="56">
        <v>0</v>
      </c>
      <c r="S3392" s="16">
        <f t="shared" si="476"/>
        <v>0.13400000000000001</v>
      </c>
      <c r="T3392" s="79">
        <f t="shared" si="477"/>
        <v>48.892359456738298</v>
      </c>
      <c r="U3392" s="80">
        <f t="shared" si="478"/>
        <v>0.183</v>
      </c>
      <c r="V3392" s="81">
        <f t="shared" si="479"/>
        <v>8.9473017805831088</v>
      </c>
      <c r="W3392" s="79">
        <f t="shared" si="480"/>
        <v>3.0107336248340961</v>
      </c>
      <c r="X3392" s="60">
        <f t="shared" si="481"/>
        <v>3</v>
      </c>
      <c r="Y3392" s="56">
        <f>+'INFO ENEL'!R3380</f>
        <v>1</v>
      </c>
      <c r="Z3392" s="59">
        <f t="shared" si="482"/>
        <v>3</v>
      </c>
    </row>
    <row r="3393" spans="1:26" ht="15" customHeight="1" x14ac:dyDescent="0.25">
      <c r="A3393" s="55">
        <f>+'INFO ENEL'!A3381</f>
        <v>3376</v>
      </c>
      <c r="B3393" s="121" t="str">
        <f>+INDEX($B$8:$B$15,MATCH(L3393,$L$8:$L$15,0))</f>
        <v>MOD INV_2017</v>
      </c>
      <c r="C3393" s="56" t="str">
        <f>+'INFO ENEL'!B3381</f>
        <v>Lima</v>
      </c>
      <c r="D3393" s="56" t="str">
        <f>+'INFO ENEL'!D3381</f>
        <v>Comas</v>
      </c>
      <c r="E3393" s="56" t="str">
        <f>+'INFO ENEL'!D3381</f>
        <v>Comas</v>
      </c>
      <c r="F3393" s="50">
        <f>+'INFO ENEL'!E3381</f>
        <v>0</v>
      </c>
      <c r="G3393" s="56" t="str">
        <f>+'INFO ENEL'!L3381</f>
        <v>AT</v>
      </c>
      <c r="H3393" s="57">
        <f>+'INFO ENEL'!M3381</f>
        <v>179.82370193716864</v>
      </c>
      <c r="I3393" s="56">
        <f>+'INFO ENEL'!N3381</f>
        <v>18</v>
      </c>
      <c r="J3393" s="56" t="str">
        <f>+'INFO ENEL'!O3381</f>
        <v>Poste</v>
      </c>
      <c r="K3393" s="56" t="str">
        <f>+'INFO ENEL'!P3381</f>
        <v>Madera</v>
      </c>
      <c r="L3393" s="56" t="str">
        <f>+'INFO ENEL'!Q3381</f>
        <v>PM60C1</v>
      </c>
      <c r="M3393" s="55" t="str">
        <f>+IF(ISERROR(INDEX('Estructuras de Acero y Concreto'!$C$6:$C$577,MATCH(L3393,'Estructuras de Acero y Concreto'!$D$6:$D$577,0)))=FALSE,INDEX('Estructuras de Acero y Concreto'!$C$6:$C$577,MATCH(L3393,'Estructuras de Acero y Concreto'!$D$6:$D$577,0)),IF(ISERROR(INDEX('Estructuras de Madera'!$C$5:$C$122,MATCH(L3393,'Estructuras de Madera'!$D$5:$D$122,0)))=FALSE,INDEX('Estructuras de Madera'!$C$5:$C$122,MATCH(L3393,'Estructuras de Madera'!$D$5:$D$122,0)),INDEX(SICODI!$G$3:$G$2404,MATCH(L3393,SICODI!$G$3:$G$2404,0))))</f>
        <v>EMSU1P60C1</v>
      </c>
      <c r="N3393" s="121" t="str">
        <f>+IF(ISERROR(VLOOKUP(M3393,'Resumen de precios LLTT'!$C$17:$D$3071,2,FALSE))=FALSE,VLOOKUP(M3393,'Resumen de precios LLTT'!$C$17:$D$3071,2,FALSE),VLOOKUP(M3393,SICODI!$G$3:$J$2404,2,FALSE))</f>
        <v>Estructura de  Suspensión compuesto por 1 postes de madera tratada 60' Clase 1</v>
      </c>
      <c r="O3393" s="58">
        <f>+IF(ISERROR(VLOOKUP(M3393,'Resumen de precios LLTT'!$C$17:$G$3071,5,FALSE))=FALSE,VLOOKUP(M3393,'Resumen de precios LLTT'!$C$17:$G$3071,5,FALSE),VLOOKUP(M3393,SICODI!$G$3:$J$2404,4,FALSE))</f>
        <v>2141.5628345688324</v>
      </c>
      <c r="P3393" s="16">
        <f t="shared" si="474"/>
        <v>0.84299999999999997</v>
      </c>
      <c r="Q3393" s="78">
        <f t="shared" si="475"/>
        <v>3946.9003041103579</v>
      </c>
      <c r="R3393" s="56">
        <v>0</v>
      </c>
      <c r="S3393" s="16">
        <f t="shared" si="476"/>
        <v>0.13400000000000001</v>
      </c>
      <c r="T3393" s="79">
        <f t="shared" si="477"/>
        <v>44.073720062565663</v>
      </c>
      <c r="U3393" s="80">
        <f t="shared" si="478"/>
        <v>0.183</v>
      </c>
      <c r="V3393" s="81">
        <f t="shared" si="479"/>
        <v>8.0654907714495163</v>
      </c>
      <c r="W3393" s="79">
        <f t="shared" si="480"/>
        <v>2.7140075144318634</v>
      </c>
      <c r="X3393" s="60">
        <f t="shared" si="481"/>
        <v>2.7</v>
      </c>
      <c r="Y3393" s="56">
        <f>+'INFO ENEL'!R3381</f>
        <v>1</v>
      </c>
      <c r="Z3393" s="59">
        <f t="shared" si="482"/>
        <v>2.7</v>
      </c>
    </row>
    <row r="3394" spans="1:26" ht="15" customHeight="1" x14ac:dyDescent="0.25">
      <c r="A3394" s="55">
        <f>+'INFO ENEL'!A3382</f>
        <v>3377</v>
      </c>
      <c r="B3394" s="121" t="str">
        <f>+INDEX($B$8:$B$15,MATCH(L3394,$L$8:$L$15,0))</f>
        <v>MOD INV_2017</v>
      </c>
      <c r="C3394" s="56" t="str">
        <f>+'INFO ENEL'!B3382</f>
        <v>Lima</v>
      </c>
      <c r="D3394" s="56" t="str">
        <f>+'INFO ENEL'!D3382</f>
        <v>Comas</v>
      </c>
      <c r="E3394" s="56" t="str">
        <f>+'INFO ENEL'!D3382</f>
        <v>Comas</v>
      </c>
      <c r="F3394" s="50">
        <f>+'INFO ENEL'!E3382</f>
        <v>0</v>
      </c>
      <c r="G3394" s="56" t="str">
        <f>+'INFO ENEL'!L3382</f>
        <v>AT</v>
      </c>
      <c r="H3394" s="57">
        <f>+'INFO ENEL'!M3382</f>
        <v>179.98471407795324</v>
      </c>
      <c r="I3394" s="56">
        <f>+'INFO ENEL'!N3382</f>
        <v>18</v>
      </c>
      <c r="J3394" s="56" t="str">
        <f>+'INFO ENEL'!O3382</f>
        <v>Poste</v>
      </c>
      <c r="K3394" s="56" t="str">
        <f>+'INFO ENEL'!P3382</f>
        <v>Madera</v>
      </c>
      <c r="L3394" s="56" t="str">
        <f>+'INFO ENEL'!Q3382</f>
        <v>PM60C1</v>
      </c>
      <c r="M3394" s="55" t="str">
        <f>+IF(ISERROR(INDEX('Estructuras de Acero y Concreto'!$C$6:$C$577,MATCH(L3394,'Estructuras de Acero y Concreto'!$D$6:$D$577,0)))=FALSE,INDEX('Estructuras de Acero y Concreto'!$C$6:$C$577,MATCH(L3394,'Estructuras de Acero y Concreto'!$D$6:$D$577,0)),IF(ISERROR(INDEX('Estructuras de Madera'!$C$5:$C$122,MATCH(L3394,'Estructuras de Madera'!$D$5:$D$122,0)))=FALSE,INDEX('Estructuras de Madera'!$C$5:$C$122,MATCH(L3394,'Estructuras de Madera'!$D$5:$D$122,0)),INDEX(SICODI!$G$3:$G$2404,MATCH(L3394,SICODI!$G$3:$G$2404,0))))</f>
        <v>EMSU1P60C1</v>
      </c>
      <c r="N3394" s="121" t="str">
        <f>+IF(ISERROR(VLOOKUP(M3394,'Resumen de precios LLTT'!$C$17:$D$3071,2,FALSE))=FALSE,VLOOKUP(M3394,'Resumen de precios LLTT'!$C$17:$D$3071,2,FALSE),VLOOKUP(M3394,SICODI!$G$3:$J$2404,2,FALSE))</f>
        <v>Estructura de  Suspensión compuesto por 1 postes de madera tratada 60' Clase 1</v>
      </c>
      <c r="O3394" s="58">
        <f>+IF(ISERROR(VLOOKUP(M3394,'Resumen de precios LLTT'!$C$17:$G$3071,5,FALSE))=FALSE,VLOOKUP(M3394,'Resumen de precios LLTT'!$C$17:$G$3071,5,FALSE),VLOOKUP(M3394,SICODI!$G$3:$J$2404,4,FALSE))</f>
        <v>2141.5628345688324</v>
      </c>
      <c r="P3394" s="16">
        <f t="shared" si="474"/>
        <v>0.84299999999999997</v>
      </c>
      <c r="Q3394" s="78">
        <f t="shared" si="475"/>
        <v>3946.9003041103579</v>
      </c>
      <c r="R3394" s="56">
        <v>0</v>
      </c>
      <c r="S3394" s="16">
        <f t="shared" si="476"/>
        <v>0.13400000000000001</v>
      </c>
      <c r="T3394" s="79">
        <f t="shared" si="477"/>
        <v>44.073720062565663</v>
      </c>
      <c r="U3394" s="80">
        <f t="shared" si="478"/>
        <v>0.183</v>
      </c>
      <c r="V3394" s="81">
        <f t="shared" si="479"/>
        <v>8.0654907714495163</v>
      </c>
      <c r="W3394" s="79">
        <f t="shared" si="480"/>
        <v>2.7140075144318634</v>
      </c>
      <c r="X3394" s="60">
        <f t="shared" si="481"/>
        <v>2.7</v>
      </c>
      <c r="Y3394" s="56">
        <f>+'INFO ENEL'!R3382</f>
        <v>1</v>
      </c>
      <c r="Z3394" s="59">
        <f t="shared" si="482"/>
        <v>2.7</v>
      </c>
    </row>
    <row r="3395" spans="1:26" ht="15" customHeight="1" x14ac:dyDescent="0.25">
      <c r="A3395" s="55">
        <f>+'INFO ENEL'!A3383</f>
        <v>3378</v>
      </c>
      <c r="B3395" s="121" t="str">
        <f>+INDEX($B$8:$B$15,MATCH(L3395,$L$8:$L$15,0))</f>
        <v>MOD INV_2017</v>
      </c>
      <c r="C3395" s="56" t="str">
        <f>+'INFO ENEL'!B3383</f>
        <v>Lima</v>
      </c>
      <c r="D3395" s="56" t="str">
        <f>+'INFO ENEL'!D3383</f>
        <v>Comas</v>
      </c>
      <c r="E3395" s="56" t="str">
        <f>+'INFO ENEL'!D3383</f>
        <v>Comas</v>
      </c>
      <c r="F3395" s="50">
        <f>+'INFO ENEL'!E3383</f>
        <v>0</v>
      </c>
      <c r="G3395" s="56" t="str">
        <f>+'INFO ENEL'!L3383</f>
        <v>AT</v>
      </c>
      <c r="H3395" s="57">
        <f>+'INFO ENEL'!M3383</f>
        <v>180.48098247081381</v>
      </c>
      <c r="I3395" s="56">
        <f>+'INFO ENEL'!N3383</f>
        <v>18</v>
      </c>
      <c r="J3395" s="56" t="str">
        <f>+'INFO ENEL'!O3383</f>
        <v>Poste</v>
      </c>
      <c r="K3395" s="56" t="str">
        <f>+'INFO ENEL'!P3383</f>
        <v>Madera</v>
      </c>
      <c r="L3395" s="56" t="str">
        <f>+'INFO ENEL'!Q3383</f>
        <v>PM60C1</v>
      </c>
      <c r="M3395" s="55" t="str">
        <f>+IF(ISERROR(INDEX('Estructuras de Acero y Concreto'!$C$6:$C$577,MATCH(L3395,'Estructuras de Acero y Concreto'!$D$6:$D$577,0)))=FALSE,INDEX('Estructuras de Acero y Concreto'!$C$6:$C$577,MATCH(L3395,'Estructuras de Acero y Concreto'!$D$6:$D$577,0)),IF(ISERROR(INDEX('Estructuras de Madera'!$C$5:$C$122,MATCH(L3395,'Estructuras de Madera'!$D$5:$D$122,0)))=FALSE,INDEX('Estructuras de Madera'!$C$5:$C$122,MATCH(L3395,'Estructuras de Madera'!$D$5:$D$122,0)),INDEX(SICODI!$G$3:$G$2404,MATCH(L3395,SICODI!$G$3:$G$2404,0))))</f>
        <v>EMSU1P60C1</v>
      </c>
      <c r="N3395" s="121" t="str">
        <f>+IF(ISERROR(VLOOKUP(M3395,'Resumen de precios LLTT'!$C$17:$D$3071,2,FALSE))=FALSE,VLOOKUP(M3395,'Resumen de precios LLTT'!$C$17:$D$3071,2,FALSE),VLOOKUP(M3395,SICODI!$G$3:$J$2404,2,FALSE))</f>
        <v>Estructura de  Suspensión compuesto por 1 postes de madera tratada 60' Clase 1</v>
      </c>
      <c r="O3395" s="58">
        <f>+IF(ISERROR(VLOOKUP(M3395,'Resumen de precios LLTT'!$C$17:$G$3071,5,FALSE))=FALSE,VLOOKUP(M3395,'Resumen de precios LLTT'!$C$17:$G$3071,5,FALSE),VLOOKUP(M3395,SICODI!$G$3:$J$2404,4,FALSE))</f>
        <v>2141.5628345688324</v>
      </c>
      <c r="P3395" s="16">
        <f t="shared" si="474"/>
        <v>0.84299999999999997</v>
      </c>
      <c r="Q3395" s="78">
        <f t="shared" si="475"/>
        <v>3946.9003041103579</v>
      </c>
      <c r="R3395" s="56">
        <v>0</v>
      </c>
      <c r="S3395" s="16">
        <f t="shared" si="476"/>
        <v>0.13400000000000001</v>
      </c>
      <c r="T3395" s="79">
        <f t="shared" si="477"/>
        <v>44.073720062565663</v>
      </c>
      <c r="U3395" s="80">
        <f t="shared" si="478"/>
        <v>0.183</v>
      </c>
      <c r="V3395" s="81">
        <f t="shared" si="479"/>
        <v>8.0654907714495163</v>
      </c>
      <c r="W3395" s="79">
        <f t="shared" si="480"/>
        <v>2.7140075144318634</v>
      </c>
      <c r="X3395" s="60">
        <f t="shared" si="481"/>
        <v>2.7</v>
      </c>
      <c r="Y3395" s="56">
        <f>+'INFO ENEL'!R3383</f>
        <v>1</v>
      </c>
      <c r="Z3395" s="59">
        <f t="shared" si="482"/>
        <v>2.7</v>
      </c>
    </row>
    <row r="3396" spans="1:26" ht="15" customHeight="1" x14ac:dyDescent="0.25">
      <c r="A3396" s="55">
        <f>+'INFO ENEL'!A3384</f>
        <v>3379</v>
      </c>
      <c r="B3396" s="121" t="str">
        <f>+INDEX($B$8:$B$15,MATCH(L3396,$L$8:$L$15,0))</f>
        <v>MOD INV_2017</v>
      </c>
      <c r="C3396" s="56" t="str">
        <f>+'INFO ENEL'!B3384</f>
        <v>Lima</v>
      </c>
      <c r="D3396" s="56" t="str">
        <f>+'INFO ENEL'!D3384</f>
        <v>Carabayllo</v>
      </c>
      <c r="E3396" s="56" t="str">
        <f>+'INFO ENEL'!D3384</f>
        <v>Carabayllo</v>
      </c>
      <c r="F3396" s="50">
        <f>+'INFO ENEL'!E3384</f>
        <v>0</v>
      </c>
      <c r="G3396" s="56" t="str">
        <f>+'INFO ENEL'!L3384</f>
        <v>AT</v>
      </c>
      <c r="H3396" s="57">
        <f>+'INFO ENEL'!M3384</f>
        <v>178.48419389373757</v>
      </c>
      <c r="I3396" s="56">
        <f>+'INFO ENEL'!N3384</f>
        <v>19</v>
      </c>
      <c r="J3396" s="56" t="str">
        <f>+'INFO ENEL'!O3384</f>
        <v>Poste</v>
      </c>
      <c r="K3396" s="56" t="str">
        <f>+'INFO ENEL'!P3384</f>
        <v>Metálico</v>
      </c>
      <c r="L3396" s="56" t="str">
        <f>+'INFO ENEL'!Q3384</f>
        <v>PC19/1100</v>
      </c>
      <c r="M3396" s="55" t="str">
        <f>+IF(ISERROR(INDEX('Estructuras de Acero y Concreto'!$C$6:$C$577,MATCH(L3396,'Estructuras de Acero y Concreto'!$D$6:$D$577,0)))=FALSE,INDEX('Estructuras de Acero y Concreto'!$C$6:$C$577,MATCH(L3396,'Estructuras de Acero y Concreto'!$D$6:$D$577,0)),IF(ISERROR(INDEX('Estructuras de Madera'!$C$5:$C$122,MATCH(L3396,'Estructuras de Madera'!$D$5:$D$122,0)))=FALSE,INDEX('Estructuras de Madera'!$C$5:$C$122,MATCH(L3396,'Estructuras de Madera'!$D$5:$D$122,0)),INDEX(SICODI!$G$3:$G$2404,MATCH(L3396,SICODI!$G$3:$G$2404,0))))</f>
        <v>EC060COU0D0-300-S1</v>
      </c>
      <c r="N3396" s="121" t="str">
        <f>+IF(ISERROR(VLOOKUP(M3396,'Resumen de precios LLTT'!$C$17:$D$3071,2,FALSE))=FALSE,VLOOKUP(M3396,'Resumen de precios LLTT'!$C$17:$D$3071,2,FALSE),VLOOKUP(M3396,SICODI!$G$3:$J$2404,2,FALSE))</f>
        <v>1 Poste de concreto (19/1100) de suspensión (2°) Tipo SU2-19</v>
      </c>
      <c r="O3396" s="58">
        <f>+IF(ISERROR(VLOOKUP(M3396,'Resumen de precios LLTT'!$C$17:$G$3071,5,FALSE))=FALSE,VLOOKUP(M3396,'Resumen de precios LLTT'!$C$17:$G$3071,5,FALSE),VLOOKUP(M3396,SICODI!$G$3:$J$2404,4,FALSE))</f>
        <v>2375.702794279523</v>
      </c>
      <c r="P3396" s="16">
        <f t="shared" si="474"/>
        <v>0.84299999999999997</v>
      </c>
      <c r="Q3396" s="78">
        <f t="shared" si="475"/>
        <v>4378.4202498571613</v>
      </c>
      <c r="R3396" s="56">
        <v>0</v>
      </c>
      <c r="S3396" s="16">
        <f t="shared" si="476"/>
        <v>0.13400000000000001</v>
      </c>
      <c r="T3396" s="79">
        <f t="shared" si="477"/>
        <v>48.892359456738298</v>
      </c>
      <c r="U3396" s="80">
        <f t="shared" si="478"/>
        <v>0.183</v>
      </c>
      <c r="V3396" s="81">
        <f t="shared" si="479"/>
        <v>8.9473017805831088</v>
      </c>
      <c r="W3396" s="79">
        <f t="shared" si="480"/>
        <v>3.0107336248340961</v>
      </c>
      <c r="X3396" s="60">
        <f t="shared" si="481"/>
        <v>3</v>
      </c>
      <c r="Y3396" s="56">
        <f>+'INFO ENEL'!R3384</f>
        <v>1</v>
      </c>
      <c r="Z3396" s="59">
        <f t="shared" si="482"/>
        <v>3</v>
      </c>
    </row>
    <row r="3397" spans="1:26" ht="15" customHeight="1" x14ac:dyDescent="0.25">
      <c r="A3397" s="55">
        <f>+'INFO ENEL'!A3385</f>
        <v>3380</v>
      </c>
      <c r="B3397" s="121" t="str">
        <f>+INDEX($B$8:$B$15,MATCH(L3397,$L$8:$L$15,0))</f>
        <v>MOD INV_2017</v>
      </c>
      <c r="C3397" s="56" t="str">
        <f>+'INFO ENEL'!B3385</f>
        <v>Lima</v>
      </c>
      <c r="D3397" s="56" t="str">
        <f>+'INFO ENEL'!D3385</f>
        <v>Comas</v>
      </c>
      <c r="E3397" s="56" t="str">
        <f>+'INFO ENEL'!D3385</f>
        <v>Comas</v>
      </c>
      <c r="F3397" s="50">
        <f>+'INFO ENEL'!E3385</f>
        <v>0</v>
      </c>
      <c r="G3397" s="56" t="str">
        <f>+'INFO ENEL'!L3385</f>
        <v>AT</v>
      </c>
      <c r="H3397" s="57">
        <f>+'INFO ENEL'!M3385</f>
        <v>182.64030739613384</v>
      </c>
      <c r="I3397" s="56">
        <f>+'INFO ENEL'!N3385</f>
        <v>18</v>
      </c>
      <c r="J3397" s="56" t="str">
        <f>+'INFO ENEL'!O3385</f>
        <v>Poste</v>
      </c>
      <c r="K3397" s="56" t="str">
        <f>+'INFO ENEL'!P3385</f>
        <v>Madera</v>
      </c>
      <c r="L3397" s="56" t="str">
        <f>+'INFO ENEL'!Q3385</f>
        <v>PM60C1</v>
      </c>
      <c r="M3397" s="55" t="str">
        <f>+IF(ISERROR(INDEX('Estructuras de Acero y Concreto'!$C$6:$C$577,MATCH(L3397,'Estructuras de Acero y Concreto'!$D$6:$D$577,0)))=FALSE,INDEX('Estructuras de Acero y Concreto'!$C$6:$C$577,MATCH(L3397,'Estructuras de Acero y Concreto'!$D$6:$D$577,0)),IF(ISERROR(INDEX('Estructuras de Madera'!$C$5:$C$122,MATCH(L3397,'Estructuras de Madera'!$D$5:$D$122,0)))=FALSE,INDEX('Estructuras de Madera'!$C$5:$C$122,MATCH(L3397,'Estructuras de Madera'!$D$5:$D$122,0)),INDEX(SICODI!$G$3:$G$2404,MATCH(L3397,SICODI!$G$3:$G$2404,0))))</f>
        <v>EMSU1P60C1</v>
      </c>
      <c r="N3397" s="121" t="str">
        <f>+IF(ISERROR(VLOOKUP(M3397,'Resumen de precios LLTT'!$C$17:$D$3071,2,FALSE))=FALSE,VLOOKUP(M3397,'Resumen de precios LLTT'!$C$17:$D$3071,2,FALSE),VLOOKUP(M3397,SICODI!$G$3:$J$2404,2,FALSE))</f>
        <v>Estructura de  Suspensión compuesto por 1 postes de madera tratada 60' Clase 1</v>
      </c>
      <c r="O3397" s="58">
        <f>+IF(ISERROR(VLOOKUP(M3397,'Resumen de precios LLTT'!$C$17:$G$3071,5,FALSE))=FALSE,VLOOKUP(M3397,'Resumen de precios LLTT'!$C$17:$G$3071,5,FALSE),VLOOKUP(M3397,SICODI!$G$3:$J$2404,4,FALSE))</f>
        <v>2141.5628345688324</v>
      </c>
      <c r="P3397" s="16">
        <f t="shared" si="474"/>
        <v>0.84299999999999997</v>
      </c>
      <c r="Q3397" s="78">
        <f t="shared" si="475"/>
        <v>3946.9003041103579</v>
      </c>
      <c r="R3397" s="56">
        <v>0</v>
      </c>
      <c r="S3397" s="16">
        <f t="shared" si="476"/>
        <v>0.13400000000000001</v>
      </c>
      <c r="T3397" s="79">
        <f t="shared" si="477"/>
        <v>44.073720062565663</v>
      </c>
      <c r="U3397" s="80">
        <f t="shared" si="478"/>
        <v>0.183</v>
      </c>
      <c r="V3397" s="81">
        <f t="shared" si="479"/>
        <v>8.0654907714495163</v>
      </c>
      <c r="W3397" s="79">
        <f t="shared" si="480"/>
        <v>2.7140075144318634</v>
      </c>
      <c r="X3397" s="60">
        <f t="shared" si="481"/>
        <v>2.7</v>
      </c>
      <c r="Y3397" s="56">
        <f>+'INFO ENEL'!R3385</f>
        <v>1</v>
      </c>
      <c r="Z3397" s="59">
        <f t="shared" si="482"/>
        <v>2.7</v>
      </c>
    </row>
    <row r="3398" spans="1:26" ht="15" customHeight="1" x14ac:dyDescent="0.25">
      <c r="A3398" s="55">
        <f>+'INFO ENEL'!A3386</f>
        <v>3381</v>
      </c>
      <c r="B3398" s="121" t="str">
        <f>+INDEX($B$8:$B$15,MATCH(L3398,$L$8:$L$15,0))</f>
        <v>MOD INV_2017</v>
      </c>
      <c r="C3398" s="56" t="str">
        <f>+'INFO ENEL'!B3386</f>
        <v>Lima</v>
      </c>
      <c r="D3398" s="56" t="str">
        <f>+'INFO ENEL'!D3386</f>
        <v>Carabayllo</v>
      </c>
      <c r="E3398" s="56" t="str">
        <f>+'INFO ENEL'!D3386</f>
        <v>Carabayllo</v>
      </c>
      <c r="F3398" s="50">
        <f>+'INFO ENEL'!E3386</f>
        <v>0</v>
      </c>
      <c r="G3398" s="56" t="str">
        <f>+'INFO ENEL'!L3386</f>
        <v>AT</v>
      </c>
      <c r="H3398" s="57">
        <f>+'INFO ENEL'!M3386</f>
        <v>88.6</v>
      </c>
      <c r="I3398" s="56">
        <f>+'INFO ENEL'!N3386</f>
        <v>18</v>
      </c>
      <c r="J3398" s="56" t="str">
        <f>+'INFO ENEL'!O3386</f>
        <v>Poste</v>
      </c>
      <c r="K3398" s="56" t="str">
        <f>+'INFO ENEL'!P3386</f>
        <v>Concreto</v>
      </c>
      <c r="L3398" s="56" t="str">
        <f>+'INFO ENEL'!Q3386</f>
        <v>PA18/7600</v>
      </c>
      <c r="M3398" s="55" t="str">
        <f>+IF(ISERROR(INDEX('Estructuras de Acero y Concreto'!$C$6:$C$577,MATCH(L3398,'Estructuras de Acero y Concreto'!$D$6:$D$577,0)))=FALSE,INDEX('Estructuras de Acero y Concreto'!$C$6:$C$577,MATCH(L3398,'Estructuras de Acero y Concreto'!$D$6:$D$577,0)),IF(ISERROR(INDEX('Estructuras de Madera'!$C$5:$C$122,MATCH(L3398,'Estructuras de Madera'!$D$5:$D$122,0)))=FALSE,INDEX('Estructuras de Madera'!$C$5:$C$122,MATCH(L3398,'Estructuras de Madera'!$D$5:$D$122,0)),INDEX(SICODI!$G$3:$G$2404,MATCH(L3398,SICODI!$G$3:$G$2404,0))))</f>
        <v>EA060COU0S0-300-A2</v>
      </c>
      <c r="N3398" s="121" t="str">
        <f>+IF(ISERROR(VLOOKUP(M3398,'Resumen de precios LLTT'!$C$17:$D$3071,2,FALSE))=FALSE,VLOOKUP(M3398,'Resumen de precios LLTT'!$C$17:$D$3071,2,FALSE),VLOOKUP(M3398,SICODI!$G$3:$J$2404,2,FALSE))</f>
        <v>1 Poste autosoportable de acero (18/7600) de ángulo mayor y terminal (90°) Tipo ATU1-18</v>
      </c>
      <c r="O3398" s="58">
        <f>+IF(ISERROR(VLOOKUP(M3398,'Resumen de precios LLTT'!$C$17:$G$3071,5,FALSE))=FALSE,VLOOKUP(M3398,'Resumen de precios LLTT'!$C$17:$G$3071,5,FALSE),VLOOKUP(M3398,SICODI!$G$3:$J$2404,4,FALSE))</f>
        <v>17210.080167841363</v>
      </c>
      <c r="P3398" s="16">
        <f t="shared" si="474"/>
        <v>0.84299999999999997</v>
      </c>
      <c r="Q3398" s="78">
        <f t="shared" si="475"/>
        <v>31718.177749331629</v>
      </c>
      <c r="R3398" s="56">
        <v>0</v>
      </c>
      <c r="S3398" s="16">
        <f t="shared" si="476"/>
        <v>0.13400000000000001</v>
      </c>
      <c r="T3398" s="79">
        <f t="shared" si="477"/>
        <v>354.18631820086989</v>
      </c>
      <c r="U3398" s="80">
        <f t="shared" si="478"/>
        <v>0.183</v>
      </c>
      <c r="V3398" s="81">
        <f t="shared" si="479"/>
        <v>64.816096230759186</v>
      </c>
      <c r="W3398" s="79">
        <f t="shared" si="480"/>
        <v>21.810374248906953</v>
      </c>
      <c r="X3398" s="60">
        <f t="shared" si="481"/>
        <v>21.8</v>
      </c>
      <c r="Y3398" s="56">
        <f>+'INFO ENEL'!R3386</f>
        <v>1</v>
      </c>
      <c r="Z3398" s="59">
        <f t="shared" si="482"/>
        <v>21.8</v>
      </c>
    </row>
    <row r="3399" spans="1:26" ht="15" customHeight="1" x14ac:dyDescent="0.25">
      <c r="A3399" s="55">
        <f>+'INFO ENEL'!A3387</f>
        <v>3382</v>
      </c>
      <c r="B3399" s="121" t="str">
        <f>+INDEX($B$8:$B$15,MATCH(L3399,$L$8:$L$15,0))</f>
        <v>SICODI</v>
      </c>
      <c r="C3399" s="56" t="str">
        <f>+'INFO ENEL'!B3387</f>
        <v>Lima</v>
      </c>
      <c r="D3399" s="56" t="str">
        <f>+'INFO ENEL'!D3387</f>
        <v>CARABAYLLO (LIMA)</v>
      </c>
      <c r="E3399" s="56" t="str">
        <f>+'INFO ENEL'!D3387</f>
        <v>CARABAYLLO (LIMA)</v>
      </c>
      <c r="F3399" s="50">
        <f>+'INFO ENEL'!E3387</f>
        <v>0</v>
      </c>
      <c r="G3399" s="56" t="str">
        <f>+'INFO ENEL'!L3387</f>
        <v>MT</v>
      </c>
      <c r="H3399" s="57">
        <f>+'INFO ENEL'!M3387</f>
        <v>92.33</v>
      </c>
      <c r="I3399" s="56">
        <f>+'INFO ENEL'!N3387</f>
        <v>13</v>
      </c>
      <c r="J3399" s="56" t="str">
        <f>+'INFO ENEL'!O3387</f>
        <v>Poste</v>
      </c>
      <c r="K3399" s="56" t="str">
        <f>+'INFO ENEL'!P3387</f>
        <v>Concreto</v>
      </c>
      <c r="L3399" s="56" t="str">
        <f>+'INFO ENEL'!Q3387</f>
        <v>PPC20</v>
      </c>
      <c r="M3399" s="55" t="str">
        <f>+IF(ISERROR(INDEX('Estructuras de Acero y Concreto'!$C$6:$C$577,MATCH(L3399,'Estructuras de Acero y Concreto'!$D$6:$D$577,0)))=FALSE,INDEX('Estructuras de Acero y Concreto'!$C$6:$C$577,MATCH(L3399,'Estructuras de Acero y Concreto'!$D$6:$D$577,0)),IF(ISERROR(INDEX('Estructuras de Madera'!$C$5:$C$122,MATCH(L3399,'Estructuras de Madera'!$D$5:$D$122,0)))=FALSE,INDEX('Estructuras de Madera'!$C$5:$C$122,MATCH(L3399,'Estructuras de Madera'!$D$5:$D$122,0)),INDEX(SICODI!$G$3:$G$2404,MATCH(L3399,SICODI!$G$3:$G$2404,0))))</f>
        <v>PPC20</v>
      </c>
      <c r="N3399" s="121" t="str">
        <f>+IF(ISERROR(VLOOKUP(M3399,'Resumen de precios LLTT'!$C$17:$D$3071,2,FALSE))=FALSE,VLOOKUP(M3399,'Resumen de precios LLTT'!$C$17:$D$3071,2,FALSE),VLOOKUP(M3399,SICODI!$G$3:$J$2404,2,FALSE))</f>
        <v>POSTE DE CONCRETO ARMADO DE 13/400/150/345</v>
      </c>
      <c r="O3399" s="58">
        <f>+IF(ISERROR(VLOOKUP(M3399,'Resumen de precios LLTT'!$C$17:$G$3071,5,FALSE))=FALSE,VLOOKUP(M3399,'Resumen de precios LLTT'!$C$17:$G$3071,5,FALSE),VLOOKUP(M3399,SICODI!$G$3:$J$2404,4,FALSE))</f>
        <v>364.69</v>
      </c>
      <c r="P3399" s="16">
        <f t="shared" si="474"/>
        <v>0.84299999999999997</v>
      </c>
      <c r="Q3399" s="78">
        <f t="shared" si="475"/>
        <v>672.12366999999995</v>
      </c>
      <c r="R3399" s="56">
        <v>0</v>
      </c>
      <c r="S3399" s="16">
        <f t="shared" si="476"/>
        <v>0.13400000000000001</v>
      </c>
      <c r="T3399" s="79">
        <f t="shared" si="477"/>
        <v>7.5053809816666659</v>
      </c>
      <c r="U3399" s="80">
        <f t="shared" si="478"/>
        <v>0.183</v>
      </c>
      <c r="V3399" s="81">
        <f t="shared" si="479"/>
        <v>1.3734847196449997</v>
      </c>
      <c r="W3399" s="79">
        <f t="shared" si="480"/>
        <v>0.46217247724950827</v>
      </c>
      <c r="X3399" s="60">
        <f t="shared" si="481"/>
        <v>0.5</v>
      </c>
      <c r="Y3399" s="56">
        <f>+'INFO ENEL'!R3387</f>
        <v>1</v>
      </c>
      <c r="Z3399" s="59">
        <f t="shared" si="482"/>
        <v>0.5</v>
      </c>
    </row>
    <row r="3400" spans="1:26" ht="15" customHeight="1" x14ac:dyDescent="0.25">
      <c r="A3400" s="55">
        <f>+'INFO ENEL'!A3388</f>
        <v>3383</v>
      </c>
      <c r="B3400" s="121" t="str">
        <f>+INDEX($B$8:$B$15,MATCH(L3400,$L$8:$L$15,0))</f>
        <v>SICODI</v>
      </c>
      <c r="C3400" s="56" t="str">
        <f>+'INFO ENEL'!B3388</f>
        <v>Lima</v>
      </c>
      <c r="D3400" s="56" t="str">
        <f>+'INFO ENEL'!D3388</f>
        <v>CARABAYLLO (LIMA)</v>
      </c>
      <c r="E3400" s="56" t="str">
        <f>+'INFO ENEL'!D3388</f>
        <v>CARABAYLLO (LIMA)</v>
      </c>
      <c r="F3400" s="50">
        <f>+'INFO ENEL'!E3388</f>
        <v>0</v>
      </c>
      <c r="G3400" s="56" t="str">
        <f>+'INFO ENEL'!L3388</f>
        <v>MT</v>
      </c>
      <c r="H3400" s="57">
        <f>+'INFO ENEL'!M3388</f>
        <v>61.202399999999997</v>
      </c>
      <c r="I3400" s="56">
        <f>+'INFO ENEL'!N3388</f>
        <v>13</v>
      </c>
      <c r="J3400" s="56" t="str">
        <f>+'INFO ENEL'!O3388</f>
        <v>Poste</v>
      </c>
      <c r="K3400" s="56" t="str">
        <f>+'INFO ENEL'!P3388</f>
        <v>Concreto</v>
      </c>
      <c r="L3400" s="56" t="str">
        <f>+'INFO ENEL'!Q3388</f>
        <v>PPC20</v>
      </c>
      <c r="M3400" s="55" t="str">
        <f>+IF(ISERROR(INDEX('Estructuras de Acero y Concreto'!$C$6:$C$577,MATCH(L3400,'Estructuras de Acero y Concreto'!$D$6:$D$577,0)))=FALSE,INDEX('Estructuras de Acero y Concreto'!$C$6:$C$577,MATCH(L3400,'Estructuras de Acero y Concreto'!$D$6:$D$577,0)),IF(ISERROR(INDEX('Estructuras de Madera'!$C$5:$C$122,MATCH(L3400,'Estructuras de Madera'!$D$5:$D$122,0)))=FALSE,INDEX('Estructuras de Madera'!$C$5:$C$122,MATCH(L3400,'Estructuras de Madera'!$D$5:$D$122,0)),INDEX(SICODI!$G$3:$G$2404,MATCH(L3400,SICODI!$G$3:$G$2404,0))))</f>
        <v>PPC20</v>
      </c>
      <c r="N3400" s="121" t="str">
        <f>+IF(ISERROR(VLOOKUP(M3400,'Resumen de precios LLTT'!$C$17:$D$3071,2,FALSE))=FALSE,VLOOKUP(M3400,'Resumen de precios LLTT'!$C$17:$D$3071,2,FALSE),VLOOKUP(M3400,SICODI!$G$3:$J$2404,2,FALSE))</f>
        <v>POSTE DE CONCRETO ARMADO DE 13/400/150/345</v>
      </c>
      <c r="O3400" s="58">
        <f>+IF(ISERROR(VLOOKUP(M3400,'Resumen de precios LLTT'!$C$17:$G$3071,5,FALSE))=FALSE,VLOOKUP(M3400,'Resumen de precios LLTT'!$C$17:$G$3071,5,FALSE),VLOOKUP(M3400,SICODI!$G$3:$J$2404,4,FALSE))</f>
        <v>364.69</v>
      </c>
      <c r="P3400" s="16">
        <f t="shared" si="474"/>
        <v>0.84299999999999997</v>
      </c>
      <c r="Q3400" s="78">
        <f t="shared" si="475"/>
        <v>672.12366999999995</v>
      </c>
      <c r="R3400" s="56">
        <v>0</v>
      </c>
      <c r="S3400" s="16">
        <f t="shared" si="476"/>
        <v>0.13400000000000001</v>
      </c>
      <c r="T3400" s="79">
        <f t="shared" si="477"/>
        <v>7.5053809816666659</v>
      </c>
      <c r="U3400" s="80">
        <f t="shared" si="478"/>
        <v>0.183</v>
      </c>
      <c r="V3400" s="81">
        <f t="shared" si="479"/>
        <v>1.3734847196449997</v>
      </c>
      <c r="W3400" s="79">
        <f t="shared" si="480"/>
        <v>0.46217247724950827</v>
      </c>
      <c r="X3400" s="60">
        <f t="shared" si="481"/>
        <v>0.5</v>
      </c>
      <c r="Y3400" s="56">
        <f>+'INFO ENEL'!R3388</f>
        <v>1</v>
      </c>
      <c r="Z3400" s="59">
        <f t="shared" si="482"/>
        <v>0.5</v>
      </c>
    </row>
    <row r="3401" spans="1:26" ht="15" customHeight="1" x14ac:dyDescent="0.25">
      <c r="A3401" s="55">
        <f>+'INFO ENEL'!A3389</f>
        <v>3384</v>
      </c>
      <c r="B3401" s="121" t="str">
        <f>+INDEX($B$8:$B$15,MATCH(L3401,$L$8:$L$15,0))</f>
        <v>SICODI</v>
      </c>
      <c r="C3401" s="56" t="str">
        <f>+'INFO ENEL'!B3389</f>
        <v>Lima</v>
      </c>
      <c r="D3401" s="56" t="str">
        <f>+'INFO ENEL'!D3389</f>
        <v>CARABAYLLO (LIMA)</v>
      </c>
      <c r="E3401" s="56" t="str">
        <f>+'INFO ENEL'!D3389</f>
        <v>CARABAYLLO (LIMA)</v>
      </c>
      <c r="F3401" s="50">
        <f>+'INFO ENEL'!E3389</f>
        <v>0</v>
      </c>
      <c r="G3401" s="56" t="str">
        <f>+'INFO ENEL'!L3389</f>
        <v>MT</v>
      </c>
      <c r="H3401" s="57">
        <f>+'INFO ENEL'!M3389</f>
        <v>19.03</v>
      </c>
      <c r="I3401" s="56">
        <f>+'INFO ENEL'!N3389</f>
        <v>13</v>
      </c>
      <c r="J3401" s="56" t="str">
        <f>+'INFO ENEL'!O3389</f>
        <v>Poste</v>
      </c>
      <c r="K3401" s="56" t="str">
        <f>+'INFO ENEL'!P3389</f>
        <v>Concreto</v>
      </c>
      <c r="L3401" s="56" t="str">
        <f>+'INFO ENEL'!Q3389</f>
        <v>PPC20</v>
      </c>
      <c r="M3401" s="55" t="str">
        <f>+IF(ISERROR(INDEX('Estructuras de Acero y Concreto'!$C$6:$C$577,MATCH(L3401,'Estructuras de Acero y Concreto'!$D$6:$D$577,0)))=FALSE,INDEX('Estructuras de Acero y Concreto'!$C$6:$C$577,MATCH(L3401,'Estructuras de Acero y Concreto'!$D$6:$D$577,0)),IF(ISERROR(INDEX('Estructuras de Madera'!$C$5:$C$122,MATCH(L3401,'Estructuras de Madera'!$D$5:$D$122,0)))=FALSE,INDEX('Estructuras de Madera'!$C$5:$C$122,MATCH(L3401,'Estructuras de Madera'!$D$5:$D$122,0)),INDEX(SICODI!$G$3:$G$2404,MATCH(L3401,SICODI!$G$3:$G$2404,0))))</f>
        <v>PPC20</v>
      </c>
      <c r="N3401" s="121" t="str">
        <f>+IF(ISERROR(VLOOKUP(M3401,'Resumen de precios LLTT'!$C$17:$D$3071,2,FALSE))=FALSE,VLOOKUP(M3401,'Resumen de precios LLTT'!$C$17:$D$3071,2,FALSE),VLOOKUP(M3401,SICODI!$G$3:$J$2404,2,FALSE))</f>
        <v>POSTE DE CONCRETO ARMADO DE 13/400/150/345</v>
      </c>
      <c r="O3401" s="58">
        <f>+IF(ISERROR(VLOOKUP(M3401,'Resumen de precios LLTT'!$C$17:$G$3071,5,FALSE))=FALSE,VLOOKUP(M3401,'Resumen de precios LLTT'!$C$17:$G$3071,5,FALSE),VLOOKUP(M3401,SICODI!$G$3:$J$2404,4,FALSE))</f>
        <v>364.69</v>
      </c>
      <c r="P3401" s="16">
        <f t="shared" ref="P3401:P3464" si="483">IF(G3401="BT", $P$2, $P$3)</f>
        <v>0.84299999999999997</v>
      </c>
      <c r="Q3401" s="78">
        <f t="shared" ref="Q3401:Q3464" si="484">O3401*(P3401+1)</f>
        <v>672.12366999999995</v>
      </c>
      <c r="R3401" s="56">
        <v>0</v>
      </c>
      <c r="S3401" s="16">
        <f t="shared" ref="S3401:S3464" si="485">IF(G3401="BT", ($S$2), ($S$3))</f>
        <v>0.13400000000000001</v>
      </c>
      <c r="T3401" s="79">
        <f t="shared" ref="T3401:T3464" si="486">(Q3401*S3401)/12</f>
        <v>7.5053809816666659</v>
      </c>
      <c r="U3401" s="80">
        <f t="shared" ref="U3401:U3464" si="487">IF(G3401="BT", ($U$2), ($U$3))</f>
        <v>0.183</v>
      </c>
      <c r="V3401" s="81">
        <f t="shared" ref="V3401:V3464" si="488">T3401*U3401</f>
        <v>1.3734847196449997</v>
      </c>
      <c r="W3401" s="79">
        <f t="shared" ref="W3401:W3464" si="489">(V3401*(1/3)*(1+$Y$2))+R3401</f>
        <v>0.46217247724950827</v>
      </c>
      <c r="X3401" s="60">
        <f t="shared" si="481"/>
        <v>0.5</v>
      </c>
      <c r="Y3401" s="56">
        <f>+'INFO ENEL'!R3389</f>
        <v>1</v>
      </c>
      <c r="Z3401" s="59">
        <f t="shared" si="482"/>
        <v>0.5</v>
      </c>
    </row>
    <row r="3402" spans="1:26" ht="15" customHeight="1" x14ac:dyDescent="0.25">
      <c r="A3402" s="55">
        <f>+'INFO ENEL'!A3390</f>
        <v>3385</v>
      </c>
      <c r="B3402" s="121" t="str">
        <f>+INDEX($B$8:$B$15,MATCH(L3402,$L$8:$L$15,0))</f>
        <v>SICODI</v>
      </c>
      <c r="C3402" s="56" t="str">
        <f>+'INFO ENEL'!B3390</f>
        <v>Lima</v>
      </c>
      <c r="D3402" s="56" t="str">
        <f>+'INFO ENEL'!D3390</f>
        <v>CARABAYLLO (LIMA)</v>
      </c>
      <c r="E3402" s="56" t="str">
        <f>+'INFO ENEL'!D3390</f>
        <v>CARABAYLLO (LIMA)</v>
      </c>
      <c r="F3402" s="50">
        <f>+'INFO ENEL'!E3390</f>
        <v>0</v>
      </c>
      <c r="G3402" s="56" t="str">
        <f>+'INFO ENEL'!L3390</f>
        <v>BT</v>
      </c>
      <c r="H3402" s="57">
        <f>+'INFO ENEL'!M3390</f>
        <v>26.21</v>
      </c>
      <c r="I3402" s="56">
        <f>+'INFO ENEL'!N3390</f>
        <v>11</v>
      </c>
      <c r="J3402" s="56" t="str">
        <f>+'INFO ENEL'!O3390</f>
        <v>Poste</v>
      </c>
      <c r="K3402" s="56" t="str">
        <f>+'INFO ENEL'!P3390</f>
        <v>Concreto</v>
      </c>
      <c r="L3402" s="56" t="str">
        <f>+'INFO ENEL'!Q3390</f>
        <v>PPC40</v>
      </c>
      <c r="M3402" s="55" t="str">
        <f>+IF(ISERROR(INDEX('Estructuras de Acero y Concreto'!$C$6:$C$577,MATCH(L3402,'Estructuras de Acero y Concreto'!$D$6:$D$577,0)))=FALSE,INDEX('Estructuras de Acero y Concreto'!$C$6:$C$577,MATCH(L3402,'Estructuras de Acero y Concreto'!$D$6:$D$577,0)),IF(ISERROR(INDEX('Estructuras de Madera'!$C$5:$C$122,MATCH(L3402,'Estructuras de Madera'!$D$5:$D$122,0)))=FALSE,INDEX('Estructuras de Madera'!$C$5:$C$122,MATCH(L3402,'Estructuras de Madera'!$D$5:$D$122,0)),INDEX(SICODI!$G$3:$G$2404,MATCH(L3402,SICODI!$G$3:$G$2404,0))))</f>
        <v>PPC40</v>
      </c>
      <c r="N3402" s="121" t="str">
        <f>+IF(ISERROR(VLOOKUP(M3402,'Resumen de precios LLTT'!$C$17:$D$3071,2,FALSE))=FALSE,VLOOKUP(M3402,'Resumen de precios LLTT'!$C$17:$D$3071,2,FALSE),VLOOKUP(M3402,SICODI!$G$3:$J$2404,2,FALSE))</f>
        <v>POSTE DE CONCRETO ARMADO PARA A. P. 11/200/120/285</v>
      </c>
      <c r="O3402" s="58">
        <f>+IF(ISERROR(VLOOKUP(M3402,'Resumen de precios LLTT'!$C$17:$G$3071,5,FALSE))=FALSE,VLOOKUP(M3402,'Resumen de precios LLTT'!$C$17:$G$3071,5,FALSE),VLOOKUP(M3402,SICODI!$G$3:$J$2404,4,FALSE))</f>
        <v>206.03</v>
      </c>
      <c r="P3402" s="16">
        <f t="shared" si="483"/>
        <v>0.77</v>
      </c>
      <c r="Q3402" s="78">
        <f t="shared" si="484"/>
        <v>364.67310000000003</v>
      </c>
      <c r="R3402" s="56">
        <v>0</v>
      </c>
      <c r="S3402" s="16">
        <f t="shared" si="485"/>
        <v>7.2000000000000008E-2</v>
      </c>
      <c r="T3402" s="79">
        <f t="shared" si="486"/>
        <v>2.1880386000000005</v>
      </c>
      <c r="U3402" s="80">
        <f t="shared" si="487"/>
        <v>0.2</v>
      </c>
      <c r="V3402" s="81">
        <f t="shared" si="488"/>
        <v>0.43760772000000014</v>
      </c>
      <c r="W3402" s="79">
        <f t="shared" si="489"/>
        <v>0.14725336301388503</v>
      </c>
      <c r="X3402" s="60">
        <f t="shared" si="481"/>
        <v>0.1</v>
      </c>
      <c r="Y3402" s="56">
        <f>+'INFO ENEL'!R3390</f>
        <v>4</v>
      </c>
      <c r="Z3402" s="59">
        <f t="shared" si="482"/>
        <v>0.4</v>
      </c>
    </row>
    <row r="3403" spans="1:26" ht="15" customHeight="1" x14ac:dyDescent="0.25">
      <c r="A3403" s="55">
        <f>+'INFO ENEL'!A3391</f>
        <v>3386</v>
      </c>
      <c r="B3403" s="121" t="str">
        <f>+INDEX($B$8:$B$15,MATCH(L3403,$L$8:$L$15,0))</f>
        <v>SICODI</v>
      </c>
      <c r="C3403" s="56" t="str">
        <f>+'INFO ENEL'!B3391</f>
        <v>Lima</v>
      </c>
      <c r="D3403" s="56" t="str">
        <f>+'INFO ENEL'!D3391</f>
        <v>CARABAYLLO (LIMA)</v>
      </c>
      <c r="E3403" s="56" t="str">
        <f>+'INFO ENEL'!D3391</f>
        <v>CARABAYLLO (LIMA)</v>
      </c>
      <c r="F3403" s="50">
        <f>+'INFO ENEL'!E3391</f>
        <v>0</v>
      </c>
      <c r="G3403" s="56" t="str">
        <f>+'INFO ENEL'!L3391</f>
        <v>BT</v>
      </c>
      <c r="H3403" s="57">
        <f>+'INFO ENEL'!M3391</f>
        <v>31.53</v>
      </c>
      <c r="I3403" s="56">
        <f>+'INFO ENEL'!N3391</f>
        <v>11</v>
      </c>
      <c r="J3403" s="56" t="str">
        <f>+'INFO ENEL'!O3391</f>
        <v>Poste</v>
      </c>
      <c r="K3403" s="56" t="str">
        <f>+'INFO ENEL'!P3391</f>
        <v>Concreto</v>
      </c>
      <c r="L3403" s="56" t="str">
        <f>+'INFO ENEL'!Q3391</f>
        <v>PPC40</v>
      </c>
      <c r="M3403" s="55" t="str">
        <f>+IF(ISERROR(INDEX('Estructuras de Acero y Concreto'!$C$6:$C$577,MATCH(L3403,'Estructuras de Acero y Concreto'!$D$6:$D$577,0)))=FALSE,INDEX('Estructuras de Acero y Concreto'!$C$6:$C$577,MATCH(L3403,'Estructuras de Acero y Concreto'!$D$6:$D$577,0)),IF(ISERROR(INDEX('Estructuras de Madera'!$C$5:$C$122,MATCH(L3403,'Estructuras de Madera'!$D$5:$D$122,0)))=FALSE,INDEX('Estructuras de Madera'!$C$5:$C$122,MATCH(L3403,'Estructuras de Madera'!$D$5:$D$122,0)),INDEX(SICODI!$G$3:$G$2404,MATCH(L3403,SICODI!$G$3:$G$2404,0))))</f>
        <v>PPC40</v>
      </c>
      <c r="N3403" s="121" t="str">
        <f>+IF(ISERROR(VLOOKUP(M3403,'Resumen de precios LLTT'!$C$17:$D$3071,2,FALSE))=FALSE,VLOOKUP(M3403,'Resumen de precios LLTT'!$C$17:$D$3071,2,FALSE),VLOOKUP(M3403,SICODI!$G$3:$J$2404,2,FALSE))</f>
        <v>POSTE DE CONCRETO ARMADO PARA A. P. 11/200/120/285</v>
      </c>
      <c r="O3403" s="58">
        <f>+IF(ISERROR(VLOOKUP(M3403,'Resumen de precios LLTT'!$C$17:$G$3071,5,FALSE))=FALSE,VLOOKUP(M3403,'Resumen de precios LLTT'!$C$17:$G$3071,5,FALSE),VLOOKUP(M3403,SICODI!$G$3:$J$2404,4,FALSE))</f>
        <v>206.03</v>
      </c>
      <c r="P3403" s="16">
        <f t="shared" si="483"/>
        <v>0.77</v>
      </c>
      <c r="Q3403" s="78">
        <f t="shared" si="484"/>
        <v>364.67310000000003</v>
      </c>
      <c r="R3403" s="56">
        <v>0</v>
      </c>
      <c r="S3403" s="16">
        <f t="shared" si="485"/>
        <v>7.2000000000000008E-2</v>
      </c>
      <c r="T3403" s="79">
        <f t="shared" si="486"/>
        <v>2.1880386000000005</v>
      </c>
      <c r="U3403" s="80">
        <f t="shared" si="487"/>
        <v>0.2</v>
      </c>
      <c r="V3403" s="81">
        <f t="shared" si="488"/>
        <v>0.43760772000000014</v>
      </c>
      <c r="W3403" s="79">
        <f t="shared" si="489"/>
        <v>0.14725336301388503</v>
      </c>
      <c r="X3403" s="60">
        <f t="shared" si="481"/>
        <v>0.1</v>
      </c>
      <c r="Y3403" s="56">
        <f>+'INFO ENEL'!R3391</f>
        <v>4</v>
      </c>
      <c r="Z3403" s="59">
        <f t="shared" si="482"/>
        <v>0.4</v>
      </c>
    </row>
    <row r="3404" spans="1:26" ht="15" customHeight="1" x14ac:dyDescent="0.25">
      <c r="A3404" s="55">
        <f>+'INFO ENEL'!A3392</f>
        <v>3387</v>
      </c>
      <c r="B3404" s="121" t="str">
        <f>+INDEX($B$8:$B$15,MATCH(L3404,$L$8:$L$15,0))</f>
        <v>SICODI</v>
      </c>
      <c r="C3404" s="56" t="str">
        <f>+'INFO ENEL'!B3392</f>
        <v>Lima</v>
      </c>
      <c r="D3404" s="56" t="str">
        <f>+'INFO ENEL'!D3392</f>
        <v>CARABAYLLO (LIMA)</v>
      </c>
      <c r="E3404" s="56" t="str">
        <f>+'INFO ENEL'!D3392</f>
        <v>CARABAYLLO (LIMA)</v>
      </c>
      <c r="F3404" s="50">
        <f>+'INFO ENEL'!E3392</f>
        <v>0</v>
      </c>
      <c r="G3404" s="56" t="str">
        <f>+'INFO ENEL'!L3392</f>
        <v>BT</v>
      </c>
      <c r="H3404" s="57">
        <f>+'INFO ENEL'!M3392</f>
        <v>27.42</v>
      </c>
      <c r="I3404" s="56">
        <f>+'INFO ENEL'!N3392</f>
        <v>11</v>
      </c>
      <c r="J3404" s="56" t="str">
        <f>+'INFO ENEL'!O3392</f>
        <v>Poste</v>
      </c>
      <c r="K3404" s="56" t="str">
        <f>+'INFO ENEL'!P3392</f>
        <v>Concreto</v>
      </c>
      <c r="L3404" s="56" t="str">
        <f>+'INFO ENEL'!Q3392</f>
        <v>PPC40</v>
      </c>
      <c r="M3404" s="55" t="str">
        <f>+IF(ISERROR(INDEX('Estructuras de Acero y Concreto'!$C$6:$C$577,MATCH(L3404,'Estructuras de Acero y Concreto'!$D$6:$D$577,0)))=FALSE,INDEX('Estructuras de Acero y Concreto'!$C$6:$C$577,MATCH(L3404,'Estructuras de Acero y Concreto'!$D$6:$D$577,0)),IF(ISERROR(INDEX('Estructuras de Madera'!$C$5:$C$122,MATCH(L3404,'Estructuras de Madera'!$D$5:$D$122,0)))=FALSE,INDEX('Estructuras de Madera'!$C$5:$C$122,MATCH(L3404,'Estructuras de Madera'!$D$5:$D$122,0)),INDEX(SICODI!$G$3:$G$2404,MATCH(L3404,SICODI!$G$3:$G$2404,0))))</f>
        <v>PPC40</v>
      </c>
      <c r="N3404" s="121" t="str">
        <f>+IF(ISERROR(VLOOKUP(M3404,'Resumen de precios LLTT'!$C$17:$D$3071,2,FALSE))=FALSE,VLOOKUP(M3404,'Resumen de precios LLTT'!$C$17:$D$3071,2,FALSE),VLOOKUP(M3404,SICODI!$G$3:$J$2404,2,FALSE))</f>
        <v>POSTE DE CONCRETO ARMADO PARA A. P. 11/200/120/285</v>
      </c>
      <c r="O3404" s="58">
        <f>+IF(ISERROR(VLOOKUP(M3404,'Resumen de precios LLTT'!$C$17:$G$3071,5,FALSE))=FALSE,VLOOKUP(M3404,'Resumen de precios LLTT'!$C$17:$G$3071,5,FALSE),VLOOKUP(M3404,SICODI!$G$3:$J$2404,4,FALSE))</f>
        <v>206.03</v>
      </c>
      <c r="P3404" s="16">
        <f t="shared" si="483"/>
        <v>0.77</v>
      </c>
      <c r="Q3404" s="78">
        <f t="shared" si="484"/>
        <v>364.67310000000003</v>
      </c>
      <c r="R3404" s="56">
        <v>0</v>
      </c>
      <c r="S3404" s="16">
        <f t="shared" si="485"/>
        <v>7.2000000000000008E-2</v>
      </c>
      <c r="T3404" s="79">
        <f t="shared" si="486"/>
        <v>2.1880386000000005</v>
      </c>
      <c r="U3404" s="80">
        <f t="shared" si="487"/>
        <v>0.2</v>
      </c>
      <c r="V3404" s="81">
        <f t="shared" si="488"/>
        <v>0.43760772000000014</v>
      </c>
      <c r="W3404" s="79">
        <f t="shared" si="489"/>
        <v>0.14725336301388503</v>
      </c>
      <c r="X3404" s="60">
        <f t="shared" si="481"/>
        <v>0.1</v>
      </c>
      <c r="Y3404" s="56">
        <f>+'INFO ENEL'!R3392</f>
        <v>4</v>
      </c>
      <c r="Z3404" s="59">
        <f t="shared" si="482"/>
        <v>0.4</v>
      </c>
    </row>
    <row r="3405" spans="1:26" ht="15" customHeight="1" x14ac:dyDescent="0.25">
      <c r="A3405" s="55">
        <f>+'INFO ENEL'!A3393</f>
        <v>3388</v>
      </c>
      <c r="B3405" s="121" t="str">
        <f>+INDEX($B$8:$B$15,MATCH(L3405,$L$8:$L$15,0))</f>
        <v>SICODI</v>
      </c>
      <c r="C3405" s="56" t="str">
        <f>+'INFO ENEL'!B3393</f>
        <v>Lima</v>
      </c>
      <c r="D3405" s="56" t="str">
        <f>+'INFO ENEL'!D3393</f>
        <v>CARABAYLLO (LIMA)</v>
      </c>
      <c r="E3405" s="56" t="str">
        <f>+'INFO ENEL'!D3393</f>
        <v>CARABAYLLO (LIMA)</v>
      </c>
      <c r="F3405" s="50">
        <f>+'INFO ENEL'!E3393</f>
        <v>0</v>
      </c>
      <c r="G3405" s="56" t="str">
        <f>+'INFO ENEL'!L3393</f>
        <v>BT</v>
      </c>
      <c r="H3405" s="57">
        <f>+'INFO ENEL'!M3393</f>
        <v>8.19</v>
      </c>
      <c r="I3405" s="56">
        <f>+'INFO ENEL'!N3393</f>
        <v>11</v>
      </c>
      <c r="J3405" s="56" t="str">
        <f>+'INFO ENEL'!O3393</f>
        <v>Poste</v>
      </c>
      <c r="K3405" s="56" t="str">
        <f>+'INFO ENEL'!P3393</f>
        <v>Concreto</v>
      </c>
      <c r="L3405" s="56" t="str">
        <f>+'INFO ENEL'!Q3393</f>
        <v>PPC40</v>
      </c>
      <c r="M3405" s="55" t="str">
        <f>+IF(ISERROR(INDEX('Estructuras de Acero y Concreto'!$C$6:$C$577,MATCH(L3405,'Estructuras de Acero y Concreto'!$D$6:$D$577,0)))=FALSE,INDEX('Estructuras de Acero y Concreto'!$C$6:$C$577,MATCH(L3405,'Estructuras de Acero y Concreto'!$D$6:$D$577,0)),IF(ISERROR(INDEX('Estructuras de Madera'!$C$5:$C$122,MATCH(L3405,'Estructuras de Madera'!$D$5:$D$122,0)))=FALSE,INDEX('Estructuras de Madera'!$C$5:$C$122,MATCH(L3405,'Estructuras de Madera'!$D$5:$D$122,0)),INDEX(SICODI!$G$3:$G$2404,MATCH(L3405,SICODI!$G$3:$G$2404,0))))</f>
        <v>PPC40</v>
      </c>
      <c r="N3405" s="121" t="str">
        <f>+IF(ISERROR(VLOOKUP(M3405,'Resumen de precios LLTT'!$C$17:$D$3071,2,FALSE))=FALSE,VLOOKUP(M3405,'Resumen de precios LLTT'!$C$17:$D$3071,2,FALSE),VLOOKUP(M3405,SICODI!$G$3:$J$2404,2,FALSE))</f>
        <v>POSTE DE CONCRETO ARMADO PARA A. P. 11/200/120/285</v>
      </c>
      <c r="O3405" s="58">
        <f>+IF(ISERROR(VLOOKUP(M3405,'Resumen de precios LLTT'!$C$17:$G$3071,5,FALSE))=FALSE,VLOOKUP(M3405,'Resumen de precios LLTT'!$C$17:$G$3071,5,FALSE),VLOOKUP(M3405,SICODI!$G$3:$J$2404,4,FALSE))</f>
        <v>206.03</v>
      </c>
      <c r="P3405" s="16">
        <f t="shared" si="483"/>
        <v>0.77</v>
      </c>
      <c r="Q3405" s="78">
        <f t="shared" si="484"/>
        <v>364.67310000000003</v>
      </c>
      <c r="R3405" s="56">
        <v>0</v>
      </c>
      <c r="S3405" s="16">
        <f t="shared" si="485"/>
        <v>7.2000000000000008E-2</v>
      </c>
      <c r="T3405" s="79">
        <f t="shared" si="486"/>
        <v>2.1880386000000005</v>
      </c>
      <c r="U3405" s="80">
        <f t="shared" si="487"/>
        <v>0.2</v>
      </c>
      <c r="V3405" s="81">
        <f t="shared" si="488"/>
        <v>0.43760772000000014</v>
      </c>
      <c r="W3405" s="79">
        <f t="shared" si="489"/>
        <v>0.14725336301388503</v>
      </c>
      <c r="X3405" s="60">
        <f t="shared" si="481"/>
        <v>0.1</v>
      </c>
      <c r="Y3405" s="56">
        <f>+'INFO ENEL'!R3393</f>
        <v>4</v>
      </c>
      <c r="Z3405" s="59">
        <f t="shared" si="482"/>
        <v>0.4</v>
      </c>
    </row>
    <row r="3406" spans="1:26" ht="15" customHeight="1" x14ac:dyDescent="0.25">
      <c r="A3406" s="55">
        <f>+'INFO ENEL'!A3394</f>
        <v>3389</v>
      </c>
      <c r="B3406" s="121" t="str">
        <f>+INDEX($B$8:$B$15,MATCH(L3406,$L$8:$L$15,0))</f>
        <v>SICODI</v>
      </c>
      <c r="C3406" s="56" t="str">
        <f>+'INFO ENEL'!B3394</f>
        <v>Lima</v>
      </c>
      <c r="D3406" s="56" t="str">
        <f>+'INFO ENEL'!D3394</f>
        <v>CARABAYLLO (LIMA)</v>
      </c>
      <c r="E3406" s="56" t="str">
        <f>+'INFO ENEL'!D3394</f>
        <v>CARABAYLLO (LIMA)</v>
      </c>
      <c r="F3406" s="50">
        <f>+'INFO ENEL'!E3394</f>
        <v>0</v>
      </c>
      <c r="G3406" s="56" t="str">
        <f>+'INFO ENEL'!L3394</f>
        <v>MT</v>
      </c>
      <c r="H3406" s="57">
        <f>+'INFO ENEL'!M3394</f>
        <v>86.76</v>
      </c>
      <c r="I3406" s="56">
        <f>+'INFO ENEL'!N3394</f>
        <v>13</v>
      </c>
      <c r="J3406" s="56" t="str">
        <f>+'INFO ENEL'!O3394</f>
        <v>Poste</v>
      </c>
      <c r="K3406" s="56" t="str">
        <f>+'INFO ENEL'!P3394</f>
        <v>Concreto</v>
      </c>
      <c r="L3406" s="56" t="str">
        <f>+'INFO ENEL'!Q3394</f>
        <v>PPC20</v>
      </c>
      <c r="M3406" s="55" t="str">
        <f>+IF(ISERROR(INDEX('Estructuras de Acero y Concreto'!$C$6:$C$577,MATCH(L3406,'Estructuras de Acero y Concreto'!$D$6:$D$577,0)))=FALSE,INDEX('Estructuras de Acero y Concreto'!$C$6:$C$577,MATCH(L3406,'Estructuras de Acero y Concreto'!$D$6:$D$577,0)),IF(ISERROR(INDEX('Estructuras de Madera'!$C$5:$C$122,MATCH(L3406,'Estructuras de Madera'!$D$5:$D$122,0)))=FALSE,INDEX('Estructuras de Madera'!$C$5:$C$122,MATCH(L3406,'Estructuras de Madera'!$D$5:$D$122,0)),INDEX(SICODI!$G$3:$G$2404,MATCH(L3406,SICODI!$G$3:$G$2404,0))))</f>
        <v>PPC20</v>
      </c>
      <c r="N3406" s="121" t="str">
        <f>+IF(ISERROR(VLOOKUP(M3406,'Resumen de precios LLTT'!$C$17:$D$3071,2,FALSE))=FALSE,VLOOKUP(M3406,'Resumen de precios LLTT'!$C$17:$D$3071,2,FALSE),VLOOKUP(M3406,SICODI!$G$3:$J$2404,2,FALSE))</f>
        <v>POSTE DE CONCRETO ARMADO DE 13/400/150/345</v>
      </c>
      <c r="O3406" s="58">
        <f>+IF(ISERROR(VLOOKUP(M3406,'Resumen de precios LLTT'!$C$17:$G$3071,5,FALSE))=FALSE,VLOOKUP(M3406,'Resumen de precios LLTT'!$C$17:$G$3071,5,FALSE),VLOOKUP(M3406,SICODI!$G$3:$J$2404,4,FALSE))</f>
        <v>364.69</v>
      </c>
      <c r="P3406" s="16">
        <f t="shared" si="483"/>
        <v>0.84299999999999997</v>
      </c>
      <c r="Q3406" s="78">
        <f t="shared" si="484"/>
        <v>672.12366999999995</v>
      </c>
      <c r="R3406" s="56">
        <v>0</v>
      </c>
      <c r="S3406" s="16">
        <f t="shared" si="485"/>
        <v>0.13400000000000001</v>
      </c>
      <c r="T3406" s="79">
        <f t="shared" si="486"/>
        <v>7.5053809816666659</v>
      </c>
      <c r="U3406" s="80">
        <f t="shared" si="487"/>
        <v>0.183</v>
      </c>
      <c r="V3406" s="81">
        <f t="shared" si="488"/>
        <v>1.3734847196449997</v>
      </c>
      <c r="W3406" s="79">
        <f t="shared" si="489"/>
        <v>0.46217247724950827</v>
      </c>
      <c r="X3406" s="60">
        <f t="shared" si="481"/>
        <v>0.5</v>
      </c>
      <c r="Y3406" s="56">
        <f>+'INFO ENEL'!R3394</f>
        <v>1</v>
      </c>
      <c r="Z3406" s="59">
        <f t="shared" si="482"/>
        <v>0.5</v>
      </c>
    </row>
    <row r="3407" spans="1:26" ht="15" customHeight="1" x14ac:dyDescent="0.25">
      <c r="A3407" s="55">
        <f>+'INFO ENEL'!A3395</f>
        <v>3390</v>
      </c>
      <c r="B3407" s="121" t="str">
        <f>+INDEX($B$8:$B$15,MATCH(L3407,$L$8:$L$15,0))</f>
        <v>SICODI</v>
      </c>
      <c r="C3407" s="56" t="str">
        <f>+'INFO ENEL'!B3395</f>
        <v>Lima</v>
      </c>
      <c r="D3407" s="56" t="str">
        <f>+'INFO ENEL'!D3395</f>
        <v>CARABAYLLO (LIMA)</v>
      </c>
      <c r="E3407" s="56" t="str">
        <f>+'INFO ENEL'!D3395</f>
        <v>CARABAYLLO (LIMA)</v>
      </c>
      <c r="F3407" s="50">
        <f>+'INFO ENEL'!E3395</f>
        <v>0</v>
      </c>
      <c r="G3407" s="56" t="str">
        <f>+'INFO ENEL'!L3395</f>
        <v>BT</v>
      </c>
      <c r="H3407" s="57">
        <f>+'INFO ENEL'!M3395</f>
        <v>38.950000000000003</v>
      </c>
      <c r="I3407" s="56">
        <f>+'INFO ENEL'!N3395</f>
        <v>8</v>
      </c>
      <c r="J3407" s="56" t="str">
        <f>+'INFO ENEL'!O3395</f>
        <v>Poste</v>
      </c>
      <c r="K3407" s="56" t="str">
        <f>+'INFO ENEL'!P3395</f>
        <v>Concreto</v>
      </c>
      <c r="L3407" s="56" t="str">
        <f>+'INFO ENEL'!Q3395</f>
        <v>PPC35</v>
      </c>
      <c r="M3407" s="55" t="str">
        <f>+IF(ISERROR(INDEX('Estructuras de Acero y Concreto'!$C$6:$C$577,MATCH(L3407,'Estructuras de Acero y Concreto'!$D$6:$D$577,0)))=FALSE,INDEX('Estructuras de Acero y Concreto'!$C$6:$C$577,MATCH(L3407,'Estructuras de Acero y Concreto'!$D$6:$D$577,0)),IF(ISERROR(INDEX('Estructuras de Madera'!$C$5:$C$122,MATCH(L3407,'Estructuras de Madera'!$D$5:$D$122,0)))=FALSE,INDEX('Estructuras de Madera'!$C$5:$C$122,MATCH(L3407,'Estructuras de Madera'!$D$5:$D$122,0)),INDEX(SICODI!$G$3:$G$2404,MATCH(L3407,SICODI!$G$3:$G$2404,0))))</f>
        <v>PPC35</v>
      </c>
      <c r="N3407" s="121" t="str">
        <f>+IF(ISERROR(VLOOKUP(M3407,'Resumen de precios LLTT'!$C$17:$D$3071,2,FALSE))=FALSE,VLOOKUP(M3407,'Resumen de precios LLTT'!$C$17:$D$3071,2,FALSE),VLOOKUP(M3407,SICODI!$G$3:$J$2404,2,FALSE))</f>
        <v>POSTE DE CONCRETO ARMADO PARA A. P.  8/200/120/240</v>
      </c>
      <c r="O3407" s="58">
        <f>+IF(ISERROR(VLOOKUP(M3407,'Resumen de precios LLTT'!$C$17:$G$3071,5,FALSE))=FALSE,VLOOKUP(M3407,'Resumen de precios LLTT'!$C$17:$G$3071,5,FALSE),VLOOKUP(M3407,SICODI!$G$3:$J$2404,4,FALSE))</f>
        <v>136.80000000000001</v>
      </c>
      <c r="P3407" s="16">
        <f t="shared" si="483"/>
        <v>0.77</v>
      </c>
      <c r="Q3407" s="78">
        <f t="shared" si="484"/>
        <v>242.13600000000002</v>
      </c>
      <c r="R3407" s="56">
        <v>0</v>
      </c>
      <c r="S3407" s="16">
        <f t="shared" si="485"/>
        <v>7.2000000000000008E-2</v>
      </c>
      <c r="T3407" s="79">
        <f t="shared" si="486"/>
        <v>1.4528160000000003</v>
      </c>
      <c r="U3407" s="80">
        <f t="shared" si="487"/>
        <v>0.2</v>
      </c>
      <c r="V3407" s="81">
        <f t="shared" si="488"/>
        <v>0.29056320000000008</v>
      </c>
      <c r="W3407" s="79">
        <f t="shared" si="489"/>
        <v>9.7773431346403303E-2</v>
      </c>
      <c r="X3407" s="60">
        <f t="shared" si="481"/>
        <v>0.1</v>
      </c>
      <c r="Y3407" s="56">
        <f>+'INFO ENEL'!R3395</f>
        <v>3</v>
      </c>
      <c r="Z3407" s="59">
        <f t="shared" si="482"/>
        <v>0.30000000000000004</v>
      </c>
    </row>
    <row r="3408" spans="1:26" ht="15" customHeight="1" x14ac:dyDescent="0.25">
      <c r="A3408" s="55">
        <f>+'INFO ENEL'!A3396</f>
        <v>3391</v>
      </c>
      <c r="B3408" s="121" t="str">
        <f>+INDEX($B$8:$B$15,MATCH(L3408,$L$8:$L$15,0))</f>
        <v>SICODI</v>
      </c>
      <c r="C3408" s="56" t="str">
        <f>+'INFO ENEL'!B3396</f>
        <v>Lima</v>
      </c>
      <c r="D3408" s="56" t="str">
        <f>+'INFO ENEL'!D3396</f>
        <v>CARABAYLLO (LIMA)</v>
      </c>
      <c r="E3408" s="56" t="str">
        <f>+'INFO ENEL'!D3396</f>
        <v>CARABAYLLO (LIMA)</v>
      </c>
      <c r="F3408" s="50">
        <f>+'INFO ENEL'!E3396</f>
        <v>0</v>
      </c>
      <c r="G3408" s="56" t="str">
        <f>+'INFO ENEL'!L3396</f>
        <v>MT</v>
      </c>
      <c r="H3408" s="57">
        <f>+'INFO ENEL'!M3396</f>
        <v>68.010000000000005</v>
      </c>
      <c r="I3408" s="56">
        <f>+'INFO ENEL'!N3396</f>
        <v>13</v>
      </c>
      <c r="J3408" s="56" t="str">
        <f>+'INFO ENEL'!O3396</f>
        <v>Poste</v>
      </c>
      <c r="K3408" s="56" t="str">
        <f>+'INFO ENEL'!P3396</f>
        <v>Concreto</v>
      </c>
      <c r="L3408" s="56" t="str">
        <f>+'INFO ENEL'!Q3396</f>
        <v>PPC20</v>
      </c>
      <c r="M3408" s="55" t="str">
        <f>+IF(ISERROR(INDEX('Estructuras de Acero y Concreto'!$C$6:$C$577,MATCH(L3408,'Estructuras de Acero y Concreto'!$D$6:$D$577,0)))=FALSE,INDEX('Estructuras de Acero y Concreto'!$C$6:$C$577,MATCH(L3408,'Estructuras de Acero y Concreto'!$D$6:$D$577,0)),IF(ISERROR(INDEX('Estructuras de Madera'!$C$5:$C$122,MATCH(L3408,'Estructuras de Madera'!$D$5:$D$122,0)))=FALSE,INDEX('Estructuras de Madera'!$C$5:$C$122,MATCH(L3408,'Estructuras de Madera'!$D$5:$D$122,0)),INDEX(SICODI!$G$3:$G$2404,MATCH(L3408,SICODI!$G$3:$G$2404,0))))</f>
        <v>PPC20</v>
      </c>
      <c r="N3408" s="121" t="str">
        <f>+IF(ISERROR(VLOOKUP(M3408,'Resumen de precios LLTT'!$C$17:$D$3071,2,FALSE))=FALSE,VLOOKUP(M3408,'Resumen de precios LLTT'!$C$17:$D$3071,2,FALSE),VLOOKUP(M3408,SICODI!$G$3:$J$2404,2,FALSE))</f>
        <v>POSTE DE CONCRETO ARMADO DE 13/400/150/345</v>
      </c>
      <c r="O3408" s="58">
        <f>+IF(ISERROR(VLOOKUP(M3408,'Resumen de precios LLTT'!$C$17:$G$3071,5,FALSE))=FALSE,VLOOKUP(M3408,'Resumen de precios LLTT'!$C$17:$G$3071,5,FALSE),VLOOKUP(M3408,SICODI!$G$3:$J$2404,4,FALSE))</f>
        <v>364.69</v>
      </c>
      <c r="P3408" s="16">
        <f t="shared" si="483"/>
        <v>0.84299999999999997</v>
      </c>
      <c r="Q3408" s="78">
        <f t="shared" si="484"/>
        <v>672.12366999999995</v>
      </c>
      <c r="R3408" s="56">
        <v>0</v>
      </c>
      <c r="S3408" s="16">
        <f t="shared" si="485"/>
        <v>0.13400000000000001</v>
      </c>
      <c r="T3408" s="79">
        <f t="shared" si="486"/>
        <v>7.5053809816666659</v>
      </c>
      <c r="U3408" s="80">
        <f t="shared" si="487"/>
        <v>0.183</v>
      </c>
      <c r="V3408" s="81">
        <f t="shared" si="488"/>
        <v>1.3734847196449997</v>
      </c>
      <c r="W3408" s="79">
        <f t="shared" si="489"/>
        <v>0.46217247724950827</v>
      </c>
      <c r="X3408" s="60">
        <f t="shared" si="481"/>
        <v>0.5</v>
      </c>
      <c r="Y3408" s="56">
        <f>+'INFO ENEL'!R3396</f>
        <v>1</v>
      </c>
      <c r="Z3408" s="59">
        <f t="shared" si="482"/>
        <v>0.5</v>
      </c>
    </row>
    <row r="3409" spans="1:26" ht="15" customHeight="1" x14ac:dyDescent="0.25">
      <c r="A3409" s="55">
        <f>+'INFO ENEL'!A3397</f>
        <v>3392</v>
      </c>
      <c r="B3409" s="121" t="str">
        <f>+INDEX($B$8:$B$15,MATCH(L3409,$L$8:$L$15,0))</f>
        <v>SICODI</v>
      </c>
      <c r="C3409" s="56" t="str">
        <f>+'INFO ENEL'!B3397</f>
        <v>Lima</v>
      </c>
      <c r="D3409" s="56" t="str">
        <f>+'INFO ENEL'!D3397</f>
        <v>CARABAYLLO (LIMA)</v>
      </c>
      <c r="E3409" s="56" t="str">
        <f>+'INFO ENEL'!D3397</f>
        <v>CARABAYLLO (LIMA)</v>
      </c>
      <c r="F3409" s="50">
        <f>+'INFO ENEL'!E3397</f>
        <v>0</v>
      </c>
      <c r="G3409" s="56" t="str">
        <f>+'INFO ENEL'!L3397</f>
        <v>MT</v>
      </c>
      <c r="H3409" s="57">
        <f>+'INFO ENEL'!M3397</f>
        <v>119</v>
      </c>
      <c r="I3409" s="56">
        <f>+'INFO ENEL'!N3397</f>
        <v>13</v>
      </c>
      <c r="J3409" s="56" t="str">
        <f>+'INFO ENEL'!O3397</f>
        <v>Poste</v>
      </c>
      <c r="K3409" s="56" t="str">
        <f>+'INFO ENEL'!P3397</f>
        <v>Concreto</v>
      </c>
      <c r="L3409" s="56" t="str">
        <f>+'INFO ENEL'!Q3397</f>
        <v>PPC20</v>
      </c>
      <c r="M3409" s="55" t="str">
        <f>+IF(ISERROR(INDEX('Estructuras de Acero y Concreto'!$C$6:$C$577,MATCH(L3409,'Estructuras de Acero y Concreto'!$D$6:$D$577,0)))=FALSE,INDEX('Estructuras de Acero y Concreto'!$C$6:$C$577,MATCH(L3409,'Estructuras de Acero y Concreto'!$D$6:$D$577,0)),IF(ISERROR(INDEX('Estructuras de Madera'!$C$5:$C$122,MATCH(L3409,'Estructuras de Madera'!$D$5:$D$122,0)))=FALSE,INDEX('Estructuras de Madera'!$C$5:$C$122,MATCH(L3409,'Estructuras de Madera'!$D$5:$D$122,0)),INDEX(SICODI!$G$3:$G$2404,MATCH(L3409,SICODI!$G$3:$G$2404,0))))</f>
        <v>PPC20</v>
      </c>
      <c r="N3409" s="121" t="str">
        <f>+IF(ISERROR(VLOOKUP(M3409,'Resumen de precios LLTT'!$C$17:$D$3071,2,FALSE))=FALSE,VLOOKUP(M3409,'Resumen de precios LLTT'!$C$17:$D$3071,2,FALSE),VLOOKUP(M3409,SICODI!$G$3:$J$2404,2,FALSE))</f>
        <v>POSTE DE CONCRETO ARMADO DE 13/400/150/345</v>
      </c>
      <c r="O3409" s="58">
        <f>+IF(ISERROR(VLOOKUP(M3409,'Resumen de precios LLTT'!$C$17:$G$3071,5,FALSE))=FALSE,VLOOKUP(M3409,'Resumen de precios LLTT'!$C$17:$G$3071,5,FALSE),VLOOKUP(M3409,SICODI!$G$3:$J$2404,4,FALSE))</f>
        <v>364.69</v>
      </c>
      <c r="P3409" s="16">
        <f t="shared" si="483"/>
        <v>0.84299999999999997</v>
      </c>
      <c r="Q3409" s="78">
        <f t="shared" si="484"/>
        <v>672.12366999999995</v>
      </c>
      <c r="R3409" s="56">
        <v>0</v>
      </c>
      <c r="S3409" s="16">
        <f t="shared" si="485"/>
        <v>0.13400000000000001</v>
      </c>
      <c r="T3409" s="79">
        <f t="shared" si="486"/>
        <v>7.5053809816666659</v>
      </c>
      <c r="U3409" s="80">
        <f t="shared" si="487"/>
        <v>0.183</v>
      </c>
      <c r="V3409" s="81">
        <f t="shared" si="488"/>
        <v>1.3734847196449997</v>
      </c>
      <c r="W3409" s="79">
        <f t="shared" si="489"/>
        <v>0.46217247724950827</v>
      </c>
      <c r="X3409" s="60">
        <f t="shared" si="481"/>
        <v>0.5</v>
      </c>
      <c r="Y3409" s="56">
        <f>+'INFO ENEL'!R3397</f>
        <v>1</v>
      </c>
      <c r="Z3409" s="59">
        <f t="shared" si="482"/>
        <v>0.5</v>
      </c>
    </row>
    <row r="3410" spans="1:26" ht="15" customHeight="1" x14ac:dyDescent="0.25">
      <c r="A3410" s="55">
        <f>+'INFO ENEL'!A3398</f>
        <v>3393</v>
      </c>
      <c r="B3410" s="121" t="str">
        <f>+INDEX($B$8:$B$15,MATCH(L3410,$L$8:$L$15,0))</f>
        <v>SICODI</v>
      </c>
      <c r="C3410" s="56" t="str">
        <f>+'INFO ENEL'!B3398</f>
        <v>Lima</v>
      </c>
      <c r="D3410" s="56" t="str">
        <f>+'INFO ENEL'!D3398</f>
        <v>CARABAYLLO (LIMA)</v>
      </c>
      <c r="E3410" s="56" t="str">
        <f>+'INFO ENEL'!D3398</f>
        <v>CARABAYLLO (LIMA)</v>
      </c>
      <c r="F3410" s="50">
        <f>+'INFO ENEL'!E3398</f>
        <v>0</v>
      </c>
      <c r="G3410" s="56" t="str">
        <f>+'INFO ENEL'!L3398</f>
        <v>MT</v>
      </c>
      <c r="H3410" s="57">
        <f>+'INFO ENEL'!M3398</f>
        <v>65.040000000000006</v>
      </c>
      <c r="I3410" s="56">
        <f>+'INFO ENEL'!N3398</f>
        <v>15</v>
      </c>
      <c r="J3410" s="56" t="str">
        <f>+'INFO ENEL'!O3398</f>
        <v>Poste</v>
      </c>
      <c r="K3410" s="56" t="str">
        <f>+'INFO ENEL'!P3398</f>
        <v>Concreto</v>
      </c>
      <c r="L3410" s="56" t="str">
        <f>+'INFO ENEL'!Q3398</f>
        <v>PPC24</v>
      </c>
      <c r="M3410" s="55" t="str">
        <f>+IF(ISERROR(INDEX('Estructuras de Acero y Concreto'!$C$6:$C$577,MATCH(L3410,'Estructuras de Acero y Concreto'!$D$6:$D$577,0)))=FALSE,INDEX('Estructuras de Acero y Concreto'!$C$6:$C$577,MATCH(L3410,'Estructuras de Acero y Concreto'!$D$6:$D$577,0)),IF(ISERROR(INDEX('Estructuras de Madera'!$C$5:$C$122,MATCH(L3410,'Estructuras de Madera'!$D$5:$D$122,0)))=FALSE,INDEX('Estructuras de Madera'!$C$5:$C$122,MATCH(L3410,'Estructuras de Madera'!$D$5:$D$122,0)),INDEX(SICODI!$G$3:$G$2404,MATCH(L3410,SICODI!$G$3:$G$2404,0))))</f>
        <v>PPC24</v>
      </c>
      <c r="N3410" s="121" t="str">
        <f>+IF(ISERROR(VLOOKUP(M3410,'Resumen de precios LLTT'!$C$17:$D$3071,2,FALSE))=FALSE,VLOOKUP(M3410,'Resumen de precios LLTT'!$C$17:$D$3071,2,FALSE),VLOOKUP(M3410,SICODI!$G$3:$J$2404,2,FALSE))</f>
        <v>POSTE DE CONCRETO ARMADO DE 15/400/150/375</v>
      </c>
      <c r="O3410" s="58">
        <f>+IF(ISERROR(VLOOKUP(M3410,'Resumen de precios LLTT'!$C$17:$G$3071,5,FALSE))=FALSE,VLOOKUP(M3410,'Resumen de precios LLTT'!$C$17:$G$3071,5,FALSE),VLOOKUP(M3410,SICODI!$G$3:$J$2404,4,FALSE))</f>
        <v>476.76</v>
      </c>
      <c r="P3410" s="16">
        <f t="shared" si="483"/>
        <v>0.84299999999999997</v>
      </c>
      <c r="Q3410" s="78">
        <f t="shared" si="484"/>
        <v>878.66867999999999</v>
      </c>
      <c r="R3410" s="56">
        <v>0</v>
      </c>
      <c r="S3410" s="16">
        <f t="shared" si="485"/>
        <v>0.13400000000000001</v>
      </c>
      <c r="T3410" s="79">
        <f t="shared" si="486"/>
        <v>9.8118002600000001</v>
      </c>
      <c r="U3410" s="80">
        <f t="shared" si="487"/>
        <v>0.183</v>
      </c>
      <c r="V3410" s="81">
        <f t="shared" si="488"/>
        <v>1.7955594475800001</v>
      </c>
      <c r="W3410" s="79">
        <f t="shared" si="489"/>
        <v>0.60419904645994038</v>
      </c>
      <c r="X3410" s="60">
        <f t="shared" ref="X3410:X3473" si="490">ROUND(W3410,1)</f>
        <v>0.6</v>
      </c>
      <c r="Y3410" s="56">
        <f>+'INFO ENEL'!R3398</f>
        <v>1</v>
      </c>
      <c r="Z3410" s="59">
        <f t="shared" si="482"/>
        <v>0.6</v>
      </c>
    </row>
    <row r="3411" spans="1:26" ht="15" customHeight="1" x14ac:dyDescent="0.25">
      <c r="A3411" s="55">
        <f>+'INFO ENEL'!A3399</f>
        <v>3394</v>
      </c>
      <c r="B3411" s="121" t="str">
        <f>+INDEX($B$8:$B$15,MATCH(L3411,$L$8:$L$15,0))</f>
        <v>SICODI</v>
      </c>
      <c r="C3411" s="56" t="str">
        <f>+'INFO ENEL'!B3399</f>
        <v>Lima</v>
      </c>
      <c r="D3411" s="56" t="str">
        <f>+'INFO ENEL'!D3399</f>
        <v>CARABAYLLO (LIMA)</v>
      </c>
      <c r="E3411" s="56" t="str">
        <f>+'INFO ENEL'!D3399</f>
        <v>CARABAYLLO (LIMA)</v>
      </c>
      <c r="F3411" s="50">
        <f>+'INFO ENEL'!E3399</f>
        <v>0</v>
      </c>
      <c r="G3411" s="56" t="str">
        <f>+'INFO ENEL'!L3399</f>
        <v>MT</v>
      </c>
      <c r="H3411" s="57">
        <f>+'INFO ENEL'!M3399</f>
        <v>9.94</v>
      </c>
      <c r="I3411" s="56">
        <f>+'INFO ENEL'!N3399</f>
        <v>13</v>
      </c>
      <c r="J3411" s="56" t="str">
        <f>+'INFO ENEL'!O3399</f>
        <v>Poste</v>
      </c>
      <c r="K3411" s="56" t="str">
        <f>+'INFO ENEL'!P3399</f>
        <v>Concreto</v>
      </c>
      <c r="L3411" s="56" t="str">
        <f>+'INFO ENEL'!Q3399</f>
        <v>PPC20</v>
      </c>
      <c r="M3411" s="55" t="str">
        <f>+IF(ISERROR(INDEX('Estructuras de Acero y Concreto'!$C$6:$C$577,MATCH(L3411,'Estructuras de Acero y Concreto'!$D$6:$D$577,0)))=FALSE,INDEX('Estructuras de Acero y Concreto'!$C$6:$C$577,MATCH(L3411,'Estructuras de Acero y Concreto'!$D$6:$D$577,0)),IF(ISERROR(INDEX('Estructuras de Madera'!$C$5:$C$122,MATCH(L3411,'Estructuras de Madera'!$D$5:$D$122,0)))=FALSE,INDEX('Estructuras de Madera'!$C$5:$C$122,MATCH(L3411,'Estructuras de Madera'!$D$5:$D$122,0)),INDEX(SICODI!$G$3:$G$2404,MATCH(L3411,SICODI!$G$3:$G$2404,0))))</f>
        <v>PPC20</v>
      </c>
      <c r="N3411" s="121" t="str">
        <f>+IF(ISERROR(VLOOKUP(M3411,'Resumen de precios LLTT'!$C$17:$D$3071,2,FALSE))=FALSE,VLOOKUP(M3411,'Resumen de precios LLTT'!$C$17:$D$3071,2,FALSE),VLOOKUP(M3411,SICODI!$G$3:$J$2404,2,FALSE))</f>
        <v>POSTE DE CONCRETO ARMADO DE 13/400/150/345</v>
      </c>
      <c r="O3411" s="58">
        <f>+IF(ISERROR(VLOOKUP(M3411,'Resumen de precios LLTT'!$C$17:$G$3071,5,FALSE))=FALSE,VLOOKUP(M3411,'Resumen de precios LLTT'!$C$17:$G$3071,5,FALSE),VLOOKUP(M3411,SICODI!$G$3:$J$2404,4,FALSE))</f>
        <v>364.69</v>
      </c>
      <c r="P3411" s="16">
        <f t="shared" si="483"/>
        <v>0.84299999999999997</v>
      </c>
      <c r="Q3411" s="78">
        <f t="shared" si="484"/>
        <v>672.12366999999995</v>
      </c>
      <c r="R3411" s="56">
        <v>0</v>
      </c>
      <c r="S3411" s="16">
        <f t="shared" si="485"/>
        <v>0.13400000000000001</v>
      </c>
      <c r="T3411" s="79">
        <f t="shared" si="486"/>
        <v>7.5053809816666659</v>
      </c>
      <c r="U3411" s="80">
        <f t="shared" si="487"/>
        <v>0.183</v>
      </c>
      <c r="V3411" s="81">
        <f t="shared" si="488"/>
        <v>1.3734847196449997</v>
      </c>
      <c r="W3411" s="79">
        <f t="shared" si="489"/>
        <v>0.46217247724950827</v>
      </c>
      <c r="X3411" s="60">
        <f t="shared" si="490"/>
        <v>0.5</v>
      </c>
      <c r="Y3411" s="56">
        <f>+'INFO ENEL'!R3399</f>
        <v>1</v>
      </c>
      <c r="Z3411" s="59">
        <f t="shared" ref="Z3411:Z3474" si="491">X3411*Y3411</f>
        <v>0.5</v>
      </c>
    </row>
    <row r="3412" spans="1:26" ht="15" customHeight="1" x14ac:dyDescent="0.25">
      <c r="A3412" s="55">
        <f>+'INFO ENEL'!A3400</f>
        <v>3395</v>
      </c>
      <c r="B3412" s="121" t="str">
        <f>+INDEX($B$8:$B$15,MATCH(L3412,$L$8:$L$15,0))</f>
        <v>SICODI</v>
      </c>
      <c r="C3412" s="56" t="str">
        <f>+'INFO ENEL'!B3400</f>
        <v>Lima</v>
      </c>
      <c r="D3412" s="56" t="str">
        <f>+'INFO ENEL'!D3400</f>
        <v>CARABAYLLO (LIMA)</v>
      </c>
      <c r="E3412" s="56" t="str">
        <f>+'INFO ENEL'!D3400</f>
        <v>CARABAYLLO (LIMA)</v>
      </c>
      <c r="F3412" s="50">
        <f>+'INFO ENEL'!E3400</f>
        <v>0</v>
      </c>
      <c r="G3412" s="56" t="str">
        <f>+'INFO ENEL'!L3400</f>
        <v>MT</v>
      </c>
      <c r="H3412" s="57">
        <f>+'INFO ENEL'!M3400</f>
        <v>58.43</v>
      </c>
      <c r="I3412" s="56">
        <f>+'INFO ENEL'!N3400</f>
        <v>13</v>
      </c>
      <c r="J3412" s="56" t="str">
        <f>+'INFO ENEL'!O3400</f>
        <v>Poste</v>
      </c>
      <c r="K3412" s="56" t="str">
        <f>+'INFO ENEL'!P3400</f>
        <v>Concreto</v>
      </c>
      <c r="L3412" s="56" t="str">
        <f>+'INFO ENEL'!Q3400</f>
        <v>PPC20</v>
      </c>
      <c r="M3412" s="55" t="str">
        <f>+IF(ISERROR(INDEX('Estructuras de Acero y Concreto'!$C$6:$C$577,MATCH(L3412,'Estructuras de Acero y Concreto'!$D$6:$D$577,0)))=FALSE,INDEX('Estructuras de Acero y Concreto'!$C$6:$C$577,MATCH(L3412,'Estructuras de Acero y Concreto'!$D$6:$D$577,0)),IF(ISERROR(INDEX('Estructuras de Madera'!$C$5:$C$122,MATCH(L3412,'Estructuras de Madera'!$D$5:$D$122,0)))=FALSE,INDEX('Estructuras de Madera'!$C$5:$C$122,MATCH(L3412,'Estructuras de Madera'!$D$5:$D$122,0)),INDEX(SICODI!$G$3:$G$2404,MATCH(L3412,SICODI!$G$3:$G$2404,0))))</f>
        <v>PPC20</v>
      </c>
      <c r="N3412" s="121" t="str">
        <f>+IF(ISERROR(VLOOKUP(M3412,'Resumen de precios LLTT'!$C$17:$D$3071,2,FALSE))=FALSE,VLOOKUP(M3412,'Resumen de precios LLTT'!$C$17:$D$3071,2,FALSE),VLOOKUP(M3412,SICODI!$G$3:$J$2404,2,FALSE))</f>
        <v>POSTE DE CONCRETO ARMADO DE 13/400/150/345</v>
      </c>
      <c r="O3412" s="58">
        <f>+IF(ISERROR(VLOOKUP(M3412,'Resumen de precios LLTT'!$C$17:$G$3071,5,FALSE))=FALSE,VLOOKUP(M3412,'Resumen de precios LLTT'!$C$17:$G$3071,5,FALSE),VLOOKUP(M3412,SICODI!$G$3:$J$2404,4,FALSE))</f>
        <v>364.69</v>
      </c>
      <c r="P3412" s="16">
        <f t="shared" si="483"/>
        <v>0.84299999999999997</v>
      </c>
      <c r="Q3412" s="78">
        <f t="shared" si="484"/>
        <v>672.12366999999995</v>
      </c>
      <c r="R3412" s="56">
        <v>0</v>
      </c>
      <c r="S3412" s="16">
        <f t="shared" si="485"/>
        <v>0.13400000000000001</v>
      </c>
      <c r="T3412" s="79">
        <f t="shared" si="486"/>
        <v>7.5053809816666659</v>
      </c>
      <c r="U3412" s="80">
        <f t="shared" si="487"/>
        <v>0.183</v>
      </c>
      <c r="V3412" s="81">
        <f t="shared" si="488"/>
        <v>1.3734847196449997</v>
      </c>
      <c r="W3412" s="79">
        <f t="shared" si="489"/>
        <v>0.46217247724950827</v>
      </c>
      <c r="X3412" s="60">
        <f t="shared" si="490"/>
        <v>0.5</v>
      </c>
      <c r="Y3412" s="56">
        <f>+'INFO ENEL'!R3400</f>
        <v>1</v>
      </c>
      <c r="Z3412" s="59">
        <f t="shared" si="491"/>
        <v>0.5</v>
      </c>
    </row>
    <row r="3413" spans="1:26" ht="15" customHeight="1" x14ac:dyDescent="0.25">
      <c r="A3413" s="55">
        <f>+'INFO ENEL'!A3401</f>
        <v>3396</v>
      </c>
      <c r="B3413" s="121" t="str">
        <f>+INDEX($B$8:$B$15,MATCH(L3413,$L$8:$L$15,0))</f>
        <v>SICODI</v>
      </c>
      <c r="C3413" s="56" t="str">
        <f>+'INFO ENEL'!B3401</f>
        <v>Lima</v>
      </c>
      <c r="D3413" s="56" t="str">
        <f>+'INFO ENEL'!D3401</f>
        <v>CARABAYLLO (LIMA)</v>
      </c>
      <c r="E3413" s="56" t="str">
        <f>+'INFO ENEL'!D3401</f>
        <v>CARABAYLLO (LIMA)</v>
      </c>
      <c r="F3413" s="50">
        <f>+'INFO ENEL'!E3401</f>
        <v>0</v>
      </c>
      <c r="G3413" s="56" t="str">
        <f>+'INFO ENEL'!L3401</f>
        <v>MT</v>
      </c>
      <c r="H3413" s="57">
        <f>+'INFO ENEL'!M3401</f>
        <v>36.64</v>
      </c>
      <c r="I3413" s="56">
        <f>+'INFO ENEL'!N3401</f>
        <v>13</v>
      </c>
      <c r="J3413" s="56" t="str">
        <f>+'INFO ENEL'!O3401</f>
        <v>Poste</v>
      </c>
      <c r="K3413" s="56" t="str">
        <f>+'INFO ENEL'!P3401</f>
        <v>Concreto</v>
      </c>
      <c r="L3413" s="56" t="str">
        <f>+'INFO ENEL'!Q3401</f>
        <v>PPC20</v>
      </c>
      <c r="M3413" s="55" t="str">
        <f>+IF(ISERROR(INDEX('Estructuras de Acero y Concreto'!$C$6:$C$577,MATCH(L3413,'Estructuras de Acero y Concreto'!$D$6:$D$577,0)))=FALSE,INDEX('Estructuras de Acero y Concreto'!$C$6:$C$577,MATCH(L3413,'Estructuras de Acero y Concreto'!$D$6:$D$577,0)),IF(ISERROR(INDEX('Estructuras de Madera'!$C$5:$C$122,MATCH(L3413,'Estructuras de Madera'!$D$5:$D$122,0)))=FALSE,INDEX('Estructuras de Madera'!$C$5:$C$122,MATCH(L3413,'Estructuras de Madera'!$D$5:$D$122,0)),INDEX(SICODI!$G$3:$G$2404,MATCH(L3413,SICODI!$G$3:$G$2404,0))))</f>
        <v>PPC20</v>
      </c>
      <c r="N3413" s="121" t="str">
        <f>+IF(ISERROR(VLOOKUP(M3413,'Resumen de precios LLTT'!$C$17:$D$3071,2,FALSE))=FALSE,VLOOKUP(M3413,'Resumen de precios LLTT'!$C$17:$D$3071,2,FALSE),VLOOKUP(M3413,SICODI!$G$3:$J$2404,2,FALSE))</f>
        <v>POSTE DE CONCRETO ARMADO DE 13/400/150/345</v>
      </c>
      <c r="O3413" s="58">
        <f>+IF(ISERROR(VLOOKUP(M3413,'Resumen de precios LLTT'!$C$17:$G$3071,5,FALSE))=FALSE,VLOOKUP(M3413,'Resumen de precios LLTT'!$C$17:$G$3071,5,FALSE),VLOOKUP(M3413,SICODI!$G$3:$J$2404,4,FALSE))</f>
        <v>364.69</v>
      </c>
      <c r="P3413" s="16">
        <f t="shared" si="483"/>
        <v>0.84299999999999997</v>
      </c>
      <c r="Q3413" s="78">
        <f t="shared" si="484"/>
        <v>672.12366999999995</v>
      </c>
      <c r="R3413" s="56">
        <v>0</v>
      </c>
      <c r="S3413" s="16">
        <f t="shared" si="485"/>
        <v>0.13400000000000001</v>
      </c>
      <c r="T3413" s="79">
        <f t="shared" si="486"/>
        <v>7.5053809816666659</v>
      </c>
      <c r="U3413" s="80">
        <f t="shared" si="487"/>
        <v>0.183</v>
      </c>
      <c r="V3413" s="81">
        <f t="shared" si="488"/>
        <v>1.3734847196449997</v>
      </c>
      <c r="W3413" s="79">
        <f t="shared" si="489"/>
        <v>0.46217247724950827</v>
      </c>
      <c r="X3413" s="60">
        <f t="shared" si="490"/>
        <v>0.5</v>
      </c>
      <c r="Y3413" s="56">
        <f>+'INFO ENEL'!R3401</f>
        <v>1</v>
      </c>
      <c r="Z3413" s="59">
        <f t="shared" si="491"/>
        <v>0.5</v>
      </c>
    </row>
    <row r="3414" spans="1:26" ht="15" customHeight="1" x14ac:dyDescent="0.25">
      <c r="A3414" s="55">
        <f>+'INFO ENEL'!A3402</f>
        <v>3397</v>
      </c>
      <c r="B3414" s="121" t="str">
        <f>+INDEX($B$8:$B$15,MATCH(L3414,$L$8:$L$15,0))</f>
        <v>SICODI</v>
      </c>
      <c r="C3414" s="56" t="str">
        <f>+'INFO ENEL'!B3402</f>
        <v>Lima</v>
      </c>
      <c r="D3414" s="56" t="str">
        <f>+'INFO ENEL'!D3402</f>
        <v>CARABAYLLO (LIMA)</v>
      </c>
      <c r="E3414" s="56" t="str">
        <f>+'INFO ENEL'!D3402</f>
        <v>CARABAYLLO (LIMA)</v>
      </c>
      <c r="F3414" s="50">
        <f>+'INFO ENEL'!E3402</f>
        <v>0</v>
      </c>
      <c r="G3414" s="56" t="str">
        <f>+'INFO ENEL'!L3402</f>
        <v>BT</v>
      </c>
      <c r="H3414" s="57">
        <f>+'INFO ENEL'!M3402</f>
        <v>69.010000000000005</v>
      </c>
      <c r="I3414" s="56">
        <f>+'INFO ENEL'!N3402</f>
        <v>9</v>
      </c>
      <c r="J3414" s="56" t="str">
        <f>+'INFO ENEL'!O3402</f>
        <v>Poste</v>
      </c>
      <c r="K3414" s="56" t="str">
        <f>+'INFO ENEL'!P3402</f>
        <v>Concreto</v>
      </c>
      <c r="L3414" s="56" t="str">
        <f>+'INFO ENEL'!Q3402</f>
        <v>PPC38</v>
      </c>
      <c r="M3414" s="55" t="str">
        <f>+IF(ISERROR(INDEX('Estructuras de Acero y Concreto'!$C$6:$C$577,MATCH(L3414,'Estructuras de Acero y Concreto'!$D$6:$D$577,0)))=FALSE,INDEX('Estructuras de Acero y Concreto'!$C$6:$C$577,MATCH(L3414,'Estructuras de Acero y Concreto'!$D$6:$D$577,0)),IF(ISERROR(INDEX('Estructuras de Madera'!$C$5:$C$122,MATCH(L3414,'Estructuras de Madera'!$D$5:$D$122,0)))=FALSE,INDEX('Estructuras de Madera'!$C$5:$C$122,MATCH(L3414,'Estructuras de Madera'!$D$5:$D$122,0)),INDEX(SICODI!$G$3:$G$2404,MATCH(L3414,SICODI!$G$3:$G$2404,0))))</f>
        <v>PPC38</v>
      </c>
      <c r="N3414" s="121" t="str">
        <f>+IF(ISERROR(VLOOKUP(M3414,'Resumen de precios LLTT'!$C$17:$D$3071,2,FALSE))=FALSE,VLOOKUP(M3414,'Resumen de precios LLTT'!$C$17:$D$3071,2,FALSE),VLOOKUP(M3414,SICODI!$G$3:$J$2404,2,FALSE))</f>
        <v>POSTE DE CONCRETO ARMADO PARA A. P.  9/200/120/245</v>
      </c>
      <c r="O3414" s="58">
        <f>+IF(ISERROR(VLOOKUP(M3414,'Resumen de precios LLTT'!$C$17:$G$3071,5,FALSE))=FALSE,VLOOKUP(M3414,'Resumen de precios LLTT'!$C$17:$G$3071,5,FALSE),VLOOKUP(M3414,SICODI!$G$3:$J$2404,4,FALSE))</f>
        <v>159.16999999999999</v>
      </c>
      <c r="P3414" s="16">
        <f t="shared" si="483"/>
        <v>0.77</v>
      </c>
      <c r="Q3414" s="78">
        <f t="shared" si="484"/>
        <v>281.73089999999996</v>
      </c>
      <c r="R3414" s="56">
        <v>0</v>
      </c>
      <c r="S3414" s="16">
        <f t="shared" si="485"/>
        <v>7.2000000000000008E-2</v>
      </c>
      <c r="T3414" s="79">
        <f t="shared" si="486"/>
        <v>1.6903854</v>
      </c>
      <c r="U3414" s="80">
        <f t="shared" si="487"/>
        <v>0.2</v>
      </c>
      <c r="V3414" s="81">
        <f t="shared" si="488"/>
        <v>0.33807708000000003</v>
      </c>
      <c r="W3414" s="79">
        <f t="shared" si="489"/>
        <v>0.1137616744693495</v>
      </c>
      <c r="X3414" s="60">
        <f t="shared" si="490"/>
        <v>0.1</v>
      </c>
      <c r="Y3414" s="56">
        <f>+'INFO ENEL'!R3402</f>
        <v>4</v>
      </c>
      <c r="Z3414" s="59">
        <f t="shared" si="491"/>
        <v>0.4</v>
      </c>
    </row>
    <row r="3415" spans="1:26" ht="15" customHeight="1" x14ac:dyDescent="0.25">
      <c r="A3415" s="55">
        <f>+'INFO ENEL'!A3403</f>
        <v>3398</v>
      </c>
      <c r="B3415" s="121" t="str">
        <f>+INDEX($B$8:$B$15,MATCH(L3415,$L$8:$L$15,0))</f>
        <v>SICODI</v>
      </c>
      <c r="C3415" s="56" t="str">
        <f>+'INFO ENEL'!B3403</f>
        <v>Lima</v>
      </c>
      <c r="D3415" s="56" t="str">
        <f>+'INFO ENEL'!D3403</f>
        <v>CARABAYLLO (LIMA)</v>
      </c>
      <c r="E3415" s="56" t="str">
        <f>+'INFO ENEL'!D3403</f>
        <v>CARABAYLLO (LIMA)</v>
      </c>
      <c r="F3415" s="50">
        <f>+'INFO ENEL'!E3403</f>
        <v>0</v>
      </c>
      <c r="G3415" s="56" t="str">
        <f>+'INFO ENEL'!L3403</f>
        <v>BT</v>
      </c>
      <c r="H3415" s="57">
        <f>+'INFO ENEL'!M3403</f>
        <v>36.82</v>
      </c>
      <c r="I3415" s="56">
        <f>+'INFO ENEL'!N3403</f>
        <v>9</v>
      </c>
      <c r="J3415" s="56" t="str">
        <f>+'INFO ENEL'!O3403</f>
        <v>Poste</v>
      </c>
      <c r="K3415" s="56" t="str">
        <f>+'INFO ENEL'!P3403</f>
        <v>Concreto</v>
      </c>
      <c r="L3415" s="56" t="str">
        <f>+'INFO ENEL'!Q3403</f>
        <v>PPC38</v>
      </c>
      <c r="M3415" s="55" t="str">
        <f>+IF(ISERROR(INDEX('Estructuras de Acero y Concreto'!$C$6:$C$577,MATCH(L3415,'Estructuras de Acero y Concreto'!$D$6:$D$577,0)))=FALSE,INDEX('Estructuras de Acero y Concreto'!$C$6:$C$577,MATCH(L3415,'Estructuras de Acero y Concreto'!$D$6:$D$577,0)),IF(ISERROR(INDEX('Estructuras de Madera'!$C$5:$C$122,MATCH(L3415,'Estructuras de Madera'!$D$5:$D$122,0)))=FALSE,INDEX('Estructuras de Madera'!$C$5:$C$122,MATCH(L3415,'Estructuras de Madera'!$D$5:$D$122,0)),INDEX(SICODI!$G$3:$G$2404,MATCH(L3415,SICODI!$G$3:$G$2404,0))))</f>
        <v>PPC38</v>
      </c>
      <c r="N3415" s="121" t="str">
        <f>+IF(ISERROR(VLOOKUP(M3415,'Resumen de precios LLTT'!$C$17:$D$3071,2,FALSE))=FALSE,VLOOKUP(M3415,'Resumen de precios LLTT'!$C$17:$D$3071,2,FALSE),VLOOKUP(M3415,SICODI!$G$3:$J$2404,2,FALSE))</f>
        <v>POSTE DE CONCRETO ARMADO PARA A. P.  9/200/120/245</v>
      </c>
      <c r="O3415" s="58">
        <f>+IF(ISERROR(VLOOKUP(M3415,'Resumen de precios LLTT'!$C$17:$G$3071,5,FALSE))=FALSE,VLOOKUP(M3415,'Resumen de precios LLTT'!$C$17:$G$3071,5,FALSE),VLOOKUP(M3415,SICODI!$G$3:$J$2404,4,FALSE))</f>
        <v>159.16999999999999</v>
      </c>
      <c r="P3415" s="16">
        <f t="shared" si="483"/>
        <v>0.77</v>
      </c>
      <c r="Q3415" s="78">
        <f t="shared" si="484"/>
        <v>281.73089999999996</v>
      </c>
      <c r="R3415" s="56">
        <v>0</v>
      </c>
      <c r="S3415" s="16">
        <f t="shared" si="485"/>
        <v>7.2000000000000008E-2</v>
      </c>
      <c r="T3415" s="79">
        <f t="shared" si="486"/>
        <v>1.6903854</v>
      </c>
      <c r="U3415" s="80">
        <f t="shared" si="487"/>
        <v>0.2</v>
      </c>
      <c r="V3415" s="81">
        <f t="shared" si="488"/>
        <v>0.33807708000000003</v>
      </c>
      <c r="W3415" s="79">
        <f t="shared" si="489"/>
        <v>0.1137616744693495</v>
      </c>
      <c r="X3415" s="60">
        <f t="shared" si="490"/>
        <v>0.1</v>
      </c>
      <c r="Y3415" s="56">
        <f>+'INFO ENEL'!R3403</f>
        <v>4</v>
      </c>
      <c r="Z3415" s="59">
        <f t="shared" si="491"/>
        <v>0.4</v>
      </c>
    </row>
    <row r="3416" spans="1:26" ht="15" customHeight="1" x14ac:dyDescent="0.25">
      <c r="A3416" s="55">
        <f>+'INFO ENEL'!A3404</f>
        <v>3399</v>
      </c>
      <c r="B3416" s="121" t="str">
        <f>+INDEX($B$8:$B$15,MATCH(L3416,$L$8:$L$15,0))</f>
        <v>SICODI</v>
      </c>
      <c r="C3416" s="56" t="str">
        <f>+'INFO ENEL'!B3404</f>
        <v>Lima</v>
      </c>
      <c r="D3416" s="56" t="str">
        <f>+'INFO ENEL'!D3404</f>
        <v>CARABAYLLO (LIMA)</v>
      </c>
      <c r="E3416" s="56" t="str">
        <f>+'INFO ENEL'!D3404</f>
        <v>CARABAYLLO (LIMA)</v>
      </c>
      <c r="F3416" s="50">
        <f>+'INFO ENEL'!E3404</f>
        <v>0</v>
      </c>
      <c r="G3416" s="56" t="str">
        <f>+'INFO ENEL'!L3404</f>
        <v>MT</v>
      </c>
      <c r="H3416" s="57">
        <f>+'INFO ENEL'!M3404</f>
        <v>55</v>
      </c>
      <c r="I3416" s="56">
        <f>+'INFO ENEL'!N3404</f>
        <v>13</v>
      </c>
      <c r="J3416" s="56" t="str">
        <f>+'INFO ENEL'!O3404</f>
        <v>Poste</v>
      </c>
      <c r="K3416" s="56" t="str">
        <f>+'INFO ENEL'!P3404</f>
        <v>Concreto</v>
      </c>
      <c r="L3416" s="56" t="str">
        <f>+'INFO ENEL'!Q3404</f>
        <v>PPC20</v>
      </c>
      <c r="M3416" s="55" t="str">
        <f>+IF(ISERROR(INDEX('Estructuras de Acero y Concreto'!$C$6:$C$577,MATCH(L3416,'Estructuras de Acero y Concreto'!$D$6:$D$577,0)))=FALSE,INDEX('Estructuras de Acero y Concreto'!$C$6:$C$577,MATCH(L3416,'Estructuras de Acero y Concreto'!$D$6:$D$577,0)),IF(ISERROR(INDEX('Estructuras de Madera'!$C$5:$C$122,MATCH(L3416,'Estructuras de Madera'!$D$5:$D$122,0)))=FALSE,INDEX('Estructuras de Madera'!$C$5:$C$122,MATCH(L3416,'Estructuras de Madera'!$D$5:$D$122,0)),INDEX(SICODI!$G$3:$G$2404,MATCH(L3416,SICODI!$G$3:$G$2404,0))))</f>
        <v>PPC20</v>
      </c>
      <c r="N3416" s="121" t="str">
        <f>+IF(ISERROR(VLOOKUP(M3416,'Resumen de precios LLTT'!$C$17:$D$3071,2,FALSE))=FALSE,VLOOKUP(M3416,'Resumen de precios LLTT'!$C$17:$D$3071,2,FALSE),VLOOKUP(M3416,SICODI!$G$3:$J$2404,2,FALSE))</f>
        <v>POSTE DE CONCRETO ARMADO DE 13/400/150/345</v>
      </c>
      <c r="O3416" s="58">
        <f>+IF(ISERROR(VLOOKUP(M3416,'Resumen de precios LLTT'!$C$17:$G$3071,5,FALSE))=FALSE,VLOOKUP(M3416,'Resumen de precios LLTT'!$C$17:$G$3071,5,FALSE),VLOOKUP(M3416,SICODI!$G$3:$J$2404,4,FALSE))</f>
        <v>364.69</v>
      </c>
      <c r="P3416" s="16">
        <f t="shared" si="483"/>
        <v>0.84299999999999997</v>
      </c>
      <c r="Q3416" s="78">
        <f t="shared" si="484"/>
        <v>672.12366999999995</v>
      </c>
      <c r="R3416" s="56">
        <v>0</v>
      </c>
      <c r="S3416" s="16">
        <f t="shared" si="485"/>
        <v>0.13400000000000001</v>
      </c>
      <c r="T3416" s="79">
        <f t="shared" si="486"/>
        <v>7.5053809816666659</v>
      </c>
      <c r="U3416" s="80">
        <f t="shared" si="487"/>
        <v>0.183</v>
      </c>
      <c r="V3416" s="81">
        <f t="shared" si="488"/>
        <v>1.3734847196449997</v>
      </c>
      <c r="W3416" s="79">
        <f t="shared" si="489"/>
        <v>0.46217247724950827</v>
      </c>
      <c r="X3416" s="60">
        <f t="shared" si="490"/>
        <v>0.5</v>
      </c>
      <c r="Y3416" s="56">
        <f>+'INFO ENEL'!R3404</f>
        <v>1</v>
      </c>
      <c r="Z3416" s="59">
        <f t="shared" si="491"/>
        <v>0.5</v>
      </c>
    </row>
    <row r="3417" spans="1:26" ht="15" customHeight="1" x14ac:dyDescent="0.25">
      <c r="A3417" s="55">
        <f>+'INFO ENEL'!A3405</f>
        <v>3400</v>
      </c>
      <c r="B3417" s="121" t="str">
        <f>+INDEX($B$8:$B$15,MATCH(L3417,$L$8:$L$15,0))</f>
        <v>SICODI</v>
      </c>
      <c r="C3417" s="56" t="str">
        <f>+'INFO ENEL'!B3405</f>
        <v>Lima</v>
      </c>
      <c r="D3417" s="56" t="str">
        <f>+'INFO ENEL'!D3405</f>
        <v>ARAHUAY (LIMA)</v>
      </c>
      <c r="E3417" s="56" t="str">
        <f>+'INFO ENEL'!D3405</f>
        <v>ARAHUAY (LIMA)</v>
      </c>
      <c r="F3417" s="50">
        <f>+'INFO ENEL'!E3405</f>
        <v>0</v>
      </c>
      <c r="G3417" s="56" t="str">
        <f>+'INFO ENEL'!L3405</f>
        <v>MT</v>
      </c>
      <c r="H3417" s="57">
        <f>+'INFO ENEL'!M3405</f>
        <v>136.1</v>
      </c>
      <c r="I3417" s="56">
        <f>+'INFO ENEL'!N3405</f>
        <v>13</v>
      </c>
      <c r="J3417" s="56" t="str">
        <f>+'INFO ENEL'!O3405</f>
        <v>Poste</v>
      </c>
      <c r="K3417" s="56" t="str">
        <f>+'INFO ENEL'!P3405</f>
        <v>Concreto</v>
      </c>
      <c r="L3417" s="56" t="str">
        <f>+'INFO ENEL'!Q3405</f>
        <v>PPC20</v>
      </c>
      <c r="M3417" s="55" t="str">
        <f>+IF(ISERROR(INDEX('Estructuras de Acero y Concreto'!$C$6:$C$577,MATCH(L3417,'Estructuras de Acero y Concreto'!$D$6:$D$577,0)))=FALSE,INDEX('Estructuras de Acero y Concreto'!$C$6:$C$577,MATCH(L3417,'Estructuras de Acero y Concreto'!$D$6:$D$577,0)),IF(ISERROR(INDEX('Estructuras de Madera'!$C$5:$C$122,MATCH(L3417,'Estructuras de Madera'!$D$5:$D$122,0)))=FALSE,INDEX('Estructuras de Madera'!$C$5:$C$122,MATCH(L3417,'Estructuras de Madera'!$D$5:$D$122,0)),INDEX(SICODI!$G$3:$G$2404,MATCH(L3417,SICODI!$G$3:$G$2404,0))))</f>
        <v>PPC20</v>
      </c>
      <c r="N3417" s="121" t="str">
        <f>+IF(ISERROR(VLOOKUP(M3417,'Resumen de precios LLTT'!$C$17:$D$3071,2,FALSE))=FALSE,VLOOKUP(M3417,'Resumen de precios LLTT'!$C$17:$D$3071,2,FALSE),VLOOKUP(M3417,SICODI!$G$3:$J$2404,2,FALSE))</f>
        <v>POSTE DE CONCRETO ARMADO DE 13/400/150/345</v>
      </c>
      <c r="O3417" s="58">
        <f>+IF(ISERROR(VLOOKUP(M3417,'Resumen de precios LLTT'!$C$17:$G$3071,5,FALSE))=FALSE,VLOOKUP(M3417,'Resumen de precios LLTT'!$C$17:$G$3071,5,FALSE),VLOOKUP(M3417,SICODI!$G$3:$J$2404,4,FALSE))</f>
        <v>364.69</v>
      </c>
      <c r="P3417" s="16">
        <f t="shared" si="483"/>
        <v>0.84299999999999997</v>
      </c>
      <c r="Q3417" s="78">
        <f t="shared" si="484"/>
        <v>672.12366999999995</v>
      </c>
      <c r="R3417" s="56">
        <v>0</v>
      </c>
      <c r="S3417" s="16">
        <f t="shared" si="485"/>
        <v>0.13400000000000001</v>
      </c>
      <c r="T3417" s="79">
        <f t="shared" si="486"/>
        <v>7.5053809816666659</v>
      </c>
      <c r="U3417" s="80">
        <f t="shared" si="487"/>
        <v>0.183</v>
      </c>
      <c r="V3417" s="81">
        <f t="shared" si="488"/>
        <v>1.3734847196449997</v>
      </c>
      <c r="W3417" s="79">
        <f t="shared" si="489"/>
        <v>0.46217247724950827</v>
      </c>
      <c r="X3417" s="60">
        <f t="shared" si="490"/>
        <v>0.5</v>
      </c>
      <c r="Y3417" s="56">
        <f>+'INFO ENEL'!R3405</f>
        <v>1</v>
      </c>
      <c r="Z3417" s="59">
        <f t="shared" si="491"/>
        <v>0.5</v>
      </c>
    </row>
    <row r="3418" spans="1:26" ht="15" customHeight="1" x14ac:dyDescent="0.25">
      <c r="A3418" s="55">
        <f>+'INFO ENEL'!A3406</f>
        <v>3401</v>
      </c>
      <c r="B3418" s="121" t="str">
        <f>+INDEX($B$8:$B$15,MATCH(L3418,$L$8:$L$15,0))</f>
        <v>SICODI</v>
      </c>
      <c r="C3418" s="56" t="str">
        <f>+'INFO ENEL'!B3406</f>
        <v>Lima</v>
      </c>
      <c r="D3418" s="56" t="str">
        <f>+'INFO ENEL'!D3406</f>
        <v>ARAHUAY (LIMA)</v>
      </c>
      <c r="E3418" s="56" t="str">
        <f>+'INFO ENEL'!D3406</f>
        <v>ARAHUAY (LIMA)</v>
      </c>
      <c r="F3418" s="50">
        <f>+'INFO ENEL'!E3406</f>
        <v>0</v>
      </c>
      <c r="G3418" s="56" t="str">
        <f>+'INFO ENEL'!L3406</f>
        <v>MT</v>
      </c>
      <c r="H3418" s="57">
        <f>+'INFO ENEL'!M3406</f>
        <v>82.06</v>
      </c>
      <c r="I3418" s="56">
        <f>+'INFO ENEL'!N3406</f>
        <v>13</v>
      </c>
      <c r="J3418" s="56" t="str">
        <f>+'INFO ENEL'!O3406</f>
        <v>Poste</v>
      </c>
      <c r="K3418" s="56" t="str">
        <f>+'INFO ENEL'!P3406</f>
        <v>Concreto</v>
      </c>
      <c r="L3418" s="56" t="str">
        <f>+'INFO ENEL'!Q3406</f>
        <v>PPC20</v>
      </c>
      <c r="M3418" s="55" t="str">
        <f>+IF(ISERROR(INDEX('Estructuras de Acero y Concreto'!$C$6:$C$577,MATCH(L3418,'Estructuras de Acero y Concreto'!$D$6:$D$577,0)))=FALSE,INDEX('Estructuras de Acero y Concreto'!$C$6:$C$577,MATCH(L3418,'Estructuras de Acero y Concreto'!$D$6:$D$577,0)),IF(ISERROR(INDEX('Estructuras de Madera'!$C$5:$C$122,MATCH(L3418,'Estructuras de Madera'!$D$5:$D$122,0)))=FALSE,INDEX('Estructuras de Madera'!$C$5:$C$122,MATCH(L3418,'Estructuras de Madera'!$D$5:$D$122,0)),INDEX(SICODI!$G$3:$G$2404,MATCH(L3418,SICODI!$G$3:$G$2404,0))))</f>
        <v>PPC20</v>
      </c>
      <c r="N3418" s="121" t="str">
        <f>+IF(ISERROR(VLOOKUP(M3418,'Resumen de precios LLTT'!$C$17:$D$3071,2,FALSE))=FALSE,VLOOKUP(M3418,'Resumen de precios LLTT'!$C$17:$D$3071,2,FALSE),VLOOKUP(M3418,SICODI!$G$3:$J$2404,2,FALSE))</f>
        <v>POSTE DE CONCRETO ARMADO DE 13/400/150/345</v>
      </c>
      <c r="O3418" s="58">
        <f>+IF(ISERROR(VLOOKUP(M3418,'Resumen de precios LLTT'!$C$17:$G$3071,5,FALSE))=FALSE,VLOOKUP(M3418,'Resumen de precios LLTT'!$C$17:$G$3071,5,FALSE),VLOOKUP(M3418,SICODI!$G$3:$J$2404,4,FALSE))</f>
        <v>364.69</v>
      </c>
      <c r="P3418" s="16">
        <f t="shared" si="483"/>
        <v>0.84299999999999997</v>
      </c>
      <c r="Q3418" s="78">
        <f t="shared" si="484"/>
        <v>672.12366999999995</v>
      </c>
      <c r="R3418" s="56">
        <v>0</v>
      </c>
      <c r="S3418" s="16">
        <f t="shared" si="485"/>
        <v>0.13400000000000001</v>
      </c>
      <c r="T3418" s="79">
        <f t="shared" si="486"/>
        <v>7.5053809816666659</v>
      </c>
      <c r="U3418" s="80">
        <f t="shared" si="487"/>
        <v>0.183</v>
      </c>
      <c r="V3418" s="81">
        <f t="shared" si="488"/>
        <v>1.3734847196449997</v>
      </c>
      <c r="W3418" s="79">
        <f t="shared" si="489"/>
        <v>0.46217247724950827</v>
      </c>
      <c r="X3418" s="60">
        <f t="shared" si="490"/>
        <v>0.5</v>
      </c>
      <c r="Y3418" s="56">
        <f>+'INFO ENEL'!R3406</f>
        <v>1</v>
      </c>
      <c r="Z3418" s="59">
        <f t="shared" si="491"/>
        <v>0.5</v>
      </c>
    </row>
    <row r="3419" spans="1:26" ht="15" customHeight="1" x14ac:dyDescent="0.25">
      <c r="A3419" s="55">
        <f>+'INFO ENEL'!A3407</f>
        <v>3402</v>
      </c>
      <c r="B3419" s="121" t="str">
        <f>+INDEX($B$8:$B$15,MATCH(L3419,$L$8:$L$15,0))</f>
        <v>SICODI</v>
      </c>
      <c r="C3419" s="56" t="str">
        <f>+'INFO ENEL'!B3407</f>
        <v>Lima</v>
      </c>
      <c r="D3419" s="56" t="str">
        <f>+'INFO ENEL'!D3407</f>
        <v>ARAHUAY (LIMA)</v>
      </c>
      <c r="E3419" s="56" t="str">
        <f>+'INFO ENEL'!D3407</f>
        <v>ARAHUAY (LIMA)</v>
      </c>
      <c r="F3419" s="50">
        <f>+'INFO ENEL'!E3407</f>
        <v>0</v>
      </c>
      <c r="G3419" s="56" t="str">
        <f>+'INFO ENEL'!L3407</f>
        <v>MT</v>
      </c>
      <c r="H3419" s="57">
        <f>+'INFO ENEL'!M3407</f>
        <v>68.73</v>
      </c>
      <c r="I3419" s="56">
        <f>+'INFO ENEL'!N3407</f>
        <v>13</v>
      </c>
      <c r="J3419" s="56" t="str">
        <f>+'INFO ENEL'!O3407</f>
        <v>Poste</v>
      </c>
      <c r="K3419" s="56" t="str">
        <f>+'INFO ENEL'!P3407</f>
        <v>Concreto</v>
      </c>
      <c r="L3419" s="56" t="str">
        <f>+'INFO ENEL'!Q3407</f>
        <v>PPC20</v>
      </c>
      <c r="M3419" s="55" t="str">
        <f>+IF(ISERROR(INDEX('Estructuras de Acero y Concreto'!$C$6:$C$577,MATCH(L3419,'Estructuras de Acero y Concreto'!$D$6:$D$577,0)))=FALSE,INDEX('Estructuras de Acero y Concreto'!$C$6:$C$577,MATCH(L3419,'Estructuras de Acero y Concreto'!$D$6:$D$577,0)),IF(ISERROR(INDEX('Estructuras de Madera'!$C$5:$C$122,MATCH(L3419,'Estructuras de Madera'!$D$5:$D$122,0)))=FALSE,INDEX('Estructuras de Madera'!$C$5:$C$122,MATCH(L3419,'Estructuras de Madera'!$D$5:$D$122,0)),INDEX(SICODI!$G$3:$G$2404,MATCH(L3419,SICODI!$G$3:$G$2404,0))))</f>
        <v>PPC20</v>
      </c>
      <c r="N3419" s="121" t="str">
        <f>+IF(ISERROR(VLOOKUP(M3419,'Resumen de precios LLTT'!$C$17:$D$3071,2,FALSE))=FALSE,VLOOKUP(M3419,'Resumen de precios LLTT'!$C$17:$D$3071,2,FALSE),VLOOKUP(M3419,SICODI!$G$3:$J$2404,2,FALSE))</f>
        <v>POSTE DE CONCRETO ARMADO DE 13/400/150/345</v>
      </c>
      <c r="O3419" s="58">
        <f>+IF(ISERROR(VLOOKUP(M3419,'Resumen de precios LLTT'!$C$17:$G$3071,5,FALSE))=FALSE,VLOOKUP(M3419,'Resumen de precios LLTT'!$C$17:$G$3071,5,FALSE),VLOOKUP(M3419,SICODI!$G$3:$J$2404,4,FALSE))</f>
        <v>364.69</v>
      </c>
      <c r="P3419" s="16">
        <f t="shared" si="483"/>
        <v>0.84299999999999997</v>
      </c>
      <c r="Q3419" s="78">
        <f t="shared" si="484"/>
        <v>672.12366999999995</v>
      </c>
      <c r="R3419" s="56">
        <v>0</v>
      </c>
      <c r="S3419" s="16">
        <f t="shared" si="485"/>
        <v>0.13400000000000001</v>
      </c>
      <c r="T3419" s="79">
        <f t="shared" si="486"/>
        <v>7.5053809816666659</v>
      </c>
      <c r="U3419" s="80">
        <f t="shared" si="487"/>
        <v>0.183</v>
      </c>
      <c r="V3419" s="81">
        <f t="shared" si="488"/>
        <v>1.3734847196449997</v>
      </c>
      <c r="W3419" s="79">
        <f t="shared" si="489"/>
        <v>0.46217247724950827</v>
      </c>
      <c r="X3419" s="60">
        <f t="shared" si="490"/>
        <v>0.5</v>
      </c>
      <c r="Y3419" s="56">
        <f>+'INFO ENEL'!R3407</f>
        <v>1</v>
      </c>
      <c r="Z3419" s="59">
        <f t="shared" si="491"/>
        <v>0.5</v>
      </c>
    </row>
    <row r="3420" spans="1:26" ht="15" customHeight="1" x14ac:dyDescent="0.25">
      <c r="A3420" s="55">
        <f>+'INFO ENEL'!A3408</f>
        <v>3403</v>
      </c>
      <c r="B3420" s="121" t="str">
        <f>+INDEX($B$8:$B$15,MATCH(L3420,$L$8:$L$15,0))</f>
        <v>SICODI</v>
      </c>
      <c r="C3420" s="56" t="str">
        <f>+'INFO ENEL'!B3408</f>
        <v>Lima</v>
      </c>
      <c r="D3420" s="56" t="str">
        <f>+'INFO ENEL'!D3408</f>
        <v>ARAHUAY (LIMA)</v>
      </c>
      <c r="E3420" s="56" t="str">
        <f>+'INFO ENEL'!D3408</f>
        <v>ARAHUAY (LIMA)</v>
      </c>
      <c r="F3420" s="50">
        <f>+'INFO ENEL'!E3408</f>
        <v>0</v>
      </c>
      <c r="G3420" s="56" t="str">
        <f>+'INFO ENEL'!L3408</f>
        <v>MT</v>
      </c>
      <c r="H3420" s="57">
        <f>+'INFO ENEL'!M3408</f>
        <v>108.59</v>
      </c>
      <c r="I3420" s="56">
        <f>+'INFO ENEL'!N3408</f>
        <v>13</v>
      </c>
      <c r="J3420" s="56" t="str">
        <f>+'INFO ENEL'!O3408</f>
        <v>Poste</v>
      </c>
      <c r="K3420" s="56" t="str">
        <f>+'INFO ENEL'!P3408</f>
        <v>Concreto</v>
      </c>
      <c r="L3420" s="56" t="str">
        <f>+'INFO ENEL'!Q3408</f>
        <v>PPC20</v>
      </c>
      <c r="M3420" s="55" t="str">
        <f>+IF(ISERROR(INDEX('Estructuras de Acero y Concreto'!$C$6:$C$577,MATCH(L3420,'Estructuras de Acero y Concreto'!$D$6:$D$577,0)))=FALSE,INDEX('Estructuras de Acero y Concreto'!$C$6:$C$577,MATCH(L3420,'Estructuras de Acero y Concreto'!$D$6:$D$577,0)),IF(ISERROR(INDEX('Estructuras de Madera'!$C$5:$C$122,MATCH(L3420,'Estructuras de Madera'!$D$5:$D$122,0)))=FALSE,INDEX('Estructuras de Madera'!$C$5:$C$122,MATCH(L3420,'Estructuras de Madera'!$D$5:$D$122,0)),INDEX(SICODI!$G$3:$G$2404,MATCH(L3420,SICODI!$G$3:$G$2404,0))))</f>
        <v>PPC20</v>
      </c>
      <c r="N3420" s="121" t="str">
        <f>+IF(ISERROR(VLOOKUP(M3420,'Resumen de precios LLTT'!$C$17:$D$3071,2,FALSE))=FALSE,VLOOKUP(M3420,'Resumen de precios LLTT'!$C$17:$D$3071,2,FALSE),VLOOKUP(M3420,SICODI!$G$3:$J$2404,2,FALSE))</f>
        <v>POSTE DE CONCRETO ARMADO DE 13/400/150/345</v>
      </c>
      <c r="O3420" s="58">
        <f>+IF(ISERROR(VLOOKUP(M3420,'Resumen de precios LLTT'!$C$17:$G$3071,5,FALSE))=FALSE,VLOOKUP(M3420,'Resumen de precios LLTT'!$C$17:$G$3071,5,FALSE),VLOOKUP(M3420,SICODI!$G$3:$J$2404,4,FALSE))</f>
        <v>364.69</v>
      </c>
      <c r="P3420" s="16">
        <f t="shared" si="483"/>
        <v>0.84299999999999997</v>
      </c>
      <c r="Q3420" s="78">
        <f t="shared" si="484"/>
        <v>672.12366999999995</v>
      </c>
      <c r="R3420" s="56">
        <v>0</v>
      </c>
      <c r="S3420" s="16">
        <f t="shared" si="485"/>
        <v>0.13400000000000001</v>
      </c>
      <c r="T3420" s="79">
        <f t="shared" si="486"/>
        <v>7.5053809816666659</v>
      </c>
      <c r="U3420" s="80">
        <f t="shared" si="487"/>
        <v>0.183</v>
      </c>
      <c r="V3420" s="81">
        <f t="shared" si="488"/>
        <v>1.3734847196449997</v>
      </c>
      <c r="W3420" s="79">
        <f t="shared" si="489"/>
        <v>0.46217247724950827</v>
      </c>
      <c r="X3420" s="60">
        <f t="shared" si="490"/>
        <v>0.5</v>
      </c>
      <c r="Y3420" s="56">
        <f>+'INFO ENEL'!R3408</f>
        <v>1</v>
      </c>
      <c r="Z3420" s="59">
        <f t="shared" si="491"/>
        <v>0.5</v>
      </c>
    </row>
    <row r="3421" spans="1:26" ht="15" customHeight="1" x14ac:dyDescent="0.25">
      <c r="A3421" s="55">
        <f>+'INFO ENEL'!A3409</f>
        <v>3404</v>
      </c>
      <c r="B3421" s="121" t="str">
        <f>+INDEX($B$8:$B$15,MATCH(L3421,$L$8:$L$15,0))</f>
        <v>SICODI</v>
      </c>
      <c r="C3421" s="56" t="str">
        <f>+'INFO ENEL'!B3409</f>
        <v>Lima</v>
      </c>
      <c r="D3421" s="56" t="str">
        <f>+'INFO ENEL'!D3409</f>
        <v>ARAHUAY (LIMA)</v>
      </c>
      <c r="E3421" s="56" t="str">
        <f>+'INFO ENEL'!D3409</f>
        <v>ARAHUAY (LIMA)</v>
      </c>
      <c r="F3421" s="50">
        <f>+'INFO ENEL'!E3409</f>
        <v>0</v>
      </c>
      <c r="G3421" s="56" t="str">
        <f>+'INFO ENEL'!L3409</f>
        <v>MT</v>
      </c>
      <c r="H3421" s="57">
        <f>+'INFO ENEL'!M3409</f>
        <v>132.19999999999899</v>
      </c>
      <c r="I3421" s="56">
        <f>+'INFO ENEL'!N3409</f>
        <v>13</v>
      </c>
      <c r="J3421" s="56" t="str">
        <f>+'INFO ENEL'!O3409</f>
        <v>Poste</v>
      </c>
      <c r="K3421" s="56" t="str">
        <f>+'INFO ENEL'!P3409</f>
        <v>Concreto</v>
      </c>
      <c r="L3421" s="56" t="str">
        <f>+'INFO ENEL'!Q3409</f>
        <v>PPC20</v>
      </c>
      <c r="M3421" s="55" t="str">
        <f>+IF(ISERROR(INDEX('Estructuras de Acero y Concreto'!$C$6:$C$577,MATCH(L3421,'Estructuras de Acero y Concreto'!$D$6:$D$577,0)))=FALSE,INDEX('Estructuras de Acero y Concreto'!$C$6:$C$577,MATCH(L3421,'Estructuras de Acero y Concreto'!$D$6:$D$577,0)),IF(ISERROR(INDEX('Estructuras de Madera'!$C$5:$C$122,MATCH(L3421,'Estructuras de Madera'!$D$5:$D$122,0)))=FALSE,INDEX('Estructuras de Madera'!$C$5:$C$122,MATCH(L3421,'Estructuras de Madera'!$D$5:$D$122,0)),INDEX(SICODI!$G$3:$G$2404,MATCH(L3421,SICODI!$G$3:$G$2404,0))))</f>
        <v>PPC20</v>
      </c>
      <c r="N3421" s="121" t="str">
        <f>+IF(ISERROR(VLOOKUP(M3421,'Resumen de precios LLTT'!$C$17:$D$3071,2,FALSE))=FALSE,VLOOKUP(M3421,'Resumen de precios LLTT'!$C$17:$D$3071,2,FALSE),VLOOKUP(M3421,SICODI!$G$3:$J$2404,2,FALSE))</f>
        <v>POSTE DE CONCRETO ARMADO DE 13/400/150/345</v>
      </c>
      <c r="O3421" s="58">
        <f>+IF(ISERROR(VLOOKUP(M3421,'Resumen de precios LLTT'!$C$17:$G$3071,5,FALSE))=FALSE,VLOOKUP(M3421,'Resumen de precios LLTT'!$C$17:$G$3071,5,FALSE),VLOOKUP(M3421,SICODI!$G$3:$J$2404,4,FALSE))</f>
        <v>364.69</v>
      </c>
      <c r="P3421" s="16">
        <f t="shared" si="483"/>
        <v>0.84299999999999997</v>
      </c>
      <c r="Q3421" s="78">
        <f t="shared" si="484"/>
        <v>672.12366999999995</v>
      </c>
      <c r="R3421" s="56">
        <v>0</v>
      </c>
      <c r="S3421" s="16">
        <f t="shared" si="485"/>
        <v>0.13400000000000001</v>
      </c>
      <c r="T3421" s="79">
        <f t="shared" si="486"/>
        <v>7.5053809816666659</v>
      </c>
      <c r="U3421" s="80">
        <f t="shared" si="487"/>
        <v>0.183</v>
      </c>
      <c r="V3421" s="81">
        <f t="shared" si="488"/>
        <v>1.3734847196449997</v>
      </c>
      <c r="W3421" s="79">
        <f t="shared" si="489"/>
        <v>0.46217247724950827</v>
      </c>
      <c r="X3421" s="60">
        <f t="shared" si="490"/>
        <v>0.5</v>
      </c>
      <c r="Y3421" s="56">
        <f>+'INFO ENEL'!R3409</f>
        <v>1</v>
      </c>
      <c r="Z3421" s="59">
        <f t="shared" si="491"/>
        <v>0.5</v>
      </c>
    </row>
    <row r="3422" spans="1:26" ht="15" customHeight="1" x14ac:dyDescent="0.25">
      <c r="A3422" s="55">
        <f>+'INFO ENEL'!A3410</f>
        <v>3405</v>
      </c>
      <c r="B3422" s="121" t="str">
        <f>+INDEX($B$8:$B$15,MATCH(L3422,$L$8:$L$15,0))</f>
        <v>SICODI</v>
      </c>
      <c r="C3422" s="56" t="str">
        <f>+'INFO ENEL'!B3410</f>
        <v>Lima</v>
      </c>
      <c r="D3422" s="56" t="str">
        <f>+'INFO ENEL'!D3410</f>
        <v>ARAHUAY (LIMA)</v>
      </c>
      <c r="E3422" s="56" t="str">
        <f>+'INFO ENEL'!D3410</f>
        <v>ARAHUAY (LIMA)</v>
      </c>
      <c r="F3422" s="50">
        <f>+'INFO ENEL'!E3410</f>
        <v>0</v>
      </c>
      <c r="G3422" s="56" t="str">
        <f>+'INFO ENEL'!L3410</f>
        <v>MT</v>
      </c>
      <c r="H3422" s="57">
        <f>+'INFO ENEL'!M3410</f>
        <v>71.88</v>
      </c>
      <c r="I3422" s="56">
        <f>+'INFO ENEL'!N3410</f>
        <v>13</v>
      </c>
      <c r="J3422" s="56" t="str">
        <f>+'INFO ENEL'!O3410</f>
        <v>Poste</v>
      </c>
      <c r="K3422" s="56" t="str">
        <f>+'INFO ENEL'!P3410</f>
        <v>Concreto</v>
      </c>
      <c r="L3422" s="56" t="str">
        <f>+'INFO ENEL'!Q3410</f>
        <v>PPC20</v>
      </c>
      <c r="M3422" s="55" t="str">
        <f>+IF(ISERROR(INDEX('Estructuras de Acero y Concreto'!$C$6:$C$577,MATCH(L3422,'Estructuras de Acero y Concreto'!$D$6:$D$577,0)))=FALSE,INDEX('Estructuras de Acero y Concreto'!$C$6:$C$577,MATCH(L3422,'Estructuras de Acero y Concreto'!$D$6:$D$577,0)),IF(ISERROR(INDEX('Estructuras de Madera'!$C$5:$C$122,MATCH(L3422,'Estructuras de Madera'!$D$5:$D$122,0)))=FALSE,INDEX('Estructuras de Madera'!$C$5:$C$122,MATCH(L3422,'Estructuras de Madera'!$D$5:$D$122,0)),INDEX(SICODI!$G$3:$G$2404,MATCH(L3422,SICODI!$G$3:$G$2404,0))))</f>
        <v>PPC20</v>
      </c>
      <c r="N3422" s="121" t="str">
        <f>+IF(ISERROR(VLOOKUP(M3422,'Resumen de precios LLTT'!$C$17:$D$3071,2,FALSE))=FALSE,VLOOKUP(M3422,'Resumen de precios LLTT'!$C$17:$D$3071,2,FALSE),VLOOKUP(M3422,SICODI!$G$3:$J$2404,2,FALSE))</f>
        <v>POSTE DE CONCRETO ARMADO DE 13/400/150/345</v>
      </c>
      <c r="O3422" s="58">
        <f>+IF(ISERROR(VLOOKUP(M3422,'Resumen de precios LLTT'!$C$17:$G$3071,5,FALSE))=FALSE,VLOOKUP(M3422,'Resumen de precios LLTT'!$C$17:$G$3071,5,FALSE),VLOOKUP(M3422,SICODI!$G$3:$J$2404,4,FALSE))</f>
        <v>364.69</v>
      </c>
      <c r="P3422" s="16">
        <f t="shared" si="483"/>
        <v>0.84299999999999997</v>
      </c>
      <c r="Q3422" s="78">
        <f t="shared" si="484"/>
        <v>672.12366999999995</v>
      </c>
      <c r="R3422" s="56">
        <v>0</v>
      </c>
      <c r="S3422" s="16">
        <f t="shared" si="485"/>
        <v>0.13400000000000001</v>
      </c>
      <c r="T3422" s="79">
        <f t="shared" si="486"/>
        <v>7.5053809816666659</v>
      </c>
      <c r="U3422" s="80">
        <f t="shared" si="487"/>
        <v>0.183</v>
      </c>
      <c r="V3422" s="81">
        <f t="shared" si="488"/>
        <v>1.3734847196449997</v>
      </c>
      <c r="W3422" s="79">
        <f t="shared" si="489"/>
        <v>0.46217247724950827</v>
      </c>
      <c r="X3422" s="60">
        <f t="shared" si="490"/>
        <v>0.5</v>
      </c>
      <c r="Y3422" s="56">
        <f>+'INFO ENEL'!R3410</f>
        <v>1</v>
      </c>
      <c r="Z3422" s="59">
        <f t="shared" si="491"/>
        <v>0.5</v>
      </c>
    </row>
    <row r="3423" spans="1:26" ht="15" customHeight="1" x14ac:dyDescent="0.25">
      <c r="A3423" s="55">
        <f>+'INFO ENEL'!A3411</f>
        <v>3406</v>
      </c>
      <c r="B3423" s="121" t="str">
        <f>+INDEX($B$8:$B$15,MATCH(L3423,$L$8:$L$15,0))</f>
        <v>SICODI</v>
      </c>
      <c r="C3423" s="56" t="str">
        <f>+'INFO ENEL'!B3411</f>
        <v>Lima</v>
      </c>
      <c r="D3423" s="56" t="str">
        <f>+'INFO ENEL'!D3411</f>
        <v>ARAHUAY (LIMA)</v>
      </c>
      <c r="E3423" s="56" t="str">
        <f>+'INFO ENEL'!D3411</f>
        <v>ARAHUAY (LIMA)</v>
      </c>
      <c r="F3423" s="50">
        <f>+'INFO ENEL'!E3411</f>
        <v>0</v>
      </c>
      <c r="G3423" s="56" t="str">
        <f>+'INFO ENEL'!L3411</f>
        <v>MT</v>
      </c>
      <c r="H3423" s="57">
        <f>+'INFO ENEL'!M3411</f>
        <v>277.26</v>
      </c>
      <c r="I3423" s="56">
        <f>+'INFO ENEL'!N3411</f>
        <v>13</v>
      </c>
      <c r="J3423" s="56" t="str">
        <f>+'INFO ENEL'!O3411</f>
        <v>Poste</v>
      </c>
      <c r="K3423" s="56" t="str">
        <f>+'INFO ENEL'!P3411</f>
        <v>Concreto</v>
      </c>
      <c r="L3423" s="56" t="str">
        <f>+'INFO ENEL'!Q3411</f>
        <v>PPC20</v>
      </c>
      <c r="M3423" s="55" t="str">
        <f>+IF(ISERROR(INDEX('Estructuras de Acero y Concreto'!$C$6:$C$577,MATCH(L3423,'Estructuras de Acero y Concreto'!$D$6:$D$577,0)))=FALSE,INDEX('Estructuras de Acero y Concreto'!$C$6:$C$577,MATCH(L3423,'Estructuras de Acero y Concreto'!$D$6:$D$577,0)),IF(ISERROR(INDEX('Estructuras de Madera'!$C$5:$C$122,MATCH(L3423,'Estructuras de Madera'!$D$5:$D$122,0)))=FALSE,INDEX('Estructuras de Madera'!$C$5:$C$122,MATCH(L3423,'Estructuras de Madera'!$D$5:$D$122,0)),INDEX(SICODI!$G$3:$G$2404,MATCH(L3423,SICODI!$G$3:$G$2404,0))))</f>
        <v>PPC20</v>
      </c>
      <c r="N3423" s="121" t="str">
        <f>+IF(ISERROR(VLOOKUP(M3423,'Resumen de precios LLTT'!$C$17:$D$3071,2,FALSE))=FALSE,VLOOKUP(M3423,'Resumen de precios LLTT'!$C$17:$D$3071,2,FALSE),VLOOKUP(M3423,SICODI!$G$3:$J$2404,2,FALSE))</f>
        <v>POSTE DE CONCRETO ARMADO DE 13/400/150/345</v>
      </c>
      <c r="O3423" s="58">
        <f>+IF(ISERROR(VLOOKUP(M3423,'Resumen de precios LLTT'!$C$17:$G$3071,5,FALSE))=FALSE,VLOOKUP(M3423,'Resumen de precios LLTT'!$C$17:$G$3071,5,FALSE),VLOOKUP(M3423,SICODI!$G$3:$J$2404,4,FALSE))</f>
        <v>364.69</v>
      </c>
      <c r="P3423" s="16">
        <f t="shared" si="483"/>
        <v>0.84299999999999997</v>
      </c>
      <c r="Q3423" s="78">
        <f t="shared" si="484"/>
        <v>672.12366999999995</v>
      </c>
      <c r="R3423" s="56">
        <v>0</v>
      </c>
      <c r="S3423" s="16">
        <f t="shared" si="485"/>
        <v>0.13400000000000001</v>
      </c>
      <c r="T3423" s="79">
        <f t="shared" si="486"/>
        <v>7.5053809816666659</v>
      </c>
      <c r="U3423" s="80">
        <f t="shared" si="487"/>
        <v>0.183</v>
      </c>
      <c r="V3423" s="81">
        <f t="shared" si="488"/>
        <v>1.3734847196449997</v>
      </c>
      <c r="W3423" s="79">
        <f t="shared" si="489"/>
        <v>0.46217247724950827</v>
      </c>
      <c r="X3423" s="60">
        <f t="shared" si="490"/>
        <v>0.5</v>
      </c>
      <c r="Y3423" s="56">
        <f>+'INFO ENEL'!R3411</f>
        <v>1</v>
      </c>
      <c r="Z3423" s="59">
        <f t="shared" si="491"/>
        <v>0.5</v>
      </c>
    </row>
    <row r="3424" spans="1:26" ht="15" customHeight="1" x14ac:dyDescent="0.25">
      <c r="A3424" s="55">
        <f>+'INFO ENEL'!A3412</f>
        <v>3407</v>
      </c>
      <c r="B3424" s="121" t="str">
        <f>+INDEX($B$8:$B$15,MATCH(L3424,$L$8:$L$15,0))</f>
        <v>SICODI</v>
      </c>
      <c r="C3424" s="56" t="str">
        <f>+'INFO ENEL'!B3412</f>
        <v>Lima</v>
      </c>
      <c r="D3424" s="56" t="str">
        <f>+'INFO ENEL'!D3412</f>
        <v>ARAHUAY (LIMA)</v>
      </c>
      <c r="E3424" s="56" t="str">
        <f>+'INFO ENEL'!D3412</f>
        <v>ARAHUAY (LIMA)</v>
      </c>
      <c r="F3424" s="50">
        <f>+'INFO ENEL'!E3412</f>
        <v>0</v>
      </c>
      <c r="G3424" s="56" t="str">
        <f>+'INFO ENEL'!L3412</f>
        <v>MT</v>
      </c>
      <c r="H3424" s="57">
        <f>+'INFO ENEL'!M3412</f>
        <v>158.87</v>
      </c>
      <c r="I3424" s="56">
        <f>+'INFO ENEL'!N3412</f>
        <v>13</v>
      </c>
      <c r="J3424" s="56" t="str">
        <f>+'INFO ENEL'!O3412</f>
        <v>Poste</v>
      </c>
      <c r="K3424" s="56" t="str">
        <f>+'INFO ENEL'!P3412</f>
        <v>Concreto</v>
      </c>
      <c r="L3424" s="56" t="str">
        <f>+'INFO ENEL'!Q3412</f>
        <v>PPC20</v>
      </c>
      <c r="M3424" s="55" t="str">
        <f>+IF(ISERROR(INDEX('Estructuras de Acero y Concreto'!$C$6:$C$577,MATCH(L3424,'Estructuras de Acero y Concreto'!$D$6:$D$577,0)))=FALSE,INDEX('Estructuras de Acero y Concreto'!$C$6:$C$577,MATCH(L3424,'Estructuras de Acero y Concreto'!$D$6:$D$577,0)),IF(ISERROR(INDEX('Estructuras de Madera'!$C$5:$C$122,MATCH(L3424,'Estructuras de Madera'!$D$5:$D$122,0)))=FALSE,INDEX('Estructuras de Madera'!$C$5:$C$122,MATCH(L3424,'Estructuras de Madera'!$D$5:$D$122,0)),INDEX(SICODI!$G$3:$G$2404,MATCH(L3424,SICODI!$G$3:$G$2404,0))))</f>
        <v>PPC20</v>
      </c>
      <c r="N3424" s="121" t="str">
        <f>+IF(ISERROR(VLOOKUP(M3424,'Resumen de precios LLTT'!$C$17:$D$3071,2,FALSE))=FALSE,VLOOKUP(M3424,'Resumen de precios LLTT'!$C$17:$D$3071,2,FALSE),VLOOKUP(M3424,SICODI!$G$3:$J$2404,2,FALSE))</f>
        <v>POSTE DE CONCRETO ARMADO DE 13/400/150/345</v>
      </c>
      <c r="O3424" s="58">
        <f>+IF(ISERROR(VLOOKUP(M3424,'Resumen de precios LLTT'!$C$17:$G$3071,5,FALSE))=FALSE,VLOOKUP(M3424,'Resumen de precios LLTT'!$C$17:$G$3071,5,FALSE),VLOOKUP(M3424,SICODI!$G$3:$J$2404,4,FALSE))</f>
        <v>364.69</v>
      </c>
      <c r="P3424" s="16">
        <f t="shared" si="483"/>
        <v>0.84299999999999997</v>
      </c>
      <c r="Q3424" s="78">
        <f t="shared" si="484"/>
        <v>672.12366999999995</v>
      </c>
      <c r="R3424" s="56">
        <v>0</v>
      </c>
      <c r="S3424" s="16">
        <f t="shared" si="485"/>
        <v>0.13400000000000001</v>
      </c>
      <c r="T3424" s="79">
        <f t="shared" si="486"/>
        <v>7.5053809816666659</v>
      </c>
      <c r="U3424" s="80">
        <f t="shared" si="487"/>
        <v>0.183</v>
      </c>
      <c r="V3424" s="81">
        <f t="shared" si="488"/>
        <v>1.3734847196449997</v>
      </c>
      <c r="W3424" s="79">
        <f t="shared" si="489"/>
        <v>0.46217247724950827</v>
      </c>
      <c r="X3424" s="60">
        <f t="shared" si="490"/>
        <v>0.5</v>
      </c>
      <c r="Y3424" s="56">
        <f>+'INFO ENEL'!R3412</f>
        <v>1</v>
      </c>
      <c r="Z3424" s="59">
        <f t="shared" si="491"/>
        <v>0.5</v>
      </c>
    </row>
    <row r="3425" spans="1:26" ht="15" customHeight="1" x14ac:dyDescent="0.25">
      <c r="A3425" s="55">
        <f>+'INFO ENEL'!A3413</f>
        <v>3408</v>
      </c>
      <c r="B3425" s="121" t="str">
        <f>+INDEX($B$8:$B$15,MATCH(L3425,$L$8:$L$15,0))</f>
        <v>SICODI</v>
      </c>
      <c r="C3425" s="56" t="str">
        <f>+'INFO ENEL'!B3413</f>
        <v>Lima</v>
      </c>
      <c r="D3425" s="56" t="str">
        <f>+'INFO ENEL'!D3413</f>
        <v>ARAHUAY (LIMA)</v>
      </c>
      <c r="E3425" s="56" t="str">
        <f>+'INFO ENEL'!D3413</f>
        <v>ARAHUAY (LIMA)</v>
      </c>
      <c r="F3425" s="50">
        <f>+'INFO ENEL'!E3413</f>
        <v>0</v>
      </c>
      <c r="G3425" s="56" t="str">
        <f>+'INFO ENEL'!L3413</f>
        <v>MT</v>
      </c>
      <c r="H3425" s="57">
        <f>+'INFO ENEL'!M3413</f>
        <v>246.67</v>
      </c>
      <c r="I3425" s="56">
        <f>+'INFO ENEL'!N3413</f>
        <v>13</v>
      </c>
      <c r="J3425" s="56" t="str">
        <f>+'INFO ENEL'!O3413</f>
        <v>Poste</v>
      </c>
      <c r="K3425" s="56" t="str">
        <f>+'INFO ENEL'!P3413</f>
        <v>Concreto</v>
      </c>
      <c r="L3425" s="56" t="str">
        <f>+'INFO ENEL'!Q3413</f>
        <v>PPC20</v>
      </c>
      <c r="M3425" s="55" t="str">
        <f>+IF(ISERROR(INDEX('Estructuras de Acero y Concreto'!$C$6:$C$577,MATCH(L3425,'Estructuras de Acero y Concreto'!$D$6:$D$577,0)))=FALSE,INDEX('Estructuras de Acero y Concreto'!$C$6:$C$577,MATCH(L3425,'Estructuras de Acero y Concreto'!$D$6:$D$577,0)),IF(ISERROR(INDEX('Estructuras de Madera'!$C$5:$C$122,MATCH(L3425,'Estructuras de Madera'!$D$5:$D$122,0)))=FALSE,INDEX('Estructuras de Madera'!$C$5:$C$122,MATCH(L3425,'Estructuras de Madera'!$D$5:$D$122,0)),INDEX(SICODI!$G$3:$G$2404,MATCH(L3425,SICODI!$G$3:$G$2404,0))))</f>
        <v>PPC20</v>
      </c>
      <c r="N3425" s="121" t="str">
        <f>+IF(ISERROR(VLOOKUP(M3425,'Resumen de precios LLTT'!$C$17:$D$3071,2,FALSE))=FALSE,VLOOKUP(M3425,'Resumen de precios LLTT'!$C$17:$D$3071,2,FALSE),VLOOKUP(M3425,SICODI!$G$3:$J$2404,2,FALSE))</f>
        <v>POSTE DE CONCRETO ARMADO DE 13/400/150/345</v>
      </c>
      <c r="O3425" s="58">
        <f>+IF(ISERROR(VLOOKUP(M3425,'Resumen de precios LLTT'!$C$17:$G$3071,5,FALSE))=FALSE,VLOOKUP(M3425,'Resumen de precios LLTT'!$C$17:$G$3071,5,FALSE),VLOOKUP(M3425,SICODI!$G$3:$J$2404,4,FALSE))</f>
        <v>364.69</v>
      </c>
      <c r="P3425" s="16">
        <f t="shared" si="483"/>
        <v>0.84299999999999997</v>
      </c>
      <c r="Q3425" s="78">
        <f t="shared" si="484"/>
        <v>672.12366999999995</v>
      </c>
      <c r="R3425" s="56">
        <v>0</v>
      </c>
      <c r="S3425" s="16">
        <f t="shared" si="485"/>
        <v>0.13400000000000001</v>
      </c>
      <c r="T3425" s="79">
        <f t="shared" si="486"/>
        <v>7.5053809816666659</v>
      </c>
      <c r="U3425" s="80">
        <f t="shared" si="487"/>
        <v>0.183</v>
      </c>
      <c r="V3425" s="81">
        <f t="shared" si="488"/>
        <v>1.3734847196449997</v>
      </c>
      <c r="W3425" s="79">
        <f t="shared" si="489"/>
        <v>0.46217247724950827</v>
      </c>
      <c r="X3425" s="60">
        <f t="shared" si="490"/>
        <v>0.5</v>
      </c>
      <c r="Y3425" s="56">
        <f>+'INFO ENEL'!R3413</f>
        <v>1</v>
      </c>
      <c r="Z3425" s="59">
        <f t="shared" si="491"/>
        <v>0.5</v>
      </c>
    </row>
    <row r="3426" spans="1:26" ht="15" customHeight="1" x14ac:dyDescent="0.25">
      <c r="A3426" s="55">
        <f>+'INFO ENEL'!A3414</f>
        <v>3409</v>
      </c>
      <c r="B3426" s="121" t="str">
        <f>+INDEX($B$8:$B$15,MATCH(L3426,$L$8:$L$15,0))</f>
        <v>SICODI</v>
      </c>
      <c r="C3426" s="56" t="str">
        <f>+'INFO ENEL'!B3414</f>
        <v>Lima</v>
      </c>
      <c r="D3426" s="56" t="str">
        <f>+'INFO ENEL'!D3414</f>
        <v>ARAHUAY (LIMA)</v>
      </c>
      <c r="E3426" s="56" t="str">
        <f>+'INFO ENEL'!D3414</f>
        <v>ARAHUAY (LIMA)</v>
      </c>
      <c r="F3426" s="50">
        <f>+'INFO ENEL'!E3414</f>
        <v>0</v>
      </c>
      <c r="G3426" s="56" t="str">
        <f>+'INFO ENEL'!L3414</f>
        <v>MT</v>
      </c>
      <c r="H3426" s="57">
        <f>+'INFO ENEL'!M3414</f>
        <v>495.11</v>
      </c>
      <c r="I3426" s="56">
        <f>+'INFO ENEL'!N3414</f>
        <v>13</v>
      </c>
      <c r="J3426" s="56" t="str">
        <f>+'INFO ENEL'!O3414</f>
        <v>Poste</v>
      </c>
      <c r="K3426" s="56" t="str">
        <f>+'INFO ENEL'!P3414</f>
        <v>Concreto</v>
      </c>
      <c r="L3426" s="56" t="str">
        <f>+'INFO ENEL'!Q3414</f>
        <v>PPC20</v>
      </c>
      <c r="M3426" s="55" t="str">
        <f>+IF(ISERROR(INDEX('Estructuras de Acero y Concreto'!$C$6:$C$577,MATCH(L3426,'Estructuras de Acero y Concreto'!$D$6:$D$577,0)))=FALSE,INDEX('Estructuras de Acero y Concreto'!$C$6:$C$577,MATCH(L3426,'Estructuras de Acero y Concreto'!$D$6:$D$577,0)),IF(ISERROR(INDEX('Estructuras de Madera'!$C$5:$C$122,MATCH(L3426,'Estructuras de Madera'!$D$5:$D$122,0)))=FALSE,INDEX('Estructuras de Madera'!$C$5:$C$122,MATCH(L3426,'Estructuras de Madera'!$D$5:$D$122,0)),INDEX(SICODI!$G$3:$G$2404,MATCH(L3426,SICODI!$G$3:$G$2404,0))))</f>
        <v>PPC20</v>
      </c>
      <c r="N3426" s="121" t="str">
        <f>+IF(ISERROR(VLOOKUP(M3426,'Resumen de precios LLTT'!$C$17:$D$3071,2,FALSE))=FALSE,VLOOKUP(M3426,'Resumen de precios LLTT'!$C$17:$D$3071,2,FALSE),VLOOKUP(M3426,SICODI!$G$3:$J$2404,2,FALSE))</f>
        <v>POSTE DE CONCRETO ARMADO DE 13/400/150/345</v>
      </c>
      <c r="O3426" s="58">
        <f>+IF(ISERROR(VLOOKUP(M3426,'Resumen de precios LLTT'!$C$17:$G$3071,5,FALSE))=FALSE,VLOOKUP(M3426,'Resumen de precios LLTT'!$C$17:$G$3071,5,FALSE),VLOOKUP(M3426,SICODI!$G$3:$J$2404,4,FALSE))</f>
        <v>364.69</v>
      </c>
      <c r="P3426" s="16">
        <f t="shared" si="483"/>
        <v>0.84299999999999997</v>
      </c>
      <c r="Q3426" s="78">
        <f t="shared" si="484"/>
        <v>672.12366999999995</v>
      </c>
      <c r="R3426" s="56">
        <v>0</v>
      </c>
      <c r="S3426" s="16">
        <f t="shared" si="485"/>
        <v>0.13400000000000001</v>
      </c>
      <c r="T3426" s="79">
        <f t="shared" si="486"/>
        <v>7.5053809816666659</v>
      </c>
      <c r="U3426" s="80">
        <f t="shared" si="487"/>
        <v>0.183</v>
      </c>
      <c r="V3426" s="81">
        <f t="shared" si="488"/>
        <v>1.3734847196449997</v>
      </c>
      <c r="W3426" s="79">
        <f t="shared" si="489"/>
        <v>0.46217247724950827</v>
      </c>
      <c r="X3426" s="60">
        <f t="shared" si="490"/>
        <v>0.5</v>
      </c>
      <c r="Y3426" s="56">
        <f>+'INFO ENEL'!R3414</f>
        <v>1</v>
      </c>
      <c r="Z3426" s="59">
        <f t="shared" si="491"/>
        <v>0.5</v>
      </c>
    </row>
    <row r="3427" spans="1:26" ht="15" customHeight="1" x14ac:dyDescent="0.25">
      <c r="A3427" s="55">
        <f>+'INFO ENEL'!A3415</f>
        <v>3410</v>
      </c>
      <c r="B3427" s="121" t="str">
        <f>+INDEX($B$8:$B$15,MATCH(L3427,$L$8:$L$15,0))</f>
        <v>SICODI</v>
      </c>
      <c r="C3427" s="56" t="str">
        <f>+'INFO ENEL'!B3415</f>
        <v>Lima</v>
      </c>
      <c r="D3427" s="56" t="str">
        <f>+'INFO ENEL'!D3415</f>
        <v>CANTA (LIMA)</v>
      </c>
      <c r="E3427" s="56" t="str">
        <f>+'INFO ENEL'!D3415</f>
        <v>CANTA (LIMA)</v>
      </c>
      <c r="F3427" s="50">
        <f>+'INFO ENEL'!E3415</f>
        <v>0</v>
      </c>
      <c r="G3427" s="56" t="str">
        <f>+'INFO ENEL'!L3415</f>
        <v>MT</v>
      </c>
      <c r="H3427" s="57">
        <f>+'INFO ENEL'!M3415</f>
        <v>106.01</v>
      </c>
      <c r="I3427" s="56">
        <f>+'INFO ENEL'!N3415</f>
        <v>13</v>
      </c>
      <c r="J3427" s="56" t="str">
        <f>+'INFO ENEL'!O3415</f>
        <v>Poste</v>
      </c>
      <c r="K3427" s="56" t="str">
        <f>+'INFO ENEL'!P3415</f>
        <v>Concreto</v>
      </c>
      <c r="L3427" s="56" t="str">
        <f>+'INFO ENEL'!Q3415</f>
        <v>PPC20</v>
      </c>
      <c r="M3427" s="55" t="str">
        <f>+IF(ISERROR(INDEX('Estructuras de Acero y Concreto'!$C$6:$C$577,MATCH(L3427,'Estructuras de Acero y Concreto'!$D$6:$D$577,0)))=FALSE,INDEX('Estructuras de Acero y Concreto'!$C$6:$C$577,MATCH(L3427,'Estructuras de Acero y Concreto'!$D$6:$D$577,0)),IF(ISERROR(INDEX('Estructuras de Madera'!$C$5:$C$122,MATCH(L3427,'Estructuras de Madera'!$D$5:$D$122,0)))=FALSE,INDEX('Estructuras de Madera'!$C$5:$C$122,MATCH(L3427,'Estructuras de Madera'!$D$5:$D$122,0)),INDEX(SICODI!$G$3:$G$2404,MATCH(L3427,SICODI!$G$3:$G$2404,0))))</f>
        <v>PPC20</v>
      </c>
      <c r="N3427" s="121" t="str">
        <f>+IF(ISERROR(VLOOKUP(M3427,'Resumen de precios LLTT'!$C$17:$D$3071,2,FALSE))=FALSE,VLOOKUP(M3427,'Resumen de precios LLTT'!$C$17:$D$3071,2,FALSE),VLOOKUP(M3427,SICODI!$G$3:$J$2404,2,FALSE))</f>
        <v>POSTE DE CONCRETO ARMADO DE 13/400/150/345</v>
      </c>
      <c r="O3427" s="58">
        <f>+IF(ISERROR(VLOOKUP(M3427,'Resumen de precios LLTT'!$C$17:$G$3071,5,FALSE))=FALSE,VLOOKUP(M3427,'Resumen de precios LLTT'!$C$17:$G$3071,5,FALSE),VLOOKUP(M3427,SICODI!$G$3:$J$2404,4,FALSE))</f>
        <v>364.69</v>
      </c>
      <c r="P3427" s="16">
        <f t="shared" si="483"/>
        <v>0.84299999999999997</v>
      </c>
      <c r="Q3427" s="78">
        <f t="shared" si="484"/>
        <v>672.12366999999995</v>
      </c>
      <c r="R3427" s="56">
        <v>0</v>
      </c>
      <c r="S3427" s="16">
        <f t="shared" si="485"/>
        <v>0.13400000000000001</v>
      </c>
      <c r="T3427" s="79">
        <f t="shared" si="486"/>
        <v>7.5053809816666659</v>
      </c>
      <c r="U3427" s="80">
        <f t="shared" si="487"/>
        <v>0.183</v>
      </c>
      <c r="V3427" s="81">
        <f t="shared" si="488"/>
        <v>1.3734847196449997</v>
      </c>
      <c r="W3427" s="79">
        <f t="shared" si="489"/>
        <v>0.46217247724950827</v>
      </c>
      <c r="X3427" s="60">
        <f t="shared" si="490"/>
        <v>0.5</v>
      </c>
      <c r="Y3427" s="56">
        <f>+'INFO ENEL'!R3415</f>
        <v>1</v>
      </c>
      <c r="Z3427" s="59">
        <f t="shared" si="491"/>
        <v>0.5</v>
      </c>
    </row>
    <row r="3428" spans="1:26" ht="15" customHeight="1" x14ac:dyDescent="0.25">
      <c r="A3428" s="55">
        <f>+'INFO ENEL'!A3416</f>
        <v>3411</v>
      </c>
      <c r="B3428" s="121" t="str">
        <f>+INDEX($B$8:$B$15,MATCH(L3428,$L$8:$L$15,0))</f>
        <v>SICODI</v>
      </c>
      <c r="C3428" s="56" t="str">
        <f>+'INFO ENEL'!B3416</f>
        <v>Lima</v>
      </c>
      <c r="D3428" s="56" t="str">
        <f>+'INFO ENEL'!D3416</f>
        <v>CANTA (LIMA)</v>
      </c>
      <c r="E3428" s="56" t="str">
        <f>+'INFO ENEL'!D3416</f>
        <v>CANTA (LIMA)</v>
      </c>
      <c r="F3428" s="50">
        <f>+'INFO ENEL'!E3416</f>
        <v>0</v>
      </c>
      <c r="G3428" s="56" t="str">
        <f>+'INFO ENEL'!L3416</f>
        <v>MT</v>
      </c>
      <c r="H3428" s="57">
        <f>+'INFO ENEL'!M3416</f>
        <v>106.07</v>
      </c>
      <c r="I3428" s="56">
        <f>+'INFO ENEL'!N3416</f>
        <v>13</v>
      </c>
      <c r="J3428" s="56" t="str">
        <f>+'INFO ENEL'!O3416</f>
        <v>Poste</v>
      </c>
      <c r="K3428" s="56" t="str">
        <f>+'INFO ENEL'!P3416</f>
        <v>Concreto</v>
      </c>
      <c r="L3428" s="56" t="str">
        <f>+'INFO ENEL'!Q3416</f>
        <v>PPC20</v>
      </c>
      <c r="M3428" s="55" t="str">
        <f>+IF(ISERROR(INDEX('Estructuras de Acero y Concreto'!$C$6:$C$577,MATCH(L3428,'Estructuras de Acero y Concreto'!$D$6:$D$577,0)))=FALSE,INDEX('Estructuras de Acero y Concreto'!$C$6:$C$577,MATCH(L3428,'Estructuras de Acero y Concreto'!$D$6:$D$577,0)),IF(ISERROR(INDEX('Estructuras de Madera'!$C$5:$C$122,MATCH(L3428,'Estructuras de Madera'!$D$5:$D$122,0)))=FALSE,INDEX('Estructuras de Madera'!$C$5:$C$122,MATCH(L3428,'Estructuras de Madera'!$D$5:$D$122,0)),INDEX(SICODI!$G$3:$G$2404,MATCH(L3428,SICODI!$G$3:$G$2404,0))))</f>
        <v>PPC20</v>
      </c>
      <c r="N3428" s="121" t="str">
        <f>+IF(ISERROR(VLOOKUP(M3428,'Resumen de precios LLTT'!$C$17:$D$3071,2,FALSE))=FALSE,VLOOKUP(M3428,'Resumen de precios LLTT'!$C$17:$D$3071,2,FALSE),VLOOKUP(M3428,SICODI!$G$3:$J$2404,2,FALSE))</f>
        <v>POSTE DE CONCRETO ARMADO DE 13/400/150/345</v>
      </c>
      <c r="O3428" s="58">
        <f>+IF(ISERROR(VLOOKUP(M3428,'Resumen de precios LLTT'!$C$17:$G$3071,5,FALSE))=FALSE,VLOOKUP(M3428,'Resumen de precios LLTT'!$C$17:$G$3071,5,FALSE),VLOOKUP(M3428,SICODI!$G$3:$J$2404,4,FALSE))</f>
        <v>364.69</v>
      </c>
      <c r="P3428" s="16">
        <f t="shared" si="483"/>
        <v>0.84299999999999997</v>
      </c>
      <c r="Q3428" s="78">
        <f t="shared" si="484"/>
        <v>672.12366999999995</v>
      </c>
      <c r="R3428" s="56">
        <v>0</v>
      </c>
      <c r="S3428" s="16">
        <f t="shared" si="485"/>
        <v>0.13400000000000001</v>
      </c>
      <c r="T3428" s="79">
        <f t="shared" si="486"/>
        <v>7.5053809816666659</v>
      </c>
      <c r="U3428" s="80">
        <f t="shared" si="487"/>
        <v>0.183</v>
      </c>
      <c r="V3428" s="81">
        <f t="shared" si="488"/>
        <v>1.3734847196449997</v>
      </c>
      <c r="W3428" s="79">
        <f t="shared" si="489"/>
        <v>0.46217247724950827</v>
      </c>
      <c r="X3428" s="60">
        <f t="shared" si="490"/>
        <v>0.5</v>
      </c>
      <c r="Y3428" s="56">
        <f>+'INFO ENEL'!R3416</f>
        <v>1</v>
      </c>
      <c r="Z3428" s="59">
        <f t="shared" si="491"/>
        <v>0.5</v>
      </c>
    </row>
    <row r="3429" spans="1:26" ht="15" customHeight="1" x14ac:dyDescent="0.25">
      <c r="A3429" s="55">
        <f>+'INFO ENEL'!A3417</f>
        <v>3412</v>
      </c>
      <c r="B3429" s="121" t="str">
        <f>+INDEX($B$8:$B$15,MATCH(L3429,$L$8:$L$15,0))</f>
        <v>SICODI</v>
      </c>
      <c r="C3429" s="56" t="str">
        <f>+'INFO ENEL'!B3417</f>
        <v>Lima</v>
      </c>
      <c r="D3429" s="56" t="str">
        <f>+'INFO ENEL'!D3417</f>
        <v>CANTA (LIMA)</v>
      </c>
      <c r="E3429" s="56" t="str">
        <f>+'INFO ENEL'!D3417</f>
        <v>CANTA (LIMA)</v>
      </c>
      <c r="F3429" s="50">
        <f>+'INFO ENEL'!E3417</f>
        <v>0</v>
      </c>
      <c r="G3429" s="56" t="str">
        <f>+'INFO ENEL'!L3417</f>
        <v>MT</v>
      </c>
      <c r="H3429" s="57">
        <f>+'INFO ENEL'!M3417</f>
        <v>93.13</v>
      </c>
      <c r="I3429" s="56">
        <f>+'INFO ENEL'!N3417</f>
        <v>13</v>
      </c>
      <c r="J3429" s="56" t="str">
        <f>+'INFO ENEL'!O3417</f>
        <v>Poste</v>
      </c>
      <c r="K3429" s="56" t="str">
        <f>+'INFO ENEL'!P3417</f>
        <v>Concreto</v>
      </c>
      <c r="L3429" s="56" t="str">
        <f>+'INFO ENEL'!Q3417</f>
        <v>PPC20</v>
      </c>
      <c r="M3429" s="55" t="str">
        <f>+IF(ISERROR(INDEX('Estructuras de Acero y Concreto'!$C$6:$C$577,MATCH(L3429,'Estructuras de Acero y Concreto'!$D$6:$D$577,0)))=FALSE,INDEX('Estructuras de Acero y Concreto'!$C$6:$C$577,MATCH(L3429,'Estructuras de Acero y Concreto'!$D$6:$D$577,0)),IF(ISERROR(INDEX('Estructuras de Madera'!$C$5:$C$122,MATCH(L3429,'Estructuras de Madera'!$D$5:$D$122,0)))=FALSE,INDEX('Estructuras de Madera'!$C$5:$C$122,MATCH(L3429,'Estructuras de Madera'!$D$5:$D$122,0)),INDEX(SICODI!$G$3:$G$2404,MATCH(L3429,SICODI!$G$3:$G$2404,0))))</f>
        <v>PPC20</v>
      </c>
      <c r="N3429" s="121" t="str">
        <f>+IF(ISERROR(VLOOKUP(M3429,'Resumen de precios LLTT'!$C$17:$D$3071,2,FALSE))=FALSE,VLOOKUP(M3429,'Resumen de precios LLTT'!$C$17:$D$3071,2,FALSE),VLOOKUP(M3429,SICODI!$G$3:$J$2404,2,FALSE))</f>
        <v>POSTE DE CONCRETO ARMADO DE 13/400/150/345</v>
      </c>
      <c r="O3429" s="58">
        <f>+IF(ISERROR(VLOOKUP(M3429,'Resumen de precios LLTT'!$C$17:$G$3071,5,FALSE))=FALSE,VLOOKUP(M3429,'Resumen de precios LLTT'!$C$17:$G$3071,5,FALSE),VLOOKUP(M3429,SICODI!$G$3:$J$2404,4,FALSE))</f>
        <v>364.69</v>
      </c>
      <c r="P3429" s="16">
        <f t="shared" si="483"/>
        <v>0.84299999999999997</v>
      </c>
      <c r="Q3429" s="78">
        <f t="shared" si="484"/>
        <v>672.12366999999995</v>
      </c>
      <c r="R3429" s="56">
        <v>0</v>
      </c>
      <c r="S3429" s="16">
        <f t="shared" si="485"/>
        <v>0.13400000000000001</v>
      </c>
      <c r="T3429" s="79">
        <f t="shared" si="486"/>
        <v>7.5053809816666659</v>
      </c>
      <c r="U3429" s="80">
        <f t="shared" si="487"/>
        <v>0.183</v>
      </c>
      <c r="V3429" s="81">
        <f t="shared" si="488"/>
        <v>1.3734847196449997</v>
      </c>
      <c r="W3429" s="79">
        <f t="shared" si="489"/>
        <v>0.46217247724950827</v>
      </c>
      <c r="X3429" s="60">
        <f t="shared" si="490"/>
        <v>0.5</v>
      </c>
      <c r="Y3429" s="56">
        <f>+'INFO ENEL'!R3417</f>
        <v>1</v>
      </c>
      <c r="Z3429" s="59">
        <f t="shared" si="491"/>
        <v>0.5</v>
      </c>
    </row>
    <row r="3430" spans="1:26" ht="15" customHeight="1" x14ac:dyDescent="0.25">
      <c r="A3430" s="55">
        <f>+'INFO ENEL'!A3418</f>
        <v>3413</v>
      </c>
      <c r="B3430" s="121" t="str">
        <f>+INDEX($B$8:$B$15,MATCH(L3430,$L$8:$L$15,0))</f>
        <v>SICODI</v>
      </c>
      <c r="C3430" s="56" t="str">
        <f>+'INFO ENEL'!B3418</f>
        <v>Lima</v>
      </c>
      <c r="D3430" s="56" t="str">
        <f>+'INFO ENEL'!D3418</f>
        <v>CANTA (LIMA)</v>
      </c>
      <c r="E3430" s="56" t="str">
        <f>+'INFO ENEL'!D3418</f>
        <v>CANTA (LIMA)</v>
      </c>
      <c r="F3430" s="50">
        <f>+'INFO ENEL'!E3418</f>
        <v>0</v>
      </c>
      <c r="G3430" s="56" t="str">
        <f>+'INFO ENEL'!L3418</f>
        <v>MT</v>
      </c>
      <c r="H3430" s="57">
        <f>+'INFO ENEL'!M3418</f>
        <v>121.61</v>
      </c>
      <c r="I3430" s="56">
        <f>+'INFO ENEL'!N3418</f>
        <v>13</v>
      </c>
      <c r="J3430" s="56" t="str">
        <f>+'INFO ENEL'!O3418</f>
        <v>Poste</v>
      </c>
      <c r="K3430" s="56" t="str">
        <f>+'INFO ENEL'!P3418</f>
        <v>Concreto</v>
      </c>
      <c r="L3430" s="56" t="str">
        <f>+'INFO ENEL'!Q3418</f>
        <v>PPC20</v>
      </c>
      <c r="M3430" s="55" t="str">
        <f>+IF(ISERROR(INDEX('Estructuras de Acero y Concreto'!$C$6:$C$577,MATCH(L3430,'Estructuras de Acero y Concreto'!$D$6:$D$577,0)))=FALSE,INDEX('Estructuras de Acero y Concreto'!$C$6:$C$577,MATCH(L3430,'Estructuras de Acero y Concreto'!$D$6:$D$577,0)),IF(ISERROR(INDEX('Estructuras de Madera'!$C$5:$C$122,MATCH(L3430,'Estructuras de Madera'!$D$5:$D$122,0)))=FALSE,INDEX('Estructuras de Madera'!$C$5:$C$122,MATCH(L3430,'Estructuras de Madera'!$D$5:$D$122,0)),INDEX(SICODI!$G$3:$G$2404,MATCH(L3430,SICODI!$G$3:$G$2404,0))))</f>
        <v>PPC20</v>
      </c>
      <c r="N3430" s="121" t="str">
        <f>+IF(ISERROR(VLOOKUP(M3430,'Resumen de precios LLTT'!$C$17:$D$3071,2,FALSE))=FALSE,VLOOKUP(M3430,'Resumen de precios LLTT'!$C$17:$D$3071,2,FALSE),VLOOKUP(M3430,SICODI!$G$3:$J$2404,2,FALSE))</f>
        <v>POSTE DE CONCRETO ARMADO DE 13/400/150/345</v>
      </c>
      <c r="O3430" s="58">
        <f>+IF(ISERROR(VLOOKUP(M3430,'Resumen de precios LLTT'!$C$17:$G$3071,5,FALSE))=FALSE,VLOOKUP(M3430,'Resumen de precios LLTT'!$C$17:$G$3071,5,FALSE),VLOOKUP(M3430,SICODI!$G$3:$J$2404,4,FALSE))</f>
        <v>364.69</v>
      </c>
      <c r="P3430" s="16">
        <f t="shared" si="483"/>
        <v>0.84299999999999997</v>
      </c>
      <c r="Q3430" s="78">
        <f t="shared" si="484"/>
        <v>672.12366999999995</v>
      </c>
      <c r="R3430" s="56">
        <v>0</v>
      </c>
      <c r="S3430" s="16">
        <f t="shared" si="485"/>
        <v>0.13400000000000001</v>
      </c>
      <c r="T3430" s="79">
        <f t="shared" si="486"/>
        <v>7.5053809816666659</v>
      </c>
      <c r="U3430" s="80">
        <f t="shared" si="487"/>
        <v>0.183</v>
      </c>
      <c r="V3430" s="81">
        <f t="shared" si="488"/>
        <v>1.3734847196449997</v>
      </c>
      <c r="W3430" s="79">
        <f t="shared" si="489"/>
        <v>0.46217247724950827</v>
      </c>
      <c r="X3430" s="60">
        <f t="shared" si="490"/>
        <v>0.5</v>
      </c>
      <c r="Y3430" s="56">
        <f>+'INFO ENEL'!R3418</f>
        <v>1</v>
      </c>
      <c r="Z3430" s="59">
        <f t="shared" si="491"/>
        <v>0.5</v>
      </c>
    </row>
    <row r="3431" spans="1:26" ht="15" customHeight="1" x14ac:dyDescent="0.25">
      <c r="A3431" s="55">
        <f>+'INFO ENEL'!A3419</f>
        <v>3414</v>
      </c>
      <c r="B3431" s="121" t="str">
        <f>+INDEX($B$8:$B$15,MATCH(L3431,$L$8:$L$15,0))</f>
        <v>SICODI</v>
      </c>
      <c r="C3431" s="56" t="str">
        <f>+'INFO ENEL'!B3419</f>
        <v>Lima</v>
      </c>
      <c r="D3431" s="56" t="str">
        <f>+'INFO ENEL'!D3419</f>
        <v>ARAHUAY (LIMA)</v>
      </c>
      <c r="E3431" s="56" t="str">
        <f>+'INFO ENEL'!D3419</f>
        <v>ARAHUAY (LIMA)</v>
      </c>
      <c r="F3431" s="50">
        <f>+'INFO ENEL'!E3419</f>
        <v>0</v>
      </c>
      <c r="G3431" s="56" t="str">
        <f>+'INFO ENEL'!L3419</f>
        <v>MT</v>
      </c>
      <c r="H3431" s="57">
        <f>+'INFO ENEL'!M3419</f>
        <v>357.4</v>
      </c>
      <c r="I3431" s="56">
        <f>+'INFO ENEL'!N3419</f>
        <v>13</v>
      </c>
      <c r="J3431" s="56" t="str">
        <f>+'INFO ENEL'!O3419</f>
        <v>Poste</v>
      </c>
      <c r="K3431" s="56" t="str">
        <f>+'INFO ENEL'!P3419</f>
        <v>Concreto</v>
      </c>
      <c r="L3431" s="56" t="str">
        <f>+'INFO ENEL'!Q3419</f>
        <v>PPC20</v>
      </c>
      <c r="M3431" s="55" t="str">
        <f>+IF(ISERROR(INDEX('Estructuras de Acero y Concreto'!$C$6:$C$577,MATCH(L3431,'Estructuras de Acero y Concreto'!$D$6:$D$577,0)))=FALSE,INDEX('Estructuras de Acero y Concreto'!$C$6:$C$577,MATCH(L3431,'Estructuras de Acero y Concreto'!$D$6:$D$577,0)),IF(ISERROR(INDEX('Estructuras de Madera'!$C$5:$C$122,MATCH(L3431,'Estructuras de Madera'!$D$5:$D$122,0)))=FALSE,INDEX('Estructuras de Madera'!$C$5:$C$122,MATCH(L3431,'Estructuras de Madera'!$D$5:$D$122,0)),INDEX(SICODI!$G$3:$G$2404,MATCH(L3431,SICODI!$G$3:$G$2404,0))))</f>
        <v>PPC20</v>
      </c>
      <c r="N3431" s="121" t="str">
        <f>+IF(ISERROR(VLOOKUP(M3431,'Resumen de precios LLTT'!$C$17:$D$3071,2,FALSE))=FALSE,VLOOKUP(M3431,'Resumen de precios LLTT'!$C$17:$D$3071,2,FALSE),VLOOKUP(M3431,SICODI!$G$3:$J$2404,2,FALSE))</f>
        <v>POSTE DE CONCRETO ARMADO DE 13/400/150/345</v>
      </c>
      <c r="O3431" s="58">
        <f>+IF(ISERROR(VLOOKUP(M3431,'Resumen de precios LLTT'!$C$17:$G$3071,5,FALSE))=FALSE,VLOOKUP(M3431,'Resumen de precios LLTT'!$C$17:$G$3071,5,FALSE),VLOOKUP(M3431,SICODI!$G$3:$J$2404,4,FALSE))</f>
        <v>364.69</v>
      </c>
      <c r="P3431" s="16">
        <f t="shared" si="483"/>
        <v>0.84299999999999997</v>
      </c>
      <c r="Q3431" s="78">
        <f t="shared" si="484"/>
        <v>672.12366999999995</v>
      </c>
      <c r="R3431" s="56">
        <v>0</v>
      </c>
      <c r="S3431" s="16">
        <f t="shared" si="485"/>
        <v>0.13400000000000001</v>
      </c>
      <c r="T3431" s="79">
        <f t="shared" si="486"/>
        <v>7.5053809816666659</v>
      </c>
      <c r="U3431" s="80">
        <f t="shared" si="487"/>
        <v>0.183</v>
      </c>
      <c r="V3431" s="81">
        <f t="shared" si="488"/>
        <v>1.3734847196449997</v>
      </c>
      <c r="W3431" s="79">
        <f t="shared" si="489"/>
        <v>0.46217247724950827</v>
      </c>
      <c r="X3431" s="60">
        <f t="shared" si="490"/>
        <v>0.5</v>
      </c>
      <c r="Y3431" s="56">
        <f>+'INFO ENEL'!R3419</f>
        <v>1</v>
      </c>
      <c r="Z3431" s="59">
        <f t="shared" si="491"/>
        <v>0.5</v>
      </c>
    </row>
    <row r="3432" spans="1:26" ht="15" customHeight="1" x14ac:dyDescent="0.25">
      <c r="A3432" s="55">
        <f>+'INFO ENEL'!A3420</f>
        <v>3415</v>
      </c>
      <c r="B3432" s="121" t="str">
        <f>+INDEX($B$8:$B$15,MATCH(L3432,$L$8:$L$15,0))</f>
        <v>SICODI</v>
      </c>
      <c r="C3432" s="56" t="str">
        <f>+'INFO ENEL'!B3420</f>
        <v>Lima</v>
      </c>
      <c r="D3432" s="56" t="str">
        <f>+'INFO ENEL'!D3420</f>
        <v>ARAHUAY (LIMA)</v>
      </c>
      <c r="E3432" s="56" t="str">
        <f>+'INFO ENEL'!D3420</f>
        <v>ARAHUAY (LIMA)</v>
      </c>
      <c r="F3432" s="50">
        <f>+'INFO ENEL'!E3420</f>
        <v>0</v>
      </c>
      <c r="G3432" s="56" t="str">
        <f>+'INFO ENEL'!L3420</f>
        <v>MT</v>
      </c>
      <c r="H3432" s="57">
        <f>+'INFO ENEL'!M3420</f>
        <v>404.93</v>
      </c>
      <c r="I3432" s="56">
        <f>+'INFO ENEL'!N3420</f>
        <v>13</v>
      </c>
      <c r="J3432" s="56" t="str">
        <f>+'INFO ENEL'!O3420</f>
        <v>Poste</v>
      </c>
      <c r="K3432" s="56" t="str">
        <f>+'INFO ENEL'!P3420</f>
        <v>Concreto</v>
      </c>
      <c r="L3432" s="56" t="str">
        <f>+'INFO ENEL'!Q3420</f>
        <v>PPC20</v>
      </c>
      <c r="M3432" s="55" t="str">
        <f>+IF(ISERROR(INDEX('Estructuras de Acero y Concreto'!$C$6:$C$577,MATCH(L3432,'Estructuras de Acero y Concreto'!$D$6:$D$577,0)))=FALSE,INDEX('Estructuras de Acero y Concreto'!$C$6:$C$577,MATCH(L3432,'Estructuras de Acero y Concreto'!$D$6:$D$577,0)),IF(ISERROR(INDEX('Estructuras de Madera'!$C$5:$C$122,MATCH(L3432,'Estructuras de Madera'!$D$5:$D$122,0)))=FALSE,INDEX('Estructuras de Madera'!$C$5:$C$122,MATCH(L3432,'Estructuras de Madera'!$D$5:$D$122,0)),INDEX(SICODI!$G$3:$G$2404,MATCH(L3432,SICODI!$G$3:$G$2404,0))))</f>
        <v>PPC20</v>
      </c>
      <c r="N3432" s="121" t="str">
        <f>+IF(ISERROR(VLOOKUP(M3432,'Resumen de precios LLTT'!$C$17:$D$3071,2,FALSE))=FALSE,VLOOKUP(M3432,'Resumen de precios LLTT'!$C$17:$D$3071,2,FALSE),VLOOKUP(M3432,SICODI!$G$3:$J$2404,2,FALSE))</f>
        <v>POSTE DE CONCRETO ARMADO DE 13/400/150/345</v>
      </c>
      <c r="O3432" s="58">
        <f>+IF(ISERROR(VLOOKUP(M3432,'Resumen de precios LLTT'!$C$17:$G$3071,5,FALSE))=FALSE,VLOOKUP(M3432,'Resumen de precios LLTT'!$C$17:$G$3071,5,FALSE),VLOOKUP(M3432,SICODI!$G$3:$J$2404,4,FALSE))</f>
        <v>364.69</v>
      </c>
      <c r="P3432" s="16">
        <f t="shared" si="483"/>
        <v>0.84299999999999997</v>
      </c>
      <c r="Q3432" s="78">
        <f t="shared" si="484"/>
        <v>672.12366999999995</v>
      </c>
      <c r="R3432" s="56">
        <v>0</v>
      </c>
      <c r="S3432" s="16">
        <f t="shared" si="485"/>
        <v>0.13400000000000001</v>
      </c>
      <c r="T3432" s="79">
        <f t="shared" si="486"/>
        <v>7.5053809816666659</v>
      </c>
      <c r="U3432" s="80">
        <f t="shared" si="487"/>
        <v>0.183</v>
      </c>
      <c r="V3432" s="81">
        <f t="shared" si="488"/>
        <v>1.3734847196449997</v>
      </c>
      <c r="W3432" s="79">
        <f t="shared" si="489"/>
        <v>0.46217247724950827</v>
      </c>
      <c r="X3432" s="60">
        <f t="shared" si="490"/>
        <v>0.5</v>
      </c>
      <c r="Y3432" s="56">
        <f>+'INFO ENEL'!R3420</f>
        <v>1</v>
      </c>
      <c r="Z3432" s="59">
        <f t="shared" si="491"/>
        <v>0.5</v>
      </c>
    </row>
    <row r="3433" spans="1:26" ht="15" customHeight="1" x14ac:dyDescent="0.25">
      <c r="A3433" s="55">
        <f>+'INFO ENEL'!A3421</f>
        <v>3416</v>
      </c>
      <c r="B3433" s="121" t="str">
        <f>+INDEX($B$8:$B$15,MATCH(L3433,$L$8:$L$15,0))</f>
        <v>SICODI</v>
      </c>
      <c r="C3433" s="56" t="str">
        <f>+'INFO ENEL'!B3421</f>
        <v>Lima</v>
      </c>
      <c r="D3433" s="56" t="str">
        <f>+'INFO ENEL'!D3421</f>
        <v>CARABAYLLO (LIMA)</v>
      </c>
      <c r="E3433" s="56" t="str">
        <f>+'INFO ENEL'!D3421</f>
        <v>CARABAYLLO (LIMA)</v>
      </c>
      <c r="F3433" s="50">
        <f>+'INFO ENEL'!E3421</f>
        <v>0</v>
      </c>
      <c r="G3433" s="56" t="str">
        <f>+'INFO ENEL'!L3421</f>
        <v>MT</v>
      </c>
      <c r="H3433" s="57">
        <f>+'INFO ENEL'!M3421</f>
        <v>83</v>
      </c>
      <c r="I3433" s="56">
        <f>+'INFO ENEL'!N3421</f>
        <v>15</v>
      </c>
      <c r="J3433" s="56" t="str">
        <f>+'INFO ENEL'!O3421</f>
        <v>Poste</v>
      </c>
      <c r="K3433" s="56" t="str">
        <f>+'INFO ENEL'!P3421</f>
        <v>Concreto</v>
      </c>
      <c r="L3433" s="56" t="str">
        <f>+'INFO ENEL'!Q3421</f>
        <v>PPC24</v>
      </c>
      <c r="M3433" s="55" t="str">
        <f>+IF(ISERROR(INDEX('Estructuras de Acero y Concreto'!$C$6:$C$577,MATCH(L3433,'Estructuras de Acero y Concreto'!$D$6:$D$577,0)))=FALSE,INDEX('Estructuras de Acero y Concreto'!$C$6:$C$577,MATCH(L3433,'Estructuras de Acero y Concreto'!$D$6:$D$577,0)),IF(ISERROR(INDEX('Estructuras de Madera'!$C$5:$C$122,MATCH(L3433,'Estructuras de Madera'!$D$5:$D$122,0)))=FALSE,INDEX('Estructuras de Madera'!$C$5:$C$122,MATCH(L3433,'Estructuras de Madera'!$D$5:$D$122,0)),INDEX(SICODI!$G$3:$G$2404,MATCH(L3433,SICODI!$G$3:$G$2404,0))))</f>
        <v>PPC24</v>
      </c>
      <c r="N3433" s="121" t="str">
        <f>+IF(ISERROR(VLOOKUP(M3433,'Resumen de precios LLTT'!$C$17:$D$3071,2,FALSE))=FALSE,VLOOKUP(M3433,'Resumen de precios LLTT'!$C$17:$D$3071,2,FALSE),VLOOKUP(M3433,SICODI!$G$3:$J$2404,2,FALSE))</f>
        <v>POSTE DE CONCRETO ARMADO DE 15/400/150/375</v>
      </c>
      <c r="O3433" s="58">
        <f>+IF(ISERROR(VLOOKUP(M3433,'Resumen de precios LLTT'!$C$17:$G$3071,5,FALSE))=FALSE,VLOOKUP(M3433,'Resumen de precios LLTT'!$C$17:$G$3071,5,FALSE),VLOOKUP(M3433,SICODI!$G$3:$J$2404,4,FALSE))</f>
        <v>476.76</v>
      </c>
      <c r="P3433" s="16">
        <f t="shared" si="483"/>
        <v>0.84299999999999997</v>
      </c>
      <c r="Q3433" s="78">
        <f t="shared" si="484"/>
        <v>878.66867999999999</v>
      </c>
      <c r="R3433" s="56">
        <v>0</v>
      </c>
      <c r="S3433" s="16">
        <f t="shared" si="485"/>
        <v>0.13400000000000001</v>
      </c>
      <c r="T3433" s="79">
        <f t="shared" si="486"/>
        <v>9.8118002600000001</v>
      </c>
      <c r="U3433" s="80">
        <f t="shared" si="487"/>
        <v>0.183</v>
      </c>
      <c r="V3433" s="81">
        <f t="shared" si="488"/>
        <v>1.7955594475800001</v>
      </c>
      <c r="W3433" s="79">
        <f t="shared" si="489"/>
        <v>0.60419904645994038</v>
      </c>
      <c r="X3433" s="60">
        <f t="shared" si="490"/>
        <v>0.6</v>
      </c>
      <c r="Y3433" s="56">
        <f>+'INFO ENEL'!R3421</f>
        <v>1</v>
      </c>
      <c r="Z3433" s="59">
        <f t="shared" si="491"/>
        <v>0.6</v>
      </c>
    </row>
    <row r="3434" spans="1:26" ht="15" customHeight="1" x14ac:dyDescent="0.25">
      <c r="A3434" s="55">
        <f>+'INFO ENEL'!A3422</f>
        <v>3417</v>
      </c>
      <c r="B3434" s="121" t="str">
        <f>+INDEX($B$8:$B$15,MATCH(L3434,$L$8:$L$15,0))</f>
        <v>SICODI</v>
      </c>
      <c r="C3434" s="56" t="str">
        <f>+'INFO ENEL'!B3422</f>
        <v>Lima</v>
      </c>
      <c r="D3434" s="56" t="str">
        <f>+'INFO ENEL'!D3422</f>
        <v>Lima</v>
      </c>
      <c r="E3434" s="56" t="str">
        <f>+'INFO ENEL'!D3422</f>
        <v>Lima</v>
      </c>
      <c r="F3434" s="50">
        <f>+'INFO ENEL'!E3422</f>
        <v>0</v>
      </c>
      <c r="G3434" s="56" t="str">
        <f>+'INFO ENEL'!L3422</f>
        <v>BT</v>
      </c>
      <c r="H3434" s="57">
        <f>+'INFO ENEL'!M3422</f>
        <v>5</v>
      </c>
      <c r="I3434" s="56">
        <f>+'INFO ENEL'!N3422</f>
        <v>11</v>
      </c>
      <c r="J3434" s="56" t="str">
        <f>+'INFO ENEL'!O3422</f>
        <v>Poste</v>
      </c>
      <c r="K3434" s="56" t="str">
        <f>+'INFO ENEL'!P3422</f>
        <v>Concreto</v>
      </c>
      <c r="L3434" s="56" t="str">
        <f>+'INFO ENEL'!Q3422</f>
        <v>PPC40</v>
      </c>
      <c r="M3434" s="55" t="str">
        <f>+IF(ISERROR(INDEX('Estructuras de Acero y Concreto'!$C$6:$C$577,MATCH(L3434,'Estructuras de Acero y Concreto'!$D$6:$D$577,0)))=FALSE,INDEX('Estructuras de Acero y Concreto'!$C$6:$C$577,MATCH(L3434,'Estructuras de Acero y Concreto'!$D$6:$D$577,0)),IF(ISERROR(INDEX('Estructuras de Madera'!$C$5:$C$122,MATCH(L3434,'Estructuras de Madera'!$D$5:$D$122,0)))=FALSE,INDEX('Estructuras de Madera'!$C$5:$C$122,MATCH(L3434,'Estructuras de Madera'!$D$5:$D$122,0)),INDEX(SICODI!$G$3:$G$2404,MATCH(L3434,SICODI!$G$3:$G$2404,0))))</f>
        <v>PPC40</v>
      </c>
      <c r="N3434" s="121" t="str">
        <f>+IF(ISERROR(VLOOKUP(M3434,'Resumen de precios LLTT'!$C$17:$D$3071,2,FALSE))=FALSE,VLOOKUP(M3434,'Resumen de precios LLTT'!$C$17:$D$3071,2,FALSE),VLOOKUP(M3434,SICODI!$G$3:$J$2404,2,FALSE))</f>
        <v>POSTE DE CONCRETO ARMADO PARA A. P. 11/200/120/285</v>
      </c>
      <c r="O3434" s="58">
        <f>+IF(ISERROR(VLOOKUP(M3434,'Resumen de precios LLTT'!$C$17:$G$3071,5,FALSE))=FALSE,VLOOKUP(M3434,'Resumen de precios LLTT'!$C$17:$G$3071,5,FALSE),VLOOKUP(M3434,SICODI!$G$3:$J$2404,4,FALSE))</f>
        <v>206.03</v>
      </c>
      <c r="P3434" s="16">
        <f t="shared" si="483"/>
        <v>0.77</v>
      </c>
      <c r="Q3434" s="78">
        <f t="shared" si="484"/>
        <v>364.67310000000003</v>
      </c>
      <c r="R3434" s="56">
        <v>0</v>
      </c>
      <c r="S3434" s="16">
        <f t="shared" si="485"/>
        <v>7.2000000000000008E-2</v>
      </c>
      <c r="T3434" s="79">
        <f t="shared" si="486"/>
        <v>2.1880386000000005</v>
      </c>
      <c r="U3434" s="80">
        <f t="shared" si="487"/>
        <v>0.2</v>
      </c>
      <c r="V3434" s="81">
        <f t="shared" si="488"/>
        <v>0.43760772000000014</v>
      </c>
      <c r="W3434" s="79">
        <f t="shared" si="489"/>
        <v>0.14725336301388503</v>
      </c>
      <c r="X3434" s="60">
        <f t="shared" si="490"/>
        <v>0.1</v>
      </c>
      <c r="Y3434" s="56">
        <f>+'INFO ENEL'!R3422</f>
        <v>4</v>
      </c>
      <c r="Z3434" s="59">
        <f t="shared" si="491"/>
        <v>0.4</v>
      </c>
    </row>
    <row r="3435" spans="1:26" ht="15" customHeight="1" x14ac:dyDescent="0.25">
      <c r="A3435" s="55">
        <f>+'INFO ENEL'!A3423</f>
        <v>3418</v>
      </c>
      <c r="B3435" s="121" t="str">
        <f>+INDEX($B$8:$B$15,MATCH(L3435,$L$8:$L$15,0))</f>
        <v>SICODI</v>
      </c>
      <c r="C3435" s="56" t="str">
        <f>+'INFO ENEL'!B3423</f>
        <v>Lima</v>
      </c>
      <c r="D3435" s="56" t="str">
        <f>+'INFO ENEL'!D3423</f>
        <v>Lima</v>
      </c>
      <c r="E3435" s="56" t="str">
        <f>+'INFO ENEL'!D3423</f>
        <v>Lima</v>
      </c>
      <c r="F3435" s="50">
        <f>+'INFO ENEL'!E3423</f>
        <v>0</v>
      </c>
      <c r="G3435" s="56" t="str">
        <f>+'INFO ENEL'!L3423</f>
        <v>BT</v>
      </c>
      <c r="H3435" s="57">
        <f>+'INFO ENEL'!M3423</f>
        <v>59</v>
      </c>
      <c r="I3435" s="56">
        <f>+'INFO ENEL'!N3423</f>
        <v>11</v>
      </c>
      <c r="J3435" s="56" t="str">
        <f>+'INFO ENEL'!O3423</f>
        <v>Poste</v>
      </c>
      <c r="K3435" s="56" t="str">
        <f>+'INFO ENEL'!P3423</f>
        <v>Concreto</v>
      </c>
      <c r="L3435" s="56" t="str">
        <f>+'INFO ENEL'!Q3423</f>
        <v>PPC40</v>
      </c>
      <c r="M3435" s="55" t="str">
        <f>+IF(ISERROR(INDEX('Estructuras de Acero y Concreto'!$C$6:$C$577,MATCH(L3435,'Estructuras de Acero y Concreto'!$D$6:$D$577,0)))=FALSE,INDEX('Estructuras de Acero y Concreto'!$C$6:$C$577,MATCH(L3435,'Estructuras de Acero y Concreto'!$D$6:$D$577,0)),IF(ISERROR(INDEX('Estructuras de Madera'!$C$5:$C$122,MATCH(L3435,'Estructuras de Madera'!$D$5:$D$122,0)))=FALSE,INDEX('Estructuras de Madera'!$C$5:$C$122,MATCH(L3435,'Estructuras de Madera'!$D$5:$D$122,0)),INDEX(SICODI!$G$3:$G$2404,MATCH(L3435,SICODI!$G$3:$G$2404,0))))</f>
        <v>PPC40</v>
      </c>
      <c r="N3435" s="121" t="str">
        <f>+IF(ISERROR(VLOOKUP(M3435,'Resumen de precios LLTT'!$C$17:$D$3071,2,FALSE))=FALSE,VLOOKUP(M3435,'Resumen de precios LLTT'!$C$17:$D$3071,2,FALSE),VLOOKUP(M3435,SICODI!$G$3:$J$2404,2,FALSE))</f>
        <v>POSTE DE CONCRETO ARMADO PARA A. P. 11/200/120/285</v>
      </c>
      <c r="O3435" s="58">
        <f>+IF(ISERROR(VLOOKUP(M3435,'Resumen de precios LLTT'!$C$17:$G$3071,5,FALSE))=FALSE,VLOOKUP(M3435,'Resumen de precios LLTT'!$C$17:$G$3071,5,FALSE),VLOOKUP(M3435,SICODI!$G$3:$J$2404,4,FALSE))</f>
        <v>206.03</v>
      </c>
      <c r="P3435" s="16">
        <f t="shared" si="483"/>
        <v>0.77</v>
      </c>
      <c r="Q3435" s="78">
        <f t="shared" si="484"/>
        <v>364.67310000000003</v>
      </c>
      <c r="R3435" s="56">
        <v>0</v>
      </c>
      <c r="S3435" s="16">
        <f t="shared" si="485"/>
        <v>7.2000000000000008E-2</v>
      </c>
      <c r="T3435" s="79">
        <f t="shared" si="486"/>
        <v>2.1880386000000005</v>
      </c>
      <c r="U3435" s="80">
        <f t="shared" si="487"/>
        <v>0.2</v>
      </c>
      <c r="V3435" s="81">
        <f t="shared" si="488"/>
        <v>0.43760772000000014</v>
      </c>
      <c r="W3435" s="79">
        <f t="shared" si="489"/>
        <v>0.14725336301388503</v>
      </c>
      <c r="X3435" s="60">
        <f t="shared" si="490"/>
        <v>0.1</v>
      </c>
      <c r="Y3435" s="56">
        <f>+'INFO ENEL'!R3423</f>
        <v>4</v>
      </c>
      <c r="Z3435" s="59">
        <f t="shared" si="491"/>
        <v>0.4</v>
      </c>
    </row>
    <row r="3436" spans="1:26" ht="15" customHeight="1" x14ac:dyDescent="0.25">
      <c r="A3436" s="55">
        <f>+'INFO ENEL'!A3424</f>
        <v>3419</v>
      </c>
      <c r="B3436" s="121" t="str">
        <f>+INDEX($B$8:$B$15,MATCH(L3436,$L$8:$L$15,0))</f>
        <v>SICODI</v>
      </c>
      <c r="C3436" s="56" t="str">
        <f>+'INFO ENEL'!B3424</f>
        <v>Lima</v>
      </c>
      <c r="D3436" s="56" t="str">
        <f>+'INFO ENEL'!D3424</f>
        <v>Lima</v>
      </c>
      <c r="E3436" s="56" t="str">
        <f>+'INFO ENEL'!D3424</f>
        <v>Lima</v>
      </c>
      <c r="F3436" s="50">
        <f>+'INFO ENEL'!E3424</f>
        <v>0</v>
      </c>
      <c r="G3436" s="56" t="str">
        <f>+'INFO ENEL'!L3424</f>
        <v>BT</v>
      </c>
      <c r="H3436" s="57">
        <f>+'INFO ENEL'!M3424</f>
        <v>58</v>
      </c>
      <c r="I3436" s="56">
        <f>+'INFO ENEL'!N3424</f>
        <v>11</v>
      </c>
      <c r="J3436" s="56" t="str">
        <f>+'INFO ENEL'!O3424</f>
        <v>Poste</v>
      </c>
      <c r="K3436" s="56" t="str">
        <f>+'INFO ENEL'!P3424</f>
        <v>Concreto</v>
      </c>
      <c r="L3436" s="56" t="str">
        <f>+'INFO ENEL'!Q3424</f>
        <v>PPC40</v>
      </c>
      <c r="M3436" s="55" t="str">
        <f>+IF(ISERROR(INDEX('Estructuras de Acero y Concreto'!$C$6:$C$577,MATCH(L3436,'Estructuras de Acero y Concreto'!$D$6:$D$577,0)))=FALSE,INDEX('Estructuras de Acero y Concreto'!$C$6:$C$577,MATCH(L3436,'Estructuras de Acero y Concreto'!$D$6:$D$577,0)),IF(ISERROR(INDEX('Estructuras de Madera'!$C$5:$C$122,MATCH(L3436,'Estructuras de Madera'!$D$5:$D$122,0)))=FALSE,INDEX('Estructuras de Madera'!$C$5:$C$122,MATCH(L3436,'Estructuras de Madera'!$D$5:$D$122,0)),INDEX(SICODI!$G$3:$G$2404,MATCH(L3436,SICODI!$G$3:$G$2404,0))))</f>
        <v>PPC40</v>
      </c>
      <c r="N3436" s="121" t="str">
        <f>+IF(ISERROR(VLOOKUP(M3436,'Resumen de precios LLTT'!$C$17:$D$3071,2,FALSE))=FALSE,VLOOKUP(M3436,'Resumen de precios LLTT'!$C$17:$D$3071,2,FALSE),VLOOKUP(M3436,SICODI!$G$3:$J$2404,2,FALSE))</f>
        <v>POSTE DE CONCRETO ARMADO PARA A. P. 11/200/120/285</v>
      </c>
      <c r="O3436" s="58">
        <f>+IF(ISERROR(VLOOKUP(M3436,'Resumen de precios LLTT'!$C$17:$G$3071,5,FALSE))=FALSE,VLOOKUP(M3436,'Resumen de precios LLTT'!$C$17:$G$3071,5,FALSE),VLOOKUP(M3436,SICODI!$G$3:$J$2404,4,FALSE))</f>
        <v>206.03</v>
      </c>
      <c r="P3436" s="16">
        <f t="shared" si="483"/>
        <v>0.77</v>
      </c>
      <c r="Q3436" s="78">
        <f t="shared" si="484"/>
        <v>364.67310000000003</v>
      </c>
      <c r="R3436" s="56">
        <v>0</v>
      </c>
      <c r="S3436" s="16">
        <f t="shared" si="485"/>
        <v>7.2000000000000008E-2</v>
      </c>
      <c r="T3436" s="79">
        <f t="shared" si="486"/>
        <v>2.1880386000000005</v>
      </c>
      <c r="U3436" s="80">
        <f t="shared" si="487"/>
        <v>0.2</v>
      </c>
      <c r="V3436" s="81">
        <f t="shared" si="488"/>
        <v>0.43760772000000014</v>
      </c>
      <c r="W3436" s="79">
        <f t="shared" si="489"/>
        <v>0.14725336301388503</v>
      </c>
      <c r="X3436" s="60">
        <f t="shared" si="490"/>
        <v>0.1</v>
      </c>
      <c r="Y3436" s="56">
        <f>+'INFO ENEL'!R3424</f>
        <v>4</v>
      </c>
      <c r="Z3436" s="59">
        <f t="shared" si="491"/>
        <v>0.4</v>
      </c>
    </row>
    <row r="3437" spans="1:26" ht="15" customHeight="1" x14ac:dyDescent="0.25">
      <c r="A3437" s="55">
        <f>+'INFO ENEL'!A3425</f>
        <v>3420</v>
      </c>
      <c r="B3437" s="121" t="str">
        <f>+INDEX($B$8:$B$15,MATCH(L3437,$L$8:$L$15,0))</f>
        <v>SICODI</v>
      </c>
      <c r="C3437" s="56" t="str">
        <f>+'INFO ENEL'!B3425</f>
        <v>Lima</v>
      </c>
      <c r="D3437" s="56" t="str">
        <f>+'INFO ENEL'!D3425</f>
        <v>Lima</v>
      </c>
      <c r="E3437" s="56" t="str">
        <f>+'INFO ENEL'!D3425</f>
        <v>Lima</v>
      </c>
      <c r="F3437" s="50">
        <f>+'INFO ENEL'!E3425</f>
        <v>0</v>
      </c>
      <c r="G3437" s="56" t="str">
        <f>+'INFO ENEL'!L3425</f>
        <v>BT</v>
      </c>
      <c r="H3437" s="57">
        <f>+'INFO ENEL'!M3425</f>
        <v>16</v>
      </c>
      <c r="I3437" s="56">
        <f>+'INFO ENEL'!N3425</f>
        <v>11</v>
      </c>
      <c r="J3437" s="56" t="str">
        <f>+'INFO ENEL'!O3425</f>
        <v>Poste</v>
      </c>
      <c r="K3437" s="56" t="str">
        <f>+'INFO ENEL'!P3425</f>
        <v>Concreto</v>
      </c>
      <c r="L3437" s="56" t="str">
        <f>+'INFO ENEL'!Q3425</f>
        <v>PPC40</v>
      </c>
      <c r="M3437" s="55" t="str">
        <f>+IF(ISERROR(INDEX('Estructuras de Acero y Concreto'!$C$6:$C$577,MATCH(L3437,'Estructuras de Acero y Concreto'!$D$6:$D$577,0)))=FALSE,INDEX('Estructuras de Acero y Concreto'!$C$6:$C$577,MATCH(L3437,'Estructuras de Acero y Concreto'!$D$6:$D$577,0)),IF(ISERROR(INDEX('Estructuras de Madera'!$C$5:$C$122,MATCH(L3437,'Estructuras de Madera'!$D$5:$D$122,0)))=FALSE,INDEX('Estructuras de Madera'!$C$5:$C$122,MATCH(L3437,'Estructuras de Madera'!$D$5:$D$122,0)),INDEX(SICODI!$G$3:$G$2404,MATCH(L3437,SICODI!$G$3:$G$2404,0))))</f>
        <v>PPC40</v>
      </c>
      <c r="N3437" s="121" t="str">
        <f>+IF(ISERROR(VLOOKUP(M3437,'Resumen de precios LLTT'!$C$17:$D$3071,2,FALSE))=FALSE,VLOOKUP(M3437,'Resumen de precios LLTT'!$C$17:$D$3071,2,FALSE),VLOOKUP(M3437,SICODI!$G$3:$J$2404,2,FALSE))</f>
        <v>POSTE DE CONCRETO ARMADO PARA A. P. 11/200/120/285</v>
      </c>
      <c r="O3437" s="58">
        <f>+IF(ISERROR(VLOOKUP(M3437,'Resumen de precios LLTT'!$C$17:$G$3071,5,FALSE))=FALSE,VLOOKUP(M3437,'Resumen de precios LLTT'!$C$17:$G$3071,5,FALSE),VLOOKUP(M3437,SICODI!$G$3:$J$2404,4,FALSE))</f>
        <v>206.03</v>
      </c>
      <c r="P3437" s="16">
        <f t="shared" si="483"/>
        <v>0.77</v>
      </c>
      <c r="Q3437" s="78">
        <f t="shared" si="484"/>
        <v>364.67310000000003</v>
      </c>
      <c r="R3437" s="56">
        <v>0</v>
      </c>
      <c r="S3437" s="16">
        <f t="shared" si="485"/>
        <v>7.2000000000000008E-2</v>
      </c>
      <c r="T3437" s="79">
        <f t="shared" si="486"/>
        <v>2.1880386000000005</v>
      </c>
      <c r="U3437" s="80">
        <f t="shared" si="487"/>
        <v>0.2</v>
      </c>
      <c r="V3437" s="81">
        <f t="shared" si="488"/>
        <v>0.43760772000000014</v>
      </c>
      <c r="W3437" s="79">
        <f t="shared" si="489"/>
        <v>0.14725336301388503</v>
      </c>
      <c r="X3437" s="60">
        <f t="shared" si="490"/>
        <v>0.1</v>
      </c>
      <c r="Y3437" s="56">
        <f>+'INFO ENEL'!R3425</f>
        <v>4</v>
      </c>
      <c r="Z3437" s="59">
        <f t="shared" si="491"/>
        <v>0.4</v>
      </c>
    </row>
    <row r="3438" spans="1:26" ht="15" customHeight="1" x14ac:dyDescent="0.25">
      <c r="A3438" s="55">
        <f>+'INFO ENEL'!A3426</f>
        <v>3421</v>
      </c>
      <c r="B3438" s="121" t="str">
        <f>+INDEX($B$8:$B$15,MATCH(L3438,$L$8:$L$15,0))</f>
        <v>SICODI</v>
      </c>
      <c r="C3438" s="56" t="str">
        <f>+'INFO ENEL'!B3426</f>
        <v>Lima</v>
      </c>
      <c r="D3438" s="56" t="str">
        <f>+'INFO ENEL'!D3426</f>
        <v>Lima</v>
      </c>
      <c r="E3438" s="56" t="str">
        <f>+'INFO ENEL'!D3426</f>
        <v>Lima</v>
      </c>
      <c r="F3438" s="50">
        <f>+'INFO ENEL'!E3426</f>
        <v>0</v>
      </c>
      <c r="G3438" s="56" t="str">
        <f>+'INFO ENEL'!L3426</f>
        <v>BT</v>
      </c>
      <c r="H3438" s="57">
        <f>+'INFO ENEL'!M3426</f>
        <v>82</v>
      </c>
      <c r="I3438" s="56">
        <f>+'INFO ENEL'!N3426</f>
        <v>11</v>
      </c>
      <c r="J3438" s="56" t="str">
        <f>+'INFO ENEL'!O3426</f>
        <v>Poste</v>
      </c>
      <c r="K3438" s="56" t="str">
        <f>+'INFO ENEL'!P3426</f>
        <v>Concreto</v>
      </c>
      <c r="L3438" s="56" t="str">
        <f>+'INFO ENEL'!Q3426</f>
        <v>PPC40</v>
      </c>
      <c r="M3438" s="55" t="str">
        <f>+IF(ISERROR(INDEX('Estructuras de Acero y Concreto'!$C$6:$C$577,MATCH(L3438,'Estructuras de Acero y Concreto'!$D$6:$D$577,0)))=FALSE,INDEX('Estructuras de Acero y Concreto'!$C$6:$C$577,MATCH(L3438,'Estructuras de Acero y Concreto'!$D$6:$D$577,0)),IF(ISERROR(INDEX('Estructuras de Madera'!$C$5:$C$122,MATCH(L3438,'Estructuras de Madera'!$D$5:$D$122,0)))=FALSE,INDEX('Estructuras de Madera'!$C$5:$C$122,MATCH(L3438,'Estructuras de Madera'!$D$5:$D$122,0)),INDEX(SICODI!$G$3:$G$2404,MATCH(L3438,SICODI!$G$3:$G$2404,0))))</f>
        <v>PPC40</v>
      </c>
      <c r="N3438" s="121" t="str">
        <f>+IF(ISERROR(VLOOKUP(M3438,'Resumen de precios LLTT'!$C$17:$D$3071,2,FALSE))=FALSE,VLOOKUP(M3438,'Resumen de precios LLTT'!$C$17:$D$3071,2,FALSE),VLOOKUP(M3438,SICODI!$G$3:$J$2404,2,FALSE))</f>
        <v>POSTE DE CONCRETO ARMADO PARA A. P. 11/200/120/285</v>
      </c>
      <c r="O3438" s="58">
        <f>+IF(ISERROR(VLOOKUP(M3438,'Resumen de precios LLTT'!$C$17:$G$3071,5,FALSE))=FALSE,VLOOKUP(M3438,'Resumen de precios LLTT'!$C$17:$G$3071,5,FALSE),VLOOKUP(M3438,SICODI!$G$3:$J$2404,4,FALSE))</f>
        <v>206.03</v>
      </c>
      <c r="P3438" s="16">
        <f t="shared" si="483"/>
        <v>0.77</v>
      </c>
      <c r="Q3438" s="78">
        <f t="shared" si="484"/>
        <v>364.67310000000003</v>
      </c>
      <c r="R3438" s="56">
        <v>0</v>
      </c>
      <c r="S3438" s="16">
        <f t="shared" si="485"/>
        <v>7.2000000000000008E-2</v>
      </c>
      <c r="T3438" s="79">
        <f t="shared" si="486"/>
        <v>2.1880386000000005</v>
      </c>
      <c r="U3438" s="80">
        <f t="shared" si="487"/>
        <v>0.2</v>
      </c>
      <c r="V3438" s="81">
        <f t="shared" si="488"/>
        <v>0.43760772000000014</v>
      </c>
      <c r="W3438" s="79">
        <f t="shared" si="489"/>
        <v>0.14725336301388503</v>
      </c>
      <c r="X3438" s="60">
        <f t="shared" si="490"/>
        <v>0.1</v>
      </c>
      <c r="Y3438" s="56">
        <f>+'INFO ENEL'!R3426</f>
        <v>4</v>
      </c>
      <c r="Z3438" s="59">
        <f t="shared" si="491"/>
        <v>0.4</v>
      </c>
    </row>
    <row r="3439" spans="1:26" ht="15" customHeight="1" x14ac:dyDescent="0.25">
      <c r="A3439" s="55">
        <f>+'INFO ENEL'!A3427</f>
        <v>3422</v>
      </c>
      <c r="B3439" s="121" t="str">
        <f>+INDEX($B$8:$B$15,MATCH(L3439,$L$8:$L$15,0))</f>
        <v>SICODI</v>
      </c>
      <c r="C3439" s="56" t="str">
        <f>+'INFO ENEL'!B3427</f>
        <v>Lima</v>
      </c>
      <c r="D3439" s="56" t="str">
        <f>+'INFO ENEL'!D3427</f>
        <v>Lima</v>
      </c>
      <c r="E3439" s="56" t="str">
        <f>+'INFO ENEL'!D3427</f>
        <v>Lima</v>
      </c>
      <c r="F3439" s="50">
        <f>+'INFO ENEL'!E3427</f>
        <v>0</v>
      </c>
      <c r="G3439" s="56" t="str">
        <f>+'INFO ENEL'!L3427</f>
        <v>BT</v>
      </c>
      <c r="H3439" s="57">
        <f>+'INFO ENEL'!M3427</f>
        <v>80</v>
      </c>
      <c r="I3439" s="56">
        <f>+'INFO ENEL'!N3427</f>
        <v>11</v>
      </c>
      <c r="J3439" s="56" t="str">
        <f>+'INFO ENEL'!O3427</f>
        <v>Poste</v>
      </c>
      <c r="K3439" s="56" t="str">
        <f>+'INFO ENEL'!P3427</f>
        <v>Concreto</v>
      </c>
      <c r="L3439" s="56" t="str">
        <f>+'INFO ENEL'!Q3427</f>
        <v>PPC40</v>
      </c>
      <c r="M3439" s="55" t="str">
        <f>+IF(ISERROR(INDEX('Estructuras de Acero y Concreto'!$C$6:$C$577,MATCH(L3439,'Estructuras de Acero y Concreto'!$D$6:$D$577,0)))=FALSE,INDEX('Estructuras de Acero y Concreto'!$C$6:$C$577,MATCH(L3439,'Estructuras de Acero y Concreto'!$D$6:$D$577,0)),IF(ISERROR(INDEX('Estructuras de Madera'!$C$5:$C$122,MATCH(L3439,'Estructuras de Madera'!$D$5:$D$122,0)))=FALSE,INDEX('Estructuras de Madera'!$C$5:$C$122,MATCH(L3439,'Estructuras de Madera'!$D$5:$D$122,0)),INDEX(SICODI!$G$3:$G$2404,MATCH(L3439,SICODI!$G$3:$G$2404,0))))</f>
        <v>PPC40</v>
      </c>
      <c r="N3439" s="121" t="str">
        <f>+IF(ISERROR(VLOOKUP(M3439,'Resumen de precios LLTT'!$C$17:$D$3071,2,FALSE))=FALSE,VLOOKUP(M3439,'Resumen de precios LLTT'!$C$17:$D$3071,2,FALSE),VLOOKUP(M3439,SICODI!$G$3:$J$2404,2,FALSE))</f>
        <v>POSTE DE CONCRETO ARMADO PARA A. P. 11/200/120/285</v>
      </c>
      <c r="O3439" s="58">
        <f>+IF(ISERROR(VLOOKUP(M3439,'Resumen de precios LLTT'!$C$17:$G$3071,5,FALSE))=FALSE,VLOOKUP(M3439,'Resumen de precios LLTT'!$C$17:$G$3071,5,FALSE),VLOOKUP(M3439,SICODI!$G$3:$J$2404,4,FALSE))</f>
        <v>206.03</v>
      </c>
      <c r="P3439" s="16">
        <f t="shared" si="483"/>
        <v>0.77</v>
      </c>
      <c r="Q3439" s="78">
        <f t="shared" si="484"/>
        <v>364.67310000000003</v>
      </c>
      <c r="R3439" s="56">
        <v>0</v>
      </c>
      <c r="S3439" s="16">
        <f t="shared" si="485"/>
        <v>7.2000000000000008E-2</v>
      </c>
      <c r="T3439" s="79">
        <f t="shared" si="486"/>
        <v>2.1880386000000005</v>
      </c>
      <c r="U3439" s="80">
        <f t="shared" si="487"/>
        <v>0.2</v>
      </c>
      <c r="V3439" s="81">
        <f t="shared" si="488"/>
        <v>0.43760772000000014</v>
      </c>
      <c r="W3439" s="79">
        <f t="shared" si="489"/>
        <v>0.14725336301388503</v>
      </c>
      <c r="X3439" s="60">
        <f t="shared" si="490"/>
        <v>0.1</v>
      </c>
      <c r="Y3439" s="56">
        <f>+'INFO ENEL'!R3427</f>
        <v>4</v>
      </c>
      <c r="Z3439" s="59">
        <f t="shared" si="491"/>
        <v>0.4</v>
      </c>
    </row>
    <row r="3440" spans="1:26" ht="15" customHeight="1" x14ac:dyDescent="0.25">
      <c r="A3440" s="55">
        <f>+'INFO ENEL'!A3428</f>
        <v>3423</v>
      </c>
      <c r="B3440" s="121" t="str">
        <f>+INDEX($B$8:$B$15,MATCH(L3440,$L$8:$L$15,0))</f>
        <v>SICODI</v>
      </c>
      <c r="C3440" s="56" t="str">
        <f>+'INFO ENEL'!B3428</f>
        <v>Lima</v>
      </c>
      <c r="D3440" s="56" t="str">
        <f>+'INFO ENEL'!D3428</f>
        <v>Lima</v>
      </c>
      <c r="E3440" s="56" t="str">
        <f>+'INFO ENEL'!D3428</f>
        <v>Lima</v>
      </c>
      <c r="F3440" s="50">
        <f>+'INFO ENEL'!E3428</f>
        <v>0</v>
      </c>
      <c r="G3440" s="56" t="str">
        <f>+'INFO ENEL'!L3428</f>
        <v>BT</v>
      </c>
      <c r="H3440" s="57">
        <f>+'INFO ENEL'!M3428</f>
        <v>74.063699999999997</v>
      </c>
      <c r="I3440" s="56">
        <f>+'INFO ENEL'!N3428</f>
        <v>11</v>
      </c>
      <c r="J3440" s="56" t="str">
        <f>+'INFO ENEL'!O3428</f>
        <v>Poste</v>
      </c>
      <c r="K3440" s="56" t="str">
        <f>+'INFO ENEL'!P3428</f>
        <v>Concreto</v>
      </c>
      <c r="L3440" s="56" t="str">
        <f>+'INFO ENEL'!Q3428</f>
        <v>PPC40</v>
      </c>
      <c r="M3440" s="55" t="str">
        <f>+IF(ISERROR(INDEX('Estructuras de Acero y Concreto'!$C$6:$C$577,MATCH(L3440,'Estructuras de Acero y Concreto'!$D$6:$D$577,0)))=FALSE,INDEX('Estructuras de Acero y Concreto'!$C$6:$C$577,MATCH(L3440,'Estructuras de Acero y Concreto'!$D$6:$D$577,0)),IF(ISERROR(INDEX('Estructuras de Madera'!$C$5:$C$122,MATCH(L3440,'Estructuras de Madera'!$D$5:$D$122,0)))=FALSE,INDEX('Estructuras de Madera'!$C$5:$C$122,MATCH(L3440,'Estructuras de Madera'!$D$5:$D$122,0)),INDEX(SICODI!$G$3:$G$2404,MATCH(L3440,SICODI!$G$3:$G$2404,0))))</f>
        <v>PPC40</v>
      </c>
      <c r="N3440" s="121" t="str">
        <f>+IF(ISERROR(VLOOKUP(M3440,'Resumen de precios LLTT'!$C$17:$D$3071,2,FALSE))=FALSE,VLOOKUP(M3440,'Resumen de precios LLTT'!$C$17:$D$3071,2,FALSE),VLOOKUP(M3440,SICODI!$G$3:$J$2404,2,FALSE))</f>
        <v>POSTE DE CONCRETO ARMADO PARA A. P. 11/200/120/285</v>
      </c>
      <c r="O3440" s="58">
        <f>+IF(ISERROR(VLOOKUP(M3440,'Resumen de precios LLTT'!$C$17:$G$3071,5,FALSE))=FALSE,VLOOKUP(M3440,'Resumen de precios LLTT'!$C$17:$G$3071,5,FALSE),VLOOKUP(M3440,SICODI!$G$3:$J$2404,4,FALSE))</f>
        <v>206.03</v>
      </c>
      <c r="P3440" s="16">
        <f t="shared" si="483"/>
        <v>0.77</v>
      </c>
      <c r="Q3440" s="78">
        <f t="shared" si="484"/>
        <v>364.67310000000003</v>
      </c>
      <c r="R3440" s="56">
        <v>0</v>
      </c>
      <c r="S3440" s="16">
        <f t="shared" si="485"/>
        <v>7.2000000000000008E-2</v>
      </c>
      <c r="T3440" s="79">
        <f t="shared" si="486"/>
        <v>2.1880386000000005</v>
      </c>
      <c r="U3440" s="80">
        <f t="shared" si="487"/>
        <v>0.2</v>
      </c>
      <c r="V3440" s="81">
        <f t="shared" si="488"/>
        <v>0.43760772000000014</v>
      </c>
      <c r="W3440" s="79">
        <f t="shared" si="489"/>
        <v>0.14725336301388503</v>
      </c>
      <c r="X3440" s="60">
        <f t="shared" si="490"/>
        <v>0.1</v>
      </c>
      <c r="Y3440" s="56">
        <f>+'INFO ENEL'!R3428</f>
        <v>4</v>
      </c>
      <c r="Z3440" s="59">
        <f t="shared" si="491"/>
        <v>0.4</v>
      </c>
    </row>
    <row r="3441" spans="1:26" ht="15" customHeight="1" x14ac:dyDescent="0.25">
      <c r="A3441" s="55">
        <f>+'INFO ENEL'!A3429</f>
        <v>3424</v>
      </c>
      <c r="B3441" s="121" t="str">
        <f>+INDEX($B$8:$B$15,MATCH(L3441,$L$8:$L$15,0))</f>
        <v>SICODI</v>
      </c>
      <c r="C3441" s="56" t="str">
        <f>+'INFO ENEL'!B3429</f>
        <v>Lima</v>
      </c>
      <c r="D3441" s="56" t="str">
        <f>+'INFO ENEL'!D3429</f>
        <v>Lima</v>
      </c>
      <c r="E3441" s="56" t="str">
        <f>+'INFO ENEL'!D3429</f>
        <v>Lima</v>
      </c>
      <c r="F3441" s="50">
        <f>+'INFO ENEL'!E3429</f>
        <v>0</v>
      </c>
      <c r="G3441" s="56" t="str">
        <f>+'INFO ENEL'!L3429</f>
        <v>BT</v>
      </c>
      <c r="H3441" s="57">
        <f>+'INFO ENEL'!M3429</f>
        <v>101.172</v>
      </c>
      <c r="I3441" s="56">
        <f>+'INFO ENEL'!N3429</f>
        <v>11</v>
      </c>
      <c r="J3441" s="56" t="str">
        <f>+'INFO ENEL'!O3429</f>
        <v>Poste</v>
      </c>
      <c r="K3441" s="56" t="str">
        <f>+'INFO ENEL'!P3429</f>
        <v>Concreto</v>
      </c>
      <c r="L3441" s="56" t="str">
        <f>+'INFO ENEL'!Q3429</f>
        <v>PPC40</v>
      </c>
      <c r="M3441" s="55" t="str">
        <f>+IF(ISERROR(INDEX('Estructuras de Acero y Concreto'!$C$6:$C$577,MATCH(L3441,'Estructuras de Acero y Concreto'!$D$6:$D$577,0)))=FALSE,INDEX('Estructuras de Acero y Concreto'!$C$6:$C$577,MATCH(L3441,'Estructuras de Acero y Concreto'!$D$6:$D$577,0)),IF(ISERROR(INDEX('Estructuras de Madera'!$C$5:$C$122,MATCH(L3441,'Estructuras de Madera'!$D$5:$D$122,0)))=FALSE,INDEX('Estructuras de Madera'!$C$5:$C$122,MATCH(L3441,'Estructuras de Madera'!$D$5:$D$122,0)),INDEX(SICODI!$G$3:$G$2404,MATCH(L3441,SICODI!$G$3:$G$2404,0))))</f>
        <v>PPC40</v>
      </c>
      <c r="N3441" s="121" t="str">
        <f>+IF(ISERROR(VLOOKUP(M3441,'Resumen de precios LLTT'!$C$17:$D$3071,2,FALSE))=FALSE,VLOOKUP(M3441,'Resumen de precios LLTT'!$C$17:$D$3071,2,FALSE),VLOOKUP(M3441,SICODI!$G$3:$J$2404,2,FALSE))</f>
        <v>POSTE DE CONCRETO ARMADO PARA A. P. 11/200/120/285</v>
      </c>
      <c r="O3441" s="58">
        <f>+IF(ISERROR(VLOOKUP(M3441,'Resumen de precios LLTT'!$C$17:$G$3071,5,FALSE))=FALSE,VLOOKUP(M3441,'Resumen de precios LLTT'!$C$17:$G$3071,5,FALSE),VLOOKUP(M3441,SICODI!$G$3:$J$2404,4,FALSE))</f>
        <v>206.03</v>
      </c>
      <c r="P3441" s="16">
        <f t="shared" si="483"/>
        <v>0.77</v>
      </c>
      <c r="Q3441" s="78">
        <f t="shared" si="484"/>
        <v>364.67310000000003</v>
      </c>
      <c r="R3441" s="56">
        <v>0</v>
      </c>
      <c r="S3441" s="16">
        <f t="shared" si="485"/>
        <v>7.2000000000000008E-2</v>
      </c>
      <c r="T3441" s="79">
        <f t="shared" si="486"/>
        <v>2.1880386000000005</v>
      </c>
      <c r="U3441" s="80">
        <f t="shared" si="487"/>
        <v>0.2</v>
      </c>
      <c r="V3441" s="81">
        <f t="shared" si="488"/>
        <v>0.43760772000000014</v>
      </c>
      <c r="W3441" s="79">
        <f t="shared" si="489"/>
        <v>0.14725336301388503</v>
      </c>
      <c r="X3441" s="60">
        <f t="shared" si="490"/>
        <v>0.1</v>
      </c>
      <c r="Y3441" s="56">
        <f>+'INFO ENEL'!R3429</f>
        <v>4</v>
      </c>
      <c r="Z3441" s="59">
        <f t="shared" si="491"/>
        <v>0.4</v>
      </c>
    </row>
    <row r="3442" spans="1:26" ht="15" customHeight="1" x14ac:dyDescent="0.25">
      <c r="A3442" s="55">
        <f>+'INFO ENEL'!A3430</f>
        <v>3425</v>
      </c>
      <c r="B3442" s="121" t="str">
        <f>+INDEX($B$8:$B$15,MATCH(L3442,$L$8:$L$15,0))</f>
        <v>SICODI</v>
      </c>
      <c r="C3442" s="56" t="str">
        <f>+'INFO ENEL'!B3430</f>
        <v>Lima</v>
      </c>
      <c r="D3442" s="56" t="str">
        <f>+'INFO ENEL'!D3430</f>
        <v>Lima</v>
      </c>
      <c r="E3442" s="56" t="str">
        <f>+'INFO ENEL'!D3430</f>
        <v>Lima</v>
      </c>
      <c r="F3442" s="50">
        <f>+'INFO ENEL'!E3430</f>
        <v>0</v>
      </c>
      <c r="G3442" s="56" t="str">
        <f>+'INFO ENEL'!L3430</f>
        <v>MT</v>
      </c>
      <c r="H3442" s="57">
        <f>+'INFO ENEL'!M3430</f>
        <v>22.92</v>
      </c>
      <c r="I3442" s="56">
        <f>+'INFO ENEL'!N3430</f>
        <v>13</v>
      </c>
      <c r="J3442" s="56" t="str">
        <f>+'INFO ENEL'!O3430</f>
        <v>Poste</v>
      </c>
      <c r="K3442" s="56" t="str">
        <f>+'INFO ENEL'!P3430</f>
        <v>Concreto</v>
      </c>
      <c r="L3442" s="56" t="str">
        <f>+'INFO ENEL'!Q3430</f>
        <v>PPC20</v>
      </c>
      <c r="M3442" s="55" t="str">
        <f>+IF(ISERROR(INDEX('Estructuras de Acero y Concreto'!$C$6:$C$577,MATCH(L3442,'Estructuras de Acero y Concreto'!$D$6:$D$577,0)))=FALSE,INDEX('Estructuras de Acero y Concreto'!$C$6:$C$577,MATCH(L3442,'Estructuras de Acero y Concreto'!$D$6:$D$577,0)),IF(ISERROR(INDEX('Estructuras de Madera'!$C$5:$C$122,MATCH(L3442,'Estructuras de Madera'!$D$5:$D$122,0)))=FALSE,INDEX('Estructuras de Madera'!$C$5:$C$122,MATCH(L3442,'Estructuras de Madera'!$D$5:$D$122,0)),INDEX(SICODI!$G$3:$G$2404,MATCH(L3442,SICODI!$G$3:$G$2404,0))))</f>
        <v>PPC20</v>
      </c>
      <c r="N3442" s="121" t="str">
        <f>+IF(ISERROR(VLOOKUP(M3442,'Resumen de precios LLTT'!$C$17:$D$3071,2,FALSE))=FALSE,VLOOKUP(M3442,'Resumen de precios LLTT'!$C$17:$D$3071,2,FALSE),VLOOKUP(M3442,SICODI!$G$3:$J$2404,2,FALSE))</f>
        <v>POSTE DE CONCRETO ARMADO DE 13/400/150/345</v>
      </c>
      <c r="O3442" s="58">
        <f>+IF(ISERROR(VLOOKUP(M3442,'Resumen de precios LLTT'!$C$17:$G$3071,5,FALSE))=FALSE,VLOOKUP(M3442,'Resumen de precios LLTT'!$C$17:$G$3071,5,FALSE),VLOOKUP(M3442,SICODI!$G$3:$J$2404,4,FALSE))</f>
        <v>364.69</v>
      </c>
      <c r="P3442" s="16">
        <f t="shared" si="483"/>
        <v>0.84299999999999997</v>
      </c>
      <c r="Q3442" s="78">
        <f t="shared" si="484"/>
        <v>672.12366999999995</v>
      </c>
      <c r="R3442" s="56">
        <v>0</v>
      </c>
      <c r="S3442" s="16">
        <f t="shared" si="485"/>
        <v>0.13400000000000001</v>
      </c>
      <c r="T3442" s="79">
        <f t="shared" si="486"/>
        <v>7.5053809816666659</v>
      </c>
      <c r="U3442" s="80">
        <f t="shared" si="487"/>
        <v>0.183</v>
      </c>
      <c r="V3442" s="81">
        <f t="shared" si="488"/>
        <v>1.3734847196449997</v>
      </c>
      <c r="W3442" s="79">
        <f t="shared" si="489"/>
        <v>0.46217247724950827</v>
      </c>
      <c r="X3442" s="60">
        <f t="shared" si="490"/>
        <v>0.5</v>
      </c>
      <c r="Y3442" s="56">
        <f>+'INFO ENEL'!R3430</f>
        <v>1</v>
      </c>
      <c r="Z3442" s="59">
        <f t="shared" si="491"/>
        <v>0.5</v>
      </c>
    </row>
    <row r="3443" spans="1:26" ht="15" customHeight="1" x14ac:dyDescent="0.25">
      <c r="A3443" s="55">
        <f>+'INFO ENEL'!A3431</f>
        <v>3426</v>
      </c>
      <c r="B3443" s="121" t="str">
        <f>+INDEX($B$8:$B$15,MATCH(L3443,$L$8:$L$15,0))</f>
        <v>SICODI</v>
      </c>
      <c r="C3443" s="56" t="str">
        <f>+'INFO ENEL'!B3431</f>
        <v>Lima</v>
      </c>
      <c r="D3443" s="56" t="str">
        <f>+'INFO ENEL'!D3431</f>
        <v>Lima</v>
      </c>
      <c r="E3443" s="56" t="str">
        <f>+'INFO ENEL'!D3431</f>
        <v>Lima</v>
      </c>
      <c r="F3443" s="50">
        <f>+'INFO ENEL'!E3431</f>
        <v>0</v>
      </c>
      <c r="G3443" s="56" t="str">
        <f>+'INFO ENEL'!L3431</f>
        <v>MT</v>
      </c>
      <c r="H3443" s="57">
        <f>+'INFO ENEL'!M3431</f>
        <v>240.49</v>
      </c>
      <c r="I3443" s="56">
        <f>+'INFO ENEL'!N3431</f>
        <v>13</v>
      </c>
      <c r="J3443" s="56" t="str">
        <f>+'INFO ENEL'!O3431</f>
        <v>Poste</v>
      </c>
      <c r="K3443" s="56" t="str">
        <f>+'INFO ENEL'!P3431</f>
        <v>Concreto</v>
      </c>
      <c r="L3443" s="56" t="str">
        <f>+'INFO ENEL'!Q3431</f>
        <v>PPC20</v>
      </c>
      <c r="M3443" s="55" t="str">
        <f>+IF(ISERROR(INDEX('Estructuras de Acero y Concreto'!$C$6:$C$577,MATCH(L3443,'Estructuras de Acero y Concreto'!$D$6:$D$577,0)))=FALSE,INDEX('Estructuras de Acero y Concreto'!$C$6:$C$577,MATCH(L3443,'Estructuras de Acero y Concreto'!$D$6:$D$577,0)),IF(ISERROR(INDEX('Estructuras de Madera'!$C$5:$C$122,MATCH(L3443,'Estructuras de Madera'!$D$5:$D$122,0)))=FALSE,INDEX('Estructuras de Madera'!$C$5:$C$122,MATCH(L3443,'Estructuras de Madera'!$D$5:$D$122,0)),INDEX(SICODI!$G$3:$G$2404,MATCH(L3443,SICODI!$G$3:$G$2404,0))))</f>
        <v>PPC20</v>
      </c>
      <c r="N3443" s="121" t="str">
        <f>+IF(ISERROR(VLOOKUP(M3443,'Resumen de precios LLTT'!$C$17:$D$3071,2,FALSE))=FALSE,VLOOKUP(M3443,'Resumen de precios LLTT'!$C$17:$D$3071,2,FALSE),VLOOKUP(M3443,SICODI!$G$3:$J$2404,2,FALSE))</f>
        <v>POSTE DE CONCRETO ARMADO DE 13/400/150/345</v>
      </c>
      <c r="O3443" s="58">
        <f>+IF(ISERROR(VLOOKUP(M3443,'Resumen de precios LLTT'!$C$17:$G$3071,5,FALSE))=FALSE,VLOOKUP(M3443,'Resumen de precios LLTT'!$C$17:$G$3071,5,FALSE),VLOOKUP(M3443,SICODI!$G$3:$J$2404,4,FALSE))</f>
        <v>364.69</v>
      </c>
      <c r="P3443" s="16">
        <f t="shared" si="483"/>
        <v>0.84299999999999997</v>
      </c>
      <c r="Q3443" s="78">
        <f t="shared" si="484"/>
        <v>672.12366999999995</v>
      </c>
      <c r="R3443" s="56">
        <v>0</v>
      </c>
      <c r="S3443" s="16">
        <f t="shared" si="485"/>
        <v>0.13400000000000001</v>
      </c>
      <c r="T3443" s="79">
        <f t="shared" si="486"/>
        <v>7.5053809816666659</v>
      </c>
      <c r="U3443" s="80">
        <f t="shared" si="487"/>
        <v>0.183</v>
      </c>
      <c r="V3443" s="81">
        <f t="shared" si="488"/>
        <v>1.3734847196449997</v>
      </c>
      <c r="W3443" s="79">
        <f t="shared" si="489"/>
        <v>0.46217247724950827</v>
      </c>
      <c r="X3443" s="60">
        <f t="shared" si="490"/>
        <v>0.5</v>
      </c>
      <c r="Y3443" s="56">
        <f>+'INFO ENEL'!R3431</f>
        <v>1</v>
      </c>
      <c r="Z3443" s="59">
        <f t="shared" si="491"/>
        <v>0.5</v>
      </c>
    </row>
    <row r="3444" spans="1:26" ht="15" customHeight="1" x14ac:dyDescent="0.25">
      <c r="A3444" s="55">
        <f>+'INFO ENEL'!A3432</f>
        <v>3427</v>
      </c>
      <c r="B3444" s="121" t="str">
        <f>+INDEX($B$8:$B$15,MATCH(L3444,$L$8:$L$15,0))</f>
        <v>SICODI</v>
      </c>
      <c r="C3444" s="56" t="str">
        <f>+'INFO ENEL'!B3432</f>
        <v>Lima</v>
      </c>
      <c r="D3444" s="56" t="str">
        <f>+'INFO ENEL'!D3432</f>
        <v>Lima</v>
      </c>
      <c r="E3444" s="56" t="str">
        <f>+'INFO ENEL'!D3432</f>
        <v>Lima</v>
      </c>
      <c r="F3444" s="50">
        <f>+'INFO ENEL'!E3432</f>
        <v>0</v>
      </c>
      <c r="G3444" s="56" t="str">
        <f>+'INFO ENEL'!L3432</f>
        <v>MT</v>
      </c>
      <c r="H3444" s="57">
        <f>+'INFO ENEL'!M3432</f>
        <v>96.4</v>
      </c>
      <c r="I3444" s="56">
        <f>+'INFO ENEL'!N3432</f>
        <v>13</v>
      </c>
      <c r="J3444" s="56" t="str">
        <f>+'INFO ENEL'!O3432</f>
        <v>Poste</v>
      </c>
      <c r="K3444" s="56" t="str">
        <f>+'INFO ENEL'!P3432</f>
        <v>Concreto</v>
      </c>
      <c r="L3444" s="56" t="str">
        <f>+'INFO ENEL'!Q3432</f>
        <v>PPC20</v>
      </c>
      <c r="M3444" s="55" t="str">
        <f>+IF(ISERROR(INDEX('Estructuras de Acero y Concreto'!$C$6:$C$577,MATCH(L3444,'Estructuras de Acero y Concreto'!$D$6:$D$577,0)))=FALSE,INDEX('Estructuras de Acero y Concreto'!$C$6:$C$577,MATCH(L3444,'Estructuras de Acero y Concreto'!$D$6:$D$577,0)),IF(ISERROR(INDEX('Estructuras de Madera'!$C$5:$C$122,MATCH(L3444,'Estructuras de Madera'!$D$5:$D$122,0)))=FALSE,INDEX('Estructuras de Madera'!$C$5:$C$122,MATCH(L3444,'Estructuras de Madera'!$D$5:$D$122,0)),INDEX(SICODI!$G$3:$G$2404,MATCH(L3444,SICODI!$G$3:$G$2404,0))))</f>
        <v>PPC20</v>
      </c>
      <c r="N3444" s="121" t="str">
        <f>+IF(ISERROR(VLOOKUP(M3444,'Resumen de precios LLTT'!$C$17:$D$3071,2,FALSE))=FALSE,VLOOKUP(M3444,'Resumen de precios LLTT'!$C$17:$D$3071,2,FALSE),VLOOKUP(M3444,SICODI!$G$3:$J$2404,2,FALSE))</f>
        <v>POSTE DE CONCRETO ARMADO DE 13/400/150/345</v>
      </c>
      <c r="O3444" s="58">
        <f>+IF(ISERROR(VLOOKUP(M3444,'Resumen de precios LLTT'!$C$17:$G$3071,5,FALSE))=FALSE,VLOOKUP(M3444,'Resumen de precios LLTT'!$C$17:$G$3071,5,FALSE),VLOOKUP(M3444,SICODI!$G$3:$J$2404,4,FALSE))</f>
        <v>364.69</v>
      </c>
      <c r="P3444" s="16">
        <f t="shared" si="483"/>
        <v>0.84299999999999997</v>
      </c>
      <c r="Q3444" s="78">
        <f t="shared" si="484"/>
        <v>672.12366999999995</v>
      </c>
      <c r="R3444" s="56">
        <v>0</v>
      </c>
      <c r="S3444" s="16">
        <f t="shared" si="485"/>
        <v>0.13400000000000001</v>
      </c>
      <c r="T3444" s="79">
        <f t="shared" si="486"/>
        <v>7.5053809816666659</v>
      </c>
      <c r="U3444" s="80">
        <f t="shared" si="487"/>
        <v>0.183</v>
      </c>
      <c r="V3444" s="81">
        <f t="shared" si="488"/>
        <v>1.3734847196449997</v>
      </c>
      <c r="W3444" s="79">
        <f t="shared" si="489"/>
        <v>0.46217247724950827</v>
      </c>
      <c r="X3444" s="60">
        <f t="shared" si="490"/>
        <v>0.5</v>
      </c>
      <c r="Y3444" s="56">
        <f>+'INFO ENEL'!R3432</f>
        <v>1</v>
      </c>
      <c r="Z3444" s="59">
        <f t="shared" si="491"/>
        <v>0.5</v>
      </c>
    </row>
    <row r="3445" spans="1:26" ht="15" customHeight="1" x14ac:dyDescent="0.25">
      <c r="A3445" s="55">
        <f>+'INFO ENEL'!A3433</f>
        <v>3428</v>
      </c>
      <c r="B3445" s="121" t="str">
        <f>+INDEX($B$8:$B$15,MATCH(L3445,$L$8:$L$15,0))</f>
        <v>SICODI</v>
      </c>
      <c r="C3445" s="56" t="str">
        <f>+'INFO ENEL'!B3433</f>
        <v>Lima</v>
      </c>
      <c r="D3445" s="56" t="str">
        <f>+'INFO ENEL'!D3433</f>
        <v>Lima</v>
      </c>
      <c r="E3445" s="56" t="str">
        <f>+'INFO ENEL'!D3433</f>
        <v>Lima</v>
      </c>
      <c r="F3445" s="50">
        <f>+'INFO ENEL'!E3433</f>
        <v>0</v>
      </c>
      <c r="G3445" s="56" t="str">
        <f>+'INFO ENEL'!L3433</f>
        <v>MT</v>
      </c>
      <c r="H3445" s="57">
        <f>+'INFO ENEL'!M3433</f>
        <v>104.4</v>
      </c>
      <c r="I3445" s="56">
        <f>+'INFO ENEL'!N3433</f>
        <v>13</v>
      </c>
      <c r="J3445" s="56" t="str">
        <f>+'INFO ENEL'!O3433</f>
        <v>Poste</v>
      </c>
      <c r="K3445" s="56" t="str">
        <f>+'INFO ENEL'!P3433</f>
        <v>Concreto</v>
      </c>
      <c r="L3445" s="56" t="str">
        <f>+'INFO ENEL'!Q3433</f>
        <v>PPC20</v>
      </c>
      <c r="M3445" s="55" t="str">
        <f>+IF(ISERROR(INDEX('Estructuras de Acero y Concreto'!$C$6:$C$577,MATCH(L3445,'Estructuras de Acero y Concreto'!$D$6:$D$577,0)))=FALSE,INDEX('Estructuras de Acero y Concreto'!$C$6:$C$577,MATCH(L3445,'Estructuras de Acero y Concreto'!$D$6:$D$577,0)),IF(ISERROR(INDEX('Estructuras de Madera'!$C$5:$C$122,MATCH(L3445,'Estructuras de Madera'!$D$5:$D$122,0)))=FALSE,INDEX('Estructuras de Madera'!$C$5:$C$122,MATCH(L3445,'Estructuras de Madera'!$D$5:$D$122,0)),INDEX(SICODI!$G$3:$G$2404,MATCH(L3445,SICODI!$G$3:$G$2404,0))))</f>
        <v>PPC20</v>
      </c>
      <c r="N3445" s="121" t="str">
        <f>+IF(ISERROR(VLOOKUP(M3445,'Resumen de precios LLTT'!$C$17:$D$3071,2,FALSE))=FALSE,VLOOKUP(M3445,'Resumen de precios LLTT'!$C$17:$D$3071,2,FALSE),VLOOKUP(M3445,SICODI!$G$3:$J$2404,2,FALSE))</f>
        <v>POSTE DE CONCRETO ARMADO DE 13/400/150/345</v>
      </c>
      <c r="O3445" s="58">
        <f>+IF(ISERROR(VLOOKUP(M3445,'Resumen de precios LLTT'!$C$17:$G$3071,5,FALSE))=FALSE,VLOOKUP(M3445,'Resumen de precios LLTT'!$C$17:$G$3071,5,FALSE),VLOOKUP(M3445,SICODI!$G$3:$J$2404,4,FALSE))</f>
        <v>364.69</v>
      </c>
      <c r="P3445" s="16">
        <f t="shared" si="483"/>
        <v>0.84299999999999997</v>
      </c>
      <c r="Q3445" s="78">
        <f t="shared" si="484"/>
        <v>672.12366999999995</v>
      </c>
      <c r="R3445" s="56">
        <v>0</v>
      </c>
      <c r="S3445" s="16">
        <f t="shared" si="485"/>
        <v>0.13400000000000001</v>
      </c>
      <c r="T3445" s="79">
        <f t="shared" si="486"/>
        <v>7.5053809816666659</v>
      </c>
      <c r="U3445" s="80">
        <f t="shared" si="487"/>
        <v>0.183</v>
      </c>
      <c r="V3445" s="81">
        <f t="shared" si="488"/>
        <v>1.3734847196449997</v>
      </c>
      <c r="W3445" s="79">
        <f t="shared" si="489"/>
        <v>0.46217247724950827</v>
      </c>
      <c r="X3445" s="60">
        <f t="shared" si="490"/>
        <v>0.5</v>
      </c>
      <c r="Y3445" s="56">
        <f>+'INFO ENEL'!R3433</f>
        <v>1</v>
      </c>
      <c r="Z3445" s="59">
        <f t="shared" si="491"/>
        <v>0.5</v>
      </c>
    </row>
    <row r="3446" spans="1:26" ht="15" customHeight="1" x14ac:dyDescent="0.25">
      <c r="A3446" s="55">
        <f>+'INFO ENEL'!A3434</f>
        <v>3429</v>
      </c>
      <c r="B3446" s="121" t="str">
        <f>+INDEX($B$8:$B$15,MATCH(L3446,$L$8:$L$15,0))</f>
        <v>SICODI</v>
      </c>
      <c r="C3446" s="56" t="str">
        <f>+'INFO ENEL'!B3434</f>
        <v>Lima</v>
      </c>
      <c r="D3446" s="56" t="str">
        <f>+'INFO ENEL'!D3434</f>
        <v>Lima</v>
      </c>
      <c r="E3446" s="56" t="str">
        <f>+'INFO ENEL'!D3434</f>
        <v>Lima</v>
      </c>
      <c r="F3446" s="50">
        <f>+'INFO ENEL'!E3434</f>
        <v>0</v>
      </c>
      <c r="G3446" s="56" t="str">
        <f>+'INFO ENEL'!L3434</f>
        <v>MT</v>
      </c>
      <c r="H3446" s="57">
        <f>+'INFO ENEL'!M3434</f>
        <v>56.53</v>
      </c>
      <c r="I3446" s="56">
        <f>+'INFO ENEL'!N3434</f>
        <v>13</v>
      </c>
      <c r="J3446" s="56" t="str">
        <f>+'INFO ENEL'!O3434</f>
        <v>Poste</v>
      </c>
      <c r="K3446" s="56" t="str">
        <f>+'INFO ENEL'!P3434</f>
        <v>Concreto</v>
      </c>
      <c r="L3446" s="56" t="str">
        <f>+'INFO ENEL'!Q3434</f>
        <v>PPC20</v>
      </c>
      <c r="M3446" s="55" t="str">
        <f>+IF(ISERROR(INDEX('Estructuras de Acero y Concreto'!$C$6:$C$577,MATCH(L3446,'Estructuras de Acero y Concreto'!$D$6:$D$577,0)))=FALSE,INDEX('Estructuras de Acero y Concreto'!$C$6:$C$577,MATCH(L3446,'Estructuras de Acero y Concreto'!$D$6:$D$577,0)),IF(ISERROR(INDEX('Estructuras de Madera'!$C$5:$C$122,MATCH(L3446,'Estructuras de Madera'!$D$5:$D$122,0)))=FALSE,INDEX('Estructuras de Madera'!$C$5:$C$122,MATCH(L3446,'Estructuras de Madera'!$D$5:$D$122,0)),INDEX(SICODI!$G$3:$G$2404,MATCH(L3446,SICODI!$G$3:$G$2404,0))))</f>
        <v>PPC20</v>
      </c>
      <c r="N3446" s="121" t="str">
        <f>+IF(ISERROR(VLOOKUP(M3446,'Resumen de precios LLTT'!$C$17:$D$3071,2,FALSE))=FALSE,VLOOKUP(M3446,'Resumen de precios LLTT'!$C$17:$D$3071,2,FALSE),VLOOKUP(M3446,SICODI!$G$3:$J$2404,2,FALSE))</f>
        <v>POSTE DE CONCRETO ARMADO DE 13/400/150/345</v>
      </c>
      <c r="O3446" s="58">
        <f>+IF(ISERROR(VLOOKUP(M3446,'Resumen de precios LLTT'!$C$17:$G$3071,5,FALSE))=FALSE,VLOOKUP(M3446,'Resumen de precios LLTT'!$C$17:$G$3071,5,FALSE),VLOOKUP(M3446,SICODI!$G$3:$J$2404,4,FALSE))</f>
        <v>364.69</v>
      </c>
      <c r="P3446" s="16">
        <f t="shared" si="483"/>
        <v>0.84299999999999997</v>
      </c>
      <c r="Q3446" s="78">
        <f t="shared" si="484"/>
        <v>672.12366999999995</v>
      </c>
      <c r="R3446" s="56">
        <v>0</v>
      </c>
      <c r="S3446" s="16">
        <f t="shared" si="485"/>
        <v>0.13400000000000001</v>
      </c>
      <c r="T3446" s="79">
        <f t="shared" si="486"/>
        <v>7.5053809816666659</v>
      </c>
      <c r="U3446" s="80">
        <f t="shared" si="487"/>
        <v>0.183</v>
      </c>
      <c r="V3446" s="81">
        <f t="shared" si="488"/>
        <v>1.3734847196449997</v>
      </c>
      <c r="W3446" s="79">
        <f t="shared" si="489"/>
        <v>0.46217247724950827</v>
      </c>
      <c r="X3446" s="60">
        <f t="shared" si="490"/>
        <v>0.5</v>
      </c>
      <c r="Y3446" s="56">
        <f>+'INFO ENEL'!R3434</f>
        <v>1</v>
      </c>
      <c r="Z3446" s="59">
        <f t="shared" si="491"/>
        <v>0.5</v>
      </c>
    </row>
    <row r="3447" spans="1:26" ht="15" customHeight="1" x14ac:dyDescent="0.25">
      <c r="A3447" s="55">
        <f>+'INFO ENEL'!A3435</f>
        <v>3430</v>
      </c>
      <c r="B3447" s="121" t="str">
        <f>+INDEX($B$8:$B$15,MATCH(L3447,$L$8:$L$15,0))</f>
        <v>SICODI</v>
      </c>
      <c r="C3447" s="56" t="str">
        <f>+'INFO ENEL'!B3435</f>
        <v>Lima</v>
      </c>
      <c r="D3447" s="56" t="str">
        <f>+'INFO ENEL'!D3435</f>
        <v>Lima</v>
      </c>
      <c r="E3447" s="56" t="str">
        <f>+'INFO ENEL'!D3435</f>
        <v>Lima</v>
      </c>
      <c r="F3447" s="50">
        <f>+'INFO ENEL'!E3435</f>
        <v>0</v>
      </c>
      <c r="G3447" s="56" t="str">
        <f>+'INFO ENEL'!L3435</f>
        <v>MT</v>
      </c>
      <c r="H3447" s="57">
        <f>+'INFO ENEL'!M3435</f>
        <v>118.5</v>
      </c>
      <c r="I3447" s="56">
        <f>+'INFO ENEL'!N3435</f>
        <v>13</v>
      </c>
      <c r="J3447" s="56" t="str">
        <f>+'INFO ENEL'!O3435</f>
        <v>Poste</v>
      </c>
      <c r="K3447" s="56" t="str">
        <f>+'INFO ENEL'!P3435</f>
        <v>Concreto</v>
      </c>
      <c r="L3447" s="56" t="str">
        <f>+'INFO ENEL'!Q3435</f>
        <v>PPC20</v>
      </c>
      <c r="M3447" s="55" t="str">
        <f>+IF(ISERROR(INDEX('Estructuras de Acero y Concreto'!$C$6:$C$577,MATCH(L3447,'Estructuras de Acero y Concreto'!$D$6:$D$577,0)))=FALSE,INDEX('Estructuras de Acero y Concreto'!$C$6:$C$577,MATCH(L3447,'Estructuras de Acero y Concreto'!$D$6:$D$577,0)),IF(ISERROR(INDEX('Estructuras de Madera'!$C$5:$C$122,MATCH(L3447,'Estructuras de Madera'!$D$5:$D$122,0)))=FALSE,INDEX('Estructuras de Madera'!$C$5:$C$122,MATCH(L3447,'Estructuras de Madera'!$D$5:$D$122,0)),INDEX(SICODI!$G$3:$G$2404,MATCH(L3447,SICODI!$G$3:$G$2404,0))))</f>
        <v>PPC20</v>
      </c>
      <c r="N3447" s="121" t="str">
        <f>+IF(ISERROR(VLOOKUP(M3447,'Resumen de precios LLTT'!$C$17:$D$3071,2,FALSE))=FALSE,VLOOKUP(M3447,'Resumen de precios LLTT'!$C$17:$D$3071,2,FALSE),VLOOKUP(M3447,SICODI!$G$3:$J$2404,2,FALSE))</f>
        <v>POSTE DE CONCRETO ARMADO DE 13/400/150/345</v>
      </c>
      <c r="O3447" s="58">
        <f>+IF(ISERROR(VLOOKUP(M3447,'Resumen de precios LLTT'!$C$17:$G$3071,5,FALSE))=FALSE,VLOOKUP(M3447,'Resumen de precios LLTT'!$C$17:$G$3071,5,FALSE),VLOOKUP(M3447,SICODI!$G$3:$J$2404,4,FALSE))</f>
        <v>364.69</v>
      </c>
      <c r="P3447" s="16">
        <f t="shared" si="483"/>
        <v>0.84299999999999997</v>
      </c>
      <c r="Q3447" s="78">
        <f t="shared" si="484"/>
        <v>672.12366999999995</v>
      </c>
      <c r="R3447" s="56">
        <v>0</v>
      </c>
      <c r="S3447" s="16">
        <f t="shared" si="485"/>
        <v>0.13400000000000001</v>
      </c>
      <c r="T3447" s="79">
        <f t="shared" si="486"/>
        <v>7.5053809816666659</v>
      </c>
      <c r="U3447" s="80">
        <f t="shared" si="487"/>
        <v>0.183</v>
      </c>
      <c r="V3447" s="81">
        <f t="shared" si="488"/>
        <v>1.3734847196449997</v>
      </c>
      <c r="W3447" s="79">
        <f t="shared" si="489"/>
        <v>0.46217247724950827</v>
      </c>
      <c r="X3447" s="60">
        <f t="shared" si="490"/>
        <v>0.5</v>
      </c>
      <c r="Y3447" s="56">
        <f>+'INFO ENEL'!R3435</f>
        <v>1</v>
      </c>
      <c r="Z3447" s="59">
        <f t="shared" si="491"/>
        <v>0.5</v>
      </c>
    </row>
    <row r="3448" spans="1:26" ht="15" customHeight="1" x14ac:dyDescent="0.25">
      <c r="A3448" s="55">
        <f>+'INFO ENEL'!A3436</f>
        <v>3431</v>
      </c>
      <c r="B3448" s="121" t="str">
        <f>+INDEX($B$8:$B$15,MATCH(L3448,$L$8:$L$15,0))</f>
        <v>SICODI</v>
      </c>
      <c r="C3448" s="56" t="str">
        <f>+'INFO ENEL'!B3436</f>
        <v>Lima</v>
      </c>
      <c r="D3448" s="56" t="str">
        <f>+'INFO ENEL'!D3436</f>
        <v>Lima</v>
      </c>
      <c r="E3448" s="56" t="str">
        <f>+'INFO ENEL'!D3436</f>
        <v>Lima</v>
      </c>
      <c r="F3448" s="50">
        <f>+'INFO ENEL'!E3436</f>
        <v>0</v>
      </c>
      <c r="G3448" s="56" t="str">
        <f>+'INFO ENEL'!L3436</f>
        <v>MT</v>
      </c>
      <c r="H3448" s="57">
        <f>+'INFO ENEL'!M3436</f>
        <v>16.283999999999999</v>
      </c>
      <c r="I3448" s="56">
        <f>+'INFO ENEL'!N3436</f>
        <v>13</v>
      </c>
      <c r="J3448" s="56" t="str">
        <f>+'INFO ENEL'!O3436</f>
        <v>Poste</v>
      </c>
      <c r="K3448" s="56" t="str">
        <f>+'INFO ENEL'!P3436</f>
        <v>Concreto</v>
      </c>
      <c r="L3448" s="56" t="str">
        <f>+'INFO ENEL'!Q3436</f>
        <v>PPC20</v>
      </c>
      <c r="M3448" s="55" t="str">
        <f>+IF(ISERROR(INDEX('Estructuras de Acero y Concreto'!$C$6:$C$577,MATCH(L3448,'Estructuras de Acero y Concreto'!$D$6:$D$577,0)))=FALSE,INDEX('Estructuras de Acero y Concreto'!$C$6:$C$577,MATCH(L3448,'Estructuras de Acero y Concreto'!$D$6:$D$577,0)),IF(ISERROR(INDEX('Estructuras de Madera'!$C$5:$C$122,MATCH(L3448,'Estructuras de Madera'!$D$5:$D$122,0)))=FALSE,INDEX('Estructuras de Madera'!$C$5:$C$122,MATCH(L3448,'Estructuras de Madera'!$D$5:$D$122,0)),INDEX(SICODI!$G$3:$G$2404,MATCH(L3448,SICODI!$G$3:$G$2404,0))))</f>
        <v>PPC20</v>
      </c>
      <c r="N3448" s="121" t="str">
        <f>+IF(ISERROR(VLOOKUP(M3448,'Resumen de precios LLTT'!$C$17:$D$3071,2,FALSE))=FALSE,VLOOKUP(M3448,'Resumen de precios LLTT'!$C$17:$D$3071,2,FALSE),VLOOKUP(M3448,SICODI!$G$3:$J$2404,2,FALSE))</f>
        <v>POSTE DE CONCRETO ARMADO DE 13/400/150/345</v>
      </c>
      <c r="O3448" s="58">
        <f>+IF(ISERROR(VLOOKUP(M3448,'Resumen de precios LLTT'!$C$17:$G$3071,5,FALSE))=FALSE,VLOOKUP(M3448,'Resumen de precios LLTT'!$C$17:$G$3071,5,FALSE),VLOOKUP(M3448,SICODI!$G$3:$J$2404,4,FALSE))</f>
        <v>364.69</v>
      </c>
      <c r="P3448" s="16">
        <f t="shared" si="483"/>
        <v>0.84299999999999997</v>
      </c>
      <c r="Q3448" s="78">
        <f t="shared" si="484"/>
        <v>672.12366999999995</v>
      </c>
      <c r="R3448" s="56">
        <v>0</v>
      </c>
      <c r="S3448" s="16">
        <f t="shared" si="485"/>
        <v>0.13400000000000001</v>
      </c>
      <c r="T3448" s="79">
        <f t="shared" si="486"/>
        <v>7.5053809816666659</v>
      </c>
      <c r="U3448" s="80">
        <f t="shared" si="487"/>
        <v>0.183</v>
      </c>
      <c r="V3448" s="81">
        <f t="shared" si="488"/>
        <v>1.3734847196449997</v>
      </c>
      <c r="W3448" s="79">
        <f t="shared" si="489"/>
        <v>0.46217247724950827</v>
      </c>
      <c r="X3448" s="60">
        <f t="shared" si="490"/>
        <v>0.5</v>
      </c>
      <c r="Y3448" s="56">
        <f>+'INFO ENEL'!R3436</f>
        <v>1</v>
      </c>
      <c r="Z3448" s="59">
        <f t="shared" si="491"/>
        <v>0.5</v>
      </c>
    </row>
    <row r="3449" spans="1:26" ht="15" customHeight="1" x14ac:dyDescent="0.25">
      <c r="A3449" s="55">
        <f>+'INFO ENEL'!A3437</f>
        <v>3432</v>
      </c>
      <c r="B3449" s="121" t="str">
        <f>+INDEX($B$8:$B$15,MATCH(L3449,$L$8:$L$15,0))</f>
        <v>SICODI</v>
      </c>
      <c r="C3449" s="56" t="str">
        <f>+'INFO ENEL'!B3437</f>
        <v>Lima</v>
      </c>
      <c r="D3449" s="56" t="str">
        <f>+'INFO ENEL'!D3437</f>
        <v>Lima</v>
      </c>
      <c r="E3449" s="56" t="str">
        <f>+'INFO ENEL'!D3437</f>
        <v>Lima</v>
      </c>
      <c r="F3449" s="50">
        <f>+'INFO ENEL'!E3437</f>
        <v>0</v>
      </c>
      <c r="G3449" s="56" t="str">
        <f>+'INFO ENEL'!L3437</f>
        <v>BT</v>
      </c>
      <c r="H3449" s="57">
        <f>+'INFO ENEL'!M3437</f>
        <v>35.159999999999997</v>
      </c>
      <c r="I3449" s="56">
        <f>+'INFO ENEL'!N3437</f>
        <v>8</v>
      </c>
      <c r="J3449" s="56" t="str">
        <f>+'INFO ENEL'!O3437</f>
        <v>Poste</v>
      </c>
      <c r="K3449" s="56" t="str">
        <f>+'INFO ENEL'!P3437</f>
        <v>Concreto</v>
      </c>
      <c r="L3449" s="56" t="str">
        <f>+'INFO ENEL'!Q3437</f>
        <v>PPC35</v>
      </c>
      <c r="M3449" s="55" t="str">
        <f>+IF(ISERROR(INDEX('Estructuras de Acero y Concreto'!$C$6:$C$577,MATCH(L3449,'Estructuras de Acero y Concreto'!$D$6:$D$577,0)))=FALSE,INDEX('Estructuras de Acero y Concreto'!$C$6:$C$577,MATCH(L3449,'Estructuras de Acero y Concreto'!$D$6:$D$577,0)),IF(ISERROR(INDEX('Estructuras de Madera'!$C$5:$C$122,MATCH(L3449,'Estructuras de Madera'!$D$5:$D$122,0)))=FALSE,INDEX('Estructuras de Madera'!$C$5:$C$122,MATCH(L3449,'Estructuras de Madera'!$D$5:$D$122,0)),INDEX(SICODI!$G$3:$G$2404,MATCH(L3449,SICODI!$G$3:$G$2404,0))))</f>
        <v>PPC35</v>
      </c>
      <c r="N3449" s="121" t="str">
        <f>+IF(ISERROR(VLOOKUP(M3449,'Resumen de precios LLTT'!$C$17:$D$3071,2,FALSE))=FALSE,VLOOKUP(M3449,'Resumen de precios LLTT'!$C$17:$D$3071,2,FALSE),VLOOKUP(M3449,SICODI!$G$3:$J$2404,2,FALSE))</f>
        <v>POSTE DE CONCRETO ARMADO PARA A. P.  8/200/120/240</v>
      </c>
      <c r="O3449" s="58">
        <f>+IF(ISERROR(VLOOKUP(M3449,'Resumen de precios LLTT'!$C$17:$G$3071,5,FALSE))=FALSE,VLOOKUP(M3449,'Resumen de precios LLTT'!$C$17:$G$3071,5,FALSE),VLOOKUP(M3449,SICODI!$G$3:$J$2404,4,FALSE))</f>
        <v>136.80000000000001</v>
      </c>
      <c r="P3449" s="16">
        <f t="shared" si="483"/>
        <v>0.77</v>
      </c>
      <c r="Q3449" s="78">
        <f t="shared" si="484"/>
        <v>242.13600000000002</v>
      </c>
      <c r="R3449" s="56">
        <v>0</v>
      </c>
      <c r="S3449" s="16">
        <f t="shared" si="485"/>
        <v>7.2000000000000008E-2</v>
      </c>
      <c r="T3449" s="79">
        <f t="shared" si="486"/>
        <v>1.4528160000000003</v>
      </c>
      <c r="U3449" s="80">
        <f t="shared" si="487"/>
        <v>0.2</v>
      </c>
      <c r="V3449" s="81">
        <f t="shared" si="488"/>
        <v>0.29056320000000008</v>
      </c>
      <c r="W3449" s="79">
        <f t="shared" si="489"/>
        <v>9.7773431346403303E-2</v>
      </c>
      <c r="X3449" s="60">
        <f t="shared" si="490"/>
        <v>0.1</v>
      </c>
      <c r="Y3449" s="56">
        <f>+'INFO ENEL'!R3437</f>
        <v>3</v>
      </c>
      <c r="Z3449" s="59">
        <f t="shared" si="491"/>
        <v>0.30000000000000004</v>
      </c>
    </row>
    <row r="3450" spans="1:26" ht="15" customHeight="1" x14ac:dyDescent="0.25">
      <c r="A3450" s="55">
        <f>+'INFO ENEL'!A3438</f>
        <v>3433</v>
      </c>
      <c r="B3450" s="121" t="str">
        <f>+INDEX($B$8:$B$15,MATCH(L3450,$L$8:$L$15,0))</f>
        <v>SICODI</v>
      </c>
      <c r="C3450" s="56" t="str">
        <f>+'INFO ENEL'!B3438</f>
        <v>Lima</v>
      </c>
      <c r="D3450" s="56" t="str">
        <f>+'INFO ENEL'!D3438</f>
        <v>Lima</v>
      </c>
      <c r="E3450" s="56" t="str">
        <f>+'INFO ENEL'!D3438</f>
        <v>Lima</v>
      </c>
      <c r="F3450" s="50">
        <f>+'INFO ENEL'!E3438</f>
        <v>0</v>
      </c>
      <c r="G3450" s="56" t="str">
        <f>+'INFO ENEL'!L3438</f>
        <v>MT</v>
      </c>
      <c r="H3450" s="57">
        <f>+'INFO ENEL'!M3438</f>
        <v>54.84</v>
      </c>
      <c r="I3450" s="56">
        <f>+'INFO ENEL'!N3438</f>
        <v>13</v>
      </c>
      <c r="J3450" s="56" t="str">
        <f>+'INFO ENEL'!O3438</f>
        <v>Poste</v>
      </c>
      <c r="K3450" s="56" t="str">
        <f>+'INFO ENEL'!P3438</f>
        <v>Concreto</v>
      </c>
      <c r="L3450" s="56" t="str">
        <f>+'INFO ENEL'!Q3438</f>
        <v>PPC20</v>
      </c>
      <c r="M3450" s="55" t="str">
        <f>+IF(ISERROR(INDEX('Estructuras de Acero y Concreto'!$C$6:$C$577,MATCH(L3450,'Estructuras de Acero y Concreto'!$D$6:$D$577,0)))=FALSE,INDEX('Estructuras de Acero y Concreto'!$C$6:$C$577,MATCH(L3450,'Estructuras de Acero y Concreto'!$D$6:$D$577,0)),IF(ISERROR(INDEX('Estructuras de Madera'!$C$5:$C$122,MATCH(L3450,'Estructuras de Madera'!$D$5:$D$122,0)))=FALSE,INDEX('Estructuras de Madera'!$C$5:$C$122,MATCH(L3450,'Estructuras de Madera'!$D$5:$D$122,0)),INDEX(SICODI!$G$3:$G$2404,MATCH(L3450,SICODI!$G$3:$G$2404,0))))</f>
        <v>PPC20</v>
      </c>
      <c r="N3450" s="121" t="str">
        <f>+IF(ISERROR(VLOOKUP(M3450,'Resumen de precios LLTT'!$C$17:$D$3071,2,FALSE))=FALSE,VLOOKUP(M3450,'Resumen de precios LLTT'!$C$17:$D$3071,2,FALSE),VLOOKUP(M3450,SICODI!$G$3:$J$2404,2,FALSE))</f>
        <v>POSTE DE CONCRETO ARMADO DE 13/400/150/345</v>
      </c>
      <c r="O3450" s="58">
        <f>+IF(ISERROR(VLOOKUP(M3450,'Resumen de precios LLTT'!$C$17:$G$3071,5,FALSE))=FALSE,VLOOKUP(M3450,'Resumen de precios LLTT'!$C$17:$G$3071,5,FALSE),VLOOKUP(M3450,SICODI!$G$3:$J$2404,4,FALSE))</f>
        <v>364.69</v>
      </c>
      <c r="P3450" s="16">
        <f t="shared" si="483"/>
        <v>0.84299999999999997</v>
      </c>
      <c r="Q3450" s="78">
        <f t="shared" si="484"/>
        <v>672.12366999999995</v>
      </c>
      <c r="R3450" s="56">
        <v>0</v>
      </c>
      <c r="S3450" s="16">
        <f t="shared" si="485"/>
        <v>0.13400000000000001</v>
      </c>
      <c r="T3450" s="79">
        <f t="shared" si="486"/>
        <v>7.5053809816666659</v>
      </c>
      <c r="U3450" s="80">
        <f t="shared" si="487"/>
        <v>0.183</v>
      </c>
      <c r="V3450" s="81">
        <f t="shared" si="488"/>
        <v>1.3734847196449997</v>
      </c>
      <c r="W3450" s="79">
        <f t="shared" si="489"/>
        <v>0.46217247724950827</v>
      </c>
      <c r="X3450" s="60">
        <f t="shared" si="490"/>
        <v>0.5</v>
      </c>
      <c r="Y3450" s="56">
        <f>+'INFO ENEL'!R3438</f>
        <v>1</v>
      </c>
      <c r="Z3450" s="59">
        <f t="shared" si="491"/>
        <v>0.5</v>
      </c>
    </row>
    <row r="3451" spans="1:26" ht="15" customHeight="1" x14ac:dyDescent="0.25">
      <c r="A3451" s="55">
        <f>+'INFO ENEL'!A3439</f>
        <v>3434</v>
      </c>
      <c r="B3451" s="121" t="str">
        <f>+INDEX($B$8:$B$15,MATCH(L3451,$L$8:$L$15,0))</f>
        <v>SICODI</v>
      </c>
      <c r="C3451" s="56" t="str">
        <f>+'INFO ENEL'!B3439</f>
        <v>Lima</v>
      </c>
      <c r="D3451" s="56" t="str">
        <f>+'INFO ENEL'!D3439</f>
        <v>Lima</v>
      </c>
      <c r="E3451" s="56" t="str">
        <f>+'INFO ENEL'!D3439</f>
        <v>Lima</v>
      </c>
      <c r="F3451" s="50">
        <f>+'INFO ENEL'!E3439</f>
        <v>0</v>
      </c>
      <c r="G3451" s="56" t="str">
        <f>+'INFO ENEL'!L3439</f>
        <v>MT</v>
      </c>
      <c r="H3451" s="57">
        <f>+'INFO ENEL'!M3439</f>
        <v>32.020000000000003</v>
      </c>
      <c r="I3451" s="56">
        <f>+'INFO ENEL'!N3439</f>
        <v>13</v>
      </c>
      <c r="J3451" s="56" t="str">
        <f>+'INFO ENEL'!O3439</f>
        <v>Poste</v>
      </c>
      <c r="K3451" s="56" t="str">
        <f>+'INFO ENEL'!P3439</f>
        <v>Concreto</v>
      </c>
      <c r="L3451" s="56" t="str">
        <f>+'INFO ENEL'!Q3439</f>
        <v>PPC20</v>
      </c>
      <c r="M3451" s="55" t="str">
        <f>+IF(ISERROR(INDEX('Estructuras de Acero y Concreto'!$C$6:$C$577,MATCH(L3451,'Estructuras de Acero y Concreto'!$D$6:$D$577,0)))=FALSE,INDEX('Estructuras de Acero y Concreto'!$C$6:$C$577,MATCH(L3451,'Estructuras de Acero y Concreto'!$D$6:$D$577,0)),IF(ISERROR(INDEX('Estructuras de Madera'!$C$5:$C$122,MATCH(L3451,'Estructuras de Madera'!$D$5:$D$122,0)))=FALSE,INDEX('Estructuras de Madera'!$C$5:$C$122,MATCH(L3451,'Estructuras de Madera'!$D$5:$D$122,0)),INDEX(SICODI!$G$3:$G$2404,MATCH(L3451,SICODI!$G$3:$G$2404,0))))</f>
        <v>PPC20</v>
      </c>
      <c r="N3451" s="121" t="str">
        <f>+IF(ISERROR(VLOOKUP(M3451,'Resumen de precios LLTT'!$C$17:$D$3071,2,FALSE))=FALSE,VLOOKUP(M3451,'Resumen de precios LLTT'!$C$17:$D$3071,2,FALSE),VLOOKUP(M3451,SICODI!$G$3:$J$2404,2,FALSE))</f>
        <v>POSTE DE CONCRETO ARMADO DE 13/400/150/345</v>
      </c>
      <c r="O3451" s="58">
        <f>+IF(ISERROR(VLOOKUP(M3451,'Resumen de precios LLTT'!$C$17:$G$3071,5,FALSE))=FALSE,VLOOKUP(M3451,'Resumen de precios LLTT'!$C$17:$G$3071,5,FALSE),VLOOKUP(M3451,SICODI!$G$3:$J$2404,4,FALSE))</f>
        <v>364.69</v>
      </c>
      <c r="P3451" s="16">
        <f t="shared" si="483"/>
        <v>0.84299999999999997</v>
      </c>
      <c r="Q3451" s="78">
        <f t="shared" si="484"/>
        <v>672.12366999999995</v>
      </c>
      <c r="R3451" s="56">
        <v>0</v>
      </c>
      <c r="S3451" s="16">
        <f t="shared" si="485"/>
        <v>0.13400000000000001</v>
      </c>
      <c r="T3451" s="79">
        <f t="shared" si="486"/>
        <v>7.5053809816666659</v>
      </c>
      <c r="U3451" s="80">
        <f t="shared" si="487"/>
        <v>0.183</v>
      </c>
      <c r="V3451" s="81">
        <f t="shared" si="488"/>
        <v>1.3734847196449997</v>
      </c>
      <c r="W3451" s="79">
        <f t="shared" si="489"/>
        <v>0.46217247724950827</v>
      </c>
      <c r="X3451" s="60">
        <f t="shared" si="490"/>
        <v>0.5</v>
      </c>
      <c r="Y3451" s="56">
        <f>+'INFO ENEL'!R3439</f>
        <v>1</v>
      </c>
      <c r="Z3451" s="59">
        <f t="shared" si="491"/>
        <v>0.5</v>
      </c>
    </row>
    <row r="3452" spans="1:26" ht="15" customHeight="1" x14ac:dyDescent="0.25">
      <c r="A3452" s="55">
        <f>+'INFO ENEL'!A3440</f>
        <v>3435</v>
      </c>
      <c r="B3452" s="121" t="str">
        <f>+INDEX($B$8:$B$15,MATCH(L3452,$L$8:$L$15,0))</f>
        <v>SICODI</v>
      </c>
      <c r="C3452" s="56" t="str">
        <f>+'INFO ENEL'!B3440</f>
        <v>Lima</v>
      </c>
      <c r="D3452" s="56" t="str">
        <f>+'INFO ENEL'!D3440</f>
        <v>Lima</v>
      </c>
      <c r="E3452" s="56" t="str">
        <f>+'INFO ENEL'!D3440</f>
        <v>Lima</v>
      </c>
      <c r="F3452" s="50">
        <f>+'INFO ENEL'!E3440</f>
        <v>0</v>
      </c>
      <c r="G3452" s="56" t="str">
        <f>+'INFO ENEL'!L3440</f>
        <v>MT</v>
      </c>
      <c r="H3452" s="57">
        <f>+'INFO ENEL'!M3440</f>
        <v>28.690999999999999</v>
      </c>
      <c r="I3452" s="56">
        <f>+'INFO ENEL'!N3440</f>
        <v>13</v>
      </c>
      <c r="J3452" s="56" t="str">
        <f>+'INFO ENEL'!O3440</f>
        <v>Poste</v>
      </c>
      <c r="K3452" s="56" t="str">
        <f>+'INFO ENEL'!P3440</f>
        <v>Concreto</v>
      </c>
      <c r="L3452" s="56" t="str">
        <f>+'INFO ENEL'!Q3440</f>
        <v>PPC20</v>
      </c>
      <c r="M3452" s="55" t="str">
        <f>+IF(ISERROR(INDEX('Estructuras de Acero y Concreto'!$C$6:$C$577,MATCH(L3452,'Estructuras de Acero y Concreto'!$D$6:$D$577,0)))=FALSE,INDEX('Estructuras de Acero y Concreto'!$C$6:$C$577,MATCH(L3452,'Estructuras de Acero y Concreto'!$D$6:$D$577,0)),IF(ISERROR(INDEX('Estructuras de Madera'!$C$5:$C$122,MATCH(L3452,'Estructuras de Madera'!$D$5:$D$122,0)))=FALSE,INDEX('Estructuras de Madera'!$C$5:$C$122,MATCH(L3452,'Estructuras de Madera'!$D$5:$D$122,0)),INDEX(SICODI!$G$3:$G$2404,MATCH(L3452,SICODI!$G$3:$G$2404,0))))</f>
        <v>PPC20</v>
      </c>
      <c r="N3452" s="121" t="str">
        <f>+IF(ISERROR(VLOOKUP(M3452,'Resumen de precios LLTT'!$C$17:$D$3071,2,FALSE))=FALSE,VLOOKUP(M3452,'Resumen de precios LLTT'!$C$17:$D$3071,2,FALSE),VLOOKUP(M3452,SICODI!$G$3:$J$2404,2,FALSE))</f>
        <v>POSTE DE CONCRETO ARMADO DE 13/400/150/345</v>
      </c>
      <c r="O3452" s="58">
        <f>+IF(ISERROR(VLOOKUP(M3452,'Resumen de precios LLTT'!$C$17:$G$3071,5,FALSE))=FALSE,VLOOKUP(M3452,'Resumen de precios LLTT'!$C$17:$G$3071,5,FALSE),VLOOKUP(M3452,SICODI!$G$3:$J$2404,4,FALSE))</f>
        <v>364.69</v>
      </c>
      <c r="P3452" s="16">
        <f t="shared" si="483"/>
        <v>0.84299999999999997</v>
      </c>
      <c r="Q3452" s="78">
        <f t="shared" si="484"/>
        <v>672.12366999999995</v>
      </c>
      <c r="R3452" s="56">
        <v>0</v>
      </c>
      <c r="S3452" s="16">
        <f t="shared" si="485"/>
        <v>0.13400000000000001</v>
      </c>
      <c r="T3452" s="79">
        <f t="shared" si="486"/>
        <v>7.5053809816666659</v>
      </c>
      <c r="U3452" s="80">
        <f t="shared" si="487"/>
        <v>0.183</v>
      </c>
      <c r="V3452" s="81">
        <f t="shared" si="488"/>
        <v>1.3734847196449997</v>
      </c>
      <c r="W3452" s="79">
        <f t="shared" si="489"/>
        <v>0.46217247724950827</v>
      </c>
      <c r="X3452" s="60">
        <f t="shared" si="490"/>
        <v>0.5</v>
      </c>
      <c r="Y3452" s="56">
        <f>+'INFO ENEL'!R3440</f>
        <v>1</v>
      </c>
      <c r="Z3452" s="59">
        <f t="shared" si="491"/>
        <v>0.5</v>
      </c>
    </row>
    <row r="3453" spans="1:26" ht="15" customHeight="1" x14ac:dyDescent="0.25">
      <c r="A3453" s="55">
        <f>+'INFO ENEL'!A3441</f>
        <v>3436</v>
      </c>
      <c r="B3453" s="121" t="str">
        <f>+INDEX($B$8:$B$15,MATCH(L3453,$L$8:$L$15,0))</f>
        <v>SICODI</v>
      </c>
      <c r="C3453" s="56" t="str">
        <f>+'INFO ENEL'!B3441</f>
        <v>Lima</v>
      </c>
      <c r="D3453" s="56" t="str">
        <f>+'INFO ENEL'!D3441</f>
        <v>Lima</v>
      </c>
      <c r="E3453" s="56" t="str">
        <f>+'INFO ENEL'!D3441</f>
        <v>Lima</v>
      </c>
      <c r="F3453" s="50">
        <f>+'INFO ENEL'!E3441</f>
        <v>0</v>
      </c>
      <c r="G3453" s="56" t="str">
        <f>+'INFO ENEL'!L3441</f>
        <v>MT</v>
      </c>
      <c r="H3453" s="57">
        <f>+'INFO ENEL'!M3441</f>
        <v>51.475000000000001</v>
      </c>
      <c r="I3453" s="56">
        <f>+'INFO ENEL'!N3441</f>
        <v>13</v>
      </c>
      <c r="J3453" s="56" t="str">
        <f>+'INFO ENEL'!O3441</f>
        <v>Poste</v>
      </c>
      <c r="K3453" s="56" t="str">
        <f>+'INFO ENEL'!P3441</f>
        <v>Concreto</v>
      </c>
      <c r="L3453" s="56" t="str">
        <f>+'INFO ENEL'!Q3441</f>
        <v>PPC20</v>
      </c>
      <c r="M3453" s="55" t="str">
        <f>+IF(ISERROR(INDEX('Estructuras de Acero y Concreto'!$C$6:$C$577,MATCH(L3453,'Estructuras de Acero y Concreto'!$D$6:$D$577,0)))=FALSE,INDEX('Estructuras de Acero y Concreto'!$C$6:$C$577,MATCH(L3453,'Estructuras de Acero y Concreto'!$D$6:$D$577,0)),IF(ISERROR(INDEX('Estructuras de Madera'!$C$5:$C$122,MATCH(L3453,'Estructuras de Madera'!$D$5:$D$122,0)))=FALSE,INDEX('Estructuras de Madera'!$C$5:$C$122,MATCH(L3453,'Estructuras de Madera'!$D$5:$D$122,0)),INDEX(SICODI!$G$3:$G$2404,MATCH(L3453,SICODI!$G$3:$G$2404,0))))</f>
        <v>PPC20</v>
      </c>
      <c r="N3453" s="121" t="str">
        <f>+IF(ISERROR(VLOOKUP(M3453,'Resumen de precios LLTT'!$C$17:$D$3071,2,FALSE))=FALSE,VLOOKUP(M3453,'Resumen de precios LLTT'!$C$17:$D$3071,2,FALSE),VLOOKUP(M3453,SICODI!$G$3:$J$2404,2,FALSE))</f>
        <v>POSTE DE CONCRETO ARMADO DE 13/400/150/345</v>
      </c>
      <c r="O3453" s="58">
        <f>+IF(ISERROR(VLOOKUP(M3453,'Resumen de precios LLTT'!$C$17:$G$3071,5,FALSE))=FALSE,VLOOKUP(M3453,'Resumen de precios LLTT'!$C$17:$G$3071,5,FALSE),VLOOKUP(M3453,SICODI!$G$3:$J$2404,4,FALSE))</f>
        <v>364.69</v>
      </c>
      <c r="P3453" s="16">
        <f t="shared" si="483"/>
        <v>0.84299999999999997</v>
      </c>
      <c r="Q3453" s="78">
        <f t="shared" si="484"/>
        <v>672.12366999999995</v>
      </c>
      <c r="R3453" s="56">
        <v>0</v>
      </c>
      <c r="S3453" s="16">
        <f t="shared" si="485"/>
        <v>0.13400000000000001</v>
      </c>
      <c r="T3453" s="79">
        <f t="shared" si="486"/>
        <v>7.5053809816666659</v>
      </c>
      <c r="U3453" s="80">
        <f t="shared" si="487"/>
        <v>0.183</v>
      </c>
      <c r="V3453" s="81">
        <f t="shared" si="488"/>
        <v>1.3734847196449997</v>
      </c>
      <c r="W3453" s="79">
        <f t="shared" si="489"/>
        <v>0.46217247724950827</v>
      </c>
      <c r="X3453" s="60">
        <f t="shared" si="490"/>
        <v>0.5</v>
      </c>
      <c r="Y3453" s="56">
        <f>+'INFO ENEL'!R3441</f>
        <v>1</v>
      </c>
      <c r="Z3453" s="59">
        <f t="shared" si="491"/>
        <v>0.5</v>
      </c>
    </row>
    <row r="3454" spans="1:26" ht="15" customHeight="1" x14ac:dyDescent="0.25">
      <c r="A3454" s="55">
        <f>+'INFO ENEL'!A3442</f>
        <v>3437</v>
      </c>
      <c r="B3454" s="121" t="str">
        <f>+INDEX($B$8:$B$15,MATCH(L3454,$L$8:$L$15,0))</f>
        <v>SICODI</v>
      </c>
      <c r="C3454" s="56" t="str">
        <f>+'INFO ENEL'!B3442</f>
        <v>Lima</v>
      </c>
      <c r="D3454" s="56" t="str">
        <f>+'INFO ENEL'!D3442</f>
        <v>Lima</v>
      </c>
      <c r="E3454" s="56" t="str">
        <f>+'INFO ENEL'!D3442</f>
        <v>Lima</v>
      </c>
      <c r="F3454" s="50">
        <f>+'INFO ENEL'!E3442</f>
        <v>0</v>
      </c>
      <c r="G3454" s="56" t="str">
        <f>+'INFO ENEL'!L3442</f>
        <v>MT</v>
      </c>
      <c r="H3454" s="57">
        <f>+'INFO ENEL'!M3442</f>
        <v>6.79</v>
      </c>
      <c r="I3454" s="56">
        <f>+'INFO ENEL'!N3442</f>
        <v>13</v>
      </c>
      <c r="J3454" s="56" t="str">
        <f>+'INFO ENEL'!O3442</f>
        <v>Poste</v>
      </c>
      <c r="K3454" s="56" t="str">
        <f>+'INFO ENEL'!P3442</f>
        <v>Concreto</v>
      </c>
      <c r="L3454" s="56" t="str">
        <f>+'INFO ENEL'!Q3442</f>
        <v>PPC20</v>
      </c>
      <c r="M3454" s="55" t="str">
        <f>+IF(ISERROR(INDEX('Estructuras de Acero y Concreto'!$C$6:$C$577,MATCH(L3454,'Estructuras de Acero y Concreto'!$D$6:$D$577,0)))=FALSE,INDEX('Estructuras de Acero y Concreto'!$C$6:$C$577,MATCH(L3454,'Estructuras de Acero y Concreto'!$D$6:$D$577,0)),IF(ISERROR(INDEX('Estructuras de Madera'!$C$5:$C$122,MATCH(L3454,'Estructuras de Madera'!$D$5:$D$122,0)))=FALSE,INDEX('Estructuras de Madera'!$C$5:$C$122,MATCH(L3454,'Estructuras de Madera'!$D$5:$D$122,0)),INDEX(SICODI!$G$3:$G$2404,MATCH(L3454,SICODI!$G$3:$G$2404,0))))</f>
        <v>PPC20</v>
      </c>
      <c r="N3454" s="121" t="str">
        <f>+IF(ISERROR(VLOOKUP(M3454,'Resumen de precios LLTT'!$C$17:$D$3071,2,FALSE))=FALSE,VLOOKUP(M3454,'Resumen de precios LLTT'!$C$17:$D$3071,2,FALSE),VLOOKUP(M3454,SICODI!$G$3:$J$2404,2,FALSE))</f>
        <v>POSTE DE CONCRETO ARMADO DE 13/400/150/345</v>
      </c>
      <c r="O3454" s="58">
        <f>+IF(ISERROR(VLOOKUP(M3454,'Resumen de precios LLTT'!$C$17:$G$3071,5,FALSE))=FALSE,VLOOKUP(M3454,'Resumen de precios LLTT'!$C$17:$G$3071,5,FALSE),VLOOKUP(M3454,SICODI!$G$3:$J$2404,4,FALSE))</f>
        <v>364.69</v>
      </c>
      <c r="P3454" s="16">
        <f t="shared" si="483"/>
        <v>0.84299999999999997</v>
      </c>
      <c r="Q3454" s="78">
        <f t="shared" si="484"/>
        <v>672.12366999999995</v>
      </c>
      <c r="R3454" s="56">
        <v>0</v>
      </c>
      <c r="S3454" s="16">
        <f t="shared" si="485"/>
        <v>0.13400000000000001</v>
      </c>
      <c r="T3454" s="79">
        <f t="shared" si="486"/>
        <v>7.5053809816666659</v>
      </c>
      <c r="U3454" s="80">
        <f t="shared" si="487"/>
        <v>0.183</v>
      </c>
      <c r="V3454" s="81">
        <f t="shared" si="488"/>
        <v>1.3734847196449997</v>
      </c>
      <c r="W3454" s="79">
        <f t="shared" si="489"/>
        <v>0.46217247724950827</v>
      </c>
      <c r="X3454" s="60">
        <f t="shared" si="490"/>
        <v>0.5</v>
      </c>
      <c r="Y3454" s="56">
        <f>+'INFO ENEL'!R3442</f>
        <v>1</v>
      </c>
      <c r="Z3454" s="59">
        <f t="shared" si="491"/>
        <v>0.5</v>
      </c>
    </row>
    <row r="3455" spans="1:26" ht="15" customHeight="1" x14ac:dyDescent="0.25">
      <c r="A3455" s="55">
        <f>+'INFO ENEL'!A3443</f>
        <v>3438</v>
      </c>
      <c r="B3455" s="121" t="str">
        <f>+INDEX($B$8:$B$15,MATCH(L3455,$L$8:$L$15,0))</f>
        <v>SICODI</v>
      </c>
      <c r="C3455" s="56" t="str">
        <f>+'INFO ENEL'!B3443</f>
        <v>Lima</v>
      </c>
      <c r="D3455" s="56" t="str">
        <f>+'INFO ENEL'!D3443</f>
        <v>Lima</v>
      </c>
      <c r="E3455" s="56" t="str">
        <f>+'INFO ENEL'!D3443</f>
        <v>Lima</v>
      </c>
      <c r="F3455" s="50">
        <f>+'INFO ENEL'!E3443</f>
        <v>0</v>
      </c>
      <c r="G3455" s="56" t="str">
        <f>+'INFO ENEL'!L3443</f>
        <v>MT</v>
      </c>
      <c r="H3455" s="57">
        <f>+'INFO ENEL'!M3443</f>
        <v>43.776000000000003</v>
      </c>
      <c r="I3455" s="56">
        <f>+'INFO ENEL'!N3443</f>
        <v>13</v>
      </c>
      <c r="J3455" s="56" t="str">
        <f>+'INFO ENEL'!O3443</f>
        <v>Poste</v>
      </c>
      <c r="K3455" s="56" t="str">
        <f>+'INFO ENEL'!P3443</f>
        <v>Concreto</v>
      </c>
      <c r="L3455" s="56" t="str">
        <f>+'INFO ENEL'!Q3443</f>
        <v>PPC20</v>
      </c>
      <c r="M3455" s="55" t="str">
        <f>+IF(ISERROR(INDEX('Estructuras de Acero y Concreto'!$C$6:$C$577,MATCH(L3455,'Estructuras de Acero y Concreto'!$D$6:$D$577,0)))=FALSE,INDEX('Estructuras de Acero y Concreto'!$C$6:$C$577,MATCH(L3455,'Estructuras de Acero y Concreto'!$D$6:$D$577,0)),IF(ISERROR(INDEX('Estructuras de Madera'!$C$5:$C$122,MATCH(L3455,'Estructuras de Madera'!$D$5:$D$122,0)))=FALSE,INDEX('Estructuras de Madera'!$C$5:$C$122,MATCH(L3455,'Estructuras de Madera'!$D$5:$D$122,0)),INDEX(SICODI!$G$3:$G$2404,MATCH(L3455,SICODI!$G$3:$G$2404,0))))</f>
        <v>PPC20</v>
      </c>
      <c r="N3455" s="121" t="str">
        <f>+IF(ISERROR(VLOOKUP(M3455,'Resumen de precios LLTT'!$C$17:$D$3071,2,FALSE))=FALSE,VLOOKUP(M3455,'Resumen de precios LLTT'!$C$17:$D$3071,2,FALSE),VLOOKUP(M3455,SICODI!$G$3:$J$2404,2,FALSE))</f>
        <v>POSTE DE CONCRETO ARMADO DE 13/400/150/345</v>
      </c>
      <c r="O3455" s="58">
        <f>+IF(ISERROR(VLOOKUP(M3455,'Resumen de precios LLTT'!$C$17:$G$3071,5,FALSE))=FALSE,VLOOKUP(M3455,'Resumen de precios LLTT'!$C$17:$G$3071,5,FALSE),VLOOKUP(M3455,SICODI!$G$3:$J$2404,4,FALSE))</f>
        <v>364.69</v>
      </c>
      <c r="P3455" s="16">
        <f t="shared" si="483"/>
        <v>0.84299999999999997</v>
      </c>
      <c r="Q3455" s="78">
        <f t="shared" si="484"/>
        <v>672.12366999999995</v>
      </c>
      <c r="R3455" s="56">
        <v>0</v>
      </c>
      <c r="S3455" s="16">
        <f t="shared" si="485"/>
        <v>0.13400000000000001</v>
      </c>
      <c r="T3455" s="79">
        <f t="shared" si="486"/>
        <v>7.5053809816666659</v>
      </c>
      <c r="U3455" s="80">
        <f t="shared" si="487"/>
        <v>0.183</v>
      </c>
      <c r="V3455" s="81">
        <f t="shared" si="488"/>
        <v>1.3734847196449997</v>
      </c>
      <c r="W3455" s="79">
        <f t="shared" si="489"/>
        <v>0.46217247724950827</v>
      </c>
      <c r="X3455" s="60">
        <f t="shared" si="490"/>
        <v>0.5</v>
      </c>
      <c r="Y3455" s="56">
        <f>+'INFO ENEL'!R3443</f>
        <v>1</v>
      </c>
      <c r="Z3455" s="59">
        <f t="shared" si="491"/>
        <v>0.5</v>
      </c>
    </row>
    <row r="3456" spans="1:26" ht="15" customHeight="1" x14ac:dyDescent="0.25">
      <c r="A3456" s="55">
        <f>+'INFO ENEL'!A3444</f>
        <v>3439</v>
      </c>
      <c r="B3456" s="121" t="str">
        <f>+INDEX($B$8:$B$15,MATCH(L3456,$L$8:$L$15,0))</f>
        <v>SICODI</v>
      </c>
      <c r="C3456" s="56" t="str">
        <f>+'INFO ENEL'!B3444</f>
        <v>Lima</v>
      </c>
      <c r="D3456" s="56" t="str">
        <f>+'INFO ENEL'!D3444</f>
        <v>Lima</v>
      </c>
      <c r="E3456" s="56" t="str">
        <f>+'INFO ENEL'!D3444</f>
        <v>Lima</v>
      </c>
      <c r="F3456" s="50">
        <f>+'INFO ENEL'!E3444</f>
        <v>0</v>
      </c>
      <c r="G3456" s="56" t="str">
        <f>+'INFO ENEL'!L3444</f>
        <v>MT</v>
      </c>
      <c r="H3456" s="57">
        <f>+'INFO ENEL'!M3444</f>
        <v>78.268000000000001</v>
      </c>
      <c r="I3456" s="56">
        <f>+'INFO ENEL'!N3444</f>
        <v>13</v>
      </c>
      <c r="J3456" s="56" t="str">
        <f>+'INFO ENEL'!O3444</f>
        <v>Poste</v>
      </c>
      <c r="K3456" s="56" t="str">
        <f>+'INFO ENEL'!P3444</f>
        <v>Concreto</v>
      </c>
      <c r="L3456" s="56" t="str">
        <f>+'INFO ENEL'!Q3444</f>
        <v>PPC20</v>
      </c>
      <c r="M3456" s="55" t="str">
        <f>+IF(ISERROR(INDEX('Estructuras de Acero y Concreto'!$C$6:$C$577,MATCH(L3456,'Estructuras de Acero y Concreto'!$D$6:$D$577,0)))=FALSE,INDEX('Estructuras de Acero y Concreto'!$C$6:$C$577,MATCH(L3456,'Estructuras de Acero y Concreto'!$D$6:$D$577,0)),IF(ISERROR(INDEX('Estructuras de Madera'!$C$5:$C$122,MATCH(L3456,'Estructuras de Madera'!$D$5:$D$122,0)))=FALSE,INDEX('Estructuras de Madera'!$C$5:$C$122,MATCH(L3456,'Estructuras de Madera'!$D$5:$D$122,0)),INDEX(SICODI!$G$3:$G$2404,MATCH(L3456,SICODI!$G$3:$G$2404,0))))</f>
        <v>PPC20</v>
      </c>
      <c r="N3456" s="121" t="str">
        <f>+IF(ISERROR(VLOOKUP(M3456,'Resumen de precios LLTT'!$C$17:$D$3071,2,FALSE))=FALSE,VLOOKUP(M3456,'Resumen de precios LLTT'!$C$17:$D$3071,2,FALSE),VLOOKUP(M3456,SICODI!$G$3:$J$2404,2,FALSE))</f>
        <v>POSTE DE CONCRETO ARMADO DE 13/400/150/345</v>
      </c>
      <c r="O3456" s="58">
        <f>+IF(ISERROR(VLOOKUP(M3456,'Resumen de precios LLTT'!$C$17:$G$3071,5,FALSE))=FALSE,VLOOKUP(M3456,'Resumen de precios LLTT'!$C$17:$G$3071,5,FALSE),VLOOKUP(M3456,SICODI!$G$3:$J$2404,4,FALSE))</f>
        <v>364.69</v>
      </c>
      <c r="P3456" s="16">
        <f t="shared" si="483"/>
        <v>0.84299999999999997</v>
      </c>
      <c r="Q3456" s="78">
        <f t="shared" si="484"/>
        <v>672.12366999999995</v>
      </c>
      <c r="R3456" s="56">
        <v>0</v>
      </c>
      <c r="S3456" s="16">
        <f t="shared" si="485"/>
        <v>0.13400000000000001</v>
      </c>
      <c r="T3456" s="79">
        <f t="shared" si="486"/>
        <v>7.5053809816666659</v>
      </c>
      <c r="U3456" s="80">
        <f t="shared" si="487"/>
        <v>0.183</v>
      </c>
      <c r="V3456" s="81">
        <f t="shared" si="488"/>
        <v>1.3734847196449997</v>
      </c>
      <c r="W3456" s="79">
        <f t="shared" si="489"/>
        <v>0.46217247724950827</v>
      </c>
      <c r="X3456" s="60">
        <f t="shared" si="490"/>
        <v>0.5</v>
      </c>
      <c r="Y3456" s="56">
        <f>+'INFO ENEL'!R3444</f>
        <v>1</v>
      </c>
      <c r="Z3456" s="59">
        <f t="shared" si="491"/>
        <v>0.5</v>
      </c>
    </row>
    <row r="3457" spans="1:26" ht="15" customHeight="1" x14ac:dyDescent="0.25">
      <c r="A3457" s="55">
        <f>+'INFO ENEL'!A3445</f>
        <v>3440</v>
      </c>
      <c r="B3457" s="121" t="str">
        <f>+INDEX($B$8:$B$15,MATCH(L3457,$L$8:$L$15,0))</f>
        <v>SICODI</v>
      </c>
      <c r="C3457" s="56" t="str">
        <f>+'INFO ENEL'!B3445</f>
        <v>Lima</v>
      </c>
      <c r="D3457" s="56" t="str">
        <f>+'INFO ENEL'!D3445</f>
        <v>Lima</v>
      </c>
      <c r="E3457" s="56" t="str">
        <f>+'INFO ENEL'!D3445</f>
        <v>Lima</v>
      </c>
      <c r="F3457" s="50">
        <f>+'INFO ENEL'!E3445</f>
        <v>0</v>
      </c>
      <c r="G3457" s="56" t="str">
        <f>+'INFO ENEL'!L3445</f>
        <v>MT</v>
      </c>
      <c r="H3457" s="57">
        <f>+'INFO ENEL'!M3445</f>
        <v>121.12</v>
      </c>
      <c r="I3457" s="56">
        <f>+'INFO ENEL'!N3445</f>
        <v>13</v>
      </c>
      <c r="J3457" s="56" t="str">
        <f>+'INFO ENEL'!O3445</f>
        <v>Poste</v>
      </c>
      <c r="K3457" s="56" t="str">
        <f>+'INFO ENEL'!P3445</f>
        <v>Concreto</v>
      </c>
      <c r="L3457" s="56" t="str">
        <f>+'INFO ENEL'!Q3445</f>
        <v>PPC20</v>
      </c>
      <c r="M3457" s="55" t="str">
        <f>+IF(ISERROR(INDEX('Estructuras de Acero y Concreto'!$C$6:$C$577,MATCH(L3457,'Estructuras de Acero y Concreto'!$D$6:$D$577,0)))=FALSE,INDEX('Estructuras de Acero y Concreto'!$C$6:$C$577,MATCH(L3457,'Estructuras de Acero y Concreto'!$D$6:$D$577,0)),IF(ISERROR(INDEX('Estructuras de Madera'!$C$5:$C$122,MATCH(L3457,'Estructuras de Madera'!$D$5:$D$122,0)))=FALSE,INDEX('Estructuras de Madera'!$C$5:$C$122,MATCH(L3457,'Estructuras de Madera'!$D$5:$D$122,0)),INDEX(SICODI!$G$3:$G$2404,MATCH(L3457,SICODI!$G$3:$G$2404,0))))</f>
        <v>PPC20</v>
      </c>
      <c r="N3457" s="121" t="str">
        <f>+IF(ISERROR(VLOOKUP(M3457,'Resumen de precios LLTT'!$C$17:$D$3071,2,FALSE))=FALSE,VLOOKUP(M3457,'Resumen de precios LLTT'!$C$17:$D$3071,2,FALSE),VLOOKUP(M3457,SICODI!$G$3:$J$2404,2,FALSE))</f>
        <v>POSTE DE CONCRETO ARMADO DE 13/400/150/345</v>
      </c>
      <c r="O3457" s="58">
        <f>+IF(ISERROR(VLOOKUP(M3457,'Resumen de precios LLTT'!$C$17:$G$3071,5,FALSE))=FALSE,VLOOKUP(M3457,'Resumen de precios LLTT'!$C$17:$G$3071,5,FALSE),VLOOKUP(M3457,SICODI!$G$3:$J$2404,4,FALSE))</f>
        <v>364.69</v>
      </c>
      <c r="P3457" s="16">
        <f t="shared" si="483"/>
        <v>0.84299999999999997</v>
      </c>
      <c r="Q3457" s="78">
        <f t="shared" si="484"/>
        <v>672.12366999999995</v>
      </c>
      <c r="R3457" s="56">
        <v>0</v>
      </c>
      <c r="S3457" s="16">
        <f t="shared" si="485"/>
        <v>0.13400000000000001</v>
      </c>
      <c r="T3457" s="79">
        <f t="shared" si="486"/>
        <v>7.5053809816666659</v>
      </c>
      <c r="U3457" s="80">
        <f t="shared" si="487"/>
        <v>0.183</v>
      </c>
      <c r="V3457" s="81">
        <f t="shared" si="488"/>
        <v>1.3734847196449997</v>
      </c>
      <c r="W3457" s="79">
        <f t="shared" si="489"/>
        <v>0.46217247724950827</v>
      </c>
      <c r="X3457" s="60">
        <f t="shared" si="490"/>
        <v>0.5</v>
      </c>
      <c r="Y3457" s="56">
        <f>+'INFO ENEL'!R3445</f>
        <v>1</v>
      </c>
      <c r="Z3457" s="59">
        <f t="shared" si="491"/>
        <v>0.5</v>
      </c>
    </row>
    <row r="3458" spans="1:26" ht="15" customHeight="1" x14ac:dyDescent="0.25">
      <c r="A3458" s="55">
        <f>+'INFO ENEL'!A3446</f>
        <v>3441</v>
      </c>
      <c r="B3458" s="121" t="str">
        <f>+INDEX($B$8:$B$15,MATCH(L3458,$L$8:$L$15,0))</f>
        <v>SICODI</v>
      </c>
      <c r="C3458" s="56" t="str">
        <f>+'INFO ENEL'!B3446</f>
        <v>Lima</v>
      </c>
      <c r="D3458" s="56" t="str">
        <f>+'INFO ENEL'!D3446</f>
        <v>Lima</v>
      </c>
      <c r="E3458" s="56" t="str">
        <f>+'INFO ENEL'!D3446</f>
        <v>Lima</v>
      </c>
      <c r="F3458" s="50">
        <f>+'INFO ENEL'!E3446</f>
        <v>0</v>
      </c>
      <c r="G3458" s="56" t="str">
        <f>+'INFO ENEL'!L3446</f>
        <v>MT</v>
      </c>
      <c r="H3458" s="57">
        <f>+'INFO ENEL'!M3446</f>
        <v>16.510000000000002</v>
      </c>
      <c r="I3458" s="56">
        <f>+'INFO ENEL'!N3446</f>
        <v>13</v>
      </c>
      <c r="J3458" s="56" t="str">
        <f>+'INFO ENEL'!O3446</f>
        <v>Poste</v>
      </c>
      <c r="K3458" s="56" t="str">
        <f>+'INFO ENEL'!P3446</f>
        <v>Concreto</v>
      </c>
      <c r="L3458" s="56" t="str">
        <f>+'INFO ENEL'!Q3446</f>
        <v>PPC20</v>
      </c>
      <c r="M3458" s="55" t="str">
        <f>+IF(ISERROR(INDEX('Estructuras de Acero y Concreto'!$C$6:$C$577,MATCH(L3458,'Estructuras de Acero y Concreto'!$D$6:$D$577,0)))=FALSE,INDEX('Estructuras de Acero y Concreto'!$C$6:$C$577,MATCH(L3458,'Estructuras de Acero y Concreto'!$D$6:$D$577,0)),IF(ISERROR(INDEX('Estructuras de Madera'!$C$5:$C$122,MATCH(L3458,'Estructuras de Madera'!$D$5:$D$122,0)))=FALSE,INDEX('Estructuras de Madera'!$C$5:$C$122,MATCH(L3458,'Estructuras de Madera'!$D$5:$D$122,0)),INDEX(SICODI!$G$3:$G$2404,MATCH(L3458,SICODI!$G$3:$G$2404,0))))</f>
        <v>PPC20</v>
      </c>
      <c r="N3458" s="121" t="str">
        <f>+IF(ISERROR(VLOOKUP(M3458,'Resumen de precios LLTT'!$C$17:$D$3071,2,FALSE))=FALSE,VLOOKUP(M3458,'Resumen de precios LLTT'!$C$17:$D$3071,2,FALSE),VLOOKUP(M3458,SICODI!$G$3:$J$2404,2,FALSE))</f>
        <v>POSTE DE CONCRETO ARMADO DE 13/400/150/345</v>
      </c>
      <c r="O3458" s="58">
        <f>+IF(ISERROR(VLOOKUP(M3458,'Resumen de precios LLTT'!$C$17:$G$3071,5,FALSE))=FALSE,VLOOKUP(M3458,'Resumen de precios LLTT'!$C$17:$G$3071,5,FALSE),VLOOKUP(M3458,SICODI!$G$3:$J$2404,4,FALSE))</f>
        <v>364.69</v>
      </c>
      <c r="P3458" s="16">
        <f t="shared" si="483"/>
        <v>0.84299999999999997</v>
      </c>
      <c r="Q3458" s="78">
        <f t="shared" si="484"/>
        <v>672.12366999999995</v>
      </c>
      <c r="R3458" s="56">
        <v>0</v>
      </c>
      <c r="S3458" s="16">
        <f t="shared" si="485"/>
        <v>0.13400000000000001</v>
      </c>
      <c r="T3458" s="79">
        <f t="shared" si="486"/>
        <v>7.5053809816666659</v>
      </c>
      <c r="U3458" s="80">
        <f t="shared" si="487"/>
        <v>0.183</v>
      </c>
      <c r="V3458" s="81">
        <f t="shared" si="488"/>
        <v>1.3734847196449997</v>
      </c>
      <c r="W3458" s="79">
        <f t="shared" si="489"/>
        <v>0.46217247724950827</v>
      </c>
      <c r="X3458" s="60">
        <f t="shared" si="490"/>
        <v>0.5</v>
      </c>
      <c r="Y3458" s="56">
        <f>+'INFO ENEL'!R3446</f>
        <v>1</v>
      </c>
      <c r="Z3458" s="59">
        <f t="shared" si="491"/>
        <v>0.5</v>
      </c>
    </row>
    <row r="3459" spans="1:26" ht="15" customHeight="1" x14ac:dyDescent="0.25">
      <c r="A3459" s="55">
        <f>+'INFO ENEL'!A3447</f>
        <v>3442</v>
      </c>
      <c r="B3459" s="121" t="str">
        <f>+INDEX($B$8:$B$15,MATCH(L3459,$L$8:$L$15,0))</f>
        <v>SICODI</v>
      </c>
      <c r="C3459" s="56" t="str">
        <f>+'INFO ENEL'!B3447</f>
        <v>Lima</v>
      </c>
      <c r="D3459" s="56" t="str">
        <f>+'INFO ENEL'!D3447</f>
        <v>Lima</v>
      </c>
      <c r="E3459" s="56" t="str">
        <f>+'INFO ENEL'!D3447</f>
        <v>Lima</v>
      </c>
      <c r="F3459" s="50">
        <f>+'INFO ENEL'!E3447</f>
        <v>0</v>
      </c>
      <c r="G3459" s="56" t="str">
        <f>+'INFO ENEL'!L3447</f>
        <v>MT</v>
      </c>
      <c r="H3459" s="57">
        <f>+'INFO ENEL'!M3447</f>
        <v>50.268999999999998</v>
      </c>
      <c r="I3459" s="56">
        <f>+'INFO ENEL'!N3447</f>
        <v>13</v>
      </c>
      <c r="J3459" s="56" t="str">
        <f>+'INFO ENEL'!O3447</f>
        <v>Poste</v>
      </c>
      <c r="K3459" s="56" t="str">
        <f>+'INFO ENEL'!P3447</f>
        <v>Concreto</v>
      </c>
      <c r="L3459" s="56" t="str">
        <f>+'INFO ENEL'!Q3447</f>
        <v>PPC20</v>
      </c>
      <c r="M3459" s="55" t="str">
        <f>+IF(ISERROR(INDEX('Estructuras de Acero y Concreto'!$C$6:$C$577,MATCH(L3459,'Estructuras de Acero y Concreto'!$D$6:$D$577,0)))=FALSE,INDEX('Estructuras de Acero y Concreto'!$C$6:$C$577,MATCH(L3459,'Estructuras de Acero y Concreto'!$D$6:$D$577,0)),IF(ISERROR(INDEX('Estructuras de Madera'!$C$5:$C$122,MATCH(L3459,'Estructuras de Madera'!$D$5:$D$122,0)))=FALSE,INDEX('Estructuras de Madera'!$C$5:$C$122,MATCH(L3459,'Estructuras de Madera'!$D$5:$D$122,0)),INDEX(SICODI!$G$3:$G$2404,MATCH(L3459,SICODI!$G$3:$G$2404,0))))</f>
        <v>PPC20</v>
      </c>
      <c r="N3459" s="121" t="str">
        <f>+IF(ISERROR(VLOOKUP(M3459,'Resumen de precios LLTT'!$C$17:$D$3071,2,FALSE))=FALSE,VLOOKUP(M3459,'Resumen de precios LLTT'!$C$17:$D$3071,2,FALSE),VLOOKUP(M3459,SICODI!$G$3:$J$2404,2,FALSE))</f>
        <v>POSTE DE CONCRETO ARMADO DE 13/400/150/345</v>
      </c>
      <c r="O3459" s="58">
        <f>+IF(ISERROR(VLOOKUP(M3459,'Resumen de precios LLTT'!$C$17:$G$3071,5,FALSE))=FALSE,VLOOKUP(M3459,'Resumen de precios LLTT'!$C$17:$G$3071,5,FALSE),VLOOKUP(M3459,SICODI!$G$3:$J$2404,4,FALSE))</f>
        <v>364.69</v>
      </c>
      <c r="P3459" s="16">
        <f t="shared" si="483"/>
        <v>0.84299999999999997</v>
      </c>
      <c r="Q3459" s="78">
        <f t="shared" si="484"/>
        <v>672.12366999999995</v>
      </c>
      <c r="R3459" s="56">
        <v>0</v>
      </c>
      <c r="S3459" s="16">
        <f t="shared" si="485"/>
        <v>0.13400000000000001</v>
      </c>
      <c r="T3459" s="79">
        <f t="shared" si="486"/>
        <v>7.5053809816666659</v>
      </c>
      <c r="U3459" s="80">
        <f t="shared" si="487"/>
        <v>0.183</v>
      </c>
      <c r="V3459" s="81">
        <f t="shared" si="488"/>
        <v>1.3734847196449997</v>
      </c>
      <c r="W3459" s="79">
        <f t="shared" si="489"/>
        <v>0.46217247724950827</v>
      </c>
      <c r="X3459" s="60">
        <f t="shared" si="490"/>
        <v>0.5</v>
      </c>
      <c r="Y3459" s="56">
        <f>+'INFO ENEL'!R3447</f>
        <v>1</v>
      </c>
      <c r="Z3459" s="59">
        <f t="shared" si="491"/>
        <v>0.5</v>
      </c>
    </row>
    <row r="3460" spans="1:26" ht="15" customHeight="1" x14ac:dyDescent="0.25">
      <c r="A3460" s="55">
        <f>+'INFO ENEL'!A3448</f>
        <v>3443</v>
      </c>
      <c r="B3460" s="121" t="str">
        <f>+INDEX($B$8:$B$15,MATCH(L3460,$L$8:$L$15,0))</f>
        <v>SICODI</v>
      </c>
      <c r="C3460" s="56" t="str">
        <f>+'INFO ENEL'!B3448</f>
        <v>Lima</v>
      </c>
      <c r="D3460" s="56" t="str">
        <f>+'INFO ENEL'!D3448</f>
        <v>Lima</v>
      </c>
      <c r="E3460" s="56" t="str">
        <f>+'INFO ENEL'!D3448</f>
        <v>Lima</v>
      </c>
      <c r="F3460" s="50">
        <f>+'INFO ENEL'!E3448</f>
        <v>0</v>
      </c>
      <c r="G3460" s="56" t="str">
        <f>+'INFO ENEL'!L3448</f>
        <v>MT</v>
      </c>
      <c r="H3460" s="57">
        <f>+'INFO ENEL'!M3448</f>
        <v>15.273999999999999</v>
      </c>
      <c r="I3460" s="56">
        <f>+'INFO ENEL'!N3448</f>
        <v>13</v>
      </c>
      <c r="J3460" s="56" t="str">
        <f>+'INFO ENEL'!O3448</f>
        <v>Poste</v>
      </c>
      <c r="K3460" s="56" t="str">
        <f>+'INFO ENEL'!P3448</f>
        <v>Concreto</v>
      </c>
      <c r="L3460" s="56" t="str">
        <f>+'INFO ENEL'!Q3448</f>
        <v>PPC20</v>
      </c>
      <c r="M3460" s="55" t="str">
        <f>+IF(ISERROR(INDEX('Estructuras de Acero y Concreto'!$C$6:$C$577,MATCH(L3460,'Estructuras de Acero y Concreto'!$D$6:$D$577,0)))=FALSE,INDEX('Estructuras de Acero y Concreto'!$C$6:$C$577,MATCH(L3460,'Estructuras de Acero y Concreto'!$D$6:$D$577,0)),IF(ISERROR(INDEX('Estructuras de Madera'!$C$5:$C$122,MATCH(L3460,'Estructuras de Madera'!$D$5:$D$122,0)))=FALSE,INDEX('Estructuras de Madera'!$C$5:$C$122,MATCH(L3460,'Estructuras de Madera'!$D$5:$D$122,0)),INDEX(SICODI!$G$3:$G$2404,MATCH(L3460,SICODI!$G$3:$G$2404,0))))</f>
        <v>PPC20</v>
      </c>
      <c r="N3460" s="121" t="str">
        <f>+IF(ISERROR(VLOOKUP(M3460,'Resumen de precios LLTT'!$C$17:$D$3071,2,FALSE))=FALSE,VLOOKUP(M3460,'Resumen de precios LLTT'!$C$17:$D$3071,2,FALSE),VLOOKUP(M3460,SICODI!$G$3:$J$2404,2,FALSE))</f>
        <v>POSTE DE CONCRETO ARMADO DE 13/400/150/345</v>
      </c>
      <c r="O3460" s="58">
        <f>+IF(ISERROR(VLOOKUP(M3460,'Resumen de precios LLTT'!$C$17:$G$3071,5,FALSE))=FALSE,VLOOKUP(M3460,'Resumen de precios LLTT'!$C$17:$G$3071,5,FALSE),VLOOKUP(M3460,SICODI!$G$3:$J$2404,4,FALSE))</f>
        <v>364.69</v>
      </c>
      <c r="P3460" s="16">
        <f t="shared" si="483"/>
        <v>0.84299999999999997</v>
      </c>
      <c r="Q3460" s="78">
        <f t="shared" si="484"/>
        <v>672.12366999999995</v>
      </c>
      <c r="R3460" s="56">
        <v>0</v>
      </c>
      <c r="S3460" s="16">
        <f t="shared" si="485"/>
        <v>0.13400000000000001</v>
      </c>
      <c r="T3460" s="79">
        <f t="shared" si="486"/>
        <v>7.5053809816666659</v>
      </c>
      <c r="U3460" s="80">
        <f t="shared" si="487"/>
        <v>0.183</v>
      </c>
      <c r="V3460" s="81">
        <f t="shared" si="488"/>
        <v>1.3734847196449997</v>
      </c>
      <c r="W3460" s="79">
        <f t="shared" si="489"/>
        <v>0.46217247724950827</v>
      </c>
      <c r="X3460" s="60">
        <f t="shared" si="490"/>
        <v>0.5</v>
      </c>
      <c r="Y3460" s="56">
        <f>+'INFO ENEL'!R3448</f>
        <v>1</v>
      </c>
      <c r="Z3460" s="59">
        <f t="shared" si="491"/>
        <v>0.5</v>
      </c>
    </row>
    <row r="3461" spans="1:26" ht="15" customHeight="1" x14ac:dyDescent="0.25">
      <c r="A3461" s="55">
        <f>+'INFO ENEL'!A3449</f>
        <v>3444</v>
      </c>
      <c r="B3461" s="121" t="str">
        <f>+INDEX($B$8:$B$15,MATCH(L3461,$L$8:$L$15,0))</f>
        <v>SICODI</v>
      </c>
      <c r="C3461" s="56" t="str">
        <f>+'INFO ENEL'!B3449</f>
        <v>Lima</v>
      </c>
      <c r="D3461" s="56" t="str">
        <f>+'INFO ENEL'!D3449</f>
        <v>Lima</v>
      </c>
      <c r="E3461" s="56" t="str">
        <f>+'INFO ENEL'!D3449</f>
        <v>Lima</v>
      </c>
      <c r="F3461" s="50">
        <f>+'INFO ENEL'!E3449</f>
        <v>0</v>
      </c>
      <c r="G3461" s="56" t="str">
        <f>+'INFO ENEL'!L3449</f>
        <v>BT</v>
      </c>
      <c r="H3461" s="57">
        <f>+'INFO ENEL'!M3449</f>
        <v>0</v>
      </c>
      <c r="I3461" s="56">
        <f>+'INFO ENEL'!N3449</f>
        <v>11</v>
      </c>
      <c r="J3461" s="56" t="str">
        <f>+'INFO ENEL'!O3449</f>
        <v>Poste</v>
      </c>
      <c r="K3461" s="56" t="str">
        <f>+'INFO ENEL'!P3449</f>
        <v>Concreto</v>
      </c>
      <c r="L3461" s="56" t="str">
        <f>+'INFO ENEL'!Q3449</f>
        <v>PPC40</v>
      </c>
      <c r="M3461" s="55" t="str">
        <f>+IF(ISERROR(INDEX('Estructuras de Acero y Concreto'!$C$6:$C$577,MATCH(L3461,'Estructuras de Acero y Concreto'!$D$6:$D$577,0)))=FALSE,INDEX('Estructuras de Acero y Concreto'!$C$6:$C$577,MATCH(L3461,'Estructuras de Acero y Concreto'!$D$6:$D$577,0)),IF(ISERROR(INDEX('Estructuras de Madera'!$C$5:$C$122,MATCH(L3461,'Estructuras de Madera'!$D$5:$D$122,0)))=FALSE,INDEX('Estructuras de Madera'!$C$5:$C$122,MATCH(L3461,'Estructuras de Madera'!$D$5:$D$122,0)),INDEX(SICODI!$G$3:$G$2404,MATCH(L3461,SICODI!$G$3:$G$2404,0))))</f>
        <v>PPC40</v>
      </c>
      <c r="N3461" s="121" t="str">
        <f>+IF(ISERROR(VLOOKUP(M3461,'Resumen de precios LLTT'!$C$17:$D$3071,2,FALSE))=FALSE,VLOOKUP(M3461,'Resumen de precios LLTT'!$C$17:$D$3071,2,FALSE),VLOOKUP(M3461,SICODI!$G$3:$J$2404,2,FALSE))</f>
        <v>POSTE DE CONCRETO ARMADO PARA A. P. 11/200/120/285</v>
      </c>
      <c r="O3461" s="58">
        <f>+IF(ISERROR(VLOOKUP(M3461,'Resumen de precios LLTT'!$C$17:$G$3071,5,FALSE))=FALSE,VLOOKUP(M3461,'Resumen de precios LLTT'!$C$17:$G$3071,5,FALSE),VLOOKUP(M3461,SICODI!$G$3:$J$2404,4,FALSE))</f>
        <v>206.03</v>
      </c>
      <c r="P3461" s="16">
        <f t="shared" si="483"/>
        <v>0.77</v>
      </c>
      <c r="Q3461" s="78">
        <f t="shared" si="484"/>
        <v>364.67310000000003</v>
      </c>
      <c r="R3461" s="56">
        <v>0</v>
      </c>
      <c r="S3461" s="16">
        <f t="shared" si="485"/>
        <v>7.2000000000000008E-2</v>
      </c>
      <c r="T3461" s="79">
        <f t="shared" si="486"/>
        <v>2.1880386000000005</v>
      </c>
      <c r="U3461" s="80">
        <f t="shared" si="487"/>
        <v>0.2</v>
      </c>
      <c r="V3461" s="81">
        <f t="shared" si="488"/>
        <v>0.43760772000000014</v>
      </c>
      <c r="W3461" s="79">
        <f t="shared" si="489"/>
        <v>0.14725336301388503</v>
      </c>
      <c r="X3461" s="60">
        <f t="shared" si="490"/>
        <v>0.1</v>
      </c>
      <c r="Y3461" s="56">
        <f>+'INFO ENEL'!R3449</f>
        <v>4</v>
      </c>
      <c r="Z3461" s="59">
        <f t="shared" si="491"/>
        <v>0.4</v>
      </c>
    </row>
    <row r="3462" spans="1:26" ht="15" customHeight="1" x14ac:dyDescent="0.25">
      <c r="A3462" s="55">
        <f>+'INFO ENEL'!A3450</f>
        <v>3445</v>
      </c>
      <c r="B3462" s="121" t="str">
        <f>+INDEX($B$8:$B$15,MATCH(L3462,$L$8:$L$15,0))</f>
        <v>SICODI</v>
      </c>
      <c r="C3462" s="56" t="str">
        <f>+'INFO ENEL'!B3450</f>
        <v>Lima</v>
      </c>
      <c r="D3462" s="56" t="str">
        <f>+'INFO ENEL'!D3450</f>
        <v>Lima</v>
      </c>
      <c r="E3462" s="56" t="str">
        <f>+'INFO ENEL'!D3450</f>
        <v>Lima</v>
      </c>
      <c r="F3462" s="50">
        <f>+'INFO ENEL'!E3450</f>
        <v>0</v>
      </c>
      <c r="G3462" s="56" t="str">
        <f>+'INFO ENEL'!L3450</f>
        <v>MT</v>
      </c>
      <c r="H3462" s="57">
        <f>+'INFO ENEL'!M3450</f>
        <v>54.796999999999997</v>
      </c>
      <c r="I3462" s="56">
        <f>+'INFO ENEL'!N3450</f>
        <v>13</v>
      </c>
      <c r="J3462" s="56" t="str">
        <f>+'INFO ENEL'!O3450</f>
        <v>Poste</v>
      </c>
      <c r="K3462" s="56" t="str">
        <f>+'INFO ENEL'!P3450</f>
        <v>Concreto</v>
      </c>
      <c r="L3462" s="56" t="str">
        <f>+'INFO ENEL'!Q3450</f>
        <v>PPC20</v>
      </c>
      <c r="M3462" s="55" t="str">
        <f>+IF(ISERROR(INDEX('Estructuras de Acero y Concreto'!$C$6:$C$577,MATCH(L3462,'Estructuras de Acero y Concreto'!$D$6:$D$577,0)))=FALSE,INDEX('Estructuras de Acero y Concreto'!$C$6:$C$577,MATCH(L3462,'Estructuras de Acero y Concreto'!$D$6:$D$577,0)),IF(ISERROR(INDEX('Estructuras de Madera'!$C$5:$C$122,MATCH(L3462,'Estructuras de Madera'!$D$5:$D$122,0)))=FALSE,INDEX('Estructuras de Madera'!$C$5:$C$122,MATCH(L3462,'Estructuras de Madera'!$D$5:$D$122,0)),INDEX(SICODI!$G$3:$G$2404,MATCH(L3462,SICODI!$G$3:$G$2404,0))))</f>
        <v>PPC20</v>
      </c>
      <c r="N3462" s="121" t="str">
        <f>+IF(ISERROR(VLOOKUP(M3462,'Resumen de precios LLTT'!$C$17:$D$3071,2,FALSE))=FALSE,VLOOKUP(M3462,'Resumen de precios LLTT'!$C$17:$D$3071,2,FALSE),VLOOKUP(M3462,SICODI!$G$3:$J$2404,2,FALSE))</f>
        <v>POSTE DE CONCRETO ARMADO DE 13/400/150/345</v>
      </c>
      <c r="O3462" s="58">
        <f>+IF(ISERROR(VLOOKUP(M3462,'Resumen de precios LLTT'!$C$17:$G$3071,5,FALSE))=FALSE,VLOOKUP(M3462,'Resumen de precios LLTT'!$C$17:$G$3071,5,FALSE),VLOOKUP(M3462,SICODI!$G$3:$J$2404,4,FALSE))</f>
        <v>364.69</v>
      </c>
      <c r="P3462" s="16">
        <f t="shared" si="483"/>
        <v>0.84299999999999997</v>
      </c>
      <c r="Q3462" s="78">
        <f t="shared" si="484"/>
        <v>672.12366999999995</v>
      </c>
      <c r="R3462" s="56">
        <v>0</v>
      </c>
      <c r="S3462" s="16">
        <f t="shared" si="485"/>
        <v>0.13400000000000001</v>
      </c>
      <c r="T3462" s="79">
        <f t="shared" si="486"/>
        <v>7.5053809816666659</v>
      </c>
      <c r="U3462" s="80">
        <f t="shared" si="487"/>
        <v>0.183</v>
      </c>
      <c r="V3462" s="81">
        <f t="shared" si="488"/>
        <v>1.3734847196449997</v>
      </c>
      <c r="W3462" s="79">
        <f t="shared" si="489"/>
        <v>0.46217247724950827</v>
      </c>
      <c r="X3462" s="60">
        <f t="shared" si="490"/>
        <v>0.5</v>
      </c>
      <c r="Y3462" s="56">
        <f>+'INFO ENEL'!R3450</f>
        <v>1</v>
      </c>
      <c r="Z3462" s="59">
        <f t="shared" si="491"/>
        <v>0.5</v>
      </c>
    </row>
    <row r="3463" spans="1:26" ht="15" customHeight="1" x14ac:dyDescent="0.25">
      <c r="A3463" s="55">
        <f>+'INFO ENEL'!A3451</f>
        <v>3446</v>
      </c>
      <c r="B3463" s="121" t="str">
        <f>+INDEX($B$8:$B$15,MATCH(L3463,$L$8:$L$15,0))</f>
        <v>SICODI</v>
      </c>
      <c r="C3463" s="56" t="str">
        <f>+'INFO ENEL'!B3451</f>
        <v>Lima</v>
      </c>
      <c r="D3463" s="56" t="str">
        <f>+'INFO ENEL'!D3451</f>
        <v>Lima</v>
      </c>
      <c r="E3463" s="56" t="str">
        <f>+'INFO ENEL'!D3451</f>
        <v>Lima</v>
      </c>
      <c r="F3463" s="50">
        <f>+'INFO ENEL'!E3451</f>
        <v>0</v>
      </c>
      <c r="G3463" s="56" t="str">
        <f>+'INFO ENEL'!L3451</f>
        <v>MT</v>
      </c>
      <c r="H3463" s="57">
        <f>+'INFO ENEL'!M3451</f>
        <v>49.335000000000001</v>
      </c>
      <c r="I3463" s="56">
        <f>+'INFO ENEL'!N3451</f>
        <v>13</v>
      </c>
      <c r="J3463" s="56" t="str">
        <f>+'INFO ENEL'!O3451</f>
        <v>Poste</v>
      </c>
      <c r="K3463" s="56" t="str">
        <f>+'INFO ENEL'!P3451</f>
        <v>Concreto</v>
      </c>
      <c r="L3463" s="56" t="str">
        <f>+'INFO ENEL'!Q3451</f>
        <v>PPC20</v>
      </c>
      <c r="M3463" s="55" t="str">
        <f>+IF(ISERROR(INDEX('Estructuras de Acero y Concreto'!$C$6:$C$577,MATCH(L3463,'Estructuras de Acero y Concreto'!$D$6:$D$577,0)))=FALSE,INDEX('Estructuras de Acero y Concreto'!$C$6:$C$577,MATCH(L3463,'Estructuras de Acero y Concreto'!$D$6:$D$577,0)),IF(ISERROR(INDEX('Estructuras de Madera'!$C$5:$C$122,MATCH(L3463,'Estructuras de Madera'!$D$5:$D$122,0)))=FALSE,INDEX('Estructuras de Madera'!$C$5:$C$122,MATCH(L3463,'Estructuras de Madera'!$D$5:$D$122,0)),INDEX(SICODI!$G$3:$G$2404,MATCH(L3463,SICODI!$G$3:$G$2404,0))))</f>
        <v>PPC20</v>
      </c>
      <c r="N3463" s="121" t="str">
        <f>+IF(ISERROR(VLOOKUP(M3463,'Resumen de precios LLTT'!$C$17:$D$3071,2,FALSE))=FALSE,VLOOKUP(M3463,'Resumen de precios LLTT'!$C$17:$D$3071,2,FALSE),VLOOKUP(M3463,SICODI!$G$3:$J$2404,2,FALSE))</f>
        <v>POSTE DE CONCRETO ARMADO DE 13/400/150/345</v>
      </c>
      <c r="O3463" s="58">
        <f>+IF(ISERROR(VLOOKUP(M3463,'Resumen de precios LLTT'!$C$17:$G$3071,5,FALSE))=FALSE,VLOOKUP(M3463,'Resumen de precios LLTT'!$C$17:$G$3071,5,FALSE),VLOOKUP(M3463,SICODI!$G$3:$J$2404,4,FALSE))</f>
        <v>364.69</v>
      </c>
      <c r="P3463" s="16">
        <f t="shared" si="483"/>
        <v>0.84299999999999997</v>
      </c>
      <c r="Q3463" s="78">
        <f t="shared" si="484"/>
        <v>672.12366999999995</v>
      </c>
      <c r="R3463" s="56">
        <v>0</v>
      </c>
      <c r="S3463" s="16">
        <f t="shared" si="485"/>
        <v>0.13400000000000001</v>
      </c>
      <c r="T3463" s="79">
        <f t="shared" si="486"/>
        <v>7.5053809816666659</v>
      </c>
      <c r="U3463" s="80">
        <f t="shared" si="487"/>
        <v>0.183</v>
      </c>
      <c r="V3463" s="81">
        <f t="shared" si="488"/>
        <v>1.3734847196449997</v>
      </c>
      <c r="W3463" s="79">
        <f t="shared" si="489"/>
        <v>0.46217247724950827</v>
      </c>
      <c r="X3463" s="60">
        <f t="shared" si="490"/>
        <v>0.5</v>
      </c>
      <c r="Y3463" s="56">
        <f>+'INFO ENEL'!R3451</f>
        <v>1</v>
      </c>
      <c r="Z3463" s="59">
        <f t="shared" si="491"/>
        <v>0.5</v>
      </c>
    </row>
    <row r="3464" spans="1:26" ht="15" customHeight="1" x14ac:dyDescent="0.25">
      <c r="A3464" s="55">
        <f>+'INFO ENEL'!A3452</f>
        <v>3447</v>
      </c>
      <c r="B3464" s="121" t="str">
        <f>+INDEX($B$8:$B$15,MATCH(L3464,$L$8:$L$15,0))</f>
        <v>SICODI</v>
      </c>
      <c r="C3464" s="56" t="str">
        <f>+'INFO ENEL'!B3452</f>
        <v>Lima</v>
      </c>
      <c r="D3464" s="56" t="str">
        <f>+'INFO ENEL'!D3452</f>
        <v>Lima</v>
      </c>
      <c r="E3464" s="56" t="str">
        <f>+'INFO ENEL'!D3452</f>
        <v>Lima</v>
      </c>
      <c r="F3464" s="50">
        <f>+'INFO ENEL'!E3452</f>
        <v>0</v>
      </c>
      <c r="G3464" s="56" t="str">
        <f>+'INFO ENEL'!L3452</f>
        <v>MT</v>
      </c>
      <c r="H3464" s="57">
        <f>+'INFO ENEL'!M3452</f>
        <v>103.7</v>
      </c>
      <c r="I3464" s="56">
        <f>+'INFO ENEL'!N3452</f>
        <v>13</v>
      </c>
      <c r="J3464" s="56" t="str">
        <f>+'INFO ENEL'!O3452</f>
        <v>Poste</v>
      </c>
      <c r="K3464" s="56" t="str">
        <f>+'INFO ENEL'!P3452</f>
        <v>Concreto</v>
      </c>
      <c r="L3464" s="56" t="str">
        <f>+'INFO ENEL'!Q3452</f>
        <v>PPC20</v>
      </c>
      <c r="M3464" s="55" t="str">
        <f>+IF(ISERROR(INDEX('Estructuras de Acero y Concreto'!$C$6:$C$577,MATCH(L3464,'Estructuras de Acero y Concreto'!$D$6:$D$577,0)))=FALSE,INDEX('Estructuras de Acero y Concreto'!$C$6:$C$577,MATCH(L3464,'Estructuras de Acero y Concreto'!$D$6:$D$577,0)),IF(ISERROR(INDEX('Estructuras de Madera'!$C$5:$C$122,MATCH(L3464,'Estructuras de Madera'!$D$5:$D$122,0)))=FALSE,INDEX('Estructuras de Madera'!$C$5:$C$122,MATCH(L3464,'Estructuras de Madera'!$D$5:$D$122,0)),INDEX(SICODI!$G$3:$G$2404,MATCH(L3464,SICODI!$G$3:$G$2404,0))))</f>
        <v>PPC20</v>
      </c>
      <c r="N3464" s="121" t="str">
        <f>+IF(ISERROR(VLOOKUP(M3464,'Resumen de precios LLTT'!$C$17:$D$3071,2,FALSE))=FALSE,VLOOKUP(M3464,'Resumen de precios LLTT'!$C$17:$D$3071,2,FALSE),VLOOKUP(M3464,SICODI!$G$3:$J$2404,2,FALSE))</f>
        <v>POSTE DE CONCRETO ARMADO DE 13/400/150/345</v>
      </c>
      <c r="O3464" s="58">
        <f>+IF(ISERROR(VLOOKUP(M3464,'Resumen de precios LLTT'!$C$17:$G$3071,5,FALSE))=FALSE,VLOOKUP(M3464,'Resumen de precios LLTT'!$C$17:$G$3071,5,FALSE),VLOOKUP(M3464,SICODI!$G$3:$J$2404,4,FALSE))</f>
        <v>364.69</v>
      </c>
      <c r="P3464" s="16">
        <f t="shared" si="483"/>
        <v>0.84299999999999997</v>
      </c>
      <c r="Q3464" s="78">
        <f t="shared" si="484"/>
        <v>672.12366999999995</v>
      </c>
      <c r="R3464" s="56">
        <v>0</v>
      </c>
      <c r="S3464" s="16">
        <f t="shared" si="485"/>
        <v>0.13400000000000001</v>
      </c>
      <c r="T3464" s="79">
        <f t="shared" si="486"/>
        <v>7.5053809816666659</v>
      </c>
      <c r="U3464" s="80">
        <f t="shared" si="487"/>
        <v>0.183</v>
      </c>
      <c r="V3464" s="81">
        <f t="shared" si="488"/>
        <v>1.3734847196449997</v>
      </c>
      <c r="W3464" s="79">
        <f t="shared" si="489"/>
        <v>0.46217247724950827</v>
      </c>
      <c r="X3464" s="60">
        <f t="shared" si="490"/>
        <v>0.5</v>
      </c>
      <c r="Y3464" s="56">
        <f>+'INFO ENEL'!R3452</f>
        <v>1</v>
      </c>
      <c r="Z3464" s="59">
        <f t="shared" si="491"/>
        <v>0.5</v>
      </c>
    </row>
    <row r="3465" spans="1:26" ht="15" customHeight="1" x14ac:dyDescent="0.25">
      <c r="A3465" s="55">
        <f>+'INFO ENEL'!A3453</f>
        <v>3448</v>
      </c>
      <c r="B3465" s="121" t="str">
        <f>+INDEX($B$8:$B$15,MATCH(L3465,$L$8:$L$15,0))</f>
        <v>SICODI</v>
      </c>
      <c r="C3465" s="56" t="str">
        <f>+'INFO ENEL'!B3453</f>
        <v>Lima</v>
      </c>
      <c r="D3465" s="56" t="str">
        <f>+'INFO ENEL'!D3453</f>
        <v>Lima</v>
      </c>
      <c r="E3465" s="56" t="str">
        <f>+'INFO ENEL'!D3453</f>
        <v>Lima</v>
      </c>
      <c r="F3465" s="50">
        <f>+'INFO ENEL'!E3453</f>
        <v>0</v>
      </c>
      <c r="G3465" s="56" t="str">
        <f>+'INFO ENEL'!L3453</f>
        <v>MT</v>
      </c>
      <c r="H3465" s="57">
        <f>+'INFO ENEL'!M3453</f>
        <v>36.69</v>
      </c>
      <c r="I3465" s="56">
        <f>+'INFO ENEL'!N3453</f>
        <v>13</v>
      </c>
      <c r="J3465" s="56" t="str">
        <f>+'INFO ENEL'!O3453</f>
        <v>Poste</v>
      </c>
      <c r="K3465" s="56" t="str">
        <f>+'INFO ENEL'!P3453</f>
        <v>Concreto</v>
      </c>
      <c r="L3465" s="56" t="str">
        <f>+'INFO ENEL'!Q3453</f>
        <v>PPC20</v>
      </c>
      <c r="M3465" s="55" t="str">
        <f>+IF(ISERROR(INDEX('Estructuras de Acero y Concreto'!$C$6:$C$577,MATCH(L3465,'Estructuras de Acero y Concreto'!$D$6:$D$577,0)))=FALSE,INDEX('Estructuras de Acero y Concreto'!$C$6:$C$577,MATCH(L3465,'Estructuras de Acero y Concreto'!$D$6:$D$577,0)),IF(ISERROR(INDEX('Estructuras de Madera'!$C$5:$C$122,MATCH(L3465,'Estructuras de Madera'!$D$5:$D$122,0)))=FALSE,INDEX('Estructuras de Madera'!$C$5:$C$122,MATCH(L3465,'Estructuras de Madera'!$D$5:$D$122,0)),INDEX(SICODI!$G$3:$G$2404,MATCH(L3465,SICODI!$G$3:$G$2404,0))))</f>
        <v>PPC20</v>
      </c>
      <c r="N3465" s="121" t="str">
        <f>+IF(ISERROR(VLOOKUP(M3465,'Resumen de precios LLTT'!$C$17:$D$3071,2,FALSE))=FALSE,VLOOKUP(M3465,'Resumen de precios LLTT'!$C$17:$D$3071,2,FALSE),VLOOKUP(M3465,SICODI!$G$3:$J$2404,2,FALSE))</f>
        <v>POSTE DE CONCRETO ARMADO DE 13/400/150/345</v>
      </c>
      <c r="O3465" s="58">
        <f>+IF(ISERROR(VLOOKUP(M3465,'Resumen de precios LLTT'!$C$17:$G$3071,5,FALSE))=FALSE,VLOOKUP(M3465,'Resumen de precios LLTT'!$C$17:$G$3071,5,FALSE),VLOOKUP(M3465,SICODI!$G$3:$J$2404,4,FALSE))</f>
        <v>364.69</v>
      </c>
      <c r="P3465" s="16">
        <f t="shared" ref="P3465:P3528" si="492">IF(G3465="BT", $P$2, $P$3)</f>
        <v>0.84299999999999997</v>
      </c>
      <c r="Q3465" s="78">
        <f t="shared" ref="Q3465:Q3528" si="493">O3465*(P3465+1)</f>
        <v>672.12366999999995</v>
      </c>
      <c r="R3465" s="56">
        <v>0</v>
      </c>
      <c r="S3465" s="16">
        <f t="shared" ref="S3465:S3528" si="494">IF(G3465="BT", ($S$2), ($S$3))</f>
        <v>0.13400000000000001</v>
      </c>
      <c r="T3465" s="79">
        <f t="shared" ref="T3465:T3528" si="495">(Q3465*S3465)/12</f>
        <v>7.5053809816666659</v>
      </c>
      <c r="U3465" s="80">
        <f t="shared" ref="U3465:U3528" si="496">IF(G3465="BT", ($U$2), ($U$3))</f>
        <v>0.183</v>
      </c>
      <c r="V3465" s="81">
        <f t="shared" ref="V3465:V3528" si="497">T3465*U3465</f>
        <v>1.3734847196449997</v>
      </c>
      <c r="W3465" s="79">
        <f t="shared" ref="W3465:W3528" si="498">(V3465*(1/3)*(1+$Y$2))+R3465</f>
        <v>0.46217247724950827</v>
      </c>
      <c r="X3465" s="60">
        <f t="shared" si="490"/>
        <v>0.5</v>
      </c>
      <c r="Y3465" s="56">
        <f>+'INFO ENEL'!R3453</f>
        <v>1</v>
      </c>
      <c r="Z3465" s="59">
        <f t="shared" si="491"/>
        <v>0.5</v>
      </c>
    </row>
    <row r="3466" spans="1:26" ht="15" customHeight="1" x14ac:dyDescent="0.25">
      <c r="A3466" s="55">
        <f>+'INFO ENEL'!A3454</f>
        <v>3449</v>
      </c>
      <c r="B3466" s="121" t="str">
        <f>+INDEX($B$8:$B$15,MATCH(L3466,$L$8:$L$15,0))</f>
        <v>SICODI</v>
      </c>
      <c r="C3466" s="56" t="str">
        <f>+'INFO ENEL'!B3454</f>
        <v>Lima</v>
      </c>
      <c r="D3466" s="56" t="str">
        <f>+'INFO ENEL'!D3454</f>
        <v>Lima</v>
      </c>
      <c r="E3466" s="56" t="str">
        <f>+'INFO ENEL'!D3454</f>
        <v>Lima</v>
      </c>
      <c r="F3466" s="50">
        <f>+'INFO ENEL'!E3454</f>
        <v>0</v>
      </c>
      <c r="G3466" s="56" t="str">
        <f>+'INFO ENEL'!L3454</f>
        <v>BT</v>
      </c>
      <c r="H3466" s="57">
        <f>+'INFO ENEL'!M3454</f>
        <v>0</v>
      </c>
      <c r="I3466" s="56">
        <f>+'INFO ENEL'!N3454</f>
        <v>11</v>
      </c>
      <c r="J3466" s="56" t="str">
        <f>+'INFO ENEL'!O3454</f>
        <v>Poste</v>
      </c>
      <c r="K3466" s="56" t="str">
        <f>+'INFO ENEL'!P3454</f>
        <v>Concreto</v>
      </c>
      <c r="L3466" s="56" t="str">
        <f>+'INFO ENEL'!Q3454</f>
        <v>PPC40</v>
      </c>
      <c r="M3466" s="55" t="str">
        <f>+IF(ISERROR(INDEX('Estructuras de Acero y Concreto'!$C$6:$C$577,MATCH(L3466,'Estructuras de Acero y Concreto'!$D$6:$D$577,0)))=FALSE,INDEX('Estructuras de Acero y Concreto'!$C$6:$C$577,MATCH(L3466,'Estructuras de Acero y Concreto'!$D$6:$D$577,0)),IF(ISERROR(INDEX('Estructuras de Madera'!$C$5:$C$122,MATCH(L3466,'Estructuras de Madera'!$D$5:$D$122,0)))=FALSE,INDEX('Estructuras de Madera'!$C$5:$C$122,MATCH(L3466,'Estructuras de Madera'!$D$5:$D$122,0)),INDEX(SICODI!$G$3:$G$2404,MATCH(L3466,SICODI!$G$3:$G$2404,0))))</f>
        <v>PPC40</v>
      </c>
      <c r="N3466" s="121" t="str">
        <f>+IF(ISERROR(VLOOKUP(M3466,'Resumen de precios LLTT'!$C$17:$D$3071,2,FALSE))=FALSE,VLOOKUP(M3466,'Resumen de precios LLTT'!$C$17:$D$3071,2,FALSE),VLOOKUP(M3466,SICODI!$G$3:$J$2404,2,FALSE))</f>
        <v>POSTE DE CONCRETO ARMADO PARA A. P. 11/200/120/285</v>
      </c>
      <c r="O3466" s="58">
        <f>+IF(ISERROR(VLOOKUP(M3466,'Resumen de precios LLTT'!$C$17:$G$3071,5,FALSE))=FALSE,VLOOKUP(M3466,'Resumen de precios LLTT'!$C$17:$G$3071,5,FALSE),VLOOKUP(M3466,SICODI!$G$3:$J$2404,4,FALSE))</f>
        <v>206.03</v>
      </c>
      <c r="P3466" s="16">
        <f t="shared" si="492"/>
        <v>0.77</v>
      </c>
      <c r="Q3466" s="78">
        <f t="shared" si="493"/>
        <v>364.67310000000003</v>
      </c>
      <c r="R3466" s="56">
        <v>0</v>
      </c>
      <c r="S3466" s="16">
        <f t="shared" si="494"/>
        <v>7.2000000000000008E-2</v>
      </c>
      <c r="T3466" s="79">
        <f t="shared" si="495"/>
        <v>2.1880386000000005</v>
      </c>
      <c r="U3466" s="80">
        <f t="shared" si="496"/>
        <v>0.2</v>
      </c>
      <c r="V3466" s="81">
        <f t="shared" si="497"/>
        <v>0.43760772000000014</v>
      </c>
      <c r="W3466" s="79">
        <f t="shared" si="498"/>
        <v>0.14725336301388503</v>
      </c>
      <c r="X3466" s="60">
        <f t="shared" si="490"/>
        <v>0.1</v>
      </c>
      <c r="Y3466" s="56">
        <f>+'INFO ENEL'!R3454</f>
        <v>4</v>
      </c>
      <c r="Z3466" s="59">
        <f t="shared" si="491"/>
        <v>0.4</v>
      </c>
    </row>
    <row r="3467" spans="1:26" ht="15" customHeight="1" x14ac:dyDescent="0.25">
      <c r="A3467" s="55">
        <f>+'INFO ENEL'!A3455</f>
        <v>3450</v>
      </c>
      <c r="B3467" s="121" t="str">
        <f>+INDEX($B$8:$B$15,MATCH(L3467,$L$8:$L$15,0))</f>
        <v>SICODI</v>
      </c>
      <c r="C3467" s="56" t="str">
        <f>+'INFO ENEL'!B3455</f>
        <v>Lima</v>
      </c>
      <c r="D3467" s="56" t="str">
        <f>+'INFO ENEL'!D3455</f>
        <v>Lima</v>
      </c>
      <c r="E3467" s="56" t="str">
        <f>+'INFO ENEL'!D3455</f>
        <v>Lima</v>
      </c>
      <c r="F3467" s="50">
        <f>+'INFO ENEL'!E3455</f>
        <v>0</v>
      </c>
      <c r="G3467" s="56" t="str">
        <f>+'INFO ENEL'!L3455</f>
        <v>MT</v>
      </c>
      <c r="H3467" s="57">
        <f>+'INFO ENEL'!M3455</f>
        <v>6.7919999999999998</v>
      </c>
      <c r="I3467" s="56">
        <f>+'INFO ENEL'!N3455</f>
        <v>13</v>
      </c>
      <c r="J3467" s="56" t="str">
        <f>+'INFO ENEL'!O3455</f>
        <v>Poste</v>
      </c>
      <c r="K3467" s="56" t="str">
        <f>+'INFO ENEL'!P3455</f>
        <v>Concreto</v>
      </c>
      <c r="L3467" s="56" t="str">
        <f>+'INFO ENEL'!Q3455</f>
        <v>PPC20</v>
      </c>
      <c r="M3467" s="55" t="str">
        <f>+IF(ISERROR(INDEX('Estructuras de Acero y Concreto'!$C$6:$C$577,MATCH(L3467,'Estructuras de Acero y Concreto'!$D$6:$D$577,0)))=FALSE,INDEX('Estructuras de Acero y Concreto'!$C$6:$C$577,MATCH(L3467,'Estructuras de Acero y Concreto'!$D$6:$D$577,0)),IF(ISERROR(INDEX('Estructuras de Madera'!$C$5:$C$122,MATCH(L3467,'Estructuras de Madera'!$D$5:$D$122,0)))=FALSE,INDEX('Estructuras de Madera'!$C$5:$C$122,MATCH(L3467,'Estructuras de Madera'!$D$5:$D$122,0)),INDEX(SICODI!$G$3:$G$2404,MATCH(L3467,SICODI!$G$3:$G$2404,0))))</f>
        <v>PPC20</v>
      </c>
      <c r="N3467" s="121" t="str">
        <f>+IF(ISERROR(VLOOKUP(M3467,'Resumen de precios LLTT'!$C$17:$D$3071,2,FALSE))=FALSE,VLOOKUP(M3467,'Resumen de precios LLTT'!$C$17:$D$3071,2,FALSE),VLOOKUP(M3467,SICODI!$G$3:$J$2404,2,FALSE))</f>
        <v>POSTE DE CONCRETO ARMADO DE 13/400/150/345</v>
      </c>
      <c r="O3467" s="58">
        <f>+IF(ISERROR(VLOOKUP(M3467,'Resumen de precios LLTT'!$C$17:$G$3071,5,FALSE))=FALSE,VLOOKUP(M3467,'Resumen de precios LLTT'!$C$17:$G$3071,5,FALSE),VLOOKUP(M3467,SICODI!$G$3:$J$2404,4,FALSE))</f>
        <v>364.69</v>
      </c>
      <c r="P3467" s="16">
        <f t="shared" si="492"/>
        <v>0.84299999999999997</v>
      </c>
      <c r="Q3467" s="78">
        <f t="shared" si="493"/>
        <v>672.12366999999995</v>
      </c>
      <c r="R3467" s="56">
        <v>0</v>
      </c>
      <c r="S3467" s="16">
        <f t="shared" si="494"/>
        <v>0.13400000000000001</v>
      </c>
      <c r="T3467" s="79">
        <f t="shared" si="495"/>
        <v>7.5053809816666659</v>
      </c>
      <c r="U3467" s="80">
        <f t="shared" si="496"/>
        <v>0.183</v>
      </c>
      <c r="V3467" s="81">
        <f t="shared" si="497"/>
        <v>1.3734847196449997</v>
      </c>
      <c r="W3467" s="79">
        <f t="shared" si="498"/>
        <v>0.46217247724950827</v>
      </c>
      <c r="X3467" s="60">
        <f t="shared" si="490"/>
        <v>0.5</v>
      </c>
      <c r="Y3467" s="56">
        <f>+'INFO ENEL'!R3455</f>
        <v>1</v>
      </c>
      <c r="Z3467" s="59">
        <f t="shared" si="491"/>
        <v>0.5</v>
      </c>
    </row>
    <row r="3468" spans="1:26" ht="15" customHeight="1" x14ac:dyDescent="0.25">
      <c r="A3468" s="55">
        <f>+'INFO ENEL'!A3456</f>
        <v>3451</v>
      </c>
      <c r="B3468" s="121" t="str">
        <f>+INDEX($B$8:$B$15,MATCH(L3468,$L$8:$L$15,0))</f>
        <v>SICODI</v>
      </c>
      <c r="C3468" s="56" t="str">
        <f>+'INFO ENEL'!B3456</f>
        <v>Lima</v>
      </c>
      <c r="D3468" s="56" t="str">
        <f>+'INFO ENEL'!D3456</f>
        <v>Lima</v>
      </c>
      <c r="E3468" s="56" t="str">
        <f>+'INFO ENEL'!D3456</f>
        <v>Lima</v>
      </c>
      <c r="F3468" s="50">
        <f>+'INFO ENEL'!E3456</f>
        <v>0</v>
      </c>
      <c r="G3468" s="56" t="str">
        <f>+'INFO ENEL'!L3456</f>
        <v>MT</v>
      </c>
      <c r="H3468" s="57">
        <f>+'INFO ENEL'!M3456</f>
        <v>56.197000000000003</v>
      </c>
      <c r="I3468" s="56">
        <f>+'INFO ENEL'!N3456</f>
        <v>15</v>
      </c>
      <c r="J3468" s="56" t="str">
        <f>+'INFO ENEL'!O3456</f>
        <v>Poste</v>
      </c>
      <c r="K3468" s="56" t="str">
        <f>+'INFO ENEL'!P3456</f>
        <v>Concreto</v>
      </c>
      <c r="L3468" s="56" t="str">
        <f>+'INFO ENEL'!Q3456</f>
        <v>PPC24</v>
      </c>
      <c r="M3468" s="55" t="str">
        <f>+IF(ISERROR(INDEX('Estructuras de Acero y Concreto'!$C$6:$C$577,MATCH(L3468,'Estructuras de Acero y Concreto'!$D$6:$D$577,0)))=FALSE,INDEX('Estructuras de Acero y Concreto'!$C$6:$C$577,MATCH(L3468,'Estructuras de Acero y Concreto'!$D$6:$D$577,0)),IF(ISERROR(INDEX('Estructuras de Madera'!$C$5:$C$122,MATCH(L3468,'Estructuras de Madera'!$D$5:$D$122,0)))=FALSE,INDEX('Estructuras de Madera'!$C$5:$C$122,MATCH(L3468,'Estructuras de Madera'!$D$5:$D$122,0)),INDEX(SICODI!$G$3:$G$2404,MATCH(L3468,SICODI!$G$3:$G$2404,0))))</f>
        <v>PPC24</v>
      </c>
      <c r="N3468" s="121" t="str">
        <f>+IF(ISERROR(VLOOKUP(M3468,'Resumen de precios LLTT'!$C$17:$D$3071,2,FALSE))=FALSE,VLOOKUP(M3468,'Resumen de precios LLTT'!$C$17:$D$3071,2,FALSE),VLOOKUP(M3468,SICODI!$G$3:$J$2404,2,FALSE))</f>
        <v>POSTE DE CONCRETO ARMADO DE 15/400/150/375</v>
      </c>
      <c r="O3468" s="58">
        <f>+IF(ISERROR(VLOOKUP(M3468,'Resumen de precios LLTT'!$C$17:$G$3071,5,FALSE))=FALSE,VLOOKUP(M3468,'Resumen de precios LLTT'!$C$17:$G$3071,5,FALSE),VLOOKUP(M3468,SICODI!$G$3:$J$2404,4,FALSE))</f>
        <v>476.76</v>
      </c>
      <c r="P3468" s="16">
        <f t="shared" si="492"/>
        <v>0.84299999999999997</v>
      </c>
      <c r="Q3468" s="78">
        <f t="shared" si="493"/>
        <v>878.66867999999999</v>
      </c>
      <c r="R3468" s="56">
        <v>0</v>
      </c>
      <c r="S3468" s="16">
        <f t="shared" si="494"/>
        <v>0.13400000000000001</v>
      </c>
      <c r="T3468" s="79">
        <f t="shared" si="495"/>
        <v>9.8118002600000001</v>
      </c>
      <c r="U3468" s="80">
        <f t="shared" si="496"/>
        <v>0.183</v>
      </c>
      <c r="V3468" s="81">
        <f t="shared" si="497"/>
        <v>1.7955594475800001</v>
      </c>
      <c r="W3468" s="79">
        <f t="shared" si="498"/>
        <v>0.60419904645994038</v>
      </c>
      <c r="X3468" s="60">
        <f t="shared" si="490"/>
        <v>0.6</v>
      </c>
      <c r="Y3468" s="56">
        <f>+'INFO ENEL'!R3456</f>
        <v>1</v>
      </c>
      <c r="Z3468" s="59">
        <f t="shared" si="491"/>
        <v>0.6</v>
      </c>
    </row>
    <row r="3469" spans="1:26" ht="15" customHeight="1" x14ac:dyDescent="0.25">
      <c r="A3469" s="55">
        <f>+'INFO ENEL'!A3457</f>
        <v>3452</v>
      </c>
      <c r="B3469" s="121" t="str">
        <f>+INDEX($B$8:$B$15,MATCH(L3469,$L$8:$L$15,0))</f>
        <v>SICODI</v>
      </c>
      <c r="C3469" s="56" t="str">
        <f>+'INFO ENEL'!B3457</f>
        <v>Lima</v>
      </c>
      <c r="D3469" s="56" t="str">
        <f>+'INFO ENEL'!D3457</f>
        <v>Lima</v>
      </c>
      <c r="E3469" s="56" t="str">
        <f>+'INFO ENEL'!D3457</f>
        <v>Lima</v>
      </c>
      <c r="F3469" s="50">
        <f>+'INFO ENEL'!E3457</f>
        <v>0</v>
      </c>
      <c r="G3469" s="56" t="str">
        <f>+'INFO ENEL'!L3457</f>
        <v>MT</v>
      </c>
      <c r="H3469" s="57">
        <f>+'INFO ENEL'!M3457</f>
        <v>60.387999999999998</v>
      </c>
      <c r="I3469" s="56">
        <f>+'INFO ENEL'!N3457</f>
        <v>15</v>
      </c>
      <c r="J3469" s="56" t="str">
        <f>+'INFO ENEL'!O3457</f>
        <v>Poste</v>
      </c>
      <c r="K3469" s="56" t="str">
        <f>+'INFO ENEL'!P3457</f>
        <v>Concreto</v>
      </c>
      <c r="L3469" s="56" t="str">
        <f>+'INFO ENEL'!Q3457</f>
        <v>PPC24</v>
      </c>
      <c r="M3469" s="55" t="str">
        <f>+IF(ISERROR(INDEX('Estructuras de Acero y Concreto'!$C$6:$C$577,MATCH(L3469,'Estructuras de Acero y Concreto'!$D$6:$D$577,0)))=FALSE,INDEX('Estructuras de Acero y Concreto'!$C$6:$C$577,MATCH(L3469,'Estructuras de Acero y Concreto'!$D$6:$D$577,0)),IF(ISERROR(INDEX('Estructuras de Madera'!$C$5:$C$122,MATCH(L3469,'Estructuras de Madera'!$D$5:$D$122,0)))=FALSE,INDEX('Estructuras de Madera'!$C$5:$C$122,MATCH(L3469,'Estructuras de Madera'!$D$5:$D$122,0)),INDEX(SICODI!$G$3:$G$2404,MATCH(L3469,SICODI!$G$3:$G$2404,0))))</f>
        <v>PPC24</v>
      </c>
      <c r="N3469" s="121" t="str">
        <f>+IF(ISERROR(VLOOKUP(M3469,'Resumen de precios LLTT'!$C$17:$D$3071,2,FALSE))=FALSE,VLOOKUP(M3469,'Resumen de precios LLTT'!$C$17:$D$3071,2,FALSE),VLOOKUP(M3469,SICODI!$G$3:$J$2404,2,FALSE))</f>
        <v>POSTE DE CONCRETO ARMADO DE 15/400/150/375</v>
      </c>
      <c r="O3469" s="58">
        <f>+IF(ISERROR(VLOOKUP(M3469,'Resumen de precios LLTT'!$C$17:$G$3071,5,FALSE))=FALSE,VLOOKUP(M3469,'Resumen de precios LLTT'!$C$17:$G$3071,5,FALSE),VLOOKUP(M3469,SICODI!$G$3:$J$2404,4,FALSE))</f>
        <v>476.76</v>
      </c>
      <c r="P3469" s="16">
        <f t="shared" si="492"/>
        <v>0.84299999999999997</v>
      </c>
      <c r="Q3469" s="78">
        <f t="shared" si="493"/>
        <v>878.66867999999999</v>
      </c>
      <c r="R3469" s="56">
        <v>0</v>
      </c>
      <c r="S3469" s="16">
        <f t="shared" si="494"/>
        <v>0.13400000000000001</v>
      </c>
      <c r="T3469" s="79">
        <f t="shared" si="495"/>
        <v>9.8118002600000001</v>
      </c>
      <c r="U3469" s="80">
        <f t="shared" si="496"/>
        <v>0.183</v>
      </c>
      <c r="V3469" s="81">
        <f t="shared" si="497"/>
        <v>1.7955594475800001</v>
      </c>
      <c r="W3469" s="79">
        <f t="shared" si="498"/>
        <v>0.60419904645994038</v>
      </c>
      <c r="X3469" s="60">
        <f t="shared" si="490"/>
        <v>0.6</v>
      </c>
      <c r="Y3469" s="56">
        <f>+'INFO ENEL'!R3457</f>
        <v>1</v>
      </c>
      <c r="Z3469" s="59">
        <f t="shared" si="491"/>
        <v>0.6</v>
      </c>
    </row>
    <row r="3470" spans="1:26" ht="15" customHeight="1" x14ac:dyDescent="0.25">
      <c r="A3470" s="55">
        <f>+'INFO ENEL'!A3458</f>
        <v>3453</v>
      </c>
      <c r="B3470" s="121" t="str">
        <f>+INDEX($B$8:$B$15,MATCH(L3470,$L$8:$L$15,0))</f>
        <v>SICODI</v>
      </c>
      <c r="C3470" s="56" t="str">
        <f>+'INFO ENEL'!B3458</f>
        <v>Lima</v>
      </c>
      <c r="D3470" s="56" t="str">
        <f>+'INFO ENEL'!D3458</f>
        <v>Lima</v>
      </c>
      <c r="E3470" s="56" t="str">
        <f>+'INFO ENEL'!D3458</f>
        <v>Lima</v>
      </c>
      <c r="F3470" s="50">
        <f>+'INFO ENEL'!E3458</f>
        <v>0</v>
      </c>
      <c r="G3470" s="56" t="str">
        <f>+'INFO ENEL'!L3458</f>
        <v>MT</v>
      </c>
      <c r="H3470" s="57">
        <f>+'INFO ENEL'!M3458</f>
        <v>33.033000000000001</v>
      </c>
      <c r="I3470" s="56">
        <f>+'INFO ENEL'!N3458</f>
        <v>13</v>
      </c>
      <c r="J3470" s="56" t="str">
        <f>+'INFO ENEL'!O3458</f>
        <v>Poste</v>
      </c>
      <c r="K3470" s="56" t="str">
        <f>+'INFO ENEL'!P3458</f>
        <v>Concreto</v>
      </c>
      <c r="L3470" s="56" t="str">
        <f>+'INFO ENEL'!Q3458</f>
        <v>PPC20</v>
      </c>
      <c r="M3470" s="55" t="str">
        <f>+IF(ISERROR(INDEX('Estructuras de Acero y Concreto'!$C$6:$C$577,MATCH(L3470,'Estructuras de Acero y Concreto'!$D$6:$D$577,0)))=FALSE,INDEX('Estructuras de Acero y Concreto'!$C$6:$C$577,MATCH(L3470,'Estructuras de Acero y Concreto'!$D$6:$D$577,0)),IF(ISERROR(INDEX('Estructuras de Madera'!$C$5:$C$122,MATCH(L3470,'Estructuras de Madera'!$D$5:$D$122,0)))=FALSE,INDEX('Estructuras de Madera'!$C$5:$C$122,MATCH(L3470,'Estructuras de Madera'!$D$5:$D$122,0)),INDEX(SICODI!$G$3:$G$2404,MATCH(L3470,SICODI!$G$3:$G$2404,0))))</f>
        <v>PPC20</v>
      </c>
      <c r="N3470" s="121" t="str">
        <f>+IF(ISERROR(VLOOKUP(M3470,'Resumen de precios LLTT'!$C$17:$D$3071,2,FALSE))=FALSE,VLOOKUP(M3470,'Resumen de precios LLTT'!$C$17:$D$3071,2,FALSE),VLOOKUP(M3470,SICODI!$G$3:$J$2404,2,FALSE))</f>
        <v>POSTE DE CONCRETO ARMADO DE 13/400/150/345</v>
      </c>
      <c r="O3470" s="58">
        <f>+IF(ISERROR(VLOOKUP(M3470,'Resumen de precios LLTT'!$C$17:$G$3071,5,FALSE))=FALSE,VLOOKUP(M3470,'Resumen de precios LLTT'!$C$17:$G$3071,5,FALSE),VLOOKUP(M3470,SICODI!$G$3:$J$2404,4,FALSE))</f>
        <v>364.69</v>
      </c>
      <c r="P3470" s="16">
        <f t="shared" si="492"/>
        <v>0.84299999999999997</v>
      </c>
      <c r="Q3470" s="78">
        <f t="shared" si="493"/>
        <v>672.12366999999995</v>
      </c>
      <c r="R3470" s="56">
        <v>0</v>
      </c>
      <c r="S3470" s="16">
        <f t="shared" si="494"/>
        <v>0.13400000000000001</v>
      </c>
      <c r="T3470" s="79">
        <f t="shared" si="495"/>
        <v>7.5053809816666659</v>
      </c>
      <c r="U3470" s="80">
        <f t="shared" si="496"/>
        <v>0.183</v>
      </c>
      <c r="V3470" s="81">
        <f t="shared" si="497"/>
        <v>1.3734847196449997</v>
      </c>
      <c r="W3470" s="79">
        <f t="shared" si="498"/>
        <v>0.46217247724950827</v>
      </c>
      <c r="X3470" s="60">
        <f t="shared" si="490"/>
        <v>0.5</v>
      </c>
      <c r="Y3470" s="56">
        <f>+'INFO ENEL'!R3458</f>
        <v>1</v>
      </c>
      <c r="Z3470" s="59">
        <f t="shared" si="491"/>
        <v>0.5</v>
      </c>
    </row>
    <row r="3471" spans="1:26" ht="15" customHeight="1" x14ac:dyDescent="0.25">
      <c r="A3471" s="55">
        <f>+'INFO ENEL'!A3459</f>
        <v>3454</v>
      </c>
      <c r="B3471" s="121" t="str">
        <f>+INDEX($B$8:$B$15,MATCH(L3471,$L$8:$L$15,0))</f>
        <v>SICODI</v>
      </c>
      <c r="C3471" s="56" t="str">
        <f>+'INFO ENEL'!B3459</f>
        <v>Lima</v>
      </c>
      <c r="D3471" s="56" t="str">
        <f>+'INFO ENEL'!D3459</f>
        <v>Lima</v>
      </c>
      <c r="E3471" s="56" t="str">
        <f>+'INFO ENEL'!D3459</f>
        <v>Lima</v>
      </c>
      <c r="F3471" s="50">
        <f>+'INFO ENEL'!E3459</f>
        <v>0</v>
      </c>
      <c r="G3471" s="56" t="str">
        <f>+'INFO ENEL'!L3459</f>
        <v>MT</v>
      </c>
      <c r="H3471" s="57">
        <f>+'INFO ENEL'!M3459</f>
        <v>45.85</v>
      </c>
      <c r="I3471" s="56">
        <f>+'INFO ENEL'!N3459</f>
        <v>13</v>
      </c>
      <c r="J3471" s="56" t="str">
        <f>+'INFO ENEL'!O3459</f>
        <v>Poste</v>
      </c>
      <c r="K3471" s="56" t="str">
        <f>+'INFO ENEL'!P3459</f>
        <v>Concreto</v>
      </c>
      <c r="L3471" s="56" t="str">
        <f>+'INFO ENEL'!Q3459</f>
        <v>PPC20</v>
      </c>
      <c r="M3471" s="55" t="str">
        <f>+IF(ISERROR(INDEX('Estructuras de Acero y Concreto'!$C$6:$C$577,MATCH(L3471,'Estructuras de Acero y Concreto'!$D$6:$D$577,0)))=FALSE,INDEX('Estructuras de Acero y Concreto'!$C$6:$C$577,MATCH(L3471,'Estructuras de Acero y Concreto'!$D$6:$D$577,0)),IF(ISERROR(INDEX('Estructuras de Madera'!$C$5:$C$122,MATCH(L3471,'Estructuras de Madera'!$D$5:$D$122,0)))=FALSE,INDEX('Estructuras de Madera'!$C$5:$C$122,MATCH(L3471,'Estructuras de Madera'!$D$5:$D$122,0)),INDEX(SICODI!$G$3:$G$2404,MATCH(L3471,SICODI!$G$3:$G$2404,0))))</f>
        <v>PPC20</v>
      </c>
      <c r="N3471" s="121" t="str">
        <f>+IF(ISERROR(VLOOKUP(M3471,'Resumen de precios LLTT'!$C$17:$D$3071,2,FALSE))=FALSE,VLOOKUP(M3471,'Resumen de precios LLTT'!$C$17:$D$3071,2,FALSE),VLOOKUP(M3471,SICODI!$G$3:$J$2404,2,FALSE))</f>
        <v>POSTE DE CONCRETO ARMADO DE 13/400/150/345</v>
      </c>
      <c r="O3471" s="58">
        <f>+IF(ISERROR(VLOOKUP(M3471,'Resumen de precios LLTT'!$C$17:$G$3071,5,FALSE))=FALSE,VLOOKUP(M3471,'Resumen de precios LLTT'!$C$17:$G$3071,5,FALSE),VLOOKUP(M3471,SICODI!$G$3:$J$2404,4,FALSE))</f>
        <v>364.69</v>
      </c>
      <c r="P3471" s="16">
        <f t="shared" si="492"/>
        <v>0.84299999999999997</v>
      </c>
      <c r="Q3471" s="78">
        <f t="shared" si="493"/>
        <v>672.12366999999995</v>
      </c>
      <c r="R3471" s="56">
        <v>0</v>
      </c>
      <c r="S3471" s="16">
        <f t="shared" si="494"/>
        <v>0.13400000000000001</v>
      </c>
      <c r="T3471" s="79">
        <f t="shared" si="495"/>
        <v>7.5053809816666659</v>
      </c>
      <c r="U3471" s="80">
        <f t="shared" si="496"/>
        <v>0.183</v>
      </c>
      <c r="V3471" s="81">
        <f t="shared" si="497"/>
        <v>1.3734847196449997</v>
      </c>
      <c r="W3471" s="79">
        <f t="shared" si="498"/>
        <v>0.46217247724950827</v>
      </c>
      <c r="X3471" s="60">
        <f t="shared" si="490"/>
        <v>0.5</v>
      </c>
      <c r="Y3471" s="56">
        <f>+'INFO ENEL'!R3459</f>
        <v>1</v>
      </c>
      <c r="Z3471" s="59">
        <f t="shared" si="491"/>
        <v>0.5</v>
      </c>
    </row>
    <row r="3472" spans="1:26" ht="15" customHeight="1" x14ac:dyDescent="0.25">
      <c r="A3472" s="55">
        <f>+'INFO ENEL'!A3460</f>
        <v>3455</v>
      </c>
      <c r="B3472" s="121" t="str">
        <f>+INDEX($B$8:$B$15,MATCH(L3472,$L$8:$L$15,0))</f>
        <v>SICODI</v>
      </c>
      <c r="C3472" s="56" t="str">
        <f>+'INFO ENEL'!B3460</f>
        <v>Lima</v>
      </c>
      <c r="D3472" s="56" t="str">
        <f>+'INFO ENEL'!D3460</f>
        <v>Lima</v>
      </c>
      <c r="E3472" s="56" t="str">
        <f>+'INFO ENEL'!D3460</f>
        <v>Lima</v>
      </c>
      <c r="F3472" s="50">
        <f>+'INFO ENEL'!E3460</f>
        <v>0</v>
      </c>
      <c r="G3472" s="56" t="str">
        <f>+'INFO ENEL'!L3460</f>
        <v>MT</v>
      </c>
      <c r="H3472" s="57">
        <f>+'INFO ENEL'!M3460</f>
        <v>126.43</v>
      </c>
      <c r="I3472" s="56">
        <f>+'INFO ENEL'!N3460</f>
        <v>13</v>
      </c>
      <c r="J3472" s="56" t="str">
        <f>+'INFO ENEL'!O3460</f>
        <v>Poste</v>
      </c>
      <c r="K3472" s="56" t="str">
        <f>+'INFO ENEL'!P3460</f>
        <v>Concreto</v>
      </c>
      <c r="L3472" s="56" t="str">
        <f>+'INFO ENEL'!Q3460</f>
        <v>PPC20</v>
      </c>
      <c r="M3472" s="55" t="str">
        <f>+IF(ISERROR(INDEX('Estructuras de Acero y Concreto'!$C$6:$C$577,MATCH(L3472,'Estructuras de Acero y Concreto'!$D$6:$D$577,0)))=FALSE,INDEX('Estructuras de Acero y Concreto'!$C$6:$C$577,MATCH(L3472,'Estructuras de Acero y Concreto'!$D$6:$D$577,0)),IF(ISERROR(INDEX('Estructuras de Madera'!$C$5:$C$122,MATCH(L3472,'Estructuras de Madera'!$D$5:$D$122,0)))=FALSE,INDEX('Estructuras de Madera'!$C$5:$C$122,MATCH(L3472,'Estructuras de Madera'!$D$5:$D$122,0)),INDEX(SICODI!$G$3:$G$2404,MATCH(L3472,SICODI!$G$3:$G$2404,0))))</f>
        <v>PPC20</v>
      </c>
      <c r="N3472" s="121" t="str">
        <f>+IF(ISERROR(VLOOKUP(M3472,'Resumen de precios LLTT'!$C$17:$D$3071,2,FALSE))=FALSE,VLOOKUP(M3472,'Resumen de precios LLTT'!$C$17:$D$3071,2,FALSE),VLOOKUP(M3472,SICODI!$G$3:$J$2404,2,FALSE))</f>
        <v>POSTE DE CONCRETO ARMADO DE 13/400/150/345</v>
      </c>
      <c r="O3472" s="58">
        <f>+IF(ISERROR(VLOOKUP(M3472,'Resumen de precios LLTT'!$C$17:$G$3071,5,FALSE))=FALSE,VLOOKUP(M3472,'Resumen de precios LLTT'!$C$17:$G$3071,5,FALSE),VLOOKUP(M3472,SICODI!$G$3:$J$2404,4,FALSE))</f>
        <v>364.69</v>
      </c>
      <c r="P3472" s="16">
        <f t="shared" si="492"/>
        <v>0.84299999999999997</v>
      </c>
      <c r="Q3472" s="78">
        <f t="shared" si="493"/>
        <v>672.12366999999995</v>
      </c>
      <c r="R3472" s="56">
        <v>0</v>
      </c>
      <c r="S3472" s="16">
        <f t="shared" si="494"/>
        <v>0.13400000000000001</v>
      </c>
      <c r="T3472" s="79">
        <f t="shared" si="495"/>
        <v>7.5053809816666659</v>
      </c>
      <c r="U3472" s="80">
        <f t="shared" si="496"/>
        <v>0.183</v>
      </c>
      <c r="V3472" s="81">
        <f t="shared" si="497"/>
        <v>1.3734847196449997</v>
      </c>
      <c r="W3472" s="79">
        <f t="shared" si="498"/>
        <v>0.46217247724950827</v>
      </c>
      <c r="X3472" s="60">
        <f t="shared" si="490"/>
        <v>0.5</v>
      </c>
      <c r="Y3472" s="56">
        <f>+'INFO ENEL'!R3460</f>
        <v>1</v>
      </c>
      <c r="Z3472" s="59">
        <f t="shared" si="491"/>
        <v>0.5</v>
      </c>
    </row>
    <row r="3473" spans="1:26" ht="15" customHeight="1" x14ac:dyDescent="0.25">
      <c r="A3473" s="55">
        <f>+'INFO ENEL'!A3461</f>
        <v>3456</v>
      </c>
      <c r="B3473" s="121" t="str">
        <f>+INDEX($B$8:$B$15,MATCH(L3473,$L$8:$L$15,0))</f>
        <v>SICODI</v>
      </c>
      <c r="C3473" s="56" t="str">
        <f>+'INFO ENEL'!B3461</f>
        <v>Lima</v>
      </c>
      <c r="D3473" s="56" t="str">
        <f>+'INFO ENEL'!D3461</f>
        <v>Lima</v>
      </c>
      <c r="E3473" s="56" t="str">
        <f>+'INFO ENEL'!D3461</f>
        <v>Lima</v>
      </c>
      <c r="F3473" s="50">
        <f>+'INFO ENEL'!E3461</f>
        <v>0</v>
      </c>
      <c r="G3473" s="56" t="str">
        <f>+'INFO ENEL'!L3461</f>
        <v>MT</v>
      </c>
      <c r="H3473" s="57">
        <f>+'INFO ENEL'!M3461</f>
        <v>11.401999999999999</v>
      </c>
      <c r="I3473" s="56">
        <f>+'INFO ENEL'!N3461</f>
        <v>13</v>
      </c>
      <c r="J3473" s="56" t="str">
        <f>+'INFO ENEL'!O3461</f>
        <v>Poste</v>
      </c>
      <c r="K3473" s="56" t="str">
        <f>+'INFO ENEL'!P3461</f>
        <v>Concreto</v>
      </c>
      <c r="L3473" s="56" t="str">
        <f>+'INFO ENEL'!Q3461</f>
        <v>PPC20</v>
      </c>
      <c r="M3473" s="55" t="str">
        <f>+IF(ISERROR(INDEX('Estructuras de Acero y Concreto'!$C$6:$C$577,MATCH(L3473,'Estructuras de Acero y Concreto'!$D$6:$D$577,0)))=FALSE,INDEX('Estructuras de Acero y Concreto'!$C$6:$C$577,MATCH(L3473,'Estructuras de Acero y Concreto'!$D$6:$D$577,0)),IF(ISERROR(INDEX('Estructuras de Madera'!$C$5:$C$122,MATCH(L3473,'Estructuras de Madera'!$D$5:$D$122,0)))=FALSE,INDEX('Estructuras de Madera'!$C$5:$C$122,MATCH(L3473,'Estructuras de Madera'!$D$5:$D$122,0)),INDEX(SICODI!$G$3:$G$2404,MATCH(L3473,SICODI!$G$3:$G$2404,0))))</f>
        <v>PPC20</v>
      </c>
      <c r="N3473" s="121" t="str">
        <f>+IF(ISERROR(VLOOKUP(M3473,'Resumen de precios LLTT'!$C$17:$D$3071,2,FALSE))=FALSE,VLOOKUP(M3473,'Resumen de precios LLTT'!$C$17:$D$3071,2,FALSE),VLOOKUP(M3473,SICODI!$G$3:$J$2404,2,FALSE))</f>
        <v>POSTE DE CONCRETO ARMADO DE 13/400/150/345</v>
      </c>
      <c r="O3473" s="58">
        <f>+IF(ISERROR(VLOOKUP(M3473,'Resumen de precios LLTT'!$C$17:$G$3071,5,FALSE))=FALSE,VLOOKUP(M3473,'Resumen de precios LLTT'!$C$17:$G$3071,5,FALSE),VLOOKUP(M3473,SICODI!$G$3:$J$2404,4,FALSE))</f>
        <v>364.69</v>
      </c>
      <c r="P3473" s="16">
        <f t="shared" si="492"/>
        <v>0.84299999999999997</v>
      </c>
      <c r="Q3473" s="78">
        <f t="shared" si="493"/>
        <v>672.12366999999995</v>
      </c>
      <c r="R3473" s="56">
        <v>0</v>
      </c>
      <c r="S3473" s="16">
        <f t="shared" si="494"/>
        <v>0.13400000000000001</v>
      </c>
      <c r="T3473" s="79">
        <f t="shared" si="495"/>
        <v>7.5053809816666659</v>
      </c>
      <c r="U3473" s="80">
        <f t="shared" si="496"/>
        <v>0.183</v>
      </c>
      <c r="V3473" s="81">
        <f t="shared" si="497"/>
        <v>1.3734847196449997</v>
      </c>
      <c r="W3473" s="79">
        <f t="shared" si="498"/>
        <v>0.46217247724950827</v>
      </c>
      <c r="X3473" s="60">
        <f t="shared" si="490"/>
        <v>0.5</v>
      </c>
      <c r="Y3473" s="56">
        <f>+'INFO ENEL'!R3461</f>
        <v>1</v>
      </c>
      <c r="Z3473" s="59">
        <f t="shared" si="491"/>
        <v>0.5</v>
      </c>
    </row>
    <row r="3474" spans="1:26" ht="15" customHeight="1" x14ac:dyDescent="0.25">
      <c r="A3474" s="55">
        <f>+'INFO ENEL'!A3462</f>
        <v>3457</v>
      </c>
      <c r="B3474" s="121" t="str">
        <f>+INDEX($B$8:$B$15,MATCH(L3474,$L$8:$L$15,0))</f>
        <v>SICODI</v>
      </c>
      <c r="C3474" s="56" t="str">
        <f>+'INFO ENEL'!B3462</f>
        <v>Lima</v>
      </c>
      <c r="D3474" s="56" t="str">
        <f>+'INFO ENEL'!D3462</f>
        <v>Lima</v>
      </c>
      <c r="E3474" s="56" t="str">
        <f>+'INFO ENEL'!D3462</f>
        <v>Lima</v>
      </c>
      <c r="F3474" s="50">
        <f>+'INFO ENEL'!E3462</f>
        <v>0</v>
      </c>
      <c r="G3474" s="56" t="str">
        <f>+'INFO ENEL'!L3462</f>
        <v>MT</v>
      </c>
      <c r="H3474" s="57">
        <f>+'INFO ENEL'!M3462</f>
        <v>0</v>
      </c>
      <c r="I3474" s="56">
        <f>+'INFO ENEL'!N3462</f>
        <v>13</v>
      </c>
      <c r="J3474" s="56" t="str">
        <f>+'INFO ENEL'!O3462</f>
        <v>Poste</v>
      </c>
      <c r="K3474" s="56" t="str">
        <f>+'INFO ENEL'!P3462</f>
        <v>Concreto</v>
      </c>
      <c r="L3474" s="56" t="str">
        <f>+'INFO ENEL'!Q3462</f>
        <v>PPC20</v>
      </c>
      <c r="M3474" s="55" t="str">
        <f>+IF(ISERROR(INDEX('Estructuras de Acero y Concreto'!$C$6:$C$577,MATCH(L3474,'Estructuras de Acero y Concreto'!$D$6:$D$577,0)))=FALSE,INDEX('Estructuras de Acero y Concreto'!$C$6:$C$577,MATCH(L3474,'Estructuras de Acero y Concreto'!$D$6:$D$577,0)),IF(ISERROR(INDEX('Estructuras de Madera'!$C$5:$C$122,MATCH(L3474,'Estructuras de Madera'!$D$5:$D$122,0)))=FALSE,INDEX('Estructuras de Madera'!$C$5:$C$122,MATCH(L3474,'Estructuras de Madera'!$D$5:$D$122,0)),INDEX(SICODI!$G$3:$G$2404,MATCH(L3474,SICODI!$G$3:$G$2404,0))))</f>
        <v>PPC20</v>
      </c>
      <c r="N3474" s="121" t="str">
        <f>+IF(ISERROR(VLOOKUP(M3474,'Resumen de precios LLTT'!$C$17:$D$3071,2,FALSE))=FALSE,VLOOKUP(M3474,'Resumen de precios LLTT'!$C$17:$D$3071,2,FALSE),VLOOKUP(M3474,SICODI!$G$3:$J$2404,2,FALSE))</f>
        <v>POSTE DE CONCRETO ARMADO DE 13/400/150/345</v>
      </c>
      <c r="O3474" s="58">
        <f>+IF(ISERROR(VLOOKUP(M3474,'Resumen de precios LLTT'!$C$17:$G$3071,5,FALSE))=FALSE,VLOOKUP(M3474,'Resumen de precios LLTT'!$C$17:$G$3071,5,FALSE),VLOOKUP(M3474,SICODI!$G$3:$J$2404,4,FALSE))</f>
        <v>364.69</v>
      </c>
      <c r="P3474" s="16">
        <f t="shared" si="492"/>
        <v>0.84299999999999997</v>
      </c>
      <c r="Q3474" s="78">
        <f t="shared" si="493"/>
        <v>672.12366999999995</v>
      </c>
      <c r="R3474" s="56">
        <v>0</v>
      </c>
      <c r="S3474" s="16">
        <f t="shared" si="494"/>
        <v>0.13400000000000001</v>
      </c>
      <c r="T3474" s="79">
        <f t="shared" si="495"/>
        <v>7.5053809816666659</v>
      </c>
      <c r="U3474" s="80">
        <f t="shared" si="496"/>
        <v>0.183</v>
      </c>
      <c r="V3474" s="81">
        <f t="shared" si="497"/>
        <v>1.3734847196449997</v>
      </c>
      <c r="W3474" s="79">
        <f t="shared" si="498"/>
        <v>0.46217247724950827</v>
      </c>
      <c r="X3474" s="60">
        <f t="shared" ref="X3474:X3537" si="499">ROUND(W3474,1)</f>
        <v>0.5</v>
      </c>
      <c r="Y3474" s="56">
        <f>+'INFO ENEL'!R3462</f>
        <v>1</v>
      </c>
      <c r="Z3474" s="59">
        <f t="shared" si="491"/>
        <v>0.5</v>
      </c>
    </row>
    <row r="3475" spans="1:26" ht="15" customHeight="1" x14ac:dyDescent="0.25">
      <c r="A3475" s="55">
        <f>+'INFO ENEL'!A3463</f>
        <v>3458</v>
      </c>
      <c r="B3475" s="121" t="str">
        <f>+INDEX($B$8:$B$15,MATCH(L3475,$L$8:$L$15,0))</f>
        <v>SICODI</v>
      </c>
      <c r="C3475" s="56" t="str">
        <f>+'INFO ENEL'!B3463</f>
        <v>Lima</v>
      </c>
      <c r="D3475" s="56" t="str">
        <f>+'INFO ENEL'!D3463</f>
        <v>Lima</v>
      </c>
      <c r="E3475" s="56" t="str">
        <f>+'INFO ENEL'!D3463</f>
        <v>Lima</v>
      </c>
      <c r="F3475" s="50">
        <f>+'INFO ENEL'!E3463</f>
        <v>0</v>
      </c>
      <c r="G3475" s="56" t="str">
        <f>+'INFO ENEL'!L3463</f>
        <v>MT</v>
      </c>
      <c r="H3475" s="57">
        <f>+'INFO ENEL'!M3463</f>
        <v>64.55</v>
      </c>
      <c r="I3475" s="56">
        <f>+'INFO ENEL'!N3463</f>
        <v>13</v>
      </c>
      <c r="J3475" s="56" t="str">
        <f>+'INFO ENEL'!O3463</f>
        <v>Poste</v>
      </c>
      <c r="K3475" s="56" t="str">
        <f>+'INFO ENEL'!P3463</f>
        <v>Concreto</v>
      </c>
      <c r="L3475" s="56" t="str">
        <f>+'INFO ENEL'!Q3463</f>
        <v>PPC20</v>
      </c>
      <c r="M3475" s="55" t="str">
        <f>+IF(ISERROR(INDEX('Estructuras de Acero y Concreto'!$C$6:$C$577,MATCH(L3475,'Estructuras de Acero y Concreto'!$D$6:$D$577,0)))=FALSE,INDEX('Estructuras de Acero y Concreto'!$C$6:$C$577,MATCH(L3475,'Estructuras de Acero y Concreto'!$D$6:$D$577,0)),IF(ISERROR(INDEX('Estructuras de Madera'!$C$5:$C$122,MATCH(L3475,'Estructuras de Madera'!$D$5:$D$122,0)))=FALSE,INDEX('Estructuras de Madera'!$C$5:$C$122,MATCH(L3475,'Estructuras de Madera'!$D$5:$D$122,0)),INDEX(SICODI!$G$3:$G$2404,MATCH(L3475,SICODI!$G$3:$G$2404,0))))</f>
        <v>PPC20</v>
      </c>
      <c r="N3475" s="121" t="str">
        <f>+IF(ISERROR(VLOOKUP(M3475,'Resumen de precios LLTT'!$C$17:$D$3071,2,FALSE))=FALSE,VLOOKUP(M3475,'Resumen de precios LLTT'!$C$17:$D$3071,2,FALSE),VLOOKUP(M3475,SICODI!$G$3:$J$2404,2,FALSE))</f>
        <v>POSTE DE CONCRETO ARMADO DE 13/400/150/345</v>
      </c>
      <c r="O3475" s="58">
        <f>+IF(ISERROR(VLOOKUP(M3475,'Resumen de precios LLTT'!$C$17:$G$3071,5,FALSE))=FALSE,VLOOKUP(M3475,'Resumen de precios LLTT'!$C$17:$G$3071,5,FALSE),VLOOKUP(M3475,SICODI!$G$3:$J$2404,4,FALSE))</f>
        <v>364.69</v>
      </c>
      <c r="P3475" s="16">
        <f t="shared" si="492"/>
        <v>0.84299999999999997</v>
      </c>
      <c r="Q3475" s="78">
        <f t="shared" si="493"/>
        <v>672.12366999999995</v>
      </c>
      <c r="R3475" s="56">
        <v>0</v>
      </c>
      <c r="S3475" s="16">
        <f t="shared" si="494"/>
        <v>0.13400000000000001</v>
      </c>
      <c r="T3475" s="79">
        <f t="shared" si="495"/>
        <v>7.5053809816666659</v>
      </c>
      <c r="U3475" s="80">
        <f t="shared" si="496"/>
        <v>0.183</v>
      </c>
      <c r="V3475" s="81">
        <f t="shared" si="497"/>
        <v>1.3734847196449997</v>
      </c>
      <c r="W3475" s="79">
        <f t="shared" si="498"/>
        <v>0.46217247724950827</v>
      </c>
      <c r="X3475" s="60">
        <f t="shared" si="499"/>
        <v>0.5</v>
      </c>
      <c r="Y3475" s="56">
        <f>+'INFO ENEL'!R3463</f>
        <v>1</v>
      </c>
      <c r="Z3475" s="59">
        <f t="shared" ref="Z3475:Z3538" si="500">X3475*Y3475</f>
        <v>0.5</v>
      </c>
    </row>
    <row r="3476" spans="1:26" ht="15" customHeight="1" x14ac:dyDescent="0.25">
      <c r="A3476" s="55">
        <f>+'INFO ENEL'!A3464</f>
        <v>3459</v>
      </c>
      <c r="B3476" s="121" t="str">
        <f>+INDEX($B$8:$B$15,MATCH(L3476,$L$8:$L$15,0))</f>
        <v>SICODI</v>
      </c>
      <c r="C3476" s="56" t="str">
        <f>+'INFO ENEL'!B3464</f>
        <v>Lima</v>
      </c>
      <c r="D3476" s="56" t="str">
        <f>+'INFO ENEL'!D3464</f>
        <v>Lima</v>
      </c>
      <c r="E3476" s="56" t="str">
        <f>+'INFO ENEL'!D3464</f>
        <v>Lima</v>
      </c>
      <c r="F3476" s="50">
        <f>+'INFO ENEL'!E3464</f>
        <v>0</v>
      </c>
      <c r="G3476" s="56" t="str">
        <f>+'INFO ENEL'!L3464</f>
        <v>MT</v>
      </c>
      <c r="H3476" s="57">
        <f>+'INFO ENEL'!M3464</f>
        <v>15.66</v>
      </c>
      <c r="I3476" s="56">
        <f>+'INFO ENEL'!N3464</f>
        <v>13</v>
      </c>
      <c r="J3476" s="56" t="str">
        <f>+'INFO ENEL'!O3464</f>
        <v>Poste</v>
      </c>
      <c r="K3476" s="56" t="str">
        <f>+'INFO ENEL'!P3464</f>
        <v>Concreto</v>
      </c>
      <c r="L3476" s="56" t="str">
        <f>+'INFO ENEL'!Q3464</f>
        <v>PPC20</v>
      </c>
      <c r="M3476" s="55" t="str">
        <f>+IF(ISERROR(INDEX('Estructuras de Acero y Concreto'!$C$6:$C$577,MATCH(L3476,'Estructuras de Acero y Concreto'!$D$6:$D$577,0)))=FALSE,INDEX('Estructuras de Acero y Concreto'!$C$6:$C$577,MATCH(L3476,'Estructuras de Acero y Concreto'!$D$6:$D$577,0)),IF(ISERROR(INDEX('Estructuras de Madera'!$C$5:$C$122,MATCH(L3476,'Estructuras de Madera'!$D$5:$D$122,0)))=FALSE,INDEX('Estructuras de Madera'!$C$5:$C$122,MATCH(L3476,'Estructuras de Madera'!$D$5:$D$122,0)),INDEX(SICODI!$G$3:$G$2404,MATCH(L3476,SICODI!$G$3:$G$2404,0))))</f>
        <v>PPC20</v>
      </c>
      <c r="N3476" s="121" t="str">
        <f>+IF(ISERROR(VLOOKUP(M3476,'Resumen de precios LLTT'!$C$17:$D$3071,2,FALSE))=FALSE,VLOOKUP(M3476,'Resumen de precios LLTT'!$C$17:$D$3071,2,FALSE),VLOOKUP(M3476,SICODI!$G$3:$J$2404,2,FALSE))</f>
        <v>POSTE DE CONCRETO ARMADO DE 13/400/150/345</v>
      </c>
      <c r="O3476" s="58">
        <f>+IF(ISERROR(VLOOKUP(M3476,'Resumen de precios LLTT'!$C$17:$G$3071,5,FALSE))=FALSE,VLOOKUP(M3476,'Resumen de precios LLTT'!$C$17:$G$3071,5,FALSE),VLOOKUP(M3476,SICODI!$G$3:$J$2404,4,FALSE))</f>
        <v>364.69</v>
      </c>
      <c r="P3476" s="16">
        <f t="shared" si="492"/>
        <v>0.84299999999999997</v>
      </c>
      <c r="Q3476" s="78">
        <f t="shared" si="493"/>
        <v>672.12366999999995</v>
      </c>
      <c r="R3476" s="56">
        <v>0</v>
      </c>
      <c r="S3476" s="16">
        <f t="shared" si="494"/>
        <v>0.13400000000000001</v>
      </c>
      <c r="T3476" s="79">
        <f t="shared" si="495"/>
        <v>7.5053809816666659</v>
      </c>
      <c r="U3476" s="80">
        <f t="shared" si="496"/>
        <v>0.183</v>
      </c>
      <c r="V3476" s="81">
        <f t="shared" si="497"/>
        <v>1.3734847196449997</v>
      </c>
      <c r="W3476" s="79">
        <f t="shared" si="498"/>
        <v>0.46217247724950827</v>
      </c>
      <c r="X3476" s="60">
        <f t="shared" si="499"/>
        <v>0.5</v>
      </c>
      <c r="Y3476" s="56">
        <f>+'INFO ENEL'!R3464</f>
        <v>1</v>
      </c>
      <c r="Z3476" s="59">
        <f t="shared" si="500"/>
        <v>0.5</v>
      </c>
    </row>
    <row r="3477" spans="1:26" ht="15" customHeight="1" x14ac:dyDescent="0.25">
      <c r="A3477" s="55">
        <f>+'INFO ENEL'!A3465</f>
        <v>3460</v>
      </c>
      <c r="B3477" s="121" t="str">
        <f>+INDEX($B$8:$B$15,MATCH(L3477,$L$8:$L$15,0))</f>
        <v>SICODI</v>
      </c>
      <c r="C3477" s="56" t="str">
        <f>+'INFO ENEL'!B3465</f>
        <v>Lima</v>
      </c>
      <c r="D3477" s="56" t="str">
        <f>+'INFO ENEL'!D3465</f>
        <v>Lima</v>
      </c>
      <c r="E3477" s="56" t="str">
        <f>+'INFO ENEL'!D3465</f>
        <v>Lima</v>
      </c>
      <c r="F3477" s="50">
        <f>+'INFO ENEL'!E3465</f>
        <v>0</v>
      </c>
      <c r="G3477" s="56" t="str">
        <f>+'INFO ENEL'!L3465</f>
        <v>MT</v>
      </c>
      <c r="H3477" s="57">
        <f>+'INFO ENEL'!M3465</f>
        <v>107.21</v>
      </c>
      <c r="I3477" s="56">
        <f>+'INFO ENEL'!N3465</f>
        <v>13</v>
      </c>
      <c r="J3477" s="56" t="str">
        <f>+'INFO ENEL'!O3465</f>
        <v>Poste</v>
      </c>
      <c r="K3477" s="56" t="str">
        <f>+'INFO ENEL'!P3465</f>
        <v>Concreto</v>
      </c>
      <c r="L3477" s="56" t="str">
        <f>+'INFO ENEL'!Q3465</f>
        <v>PPC20</v>
      </c>
      <c r="M3477" s="55" t="str">
        <f>+IF(ISERROR(INDEX('Estructuras de Acero y Concreto'!$C$6:$C$577,MATCH(L3477,'Estructuras de Acero y Concreto'!$D$6:$D$577,0)))=FALSE,INDEX('Estructuras de Acero y Concreto'!$C$6:$C$577,MATCH(L3477,'Estructuras de Acero y Concreto'!$D$6:$D$577,0)),IF(ISERROR(INDEX('Estructuras de Madera'!$C$5:$C$122,MATCH(L3477,'Estructuras de Madera'!$D$5:$D$122,0)))=FALSE,INDEX('Estructuras de Madera'!$C$5:$C$122,MATCH(L3477,'Estructuras de Madera'!$D$5:$D$122,0)),INDEX(SICODI!$G$3:$G$2404,MATCH(L3477,SICODI!$G$3:$G$2404,0))))</f>
        <v>PPC20</v>
      </c>
      <c r="N3477" s="121" t="str">
        <f>+IF(ISERROR(VLOOKUP(M3477,'Resumen de precios LLTT'!$C$17:$D$3071,2,FALSE))=FALSE,VLOOKUP(M3477,'Resumen de precios LLTT'!$C$17:$D$3071,2,FALSE),VLOOKUP(M3477,SICODI!$G$3:$J$2404,2,FALSE))</f>
        <v>POSTE DE CONCRETO ARMADO DE 13/400/150/345</v>
      </c>
      <c r="O3477" s="58">
        <f>+IF(ISERROR(VLOOKUP(M3477,'Resumen de precios LLTT'!$C$17:$G$3071,5,FALSE))=FALSE,VLOOKUP(M3477,'Resumen de precios LLTT'!$C$17:$G$3071,5,FALSE),VLOOKUP(M3477,SICODI!$G$3:$J$2404,4,FALSE))</f>
        <v>364.69</v>
      </c>
      <c r="P3477" s="16">
        <f t="shared" si="492"/>
        <v>0.84299999999999997</v>
      </c>
      <c r="Q3477" s="78">
        <f t="shared" si="493"/>
        <v>672.12366999999995</v>
      </c>
      <c r="R3477" s="56">
        <v>0</v>
      </c>
      <c r="S3477" s="16">
        <f t="shared" si="494"/>
        <v>0.13400000000000001</v>
      </c>
      <c r="T3477" s="79">
        <f t="shared" si="495"/>
        <v>7.5053809816666659</v>
      </c>
      <c r="U3477" s="80">
        <f t="shared" si="496"/>
        <v>0.183</v>
      </c>
      <c r="V3477" s="81">
        <f t="shared" si="497"/>
        <v>1.3734847196449997</v>
      </c>
      <c r="W3477" s="79">
        <f t="shared" si="498"/>
        <v>0.46217247724950827</v>
      </c>
      <c r="X3477" s="60">
        <f t="shared" si="499"/>
        <v>0.5</v>
      </c>
      <c r="Y3477" s="56">
        <f>+'INFO ENEL'!R3465</f>
        <v>1</v>
      </c>
      <c r="Z3477" s="59">
        <f t="shared" si="500"/>
        <v>0.5</v>
      </c>
    </row>
    <row r="3478" spans="1:26" ht="15" customHeight="1" x14ac:dyDescent="0.25">
      <c r="A3478" s="55">
        <f>+'INFO ENEL'!A3466</f>
        <v>3461</v>
      </c>
      <c r="B3478" s="121" t="str">
        <f>+INDEX($B$8:$B$15,MATCH(L3478,$L$8:$L$15,0))</f>
        <v>SICODI</v>
      </c>
      <c r="C3478" s="56" t="str">
        <f>+'INFO ENEL'!B3466</f>
        <v>Lima</v>
      </c>
      <c r="D3478" s="56" t="str">
        <f>+'INFO ENEL'!D3466</f>
        <v>Lima</v>
      </c>
      <c r="E3478" s="56" t="str">
        <f>+'INFO ENEL'!D3466</f>
        <v>Lima</v>
      </c>
      <c r="F3478" s="50">
        <f>+'INFO ENEL'!E3466</f>
        <v>0</v>
      </c>
      <c r="G3478" s="56" t="str">
        <f>+'INFO ENEL'!L3466</f>
        <v>MT</v>
      </c>
      <c r="H3478" s="57">
        <f>+'INFO ENEL'!M3466</f>
        <v>42.514000000000003</v>
      </c>
      <c r="I3478" s="56">
        <f>+'INFO ENEL'!N3466</f>
        <v>13</v>
      </c>
      <c r="J3478" s="56" t="str">
        <f>+'INFO ENEL'!O3466</f>
        <v>Poste</v>
      </c>
      <c r="K3478" s="56" t="str">
        <f>+'INFO ENEL'!P3466</f>
        <v>Concreto</v>
      </c>
      <c r="L3478" s="56" t="str">
        <f>+'INFO ENEL'!Q3466</f>
        <v>PPC20</v>
      </c>
      <c r="M3478" s="55" t="str">
        <f>+IF(ISERROR(INDEX('Estructuras de Acero y Concreto'!$C$6:$C$577,MATCH(L3478,'Estructuras de Acero y Concreto'!$D$6:$D$577,0)))=FALSE,INDEX('Estructuras de Acero y Concreto'!$C$6:$C$577,MATCH(L3478,'Estructuras de Acero y Concreto'!$D$6:$D$577,0)),IF(ISERROR(INDEX('Estructuras de Madera'!$C$5:$C$122,MATCH(L3478,'Estructuras de Madera'!$D$5:$D$122,0)))=FALSE,INDEX('Estructuras de Madera'!$C$5:$C$122,MATCH(L3478,'Estructuras de Madera'!$D$5:$D$122,0)),INDEX(SICODI!$G$3:$G$2404,MATCH(L3478,SICODI!$G$3:$G$2404,0))))</f>
        <v>PPC20</v>
      </c>
      <c r="N3478" s="121" t="str">
        <f>+IF(ISERROR(VLOOKUP(M3478,'Resumen de precios LLTT'!$C$17:$D$3071,2,FALSE))=FALSE,VLOOKUP(M3478,'Resumen de precios LLTT'!$C$17:$D$3071,2,FALSE),VLOOKUP(M3478,SICODI!$G$3:$J$2404,2,FALSE))</f>
        <v>POSTE DE CONCRETO ARMADO DE 13/400/150/345</v>
      </c>
      <c r="O3478" s="58">
        <f>+IF(ISERROR(VLOOKUP(M3478,'Resumen de precios LLTT'!$C$17:$G$3071,5,FALSE))=FALSE,VLOOKUP(M3478,'Resumen de precios LLTT'!$C$17:$G$3071,5,FALSE),VLOOKUP(M3478,SICODI!$G$3:$J$2404,4,FALSE))</f>
        <v>364.69</v>
      </c>
      <c r="P3478" s="16">
        <f t="shared" si="492"/>
        <v>0.84299999999999997</v>
      </c>
      <c r="Q3478" s="78">
        <f t="shared" si="493"/>
        <v>672.12366999999995</v>
      </c>
      <c r="R3478" s="56">
        <v>0</v>
      </c>
      <c r="S3478" s="16">
        <f t="shared" si="494"/>
        <v>0.13400000000000001</v>
      </c>
      <c r="T3478" s="79">
        <f t="shared" si="495"/>
        <v>7.5053809816666659</v>
      </c>
      <c r="U3478" s="80">
        <f t="shared" si="496"/>
        <v>0.183</v>
      </c>
      <c r="V3478" s="81">
        <f t="shared" si="497"/>
        <v>1.3734847196449997</v>
      </c>
      <c r="W3478" s="79">
        <f t="shared" si="498"/>
        <v>0.46217247724950827</v>
      </c>
      <c r="X3478" s="60">
        <f t="shared" si="499"/>
        <v>0.5</v>
      </c>
      <c r="Y3478" s="56">
        <f>+'INFO ENEL'!R3466</f>
        <v>1</v>
      </c>
      <c r="Z3478" s="59">
        <f t="shared" si="500"/>
        <v>0.5</v>
      </c>
    </row>
    <row r="3479" spans="1:26" ht="15" customHeight="1" x14ac:dyDescent="0.25">
      <c r="A3479" s="55">
        <f>+'INFO ENEL'!A3467</f>
        <v>3462</v>
      </c>
      <c r="B3479" s="121" t="str">
        <f>+INDEX($B$8:$B$15,MATCH(L3479,$L$8:$L$15,0))</f>
        <v>SICODI</v>
      </c>
      <c r="C3479" s="56" t="str">
        <f>+'INFO ENEL'!B3467</f>
        <v>Lima</v>
      </c>
      <c r="D3479" s="56" t="str">
        <f>+'INFO ENEL'!D3467</f>
        <v>Lima</v>
      </c>
      <c r="E3479" s="56" t="str">
        <f>+'INFO ENEL'!D3467</f>
        <v>Lima</v>
      </c>
      <c r="F3479" s="50">
        <f>+'INFO ENEL'!E3467</f>
        <v>0</v>
      </c>
      <c r="G3479" s="56" t="str">
        <f>+'INFO ENEL'!L3467</f>
        <v>MT</v>
      </c>
      <c r="H3479" s="57">
        <f>+'INFO ENEL'!M3467</f>
        <v>25.92</v>
      </c>
      <c r="I3479" s="56">
        <f>+'INFO ENEL'!N3467</f>
        <v>13</v>
      </c>
      <c r="J3479" s="56" t="str">
        <f>+'INFO ENEL'!O3467</f>
        <v>Poste</v>
      </c>
      <c r="K3479" s="56" t="str">
        <f>+'INFO ENEL'!P3467</f>
        <v>Concreto</v>
      </c>
      <c r="L3479" s="56" t="str">
        <f>+'INFO ENEL'!Q3467</f>
        <v>PPC20</v>
      </c>
      <c r="M3479" s="55" t="str">
        <f>+IF(ISERROR(INDEX('Estructuras de Acero y Concreto'!$C$6:$C$577,MATCH(L3479,'Estructuras de Acero y Concreto'!$D$6:$D$577,0)))=FALSE,INDEX('Estructuras de Acero y Concreto'!$C$6:$C$577,MATCH(L3479,'Estructuras de Acero y Concreto'!$D$6:$D$577,0)),IF(ISERROR(INDEX('Estructuras de Madera'!$C$5:$C$122,MATCH(L3479,'Estructuras de Madera'!$D$5:$D$122,0)))=FALSE,INDEX('Estructuras de Madera'!$C$5:$C$122,MATCH(L3479,'Estructuras de Madera'!$D$5:$D$122,0)),INDEX(SICODI!$G$3:$G$2404,MATCH(L3479,SICODI!$G$3:$G$2404,0))))</f>
        <v>PPC20</v>
      </c>
      <c r="N3479" s="121" t="str">
        <f>+IF(ISERROR(VLOOKUP(M3479,'Resumen de precios LLTT'!$C$17:$D$3071,2,FALSE))=FALSE,VLOOKUP(M3479,'Resumen de precios LLTT'!$C$17:$D$3071,2,FALSE),VLOOKUP(M3479,SICODI!$G$3:$J$2404,2,FALSE))</f>
        <v>POSTE DE CONCRETO ARMADO DE 13/400/150/345</v>
      </c>
      <c r="O3479" s="58">
        <f>+IF(ISERROR(VLOOKUP(M3479,'Resumen de precios LLTT'!$C$17:$G$3071,5,FALSE))=FALSE,VLOOKUP(M3479,'Resumen de precios LLTT'!$C$17:$G$3071,5,FALSE),VLOOKUP(M3479,SICODI!$G$3:$J$2404,4,FALSE))</f>
        <v>364.69</v>
      </c>
      <c r="P3479" s="16">
        <f t="shared" si="492"/>
        <v>0.84299999999999997</v>
      </c>
      <c r="Q3479" s="78">
        <f t="shared" si="493"/>
        <v>672.12366999999995</v>
      </c>
      <c r="R3479" s="56">
        <v>0</v>
      </c>
      <c r="S3479" s="16">
        <f t="shared" si="494"/>
        <v>0.13400000000000001</v>
      </c>
      <c r="T3479" s="79">
        <f t="shared" si="495"/>
        <v>7.5053809816666659</v>
      </c>
      <c r="U3479" s="80">
        <f t="shared" si="496"/>
        <v>0.183</v>
      </c>
      <c r="V3479" s="81">
        <f t="shared" si="497"/>
        <v>1.3734847196449997</v>
      </c>
      <c r="W3479" s="79">
        <f t="shared" si="498"/>
        <v>0.46217247724950827</v>
      </c>
      <c r="X3479" s="60">
        <f t="shared" si="499"/>
        <v>0.5</v>
      </c>
      <c r="Y3479" s="56">
        <f>+'INFO ENEL'!R3467</f>
        <v>1</v>
      </c>
      <c r="Z3479" s="59">
        <f t="shared" si="500"/>
        <v>0.5</v>
      </c>
    </row>
    <row r="3480" spans="1:26" ht="15" customHeight="1" x14ac:dyDescent="0.25">
      <c r="A3480" s="55">
        <f>+'INFO ENEL'!A3468</f>
        <v>3463</v>
      </c>
      <c r="B3480" s="121" t="str">
        <f>+INDEX($B$8:$B$15,MATCH(L3480,$L$8:$L$15,0))</f>
        <v>SICODI</v>
      </c>
      <c r="C3480" s="56" t="str">
        <f>+'INFO ENEL'!B3468</f>
        <v>Lima</v>
      </c>
      <c r="D3480" s="56" t="str">
        <f>+'INFO ENEL'!D3468</f>
        <v>Lima</v>
      </c>
      <c r="E3480" s="56" t="str">
        <f>+'INFO ENEL'!D3468</f>
        <v>Lima</v>
      </c>
      <c r="F3480" s="50">
        <f>+'INFO ENEL'!E3468</f>
        <v>0</v>
      </c>
      <c r="G3480" s="56" t="str">
        <f>+'INFO ENEL'!L3468</f>
        <v>MT</v>
      </c>
      <c r="H3480" s="57">
        <f>+'INFO ENEL'!M3468</f>
        <v>28.692</v>
      </c>
      <c r="I3480" s="56">
        <f>+'INFO ENEL'!N3468</f>
        <v>13</v>
      </c>
      <c r="J3480" s="56" t="str">
        <f>+'INFO ENEL'!O3468</f>
        <v>Poste</v>
      </c>
      <c r="K3480" s="56" t="str">
        <f>+'INFO ENEL'!P3468</f>
        <v>Concreto</v>
      </c>
      <c r="L3480" s="56" t="str">
        <f>+'INFO ENEL'!Q3468</f>
        <v>PPC20</v>
      </c>
      <c r="M3480" s="55" t="str">
        <f>+IF(ISERROR(INDEX('Estructuras de Acero y Concreto'!$C$6:$C$577,MATCH(L3480,'Estructuras de Acero y Concreto'!$D$6:$D$577,0)))=FALSE,INDEX('Estructuras de Acero y Concreto'!$C$6:$C$577,MATCH(L3480,'Estructuras de Acero y Concreto'!$D$6:$D$577,0)),IF(ISERROR(INDEX('Estructuras de Madera'!$C$5:$C$122,MATCH(L3480,'Estructuras de Madera'!$D$5:$D$122,0)))=FALSE,INDEX('Estructuras de Madera'!$C$5:$C$122,MATCH(L3480,'Estructuras de Madera'!$D$5:$D$122,0)),INDEX(SICODI!$G$3:$G$2404,MATCH(L3480,SICODI!$G$3:$G$2404,0))))</f>
        <v>PPC20</v>
      </c>
      <c r="N3480" s="121" t="str">
        <f>+IF(ISERROR(VLOOKUP(M3480,'Resumen de precios LLTT'!$C$17:$D$3071,2,FALSE))=FALSE,VLOOKUP(M3480,'Resumen de precios LLTT'!$C$17:$D$3071,2,FALSE),VLOOKUP(M3480,SICODI!$G$3:$J$2404,2,FALSE))</f>
        <v>POSTE DE CONCRETO ARMADO DE 13/400/150/345</v>
      </c>
      <c r="O3480" s="58">
        <f>+IF(ISERROR(VLOOKUP(M3480,'Resumen de precios LLTT'!$C$17:$G$3071,5,FALSE))=FALSE,VLOOKUP(M3480,'Resumen de precios LLTT'!$C$17:$G$3071,5,FALSE),VLOOKUP(M3480,SICODI!$G$3:$J$2404,4,FALSE))</f>
        <v>364.69</v>
      </c>
      <c r="P3480" s="16">
        <f t="shared" si="492"/>
        <v>0.84299999999999997</v>
      </c>
      <c r="Q3480" s="78">
        <f t="shared" si="493"/>
        <v>672.12366999999995</v>
      </c>
      <c r="R3480" s="56">
        <v>0</v>
      </c>
      <c r="S3480" s="16">
        <f t="shared" si="494"/>
        <v>0.13400000000000001</v>
      </c>
      <c r="T3480" s="79">
        <f t="shared" si="495"/>
        <v>7.5053809816666659</v>
      </c>
      <c r="U3480" s="80">
        <f t="shared" si="496"/>
        <v>0.183</v>
      </c>
      <c r="V3480" s="81">
        <f t="shared" si="497"/>
        <v>1.3734847196449997</v>
      </c>
      <c r="W3480" s="79">
        <f t="shared" si="498"/>
        <v>0.46217247724950827</v>
      </c>
      <c r="X3480" s="60">
        <f t="shared" si="499"/>
        <v>0.5</v>
      </c>
      <c r="Y3480" s="56">
        <f>+'INFO ENEL'!R3468</f>
        <v>1</v>
      </c>
      <c r="Z3480" s="59">
        <f t="shared" si="500"/>
        <v>0.5</v>
      </c>
    </row>
    <row r="3481" spans="1:26" ht="15" customHeight="1" x14ac:dyDescent="0.25">
      <c r="A3481" s="55">
        <f>+'INFO ENEL'!A3469</f>
        <v>3464</v>
      </c>
      <c r="B3481" s="121" t="str">
        <f>+INDEX($B$8:$B$15,MATCH(L3481,$L$8:$L$15,0))</f>
        <v>SICODI</v>
      </c>
      <c r="C3481" s="56" t="str">
        <f>+'INFO ENEL'!B3469</f>
        <v>Lima</v>
      </c>
      <c r="D3481" s="56" t="str">
        <f>+'INFO ENEL'!D3469</f>
        <v>Lima</v>
      </c>
      <c r="E3481" s="56" t="str">
        <f>+'INFO ENEL'!D3469</f>
        <v>Lima</v>
      </c>
      <c r="F3481" s="50">
        <f>+'INFO ENEL'!E3469</f>
        <v>0</v>
      </c>
      <c r="G3481" s="56" t="str">
        <f>+'INFO ENEL'!L3469</f>
        <v>MT</v>
      </c>
      <c r="H3481" s="57">
        <f>+'INFO ENEL'!M3469</f>
        <v>25.925000000000001</v>
      </c>
      <c r="I3481" s="56">
        <f>+'INFO ENEL'!N3469</f>
        <v>13</v>
      </c>
      <c r="J3481" s="56" t="str">
        <f>+'INFO ENEL'!O3469</f>
        <v>Poste</v>
      </c>
      <c r="K3481" s="56" t="str">
        <f>+'INFO ENEL'!P3469</f>
        <v>Concreto</v>
      </c>
      <c r="L3481" s="56" t="str">
        <f>+'INFO ENEL'!Q3469</f>
        <v>PPC20</v>
      </c>
      <c r="M3481" s="55" t="str">
        <f>+IF(ISERROR(INDEX('Estructuras de Acero y Concreto'!$C$6:$C$577,MATCH(L3481,'Estructuras de Acero y Concreto'!$D$6:$D$577,0)))=FALSE,INDEX('Estructuras de Acero y Concreto'!$C$6:$C$577,MATCH(L3481,'Estructuras de Acero y Concreto'!$D$6:$D$577,0)),IF(ISERROR(INDEX('Estructuras de Madera'!$C$5:$C$122,MATCH(L3481,'Estructuras de Madera'!$D$5:$D$122,0)))=FALSE,INDEX('Estructuras de Madera'!$C$5:$C$122,MATCH(L3481,'Estructuras de Madera'!$D$5:$D$122,0)),INDEX(SICODI!$G$3:$G$2404,MATCH(L3481,SICODI!$G$3:$G$2404,0))))</f>
        <v>PPC20</v>
      </c>
      <c r="N3481" s="121" t="str">
        <f>+IF(ISERROR(VLOOKUP(M3481,'Resumen de precios LLTT'!$C$17:$D$3071,2,FALSE))=FALSE,VLOOKUP(M3481,'Resumen de precios LLTT'!$C$17:$D$3071,2,FALSE),VLOOKUP(M3481,SICODI!$G$3:$J$2404,2,FALSE))</f>
        <v>POSTE DE CONCRETO ARMADO DE 13/400/150/345</v>
      </c>
      <c r="O3481" s="58">
        <f>+IF(ISERROR(VLOOKUP(M3481,'Resumen de precios LLTT'!$C$17:$G$3071,5,FALSE))=FALSE,VLOOKUP(M3481,'Resumen de precios LLTT'!$C$17:$G$3071,5,FALSE),VLOOKUP(M3481,SICODI!$G$3:$J$2404,4,FALSE))</f>
        <v>364.69</v>
      </c>
      <c r="P3481" s="16">
        <f t="shared" si="492"/>
        <v>0.84299999999999997</v>
      </c>
      <c r="Q3481" s="78">
        <f t="shared" si="493"/>
        <v>672.12366999999995</v>
      </c>
      <c r="R3481" s="56">
        <v>0</v>
      </c>
      <c r="S3481" s="16">
        <f t="shared" si="494"/>
        <v>0.13400000000000001</v>
      </c>
      <c r="T3481" s="79">
        <f t="shared" si="495"/>
        <v>7.5053809816666659</v>
      </c>
      <c r="U3481" s="80">
        <f t="shared" si="496"/>
        <v>0.183</v>
      </c>
      <c r="V3481" s="81">
        <f t="shared" si="497"/>
        <v>1.3734847196449997</v>
      </c>
      <c r="W3481" s="79">
        <f t="shared" si="498"/>
        <v>0.46217247724950827</v>
      </c>
      <c r="X3481" s="60">
        <f t="shared" si="499"/>
        <v>0.5</v>
      </c>
      <c r="Y3481" s="56">
        <f>+'INFO ENEL'!R3469</f>
        <v>1</v>
      </c>
      <c r="Z3481" s="59">
        <f t="shared" si="500"/>
        <v>0.5</v>
      </c>
    </row>
    <row r="3482" spans="1:26" ht="15" customHeight="1" x14ac:dyDescent="0.25">
      <c r="A3482" s="55">
        <f>+'INFO ENEL'!A3470</f>
        <v>3465</v>
      </c>
      <c r="B3482" s="121" t="str">
        <f>+INDEX($B$8:$B$15,MATCH(L3482,$L$8:$L$15,0))</f>
        <v>SICODI</v>
      </c>
      <c r="C3482" s="56" t="str">
        <f>+'INFO ENEL'!B3470</f>
        <v>Lima</v>
      </c>
      <c r="D3482" s="56" t="str">
        <f>+'INFO ENEL'!D3470</f>
        <v>Lima</v>
      </c>
      <c r="E3482" s="56" t="str">
        <f>+'INFO ENEL'!D3470</f>
        <v>Lima</v>
      </c>
      <c r="F3482" s="50">
        <f>+'INFO ENEL'!E3470</f>
        <v>0</v>
      </c>
      <c r="G3482" s="56" t="str">
        <f>+'INFO ENEL'!L3470</f>
        <v>MT</v>
      </c>
      <c r="H3482" s="57">
        <f>+'INFO ENEL'!M3470</f>
        <v>24.997399999999999</v>
      </c>
      <c r="I3482" s="56">
        <f>+'INFO ENEL'!N3470</f>
        <v>13</v>
      </c>
      <c r="J3482" s="56" t="str">
        <f>+'INFO ENEL'!O3470</f>
        <v>Poste</v>
      </c>
      <c r="K3482" s="56" t="str">
        <f>+'INFO ENEL'!P3470</f>
        <v>Concreto</v>
      </c>
      <c r="L3482" s="56" t="str">
        <f>+'INFO ENEL'!Q3470</f>
        <v>PPC20</v>
      </c>
      <c r="M3482" s="55" t="str">
        <f>+IF(ISERROR(INDEX('Estructuras de Acero y Concreto'!$C$6:$C$577,MATCH(L3482,'Estructuras de Acero y Concreto'!$D$6:$D$577,0)))=FALSE,INDEX('Estructuras de Acero y Concreto'!$C$6:$C$577,MATCH(L3482,'Estructuras de Acero y Concreto'!$D$6:$D$577,0)),IF(ISERROR(INDEX('Estructuras de Madera'!$C$5:$C$122,MATCH(L3482,'Estructuras de Madera'!$D$5:$D$122,0)))=FALSE,INDEX('Estructuras de Madera'!$C$5:$C$122,MATCH(L3482,'Estructuras de Madera'!$D$5:$D$122,0)),INDEX(SICODI!$G$3:$G$2404,MATCH(L3482,SICODI!$G$3:$G$2404,0))))</f>
        <v>PPC20</v>
      </c>
      <c r="N3482" s="121" t="str">
        <f>+IF(ISERROR(VLOOKUP(M3482,'Resumen de precios LLTT'!$C$17:$D$3071,2,FALSE))=FALSE,VLOOKUP(M3482,'Resumen de precios LLTT'!$C$17:$D$3071,2,FALSE),VLOOKUP(M3482,SICODI!$G$3:$J$2404,2,FALSE))</f>
        <v>POSTE DE CONCRETO ARMADO DE 13/400/150/345</v>
      </c>
      <c r="O3482" s="58">
        <f>+IF(ISERROR(VLOOKUP(M3482,'Resumen de precios LLTT'!$C$17:$G$3071,5,FALSE))=FALSE,VLOOKUP(M3482,'Resumen de precios LLTT'!$C$17:$G$3071,5,FALSE),VLOOKUP(M3482,SICODI!$G$3:$J$2404,4,FALSE))</f>
        <v>364.69</v>
      </c>
      <c r="P3482" s="16">
        <f t="shared" si="492"/>
        <v>0.84299999999999997</v>
      </c>
      <c r="Q3482" s="78">
        <f t="shared" si="493"/>
        <v>672.12366999999995</v>
      </c>
      <c r="R3482" s="56">
        <v>0</v>
      </c>
      <c r="S3482" s="16">
        <f t="shared" si="494"/>
        <v>0.13400000000000001</v>
      </c>
      <c r="T3482" s="79">
        <f t="shared" si="495"/>
        <v>7.5053809816666659</v>
      </c>
      <c r="U3482" s="80">
        <f t="shared" si="496"/>
        <v>0.183</v>
      </c>
      <c r="V3482" s="81">
        <f t="shared" si="497"/>
        <v>1.3734847196449997</v>
      </c>
      <c r="W3482" s="79">
        <f t="shared" si="498"/>
        <v>0.46217247724950827</v>
      </c>
      <c r="X3482" s="60">
        <f t="shared" si="499"/>
        <v>0.5</v>
      </c>
      <c r="Y3482" s="56">
        <f>+'INFO ENEL'!R3470</f>
        <v>1</v>
      </c>
      <c r="Z3482" s="59">
        <f t="shared" si="500"/>
        <v>0.5</v>
      </c>
    </row>
    <row r="3483" spans="1:26" ht="15" customHeight="1" x14ac:dyDescent="0.25">
      <c r="A3483" s="55">
        <f>+'INFO ENEL'!A3471</f>
        <v>3466</v>
      </c>
      <c r="B3483" s="121" t="str">
        <f>+INDEX($B$8:$B$15,MATCH(L3483,$L$8:$L$15,0))</f>
        <v>SICODI</v>
      </c>
      <c r="C3483" s="56" t="str">
        <f>+'INFO ENEL'!B3471</f>
        <v>Lima</v>
      </c>
      <c r="D3483" s="56" t="str">
        <f>+'INFO ENEL'!D3471</f>
        <v>Lima</v>
      </c>
      <c r="E3483" s="56" t="str">
        <f>+'INFO ENEL'!D3471</f>
        <v>Lima</v>
      </c>
      <c r="F3483" s="50">
        <f>+'INFO ENEL'!E3471</f>
        <v>0</v>
      </c>
      <c r="G3483" s="56" t="str">
        <f>+'INFO ENEL'!L3471</f>
        <v>MT</v>
      </c>
      <c r="H3483" s="57">
        <f>+'INFO ENEL'!M3471</f>
        <v>48.485999999999997</v>
      </c>
      <c r="I3483" s="56">
        <f>+'INFO ENEL'!N3471</f>
        <v>13</v>
      </c>
      <c r="J3483" s="56" t="str">
        <f>+'INFO ENEL'!O3471</f>
        <v>Poste</v>
      </c>
      <c r="K3483" s="56" t="str">
        <f>+'INFO ENEL'!P3471</f>
        <v>Concreto</v>
      </c>
      <c r="L3483" s="56" t="str">
        <f>+'INFO ENEL'!Q3471</f>
        <v>PPC20</v>
      </c>
      <c r="M3483" s="55" t="str">
        <f>+IF(ISERROR(INDEX('Estructuras de Acero y Concreto'!$C$6:$C$577,MATCH(L3483,'Estructuras de Acero y Concreto'!$D$6:$D$577,0)))=FALSE,INDEX('Estructuras de Acero y Concreto'!$C$6:$C$577,MATCH(L3483,'Estructuras de Acero y Concreto'!$D$6:$D$577,0)),IF(ISERROR(INDEX('Estructuras de Madera'!$C$5:$C$122,MATCH(L3483,'Estructuras de Madera'!$D$5:$D$122,0)))=FALSE,INDEX('Estructuras de Madera'!$C$5:$C$122,MATCH(L3483,'Estructuras de Madera'!$D$5:$D$122,0)),INDEX(SICODI!$G$3:$G$2404,MATCH(L3483,SICODI!$G$3:$G$2404,0))))</f>
        <v>PPC20</v>
      </c>
      <c r="N3483" s="121" t="str">
        <f>+IF(ISERROR(VLOOKUP(M3483,'Resumen de precios LLTT'!$C$17:$D$3071,2,FALSE))=FALSE,VLOOKUP(M3483,'Resumen de precios LLTT'!$C$17:$D$3071,2,FALSE),VLOOKUP(M3483,SICODI!$G$3:$J$2404,2,FALSE))</f>
        <v>POSTE DE CONCRETO ARMADO DE 13/400/150/345</v>
      </c>
      <c r="O3483" s="58">
        <f>+IF(ISERROR(VLOOKUP(M3483,'Resumen de precios LLTT'!$C$17:$G$3071,5,FALSE))=FALSE,VLOOKUP(M3483,'Resumen de precios LLTT'!$C$17:$G$3071,5,FALSE),VLOOKUP(M3483,SICODI!$G$3:$J$2404,4,FALSE))</f>
        <v>364.69</v>
      </c>
      <c r="P3483" s="16">
        <f t="shared" si="492"/>
        <v>0.84299999999999997</v>
      </c>
      <c r="Q3483" s="78">
        <f t="shared" si="493"/>
        <v>672.12366999999995</v>
      </c>
      <c r="R3483" s="56">
        <v>0</v>
      </c>
      <c r="S3483" s="16">
        <f t="shared" si="494"/>
        <v>0.13400000000000001</v>
      </c>
      <c r="T3483" s="79">
        <f t="shared" si="495"/>
        <v>7.5053809816666659</v>
      </c>
      <c r="U3483" s="80">
        <f t="shared" si="496"/>
        <v>0.183</v>
      </c>
      <c r="V3483" s="81">
        <f t="shared" si="497"/>
        <v>1.3734847196449997</v>
      </c>
      <c r="W3483" s="79">
        <f t="shared" si="498"/>
        <v>0.46217247724950827</v>
      </c>
      <c r="X3483" s="60">
        <f t="shared" si="499"/>
        <v>0.5</v>
      </c>
      <c r="Y3483" s="56">
        <f>+'INFO ENEL'!R3471</f>
        <v>1</v>
      </c>
      <c r="Z3483" s="59">
        <f t="shared" si="500"/>
        <v>0.5</v>
      </c>
    </row>
    <row r="3484" spans="1:26" ht="15" customHeight="1" x14ac:dyDescent="0.25">
      <c r="A3484" s="55">
        <f>+'INFO ENEL'!A3472</f>
        <v>3467</v>
      </c>
      <c r="B3484" s="121" t="str">
        <f>+INDEX($B$8:$B$15,MATCH(L3484,$L$8:$L$15,0))</f>
        <v>SICODI</v>
      </c>
      <c r="C3484" s="56" t="str">
        <f>+'INFO ENEL'!B3472</f>
        <v>Lima</v>
      </c>
      <c r="D3484" s="56" t="str">
        <f>+'INFO ENEL'!D3472</f>
        <v>Lima</v>
      </c>
      <c r="E3484" s="56" t="str">
        <f>+'INFO ENEL'!D3472</f>
        <v>Lima</v>
      </c>
      <c r="F3484" s="50">
        <f>+'INFO ENEL'!E3472</f>
        <v>0</v>
      </c>
      <c r="G3484" s="56" t="str">
        <f>+'INFO ENEL'!L3472</f>
        <v>MT</v>
      </c>
      <c r="H3484" s="57">
        <f>+'INFO ENEL'!M3472</f>
        <v>18.57</v>
      </c>
      <c r="I3484" s="56">
        <f>+'INFO ENEL'!N3472</f>
        <v>13</v>
      </c>
      <c r="J3484" s="56" t="str">
        <f>+'INFO ENEL'!O3472</f>
        <v>Poste</v>
      </c>
      <c r="K3484" s="56" t="str">
        <f>+'INFO ENEL'!P3472</f>
        <v>Concreto</v>
      </c>
      <c r="L3484" s="56" t="str">
        <f>+'INFO ENEL'!Q3472</f>
        <v>PPC20</v>
      </c>
      <c r="M3484" s="55" t="str">
        <f>+IF(ISERROR(INDEX('Estructuras de Acero y Concreto'!$C$6:$C$577,MATCH(L3484,'Estructuras de Acero y Concreto'!$D$6:$D$577,0)))=FALSE,INDEX('Estructuras de Acero y Concreto'!$C$6:$C$577,MATCH(L3484,'Estructuras de Acero y Concreto'!$D$6:$D$577,0)),IF(ISERROR(INDEX('Estructuras de Madera'!$C$5:$C$122,MATCH(L3484,'Estructuras de Madera'!$D$5:$D$122,0)))=FALSE,INDEX('Estructuras de Madera'!$C$5:$C$122,MATCH(L3484,'Estructuras de Madera'!$D$5:$D$122,0)),INDEX(SICODI!$G$3:$G$2404,MATCH(L3484,SICODI!$G$3:$G$2404,0))))</f>
        <v>PPC20</v>
      </c>
      <c r="N3484" s="121" t="str">
        <f>+IF(ISERROR(VLOOKUP(M3484,'Resumen de precios LLTT'!$C$17:$D$3071,2,FALSE))=FALSE,VLOOKUP(M3484,'Resumen de precios LLTT'!$C$17:$D$3071,2,FALSE),VLOOKUP(M3484,SICODI!$G$3:$J$2404,2,FALSE))</f>
        <v>POSTE DE CONCRETO ARMADO DE 13/400/150/345</v>
      </c>
      <c r="O3484" s="58">
        <f>+IF(ISERROR(VLOOKUP(M3484,'Resumen de precios LLTT'!$C$17:$G$3071,5,FALSE))=FALSE,VLOOKUP(M3484,'Resumen de precios LLTT'!$C$17:$G$3071,5,FALSE),VLOOKUP(M3484,SICODI!$G$3:$J$2404,4,FALSE))</f>
        <v>364.69</v>
      </c>
      <c r="P3484" s="16">
        <f t="shared" si="492"/>
        <v>0.84299999999999997</v>
      </c>
      <c r="Q3484" s="78">
        <f t="shared" si="493"/>
        <v>672.12366999999995</v>
      </c>
      <c r="R3484" s="56">
        <v>0</v>
      </c>
      <c r="S3484" s="16">
        <f t="shared" si="494"/>
        <v>0.13400000000000001</v>
      </c>
      <c r="T3484" s="79">
        <f t="shared" si="495"/>
        <v>7.5053809816666659</v>
      </c>
      <c r="U3484" s="80">
        <f t="shared" si="496"/>
        <v>0.183</v>
      </c>
      <c r="V3484" s="81">
        <f t="shared" si="497"/>
        <v>1.3734847196449997</v>
      </c>
      <c r="W3484" s="79">
        <f t="shared" si="498"/>
        <v>0.46217247724950827</v>
      </c>
      <c r="X3484" s="60">
        <f t="shared" si="499"/>
        <v>0.5</v>
      </c>
      <c r="Y3484" s="56">
        <f>+'INFO ENEL'!R3472</f>
        <v>1</v>
      </c>
      <c r="Z3484" s="59">
        <f t="shared" si="500"/>
        <v>0.5</v>
      </c>
    </row>
    <row r="3485" spans="1:26" ht="15" customHeight="1" x14ac:dyDescent="0.25">
      <c r="A3485" s="55">
        <f>+'INFO ENEL'!A3473</f>
        <v>3468</v>
      </c>
      <c r="B3485" s="121" t="str">
        <f>+INDEX($B$8:$B$15,MATCH(L3485,$L$8:$L$15,0))</f>
        <v>SICODI</v>
      </c>
      <c r="C3485" s="56" t="str">
        <f>+'INFO ENEL'!B3473</f>
        <v>Lima</v>
      </c>
      <c r="D3485" s="56" t="str">
        <f>+'INFO ENEL'!D3473</f>
        <v>Lima</v>
      </c>
      <c r="E3485" s="56" t="str">
        <f>+'INFO ENEL'!D3473</f>
        <v>Lima</v>
      </c>
      <c r="F3485" s="50">
        <f>+'INFO ENEL'!E3473</f>
        <v>0</v>
      </c>
      <c r="G3485" s="56" t="str">
        <f>+'INFO ENEL'!L3473</f>
        <v>MT</v>
      </c>
      <c r="H3485" s="57">
        <f>+'INFO ENEL'!M3473</f>
        <v>44.149000000000001</v>
      </c>
      <c r="I3485" s="56">
        <f>+'INFO ENEL'!N3473</f>
        <v>13</v>
      </c>
      <c r="J3485" s="56" t="str">
        <f>+'INFO ENEL'!O3473</f>
        <v>Poste</v>
      </c>
      <c r="K3485" s="56" t="str">
        <f>+'INFO ENEL'!P3473</f>
        <v>Concreto</v>
      </c>
      <c r="L3485" s="56" t="str">
        <f>+'INFO ENEL'!Q3473</f>
        <v>PPC20</v>
      </c>
      <c r="M3485" s="55" t="str">
        <f>+IF(ISERROR(INDEX('Estructuras de Acero y Concreto'!$C$6:$C$577,MATCH(L3485,'Estructuras de Acero y Concreto'!$D$6:$D$577,0)))=FALSE,INDEX('Estructuras de Acero y Concreto'!$C$6:$C$577,MATCH(L3485,'Estructuras de Acero y Concreto'!$D$6:$D$577,0)),IF(ISERROR(INDEX('Estructuras de Madera'!$C$5:$C$122,MATCH(L3485,'Estructuras de Madera'!$D$5:$D$122,0)))=FALSE,INDEX('Estructuras de Madera'!$C$5:$C$122,MATCH(L3485,'Estructuras de Madera'!$D$5:$D$122,0)),INDEX(SICODI!$G$3:$G$2404,MATCH(L3485,SICODI!$G$3:$G$2404,0))))</f>
        <v>PPC20</v>
      </c>
      <c r="N3485" s="121" t="str">
        <f>+IF(ISERROR(VLOOKUP(M3485,'Resumen de precios LLTT'!$C$17:$D$3071,2,FALSE))=FALSE,VLOOKUP(M3485,'Resumen de precios LLTT'!$C$17:$D$3071,2,FALSE),VLOOKUP(M3485,SICODI!$G$3:$J$2404,2,FALSE))</f>
        <v>POSTE DE CONCRETO ARMADO DE 13/400/150/345</v>
      </c>
      <c r="O3485" s="58">
        <f>+IF(ISERROR(VLOOKUP(M3485,'Resumen de precios LLTT'!$C$17:$G$3071,5,FALSE))=FALSE,VLOOKUP(M3485,'Resumen de precios LLTT'!$C$17:$G$3071,5,FALSE),VLOOKUP(M3485,SICODI!$G$3:$J$2404,4,FALSE))</f>
        <v>364.69</v>
      </c>
      <c r="P3485" s="16">
        <f t="shared" si="492"/>
        <v>0.84299999999999997</v>
      </c>
      <c r="Q3485" s="78">
        <f t="shared" si="493"/>
        <v>672.12366999999995</v>
      </c>
      <c r="R3485" s="56">
        <v>0</v>
      </c>
      <c r="S3485" s="16">
        <f t="shared" si="494"/>
        <v>0.13400000000000001</v>
      </c>
      <c r="T3485" s="79">
        <f t="shared" si="495"/>
        <v>7.5053809816666659</v>
      </c>
      <c r="U3485" s="80">
        <f t="shared" si="496"/>
        <v>0.183</v>
      </c>
      <c r="V3485" s="81">
        <f t="shared" si="497"/>
        <v>1.3734847196449997</v>
      </c>
      <c r="W3485" s="79">
        <f t="shared" si="498"/>
        <v>0.46217247724950827</v>
      </c>
      <c r="X3485" s="60">
        <f t="shared" si="499"/>
        <v>0.5</v>
      </c>
      <c r="Y3485" s="56">
        <f>+'INFO ENEL'!R3473</f>
        <v>1</v>
      </c>
      <c r="Z3485" s="59">
        <f t="shared" si="500"/>
        <v>0.5</v>
      </c>
    </row>
    <row r="3486" spans="1:26" ht="15" customHeight="1" x14ac:dyDescent="0.25">
      <c r="A3486" s="55">
        <f>+'INFO ENEL'!A3474</f>
        <v>3469</v>
      </c>
      <c r="B3486" s="121" t="str">
        <f>+INDEX($B$8:$B$15,MATCH(L3486,$L$8:$L$15,0))</f>
        <v>SICODI</v>
      </c>
      <c r="C3486" s="56" t="str">
        <f>+'INFO ENEL'!B3474</f>
        <v>Lima</v>
      </c>
      <c r="D3486" s="56" t="str">
        <f>+'INFO ENEL'!D3474</f>
        <v>Lima</v>
      </c>
      <c r="E3486" s="56" t="str">
        <f>+'INFO ENEL'!D3474</f>
        <v>Lima</v>
      </c>
      <c r="F3486" s="50">
        <f>+'INFO ENEL'!E3474</f>
        <v>0</v>
      </c>
      <c r="G3486" s="56" t="str">
        <f>+'INFO ENEL'!L3474</f>
        <v>MT</v>
      </c>
      <c r="H3486" s="57">
        <f>+'INFO ENEL'!M3474</f>
        <v>32.465000000000003</v>
      </c>
      <c r="I3486" s="56">
        <f>+'INFO ENEL'!N3474</f>
        <v>13</v>
      </c>
      <c r="J3486" s="56" t="str">
        <f>+'INFO ENEL'!O3474</f>
        <v>Poste</v>
      </c>
      <c r="K3486" s="56" t="str">
        <f>+'INFO ENEL'!P3474</f>
        <v>Concreto</v>
      </c>
      <c r="L3486" s="56" t="str">
        <f>+'INFO ENEL'!Q3474</f>
        <v>PPC20</v>
      </c>
      <c r="M3486" s="55" t="str">
        <f>+IF(ISERROR(INDEX('Estructuras de Acero y Concreto'!$C$6:$C$577,MATCH(L3486,'Estructuras de Acero y Concreto'!$D$6:$D$577,0)))=FALSE,INDEX('Estructuras de Acero y Concreto'!$C$6:$C$577,MATCH(L3486,'Estructuras de Acero y Concreto'!$D$6:$D$577,0)),IF(ISERROR(INDEX('Estructuras de Madera'!$C$5:$C$122,MATCH(L3486,'Estructuras de Madera'!$D$5:$D$122,0)))=FALSE,INDEX('Estructuras de Madera'!$C$5:$C$122,MATCH(L3486,'Estructuras de Madera'!$D$5:$D$122,0)),INDEX(SICODI!$G$3:$G$2404,MATCH(L3486,SICODI!$G$3:$G$2404,0))))</f>
        <v>PPC20</v>
      </c>
      <c r="N3486" s="121" t="str">
        <f>+IF(ISERROR(VLOOKUP(M3486,'Resumen de precios LLTT'!$C$17:$D$3071,2,FALSE))=FALSE,VLOOKUP(M3486,'Resumen de precios LLTT'!$C$17:$D$3071,2,FALSE),VLOOKUP(M3486,SICODI!$G$3:$J$2404,2,FALSE))</f>
        <v>POSTE DE CONCRETO ARMADO DE 13/400/150/345</v>
      </c>
      <c r="O3486" s="58">
        <f>+IF(ISERROR(VLOOKUP(M3486,'Resumen de precios LLTT'!$C$17:$G$3071,5,FALSE))=FALSE,VLOOKUP(M3486,'Resumen de precios LLTT'!$C$17:$G$3071,5,FALSE),VLOOKUP(M3486,SICODI!$G$3:$J$2404,4,FALSE))</f>
        <v>364.69</v>
      </c>
      <c r="P3486" s="16">
        <f t="shared" si="492"/>
        <v>0.84299999999999997</v>
      </c>
      <c r="Q3486" s="78">
        <f t="shared" si="493"/>
        <v>672.12366999999995</v>
      </c>
      <c r="R3486" s="56">
        <v>0</v>
      </c>
      <c r="S3486" s="16">
        <f t="shared" si="494"/>
        <v>0.13400000000000001</v>
      </c>
      <c r="T3486" s="79">
        <f t="shared" si="495"/>
        <v>7.5053809816666659</v>
      </c>
      <c r="U3486" s="80">
        <f t="shared" si="496"/>
        <v>0.183</v>
      </c>
      <c r="V3486" s="81">
        <f t="shared" si="497"/>
        <v>1.3734847196449997</v>
      </c>
      <c r="W3486" s="79">
        <f t="shared" si="498"/>
        <v>0.46217247724950827</v>
      </c>
      <c r="X3486" s="60">
        <f t="shared" si="499"/>
        <v>0.5</v>
      </c>
      <c r="Y3486" s="56">
        <f>+'INFO ENEL'!R3474</f>
        <v>1</v>
      </c>
      <c r="Z3486" s="59">
        <f t="shared" si="500"/>
        <v>0.5</v>
      </c>
    </row>
    <row r="3487" spans="1:26" ht="15" customHeight="1" x14ac:dyDescent="0.25">
      <c r="A3487" s="55">
        <f>+'INFO ENEL'!A3475</f>
        <v>3470</v>
      </c>
      <c r="B3487" s="121" t="str">
        <f>+INDEX($B$8:$B$15,MATCH(L3487,$L$8:$L$15,0))</f>
        <v>SICODI</v>
      </c>
      <c r="C3487" s="56" t="str">
        <f>+'INFO ENEL'!B3475</f>
        <v>Lima</v>
      </c>
      <c r="D3487" s="56" t="str">
        <f>+'INFO ENEL'!D3475</f>
        <v>Lima</v>
      </c>
      <c r="E3487" s="56" t="str">
        <f>+'INFO ENEL'!D3475</f>
        <v>Lima</v>
      </c>
      <c r="F3487" s="50">
        <f>+'INFO ENEL'!E3475</f>
        <v>0</v>
      </c>
      <c r="G3487" s="56" t="str">
        <f>+'INFO ENEL'!L3475</f>
        <v>MT</v>
      </c>
      <c r="H3487" s="57">
        <f>+'INFO ENEL'!M3475</f>
        <v>48</v>
      </c>
      <c r="I3487" s="56">
        <f>+'INFO ENEL'!N3475</f>
        <v>13</v>
      </c>
      <c r="J3487" s="56" t="str">
        <f>+'INFO ENEL'!O3475</f>
        <v>Poste</v>
      </c>
      <c r="K3487" s="56" t="str">
        <f>+'INFO ENEL'!P3475</f>
        <v>Concreto</v>
      </c>
      <c r="L3487" s="56" t="str">
        <f>+'INFO ENEL'!Q3475</f>
        <v>PPC20</v>
      </c>
      <c r="M3487" s="55" t="str">
        <f>+IF(ISERROR(INDEX('Estructuras de Acero y Concreto'!$C$6:$C$577,MATCH(L3487,'Estructuras de Acero y Concreto'!$D$6:$D$577,0)))=FALSE,INDEX('Estructuras de Acero y Concreto'!$C$6:$C$577,MATCH(L3487,'Estructuras de Acero y Concreto'!$D$6:$D$577,0)),IF(ISERROR(INDEX('Estructuras de Madera'!$C$5:$C$122,MATCH(L3487,'Estructuras de Madera'!$D$5:$D$122,0)))=FALSE,INDEX('Estructuras de Madera'!$C$5:$C$122,MATCH(L3487,'Estructuras de Madera'!$D$5:$D$122,0)),INDEX(SICODI!$G$3:$G$2404,MATCH(L3487,SICODI!$G$3:$G$2404,0))))</f>
        <v>PPC20</v>
      </c>
      <c r="N3487" s="121" t="str">
        <f>+IF(ISERROR(VLOOKUP(M3487,'Resumen de precios LLTT'!$C$17:$D$3071,2,FALSE))=FALSE,VLOOKUP(M3487,'Resumen de precios LLTT'!$C$17:$D$3071,2,FALSE),VLOOKUP(M3487,SICODI!$G$3:$J$2404,2,FALSE))</f>
        <v>POSTE DE CONCRETO ARMADO DE 13/400/150/345</v>
      </c>
      <c r="O3487" s="58">
        <f>+IF(ISERROR(VLOOKUP(M3487,'Resumen de precios LLTT'!$C$17:$G$3071,5,FALSE))=FALSE,VLOOKUP(M3487,'Resumen de precios LLTT'!$C$17:$G$3071,5,FALSE),VLOOKUP(M3487,SICODI!$G$3:$J$2404,4,FALSE))</f>
        <v>364.69</v>
      </c>
      <c r="P3487" s="16">
        <f t="shared" si="492"/>
        <v>0.84299999999999997</v>
      </c>
      <c r="Q3487" s="78">
        <f t="shared" si="493"/>
        <v>672.12366999999995</v>
      </c>
      <c r="R3487" s="56">
        <v>0</v>
      </c>
      <c r="S3487" s="16">
        <f t="shared" si="494"/>
        <v>0.13400000000000001</v>
      </c>
      <c r="T3487" s="79">
        <f t="shared" si="495"/>
        <v>7.5053809816666659</v>
      </c>
      <c r="U3487" s="80">
        <f t="shared" si="496"/>
        <v>0.183</v>
      </c>
      <c r="V3487" s="81">
        <f t="shared" si="497"/>
        <v>1.3734847196449997</v>
      </c>
      <c r="W3487" s="79">
        <f t="shared" si="498"/>
        <v>0.46217247724950827</v>
      </c>
      <c r="X3487" s="60">
        <f t="shared" si="499"/>
        <v>0.5</v>
      </c>
      <c r="Y3487" s="56">
        <f>+'INFO ENEL'!R3475</f>
        <v>1</v>
      </c>
      <c r="Z3487" s="59">
        <f t="shared" si="500"/>
        <v>0.5</v>
      </c>
    </row>
    <row r="3488" spans="1:26" ht="15" customHeight="1" x14ac:dyDescent="0.25">
      <c r="A3488" s="55">
        <f>+'INFO ENEL'!A3476</f>
        <v>3471</v>
      </c>
      <c r="B3488" s="121" t="str">
        <f>+INDEX($B$8:$B$15,MATCH(L3488,$L$8:$L$15,0))</f>
        <v>SICODI</v>
      </c>
      <c r="C3488" s="56" t="str">
        <f>+'INFO ENEL'!B3476</f>
        <v>Lima</v>
      </c>
      <c r="D3488" s="56" t="str">
        <f>+'INFO ENEL'!D3476</f>
        <v>Lima</v>
      </c>
      <c r="E3488" s="56" t="str">
        <f>+'INFO ENEL'!D3476</f>
        <v>Lima</v>
      </c>
      <c r="F3488" s="50">
        <f>+'INFO ENEL'!E3476</f>
        <v>0</v>
      </c>
      <c r="G3488" s="56" t="str">
        <f>+'INFO ENEL'!L3476</f>
        <v>MT</v>
      </c>
      <c r="H3488" s="57">
        <f>+'INFO ENEL'!M3476</f>
        <v>33.457999999999998</v>
      </c>
      <c r="I3488" s="56">
        <f>+'INFO ENEL'!N3476</f>
        <v>13</v>
      </c>
      <c r="J3488" s="56" t="str">
        <f>+'INFO ENEL'!O3476</f>
        <v>Poste</v>
      </c>
      <c r="K3488" s="56" t="str">
        <f>+'INFO ENEL'!P3476</f>
        <v>Concreto</v>
      </c>
      <c r="L3488" s="56" t="str">
        <f>+'INFO ENEL'!Q3476</f>
        <v>PPC20</v>
      </c>
      <c r="M3488" s="55" t="str">
        <f>+IF(ISERROR(INDEX('Estructuras de Acero y Concreto'!$C$6:$C$577,MATCH(L3488,'Estructuras de Acero y Concreto'!$D$6:$D$577,0)))=FALSE,INDEX('Estructuras de Acero y Concreto'!$C$6:$C$577,MATCH(L3488,'Estructuras de Acero y Concreto'!$D$6:$D$577,0)),IF(ISERROR(INDEX('Estructuras de Madera'!$C$5:$C$122,MATCH(L3488,'Estructuras de Madera'!$D$5:$D$122,0)))=FALSE,INDEX('Estructuras de Madera'!$C$5:$C$122,MATCH(L3488,'Estructuras de Madera'!$D$5:$D$122,0)),INDEX(SICODI!$G$3:$G$2404,MATCH(L3488,SICODI!$G$3:$G$2404,0))))</f>
        <v>PPC20</v>
      </c>
      <c r="N3488" s="121" t="str">
        <f>+IF(ISERROR(VLOOKUP(M3488,'Resumen de precios LLTT'!$C$17:$D$3071,2,FALSE))=FALSE,VLOOKUP(M3488,'Resumen de precios LLTT'!$C$17:$D$3071,2,FALSE),VLOOKUP(M3488,SICODI!$G$3:$J$2404,2,FALSE))</f>
        <v>POSTE DE CONCRETO ARMADO DE 13/400/150/345</v>
      </c>
      <c r="O3488" s="58">
        <f>+IF(ISERROR(VLOOKUP(M3488,'Resumen de precios LLTT'!$C$17:$G$3071,5,FALSE))=FALSE,VLOOKUP(M3488,'Resumen de precios LLTT'!$C$17:$G$3071,5,FALSE),VLOOKUP(M3488,SICODI!$G$3:$J$2404,4,FALSE))</f>
        <v>364.69</v>
      </c>
      <c r="P3488" s="16">
        <f t="shared" si="492"/>
        <v>0.84299999999999997</v>
      </c>
      <c r="Q3488" s="78">
        <f t="shared" si="493"/>
        <v>672.12366999999995</v>
      </c>
      <c r="R3488" s="56">
        <v>0</v>
      </c>
      <c r="S3488" s="16">
        <f t="shared" si="494"/>
        <v>0.13400000000000001</v>
      </c>
      <c r="T3488" s="79">
        <f t="shared" si="495"/>
        <v>7.5053809816666659</v>
      </c>
      <c r="U3488" s="80">
        <f t="shared" si="496"/>
        <v>0.183</v>
      </c>
      <c r="V3488" s="81">
        <f t="shared" si="497"/>
        <v>1.3734847196449997</v>
      </c>
      <c r="W3488" s="79">
        <f t="shared" si="498"/>
        <v>0.46217247724950827</v>
      </c>
      <c r="X3488" s="60">
        <f t="shared" si="499"/>
        <v>0.5</v>
      </c>
      <c r="Y3488" s="56">
        <f>+'INFO ENEL'!R3476</f>
        <v>1</v>
      </c>
      <c r="Z3488" s="59">
        <f t="shared" si="500"/>
        <v>0.5</v>
      </c>
    </row>
    <row r="3489" spans="1:26" ht="15" customHeight="1" x14ac:dyDescent="0.25">
      <c r="A3489" s="55">
        <f>+'INFO ENEL'!A3477</f>
        <v>3472</v>
      </c>
      <c r="B3489" s="121" t="str">
        <f>+INDEX($B$8:$B$15,MATCH(L3489,$L$8:$L$15,0))</f>
        <v>SICODI</v>
      </c>
      <c r="C3489" s="56" t="str">
        <f>+'INFO ENEL'!B3477</f>
        <v>Lima</v>
      </c>
      <c r="D3489" s="56" t="str">
        <f>+'INFO ENEL'!D3477</f>
        <v>Lima</v>
      </c>
      <c r="E3489" s="56" t="str">
        <f>+'INFO ENEL'!D3477</f>
        <v>Lima</v>
      </c>
      <c r="F3489" s="50">
        <f>+'INFO ENEL'!E3477</f>
        <v>0</v>
      </c>
      <c r="G3489" s="56" t="str">
        <f>+'INFO ENEL'!L3477</f>
        <v>MT</v>
      </c>
      <c r="H3489" s="57">
        <f>+'INFO ENEL'!M3477</f>
        <v>58.845999999999997</v>
      </c>
      <c r="I3489" s="56">
        <f>+'INFO ENEL'!N3477</f>
        <v>13</v>
      </c>
      <c r="J3489" s="56" t="str">
        <f>+'INFO ENEL'!O3477</f>
        <v>Poste</v>
      </c>
      <c r="K3489" s="56" t="str">
        <f>+'INFO ENEL'!P3477</f>
        <v>Concreto</v>
      </c>
      <c r="L3489" s="56" t="str">
        <f>+'INFO ENEL'!Q3477</f>
        <v>PPC20</v>
      </c>
      <c r="M3489" s="55" t="str">
        <f>+IF(ISERROR(INDEX('Estructuras de Acero y Concreto'!$C$6:$C$577,MATCH(L3489,'Estructuras de Acero y Concreto'!$D$6:$D$577,0)))=FALSE,INDEX('Estructuras de Acero y Concreto'!$C$6:$C$577,MATCH(L3489,'Estructuras de Acero y Concreto'!$D$6:$D$577,0)),IF(ISERROR(INDEX('Estructuras de Madera'!$C$5:$C$122,MATCH(L3489,'Estructuras de Madera'!$D$5:$D$122,0)))=FALSE,INDEX('Estructuras de Madera'!$C$5:$C$122,MATCH(L3489,'Estructuras de Madera'!$D$5:$D$122,0)),INDEX(SICODI!$G$3:$G$2404,MATCH(L3489,SICODI!$G$3:$G$2404,0))))</f>
        <v>PPC20</v>
      </c>
      <c r="N3489" s="121" t="str">
        <f>+IF(ISERROR(VLOOKUP(M3489,'Resumen de precios LLTT'!$C$17:$D$3071,2,FALSE))=FALSE,VLOOKUP(M3489,'Resumen de precios LLTT'!$C$17:$D$3071,2,FALSE),VLOOKUP(M3489,SICODI!$G$3:$J$2404,2,FALSE))</f>
        <v>POSTE DE CONCRETO ARMADO DE 13/400/150/345</v>
      </c>
      <c r="O3489" s="58">
        <f>+IF(ISERROR(VLOOKUP(M3489,'Resumen de precios LLTT'!$C$17:$G$3071,5,FALSE))=FALSE,VLOOKUP(M3489,'Resumen de precios LLTT'!$C$17:$G$3071,5,FALSE),VLOOKUP(M3489,SICODI!$G$3:$J$2404,4,FALSE))</f>
        <v>364.69</v>
      </c>
      <c r="P3489" s="16">
        <f t="shared" si="492"/>
        <v>0.84299999999999997</v>
      </c>
      <c r="Q3489" s="78">
        <f t="shared" si="493"/>
        <v>672.12366999999995</v>
      </c>
      <c r="R3489" s="56">
        <v>0</v>
      </c>
      <c r="S3489" s="16">
        <f t="shared" si="494"/>
        <v>0.13400000000000001</v>
      </c>
      <c r="T3489" s="79">
        <f t="shared" si="495"/>
        <v>7.5053809816666659</v>
      </c>
      <c r="U3489" s="80">
        <f t="shared" si="496"/>
        <v>0.183</v>
      </c>
      <c r="V3489" s="81">
        <f t="shared" si="497"/>
        <v>1.3734847196449997</v>
      </c>
      <c r="W3489" s="79">
        <f t="shared" si="498"/>
        <v>0.46217247724950827</v>
      </c>
      <c r="X3489" s="60">
        <f t="shared" si="499"/>
        <v>0.5</v>
      </c>
      <c r="Y3489" s="56">
        <f>+'INFO ENEL'!R3477</f>
        <v>1</v>
      </c>
      <c r="Z3489" s="59">
        <f t="shared" si="500"/>
        <v>0.5</v>
      </c>
    </row>
    <row r="3490" spans="1:26" ht="15" customHeight="1" x14ac:dyDescent="0.25">
      <c r="A3490" s="55">
        <f>+'INFO ENEL'!A3478</f>
        <v>3473</v>
      </c>
      <c r="B3490" s="121" t="str">
        <f>+INDEX($B$8:$B$15,MATCH(L3490,$L$8:$L$15,0))</f>
        <v>SICODI</v>
      </c>
      <c r="C3490" s="56" t="str">
        <f>+'INFO ENEL'!B3478</f>
        <v>Lima</v>
      </c>
      <c r="D3490" s="56" t="str">
        <f>+'INFO ENEL'!D3478</f>
        <v>Lima</v>
      </c>
      <c r="E3490" s="56" t="str">
        <f>+'INFO ENEL'!D3478</f>
        <v>Lima</v>
      </c>
      <c r="F3490" s="50">
        <f>+'INFO ENEL'!E3478</f>
        <v>0</v>
      </c>
      <c r="G3490" s="56" t="str">
        <f>+'INFO ENEL'!L3478</f>
        <v>MT</v>
      </c>
      <c r="H3490" s="57">
        <f>+'INFO ENEL'!M3478</f>
        <v>12.75</v>
      </c>
      <c r="I3490" s="56">
        <f>+'INFO ENEL'!N3478</f>
        <v>13</v>
      </c>
      <c r="J3490" s="56" t="str">
        <f>+'INFO ENEL'!O3478</f>
        <v>Poste</v>
      </c>
      <c r="K3490" s="56" t="str">
        <f>+'INFO ENEL'!P3478</f>
        <v>Concreto</v>
      </c>
      <c r="L3490" s="56" t="str">
        <f>+'INFO ENEL'!Q3478</f>
        <v>PPC20</v>
      </c>
      <c r="M3490" s="55" t="str">
        <f>+IF(ISERROR(INDEX('Estructuras de Acero y Concreto'!$C$6:$C$577,MATCH(L3490,'Estructuras de Acero y Concreto'!$D$6:$D$577,0)))=FALSE,INDEX('Estructuras de Acero y Concreto'!$C$6:$C$577,MATCH(L3490,'Estructuras de Acero y Concreto'!$D$6:$D$577,0)),IF(ISERROR(INDEX('Estructuras de Madera'!$C$5:$C$122,MATCH(L3490,'Estructuras de Madera'!$D$5:$D$122,0)))=FALSE,INDEX('Estructuras de Madera'!$C$5:$C$122,MATCH(L3490,'Estructuras de Madera'!$D$5:$D$122,0)),INDEX(SICODI!$G$3:$G$2404,MATCH(L3490,SICODI!$G$3:$G$2404,0))))</f>
        <v>PPC20</v>
      </c>
      <c r="N3490" s="121" t="str">
        <f>+IF(ISERROR(VLOOKUP(M3490,'Resumen de precios LLTT'!$C$17:$D$3071,2,FALSE))=FALSE,VLOOKUP(M3490,'Resumen de precios LLTT'!$C$17:$D$3071,2,FALSE),VLOOKUP(M3490,SICODI!$G$3:$J$2404,2,FALSE))</f>
        <v>POSTE DE CONCRETO ARMADO DE 13/400/150/345</v>
      </c>
      <c r="O3490" s="58">
        <f>+IF(ISERROR(VLOOKUP(M3490,'Resumen de precios LLTT'!$C$17:$G$3071,5,FALSE))=FALSE,VLOOKUP(M3490,'Resumen de precios LLTT'!$C$17:$G$3071,5,FALSE),VLOOKUP(M3490,SICODI!$G$3:$J$2404,4,FALSE))</f>
        <v>364.69</v>
      </c>
      <c r="P3490" s="16">
        <f t="shared" si="492"/>
        <v>0.84299999999999997</v>
      </c>
      <c r="Q3490" s="78">
        <f t="shared" si="493"/>
        <v>672.12366999999995</v>
      </c>
      <c r="R3490" s="56">
        <v>0</v>
      </c>
      <c r="S3490" s="16">
        <f t="shared" si="494"/>
        <v>0.13400000000000001</v>
      </c>
      <c r="T3490" s="79">
        <f t="shared" si="495"/>
        <v>7.5053809816666659</v>
      </c>
      <c r="U3490" s="80">
        <f t="shared" si="496"/>
        <v>0.183</v>
      </c>
      <c r="V3490" s="81">
        <f t="shared" si="497"/>
        <v>1.3734847196449997</v>
      </c>
      <c r="W3490" s="79">
        <f t="shared" si="498"/>
        <v>0.46217247724950827</v>
      </c>
      <c r="X3490" s="60">
        <f t="shared" si="499"/>
        <v>0.5</v>
      </c>
      <c r="Y3490" s="56">
        <f>+'INFO ENEL'!R3478</f>
        <v>1</v>
      </c>
      <c r="Z3490" s="59">
        <f t="shared" si="500"/>
        <v>0.5</v>
      </c>
    </row>
    <row r="3491" spans="1:26" ht="15" customHeight="1" x14ac:dyDescent="0.25">
      <c r="A3491" s="55">
        <f>+'INFO ENEL'!A3479</f>
        <v>3474</v>
      </c>
      <c r="B3491" s="121" t="str">
        <f>+INDEX($B$8:$B$15,MATCH(L3491,$L$8:$L$15,0))</f>
        <v>SICODI</v>
      </c>
      <c r="C3491" s="56" t="str">
        <f>+'INFO ENEL'!B3479</f>
        <v>Lima</v>
      </c>
      <c r="D3491" s="56" t="str">
        <f>+'INFO ENEL'!D3479</f>
        <v>Lima</v>
      </c>
      <c r="E3491" s="56" t="str">
        <f>+'INFO ENEL'!D3479</f>
        <v>Lima</v>
      </c>
      <c r="F3491" s="50">
        <f>+'INFO ENEL'!E3479</f>
        <v>0</v>
      </c>
      <c r="G3491" s="56" t="str">
        <f>+'INFO ENEL'!L3479</f>
        <v>MT</v>
      </c>
      <c r="H3491" s="57">
        <f>+'INFO ENEL'!M3479</f>
        <v>60.655000000000001</v>
      </c>
      <c r="I3491" s="56">
        <f>+'INFO ENEL'!N3479</f>
        <v>13</v>
      </c>
      <c r="J3491" s="56" t="str">
        <f>+'INFO ENEL'!O3479</f>
        <v>Poste</v>
      </c>
      <c r="K3491" s="56" t="str">
        <f>+'INFO ENEL'!P3479</f>
        <v>Concreto</v>
      </c>
      <c r="L3491" s="56" t="str">
        <f>+'INFO ENEL'!Q3479</f>
        <v>PPC20</v>
      </c>
      <c r="M3491" s="55" t="str">
        <f>+IF(ISERROR(INDEX('Estructuras de Acero y Concreto'!$C$6:$C$577,MATCH(L3491,'Estructuras de Acero y Concreto'!$D$6:$D$577,0)))=FALSE,INDEX('Estructuras de Acero y Concreto'!$C$6:$C$577,MATCH(L3491,'Estructuras de Acero y Concreto'!$D$6:$D$577,0)),IF(ISERROR(INDEX('Estructuras de Madera'!$C$5:$C$122,MATCH(L3491,'Estructuras de Madera'!$D$5:$D$122,0)))=FALSE,INDEX('Estructuras de Madera'!$C$5:$C$122,MATCH(L3491,'Estructuras de Madera'!$D$5:$D$122,0)),INDEX(SICODI!$G$3:$G$2404,MATCH(L3491,SICODI!$G$3:$G$2404,0))))</f>
        <v>PPC20</v>
      </c>
      <c r="N3491" s="121" t="str">
        <f>+IF(ISERROR(VLOOKUP(M3491,'Resumen de precios LLTT'!$C$17:$D$3071,2,FALSE))=FALSE,VLOOKUP(M3491,'Resumen de precios LLTT'!$C$17:$D$3071,2,FALSE),VLOOKUP(M3491,SICODI!$G$3:$J$2404,2,FALSE))</f>
        <v>POSTE DE CONCRETO ARMADO DE 13/400/150/345</v>
      </c>
      <c r="O3491" s="58">
        <f>+IF(ISERROR(VLOOKUP(M3491,'Resumen de precios LLTT'!$C$17:$G$3071,5,FALSE))=FALSE,VLOOKUP(M3491,'Resumen de precios LLTT'!$C$17:$G$3071,5,FALSE),VLOOKUP(M3491,SICODI!$G$3:$J$2404,4,FALSE))</f>
        <v>364.69</v>
      </c>
      <c r="P3491" s="16">
        <f t="shared" si="492"/>
        <v>0.84299999999999997</v>
      </c>
      <c r="Q3491" s="78">
        <f t="shared" si="493"/>
        <v>672.12366999999995</v>
      </c>
      <c r="R3491" s="56">
        <v>0</v>
      </c>
      <c r="S3491" s="16">
        <f t="shared" si="494"/>
        <v>0.13400000000000001</v>
      </c>
      <c r="T3491" s="79">
        <f t="shared" si="495"/>
        <v>7.5053809816666659</v>
      </c>
      <c r="U3491" s="80">
        <f t="shared" si="496"/>
        <v>0.183</v>
      </c>
      <c r="V3491" s="81">
        <f t="shared" si="497"/>
        <v>1.3734847196449997</v>
      </c>
      <c r="W3491" s="79">
        <f t="shared" si="498"/>
        <v>0.46217247724950827</v>
      </c>
      <c r="X3491" s="60">
        <f t="shared" si="499"/>
        <v>0.5</v>
      </c>
      <c r="Y3491" s="56">
        <f>+'INFO ENEL'!R3479</f>
        <v>1</v>
      </c>
      <c r="Z3491" s="59">
        <f t="shared" si="500"/>
        <v>0.5</v>
      </c>
    </row>
    <row r="3492" spans="1:26" ht="15" customHeight="1" x14ac:dyDescent="0.25">
      <c r="A3492" s="55">
        <f>+'INFO ENEL'!A3480</f>
        <v>3475</v>
      </c>
      <c r="B3492" s="121" t="str">
        <f>+INDEX($B$8:$B$15,MATCH(L3492,$L$8:$L$15,0))</f>
        <v>SICODI</v>
      </c>
      <c r="C3492" s="56" t="str">
        <f>+'INFO ENEL'!B3480</f>
        <v>Lima</v>
      </c>
      <c r="D3492" s="56" t="str">
        <f>+'INFO ENEL'!D3480</f>
        <v>Lima</v>
      </c>
      <c r="E3492" s="56" t="str">
        <f>+'INFO ENEL'!D3480</f>
        <v>Lima</v>
      </c>
      <c r="F3492" s="50">
        <f>+'INFO ENEL'!E3480</f>
        <v>0</v>
      </c>
      <c r="G3492" s="56" t="str">
        <f>+'INFO ENEL'!L3480</f>
        <v>MT</v>
      </c>
      <c r="H3492" s="57">
        <f>+'INFO ENEL'!M3480</f>
        <v>10.96</v>
      </c>
      <c r="I3492" s="56">
        <f>+'INFO ENEL'!N3480</f>
        <v>13</v>
      </c>
      <c r="J3492" s="56" t="str">
        <f>+'INFO ENEL'!O3480</f>
        <v>Poste</v>
      </c>
      <c r="K3492" s="56" t="str">
        <f>+'INFO ENEL'!P3480</f>
        <v>Concreto</v>
      </c>
      <c r="L3492" s="56" t="str">
        <f>+'INFO ENEL'!Q3480</f>
        <v>PPC20</v>
      </c>
      <c r="M3492" s="55" t="str">
        <f>+IF(ISERROR(INDEX('Estructuras de Acero y Concreto'!$C$6:$C$577,MATCH(L3492,'Estructuras de Acero y Concreto'!$D$6:$D$577,0)))=FALSE,INDEX('Estructuras de Acero y Concreto'!$C$6:$C$577,MATCH(L3492,'Estructuras de Acero y Concreto'!$D$6:$D$577,0)),IF(ISERROR(INDEX('Estructuras de Madera'!$C$5:$C$122,MATCH(L3492,'Estructuras de Madera'!$D$5:$D$122,0)))=FALSE,INDEX('Estructuras de Madera'!$C$5:$C$122,MATCH(L3492,'Estructuras de Madera'!$D$5:$D$122,0)),INDEX(SICODI!$G$3:$G$2404,MATCH(L3492,SICODI!$G$3:$G$2404,0))))</f>
        <v>PPC20</v>
      </c>
      <c r="N3492" s="121" t="str">
        <f>+IF(ISERROR(VLOOKUP(M3492,'Resumen de precios LLTT'!$C$17:$D$3071,2,FALSE))=FALSE,VLOOKUP(M3492,'Resumen de precios LLTT'!$C$17:$D$3071,2,FALSE),VLOOKUP(M3492,SICODI!$G$3:$J$2404,2,FALSE))</f>
        <v>POSTE DE CONCRETO ARMADO DE 13/400/150/345</v>
      </c>
      <c r="O3492" s="58">
        <f>+IF(ISERROR(VLOOKUP(M3492,'Resumen de precios LLTT'!$C$17:$G$3071,5,FALSE))=FALSE,VLOOKUP(M3492,'Resumen de precios LLTT'!$C$17:$G$3071,5,FALSE),VLOOKUP(M3492,SICODI!$G$3:$J$2404,4,FALSE))</f>
        <v>364.69</v>
      </c>
      <c r="P3492" s="16">
        <f t="shared" si="492"/>
        <v>0.84299999999999997</v>
      </c>
      <c r="Q3492" s="78">
        <f t="shared" si="493"/>
        <v>672.12366999999995</v>
      </c>
      <c r="R3492" s="56">
        <v>0</v>
      </c>
      <c r="S3492" s="16">
        <f t="shared" si="494"/>
        <v>0.13400000000000001</v>
      </c>
      <c r="T3492" s="79">
        <f t="shared" si="495"/>
        <v>7.5053809816666659</v>
      </c>
      <c r="U3492" s="80">
        <f t="shared" si="496"/>
        <v>0.183</v>
      </c>
      <c r="V3492" s="81">
        <f t="shared" si="497"/>
        <v>1.3734847196449997</v>
      </c>
      <c r="W3492" s="79">
        <f t="shared" si="498"/>
        <v>0.46217247724950827</v>
      </c>
      <c r="X3492" s="60">
        <f t="shared" si="499"/>
        <v>0.5</v>
      </c>
      <c r="Y3492" s="56">
        <f>+'INFO ENEL'!R3480</f>
        <v>1</v>
      </c>
      <c r="Z3492" s="59">
        <f t="shared" si="500"/>
        <v>0.5</v>
      </c>
    </row>
    <row r="3493" spans="1:26" ht="15" customHeight="1" x14ac:dyDescent="0.25">
      <c r="A3493" s="55">
        <f>+'INFO ENEL'!A3481</f>
        <v>3476</v>
      </c>
      <c r="B3493" s="121" t="str">
        <f>+INDEX($B$8:$B$15,MATCH(L3493,$L$8:$L$15,0))</f>
        <v>SICODI</v>
      </c>
      <c r="C3493" s="56" t="str">
        <f>+'INFO ENEL'!B3481</f>
        <v>Lima</v>
      </c>
      <c r="D3493" s="56" t="str">
        <f>+'INFO ENEL'!D3481</f>
        <v>Lima</v>
      </c>
      <c r="E3493" s="56" t="str">
        <f>+'INFO ENEL'!D3481</f>
        <v>Lima</v>
      </c>
      <c r="F3493" s="50">
        <f>+'INFO ENEL'!E3481</f>
        <v>0</v>
      </c>
      <c r="G3493" s="56" t="str">
        <f>+'INFO ENEL'!L3481</f>
        <v>MT</v>
      </c>
      <c r="H3493" s="57">
        <f>+'INFO ENEL'!M3481</f>
        <v>36.475999999999999</v>
      </c>
      <c r="I3493" s="56">
        <f>+'INFO ENEL'!N3481</f>
        <v>13</v>
      </c>
      <c r="J3493" s="56" t="str">
        <f>+'INFO ENEL'!O3481</f>
        <v>Poste</v>
      </c>
      <c r="K3493" s="56" t="str">
        <f>+'INFO ENEL'!P3481</f>
        <v>Concreto</v>
      </c>
      <c r="L3493" s="56" t="str">
        <f>+'INFO ENEL'!Q3481</f>
        <v>PPC20</v>
      </c>
      <c r="M3493" s="55" t="str">
        <f>+IF(ISERROR(INDEX('Estructuras de Acero y Concreto'!$C$6:$C$577,MATCH(L3493,'Estructuras de Acero y Concreto'!$D$6:$D$577,0)))=FALSE,INDEX('Estructuras de Acero y Concreto'!$C$6:$C$577,MATCH(L3493,'Estructuras de Acero y Concreto'!$D$6:$D$577,0)),IF(ISERROR(INDEX('Estructuras de Madera'!$C$5:$C$122,MATCH(L3493,'Estructuras de Madera'!$D$5:$D$122,0)))=FALSE,INDEX('Estructuras de Madera'!$C$5:$C$122,MATCH(L3493,'Estructuras de Madera'!$D$5:$D$122,0)),INDEX(SICODI!$G$3:$G$2404,MATCH(L3493,SICODI!$G$3:$G$2404,0))))</f>
        <v>PPC20</v>
      </c>
      <c r="N3493" s="121" t="str">
        <f>+IF(ISERROR(VLOOKUP(M3493,'Resumen de precios LLTT'!$C$17:$D$3071,2,FALSE))=FALSE,VLOOKUP(M3493,'Resumen de precios LLTT'!$C$17:$D$3071,2,FALSE),VLOOKUP(M3493,SICODI!$G$3:$J$2404,2,FALSE))</f>
        <v>POSTE DE CONCRETO ARMADO DE 13/400/150/345</v>
      </c>
      <c r="O3493" s="58">
        <f>+IF(ISERROR(VLOOKUP(M3493,'Resumen de precios LLTT'!$C$17:$G$3071,5,FALSE))=FALSE,VLOOKUP(M3493,'Resumen de precios LLTT'!$C$17:$G$3071,5,FALSE),VLOOKUP(M3493,SICODI!$G$3:$J$2404,4,FALSE))</f>
        <v>364.69</v>
      </c>
      <c r="P3493" s="16">
        <f t="shared" si="492"/>
        <v>0.84299999999999997</v>
      </c>
      <c r="Q3493" s="78">
        <f t="shared" si="493"/>
        <v>672.12366999999995</v>
      </c>
      <c r="R3493" s="56">
        <v>0</v>
      </c>
      <c r="S3493" s="16">
        <f t="shared" si="494"/>
        <v>0.13400000000000001</v>
      </c>
      <c r="T3493" s="79">
        <f t="shared" si="495"/>
        <v>7.5053809816666659</v>
      </c>
      <c r="U3493" s="80">
        <f t="shared" si="496"/>
        <v>0.183</v>
      </c>
      <c r="V3493" s="81">
        <f t="shared" si="497"/>
        <v>1.3734847196449997</v>
      </c>
      <c r="W3493" s="79">
        <f t="shared" si="498"/>
        <v>0.46217247724950827</v>
      </c>
      <c r="X3493" s="60">
        <f t="shared" si="499"/>
        <v>0.5</v>
      </c>
      <c r="Y3493" s="56">
        <f>+'INFO ENEL'!R3481</f>
        <v>1</v>
      </c>
      <c r="Z3493" s="59">
        <f t="shared" si="500"/>
        <v>0.5</v>
      </c>
    </row>
    <row r="3494" spans="1:26" ht="15" customHeight="1" x14ac:dyDescent="0.25">
      <c r="A3494" s="55">
        <f>+'INFO ENEL'!A3482</f>
        <v>3477</v>
      </c>
      <c r="B3494" s="121" t="str">
        <f>+INDEX($B$8:$B$15,MATCH(L3494,$L$8:$L$15,0))</f>
        <v>SICODI</v>
      </c>
      <c r="C3494" s="56" t="str">
        <f>+'INFO ENEL'!B3482</f>
        <v>Lima</v>
      </c>
      <c r="D3494" s="56" t="str">
        <f>+'INFO ENEL'!D3482</f>
        <v>Lima</v>
      </c>
      <c r="E3494" s="56" t="str">
        <f>+'INFO ENEL'!D3482</f>
        <v>Lima</v>
      </c>
      <c r="F3494" s="50">
        <f>+'INFO ENEL'!E3482</f>
        <v>0</v>
      </c>
      <c r="G3494" s="56" t="str">
        <f>+'INFO ENEL'!L3482</f>
        <v>MT</v>
      </c>
      <c r="H3494" s="57">
        <f>+'INFO ENEL'!M3482</f>
        <v>33.869999999999997</v>
      </c>
      <c r="I3494" s="56">
        <f>+'INFO ENEL'!N3482</f>
        <v>13</v>
      </c>
      <c r="J3494" s="56" t="str">
        <f>+'INFO ENEL'!O3482</f>
        <v>Poste</v>
      </c>
      <c r="K3494" s="56" t="str">
        <f>+'INFO ENEL'!P3482</f>
        <v>Concreto</v>
      </c>
      <c r="L3494" s="56" t="str">
        <f>+'INFO ENEL'!Q3482</f>
        <v>PPC20</v>
      </c>
      <c r="M3494" s="55" t="str">
        <f>+IF(ISERROR(INDEX('Estructuras de Acero y Concreto'!$C$6:$C$577,MATCH(L3494,'Estructuras de Acero y Concreto'!$D$6:$D$577,0)))=FALSE,INDEX('Estructuras de Acero y Concreto'!$C$6:$C$577,MATCH(L3494,'Estructuras de Acero y Concreto'!$D$6:$D$577,0)),IF(ISERROR(INDEX('Estructuras de Madera'!$C$5:$C$122,MATCH(L3494,'Estructuras de Madera'!$D$5:$D$122,0)))=FALSE,INDEX('Estructuras de Madera'!$C$5:$C$122,MATCH(L3494,'Estructuras de Madera'!$D$5:$D$122,0)),INDEX(SICODI!$G$3:$G$2404,MATCH(L3494,SICODI!$G$3:$G$2404,0))))</f>
        <v>PPC20</v>
      </c>
      <c r="N3494" s="121" t="str">
        <f>+IF(ISERROR(VLOOKUP(M3494,'Resumen de precios LLTT'!$C$17:$D$3071,2,FALSE))=FALSE,VLOOKUP(M3494,'Resumen de precios LLTT'!$C$17:$D$3071,2,FALSE),VLOOKUP(M3494,SICODI!$G$3:$J$2404,2,FALSE))</f>
        <v>POSTE DE CONCRETO ARMADO DE 13/400/150/345</v>
      </c>
      <c r="O3494" s="58">
        <f>+IF(ISERROR(VLOOKUP(M3494,'Resumen de precios LLTT'!$C$17:$G$3071,5,FALSE))=FALSE,VLOOKUP(M3494,'Resumen de precios LLTT'!$C$17:$G$3071,5,FALSE),VLOOKUP(M3494,SICODI!$G$3:$J$2404,4,FALSE))</f>
        <v>364.69</v>
      </c>
      <c r="P3494" s="16">
        <f t="shared" si="492"/>
        <v>0.84299999999999997</v>
      </c>
      <c r="Q3494" s="78">
        <f t="shared" si="493"/>
        <v>672.12366999999995</v>
      </c>
      <c r="R3494" s="56">
        <v>0</v>
      </c>
      <c r="S3494" s="16">
        <f t="shared" si="494"/>
        <v>0.13400000000000001</v>
      </c>
      <c r="T3494" s="79">
        <f t="shared" si="495"/>
        <v>7.5053809816666659</v>
      </c>
      <c r="U3494" s="80">
        <f t="shared" si="496"/>
        <v>0.183</v>
      </c>
      <c r="V3494" s="81">
        <f t="shared" si="497"/>
        <v>1.3734847196449997</v>
      </c>
      <c r="W3494" s="79">
        <f t="shared" si="498"/>
        <v>0.46217247724950827</v>
      </c>
      <c r="X3494" s="60">
        <f t="shared" si="499"/>
        <v>0.5</v>
      </c>
      <c r="Y3494" s="56">
        <f>+'INFO ENEL'!R3482</f>
        <v>1</v>
      </c>
      <c r="Z3494" s="59">
        <f t="shared" si="500"/>
        <v>0.5</v>
      </c>
    </row>
    <row r="3495" spans="1:26" ht="15" customHeight="1" x14ac:dyDescent="0.25">
      <c r="A3495" s="55">
        <f>+'INFO ENEL'!A3483</f>
        <v>3478</v>
      </c>
      <c r="B3495" s="121" t="str">
        <f>+INDEX($B$8:$B$15,MATCH(L3495,$L$8:$L$15,0))</f>
        <v>SICODI</v>
      </c>
      <c r="C3495" s="56" t="str">
        <f>+'INFO ENEL'!B3483</f>
        <v>Lima</v>
      </c>
      <c r="D3495" s="56" t="str">
        <f>+'INFO ENEL'!D3483</f>
        <v>Lima</v>
      </c>
      <c r="E3495" s="56" t="str">
        <f>+'INFO ENEL'!D3483</f>
        <v>Lima</v>
      </c>
      <c r="F3495" s="50">
        <f>+'INFO ENEL'!E3483</f>
        <v>0</v>
      </c>
      <c r="G3495" s="56" t="str">
        <f>+'INFO ENEL'!L3483</f>
        <v>MT</v>
      </c>
      <c r="H3495" s="57">
        <f>+'INFO ENEL'!M3483</f>
        <v>15.452400000000001</v>
      </c>
      <c r="I3495" s="56">
        <f>+'INFO ENEL'!N3483</f>
        <v>13</v>
      </c>
      <c r="J3495" s="56" t="str">
        <f>+'INFO ENEL'!O3483</f>
        <v>Poste</v>
      </c>
      <c r="K3495" s="56" t="str">
        <f>+'INFO ENEL'!P3483</f>
        <v>Concreto</v>
      </c>
      <c r="L3495" s="56" t="str">
        <f>+'INFO ENEL'!Q3483</f>
        <v>PPC20</v>
      </c>
      <c r="M3495" s="55" t="str">
        <f>+IF(ISERROR(INDEX('Estructuras de Acero y Concreto'!$C$6:$C$577,MATCH(L3495,'Estructuras de Acero y Concreto'!$D$6:$D$577,0)))=FALSE,INDEX('Estructuras de Acero y Concreto'!$C$6:$C$577,MATCH(L3495,'Estructuras de Acero y Concreto'!$D$6:$D$577,0)),IF(ISERROR(INDEX('Estructuras de Madera'!$C$5:$C$122,MATCH(L3495,'Estructuras de Madera'!$D$5:$D$122,0)))=FALSE,INDEX('Estructuras de Madera'!$C$5:$C$122,MATCH(L3495,'Estructuras de Madera'!$D$5:$D$122,0)),INDEX(SICODI!$G$3:$G$2404,MATCH(L3495,SICODI!$G$3:$G$2404,0))))</f>
        <v>PPC20</v>
      </c>
      <c r="N3495" s="121" t="str">
        <f>+IF(ISERROR(VLOOKUP(M3495,'Resumen de precios LLTT'!$C$17:$D$3071,2,FALSE))=FALSE,VLOOKUP(M3495,'Resumen de precios LLTT'!$C$17:$D$3071,2,FALSE),VLOOKUP(M3495,SICODI!$G$3:$J$2404,2,FALSE))</f>
        <v>POSTE DE CONCRETO ARMADO DE 13/400/150/345</v>
      </c>
      <c r="O3495" s="58">
        <f>+IF(ISERROR(VLOOKUP(M3495,'Resumen de precios LLTT'!$C$17:$G$3071,5,FALSE))=FALSE,VLOOKUP(M3495,'Resumen de precios LLTT'!$C$17:$G$3071,5,FALSE),VLOOKUP(M3495,SICODI!$G$3:$J$2404,4,FALSE))</f>
        <v>364.69</v>
      </c>
      <c r="P3495" s="16">
        <f t="shared" si="492"/>
        <v>0.84299999999999997</v>
      </c>
      <c r="Q3495" s="78">
        <f t="shared" si="493"/>
        <v>672.12366999999995</v>
      </c>
      <c r="R3495" s="56">
        <v>0</v>
      </c>
      <c r="S3495" s="16">
        <f t="shared" si="494"/>
        <v>0.13400000000000001</v>
      </c>
      <c r="T3495" s="79">
        <f t="shared" si="495"/>
        <v>7.5053809816666659</v>
      </c>
      <c r="U3495" s="80">
        <f t="shared" si="496"/>
        <v>0.183</v>
      </c>
      <c r="V3495" s="81">
        <f t="shared" si="497"/>
        <v>1.3734847196449997</v>
      </c>
      <c r="W3495" s="79">
        <f t="shared" si="498"/>
        <v>0.46217247724950827</v>
      </c>
      <c r="X3495" s="60">
        <f t="shared" si="499"/>
        <v>0.5</v>
      </c>
      <c r="Y3495" s="56">
        <f>+'INFO ENEL'!R3483</f>
        <v>1</v>
      </c>
      <c r="Z3495" s="59">
        <f t="shared" si="500"/>
        <v>0.5</v>
      </c>
    </row>
    <row r="3496" spans="1:26" ht="15" customHeight="1" x14ac:dyDescent="0.25">
      <c r="A3496" s="55">
        <f>+'INFO ENEL'!A3484</f>
        <v>3479</v>
      </c>
      <c r="B3496" s="121" t="str">
        <f>+INDEX($B$8:$B$15,MATCH(L3496,$L$8:$L$15,0))</f>
        <v>SICODI</v>
      </c>
      <c r="C3496" s="56" t="str">
        <f>+'INFO ENEL'!B3484</f>
        <v>Lima</v>
      </c>
      <c r="D3496" s="56" t="str">
        <f>+'INFO ENEL'!D3484</f>
        <v>Lima</v>
      </c>
      <c r="E3496" s="56" t="str">
        <f>+'INFO ENEL'!D3484</f>
        <v>Lima</v>
      </c>
      <c r="F3496" s="50">
        <f>+'INFO ENEL'!E3484</f>
        <v>0</v>
      </c>
      <c r="G3496" s="56" t="str">
        <f>+'INFO ENEL'!L3484</f>
        <v>MT</v>
      </c>
      <c r="H3496" s="57">
        <f>+'INFO ENEL'!M3484</f>
        <v>61.274000000000001</v>
      </c>
      <c r="I3496" s="56">
        <f>+'INFO ENEL'!N3484</f>
        <v>13</v>
      </c>
      <c r="J3496" s="56" t="str">
        <f>+'INFO ENEL'!O3484</f>
        <v>Poste</v>
      </c>
      <c r="K3496" s="56" t="str">
        <f>+'INFO ENEL'!P3484</f>
        <v>Concreto</v>
      </c>
      <c r="L3496" s="56" t="str">
        <f>+'INFO ENEL'!Q3484</f>
        <v>PPC20</v>
      </c>
      <c r="M3496" s="55" t="str">
        <f>+IF(ISERROR(INDEX('Estructuras de Acero y Concreto'!$C$6:$C$577,MATCH(L3496,'Estructuras de Acero y Concreto'!$D$6:$D$577,0)))=FALSE,INDEX('Estructuras de Acero y Concreto'!$C$6:$C$577,MATCH(L3496,'Estructuras de Acero y Concreto'!$D$6:$D$577,0)),IF(ISERROR(INDEX('Estructuras de Madera'!$C$5:$C$122,MATCH(L3496,'Estructuras de Madera'!$D$5:$D$122,0)))=FALSE,INDEX('Estructuras de Madera'!$C$5:$C$122,MATCH(L3496,'Estructuras de Madera'!$D$5:$D$122,0)),INDEX(SICODI!$G$3:$G$2404,MATCH(L3496,SICODI!$G$3:$G$2404,0))))</f>
        <v>PPC20</v>
      </c>
      <c r="N3496" s="121" t="str">
        <f>+IF(ISERROR(VLOOKUP(M3496,'Resumen de precios LLTT'!$C$17:$D$3071,2,FALSE))=FALSE,VLOOKUP(M3496,'Resumen de precios LLTT'!$C$17:$D$3071,2,FALSE),VLOOKUP(M3496,SICODI!$G$3:$J$2404,2,FALSE))</f>
        <v>POSTE DE CONCRETO ARMADO DE 13/400/150/345</v>
      </c>
      <c r="O3496" s="58">
        <f>+IF(ISERROR(VLOOKUP(M3496,'Resumen de precios LLTT'!$C$17:$G$3071,5,FALSE))=FALSE,VLOOKUP(M3496,'Resumen de precios LLTT'!$C$17:$G$3071,5,FALSE),VLOOKUP(M3496,SICODI!$G$3:$J$2404,4,FALSE))</f>
        <v>364.69</v>
      </c>
      <c r="P3496" s="16">
        <f t="shared" si="492"/>
        <v>0.84299999999999997</v>
      </c>
      <c r="Q3496" s="78">
        <f t="shared" si="493"/>
        <v>672.12366999999995</v>
      </c>
      <c r="R3496" s="56">
        <v>0</v>
      </c>
      <c r="S3496" s="16">
        <f t="shared" si="494"/>
        <v>0.13400000000000001</v>
      </c>
      <c r="T3496" s="79">
        <f t="shared" si="495"/>
        <v>7.5053809816666659</v>
      </c>
      <c r="U3496" s="80">
        <f t="shared" si="496"/>
        <v>0.183</v>
      </c>
      <c r="V3496" s="81">
        <f t="shared" si="497"/>
        <v>1.3734847196449997</v>
      </c>
      <c r="W3496" s="79">
        <f t="shared" si="498"/>
        <v>0.46217247724950827</v>
      </c>
      <c r="X3496" s="60">
        <f t="shared" si="499"/>
        <v>0.5</v>
      </c>
      <c r="Y3496" s="56">
        <f>+'INFO ENEL'!R3484</f>
        <v>1</v>
      </c>
      <c r="Z3496" s="59">
        <f t="shared" si="500"/>
        <v>0.5</v>
      </c>
    </row>
    <row r="3497" spans="1:26" ht="15" customHeight="1" x14ac:dyDescent="0.25">
      <c r="A3497" s="55">
        <f>+'INFO ENEL'!A3485</f>
        <v>3480</v>
      </c>
      <c r="B3497" s="121" t="str">
        <f>+INDEX($B$8:$B$15,MATCH(L3497,$L$8:$L$15,0))</f>
        <v>SICODI</v>
      </c>
      <c r="C3497" s="56" t="str">
        <f>+'INFO ENEL'!B3485</f>
        <v>Lima</v>
      </c>
      <c r="D3497" s="56" t="str">
        <f>+'INFO ENEL'!D3485</f>
        <v>Lima</v>
      </c>
      <c r="E3497" s="56" t="str">
        <f>+'INFO ENEL'!D3485</f>
        <v>Lima</v>
      </c>
      <c r="F3497" s="50">
        <f>+'INFO ENEL'!E3485</f>
        <v>0</v>
      </c>
      <c r="G3497" s="56" t="str">
        <f>+'INFO ENEL'!L3485</f>
        <v>MT</v>
      </c>
      <c r="H3497" s="57">
        <f>+'INFO ENEL'!M3485</f>
        <v>52.308</v>
      </c>
      <c r="I3497" s="56">
        <f>+'INFO ENEL'!N3485</f>
        <v>13</v>
      </c>
      <c r="J3497" s="56" t="str">
        <f>+'INFO ENEL'!O3485</f>
        <v>Poste</v>
      </c>
      <c r="K3497" s="56" t="str">
        <f>+'INFO ENEL'!P3485</f>
        <v>Concreto</v>
      </c>
      <c r="L3497" s="56" t="str">
        <f>+'INFO ENEL'!Q3485</f>
        <v>PPC20</v>
      </c>
      <c r="M3497" s="55" t="str">
        <f>+IF(ISERROR(INDEX('Estructuras de Acero y Concreto'!$C$6:$C$577,MATCH(L3497,'Estructuras de Acero y Concreto'!$D$6:$D$577,0)))=FALSE,INDEX('Estructuras de Acero y Concreto'!$C$6:$C$577,MATCH(L3497,'Estructuras de Acero y Concreto'!$D$6:$D$577,0)),IF(ISERROR(INDEX('Estructuras de Madera'!$C$5:$C$122,MATCH(L3497,'Estructuras de Madera'!$D$5:$D$122,0)))=FALSE,INDEX('Estructuras de Madera'!$C$5:$C$122,MATCH(L3497,'Estructuras de Madera'!$D$5:$D$122,0)),INDEX(SICODI!$G$3:$G$2404,MATCH(L3497,SICODI!$G$3:$G$2404,0))))</f>
        <v>PPC20</v>
      </c>
      <c r="N3497" s="121" t="str">
        <f>+IF(ISERROR(VLOOKUP(M3497,'Resumen de precios LLTT'!$C$17:$D$3071,2,FALSE))=FALSE,VLOOKUP(M3497,'Resumen de precios LLTT'!$C$17:$D$3071,2,FALSE),VLOOKUP(M3497,SICODI!$G$3:$J$2404,2,FALSE))</f>
        <v>POSTE DE CONCRETO ARMADO DE 13/400/150/345</v>
      </c>
      <c r="O3497" s="58">
        <f>+IF(ISERROR(VLOOKUP(M3497,'Resumen de precios LLTT'!$C$17:$G$3071,5,FALSE))=FALSE,VLOOKUP(M3497,'Resumen de precios LLTT'!$C$17:$G$3071,5,FALSE),VLOOKUP(M3497,SICODI!$G$3:$J$2404,4,FALSE))</f>
        <v>364.69</v>
      </c>
      <c r="P3497" s="16">
        <f t="shared" si="492"/>
        <v>0.84299999999999997</v>
      </c>
      <c r="Q3497" s="78">
        <f t="shared" si="493"/>
        <v>672.12366999999995</v>
      </c>
      <c r="R3497" s="56">
        <v>0</v>
      </c>
      <c r="S3497" s="16">
        <f t="shared" si="494"/>
        <v>0.13400000000000001</v>
      </c>
      <c r="T3497" s="79">
        <f t="shared" si="495"/>
        <v>7.5053809816666659</v>
      </c>
      <c r="U3497" s="80">
        <f t="shared" si="496"/>
        <v>0.183</v>
      </c>
      <c r="V3497" s="81">
        <f t="shared" si="497"/>
        <v>1.3734847196449997</v>
      </c>
      <c r="W3497" s="79">
        <f t="shared" si="498"/>
        <v>0.46217247724950827</v>
      </c>
      <c r="X3497" s="60">
        <f t="shared" si="499"/>
        <v>0.5</v>
      </c>
      <c r="Y3497" s="56">
        <f>+'INFO ENEL'!R3485</f>
        <v>1</v>
      </c>
      <c r="Z3497" s="59">
        <f t="shared" si="500"/>
        <v>0.5</v>
      </c>
    </row>
    <row r="3498" spans="1:26" ht="15" customHeight="1" x14ac:dyDescent="0.25">
      <c r="A3498" s="55">
        <f>+'INFO ENEL'!A3486</f>
        <v>3481</v>
      </c>
      <c r="B3498" s="121" t="str">
        <f>+INDEX($B$8:$B$15,MATCH(L3498,$L$8:$L$15,0))</f>
        <v>SICODI</v>
      </c>
      <c r="C3498" s="56" t="str">
        <f>+'INFO ENEL'!B3486</f>
        <v>Lima</v>
      </c>
      <c r="D3498" s="56" t="str">
        <f>+'INFO ENEL'!D3486</f>
        <v>Lima</v>
      </c>
      <c r="E3498" s="56" t="str">
        <f>+'INFO ENEL'!D3486</f>
        <v>Lima</v>
      </c>
      <c r="F3498" s="50">
        <f>+'INFO ENEL'!E3486</f>
        <v>0</v>
      </c>
      <c r="G3498" s="56" t="str">
        <f>+'INFO ENEL'!L3486</f>
        <v>MT</v>
      </c>
      <c r="H3498" s="57">
        <f>+'INFO ENEL'!M3486</f>
        <v>18.690999999999999</v>
      </c>
      <c r="I3498" s="56">
        <f>+'INFO ENEL'!N3486</f>
        <v>13</v>
      </c>
      <c r="J3498" s="56" t="str">
        <f>+'INFO ENEL'!O3486</f>
        <v>Poste</v>
      </c>
      <c r="K3498" s="56" t="str">
        <f>+'INFO ENEL'!P3486</f>
        <v>Concreto</v>
      </c>
      <c r="L3498" s="56" t="str">
        <f>+'INFO ENEL'!Q3486</f>
        <v>PPC20</v>
      </c>
      <c r="M3498" s="55" t="str">
        <f>+IF(ISERROR(INDEX('Estructuras de Acero y Concreto'!$C$6:$C$577,MATCH(L3498,'Estructuras de Acero y Concreto'!$D$6:$D$577,0)))=FALSE,INDEX('Estructuras de Acero y Concreto'!$C$6:$C$577,MATCH(L3498,'Estructuras de Acero y Concreto'!$D$6:$D$577,0)),IF(ISERROR(INDEX('Estructuras de Madera'!$C$5:$C$122,MATCH(L3498,'Estructuras de Madera'!$D$5:$D$122,0)))=FALSE,INDEX('Estructuras de Madera'!$C$5:$C$122,MATCH(L3498,'Estructuras de Madera'!$D$5:$D$122,0)),INDEX(SICODI!$G$3:$G$2404,MATCH(L3498,SICODI!$G$3:$G$2404,0))))</f>
        <v>PPC20</v>
      </c>
      <c r="N3498" s="121" t="str">
        <f>+IF(ISERROR(VLOOKUP(M3498,'Resumen de precios LLTT'!$C$17:$D$3071,2,FALSE))=FALSE,VLOOKUP(M3498,'Resumen de precios LLTT'!$C$17:$D$3071,2,FALSE),VLOOKUP(M3498,SICODI!$G$3:$J$2404,2,FALSE))</f>
        <v>POSTE DE CONCRETO ARMADO DE 13/400/150/345</v>
      </c>
      <c r="O3498" s="58">
        <f>+IF(ISERROR(VLOOKUP(M3498,'Resumen de precios LLTT'!$C$17:$G$3071,5,FALSE))=FALSE,VLOOKUP(M3498,'Resumen de precios LLTT'!$C$17:$G$3071,5,FALSE),VLOOKUP(M3498,SICODI!$G$3:$J$2404,4,FALSE))</f>
        <v>364.69</v>
      </c>
      <c r="P3498" s="16">
        <f t="shared" si="492"/>
        <v>0.84299999999999997</v>
      </c>
      <c r="Q3498" s="78">
        <f t="shared" si="493"/>
        <v>672.12366999999995</v>
      </c>
      <c r="R3498" s="56">
        <v>0</v>
      </c>
      <c r="S3498" s="16">
        <f t="shared" si="494"/>
        <v>0.13400000000000001</v>
      </c>
      <c r="T3498" s="79">
        <f t="shared" si="495"/>
        <v>7.5053809816666659</v>
      </c>
      <c r="U3498" s="80">
        <f t="shared" si="496"/>
        <v>0.183</v>
      </c>
      <c r="V3498" s="81">
        <f t="shared" si="497"/>
        <v>1.3734847196449997</v>
      </c>
      <c r="W3498" s="79">
        <f t="shared" si="498"/>
        <v>0.46217247724950827</v>
      </c>
      <c r="X3498" s="60">
        <f t="shared" si="499"/>
        <v>0.5</v>
      </c>
      <c r="Y3498" s="56">
        <f>+'INFO ENEL'!R3486</f>
        <v>1</v>
      </c>
      <c r="Z3498" s="59">
        <f t="shared" si="500"/>
        <v>0.5</v>
      </c>
    </row>
    <row r="3499" spans="1:26" ht="15" customHeight="1" x14ac:dyDescent="0.25">
      <c r="A3499" s="55">
        <f>+'INFO ENEL'!A3487</f>
        <v>3482</v>
      </c>
      <c r="B3499" s="121" t="str">
        <f>+INDEX($B$8:$B$15,MATCH(L3499,$L$8:$L$15,0))</f>
        <v>SICODI</v>
      </c>
      <c r="C3499" s="56" t="str">
        <f>+'INFO ENEL'!B3487</f>
        <v>Lima</v>
      </c>
      <c r="D3499" s="56" t="str">
        <f>+'INFO ENEL'!D3487</f>
        <v>Lima</v>
      </c>
      <c r="E3499" s="56" t="str">
        <f>+'INFO ENEL'!D3487</f>
        <v>Lima</v>
      </c>
      <c r="F3499" s="50">
        <f>+'INFO ENEL'!E3487</f>
        <v>0</v>
      </c>
      <c r="G3499" s="56" t="str">
        <f>+'INFO ENEL'!L3487</f>
        <v>MT</v>
      </c>
      <c r="H3499" s="57">
        <f>+'INFO ENEL'!M3487</f>
        <v>39.965000000000003</v>
      </c>
      <c r="I3499" s="56">
        <f>+'INFO ENEL'!N3487</f>
        <v>13</v>
      </c>
      <c r="J3499" s="56" t="str">
        <f>+'INFO ENEL'!O3487</f>
        <v>Poste</v>
      </c>
      <c r="K3499" s="56" t="str">
        <f>+'INFO ENEL'!P3487</f>
        <v>Concreto</v>
      </c>
      <c r="L3499" s="56" t="str">
        <f>+'INFO ENEL'!Q3487</f>
        <v>PPC20</v>
      </c>
      <c r="M3499" s="55" t="str">
        <f>+IF(ISERROR(INDEX('Estructuras de Acero y Concreto'!$C$6:$C$577,MATCH(L3499,'Estructuras de Acero y Concreto'!$D$6:$D$577,0)))=FALSE,INDEX('Estructuras de Acero y Concreto'!$C$6:$C$577,MATCH(L3499,'Estructuras de Acero y Concreto'!$D$6:$D$577,0)),IF(ISERROR(INDEX('Estructuras de Madera'!$C$5:$C$122,MATCH(L3499,'Estructuras de Madera'!$D$5:$D$122,0)))=FALSE,INDEX('Estructuras de Madera'!$C$5:$C$122,MATCH(L3499,'Estructuras de Madera'!$D$5:$D$122,0)),INDEX(SICODI!$G$3:$G$2404,MATCH(L3499,SICODI!$G$3:$G$2404,0))))</f>
        <v>PPC20</v>
      </c>
      <c r="N3499" s="121" t="str">
        <f>+IF(ISERROR(VLOOKUP(M3499,'Resumen de precios LLTT'!$C$17:$D$3071,2,FALSE))=FALSE,VLOOKUP(M3499,'Resumen de precios LLTT'!$C$17:$D$3071,2,FALSE),VLOOKUP(M3499,SICODI!$G$3:$J$2404,2,FALSE))</f>
        <v>POSTE DE CONCRETO ARMADO DE 13/400/150/345</v>
      </c>
      <c r="O3499" s="58">
        <f>+IF(ISERROR(VLOOKUP(M3499,'Resumen de precios LLTT'!$C$17:$G$3071,5,FALSE))=FALSE,VLOOKUP(M3499,'Resumen de precios LLTT'!$C$17:$G$3071,5,FALSE),VLOOKUP(M3499,SICODI!$G$3:$J$2404,4,FALSE))</f>
        <v>364.69</v>
      </c>
      <c r="P3499" s="16">
        <f t="shared" si="492"/>
        <v>0.84299999999999997</v>
      </c>
      <c r="Q3499" s="78">
        <f t="shared" si="493"/>
        <v>672.12366999999995</v>
      </c>
      <c r="R3499" s="56">
        <v>0</v>
      </c>
      <c r="S3499" s="16">
        <f t="shared" si="494"/>
        <v>0.13400000000000001</v>
      </c>
      <c r="T3499" s="79">
        <f t="shared" si="495"/>
        <v>7.5053809816666659</v>
      </c>
      <c r="U3499" s="80">
        <f t="shared" si="496"/>
        <v>0.183</v>
      </c>
      <c r="V3499" s="81">
        <f t="shared" si="497"/>
        <v>1.3734847196449997</v>
      </c>
      <c r="W3499" s="79">
        <f t="shared" si="498"/>
        <v>0.46217247724950827</v>
      </c>
      <c r="X3499" s="60">
        <f t="shared" si="499"/>
        <v>0.5</v>
      </c>
      <c r="Y3499" s="56">
        <f>+'INFO ENEL'!R3487</f>
        <v>1</v>
      </c>
      <c r="Z3499" s="59">
        <f t="shared" si="500"/>
        <v>0.5</v>
      </c>
    </row>
    <row r="3500" spans="1:26" ht="15" customHeight="1" x14ac:dyDescent="0.25">
      <c r="A3500" s="55">
        <f>+'INFO ENEL'!A3488</f>
        <v>3483</v>
      </c>
      <c r="B3500" s="121" t="str">
        <f>+INDEX($B$8:$B$15,MATCH(L3500,$L$8:$L$15,0))</f>
        <v>SICODI</v>
      </c>
      <c r="C3500" s="56" t="str">
        <f>+'INFO ENEL'!B3488</f>
        <v>Lima</v>
      </c>
      <c r="D3500" s="56" t="str">
        <f>+'INFO ENEL'!D3488</f>
        <v>Lima</v>
      </c>
      <c r="E3500" s="56" t="str">
        <f>+'INFO ENEL'!D3488</f>
        <v>Lima</v>
      </c>
      <c r="F3500" s="50">
        <f>+'INFO ENEL'!E3488</f>
        <v>0</v>
      </c>
      <c r="G3500" s="56" t="str">
        <f>+'INFO ENEL'!L3488</f>
        <v>MT</v>
      </c>
      <c r="H3500" s="57">
        <f>+'INFO ENEL'!M3488</f>
        <v>30.905000000000001</v>
      </c>
      <c r="I3500" s="56">
        <f>+'INFO ENEL'!N3488</f>
        <v>13</v>
      </c>
      <c r="J3500" s="56" t="str">
        <f>+'INFO ENEL'!O3488</f>
        <v>Poste</v>
      </c>
      <c r="K3500" s="56" t="str">
        <f>+'INFO ENEL'!P3488</f>
        <v>Concreto</v>
      </c>
      <c r="L3500" s="56" t="str">
        <f>+'INFO ENEL'!Q3488</f>
        <v>PPC20</v>
      </c>
      <c r="M3500" s="55" t="str">
        <f>+IF(ISERROR(INDEX('Estructuras de Acero y Concreto'!$C$6:$C$577,MATCH(L3500,'Estructuras de Acero y Concreto'!$D$6:$D$577,0)))=FALSE,INDEX('Estructuras de Acero y Concreto'!$C$6:$C$577,MATCH(L3500,'Estructuras de Acero y Concreto'!$D$6:$D$577,0)),IF(ISERROR(INDEX('Estructuras de Madera'!$C$5:$C$122,MATCH(L3500,'Estructuras de Madera'!$D$5:$D$122,0)))=FALSE,INDEX('Estructuras de Madera'!$C$5:$C$122,MATCH(L3500,'Estructuras de Madera'!$D$5:$D$122,0)),INDEX(SICODI!$G$3:$G$2404,MATCH(L3500,SICODI!$G$3:$G$2404,0))))</f>
        <v>PPC20</v>
      </c>
      <c r="N3500" s="121" t="str">
        <f>+IF(ISERROR(VLOOKUP(M3500,'Resumen de precios LLTT'!$C$17:$D$3071,2,FALSE))=FALSE,VLOOKUP(M3500,'Resumen de precios LLTT'!$C$17:$D$3071,2,FALSE),VLOOKUP(M3500,SICODI!$G$3:$J$2404,2,FALSE))</f>
        <v>POSTE DE CONCRETO ARMADO DE 13/400/150/345</v>
      </c>
      <c r="O3500" s="58">
        <f>+IF(ISERROR(VLOOKUP(M3500,'Resumen de precios LLTT'!$C$17:$G$3071,5,FALSE))=FALSE,VLOOKUP(M3500,'Resumen de precios LLTT'!$C$17:$G$3071,5,FALSE),VLOOKUP(M3500,SICODI!$G$3:$J$2404,4,FALSE))</f>
        <v>364.69</v>
      </c>
      <c r="P3500" s="16">
        <f t="shared" si="492"/>
        <v>0.84299999999999997</v>
      </c>
      <c r="Q3500" s="78">
        <f t="shared" si="493"/>
        <v>672.12366999999995</v>
      </c>
      <c r="R3500" s="56">
        <v>0</v>
      </c>
      <c r="S3500" s="16">
        <f t="shared" si="494"/>
        <v>0.13400000000000001</v>
      </c>
      <c r="T3500" s="79">
        <f t="shared" si="495"/>
        <v>7.5053809816666659</v>
      </c>
      <c r="U3500" s="80">
        <f t="shared" si="496"/>
        <v>0.183</v>
      </c>
      <c r="V3500" s="81">
        <f t="shared" si="497"/>
        <v>1.3734847196449997</v>
      </c>
      <c r="W3500" s="79">
        <f t="shared" si="498"/>
        <v>0.46217247724950827</v>
      </c>
      <c r="X3500" s="60">
        <f t="shared" si="499"/>
        <v>0.5</v>
      </c>
      <c r="Y3500" s="56">
        <f>+'INFO ENEL'!R3488</f>
        <v>1</v>
      </c>
      <c r="Z3500" s="59">
        <f t="shared" si="500"/>
        <v>0.5</v>
      </c>
    </row>
    <row r="3501" spans="1:26" ht="15" customHeight="1" x14ac:dyDescent="0.25">
      <c r="A3501" s="55">
        <f>+'INFO ENEL'!A3489</f>
        <v>3484</v>
      </c>
      <c r="B3501" s="121" t="str">
        <f>+INDEX($B$8:$B$15,MATCH(L3501,$L$8:$L$15,0))</f>
        <v>SICODI</v>
      </c>
      <c r="C3501" s="56" t="str">
        <f>+'INFO ENEL'!B3489</f>
        <v>Lima</v>
      </c>
      <c r="D3501" s="56" t="str">
        <f>+'INFO ENEL'!D3489</f>
        <v>Lima</v>
      </c>
      <c r="E3501" s="56" t="str">
        <f>+'INFO ENEL'!D3489</f>
        <v>Lima</v>
      </c>
      <c r="F3501" s="50">
        <f>+'INFO ENEL'!E3489</f>
        <v>0</v>
      </c>
      <c r="G3501" s="56" t="str">
        <f>+'INFO ENEL'!L3489</f>
        <v>MT</v>
      </c>
      <c r="H3501" s="57">
        <f>+'INFO ENEL'!M3489</f>
        <v>25.925000000000001</v>
      </c>
      <c r="I3501" s="56">
        <f>+'INFO ENEL'!N3489</f>
        <v>13</v>
      </c>
      <c r="J3501" s="56" t="str">
        <f>+'INFO ENEL'!O3489</f>
        <v>Poste</v>
      </c>
      <c r="K3501" s="56" t="str">
        <f>+'INFO ENEL'!P3489</f>
        <v>Concreto</v>
      </c>
      <c r="L3501" s="56" t="str">
        <f>+'INFO ENEL'!Q3489</f>
        <v>PPC20</v>
      </c>
      <c r="M3501" s="55" t="str">
        <f>+IF(ISERROR(INDEX('Estructuras de Acero y Concreto'!$C$6:$C$577,MATCH(L3501,'Estructuras de Acero y Concreto'!$D$6:$D$577,0)))=FALSE,INDEX('Estructuras de Acero y Concreto'!$C$6:$C$577,MATCH(L3501,'Estructuras de Acero y Concreto'!$D$6:$D$577,0)),IF(ISERROR(INDEX('Estructuras de Madera'!$C$5:$C$122,MATCH(L3501,'Estructuras de Madera'!$D$5:$D$122,0)))=FALSE,INDEX('Estructuras de Madera'!$C$5:$C$122,MATCH(L3501,'Estructuras de Madera'!$D$5:$D$122,0)),INDEX(SICODI!$G$3:$G$2404,MATCH(L3501,SICODI!$G$3:$G$2404,0))))</f>
        <v>PPC20</v>
      </c>
      <c r="N3501" s="121" t="str">
        <f>+IF(ISERROR(VLOOKUP(M3501,'Resumen de precios LLTT'!$C$17:$D$3071,2,FALSE))=FALSE,VLOOKUP(M3501,'Resumen de precios LLTT'!$C$17:$D$3071,2,FALSE),VLOOKUP(M3501,SICODI!$G$3:$J$2404,2,FALSE))</f>
        <v>POSTE DE CONCRETO ARMADO DE 13/400/150/345</v>
      </c>
      <c r="O3501" s="58">
        <f>+IF(ISERROR(VLOOKUP(M3501,'Resumen de precios LLTT'!$C$17:$G$3071,5,FALSE))=FALSE,VLOOKUP(M3501,'Resumen de precios LLTT'!$C$17:$G$3071,5,FALSE),VLOOKUP(M3501,SICODI!$G$3:$J$2404,4,FALSE))</f>
        <v>364.69</v>
      </c>
      <c r="P3501" s="16">
        <f t="shared" si="492"/>
        <v>0.84299999999999997</v>
      </c>
      <c r="Q3501" s="78">
        <f t="shared" si="493"/>
        <v>672.12366999999995</v>
      </c>
      <c r="R3501" s="56">
        <v>0</v>
      </c>
      <c r="S3501" s="16">
        <f t="shared" si="494"/>
        <v>0.13400000000000001</v>
      </c>
      <c r="T3501" s="79">
        <f t="shared" si="495"/>
        <v>7.5053809816666659</v>
      </c>
      <c r="U3501" s="80">
        <f t="shared" si="496"/>
        <v>0.183</v>
      </c>
      <c r="V3501" s="81">
        <f t="shared" si="497"/>
        <v>1.3734847196449997</v>
      </c>
      <c r="W3501" s="79">
        <f t="shared" si="498"/>
        <v>0.46217247724950827</v>
      </c>
      <c r="X3501" s="60">
        <f t="shared" si="499"/>
        <v>0.5</v>
      </c>
      <c r="Y3501" s="56">
        <f>+'INFO ENEL'!R3489</f>
        <v>1</v>
      </c>
      <c r="Z3501" s="59">
        <f t="shared" si="500"/>
        <v>0.5</v>
      </c>
    </row>
    <row r="3502" spans="1:26" ht="15" customHeight="1" x14ac:dyDescent="0.25">
      <c r="A3502" s="55">
        <f>+'INFO ENEL'!A3490</f>
        <v>3485</v>
      </c>
      <c r="B3502" s="121" t="str">
        <f>+INDEX($B$8:$B$15,MATCH(L3502,$L$8:$L$15,0))</f>
        <v>SICODI</v>
      </c>
      <c r="C3502" s="56" t="str">
        <f>+'INFO ENEL'!B3490</f>
        <v>Lima</v>
      </c>
      <c r="D3502" s="56" t="str">
        <f>+'INFO ENEL'!D3490</f>
        <v>Lima</v>
      </c>
      <c r="E3502" s="56" t="str">
        <f>+'INFO ENEL'!D3490</f>
        <v>Lima</v>
      </c>
      <c r="F3502" s="50">
        <f>+'INFO ENEL'!E3490</f>
        <v>0</v>
      </c>
      <c r="G3502" s="56" t="str">
        <f>+'INFO ENEL'!L3490</f>
        <v>MT</v>
      </c>
      <c r="H3502" s="57">
        <f>+'INFO ENEL'!M3490</f>
        <v>63.321100000000001</v>
      </c>
      <c r="I3502" s="56">
        <f>+'INFO ENEL'!N3490</f>
        <v>13</v>
      </c>
      <c r="J3502" s="56" t="str">
        <f>+'INFO ENEL'!O3490</f>
        <v>Poste</v>
      </c>
      <c r="K3502" s="56" t="str">
        <f>+'INFO ENEL'!P3490</f>
        <v>Concreto</v>
      </c>
      <c r="L3502" s="56" t="str">
        <f>+'INFO ENEL'!Q3490</f>
        <v>PPC20</v>
      </c>
      <c r="M3502" s="55" t="str">
        <f>+IF(ISERROR(INDEX('Estructuras de Acero y Concreto'!$C$6:$C$577,MATCH(L3502,'Estructuras de Acero y Concreto'!$D$6:$D$577,0)))=FALSE,INDEX('Estructuras de Acero y Concreto'!$C$6:$C$577,MATCH(L3502,'Estructuras de Acero y Concreto'!$D$6:$D$577,0)),IF(ISERROR(INDEX('Estructuras de Madera'!$C$5:$C$122,MATCH(L3502,'Estructuras de Madera'!$D$5:$D$122,0)))=FALSE,INDEX('Estructuras de Madera'!$C$5:$C$122,MATCH(L3502,'Estructuras de Madera'!$D$5:$D$122,0)),INDEX(SICODI!$G$3:$G$2404,MATCH(L3502,SICODI!$G$3:$G$2404,0))))</f>
        <v>PPC20</v>
      </c>
      <c r="N3502" s="121" t="str">
        <f>+IF(ISERROR(VLOOKUP(M3502,'Resumen de precios LLTT'!$C$17:$D$3071,2,FALSE))=FALSE,VLOOKUP(M3502,'Resumen de precios LLTT'!$C$17:$D$3071,2,FALSE),VLOOKUP(M3502,SICODI!$G$3:$J$2404,2,FALSE))</f>
        <v>POSTE DE CONCRETO ARMADO DE 13/400/150/345</v>
      </c>
      <c r="O3502" s="58">
        <f>+IF(ISERROR(VLOOKUP(M3502,'Resumen de precios LLTT'!$C$17:$G$3071,5,FALSE))=FALSE,VLOOKUP(M3502,'Resumen de precios LLTT'!$C$17:$G$3071,5,FALSE),VLOOKUP(M3502,SICODI!$G$3:$J$2404,4,FALSE))</f>
        <v>364.69</v>
      </c>
      <c r="P3502" s="16">
        <f t="shared" si="492"/>
        <v>0.84299999999999997</v>
      </c>
      <c r="Q3502" s="78">
        <f t="shared" si="493"/>
        <v>672.12366999999995</v>
      </c>
      <c r="R3502" s="56">
        <v>0</v>
      </c>
      <c r="S3502" s="16">
        <f t="shared" si="494"/>
        <v>0.13400000000000001</v>
      </c>
      <c r="T3502" s="79">
        <f t="shared" si="495"/>
        <v>7.5053809816666659</v>
      </c>
      <c r="U3502" s="80">
        <f t="shared" si="496"/>
        <v>0.183</v>
      </c>
      <c r="V3502" s="81">
        <f t="shared" si="497"/>
        <v>1.3734847196449997</v>
      </c>
      <c r="W3502" s="79">
        <f t="shared" si="498"/>
        <v>0.46217247724950827</v>
      </c>
      <c r="X3502" s="60">
        <f t="shared" si="499"/>
        <v>0.5</v>
      </c>
      <c r="Y3502" s="56">
        <f>+'INFO ENEL'!R3490</f>
        <v>1</v>
      </c>
      <c r="Z3502" s="59">
        <f t="shared" si="500"/>
        <v>0.5</v>
      </c>
    </row>
    <row r="3503" spans="1:26" ht="15" customHeight="1" x14ac:dyDescent="0.25">
      <c r="A3503" s="55">
        <f>+'INFO ENEL'!A3491</f>
        <v>3486</v>
      </c>
      <c r="B3503" s="121" t="str">
        <f>+INDEX($B$8:$B$15,MATCH(L3503,$L$8:$L$15,0))</f>
        <v>SICODI</v>
      </c>
      <c r="C3503" s="56" t="str">
        <f>+'INFO ENEL'!B3491</f>
        <v>Lima</v>
      </c>
      <c r="D3503" s="56" t="str">
        <f>+'INFO ENEL'!D3491</f>
        <v>Lima</v>
      </c>
      <c r="E3503" s="56" t="str">
        <f>+'INFO ENEL'!D3491</f>
        <v>Lima</v>
      </c>
      <c r="F3503" s="50">
        <f>+'INFO ENEL'!E3491</f>
        <v>0</v>
      </c>
      <c r="G3503" s="56" t="str">
        <f>+'INFO ENEL'!L3491</f>
        <v>MT</v>
      </c>
      <c r="H3503" s="57">
        <f>+'INFO ENEL'!M3491</f>
        <v>27.408000000000001</v>
      </c>
      <c r="I3503" s="56">
        <f>+'INFO ENEL'!N3491</f>
        <v>13</v>
      </c>
      <c r="J3503" s="56" t="str">
        <f>+'INFO ENEL'!O3491</f>
        <v>Poste</v>
      </c>
      <c r="K3503" s="56" t="str">
        <f>+'INFO ENEL'!P3491</f>
        <v>Concreto</v>
      </c>
      <c r="L3503" s="56" t="str">
        <f>+'INFO ENEL'!Q3491</f>
        <v>PPC20</v>
      </c>
      <c r="M3503" s="55" t="str">
        <f>+IF(ISERROR(INDEX('Estructuras de Acero y Concreto'!$C$6:$C$577,MATCH(L3503,'Estructuras de Acero y Concreto'!$D$6:$D$577,0)))=FALSE,INDEX('Estructuras de Acero y Concreto'!$C$6:$C$577,MATCH(L3503,'Estructuras de Acero y Concreto'!$D$6:$D$577,0)),IF(ISERROR(INDEX('Estructuras de Madera'!$C$5:$C$122,MATCH(L3503,'Estructuras de Madera'!$D$5:$D$122,0)))=FALSE,INDEX('Estructuras de Madera'!$C$5:$C$122,MATCH(L3503,'Estructuras de Madera'!$D$5:$D$122,0)),INDEX(SICODI!$G$3:$G$2404,MATCH(L3503,SICODI!$G$3:$G$2404,0))))</f>
        <v>PPC20</v>
      </c>
      <c r="N3503" s="121" t="str">
        <f>+IF(ISERROR(VLOOKUP(M3503,'Resumen de precios LLTT'!$C$17:$D$3071,2,FALSE))=FALSE,VLOOKUP(M3503,'Resumen de precios LLTT'!$C$17:$D$3071,2,FALSE),VLOOKUP(M3503,SICODI!$G$3:$J$2404,2,FALSE))</f>
        <v>POSTE DE CONCRETO ARMADO DE 13/400/150/345</v>
      </c>
      <c r="O3503" s="58">
        <f>+IF(ISERROR(VLOOKUP(M3503,'Resumen de precios LLTT'!$C$17:$G$3071,5,FALSE))=FALSE,VLOOKUP(M3503,'Resumen de precios LLTT'!$C$17:$G$3071,5,FALSE),VLOOKUP(M3503,SICODI!$G$3:$J$2404,4,FALSE))</f>
        <v>364.69</v>
      </c>
      <c r="P3503" s="16">
        <f t="shared" si="492"/>
        <v>0.84299999999999997</v>
      </c>
      <c r="Q3503" s="78">
        <f t="shared" si="493"/>
        <v>672.12366999999995</v>
      </c>
      <c r="R3503" s="56">
        <v>0</v>
      </c>
      <c r="S3503" s="16">
        <f t="shared" si="494"/>
        <v>0.13400000000000001</v>
      </c>
      <c r="T3503" s="79">
        <f t="shared" si="495"/>
        <v>7.5053809816666659</v>
      </c>
      <c r="U3503" s="80">
        <f t="shared" si="496"/>
        <v>0.183</v>
      </c>
      <c r="V3503" s="81">
        <f t="shared" si="497"/>
        <v>1.3734847196449997</v>
      </c>
      <c r="W3503" s="79">
        <f t="shared" si="498"/>
        <v>0.46217247724950827</v>
      </c>
      <c r="X3503" s="60">
        <f t="shared" si="499"/>
        <v>0.5</v>
      </c>
      <c r="Y3503" s="56">
        <f>+'INFO ENEL'!R3491</f>
        <v>1</v>
      </c>
      <c r="Z3503" s="59">
        <f t="shared" si="500"/>
        <v>0.5</v>
      </c>
    </row>
    <row r="3504" spans="1:26" ht="15" customHeight="1" x14ac:dyDescent="0.25">
      <c r="A3504" s="55">
        <f>+'INFO ENEL'!A3492</f>
        <v>3487</v>
      </c>
      <c r="B3504" s="121" t="str">
        <f>+INDEX($B$8:$B$15,MATCH(L3504,$L$8:$L$15,0))</f>
        <v>SICODI</v>
      </c>
      <c r="C3504" s="56" t="str">
        <f>+'INFO ENEL'!B3492</f>
        <v>Lima</v>
      </c>
      <c r="D3504" s="56" t="str">
        <f>+'INFO ENEL'!D3492</f>
        <v>Lima</v>
      </c>
      <c r="E3504" s="56" t="str">
        <f>+'INFO ENEL'!D3492</f>
        <v>Lima</v>
      </c>
      <c r="F3504" s="50">
        <f>+'INFO ENEL'!E3492</f>
        <v>0</v>
      </c>
      <c r="G3504" s="56" t="str">
        <f>+'INFO ENEL'!L3492</f>
        <v>MT</v>
      </c>
      <c r="H3504" s="57">
        <f>+'INFO ENEL'!M3492</f>
        <v>70.055800000000005</v>
      </c>
      <c r="I3504" s="56">
        <f>+'INFO ENEL'!N3492</f>
        <v>13</v>
      </c>
      <c r="J3504" s="56" t="str">
        <f>+'INFO ENEL'!O3492</f>
        <v>Poste</v>
      </c>
      <c r="K3504" s="56" t="str">
        <f>+'INFO ENEL'!P3492</f>
        <v>Concreto</v>
      </c>
      <c r="L3504" s="56" t="str">
        <f>+'INFO ENEL'!Q3492</f>
        <v>PPC20</v>
      </c>
      <c r="M3504" s="55" t="str">
        <f>+IF(ISERROR(INDEX('Estructuras de Acero y Concreto'!$C$6:$C$577,MATCH(L3504,'Estructuras de Acero y Concreto'!$D$6:$D$577,0)))=FALSE,INDEX('Estructuras de Acero y Concreto'!$C$6:$C$577,MATCH(L3504,'Estructuras de Acero y Concreto'!$D$6:$D$577,0)),IF(ISERROR(INDEX('Estructuras de Madera'!$C$5:$C$122,MATCH(L3504,'Estructuras de Madera'!$D$5:$D$122,0)))=FALSE,INDEX('Estructuras de Madera'!$C$5:$C$122,MATCH(L3504,'Estructuras de Madera'!$D$5:$D$122,0)),INDEX(SICODI!$G$3:$G$2404,MATCH(L3504,SICODI!$G$3:$G$2404,0))))</f>
        <v>PPC20</v>
      </c>
      <c r="N3504" s="121" t="str">
        <f>+IF(ISERROR(VLOOKUP(M3504,'Resumen de precios LLTT'!$C$17:$D$3071,2,FALSE))=FALSE,VLOOKUP(M3504,'Resumen de precios LLTT'!$C$17:$D$3071,2,FALSE),VLOOKUP(M3504,SICODI!$G$3:$J$2404,2,FALSE))</f>
        <v>POSTE DE CONCRETO ARMADO DE 13/400/150/345</v>
      </c>
      <c r="O3504" s="58">
        <f>+IF(ISERROR(VLOOKUP(M3504,'Resumen de precios LLTT'!$C$17:$G$3071,5,FALSE))=FALSE,VLOOKUP(M3504,'Resumen de precios LLTT'!$C$17:$G$3071,5,FALSE),VLOOKUP(M3504,SICODI!$G$3:$J$2404,4,FALSE))</f>
        <v>364.69</v>
      </c>
      <c r="P3504" s="16">
        <f t="shared" si="492"/>
        <v>0.84299999999999997</v>
      </c>
      <c r="Q3504" s="78">
        <f t="shared" si="493"/>
        <v>672.12366999999995</v>
      </c>
      <c r="R3504" s="56">
        <v>0</v>
      </c>
      <c r="S3504" s="16">
        <f t="shared" si="494"/>
        <v>0.13400000000000001</v>
      </c>
      <c r="T3504" s="79">
        <f t="shared" si="495"/>
        <v>7.5053809816666659</v>
      </c>
      <c r="U3504" s="80">
        <f t="shared" si="496"/>
        <v>0.183</v>
      </c>
      <c r="V3504" s="81">
        <f t="shared" si="497"/>
        <v>1.3734847196449997</v>
      </c>
      <c r="W3504" s="79">
        <f t="shared" si="498"/>
        <v>0.46217247724950827</v>
      </c>
      <c r="X3504" s="60">
        <f t="shared" si="499"/>
        <v>0.5</v>
      </c>
      <c r="Y3504" s="56">
        <f>+'INFO ENEL'!R3492</f>
        <v>1</v>
      </c>
      <c r="Z3504" s="59">
        <f t="shared" si="500"/>
        <v>0.5</v>
      </c>
    </row>
    <row r="3505" spans="1:26" ht="15" customHeight="1" x14ac:dyDescent="0.25">
      <c r="A3505" s="55">
        <f>+'INFO ENEL'!A3493</f>
        <v>3488</v>
      </c>
      <c r="B3505" s="121" t="str">
        <f>+INDEX($B$8:$B$15,MATCH(L3505,$L$8:$L$15,0))</f>
        <v>SICODI</v>
      </c>
      <c r="C3505" s="56" t="str">
        <f>+'INFO ENEL'!B3493</f>
        <v>Lima</v>
      </c>
      <c r="D3505" s="56" t="str">
        <f>+'INFO ENEL'!D3493</f>
        <v>Lima</v>
      </c>
      <c r="E3505" s="56" t="str">
        <f>+'INFO ENEL'!D3493</f>
        <v>Lima</v>
      </c>
      <c r="F3505" s="50">
        <f>+'INFO ENEL'!E3493</f>
        <v>0</v>
      </c>
      <c r="G3505" s="56" t="str">
        <f>+'INFO ENEL'!L3493</f>
        <v>MT</v>
      </c>
      <c r="H3505" s="57">
        <f>+'INFO ENEL'!M3493</f>
        <v>21.574000000000002</v>
      </c>
      <c r="I3505" s="56">
        <f>+'INFO ENEL'!N3493</f>
        <v>13</v>
      </c>
      <c r="J3505" s="56" t="str">
        <f>+'INFO ENEL'!O3493</f>
        <v>Poste</v>
      </c>
      <c r="K3505" s="56" t="str">
        <f>+'INFO ENEL'!P3493</f>
        <v>Concreto</v>
      </c>
      <c r="L3505" s="56" t="str">
        <f>+'INFO ENEL'!Q3493</f>
        <v>PPC20</v>
      </c>
      <c r="M3505" s="55" t="str">
        <f>+IF(ISERROR(INDEX('Estructuras de Acero y Concreto'!$C$6:$C$577,MATCH(L3505,'Estructuras de Acero y Concreto'!$D$6:$D$577,0)))=FALSE,INDEX('Estructuras de Acero y Concreto'!$C$6:$C$577,MATCH(L3505,'Estructuras de Acero y Concreto'!$D$6:$D$577,0)),IF(ISERROR(INDEX('Estructuras de Madera'!$C$5:$C$122,MATCH(L3505,'Estructuras de Madera'!$D$5:$D$122,0)))=FALSE,INDEX('Estructuras de Madera'!$C$5:$C$122,MATCH(L3505,'Estructuras de Madera'!$D$5:$D$122,0)),INDEX(SICODI!$G$3:$G$2404,MATCH(L3505,SICODI!$G$3:$G$2404,0))))</f>
        <v>PPC20</v>
      </c>
      <c r="N3505" s="121" t="str">
        <f>+IF(ISERROR(VLOOKUP(M3505,'Resumen de precios LLTT'!$C$17:$D$3071,2,FALSE))=FALSE,VLOOKUP(M3505,'Resumen de precios LLTT'!$C$17:$D$3071,2,FALSE),VLOOKUP(M3505,SICODI!$G$3:$J$2404,2,FALSE))</f>
        <v>POSTE DE CONCRETO ARMADO DE 13/400/150/345</v>
      </c>
      <c r="O3505" s="58">
        <f>+IF(ISERROR(VLOOKUP(M3505,'Resumen de precios LLTT'!$C$17:$G$3071,5,FALSE))=FALSE,VLOOKUP(M3505,'Resumen de precios LLTT'!$C$17:$G$3071,5,FALSE),VLOOKUP(M3505,SICODI!$G$3:$J$2404,4,FALSE))</f>
        <v>364.69</v>
      </c>
      <c r="P3505" s="16">
        <f t="shared" si="492"/>
        <v>0.84299999999999997</v>
      </c>
      <c r="Q3505" s="78">
        <f t="shared" si="493"/>
        <v>672.12366999999995</v>
      </c>
      <c r="R3505" s="56">
        <v>0</v>
      </c>
      <c r="S3505" s="16">
        <f t="shared" si="494"/>
        <v>0.13400000000000001</v>
      </c>
      <c r="T3505" s="79">
        <f t="shared" si="495"/>
        <v>7.5053809816666659</v>
      </c>
      <c r="U3505" s="80">
        <f t="shared" si="496"/>
        <v>0.183</v>
      </c>
      <c r="V3505" s="81">
        <f t="shared" si="497"/>
        <v>1.3734847196449997</v>
      </c>
      <c r="W3505" s="79">
        <f t="shared" si="498"/>
        <v>0.46217247724950827</v>
      </c>
      <c r="X3505" s="60">
        <f t="shared" si="499"/>
        <v>0.5</v>
      </c>
      <c r="Y3505" s="56">
        <f>+'INFO ENEL'!R3493</f>
        <v>1</v>
      </c>
      <c r="Z3505" s="59">
        <f t="shared" si="500"/>
        <v>0.5</v>
      </c>
    </row>
    <row r="3506" spans="1:26" ht="15" customHeight="1" x14ac:dyDescent="0.25">
      <c r="A3506" s="55">
        <f>+'INFO ENEL'!A3494</f>
        <v>3489</v>
      </c>
      <c r="B3506" s="121" t="str">
        <f>+INDEX($B$8:$B$15,MATCH(L3506,$L$8:$L$15,0))</f>
        <v>SICODI</v>
      </c>
      <c r="C3506" s="56" t="str">
        <f>+'INFO ENEL'!B3494</f>
        <v>Lima</v>
      </c>
      <c r="D3506" s="56" t="str">
        <f>+'INFO ENEL'!D3494</f>
        <v>Lima</v>
      </c>
      <c r="E3506" s="56" t="str">
        <f>+'INFO ENEL'!D3494</f>
        <v>Lima</v>
      </c>
      <c r="F3506" s="50">
        <f>+'INFO ENEL'!E3494</f>
        <v>0</v>
      </c>
      <c r="G3506" s="56" t="str">
        <f>+'INFO ENEL'!L3494</f>
        <v>MT</v>
      </c>
      <c r="H3506" s="57">
        <f>+'INFO ENEL'!M3494</f>
        <v>44.866999999999997</v>
      </c>
      <c r="I3506" s="56">
        <f>+'INFO ENEL'!N3494</f>
        <v>13</v>
      </c>
      <c r="J3506" s="56" t="str">
        <f>+'INFO ENEL'!O3494</f>
        <v>Poste</v>
      </c>
      <c r="K3506" s="56" t="str">
        <f>+'INFO ENEL'!P3494</f>
        <v>Concreto</v>
      </c>
      <c r="L3506" s="56" t="str">
        <f>+'INFO ENEL'!Q3494</f>
        <v>PPC20</v>
      </c>
      <c r="M3506" s="55" t="str">
        <f>+IF(ISERROR(INDEX('Estructuras de Acero y Concreto'!$C$6:$C$577,MATCH(L3506,'Estructuras de Acero y Concreto'!$D$6:$D$577,0)))=FALSE,INDEX('Estructuras de Acero y Concreto'!$C$6:$C$577,MATCH(L3506,'Estructuras de Acero y Concreto'!$D$6:$D$577,0)),IF(ISERROR(INDEX('Estructuras de Madera'!$C$5:$C$122,MATCH(L3506,'Estructuras de Madera'!$D$5:$D$122,0)))=FALSE,INDEX('Estructuras de Madera'!$C$5:$C$122,MATCH(L3506,'Estructuras de Madera'!$D$5:$D$122,0)),INDEX(SICODI!$G$3:$G$2404,MATCH(L3506,SICODI!$G$3:$G$2404,0))))</f>
        <v>PPC20</v>
      </c>
      <c r="N3506" s="121" t="str">
        <f>+IF(ISERROR(VLOOKUP(M3506,'Resumen de precios LLTT'!$C$17:$D$3071,2,FALSE))=FALSE,VLOOKUP(M3506,'Resumen de precios LLTT'!$C$17:$D$3071,2,FALSE),VLOOKUP(M3506,SICODI!$G$3:$J$2404,2,FALSE))</f>
        <v>POSTE DE CONCRETO ARMADO DE 13/400/150/345</v>
      </c>
      <c r="O3506" s="58">
        <f>+IF(ISERROR(VLOOKUP(M3506,'Resumen de precios LLTT'!$C$17:$G$3071,5,FALSE))=FALSE,VLOOKUP(M3506,'Resumen de precios LLTT'!$C$17:$G$3071,5,FALSE),VLOOKUP(M3506,SICODI!$G$3:$J$2404,4,FALSE))</f>
        <v>364.69</v>
      </c>
      <c r="P3506" s="16">
        <f t="shared" si="492"/>
        <v>0.84299999999999997</v>
      </c>
      <c r="Q3506" s="78">
        <f t="shared" si="493"/>
        <v>672.12366999999995</v>
      </c>
      <c r="R3506" s="56">
        <v>0</v>
      </c>
      <c r="S3506" s="16">
        <f t="shared" si="494"/>
        <v>0.13400000000000001</v>
      </c>
      <c r="T3506" s="79">
        <f t="shared" si="495"/>
        <v>7.5053809816666659</v>
      </c>
      <c r="U3506" s="80">
        <f t="shared" si="496"/>
        <v>0.183</v>
      </c>
      <c r="V3506" s="81">
        <f t="shared" si="497"/>
        <v>1.3734847196449997</v>
      </c>
      <c r="W3506" s="79">
        <f t="shared" si="498"/>
        <v>0.46217247724950827</v>
      </c>
      <c r="X3506" s="60">
        <f t="shared" si="499"/>
        <v>0.5</v>
      </c>
      <c r="Y3506" s="56">
        <f>+'INFO ENEL'!R3494</f>
        <v>1</v>
      </c>
      <c r="Z3506" s="59">
        <f t="shared" si="500"/>
        <v>0.5</v>
      </c>
    </row>
    <row r="3507" spans="1:26" ht="15" customHeight="1" x14ac:dyDescent="0.25">
      <c r="A3507" s="55">
        <f>+'INFO ENEL'!A3495</f>
        <v>3490</v>
      </c>
      <c r="B3507" s="121" t="str">
        <f>+INDEX($B$8:$B$15,MATCH(L3507,$L$8:$L$15,0))</f>
        <v>SICODI</v>
      </c>
      <c r="C3507" s="56" t="str">
        <f>+'INFO ENEL'!B3495</f>
        <v>Lima</v>
      </c>
      <c r="D3507" s="56" t="str">
        <f>+'INFO ENEL'!D3495</f>
        <v>Lima</v>
      </c>
      <c r="E3507" s="56" t="str">
        <f>+'INFO ENEL'!D3495</f>
        <v>Lima</v>
      </c>
      <c r="F3507" s="50">
        <f>+'INFO ENEL'!E3495</f>
        <v>0</v>
      </c>
      <c r="G3507" s="56" t="str">
        <f>+'INFO ENEL'!L3495</f>
        <v>MT</v>
      </c>
      <c r="H3507" s="57">
        <f>+'INFO ENEL'!M3495</f>
        <v>45.100999999999999</v>
      </c>
      <c r="I3507" s="56">
        <f>+'INFO ENEL'!N3495</f>
        <v>13</v>
      </c>
      <c r="J3507" s="56" t="str">
        <f>+'INFO ENEL'!O3495</f>
        <v>Poste</v>
      </c>
      <c r="K3507" s="56" t="str">
        <f>+'INFO ENEL'!P3495</f>
        <v>Concreto</v>
      </c>
      <c r="L3507" s="56" t="str">
        <f>+'INFO ENEL'!Q3495</f>
        <v>PPC20</v>
      </c>
      <c r="M3507" s="55" t="str">
        <f>+IF(ISERROR(INDEX('Estructuras de Acero y Concreto'!$C$6:$C$577,MATCH(L3507,'Estructuras de Acero y Concreto'!$D$6:$D$577,0)))=FALSE,INDEX('Estructuras de Acero y Concreto'!$C$6:$C$577,MATCH(L3507,'Estructuras de Acero y Concreto'!$D$6:$D$577,0)),IF(ISERROR(INDEX('Estructuras de Madera'!$C$5:$C$122,MATCH(L3507,'Estructuras de Madera'!$D$5:$D$122,0)))=FALSE,INDEX('Estructuras de Madera'!$C$5:$C$122,MATCH(L3507,'Estructuras de Madera'!$D$5:$D$122,0)),INDEX(SICODI!$G$3:$G$2404,MATCH(L3507,SICODI!$G$3:$G$2404,0))))</f>
        <v>PPC20</v>
      </c>
      <c r="N3507" s="121" t="str">
        <f>+IF(ISERROR(VLOOKUP(M3507,'Resumen de precios LLTT'!$C$17:$D$3071,2,FALSE))=FALSE,VLOOKUP(M3507,'Resumen de precios LLTT'!$C$17:$D$3071,2,FALSE),VLOOKUP(M3507,SICODI!$G$3:$J$2404,2,FALSE))</f>
        <v>POSTE DE CONCRETO ARMADO DE 13/400/150/345</v>
      </c>
      <c r="O3507" s="58">
        <f>+IF(ISERROR(VLOOKUP(M3507,'Resumen de precios LLTT'!$C$17:$G$3071,5,FALSE))=FALSE,VLOOKUP(M3507,'Resumen de precios LLTT'!$C$17:$G$3071,5,FALSE),VLOOKUP(M3507,SICODI!$G$3:$J$2404,4,FALSE))</f>
        <v>364.69</v>
      </c>
      <c r="P3507" s="16">
        <f t="shared" si="492"/>
        <v>0.84299999999999997</v>
      </c>
      <c r="Q3507" s="78">
        <f t="shared" si="493"/>
        <v>672.12366999999995</v>
      </c>
      <c r="R3507" s="56">
        <v>0</v>
      </c>
      <c r="S3507" s="16">
        <f t="shared" si="494"/>
        <v>0.13400000000000001</v>
      </c>
      <c r="T3507" s="79">
        <f t="shared" si="495"/>
        <v>7.5053809816666659</v>
      </c>
      <c r="U3507" s="80">
        <f t="shared" si="496"/>
        <v>0.183</v>
      </c>
      <c r="V3507" s="81">
        <f t="shared" si="497"/>
        <v>1.3734847196449997</v>
      </c>
      <c r="W3507" s="79">
        <f t="shared" si="498"/>
        <v>0.46217247724950827</v>
      </c>
      <c r="X3507" s="60">
        <f t="shared" si="499"/>
        <v>0.5</v>
      </c>
      <c r="Y3507" s="56">
        <f>+'INFO ENEL'!R3495</f>
        <v>1</v>
      </c>
      <c r="Z3507" s="59">
        <f t="shared" si="500"/>
        <v>0.5</v>
      </c>
    </row>
    <row r="3508" spans="1:26" ht="15" customHeight="1" x14ac:dyDescent="0.25">
      <c r="A3508" s="55">
        <f>+'INFO ENEL'!A3496</f>
        <v>3491</v>
      </c>
      <c r="B3508" s="121" t="str">
        <f>+INDEX($B$8:$B$15,MATCH(L3508,$L$8:$L$15,0))</f>
        <v>SICODI</v>
      </c>
      <c r="C3508" s="56" t="str">
        <f>+'INFO ENEL'!B3496</f>
        <v>Lima</v>
      </c>
      <c r="D3508" s="56" t="str">
        <f>+'INFO ENEL'!D3496</f>
        <v>Lima</v>
      </c>
      <c r="E3508" s="56" t="str">
        <f>+'INFO ENEL'!D3496</f>
        <v>Lima</v>
      </c>
      <c r="F3508" s="50">
        <f>+'INFO ENEL'!E3496</f>
        <v>0</v>
      </c>
      <c r="G3508" s="56" t="str">
        <f>+'INFO ENEL'!L3496</f>
        <v>MT</v>
      </c>
      <c r="H3508" s="57">
        <f>+'INFO ENEL'!M3496</f>
        <v>0</v>
      </c>
      <c r="I3508" s="56">
        <f>+'INFO ENEL'!N3496</f>
        <v>15</v>
      </c>
      <c r="J3508" s="56" t="str">
        <f>+'INFO ENEL'!O3496</f>
        <v>Poste</v>
      </c>
      <c r="K3508" s="56" t="str">
        <f>+'INFO ENEL'!P3496</f>
        <v>Concreto</v>
      </c>
      <c r="L3508" s="56" t="str">
        <f>+'INFO ENEL'!Q3496</f>
        <v>PPC24</v>
      </c>
      <c r="M3508" s="55" t="str">
        <f>+IF(ISERROR(INDEX('Estructuras de Acero y Concreto'!$C$6:$C$577,MATCH(L3508,'Estructuras de Acero y Concreto'!$D$6:$D$577,0)))=FALSE,INDEX('Estructuras de Acero y Concreto'!$C$6:$C$577,MATCH(L3508,'Estructuras de Acero y Concreto'!$D$6:$D$577,0)),IF(ISERROR(INDEX('Estructuras de Madera'!$C$5:$C$122,MATCH(L3508,'Estructuras de Madera'!$D$5:$D$122,0)))=FALSE,INDEX('Estructuras de Madera'!$C$5:$C$122,MATCH(L3508,'Estructuras de Madera'!$D$5:$D$122,0)),INDEX(SICODI!$G$3:$G$2404,MATCH(L3508,SICODI!$G$3:$G$2404,0))))</f>
        <v>PPC24</v>
      </c>
      <c r="N3508" s="121" t="str">
        <f>+IF(ISERROR(VLOOKUP(M3508,'Resumen de precios LLTT'!$C$17:$D$3071,2,FALSE))=FALSE,VLOOKUP(M3508,'Resumen de precios LLTT'!$C$17:$D$3071,2,FALSE),VLOOKUP(M3508,SICODI!$G$3:$J$2404,2,FALSE))</f>
        <v>POSTE DE CONCRETO ARMADO DE 15/400/150/375</v>
      </c>
      <c r="O3508" s="58">
        <f>+IF(ISERROR(VLOOKUP(M3508,'Resumen de precios LLTT'!$C$17:$G$3071,5,FALSE))=FALSE,VLOOKUP(M3508,'Resumen de precios LLTT'!$C$17:$G$3071,5,FALSE),VLOOKUP(M3508,SICODI!$G$3:$J$2404,4,FALSE))</f>
        <v>476.76</v>
      </c>
      <c r="P3508" s="16">
        <f t="shared" si="492"/>
        <v>0.84299999999999997</v>
      </c>
      <c r="Q3508" s="78">
        <f t="shared" si="493"/>
        <v>878.66867999999999</v>
      </c>
      <c r="R3508" s="56">
        <v>0</v>
      </c>
      <c r="S3508" s="16">
        <f t="shared" si="494"/>
        <v>0.13400000000000001</v>
      </c>
      <c r="T3508" s="79">
        <f t="shared" si="495"/>
        <v>9.8118002600000001</v>
      </c>
      <c r="U3508" s="80">
        <f t="shared" si="496"/>
        <v>0.183</v>
      </c>
      <c r="V3508" s="81">
        <f t="shared" si="497"/>
        <v>1.7955594475800001</v>
      </c>
      <c r="W3508" s="79">
        <f t="shared" si="498"/>
        <v>0.60419904645994038</v>
      </c>
      <c r="X3508" s="60">
        <f t="shared" si="499"/>
        <v>0.6</v>
      </c>
      <c r="Y3508" s="56">
        <f>+'INFO ENEL'!R3496</f>
        <v>1</v>
      </c>
      <c r="Z3508" s="59">
        <f t="shared" si="500"/>
        <v>0.6</v>
      </c>
    </row>
    <row r="3509" spans="1:26" ht="15" customHeight="1" x14ac:dyDescent="0.25">
      <c r="A3509" s="55">
        <f>+'INFO ENEL'!A3497</f>
        <v>3492</v>
      </c>
      <c r="B3509" s="121" t="str">
        <f>+INDEX($B$8:$B$15,MATCH(L3509,$L$8:$L$15,0))</f>
        <v>SICODI</v>
      </c>
      <c r="C3509" s="56" t="str">
        <f>+'INFO ENEL'!B3497</f>
        <v>Lima</v>
      </c>
      <c r="D3509" s="56" t="str">
        <f>+'INFO ENEL'!D3497</f>
        <v>Lima</v>
      </c>
      <c r="E3509" s="56" t="str">
        <f>+'INFO ENEL'!D3497</f>
        <v>Lima</v>
      </c>
      <c r="F3509" s="50">
        <f>+'INFO ENEL'!E3497</f>
        <v>0</v>
      </c>
      <c r="G3509" s="56" t="str">
        <f>+'INFO ENEL'!L3497</f>
        <v>MT</v>
      </c>
      <c r="H3509" s="57">
        <f>+'INFO ENEL'!M3497</f>
        <v>64.269599999999997</v>
      </c>
      <c r="I3509" s="56">
        <f>+'INFO ENEL'!N3497</f>
        <v>13</v>
      </c>
      <c r="J3509" s="56" t="str">
        <f>+'INFO ENEL'!O3497</f>
        <v>Poste</v>
      </c>
      <c r="K3509" s="56" t="str">
        <f>+'INFO ENEL'!P3497</f>
        <v>Concreto</v>
      </c>
      <c r="L3509" s="56" t="str">
        <f>+'INFO ENEL'!Q3497</f>
        <v>PPC20</v>
      </c>
      <c r="M3509" s="55" t="str">
        <f>+IF(ISERROR(INDEX('Estructuras de Acero y Concreto'!$C$6:$C$577,MATCH(L3509,'Estructuras de Acero y Concreto'!$D$6:$D$577,0)))=FALSE,INDEX('Estructuras de Acero y Concreto'!$C$6:$C$577,MATCH(L3509,'Estructuras de Acero y Concreto'!$D$6:$D$577,0)),IF(ISERROR(INDEX('Estructuras de Madera'!$C$5:$C$122,MATCH(L3509,'Estructuras de Madera'!$D$5:$D$122,0)))=FALSE,INDEX('Estructuras de Madera'!$C$5:$C$122,MATCH(L3509,'Estructuras de Madera'!$D$5:$D$122,0)),INDEX(SICODI!$G$3:$G$2404,MATCH(L3509,SICODI!$G$3:$G$2404,0))))</f>
        <v>PPC20</v>
      </c>
      <c r="N3509" s="121" t="str">
        <f>+IF(ISERROR(VLOOKUP(M3509,'Resumen de precios LLTT'!$C$17:$D$3071,2,FALSE))=FALSE,VLOOKUP(M3509,'Resumen de precios LLTT'!$C$17:$D$3071,2,FALSE),VLOOKUP(M3509,SICODI!$G$3:$J$2404,2,FALSE))</f>
        <v>POSTE DE CONCRETO ARMADO DE 13/400/150/345</v>
      </c>
      <c r="O3509" s="58">
        <f>+IF(ISERROR(VLOOKUP(M3509,'Resumen de precios LLTT'!$C$17:$G$3071,5,FALSE))=FALSE,VLOOKUP(M3509,'Resumen de precios LLTT'!$C$17:$G$3071,5,FALSE),VLOOKUP(M3509,SICODI!$G$3:$J$2404,4,FALSE))</f>
        <v>364.69</v>
      </c>
      <c r="P3509" s="16">
        <f t="shared" si="492"/>
        <v>0.84299999999999997</v>
      </c>
      <c r="Q3509" s="78">
        <f t="shared" si="493"/>
        <v>672.12366999999995</v>
      </c>
      <c r="R3509" s="56">
        <v>0</v>
      </c>
      <c r="S3509" s="16">
        <f t="shared" si="494"/>
        <v>0.13400000000000001</v>
      </c>
      <c r="T3509" s="79">
        <f t="shared" si="495"/>
        <v>7.5053809816666659</v>
      </c>
      <c r="U3509" s="80">
        <f t="shared" si="496"/>
        <v>0.183</v>
      </c>
      <c r="V3509" s="81">
        <f t="shared" si="497"/>
        <v>1.3734847196449997</v>
      </c>
      <c r="W3509" s="79">
        <f t="shared" si="498"/>
        <v>0.46217247724950827</v>
      </c>
      <c r="X3509" s="60">
        <f t="shared" si="499"/>
        <v>0.5</v>
      </c>
      <c r="Y3509" s="56">
        <f>+'INFO ENEL'!R3497</f>
        <v>1</v>
      </c>
      <c r="Z3509" s="59">
        <f t="shared" si="500"/>
        <v>0.5</v>
      </c>
    </row>
    <row r="3510" spans="1:26" ht="15" customHeight="1" x14ac:dyDescent="0.25">
      <c r="A3510" s="55">
        <f>+'INFO ENEL'!A3498</f>
        <v>3493</v>
      </c>
      <c r="B3510" s="121" t="str">
        <f>+INDEX($B$8:$B$15,MATCH(L3510,$L$8:$L$15,0))</f>
        <v>SICODI</v>
      </c>
      <c r="C3510" s="56" t="str">
        <f>+'INFO ENEL'!B3498</f>
        <v>Lima</v>
      </c>
      <c r="D3510" s="56" t="str">
        <f>+'INFO ENEL'!D3498</f>
        <v>Lima</v>
      </c>
      <c r="E3510" s="56" t="str">
        <f>+'INFO ENEL'!D3498</f>
        <v>Lima</v>
      </c>
      <c r="F3510" s="50">
        <f>+'INFO ENEL'!E3498</f>
        <v>0</v>
      </c>
      <c r="G3510" s="56" t="str">
        <f>+'INFO ENEL'!L3498</f>
        <v>MT</v>
      </c>
      <c r="H3510" s="57">
        <f>+'INFO ENEL'!M3498</f>
        <v>136.38300000000001</v>
      </c>
      <c r="I3510" s="56">
        <f>+'INFO ENEL'!N3498</f>
        <v>13</v>
      </c>
      <c r="J3510" s="56" t="str">
        <f>+'INFO ENEL'!O3498</f>
        <v>Poste</v>
      </c>
      <c r="K3510" s="56" t="str">
        <f>+'INFO ENEL'!P3498</f>
        <v>Concreto</v>
      </c>
      <c r="L3510" s="56" t="str">
        <f>+'INFO ENEL'!Q3498</f>
        <v>PPC20</v>
      </c>
      <c r="M3510" s="55" t="str">
        <f>+IF(ISERROR(INDEX('Estructuras de Acero y Concreto'!$C$6:$C$577,MATCH(L3510,'Estructuras de Acero y Concreto'!$D$6:$D$577,0)))=FALSE,INDEX('Estructuras de Acero y Concreto'!$C$6:$C$577,MATCH(L3510,'Estructuras de Acero y Concreto'!$D$6:$D$577,0)),IF(ISERROR(INDEX('Estructuras de Madera'!$C$5:$C$122,MATCH(L3510,'Estructuras de Madera'!$D$5:$D$122,0)))=FALSE,INDEX('Estructuras de Madera'!$C$5:$C$122,MATCH(L3510,'Estructuras de Madera'!$D$5:$D$122,0)),INDEX(SICODI!$G$3:$G$2404,MATCH(L3510,SICODI!$G$3:$G$2404,0))))</f>
        <v>PPC20</v>
      </c>
      <c r="N3510" s="121" t="str">
        <f>+IF(ISERROR(VLOOKUP(M3510,'Resumen de precios LLTT'!$C$17:$D$3071,2,FALSE))=FALSE,VLOOKUP(M3510,'Resumen de precios LLTT'!$C$17:$D$3071,2,FALSE),VLOOKUP(M3510,SICODI!$G$3:$J$2404,2,FALSE))</f>
        <v>POSTE DE CONCRETO ARMADO DE 13/400/150/345</v>
      </c>
      <c r="O3510" s="58">
        <f>+IF(ISERROR(VLOOKUP(M3510,'Resumen de precios LLTT'!$C$17:$G$3071,5,FALSE))=FALSE,VLOOKUP(M3510,'Resumen de precios LLTT'!$C$17:$G$3071,5,FALSE),VLOOKUP(M3510,SICODI!$G$3:$J$2404,4,FALSE))</f>
        <v>364.69</v>
      </c>
      <c r="P3510" s="16">
        <f t="shared" si="492"/>
        <v>0.84299999999999997</v>
      </c>
      <c r="Q3510" s="78">
        <f t="shared" si="493"/>
        <v>672.12366999999995</v>
      </c>
      <c r="R3510" s="56">
        <v>0</v>
      </c>
      <c r="S3510" s="16">
        <f t="shared" si="494"/>
        <v>0.13400000000000001</v>
      </c>
      <c r="T3510" s="79">
        <f t="shared" si="495"/>
        <v>7.5053809816666659</v>
      </c>
      <c r="U3510" s="80">
        <f t="shared" si="496"/>
        <v>0.183</v>
      </c>
      <c r="V3510" s="81">
        <f t="shared" si="497"/>
        <v>1.3734847196449997</v>
      </c>
      <c r="W3510" s="79">
        <f t="shared" si="498"/>
        <v>0.46217247724950827</v>
      </c>
      <c r="X3510" s="60">
        <f t="shared" si="499"/>
        <v>0.5</v>
      </c>
      <c r="Y3510" s="56">
        <f>+'INFO ENEL'!R3498</f>
        <v>1</v>
      </c>
      <c r="Z3510" s="59">
        <f t="shared" si="500"/>
        <v>0.5</v>
      </c>
    </row>
    <row r="3511" spans="1:26" ht="15" customHeight="1" x14ac:dyDescent="0.25">
      <c r="A3511" s="55">
        <f>+'INFO ENEL'!A3499</f>
        <v>3494</v>
      </c>
      <c r="B3511" s="121" t="str">
        <f>+INDEX($B$8:$B$15,MATCH(L3511,$L$8:$L$15,0))</f>
        <v>SICODI</v>
      </c>
      <c r="C3511" s="56" t="str">
        <f>+'INFO ENEL'!B3499</f>
        <v>Lima</v>
      </c>
      <c r="D3511" s="56" t="str">
        <f>+'INFO ENEL'!D3499</f>
        <v>Lima</v>
      </c>
      <c r="E3511" s="56" t="str">
        <f>+'INFO ENEL'!D3499</f>
        <v>Lima</v>
      </c>
      <c r="F3511" s="50">
        <f>+'INFO ENEL'!E3499</f>
        <v>0</v>
      </c>
      <c r="G3511" s="56" t="str">
        <f>+'INFO ENEL'!L3499</f>
        <v>MT</v>
      </c>
      <c r="H3511" s="57">
        <f>+'INFO ENEL'!M3499</f>
        <v>0</v>
      </c>
      <c r="I3511" s="56">
        <f>+'INFO ENEL'!N3499</f>
        <v>15</v>
      </c>
      <c r="J3511" s="56" t="str">
        <f>+'INFO ENEL'!O3499</f>
        <v>Poste</v>
      </c>
      <c r="K3511" s="56" t="str">
        <f>+'INFO ENEL'!P3499</f>
        <v>Concreto</v>
      </c>
      <c r="L3511" s="56" t="str">
        <f>+'INFO ENEL'!Q3499</f>
        <v>PPC24</v>
      </c>
      <c r="M3511" s="55" t="str">
        <f>+IF(ISERROR(INDEX('Estructuras de Acero y Concreto'!$C$6:$C$577,MATCH(L3511,'Estructuras de Acero y Concreto'!$D$6:$D$577,0)))=FALSE,INDEX('Estructuras de Acero y Concreto'!$C$6:$C$577,MATCH(L3511,'Estructuras de Acero y Concreto'!$D$6:$D$577,0)),IF(ISERROR(INDEX('Estructuras de Madera'!$C$5:$C$122,MATCH(L3511,'Estructuras de Madera'!$D$5:$D$122,0)))=FALSE,INDEX('Estructuras de Madera'!$C$5:$C$122,MATCH(L3511,'Estructuras de Madera'!$D$5:$D$122,0)),INDEX(SICODI!$G$3:$G$2404,MATCH(L3511,SICODI!$G$3:$G$2404,0))))</f>
        <v>PPC24</v>
      </c>
      <c r="N3511" s="121" t="str">
        <f>+IF(ISERROR(VLOOKUP(M3511,'Resumen de precios LLTT'!$C$17:$D$3071,2,FALSE))=FALSE,VLOOKUP(M3511,'Resumen de precios LLTT'!$C$17:$D$3071,2,FALSE),VLOOKUP(M3511,SICODI!$G$3:$J$2404,2,FALSE))</f>
        <v>POSTE DE CONCRETO ARMADO DE 15/400/150/375</v>
      </c>
      <c r="O3511" s="58">
        <f>+IF(ISERROR(VLOOKUP(M3511,'Resumen de precios LLTT'!$C$17:$G$3071,5,FALSE))=FALSE,VLOOKUP(M3511,'Resumen de precios LLTT'!$C$17:$G$3071,5,FALSE),VLOOKUP(M3511,SICODI!$G$3:$J$2404,4,FALSE))</f>
        <v>476.76</v>
      </c>
      <c r="P3511" s="16">
        <f t="shared" si="492"/>
        <v>0.84299999999999997</v>
      </c>
      <c r="Q3511" s="78">
        <f t="shared" si="493"/>
        <v>878.66867999999999</v>
      </c>
      <c r="R3511" s="56">
        <v>0</v>
      </c>
      <c r="S3511" s="16">
        <f t="shared" si="494"/>
        <v>0.13400000000000001</v>
      </c>
      <c r="T3511" s="79">
        <f t="shared" si="495"/>
        <v>9.8118002600000001</v>
      </c>
      <c r="U3511" s="80">
        <f t="shared" si="496"/>
        <v>0.183</v>
      </c>
      <c r="V3511" s="81">
        <f t="shared" si="497"/>
        <v>1.7955594475800001</v>
      </c>
      <c r="W3511" s="79">
        <f t="shared" si="498"/>
        <v>0.60419904645994038</v>
      </c>
      <c r="X3511" s="60">
        <f t="shared" si="499"/>
        <v>0.6</v>
      </c>
      <c r="Y3511" s="56">
        <f>+'INFO ENEL'!R3499</f>
        <v>1</v>
      </c>
      <c r="Z3511" s="59">
        <f t="shared" si="500"/>
        <v>0.6</v>
      </c>
    </row>
    <row r="3512" spans="1:26" ht="15" customHeight="1" x14ac:dyDescent="0.25">
      <c r="A3512" s="55">
        <f>+'INFO ENEL'!A3500</f>
        <v>3495</v>
      </c>
      <c r="B3512" s="121" t="str">
        <f>+INDEX($B$8:$B$15,MATCH(L3512,$L$8:$L$15,0))</f>
        <v>SICODI</v>
      </c>
      <c r="C3512" s="56" t="str">
        <f>+'INFO ENEL'!B3500</f>
        <v>Lima</v>
      </c>
      <c r="D3512" s="56" t="str">
        <f>+'INFO ENEL'!D3500</f>
        <v>Lima</v>
      </c>
      <c r="E3512" s="56" t="str">
        <f>+'INFO ENEL'!D3500</f>
        <v>Lima</v>
      </c>
      <c r="F3512" s="50">
        <f>+'INFO ENEL'!E3500</f>
        <v>0</v>
      </c>
      <c r="G3512" s="56" t="str">
        <f>+'INFO ENEL'!L3500</f>
        <v>MT</v>
      </c>
      <c r="H3512" s="57">
        <f>+'INFO ENEL'!M3500</f>
        <v>9.59</v>
      </c>
      <c r="I3512" s="56">
        <f>+'INFO ENEL'!N3500</f>
        <v>13</v>
      </c>
      <c r="J3512" s="56" t="str">
        <f>+'INFO ENEL'!O3500</f>
        <v>Poste</v>
      </c>
      <c r="K3512" s="56" t="str">
        <f>+'INFO ENEL'!P3500</f>
        <v>Concreto</v>
      </c>
      <c r="L3512" s="56" t="str">
        <f>+'INFO ENEL'!Q3500</f>
        <v>PPC20</v>
      </c>
      <c r="M3512" s="55" t="str">
        <f>+IF(ISERROR(INDEX('Estructuras de Acero y Concreto'!$C$6:$C$577,MATCH(L3512,'Estructuras de Acero y Concreto'!$D$6:$D$577,0)))=FALSE,INDEX('Estructuras de Acero y Concreto'!$C$6:$C$577,MATCH(L3512,'Estructuras de Acero y Concreto'!$D$6:$D$577,0)),IF(ISERROR(INDEX('Estructuras de Madera'!$C$5:$C$122,MATCH(L3512,'Estructuras de Madera'!$D$5:$D$122,0)))=FALSE,INDEX('Estructuras de Madera'!$C$5:$C$122,MATCH(L3512,'Estructuras de Madera'!$D$5:$D$122,0)),INDEX(SICODI!$G$3:$G$2404,MATCH(L3512,SICODI!$G$3:$G$2404,0))))</f>
        <v>PPC20</v>
      </c>
      <c r="N3512" s="121" t="str">
        <f>+IF(ISERROR(VLOOKUP(M3512,'Resumen de precios LLTT'!$C$17:$D$3071,2,FALSE))=FALSE,VLOOKUP(M3512,'Resumen de precios LLTT'!$C$17:$D$3071,2,FALSE),VLOOKUP(M3512,SICODI!$G$3:$J$2404,2,FALSE))</f>
        <v>POSTE DE CONCRETO ARMADO DE 13/400/150/345</v>
      </c>
      <c r="O3512" s="58">
        <f>+IF(ISERROR(VLOOKUP(M3512,'Resumen de precios LLTT'!$C$17:$G$3071,5,FALSE))=FALSE,VLOOKUP(M3512,'Resumen de precios LLTT'!$C$17:$G$3071,5,FALSE),VLOOKUP(M3512,SICODI!$G$3:$J$2404,4,FALSE))</f>
        <v>364.69</v>
      </c>
      <c r="P3512" s="16">
        <f t="shared" si="492"/>
        <v>0.84299999999999997</v>
      </c>
      <c r="Q3512" s="78">
        <f t="shared" si="493"/>
        <v>672.12366999999995</v>
      </c>
      <c r="R3512" s="56">
        <v>0</v>
      </c>
      <c r="S3512" s="16">
        <f t="shared" si="494"/>
        <v>0.13400000000000001</v>
      </c>
      <c r="T3512" s="79">
        <f t="shared" si="495"/>
        <v>7.5053809816666659</v>
      </c>
      <c r="U3512" s="80">
        <f t="shared" si="496"/>
        <v>0.183</v>
      </c>
      <c r="V3512" s="81">
        <f t="shared" si="497"/>
        <v>1.3734847196449997</v>
      </c>
      <c r="W3512" s="79">
        <f t="shared" si="498"/>
        <v>0.46217247724950827</v>
      </c>
      <c r="X3512" s="60">
        <f t="shared" si="499"/>
        <v>0.5</v>
      </c>
      <c r="Y3512" s="56">
        <f>+'INFO ENEL'!R3500</f>
        <v>1</v>
      </c>
      <c r="Z3512" s="59">
        <f t="shared" si="500"/>
        <v>0.5</v>
      </c>
    </row>
    <row r="3513" spans="1:26" ht="15" customHeight="1" x14ac:dyDescent="0.25">
      <c r="A3513" s="55">
        <f>+'INFO ENEL'!A3501</f>
        <v>3496</v>
      </c>
      <c r="B3513" s="121" t="str">
        <f>+INDEX($B$8:$B$15,MATCH(L3513,$L$8:$L$15,0))</f>
        <v>SICODI</v>
      </c>
      <c r="C3513" s="56" t="str">
        <f>+'INFO ENEL'!B3501</f>
        <v>Lima</v>
      </c>
      <c r="D3513" s="56" t="str">
        <f>+'INFO ENEL'!D3501</f>
        <v>Lima</v>
      </c>
      <c r="E3513" s="56" t="str">
        <f>+'INFO ENEL'!D3501</f>
        <v>Lima</v>
      </c>
      <c r="F3513" s="50">
        <f>+'INFO ENEL'!E3501</f>
        <v>0</v>
      </c>
      <c r="G3513" s="56" t="str">
        <f>+'INFO ENEL'!L3501</f>
        <v>MT</v>
      </c>
      <c r="H3513" s="57">
        <f>+'INFO ENEL'!M3501</f>
        <v>80.879000000000005</v>
      </c>
      <c r="I3513" s="56">
        <f>+'INFO ENEL'!N3501</f>
        <v>13</v>
      </c>
      <c r="J3513" s="56" t="str">
        <f>+'INFO ENEL'!O3501</f>
        <v>Poste</v>
      </c>
      <c r="K3513" s="56" t="str">
        <f>+'INFO ENEL'!P3501</f>
        <v>Concreto</v>
      </c>
      <c r="L3513" s="56" t="str">
        <f>+'INFO ENEL'!Q3501</f>
        <v>PPC20</v>
      </c>
      <c r="M3513" s="55" t="str">
        <f>+IF(ISERROR(INDEX('Estructuras de Acero y Concreto'!$C$6:$C$577,MATCH(L3513,'Estructuras de Acero y Concreto'!$D$6:$D$577,0)))=FALSE,INDEX('Estructuras de Acero y Concreto'!$C$6:$C$577,MATCH(L3513,'Estructuras de Acero y Concreto'!$D$6:$D$577,0)),IF(ISERROR(INDEX('Estructuras de Madera'!$C$5:$C$122,MATCH(L3513,'Estructuras de Madera'!$D$5:$D$122,0)))=FALSE,INDEX('Estructuras de Madera'!$C$5:$C$122,MATCH(L3513,'Estructuras de Madera'!$D$5:$D$122,0)),INDEX(SICODI!$G$3:$G$2404,MATCH(L3513,SICODI!$G$3:$G$2404,0))))</f>
        <v>PPC20</v>
      </c>
      <c r="N3513" s="121" t="str">
        <f>+IF(ISERROR(VLOOKUP(M3513,'Resumen de precios LLTT'!$C$17:$D$3071,2,FALSE))=FALSE,VLOOKUP(M3513,'Resumen de precios LLTT'!$C$17:$D$3071,2,FALSE),VLOOKUP(M3513,SICODI!$G$3:$J$2404,2,FALSE))</f>
        <v>POSTE DE CONCRETO ARMADO DE 13/400/150/345</v>
      </c>
      <c r="O3513" s="58">
        <f>+IF(ISERROR(VLOOKUP(M3513,'Resumen de precios LLTT'!$C$17:$G$3071,5,FALSE))=FALSE,VLOOKUP(M3513,'Resumen de precios LLTT'!$C$17:$G$3071,5,FALSE),VLOOKUP(M3513,SICODI!$G$3:$J$2404,4,FALSE))</f>
        <v>364.69</v>
      </c>
      <c r="P3513" s="16">
        <f t="shared" si="492"/>
        <v>0.84299999999999997</v>
      </c>
      <c r="Q3513" s="78">
        <f t="shared" si="493"/>
        <v>672.12366999999995</v>
      </c>
      <c r="R3513" s="56">
        <v>0</v>
      </c>
      <c r="S3513" s="16">
        <f t="shared" si="494"/>
        <v>0.13400000000000001</v>
      </c>
      <c r="T3513" s="79">
        <f t="shared" si="495"/>
        <v>7.5053809816666659</v>
      </c>
      <c r="U3513" s="80">
        <f t="shared" si="496"/>
        <v>0.183</v>
      </c>
      <c r="V3513" s="81">
        <f t="shared" si="497"/>
        <v>1.3734847196449997</v>
      </c>
      <c r="W3513" s="79">
        <f t="shared" si="498"/>
        <v>0.46217247724950827</v>
      </c>
      <c r="X3513" s="60">
        <f t="shared" si="499"/>
        <v>0.5</v>
      </c>
      <c r="Y3513" s="56">
        <f>+'INFO ENEL'!R3501</f>
        <v>1</v>
      </c>
      <c r="Z3513" s="59">
        <f t="shared" si="500"/>
        <v>0.5</v>
      </c>
    </row>
    <row r="3514" spans="1:26" ht="15" customHeight="1" x14ac:dyDescent="0.25">
      <c r="A3514" s="55">
        <f>+'INFO ENEL'!A3502</f>
        <v>3497</v>
      </c>
      <c r="B3514" s="121" t="str">
        <f>+INDEX($B$8:$B$15,MATCH(L3514,$L$8:$L$15,0))</f>
        <v>SICODI</v>
      </c>
      <c r="C3514" s="56" t="str">
        <f>+'INFO ENEL'!B3502</f>
        <v>Lima</v>
      </c>
      <c r="D3514" s="56" t="str">
        <f>+'INFO ENEL'!D3502</f>
        <v>Lima</v>
      </c>
      <c r="E3514" s="56" t="str">
        <f>+'INFO ENEL'!D3502</f>
        <v>Lima</v>
      </c>
      <c r="F3514" s="50">
        <f>+'INFO ENEL'!E3502</f>
        <v>0</v>
      </c>
      <c r="G3514" s="56" t="str">
        <f>+'INFO ENEL'!L3502</f>
        <v>MT</v>
      </c>
      <c r="H3514" s="57">
        <f>+'INFO ENEL'!M3502</f>
        <v>41.4</v>
      </c>
      <c r="I3514" s="56">
        <f>+'INFO ENEL'!N3502</f>
        <v>13</v>
      </c>
      <c r="J3514" s="56" t="str">
        <f>+'INFO ENEL'!O3502</f>
        <v>Poste</v>
      </c>
      <c r="K3514" s="56" t="str">
        <f>+'INFO ENEL'!P3502</f>
        <v>Concreto</v>
      </c>
      <c r="L3514" s="56" t="str">
        <f>+'INFO ENEL'!Q3502</f>
        <v>PPC20</v>
      </c>
      <c r="M3514" s="55" t="str">
        <f>+IF(ISERROR(INDEX('Estructuras de Acero y Concreto'!$C$6:$C$577,MATCH(L3514,'Estructuras de Acero y Concreto'!$D$6:$D$577,0)))=FALSE,INDEX('Estructuras de Acero y Concreto'!$C$6:$C$577,MATCH(L3514,'Estructuras de Acero y Concreto'!$D$6:$D$577,0)),IF(ISERROR(INDEX('Estructuras de Madera'!$C$5:$C$122,MATCH(L3514,'Estructuras de Madera'!$D$5:$D$122,0)))=FALSE,INDEX('Estructuras de Madera'!$C$5:$C$122,MATCH(L3514,'Estructuras de Madera'!$D$5:$D$122,0)),INDEX(SICODI!$G$3:$G$2404,MATCH(L3514,SICODI!$G$3:$G$2404,0))))</f>
        <v>PPC20</v>
      </c>
      <c r="N3514" s="121" t="str">
        <f>+IF(ISERROR(VLOOKUP(M3514,'Resumen de precios LLTT'!$C$17:$D$3071,2,FALSE))=FALSE,VLOOKUP(M3514,'Resumen de precios LLTT'!$C$17:$D$3071,2,FALSE),VLOOKUP(M3514,SICODI!$G$3:$J$2404,2,FALSE))</f>
        <v>POSTE DE CONCRETO ARMADO DE 13/400/150/345</v>
      </c>
      <c r="O3514" s="58">
        <f>+IF(ISERROR(VLOOKUP(M3514,'Resumen de precios LLTT'!$C$17:$G$3071,5,FALSE))=FALSE,VLOOKUP(M3514,'Resumen de precios LLTT'!$C$17:$G$3071,5,FALSE),VLOOKUP(M3514,SICODI!$G$3:$J$2404,4,FALSE))</f>
        <v>364.69</v>
      </c>
      <c r="P3514" s="16">
        <f t="shared" si="492"/>
        <v>0.84299999999999997</v>
      </c>
      <c r="Q3514" s="78">
        <f t="shared" si="493"/>
        <v>672.12366999999995</v>
      </c>
      <c r="R3514" s="56">
        <v>0</v>
      </c>
      <c r="S3514" s="16">
        <f t="shared" si="494"/>
        <v>0.13400000000000001</v>
      </c>
      <c r="T3514" s="79">
        <f t="shared" si="495"/>
        <v>7.5053809816666659</v>
      </c>
      <c r="U3514" s="80">
        <f t="shared" si="496"/>
        <v>0.183</v>
      </c>
      <c r="V3514" s="81">
        <f t="shared" si="497"/>
        <v>1.3734847196449997</v>
      </c>
      <c r="W3514" s="79">
        <f t="shared" si="498"/>
        <v>0.46217247724950827</v>
      </c>
      <c r="X3514" s="60">
        <f t="shared" si="499"/>
        <v>0.5</v>
      </c>
      <c r="Y3514" s="56">
        <f>+'INFO ENEL'!R3502</f>
        <v>1</v>
      </c>
      <c r="Z3514" s="59">
        <f t="shared" si="500"/>
        <v>0.5</v>
      </c>
    </row>
    <row r="3515" spans="1:26" ht="15" customHeight="1" x14ac:dyDescent="0.25">
      <c r="A3515" s="55">
        <f>+'INFO ENEL'!A3503</f>
        <v>3498</v>
      </c>
      <c r="B3515" s="121" t="str">
        <f>+INDEX($B$8:$B$15,MATCH(L3515,$L$8:$L$15,0))</f>
        <v>SICODI</v>
      </c>
      <c r="C3515" s="56" t="str">
        <f>+'INFO ENEL'!B3503</f>
        <v>Lima</v>
      </c>
      <c r="D3515" s="56" t="str">
        <f>+'INFO ENEL'!D3503</f>
        <v>Lima</v>
      </c>
      <c r="E3515" s="56" t="str">
        <f>+'INFO ENEL'!D3503</f>
        <v>Lima</v>
      </c>
      <c r="F3515" s="50">
        <f>+'INFO ENEL'!E3503</f>
        <v>0</v>
      </c>
      <c r="G3515" s="56" t="str">
        <f>+'INFO ENEL'!L3503</f>
        <v>MT</v>
      </c>
      <c r="H3515" s="57">
        <f>+'INFO ENEL'!M3503</f>
        <v>127.247</v>
      </c>
      <c r="I3515" s="56">
        <f>+'INFO ENEL'!N3503</f>
        <v>13</v>
      </c>
      <c r="J3515" s="56" t="str">
        <f>+'INFO ENEL'!O3503</f>
        <v>Poste</v>
      </c>
      <c r="K3515" s="56" t="str">
        <f>+'INFO ENEL'!P3503</f>
        <v>Concreto</v>
      </c>
      <c r="L3515" s="56" t="str">
        <f>+'INFO ENEL'!Q3503</f>
        <v>PPC20</v>
      </c>
      <c r="M3515" s="55" t="str">
        <f>+IF(ISERROR(INDEX('Estructuras de Acero y Concreto'!$C$6:$C$577,MATCH(L3515,'Estructuras de Acero y Concreto'!$D$6:$D$577,0)))=FALSE,INDEX('Estructuras de Acero y Concreto'!$C$6:$C$577,MATCH(L3515,'Estructuras de Acero y Concreto'!$D$6:$D$577,0)),IF(ISERROR(INDEX('Estructuras de Madera'!$C$5:$C$122,MATCH(L3515,'Estructuras de Madera'!$D$5:$D$122,0)))=FALSE,INDEX('Estructuras de Madera'!$C$5:$C$122,MATCH(L3515,'Estructuras de Madera'!$D$5:$D$122,0)),INDEX(SICODI!$G$3:$G$2404,MATCH(L3515,SICODI!$G$3:$G$2404,0))))</f>
        <v>PPC20</v>
      </c>
      <c r="N3515" s="121" t="str">
        <f>+IF(ISERROR(VLOOKUP(M3515,'Resumen de precios LLTT'!$C$17:$D$3071,2,FALSE))=FALSE,VLOOKUP(M3515,'Resumen de precios LLTT'!$C$17:$D$3071,2,FALSE),VLOOKUP(M3515,SICODI!$G$3:$J$2404,2,FALSE))</f>
        <v>POSTE DE CONCRETO ARMADO DE 13/400/150/345</v>
      </c>
      <c r="O3515" s="58">
        <f>+IF(ISERROR(VLOOKUP(M3515,'Resumen de precios LLTT'!$C$17:$G$3071,5,FALSE))=FALSE,VLOOKUP(M3515,'Resumen de precios LLTT'!$C$17:$G$3071,5,FALSE),VLOOKUP(M3515,SICODI!$G$3:$J$2404,4,FALSE))</f>
        <v>364.69</v>
      </c>
      <c r="P3515" s="16">
        <f t="shared" si="492"/>
        <v>0.84299999999999997</v>
      </c>
      <c r="Q3515" s="78">
        <f t="shared" si="493"/>
        <v>672.12366999999995</v>
      </c>
      <c r="R3515" s="56">
        <v>0</v>
      </c>
      <c r="S3515" s="16">
        <f t="shared" si="494"/>
        <v>0.13400000000000001</v>
      </c>
      <c r="T3515" s="79">
        <f t="shared" si="495"/>
        <v>7.5053809816666659</v>
      </c>
      <c r="U3515" s="80">
        <f t="shared" si="496"/>
        <v>0.183</v>
      </c>
      <c r="V3515" s="81">
        <f t="shared" si="497"/>
        <v>1.3734847196449997</v>
      </c>
      <c r="W3515" s="79">
        <f t="shared" si="498"/>
        <v>0.46217247724950827</v>
      </c>
      <c r="X3515" s="60">
        <f t="shared" si="499"/>
        <v>0.5</v>
      </c>
      <c r="Y3515" s="56">
        <f>+'INFO ENEL'!R3503</f>
        <v>1</v>
      </c>
      <c r="Z3515" s="59">
        <f t="shared" si="500"/>
        <v>0.5</v>
      </c>
    </row>
    <row r="3516" spans="1:26" ht="15" customHeight="1" x14ac:dyDescent="0.25">
      <c r="A3516" s="55">
        <f>+'INFO ENEL'!A3504</f>
        <v>3499</v>
      </c>
      <c r="B3516" s="121" t="str">
        <f>+INDEX($B$8:$B$15,MATCH(L3516,$L$8:$L$15,0))</f>
        <v>SICODI</v>
      </c>
      <c r="C3516" s="56" t="str">
        <f>+'INFO ENEL'!B3504</f>
        <v>Lima</v>
      </c>
      <c r="D3516" s="56" t="str">
        <f>+'INFO ENEL'!D3504</f>
        <v>Lima</v>
      </c>
      <c r="E3516" s="56" t="str">
        <f>+'INFO ENEL'!D3504</f>
        <v>Lima</v>
      </c>
      <c r="F3516" s="50">
        <f>+'INFO ENEL'!E3504</f>
        <v>0</v>
      </c>
      <c r="G3516" s="56" t="str">
        <f>+'INFO ENEL'!L3504</f>
        <v>MT</v>
      </c>
      <c r="H3516" s="57">
        <f>+'INFO ENEL'!M3504</f>
        <v>25.32</v>
      </c>
      <c r="I3516" s="56">
        <f>+'INFO ENEL'!N3504</f>
        <v>13</v>
      </c>
      <c r="J3516" s="56" t="str">
        <f>+'INFO ENEL'!O3504</f>
        <v>Poste</v>
      </c>
      <c r="K3516" s="56" t="str">
        <f>+'INFO ENEL'!P3504</f>
        <v>Concreto</v>
      </c>
      <c r="L3516" s="56" t="str">
        <f>+'INFO ENEL'!Q3504</f>
        <v>PPC20</v>
      </c>
      <c r="M3516" s="55" t="str">
        <f>+IF(ISERROR(INDEX('Estructuras de Acero y Concreto'!$C$6:$C$577,MATCH(L3516,'Estructuras de Acero y Concreto'!$D$6:$D$577,0)))=FALSE,INDEX('Estructuras de Acero y Concreto'!$C$6:$C$577,MATCH(L3516,'Estructuras de Acero y Concreto'!$D$6:$D$577,0)),IF(ISERROR(INDEX('Estructuras de Madera'!$C$5:$C$122,MATCH(L3516,'Estructuras de Madera'!$D$5:$D$122,0)))=FALSE,INDEX('Estructuras de Madera'!$C$5:$C$122,MATCH(L3516,'Estructuras de Madera'!$D$5:$D$122,0)),INDEX(SICODI!$G$3:$G$2404,MATCH(L3516,SICODI!$G$3:$G$2404,0))))</f>
        <v>PPC20</v>
      </c>
      <c r="N3516" s="121" t="str">
        <f>+IF(ISERROR(VLOOKUP(M3516,'Resumen de precios LLTT'!$C$17:$D$3071,2,FALSE))=FALSE,VLOOKUP(M3516,'Resumen de precios LLTT'!$C$17:$D$3071,2,FALSE),VLOOKUP(M3516,SICODI!$G$3:$J$2404,2,FALSE))</f>
        <v>POSTE DE CONCRETO ARMADO DE 13/400/150/345</v>
      </c>
      <c r="O3516" s="58">
        <f>+IF(ISERROR(VLOOKUP(M3516,'Resumen de precios LLTT'!$C$17:$G$3071,5,FALSE))=FALSE,VLOOKUP(M3516,'Resumen de precios LLTT'!$C$17:$G$3071,5,FALSE),VLOOKUP(M3516,SICODI!$G$3:$J$2404,4,FALSE))</f>
        <v>364.69</v>
      </c>
      <c r="P3516" s="16">
        <f t="shared" si="492"/>
        <v>0.84299999999999997</v>
      </c>
      <c r="Q3516" s="78">
        <f t="shared" si="493"/>
        <v>672.12366999999995</v>
      </c>
      <c r="R3516" s="56">
        <v>0</v>
      </c>
      <c r="S3516" s="16">
        <f t="shared" si="494"/>
        <v>0.13400000000000001</v>
      </c>
      <c r="T3516" s="79">
        <f t="shared" si="495"/>
        <v>7.5053809816666659</v>
      </c>
      <c r="U3516" s="80">
        <f t="shared" si="496"/>
        <v>0.183</v>
      </c>
      <c r="V3516" s="81">
        <f t="shared" si="497"/>
        <v>1.3734847196449997</v>
      </c>
      <c r="W3516" s="79">
        <f t="shared" si="498"/>
        <v>0.46217247724950827</v>
      </c>
      <c r="X3516" s="60">
        <f t="shared" si="499"/>
        <v>0.5</v>
      </c>
      <c r="Y3516" s="56">
        <f>+'INFO ENEL'!R3504</f>
        <v>1</v>
      </c>
      <c r="Z3516" s="59">
        <f t="shared" si="500"/>
        <v>0.5</v>
      </c>
    </row>
    <row r="3517" spans="1:26" ht="15" customHeight="1" x14ac:dyDescent="0.25">
      <c r="A3517" s="55">
        <f>+'INFO ENEL'!A3505</f>
        <v>3500</v>
      </c>
      <c r="B3517" s="121" t="str">
        <f>+INDEX($B$8:$B$15,MATCH(L3517,$L$8:$L$15,0))</f>
        <v>SICODI</v>
      </c>
      <c r="C3517" s="56" t="str">
        <f>+'INFO ENEL'!B3505</f>
        <v>Lima</v>
      </c>
      <c r="D3517" s="56" t="str">
        <f>+'INFO ENEL'!D3505</f>
        <v>Lima</v>
      </c>
      <c r="E3517" s="56" t="str">
        <f>+'INFO ENEL'!D3505</f>
        <v>Lima</v>
      </c>
      <c r="F3517" s="50">
        <f>+'INFO ENEL'!E3505</f>
        <v>0</v>
      </c>
      <c r="G3517" s="56" t="str">
        <f>+'INFO ENEL'!L3505</f>
        <v>MT</v>
      </c>
      <c r="H3517" s="57">
        <f>+'INFO ENEL'!M3505</f>
        <v>87.888999999999996</v>
      </c>
      <c r="I3517" s="56">
        <f>+'INFO ENEL'!N3505</f>
        <v>13</v>
      </c>
      <c r="J3517" s="56" t="str">
        <f>+'INFO ENEL'!O3505</f>
        <v>Poste</v>
      </c>
      <c r="K3517" s="56" t="str">
        <f>+'INFO ENEL'!P3505</f>
        <v>Concreto</v>
      </c>
      <c r="L3517" s="56" t="str">
        <f>+'INFO ENEL'!Q3505</f>
        <v>PPC20</v>
      </c>
      <c r="M3517" s="55" t="str">
        <f>+IF(ISERROR(INDEX('Estructuras de Acero y Concreto'!$C$6:$C$577,MATCH(L3517,'Estructuras de Acero y Concreto'!$D$6:$D$577,0)))=FALSE,INDEX('Estructuras de Acero y Concreto'!$C$6:$C$577,MATCH(L3517,'Estructuras de Acero y Concreto'!$D$6:$D$577,0)),IF(ISERROR(INDEX('Estructuras de Madera'!$C$5:$C$122,MATCH(L3517,'Estructuras de Madera'!$D$5:$D$122,0)))=FALSE,INDEX('Estructuras de Madera'!$C$5:$C$122,MATCH(L3517,'Estructuras de Madera'!$D$5:$D$122,0)),INDEX(SICODI!$G$3:$G$2404,MATCH(L3517,SICODI!$G$3:$G$2404,0))))</f>
        <v>PPC20</v>
      </c>
      <c r="N3517" s="121" t="str">
        <f>+IF(ISERROR(VLOOKUP(M3517,'Resumen de precios LLTT'!$C$17:$D$3071,2,FALSE))=FALSE,VLOOKUP(M3517,'Resumen de precios LLTT'!$C$17:$D$3071,2,FALSE),VLOOKUP(M3517,SICODI!$G$3:$J$2404,2,FALSE))</f>
        <v>POSTE DE CONCRETO ARMADO DE 13/400/150/345</v>
      </c>
      <c r="O3517" s="58">
        <f>+IF(ISERROR(VLOOKUP(M3517,'Resumen de precios LLTT'!$C$17:$G$3071,5,FALSE))=FALSE,VLOOKUP(M3517,'Resumen de precios LLTT'!$C$17:$G$3071,5,FALSE),VLOOKUP(M3517,SICODI!$G$3:$J$2404,4,FALSE))</f>
        <v>364.69</v>
      </c>
      <c r="P3517" s="16">
        <f t="shared" si="492"/>
        <v>0.84299999999999997</v>
      </c>
      <c r="Q3517" s="78">
        <f t="shared" si="493"/>
        <v>672.12366999999995</v>
      </c>
      <c r="R3517" s="56">
        <v>0</v>
      </c>
      <c r="S3517" s="16">
        <f t="shared" si="494"/>
        <v>0.13400000000000001</v>
      </c>
      <c r="T3517" s="79">
        <f t="shared" si="495"/>
        <v>7.5053809816666659</v>
      </c>
      <c r="U3517" s="80">
        <f t="shared" si="496"/>
        <v>0.183</v>
      </c>
      <c r="V3517" s="81">
        <f t="shared" si="497"/>
        <v>1.3734847196449997</v>
      </c>
      <c r="W3517" s="79">
        <f t="shared" si="498"/>
        <v>0.46217247724950827</v>
      </c>
      <c r="X3517" s="60">
        <f t="shared" si="499"/>
        <v>0.5</v>
      </c>
      <c r="Y3517" s="56">
        <f>+'INFO ENEL'!R3505</f>
        <v>1</v>
      </c>
      <c r="Z3517" s="59">
        <f t="shared" si="500"/>
        <v>0.5</v>
      </c>
    </row>
    <row r="3518" spans="1:26" ht="15" customHeight="1" x14ac:dyDescent="0.25">
      <c r="A3518" s="55">
        <f>+'INFO ENEL'!A3506</f>
        <v>3501</v>
      </c>
      <c r="B3518" s="121" t="str">
        <f>+INDEX($B$8:$B$15,MATCH(L3518,$L$8:$L$15,0))</f>
        <v>SICODI</v>
      </c>
      <c r="C3518" s="56" t="str">
        <f>+'INFO ENEL'!B3506</f>
        <v>Lima</v>
      </c>
      <c r="D3518" s="56" t="str">
        <f>+'INFO ENEL'!D3506</f>
        <v>Lima</v>
      </c>
      <c r="E3518" s="56" t="str">
        <f>+'INFO ENEL'!D3506</f>
        <v>Lima</v>
      </c>
      <c r="F3518" s="50">
        <f>+'INFO ENEL'!E3506</f>
        <v>0</v>
      </c>
      <c r="G3518" s="56" t="str">
        <f>+'INFO ENEL'!L3506</f>
        <v>MT</v>
      </c>
      <c r="H3518" s="57">
        <f>+'INFO ENEL'!M3506</f>
        <v>10.18</v>
      </c>
      <c r="I3518" s="56">
        <f>+'INFO ENEL'!N3506</f>
        <v>13</v>
      </c>
      <c r="J3518" s="56" t="str">
        <f>+'INFO ENEL'!O3506</f>
        <v>Poste</v>
      </c>
      <c r="K3518" s="56" t="str">
        <f>+'INFO ENEL'!P3506</f>
        <v>Concreto</v>
      </c>
      <c r="L3518" s="56" t="str">
        <f>+'INFO ENEL'!Q3506</f>
        <v>PPC20</v>
      </c>
      <c r="M3518" s="55" t="str">
        <f>+IF(ISERROR(INDEX('Estructuras de Acero y Concreto'!$C$6:$C$577,MATCH(L3518,'Estructuras de Acero y Concreto'!$D$6:$D$577,0)))=FALSE,INDEX('Estructuras de Acero y Concreto'!$C$6:$C$577,MATCH(L3518,'Estructuras de Acero y Concreto'!$D$6:$D$577,0)),IF(ISERROR(INDEX('Estructuras de Madera'!$C$5:$C$122,MATCH(L3518,'Estructuras de Madera'!$D$5:$D$122,0)))=FALSE,INDEX('Estructuras de Madera'!$C$5:$C$122,MATCH(L3518,'Estructuras de Madera'!$D$5:$D$122,0)),INDEX(SICODI!$G$3:$G$2404,MATCH(L3518,SICODI!$G$3:$G$2404,0))))</f>
        <v>PPC20</v>
      </c>
      <c r="N3518" s="121" t="str">
        <f>+IF(ISERROR(VLOOKUP(M3518,'Resumen de precios LLTT'!$C$17:$D$3071,2,FALSE))=FALSE,VLOOKUP(M3518,'Resumen de precios LLTT'!$C$17:$D$3071,2,FALSE),VLOOKUP(M3518,SICODI!$G$3:$J$2404,2,FALSE))</f>
        <v>POSTE DE CONCRETO ARMADO DE 13/400/150/345</v>
      </c>
      <c r="O3518" s="58">
        <f>+IF(ISERROR(VLOOKUP(M3518,'Resumen de precios LLTT'!$C$17:$G$3071,5,FALSE))=FALSE,VLOOKUP(M3518,'Resumen de precios LLTT'!$C$17:$G$3071,5,FALSE),VLOOKUP(M3518,SICODI!$G$3:$J$2404,4,FALSE))</f>
        <v>364.69</v>
      </c>
      <c r="P3518" s="16">
        <f t="shared" si="492"/>
        <v>0.84299999999999997</v>
      </c>
      <c r="Q3518" s="78">
        <f t="shared" si="493"/>
        <v>672.12366999999995</v>
      </c>
      <c r="R3518" s="56">
        <v>0</v>
      </c>
      <c r="S3518" s="16">
        <f t="shared" si="494"/>
        <v>0.13400000000000001</v>
      </c>
      <c r="T3518" s="79">
        <f t="shared" si="495"/>
        <v>7.5053809816666659</v>
      </c>
      <c r="U3518" s="80">
        <f t="shared" si="496"/>
        <v>0.183</v>
      </c>
      <c r="V3518" s="81">
        <f t="shared" si="497"/>
        <v>1.3734847196449997</v>
      </c>
      <c r="W3518" s="79">
        <f t="shared" si="498"/>
        <v>0.46217247724950827</v>
      </c>
      <c r="X3518" s="60">
        <f t="shared" si="499"/>
        <v>0.5</v>
      </c>
      <c r="Y3518" s="56">
        <f>+'INFO ENEL'!R3506</f>
        <v>1</v>
      </c>
      <c r="Z3518" s="59">
        <f t="shared" si="500"/>
        <v>0.5</v>
      </c>
    </row>
    <row r="3519" spans="1:26" ht="15" customHeight="1" x14ac:dyDescent="0.25">
      <c r="A3519" s="55">
        <f>+'INFO ENEL'!A3507</f>
        <v>3502</v>
      </c>
      <c r="B3519" s="121" t="str">
        <f>+INDEX($B$8:$B$15,MATCH(L3519,$L$8:$L$15,0))</f>
        <v>SICODI</v>
      </c>
      <c r="C3519" s="56" t="str">
        <f>+'INFO ENEL'!B3507</f>
        <v>Lima</v>
      </c>
      <c r="D3519" s="56" t="str">
        <f>+'INFO ENEL'!D3507</f>
        <v>Lima</v>
      </c>
      <c r="E3519" s="56" t="str">
        <f>+'INFO ENEL'!D3507</f>
        <v>Lima</v>
      </c>
      <c r="F3519" s="50">
        <f>+'INFO ENEL'!E3507</f>
        <v>0</v>
      </c>
      <c r="G3519" s="56" t="str">
        <f>+'INFO ENEL'!L3507</f>
        <v>MT</v>
      </c>
      <c r="H3519" s="57">
        <f>+'INFO ENEL'!M3507</f>
        <v>55.57</v>
      </c>
      <c r="I3519" s="56">
        <f>+'INFO ENEL'!N3507</f>
        <v>13</v>
      </c>
      <c r="J3519" s="56" t="str">
        <f>+'INFO ENEL'!O3507</f>
        <v>Poste</v>
      </c>
      <c r="K3519" s="56" t="str">
        <f>+'INFO ENEL'!P3507</f>
        <v>Concreto</v>
      </c>
      <c r="L3519" s="56" t="str">
        <f>+'INFO ENEL'!Q3507</f>
        <v>PPC20</v>
      </c>
      <c r="M3519" s="55" t="str">
        <f>+IF(ISERROR(INDEX('Estructuras de Acero y Concreto'!$C$6:$C$577,MATCH(L3519,'Estructuras de Acero y Concreto'!$D$6:$D$577,0)))=FALSE,INDEX('Estructuras de Acero y Concreto'!$C$6:$C$577,MATCH(L3519,'Estructuras de Acero y Concreto'!$D$6:$D$577,0)),IF(ISERROR(INDEX('Estructuras de Madera'!$C$5:$C$122,MATCH(L3519,'Estructuras de Madera'!$D$5:$D$122,0)))=FALSE,INDEX('Estructuras de Madera'!$C$5:$C$122,MATCH(L3519,'Estructuras de Madera'!$D$5:$D$122,0)),INDEX(SICODI!$G$3:$G$2404,MATCH(L3519,SICODI!$G$3:$G$2404,0))))</f>
        <v>PPC20</v>
      </c>
      <c r="N3519" s="121" t="str">
        <f>+IF(ISERROR(VLOOKUP(M3519,'Resumen de precios LLTT'!$C$17:$D$3071,2,FALSE))=FALSE,VLOOKUP(M3519,'Resumen de precios LLTT'!$C$17:$D$3071,2,FALSE),VLOOKUP(M3519,SICODI!$G$3:$J$2404,2,FALSE))</f>
        <v>POSTE DE CONCRETO ARMADO DE 13/400/150/345</v>
      </c>
      <c r="O3519" s="58">
        <f>+IF(ISERROR(VLOOKUP(M3519,'Resumen de precios LLTT'!$C$17:$G$3071,5,FALSE))=FALSE,VLOOKUP(M3519,'Resumen de precios LLTT'!$C$17:$G$3071,5,FALSE),VLOOKUP(M3519,SICODI!$G$3:$J$2404,4,FALSE))</f>
        <v>364.69</v>
      </c>
      <c r="P3519" s="16">
        <f t="shared" si="492"/>
        <v>0.84299999999999997</v>
      </c>
      <c r="Q3519" s="78">
        <f t="shared" si="493"/>
        <v>672.12366999999995</v>
      </c>
      <c r="R3519" s="56">
        <v>0</v>
      </c>
      <c r="S3519" s="16">
        <f t="shared" si="494"/>
        <v>0.13400000000000001</v>
      </c>
      <c r="T3519" s="79">
        <f t="shared" si="495"/>
        <v>7.5053809816666659</v>
      </c>
      <c r="U3519" s="80">
        <f t="shared" si="496"/>
        <v>0.183</v>
      </c>
      <c r="V3519" s="81">
        <f t="shared" si="497"/>
        <v>1.3734847196449997</v>
      </c>
      <c r="W3519" s="79">
        <f t="shared" si="498"/>
        <v>0.46217247724950827</v>
      </c>
      <c r="X3519" s="60">
        <f t="shared" si="499"/>
        <v>0.5</v>
      </c>
      <c r="Y3519" s="56">
        <f>+'INFO ENEL'!R3507</f>
        <v>1</v>
      </c>
      <c r="Z3519" s="59">
        <f t="shared" si="500"/>
        <v>0.5</v>
      </c>
    </row>
    <row r="3520" spans="1:26" ht="15" customHeight="1" x14ac:dyDescent="0.25">
      <c r="A3520" s="55">
        <f>+'INFO ENEL'!A3508</f>
        <v>3503</v>
      </c>
      <c r="B3520" s="121" t="str">
        <f>+INDEX($B$8:$B$15,MATCH(L3520,$L$8:$L$15,0))</f>
        <v>SICODI</v>
      </c>
      <c r="C3520" s="56" t="str">
        <f>+'INFO ENEL'!B3508</f>
        <v>Lima</v>
      </c>
      <c r="D3520" s="56" t="str">
        <f>+'INFO ENEL'!D3508</f>
        <v>Lima</v>
      </c>
      <c r="E3520" s="56" t="str">
        <f>+'INFO ENEL'!D3508</f>
        <v>Lima</v>
      </c>
      <c r="F3520" s="50">
        <f>+'INFO ENEL'!E3508</f>
        <v>0</v>
      </c>
      <c r="G3520" s="56" t="str">
        <f>+'INFO ENEL'!L3508</f>
        <v>MT</v>
      </c>
      <c r="H3520" s="57">
        <f>+'INFO ENEL'!M3508</f>
        <v>48.773000000000003</v>
      </c>
      <c r="I3520" s="56">
        <f>+'INFO ENEL'!N3508</f>
        <v>13</v>
      </c>
      <c r="J3520" s="56" t="str">
        <f>+'INFO ENEL'!O3508</f>
        <v>Poste</v>
      </c>
      <c r="K3520" s="56" t="str">
        <f>+'INFO ENEL'!P3508</f>
        <v>Concreto</v>
      </c>
      <c r="L3520" s="56" t="str">
        <f>+'INFO ENEL'!Q3508</f>
        <v>PPC20</v>
      </c>
      <c r="M3520" s="55" t="str">
        <f>+IF(ISERROR(INDEX('Estructuras de Acero y Concreto'!$C$6:$C$577,MATCH(L3520,'Estructuras de Acero y Concreto'!$D$6:$D$577,0)))=FALSE,INDEX('Estructuras de Acero y Concreto'!$C$6:$C$577,MATCH(L3520,'Estructuras de Acero y Concreto'!$D$6:$D$577,0)),IF(ISERROR(INDEX('Estructuras de Madera'!$C$5:$C$122,MATCH(L3520,'Estructuras de Madera'!$D$5:$D$122,0)))=FALSE,INDEX('Estructuras de Madera'!$C$5:$C$122,MATCH(L3520,'Estructuras de Madera'!$D$5:$D$122,0)),INDEX(SICODI!$G$3:$G$2404,MATCH(L3520,SICODI!$G$3:$G$2404,0))))</f>
        <v>PPC20</v>
      </c>
      <c r="N3520" s="121" t="str">
        <f>+IF(ISERROR(VLOOKUP(M3520,'Resumen de precios LLTT'!$C$17:$D$3071,2,FALSE))=FALSE,VLOOKUP(M3520,'Resumen de precios LLTT'!$C$17:$D$3071,2,FALSE),VLOOKUP(M3520,SICODI!$G$3:$J$2404,2,FALSE))</f>
        <v>POSTE DE CONCRETO ARMADO DE 13/400/150/345</v>
      </c>
      <c r="O3520" s="58">
        <f>+IF(ISERROR(VLOOKUP(M3520,'Resumen de precios LLTT'!$C$17:$G$3071,5,FALSE))=FALSE,VLOOKUP(M3520,'Resumen de precios LLTT'!$C$17:$G$3071,5,FALSE),VLOOKUP(M3520,SICODI!$G$3:$J$2404,4,FALSE))</f>
        <v>364.69</v>
      </c>
      <c r="P3520" s="16">
        <f t="shared" si="492"/>
        <v>0.84299999999999997</v>
      </c>
      <c r="Q3520" s="78">
        <f t="shared" si="493"/>
        <v>672.12366999999995</v>
      </c>
      <c r="R3520" s="56">
        <v>0</v>
      </c>
      <c r="S3520" s="16">
        <f t="shared" si="494"/>
        <v>0.13400000000000001</v>
      </c>
      <c r="T3520" s="79">
        <f t="shared" si="495"/>
        <v>7.5053809816666659</v>
      </c>
      <c r="U3520" s="80">
        <f t="shared" si="496"/>
        <v>0.183</v>
      </c>
      <c r="V3520" s="81">
        <f t="shared" si="497"/>
        <v>1.3734847196449997</v>
      </c>
      <c r="W3520" s="79">
        <f t="shared" si="498"/>
        <v>0.46217247724950827</v>
      </c>
      <c r="X3520" s="60">
        <f t="shared" si="499"/>
        <v>0.5</v>
      </c>
      <c r="Y3520" s="56">
        <f>+'INFO ENEL'!R3508</f>
        <v>1</v>
      </c>
      <c r="Z3520" s="59">
        <f t="shared" si="500"/>
        <v>0.5</v>
      </c>
    </row>
    <row r="3521" spans="1:26" ht="15" customHeight="1" x14ac:dyDescent="0.25">
      <c r="A3521" s="55">
        <f>+'INFO ENEL'!A3509</f>
        <v>3504</v>
      </c>
      <c r="B3521" s="121" t="str">
        <f>+INDEX($B$8:$B$15,MATCH(L3521,$L$8:$L$15,0))</f>
        <v>SICODI</v>
      </c>
      <c r="C3521" s="56" t="str">
        <f>+'INFO ENEL'!B3509</f>
        <v>Lima</v>
      </c>
      <c r="D3521" s="56" t="str">
        <f>+'INFO ENEL'!D3509</f>
        <v>Lima</v>
      </c>
      <c r="E3521" s="56" t="str">
        <f>+'INFO ENEL'!D3509</f>
        <v>Lima</v>
      </c>
      <c r="F3521" s="50">
        <f>+'INFO ENEL'!E3509</f>
        <v>0</v>
      </c>
      <c r="G3521" s="56" t="str">
        <f>+'INFO ENEL'!L3509</f>
        <v>MT</v>
      </c>
      <c r="H3521" s="57">
        <f>+'INFO ENEL'!M3509</f>
        <v>42.33</v>
      </c>
      <c r="I3521" s="56">
        <f>+'INFO ENEL'!N3509</f>
        <v>13</v>
      </c>
      <c r="J3521" s="56" t="str">
        <f>+'INFO ENEL'!O3509</f>
        <v>Poste</v>
      </c>
      <c r="K3521" s="56" t="str">
        <f>+'INFO ENEL'!P3509</f>
        <v>Concreto</v>
      </c>
      <c r="L3521" s="56" t="str">
        <f>+'INFO ENEL'!Q3509</f>
        <v>PPC20</v>
      </c>
      <c r="M3521" s="55" t="str">
        <f>+IF(ISERROR(INDEX('Estructuras de Acero y Concreto'!$C$6:$C$577,MATCH(L3521,'Estructuras de Acero y Concreto'!$D$6:$D$577,0)))=FALSE,INDEX('Estructuras de Acero y Concreto'!$C$6:$C$577,MATCH(L3521,'Estructuras de Acero y Concreto'!$D$6:$D$577,0)),IF(ISERROR(INDEX('Estructuras de Madera'!$C$5:$C$122,MATCH(L3521,'Estructuras de Madera'!$D$5:$D$122,0)))=FALSE,INDEX('Estructuras de Madera'!$C$5:$C$122,MATCH(L3521,'Estructuras de Madera'!$D$5:$D$122,0)),INDEX(SICODI!$G$3:$G$2404,MATCH(L3521,SICODI!$G$3:$G$2404,0))))</f>
        <v>PPC20</v>
      </c>
      <c r="N3521" s="121" t="str">
        <f>+IF(ISERROR(VLOOKUP(M3521,'Resumen de precios LLTT'!$C$17:$D$3071,2,FALSE))=FALSE,VLOOKUP(M3521,'Resumen de precios LLTT'!$C$17:$D$3071,2,FALSE),VLOOKUP(M3521,SICODI!$G$3:$J$2404,2,FALSE))</f>
        <v>POSTE DE CONCRETO ARMADO DE 13/400/150/345</v>
      </c>
      <c r="O3521" s="58">
        <f>+IF(ISERROR(VLOOKUP(M3521,'Resumen de precios LLTT'!$C$17:$G$3071,5,FALSE))=FALSE,VLOOKUP(M3521,'Resumen de precios LLTT'!$C$17:$G$3071,5,FALSE),VLOOKUP(M3521,SICODI!$G$3:$J$2404,4,FALSE))</f>
        <v>364.69</v>
      </c>
      <c r="P3521" s="16">
        <f t="shared" si="492"/>
        <v>0.84299999999999997</v>
      </c>
      <c r="Q3521" s="78">
        <f t="shared" si="493"/>
        <v>672.12366999999995</v>
      </c>
      <c r="R3521" s="56">
        <v>0</v>
      </c>
      <c r="S3521" s="16">
        <f t="shared" si="494"/>
        <v>0.13400000000000001</v>
      </c>
      <c r="T3521" s="79">
        <f t="shared" si="495"/>
        <v>7.5053809816666659</v>
      </c>
      <c r="U3521" s="80">
        <f t="shared" si="496"/>
        <v>0.183</v>
      </c>
      <c r="V3521" s="81">
        <f t="shared" si="497"/>
        <v>1.3734847196449997</v>
      </c>
      <c r="W3521" s="79">
        <f t="shared" si="498"/>
        <v>0.46217247724950827</v>
      </c>
      <c r="X3521" s="60">
        <f t="shared" si="499"/>
        <v>0.5</v>
      </c>
      <c r="Y3521" s="56">
        <f>+'INFO ENEL'!R3509</f>
        <v>1</v>
      </c>
      <c r="Z3521" s="59">
        <f t="shared" si="500"/>
        <v>0.5</v>
      </c>
    </row>
    <row r="3522" spans="1:26" ht="15" customHeight="1" x14ac:dyDescent="0.25">
      <c r="A3522" s="55">
        <f>+'INFO ENEL'!A3510</f>
        <v>3505</v>
      </c>
      <c r="B3522" s="121" t="str">
        <f>+INDEX($B$8:$B$15,MATCH(L3522,$L$8:$L$15,0))</f>
        <v>SICODI</v>
      </c>
      <c r="C3522" s="56" t="str">
        <f>+'INFO ENEL'!B3510</f>
        <v>Lima</v>
      </c>
      <c r="D3522" s="56" t="str">
        <f>+'INFO ENEL'!D3510</f>
        <v>Lima</v>
      </c>
      <c r="E3522" s="56" t="str">
        <f>+'INFO ENEL'!D3510</f>
        <v>Lima</v>
      </c>
      <c r="F3522" s="50">
        <f>+'INFO ENEL'!E3510</f>
        <v>0</v>
      </c>
      <c r="G3522" s="56" t="str">
        <f>+'INFO ENEL'!L3510</f>
        <v>MT</v>
      </c>
      <c r="H3522" s="57">
        <f>+'INFO ENEL'!M3510</f>
        <v>41.110999999999997</v>
      </c>
      <c r="I3522" s="56">
        <f>+'INFO ENEL'!N3510</f>
        <v>13</v>
      </c>
      <c r="J3522" s="56" t="str">
        <f>+'INFO ENEL'!O3510</f>
        <v>Poste</v>
      </c>
      <c r="K3522" s="56" t="str">
        <f>+'INFO ENEL'!P3510</f>
        <v>Concreto</v>
      </c>
      <c r="L3522" s="56" t="str">
        <f>+'INFO ENEL'!Q3510</f>
        <v>PPC20</v>
      </c>
      <c r="M3522" s="55" t="str">
        <f>+IF(ISERROR(INDEX('Estructuras de Acero y Concreto'!$C$6:$C$577,MATCH(L3522,'Estructuras de Acero y Concreto'!$D$6:$D$577,0)))=FALSE,INDEX('Estructuras de Acero y Concreto'!$C$6:$C$577,MATCH(L3522,'Estructuras de Acero y Concreto'!$D$6:$D$577,0)),IF(ISERROR(INDEX('Estructuras de Madera'!$C$5:$C$122,MATCH(L3522,'Estructuras de Madera'!$D$5:$D$122,0)))=FALSE,INDEX('Estructuras de Madera'!$C$5:$C$122,MATCH(L3522,'Estructuras de Madera'!$D$5:$D$122,0)),INDEX(SICODI!$G$3:$G$2404,MATCH(L3522,SICODI!$G$3:$G$2404,0))))</f>
        <v>PPC20</v>
      </c>
      <c r="N3522" s="121" t="str">
        <f>+IF(ISERROR(VLOOKUP(M3522,'Resumen de precios LLTT'!$C$17:$D$3071,2,FALSE))=FALSE,VLOOKUP(M3522,'Resumen de precios LLTT'!$C$17:$D$3071,2,FALSE),VLOOKUP(M3522,SICODI!$G$3:$J$2404,2,FALSE))</f>
        <v>POSTE DE CONCRETO ARMADO DE 13/400/150/345</v>
      </c>
      <c r="O3522" s="58">
        <f>+IF(ISERROR(VLOOKUP(M3522,'Resumen de precios LLTT'!$C$17:$G$3071,5,FALSE))=FALSE,VLOOKUP(M3522,'Resumen de precios LLTT'!$C$17:$G$3071,5,FALSE),VLOOKUP(M3522,SICODI!$G$3:$J$2404,4,FALSE))</f>
        <v>364.69</v>
      </c>
      <c r="P3522" s="16">
        <f t="shared" si="492"/>
        <v>0.84299999999999997</v>
      </c>
      <c r="Q3522" s="78">
        <f t="shared" si="493"/>
        <v>672.12366999999995</v>
      </c>
      <c r="R3522" s="56">
        <v>0</v>
      </c>
      <c r="S3522" s="16">
        <f t="shared" si="494"/>
        <v>0.13400000000000001</v>
      </c>
      <c r="T3522" s="79">
        <f t="shared" si="495"/>
        <v>7.5053809816666659</v>
      </c>
      <c r="U3522" s="80">
        <f t="shared" si="496"/>
        <v>0.183</v>
      </c>
      <c r="V3522" s="81">
        <f t="shared" si="497"/>
        <v>1.3734847196449997</v>
      </c>
      <c r="W3522" s="79">
        <f t="shared" si="498"/>
        <v>0.46217247724950827</v>
      </c>
      <c r="X3522" s="60">
        <f t="shared" si="499"/>
        <v>0.5</v>
      </c>
      <c r="Y3522" s="56">
        <f>+'INFO ENEL'!R3510</f>
        <v>1</v>
      </c>
      <c r="Z3522" s="59">
        <f t="shared" si="500"/>
        <v>0.5</v>
      </c>
    </row>
    <row r="3523" spans="1:26" ht="15" customHeight="1" x14ac:dyDescent="0.25">
      <c r="A3523" s="55">
        <f>+'INFO ENEL'!A3511</f>
        <v>3506</v>
      </c>
      <c r="B3523" s="121" t="str">
        <f>+INDEX($B$8:$B$15,MATCH(L3523,$L$8:$L$15,0))</f>
        <v>SICODI</v>
      </c>
      <c r="C3523" s="56" t="str">
        <f>+'INFO ENEL'!B3511</f>
        <v>Lima</v>
      </c>
      <c r="D3523" s="56" t="str">
        <f>+'INFO ENEL'!D3511</f>
        <v>Lima</v>
      </c>
      <c r="E3523" s="56" t="str">
        <f>+'INFO ENEL'!D3511</f>
        <v>Lima</v>
      </c>
      <c r="F3523" s="50">
        <f>+'INFO ENEL'!E3511</f>
        <v>0</v>
      </c>
      <c r="G3523" s="56" t="str">
        <f>+'INFO ENEL'!L3511</f>
        <v>MT</v>
      </c>
      <c r="H3523" s="57">
        <f>+'INFO ENEL'!M3511</f>
        <v>0</v>
      </c>
      <c r="I3523" s="56">
        <f>+'INFO ENEL'!N3511</f>
        <v>15</v>
      </c>
      <c r="J3523" s="56" t="str">
        <f>+'INFO ENEL'!O3511</f>
        <v>Poste</v>
      </c>
      <c r="K3523" s="56" t="str">
        <f>+'INFO ENEL'!P3511</f>
        <v>Concreto</v>
      </c>
      <c r="L3523" s="56" t="str">
        <f>+'INFO ENEL'!Q3511</f>
        <v>PPC24</v>
      </c>
      <c r="M3523" s="55" t="str">
        <f>+IF(ISERROR(INDEX('Estructuras de Acero y Concreto'!$C$6:$C$577,MATCH(L3523,'Estructuras de Acero y Concreto'!$D$6:$D$577,0)))=FALSE,INDEX('Estructuras de Acero y Concreto'!$C$6:$C$577,MATCH(L3523,'Estructuras de Acero y Concreto'!$D$6:$D$577,0)),IF(ISERROR(INDEX('Estructuras de Madera'!$C$5:$C$122,MATCH(L3523,'Estructuras de Madera'!$D$5:$D$122,0)))=FALSE,INDEX('Estructuras de Madera'!$C$5:$C$122,MATCH(L3523,'Estructuras de Madera'!$D$5:$D$122,0)),INDEX(SICODI!$G$3:$G$2404,MATCH(L3523,SICODI!$G$3:$G$2404,0))))</f>
        <v>PPC24</v>
      </c>
      <c r="N3523" s="121" t="str">
        <f>+IF(ISERROR(VLOOKUP(M3523,'Resumen de precios LLTT'!$C$17:$D$3071,2,FALSE))=FALSE,VLOOKUP(M3523,'Resumen de precios LLTT'!$C$17:$D$3071,2,FALSE),VLOOKUP(M3523,SICODI!$G$3:$J$2404,2,FALSE))</f>
        <v>POSTE DE CONCRETO ARMADO DE 15/400/150/375</v>
      </c>
      <c r="O3523" s="58">
        <f>+IF(ISERROR(VLOOKUP(M3523,'Resumen de precios LLTT'!$C$17:$G$3071,5,FALSE))=FALSE,VLOOKUP(M3523,'Resumen de precios LLTT'!$C$17:$G$3071,5,FALSE),VLOOKUP(M3523,SICODI!$G$3:$J$2404,4,FALSE))</f>
        <v>476.76</v>
      </c>
      <c r="P3523" s="16">
        <f t="shared" si="492"/>
        <v>0.84299999999999997</v>
      </c>
      <c r="Q3523" s="78">
        <f t="shared" si="493"/>
        <v>878.66867999999999</v>
      </c>
      <c r="R3523" s="56">
        <v>0</v>
      </c>
      <c r="S3523" s="16">
        <f t="shared" si="494"/>
        <v>0.13400000000000001</v>
      </c>
      <c r="T3523" s="79">
        <f t="shared" si="495"/>
        <v>9.8118002600000001</v>
      </c>
      <c r="U3523" s="80">
        <f t="shared" si="496"/>
        <v>0.183</v>
      </c>
      <c r="V3523" s="81">
        <f t="shared" si="497"/>
        <v>1.7955594475800001</v>
      </c>
      <c r="W3523" s="79">
        <f t="shared" si="498"/>
        <v>0.60419904645994038</v>
      </c>
      <c r="X3523" s="60">
        <f t="shared" si="499"/>
        <v>0.6</v>
      </c>
      <c r="Y3523" s="56">
        <f>+'INFO ENEL'!R3511</f>
        <v>1</v>
      </c>
      <c r="Z3523" s="59">
        <f t="shared" si="500"/>
        <v>0.6</v>
      </c>
    </row>
    <row r="3524" spans="1:26" ht="15" customHeight="1" x14ac:dyDescent="0.25">
      <c r="A3524" s="55">
        <f>+'INFO ENEL'!A3512</f>
        <v>3507</v>
      </c>
      <c r="B3524" s="121" t="str">
        <f>+INDEX($B$8:$B$15,MATCH(L3524,$L$8:$L$15,0))</f>
        <v>SICODI</v>
      </c>
      <c r="C3524" s="56" t="str">
        <f>+'INFO ENEL'!B3512</f>
        <v>Lima</v>
      </c>
      <c r="D3524" s="56" t="str">
        <f>+'INFO ENEL'!D3512</f>
        <v>Lima</v>
      </c>
      <c r="E3524" s="56" t="str">
        <f>+'INFO ENEL'!D3512</f>
        <v>Lima</v>
      </c>
      <c r="F3524" s="50">
        <f>+'INFO ENEL'!E3512</f>
        <v>0</v>
      </c>
      <c r="G3524" s="56" t="str">
        <f>+'INFO ENEL'!L3512</f>
        <v>MT</v>
      </c>
      <c r="H3524" s="57">
        <f>+'INFO ENEL'!M3512</f>
        <v>35</v>
      </c>
      <c r="I3524" s="56">
        <f>+'INFO ENEL'!N3512</f>
        <v>13</v>
      </c>
      <c r="J3524" s="56" t="str">
        <f>+'INFO ENEL'!O3512</f>
        <v>Poste</v>
      </c>
      <c r="K3524" s="56" t="str">
        <f>+'INFO ENEL'!P3512</f>
        <v>Concreto</v>
      </c>
      <c r="L3524" s="56" t="str">
        <f>+'INFO ENEL'!Q3512</f>
        <v>PPC20</v>
      </c>
      <c r="M3524" s="55" t="str">
        <f>+IF(ISERROR(INDEX('Estructuras de Acero y Concreto'!$C$6:$C$577,MATCH(L3524,'Estructuras de Acero y Concreto'!$D$6:$D$577,0)))=FALSE,INDEX('Estructuras de Acero y Concreto'!$C$6:$C$577,MATCH(L3524,'Estructuras de Acero y Concreto'!$D$6:$D$577,0)),IF(ISERROR(INDEX('Estructuras de Madera'!$C$5:$C$122,MATCH(L3524,'Estructuras de Madera'!$D$5:$D$122,0)))=FALSE,INDEX('Estructuras de Madera'!$C$5:$C$122,MATCH(L3524,'Estructuras de Madera'!$D$5:$D$122,0)),INDEX(SICODI!$G$3:$G$2404,MATCH(L3524,SICODI!$G$3:$G$2404,0))))</f>
        <v>PPC20</v>
      </c>
      <c r="N3524" s="121" t="str">
        <f>+IF(ISERROR(VLOOKUP(M3524,'Resumen de precios LLTT'!$C$17:$D$3071,2,FALSE))=FALSE,VLOOKUP(M3524,'Resumen de precios LLTT'!$C$17:$D$3071,2,FALSE),VLOOKUP(M3524,SICODI!$G$3:$J$2404,2,FALSE))</f>
        <v>POSTE DE CONCRETO ARMADO DE 13/400/150/345</v>
      </c>
      <c r="O3524" s="58">
        <f>+IF(ISERROR(VLOOKUP(M3524,'Resumen de precios LLTT'!$C$17:$G$3071,5,FALSE))=FALSE,VLOOKUP(M3524,'Resumen de precios LLTT'!$C$17:$G$3071,5,FALSE),VLOOKUP(M3524,SICODI!$G$3:$J$2404,4,FALSE))</f>
        <v>364.69</v>
      </c>
      <c r="P3524" s="16">
        <f t="shared" si="492"/>
        <v>0.84299999999999997</v>
      </c>
      <c r="Q3524" s="78">
        <f t="shared" si="493"/>
        <v>672.12366999999995</v>
      </c>
      <c r="R3524" s="56">
        <v>0</v>
      </c>
      <c r="S3524" s="16">
        <f t="shared" si="494"/>
        <v>0.13400000000000001</v>
      </c>
      <c r="T3524" s="79">
        <f t="shared" si="495"/>
        <v>7.5053809816666659</v>
      </c>
      <c r="U3524" s="80">
        <f t="shared" si="496"/>
        <v>0.183</v>
      </c>
      <c r="V3524" s="81">
        <f t="shared" si="497"/>
        <v>1.3734847196449997</v>
      </c>
      <c r="W3524" s="79">
        <f t="shared" si="498"/>
        <v>0.46217247724950827</v>
      </c>
      <c r="X3524" s="60">
        <f t="shared" si="499"/>
        <v>0.5</v>
      </c>
      <c r="Y3524" s="56">
        <f>+'INFO ENEL'!R3512</f>
        <v>1</v>
      </c>
      <c r="Z3524" s="59">
        <f t="shared" si="500"/>
        <v>0.5</v>
      </c>
    </row>
    <row r="3525" spans="1:26" ht="15" customHeight="1" x14ac:dyDescent="0.25">
      <c r="A3525" s="55">
        <f>+'INFO ENEL'!A3513</f>
        <v>3508</v>
      </c>
      <c r="B3525" s="121" t="str">
        <f>+INDEX($B$8:$B$15,MATCH(L3525,$L$8:$L$15,0))</f>
        <v>SICODI</v>
      </c>
      <c r="C3525" s="56" t="str">
        <f>+'INFO ENEL'!B3513</f>
        <v>Lima</v>
      </c>
      <c r="D3525" s="56" t="str">
        <f>+'INFO ENEL'!D3513</f>
        <v>Lima</v>
      </c>
      <c r="E3525" s="56" t="str">
        <f>+'INFO ENEL'!D3513</f>
        <v>Lima</v>
      </c>
      <c r="F3525" s="50">
        <f>+'INFO ENEL'!E3513</f>
        <v>0</v>
      </c>
      <c r="G3525" s="56" t="str">
        <f>+'INFO ENEL'!L3513</f>
        <v>MT</v>
      </c>
      <c r="H3525" s="57">
        <f>+'INFO ENEL'!M3513</f>
        <v>35.700000000000003</v>
      </c>
      <c r="I3525" s="56">
        <f>+'INFO ENEL'!N3513</f>
        <v>13</v>
      </c>
      <c r="J3525" s="56" t="str">
        <f>+'INFO ENEL'!O3513</f>
        <v>Poste</v>
      </c>
      <c r="K3525" s="56" t="str">
        <f>+'INFO ENEL'!P3513</f>
        <v>Concreto</v>
      </c>
      <c r="L3525" s="56" t="str">
        <f>+'INFO ENEL'!Q3513</f>
        <v>PPC20</v>
      </c>
      <c r="M3525" s="55" t="str">
        <f>+IF(ISERROR(INDEX('Estructuras de Acero y Concreto'!$C$6:$C$577,MATCH(L3525,'Estructuras de Acero y Concreto'!$D$6:$D$577,0)))=FALSE,INDEX('Estructuras de Acero y Concreto'!$C$6:$C$577,MATCH(L3525,'Estructuras de Acero y Concreto'!$D$6:$D$577,0)),IF(ISERROR(INDEX('Estructuras de Madera'!$C$5:$C$122,MATCH(L3525,'Estructuras de Madera'!$D$5:$D$122,0)))=FALSE,INDEX('Estructuras de Madera'!$C$5:$C$122,MATCH(L3525,'Estructuras de Madera'!$D$5:$D$122,0)),INDEX(SICODI!$G$3:$G$2404,MATCH(L3525,SICODI!$G$3:$G$2404,0))))</f>
        <v>PPC20</v>
      </c>
      <c r="N3525" s="121" t="str">
        <f>+IF(ISERROR(VLOOKUP(M3525,'Resumen de precios LLTT'!$C$17:$D$3071,2,FALSE))=FALSE,VLOOKUP(M3525,'Resumen de precios LLTT'!$C$17:$D$3071,2,FALSE),VLOOKUP(M3525,SICODI!$G$3:$J$2404,2,FALSE))</f>
        <v>POSTE DE CONCRETO ARMADO DE 13/400/150/345</v>
      </c>
      <c r="O3525" s="58">
        <f>+IF(ISERROR(VLOOKUP(M3525,'Resumen de precios LLTT'!$C$17:$G$3071,5,FALSE))=FALSE,VLOOKUP(M3525,'Resumen de precios LLTT'!$C$17:$G$3071,5,FALSE),VLOOKUP(M3525,SICODI!$G$3:$J$2404,4,FALSE))</f>
        <v>364.69</v>
      </c>
      <c r="P3525" s="16">
        <f t="shared" si="492"/>
        <v>0.84299999999999997</v>
      </c>
      <c r="Q3525" s="78">
        <f t="shared" si="493"/>
        <v>672.12366999999995</v>
      </c>
      <c r="R3525" s="56">
        <v>0</v>
      </c>
      <c r="S3525" s="16">
        <f t="shared" si="494"/>
        <v>0.13400000000000001</v>
      </c>
      <c r="T3525" s="79">
        <f t="shared" si="495"/>
        <v>7.5053809816666659</v>
      </c>
      <c r="U3525" s="80">
        <f t="shared" si="496"/>
        <v>0.183</v>
      </c>
      <c r="V3525" s="81">
        <f t="shared" si="497"/>
        <v>1.3734847196449997</v>
      </c>
      <c r="W3525" s="79">
        <f t="shared" si="498"/>
        <v>0.46217247724950827</v>
      </c>
      <c r="X3525" s="60">
        <f t="shared" si="499"/>
        <v>0.5</v>
      </c>
      <c r="Y3525" s="56">
        <f>+'INFO ENEL'!R3513</f>
        <v>1</v>
      </c>
      <c r="Z3525" s="59">
        <f t="shared" si="500"/>
        <v>0.5</v>
      </c>
    </row>
    <row r="3526" spans="1:26" ht="15" customHeight="1" x14ac:dyDescent="0.25">
      <c r="A3526" s="55">
        <f>+'INFO ENEL'!A3514</f>
        <v>3509</v>
      </c>
      <c r="B3526" s="121" t="str">
        <f>+INDEX($B$8:$B$15,MATCH(L3526,$L$8:$L$15,0))</f>
        <v>SICODI</v>
      </c>
      <c r="C3526" s="56" t="str">
        <f>+'INFO ENEL'!B3514</f>
        <v>Lima</v>
      </c>
      <c r="D3526" s="56" t="str">
        <f>+'INFO ENEL'!D3514</f>
        <v>Lima</v>
      </c>
      <c r="E3526" s="56" t="str">
        <f>+'INFO ENEL'!D3514</f>
        <v>Lima</v>
      </c>
      <c r="F3526" s="50">
        <f>+'INFO ENEL'!E3514</f>
        <v>0</v>
      </c>
      <c r="G3526" s="56" t="str">
        <f>+'INFO ENEL'!L3514</f>
        <v>MT</v>
      </c>
      <c r="H3526" s="57">
        <f>+'INFO ENEL'!M3514</f>
        <v>67.28</v>
      </c>
      <c r="I3526" s="56">
        <f>+'INFO ENEL'!N3514</f>
        <v>13</v>
      </c>
      <c r="J3526" s="56" t="str">
        <f>+'INFO ENEL'!O3514</f>
        <v>Poste</v>
      </c>
      <c r="K3526" s="56" t="str">
        <f>+'INFO ENEL'!P3514</f>
        <v>Concreto</v>
      </c>
      <c r="L3526" s="56" t="str">
        <f>+'INFO ENEL'!Q3514</f>
        <v>PPC20</v>
      </c>
      <c r="M3526" s="55" t="str">
        <f>+IF(ISERROR(INDEX('Estructuras de Acero y Concreto'!$C$6:$C$577,MATCH(L3526,'Estructuras de Acero y Concreto'!$D$6:$D$577,0)))=FALSE,INDEX('Estructuras de Acero y Concreto'!$C$6:$C$577,MATCH(L3526,'Estructuras de Acero y Concreto'!$D$6:$D$577,0)),IF(ISERROR(INDEX('Estructuras de Madera'!$C$5:$C$122,MATCH(L3526,'Estructuras de Madera'!$D$5:$D$122,0)))=FALSE,INDEX('Estructuras de Madera'!$C$5:$C$122,MATCH(L3526,'Estructuras de Madera'!$D$5:$D$122,0)),INDEX(SICODI!$G$3:$G$2404,MATCH(L3526,SICODI!$G$3:$G$2404,0))))</f>
        <v>PPC20</v>
      </c>
      <c r="N3526" s="121" t="str">
        <f>+IF(ISERROR(VLOOKUP(M3526,'Resumen de precios LLTT'!$C$17:$D$3071,2,FALSE))=FALSE,VLOOKUP(M3526,'Resumen de precios LLTT'!$C$17:$D$3071,2,FALSE),VLOOKUP(M3526,SICODI!$G$3:$J$2404,2,FALSE))</f>
        <v>POSTE DE CONCRETO ARMADO DE 13/400/150/345</v>
      </c>
      <c r="O3526" s="58">
        <f>+IF(ISERROR(VLOOKUP(M3526,'Resumen de precios LLTT'!$C$17:$G$3071,5,FALSE))=FALSE,VLOOKUP(M3526,'Resumen de precios LLTT'!$C$17:$G$3071,5,FALSE),VLOOKUP(M3526,SICODI!$G$3:$J$2404,4,FALSE))</f>
        <v>364.69</v>
      </c>
      <c r="P3526" s="16">
        <f t="shared" si="492"/>
        <v>0.84299999999999997</v>
      </c>
      <c r="Q3526" s="78">
        <f t="shared" si="493"/>
        <v>672.12366999999995</v>
      </c>
      <c r="R3526" s="56">
        <v>0</v>
      </c>
      <c r="S3526" s="16">
        <f t="shared" si="494"/>
        <v>0.13400000000000001</v>
      </c>
      <c r="T3526" s="79">
        <f t="shared" si="495"/>
        <v>7.5053809816666659</v>
      </c>
      <c r="U3526" s="80">
        <f t="shared" si="496"/>
        <v>0.183</v>
      </c>
      <c r="V3526" s="81">
        <f t="shared" si="497"/>
        <v>1.3734847196449997</v>
      </c>
      <c r="W3526" s="79">
        <f t="shared" si="498"/>
        <v>0.46217247724950827</v>
      </c>
      <c r="X3526" s="60">
        <f t="shared" si="499"/>
        <v>0.5</v>
      </c>
      <c r="Y3526" s="56">
        <f>+'INFO ENEL'!R3514</f>
        <v>1</v>
      </c>
      <c r="Z3526" s="59">
        <f t="shared" si="500"/>
        <v>0.5</v>
      </c>
    </row>
    <row r="3527" spans="1:26" ht="15" customHeight="1" x14ac:dyDescent="0.25">
      <c r="A3527" s="55">
        <f>+'INFO ENEL'!A3515</f>
        <v>3510</v>
      </c>
      <c r="B3527" s="121" t="str">
        <f>+INDEX($B$8:$B$15,MATCH(L3527,$L$8:$L$15,0))</f>
        <v>SICODI</v>
      </c>
      <c r="C3527" s="56" t="str">
        <f>+'INFO ENEL'!B3515</f>
        <v>Lima</v>
      </c>
      <c r="D3527" s="56" t="str">
        <f>+'INFO ENEL'!D3515</f>
        <v>Lima</v>
      </c>
      <c r="E3527" s="56" t="str">
        <f>+'INFO ENEL'!D3515</f>
        <v>Lima</v>
      </c>
      <c r="F3527" s="50">
        <f>+'INFO ENEL'!E3515</f>
        <v>0</v>
      </c>
      <c r="G3527" s="56" t="str">
        <f>+'INFO ENEL'!L3515</f>
        <v>MT</v>
      </c>
      <c r="H3527" s="57">
        <f>+'INFO ENEL'!M3515</f>
        <v>56.71</v>
      </c>
      <c r="I3527" s="56">
        <f>+'INFO ENEL'!N3515</f>
        <v>13</v>
      </c>
      <c r="J3527" s="56" t="str">
        <f>+'INFO ENEL'!O3515</f>
        <v>Poste</v>
      </c>
      <c r="K3527" s="56" t="str">
        <f>+'INFO ENEL'!P3515</f>
        <v>Concreto</v>
      </c>
      <c r="L3527" s="56" t="str">
        <f>+'INFO ENEL'!Q3515</f>
        <v>PPC20</v>
      </c>
      <c r="M3527" s="55" t="str">
        <f>+IF(ISERROR(INDEX('Estructuras de Acero y Concreto'!$C$6:$C$577,MATCH(L3527,'Estructuras de Acero y Concreto'!$D$6:$D$577,0)))=FALSE,INDEX('Estructuras de Acero y Concreto'!$C$6:$C$577,MATCH(L3527,'Estructuras de Acero y Concreto'!$D$6:$D$577,0)),IF(ISERROR(INDEX('Estructuras de Madera'!$C$5:$C$122,MATCH(L3527,'Estructuras de Madera'!$D$5:$D$122,0)))=FALSE,INDEX('Estructuras de Madera'!$C$5:$C$122,MATCH(L3527,'Estructuras de Madera'!$D$5:$D$122,0)),INDEX(SICODI!$G$3:$G$2404,MATCH(L3527,SICODI!$G$3:$G$2404,0))))</f>
        <v>PPC20</v>
      </c>
      <c r="N3527" s="121" t="str">
        <f>+IF(ISERROR(VLOOKUP(M3527,'Resumen de precios LLTT'!$C$17:$D$3071,2,FALSE))=FALSE,VLOOKUP(M3527,'Resumen de precios LLTT'!$C$17:$D$3071,2,FALSE),VLOOKUP(M3527,SICODI!$G$3:$J$2404,2,FALSE))</f>
        <v>POSTE DE CONCRETO ARMADO DE 13/400/150/345</v>
      </c>
      <c r="O3527" s="58">
        <f>+IF(ISERROR(VLOOKUP(M3527,'Resumen de precios LLTT'!$C$17:$G$3071,5,FALSE))=FALSE,VLOOKUP(M3527,'Resumen de precios LLTT'!$C$17:$G$3071,5,FALSE),VLOOKUP(M3527,SICODI!$G$3:$J$2404,4,FALSE))</f>
        <v>364.69</v>
      </c>
      <c r="P3527" s="16">
        <f t="shared" si="492"/>
        <v>0.84299999999999997</v>
      </c>
      <c r="Q3527" s="78">
        <f t="shared" si="493"/>
        <v>672.12366999999995</v>
      </c>
      <c r="R3527" s="56">
        <v>0</v>
      </c>
      <c r="S3527" s="16">
        <f t="shared" si="494"/>
        <v>0.13400000000000001</v>
      </c>
      <c r="T3527" s="79">
        <f t="shared" si="495"/>
        <v>7.5053809816666659</v>
      </c>
      <c r="U3527" s="80">
        <f t="shared" si="496"/>
        <v>0.183</v>
      </c>
      <c r="V3527" s="81">
        <f t="shared" si="497"/>
        <v>1.3734847196449997</v>
      </c>
      <c r="W3527" s="79">
        <f t="shared" si="498"/>
        <v>0.46217247724950827</v>
      </c>
      <c r="X3527" s="60">
        <f t="shared" si="499"/>
        <v>0.5</v>
      </c>
      <c r="Y3527" s="56">
        <f>+'INFO ENEL'!R3515</f>
        <v>1</v>
      </c>
      <c r="Z3527" s="59">
        <f t="shared" si="500"/>
        <v>0.5</v>
      </c>
    </row>
    <row r="3528" spans="1:26" ht="15" customHeight="1" x14ac:dyDescent="0.25">
      <c r="A3528" s="55">
        <f>+'INFO ENEL'!A3516</f>
        <v>3511</v>
      </c>
      <c r="B3528" s="121" t="str">
        <f>+INDEX($B$8:$B$15,MATCH(L3528,$L$8:$L$15,0))</f>
        <v>SICODI</v>
      </c>
      <c r="C3528" s="56" t="str">
        <f>+'INFO ENEL'!B3516</f>
        <v>Lima</v>
      </c>
      <c r="D3528" s="56" t="str">
        <f>+'INFO ENEL'!D3516</f>
        <v>Lima</v>
      </c>
      <c r="E3528" s="56" t="str">
        <f>+'INFO ENEL'!D3516</f>
        <v>Lima</v>
      </c>
      <c r="F3528" s="50">
        <f>+'INFO ENEL'!E3516</f>
        <v>0</v>
      </c>
      <c r="G3528" s="56" t="str">
        <f>+'INFO ENEL'!L3516</f>
        <v>MT</v>
      </c>
      <c r="H3528" s="57">
        <f>+'INFO ENEL'!M3516</f>
        <v>40.287100000000002</v>
      </c>
      <c r="I3528" s="56">
        <f>+'INFO ENEL'!N3516</f>
        <v>13</v>
      </c>
      <c r="J3528" s="56" t="str">
        <f>+'INFO ENEL'!O3516</f>
        <v>Poste</v>
      </c>
      <c r="K3528" s="56" t="str">
        <f>+'INFO ENEL'!P3516</f>
        <v>Concreto</v>
      </c>
      <c r="L3528" s="56" t="str">
        <f>+'INFO ENEL'!Q3516</f>
        <v>PPC20</v>
      </c>
      <c r="M3528" s="55" t="str">
        <f>+IF(ISERROR(INDEX('Estructuras de Acero y Concreto'!$C$6:$C$577,MATCH(L3528,'Estructuras de Acero y Concreto'!$D$6:$D$577,0)))=FALSE,INDEX('Estructuras de Acero y Concreto'!$C$6:$C$577,MATCH(L3528,'Estructuras de Acero y Concreto'!$D$6:$D$577,0)),IF(ISERROR(INDEX('Estructuras de Madera'!$C$5:$C$122,MATCH(L3528,'Estructuras de Madera'!$D$5:$D$122,0)))=FALSE,INDEX('Estructuras de Madera'!$C$5:$C$122,MATCH(L3528,'Estructuras de Madera'!$D$5:$D$122,0)),INDEX(SICODI!$G$3:$G$2404,MATCH(L3528,SICODI!$G$3:$G$2404,0))))</f>
        <v>PPC20</v>
      </c>
      <c r="N3528" s="121" t="str">
        <f>+IF(ISERROR(VLOOKUP(M3528,'Resumen de precios LLTT'!$C$17:$D$3071,2,FALSE))=FALSE,VLOOKUP(M3528,'Resumen de precios LLTT'!$C$17:$D$3071,2,FALSE),VLOOKUP(M3528,SICODI!$G$3:$J$2404,2,FALSE))</f>
        <v>POSTE DE CONCRETO ARMADO DE 13/400/150/345</v>
      </c>
      <c r="O3528" s="58">
        <f>+IF(ISERROR(VLOOKUP(M3528,'Resumen de precios LLTT'!$C$17:$G$3071,5,FALSE))=FALSE,VLOOKUP(M3528,'Resumen de precios LLTT'!$C$17:$G$3071,5,FALSE),VLOOKUP(M3528,SICODI!$G$3:$J$2404,4,FALSE))</f>
        <v>364.69</v>
      </c>
      <c r="P3528" s="16">
        <f t="shared" si="492"/>
        <v>0.84299999999999997</v>
      </c>
      <c r="Q3528" s="78">
        <f t="shared" si="493"/>
        <v>672.12366999999995</v>
      </c>
      <c r="R3528" s="56">
        <v>0</v>
      </c>
      <c r="S3528" s="16">
        <f t="shared" si="494"/>
        <v>0.13400000000000001</v>
      </c>
      <c r="T3528" s="79">
        <f t="shared" si="495"/>
        <v>7.5053809816666659</v>
      </c>
      <c r="U3528" s="80">
        <f t="shared" si="496"/>
        <v>0.183</v>
      </c>
      <c r="V3528" s="81">
        <f t="shared" si="497"/>
        <v>1.3734847196449997</v>
      </c>
      <c r="W3528" s="79">
        <f t="shared" si="498"/>
        <v>0.46217247724950827</v>
      </c>
      <c r="X3528" s="60">
        <f t="shared" si="499"/>
        <v>0.5</v>
      </c>
      <c r="Y3528" s="56">
        <f>+'INFO ENEL'!R3516</f>
        <v>1</v>
      </c>
      <c r="Z3528" s="59">
        <f t="shared" si="500"/>
        <v>0.5</v>
      </c>
    </row>
    <row r="3529" spans="1:26" ht="15" customHeight="1" x14ac:dyDescent="0.25">
      <c r="A3529" s="55">
        <f>+'INFO ENEL'!A3517</f>
        <v>3512</v>
      </c>
      <c r="B3529" s="121" t="str">
        <f>+INDEX($B$8:$B$15,MATCH(L3529,$L$8:$L$15,0))</f>
        <v>SICODI</v>
      </c>
      <c r="C3529" s="56" t="str">
        <f>+'INFO ENEL'!B3517</f>
        <v>Lima</v>
      </c>
      <c r="D3529" s="56" t="str">
        <f>+'INFO ENEL'!D3517</f>
        <v>Lima</v>
      </c>
      <c r="E3529" s="56" t="str">
        <f>+'INFO ENEL'!D3517</f>
        <v>Lima</v>
      </c>
      <c r="F3529" s="50">
        <f>+'INFO ENEL'!E3517</f>
        <v>0</v>
      </c>
      <c r="G3529" s="56" t="str">
        <f>+'INFO ENEL'!L3517</f>
        <v>MT</v>
      </c>
      <c r="H3529" s="57">
        <f>+'INFO ENEL'!M3517</f>
        <v>72.912000000000006</v>
      </c>
      <c r="I3529" s="56">
        <f>+'INFO ENEL'!N3517</f>
        <v>13</v>
      </c>
      <c r="J3529" s="56" t="str">
        <f>+'INFO ENEL'!O3517</f>
        <v>Poste</v>
      </c>
      <c r="K3529" s="56" t="str">
        <f>+'INFO ENEL'!P3517</f>
        <v>Concreto</v>
      </c>
      <c r="L3529" s="56" t="str">
        <f>+'INFO ENEL'!Q3517</f>
        <v>PPC20</v>
      </c>
      <c r="M3529" s="55" t="str">
        <f>+IF(ISERROR(INDEX('Estructuras de Acero y Concreto'!$C$6:$C$577,MATCH(L3529,'Estructuras de Acero y Concreto'!$D$6:$D$577,0)))=FALSE,INDEX('Estructuras de Acero y Concreto'!$C$6:$C$577,MATCH(L3529,'Estructuras de Acero y Concreto'!$D$6:$D$577,0)),IF(ISERROR(INDEX('Estructuras de Madera'!$C$5:$C$122,MATCH(L3529,'Estructuras de Madera'!$D$5:$D$122,0)))=FALSE,INDEX('Estructuras de Madera'!$C$5:$C$122,MATCH(L3529,'Estructuras de Madera'!$D$5:$D$122,0)),INDEX(SICODI!$G$3:$G$2404,MATCH(L3529,SICODI!$G$3:$G$2404,0))))</f>
        <v>PPC20</v>
      </c>
      <c r="N3529" s="121" t="str">
        <f>+IF(ISERROR(VLOOKUP(M3529,'Resumen de precios LLTT'!$C$17:$D$3071,2,FALSE))=FALSE,VLOOKUP(M3529,'Resumen de precios LLTT'!$C$17:$D$3071,2,FALSE),VLOOKUP(M3529,SICODI!$G$3:$J$2404,2,FALSE))</f>
        <v>POSTE DE CONCRETO ARMADO DE 13/400/150/345</v>
      </c>
      <c r="O3529" s="58">
        <f>+IF(ISERROR(VLOOKUP(M3529,'Resumen de precios LLTT'!$C$17:$G$3071,5,FALSE))=FALSE,VLOOKUP(M3529,'Resumen de precios LLTT'!$C$17:$G$3071,5,FALSE),VLOOKUP(M3529,SICODI!$G$3:$J$2404,4,FALSE))</f>
        <v>364.69</v>
      </c>
      <c r="P3529" s="16">
        <f t="shared" ref="P3529:P3592" si="501">IF(G3529="BT", $P$2, $P$3)</f>
        <v>0.84299999999999997</v>
      </c>
      <c r="Q3529" s="78">
        <f t="shared" ref="Q3529:Q3592" si="502">O3529*(P3529+1)</f>
        <v>672.12366999999995</v>
      </c>
      <c r="R3529" s="56">
        <v>0</v>
      </c>
      <c r="S3529" s="16">
        <f t="shared" ref="S3529:S3592" si="503">IF(G3529="BT", ($S$2), ($S$3))</f>
        <v>0.13400000000000001</v>
      </c>
      <c r="T3529" s="79">
        <f t="shared" ref="T3529:T3592" si="504">(Q3529*S3529)/12</f>
        <v>7.5053809816666659</v>
      </c>
      <c r="U3529" s="80">
        <f t="shared" ref="U3529:U3592" si="505">IF(G3529="BT", ($U$2), ($U$3))</f>
        <v>0.183</v>
      </c>
      <c r="V3529" s="81">
        <f t="shared" ref="V3529:V3592" si="506">T3529*U3529</f>
        <v>1.3734847196449997</v>
      </c>
      <c r="W3529" s="79">
        <f t="shared" ref="W3529:W3592" si="507">(V3529*(1/3)*(1+$Y$2))+R3529</f>
        <v>0.46217247724950827</v>
      </c>
      <c r="X3529" s="60">
        <f t="shared" si="499"/>
        <v>0.5</v>
      </c>
      <c r="Y3529" s="56">
        <f>+'INFO ENEL'!R3517</f>
        <v>1</v>
      </c>
      <c r="Z3529" s="59">
        <f t="shared" si="500"/>
        <v>0.5</v>
      </c>
    </row>
    <row r="3530" spans="1:26" ht="15" customHeight="1" x14ac:dyDescent="0.25">
      <c r="A3530" s="55">
        <f>+'INFO ENEL'!A3518</f>
        <v>3513</v>
      </c>
      <c r="B3530" s="121" t="str">
        <f>+INDEX($B$8:$B$15,MATCH(L3530,$L$8:$L$15,0))</f>
        <v>SICODI</v>
      </c>
      <c r="C3530" s="56" t="str">
        <f>+'INFO ENEL'!B3518</f>
        <v>Lima</v>
      </c>
      <c r="D3530" s="56" t="str">
        <f>+'INFO ENEL'!D3518</f>
        <v>Lima</v>
      </c>
      <c r="E3530" s="56" t="str">
        <f>+'INFO ENEL'!D3518</f>
        <v>Lima</v>
      </c>
      <c r="F3530" s="50">
        <f>+'INFO ENEL'!E3518</f>
        <v>0</v>
      </c>
      <c r="G3530" s="56" t="str">
        <f>+'INFO ENEL'!L3518</f>
        <v>MT</v>
      </c>
      <c r="H3530" s="57">
        <f>+'INFO ENEL'!M3518</f>
        <v>8.6300000000000008</v>
      </c>
      <c r="I3530" s="56">
        <f>+'INFO ENEL'!N3518</f>
        <v>13</v>
      </c>
      <c r="J3530" s="56" t="str">
        <f>+'INFO ENEL'!O3518</f>
        <v>Poste</v>
      </c>
      <c r="K3530" s="56" t="str">
        <f>+'INFO ENEL'!P3518</f>
        <v>Concreto</v>
      </c>
      <c r="L3530" s="56" t="str">
        <f>+'INFO ENEL'!Q3518</f>
        <v>PPC20</v>
      </c>
      <c r="M3530" s="55" t="str">
        <f>+IF(ISERROR(INDEX('Estructuras de Acero y Concreto'!$C$6:$C$577,MATCH(L3530,'Estructuras de Acero y Concreto'!$D$6:$D$577,0)))=FALSE,INDEX('Estructuras de Acero y Concreto'!$C$6:$C$577,MATCH(L3530,'Estructuras de Acero y Concreto'!$D$6:$D$577,0)),IF(ISERROR(INDEX('Estructuras de Madera'!$C$5:$C$122,MATCH(L3530,'Estructuras de Madera'!$D$5:$D$122,0)))=FALSE,INDEX('Estructuras de Madera'!$C$5:$C$122,MATCH(L3530,'Estructuras de Madera'!$D$5:$D$122,0)),INDEX(SICODI!$G$3:$G$2404,MATCH(L3530,SICODI!$G$3:$G$2404,0))))</f>
        <v>PPC20</v>
      </c>
      <c r="N3530" s="121" t="str">
        <f>+IF(ISERROR(VLOOKUP(M3530,'Resumen de precios LLTT'!$C$17:$D$3071,2,FALSE))=FALSE,VLOOKUP(M3530,'Resumen de precios LLTT'!$C$17:$D$3071,2,FALSE),VLOOKUP(M3530,SICODI!$G$3:$J$2404,2,FALSE))</f>
        <v>POSTE DE CONCRETO ARMADO DE 13/400/150/345</v>
      </c>
      <c r="O3530" s="58">
        <f>+IF(ISERROR(VLOOKUP(M3530,'Resumen de precios LLTT'!$C$17:$G$3071,5,FALSE))=FALSE,VLOOKUP(M3530,'Resumen de precios LLTT'!$C$17:$G$3071,5,FALSE),VLOOKUP(M3530,SICODI!$G$3:$J$2404,4,FALSE))</f>
        <v>364.69</v>
      </c>
      <c r="P3530" s="16">
        <f t="shared" si="501"/>
        <v>0.84299999999999997</v>
      </c>
      <c r="Q3530" s="78">
        <f t="shared" si="502"/>
        <v>672.12366999999995</v>
      </c>
      <c r="R3530" s="56">
        <v>0</v>
      </c>
      <c r="S3530" s="16">
        <f t="shared" si="503"/>
        <v>0.13400000000000001</v>
      </c>
      <c r="T3530" s="79">
        <f t="shared" si="504"/>
        <v>7.5053809816666659</v>
      </c>
      <c r="U3530" s="80">
        <f t="shared" si="505"/>
        <v>0.183</v>
      </c>
      <c r="V3530" s="81">
        <f t="shared" si="506"/>
        <v>1.3734847196449997</v>
      </c>
      <c r="W3530" s="79">
        <f t="shared" si="507"/>
        <v>0.46217247724950827</v>
      </c>
      <c r="X3530" s="60">
        <f t="shared" si="499"/>
        <v>0.5</v>
      </c>
      <c r="Y3530" s="56">
        <f>+'INFO ENEL'!R3518</f>
        <v>1</v>
      </c>
      <c r="Z3530" s="59">
        <f t="shared" si="500"/>
        <v>0.5</v>
      </c>
    </row>
    <row r="3531" spans="1:26" ht="15" customHeight="1" x14ac:dyDescent="0.25">
      <c r="A3531" s="55">
        <f>+'INFO ENEL'!A3519</f>
        <v>3514</v>
      </c>
      <c r="B3531" s="121" t="str">
        <f>+INDEX($B$8:$B$15,MATCH(L3531,$L$8:$L$15,0))</f>
        <v>SICODI</v>
      </c>
      <c r="C3531" s="56" t="str">
        <f>+'INFO ENEL'!B3519</f>
        <v>Lima</v>
      </c>
      <c r="D3531" s="56" t="str">
        <f>+'INFO ENEL'!D3519</f>
        <v>Lima</v>
      </c>
      <c r="E3531" s="56" t="str">
        <f>+'INFO ENEL'!D3519</f>
        <v>Lima</v>
      </c>
      <c r="F3531" s="50">
        <f>+'INFO ENEL'!E3519</f>
        <v>0</v>
      </c>
      <c r="G3531" s="56" t="str">
        <f>+'INFO ENEL'!L3519</f>
        <v>MT</v>
      </c>
      <c r="H3531" s="57">
        <f>+'INFO ENEL'!M3519</f>
        <v>48.753999999999998</v>
      </c>
      <c r="I3531" s="56">
        <f>+'INFO ENEL'!N3519</f>
        <v>13</v>
      </c>
      <c r="J3531" s="56" t="str">
        <f>+'INFO ENEL'!O3519</f>
        <v>Poste</v>
      </c>
      <c r="K3531" s="56" t="str">
        <f>+'INFO ENEL'!P3519</f>
        <v>Concreto</v>
      </c>
      <c r="L3531" s="56" t="str">
        <f>+'INFO ENEL'!Q3519</f>
        <v>PPC20</v>
      </c>
      <c r="M3531" s="55" t="str">
        <f>+IF(ISERROR(INDEX('Estructuras de Acero y Concreto'!$C$6:$C$577,MATCH(L3531,'Estructuras de Acero y Concreto'!$D$6:$D$577,0)))=FALSE,INDEX('Estructuras de Acero y Concreto'!$C$6:$C$577,MATCH(L3531,'Estructuras de Acero y Concreto'!$D$6:$D$577,0)),IF(ISERROR(INDEX('Estructuras de Madera'!$C$5:$C$122,MATCH(L3531,'Estructuras de Madera'!$D$5:$D$122,0)))=FALSE,INDEX('Estructuras de Madera'!$C$5:$C$122,MATCH(L3531,'Estructuras de Madera'!$D$5:$D$122,0)),INDEX(SICODI!$G$3:$G$2404,MATCH(L3531,SICODI!$G$3:$G$2404,0))))</f>
        <v>PPC20</v>
      </c>
      <c r="N3531" s="121" t="str">
        <f>+IF(ISERROR(VLOOKUP(M3531,'Resumen de precios LLTT'!$C$17:$D$3071,2,FALSE))=FALSE,VLOOKUP(M3531,'Resumen de precios LLTT'!$C$17:$D$3071,2,FALSE),VLOOKUP(M3531,SICODI!$G$3:$J$2404,2,FALSE))</f>
        <v>POSTE DE CONCRETO ARMADO DE 13/400/150/345</v>
      </c>
      <c r="O3531" s="58">
        <f>+IF(ISERROR(VLOOKUP(M3531,'Resumen de precios LLTT'!$C$17:$G$3071,5,FALSE))=FALSE,VLOOKUP(M3531,'Resumen de precios LLTT'!$C$17:$G$3071,5,FALSE),VLOOKUP(M3531,SICODI!$G$3:$J$2404,4,FALSE))</f>
        <v>364.69</v>
      </c>
      <c r="P3531" s="16">
        <f t="shared" si="501"/>
        <v>0.84299999999999997</v>
      </c>
      <c r="Q3531" s="78">
        <f t="shared" si="502"/>
        <v>672.12366999999995</v>
      </c>
      <c r="R3531" s="56">
        <v>0</v>
      </c>
      <c r="S3531" s="16">
        <f t="shared" si="503"/>
        <v>0.13400000000000001</v>
      </c>
      <c r="T3531" s="79">
        <f t="shared" si="504"/>
        <v>7.5053809816666659</v>
      </c>
      <c r="U3531" s="80">
        <f t="shared" si="505"/>
        <v>0.183</v>
      </c>
      <c r="V3531" s="81">
        <f t="shared" si="506"/>
        <v>1.3734847196449997</v>
      </c>
      <c r="W3531" s="79">
        <f t="shared" si="507"/>
        <v>0.46217247724950827</v>
      </c>
      <c r="X3531" s="60">
        <f t="shared" si="499"/>
        <v>0.5</v>
      </c>
      <c r="Y3531" s="56">
        <f>+'INFO ENEL'!R3519</f>
        <v>1</v>
      </c>
      <c r="Z3531" s="59">
        <f t="shared" si="500"/>
        <v>0.5</v>
      </c>
    </row>
    <row r="3532" spans="1:26" ht="15" customHeight="1" x14ac:dyDescent="0.25">
      <c r="A3532" s="55">
        <f>+'INFO ENEL'!A3520</f>
        <v>3515</v>
      </c>
      <c r="B3532" s="121" t="str">
        <f>+INDEX($B$8:$B$15,MATCH(L3532,$L$8:$L$15,0))</f>
        <v>SICODI</v>
      </c>
      <c r="C3532" s="56" t="str">
        <f>+'INFO ENEL'!B3520</f>
        <v>Lima</v>
      </c>
      <c r="D3532" s="56" t="str">
        <f>+'INFO ENEL'!D3520</f>
        <v>Lima</v>
      </c>
      <c r="E3532" s="56" t="str">
        <f>+'INFO ENEL'!D3520</f>
        <v>Lima</v>
      </c>
      <c r="F3532" s="50">
        <f>+'INFO ENEL'!E3520</f>
        <v>0</v>
      </c>
      <c r="G3532" s="56" t="str">
        <f>+'INFO ENEL'!L3520</f>
        <v>MT</v>
      </c>
      <c r="H3532" s="57">
        <f>+'INFO ENEL'!M3520</f>
        <v>109.51</v>
      </c>
      <c r="I3532" s="56">
        <f>+'INFO ENEL'!N3520</f>
        <v>13</v>
      </c>
      <c r="J3532" s="56" t="str">
        <f>+'INFO ENEL'!O3520</f>
        <v>Poste</v>
      </c>
      <c r="K3532" s="56" t="str">
        <f>+'INFO ENEL'!P3520</f>
        <v>Concreto</v>
      </c>
      <c r="L3532" s="56" t="str">
        <f>+'INFO ENEL'!Q3520</f>
        <v>PPC20</v>
      </c>
      <c r="M3532" s="55" t="str">
        <f>+IF(ISERROR(INDEX('Estructuras de Acero y Concreto'!$C$6:$C$577,MATCH(L3532,'Estructuras de Acero y Concreto'!$D$6:$D$577,0)))=FALSE,INDEX('Estructuras de Acero y Concreto'!$C$6:$C$577,MATCH(L3532,'Estructuras de Acero y Concreto'!$D$6:$D$577,0)),IF(ISERROR(INDEX('Estructuras de Madera'!$C$5:$C$122,MATCH(L3532,'Estructuras de Madera'!$D$5:$D$122,0)))=FALSE,INDEX('Estructuras de Madera'!$C$5:$C$122,MATCH(L3532,'Estructuras de Madera'!$D$5:$D$122,0)),INDEX(SICODI!$G$3:$G$2404,MATCH(L3532,SICODI!$G$3:$G$2404,0))))</f>
        <v>PPC20</v>
      </c>
      <c r="N3532" s="121" t="str">
        <f>+IF(ISERROR(VLOOKUP(M3532,'Resumen de precios LLTT'!$C$17:$D$3071,2,FALSE))=FALSE,VLOOKUP(M3532,'Resumen de precios LLTT'!$C$17:$D$3071,2,FALSE),VLOOKUP(M3532,SICODI!$G$3:$J$2404,2,FALSE))</f>
        <v>POSTE DE CONCRETO ARMADO DE 13/400/150/345</v>
      </c>
      <c r="O3532" s="58">
        <f>+IF(ISERROR(VLOOKUP(M3532,'Resumen de precios LLTT'!$C$17:$G$3071,5,FALSE))=FALSE,VLOOKUP(M3532,'Resumen de precios LLTT'!$C$17:$G$3071,5,FALSE),VLOOKUP(M3532,SICODI!$G$3:$J$2404,4,FALSE))</f>
        <v>364.69</v>
      </c>
      <c r="P3532" s="16">
        <f t="shared" si="501"/>
        <v>0.84299999999999997</v>
      </c>
      <c r="Q3532" s="78">
        <f t="shared" si="502"/>
        <v>672.12366999999995</v>
      </c>
      <c r="R3532" s="56">
        <v>0</v>
      </c>
      <c r="S3532" s="16">
        <f t="shared" si="503"/>
        <v>0.13400000000000001</v>
      </c>
      <c r="T3532" s="79">
        <f t="shared" si="504"/>
        <v>7.5053809816666659</v>
      </c>
      <c r="U3532" s="80">
        <f t="shared" si="505"/>
        <v>0.183</v>
      </c>
      <c r="V3532" s="81">
        <f t="shared" si="506"/>
        <v>1.3734847196449997</v>
      </c>
      <c r="W3532" s="79">
        <f t="shared" si="507"/>
        <v>0.46217247724950827</v>
      </c>
      <c r="X3532" s="60">
        <f t="shared" si="499"/>
        <v>0.5</v>
      </c>
      <c r="Y3532" s="56">
        <f>+'INFO ENEL'!R3520</f>
        <v>1</v>
      </c>
      <c r="Z3532" s="59">
        <f t="shared" si="500"/>
        <v>0.5</v>
      </c>
    </row>
    <row r="3533" spans="1:26" ht="15" customHeight="1" x14ac:dyDescent="0.25">
      <c r="A3533" s="55">
        <f>+'INFO ENEL'!A3521</f>
        <v>3516</v>
      </c>
      <c r="B3533" s="121" t="str">
        <f>+INDEX($B$8:$B$15,MATCH(L3533,$L$8:$L$15,0))</f>
        <v>SICODI</v>
      </c>
      <c r="C3533" s="56" t="str">
        <f>+'INFO ENEL'!B3521</f>
        <v>Lima</v>
      </c>
      <c r="D3533" s="56" t="str">
        <f>+'INFO ENEL'!D3521</f>
        <v>Lima</v>
      </c>
      <c r="E3533" s="56" t="str">
        <f>+'INFO ENEL'!D3521</f>
        <v>Lima</v>
      </c>
      <c r="F3533" s="50">
        <f>+'INFO ENEL'!E3521</f>
        <v>0</v>
      </c>
      <c r="G3533" s="56" t="str">
        <f>+'INFO ENEL'!L3521</f>
        <v>MT</v>
      </c>
      <c r="H3533" s="57">
        <f>+'INFO ENEL'!M3521</f>
        <v>23.07</v>
      </c>
      <c r="I3533" s="56">
        <f>+'INFO ENEL'!N3521</f>
        <v>13</v>
      </c>
      <c r="J3533" s="56" t="str">
        <f>+'INFO ENEL'!O3521</f>
        <v>Poste</v>
      </c>
      <c r="K3533" s="56" t="str">
        <f>+'INFO ENEL'!P3521</f>
        <v>Concreto</v>
      </c>
      <c r="L3533" s="56" t="str">
        <f>+'INFO ENEL'!Q3521</f>
        <v>PPC20</v>
      </c>
      <c r="M3533" s="55" t="str">
        <f>+IF(ISERROR(INDEX('Estructuras de Acero y Concreto'!$C$6:$C$577,MATCH(L3533,'Estructuras de Acero y Concreto'!$D$6:$D$577,0)))=FALSE,INDEX('Estructuras de Acero y Concreto'!$C$6:$C$577,MATCH(L3533,'Estructuras de Acero y Concreto'!$D$6:$D$577,0)),IF(ISERROR(INDEX('Estructuras de Madera'!$C$5:$C$122,MATCH(L3533,'Estructuras de Madera'!$D$5:$D$122,0)))=FALSE,INDEX('Estructuras de Madera'!$C$5:$C$122,MATCH(L3533,'Estructuras de Madera'!$D$5:$D$122,0)),INDEX(SICODI!$G$3:$G$2404,MATCH(L3533,SICODI!$G$3:$G$2404,0))))</f>
        <v>PPC20</v>
      </c>
      <c r="N3533" s="121" t="str">
        <f>+IF(ISERROR(VLOOKUP(M3533,'Resumen de precios LLTT'!$C$17:$D$3071,2,FALSE))=FALSE,VLOOKUP(M3533,'Resumen de precios LLTT'!$C$17:$D$3071,2,FALSE),VLOOKUP(M3533,SICODI!$G$3:$J$2404,2,FALSE))</f>
        <v>POSTE DE CONCRETO ARMADO DE 13/400/150/345</v>
      </c>
      <c r="O3533" s="58">
        <f>+IF(ISERROR(VLOOKUP(M3533,'Resumen de precios LLTT'!$C$17:$G$3071,5,FALSE))=FALSE,VLOOKUP(M3533,'Resumen de precios LLTT'!$C$17:$G$3071,5,FALSE),VLOOKUP(M3533,SICODI!$G$3:$J$2404,4,FALSE))</f>
        <v>364.69</v>
      </c>
      <c r="P3533" s="16">
        <f t="shared" si="501"/>
        <v>0.84299999999999997</v>
      </c>
      <c r="Q3533" s="78">
        <f t="shared" si="502"/>
        <v>672.12366999999995</v>
      </c>
      <c r="R3533" s="56">
        <v>0</v>
      </c>
      <c r="S3533" s="16">
        <f t="shared" si="503"/>
        <v>0.13400000000000001</v>
      </c>
      <c r="T3533" s="79">
        <f t="shared" si="504"/>
        <v>7.5053809816666659</v>
      </c>
      <c r="U3533" s="80">
        <f t="shared" si="505"/>
        <v>0.183</v>
      </c>
      <c r="V3533" s="81">
        <f t="shared" si="506"/>
        <v>1.3734847196449997</v>
      </c>
      <c r="W3533" s="79">
        <f t="shared" si="507"/>
        <v>0.46217247724950827</v>
      </c>
      <c r="X3533" s="60">
        <f t="shared" si="499"/>
        <v>0.5</v>
      </c>
      <c r="Y3533" s="56">
        <f>+'INFO ENEL'!R3521</f>
        <v>1</v>
      </c>
      <c r="Z3533" s="59">
        <f t="shared" si="500"/>
        <v>0.5</v>
      </c>
    </row>
    <row r="3534" spans="1:26" ht="15" customHeight="1" x14ac:dyDescent="0.25">
      <c r="A3534" s="55">
        <f>+'INFO ENEL'!A3522</f>
        <v>3517</v>
      </c>
      <c r="B3534" s="121" t="str">
        <f>+INDEX($B$8:$B$15,MATCH(L3534,$L$8:$L$15,0))</f>
        <v>SICODI</v>
      </c>
      <c r="C3534" s="56" t="str">
        <f>+'INFO ENEL'!B3522</f>
        <v>Lima</v>
      </c>
      <c r="D3534" s="56" t="str">
        <f>+'INFO ENEL'!D3522</f>
        <v>Lima</v>
      </c>
      <c r="E3534" s="56" t="str">
        <f>+'INFO ENEL'!D3522</f>
        <v>Lima</v>
      </c>
      <c r="F3534" s="50">
        <f>+'INFO ENEL'!E3522</f>
        <v>0</v>
      </c>
      <c r="G3534" s="56" t="str">
        <f>+'INFO ENEL'!L3522</f>
        <v>BT</v>
      </c>
      <c r="H3534" s="57">
        <f>+'INFO ENEL'!M3522</f>
        <v>30.57</v>
      </c>
      <c r="I3534" s="56">
        <f>+'INFO ENEL'!N3522</f>
        <v>11</v>
      </c>
      <c r="J3534" s="56" t="str">
        <f>+'INFO ENEL'!O3522</f>
        <v>Poste</v>
      </c>
      <c r="K3534" s="56" t="str">
        <f>+'INFO ENEL'!P3522</f>
        <v>Concreto</v>
      </c>
      <c r="L3534" s="56" t="str">
        <f>+'INFO ENEL'!Q3522</f>
        <v>PPC40</v>
      </c>
      <c r="M3534" s="55" t="str">
        <f>+IF(ISERROR(INDEX('Estructuras de Acero y Concreto'!$C$6:$C$577,MATCH(L3534,'Estructuras de Acero y Concreto'!$D$6:$D$577,0)))=FALSE,INDEX('Estructuras de Acero y Concreto'!$C$6:$C$577,MATCH(L3534,'Estructuras de Acero y Concreto'!$D$6:$D$577,0)),IF(ISERROR(INDEX('Estructuras de Madera'!$C$5:$C$122,MATCH(L3534,'Estructuras de Madera'!$D$5:$D$122,0)))=FALSE,INDEX('Estructuras de Madera'!$C$5:$C$122,MATCH(L3534,'Estructuras de Madera'!$D$5:$D$122,0)),INDEX(SICODI!$G$3:$G$2404,MATCH(L3534,SICODI!$G$3:$G$2404,0))))</f>
        <v>PPC40</v>
      </c>
      <c r="N3534" s="121" t="str">
        <f>+IF(ISERROR(VLOOKUP(M3534,'Resumen de precios LLTT'!$C$17:$D$3071,2,FALSE))=FALSE,VLOOKUP(M3534,'Resumen de precios LLTT'!$C$17:$D$3071,2,FALSE),VLOOKUP(M3534,SICODI!$G$3:$J$2404,2,FALSE))</f>
        <v>POSTE DE CONCRETO ARMADO PARA A. P. 11/200/120/285</v>
      </c>
      <c r="O3534" s="58">
        <f>+IF(ISERROR(VLOOKUP(M3534,'Resumen de precios LLTT'!$C$17:$G$3071,5,FALSE))=FALSE,VLOOKUP(M3534,'Resumen de precios LLTT'!$C$17:$G$3071,5,FALSE),VLOOKUP(M3534,SICODI!$G$3:$J$2404,4,FALSE))</f>
        <v>206.03</v>
      </c>
      <c r="P3534" s="16">
        <f t="shared" si="501"/>
        <v>0.77</v>
      </c>
      <c r="Q3534" s="78">
        <f t="shared" si="502"/>
        <v>364.67310000000003</v>
      </c>
      <c r="R3534" s="56">
        <v>0</v>
      </c>
      <c r="S3534" s="16">
        <f t="shared" si="503"/>
        <v>7.2000000000000008E-2</v>
      </c>
      <c r="T3534" s="79">
        <f t="shared" si="504"/>
        <v>2.1880386000000005</v>
      </c>
      <c r="U3534" s="80">
        <f t="shared" si="505"/>
        <v>0.2</v>
      </c>
      <c r="V3534" s="81">
        <f t="shared" si="506"/>
        <v>0.43760772000000014</v>
      </c>
      <c r="W3534" s="79">
        <f t="shared" si="507"/>
        <v>0.14725336301388503</v>
      </c>
      <c r="X3534" s="60">
        <f t="shared" si="499"/>
        <v>0.1</v>
      </c>
      <c r="Y3534" s="56">
        <f>+'INFO ENEL'!R3522</f>
        <v>4</v>
      </c>
      <c r="Z3534" s="59">
        <f t="shared" si="500"/>
        <v>0.4</v>
      </c>
    </row>
    <row r="3535" spans="1:26" ht="15" customHeight="1" x14ac:dyDescent="0.25">
      <c r="A3535" s="55">
        <f>+'INFO ENEL'!A3523</f>
        <v>3518</v>
      </c>
      <c r="B3535" s="121" t="str">
        <f>+INDEX($B$8:$B$15,MATCH(L3535,$L$8:$L$15,0))</f>
        <v>SICODI</v>
      </c>
      <c r="C3535" s="56" t="str">
        <f>+'INFO ENEL'!B3523</f>
        <v>Lima</v>
      </c>
      <c r="D3535" s="56" t="str">
        <f>+'INFO ENEL'!D3523</f>
        <v>Lima</v>
      </c>
      <c r="E3535" s="56" t="str">
        <f>+'INFO ENEL'!D3523</f>
        <v>Lima</v>
      </c>
      <c r="F3535" s="50">
        <f>+'INFO ENEL'!E3523</f>
        <v>0</v>
      </c>
      <c r="G3535" s="56" t="str">
        <f>+'INFO ENEL'!L3523</f>
        <v>BT</v>
      </c>
      <c r="H3535" s="57">
        <f>+'INFO ENEL'!M3523</f>
        <v>39.020000000000003</v>
      </c>
      <c r="I3535" s="56">
        <f>+'INFO ENEL'!N3523</f>
        <v>11</v>
      </c>
      <c r="J3535" s="56" t="str">
        <f>+'INFO ENEL'!O3523</f>
        <v>Poste</v>
      </c>
      <c r="K3535" s="56" t="str">
        <f>+'INFO ENEL'!P3523</f>
        <v>Concreto</v>
      </c>
      <c r="L3535" s="56" t="str">
        <f>+'INFO ENEL'!Q3523</f>
        <v>PPC40</v>
      </c>
      <c r="M3535" s="55" t="str">
        <f>+IF(ISERROR(INDEX('Estructuras de Acero y Concreto'!$C$6:$C$577,MATCH(L3535,'Estructuras de Acero y Concreto'!$D$6:$D$577,0)))=FALSE,INDEX('Estructuras de Acero y Concreto'!$C$6:$C$577,MATCH(L3535,'Estructuras de Acero y Concreto'!$D$6:$D$577,0)),IF(ISERROR(INDEX('Estructuras de Madera'!$C$5:$C$122,MATCH(L3535,'Estructuras de Madera'!$D$5:$D$122,0)))=FALSE,INDEX('Estructuras de Madera'!$C$5:$C$122,MATCH(L3535,'Estructuras de Madera'!$D$5:$D$122,0)),INDEX(SICODI!$G$3:$G$2404,MATCH(L3535,SICODI!$G$3:$G$2404,0))))</f>
        <v>PPC40</v>
      </c>
      <c r="N3535" s="121" t="str">
        <f>+IF(ISERROR(VLOOKUP(M3535,'Resumen de precios LLTT'!$C$17:$D$3071,2,FALSE))=FALSE,VLOOKUP(M3535,'Resumen de precios LLTT'!$C$17:$D$3071,2,FALSE),VLOOKUP(M3535,SICODI!$G$3:$J$2404,2,FALSE))</f>
        <v>POSTE DE CONCRETO ARMADO PARA A. P. 11/200/120/285</v>
      </c>
      <c r="O3535" s="58">
        <f>+IF(ISERROR(VLOOKUP(M3535,'Resumen de precios LLTT'!$C$17:$G$3071,5,FALSE))=FALSE,VLOOKUP(M3535,'Resumen de precios LLTT'!$C$17:$G$3071,5,FALSE),VLOOKUP(M3535,SICODI!$G$3:$J$2404,4,FALSE))</f>
        <v>206.03</v>
      </c>
      <c r="P3535" s="16">
        <f t="shared" si="501"/>
        <v>0.77</v>
      </c>
      <c r="Q3535" s="78">
        <f t="shared" si="502"/>
        <v>364.67310000000003</v>
      </c>
      <c r="R3535" s="56">
        <v>0</v>
      </c>
      <c r="S3535" s="16">
        <f t="shared" si="503"/>
        <v>7.2000000000000008E-2</v>
      </c>
      <c r="T3535" s="79">
        <f t="shared" si="504"/>
        <v>2.1880386000000005</v>
      </c>
      <c r="U3535" s="80">
        <f t="shared" si="505"/>
        <v>0.2</v>
      </c>
      <c r="V3535" s="81">
        <f t="shared" si="506"/>
        <v>0.43760772000000014</v>
      </c>
      <c r="W3535" s="79">
        <f t="shared" si="507"/>
        <v>0.14725336301388503</v>
      </c>
      <c r="X3535" s="60">
        <f t="shared" si="499"/>
        <v>0.1</v>
      </c>
      <c r="Y3535" s="56">
        <f>+'INFO ENEL'!R3523</f>
        <v>4</v>
      </c>
      <c r="Z3535" s="59">
        <f t="shared" si="500"/>
        <v>0.4</v>
      </c>
    </row>
    <row r="3536" spans="1:26" ht="15" customHeight="1" x14ac:dyDescent="0.25">
      <c r="A3536" s="55">
        <f>+'INFO ENEL'!A3524</f>
        <v>3519</v>
      </c>
      <c r="B3536" s="121" t="str">
        <f>+INDEX($B$8:$B$15,MATCH(L3536,$L$8:$L$15,0))</f>
        <v>SICODI</v>
      </c>
      <c r="C3536" s="56" t="str">
        <f>+'INFO ENEL'!B3524</f>
        <v>Lima</v>
      </c>
      <c r="D3536" s="56" t="str">
        <f>+'INFO ENEL'!D3524</f>
        <v>Lima</v>
      </c>
      <c r="E3536" s="56" t="str">
        <f>+'INFO ENEL'!D3524</f>
        <v>Lima</v>
      </c>
      <c r="F3536" s="50">
        <f>+'INFO ENEL'!E3524</f>
        <v>0</v>
      </c>
      <c r="G3536" s="56" t="str">
        <f>+'INFO ENEL'!L3524</f>
        <v>BT</v>
      </c>
      <c r="H3536" s="57">
        <f>+'INFO ENEL'!M3524</f>
        <v>23.806000000000001</v>
      </c>
      <c r="I3536" s="56">
        <f>+'INFO ENEL'!N3524</f>
        <v>11</v>
      </c>
      <c r="J3536" s="56" t="str">
        <f>+'INFO ENEL'!O3524</f>
        <v>Poste</v>
      </c>
      <c r="K3536" s="56" t="str">
        <f>+'INFO ENEL'!P3524</f>
        <v>Concreto</v>
      </c>
      <c r="L3536" s="56" t="str">
        <f>+'INFO ENEL'!Q3524</f>
        <v>PPC40</v>
      </c>
      <c r="M3536" s="55" t="str">
        <f>+IF(ISERROR(INDEX('Estructuras de Acero y Concreto'!$C$6:$C$577,MATCH(L3536,'Estructuras de Acero y Concreto'!$D$6:$D$577,0)))=FALSE,INDEX('Estructuras de Acero y Concreto'!$C$6:$C$577,MATCH(L3536,'Estructuras de Acero y Concreto'!$D$6:$D$577,0)),IF(ISERROR(INDEX('Estructuras de Madera'!$C$5:$C$122,MATCH(L3536,'Estructuras de Madera'!$D$5:$D$122,0)))=FALSE,INDEX('Estructuras de Madera'!$C$5:$C$122,MATCH(L3536,'Estructuras de Madera'!$D$5:$D$122,0)),INDEX(SICODI!$G$3:$G$2404,MATCH(L3536,SICODI!$G$3:$G$2404,0))))</f>
        <v>PPC40</v>
      </c>
      <c r="N3536" s="121" t="str">
        <f>+IF(ISERROR(VLOOKUP(M3536,'Resumen de precios LLTT'!$C$17:$D$3071,2,FALSE))=FALSE,VLOOKUP(M3536,'Resumen de precios LLTT'!$C$17:$D$3071,2,FALSE),VLOOKUP(M3536,SICODI!$G$3:$J$2404,2,FALSE))</f>
        <v>POSTE DE CONCRETO ARMADO PARA A. P. 11/200/120/285</v>
      </c>
      <c r="O3536" s="58">
        <f>+IF(ISERROR(VLOOKUP(M3536,'Resumen de precios LLTT'!$C$17:$G$3071,5,FALSE))=FALSE,VLOOKUP(M3536,'Resumen de precios LLTT'!$C$17:$G$3071,5,FALSE),VLOOKUP(M3536,SICODI!$G$3:$J$2404,4,FALSE))</f>
        <v>206.03</v>
      </c>
      <c r="P3536" s="16">
        <f t="shared" si="501"/>
        <v>0.77</v>
      </c>
      <c r="Q3536" s="78">
        <f t="shared" si="502"/>
        <v>364.67310000000003</v>
      </c>
      <c r="R3536" s="56">
        <v>0</v>
      </c>
      <c r="S3536" s="16">
        <f t="shared" si="503"/>
        <v>7.2000000000000008E-2</v>
      </c>
      <c r="T3536" s="79">
        <f t="shared" si="504"/>
        <v>2.1880386000000005</v>
      </c>
      <c r="U3536" s="80">
        <f t="shared" si="505"/>
        <v>0.2</v>
      </c>
      <c r="V3536" s="81">
        <f t="shared" si="506"/>
        <v>0.43760772000000014</v>
      </c>
      <c r="W3536" s="79">
        <f t="shared" si="507"/>
        <v>0.14725336301388503</v>
      </c>
      <c r="X3536" s="60">
        <f t="shared" si="499"/>
        <v>0.1</v>
      </c>
      <c r="Y3536" s="56">
        <f>+'INFO ENEL'!R3524</f>
        <v>4</v>
      </c>
      <c r="Z3536" s="59">
        <f t="shared" si="500"/>
        <v>0.4</v>
      </c>
    </row>
    <row r="3537" spans="1:26" ht="15" customHeight="1" x14ac:dyDescent="0.25">
      <c r="A3537" s="55">
        <f>+'INFO ENEL'!A3525</f>
        <v>3520</v>
      </c>
      <c r="B3537" s="121" t="str">
        <f>+INDEX($B$8:$B$15,MATCH(L3537,$L$8:$L$15,0))</f>
        <v>SICODI</v>
      </c>
      <c r="C3537" s="56" t="str">
        <f>+'INFO ENEL'!B3525</f>
        <v>Lima</v>
      </c>
      <c r="D3537" s="56" t="str">
        <f>+'INFO ENEL'!D3525</f>
        <v>Lima</v>
      </c>
      <c r="E3537" s="56" t="str">
        <f>+'INFO ENEL'!D3525</f>
        <v>Lima</v>
      </c>
      <c r="F3537" s="50">
        <f>+'INFO ENEL'!E3525</f>
        <v>0</v>
      </c>
      <c r="G3537" s="56" t="str">
        <f>+'INFO ENEL'!L3525</f>
        <v>BT</v>
      </c>
      <c r="H3537" s="57">
        <f>+'INFO ENEL'!M3525</f>
        <v>36.642499999999998</v>
      </c>
      <c r="I3537" s="56">
        <f>+'INFO ENEL'!N3525</f>
        <v>11</v>
      </c>
      <c r="J3537" s="56" t="str">
        <f>+'INFO ENEL'!O3525</f>
        <v>Poste</v>
      </c>
      <c r="K3537" s="56" t="str">
        <f>+'INFO ENEL'!P3525</f>
        <v>Concreto</v>
      </c>
      <c r="L3537" s="56" t="str">
        <f>+'INFO ENEL'!Q3525</f>
        <v>PPC40</v>
      </c>
      <c r="M3537" s="55" t="str">
        <f>+IF(ISERROR(INDEX('Estructuras de Acero y Concreto'!$C$6:$C$577,MATCH(L3537,'Estructuras de Acero y Concreto'!$D$6:$D$577,0)))=FALSE,INDEX('Estructuras de Acero y Concreto'!$C$6:$C$577,MATCH(L3537,'Estructuras de Acero y Concreto'!$D$6:$D$577,0)),IF(ISERROR(INDEX('Estructuras de Madera'!$C$5:$C$122,MATCH(L3537,'Estructuras de Madera'!$D$5:$D$122,0)))=FALSE,INDEX('Estructuras de Madera'!$C$5:$C$122,MATCH(L3537,'Estructuras de Madera'!$D$5:$D$122,0)),INDEX(SICODI!$G$3:$G$2404,MATCH(L3537,SICODI!$G$3:$G$2404,0))))</f>
        <v>PPC40</v>
      </c>
      <c r="N3537" s="121" t="str">
        <f>+IF(ISERROR(VLOOKUP(M3537,'Resumen de precios LLTT'!$C$17:$D$3071,2,FALSE))=FALSE,VLOOKUP(M3537,'Resumen de precios LLTT'!$C$17:$D$3071,2,FALSE),VLOOKUP(M3537,SICODI!$G$3:$J$2404,2,FALSE))</f>
        <v>POSTE DE CONCRETO ARMADO PARA A. P. 11/200/120/285</v>
      </c>
      <c r="O3537" s="58">
        <f>+IF(ISERROR(VLOOKUP(M3537,'Resumen de precios LLTT'!$C$17:$G$3071,5,FALSE))=FALSE,VLOOKUP(M3537,'Resumen de precios LLTT'!$C$17:$G$3071,5,FALSE),VLOOKUP(M3537,SICODI!$G$3:$J$2404,4,FALSE))</f>
        <v>206.03</v>
      </c>
      <c r="P3537" s="16">
        <f t="shared" si="501"/>
        <v>0.77</v>
      </c>
      <c r="Q3537" s="78">
        <f t="shared" si="502"/>
        <v>364.67310000000003</v>
      </c>
      <c r="R3537" s="56">
        <v>0</v>
      </c>
      <c r="S3537" s="16">
        <f t="shared" si="503"/>
        <v>7.2000000000000008E-2</v>
      </c>
      <c r="T3537" s="79">
        <f t="shared" si="504"/>
        <v>2.1880386000000005</v>
      </c>
      <c r="U3537" s="80">
        <f t="shared" si="505"/>
        <v>0.2</v>
      </c>
      <c r="V3537" s="81">
        <f t="shared" si="506"/>
        <v>0.43760772000000014</v>
      </c>
      <c r="W3537" s="79">
        <f t="shared" si="507"/>
        <v>0.14725336301388503</v>
      </c>
      <c r="X3537" s="60">
        <f t="shared" si="499"/>
        <v>0.1</v>
      </c>
      <c r="Y3537" s="56">
        <f>+'INFO ENEL'!R3525</f>
        <v>4</v>
      </c>
      <c r="Z3537" s="59">
        <f t="shared" si="500"/>
        <v>0.4</v>
      </c>
    </row>
    <row r="3538" spans="1:26" ht="15" customHeight="1" x14ac:dyDescent="0.25">
      <c r="A3538" s="55">
        <f>+'INFO ENEL'!A3526</f>
        <v>3521</v>
      </c>
      <c r="B3538" s="121" t="str">
        <f>+INDEX($B$8:$B$15,MATCH(L3538,$L$8:$L$15,0))</f>
        <v>SICODI</v>
      </c>
      <c r="C3538" s="56" t="str">
        <f>+'INFO ENEL'!B3526</f>
        <v>Lima</v>
      </c>
      <c r="D3538" s="56" t="str">
        <f>+'INFO ENEL'!D3526</f>
        <v>Lima</v>
      </c>
      <c r="E3538" s="56" t="str">
        <f>+'INFO ENEL'!D3526</f>
        <v>Lima</v>
      </c>
      <c r="F3538" s="50">
        <f>+'INFO ENEL'!E3526</f>
        <v>0</v>
      </c>
      <c r="G3538" s="56" t="str">
        <f>+'INFO ENEL'!L3526</f>
        <v>BT</v>
      </c>
      <c r="H3538" s="57">
        <f>+'INFO ENEL'!M3526</f>
        <v>25.89</v>
      </c>
      <c r="I3538" s="56">
        <f>+'INFO ENEL'!N3526</f>
        <v>11</v>
      </c>
      <c r="J3538" s="56" t="str">
        <f>+'INFO ENEL'!O3526</f>
        <v>Poste</v>
      </c>
      <c r="K3538" s="56" t="str">
        <f>+'INFO ENEL'!P3526</f>
        <v>Concreto</v>
      </c>
      <c r="L3538" s="56" t="str">
        <f>+'INFO ENEL'!Q3526</f>
        <v>PPC40</v>
      </c>
      <c r="M3538" s="55" t="str">
        <f>+IF(ISERROR(INDEX('Estructuras de Acero y Concreto'!$C$6:$C$577,MATCH(L3538,'Estructuras de Acero y Concreto'!$D$6:$D$577,0)))=FALSE,INDEX('Estructuras de Acero y Concreto'!$C$6:$C$577,MATCH(L3538,'Estructuras de Acero y Concreto'!$D$6:$D$577,0)),IF(ISERROR(INDEX('Estructuras de Madera'!$C$5:$C$122,MATCH(L3538,'Estructuras de Madera'!$D$5:$D$122,0)))=FALSE,INDEX('Estructuras de Madera'!$C$5:$C$122,MATCH(L3538,'Estructuras de Madera'!$D$5:$D$122,0)),INDEX(SICODI!$G$3:$G$2404,MATCH(L3538,SICODI!$G$3:$G$2404,0))))</f>
        <v>PPC40</v>
      </c>
      <c r="N3538" s="121" t="str">
        <f>+IF(ISERROR(VLOOKUP(M3538,'Resumen de precios LLTT'!$C$17:$D$3071,2,FALSE))=FALSE,VLOOKUP(M3538,'Resumen de precios LLTT'!$C$17:$D$3071,2,FALSE),VLOOKUP(M3538,SICODI!$G$3:$J$2404,2,FALSE))</f>
        <v>POSTE DE CONCRETO ARMADO PARA A. P. 11/200/120/285</v>
      </c>
      <c r="O3538" s="58">
        <f>+IF(ISERROR(VLOOKUP(M3538,'Resumen de precios LLTT'!$C$17:$G$3071,5,FALSE))=FALSE,VLOOKUP(M3538,'Resumen de precios LLTT'!$C$17:$G$3071,5,FALSE),VLOOKUP(M3538,SICODI!$G$3:$J$2404,4,FALSE))</f>
        <v>206.03</v>
      </c>
      <c r="P3538" s="16">
        <f t="shared" si="501"/>
        <v>0.77</v>
      </c>
      <c r="Q3538" s="78">
        <f t="shared" si="502"/>
        <v>364.67310000000003</v>
      </c>
      <c r="R3538" s="56">
        <v>0</v>
      </c>
      <c r="S3538" s="16">
        <f t="shared" si="503"/>
        <v>7.2000000000000008E-2</v>
      </c>
      <c r="T3538" s="79">
        <f t="shared" si="504"/>
        <v>2.1880386000000005</v>
      </c>
      <c r="U3538" s="80">
        <f t="shared" si="505"/>
        <v>0.2</v>
      </c>
      <c r="V3538" s="81">
        <f t="shared" si="506"/>
        <v>0.43760772000000014</v>
      </c>
      <c r="W3538" s="79">
        <f t="shared" si="507"/>
        <v>0.14725336301388503</v>
      </c>
      <c r="X3538" s="60">
        <f t="shared" ref="X3538:X3601" si="508">ROUND(W3538,1)</f>
        <v>0.1</v>
      </c>
      <c r="Y3538" s="56">
        <f>+'INFO ENEL'!R3526</f>
        <v>4</v>
      </c>
      <c r="Z3538" s="59">
        <f t="shared" si="500"/>
        <v>0.4</v>
      </c>
    </row>
    <row r="3539" spans="1:26" ht="15" customHeight="1" x14ac:dyDescent="0.25">
      <c r="A3539" s="55">
        <f>+'INFO ENEL'!A3527</f>
        <v>3522</v>
      </c>
      <c r="B3539" s="121" t="str">
        <f>+INDEX($B$8:$B$15,MATCH(L3539,$L$8:$L$15,0))</f>
        <v>SICODI</v>
      </c>
      <c r="C3539" s="56" t="str">
        <f>+'INFO ENEL'!B3527</f>
        <v>Lima</v>
      </c>
      <c r="D3539" s="56" t="str">
        <f>+'INFO ENEL'!D3527</f>
        <v>Lima</v>
      </c>
      <c r="E3539" s="56" t="str">
        <f>+'INFO ENEL'!D3527</f>
        <v>Lima</v>
      </c>
      <c r="F3539" s="50">
        <f>+'INFO ENEL'!E3527</f>
        <v>0</v>
      </c>
      <c r="G3539" s="56" t="str">
        <f>+'INFO ENEL'!L3527</f>
        <v>BT</v>
      </c>
      <c r="H3539" s="57">
        <f>+'INFO ENEL'!M3527</f>
        <v>13.7</v>
      </c>
      <c r="I3539" s="56">
        <f>+'INFO ENEL'!N3527</f>
        <v>11</v>
      </c>
      <c r="J3539" s="56" t="str">
        <f>+'INFO ENEL'!O3527</f>
        <v>Poste</v>
      </c>
      <c r="K3539" s="56" t="str">
        <f>+'INFO ENEL'!P3527</f>
        <v>Concreto</v>
      </c>
      <c r="L3539" s="56" t="str">
        <f>+'INFO ENEL'!Q3527</f>
        <v>PPC40</v>
      </c>
      <c r="M3539" s="55" t="str">
        <f>+IF(ISERROR(INDEX('Estructuras de Acero y Concreto'!$C$6:$C$577,MATCH(L3539,'Estructuras de Acero y Concreto'!$D$6:$D$577,0)))=FALSE,INDEX('Estructuras de Acero y Concreto'!$C$6:$C$577,MATCH(L3539,'Estructuras de Acero y Concreto'!$D$6:$D$577,0)),IF(ISERROR(INDEX('Estructuras de Madera'!$C$5:$C$122,MATCH(L3539,'Estructuras de Madera'!$D$5:$D$122,0)))=FALSE,INDEX('Estructuras de Madera'!$C$5:$C$122,MATCH(L3539,'Estructuras de Madera'!$D$5:$D$122,0)),INDEX(SICODI!$G$3:$G$2404,MATCH(L3539,SICODI!$G$3:$G$2404,0))))</f>
        <v>PPC40</v>
      </c>
      <c r="N3539" s="121" t="str">
        <f>+IF(ISERROR(VLOOKUP(M3539,'Resumen de precios LLTT'!$C$17:$D$3071,2,FALSE))=FALSE,VLOOKUP(M3539,'Resumen de precios LLTT'!$C$17:$D$3071,2,FALSE),VLOOKUP(M3539,SICODI!$G$3:$J$2404,2,FALSE))</f>
        <v>POSTE DE CONCRETO ARMADO PARA A. P. 11/200/120/285</v>
      </c>
      <c r="O3539" s="58">
        <f>+IF(ISERROR(VLOOKUP(M3539,'Resumen de precios LLTT'!$C$17:$G$3071,5,FALSE))=FALSE,VLOOKUP(M3539,'Resumen de precios LLTT'!$C$17:$G$3071,5,FALSE),VLOOKUP(M3539,SICODI!$G$3:$J$2404,4,FALSE))</f>
        <v>206.03</v>
      </c>
      <c r="P3539" s="16">
        <f t="shared" si="501"/>
        <v>0.77</v>
      </c>
      <c r="Q3539" s="78">
        <f t="shared" si="502"/>
        <v>364.67310000000003</v>
      </c>
      <c r="R3539" s="56">
        <v>0</v>
      </c>
      <c r="S3539" s="16">
        <f t="shared" si="503"/>
        <v>7.2000000000000008E-2</v>
      </c>
      <c r="T3539" s="79">
        <f t="shared" si="504"/>
        <v>2.1880386000000005</v>
      </c>
      <c r="U3539" s="80">
        <f t="shared" si="505"/>
        <v>0.2</v>
      </c>
      <c r="V3539" s="81">
        <f t="shared" si="506"/>
        <v>0.43760772000000014</v>
      </c>
      <c r="W3539" s="79">
        <f t="shared" si="507"/>
        <v>0.14725336301388503</v>
      </c>
      <c r="X3539" s="60">
        <f t="shared" si="508"/>
        <v>0.1</v>
      </c>
      <c r="Y3539" s="56">
        <f>+'INFO ENEL'!R3527</f>
        <v>4</v>
      </c>
      <c r="Z3539" s="59">
        <f t="shared" ref="Z3539:Z3602" si="509">X3539*Y3539</f>
        <v>0.4</v>
      </c>
    </row>
    <row r="3540" spans="1:26" ht="15" customHeight="1" x14ac:dyDescent="0.25">
      <c r="A3540" s="55">
        <f>+'INFO ENEL'!A3528</f>
        <v>3523</v>
      </c>
      <c r="B3540" s="121" t="str">
        <f>+INDEX($B$8:$B$15,MATCH(L3540,$L$8:$L$15,0))</f>
        <v>SICODI</v>
      </c>
      <c r="C3540" s="56" t="str">
        <f>+'INFO ENEL'!B3528</f>
        <v>Lima</v>
      </c>
      <c r="D3540" s="56" t="str">
        <f>+'INFO ENEL'!D3528</f>
        <v>Lima</v>
      </c>
      <c r="E3540" s="56" t="str">
        <f>+'INFO ENEL'!D3528</f>
        <v>Lima</v>
      </c>
      <c r="F3540" s="50">
        <f>+'INFO ENEL'!E3528</f>
        <v>0</v>
      </c>
      <c r="G3540" s="56" t="str">
        <f>+'INFO ENEL'!L3528</f>
        <v>BT</v>
      </c>
      <c r="H3540" s="57">
        <f>+'INFO ENEL'!M3528</f>
        <v>56.334000000000003</v>
      </c>
      <c r="I3540" s="56">
        <f>+'INFO ENEL'!N3528</f>
        <v>11</v>
      </c>
      <c r="J3540" s="56" t="str">
        <f>+'INFO ENEL'!O3528</f>
        <v>Poste</v>
      </c>
      <c r="K3540" s="56" t="str">
        <f>+'INFO ENEL'!P3528</f>
        <v>Concreto</v>
      </c>
      <c r="L3540" s="56" t="str">
        <f>+'INFO ENEL'!Q3528</f>
        <v>PPC40</v>
      </c>
      <c r="M3540" s="55" t="str">
        <f>+IF(ISERROR(INDEX('Estructuras de Acero y Concreto'!$C$6:$C$577,MATCH(L3540,'Estructuras de Acero y Concreto'!$D$6:$D$577,0)))=FALSE,INDEX('Estructuras de Acero y Concreto'!$C$6:$C$577,MATCH(L3540,'Estructuras de Acero y Concreto'!$D$6:$D$577,0)),IF(ISERROR(INDEX('Estructuras de Madera'!$C$5:$C$122,MATCH(L3540,'Estructuras de Madera'!$D$5:$D$122,0)))=FALSE,INDEX('Estructuras de Madera'!$C$5:$C$122,MATCH(L3540,'Estructuras de Madera'!$D$5:$D$122,0)),INDEX(SICODI!$G$3:$G$2404,MATCH(L3540,SICODI!$G$3:$G$2404,0))))</f>
        <v>PPC40</v>
      </c>
      <c r="N3540" s="121" t="str">
        <f>+IF(ISERROR(VLOOKUP(M3540,'Resumen de precios LLTT'!$C$17:$D$3071,2,FALSE))=FALSE,VLOOKUP(M3540,'Resumen de precios LLTT'!$C$17:$D$3071,2,FALSE),VLOOKUP(M3540,SICODI!$G$3:$J$2404,2,FALSE))</f>
        <v>POSTE DE CONCRETO ARMADO PARA A. P. 11/200/120/285</v>
      </c>
      <c r="O3540" s="58">
        <f>+IF(ISERROR(VLOOKUP(M3540,'Resumen de precios LLTT'!$C$17:$G$3071,5,FALSE))=FALSE,VLOOKUP(M3540,'Resumen de precios LLTT'!$C$17:$G$3071,5,FALSE),VLOOKUP(M3540,SICODI!$G$3:$J$2404,4,FALSE))</f>
        <v>206.03</v>
      </c>
      <c r="P3540" s="16">
        <f t="shared" si="501"/>
        <v>0.77</v>
      </c>
      <c r="Q3540" s="78">
        <f t="shared" si="502"/>
        <v>364.67310000000003</v>
      </c>
      <c r="R3540" s="56">
        <v>0</v>
      </c>
      <c r="S3540" s="16">
        <f t="shared" si="503"/>
        <v>7.2000000000000008E-2</v>
      </c>
      <c r="T3540" s="79">
        <f t="shared" si="504"/>
        <v>2.1880386000000005</v>
      </c>
      <c r="U3540" s="80">
        <f t="shared" si="505"/>
        <v>0.2</v>
      </c>
      <c r="V3540" s="81">
        <f t="shared" si="506"/>
        <v>0.43760772000000014</v>
      </c>
      <c r="W3540" s="79">
        <f t="shared" si="507"/>
        <v>0.14725336301388503</v>
      </c>
      <c r="X3540" s="60">
        <f t="shared" si="508"/>
        <v>0.1</v>
      </c>
      <c r="Y3540" s="56">
        <f>+'INFO ENEL'!R3528</f>
        <v>4</v>
      </c>
      <c r="Z3540" s="59">
        <f t="shared" si="509"/>
        <v>0.4</v>
      </c>
    </row>
    <row r="3541" spans="1:26" ht="15" customHeight="1" x14ac:dyDescent="0.25">
      <c r="A3541" s="55">
        <f>+'INFO ENEL'!A3529</f>
        <v>3524</v>
      </c>
      <c r="B3541" s="121" t="str">
        <f>+INDEX($B$8:$B$15,MATCH(L3541,$L$8:$L$15,0))</f>
        <v>MOD INV_2017</v>
      </c>
      <c r="C3541" s="56" t="str">
        <f>+'INFO ENEL'!B3529</f>
        <v>Lima</v>
      </c>
      <c r="D3541" s="56" t="str">
        <f>+'INFO ENEL'!D3529</f>
        <v>SANTA MARIA (LIMA)</v>
      </c>
      <c r="E3541" s="56" t="str">
        <f>+'INFO ENEL'!D3529</f>
        <v>SANTA MARIA (LIMA)</v>
      </c>
      <c r="F3541" s="50">
        <f>+'INFO ENEL'!E3529</f>
        <v>0</v>
      </c>
      <c r="G3541" s="56" t="str">
        <f>+'INFO ENEL'!L3529</f>
        <v>AT</v>
      </c>
      <c r="H3541" s="57">
        <f>+'INFO ENEL'!M3529</f>
        <v>199.41</v>
      </c>
      <c r="I3541" s="56">
        <f>+'INFO ENEL'!N3529</f>
        <v>18</v>
      </c>
      <c r="J3541" s="56" t="str">
        <f>+'INFO ENEL'!O3529</f>
        <v>Poste</v>
      </c>
      <c r="K3541" s="56" t="str">
        <f>+'INFO ENEL'!P3529</f>
        <v>Madera</v>
      </c>
      <c r="L3541" s="56" t="str">
        <f>+'INFO ENEL'!Q3529</f>
        <v>PM60C1</v>
      </c>
      <c r="M3541" s="55" t="str">
        <f>+IF(ISERROR(INDEX('Estructuras de Acero y Concreto'!$C$6:$C$577,MATCH(L3541,'Estructuras de Acero y Concreto'!$D$6:$D$577,0)))=FALSE,INDEX('Estructuras de Acero y Concreto'!$C$6:$C$577,MATCH(L3541,'Estructuras de Acero y Concreto'!$D$6:$D$577,0)),IF(ISERROR(INDEX('Estructuras de Madera'!$C$5:$C$122,MATCH(L3541,'Estructuras de Madera'!$D$5:$D$122,0)))=FALSE,INDEX('Estructuras de Madera'!$C$5:$C$122,MATCH(L3541,'Estructuras de Madera'!$D$5:$D$122,0)),INDEX(SICODI!$G$3:$G$2404,MATCH(L3541,SICODI!$G$3:$G$2404,0))))</f>
        <v>EMSU1P60C1</v>
      </c>
      <c r="N3541" s="121" t="str">
        <f>+IF(ISERROR(VLOOKUP(M3541,'Resumen de precios LLTT'!$C$17:$D$3071,2,FALSE))=FALSE,VLOOKUP(M3541,'Resumen de precios LLTT'!$C$17:$D$3071,2,FALSE),VLOOKUP(M3541,SICODI!$G$3:$J$2404,2,FALSE))</f>
        <v>Estructura de  Suspensión compuesto por 1 postes de madera tratada 60' Clase 1</v>
      </c>
      <c r="O3541" s="58">
        <f>+IF(ISERROR(VLOOKUP(M3541,'Resumen de precios LLTT'!$C$17:$G$3071,5,FALSE))=FALSE,VLOOKUP(M3541,'Resumen de precios LLTT'!$C$17:$G$3071,5,FALSE),VLOOKUP(M3541,SICODI!$G$3:$J$2404,4,FALSE))</f>
        <v>2141.5628345688324</v>
      </c>
      <c r="P3541" s="16">
        <f t="shared" si="501"/>
        <v>0.84299999999999997</v>
      </c>
      <c r="Q3541" s="78">
        <f t="shared" si="502"/>
        <v>3946.9003041103579</v>
      </c>
      <c r="R3541" s="56">
        <v>0</v>
      </c>
      <c r="S3541" s="16">
        <f t="shared" si="503"/>
        <v>0.13400000000000001</v>
      </c>
      <c r="T3541" s="79">
        <f t="shared" si="504"/>
        <v>44.073720062565663</v>
      </c>
      <c r="U3541" s="80">
        <f t="shared" si="505"/>
        <v>0.183</v>
      </c>
      <c r="V3541" s="81">
        <f t="shared" si="506"/>
        <v>8.0654907714495163</v>
      </c>
      <c r="W3541" s="79">
        <f t="shared" si="507"/>
        <v>2.7140075144318634</v>
      </c>
      <c r="X3541" s="60">
        <f t="shared" si="508"/>
        <v>2.7</v>
      </c>
      <c r="Y3541" s="56">
        <f>+'INFO ENEL'!R3529</f>
        <v>1</v>
      </c>
      <c r="Z3541" s="59">
        <f t="shared" si="509"/>
        <v>2.7</v>
      </c>
    </row>
    <row r="3542" spans="1:26" ht="15" customHeight="1" x14ac:dyDescent="0.25">
      <c r="A3542" s="55">
        <f>+'INFO ENEL'!A3530</f>
        <v>3525</v>
      </c>
      <c r="B3542" s="121" t="str">
        <f>+INDEX($B$8:$B$15,MATCH(L3542,$L$8:$L$15,0))</f>
        <v>MOD INV_2017</v>
      </c>
      <c r="C3542" s="56" t="str">
        <f>+'INFO ENEL'!B3530</f>
        <v>Lima</v>
      </c>
      <c r="D3542" s="56" t="str">
        <f>+'INFO ENEL'!D3530</f>
        <v>SANTA MARIA (LIMA)</v>
      </c>
      <c r="E3542" s="56" t="str">
        <f>+'INFO ENEL'!D3530</f>
        <v>SANTA MARIA (LIMA)</v>
      </c>
      <c r="F3542" s="50">
        <f>+'INFO ENEL'!E3530</f>
        <v>0</v>
      </c>
      <c r="G3542" s="56" t="str">
        <f>+'INFO ENEL'!L3530</f>
        <v>AT</v>
      </c>
      <c r="H3542" s="57">
        <f>+'INFO ENEL'!M3530</f>
        <v>146.41999999999899</v>
      </c>
      <c r="I3542" s="56">
        <f>+'INFO ENEL'!N3530</f>
        <v>18</v>
      </c>
      <c r="J3542" s="56" t="str">
        <f>+'INFO ENEL'!O3530</f>
        <v>Poste</v>
      </c>
      <c r="K3542" s="56" t="str">
        <f>+'INFO ENEL'!P3530</f>
        <v>Madera</v>
      </c>
      <c r="L3542" s="56" t="str">
        <f>+'INFO ENEL'!Q3530</f>
        <v>PM60C1</v>
      </c>
      <c r="M3542" s="55" t="str">
        <f>+IF(ISERROR(INDEX('Estructuras de Acero y Concreto'!$C$6:$C$577,MATCH(L3542,'Estructuras de Acero y Concreto'!$D$6:$D$577,0)))=FALSE,INDEX('Estructuras de Acero y Concreto'!$C$6:$C$577,MATCH(L3542,'Estructuras de Acero y Concreto'!$D$6:$D$577,0)),IF(ISERROR(INDEX('Estructuras de Madera'!$C$5:$C$122,MATCH(L3542,'Estructuras de Madera'!$D$5:$D$122,0)))=FALSE,INDEX('Estructuras de Madera'!$C$5:$C$122,MATCH(L3542,'Estructuras de Madera'!$D$5:$D$122,0)),INDEX(SICODI!$G$3:$G$2404,MATCH(L3542,SICODI!$G$3:$G$2404,0))))</f>
        <v>EMSU1P60C1</v>
      </c>
      <c r="N3542" s="121" t="str">
        <f>+IF(ISERROR(VLOOKUP(M3542,'Resumen de precios LLTT'!$C$17:$D$3071,2,FALSE))=FALSE,VLOOKUP(M3542,'Resumen de precios LLTT'!$C$17:$D$3071,2,FALSE),VLOOKUP(M3542,SICODI!$G$3:$J$2404,2,FALSE))</f>
        <v>Estructura de  Suspensión compuesto por 1 postes de madera tratada 60' Clase 1</v>
      </c>
      <c r="O3542" s="58">
        <f>+IF(ISERROR(VLOOKUP(M3542,'Resumen de precios LLTT'!$C$17:$G$3071,5,FALSE))=FALSE,VLOOKUP(M3542,'Resumen de precios LLTT'!$C$17:$G$3071,5,FALSE),VLOOKUP(M3542,SICODI!$G$3:$J$2404,4,FALSE))</f>
        <v>2141.5628345688324</v>
      </c>
      <c r="P3542" s="16">
        <f t="shared" si="501"/>
        <v>0.84299999999999997</v>
      </c>
      <c r="Q3542" s="78">
        <f t="shared" si="502"/>
        <v>3946.9003041103579</v>
      </c>
      <c r="R3542" s="56">
        <v>0</v>
      </c>
      <c r="S3542" s="16">
        <f t="shared" si="503"/>
        <v>0.13400000000000001</v>
      </c>
      <c r="T3542" s="79">
        <f t="shared" si="504"/>
        <v>44.073720062565663</v>
      </c>
      <c r="U3542" s="80">
        <f t="shared" si="505"/>
        <v>0.183</v>
      </c>
      <c r="V3542" s="81">
        <f t="shared" si="506"/>
        <v>8.0654907714495163</v>
      </c>
      <c r="W3542" s="79">
        <f t="shared" si="507"/>
        <v>2.7140075144318634</v>
      </c>
      <c r="X3542" s="60">
        <f t="shared" si="508"/>
        <v>2.7</v>
      </c>
      <c r="Y3542" s="56">
        <f>+'INFO ENEL'!R3530</f>
        <v>1</v>
      </c>
      <c r="Z3542" s="59">
        <f t="shared" si="509"/>
        <v>2.7</v>
      </c>
    </row>
    <row r="3543" spans="1:26" ht="15" customHeight="1" x14ac:dyDescent="0.25">
      <c r="A3543" s="55">
        <f>+'INFO ENEL'!A3531</f>
        <v>3526</v>
      </c>
      <c r="B3543" s="121" t="str">
        <f>+INDEX($B$8:$B$15,MATCH(L3543,$L$8:$L$15,0))</f>
        <v>MOD INV_2017</v>
      </c>
      <c r="C3543" s="56" t="str">
        <f>+'INFO ENEL'!B3531</f>
        <v>Lima</v>
      </c>
      <c r="D3543" s="56" t="str">
        <f>+'INFO ENEL'!D3531</f>
        <v>SANTA MARIA (LIMA)</v>
      </c>
      <c r="E3543" s="56" t="str">
        <f>+'INFO ENEL'!D3531</f>
        <v>SANTA MARIA (LIMA)</v>
      </c>
      <c r="F3543" s="50">
        <f>+'INFO ENEL'!E3531</f>
        <v>0</v>
      </c>
      <c r="G3543" s="56" t="str">
        <f>+'INFO ENEL'!L3531</f>
        <v>AT</v>
      </c>
      <c r="H3543" s="57">
        <f>+'INFO ENEL'!M3531</f>
        <v>167.02</v>
      </c>
      <c r="I3543" s="56">
        <f>+'INFO ENEL'!N3531</f>
        <v>18</v>
      </c>
      <c r="J3543" s="56" t="str">
        <f>+'INFO ENEL'!O3531</f>
        <v>Poste</v>
      </c>
      <c r="K3543" s="56" t="str">
        <f>+'INFO ENEL'!P3531</f>
        <v>Madera</v>
      </c>
      <c r="L3543" s="56" t="str">
        <f>+'INFO ENEL'!Q3531</f>
        <v>PM60C1</v>
      </c>
      <c r="M3543" s="55" t="str">
        <f>+IF(ISERROR(INDEX('Estructuras de Acero y Concreto'!$C$6:$C$577,MATCH(L3543,'Estructuras de Acero y Concreto'!$D$6:$D$577,0)))=FALSE,INDEX('Estructuras de Acero y Concreto'!$C$6:$C$577,MATCH(L3543,'Estructuras de Acero y Concreto'!$D$6:$D$577,0)),IF(ISERROR(INDEX('Estructuras de Madera'!$C$5:$C$122,MATCH(L3543,'Estructuras de Madera'!$D$5:$D$122,0)))=FALSE,INDEX('Estructuras de Madera'!$C$5:$C$122,MATCH(L3543,'Estructuras de Madera'!$D$5:$D$122,0)),INDEX(SICODI!$G$3:$G$2404,MATCH(L3543,SICODI!$G$3:$G$2404,0))))</f>
        <v>EMSU1P60C1</v>
      </c>
      <c r="N3543" s="121" t="str">
        <f>+IF(ISERROR(VLOOKUP(M3543,'Resumen de precios LLTT'!$C$17:$D$3071,2,FALSE))=FALSE,VLOOKUP(M3543,'Resumen de precios LLTT'!$C$17:$D$3071,2,FALSE),VLOOKUP(M3543,SICODI!$G$3:$J$2404,2,FALSE))</f>
        <v>Estructura de  Suspensión compuesto por 1 postes de madera tratada 60' Clase 1</v>
      </c>
      <c r="O3543" s="58">
        <f>+IF(ISERROR(VLOOKUP(M3543,'Resumen de precios LLTT'!$C$17:$G$3071,5,FALSE))=FALSE,VLOOKUP(M3543,'Resumen de precios LLTT'!$C$17:$G$3071,5,FALSE),VLOOKUP(M3543,SICODI!$G$3:$J$2404,4,FALSE))</f>
        <v>2141.5628345688324</v>
      </c>
      <c r="P3543" s="16">
        <f t="shared" si="501"/>
        <v>0.84299999999999997</v>
      </c>
      <c r="Q3543" s="78">
        <f t="shared" si="502"/>
        <v>3946.9003041103579</v>
      </c>
      <c r="R3543" s="56">
        <v>0</v>
      </c>
      <c r="S3543" s="16">
        <f t="shared" si="503"/>
        <v>0.13400000000000001</v>
      </c>
      <c r="T3543" s="79">
        <f t="shared" si="504"/>
        <v>44.073720062565663</v>
      </c>
      <c r="U3543" s="80">
        <f t="shared" si="505"/>
        <v>0.183</v>
      </c>
      <c r="V3543" s="81">
        <f t="shared" si="506"/>
        <v>8.0654907714495163</v>
      </c>
      <c r="W3543" s="79">
        <f t="shared" si="507"/>
        <v>2.7140075144318634</v>
      </c>
      <c r="X3543" s="60">
        <f t="shared" si="508"/>
        <v>2.7</v>
      </c>
      <c r="Y3543" s="56">
        <f>+'INFO ENEL'!R3531</f>
        <v>1</v>
      </c>
      <c r="Z3543" s="59">
        <f t="shared" si="509"/>
        <v>2.7</v>
      </c>
    </row>
    <row r="3544" spans="1:26" ht="15" customHeight="1" x14ac:dyDescent="0.25">
      <c r="A3544" s="55">
        <f>+'INFO ENEL'!A3532</f>
        <v>3527</v>
      </c>
      <c r="B3544" s="121" t="str">
        <f>+INDEX($B$8:$B$15,MATCH(L3544,$L$8:$L$15,0))</f>
        <v>MOD INV_2017</v>
      </c>
      <c r="C3544" s="56" t="str">
        <f>+'INFO ENEL'!B3532</f>
        <v>Lima</v>
      </c>
      <c r="D3544" s="56" t="str">
        <f>+'INFO ENEL'!D3532</f>
        <v>SANTA MARIA (LIMA)</v>
      </c>
      <c r="E3544" s="56" t="str">
        <f>+'INFO ENEL'!D3532</f>
        <v>SANTA MARIA (LIMA)</v>
      </c>
      <c r="F3544" s="50">
        <f>+'INFO ENEL'!E3532</f>
        <v>0</v>
      </c>
      <c r="G3544" s="56" t="str">
        <f>+'INFO ENEL'!L3532</f>
        <v>AT</v>
      </c>
      <c r="H3544" s="57">
        <f>+'INFO ENEL'!M3532</f>
        <v>542.15</v>
      </c>
      <c r="I3544" s="56">
        <f>+'INFO ENEL'!N3532</f>
        <v>18</v>
      </c>
      <c r="J3544" s="56" t="str">
        <f>+'INFO ENEL'!O3532</f>
        <v>Poste</v>
      </c>
      <c r="K3544" s="56" t="str">
        <f>+'INFO ENEL'!P3532</f>
        <v>Madera</v>
      </c>
      <c r="L3544" s="56" t="str">
        <f>+'INFO ENEL'!Q3532</f>
        <v>PM60C1</v>
      </c>
      <c r="M3544" s="55" t="str">
        <f>+IF(ISERROR(INDEX('Estructuras de Acero y Concreto'!$C$6:$C$577,MATCH(L3544,'Estructuras de Acero y Concreto'!$D$6:$D$577,0)))=FALSE,INDEX('Estructuras de Acero y Concreto'!$C$6:$C$577,MATCH(L3544,'Estructuras de Acero y Concreto'!$D$6:$D$577,0)),IF(ISERROR(INDEX('Estructuras de Madera'!$C$5:$C$122,MATCH(L3544,'Estructuras de Madera'!$D$5:$D$122,0)))=FALSE,INDEX('Estructuras de Madera'!$C$5:$C$122,MATCH(L3544,'Estructuras de Madera'!$D$5:$D$122,0)),INDEX(SICODI!$G$3:$G$2404,MATCH(L3544,SICODI!$G$3:$G$2404,0))))</f>
        <v>EMSU1P60C1</v>
      </c>
      <c r="N3544" s="121" t="str">
        <f>+IF(ISERROR(VLOOKUP(M3544,'Resumen de precios LLTT'!$C$17:$D$3071,2,FALSE))=FALSE,VLOOKUP(M3544,'Resumen de precios LLTT'!$C$17:$D$3071,2,FALSE),VLOOKUP(M3544,SICODI!$G$3:$J$2404,2,FALSE))</f>
        <v>Estructura de  Suspensión compuesto por 1 postes de madera tratada 60' Clase 1</v>
      </c>
      <c r="O3544" s="58">
        <f>+IF(ISERROR(VLOOKUP(M3544,'Resumen de precios LLTT'!$C$17:$G$3071,5,FALSE))=FALSE,VLOOKUP(M3544,'Resumen de precios LLTT'!$C$17:$G$3071,5,FALSE),VLOOKUP(M3544,SICODI!$G$3:$J$2404,4,FALSE))</f>
        <v>2141.5628345688324</v>
      </c>
      <c r="P3544" s="16">
        <f t="shared" si="501"/>
        <v>0.84299999999999997</v>
      </c>
      <c r="Q3544" s="78">
        <f t="shared" si="502"/>
        <v>3946.9003041103579</v>
      </c>
      <c r="R3544" s="56">
        <v>0</v>
      </c>
      <c r="S3544" s="16">
        <f t="shared" si="503"/>
        <v>0.13400000000000001</v>
      </c>
      <c r="T3544" s="79">
        <f t="shared" si="504"/>
        <v>44.073720062565663</v>
      </c>
      <c r="U3544" s="80">
        <f t="shared" si="505"/>
        <v>0.183</v>
      </c>
      <c r="V3544" s="81">
        <f t="shared" si="506"/>
        <v>8.0654907714495163</v>
      </c>
      <c r="W3544" s="79">
        <f t="shared" si="507"/>
        <v>2.7140075144318634</v>
      </c>
      <c r="X3544" s="60">
        <f t="shared" si="508"/>
        <v>2.7</v>
      </c>
      <c r="Y3544" s="56">
        <f>+'INFO ENEL'!R3532</f>
        <v>1</v>
      </c>
      <c r="Z3544" s="59">
        <f t="shared" si="509"/>
        <v>2.7</v>
      </c>
    </row>
    <row r="3545" spans="1:26" ht="15" customHeight="1" x14ac:dyDescent="0.25">
      <c r="A3545" s="55">
        <f>+'INFO ENEL'!A3533</f>
        <v>3528</v>
      </c>
      <c r="B3545" s="121" t="str">
        <f>+INDEX($B$8:$B$15,MATCH(L3545,$L$8:$L$15,0))</f>
        <v>MOD INV_2017</v>
      </c>
      <c r="C3545" s="56" t="str">
        <f>+'INFO ENEL'!B3533</f>
        <v>Lima</v>
      </c>
      <c r="D3545" s="56" t="str">
        <f>+'INFO ENEL'!D3533</f>
        <v>SANTA MARIA (LIMA)</v>
      </c>
      <c r="E3545" s="56" t="str">
        <f>+'INFO ENEL'!D3533</f>
        <v>SANTA MARIA (LIMA)</v>
      </c>
      <c r="F3545" s="50">
        <f>+'INFO ENEL'!E3533</f>
        <v>0</v>
      </c>
      <c r="G3545" s="56" t="str">
        <f>+'INFO ENEL'!L3533</f>
        <v>AT</v>
      </c>
      <c r="H3545" s="57">
        <f>+'INFO ENEL'!M3533</f>
        <v>311.67</v>
      </c>
      <c r="I3545" s="56">
        <f>+'INFO ENEL'!N3533</f>
        <v>18</v>
      </c>
      <c r="J3545" s="56" t="str">
        <f>+'INFO ENEL'!O3533</f>
        <v>Poste</v>
      </c>
      <c r="K3545" s="56" t="str">
        <f>+'INFO ENEL'!P3533</f>
        <v>Madera</v>
      </c>
      <c r="L3545" s="56" t="str">
        <f>+'INFO ENEL'!Q3533</f>
        <v>PM60C1</v>
      </c>
      <c r="M3545" s="55" t="str">
        <f>+IF(ISERROR(INDEX('Estructuras de Acero y Concreto'!$C$6:$C$577,MATCH(L3545,'Estructuras de Acero y Concreto'!$D$6:$D$577,0)))=FALSE,INDEX('Estructuras de Acero y Concreto'!$C$6:$C$577,MATCH(L3545,'Estructuras de Acero y Concreto'!$D$6:$D$577,0)),IF(ISERROR(INDEX('Estructuras de Madera'!$C$5:$C$122,MATCH(L3545,'Estructuras de Madera'!$D$5:$D$122,0)))=FALSE,INDEX('Estructuras de Madera'!$C$5:$C$122,MATCH(L3545,'Estructuras de Madera'!$D$5:$D$122,0)),INDEX(SICODI!$G$3:$G$2404,MATCH(L3545,SICODI!$G$3:$G$2404,0))))</f>
        <v>EMSU1P60C1</v>
      </c>
      <c r="N3545" s="121" t="str">
        <f>+IF(ISERROR(VLOOKUP(M3545,'Resumen de precios LLTT'!$C$17:$D$3071,2,FALSE))=FALSE,VLOOKUP(M3545,'Resumen de precios LLTT'!$C$17:$D$3071,2,FALSE),VLOOKUP(M3545,SICODI!$G$3:$J$2404,2,FALSE))</f>
        <v>Estructura de  Suspensión compuesto por 1 postes de madera tratada 60' Clase 1</v>
      </c>
      <c r="O3545" s="58">
        <f>+IF(ISERROR(VLOOKUP(M3545,'Resumen de precios LLTT'!$C$17:$G$3071,5,FALSE))=FALSE,VLOOKUP(M3545,'Resumen de precios LLTT'!$C$17:$G$3071,5,FALSE),VLOOKUP(M3545,SICODI!$G$3:$J$2404,4,FALSE))</f>
        <v>2141.5628345688324</v>
      </c>
      <c r="P3545" s="16">
        <f t="shared" si="501"/>
        <v>0.84299999999999997</v>
      </c>
      <c r="Q3545" s="78">
        <f t="shared" si="502"/>
        <v>3946.9003041103579</v>
      </c>
      <c r="R3545" s="56">
        <v>0</v>
      </c>
      <c r="S3545" s="16">
        <f t="shared" si="503"/>
        <v>0.13400000000000001</v>
      </c>
      <c r="T3545" s="79">
        <f t="shared" si="504"/>
        <v>44.073720062565663</v>
      </c>
      <c r="U3545" s="80">
        <f t="shared" si="505"/>
        <v>0.183</v>
      </c>
      <c r="V3545" s="81">
        <f t="shared" si="506"/>
        <v>8.0654907714495163</v>
      </c>
      <c r="W3545" s="79">
        <f t="shared" si="507"/>
        <v>2.7140075144318634</v>
      </c>
      <c r="X3545" s="60">
        <f t="shared" si="508"/>
        <v>2.7</v>
      </c>
      <c r="Y3545" s="56">
        <f>+'INFO ENEL'!R3533</f>
        <v>1</v>
      </c>
      <c r="Z3545" s="59">
        <f t="shared" si="509"/>
        <v>2.7</v>
      </c>
    </row>
    <row r="3546" spans="1:26" ht="15" customHeight="1" x14ac:dyDescent="0.25">
      <c r="A3546" s="55">
        <f>+'INFO ENEL'!A3534</f>
        <v>3529</v>
      </c>
      <c r="B3546" s="121" t="str">
        <f>+INDEX($B$8:$B$15,MATCH(L3546,$L$8:$L$15,0))</f>
        <v>MOD INV_2017</v>
      </c>
      <c r="C3546" s="56" t="str">
        <f>+'INFO ENEL'!B3534</f>
        <v>Lima</v>
      </c>
      <c r="D3546" s="56" t="str">
        <f>+'INFO ENEL'!D3534</f>
        <v>SANTA MARÍA (LIMA)</v>
      </c>
      <c r="E3546" s="56" t="str">
        <f>+'INFO ENEL'!D3534</f>
        <v>SANTA MARÍA (LIMA)</v>
      </c>
      <c r="F3546" s="50">
        <f>+'INFO ENEL'!E3534</f>
        <v>0</v>
      </c>
      <c r="G3546" s="56" t="str">
        <f>+'INFO ENEL'!L3534</f>
        <v>AT</v>
      </c>
      <c r="H3546" s="57">
        <f>+'INFO ENEL'!M3534</f>
        <v>311.67</v>
      </c>
      <c r="I3546" s="56">
        <f>+'INFO ENEL'!N3534</f>
        <v>18</v>
      </c>
      <c r="J3546" s="56" t="str">
        <f>+'INFO ENEL'!O3534</f>
        <v>Poste</v>
      </c>
      <c r="K3546" s="56" t="str">
        <f>+'INFO ENEL'!P3534</f>
        <v>Madera</v>
      </c>
      <c r="L3546" s="56" t="str">
        <f>+'INFO ENEL'!Q3534</f>
        <v>PM60C1</v>
      </c>
      <c r="M3546" s="55" t="str">
        <f>+IF(ISERROR(INDEX('Estructuras de Acero y Concreto'!$C$6:$C$577,MATCH(L3546,'Estructuras de Acero y Concreto'!$D$6:$D$577,0)))=FALSE,INDEX('Estructuras de Acero y Concreto'!$C$6:$C$577,MATCH(L3546,'Estructuras de Acero y Concreto'!$D$6:$D$577,0)),IF(ISERROR(INDEX('Estructuras de Madera'!$C$5:$C$122,MATCH(L3546,'Estructuras de Madera'!$D$5:$D$122,0)))=FALSE,INDEX('Estructuras de Madera'!$C$5:$C$122,MATCH(L3546,'Estructuras de Madera'!$D$5:$D$122,0)),INDEX(SICODI!$G$3:$G$2404,MATCH(L3546,SICODI!$G$3:$G$2404,0))))</f>
        <v>EMSU1P60C1</v>
      </c>
      <c r="N3546" s="121" t="str">
        <f>+IF(ISERROR(VLOOKUP(M3546,'Resumen de precios LLTT'!$C$17:$D$3071,2,FALSE))=FALSE,VLOOKUP(M3546,'Resumen de precios LLTT'!$C$17:$D$3071,2,FALSE),VLOOKUP(M3546,SICODI!$G$3:$J$2404,2,FALSE))</f>
        <v>Estructura de  Suspensión compuesto por 1 postes de madera tratada 60' Clase 1</v>
      </c>
      <c r="O3546" s="58">
        <f>+IF(ISERROR(VLOOKUP(M3546,'Resumen de precios LLTT'!$C$17:$G$3071,5,FALSE))=FALSE,VLOOKUP(M3546,'Resumen de precios LLTT'!$C$17:$G$3071,5,FALSE),VLOOKUP(M3546,SICODI!$G$3:$J$2404,4,FALSE))</f>
        <v>2141.5628345688324</v>
      </c>
      <c r="P3546" s="16">
        <f t="shared" si="501"/>
        <v>0.84299999999999997</v>
      </c>
      <c r="Q3546" s="78">
        <f t="shared" si="502"/>
        <v>3946.9003041103579</v>
      </c>
      <c r="R3546" s="56">
        <v>0</v>
      </c>
      <c r="S3546" s="16">
        <f t="shared" si="503"/>
        <v>0.13400000000000001</v>
      </c>
      <c r="T3546" s="79">
        <f t="shared" si="504"/>
        <v>44.073720062565663</v>
      </c>
      <c r="U3546" s="80">
        <f t="shared" si="505"/>
        <v>0.183</v>
      </c>
      <c r="V3546" s="81">
        <f t="shared" si="506"/>
        <v>8.0654907714495163</v>
      </c>
      <c r="W3546" s="79">
        <f t="shared" si="507"/>
        <v>2.7140075144318634</v>
      </c>
      <c r="X3546" s="60">
        <f t="shared" si="508"/>
        <v>2.7</v>
      </c>
      <c r="Y3546" s="56">
        <f>+'INFO ENEL'!R3534</f>
        <v>1</v>
      </c>
      <c r="Z3546" s="59">
        <f t="shared" si="509"/>
        <v>2.7</v>
      </c>
    </row>
    <row r="3547" spans="1:26" ht="15" customHeight="1" x14ac:dyDescent="0.25">
      <c r="A3547" s="55">
        <f>+'INFO ENEL'!A3535</f>
        <v>3530</v>
      </c>
      <c r="B3547" s="121" t="str">
        <f>+INDEX($B$8:$B$15,MATCH(L3547,$L$8:$L$15,0))</f>
        <v>MOD INV_2017</v>
      </c>
      <c r="C3547" s="56" t="str">
        <f>+'INFO ENEL'!B3535</f>
        <v>Lima</v>
      </c>
      <c r="D3547" s="56" t="str">
        <f>+'INFO ENEL'!D3535</f>
        <v>HUACHO (LIMA)</v>
      </c>
      <c r="E3547" s="56" t="str">
        <f>+'INFO ENEL'!D3535</f>
        <v>HUACHO (LIMA)</v>
      </c>
      <c r="F3547" s="50">
        <f>+'INFO ENEL'!E3535</f>
        <v>0</v>
      </c>
      <c r="G3547" s="56" t="str">
        <f>+'INFO ENEL'!L3535</f>
        <v>AT</v>
      </c>
      <c r="H3547" s="57">
        <f>+'INFO ENEL'!M3535</f>
        <v>294.01</v>
      </c>
      <c r="I3547" s="56">
        <f>+'INFO ENEL'!N3535</f>
        <v>18</v>
      </c>
      <c r="J3547" s="56" t="str">
        <f>+'INFO ENEL'!O3535</f>
        <v>Poste</v>
      </c>
      <c r="K3547" s="56" t="str">
        <f>+'INFO ENEL'!P3535</f>
        <v>Madera</v>
      </c>
      <c r="L3547" s="56" t="str">
        <f>+'INFO ENEL'!Q3535</f>
        <v>PM60C1</v>
      </c>
      <c r="M3547" s="55" t="str">
        <f>+IF(ISERROR(INDEX('Estructuras de Acero y Concreto'!$C$6:$C$577,MATCH(L3547,'Estructuras de Acero y Concreto'!$D$6:$D$577,0)))=FALSE,INDEX('Estructuras de Acero y Concreto'!$C$6:$C$577,MATCH(L3547,'Estructuras de Acero y Concreto'!$D$6:$D$577,0)),IF(ISERROR(INDEX('Estructuras de Madera'!$C$5:$C$122,MATCH(L3547,'Estructuras de Madera'!$D$5:$D$122,0)))=FALSE,INDEX('Estructuras de Madera'!$C$5:$C$122,MATCH(L3547,'Estructuras de Madera'!$D$5:$D$122,0)),INDEX(SICODI!$G$3:$G$2404,MATCH(L3547,SICODI!$G$3:$G$2404,0))))</f>
        <v>EMSU1P60C1</v>
      </c>
      <c r="N3547" s="121" t="str">
        <f>+IF(ISERROR(VLOOKUP(M3547,'Resumen de precios LLTT'!$C$17:$D$3071,2,FALSE))=FALSE,VLOOKUP(M3547,'Resumen de precios LLTT'!$C$17:$D$3071,2,FALSE),VLOOKUP(M3547,SICODI!$G$3:$J$2404,2,FALSE))</f>
        <v>Estructura de  Suspensión compuesto por 1 postes de madera tratada 60' Clase 1</v>
      </c>
      <c r="O3547" s="58">
        <f>+IF(ISERROR(VLOOKUP(M3547,'Resumen de precios LLTT'!$C$17:$G$3071,5,FALSE))=FALSE,VLOOKUP(M3547,'Resumen de precios LLTT'!$C$17:$G$3071,5,FALSE),VLOOKUP(M3547,SICODI!$G$3:$J$2404,4,FALSE))</f>
        <v>2141.5628345688324</v>
      </c>
      <c r="P3547" s="16">
        <f t="shared" si="501"/>
        <v>0.84299999999999997</v>
      </c>
      <c r="Q3547" s="78">
        <f t="shared" si="502"/>
        <v>3946.9003041103579</v>
      </c>
      <c r="R3547" s="56">
        <v>0</v>
      </c>
      <c r="S3547" s="16">
        <f t="shared" si="503"/>
        <v>0.13400000000000001</v>
      </c>
      <c r="T3547" s="79">
        <f t="shared" si="504"/>
        <v>44.073720062565663</v>
      </c>
      <c r="U3547" s="80">
        <f t="shared" si="505"/>
        <v>0.183</v>
      </c>
      <c r="V3547" s="81">
        <f t="shared" si="506"/>
        <v>8.0654907714495163</v>
      </c>
      <c r="W3547" s="79">
        <f t="shared" si="507"/>
        <v>2.7140075144318634</v>
      </c>
      <c r="X3547" s="60">
        <f t="shared" si="508"/>
        <v>2.7</v>
      </c>
      <c r="Y3547" s="56">
        <f>+'INFO ENEL'!R3535</f>
        <v>1</v>
      </c>
      <c r="Z3547" s="59">
        <f t="shared" si="509"/>
        <v>2.7</v>
      </c>
    </row>
    <row r="3548" spans="1:26" ht="15" customHeight="1" x14ac:dyDescent="0.25">
      <c r="A3548" s="55">
        <f>+'INFO ENEL'!A3536</f>
        <v>3531</v>
      </c>
      <c r="B3548" s="121" t="str">
        <f>+INDEX($B$8:$B$15,MATCH(L3548,$L$8:$L$15,0))</f>
        <v>MOD INV_2017</v>
      </c>
      <c r="C3548" s="56" t="str">
        <f>+'INFO ENEL'!B3536</f>
        <v>Lima</v>
      </c>
      <c r="D3548" s="56" t="str">
        <f>+'INFO ENEL'!D3536</f>
        <v>HUACHO (LIMA)</v>
      </c>
      <c r="E3548" s="56" t="str">
        <f>+'INFO ENEL'!D3536</f>
        <v>HUACHO (LIMA)</v>
      </c>
      <c r="F3548" s="50">
        <f>+'INFO ENEL'!E3536</f>
        <v>0</v>
      </c>
      <c r="G3548" s="56" t="str">
        <f>+'INFO ENEL'!L3536</f>
        <v>AT</v>
      </c>
      <c r="H3548" s="57">
        <f>+'INFO ENEL'!M3536</f>
        <v>160.87</v>
      </c>
      <c r="I3548" s="56">
        <f>+'INFO ENEL'!N3536</f>
        <v>18</v>
      </c>
      <c r="J3548" s="56" t="str">
        <f>+'INFO ENEL'!O3536</f>
        <v>Poste</v>
      </c>
      <c r="K3548" s="56" t="str">
        <f>+'INFO ENEL'!P3536</f>
        <v>Madera</v>
      </c>
      <c r="L3548" s="56" t="str">
        <f>+'INFO ENEL'!Q3536</f>
        <v>PM60C1</v>
      </c>
      <c r="M3548" s="55" t="str">
        <f>+IF(ISERROR(INDEX('Estructuras de Acero y Concreto'!$C$6:$C$577,MATCH(L3548,'Estructuras de Acero y Concreto'!$D$6:$D$577,0)))=FALSE,INDEX('Estructuras de Acero y Concreto'!$C$6:$C$577,MATCH(L3548,'Estructuras de Acero y Concreto'!$D$6:$D$577,0)),IF(ISERROR(INDEX('Estructuras de Madera'!$C$5:$C$122,MATCH(L3548,'Estructuras de Madera'!$D$5:$D$122,0)))=FALSE,INDEX('Estructuras de Madera'!$C$5:$C$122,MATCH(L3548,'Estructuras de Madera'!$D$5:$D$122,0)),INDEX(SICODI!$G$3:$G$2404,MATCH(L3548,SICODI!$G$3:$G$2404,0))))</f>
        <v>EMSU1P60C1</v>
      </c>
      <c r="N3548" s="121" t="str">
        <f>+IF(ISERROR(VLOOKUP(M3548,'Resumen de precios LLTT'!$C$17:$D$3071,2,FALSE))=FALSE,VLOOKUP(M3548,'Resumen de precios LLTT'!$C$17:$D$3071,2,FALSE),VLOOKUP(M3548,SICODI!$G$3:$J$2404,2,FALSE))</f>
        <v>Estructura de  Suspensión compuesto por 1 postes de madera tratada 60' Clase 1</v>
      </c>
      <c r="O3548" s="58">
        <f>+IF(ISERROR(VLOOKUP(M3548,'Resumen de precios LLTT'!$C$17:$G$3071,5,FALSE))=FALSE,VLOOKUP(M3548,'Resumen de precios LLTT'!$C$17:$G$3071,5,FALSE),VLOOKUP(M3548,SICODI!$G$3:$J$2404,4,FALSE))</f>
        <v>2141.5628345688324</v>
      </c>
      <c r="P3548" s="16">
        <f t="shared" si="501"/>
        <v>0.84299999999999997</v>
      </c>
      <c r="Q3548" s="78">
        <f t="shared" si="502"/>
        <v>3946.9003041103579</v>
      </c>
      <c r="R3548" s="56">
        <v>0</v>
      </c>
      <c r="S3548" s="16">
        <f t="shared" si="503"/>
        <v>0.13400000000000001</v>
      </c>
      <c r="T3548" s="79">
        <f t="shared" si="504"/>
        <v>44.073720062565663</v>
      </c>
      <c r="U3548" s="80">
        <f t="shared" si="505"/>
        <v>0.183</v>
      </c>
      <c r="V3548" s="81">
        <f t="shared" si="506"/>
        <v>8.0654907714495163</v>
      </c>
      <c r="W3548" s="79">
        <f t="shared" si="507"/>
        <v>2.7140075144318634</v>
      </c>
      <c r="X3548" s="60">
        <f t="shared" si="508"/>
        <v>2.7</v>
      </c>
      <c r="Y3548" s="56">
        <f>+'INFO ENEL'!R3536</f>
        <v>1</v>
      </c>
      <c r="Z3548" s="59">
        <f t="shared" si="509"/>
        <v>2.7</v>
      </c>
    </row>
    <row r="3549" spans="1:26" ht="15" customHeight="1" x14ac:dyDescent="0.25">
      <c r="A3549" s="55">
        <f>+'INFO ENEL'!A3537</f>
        <v>3532</v>
      </c>
      <c r="B3549" s="121" t="str">
        <f>+INDEX($B$8:$B$15,MATCH(L3549,$L$8:$L$15,0))</f>
        <v>MOD INV_2017</v>
      </c>
      <c r="C3549" s="56" t="str">
        <f>+'INFO ENEL'!B3537</f>
        <v>Lima</v>
      </c>
      <c r="D3549" s="56" t="str">
        <f>+'INFO ENEL'!D3537</f>
        <v>HUACHO (LIMA)</v>
      </c>
      <c r="E3549" s="56" t="str">
        <f>+'INFO ENEL'!D3537</f>
        <v>HUACHO (LIMA)</v>
      </c>
      <c r="F3549" s="50">
        <f>+'INFO ENEL'!E3537</f>
        <v>0</v>
      </c>
      <c r="G3549" s="56" t="str">
        <f>+'INFO ENEL'!L3537</f>
        <v>AT</v>
      </c>
      <c r="H3549" s="57">
        <f>+'INFO ENEL'!M3537</f>
        <v>17.12</v>
      </c>
      <c r="I3549" s="56">
        <f>+'INFO ENEL'!N3537</f>
        <v>18</v>
      </c>
      <c r="J3549" s="56" t="str">
        <f>+'INFO ENEL'!O3537</f>
        <v>Poste</v>
      </c>
      <c r="K3549" s="56" t="str">
        <f>+'INFO ENEL'!P3537</f>
        <v>Madera</v>
      </c>
      <c r="L3549" s="56" t="str">
        <f>+'INFO ENEL'!Q3537</f>
        <v>PM60C1</v>
      </c>
      <c r="M3549" s="55" t="str">
        <f>+IF(ISERROR(INDEX('Estructuras de Acero y Concreto'!$C$6:$C$577,MATCH(L3549,'Estructuras de Acero y Concreto'!$D$6:$D$577,0)))=FALSE,INDEX('Estructuras de Acero y Concreto'!$C$6:$C$577,MATCH(L3549,'Estructuras de Acero y Concreto'!$D$6:$D$577,0)),IF(ISERROR(INDEX('Estructuras de Madera'!$C$5:$C$122,MATCH(L3549,'Estructuras de Madera'!$D$5:$D$122,0)))=FALSE,INDEX('Estructuras de Madera'!$C$5:$C$122,MATCH(L3549,'Estructuras de Madera'!$D$5:$D$122,0)),INDEX(SICODI!$G$3:$G$2404,MATCH(L3549,SICODI!$G$3:$G$2404,0))))</f>
        <v>EMSU1P60C1</v>
      </c>
      <c r="N3549" s="121" t="str">
        <f>+IF(ISERROR(VLOOKUP(M3549,'Resumen de precios LLTT'!$C$17:$D$3071,2,FALSE))=FALSE,VLOOKUP(M3549,'Resumen de precios LLTT'!$C$17:$D$3071,2,FALSE),VLOOKUP(M3549,SICODI!$G$3:$J$2404,2,FALSE))</f>
        <v>Estructura de  Suspensión compuesto por 1 postes de madera tratada 60' Clase 1</v>
      </c>
      <c r="O3549" s="58">
        <f>+IF(ISERROR(VLOOKUP(M3549,'Resumen de precios LLTT'!$C$17:$G$3071,5,FALSE))=FALSE,VLOOKUP(M3549,'Resumen de precios LLTT'!$C$17:$G$3071,5,FALSE),VLOOKUP(M3549,SICODI!$G$3:$J$2404,4,FALSE))</f>
        <v>2141.5628345688324</v>
      </c>
      <c r="P3549" s="16">
        <f t="shared" si="501"/>
        <v>0.84299999999999997</v>
      </c>
      <c r="Q3549" s="78">
        <f t="shared" si="502"/>
        <v>3946.9003041103579</v>
      </c>
      <c r="R3549" s="56">
        <v>0</v>
      </c>
      <c r="S3549" s="16">
        <f t="shared" si="503"/>
        <v>0.13400000000000001</v>
      </c>
      <c r="T3549" s="79">
        <f t="shared" si="504"/>
        <v>44.073720062565663</v>
      </c>
      <c r="U3549" s="80">
        <f t="shared" si="505"/>
        <v>0.183</v>
      </c>
      <c r="V3549" s="81">
        <f t="shared" si="506"/>
        <v>8.0654907714495163</v>
      </c>
      <c r="W3549" s="79">
        <f t="shared" si="507"/>
        <v>2.7140075144318634</v>
      </c>
      <c r="X3549" s="60">
        <f t="shared" si="508"/>
        <v>2.7</v>
      </c>
      <c r="Y3549" s="56">
        <f>+'INFO ENEL'!R3537</f>
        <v>1</v>
      </c>
      <c r="Z3549" s="59">
        <f t="shared" si="509"/>
        <v>2.7</v>
      </c>
    </row>
    <row r="3550" spans="1:26" ht="15" customHeight="1" x14ac:dyDescent="0.25">
      <c r="A3550" s="55">
        <f>+'INFO ENEL'!A3538</f>
        <v>3533</v>
      </c>
      <c r="B3550" s="121" t="str">
        <f>+INDEX($B$8:$B$15,MATCH(L3550,$L$8:$L$15,0))</f>
        <v>MOD INV_2017</v>
      </c>
      <c r="C3550" s="56" t="str">
        <f>+'INFO ENEL'!B3538</f>
        <v>Lima</v>
      </c>
      <c r="D3550" s="56" t="str">
        <f>+'INFO ENEL'!D3538</f>
        <v>HUACHO (LIMA)</v>
      </c>
      <c r="E3550" s="56" t="str">
        <f>+'INFO ENEL'!D3538</f>
        <v>HUACHO (LIMA)</v>
      </c>
      <c r="F3550" s="50">
        <f>+'INFO ENEL'!E3538</f>
        <v>0</v>
      </c>
      <c r="G3550" s="56" t="str">
        <f>+'INFO ENEL'!L3538</f>
        <v>AT</v>
      </c>
      <c r="H3550" s="57">
        <f>+'INFO ENEL'!M3538</f>
        <v>8.31</v>
      </c>
      <c r="I3550" s="56">
        <f>+'INFO ENEL'!N3538</f>
        <v>18</v>
      </c>
      <c r="J3550" s="56" t="str">
        <f>+'INFO ENEL'!O3538</f>
        <v>Poste</v>
      </c>
      <c r="K3550" s="56" t="str">
        <f>+'INFO ENEL'!P3538</f>
        <v>Madera</v>
      </c>
      <c r="L3550" s="56" t="str">
        <f>+'INFO ENEL'!Q3538</f>
        <v>PM60C1</v>
      </c>
      <c r="M3550" s="55" t="str">
        <f>+IF(ISERROR(INDEX('Estructuras de Acero y Concreto'!$C$6:$C$577,MATCH(L3550,'Estructuras de Acero y Concreto'!$D$6:$D$577,0)))=FALSE,INDEX('Estructuras de Acero y Concreto'!$C$6:$C$577,MATCH(L3550,'Estructuras de Acero y Concreto'!$D$6:$D$577,0)),IF(ISERROR(INDEX('Estructuras de Madera'!$C$5:$C$122,MATCH(L3550,'Estructuras de Madera'!$D$5:$D$122,0)))=FALSE,INDEX('Estructuras de Madera'!$C$5:$C$122,MATCH(L3550,'Estructuras de Madera'!$D$5:$D$122,0)),INDEX(SICODI!$G$3:$G$2404,MATCH(L3550,SICODI!$G$3:$G$2404,0))))</f>
        <v>EMSU1P60C1</v>
      </c>
      <c r="N3550" s="121" t="str">
        <f>+IF(ISERROR(VLOOKUP(M3550,'Resumen de precios LLTT'!$C$17:$D$3071,2,FALSE))=FALSE,VLOOKUP(M3550,'Resumen de precios LLTT'!$C$17:$D$3071,2,FALSE),VLOOKUP(M3550,SICODI!$G$3:$J$2404,2,FALSE))</f>
        <v>Estructura de  Suspensión compuesto por 1 postes de madera tratada 60' Clase 1</v>
      </c>
      <c r="O3550" s="58">
        <f>+IF(ISERROR(VLOOKUP(M3550,'Resumen de precios LLTT'!$C$17:$G$3071,5,FALSE))=FALSE,VLOOKUP(M3550,'Resumen de precios LLTT'!$C$17:$G$3071,5,FALSE),VLOOKUP(M3550,SICODI!$G$3:$J$2404,4,FALSE))</f>
        <v>2141.5628345688324</v>
      </c>
      <c r="P3550" s="16">
        <f t="shared" si="501"/>
        <v>0.84299999999999997</v>
      </c>
      <c r="Q3550" s="78">
        <f t="shared" si="502"/>
        <v>3946.9003041103579</v>
      </c>
      <c r="R3550" s="56">
        <v>0</v>
      </c>
      <c r="S3550" s="16">
        <f t="shared" si="503"/>
        <v>0.13400000000000001</v>
      </c>
      <c r="T3550" s="79">
        <f t="shared" si="504"/>
        <v>44.073720062565663</v>
      </c>
      <c r="U3550" s="80">
        <f t="shared" si="505"/>
        <v>0.183</v>
      </c>
      <c r="V3550" s="81">
        <f t="shared" si="506"/>
        <v>8.0654907714495163</v>
      </c>
      <c r="W3550" s="79">
        <f t="shared" si="507"/>
        <v>2.7140075144318634</v>
      </c>
      <c r="X3550" s="60">
        <f t="shared" si="508"/>
        <v>2.7</v>
      </c>
      <c r="Y3550" s="56">
        <f>+'INFO ENEL'!R3538</f>
        <v>1</v>
      </c>
      <c r="Z3550" s="59">
        <f t="shared" si="509"/>
        <v>2.7</v>
      </c>
    </row>
    <row r="3551" spans="1:26" ht="15" customHeight="1" x14ac:dyDescent="0.25">
      <c r="A3551" s="55">
        <f>+'INFO ENEL'!A3539</f>
        <v>3534</v>
      </c>
      <c r="B3551" s="121" t="str">
        <f>+INDEX($B$8:$B$15,MATCH(L3551,$L$8:$L$15,0))</f>
        <v>MOD INV_2017</v>
      </c>
      <c r="C3551" s="56" t="str">
        <f>+'INFO ENEL'!B3539</f>
        <v>Lima</v>
      </c>
      <c r="D3551" s="56" t="str">
        <f>+'INFO ENEL'!D3539</f>
        <v>HUACHO (LIMA)</v>
      </c>
      <c r="E3551" s="56" t="str">
        <f>+'INFO ENEL'!D3539</f>
        <v>HUACHO (LIMA)</v>
      </c>
      <c r="F3551" s="50">
        <f>+'INFO ENEL'!E3539</f>
        <v>0</v>
      </c>
      <c r="G3551" s="56" t="str">
        <f>+'INFO ENEL'!L3539</f>
        <v>AT</v>
      </c>
      <c r="H3551" s="57">
        <f>+'INFO ENEL'!M3539</f>
        <v>75.8</v>
      </c>
      <c r="I3551" s="56">
        <f>+'INFO ENEL'!N3539</f>
        <v>18</v>
      </c>
      <c r="J3551" s="56" t="str">
        <f>+'INFO ENEL'!O3539</f>
        <v>Poste</v>
      </c>
      <c r="K3551" s="56" t="str">
        <f>+'INFO ENEL'!P3539</f>
        <v>Concreto</v>
      </c>
      <c r="L3551" s="56" t="str">
        <f>+'INFO ENEL'!Q3539</f>
        <v>PA18/7600</v>
      </c>
      <c r="M3551" s="55" t="str">
        <f>+IF(ISERROR(INDEX('Estructuras de Acero y Concreto'!$C$6:$C$577,MATCH(L3551,'Estructuras de Acero y Concreto'!$D$6:$D$577,0)))=FALSE,INDEX('Estructuras de Acero y Concreto'!$C$6:$C$577,MATCH(L3551,'Estructuras de Acero y Concreto'!$D$6:$D$577,0)),IF(ISERROR(INDEX('Estructuras de Madera'!$C$5:$C$122,MATCH(L3551,'Estructuras de Madera'!$D$5:$D$122,0)))=FALSE,INDEX('Estructuras de Madera'!$C$5:$C$122,MATCH(L3551,'Estructuras de Madera'!$D$5:$D$122,0)),INDEX(SICODI!$G$3:$G$2404,MATCH(L3551,SICODI!$G$3:$G$2404,0))))</f>
        <v>EA060COU0S0-300-A2</v>
      </c>
      <c r="N3551" s="121" t="str">
        <f>+IF(ISERROR(VLOOKUP(M3551,'Resumen de precios LLTT'!$C$17:$D$3071,2,FALSE))=FALSE,VLOOKUP(M3551,'Resumen de precios LLTT'!$C$17:$D$3071,2,FALSE),VLOOKUP(M3551,SICODI!$G$3:$J$2404,2,FALSE))</f>
        <v>1 Poste autosoportable de acero (18/7600) de ángulo mayor y terminal (90°) Tipo ATU1-18</v>
      </c>
      <c r="O3551" s="58">
        <f>+IF(ISERROR(VLOOKUP(M3551,'Resumen de precios LLTT'!$C$17:$G$3071,5,FALSE))=FALSE,VLOOKUP(M3551,'Resumen de precios LLTT'!$C$17:$G$3071,5,FALSE),VLOOKUP(M3551,SICODI!$G$3:$J$2404,4,FALSE))</f>
        <v>17210.080167841363</v>
      </c>
      <c r="P3551" s="16">
        <f t="shared" si="501"/>
        <v>0.84299999999999997</v>
      </c>
      <c r="Q3551" s="78">
        <f t="shared" si="502"/>
        <v>31718.177749331629</v>
      </c>
      <c r="R3551" s="56">
        <v>0</v>
      </c>
      <c r="S3551" s="16">
        <f t="shared" si="503"/>
        <v>0.13400000000000001</v>
      </c>
      <c r="T3551" s="79">
        <f t="shared" si="504"/>
        <v>354.18631820086989</v>
      </c>
      <c r="U3551" s="80">
        <f t="shared" si="505"/>
        <v>0.183</v>
      </c>
      <c r="V3551" s="81">
        <f t="shared" si="506"/>
        <v>64.816096230759186</v>
      </c>
      <c r="W3551" s="79">
        <f t="shared" si="507"/>
        <v>21.810374248906953</v>
      </c>
      <c r="X3551" s="60">
        <f t="shared" si="508"/>
        <v>21.8</v>
      </c>
      <c r="Y3551" s="56">
        <f>+'INFO ENEL'!R3539</f>
        <v>1</v>
      </c>
      <c r="Z3551" s="59">
        <f t="shared" si="509"/>
        <v>21.8</v>
      </c>
    </row>
    <row r="3552" spans="1:26" ht="15" customHeight="1" x14ac:dyDescent="0.25">
      <c r="A3552" s="55">
        <f>+'INFO ENEL'!A3540</f>
        <v>3535</v>
      </c>
      <c r="B3552" s="121" t="str">
        <f>+INDEX($B$8:$B$15,MATCH(L3552,$L$8:$L$15,0))</f>
        <v>MOD INV_2017</v>
      </c>
      <c r="C3552" s="56" t="str">
        <f>+'INFO ENEL'!B3540</f>
        <v>Lima</v>
      </c>
      <c r="D3552" s="56" t="str">
        <f>+'INFO ENEL'!D3540</f>
        <v>SANTA MARIA (LIMA)</v>
      </c>
      <c r="E3552" s="56" t="str">
        <f>+'INFO ENEL'!D3540</f>
        <v>SANTA MARIA (LIMA)</v>
      </c>
      <c r="F3552" s="50">
        <f>+'INFO ENEL'!E3540</f>
        <v>0</v>
      </c>
      <c r="G3552" s="56" t="str">
        <f>+'INFO ENEL'!L3540</f>
        <v>AT</v>
      </c>
      <c r="H3552" s="57">
        <f>+'INFO ENEL'!M3540</f>
        <v>252.26</v>
      </c>
      <c r="I3552" s="56">
        <f>+'INFO ENEL'!N3540</f>
        <v>18</v>
      </c>
      <c r="J3552" s="56" t="str">
        <f>+'INFO ENEL'!O3540</f>
        <v>Poste</v>
      </c>
      <c r="K3552" s="56" t="str">
        <f>+'INFO ENEL'!P3540</f>
        <v>Madera</v>
      </c>
      <c r="L3552" s="56" t="str">
        <f>+'INFO ENEL'!Q3540</f>
        <v>PM60C1</v>
      </c>
      <c r="M3552" s="55" t="str">
        <f>+IF(ISERROR(INDEX('Estructuras de Acero y Concreto'!$C$6:$C$577,MATCH(L3552,'Estructuras de Acero y Concreto'!$D$6:$D$577,0)))=FALSE,INDEX('Estructuras de Acero y Concreto'!$C$6:$C$577,MATCH(L3552,'Estructuras de Acero y Concreto'!$D$6:$D$577,0)),IF(ISERROR(INDEX('Estructuras de Madera'!$C$5:$C$122,MATCH(L3552,'Estructuras de Madera'!$D$5:$D$122,0)))=FALSE,INDEX('Estructuras de Madera'!$C$5:$C$122,MATCH(L3552,'Estructuras de Madera'!$D$5:$D$122,0)),INDEX(SICODI!$G$3:$G$2404,MATCH(L3552,SICODI!$G$3:$G$2404,0))))</f>
        <v>EMSU1P60C1</v>
      </c>
      <c r="N3552" s="121" t="str">
        <f>+IF(ISERROR(VLOOKUP(M3552,'Resumen de precios LLTT'!$C$17:$D$3071,2,FALSE))=FALSE,VLOOKUP(M3552,'Resumen de precios LLTT'!$C$17:$D$3071,2,FALSE),VLOOKUP(M3552,SICODI!$G$3:$J$2404,2,FALSE))</f>
        <v>Estructura de  Suspensión compuesto por 1 postes de madera tratada 60' Clase 1</v>
      </c>
      <c r="O3552" s="58">
        <f>+IF(ISERROR(VLOOKUP(M3552,'Resumen de precios LLTT'!$C$17:$G$3071,5,FALSE))=FALSE,VLOOKUP(M3552,'Resumen de precios LLTT'!$C$17:$G$3071,5,FALSE),VLOOKUP(M3552,SICODI!$G$3:$J$2404,4,FALSE))</f>
        <v>2141.5628345688324</v>
      </c>
      <c r="P3552" s="16">
        <f t="shared" si="501"/>
        <v>0.84299999999999997</v>
      </c>
      <c r="Q3552" s="78">
        <f t="shared" si="502"/>
        <v>3946.9003041103579</v>
      </c>
      <c r="R3552" s="56">
        <v>0</v>
      </c>
      <c r="S3552" s="16">
        <f t="shared" si="503"/>
        <v>0.13400000000000001</v>
      </c>
      <c r="T3552" s="79">
        <f t="shared" si="504"/>
        <v>44.073720062565663</v>
      </c>
      <c r="U3552" s="80">
        <f t="shared" si="505"/>
        <v>0.183</v>
      </c>
      <c r="V3552" s="81">
        <f t="shared" si="506"/>
        <v>8.0654907714495163</v>
      </c>
      <c r="W3552" s="79">
        <f t="shared" si="507"/>
        <v>2.7140075144318634</v>
      </c>
      <c r="X3552" s="60">
        <f t="shared" si="508"/>
        <v>2.7</v>
      </c>
      <c r="Y3552" s="56">
        <f>+'INFO ENEL'!R3540</f>
        <v>1</v>
      </c>
      <c r="Z3552" s="59">
        <f t="shared" si="509"/>
        <v>2.7</v>
      </c>
    </row>
    <row r="3553" spans="1:26" ht="15" customHeight="1" x14ac:dyDescent="0.25">
      <c r="A3553" s="55">
        <f>+'INFO ENEL'!A3541</f>
        <v>3536</v>
      </c>
      <c r="B3553" s="121" t="str">
        <f>+INDEX($B$8:$B$15,MATCH(L3553,$L$8:$L$15,0))</f>
        <v>MOD INV_2017</v>
      </c>
      <c r="C3553" s="56" t="str">
        <f>+'INFO ENEL'!B3541</f>
        <v>Lima</v>
      </c>
      <c r="D3553" s="56" t="str">
        <f>+'INFO ENEL'!D3541</f>
        <v>SANTA MARIA (LIMA)</v>
      </c>
      <c r="E3553" s="56" t="str">
        <f>+'INFO ENEL'!D3541</f>
        <v>SANTA MARIA (LIMA)</v>
      </c>
      <c r="F3553" s="50">
        <f>+'INFO ENEL'!E3541</f>
        <v>0</v>
      </c>
      <c r="G3553" s="56" t="str">
        <f>+'INFO ENEL'!L3541</f>
        <v>AT</v>
      </c>
      <c r="H3553" s="57">
        <f>+'INFO ENEL'!M3541</f>
        <v>435.31</v>
      </c>
      <c r="I3553" s="56">
        <f>+'INFO ENEL'!N3541</f>
        <v>18</v>
      </c>
      <c r="J3553" s="56" t="str">
        <f>+'INFO ENEL'!O3541</f>
        <v>Poste</v>
      </c>
      <c r="K3553" s="56" t="str">
        <f>+'INFO ENEL'!P3541</f>
        <v>Madera</v>
      </c>
      <c r="L3553" s="56" t="str">
        <f>+'INFO ENEL'!Q3541</f>
        <v>PM60C1</v>
      </c>
      <c r="M3553" s="55" t="str">
        <f>+IF(ISERROR(INDEX('Estructuras de Acero y Concreto'!$C$6:$C$577,MATCH(L3553,'Estructuras de Acero y Concreto'!$D$6:$D$577,0)))=FALSE,INDEX('Estructuras de Acero y Concreto'!$C$6:$C$577,MATCH(L3553,'Estructuras de Acero y Concreto'!$D$6:$D$577,0)),IF(ISERROR(INDEX('Estructuras de Madera'!$C$5:$C$122,MATCH(L3553,'Estructuras de Madera'!$D$5:$D$122,0)))=FALSE,INDEX('Estructuras de Madera'!$C$5:$C$122,MATCH(L3553,'Estructuras de Madera'!$D$5:$D$122,0)),INDEX(SICODI!$G$3:$G$2404,MATCH(L3553,SICODI!$G$3:$G$2404,0))))</f>
        <v>EMSU1P60C1</v>
      </c>
      <c r="N3553" s="121" t="str">
        <f>+IF(ISERROR(VLOOKUP(M3553,'Resumen de precios LLTT'!$C$17:$D$3071,2,FALSE))=FALSE,VLOOKUP(M3553,'Resumen de precios LLTT'!$C$17:$D$3071,2,FALSE),VLOOKUP(M3553,SICODI!$G$3:$J$2404,2,FALSE))</f>
        <v>Estructura de  Suspensión compuesto por 1 postes de madera tratada 60' Clase 1</v>
      </c>
      <c r="O3553" s="58">
        <f>+IF(ISERROR(VLOOKUP(M3553,'Resumen de precios LLTT'!$C$17:$G$3071,5,FALSE))=FALSE,VLOOKUP(M3553,'Resumen de precios LLTT'!$C$17:$G$3071,5,FALSE),VLOOKUP(M3553,SICODI!$G$3:$J$2404,4,FALSE))</f>
        <v>2141.5628345688324</v>
      </c>
      <c r="P3553" s="16">
        <f t="shared" si="501"/>
        <v>0.84299999999999997</v>
      </c>
      <c r="Q3553" s="78">
        <f t="shared" si="502"/>
        <v>3946.9003041103579</v>
      </c>
      <c r="R3553" s="56">
        <v>0</v>
      </c>
      <c r="S3553" s="16">
        <f t="shared" si="503"/>
        <v>0.13400000000000001</v>
      </c>
      <c r="T3553" s="79">
        <f t="shared" si="504"/>
        <v>44.073720062565663</v>
      </c>
      <c r="U3553" s="80">
        <f t="shared" si="505"/>
        <v>0.183</v>
      </c>
      <c r="V3553" s="81">
        <f t="shared" si="506"/>
        <v>8.0654907714495163</v>
      </c>
      <c r="W3553" s="79">
        <f t="shared" si="507"/>
        <v>2.7140075144318634</v>
      </c>
      <c r="X3553" s="60">
        <f t="shared" si="508"/>
        <v>2.7</v>
      </c>
      <c r="Y3553" s="56">
        <f>+'INFO ENEL'!R3541</f>
        <v>1</v>
      </c>
      <c r="Z3553" s="59">
        <f t="shared" si="509"/>
        <v>2.7</v>
      </c>
    </row>
    <row r="3554" spans="1:26" ht="15" customHeight="1" x14ac:dyDescent="0.25">
      <c r="A3554" s="55">
        <f>+'INFO ENEL'!A3542</f>
        <v>3537</v>
      </c>
      <c r="B3554" s="121" t="str">
        <f>+INDEX($B$8:$B$15,MATCH(L3554,$L$8:$L$15,0))</f>
        <v>MOD INV_2017</v>
      </c>
      <c r="C3554" s="56" t="str">
        <f>+'INFO ENEL'!B3542</f>
        <v>Lima</v>
      </c>
      <c r="D3554" s="56" t="str">
        <f>+'INFO ENEL'!D3542</f>
        <v>SANTA MARIA (LIMA)</v>
      </c>
      <c r="E3554" s="56" t="str">
        <f>+'INFO ENEL'!D3542</f>
        <v>SANTA MARIA (LIMA)</v>
      </c>
      <c r="F3554" s="50">
        <f>+'INFO ENEL'!E3542</f>
        <v>0</v>
      </c>
      <c r="G3554" s="56" t="str">
        <f>+'INFO ENEL'!L3542</f>
        <v>AT</v>
      </c>
      <c r="H3554" s="57">
        <f>+'INFO ENEL'!M3542</f>
        <v>159.38999999999899</v>
      </c>
      <c r="I3554" s="56">
        <f>+'INFO ENEL'!N3542</f>
        <v>18</v>
      </c>
      <c r="J3554" s="56" t="str">
        <f>+'INFO ENEL'!O3542</f>
        <v>Poste</v>
      </c>
      <c r="K3554" s="56" t="str">
        <f>+'INFO ENEL'!P3542</f>
        <v>Madera</v>
      </c>
      <c r="L3554" s="56" t="str">
        <f>+'INFO ENEL'!Q3542</f>
        <v>PM60C1</v>
      </c>
      <c r="M3554" s="55" t="str">
        <f>+IF(ISERROR(INDEX('Estructuras de Acero y Concreto'!$C$6:$C$577,MATCH(L3554,'Estructuras de Acero y Concreto'!$D$6:$D$577,0)))=FALSE,INDEX('Estructuras de Acero y Concreto'!$C$6:$C$577,MATCH(L3554,'Estructuras de Acero y Concreto'!$D$6:$D$577,0)),IF(ISERROR(INDEX('Estructuras de Madera'!$C$5:$C$122,MATCH(L3554,'Estructuras de Madera'!$D$5:$D$122,0)))=FALSE,INDEX('Estructuras de Madera'!$C$5:$C$122,MATCH(L3554,'Estructuras de Madera'!$D$5:$D$122,0)),INDEX(SICODI!$G$3:$G$2404,MATCH(L3554,SICODI!$G$3:$G$2404,0))))</f>
        <v>EMSU1P60C1</v>
      </c>
      <c r="N3554" s="121" t="str">
        <f>+IF(ISERROR(VLOOKUP(M3554,'Resumen de precios LLTT'!$C$17:$D$3071,2,FALSE))=FALSE,VLOOKUP(M3554,'Resumen de precios LLTT'!$C$17:$D$3071,2,FALSE),VLOOKUP(M3554,SICODI!$G$3:$J$2404,2,FALSE))</f>
        <v>Estructura de  Suspensión compuesto por 1 postes de madera tratada 60' Clase 1</v>
      </c>
      <c r="O3554" s="58">
        <f>+IF(ISERROR(VLOOKUP(M3554,'Resumen de precios LLTT'!$C$17:$G$3071,5,FALSE))=FALSE,VLOOKUP(M3554,'Resumen de precios LLTT'!$C$17:$G$3071,5,FALSE),VLOOKUP(M3554,SICODI!$G$3:$J$2404,4,FALSE))</f>
        <v>2141.5628345688324</v>
      </c>
      <c r="P3554" s="16">
        <f t="shared" si="501"/>
        <v>0.84299999999999997</v>
      </c>
      <c r="Q3554" s="78">
        <f t="shared" si="502"/>
        <v>3946.9003041103579</v>
      </c>
      <c r="R3554" s="56">
        <v>0</v>
      </c>
      <c r="S3554" s="16">
        <f t="shared" si="503"/>
        <v>0.13400000000000001</v>
      </c>
      <c r="T3554" s="79">
        <f t="shared" si="504"/>
        <v>44.073720062565663</v>
      </c>
      <c r="U3554" s="80">
        <f t="shared" si="505"/>
        <v>0.183</v>
      </c>
      <c r="V3554" s="81">
        <f t="shared" si="506"/>
        <v>8.0654907714495163</v>
      </c>
      <c r="W3554" s="79">
        <f t="shared" si="507"/>
        <v>2.7140075144318634</v>
      </c>
      <c r="X3554" s="60">
        <f t="shared" si="508"/>
        <v>2.7</v>
      </c>
      <c r="Y3554" s="56">
        <f>+'INFO ENEL'!R3542</f>
        <v>1</v>
      </c>
      <c r="Z3554" s="59">
        <f t="shared" si="509"/>
        <v>2.7</v>
      </c>
    </row>
    <row r="3555" spans="1:26" ht="15" customHeight="1" x14ac:dyDescent="0.25">
      <c r="A3555" s="55">
        <f>+'INFO ENEL'!A3543</f>
        <v>3538</v>
      </c>
      <c r="B3555" s="121" t="str">
        <f>+INDEX($B$8:$B$15,MATCH(L3555,$L$8:$L$15,0))</f>
        <v>MOD INV_2017</v>
      </c>
      <c r="C3555" s="56" t="str">
        <f>+'INFO ENEL'!B3543</f>
        <v>Lima</v>
      </c>
      <c r="D3555" s="56" t="str">
        <f>+'INFO ENEL'!D3543</f>
        <v>SANTA MARIA (LIMA)</v>
      </c>
      <c r="E3555" s="56" t="str">
        <f>+'INFO ENEL'!D3543</f>
        <v>SANTA MARIA (LIMA)</v>
      </c>
      <c r="F3555" s="50">
        <f>+'INFO ENEL'!E3543</f>
        <v>0</v>
      </c>
      <c r="G3555" s="56" t="str">
        <f>+'INFO ENEL'!L3543</f>
        <v>AT</v>
      </c>
      <c r="H3555" s="57">
        <f>+'INFO ENEL'!M3543</f>
        <v>292.58</v>
      </c>
      <c r="I3555" s="56">
        <f>+'INFO ENEL'!N3543</f>
        <v>18</v>
      </c>
      <c r="J3555" s="56" t="str">
        <f>+'INFO ENEL'!O3543</f>
        <v>Poste</v>
      </c>
      <c r="K3555" s="56" t="str">
        <f>+'INFO ENEL'!P3543</f>
        <v>Madera</v>
      </c>
      <c r="L3555" s="56" t="str">
        <f>+'INFO ENEL'!Q3543</f>
        <v>PM60C1</v>
      </c>
      <c r="M3555" s="55" t="str">
        <f>+IF(ISERROR(INDEX('Estructuras de Acero y Concreto'!$C$6:$C$577,MATCH(L3555,'Estructuras de Acero y Concreto'!$D$6:$D$577,0)))=FALSE,INDEX('Estructuras de Acero y Concreto'!$C$6:$C$577,MATCH(L3555,'Estructuras de Acero y Concreto'!$D$6:$D$577,0)),IF(ISERROR(INDEX('Estructuras de Madera'!$C$5:$C$122,MATCH(L3555,'Estructuras de Madera'!$D$5:$D$122,0)))=FALSE,INDEX('Estructuras de Madera'!$C$5:$C$122,MATCH(L3555,'Estructuras de Madera'!$D$5:$D$122,0)),INDEX(SICODI!$G$3:$G$2404,MATCH(L3555,SICODI!$G$3:$G$2404,0))))</f>
        <v>EMSU1P60C1</v>
      </c>
      <c r="N3555" s="121" t="str">
        <f>+IF(ISERROR(VLOOKUP(M3555,'Resumen de precios LLTT'!$C$17:$D$3071,2,FALSE))=FALSE,VLOOKUP(M3555,'Resumen de precios LLTT'!$C$17:$D$3071,2,FALSE),VLOOKUP(M3555,SICODI!$G$3:$J$2404,2,FALSE))</f>
        <v>Estructura de  Suspensión compuesto por 1 postes de madera tratada 60' Clase 1</v>
      </c>
      <c r="O3555" s="58">
        <f>+IF(ISERROR(VLOOKUP(M3555,'Resumen de precios LLTT'!$C$17:$G$3071,5,FALSE))=FALSE,VLOOKUP(M3555,'Resumen de precios LLTT'!$C$17:$G$3071,5,FALSE),VLOOKUP(M3555,SICODI!$G$3:$J$2404,4,FALSE))</f>
        <v>2141.5628345688324</v>
      </c>
      <c r="P3555" s="16">
        <f t="shared" si="501"/>
        <v>0.84299999999999997</v>
      </c>
      <c r="Q3555" s="78">
        <f t="shared" si="502"/>
        <v>3946.9003041103579</v>
      </c>
      <c r="R3555" s="56">
        <v>0</v>
      </c>
      <c r="S3555" s="16">
        <f t="shared" si="503"/>
        <v>0.13400000000000001</v>
      </c>
      <c r="T3555" s="79">
        <f t="shared" si="504"/>
        <v>44.073720062565663</v>
      </c>
      <c r="U3555" s="80">
        <f t="shared" si="505"/>
        <v>0.183</v>
      </c>
      <c r="V3555" s="81">
        <f t="shared" si="506"/>
        <v>8.0654907714495163</v>
      </c>
      <c r="W3555" s="79">
        <f t="shared" si="507"/>
        <v>2.7140075144318634</v>
      </c>
      <c r="X3555" s="60">
        <f t="shared" si="508"/>
        <v>2.7</v>
      </c>
      <c r="Y3555" s="56">
        <f>+'INFO ENEL'!R3543</f>
        <v>1</v>
      </c>
      <c r="Z3555" s="59">
        <f t="shared" si="509"/>
        <v>2.7</v>
      </c>
    </row>
    <row r="3556" spans="1:26" ht="15" customHeight="1" x14ac:dyDescent="0.25">
      <c r="A3556" s="55">
        <f>+'INFO ENEL'!A3544</f>
        <v>3539</v>
      </c>
      <c r="B3556" s="121" t="str">
        <f>+INDEX($B$8:$B$15,MATCH(L3556,$L$8:$L$15,0))</f>
        <v>MOD INV_2017</v>
      </c>
      <c r="C3556" s="56" t="str">
        <f>+'INFO ENEL'!B3544</f>
        <v>Lima</v>
      </c>
      <c r="D3556" s="56" t="str">
        <f>+'INFO ENEL'!D3544</f>
        <v>SANTA MARIA (LIMA)</v>
      </c>
      <c r="E3556" s="56" t="str">
        <f>+'INFO ENEL'!D3544</f>
        <v>SANTA MARIA (LIMA)</v>
      </c>
      <c r="F3556" s="50">
        <f>+'INFO ENEL'!E3544</f>
        <v>0</v>
      </c>
      <c r="G3556" s="56" t="str">
        <f>+'INFO ENEL'!L3544</f>
        <v>AT</v>
      </c>
      <c r="H3556" s="57">
        <f>+'INFO ENEL'!M3544</f>
        <v>217.72</v>
      </c>
      <c r="I3556" s="56">
        <f>+'INFO ENEL'!N3544</f>
        <v>18</v>
      </c>
      <c r="J3556" s="56" t="str">
        <f>+'INFO ENEL'!O3544</f>
        <v>Poste</v>
      </c>
      <c r="K3556" s="56" t="str">
        <f>+'INFO ENEL'!P3544</f>
        <v>Madera</v>
      </c>
      <c r="L3556" s="56" t="str">
        <f>+'INFO ENEL'!Q3544</f>
        <v>PM60C1</v>
      </c>
      <c r="M3556" s="55" t="str">
        <f>+IF(ISERROR(INDEX('Estructuras de Acero y Concreto'!$C$6:$C$577,MATCH(L3556,'Estructuras de Acero y Concreto'!$D$6:$D$577,0)))=FALSE,INDEX('Estructuras de Acero y Concreto'!$C$6:$C$577,MATCH(L3556,'Estructuras de Acero y Concreto'!$D$6:$D$577,0)),IF(ISERROR(INDEX('Estructuras de Madera'!$C$5:$C$122,MATCH(L3556,'Estructuras de Madera'!$D$5:$D$122,0)))=FALSE,INDEX('Estructuras de Madera'!$C$5:$C$122,MATCH(L3556,'Estructuras de Madera'!$D$5:$D$122,0)),INDEX(SICODI!$G$3:$G$2404,MATCH(L3556,SICODI!$G$3:$G$2404,0))))</f>
        <v>EMSU1P60C1</v>
      </c>
      <c r="N3556" s="121" t="str">
        <f>+IF(ISERROR(VLOOKUP(M3556,'Resumen de precios LLTT'!$C$17:$D$3071,2,FALSE))=FALSE,VLOOKUP(M3556,'Resumen de precios LLTT'!$C$17:$D$3071,2,FALSE),VLOOKUP(M3556,SICODI!$G$3:$J$2404,2,FALSE))</f>
        <v>Estructura de  Suspensión compuesto por 1 postes de madera tratada 60' Clase 1</v>
      </c>
      <c r="O3556" s="58">
        <f>+IF(ISERROR(VLOOKUP(M3556,'Resumen de precios LLTT'!$C$17:$G$3071,5,FALSE))=FALSE,VLOOKUP(M3556,'Resumen de precios LLTT'!$C$17:$G$3071,5,FALSE),VLOOKUP(M3556,SICODI!$G$3:$J$2404,4,FALSE))</f>
        <v>2141.5628345688324</v>
      </c>
      <c r="P3556" s="16">
        <f t="shared" si="501"/>
        <v>0.84299999999999997</v>
      </c>
      <c r="Q3556" s="78">
        <f t="shared" si="502"/>
        <v>3946.9003041103579</v>
      </c>
      <c r="R3556" s="56">
        <v>0</v>
      </c>
      <c r="S3556" s="16">
        <f t="shared" si="503"/>
        <v>0.13400000000000001</v>
      </c>
      <c r="T3556" s="79">
        <f t="shared" si="504"/>
        <v>44.073720062565663</v>
      </c>
      <c r="U3556" s="80">
        <f t="shared" si="505"/>
        <v>0.183</v>
      </c>
      <c r="V3556" s="81">
        <f t="shared" si="506"/>
        <v>8.0654907714495163</v>
      </c>
      <c r="W3556" s="79">
        <f t="shared" si="507"/>
        <v>2.7140075144318634</v>
      </c>
      <c r="X3556" s="60">
        <f t="shared" si="508"/>
        <v>2.7</v>
      </c>
      <c r="Y3556" s="56">
        <f>+'INFO ENEL'!R3544</f>
        <v>1</v>
      </c>
      <c r="Z3556" s="59">
        <f t="shared" si="509"/>
        <v>2.7</v>
      </c>
    </row>
    <row r="3557" spans="1:26" ht="15" customHeight="1" x14ac:dyDescent="0.25">
      <c r="A3557" s="55">
        <f>+'INFO ENEL'!A3545</f>
        <v>3540</v>
      </c>
      <c r="B3557" s="121" t="str">
        <f>+INDEX($B$8:$B$15,MATCH(L3557,$L$8:$L$15,0))</f>
        <v>MOD INV_2017</v>
      </c>
      <c r="C3557" s="56" t="str">
        <f>+'INFO ENEL'!B3545</f>
        <v>Lima</v>
      </c>
      <c r="D3557" s="56" t="str">
        <f>+'INFO ENEL'!D3545</f>
        <v>SANTA MARIA (LIMA)</v>
      </c>
      <c r="E3557" s="56" t="str">
        <f>+'INFO ENEL'!D3545</f>
        <v>SANTA MARIA (LIMA)</v>
      </c>
      <c r="F3557" s="50">
        <f>+'INFO ENEL'!E3545</f>
        <v>0</v>
      </c>
      <c r="G3557" s="56" t="str">
        <f>+'INFO ENEL'!L3545</f>
        <v>AT</v>
      </c>
      <c r="H3557" s="57">
        <f>+'INFO ENEL'!M3545</f>
        <v>253.42</v>
      </c>
      <c r="I3557" s="56">
        <f>+'INFO ENEL'!N3545</f>
        <v>18</v>
      </c>
      <c r="J3557" s="56" t="str">
        <f>+'INFO ENEL'!O3545</f>
        <v>Poste</v>
      </c>
      <c r="K3557" s="56" t="str">
        <f>+'INFO ENEL'!P3545</f>
        <v>Madera</v>
      </c>
      <c r="L3557" s="56" t="str">
        <f>+'INFO ENEL'!Q3545</f>
        <v>PM60C1</v>
      </c>
      <c r="M3557" s="55" t="str">
        <f>+IF(ISERROR(INDEX('Estructuras de Acero y Concreto'!$C$6:$C$577,MATCH(L3557,'Estructuras de Acero y Concreto'!$D$6:$D$577,0)))=FALSE,INDEX('Estructuras de Acero y Concreto'!$C$6:$C$577,MATCH(L3557,'Estructuras de Acero y Concreto'!$D$6:$D$577,0)),IF(ISERROR(INDEX('Estructuras de Madera'!$C$5:$C$122,MATCH(L3557,'Estructuras de Madera'!$D$5:$D$122,0)))=FALSE,INDEX('Estructuras de Madera'!$C$5:$C$122,MATCH(L3557,'Estructuras de Madera'!$D$5:$D$122,0)),INDEX(SICODI!$G$3:$G$2404,MATCH(L3557,SICODI!$G$3:$G$2404,0))))</f>
        <v>EMSU1P60C1</v>
      </c>
      <c r="N3557" s="121" t="str">
        <f>+IF(ISERROR(VLOOKUP(M3557,'Resumen de precios LLTT'!$C$17:$D$3071,2,FALSE))=FALSE,VLOOKUP(M3557,'Resumen de precios LLTT'!$C$17:$D$3071,2,FALSE),VLOOKUP(M3557,SICODI!$G$3:$J$2404,2,FALSE))</f>
        <v>Estructura de  Suspensión compuesto por 1 postes de madera tratada 60' Clase 1</v>
      </c>
      <c r="O3557" s="58">
        <f>+IF(ISERROR(VLOOKUP(M3557,'Resumen de precios LLTT'!$C$17:$G$3071,5,FALSE))=FALSE,VLOOKUP(M3557,'Resumen de precios LLTT'!$C$17:$G$3071,5,FALSE),VLOOKUP(M3557,SICODI!$G$3:$J$2404,4,FALSE))</f>
        <v>2141.5628345688324</v>
      </c>
      <c r="P3557" s="16">
        <f t="shared" si="501"/>
        <v>0.84299999999999997</v>
      </c>
      <c r="Q3557" s="78">
        <f t="shared" si="502"/>
        <v>3946.9003041103579</v>
      </c>
      <c r="R3557" s="56">
        <v>0</v>
      </c>
      <c r="S3557" s="16">
        <f t="shared" si="503"/>
        <v>0.13400000000000001</v>
      </c>
      <c r="T3557" s="79">
        <f t="shared" si="504"/>
        <v>44.073720062565663</v>
      </c>
      <c r="U3557" s="80">
        <f t="shared" si="505"/>
        <v>0.183</v>
      </c>
      <c r="V3557" s="81">
        <f t="shared" si="506"/>
        <v>8.0654907714495163</v>
      </c>
      <c r="W3557" s="79">
        <f t="shared" si="507"/>
        <v>2.7140075144318634</v>
      </c>
      <c r="X3557" s="60">
        <f t="shared" si="508"/>
        <v>2.7</v>
      </c>
      <c r="Y3557" s="56">
        <f>+'INFO ENEL'!R3545</f>
        <v>1</v>
      </c>
      <c r="Z3557" s="59">
        <f t="shared" si="509"/>
        <v>2.7</v>
      </c>
    </row>
    <row r="3558" spans="1:26" ht="15" customHeight="1" x14ac:dyDescent="0.25">
      <c r="A3558" s="55">
        <f>+'INFO ENEL'!A3546</f>
        <v>3541</v>
      </c>
      <c r="B3558" s="121" t="str">
        <f>+INDEX($B$8:$B$15,MATCH(L3558,$L$8:$L$15,0))</f>
        <v>MOD INV_2017</v>
      </c>
      <c r="C3558" s="56" t="str">
        <f>+'INFO ENEL'!B3546</f>
        <v>Lima</v>
      </c>
      <c r="D3558" s="56" t="str">
        <f>+'INFO ENEL'!D3546</f>
        <v>SANTA MARIA (LIMA)</v>
      </c>
      <c r="E3558" s="56" t="str">
        <f>+'INFO ENEL'!D3546</f>
        <v>SANTA MARIA (LIMA)</v>
      </c>
      <c r="F3558" s="50">
        <f>+'INFO ENEL'!E3546</f>
        <v>0</v>
      </c>
      <c r="G3558" s="56" t="str">
        <f>+'INFO ENEL'!L3546</f>
        <v>AT</v>
      </c>
      <c r="H3558" s="57">
        <f>+'INFO ENEL'!M3546</f>
        <v>270.08</v>
      </c>
      <c r="I3558" s="56">
        <f>+'INFO ENEL'!N3546</f>
        <v>18</v>
      </c>
      <c r="J3558" s="56" t="str">
        <f>+'INFO ENEL'!O3546</f>
        <v>Poste</v>
      </c>
      <c r="K3558" s="56" t="str">
        <f>+'INFO ENEL'!P3546</f>
        <v>Madera</v>
      </c>
      <c r="L3558" s="56" t="str">
        <f>+'INFO ENEL'!Q3546</f>
        <v>PM60C1</v>
      </c>
      <c r="M3558" s="55" t="str">
        <f>+IF(ISERROR(INDEX('Estructuras de Acero y Concreto'!$C$6:$C$577,MATCH(L3558,'Estructuras de Acero y Concreto'!$D$6:$D$577,0)))=FALSE,INDEX('Estructuras de Acero y Concreto'!$C$6:$C$577,MATCH(L3558,'Estructuras de Acero y Concreto'!$D$6:$D$577,0)),IF(ISERROR(INDEX('Estructuras de Madera'!$C$5:$C$122,MATCH(L3558,'Estructuras de Madera'!$D$5:$D$122,0)))=FALSE,INDEX('Estructuras de Madera'!$C$5:$C$122,MATCH(L3558,'Estructuras de Madera'!$D$5:$D$122,0)),INDEX(SICODI!$G$3:$G$2404,MATCH(L3558,SICODI!$G$3:$G$2404,0))))</f>
        <v>EMSU1P60C1</v>
      </c>
      <c r="N3558" s="121" t="str">
        <f>+IF(ISERROR(VLOOKUP(M3558,'Resumen de precios LLTT'!$C$17:$D$3071,2,FALSE))=FALSE,VLOOKUP(M3558,'Resumen de precios LLTT'!$C$17:$D$3071,2,FALSE),VLOOKUP(M3558,SICODI!$G$3:$J$2404,2,FALSE))</f>
        <v>Estructura de  Suspensión compuesto por 1 postes de madera tratada 60' Clase 1</v>
      </c>
      <c r="O3558" s="58">
        <f>+IF(ISERROR(VLOOKUP(M3558,'Resumen de precios LLTT'!$C$17:$G$3071,5,FALSE))=FALSE,VLOOKUP(M3558,'Resumen de precios LLTT'!$C$17:$G$3071,5,FALSE),VLOOKUP(M3558,SICODI!$G$3:$J$2404,4,FALSE))</f>
        <v>2141.5628345688324</v>
      </c>
      <c r="P3558" s="16">
        <f t="shared" si="501"/>
        <v>0.84299999999999997</v>
      </c>
      <c r="Q3558" s="78">
        <f t="shared" si="502"/>
        <v>3946.9003041103579</v>
      </c>
      <c r="R3558" s="56">
        <v>0</v>
      </c>
      <c r="S3558" s="16">
        <f t="shared" si="503"/>
        <v>0.13400000000000001</v>
      </c>
      <c r="T3558" s="79">
        <f t="shared" si="504"/>
        <v>44.073720062565663</v>
      </c>
      <c r="U3558" s="80">
        <f t="shared" si="505"/>
        <v>0.183</v>
      </c>
      <c r="V3558" s="81">
        <f t="shared" si="506"/>
        <v>8.0654907714495163</v>
      </c>
      <c r="W3558" s="79">
        <f t="shared" si="507"/>
        <v>2.7140075144318634</v>
      </c>
      <c r="X3558" s="60">
        <f t="shared" si="508"/>
        <v>2.7</v>
      </c>
      <c r="Y3558" s="56">
        <f>+'INFO ENEL'!R3546</f>
        <v>1</v>
      </c>
      <c r="Z3558" s="59">
        <f t="shared" si="509"/>
        <v>2.7</v>
      </c>
    </row>
    <row r="3559" spans="1:26" ht="15" customHeight="1" x14ac:dyDescent="0.25">
      <c r="A3559" s="55">
        <f>+'INFO ENEL'!A3547</f>
        <v>3542</v>
      </c>
      <c r="B3559" s="121" t="str">
        <f>+INDEX($B$8:$B$15,MATCH(L3559,$L$8:$L$15,0))</f>
        <v>MOD INV_2017</v>
      </c>
      <c r="C3559" s="56" t="str">
        <f>+'INFO ENEL'!B3547</f>
        <v>Lima</v>
      </c>
      <c r="D3559" s="56" t="str">
        <f>+'INFO ENEL'!D3547</f>
        <v>SANTA MARIA (LIMA)</v>
      </c>
      <c r="E3559" s="56" t="str">
        <f>+'INFO ENEL'!D3547</f>
        <v>SANTA MARIA (LIMA)</v>
      </c>
      <c r="F3559" s="50">
        <f>+'INFO ENEL'!E3547</f>
        <v>0</v>
      </c>
      <c r="G3559" s="56" t="str">
        <f>+'INFO ENEL'!L3547</f>
        <v>AT</v>
      </c>
      <c r="H3559" s="57">
        <f>+'INFO ENEL'!M3547</f>
        <v>269.57</v>
      </c>
      <c r="I3559" s="56">
        <f>+'INFO ENEL'!N3547</f>
        <v>18</v>
      </c>
      <c r="J3559" s="56" t="str">
        <f>+'INFO ENEL'!O3547</f>
        <v>Poste</v>
      </c>
      <c r="K3559" s="56" t="str">
        <f>+'INFO ENEL'!P3547</f>
        <v>Madera</v>
      </c>
      <c r="L3559" s="56" t="str">
        <f>+'INFO ENEL'!Q3547</f>
        <v>PM60C1</v>
      </c>
      <c r="M3559" s="55" t="str">
        <f>+IF(ISERROR(INDEX('Estructuras de Acero y Concreto'!$C$6:$C$577,MATCH(L3559,'Estructuras de Acero y Concreto'!$D$6:$D$577,0)))=FALSE,INDEX('Estructuras de Acero y Concreto'!$C$6:$C$577,MATCH(L3559,'Estructuras de Acero y Concreto'!$D$6:$D$577,0)),IF(ISERROR(INDEX('Estructuras de Madera'!$C$5:$C$122,MATCH(L3559,'Estructuras de Madera'!$D$5:$D$122,0)))=FALSE,INDEX('Estructuras de Madera'!$C$5:$C$122,MATCH(L3559,'Estructuras de Madera'!$D$5:$D$122,0)),INDEX(SICODI!$G$3:$G$2404,MATCH(L3559,SICODI!$G$3:$G$2404,0))))</f>
        <v>EMSU1P60C1</v>
      </c>
      <c r="N3559" s="121" t="str">
        <f>+IF(ISERROR(VLOOKUP(M3559,'Resumen de precios LLTT'!$C$17:$D$3071,2,FALSE))=FALSE,VLOOKUP(M3559,'Resumen de precios LLTT'!$C$17:$D$3071,2,FALSE),VLOOKUP(M3559,SICODI!$G$3:$J$2404,2,FALSE))</f>
        <v>Estructura de  Suspensión compuesto por 1 postes de madera tratada 60' Clase 1</v>
      </c>
      <c r="O3559" s="58">
        <f>+IF(ISERROR(VLOOKUP(M3559,'Resumen de precios LLTT'!$C$17:$G$3071,5,FALSE))=FALSE,VLOOKUP(M3559,'Resumen de precios LLTT'!$C$17:$G$3071,5,FALSE),VLOOKUP(M3559,SICODI!$G$3:$J$2404,4,FALSE))</f>
        <v>2141.5628345688324</v>
      </c>
      <c r="P3559" s="16">
        <f t="shared" si="501"/>
        <v>0.84299999999999997</v>
      </c>
      <c r="Q3559" s="78">
        <f t="shared" si="502"/>
        <v>3946.9003041103579</v>
      </c>
      <c r="R3559" s="56">
        <v>0</v>
      </c>
      <c r="S3559" s="16">
        <f t="shared" si="503"/>
        <v>0.13400000000000001</v>
      </c>
      <c r="T3559" s="79">
        <f t="shared" si="504"/>
        <v>44.073720062565663</v>
      </c>
      <c r="U3559" s="80">
        <f t="shared" si="505"/>
        <v>0.183</v>
      </c>
      <c r="V3559" s="81">
        <f t="shared" si="506"/>
        <v>8.0654907714495163</v>
      </c>
      <c r="W3559" s="79">
        <f t="shared" si="507"/>
        <v>2.7140075144318634</v>
      </c>
      <c r="X3559" s="60">
        <f t="shared" si="508"/>
        <v>2.7</v>
      </c>
      <c r="Y3559" s="56">
        <f>+'INFO ENEL'!R3547</f>
        <v>1</v>
      </c>
      <c r="Z3559" s="59">
        <f t="shared" si="509"/>
        <v>2.7</v>
      </c>
    </row>
    <row r="3560" spans="1:26" ht="15" customHeight="1" x14ac:dyDescent="0.25">
      <c r="A3560" s="55">
        <f>+'INFO ENEL'!A3548</f>
        <v>3543</v>
      </c>
      <c r="B3560" s="121" t="str">
        <f>+INDEX($B$8:$B$15,MATCH(L3560,$L$8:$L$15,0))</f>
        <v>MOD INV_2017</v>
      </c>
      <c r="C3560" s="56" t="str">
        <f>+'INFO ENEL'!B3548</f>
        <v>Lima</v>
      </c>
      <c r="D3560" s="56" t="str">
        <f>+'INFO ENEL'!D3548</f>
        <v>SANTA MARIA (LIMA)</v>
      </c>
      <c r="E3560" s="56" t="str">
        <f>+'INFO ENEL'!D3548</f>
        <v>SANTA MARIA (LIMA)</v>
      </c>
      <c r="F3560" s="50">
        <f>+'INFO ENEL'!E3548</f>
        <v>0</v>
      </c>
      <c r="G3560" s="56" t="str">
        <f>+'INFO ENEL'!L3548</f>
        <v>AT</v>
      </c>
      <c r="H3560" s="57">
        <f>+'INFO ENEL'!M3548</f>
        <v>179.81</v>
      </c>
      <c r="I3560" s="56">
        <f>+'INFO ENEL'!N3548</f>
        <v>18</v>
      </c>
      <c r="J3560" s="56" t="str">
        <f>+'INFO ENEL'!O3548</f>
        <v>Poste</v>
      </c>
      <c r="K3560" s="56" t="str">
        <f>+'INFO ENEL'!P3548</f>
        <v>Madera</v>
      </c>
      <c r="L3560" s="56" t="str">
        <f>+'INFO ENEL'!Q3548</f>
        <v>PM60C1</v>
      </c>
      <c r="M3560" s="55" t="str">
        <f>+IF(ISERROR(INDEX('Estructuras de Acero y Concreto'!$C$6:$C$577,MATCH(L3560,'Estructuras de Acero y Concreto'!$D$6:$D$577,0)))=FALSE,INDEX('Estructuras de Acero y Concreto'!$C$6:$C$577,MATCH(L3560,'Estructuras de Acero y Concreto'!$D$6:$D$577,0)),IF(ISERROR(INDEX('Estructuras de Madera'!$C$5:$C$122,MATCH(L3560,'Estructuras de Madera'!$D$5:$D$122,0)))=FALSE,INDEX('Estructuras de Madera'!$C$5:$C$122,MATCH(L3560,'Estructuras de Madera'!$D$5:$D$122,0)),INDEX(SICODI!$G$3:$G$2404,MATCH(L3560,SICODI!$G$3:$G$2404,0))))</f>
        <v>EMSU1P60C1</v>
      </c>
      <c r="N3560" s="121" t="str">
        <f>+IF(ISERROR(VLOOKUP(M3560,'Resumen de precios LLTT'!$C$17:$D$3071,2,FALSE))=FALSE,VLOOKUP(M3560,'Resumen de precios LLTT'!$C$17:$D$3071,2,FALSE),VLOOKUP(M3560,SICODI!$G$3:$J$2404,2,FALSE))</f>
        <v>Estructura de  Suspensión compuesto por 1 postes de madera tratada 60' Clase 1</v>
      </c>
      <c r="O3560" s="58">
        <f>+IF(ISERROR(VLOOKUP(M3560,'Resumen de precios LLTT'!$C$17:$G$3071,5,FALSE))=FALSE,VLOOKUP(M3560,'Resumen de precios LLTT'!$C$17:$G$3071,5,FALSE),VLOOKUP(M3560,SICODI!$G$3:$J$2404,4,FALSE))</f>
        <v>2141.5628345688324</v>
      </c>
      <c r="P3560" s="16">
        <f t="shared" si="501"/>
        <v>0.84299999999999997</v>
      </c>
      <c r="Q3560" s="78">
        <f t="shared" si="502"/>
        <v>3946.9003041103579</v>
      </c>
      <c r="R3560" s="56">
        <v>0</v>
      </c>
      <c r="S3560" s="16">
        <f t="shared" si="503"/>
        <v>0.13400000000000001</v>
      </c>
      <c r="T3560" s="79">
        <f t="shared" si="504"/>
        <v>44.073720062565663</v>
      </c>
      <c r="U3560" s="80">
        <f t="shared" si="505"/>
        <v>0.183</v>
      </c>
      <c r="V3560" s="81">
        <f t="shared" si="506"/>
        <v>8.0654907714495163</v>
      </c>
      <c r="W3560" s="79">
        <f t="shared" si="507"/>
        <v>2.7140075144318634</v>
      </c>
      <c r="X3560" s="60">
        <f t="shared" si="508"/>
        <v>2.7</v>
      </c>
      <c r="Y3560" s="56">
        <f>+'INFO ENEL'!R3548</f>
        <v>1</v>
      </c>
      <c r="Z3560" s="59">
        <f t="shared" si="509"/>
        <v>2.7</v>
      </c>
    </row>
    <row r="3561" spans="1:26" ht="15" customHeight="1" x14ac:dyDescent="0.25">
      <c r="A3561" s="55">
        <f>+'INFO ENEL'!A3549</f>
        <v>3544</v>
      </c>
      <c r="B3561" s="121" t="str">
        <f>+INDEX($B$8:$B$15,MATCH(L3561,$L$8:$L$15,0))</f>
        <v>MOD INV_2017</v>
      </c>
      <c r="C3561" s="56" t="str">
        <f>+'INFO ENEL'!B3549</f>
        <v>Lima</v>
      </c>
      <c r="D3561" s="56" t="str">
        <f>+'INFO ENEL'!D3549</f>
        <v>SANTA MARIA (LIMA)</v>
      </c>
      <c r="E3561" s="56" t="str">
        <f>+'INFO ENEL'!D3549</f>
        <v>SANTA MARIA (LIMA)</v>
      </c>
      <c r="F3561" s="50">
        <f>+'INFO ENEL'!E3549</f>
        <v>0</v>
      </c>
      <c r="G3561" s="56" t="str">
        <f>+'INFO ENEL'!L3549</f>
        <v>AT</v>
      </c>
      <c r="H3561" s="57">
        <f>+'INFO ENEL'!M3549</f>
        <v>239.43</v>
      </c>
      <c r="I3561" s="56">
        <f>+'INFO ENEL'!N3549</f>
        <v>18</v>
      </c>
      <c r="J3561" s="56" t="str">
        <f>+'INFO ENEL'!O3549</f>
        <v>Poste</v>
      </c>
      <c r="K3561" s="56" t="str">
        <f>+'INFO ENEL'!P3549</f>
        <v>Madera</v>
      </c>
      <c r="L3561" s="56" t="str">
        <f>+'INFO ENEL'!Q3549</f>
        <v>PM60C1</v>
      </c>
      <c r="M3561" s="55" t="str">
        <f>+IF(ISERROR(INDEX('Estructuras de Acero y Concreto'!$C$6:$C$577,MATCH(L3561,'Estructuras de Acero y Concreto'!$D$6:$D$577,0)))=FALSE,INDEX('Estructuras de Acero y Concreto'!$C$6:$C$577,MATCH(L3561,'Estructuras de Acero y Concreto'!$D$6:$D$577,0)),IF(ISERROR(INDEX('Estructuras de Madera'!$C$5:$C$122,MATCH(L3561,'Estructuras de Madera'!$D$5:$D$122,0)))=FALSE,INDEX('Estructuras de Madera'!$C$5:$C$122,MATCH(L3561,'Estructuras de Madera'!$D$5:$D$122,0)),INDEX(SICODI!$G$3:$G$2404,MATCH(L3561,SICODI!$G$3:$G$2404,0))))</f>
        <v>EMSU1P60C1</v>
      </c>
      <c r="N3561" s="121" t="str">
        <f>+IF(ISERROR(VLOOKUP(M3561,'Resumen de precios LLTT'!$C$17:$D$3071,2,FALSE))=FALSE,VLOOKUP(M3561,'Resumen de precios LLTT'!$C$17:$D$3071,2,FALSE),VLOOKUP(M3561,SICODI!$G$3:$J$2404,2,FALSE))</f>
        <v>Estructura de  Suspensión compuesto por 1 postes de madera tratada 60' Clase 1</v>
      </c>
      <c r="O3561" s="58">
        <f>+IF(ISERROR(VLOOKUP(M3561,'Resumen de precios LLTT'!$C$17:$G$3071,5,FALSE))=FALSE,VLOOKUP(M3561,'Resumen de precios LLTT'!$C$17:$G$3071,5,FALSE),VLOOKUP(M3561,SICODI!$G$3:$J$2404,4,FALSE))</f>
        <v>2141.5628345688324</v>
      </c>
      <c r="P3561" s="16">
        <f t="shared" si="501"/>
        <v>0.84299999999999997</v>
      </c>
      <c r="Q3561" s="78">
        <f t="shared" si="502"/>
        <v>3946.9003041103579</v>
      </c>
      <c r="R3561" s="56">
        <v>0</v>
      </c>
      <c r="S3561" s="16">
        <f t="shared" si="503"/>
        <v>0.13400000000000001</v>
      </c>
      <c r="T3561" s="79">
        <f t="shared" si="504"/>
        <v>44.073720062565663</v>
      </c>
      <c r="U3561" s="80">
        <f t="shared" si="505"/>
        <v>0.183</v>
      </c>
      <c r="V3561" s="81">
        <f t="shared" si="506"/>
        <v>8.0654907714495163</v>
      </c>
      <c r="W3561" s="79">
        <f t="shared" si="507"/>
        <v>2.7140075144318634</v>
      </c>
      <c r="X3561" s="60">
        <f t="shared" si="508"/>
        <v>2.7</v>
      </c>
      <c r="Y3561" s="56">
        <f>+'INFO ENEL'!R3549</f>
        <v>1</v>
      </c>
      <c r="Z3561" s="59">
        <f t="shared" si="509"/>
        <v>2.7</v>
      </c>
    </row>
    <row r="3562" spans="1:26" ht="15" customHeight="1" x14ac:dyDescent="0.25">
      <c r="A3562" s="55">
        <f>+'INFO ENEL'!A3550</f>
        <v>3545</v>
      </c>
      <c r="B3562" s="121" t="str">
        <f>+INDEX($B$8:$B$15,MATCH(L3562,$L$8:$L$15,0))</f>
        <v>MOD INV_2017</v>
      </c>
      <c r="C3562" s="56" t="str">
        <f>+'INFO ENEL'!B3550</f>
        <v>Lima</v>
      </c>
      <c r="D3562" s="56" t="str">
        <f>+'INFO ENEL'!D3550</f>
        <v>SANTA MARIA (LIMA)</v>
      </c>
      <c r="E3562" s="56" t="str">
        <f>+'INFO ENEL'!D3550</f>
        <v>SANTA MARIA (LIMA)</v>
      </c>
      <c r="F3562" s="50">
        <f>+'INFO ENEL'!E3550</f>
        <v>0</v>
      </c>
      <c r="G3562" s="56" t="str">
        <f>+'INFO ENEL'!L3550</f>
        <v>AT</v>
      </c>
      <c r="H3562" s="57">
        <f>+'INFO ENEL'!M3550</f>
        <v>256.51</v>
      </c>
      <c r="I3562" s="56">
        <f>+'INFO ENEL'!N3550</f>
        <v>18</v>
      </c>
      <c r="J3562" s="56" t="str">
        <f>+'INFO ENEL'!O3550</f>
        <v>Poste</v>
      </c>
      <c r="K3562" s="56" t="str">
        <f>+'INFO ENEL'!P3550</f>
        <v>Madera</v>
      </c>
      <c r="L3562" s="56" t="str">
        <f>+'INFO ENEL'!Q3550</f>
        <v>PM60C1</v>
      </c>
      <c r="M3562" s="55" t="str">
        <f>+IF(ISERROR(INDEX('Estructuras de Acero y Concreto'!$C$6:$C$577,MATCH(L3562,'Estructuras de Acero y Concreto'!$D$6:$D$577,0)))=FALSE,INDEX('Estructuras de Acero y Concreto'!$C$6:$C$577,MATCH(L3562,'Estructuras de Acero y Concreto'!$D$6:$D$577,0)),IF(ISERROR(INDEX('Estructuras de Madera'!$C$5:$C$122,MATCH(L3562,'Estructuras de Madera'!$D$5:$D$122,0)))=FALSE,INDEX('Estructuras de Madera'!$C$5:$C$122,MATCH(L3562,'Estructuras de Madera'!$D$5:$D$122,0)),INDEX(SICODI!$G$3:$G$2404,MATCH(L3562,SICODI!$G$3:$G$2404,0))))</f>
        <v>EMSU1P60C1</v>
      </c>
      <c r="N3562" s="121" t="str">
        <f>+IF(ISERROR(VLOOKUP(M3562,'Resumen de precios LLTT'!$C$17:$D$3071,2,FALSE))=FALSE,VLOOKUP(M3562,'Resumen de precios LLTT'!$C$17:$D$3071,2,FALSE),VLOOKUP(M3562,SICODI!$G$3:$J$2404,2,FALSE))</f>
        <v>Estructura de  Suspensión compuesto por 1 postes de madera tratada 60' Clase 1</v>
      </c>
      <c r="O3562" s="58">
        <f>+IF(ISERROR(VLOOKUP(M3562,'Resumen de precios LLTT'!$C$17:$G$3071,5,FALSE))=FALSE,VLOOKUP(M3562,'Resumen de precios LLTT'!$C$17:$G$3071,5,FALSE),VLOOKUP(M3562,SICODI!$G$3:$J$2404,4,FALSE))</f>
        <v>2141.5628345688324</v>
      </c>
      <c r="P3562" s="16">
        <f t="shared" si="501"/>
        <v>0.84299999999999997</v>
      </c>
      <c r="Q3562" s="78">
        <f t="shared" si="502"/>
        <v>3946.9003041103579</v>
      </c>
      <c r="R3562" s="56">
        <v>0</v>
      </c>
      <c r="S3562" s="16">
        <f t="shared" si="503"/>
        <v>0.13400000000000001</v>
      </c>
      <c r="T3562" s="79">
        <f t="shared" si="504"/>
        <v>44.073720062565663</v>
      </c>
      <c r="U3562" s="80">
        <f t="shared" si="505"/>
        <v>0.183</v>
      </c>
      <c r="V3562" s="81">
        <f t="shared" si="506"/>
        <v>8.0654907714495163</v>
      </c>
      <c r="W3562" s="79">
        <f t="shared" si="507"/>
        <v>2.7140075144318634</v>
      </c>
      <c r="X3562" s="60">
        <f t="shared" si="508"/>
        <v>2.7</v>
      </c>
      <c r="Y3562" s="56">
        <f>+'INFO ENEL'!R3550</f>
        <v>1</v>
      </c>
      <c r="Z3562" s="59">
        <f t="shared" si="509"/>
        <v>2.7</v>
      </c>
    </row>
    <row r="3563" spans="1:26" ht="15" customHeight="1" x14ac:dyDescent="0.25">
      <c r="A3563" s="55">
        <f>+'INFO ENEL'!A3551</f>
        <v>3546</v>
      </c>
      <c r="B3563" s="121" t="str">
        <f>+INDEX($B$8:$B$15,MATCH(L3563,$L$8:$L$15,0))</f>
        <v>MOD INV_2017</v>
      </c>
      <c r="C3563" s="56" t="str">
        <f>+'INFO ENEL'!B3551</f>
        <v>Lima</v>
      </c>
      <c r="D3563" s="56" t="str">
        <f>+'INFO ENEL'!D3551</f>
        <v>SANTA MARIA (LIMA)</v>
      </c>
      <c r="E3563" s="56" t="str">
        <f>+'INFO ENEL'!D3551</f>
        <v>SANTA MARIA (LIMA)</v>
      </c>
      <c r="F3563" s="50">
        <f>+'INFO ENEL'!E3551</f>
        <v>0</v>
      </c>
      <c r="G3563" s="56" t="str">
        <f>+'INFO ENEL'!L3551</f>
        <v>AT</v>
      </c>
      <c r="H3563" s="57">
        <f>+'INFO ENEL'!M3551</f>
        <v>235.21</v>
      </c>
      <c r="I3563" s="56">
        <f>+'INFO ENEL'!N3551</f>
        <v>18</v>
      </c>
      <c r="J3563" s="56" t="str">
        <f>+'INFO ENEL'!O3551</f>
        <v>Poste</v>
      </c>
      <c r="K3563" s="56" t="str">
        <f>+'INFO ENEL'!P3551</f>
        <v>Madera</v>
      </c>
      <c r="L3563" s="56" t="str">
        <f>+'INFO ENEL'!Q3551</f>
        <v>PM60C1</v>
      </c>
      <c r="M3563" s="55" t="str">
        <f>+IF(ISERROR(INDEX('Estructuras de Acero y Concreto'!$C$6:$C$577,MATCH(L3563,'Estructuras de Acero y Concreto'!$D$6:$D$577,0)))=FALSE,INDEX('Estructuras de Acero y Concreto'!$C$6:$C$577,MATCH(L3563,'Estructuras de Acero y Concreto'!$D$6:$D$577,0)),IF(ISERROR(INDEX('Estructuras de Madera'!$C$5:$C$122,MATCH(L3563,'Estructuras de Madera'!$D$5:$D$122,0)))=FALSE,INDEX('Estructuras de Madera'!$C$5:$C$122,MATCH(L3563,'Estructuras de Madera'!$D$5:$D$122,0)),INDEX(SICODI!$G$3:$G$2404,MATCH(L3563,SICODI!$G$3:$G$2404,0))))</f>
        <v>EMSU1P60C1</v>
      </c>
      <c r="N3563" s="121" t="str">
        <f>+IF(ISERROR(VLOOKUP(M3563,'Resumen de precios LLTT'!$C$17:$D$3071,2,FALSE))=FALSE,VLOOKUP(M3563,'Resumen de precios LLTT'!$C$17:$D$3071,2,FALSE),VLOOKUP(M3563,SICODI!$G$3:$J$2404,2,FALSE))</f>
        <v>Estructura de  Suspensión compuesto por 1 postes de madera tratada 60' Clase 1</v>
      </c>
      <c r="O3563" s="58">
        <f>+IF(ISERROR(VLOOKUP(M3563,'Resumen de precios LLTT'!$C$17:$G$3071,5,FALSE))=FALSE,VLOOKUP(M3563,'Resumen de precios LLTT'!$C$17:$G$3071,5,FALSE),VLOOKUP(M3563,SICODI!$G$3:$J$2404,4,FALSE))</f>
        <v>2141.5628345688324</v>
      </c>
      <c r="P3563" s="16">
        <f t="shared" si="501"/>
        <v>0.84299999999999997</v>
      </c>
      <c r="Q3563" s="78">
        <f t="shared" si="502"/>
        <v>3946.9003041103579</v>
      </c>
      <c r="R3563" s="56">
        <v>0</v>
      </c>
      <c r="S3563" s="16">
        <f t="shared" si="503"/>
        <v>0.13400000000000001</v>
      </c>
      <c r="T3563" s="79">
        <f t="shared" si="504"/>
        <v>44.073720062565663</v>
      </c>
      <c r="U3563" s="80">
        <f t="shared" si="505"/>
        <v>0.183</v>
      </c>
      <c r="V3563" s="81">
        <f t="shared" si="506"/>
        <v>8.0654907714495163</v>
      </c>
      <c r="W3563" s="79">
        <f t="shared" si="507"/>
        <v>2.7140075144318634</v>
      </c>
      <c r="X3563" s="60">
        <f t="shared" si="508"/>
        <v>2.7</v>
      </c>
      <c r="Y3563" s="56">
        <f>+'INFO ENEL'!R3551</f>
        <v>1</v>
      </c>
      <c r="Z3563" s="59">
        <f t="shared" si="509"/>
        <v>2.7</v>
      </c>
    </row>
    <row r="3564" spans="1:26" ht="15" customHeight="1" x14ac:dyDescent="0.25">
      <c r="A3564" s="55">
        <f>+'INFO ENEL'!A3552</f>
        <v>3547</v>
      </c>
      <c r="B3564" s="121" t="str">
        <f>+INDEX($B$8:$B$15,MATCH(L3564,$L$8:$L$15,0))</f>
        <v>MOD INV_2017</v>
      </c>
      <c r="C3564" s="56" t="str">
        <f>+'INFO ENEL'!B3552</f>
        <v>Lima</v>
      </c>
      <c r="D3564" s="56" t="str">
        <f>+'INFO ENEL'!D3552</f>
        <v>SANTA MARIA (LIMA)</v>
      </c>
      <c r="E3564" s="56" t="str">
        <f>+'INFO ENEL'!D3552</f>
        <v>SANTA MARIA (LIMA)</v>
      </c>
      <c r="F3564" s="50">
        <f>+'INFO ENEL'!E3552</f>
        <v>0</v>
      </c>
      <c r="G3564" s="56" t="str">
        <f>+'INFO ENEL'!L3552</f>
        <v>AT</v>
      </c>
      <c r="H3564" s="57">
        <f>+'INFO ENEL'!M3552</f>
        <v>239.07</v>
      </c>
      <c r="I3564" s="56">
        <f>+'INFO ENEL'!N3552</f>
        <v>18</v>
      </c>
      <c r="J3564" s="56" t="str">
        <f>+'INFO ENEL'!O3552</f>
        <v>Poste</v>
      </c>
      <c r="K3564" s="56" t="str">
        <f>+'INFO ENEL'!P3552</f>
        <v>Madera</v>
      </c>
      <c r="L3564" s="56" t="str">
        <f>+'INFO ENEL'!Q3552</f>
        <v>PM60C1</v>
      </c>
      <c r="M3564" s="55" t="str">
        <f>+IF(ISERROR(INDEX('Estructuras de Acero y Concreto'!$C$6:$C$577,MATCH(L3564,'Estructuras de Acero y Concreto'!$D$6:$D$577,0)))=FALSE,INDEX('Estructuras de Acero y Concreto'!$C$6:$C$577,MATCH(L3564,'Estructuras de Acero y Concreto'!$D$6:$D$577,0)),IF(ISERROR(INDEX('Estructuras de Madera'!$C$5:$C$122,MATCH(L3564,'Estructuras de Madera'!$D$5:$D$122,0)))=FALSE,INDEX('Estructuras de Madera'!$C$5:$C$122,MATCH(L3564,'Estructuras de Madera'!$D$5:$D$122,0)),INDEX(SICODI!$G$3:$G$2404,MATCH(L3564,SICODI!$G$3:$G$2404,0))))</f>
        <v>EMSU1P60C1</v>
      </c>
      <c r="N3564" s="121" t="str">
        <f>+IF(ISERROR(VLOOKUP(M3564,'Resumen de precios LLTT'!$C$17:$D$3071,2,FALSE))=FALSE,VLOOKUP(M3564,'Resumen de precios LLTT'!$C$17:$D$3071,2,FALSE),VLOOKUP(M3564,SICODI!$G$3:$J$2404,2,FALSE))</f>
        <v>Estructura de  Suspensión compuesto por 1 postes de madera tratada 60' Clase 1</v>
      </c>
      <c r="O3564" s="58">
        <f>+IF(ISERROR(VLOOKUP(M3564,'Resumen de precios LLTT'!$C$17:$G$3071,5,FALSE))=FALSE,VLOOKUP(M3564,'Resumen de precios LLTT'!$C$17:$G$3071,5,FALSE),VLOOKUP(M3564,SICODI!$G$3:$J$2404,4,FALSE))</f>
        <v>2141.5628345688324</v>
      </c>
      <c r="P3564" s="16">
        <f t="shared" si="501"/>
        <v>0.84299999999999997</v>
      </c>
      <c r="Q3564" s="78">
        <f t="shared" si="502"/>
        <v>3946.9003041103579</v>
      </c>
      <c r="R3564" s="56">
        <v>0</v>
      </c>
      <c r="S3564" s="16">
        <f t="shared" si="503"/>
        <v>0.13400000000000001</v>
      </c>
      <c r="T3564" s="79">
        <f t="shared" si="504"/>
        <v>44.073720062565663</v>
      </c>
      <c r="U3564" s="80">
        <f t="shared" si="505"/>
        <v>0.183</v>
      </c>
      <c r="V3564" s="81">
        <f t="shared" si="506"/>
        <v>8.0654907714495163</v>
      </c>
      <c r="W3564" s="79">
        <f t="shared" si="507"/>
        <v>2.7140075144318634</v>
      </c>
      <c r="X3564" s="60">
        <f t="shared" si="508"/>
        <v>2.7</v>
      </c>
      <c r="Y3564" s="56">
        <f>+'INFO ENEL'!R3552</f>
        <v>1</v>
      </c>
      <c r="Z3564" s="59">
        <f t="shared" si="509"/>
        <v>2.7</v>
      </c>
    </row>
    <row r="3565" spans="1:26" ht="15" customHeight="1" x14ac:dyDescent="0.25">
      <c r="A3565" s="55">
        <f>+'INFO ENEL'!A3553</f>
        <v>3548</v>
      </c>
      <c r="B3565" s="121" t="str">
        <f>+INDEX($B$8:$B$15,MATCH(L3565,$L$8:$L$15,0))</f>
        <v>MOD INV_2017</v>
      </c>
      <c r="C3565" s="56" t="str">
        <f>+'INFO ENEL'!B3553</f>
        <v>Lima</v>
      </c>
      <c r="D3565" s="56" t="str">
        <f>+'INFO ENEL'!D3553</f>
        <v>SANTA MARIA (LIMA)</v>
      </c>
      <c r="E3565" s="56" t="str">
        <f>+'INFO ENEL'!D3553</f>
        <v>SANTA MARIA (LIMA)</v>
      </c>
      <c r="F3565" s="50">
        <f>+'INFO ENEL'!E3553</f>
        <v>0</v>
      </c>
      <c r="G3565" s="56" t="str">
        <f>+'INFO ENEL'!L3553</f>
        <v>AT</v>
      </c>
      <c r="H3565" s="57">
        <f>+'INFO ENEL'!M3553</f>
        <v>186.04</v>
      </c>
      <c r="I3565" s="56">
        <f>+'INFO ENEL'!N3553</f>
        <v>18</v>
      </c>
      <c r="J3565" s="56" t="str">
        <f>+'INFO ENEL'!O3553</f>
        <v>Poste</v>
      </c>
      <c r="K3565" s="56" t="str">
        <f>+'INFO ENEL'!P3553</f>
        <v>Madera</v>
      </c>
      <c r="L3565" s="56" t="str">
        <f>+'INFO ENEL'!Q3553</f>
        <v>PM60C1</v>
      </c>
      <c r="M3565" s="55" t="str">
        <f>+IF(ISERROR(INDEX('Estructuras de Acero y Concreto'!$C$6:$C$577,MATCH(L3565,'Estructuras de Acero y Concreto'!$D$6:$D$577,0)))=FALSE,INDEX('Estructuras de Acero y Concreto'!$C$6:$C$577,MATCH(L3565,'Estructuras de Acero y Concreto'!$D$6:$D$577,0)),IF(ISERROR(INDEX('Estructuras de Madera'!$C$5:$C$122,MATCH(L3565,'Estructuras de Madera'!$D$5:$D$122,0)))=FALSE,INDEX('Estructuras de Madera'!$C$5:$C$122,MATCH(L3565,'Estructuras de Madera'!$D$5:$D$122,0)),INDEX(SICODI!$G$3:$G$2404,MATCH(L3565,SICODI!$G$3:$G$2404,0))))</f>
        <v>EMSU1P60C1</v>
      </c>
      <c r="N3565" s="121" t="str">
        <f>+IF(ISERROR(VLOOKUP(M3565,'Resumen de precios LLTT'!$C$17:$D$3071,2,FALSE))=FALSE,VLOOKUP(M3565,'Resumen de precios LLTT'!$C$17:$D$3071,2,FALSE),VLOOKUP(M3565,SICODI!$G$3:$J$2404,2,FALSE))</f>
        <v>Estructura de  Suspensión compuesto por 1 postes de madera tratada 60' Clase 1</v>
      </c>
      <c r="O3565" s="58">
        <f>+IF(ISERROR(VLOOKUP(M3565,'Resumen de precios LLTT'!$C$17:$G$3071,5,FALSE))=FALSE,VLOOKUP(M3565,'Resumen de precios LLTT'!$C$17:$G$3071,5,FALSE),VLOOKUP(M3565,SICODI!$G$3:$J$2404,4,FALSE))</f>
        <v>2141.5628345688324</v>
      </c>
      <c r="P3565" s="16">
        <f t="shared" si="501"/>
        <v>0.84299999999999997</v>
      </c>
      <c r="Q3565" s="78">
        <f t="shared" si="502"/>
        <v>3946.9003041103579</v>
      </c>
      <c r="R3565" s="56">
        <v>0</v>
      </c>
      <c r="S3565" s="16">
        <f t="shared" si="503"/>
        <v>0.13400000000000001</v>
      </c>
      <c r="T3565" s="79">
        <f t="shared" si="504"/>
        <v>44.073720062565663</v>
      </c>
      <c r="U3565" s="80">
        <f t="shared" si="505"/>
        <v>0.183</v>
      </c>
      <c r="V3565" s="81">
        <f t="shared" si="506"/>
        <v>8.0654907714495163</v>
      </c>
      <c r="W3565" s="79">
        <f t="shared" si="507"/>
        <v>2.7140075144318634</v>
      </c>
      <c r="X3565" s="60">
        <f t="shared" si="508"/>
        <v>2.7</v>
      </c>
      <c r="Y3565" s="56">
        <f>+'INFO ENEL'!R3553</f>
        <v>1</v>
      </c>
      <c r="Z3565" s="59">
        <f t="shared" si="509"/>
        <v>2.7</v>
      </c>
    </row>
    <row r="3566" spans="1:26" ht="15" customHeight="1" x14ac:dyDescent="0.25">
      <c r="A3566" s="55">
        <f>+'INFO ENEL'!A3554</f>
        <v>3549</v>
      </c>
      <c r="B3566" s="121" t="str">
        <f>+INDEX($B$8:$B$15,MATCH(L3566,$L$8:$L$15,0))</f>
        <v>MOD INV_2017</v>
      </c>
      <c r="C3566" s="56" t="str">
        <f>+'INFO ENEL'!B3554</f>
        <v>Lima</v>
      </c>
      <c r="D3566" s="56" t="str">
        <f>+'INFO ENEL'!D3554</f>
        <v>SANTA MARIA (LIMA)</v>
      </c>
      <c r="E3566" s="56" t="str">
        <f>+'INFO ENEL'!D3554</f>
        <v>SANTA MARIA (LIMA)</v>
      </c>
      <c r="F3566" s="50">
        <f>+'INFO ENEL'!E3554</f>
        <v>0</v>
      </c>
      <c r="G3566" s="56" t="str">
        <f>+'INFO ENEL'!L3554</f>
        <v>AT</v>
      </c>
      <c r="H3566" s="57">
        <f>+'INFO ENEL'!M3554</f>
        <v>214</v>
      </c>
      <c r="I3566" s="56">
        <f>+'INFO ENEL'!N3554</f>
        <v>18</v>
      </c>
      <c r="J3566" s="56" t="str">
        <f>+'INFO ENEL'!O3554</f>
        <v>Poste</v>
      </c>
      <c r="K3566" s="56" t="str">
        <f>+'INFO ENEL'!P3554</f>
        <v>Madera</v>
      </c>
      <c r="L3566" s="56" t="str">
        <f>+'INFO ENEL'!Q3554</f>
        <v>PM60C1</v>
      </c>
      <c r="M3566" s="55" t="str">
        <f>+IF(ISERROR(INDEX('Estructuras de Acero y Concreto'!$C$6:$C$577,MATCH(L3566,'Estructuras de Acero y Concreto'!$D$6:$D$577,0)))=FALSE,INDEX('Estructuras de Acero y Concreto'!$C$6:$C$577,MATCH(L3566,'Estructuras de Acero y Concreto'!$D$6:$D$577,0)),IF(ISERROR(INDEX('Estructuras de Madera'!$C$5:$C$122,MATCH(L3566,'Estructuras de Madera'!$D$5:$D$122,0)))=FALSE,INDEX('Estructuras de Madera'!$C$5:$C$122,MATCH(L3566,'Estructuras de Madera'!$D$5:$D$122,0)),INDEX(SICODI!$G$3:$G$2404,MATCH(L3566,SICODI!$G$3:$G$2404,0))))</f>
        <v>EMSU1P60C1</v>
      </c>
      <c r="N3566" s="121" t="str">
        <f>+IF(ISERROR(VLOOKUP(M3566,'Resumen de precios LLTT'!$C$17:$D$3071,2,FALSE))=FALSE,VLOOKUP(M3566,'Resumen de precios LLTT'!$C$17:$D$3071,2,FALSE),VLOOKUP(M3566,SICODI!$G$3:$J$2404,2,FALSE))</f>
        <v>Estructura de  Suspensión compuesto por 1 postes de madera tratada 60' Clase 1</v>
      </c>
      <c r="O3566" s="58">
        <f>+IF(ISERROR(VLOOKUP(M3566,'Resumen de precios LLTT'!$C$17:$G$3071,5,FALSE))=FALSE,VLOOKUP(M3566,'Resumen de precios LLTT'!$C$17:$G$3071,5,FALSE),VLOOKUP(M3566,SICODI!$G$3:$J$2404,4,FALSE))</f>
        <v>2141.5628345688324</v>
      </c>
      <c r="P3566" s="16">
        <f t="shared" si="501"/>
        <v>0.84299999999999997</v>
      </c>
      <c r="Q3566" s="78">
        <f t="shared" si="502"/>
        <v>3946.9003041103579</v>
      </c>
      <c r="R3566" s="56">
        <v>0</v>
      </c>
      <c r="S3566" s="16">
        <f t="shared" si="503"/>
        <v>0.13400000000000001</v>
      </c>
      <c r="T3566" s="79">
        <f t="shared" si="504"/>
        <v>44.073720062565663</v>
      </c>
      <c r="U3566" s="80">
        <f t="shared" si="505"/>
        <v>0.183</v>
      </c>
      <c r="V3566" s="81">
        <f t="shared" si="506"/>
        <v>8.0654907714495163</v>
      </c>
      <c r="W3566" s="79">
        <f t="shared" si="507"/>
        <v>2.7140075144318634</v>
      </c>
      <c r="X3566" s="60">
        <f t="shared" si="508"/>
        <v>2.7</v>
      </c>
      <c r="Y3566" s="56">
        <f>+'INFO ENEL'!R3554</f>
        <v>1</v>
      </c>
      <c r="Z3566" s="59">
        <f t="shared" si="509"/>
        <v>2.7</v>
      </c>
    </row>
    <row r="3567" spans="1:26" ht="15" customHeight="1" x14ac:dyDescent="0.25">
      <c r="A3567" s="55">
        <f>+'INFO ENEL'!A3555</f>
        <v>3550</v>
      </c>
      <c r="B3567" s="121" t="str">
        <f>+INDEX($B$8:$B$15,MATCH(L3567,$L$8:$L$15,0))</f>
        <v>SICODI</v>
      </c>
      <c r="C3567" s="56" t="str">
        <f>+'INFO ENEL'!B3555</f>
        <v>Lima</v>
      </c>
      <c r="D3567" s="56" t="str">
        <f>+'INFO ENEL'!D3555</f>
        <v>SANTA MARIA (LIMA)</v>
      </c>
      <c r="E3567" s="56" t="str">
        <f>+'INFO ENEL'!D3555</f>
        <v>SANTA MARIA (LIMA)</v>
      </c>
      <c r="F3567" s="50">
        <f>+'INFO ENEL'!E3555</f>
        <v>0</v>
      </c>
      <c r="G3567" s="56" t="str">
        <f>+'INFO ENEL'!L3555</f>
        <v>MT</v>
      </c>
      <c r="H3567" s="57">
        <f>+'INFO ENEL'!M3555</f>
        <v>164.46</v>
      </c>
      <c r="I3567" s="56">
        <f>+'INFO ENEL'!N3555</f>
        <v>15</v>
      </c>
      <c r="J3567" s="56" t="str">
        <f>+'INFO ENEL'!O3555</f>
        <v>Poste</v>
      </c>
      <c r="K3567" s="56" t="str">
        <f>+'INFO ENEL'!P3555</f>
        <v>Concreto</v>
      </c>
      <c r="L3567" s="56" t="str">
        <f>+'INFO ENEL'!Q3555</f>
        <v>PPC24</v>
      </c>
      <c r="M3567" s="55" t="str">
        <f>+IF(ISERROR(INDEX('Estructuras de Acero y Concreto'!$C$6:$C$577,MATCH(L3567,'Estructuras de Acero y Concreto'!$D$6:$D$577,0)))=FALSE,INDEX('Estructuras de Acero y Concreto'!$C$6:$C$577,MATCH(L3567,'Estructuras de Acero y Concreto'!$D$6:$D$577,0)),IF(ISERROR(INDEX('Estructuras de Madera'!$C$5:$C$122,MATCH(L3567,'Estructuras de Madera'!$D$5:$D$122,0)))=FALSE,INDEX('Estructuras de Madera'!$C$5:$C$122,MATCH(L3567,'Estructuras de Madera'!$D$5:$D$122,0)),INDEX(SICODI!$G$3:$G$2404,MATCH(L3567,SICODI!$G$3:$G$2404,0))))</f>
        <v>PPC24</v>
      </c>
      <c r="N3567" s="121" t="str">
        <f>+IF(ISERROR(VLOOKUP(M3567,'Resumen de precios LLTT'!$C$17:$D$3071,2,FALSE))=FALSE,VLOOKUP(M3567,'Resumen de precios LLTT'!$C$17:$D$3071,2,FALSE),VLOOKUP(M3567,SICODI!$G$3:$J$2404,2,FALSE))</f>
        <v>POSTE DE CONCRETO ARMADO DE 15/400/150/375</v>
      </c>
      <c r="O3567" s="58">
        <f>+IF(ISERROR(VLOOKUP(M3567,'Resumen de precios LLTT'!$C$17:$G$3071,5,FALSE))=FALSE,VLOOKUP(M3567,'Resumen de precios LLTT'!$C$17:$G$3071,5,FALSE),VLOOKUP(M3567,SICODI!$G$3:$J$2404,4,FALSE))</f>
        <v>476.76</v>
      </c>
      <c r="P3567" s="16">
        <f t="shared" si="501"/>
        <v>0.84299999999999997</v>
      </c>
      <c r="Q3567" s="78">
        <f t="shared" si="502"/>
        <v>878.66867999999999</v>
      </c>
      <c r="R3567" s="56">
        <v>0</v>
      </c>
      <c r="S3567" s="16">
        <f t="shared" si="503"/>
        <v>0.13400000000000001</v>
      </c>
      <c r="T3567" s="79">
        <f t="shared" si="504"/>
        <v>9.8118002600000001</v>
      </c>
      <c r="U3567" s="80">
        <f t="shared" si="505"/>
        <v>0.183</v>
      </c>
      <c r="V3567" s="81">
        <f t="shared" si="506"/>
        <v>1.7955594475800001</v>
      </c>
      <c r="W3567" s="79">
        <f t="shared" si="507"/>
        <v>0.60419904645994038</v>
      </c>
      <c r="X3567" s="60">
        <f t="shared" si="508"/>
        <v>0.6</v>
      </c>
      <c r="Y3567" s="56">
        <f>+'INFO ENEL'!R3555</f>
        <v>1</v>
      </c>
      <c r="Z3567" s="59">
        <f t="shared" si="509"/>
        <v>0.6</v>
      </c>
    </row>
    <row r="3568" spans="1:26" ht="15" customHeight="1" x14ac:dyDescent="0.25">
      <c r="A3568" s="55">
        <f>+'INFO ENEL'!A3556</f>
        <v>3551</v>
      </c>
      <c r="B3568" s="121" t="str">
        <f>+INDEX($B$8:$B$15,MATCH(L3568,$L$8:$L$15,0))</f>
        <v>MOD INV_2017</v>
      </c>
      <c r="C3568" s="56" t="str">
        <f>+'INFO ENEL'!B3556</f>
        <v>Lima</v>
      </c>
      <c r="D3568" s="56" t="str">
        <f>+'INFO ENEL'!D3556</f>
        <v>SANTA MARIA (LIMA)</v>
      </c>
      <c r="E3568" s="56" t="str">
        <f>+'INFO ENEL'!D3556</f>
        <v>SANTA MARIA (LIMA)</v>
      </c>
      <c r="F3568" s="50">
        <f>+'INFO ENEL'!E3556</f>
        <v>0</v>
      </c>
      <c r="G3568" s="56" t="str">
        <f>+'INFO ENEL'!L3556</f>
        <v>AT</v>
      </c>
      <c r="H3568" s="57">
        <f>+'INFO ENEL'!M3556</f>
        <v>280.85000000000002</v>
      </c>
      <c r="I3568" s="56">
        <f>+'INFO ENEL'!N3556</f>
        <v>18</v>
      </c>
      <c r="J3568" s="56" t="str">
        <f>+'INFO ENEL'!O3556</f>
        <v>Poste</v>
      </c>
      <c r="K3568" s="56" t="str">
        <f>+'INFO ENEL'!P3556</f>
        <v>Madera</v>
      </c>
      <c r="L3568" s="56" t="str">
        <f>+'INFO ENEL'!Q3556</f>
        <v>PM60C1</v>
      </c>
      <c r="M3568" s="55" t="str">
        <f>+IF(ISERROR(INDEX('Estructuras de Acero y Concreto'!$C$6:$C$577,MATCH(L3568,'Estructuras de Acero y Concreto'!$D$6:$D$577,0)))=FALSE,INDEX('Estructuras de Acero y Concreto'!$C$6:$C$577,MATCH(L3568,'Estructuras de Acero y Concreto'!$D$6:$D$577,0)),IF(ISERROR(INDEX('Estructuras de Madera'!$C$5:$C$122,MATCH(L3568,'Estructuras de Madera'!$D$5:$D$122,0)))=FALSE,INDEX('Estructuras de Madera'!$C$5:$C$122,MATCH(L3568,'Estructuras de Madera'!$D$5:$D$122,0)),INDEX(SICODI!$G$3:$G$2404,MATCH(L3568,SICODI!$G$3:$G$2404,0))))</f>
        <v>EMSU1P60C1</v>
      </c>
      <c r="N3568" s="121" t="str">
        <f>+IF(ISERROR(VLOOKUP(M3568,'Resumen de precios LLTT'!$C$17:$D$3071,2,FALSE))=FALSE,VLOOKUP(M3568,'Resumen de precios LLTT'!$C$17:$D$3071,2,FALSE),VLOOKUP(M3568,SICODI!$G$3:$J$2404,2,FALSE))</f>
        <v>Estructura de  Suspensión compuesto por 1 postes de madera tratada 60' Clase 1</v>
      </c>
      <c r="O3568" s="58">
        <f>+IF(ISERROR(VLOOKUP(M3568,'Resumen de precios LLTT'!$C$17:$G$3071,5,FALSE))=FALSE,VLOOKUP(M3568,'Resumen de precios LLTT'!$C$17:$G$3071,5,FALSE),VLOOKUP(M3568,SICODI!$G$3:$J$2404,4,FALSE))</f>
        <v>2141.5628345688324</v>
      </c>
      <c r="P3568" s="16">
        <f t="shared" si="501"/>
        <v>0.84299999999999997</v>
      </c>
      <c r="Q3568" s="78">
        <f t="shared" si="502"/>
        <v>3946.9003041103579</v>
      </c>
      <c r="R3568" s="56">
        <v>0</v>
      </c>
      <c r="S3568" s="16">
        <f t="shared" si="503"/>
        <v>0.13400000000000001</v>
      </c>
      <c r="T3568" s="79">
        <f t="shared" si="504"/>
        <v>44.073720062565663</v>
      </c>
      <c r="U3568" s="80">
        <f t="shared" si="505"/>
        <v>0.183</v>
      </c>
      <c r="V3568" s="81">
        <f t="shared" si="506"/>
        <v>8.0654907714495163</v>
      </c>
      <c r="W3568" s="79">
        <f t="shared" si="507"/>
        <v>2.7140075144318634</v>
      </c>
      <c r="X3568" s="60">
        <f t="shared" si="508"/>
        <v>2.7</v>
      </c>
      <c r="Y3568" s="56">
        <f>+'INFO ENEL'!R3556</f>
        <v>1</v>
      </c>
      <c r="Z3568" s="59">
        <f t="shared" si="509"/>
        <v>2.7</v>
      </c>
    </row>
    <row r="3569" spans="1:26" ht="15" customHeight="1" x14ac:dyDescent="0.25">
      <c r="A3569" s="55">
        <f>+'INFO ENEL'!A3557</f>
        <v>3552</v>
      </c>
      <c r="B3569" s="121" t="str">
        <f>+INDEX($B$8:$B$15,MATCH(L3569,$L$8:$L$15,0))</f>
        <v>MOD INV_2017</v>
      </c>
      <c r="C3569" s="56" t="str">
        <f>+'INFO ENEL'!B3557</f>
        <v>Lima</v>
      </c>
      <c r="D3569" s="56" t="str">
        <f>+'INFO ENEL'!D3557</f>
        <v>SANTA MARIA (LIMA)</v>
      </c>
      <c r="E3569" s="56" t="str">
        <f>+'INFO ENEL'!D3557</f>
        <v>SANTA MARIA (LIMA)</v>
      </c>
      <c r="F3569" s="50">
        <f>+'INFO ENEL'!E3557</f>
        <v>0</v>
      </c>
      <c r="G3569" s="56" t="str">
        <f>+'INFO ENEL'!L3557</f>
        <v>AT</v>
      </c>
      <c r="H3569" s="57">
        <f>+'INFO ENEL'!M3557</f>
        <v>267.75</v>
      </c>
      <c r="I3569" s="56">
        <f>+'INFO ENEL'!N3557</f>
        <v>18</v>
      </c>
      <c r="J3569" s="56" t="str">
        <f>+'INFO ENEL'!O3557</f>
        <v>Poste</v>
      </c>
      <c r="K3569" s="56" t="str">
        <f>+'INFO ENEL'!P3557</f>
        <v>Madera</v>
      </c>
      <c r="L3569" s="56" t="str">
        <f>+'INFO ENEL'!Q3557</f>
        <v>PM60C1</v>
      </c>
      <c r="M3569" s="55" t="str">
        <f>+IF(ISERROR(INDEX('Estructuras de Acero y Concreto'!$C$6:$C$577,MATCH(L3569,'Estructuras de Acero y Concreto'!$D$6:$D$577,0)))=FALSE,INDEX('Estructuras de Acero y Concreto'!$C$6:$C$577,MATCH(L3569,'Estructuras de Acero y Concreto'!$D$6:$D$577,0)),IF(ISERROR(INDEX('Estructuras de Madera'!$C$5:$C$122,MATCH(L3569,'Estructuras de Madera'!$D$5:$D$122,0)))=FALSE,INDEX('Estructuras de Madera'!$C$5:$C$122,MATCH(L3569,'Estructuras de Madera'!$D$5:$D$122,0)),INDEX(SICODI!$G$3:$G$2404,MATCH(L3569,SICODI!$G$3:$G$2404,0))))</f>
        <v>EMSU1P60C1</v>
      </c>
      <c r="N3569" s="121" t="str">
        <f>+IF(ISERROR(VLOOKUP(M3569,'Resumen de precios LLTT'!$C$17:$D$3071,2,FALSE))=FALSE,VLOOKUP(M3569,'Resumen de precios LLTT'!$C$17:$D$3071,2,FALSE),VLOOKUP(M3569,SICODI!$G$3:$J$2404,2,FALSE))</f>
        <v>Estructura de  Suspensión compuesto por 1 postes de madera tratada 60' Clase 1</v>
      </c>
      <c r="O3569" s="58">
        <f>+IF(ISERROR(VLOOKUP(M3569,'Resumen de precios LLTT'!$C$17:$G$3071,5,FALSE))=FALSE,VLOOKUP(M3569,'Resumen de precios LLTT'!$C$17:$G$3071,5,FALSE),VLOOKUP(M3569,SICODI!$G$3:$J$2404,4,FALSE))</f>
        <v>2141.5628345688324</v>
      </c>
      <c r="P3569" s="16">
        <f t="shared" si="501"/>
        <v>0.84299999999999997</v>
      </c>
      <c r="Q3569" s="78">
        <f t="shared" si="502"/>
        <v>3946.9003041103579</v>
      </c>
      <c r="R3569" s="56">
        <v>0</v>
      </c>
      <c r="S3569" s="16">
        <f t="shared" si="503"/>
        <v>0.13400000000000001</v>
      </c>
      <c r="T3569" s="79">
        <f t="shared" si="504"/>
        <v>44.073720062565663</v>
      </c>
      <c r="U3569" s="80">
        <f t="shared" si="505"/>
        <v>0.183</v>
      </c>
      <c r="V3569" s="81">
        <f t="shared" si="506"/>
        <v>8.0654907714495163</v>
      </c>
      <c r="W3569" s="79">
        <f t="shared" si="507"/>
        <v>2.7140075144318634</v>
      </c>
      <c r="X3569" s="60">
        <f t="shared" si="508"/>
        <v>2.7</v>
      </c>
      <c r="Y3569" s="56">
        <f>+'INFO ENEL'!R3557</f>
        <v>1</v>
      </c>
      <c r="Z3569" s="59">
        <f t="shared" si="509"/>
        <v>2.7</v>
      </c>
    </row>
    <row r="3570" spans="1:26" ht="15" customHeight="1" x14ac:dyDescent="0.25">
      <c r="A3570" s="55">
        <f>+'INFO ENEL'!A3558</f>
        <v>3553</v>
      </c>
      <c r="B3570" s="121" t="str">
        <f>+INDEX($B$8:$B$15,MATCH(L3570,$L$8:$L$15,0))</f>
        <v>MOD INV_2017</v>
      </c>
      <c r="C3570" s="56" t="str">
        <f>+'INFO ENEL'!B3558</f>
        <v>Lima</v>
      </c>
      <c r="D3570" s="56" t="str">
        <f>+'INFO ENEL'!D3558</f>
        <v>SANTA MARIA (LIMA)</v>
      </c>
      <c r="E3570" s="56" t="str">
        <f>+'INFO ENEL'!D3558</f>
        <v>SANTA MARIA (LIMA)</v>
      </c>
      <c r="F3570" s="50">
        <f>+'INFO ENEL'!E3558</f>
        <v>0</v>
      </c>
      <c r="G3570" s="56" t="str">
        <f>+'INFO ENEL'!L3558</f>
        <v>AT</v>
      </c>
      <c r="H3570" s="57">
        <f>+'INFO ENEL'!M3558</f>
        <v>456.61</v>
      </c>
      <c r="I3570" s="56">
        <f>+'INFO ENEL'!N3558</f>
        <v>18</v>
      </c>
      <c r="J3570" s="56" t="str">
        <f>+'INFO ENEL'!O3558</f>
        <v>Poste</v>
      </c>
      <c r="K3570" s="56" t="str">
        <f>+'INFO ENEL'!P3558</f>
        <v>Madera</v>
      </c>
      <c r="L3570" s="56" t="str">
        <f>+'INFO ENEL'!Q3558</f>
        <v>PM60C1</v>
      </c>
      <c r="M3570" s="55" t="str">
        <f>+IF(ISERROR(INDEX('Estructuras de Acero y Concreto'!$C$6:$C$577,MATCH(L3570,'Estructuras de Acero y Concreto'!$D$6:$D$577,0)))=FALSE,INDEX('Estructuras de Acero y Concreto'!$C$6:$C$577,MATCH(L3570,'Estructuras de Acero y Concreto'!$D$6:$D$577,0)),IF(ISERROR(INDEX('Estructuras de Madera'!$C$5:$C$122,MATCH(L3570,'Estructuras de Madera'!$D$5:$D$122,0)))=FALSE,INDEX('Estructuras de Madera'!$C$5:$C$122,MATCH(L3570,'Estructuras de Madera'!$D$5:$D$122,0)),INDEX(SICODI!$G$3:$G$2404,MATCH(L3570,SICODI!$G$3:$G$2404,0))))</f>
        <v>EMSU1P60C1</v>
      </c>
      <c r="N3570" s="121" t="str">
        <f>+IF(ISERROR(VLOOKUP(M3570,'Resumen de precios LLTT'!$C$17:$D$3071,2,FALSE))=FALSE,VLOOKUP(M3570,'Resumen de precios LLTT'!$C$17:$D$3071,2,FALSE),VLOOKUP(M3570,SICODI!$G$3:$J$2404,2,FALSE))</f>
        <v>Estructura de  Suspensión compuesto por 1 postes de madera tratada 60' Clase 1</v>
      </c>
      <c r="O3570" s="58">
        <f>+IF(ISERROR(VLOOKUP(M3570,'Resumen de precios LLTT'!$C$17:$G$3071,5,FALSE))=FALSE,VLOOKUP(M3570,'Resumen de precios LLTT'!$C$17:$G$3071,5,FALSE),VLOOKUP(M3570,SICODI!$G$3:$J$2404,4,FALSE))</f>
        <v>2141.5628345688324</v>
      </c>
      <c r="P3570" s="16">
        <f t="shared" si="501"/>
        <v>0.84299999999999997</v>
      </c>
      <c r="Q3570" s="78">
        <f t="shared" si="502"/>
        <v>3946.9003041103579</v>
      </c>
      <c r="R3570" s="56">
        <v>0</v>
      </c>
      <c r="S3570" s="16">
        <f t="shared" si="503"/>
        <v>0.13400000000000001</v>
      </c>
      <c r="T3570" s="79">
        <f t="shared" si="504"/>
        <v>44.073720062565663</v>
      </c>
      <c r="U3570" s="80">
        <f t="shared" si="505"/>
        <v>0.183</v>
      </c>
      <c r="V3570" s="81">
        <f t="shared" si="506"/>
        <v>8.0654907714495163</v>
      </c>
      <c r="W3570" s="79">
        <f t="shared" si="507"/>
        <v>2.7140075144318634</v>
      </c>
      <c r="X3570" s="60">
        <f t="shared" si="508"/>
        <v>2.7</v>
      </c>
      <c r="Y3570" s="56">
        <f>+'INFO ENEL'!R3558</f>
        <v>1</v>
      </c>
      <c r="Z3570" s="59">
        <f t="shared" si="509"/>
        <v>2.7</v>
      </c>
    </row>
    <row r="3571" spans="1:26" ht="15" customHeight="1" x14ac:dyDescent="0.25">
      <c r="A3571" s="55">
        <f>+'INFO ENEL'!A3559</f>
        <v>3554</v>
      </c>
      <c r="B3571" s="121" t="str">
        <f>+INDEX($B$8:$B$15,MATCH(L3571,$L$8:$L$15,0))</f>
        <v>MOD INV_2017</v>
      </c>
      <c r="C3571" s="56" t="str">
        <f>+'INFO ENEL'!B3559</f>
        <v>Lima</v>
      </c>
      <c r="D3571" s="56" t="str">
        <f>+'INFO ENEL'!D3559</f>
        <v>SANTA MARIA (LIMA)</v>
      </c>
      <c r="E3571" s="56" t="str">
        <f>+'INFO ENEL'!D3559</f>
        <v>SANTA MARIA (LIMA)</v>
      </c>
      <c r="F3571" s="50">
        <f>+'INFO ENEL'!E3559</f>
        <v>0</v>
      </c>
      <c r="G3571" s="56" t="str">
        <f>+'INFO ENEL'!L3559</f>
        <v>AT</v>
      </c>
      <c r="H3571" s="57">
        <f>+'INFO ENEL'!M3559</f>
        <v>144.1</v>
      </c>
      <c r="I3571" s="56">
        <f>+'INFO ENEL'!N3559</f>
        <v>18</v>
      </c>
      <c r="J3571" s="56" t="str">
        <f>+'INFO ENEL'!O3559</f>
        <v>Poste</v>
      </c>
      <c r="K3571" s="56" t="str">
        <f>+'INFO ENEL'!P3559</f>
        <v>Madera</v>
      </c>
      <c r="L3571" s="56" t="str">
        <f>+'INFO ENEL'!Q3559</f>
        <v>PM60C1</v>
      </c>
      <c r="M3571" s="55" t="str">
        <f>+IF(ISERROR(INDEX('Estructuras de Acero y Concreto'!$C$6:$C$577,MATCH(L3571,'Estructuras de Acero y Concreto'!$D$6:$D$577,0)))=FALSE,INDEX('Estructuras de Acero y Concreto'!$C$6:$C$577,MATCH(L3571,'Estructuras de Acero y Concreto'!$D$6:$D$577,0)),IF(ISERROR(INDEX('Estructuras de Madera'!$C$5:$C$122,MATCH(L3571,'Estructuras de Madera'!$D$5:$D$122,0)))=FALSE,INDEX('Estructuras de Madera'!$C$5:$C$122,MATCH(L3571,'Estructuras de Madera'!$D$5:$D$122,0)),INDEX(SICODI!$G$3:$G$2404,MATCH(L3571,SICODI!$G$3:$G$2404,0))))</f>
        <v>EMSU1P60C1</v>
      </c>
      <c r="N3571" s="121" t="str">
        <f>+IF(ISERROR(VLOOKUP(M3571,'Resumen de precios LLTT'!$C$17:$D$3071,2,FALSE))=FALSE,VLOOKUP(M3571,'Resumen de precios LLTT'!$C$17:$D$3071,2,FALSE),VLOOKUP(M3571,SICODI!$G$3:$J$2404,2,FALSE))</f>
        <v>Estructura de  Suspensión compuesto por 1 postes de madera tratada 60' Clase 1</v>
      </c>
      <c r="O3571" s="58">
        <f>+IF(ISERROR(VLOOKUP(M3571,'Resumen de precios LLTT'!$C$17:$G$3071,5,FALSE))=FALSE,VLOOKUP(M3571,'Resumen de precios LLTT'!$C$17:$G$3071,5,FALSE),VLOOKUP(M3571,SICODI!$G$3:$J$2404,4,FALSE))</f>
        <v>2141.5628345688324</v>
      </c>
      <c r="P3571" s="16">
        <f t="shared" si="501"/>
        <v>0.84299999999999997</v>
      </c>
      <c r="Q3571" s="78">
        <f t="shared" si="502"/>
        <v>3946.9003041103579</v>
      </c>
      <c r="R3571" s="56">
        <v>0</v>
      </c>
      <c r="S3571" s="16">
        <f t="shared" si="503"/>
        <v>0.13400000000000001</v>
      </c>
      <c r="T3571" s="79">
        <f t="shared" si="504"/>
        <v>44.073720062565663</v>
      </c>
      <c r="U3571" s="80">
        <f t="shared" si="505"/>
        <v>0.183</v>
      </c>
      <c r="V3571" s="81">
        <f t="shared" si="506"/>
        <v>8.0654907714495163</v>
      </c>
      <c r="W3571" s="79">
        <f t="shared" si="507"/>
        <v>2.7140075144318634</v>
      </c>
      <c r="X3571" s="60">
        <f t="shared" si="508"/>
        <v>2.7</v>
      </c>
      <c r="Y3571" s="56">
        <f>+'INFO ENEL'!R3559</f>
        <v>1</v>
      </c>
      <c r="Z3571" s="59">
        <f t="shared" si="509"/>
        <v>2.7</v>
      </c>
    </row>
    <row r="3572" spans="1:26" ht="15" customHeight="1" x14ac:dyDescent="0.25">
      <c r="A3572" s="55">
        <f>+'INFO ENEL'!A3560</f>
        <v>3555</v>
      </c>
      <c r="B3572" s="121" t="str">
        <f>+INDEX($B$8:$B$15,MATCH(L3572,$L$8:$L$15,0))</f>
        <v>MOD INV_2017</v>
      </c>
      <c r="C3572" s="56" t="str">
        <f>+'INFO ENEL'!B3560</f>
        <v>Lima</v>
      </c>
      <c r="D3572" s="56" t="str">
        <f>+'INFO ENEL'!D3560</f>
        <v>SANTA MARIA (LIMA)</v>
      </c>
      <c r="E3572" s="56" t="str">
        <f>+'INFO ENEL'!D3560</f>
        <v>SANTA MARIA (LIMA)</v>
      </c>
      <c r="F3572" s="50">
        <f>+'INFO ENEL'!E3560</f>
        <v>0</v>
      </c>
      <c r="G3572" s="56" t="str">
        <f>+'INFO ENEL'!L3560</f>
        <v>AT</v>
      </c>
      <c r="H3572" s="57">
        <f>+'INFO ENEL'!M3560</f>
        <v>140.62</v>
      </c>
      <c r="I3572" s="56">
        <f>+'INFO ENEL'!N3560</f>
        <v>18</v>
      </c>
      <c r="J3572" s="56" t="str">
        <f>+'INFO ENEL'!O3560</f>
        <v>Poste</v>
      </c>
      <c r="K3572" s="56" t="str">
        <f>+'INFO ENEL'!P3560</f>
        <v>Madera</v>
      </c>
      <c r="L3572" s="56" t="str">
        <f>+'INFO ENEL'!Q3560</f>
        <v>PM60C1</v>
      </c>
      <c r="M3572" s="55" t="str">
        <f>+IF(ISERROR(INDEX('Estructuras de Acero y Concreto'!$C$6:$C$577,MATCH(L3572,'Estructuras de Acero y Concreto'!$D$6:$D$577,0)))=FALSE,INDEX('Estructuras de Acero y Concreto'!$C$6:$C$577,MATCH(L3572,'Estructuras de Acero y Concreto'!$D$6:$D$577,0)),IF(ISERROR(INDEX('Estructuras de Madera'!$C$5:$C$122,MATCH(L3572,'Estructuras de Madera'!$D$5:$D$122,0)))=FALSE,INDEX('Estructuras de Madera'!$C$5:$C$122,MATCH(L3572,'Estructuras de Madera'!$D$5:$D$122,0)),INDEX(SICODI!$G$3:$G$2404,MATCH(L3572,SICODI!$G$3:$G$2404,0))))</f>
        <v>EMSU1P60C1</v>
      </c>
      <c r="N3572" s="121" t="str">
        <f>+IF(ISERROR(VLOOKUP(M3572,'Resumen de precios LLTT'!$C$17:$D$3071,2,FALSE))=FALSE,VLOOKUP(M3572,'Resumen de precios LLTT'!$C$17:$D$3071,2,FALSE),VLOOKUP(M3572,SICODI!$G$3:$J$2404,2,FALSE))</f>
        <v>Estructura de  Suspensión compuesto por 1 postes de madera tratada 60' Clase 1</v>
      </c>
      <c r="O3572" s="58">
        <f>+IF(ISERROR(VLOOKUP(M3572,'Resumen de precios LLTT'!$C$17:$G$3071,5,FALSE))=FALSE,VLOOKUP(M3572,'Resumen de precios LLTT'!$C$17:$G$3071,5,FALSE),VLOOKUP(M3572,SICODI!$G$3:$J$2404,4,FALSE))</f>
        <v>2141.5628345688324</v>
      </c>
      <c r="P3572" s="16">
        <f t="shared" si="501"/>
        <v>0.84299999999999997</v>
      </c>
      <c r="Q3572" s="78">
        <f t="shared" si="502"/>
        <v>3946.9003041103579</v>
      </c>
      <c r="R3572" s="56">
        <v>0</v>
      </c>
      <c r="S3572" s="16">
        <f t="shared" si="503"/>
        <v>0.13400000000000001</v>
      </c>
      <c r="T3572" s="79">
        <f t="shared" si="504"/>
        <v>44.073720062565663</v>
      </c>
      <c r="U3572" s="80">
        <f t="shared" si="505"/>
        <v>0.183</v>
      </c>
      <c r="V3572" s="81">
        <f t="shared" si="506"/>
        <v>8.0654907714495163</v>
      </c>
      <c r="W3572" s="79">
        <f t="shared" si="507"/>
        <v>2.7140075144318634</v>
      </c>
      <c r="X3572" s="60">
        <f t="shared" si="508"/>
        <v>2.7</v>
      </c>
      <c r="Y3572" s="56">
        <f>+'INFO ENEL'!R3560</f>
        <v>1</v>
      </c>
      <c r="Z3572" s="59">
        <f t="shared" si="509"/>
        <v>2.7</v>
      </c>
    </row>
    <row r="3573" spans="1:26" ht="15" customHeight="1" x14ac:dyDescent="0.25">
      <c r="A3573" s="55">
        <f>+'INFO ENEL'!A3561</f>
        <v>3556</v>
      </c>
      <c r="B3573" s="121" t="str">
        <f>+INDEX($B$8:$B$15,MATCH(L3573,$L$8:$L$15,0))</f>
        <v>MOD INV_2017</v>
      </c>
      <c r="C3573" s="56" t="str">
        <f>+'INFO ENEL'!B3561</f>
        <v>Lima</v>
      </c>
      <c r="D3573" s="56" t="str">
        <f>+'INFO ENEL'!D3561</f>
        <v>SANTA MARIA (LIMA)</v>
      </c>
      <c r="E3573" s="56" t="str">
        <f>+'INFO ENEL'!D3561</f>
        <v>SANTA MARIA (LIMA)</v>
      </c>
      <c r="F3573" s="50">
        <f>+'INFO ENEL'!E3561</f>
        <v>0</v>
      </c>
      <c r="G3573" s="56" t="str">
        <f>+'INFO ENEL'!L3561</f>
        <v>AT</v>
      </c>
      <c r="H3573" s="57">
        <f>+'INFO ENEL'!M3561</f>
        <v>143.54</v>
      </c>
      <c r="I3573" s="56">
        <f>+'INFO ENEL'!N3561</f>
        <v>18</v>
      </c>
      <c r="J3573" s="56" t="str">
        <f>+'INFO ENEL'!O3561</f>
        <v>Poste</v>
      </c>
      <c r="K3573" s="56" t="str">
        <f>+'INFO ENEL'!P3561</f>
        <v>Madera</v>
      </c>
      <c r="L3573" s="56" t="str">
        <f>+'INFO ENEL'!Q3561</f>
        <v>PM60C1</v>
      </c>
      <c r="M3573" s="55" t="str">
        <f>+IF(ISERROR(INDEX('Estructuras de Acero y Concreto'!$C$6:$C$577,MATCH(L3573,'Estructuras de Acero y Concreto'!$D$6:$D$577,0)))=FALSE,INDEX('Estructuras de Acero y Concreto'!$C$6:$C$577,MATCH(L3573,'Estructuras de Acero y Concreto'!$D$6:$D$577,0)),IF(ISERROR(INDEX('Estructuras de Madera'!$C$5:$C$122,MATCH(L3573,'Estructuras de Madera'!$D$5:$D$122,0)))=FALSE,INDEX('Estructuras de Madera'!$C$5:$C$122,MATCH(L3573,'Estructuras de Madera'!$D$5:$D$122,0)),INDEX(SICODI!$G$3:$G$2404,MATCH(L3573,SICODI!$G$3:$G$2404,0))))</f>
        <v>EMSU1P60C1</v>
      </c>
      <c r="N3573" s="121" t="str">
        <f>+IF(ISERROR(VLOOKUP(M3573,'Resumen de precios LLTT'!$C$17:$D$3071,2,FALSE))=FALSE,VLOOKUP(M3573,'Resumen de precios LLTT'!$C$17:$D$3071,2,FALSE),VLOOKUP(M3573,SICODI!$G$3:$J$2404,2,FALSE))</f>
        <v>Estructura de  Suspensión compuesto por 1 postes de madera tratada 60' Clase 1</v>
      </c>
      <c r="O3573" s="58">
        <f>+IF(ISERROR(VLOOKUP(M3573,'Resumen de precios LLTT'!$C$17:$G$3071,5,FALSE))=FALSE,VLOOKUP(M3573,'Resumen de precios LLTT'!$C$17:$G$3071,5,FALSE),VLOOKUP(M3573,SICODI!$G$3:$J$2404,4,FALSE))</f>
        <v>2141.5628345688324</v>
      </c>
      <c r="P3573" s="16">
        <f t="shared" si="501"/>
        <v>0.84299999999999997</v>
      </c>
      <c r="Q3573" s="78">
        <f t="shared" si="502"/>
        <v>3946.9003041103579</v>
      </c>
      <c r="R3573" s="56">
        <v>0</v>
      </c>
      <c r="S3573" s="16">
        <f t="shared" si="503"/>
        <v>0.13400000000000001</v>
      </c>
      <c r="T3573" s="79">
        <f t="shared" si="504"/>
        <v>44.073720062565663</v>
      </c>
      <c r="U3573" s="80">
        <f t="shared" si="505"/>
        <v>0.183</v>
      </c>
      <c r="V3573" s="81">
        <f t="shared" si="506"/>
        <v>8.0654907714495163</v>
      </c>
      <c r="W3573" s="79">
        <f t="shared" si="507"/>
        <v>2.7140075144318634</v>
      </c>
      <c r="X3573" s="60">
        <f t="shared" si="508"/>
        <v>2.7</v>
      </c>
      <c r="Y3573" s="56">
        <f>+'INFO ENEL'!R3561</f>
        <v>1</v>
      </c>
      <c r="Z3573" s="59">
        <f t="shared" si="509"/>
        <v>2.7</v>
      </c>
    </row>
    <row r="3574" spans="1:26" ht="15" customHeight="1" x14ac:dyDescent="0.25">
      <c r="A3574" s="55">
        <f>+'INFO ENEL'!A3562</f>
        <v>3557</v>
      </c>
      <c r="B3574" s="121" t="str">
        <f>+INDEX($B$8:$B$15,MATCH(L3574,$L$8:$L$15,0))</f>
        <v>MOD INV_2017</v>
      </c>
      <c r="C3574" s="56" t="str">
        <f>+'INFO ENEL'!B3562</f>
        <v>Lima</v>
      </c>
      <c r="D3574" s="56" t="str">
        <f>+'INFO ENEL'!D3562</f>
        <v>SANTA MARIA (LIMA)</v>
      </c>
      <c r="E3574" s="56" t="str">
        <f>+'INFO ENEL'!D3562</f>
        <v>SANTA MARIA (LIMA)</v>
      </c>
      <c r="F3574" s="50">
        <f>+'INFO ENEL'!E3562</f>
        <v>0</v>
      </c>
      <c r="G3574" s="56" t="str">
        <f>+'INFO ENEL'!L3562</f>
        <v>AT</v>
      </c>
      <c r="H3574" s="57">
        <f>+'INFO ENEL'!M3562</f>
        <v>179.68</v>
      </c>
      <c r="I3574" s="56">
        <f>+'INFO ENEL'!N3562</f>
        <v>18</v>
      </c>
      <c r="J3574" s="56" t="str">
        <f>+'INFO ENEL'!O3562</f>
        <v>Poste</v>
      </c>
      <c r="K3574" s="56" t="str">
        <f>+'INFO ENEL'!P3562</f>
        <v>Madera</v>
      </c>
      <c r="L3574" s="56" t="str">
        <f>+'INFO ENEL'!Q3562</f>
        <v>PM60C1</v>
      </c>
      <c r="M3574" s="55" t="str">
        <f>+IF(ISERROR(INDEX('Estructuras de Acero y Concreto'!$C$6:$C$577,MATCH(L3574,'Estructuras de Acero y Concreto'!$D$6:$D$577,0)))=FALSE,INDEX('Estructuras de Acero y Concreto'!$C$6:$C$577,MATCH(L3574,'Estructuras de Acero y Concreto'!$D$6:$D$577,0)),IF(ISERROR(INDEX('Estructuras de Madera'!$C$5:$C$122,MATCH(L3574,'Estructuras de Madera'!$D$5:$D$122,0)))=FALSE,INDEX('Estructuras de Madera'!$C$5:$C$122,MATCH(L3574,'Estructuras de Madera'!$D$5:$D$122,0)),INDEX(SICODI!$G$3:$G$2404,MATCH(L3574,SICODI!$G$3:$G$2404,0))))</f>
        <v>EMSU1P60C1</v>
      </c>
      <c r="N3574" s="121" t="str">
        <f>+IF(ISERROR(VLOOKUP(M3574,'Resumen de precios LLTT'!$C$17:$D$3071,2,FALSE))=FALSE,VLOOKUP(M3574,'Resumen de precios LLTT'!$C$17:$D$3071,2,FALSE),VLOOKUP(M3574,SICODI!$G$3:$J$2404,2,FALSE))</f>
        <v>Estructura de  Suspensión compuesto por 1 postes de madera tratada 60' Clase 1</v>
      </c>
      <c r="O3574" s="58">
        <f>+IF(ISERROR(VLOOKUP(M3574,'Resumen de precios LLTT'!$C$17:$G$3071,5,FALSE))=FALSE,VLOOKUP(M3574,'Resumen de precios LLTT'!$C$17:$G$3071,5,FALSE),VLOOKUP(M3574,SICODI!$G$3:$J$2404,4,FALSE))</f>
        <v>2141.5628345688324</v>
      </c>
      <c r="P3574" s="16">
        <f t="shared" si="501"/>
        <v>0.84299999999999997</v>
      </c>
      <c r="Q3574" s="78">
        <f t="shared" si="502"/>
        <v>3946.9003041103579</v>
      </c>
      <c r="R3574" s="56">
        <v>0</v>
      </c>
      <c r="S3574" s="16">
        <f t="shared" si="503"/>
        <v>0.13400000000000001</v>
      </c>
      <c r="T3574" s="79">
        <f t="shared" si="504"/>
        <v>44.073720062565663</v>
      </c>
      <c r="U3574" s="80">
        <f t="shared" si="505"/>
        <v>0.183</v>
      </c>
      <c r="V3574" s="81">
        <f t="shared" si="506"/>
        <v>8.0654907714495163</v>
      </c>
      <c r="W3574" s="79">
        <f t="shared" si="507"/>
        <v>2.7140075144318634</v>
      </c>
      <c r="X3574" s="60">
        <f t="shared" si="508"/>
        <v>2.7</v>
      </c>
      <c r="Y3574" s="56">
        <f>+'INFO ENEL'!R3562</f>
        <v>1</v>
      </c>
      <c r="Z3574" s="59">
        <f t="shared" si="509"/>
        <v>2.7</v>
      </c>
    </row>
    <row r="3575" spans="1:26" ht="15" customHeight="1" x14ac:dyDescent="0.25">
      <c r="A3575" s="55">
        <f>+'INFO ENEL'!A3563</f>
        <v>3558</v>
      </c>
      <c r="B3575" s="121" t="str">
        <f>+INDEX($B$8:$B$15,MATCH(L3575,$L$8:$L$15,0))</f>
        <v>MOD INV_2017</v>
      </c>
      <c r="C3575" s="56" t="str">
        <f>+'INFO ENEL'!B3563</f>
        <v>Lima</v>
      </c>
      <c r="D3575" s="56" t="str">
        <f>+'INFO ENEL'!D3563</f>
        <v>SANTA MARIA (LIMA)</v>
      </c>
      <c r="E3575" s="56" t="str">
        <f>+'INFO ENEL'!D3563</f>
        <v>SANTA MARIA (LIMA)</v>
      </c>
      <c r="F3575" s="50">
        <f>+'INFO ENEL'!E3563</f>
        <v>0</v>
      </c>
      <c r="G3575" s="56" t="str">
        <f>+'INFO ENEL'!L3563</f>
        <v>AT</v>
      </c>
      <c r="H3575" s="57">
        <f>+'INFO ENEL'!M3563</f>
        <v>229.37</v>
      </c>
      <c r="I3575" s="56">
        <f>+'INFO ENEL'!N3563</f>
        <v>18</v>
      </c>
      <c r="J3575" s="56" t="str">
        <f>+'INFO ENEL'!O3563</f>
        <v>Poste</v>
      </c>
      <c r="K3575" s="56" t="str">
        <f>+'INFO ENEL'!P3563</f>
        <v>Madera</v>
      </c>
      <c r="L3575" s="56" t="str">
        <f>+'INFO ENEL'!Q3563</f>
        <v>PM60C1</v>
      </c>
      <c r="M3575" s="55" t="str">
        <f>+IF(ISERROR(INDEX('Estructuras de Acero y Concreto'!$C$6:$C$577,MATCH(L3575,'Estructuras de Acero y Concreto'!$D$6:$D$577,0)))=FALSE,INDEX('Estructuras de Acero y Concreto'!$C$6:$C$577,MATCH(L3575,'Estructuras de Acero y Concreto'!$D$6:$D$577,0)),IF(ISERROR(INDEX('Estructuras de Madera'!$C$5:$C$122,MATCH(L3575,'Estructuras de Madera'!$D$5:$D$122,0)))=FALSE,INDEX('Estructuras de Madera'!$C$5:$C$122,MATCH(L3575,'Estructuras de Madera'!$D$5:$D$122,0)),INDEX(SICODI!$G$3:$G$2404,MATCH(L3575,SICODI!$G$3:$G$2404,0))))</f>
        <v>EMSU1P60C1</v>
      </c>
      <c r="N3575" s="121" t="str">
        <f>+IF(ISERROR(VLOOKUP(M3575,'Resumen de precios LLTT'!$C$17:$D$3071,2,FALSE))=FALSE,VLOOKUP(M3575,'Resumen de precios LLTT'!$C$17:$D$3071,2,FALSE),VLOOKUP(M3575,SICODI!$G$3:$J$2404,2,FALSE))</f>
        <v>Estructura de  Suspensión compuesto por 1 postes de madera tratada 60' Clase 1</v>
      </c>
      <c r="O3575" s="58">
        <f>+IF(ISERROR(VLOOKUP(M3575,'Resumen de precios LLTT'!$C$17:$G$3071,5,FALSE))=FALSE,VLOOKUP(M3575,'Resumen de precios LLTT'!$C$17:$G$3071,5,FALSE),VLOOKUP(M3575,SICODI!$G$3:$J$2404,4,FALSE))</f>
        <v>2141.5628345688324</v>
      </c>
      <c r="P3575" s="16">
        <f t="shared" si="501"/>
        <v>0.84299999999999997</v>
      </c>
      <c r="Q3575" s="78">
        <f t="shared" si="502"/>
        <v>3946.9003041103579</v>
      </c>
      <c r="R3575" s="56">
        <v>0</v>
      </c>
      <c r="S3575" s="16">
        <f t="shared" si="503"/>
        <v>0.13400000000000001</v>
      </c>
      <c r="T3575" s="79">
        <f t="shared" si="504"/>
        <v>44.073720062565663</v>
      </c>
      <c r="U3575" s="80">
        <f t="shared" si="505"/>
        <v>0.183</v>
      </c>
      <c r="V3575" s="81">
        <f t="shared" si="506"/>
        <v>8.0654907714495163</v>
      </c>
      <c r="W3575" s="79">
        <f t="shared" si="507"/>
        <v>2.7140075144318634</v>
      </c>
      <c r="X3575" s="60">
        <f t="shared" si="508"/>
        <v>2.7</v>
      </c>
      <c r="Y3575" s="56">
        <f>+'INFO ENEL'!R3563</f>
        <v>1</v>
      </c>
      <c r="Z3575" s="59">
        <f t="shared" si="509"/>
        <v>2.7</v>
      </c>
    </row>
    <row r="3576" spans="1:26" ht="15" customHeight="1" x14ac:dyDescent="0.25">
      <c r="A3576" s="55">
        <f>+'INFO ENEL'!A3564</f>
        <v>3559</v>
      </c>
      <c r="B3576" s="121" t="str">
        <f>+INDEX($B$8:$B$15,MATCH(L3576,$L$8:$L$15,0))</f>
        <v>MOD INV_2017</v>
      </c>
      <c r="C3576" s="56" t="str">
        <f>+'INFO ENEL'!B3564</f>
        <v>Lima</v>
      </c>
      <c r="D3576" s="56" t="str">
        <f>+'INFO ENEL'!D3564</f>
        <v>SANTA MARIA (LIMA)</v>
      </c>
      <c r="E3576" s="56" t="str">
        <f>+'INFO ENEL'!D3564</f>
        <v>SANTA MARIA (LIMA)</v>
      </c>
      <c r="F3576" s="50">
        <f>+'INFO ENEL'!E3564</f>
        <v>0</v>
      </c>
      <c r="G3576" s="56" t="str">
        <f>+'INFO ENEL'!L3564</f>
        <v>AT</v>
      </c>
      <c r="H3576" s="57">
        <f>+'INFO ENEL'!M3564</f>
        <v>168.46</v>
      </c>
      <c r="I3576" s="56">
        <f>+'INFO ENEL'!N3564</f>
        <v>18</v>
      </c>
      <c r="J3576" s="56" t="str">
        <f>+'INFO ENEL'!O3564</f>
        <v>Poste</v>
      </c>
      <c r="K3576" s="56" t="str">
        <f>+'INFO ENEL'!P3564</f>
        <v>Madera</v>
      </c>
      <c r="L3576" s="56" t="str">
        <f>+'INFO ENEL'!Q3564</f>
        <v>PM60C1</v>
      </c>
      <c r="M3576" s="55" t="str">
        <f>+IF(ISERROR(INDEX('Estructuras de Acero y Concreto'!$C$6:$C$577,MATCH(L3576,'Estructuras de Acero y Concreto'!$D$6:$D$577,0)))=FALSE,INDEX('Estructuras de Acero y Concreto'!$C$6:$C$577,MATCH(L3576,'Estructuras de Acero y Concreto'!$D$6:$D$577,0)),IF(ISERROR(INDEX('Estructuras de Madera'!$C$5:$C$122,MATCH(L3576,'Estructuras de Madera'!$D$5:$D$122,0)))=FALSE,INDEX('Estructuras de Madera'!$C$5:$C$122,MATCH(L3576,'Estructuras de Madera'!$D$5:$D$122,0)),INDEX(SICODI!$G$3:$G$2404,MATCH(L3576,SICODI!$G$3:$G$2404,0))))</f>
        <v>EMSU1P60C1</v>
      </c>
      <c r="N3576" s="121" t="str">
        <f>+IF(ISERROR(VLOOKUP(M3576,'Resumen de precios LLTT'!$C$17:$D$3071,2,FALSE))=FALSE,VLOOKUP(M3576,'Resumen de precios LLTT'!$C$17:$D$3071,2,FALSE),VLOOKUP(M3576,SICODI!$G$3:$J$2404,2,FALSE))</f>
        <v>Estructura de  Suspensión compuesto por 1 postes de madera tratada 60' Clase 1</v>
      </c>
      <c r="O3576" s="58">
        <f>+IF(ISERROR(VLOOKUP(M3576,'Resumen de precios LLTT'!$C$17:$G$3071,5,FALSE))=FALSE,VLOOKUP(M3576,'Resumen de precios LLTT'!$C$17:$G$3071,5,FALSE),VLOOKUP(M3576,SICODI!$G$3:$J$2404,4,FALSE))</f>
        <v>2141.5628345688324</v>
      </c>
      <c r="P3576" s="16">
        <f t="shared" si="501"/>
        <v>0.84299999999999997</v>
      </c>
      <c r="Q3576" s="78">
        <f t="shared" si="502"/>
        <v>3946.9003041103579</v>
      </c>
      <c r="R3576" s="56">
        <v>0</v>
      </c>
      <c r="S3576" s="16">
        <f t="shared" si="503"/>
        <v>0.13400000000000001</v>
      </c>
      <c r="T3576" s="79">
        <f t="shared" si="504"/>
        <v>44.073720062565663</v>
      </c>
      <c r="U3576" s="80">
        <f t="shared" si="505"/>
        <v>0.183</v>
      </c>
      <c r="V3576" s="81">
        <f t="shared" si="506"/>
        <v>8.0654907714495163</v>
      </c>
      <c r="W3576" s="79">
        <f t="shared" si="507"/>
        <v>2.7140075144318634</v>
      </c>
      <c r="X3576" s="60">
        <f t="shared" si="508"/>
        <v>2.7</v>
      </c>
      <c r="Y3576" s="56">
        <f>+'INFO ENEL'!R3564</f>
        <v>1</v>
      </c>
      <c r="Z3576" s="59">
        <f t="shared" si="509"/>
        <v>2.7</v>
      </c>
    </row>
    <row r="3577" spans="1:26" ht="15" customHeight="1" x14ac:dyDescent="0.25">
      <c r="A3577" s="55">
        <f>+'INFO ENEL'!A3565</f>
        <v>3560</v>
      </c>
      <c r="B3577" s="121" t="str">
        <f>+INDEX($B$8:$B$15,MATCH(L3577,$L$8:$L$15,0))</f>
        <v>MOD INV_2017</v>
      </c>
      <c r="C3577" s="56" t="str">
        <f>+'INFO ENEL'!B3565</f>
        <v>Lima</v>
      </c>
      <c r="D3577" s="56" t="str">
        <f>+'INFO ENEL'!D3565</f>
        <v>SANTA MARIA (LIMA)</v>
      </c>
      <c r="E3577" s="56" t="str">
        <f>+'INFO ENEL'!D3565</f>
        <v>SANTA MARIA (LIMA)</v>
      </c>
      <c r="F3577" s="50">
        <f>+'INFO ENEL'!E3565</f>
        <v>0</v>
      </c>
      <c r="G3577" s="56" t="str">
        <f>+'INFO ENEL'!L3565</f>
        <v>AT</v>
      </c>
      <c r="H3577" s="57">
        <f>+'INFO ENEL'!M3565</f>
        <v>216.81</v>
      </c>
      <c r="I3577" s="56">
        <f>+'INFO ENEL'!N3565</f>
        <v>18</v>
      </c>
      <c r="J3577" s="56" t="str">
        <f>+'INFO ENEL'!O3565</f>
        <v>Poste</v>
      </c>
      <c r="K3577" s="56" t="str">
        <f>+'INFO ENEL'!P3565</f>
        <v>Madera</v>
      </c>
      <c r="L3577" s="56" t="str">
        <f>+'INFO ENEL'!Q3565</f>
        <v>PM60C1</v>
      </c>
      <c r="M3577" s="55" t="str">
        <f>+IF(ISERROR(INDEX('Estructuras de Acero y Concreto'!$C$6:$C$577,MATCH(L3577,'Estructuras de Acero y Concreto'!$D$6:$D$577,0)))=FALSE,INDEX('Estructuras de Acero y Concreto'!$C$6:$C$577,MATCH(L3577,'Estructuras de Acero y Concreto'!$D$6:$D$577,0)),IF(ISERROR(INDEX('Estructuras de Madera'!$C$5:$C$122,MATCH(L3577,'Estructuras de Madera'!$D$5:$D$122,0)))=FALSE,INDEX('Estructuras de Madera'!$C$5:$C$122,MATCH(L3577,'Estructuras de Madera'!$D$5:$D$122,0)),INDEX(SICODI!$G$3:$G$2404,MATCH(L3577,SICODI!$G$3:$G$2404,0))))</f>
        <v>EMSU1P60C1</v>
      </c>
      <c r="N3577" s="121" t="str">
        <f>+IF(ISERROR(VLOOKUP(M3577,'Resumen de precios LLTT'!$C$17:$D$3071,2,FALSE))=FALSE,VLOOKUP(M3577,'Resumen de precios LLTT'!$C$17:$D$3071,2,FALSE),VLOOKUP(M3577,SICODI!$G$3:$J$2404,2,FALSE))</f>
        <v>Estructura de  Suspensión compuesto por 1 postes de madera tratada 60' Clase 1</v>
      </c>
      <c r="O3577" s="58">
        <f>+IF(ISERROR(VLOOKUP(M3577,'Resumen de precios LLTT'!$C$17:$G$3071,5,FALSE))=FALSE,VLOOKUP(M3577,'Resumen de precios LLTT'!$C$17:$G$3071,5,FALSE),VLOOKUP(M3577,SICODI!$G$3:$J$2404,4,FALSE))</f>
        <v>2141.5628345688324</v>
      </c>
      <c r="P3577" s="16">
        <f t="shared" si="501"/>
        <v>0.84299999999999997</v>
      </c>
      <c r="Q3577" s="78">
        <f t="shared" si="502"/>
        <v>3946.9003041103579</v>
      </c>
      <c r="R3577" s="56">
        <v>0</v>
      </c>
      <c r="S3577" s="16">
        <f t="shared" si="503"/>
        <v>0.13400000000000001</v>
      </c>
      <c r="T3577" s="79">
        <f t="shared" si="504"/>
        <v>44.073720062565663</v>
      </c>
      <c r="U3577" s="80">
        <f t="shared" si="505"/>
        <v>0.183</v>
      </c>
      <c r="V3577" s="81">
        <f t="shared" si="506"/>
        <v>8.0654907714495163</v>
      </c>
      <c r="W3577" s="79">
        <f t="shared" si="507"/>
        <v>2.7140075144318634</v>
      </c>
      <c r="X3577" s="60">
        <f t="shared" si="508"/>
        <v>2.7</v>
      </c>
      <c r="Y3577" s="56">
        <f>+'INFO ENEL'!R3565</f>
        <v>1</v>
      </c>
      <c r="Z3577" s="59">
        <f t="shared" si="509"/>
        <v>2.7</v>
      </c>
    </row>
    <row r="3578" spans="1:26" ht="15" customHeight="1" x14ac:dyDescent="0.25">
      <c r="A3578" s="55">
        <f>+'INFO ENEL'!A3566</f>
        <v>3561</v>
      </c>
      <c r="B3578" s="121" t="str">
        <f>+INDEX($B$8:$B$15,MATCH(L3578,$L$8:$L$15,0))</f>
        <v>MOD INV_2017</v>
      </c>
      <c r="C3578" s="56" t="str">
        <f>+'INFO ENEL'!B3566</f>
        <v>Lima</v>
      </c>
      <c r="D3578" s="56" t="str">
        <f>+'INFO ENEL'!D3566</f>
        <v>SANTA MARIA (LIMA)</v>
      </c>
      <c r="E3578" s="56" t="str">
        <f>+'INFO ENEL'!D3566</f>
        <v>SANTA MARIA (LIMA)</v>
      </c>
      <c r="F3578" s="50">
        <f>+'INFO ENEL'!E3566</f>
        <v>0</v>
      </c>
      <c r="G3578" s="56" t="str">
        <f>+'INFO ENEL'!L3566</f>
        <v>AT</v>
      </c>
      <c r="H3578" s="57">
        <f>+'INFO ENEL'!M3566</f>
        <v>197.41</v>
      </c>
      <c r="I3578" s="56">
        <f>+'INFO ENEL'!N3566</f>
        <v>18</v>
      </c>
      <c r="J3578" s="56" t="str">
        <f>+'INFO ENEL'!O3566</f>
        <v>Poste</v>
      </c>
      <c r="K3578" s="56" t="str">
        <f>+'INFO ENEL'!P3566</f>
        <v>Madera</v>
      </c>
      <c r="L3578" s="56" t="str">
        <f>+'INFO ENEL'!Q3566</f>
        <v>PM60C1</v>
      </c>
      <c r="M3578" s="55" t="str">
        <f>+IF(ISERROR(INDEX('Estructuras de Acero y Concreto'!$C$6:$C$577,MATCH(L3578,'Estructuras de Acero y Concreto'!$D$6:$D$577,0)))=FALSE,INDEX('Estructuras de Acero y Concreto'!$C$6:$C$577,MATCH(L3578,'Estructuras de Acero y Concreto'!$D$6:$D$577,0)),IF(ISERROR(INDEX('Estructuras de Madera'!$C$5:$C$122,MATCH(L3578,'Estructuras de Madera'!$D$5:$D$122,0)))=FALSE,INDEX('Estructuras de Madera'!$C$5:$C$122,MATCH(L3578,'Estructuras de Madera'!$D$5:$D$122,0)),INDEX(SICODI!$G$3:$G$2404,MATCH(L3578,SICODI!$G$3:$G$2404,0))))</f>
        <v>EMSU1P60C1</v>
      </c>
      <c r="N3578" s="121" t="str">
        <f>+IF(ISERROR(VLOOKUP(M3578,'Resumen de precios LLTT'!$C$17:$D$3071,2,FALSE))=FALSE,VLOOKUP(M3578,'Resumen de precios LLTT'!$C$17:$D$3071,2,FALSE),VLOOKUP(M3578,SICODI!$G$3:$J$2404,2,FALSE))</f>
        <v>Estructura de  Suspensión compuesto por 1 postes de madera tratada 60' Clase 1</v>
      </c>
      <c r="O3578" s="58">
        <f>+IF(ISERROR(VLOOKUP(M3578,'Resumen de precios LLTT'!$C$17:$G$3071,5,FALSE))=FALSE,VLOOKUP(M3578,'Resumen de precios LLTT'!$C$17:$G$3071,5,FALSE),VLOOKUP(M3578,SICODI!$G$3:$J$2404,4,FALSE))</f>
        <v>2141.5628345688324</v>
      </c>
      <c r="P3578" s="16">
        <f t="shared" si="501"/>
        <v>0.84299999999999997</v>
      </c>
      <c r="Q3578" s="78">
        <f t="shared" si="502"/>
        <v>3946.9003041103579</v>
      </c>
      <c r="R3578" s="56">
        <v>0</v>
      </c>
      <c r="S3578" s="16">
        <f t="shared" si="503"/>
        <v>0.13400000000000001</v>
      </c>
      <c r="T3578" s="79">
        <f t="shared" si="504"/>
        <v>44.073720062565663</v>
      </c>
      <c r="U3578" s="80">
        <f t="shared" si="505"/>
        <v>0.183</v>
      </c>
      <c r="V3578" s="81">
        <f t="shared" si="506"/>
        <v>8.0654907714495163</v>
      </c>
      <c r="W3578" s="79">
        <f t="shared" si="507"/>
        <v>2.7140075144318634</v>
      </c>
      <c r="X3578" s="60">
        <f t="shared" si="508"/>
        <v>2.7</v>
      </c>
      <c r="Y3578" s="56">
        <f>+'INFO ENEL'!R3566</f>
        <v>1</v>
      </c>
      <c r="Z3578" s="59">
        <f t="shared" si="509"/>
        <v>2.7</v>
      </c>
    </row>
    <row r="3579" spans="1:26" ht="15" customHeight="1" x14ac:dyDescent="0.25">
      <c r="A3579" s="55">
        <f>+'INFO ENEL'!A3567</f>
        <v>3562</v>
      </c>
      <c r="B3579" s="121" t="str">
        <f>+INDEX($B$8:$B$15,MATCH(L3579,$L$8:$L$15,0))</f>
        <v>MOD INV_2017</v>
      </c>
      <c r="C3579" s="56" t="str">
        <f>+'INFO ENEL'!B3567</f>
        <v>Lima</v>
      </c>
      <c r="D3579" s="56" t="str">
        <f>+'INFO ENEL'!D3567</f>
        <v>SANTA MARIA (LIMA)</v>
      </c>
      <c r="E3579" s="56" t="str">
        <f>+'INFO ENEL'!D3567</f>
        <v>SANTA MARIA (LIMA)</v>
      </c>
      <c r="F3579" s="50">
        <f>+'INFO ENEL'!E3567</f>
        <v>0</v>
      </c>
      <c r="G3579" s="56" t="str">
        <f>+'INFO ENEL'!L3567</f>
        <v>AT</v>
      </c>
      <c r="H3579" s="57">
        <f>+'INFO ENEL'!M3567</f>
        <v>232.35</v>
      </c>
      <c r="I3579" s="56">
        <f>+'INFO ENEL'!N3567</f>
        <v>18</v>
      </c>
      <c r="J3579" s="56" t="str">
        <f>+'INFO ENEL'!O3567</f>
        <v>Poste</v>
      </c>
      <c r="K3579" s="56" t="str">
        <f>+'INFO ENEL'!P3567</f>
        <v>Madera</v>
      </c>
      <c r="L3579" s="56" t="str">
        <f>+'INFO ENEL'!Q3567</f>
        <v>PM60C1</v>
      </c>
      <c r="M3579" s="55" t="str">
        <f>+IF(ISERROR(INDEX('Estructuras de Acero y Concreto'!$C$6:$C$577,MATCH(L3579,'Estructuras de Acero y Concreto'!$D$6:$D$577,0)))=FALSE,INDEX('Estructuras de Acero y Concreto'!$C$6:$C$577,MATCH(L3579,'Estructuras de Acero y Concreto'!$D$6:$D$577,0)),IF(ISERROR(INDEX('Estructuras de Madera'!$C$5:$C$122,MATCH(L3579,'Estructuras de Madera'!$D$5:$D$122,0)))=FALSE,INDEX('Estructuras de Madera'!$C$5:$C$122,MATCH(L3579,'Estructuras de Madera'!$D$5:$D$122,0)),INDEX(SICODI!$G$3:$G$2404,MATCH(L3579,SICODI!$G$3:$G$2404,0))))</f>
        <v>EMSU1P60C1</v>
      </c>
      <c r="N3579" s="121" t="str">
        <f>+IF(ISERROR(VLOOKUP(M3579,'Resumen de precios LLTT'!$C$17:$D$3071,2,FALSE))=FALSE,VLOOKUP(M3579,'Resumen de precios LLTT'!$C$17:$D$3071,2,FALSE),VLOOKUP(M3579,SICODI!$G$3:$J$2404,2,FALSE))</f>
        <v>Estructura de  Suspensión compuesto por 1 postes de madera tratada 60' Clase 1</v>
      </c>
      <c r="O3579" s="58">
        <f>+IF(ISERROR(VLOOKUP(M3579,'Resumen de precios LLTT'!$C$17:$G$3071,5,FALSE))=FALSE,VLOOKUP(M3579,'Resumen de precios LLTT'!$C$17:$G$3071,5,FALSE),VLOOKUP(M3579,SICODI!$G$3:$J$2404,4,FALSE))</f>
        <v>2141.5628345688324</v>
      </c>
      <c r="P3579" s="16">
        <f t="shared" si="501"/>
        <v>0.84299999999999997</v>
      </c>
      <c r="Q3579" s="78">
        <f t="shared" si="502"/>
        <v>3946.9003041103579</v>
      </c>
      <c r="R3579" s="56">
        <v>0</v>
      </c>
      <c r="S3579" s="16">
        <f t="shared" si="503"/>
        <v>0.13400000000000001</v>
      </c>
      <c r="T3579" s="79">
        <f t="shared" si="504"/>
        <v>44.073720062565663</v>
      </c>
      <c r="U3579" s="80">
        <f t="shared" si="505"/>
        <v>0.183</v>
      </c>
      <c r="V3579" s="81">
        <f t="shared" si="506"/>
        <v>8.0654907714495163</v>
      </c>
      <c r="W3579" s="79">
        <f t="shared" si="507"/>
        <v>2.7140075144318634</v>
      </c>
      <c r="X3579" s="60">
        <f t="shared" si="508"/>
        <v>2.7</v>
      </c>
      <c r="Y3579" s="56">
        <f>+'INFO ENEL'!R3567</f>
        <v>1</v>
      </c>
      <c r="Z3579" s="59">
        <f t="shared" si="509"/>
        <v>2.7</v>
      </c>
    </row>
    <row r="3580" spans="1:26" ht="15" customHeight="1" x14ac:dyDescent="0.25">
      <c r="A3580" s="55">
        <f>+'INFO ENEL'!A3568</f>
        <v>3563</v>
      </c>
      <c r="B3580" s="121" t="str">
        <f>+INDEX($B$8:$B$15,MATCH(L3580,$L$8:$L$15,0))</f>
        <v>MOD INV_2017</v>
      </c>
      <c r="C3580" s="56" t="str">
        <f>+'INFO ENEL'!B3568</f>
        <v>Lima</v>
      </c>
      <c r="D3580" s="56" t="str">
        <f>+'INFO ENEL'!D3568</f>
        <v>SANTA MARIA (LIMA)</v>
      </c>
      <c r="E3580" s="56" t="str">
        <f>+'INFO ENEL'!D3568</f>
        <v>SANTA MARIA (LIMA)</v>
      </c>
      <c r="F3580" s="50">
        <f>+'INFO ENEL'!E3568</f>
        <v>0</v>
      </c>
      <c r="G3580" s="56" t="str">
        <f>+'INFO ENEL'!L3568</f>
        <v>AT</v>
      </c>
      <c r="H3580" s="57">
        <f>+'INFO ENEL'!M3568</f>
        <v>204.99</v>
      </c>
      <c r="I3580" s="56">
        <f>+'INFO ENEL'!N3568</f>
        <v>18</v>
      </c>
      <c r="J3580" s="56" t="str">
        <f>+'INFO ENEL'!O3568</f>
        <v>Poste</v>
      </c>
      <c r="K3580" s="56" t="str">
        <f>+'INFO ENEL'!P3568</f>
        <v>Madera</v>
      </c>
      <c r="L3580" s="56" t="str">
        <f>+'INFO ENEL'!Q3568</f>
        <v>PM60C1</v>
      </c>
      <c r="M3580" s="55" t="str">
        <f>+IF(ISERROR(INDEX('Estructuras de Acero y Concreto'!$C$6:$C$577,MATCH(L3580,'Estructuras de Acero y Concreto'!$D$6:$D$577,0)))=FALSE,INDEX('Estructuras de Acero y Concreto'!$C$6:$C$577,MATCH(L3580,'Estructuras de Acero y Concreto'!$D$6:$D$577,0)),IF(ISERROR(INDEX('Estructuras de Madera'!$C$5:$C$122,MATCH(L3580,'Estructuras de Madera'!$D$5:$D$122,0)))=FALSE,INDEX('Estructuras de Madera'!$C$5:$C$122,MATCH(L3580,'Estructuras de Madera'!$D$5:$D$122,0)),INDEX(SICODI!$G$3:$G$2404,MATCH(L3580,SICODI!$G$3:$G$2404,0))))</f>
        <v>EMSU1P60C1</v>
      </c>
      <c r="N3580" s="121" t="str">
        <f>+IF(ISERROR(VLOOKUP(M3580,'Resumen de precios LLTT'!$C$17:$D$3071,2,FALSE))=FALSE,VLOOKUP(M3580,'Resumen de precios LLTT'!$C$17:$D$3071,2,FALSE),VLOOKUP(M3580,SICODI!$G$3:$J$2404,2,FALSE))</f>
        <v>Estructura de  Suspensión compuesto por 1 postes de madera tratada 60' Clase 1</v>
      </c>
      <c r="O3580" s="58">
        <f>+IF(ISERROR(VLOOKUP(M3580,'Resumen de precios LLTT'!$C$17:$G$3071,5,FALSE))=FALSE,VLOOKUP(M3580,'Resumen de precios LLTT'!$C$17:$G$3071,5,FALSE),VLOOKUP(M3580,SICODI!$G$3:$J$2404,4,FALSE))</f>
        <v>2141.5628345688324</v>
      </c>
      <c r="P3580" s="16">
        <f t="shared" si="501"/>
        <v>0.84299999999999997</v>
      </c>
      <c r="Q3580" s="78">
        <f t="shared" si="502"/>
        <v>3946.9003041103579</v>
      </c>
      <c r="R3580" s="56">
        <v>0</v>
      </c>
      <c r="S3580" s="16">
        <f t="shared" si="503"/>
        <v>0.13400000000000001</v>
      </c>
      <c r="T3580" s="79">
        <f t="shared" si="504"/>
        <v>44.073720062565663</v>
      </c>
      <c r="U3580" s="80">
        <f t="shared" si="505"/>
        <v>0.183</v>
      </c>
      <c r="V3580" s="81">
        <f t="shared" si="506"/>
        <v>8.0654907714495163</v>
      </c>
      <c r="W3580" s="79">
        <f t="shared" si="507"/>
        <v>2.7140075144318634</v>
      </c>
      <c r="X3580" s="60">
        <f t="shared" si="508"/>
        <v>2.7</v>
      </c>
      <c r="Y3580" s="56">
        <f>+'INFO ENEL'!R3568</f>
        <v>1</v>
      </c>
      <c r="Z3580" s="59">
        <f t="shared" si="509"/>
        <v>2.7</v>
      </c>
    </row>
    <row r="3581" spans="1:26" ht="15" customHeight="1" x14ac:dyDescent="0.25">
      <c r="A3581" s="55">
        <f>+'INFO ENEL'!A3569</f>
        <v>3564</v>
      </c>
      <c r="B3581" s="121" t="str">
        <f>+INDEX($B$8:$B$15,MATCH(L3581,$L$8:$L$15,0))</f>
        <v>MOD INV_2017</v>
      </c>
      <c r="C3581" s="56" t="str">
        <f>+'INFO ENEL'!B3569</f>
        <v>Lima</v>
      </c>
      <c r="D3581" s="56" t="str">
        <f>+'INFO ENEL'!D3569</f>
        <v>SANTA MARIA (LIMA)</v>
      </c>
      <c r="E3581" s="56" t="str">
        <f>+'INFO ENEL'!D3569</f>
        <v>SANTA MARIA (LIMA)</v>
      </c>
      <c r="F3581" s="50">
        <f>+'INFO ENEL'!E3569</f>
        <v>0</v>
      </c>
      <c r="G3581" s="56" t="str">
        <f>+'INFO ENEL'!L3569</f>
        <v>AT</v>
      </c>
      <c r="H3581" s="57">
        <f>+'INFO ENEL'!M3569</f>
        <v>224.91</v>
      </c>
      <c r="I3581" s="56">
        <f>+'INFO ENEL'!N3569</f>
        <v>18</v>
      </c>
      <c r="J3581" s="56" t="str">
        <f>+'INFO ENEL'!O3569</f>
        <v>Poste</v>
      </c>
      <c r="K3581" s="56" t="str">
        <f>+'INFO ENEL'!P3569</f>
        <v>Madera</v>
      </c>
      <c r="L3581" s="56" t="str">
        <f>+'INFO ENEL'!Q3569</f>
        <v>PM60C1</v>
      </c>
      <c r="M3581" s="55" t="str">
        <f>+IF(ISERROR(INDEX('Estructuras de Acero y Concreto'!$C$6:$C$577,MATCH(L3581,'Estructuras de Acero y Concreto'!$D$6:$D$577,0)))=FALSE,INDEX('Estructuras de Acero y Concreto'!$C$6:$C$577,MATCH(L3581,'Estructuras de Acero y Concreto'!$D$6:$D$577,0)),IF(ISERROR(INDEX('Estructuras de Madera'!$C$5:$C$122,MATCH(L3581,'Estructuras de Madera'!$D$5:$D$122,0)))=FALSE,INDEX('Estructuras de Madera'!$C$5:$C$122,MATCH(L3581,'Estructuras de Madera'!$D$5:$D$122,0)),INDEX(SICODI!$G$3:$G$2404,MATCH(L3581,SICODI!$G$3:$G$2404,0))))</f>
        <v>EMSU1P60C1</v>
      </c>
      <c r="N3581" s="121" t="str">
        <f>+IF(ISERROR(VLOOKUP(M3581,'Resumen de precios LLTT'!$C$17:$D$3071,2,FALSE))=FALSE,VLOOKUP(M3581,'Resumen de precios LLTT'!$C$17:$D$3071,2,FALSE),VLOOKUP(M3581,SICODI!$G$3:$J$2404,2,FALSE))</f>
        <v>Estructura de  Suspensión compuesto por 1 postes de madera tratada 60' Clase 1</v>
      </c>
      <c r="O3581" s="58">
        <f>+IF(ISERROR(VLOOKUP(M3581,'Resumen de precios LLTT'!$C$17:$G$3071,5,FALSE))=FALSE,VLOOKUP(M3581,'Resumen de precios LLTT'!$C$17:$G$3071,5,FALSE),VLOOKUP(M3581,SICODI!$G$3:$J$2404,4,FALSE))</f>
        <v>2141.5628345688324</v>
      </c>
      <c r="P3581" s="16">
        <f t="shared" si="501"/>
        <v>0.84299999999999997</v>
      </c>
      <c r="Q3581" s="78">
        <f t="shared" si="502"/>
        <v>3946.9003041103579</v>
      </c>
      <c r="R3581" s="56">
        <v>0</v>
      </c>
      <c r="S3581" s="16">
        <f t="shared" si="503"/>
        <v>0.13400000000000001</v>
      </c>
      <c r="T3581" s="79">
        <f t="shared" si="504"/>
        <v>44.073720062565663</v>
      </c>
      <c r="U3581" s="80">
        <f t="shared" si="505"/>
        <v>0.183</v>
      </c>
      <c r="V3581" s="81">
        <f t="shared" si="506"/>
        <v>8.0654907714495163</v>
      </c>
      <c r="W3581" s="79">
        <f t="shared" si="507"/>
        <v>2.7140075144318634</v>
      </c>
      <c r="X3581" s="60">
        <f t="shared" si="508"/>
        <v>2.7</v>
      </c>
      <c r="Y3581" s="56">
        <f>+'INFO ENEL'!R3569</f>
        <v>1</v>
      </c>
      <c r="Z3581" s="59">
        <f t="shared" si="509"/>
        <v>2.7</v>
      </c>
    </row>
    <row r="3582" spans="1:26" ht="15" customHeight="1" x14ac:dyDescent="0.25">
      <c r="A3582" s="55">
        <f>+'INFO ENEL'!A3570</f>
        <v>3565</v>
      </c>
      <c r="B3582" s="121" t="str">
        <f>+INDEX($B$8:$B$15,MATCH(L3582,$L$8:$L$15,0))</f>
        <v>MOD INV_2017</v>
      </c>
      <c r="C3582" s="56" t="str">
        <f>+'INFO ENEL'!B3570</f>
        <v>Lima</v>
      </c>
      <c r="D3582" s="56" t="str">
        <f>+'INFO ENEL'!D3570</f>
        <v>SANTA MARIA (LIMA)</v>
      </c>
      <c r="E3582" s="56" t="str">
        <f>+'INFO ENEL'!D3570</f>
        <v>SANTA MARIA (LIMA)</v>
      </c>
      <c r="F3582" s="50">
        <f>+'INFO ENEL'!E3570</f>
        <v>0</v>
      </c>
      <c r="G3582" s="56" t="str">
        <f>+'INFO ENEL'!L3570</f>
        <v>AT</v>
      </c>
      <c r="H3582" s="57">
        <f>+'INFO ENEL'!M3570</f>
        <v>228.97</v>
      </c>
      <c r="I3582" s="56">
        <f>+'INFO ENEL'!N3570</f>
        <v>18</v>
      </c>
      <c r="J3582" s="56" t="str">
        <f>+'INFO ENEL'!O3570</f>
        <v>Poste</v>
      </c>
      <c r="K3582" s="56" t="str">
        <f>+'INFO ENEL'!P3570</f>
        <v>Madera</v>
      </c>
      <c r="L3582" s="56" t="str">
        <f>+'INFO ENEL'!Q3570</f>
        <v>PM60C1</v>
      </c>
      <c r="M3582" s="55" t="str">
        <f>+IF(ISERROR(INDEX('Estructuras de Acero y Concreto'!$C$6:$C$577,MATCH(L3582,'Estructuras de Acero y Concreto'!$D$6:$D$577,0)))=FALSE,INDEX('Estructuras de Acero y Concreto'!$C$6:$C$577,MATCH(L3582,'Estructuras de Acero y Concreto'!$D$6:$D$577,0)),IF(ISERROR(INDEX('Estructuras de Madera'!$C$5:$C$122,MATCH(L3582,'Estructuras de Madera'!$D$5:$D$122,0)))=FALSE,INDEX('Estructuras de Madera'!$C$5:$C$122,MATCH(L3582,'Estructuras de Madera'!$D$5:$D$122,0)),INDEX(SICODI!$G$3:$G$2404,MATCH(L3582,SICODI!$G$3:$G$2404,0))))</f>
        <v>EMSU1P60C1</v>
      </c>
      <c r="N3582" s="121" t="str">
        <f>+IF(ISERROR(VLOOKUP(M3582,'Resumen de precios LLTT'!$C$17:$D$3071,2,FALSE))=FALSE,VLOOKUP(M3582,'Resumen de precios LLTT'!$C$17:$D$3071,2,FALSE),VLOOKUP(M3582,SICODI!$G$3:$J$2404,2,FALSE))</f>
        <v>Estructura de  Suspensión compuesto por 1 postes de madera tratada 60' Clase 1</v>
      </c>
      <c r="O3582" s="58">
        <f>+IF(ISERROR(VLOOKUP(M3582,'Resumen de precios LLTT'!$C$17:$G$3071,5,FALSE))=FALSE,VLOOKUP(M3582,'Resumen de precios LLTT'!$C$17:$G$3071,5,FALSE),VLOOKUP(M3582,SICODI!$G$3:$J$2404,4,FALSE))</f>
        <v>2141.5628345688324</v>
      </c>
      <c r="P3582" s="16">
        <f t="shared" si="501"/>
        <v>0.84299999999999997</v>
      </c>
      <c r="Q3582" s="78">
        <f t="shared" si="502"/>
        <v>3946.9003041103579</v>
      </c>
      <c r="R3582" s="56">
        <v>0</v>
      </c>
      <c r="S3582" s="16">
        <f t="shared" si="503"/>
        <v>0.13400000000000001</v>
      </c>
      <c r="T3582" s="79">
        <f t="shared" si="504"/>
        <v>44.073720062565663</v>
      </c>
      <c r="U3582" s="80">
        <f t="shared" si="505"/>
        <v>0.183</v>
      </c>
      <c r="V3582" s="81">
        <f t="shared" si="506"/>
        <v>8.0654907714495163</v>
      </c>
      <c r="W3582" s="79">
        <f t="shared" si="507"/>
        <v>2.7140075144318634</v>
      </c>
      <c r="X3582" s="60">
        <f t="shared" si="508"/>
        <v>2.7</v>
      </c>
      <c r="Y3582" s="56">
        <f>+'INFO ENEL'!R3570</f>
        <v>1</v>
      </c>
      <c r="Z3582" s="59">
        <f t="shared" si="509"/>
        <v>2.7</v>
      </c>
    </row>
    <row r="3583" spans="1:26" ht="15" customHeight="1" x14ac:dyDescent="0.25">
      <c r="A3583" s="55">
        <f>+'INFO ENEL'!A3571</f>
        <v>3566</v>
      </c>
      <c r="B3583" s="121" t="str">
        <f>+INDEX($B$8:$B$15,MATCH(L3583,$L$8:$L$15,0))</f>
        <v>MOD INV_2017</v>
      </c>
      <c r="C3583" s="56" t="str">
        <f>+'INFO ENEL'!B3571</f>
        <v>Lima</v>
      </c>
      <c r="D3583" s="56" t="str">
        <f>+'INFO ENEL'!D3571</f>
        <v>SANTA MARIA (LIMA)</v>
      </c>
      <c r="E3583" s="56" t="str">
        <f>+'INFO ENEL'!D3571</f>
        <v>SANTA MARIA (LIMA)</v>
      </c>
      <c r="F3583" s="50">
        <f>+'INFO ENEL'!E3571</f>
        <v>0</v>
      </c>
      <c r="G3583" s="56" t="str">
        <f>+'INFO ENEL'!L3571</f>
        <v>AT</v>
      </c>
      <c r="H3583" s="57">
        <f>+'INFO ENEL'!M3571</f>
        <v>196.17</v>
      </c>
      <c r="I3583" s="56">
        <f>+'INFO ENEL'!N3571</f>
        <v>18</v>
      </c>
      <c r="J3583" s="56" t="str">
        <f>+'INFO ENEL'!O3571</f>
        <v>Poste</v>
      </c>
      <c r="K3583" s="56" t="str">
        <f>+'INFO ENEL'!P3571</f>
        <v>Madera</v>
      </c>
      <c r="L3583" s="56" t="str">
        <f>+'INFO ENEL'!Q3571</f>
        <v>PM60C1</v>
      </c>
      <c r="M3583" s="55" t="str">
        <f>+IF(ISERROR(INDEX('Estructuras de Acero y Concreto'!$C$6:$C$577,MATCH(L3583,'Estructuras de Acero y Concreto'!$D$6:$D$577,0)))=FALSE,INDEX('Estructuras de Acero y Concreto'!$C$6:$C$577,MATCH(L3583,'Estructuras de Acero y Concreto'!$D$6:$D$577,0)),IF(ISERROR(INDEX('Estructuras de Madera'!$C$5:$C$122,MATCH(L3583,'Estructuras de Madera'!$D$5:$D$122,0)))=FALSE,INDEX('Estructuras de Madera'!$C$5:$C$122,MATCH(L3583,'Estructuras de Madera'!$D$5:$D$122,0)),INDEX(SICODI!$G$3:$G$2404,MATCH(L3583,SICODI!$G$3:$G$2404,0))))</f>
        <v>EMSU1P60C1</v>
      </c>
      <c r="N3583" s="121" t="str">
        <f>+IF(ISERROR(VLOOKUP(M3583,'Resumen de precios LLTT'!$C$17:$D$3071,2,FALSE))=FALSE,VLOOKUP(M3583,'Resumen de precios LLTT'!$C$17:$D$3071,2,FALSE),VLOOKUP(M3583,SICODI!$G$3:$J$2404,2,FALSE))</f>
        <v>Estructura de  Suspensión compuesto por 1 postes de madera tratada 60' Clase 1</v>
      </c>
      <c r="O3583" s="58">
        <f>+IF(ISERROR(VLOOKUP(M3583,'Resumen de precios LLTT'!$C$17:$G$3071,5,FALSE))=FALSE,VLOOKUP(M3583,'Resumen de precios LLTT'!$C$17:$G$3071,5,FALSE),VLOOKUP(M3583,SICODI!$G$3:$J$2404,4,FALSE))</f>
        <v>2141.5628345688324</v>
      </c>
      <c r="P3583" s="16">
        <f t="shared" si="501"/>
        <v>0.84299999999999997</v>
      </c>
      <c r="Q3583" s="78">
        <f t="shared" si="502"/>
        <v>3946.9003041103579</v>
      </c>
      <c r="R3583" s="56">
        <v>0</v>
      </c>
      <c r="S3583" s="16">
        <f t="shared" si="503"/>
        <v>0.13400000000000001</v>
      </c>
      <c r="T3583" s="79">
        <f t="shared" si="504"/>
        <v>44.073720062565663</v>
      </c>
      <c r="U3583" s="80">
        <f t="shared" si="505"/>
        <v>0.183</v>
      </c>
      <c r="V3583" s="81">
        <f t="shared" si="506"/>
        <v>8.0654907714495163</v>
      </c>
      <c r="W3583" s="79">
        <f t="shared" si="507"/>
        <v>2.7140075144318634</v>
      </c>
      <c r="X3583" s="60">
        <f t="shared" si="508"/>
        <v>2.7</v>
      </c>
      <c r="Y3583" s="56">
        <f>+'INFO ENEL'!R3571</f>
        <v>1</v>
      </c>
      <c r="Z3583" s="59">
        <f t="shared" si="509"/>
        <v>2.7</v>
      </c>
    </row>
    <row r="3584" spans="1:26" ht="15" customHeight="1" x14ac:dyDescent="0.25">
      <c r="A3584" s="55">
        <f>+'INFO ENEL'!A3572</f>
        <v>3567</v>
      </c>
      <c r="B3584" s="121" t="str">
        <f>+INDEX($B$8:$B$15,MATCH(L3584,$L$8:$L$15,0))</f>
        <v>MOD INV_2017</v>
      </c>
      <c r="C3584" s="56" t="str">
        <f>+'INFO ENEL'!B3572</f>
        <v>Lima</v>
      </c>
      <c r="D3584" s="56" t="str">
        <f>+'INFO ENEL'!D3572</f>
        <v>SANTA MARIA (LIMA)</v>
      </c>
      <c r="E3584" s="56" t="str">
        <f>+'INFO ENEL'!D3572</f>
        <v>SANTA MARIA (LIMA)</v>
      </c>
      <c r="F3584" s="50">
        <f>+'INFO ENEL'!E3572</f>
        <v>0</v>
      </c>
      <c r="G3584" s="56" t="str">
        <f>+'INFO ENEL'!L3572</f>
        <v>AT</v>
      </c>
      <c r="H3584" s="57">
        <f>+'INFO ENEL'!M3572</f>
        <v>157.71</v>
      </c>
      <c r="I3584" s="56">
        <f>+'INFO ENEL'!N3572</f>
        <v>18</v>
      </c>
      <c r="J3584" s="56" t="str">
        <f>+'INFO ENEL'!O3572</f>
        <v>Poste</v>
      </c>
      <c r="K3584" s="56" t="str">
        <f>+'INFO ENEL'!P3572</f>
        <v>Madera</v>
      </c>
      <c r="L3584" s="56" t="str">
        <f>+'INFO ENEL'!Q3572</f>
        <v>PM60C1</v>
      </c>
      <c r="M3584" s="55" t="str">
        <f>+IF(ISERROR(INDEX('Estructuras de Acero y Concreto'!$C$6:$C$577,MATCH(L3584,'Estructuras de Acero y Concreto'!$D$6:$D$577,0)))=FALSE,INDEX('Estructuras de Acero y Concreto'!$C$6:$C$577,MATCH(L3584,'Estructuras de Acero y Concreto'!$D$6:$D$577,0)),IF(ISERROR(INDEX('Estructuras de Madera'!$C$5:$C$122,MATCH(L3584,'Estructuras de Madera'!$D$5:$D$122,0)))=FALSE,INDEX('Estructuras de Madera'!$C$5:$C$122,MATCH(L3584,'Estructuras de Madera'!$D$5:$D$122,0)),INDEX(SICODI!$G$3:$G$2404,MATCH(L3584,SICODI!$G$3:$G$2404,0))))</f>
        <v>EMSU1P60C1</v>
      </c>
      <c r="N3584" s="121" t="str">
        <f>+IF(ISERROR(VLOOKUP(M3584,'Resumen de precios LLTT'!$C$17:$D$3071,2,FALSE))=FALSE,VLOOKUP(M3584,'Resumen de precios LLTT'!$C$17:$D$3071,2,FALSE),VLOOKUP(M3584,SICODI!$G$3:$J$2404,2,FALSE))</f>
        <v>Estructura de  Suspensión compuesto por 1 postes de madera tratada 60' Clase 1</v>
      </c>
      <c r="O3584" s="58">
        <f>+IF(ISERROR(VLOOKUP(M3584,'Resumen de precios LLTT'!$C$17:$G$3071,5,FALSE))=FALSE,VLOOKUP(M3584,'Resumen de precios LLTT'!$C$17:$G$3071,5,FALSE),VLOOKUP(M3584,SICODI!$G$3:$J$2404,4,FALSE))</f>
        <v>2141.5628345688324</v>
      </c>
      <c r="P3584" s="16">
        <f t="shared" si="501"/>
        <v>0.84299999999999997</v>
      </c>
      <c r="Q3584" s="78">
        <f t="shared" si="502"/>
        <v>3946.9003041103579</v>
      </c>
      <c r="R3584" s="56">
        <v>0</v>
      </c>
      <c r="S3584" s="16">
        <f t="shared" si="503"/>
        <v>0.13400000000000001</v>
      </c>
      <c r="T3584" s="79">
        <f t="shared" si="504"/>
        <v>44.073720062565663</v>
      </c>
      <c r="U3584" s="80">
        <f t="shared" si="505"/>
        <v>0.183</v>
      </c>
      <c r="V3584" s="81">
        <f t="shared" si="506"/>
        <v>8.0654907714495163</v>
      </c>
      <c r="W3584" s="79">
        <f t="shared" si="507"/>
        <v>2.7140075144318634</v>
      </c>
      <c r="X3584" s="60">
        <f t="shared" si="508"/>
        <v>2.7</v>
      </c>
      <c r="Y3584" s="56">
        <f>+'INFO ENEL'!R3572</f>
        <v>1</v>
      </c>
      <c r="Z3584" s="59">
        <f t="shared" si="509"/>
        <v>2.7</v>
      </c>
    </row>
    <row r="3585" spans="1:26" ht="15" customHeight="1" x14ac:dyDescent="0.25">
      <c r="A3585" s="55">
        <f>+'INFO ENEL'!A3573</f>
        <v>3568</v>
      </c>
      <c r="B3585" s="121" t="str">
        <f>+INDEX($B$8:$B$15,MATCH(L3585,$L$8:$L$15,0))</f>
        <v>MOD INV_2017</v>
      </c>
      <c r="C3585" s="56" t="str">
        <f>+'INFO ENEL'!B3573</f>
        <v>Lima</v>
      </c>
      <c r="D3585" s="56" t="str">
        <f>+'INFO ENEL'!D3573</f>
        <v>SANTA MARIA (LIMA)</v>
      </c>
      <c r="E3585" s="56" t="str">
        <f>+'INFO ENEL'!D3573</f>
        <v>SANTA MARIA (LIMA)</v>
      </c>
      <c r="F3585" s="50">
        <f>+'INFO ENEL'!E3573</f>
        <v>0</v>
      </c>
      <c r="G3585" s="56" t="str">
        <f>+'INFO ENEL'!L3573</f>
        <v>AT</v>
      </c>
      <c r="H3585" s="57">
        <f>+'INFO ENEL'!M3573</f>
        <v>170.03</v>
      </c>
      <c r="I3585" s="56">
        <f>+'INFO ENEL'!N3573</f>
        <v>18</v>
      </c>
      <c r="J3585" s="56" t="str">
        <f>+'INFO ENEL'!O3573</f>
        <v>Poste</v>
      </c>
      <c r="K3585" s="56" t="str">
        <f>+'INFO ENEL'!P3573</f>
        <v>Madera</v>
      </c>
      <c r="L3585" s="56" t="str">
        <f>+'INFO ENEL'!Q3573</f>
        <v>PM60C1</v>
      </c>
      <c r="M3585" s="55" t="str">
        <f>+IF(ISERROR(INDEX('Estructuras de Acero y Concreto'!$C$6:$C$577,MATCH(L3585,'Estructuras de Acero y Concreto'!$D$6:$D$577,0)))=FALSE,INDEX('Estructuras de Acero y Concreto'!$C$6:$C$577,MATCH(L3585,'Estructuras de Acero y Concreto'!$D$6:$D$577,0)),IF(ISERROR(INDEX('Estructuras de Madera'!$C$5:$C$122,MATCH(L3585,'Estructuras de Madera'!$D$5:$D$122,0)))=FALSE,INDEX('Estructuras de Madera'!$C$5:$C$122,MATCH(L3585,'Estructuras de Madera'!$D$5:$D$122,0)),INDEX(SICODI!$G$3:$G$2404,MATCH(L3585,SICODI!$G$3:$G$2404,0))))</f>
        <v>EMSU1P60C1</v>
      </c>
      <c r="N3585" s="121" t="str">
        <f>+IF(ISERROR(VLOOKUP(M3585,'Resumen de precios LLTT'!$C$17:$D$3071,2,FALSE))=FALSE,VLOOKUP(M3585,'Resumen de precios LLTT'!$C$17:$D$3071,2,FALSE),VLOOKUP(M3585,SICODI!$G$3:$J$2404,2,FALSE))</f>
        <v>Estructura de  Suspensión compuesto por 1 postes de madera tratada 60' Clase 1</v>
      </c>
      <c r="O3585" s="58">
        <f>+IF(ISERROR(VLOOKUP(M3585,'Resumen de precios LLTT'!$C$17:$G$3071,5,FALSE))=FALSE,VLOOKUP(M3585,'Resumen de precios LLTT'!$C$17:$G$3071,5,FALSE),VLOOKUP(M3585,SICODI!$G$3:$J$2404,4,FALSE))</f>
        <v>2141.5628345688324</v>
      </c>
      <c r="P3585" s="16">
        <f t="shared" si="501"/>
        <v>0.84299999999999997</v>
      </c>
      <c r="Q3585" s="78">
        <f t="shared" si="502"/>
        <v>3946.9003041103579</v>
      </c>
      <c r="R3585" s="56">
        <v>0</v>
      </c>
      <c r="S3585" s="16">
        <f t="shared" si="503"/>
        <v>0.13400000000000001</v>
      </c>
      <c r="T3585" s="79">
        <f t="shared" si="504"/>
        <v>44.073720062565663</v>
      </c>
      <c r="U3585" s="80">
        <f t="shared" si="505"/>
        <v>0.183</v>
      </c>
      <c r="V3585" s="81">
        <f t="shared" si="506"/>
        <v>8.0654907714495163</v>
      </c>
      <c r="W3585" s="79">
        <f t="shared" si="507"/>
        <v>2.7140075144318634</v>
      </c>
      <c r="X3585" s="60">
        <f t="shared" si="508"/>
        <v>2.7</v>
      </c>
      <c r="Y3585" s="56">
        <f>+'INFO ENEL'!R3573</f>
        <v>1</v>
      </c>
      <c r="Z3585" s="59">
        <f t="shared" si="509"/>
        <v>2.7</v>
      </c>
    </row>
    <row r="3586" spans="1:26" ht="15" customHeight="1" x14ac:dyDescent="0.25">
      <c r="A3586" s="55">
        <f>+'INFO ENEL'!A3574</f>
        <v>3569</v>
      </c>
      <c r="B3586" s="121" t="str">
        <f>+INDEX($B$8:$B$15,MATCH(L3586,$L$8:$L$15,0))</f>
        <v>MOD INV_2017</v>
      </c>
      <c r="C3586" s="56" t="str">
        <f>+'INFO ENEL'!B3574</f>
        <v>Lima</v>
      </c>
      <c r="D3586" s="56" t="str">
        <f>+'INFO ENEL'!D3574</f>
        <v>SANTA MARIA (LIMA)</v>
      </c>
      <c r="E3586" s="56" t="str">
        <f>+'INFO ENEL'!D3574</f>
        <v>SANTA MARIA (LIMA)</v>
      </c>
      <c r="F3586" s="50">
        <f>+'INFO ENEL'!E3574</f>
        <v>0</v>
      </c>
      <c r="G3586" s="56" t="str">
        <f>+'INFO ENEL'!L3574</f>
        <v>AT</v>
      </c>
      <c r="H3586" s="57">
        <f>+'INFO ENEL'!M3574</f>
        <v>175.99</v>
      </c>
      <c r="I3586" s="56">
        <f>+'INFO ENEL'!N3574</f>
        <v>18</v>
      </c>
      <c r="J3586" s="56" t="str">
        <f>+'INFO ENEL'!O3574</f>
        <v>Poste</v>
      </c>
      <c r="K3586" s="56" t="str">
        <f>+'INFO ENEL'!P3574</f>
        <v>Madera</v>
      </c>
      <c r="L3586" s="56" t="str">
        <f>+'INFO ENEL'!Q3574</f>
        <v>PM60C1</v>
      </c>
      <c r="M3586" s="55" t="str">
        <f>+IF(ISERROR(INDEX('Estructuras de Acero y Concreto'!$C$6:$C$577,MATCH(L3586,'Estructuras de Acero y Concreto'!$D$6:$D$577,0)))=FALSE,INDEX('Estructuras de Acero y Concreto'!$C$6:$C$577,MATCH(L3586,'Estructuras de Acero y Concreto'!$D$6:$D$577,0)),IF(ISERROR(INDEX('Estructuras de Madera'!$C$5:$C$122,MATCH(L3586,'Estructuras de Madera'!$D$5:$D$122,0)))=FALSE,INDEX('Estructuras de Madera'!$C$5:$C$122,MATCH(L3586,'Estructuras de Madera'!$D$5:$D$122,0)),INDEX(SICODI!$G$3:$G$2404,MATCH(L3586,SICODI!$G$3:$G$2404,0))))</f>
        <v>EMSU1P60C1</v>
      </c>
      <c r="N3586" s="121" t="str">
        <f>+IF(ISERROR(VLOOKUP(M3586,'Resumen de precios LLTT'!$C$17:$D$3071,2,FALSE))=FALSE,VLOOKUP(M3586,'Resumen de precios LLTT'!$C$17:$D$3071,2,FALSE),VLOOKUP(M3586,SICODI!$G$3:$J$2404,2,FALSE))</f>
        <v>Estructura de  Suspensión compuesto por 1 postes de madera tratada 60' Clase 1</v>
      </c>
      <c r="O3586" s="58">
        <f>+IF(ISERROR(VLOOKUP(M3586,'Resumen de precios LLTT'!$C$17:$G$3071,5,FALSE))=FALSE,VLOOKUP(M3586,'Resumen de precios LLTT'!$C$17:$G$3071,5,FALSE),VLOOKUP(M3586,SICODI!$G$3:$J$2404,4,FALSE))</f>
        <v>2141.5628345688324</v>
      </c>
      <c r="P3586" s="16">
        <f t="shared" si="501"/>
        <v>0.84299999999999997</v>
      </c>
      <c r="Q3586" s="78">
        <f t="shared" si="502"/>
        <v>3946.9003041103579</v>
      </c>
      <c r="R3586" s="56">
        <v>0</v>
      </c>
      <c r="S3586" s="16">
        <f t="shared" si="503"/>
        <v>0.13400000000000001</v>
      </c>
      <c r="T3586" s="79">
        <f t="shared" si="504"/>
        <v>44.073720062565663</v>
      </c>
      <c r="U3586" s="80">
        <f t="shared" si="505"/>
        <v>0.183</v>
      </c>
      <c r="V3586" s="81">
        <f t="shared" si="506"/>
        <v>8.0654907714495163</v>
      </c>
      <c r="W3586" s="79">
        <f t="shared" si="507"/>
        <v>2.7140075144318634</v>
      </c>
      <c r="X3586" s="60">
        <f t="shared" si="508"/>
        <v>2.7</v>
      </c>
      <c r="Y3586" s="56">
        <f>+'INFO ENEL'!R3574</f>
        <v>1</v>
      </c>
      <c r="Z3586" s="59">
        <f t="shared" si="509"/>
        <v>2.7</v>
      </c>
    </row>
    <row r="3587" spans="1:26" ht="15" customHeight="1" x14ac:dyDescent="0.25">
      <c r="A3587" s="55">
        <f>+'INFO ENEL'!A3575</f>
        <v>3570</v>
      </c>
      <c r="B3587" s="121" t="str">
        <f>+INDEX($B$8:$B$15,MATCH(L3587,$L$8:$L$15,0))</f>
        <v>MOD INV_2017</v>
      </c>
      <c r="C3587" s="56" t="str">
        <f>+'INFO ENEL'!B3575</f>
        <v>Lima</v>
      </c>
      <c r="D3587" s="56" t="str">
        <f>+'INFO ENEL'!D3575</f>
        <v>SANTA MARIA (LIMA)</v>
      </c>
      <c r="E3587" s="56" t="str">
        <f>+'INFO ENEL'!D3575</f>
        <v>SANTA MARIA (LIMA)</v>
      </c>
      <c r="F3587" s="50">
        <f>+'INFO ENEL'!E3575</f>
        <v>0</v>
      </c>
      <c r="G3587" s="56" t="str">
        <f>+'INFO ENEL'!L3575</f>
        <v>AT</v>
      </c>
      <c r="H3587" s="57">
        <f>+'INFO ENEL'!M3575</f>
        <v>207.37</v>
      </c>
      <c r="I3587" s="56">
        <f>+'INFO ENEL'!N3575</f>
        <v>18</v>
      </c>
      <c r="J3587" s="56" t="str">
        <f>+'INFO ENEL'!O3575</f>
        <v>Poste</v>
      </c>
      <c r="K3587" s="56" t="str">
        <f>+'INFO ENEL'!P3575</f>
        <v>Madera</v>
      </c>
      <c r="L3587" s="56" t="str">
        <f>+'INFO ENEL'!Q3575</f>
        <v>PM60C1</v>
      </c>
      <c r="M3587" s="55" t="str">
        <f>+IF(ISERROR(INDEX('Estructuras de Acero y Concreto'!$C$6:$C$577,MATCH(L3587,'Estructuras de Acero y Concreto'!$D$6:$D$577,0)))=FALSE,INDEX('Estructuras de Acero y Concreto'!$C$6:$C$577,MATCH(L3587,'Estructuras de Acero y Concreto'!$D$6:$D$577,0)),IF(ISERROR(INDEX('Estructuras de Madera'!$C$5:$C$122,MATCH(L3587,'Estructuras de Madera'!$D$5:$D$122,0)))=FALSE,INDEX('Estructuras de Madera'!$C$5:$C$122,MATCH(L3587,'Estructuras de Madera'!$D$5:$D$122,0)),INDEX(SICODI!$G$3:$G$2404,MATCH(L3587,SICODI!$G$3:$G$2404,0))))</f>
        <v>EMSU1P60C1</v>
      </c>
      <c r="N3587" s="121" t="str">
        <f>+IF(ISERROR(VLOOKUP(M3587,'Resumen de precios LLTT'!$C$17:$D$3071,2,FALSE))=FALSE,VLOOKUP(M3587,'Resumen de precios LLTT'!$C$17:$D$3071,2,FALSE),VLOOKUP(M3587,SICODI!$G$3:$J$2404,2,FALSE))</f>
        <v>Estructura de  Suspensión compuesto por 1 postes de madera tratada 60' Clase 1</v>
      </c>
      <c r="O3587" s="58">
        <f>+IF(ISERROR(VLOOKUP(M3587,'Resumen de precios LLTT'!$C$17:$G$3071,5,FALSE))=FALSE,VLOOKUP(M3587,'Resumen de precios LLTT'!$C$17:$G$3071,5,FALSE),VLOOKUP(M3587,SICODI!$G$3:$J$2404,4,FALSE))</f>
        <v>2141.5628345688324</v>
      </c>
      <c r="P3587" s="16">
        <f t="shared" si="501"/>
        <v>0.84299999999999997</v>
      </c>
      <c r="Q3587" s="78">
        <f t="shared" si="502"/>
        <v>3946.9003041103579</v>
      </c>
      <c r="R3587" s="56">
        <v>0</v>
      </c>
      <c r="S3587" s="16">
        <f t="shared" si="503"/>
        <v>0.13400000000000001</v>
      </c>
      <c r="T3587" s="79">
        <f t="shared" si="504"/>
        <v>44.073720062565663</v>
      </c>
      <c r="U3587" s="80">
        <f t="shared" si="505"/>
        <v>0.183</v>
      </c>
      <c r="V3587" s="81">
        <f t="shared" si="506"/>
        <v>8.0654907714495163</v>
      </c>
      <c r="W3587" s="79">
        <f t="shared" si="507"/>
        <v>2.7140075144318634</v>
      </c>
      <c r="X3587" s="60">
        <f t="shared" si="508"/>
        <v>2.7</v>
      </c>
      <c r="Y3587" s="56">
        <f>+'INFO ENEL'!R3575</f>
        <v>1</v>
      </c>
      <c r="Z3587" s="59">
        <f t="shared" si="509"/>
        <v>2.7</v>
      </c>
    </row>
    <row r="3588" spans="1:26" ht="15" customHeight="1" x14ac:dyDescent="0.25">
      <c r="A3588" s="55">
        <f>+'INFO ENEL'!A3576</f>
        <v>3571</v>
      </c>
      <c r="B3588" s="121" t="str">
        <f>+INDEX($B$8:$B$15,MATCH(L3588,$L$8:$L$15,0))</f>
        <v>SICODI</v>
      </c>
      <c r="C3588" s="56" t="str">
        <f>+'INFO ENEL'!B3576</f>
        <v>Lima</v>
      </c>
      <c r="D3588" s="56" t="str">
        <f>+'INFO ENEL'!D3576</f>
        <v>HUACHO (LIMA)</v>
      </c>
      <c r="E3588" s="56" t="str">
        <f>+'INFO ENEL'!D3576</f>
        <v>HUACHO (LIMA)</v>
      </c>
      <c r="F3588" s="50">
        <f>+'INFO ENEL'!E3576</f>
        <v>0</v>
      </c>
      <c r="G3588" s="56" t="str">
        <f>+'INFO ENEL'!L3576</f>
        <v>BT</v>
      </c>
      <c r="H3588" s="57">
        <f>+'INFO ENEL'!M3576</f>
        <v>22.28</v>
      </c>
      <c r="I3588" s="56">
        <f>+'INFO ENEL'!N3576</f>
        <v>11</v>
      </c>
      <c r="J3588" s="56" t="str">
        <f>+'INFO ENEL'!O3576</f>
        <v>Poste</v>
      </c>
      <c r="K3588" s="56" t="str">
        <f>+'INFO ENEL'!P3576</f>
        <v>Concreto</v>
      </c>
      <c r="L3588" s="56" t="str">
        <f>+'INFO ENEL'!Q3576</f>
        <v>PPC40</v>
      </c>
      <c r="M3588" s="55" t="str">
        <f>+IF(ISERROR(INDEX('Estructuras de Acero y Concreto'!$C$6:$C$577,MATCH(L3588,'Estructuras de Acero y Concreto'!$D$6:$D$577,0)))=FALSE,INDEX('Estructuras de Acero y Concreto'!$C$6:$C$577,MATCH(L3588,'Estructuras de Acero y Concreto'!$D$6:$D$577,0)),IF(ISERROR(INDEX('Estructuras de Madera'!$C$5:$C$122,MATCH(L3588,'Estructuras de Madera'!$D$5:$D$122,0)))=FALSE,INDEX('Estructuras de Madera'!$C$5:$C$122,MATCH(L3588,'Estructuras de Madera'!$D$5:$D$122,0)),INDEX(SICODI!$G$3:$G$2404,MATCH(L3588,SICODI!$G$3:$G$2404,0))))</f>
        <v>PPC40</v>
      </c>
      <c r="N3588" s="121" t="str">
        <f>+IF(ISERROR(VLOOKUP(M3588,'Resumen de precios LLTT'!$C$17:$D$3071,2,FALSE))=FALSE,VLOOKUP(M3588,'Resumen de precios LLTT'!$C$17:$D$3071,2,FALSE),VLOOKUP(M3588,SICODI!$G$3:$J$2404,2,FALSE))</f>
        <v>POSTE DE CONCRETO ARMADO PARA A. P. 11/200/120/285</v>
      </c>
      <c r="O3588" s="58">
        <f>+IF(ISERROR(VLOOKUP(M3588,'Resumen de precios LLTT'!$C$17:$G$3071,5,FALSE))=FALSE,VLOOKUP(M3588,'Resumen de precios LLTT'!$C$17:$G$3071,5,FALSE),VLOOKUP(M3588,SICODI!$G$3:$J$2404,4,FALSE))</f>
        <v>206.03</v>
      </c>
      <c r="P3588" s="16">
        <f t="shared" si="501"/>
        <v>0.77</v>
      </c>
      <c r="Q3588" s="78">
        <f t="shared" si="502"/>
        <v>364.67310000000003</v>
      </c>
      <c r="R3588" s="56">
        <v>0</v>
      </c>
      <c r="S3588" s="16">
        <f t="shared" si="503"/>
        <v>7.2000000000000008E-2</v>
      </c>
      <c r="T3588" s="79">
        <f t="shared" si="504"/>
        <v>2.1880386000000005</v>
      </c>
      <c r="U3588" s="80">
        <f t="shared" si="505"/>
        <v>0.2</v>
      </c>
      <c r="V3588" s="81">
        <f t="shared" si="506"/>
        <v>0.43760772000000014</v>
      </c>
      <c r="W3588" s="79">
        <f t="shared" si="507"/>
        <v>0.14725336301388503</v>
      </c>
      <c r="X3588" s="60">
        <f t="shared" si="508"/>
        <v>0.1</v>
      </c>
      <c r="Y3588" s="56">
        <f>+'INFO ENEL'!R3576</f>
        <v>4</v>
      </c>
      <c r="Z3588" s="59">
        <f t="shared" si="509"/>
        <v>0.4</v>
      </c>
    </row>
    <row r="3589" spans="1:26" ht="15" customHeight="1" x14ac:dyDescent="0.25">
      <c r="A3589" s="55">
        <f>+'INFO ENEL'!A3577</f>
        <v>3572</v>
      </c>
      <c r="B3589" s="121" t="str">
        <f>+INDEX($B$8:$B$15,MATCH(L3589,$L$8:$L$15,0))</f>
        <v>SICODI</v>
      </c>
      <c r="C3589" s="56" t="str">
        <f>+'INFO ENEL'!B3577</f>
        <v>Lima</v>
      </c>
      <c r="D3589" s="56" t="str">
        <f>+'INFO ENEL'!D3577</f>
        <v>HUACHO (LIMA)</v>
      </c>
      <c r="E3589" s="56" t="str">
        <f>+'INFO ENEL'!D3577</f>
        <v>HUACHO (LIMA)</v>
      </c>
      <c r="F3589" s="50">
        <f>+'INFO ENEL'!E3577</f>
        <v>0</v>
      </c>
      <c r="G3589" s="56" t="str">
        <f>+'INFO ENEL'!L3577</f>
        <v>MT</v>
      </c>
      <c r="H3589" s="57">
        <f>+'INFO ENEL'!M3577</f>
        <v>31.92</v>
      </c>
      <c r="I3589" s="56">
        <f>+'INFO ENEL'!N3577</f>
        <v>15</v>
      </c>
      <c r="J3589" s="56" t="str">
        <f>+'INFO ENEL'!O3577</f>
        <v>Poste</v>
      </c>
      <c r="K3589" s="56" t="str">
        <f>+'INFO ENEL'!P3577</f>
        <v>Concreto</v>
      </c>
      <c r="L3589" s="56" t="str">
        <f>+'INFO ENEL'!Q3577</f>
        <v>PPC24</v>
      </c>
      <c r="M3589" s="55" t="str">
        <f>+IF(ISERROR(INDEX('Estructuras de Acero y Concreto'!$C$6:$C$577,MATCH(L3589,'Estructuras de Acero y Concreto'!$D$6:$D$577,0)))=FALSE,INDEX('Estructuras de Acero y Concreto'!$C$6:$C$577,MATCH(L3589,'Estructuras de Acero y Concreto'!$D$6:$D$577,0)),IF(ISERROR(INDEX('Estructuras de Madera'!$C$5:$C$122,MATCH(L3589,'Estructuras de Madera'!$D$5:$D$122,0)))=FALSE,INDEX('Estructuras de Madera'!$C$5:$C$122,MATCH(L3589,'Estructuras de Madera'!$D$5:$D$122,0)),INDEX(SICODI!$G$3:$G$2404,MATCH(L3589,SICODI!$G$3:$G$2404,0))))</f>
        <v>PPC24</v>
      </c>
      <c r="N3589" s="121" t="str">
        <f>+IF(ISERROR(VLOOKUP(M3589,'Resumen de precios LLTT'!$C$17:$D$3071,2,FALSE))=FALSE,VLOOKUP(M3589,'Resumen de precios LLTT'!$C$17:$D$3071,2,FALSE),VLOOKUP(M3589,SICODI!$G$3:$J$2404,2,FALSE))</f>
        <v>POSTE DE CONCRETO ARMADO DE 15/400/150/375</v>
      </c>
      <c r="O3589" s="58">
        <f>+IF(ISERROR(VLOOKUP(M3589,'Resumen de precios LLTT'!$C$17:$G$3071,5,FALSE))=FALSE,VLOOKUP(M3589,'Resumen de precios LLTT'!$C$17:$G$3071,5,FALSE),VLOOKUP(M3589,SICODI!$G$3:$J$2404,4,FALSE))</f>
        <v>476.76</v>
      </c>
      <c r="P3589" s="16">
        <f t="shared" si="501"/>
        <v>0.84299999999999997</v>
      </c>
      <c r="Q3589" s="78">
        <f t="shared" si="502"/>
        <v>878.66867999999999</v>
      </c>
      <c r="R3589" s="56">
        <v>0</v>
      </c>
      <c r="S3589" s="16">
        <f t="shared" si="503"/>
        <v>0.13400000000000001</v>
      </c>
      <c r="T3589" s="79">
        <f t="shared" si="504"/>
        <v>9.8118002600000001</v>
      </c>
      <c r="U3589" s="80">
        <f t="shared" si="505"/>
        <v>0.183</v>
      </c>
      <c r="V3589" s="81">
        <f t="shared" si="506"/>
        <v>1.7955594475800001</v>
      </c>
      <c r="W3589" s="79">
        <f t="shared" si="507"/>
        <v>0.60419904645994038</v>
      </c>
      <c r="X3589" s="60">
        <f t="shared" si="508"/>
        <v>0.6</v>
      </c>
      <c r="Y3589" s="56">
        <f>+'INFO ENEL'!R3577</f>
        <v>1</v>
      </c>
      <c r="Z3589" s="59">
        <f t="shared" si="509"/>
        <v>0.6</v>
      </c>
    </row>
    <row r="3590" spans="1:26" ht="15" customHeight="1" x14ac:dyDescent="0.25">
      <c r="A3590" s="55">
        <f>+'INFO ENEL'!A3578</f>
        <v>3573</v>
      </c>
      <c r="B3590" s="121" t="str">
        <f>+INDEX($B$8:$B$15,MATCH(L3590,$L$8:$L$15,0))</f>
        <v>SICODI</v>
      </c>
      <c r="C3590" s="56" t="str">
        <f>+'INFO ENEL'!B3578</f>
        <v>Lima</v>
      </c>
      <c r="D3590" s="56" t="str">
        <f>+'INFO ENEL'!D3578</f>
        <v>HUACHO (LIMA)</v>
      </c>
      <c r="E3590" s="56" t="str">
        <f>+'INFO ENEL'!D3578</f>
        <v>HUACHO (LIMA)</v>
      </c>
      <c r="F3590" s="50">
        <f>+'INFO ENEL'!E3578</f>
        <v>0</v>
      </c>
      <c r="G3590" s="56" t="str">
        <f>+'INFO ENEL'!L3578</f>
        <v>BT</v>
      </c>
      <c r="H3590" s="57">
        <f>+'INFO ENEL'!M3578</f>
        <v>22.17</v>
      </c>
      <c r="I3590" s="56">
        <f>+'INFO ENEL'!N3578</f>
        <v>9</v>
      </c>
      <c r="J3590" s="56" t="str">
        <f>+'INFO ENEL'!O3578</f>
        <v>Poste</v>
      </c>
      <c r="K3590" s="56" t="str">
        <f>+'INFO ENEL'!P3578</f>
        <v>Concreto</v>
      </c>
      <c r="L3590" s="56" t="str">
        <f>+'INFO ENEL'!Q3578</f>
        <v>PPC38</v>
      </c>
      <c r="M3590" s="55" t="str">
        <f>+IF(ISERROR(INDEX('Estructuras de Acero y Concreto'!$C$6:$C$577,MATCH(L3590,'Estructuras de Acero y Concreto'!$D$6:$D$577,0)))=FALSE,INDEX('Estructuras de Acero y Concreto'!$C$6:$C$577,MATCH(L3590,'Estructuras de Acero y Concreto'!$D$6:$D$577,0)),IF(ISERROR(INDEX('Estructuras de Madera'!$C$5:$C$122,MATCH(L3590,'Estructuras de Madera'!$D$5:$D$122,0)))=FALSE,INDEX('Estructuras de Madera'!$C$5:$C$122,MATCH(L3590,'Estructuras de Madera'!$D$5:$D$122,0)),INDEX(SICODI!$G$3:$G$2404,MATCH(L3590,SICODI!$G$3:$G$2404,0))))</f>
        <v>PPC38</v>
      </c>
      <c r="N3590" s="121" t="str">
        <f>+IF(ISERROR(VLOOKUP(M3590,'Resumen de precios LLTT'!$C$17:$D$3071,2,FALSE))=FALSE,VLOOKUP(M3590,'Resumen de precios LLTT'!$C$17:$D$3071,2,FALSE),VLOOKUP(M3590,SICODI!$G$3:$J$2404,2,FALSE))</f>
        <v>POSTE DE CONCRETO ARMADO PARA A. P.  9/200/120/245</v>
      </c>
      <c r="O3590" s="58">
        <f>+IF(ISERROR(VLOOKUP(M3590,'Resumen de precios LLTT'!$C$17:$G$3071,5,FALSE))=FALSE,VLOOKUP(M3590,'Resumen de precios LLTT'!$C$17:$G$3071,5,FALSE),VLOOKUP(M3590,SICODI!$G$3:$J$2404,4,FALSE))</f>
        <v>159.16999999999999</v>
      </c>
      <c r="P3590" s="16">
        <f t="shared" si="501"/>
        <v>0.77</v>
      </c>
      <c r="Q3590" s="78">
        <f t="shared" si="502"/>
        <v>281.73089999999996</v>
      </c>
      <c r="R3590" s="56">
        <v>0</v>
      </c>
      <c r="S3590" s="16">
        <f t="shared" si="503"/>
        <v>7.2000000000000008E-2</v>
      </c>
      <c r="T3590" s="79">
        <f t="shared" si="504"/>
        <v>1.6903854</v>
      </c>
      <c r="U3590" s="80">
        <f t="shared" si="505"/>
        <v>0.2</v>
      </c>
      <c r="V3590" s="81">
        <f t="shared" si="506"/>
        <v>0.33807708000000003</v>
      </c>
      <c r="W3590" s="79">
        <f t="shared" si="507"/>
        <v>0.1137616744693495</v>
      </c>
      <c r="X3590" s="60">
        <f t="shared" si="508"/>
        <v>0.1</v>
      </c>
      <c r="Y3590" s="56">
        <f>+'INFO ENEL'!R3578</f>
        <v>4</v>
      </c>
      <c r="Z3590" s="59">
        <f t="shared" si="509"/>
        <v>0.4</v>
      </c>
    </row>
    <row r="3591" spans="1:26" ht="15" customHeight="1" x14ac:dyDescent="0.25">
      <c r="A3591" s="55">
        <f>+'INFO ENEL'!A3579</f>
        <v>3574</v>
      </c>
      <c r="B3591" s="121" t="str">
        <f>+INDEX($B$8:$B$15,MATCH(L3591,$L$8:$L$15,0))</f>
        <v>SICODI</v>
      </c>
      <c r="C3591" s="56" t="str">
        <f>+'INFO ENEL'!B3579</f>
        <v>Lima</v>
      </c>
      <c r="D3591" s="56" t="str">
        <f>+'INFO ENEL'!D3579</f>
        <v>HUACHO (LIMA)</v>
      </c>
      <c r="E3591" s="56" t="str">
        <f>+'INFO ENEL'!D3579</f>
        <v>HUACHO (LIMA)</v>
      </c>
      <c r="F3591" s="50">
        <f>+'INFO ENEL'!E3579</f>
        <v>0</v>
      </c>
      <c r="G3591" s="56" t="str">
        <f>+'INFO ENEL'!L3579</f>
        <v>BT</v>
      </c>
      <c r="H3591" s="57">
        <f>+'INFO ENEL'!M3579</f>
        <v>11.65</v>
      </c>
      <c r="I3591" s="56">
        <f>+'INFO ENEL'!N3579</f>
        <v>11</v>
      </c>
      <c r="J3591" s="56" t="str">
        <f>+'INFO ENEL'!O3579</f>
        <v>Poste</v>
      </c>
      <c r="K3591" s="56" t="str">
        <f>+'INFO ENEL'!P3579</f>
        <v>Concreto</v>
      </c>
      <c r="L3591" s="56" t="str">
        <f>+'INFO ENEL'!Q3579</f>
        <v>PPC40</v>
      </c>
      <c r="M3591" s="55" t="str">
        <f>+IF(ISERROR(INDEX('Estructuras de Acero y Concreto'!$C$6:$C$577,MATCH(L3591,'Estructuras de Acero y Concreto'!$D$6:$D$577,0)))=FALSE,INDEX('Estructuras de Acero y Concreto'!$C$6:$C$577,MATCH(L3591,'Estructuras de Acero y Concreto'!$D$6:$D$577,0)),IF(ISERROR(INDEX('Estructuras de Madera'!$C$5:$C$122,MATCH(L3591,'Estructuras de Madera'!$D$5:$D$122,0)))=FALSE,INDEX('Estructuras de Madera'!$C$5:$C$122,MATCH(L3591,'Estructuras de Madera'!$D$5:$D$122,0)),INDEX(SICODI!$G$3:$G$2404,MATCH(L3591,SICODI!$G$3:$G$2404,0))))</f>
        <v>PPC40</v>
      </c>
      <c r="N3591" s="121" t="str">
        <f>+IF(ISERROR(VLOOKUP(M3591,'Resumen de precios LLTT'!$C$17:$D$3071,2,FALSE))=FALSE,VLOOKUP(M3591,'Resumen de precios LLTT'!$C$17:$D$3071,2,FALSE),VLOOKUP(M3591,SICODI!$G$3:$J$2404,2,FALSE))</f>
        <v>POSTE DE CONCRETO ARMADO PARA A. P. 11/200/120/285</v>
      </c>
      <c r="O3591" s="58">
        <f>+IF(ISERROR(VLOOKUP(M3591,'Resumen de precios LLTT'!$C$17:$G$3071,5,FALSE))=FALSE,VLOOKUP(M3591,'Resumen de precios LLTT'!$C$17:$G$3071,5,FALSE),VLOOKUP(M3591,SICODI!$G$3:$J$2404,4,FALSE))</f>
        <v>206.03</v>
      </c>
      <c r="P3591" s="16">
        <f t="shared" si="501"/>
        <v>0.77</v>
      </c>
      <c r="Q3591" s="78">
        <f t="shared" si="502"/>
        <v>364.67310000000003</v>
      </c>
      <c r="R3591" s="56">
        <v>0</v>
      </c>
      <c r="S3591" s="16">
        <f t="shared" si="503"/>
        <v>7.2000000000000008E-2</v>
      </c>
      <c r="T3591" s="79">
        <f t="shared" si="504"/>
        <v>2.1880386000000005</v>
      </c>
      <c r="U3591" s="80">
        <f t="shared" si="505"/>
        <v>0.2</v>
      </c>
      <c r="V3591" s="81">
        <f t="shared" si="506"/>
        <v>0.43760772000000014</v>
      </c>
      <c r="W3591" s="79">
        <f t="shared" si="507"/>
        <v>0.14725336301388503</v>
      </c>
      <c r="X3591" s="60">
        <f t="shared" si="508"/>
        <v>0.1</v>
      </c>
      <c r="Y3591" s="56">
        <f>+'INFO ENEL'!R3579</f>
        <v>4</v>
      </c>
      <c r="Z3591" s="59">
        <f t="shared" si="509"/>
        <v>0.4</v>
      </c>
    </row>
    <row r="3592" spans="1:26" ht="15" customHeight="1" x14ac:dyDescent="0.25">
      <c r="A3592" s="55">
        <f>+'INFO ENEL'!A3580</f>
        <v>3575</v>
      </c>
      <c r="B3592" s="121" t="str">
        <f>+INDEX($B$8:$B$15,MATCH(L3592,$L$8:$L$15,0))</f>
        <v>SICODI</v>
      </c>
      <c r="C3592" s="56" t="str">
        <f>+'INFO ENEL'!B3580</f>
        <v>Lima</v>
      </c>
      <c r="D3592" s="56" t="str">
        <f>+'INFO ENEL'!D3580</f>
        <v>HUACHO (LIMA)</v>
      </c>
      <c r="E3592" s="56" t="str">
        <f>+'INFO ENEL'!D3580</f>
        <v>HUACHO (LIMA)</v>
      </c>
      <c r="F3592" s="50">
        <f>+'INFO ENEL'!E3580</f>
        <v>0</v>
      </c>
      <c r="G3592" s="56" t="str">
        <f>+'INFO ENEL'!L3580</f>
        <v>MT</v>
      </c>
      <c r="H3592" s="57">
        <f>+'INFO ENEL'!M3580</f>
        <v>15.89</v>
      </c>
      <c r="I3592" s="56">
        <f>+'INFO ENEL'!N3580</f>
        <v>15</v>
      </c>
      <c r="J3592" s="56" t="str">
        <f>+'INFO ENEL'!O3580</f>
        <v>Poste</v>
      </c>
      <c r="K3592" s="56" t="str">
        <f>+'INFO ENEL'!P3580</f>
        <v>Concreto</v>
      </c>
      <c r="L3592" s="56" t="str">
        <f>+'INFO ENEL'!Q3580</f>
        <v>PPC24</v>
      </c>
      <c r="M3592" s="55" t="str">
        <f>+IF(ISERROR(INDEX('Estructuras de Acero y Concreto'!$C$6:$C$577,MATCH(L3592,'Estructuras de Acero y Concreto'!$D$6:$D$577,0)))=FALSE,INDEX('Estructuras de Acero y Concreto'!$C$6:$C$577,MATCH(L3592,'Estructuras de Acero y Concreto'!$D$6:$D$577,0)),IF(ISERROR(INDEX('Estructuras de Madera'!$C$5:$C$122,MATCH(L3592,'Estructuras de Madera'!$D$5:$D$122,0)))=FALSE,INDEX('Estructuras de Madera'!$C$5:$C$122,MATCH(L3592,'Estructuras de Madera'!$D$5:$D$122,0)),INDEX(SICODI!$G$3:$G$2404,MATCH(L3592,SICODI!$G$3:$G$2404,0))))</f>
        <v>PPC24</v>
      </c>
      <c r="N3592" s="121" t="str">
        <f>+IF(ISERROR(VLOOKUP(M3592,'Resumen de precios LLTT'!$C$17:$D$3071,2,FALSE))=FALSE,VLOOKUP(M3592,'Resumen de precios LLTT'!$C$17:$D$3071,2,FALSE),VLOOKUP(M3592,SICODI!$G$3:$J$2404,2,FALSE))</f>
        <v>POSTE DE CONCRETO ARMADO DE 15/400/150/375</v>
      </c>
      <c r="O3592" s="58">
        <f>+IF(ISERROR(VLOOKUP(M3592,'Resumen de precios LLTT'!$C$17:$G$3071,5,FALSE))=FALSE,VLOOKUP(M3592,'Resumen de precios LLTT'!$C$17:$G$3071,5,FALSE),VLOOKUP(M3592,SICODI!$G$3:$J$2404,4,FALSE))</f>
        <v>476.76</v>
      </c>
      <c r="P3592" s="16">
        <f t="shared" si="501"/>
        <v>0.84299999999999997</v>
      </c>
      <c r="Q3592" s="78">
        <f t="shared" si="502"/>
        <v>878.66867999999999</v>
      </c>
      <c r="R3592" s="56">
        <v>0</v>
      </c>
      <c r="S3592" s="16">
        <f t="shared" si="503"/>
        <v>0.13400000000000001</v>
      </c>
      <c r="T3592" s="79">
        <f t="shared" si="504"/>
        <v>9.8118002600000001</v>
      </c>
      <c r="U3592" s="80">
        <f t="shared" si="505"/>
        <v>0.183</v>
      </c>
      <c r="V3592" s="81">
        <f t="shared" si="506"/>
        <v>1.7955594475800001</v>
      </c>
      <c r="W3592" s="79">
        <f t="shared" si="507"/>
        <v>0.60419904645994038</v>
      </c>
      <c r="X3592" s="60">
        <f t="shared" si="508"/>
        <v>0.6</v>
      </c>
      <c r="Y3592" s="56">
        <f>+'INFO ENEL'!R3580</f>
        <v>1</v>
      </c>
      <c r="Z3592" s="59">
        <f t="shared" si="509"/>
        <v>0.6</v>
      </c>
    </row>
    <row r="3593" spans="1:26" ht="15" customHeight="1" x14ac:dyDescent="0.25">
      <c r="A3593" s="55">
        <f>+'INFO ENEL'!A3581</f>
        <v>3576</v>
      </c>
      <c r="B3593" s="121" t="str">
        <f>+INDEX($B$8:$B$15,MATCH(L3593,$L$8:$L$15,0))</f>
        <v>SICODI</v>
      </c>
      <c r="C3593" s="56" t="str">
        <f>+'INFO ENEL'!B3581</f>
        <v>Lima</v>
      </c>
      <c r="D3593" s="56" t="str">
        <f>+'INFO ENEL'!D3581</f>
        <v>HUACHO (LIMA)</v>
      </c>
      <c r="E3593" s="56" t="str">
        <f>+'INFO ENEL'!D3581</f>
        <v>HUACHO (LIMA)</v>
      </c>
      <c r="F3593" s="50">
        <f>+'INFO ENEL'!E3581</f>
        <v>0</v>
      </c>
      <c r="G3593" s="56" t="str">
        <f>+'INFO ENEL'!L3581</f>
        <v>MT</v>
      </c>
      <c r="H3593" s="57">
        <f>+'INFO ENEL'!M3581</f>
        <v>32.090000000000003</v>
      </c>
      <c r="I3593" s="56">
        <f>+'INFO ENEL'!N3581</f>
        <v>15</v>
      </c>
      <c r="J3593" s="56" t="str">
        <f>+'INFO ENEL'!O3581</f>
        <v>Poste</v>
      </c>
      <c r="K3593" s="56" t="str">
        <f>+'INFO ENEL'!P3581</f>
        <v>Concreto</v>
      </c>
      <c r="L3593" s="56" t="str">
        <f>+'INFO ENEL'!Q3581</f>
        <v>PPC24</v>
      </c>
      <c r="M3593" s="55" t="str">
        <f>+IF(ISERROR(INDEX('Estructuras de Acero y Concreto'!$C$6:$C$577,MATCH(L3593,'Estructuras de Acero y Concreto'!$D$6:$D$577,0)))=FALSE,INDEX('Estructuras de Acero y Concreto'!$C$6:$C$577,MATCH(L3593,'Estructuras de Acero y Concreto'!$D$6:$D$577,0)),IF(ISERROR(INDEX('Estructuras de Madera'!$C$5:$C$122,MATCH(L3593,'Estructuras de Madera'!$D$5:$D$122,0)))=FALSE,INDEX('Estructuras de Madera'!$C$5:$C$122,MATCH(L3593,'Estructuras de Madera'!$D$5:$D$122,0)),INDEX(SICODI!$G$3:$G$2404,MATCH(L3593,SICODI!$G$3:$G$2404,0))))</f>
        <v>PPC24</v>
      </c>
      <c r="N3593" s="121" t="str">
        <f>+IF(ISERROR(VLOOKUP(M3593,'Resumen de precios LLTT'!$C$17:$D$3071,2,FALSE))=FALSE,VLOOKUP(M3593,'Resumen de precios LLTT'!$C$17:$D$3071,2,FALSE),VLOOKUP(M3593,SICODI!$G$3:$J$2404,2,FALSE))</f>
        <v>POSTE DE CONCRETO ARMADO DE 15/400/150/375</v>
      </c>
      <c r="O3593" s="58">
        <f>+IF(ISERROR(VLOOKUP(M3593,'Resumen de precios LLTT'!$C$17:$G$3071,5,FALSE))=FALSE,VLOOKUP(M3593,'Resumen de precios LLTT'!$C$17:$G$3071,5,FALSE),VLOOKUP(M3593,SICODI!$G$3:$J$2404,4,FALSE))</f>
        <v>476.76</v>
      </c>
      <c r="P3593" s="16">
        <f t="shared" ref="P3593:P3656" si="510">IF(G3593="BT", $P$2, $P$3)</f>
        <v>0.84299999999999997</v>
      </c>
      <c r="Q3593" s="78">
        <f t="shared" ref="Q3593:Q3656" si="511">O3593*(P3593+1)</f>
        <v>878.66867999999999</v>
      </c>
      <c r="R3593" s="56">
        <v>0</v>
      </c>
      <c r="S3593" s="16">
        <f t="shared" ref="S3593:S3656" si="512">IF(G3593="BT", ($S$2), ($S$3))</f>
        <v>0.13400000000000001</v>
      </c>
      <c r="T3593" s="79">
        <f t="shared" ref="T3593:T3656" si="513">(Q3593*S3593)/12</f>
        <v>9.8118002600000001</v>
      </c>
      <c r="U3593" s="80">
        <f t="shared" ref="U3593:U3656" si="514">IF(G3593="BT", ($U$2), ($U$3))</f>
        <v>0.183</v>
      </c>
      <c r="V3593" s="81">
        <f t="shared" ref="V3593:V3656" si="515">T3593*U3593</f>
        <v>1.7955594475800001</v>
      </c>
      <c r="W3593" s="79">
        <f t="shared" ref="W3593:W3656" si="516">(V3593*(1/3)*(1+$Y$2))+R3593</f>
        <v>0.60419904645994038</v>
      </c>
      <c r="X3593" s="60">
        <f t="shared" si="508"/>
        <v>0.6</v>
      </c>
      <c r="Y3593" s="56">
        <f>+'INFO ENEL'!R3581</f>
        <v>1</v>
      </c>
      <c r="Z3593" s="59">
        <f t="shared" si="509"/>
        <v>0.6</v>
      </c>
    </row>
    <row r="3594" spans="1:26" ht="15" customHeight="1" x14ac:dyDescent="0.25">
      <c r="A3594" s="55">
        <f>+'INFO ENEL'!A3582</f>
        <v>3577</v>
      </c>
      <c r="B3594" s="121" t="str">
        <f>+INDEX($B$8:$B$15,MATCH(L3594,$L$8:$L$15,0))</f>
        <v>SICODI</v>
      </c>
      <c r="C3594" s="56" t="str">
        <f>+'INFO ENEL'!B3582</f>
        <v>Lima</v>
      </c>
      <c r="D3594" s="56" t="str">
        <f>+'INFO ENEL'!D3582</f>
        <v>HUACHO (LIMA)</v>
      </c>
      <c r="E3594" s="56" t="str">
        <f>+'INFO ENEL'!D3582</f>
        <v>HUACHO (LIMA)</v>
      </c>
      <c r="F3594" s="50">
        <f>+'INFO ENEL'!E3582</f>
        <v>0</v>
      </c>
      <c r="G3594" s="56" t="str">
        <f>+'INFO ENEL'!L3582</f>
        <v>MT</v>
      </c>
      <c r="H3594" s="57">
        <f>+'INFO ENEL'!M3582</f>
        <v>44.45</v>
      </c>
      <c r="I3594" s="56">
        <f>+'INFO ENEL'!N3582</f>
        <v>15</v>
      </c>
      <c r="J3594" s="56" t="str">
        <f>+'INFO ENEL'!O3582</f>
        <v>Poste</v>
      </c>
      <c r="K3594" s="56" t="str">
        <f>+'INFO ENEL'!P3582</f>
        <v>Concreto</v>
      </c>
      <c r="L3594" s="56" t="str">
        <f>+'INFO ENEL'!Q3582</f>
        <v>PPC24</v>
      </c>
      <c r="M3594" s="55" t="str">
        <f>+IF(ISERROR(INDEX('Estructuras de Acero y Concreto'!$C$6:$C$577,MATCH(L3594,'Estructuras de Acero y Concreto'!$D$6:$D$577,0)))=FALSE,INDEX('Estructuras de Acero y Concreto'!$C$6:$C$577,MATCH(L3594,'Estructuras de Acero y Concreto'!$D$6:$D$577,0)),IF(ISERROR(INDEX('Estructuras de Madera'!$C$5:$C$122,MATCH(L3594,'Estructuras de Madera'!$D$5:$D$122,0)))=FALSE,INDEX('Estructuras de Madera'!$C$5:$C$122,MATCH(L3594,'Estructuras de Madera'!$D$5:$D$122,0)),INDEX(SICODI!$G$3:$G$2404,MATCH(L3594,SICODI!$G$3:$G$2404,0))))</f>
        <v>PPC24</v>
      </c>
      <c r="N3594" s="121" t="str">
        <f>+IF(ISERROR(VLOOKUP(M3594,'Resumen de precios LLTT'!$C$17:$D$3071,2,FALSE))=FALSE,VLOOKUP(M3594,'Resumen de precios LLTT'!$C$17:$D$3071,2,FALSE),VLOOKUP(M3594,SICODI!$G$3:$J$2404,2,FALSE))</f>
        <v>POSTE DE CONCRETO ARMADO DE 15/400/150/375</v>
      </c>
      <c r="O3594" s="58">
        <f>+IF(ISERROR(VLOOKUP(M3594,'Resumen de precios LLTT'!$C$17:$G$3071,5,FALSE))=FALSE,VLOOKUP(M3594,'Resumen de precios LLTT'!$C$17:$G$3071,5,FALSE),VLOOKUP(M3594,SICODI!$G$3:$J$2404,4,FALSE))</f>
        <v>476.76</v>
      </c>
      <c r="P3594" s="16">
        <f t="shared" si="510"/>
        <v>0.84299999999999997</v>
      </c>
      <c r="Q3594" s="78">
        <f t="shared" si="511"/>
        <v>878.66867999999999</v>
      </c>
      <c r="R3594" s="56">
        <v>0</v>
      </c>
      <c r="S3594" s="16">
        <f t="shared" si="512"/>
        <v>0.13400000000000001</v>
      </c>
      <c r="T3594" s="79">
        <f t="shared" si="513"/>
        <v>9.8118002600000001</v>
      </c>
      <c r="U3594" s="80">
        <f t="shared" si="514"/>
        <v>0.183</v>
      </c>
      <c r="V3594" s="81">
        <f t="shared" si="515"/>
        <v>1.7955594475800001</v>
      </c>
      <c r="W3594" s="79">
        <f t="shared" si="516"/>
        <v>0.60419904645994038</v>
      </c>
      <c r="X3594" s="60">
        <f t="shared" si="508"/>
        <v>0.6</v>
      </c>
      <c r="Y3594" s="56">
        <f>+'INFO ENEL'!R3582</f>
        <v>1</v>
      </c>
      <c r="Z3594" s="59">
        <f t="shared" si="509"/>
        <v>0.6</v>
      </c>
    </row>
    <row r="3595" spans="1:26" ht="15" customHeight="1" x14ac:dyDescent="0.25">
      <c r="A3595" s="55">
        <f>+'INFO ENEL'!A3583</f>
        <v>3578</v>
      </c>
      <c r="B3595" s="121" t="str">
        <f>+INDEX($B$8:$B$15,MATCH(L3595,$L$8:$L$15,0))</f>
        <v>SICODI</v>
      </c>
      <c r="C3595" s="56" t="str">
        <f>+'INFO ENEL'!B3583</f>
        <v>Lima</v>
      </c>
      <c r="D3595" s="56" t="str">
        <f>+'INFO ENEL'!D3583</f>
        <v>HUACHO (LIMA)</v>
      </c>
      <c r="E3595" s="56" t="str">
        <f>+'INFO ENEL'!D3583</f>
        <v>HUACHO (LIMA)</v>
      </c>
      <c r="F3595" s="50">
        <f>+'INFO ENEL'!E3583</f>
        <v>0</v>
      </c>
      <c r="G3595" s="56" t="str">
        <f>+'INFO ENEL'!L3583</f>
        <v>MT</v>
      </c>
      <c r="H3595" s="57">
        <f>+'INFO ENEL'!M3583</f>
        <v>21.39</v>
      </c>
      <c r="I3595" s="56">
        <f>+'INFO ENEL'!N3583</f>
        <v>15</v>
      </c>
      <c r="J3595" s="56" t="str">
        <f>+'INFO ENEL'!O3583</f>
        <v>Poste</v>
      </c>
      <c r="K3595" s="56" t="str">
        <f>+'INFO ENEL'!P3583</f>
        <v>Concreto</v>
      </c>
      <c r="L3595" s="56" t="str">
        <f>+'INFO ENEL'!Q3583</f>
        <v>PPC24</v>
      </c>
      <c r="M3595" s="55" t="str">
        <f>+IF(ISERROR(INDEX('Estructuras de Acero y Concreto'!$C$6:$C$577,MATCH(L3595,'Estructuras de Acero y Concreto'!$D$6:$D$577,0)))=FALSE,INDEX('Estructuras de Acero y Concreto'!$C$6:$C$577,MATCH(L3595,'Estructuras de Acero y Concreto'!$D$6:$D$577,0)),IF(ISERROR(INDEX('Estructuras de Madera'!$C$5:$C$122,MATCH(L3595,'Estructuras de Madera'!$D$5:$D$122,0)))=FALSE,INDEX('Estructuras de Madera'!$C$5:$C$122,MATCH(L3595,'Estructuras de Madera'!$D$5:$D$122,0)),INDEX(SICODI!$G$3:$G$2404,MATCH(L3595,SICODI!$G$3:$G$2404,0))))</f>
        <v>PPC24</v>
      </c>
      <c r="N3595" s="121" t="str">
        <f>+IF(ISERROR(VLOOKUP(M3595,'Resumen de precios LLTT'!$C$17:$D$3071,2,FALSE))=FALSE,VLOOKUP(M3595,'Resumen de precios LLTT'!$C$17:$D$3071,2,FALSE),VLOOKUP(M3595,SICODI!$G$3:$J$2404,2,FALSE))</f>
        <v>POSTE DE CONCRETO ARMADO DE 15/400/150/375</v>
      </c>
      <c r="O3595" s="58">
        <f>+IF(ISERROR(VLOOKUP(M3595,'Resumen de precios LLTT'!$C$17:$G$3071,5,FALSE))=FALSE,VLOOKUP(M3595,'Resumen de precios LLTT'!$C$17:$G$3071,5,FALSE),VLOOKUP(M3595,SICODI!$G$3:$J$2404,4,FALSE))</f>
        <v>476.76</v>
      </c>
      <c r="P3595" s="16">
        <f t="shared" si="510"/>
        <v>0.84299999999999997</v>
      </c>
      <c r="Q3595" s="78">
        <f t="shared" si="511"/>
        <v>878.66867999999999</v>
      </c>
      <c r="R3595" s="56">
        <v>0</v>
      </c>
      <c r="S3595" s="16">
        <f t="shared" si="512"/>
        <v>0.13400000000000001</v>
      </c>
      <c r="T3595" s="79">
        <f t="shared" si="513"/>
        <v>9.8118002600000001</v>
      </c>
      <c r="U3595" s="80">
        <f t="shared" si="514"/>
        <v>0.183</v>
      </c>
      <c r="V3595" s="81">
        <f t="shared" si="515"/>
        <v>1.7955594475800001</v>
      </c>
      <c r="W3595" s="79">
        <f t="shared" si="516"/>
        <v>0.60419904645994038</v>
      </c>
      <c r="X3595" s="60">
        <f t="shared" si="508"/>
        <v>0.6</v>
      </c>
      <c r="Y3595" s="56">
        <f>+'INFO ENEL'!R3583</f>
        <v>1</v>
      </c>
      <c r="Z3595" s="59">
        <f t="shared" si="509"/>
        <v>0.6</v>
      </c>
    </row>
    <row r="3596" spans="1:26" ht="15" customHeight="1" x14ac:dyDescent="0.25">
      <c r="A3596" s="55">
        <f>+'INFO ENEL'!A3584</f>
        <v>3579</v>
      </c>
      <c r="B3596" s="121" t="str">
        <f>+INDEX($B$8:$B$15,MATCH(L3596,$L$8:$L$15,0))</f>
        <v>SICODI</v>
      </c>
      <c r="C3596" s="56" t="str">
        <f>+'INFO ENEL'!B3584</f>
        <v>Lima</v>
      </c>
      <c r="D3596" s="56" t="str">
        <f>+'INFO ENEL'!D3584</f>
        <v>HUACHO (LIMA)</v>
      </c>
      <c r="E3596" s="56" t="str">
        <f>+'INFO ENEL'!D3584</f>
        <v>HUACHO (LIMA)</v>
      </c>
      <c r="F3596" s="50">
        <f>+'INFO ENEL'!E3584</f>
        <v>0</v>
      </c>
      <c r="G3596" s="56" t="str">
        <f>+'INFO ENEL'!L3584</f>
        <v>MT</v>
      </c>
      <c r="H3596" s="57">
        <f>+'INFO ENEL'!M3584</f>
        <v>48.48</v>
      </c>
      <c r="I3596" s="56">
        <f>+'INFO ENEL'!N3584</f>
        <v>15</v>
      </c>
      <c r="J3596" s="56" t="str">
        <f>+'INFO ENEL'!O3584</f>
        <v>Poste</v>
      </c>
      <c r="K3596" s="56" t="str">
        <f>+'INFO ENEL'!P3584</f>
        <v>Concreto</v>
      </c>
      <c r="L3596" s="56" t="str">
        <f>+'INFO ENEL'!Q3584</f>
        <v>PPC24</v>
      </c>
      <c r="M3596" s="55" t="str">
        <f>+IF(ISERROR(INDEX('Estructuras de Acero y Concreto'!$C$6:$C$577,MATCH(L3596,'Estructuras de Acero y Concreto'!$D$6:$D$577,0)))=FALSE,INDEX('Estructuras de Acero y Concreto'!$C$6:$C$577,MATCH(L3596,'Estructuras de Acero y Concreto'!$D$6:$D$577,0)),IF(ISERROR(INDEX('Estructuras de Madera'!$C$5:$C$122,MATCH(L3596,'Estructuras de Madera'!$D$5:$D$122,0)))=FALSE,INDEX('Estructuras de Madera'!$C$5:$C$122,MATCH(L3596,'Estructuras de Madera'!$D$5:$D$122,0)),INDEX(SICODI!$G$3:$G$2404,MATCH(L3596,SICODI!$G$3:$G$2404,0))))</f>
        <v>PPC24</v>
      </c>
      <c r="N3596" s="121" t="str">
        <f>+IF(ISERROR(VLOOKUP(M3596,'Resumen de precios LLTT'!$C$17:$D$3071,2,FALSE))=FALSE,VLOOKUP(M3596,'Resumen de precios LLTT'!$C$17:$D$3071,2,FALSE),VLOOKUP(M3596,SICODI!$G$3:$J$2404,2,FALSE))</f>
        <v>POSTE DE CONCRETO ARMADO DE 15/400/150/375</v>
      </c>
      <c r="O3596" s="58">
        <f>+IF(ISERROR(VLOOKUP(M3596,'Resumen de precios LLTT'!$C$17:$G$3071,5,FALSE))=FALSE,VLOOKUP(M3596,'Resumen de precios LLTT'!$C$17:$G$3071,5,FALSE),VLOOKUP(M3596,SICODI!$G$3:$J$2404,4,FALSE))</f>
        <v>476.76</v>
      </c>
      <c r="P3596" s="16">
        <f t="shared" si="510"/>
        <v>0.84299999999999997</v>
      </c>
      <c r="Q3596" s="78">
        <f t="shared" si="511"/>
        <v>878.66867999999999</v>
      </c>
      <c r="R3596" s="56">
        <v>0</v>
      </c>
      <c r="S3596" s="16">
        <f t="shared" si="512"/>
        <v>0.13400000000000001</v>
      </c>
      <c r="T3596" s="79">
        <f t="shared" si="513"/>
        <v>9.8118002600000001</v>
      </c>
      <c r="U3596" s="80">
        <f t="shared" si="514"/>
        <v>0.183</v>
      </c>
      <c r="V3596" s="81">
        <f t="shared" si="515"/>
        <v>1.7955594475800001</v>
      </c>
      <c r="W3596" s="79">
        <f t="shared" si="516"/>
        <v>0.60419904645994038</v>
      </c>
      <c r="X3596" s="60">
        <f t="shared" si="508"/>
        <v>0.6</v>
      </c>
      <c r="Y3596" s="56">
        <f>+'INFO ENEL'!R3584</f>
        <v>1</v>
      </c>
      <c r="Z3596" s="59">
        <f t="shared" si="509"/>
        <v>0.6</v>
      </c>
    </row>
    <row r="3597" spans="1:26" ht="15" customHeight="1" x14ac:dyDescent="0.25">
      <c r="A3597" s="55">
        <f>+'INFO ENEL'!A3585</f>
        <v>3580</v>
      </c>
      <c r="B3597" s="121" t="str">
        <f>+INDEX($B$8:$B$15,MATCH(L3597,$L$8:$L$15,0))</f>
        <v>SICODI</v>
      </c>
      <c r="C3597" s="56" t="str">
        <f>+'INFO ENEL'!B3585</f>
        <v>Lima</v>
      </c>
      <c r="D3597" s="56" t="str">
        <f>+'INFO ENEL'!D3585</f>
        <v>HUACHO (LIMA)</v>
      </c>
      <c r="E3597" s="56" t="str">
        <f>+'INFO ENEL'!D3585</f>
        <v>HUACHO (LIMA)</v>
      </c>
      <c r="F3597" s="50">
        <f>+'INFO ENEL'!E3585</f>
        <v>0</v>
      </c>
      <c r="G3597" s="56" t="str">
        <f>+'INFO ENEL'!L3585</f>
        <v>MT</v>
      </c>
      <c r="H3597" s="57">
        <f>+'INFO ENEL'!M3585</f>
        <v>50.45</v>
      </c>
      <c r="I3597" s="56">
        <f>+'INFO ENEL'!N3585</f>
        <v>15</v>
      </c>
      <c r="J3597" s="56" t="str">
        <f>+'INFO ENEL'!O3585</f>
        <v>Poste</v>
      </c>
      <c r="K3597" s="56" t="str">
        <f>+'INFO ENEL'!P3585</f>
        <v>Concreto</v>
      </c>
      <c r="L3597" s="56" t="str">
        <f>+'INFO ENEL'!Q3585</f>
        <v>PPC24</v>
      </c>
      <c r="M3597" s="55" t="str">
        <f>+IF(ISERROR(INDEX('Estructuras de Acero y Concreto'!$C$6:$C$577,MATCH(L3597,'Estructuras de Acero y Concreto'!$D$6:$D$577,0)))=FALSE,INDEX('Estructuras de Acero y Concreto'!$C$6:$C$577,MATCH(L3597,'Estructuras de Acero y Concreto'!$D$6:$D$577,0)),IF(ISERROR(INDEX('Estructuras de Madera'!$C$5:$C$122,MATCH(L3597,'Estructuras de Madera'!$D$5:$D$122,0)))=FALSE,INDEX('Estructuras de Madera'!$C$5:$C$122,MATCH(L3597,'Estructuras de Madera'!$D$5:$D$122,0)),INDEX(SICODI!$G$3:$G$2404,MATCH(L3597,SICODI!$G$3:$G$2404,0))))</f>
        <v>PPC24</v>
      </c>
      <c r="N3597" s="121" t="str">
        <f>+IF(ISERROR(VLOOKUP(M3597,'Resumen de precios LLTT'!$C$17:$D$3071,2,FALSE))=FALSE,VLOOKUP(M3597,'Resumen de precios LLTT'!$C$17:$D$3071,2,FALSE),VLOOKUP(M3597,SICODI!$G$3:$J$2404,2,FALSE))</f>
        <v>POSTE DE CONCRETO ARMADO DE 15/400/150/375</v>
      </c>
      <c r="O3597" s="58">
        <f>+IF(ISERROR(VLOOKUP(M3597,'Resumen de precios LLTT'!$C$17:$G$3071,5,FALSE))=FALSE,VLOOKUP(M3597,'Resumen de precios LLTT'!$C$17:$G$3071,5,FALSE),VLOOKUP(M3597,SICODI!$G$3:$J$2404,4,FALSE))</f>
        <v>476.76</v>
      </c>
      <c r="P3597" s="16">
        <f t="shared" si="510"/>
        <v>0.84299999999999997</v>
      </c>
      <c r="Q3597" s="78">
        <f t="shared" si="511"/>
        <v>878.66867999999999</v>
      </c>
      <c r="R3597" s="56">
        <v>0</v>
      </c>
      <c r="S3597" s="16">
        <f t="shared" si="512"/>
        <v>0.13400000000000001</v>
      </c>
      <c r="T3597" s="79">
        <f t="shared" si="513"/>
        <v>9.8118002600000001</v>
      </c>
      <c r="U3597" s="80">
        <f t="shared" si="514"/>
        <v>0.183</v>
      </c>
      <c r="V3597" s="81">
        <f t="shared" si="515"/>
        <v>1.7955594475800001</v>
      </c>
      <c r="W3597" s="79">
        <f t="shared" si="516"/>
        <v>0.60419904645994038</v>
      </c>
      <c r="X3597" s="60">
        <f t="shared" si="508"/>
        <v>0.6</v>
      </c>
      <c r="Y3597" s="56">
        <f>+'INFO ENEL'!R3585</f>
        <v>1</v>
      </c>
      <c r="Z3597" s="59">
        <f t="shared" si="509"/>
        <v>0.6</v>
      </c>
    </row>
    <row r="3598" spans="1:26" ht="15" customHeight="1" x14ac:dyDescent="0.25">
      <c r="A3598" s="55">
        <f>+'INFO ENEL'!A3586</f>
        <v>3581</v>
      </c>
      <c r="B3598" s="121" t="str">
        <f>+INDEX($B$8:$B$15,MATCH(L3598,$L$8:$L$15,0))</f>
        <v>SICODI</v>
      </c>
      <c r="C3598" s="56" t="str">
        <f>+'INFO ENEL'!B3586</f>
        <v>Lima</v>
      </c>
      <c r="D3598" s="56" t="str">
        <f>+'INFO ENEL'!D3586</f>
        <v>HUACHO (LIMA)</v>
      </c>
      <c r="E3598" s="56" t="str">
        <f>+'INFO ENEL'!D3586</f>
        <v>HUACHO (LIMA)</v>
      </c>
      <c r="F3598" s="50">
        <f>+'INFO ENEL'!E3586</f>
        <v>0</v>
      </c>
      <c r="G3598" s="56" t="str">
        <f>+'INFO ENEL'!L3586</f>
        <v>MT</v>
      </c>
      <c r="H3598" s="57">
        <f>+'INFO ENEL'!M3586</f>
        <v>58.05</v>
      </c>
      <c r="I3598" s="56">
        <f>+'INFO ENEL'!N3586</f>
        <v>15</v>
      </c>
      <c r="J3598" s="56" t="str">
        <f>+'INFO ENEL'!O3586</f>
        <v>Poste</v>
      </c>
      <c r="K3598" s="56" t="str">
        <f>+'INFO ENEL'!P3586</f>
        <v>Concreto</v>
      </c>
      <c r="L3598" s="56" t="str">
        <f>+'INFO ENEL'!Q3586</f>
        <v>PPC24</v>
      </c>
      <c r="M3598" s="55" t="str">
        <f>+IF(ISERROR(INDEX('Estructuras de Acero y Concreto'!$C$6:$C$577,MATCH(L3598,'Estructuras de Acero y Concreto'!$D$6:$D$577,0)))=FALSE,INDEX('Estructuras de Acero y Concreto'!$C$6:$C$577,MATCH(L3598,'Estructuras de Acero y Concreto'!$D$6:$D$577,0)),IF(ISERROR(INDEX('Estructuras de Madera'!$C$5:$C$122,MATCH(L3598,'Estructuras de Madera'!$D$5:$D$122,0)))=FALSE,INDEX('Estructuras de Madera'!$C$5:$C$122,MATCH(L3598,'Estructuras de Madera'!$D$5:$D$122,0)),INDEX(SICODI!$G$3:$G$2404,MATCH(L3598,SICODI!$G$3:$G$2404,0))))</f>
        <v>PPC24</v>
      </c>
      <c r="N3598" s="121" t="str">
        <f>+IF(ISERROR(VLOOKUP(M3598,'Resumen de precios LLTT'!$C$17:$D$3071,2,FALSE))=FALSE,VLOOKUP(M3598,'Resumen de precios LLTT'!$C$17:$D$3071,2,FALSE),VLOOKUP(M3598,SICODI!$G$3:$J$2404,2,FALSE))</f>
        <v>POSTE DE CONCRETO ARMADO DE 15/400/150/375</v>
      </c>
      <c r="O3598" s="58">
        <f>+IF(ISERROR(VLOOKUP(M3598,'Resumen de precios LLTT'!$C$17:$G$3071,5,FALSE))=FALSE,VLOOKUP(M3598,'Resumen de precios LLTT'!$C$17:$G$3071,5,FALSE),VLOOKUP(M3598,SICODI!$G$3:$J$2404,4,FALSE))</f>
        <v>476.76</v>
      </c>
      <c r="P3598" s="16">
        <f t="shared" si="510"/>
        <v>0.84299999999999997</v>
      </c>
      <c r="Q3598" s="78">
        <f t="shared" si="511"/>
        <v>878.66867999999999</v>
      </c>
      <c r="R3598" s="56">
        <v>0</v>
      </c>
      <c r="S3598" s="16">
        <f t="shared" si="512"/>
        <v>0.13400000000000001</v>
      </c>
      <c r="T3598" s="79">
        <f t="shared" si="513"/>
        <v>9.8118002600000001</v>
      </c>
      <c r="U3598" s="80">
        <f t="shared" si="514"/>
        <v>0.183</v>
      </c>
      <c r="V3598" s="81">
        <f t="shared" si="515"/>
        <v>1.7955594475800001</v>
      </c>
      <c r="W3598" s="79">
        <f t="shared" si="516"/>
        <v>0.60419904645994038</v>
      </c>
      <c r="X3598" s="60">
        <f t="shared" si="508"/>
        <v>0.6</v>
      </c>
      <c r="Y3598" s="56">
        <f>+'INFO ENEL'!R3586</f>
        <v>1</v>
      </c>
      <c r="Z3598" s="59">
        <f t="shared" si="509"/>
        <v>0.6</v>
      </c>
    </row>
    <row r="3599" spans="1:26" ht="15" customHeight="1" x14ac:dyDescent="0.25">
      <c r="A3599" s="55">
        <f>+'INFO ENEL'!A3587</f>
        <v>3582</v>
      </c>
      <c r="B3599" s="121" t="str">
        <f>+INDEX($B$8:$B$15,MATCH(L3599,$L$8:$L$15,0))</f>
        <v>SICODI</v>
      </c>
      <c r="C3599" s="56" t="str">
        <f>+'INFO ENEL'!B3587</f>
        <v>Lima</v>
      </c>
      <c r="D3599" s="56" t="str">
        <f>+'INFO ENEL'!D3587</f>
        <v>HUACHO (LIMA)</v>
      </c>
      <c r="E3599" s="56" t="str">
        <f>+'INFO ENEL'!D3587</f>
        <v>HUACHO (LIMA)</v>
      </c>
      <c r="F3599" s="50">
        <f>+'INFO ENEL'!E3587</f>
        <v>0</v>
      </c>
      <c r="G3599" s="56" t="str">
        <f>+'INFO ENEL'!L3587</f>
        <v>MT</v>
      </c>
      <c r="H3599" s="57">
        <f>+'INFO ENEL'!M3587</f>
        <v>28.37</v>
      </c>
      <c r="I3599" s="56">
        <f>+'INFO ENEL'!N3587</f>
        <v>15</v>
      </c>
      <c r="J3599" s="56" t="str">
        <f>+'INFO ENEL'!O3587</f>
        <v>Poste</v>
      </c>
      <c r="K3599" s="56" t="str">
        <f>+'INFO ENEL'!P3587</f>
        <v>Concreto</v>
      </c>
      <c r="L3599" s="56" t="str">
        <f>+'INFO ENEL'!Q3587</f>
        <v>PPC24</v>
      </c>
      <c r="M3599" s="55" t="str">
        <f>+IF(ISERROR(INDEX('Estructuras de Acero y Concreto'!$C$6:$C$577,MATCH(L3599,'Estructuras de Acero y Concreto'!$D$6:$D$577,0)))=FALSE,INDEX('Estructuras de Acero y Concreto'!$C$6:$C$577,MATCH(L3599,'Estructuras de Acero y Concreto'!$D$6:$D$577,0)),IF(ISERROR(INDEX('Estructuras de Madera'!$C$5:$C$122,MATCH(L3599,'Estructuras de Madera'!$D$5:$D$122,0)))=FALSE,INDEX('Estructuras de Madera'!$C$5:$C$122,MATCH(L3599,'Estructuras de Madera'!$D$5:$D$122,0)),INDEX(SICODI!$G$3:$G$2404,MATCH(L3599,SICODI!$G$3:$G$2404,0))))</f>
        <v>PPC24</v>
      </c>
      <c r="N3599" s="121" t="str">
        <f>+IF(ISERROR(VLOOKUP(M3599,'Resumen de precios LLTT'!$C$17:$D$3071,2,FALSE))=FALSE,VLOOKUP(M3599,'Resumen de precios LLTT'!$C$17:$D$3071,2,FALSE),VLOOKUP(M3599,SICODI!$G$3:$J$2404,2,FALSE))</f>
        <v>POSTE DE CONCRETO ARMADO DE 15/400/150/375</v>
      </c>
      <c r="O3599" s="58">
        <f>+IF(ISERROR(VLOOKUP(M3599,'Resumen de precios LLTT'!$C$17:$G$3071,5,FALSE))=FALSE,VLOOKUP(M3599,'Resumen de precios LLTT'!$C$17:$G$3071,5,FALSE),VLOOKUP(M3599,SICODI!$G$3:$J$2404,4,FALSE))</f>
        <v>476.76</v>
      </c>
      <c r="P3599" s="16">
        <f t="shared" si="510"/>
        <v>0.84299999999999997</v>
      </c>
      <c r="Q3599" s="78">
        <f t="shared" si="511"/>
        <v>878.66867999999999</v>
      </c>
      <c r="R3599" s="56">
        <v>0</v>
      </c>
      <c r="S3599" s="16">
        <f t="shared" si="512"/>
        <v>0.13400000000000001</v>
      </c>
      <c r="T3599" s="79">
        <f t="shared" si="513"/>
        <v>9.8118002600000001</v>
      </c>
      <c r="U3599" s="80">
        <f t="shared" si="514"/>
        <v>0.183</v>
      </c>
      <c r="V3599" s="81">
        <f t="shared" si="515"/>
        <v>1.7955594475800001</v>
      </c>
      <c r="W3599" s="79">
        <f t="shared" si="516"/>
        <v>0.60419904645994038</v>
      </c>
      <c r="X3599" s="60">
        <f t="shared" si="508"/>
        <v>0.6</v>
      </c>
      <c r="Y3599" s="56">
        <f>+'INFO ENEL'!R3587</f>
        <v>1</v>
      </c>
      <c r="Z3599" s="59">
        <f t="shared" si="509"/>
        <v>0.6</v>
      </c>
    </row>
    <row r="3600" spans="1:26" ht="15" customHeight="1" x14ac:dyDescent="0.25">
      <c r="A3600" s="55">
        <f>+'INFO ENEL'!A3588</f>
        <v>3583</v>
      </c>
      <c r="B3600" s="121" t="str">
        <f>+INDEX($B$8:$B$15,MATCH(L3600,$L$8:$L$15,0))</f>
        <v>SICODI</v>
      </c>
      <c r="C3600" s="56" t="str">
        <f>+'INFO ENEL'!B3588</f>
        <v>Lima</v>
      </c>
      <c r="D3600" s="56" t="str">
        <f>+'INFO ENEL'!D3588</f>
        <v>HUACHO (LIMA)</v>
      </c>
      <c r="E3600" s="56" t="str">
        <f>+'INFO ENEL'!D3588</f>
        <v>HUACHO (LIMA)</v>
      </c>
      <c r="F3600" s="50">
        <f>+'INFO ENEL'!E3588</f>
        <v>0</v>
      </c>
      <c r="G3600" s="56" t="str">
        <f>+'INFO ENEL'!L3588</f>
        <v>BT</v>
      </c>
      <c r="H3600" s="57">
        <f>+'INFO ENEL'!M3588</f>
        <v>28.31</v>
      </c>
      <c r="I3600" s="56">
        <f>+'INFO ENEL'!N3588</f>
        <v>9</v>
      </c>
      <c r="J3600" s="56" t="str">
        <f>+'INFO ENEL'!O3588</f>
        <v>Poste</v>
      </c>
      <c r="K3600" s="56" t="str">
        <f>+'INFO ENEL'!P3588</f>
        <v>Concreto</v>
      </c>
      <c r="L3600" s="56" t="str">
        <f>+'INFO ENEL'!Q3588</f>
        <v>PPC38</v>
      </c>
      <c r="M3600" s="55" t="str">
        <f>+IF(ISERROR(INDEX('Estructuras de Acero y Concreto'!$C$6:$C$577,MATCH(L3600,'Estructuras de Acero y Concreto'!$D$6:$D$577,0)))=FALSE,INDEX('Estructuras de Acero y Concreto'!$C$6:$C$577,MATCH(L3600,'Estructuras de Acero y Concreto'!$D$6:$D$577,0)),IF(ISERROR(INDEX('Estructuras de Madera'!$C$5:$C$122,MATCH(L3600,'Estructuras de Madera'!$D$5:$D$122,0)))=FALSE,INDEX('Estructuras de Madera'!$C$5:$C$122,MATCH(L3600,'Estructuras de Madera'!$D$5:$D$122,0)),INDEX(SICODI!$G$3:$G$2404,MATCH(L3600,SICODI!$G$3:$G$2404,0))))</f>
        <v>PPC38</v>
      </c>
      <c r="N3600" s="121" t="str">
        <f>+IF(ISERROR(VLOOKUP(M3600,'Resumen de precios LLTT'!$C$17:$D$3071,2,FALSE))=FALSE,VLOOKUP(M3600,'Resumen de precios LLTT'!$C$17:$D$3071,2,FALSE),VLOOKUP(M3600,SICODI!$G$3:$J$2404,2,FALSE))</f>
        <v>POSTE DE CONCRETO ARMADO PARA A. P.  9/200/120/245</v>
      </c>
      <c r="O3600" s="58">
        <f>+IF(ISERROR(VLOOKUP(M3600,'Resumen de precios LLTT'!$C$17:$G$3071,5,FALSE))=FALSE,VLOOKUP(M3600,'Resumen de precios LLTT'!$C$17:$G$3071,5,FALSE),VLOOKUP(M3600,SICODI!$G$3:$J$2404,4,FALSE))</f>
        <v>159.16999999999999</v>
      </c>
      <c r="P3600" s="16">
        <f t="shared" si="510"/>
        <v>0.77</v>
      </c>
      <c r="Q3600" s="78">
        <f t="shared" si="511"/>
        <v>281.73089999999996</v>
      </c>
      <c r="R3600" s="56">
        <v>0</v>
      </c>
      <c r="S3600" s="16">
        <f t="shared" si="512"/>
        <v>7.2000000000000008E-2</v>
      </c>
      <c r="T3600" s="79">
        <f t="shared" si="513"/>
        <v>1.6903854</v>
      </c>
      <c r="U3600" s="80">
        <f t="shared" si="514"/>
        <v>0.2</v>
      </c>
      <c r="V3600" s="81">
        <f t="shared" si="515"/>
        <v>0.33807708000000003</v>
      </c>
      <c r="W3600" s="79">
        <f t="shared" si="516"/>
        <v>0.1137616744693495</v>
      </c>
      <c r="X3600" s="60">
        <f t="shared" si="508"/>
        <v>0.1</v>
      </c>
      <c r="Y3600" s="56">
        <f>+'INFO ENEL'!R3588</f>
        <v>4</v>
      </c>
      <c r="Z3600" s="59">
        <f t="shared" si="509"/>
        <v>0.4</v>
      </c>
    </row>
    <row r="3601" spans="1:26" ht="15" customHeight="1" x14ac:dyDescent="0.25">
      <c r="A3601" s="55">
        <f>+'INFO ENEL'!A3589</f>
        <v>3584</v>
      </c>
      <c r="B3601" s="121" t="str">
        <f>+INDEX($B$8:$B$15,MATCH(L3601,$L$8:$L$15,0))</f>
        <v>SICODI</v>
      </c>
      <c r="C3601" s="56" t="str">
        <f>+'INFO ENEL'!B3589</f>
        <v>Lima</v>
      </c>
      <c r="D3601" s="56" t="str">
        <f>+'INFO ENEL'!D3589</f>
        <v>HUACHO (LIMA)</v>
      </c>
      <c r="E3601" s="56" t="str">
        <f>+'INFO ENEL'!D3589</f>
        <v>HUACHO (LIMA)</v>
      </c>
      <c r="F3601" s="50">
        <f>+'INFO ENEL'!E3589</f>
        <v>0</v>
      </c>
      <c r="G3601" s="56" t="str">
        <f>+'INFO ENEL'!L3589</f>
        <v>BT</v>
      </c>
      <c r="H3601" s="57">
        <f>+'INFO ENEL'!M3589</f>
        <v>30.3</v>
      </c>
      <c r="I3601" s="56">
        <f>+'INFO ENEL'!N3589</f>
        <v>9</v>
      </c>
      <c r="J3601" s="56" t="str">
        <f>+'INFO ENEL'!O3589</f>
        <v>Poste</v>
      </c>
      <c r="K3601" s="56" t="str">
        <f>+'INFO ENEL'!P3589</f>
        <v>Concreto</v>
      </c>
      <c r="L3601" s="56" t="str">
        <f>+'INFO ENEL'!Q3589</f>
        <v>PPC38</v>
      </c>
      <c r="M3601" s="55" t="str">
        <f>+IF(ISERROR(INDEX('Estructuras de Acero y Concreto'!$C$6:$C$577,MATCH(L3601,'Estructuras de Acero y Concreto'!$D$6:$D$577,0)))=FALSE,INDEX('Estructuras de Acero y Concreto'!$C$6:$C$577,MATCH(L3601,'Estructuras de Acero y Concreto'!$D$6:$D$577,0)),IF(ISERROR(INDEX('Estructuras de Madera'!$C$5:$C$122,MATCH(L3601,'Estructuras de Madera'!$D$5:$D$122,0)))=FALSE,INDEX('Estructuras de Madera'!$C$5:$C$122,MATCH(L3601,'Estructuras de Madera'!$D$5:$D$122,0)),INDEX(SICODI!$G$3:$G$2404,MATCH(L3601,SICODI!$G$3:$G$2404,0))))</f>
        <v>PPC38</v>
      </c>
      <c r="N3601" s="121" t="str">
        <f>+IF(ISERROR(VLOOKUP(M3601,'Resumen de precios LLTT'!$C$17:$D$3071,2,FALSE))=FALSE,VLOOKUP(M3601,'Resumen de precios LLTT'!$C$17:$D$3071,2,FALSE),VLOOKUP(M3601,SICODI!$G$3:$J$2404,2,FALSE))</f>
        <v>POSTE DE CONCRETO ARMADO PARA A. P.  9/200/120/245</v>
      </c>
      <c r="O3601" s="58">
        <f>+IF(ISERROR(VLOOKUP(M3601,'Resumen de precios LLTT'!$C$17:$G$3071,5,FALSE))=FALSE,VLOOKUP(M3601,'Resumen de precios LLTT'!$C$17:$G$3071,5,FALSE),VLOOKUP(M3601,SICODI!$G$3:$J$2404,4,FALSE))</f>
        <v>159.16999999999999</v>
      </c>
      <c r="P3601" s="16">
        <f t="shared" si="510"/>
        <v>0.77</v>
      </c>
      <c r="Q3601" s="78">
        <f t="shared" si="511"/>
        <v>281.73089999999996</v>
      </c>
      <c r="R3601" s="56">
        <v>0</v>
      </c>
      <c r="S3601" s="16">
        <f t="shared" si="512"/>
        <v>7.2000000000000008E-2</v>
      </c>
      <c r="T3601" s="79">
        <f t="shared" si="513"/>
        <v>1.6903854</v>
      </c>
      <c r="U3601" s="80">
        <f t="shared" si="514"/>
        <v>0.2</v>
      </c>
      <c r="V3601" s="81">
        <f t="shared" si="515"/>
        <v>0.33807708000000003</v>
      </c>
      <c r="W3601" s="79">
        <f t="shared" si="516"/>
        <v>0.1137616744693495</v>
      </c>
      <c r="X3601" s="60">
        <f t="shared" si="508"/>
        <v>0.1</v>
      </c>
      <c r="Y3601" s="56">
        <f>+'INFO ENEL'!R3589</f>
        <v>4</v>
      </c>
      <c r="Z3601" s="59">
        <f t="shared" si="509"/>
        <v>0.4</v>
      </c>
    </row>
    <row r="3602" spans="1:26" ht="15" customHeight="1" x14ac:dyDescent="0.25">
      <c r="A3602" s="55">
        <f>+'INFO ENEL'!A3590</f>
        <v>3585</v>
      </c>
      <c r="B3602" s="121" t="str">
        <f>+INDEX($B$8:$B$15,MATCH(L3602,$L$8:$L$15,0))</f>
        <v>SICODI</v>
      </c>
      <c r="C3602" s="56" t="str">
        <f>+'INFO ENEL'!B3590</f>
        <v>Lima</v>
      </c>
      <c r="D3602" s="56" t="str">
        <f>+'INFO ENEL'!D3590</f>
        <v>HUACHO (LIMA)</v>
      </c>
      <c r="E3602" s="56" t="str">
        <f>+'INFO ENEL'!D3590</f>
        <v>HUACHO (LIMA)</v>
      </c>
      <c r="F3602" s="50">
        <f>+'INFO ENEL'!E3590</f>
        <v>0</v>
      </c>
      <c r="G3602" s="56" t="str">
        <f>+'INFO ENEL'!L3590</f>
        <v>BT</v>
      </c>
      <c r="H3602" s="57">
        <f>+'INFO ENEL'!M3590</f>
        <v>32.14</v>
      </c>
      <c r="I3602" s="56">
        <f>+'INFO ENEL'!N3590</f>
        <v>9</v>
      </c>
      <c r="J3602" s="56" t="str">
        <f>+'INFO ENEL'!O3590</f>
        <v>Poste</v>
      </c>
      <c r="K3602" s="56" t="str">
        <f>+'INFO ENEL'!P3590</f>
        <v>Concreto</v>
      </c>
      <c r="L3602" s="56" t="str">
        <f>+'INFO ENEL'!Q3590</f>
        <v>PPC38</v>
      </c>
      <c r="M3602" s="55" t="str">
        <f>+IF(ISERROR(INDEX('Estructuras de Acero y Concreto'!$C$6:$C$577,MATCH(L3602,'Estructuras de Acero y Concreto'!$D$6:$D$577,0)))=FALSE,INDEX('Estructuras de Acero y Concreto'!$C$6:$C$577,MATCH(L3602,'Estructuras de Acero y Concreto'!$D$6:$D$577,0)),IF(ISERROR(INDEX('Estructuras de Madera'!$C$5:$C$122,MATCH(L3602,'Estructuras de Madera'!$D$5:$D$122,0)))=FALSE,INDEX('Estructuras de Madera'!$C$5:$C$122,MATCH(L3602,'Estructuras de Madera'!$D$5:$D$122,0)),INDEX(SICODI!$G$3:$G$2404,MATCH(L3602,SICODI!$G$3:$G$2404,0))))</f>
        <v>PPC38</v>
      </c>
      <c r="N3602" s="121" t="str">
        <f>+IF(ISERROR(VLOOKUP(M3602,'Resumen de precios LLTT'!$C$17:$D$3071,2,FALSE))=FALSE,VLOOKUP(M3602,'Resumen de precios LLTT'!$C$17:$D$3071,2,FALSE),VLOOKUP(M3602,SICODI!$G$3:$J$2404,2,FALSE))</f>
        <v>POSTE DE CONCRETO ARMADO PARA A. P.  9/200/120/245</v>
      </c>
      <c r="O3602" s="58">
        <f>+IF(ISERROR(VLOOKUP(M3602,'Resumen de precios LLTT'!$C$17:$G$3071,5,FALSE))=FALSE,VLOOKUP(M3602,'Resumen de precios LLTT'!$C$17:$G$3071,5,FALSE),VLOOKUP(M3602,SICODI!$G$3:$J$2404,4,FALSE))</f>
        <v>159.16999999999999</v>
      </c>
      <c r="P3602" s="16">
        <f t="shared" si="510"/>
        <v>0.77</v>
      </c>
      <c r="Q3602" s="78">
        <f t="shared" si="511"/>
        <v>281.73089999999996</v>
      </c>
      <c r="R3602" s="56">
        <v>0</v>
      </c>
      <c r="S3602" s="16">
        <f t="shared" si="512"/>
        <v>7.2000000000000008E-2</v>
      </c>
      <c r="T3602" s="79">
        <f t="shared" si="513"/>
        <v>1.6903854</v>
      </c>
      <c r="U3602" s="80">
        <f t="shared" si="514"/>
        <v>0.2</v>
      </c>
      <c r="V3602" s="81">
        <f t="shared" si="515"/>
        <v>0.33807708000000003</v>
      </c>
      <c r="W3602" s="79">
        <f t="shared" si="516"/>
        <v>0.1137616744693495</v>
      </c>
      <c r="X3602" s="60">
        <f t="shared" ref="X3602:X3665" si="517">ROUND(W3602,1)</f>
        <v>0.1</v>
      </c>
      <c r="Y3602" s="56">
        <f>+'INFO ENEL'!R3590</f>
        <v>4</v>
      </c>
      <c r="Z3602" s="59">
        <f t="shared" si="509"/>
        <v>0.4</v>
      </c>
    </row>
    <row r="3603" spans="1:26" ht="15" customHeight="1" x14ac:dyDescent="0.25">
      <c r="A3603" s="55">
        <f>+'INFO ENEL'!A3591</f>
        <v>3586</v>
      </c>
      <c r="B3603" s="121" t="str">
        <f>+INDEX($B$8:$B$15,MATCH(L3603,$L$8:$L$15,0))</f>
        <v>SICODI</v>
      </c>
      <c r="C3603" s="56" t="str">
        <f>+'INFO ENEL'!B3591</f>
        <v>Lima</v>
      </c>
      <c r="D3603" s="56" t="str">
        <f>+'INFO ENEL'!D3591</f>
        <v>HUACHO (LIMA)</v>
      </c>
      <c r="E3603" s="56" t="str">
        <f>+'INFO ENEL'!D3591</f>
        <v>HUACHO (LIMA)</v>
      </c>
      <c r="F3603" s="50">
        <f>+'INFO ENEL'!E3591</f>
        <v>0</v>
      </c>
      <c r="G3603" s="56" t="str">
        <f>+'INFO ENEL'!L3591</f>
        <v>BT</v>
      </c>
      <c r="H3603" s="57">
        <f>+'INFO ENEL'!M3591</f>
        <v>31.46</v>
      </c>
      <c r="I3603" s="56">
        <f>+'INFO ENEL'!N3591</f>
        <v>9</v>
      </c>
      <c r="J3603" s="56" t="str">
        <f>+'INFO ENEL'!O3591</f>
        <v>Poste</v>
      </c>
      <c r="K3603" s="56" t="str">
        <f>+'INFO ENEL'!P3591</f>
        <v>Concreto</v>
      </c>
      <c r="L3603" s="56" t="str">
        <f>+'INFO ENEL'!Q3591</f>
        <v>PPC38</v>
      </c>
      <c r="M3603" s="55" t="str">
        <f>+IF(ISERROR(INDEX('Estructuras de Acero y Concreto'!$C$6:$C$577,MATCH(L3603,'Estructuras de Acero y Concreto'!$D$6:$D$577,0)))=FALSE,INDEX('Estructuras de Acero y Concreto'!$C$6:$C$577,MATCH(L3603,'Estructuras de Acero y Concreto'!$D$6:$D$577,0)),IF(ISERROR(INDEX('Estructuras de Madera'!$C$5:$C$122,MATCH(L3603,'Estructuras de Madera'!$D$5:$D$122,0)))=FALSE,INDEX('Estructuras de Madera'!$C$5:$C$122,MATCH(L3603,'Estructuras de Madera'!$D$5:$D$122,0)),INDEX(SICODI!$G$3:$G$2404,MATCH(L3603,SICODI!$G$3:$G$2404,0))))</f>
        <v>PPC38</v>
      </c>
      <c r="N3603" s="121" t="str">
        <f>+IF(ISERROR(VLOOKUP(M3603,'Resumen de precios LLTT'!$C$17:$D$3071,2,FALSE))=FALSE,VLOOKUP(M3603,'Resumen de precios LLTT'!$C$17:$D$3071,2,FALSE),VLOOKUP(M3603,SICODI!$G$3:$J$2404,2,FALSE))</f>
        <v>POSTE DE CONCRETO ARMADO PARA A. P.  9/200/120/245</v>
      </c>
      <c r="O3603" s="58">
        <f>+IF(ISERROR(VLOOKUP(M3603,'Resumen de precios LLTT'!$C$17:$G$3071,5,FALSE))=FALSE,VLOOKUP(M3603,'Resumen de precios LLTT'!$C$17:$G$3071,5,FALSE),VLOOKUP(M3603,SICODI!$G$3:$J$2404,4,FALSE))</f>
        <v>159.16999999999999</v>
      </c>
      <c r="P3603" s="16">
        <f t="shared" si="510"/>
        <v>0.77</v>
      </c>
      <c r="Q3603" s="78">
        <f t="shared" si="511"/>
        <v>281.73089999999996</v>
      </c>
      <c r="R3603" s="56">
        <v>0</v>
      </c>
      <c r="S3603" s="16">
        <f t="shared" si="512"/>
        <v>7.2000000000000008E-2</v>
      </c>
      <c r="T3603" s="79">
        <f t="shared" si="513"/>
        <v>1.6903854</v>
      </c>
      <c r="U3603" s="80">
        <f t="shared" si="514"/>
        <v>0.2</v>
      </c>
      <c r="V3603" s="81">
        <f t="shared" si="515"/>
        <v>0.33807708000000003</v>
      </c>
      <c r="W3603" s="79">
        <f t="shared" si="516"/>
        <v>0.1137616744693495</v>
      </c>
      <c r="X3603" s="60">
        <f t="shared" si="517"/>
        <v>0.1</v>
      </c>
      <c r="Y3603" s="56">
        <f>+'INFO ENEL'!R3591</f>
        <v>4</v>
      </c>
      <c r="Z3603" s="59">
        <f t="shared" ref="Z3603:Z3666" si="518">X3603*Y3603</f>
        <v>0.4</v>
      </c>
    </row>
    <row r="3604" spans="1:26" ht="15" customHeight="1" x14ac:dyDescent="0.25">
      <c r="A3604" s="55">
        <f>+'INFO ENEL'!A3592</f>
        <v>3587</v>
      </c>
      <c r="B3604" s="121" t="str">
        <f>+INDEX($B$8:$B$15,MATCH(L3604,$L$8:$L$15,0))</f>
        <v>SICODI</v>
      </c>
      <c r="C3604" s="56" t="str">
        <f>+'INFO ENEL'!B3592</f>
        <v>Lima</v>
      </c>
      <c r="D3604" s="56" t="str">
        <f>+'INFO ENEL'!D3592</f>
        <v>HUACHO (LIMA)</v>
      </c>
      <c r="E3604" s="56" t="str">
        <f>+'INFO ENEL'!D3592</f>
        <v>HUACHO (LIMA)</v>
      </c>
      <c r="F3604" s="50">
        <f>+'INFO ENEL'!E3592</f>
        <v>0</v>
      </c>
      <c r="G3604" s="56" t="str">
        <f>+'INFO ENEL'!L3592</f>
        <v>BT</v>
      </c>
      <c r="H3604" s="57">
        <f>+'INFO ENEL'!M3592</f>
        <v>15.2</v>
      </c>
      <c r="I3604" s="56">
        <f>+'INFO ENEL'!N3592</f>
        <v>9</v>
      </c>
      <c r="J3604" s="56" t="str">
        <f>+'INFO ENEL'!O3592</f>
        <v>Poste</v>
      </c>
      <c r="K3604" s="56" t="str">
        <f>+'INFO ENEL'!P3592</f>
        <v>Concreto</v>
      </c>
      <c r="L3604" s="56" t="str">
        <f>+'INFO ENEL'!Q3592</f>
        <v>PPC38</v>
      </c>
      <c r="M3604" s="55" t="str">
        <f>+IF(ISERROR(INDEX('Estructuras de Acero y Concreto'!$C$6:$C$577,MATCH(L3604,'Estructuras de Acero y Concreto'!$D$6:$D$577,0)))=FALSE,INDEX('Estructuras de Acero y Concreto'!$C$6:$C$577,MATCH(L3604,'Estructuras de Acero y Concreto'!$D$6:$D$577,0)),IF(ISERROR(INDEX('Estructuras de Madera'!$C$5:$C$122,MATCH(L3604,'Estructuras de Madera'!$D$5:$D$122,0)))=FALSE,INDEX('Estructuras de Madera'!$C$5:$C$122,MATCH(L3604,'Estructuras de Madera'!$D$5:$D$122,0)),INDEX(SICODI!$G$3:$G$2404,MATCH(L3604,SICODI!$G$3:$G$2404,0))))</f>
        <v>PPC38</v>
      </c>
      <c r="N3604" s="121" t="str">
        <f>+IF(ISERROR(VLOOKUP(M3604,'Resumen de precios LLTT'!$C$17:$D$3071,2,FALSE))=FALSE,VLOOKUP(M3604,'Resumen de precios LLTT'!$C$17:$D$3071,2,FALSE),VLOOKUP(M3604,SICODI!$G$3:$J$2404,2,FALSE))</f>
        <v>POSTE DE CONCRETO ARMADO PARA A. P.  9/200/120/245</v>
      </c>
      <c r="O3604" s="58">
        <f>+IF(ISERROR(VLOOKUP(M3604,'Resumen de precios LLTT'!$C$17:$G$3071,5,FALSE))=FALSE,VLOOKUP(M3604,'Resumen de precios LLTT'!$C$17:$G$3071,5,FALSE),VLOOKUP(M3604,SICODI!$G$3:$J$2404,4,FALSE))</f>
        <v>159.16999999999999</v>
      </c>
      <c r="P3604" s="16">
        <f t="shared" si="510"/>
        <v>0.77</v>
      </c>
      <c r="Q3604" s="78">
        <f t="shared" si="511"/>
        <v>281.73089999999996</v>
      </c>
      <c r="R3604" s="56">
        <v>0</v>
      </c>
      <c r="S3604" s="16">
        <f t="shared" si="512"/>
        <v>7.2000000000000008E-2</v>
      </c>
      <c r="T3604" s="79">
        <f t="shared" si="513"/>
        <v>1.6903854</v>
      </c>
      <c r="U3604" s="80">
        <f t="shared" si="514"/>
        <v>0.2</v>
      </c>
      <c r="V3604" s="81">
        <f t="shared" si="515"/>
        <v>0.33807708000000003</v>
      </c>
      <c r="W3604" s="79">
        <f t="shared" si="516"/>
        <v>0.1137616744693495</v>
      </c>
      <c r="X3604" s="60">
        <f t="shared" si="517"/>
        <v>0.1</v>
      </c>
      <c r="Y3604" s="56">
        <f>+'INFO ENEL'!R3592</f>
        <v>4</v>
      </c>
      <c r="Z3604" s="59">
        <f t="shared" si="518"/>
        <v>0.4</v>
      </c>
    </row>
    <row r="3605" spans="1:26" ht="15" customHeight="1" x14ac:dyDescent="0.25">
      <c r="A3605" s="55">
        <f>+'INFO ENEL'!A3593</f>
        <v>3588</v>
      </c>
      <c r="B3605" s="121" t="str">
        <f>+INDEX($B$8:$B$15,MATCH(L3605,$L$8:$L$15,0))</f>
        <v>SICODI</v>
      </c>
      <c r="C3605" s="56" t="str">
        <f>+'INFO ENEL'!B3593</f>
        <v>Lima</v>
      </c>
      <c r="D3605" s="56" t="str">
        <f>+'INFO ENEL'!D3593</f>
        <v>HUACHO (LIMA)</v>
      </c>
      <c r="E3605" s="56" t="str">
        <f>+'INFO ENEL'!D3593</f>
        <v>HUACHO (LIMA)</v>
      </c>
      <c r="F3605" s="50">
        <f>+'INFO ENEL'!E3593</f>
        <v>0</v>
      </c>
      <c r="G3605" s="56" t="str">
        <f>+'INFO ENEL'!L3593</f>
        <v>BT</v>
      </c>
      <c r="H3605" s="57">
        <f>+'INFO ENEL'!M3593</f>
        <v>29.96</v>
      </c>
      <c r="I3605" s="56">
        <f>+'INFO ENEL'!N3593</f>
        <v>9</v>
      </c>
      <c r="J3605" s="56" t="str">
        <f>+'INFO ENEL'!O3593</f>
        <v>Poste</v>
      </c>
      <c r="K3605" s="56" t="str">
        <f>+'INFO ENEL'!P3593</f>
        <v>Concreto</v>
      </c>
      <c r="L3605" s="56" t="str">
        <f>+'INFO ENEL'!Q3593</f>
        <v>PPC38</v>
      </c>
      <c r="M3605" s="55" t="str">
        <f>+IF(ISERROR(INDEX('Estructuras de Acero y Concreto'!$C$6:$C$577,MATCH(L3605,'Estructuras de Acero y Concreto'!$D$6:$D$577,0)))=FALSE,INDEX('Estructuras de Acero y Concreto'!$C$6:$C$577,MATCH(L3605,'Estructuras de Acero y Concreto'!$D$6:$D$577,0)),IF(ISERROR(INDEX('Estructuras de Madera'!$C$5:$C$122,MATCH(L3605,'Estructuras de Madera'!$D$5:$D$122,0)))=FALSE,INDEX('Estructuras de Madera'!$C$5:$C$122,MATCH(L3605,'Estructuras de Madera'!$D$5:$D$122,0)),INDEX(SICODI!$G$3:$G$2404,MATCH(L3605,SICODI!$G$3:$G$2404,0))))</f>
        <v>PPC38</v>
      </c>
      <c r="N3605" s="121" t="str">
        <f>+IF(ISERROR(VLOOKUP(M3605,'Resumen de precios LLTT'!$C$17:$D$3071,2,FALSE))=FALSE,VLOOKUP(M3605,'Resumen de precios LLTT'!$C$17:$D$3071,2,FALSE),VLOOKUP(M3605,SICODI!$G$3:$J$2404,2,FALSE))</f>
        <v>POSTE DE CONCRETO ARMADO PARA A. P.  9/200/120/245</v>
      </c>
      <c r="O3605" s="58">
        <f>+IF(ISERROR(VLOOKUP(M3605,'Resumen de precios LLTT'!$C$17:$G$3071,5,FALSE))=FALSE,VLOOKUP(M3605,'Resumen de precios LLTT'!$C$17:$G$3071,5,FALSE),VLOOKUP(M3605,SICODI!$G$3:$J$2404,4,FALSE))</f>
        <v>159.16999999999999</v>
      </c>
      <c r="P3605" s="16">
        <f t="shared" si="510"/>
        <v>0.77</v>
      </c>
      <c r="Q3605" s="78">
        <f t="shared" si="511"/>
        <v>281.73089999999996</v>
      </c>
      <c r="R3605" s="56">
        <v>0</v>
      </c>
      <c r="S3605" s="16">
        <f t="shared" si="512"/>
        <v>7.2000000000000008E-2</v>
      </c>
      <c r="T3605" s="79">
        <f t="shared" si="513"/>
        <v>1.6903854</v>
      </c>
      <c r="U3605" s="80">
        <f t="shared" si="514"/>
        <v>0.2</v>
      </c>
      <c r="V3605" s="81">
        <f t="shared" si="515"/>
        <v>0.33807708000000003</v>
      </c>
      <c r="W3605" s="79">
        <f t="shared" si="516"/>
        <v>0.1137616744693495</v>
      </c>
      <c r="X3605" s="60">
        <f t="shared" si="517"/>
        <v>0.1</v>
      </c>
      <c r="Y3605" s="56">
        <f>+'INFO ENEL'!R3593</f>
        <v>4</v>
      </c>
      <c r="Z3605" s="59">
        <f t="shared" si="518"/>
        <v>0.4</v>
      </c>
    </row>
    <row r="3606" spans="1:26" ht="15" customHeight="1" x14ac:dyDescent="0.25">
      <c r="A3606" s="55">
        <f>+'INFO ENEL'!A3594</f>
        <v>3589</v>
      </c>
      <c r="B3606" s="121" t="str">
        <f>+INDEX($B$8:$B$15,MATCH(L3606,$L$8:$L$15,0))</f>
        <v>SICODI</v>
      </c>
      <c r="C3606" s="56" t="str">
        <f>+'INFO ENEL'!B3594</f>
        <v>Lima</v>
      </c>
      <c r="D3606" s="56" t="str">
        <f>+'INFO ENEL'!D3594</f>
        <v>HUACHO (LIMA)</v>
      </c>
      <c r="E3606" s="56" t="str">
        <f>+'INFO ENEL'!D3594</f>
        <v>HUACHO (LIMA)</v>
      </c>
      <c r="F3606" s="50">
        <f>+'INFO ENEL'!E3594</f>
        <v>0</v>
      </c>
      <c r="G3606" s="56" t="str">
        <f>+'INFO ENEL'!L3594</f>
        <v>BT</v>
      </c>
      <c r="H3606" s="57">
        <f>+'INFO ENEL'!M3594</f>
        <v>26.45</v>
      </c>
      <c r="I3606" s="56">
        <f>+'INFO ENEL'!N3594</f>
        <v>9</v>
      </c>
      <c r="J3606" s="56" t="str">
        <f>+'INFO ENEL'!O3594</f>
        <v>Poste</v>
      </c>
      <c r="K3606" s="56" t="str">
        <f>+'INFO ENEL'!P3594</f>
        <v>Concreto</v>
      </c>
      <c r="L3606" s="56" t="str">
        <f>+'INFO ENEL'!Q3594</f>
        <v>PPC38</v>
      </c>
      <c r="M3606" s="55" t="str">
        <f>+IF(ISERROR(INDEX('Estructuras de Acero y Concreto'!$C$6:$C$577,MATCH(L3606,'Estructuras de Acero y Concreto'!$D$6:$D$577,0)))=FALSE,INDEX('Estructuras de Acero y Concreto'!$C$6:$C$577,MATCH(L3606,'Estructuras de Acero y Concreto'!$D$6:$D$577,0)),IF(ISERROR(INDEX('Estructuras de Madera'!$C$5:$C$122,MATCH(L3606,'Estructuras de Madera'!$D$5:$D$122,0)))=FALSE,INDEX('Estructuras de Madera'!$C$5:$C$122,MATCH(L3606,'Estructuras de Madera'!$D$5:$D$122,0)),INDEX(SICODI!$G$3:$G$2404,MATCH(L3606,SICODI!$G$3:$G$2404,0))))</f>
        <v>PPC38</v>
      </c>
      <c r="N3606" s="121" t="str">
        <f>+IF(ISERROR(VLOOKUP(M3606,'Resumen de precios LLTT'!$C$17:$D$3071,2,FALSE))=FALSE,VLOOKUP(M3606,'Resumen de precios LLTT'!$C$17:$D$3071,2,FALSE),VLOOKUP(M3606,SICODI!$G$3:$J$2404,2,FALSE))</f>
        <v>POSTE DE CONCRETO ARMADO PARA A. P.  9/200/120/245</v>
      </c>
      <c r="O3606" s="58">
        <f>+IF(ISERROR(VLOOKUP(M3606,'Resumen de precios LLTT'!$C$17:$G$3071,5,FALSE))=FALSE,VLOOKUP(M3606,'Resumen de precios LLTT'!$C$17:$G$3071,5,FALSE),VLOOKUP(M3606,SICODI!$G$3:$J$2404,4,FALSE))</f>
        <v>159.16999999999999</v>
      </c>
      <c r="P3606" s="16">
        <f t="shared" si="510"/>
        <v>0.77</v>
      </c>
      <c r="Q3606" s="78">
        <f t="shared" si="511"/>
        <v>281.73089999999996</v>
      </c>
      <c r="R3606" s="56">
        <v>0</v>
      </c>
      <c r="S3606" s="16">
        <f t="shared" si="512"/>
        <v>7.2000000000000008E-2</v>
      </c>
      <c r="T3606" s="79">
        <f t="shared" si="513"/>
        <v>1.6903854</v>
      </c>
      <c r="U3606" s="80">
        <f t="shared" si="514"/>
        <v>0.2</v>
      </c>
      <c r="V3606" s="81">
        <f t="shared" si="515"/>
        <v>0.33807708000000003</v>
      </c>
      <c r="W3606" s="79">
        <f t="shared" si="516"/>
        <v>0.1137616744693495</v>
      </c>
      <c r="X3606" s="60">
        <f t="shared" si="517"/>
        <v>0.1</v>
      </c>
      <c r="Y3606" s="56">
        <f>+'INFO ENEL'!R3594</f>
        <v>4</v>
      </c>
      <c r="Z3606" s="59">
        <f t="shared" si="518"/>
        <v>0.4</v>
      </c>
    </row>
    <row r="3607" spans="1:26" ht="15" customHeight="1" x14ac:dyDescent="0.25">
      <c r="A3607" s="55">
        <f>+'INFO ENEL'!A3595</f>
        <v>3590</v>
      </c>
      <c r="B3607" s="121" t="str">
        <f>+INDEX($B$8:$B$15,MATCH(L3607,$L$8:$L$15,0))</f>
        <v>SICODI</v>
      </c>
      <c r="C3607" s="56" t="str">
        <f>+'INFO ENEL'!B3595</f>
        <v>Lima</v>
      </c>
      <c r="D3607" s="56" t="str">
        <f>+'INFO ENEL'!D3595</f>
        <v>HUACHO (LIMA)</v>
      </c>
      <c r="E3607" s="56" t="str">
        <f>+'INFO ENEL'!D3595</f>
        <v>HUACHO (LIMA)</v>
      </c>
      <c r="F3607" s="50">
        <f>+'INFO ENEL'!E3595</f>
        <v>0</v>
      </c>
      <c r="G3607" s="56" t="str">
        <f>+'INFO ENEL'!L3595</f>
        <v>BT</v>
      </c>
      <c r="H3607" s="57">
        <f>+'INFO ENEL'!M3595</f>
        <v>30.83</v>
      </c>
      <c r="I3607" s="56">
        <f>+'INFO ENEL'!N3595</f>
        <v>9</v>
      </c>
      <c r="J3607" s="56" t="str">
        <f>+'INFO ENEL'!O3595</f>
        <v>Poste</v>
      </c>
      <c r="K3607" s="56" t="str">
        <f>+'INFO ENEL'!P3595</f>
        <v>Concreto</v>
      </c>
      <c r="L3607" s="56" t="str">
        <f>+'INFO ENEL'!Q3595</f>
        <v>PPC38</v>
      </c>
      <c r="M3607" s="55" t="str">
        <f>+IF(ISERROR(INDEX('Estructuras de Acero y Concreto'!$C$6:$C$577,MATCH(L3607,'Estructuras de Acero y Concreto'!$D$6:$D$577,0)))=FALSE,INDEX('Estructuras de Acero y Concreto'!$C$6:$C$577,MATCH(L3607,'Estructuras de Acero y Concreto'!$D$6:$D$577,0)),IF(ISERROR(INDEX('Estructuras de Madera'!$C$5:$C$122,MATCH(L3607,'Estructuras de Madera'!$D$5:$D$122,0)))=FALSE,INDEX('Estructuras de Madera'!$C$5:$C$122,MATCH(L3607,'Estructuras de Madera'!$D$5:$D$122,0)),INDEX(SICODI!$G$3:$G$2404,MATCH(L3607,SICODI!$G$3:$G$2404,0))))</f>
        <v>PPC38</v>
      </c>
      <c r="N3607" s="121" t="str">
        <f>+IF(ISERROR(VLOOKUP(M3607,'Resumen de precios LLTT'!$C$17:$D$3071,2,FALSE))=FALSE,VLOOKUP(M3607,'Resumen de precios LLTT'!$C$17:$D$3071,2,FALSE),VLOOKUP(M3607,SICODI!$G$3:$J$2404,2,FALSE))</f>
        <v>POSTE DE CONCRETO ARMADO PARA A. P.  9/200/120/245</v>
      </c>
      <c r="O3607" s="58">
        <f>+IF(ISERROR(VLOOKUP(M3607,'Resumen de precios LLTT'!$C$17:$G$3071,5,FALSE))=FALSE,VLOOKUP(M3607,'Resumen de precios LLTT'!$C$17:$G$3071,5,FALSE),VLOOKUP(M3607,SICODI!$G$3:$J$2404,4,FALSE))</f>
        <v>159.16999999999999</v>
      </c>
      <c r="P3607" s="16">
        <f t="shared" si="510"/>
        <v>0.77</v>
      </c>
      <c r="Q3607" s="78">
        <f t="shared" si="511"/>
        <v>281.73089999999996</v>
      </c>
      <c r="R3607" s="56">
        <v>0</v>
      </c>
      <c r="S3607" s="16">
        <f t="shared" si="512"/>
        <v>7.2000000000000008E-2</v>
      </c>
      <c r="T3607" s="79">
        <f t="shared" si="513"/>
        <v>1.6903854</v>
      </c>
      <c r="U3607" s="80">
        <f t="shared" si="514"/>
        <v>0.2</v>
      </c>
      <c r="V3607" s="81">
        <f t="shared" si="515"/>
        <v>0.33807708000000003</v>
      </c>
      <c r="W3607" s="79">
        <f t="shared" si="516"/>
        <v>0.1137616744693495</v>
      </c>
      <c r="X3607" s="60">
        <f t="shared" si="517"/>
        <v>0.1</v>
      </c>
      <c r="Y3607" s="56">
        <f>+'INFO ENEL'!R3595</f>
        <v>4</v>
      </c>
      <c r="Z3607" s="59">
        <f t="shared" si="518"/>
        <v>0.4</v>
      </c>
    </row>
    <row r="3608" spans="1:26" ht="15" customHeight="1" x14ac:dyDescent="0.25">
      <c r="A3608" s="55">
        <f>+'INFO ENEL'!A3596</f>
        <v>3591</v>
      </c>
      <c r="B3608" s="121" t="str">
        <f>+INDEX($B$8:$B$15,MATCH(L3608,$L$8:$L$15,0))</f>
        <v>SICODI</v>
      </c>
      <c r="C3608" s="56" t="str">
        <f>+'INFO ENEL'!B3596</f>
        <v>Lima</v>
      </c>
      <c r="D3608" s="56" t="str">
        <f>+'INFO ENEL'!D3596</f>
        <v>HUACHO (LIMA)</v>
      </c>
      <c r="E3608" s="56" t="str">
        <f>+'INFO ENEL'!D3596</f>
        <v>HUACHO (LIMA)</v>
      </c>
      <c r="F3608" s="50">
        <f>+'INFO ENEL'!E3596</f>
        <v>0</v>
      </c>
      <c r="G3608" s="56" t="str">
        <f>+'INFO ENEL'!L3596</f>
        <v>BT</v>
      </c>
      <c r="H3608" s="57">
        <f>+'INFO ENEL'!M3596</f>
        <v>24.8</v>
      </c>
      <c r="I3608" s="56">
        <f>+'INFO ENEL'!N3596</f>
        <v>9</v>
      </c>
      <c r="J3608" s="56" t="str">
        <f>+'INFO ENEL'!O3596</f>
        <v>Poste</v>
      </c>
      <c r="K3608" s="56" t="str">
        <f>+'INFO ENEL'!P3596</f>
        <v>Concreto</v>
      </c>
      <c r="L3608" s="56" t="str">
        <f>+'INFO ENEL'!Q3596</f>
        <v>PPC38</v>
      </c>
      <c r="M3608" s="55" t="str">
        <f>+IF(ISERROR(INDEX('Estructuras de Acero y Concreto'!$C$6:$C$577,MATCH(L3608,'Estructuras de Acero y Concreto'!$D$6:$D$577,0)))=FALSE,INDEX('Estructuras de Acero y Concreto'!$C$6:$C$577,MATCH(L3608,'Estructuras de Acero y Concreto'!$D$6:$D$577,0)),IF(ISERROR(INDEX('Estructuras de Madera'!$C$5:$C$122,MATCH(L3608,'Estructuras de Madera'!$D$5:$D$122,0)))=FALSE,INDEX('Estructuras de Madera'!$C$5:$C$122,MATCH(L3608,'Estructuras de Madera'!$D$5:$D$122,0)),INDEX(SICODI!$G$3:$G$2404,MATCH(L3608,SICODI!$G$3:$G$2404,0))))</f>
        <v>PPC38</v>
      </c>
      <c r="N3608" s="121" t="str">
        <f>+IF(ISERROR(VLOOKUP(M3608,'Resumen de precios LLTT'!$C$17:$D$3071,2,FALSE))=FALSE,VLOOKUP(M3608,'Resumen de precios LLTT'!$C$17:$D$3071,2,FALSE),VLOOKUP(M3608,SICODI!$G$3:$J$2404,2,FALSE))</f>
        <v>POSTE DE CONCRETO ARMADO PARA A. P.  9/200/120/245</v>
      </c>
      <c r="O3608" s="58">
        <f>+IF(ISERROR(VLOOKUP(M3608,'Resumen de precios LLTT'!$C$17:$G$3071,5,FALSE))=FALSE,VLOOKUP(M3608,'Resumen de precios LLTT'!$C$17:$G$3071,5,FALSE),VLOOKUP(M3608,SICODI!$G$3:$J$2404,4,FALSE))</f>
        <v>159.16999999999999</v>
      </c>
      <c r="P3608" s="16">
        <f t="shared" si="510"/>
        <v>0.77</v>
      </c>
      <c r="Q3608" s="78">
        <f t="shared" si="511"/>
        <v>281.73089999999996</v>
      </c>
      <c r="R3608" s="56">
        <v>0</v>
      </c>
      <c r="S3608" s="16">
        <f t="shared" si="512"/>
        <v>7.2000000000000008E-2</v>
      </c>
      <c r="T3608" s="79">
        <f t="shared" si="513"/>
        <v>1.6903854</v>
      </c>
      <c r="U3608" s="80">
        <f t="shared" si="514"/>
        <v>0.2</v>
      </c>
      <c r="V3608" s="81">
        <f t="shared" si="515"/>
        <v>0.33807708000000003</v>
      </c>
      <c r="W3608" s="79">
        <f t="shared" si="516"/>
        <v>0.1137616744693495</v>
      </c>
      <c r="X3608" s="60">
        <f t="shared" si="517"/>
        <v>0.1</v>
      </c>
      <c r="Y3608" s="56">
        <f>+'INFO ENEL'!R3596</f>
        <v>4</v>
      </c>
      <c r="Z3608" s="59">
        <f t="shared" si="518"/>
        <v>0.4</v>
      </c>
    </row>
    <row r="3609" spans="1:26" ht="15" customHeight="1" x14ac:dyDescent="0.25">
      <c r="A3609" s="55">
        <f>+'INFO ENEL'!A3597</f>
        <v>3592</v>
      </c>
      <c r="B3609" s="121" t="str">
        <f>+INDEX($B$8:$B$15,MATCH(L3609,$L$8:$L$15,0))</f>
        <v>SICODI</v>
      </c>
      <c r="C3609" s="56" t="str">
        <f>+'INFO ENEL'!B3597</f>
        <v>Lima</v>
      </c>
      <c r="D3609" s="56" t="str">
        <f>+'INFO ENEL'!D3597</f>
        <v>HUACHO (LIMA)</v>
      </c>
      <c r="E3609" s="56" t="str">
        <f>+'INFO ENEL'!D3597</f>
        <v>HUACHO (LIMA)</v>
      </c>
      <c r="F3609" s="50">
        <f>+'INFO ENEL'!E3597</f>
        <v>0</v>
      </c>
      <c r="G3609" s="56" t="str">
        <f>+'INFO ENEL'!L3597</f>
        <v>BT</v>
      </c>
      <c r="H3609" s="57">
        <f>+'INFO ENEL'!M3597</f>
        <v>32.130000000000003</v>
      </c>
      <c r="I3609" s="56">
        <f>+'INFO ENEL'!N3597</f>
        <v>9</v>
      </c>
      <c r="J3609" s="56" t="str">
        <f>+'INFO ENEL'!O3597</f>
        <v>Poste</v>
      </c>
      <c r="K3609" s="56" t="str">
        <f>+'INFO ENEL'!P3597</f>
        <v>Concreto</v>
      </c>
      <c r="L3609" s="56" t="str">
        <f>+'INFO ENEL'!Q3597</f>
        <v>PPC38</v>
      </c>
      <c r="M3609" s="55" t="str">
        <f>+IF(ISERROR(INDEX('Estructuras de Acero y Concreto'!$C$6:$C$577,MATCH(L3609,'Estructuras de Acero y Concreto'!$D$6:$D$577,0)))=FALSE,INDEX('Estructuras de Acero y Concreto'!$C$6:$C$577,MATCH(L3609,'Estructuras de Acero y Concreto'!$D$6:$D$577,0)),IF(ISERROR(INDEX('Estructuras de Madera'!$C$5:$C$122,MATCH(L3609,'Estructuras de Madera'!$D$5:$D$122,0)))=FALSE,INDEX('Estructuras de Madera'!$C$5:$C$122,MATCH(L3609,'Estructuras de Madera'!$D$5:$D$122,0)),INDEX(SICODI!$G$3:$G$2404,MATCH(L3609,SICODI!$G$3:$G$2404,0))))</f>
        <v>PPC38</v>
      </c>
      <c r="N3609" s="121" t="str">
        <f>+IF(ISERROR(VLOOKUP(M3609,'Resumen de precios LLTT'!$C$17:$D$3071,2,FALSE))=FALSE,VLOOKUP(M3609,'Resumen de precios LLTT'!$C$17:$D$3071,2,FALSE),VLOOKUP(M3609,SICODI!$G$3:$J$2404,2,FALSE))</f>
        <v>POSTE DE CONCRETO ARMADO PARA A. P.  9/200/120/245</v>
      </c>
      <c r="O3609" s="58">
        <f>+IF(ISERROR(VLOOKUP(M3609,'Resumen de precios LLTT'!$C$17:$G$3071,5,FALSE))=FALSE,VLOOKUP(M3609,'Resumen de precios LLTT'!$C$17:$G$3071,5,FALSE),VLOOKUP(M3609,SICODI!$G$3:$J$2404,4,FALSE))</f>
        <v>159.16999999999999</v>
      </c>
      <c r="P3609" s="16">
        <f t="shared" si="510"/>
        <v>0.77</v>
      </c>
      <c r="Q3609" s="78">
        <f t="shared" si="511"/>
        <v>281.73089999999996</v>
      </c>
      <c r="R3609" s="56">
        <v>0</v>
      </c>
      <c r="S3609" s="16">
        <f t="shared" si="512"/>
        <v>7.2000000000000008E-2</v>
      </c>
      <c r="T3609" s="79">
        <f t="shared" si="513"/>
        <v>1.6903854</v>
      </c>
      <c r="U3609" s="80">
        <f t="shared" si="514"/>
        <v>0.2</v>
      </c>
      <c r="V3609" s="81">
        <f t="shared" si="515"/>
        <v>0.33807708000000003</v>
      </c>
      <c r="W3609" s="79">
        <f t="shared" si="516"/>
        <v>0.1137616744693495</v>
      </c>
      <c r="X3609" s="60">
        <f t="shared" si="517"/>
        <v>0.1</v>
      </c>
      <c r="Y3609" s="56">
        <f>+'INFO ENEL'!R3597</f>
        <v>4</v>
      </c>
      <c r="Z3609" s="59">
        <f t="shared" si="518"/>
        <v>0.4</v>
      </c>
    </row>
    <row r="3610" spans="1:26" ht="15" customHeight="1" x14ac:dyDescent="0.25">
      <c r="A3610" s="55">
        <f>+'INFO ENEL'!A3598</f>
        <v>3593</v>
      </c>
      <c r="B3610" s="121" t="str">
        <f>+INDEX($B$8:$B$15,MATCH(L3610,$L$8:$L$15,0))</f>
        <v>SICODI</v>
      </c>
      <c r="C3610" s="56" t="str">
        <f>+'INFO ENEL'!B3598</f>
        <v>Lima</v>
      </c>
      <c r="D3610" s="56" t="str">
        <f>+'INFO ENEL'!D3598</f>
        <v>HUACHO (LIMA)</v>
      </c>
      <c r="E3610" s="56" t="str">
        <f>+'INFO ENEL'!D3598</f>
        <v>HUACHO (LIMA)</v>
      </c>
      <c r="F3610" s="50">
        <f>+'INFO ENEL'!E3598</f>
        <v>0</v>
      </c>
      <c r="G3610" s="56" t="str">
        <f>+'INFO ENEL'!L3598</f>
        <v>BT</v>
      </c>
      <c r="H3610" s="57">
        <f>+'INFO ENEL'!M3598</f>
        <v>18.23</v>
      </c>
      <c r="I3610" s="56">
        <f>+'INFO ENEL'!N3598</f>
        <v>9</v>
      </c>
      <c r="J3610" s="56" t="str">
        <f>+'INFO ENEL'!O3598</f>
        <v>Poste</v>
      </c>
      <c r="K3610" s="56" t="str">
        <f>+'INFO ENEL'!P3598</f>
        <v>Concreto</v>
      </c>
      <c r="L3610" s="56" t="str">
        <f>+'INFO ENEL'!Q3598</f>
        <v>PPC38</v>
      </c>
      <c r="M3610" s="55" t="str">
        <f>+IF(ISERROR(INDEX('Estructuras de Acero y Concreto'!$C$6:$C$577,MATCH(L3610,'Estructuras de Acero y Concreto'!$D$6:$D$577,0)))=FALSE,INDEX('Estructuras de Acero y Concreto'!$C$6:$C$577,MATCH(L3610,'Estructuras de Acero y Concreto'!$D$6:$D$577,0)),IF(ISERROR(INDEX('Estructuras de Madera'!$C$5:$C$122,MATCH(L3610,'Estructuras de Madera'!$D$5:$D$122,0)))=FALSE,INDEX('Estructuras de Madera'!$C$5:$C$122,MATCH(L3610,'Estructuras de Madera'!$D$5:$D$122,0)),INDEX(SICODI!$G$3:$G$2404,MATCH(L3610,SICODI!$G$3:$G$2404,0))))</f>
        <v>PPC38</v>
      </c>
      <c r="N3610" s="121" t="str">
        <f>+IF(ISERROR(VLOOKUP(M3610,'Resumen de precios LLTT'!$C$17:$D$3071,2,FALSE))=FALSE,VLOOKUP(M3610,'Resumen de precios LLTT'!$C$17:$D$3071,2,FALSE),VLOOKUP(M3610,SICODI!$G$3:$J$2404,2,FALSE))</f>
        <v>POSTE DE CONCRETO ARMADO PARA A. P.  9/200/120/245</v>
      </c>
      <c r="O3610" s="58">
        <f>+IF(ISERROR(VLOOKUP(M3610,'Resumen de precios LLTT'!$C$17:$G$3071,5,FALSE))=FALSE,VLOOKUP(M3610,'Resumen de precios LLTT'!$C$17:$G$3071,5,FALSE),VLOOKUP(M3610,SICODI!$G$3:$J$2404,4,FALSE))</f>
        <v>159.16999999999999</v>
      </c>
      <c r="P3610" s="16">
        <f t="shared" si="510"/>
        <v>0.77</v>
      </c>
      <c r="Q3610" s="78">
        <f t="shared" si="511"/>
        <v>281.73089999999996</v>
      </c>
      <c r="R3610" s="56">
        <v>0</v>
      </c>
      <c r="S3610" s="16">
        <f t="shared" si="512"/>
        <v>7.2000000000000008E-2</v>
      </c>
      <c r="T3610" s="79">
        <f t="shared" si="513"/>
        <v>1.6903854</v>
      </c>
      <c r="U3610" s="80">
        <f t="shared" si="514"/>
        <v>0.2</v>
      </c>
      <c r="V3610" s="81">
        <f t="shared" si="515"/>
        <v>0.33807708000000003</v>
      </c>
      <c r="W3610" s="79">
        <f t="shared" si="516"/>
        <v>0.1137616744693495</v>
      </c>
      <c r="X3610" s="60">
        <f t="shared" si="517"/>
        <v>0.1</v>
      </c>
      <c r="Y3610" s="56">
        <f>+'INFO ENEL'!R3598</f>
        <v>4</v>
      </c>
      <c r="Z3610" s="59">
        <f t="shared" si="518"/>
        <v>0.4</v>
      </c>
    </row>
    <row r="3611" spans="1:26" ht="15" customHeight="1" x14ac:dyDescent="0.25">
      <c r="A3611" s="55">
        <f>+'INFO ENEL'!A3599</f>
        <v>3594</v>
      </c>
      <c r="B3611" s="121" t="str">
        <f>+INDEX($B$8:$B$15,MATCH(L3611,$L$8:$L$15,0))</f>
        <v>SICODI</v>
      </c>
      <c r="C3611" s="56" t="str">
        <f>+'INFO ENEL'!B3599</f>
        <v>Lima</v>
      </c>
      <c r="D3611" s="56" t="str">
        <f>+'INFO ENEL'!D3599</f>
        <v>HUACHO (LIMA)</v>
      </c>
      <c r="E3611" s="56" t="str">
        <f>+'INFO ENEL'!D3599</f>
        <v>HUACHO (LIMA)</v>
      </c>
      <c r="F3611" s="50">
        <f>+'INFO ENEL'!E3599</f>
        <v>0</v>
      </c>
      <c r="G3611" s="56" t="str">
        <f>+'INFO ENEL'!L3599</f>
        <v>BT</v>
      </c>
      <c r="H3611" s="57">
        <f>+'INFO ENEL'!M3599</f>
        <v>73.42</v>
      </c>
      <c r="I3611" s="56">
        <f>+'INFO ENEL'!N3599</f>
        <v>11</v>
      </c>
      <c r="J3611" s="56" t="str">
        <f>+'INFO ENEL'!O3599</f>
        <v>Poste</v>
      </c>
      <c r="K3611" s="56" t="str">
        <f>+'INFO ENEL'!P3599</f>
        <v>Concreto</v>
      </c>
      <c r="L3611" s="56" t="str">
        <f>+'INFO ENEL'!Q3599</f>
        <v>PPC40</v>
      </c>
      <c r="M3611" s="55" t="str">
        <f>+IF(ISERROR(INDEX('Estructuras de Acero y Concreto'!$C$6:$C$577,MATCH(L3611,'Estructuras de Acero y Concreto'!$D$6:$D$577,0)))=FALSE,INDEX('Estructuras de Acero y Concreto'!$C$6:$C$577,MATCH(L3611,'Estructuras de Acero y Concreto'!$D$6:$D$577,0)),IF(ISERROR(INDEX('Estructuras de Madera'!$C$5:$C$122,MATCH(L3611,'Estructuras de Madera'!$D$5:$D$122,0)))=FALSE,INDEX('Estructuras de Madera'!$C$5:$C$122,MATCH(L3611,'Estructuras de Madera'!$D$5:$D$122,0)),INDEX(SICODI!$G$3:$G$2404,MATCH(L3611,SICODI!$G$3:$G$2404,0))))</f>
        <v>PPC40</v>
      </c>
      <c r="N3611" s="121" t="str">
        <f>+IF(ISERROR(VLOOKUP(M3611,'Resumen de precios LLTT'!$C$17:$D$3071,2,FALSE))=FALSE,VLOOKUP(M3611,'Resumen de precios LLTT'!$C$17:$D$3071,2,FALSE),VLOOKUP(M3611,SICODI!$G$3:$J$2404,2,FALSE))</f>
        <v>POSTE DE CONCRETO ARMADO PARA A. P. 11/200/120/285</v>
      </c>
      <c r="O3611" s="58">
        <f>+IF(ISERROR(VLOOKUP(M3611,'Resumen de precios LLTT'!$C$17:$G$3071,5,FALSE))=FALSE,VLOOKUP(M3611,'Resumen de precios LLTT'!$C$17:$G$3071,5,FALSE),VLOOKUP(M3611,SICODI!$G$3:$J$2404,4,FALSE))</f>
        <v>206.03</v>
      </c>
      <c r="P3611" s="16">
        <f t="shared" si="510"/>
        <v>0.77</v>
      </c>
      <c r="Q3611" s="78">
        <f t="shared" si="511"/>
        <v>364.67310000000003</v>
      </c>
      <c r="R3611" s="56">
        <v>0</v>
      </c>
      <c r="S3611" s="16">
        <f t="shared" si="512"/>
        <v>7.2000000000000008E-2</v>
      </c>
      <c r="T3611" s="79">
        <f t="shared" si="513"/>
        <v>2.1880386000000005</v>
      </c>
      <c r="U3611" s="80">
        <f t="shared" si="514"/>
        <v>0.2</v>
      </c>
      <c r="V3611" s="81">
        <f t="shared" si="515"/>
        <v>0.43760772000000014</v>
      </c>
      <c r="W3611" s="79">
        <f t="shared" si="516"/>
        <v>0.14725336301388503</v>
      </c>
      <c r="X3611" s="60">
        <f t="shared" si="517"/>
        <v>0.1</v>
      </c>
      <c r="Y3611" s="56">
        <f>+'INFO ENEL'!R3599</f>
        <v>4</v>
      </c>
      <c r="Z3611" s="59">
        <f t="shared" si="518"/>
        <v>0.4</v>
      </c>
    </row>
    <row r="3612" spans="1:26" ht="15" customHeight="1" x14ac:dyDescent="0.25">
      <c r="A3612" s="55">
        <f>+'INFO ENEL'!A3600</f>
        <v>3595</v>
      </c>
      <c r="B3612" s="121" t="str">
        <f>+INDEX($B$8:$B$15,MATCH(L3612,$L$8:$L$15,0))</f>
        <v>SICODI</v>
      </c>
      <c r="C3612" s="56" t="str">
        <f>+'INFO ENEL'!B3600</f>
        <v>Lima</v>
      </c>
      <c r="D3612" s="56" t="str">
        <f>+'INFO ENEL'!D3600</f>
        <v>HUACHO (LIMA)</v>
      </c>
      <c r="E3612" s="56" t="str">
        <f>+'INFO ENEL'!D3600</f>
        <v>HUACHO (LIMA)</v>
      </c>
      <c r="F3612" s="50">
        <f>+'INFO ENEL'!E3600</f>
        <v>0</v>
      </c>
      <c r="G3612" s="56" t="str">
        <f>+'INFO ENEL'!L3600</f>
        <v>MT</v>
      </c>
      <c r="H3612" s="57">
        <f>+'INFO ENEL'!M3600</f>
        <v>72.81</v>
      </c>
      <c r="I3612" s="56">
        <f>+'INFO ENEL'!N3600</f>
        <v>15</v>
      </c>
      <c r="J3612" s="56" t="str">
        <f>+'INFO ENEL'!O3600</f>
        <v>Poste</v>
      </c>
      <c r="K3612" s="56" t="str">
        <f>+'INFO ENEL'!P3600</f>
        <v>Concreto</v>
      </c>
      <c r="L3612" s="56" t="str">
        <f>+'INFO ENEL'!Q3600</f>
        <v>PPC24</v>
      </c>
      <c r="M3612" s="55" t="str">
        <f>+IF(ISERROR(INDEX('Estructuras de Acero y Concreto'!$C$6:$C$577,MATCH(L3612,'Estructuras de Acero y Concreto'!$D$6:$D$577,0)))=FALSE,INDEX('Estructuras de Acero y Concreto'!$C$6:$C$577,MATCH(L3612,'Estructuras de Acero y Concreto'!$D$6:$D$577,0)),IF(ISERROR(INDEX('Estructuras de Madera'!$C$5:$C$122,MATCH(L3612,'Estructuras de Madera'!$D$5:$D$122,0)))=FALSE,INDEX('Estructuras de Madera'!$C$5:$C$122,MATCH(L3612,'Estructuras de Madera'!$D$5:$D$122,0)),INDEX(SICODI!$G$3:$G$2404,MATCH(L3612,SICODI!$G$3:$G$2404,0))))</f>
        <v>PPC24</v>
      </c>
      <c r="N3612" s="121" t="str">
        <f>+IF(ISERROR(VLOOKUP(M3612,'Resumen de precios LLTT'!$C$17:$D$3071,2,FALSE))=FALSE,VLOOKUP(M3612,'Resumen de precios LLTT'!$C$17:$D$3071,2,FALSE),VLOOKUP(M3612,SICODI!$G$3:$J$2404,2,FALSE))</f>
        <v>POSTE DE CONCRETO ARMADO DE 15/400/150/375</v>
      </c>
      <c r="O3612" s="58">
        <f>+IF(ISERROR(VLOOKUP(M3612,'Resumen de precios LLTT'!$C$17:$G$3071,5,FALSE))=FALSE,VLOOKUP(M3612,'Resumen de precios LLTT'!$C$17:$G$3071,5,FALSE),VLOOKUP(M3612,SICODI!$G$3:$J$2404,4,FALSE))</f>
        <v>476.76</v>
      </c>
      <c r="P3612" s="16">
        <f t="shared" si="510"/>
        <v>0.84299999999999997</v>
      </c>
      <c r="Q3612" s="78">
        <f t="shared" si="511"/>
        <v>878.66867999999999</v>
      </c>
      <c r="R3612" s="56">
        <v>0</v>
      </c>
      <c r="S3612" s="16">
        <f t="shared" si="512"/>
        <v>0.13400000000000001</v>
      </c>
      <c r="T3612" s="79">
        <f t="shared" si="513"/>
        <v>9.8118002600000001</v>
      </c>
      <c r="U3612" s="80">
        <f t="shared" si="514"/>
        <v>0.183</v>
      </c>
      <c r="V3612" s="81">
        <f t="shared" si="515"/>
        <v>1.7955594475800001</v>
      </c>
      <c r="W3612" s="79">
        <f t="shared" si="516"/>
        <v>0.60419904645994038</v>
      </c>
      <c r="X3612" s="60">
        <f t="shared" si="517"/>
        <v>0.6</v>
      </c>
      <c r="Y3612" s="56">
        <f>+'INFO ENEL'!R3600</f>
        <v>1</v>
      </c>
      <c r="Z3612" s="59">
        <f t="shared" si="518"/>
        <v>0.6</v>
      </c>
    </row>
    <row r="3613" spans="1:26" ht="15" customHeight="1" x14ac:dyDescent="0.25">
      <c r="A3613" s="55">
        <f>+'INFO ENEL'!A3601</f>
        <v>3596</v>
      </c>
      <c r="B3613" s="121" t="str">
        <f>+INDEX($B$8:$B$15,MATCH(L3613,$L$8:$L$15,0))</f>
        <v>SICODI</v>
      </c>
      <c r="C3613" s="56" t="str">
        <f>+'INFO ENEL'!B3601</f>
        <v>Lima</v>
      </c>
      <c r="D3613" s="56" t="str">
        <f>+'INFO ENEL'!D3601</f>
        <v>HUACHO (LIMA)</v>
      </c>
      <c r="E3613" s="56" t="str">
        <f>+'INFO ENEL'!D3601</f>
        <v>HUACHO (LIMA)</v>
      </c>
      <c r="F3613" s="50">
        <f>+'INFO ENEL'!E3601</f>
        <v>0</v>
      </c>
      <c r="G3613" s="56" t="str">
        <f>+'INFO ENEL'!L3601</f>
        <v>MT</v>
      </c>
      <c r="H3613" s="57">
        <f>+'INFO ENEL'!M3601</f>
        <v>56.06</v>
      </c>
      <c r="I3613" s="56">
        <f>+'INFO ENEL'!N3601</f>
        <v>15</v>
      </c>
      <c r="J3613" s="56" t="str">
        <f>+'INFO ENEL'!O3601</f>
        <v>Poste</v>
      </c>
      <c r="K3613" s="56" t="str">
        <f>+'INFO ENEL'!P3601</f>
        <v>Concreto</v>
      </c>
      <c r="L3613" s="56" t="str">
        <f>+'INFO ENEL'!Q3601</f>
        <v>PPC24</v>
      </c>
      <c r="M3613" s="55" t="str">
        <f>+IF(ISERROR(INDEX('Estructuras de Acero y Concreto'!$C$6:$C$577,MATCH(L3613,'Estructuras de Acero y Concreto'!$D$6:$D$577,0)))=FALSE,INDEX('Estructuras de Acero y Concreto'!$C$6:$C$577,MATCH(L3613,'Estructuras de Acero y Concreto'!$D$6:$D$577,0)),IF(ISERROR(INDEX('Estructuras de Madera'!$C$5:$C$122,MATCH(L3613,'Estructuras de Madera'!$D$5:$D$122,0)))=FALSE,INDEX('Estructuras de Madera'!$C$5:$C$122,MATCH(L3613,'Estructuras de Madera'!$D$5:$D$122,0)),INDEX(SICODI!$G$3:$G$2404,MATCH(L3613,SICODI!$G$3:$G$2404,0))))</f>
        <v>PPC24</v>
      </c>
      <c r="N3613" s="121" t="str">
        <f>+IF(ISERROR(VLOOKUP(M3613,'Resumen de precios LLTT'!$C$17:$D$3071,2,FALSE))=FALSE,VLOOKUP(M3613,'Resumen de precios LLTT'!$C$17:$D$3071,2,FALSE),VLOOKUP(M3613,SICODI!$G$3:$J$2404,2,FALSE))</f>
        <v>POSTE DE CONCRETO ARMADO DE 15/400/150/375</v>
      </c>
      <c r="O3613" s="58">
        <f>+IF(ISERROR(VLOOKUP(M3613,'Resumen de precios LLTT'!$C$17:$G$3071,5,FALSE))=FALSE,VLOOKUP(M3613,'Resumen de precios LLTT'!$C$17:$G$3071,5,FALSE),VLOOKUP(M3613,SICODI!$G$3:$J$2404,4,FALSE))</f>
        <v>476.76</v>
      </c>
      <c r="P3613" s="16">
        <f t="shared" si="510"/>
        <v>0.84299999999999997</v>
      </c>
      <c r="Q3613" s="78">
        <f t="shared" si="511"/>
        <v>878.66867999999999</v>
      </c>
      <c r="R3613" s="56">
        <v>0</v>
      </c>
      <c r="S3613" s="16">
        <f t="shared" si="512"/>
        <v>0.13400000000000001</v>
      </c>
      <c r="T3613" s="79">
        <f t="shared" si="513"/>
        <v>9.8118002600000001</v>
      </c>
      <c r="U3613" s="80">
        <f t="shared" si="514"/>
        <v>0.183</v>
      </c>
      <c r="V3613" s="81">
        <f t="shared" si="515"/>
        <v>1.7955594475800001</v>
      </c>
      <c r="W3613" s="79">
        <f t="shared" si="516"/>
        <v>0.60419904645994038</v>
      </c>
      <c r="X3613" s="60">
        <f t="shared" si="517"/>
        <v>0.6</v>
      </c>
      <c r="Y3613" s="56">
        <f>+'INFO ENEL'!R3601</f>
        <v>1</v>
      </c>
      <c r="Z3613" s="59">
        <f t="shared" si="518"/>
        <v>0.6</v>
      </c>
    </row>
    <row r="3614" spans="1:26" ht="15" customHeight="1" x14ac:dyDescent="0.25">
      <c r="A3614" s="55">
        <f>+'INFO ENEL'!A3602</f>
        <v>3597</v>
      </c>
      <c r="B3614" s="121" t="str">
        <f>+INDEX($B$8:$B$15,MATCH(L3614,$L$8:$L$15,0))</f>
        <v>SICODI</v>
      </c>
      <c r="C3614" s="56" t="str">
        <f>+'INFO ENEL'!B3602</f>
        <v>Lima</v>
      </c>
      <c r="D3614" s="56" t="str">
        <f>+'INFO ENEL'!D3602</f>
        <v>HUACHO (LIMA)</v>
      </c>
      <c r="E3614" s="56" t="str">
        <f>+'INFO ENEL'!D3602</f>
        <v>HUACHO (LIMA)</v>
      </c>
      <c r="F3614" s="50">
        <f>+'INFO ENEL'!E3602</f>
        <v>0</v>
      </c>
      <c r="G3614" s="56" t="str">
        <f>+'INFO ENEL'!L3602</f>
        <v>MT</v>
      </c>
      <c r="H3614" s="57">
        <f>+'INFO ENEL'!M3602</f>
        <v>34.659999999999897</v>
      </c>
      <c r="I3614" s="56">
        <f>+'INFO ENEL'!N3602</f>
        <v>15</v>
      </c>
      <c r="J3614" s="56" t="str">
        <f>+'INFO ENEL'!O3602</f>
        <v>Poste</v>
      </c>
      <c r="K3614" s="56" t="str">
        <f>+'INFO ENEL'!P3602</f>
        <v>Concreto</v>
      </c>
      <c r="L3614" s="56" t="str">
        <f>+'INFO ENEL'!Q3602</f>
        <v>PPC24</v>
      </c>
      <c r="M3614" s="55" t="str">
        <f>+IF(ISERROR(INDEX('Estructuras de Acero y Concreto'!$C$6:$C$577,MATCH(L3614,'Estructuras de Acero y Concreto'!$D$6:$D$577,0)))=FALSE,INDEX('Estructuras de Acero y Concreto'!$C$6:$C$577,MATCH(L3614,'Estructuras de Acero y Concreto'!$D$6:$D$577,0)),IF(ISERROR(INDEX('Estructuras de Madera'!$C$5:$C$122,MATCH(L3614,'Estructuras de Madera'!$D$5:$D$122,0)))=FALSE,INDEX('Estructuras de Madera'!$C$5:$C$122,MATCH(L3614,'Estructuras de Madera'!$D$5:$D$122,0)),INDEX(SICODI!$G$3:$G$2404,MATCH(L3614,SICODI!$G$3:$G$2404,0))))</f>
        <v>PPC24</v>
      </c>
      <c r="N3614" s="121" t="str">
        <f>+IF(ISERROR(VLOOKUP(M3614,'Resumen de precios LLTT'!$C$17:$D$3071,2,FALSE))=FALSE,VLOOKUP(M3614,'Resumen de precios LLTT'!$C$17:$D$3071,2,FALSE),VLOOKUP(M3614,SICODI!$G$3:$J$2404,2,FALSE))</f>
        <v>POSTE DE CONCRETO ARMADO DE 15/400/150/375</v>
      </c>
      <c r="O3614" s="58">
        <f>+IF(ISERROR(VLOOKUP(M3614,'Resumen de precios LLTT'!$C$17:$G$3071,5,FALSE))=FALSE,VLOOKUP(M3614,'Resumen de precios LLTT'!$C$17:$G$3071,5,FALSE),VLOOKUP(M3614,SICODI!$G$3:$J$2404,4,FALSE))</f>
        <v>476.76</v>
      </c>
      <c r="P3614" s="16">
        <f t="shared" si="510"/>
        <v>0.84299999999999997</v>
      </c>
      <c r="Q3614" s="78">
        <f t="shared" si="511"/>
        <v>878.66867999999999</v>
      </c>
      <c r="R3614" s="56">
        <v>0</v>
      </c>
      <c r="S3614" s="16">
        <f t="shared" si="512"/>
        <v>0.13400000000000001</v>
      </c>
      <c r="T3614" s="79">
        <f t="shared" si="513"/>
        <v>9.8118002600000001</v>
      </c>
      <c r="U3614" s="80">
        <f t="shared" si="514"/>
        <v>0.183</v>
      </c>
      <c r="V3614" s="81">
        <f t="shared" si="515"/>
        <v>1.7955594475800001</v>
      </c>
      <c r="W3614" s="79">
        <f t="shared" si="516"/>
        <v>0.60419904645994038</v>
      </c>
      <c r="X3614" s="60">
        <f t="shared" si="517"/>
        <v>0.6</v>
      </c>
      <c r="Y3614" s="56">
        <f>+'INFO ENEL'!R3602</f>
        <v>1</v>
      </c>
      <c r="Z3614" s="59">
        <f t="shared" si="518"/>
        <v>0.6</v>
      </c>
    </row>
    <row r="3615" spans="1:26" ht="15" customHeight="1" x14ac:dyDescent="0.25">
      <c r="A3615" s="55">
        <f>+'INFO ENEL'!A3603</f>
        <v>3598</v>
      </c>
      <c r="B3615" s="121" t="str">
        <f>+INDEX($B$8:$B$15,MATCH(L3615,$L$8:$L$15,0))</f>
        <v>SICODI</v>
      </c>
      <c r="C3615" s="56" t="str">
        <f>+'INFO ENEL'!B3603</f>
        <v>Lima</v>
      </c>
      <c r="D3615" s="56" t="str">
        <f>+'INFO ENEL'!D3603</f>
        <v>HUACHO (LIMA)</v>
      </c>
      <c r="E3615" s="56" t="str">
        <f>+'INFO ENEL'!D3603</f>
        <v>HUACHO (LIMA)</v>
      </c>
      <c r="F3615" s="50">
        <f>+'INFO ENEL'!E3603</f>
        <v>0</v>
      </c>
      <c r="G3615" s="56" t="str">
        <f>+'INFO ENEL'!L3603</f>
        <v>MT</v>
      </c>
      <c r="H3615" s="57">
        <f>+'INFO ENEL'!M3603</f>
        <v>17.3</v>
      </c>
      <c r="I3615" s="56">
        <f>+'INFO ENEL'!N3603</f>
        <v>15</v>
      </c>
      <c r="J3615" s="56" t="str">
        <f>+'INFO ENEL'!O3603</f>
        <v>Poste</v>
      </c>
      <c r="K3615" s="56" t="str">
        <f>+'INFO ENEL'!P3603</f>
        <v>Concreto</v>
      </c>
      <c r="L3615" s="56" t="str">
        <f>+'INFO ENEL'!Q3603</f>
        <v>PPC24</v>
      </c>
      <c r="M3615" s="55" t="str">
        <f>+IF(ISERROR(INDEX('Estructuras de Acero y Concreto'!$C$6:$C$577,MATCH(L3615,'Estructuras de Acero y Concreto'!$D$6:$D$577,0)))=FALSE,INDEX('Estructuras de Acero y Concreto'!$C$6:$C$577,MATCH(L3615,'Estructuras de Acero y Concreto'!$D$6:$D$577,0)),IF(ISERROR(INDEX('Estructuras de Madera'!$C$5:$C$122,MATCH(L3615,'Estructuras de Madera'!$D$5:$D$122,0)))=FALSE,INDEX('Estructuras de Madera'!$C$5:$C$122,MATCH(L3615,'Estructuras de Madera'!$D$5:$D$122,0)),INDEX(SICODI!$G$3:$G$2404,MATCH(L3615,SICODI!$G$3:$G$2404,0))))</f>
        <v>PPC24</v>
      </c>
      <c r="N3615" s="121" t="str">
        <f>+IF(ISERROR(VLOOKUP(M3615,'Resumen de precios LLTT'!$C$17:$D$3071,2,FALSE))=FALSE,VLOOKUP(M3615,'Resumen de precios LLTT'!$C$17:$D$3071,2,FALSE),VLOOKUP(M3615,SICODI!$G$3:$J$2404,2,FALSE))</f>
        <v>POSTE DE CONCRETO ARMADO DE 15/400/150/375</v>
      </c>
      <c r="O3615" s="58">
        <f>+IF(ISERROR(VLOOKUP(M3615,'Resumen de precios LLTT'!$C$17:$G$3071,5,FALSE))=FALSE,VLOOKUP(M3615,'Resumen de precios LLTT'!$C$17:$G$3071,5,FALSE),VLOOKUP(M3615,SICODI!$G$3:$J$2404,4,FALSE))</f>
        <v>476.76</v>
      </c>
      <c r="P3615" s="16">
        <f t="shared" si="510"/>
        <v>0.84299999999999997</v>
      </c>
      <c r="Q3615" s="78">
        <f t="shared" si="511"/>
        <v>878.66867999999999</v>
      </c>
      <c r="R3615" s="56">
        <v>0</v>
      </c>
      <c r="S3615" s="16">
        <f t="shared" si="512"/>
        <v>0.13400000000000001</v>
      </c>
      <c r="T3615" s="79">
        <f t="shared" si="513"/>
        <v>9.8118002600000001</v>
      </c>
      <c r="U3615" s="80">
        <f t="shared" si="514"/>
        <v>0.183</v>
      </c>
      <c r="V3615" s="81">
        <f t="shared" si="515"/>
        <v>1.7955594475800001</v>
      </c>
      <c r="W3615" s="79">
        <f t="shared" si="516"/>
        <v>0.60419904645994038</v>
      </c>
      <c r="X3615" s="60">
        <f t="shared" si="517"/>
        <v>0.6</v>
      </c>
      <c r="Y3615" s="56">
        <f>+'INFO ENEL'!R3603</f>
        <v>1</v>
      </c>
      <c r="Z3615" s="59">
        <f t="shared" si="518"/>
        <v>0.6</v>
      </c>
    </row>
    <row r="3616" spans="1:26" ht="15" customHeight="1" x14ac:dyDescent="0.25">
      <c r="A3616" s="55">
        <f>+'INFO ENEL'!A3604</f>
        <v>3599</v>
      </c>
      <c r="B3616" s="121" t="str">
        <f>+INDEX($B$8:$B$15,MATCH(L3616,$L$8:$L$15,0))</f>
        <v>SICODI</v>
      </c>
      <c r="C3616" s="56" t="str">
        <f>+'INFO ENEL'!B3604</f>
        <v>Lima</v>
      </c>
      <c r="D3616" s="56" t="str">
        <f>+'INFO ENEL'!D3604</f>
        <v>HUACHO (LIMA)</v>
      </c>
      <c r="E3616" s="56" t="str">
        <f>+'INFO ENEL'!D3604</f>
        <v>HUACHO (LIMA)</v>
      </c>
      <c r="F3616" s="50">
        <f>+'INFO ENEL'!E3604</f>
        <v>0</v>
      </c>
      <c r="G3616" s="56" t="str">
        <f>+'INFO ENEL'!L3604</f>
        <v>MT</v>
      </c>
      <c r="H3616" s="57">
        <f>+'INFO ENEL'!M3604</f>
        <v>55.79</v>
      </c>
      <c r="I3616" s="56">
        <f>+'INFO ENEL'!N3604</f>
        <v>15</v>
      </c>
      <c r="J3616" s="56" t="str">
        <f>+'INFO ENEL'!O3604</f>
        <v>Poste</v>
      </c>
      <c r="K3616" s="56" t="str">
        <f>+'INFO ENEL'!P3604</f>
        <v>Concreto</v>
      </c>
      <c r="L3616" s="56" t="str">
        <f>+'INFO ENEL'!Q3604</f>
        <v>PPC24</v>
      </c>
      <c r="M3616" s="55" t="str">
        <f>+IF(ISERROR(INDEX('Estructuras de Acero y Concreto'!$C$6:$C$577,MATCH(L3616,'Estructuras de Acero y Concreto'!$D$6:$D$577,0)))=FALSE,INDEX('Estructuras de Acero y Concreto'!$C$6:$C$577,MATCH(L3616,'Estructuras de Acero y Concreto'!$D$6:$D$577,0)),IF(ISERROR(INDEX('Estructuras de Madera'!$C$5:$C$122,MATCH(L3616,'Estructuras de Madera'!$D$5:$D$122,0)))=FALSE,INDEX('Estructuras de Madera'!$C$5:$C$122,MATCH(L3616,'Estructuras de Madera'!$D$5:$D$122,0)),INDEX(SICODI!$G$3:$G$2404,MATCH(L3616,SICODI!$G$3:$G$2404,0))))</f>
        <v>PPC24</v>
      </c>
      <c r="N3616" s="121" t="str">
        <f>+IF(ISERROR(VLOOKUP(M3616,'Resumen de precios LLTT'!$C$17:$D$3071,2,FALSE))=FALSE,VLOOKUP(M3616,'Resumen de precios LLTT'!$C$17:$D$3071,2,FALSE),VLOOKUP(M3616,SICODI!$G$3:$J$2404,2,FALSE))</f>
        <v>POSTE DE CONCRETO ARMADO DE 15/400/150/375</v>
      </c>
      <c r="O3616" s="58">
        <f>+IF(ISERROR(VLOOKUP(M3616,'Resumen de precios LLTT'!$C$17:$G$3071,5,FALSE))=FALSE,VLOOKUP(M3616,'Resumen de precios LLTT'!$C$17:$G$3071,5,FALSE),VLOOKUP(M3616,SICODI!$G$3:$J$2404,4,FALSE))</f>
        <v>476.76</v>
      </c>
      <c r="P3616" s="16">
        <f t="shared" si="510"/>
        <v>0.84299999999999997</v>
      </c>
      <c r="Q3616" s="78">
        <f t="shared" si="511"/>
        <v>878.66867999999999</v>
      </c>
      <c r="R3616" s="56">
        <v>0</v>
      </c>
      <c r="S3616" s="16">
        <f t="shared" si="512"/>
        <v>0.13400000000000001</v>
      </c>
      <c r="T3616" s="79">
        <f t="shared" si="513"/>
        <v>9.8118002600000001</v>
      </c>
      <c r="U3616" s="80">
        <f t="shared" si="514"/>
        <v>0.183</v>
      </c>
      <c r="V3616" s="81">
        <f t="shared" si="515"/>
        <v>1.7955594475800001</v>
      </c>
      <c r="W3616" s="79">
        <f t="shared" si="516"/>
        <v>0.60419904645994038</v>
      </c>
      <c r="X3616" s="60">
        <f t="shared" si="517"/>
        <v>0.6</v>
      </c>
      <c r="Y3616" s="56">
        <f>+'INFO ENEL'!R3604</f>
        <v>1</v>
      </c>
      <c r="Z3616" s="59">
        <f t="shared" si="518"/>
        <v>0.6</v>
      </c>
    </row>
    <row r="3617" spans="1:26" ht="15" customHeight="1" x14ac:dyDescent="0.25">
      <c r="A3617" s="55">
        <f>+'INFO ENEL'!A3605</f>
        <v>3600</v>
      </c>
      <c r="B3617" s="121" t="str">
        <f>+INDEX($B$8:$B$15,MATCH(L3617,$L$8:$L$15,0))</f>
        <v>SICODI</v>
      </c>
      <c r="C3617" s="56" t="str">
        <f>+'INFO ENEL'!B3605</f>
        <v>Lima</v>
      </c>
      <c r="D3617" s="56" t="str">
        <f>+'INFO ENEL'!D3605</f>
        <v>HUACHO (LIMA)</v>
      </c>
      <c r="E3617" s="56" t="str">
        <f>+'INFO ENEL'!D3605</f>
        <v>HUACHO (LIMA)</v>
      </c>
      <c r="F3617" s="50">
        <f>+'INFO ENEL'!E3605</f>
        <v>0</v>
      </c>
      <c r="G3617" s="56" t="str">
        <f>+'INFO ENEL'!L3605</f>
        <v>MT</v>
      </c>
      <c r="H3617" s="57">
        <f>+'INFO ENEL'!M3605</f>
        <v>52.91</v>
      </c>
      <c r="I3617" s="56">
        <f>+'INFO ENEL'!N3605</f>
        <v>15</v>
      </c>
      <c r="J3617" s="56" t="str">
        <f>+'INFO ENEL'!O3605</f>
        <v>Poste</v>
      </c>
      <c r="K3617" s="56" t="str">
        <f>+'INFO ENEL'!P3605</f>
        <v>Concreto</v>
      </c>
      <c r="L3617" s="56" t="str">
        <f>+'INFO ENEL'!Q3605</f>
        <v>PPC24</v>
      </c>
      <c r="M3617" s="55" t="str">
        <f>+IF(ISERROR(INDEX('Estructuras de Acero y Concreto'!$C$6:$C$577,MATCH(L3617,'Estructuras de Acero y Concreto'!$D$6:$D$577,0)))=FALSE,INDEX('Estructuras de Acero y Concreto'!$C$6:$C$577,MATCH(L3617,'Estructuras de Acero y Concreto'!$D$6:$D$577,0)),IF(ISERROR(INDEX('Estructuras de Madera'!$C$5:$C$122,MATCH(L3617,'Estructuras de Madera'!$D$5:$D$122,0)))=FALSE,INDEX('Estructuras de Madera'!$C$5:$C$122,MATCH(L3617,'Estructuras de Madera'!$D$5:$D$122,0)),INDEX(SICODI!$G$3:$G$2404,MATCH(L3617,SICODI!$G$3:$G$2404,0))))</f>
        <v>PPC24</v>
      </c>
      <c r="N3617" s="121" t="str">
        <f>+IF(ISERROR(VLOOKUP(M3617,'Resumen de precios LLTT'!$C$17:$D$3071,2,FALSE))=FALSE,VLOOKUP(M3617,'Resumen de precios LLTT'!$C$17:$D$3071,2,FALSE),VLOOKUP(M3617,SICODI!$G$3:$J$2404,2,FALSE))</f>
        <v>POSTE DE CONCRETO ARMADO DE 15/400/150/375</v>
      </c>
      <c r="O3617" s="58">
        <f>+IF(ISERROR(VLOOKUP(M3617,'Resumen de precios LLTT'!$C$17:$G$3071,5,FALSE))=FALSE,VLOOKUP(M3617,'Resumen de precios LLTT'!$C$17:$G$3071,5,FALSE),VLOOKUP(M3617,SICODI!$G$3:$J$2404,4,FALSE))</f>
        <v>476.76</v>
      </c>
      <c r="P3617" s="16">
        <f t="shared" si="510"/>
        <v>0.84299999999999997</v>
      </c>
      <c r="Q3617" s="78">
        <f t="shared" si="511"/>
        <v>878.66867999999999</v>
      </c>
      <c r="R3617" s="56">
        <v>0</v>
      </c>
      <c r="S3617" s="16">
        <f t="shared" si="512"/>
        <v>0.13400000000000001</v>
      </c>
      <c r="T3617" s="79">
        <f t="shared" si="513"/>
        <v>9.8118002600000001</v>
      </c>
      <c r="U3617" s="80">
        <f t="shared" si="514"/>
        <v>0.183</v>
      </c>
      <c r="V3617" s="81">
        <f t="shared" si="515"/>
        <v>1.7955594475800001</v>
      </c>
      <c r="W3617" s="79">
        <f t="shared" si="516"/>
        <v>0.60419904645994038</v>
      </c>
      <c r="X3617" s="60">
        <f t="shared" si="517"/>
        <v>0.6</v>
      </c>
      <c r="Y3617" s="56">
        <f>+'INFO ENEL'!R3605</f>
        <v>1</v>
      </c>
      <c r="Z3617" s="59">
        <f t="shared" si="518"/>
        <v>0.6</v>
      </c>
    </row>
    <row r="3618" spans="1:26" ht="15" customHeight="1" x14ac:dyDescent="0.25">
      <c r="A3618" s="55">
        <f>+'INFO ENEL'!A3606</f>
        <v>3601</v>
      </c>
      <c r="B3618" s="121" t="str">
        <f>+INDEX($B$8:$B$15,MATCH(L3618,$L$8:$L$15,0))</f>
        <v>SICODI</v>
      </c>
      <c r="C3618" s="56" t="str">
        <f>+'INFO ENEL'!B3606</f>
        <v>Lima</v>
      </c>
      <c r="D3618" s="56" t="str">
        <f>+'INFO ENEL'!D3606</f>
        <v>HUACHO (LIMA)</v>
      </c>
      <c r="E3618" s="56" t="str">
        <f>+'INFO ENEL'!D3606</f>
        <v>HUACHO (LIMA)</v>
      </c>
      <c r="F3618" s="50">
        <f>+'INFO ENEL'!E3606</f>
        <v>0</v>
      </c>
      <c r="G3618" s="56" t="str">
        <f>+'INFO ENEL'!L3606</f>
        <v>MT</v>
      </c>
      <c r="H3618" s="57">
        <f>+'INFO ENEL'!M3606</f>
        <v>32.19</v>
      </c>
      <c r="I3618" s="56">
        <f>+'INFO ENEL'!N3606</f>
        <v>13</v>
      </c>
      <c r="J3618" s="56" t="str">
        <f>+'INFO ENEL'!O3606</f>
        <v>Poste</v>
      </c>
      <c r="K3618" s="56" t="str">
        <f>+'INFO ENEL'!P3606</f>
        <v>Concreto</v>
      </c>
      <c r="L3618" s="56" t="str">
        <f>+'INFO ENEL'!Q3606</f>
        <v>PPC20</v>
      </c>
      <c r="M3618" s="55" t="str">
        <f>+IF(ISERROR(INDEX('Estructuras de Acero y Concreto'!$C$6:$C$577,MATCH(L3618,'Estructuras de Acero y Concreto'!$D$6:$D$577,0)))=FALSE,INDEX('Estructuras de Acero y Concreto'!$C$6:$C$577,MATCH(L3618,'Estructuras de Acero y Concreto'!$D$6:$D$577,0)),IF(ISERROR(INDEX('Estructuras de Madera'!$C$5:$C$122,MATCH(L3618,'Estructuras de Madera'!$D$5:$D$122,0)))=FALSE,INDEX('Estructuras de Madera'!$C$5:$C$122,MATCH(L3618,'Estructuras de Madera'!$D$5:$D$122,0)),INDEX(SICODI!$G$3:$G$2404,MATCH(L3618,SICODI!$G$3:$G$2404,0))))</f>
        <v>PPC20</v>
      </c>
      <c r="N3618" s="121" t="str">
        <f>+IF(ISERROR(VLOOKUP(M3618,'Resumen de precios LLTT'!$C$17:$D$3071,2,FALSE))=FALSE,VLOOKUP(M3618,'Resumen de precios LLTT'!$C$17:$D$3071,2,FALSE),VLOOKUP(M3618,SICODI!$G$3:$J$2404,2,FALSE))</f>
        <v>POSTE DE CONCRETO ARMADO DE 13/400/150/345</v>
      </c>
      <c r="O3618" s="58">
        <f>+IF(ISERROR(VLOOKUP(M3618,'Resumen de precios LLTT'!$C$17:$G$3071,5,FALSE))=FALSE,VLOOKUP(M3618,'Resumen de precios LLTT'!$C$17:$G$3071,5,FALSE),VLOOKUP(M3618,SICODI!$G$3:$J$2404,4,FALSE))</f>
        <v>364.69</v>
      </c>
      <c r="P3618" s="16">
        <f t="shared" si="510"/>
        <v>0.84299999999999997</v>
      </c>
      <c r="Q3618" s="78">
        <f t="shared" si="511"/>
        <v>672.12366999999995</v>
      </c>
      <c r="R3618" s="56">
        <v>0</v>
      </c>
      <c r="S3618" s="16">
        <f t="shared" si="512"/>
        <v>0.13400000000000001</v>
      </c>
      <c r="T3618" s="79">
        <f t="shared" si="513"/>
        <v>7.5053809816666659</v>
      </c>
      <c r="U3618" s="80">
        <f t="shared" si="514"/>
        <v>0.183</v>
      </c>
      <c r="V3618" s="81">
        <f t="shared" si="515"/>
        <v>1.3734847196449997</v>
      </c>
      <c r="W3618" s="79">
        <f t="shared" si="516"/>
        <v>0.46217247724950827</v>
      </c>
      <c r="X3618" s="60">
        <f t="shared" si="517"/>
        <v>0.5</v>
      </c>
      <c r="Y3618" s="56">
        <f>+'INFO ENEL'!R3606</f>
        <v>1</v>
      </c>
      <c r="Z3618" s="59">
        <f t="shared" si="518"/>
        <v>0.5</v>
      </c>
    </row>
    <row r="3619" spans="1:26" ht="15" customHeight="1" x14ac:dyDescent="0.25">
      <c r="A3619" s="55">
        <f>+'INFO ENEL'!A3607</f>
        <v>3602</v>
      </c>
      <c r="B3619" s="121" t="str">
        <f>+INDEX($B$8:$B$15,MATCH(L3619,$L$8:$L$15,0))</f>
        <v>SICODI</v>
      </c>
      <c r="C3619" s="56" t="str">
        <f>+'INFO ENEL'!B3607</f>
        <v>Lima</v>
      </c>
      <c r="D3619" s="56" t="str">
        <f>+'INFO ENEL'!D3607</f>
        <v>HUACHO (LIMA)</v>
      </c>
      <c r="E3619" s="56" t="str">
        <f>+'INFO ENEL'!D3607</f>
        <v>HUACHO (LIMA)</v>
      </c>
      <c r="F3619" s="50">
        <f>+'INFO ENEL'!E3607</f>
        <v>0</v>
      </c>
      <c r="G3619" s="56" t="str">
        <f>+'INFO ENEL'!L3607</f>
        <v>MT</v>
      </c>
      <c r="H3619" s="57">
        <f>+'INFO ENEL'!M3607</f>
        <v>42.15</v>
      </c>
      <c r="I3619" s="56">
        <f>+'INFO ENEL'!N3607</f>
        <v>15</v>
      </c>
      <c r="J3619" s="56" t="str">
        <f>+'INFO ENEL'!O3607</f>
        <v>Poste</v>
      </c>
      <c r="K3619" s="56" t="str">
        <f>+'INFO ENEL'!P3607</f>
        <v>Concreto</v>
      </c>
      <c r="L3619" s="56" t="str">
        <f>+'INFO ENEL'!Q3607</f>
        <v>PPC24</v>
      </c>
      <c r="M3619" s="55" t="str">
        <f>+IF(ISERROR(INDEX('Estructuras de Acero y Concreto'!$C$6:$C$577,MATCH(L3619,'Estructuras de Acero y Concreto'!$D$6:$D$577,0)))=FALSE,INDEX('Estructuras de Acero y Concreto'!$C$6:$C$577,MATCH(L3619,'Estructuras de Acero y Concreto'!$D$6:$D$577,0)),IF(ISERROR(INDEX('Estructuras de Madera'!$C$5:$C$122,MATCH(L3619,'Estructuras de Madera'!$D$5:$D$122,0)))=FALSE,INDEX('Estructuras de Madera'!$C$5:$C$122,MATCH(L3619,'Estructuras de Madera'!$D$5:$D$122,0)),INDEX(SICODI!$G$3:$G$2404,MATCH(L3619,SICODI!$G$3:$G$2404,0))))</f>
        <v>PPC24</v>
      </c>
      <c r="N3619" s="121" t="str">
        <f>+IF(ISERROR(VLOOKUP(M3619,'Resumen de precios LLTT'!$C$17:$D$3071,2,FALSE))=FALSE,VLOOKUP(M3619,'Resumen de precios LLTT'!$C$17:$D$3071,2,FALSE),VLOOKUP(M3619,SICODI!$G$3:$J$2404,2,FALSE))</f>
        <v>POSTE DE CONCRETO ARMADO DE 15/400/150/375</v>
      </c>
      <c r="O3619" s="58">
        <f>+IF(ISERROR(VLOOKUP(M3619,'Resumen de precios LLTT'!$C$17:$G$3071,5,FALSE))=FALSE,VLOOKUP(M3619,'Resumen de precios LLTT'!$C$17:$G$3071,5,FALSE),VLOOKUP(M3619,SICODI!$G$3:$J$2404,4,FALSE))</f>
        <v>476.76</v>
      </c>
      <c r="P3619" s="16">
        <f t="shared" si="510"/>
        <v>0.84299999999999997</v>
      </c>
      <c r="Q3619" s="78">
        <f t="shared" si="511"/>
        <v>878.66867999999999</v>
      </c>
      <c r="R3619" s="56">
        <v>0</v>
      </c>
      <c r="S3619" s="16">
        <f t="shared" si="512"/>
        <v>0.13400000000000001</v>
      </c>
      <c r="T3619" s="79">
        <f t="shared" si="513"/>
        <v>9.8118002600000001</v>
      </c>
      <c r="U3619" s="80">
        <f t="shared" si="514"/>
        <v>0.183</v>
      </c>
      <c r="V3619" s="81">
        <f t="shared" si="515"/>
        <v>1.7955594475800001</v>
      </c>
      <c r="W3619" s="79">
        <f t="shared" si="516"/>
        <v>0.60419904645994038</v>
      </c>
      <c r="X3619" s="60">
        <f t="shared" si="517"/>
        <v>0.6</v>
      </c>
      <c r="Y3619" s="56">
        <f>+'INFO ENEL'!R3607</f>
        <v>1</v>
      </c>
      <c r="Z3619" s="59">
        <f t="shared" si="518"/>
        <v>0.6</v>
      </c>
    </row>
    <row r="3620" spans="1:26" ht="15" customHeight="1" x14ac:dyDescent="0.25">
      <c r="A3620" s="55">
        <f>+'INFO ENEL'!A3608</f>
        <v>3603</v>
      </c>
      <c r="B3620" s="121" t="str">
        <f>+INDEX($B$8:$B$15,MATCH(L3620,$L$8:$L$15,0))</f>
        <v>SICODI</v>
      </c>
      <c r="C3620" s="56" t="str">
        <f>+'INFO ENEL'!B3608</f>
        <v>Lima</v>
      </c>
      <c r="D3620" s="56" t="str">
        <f>+'INFO ENEL'!D3608</f>
        <v>HUACHO (LIMA)</v>
      </c>
      <c r="E3620" s="56" t="str">
        <f>+'INFO ENEL'!D3608</f>
        <v>HUACHO (LIMA)</v>
      </c>
      <c r="F3620" s="50">
        <f>+'INFO ENEL'!E3608</f>
        <v>0</v>
      </c>
      <c r="G3620" s="56" t="str">
        <f>+'INFO ENEL'!L3608</f>
        <v>MT</v>
      </c>
      <c r="H3620" s="57">
        <f>+'INFO ENEL'!M3608</f>
        <v>32.64</v>
      </c>
      <c r="I3620" s="56">
        <f>+'INFO ENEL'!N3608</f>
        <v>15</v>
      </c>
      <c r="J3620" s="56" t="str">
        <f>+'INFO ENEL'!O3608</f>
        <v>Poste</v>
      </c>
      <c r="K3620" s="56" t="str">
        <f>+'INFO ENEL'!P3608</f>
        <v>Concreto</v>
      </c>
      <c r="L3620" s="56" t="str">
        <f>+'INFO ENEL'!Q3608</f>
        <v>PPC24</v>
      </c>
      <c r="M3620" s="55" t="str">
        <f>+IF(ISERROR(INDEX('Estructuras de Acero y Concreto'!$C$6:$C$577,MATCH(L3620,'Estructuras de Acero y Concreto'!$D$6:$D$577,0)))=FALSE,INDEX('Estructuras de Acero y Concreto'!$C$6:$C$577,MATCH(L3620,'Estructuras de Acero y Concreto'!$D$6:$D$577,0)),IF(ISERROR(INDEX('Estructuras de Madera'!$C$5:$C$122,MATCH(L3620,'Estructuras de Madera'!$D$5:$D$122,0)))=FALSE,INDEX('Estructuras de Madera'!$C$5:$C$122,MATCH(L3620,'Estructuras de Madera'!$D$5:$D$122,0)),INDEX(SICODI!$G$3:$G$2404,MATCH(L3620,SICODI!$G$3:$G$2404,0))))</f>
        <v>PPC24</v>
      </c>
      <c r="N3620" s="121" t="str">
        <f>+IF(ISERROR(VLOOKUP(M3620,'Resumen de precios LLTT'!$C$17:$D$3071,2,FALSE))=FALSE,VLOOKUP(M3620,'Resumen de precios LLTT'!$C$17:$D$3071,2,FALSE),VLOOKUP(M3620,SICODI!$G$3:$J$2404,2,FALSE))</f>
        <v>POSTE DE CONCRETO ARMADO DE 15/400/150/375</v>
      </c>
      <c r="O3620" s="58">
        <f>+IF(ISERROR(VLOOKUP(M3620,'Resumen de precios LLTT'!$C$17:$G$3071,5,FALSE))=FALSE,VLOOKUP(M3620,'Resumen de precios LLTT'!$C$17:$G$3071,5,FALSE),VLOOKUP(M3620,SICODI!$G$3:$J$2404,4,FALSE))</f>
        <v>476.76</v>
      </c>
      <c r="P3620" s="16">
        <f t="shared" si="510"/>
        <v>0.84299999999999997</v>
      </c>
      <c r="Q3620" s="78">
        <f t="shared" si="511"/>
        <v>878.66867999999999</v>
      </c>
      <c r="R3620" s="56">
        <v>0</v>
      </c>
      <c r="S3620" s="16">
        <f t="shared" si="512"/>
        <v>0.13400000000000001</v>
      </c>
      <c r="T3620" s="79">
        <f t="shared" si="513"/>
        <v>9.8118002600000001</v>
      </c>
      <c r="U3620" s="80">
        <f t="shared" si="514"/>
        <v>0.183</v>
      </c>
      <c r="V3620" s="81">
        <f t="shared" si="515"/>
        <v>1.7955594475800001</v>
      </c>
      <c r="W3620" s="79">
        <f t="shared" si="516"/>
        <v>0.60419904645994038</v>
      </c>
      <c r="X3620" s="60">
        <f t="shared" si="517"/>
        <v>0.6</v>
      </c>
      <c r="Y3620" s="56">
        <f>+'INFO ENEL'!R3608</f>
        <v>1</v>
      </c>
      <c r="Z3620" s="59">
        <f t="shared" si="518"/>
        <v>0.6</v>
      </c>
    </row>
    <row r="3621" spans="1:26" ht="15" customHeight="1" x14ac:dyDescent="0.25">
      <c r="A3621" s="55">
        <f>+'INFO ENEL'!A3609</f>
        <v>3604</v>
      </c>
      <c r="B3621" s="121" t="str">
        <f>+INDEX($B$8:$B$15,MATCH(L3621,$L$8:$L$15,0))</f>
        <v>SICODI</v>
      </c>
      <c r="C3621" s="56" t="str">
        <f>+'INFO ENEL'!B3609</f>
        <v>Lima</v>
      </c>
      <c r="D3621" s="56" t="str">
        <f>+'INFO ENEL'!D3609</f>
        <v>HUACHO (LIMA)</v>
      </c>
      <c r="E3621" s="56" t="str">
        <f>+'INFO ENEL'!D3609</f>
        <v>HUACHO (LIMA)</v>
      </c>
      <c r="F3621" s="50">
        <f>+'INFO ENEL'!E3609</f>
        <v>0</v>
      </c>
      <c r="G3621" s="56" t="str">
        <f>+'INFO ENEL'!L3609</f>
        <v>MT</v>
      </c>
      <c r="H3621" s="57">
        <f>+'INFO ENEL'!M3609</f>
        <v>25.14</v>
      </c>
      <c r="I3621" s="56">
        <f>+'INFO ENEL'!N3609</f>
        <v>13</v>
      </c>
      <c r="J3621" s="56" t="str">
        <f>+'INFO ENEL'!O3609</f>
        <v>Poste</v>
      </c>
      <c r="K3621" s="56" t="str">
        <f>+'INFO ENEL'!P3609</f>
        <v>Concreto</v>
      </c>
      <c r="L3621" s="56" t="str">
        <f>+'INFO ENEL'!Q3609</f>
        <v>PPC20</v>
      </c>
      <c r="M3621" s="55" t="str">
        <f>+IF(ISERROR(INDEX('Estructuras de Acero y Concreto'!$C$6:$C$577,MATCH(L3621,'Estructuras de Acero y Concreto'!$D$6:$D$577,0)))=FALSE,INDEX('Estructuras de Acero y Concreto'!$C$6:$C$577,MATCH(L3621,'Estructuras de Acero y Concreto'!$D$6:$D$577,0)),IF(ISERROR(INDEX('Estructuras de Madera'!$C$5:$C$122,MATCH(L3621,'Estructuras de Madera'!$D$5:$D$122,0)))=FALSE,INDEX('Estructuras de Madera'!$C$5:$C$122,MATCH(L3621,'Estructuras de Madera'!$D$5:$D$122,0)),INDEX(SICODI!$G$3:$G$2404,MATCH(L3621,SICODI!$G$3:$G$2404,0))))</f>
        <v>PPC20</v>
      </c>
      <c r="N3621" s="121" t="str">
        <f>+IF(ISERROR(VLOOKUP(M3621,'Resumen de precios LLTT'!$C$17:$D$3071,2,FALSE))=FALSE,VLOOKUP(M3621,'Resumen de precios LLTT'!$C$17:$D$3071,2,FALSE),VLOOKUP(M3621,SICODI!$G$3:$J$2404,2,FALSE))</f>
        <v>POSTE DE CONCRETO ARMADO DE 13/400/150/345</v>
      </c>
      <c r="O3621" s="58">
        <f>+IF(ISERROR(VLOOKUP(M3621,'Resumen de precios LLTT'!$C$17:$G$3071,5,FALSE))=FALSE,VLOOKUP(M3621,'Resumen de precios LLTT'!$C$17:$G$3071,5,FALSE),VLOOKUP(M3621,SICODI!$G$3:$J$2404,4,FALSE))</f>
        <v>364.69</v>
      </c>
      <c r="P3621" s="16">
        <f t="shared" si="510"/>
        <v>0.84299999999999997</v>
      </c>
      <c r="Q3621" s="78">
        <f t="shared" si="511"/>
        <v>672.12366999999995</v>
      </c>
      <c r="R3621" s="56">
        <v>0</v>
      </c>
      <c r="S3621" s="16">
        <f t="shared" si="512"/>
        <v>0.13400000000000001</v>
      </c>
      <c r="T3621" s="79">
        <f t="shared" si="513"/>
        <v>7.5053809816666659</v>
      </c>
      <c r="U3621" s="80">
        <f t="shared" si="514"/>
        <v>0.183</v>
      </c>
      <c r="V3621" s="81">
        <f t="shared" si="515"/>
        <v>1.3734847196449997</v>
      </c>
      <c r="W3621" s="79">
        <f t="shared" si="516"/>
        <v>0.46217247724950827</v>
      </c>
      <c r="X3621" s="60">
        <f t="shared" si="517"/>
        <v>0.5</v>
      </c>
      <c r="Y3621" s="56">
        <f>+'INFO ENEL'!R3609</f>
        <v>1</v>
      </c>
      <c r="Z3621" s="59">
        <f t="shared" si="518"/>
        <v>0.5</v>
      </c>
    </row>
    <row r="3622" spans="1:26" ht="15" customHeight="1" x14ac:dyDescent="0.25">
      <c r="A3622" s="55">
        <f>+'INFO ENEL'!A3610</f>
        <v>3605</v>
      </c>
      <c r="B3622" s="121" t="str">
        <f>+INDEX($B$8:$B$15,MATCH(L3622,$L$8:$L$15,0))</f>
        <v>SICODI</v>
      </c>
      <c r="C3622" s="56" t="str">
        <f>+'INFO ENEL'!B3610</f>
        <v>Lima</v>
      </c>
      <c r="D3622" s="56" t="str">
        <f>+'INFO ENEL'!D3610</f>
        <v>HUACHO (LIMA)</v>
      </c>
      <c r="E3622" s="56" t="str">
        <f>+'INFO ENEL'!D3610</f>
        <v>HUACHO (LIMA)</v>
      </c>
      <c r="F3622" s="50">
        <f>+'INFO ENEL'!E3610</f>
        <v>0</v>
      </c>
      <c r="G3622" s="56" t="str">
        <f>+'INFO ENEL'!L3610</f>
        <v>MT</v>
      </c>
      <c r="H3622" s="57">
        <f>+'INFO ENEL'!M3610</f>
        <v>33.86</v>
      </c>
      <c r="I3622" s="56">
        <f>+'INFO ENEL'!N3610</f>
        <v>15</v>
      </c>
      <c r="J3622" s="56" t="str">
        <f>+'INFO ENEL'!O3610</f>
        <v>Poste</v>
      </c>
      <c r="K3622" s="56" t="str">
        <f>+'INFO ENEL'!P3610</f>
        <v>Concreto</v>
      </c>
      <c r="L3622" s="56" t="str">
        <f>+'INFO ENEL'!Q3610</f>
        <v>PPC24</v>
      </c>
      <c r="M3622" s="55" t="str">
        <f>+IF(ISERROR(INDEX('Estructuras de Acero y Concreto'!$C$6:$C$577,MATCH(L3622,'Estructuras de Acero y Concreto'!$D$6:$D$577,0)))=FALSE,INDEX('Estructuras de Acero y Concreto'!$C$6:$C$577,MATCH(L3622,'Estructuras de Acero y Concreto'!$D$6:$D$577,0)),IF(ISERROR(INDEX('Estructuras de Madera'!$C$5:$C$122,MATCH(L3622,'Estructuras de Madera'!$D$5:$D$122,0)))=FALSE,INDEX('Estructuras de Madera'!$C$5:$C$122,MATCH(L3622,'Estructuras de Madera'!$D$5:$D$122,0)),INDEX(SICODI!$G$3:$G$2404,MATCH(L3622,SICODI!$G$3:$G$2404,0))))</f>
        <v>PPC24</v>
      </c>
      <c r="N3622" s="121" t="str">
        <f>+IF(ISERROR(VLOOKUP(M3622,'Resumen de precios LLTT'!$C$17:$D$3071,2,FALSE))=FALSE,VLOOKUP(M3622,'Resumen de precios LLTT'!$C$17:$D$3071,2,FALSE),VLOOKUP(M3622,SICODI!$G$3:$J$2404,2,FALSE))</f>
        <v>POSTE DE CONCRETO ARMADO DE 15/400/150/375</v>
      </c>
      <c r="O3622" s="58">
        <f>+IF(ISERROR(VLOOKUP(M3622,'Resumen de precios LLTT'!$C$17:$G$3071,5,FALSE))=FALSE,VLOOKUP(M3622,'Resumen de precios LLTT'!$C$17:$G$3071,5,FALSE),VLOOKUP(M3622,SICODI!$G$3:$J$2404,4,FALSE))</f>
        <v>476.76</v>
      </c>
      <c r="P3622" s="16">
        <f t="shared" si="510"/>
        <v>0.84299999999999997</v>
      </c>
      <c r="Q3622" s="78">
        <f t="shared" si="511"/>
        <v>878.66867999999999</v>
      </c>
      <c r="R3622" s="56">
        <v>0</v>
      </c>
      <c r="S3622" s="16">
        <f t="shared" si="512"/>
        <v>0.13400000000000001</v>
      </c>
      <c r="T3622" s="79">
        <f t="shared" si="513"/>
        <v>9.8118002600000001</v>
      </c>
      <c r="U3622" s="80">
        <f t="shared" si="514"/>
        <v>0.183</v>
      </c>
      <c r="V3622" s="81">
        <f t="shared" si="515"/>
        <v>1.7955594475800001</v>
      </c>
      <c r="W3622" s="79">
        <f t="shared" si="516"/>
        <v>0.60419904645994038</v>
      </c>
      <c r="X3622" s="60">
        <f t="shared" si="517"/>
        <v>0.6</v>
      </c>
      <c r="Y3622" s="56">
        <f>+'INFO ENEL'!R3610</f>
        <v>1</v>
      </c>
      <c r="Z3622" s="59">
        <f t="shared" si="518"/>
        <v>0.6</v>
      </c>
    </row>
    <row r="3623" spans="1:26" ht="15" customHeight="1" x14ac:dyDescent="0.25">
      <c r="A3623" s="55">
        <f>+'INFO ENEL'!A3611</f>
        <v>3606</v>
      </c>
      <c r="B3623" s="121" t="str">
        <f>+INDEX($B$8:$B$15,MATCH(L3623,$L$8:$L$15,0))</f>
        <v>SICODI</v>
      </c>
      <c r="C3623" s="56" t="str">
        <f>+'INFO ENEL'!B3611</f>
        <v>Lima</v>
      </c>
      <c r="D3623" s="56" t="str">
        <f>+'INFO ENEL'!D3611</f>
        <v>HUACHO (LIMA)</v>
      </c>
      <c r="E3623" s="56" t="str">
        <f>+'INFO ENEL'!D3611</f>
        <v>HUACHO (LIMA)</v>
      </c>
      <c r="F3623" s="50">
        <f>+'INFO ENEL'!E3611</f>
        <v>0</v>
      </c>
      <c r="G3623" s="56" t="str">
        <f>+'INFO ENEL'!L3611</f>
        <v>MT</v>
      </c>
      <c r="H3623" s="57">
        <f>+'INFO ENEL'!M3611</f>
        <v>25.79</v>
      </c>
      <c r="I3623" s="56">
        <f>+'INFO ENEL'!N3611</f>
        <v>13</v>
      </c>
      <c r="J3623" s="56" t="str">
        <f>+'INFO ENEL'!O3611</f>
        <v>Poste</v>
      </c>
      <c r="K3623" s="56" t="str">
        <f>+'INFO ENEL'!P3611</f>
        <v>Concreto</v>
      </c>
      <c r="L3623" s="56" t="str">
        <f>+'INFO ENEL'!Q3611</f>
        <v>PPC20</v>
      </c>
      <c r="M3623" s="55" t="str">
        <f>+IF(ISERROR(INDEX('Estructuras de Acero y Concreto'!$C$6:$C$577,MATCH(L3623,'Estructuras de Acero y Concreto'!$D$6:$D$577,0)))=FALSE,INDEX('Estructuras de Acero y Concreto'!$C$6:$C$577,MATCH(L3623,'Estructuras de Acero y Concreto'!$D$6:$D$577,0)),IF(ISERROR(INDEX('Estructuras de Madera'!$C$5:$C$122,MATCH(L3623,'Estructuras de Madera'!$D$5:$D$122,0)))=FALSE,INDEX('Estructuras de Madera'!$C$5:$C$122,MATCH(L3623,'Estructuras de Madera'!$D$5:$D$122,0)),INDEX(SICODI!$G$3:$G$2404,MATCH(L3623,SICODI!$G$3:$G$2404,0))))</f>
        <v>PPC20</v>
      </c>
      <c r="N3623" s="121" t="str">
        <f>+IF(ISERROR(VLOOKUP(M3623,'Resumen de precios LLTT'!$C$17:$D$3071,2,FALSE))=FALSE,VLOOKUP(M3623,'Resumen de precios LLTT'!$C$17:$D$3071,2,FALSE),VLOOKUP(M3623,SICODI!$G$3:$J$2404,2,FALSE))</f>
        <v>POSTE DE CONCRETO ARMADO DE 13/400/150/345</v>
      </c>
      <c r="O3623" s="58">
        <f>+IF(ISERROR(VLOOKUP(M3623,'Resumen de precios LLTT'!$C$17:$G$3071,5,FALSE))=FALSE,VLOOKUP(M3623,'Resumen de precios LLTT'!$C$17:$G$3071,5,FALSE),VLOOKUP(M3623,SICODI!$G$3:$J$2404,4,FALSE))</f>
        <v>364.69</v>
      </c>
      <c r="P3623" s="16">
        <f t="shared" si="510"/>
        <v>0.84299999999999997</v>
      </c>
      <c r="Q3623" s="78">
        <f t="shared" si="511"/>
        <v>672.12366999999995</v>
      </c>
      <c r="R3623" s="56">
        <v>0</v>
      </c>
      <c r="S3623" s="16">
        <f t="shared" si="512"/>
        <v>0.13400000000000001</v>
      </c>
      <c r="T3623" s="79">
        <f t="shared" si="513"/>
        <v>7.5053809816666659</v>
      </c>
      <c r="U3623" s="80">
        <f t="shared" si="514"/>
        <v>0.183</v>
      </c>
      <c r="V3623" s="81">
        <f t="shared" si="515"/>
        <v>1.3734847196449997</v>
      </c>
      <c r="W3623" s="79">
        <f t="shared" si="516"/>
        <v>0.46217247724950827</v>
      </c>
      <c r="X3623" s="60">
        <f t="shared" si="517"/>
        <v>0.5</v>
      </c>
      <c r="Y3623" s="56">
        <f>+'INFO ENEL'!R3611</f>
        <v>1</v>
      </c>
      <c r="Z3623" s="59">
        <f t="shared" si="518"/>
        <v>0.5</v>
      </c>
    </row>
    <row r="3624" spans="1:26" ht="15" customHeight="1" x14ac:dyDescent="0.25">
      <c r="A3624" s="55">
        <f>+'INFO ENEL'!A3612</f>
        <v>3607</v>
      </c>
      <c r="B3624" s="121" t="str">
        <f>+INDEX($B$8:$B$15,MATCH(L3624,$L$8:$L$15,0))</f>
        <v>SICODI</v>
      </c>
      <c r="C3624" s="56" t="str">
        <f>+'INFO ENEL'!B3612</f>
        <v>Lima</v>
      </c>
      <c r="D3624" s="56" t="str">
        <f>+'INFO ENEL'!D3612</f>
        <v>HUACHO (LIMA)</v>
      </c>
      <c r="E3624" s="56" t="str">
        <f>+'INFO ENEL'!D3612</f>
        <v>HUACHO (LIMA)</v>
      </c>
      <c r="F3624" s="50">
        <f>+'INFO ENEL'!E3612</f>
        <v>0</v>
      </c>
      <c r="G3624" s="56" t="str">
        <f>+'INFO ENEL'!L3612</f>
        <v>BT</v>
      </c>
      <c r="H3624" s="57">
        <f>+'INFO ENEL'!M3612</f>
        <v>20.41</v>
      </c>
      <c r="I3624" s="56">
        <f>+'INFO ENEL'!N3612</f>
        <v>9</v>
      </c>
      <c r="J3624" s="56" t="str">
        <f>+'INFO ENEL'!O3612</f>
        <v>Poste</v>
      </c>
      <c r="K3624" s="56" t="str">
        <f>+'INFO ENEL'!P3612</f>
        <v>Concreto</v>
      </c>
      <c r="L3624" s="56" t="str">
        <f>+'INFO ENEL'!Q3612</f>
        <v>PPC38</v>
      </c>
      <c r="M3624" s="55" t="str">
        <f>+IF(ISERROR(INDEX('Estructuras de Acero y Concreto'!$C$6:$C$577,MATCH(L3624,'Estructuras de Acero y Concreto'!$D$6:$D$577,0)))=FALSE,INDEX('Estructuras de Acero y Concreto'!$C$6:$C$577,MATCH(L3624,'Estructuras de Acero y Concreto'!$D$6:$D$577,0)),IF(ISERROR(INDEX('Estructuras de Madera'!$C$5:$C$122,MATCH(L3624,'Estructuras de Madera'!$D$5:$D$122,0)))=FALSE,INDEX('Estructuras de Madera'!$C$5:$C$122,MATCH(L3624,'Estructuras de Madera'!$D$5:$D$122,0)),INDEX(SICODI!$G$3:$G$2404,MATCH(L3624,SICODI!$G$3:$G$2404,0))))</f>
        <v>PPC38</v>
      </c>
      <c r="N3624" s="121" t="str">
        <f>+IF(ISERROR(VLOOKUP(M3624,'Resumen de precios LLTT'!$C$17:$D$3071,2,FALSE))=FALSE,VLOOKUP(M3624,'Resumen de precios LLTT'!$C$17:$D$3071,2,FALSE),VLOOKUP(M3624,SICODI!$G$3:$J$2404,2,FALSE))</f>
        <v>POSTE DE CONCRETO ARMADO PARA A. P.  9/200/120/245</v>
      </c>
      <c r="O3624" s="58">
        <f>+IF(ISERROR(VLOOKUP(M3624,'Resumen de precios LLTT'!$C$17:$G$3071,5,FALSE))=FALSE,VLOOKUP(M3624,'Resumen de precios LLTT'!$C$17:$G$3071,5,FALSE),VLOOKUP(M3624,SICODI!$G$3:$J$2404,4,FALSE))</f>
        <v>159.16999999999999</v>
      </c>
      <c r="P3624" s="16">
        <f t="shared" si="510"/>
        <v>0.77</v>
      </c>
      <c r="Q3624" s="78">
        <f t="shared" si="511"/>
        <v>281.73089999999996</v>
      </c>
      <c r="R3624" s="56">
        <v>0</v>
      </c>
      <c r="S3624" s="16">
        <f t="shared" si="512"/>
        <v>7.2000000000000008E-2</v>
      </c>
      <c r="T3624" s="79">
        <f t="shared" si="513"/>
        <v>1.6903854</v>
      </c>
      <c r="U3624" s="80">
        <f t="shared" si="514"/>
        <v>0.2</v>
      </c>
      <c r="V3624" s="81">
        <f t="shared" si="515"/>
        <v>0.33807708000000003</v>
      </c>
      <c r="W3624" s="79">
        <f t="shared" si="516"/>
        <v>0.1137616744693495</v>
      </c>
      <c r="X3624" s="60">
        <f t="shared" si="517"/>
        <v>0.1</v>
      </c>
      <c r="Y3624" s="56">
        <f>+'INFO ENEL'!R3612</f>
        <v>4</v>
      </c>
      <c r="Z3624" s="59">
        <f t="shared" si="518"/>
        <v>0.4</v>
      </c>
    </row>
    <row r="3625" spans="1:26" ht="15" customHeight="1" x14ac:dyDescent="0.25">
      <c r="A3625" s="55">
        <f>+'INFO ENEL'!A3613</f>
        <v>3608</v>
      </c>
      <c r="B3625" s="121" t="str">
        <f>+INDEX($B$8:$B$15,MATCH(L3625,$L$8:$L$15,0))</f>
        <v>SICODI</v>
      </c>
      <c r="C3625" s="56" t="str">
        <f>+'INFO ENEL'!B3613</f>
        <v>Lima</v>
      </c>
      <c r="D3625" s="56" t="str">
        <f>+'INFO ENEL'!D3613</f>
        <v>HUACHO (LIMA)</v>
      </c>
      <c r="E3625" s="56" t="str">
        <f>+'INFO ENEL'!D3613</f>
        <v>HUACHO (LIMA)</v>
      </c>
      <c r="F3625" s="50">
        <f>+'INFO ENEL'!E3613</f>
        <v>0</v>
      </c>
      <c r="G3625" s="56" t="str">
        <f>+'INFO ENEL'!L3613</f>
        <v>BT</v>
      </c>
      <c r="H3625" s="57">
        <f>+'INFO ENEL'!M3613</f>
        <v>21.19</v>
      </c>
      <c r="I3625" s="56">
        <f>+'INFO ENEL'!N3613</f>
        <v>9</v>
      </c>
      <c r="J3625" s="56" t="str">
        <f>+'INFO ENEL'!O3613</f>
        <v>Poste</v>
      </c>
      <c r="K3625" s="56" t="str">
        <f>+'INFO ENEL'!P3613</f>
        <v>Concreto</v>
      </c>
      <c r="L3625" s="56" t="str">
        <f>+'INFO ENEL'!Q3613</f>
        <v>PPC38</v>
      </c>
      <c r="M3625" s="55" t="str">
        <f>+IF(ISERROR(INDEX('Estructuras de Acero y Concreto'!$C$6:$C$577,MATCH(L3625,'Estructuras de Acero y Concreto'!$D$6:$D$577,0)))=FALSE,INDEX('Estructuras de Acero y Concreto'!$C$6:$C$577,MATCH(L3625,'Estructuras de Acero y Concreto'!$D$6:$D$577,0)),IF(ISERROR(INDEX('Estructuras de Madera'!$C$5:$C$122,MATCH(L3625,'Estructuras de Madera'!$D$5:$D$122,0)))=FALSE,INDEX('Estructuras de Madera'!$C$5:$C$122,MATCH(L3625,'Estructuras de Madera'!$D$5:$D$122,0)),INDEX(SICODI!$G$3:$G$2404,MATCH(L3625,SICODI!$G$3:$G$2404,0))))</f>
        <v>PPC38</v>
      </c>
      <c r="N3625" s="121" t="str">
        <f>+IF(ISERROR(VLOOKUP(M3625,'Resumen de precios LLTT'!$C$17:$D$3071,2,FALSE))=FALSE,VLOOKUP(M3625,'Resumen de precios LLTT'!$C$17:$D$3071,2,FALSE),VLOOKUP(M3625,SICODI!$G$3:$J$2404,2,FALSE))</f>
        <v>POSTE DE CONCRETO ARMADO PARA A. P.  9/200/120/245</v>
      </c>
      <c r="O3625" s="58">
        <f>+IF(ISERROR(VLOOKUP(M3625,'Resumen de precios LLTT'!$C$17:$G$3071,5,FALSE))=FALSE,VLOOKUP(M3625,'Resumen de precios LLTT'!$C$17:$G$3071,5,FALSE),VLOOKUP(M3625,SICODI!$G$3:$J$2404,4,FALSE))</f>
        <v>159.16999999999999</v>
      </c>
      <c r="P3625" s="16">
        <f t="shared" si="510"/>
        <v>0.77</v>
      </c>
      <c r="Q3625" s="78">
        <f t="shared" si="511"/>
        <v>281.73089999999996</v>
      </c>
      <c r="R3625" s="56">
        <v>0</v>
      </c>
      <c r="S3625" s="16">
        <f t="shared" si="512"/>
        <v>7.2000000000000008E-2</v>
      </c>
      <c r="T3625" s="79">
        <f t="shared" si="513"/>
        <v>1.6903854</v>
      </c>
      <c r="U3625" s="80">
        <f t="shared" si="514"/>
        <v>0.2</v>
      </c>
      <c r="V3625" s="81">
        <f t="shared" si="515"/>
        <v>0.33807708000000003</v>
      </c>
      <c r="W3625" s="79">
        <f t="shared" si="516"/>
        <v>0.1137616744693495</v>
      </c>
      <c r="X3625" s="60">
        <f t="shared" si="517"/>
        <v>0.1</v>
      </c>
      <c r="Y3625" s="56">
        <f>+'INFO ENEL'!R3613</f>
        <v>4</v>
      </c>
      <c r="Z3625" s="59">
        <f t="shared" si="518"/>
        <v>0.4</v>
      </c>
    </row>
    <row r="3626" spans="1:26" ht="15" customHeight="1" x14ac:dyDescent="0.25">
      <c r="A3626" s="55">
        <f>+'INFO ENEL'!A3614</f>
        <v>3609</v>
      </c>
      <c r="B3626" s="121" t="str">
        <f>+INDEX($B$8:$B$15,MATCH(L3626,$L$8:$L$15,0))</f>
        <v>SICODI</v>
      </c>
      <c r="C3626" s="56" t="str">
        <f>+'INFO ENEL'!B3614</f>
        <v>Lima</v>
      </c>
      <c r="D3626" s="56" t="str">
        <f>+'INFO ENEL'!D3614</f>
        <v>HUACHO (LIMA)</v>
      </c>
      <c r="E3626" s="56" t="str">
        <f>+'INFO ENEL'!D3614</f>
        <v>HUACHO (LIMA)</v>
      </c>
      <c r="F3626" s="50">
        <f>+'INFO ENEL'!E3614</f>
        <v>0</v>
      </c>
      <c r="G3626" s="56" t="str">
        <f>+'INFO ENEL'!L3614</f>
        <v>BT</v>
      </c>
      <c r="H3626" s="57">
        <f>+'INFO ENEL'!M3614</f>
        <v>27.81</v>
      </c>
      <c r="I3626" s="56">
        <f>+'INFO ENEL'!N3614</f>
        <v>9</v>
      </c>
      <c r="J3626" s="56" t="str">
        <f>+'INFO ENEL'!O3614</f>
        <v>Poste</v>
      </c>
      <c r="K3626" s="56" t="str">
        <f>+'INFO ENEL'!P3614</f>
        <v>Concreto</v>
      </c>
      <c r="L3626" s="56" t="str">
        <f>+'INFO ENEL'!Q3614</f>
        <v>PPC38</v>
      </c>
      <c r="M3626" s="55" t="str">
        <f>+IF(ISERROR(INDEX('Estructuras de Acero y Concreto'!$C$6:$C$577,MATCH(L3626,'Estructuras de Acero y Concreto'!$D$6:$D$577,0)))=FALSE,INDEX('Estructuras de Acero y Concreto'!$C$6:$C$577,MATCH(L3626,'Estructuras de Acero y Concreto'!$D$6:$D$577,0)),IF(ISERROR(INDEX('Estructuras de Madera'!$C$5:$C$122,MATCH(L3626,'Estructuras de Madera'!$D$5:$D$122,0)))=FALSE,INDEX('Estructuras de Madera'!$C$5:$C$122,MATCH(L3626,'Estructuras de Madera'!$D$5:$D$122,0)),INDEX(SICODI!$G$3:$G$2404,MATCH(L3626,SICODI!$G$3:$G$2404,0))))</f>
        <v>PPC38</v>
      </c>
      <c r="N3626" s="121" t="str">
        <f>+IF(ISERROR(VLOOKUP(M3626,'Resumen de precios LLTT'!$C$17:$D$3071,2,FALSE))=FALSE,VLOOKUP(M3626,'Resumen de precios LLTT'!$C$17:$D$3071,2,FALSE),VLOOKUP(M3626,SICODI!$G$3:$J$2404,2,FALSE))</f>
        <v>POSTE DE CONCRETO ARMADO PARA A. P.  9/200/120/245</v>
      </c>
      <c r="O3626" s="58">
        <f>+IF(ISERROR(VLOOKUP(M3626,'Resumen de precios LLTT'!$C$17:$G$3071,5,FALSE))=FALSE,VLOOKUP(M3626,'Resumen de precios LLTT'!$C$17:$G$3071,5,FALSE),VLOOKUP(M3626,SICODI!$G$3:$J$2404,4,FALSE))</f>
        <v>159.16999999999999</v>
      </c>
      <c r="P3626" s="16">
        <f t="shared" si="510"/>
        <v>0.77</v>
      </c>
      <c r="Q3626" s="78">
        <f t="shared" si="511"/>
        <v>281.73089999999996</v>
      </c>
      <c r="R3626" s="56">
        <v>0</v>
      </c>
      <c r="S3626" s="16">
        <f t="shared" si="512"/>
        <v>7.2000000000000008E-2</v>
      </c>
      <c r="T3626" s="79">
        <f t="shared" si="513"/>
        <v>1.6903854</v>
      </c>
      <c r="U3626" s="80">
        <f t="shared" si="514"/>
        <v>0.2</v>
      </c>
      <c r="V3626" s="81">
        <f t="shared" si="515"/>
        <v>0.33807708000000003</v>
      </c>
      <c r="W3626" s="79">
        <f t="shared" si="516"/>
        <v>0.1137616744693495</v>
      </c>
      <c r="X3626" s="60">
        <f t="shared" si="517"/>
        <v>0.1</v>
      </c>
      <c r="Y3626" s="56">
        <f>+'INFO ENEL'!R3614</f>
        <v>4</v>
      </c>
      <c r="Z3626" s="59">
        <f t="shared" si="518"/>
        <v>0.4</v>
      </c>
    </row>
    <row r="3627" spans="1:26" ht="15" customHeight="1" x14ac:dyDescent="0.25">
      <c r="A3627" s="55">
        <f>+'INFO ENEL'!A3615</f>
        <v>3610</v>
      </c>
      <c r="B3627" s="121" t="str">
        <f>+INDEX($B$8:$B$15,MATCH(L3627,$L$8:$L$15,0))</f>
        <v>SICODI</v>
      </c>
      <c r="C3627" s="56" t="str">
        <f>+'INFO ENEL'!B3615</f>
        <v>Lima</v>
      </c>
      <c r="D3627" s="56" t="str">
        <f>+'INFO ENEL'!D3615</f>
        <v>HUALMAY (LIMA)</v>
      </c>
      <c r="E3627" s="56" t="str">
        <f>+'INFO ENEL'!D3615</f>
        <v>HUALMAY (LIMA)</v>
      </c>
      <c r="F3627" s="50">
        <f>+'INFO ENEL'!E3615</f>
        <v>0</v>
      </c>
      <c r="G3627" s="56" t="str">
        <f>+'INFO ENEL'!L3615</f>
        <v>BT</v>
      </c>
      <c r="H3627" s="57">
        <f>+'INFO ENEL'!M3615</f>
        <v>32.380000000000003</v>
      </c>
      <c r="I3627" s="56">
        <f>+'INFO ENEL'!N3615</f>
        <v>9</v>
      </c>
      <c r="J3627" s="56" t="str">
        <f>+'INFO ENEL'!O3615</f>
        <v>Poste</v>
      </c>
      <c r="K3627" s="56" t="str">
        <f>+'INFO ENEL'!P3615</f>
        <v>Concreto</v>
      </c>
      <c r="L3627" s="56" t="str">
        <f>+'INFO ENEL'!Q3615</f>
        <v>PPC38</v>
      </c>
      <c r="M3627" s="55" t="str">
        <f>+IF(ISERROR(INDEX('Estructuras de Acero y Concreto'!$C$6:$C$577,MATCH(L3627,'Estructuras de Acero y Concreto'!$D$6:$D$577,0)))=FALSE,INDEX('Estructuras de Acero y Concreto'!$C$6:$C$577,MATCH(L3627,'Estructuras de Acero y Concreto'!$D$6:$D$577,0)),IF(ISERROR(INDEX('Estructuras de Madera'!$C$5:$C$122,MATCH(L3627,'Estructuras de Madera'!$D$5:$D$122,0)))=FALSE,INDEX('Estructuras de Madera'!$C$5:$C$122,MATCH(L3627,'Estructuras de Madera'!$D$5:$D$122,0)),INDEX(SICODI!$G$3:$G$2404,MATCH(L3627,SICODI!$G$3:$G$2404,0))))</f>
        <v>PPC38</v>
      </c>
      <c r="N3627" s="121" t="str">
        <f>+IF(ISERROR(VLOOKUP(M3627,'Resumen de precios LLTT'!$C$17:$D$3071,2,FALSE))=FALSE,VLOOKUP(M3627,'Resumen de precios LLTT'!$C$17:$D$3071,2,FALSE),VLOOKUP(M3627,SICODI!$G$3:$J$2404,2,FALSE))</f>
        <v>POSTE DE CONCRETO ARMADO PARA A. P.  9/200/120/245</v>
      </c>
      <c r="O3627" s="58">
        <f>+IF(ISERROR(VLOOKUP(M3627,'Resumen de precios LLTT'!$C$17:$G$3071,5,FALSE))=FALSE,VLOOKUP(M3627,'Resumen de precios LLTT'!$C$17:$G$3071,5,FALSE),VLOOKUP(M3627,SICODI!$G$3:$J$2404,4,FALSE))</f>
        <v>159.16999999999999</v>
      </c>
      <c r="P3627" s="16">
        <f t="shared" si="510"/>
        <v>0.77</v>
      </c>
      <c r="Q3627" s="78">
        <f t="shared" si="511"/>
        <v>281.73089999999996</v>
      </c>
      <c r="R3627" s="56">
        <v>0</v>
      </c>
      <c r="S3627" s="16">
        <f t="shared" si="512"/>
        <v>7.2000000000000008E-2</v>
      </c>
      <c r="T3627" s="79">
        <f t="shared" si="513"/>
        <v>1.6903854</v>
      </c>
      <c r="U3627" s="80">
        <f t="shared" si="514"/>
        <v>0.2</v>
      </c>
      <c r="V3627" s="81">
        <f t="shared" si="515"/>
        <v>0.33807708000000003</v>
      </c>
      <c r="W3627" s="79">
        <f t="shared" si="516"/>
        <v>0.1137616744693495</v>
      </c>
      <c r="X3627" s="60">
        <f t="shared" si="517"/>
        <v>0.1</v>
      </c>
      <c r="Y3627" s="56">
        <f>+'INFO ENEL'!R3615</f>
        <v>4</v>
      </c>
      <c r="Z3627" s="59">
        <f t="shared" si="518"/>
        <v>0.4</v>
      </c>
    </row>
    <row r="3628" spans="1:26" ht="15" customHeight="1" x14ac:dyDescent="0.25">
      <c r="A3628" s="55">
        <f>+'INFO ENEL'!A3616</f>
        <v>3611</v>
      </c>
      <c r="B3628" s="121" t="str">
        <f>+INDEX($B$8:$B$15,MATCH(L3628,$L$8:$L$15,0))</f>
        <v>SICODI</v>
      </c>
      <c r="C3628" s="56" t="str">
        <f>+'INFO ENEL'!B3616</f>
        <v>Lima</v>
      </c>
      <c r="D3628" s="56" t="str">
        <f>+'INFO ENEL'!D3616</f>
        <v>HUALMAY (LIMA)</v>
      </c>
      <c r="E3628" s="56" t="str">
        <f>+'INFO ENEL'!D3616</f>
        <v>HUALMAY (LIMA)</v>
      </c>
      <c r="F3628" s="50">
        <f>+'INFO ENEL'!E3616</f>
        <v>0</v>
      </c>
      <c r="G3628" s="56" t="str">
        <f>+'INFO ENEL'!L3616</f>
        <v>BT</v>
      </c>
      <c r="H3628" s="57">
        <f>+'INFO ENEL'!M3616</f>
        <v>35.36</v>
      </c>
      <c r="I3628" s="56">
        <f>+'INFO ENEL'!N3616</f>
        <v>9</v>
      </c>
      <c r="J3628" s="56" t="str">
        <f>+'INFO ENEL'!O3616</f>
        <v>Poste</v>
      </c>
      <c r="K3628" s="56" t="str">
        <f>+'INFO ENEL'!P3616</f>
        <v>Concreto</v>
      </c>
      <c r="L3628" s="56" t="str">
        <f>+'INFO ENEL'!Q3616</f>
        <v>PPC38</v>
      </c>
      <c r="M3628" s="55" t="str">
        <f>+IF(ISERROR(INDEX('Estructuras de Acero y Concreto'!$C$6:$C$577,MATCH(L3628,'Estructuras de Acero y Concreto'!$D$6:$D$577,0)))=FALSE,INDEX('Estructuras de Acero y Concreto'!$C$6:$C$577,MATCH(L3628,'Estructuras de Acero y Concreto'!$D$6:$D$577,0)),IF(ISERROR(INDEX('Estructuras de Madera'!$C$5:$C$122,MATCH(L3628,'Estructuras de Madera'!$D$5:$D$122,0)))=FALSE,INDEX('Estructuras de Madera'!$C$5:$C$122,MATCH(L3628,'Estructuras de Madera'!$D$5:$D$122,0)),INDEX(SICODI!$G$3:$G$2404,MATCH(L3628,SICODI!$G$3:$G$2404,0))))</f>
        <v>PPC38</v>
      </c>
      <c r="N3628" s="121" t="str">
        <f>+IF(ISERROR(VLOOKUP(M3628,'Resumen de precios LLTT'!$C$17:$D$3071,2,FALSE))=FALSE,VLOOKUP(M3628,'Resumen de precios LLTT'!$C$17:$D$3071,2,FALSE),VLOOKUP(M3628,SICODI!$G$3:$J$2404,2,FALSE))</f>
        <v>POSTE DE CONCRETO ARMADO PARA A. P.  9/200/120/245</v>
      </c>
      <c r="O3628" s="58">
        <f>+IF(ISERROR(VLOOKUP(M3628,'Resumen de precios LLTT'!$C$17:$G$3071,5,FALSE))=FALSE,VLOOKUP(M3628,'Resumen de precios LLTT'!$C$17:$G$3071,5,FALSE),VLOOKUP(M3628,SICODI!$G$3:$J$2404,4,FALSE))</f>
        <v>159.16999999999999</v>
      </c>
      <c r="P3628" s="16">
        <f t="shared" si="510"/>
        <v>0.77</v>
      </c>
      <c r="Q3628" s="78">
        <f t="shared" si="511"/>
        <v>281.73089999999996</v>
      </c>
      <c r="R3628" s="56">
        <v>0</v>
      </c>
      <c r="S3628" s="16">
        <f t="shared" si="512"/>
        <v>7.2000000000000008E-2</v>
      </c>
      <c r="T3628" s="79">
        <f t="shared" si="513"/>
        <v>1.6903854</v>
      </c>
      <c r="U3628" s="80">
        <f t="shared" si="514"/>
        <v>0.2</v>
      </c>
      <c r="V3628" s="81">
        <f t="shared" si="515"/>
        <v>0.33807708000000003</v>
      </c>
      <c r="W3628" s="79">
        <f t="shared" si="516"/>
        <v>0.1137616744693495</v>
      </c>
      <c r="X3628" s="60">
        <f t="shared" si="517"/>
        <v>0.1</v>
      </c>
      <c r="Y3628" s="56">
        <f>+'INFO ENEL'!R3616</f>
        <v>4</v>
      </c>
      <c r="Z3628" s="59">
        <f t="shared" si="518"/>
        <v>0.4</v>
      </c>
    </row>
    <row r="3629" spans="1:26" ht="15" customHeight="1" x14ac:dyDescent="0.25">
      <c r="A3629" s="55">
        <f>+'INFO ENEL'!A3617</f>
        <v>3612</v>
      </c>
      <c r="B3629" s="121" t="str">
        <f>+INDEX($B$8:$B$15,MATCH(L3629,$L$8:$L$15,0))</f>
        <v>SICODI</v>
      </c>
      <c r="C3629" s="56" t="str">
        <f>+'INFO ENEL'!B3617</f>
        <v>Lima</v>
      </c>
      <c r="D3629" s="56" t="str">
        <f>+'INFO ENEL'!D3617</f>
        <v>HUALMAY (LIMA)</v>
      </c>
      <c r="E3629" s="56" t="str">
        <f>+'INFO ENEL'!D3617</f>
        <v>HUALMAY (LIMA)</v>
      </c>
      <c r="F3629" s="50">
        <f>+'INFO ENEL'!E3617</f>
        <v>0</v>
      </c>
      <c r="G3629" s="56" t="str">
        <f>+'INFO ENEL'!L3617</f>
        <v>BT</v>
      </c>
      <c r="H3629" s="57">
        <f>+'INFO ENEL'!M3617</f>
        <v>32.6</v>
      </c>
      <c r="I3629" s="56">
        <f>+'INFO ENEL'!N3617</f>
        <v>9</v>
      </c>
      <c r="J3629" s="56" t="str">
        <f>+'INFO ENEL'!O3617</f>
        <v>Poste</v>
      </c>
      <c r="K3629" s="56" t="str">
        <f>+'INFO ENEL'!P3617</f>
        <v>Concreto</v>
      </c>
      <c r="L3629" s="56" t="str">
        <f>+'INFO ENEL'!Q3617</f>
        <v>PPC38</v>
      </c>
      <c r="M3629" s="55" t="str">
        <f>+IF(ISERROR(INDEX('Estructuras de Acero y Concreto'!$C$6:$C$577,MATCH(L3629,'Estructuras de Acero y Concreto'!$D$6:$D$577,0)))=FALSE,INDEX('Estructuras de Acero y Concreto'!$C$6:$C$577,MATCH(L3629,'Estructuras de Acero y Concreto'!$D$6:$D$577,0)),IF(ISERROR(INDEX('Estructuras de Madera'!$C$5:$C$122,MATCH(L3629,'Estructuras de Madera'!$D$5:$D$122,0)))=FALSE,INDEX('Estructuras de Madera'!$C$5:$C$122,MATCH(L3629,'Estructuras de Madera'!$D$5:$D$122,0)),INDEX(SICODI!$G$3:$G$2404,MATCH(L3629,SICODI!$G$3:$G$2404,0))))</f>
        <v>PPC38</v>
      </c>
      <c r="N3629" s="121" t="str">
        <f>+IF(ISERROR(VLOOKUP(M3629,'Resumen de precios LLTT'!$C$17:$D$3071,2,FALSE))=FALSE,VLOOKUP(M3629,'Resumen de precios LLTT'!$C$17:$D$3071,2,FALSE),VLOOKUP(M3629,SICODI!$G$3:$J$2404,2,FALSE))</f>
        <v>POSTE DE CONCRETO ARMADO PARA A. P.  9/200/120/245</v>
      </c>
      <c r="O3629" s="58">
        <f>+IF(ISERROR(VLOOKUP(M3629,'Resumen de precios LLTT'!$C$17:$G$3071,5,FALSE))=FALSE,VLOOKUP(M3629,'Resumen de precios LLTT'!$C$17:$G$3071,5,FALSE),VLOOKUP(M3629,SICODI!$G$3:$J$2404,4,FALSE))</f>
        <v>159.16999999999999</v>
      </c>
      <c r="P3629" s="16">
        <f t="shared" si="510"/>
        <v>0.77</v>
      </c>
      <c r="Q3629" s="78">
        <f t="shared" si="511"/>
        <v>281.73089999999996</v>
      </c>
      <c r="R3629" s="56">
        <v>0</v>
      </c>
      <c r="S3629" s="16">
        <f t="shared" si="512"/>
        <v>7.2000000000000008E-2</v>
      </c>
      <c r="T3629" s="79">
        <f t="shared" si="513"/>
        <v>1.6903854</v>
      </c>
      <c r="U3629" s="80">
        <f t="shared" si="514"/>
        <v>0.2</v>
      </c>
      <c r="V3629" s="81">
        <f t="shared" si="515"/>
        <v>0.33807708000000003</v>
      </c>
      <c r="W3629" s="79">
        <f t="shared" si="516"/>
        <v>0.1137616744693495</v>
      </c>
      <c r="X3629" s="60">
        <f t="shared" si="517"/>
        <v>0.1</v>
      </c>
      <c r="Y3629" s="56">
        <f>+'INFO ENEL'!R3617</f>
        <v>4</v>
      </c>
      <c r="Z3629" s="59">
        <f t="shared" si="518"/>
        <v>0.4</v>
      </c>
    </row>
    <row r="3630" spans="1:26" ht="15" customHeight="1" x14ac:dyDescent="0.25">
      <c r="A3630" s="55">
        <f>+'INFO ENEL'!A3618</f>
        <v>3613</v>
      </c>
      <c r="B3630" s="121" t="str">
        <f>+INDEX($B$8:$B$15,MATCH(L3630,$L$8:$L$15,0))</f>
        <v>SICODI</v>
      </c>
      <c r="C3630" s="56" t="str">
        <f>+'INFO ENEL'!B3618</f>
        <v>Lima</v>
      </c>
      <c r="D3630" s="56" t="str">
        <f>+'INFO ENEL'!D3618</f>
        <v>HUALMAY (LIMA)</v>
      </c>
      <c r="E3630" s="56" t="str">
        <f>+'INFO ENEL'!D3618</f>
        <v>HUALMAY (LIMA)</v>
      </c>
      <c r="F3630" s="50">
        <f>+'INFO ENEL'!E3618</f>
        <v>0</v>
      </c>
      <c r="G3630" s="56" t="str">
        <f>+'INFO ENEL'!L3618</f>
        <v>BT</v>
      </c>
      <c r="H3630" s="57">
        <f>+'INFO ENEL'!M3618</f>
        <v>37.369999999999898</v>
      </c>
      <c r="I3630" s="56">
        <f>+'INFO ENEL'!N3618</f>
        <v>9</v>
      </c>
      <c r="J3630" s="56" t="str">
        <f>+'INFO ENEL'!O3618</f>
        <v>Poste</v>
      </c>
      <c r="K3630" s="56" t="str">
        <f>+'INFO ENEL'!P3618</f>
        <v>Concreto</v>
      </c>
      <c r="L3630" s="56" t="str">
        <f>+'INFO ENEL'!Q3618</f>
        <v>PPC38</v>
      </c>
      <c r="M3630" s="55" t="str">
        <f>+IF(ISERROR(INDEX('Estructuras de Acero y Concreto'!$C$6:$C$577,MATCH(L3630,'Estructuras de Acero y Concreto'!$D$6:$D$577,0)))=FALSE,INDEX('Estructuras de Acero y Concreto'!$C$6:$C$577,MATCH(L3630,'Estructuras de Acero y Concreto'!$D$6:$D$577,0)),IF(ISERROR(INDEX('Estructuras de Madera'!$C$5:$C$122,MATCH(L3630,'Estructuras de Madera'!$D$5:$D$122,0)))=FALSE,INDEX('Estructuras de Madera'!$C$5:$C$122,MATCH(L3630,'Estructuras de Madera'!$D$5:$D$122,0)),INDEX(SICODI!$G$3:$G$2404,MATCH(L3630,SICODI!$G$3:$G$2404,0))))</f>
        <v>PPC38</v>
      </c>
      <c r="N3630" s="121" t="str">
        <f>+IF(ISERROR(VLOOKUP(M3630,'Resumen de precios LLTT'!$C$17:$D$3071,2,FALSE))=FALSE,VLOOKUP(M3630,'Resumen de precios LLTT'!$C$17:$D$3071,2,FALSE),VLOOKUP(M3630,SICODI!$G$3:$J$2404,2,FALSE))</f>
        <v>POSTE DE CONCRETO ARMADO PARA A. P.  9/200/120/245</v>
      </c>
      <c r="O3630" s="58">
        <f>+IF(ISERROR(VLOOKUP(M3630,'Resumen de precios LLTT'!$C$17:$G$3071,5,FALSE))=FALSE,VLOOKUP(M3630,'Resumen de precios LLTT'!$C$17:$G$3071,5,FALSE),VLOOKUP(M3630,SICODI!$G$3:$J$2404,4,FALSE))</f>
        <v>159.16999999999999</v>
      </c>
      <c r="P3630" s="16">
        <f t="shared" si="510"/>
        <v>0.77</v>
      </c>
      <c r="Q3630" s="78">
        <f t="shared" si="511"/>
        <v>281.73089999999996</v>
      </c>
      <c r="R3630" s="56">
        <v>0</v>
      </c>
      <c r="S3630" s="16">
        <f t="shared" si="512"/>
        <v>7.2000000000000008E-2</v>
      </c>
      <c r="T3630" s="79">
        <f t="shared" si="513"/>
        <v>1.6903854</v>
      </c>
      <c r="U3630" s="80">
        <f t="shared" si="514"/>
        <v>0.2</v>
      </c>
      <c r="V3630" s="81">
        <f t="shared" si="515"/>
        <v>0.33807708000000003</v>
      </c>
      <c r="W3630" s="79">
        <f t="shared" si="516"/>
        <v>0.1137616744693495</v>
      </c>
      <c r="X3630" s="60">
        <f t="shared" si="517"/>
        <v>0.1</v>
      </c>
      <c r="Y3630" s="56">
        <f>+'INFO ENEL'!R3618</f>
        <v>4</v>
      </c>
      <c r="Z3630" s="59">
        <f t="shared" si="518"/>
        <v>0.4</v>
      </c>
    </row>
    <row r="3631" spans="1:26" ht="15" customHeight="1" x14ac:dyDescent="0.25">
      <c r="A3631" s="55">
        <f>+'INFO ENEL'!A3619</f>
        <v>3614</v>
      </c>
      <c r="B3631" s="121" t="str">
        <f>+INDEX($B$8:$B$15,MATCH(L3631,$L$8:$L$15,0))</f>
        <v>SICODI</v>
      </c>
      <c r="C3631" s="56" t="str">
        <f>+'INFO ENEL'!B3619</f>
        <v>Lima</v>
      </c>
      <c r="D3631" s="56" t="str">
        <f>+'INFO ENEL'!D3619</f>
        <v>HUALMAY (LIMA)</v>
      </c>
      <c r="E3631" s="56" t="str">
        <f>+'INFO ENEL'!D3619</f>
        <v>HUALMAY (LIMA)</v>
      </c>
      <c r="F3631" s="50">
        <f>+'INFO ENEL'!E3619</f>
        <v>0</v>
      </c>
      <c r="G3631" s="56" t="str">
        <f>+'INFO ENEL'!L3619</f>
        <v>BT</v>
      </c>
      <c r="H3631" s="57">
        <f>+'INFO ENEL'!M3619</f>
        <v>32.82</v>
      </c>
      <c r="I3631" s="56">
        <f>+'INFO ENEL'!N3619</f>
        <v>9</v>
      </c>
      <c r="J3631" s="56" t="str">
        <f>+'INFO ENEL'!O3619</f>
        <v>Poste</v>
      </c>
      <c r="K3631" s="56" t="str">
        <f>+'INFO ENEL'!P3619</f>
        <v>Concreto</v>
      </c>
      <c r="L3631" s="56" t="str">
        <f>+'INFO ENEL'!Q3619</f>
        <v>PPC38</v>
      </c>
      <c r="M3631" s="55" t="str">
        <f>+IF(ISERROR(INDEX('Estructuras de Acero y Concreto'!$C$6:$C$577,MATCH(L3631,'Estructuras de Acero y Concreto'!$D$6:$D$577,0)))=FALSE,INDEX('Estructuras de Acero y Concreto'!$C$6:$C$577,MATCH(L3631,'Estructuras de Acero y Concreto'!$D$6:$D$577,0)),IF(ISERROR(INDEX('Estructuras de Madera'!$C$5:$C$122,MATCH(L3631,'Estructuras de Madera'!$D$5:$D$122,0)))=FALSE,INDEX('Estructuras de Madera'!$C$5:$C$122,MATCH(L3631,'Estructuras de Madera'!$D$5:$D$122,0)),INDEX(SICODI!$G$3:$G$2404,MATCH(L3631,SICODI!$G$3:$G$2404,0))))</f>
        <v>PPC38</v>
      </c>
      <c r="N3631" s="121" t="str">
        <f>+IF(ISERROR(VLOOKUP(M3631,'Resumen de precios LLTT'!$C$17:$D$3071,2,FALSE))=FALSE,VLOOKUP(M3631,'Resumen de precios LLTT'!$C$17:$D$3071,2,FALSE),VLOOKUP(M3631,SICODI!$G$3:$J$2404,2,FALSE))</f>
        <v>POSTE DE CONCRETO ARMADO PARA A. P.  9/200/120/245</v>
      </c>
      <c r="O3631" s="58">
        <f>+IF(ISERROR(VLOOKUP(M3631,'Resumen de precios LLTT'!$C$17:$G$3071,5,FALSE))=FALSE,VLOOKUP(M3631,'Resumen de precios LLTT'!$C$17:$G$3071,5,FALSE),VLOOKUP(M3631,SICODI!$G$3:$J$2404,4,FALSE))</f>
        <v>159.16999999999999</v>
      </c>
      <c r="P3631" s="16">
        <f t="shared" si="510"/>
        <v>0.77</v>
      </c>
      <c r="Q3631" s="78">
        <f t="shared" si="511"/>
        <v>281.73089999999996</v>
      </c>
      <c r="R3631" s="56">
        <v>0</v>
      </c>
      <c r="S3631" s="16">
        <f t="shared" si="512"/>
        <v>7.2000000000000008E-2</v>
      </c>
      <c r="T3631" s="79">
        <f t="shared" si="513"/>
        <v>1.6903854</v>
      </c>
      <c r="U3631" s="80">
        <f t="shared" si="514"/>
        <v>0.2</v>
      </c>
      <c r="V3631" s="81">
        <f t="shared" si="515"/>
        <v>0.33807708000000003</v>
      </c>
      <c r="W3631" s="79">
        <f t="shared" si="516"/>
        <v>0.1137616744693495</v>
      </c>
      <c r="X3631" s="60">
        <f t="shared" si="517"/>
        <v>0.1</v>
      </c>
      <c r="Y3631" s="56">
        <f>+'INFO ENEL'!R3619</f>
        <v>4</v>
      </c>
      <c r="Z3631" s="59">
        <f t="shared" si="518"/>
        <v>0.4</v>
      </c>
    </row>
    <row r="3632" spans="1:26" ht="15" customHeight="1" x14ac:dyDescent="0.25">
      <c r="A3632" s="55">
        <f>+'INFO ENEL'!A3620</f>
        <v>3615</v>
      </c>
      <c r="B3632" s="121" t="str">
        <f>+INDEX($B$8:$B$15,MATCH(L3632,$L$8:$L$15,0))</f>
        <v>SICODI</v>
      </c>
      <c r="C3632" s="56" t="str">
        <f>+'INFO ENEL'!B3620</f>
        <v>Lima</v>
      </c>
      <c r="D3632" s="56" t="str">
        <f>+'INFO ENEL'!D3620</f>
        <v>HUALMAY (LIMA)</v>
      </c>
      <c r="E3632" s="56" t="str">
        <f>+'INFO ENEL'!D3620</f>
        <v>HUALMAY (LIMA)</v>
      </c>
      <c r="F3632" s="50">
        <f>+'INFO ENEL'!E3620</f>
        <v>0</v>
      </c>
      <c r="G3632" s="56" t="str">
        <f>+'INFO ENEL'!L3620</f>
        <v>BT</v>
      </c>
      <c r="H3632" s="57">
        <f>+'INFO ENEL'!M3620</f>
        <v>29.84</v>
      </c>
      <c r="I3632" s="56">
        <f>+'INFO ENEL'!N3620</f>
        <v>9</v>
      </c>
      <c r="J3632" s="56" t="str">
        <f>+'INFO ENEL'!O3620</f>
        <v>Poste</v>
      </c>
      <c r="K3632" s="56" t="str">
        <f>+'INFO ENEL'!P3620</f>
        <v>Concreto</v>
      </c>
      <c r="L3632" s="56" t="str">
        <f>+'INFO ENEL'!Q3620</f>
        <v>PPC38</v>
      </c>
      <c r="M3632" s="55" t="str">
        <f>+IF(ISERROR(INDEX('Estructuras de Acero y Concreto'!$C$6:$C$577,MATCH(L3632,'Estructuras de Acero y Concreto'!$D$6:$D$577,0)))=FALSE,INDEX('Estructuras de Acero y Concreto'!$C$6:$C$577,MATCH(L3632,'Estructuras de Acero y Concreto'!$D$6:$D$577,0)),IF(ISERROR(INDEX('Estructuras de Madera'!$C$5:$C$122,MATCH(L3632,'Estructuras de Madera'!$D$5:$D$122,0)))=FALSE,INDEX('Estructuras de Madera'!$C$5:$C$122,MATCH(L3632,'Estructuras de Madera'!$D$5:$D$122,0)),INDEX(SICODI!$G$3:$G$2404,MATCH(L3632,SICODI!$G$3:$G$2404,0))))</f>
        <v>PPC38</v>
      </c>
      <c r="N3632" s="121" t="str">
        <f>+IF(ISERROR(VLOOKUP(M3632,'Resumen de precios LLTT'!$C$17:$D$3071,2,FALSE))=FALSE,VLOOKUP(M3632,'Resumen de precios LLTT'!$C$17:$D$3071,2,FALSE),VLOOKUP(M3632,SICODI!$G$3:$J$2404,2,FALSE))</f>
        <v>POSTE DE CONCRETO ARMADO PARA A. P.  9/200/120/245</v>
      </c>
      <c r="O3632" s="58">
        <f>+IF(ISERROR(VLOOKUP(M3632,'Resumen de precios LLTT'!$C$17:$G$3071,5,FALSE))=FALSE,VLOOKUP(M3632,'Resumen de precios LLTT'!$C$17:$G$3071,5,FALSE),VLOOKUP(M3632,SICODI!$G$3:$J$2404,4,FALSE))</f>
        <v>159.16999999999999</v>
      </c>
      <c r="P3632" s="16">
        <f t="shared" si="510"/>
        <v>0.77</v>
      </c>
      <c r="Q3632" s="78">
        <f t="shared" si="511"/>
        <v>281.73089999999996</v>
      </c>
      <c r="R3632" s="56">
        <v>0</v>
      </c>
      <c r="S3632" s="16">
        <f t="shared" si="512"/>
        <v>7.2000000000000008E-2</v>
      </c>
      <c r="T3632" s="79">
        <f t="shared" si="513"/>
        <v>1.6903854</v>
      </c>
      <c r="U3632" s="80">
        <f t="shared" si="514"/>
        <v>0.2</v>
      </c>
      <c r="V3632" s="81">
        <f t="shared" si="515"/>
        <v>0.33807708000000003</v>
      </c>
      <c r="W3632" s="79">
        <f t="shared" si="516"/>
        <v>0.1137616744693495</v>
      </c>
      <c r="X3632" s="60">
        <f t="shared" si="517"/>
        <v>0.1</v>
      </c>
      <c r="Y3632" s="56">
        <f>+'INFO ENEL'!R3620</f>
        <v>4</v>
      </c>
      <c r="Z3632" s="59">
        <f t="shared" si="518"/>
        <v>0.4</v>
      </c>
    </row>
    <row r="3633" spans="1:26" ht="15" customHeight="1" x14ac:dyDescent="0.25">
      <c r="A3633" s="55">
        <f>+'INFO ENEL'!A3621</f>
        <v>3616</v>
      </c>
      <c r="B3633" s="121" t="str">
        <f>+INDEX($B$8:$B$15,MATCH(L3633,$L$8:$L$15,0))</f>
        <v>SICODI</v>
      </c>
      <c r="C3633" s="56" t="str">
        <f>+'INFO ENEL'!B3621</f>
        <v>Lima</v>
      </c>
      <c r="D3633" s="56" t="str">
        <f>+'INFO ENEL'!D3621</f>
        <v>HUALMAY (LIMA)</v>
      </c>
      <c r="E3633" s="56" t="str">
        <f>+'INFO ENEL'!D3621</f>
        <v>HUALMAY (LIMA)</v>
      </c>
      <c r="F3633" s="50">
        <f>+'INFO ENEL'!E3621</f>
        <v>0</v>
      </c>
      <c r="G3633" s="56" t="str">
        <f>+'INFO ENEL'!L3621</f>
        <v>BT</v>
      </c>
      <c r="H3633" s="57">
        <f>+'INFO ENEL'!M3621</f>
        <v>35.11</v>
      </c>
      <c r="I3633" s="56">
        <f>+'INFO ENEL'!N3621</f>
        <v>9</v>
      </c>
      <c r="J3633" s="56" t="str">
        <f>+'INFO ENEL'!O3621</f>
        <v>Poste</v>
      </c>
      <c r="K3633" s="56" t="str">
        <f>+'INFO ENEL'!P3621</f>
        <v>Concreto</v>
      </c>
      <c r="L3633" s="56" t="str">
        <f>+'INFO ENEL'!Q3621</f>
        <v>PPC38</v>
      </c>
      <c r="M3633" s="55" t="str">
        <f>+IF(ISERROR(INDEX('Estructuras de Acero y Concreto'!$C$6:$C$577,MATCH(L3633,'Estructuras de Acero y Concreto'!$D$6:$D$577,0)))=FALSE,INDEX('Estructuras de Acero y Concreto'!$C$6:$C$577,MATCH(L3633,'Estructuras de Acero y Concreto'!$D$6:$D$577,0)),IF(ISERROR(INDEX('Estructuras de Madera'!$C$5:$C$122,MATCH(L3633,'Estructuras de Madera'!$D$5:$D$122,0)))=FALSE,INDEX('Estructuras de Madera'!$C$5:$C$122,MATCH(L3633,'Estructuras de Madera'!$D$5:$D$122,0)),INDEX(SICODI!$G$3:$G$2404,MATCH(L3633,SICODI!$G$3:$G$2404,0))))</f>
        <v>PPC38</v>
      </c>
      <c r="N3633" s="121" t="str">
        <f>+IF(ISERROR(VLOOKUP(M3633,'Resumen de precios LLTT'!$C$17:$D$3071,2,FALSE))=FALSE,VLOOKUP(M3633,'Resumen de precios LLTT'!$C$17:$D$3071,2,FALSE),VLOOKUP(M3633,SICODI!$G$3:$J$2404,2,FALSE))</f>
        <v>POSTE DE CONCRETO ARMADO PARA A. P.  9/200/120/245</v>
      </c>
      <c r="O3633" s="58">
        <f>+IF(ISERROR(VLOOKUP(M3633,'Resumen de precios LLTT'!$C$17:$G$3071,5,FALSE))=FALSE,VLOOKUP(M3633,'Resumen de precios LLTT'!$C$17:$G$3071,5,FALSE),VLOOKUP(M3633,SICODI!$G$3:$J$2404,4,FALSE))</f>
        <v>159.16999999999999</v>
      </c>
      <c r="P3633" s="16">
        <f t="shared" si="510"/>
        <v>0.77</v>
      </c>
      <c r="Q3633" s="78">
        <f t="shared" si="511"/>
        <v>281.73089999999996</v>
      </c>
      <c r="R3633" s="56">
        <v>0</v>
      </c>
      <c r="S3633" s="16">
        <f t="shared" si="512"/>
        <v>7.2000000000000008E-2</v>
      </c>
      <c r="T3633" s="79">
        <f t="shared" si="513"/>
        <v>1.6903854</v>
      </c>
      <c r="U3633" s="80">
        <f t="shared" si="514"/>
        <v>0.2</v>
      </c>
      <c r="V3633" s="81">
        <f t="shared" si="515"/>
        <v>0.33807708000000003</v>
      </c>
      <c r="W3633" s="79">
        <f t="shared" si="516"/>
        <v>0.1137616744693495</v>
      </c>
      <c r="X3633" s="60">
        <f t="shared" si="517"/>
        <v>0.1</v>
      </c>
      <c r="Y3633" s="56">
        <f>+'INFO ENEL'!R3621</f>
        <v>4</v>
      </c>
      <c r="Z3633" s="59">
        <f t="shared" si="518"/>
        <v>0.4</v>
      </c>
    </row>
    <row r="3634" spans="1:26" ht="15" customHeight="1" x14ac:dyDescent="0.25">
      <c r="A3634" s="55">
        <f>+'INFO ENEL'!A3622</f>
        <v>3617</v>
      </c>
      <c r="B3634" s="121" t="str">
        <f>+INDEX($B$8:$B$15,MATCH(L3634,$L$8:$L$15,0))</f>
        <v>SICODI</v>
      </c>
      <c r="C3634" s="56" t="str">
        <f>+'INFO ENEL'!B3622</f>
        <v>Lima</v>
      </c>
      <c r="D3634" s="56" t="str">
        <f>+'INFO ENEL'!D3622</f>
        <v>HUALMAY (LIMA)</v>
      </c>
      <c r="E3634" s="56" t="str">
        <f>+'INFO ENEL'!D3622</f>
        <v>HUALMAY (LIMA)</v>
      </c>
      <c r="F3634" s="50">
        <f>+'INFO ENEL'!E3622</f>
        <v>0</v>
      </c>
      <c r="G3634" s="56" t="str">
        <f>+'INFO ENEL'!L3622</f>
        <v>BT</v>
      </c>
      <c r="H3634" s="57">
        <f>+'INFO ENEL'!M3622</f>
        <v>67.930000000000007</v>
      </c>
      <c r="I3634" s="56">
        <f>+'INFO ENEL'!N3622</f>
        <v>9</v>
      </c>
      <c r="J3634" s="56" t="str">
        <f>+'INFO ENEL'!O3622</f>
        <v>Poste</v>
      </c>
      <c r="K3634" s="56" t="str">
        <f>+'INFO ENEL'!P3622</f>
        <v>Concreto</v>
      </c>
      <c r="L3634" s="56" t="str">
        <f>+'INFO ENEL'!Q3622</f>
        <v>PPC38</v>
      </c>
      <c r="M3634" s="55" t="str">
        <f>+IF(ISERROR(INDEX('Estructuras de Acero y Concreto'!$C$6:$C$577,MATCH(L3634,'Estructuras de Acero y Concreto'!$D$6:$D$577,0)))=FALSE,INDEX('Estructuras de Acero y Concreto'!$C$6:$C$577,MATCH(L3634,'Estructuras de Acero y Concreto'!$D$6:$D$577,0)),IF(ISERROR(INDEX('Estructuras de Madera'!$C$5:$C$122,MATCH(L3634,'Estructuras de Madera'!$D$5:$D$122,0)))=FALSE,INDEX('Estructuras de Madera'!$C$5:$C$122,MATCH(L3634,'Estructuras de Madera'!$D$5:$D$122,0)),INDEX(SICODI!$G$3:$G$2404,MATCH(L3634,SICODI!$G$3:$G$2404,0))))</f>
        <v>PPC38</v>
      </c>
      <c r="N3634" s="121" t="str">
        <f>+IF(ISERROR(VLOOKUP(M3634,'Resumen de precios LLTT'!$C$17:$D$3071,2,FALSE))=FALSE,VLOOKUP(M3634,'Resumen de precios LLTT'!$C$17:$D$3071,2,FALSE),VLOOKUP(M3634,SICODI!$G$3:$J$2404,2,FALSE))</f>
        <v>POSTE DE CONCRETO ARMADO PARA A. P.  9/200/120/245</v>
      </c>
      <c r="O3634" s="58">
        <f>+IF(ISERROR(VLOOKUP(M3634,'Resumen de precios LLTT'!$C$17:$G$3071,5,FALSE))=FALSE,VLOOKUP(M3634,'Resumen de precios LLTT'!$C$17:$G$3071,5,FALSE),VLOOKUP(M3634,SICODI!$G$3:$J$2404,4,FALSE))</f>
        <v>159.16999999999999</v>
      </c>
      <c r="P3634" s="16">
        <f t="shared" si="510"/>
        <v>0.77</v>
      </c>
      <c r="Q3634" s="78">
        <f t="shared" si="511"/>
        <v>281.73089999999996</v>
      </c>
      <c r="R3634" s="56">
        <v>0</v>
      </c>
      <c r="S3634" s="16">
        <f t="shared" si="512"/>
        <v>7.2000000000000008E-2</v>
      </c>
      <c r="T3634" s="79">
        <f t="shared" si="513"/>
        <v>1.6903854</v>
      </c>
      <c r="U3634" s="80">
        <f t="shared" si="514"/>
        <v>0.2</v>
      </c>
      <c r="V3634" s="81">
        <f t="shared" si="515"/>
        <v>0.33807708000000003</v>
      </c>
      <c r="W3634" s="79">
        <f t="shared" si="516"/>
        <v>0.1137616744693495</v>
      </c>
      <c r="X3634" s="60">
        <f t="shared" si="517"/>
        <v>0.1</v>
      </c>
      <c r="Y3634" s="56">
        <f>+'INFO ENEL'!R3622</f>
        <v>4</v>
      </c>
      <c r="Z3634" s="59">
        <f t="shared" si="518"/>
        <v>0.4</v>
      </c>
    </row>
    <row r="3635" spans="1:26" ht="15" customHeight="1" x14ac:dyDescent="0.25">
      <c r="A3635" s="55">
        <f>+'INFO ENEL'!A3623</f>
        <v>3618</v>
      </c>
      <c r="B3635" s="121" t="str">
        <f>+INDEX($B$8:$B$15,MATCH(L3635,$L$8:$L$15,0))</f>
        <v>SICODI</v>
      </c>
      <c r="C3635" s="56" t="str">
        <f>+'INFO ENEL'!B3623</f>
        <v>Lima</v>
      </c>
      <c r="D3635" s="56" t="str">
        <f>+'INFO ENEL'!D3623</f>
        <v>HUALMAY (LIMA)</v>
      </c>
      <c r="E3635" s="56" t="str">
        <f>+'INFO ENEL'!D3623</f>
        <v>HUALMAY (LIMA)</v>
      </c>
      <c r="F3635" s="50">
        <f>+'INFO ENEL'!E3623</f>
        <v>0</v>
      </c>
      <c r="G3635" s="56" t="str">
        <f>+'INFO ENEL'!L3623</f>
        <v>BT</v>
      </c>
      <c r="H3635" s="57">
        <f>+'INFO ENEL'!M3623</f>
        <v>34.22</v>
      </c>
      <c r="I3635" s="56">
        <f>+'INFO ENEL'!N3623</f>
        <v>9</v>
      </c>
      <c r="J3635" s="56" t="str">
        <f>+'INFO ENEL'!O3623</f>
        <v>Poste</v>
      </c>
      <c r="K3635" s="56" t="str">
        <f>+'INFO ENEL'!P3623</f>
        <v>Concreto</v>
      </c>
      <c r="L3635" s="56" t="str">
        <f>+'INFO ENEL'!Q3623</f>
        <v>PPC38</v>
      </c>
      <c r="M3635" s="55" t="str">
        <f>+IF(ISERROR(INDEX('Estructuras de Acero y Concreto'!$C$6:$C$577,MATCH(L3635,'Estructuras de Acero y Concreto'!$D$6:$D$577,0)))=FALSE,INDEX('Estructuras de Acero y Concreto'!$C$6:$C$577,MATCH(L3635,'Estructuras de Acero y Concreto'!$D$6:$D$577,0)),IF(ISERROR(INDEX('Estructuras de Madera'!$C$5:$C$122,MATCH(L3635,'Estructuras de Madera'!$D$5:$D$122,0)))=FALSE,INDEX('Estructuras de Madera'!$C$5:$C$122,MATCH(L3635,'Estructuras de Madera'!$D$5:$D$122,0)),INDEX(SICODI!$G$3:$G$2404,MATCH(L3635,SICODI!$G$3:$G$2404,0))))</f>
        <v>PPC38</v>
      </c>
      <c r="N3635" s="121" t="str">
        <f>+IF(ISERROR(VLOOKUP(M3635,'Resumen de precios LLTT'!$C$17:$D$3071,2,FALSE))=FALSE,VLOOKUP(M3635,'Resumen de precios LLTT'!$C$17:$D$3071,2,FALSE),VLOOKUP(M3635,SICODI!$G$3:$J$2404,2,FALSE))</f>
        <v>POSTE DE CONCRETO ARMADO PARA A. P.  9/200/120/245</v>
      </c>
      <c r="O3635" s="58">
        <f>+IF(ISERROR(VLOOKUP(M3635,'Resumen de precios LLTT'!$C$17:$G$3071,5,FALSE))=FALSE,VLOOKUP(M3635,'Resumen de precios LLTT'!$C$17:$G$3071,5,FALSE),VLOOKUP(M3635,SICODI!$G$3:$J$2404,4,FALSE))</f>
        <v>159.16999999999999</v>
      </c>
      <c r="P3635" s="16">
        <f t="shared" si="510"/>
        <v>0.77</v>
      </c>
      <c r="Q3635" s="78">
        <f t="shared" si="511"/>
        <v>281.73089999999996</v>
      </c>
      <c r="R3635" s="56">
        <v>0</v>
      </c>
      <c r="S3635" s="16">
        <f t="shared" si="512"/>
        <v>7.2000000000000008E-2</v>
      </c>
      <c r="T3635" s="79">
        <f t="shared" si="513"/>
        <v>1.6903854</v>
      </c>
      <c r="U3635" s="80">
        <f t="shared" si="514"/>
        <v>0.2</v>
      </c>
      <c r="V3635" s="81">
        <f t="shared" si="515"/>
        <v>0.33807708000000003</v>
      </c>
      <c r="W3635" s="79">
        <f t="shared" si="516"/>
        <v>0.1137616744693495</v>
      </c>
      <c r="X3635" s="60">
        <f t="shared" si="517"/>
        <v>0.1</v>
      </c>
      <c r="Y3635" s="56">
        <f>+'INFO ENEL'!R3623</f>
        <v>4</v>
      </c>
      <c r="Z3635" s="59">
        <f t="shared" si="518"/>
        <v>0.4</v>
      </c>
    </row>
    <row r="3636" spans="1:26" ht="15" customHeight="1" x14ac:dyDescent="0.25">
      <c r="A3636" s="55">
        <f>+'INFO ENEL'!A3624</f>
        <v>3619</v>
      </c>
      <c r="B3636" s="121" t="str">
        <f>+INDEX($B$8:$B$15,MATCH(L3636,$L$8:$L$15,0))</f>
        <v>SICODI</v>
      </c>
      <c r="C3636" s="56" t="str">
        <f>+'INFO ENEL'!B3624</f>
        <v>Lima</v>
      </c>
      <c r="D3636" s="56" t="str">
        <f>+'INFO ENEL'!D3624</f>
        <v>HUALMAY (LIMA)</v>
      </c>
      <c r="E3636" s="56" t="str">
        <f>+'INFO ENEL'!D3624</f>
        <v>HUALMAY (LIMA)</v>
      </c>
      <c r="F3636" s="50">
        <f>+'INFO ENEL'!E3624</f>
        <v>0</v>
      </c>
      <c r="G3636" s="56" t="str">
        <f>+'INFO ENEL'!L3624</f>
        <v>BT</v>
      </c>
      <c r="H3636" s="57">
        <f>+'INFO ENEL'!M3624</f>
        <v>38.44</v>
      </c>
      <c r="I3636" s="56">
        <f>+'INFO ENEL'!N3624</f>
        <v>9</v>
      </c>
      <c r="J3636" s="56" t="str">
        <f>+'INFO ENEL'!O3624</f>
        <v>Poste</v>
      </c>
      <c r="K3636" s="56" t="str">
        <f>+'INFO ENEL'!P3624</f>
        <v>Concreto</v>
      </c>
      <c r="L3636" s="56" t="str">
        <f>+'INFO ENEL'!Q3624</f>
        <v>PPC38</v>
      </c>
      <c r="M3636" s="55" t="str">
        <f>+IF(ISERROR(INDEX('Estructuras de Acero y Concreto'!$C$6:$C$577,MATCH(L3636,'Estructuras de Acero y Concreto'!$D$6:$D$577,0)))=FALSE,INDEX('Estructuras de Acero y Concreto'!$C$6:$C$577,MATCH(L3636,'Estructuras de Acero y Concreto'!$D$6:$D$577,0)),IF(ISERROR(INDEX('Estructuras de Madera'!$C$5:$C$122,MATCH(L3636,'Estructuras de Madera'!$D$5:$D$122,0)))=FALSE,INDEX('Estructuras de Madera'!$C$5:$C$122,MATCH(L3636,'Estructuras de Madera'!$D$5:$D$122,0)),INDEX(SICODI!$G$3:$G$2404,MATCH(L3636,SICODI!$G$3:$G$2404,0))))</f>
        <v>PPC38</v>
      </c>
      <c r="N3636" s="121" t="str">
        <f>+IF(ISERROR(VLOOKUP(M3636,'Resumen de precios LLTT'!$C$17:$D$3071,2,FALSE))=FALSE,VLOOKUP(M3636,'Resumen de precios LLTT'!$C$17:$D$3071,2,FALSE),VLOOKUP(M3636,SICODI!$G$3:$J$2404,2,FALSE))</f>
        <v>POSTE DE CONCRETO ARMADO PARA A. P.  9/200/120/245</v>
      </c>
      <c r="O3636" s="58">
        <f>+IF(ISERROR(VLOOKUP(M3636,'Resumen de precios LLTT'!$C$17:$G$3071,5,FALSE))=FALSE,VLOOKUP(M3636,'Resumen de precios LLTT'!$C$17:$G$3071,5,FALSE),VLOOKUP(M3636,SICODI!$G$3:$J$2404,4,FALSE))</f>
        <v>159.16999999999999</v>
      </c>
      <c r="P3636" s="16">
        <f t="shared" si="510"/>
        <v>0.77</v>
      </c>
      <c r="Q3636" s="78">
        <f t="shared" si="511"/>
        <v>281.73089999999996</v>
      </c>
      <c r="R3636" s="56">
        <v>0</v>
      </c>
      <c r="S3636" s="16">
        <f t="shared" si="512"/>
        <v>7.2000000000000008E-2</v>
      </c>
      <c r="T3636" s="79">
        <f t="shared" si="513"/>
        <v>1.6903854</v>
      </c>
      <c r="U3636" s="80">
        <f t="shared" si="514"/>
        <v>0.2</v>
      </c>
      <c r="V3636" s="81">
        <f t="shared" si="515"/>
        <v>0.33807708000000003</v>
      </c>
      <c r="W3636" s="79">
        <f t="shared" si="516"/>
        <v>0.1137616744693495</v>
      </c>
      <c r="X3636" s="60">
        <f t="shared" si="517"/>
        <v>0.1</v>
      </c>
      <c r="Y3636" s="56">
        <f>+'INFO ENEL'!R3624</f>
        <v>4</v>
      </c>
      <c r="Z3636" s="59">
        <f t="shared" si="518"/>
        <v>0.4</v>
      </c>
    </row>
    <row r="3637" spans="1:26" ht="15" customHeight="1" x14ac:dyDescent="0.25">
      <c r="A3637" s="55">
        <f>+'INFO ENEL'!A3625</f>
        <v>3620</v>
      </c>
      <c r="B3637" s="121" t="str">
        <f>+INDEX($B$8:$B$15,MATCH(L3637,$L$8:$L$15,0))</f>
        <v>SICODI</v>
      </c>
      <c r="C3637" s="56" t="str">
        <f>+'INFO ENEL'!B3625</f>
        <v>Lima</v>
      </c>
      <c r="D3637" s="56" t="str">
        <f>+'INFO ENEL'!D3625</f>
        <v>HUALMAY (LIMA)</v>
      </c>
      <c r="E3637" s="56" t="str">
        <f>+'INFO ENEL'!D3625</f>
        <v>HUALMAY (LIMA)</v>
      </c>
      <c r="F3637" s="50">
        <f>+'INFO ENEL'!E3625</f>
        <v>0</v>
      </c>
      <c r="G3637" s="56" t="str">
        <f>+'INFO ENEL'!L3625</f>
        <v>BT</v>
      </c>
      <c r="H3637" s="57">
        <f>+'INFO ENEL'!M3625</f>
        <v>43.78</v>
      </c>
      <c r="I3637" s="56">
        <f>+'INFO ENEL'!N3625</f>
        <v>9</v>
      </c>
      <c r="J3637" s="56" t="str">
        <f>+'INFO ENEL'!O3625</f>
        <v>Poste</v>
      </c>
      <c r="K3637" s="56" t="str">
        <f>+'INFO ENEL'!P3625</f>
        <v>Concreto</v>
      </c>
      <c r="L3637" s="56" t="str">
        <f>+'INFO ENEL'!Q3625</f>
        <v>PPC38</v>
      </c>
      <c r="M3637" s="55" t="str">
        <f>+IF(ISERROR(INDEX('Estructuras de Acero y Concreto'!$C$6:$C$577,MATCH(L3637,'Estructuras de Acero y Concreto'!$D$6:$D$577,0)))=FALSE,INDEX('Estructuras de Acero y Concreto'!$C$6:$C$577,MATCH(L3637,'Estructuras de Acero y Concreto'!$D$6:$D$577,0)),IF(ISERROR(INDEX('Estructuras de Madera'!$C$5:$C$122,MATCH(L3637,'Estructuras de Madera'!$D$5:$D$122,0)))=FALSE,INDEX('Estructuras de Madera'!$C$5:$C$122,MATCH(L3637,'Estructuras de Madera'!$D$5:$D$122,0)),INDEX(SICODI!$G$3:$G$2404,MATCH(L3637,SICODI!$G$3:$G$2404,0))))</f>
        <v>PPC38</v>
      </c>
      <c r="N3637" s="121" t="str">
        <f>+IF(ISERROR(VLOOKUP(M3637,'Resumen de precios LLTT'!$C$17:$D$3071,2,FALSE))=FALSE,VLOOKUP(M3637,'Resumen de precios LLTT'!$C$17:$D$3071,2,FALSE),VLOOKUP(M3637,SICODI!$G$3:$J$2404,2,FALSE))</f>
        <v>POSTE DE CONCRETO ARMADO PARA A. P.  9/200/120/245</v>
      </c>
      <c r="O3637" s="58">
        <f>+IF(ISERROR(VLOOKUP(M3637,'Resumen de precios LLTT'!$C$17:$G$3071,5,FALSE))=FALSE,VLOOKUP(M3637,'Resumen de precios LLTT'!$C$17:$G$3071,5,FALSE),VLOOKUP(M3637,SICODI!$G$3:$J$2404,4,FALSE))</f>
        <v>159.16999999999999</v>
      </c>
      <c r="P3637" s="16">
        <f t="shared" si="510"/>
        <v>0.77</v>
      </c>
      <c r="Q3637" s="78">
        <f t="shared" si="511"/>
        <v>281.73089999999996</v>
      </c>
      <c r="R3637" s="56">
        <v>0</v>
      </c>
      <c r="S3637" s="16">
        <f t="shared" si="512"/>
        <v>7.2000000000000008E-2</v>
      </c>
      <c r="T3637" s="79">
        <f t="shared" si="513"/>
        <v>1.6903854</v>
      </c>
      <c r="U3637" s="80">
        <f t="shared" si="514"/>
        <v>0.2</v>
      </c>
      <c r="V3637" s="81">
        <f t="shared" si="515"/>
        <v>0.33807708000000003</v>
      </c>
      <c r="W3637" s="79">
        <f t="shared" si="516"/>
        <v>0.1137616744693495</v>
      </c>
      <c r="X3637" s="60">
        <f t="shared" si="517"/>
        <v>0.1</v>
      </c>
      <c r="Y3637" s="56">
        <f>+'INFO ENEL'!R3625</f>
        <v>4</v>
      </c>
      <c r="Z3637" s="59">
        <f t="shared" si="518"/>
        <v>0.4</v>
      </c>
    </row>
    <row r="3638" spans="1:26" ht="15" customHeight="1" x14ac:dyDescent="0.25">
      <c r="A3638" s="55">
        <f>+'INFO ENEL'!A3626</f>
        <v>3621</v>
      </c>
      <c r="B3638" s="121" t="str">
        <f>+INDEX($B$8:$B$15,MATCH(L3638,$L$8:$L$15,0))</f>
        <v>SICODI</v>
      </c>
      <c r="C3638" s="56" t="str">
        <f>+'INFO ENEL'!B3626</f>
        <v>Lima</v>
      </c>
      <c r="D3638" s="56" t="str">
        <f>+'INFO ENEL'!D3626</f>
        <v>HUALMAY (LIMA)</v>
      </c>
      <c r="E3638" s="56" t="str">
        <f>+'INFO ENEL'!D3626</f>
        <v>HUALMAY (LIMA)</v>
      </c>
      <c r="F3638" s="50">
        <f>+'INFO ENEL'!E3626</f>
        <v>0</v>
      </c>
      <c r="G3638" s="56" t="str">
        <f>+'INFO ENEL'!L3626</f>
        <v>MT</v>
      </c>
      <c r="H3638" s="57">
        <f>+'INFO ENEL'!M3626</f>
        <v>55.45</v>
      </c>
      <c r="I3638" s="56">
        <f>+'INFO ENEL'!N3626</f>
        <v>15</v>
      </c>
      <c r="J3638" s="56" t="str">
        <f>+'INFO ENEL'!O3626</f>
        <v>Poste</v>
      </c>
      <c r="K3638" s="56" t="str">
        <f>+'INFO ENEL'!P3626</f>
        <v>Concreto</v>
      </c>
      <c r="L3638" s="56" t="str">
        <f>+'INFO ENEL'!Q3626</f>
        <v>PPC24</v>
      </c>
      <c r="M3638" s="55" t="str">
        <f>+IF(ISERROR(INDEX('Estructuras de Acero y Concreto'!$C$6:$C$577,MATCH(L3638,'Estructuras de Acero y Concreto'!$D$6:$D$577,0)))=FALSE,INDEX('Estructuras de Acero y Concreto'!$C$6:$C$577,MATCH(L3638,'Estructuras de Acero y Concreto'!$D$6:$D$577,0)),IF(ISERROR(INDEX('Estructuras de Madera'!$C$5:$C$122,MATCH(L3638,'Estructuras de Madera'!$D$5:$D$122,0)))=FALSE,INDEX('Estructuras de Madera'!$C$5:$C$122,MATCH(L3638,'Estructuras de Madera'!$D$5:$D$122,0)),INDEX(SICODI!$G$3:$G$2404,MATCH(L3638,SICODI!$G$3:$G$2404,0))))</f>
        <v>PPC24</v>
      </c>
      <c r="N3638" s="121" t="str">
        <f>+IF(ISERROR(VLOOKUP(M3638,'Resumen de precios LLTT'!$C$17:$D$3071,2,FALSE))=FALSE,VLOOKUP(M3638,'Resumen de precios LLTT'!$C$17:$D$3071,2,FALSE),VLOOKUP(M3638,SICODI!$G$3:$J$2404,2,FALSE))</f>
        <v>POSTE DE CONCRETO ARMADO DE 15/400/150/375</v>
      </c>
      <c r="O3638" s="58">
        <f>+IF(ISERROR(VLOOKUP(M3638,'Resumen de precios LLTT'!$C$17:$G$3071,5,FALSE))=FALSE,VLOOKUP(M3638,'Resumen de precios LLTT'!$C$17:$G$3071,5,FALSE),VLOOKUP(M3638,SICODI!$G$3:$J$2404,4,FALSE))</f>
        <v>476.76</v>
      </c>
      <c r="P3638" s="16">
        <f t="shared" si="510"/>
        <v>0.84299999999999997</v>
      </c>
      <c r="Q3638" s="78">
        <f t="shared" si="511"/>
        <v>878.66867999999999</v>
      </c>
      <c r="R3638" s="56">
        <v>0</v>
      </c>
      <c r="S3638" s="16">
        <f t="shared" si="512"/>
        <v>0.13400000000000001</v>
      </c>
      <c r="T3638" s="79">
        <f t="shared" si="513"/>
        <v>9.8118002600000001</v>
      </c>
      <c r="U3638" s="80">
        <f t="shared" si="514"/>
        <v>0.183</v>
      </c>
      <c r="V3638" s="81">
        <f t="shared" si="515"/>
        <v>1.7955594475800001</v>
      </c>
      <c r="W3638" s="79">
        <f t="shared" si="516"/>
        <v>0.60419904645994038</v>
      </c>
      <c r="X3638" s="60">
        <f t="shared" si="517"/>
        <v>0.6</v>
      </c>
      <c r="Y3638" s="56">
        <f>+'INFO ENEL'!R3626</f>
        <v>1</v>
      </c>
      <c r="Z3638" s="59">
        <f t="shared" si="518"/>
        <v>0.6</v>
      </c>
    </row>
    <row r="3639" spans="1:26" ht="15" customHeight="1" x14ac:dyDescent="0.25">
      <c r="A3639" s="55">
        <f>+'INFO ENEL'!A3627</f>
        <v>3622</v>
      </c>
      <c r="B3639" s="121" t="str">
        <f>+INDEX($B$8:$B$15,MATCH(L3639,$L$8:$L$15,0))</f>
        <v>SICODI</v>
      </c>
      <c r="C3639" s="56" t="str">
        <f>+'INFO ENEL'!B3627</f>
        <v>Lima</v>
      </c>
      <c r="D3639" s="56" t="str">
        <f>+'INFO ENEL'!D3627</f>
        <v>HUALMAY (LIMA)</v>
      </c>
      <c r="E3639" s="56" t="str">
        <f>+'INFO ENEL'!D3627</f>
        <v>HUALMAY (LIMA)</v>
      </c>
      <c r="F3639" s="50">
        <f>+'INFO ENEL'!E3627</f>
        <v>0</v>
      </c>
      <c r="G3639" s="56" t="str">
        <f>+'INFO ENEL'!L3627</f>
        <v>MT</v>
      </c>
      <c r="H3639" s="57">
        <f>+'INFO ENEL'!M3627</f>
        <v>66.75</v>
      </c>
      <c r="I3639" s="56">
        <f>+'INFO ENEL'!N3627</f>
        <v>15</v>
      </c>
      <c r="J3639" s="56" t="str">
        <f>+'INFO ENEL'!O3627</f>
        <v>Poste</v>
      </c>
      <c r="K3639" s="56" t="str">
        <f>+'INFO ENEL'!P3627</f>
        <v>Concreto</v>
      </c>
      <c r="L3639" s="56" t="str">
        <f>+'INFO ENEL'!Q3627</f>
        <v>PPC24</v>
      </c>
      <c r="M3639" s="55" t="str">
        <f>+IF(ISERROR(INDEX('Estructuras de Acero y Concreto'!$C$6:$C$577,MATCH(L3639,'Estructuras de Acero y Concreto'!$D$6:$D$577,0)))=FALSE,INDEX('Estructuras de Acero y Concreto'!$C$6:$C$577,MATCH(L3639,'Estructuras de Acero y Concreto'!$D$6:$D$577,0)),IF(ISERROR(INDEX('Estructuras de Madera'!$C$5:$C$122,MATCH(L3639,'Estructuras de Madera'!$D$5:$D$122,0)))=FALSE,INDEX('Estructuras de Madera'!$C$5:$C$122,MATCH(L3639,'Estructuras de Madera'!$D$5:$D$122,0)),INDEX(SICODI!$G$3:$G$2404,MATCH(L3639,SICODI!$G$3:$G$2404,0))))</f>
        <v>PPC24</v>
      </c>
      <c r="N3639" s="121" t="str">
        <f>+IF(ISERROR(VLOOKUP(M3639,'Resumen de precios LLTT'!$C$17:$D$3071,2,FALSE))=FALSE,VLOOKUP(M3639,'Resumen de precios LLTT'!$C$17:$D$3071,2,FALSE),VLOOKUP(M3639,SICODI!$G$3:$J$2404,2,FALSE))</f>
        <v>POSTE DE CONCRETO ARMADO DE 15/400/150/375</v>
      </c>
      <c r="O3639" s="58">
        <f>+IF(ISERROR(VLOOKUP(M3639,'Resumen de precios LLTT'!$C$17:$G$3071,5,FALSE))=FALSE,VLOOKUP(M3639,'Resumen de precios LLTT'!$C$17:$G$3071,5,FALSE),VLOOKUP(M3639,SICODI!$G$3:$J$2404,4,FALSE))</f>
        <v>476.76</v>
      </c>
      <c r="P3639" s="16">
        <f t="shared" si="510"/>
        <v>0.84299999999999997</v>
      </c>
      <c r="Q3639" s="78">
        <f t="shared" si="511"/>
        <v>878.66867999999999</v>
      </c>
      <c r="R3639" s="56">
        <v>0</v>
      </c>
      <c r="S3639" s="16">
        <f t="shared" si="512"/>
        <v>0.13400000000000001</v>
      </c>
      <c r="T3639" s="79">
        <f t="shared" si="513"/>
        <v>9.8118002600000001</v>
      </c>
      <c r="U3639" s="80">
        <f t="shared" si="514"/>
        <v>0.183</v>
      </c>
      <c r="V3639" s="81">
        <f t="shared" si="515"/>
        <v>1.7955594475800001</v>
      </c>
      <c r="W3639" s="79">
        <f t="shared" si="516"/>
        <v>0.60419904645994038</v>
      </c>
      <c r="X3639" s="60">
        <f t="shared" si="517"/>
        <v>0.6</v>
      </c>
      <c r="Y3639" s="56">
        <f>+'INFO ENEL'!R3627</f>
        <v>1</v>
      </c>
      <c r="Z3639" s="59">
        <f t="shared" si="518"/>
        <v>0.6</v>
      </c>
    </row>
    <row r="3640" spans="1:26" ht="15" customHeight="1" x14ac:dyDescent="0.25">
      <c r="A3640" s="55">
        <f>+'INFO ENEL'!A3628</f>
        <v>3623</v>
      </c>
      <c r="B3640" s="121" t="str">
        <f>+INDEX($B$8:$B$15,MATCH(L3640,$L$8:$L$15,0))</f>
        <v>SICODI</v>
      </c>
      <c r="C3640" s="56" t="str">
        <f>+'INFO ENEL'!B3628</f>
        <v>Lima</v>
      </c>
      <c r="D3640" s="56" t="str">
        <f>+'INFO ENEL'!D3628</f>
        <v>HUALMAY (LIMA)</v>
      </c>
      <c r="E3640" s="56" t="str">
        <f>+'INFO ENEL'!D3628</f>
        <v>HUALMAY (LIMA)</v>
      </c>
      <c r="F3640" s="50">
        <f>+'INFO ENEL'!E3628</f>
        <v>0</v>
      </c>
      <c r="G3640" s="56" t="str">
        <f>+'INFO ENEL'!L3628</f>
        <v>MT</v>
      </c>
      <c r="H3640" s="57">
        <f>+'INFO ENEL'!M3628</f>
        <v>39.799999999999898</v>
      </c>
      <c r="I3640" s="56">
        <f>+'INFO ENEL'!N3628</f>
        <v>15</v>
      </c>
      <c r="J3640" s="56" t="str">
        <f>+'INFO ENEL'!O3628</f>
        <v>Poste</v>
      </c>
      <c r="K3640" s="56" t="str">
        <f>+'INFO ENEL'!P3628</f>
        <v>Concreto</v>
      </c>
      <c r="L3640" s="56" t="str">
        <f>+'INFO ENEL'!Q3628</f>
        <v>PPC24</v>
      </c>
      <c r="M3640" s="55" t="str">
        <f>+IF(ISERROR(INDEX('Estructuras de Acero y Concreto'!$C$6:$C$577,MATCH(L3640,'Estructuras de Acero y Concreto'!$D$6:$D$577,0)))=FALSE,INDEX('Estructuras de Acero y Concreto'!$C$6:$C$577,MATCH(L3640,'Estructuras de Acero y Concreto'!$D$6:$D$577,0)),IF(ISERROR(INDEX('Estructuras de Madera'!$C$5:$C$122,MATCH(L3640,'Estructuras de Madera'!$D$5:$D$122,0)))=FALSE,INDEX('Estructuras de Madera'!$C$5:$C$122,MATCH(L3640,'Estructuras de Madera'!$D$5:$D$122,0)),INDEX(SICODI!$G$3:$G$2404,MATCH(L3640,SICODI!$G$3:$G$2404,0))))</f>
        <v>PPC24</v>
      </c>
      <c r="N3640" s="121" t="str">
        <f>+IF(ISERROR(VLOOKUP(M3640,'Resumen de precios LLTT'!$C$17:$D$3071,2,FALSE))=FALSE,VLOOKUP(M3640,'Resumen de precios LLTT'!$C$17:$D$3071,2,FALSE),VLOOKUP(M3640,SICODI!$G$3:$J$2404,2,FALSE))</f>
        <v>POSTE DE CONCRETO ARMADO DE 15/400/150/375</v>
      </c>
      <c r="O3640" s="58">
        <f>+IF(ISERROR(VLOOKUP(M3640,'Resumen de precios LLTT'!$C$17:$G$3071,5,FALSE))=FALSE,VLOOKUP(M3640,'Resumen de precios LLTT'!$C$17:$G$3071,5,FALSE),VLOOKUP(M3640,SICODI!$G$3:$J$2404,4,FALSE))</f>
        <v>476.76</v>
      </c>
      <c r="P3640" s="16">
        <f t="shared" si="510"/>
        <v>0.84299999999999997</v>
      </c>
      <c r="Q3640" s="78">
        <f t="shared" si="511"/>
        <v>878.66867999999999</v>
      </c>
      <c r="R3640" s="56">
        <v>0</v>
      </c>
      <c r="S3640" s="16">
        <f t="shared" si="512"/>
        <v>0.13400000000000001</v>
      </c>
      <c r="T3640" s="79">
        <f t="shared" si="513"/>
        <v>9.8118002600000001</v>
      </c>
      <c r="U3640" s="80">
        <f t="shared" si="514"/>
        <v>0.183</v>
      </c>
      <c r="V3640" s="81">
        <f t="shared" si="515"/>
        <v>1.7955594475800001</v>
      </c>
      <c r="W3640" s="79">
        <f t="shared" si="516"/>
        <v>0.60419904645994038</v>
      </c>
      <c r="X3640" s="60">
        <f t="shared" si="517"/>
        <v>0.6</v>
      </c>
      <c r="Y3640" s="56">
        <f>+'INFO ENEL'!R3628</f>
        <v>1</v>
      </c>
      <c r="Z3640" s="59">
        <f t="shared" si="518"/>
        <v>0.6</v>
      </c>
    </row>
    <row r="3641" spans="1:26" ht="15" customHeight="1" x14ac:dyDescent="0.25">
      <c r="A3641" s="55">
        <f>+'INFO ENEL'!A3629</f>
        <v>3624</v>
      </c>
      <c r="B3641" s="121" t="str">
        <f>+INDEX($B$8:$B$15,MATCH(L3641,$L$8:$L$15,0))</f>
        <v>SICODI</v>
      </c>
      <c r="C3641" s="56" t="str">
        <f>+'INFO ENEL'!B3629</f>
        <v>Lima</v>
      </c>
      <c r="D3641" s="56" t="str">
        <f>+'INFO ENEL'!D3629</f>
        <v>HUALMAY (LIMA)</v>
      </c>
      <c r="E3641" s="56" t="str">
        <f>+'INFO ENEL'!D3629</f>
        <v>HUALMAY (LIMA)</v>
      </c>
      <c r="F3641" s="50">
        <f>+'INFO ENEL'!E3629</f>
        <v>0</v>
      </c>
      <c r="G3641" s="56" t="str">
        <f>+'INFO ENEL'!L3629</f>
        <v>MT</v>
      </c>
      <c r="H3641" s="57">
        <f>+'INFO ENEL'!M3629</f>
        <v>21.93</v>
      </c>
      <c r="I3641" s="56">
        <f>+'INFO ENEL'!N3629</f>
        <v>15</v>
      </c>
      <c r="J3641" s="56" t="str">
        <f>+'INFO ENEL'!O3629</f>
        <v>Poste</v>
      </c>
      <c r="K3641" s="56" t="str">
        <f>+'INFO ENEL'!P3629</f>
        <v>Concreto</v>
      </c>
      <c r="L3641" s="56" t="str">
        <f>+'INFO ENEL'!Q3629</f>
        <v>PPC24</v>
      </c>
      <c r="M3641" s="55" t="str">
        <f>+IF(ISERROR(INDEX('Estructuras de Acero y Concreto'!$C$6:$C$577,MATCH(L3641,'Estructuras de Acero y Concreto'!$D$6:$D$577,0)))=FALSE,INDEX('Estructuras de Acero y Concreto'!$C$6:$C$577,MATCH(L3641,'Estructuras de Acero y Concreto'!$D$6:$D$577,0)),IF(ISERROR(INDEX('Estructuras de Madera'!$C$5:$C$122,MATCH(L3641,'Estructuras de Madera'!$D$5:$D$122,0)))=FALSE,INDEX('Estructuras de Madera'!$C$5:$C$122,MATCH(L3641,'Estructuras de Madera'!$D$5:$D$122,0)),INDEX(SICODI!$G$3:$G$2404,MATCH(L3641,SICODI!$G$3:$G$2404,0))))</f>
        <v>PPC24</v>
      </c>
      <c r="N3641" s="121" t="str">
        <f>+IF(ISERROR(VLOOKUP(M3641,'Resumen de precios LLTT'!$C$17:$D$3071,2,FALSE))=FALSE,VLOOKUP(M3641,'Resumen de precios LLTT'!$C$17:$D$3071,2,FALSE),VLOOKUP(M3641,SICODI!$G$3:$J$2404,2,FALSE))</f>
        <v>POSTE DE CONCRETO ARMADO DE 15/400/150/375</v>
      </c>
      <c r="O3641" s="58">
        <f>+IF(ISERROR(VLOOKUP(M3641,'Resumen de precios LLTT'!$C$17:$G$3071,5,FALSE))=FALSE,VLOOKUP(M3641,'Resumen de precios LLTT'!$C$17:$G$3071,5,FALSE),VLOOKUP(M3641,SICODI!$G$3:$J$2404,4,FALSE))</f>
        <v>476.76</v>
      </c>
      <c r="P3641" s="16">
        <f t="shared" si="510"/>
        <v>0.84299999999999997</v>
      </c>
      <c r="Q3641" s="78">
        <f t="shared" si="511"/>
        <v>878.66867999999999</v>
      </c>
      <c r="R3641" s="56">
        <v>0</v>
      </c>
      <c r="S3641" s="16">
        <f t="shared" si="512"/>
        <v>0.13400000000000001</v>
      </c>
      <c r="T3641" s="79">
        <f t="shared" si="513"/>
        <v>9.8118002600000001</v>
      </c>
      <c r="U3641" s="80">
        <f t="shared" si="514"/>
        <v>0.183</v>
      </c>
      <c r="V3641" s="81">
        <f t="shared" si="515"/>
        <v>1.7955594475800001</v>
      </c>
      <c r="W3641" s="79">
        <f t="shared" si="516"/>
        <v>0.60419904645994038</v>
      </c>
      <c r="X3641" s="60">
        <f t="shared" si="517"/>
        <v>0.6</v>
      </c>
      <c r="Y3641" s="56">
        <f>+'INFO ENEL'!R3629</f>
        <v>1</v>
      </c>
      <c r="Z3641" s="59">
        <f t="shared" si="518"/>
        <v>0.6</v>
      </c>
    </row>
    <row r="3642" spans="1:26" ht="15" customHeight="1" x14ac:dyDescent="0.25">
      <c r="A3642" s="55">
        <f>+'INFO ENEL'!A3630</f>
        <v>3625</v>
      </c>
      <c r="B3642" s="121" t="str">
        <f>+INDEX($B$8:$B$15,MATCH(L3642,$L$8:$L$15,0))</f>
        <v>SICODI</v>
      </c>
      <c r="C3642" s="56" t="str">
        <f>+'INFO ENEL'!B3630</f>
        <v>Lima</v>
      </c>
      <c r="D3642" s="56" t="str">
        <f>+'INFO ENEL'!D3630</f>
        <v>HUALMAY (LIMA)</v>
      </c>
      <c r="E3642" s="56" t="str">
        <f>+'INFO ENEL'!D3630</f>
        <v>HUALMAY (LIMA)</v>
      </c>
      <c r="F3642" s="50">
        <f>+'INFO ENEL'!E3630</f>
        <v>0</v>
      </c>
      <c r="G3642" s="56" t="str">
        <f>+'INFO ENEL'!L3630</f>
        <v>BT</v>
      </c>
      <c r="H3642" s="57">
        <f>+'INFO ENEL'!M3630</f>
        <v>42.05</v>
      </c>
      <c r="I3642" s="56">
        <f>+'INFO ENEL'!N3630</f>
        <v>9</v>
      </c>
      <c r="J3642" s="56" t="str">
        <f>+'INFO ENEL'!O3630</f>
        <v>Poste</v>
      </c>
      <c r="K3642" s="56" t="str">
        <f>+'INFO ENEL'!P3630</f>
        <v>Concreto</v>
      </c>
      <c r="L3642" s="56" t="str">
        <f>+'INFO ENEL'!Q3630</f>
        <v>PPC38</v>
      </c>
      <c r="M3642" s="55" t="str">
        <f>+IF(ISERROR(INDEX('Estructuras de Acero y Concreto'!$C$6:$C$577,MATCH(L3642,'Estructuras de Acero y Concreto'!$D$6:$D$577,0)))=FALSE,INDEX('Estructuras de Acero y Concreto'!$C$6:$C$577,MATCH(L3642,'Estructuras de Acero y Concreto'!$D$6:$D$577,0)),IF(ISERROR(INDEX('Estructuras de Madera'!$C$5:$C$122,MATCH(L3642,'Estructuras de Madera'!$D$5:$D$122,0)))=FALSE,INDEX('Estructuras de Madera'!$C$5:$C$122,MATCH(L3642,'Estructuras de Madera'!$D$5:$D$122,0)),INDEX(SICODI!$G$3:$G$2404,MATCH(L3642,SICODI!$G$3:$G$2404,0))))</f>
        <v>PPC38</v>
      </c>
      <c r="N3642" s="121" t="str">
        <f>+IF(ISERROR(VLOOKUP(M3642,'Resumen de precios LLTT'!$C$17:$D$3071,2,FALSE))=FALSE,VLOOKUP(M3642,'Resumen de precios LLTT'!$C$17:$D$3071,2,FALSE),VLOOKUP(M3642,SICODI!$G$3:$J$2404,2,FALSE))</f>
        <v>POSTE DE CONCRETO ARMADO PARA A. P.  9/200/120/245</v>
      </c>
      <c r="O3642" s="58">
        <f>+IF(ISERROR(VLOOKUP(M3642,'Resumen de precios LLTT'!$C$17:$G$3071,5,FALSE))=FALSE,VLOOKUP(M3642,'Resumen de precios LLTT'!$C$17:$G$3071,5,FALSE),VLOOKUP(M3642,SICODI!$G$3:$J$2404,4,FALSE))</f>
        <v>159.16999999999999</v>
      </c>
      <c r="P3642" s="16">
        <f t="shared" si="510"/>
        <v>0.77</v>
      </c>
      <c r="Q3642" s="78">
        <f t="shared" si="511"/>
        <v>281.73089999999996</v>
      </c>
      <c r="R3642" s="56">
        <v>0</v>
      </c>
      <c r="S3642" s="16">
        <f t="shared" si="512"/>
        <v>7.2000000000000008E-2</v>
      </c>
      <c r="T3642" s="79">
        <f t="shared" si="513"/>
        <v>1.6903854</v>
      </c>
      <c r="U3642" s="80">
        <f t="shared" si="514"/>
        <v>0.2</v>
      </c>
      <c r="V3642" s="81">
        <f t="shared" si="515"/>
        <v>0.33807708000000003</v>
      </c>
      <c r="W3642" s="79">
        <f t="shared" si="516"/>
        <v>0.1137616744693495</v>
      </c>
      <c r="X3642" s="60">
        <f t="shared" si="517"/>
        <v>0.1</v>
      </c>
      <c r="Y3642" s="56">
        <f>+'INFO ENEL'!R3630</f>
        <v>4</v>
      </c>
      <c r="Z3642" s="59">
        <f t="shared" si="518"/>
        <v>0.4</v>
      </c>
    </row>
    <row r="3643" spans="1:26" ht="15" customHeight="1" x14ac:dyDescent="0.25">
      <c r="A3643" s="55">
        <f>+'INFO ENEL'!A3631</f>
        <v>3626</v>
      </c>
      <c r="B3643" s="121" t="str">
        <f>+INDEX($B$8:$B$15,MATCH(L3643,$L$8:$L$15,0))</f>
        <v>SICODI</v>
      </c>
      <c r="C3643" s="56" t="str">
        <f>+'INFO ENEL'!B3631</f>
        <v>Lima</v>
      </c>
      <c r="D3643" s="56" t="str">
        <f>+'INFO ENEL'!D3631</f>
        <v>HUALMAY (LIMA)</v>
      </c>
      <c r="E3643" s="56" t="str">
        <f>+'INFO ENEL'!D3631</f>
        <v>HUALMAY (LIMA)</v>
      </c>
      <c r="F3643" s="50">
        <f>+'INFO ENEL'!E3631</f>
        <v>0</v>
      </c>
      <c r="G3643" s="56" t="str">
        <f>+'INFO ENEL'!L3631</f>
        <v>BT</v>
      </c>
      <c r="H3643" s="57">
        <f>+'INFO ENEL'!M3631</f>
        <v>8.3800000000000008</v>
      </c>
      <c r="I3643" s="56">
        <f>+'INFO ENEL'!N3631</f>
        <v>9</v>
      </c>
      <c r="J3643" s="56" t="str">
        <f>+'INFO ENEL'!O3631</f>
        <v>Poste</v>
      </c>
      <c r="K3643" s="56" t="str">
        <f>+'INFO ENEL'!P3631</f>
        <v>Concreto</v>
      </c>
      <c r="L3643" s="56" t="str">
        <f>+'INFO ENEL'!Q3631</f>
        <v>PPC38</v>
      </c>
      <c r="M3643" s="55" t="str">
        <f>+IF(ISERROR(INDEX('Estructuras de Acero y Concreto'!$C$6:$C$577,MATCH(L3643,'Estructuras de Acero y Concreto'!$D$6:$D$577,0)))=FALSE,INDEX('Estructuras de Acero y Concreto'!$C$6:$C$577,MATCH(L3643,'Estructuras de Acero y Concreto'!$D$6:$D$577,0)),IF(ISERROR(INDEX('Estructuras de Madera'!$C$5:$C$122,MATCH(L3643,'Estructuras de Madera'!$D$5:$D$122,0)))=FALSE,INDEX('Estructuras de Madera'!$C$5:$C$122,MATCH(L3643,'Estructuras de Madera'!$D$5:$D$122,0)),INDEX(SICODI!$G$3:$G$2404,MATCH(L3643,SICODI!$G$3:$G$2404,0))))</f>
        <v>PPC38</v>
      </c>
      <c r="N3643" s="121" t="str">
        <f>+IF(ISERROR(VLOOKUP(M3643,'Resumen de precios LLTT'!$C$17:$D$3071,2,FALSE))=FALSE,VLOOKUP(M3643,'Resumen de precios LLTT'!$C$17:$D$3071,2,FALSE),VLOOKUP(M3643,SICODI!$G$3:$J$2404,2,FALSE))</f>
        <v>POSTE DE CONCRETO ARMADO PARA A. P.  9/200/120/245</v>
      </c>
      <c r="O3643" s="58">
        <f>+IF(ISERROR(VLOOKUP(M3643,'Resumen de precios LLTT'!$C$17:$G$3071,5,FALSE))=FALSE,VLOOKUP(M3643,'Resumen de precios LLTT'!$C$17:$G$3071,5,FALSE),VLOOKUP(M3643,SICODI!$G$3:$J$2404,4,FALSE))</f>
        <v>159.16999999999999</v>
      </c>
      <c r="P3643" s="16">
        <f t="shared" si="510"/>
        <v>0.77</v>
      </c>
      <c r="Q3643" s="78">
        <f t="shared" si="511"/>
        <v>281.73089999999996</v>
      </c>
      <c r="R3643" s="56">
        <v>0</v>
      </c>
      <c r="S3643" s="16">
        <f t="shared" si="512"/>
        <v>7.2000000000000008E-2</v>
      </c>
      <c r="T3643" s="79">
        <f t="shared" si="513"/>
        <v>1.6903854</v>
      </c>
      <c r="U3643" s="80">
        <f t="shared" si="514"/>
        <v>0.2</v>
      </c>
      <c r="V3643" s="81">
        <f t="shared" si="515"/>
        <v>0.33807708000000003</v>
      </c>
      <c r="W3643" s="79">
        <f t="shared" si="516"/>
        <v>0.1137616744693495</v>
      </c>
      <c r="X3643" s="60">
        <f t="shared" si="517"/>
        <v>0.1</v>
      </c>
      <c r="Y3643" s="56">
        <f>+'INFO ENEL'!R3631</f>
        <v>4</v>
      </c>
      <c r="Z3643" s="59">
        <f t="shared" si="518"/>
        <v>0.4</v>
      </c>
    </row>
    <row r="3644" spans="1:26" ht="15" customHeight="1" x14ac:dyDescent="0.25">
      <c r="A3644" s="55">
        <f>+'INFO ENEL'!A3632</f>
        <v>3627</v>
      </c>
      <c r="B3644" s="121" t="str">
        <f>+INDEX($B$8:$B$15,MATCH(L3644,$L$8:$L$15,0))</f>
        <v>SICODI</v>
      </c>
      <c r="C3644" s="56" t="str">
        <f>+'INFO ENEL'!B3632</f>
        <v>Lima</v>
      </c>
      <c r="D3644" s="56" t="str">
        <f>+'INFO ENEL'!D3632</f>
        <v>HUALMAY (LIMA)</v>
      </c>
      <c r="E3644" s="56" t="str">
        <f>+'INFO ENEL'!D3632</f>
        <v>HUALMAY (LIMA)</v>
      </c>
      <c r="F3644" s="50">
        <f>+'INFO ENEL'!E3632</f>
        <v>0</v>
      </c>
      <c r="G3644" s="56" t="str">
        <f>+'INFO ENEL'!L3632</f>
        <v>MT</v>
      </c>
      <c r="H3644" s="57">
        <f>+'INFO ENEL'!M3632</f>
        <v>49.83</v>
      </c>
      <c r="I3644" s="56">
        <f>+'INFO ENEL'!N3632</f>
        <v>15</v>
      </c>
      <c r="J3644" s="56" t="str">
        <f>+'INFO ENEL'!O3632</f>
        <v>Poste</v>
      </c>
      <c r="K3644" s="56" t="str">
        <f>+'INFO ENEL'!P3632</f>
        <v>Concreto</v>
      </c>
      <c r="L3644" s="56" t="str">
        <f>+'INFO ENEL'!Q3632</f>
        <v>PPC24</v>
      </c>
      <c r="M3644" s="55" t="str">
        <f>+IF(ISERROR(INDEX('Estructuras de Acero y Concreto'!$C$6:$C$577,MATCH(L3644,'Estructuras de Acero y Concreto'!$D$6:$D$577,0)))=FALSE,INDEX('Estructuras de Acero y Concreto'!$C$6:$C$577,MATCH(L3644,'Estructuras de Acero y Concreto'!$D$6:$D$577,0)),IF(ISERROR(INDEX('Estructuras de Madera'!$C$5:$C$122,MATCH(L3644,'Estructuras de Madera'!$D$5:$D$122,0)))=FALSE,INDEX('Estructuras de Madera'!$C$5:$C$122,MATCH(L3644,'Estructuras de Madera'!$D$5:$D$122,0)),INDEX(SICODI!$G$3:$G$2404,MATCH(L3644,SICODI!$G$3:$G$2404,0))))</f>
        <v>PPC24</v>
      </c>
      <c r="N3644" s="121" t="str">
        <f>+IF(ISERROR(VLOOKUP(M3644,'Resumen de precios LLTT'!$C$17:$D$3071,2,FALSE))=FALSE,VLOOKUP(M3644,'Resumen de precios LLTT'!$C$17:$D$3071,2,FALSE),VLOOKUP(M3644,SICODI!$G$3:$J$2404,2,FALSE))</f>
        <v>POSTE DE CONCRETO ARMADO DE 15/400/150/375</v>
      </c>
      <c r="O3644" s="58">
        <f>+IF(ISERROR(VLOOKUP(M3644,'Resumen de precios LLTT'!$C$17:$G$3071,5,FALSE))=FALSE,VLOOKUP(M3644,'Resumen de precios LLTT'!$C$17:$G$3071,5,FALSE),VLOOKUP(M3644,SICODI!$G$3:$J$2404,4,FALSE))</f>
        <v>476.76</v>
      </c>
      <c r="P3644" s="16">
        <f t="shared" si="510"/>
        <v>0.84299999999999997</v>
      </c>
      <c r="Q3644" s="78">
        <f t="shared" si="511"/>
        <v>878.66867999999999</v>
      </c>
      <c r="R3644" s="56">
        <v>0</v>
      </c>
      <c r="S3644" s="16">
        <f t="shared" si="512"/>
        <v>0.13400000000000001</v>
      </c>
      <c r="T3644" s="79">
        <f t="shared" si="513"/>
        <v>9.8118002600000001</v>
      </c>
      <c r="U3644" s="80">
        <f t="shared" si="514"/>
        <v>0.183</v>
      </c>
      <c r="V3644" s="81">
        <f t="shared" si="515"/>
        <v>1.7955594475800001</v>
      </c>
      <c r="W3644" s="79">
        <f t="shared" si="516"/>
        <v>0.60419904645994038</v>
      </c>
      <c r="X3644" s="60">
        <f t="shared" si="517"/>
        <v>0.6</v>
      </c>
      <c r="Y3644" s="56">
        <f>+'INFO ENEL'!R3632</f>
        <v>1</v>
      </c>
      <c r="Z3644" s="59">
        <f t="shared" si="518"/>
        <v>0.6</v>
      </c>
    </row>
    <row r="3645" spans="1:26" ht="15" customHeight="1" x14ac:dyDescent="0.25">
      <c r="A3645" s="55">
        <f>+'INFO ENEL'!A3633</f>
        <v>3628</v>
      </c>
      <c r="B3645" s="121" t="str">
        <f>+INDEX($B$8:$B$15,MATCH(L3645,$L$8:$L$15,0))</f>
        <v>SICODI</v>
      </c>
      <c r="C3645" s="56" t="str">
        <f>+'INFO ENEL'!B3633</f>
        <v>Lima</v>
      </c>
      <c r="D3645" s="56" t="str">
        <f>+'INFO ENEL'!D3633</f>
        <v>HUALMAY (LIMA)</v>
      </c>
      <c r="E3645" s="56" t="str">
        <f>+'INFO ENEL'!D3633</f>
        <v>HUALMAY (LIMA)</v>
      </c>
      <c r="F3645" s="50">
        <f>+'INFO ENEL'!E3633</f>
        <v>0</v>
      </c>
      <c r="G3645" s="56" t="str">
        <f>+'INFO ENEL'!L3633</f>
        <v>MT</v>
      </c>
      <c r="H3645" s="57">
        <f>+'INFO ENEL'!M3633</f>
        <v>51.61</v>
      </c>
      <c r="I3645" s="56">
        <f>+'INFO ENEL'!N3633</f>
        <v>15</v>
      </c>
      <c r="J3645" s="56" t="str">
        <f>+'INFO ENEL'!O3633</f>
        <v>Poste</v>
      </c>
      <c r="K3645" s="56" t="str">
        <f>+'INFO ENEL'!P3633</f>
        <v>Concreto</v>
      </c>
      <c r="L3645" s="56" t="str">
        <f>+'INFO ENEL'!Q3633</f>
        <v>PPC24</v>
      </c>
      <c r="M3645" s="55" t="str">
        <f>+IF(ISERROR(INDEX('Estructuras de Acero y Concreto'!$C$6:$C$577,MATCH(L3645,'Estructuras de Acero y Concreto'!$D$6:$D$577,0)))=FALSE,INDEX('Estructuras de Acero y Concreto'!$C$6:$C$577,MATCH(L3645,'Estructuras de Acero y Concreto'!$D$6:$D$577,0)),IF(ISERROR(INDEX('Estructuras de Madera'!$C$5:$C$122,MATCH(L3645,'Estructuras de Madera'!$D$5:$D$122,0)))=FALSE,INDEX('Estructuras de Madera'!$C$5:$C$122,MATCH(L3645,'Estructuras de Madera'!$D$5:$D$122,0)),INDEX(SICODI!$G$3:$G$2404,MATCH(L3645,SICODI!$G$3:$G$2404,0))))</f>
        <v>PPC24</v>
      </c>
      <c r="N3645" s="121" t="str">
        <f>+IF(ISERROR(VLOOKUP(M3645,'Resumen de precios LLTT'!$C$17:$D$3071,2,FALSE))=FALSE,VLOOKUP(M3645,'Resumen de precios LLTT'!$C$17:$D$3071,2,FALSE),VLOOKUP(M3645,SICODI!$G$3:$J$2404,2,FALSE))</f>
        <v>POSTE DE CONCRETO ARMADO DE 15/400/150/375</v>
      </c>
      <c r="O3645" s="58">
        <f>+IF(ISERROR(VLOOKUP(M3645,'Resumen de precios LLTT'!$C$17:$G$3071,5,FALSE))=FALSE,VLOOKUP(M3645,'Resumen de precios LLTT'!$C$17:$G$3071,5,FALSE),VLOOKUP(M3645,SICODI!$G$3:$J$2404,4,FALSE))</f>
        <v>476.76</v>
      </c>
      <c r="P3645" s="16">
        <f t="shared" si="510"/>
        <v>0.84299999999999997</v>
      </c>
      <c r="Q3645" s="78">
        <f t="shared" si="511"/>
        <v>878.66867999999999</v>
      </c>
      <c r="R3645" s="56">
        <v>0</v>
      </c>
      <c r="S3645" s="16">
        <f t="shared" si="512"/>
        <v>0.13400000000000001</v>
      </c>
      <c r="T3645" s="79">
        <f t="shared" si="513"/>
        <v>9.8118002600000001</v>
      </c>
      <c r="U3645" s="80">
        <f t="shared" si="514"/>
        <v>0.183</v>
      </c>
      <c r="V3645" s="81">
        <f t="shared" si="515"/>
        <v>1.7955594475800001</v>
      </c>
      <c r="W3645" s="79">
        <f t="shared" si="516"/>
        <v>0.60419904645994038</v>
      </c>
      <c r="X3645" s="60">
        <f t="shared" si="517"/>
        <v>0.6</v>
      </c>
      <c r="Y3645" s="56">
        <f>+'INFO ENEL'!R3633</f>
        <v>1</v>
      </c>
      <c r="Z3645" s="59">
        <f t="shared" si="518"/>
        <v>0.6</v>
      </c>
    </row>
    <row r="3646" spans="1:26" ht="15" customHeight="1" x14ac:dyDescent="0.25">
      <c r="A3646" s="55">
        <f>+'INFO ENEL'!A3634</f>
        <v>3629</v>
      </c>
      <c r="B3646" s="121" t="str">
        <f>+INDEX($B$8:$B$15,MATCH(L3646,$L$8:$L$15,0))</f>
        <v>SICODI</v>
      </c>
      <c r="C3646" s="56" t="str">
        <f>+'INFO ENEL'!B3634</f>
        <v>Lima</v>
      </c>
      <c r="D3646" s="56" t="str">
        <f>+'INFO ENEL'!D3634</f>
        <v>HUALMAY (LIMA)</v>
      </c>
      <c r="E3646" s="56" t="str">
        <f>+'INFO ENEL'!D3634</f>
        <v>HUALMAY (LIMA)</v>
      </c>
      <c r="F3646" s="50">
        <f>+'INFO ENEL'!E3634</f>
        <v>0</v>
      </c>
      <c r="G3646" s="56" t="str">
        <f>+'INFO ENEL'!L3634</f>
        <v>MT</v>
      </c>
      <c r="H3646" s="57">
        <f>+'INFO ENEL'!M3634</f>
        <v>74.31</v>
      </c>
      <c r="I3646" s="56">
        <f>+'INFO ENEL'!N3634</f>
        <v>15</v>
      </c>
      <c r="J3646" s="56" t="str">
        <f>+'INFO ENEL'!O3634</f>
        <v>Poste</v>
      </c>
      <c r="K3646" s="56" t="str">
        <f>+'INFO ENEL'!P3634</f>
        <v>Concreto</v>
      </c>
      <c r="L3646" s="56" t="str">
        <f>+'INFO ENEL'!Q3634</f>
        <v>PPC24</v>
      </c>
      <c r="M3646" s="55" t="str">
        <f>+IF(ISERROR(INDEX('Estructuras de Acero y Concreto'!$C$6:$C$577,MATCH(L3646,'Estructuras de Acero y Concreto'!$D$6:$D$577,0)))=FALSE,INDEX('Estructuras de Acero y Concreto'!$C$6:$C$577,MATCH(L3646,'Estructuras de Acero y Concreto'!$D$6:$D$577,0)),IF(ISERROR(INDEX('Estructuras de Madera'!$C$5:$C$122,MATCH(L3646,'Estructuras de Madera'!$D$5:$D$122,0)))=FALSE,INDEX('Estructuras de Madera'!$C$5:$C$122,MATCH(L3646,'Estructuras de Madera'!$D$5:$D$122,0)),INDEX(SICODI!$G$3:$G$2404,MATCH(L3646,SICODI!$G$3:$G$2404,0))))</f>
        <v>PPC24</v>
      </c>
      <c r="N3646" s="121" t="str">
        <f>+IF(ISERROR(VLOOKUP(M3646,'Resumen de precios LLTT'!$C$17:$D$3071,2,FALSE))=FALSE,VLOOKUP(M3646,'Resumen de precios LLTT'!$C$17:$D$3071,2,FALSE),VLOOKUP(M3646,SICODI!$G$3:$J$2404,2,FALSE))</f>
        <v>POSTE DE CONCRETO ARMADO DE 15/400/150/375</v>
      </c>
      <c r="O3646" s="58">
        <f>+IF(ISERROR(VLOOKUP(M3646,'Resumen de precios LLTT'!$C$17:$G$3071,5,FALSE))=FALSE,VLOOKUP(M3646,'Resumen de precios LLTT'!$C$17:$G$3071,5,FALSE),VLOOKUP(M3646,SICODI!$G$3:$J$2404,4,FALSE))</f>
        <v>476.76</v>
      </c>
      <c r="P3646" s="16">
        <f t="shared" si="510"/>
        <v>0.84299999999999997</v>
      </c>
      <c r="Q3646" s="78">
        <f t="shared" si="511"/>
        <v>878.66867999999999</v>
      </c>
      <c r="R3646" s="56">
        <v>0</v>
      </c>
      <c r="S3646" s="16">
        <f t="shared" si="512"/>
        <v>0.13400000000000001</v>
      </c>
      <c r="T3646" s="79">
        <f t="shared" si="513"/>
        <v>9.8118002600000001</v>
      </c>
      <c r="U3646" s="80">
        <f t="shared" si="514"/>
        <v>0.183</v>
      </c>
      <c r="V3646" s="81">
        <f t="shared" si="515"/>
        <v>1.7955594475800001</v>
      </c>
      <c r="W3646" s="79">
        <f t="shared" si="516"/>
        <v>0.60419904645994038</v>
      </c>
      <c r="X3646" s="60">
        <f t="shared" si="517"/>
        <v>0.6</v>
      </c>
      <c r="Y3646" s="56">
        <f>+'INFO ENEL'!R3634</f>
        <v>1</v>
      </c>
      <c r="Z3646" s="59">
        <f t="shared" si="518"/>
        <v>0.6</v>
      </c>
    </row>
    <row r="3647" spans="1:26" ht="15" customHeight="1" x14ac:dyDescent="0.25">
      <c r="A3647" s="55">
        <f>+'INFO ENEL'!A3635</f>
        <v>3630</v>
      </c>
      <c r="B3647" s="121" t="str">
        <f>+INDEX($B$8:$B$15,MATCH(L3647,$L$8:$L$15,0))</f>
        <v>SICODI</v>
      </c>
      <c r="C3647" s="56" t="str">
        <f>+'INFO ENEL'!B3635</f>
        <v>Lima</v>
      </c>
      <c r="D3647" s="56" t="str">
        <f>+'INFO ENEL'!D3635</f>
        <v>HUALMAY (LIMA)</v>
      </c>
      <c r="E3647" s="56" t="str">
        <f>+'INFO ENEL'!D3635</f>
        <v>HUALMAY (LIMA)</v>
      </c>
      <c r="F3647" s="50">
        <f>+'INFO ENEL'!E3635</f>
        <v>0</v>
      </c>
      <c r="G3647" s="56" t="str">
        <f>+'INFO ENEL'!L3635</f>
        <v>MT</v>
      </c>
      <c r="H3647" s="57">
        <f>+'INFO ENEL'!M3635</f>
        <v>60.97</v>
      </c>
      <c r="I3647" s="56">
        <f>+'INFO ENEL'!N3635</f>
        <v>15</v>
      </c>
      <c r="J3647" s="56" t="str">
        <f>+'INFO ENEL'!O3635</f>
        <v>Poste</v>
      </c>
      <c r="K3647" s="56" t="str">
        <f>+'INFO ENEL'!P3635</f>
        <v>Concreto</v>
      </c>
      <c r="L3647" s="56" t="str">
        <f>+'INFO ENEL'!Q3635</f>
        <v>PPC24</v>
      </c>
      <c r="M3647" s="55" t="str">
        <f>+IF(ISERROR(INDEX('Estructuras de Acero y Concreto'!$C$6:$C$577,MATCH(L3647,'Estructuras de Acero y Concreto'!$D$6:$D$577,0)))=FALSE,INDEX('Estructuras de Acero y Concreto'!$C$6:$C$577,MATCH(L3647,'Estructuras de Acero y Concreto'!$D$6:$D$577,0)),IF(ISERROR(INDEX('Estructuras de Madera'!$C$5:$C$122,MATCH(L3647,'Estructuras de Madera'!$D$5:$D$122,0)))=FALSE,INDEX('Estructuras de Madera'!$C$5:$C$122,MATCH(L3647,'Estructuras de Madera'!$D$5:$D$122,0)),INDEX(SICODI!$G$3:$G$2404,MATCH(L3647,SICODI!$G$3:$G$2404,0))))</f>
        <v>PPC24</v>
      </c>
      <c r="N3647" s="121" t="str">
        <f>+IF(ISERROR(VLOOKUP(M3647,'Resumen de precios LLTT'!$C$17:$D$3071,2,FALSE))=FALSE,VLOOKUP(M3647,'Resumen de precios LLTT'!$C$17:$D$3071,2,FALSE),VLOOKUP(M3647,SICODI!$G$3:$J$2404,2,FALSE))</f>
        <v>POSTE DE CONCRETO ARMADO DE 15/400/150/375</v>
      </c>
      <c r="O3647" s="58">
        <f>+IF(ISERROR(VLOOKUP(M3647,'Resumen de precios LLTT'!$C$17:$G$3071,5,FALSE))=FALSE,VLOOKUP(M3647,'Resumen de precios LLTT'!$C$17:$G$3071,5,FALSE),VLOOKUP(M3647,SICODI!$G$3:$J$2404,4,FALSE))</f>
        <v>476.76</v>
      </c>
      <c r="P3647" s="16">
        <f t="shared" si="510"/>
        <v>0.84299999999999997</v>
      </c>
      <c r="Q3647" s="78">
        <f t="shared" si="511"/>
        <v>878.66867999999999</v>
      </c>
      <c r="R3647" s="56">
        <v>0</v>
      </c>
      <c r="S3647" s="16">
        <f t="shared" si="512"/>
        <v>0.13400000000000001</v>
      </c>
      <c r="T3647" s="79">
        <f t="shared" si="513"/>
        <v>9.8118002600000001</v>
      </c>
      <c r="U3647" s="80">
        <f t="shared" si="514"/>
        <v>0.183</v>
      </c>
      <c r="V3647" s="81">
        <f t="shared" si="515"/>
        <v>1.7955594475800001</v>
      </c>
      <c r="W3647" s="79">
        <f t="shared" si="516"/>
        <v>0.60419904645994038</v>
      </c>
      <c r="X3647" s="60">
        <f t="shared" si="517"/>
        <v>0.6</v>
      </c>
      <c r="Y3647" s="56">
        <f>+'INFO ENEL'!R3635</f>
        <v>1</v>
      </c>
      <c r="Z3647" s="59">
        <f t="shared" si="518"/>
        <v>0.6</v>
      </c>
    </row>
    <row r="3648" spans="1:26" ht="15" customHeight="1" x14ac:dyDescent="0.25">
      <c r="A3648" s="55">
        <f>+'INFO ENEL'!A3636</f>
        <v>3631</v>
      </c>
      <c r="B3648" s="121" t="str">
        <f>+INDEX($B$8:$B$15,MATCH(L3648,$L$8:$L$15,0))</f>
        <v>SICODI</v>
      </c>
      <c r="C3648" s="56" t="str">
        <f>+'INFO ENEL'!B3636</f>
        <v>Lima</v>
      </c>
      <c r="D3648" s="56" t="str">
        <f>+'INFO ENEL'!D3636</f>
        <v>HUALMAY (LIMA)</v>
      </c>
      <c r="E3648" s="56" t="str">
        <f>+'INFO ENEL'!D3636</f>
        <v>HUALMAY (LIMA)</v>
      </c>
      <c r="F3648" s="50">
        <f>+'INFO ENEL'!E3636</f>
        <v>0</v>
      </c>
      <c r="G3648" s="56" t="str">
        <f>+'INFO ENEL'!L3636</f>
        <v>MT</v>
      </c>
      <c r="H3648" s="57">
        <f>+'INFO ENEL'!M3636</f>
        <v>59.2</v>
      </c>
      <c r="I3648" s="56">
        <f>+'INFO ENEL'!N3636</f>
        <v>15</v>
      </c>
      <c r="J3648" s="56" t="str">
        <f>+'INFO ENEL'!O3636</f>
        <v>Poste</v>
      </c>
      <c r="K3648" s="56" t="str">
        <f>+'INFO ENEL'!P3636</f>
        <v>Concreto</v>
      </c>
      <c r="L3648" s="56" t="str">
        <f>+'INFO ENEL'!Q3636</f>
        <v>PPC24</v>
      </c>
      <c r="M3648" s="55" t="str">
        <f>+IF(ISERROR(INDEX('Estructuras de Acero y Concreto'!$C$6:$C$577,MATCH(L3648,'Estructuras de Acero y Concreto'!$D$6:$D$577,0)))=FALSE,INDEX('Estructuras de Acero y Concreto'!$C$6:$C$577,MATCH(L3648,'Estructuras de Acero y Concreto'!$D$6:$D$577,0)),IF(ISERROR(INDEX('Estructuras de Madera'!$C$5:$C$122,MATCH(L3648,'Estructuras de Madera'!$D$5:$D$122,0)))=FALSE,INDEX('Estructuras de Madera'!$C$5:$C$122,MATCH(L3648,'Estructuras de Madera'!$D$5:$D$122,0)),INDEX(SICODI!$G$3:$G$2404,MATCH(L3648,SICODI!$G$3:$G$2404,0))))</f>
        <v>PPC24</v>
      </c>
      <c r="N3648" s="121" t="str">
        <f>+IF(ISERROR(VLOOKUP(M3648,'Resumen de precios LLTT'!$C$17:$D$3071,2,FALSE))=FALSE,VLOOKUP(M3648,'Resumen de precios LLTT'!$C$17:$D$3071,2,FALSE),VLOOKUP(M3648,SICODI!$G$3:$J$2404,2,FALSE))</f>
        <v>POSTE DE CONCRETO ARMADO DE 15/400/150/375</v>
      </c>
      <c r="O3648" s="58">
        <f>+IF(ISERROR(VLOOKUP(M3648,'Resumen de precios LLTT'!$C$17:$G$3071,5,FALSE))=FALSE,VLOOKUP(M3648,'Resumen de precios LLTT'!$C$17:$G$3071,5,FALSE),VLOOKUP(M3648,SICODI!$G$3:$J$2404,4,FALSE))</f>
        <v>476.76</v>
      </c>
      <c r="P3648" s="16">
        <f t="shared" si="510"/>
        <v>0.84299999999999997</v>
      </c>
      <c r="Q3648" s="78">
        <f t="shared" si="511"/>
        <v>878.66867999999999</v>
      </c>
      <c r="R3648" s="56">
        <v>0</v>
      </c>
      <c r="S3648" s="16">
        <f t="shared" si="512"/>
        <v>0.13400000000000001</v>
      </c>
      <c r="T3648" s="79">
        <f t="shared" si="513"/>
        <v>9.8118002600000001</v>
      </c>
      <c r="U3648" s="80">
        <f t="shared" si="514"/>
        <v>0.183</v>
      </c>
      <c r="V3648" s="81">
        <f t="shared" si="515"/>
        <v>1.7955594475800001</v>
      </c>
      <c r="W3648" s="79">
        <f t="shared" si="516"/>
        <v>0.60419904645994038</v>
      </c>
      <c r="X3648" s="60">
        <f t="shared" si="517"/>
        <v>0.6</v>
      </c>
      <c r="Y3648" s="56">
        <f>+'INFO ENEL'!R3636</f>
        <v>1</v>
      </c>
      <c r="Z3648" s="59">
        <f t="shared" si="518"/>
        <v>0.6</v>
      </c>
    </row>
    <row r="3649" spans="1:26" ht="15" customHeight="1" x14ac:dyDescent="0.25">
      <c r="A3649" s="55">
        <f>+'INFO ENEL'!A3637</f>
        <v>3632</v>
      </c>
      <c r="B3649" s="121" t="str">
        <f>+INDEX($B$8:$B$15,MATCH(L3649,$L$8:$L$15,0))</f>
        <v>SICODI</v>
      </c>
      <c r="C3649" s="56" t="str">
        <f>+'INFO ENEL'!B3637</f>
        <v>Lima</v>
      </c>
      <c r="D3649" s="56" t="str">
        <f>+'INFO ENEL'!D3637</f>
        <v>HUALMAY (LIMA)</v>
      </c>
      <c r="E3649" s="56" t="str">
        <f>+'INFO ENEL'!D3637</f>
        <v>HUALMAY (LIMA)</v>
      </c>
      <c r="F3649" s="50">
        <f>+'INFO ENEL'!E3637</f>
        <v>0</v>
      </c>
      <c r="G3649" s="56" t="str">
        <f>+'INFO ENEL'!L3637</f>
        <v>MT</v>
      </c>
      <c r="H3649" s="57">
        <f>+'INFO ENEL'!M3637</f>
        <v>63.72</v>
      </c>
      <c r="I3649" s="56">
        <f>+'INFO ENEL'!N3637</f>
        <v>15</v>
      </c>
      <c r="J3649" s="56" t="str">
        <f>+'INFO ENEL'!O3637</f>
        <v>Poste</v>
      </c>
      <c r="K3649" s="56" t="str">
        <f>+'INFO ENEL'!P3637</f>
        <v>Concreto</v>
      </c>
      <c r="L3649" s="56" t="str">
        <f>+'INFO ENEL'!Q3637</f>
        <v>PPC24</v>
      </c>
      <c r="M3649" s="55" t="str">
        <f>+IF(ISERROR(INDEX('Estructuras de Acero y Concreto'!$C$6:$C$577,MATCH(L3649,'Estructuras de Acero y Concreto'!$D$6:$D$577,0)))=FALSE,INDEX('Estructuras de Acero y Concreto'!$C$6:$C$577,MATCH(L3649,'Estructuras de Acero y Concreto'!$D$6:$D$577,0)),IF(ISERROR(INDEX('Estructuras de Madera'!$C$5:$C$122,MATCH(L3649,'Estructuras de Madera'!$D$5:$D$122,0)))=FALSE,INDEX('Estructuras de Madera'!$C$5:$C$122,MATCH(L3649,'Estructuras de Madera'!$D$5:$D$122,0)),INDEX(SICODI!$G$3:$G$2404,MATCH(L3649,SICODI!$G$3:$G$2404,0))))</f>
        <v>PPC24</v>
      </c>
      <c r="N3649" s="121" t="str">
        <f>+IF(ISERROR(VLOOKUP(M3649,'Resumen de precios LLTT'!$C$17:$D$3071,2,FALSE))=FALSE,VLOOKUP(M3649,'Resumen de precios LLTT'!$C$17:$D$3071,2,FALSE),VLOOKUP(M3649,SICODI!$G$3:$J$2404,2,FALSE))</f>
        <v>POSTE DE CONCRETO ARMADO DE 15/400/150/375</v>
      </c>
      <c r="O3649" s="58">
        <f>+IF(ISERROR(VLOOKUP(M3649,'Resumen de precios LLTT'!$C$17:$G$3071,5,FALSE))=FALSE,VLOOKUP(M3649,'Resumen de precios LLTT'!$C$17:$G$3071,5,FALSE),VLOOKUP(M3649,SICODI!$G$3:$J$2404,4,FALSE))</f>
        <v>476.76</v>
      </c>
      <c r="P3649" s="16">
        <f t="shared" si="510"/>
        <v>0.84299999999999997</v>
      </c>
      <c r="Q3649" s="78">
        <f t="shared" si="511"/>
        <v>878.66867999999999</v>
      </c>
      <c r="R3649" s="56">
        <v>0</v>
      </c>
      <c r="S3649" s="16">
        <f t="shared" si="512"/>
        <v>0.13400000000000001</v>
      </c>
      <c r="T3649" s="79">
        <f t="shared" si="513"/>
        <v>9.8118002600000001</v>
      </c>
      <c r="U3649" s="80">
        <f t="shared" si="514"/>
        <v>0.183</v>
      </c>
      <c r="V3649" s="81">
        <f t="shared" si="515"/>
        <v>1.7955594475800001</v>
      </c>
      <c r="W3649" s="79">
        <f t="shared" si="516"/>
        <v>0.60419904645994038</v>
      </c>
      <c r="X3649" s="60">
        <f t="shared" si="517"/>
        <v>0.6</v>
      </c>
      <c r="Y3649" s="56">
        <f>+'INFO ENEL'!R3637</f>
        <v>1</v>
      </c>
      <c r="Z3649" s="59">
        <f t="shared" si="518"/>
        <v>0.6</v>
      </c>
    </row>
    <row r="3650" spans="1:26" ht="15" customHeight="1" x14ac:dyDescent="0.25">
      <c r="A3650" s="55">
        <f>+'INFO ENEL'!A3638</f>
        <v>3633</v>
      </c>
      <c r="B3650" s="121" t="str">
        <f>+INDEX($B$8:$B$15,MATCH(L3650,$L$8:$L$15,0))</f>
        <v>SICODI</v>
      </c>
      <c r="C3650" s="56" t="str">
        <f>+'INFO ENEL'!B3638</f>
        <v>Lima</v>
      </c>
      <c r="D3650" s="56" t="str">
        <f>+'INFO ENEL'!D3638</f>
        <v>HUALMAY (LIMA)</v>
      </c>
      <c r="E3650" s="56" t="str">
        <f>+'INFO ENEL'!D3638</f>
        <v>HUALMAY (LIMA)</v>
      </c>
      <c r="F3650" s="50">
        <f>+'INFO ENEL'!E3638</f>
        <v>0</v>
      </c>
      <c r="G3650" s="56" t="str">
        <f>+'INFO ENEL'!L3638</f>
        <v>MT</v>
      </c>
      <c r="H3650" s="57">
        <f>+'INFO ENEL'!M3638</f>
        <v>57.67</v>
      </c>
      <c r="I3650" s="56">
        <f>+'INFO ENEL'!N3638</f>
        <v>15</v>
      </c>
      <c r="J3650" s="56" t="str">
        <f>+'INFO ENEL'!O3638</f>
        <v>Poste</v>
      </c>
      <c r="K3650" s="56" t="str">
        <f>+'INFO ENEL'!P3638</f>
        <v>Concreto</v>
      </c>
      <c r="L3650" s="56" t="str">
        <f>+'INFO ENEL'!Q3638</f>
        <v>PPC24</v>
      </c>
      <c r="M3650" s="55" t="str">
        <f>+IF(ISERROR(INDEX('Estructuras de Acero y Concreto'!$C$6:$C$577,MATCH(L3650,'Estructuras de Acero y Concreto'!$D$6:$D$577,0)))=FALSE,INDEX('Estructuras de Acero y Concreto'!$C$6:$C$577,MATCH(L3650,'Estructuras de Acero y Concreto'!$D$6:$D$577,0)),IF(ISERROR(INDEX('Estructuras de Madera'!$C$5:$C$122,MATCH(L3650,'Estructuras de Madera'!$D$5:$D$122,0)))=FALSE,INDEX('Estructuras de Madera'!$C$5:$C$122,MATCH(L3650,'Estructuras de Madera'!$D$5:$D$122,0)),INDEX(SICODI!$G$3:$G$2404,MATCH(L3650,SICODI!$G$3:$G$2404,0))))</f>
        <v>PPC24</v>
      </c>
      <c r="N3650" s="121" t="str">
        <f>+IF(ISERROR(VLOOKUP(M3650,'Resumen de precios LLTT'!$C$17:$D$3071,2,FALSE))=FALSE,VLOOKUP(M3650,'Resumen de precios LLTT'!$C$17:$D$3071,2,FALSE),VLOOKUP(M3650,SICODI!$G$3:$J$2404,2,FALSE))</f>
        <v>POSTE DE CONCRETO ARMADO DE 15/400/150/375</v>
      </c>
      <c r="O3650" s="58">
        <f>+IF(ISERROR(VLOOKUP(M3650,'Resumen de precios LLTT'!$C$17:$G$3071,5,FALSE))=FALSE,VLOOKUP(M3650,'Resumen de precios LLTT'!$C$17:$G$3071,5,FALSE),VLOOKUP(M3650,SICODI!$G$3:$J$2404,4,FALSE))</f>
        <v>476.76</v>
      </c>
      <c r="P3650" s="16">
        <f t="shared" si="510"/>
        <v>0.84299999999999997</v>
      </c>
      <c r="Q3650" s="78">
        <f t="shared" si="511"/>
        <v>878.66867999999999</v>
      </c>
      <c r="R3650" s="56">
        <v>0</v>
      </c>
      <c r="S3650" s="16">
        <f t="shared" si="512"/>
        <v>0.13400000000000001</v>
      </c>
      <c r="T3650" s="79">
        <f t="shared" si="513"/>
        <v>9.8118002600000001</v>
      </c>
      <c r="U3650" s="80">
        <f t="shared" si="514"/>
        <v>0.183</v>
      </c>
      <c r="V3650" s="81">
        <f t="shared" si="515"/>
        <v>1.7955594475800001</v>
      </c>
      <c r="W3650" s="79">
        <f t="shared" si="516"/>
        <v>0.60419904645994038</v>
      </c>
      <c r="X3650" s="60">
        <f t="shared" si="517"/>
        <v>0.6</v>
      </c>
      <c r="Y3650" s="56">
        <f>+'INFO ENEL'!R3638</f>
        <v>1</v>
      </c>
      <c r="Z3650" s="59">
        <f t="shared" si="518"/>
        <v>0.6</v>
      </c>
    </row>
    <row r="3651" spans="1:26" ht="15" customHeight="1" x14ac:dyDescent="0.25">
      <c r="A3651" s="55">
        <f>+'INFO ENEL'!A3639</f>
        <v>3634</v>
      </c>
      <c r="B3651" s="121" t="str">
        <f>+INDEX($B$8:$B$15,MATCH(L3651,$L$8:$L$15,0))</f>
        <v>SICODI</v>
      </c>
      <c r="C3651" s="56" t="str">
        <f>+'INFO ENEL'!B3639</f>
        <v>Lima</v>
      </c>
      <c r="D3651" s="56" t="str">
        <f>+'INFO ENEL'!D3639</f>
        <v>HUALMAY (LIMA)</v>
      </c>
      <c r="E3651" s="56" t="str">
        <f>+'INFO ENEL'!D3639</f>
        <v>HUALMAY (LIMA)</v>
      </c>
      <c r="F3651" s="50">
        <f>+'INFO ENEL'!E3639</f>
        <v>0</v>
      </c>
      <c r="G3651" s="56" t="str">
        <f>+'INFO ENEL'!L3639</f>
        <v>MT</v>
      </c>
      <c r="H3651" s="57">
        <f>+'INFO ENEL'!M3639</f>
        <v>62.09</v>
      </c>
      <c r="I3651" s="56">
        <f>+'INFO ENEL'!N3639</f>
        <v>15</v>
      </c>
      <c r="J3651" s="56" t="str">
        <f>+'INFO ENEL'!O3639</f>
        <v>Poste</v>
      </c>
      <c r="K3651" s="56" t="str">
        <f>+'INFO ENEL'!P3639</f>
        <v>Concreto</v>
      </c>
      <c r="L3651" s="56" t="str">
        <f>+'INFO ENEL'!Q3639</f>
        <v>PPC24</v>
      </c>
      <c r="M3651" s="55" t="str">
        <f>+IF(ISERROR(INDEX('Estructuras de Acero y Concreto'!$C$6:$C$577,MATCH(L3651,'Estructuras de Acero y Concreto'!$D$6:$D$577,0)))=FALSE,INDEX('Estructuras de Acero y Concreto'!$C$6:$C$577,MATCH(L3651,'Estructuras de Acero y Concreto'!$D$6:$D$577,0)),IF(ISERROR(INDEX('Estructuras de Madera'!$C$5:$C$122,MATCH(L3651,'Estructuras de Madera'!$D$5:$D$122,0)))=FALSE,INDEX('Estructuras de Madera'!$C$5:$C$122,MATCH(L3651,'Estructuras de Madera'!$D$5:$D$122,0)),INDEX(SICODI!$G$3:$G$2404,MATCH(L3651,SICODI!$G$3:$G$2404,0))))</f>
        <v>PPC24</v>
      </c>
      <c r="N3651" s="121" t="str">
        <f>+IF(ISERROR(VLOOKUP(M3651,'Resumen de precios LLTT'!$C$17:$D$3071,2,FALSE))=FALSE,VLOOKUP(M3651,'Resumen de precios LLTT'!$C$17:$D$3071,2,FALSE),VLOOKUP(M3651,SICODI!$G$3:$J$2404,2,FALSE))</f>
        <v>POSTE DE CONCRETO ARMADO DE 15/400/150/375</v>
      </c>
      <c r="O3651" s="58">
        <f>+IF(ISERROR(VLOOKUP(M3651,'Resumen de precios LLTT'!$C$17:$G$3071,5,FALSE))=FALSE,VLOOKUP(M3651,'Resumen de precios LLTT'!$C$17:$G$3071,5,FALSE),VLOOKUP(M3651,SICODI!$G$3:$J$2404,4,FALSE))</f>
        <v>476.76</v>
      </c>
      <c r="P3651" s="16">
        <f t="shared" si="510"/>
        <v>0.84299999999999997</v>
      </c>
      <c r="Q3651" s="78">
        <f t="shared" si="511"/>
        <v>878.66867999999999</v>
      </c>
      <c r="R3651" s="56">
        <v>0</v>
      </c>
      <c r="S3651" s="16">
        <f t="shared" si="512"/>
        <v>0.13400000000000001</v>
      </c>
      <c r="T3651" s="79">
        <f t="shared" si="513"/>
        <v>9.8118002600000001</v>
      </c>
      <c r="U3651" s="80">
        <f t="shared" si="514"/>
        <v>0.183</v>
      </c>
      <c r="V3651" s="81">
        <f t="shared" si="515"/>
        <v>1.7955594475800001</v>
      </c>
      <c r="W3651" s="79">
        <f t="shared" si="516"/>
        <v>0.60419904645994038</v>
      </c>
      <c r="X3651" s="60">
        <f t="shared" si="517"/>
        <v>0.6</v>
      </c>
      <c r="Y3651" s="56">
        <f>+'INFO ENEL'!R3639</f>
        <v>1</v>
      </c>
      <c r="Z3651" s="59">
        <f t="shared" si="518"/>
        <v>0.6</v>
      </c>
    </row>
    <row r="3652" spans="1:26" ht="15" customHeight="1" x14ac:dyDescent="0.25">
      <c r="A3652" s="55">
        <f>+'INFO ENEL'!A3640</f>
        <v>3635</v>
      </c>
      <c r="B3652" s="121" t="str">
        <f>+INDEX($B$8:$B$15,MATCH(L3652,$L$8:$L$15,0))</f>
        <v>SICODI</v>
      </c>
      <c r="C3652" s="56" t="str">
        <f>+'INFO ENEL'!B3640</f>
        <v>Lima</v>
      </c>
      <c r="D3652" s="56" t="str">
        <f>+'INFO ENEL'!D3640</f>
        <v>HUALMAY (LIMA)</v>
      </c>
      <c r="E3652" s="56" t="str">
        <f>+'INFO ENEL'!D3640</f>
        <v>HUALMAY (LIMA)</v>
      </c>
      <c r="F3652" s="50">
        <f>+'INFO ENEL'!E3640</f>
        <v>0</v>
      </c>
      <c r="G3652" s="56" t="str">
        <f>+'INFO ENEL'!L3640</f>
        <v>MT</v>
      </c>
      <c r="H3652" s="57">
        <f>+'INFO ENEL'!M3640</f>
        <v>61.01</v>
      </c>
      <c r="I3652" s="56">
        <f>+'INFO ENEL'!N3640</f>
        <v>15</v>
      </c>
      <c r="J3652" s="56" t="str">
        <f>+'INFO ENEL'!O3640</f>
        <v>Poste</v>
      </c>
      <c r="K3652" s="56" t="str">
        <f>+'INFO ENEL'!P3640</f>
        <v>Concreto</v>
      </c>
      <c r="L3652" s="56" t="str">
        <f>+'INFO ENEL'!Q3640</f>
        <v>PPC24</v>
      </c>
      <c r="M3652" s="55" t="str">
        <f>+IF(ISERROR(INDEX('Estructuras de Acero y Concreto'!$C$6:$C$577,MATCH(L3652,'Estructuras de Acero y Concreto'!$D$6:$D$577,0)))=FALSE,INDEX('Estructuras de Acero y Concreto'!$C$6:$C$577,MATCH(L3652,'Estructuras de Acero y Concreto'!$D$6:$D$577,0)),IF(ISERROR(INDEX('Estructuras de Madera'!$C$5:$C$122,MATCH(L3652,'Estructuras de Madera'!$D$5:$D$122,0)))=FALSE,INDEX('Estructuras de Madera'!$C$5:$C$122,MATCH(L3652,'Estructuras de Madera'!$D$5:$D$122,0)),INDEX(SICODI!$G$3:$G$2404,MATCH(L3652,SICODI!$G$3:$G$2404,0))))</f>
        <v>PPC24</v>
      </c>
      <c r="N3652" s="121" t="str">
        <f>+IF(ISERROR(VLOOKUP(M3652,'Resumen de precios LLTT'!$C$17:$D$3071,2,FALSE))=FALSE,VLOOKUP(M3652,'Resumen de precios LLTT'!$C$17:$D$3071,2,FALSE),VLOOKUP(M3652,SICODI!$G$3:$J$2404,2,FALSE))</f>
        <v>POSTE DE CONCRETO ARMADO DE 15/400/150/375</v>
      </c>
      <c r="O3652" s="58">
        <f>+IF(ISERROR(VLOOKUP(M3652,'Resumen de precios LLTT'!$C$17:$G$3071,5,FALSE))=FALSE,VLOOKUP(M3652,'Resumen de precios LLTT'!$C$17:$G$3071,5,FALSE),VLOOKUP(M3652,SICODI!$G$3:$J$2404,4,FALSE))</f>
        <v>476.76</v>
      </c>
      <c r="P3652" s="16">
        <f t="shared" si="510"/>
        <v>0.84299999999999997</v>
      </c>
      <c r="Q3652" s="78">
        <f t="shared" si="511"/>
        <v>878.66867999999999</v>
      </c>
      <c r="R3652" s="56">
        <v>0</v>
      </c>
      <c r="S3652" s="16">
        <f t="shared" si="512"/>
        <v>0.13400000000000001</v>
      </c>
      <c r="T3652" s="79">
        <f t="shared" si="513"/>
        <v>9.8118002600000001</v>
      </c>
      <c r="U3652" s="80">
        <f t="shared" si="514"/>
        <v>0.183</v>
      </c>
      <c r="V3652" s="81">
        <f t="shared" si="515"/>
        <v>1.7955594475800001</v>
      </c>
      <c r="W3652" s="79">
        <f t="shared" si="516"/>
        <v>0.60419904645994038</v>
      </c>
      <c r="X3652" s="60">
        <f t="shared" si="517"/>
        <v>0.6</v>
      </c>
      <c r="Y3652" s="56">
        <f>+'INFO ENEL'!R3640</f>
        <v>1</v>
      </c>
      <c r="Z3652" s="59">
        <f t="shared" si="518"/>
        <v>0.6</v>
      </c>
    </row>
    <row r="3653" spans="1:26" ht="15" customHeight="1" x14ac:dyDescent="0.25">
      <c r="A3653" s="55">
        <f>+'INFO ENEL'!A3641</f>
        <v>3636</v>
      </c>
      <c r="B3653" s="121" t="str">
        <f>+INDEX($B$8:$B$15,MATCH(L3653,$L$8:$L$15,0))</f>
        <v>SICODI</v>
      </c>
      <c r="C3653" s="56" t="str">
        <f>+'INFO ENEL'!B3641</f>
        <v>Lima</v>
      </c>
      <c r="D3653" s="56" t="str">
        <f>+'INFO ENEL'!D3641</f>
        <v>HUALMAY (LIMA)</v>
      </c>
      <c r="E3653" s="56" t="str">
        <f>+'INFO ENEL'!D3641</f>
        <v>HUALMAY (LIMA)</v>
      </c>
      <c r="F3653" s="50">
        <f>+'INFO ENEL'!E3641</f>
        <v>0</v>
      </c>
      <c r="G3653" s="56" t="str">
        <f>+'INFO ENEL'!L3641</f>
        <v>MT</v>
      </c>
      <c r="H3653" s="57">
        <f>+'INFO ENEL'!M3641</f>
        <v>66.2</v>
      </c>
      <c r="I3653" s="56">
        <f>+'INFO ENEL'!N3641</f>
        <v>15</v>
      </c>
      <c r="J3653" s="56" t="str">
        <f>+'INFO ENEL'!O3641</f>
        <v>Poste</v>
      </c>
      <c r="K3653" s="56" t="str">
        <f>+'INFO ENEL'!P3641</f>
        <v>Concreto</v>
      </c>
      <c r="L3653" s="56" t="str">
        <f>+'INFO ENEL'!Q3641</f>
        <v>PPC24</v>
      </c>
      <c r="M3653" s="55" t="str">
        <f>+IF(ISERROR(INDEX('Estructuras de Acero y Concreto'!$C$6:$C$577,MATCH(L3653,'Estructuras de Acero y Concreto'!$D$6:$D$577,0)))=FALSE,INDEX('Estructuras de Acero y Concreto'!$C$6:$C$577,MATCH(L3653,'Estructuras de Acero y Concreto'!$D$6:$D$577,0)),IF(ISERROR(INDEX('Estructuras de Madera'!$C$5:$C$122,MATCH(L3653,'Estructuras de Madera'!$D$5:$D$122,0)))=FALSE,INDEX('Estructuras de Madera'!$C$5:$C$122,MATCH(L3653,'Estructuras de Madera'!$D$5:$D$122,0)),INDEX(SICODI!$G$3:$G$2404,MATCH(L3653,SICODI!$G$3:$G$2404,0))))</f>
        <v>PPC24</v>
      </c>
      <c r="N3653" s="121" t="str">
        <f>+IF(ISERROR(VLOOKUP(M3653,'Resumen de precios LLTT'!$C$17:$D$3071,2,FALSE))=FALSE,VLOOKUP(M3653,'Resumen de precios LLTT'!$C$17:$D$3071,2,FALSE),VLOOKUP(M3653,SICODI!$G$3:$J$2404,2,FALSE))</f>
        <v>POSTE DE CONCRETO ARMADO DE 15/400/150/375</v>
      </c>
      <c r="O3653" s="58">
        <f>+IF(ISERROR(VLOOKUP(M3653,'Resumen de precios LLTT'!$C$17:$G$3071,5,FALSE))=FALSE,VLOOKUP(M3653,'Resumen de precios LLTT'!$C$17:$G$3071,5,FALSE),VLOOKUP(M3653,SICODI!$G$3:$J$2404,4,FALSE))</f>
        <v>476.76</v>
      </c>
      <c r="P3653" s="16">
        <f t="shared" si="510"/>
        <v>0.84299999999999997</v>
      </c>
      <c r="Q3653" s="78">
        <f t="shared" si="511"/>
        <v>878.66867999999999</v>
      </c>
      <c r="R3653" s="56">
        <v>0</v>
      </c>
      <c r="S3653" s="16">
        <f t="shared" si="512"/>
        <v>0.13400000000000001</v>
      </c>
      <c r="T3653" s="79">
        <f t="shared" si="513"/>
        <v>9.8118002600000001</v>
      </c>
      <c r="U3653" s="80">
        <f t="shared" si="514"/>
        <v>0.183</v>
      </c>
      <c r="V3653" s="81">
        <f t="shared" si="515"/>
        <v>1.7955594475800001</v>
      </c>
      <c r="W3653" s="79">
        <f t="shared" si="516"/>
        <v>0.60419904645994038</v>
      </c>
      <c r="X3653" s="60">
        <f t="shared" si="517"/>
        <v>0.6</v>
      </c>
      <c r="Y3653" s="56">
        <f>+'INFO ENEL'!R3641</f>
        <v>1</v>
      </c>
      <c r="Z3653" s="59">
        <f t="shared" si="518"/>
        <v>0.6</v>
      </c>
    </row>
    <row r="3654" spans="1:26" ht="15" customHeight="1" x14ac:dyDescent="0.25">
      <c r="A3654" s="55">
        <f>+'INFO ENEL'!A3642</f>
        <v>3637</v>
      </c>
      <c r="B3654" s="121" t="str">
        <f>+INDEX($B$8:$B$15,MATCH(L3654,$L$8:$L$15,0))</f>
        <v>SICODI</v>
      </c>
      <c r="C3654" s="56" t="str">
        <f>+'INFO ENEL'!B3642</f>
        <v>Lima</v>
      </c>
      <c r="D3654" s="56" t="str">
        <f>+'INFO ENEL'!D3642</f>
        <v>HUALMAY (LIMA)</v>
      </c>
      <c r="E3654" s="56" t="str">
        <f>+'INFO ENEL'!D3642</f>
        <v>HUALMAY (LIMA)</v>
      </c>
      <c r="F3654" s="50">
        <f>+'INFO ENEL'!E3642</f>
        <v>0</v>
      </c>
      <c r="G3654" s="56" t="str">
        <f>+'INFO ENEL'!L3642</f>
        <v>MT</v>
      </c>
      <c r="H3654" s="57">
        <f>+'INFO ENEL'!M3642</f>
        <v>27.57</v>
      </c>
      <c r="I3654" s="56">
        <f>+'INFO ENEL'!N3642</f>
        <v>15</v>
      </c>
      <c r="J3654" s="56" t="str">
        <f>+'INFO ENEL'!O3642</f>
        <v>Poste</v>
      </c>
      <c r="K3654" s="56" t="str">
        <f>+'INFO ENEL'!P3642</f>
        <v>Concreto</v>
      </c>
      <c r="L3654" s="56" t="str">
        <f>+'INFO ENEL'!Q3642</f>
        <v>PPC24</v>
      </c>
      <c r="M3654" s="55" t="str">
        <f>+IF(ISERROR(INDEX('Estructuras de Acero y Concreto'!$C$6:$C$577,MATCH(L3654,'Estructuras de Acero y Concreto'!$D$6:$D$577,0)))=FALSE,INDEX('Estructuras de Acero y Concreto'!$C$6:$C$577,MATCH(L3654,'Estructuras de Acero y Concreto'!$D$6:$D$577,0)),IF(ISERROR(INDEX('Estructuras de Madera'!$C$5:$C$122,MATCH(L3654,'Estructuras de Madera'!$D$5:$D$122,0)))=FALSE,INDEX('Estructuras de Madera'!$C$5:$C$122,MATCH(L3654,'Estructuras de Madera'!$D$5:$D$122,0)),INDEX(SICODI!$G$3:$G$2404,MATCH(L3654,SICODI!$G$3:$G$2404,0))))</f>
        <v>PPC24</v>
      </c>
      <c r="N3654" s="121" t="str">
        <f>+IF(ISERROR(VLOOKUP(M3654,'Resumen de precios LLTT'!$C$17:$D$3071,2,FALSE))=FALSE,VLOOKUP(M3654,'Resumen de precios LLTT'!$C$17:$D$3071,2,FALSE),VLOOKUP(M3654,SICODI!$G$3:$J$2404,2,FALSE))</f>
        <v>POSTE DE CONCRETO ARMADO DE 15/400/150/375</v>
      </c>
      <c r="O3654" s="58">
        <f>+IF(ISERROR(VLOOKUP(M3654,'Resumen de precios LLTT'!$C$17:$G$3071,5,FALSE))=FALSE,VLOOKUP(M3654,'Resumen de precios LLTT'!$C$17:$G$3071,5,FALSE),VLOOKUP(M3654,SICODI!$G$3:$J$2404,4,FALSE))</f>
        <v>476.76</v>
      </c>
      <c r="P3654" s="16">
        <f t="shared" si="510"/>
        <v>0.84299999999999997</v>
      </c>
      <c r="Q3654" s="78">
        <f t="shared" si="511"/>
        <v>878.66867999999999</v>
      </c>
      <c r="R3654" s="56">
        <v>0</v>
      </c>
      <c r="S3654" s="16">
        <f t="shared" si="512"/>
        <v>0.13400000000000001</v>
      </c>
      <c r="T3654" s="79">
        <f t="shared" si="513"/>
        <v>9.8118002600000001</v>
      </c>
      <c r="U3654" s="80">
        <f t="shared" si="514"/>
        <v>0.183</v>
      </c>
      <c r="V3654" s="81">
        <f t="shared" si="515"/>
        <v>1.7955594475800001</v>
      </c>
      <c r="W3654" s="79">
        <f t="shared" si="516"/>
        <v>0.60419904645994038</v>
      </c>
      <c r="X3654" s="60">
        <f t="shared" si="517"/>
        <v>0.6</v>
      </c>
      <c r="Y3654" s="56">
        <f>+'INFO ENEL'!R3642</f>
        <v>1</v>
      </c>
      <c r="Z3654" s="59">
        <f t="shared" si="518"/>
        <v>0.6</v>
      </c>
    </row>
    <row r="3655" spans="1:26" ht="15" customHeight="1" x14ac:dyDescent="0.25">
      <c r="A3655" s="55">
        <f>+'INFO ENEL'!A3643</f>
        <v>3638</v>
      </c>
      <c r="B3655" s="121" t="str">
        <f>+INDEX($B$8:$B$15,MATCH(L3655,$L$8:$L$15,0))</f>
        <v>SICODI</v>
      </c>
      <c r="C3655" s="56" t="str">
        <f>+'INFO ENEL'!B3643</f>
        <v>Lima</v>
      </c>
      <c r="D3655" s="56" t="str">
        <f>+'INFO ENEL'!D3643</f>
        <v>HUALMAY (LIMA)</v>
      </c>
      <c r="E3655" s="56" t="str">
        <f>+'INFO ENEL'!D3643</f>
        <v>HUALMAY (LIMA)</v>
      </c>
      <c r="F3655" s="50">
        <f>+'INFO ENEL'!E3643</f>
        <v>0</v>
      </c>
      <c r="G3655" s="56" t="str">
        <f>+'INFO ENEL'!L3643</f>
        <v>MT</v>
      </c>
      <c r="H3655" s="57">
        <f>+'INFO ENEL'!M3643</f>
        <v>33.79</v>
      </c>
      <c r="I3655" s="56">
        <f>+'INFO ENEL'!N3643</f>
        <v>13</v>
      </c>
      <c r="J3655" s="56" t="str">
        <f>+'INFO ENEL'!O3643</f>
        <v>Poste</v>
      </c>
      <c r="K3655" s="56" t="str">
        <f>+'INFO ENEL'!P3643</f>
        <v>Concreto</v>
      </c>
      <c r="L3655" s="56" t="str">
        <f>+'INFO ENEL'!Q3643</f>
        <v>PPC20</v>
      </c>
      <c r="M3655" s="55" t="str">
        <f>+IF(ISERROR(INDEX('Estructuras de Acero y Concreto'!$C$6:$C$577,MATCH(L3655,'Estructuras de Acero y Concreto'!$D$6:$D$577,0)))=FALSE,INDEX('Estructuras de Acero y Concreto'!$C$6:$C$577,MATCH(L3655,'Estructuras de Acero y Concreto'!$D$6:$D$577,0)),IF(ISERROR(INDEX('Estructuras de Madera'!$C$5:$C$122,MATCH(L3655,'Estructuras de Madera'!$D$5:$D$122,0)))=FALSE,INDEX('Estructuras de Madera'!$C$5:$C$122,MATCH(L3655,'Estructuras de Madera'!$D$5:$D$122,0)),INDEX(SICODI!$G$3:$G$2404,MATCH(L3655,SICODI!$G$3:$G$2404,0))))</f>
        <v>PPC20</v>
      </c>
      <c r="N3655" s="121" t="str">
        <f>+IF(ISERROR(VLOOKUP(M3655,'Resumen de precios LLTT'!$C$17:$D$3071,2,FALSE))=FALSE,VLOOKUP(M3655,'Resumen de precios LLTT'!$C$17:$D$3071,2,FALSE),VLOOKUP(M3655,SICODI!$G$3:$J$2404,2,FALSE))</f>
        <v>POSTE DE CONCRETO ARMADO DE 13/400/150/345</v>
      </c>
      <c r="O3655" s="58">
        <f>+IF(ISERROR(VLOOKUP(M3655,'Resumen de precios LLTT'!$C$17:$G$3071,5,FALSE))=FALSE,VLOOKUP(M3655,'Resumen de precios LLTT'!$C$17:$G$3071,5,FALSE),VLOOKUP(M3655,SICODI!$G$3:$J$2404,4,FALSE))</f>
        <v>364.69</v>
      </c>
      <c r="P3655" s="16">
        <f t="shared" si="510"/>
        <v>0.84299999999999997</v>
      </c>
      <c r="Q3655" s="78">
        <f t="shared" si="511"/>
        <v>672.12366999999995</v>
      </c>
      <c r="R3655" s="56">
        <v>0</v>
      </c>
      <c r="S3655" s="16">
        <f t="shared" si="512"/>
        <v>0.13400000000000001</v>
      </c>
      <c r="T3655" s="79">
        <f t="shared" si="513"/>
        <v>7.5053809816666659</v>
      </c>
      <c r="U3655" s="80">
        <f t="shared" si="514"/>
        <v>0.183</v>
      </c>
      <c r="V3655" s="81">
        <f t="shared" si="515"/>
        <v>1.3734847196449997</v>
      </c>
      <c r="W3655" s="79">
        <f t="shared" si="516"/>
        <v>0.46217247724950827</v>
      </c>
      <c r="X3655" s="60">
        <f t="shared" si="517"/>
        <v>0.5</v>
      </c>
      <c r="Y3655" s="56">
        <f>+'INFO ENEL'!R3643</f>
        <v>1</v>
      </c>
      <c r="Z3655" s="59">
        <f t="shared" si="518"/>
        <v>0.5</v>
      </c>
    </row>
    <row r="3656" spans="1:26" ht="15" customHeight="1" x14ac:dyDescent="0.25">
      <c r="A3656" s="55">
        <f>+'INFO ENEL'!A3644</f>
        <v>3639</v>
      </c>
      <c r="B3656" s="121" t="str">
        <f>+INDEX($B$8:$B$15,MATCH(L3656,$L$8:$L$15,0))</f>
        <v>SICODI</v>
      </c>
      <c r="C3656" s="56" t="str">
        <f>+'INFO ENEL'!B3644</f>
        <v>Lima</v>
      </c>
      <c r="D3656" s="56" t="str">
        <f>+'INFO ENEL'!D3644</f>
        <v>HUALMAY (LIMA)</v>
      </c>
      <c r="E3656" s="56" t="str">
        <f>+'INFO ENEL'!D3644</f>
        <v>HUALMAY (LIMA)</v>
      </c>
      <c r="F3656" s="50">
        <f>+'INFO ENEL'!E3644</f>
        <v>0</v>
      </c>
      <c r="G3656" s="56" t="str">
        <f>+'INFO ENEL'!L3644</f>
        <v>MT</v>
      </c>
      <c r="H3656" s="57">
        <f>+'INFO ENEL'!M3644</f>
        <v>67.58</v>
      </c>
      <c r="I3656" s="56">
        <f>+'INFO ENEL'!N3644</f>
        <v>15</v>
      </c>
      <c r="J3656" s="56" t="str">
        <f>+'INFO ENEL'!O3644</f>
        <v>Poste</v>
      </c>
      <c r="K3656" s="56" t="str">
        <f>+'INFO ENEL'!P3644</f>
        <v>Concreto</v>
      </c>
      <c r="L3656" s="56" t="str">
        <f>+'INFO ENEL'!Q3644</f>
        <v>PPC24</v>
      </c>
      <c r="M3656" s="55" t="str">
        <f>+IF(ISERROR(INDEX('Estructuras de Acero y Concreto'!$C$6:$C$577,MATCH(L3656,'Estructuras de Acero y Concreto'!$D$6:$D$577,0)))=FALSE,INDEX('Estructuras de Acero y Concreto'!$C$6:$C$577,MATCH(L3656,'Estructuras de Acero y Concreto'!$D$6:$D$577,0)),IF(ISERROR(INDEX('Estructuras de Madera'!$C$5:$C$122,MATCH(L3656,'Estructuras de Madera'!$D$5:$D$122,0)))=FALSE,INDEX('Estructuras de Madera'!$C$5:$C$122,MATCH(L3656,'Estructuras de Madera'!$D$5:$D$122,0)),INDEX(SICODI!$G$3:$G$2404,MATCH(L3656,SICODI!$G$3:$G$2404,0))))</f>
        <v>PPC24</v>
      </c>
      <c r="N3656" s="121" t="str">
        <f>+IF(ISERROR(VLOOKUP(M3656,'Resumen de precios LLTT'!$C$17:$D$3071,2,FALSE))=FALSE,VLOOKUP(M3656,'Resumen de precios LLTT'!$C$17:$D$3071,2,FALSE),VLOOKUP(M3656,SICODI!$G$3:$J$2404,2,FALSE))</f>
        <v>POSTE DE CONCRETO ARMADO DE 15/400/150/375</v>
      </c>
      <c r="O3656" s="58">
        <f>+IF(ISERROR(VLOOKUP(M3656,'Resumen de precios LLTT'!$C$17:$G$3071,5,FALSE))=FALSE,VLOOKUP(M3656,'Resumen de precios LLTT'!$C$17:$G$3071,5,FALSE),VLOOKUP(M3656,SICODI!$G$3:$J$2404,4,FALSE))</f>
        <v>476.76</v>
      </c>
      <c r="P3656" s="16">
        <f t="shared" si="510"/>
        <v>0.84299999999999997</v>
      </c>
      <c r="Q3656" s="78">
        <f t="shared" si="511"/>
        <v>878.66867999999999</v>
      </c>
      <c r="R3656" s="56">
        <v>0</v>
      </c>
      <c r="S3656" s="16">
        <f t="shared" si="512"/>
        <v>0.13400000000000001</v>
      </c>
      <c r="T3656" s="79">
        <f t="shared" si="513"/>
        <v>9.8118002600000001</v>
      </c>
      <c r="U3656" s="80">
        <f t="shared" si="514"/>
        <v>0.183</v>
      </c>
      <c r="V3656" s="81">
        <f t="shared" si="515"/>
        <v>1.7955594475800001</v>
      </c>
      <c r="W3656" s="79">
        <f t="shared" si="516"/>
        <v>0.60419904645994038</v>
      </c>
      <c r="X3656" s="60">
        <f t="shared" si="517"/>
        <v>0.6</v>
      </c>
      <c r="Y3656" s="56">
        <f>+'INFO ENEL'!R3644</f>
        <v>1</v>
      </c>
      <c r="Z3656" s="59">
        <f t="shared" si="518"/>
        <v>0.6</v>
      </c>
    </row>
    <row r="3657" spans="1:26" ht="15" customHeight="1" x14ac:dyDescent="0.25">
      <c r="A3657" s="55">
        <f>+'INFO ENEL'!A3645</f>
        <v>3640</v>
      </c>
      <c r="B3657" s="121" t="str">
        <f>+INDEX($B$8:$B$15,MATCH(L3657,$L$8:$L$15,0))</f>
        <v>SICODI</v>
      </c>
      <c r="C3657" s="56" t="str">
        <f>+'INFO ENEL'!B3645</f>
        <v>Lima</v>
      </c>
      <c r="D3657" s="56" t="str">
        <f>+'INFO ENEL'!D3645</f>
        <v>HUALMAY (LIMA)</v>
      </c>
      <c r="E3657" s="56" t="str">
        <f>+'INFO ENEL'!D3645</f>
        <v>HUALMAY (LIMA)</v>
      </c>
      <c r="F3657" s="50">
        <f>+'INFO ENEL'!E3645</f>
        <v>0</v>
      </c>
      <c r="G3657" s="56" t="str">
        <f>+'INFO ENEL'!L3645</f>
        <v>MT</v>
      </c>
      <c r="H3657" s="57">
        <f>+'INFO ENEL'!M3645</f>
        <v>69.099999999999895</v>
      </c>
      <c r="I3657" s="56">
        <f>+'INFO ENEL'!N3645</f>
        <v>15</v>
      </c>
      <c r="J3657" s="56" t="str">
        <f>+'INFO ENEL'!O3645</f>
        <v>Poste</v>
      </c>
      <c r="K3657" s="56" t="str">
        <f>+'INFO ENEL'!P3645</f>
        <v>Concreto</v>
      </c>
      <c r="L3657" s="56" t="str">
        <f>+'INFO ENEL'!Q3645</f>
        <v>PPC24</v>
      </c>
      <c r="M3657" s="55" t="str">
        <f>+IF(ISERROR(INDEX('Estructuras de Acero y Concreto'!$C$6:$C$577,MATCH(L3657,'Estructuras de Acero y Concreto'!$D$6:$D$577,0)))=FALSE,INDEX('Estructuras de Acero y Concreto'!$C$6:$C$577,MATCH(L3657,'Estructuras de Acero y Concreto'!$D$6:$D$577,0)),IF(ISERROR(INDEX('Estructuras de Madera'!$C$5:$C$122,MATCH(L3657,'Estructuras de Madera'!$D$5:$D$122,0)))=FALSE,INDEX('Estructuras de Madera'!$C$5:$C$122,MATCH(L3657,'Estructuras de Madera'!$D$5:$D$122,0)),INDEX(SICODI!$G$3:$G$2404,MATCH(L3657,SICODI!$G$3:$G$2404,0))))</f>
        <v>PPC24</v>
      </c>
      <c r="N3657" s="121" t="str">
        <f>+IF(ISERROR(VLOOKUP(M3657,'Resumen de precios LLTT'!$C$17:$D$3071,2,FALSE))=FALSE,VLOOKUP(M3657,'Resumen de precios LLTT'!$C$17:$D$3071,2,FALSE),VLOOKUP(M3657,SICODI!$G$3:$J$2404,2,FALSE))</f>
        <v>POSTE DE CONCRETO ARMADO DE 15/400/150/375</v>
      </c>
      <c r="O3657" s="58">
        <f>+IF(ISERROR(VLOOKUP(M3657,'Resumen de precios LLTT'!$C$17:$G$3071,5,FALSE))=FALSE,VLOOKUP(M3657,'Resumen de precios LLTT'!$C$17:$G$3071,5,FALSE),VLOOKUP(M3657,SICODI!$G$3:$J$2404,4,FALSE))</f>
        <v>476.76</v>
      </c>
      <c r="P3657" s="16">
        <f t="shared" ref="P3657:P3720" si="519">IF(G3657="BT", $P$2, $P$3)</f>
        <v>0.84299999999999997</v>
      </c>
      <c r="Q3657" s="78">
        <f t="shared" ref="Q3657:Q3720" si="520">O3657*(P3657+1)</f>
        <v>878.66867999999999</v>
      </c>
      <c r="R3657" s="56">
        <v>0</v>
      </c>
      <c r="S3657" s="16">
        <f t="shared" ref="S3657:S3720" si="521">IF(G3657="BT", ($S$2), ($S$3))</f>
        <v>0.13400000000000001</v>
      </c>
      <c r="T3657" s="79">
        <f t="shared" ref="T3657:T3720" si="522">(Q3657*S3657)/12</f>
        <v>9.8118002600000001</v>
      </c>
      <c r="U3657" s="80">
        <f t="shared" ref="U3657:U3720" si="523">IF(G3657="BT", ($U$2), ($U$3))</f>
        <v>0.183</v>
      </c>
      <c r="V3657" s="81">
        <f t="shared" ref="V3657:V3720" si="524">T3657*U3657</f>
        <v>1.7955594475800001</v>
      </c>
      <c r="W3657" s="79">
        <f t="shared" ref="W3657:W3720" si="525">(V3657*(1/3)*(1+$Y$2))+R3657</f>
        <v>0.60419904645994038</v>
      </c>
      <c r="X3657" s="60">
        <f t="shared" si="517"/>
        <v>0.6</v>
      </c>
      <c r="Y3657" s="56">
        <f>+'INFO ENEL'!R3645</f>
        <v>1</v>
      </c>
      <c r="Z3657" s="59">
        <f t="shared" si="518"/>
        <v>0.6</v>
      </c>
    </row>
    <row r="3658" spans="1:26" ht="15" customHeight="1" x14ac:dyDescent="0.25">
      <c r="A3658" s="55">
        <f>+'INFO ENEL'!A3646</f>
        <v>3641</v>
      </c>
      <c r="B3658" s="121" t="str">
        <f>+INDEX($B$8:$B$15,MATCH(L3658,$L$8:$L$15,0))</f>
        <v>SICODI</v>
      </c>
      <c r="C3658" s="56" t="str">
        <f>+'INFO ENEL'!B3646</f>
        <v>Lima</v>
      </c>
      <c r="D3658" s="56" t="str">
        <f>+'INFO ENEL'!D3646</f>
        <v>HUALMAY (LIMA)</v>
      </c>
      <c r="E3658" s="56" t="str">
        <f>+'INFO ENEL'!D3646</f>
        <v>HUALMAY (LIMA)</v>
      </c>
      <c r="F3658" s="50">
        <f>+'INFO ENEL'!E3646</f>
        <v>0</v>
      </c>
      <c r="G3658" s="56" t="str">
        <f>+'INFO ENEL'!L3646</f>
        <v>MT</v>
      </c>
      <c r="H3658" s="57">
        <f>+'INFO ENEL'!M3646</f>
        <v>48.01</v>
      </c>
      <c r="I3658" s="56">
        <f>+'INFO ENEL'!N3646</f>
        <v>15</v>
      </c>
      <c r="J3658" s="56" t="str">
        <f>+'INFO ENEL'!O3646</f>
        <v>Poste</v>
      </c>
      <c r="K3658" s="56" t="str">
        <f>+'INFO ENEL'!P3646</f>
        <v>Concreto</v>
      </c>
      <c r="L3658" s="56" t="str">
        <f>+'INFO ENEL'!Q3646</f>
        <v>PPC24</v>
      </c>
      <c r="M3658" s="55" t="str">
        <f>+IF(ISERROR(INDEX('Estructuras de Acero y Concreto'!$C$6:$C$577,MATCH(L3658,'Estructuras de Acero y Concreto'!$D$6:$D$577,0)))=FALSE,INDEX('Estructuras de Acero y Concreto'!$C$6:$C$577,MATCH(L3658,'Estructuras de Acero y Concreto'!$D$6:$D$577,0)),IF(ISERROR(INDEX('Estructuras de Madera'!$C$5:$C$122,MATCH(L3658,'Estructuras de Madera'!$D$5:$D$122,0)))=FALSE,INDEX('Estructuras de Madera'!$C$5:$C$122,MATCH(L3658,'Estructuras de Madera'!$D$5:$D$122,0)),INDEX(SICODI!$G$3:$G$2404,MATCH(L3658,SICODI!$G$3:$G$2404,0))))</f>
        <v>PPC24</v>
      </c>
      <c r="N3658" s="121" t="str">
        <f>+IF(ISERROR(VLOOKUP(M3658,'Resumen de precios LLTT'!$C$17:$D$3071,2,FALSE))=FALSE,VLOOKUP(M3658,'Resumen de precios LLTT'!$C$17:$D$3071,2,FALSE),VLOOKUP(M3658,SICODI!$G$3:$J$2404,2,FALSE))</f>
        <v>POSTE DE CONCRETO ARMADO DE 15/400/150/375</v>
      </c>
      <c r="O3658" s="58">
        <f>+IF(ISERROR(VLOOKUP(M3658,'Resumen de precios LLTT'!$C$17:$G$3071,5,FALSE))=FALSE,VLOOKUP(M3658,'Resumen de precios LLTT'!$C$17:$G$3071,5,FALSE),VLOOKUP(M3658,SICODI!$G$3:$J$2404,4,FALSE))</f>
        <v>476.76</v>
      </c>
      <c r="P3658" s="16">
        <f t="shared" si="519"/>
        <v>0.84299999999999997</v>
      </c>
      <c r="Q3658" s="78">
        <f t="shared" si="520"/>
        <v>878.66867999999999</v>
      </c>
      <c r="R3658" s="56">
        <v>0</v>
      </c>
      <c r="S3658" s="16">
        <f t="shared" si="521"/>
        <v>0.13400000000000001</v>
      </c>
      <c r="T3658" s="79">
        <f t="shared" si="522"/>
        <v>9.8118002600000001</v>
      </c>
      <c r="U3658" s="80">
        <f t="shared" si="523"/>
        <v>0.183</v>
      </c>
      <c r="V3658" s="81">
        <f t="shared" si="524"/>
        <v>1.7955594475800001</v>
      </c>
      <c r="W3658" s="79">
        <f t="shared" si="525"/>
        <v>0.60419904645994038</v>
      </c>
      <c r="X3658" s="60">
        <f t="shared" si="517"/>
        <v>0.6</v>
      </c>
      <c r="Y3658" s="56">
        <f>+'INFO ENEL'!R3646</f>
        <v>1</v>
      </c>
      <c r="Z3658" s="59">
        <f t="shared" si="518"/>
        <v>0.6</v>
      </c>
    </row>
    <row r="3659" spans="1:26" ht="15" customHeight="1" x14ac:dyDescent="0.25">
      <c r="A3659" s="55">
        <f>+'INFO ENEL'!A3647</f>
        <v>3642</v>
      </c>
      <c r="B3659" s="121" t="str">
        <f>+INDEX($B$8:$B$15,MATCH(L3659,$L$8:$L$15,0))</f>
        <v>SICODI</v>
      </c>
      <c r="C3659" s="56" t="str">
        <f>+'INFO ENEL'!B3647</f>
        <v>Lima</v>
      </c>
      <c r="D3659" s="56" t="str">
        <f>+'INFO ENEL'!D3647</f>
        <v>HUALMAY (LIMA)</v>
      </c>
      <c r="E3659" s="56" t="str">
        <f>+'INFO ENEL'!D3647</f>
        <v>HUALMAY (LIMA)</v>
      </c>
      <c r="F3659" s="50">
        <f>+'INFO ENEL'!E3647</f>
        <v>0</v>
      </c>
      <c r="G3659" s="56" t="str">
        <f>+'INFO ENEL'!L3647</f>
        <v>MT</v>
      </c>
      <c r="H3659" s="57">
        <f>+'INFO ENEL'!M3647</f>
        <v>37.25</v>
      </c>
      <c r="I3659" s="56">
        <f>+'INFO ENEL'!N3647</f>
        <v>15</v>
      </c>
      <c r="J3659" s="56" t="str">
        <f>+'INFO ENEL'!O3647</f>
        <v>Poste</v>
      </c>
      <c r="K3659" s="56" t="str">
        <f>+'INFO ENEL'!P3647</f>
        <v>Concreto</v>
      </c>
      <c r="L3659" s="56" t="str">
        <f>+'INFO ENEL'!Q3647</f>
        <v>PPC24</v>
      </c>
      <c r="M3659" s="55" t="str">
        <f>+IF(ISERROR(INDEX('Estructuras de Acero y Concreto'!$C$6:$C$577,MATCH(L3659,'Estructuras de Acero y Concreto'!$D$6:$D$577,0)))=FALSE,INDEX('Estructuras de Acero y Concreto'!$C$6:$C$577,MATCH(L3659,'Estructuras de Acero y Concreto'!$D$6:$D$577,0)),IF(ISERROR(INDEX('Estructuras de Madera'!$C$5:$C$122,MATCH(L3659,'Estructuras de Madera'!$D$5:$D$122,0)))=FALSE,INDEX('Estructuras de Madera'!$C$5:$C$122,MATCH(L3659,'Estructuras de Madera'!$D$5:$D$122,0)),INDEX(SICODI!$G$3:$G$2404,MATCH(L3659,SICODI!$G$3:$G$2404,0))))</f>
        <v>PPC24</v>
      </c>
      <c r="N3659" s="121" t="str">
        <f>+IF(ISERROR(VLOOKUP(M3659,'Resumen de precios LLTT'!$C$17:$D$3071,2,FALSE))=FALSE,VLOOKUP(M3659,'Resumen de precios LLTT'!$C$17:$D$3071,2,FALSE),VLOOKUP(M3659,SICODI!$G$3:$J$2404,2,FALSE))</f>
        <v>POSTE DE CONCRETO ARMADO DE 15/400/150/375</v>
      </c>
      <c r="O3659" s="58">
        <f>+IF(ISERROR(VLOOKUP(M3659,'Resumen de precios LLTT'!$C$17:$G$3071,5,FALSE))=FALSE,VLOOKUP(M3659,'Resumen de precios LLTT'!$C$17:$G$3071,5,FALSE),VLOOKUP(M3659,SICODI!$G$3:$J$2404,4,FALSE))</f>
        <v>476.76</v>
      </c>
      <c r="P3659" s="16">
        <f t="shared" si="519"/>
        <v>0.84299999999999997</v>
      </c>
      <c r="Q3659" s="78">
        <f t="shared" si="520"/>
        <v>878.66867999999999</v>
      </c>
      <c r="R3659" s="56">
        <v>0</v>
      </c>
      <c r="S3659" s="16">
        <f t="shared" si="521"/>
        <v>0.13400000000000001</v>
      </c>
      <c r="T3659" s="79">
        <f t="shared" si="522"/>
        <v>9.8118002600000001</v>
      </c>
      <c r="U3659" s="80">
        <f t="shared" si="523"/>
        <v>0.183</v>
      </c>
      <c r="V3659" s="81">
        <f t="shared" si="524"/>
        <v>1.7955594475800001</v>
      </c>
      <c r="W3659" s="79">
        <f t="shared" si="525"/>
        <v>0.60419904645994038</v>
      </c>
      <c r="X3659" s="60">
        <f t="shared" si="517"/>
        <v>0.6</v>
      </c>
      <c r="Y3659" s="56">
        <f>+'INFO ENEL'!R3647</f>
        <v>1</v>
      </c>
      <c r="Z3659" s="59">
        <f t="shared" si="518"/>
        <v>0.6</v>
      </c>
    </row>
    <row r="3660" spans="1:26" ht="15" customHeight="1" x14ac:dyDescent="0.25">
      <c r="A3660" s="55">
        <f>+'INFO ENEL'!A3648</f>
        <v>3643</v>
      </c>
      <c r="B3660" s="121" t="str">
        <f>+INDEX($B$8:$B$15,MATCH(L3660,$L$8:$L$15,0))</f>
        <v>SICODI</v>
      </c>
      <c r="C3660" s="56" t="str">
        <f>+'INFO ENEL'!B3648</f>
        <v>Lima</v>
      </c>
      <c r="D3660" s="56" t="str">
        <f>+'INFO ENEL'!D3648</f>
        <v>HUALMAY (LIMA)</v>
      </c>
      <c r="E3660" s="56" t="str">
        <f>+'INFO ENEL'!D3648</f>
        <v>HUALMAY (LIMA)</v>
      </c>
      <c r="F3660" s="50">
        <f>+'INFO ENEL'!E3648</f>
        <v>0</v>
      </c>
      <c r="G3660" s="56" t="str">
        <f>+'INFO ENEL'!L3648</f>
        <v>MT</v>
      </c>
      <c r="H3660" s="57">
        <f>+'INFO ENEL'!M3648</f>
        <v>25.47</v>
      </c>
      <c r="I3660" s="56">
        <f>+'INFO ENEL'!N3648</f>
        <v>15</v>
      </c>
      <c r="J3660" s="56" t="str">
        <f>+'INFO ENEL'!O3648</f>
        <v>Poste</v>
      </c>
      <c r="K3660" s="56" t="str">
        <f>+'INFO ENEL'!P3648</f>
        <v>Concreto</v>
      </c>
      <c r="L3660" s="56" t="str">
        <f>+'INFO ENEL'!Q3648</f>
        <v>PPC24</v>
      </c>
      <c r="M3660" s="55" t="str">
        <f>+IF(ISERROR(INDEX('Estructuras de Acero y Concreto'!$C$6:$C$577,MATCH(L3660,'Estructuras de Acero y Concreto'!$D$6:$D$577,0)))=FALSE,INDEX('Estructuras de Acero y Concreto'!$C$6:$C$577,MATCH(L3660,'Estructuras de Acero y Concreto'!$D$6:$D$577,0)),IF(ISERROR(INDEX('Estructuras de Madera'!$C$5:$C$122,MATCH(L3660,'Estructuras de Madera'!$D$5:$D$122,0)))=FALSE,INDEX('Estructuras de Madera'!$C$5:$C$122,MATCH(L3660,'Estructuras de Madera'!$D$5:$D$122,0)),INDEX(SICODI!$G$3:$G$2404,MATCH(L3660,SICODI!$G$3:$G$2404,0))))</f>
        <v>PPC24</v>
      </c>
      <c r="N3660" s="121" t="str">
        <f>+IF(ISERROR(VLOOKUP(M3660,'Resumen de precios LLTT'!$C$17:$D$3071,2,FALSE))=FALSE,VLOOKUP(M3660,'Resumen de precios LLTT'!$C$17:$D$3071,2,FALSE),VLOOKUP(M3660,SICODI!$G$3:$J$2404,2,FALSE))</f>
        <v>POSTE DE CONCRETO ARMADO DE 15/400/150/375</v>
      </c>
      <c r="O3660" s="58">
        <f>+IF(ISERROR(VLOOKUP(M3660,'Resumen de precios LLTT'!$C$17:$G$3071,5,FALSE))=FALSE,VLOOKUP(M3660,'Resumen de precios LLTT'!$C$17:$G$3071,5,FALSE),VLOOKUP(M3660,SICODI!$G$3:$J$2404,4,FALSE))</f>
        <v>476.76</v>
      </c>
      <c r="P3660" s="16">
        <f t="shared" si="519"/>
        <v>0.84299999999999997</v>
      </c>
      <c r="Q3660" s="78">
        <f t="shared" si="520"/>
        <v>878.66867999999999</v>
      </c>
      <c r="R3660" s="56">
        <v>0</v>
      </c>
      <c r="S3660" s="16">
        <f t="shared" si="521"/>
        <v>0.13400000000000001</v>
      </c>
      <c r="T3660" s="79">
        <f t="shared" si="522"/>
        <v>9.8118002600000001</v>
      </c>
      <c r="U3660" s="80">
        <f t="shared" si="523"/>
        <v>0.183</v>
      </c>
      <c r="V3660" s="81">
        <f t="shared" si="524"/>
        <v>1.7955594475800001</v>
      </c>
      <c r="W3660" s="79">
        <f t="shared" si="525"/>
        <v>0.60419904645994038</v>
      </c>
      <c r="X3660" s="60">
        <f t="shared" si="517"/>
        <v>0.6</v>
      </c>
      <c r="Y3660" s="56">
        <f>+'INFO ENEL'!R3648</f>
        <v>1</v>
      </c>
      <c r="Z3660" s="59">
        <f t="shared" si="518"/>
        <v>0.6</v>
      </c>
    </row>
    <row r="3661" spans="1:26" ht="15" customHeight="1" x14ac:dyDescent="0.25">
      <c r="A3661" s="55">
        <f>+'INFO ENEL'!A3649</f>
        <v>3644</v>
      </c>
      <c r="B3661" s="121" t="str">
        <f>+INDEX($B$8:$B$15,MATCH(L3661,$L$8:$L$15,0))</f>
        <v>SICODI</v>
      </c>
      <c r="C3661" s="56" t="str">
        <f>+'INFO ENEL'!B3649</f>
        <v>Lima</v>
      </c>
      <c r="D3661" s="56" t="str">
        <f>+'INFO ENEL'!D3649</f>
        <v>HUALMAY (LIMA)</v>
      </c>
      <c r="E3661" s="56" t="str">
        <f>+'INFO ENEL'!D3649</f>
        <v>HUALMAY (LIMA)</v>
      </c>
      <c r="F3661" s="50">
        <f>+'INFO ENEL'!E3649</f>
        <v>0</v>
      </c>
      <c r="G3661" s="56" t="str">
        <f>+'INFO ENEL'!L3649</f>
        <v>MT</v>
      </c>
      <c r="H3661" s="57">
        <f>+'INFO ENEL'!M3649</f>
        <v>24.59</v>
      </c>
      <c r="I3661" s="56">
        <f>+'INFO ENEL'!N3649</f>
        <v>15</v>
      </c>
      <c r="J3661" s="56" t="str">
        <f>+'INFO ENEL'!O3649</f>
        <v>Poste</v>
      </c>
      <c r="K3661" s="56" t="str">
        <f>+'INFO ENEL'!P3649</f>
        <v>Concreto</v>
      </c>
      <c r="L3661" s="56" t="str">
        <f>+'INFO ENEL'!Q3649</f>
        <v>PPC24</v>
      </c>
      <c r="M3661" s="55" t="str">
        <f>+IF(ISERROR(INDEX('Estructuras de Acero y Concreto'!$C$6:$C$577,MATCH(L3661,'Estructuras de Acero y Concreto'!$D$6:$D$577,0)))=FALSE,INDEX('Estructuras de Acero y Concreto'!$C$6:$C$577,MATCH(L3661,'Estructuras de Acero y Concreto'!$D$6:$D$577,0)),IF(ISERROR(INDEX('Estructuras de Madera'!$C$5:$C$122,MATCH(L3661,'Estructuras de Madera'!$D$5:$D$122,0)))=FALSE,INDEX('Estructuras de Madera'!$C$5:$C$122,MATCH(L3661,'Estructuras de Madera'!$D$5:$D$122,0)),INDEX(SICODI!$G$3:$G$2404,MATCH(L3661,SICODI!$G$3:$G$2404,0))))</f>
        <v>PPC24</v>
      </c>
      <c r="N3661" s="121" t="str">
        <f>+IF(ISERROR(VLOOKUP(M3661,'Resumen de precios LLTT'!$C$17:$D$3071,2,FALSE))=FALSE,VLOOKUP(M3661,'Resumen de precios LLTT'!$C$17:$D$3071,2,FALSE),VLOOKUP(M3661,SICODI!$G$3:$J$2404,2,FALSE))</f>
        <v>POSTE DE CONCRETO ARMADO DE 15/400/150/375</v>
      </c>
      <c r="O3661" s="58">
        <f>+IF(ISERROR(VLOOKUP(M3661,'Resumen de precios LLTT'!$C$17:$G$3071,5,FALSE))=FALSE,VLOOKUP(M3661,'Resumen de precios LLTT'!$C$17:$G$3071,5,FALSE),VLOOKUP(M3661,SICODI!$G$3:$J$2404,4,FALSE))</f>
        <v>476.76</v>
      </c>
      <c r="P3661" s="16">
        <f t="shared" si="519"/>
        <v>0.84299999999999997</v>
      </c>
      <c r="Q3661" s="78">
        <f t="shared" si="520"/>
        <v>878.66867999999999</v>
      </c>
      <c r="R3661" s="56">
        <v>0</v>
      </c>
      <c r="S3661" s="16">
        <f t="shared" si="521"/>
        <v>0.13400000000000001</v>
      </c>
      <c r="T3661" s="79">
        <f t="shared" si="522"/>
        <v>9.8118002600000001</v>
      </c>
      <c r="U3661" s="80">
        <f t="shared" si="523"/>
        <v>0.183</v>
      </c>
      <c r="V3661" s="81">
        <f t="shared" si="524"/>
        <v>1.7955594475800001</v>
      </c>
      <c r="W3661" s="79">
        <f t="shared" si="525"/>
        <v>0.60419904645994038</v>
      </c>
      <c r="X3661" s="60">
        <f t="shared" si="517"/>
        <v>0.6</v>
      </c>
      <c r="Y3661" s="56">
        <f>+'INFO ENEL'!R3649</f>
        <v>1</v>
      </c>
      <c r="Z3661" s="59">
        <f t="shared" si="518"/>
        <v>0.6</v>
      </c>
    </row>
    <row r="3662" spans="1:26" ht="15" customHeight="1" x14ac:dyDescent="0.25">
      <c r="A3662" s="55">
        <f>+'INFO ENEL'!A3650</f>
        <v>3645</v>
      </c>
      <c r="B3662" s="121" t="str">
        <f>+INDEX($B$8:$B$15,MATCH(L3662,$L$8:$L$15,0))</f>
        <v>SICODI</v>
      </c>
      <c r="C3662" s="56" t="str">
        <f>+'INFO ENEL'!B3650</f>
        <v>Lima</v>
      </c>
      <c r="D3662" s="56" t="str">
        <f>+'INFO ENEL'!D3650</f>
        <v>HUALMAY (LIMA)</v>
      </c>
      <c r="E3662" s="56" t="str">
        <f>+'INFO ENEL'!D3650</f>
        <v>HUALMAY (LIMA)</v>
      </c>
      <c r="F3662" s="50">
        <f>+'INFO ENEL'!E3650</f>
        <v>0</v>
      </c>
      <c r="G3662" s="56" t="str">
        <f>+'INFO ENEL'!L3650</f>
        <v>MT</v>
      </c>
      <c r="H3662" s="57">
        <f>+'INFO ENEL'!M3650</f>
        <v>50.4</v>
      </c>
      <c r="I3662" s="56">
        <f>+'INFO ENEL'!N3650</f>
        <v>15</v>
      </c>
      <c r="J3662" s="56" t="str">
        <f>+'INFO ENEL'!O3650</f>
        <v>Poste</v>
      </c>
      <c r="K3662" s="56" t="str">
        <f>+'INFO ENEL'!P3650</f>
        <v>Concreto</v>
      </c>
      <c r="L3662" s="56" t="str">
        <f>+'INFO ENEL'!Q3650</f>
        <v>PPC24</v>
      </c>
      <c r="M3662" s="55" t="str">
        <f>+IF(ISERROR(INDEX('Estructuras de Acero y Concreto'!$C$6:$C$577,MATCH(L3662,'Estructuras de Acero y Concreto'!$D$6:$D$577,0)))=FALSE,INDEX('Estructuras de Acero y Concreto'!$C$6:$C$577,MATCH(L3662,'Estructuras de Acero y Concreto'!$D$6:$D$577,0)),IF(ISERROR(INDEX('Estructuras de Madera'!$C$5:$C$122,MATCH(L3662,'Estructuras de Madera'!$D$5:$D$122,0)))=FALSE,INDEX('Estructuras de Madera'!$C$5:$C$122,MATCH(L3662,'Estructuras de Madera'!$D$5:$D$122,0)),INDEX(SICODI!$G$3:$G$2404,MATCH(L3662,SICODI!$G$3:$G$2404,0))))</f>
        <v>PPC24</v>
      </c>
      <c r="N3662" s="121" t="str">
        <f>+IF(ISERROR(VLOOKUP(M3662,'Resumen de precios LLTT'!$C$17:$D$3071,2,FALSE))=FALSE,VLOOKUP(M3662,'Resumen de precios LLTT'!$C$17:$D$3071,2,FALSE),VLOOKUP(M3662,SICODI!$G$3:$J$2404,2,FALSE))</f>
        <v>POSTE DE CONCRETO ARMADO DE 15/400/150/375</v>
      </c>
      <c r="O3662" s="58">
        <f>+IF(ISERROR(VLOOKUP(M3662,'Resumen de precios LLTT'!$C$17:$G$3071,5,FALSE))=FALSE,VLOOKUP(M3662,'Resumen de precios LLTT'!$C$17:$G$3071,5,FALSE),VLOOKUP(M3662,SICODI!$G$3:$J$2404,4,FALSE))</f>
        <v>476.76</v>
      </c>
      <c r="P3662" s="16">
        <f t="shared" si="519"/>
        <v>0.84299999999999997</v>
      </c>
      <c r="Q3662" s="78">
        <f t="shared" si="520"/>
        <v>878.66867999999999</v>
      </c>
      <c r="R3662" s="56">
        <v>0</v>
      </c>
      <c r="S3662" s="16">
        <f t="shared" si="521"/>
        <v>0.13400000000000001</v>
      </c>
      <c r="T3662" s="79">
        <f t="shared" si="522"/>
        <v>9.8118002600000001</v>
      </c>
      <c r="U3662" s="80">
        <f t="shared" si="523"/>
        <v>0.183</v>
      </c>
      <c r="V3662" s="81">
        <f t="shared" si="524"/>
        <v>1.7955594475800001</v>
      </c>
      <c r="W3662" s="79">
        <f t="shared" si="525"/>
        <v>0.60419904645994038</v>
      </c>
      <c r="X3662" s="60">
        <f t="shared" si="517"/>
        <v>0.6</v>
      </c>
      <c r="Y3662" s="56">
        <f>+'INFO ENEL'!R3650</f>
        <v>1</v>
      </c>
      <c r="Z3662" s="59">
        <f t="shared" si="518"/>
        <v>0.6</v>
      </c>
    </row>
    <row r="3663" spans="1:26" ht="15" customHeight="1" x14ac:dyDescent="0.25">
      <c r="A3663" s="55">
        <f>+'INFO ENEL'!A3651</f>
        <v>3646</v>
      </c>
      <c r="B3663" s="121" t="str">
        <f>+INDEX($B$8:$B$15,MATCH(L3663,$L$8:$L$15,0))</f>
        <v>SICODI</v>
      </c>
      <c r="C3663" s="56" t="str">
        <f>+'INFO ENEL'!B3651</f>
        <v>Lima</v>
      </c>
      <c r="D3663" s="56" t="str">
        <f>+'INFO ENEL'!D3651</f>
        <v>HUALMAY (LIMA)</v>
      </c>
      <c r="E3663" s="56" t="str">
        <f>+'INFO ENEL'!D3651</f>
        <v>HUALMAY (LIMA)</v>
      </c>
      <c r="F3663" s="50">
        <f>+'INFO ENEL'!E3651</f>
        <v>0</v>
      </c>
      <c r="G3663" s="56" t="str">
        <f>+'INFO ENEL'!L3651</f>
        <v>MT</v>
      </c>
      <c r="H3663" s="57">
        <f>+'INFO ENEL'!M3651</f>
        <v>48.61</v>
      </c>
      <c r="I3663" s="56">
        <f>+'INFO ENEL'!N3651</f>
        <v>15</v>
      </c>
      <c r="J3663" s="56" t="str">
        <f>+'INFO ENEL'!O3651</f>
        <v>Poste</v>
      </c>
      <c r="K3663" s="56" t="str">
        <f>+'INFO ENEL'!P3651</f>
        <v>Concreto</v>
      </c>
      <c r="L3663" s="56" t="str">
        <f>+'INFO ENEL'!Q3651</f>
        <v>PPC24</v>
      </c>
      <c r="M3663" s="55" t="str">
        <f>+IF(ISERROR(INDEX('Estructuras de Acero y Concreto'!$C$6:$C$577,MATCH(L3663,'Estructuras de Acero y Concreto'!$D$6:$D$577,0)))=FALSE,INDEX('Estructuras de Acero y Concreto'!$C$6:$C$577,MATCH(L3663,'Estructuras de Acero y Concreto'!$D$6:$D$577,0)),IF(ISERROR(INDEX('Estructuras de Madera'!$C$5:$C$122,MATCH(L3663,'Estructuras de Madera'!$D$5:$D$122,0)))=FALSE,INDEX('Estructuras de Madera'!$C$5:$C$122,MATCH(L3663,'Estructuras de Madera'!$D$5:$D$122,0)),INDEX(SICODI!$G$3:$G$2404,MATCH(L3663,SICODI!$G$3:$G$2404,0))))</f>
        <v>PPC24</v>
      </c>
      <c r="N3663" s="121" t="str">
        <f>+IF(ISERROR(VLOOKUP(M3663,'Resumen de precios LLTT'!$C$17:$D$3071,2,FALSE))=FALSE,VLOOKUP(M3663,'Resumen de precios LLTT'!$C$17:$D$3071,2,FALSE),VLOOKUP(M3663,SICODI!$G$3:$J$2404,2,FALSE))</f>
        <v>POSTE DE CONCRETO ARMADO DE 15/400/150/375</v>
      </c>
      <c r="O3663" s="58">
        <f>+IF(ISERROR(VLOOKUP(M3663,'Resumen de precios LLTT'!$C$17:$G$3071,5,FALSE))=FALSE,VLOOKUP(M3663,'Resumen de precios LLTT'!$C$17:$G$3071,5,FALSE),VLOOKUP(M3663,SICODI!$G$3:$J$2404,4,FALSE))</f>
        <v>476.76</v>
      </c>
      <c r="P3663" s="16">
        <f t="shared" si="519"/>
        <v>0.84299999999999997</v>
      </c>
      <c r="Q3663" s="78">
        <f t="shared" si="520"/>
        <v>878.66867999999999</v>
      </c>
      <c r="R3663" s="56">
        <v>0</v>
      </c>
      <c r="S3663" s="16">
        <f t="shared" si="521"/>
        <v>0.13400000000000001</v>
      </c>
      <c r="T3663" s="79">
        <f t="shared" si="522"/>
        <v>9.8118002600000001</v>
      </c>
      <c r="U3663" s="80">
        <f t="shared" si="523"/>
        <v>0.183</v>
      </c>
      <c r="V3663" s="81">
        <f t="shared" si="524"/>
        <v>1.7955594475800001</v>
      </c>
      <c r="W3663" s="79">
        <f t="shared" si="525"/>
        <v>0.60419904645994038</v>
      </c>
      <c r="X3663" s="60">
        <f t="shared" si="517"/>
        <v>0.6</v>
      </c>
      <c r="Y3663" s="56">
        <f>+'INFO ENEL'!R3651</f>
        <v>1</v>
      </c>
      <c r="Z3663" s="59">
        <f t="shared" si="518"/>
        <v>0.6</v>
      </c>
    </row>
    <row r="3664" spans="1:26" ht="15" customHeight="1" x14ac:dyDescent="0.25">
      <c r="A3664" s="55">
        <f>+'INFO ENEL'!A3652</f>
        <v>3647</v>
      </c>
      <c r="B3664" s="121" t="str">
        <f>+INDEX($B$8:$B$15,MATCH(L3664,$L$8:$L$15,0))</f>
        <v>SICODI</v>
      </c>
      <c r="C3664" s="56" t="str">
        <f>+'INFO ENEL'!B3652</f>
        <v>Lima</v>
      </c>
      <c r="D3664" s="56" t="str">
        <f>+'INFO ENEL'!D3652</f>
        <v>HUALMAY (LIMA)</v>
      </c>
      <c r="E3664" s="56" t="str">
        <f>+'INFO ENEL'!D3652</f>
        <v>HUALMAY (LIMA)</v>
      </c>
      <c r="F3664" s="50">
        <f>+'INFO ENEL'!E3652</f>
        <v>0</v>
      </c>
      <c r="G3664" s="56" t="str">
        <f>+'INFO ENEL'!L3652</f>
        <v>MT</v>
      </c>
      <c r="H3664" s="57">
        <f>+'INFO ENEL'!M3652</f>
        <v>60.54</v>
      </c>
      <c r="I3664" s="56">
        <f>+'INFO ENEL'!N3652</f>
        <v>15</v>
      </c>
      <c r="J3664" s="56" t="str">
        <f>+'INFO ENEL'!O3652</f>
        <v>Poste</v>
      </c>
      <c r="K3664" s="56" t="str">
        <f>+'INFO ENEL'!P3652</f>
        <v>Concreto</v>
      </c>
      <c r="L3664" s="56" t="str">
        <f>+'INFO ENEL'!Q3652</f>
        <v>PPC24</v>
      </c>
      <c r="M3664" s="55" t="str">
        <f>+IF(ISERROR(INDEX('Estructuras de Acero y Concreto'!$C$6:$C$577,MATCH(L3664,'Estructuras de Acero y Concreto'!$D$6:$D$577,0)))=FALSE,INDEX('Estructuras de Acero y Concreto'!$C$6:$C$577,MATCH(L3664,'Estructuras de Acero y Concreto'!$D$6:$D$577,0)),IF(ISERROR(INDEX('Estructuras de Madera'!$C$5:$C$122,MATCH(L3664,'Estructuras de Madera'!$D$5:$D$122,0)))=FALSE,INDEX('Estructuras de Madera'!$C$5:$C$122,MATCH(L3664,'Estructuras de Madera'!$D$5:$D$122,0)),INDEX(SICODI!$G$3:$G$2404,MATCH(L3664,SICODI!$G$3:$G$2404,0))))</f>
        <v>PPC24</v>
      </c>
      <c r="N3664" s="121" t="str">
        <f>+IF(ISERROR(VLOOKUP(M3664,'Resumen de precios LLTT'!$C$17:$D$3071,2,FALSE))=FALSE,VLOOKUP(M3664,'Resumen de precios LLTT'!$C$17:$D$3071,2,FALSE),VLOOKUP(M3664,SICODI!$G$3:$J$2404,2,FALSE))</f>
        <v>POSTE DE CONCRETO ARMADO DE 15/400/150/375</v>
      </c>
      <c r="O3664" s="58">
        <f>+IF(ISERROR(VLOOKUP(M3664,'Resumen de precios LLTT'!$C$17:$G$3071,5,FALSE))=FALSE,VLOOKUP(M3664,'Resumen de precios LLTT'!$C$17:$G$3071,5,FALSE),VLOOKUP(M3664,SICODI!$G$3:$J$2404,4,FALSE))</f>
        <v>476.76</v>
      </c>
      <c r="P3664" s="16">
        <f t="shared" si="519"/>
        <v>0.84299999999999997</v>
      </c>
      <c r="Q3664" s="78">
        <f t="shared" si="520"/>
        <v>878.66867999999999</v>
      </c>
      <c r="R3664" s="56">
        <v>0</v>
      </c>
      <c r="S3664" s="16">
        <f t="shared" si="521"/>
        <v>0.13400000000000001</v>
      </c>
      <c r="T3664" s="79">
        <f t="shared" si="522"/>
        <v>9.8118002600000001</v>
      </c>
      <c r="U3664" s="80">
        <f t="shared" si="523"/>
        <v>0.183</v>
      </c>
      <c r="V3664" s="81">
        <f t="shared" si="524"/>
        <v>1.7955594475800001</v>
      </c>
      <c r="W3664" s="79">
        <f t="shared" si="525"/>
        <v>0.60419904645994038</v>
      </c>
      <c r="X3664" s="60">
        <f t="shared" si="517"/>
        <v>0.6</v>
      </c>
      <c r="Y3664" s="56">
        <f>+'INFO ENEL'!R3652</f>
        <v>1</v>
      </c>
      <c r="Z3664" s="59">
        <f t="shared" si="518"/>
        <v>0.6</v>
      </c>
    </row>
    <row r="3665" spans="1:26" ht="15" customHeight="1" x14ac:dyDescent="0.25">
      <c r="A3665" s="55">
        <f>+'INFO ENEL'!A3653</f>
        <v>3648</v>
      </c>
      <c r="B3665" s="121" t="str">
        <f>+INDEX($B$8:$B$15,MATCH(L3665,$L$8:$L$15,0))</f>
        <v>SICODI</v>
      </c>
      <c r="C3665" s="56" t="str">
        <f>+'INFO ENEL'!B3653</f>
        <v>Lima</v>
      </c>
      <c r="D3665" s="56" t="str">
        <f>+'INFO ENEL'!D3653</f>
        <v>HUALMAY (LIMA)</v>
      </c>
      <c r="E3665" s="56" t="str">
        <f>+'INFO ENEL'!D3653</f>
        <v>HUALMAY (LIMA)</v>
      </c>
      <c r="F3665" s="50">
        <f>+'INFO ENEL'!E3653</f>
        <v>0</v>
      </c>
      <c r="G3665" s="56" t="str">
        <f>+'INFO ENEL'!L3653</f>
        <v>MT</v>
      </c>
      <c r="H3665" s="57">
        <f>+'INFO ENEL'!M3653</f>
        <v>42.95</v>
      </c>
      <c r="I3665" s="56">
        <f>+'INFO ENEL'!N3653</f>
        <v>15</v>
      </c>
      <c r="J3665" s="56" t="str">
        <f>+'INFO ENEL'!O3653</f>
        <v>Poste</v>
      </c>
      <c r="K3665" s="56" t="str">
        <f>+'INFO ENEL'!P3653</f>
        <v>Concreto</v>
      </c>
      <c r="L3665" s="56" t="str">
        <f>+'INFO ENEL'!Q3653</f>
        <v>PPC24</v>
      </c>
      <c r="M3665" s="55" t="str">
        <f>+IF(ISERROR(INDEX('Estructuras de Acero y Concreto'!$C$6:$C$577,MATCH(L3665,'Estructuras de Acero y Concreto'!$D$6:$D$577,0)))=FALSE,INDEX('Estructuras de Acero y Concreto'!$C$6:$C$577,MATCH(L3665,'Estructuras de Acero y Concreto'!$D$6:$D$577,0)),IF(ISERROR(INDEX('Estructuras de Madera'!$C$5:$C$122,MATCH(L3665,'Estructuras de Madera'!$D$5:$D$122,0)))=FALSE,INDEX('Estructuras de Madera'!$C$5:$C$122,MATCH(L3665,'Estructuras de Madera'!$D$5:$D$122,0)),INDEX(SICODI!$G$3:$G$2404,MATCH(L3665,SICODI!$G$3:$G$2404,0))))</f>
        <v>PPC24</v>
      </c>
      <c r="N3665" s="121" t="str">
        <f>+IF(ISERROR(VLOOKUP(M3665,'Resumen de precios LLTT'!$C$17:$D$3071,2,FALSE))=FALSE,VLOOKUP(M3665,'Resumen de precios LLTT'!$C$17:$D$3071,2,FALSE),VLOOKUP(M3665,SICODI!$G$3:$J$2404,2,FALSE))</f>
        <v>POSTE DE CONCRETO ARMADO DE 15/400/150/375</v>
      </c>
      <c r="O3665" s="58">
        <f>+IF(ISERROR(VLOOKUP(M3665,'Resumen de precios LLTT'!$C$17:$G$3071,5,FALSE))=FALSE,VLOOKUP(M3665,'Resumen de precios LLTT'!$C$17:$G$3071,5,FALSE),VLOOKUP(M3665,SICODI!$G$3:$J$2404,4,FALSE))</f>
        <v>476.76</v>
      </c>
      <c r="P3665" s="16">
        <f t="shared" si="519"/>
        <v>0.84299999999999997</v>
      </c>
      <c r="Q3665" s="78">
        <f t="shared" si="520"/>
        <v>878.66867999999999</v>
      </c>
      <c r="R3665" s="56">
        <v>0</v>
      </c>
      <c r="S3665" s="16">
        <f t="shared" si="521"/>
        <v>0.13400000000000001</v>
      </c>
      <c r="T3665" s="79">
        <f t="shared" si="522"/>
        <v>9.8118002600000001</v>
      </c>
      <c r="U3665" s="80">
        <f t="shared" si="523"/>
        <v>0.183</v>
      </c>
      <c r="V3665" s="81">
        <f t="shared" si="524"/>
        <v>1.7955594475800001</v>
      </c>
      <c r="W3665" s="79">
        <f t="shared" si="525"/>
        <v>0.60419904645994038</v>
      </c>
      <c r="X3665" s="60">
        <f t="shared" si="517"/>
        <v>0.6</v>
      </c>
      <c r="Y3665" s="56">
        <f>+'INFO ENEL'!R3653</f>
        <v>1</v>
      </c>
      <c r="Z3665" s="59">
        <f t="shared" si="518"/>
        <v>0.6</v>
      </c>
    </row>
    <row r="3666" spans="1:26" ht="15" customHeight="1" x14ac:dyDescent="0.25">
      <c r="A3666" s="55">
        <f>+'INFO ENEL'!A3654</f>
        <v>3649</v>
      </c>
      <c r="B3666" s="121" t="str">
        <f>+INDEX($B$8:$B$15,MATCH(L3666,$L$8:$L$15,0))</f>
        <v>SICODI</v>
      </c>
      <c r="C3666" s="56" t="str">
        <f>+'INFO ENEL'!B3654</f>
        <v>Lima</v>
      </c>
      <c r="D3666" s="56" t="str">
        <f>+'INFO ENEL'!D3654</f>
        <v>HUALMAY (LIMA)</v>
      </c>
      <c r="E3666" s="56" t="str">
        <f>+'INFO ENEL'!D3654</f>
        <v>HUALMAY (LIMA)</v>
      </c>
      <c r="F3666" s="50">
        <f>+'INFO ENEL'!E3654</f>
        <v>0</v>
      </c>
      <c r="G3666" s="56" t="str">
        <f>+'INFO ENEL'!L3654</f>
        <v>MT</v>
      </c>
      <c r="H3666" s="57">
        <f>+'INFO ENEL'!M3654</f>
        <v>25.83</v>
      </c>
      <c r="I3666" s="56">
        <f>+'INFO ENEL'!N3654</f>
        <v>15</v>
      </c>
      <c r="J3666" s="56" t="str">
        <f>+'INFO ENEL'!O3654</f>
        <v>Poste</v>
      </c>
      <c r="K3666" s="56" t="str">
        <f>+'INFO ENEL'!P3654</f>
        <v>Concreto</v>
      </c>
      <c r="L3666" s="56" t="str">
        <f>+'INFO ENEL'!Q3654</f>
        <v>PPC24</v>
      </c>
      <c r="M3666" s="55" t="str">
        <f>+IF(ISERROR(INDEX('Estructuras de Acero y Concreto'!$C$6:$C$577,MATCH(L3666,'Estructuras de Acero y Concreto'!$D$6:$D$577,0)))=FALSE,INDEX('Estructuras de Acero y Concreto'!$C$6:$C$577,MATCH(L3666,'Estructuras de Acero y Concreto'!$D$6:$D$577,0)),IF(ISERROR(INDEX('Estructuras de Madera'!$C$5:$C$122,MATCH(L3666,'Estructuras de Madera'!$D$5:$D$122,0)))=FALSE,INDEX('Estructuras de Madera'!$C$5:$C$122,MATCH(L3666,'Estructuras de Madera'!$D$5:$D$122,0)),INDEX(SICODI!$G$3:$G$2404,MATCH(L3666,SICODI!$G$3:$G$2404,0))))</f>
        <v>PPC24</v>
      </c>
      <c r="N3666" s="121" t="str">
        <f>+IF(ISERROR(VLOOKUP(M3666,'Resumen de precios LLTT'!$C$17:$D$3071,2,FALSE))=FALSE,VLOOKUP(M3666,'Resumen de precios LLTT'!$C$17:$D$3071,2,FALSE),VLOOKUP(M3666,SICODI!$G$3:$J$2404,2,FALSE))</f>
        <v>POSTE DE CONCRETO ARMADO DE 15/400/150/375</v>
      </c>
      <c r="O3666" s="58">
        <f>+IF(ISERROR(VLOOKUP(M3666,'Resumen de precios LLTT'!$C$17:$G$3071,5,FALSE))=FALSE,VLOOKUP(M3666,'Resumen de precios LLTT'!$C$17:$G$3071,5,FALSE),VLOOKUP(M3666,SICODI!$G$3:$J$2404,4,FALSE))</f>
        <v>476.76</v>
      </c>
      <c r="P3666" s="16">
        <f t="shared" si="519"/>
        <v>0.84299999999999997</v>
      </c>
      <c r="Q3666" s="78">
        <f t="shared" si="520"/>
        <v>878.66867999999999</v>
      </c>
      <c r="R3666" s="56">
        <v>0</v>
      </c>
      <c r="S3666" s="16">
        <f t="shared" si="521"/>
        <v>0.13400000000000001</v>
      </c>
      <c r="T3666" s="79">
        <f t="shared" si="522"/>
        <v>9.8118002600000001</v>
      </c>
      <c r="U3666" s="80">
        <f t="shared" si="523"/>
        <v>0.183</v>
      </c>
      <c r="V3666" s="81">
        <f t="shared" si="524"/>
        <v>1.7955594475800001</v>
      </c>
      <c r="W3666" s="79">
        <f t="shared" si="525"/>
        <v>0.60419904645994038</v>
      </c>
      <c r="X3666" s="60">
        <f t="shared" ref="X3666:X3729" si="526">ROUND(W3666,1)</f>
        <v>0.6</v>
      </c>
      <c r="Y3666" s="56">
        <f>+'INFO ENEL'!R3654</f>
        <v>1</v>
      </c>
      <c r="Z3666" s="59">
        <f t="shared" si="518"/>
        <v>0.6</v>
      </c>
    </row>
    <row r="3667" spans="1:26" ht="15" customHeight="1" x14ac:dyDescent="0.25">
      <c r="A3667" s="55">
        <f>+'INFO ENEL'!A3655</f>
        <v>3650</v>
      </c>
      <c r="B3667" s="121" t="str">
        <f>+INDEX($B$8:$B$15,MATCH(L3667,$L$8:$L$15,0))</f>
        <v>SICODI</v>
      </c>
      <c r="C3667" s="56" t="str">
        <f>+'INFO ENEL'!B3655</f>
        <v>Lima</v>
      </c>
      <c r="D3667" s="56" t="str">
        <f>+'INFO ENEL'!D3655</f>
        <v>HUALMAY (LIMA)</v>
      </c>
      <c r="E3667" s="56" t="str">
        <f>+'INFO ENEL'!D3655</f>
        <v>HUALMAY (LIMA)</v>
      </c>
      <c r="F3667" s="50">
        <f>+'INFO ENEL'!E3655</f>
        <v>0</v>
      </c>
      <c r="G3667" s="56" t="str">
        <f>+'INFO ENEL'!L3655</f>
        <v>MT</v>
      </c>
      <c r="H3667" s="57">
        <f>+'INFO ENEL'!M3655</f>
        <v>32.85</v>
      </c>
      <c r="I3667" s="56">
        <f>+'INFO ENEL'!N3655</f>
        <v>15</v>
      </c>
      <c r="J3667" s="56" t="str">
        <f>+'INFO ENEL'!O3655</f>
        <v>Poste</v>
      </c>
      <c r="K3667" s="56" t="str">
        <f>+'INFO ENEL'!P3655</f>
        <v>Concreto</v>
      </c>
      <c r="L3667" s="56" t="str">
        <f>+'INFO ENEL'!Q3655</f>
        <v>PPC24</v>
      </c>
      <c r="M3667" s="55" t="str">
        <f>+IF(ISERROR(INDEX('Estructuras de Acero y Concreto'!$C$6:$C$577,MATCH(L3667,'Estructuras de Acero y Concreto'!$D$6:$D$577,0)))=FALSE,INDEX('Estructuras de Acero y Concreto'!$C$6:$C$577,MATCH(L3667,'Estructuras de Acero y Concreto'!$D$6:$D$577,0)),IF(ISERROR(INDEX('Estructuras de Madera'!$C$5:$C$122,MATCH(L3667,'Estructuras de Madera'!$D$5:$D$122,0)))=FALSE,INDEX('Estructuras de Madera'!$C$5:$C$122,MATCH(L3667,'Estructuras de Madera'!$D$5:$D$122,0)),INDEX(SICODI!$G$3:$G$2404,MATCH(L3667,SICODI!$G$3:$G$2404,0))))</f>
        <v>PPC24</v>
      </c>
      <c r="N3667" s="121" t="str">
        <f>+IF(ISERROR(VLOOKUP(M3667,'Resumen de precios LLTT'!$C$17:$D$3071,2,FALSE))=FALSE,VLOOKUP(M3667,'Resumen de precios LLTT'!$C$17:$D$3071,2,FALSE),VLOOKUP(M3667,SICODI!$G$3:$J$2404,2,FALSE))</f>
        <v>POSTE DE CONCRETO ARMADO DE 15/400/150/375</v>
      </c>
      <c r="O3667" s="58">
        <f>+IF(ISERROR(VLOOKUP(M3667,'Resumen de precios LLTT'!$C$17:$G$3071,5,FALSE))=FALSE,VLOOKUP(M3667,'Resumen de precios LLTT'!$C$17:$G$3071,5,FALSE),VLOOKUP(M3667,SICODI!$G$3:$J$2404,4,FALSE))</f>
        <v>476.76</v>
      </c>
      <c r="P3667" s="16">
        <f t="shared" si="519"/>
        <v>0.84299999999999997</v>
      </c>
      <c r="Q3667" s="78">
        <f t="shared" si="520"/>
        <v>878.66867999999999</v>
      </c>
      <c r="R3667" s="56">
        <v>0</v>
      </c>
      <c r="S3667" s="16">
        <f t="shared" si="521"/>
        <v>0.13400000000000001</v>
      </c>
      <c r="T3667" s="79">
        <f t="shared" si="522"/>
        <v>9.8118002600000001</v>
      </c>
      <c r="U3667" s="80">
        <f t="shared" si="523"/>
        <v>0.183</v>
      </c>
      <c r="V3667" s="81">
        <f t="shared" si="524"/>
        <v>1.7955594475800001</v>
      </c>
      <c r="W3667" s="79">
        <f t="shared" si="525"/>
        <v>0.60419904645994038</v>
      </c>
      <c r="X3667" s="60">
        <f t="shared" si="526"/>
        <v>0.6</v>
      </c>
      <c r="Y3667" s="56">
        <f>+'INFO ENEL'!R3655</f>
        <v>1</v>
      </c>
      <c r="Z3667" s="59">
        <f t="shared" ref="Z3667:Z3730" si="527">X3667*Y3667</f>
        <v>0.6</v>
      </c>
    </row>
    <row r="3668" spans="1:26" ht="15" customHeight="1" x14ac:dyDescent="0.25">
      <c r="A3668" s="55">
        <f>+'INFO ENEL'!A3656</f>
        <v>3651</v>
      </c>
      <c r="B3668" s="121" t="str">
        <f>+INDEX($B$8:$B$15,MATCH(L3668,$L$8:$L$15,0))</f>
        <v>SICODI</v>
      </c>
      <c r="C3668" s="56" t="str">
        <f>+'INFO ENEL'!B3656</f>
        <v>Lima</v>
      </c>
      <c r="D3668" s="56" t="str">
        <f>+'INFO ENEL'!D3656</f>
        <v>HUALMAY (LIMA)</v>
      </c>
      <c r="E3668" s="56" t="str">
        <f>+'INFO ENEL'!D3656</f>
        <v>HUALMAY (LIMA)</v>
      </c>
      <c r="F3668" s="50">
        <f>+'INFO ENEL'!E3656</f>
        <v>0</v>
      </c>
      <c r="G3668" s="56" t="str">
        <f>+'INFO ENEL'!L3656</f>
        <v>MT</v>
      </c>
      <c r="H3668" s="57">
        <f>+'INFO ENEL'!M3656</f>
        <v>38.299999999999898</v>
      </c>
      <c r="I3668" s="56">
        <f>+'INFO ENEL'!N3656</f>
        <v>15</v>
      </c>
      <c r="J3668" s="56" t="str">
        <f>+'INFO ENEL'!O3656</f>
        <v>Poste</v>
      </c>
      <c r="K3668" s="56" t="str">
        <f>+'INFO ENEL'!P3656</f>
        <v>Concreto</v>
      </c>
      <c r="L3668" s="56" t="str">
        <f>+'INFO ENEL'!Q3656</f>
        <v>PPC24</v>
      </c>
      <c r="M3668" s="55" t="str">
        <f>+IF(ISERROR(INDEX('Estructuras de Acero y Concreto'!$C$6:$C$577,MATCH(L3668,'Estructuras de Acero y Concreto'!$D$6:$D$577,0)))=FALSE,INDEX('Estructuras de Acero y Concreto'!$C$6:$C$577,MATCH(L3668,'Estructuras de Acero y Concreto'!$D$6:$D$577,0)),IF(ISERROR(INDEX('Estructuras de Madera'!$C$5:$C$122,MATCH(L3668,'Estructuras de Madera'!$D$5:$D$122,0)))=FALSE,INDEX('Estructuras de Madera'!$C$5:$C$122,MATCH(L3668,'Estructuras de Madera'!$D$5:$D$122,0)),INDEX(SICODI!$G$3:$G$2404,MATCH(L3668,SICODI!$G$3:$G$2404,0))))</f>
        <v>PPC24</v>
      </c>
      <c r="N3668" s="121" t="str">
        <f>+IF(ISERROR(VLOOKUP(M3668,'Resumen de precios LLTT'!$C$17:$D$3071,2,FALSE))=FALSE,VLOOKUP(M3668,'Resumen de precios LLTT'!$C$17:$D$3071,2,FALSE),VLOOKUP(M3668,SICODI!$G$3:$J$2404,2,FALSE))</f>
        <v>POSTE DE CONCRETO ARMADO DE 15/400/150/375</v>
      </c>
      <c r="O3668" s="58">
        <f>+IF(ISERROR(VLOOKUP(M3668,'Resumen de precios LLTT'!$C$17:$G$3071,5,FALSE))=FALSE,VLOOKUP(M3668,'Resumen de precios LLTT'!$C$17:$G$3071,5,FALSE),VLOOKUP(M3668,SICODI!$G$3:$J$2404,4,FALSE))</f>
        <v>476.76</v>
      </c>
      <c r="P3668" s="16">
        <f t="shared" si="519"/>
        <v>0.84299999999999997</v>
      </c>
      <c r="Q3668" s="78">
        <f t="shared" si="520"/>
        <v>878.66867999999999</v>
      </c>
      <c r="R3668" s="56">
        <v>0</v>
      </c>
      <c r="S3668" s="16">
        <f t="shared" si="521"/>
        <v>0.13400000000000001</v>
      </c>
      <c r="T3668" s="79">
        <f t="shared" si="522"/>
        <v>9.8118002600000001</v>
      </c>
      <c r="U3668" s="80">
        <f t="shared" si="523"/>
        <v>0.183</v>
      </c>
      <c r="V3668" s="81">
        <f t="shared" si="524"/>
        <v>1.7955594475800001</v>
      </c>
      <c r="W3668" s="79">
        <f t="shared" si="525"/>
        <v>0.60419904645994038</v>
      </c>
      <c r="X3668" s="60">
        <f t="shared" si="526"/>
        <v>0.6</v>
      </c>
      <c r="Y3668" s="56">
        <f>+'INFO ENEL'!R3656</f>
        <v>1</v>
      </c>
      <c r="Z3668" s="59">
        <f t="shared" si="527"/>
        <v>0.6</v>
      </c>
    </row>
    <row r="3669" spans="1:26" ht="15" customHeight="1" x14ac:dyDescent="0.25">
      <c r="A3669" s="55">
        <f>+'INFO ENEL'!A3657</f>
        <v>3652</v>
      </c>
      <c r="B3669" s="121" t="str">
        <f>+INDEX($B$8:$B$15,MATCH(L3669,$L$8:$L$15,0))</f>
        <v>SICODI</v>
      </c>
      <c r="C3669" s="56" t="str">
        <f>+'INFO ENEL'!B3657</f>
        <v>Lima</v>
      </c>
      <c r="D3669" s="56" t="str">
        <f>+'INFO ENEL'!D3657</f>
        <v>HUALMAY (LIMA)</v>
      </c>
      <c r="E3669" s="56" t="str">
        <f>+'INFO ENEL'!D3657</f>
        <v>HUALMAY (LIMA)</v>
      </c>
      <c r="F3669" s="50">
        <f>+'INFO ENEL'!E3657</f>
        <v>0</v>
      </c>
      <c r="G3669" s="56" t="str">
        <f>+'INFO ENEL'!L3657</f>
        <v>MT</v>
      </c>
      <c r="H3669" s="57">
        <f>+'INFO ENEL'!M3657</f>
        <v>15.48</v>
      </c>
      <c r="I3669" s="56">
        <f>+'INFO ENEL'!N3657</f>
        <v>15</v>
      </c>
      <c r="J3669" s="56" t="str">
        <f>+'INFO ENEL'!O3657</f>
        <v>Poste</v>
      </c>
      <c r="K3669" s="56" t="str">
        <f>+'INFO ENEL'!P3657</f>
        <v>Concreto</v>
      </c>
      <c r="L3669" s="56" t="str">
        <f>+'INFO ENEL'!Q3657</f>
        <v>PPC24</v>
      </c>
      <c r="M3669" s="55" t="str">
        <f>+IF(ISERROR(INDEX('Estructuras de Acero y Concreto'!$C$6:$C$577,MATCH(L3669,'Estructuras de Acero y Concreto'!$D$6:$D$577,0)))=FALSE,INDEX('Estructuras de Acero y Concreto'!$C$6:$C$577,MATCH(L3669,'Estructuras de Acero y Concreto'!$D$6:$D$577,0)),IF(ISERROR(INDEX('Estructuras de Madera'!$C$5:$C$122,MATCH(L3669,'Estructuras de Madera'!$D$5:$D$122,0)))=FALSE,INDEX('Estructuras de Madera'!$C$5:$C$122,MATCH(L3669,'Estructuras de Madera'!$D$5:$D$122,0)),INDEX(SICODI!$G$3:$G$2404,MATCH(L3669,SICODI!$G$3:$G$2404,0))))</f>
        <v>PPC24</v>
      </c>
      <c r="N3669" s="121" t="str">
        <f>+IF(ISERROR(VLOOKUP(M3669,'Resumen de precios LLTT'!$C$17:$D$3071,2,FALSE))=FALSE,VLOOKUP(M3669,'Resumen de precios LLTT'!$C$17:$D$3071,2,FALSE),VLOOKUP(M3669,SICODI!$G$3:$J$2404,2,FALSE))</f>
        <v>POSTE DE CONCRETO ARMADO DE 15/400/150/375</v>
      </c>
      <c r="O3669" s="58">
        <f>+IF(ISERROR(VLOOKUP(M3669,'Resumen de precios LLTT'!$C$17:$G$3071,5,FALSE))=FALSE,VLOOKUP(M3669,'Resumen de precios LLTT'!$C$17:$G$3071,5,FALSE),VLOOKUP(M3669,SICODI!$G$3:$J$2404,4,FALSE))</f>
        <v>476.76</v>
      </c>
      <c r="P3669" s="16">
        <f t="shared" si="519"/>
        <v>0.84299999999999997</v>
      </c>
      <c r="Q3669" s="78">
        <f t="shared" si="520"/>
        <v>878.66867999999999</v>
      </c>
      <c r="R3669" s="56">
        <v>0</v>
      </c>
      <c r="S3669" s="16">
        <f t="shared" si="521"/>
        <v>0.13400000000000001</v>
      </c>
      <c r="T3669" s="79">
        <f t="shared" si="522"/>
        <v>9.8118002600000001</v>
      </c>
      <c r="U3669" s="80">
        <f t="shared" si="523"/>
        <v>0.183</v>
      </c>
      <c r="V3669" s="81">
        <f t="shared" si="524"/>
        <v>1.7955594475800001</v>
      </c>
      <c r="W3669" s="79">
        <f t="shared" si="525"/>
        <v>0.60419904645994038</v>
      </c>
      <c r="X3669" s="60">
        <f t="shared" si="526"/>
        <v>0.6</v>
      </c>
      <c r="Y3669" s="56">
        <f>+'INFO ENEL'!R3657</f>
        <v>1</v>
      </c>
      <c r="Z3669" s="59">
        <f t="shared" si="527"/>
        <v>0.6</v>
      </c>
    </row>
    <row r="3670" spans="1:26" ht="15" customHeight="1" x14ac:dyDescent="0.25">
      <c r="A3670" s="55">
        <f>+'INFO ENEL'!A3658</f>
        <v>3653</v>
      </c>
      <c r="B3670" s="121" t="str">
        <f>+INDEX($B$8:$B$15,MATCH(L3670,$L$8:$L$15,0))</f>
        <v>SICODI</v>
      </c>
      <c r="C3670" s="56" t="str">
        <f>+'INFO ENEL'!B3658</f>
        <v>Lima</v>
      </c>
      <c r="D3670" s="56" t="str">
        <f>+'INFO ENEL'!D3658</f>
        <v>HUALMAY (LIMA)</v>
      </c>
      <c r="E3670" s="56" t="str">
        <f>+'INFO ENEL'!D3658</f>
        <v>HUALMAY (LIMA)</v>
      </c>
      <c r="F3670" s="50">
        <f>+'INFO ENEL'!E3658</f>
        <v>0</v>
      </c>
      <c r="G3670" s="56" t="str">
        <f>+'INFO ENEL'!L3658</f>
        <v>MT</v>
      </c>
      <c r="H3670" s="57">
        <f>+'INFO ENEL'!M3658</f>
        <v>183.97</v>
      </c>
      <c r="I3670" s="56">
        <f>+'INFO ENEL'!N3658</f>
        <v>15</v>
      </c>
      <c r="J3670" s="56" t="str">
        <f>+'INFO ENEL'!O3658</f>
        <v>Poste</v>
      </c>
      <c r="K3670" s="56" t="str">
        <f>+'INFO ENEL'!P3658</f>
        <v>Concreto</v>
      </c>
      <c r="L3670" s="56" t="str">
        <f>+'INFO ENEL'!Q3658</f>
        <v>PPC24</v>
      </c>
      <c r="M3670" s="55" t="str">
        <f>+IF(ISERROR(INDEX('Estructuras de Acero y Concreto'!$C$6:$C$577,MATCH(L3670,'Estructuras de Acero y Concreto'!$D$6:$D$577,0)))=FALSE,INDEX('Estructuras de Acero y Concreto'!$C$6:$C$577,MATCH(L3670,'Estructuras de Acero y Concreto'!$D$6:$D$577,0)),IF(ISERROR(INDEX('Estructuras de Madera'!$C$5:$C$122,MATCH(L3670,'Estructuras de Madera'!$D$5:$D$122,0)))=FALSE,INDEX('Estructuras de Madera'!$C$5:$C$122,MATCH(L3670,'Estructuras de Madera'!$D$5:$D$122,0)),INDEX(SICODI!$G$3:$G$2404,MATCH(L3670,SICODI!$G$3:$G$2404,0))))</f>
        <v>PPC24</v>
      </c>
      <c r="N3670" s="121" t="str">
        <f>+IF(ISERROR(VLOOKUP(M3670,'Resumen de precios LLTT'!$C$17:$D$3071,2,FALSE))=FALSE,VLOOKUP(M3670,'Resumen de precios LLTT'!$C$17:$D$3071,2,FALSE),VLOOKUP(M3670,SICODI!$G$3:$J$2404,2,FALSE))</f>
        <v>POSTE DE CONCRETO ARMADO DE 15/400/150/375</v>
      </c>
      <c r="O3670" s="58">
        <f>+IF(ISERROR(VLOOKUP(M3670,'Resumen de precios LLTT'!$C$17:$G$3071,5,FALSE))=FALSE,VLOOKUP(M3670,'Resumen de precios LLTT'!$C$17:$G$3071,5,FALSE),VLOOKUP(M3670,SICODI!$G$3:$J$2404,4,FALSE))</f>
        <v>476.76</v>
      </c>
      <c r="P3670" s="16">
        <f t="shared" si="519"/>
        <v>0.84299999999999997</v>
      </c>
      <c r="Q3670" s="78">
        <f t="shared" si="520"/>
        <v>878.66867999999999</v>
      </c>
      <c r="R3670" s="56">
        <v>0</v>
      </c>
      <c r="S3670" s="16">
        <f t="shared" si="521"/>
        <v>0.13400000000000001</v>
      </c>
      <c r="T3670" s="79">
        <f t="shared" si="522"/>
        <v>9.8118002600000001</v>
      </c>
      <c r="U3670" s="80">
        <f t="shared" si="523"/>
        <v>0.183</v>
      </c>
      <c r="V3670" s="81">
        <f t="shared" si="524"/>
        <v>1.7955594475800001</v>
      </c>
      <c r="W3670" s="79">
        <f t="shared" si="525"/>
        <v>0.60419904645994038</v>
      </c>
      <c r="X3670" s="60">
        <f t="shared" si="526"/>
        <v>0.6</v>
      </c>
      <c r="Y3670" s="56">
        <f>+'INFO ENEL'!R3658</f>
        <v>1</v>
      </c>
      <c r="Z3670" s="59">
        <f t="shared" si="527"/>
        <v>0.6</v>
      </c>
    </row>
    <row r="3671" spans="1:26" ht="15" customHeight="1" x14ac:dyDescent="0.25">
      <c r="A3671" s="55">
        <f>+'INFO ENEL'!A3659</f>
        <v>3654</v>
      </c>
      <c r="B3671" s="121" t="str">
        <f>+INDEX($B$8:$B$15,MATCH(L3671,$L$8:$L$15,0))</f>
        <v>SICODI</v>
      </c>
      <c r="C3671" s="56" t="str">
        <f>+'INFO ENEL'!B3659</f>
        <v>Lima</v>
      </c>
      <c r="D3671" s="56" t="str">
        <f>+'INFO ENEL'!D3659</f>
        <v>SANTA MARIA (LIMA)</v>
      </c>
      <c r="E3671" s="56" t="str">
        <f>+'INFO ENEL'!D3659</f>
        <v>SANTA MARIA (LIMA)</v>
      </c>
      <c r="F3671" s="50">
        <f>+'INFO ENEL'!E3659</f>
        <v>0</v>
      </c>
      <c r="G3671" s="56" t="str">
        <f>+'INFO ENEL'!L3659</f>
        <v>MT</v>
      </c>
      <c r="H3671" s="57">
        <f>+'INFO ENEL'!M3659</f>
        <v>268.3</v>
      </c>
      <c r="I3671" s="56">
        <f>+'INFO ENEL'!N3659</f>
        <v>15</v>
      </c>
      <c r="J3671" s="56" t="str">
        <f>+'INFO ENEL'!O3659</f>
        <v>Poste</v>
      </c>
      <c r="K3671" s="56" t="str">
        <f>+'INFO ENEL'!P3659</f>
        <v>Concreto</v>
      </c>
      <c r="L3671" s="56" t="str">
        <f>+'INFO ENEL'!Q3659</f>
        <v>PPC24</v>
      </c>
      <c r="M3671" s="55" t="str">
        <f>+IF(ISERROR(INDEX('Estructuras de Acero y Concreto'!$C$6:$C$577,MATCH(L3671,'Estructuras de Acero y Concreto'!$D$6:$D$577,0)))=FALSE,INDEX('Estructuras de Acero y Concreto'!$C$6:$C$577,MATCH(L3671,'Estructuras de Acero y Concreto'!$D$6:$D$577,0)),IF(ISERROR(INDEX('Estructuras de Madera'!$C$5:$C$122,MATCH(L3671,'Estructuras de Madera'!$D$5:$D$122,0)))=FALSE,INDEX('Estructuras de Madera'!$C$5:$C$122,MATCH(L3671,'Estructuras de Madera'!$D$5:$D$122,0)),INDEX(SICODI!$G$3:$G$2404,MATCH(L3671,SICODI!$G$3:$G$2404,0))))</f>
        <v>PPC24</v>
      </c>
      <c r="N3671" s="121" t="str">
        <f>+IF(ISERROR(VLOOKUP(M3671,'Resumen de precios LLTT'!$C$17:$D$3071,2,FALSE))=FALSE,VLOOKUP(M3671,'Resumen de precios LLTT'!$C$17:$D$3071,2,FALSE),VLOOKUP(M3671,SICODI!$G$3:$J$2404,2,FALSE))</f>
        <v>POSTE DE CONCRETO ARMADO DE 15/400/150/375</v>
      </c>
      <c r="O3671" s="58">
        <f>+IF(ISERROR(VLOOKUP(M3671,'Resumen de precios LLTT'!$C$17:$G$3071,5,FALSE))=FALSE,VLOOKUP(M3671,'Resumen de precios LLTT'!$C$17:$G$3071,5,FALSE),VLOOKUP(M3671,SICODI!$G$3:$J$2404,4,FALSE))</f>
        <v>476.76</v>
      </c>
      <c r="P3671" s="16">
        <f t="shared" si="519"/>
        <v>0.84299999999999997</v>
      </c>
      <c r="Q3671" s="78">
        <f t="shared" si="520"/>
        <v>878.66867999999999</v>
      </c>
      <c r="R3671" s="56">
        <v>0</v>
      </c>
      <c r="S3671" s="16">
        <f t="shared" si="521"/>
        <v>0.13400000000000001</v>
      </c>
      <c r="T3671" s="79">
        <f t="shared" si="522"/>
        <v>9.8118002600000001</v>
      </c>
      <c r="U3671" s="80">
        <f t="shared" si="523"/>
        <v>0.183</v>
      </c>
      <c r="V3671" s="81">
        <f t="shared" si="524"/>
        <v>1.7955594475800001</v>
      </c>
      <c r="W3671" s="79">
        <f t="shared" si="525"/>
        <v>0.60419904645994038</v>
      </c>
      <c r="X3671" s="60">
        <f t="shared" si="526"/>
        <v>0.6</v>
      </c>
      <c r="Y3671" s="56">
        <f>+'INFO ENEL'!R3659</f>
        <v>1</v>
      </c>
      <c r="Z3671" s="59">
        <f t="shared" si="527"/>
        <v>0.6</v>
      </c>
    </row>
    <row r="3672" spans="1:26" ht="15" customHeight="1" x14ac:dyDescent="0.25">
      <c r="A3672" s="55">
        <f>+'INFO ENEL'!A3660</f>
        <v>3655</v>
      </c>
      <c r="B3672" s="121" t="str">
        <f>+INDEX($B$8:$B$15,MATCH(L3672,$L$8:$L$15,0))</f>
        <v>MOD INV_2017</v>
      </c>
      <c r="C3672" s="56" t="str">
        <f>+'INFO ENEL'!B3660</f>
        <v>Lima</v>
      </c>
      <c r="D3672" s="56" t="str">
        <f>+'INFO ENEL'!D3660</f>
        <v>SANTA MARIA (LIMA)</v>
      </c>
      <c r="E3672" s="56" t="str">
        <f>+'INFO ENEL'!D3660</f>
        <v>SANTA MARIA (LIMA)</v>
      </c>
      <c r="F3672" s="50">
        <f>+'INFO ENEL'!E3660</f>
        <v>0</v>
      </c>
      <c r="G3672" s="56" t="str">
        <f>+'INFO ENEL'!L3660</f>
        <v>AT</v>
      </c>
      <c r="H3672" s="57">
        <f>+'INFO ENEL'!M3660</f>
        <v>144.04</v>
      </c>
      <c r="I3672" s="56">
        <f>+'INFO ENEL'!N3660</f>
        <v>19</v>
      </c>
      <c r="J3672" s="56" t="str">
        <f>+'INFO ENEL'!O3660</f>
        <v>Poste</v>
      </c>
      <c r="K3672" s="56" t="str">
        <f>+'INFO ENEL'!P3660</f>
        <v>Metálico</v>
      </c>
      <c r="L3672" s="56" t="str">
        <f>+'INFO ENEL'!Q3660</f>
        <v>PC19/1100</v>
      </c>
      <c r="M3672" s="55" t="str">
        <f>+IF(ISERROR(INDEX('Estructuras de Acero y Concreto'!$C$6:$C$577,MATCH(L3672,'Estructuras de Acero y Concreto'!$D$6:$D$577,0)))=FALSE,INDEX('Estructuras de Acero y Concreto'!$C$6:$C$577,MATCH(L3672,'Estructuras de Acero y Concreto'!$D$6:$D$577,0)),IF(ISERROR(INDEX('Estructuras de Madera'!$C$5:$C$122,MATCH(L3672,'Estructuras de Madera'!$D$5:$D$122,0)))=FALSE,INDEX('Estructuras de Madera'!$C$5:$C$122,MATCH(L3672,'Estructuras de Madera'!$D$5:$D$122,0)),INDEX(SICODI!$G$3:$G$2404,MATCH(L3672,SICODI!$G$3:$G$2404,0))))</f>
        <v>EC060COU0D0-300-S1</v>
      </c>
      <c r="N3672" s="121" t="str">
        <f>+IF(ISERROR(VLOOKUP(M3672,'Resumen de precios LLTT'!$C$17:$D$3071,2,FALSE))=FALSE,VLOOKUP(M3672,'Resumen de precios LLTT'!$C$17:$D$3071,2,FALSE),VLOOKUP(M3672,SICODI!$G$3:$J$2404,2,FALSE))</f>
        <v>1 Poste de concreto (19/1100) de suspensión (2°) Tipo SU2-19</v>
      </c>
      <c r="O3672" s="58">
        <f>+IF(ISERROR(VLOOKUP(M3672,'Resumen de precios LLTT'!$C$17:$G$3071,5,FALSE))=FALSE,VLOOKUP(M3672,'Resumen de precios LLTT'!$C$17:$G$3071,5,FALSE),VLOOKUP(M3672,SICODI!$G$3:$J$2404,4,FALSE))</f>
        <v>2375.702794279523</v>
      </c>
      <c r="P3672" s="16">
        <f t="shared" si="519"/>
        <v>0.84299999999999997</v>
      </c>
      <c r="Q3672" s="78">
        <f t="shared" si="520"/>
        <v>4378.4202498571613</v>
      </c>
      <c r="R3672" s="56">
        <v>0</v>
      </c>
      <c r="S3672" s="16">
        <f t="shared" si="521"/>
        <v>0.13400000000000001</v>
      </c>
      <c r="T3672" s="79">
        <f t="shared" si="522"/>
        <v>48.892359456738298</v>
      </c>
      <c r="U3672" s="80">
        <f t="shared" si="523"/>
        <v>0.183</v>
      </c>
      <c r="V3672" s="81">
        <f t="shared" si="524"/>
        <v>8.9473017805831088</v>
      </c>
      <c r="W3672" s="79">
        <f t="shared" si="525"/>
        <v>3.0107336248340961</v>
      </c>
      <c r="X3672" s="60">
        <f t="shared" si="526"/>
        <v>3</v>
      </c>
      <c r="Y3672" s="56">
        <f>+'INFO ENEL'!R3660</f>
        <v>1</v>
      </c>
      <c r="Z3672" s="59">
        <f t="shared" si="527"/>
        <v>3</v>
      </c>
    </row>
    <row r="3673" spans="1:26" ht="15" customHeight="1" x14ac:dyDescent="0.25">
      <c r="A3673" s="55">
        <f>+'INFO ENEL'!A3661</f>
        <v>3656</v>
      </c>
      <c r="B3673" s="121" t="str">
        <f>+INDEX($B$8:$B$15,MATCH(L3673,$L$8:$L$15,0))</f>
        <v>MOD INV_2017</v>
      </c>
      <c r="C3673" s="56" t="str">
        <f>+'INFO ENEL'!B3661</f>
        <v>Lima</v>
      </c>
      <c r="D3673" s="56" t="str">
        <f>+'INFO ENEL'!D3661</f>
        <v>PUENTE PIEDRA (LIMA)</v>
      </c>
      <c r="E3673" s="56" t="str">
        <f>+'INFO ENEL'!D3661</f>
        <v>PUENTE PIEDRA (LIMA)</v>
      </c>
      <c r="F3673" s="50">
        <f>+'INFO ENEL'!E3661</f>
        <v>0</v>
      </c>
      <c r="G3673" s="56" t="str">
        <f>+'INFO ENEL'!L3661</f>
        <v>AT</v>
      </c>
      <c r="H3673" s="57">
        <f>+'INFO ENEL'!M3661</f>
        <v>148.53</v>
      </c>
      <c r="I3673" s="56">
        <f>+'INFO ENEL'!N3661</f>
        <v>19</v>
      </c>
      <c r="J3673" s="56" t="str">
        <f>+'INFO ENEL'!O3661</f>
        <v>Poste</v>
      </c>
      <c r="K3673" s="56" t="str">
        <f>+'INFO ENEL'!P3661</f>
        <v>Metálico</v>
      </c>
      <c r="L3673" s="56" t="str">
        <f>+'INFO ENEL'!Q3661</f>
        <v>PC19/1100</v>
      </c>
      <c r="M3673" s="55" t="str">
        <f>+IF(ISERROR(INDEX('Estructuras de Acero y Concreto'!$C$6:$C$577,MATCH(L3673,'Estructuras de Acero y Concreto'!$D$6:$D$577,0)))=FALSE,INDEX('Estructuras de Acero y Concreto'!$C$6:$C$577,MATCH(L3673,'Estructuras de Acero y Concreto'!$D$6:$D$577,0)),IF(ISERROR(INDEX('Estructuras de Madera'!$C$5:$C$122,MATCH(L3673,'Estructuras de Madera'!$D$5:$D$122,0)))=FALSE,INDEX('Estructuras de Madera'!$C$5:$C$122,MATCH(L3673,'Estructuras de Madera'!$D$5:$D$122,0)),INDEX(SICODI!$G$3:$G$2404,MATCH(L3673,SICODI!$G$3:$G$2404,0))))</f>
        <v>EC060COU0D0-300-S1</v>
      </c>
      <c r="N3673" s="121" t="str">
        <f>+IF(ISERROR(VLOOKUP(M3673,'Resumen de precios LLTT'!$C$17:$D$3071,2,FALSE))=FALSE,VLOOKUP(M3673,'Resumen de precios LLTT'!$C$17:$D$3071,2,FALSE),VLOOKUP(M3673,SICODI!$G$3:$J$2404,2,FALSE))</f>
        <v>1 Poste de concreto (19/1100) de suspensión (2°) Tipo SU2-19</v>
      </c>
      <c r="O3673" s="58">
        <f>+IF(ISERROR(VLOOKUP(M3673,'Resumen de precios LLTT'!$C$17:$G$3071,5,FALSE))=FALSE,VLOOKUP(M3673,'Resumen de precios LLTT'!$C$17:$G$3071,5,FALSE),VLOOKUP(M3673,SICODI!$G$3:$J$2404,4,FALSE))</f>
        <v>2375.702794279523</v>
      </c>
      <c r="P3673" s="16">
        <f t="shared" si="519"/>
        <v>0.84299999999999997</v>
      </c>
      <c r="Q3673" s="78">
        <f t="shared" si="520"/>
        <v>4378.4202498571613</v>
      </c>
      <c r="R3673" s="56">
        <v>0</v>
      </c>
      <c r="S3673" s="16">
        <f t="shared" si="521"/>
        <v>0.13400000000000001</v>
      </c>
      <c r="T3673" s="79">
        <f t="shared" si="522"/>
        <v>48.892359456738298</v>
      </c>
      <c r="U3673" s="80">
        <f t="shared" si="523"/>
        <v>0.183</v>
      </c>
      <c r="V3673" s="81">
        <f t="shared" si="524"/>
        <v>8.9473017805831088</v>
      </c>
      <c r="W3673" s="79">
        <f t="shared" si="525"/>
        <v>3.0107336248340961</v>
      </c>
      <c r="X3673" s="60">
        <f t="shared" si="526"/>
        <v>3</v>
      </c>
      <c r="Y3673" s="56">
        <f>+'INFO ENEL'!R3661</f>
        <v>1</v>
      </c>
      <c r="Z3673" s="59">
        <f t="shared" si="527"/>
        <v>3</v>
      </c>
    </row>
    <row r="3674" spans="1:26" ht="15" customHeight="1" x14ac:dyDescent="0.25">
      <c r="A3674" s="55">
        <f>+'INFO ENEL'!A3662</f>
        <v>3657</v>
      </c>
      <c r="B3674" s="121" t="str">
        <f>+INDEX($B$8:$B$15,MATCH(L3674,$L$8:$L$15,0))</f>
        <v>MOD INV_2017</v>
      </c>
      <c r="C3674" s="56" t="str">
        <f>+'INFO ENEL'!B3662</f>
        <v>Lima</v>
      </c>
      <c r="D3674" s="56" t="str">
        <f>+'INFO ENEL'!D3662</f>
        <v>PUENTE PIEDRA (LIMA)</v>
      </c>
      <c r="E3674" s="56" t="str">
        <f>+'INFO ENEL'!D3662</f>
        <v>PUENTE PIEDRA (LIMA)</v>
      </c>
      <c r="F3674" s="50">
        <f>+'INFO ENEL'!E3662</f>
        <v>0</v>
      </c>
      <c r="G3674" s="56" t="str">
        <f>+'INFO ENEL'!L3662</f>
        <v>AT</v>
      </c>
      <c r="H3674" s="57">
        <f>+'INFO ENEL'!M3662</f>
        <v>63.41</v>
      </c>
      <c r="I3674" s="56">
        <f>+'INFO ENEL'!N3662</f>
        <v>19</v>
      </c>
      <c r="J3674" s="56" t="str">
        <f>+'INFO ENEL'!O3662</f>
        <v>Poste</v>
      </c>
      <c r="K3674" s="56" t="str">
        <f>+'INFO ENEL'!P3662</f>
        <v>Metálico</v>
      </c>
      <c r="L3674" s="56" t="str">
        <f>+'INFO ENEL'!Q3662</f>
        <v>PC19/1100</v>
      </c>
      <c r="M3674" s="55" t="str">
        <f>+IF(ISERROR(INDEX('Estructuras de Acero y Concreto'!$C$6:$C$577,MATCH(L3674,'Estructuras de Acero y Concreto'!$D$6:$D$577,0)))=FALSE,INDEX('Estructuras de Acero y Concreto'!$C$6:$C$577,MATCH(L3674,'Estructuras de Acero y Concreto'!$D$6:$D$577,0)),IF(ISERROR(INDEX('Estructuras de Madera'!$C$5:$C$122,MATCH(L3674,'Estructuras de Madera'!$D$5:$D$122,0)))=FALSE,INDEX('Estructuras de Madera'!$C$5:$C$122,MATCH(L3674,'Estructuras de Madera'!$D$5:$D$122,0)),INDEX(SICODI!$G$3:$G$2404,MATCH(L3674,SICODI!$G$3:$G$2404,0))))</f>
        <v>EC060COU0D0-300-S1</v>
      </c>
      <c r="N3674" s="121" t="str">
        <f>+IF(ISERROR(VLOOKUP(M3674,'Resumen de precios LLTT'!$C$17:$D$3071,2,FALSE))=FALSE,VLOOKUP(M3674,'Resumen de precios LLTT'!$C$17:$D$3071,2,FALSE),VLOOKUP(M3674,SICODI!$G$3:$J$2404,2,FALSE))</f>
        <v>1 Poste de concreto (19/1100) de suspensión (2°) Tipo SU2-19</v>
      </c>
      <c r="O3674" s="58">
        <f>+IF(ISERROR(VLOOKUP(M3674,'Resumen de precios LLTT'!$C$17:$G$3071,5,FALSE))=FALSE,VLOOKUP(M3674,'Resumen de precios LLTT'!$C$17:$G$3071,5,FALSE),VLOOKUP(M3674,SICODI!$G$3:$J$2404,4,FALSE))</f>
        <v>2375.702794279523</v>
      </c>
      <c r="P3674" s="16">
        <f t="shared" si="519"/>
        <v>0.84299999999999997</v>
      </c>
      <c r="Q3674" s="78">
        <f t="shared" si="520"/>
        <v>4378.4202498571613</v>
      </c>
      <c r="R3674" s="56">
        <v>0</v>
      </c>
      <c r="S3674" s="16">
        <f t="shared" si="521"/>
        <v>0.13400000000000001</v>
      </c>
      <c r="T3674" s="79">
        <f t="shared" si="522"/>
        <v>48.892359456738298</v>
      </c>
      <c r="U3674" s="80">
        <f t="shared" si="523"/>
        <v>0.183</v>
      </c>
      <c r="V3674" s="81">
        <f t="shared" si="524"/>
        <v>8.9473017805831088</v>
      </c>
      <c r="W3674" s="79">
        <f t="shared" si="525"/>
        <v>3.0107336248340961</v>
      </c>
      <c r="X3674" s="60">
        <f t="shared" si="526"/>
        <v>3</v>
      </c>
      <c r="Y3674" s="56">
        <f>+'INFO ENEL'!R3662</f>
        <v>1</v>
      </c>
      <c r="Z3674" s="59">
        <f t="shared" si="527"/>
        <v>3</v>
      </c>
    </row>
    <row r="3675" spans="1:26" ht="15" customHeight="1" x14ac:dyDescent="0.25">
      <c r="A3675" s="55">
        <f>+'INFO ENEL'!A3663</f>
        <v>3658</v>
      </c>
      <c r="B3675" s="121" t="str">
        <f>+INDEX($B$8:$B$15,MATCH(L3675,$L$8:$L$15,0))</f>
        <v>MOD INV_2017</v>
      </c>
      <c r="C3675" s="56" t="str">
        <f>+'INFO ENEL'!B3663</f>
        <v>Lima</v>
      </c>
      <c r="D3675" s="56" t="str">
        <f>+'INFO ENEL'!D3663</f>
        <v>AUCALLAMA (LIMA)</v>
      </c>
      <c r="E3675" s="56" t="str">
        <f>+'INFO ENEL'!D3663</f>
        <v>AUCALLAMA (LIMA)</v>
      </c>
      <c r="F3675" s="50">
        <f>+'INFO ENEL'!E3663</f>
        <v>0</v>
      </c>
      <c r="G3675" s="56" t="str">
        <f>+'INFO ENEL'!L3663</f>
        <v>AT</v>
      </c>
      <c r="H3675" s="57">
        <f>+'INFO ENEL'!M3663</f>
        <v>171.74</v>
      </c>
      <c r="I3675" s="56">
        <f>+'INFO ENEL'!N3663</f>
        <v>18</v>
      </c>
      <c r="J3675" s="56" t="str">
        <f>+'INFO ENEL'!O3663</f>
        <v>Poste</v>
      </c>
      <c r="K3675" s="56" t="str">
        <f>+'INFO ENEL'!P3663</f>
        <v>Madera</v>
      </c>
      <c r="L3675" s="56" t="str">
        <f>+'INFO ENEL'!Q3663</f>
        <v>PM60C1</v>
      </c>
      <c r="M3675" s="55" t="str">
        <f>+IF(ISERROR(INDEX('Estructuras de Acero y Concreto'!$C$6:$C$577,MATCH(L3675,'Estructuras de Acero y Concreto'!$D$6:$D$577,0)))=FALSE,INDEX('Estructuras de Acero y Concreto'!$C$6:$C$577,MATCH(L3675,'Estructuras de Acero y Concreto'!$D$6:$D$577,0)),IF(ISERROR(INDEX('Estructuras de Madera'!$C$5:$C$122,MATCH(L3675,'Estructuras de Madera'!$D$5:$D$122,0)))=FALSE,INDEX('Estructuras de Madera'!$C$5:$C$122,MATCH(L3675,'Estructuras de Madera'!$D$5:$D$122,0)),INDEX(SICODI!$G$3:$G$2404,MATCH(L3675,SICODI!$G$3:$G$2404,0))))</f>
        <v>EMSU1P60C1</v>
      </c>
      <c r="N3675" s="121" t="str">
        <f>+IF(ISERROR(VLOOKUP(M3675,'Resumen de precios LLTT'!$C$17:$D$3071,2,FALSE))=FALSE,VLOOKUP(M3675,'Resumen de precios LLTT'!$C$17:$D$3071,2,FALSE),VLOOKUP(M3675,SICODI!$G$3:$J$2404,2,FALSE))</f>
        <v>Estructura de  Suspensión compuesto por 1 postes de madera tratada 60' Clase 1</v>
      </c>
      <c r="O3675" s="58">
        <f>+IF(ISERROR(VLOOKUP(M3675,'Resumen de precios LLTT'!$C$17:$G$3071,5,FALSE))=FALSE,VLOOKUP(M3675,'Resumen de precios LLTT'!$C$17:$G$3071,5,FALSE),VLOOKUP(M3675,SICODI!$G$3:$J$2404,4,FALSE))</f>
        <v>2141.5628345688324</v>
      </c>
      <c r="P3675" s="16">
        <f t="shared" si="519"/>
        <v>0.84299999999999997</v>
      </c>
      <c r="Q3675" s="78">
        <f t="shared" si="520"/>
        <v>3946.9003041103579</v>
      </c>
      <c r="R3675" s="56">
        <v>0</v>
      </c>
      <c r="S3675" s="16">
        <f t="shared" si="521"/>
        <v>0.13400000000000001</v>
      </c>
      <c r="T3675" s="79">
        <f t="shared" si="522"/>
        <v>44.073720062565663</v>
      </c>
      <c r="U3675" s="80">
        <f t="shared" si="523"/>
        <v>0.183</v>
      </c>
      <c r="V3675" s="81">
        <f t="shared" si="524"/>
        <v>8.0654907714495163</v>
      </c>
      <c r="W3675" s="79">
        <f t="shared" si="525"/>
        <v>2.7140075144318634</v>
      </c>
      <c r="X3675" s="60">
        <f t="shared" si="526"/>
        <v>2.7</v>
      </c>
      <c r="Y3675" s="56">
        <f>+'INFO ENEL'!R3663</f>
        <v>1</v>
      </c>
      <c r="Z3675" s="59">
        <f t="shared" si="527"/>
        <v>2.7</v>
      </c>
    </row>
    <row r="3676" spans="1:26" ht="15" customHeight="1" x14ac:dyDescent="0.25">
      <c r="A3676" s="55">
        <f>+'INFO ENEL'!A3664</f>
        <v>3659</v>
      </c>
      <c r="B3676" s="121" t="str">
        <f>+INDEX($B$8:$B$15,MATCH(L3676,$L$8:$L$15,0))</f>
        <v>MOD INV_2017</v>
      </c>
      <c r="C3676" s="56" t="str">
        <f>+'INFO ENEL'!B3664</f>
        <v>Lima</v>
      </c>
      <c r="D3676" s="56" t="str">
        <f>+'INFO ENEL'!D3664</f>
        <v>AUCALLAMA (LIMA)</v>
      </c>
      <c r="E3676" s="56" t="str">
        <f>+'INFO ENEL'!D3664</f>
        <v>AUCALLAMA (LIMA)</v>
      </c>
      <c r="F3676" s="50">
        <f>+'INFO ENEL'!E3664</f>
        <v>0</v>
      </c>
      <c r="G3676" s="56" t="str">
        <f>+'INFO ENEL'!L3664</f>
        <v>AT</v>
      </c>
      <c r="H3676" s="57">
        <f>+'INFO ENEL'!M3664</f>
        <v>244.32</v>
      </c>
      <c r="I3676" s="56">
        <f>+'INFO ENEL'!N3664</f>
        <v>18</v>
      </c>
      <c r="J3676" s="56" t="str">
        <f>+'INFO ENEL'!O3664</f>
        <v>Poste</v>
      </c>
      <c r="K3676" s="56" t="str">
        <f>+'INFO ENEL'!P3664</f>
        <v>Madera</v>
      </c>
      <c r="L3676" s="56" t="str">
        <f>+'INFO ENEL'!Q3664</f>
        <v>PM60C1</v>
      </c>
      <c r="M3676" s="55" t="str">
        <f>+IF(ISERROR(INDEX('Estructuras de Acero y Concreto'!$C$6:$C$577,MATCH(L3676,'Estructuras de Acero y Concreto'!$D$6:$D$577,0)))=FALSE,INDEX('Estructuras de Acero y Concreto'!$C$6:$C$577,MATCH(L3676,'Estructuras de Acero y Concreto'!$D$6:$D$577,0)),IF(ISERROR(INDEX('Estructuras de Madera'!$C$5:$C$122,MATCH(L3676,'Estructuras de Madera'!$D$5:$D$122,0)))=FALSE,INDEX('Estructuras de Madera'!$C$5:$C$122,MATCH(L3676,'Estructuras de Madera'!$D$5:$D$122,0)),INDEX(SICODI!$G$3:$G$2404,MATCH(L3676,SICODI!$G$3:$G$2404,0))))</f>
        <v>EMSU1P60C1</v>
      </c>
      <c r="N3676" s="121" t="str">
        <f>+IF(ISERROR(VLOOKUP(M3676,'Resumen de precios LLTT'!$C$17:$D$3071,2,FALSE))=FALSE,VLOOKUP(M3676,'Resumen de precios LLTT'!$C$17:$D$3071,2,FALSE),VLOOKUP(M3676,SICODI!$G$3:$J$2404,2,FALSE))</f>
        <v>Estructura de  Suspensión compuesto por 1 postes de madera tratada 60' Clase 1</v>
      </c>
      <c r="O3676" s="58">
        <f>+IF(ISERROR(VLOOKUP(M3676,'Resumen de precios LLTT'!$C$17:$G$3071,5,FALSE))=FALSE,VLOOKUP(M3676,'Resumen de precios LLTT'!$C$17:$G$3071,5,FALSE),VLOOKUP(M3676,SICODI!$G$3:$J$2404,4,FALSE))</f>
        <v>2141.5628345688324</v>
      </c>
      <c r="P3676" s="16">
        <f t="shared" si="519"/>
        <v>0.84299999999999997</v>
      </c>
      <c r="Q3676" s="78">
        <f t="shared" si="520"/>
        <v>3946.9003041103579</v>
      </c>
      <c r="R3676" s="56">
        <v>0</v>
      </c>
      <c r="S3676" s="16">
        <f t="shared" si="521"/>
        <v>0.13400000000000001</v>
      </c>
      <c r="T3676" s="79">
        <f t="shared" si="522"/>
        <v>44.073720062565663</v>
      </c>
      <c r="U3676" s="80">
        <f t="shared" si="523"/>
        <v>0.183</v>
      </c>
      <c r="V3676" s="81">
        <f t="shared" si="524"/>
        <v>8.0654907714495163</v>
      </c>
      <c r="W3676" s="79">
        <f t="shared" si="525"/>
        <v>2.7140075144318634</v>
      </c>
      <c r="X3676" s="60">
        <f t="shared" si="526"/>
        <v>2.7</v>
      </c>
      <c r="Y3676" s="56">
        <f>+'INFO ENEL'!R3664</f>
        <v>1</v>
      </c>
      <c r="Z3676" s="59">
        <f t="shared" si="527"/>
        <v>2.7</v>
      </c>
    </row>
    <row r="3677" spans="1:26" ht="15" customHeight="1" x14ac:dyDescent="0.25">
      <c r="A3677" s="55">
        <f>+'INFO ENEL'!A3665</f>
        <v>3660</v>
      </c>
      <c r="B3677" s="121" t="str">
        <f>+INDEX($B$8:$B$15,MATCH(L3677,$L$8:$L$15,0))</f>
        <v>MOD INV_2017</v>
      </c>
      <c r="C3677" s="56" t="str">
        <f>+'INFO ENEL'!B3665</f>
        <v>Lima</v>
      </c>
      <c r="D3677" s="56" t="str">
        <f>+'INFO ENEL'!D3665</f>
        <v>AUCALLAMA (LIMA)</v>
      </c>
      <c r="E3677" s="56" t="str">
        <f>+'INFO ENEL'!D3665</f>
        <v>AUCALLAMA (LIMA)</v>
      </c>
      <c r="F3677" s="50">
        <f>+'INFO ENEL'!E3665</f>
        <v>0</v>
      </c>
      <c r="G3677" s="56" t="str">
        <f>+'INFO ENEL'!L3665</f>
        <v>AT</v>
      </c>
      <c r="H3677" s="57">
        <f>+'INFO ENEL'!M3665</f>
        <v>70.88</v>
      </c>
      <c r="I3677" s="56">
        <f>+'INFO ENEL'!N3665</f>
        <v>18</v>
      </c>
      <c r="J3677" s="56" t="str">
        <f>+'INFO ENEL'!O3665</f>
        <v>Poste</v>
      </c>
      <c r="K3677" s="56" t="str">
        <f>+'INFO ENEL'!P3665</f>
        <v>Madera</v>
      </c>
      <c r="L3677" s="56" t="str">
        <f>+'INFO ENEL'!Q3665</f>
        <v>PM60C1</v>
      </c>
      <c r="M3677" s="55" t="str">
        <f>+IF(ISERROR(INDEX('Estructuras de Acero y Concreto'!$C$6:$C$577,MATCH(L3677,'Estructuras de Acero y Concreto'!$D$6:$D$577,0)))=FALSE,INDEX('Estructuras de Acero y Concreto'!$C$6:$C$577,MATCH(L3677,'Estructuras de Acero y Concreto'!$D$6:$D$577,0)),IF(ISERROR(INDEX('Estructuras de Madera'!$C$5:$C$122,MATCH(L3677,'Estructuras de Madera'!$D$5:$D$122,0)))=FALSE,INDEX('Estructuras de Madera'!$C$5:$C$122,MATCH(L3677,'Estructuras de Madera'!$D$5:$D$122,0)),INDEX(SICODI!$G$3:$G$2404,MATCH(L3677,SICODI!$G$3:$G$2404,0))))</f>
        <v>EMSU1P60C1</v>
      </c>
      <c r="N3677" s="121" t="str">
        <f>+IF(ISERROR(VLOOKUP(M3677,'Resumen de precios LLTT'!$C$17:$D$3071,2,FALSE))=FALSE,VLOOKUP(M3677,'Resumen de precios LLTT'!$C$17:$D$3071,2,FALSE),VLOOKUP(M3677,SICODI!$G$3:$J$2404,2,FALSE))</f>
        <v>Estructura de  Suspensión compuesto por 1 postes de madera tratada 60' Clase 1</v>
      </c>
      <c r="O3677" s="58">
        <f>+IF(ISERROR(VLOOKUP(M3677,'Resumen de precios LLTT'!$C$17:$G$3071,5,FALSE))=FALSE,VLOOKUP(M3677,'Resumen de precios LLTT'!$C$17:$G$3071,5,FALSE),VLOOKUP(M3677,SICODI!$G$3:$J$2404,4,FALSE))</f>
        <v>2141.5628345688324</v>
      </c>
      <c r="P3677" s="16">
        <f t="shared" si="519"/>
        <v>0.84299999999999997</v>
      </c>
      <c r="Q3677" s="78">
        <f t="shared" si="520"/>
        <v>3946.9003041103579</v>
      </c>
      <c r="R3677" s="56">
        <v>0</v>
      </c>
      <c r="S3677" s="16">
        <f t="shared" si="521"/>
        <v>0.13400000000000001</v>
      </c>
      <c r="T3677" s="79">
        <f t="shared" si="522"/>
        <v>44.073720062565663</v>
      </c>
      <c r="U3677" s="80">
        <f t="shared" si="523"/>
        <v>0.183</v>
      </c>
      <c r="V3677" s="81">
        <f t="shared" si="524"/>
        <v>8.0654907714495163</v>
      </c>
      <c r="W3677" s="79">
        <f t="shared" si="525"/>
        <v>2.7140075144318634</v>
      </c>
      <c r="X3677" s="60">
        <f t="shared" si="526"/>
        <v>2.7</v>
      </c>
      <c r="Y3677" s="56">
        <f>+'INFO ENEL'!R3665</f>
        <v>1</v>
      </c>
      <c r="Z3677" s="59">
        <f t="shared" si="527"/>
        <v>2.7</v>
      </c>
    </row>
    <row r="3678" spans="1:26" ht="15" customHeight="1" x14ac:dyDescent="0.25">
      <c r="A3678" s="55">
        <f>+'INFO ENEL'!A3666</f>
        <v>3661</v>
      </c>
      <c r="B3678" s="121" t="str">
        <f>+INDEX($B$8:$B$15,MATCH(L3678,$L$8:$L$15,0))</f>
        <v>MOD INV_2017</v>
      </c>
      <c r="C3678" s="56" t="str">
        <f>+'INFO ENEL'!B3666</f>
        <v>Lima</v>
      </c>
      <c r="D3678" s="56" t="str">
        <f>+'INFO ENEL'!D3666</f>
        <v>AUCALLAMA (LIMA)</v>
      </c>
      <c r="E3678" s="56" t="str">
        <f>+'INFO ENEL'!D3666</f>
        <v>AUCALLAMA (LIMA)</v>
      </c>
      <c r="F3678" s="50">
        <f>+'INFO ENEL'!E3666</f>
        <v>0</v>
      </c>
      <c r="G3678" s="56" t="str">
        <f>+'INFO ENEL'!L3666</f>
        <v>AT</v>
      </c>
      <c r="H3678" s="57">
        <f>+'INFO ENEL'!M3666</f>
        <v>175.78</v>
      </c>
      <c r="I3678" s="56">
        <f>+'INFO ENEL'!N3666</f>
        <v>18</v>
      </c>
      <c r="J3678" s="56" t="str">
        <f>+'INFO ENEL'!O3666</f>
        <v>Poste</v>
      </c>
      <c r="K3678" s="56" t="str">
        <f>+'INFO ENEL'!P3666</f>
        <v>Madera</v>
      </c>
      <c r="L3678" s="56" t="str">
        <f>+'INFO ENEL'!Q3666</f>
        <v>PM60C1</v>
      </c>
      <c r="M3678" s="55" t="str">
        <f>+IF(ISERROR(INDEX('Estructuras de Acero y Concreto'!$C$6:$C$577,MATCH(L3678,'Estructuras de Acero y Concreto'!$D$6:$D$577,0)))=FALSE,INDEX('Estructuras de Acero y Concreto'!$C$6:$C$577,MATCH(L3678,'Estructuras de Acero y Concreto'!$D$6:$D$577,0)),IF(ISERROR(INDEX('Estructuras de Madera'!$C$5:$C$122,MATCH(L3678,'Estructuras de Madera'!$D$5:$D$122,0)))=FALSE,INDEX('Estructuras de Madera'!$C$5:$C$122,MATCH(L3678,'Estructuras de Madera'!$D$5:$D$122,0)),INDEX(SICODI!$G$3:$G$2404,MATCH(L3678,SICODI!$G$3:$G$2404,0))))</f>
        <v>EMSU1P60C1</v>
      </c>
      <c r="N3678" s="121" t="str">
        <f>+IF(ISERROR(VLOOKUP(M3678,'Resumen de precios LLTT'!$C$17:$D$3071,2,FALSE))=FALSE,VLOOKUP(M3678,'Resumen de precios LLTT'!$C$17:$D$3071,2,FALSE),VLOOKUP(M3678,SICODI!$G$3:$J$2404,2,FALSE))</f>
        <v>Estructura de  Suspensión compuesto por 1 postes de madera tratada 60' Clase 1</v>
      </c>
      <c r="O3678" s="58">
        <f>+IF(ISERROR(VLOOKUP(M3678,'Resumen de precios LLTT'!$C$17:$G$3071,5,FALSE))=FALSE,VLOOKUP(M3678,'Resumen de precios LLTT'!$C$17:$G$3071,5,FALSE),VLOOKUP(M3678,SICODI!$G$3:$J$2404,4,FALSE))</f>
        <v>2141.5628345688324</v>
      </c>
      <c r="P3678" s="16">
        <f t="shared" si="519"/>
        <v>0.84299999999999997</v>
      </c>
      <c r="Q3678" s="78">
        <f t="shared" si="520"/>
        <v>3946.9003041103579</v>
      </c>
      <c r="R3678" s="56">
        <v>0</v>
      </c>
      <c r="S3678" s="16">
        <f t="shared" si="521"/>
        <v>0.13400000000000001</v>
      </c>
      <c r="T3678" s="79">
        <f t="shared" si="522"/>
        <v>44.073720062565663</v>
      </c>
      <c r="U3678" s="80">
        <f t="shared" si="523"/>
        <v>0.183</v>
      </c>
      <c r="V3678" s="81">
        <f t="shared" si="524"/>
        <v>8.0654907714495163</v>
      </c>
      <c r="W3678" s="79">
        <f t="shared" si="525"/>
        <v>2.7140075144318634</v>
      </c>
      <c r="X3678" s="60">
        <f t="shared" si="526"/>
        <v>2.7</v>
      </c>
      <c r="Y3678" s="56">
        <f>+'INFO ENEL'!R3666</f>
        <v>1</v>
      </c>
      <c r="Z3678" s="59">
        <f t="shared" si="527"/>
        <v>2.7</v>
      </c>
    </row>
    <row r="3679" spans="1:26" ht="15" customHeight="1" x14ac:dyDescent="0.25">
      <c r="A3679" s="55">
        <f>+'INFO ENEL'!A3667</f>
        <v>3662</v>
      </c>
      <c r="B3679" s="121" t="str">
        <f>+INDEX($B$8:$B$15,MATCH(L3679,$L$8:$L$15,0))</f>
        <v>MOD INV_2017</v>
      </c>
      <c r="C3679" s="56" t="str">
        <f>+'INFO ENEL'!B3667</f>
        <v>Lima</v>
      </c>
      <c r="D3679" s="56" t="str">
        <f>+'INFO ENEL'!D3667</f>
        <v>AUCALLAMA (LIMA)</v>
      </c>
      <c r="E3679" s="56" t="str">
        <f>+'INFO ENEL'!D3667</f>
        <v>AUCALLAMA (LIMA)</v>
      </c>
      <c r="F3679" s="50">
        <f>+'INFO ENEL'!E3667</f>
        <v>0</v>
      </c>
      <c r="G3679" s="56" t="str">
        <f>+'INFO ENEL'!L3667</f>
        <v>AT</v>
      </c>
      <c r="H3679" s="57">
        <f>+'INFO ENEL'!M3667</f>
        <v>246.86</v>
      </c>
      <c r="I3679" s="56">
        <f>+'INFO ENEL'!N3667</f>
        <v>18</v>
      </c>
      <c r="J3679" s="56" t="str">
        <f>+'INFO ENEL'!O3667</f>
        <v>Poste</v>
      </c>
      <c r="K3679" s="56" t="str">
        <f>+'INFO ENEL'!P3667</f>
        <v>Madera</v>
      </c>
      <c r="L3679" s="56" t="str">
        <f>+'INFO ENEL'!Q3667</f>
        <v>PM60C1</v>
      </c>
      <c r="M3679" s="55" t="str">
        <f>+IF(ISERROR(INDEX('Estructuras de Acero y Concreto'!$C$6:$C$577,MATCH(L3679,'Estructuras de Acero y Concreto'!$D$6:$D$577,0)))=FALSE,INDEX('Estructuras de Acero y Concreto'!$C$6:$C$577,MATCH(L3679,'Estructuras de Acero y Concreto'!$D$6:$D$577,0)),IF(ISERROR(INDEX('Estructuras de Madera'!$C$5:$C$122,MATCH(L3679,'Estructuras de Madera'!$D$5:$D$122,0)))=FALSE,INDEX('Estructuras de Madera'!$C$5:$C$122,MATCH(L3679,'Estructuras de Madera'!$D$5:$D$122,0)),INDEX(SICODI!$G$3:$G$2404,MATCH(L3679,SICODI!$G$3:$G$2404,0))))</f>
        <v>EMSU1P60C1</v>
      </c>
      <c r="N3679" s="121" t="str">
        <f>+IF(ISERROR(VLOOKUP(M3679,'Resumen de precios LLTT'!$C$17:$D$3071,2,FALSE))=FALSE,VLOOKUP(M3679,'Resumen de precios LLTT'!$C$17:$D$3071,2,FALSE),VLOOKUP(M3679,SICODI!$G$3:$J$2404,2,FALSE))</f>
        <v>Estructura de  Suspensión compuesto por 1 postes de madera tratada 60' Clase 1</v>
      </c>
      <c r="O3679" s="58">
        <f>+IF(ISERROR(VLOOKUP(M3679,'Resumen de precios LLTT'!$C$17:$G$3071,5,FALSE))=FALSE,VLOOKUP(M3679,'Resumen de precios LLTT'!$C$17:$G$3071,5,FALSE),VLOOKUP(M3679,SICODI!$G$3:$J$2404,4,FALSE))</f>
        <v>2141.5628345688324</v>
      </c>
      <c r="P3679" s="16">
        <f t="shared" si="519"/>
        <v>0.84299999999999997</v>
      </c>
      <c r="Q3679" s="78">
        <f t="shared" si="520"/>
        <v>3946.9003041103579</v>
      </c>
      <c r="R3679" s="56">
        <v>0</v>
      </c>
      <c r="S3679" s="16">
        <f t="shared" si="521"/>
        <v>0.13400000000000001</v>
      </c>
      <c r="T3679" s="79">
        <f t="shared" si="522"/>
        <v>44.073720062565663</v>
      </c>
      <c r="U3679" s="80">
        <f t="shared" si="523"/>
        <v>0.183</v>
      </c>
      <c r="V3679" s="81">
        <f t="shared" si="524"/>
        <v>8.0654907714495163</v>
      </c>
      <c r="W3679" s="79">
        <f t="shared" si="525"/>
        <v>2.7140075144318634</v>
      </c>
      <c r="X3679" s="60">
        <f t="shared" si="526"/>
        <v>2.7</v>
      </c>
      <c r="Y3679" s="56">
        <f>+'INFO ENEL'!R3667</f>
        <v>1</v>
      </c>
      <c r="Z3679" s="59">
        <f t="shared" si="527"/>
        <v>2.7</v>
      </c>
    </row>
    <row r="3680" spans="1:26" ht="15" customHeight="1" x14ac:dyDescent="0.25">
      <c r="A3680" s="55">
        <f>+'INFO ENEL'!A3668</f>
        <v>3663</v>
      </c>
      <c r="B3680" s="121" t="str">
        <f>+INDEX($B$8:$B$15,MATCH(L3680,$L$8:$L$15,0))</f>
        <v>MOD INV_2017</v>
      </c>
      <c r="C3680" s="56" t="str">
        <f>+'INFO ENEL'!B3668</f>
        <v>Lima</v>
      </c>
      <c r="D3680" s="56" t="str">
        <f>+'INFO ENEL'!D3668</f>
        <v>AUCALLAMA (LIMA)</v>
      </c>
      <c r="E3680" s="56" t="str">
        <f>+'INFO ENEL'!D3668</f>
        <v>AUCALLAMA (LIMA)</v>
      </c>
      <c r="F3680" s="50">
        <f>+'INFO ENEL'!E3668</f>
        <v>0</v>
      </c>
      <c r="G3680" s="56" t="str">
        <f>+'INFO ENEL'!L3668</f>
        <v>AT</v>
      </c>
      <c r="H3680" s="57">
        <f>+'INFO ENEL'!M3668</f>
        <v>244.19</v>
      </c>
      <c r="I3680" s="56">
        <f>+'INFO ENEL'!N3668</f>
        <v>18</v>
      </c>
      <c r="J3680" s="56" t="str">
        <f>+'INFO ENEL'!O3668</f>
        <v>Poste</v>
      </c>
      <c r="K3680" s="56" t="str">
        <f>+'INFO ENEL'!P3668</f>
        <v>Madera</v>
      </c>
      <c r="L3680" s="56" t="str">
        <f>+'INFO ENEL'!Q3668</f>
        <v>PM60C1</v>
      </c>
      <c r="M3680" s="55" t="str">
        <f>+IF(ISERROR(INDEX('Estructuras de Acero y Concreto'!$C$6:$C$577,MATCH(L3680,'Estructuras de Acero y Concreto'!$D$6:$D$577,0)))=FALSE,INDEX('Estructuras de Acero y Concreto'!$C$6:$C$577,MATCH(L3680,'Estructuras de Acero y Concreto'!$D$6:$D$577,0)),IF(ISERROR(INDEX('Estructuras de Madera'!$C$5:$C$122,MATCH(L3680,'Estructuras de Madera'!$D$5:$D$122,0)))=FALSE,INDEX('Estructuras de Madera'!$C$5:$C$122,MATCH(L3680,'Estructuras de Madera'!$D$5:$D$122,0)),INDEX(SICODI!$G$3:$G$2404,MATCH(L3680,SICODI!$G$3:$G$2404,0))))</f>
        <v>EMSU1P60C1</v>
      </c>
      <c r="N3680" s="121" t="str">
        <f>+IF(ISERROR(VLOOKUP(M3680,'Resumen de precios LLTT'!$C$17:$D$3071,2,FALSE))=FALSE,VLOOKUP(M3680,'Resumen de precios LLTT'!$C$17:$D$3071,2,FALSE),VLOOKUP(M3680,SICODI!$G$3:$J$2404,2,FALSE))</f>
        <v>Estructura de  Suspensión compuesto por 1 postes de madera tratada 60' Clase 1</v>
      </c>
      <c r="O3680" s="58">
        <f>+IF(ISERROR(VLOOKUP(M3680,'Resumen de precios LLTT'!$C$17:$G$3071,5,FALSE))=FALSE,VLOOKUP(M3680,'Resumen de precios LLTT'!$C$17:$G$3071,5,FALSE),VLOOKUP(M3680,SICODI!$G$3:$J$2404,4,FALSE))</f>
        <v>2141.5628345688324</v>
      </c>
      <c r="P3680" s="16">
        <f t="shared" si="519"/>
        <v>0.84299999999999997</v>
      </c>
      <c r="Q3680" s="78">
        <f t="shared" si="520"/>
        <v>3946.9003041103579</v>
      </c>
      <c r="R3680" s="56">
        <v>0</v>
      </c>
      <c r="S3680" s="16">
        <f t="shared" si="521"/>
        <v>0.13400000000000001</v>
      </c>
      <c r="T3680" s="79">
        <f t="shared" si="522"/>
        <v>44.073720062565663</v>
      </c>
      <c r="U3680" s="80">
        <f t="shared" si="523"/>
        <v>0.183</v>
      </c>
      <c r="V3680" s="81">
        <f t="shared" si="524"/>
        <v>8.0654907714495163</v>
      </c>
      <c r="W3680" s="79">
        <f t="shared" si="525"/>
        <v>2.7140075144318634</v>
      </c>
      <c r="X3680" s="60">
        <f t="shared" si="526"/>
        <v>2.7</v>
      </c>
      <c r="Y3680" s="56">
        <f>+'INFO ENEL'!R3668</f>
        <v>1</v>
      </c>
      <c r="Z3680" s="59">
        <f t="shared" si="527"/>
        <v>2.7</v>
      </c>
    </row>
    <row r="3681" spans="1:26" ht="15" customHeight="1" x14ac:dyDescent="0.25">
      <c r="A3681" s="55">
        <f>+'INFO ENEL'!A3669</f>
        <v>3664</v>
      </c>
      <c r="B3681" s="121" t="str">
        <f>+INDEX($B$8:$B$15,MATCH(L3681,$L$8:$L$15,0))</f>
        <v>MOD INV_2017</v>
      </c>
      <c r="C3681" s="56" t="str">
        <f>+'INFO ENEL'!B3669</f>
        <v>Lima</v>
      </c>
      <c r="D3681" s="56" t="str">
        <f>+'INFO ENEL'!D3669</f>
        <v>AUCALLAMA (LIMA)</v>
      </c>
      <c r="E3681" s="56" t="str">
        <f>+'INFO ENEL'!D3669</f>
        <v>AUCALLAMA (LIMA)</v>
      </c>
      <c r="F3681" s="50">
        <f>+'INFO ENEL'!E3669</f>
        <v>0</v>
      </c>
      <c r="G3681" s="56" t="str">
        <f>+'INFO ENEL'!L3669</f>
        <v>AT</v>
      </c>
      <c r="H3681" s="57">
        <f>+'INFO ENEL'!M3669</f>
        <v>437.57</v>
      </c>
      <c r="I3681" s="56">
        <f>+'INFO ENEL'!N3669</f>
        <v>18</v>
      </c>
      <c r="J3681" s="56" t="str">
        <f>+'INFO ENEL'!O3669</f>
        <v>Poste</v>
      </c>
      <c r="K3681" s="56" t="str">
        <f>+'INFO ENEL'!P3669</f>
        <v>Madera</v>
      </c>
      <c r="L3681" s="56" t="str">
        <f>+'INFO ENEL'!Q3669</f>
        <v>PM60C1</v>
      </c>
      <c r="M3681" s="55" t="str">
        <f>+IF(ISERROR(INDEX('Estructuras de Acero y Concreto'!$C$6:$C$577,MATCH(L3681,'Estructuras de Acero y Concreto'!$D$6:$D$577,0)))=FALSE,INDEX('Estructuras de Acero y Concreto'!$C$6:$C$577,MATCH(L3681,'Estructuras de Acero y Concreto'!$D$6:$D$577,0)),IF(ISERROR(INDEX('Estructuras de Madera'!$C$5:$C$122,MATCH(L3681,'Estructuras de Madera'!$D$5:$D$122,0)))=FALSE,INDEX('Estructuras de Madera'!$C$5:$C$122,MATCH(L3681,'Estructuras de Madera'!$D$5:$D$122,0)),INDEX(SICODI!$G$3:$G$2404,MATCH(L3681,SICODI!$G$3:$G$2404,0))))</f>
        <v>EMSU1P60C1</v>
      </c>
      <c r="N3681" s="121" t="str">
        <f>+IF(ISERROR(VLOOKUP(M3681,'Resumen de precios LLTT'!$C$17:$D$3071,2,FALSE))=FALSE,VLOOKUP(M3681,'Resumen de precios LLTT'!$C$17:$D$3071,2,FALSE),VLOOKUP(M3681,SICODI!$G$3:$J$2404,2,FALSE))</f>
        <v>Estructura de  Suspensión compuesto por 1 postes de madera tratada 60' Clase 1</v>
      </c>
      <c r="O3681" s="58">
        <f>+IF(ISERROR(VLOOKUP(M3681,'Resumen de precios LLTT'!$C$17:$G$3071,5,FALSE))=FALSE,VLOOKUP(M3681,'Resumen de precios LLTT'!$C$17:$G$3071,5,FALSE),VLOOKUP(M3681,SICODI!$G$3:$J$2404,4,FALSE))</f>
        <v>2141.5628345688324</v>
      </c>
      <c r="P3681" s="16">
        <f t="shared" si="519"/>
        <v>0.84299999999999997</v>
      </c>
      <c r="Q3681" s="78">
        <f t="shared" si="520"/>
        <v>3946.9003041103579</v>
      </c>
      <c r="R3681" s="56">
        <v>0</v>
      </c>
      <c r="S3681" s="16">
        <f t="shared" si="521"/>
        <v>0.13400000000000001</v>
      </c>
      <c r="T3681" s="79">
        <f t="shared" si="522"/>
        <v>44.073720062565663</v>
      </c>
      <c r="U3681" s="80">
        <f t="shared" si="523"/>
        <v>0.183</v>
      </c>
      <c r="V3681" s="81">
        <f t="shared" si="524"/>
        <v>8.0654907714495163</v>
      </c>
      <c r="W3681" s="79">
        <f t="shared" si="525"/>
        <v>2.7140075144318634</v>
      </c>
      <c r="X3681" s="60">
        <f t="shared" si="526"/>
        <v>2.7</v>
      </c>
      <c r="Y3681" s="56">
        <f>+'INFO ENEL'!R3669</f>
        <v>1</v>
      </c>
      <c r="Z3681" s="59">
        <f t="shared" si="527"/>
        <v>2.7</v>
      </c>
    </row>
    <row r="3682" spans="1:26" ht="15" customHeight="1" x14ac:dyDescent="0.25">
      <c r="A3682" s="55">
        <f>+'INFO ENEL'!A3670</f>
        <v>3665</v>
      </c>
      <c r="B3682" s="121" t="str">
        <f>+INDEX($B$8:$B$15,MATCH(L3682,$L$8:$L$15,0))</f>
        <v>MOD INV_2017</v>
      </c>
      <c r="C3682" s="56" t="str">
        <f>+'INFO ENEL'!B3670</f>
        <v>Lima</v>
      </c>
      <c r="D3682" s="56" t="str">
        <f>+'INFO ENEL'!D3670</f>
        <v>PUENTE PIEDRA (LIMA)</v>
      </c>
      <c r="E3682" s="56" t="str">
        <f>+'INFO ENEL'!D3670</f>
        <v>PUENTE PIEDRA (LIMA)</v>
      </c>
      <c r="F3682" s="50">
        <f>+'INFO ENEL'!E3670</f>
        <v>0</v>
      </c>
      <c r="G3682" s="56" t="str">
        <f>+'INFO ENEL'!L3670</f>
        <v>AT</v>
      </c>
      <c r="H3682" s="57">
        <f>+'INFO ENEL'!M3670</f>
        <v>189.04</v>
      </c>
      <c r="I3682" s="56">
        <f>+'INFO ENEL'!N3670</f>
        <v>19</v>
      </c>
      <c r="J3682" s="56" t="str">
        <f>+'INFO ENEL'!O3670</f>
        <v>Poste</v>
      </c>
      <c r="K3682" s="56" t="str">
        <f>+'INFO ENEL'!P3670</f>
        <v>Metálico</v>
      </c>
      <c r="L3682" s="56" t="str">
        <f>+'INFO ENEL'!Q3670</f>
        <v>PC19/1100</v>
      </c>
      <c r="M3682" s="55" t="str">
        <f>+IF(ISERROR(INDEX('Estructuras de Acero y Concreto'!$C$6:$C$577,MATCH(L3682,'Estructuras de Acero y Concreto'!$D$6:$D$577,0)))=FALSE,INDEX('Estructuras de Acero y Concreto'!$C$6:$C$577,MATCH(L3682,'Estructuras de Acero y Concreto'!$D$6:$D$577,0)),IF(ISERROR(INDEX('Estructuras de Madera'!$C$5:$C$122,MATCH(L3682,'Estructuras de Madera'!$D$5:$D$122,0)))=FALSE,INDEX('Estructuras de Madera'!$C$5:$C$122,MATCH(L3682,'Estructuras de Madera'!$D$5:$D$122,0)),INDEX(SICODI!$G$3:$G$2404,MATCH(L3682,SICODI!$G$3:$G$2404,0))))</f>
        <v>EC060COU0D0-300-S1</v>
      </c>
      <c r="N3682" s="121" t="str">
        <f>+IF(ISERROR(VLOOKUP(M3682,'Resumen de precios LLTT'!$C$17:$D$3071,2,FALSE))=FALSE,VLOOKUP(M3682,'Resumen de precios LLTT'!$C$17:$D$3071,2,FALSE),VLOOKUP(M3682,SICODI!$G$3:$J$2404,2,FALSE))</f>
        <v>1 Poste de concreto (19/1100) de suspensión (2°) Tipo SU2-19</v>
      </c>
      <c r="O3682" s="58">
        <f>+IF(ISERROR(VLOOKUP(M3682,'Resumen de precios LLTT'!$C$17:$G$3071,5,FALSE))=FALSE,VLOOKUP(M3682,'Resumen de precios LLTT'!$C$17:$G$3071,5,FALSE),VLOOKUP(M3682,SICODI!$G$3:$J$2404,4,FALSE))</f>
        <v>2375.702794279523</v>
      </c>
      <c r="P3682" s="16">
        <f t="shared" si="519"/>
        <v>0.84299999999999997</v>
      </c>
      <c r="Q3682" s="78">
        <f t="shared" si="520"/>
        <v>4378.4202498571613</v>
      </c>
      <c r="R3682" s="56">
        <v>0</v>
      </c>
      <c r="S3682" s="16">
        <f t="shared" si="521"/>
        <v>0.13400000000000001</v>
      </c>
      <c r="T3682" s="79">
        <f t="shared" si="522"/>
        <v>48.892359456738298</v>
      </c>
      <c r="U3682" s="80">
        <f t="shared" si="523"/>
        <v>0.183</v>
      </c>
      <c r="V3682" s="81">
        <f t="shared" si="524"/>
        <v>8.9473017805831088</v>
      </c>
      <c r="W3682" s="79">
        <f t="shared" si="525"/>
        <v>3.0107336248340961</v>
      </c>
      <c r="X3682" s="60">
        <f t="shared" si="526"/>
        <v>3</v>
      </c>
      <c r="Y3682" s="56">
        <f>+'INFO ENEL'!R3670</f>
        <v>1</v>
      </c>
      <c r="Z3682" s="59">
        <f t="shared" si="527"/>
        <v>3</v>
      </c>
    </row>
    <row r="3683" spans="1:26" ht="15" customHeight="1" x14ac:dyDescent="0.25">
      <c r="A3683" s="55">
        <f>+'INFO ENEL'!A3671</f>
        <v>3666</v>
      </c>
      <c r="B3683" s="121" t="str">
        <f>+INDEX($B$8:$B$15,MATCH(L3683,$L$8:$L$15,0))</f>
        <v>MOD INV_2017</v>
      </c>
      <c r="C3683" s="56" t="str">
        <f>+'INFO ENEL'!B3671</f>
        <v>Lima</v>
      </c>
      <c r="D3683" s="56" t="str">
        <f>+'INFO ENEL'!D3671</f>
        <v>PUENTE PIEDRA (LIMA)</v>
      </c>
      <c r="E3683" s="56" t="str">
        <f>+'INFO ENEL'!D3671</f>
        <v>PUENTE PIEDRA (LIMA)</v>
      </c>
      <c r="F3683" s="50">
        <f>+'INFO ENEL'!E3671</f>
        <v>0</v>
      </c>
      <c r="G3683" s="56" t="str">
        <f>+'INFO ENEL'!L3671</f>
        <v>AT</v>
      </c>
      <c r="H3683" s="57">
        <f>+'INFO ENEL'!M3671</f>
        <v>190.81</v>
      </c>
      <c r="I3683" s="56">
        <f>+'INFO ENEL'!N3671</f>
        <v>19</v>
      </c>
      <c r="J3683" s="56" t="str">
        <f>+'INFO ENEL'!O3671</f>
        <v>Poste</v>
      </c>
      <c r="K3683" s="56" t="str">
        <f>+'INFO ENEL'!P3671</f>
        <v>Metálico</v>
      </c>
      <c r="L3683" s="56" t="str">
        <f>+'INFO ENEL'!Q3671</f>
        <v>PC19/1100</v>
      </c>
      <c r="M3683" s="55" t="str">
        <f>+IF(ISERROR(INDEX('Estructuras de Acero y Concreto'!$C$6:$C$577,MATCH(L3683,'Estructuras de Acero y Concreto'!$D$6:$D$577,0)))=FALSE,INDEX('Estructuras de Acero y Concreto'!$C$6:$C$577,MATCH(L3683,'Estructuras de Acero y Concreto'!$D$6:$D$577,0)),IF(ISERROR(INDEX('Estructuras de Madera'!$C$5:$C$122,MATCH(L3683,'Estructuras de Madera'!$D$5:$D$122,0)))=FALSE,INDEX('Estructuras de Madera'!$C$5:$C$122,MATCH(L3683,'Estructuras de Madera'!$D$5:$D$122,0)),INDEX(SICODI!$G$3:$G$2404,MATCH(L3683,SICODI!$G$3:$G$2404,0))))</f>
        <v>EC060COU0D0-300-S1</v>
      </c>
      <c r="N3683" s="121" t="str">
        <f>+IF(ISERROR(VLOOKUP(M3683,'Resumen de precios LLTT'!$C$17:$D$3071,2,FALSE))=FALSE,VLOOKUP(M3683,'Resumen de precios LLTT'!$C$17:$D$3071,2,FALSE),VLOOKUP(M3683,SICODI!$G$3:$J$2404,2,FALSE))</f>
        <v>1 Poste de concreto (19/1100) de suspensión (2°) Tipo SU2-19</v>
      </c>
      <c r="O3683" s="58">
        <f>+IF(ISERROR(VLOOKUP(M3683,'Resumen de precios LLTT'!$C$17:$G$3071,5,FALSE))=FALSE,VLOOKUP(M3683,'Resumen de precios LLTT'!$C$17:$G$3071,5,FALSE),VLOOKUP(M3683,SICODI!$G$3:$J$2404,4,FALSE))</f>
        <v>2375.702794279523</v>
      </c>
      <c r="P3683" s="16">
        <f t="shared" si="519"/>
        <v>0.84299999999999997</v>
      </c>
      <c r="Q3683" s="78">
        <f t="shared" si="520"/>
        <v>4378.4202498571613</v>
      </c>
      <c r="R3683" s="56">
        <v>0</v>
      </c>
      <c r="S3683" s="16">
        <f t="shared" si="521"/>
        <v>0.13400000000000001</v>
      </c>
      <c r="T3683" s="79">
        <f t="shared" si="522"/>
        <v>48.892359456738298</v>
      </c>
      <c r="U3683" s="80">
        <f t="shared" si="523"/>
        <v>0.183</v>
      </c>
      <c r="V3683" s="81">
        <f t="shared" si="524"/>
        <v>8.9473017805831088</v>
      </c>
      <c r="W3683" s="79">
        <f t="shared" si="525"/>
        <v>3.0107336248340961</v>
      </c>
      <c r="X3683" s="60">
        <f t="shared" si="526"/>
        <v>3</v>
      </c>
      <c r="Y3683" s="56">
        <f>+'INFO ENEL'!R3671</f>
        <v>1</v>
      </c>
      <c r="Z3683" s="59">
        <f t="shared" si="527"/>
        <v>3</v>
      </c>
    </row>
    <row r="3684" spans="1:26" ht="15" customHeight="1" x14ac:dyDescent="0.25">
      <c r="A3684" s="55">
        <f>+'INFO ENEL'!A3672</f>
        <v>3667</v>
      </c>
      <c r="B3684" s="121" t="str">
        <f>+INDEX($B$8:$B$15,MATCH(L3684,$L$8:$L$15,0))</f>
        <v>MOD INV_2017</v>
      </c>
      <c r="C3684" s="56" t="str">
        <f>+'INFO ENEL'!B3672</f>
        <v>Lima</v>
      </c>
      <c r="D3684" s="56" t="str">
        <f>+'INFO ENEL'!D3672</f>
        <v>PUENTE PIEDRA (LIMA)</v>
      </c>
      <c r="E3684" s="56" t="str">
        <f>+'INFO ENEL'!D3672</f>
        <v>PUENTE PIEDRA (LIMA)</v>
      </c>
      <c r="F3684" s="50">
        <f>+'INFO ENEL'!E3672</f>
        <v>0</v>
      </c>
      <c r="G3684" s="56" t="str">
        <f>+'INFO ENEL'!L3672</f>
        <v>AT</v>
      </c>
      <c r="H3684" s="57">
        <f>+'INFO ENEL'!M3672</f>
        <v>183.44</v>
      </c>
      <c r="I3684" s="56">
        <f>+'INFO ENEL'!N3672</f>
        <v>19</v>
      </c>
      <c r="J3684" s="56" t="str">
        <f>+'INFO ENEL'!O3672</f>
        <v>Poste</v>
      </c>
      <c r="K3684" s="56" t="str">
        <f>+'INFO ENEL'!P3672</f>
        <v>Metálico</v>
      </c>
      <c r="L3684" s="56" t="str">
        <f>+'INFO ENEL'!Q3672</f>
        <v>PC19/1100</v>
      </c>
      <c r="M3684" s="55" t="str">
        <f>+IF(ISERROR(INDEX('Estructuras de Acero y Concreto'!$C$6:$C$577,MATCH(L3684,'Estructuras de Acero y Concreto'!$D$6:$D$577,0)))=FALSE,INDEX('Estructuras de Acero y Concreto'!$C$6:$C$577,MATCH(L3684,'Estructuras de Acero y Concreto'!$D$6:$D$577,0)),IF(ISERROR(INDEX('Estructuras de Madera'!$C$5:$C$122,MATCH(L3684,'Estructuras de Madera'!$D$5:$D$122,0)))=FALSE,INDEX('Estructuras de Madera'!$C$5:$C$122,MATCH(L3684,'Estructuras de Madera'!$D$5:$D$122,0)),INDEX(SICODI!$G$3:$G$2404,MATCH(L3684,SICODI!$G$3:$G$2404,0))))</f>
        <v>EC060COU0D0-300-S1</v>
      </c>
      <c r="N3684" s="121" t="str">
        <f>+IF(ISERROR(VLOOKUP(M3684,'Resumen de precios LLTT'!$C$17:$D$3071,2,FALSE))=FALSE,VLOOKUP(M3684,'Resumen de precios LLTT'!$C$17:$D$3071,2,FALSE),VLOOKUP(M3684,SICODI!$G$3:$J$2404,2,FALSE))</f>
        <v>1 Poste de concreto (19/1100) de suspensión (2°) Tipo SU2-19</v>
      </c>
      <c r="O3684" s="58">
        <f>+IF(ISERROR(VLOOKUP(M3684,'Resumen de precios LLTT'!$C$17:$G$3071,5,FALSE))=FALSE,VLOOKUP(M3684,'Resumen de precios LLTT'!$C$17:$G$3071,5,FALSE),VLOOKUP(M3684,SICODI!$G$3:$J$2404,4,FALSE))</f>
        <v>2375.702794279523</v>
      </c>
      <c r="P3684" s="16">
        <f t="shared" si="519"/>
        <v>0.84299999999999997</v>
      </c>
      <c r="Q3684" s="78">
        <f t="shared" si="520"/>
        <v>4378.4202498571613</v>
      </c>
      <c r="R3684" s="56">
        <v>0</v>
      </c>
      <c r="S3684" s="16">
        <f t="shared" si="521"/>
        <v>0.13400000000000001</v>
      </c>
      <c r="T3684" s="79">
        <f t="shared" si="522"/>
        <v>48.892359456738298</v>
      </c>
      <c r="U3684" s="80">
        <f t="shared" si="523"/>
        <v>0.183</v>
      </c>
      <c r="V3684" s="81">
        <f t="shared" si="524"/>
        <v>8.9473017805831088</v>
      </c>
      <c r="W3684" s="79">
        <f t="shared" si="525"/>
        <v>3.0107336248340961</v>
      </c>
      <c r="X3684" s="60">
        <f t="shared" si="526"/>
        <v>3</v>
      </c>
      <c r="Y3684" s="56">
        <f>+'INFO ENEL'!R3672</f>
        <v>1</v>
      </c>
      <c r="Z3684" s="59">
        <f t="shared" si="527"/>
        <v>3</v>
      </c>
    </row>
    <row r="3685" spans="1:26" ht="15" customHeight="1" x14ac:dyDescent="0.25">
      <c r="A3685" s="55">
        <f>+'INFO ENEL'!A3673</f>
        <v>3668</v>
      </c>
      <c r="B3685" s="121" t="str">
        <f>+INDEX($B$8:$B$15,MATCH(L3685,$L$8:$L$15,0))</f>
        <v>MOD INV_2017</v>
      </c>
      <c r="C3685" s="56" t="str">
        <f>+'INFO ENEL'!B3673</f>
        <v>Lima</v>
      </c>
      <c r="D3685" s="56" t="str">
        <f>+'INFO ENEL'!D3673</f>
        <v>PUENTE PIEDRA (LIMA)</v>
      </c>
      <c r="E3685" s="56" t="str">
        <f>+'INFO ENEL'!D3673</f>
        <v>PUENTE PIEDRA (LIMA)</v>
      </c>
      <c r="F3685" s="50">
        <f>+'INFO ENEL'!E3673</f>
        <v>0</v>
      </c>
      <c r="G3685" s="56" t="str">
        <f>+'INFO ENEL'!L3673</f>
        <v>AT</v>
      </c>
      <c r="H3685" s="57">
        <f>+'INFO ENEL'!M3673</f>
        <v>197.38</v>
      </c>
      <c r="I3685" s="56">
        <f>+'INFO ENEL'!N3673</f>
        <v>19</v>
      </c>
      <c r="J3685" s="56" t="str">
        <f>+'INFO ENEL'!O3673</f>
        <v>Poste</v>
      </c>
      <c r="K3685" s="56" t="str">
        <f>+'INFO ENEL'!P3673</f>
        <v>Metálico</v>
      </c>
      <c r="L3685" s="56" t="str">
        <f>+'INFO ENEL'!Q3673</f>
        <v>PC19/1100</v>
      </c>
      <c r="M3685" s="55" t="str">
        <f>+IF(ISERROR(INDEX('Estructuras de Acero y Concreto'!$C$6:$C$577,MATCH(L3685,'Estructuras de Acero y Concreto'!$D$6:$D$577,0)))=FALSE,INDEX('Estructuras de Acero y Concreto'!$C$6:$C$577,MATCH(L3685,'Estructuras de Acero y Concreto'!$D$6:$D$577,0)),IF(ISERROR(INDEX('Estructuras de Madera'!$C$5:$C$122,MATCH(L3685,'Estructuras de Madera'!$D$5:$D$122,0)))=FALSE,INDEX('Estructuras de Madera'!$C$5:$C$122,MATCH(L3685,'Estructuras de Madera'!$D$5:$D$122,0)),INDEX(SICODI!$G$3:$G$2404,MATCH(L3685,SICODI!$G$3:$G$2404,0))))</f>
        <v>EC060COU0D0-300-S1</v>
      </c>
      <c r="N3685" s="121" t="str">
        <f>+IF(ISERROR(VLOOKUP(M3685,'Resumen de precios LLTT'!$C$17:$D$3071,2,FALSE))=FALSE,VLOOKUP(M3685,'Resumen de precios LLTT'!$C$17:$D$3071,2,FALSE),VLOOKUP(M3685,SICODI!$G$3:$J$2404,2,FALSE))</f>
        <v>1 Poste de concreto (19/1100) de suspensión (2°) Tipo SU2-19</v>
      </c>
      <c r="O3685" s="58">
        <f>+IF(ISERROR(VLOOKUP(M3685,'Resumen de precios LLTT'!$C$17:$G$3071,5,FALSE))=FALSE,VLOOKUP(M3685,'Resumen de precios LLTT'!$C$17:$G$3071,5,FALSE),VLOOKUP(M3685,SICODI!$G$3:$J$2404,4,FALSE))</f>
        <v>2375.702794279523</v>
      </c>
      <c r="P3685" s="16">
        <f t="shared" si="519"/>
        <v>0.84299999999999997</v>
      </c>
      <c r="Q3685" s="78">
        <f t="shared" si="520"/>
        <v>4378.4202498571613</v>
      </c>
      <c r="R3685" s="56">
        <v>0</v>
      </c>
      <c r="S3685" s="16">
        <f t="shared" si="521"/>
        <v>0.13400000000000001</v>
      </c>
      <c r="T3685" s="79">
        <f t="shared" si="522"/>
        <v>48.892359456738298</v>
      </c>
      <c r="U3685" s="80">
        <f t="shared" si="523"/>
        <v>0.183</v>
      </c>
      <c r="V3685" s="81">
        <f t="shared" si="524"/>
        <v>8.9473017805831088</v>
      </c>
      <c r="W3685" s="79">
        <f t="shared" si="525"/>
        <v>3.0107336248340961</v>
      </c>
      <c r="X3685" s="60">
        <f t="shared" si="526"/>
        <v>3</v>
      </c>
      <c r="Y3685" s="56">
        <f>+'INFO ENEL'!R3673</f>
        <v>1</v>
      </c>
      <c r="Z3685" s="59">
        <f t="shared" si="527"/>
        <v>3</v>
      </c>
    </row>
    <row r="3686" spans="1:26" ht="15" customHeight="1" x14ac:dyDescent="0.25">
      <c r="A3686" s="55">
        <f>+'INFO ENEL'!A3674</f>
        <v>3669</v>
      </c>
      <c r="B3686" s="121" t="str">
        <f>+INDEX($B$8:$B$15,MATCH(L3686,$L$8:$L$15,0))</f>
        <v>MOD INV_2017</v>
      </c>
      <c r="C3686" s="56" t="str">
        <f>+'INFO ENEL'!B3674</f>
        <v>Lima</v>
      </c>
      <c r="D3686" s="56" t="str">
        <f>+'INFO ENEL'!D3674</f>
        <v>PUENTE PIEDRA (LIMA)</v>
      </c>
      <c r="E3686" s="56" t="str">
        <f>+'INFO ENEL'!D3674</f>
        <v>PUENTE PIEDRA (LIMA)</v>
      </c>
      <c r="F3686" s="50">
        <f>+'INFO ENEL'!E3674</f>
        <v>0</v>
      </c>
      <c r="G3686" s="56" t="str">
        <f>+'INFO ENEL'!L3674</f>
        <v>AT</v>
      </c>
      <c r="H3686" s="57">
        <f>+'INFO ENEL'!M3674</f>
        <v>170.46</v>
      </c>
      <c r="I3686" s="56">
        <f>+'INFO ENEL'!N3674</f>
        <v>19</v>
      </c>
      <c r="J3686" s="56" t="str">
        <f>+'INFO ENEL'!O3674</f>
        <v>Poste</v>
      </c>
      <c r="K3686" s="56" t="str">
        <f>+'INFO ENEL'!P3674</f>
        <v>Metálico</v>
      </c>
      <c r="L3686" s="56" t="str">
        <f>+'INFO ENEL'!Q3674</f>
        <v>PC19/1100</v>
      </c>
      <c r="M3686" s="55" t="str">
        <f>+IF(ISERROR(INDEX('Estructuras de Acero y Concreto'!$C$6:$C$577,MATCH(L3686,'Estructuras de Acero y Concreto'!$D$6:$D$577,0)))=FALSE,INDEX('Estructuras de Acero y Concreto'!$C$6:$C$577,MATCH(L3686,'Estructuras de Acero y Concreto'!$D$6:$D$577,0)),IF(ISERROR(INDEX('Estructuras de Madera'!$C$5:$C$122,MATCH(L3686,'Estructuras de Madera'!$D$5:$D$122,0)))=FALSE,INDEX('Estructuras de Madera'!$C$5:$C$122,MATCH(L3686,'Estructuras de Madera'!$D$5:$D$122,0)),INDEX(SICODI!$G$3:$G$2404,MATCH(L3686,SICODI!$G$3:$G$2404,0))))</f>
        <v>EC060COU0D0-300-S1</v>
      </c>
      <c r="N3686" s="121" t="str">
        <f>+IF(ISERROR(VLOOKUP(M3686,'Resumen de precios LLTT'!$C$17:$D$3071,2,FALSE))=FALSE,VLOOKUP(M3686,'Resumen de precios LLTT'!$C$17:$D$3071,2,FALSE),VLOOKUP(M3686,SICODI!$G$3:$J$2404,2,FALSE))</f>
        <v>1 Poste de concreto (19/1100) de suspensión (2°) Tipo SU2-19</v>
      </c>
      <c r="O3686" s="58">
        <f>+IF(ISERROR(VLOOKUP(M3686,'Resumen de precios LLTT'!$C$17:$G$3071,5,FALSE))=FALSE,VLOOKUP(M3686,'Resumen de precios LLTT'!$C$17:$G$3071,5,FALSE),VLOOKUP(M3686,SICODI!$G$3:$J$2404,4,FALSE))</f>
        <v>2375.702794279523</v>
      </c>
      <c r="P3686" s="16">
        <f t="shared" si="519"/>
        <v>0.84299999999999997</v>
      </c>
      <c r="Q3686" s="78">
        <f t="shared" si="520"/>
        <v>4378.4202498571613</v>
      </c>
      <c r="R3686" s="56">
        <v>0</v>
      </c>
      <c r="S3686" s="16">
        <f t="shared" si="521"/>
        <v>0.13400000000000001</v>
      </c>
      <c r="T3686" s="79">
        <f t="shared" si="522"/>
        <v>48.892359456738298</v>
      </c>
      <c r="U3686" s="80">
        <f t="shared" si="523"/>
        <v>0.183</v>
      </c>
      <c r="V3686" s="81">
        <f t="shared" si="524"/>
        <v>8.9473017805831088</v>
      </c>
      <c r="W3686" s="79">
        <f t="shared" si="525"/>
        <v>3.0107336248340961</v>
      </c>
      <c r="X3686" s="60">
        <f t="shared" si="526"/>
        <v>3</v>
      </c>
      <c r="Y3686" s="56">
        <f>+'INFO ENEL'!R3674</f>
        <v>1</v>
      </c>
      <c r="Z3686" s="59">
        <f t="shared" si="527"/>
        <v>3</v>
      </c>
    </row>
    <row r="3687" spans="1:26" ht="15" customHeight="1" x14ac:dyDescent="0.25">
      <c r="A3687" s="55">
        <f>+'INFO ENEL'!A3675</f>
        <v>3670</v>
      </c>
      <c r="B3687" s="121" t="str">
        <f>+INDEX($B$8:$B$15,MATCH(L3687,$L$8:$L$15,0))</f>
        <v>MOD INV_2017</v>
      </c>
      <c r="C3687" s="56" t="str">
        <f>+'INFO ENEL'!B3675</f>
        <v>Lima</v>
      </c>
      <c r="D3687" s="56" t="str">
        <f>+'INFO ENEL'!D3675</f>
        <v>PUENTE PIEDRA (LIMA)</v>
      </c>
      <c r="E3687" s="56" t="str">
        <f>+'INFO ENEL'!D3675</f>
        <v>PUENTE PIEDRA (LIMA)</v>
      </c>
      <c r="F3687" s="50">
        <f>+'INFO ENEL'!E3675</f>
        <v>0</v>
      </c>
      <c r="G3687" s="56" t="str">
        <f>+'INFO ENEL'!L3675</f>
        <v>AT</v>
      </c>
      <c r="H3687" s="57">
        <f>+'INFO ENEL'!M3675</f>
        <v>130.35</v>
      </c>
      <c r="I3687" s="56">
        <f>+'INFO ENEL'!N3675</f>
        <v>19</v>
      </c>
      <c r="J3687" s="56" t="str">
        <f>+'INFO ENEL'!O3675</f>
        <v>Poste</v>
      </c>
      <c r="K3687" s="56" t="str">
        <f>+'INFO ENEL'!P3675</f>
        <v>Metálico</v>
      </c>
      <c r="L3687" s="56" t="str">
        <f>+'INFO ENEL'!Q3675</f>
        <v>PC19/1100</v>
      </c>
      <c r="M3687" s="55" t="str">
        <f>+IF(ISERROR(INDEX('Estructuras de Acero y Concreto'!$C$6:$C$577,MATCH(L3687,'Estructuras de Acero y Concreto'!$D$6:$D$577,0)))=FALSE,INDEX('Estructuras de Acero y Concreto'!$C$6:$C$577,MATCH(L3687,'Estructuras de Acero y Concreto'!$D$6:$D$577,0)),IF(ISERROR(INDEX('Estructuras de Madera'!$C$5:$C$122,MATCH(L3687,'Estructuras de Madera'!$D$5:$D$122,0)))=FALSE,INDEX('Estructuras de Madera'!$C$5:$C$122,MATCH(L3687,'Estructuras de Madera'!$D$5:$D$122,0)),INDEX(SICODI!$G$3:$G$2404,MATCH(L3687,SICODI!$G$3:$G$2404,0))))</f>
        <v>EC060COU0D0-300-S1</v>
      </c>
      <c r="N3687" s="121" t="str">
        <f>+IF(ISERROR(VLOOKUP(M3687,'Resumen de precios LLTT'!$C$17:$D$3071,2,FALSE))=FALSE,VLOOKUP(M3687,'Resumen de precios LLTT'!$C$17:$D$3071,2,FALSE),VLOOKUP(M3687,SICODI!$G$3:$J$2404,2,FALSE))</f>
        <v>1 Poste de concreto (19/1100) de suspensión (2°) Tipo SU2-19</v>
      </c>
      <c r="O3687" s="58">
        <f>+IF(ISERROR(VLOOKUP(M3687,'Resumen de precios LLTT'!$C$17:$G$3071,5,FALSE))=FALSE,VLOOKUP(M3687,'Resumen de precios LLTT'!$C$17:$G$3071,5,FALSE),VLOOKUP(M3687,SICODI!$G$3:$J$2404,4,FALSE))</f>
        <v>2375.702794279523</v>
      </c>
      <c r="P3687" s="16">
        <f t="shared" si="519"/>
        <v>0.84299999999999997</v>
      </c>
      <c r="Q3687" s="78">
        <f t="shared" si="520"/>
        <v>4378.4202498571613</v>
      </c>
      <c r="R3687" s="56">
        <v>0</v>
      </c>
      <c r="S3687" s="16">
        <f t="shared" si="521"/>
        <v>0.13400000000000001</v>
      </c>
      <c r="T3687" s="79">
        <f t="shared" si="522"/>
        <v>48.892359456738298</v>
      </c>
      <c r="U3687" s="80">
        <f t="shared" si="523"/>
        <v>0.183</v>
      </c>
      <c r="V3687" s="81">
        <f t="shared" si="524"/>
        <v>8.9473017805831088</v>
      </c>
      <c r="W3687" s="79">
        <f t="shared" si="525"/>
        <v>3.0107336248340961</v>
      </c>
      <c r="X3687" s="60">
        <f t="shared" si="526"/>
        <v>3</v>
      </c>
      <c r="Y3687" s="56">
        <f>+'INFO ENEL'!R3675</f>
        <v>1</v>
      </c>
      <c r="Z3687" s="59">
        <f t="shared" si="527"/>
        <v>3</v>
      </c>
    </row>
    <row r="3688" spans="1:26" ht="15" customHeight="1" x14ac:dyDescent="0.25">
      <c r="A3688" s="55">
        <f>+'INFO ENEL'!A3676</f>
        <v>3671</v>
      </c>
      <c r="B3688" s="121" t="str">
        <f>+INDEX($B$8:$B$15,MATCH(L3688,$L$8:$L$15,0))</f>
        <v>MOD INV_2017</v>
      </c>
      <c r="C3688" s="56" t="str">
        <f>+'INFO ENEL'!B3676</f>
        <v>Lima</v>
      </c>
      <c r="D3688" s="56" t="str">
        <f>+'INFO ENEL'!D3676</f>
        <v>PUENTE PIEDRA (LIMA)</v>
      </c>
      <c r="E3688" s="56" t="str">
        <f>+'INFO ENEL'!D3676</f>
        <v>PUENTE PIEDRA (LIMA)</v>
      </c>
      <c r="F3688" s="50">
        <f>+'INFO ENEL'!E3676</f>
        <v>0</v>
      </c>
      <c r="G3688" s="56" t="str">
        <f>+'INFO ENEL'!L3676</f>
        <v>AT</v>
      </c>
      <c r="H3688" s="57">
        <f>+'INFO ENEL'!M3676</f>
        <v>210.78</v>
      </c>
      <c r="I3688" s="56">
        <f>+'INFO ENEL'!N3676</f>
        <v>19</v>
      </c>
      <c r="J3688" s="56" t="str">
        <f>+'INFO ENEL'!O3676</f>
        <v>Poste</v>
      </c>
      <c r="K3688" s="56" t="str">
        <f>+'INFO ENEL'!P3676</f>
        <v>Metálico</v>
      </c>
      <c r="L3688" s="56" t="str">
        <f>+'INFO ENEL'!Q3676</f>
        <v>PC19/1100</v>
      </c>
      <c r="M3688" s="55" t="str">
        <f>+IF(ISERROR(INDEX('Estructuras de Acero y Concreto'!$C$6:$C$577,MATCH(L3688,'Estructuras de Acero y Concreto'!$D$6:$D$577,0)))=FALSE,INDEX('Estructuras de Acero y Concreto'!$C$6:$C$577,MATCH(L3688,'Estructuras de Acero y Concreto'!$D$6:$D$577,0)),IF(ISERROR(INDEX('Estructuras de Madera'!$C$5:$C$122,MATCH(L3688,'Estructuras de Madera'!$D$5:$D$122,0)))=FALSE,INDEX('Estructuras de Madera'!$C$5:$C$122,MATCH(L3688,'Estructuras de Madera'!$D$5:$D$122,0)),INDEX(SICODI!$G$3:$G$2404,MATCH(L3688,SICODI!$G$3:$G$2404,0))))</f>
        <v>EC060COU0D0-300-S1</v>
      </c>
      <c r="N3688" s="121" t="str">
        <f>+IF(ISERROR(VLOOKUP(M3688,'Resumen de precios LLTT'!$C$17:$D$3071,2,FALSE))=FALSE,VLOOKUP(M3688,'Resumen de precios LLTT'!$C$17:$D$3071,2,FALSE),VLOOKUP(M3688,SICODI!$G$3:$J$2404,2,FALSE))</f>
        <v>1 Poste de concreto (19/1100) de suspensión (2°) Tipo SU2-19</v>
      </c>
      <c r="O3688" s="58">
        <f>+IF(ISERROR(VLOOKUP(M3688,'Resumen de precios LLTT'!$C$17:$G$3071,5,FALSE))=FALSE,VLOOKUP(M3688,'Resumen de precios LLTT'!$C$17:$G$3071,5,FALSE),VLOOKUP(M3688,SICODI!$G$3:$J$2404,4,FALSE))</f>
        <v>2375.702794279523</v>
      </c>
      <c r="P3688" s="16">
        <f t="shared" si="519"/>
        <v>0.84299999999999997</v>
      </c>
      <c r="Q3688" s="78">
        <f t="shared" si="520"/>
        <v>4378.4202498571613</v>
      </c>
      <c r="R3688" s="56">
        <v>0</v>
      </c>
      <c r="S3688" s="16">
        <f t="shared" si="521"/>
        <v>0.13400000000000001</v>
      </c>
      <c r="T3688" s="79">
        <f t="shared" si="522"/>
        <v>48.892359456738298</v>
      </c>
      <c r="U3688" s="80">
        <f t="shared" si="523"/>
        <v>0.183</v>
      </c>
      <c r="V3688" s="81">
        <f t="shared" si="524"/>
        <v>8.9473017805831088</v>
      </c>
      <c r="W3688" s="79">
        <f t="shared" si="525"/>
        <v>3.0107336248340961</v>
      </c>
      <c r="X3688" s="60">
        <f t="shared" si="526"/>
        <v>3</v>
      </c>
      <c r="Y3688" s="56">
        <f>+'INFO ENEL'!R3676</f>
        <v>1</v>
      </c>
      <c r="Z3688" s="59">
        <f t="shared" si="527"/>
        <v>3</v>
      </c>
    </row>
    <row r="3689" spans="1:26" ht="15" customHeight="1" x14ac:dyDescent="0.25">
      <c r="A3689" s="55">
        <f>+'INFO ENEL'!A3677</f>
        <v>3672</v>
      </c>
      <c r="B3689" s="121" t="str">
        <f>+INDEX($B$8:$B$15,MATCH(L3689,$L$8:$L$15,0))</f>
        <v>MOD INV_2017</v>
      </c>
      <c r="C3689" s="56" t="str">
        <f>+'INFO ENEL'!B3677</f>
        <v>Lima</v>
      </c>
      <c r="D3689" s="56" t="str">
        <f>+'INFO ENEL'!D3677</f>
        <v>AUCALLAMA (LIMA)</v>
      </c>
      <c r="E3689" s="56" t="str">
        <f>+'INFO ENEL'!D3677</f>
        <v>AUCALLAMA (LIMA)</v>
      </c>
      <c r="F3689" s="50">
        <f>+'INFO ENEL'!E3677</f>
        <v>0</v>
      </c>
      <c r="G3689" s="56" t="str">
        <f>+'INFO ENEL'!L3677</f>
        <v>AT</v>
      </c>
      <c r="H3689" s="57">
        <f>+'INFO ENEL'!M3677</f>
        <v>248.09</v>
      </c>
      <c r="I3689" s="56">
        <f>+'INFO ENEL'!N3677</f>
        <v>18</v>
      </c>
      <c r="J3689" s="56" t="str">
        <f>+'INFO ENEL'!O3677</f>
        <v>Poste</v>
      </c>
      <c r="K3689" s="56" t="str">
        <f>+'INFO ENEL'!P3677</f>
        <v>Madera</v>
      </c>
      <c r="L3689" s="56" t="str">
        <f>+'INFO ENEL'!Q3677</f>
        <v>PM60C1</v>
      </c>
      <c r="M3689" s="55" t="str">
        <f>+IF(ISERROR(INDEX('Estructuras de Acero y Concreto'!$C$6:$C$577,MATCH(L3689,'Estructuras de Acero y Concreto'!$D$6:$D$577,0)))=FALSE,INDEX('Estructuras de Acero y Concreto'!$C$6:$C$577,MATCH(L3689,'Estructuras de Acero y Concreto'!$D$6:$D$577,0)),IF(ISERROR(INDEX('Estructuras de Madera'!$C$5:$C$122,MATCH(L3689,'Estructuras de Madera'!$D$5:$D$122,0)))=FALSE,INDEX('Estructuras de Madera'!$C$5:$C$122,MATCH(L3689,'Estructuras de Madera'!$D$5:$D$122,0)),INDEX(SICODI!$G$3:$G$2404,MATCH(L3689,SICODI!$G$3:$G$2404,0))))</f>
        <v>EMSU1P60C1</v>
      </c>
      <c r="N3689" s="121" t="str">
        <f>+IF(ISERROR(VLOOKUP(M3689,'Resumen de precios LLTT'!$C$17:$D$3071,2,FALSE))=FALSE,VLOOKUP(M3689,'Resumen de precios LLTT'!$C$17:$D$3071,2,FALSE),VLOOKUP(M3689,SICODI!$G$3:$J$2404,2,FALSE))</f>
        <v>Estructura de  Suspensión compuesto por 1 postes de madera tratada 60' Clase 1</v>
      </c>
      <c r="O3689" s="58">
        <f>+IF(ISERROR(VLOOKUP(M3689,'Resumen de precios LLTT'!$C$17:$G$3071,5,FALSE))=FALSE,VLOOKUP(M3689,'Resumen de precios LLTT'!$C$17:$G$3071,5,FALSE),VLOOKUP(M3689,SICODI!$G$3:$J$2404,4,FALSE))</f>
        <v>2141.5628345688324</v>
      </c>
      <c r="P3689" s="16">
        <f t="shared" si="519"/>
        <v>0.84299999999999997</v>
      </c>
      <c r="Q3689" s="78">
        <f t="shared" si="520"/>
        <v>3946.9003041103579</v>
      </c>
      <c r="R3689" s="56">
        <v>0</v>
      </c>
      <c r="S3689" s="16">
        <f t="shared" si="521"/>
        <v>0.13400000000000001</v>
      </c>
      <c r="T3689" s="79">
        <f t="shared" si="522"/>
        <v>44.073720062565663</v>
      </c>
      <c r="U3689" s="80">
        <f t="shared" si="523"/>
        <v>0.183</v>
      </c>
      <c r="V3689" s="81">
        <f t="shared" si="524"/>
        <v>8.0654907714495163</v>
      </c>
      <c r="W3689" s="79">
        <f t="shared" si="525"/>
        <v>2.7140075144318634</v>
      </c>
      <c r="X3689" s="60">
        <f t="shared" si="526"/>
        <v>2.7</v>
      </c>
      <c r="Y3689" s="56">
        <f>+'INFO ENEL'!R3677</f>
        <v>1</v>
      </c>
      <c r="Z3689" s="59">
        <f t="shared" si="527"/>
        <v>2.7</v>
      </c>
    </row>
    <row r="3690" spans="1:26" ht="15" customHeight="1" x14ac:dyDescent="0.25">
      <c r="A3690" s="55">
        <f>+'INFO ENEL'!A3678</f>
        <v>3673</v>
      </c>
      <c r="B3690" s="121" t="str">
        <f>+INDEX($B$8:$B$15,MATCH(L3690,$L$8:$L$15,0))</f>
        <v>MOD INV_2017</v>
      </c>
      <c r="C3690" s="56" t="str">
        <f>+'INFO ENEL'!B3678</f>
        <v>Lima</v>
      </c>
      <c r="D3690" s="56" t="str">
        <f>+'INFO ENEL'!D3678</f>
        <v>AUCALLAMA (LIMA)</v>
      </c>
      <c r="E3690" s="56" t="str">
        <f>+'INFO ENEL'!D3678</f>
        <v>AUCALLAMA (LIMA)</v>
      </c>
      <c r="F3690" s="50">
        <f>+'INFO ENEL'!E3678</f>
        <v>0</v>
      </c>
      <c r="G3690" s="56" t="str">
        <f>+'INFO ENEL'!L3678</f>
        <v>AT</v>
      </c>
      <c r="H3690" s="57">
        <f>+'INFO ENEL'!M3678</f>
        <v>164.97</v>
      </c>
      <c r="I3690" s="56">
        <f>+'INFO ENEL'!N3678</f>
        <v>18</v>
      </c>
      <c r="J3690" s="56" t="str">
        <f>+'INFO ENEL'!O3678</f>
        <v>Poste</v>
      </c>
      <c r="K3690" s="56" t="str">
        <f>+'INFO ENEL'!P3678</f>
        <v>Madera</v>
      </c>
      <c r="L3690" s="56" t="str">
        <f>+'INFO ENEL'!Q3678</f>
        <v>PM60C1</v>
      </c>
      <c r="M3690" s="55" t="str">
        <f>+IF(ISERROR(INDEX('Estructuras de Acero y Concreto'!$C$6:$C$577,MATCH(L3690,'Estructuras de Acero y Concreto'!$D$6:$D$577,0)))=FALSE,INDEX('Estructuras de Acero y Concreto'!$C$6:$C$577,MATCH(L3690,'Estructuras de Acero y Concreto'!$D$6:$D$577,0)),IF(ISERROR(INDEX('Estructuras de Madera'!$C$5:$C$122,MATCH(L3690,'Estructuras de Madera'!$D$5:$D$122,0)))=FALSE,INDEX('Estructuras de Madera'!$C$5:$C$122,MATCH(L3690,'Estructuras de Madera'!$D$5:$D$122,0)),INDEX(SICODI!$G$3:$G$2404,MATCH(L3690,SICODI!$G$3:$G$2404,0))))</f>
        <v>EMSU1P60C1</v>
      </c>
      <c r="N3690" s="121" t="str">
        <f>+IF(ISERROR(VLOOKUP(M3690,'Resumen de precios LLTT'!$C$17:$D$3071,2,FALSE))=FALSE,VLOOKUP(M3690,'Resumen de precios LLTT'!$C$17:$D$3071,2,FALSE),VLOOKUP(M3690,SICODI!$G$3:$J$2404,2,FALSE))</f>
        <v>Estructura de  Suspensión compuesto por 1 postes de madera tratada 60' Clase 1</v>
      </c>
      <c r="O3690" s="58">
        <f>+IF(ISERROR(VLOOKUP(M3690,'Resumen de precios LLTT'!$C$17:$G$3071,5,FALSE))=FALSE,VLOOKUP(M3690,'Resumen de precios LLTT'!$C$17:$G$3071,5,FALSE),VLOOKUP(M3690,SICODI!$G$3:$J$2404,4,FALSE))</f>
        <v>2141.5628345688324</v>
      </c>
      <c r="P3690" s="16">
        <f t="shared" si="519"/>
        <v>0.84299999999999997</v>
      </c>
      <c r="Q3690" s="78">
        <f t="shared" si="520"/>
        <v>3946.9003041103579</v>
      </c>
      <c r="R3690" s="56">
        <v>0</v>
      </c>
      <c r="S3690" s="16">
        <f t="shared" si="521"/>
        <v>0.13400000000000001</v>
      </c>
      <c r="T3690" s="79">
        <f t="shared" si="522"/>
        <v>44.073720062565663</v>
      </c>
      <c r="U3690" s="80">
        <f t="shared" si="523"/>
        <v>0.183</v>
      </c>
      <c r="V3690" s="81">
        <f t="shared" si="524"/>
        <v>8.0654907714495163</v>
      </c>
      <c r="W3690" s="79">
        <f t="shared" si="525"/>
        <v>2.7140075144318634</v>
      </c>
      <c r="X3690" s="60">
        <f t="shared" si="526"/>
        <v>2.7</v>
      </c>
      <c r="Y3690" s="56">
        <f>+'INFO ENEL'!R3678</f>
        <v>1</v>
      </c>
      <c r="Z3690" s="59">
        <f t="shared" si="527"/>
        <v>2.7</v>
      </c>
    </row>
    <row r="3691" spans="1:26" ht="15" customHeight="1" x14ac:dyDescent="0.25">
      <c r="A3691" s="55">
        <f>+'INFO ENEL'!A3679</f>
        <v>3674</v>
      </c>
      <c r="B3691" s="121" t="str">
        <f>+INDEX($B$8:$B$15,MATCH(L3691,$L$8:$L$15,0))</f>
        <v>MOD INV_2017</v>
      </c>
      <c r="C3691" s="56" t="str">
        <f>+'INFO ENEL'!B3679</f>
        <v>Lima</v>
      </c>
      <c r="D3691" s="56" t="str">
        <f>+'INFO ENEL'!D3679</f>
        <v>AUCALLAMA (LIMA)</v>
      </c>
      <c r="E3691" s="56" t="str">
        <f>+'INFO ENEL'!D3679</f>
        <v>AUCALLAMA (LIMA)</v>
      </c>
      <c r="F3691" s="50">
        <f>+'INFO ENEL'!E3679</f>
        <v>0</v>
      </c>
      <c r="G3691" s="56" t="str">
        <f>+'INFO ENEL'!L3679</f>
        <v>AT</v>
      </c>
      <c r="H3691" s="57">
        <f>+'INFO ENEL'!M3679</f>
        <v>291.2</v>
      </c>
      <c r="I3691" s="56">
        <f>+'INFO ENEL'!N3679</f>
        <v>18</v>
      </c>
      <c r="J3691" s="56" t="str">
        <f>+'INFO ENEL'!O3679</f>
        <v>Poste</v>
      </c>
      <c r="K3691" s="56" t="str">
        <f>+'INFO ENEL'!P3679</f>
        <v>Madera</v>
      </c>
      <c r="L3691" s="56" t="str">
        <f>+'INFO ENEL'!Q3679</f>
        <v>PM60C1</v>
      </c>
      <c r="M3691" s="55" t="str">
        <f>+IF(ISERROR(INDEX('Estructuras de Acero y Concreto'!$C$6:$C$577,MATCH(L3691,'Estructuras de Acero y Concreto'!$D$6:$D$577,0)))=FALSE,INDEX('Estructuras de Acero y Concreto'!$C$6:$C$577,MATCH(L3691,'Estructuras de Acero y Concreto'!$D$6:$D$577,0)),IF(ISERROR(INDEX('Estructuras de Madera'!$C$5:$C$122,MATCH(L3691,'Estructuras de Madera'!$D$5:$D$122,0)))=FALSE,INDEX('Estructuras de Madera'!$C$5:$C$122,MATCH(L3691,'Estructuras de Madera'!$D$5:$D$122,0)),INDEX(SICODI!$G$3:$G$2404,MATCH(L3691,SICODI!$G$3:$G$2404,0))))</f>
        <v>EMSU1P60C1</v>
      </c>
      <c r="N3691" s="121" t="str">
        <f>+IF(ISERROR(VLOOKUP(M3691,'Resumen de precios LLTT'!$C$17:$D$3071,2,FALSE))=FALSE,VLOOKUP(M3691,'Resumen de precios LLTT'!$C$17:$D$3071,2,FALSE),VLOOKUP(M3691,SICODI!$G$3:$J$2404,2,FALSE))</f>
        <v>Estructura de  Suspensión compuesto por 1 postes de madera tratada 60' Clase 1</v>
      </c>
      <c r="O3691" s="58">
        <f>+IF(ISERROR(VLOOKUP(M3691,'Resumen de precios LLTT'!$C$17:$G$3071,5,FALSE))=FALSE,VLOOKUP(M3691,'Resumen de precios LLTT'!$C$17:$G$3071,5,FALSE),VLOOKUP(M3691,SICODI!$G$3:$J$2404,4,FALSE))</f>
        <v>2141.5628345688324</v>
      </c>
      <c r="P3691" s="16">
        <f t="shared" si="519"/>
        <v>0.84299999999999997</v>
      </c>
      <c r="Q3691" s="78">
        <f t="shared" si="520"/>
        <v>3946.9003041103579</v>
      </c>
      <c r="R3691" s="56">
        <v>0</v>
      </c>
      <c r="S3691" s="16">
        <f t="shared" si="521"/>
        <v>0.13400000000000001</v>
      </c>
      <c r="T3691" s="79">
        <f t="shared" si="522"/>
        <v>44.073720062565663</v>
      </c>
      <c r="U3691" s="80">
        <f t="shared" si="523"/>
        <v>0.183</v>
      </c>
      <c r="V3691" s="81">
        <f t="shared" si="524"/>
        <v>8.0654907714495163</v>
      </c>
      <c r="W3691" s="79">
        <f t="shared" si="525"/>
        <v>2.7140075144318634</v>
      </c>
      <c r="X3691" s="60">
        <f t="shared" si="526"/>
        <v>2.7</v>
      </c>
      <c r="Y3691" s="56">
        <f>+'INFO ENEL'!R3679</f>
        <v>1</v>
      </c>
      <c r="Z3691" s="59">
        <f t="shared" si="527"/>
        <v>2.7</v>
      </c>
    </row>
    <row r="3692" spans="1:26" ht="15" customHeight="1" x14ac:dyDescent="0.25">
      <c r="A3692" s="55">
        <f>+'INFO ENEL'!A3680</f>
        <v>3675</v>
      </c>
      <c r="B3692" s="121" t="str">
        <f>+INDEX($B$8:$B$15,MATCH(L3692,$L$8:$L$15,0))</f>
        <v>MOD INV_2017</v>
      </c>
      <c r="C3692" s="56" t="str">
        <f>+'INFO ENEL'!B3680</f>
        <v>Lima</v>
      </c>
      <c r="D3692" s="56" t="str">
        <f>+'INFO ENEL'!D3680</f>
        <v>AUCALLAMA (LIMA)</v>
      </c>
      <c r="E3692" s="56" t="str">
        <f>+'INFO ENEL'!D3680</f>
        <v>AUCALLAMA (LIMA)</v>
      </c>
      <c r="F3692" s="50">
        <f>+'INFO ENEL'!E3680</f>
        <v>0</v>
      </c>
      <c r="G3692" s="56" t="str">
        <f>+'INFO ENEL'!L3680</f>
        <v>AT</v>
      </c>
      <c r="H3692" s="57">
        <f>+'INFO ENEL'!M3680</f>
        <v>232.54</v>
      </c>
      <c r="I3692" s="56">
        <f>+'INFO ENEL'!N3680</f>
        <v>18</v>
      </c>
      <c r="J3692" s="56" t="str">
        <f>+'INFO ENEL'!O3680</f>
        <v>Poste</v>
      </c>
      <c r="K3692" s="56" t="str">
        <f>+'INFO ENEL'!P3680</f>
        <v>Madera</v>
      </c>
      <c r="L3692" s="56" t="str">
        <f>+'INFO ENEL'!Q3680</f>
        <v>PM60C1</v>
      </c>
      <c r="M3692" s="55" t="str">
        <f>+IF(ISERROR(INDEX('Estructuras de Acero y Concreto'!$C$6:$C$577,MATCH(L3692,'Estructuras de Acero y Concreto'!$D$6:$D$577,0)))=FALSE,INDEX('Estructuras de Acero y Concreto'!$C$6:$C$577,MATCH(L3692,'Estructuras de Acero y Concreto'!$D$6:$D$577,0)),IF(ISERROR(INDEX('Estructuras de Madera'!$C$5:$C$122,MATCH(L3692,'Estructuras de Madera'!$D$5:$D$122,0)))=FALSE,INDEX('Estructuras de Madera'!$C$5:$C$122,MATCH(L3692,'Estructuras de Madera'!$D$5:$D$122,0)),INDEX(SICODI!$G$3:$G$2404,MATCH(L3692,SICODI!$G$3:$G$2404,0))))</f>
        <v>EMSU1P60C1</v>
      </c>
      <c r="N3692" s="121" t="str">
        <f>+IF(ISERROR(VLOOKUP(M3692,'Resumen de precios LLTT'!$C$17:$D$3071,2,FALSE))=FALSE,VLOOKUP(M3692,'Resumen de precios LLTT'!$C$17:$D$3071,2,FALSE),VLOOKUP(M3692,SICODI!$G$3:$J$2404,2,FALSE))</f>
        <v>Estructura de  Suspensión compuesto por 1 postes de madera tratada 60' Clase 1</v>
      </c>
      <c r="O3692" s="58">
        <f>+IF(ISERROR(VLOOKUP(M3692,'Resumen de precios LLTT'!$C$17:$G$3071,5,FALSE))=FALSE,VLOOKUP(M3692,'Resumen de precios LLTT'!$C$17:$G$3071,5,FALSE),VLOOKUP(M3692,SICODI!$G$3:$J$2404,4,FALSE))</f>
        <v>2141.5628345688324</v>
      </c>
      <c r="P3692" s="16">
        <f t="shared" si="519"/>
        <v>0.84299999999999997</v>
      </c>
      <c r="Q3692" s="78">
        <f t="shared" si="520"/>
        <v>3946.9003041103579</v>
      </c>
      <c r="R3692" s="56">
        <v>0</v>
      </c>
      <c r="S3692" s="16">
        <f t="shared" si="521"/>
        <v>0.13400000000000001</v>
      </c>
      <c r="T3692" s="79">
        <f t="shared" si="522"/>
        <v>44.073720062565663</v>
      </c>
      <c r="U3692" s="80">
        <f t="shared" si="523"/>
        <v>0.183</v>
      </c>
      <c r="V3692" s="81">
        <f t="shared" si="524"/>
        <v>8.0654907714495163</v>
      </c>
      <c r="W3692" s="79">
        <f t="shared" si="525"/>
        <v>2.7140075144318634</v>
      </c>
      <c r="X3692" s="60">
        <f t="shared" si="526"/>
        <v>2.7</v>
      </c>
      <c r="Y3692" s="56">
        <f>+'INFO ENEL'!R3680</f>
        <v>1</v>
      </c>
      <c r="Z3692" s="59">
        <f t="shared" si="527"/>
        <v>2.7</v>
      </c>
    </row>
    <row r="3693" spans="1:26" ht="15" customHeight="1" x14ac:dyDescent="0.25">
      <c r="A3693" s="55">
        <f>+'INFO ENEL'!A3681</f>
        <v>3676</v>
      </c>
      <c r="B3693" s="121" t="str">
        <f>+INDEX($B$8:$B$15,MATCH(L3693,$L$8:$L$15,0))</f>
        <v>MOD INV_2017</v>
      </c>
      <c r="C3693" s="56" t="str">
        <f>+'INFO ENEL'!B3681</f>
        <v>Lima</v>
      </c>
      <c r="D3693" s="56" t="str">
        <f>+'INFO ENEL'!D3681</f>
        <v>AUCALLAMA (LIMA)</v>
      </c>
      <c r="E3693" s="56" t="str">
        <f>+'INFO ENEL'!D3681</f>
        <v>AUCALLAMA (LIMA)</v>
      </c>
      <c r="F3693" s="50">
        <f>+'INFO ENEL'!E3681</f>
        <v>0</v>
      </c>
      <c r="G3693" s="56" t="str">
        <f>+'INFO ENEL'!L3681</f>
        <v>AT</v>
      </c>
      <c r="H3693" s="57">
        <f>+'INFO ENEL'!M3681</f>
        <v>281.8</v>
      </c>
      <c r="I3693" s="56">
        <f>+'INFO ENEL'!N3681</f>
        <v>18</v>
      </c>
      <c r="J3693" s="56" t="str">
        <f>+'INFO ENEL'!O3681</f>
        <v>Poste</v>
      </c>
      <c r="K3693" s="56" t="str">
        <f>+'INFO ENEL'!P3681</f>
        <v>Madera</v>
      </c>
      <c r="L3693" s="56" t="str">
        <f>+'INFO ENEL'!Q3681</f>
        <v>PM60C1</v>
      </c>
      <c r="M3693" s="55" t="str">
        <f>+IF(ISERROR(INDEX('Estructuras de Acero y Concreto'!$C$6:$C$577,MATCH(L3693,'Estructuras de Acero y Concreto'!$D$6:$D$577,0)))=FALSE,INDEX('Estructuras de Acero y Concreto'!$C$6:$C$577,MATCH(L3693,'Estructuras de Acero y Concreto'!$D$6:$D$577,0)),IF(ISERROR(INDEX('Estructuras de Madera'!$C$5:$C$122,MATCH(L3693,'Estructuras de Madera'!$D$5:$D$122,0)))=FALSE,INDEX('Estructuras de Madera'!$C$5:$C$122,MATCH(L3693,'Estructuras de Madera'!$D$5:$D$122,0)),INDEX(SICODI!$G$3:$G$2404,MATCH(L3693,SICODI!$G$3:$G$2404,0))))</f>
        <v>EMSU1P60C1</v>
      </c>
      <c r="N3693" s="121" t="str">
        <f>+IF(ISERROR(VLOOKUP(M3693,'Resumen de precios LLTT'!$C$17:$D$3071,2,FALSE))=FALSE,VLOOKUP(M3693,'Resumen de precios LLTT'!$C$17:$D$3071,2,FALSE),VLOOKUP(M3693,SICODI!$G$3:$J$2404,2,FALSE))</f>
        <v>Estructura de  Suspensión compuesto por 1 postes de madera tratada 60' Clase 1</v>
      </c>
      <c r="O3693" s="58">
        <f>+IF(ISERROR(VLOOKUP(M3693,'Resumen de precios LLTT'!$C$17:$G$3071,5,FALSE))=FALSE,VLOOKUP(M3693,'Resumen de precios LLTT'!$C$17:$G$3071,5,FALSE),VLOOKUP(M3693,SICODI!$G$3:$J$2404,4,FALSE))</f>
        <v>2141.5628345688324</v>
      </c>
      <c r="P3693" s="16">
        <f t="shared" si="519"/>
        <v>0.84299999999999997</v>
      </c>
      <c r="Q3693" s="78">
        <f t="shared" si="520"/>
        <v>3946.9003041103579</v>
      </c>
      <c r="R3693" s="56">
        <v>0</v>
      </c>
      <c r="S3693" s="16">
        <f t="shared" si="521"/>
        <v>0.13400000000000001</v>
      </c>
      <c r="T3693" s="79">
        <f t="shared" si="522"/>
        <v>44.073720062565663</v>
      </c>
      <c r="U3693" s="80">
        <f t="shared" si="523"/>
        <v>0.183</v>
      </c>
      <c r="V3693" s="81">
        <f t="shared" si="524"/>
        <v>8.0654907714495163</v>
      </c>
      <c r="W3693" s="79">
        <f t="shared" si="525"/>
        <v>2.7140075144318634</v>
      </c>
      <c r="X3693" s="60">
        <f t="shared" si="526"/>
        <v>2.7</v>
      </c>
      <c r="Y3693" s="56">
        <f>+'INFO ENEL'!R3681</f>
        <v>1</v>
      </c>
      <c r="Z3693" s="59">
        <f t="shared" si="527"/>
        <v>2.7</v>
      </c>
    </row>
    <row r="3694" spans="1:26" ht="15" customHeight="1" x14ac:dyDescent="0.25">
      <c r="A3694" s="55">
        <f>+'INFO ENEL'!A3682</f>
        <v>3677</v>
      </c>
      <c r="B3694" s="121" t="str">
        <f>+INDEX($B$8:$B$15,MATCH(L3694,$L$8:$L$15,0))</f>
        <v>MOD INV_2017</v>
      </c>
      <c r="C3694" s="56" t="str">
        <f>+'INFO ENEL'!B3682</f>
        <v>Lima</v>
      </c>
      <c r="D3694" s="56" t="str">
        <f>+'INFO ENEL'!D3682</f>
        <v>AUCALLAMA (LIMA)</v>
      </c>
      <c r="E3694" s="56" t="str">
        <f>+'INFO ENEL'!D3682</f>
        <v>AUCALLAMA (LIMA)</v>
      </c>
      <c r="F3694" s="50">
        <f>+'INFO ENEL'!E3682</f>
        <v>0</v>
      </c>
      <c r="G3694" s="56" t="str">
        <f>+'INFO ENEL'!L3682</f>
        <v>AT</v>
      </c>
      <c r="H3694" s="57">
        <f>+'INFO ENEL'!M3682</f>
        <v>209.53</v>
      </c>
      <c r="I3694" s="56">
        <f>+'INFO ENEL'!N3682</f>
        <v>18</v>
      </c>
      <c r="J3694" s="56" t="str">
        <f>+'INFO ENEL'!O3682</f>
        <v>Poste</v>
      </c>
      <c r="K3694" s="56" t="str">
        <f>+'INFO ENEL'!P3682</f>
        <v>Madera</v>
      </c>
      <c r="L3694" s="56" t="str">
        <f>+'INFO ENEL'!Q3682</f>
        <v>PM60C1</v>
      </c>
      <c r="M3694" s="55" t="str">
        <f>+IF(ISERROR(INDEX('Estructuras de Acero y Concreto'!$C$6:$C$577,MATCH(L3694,'Estructuras de Acero y Concreto'!$D$6:$D$577,0)))=FALSE,INDEX('Estructuras de Acero y Concreto'!$C$6:$C$577,MATCH(L3694,'Estructuras de Acero y Concreto'!$D$6:$D$577,0)),IF(ISERROR(INDEX('Estructuras de Madera'!$C$5:$C$122,MATCH(L3694,'Estructuras de Madera'!$D$5:$D$122,0)))=FALSE,INDEX('Estructuras de Madera'!$C$5:$C$122,MATCH(L3694,'Estructuras de Madera'!$D$5:$D$122,0)),INDEX(SICODI!$G$3:$G$2404,MATCH(L3694,SICODI!$G$3:$G$2404,0))))</f>
        <v>EMSU1P60C1</v>
      </c>
      <c r="N3694" s="121" t="str">
        <f>+IF(ISERROR(VLOOKUP(M3694,'Resumen de precios LLTT'!$C$17:$D$3071,2,FALSE))=FALSE,VLOOKUP(M3694,'Resumen de precios LLTT'!$C$17:$D$3071,2,FALSE),VLOOKUP(M3694,SICODI!$G$3:$J$2404,2,FALSE))</f>
        <v>Estructura de  Suspensión compuesto por 1 postes de madera tratada 60' Clase 1</v>
      </c>
      <c r="O3694" s="58">
        <f>+IF(ISERROR(VLOOKUP(M3694,'Resumen de precios LLTT'!$C$17:$G$3071,5,FALSE))=FALSE,VLOOKUP(M3694,'Resumen de precios LLTT'!$C$17:$G$3071,5,FALSE),VLOOKUP(M3694,SICODI!$G$3:$J$2404,4,FALSE))</f>
        <v>2141.5628345688324</v>
      </c>
      <c r="P3694" s="16">
        <f t="shared" si="519"/>
        <v>0.84299999999999997</v>
      </c>
      <c r="Q3694" s="78">
        <f t="shared" si="520"/>
        <v>3946.9003041103579</v>
      </c>
      <c r="R3694" s="56">
        <v>0</v>
      </c>
      <c r="S3694" s="16">
        <f t="shared" si="521"/>
        <v>0.13400000000000001</v>
      </c>
      <c r="T3694" s="79">
        <f t="shared" si="522"/>
        <v>44.073720062565663</v>
      </c>
      <c r="U3694" s="80">
        <f t="shared" si="523"/>
        <v>0.183</v>
      </c>
      <c r="V3694" s="81">
        <f t="shared" si="524"/>
        <v>8.0654907714495163</v>
      </c>
      <c r="W3694" s="79">
        <f t="shared" si="525"/>
        <v>2.7140075144318634</v>
      </c>
      <c r="X3694" s="60">
        <f t="shared" si="526"/>
        <v>2.7</v>
      </c>
      <c r="Y3694" s="56">
        <f>+'INFO ENEL'!R3682</f>
        <v>1</v>
      </c>
      <c r="Z3694" s="59">
        <f t="shared" si="527"/>
        <v>2.7</v>
      </c>
    </row>
    <row r="3695" spans="1:26" ht="15" customHeight="1" x14ac:dyDescent="0.25">
      <c r="A3695" s="55">
        <f>+'INFO ENEL'!A3683</f>
        <v>3678</v>
      </c>
      <c r="B3695" s="121" t="str">
        <f>+INDEX($B$8:$B$15,MATCH(L3695,$L$8:$L$15,0))</f>
        <v>MOD INV_2017</v>
      </c>
      <c r="C3695" s="56" t="str">
        <f>+'INFO ENEL'!B3683</f>
        <v>Lima</v>
      </c>
      <c r="D3695" s="56" t="str">
        <f>+'INFO ENEL'!D3683</f>
        <v>AUCALLAMA (LIMA)</v>
      </c>
      <c r="E3695" s="56" t="str">
        <f>+'INFO ENEL'!D3683</f>
        <v>AUCALLAMA (LIMA)</v>
      </c>
      <c r="F3695" s="50">
        <f>+'INFO ENEL'!E3683</f>
        <v>0</v>
      </c>
      <c r="G3695" s="56" t="str">
        <f>+'INFO ENEL'!L3683</f>
        <v>AT</v>
      </c>
      <c r="H3695" s="57">
        <f>+'INFO ENEL'!M3683</f>
        <v>304.25</v>
      </c>
      <c r="I3695" s="56">
        <f>+'INFO ENEL'!N3683</f>
        <v>18</v>
      </c>
      <c r="J3695" s="56" t="str">
        <f>+'INFO ENEL'!O3683</f>
        <v>Poste</v>
      </c>
      <c r="K3695" s="56" t="str">
        <f>+'INFO ENEL'!P3683</f>
        <v>Madera</v>
      </c>
      <c r="L3695" s="56" t="str">
        <f>+'INFO ENEL'!Q3683</f>
        <v>PM60C1</v>
      </c>
      <c r="M3695" s="55" t="str">
        <f>+IF(ISERROR(INDEX('Estructuras de Acero y Concreto'!$C$6:$C$577,MATCH(L3695,'Estructuras de Acero y Concreto'!$D$6:$D$577,0)))=FALSE,INDEX('Estructuras de Acero y Concreto'!$C$6:$C$577,MATCH(L3695,'Estructuras de Acero y Concreto'!$D$6:$D$577,0)),IF(ISERROR(INDEX('Estructuras de Madera'!$C$5:$C$122,MATCH(L3695,'Estructuras de Madera'!$D$5:$D$122,0)))=FALSE,INDEX('Estructuras de Madera'!$C$5:$C$122,MATCH(L3695,'Estructuras de Madera'!$D$5:$D$122,0)),INDEX(SICODI!$G$3:$G$2404,MATCH(L3695,SICODI!$G$3:$G$2404,0))))</f>
        <v>EMSU1P60C1</v>
      </c>
      <c r="N3695" s="121" t="str">
        <f>+IF(ISERROR(VLOOKUP(M3695,'Resumen de precios LLTT'!$C$17:$D$3071,2,FALSE))=FALSE,VLOOKUP(M3695,'Resumen de precios LLTT'!$C$17:$D$3071,2,FALSE),VLOOKUP(M3695,SICODI!$G$3:$J$2404,2,FALSE))</f>
        <v>Estructura de  Suspensión compuesto por 1 postes de madera tratada 60' Clase 1</v>
      </c>
      <c r="O3695" s="58">
        <f>+IF(ISERROR(VLOOKUP(M3695,'Resumen de precios LLTT'!$C$17:$G$3071,5,FALSE))=FALSE,VLOOKUP(M3695,'Resumen de precios LLTT'!$C$17:$G$3071,5,FALSE),VLOOKUP(M3695,SICODI!$G$3:$J$2404,4,FALSE))</f>
        <v>2141.5628345688324</v>
      </c>
      <c r="P3695" s="16">
        <f t="shared" si="519"/>
        <v>0.84299999999999997</v>
      </c>
      <c r="Q3695" s="78">
        <f t="shared" si="520"/>
        <v>3946.9003041103579</v>
      </c>
      <c r="R3695" s="56">
        <v>0</v>
      </c>
      <c r="S3695" s="16">
        <f t="shared" si="521"/>
        <v>0.13400000000000001</v>
      </c>
      <c r="T3695" s="79">
        <f t="shared" si="522"/>
        <v>44.073720062565663</v>
      </c>
      <c r="U3695" s="80">
        <f t="shared" si="523"/>
        <v>0.183</v>
      </c>
      <c r="V3695" s="81">
        <f t="shared" si="524"/>
        <v>8.0654907714495163</v>
      </c>
      <c r="W3695" s="79">
        <f t="shared" si="525"/>
        <v>2.7140075144318634</v>
      </c>
      <c r="X3695" s="60">
        <f t="shared" si="526"/>
        <v>2.7</v>
      </c>
      <c r="Y3695" s="56">
        <f>+'INFO ENEL'!R3683</f>
        <v>1</v>
      </c>
      <c r="Z3695" s="59">
        <f t="shared" si="527"/>
        <v>2.7</v>
      </c>
    </row>
    <row r="3696" spans="1:26" ht="15" customHeight="1" x14ac:dyDescent="0.25">
      <c r="A3696" s="55">
        <f>+'INFO ENEL'!A3684</f>
        <v>3679</v>
      </c>
      <c r="B3696" s="121" t="str">
        <f>+INDEX($B$8:$B$15,MATCH(L3696,$L$8:$L$15,0))</f>
        <v>MOD INV_2017</v>
      </c>
      <c r="C3696" s="56" t="str">
        <f>+'INFO ENEL'!B3684</f>
        <v>Lima</v>
      </c>
      <c r="D3696" s="56" t="str">
        <f>+'INFO ENEL'!D3684</f>
        <v>AUCALLAMA (LIMA)</v>
      </c>
      <c r="E3696" s="56" t="str">
        <f>+'INFO ENEL'!D3684</f>
        <v>AUCALLAMA (LIMA)</v>
      </c>
      <c r="F3696" s="50">
        <f>+'INFO ENEL'!E3684</f>
        <v>0</v>
      </c>
      <c r="G3696" s="56" t="str">
        <f>+'INFO ENEL'!L3684</f>
        <v>AT</v>
      </c>
      <c r="H3696" s="57">
        <f>+'INFO ENEL'!M3684</f>
        <v>252.44</v>
      </c>
      <c r="I3696" s="56">
        <f>+'INFO ENEL'!N3684</f>
        <v>18</v>
      </c>
      <c r="J3696" s="56" t="str">
        <f>+'INFO ENEL'!O3684</f>
        <v>Poste</v>
      </c>
      <c r="K3696" s="56" t="str">
        <f>+'INFO ENEL'!P3684</f>
        <v>Madera</v>
      </c>
      <c r="L3696" s="56" t="str">
        <f>+'INFO ENEL'!Q3684</f>
        <v>PM60C1</v>
      </c>
      <c r="M3696" s="55" t="str">
        <f>+IF(ISERROR(INDEX('Estructuras de Acero y Concreto'!$C$6:$C$577,MATCH(L3696,'Estructuras de Acero y Concreto'!$D$6:$D$577,0)))=FALSE,INDEX('Estructuras de Acero y Concreto'!$C$6:$C$577,MATCH(L3696,'Estructuras de Acero y Concreto'!$D$6:$D$577,0)),IF(ISERROR(INDEX('Estructuras de Madera'!$C$5:$C$122,MATCH(L3696,'Estructuras de Madera'!$D$5:$D$122,0)))=FALSE,INDEX('Estructuras de Madera'!$C$5:$C$122,MATCH(L3696,'Estructuras de Madera'!$D$5:$D$122,0)),INDEX(SICODI!$G$3:$G$2404,MATCH(L3696,SICODI!$G$3:$G$2404,0))))</f>
        <v>EMSU1P60C1</v>
      </c>
      <c r="N3696" s="121" t="str">
        <f>+IF(ISERROR(VLOOKUP(M3696,'Resumen de precios LLTT'!$C$17:$D$3071,2,FALSE))=FALSE,VLOOKUP(M3696,'Resumen de precios LLTT'!$C$17:$D$3071,2,FALSE),VLOOKUP(M3696,SICODI!$G$3:$J$2404,2,FALSE))</f>
        <v>Estructura de  Suspensión compuesto por 1 postes de madera tratada 60' Clase 1</v>
      </c>
      <c r="O3696" s="58">
        <f>+IF(ISERROR(VLOOKUP(M3696,'Resumen de precios LLTT'!$C$17:$G$3071,5,FALSE))=FALSE,VLOOKUP(M3696,'Resumen de precios LLTT'!$C$17:$G$3071,5,FALSE),VLOOKUP(M3696,SICODI!$G$3:$J$2404,4,FALSE))</f>
        <v>2141.5628345688324</v>
      </c>
      <c r="P3696" s="16">
        <f t="shared" si="519"/>
        <v>0.84299999999999997</v>
      </c>
      <c r="Q3696" s="78">
        <f t="shared" si="520"/>
        <v>3946.9003041103579</v>
      </c>
      <c r="R3696" s="56">
        <v>0</v>
      </c>
      <c r="S3696" s="16">
        <f t="shared" si="521"/>
        <v>0.13400000000000001</v>
      </c>
      <c r="T3696" s="79">
        <f t="shared" si="522"/>
        <v>44.073720062565663</v>
      </c>
      <c r="U3696" s="80">
        <f t="shared" si="523"/>
        <v>0.183</v>
      </c>
      <c r="V3696" s="81">
        <f t="shared" si="524"/>
        <v>8.0654907714495163</v>
      </c>
      <c r="W3696" s="79">
        <f t="shared" si="525"/>
        <v>2.7140075144318634</v>
      </c>
      <c r="X3696" s="60">
        <f t="shared" si="526"/>
        <v>2.7</v>
      </c>
      <c r="Y3696" s="56">
        <f>+'INFO ENEL'!R3684</f>
        <v>1</v>
      </c>
      <c r="Z3696" s="59">
        <f t="shared" si="527"/>
        <v>2.7</v>
      </c>
    </row>
    <row r="3697" spans="1:26" ht="15" customHeight="1" x14ac:dyDescent="0.25">
      <c r="A3697" s="55">
        <f>+'INFO ENEL'!A3685</f>
        <v>3680</v>
      </c>
      <c r="B3697" s="121" t="str">
        <f>+INDEX($B$8:$B$15,MATCH(L3697,$L$8:$L$15,0))</f>
        <v>MOD INV_2017</v>
      </c>
      <c r="C3697" s="56" t="str">
        <f>+'INFO ENEL'!B3685</f>
        <v>Lima</v>
      </c>
      <c r="D3697" s="56" t="str">
        <f>+'INFO ENEL'!D3685</f>
        <v>AUCALLAMA (LIMA)</v>
      </c>
      <c r="E3697" s="56" t="str">
        <f>+'INFO ENEL'!D3685</f>
        <v>AUCALLAMA (LIMA)</v>
      </c>
      <c r="F3697" s="50">
        <f>+'INFO ENEL'!E3685</f>
        <v>0</v>
      </c>
      <c r="G3697" s="56" t="str">
        <f>+'INFO ENEL'!L3685</f>
        <v>AT</v>
      </c>
      <c r="H3697" s="57">
        <f>+'INFO ENEL'!M3685</f>
        <v>251.13</v>
      </c>
      <c r="I3697" s="56">
        <f>+'INFO ENEL'!N3685</f>
        <v>18</v>
      </c>
      <c r="J3697" s="56" t="str">
        <f>+'INFO ENEL'!O3685</f>
        <v>Poste</v>
      </c>
      <c r="K3697" s="56" t="str">
        <f>+'INFO ENEL'!P3685</f>
        <v>Madera</v>
      </c>
      <c r="L3697" s="56" t="str">
        <f>+'INFO ENEL'!Q3685</f>
        <v>PM60C1</v>
      </c>
      <c r="M3697" s="55" t="str">
        <f>+IF(ISERROR(INDEX('Estructuras de Acero y Concreto'!$C$6:$C$577,MATCH(L3697,'Estructuras de Acero y Concreto'!$D$6:$D$577,0)))=FALSE,INDEX('Estructuras de Acero y Concreto'!$C$6:$C$577,MATCH(L3697,'Estructuras de Acero y Concreto'!$D$6:$D$577,0)),IF(ISERROR(INDEX('Estructuras de Madera'!$C$5:$C$122,MATCH(L3697,'Estructuras de Madera'!$D$5:$D$122,0)))=FALSE,INDEX('Estructuras de Madera'!$C$5:$C$122,MATCH(L3697,'Estructuras de Madera'!$D$5:$D$122,0)),INDEX(SICODI!$G$3:$G$2404,MATCH(L3697,SICODI!$G$3:$G$2404,0))))</f>
        <v>EMSU1P60C1</v>
      </c>
      <c r="N3697" s="121" t="str">
        <f>+IF(ISERROR(VLOOKUP(M3697,'Resumen de precios LLTT'!$C$17:$D$3071,2,FALSE))=FALSE,VLOOKUP(M3697,'Resumen de precios LLTT'!$C$17:$D$3071,2,FALSE),VLOOKUP(M3697,SICODI!$G$3:$J$2404,2,FALSE))</f>
        <v>Estructura de  Suspensión compuesto por 1 postes de madera tratada 60' Clase 1</v>
      </c>
      <c r="O3697" s="58">
        <f>+IF(ISERROR(VLOOKUP(M3697,'Resumen de precios LLTT'!$C$17:$G$3071,5,FALSE))=FALSE,VLOOKUP(M3697,'Resumen de precios LLTT'!$C$17:$G$3071,5,FALSE),VLOOKUP(M3697,SICODI!$G$3:$J$2404,4,FALSE))</f>
        <v>2141.5628345688324</v>
      </c>
      <c r="P3697" s="16">
        <f t="shared" si="519"/>
        <v>0.84299999999999997</v>
      </c>
      <c r="Q3697" s="78">
        <f t="shared" si="520"/>
        <v>3946.9003041103579</v>
      </c>
      <c r="R3697" s="56">
        <v>0</v>
      </c>
      <c r="S3697" s="16">
        <f t="shared" si="521"/>
        <v>0.13400000000000001</v>
      </c>
      <c r="T3697" s="79">
        <f t="shared" si="522"/>
        <v>44.073720062565663</v>
      </c>
      <c r="U3697" s="80">
        <f t="shared" si="523"/>
        <v>0.183</v>
      </c>
      <c r="V3697" s="81">
        <f t="shared" si="524"/>
        <v>8.0654907714495163</v>
      </c>
      <c r="W3697" s="79">
        <f t="shared" si="525"/>
        <v>2.7140075144318634</v>
      </c>
      <c r="X3697" s="60">
        <f t="shared" si="526"/>
        <v>2.7</v>
      </c>
      <c r="Y3697" s="56">
        <f>+'INFO ENEL'!R3685</f>
        <v>1</v>
      </c>
      <c r="Z3697" s="59">
        <f t="shared" si="527"/>
        <v>2.7</v>
      </c>
    </row>
    <row r="3698" spans="1:26" ht="15" customHeight="1" x14ac:dyDescent="0.25">
      <c r="A3698" s="55">
        <f>+'INFO ENEL'!A3686</f>
        <v>3681</v>
      </c>
      <c r="B3698" s="121" t="str">
        <f>+INDEX($B$8:$B$15,MATCH(L3698,$L$8:$L$15,0))</f>
        <v>MOD INV_2017</v>
      </c>
      <c r="C3698" s="56" t="str">
        <f>+'INFO ENEL'!B3686</f>
        <v>Lima</v>
      </c>
      <c r="D3698" s="56" t="str">
        <f>+'INFO ENEL'!D3686</f>
        <v>AUCALLAMA (LIMA)</v>
      </c>
      <c r="E3698" s="56" t="str">
        <f>+'INFO ENEL'!D3686</f>
        <v>AUCALLAMA (LIMA)</v>
      </c>
      <c r="F3698" s="50">
        <f>+'INFO ENEL'!E3686</f>
        <v>0</v>
      </c>
      <c r="G3698" s="56" t="str">
        <f>+'INFO ENEL'!L3686</f>
        <v>AT</v>
      </c>
      <c r="H3698" s="57">
        <f>+'INFO ENEL'!M3686</f>
        <v>410.54</v>
      </c>
      <c r="I3698" s="56">
        <f>+'INFO ENEL'!N3686</f>
        <v>18</v>
      </c>
      <c r="J3698" s="56" t="str">
        <f>+'INFO ENEL'!O3686</f>
        <v>Poste</v>
      </c>
      <c r="K3698" s="56" t="str">
        <f>+'INFO ENEL'!P3686</f>
        <v>Madera</v>
      </c>
      <c r="L3698" s="56" t="str">
        <f>+'INFO ENEL'!Q3686</f>
        <v>PM60C1</v>
      </c>
      <c r="M3698" s="55" t="str">
        <f>+IF(ISERROR(INDEX('Estructuras de Acero y Concreto'!$C$6:$C$577,MATCH(L3698,'Estructuras de Acero y Concreto'!$D$6:$D$577,0)))=FALSE,INDEX('Estructuras de Acero y Concreto'!$C$6:$C$577,MATCH(L3698,'Estructuras de Acero y Concreto'!$D$6:$D$577,0)),IF(ISERROR(INDEX('Estructuras de Madera'!$C$5:$C$122,MATCH(L3698,'Estructuras de Madera'!$D$5:$D$122,0)))=FALSE,INDEX('Estructuras de Madera'!$C$5:$C$122,MATCH(L3698,'Estructuras de Madera'!$D$5:$D$122,0)),INDEX(SICODI!$G$3:$G$2404,MATCH(L3698,SICODI!$G$3:$G$2404,0))))</f>
        <v>EMSU1P60C1</v>
      </c>
      <c r="N3698" s="121" t="str">
        <f>+IF(ISERROR(VLOOKUP(M3698,'Resumen de precios LLTT'!$C$17:$D$3071,2,FALSE))=FALSE,VLOOKUP(M3698,'Resumen de precios LLTT'!$C$17:$D$3071,2,FALSE),VLOOKUP(M3698,SICODI!$G$3:$J$2404,2,FALSE))</f>
        <v>Estructura de  Suspensión compuesto por 1 postes de madera tratada 60' Clase 1</v>
      </c>
      <c r="O3698" s="58">
        <f>+IF(ISERROR(VLOOKUP(M3698,'Resumen de precios LLTT'!$C$17:$G$3071,5,FALSE))=FALSE,VLOOKUP(M3698,'Resumen de precios LLTT'!$C$17:$G$3071,5,FALSE),VLOOKUP(M3698,SICODI!$G$3:$J$2404,4,FALSE))</f>
        <v>2141.5628345688324</v>
      </c>
      <c r="P3698" s="16">
        <f t="shared" si="519"/>
        <v>0.84299999999999997</v>
      </c>
      <c r="Q3698" s="78">
        <f t="shared" si="520"/>
        <v>3946.9003041103579</v>
      </c>
      <c r="R3698" s="56">
        <v>0</v>
      </c>
      <c r="S3698" s="16">
        <f t="shared" si="521"/>
        <v>0.13400000000000001</v>
      </c>
      <c r="T3698" s="79">
        <f t="shared" si="522"/>
        <v>44.073720062565663</v>
      </c>
      <c r="U3698" s="80">
        <f t="shared" si="523"/>
        <v>0.183</v>
      </c>
      <c r="V3698" s="81">
        <f t="shared" si="524"/>
        <v>8.0654907714495163</v>
      </c>
      <c r="W3698" s="79">
        <f t="shared" si="525"/>
        <v>2.7140075144318634</v>
      </c>
      <c r="X3698" s="60">
        <f t="shared" si="526"/>
        <v>2.7</v>
      </c>
      <c r="Y3698" s="56">
        <f>+'INFO ENEL'!R3686</f>
        <v>1</v>
      </c>
      <c r="Z3698" s="59">
        <f t="shared" si="527"/>
        <v>2.7</v>
      </c>
    </row>
    <row r="3699" spans="1:26" ht="15" customHeight="1" x14ac:dyDescent="0.25">
      <c r="A3699" s="55">
        <f>+'INFO ENEL'!A3687</f>
        <v>3682</v>
      </c>
      <c r="B3699" s="121" t="str">
        <f>+INDEX($B$8:$B$15,MATCH(L3699,$L$8:$L$15,0))</f>
        <v>MOD INV_2017</v>
      </c>
      <c r="C3699" s="56" t="str">
        <f>+'INFO ENEL'!B3687</f>
        <v>Lima</v>
      </c>
      <c r="D3699" s="56" t="str">
        <f>+'INFO ENEL'!D3687</f>
        <v>AUCALLAMA (LIMA)</v>
      </c>
      <c r="E3699" s="56" t="str">
        <f>+'INFO ENEL'!D3687</f>
        <v>AUCALLAMA (LIMA)</v>
      </c>
      <c r="F3699" s="50">
        <f>+'INFO ENEL'!E3687</f>
        <v>0</v>
      </c>
      <c r="G3699" s="56" t="str">
        <f>+'INFO ENEL'!L3687</f>
        <v>AT</v>
      </c>
      <c r="H3699" s="57">
        <f>+'INFO ENEL'!M3687</f>
        <v>95.33</v>
      </c>
      <c r="I3699" s="56">
        <f>+'INFO ENEL'!N3687</f>
        <v>18</v>
      </c>
      <c r="J3699" s="56" t="str">
        <f>+'INFO ENEL'!O3687</f>
        <v>Poste</v>
      </c>
      <c r="K3699" s="56" t="str">
        <f>+'INFO ENEL'!P3687</f>
        <v>Madera</v>
      </c>
      <c r="L3699" s="56" t="str">
        <f>+'INFO ENEL'!Q3687</f>
        <v>PM60C1</v>
      </c>
      <c r="M3699" s="55" t="str">
        <f>+IF(ISERROR(INDEX('Estructuras de Acero y Concreto'!$C$6:$C$577,MATCH(L3699,'Estructuras de Acero y Concreto'!$D$6:$D$577,0)))=FALSE,INDEX('Estructuras de Acero y Concreto'!$C$6:$C$577,MATCH(L3699,'Estructuras de Acero y Concreto'!$D$6:$D$577,0)),IF(ISERROR(INDEX('Estructuras de Madera'!$C$5:$C$122,MATCH(L3699,'Estructuras de Madera'!$D$5:$D$122,0)))=FALSE,INDEX('Estructuras de Madera'!$C$5:$C$122,MATCH(L3699,'Estructuras de Madera'!$D$5:$D$122,0)),INDEX(SICODI!$G$3:$G$2404,MATCH(L3699,SICODI!$G$3:$G$2404,0))))</f>
        <v>EMSU1P60C1</v>
      </c>
      <c r="N3699" s="121" t="str">
        <f>+IF(ISERROR(VLOOKUP(M3699,'Resumen de precios LLTT'!$C$17:$D$3071,2,FALSE))=FALSE,VLOOKUP(M3699,'Resumen de precios LLTT'!$C$17:$D$3071,2,FALSE),VLOOKUP(M3699,SICODI!$G$3:$J$2404,2,FALSE))</f>
        <v>Estructura de  Suspensión compuesto por 1 postes de madera tratada 60' Clase 1</v>
      </c>
      <c r="O3699" s="58">
        <f>+IF(ISERROR(VLOOKUP(M3699,'Resumen de precios LLTT'!$C$17:$G$3071,5,FALSE))=FALSE,VLOOKUP(M3699,'Resumen de precios LLTT'!$C$17:$G$3071,5,FALSE),VLOOKUP(M3699,SICODI!$G$3:$J$2404,4,FALSE))</f>
        <v>2141.5628345688324</v>
      </c>
      <c r="P3699" s="16">
        <f t="shared" si="519"/>
        <v>0.84299999999999997</v>
      </c>
      <c r="Q3699" s="78">
        <f t="shared" si="520"/>
        <v>3946.9003041103579</v>
      </c>
      <c r="R3699" s="56">
        <v>0</v>
      </c>
      <c r="S3699" s="16">
        <f t="shared" si="521"/>
        <v>0.13400000000000001</v>
      </c>
      <c r="T3699" s="79">
        <f t="shared" si="522"/>
        <v>44.073720062565663</v>
      </c>
      <c r="U3699" s="80">
        <f t="shared" si="523"/>
        <v>0.183</v>
      </c>
      <c r="V3699" s="81">
        <f t="shared" si="524"/>
        <v>8.0654907714495163</v>
      </c>
      <c r="W3699" s="79">
        <f t="shared" si="525"/>
        <v>2.7140075144318634</v>
      </c>
      <c r="X3699" s="60">
        <f t="shared" si="526"/>
        <v>2.7</v>
      </c>
      <c r="Y3699" s="56">
        <f>+'INFO ENEL'!R3687</f>
        <v>1</v>
      </c>
      <c r="Z3699" s="59">
        <f t="shared" si="527"/>
        <v>2.7</v>
      </c>
    </row>
    <row r="3700" spans="1:26" ht="15" customHeight="1" x14ac:dyDescent="0.25">
      <c r="A3700" s="55">
        <f>+'INFO ENEL'!A3688</f>
        <v>3683</v>
      </c>
      <c r="B3700" s="121" t="str">
        <f>+INDEX($B$8:$B$15,MATCH(L3700,$L$8:$L$15,0))</f>
        <v>MOD INV_2017</v>
      </c>
      <c r="C3700" s="56" t="str">
        <f>+'INFO ENEL'!B3688</f>
        <v>Lima</v>
      </c>
      <c r="D3700" s="56" t="str">
        <f>+'INFO ENEL'!D3688</f>
        <v>AUCALLAMA (LIMA)</v>
      </c>
      <c r="E3700" s="56" t="str">
        <f>+'INFO ENEL'!D3688</f>
        <v>AUCALLAMA (LIMA)</v>
      </c>
      <c r="F3700" s="50">
        <f>+'INFO ENEL'!E3688</f>
        <v>0</v>
      </c>
      <c r="G3700" s="56" t="str">
        <f>+'INFO ENEL'!L3688</f>
        <v>AT</v>
      </c>
      <c r="H3700" s="57">
        <f>+'INFO ENEL'!M3688</f>
        <v>173.22</v>
      </c>
      <c r="I3700" s="56">
        <f>+'INFO ENEL'!N3688</f>
        <v>18</v>
      </c>
      <c r="J3700" s="56" t="str">
        <f>+'INFO ENEL'!O3688</f>
        <v>Poste</v>
      </c>
      <c r="K3700" s="56" t="str">
        <f>+'INFO ENEL'!P3688</f>
        <v>Madera</v>
      </c>
      <c r="L3700" s="56" t="str">
        <f>+'INFO ENEL'!Q3688</f>
        <v>PM60C1</v>
      </c>
      <c r="M3700" s="55" t="str">
        <f>+IF(ISERROR(INDEX('Estructuras de Acero y Concreto'!$C$6:$C$577,MATCH(L3700,'Estructuras de Acero y Concreto'!$D$6:$D$577,0)))=FALSE,INDEX('Estructuras de Acero y Concreto'!$C$6:$C$577,MATCH(L3700,'Estructuras de Acero y Concreto'!$D$6:$D$577,0)),IF(ISERROR(INDEX('Estructuras de Madera'!$C$5:$C$122,MATCH(L3700,'Estructuras de Madera'!$D$5:$D$122,0)))=FALSE,INDEX('Estructuras de Madera'!$C$5:$C$122,MATCH(L3700,'Estructuras de Madera'!$D$5:$D$122,0)),INDEX(SICODI!$G$3:$G$2404,MATCH(L3700,SICODI!$G$3:$G$2404,0))))</f>
        <v>EMSU1P60C1</v>
      </c>
      <c r="N3700" s="121" t="str">
        <f>+IF(ISERROR(VLOOKUP(M3700,'Resumen de precios LLTT'!$C$17:$D$3071,2,FALSE))=FALSE,VLOOKUP(M3700,'Resumen de precios LLTT'!$C$17:$D$3071,2,FALSE),VLOOKUP(M3700,SICODI!$G$3:$J$2404,2,FALSE))</f>
        <v>Estructura de  Suspensión compuesto por 1 postes de madera tratada 60' Clase 1</v>
      </c>
      <c r="O3700" s="58">
        <f>+IF(ISERROR(VLOOKUP(M3700,'Resumen de precios LLTT'!$C$17:$G$3071,5,FALSE))=FALSE,VLOOKUP(M3700,'Resumen de precios LLTT'!$C$17:$G$3071,5,FALSE),VLOOKUP(M3700,SICODI!$G$3:$J$2404,4,FALSE))</f>
        <v>2141.5628345688324</v>
      </c>
      <c r="P3700" s="16">
        <f t="shared" si="519"/>
        <v>0.84299999999999997</v>
      </c>
      <c r="Q3700" s="78">
        <f t="shared" si="520"/>
        <v>3946.9003041103579</v>
      </c>
      <c r="R3700" s="56">
        <v>0</v>
      </c>
      <c r="S3700" s="16">
        <f t="shared" si="521"/>
        <v>0.13400000000000001</v>
      </c>
      <c r="T3700" s="79">
        <f t="shared" si="522"/>
        <v>44.073720062565663</v>
      </c>
      <c r="U3700" s="80">
        <f t="shared" si="523"/>
        <v>0.183</v>
      </c>
      <c r="V3700" s="81">
        <f t="shared" si="524"/>
        <v>8.0654907714495163</v>
      </c>
      <c r="W3700" s="79">
        <f t="shared" si="525"/>
        <v>2.7140075144318634</v>
      </c>
      <c r="X3700" s="60">
        <f t="shared" si="526"/>
        <v>2.7</v>
      </c>
      <c r="Y3700" s="56">
        <f>+'INFO ENEL'!R3688</f>
        <v>1</v>
      </c>
      <c r="Z3700" s="59">
        <f t="shared" si="527"/>
        <v>2.7</v>
      </c>
    </row>
    <row r="3701" spans="1:26" ht="15" customHeight="1" x14ac:dyDescent="0.25">
      <c r="A3701" s="55">
        <f>+'INFO ENEL'!A3689</f>
        <v>3684</v>
      </c>
      <c r="B3701" s="121" t="str">
        <f>+INDEX($B$8:$B$15,MATCH(L3701,$L$8:$L$15,0))</f>
        <v>MOD INV_2017</v>
      </c>
      <c r="C3701" s="56" t="str">
        <f>+'INFO ENEL'!B3689</f>
        <v>Lima</v>
      </c>
      <c r="D3701" s="56" t="str">
        <f>+'INFO ENEL'!D3689</f>
        <v>AUCALLAMA (LIMA)</v>
      </c>
      <c r="E3701" s="56" t="str">
        <f>+'INFO ENEL'!D3689</f>
        <v>AUCALLAMA (LIMA)</v>
      </c>
      <c r="F3701" s="50">
        <f>+'INFO ENEL'!E3689</f>
        <v>0</v>
      </c>
      <c r="G3701" s="56" t="str">
        <f>+'INFO ENEL'!L3689</f>
        <v>AT</v>
      </c>
      <c r="H3701" s="57">
        <f>+'INFO ENEL'!M3689</f>
        <v>212.03</v>
      </c>
      <c r="I3701" s="56">
        <f>+'INFO ENEL'!N3689</f>
        <v>18</v>
      </c>
      <c r="J3701" s="56" t="str">
        <f>+'INFO ENEL'!O3689</f>
        <v>Poste</v>
      </c>
      <c r="K3701" s="56" t="str">
        <f>+'INFO ENEL'!P3689</f>
        <v>Madera</v>
      </c>
      <c r="L3701" s="56" t="str">
        <f>+'INFO ENEL'!Q3689</f>
        <v>PM60C1</v>
      </c>
      <c r="M3701" s="55" t="str">
        <f>+IF(ISERROR(INDEX('Estructuras de Acero y Concreto'!$C$6:$C$577,MATCH(L3701,'Estructuras de Acero y Concreto'!$D$6:$D$577,0)))=FALSE,INDEX('Estructuras de Acero y Concreto'!$C$6:$C$577,MATCH(L3701,'Estructuras de Acero y Concreto'!$D$6:$D$577,0)),IF(ISERROR(INDEX('Estructuras de Madera'!$C$5:$C$122,MATCH(L3701,'Estructuras de Madera'!$D$5:$D$122,0)))=FALSE,INDEX('Estructuras de Madera'!$C$5:$C$122,MATCH(L3701,'Estructuras de Madera'!$D$5:$D$122,0)),INDEX(SICODI!$G$3:$G$2404,MATCH(L3701,SICODI!$G$3:$G$2404,0))))</f>
        <v>EMSU1P60C1</v>
      </c>
      <c r="N3701" s="121" t="str">
        <f>+IF(ISERROR(VLOOKUP(M3701,'Resumen de precios LLTT'!$C$17:$D$3071,2,FALSE))=FALSE,VLOOKUP(M3701,'Resumen de precios LLTT'!$C$17:$D$3071,2,FALSE),VLOOKUP(M3701,SICODI!$G$3:$J$2404,2,FALSE))</f>
        <v>Estructura de  Suspensión compuesto por 1 postes de madera tratada 60' Clase 1</v>
      </c>
      <c r="O3701" s="58">
        <f>+IF(ISERROR(VLOOKUP(M3701,'Resumen de precios LLTT'!$C$17:$G$3071,5,FALSE))=FALSE,VLOOKUP(M3701,'Resumen de precios LLTT'!$C$17:$G$3071,5,FALSE),VLOOKUP(M3701,SICODI!$G$3:$J$2404,4,FALSE))</f>
        <v>2141.5628345688324</v>
      </c>
      <c r="P3701" s="16">
        <f t="shared" si="519"/>
        <v>0.84299999999999997</v>
      </c>
      <c r="Q3701" s="78">
        <f t="shared" si="520"/>
        <v>3946.9003041103579</v>
      </c>
      <c r="R3701" s="56">
        <v>0</v>
      </c>
      <c r="S3701" s="16">
        <f t="shared" si="521"/>
        <v>0.13400000000000001</v>
      </c>
      <c r="T3701" s="79">
        <f t="shared" si="522"/>
        <v>44.073720062565663</v>
      </c>
      <c r="U3701" s="80">
        <f t="shared" si="523"/>
        <v>0.183</v>
      </c>
      <c r="V3701" s="81">
        <f t="shared" si="524"/>
        <v>8.0654907714495163</v>
      </c>
      <c r="W3701" s="79">
        <f t="shared" si="525"/>
        <v>2.7140075144318634</v>
      </c>
      <c r="X3701" s="60">
        <f t="shared" si="526"/>
        <v>2.7</v>
      </c>
      <c r="Y3701" s="56">
        <f>+'INFO ENEL'!R3689</f>
        <v>1</v>
      </c>
      <c r="Z3701" s="59">
        <f t="shared" si="527"/>
        <v>2.7</v>
      </c>
    </row>
    <row r="3702" spans="1:26" ht="15" customHeight="1" x14ac:dyDescent="0.25">
      <c r="A3702" s="55">
        <f>+'INFO ENEL'!A3690</f>
        <v>3685</v>
      </c>
      <c r="B3702" s="121" t="str">
        <f>+INDEX($B$8:$B$15,MATCH(L3702,$L$8:$L$15,0))</f>
        <v>MOD INV_2017</v>
      </c>
      <c r="C3702" s="56" t="str">
        <f>+'INFO ENEL'!B3690</f>
        <v>Lima</v>
      </c>
      <c r="D3702" s="56" t="str">
        <f>+'INFO ENEL'!D3690</f>
        <v>AUCALLAMA (LIMA)</v>
      </c>
      <c r="E3702" s="56" t="str">
        <f>+'INFO ENEL'!D3690</f>
        <v>AUCALLAMA (LIMA)</v>
      </c>
      <c r="F3702" s="50">
        <f>+'INFO ENEL'!E3690</f>
        <v>0</v>
      </c>
      <c r="G3702" s="56" t="str">
        <f>+'INFO ENEL'!L3690</f>
        <v>AT</v>
      </c>
      <c r="H3702" s="57">
        <f>+'INFO ENEL'!M3690</f>
        <v>186.12</v>
      </c>
      <c r="I3702" s="56">
        <f>+'INFO ENEL'!N3690</f>
        <v>18</v>
      </c>
      <c r="J3702" s="56" t="str">
        <f>+'INFO ENEL'!O3690</f>
        <v>Poste</v>
      </c>
      <c r="K3702" s="56" t="str">
        <f>+'INFO ENEL'!P3690</f>
        <v>Madera</v>
      </c>
      <c r="L3702" s="56" t="str">
        <f>+'INFO ENEL'!Q3690</f>
        <v>PM60C1</v>
      </c>
      <c r="M3702" s="55" t="str">
        <f>+IF(ISERROR(INDEX('Estructuras de Acero y Concreto'!$C$6:$C$577,MATCH(L3702,'Estructuras de Acero y Concreto'!$D$6:$D$577,0)))=FALSE,INDEX('Estructuras de Acero y Concreto'!$C$6:$C$577,MATCH(L3702,'Estructuras de Acero y Concreto'!$D$6:$D$577,0)),IF(ISERROR(INDEX('Estructuras de Madera'!$C$5:$C$122,MATCH(L3702,'Estructuras de Madera'!$D$5:$D$122,0)))=FALSE,INDEX('Estructuras de Madera'!$C$5:$C$122,MATCH(L3702,'Estructuras de Madera'!$D$5:$D$122,0)),INDEX(SICODI!$G$3:$G$2404,MATCH(L3702,SICODI!$G$3:$G$2404,0))))</f>
        <v>EMSU1P60C1</v>
      </c>
      <c r="N3702" s="121" t="str">
        <f>+IF(ISERROR(VLOOKUP(M3702,'Resumen de precios LLTT'!$C$17:$D$3071,2,FALSE))=FALSE,VLOOKUP(M3702,'Resumen de precios LLTT'!$C$17:$D$3071,2,FALSE),VLOOKUP(M3702,SICODI!$G$3:$J$2404,2,FALSE))</f>
        <v>Estructura de  Suspensión compuesto por 1 postes de madera tratada 60' Clase 1</v>
      </c>
      <c r="O3702" s="58">
        <f>+IF(ISERROR(VLOOKUP(M3702,'Resumen de precios LLTT'!$C$17:$G$3071,5,FALSE))=FALSE,VLOOKUP(M3702,'Resumen de precios LLTT'!$C$17:$G$3071,5,FALSE),VLOOKUP(M3702,SICODI!$G$3:$J$2404,4,FALSE))</f>
        <v>2141.5628345688324</v>
      </c>
      <c r="P3702" s="16">
        <f t="shared" si="519"/>
        <v>0.84299999999999997</v>
      </c>
      <c r="Q3702" s="78">
        <f t="shared" si="520"/>
        <v>3946.9003041103579</v>
      </c>
      <c r="R3702" s="56">
        <v>0</v>
      </c>
      <c r="S3702" s="16">
        <f t="shared" si="521"/>
        <v>0.13400000000000001</v>
      </c>
      <c r="T3702" s="79">
        <f t="shared" si="522"/>
        <v>44.073720062565663</v>
      </c>
      <c r="U3702" s="80">
        <f t="shared" si="523"/>
        <v>0.183</v>
      </c>
      <c r="V3702" s="81">
        <f t="shared" si="524"/>
        <v>8.0654907714495163</v>
      </c>
      <c r="W3702" s="79">
        <f t="shared" si="525"/>
        <v>2.7140075144318634</v>
      </c>
      <c r="X3702" s="60">
        <f t="shared" si="526"/>
        <v>2.7</v>
      </c>
      <c r="Y3702" s="56">
        <f>+'INFO ENEL'!R3690</f>
        <v>1</v>
      </c>
      <c r="Z3702" s="59">
        <f t="shared" si="527"/>
        <v>2.7</v>
      </c>
    </row>
    <row r="3703" spans="1:26" ht="15" customHeight="1" x14ac:dyDescent="0.25">
      <c r="A3703" s="55">
        <f>+'INFO ENEL'!A3691</f>
        <v>3686</v>
      </c>
      <c r="B3703" s="121" t="str">
        <f>+INDEX($B$8:$B$15,MATCH(L3703,$L$8:$L$15,0))</f>
        <v>MOD INV_2017</v>
      </c>
      <c r="C3703" s="56" t="str">
        <f>+'INFO ENEL'!B3691</f>
        <v>Lima</v>
      </c>
      <c r="D3703" s="56" t="str">
        <f>+'INFO ENEL'!D3691</f>
        <v>AUCALLAMA (LIMA)</v>
      </c>
      <c r="E3703" s="56" t="str">
        <f>+'INFO ENEL'!D3691</f>
        <v>AUCALLAMA (LIMA)</v>
      </c>
      <c r="F3703" s="50">
        <f>+'INFO ENEL'!E3691</f>
        <v>0</v>
      </c>
      <c r="G3703" s="56" t="str">
        <f>+'INFO ENEL'!L3691</f>
        <v>AT</v>
      </c>
      <c r="H3703" s="57">
        <f>+'INFO ENEL'!M3691</f>
        <v>203.28</v>
      </c>
      <c r="I3703" s="56">
        <f>+'INFO ENEL'!N3691</f>
        <v>18</v>
      </c>
      <c r="J3703" s="56" t="str">
        <f>+'INFO ENEL'!O3691</f>
        <v>Poste</v>
      </c>
      <c r="K3703" s="56" t="str">
        <f>+'INFO ENEL'!P3691</f>
        <v>Madera</v>
      </c>
      <c r="L3703" s="56" t="str">
        <f>+'INFO ENEL'!Q3691</f>
        <v>PM60C1</v>
      </c>
      <c r="M3703" s="55" t="str">
        <f>+IF(ISERROR(INDEX('Estructuras de Acero y Concreto'!$C$6:$C$577,MATCH(L3703,'Estructuras de Acero y Concreto'!$D$6:$D$577,0)))=FALSE,INDEX('Estructuras de Acero y Concreto'!$C$6:$C$577,MATCH(L3703,'Estructuras de Acero y Concreto'!$D$6:$D$577,0)),IF(ISERROR(INDEX('Estructuras de Madera'!$C$5:$C$122,MATCH(L3703,'Estructuras de Madera'!$D$5:$D$122,0)))=FALSE,INDEX('Estructuras de Madera'!$C$5:$C$122,MATCH(L3703,'Estructuras de Madera'!$D$5:$D$122,0)),INDEX(SICODI!$G$3:$G$2404,MATCH(L3703,SICODI!$G$3:$G$2404,0))))</f>
        <v>EMSU1P60C1</v>
      </c>
      <c r="N3703" s="121" t="str">
        <f>+IF(ISERROR(VLOOKUP(M3703,'Resumen de precios LLTT'!$C$17:$D$3071,2,FALSE))=FALSE,VLOOKUP(M3703,'Resumen de precios LLTT'!$C$17:$D$3071,2,FALSE),VLOOKUP(M3703,SICODI!$G$3:$J$2404,2,FALSE))</f>
        <v>Estructura de  Suspensión compuesto por 1 postes de madera tratada 60' Clase 1</v>
      </c>
      <c r="O3703" s="58">
        <f>+IF(ISERROR(VLOOKUP(M3703,'Resumen de precios LLTT'!$C$17:$G$3071,5,FALSE))=FALSE,VLOOKUP(M3703,'Resumen de precios LLTT'!$C$17:$G$3071,5,FALSE),VLOOKUP(M3703,SICODI!$G$3:$J$2404,4,FALSE))</f>
        <v>2141.5628345688324</v>
      </c>
      <c r="P3703" s="16">
        <f t="shared" si="519"/>
        <v>0.84299999999999997</v>
      </c>
      <c r="Q3703" s="78">
        <f t="shared" si="520"/>
        <v>3946.9003041103579</v>
      </c>
      <c r="R3703" s="56">
        <v>0</v>
      </c>
      <c r="S3703" s="16">
        <f t="shared" si="521"/>
        <v>0.13400000000000001</v>
      </c>
      <c r="T3703" s="79">
        <f t="shared" si="522"/>
        <v>44.073720062565663</v>
      </c>
      <c r="U3703" s="80">
        <f t="shared" si="523"/>
        <v>0.183</v>
      </c>
      <c r="V3703" s="81">
        <f t="shared" si="524"/>
        <v>8.0654907714495163</v>
      </c>
      <c r="W3703" s="79">
        <f t="shared" si="525"/>
        <v>2.7140075144318634</v>
      </c>
      <c r="X3703" s="60">
        <f t="shared" si="526"/>
        <v>2.7</v>
      </c>
      <c r="Y3703" s="56">
        <f>+'INFO ENEL'!R3691</f>
        <v>1</v>
      </c>
      <c r="Z3703" s="59">
        <f t="shared" si="527"/>
        <v>2.7</v>
      </c>
    </row>
    <row r="3704" spans="1:26" ht="15" customHeight="1" x14ac:dyDescent="0.25">
      <c r="A3704" s="55">
        <f>+'INFO ENEL'!A3692</f>
        <v>3687</v>
      </c>
      <c r="B3704" s="121" t="str">
        <f>+INDEX($B$8:$B$15,MATCH(L3704,$L$8:$L$15,0))</f>
        <v>MOD INV_2017</v>
      </c>
      <c r="C3704" s="56" t="str">
        <f>+'INFO ENEL'!B3692</f>
        <v>Lima</v>
      </c>
      <c r="D3704" s="56" t="str">
        <f>+'INFO ENEL'!D3692</f>
        <v>AUCALLAMA (LIMA)</v>
      </c>
      <c r="E3704" s="56" t="str">
        <f>+'INFO ENEL'!D3692</f>
        <v>AUCALLAMA (LIMA)</v>
      </c>
      <c r="F3704" s="50">
        <f>+'INFO ENEL'!E3692</f>
        <v>0</v>
      </c>
      <c r="G3704" s="56" t="str">
        <f>+'INFO ENEL'!L3692</f>
        <v>AT</v>
      </c>
      <c r="H3704" s="57">
        <f>+'INFO ENEL'!M3692</f>
        <v>313</v>
      </c>
      <c r="I3704" s="56">
        <f>+'INFO ENEL'!N3692</f>
        <v>18</v>
      </c>
      <c r="J3704" s="56" t="str">
        <f>+'INFO ENEL'!O3692</f>
        <v>Poste</v>
      </c>
      <c r="K3704" s="56" t="str">
        <f>+'INFO ENEL'!P3692</f>
        <v>Madera</v>
      </c>
      <c r="L3704" s="56" t="str">
        <f>+'INFO ENEL'!Q3692</f>
        <v>PM60C1</v>
      </c>
      <c r="M3704" s="55" t="str">
        <f>+IF(ISERROR(INDEX('Estructuras de Acero y Concreto'!$C$6:$C$577,MATCH(L3704,'Estructuras de Acero y Concreto'!$D$6:$D$577,0)))=FALSE,INDEX('Estructuras de Acero y Concreto'!$C$6:$C$577,MATCH(L3704,'Estructuras de Acero y Concreto'!$D$6:$D$577,0)),IF(ISERROR(INDEX('Estructuras de Madera'!$C$5:$C$122,MATCH(L3704,'Estructuras de Madera'!$D$5:$D$122,0)))=FALSE,INDEX('Estructuras de Madera'!$C$5:$C$122,MATCH(L3704,'Estructuras de Madera'!$D$5:$D$122,0)),INDEX(SICODI!$G$3:$G$2404,MATCH(L3704,SICODI!$G$3:$G$2404,0))))</f>
        <v>EMSU1P60C1</v>
      </c>
      <c r="N3704" s="121" t="str">
        <f>+IF(ISERROR(VLOOKUP(M3704,'Resumen de precios LLTT'!$C$17:$D$3071,2,FALSE))=FALSE,VLOOKUP(M3704,'Resumen de precios LLTT'!$C$17:$D$3071,2,FALSE),VLOOKUP(M3704,SICODI!$G$3:$J$2404,2,FALSE))</f>
        <v>Estructura de  Suspensión compuesto por 1 postes de madera tratada 60' Clase 1</v>
      </c>
      <c r="O3704" s="58">
        <f>+IF(ISERROR(VLOOKUP(M3704,'Resumen de precios LLTT'!$C$17:$G$3071,5,FALSE))=FALSE,VLOOKUP(M3704,'Resumen de precios LLTT'!$C$17:$G$3071,5,FALSE),VLOOKUP(M3704,SICODI!$G$3:$J$2404,4,FALSE))</f>
        <v>2141.5628345688324</v>
      </c>
      <c r="P3704" s="16">
        <f t="shared" si="519"/>
        <v>0.84299999999999997</v>
      </c>
      <c r="Q3704" s="78">
        <f t="shared" si="520"/>
        <v>3946.9003041103579</v>
      </c>
      <c r="R3704" s="56">
        <v>0</v>
      </c>
      <c r="S3704" s="16">
        <f t="shared" si="521"/>
        <v>0.13400000000000001</v>
      </c>
      <c r="T3704" s="79">
        <f t="shared" si="522"/>
        <v>44.073720062565663</v>
      </c>
      <c r="U3704" s="80">
        <f t="shared" si="523"/>
        <v>0.183</v>
      </c>
      <c r="V3704" s="81">
        <f t="shared" si="524"/>
        <v>8.0654907714495163</v>
      </c>
      <c r="W3704" s="79">
        <f t="shared" si="525"/>
        <v>2.7140075144318634</v>
      </c>
      <c r="X3704" s="60">
        <f t="shared" si="526"/>
        <v>2.7</v>
      </c>
      <c r="Y3704" s="56">
        <f>+'INFO ENEL'!R3692</f>
        <v>1</v>
      </c>
      <c r="Z3704" s="59">
        <f t="shared" si="527"/>
        <v>2.7</v>
      </c>
    </row>
    <row r="3705" spans="1:26" ht="15" customHeight="1" x14ac:dyDescent="0.25">
      <c r="A3705" s="55">
        <f>+'INFO ENEL'!A3693</f>
        <v>3688</v>
      </c>
      <c r="B3705" s="121" t="str">
        <f>+INDEX($B$8:$B$15,MATCH(L3705,$L$8:$L$15,0))</f>
        <v>MOD INV_2017</v>
      </c>
      <c r="C3705" s="56" t="str">
        <f>+'INFO ENEL'!B3693</f>
        <v>Lima</v>
      </c>
      <c r="D3705" s="56" t="str">
        <f>+'INFO ENEL'!D3693</f>
        <v>AUCALLAMA (LIMA)</v>
      </c>
      <c r="E3705" s="56" t="str">
        <f>+'INFO ENEL'!D3693</f>
        <v>AUCALLAMA (LIMA)</v>
      </c>
      <c r="F3705" s="50">
        <f>+'INFO ENEL'!E3693</f>
        <v>0</v>
      </c>
      <c r="G3705" s="56" t="str">
        <f>+'INFO ENEL'!L3693</f>
        <v>AT</v>
      </c>
      <c r="H3705" s="57">
        <f>+'INFO ENEL'!M3693</f>
        <v>190.23</v>
      </c>
      <c r="I3705" s="56">
        <f>+'INFO ENEL'!N3693</f>
        <v>18</v>
      </c>
      <c r="J3705" s="56" t="str">
        <f>+'INFO ENEL'!O3693</f>
        <v>Poste</v>
      </c>
      <c r="K3705" s="56" t="str">
        <f>+'INFO ENEL'!P3693</f>
        <v>Madera</v>
      </c>
      <c r="L3705" s="56" t="str">
        <f>+'INFO ENEL'!Q3693</f>
        <v>PM60C1</v>
      </c>
      <c r="M3705" s="55" t="str">
        <f>+IF(ISERROR(INDEX('Estructuras de Acero y Concreto'!$C$6:$C$577,MATCH(L3705,'Estructuras de Acero y Concreto'!$D$6:$D$577,0)))=FALSE,INDEX('Estructuras de Acero y Concreto'!$C$6:$C$577,MATCH(L3705,'Estructuras de Acero y Concreto'!$D$6:$D$577,0)),IF(ISERROR(INDEX('Estructuras de Madera'!$C$5:$C$122,MATCH(L3705,'Estructuras de Madera'!$D$5:$D$122,0)))=FALSE,INDEX('Estructuras de Madera'!$C$5:$C$122,MATCH(L3705,'Estructuras de Madera'!$D$5:$D$122,0)),INDEX(SICODI!$G$3:$G$2404,MATCH(L3705,SICODI!$G$3:$G$2404,0))))</f>
        <v>EMSU1P60C1</v>
      </c>
      <c r="N3705" s="121" t="str">
        <f>+IF(ISERROR(VLOOKUP(M3705,'Resumen de precios LLTT'!$C$17:$D$3071,2,FALSE))=FALSE,VLOOKUP(M3705,'Resumen de precios LLTT'!$C$17:$D$3071,2,FALSE),VLOOKUP(M3705,SICODI!$G$3:$J$2404,2,FALSE))</f>
        <v>Estructura de  Suspensión compuesto por 1 postes de madera tratada 60' Clase 1</v>
      </c>
      <c r="O3705" s="58">
        <f>+IF(ISERROR(VLOOKUP(M3705,'Resumen de precios LLTT'!$C$17:$G$3071,5,FALSE))=FALSE,VLOOKUP(M3705,'Resumen de precios LLTT'!$C$17:$G$3071,5,FALSE),VLOOKUP(M3705,SICODI!$G$3:$J$2404,4,FALSE))</f>
        <v>2141.5628345688324</v>
      </c>
      <c r="P3705" s="16">
        <f t="shared" si="519"/>
        <v>0.84299999999999997</v>
      </c>
      <c r="Q3705" s="78">
        <f t="shared" si="520"/>
        <v>3946.9003041103579</v>
      </c>
      <c r="R3705" s="56">
        <v>0</v>
      </c>
      <c r="S3705" s="16">
        <f t="shared" si="521"/>
        <v>0.13400000000000001</v>
      </c>
      <c r="T3705" s="79">
        <f t="shared" si="522"/>
        <v>44.073720062565663</v>
      </c>
      <c r="U3705" s="80">
        <f t="shared" si="523"/>
        <v>0.183</v>
      </c>
      <c r="V3705" s="81">
        <f t="shared" si="524"/>
        <v>8.0654907714495163</v>
      </c>
      <c r="W3705" s="79">
        <f t="shared" si="525"/>
        <v>2.7140075144318634</v>
      </c>
      <c r="X3705" s="60">
        <f t="shared" si="526"/>
        <v>2.7</v>
      </c>
      <c r="Y3705" s="56">
        <f>+'INFO ENEL'!R3693</f>
        <v>1</v>
      </c>
      <c r="Z3705" s="59">
        <f t="shared" si="527"/>
        <v>2.7</v>
      </c>
    </row>
    <row r="3706" spans="1:26" ht="15" customHeight="1" x14ac:dyDescent="0.25">
      <c r="A3706" s="55">
        <f>+'INFO ENEL'!A3694</f>
        <v>3689</v>
      </c>
      <c r="B3706" s="121" t="str">
        <f>+INDEX($B$8:$B$15,MATCH(L3706,$L$8:$L$15,0))</f>
        <v>MOD INV_2017</v>
      </c>
      <c r="C3706" s="56" t="str">
        <f>+'INFO ENEL'!B3694</f>
        <v>Lima</v>
      </c>
      <c r="D3706" s="56" t="str">
        <f>+'INFO ENEL'!D3694</f>
        <v>PUENTE PIEDRA (LIMA)</v>
      </c>
      <c r="E3706" s="56" t="str">
        <f>+'INFO ENEL'!D3694</f>
        <v>PUENTE PIEDRA (LIMA)</v>
      </c>
      <c r="F3706" s="50">
        <f>+'INFO ENEL'!E3694</f>
        <v>0</v>
      </c>
      <c r="G3706" s="56" t="str">
        <f>+'INFO ENEL'!L3694</f>
        <v>AT</v>
      </c>
      <c r="H3706" s="57">
        <f>+'INFO ENEL'!M3694</f>
        <v>61.83</v>
      </c>
      <c r="I3706" s="56">
        <f>+'INFO ENEL'!N3694</f>
        <v>18</v>
      </c>
      <c r="J3706" s="56" t="str">
        <f>+'INFO ENEL'!O3694</f>
        <v>Poste</v>
      </c>
      <c r="K3706" s="56" t="str">
        <f>+'INFO ENEL'!P3694</f>
        <v>Madera</v>
      </c>
      <c r="L3706" s="56" t="str">
        <f>+'INFO ENEL'!Q3694</f>
        <v>PM60C1</v>
      </c>
      <c r="M3706" s="55" t="str">
        <f>+IF(ISERROR(INDEX('Estructuras de Acero y Concreto'!$C$6:$C$577,MATCH(L3706,'Estructuras de Acero y Concreto'!$D$6:$D$577,0)))=FALSE,INDEX('Estructuras de Acero y Concreto'!$C$6:$C$577,MATCH(L3706,'Estructuras de Acero y Concreto'!$D$6:$D$577,0)),IF(ISERROR(INDEX('Estructuras de Madera'!$C$5:$C$122,MATCH(L3706,'Estructuras de Madera'!$D$5:$D$122,0)))=FALSE,INDEX('Estructuras de Madera'!$C$5:$C$122,MATCH(L3706,'Estructuras de Madera'!$D$5:$D$122,0)),INDEX(SICODI!$G$3:$G$2404,MATCH(L3706,SICODI!$G$3:$G$2404,0))))</f>
        <v>EMSU1P60C1</v>
      </c>
      <c r="N3706" s="121" t="str">
        <f>+IF(ISERROR(VLOOKUP(M3706,'Resumen de precios LLTT'!$C$17:$D$3071,2,FALSE))=FALSE,VLOOKUP(M3706,'Resumen de precios LLTT'!$C$17:$D$3071,2,FALSE),VLOOKUP(M3706,SICODI!$G$3:$J$2404,2,FALSE))</f>
        <v>Estructura de  Suspensión compuesto por 1 postes de madera tratada 60' Clase 1</v>
      </c>
      <c r="O3706" s="58">
        <f>+IF(ISERROR(VLOOKUP(M3706,'Resumen de precios LLTT'!$C$17:$G$3071,5,FALSE))=FALSE,VLOOKUP(M3706,'Resumen de precios LLTT'!$C$17:$G$3071,5,FALSE),VLOOKUP(M3706,SICODI!$G$3:$J$2404,4,FALSE))</f>
        <v>2141.5628345688324</v>
      </c>
      <c r="P3706" s="16">
        <f t="shared" si="519"/>
        <v>0.84299999999999997</v>
      </c>
      <c r="Q3706" s="78">
        <f t="shared" si="520"/>
        <v>3946.9003041103579</v>
      </c>
      <c r="R3706" s="56">
        <v>0</v>
      </c>
      <c r="S3706" s="16">
        <f t="shared" si="521"/>
        <v>0.13400000000000001</v>
      </c>
      <c r="T3706" s="79">
        <f t="shared" si="522"/>
        <v>44.073720062565663</v>
      </c>
      <c r="U3706" s="80">
        <f t="shared" si="523"/>
        <v>0.183</v>
      </c>
      <c r="V3706" s="81">
        <f t="shared" si="524"/>
        <v>8.0654907714495163</v>
      </c>
      <c r="W3706" s="79">
        <f t="shared" si="525"/>
        <v>2.7140075144318634</v>
      </c>
      <c r="X3706" s="60">
        <f t="shared" si="526"/>
        <v>2.7</v>
      </c>
      <c r="Y3706" s="56">
        <f>+'INFO ENEL'!R3694</f>
        <v>1</v>
      </c>
      <c r="Z3706" s="59">
        <f t="shared" si="527"/>
        <v>2.7</v>
      </c>
    </row>
    <row r="3707" spans="1:26" ht="15" customHeight="1" x14ac:dyDescent="0.25">
      <c r="A3707" s="55">
        <f>+'INFO ENEL'!A3695</f>
        <v>3690</v>
      </c>
      <c r="B3707" s="121" t="str">
        <f>+INDEX($B$8:$B$15,MATCH(L3707,$L$8:$L$15,0))</f>
        <v>MOD INV_2017</v>
      </c>
      <c r="C3707" s="56" t="str">
        <f>+'INFO ENEL'!B3695</f>
        <v>Lima</v>
      </c>
      <c r="D3707" s="56" t="str">
        <f>+'INFO ENEL'!D3695</f>
        <v>PUENTE PIEDRA (LIMA)</v>
      </c>
      <c r="E3707" s="56" t="str">
        <f>+'INFO ENEL'!D3695</f>
        <v>PUENTE PIEDRA (LIMA)</v>
      </c>
      <c r="F3707" s="50">
        <f>+'INFO ENEL'!E3695</f>
        <v>0</v>
      </c>
      <c r="G3707" s="56" t="str">
        <f>+'INFO ENEL'!L3695</f>
        <v>AT</v>
      </c>
      <c r="H3707" s="57">
        <f>+'INFO ENEL'!M3695</f>
        <v>75.010000000000005</v>
      </c>
      <c r="I3707" s="56">
        <f>+'INFO ENEL'!N3695</f>
        <v>18</v>
      </c>
      <c r="J3707" s="56" t="str">
        <f>+'INFO ENEL'!O3695</f>
        <v>Poste</v>
      </c>
      <c r="K3707" s="56" t="str">
        <f>+'INFO ENEL'!P3695</f>
        <v>Madera</v>
      </c>
      <c r="L3707" s="56" t="str">
        <f>+'INFO ENEL'!Q3695</f>
        <v>PM60C1</v>
      </c>
      <c r="M3707" s="55" t="str">
        <f>+IF(ISERROR(INDEX('Estructuras de Acero y Concreto'!$C$6:$C$577,MATCH(L3707,'Estructuras de Acero y Concreto'!$D$6:$D$577,0)))=FALSE,INDEX('Estructuras de Acero y Concreto'!$C$6:$C$577,MATCH(L3707,'Estructuras de Acero y Concreto'!$D$6:$D$577,0)),IF(ISERROR(INDEX('Estructuras de Madera'!$C$5:$C$122,MATCH(L3707,'Estructuras de Madera'!$D$5:$D$122,0)))=FALSE,INDEX('Estructuras de Madera'!$C$5:$C$122,MATCH(L3707,'Estructuras de Madera'!$D$5:$D$122,0)),INDEX(SICODI!$G$3:$G$2404,MATCH(L3707,SICODI!$G$3:$G$2404,0))))</f>
        <v>EMSU1P60C1</v>
      </c>
      <c r="N3707" s="121" t="str">
        <f>+IF(ISERROR(VLOOKUP(M3707,'Resumen de precios LLTT'!$C$17:$D$3071,2,FALSE))=FALSE,VLOOKUP(M3707,'Resumen de precios LLTT'!$C$17:$D$3071,2,FALSE),VLOOKUP(M3707,SICODI!$G$3:$J$2404,2,FALSE))</f>
        <v>Estructura de  Suspensión compuesto por 1 postes de madera tratada 60' Clase 1</v>
      </c>
      <c r="O3707" s="58">
        <f>+IF(ISERROR(VLOOKUP(M3707,'Resumen de precios LLTT'!$C$17:$G$3071,5,FALSE))=FALSE,VLOOKUP(M3707,'Resumen de precios LLTT'!$C$17:$G$3071,5,FALSE),VLOOKUP(M3707,SICODI!$G$3:$J$2404,4,FALSE))</f>
        <v>2141.5628345688324</v>
      </c>
      <c r="P3707" s="16">
        <f t="shared" si="519"/>
        <v>0.84299999999999997</v>
      </c>
      <c r="Q3707" s="78">
        <f t="shared" si="520"/>
        <v>3946.9003041103579</v>
      </c>
      <c r="R3707" s="56">
        <v>0</v>
      </c>
      <c r="S3707" s="16">
        <f t="shared" si="521"/>
        <v>0.13400000000000001</v>
      </c>
      <c r="T3707" s="79">
        <f t="shared" si="522"/>
        <v>44.073720062565663</v>
      </c>
      <c r="U3707" s="80">
        <f t="shared" si="523"/>
        <v>0.183</v>
      </c>
      <c r="V3707" s="81">
        <f t="shared" si="524"/>
        <v>8.0654907714495163</v>
      </c>
      <c r="W3707" s="79">
        <f t="shared" si="525"/>
        <v>2.7140075144318634</v>
      </c>
      <c r="X3707" s="60">
        <f t="shared" si="526"/>
        <v>2.7</v>
      </c>
      <c r="Y3707" s="56">
        <f>+'INFO ENEL'!R3695</f>
        <v>1</v>
      </c>
      <c r="Z3707" s="59">
        <f t="shared" si="527"/>
        <v>2.7</v>
      </c>
    </row>
    <row r="3708" spans="1:26" ht="15" customHeight="1" x14ac:dyDescent="0.25">
      <c r="A3708" s="55">
        <f>+'INFO ENEL'!A3696</f>
        <v>3691</v>
      </c>
      <c r="B3708" s="121" t="str">
        <f>+INDEX($B$8:$B$15,MATCH(L3708,$L$8:$L$15,0))</f>
        <v>MOD INV_2017</v>
      </c>
      <c r="C3708" s="56" t="str">
        <f>+'INFO ENEL'!B3696</f>
        <v>Lima</v>
      </c>
      <c r="D3708" s="56" t="str">
        <f>+'INFO ENEL'!D3696</f>
        <v>PUENTE PIEDRA (LIMA)</v>
      </c>
      <c r="E3708" s="56" t="str">
        <f>+'INFO ENEL'!D3696</f>
        <v>PUENTE PIEDRA (LIMA)</v>
      </c>
      <c r="F3708" s="50">
        <f>+'INFO ENEL'!E3696</f>
        <v>0</v>
      </c>
      <c r="G3708" s="56" t="str">
        <f>+'INFO ENEL'!L3696</f>
        <v>AT</v>
      </c>
      <c r="H3708" s="57">
        <f>+'INFO ENEL'!M3696</f>
        <v>27.29</v>
      </c>
      <c r="I3708" s="56">
        <f>+'INFO ENEL'!N3696</f>
        <v>18</v>
      </c>
      <c r="J3708" s="56" t="str">
        <f>+'INFO ENEL'!O3696</f>
        <v>Poste</v>
      </c>
      <c r="K3708" s="56" t="str">
        <f>+'INFO ENEL'!P3696</f>
        <v>Madera</v>
      </c>
      <c r="L3708" s="56" t="str">
        <f>+'INFO ENEL'!Q3696</f>
        <v>PM60C1</v>
      </c>
      <c r="M3708" s="55" t="str">
        <f>+IF(ISERROR(INDEX('Estructuras de Acero y Concreto'!$C$6:$C$577,MATCH(L3708,'Estructuras de Acero y Concreto'!$D$6:$D$577,0)))=FALSE,INDEX('Estructuras de Acero y Concreto'!$C$6:$C$577,MATCH(L3708,'Estructuras de Acero y Concreto'!$D$6:$D$577,0)),IF(ISERROR(INDEX('Estructuras de Madera'!$C$5:$C$122,MATCH(L3708,'Estructuras de Madera'!$D$5:$D$122,0)))=FALSE,INDEX('Estructuras de Madera'!$C$5:$C$122,MATCH(L3708,'Estructuras de Madera'!$D$5:$D$122,0)),INDEX(SICODI!$G$3:$G$2404,MATCH(L3708,SICODI!$G$3:$G$2404,0))))</f>
        <v>EMSU1P60C1</v>
      </c>
      <c r="N3708" s="121" t="str">
        <f>+IF(ISERROR(VLOOKUP(M3708,'Resumen de precios LLTT'!$C$17:$D$3071,2,FALSE))=FALSE,VLOOKUP(M3708,'Resumen de precios LLTT'!$C$17:$D$3071,2,FALSE),VLOOKUP(M3708,SICODI!$G$3:$J$2404,2,FALSE))</f>
        <v>Estructura de  Suspensión compuesto por 1 postes de madera tratada 60' Clase 1</v>
      </c>
      <c r="O3708" s="58">
        <f>+IF(ISERROR(VLOOKUP(M3708,'Resumen de precios LLTT'!$C$17:$G$3071,5,FALSE))=FALSE,VLOOKUP(M3708,'Resumen de precios LLTT'!$C$17:$G$3071,5,FALSE),VLOOKUP(M3708,SICODI!$G$3:$J$2404,4,FALSE))</f>
        <v>2141.5628345688324</v>
      </c>
      <c r="P3708" s="16">
        <f t="shared" si="519"/>
        <v>0.84299999999999997</v>
      </c>
      <c r="Q3708" s="78">
        <f t="shared" si="520"/>
        <v>3946.9003041103579</v>
      </c>
      <c r="R3708" s="56">
        <v>0</v>
      </c>
      <c r="S3708" s="16">
        <f t="shared" si="521"/>
        <v>0.13400000000000001</v>
      </c>
      <c r="T3708" s="79">
        <f t="shared" si="522"/>
        <v>44.073720062565663</v>
      </c>
      <c r="U3708" s="80">
        <f t="shared" si="523"/>
        <v>0.183</v>
      </c>
      <c r="V3708" s="81">
        <f t="shared" si="524"/>
        <v>8.0654907714495163</v>
      </c>
      <c r="W3708" s="79">
        <f t="shared" si="525"/>
        <v>2.7140075144318634</v>
      </c>
      <c r="X3708" s="60">
        <f t="shared" si="526"/>
        <v>2.7</v>
      </c>
      <c r="Y3708" s="56">
        <f>+'INFO ENEL'!R3696</f>
        <v>1</v>
      </c>
      <c r="Z3708" s="59">
        <f t="shared" si="527"/>
        <v>2.7</v>
      </c>
    </row>
    <row r="3709" spans="1:26" ht="15" customHeight="1" x14ac:dyDescent="0.25">
      <c r="A3709" s="55">
        <f>+'INFO ENEL'!A3697</f>
        <v>3692</v>
      </c>
      <c r="B3709" s="121" t="str">
        <f>+INDEX($B$8:$B$15,MATCH(L3709,$L$8:$L$15,0))</f>
        <v>MOD INV_2017</v>
      </c>
      <c r="C3709" s="56" t="str">
        <f>+'INFO ENEL'!B3697</f>
        <v>Lima</v>
      </c>
      <c r="D3709" s="56" t="str">
        <f>+'INFO ENEL'!D3697</f>
        <v>PUENTE PIEDRA (LIMA)</v>
      </c>
      <c r="E3709" s="56" t="str">
        <f>+'INFO ENEL'!D3697</f>
        <v>PUENTE PIEDRA (LIMA)</v>
      </c>
      <c r="F3709" s="50">
        <f>+'INFO ENEL'!E3697</f>
        <v>0</v>
      </c>
      <c r="G3709" s="56" t="str">
        <f>+'INFO ENEL'!L3697</f>
        <v>AT</v>
      </c>
      <c r="H3709" s="57">
        <f>+'INFO ENEL'!M3697</f>
        <v>97.01</v>
      </c>
      <c r="I3709" s="56">
        <f>+'INFO ENEL'!N3697</f>
        <v>18</v>
      </c>
      <c r="J3709" s="56" t="str">
        <f>+'INFO ENEL'!O3697</f>
        <v>Poste</v>
      </c>
      <c r="K3709" s="56" t="str">
        <f>+'INFO ENEL'!P3697</f>
        <v>Madera</v>
      </c>
      <c r="L3709" s="56" t="str">
        <f>+'INFO ENEL'!Q3697</f>
        <v>PM60C1</v>
      </c>
      <c r="M3709" s="55" t="str">
        <f>+IF(ISERROR(INDEX('Estructuras de Acero y Concreto'!$C$6:$C$577,MATCH(L3709,'Estructuras de Acero y Concreto'!$D$6:$D$577,0)))=FALSE,INDEX('Estructuras de Acero y Concreto'!$C$6:$C$577,MATCH(L3709,'Estructuras de Acero y Concreto'!$D$6:$D$577,0)),IF(ISERROR(INDEX('Estructuras de Madera'!$C$5:$C$122,MATCH(L3709,'Estructuras de Madera'!$D$5:$D$122,0)))=FALSE,INDEX('Estructuras de Madera'!$C$5:$C$122,MATCH(L3709,'Estructuras de Madera'!$D$5:$D$122,0)),INDEX(SICODI!$G$3:$G$2404,MATCH(L3709,SICODI!$G$3:$G$2404,0))))</f>
        <v>EMSU1P60C1</v>
      </c>
      <c r="N3709" s="121" t="str">
        <f>+IF(ISERROR(VLOOKUP(M3709,'Resumen de precios LLTT'!$C$17:$D$3071,2,FALSE))=FALSE,VLOOKUP(M3709,'Resumen de precios LLTT'!$C$17:$D$3071,2,FALSE),VLOOKUP(M3709,SICODI!$G$3:$J$2404,2,FALSE))</f>
        <v>Estructura de  Suspensión compuesto por 1 postes de madera tratada 60' Clase 1</v>
      </c>
      <c r="O3709" s="58">
        <f>+IF(ISERROR(VLOOKUP(M3709,'Resumen de precios LLTT'!$C$17:$G$3071,5,FALSE))=FALSE,VLOOKUP(M3709,'Resumen de precios LLTT'!$C$17:$G$3071,5,FALSE),VLOOKUP(M3709,SICODI!$G$3:$J$2404,4,FALSE))</f>
        <v>2141.5628345688324</v>
      </c>
      <c r="P3709" s="16">
        <f t="shared" si="519"/>
        <v>0.84299999999999997</v>
      </c>
      <c r="Q3709" s="78">
        <f t="shared" si="520"/>
        <v>3946.9003041103579</v>
      </c>
      <c r="R3709" s="56">
        <v>0</v>
      </c>
      <c r="S3709" s="16">
        <f t="shared" si="521"/>
        <v>0.13400000000000001</v>
      </c>
      <c r="T3709" s="79">
        <f t="shared" si="522"/>
        <v>44.073720062565663</v>
      </c>
      <c r="U3709" s="80">
        <f t="shared" si="523"/>
        <v>0.183</v>
      </c>
      <c r="V3709" s="81">
        <f t="shared" si="524"/>
        <v>8.0654907714495163</v>
      </c>
      <c r="W3709" s="79">
        <f t="shared" si="525"/>
        <v>2.7140075144318634</v>
      </c>
      <c r="X3709" s="60">
        <f t="shared" si="526"/>
        <v>2.7</v>
      </c>
      <c r="Y3709" s="56">
        <f>+'INFO ENEL'!R3697</f>
        <v>1</v>
      </c>
      <c r="Z3709" s="59">
        <f t="shared" si="527"/>
        <v>2.7</v>
      </c>
    </row>
    <row r="3710" spans="1:26" ht="15" customHeight="1" x14ac:dyDescent="0.25">
      <c r="A3710" s="55">
        <f>+'INFO ENEL'!A3698</f>
        <v>3693</v>
      </c>
      <c r="B3710" s="121" t="str">
        <f>+INDEX($B$8:$B$15,MATCH(L3710,$L$8:$L$15,0))</f>
        <v>MOD INV_2017</v>
      </c>
      <c r="C3710" s="56" t="str">
        <f>+'INFO ENEL'!B3698</f>
        <v>Lima</v>
      </c>
      <c r="D3710" s="56" t="str">
        <f>+'INFO ENEL'!D3698</f>
        <v>CHANCAY (LIMA)</v>
      </c>
      <c r="E3710" s="56" t="str">
        <f>+'INFO ENEL'!D3698</f>
        <v>CHANCAY (LIMA)</v>
      </c>
      <c r="F3710" s="50">
        <f>+'INFO ENEL'!E3698</f>
        <v>0</v>
      </c>
      <c r="G3710" s="56" t="str">
        <f>+'INFO ENEL'!L3698</f>
        <v>AT</v>
      </c>
      <c r="H3710" s="57">
        <f>+'INFO ENEL'!M3698</f>
        <v>15.84</v>
      </c>
      <c r="I3710" s="56">
        <f>+'INFO ENEL'!N3698</f>
        <v>18</v>
      </c>
      <c r="J3710" s="56" t="str">
        <f>+'INFO ENEL'!O3698</f>
        <v>Poste</v>
      </c>
      <c r="K3710" s="56" t="str">
        <f>+'INFO ENEL'!P3698</f>
        <v>Madera</v>
      </c>
      <c r="L3710" s="56" t="str">
        <f>+'INFO ENEL'!Q3698</f>
        <v>PM60C1</v>
      </c>
      <c r="M3710" s="55" t="str">
        <f>+IF(ISERROR(INDEX('Estructuras de Acero y Concreto'!$C$6:$C$577,MATCH(L3710,'Estructuras de Acero y Concreto'!$D$6:$D$577,0)))=FALSE,INDEX('Estructuras de Acero y Concreto'!$C$6:$C$577,MATCH(L3710,'Estructuras de Acero y Concreto'!$D$6:$D$577,0)),IF(ISERROR(INDEX('Estructuras de Madera'!$C$5:$C$122,MATCH(L3710,'Estructuras de Madera'!$D$5:$D$122,0)))=FALSE,INDEX('Estructuras de Madera'!$C$5:$C$122,MATCH(L3710,'Estructuras de Madera'!$D$5:$D$122,0)),INDEX(SICODI!$G$3:$G$2404,MATCH(L3710,SICODI!$G$3:$G$2404,0))))</f>
        <v>EMSU1P60C1</v>
      </c>
      <c r="N3710" s="121" t="str">
        <f>+IF(ISERROR(VLOOKUP(M3710,'Resumen de precios LLTT'!$C$17:$D$3071,2,FALSE))=FALSE,VLOOKUP(M3710,'Resumen de precios LLTT'!$C$17:$D$3071,2,FALSE),VLOOKUP(M3710,SICODI!$G$3:$J$2404,2,FALSE))</f>
        <v>Estructura de  Suspensión compuesto por 1 postes de madera tratada 60' Clase 1</v>
      </c>
      <c r="O3710" s="58">
        <f>+IF(ISERROR(VLOOKUP(M3710,'Resumen de precios LLTT'!$C$17:$G$3071,5,FALSE))=FALSE,VLOOKUP(M3710,'Resumen de precios LLTT'!$C$17:$G$3071,5,FALSE),VLOOKUP(M3710,SICODI!$G$3:$J$2404,4,FALSE))</f>
        <v>2141.5628345688324</v>
      </c>
      <c r="P3710" s="16">
        <f t="shared" si="519"/>
        <v>0.84299999999999997</v>
      </c>
      <c r="Q3710" s="78">
        <f t="shared" si="520"/>
        <v>3946.9003041103579</v>
      </c>
      <c r="R3710" s="56">
        <v>0</v>
      </c>
      <c r="S3710" s="16">
        <f t="shared" si="521"/>
        <v>0.13400000000000001</v>
      </c>
      <c r="T3710" s="79">
        <f t="shared" si="522"/>
        <v>44.073720062565663</v>
      </c>
      <c r="U3710" s="80">
        <f t="shared" si="523"/>
        <v>0.183</v>
      </c>
      <c r="V3710" s="81">
        <f t="shared" si="524"/>
        <v>8.0654907714495163</v>
      </c>
      <c r="W3710" s="79">
        <f t="shared" si="525"/>
        <v>2.7140075144318634</v>
      </c>
      <c r="X3710" s="60">
        <f t="shared" si="526"/>
        <v>2.7</v>
      </c>
      <c r="Y3710" s="56">
        <f>+'INFO ENEL'!R3698</f>
        <v>1</v>
      </c>
      <c r="Z3710" s="59">
        <f t="shared" si="527"/>
        <v>2.7</v>
      </c>
    </row>
    <row r="3711" spans="1:26" ht="15" customHeight="1" x14ac:dyDescent="0.25">
      <c r="A3711" s="55">
        <f>+'INFO ENEL'!A3699</f>
        <v>3694</v>
      </c>
      <c r="B3711" s="121" t="str">
        <f>+INDEX($B$8:$B$15,MATCH(L3711,$L$8:$L$15,0))</f>
        <v>MOD INV_2017</v>
      </c>
      <c r="C3711" s="56" t="str">
        <f>+'INFO ENEL'!B3699</f>
        <v>Lima</v>
      </c>
      <c r="D3711" s="56" t="str">
        <f>+'INFO ENEL'!D3699</f>
        <v>CHANCAY (LIMA)</v>
      </c>
      <c r="E3711" s="56" t="str">
        <f>+'INFO ENEL'!D3699</f>
        <v>CHANCAY (LIMA)</v>
      </c>
      <c r="F3711" s="50">
        <f>+'INFO ENEL'!E3699</f>
        <v>0</v>
      </c>
      <c r="G3711" s="56" t="str">
        <f>+'INFO ENEL'!L3699</f>
        <v>AT</v>
      </c>
      <c r="H3711" s="57">
        <f>+'INFO ENEL'!M3699</f>
        <v>166.62</v>
      </c>
      <c r="I3711" s="56">
        <f>+'INFO ENEL'!N3699</f>
        <v>18</v>
      </c>
      <c r="J3711" s="56" t="str">
        <f>+'INFO ENEL'!O3699</f>
        <v>Poste</v>
      </c>
      <c r="K3711" s="56" t="str">
        <f>+'INFO ENEL'!P3699</f>
        <v>Madera</v>
      </c>
      <c r="L3711" s="56" t="str">
        <f>+'INFO ENEL'!Q3699</f>
        <v>PM60C1</v>
      </c>
      <c r="M3711" s="55" t="str">
        <f>+IF(ISERROR(INDEX('Estructuras de Acero y Concreto'!$C$6:$C$577,MATCH(L3711,'Estructuras de Acero y Concreto'!$D$6:$D$577,0)))=FALSE,INDEX('Estructuras de Acero y Concreto'!$C$6:$C$577,MATCH(L3711,'Estructuras de Acero y Concreto'!$D$6:$D$577,0)),IF(ISERROR(INDEX('Estructuras de Madera'!$C$5:$C$122,MATCH(L3711,'Estructuras de Madera'!$D$5:$D$122,0)))=FALSE,INDEX('Estructuras de Madera'!$C$5:$C$122,MATCH(L3711,'Estructuras de Madera'!$D$5:$D$122,0)),INDEX(SICODI!$G$3:$G$2404,MATCH(L3711,SICODI!$G$3:$G$2404,0))))</f>
        <v>EMSU1P60C1</v>
      </c>
      <c r="N3711" s="121" t="str">
        <f>+IF(ISERROR(VLOOKUP(M3711,'Resumen de precios LLTT'!$C$17:$D$3071,2,FALSE))=FALSE,VLOOKUP(M3711,'Resumen de precios LLTT'!$C$17:$D$3071,2,FALSE),VLOOKUP(M3711,SICODI!$G$3:$J$2404,2,FALSE))</f>
        <v>Estructura de  Suspensión compuesto por 1 postes de madera tratada 60' Clase 1</v>
      </c>
      <c r="O3711" s="58">
        <f>+IF(ISERROR(VLOOKUP(M3711,'Resumen de precios LLTT'!$C$17:$G$3071,5,FALSE))=FALSE,VLOOKUP(M3711,'Resumen de precios LLTT'!$C$17:$G$3071,5,FALSE),VLOOKUP(M3711,SICODI!$G$3:$J$2404,4,FALSE))</f>
        <v>2141.5628345688324</v>
      </c>
      <c r="P3711" s="16">
        <f t="shared" si="519"/>
        <v>0.84299999999999997</v>
      </c>
      <c r="Q3711" s="78">
        <f t="shared" si="520"/>
        <v>3946.9003041103579</v>
      </c>
      <c r="R3711" s="56">
        <v>0</v>
      </c>
      <c r="S3711" s="16">
        <f t="shared" si="521"/>
        <v>0.13400000000000001</v>
      </c>
      <c r="T3711" s="79">
        <f t="shared" si="522"/>
        <v>44.073720062565663</v>
      </c>
      <c r="U3711" s="80">
        <f t="shared" si="523"/>
        <v>0.183</v>
      </c>
      <c r="V3711" s="81">
        <f t="shared" si="524"/>
        <v>8.0654907714495163</v>
      </c>
      <c r="W3711" s="79">
        <f t="shared" si="525"/>
        <v>2.7140075144318634</v>
      </c>
      <c r="X3711" s="60">
        <f t="shared" si="526"/>
        <v>2.7</v>
      </c>
      <c r="Y3711" s="56">
        <f>+'INFO ENEL'!R3699</f>
        <v>1</v>
      </c>
      <c r="Z3711" s="59">
        <f t="shared" si="527"/>
        <v>2.7</v>
      </c>
    </row>
    <row r="3712" spans="1:26" ht="15" customHeight="1" x14ac:dyDescent="0.25">
      <c r="A3712" s="55">
        <f>+'INFO ENEL'!A3700</f>
        <v>3695</v>
      </c>
      <c r="B3712" s="121" t="str">
        <f>+INDEX($B$8:$B$15,MATCH(L3712,$L$8:$L$15,0))</f>
        <v>MOD INV_2017</v>
      </c>
      <c r="C3712" s="56" t="str">
        <f>+'INFO ENEL'!B3700</f>
        <v>Lima</v>
      </c>
      <c r="D3712" s="56" t="str">
        <f>+'INFO ENEL'!D3700</f>
        <v>CHANCAY (LIMA)</v>
      </c>
      <c r="E3712" s="56" t="str">
        <f>+'INFO ENEL'!D3700</f>
        <v>CHANCAY (LIMA)</v>
      </c>
      <c r="F3712" s="50">
        <f>+'INFO ENEL'!E3700</f>
        <v>0</v>
      </c>
      <c r="G3712" s="56" t="str">
        <f>+'INFO ENEL'!L3700</f>
        <v>AT</v>
      </c>
      <c r="H3712" s="57">
        <f>+'INFO ENEL'!M3700</f>
        <v>102.06</v>
      </c>
      <c r="I3712" s="56">
        <f>+'INFO ENEL'!N3700</f>
        <v>18</v>
      </c>
      <c r="J3712" s="56" t="str">
        <f>+'INFO ENEL'!O3700</f>
        <v>Poste</v>
      </c>
      <c r="K3712" s="56" t="str">
        <f>+'INFO ENEL'!P3700</f>
        <v>Madera</v>
      </c>
      <c r="L3712" s="56" t="str">
        <f>+'INFO ENEL'!Q3700</f>
        <v>PM60C1</v>
      </c>
      <c r="M3712" s="55" t="str">
        <f>+IF(ISERROR(INDEX('Estructuras de Acero y Concreto'!$C$6:$C$577,MATCH(L3712,'Estructuras de Acero y Concreto'!$D$6:$D$577,0)))=FALSE,INDEX('Estructuras de Acero y Concreto'!$C$6:$C$577,MATCH(L3712,'Estructuras de Acero y Concreto'!$D$6:$D$577,0)),IF(ISERROR(INDEX('Estructuras de Madera'!$C$5:$C$122,MATCH(L3712,'Estructuras de Madera'!$D$5:$D$122,0)))=FALSE,INDEX('Estructuras de Madera'!$C$5:$C$122,MATCH(L3712,'Estructuras de Madera'!$D$5:$D$122,0)),INDEX(SICODI!$G$3:$G$2404,MATCH(L3712,SICODI!$G$3:$G$2404,0))))</f>
        <v>EMSU1P60C1</v>
      </c>
      <c r="N3712" s="121" t="str">
        <f>+IF(ISERROR(VLOOKUP(M3712,'Resumen de precios LLTT'!$C$17:$D$3071,2,FALSE))=FALSE,VLOOKUP(M3712,'Resumen de precios LLTT'!$C$17:$D$3071,2,FALSE),VLOOKUP(M3712,SICODI!$G$3:$J$2404,2,FALSE))</f>
        <v>Estructura de  Suspensión compuesto por 1 postes de madera tratada 60' Clase 1</v>
      </c>
      <c r="O3712" s="58">
        <f>+IF(ISERROR(VLOOKUP(M3712,'Resumen de precios LLTT'!$C$17:$G$3071,5,FALSE))=FALSE,VLOOKUP(M3712,'Resumen de precios LLTT'!$C$17:$G$3071,5,FALSE),VLOOKUP(M3712,SICODI!$G$3:$J$2404,4,FALSE))</f>
        <v>2141.5628345688324</v>
      </c>
      <c r="P3712" s="16">
        <f t="shared" si="519"/>
        <v>0.84299999999999997</v>
      </c>
      <c r="Q3712" s="78">
        <f t="shared" si="520"/>
        <v>3946.9003041103579</v>
      </c>
      <c r="R3712" s="56">
        <v>0</v>
      </c>
      <c r="S3712" s="16">
        <f t="shared" si="521"/>
        <v>0.13400000000000001</v>
      </c>
      <c r="T3712" s="79">
        <f t="shared" si="522"/>
        <v>44.073720062565663</v>
      </c>
      <c r="U3712" s="80">
        <f t="shared" si="523"/>
        <v>0.183</v>
      </c>
      <c r="V3712" s="81">
        <f t="shared" si="524"/>
        <v>8.0654907714495163</v>
      </c>
      <c r="W3712" s="79">
        <f t="shared" si="525"/>
        <v>2.7140075144318634</v>
      </c>
      <c r="X3712" s="60">
        <f t="shared" si="526"/>
        <v>2.7</v>
      </c>
      <c r="Y3712" s="56">
        <f>+'INFO ENEL'!R3700</f>
        <v>1</v>
      </c>
      <c r="Z3712" s="59">
        <f t="shared" si="527"/>
        <v>2.7</v>
      </c>
    </row>
    <row r="3713" spans="1:26" ht="15" customHeight="1" x14ac:dyDescent="0.25">
      <c r="A3713" s="55">
        <f>+'INFO ENEL'!A3701</f>
        <v>3696</v>
      </c>
      <c r="B3713" s="121" t="str">
        <f>+INDEX($B$8:$B$15,MATCH(L3713,$L$8:$L$15,0))</f>
        <v>MOD INV_2017</v>
      </c>
      <c r="C3713" s="56" t="str">
        <f>+'INFO ENEL'!B3701</f>
        <v>Lima</v>
      </c>
      <c r="D3713" s="56" t="str">
        <f>+'INFO ENEL'!D3701</f>
        <v>CHANCAY (LIMA)</v>
      </c>
      <c r="E3713" s="56" t="str">
        <f>+'INFO ENEL'!D3701</f>
        <v>CHANCAY (LIMA)</v>
      </c>
      <c r="F3713" s="50">
        <f>+'INFO ENEL'!E3701</f>
        <v>0</v>
      </c>
      <c r="G3713" s="56" t="str">
        <f>+'INFO ENEL'!L3701</f>
        <v>AT</v>
      </c>
      <c r="H3713" s="57">
        <f>+'INFO ENEL'!M3701</f>
        <v>187.53</v>
      </c>
      <c r="I3713" s="56">
        <f>+'INFO ENEL'!N3701</f>
        <v>18</v>
      </c>
      <c r="J3713" s="56" t="str">
        <f>+'INFO ENEL'!O3701</f>
        <v>Poste</v>
      </c>
      <c r="K3713" s="56" t="str">
        <f>+'INFO ENEL'!P3701</f>
        <v>Madera</v>
      </c>
      <c r="L3713" s="56" t="str">
        <f>+'INFO ENEL'!Q3701</f>
        <v>PM60C1</v>
      </c>
      <c r="M3713" s="55" t="str">
        <f>+IF(ISERROR(INDEX('Estructuras de Acero y Concreto'!$C$6:$C$577,MATCH(L3713,'Estructuras de Acero y Concreto'!$D$6:$D$577,0)))=FALSE,INDEX('Estructuras de Acero y Concreto'!$C$6:$C$577,MATCH(L3713,'Estructuras de Acero y Concreto'!$D$6:$D$577,0)),IF(ISERROR(INDEX('Estructuras de Madera'!$C$5:$C$122,MATCH(L3713,'Estructuras de Madera'!$D$5:$D$122,0)))=FALSE,INDEX('Estructuras de Madera'!$C$5:$C$122,MATCH(L3713,'Estructuras de Madera'!$D$5:$D$122,0)),INDEX(SICODI!$G$3:$G$2404,MATCH(L3713,SICODI!$G$3:$G$2404,0))))</f>
        <v>EMSU1P60C1</v>
      </c>
      <c r="N3713" s="121" t="str">
        <f>+IF(ISERROR(VLOOKUP(M3713,'Resumen de precios LLTT'!$C$17:$D$3071,2,FALSE))=FALSE,VLOOKUP(M3713,'Resumen de precios LLTT'!$C$17:$D$3071,2,FALSE),VLOOKUP(M3713,SICODI!$G$3:$J$2404,2,FALSE))</f>
        <v>Estructura de  Suspensión compuesto por 1 postes de madera tratada 60' Clase 1</v>
      </c>
      <c r="O3713" s="58">
        <f>+IF(ISERROR(VLOOKUP(M3713,'Resumen de precios LLTT'!$C$17:$G$3071,5,FALSE))=FALSE,VLOOKUP(M3713,'Resumen de precios LLTT'!$C$17:$G$3071,5,FALSE),VLOOKUP(M3713,SICODI!$G$3:$J$2404,4,FALSE))</f>
        <v>2141.5628345688324</v>
      </c>
      <c r="P3713" s="16">
        <f t="shared" si="519"/>
        <v>0.84299999999999997</v>
      </c>
      <c r="Q3713" s="78">
        <f t="shared" si="520"/>
        <v>3946.9003041103579</v>
      </c>
      <c r="R3713" s="56">
        <v>0</v>
      </c>
      <c r="S3713" s="16">
        <f t="shared" si="521"/>
        <v>0.13400000000000001</v>
      </c>
      <c r="T3713" s="79">
        <f t="shared" si="522"/>
        <v>44.073720062565663</v>
      </c>
      <c r="U3713" s="80">
        <f t="shared" si="523"/>
        <v>0.183</v>
      </c>
      <c r="V3713" s="81">
        <f t="shared" si="524"/>
        <v>8.0654907714495163</v>
      </c>
      <c r="W3713" s="79">
        <f t="shared" si="525"/>
        <v>2.7140075144318634</v>
      </c>
      <c r="X3713" s="60">
        <f t="shared" si="526"/>
        <v>2.7</v>
      </c>
      <c r="Y3713" s="56">
        <f>+'INFO ENEL'!R3701</f>
        <v>1</v>
      </c>
      <c r="Z3713" s="59">
        <f t="shared" si="527"/>
        <v>2.7</v>
      </c>
    </row>
    <row r="3714" spans="1:26" ht="15" customHeight="1" x14ac:dyDescent="0.25">
      <c r="A3714" s="55">
        <f>+'INFO ENEL'!A3702</f>
        <v>3697</v>
      </c>
      <c r="B3714" s="121" t="str">
        <f>+INDEX($B$8:$B$15,MATCH(L3714,$L$8:$L$15,0))</f>
        <v>MOD INV_2017</v>
      </c>
      <c r="C3714" s="56" t="str">
        <f>+'INFO ENEL'!B3702</f>
        <v>Lima</v>
      </c>
      <c r="D3714" s="56" t="str">
        <f>+'INFO ENEL'!D3702</f>
        <v>CHANCAY (LIMA)</v>
      </c>
      <c r="E3714" s="56" t="str">
        <f>+'INFO ENEL'!D3702</f>
        <v>CHANCAY (LIMA)</v>
      </c>
      <c r="F3714" s="50">
        <f>+'INFO ENEL'!E3702</f>
        <v>0</v>
      </c>
      <c r="G3714" s="56" t="str">
        <f>+'INFO ENEL'!L3702</f>
        <v>AT</v>
      </c>
      <c r="H3714" s="57">
        <f>+'INFO ENEL'!M3702</f>
        <v>190.91</v>
      </c>
      <c r="I3714" s="56">
        <f>+'INFO ENEL'!N3702</f>
        <v>18</v>
      </c>
      <c r="J3714" s="56" t="str">
        <f>+'INFO ENEL'!O3702</f>
        <v>Poste</v>
      </c>
      <c r="K3714" s="56" t="str">
        <f>+'INFO ENEL'!P3702</f>
        <v>Madera</v>
      </c>
      <c r="L3714" s="56" t="str">
        <f>+'INFO ENEL'!Q3702</f>
        <v>PM60C1</v>
      </c>
      <c r="M3714" s="55" t="str">
        <f>+IF(ISERROR(INDEX('Estructuras de Acero y Concreto'!$C$6:$C$577,MATCH(L3714,'Estructuras de Acero y Concreto'!$D$6:$D$577,0)))=FALSE,INDEX('Estructuras de Acero y Concreto'!$C$6:$C$577,MATCH(L3714,'Estructuras de Acero y Concreto'!$D$6:$D$577,0)),IF(ISERROR(INDEX('Estructuras de Madera'!$C$5:$C$122,MATCH(L3714,'Estructuras de Madera'!$D$5:$D$122,0)))=FALSE,INDEX('Estructuras de Madera'!$C$5:$C$122,MATCH(L3714,'Estructuras de Madera'!$D$5:$D$122,0)),INDEX(SICODI!$G$3:$G$2404,MATCH(L3714,SICODI!$G$3:$G$2404,0))))</f>
        <v>EMSU1P60C1</v>
      </c>
      <c r="N3714" s="121" t="str">
        <f>+IF(ISERROR(VLOOKUP(M3714,'Resumen de precios LLTT'!$C$17:$D$3071,2,FALSE))=FALSE,VLOOKUP(M3714,'Resumen de precios LLTT'!$C$17:$D$3071,2,FALSE),VLOOKUP(M3714,SICODI!$G$3:$J$2404,2,FALSE))</f>
        <v>Estructura de  Suspensión compuesto por 1 postes de madera tratada 60' Clase 1</v>
      </c>
      <c r="O3714" s="58">
        <f>+IF(ISERROR(VLOOKUP(M3714,'Resumen de precios LLTT'!$C$17:$G$3071,5,FALSE))=FALSE,VLOOKUP(M3714,'Resumen de precios LLTT'!$C$17:$G$3071,5,FALSE),VLOOKUP(M3714,SICODI!$G$3:$J$2404,4,FALSE))</f>
        <v>2141.5628345688324</v>
      </c>
      <c r="P3714" s="16">
        <f t="shared" si="519"/>
        <v>0.84299999999999997</v>
      </c>
      <c r="Q3714" s="78">
        <f t="shared" si="520"/>
        <v>3946.9003041103579</v>
      </c>
      <c r="R3714" s="56">
        <v>0</v>
      </c>
      <c r="S3714" s="16">
        <f t="shared" si="521"/>
        <v>0.13400000000000001</v>
      </c>
      <c r="T3714" s="79">
        <f t="shared" si="522"/>
        <v>44.073720062565663</v>
      </c>
      <c r="U3714" s="80">
        <f t="shared" si="523"/>
        <v>0.183</v>
      </c>
      <c r="V3714" s="81">
        <f t="shared" si="524"/>
        <v>8.0654907714495163</v>
      </c>
      <c r="W3714" s="79">
        <f t="shared" si="525"/>
        <v>2.7140075144318634</v>
      </c>
      <c r="X3714" s="60">
        <f t="shared" si="526"/>
        <v>2.7</v>
      </c>
      <c r="Y3714" s="56">
        <f>+'INFO ENEL'!R3702</f>
        <v>1</v>
      </c>
      <c r="Z3714" s="59">
        <f t="shared" si="527"/>
        <v>2.7</v>
      </c>
    </row>
    <row r="3715" spans="1:26" ht="15" customHeight="1" x14ac:dyDescent="0.25">
      <c r="A3715" s="55">
        <f>+'INFO ENEL'!A3703</f>
        <v>3698</v>
      </c>
      <c r="B3715" s="121" t="str">
        <f>+INDEX($B$8:$B$15,MATCH(L3715,$L$8:$L$15,0))</f>
        <v>MOD INV_2017</v>
      </c>
      <c r="C3715" s="56" t="str">
        <f>+'INFO ENEL'!B3703</f>
        <v>Lima</v>
      </c>
      <c r="D3715" s="56" t="str">
        <f>+'INFO ENEL'!D3703</f>
        <v>CHANCAY (LIMA)</v>
      </c>
      <c r="E3715" s="56" t="str">
        <f>+'INFO ENEL'!D3703</f>
        <v>CHANCAY (LIMA)</v>
      </c>
      <c r="F3715" s="50">
        <f>+'INFO ENEL'!E3703</f>
        <v>0</v>
      </c>
      <c r="G3715" s="56" t="str">
        <f>+'INFO ENEL'!L3703</f>
        <v>AT</v>
      </c>
      <c r="H3715" s="57">
        <f>+'INFO ENEL'!M3703</f>
        <v>139.16</v>
      </c>
      <c r="I3715" s="56">
        <f>+'INFO ENEL'!N3703</f>
        <v>18</v>
      </c>
      <c r="J3715" s="56" t="str">
        <f>+'INFO ENEL'!O3703</f>
        <v>Poste</v>
      </c>
      <c r="K3715" s="56" t="str">
        <f>+'INFO ENEL'!P3703</f>
        <v>Madera</v>
      </c>
      <c r="L3715" s="56" t="str">
        <f>+'INFO ENEL'!Q3703</f>
        <v>PM60C1</v>
      </c>
      <c r="M3715" s="55" t="str">
        <f>+IF(ISERROR(INDEX('Estructuras de Acero y Concreto'!$C$6:$C$577,MATCH(L3715,'Estructuras de Acero y Concreto'!$D$6:$D$577,0)))=FALSE,INDEX('Estructuras de Acero y Concreto'!$C$6:$C$577,MATCH(L3715,'Estructuras de Acero y Concreto'!$D$6:$D$577,0)),IF(ISERROR(INDEX('Estructuras de Madera'!$C$5:$C$122,MATCH(L3715,'Estructuras de Madera'!$D$5:$D$122,0)))=FALSE,INDEX('Estructuras de Madera'!$C$5:$C$122,MATCH(L3715,'Estructuras de Madera'!$D$5:$D$122,0)),INDEX(SICODI!$G$3:$G$2404,MATCH(L3715,SICODI!$G$3:$G$2404,0))))</f>
        <v>EMSU1P60C1</v>
      </c>
      <c r="N3715" s="121" t="str">
        <f>+IF(ISERROR(VLOOKUP(M3715,'Resumen de precios LLTT'!$C$17:$D$3071,2,FALSE))=FALSE,VLOOKUP(M3715,'Resumen de precios LLTT'!$C$17:$D$3071,2,FALSE),VLOOKUP(M3715,SICODI!$G$3:$J$2404,2,FALSE))</f>
        <v>Estructura de  Suspensión compuesto por 1 postes de madera tratada 60' Clase 1</v>
      </c>
      <c r="O3715" s="58">
        <f>+IF(ISERROR(VLOOKUP(M3715,'Resumen de precios LLTT'!$C$17:$G$3071,5,FALSE))=FALSE,VLOOKUP(M3715,'Resumen de precios LLTT'!$C$17:$G$3071,5,FALSE),VLOOKUP(M3715,SICODI!$G$3:$J$2404,4,FALSE))</f>
        <v>2141.5628345688324</v>
      </c>
      <c r="P3715" s="16">
        <f t="shared" si="519"/>
        <v>0.84299999999999997</v>
      </c>
      <c r="Q3715" s="78">
        <f t="shared" si="520"/>
        <v>3946.9003041103579</v>
      </c>
      <c r="R3715" s="56">
        <v>0</v>
      </c>
      <c r="S3715" s="16">
        <f t="shared" si="521"/>
        <v>0.13400000000000001</v>
      </c>
      <c r="T3715" s="79">
        <f t="shared" si="522"/>
        <v>44.073720062565663</v>
      </c>
      <c r="U3715" s="80">
        <f t="shared" si="523"/>
        <v>0.183</v>
      </c>
      <c r="V3715" s="81">
        <f t="shared" si="524"/>
        <v>8.0654907714495163</v>
      </c>
      <c r="W3715" s="79">
        <f t="shared" si="525"/>
        <v>2.7140075144318634</v>
      </c>
      <c r="X3715" s="60">
        <f t="shared" si="526"/>
        <v>2.7</v>
      </c>
      <c r="Y3715" s="56">
        <f>+'INFO ENEL'!R3703</f>
        <v>1</v>
      </c>
      <c r="Z3715" s="59">
        <f t="shared" si="527"/>
        <v>2.7</v>
      </c>
    </row>
    <row r="3716" spans="1:26" ht="15" customHeight="1" x14ac:dyDescent="0.25">
      <c r="A3716" s="55">
        <f>+'INFO ENEL'!A3704</f>
        <v>3699</v>
      </c>
      <c r="B3716" s="121" t="str">
        <f>+INDEX($B$8:$B$15,MATCH(L3716,$L$8:$L$15,0))</f>
        <v>MOD INV_2017</v>
      </c>
      <c r="C3716" s="56" t="str">
        <f>+'INFO ENEL'!B3704</f>
        <v>Lima</v>
      </c>
      <c r="D3716" s="56" t="str">
        <f>+'INFO ENEL'!D3704</f>
        <v>CHANCAY (LIMA)</v>
      </c>
      <c r="E3716" s="56" t="str">
        <f>+'INFO ENEL'!D3704</f>
        <v>CHANCAY (LIMA)</v>
      </c>
      <c r="F3716" s="50">
        <f>+'INFO ENEL'!E3704</f>
        <v>0</v>
      </c>
      <c r="G3716" s="56" t="str">
        <f>+'INFO ENEL'!L3704</f>
        <v>AT</v>
      </c>
      <c r="H3716" s="57">
        <f>+'INFO ENEL'!M3704</f>
        <v>149.9</v>
      </c>
      <c r="I3716" s="56">
        <f>+'INFO ENEL'!N3704</f>
        <v>18</v>
      </c>
      <c r="J3716" s="56" t="str">
        <f>+'INFO ENEL'!O3704</f>
        <v>Poste</v>
      </c>
      <c r="K3716" s="56" t="str">
        <f>+'INFO ENEL'!P3704</f>
        <v>Madera</v>
      </c>
      <c r="L3716" s="56" t="str">
        <f>+'INFO ENEL'!Q3704</f>
        <v>PM60C1</v>
      </c>
      <c r="M3716" s="55" t="str">
        <f>+IF(ISERROR(INDEX('Estructuras de Acero y Concreto'!$C$6:$C$577,MATCH(L3716,'Estructuras de Acero y Concreto'!$D$6:$D$577,0)))=FALSE,INDEX('Estructuras de Acero y Concreto'!$C$6:$C$577,MATCH(L3716,'Estructuras de Acero y Concreto'!$D$6:$D$577,0)),IF(ISERROR(INDEX('Estructuras de Madera'!$C$5:$C$122,MATCH(L3716,'Estructuras de Madera'!$D$5:$D$122,0)))=FALSE,INDEX('Estructuras de Madera'!$C$5:$C$122,MATCH(L3716,'Estructuras de Madera'!$D$5:$D$122,0)),INDEX(SICODI!$G$3:$G$2404,MATCH(L3716,SICODI!$G$3:$G$2404,0))))</f>
        <v>EMSU1P60C1</v>
      </c>
      <c r="N3716" s="121" t="str">
        <f>+IF(ISERROR(VLOOKUP(M3716,'Resumen de precios LLTT'!$C$17:$D$3071,2,FALSE))=FALSE,VLOOKUP(M3716,'Resumen de precios LLTT'!$C$17:$D$3071,2,FALSE),VLOOKUP(M3716,SICODI!$G$3:$J$2404,2,FALSE))</f>
        <v>Estructura de  Suspensión compuesto por 1 postes de madera tratada 60' Clase 1</v>
      </c>
      <c r="O3716" s="58">
        <f>+IF(ISERROR(VLOOKUP(M3716,'Resumen de precios LLTT'!$C$17:$G$3071,5,FALSE))=FALSE,VLOOKUP(M3716,'Resumen de precios LLTT'!$C$17:$G$3071,5,FALSE),VLOOKUP(M3716,SICODI!$G$3:$J$2404,4,FALSE))</f>
        <v>2141.5628345688324</v>
      </c>
      <c r="P3716" s="16">
        <f t="shared" si="519"/>
        <v>0.84299999999999997</v>
      </c>
      <c r="Q3716" s="78">
        <f t="shared" si="520"/>
        <v>3946.9003041103579</v>
      </c>
      <c r="R3716" s="56">
        <v>0</v>
      </c>
      <c r="S3716" s="16">
        <f t="shared" si="521"/>
        <v>0.13400000000000001</v>
      </c>
      <c r="T3716" s="79">
        <f t="shared" si="522"/>
        <v>44.073720062565663</v>
      </c>
      <c r="U3716" s="80">
        <f t="shared" si="523"/>
        <v>0.183</v>
      </c>
      <c r="V3716" s="81">
        <f t="shared" si="524"/>
        <v>8.0654907714495163</v>
      </c>
      <c r="W3716" s="79">
        <f t="shared" si="525"/>
        <v>2.7140075144318634</v>
      </c>
      <c r="X3716" s="60">
        <f t="shared" si="526"/>
        <v>2.7</v>
      </c>
      <c r="Y3716" s="56">
        <f>+'INFO ENEL'!R3704</f>
        <v>1</v>
      </c>
      <c r="Z3716" s="59">
        <f t="shared" si="527"/>
        <v>2.7</v>
      </c>
    </row>
    <row r="3717" spans="1:26" ht="15" customHeight="1" x14ac:dyDescent="0.25">
      <c r="A3717" s="55">
        <f>+'INFO ENEL'!A3705</f>
        <v>3700</v>
      </c>
      <c r="B3717" s="121" t="str">
        <f>+INDEX($B$8:$B$15,MATCH(L3717,$L$8:$L$15,0))</f>
        <v>MOD INV_2017</v>
      </c>
      <c r="C3717" s="56" t="str">
        <f>+'INFO ENEL'!B3705</f>
        <v>Lima</v>
      </c>
      <c r="D3717" s="56" t="str">
        <f>+'INFO ENEL'!D3705</f>
        <v>CHANCAY (LIMA)</v>
      </c>
      <c r="E3717" s="56" t="str">
        <f>+'INFO ENEL'!D3705</f>
        <v>CHANCAY (LIMA)</v>
      </c>
      <c r="F3717" s="50">
        <f>+'INFO ENEL'!E3705</f>
        <v>0</v>
      </c>
      <c r="G3717" s="56" t="str">
        <f>+'INFO ENEL'!L3705</f>
        <v>AT</v>
      </c>
      <c r="H3717" s="57">
        <f>+'INFO ENEL'!M3705</f>
        <v>172.17</v>
      </c>
      <c r="I3717" s="56">
        <f>+'INFO ENEL'!N3705</f>
        <v>18</v>
      </c>
      <c r="J3717" s="56" t="str">
        <f>+'INFO ENEL'!O3705</f>
        <v>Poste</v>
      </c>
      <c r="K3717" s="56" t="str">
        <f>+'INFO ENEL'!P3705</f>
        <v>Madera</v>
      </c>
      <c r="L3717" s="56" t="str">
        <f>+'INFO ENEL'!Q3705</f>
        <v>PM60C1</v>
      </c>
      <c r="M3717" s="55" t="str">
        <f>+IF(ISERROR(INDEX('Estructuras de Acero y Concreto'!$C$6:$C$577,MATCH(L3717,'Estructuras de Acero y Concreto'!$D$6:$D$577,0)))=FALSE,INDEX('Estructuras de Acero y Concreto'!$C$6:$C$577,MATCH(L3717,'Estructuras de Acero y Concreto'!$D$6:$D$577,0)),IF(ISERROR(INDEX('Estructuras de Madera'!$C$5:$C$122,MATCH(L3717,'Estructuras de Madera'!$D$5:$D$122,0)))=FALSE,INDEX('Estructuras de Madera'!$C$5:$C$122,MATCH(L3717,'Estructuras de Madera'!$D$5:$D$122,0)),INDEX(SICODI!$G$3:$G$2404,MATCH(L3717,SICODI!$G$3:$G$2404,0))))</f>
        <v>EMSU1P60C1</v>
      </c>
      <c r="N3717" s="121" t="str">
        <f>+IF(ISERROR(VLOOKUP(M3717,'Resumen de precios LLTT'!$C$17:$D$3071,2,FALSE))=FALSE,VLOOKUP(M3717,'Resumen de precios LLTT'!$C$17:$D$3071,2,FALSE),VLOOKUP(M3717,SICODI!$G$3:$J$2404,2,FALSE))</f>
        <v>Estructura de  Suspensión compuesto por 1 postes de madera tratada 60' Clase 1</v>
      </c>
      <c r="O3717" s="58">
        <f>+IF(ISERROR(VLOOKUP(M3717,'Resumen de precios LLTT'!$C$17:$G$3071,5,FALSE))=FALSE,VLOOKUP(M3717,'Resumen de precios LLTT'!$C$17:$G$3071,5,FALSE),VLOOKUP(M3717,SICODI!$G$3:$J$2404,4,FALSE))</f>
        <v>2141.5628345688324</v>
      </c>
      <c r="P3717" s="16">
        <f t="shared" si="519"/>
        <v>0.84299999999999997</v>
      </c>
      <c r="Q3717" s="78">
        <f t="shared" si="520"/>
        <v>3946.9003041103579</v>
      </c>
      <c r="R3717" s="56">
        <v>0</v>
      </c>
      <c r="S3717" s="16">
        <f t="shared" si="521"/>
        <v>0.13400000000000001</v>
      </c>
      <c r="T3717" s="79">
        <f t="shared" si="522"/>
        <v>44.073720062565663</v>
      </c>
      <c r="U3717" s="80">
        <f t="shared" si="523"/>
        <v>0.183</v>
      </c>
      <c r="V3717" s="81">
        <f t="shared" si="524"/>
        <v>8.0654907714495163</v>
      </c>
      <c r="W3717" s="79">
        <f t="shared" si="525"/>
        <v>2.7140075144318634</v>
      </c>
      <c r="X3717" s="60">
        <f t="shared" si="526"/>
        <v>2.7</v>
      </c>
      <c r="Y3717" s="56">
        <f>+'INFO ENEL'!R3705</f>
        <v>1</v>
      </c>
      <c r="Z3717" s="59">
        <f t="shared" si="527"/>
        <v>2.7</v>
      </c>
    </row>
    <row r="3718" spans="1:26" ht="15" customHeight="1" x14ac:dyDescent="0.25">
      <c r="A3718" s="55">
        <f>+'INFO ENEL'!A3706</f>
        <v>3701</v>
      </c>
      <c r="B3718" s="121" t="str">
        <f>+INDEX($B$8:$B$15,MATCH(L3718,$L$8:$L$15,0))</f>
        <v>MOD INV_2017</v>
      </c>
      <c r="C3718" s="56" t="str">
        <f>+'INFO ENEL'!B3706</f>
        <v>Lima</v>
      </c>
      <c r="D3718" s="56" t="str">
        <f>+'INFO ENEL'!D3706</f>
        <v>CHANCAY (LIMA)</v>
      </c>
      <c r="E3718" s="56" t="str">
        <f>+'INFO ENEL'!D3706</f>
        <v>CHANCAY (LIMA)</v>
      </c>
      <c r="F3718" s="50">
        <f>+'INFO ENEL'!E3706</f>
        <v>0</v>
      </c>
      <c r="G3718" s="56" t="str">
        <f>+'INFO ENEL'!L3706</f>
        <v>AT</v>
      </c>
      <c r="H3718" s="57">
        <f>+'INFO ENEL'!M3706</f>
        <v>132.36000000000001</v>
      </c>
      <c r="I3718" s="56">
        <f>+'INFO ENEL'!N3706</f>
        <v>18</v>
      </c>
      <c r="J3718" s="56" t="str">
        <f>+'INFO ENEL'!O3706</f>
        <v>Poste</v>
      </c>
      <c r="K3718" s="56" t="str">
        <f>+'INFO ENEL'!P3706</f>
        <v>Madera</v>
      </c>
      <c r="L3718" s="56" t="str">
        <f>+'INFO ENEL'!Q3706</f>
        <v>PM60C1</v>
      </c>
      <c r="M3718" s="55" t="str">
        <f>+IF(ISERROR(INDEX('Estructuras de Acero y Concreto'!$C$6:$C$577,MATCH(L3718,'Estructuras de Acero y Concreto'!$D$6:$D$577,0)))=FALSE,INDEX('Estructuras de Acero y Concreto'!$C$6:$C$577,MATCH(L3718,'Estructuras de Acero y Concreto'!$D$6:$D$577,0)),IF(ISERROR(INDEX('Estructuras de Madera'!$C$5:$C$122,MATCH(L3718,'Estructuras de Madera'!$D$5:$D$122,0)))=FALSE,INDEX('Estructuras de Madera'!$C$5:$C$122,MATCH(L3718,'Estructuras de Madera'!$D$5:$D$122,0)),INDEX(SICODI!$G$3:$G$2404,MATCH(L3718,SICODI!$G$3:$G$2404,0))))</f>
        <v>EMSU1P60C1</v>
      </c>
      <c r="N3718" s="121" t="str">
        <f>+IF(ISERROR(VLOOKUP(M3718,'Resumen de precios LLTT'!$C$17:$D$3071,2,FALSE))=FALSE,VLOOKUP(M3718,'Resumen de precios LLTT'!$C$17:$D$3071,2,FALSE),VLOOKUP(M3718,SICODI!$G$3:$J$2404,2,FALSE))</f>
        <v>Estructura de  Suspensión compuesto por 1 postes de madera tratada 60' Clase 1</v>
      </c>
      <c r="O3718" s="58">
        <f>+IF(ISERROR(VLOOKUP(M3718,'Resumen de precios LLTT'!$C$17:$G$3071,5,FALSE))=FALSE,VLOOKUP(M3718,'Resumen de precios LLTT'!$C$17:$G$3071,5,FALSE),VLOOKUP(M3718,SICODI!$G$3:$J$2404,4,FALSE))</f>
        <v>2141.5628345688324</v>
      </c>
      <c r="P3718" s="16">
        <f t="shared" si="519"/>
        <v>0.84299999999999997</v>
      </c>
      <c r="Q3718" s="78">
        <f t="shared" si="520"/>
        <v>3946.9003041103579</v>
      </c>
      <c r="R3718" s="56">
        <v>0</v>
      </c>
      <c r="S3718" s="16">
        <f t="shared" si="521"/>
        <v>0.13400000000000001</v>
      </c>
      <c r="T3718" s="79">
        <f t="shared" si="522"/>
        <v>44.073720062565663</v>
      </c>
      <c r="U3718" s="80">
        <f t="shared" si="523"/>
        <v>0.183</v>
      </c>
      <c r="V3718" s="81">
        <f t="shared" si="524"/>
        <v>8.0654907714495163</v>
      </c>
      <c r="W3718" s="79">
        <f t="shared" si="525"/>
        <v>2.7140075144318634</v>
      </c>
      <c r="X3718" s="60">
        <f t="shared" si="526"/>
        <v>2.7</v>
      </c>
      <c r="Y3718" s="56">
        <f>+'INFO ENEL'!R3706</f>
        <v>1</v>
      </c>
      <c r="Z3718" s="59">
        <f t="shared" si="527"/>
        <v>2.7</v>
      </c>
    </row>
    <row r="3719" spans="1:26" ht="15" customHeight="1" x14ac:dyDescent="0.25">
      <c r="A3719" s="55">
        <f>+'INFO ENEL'!A3707</f>
        <v>3702</v>
      </c>
      <c r="B3719" s="121" t="str">
        <f>+INDEX($B$8:$B$15,MATCH(L3719,$L$8:$L$15,0))</f>
        <v>MOD INV_2017</v>
      </c>
      <c r="C3719" s="56" t="str">
        <f>+'INFO ENEL'!B3707</f>
        <v>Lima</v>
      </c>
      <c r="D3719" s="56" t="str">
        <f>+'INFO ENEL'!D3707</f>
        <v>CHANCAY (LIMA)</v>
      </c>
      <c r="E3719" s="56" t="str">
        <f>+'INFO ENEL'!D3707</f>
        <v>CHANCAY (LIMA)</v>
      </c>
      <c r="F3719" s="50">
        <f>+'INFO ENEL'!E3707</f>
        <v>0</v>
      </c>
      <c r="G3719" s="56" t="str">
        <f>+'INFO ENEL'!L3707</f>
        <v>AT</v>
      </c>
      <c r="H3719" s="57">
        <f>+'INFO ENEL'!M3707</f>
        <v>258.06</v>
      </c>
      <c r="I3719" s="56">
        <f>+'INFO ENEL'!N3707</f>
        <v>18</v>
      </c>
      <c r="J3719" s="56" t="str">
        <f>+'INFO ENEL'!O3707</f>
        <v>Poste</v>
      </c>
      <c r="K3719" s="56" t="str">
        <f>+'INFO ENEL'!P3707</f>
        <v>Concreto</v>
      </c>
      <c r="L3719" s="56" t="str">
        <f>+'INFO ENEL'!Q3707</f>
        <v>PA18/7600</v>
      </c>
      <c r="M3719" s="55" t="str">
        <f>+IF(ISERROR(INDEX('Estructuras de Acero y Concreto'!$C$6:$C$577,MATCH(L3719,'Estructuras de Acero y Concreto'!$D$6:$D$577,0)))=FALSE,INDEX('Estructuras de Acero y Concreto'!$C$6:$C$577,MATCH(L3719,'Estructuras de Acero y Concreto'!$D$6:$D$577,0)),IF(ISERROR(INDEX('Estructuras de Madera'!$C$5:$C$122,MATCH(L3719,'Estructuras de Madera'!$D$5:$D$122,0)))=FALSE,INDEX('Estructuras de Madera'!$C$5:$C$122,MATCH(L3719,'Estructuras de Madera'!$D$5:$D$122,0)),INDEX(SICODI!$G$3:$G$2404,MATCH(L3719,SICODI!$G$3:$G$2404,0))))</f>
        <v>EA060COU0S0-300-A2</v>
      </c>
      <c r="N3719" s="121" t="str">
        <f>+IF(ISERROR(VLOOKUP(M3719,'Resumen de precios LLTT'!$C$17:$D$3071,2,FALSE))=FALSE,VLOOKUP(M3719,'Resumen de precios LLTT'!$C$17:$D$3071,2,FALSE),VLOOKUP(M3719,SICODI!$G$3:$J$2404,2,FALSE))</f>
        <v>1 Poste autosoportable de acero (18/7600) de ángulo mayor y terminal (90°) Tipo ATU1-18</v>
      </c>
      <c r="O3719" s="58">
        <f>+IF(ISERROR(VLOOKUP(M3719,'Resumen de precios LLTT'!$C$17:$G$3071,5,FALSE))=FALSE,VLOOKUP(M3719,'Resumen de precios LLTT'!$C$17:$G$3071,5,FALSE),VLOOKUP(M3719,SICODI!$G$3:$J$2404,4,FALSE))</f>
        <v>17210.080167841363</v>
      </c>
      <c r="P3719" s="16">
        <f t="shared" si="519"/>
        <v>0.84299999999999997</v>
      </c>
      <c r="Q3719" s="78">
        <f t="shared" si="520"/>
        <v>31718.177749331629</v>
      </c>
      <c r="R3719" s="56">
        <v>0</v>
      </c>
      <c r="S3719" s="16">
        <f t="shared" si="521"/>
        <v>0.13400000000000001</v>
      </c>
      <c r="T3719" s="79">
        <f t="shared" si="522"/>
        <v>354.18631820086989</v>
      </c>
      <c r="U3719" s="80">
        <f t="shared" si="523"/>
        <v>0.183</v>
      </c>
      <c r="V3719" s="81">
        <f t="shared" si="524"/>
        <v>64.816096230759186</v>
      </c>
      <c r="W3719" s="79">
        <f t="shared" si="525"/>
        <v>21.810374248906953</v>
      </c>
      <c r="X3719" s="60">
        <f t="shared" si="526"/>
        <v>21.8</v>
      </c>
      <c r="Y3719" s="56">
        <f>+'INFO ENEL'!R3707</f>
        <v>1</v>
      </c>
      <c r="Z3719" s="59">
        <f t="shared" si="527"/>
        <v>21.8</v>
      </c>
    </row>
    <row r="3720" spans="1:26" ht="15" customHeight="1" x14ac:dyDescent="0.25">
      <c r="A3720" s="55">
        <f>+'INFO ENEL'!A3708</f>
        <v>3703</v>
      </c>
      <c r="B3720" s="121" t="str">
        <f>+INDEX($B$8:$B$15,MATCH(L3720,$L$8:$L$15,0))</f>
        <v>MOD INV_2017</v>
      </c>
      <c r="C3720" s="56" t="str">
        <f>+'INFO ENEL'!B3708</f>
        <v>Lima</v>
      </c>
      <c r="D3720" s="56" t="str">
        <f>+'INFO ENEL'!D3708</f>
        <v>CHANCAY (LIMA)</v>
      </c>
      <c r="E3720" s="56" t="str">
        <f>+'INFO ENEL'!D3708</f>
        <v>CHANCAY (LIMA)</v>
      </c>
      <c r="F3720" s="50">
        <f>+'INFO ENEL'!E3708</f>
        <v>0</v>
      </c>
      <c r="G3720" s="56" t="str">
        <f>+'INFO ENEL'!L3708</f>
        <v>AT</v>
      </c>
      <c r="H3720" s="57">
        <f>+'INFO ENEL'!M3708</f>
        <v>235.56</v>
      </c>
      <c r="I3720" s="56">
        <f>+'INFO ENEL'!N3708</f>
        <v>18</v>
      </c>
      <c r="J3720" s="56" t="str">
        <f>+'INFO ENEL'!O3708</f>
        <v>Poste</v>
      </c>
      <c r="K3720" s="56" t="str">
        <f>+'INFO ENEL'!P3708</f>
        <v>Concreto</v>
      </c>
      <c r="L3720" s="56" t="str">
        <f>+'INFO ENEL'!Q3708</f>
        <v>PA18/7600</v>
      </c>
      <c r="M3720" s="55" t="str">
        <f>+IF(ISERROR(INDEX('Estructuras de Acero y Concreto'!$C$6:$C$577,MATCH(L3720,'Estructuras de Acero y Concreto'!$D$6:$D$577,0)))=FALSE,INDEX('Estructuras de Acero y Concreto'!$C$6:$C$577,MATCH(L3720,'Estructuras de Acero y Concreto'!$D$6:$D$577,0)),IF(ISERROR(INDEX('Estructuras de Madera'!$C$5:$C$122,MATCH(L3720,'Estructuras de Madera'!$D$5:$D$122,0)))=FALSE,INDEX('Estructuras de Madera'!$C$5:$C$122,MATCH(L3720,'Estructuras de Madera'!$D$5:$D$122,0)),INDEX(SICODI!$G$3:$G$2404,MATCH(L3720,SICODI!$G$3:$G$2404,0))))</f>
        <v>EA060COU0S0-300-A2</v>
      </c>
      <c r="N3720" s="121" t="str">
        <f>+IF(ISERROR(VLOOKUP(M3720,'Resumen de precios LLTT'!$C$17:$D$3071,2,FALSE))=FALSE,VLOOKUP(M3720,'Resumen de precios LLTT'!$C$17:$D$3071,2,FALSE),VLOOKUP(M3720,SICODI!$G$3:$J$2404,2,FALSE))</f>
        <v>1 Poste autosoportable de acero (18/7600) de ángulo mayor y terminal (90°) Tipo ATU1-18</v>
      </c>
      <c r="O3720" s="58">
        <f>+IF(ISERROR(VLOOKUP(M3720,'Resumen de precios LLTT'!$C$17:$G$3071,5,FALSE))=FALSE,VLOOKUP(M3720,'Resumen de precios LLTT'!$C$17:$G$3071,5,FALSE),VLOOKUP(M3720,SICODI!$G$3:$J$2404,4,FALSE))</f>
        <v>17210.080167841363</v>
      </c>
      <c r="P3720" s="16">
        <f t="shared" si="519"/>
        <v>0.84299999999999997</v>
      </c>
      <c r="Q3720" s="78">
        <f t="shared" si="520"/>
        <v>31718.177749331629</v>
      </c>
      <c r="R3720" s="56">
        <v>0</v>
      </c>
      <c r="S3720" s="16">
        <f t="shared" si="521"/>
        <v>0.13400000000000001</v>
      </c>
      <c r="T3720" s="79">
        <f t="shared" si="522"/>
        <v>354.18631820086989</v>
      </c>
      <c r="U3720" s="80">
        <f t="shared" si="523"/>
        <v>0.183</v>
      </c>
      <c r="V3720" s="81">
        <f t="shared" si="524"/>
        <v>64.816096230759186</v>
      </c>
      <c r="W3720" s="79">
        <f t="shared" si="525"/>
        <v>21.810374248906953</v>
      </c>
      <c r="X3720" s="60">
        <f t="shared" si="526"/>
        <v>21.8</v>
      </c>
      <c r="Y3720" s="56">
        <f>+'INFO ENEL'!R3708</f>
        <v>1</v>
      </c>
      <c r="Z3720" s="59">
        <f t="shared" si="527"/>
        <v>21.8</v>
      </c>
    </row>
    <row r="3721" spans="1:26" ht="15" customHeight="1" x14ac:dyDescent="0.25">
      <c r="A3721" s="55">
        <f>+'INFO ENEL'!A3709</f>
        <v>3704</v>
      </c>
      <c r="B3721" s="121" t="str">
        <f>+INDEX($B$8:$B$15,MATCH(L3721,$L$8:$L$15,0))</f>
        <v>MOD INV_2017</v>
      </c>
      <c r="C3721" s="56" t="str">
        <f>+'INFO ENEL'!B3709</f>
        <v>Lima</v>
      </c>
      <c r="D3721" s="56" t="str">
        <f>+'INFO ENEL'!D3709</f>
        <v>CHANCAY (LIMA)</v>
      </c>
      <c r="E3721" s="56" t="str">
        <f>+'INFO ENEL'!D3709</f>
        <v>CHANCAY (LIMA)</v>
      </c>
      <c r="F3721" s="50">
        <f>+'INFO ENEL'!E3709</f>
        <v>0</v>
      </c>
      <c r="G3721" s="56" t="str">
        <f>+'INFO ENEL'!L3709</f>
        <v>AT</v>
      </c>
      <c r="H3721" s="57">
        <f>+'INFO ENEL'!M3709</f>
        <v>283.36</v>
      </c>
      <c r="I3721" s="56">
        <f>+'INFO ENEL'!N3709</f>
        <v>18</v>
      </c>
      <c r="J3721" s="56" t="str">
        <f>+'INFO ENEL'!O3709</f>
        <v>Poste</v>
      </c>
      <c r="K3721" s="56" t="str">
        <f>+'INFO ENEL'!P3709</f>
        <v>Madera</v>
      </c>
      <c r="L3721" s="56" t="str">
        <f>+'INFO ENEL'!Q3709</f>
        <v>PM60C1</v>
      </c>
      <c r="M3721" s="55" t="str">
        <f>+IF(ISERROR(INDEX('Estructuras de Acero y Concreto'!$C$6:$C$577,MATCH(L3721,'Estructuras de Acero y Concreto'!$D$6:$D$577,0)))=FALSE,INDEX('Estructuras de Acero y Concreto'!$C$6:$C$577,MATCH(L3721,'Estructuras de Acero y Concreto'!$D$6:$D$577,0)),IF(ISERROR(INDEX('Estructuras de Madera'!$C$5:$C$122,MATCH(L3721,'Estructuras de Madera'!$D$5:$D$122,0)))=FALSE,INDEX('Estructuras de Madera'!$C$5:$C$122,MATCH(L3721,'Estructuras de Madera'!$D$5:$D$122,0)),INDEX(SICODI!$G$3:$G$2404,MATCH(L3721,SICODI!$G$3:$G$2404,0))))</f>
        <v>EMSU1P60C1</v>
      </c>
      <c r="N3721" s="121" t="str">
        <f>+IF(ISERROR(VLOOKUP(M3721,'Resumen de precios LLTT'!$C$17:$D$3071,2,FALSE))=FALSE,VLOOKUP(M3721,'Resumen de precios LLTT'!$C$17:$D$3071,2,FALSE),VLOOKUP(M3721,SICODI!$G$3:$J$2404,2,FALSE))</f>
        <v>Estructura de  Suspensión compuesto por 1 postes de madera tratada 60' Clase 1</v>
      </c>
      <c r="O3721" s="58">
        <f>+IF(ISERROR(VLOOKUP(M3721,'Resumen de precios LLTT'!$C$17:$G$3071,5,FALSE))=FALSE,VLOOKUP(M3721,'Resumen de precios LLTT'!$C$17:$G$3071,5,FALSE),VLOOKUP(M3721,SICODI!$G$3:$J$2404,4,FALSE))</f>
        <v>2141.5628345688324</v>
      </c>
      <c r="P3721" s="16">
        <f t="shared" ref="P3721:P3784" si="528">IF(G3721="BT", $P$2, $P$3)</f>
        <v>0.84299999999999997</v>
      </c>
      <c r="Q3721" s="78">
        <f t="shared" ref="Q3721:Q3784" si="529">O3721*(P3721+1)</f>
        <v>3946.9003041103579</v>
      </c>
      <c r="R3721" s="56">
        <v>0</v>
      </c>
      <c r="S3721" s="16">
        <f t="shared" ref="S3721:S3784" si="530">IF(G3721="BT", ($S$2), ($S$3))</f>
        <v>0.13400000000000001</v>
      </c>
      <c r="T3721" s="79">
        <f t="shared" ref="T3721:T3784" si="531">(Q3721*S3721)/12</f>
        <v>44.073720062565663</v>
      </c>
      <c r="U3721" s="80">
        <f t="shared" ref="U3721:U3784" si="532">IF(G3721="BT", ($U$2), ($U$3))</f>
        <v>0.183</v>
      </c>
      <c r="V3721" s="81">
        <f t="shared" ref="V3721:V3784" si="533">T3721*U3721</f>
        <v>8.0654907714495163</v>
      </c>
      <c r="W3721" s="79">
        <f t="shared" ref="W3721:W3784" si="534">(V3721*(1/3)*(1+$Y$2))+R3721</f>
        <v>2.7140075144318634</v>
      </c>
      <c r="X3721" s="60">
        <f t="shared" si="526"/>
        <v>2.7</v>
      </c>
      <c r="Y3721" s="56">
        <f>+'INFO ENEL'!R3709</f>
        <v>1</v>
      </c>
      <c r="Z3721" s="59">
        <f t="shared" si="527"/>
        <v>2.7</v>
      </c>
    </row>
    <row r="3722" spans="1:26" ht="15" customHeight="1" x14ac:dyDescent="0.25">
      <c r="A3722" s="55">
        <f>+'INFO ENEL'!A3710</f>
        <v>3705</v>
      </c>
      <c r="B3722" s="121" t="str">
        <f>+INDEX($B$8:$B$15,MATCH(L3722,$L$8:$L$15,0))</f>
        <v>MOD INV_2017</v>
      </c>
      <c r="C3722" s="56" t="str">
        <f>+'INFO ENEL'!B3710</f>
        <v>Lima</v>
      </c>
      <c r="D3722" s="56" t="str">
        <f>+'INFO ENEL'!D3710</f>
        <v>CHANCAY (LIMA)</v>
      </c>
      <c r="E3722" s="56" t="str">
        <f>+'INFO ENEL'!D3710</f>
        <v>CHANCAY (LIMA)</v>
      </c>
      <c r="F3722" s="50">
        <f>+'INFO ENEL'!E3710</f>
        <v>0</v>
      </c>
      <c r="G3722" s="56" t="str">
        <f>+'INFO ENEL'!L3710</f>
        <v>AT</v>
      </c>
      <c r="H3722" s="57">
        <f>+'INFO ENEL'!M3710</f>
        <v>212.28</v>
      </c>
      <c r="I3722" s="56">
        <f>+'INFO ENEL'!N3710</f>
        <v>18</v>
      </c>
      <c r="J3722" s="56" t="str">
        <f>+'INFO ENEL'!O3710</f>
        <v>Poste</v>
      </c>
      <c r="K3722" s="56" t="str">
        <f>+'INFO ENEL'!P3710</f>
        <v>Concreto</v>
      </c>
      <c r="L3722" s="56" t="str">
        <f>+'INFO ENEL'!Q3710</f>
        <v>PA18/7600</v>
      </c>
      <c r="M3722" s="55" t="str">
        <f>+IF(ISERROR(INDEX('Estructuras de Acero y Concreto'!$C$6:$C$577,MATCH(L3722,'Estructuras de Acero y Concreto'!$D$6:$D$577,0)))=FALSE,INDEX('Estructuras de Acero y Concreto'!$C$6:$C$577,MATCH(L3722,'Estructuras de Acero y Concreto'!$D$6:$D$577,0)),IF(ISERROR(INDEX('Estructuras de Madera'!$C$5:$C$122,MATCH(L3722,'Estructuras de Madera'!$D$5:$D$122,0)))=FALSE,INDEX('Estructuras de Madera'!$C$5:$C$122,MATCH(L3722,'Estructuras de Madera'!$D$5:$D$122,0)),INDEX(SICODI!$G$3:$G$2404,MATCH(L3722,SICODI!$G$3:$G$2404,0))))</f>
        <v>EA060COU0S0-300-A2</v>
      </c>
      <c r="N3722" s="121" t="str">
        <f>+IF(ISERROR(VLOOKUP(M3722,'Resumen de precios LLTT'!$C$17:$D$3071,2,FALSE))=FALSE,VLOOKUP(M3722,'Resumen de precios LLTT'!$C$17:$D$3071,2,FALSE),VLOOKUP(M3722,SICODI!$G$3:$J$2404,2,FALSE))</f>
        <v>1 Poste autosoportable de acero (18/7600) de ángulo mayor y terminal (90°) Tipo ATU1-18</v>
      </c>
      <c r="O3722" s="58">
        <f>+IF(ISERROR(VLOOKUP(M3722,'Resumen de precios LLTT'!$C$17:$G$3071,5,FALSE))=FALSE,VLOOKUP(M3722,'Resumen de precios LLTT'!$C$17:$G$3071,5,FALSE),VLOOKUP(M3722,SICODI!$G$3:$J$2404,4,FALSE))</f>
        <v>17210.080167841363</v>
      </c>
      <c r="P3722" s="16">
        <f t="shared" si="528"/>
        <v>0.84299999999999997</v>
      </c>
      <c r="Q3722" s="78">
        <f t="shared" si="529"/>
        <v>31718.177749331629</v>
      </c>
      <c r="R3722" s="56">
        <v>0</v>
      </c>
      <c r="S3722" s="16">
        <f t="shared" si="530"/>
        <v>0.13400000000000001</v>
      </c>
      <c r="T3722" s="79">
        <f t="shared" si="531"/>
        <v>354.18631820086989</v>
      </c>
      <c r="U3722" s="80">
        <f t="shared" si="532"/>
        <v>0.183</v>
      </c>
      <c r="V3722" s="81">
        <f t="shared" si="533"/>
        <v>64.816096230759186</v>
      </c>
      <c r="W3722" s="79">
        <f t="shared" si="534"/>
        <v>21.810374248906953</v>
      </c>
      <c r="X3722" s="60">
        <f t="shared" si="526"/>
        <v>21.8</v>
      </c>
      <c r="Y3722" s="56">
        <f>+'INFO ENEL'!R3710</f>
        <v>1</v>
      </c>
      <c r="Z3722" s="59">
        <f t="shared" si="527"/>
        <v>21.8</v>
      </c>
    </row>
    <row r="3723" spans="1:26" ht="15" customHeight="1" x14ac:dyDescent="0.25">
      <c r="A3723" s="55">
        <f>+'INFO ENEL'!A3711</f>
        <v>3706</v>
      </c>
      <c r="B3723" s="121" t="str">
        <f>+INDEX($B$8:$B$15,MATCH(L3723,$L$8:$L$15,0))</f>
        <v>MOD INV_2017</v>
      </c>
      <c r="C3723" s="56" t="str">
        <f>+'INFO ENEL'!B3711</f>
        <v>Lima</v>
      </c>
      <c r="D3723" s="56" t="str">
        <f>+'INFO ENEL'!D3711</f>
        <v>CHANCAY (LIMA)</v>
      </c>
      <c r="E3723" s="56" t="str">
        <f>+'INFO ENEL'!D3711</f>
        <v>CHANCAY (LIMA)</v>
      </c>
      <c r="F3723" s="50">
        <f>+'INFO ENEL'!E3711</f>
        <v>0</v>
      </c>
      <c r="G3723" s="56" t="str">
        <f>+'INFO ENEL'!L3711</f>
        <v>AT</v>
      </c>
      <c r="H3723" s="57">
        <f>+'INFO ENEL'!M3711</f>
        <v>206.88</v>
      </c>
      <c r="I3723" s="56">
        <f>+'INFO ENEL'!N3711</f>
        <v>18</v>
      </c>
      <c r="J3723" s="56" t="str">
        <f>+'INFO ENEL'!O3711</f>
        <v>Poste</v>
      </c>
      <c r="K3723" s="56" t="str">
        <f>+'INFO ENEL'!P3711</f>
        <v>Concreto</v>
      </c>
      <c r="L3723" s="56" t="str">
        <f>+'INFO ENEL'!Q3711</f>
        <v>PA18/7600</v>
      </c>
      <c r="M3723" s="55" t="str">
        <f>+IF(ISERROR(INDEX('Estructuras de Acero y Concreto'!$C$6:$C$577,MATCH(L3723,'Estructuras de Acero y Concreto'!$D$6:$D$577,0)))=FALSE,INDEX('Estructuras de Acero y Concreto'!$C$6:$C$577,MATCH(L3723,'Estructuras de Acero y Concreto'!$D$6:$D$577,0)),IF(ISERROR(INDEX('Estructuras de Madera'!$C$5:$C$122,MATCH(L3723,'Estructuras de Madera'!$D$5:$D$122,0)))=FALSE,INDEX('Estructuras de Madera'!$C$5:$C$122,MATCH(L3723,'Estructuras de Madera'!$D$5:$D$122,0)),INDEX(SICODI!$G$3:$G$2404,MATCH(L3723,SICODI!$G$3:$G$2404,0))))</f>
        <v>EA060COU0S0-300-A2</v>
      </c>
      <c r="N3723" s="121" t="str">
        <f>+IF(ISERROR(VLOOKUP(M3723,'Resumen de precios LLTT'!$C$17:$D$3071,2,FALSE))=FALSE,VLOOKUP(M3723,'Resumen de precios LLTT'!$C$17:$D$3071,2,FALSE),VLOOKUP(M3723,SICODI!$G$3:$J$2404,2,FALSE))</f>
        <v>1 Poste autosoportable de acero (18/7600) de ángulo mayor y terminal (90°) Tipo ATU1-18</v>
      </c>
      <c r="O3723" s="58">
        <f>+IF(ISERROR(VLOOKUP(M3723,'Resumen de precios LLTT'!$C$17:$G$3071,5,FALSE))=FALSE,VLOOKUP(M3723,'Resumen de precios LLTT'!$C$17:$G$3071,5,FALSE),VLOOKUP(M3723,SICODI!$G$3:$J$2404,4,FALSE))</f>
        <v>17210.080167841363</v>
      </c>
      <c r="P3723" s="16">
        <f t="shared" si="528"/>
        <v>0.84299999999999997</v>
      </c>
      <c r="Q3723" s="78">
        <f t="shared" si="529"/>
        <v>31718.177749331629</v>
      </c>
      <c r="R3723" s="56">
        <v>0</v>
      </c>
      <c r="S3723" s="16">
        <f t="shared" si="530"/>
        <v>0.13400000000000001</v>
      </c>
      <c r="T3723" s="79">
        <f t="shared" si="531"/>
        <v>354.18631820086989</v>
      </c>
      <c r="U3723" s="80">
        <f t="shared" si="532"/>
        <v>0.183</v>
      </c>
      <c r="V3723" s="81">
        <f t="shared" si="533"/>
        <v>64.816096230759186</v>
      </c>
      <c r="W3723" s="79">
        <f t="shared" si="534"/>
        <v>21.810374248906953</v>
      </c>
      <c r="X3723" s="60">
        <f t="shared" si="526"/>
        <v>21.8</v>
      </c>
      <c r="Y3723" s="56">
        <f>+'INFO ENEL'!R3711</f>
        <v>1</v>
      </c>
      <c r="Z3723" s="59">
        <f t="shared" si="527"/>
        <v>21.8</v>
      </c>
    </row>
    <row r="3724" spans="1:26" ht="15" customHeight="1" x14ac:dyDescent="0.25">
      <c r="A3724" s="55">
        <f>+'INFO ENEL'!A3712</f>
        <v>3707</v>
      </c>
      <c r="B3724" s="121" t="str">
        <f>+INDEX($B$8:$B$15,MATCH(L3724,$L$8:$L$15,0))</f>
        <v>MOD INV_2017</v>
      </c>
      <c r="C3724" s="56" t="str">
        <f>+'INFO ENEL'!B3712</f>
        <v>Lima</v>
      </c>
      <c r="D3724" s="56" t="str">
        <f>+'INFO ENEL'!D3712</f>
        <v>CHANCAY (LIMA)</v>
      </c>
      <c r="E3724" s="56" t="str">
        <f>+'INFO ENEL'!D3712</f>
        <v>CHANCAY (LIMA)</v>
      </c>
      <c r="F3724" s="50">
        <f>+'INFO ENEL'!E3712</f>
        <v>0</v>
      </c>
      <c r="G3724" s="56" t="str">
        <f>+'INFO ENEL'!L3712</f>
        <v>AT</v>
      </c>
      <c r="H3724" s="57">
        <f>+'INFO ENEL'!M3712</f>
        <v>215.54</v>
      </c>
      <c r="I3724" s="56">
        <f>+'INFO ENEL'!N3712</f>
        <v>18</v>
      </c>
      <c r="J3724" s="56" t="str">
        <f>+'INFO ENEL'!O3712</f>
        <v>Poste</v>
      </c>
      <c r="K3724" s="56" t="str">
        <f>+'INFO ENEL'!P3712</f>
        <v>Concreto</v>
      </c>
      <c r="L3724" s="56" t="str">
        <f>+'INFO ENEL'!Q3712</f>
        <v>PA18/7600</v>
      </c>
      <c r="M3724" s="55" t="str">
        <f>+IF(ISERROR(INDEX('Estructuras de Acero y Concreto'!$C$6:$C$577,MATCH(L3724,'Estructuras de Acero y Concreto'!$D$6:$D$577,0)))=FALSE,INDEX('Estructuras de Acero y Concreto'!$C$6:$C$577,MATCH(L3724,'Estructuras de Acero y Concreto'!$D$6:$D$577,0)),IF(ISERROR(INDEX('Estructuras de Madera'!$C$5:$C$122,MATCH(L3724,'Estructuras de Madera'!$D$5:$D$122,0)))=FALSE,INDEX('Estructuras de Madera'!$C$5:$C$122,MATCH(L3724,'Estructuras de Madera'!$D$5:$D$122,0)),INDEX(SICODI!$G$3:$G$2404,MATCH(L3724,SICODI!$G$3:$G$2404,0))))</f>
        <v>EA060COU0S0-300-A2</v>
      </c>
      <c r="N3724" s="121" t="str">
        <f>+IF(ISERROR(VLOOKUP(M3724,'Resumen de precios LLTT'!$C$17:$D$3071,2,FALSE))=FALSE,VLOOKUP(M3724,'Resumen de precios LLTT'!$C$17:$D$3071,2,FALSE),VLOOKUP(M3724,SICODI!$G$3:$J$2404,2,FALSE))</f>
        <v>1 Poste autosoportable de acero (18/7600) de ángulo mayor y terminal (90°) Tipo ATU1-18</v>
      </c>
      <c r="O3724" s="58">
        <f>+IF(ISERROR(VLOOKUP(M3724,'Resumen de precios LLTT'!$C$17:$G$3071,5,FALSE))=FALSE,VLOOKUP(M3724,'Resumen de precios LLTT'!$C$17:$G$3071,5,FALSE),VLOOKUP(M3724,SICODI!$G$3:$J$2404,4,FALSE))</f>
        <v>17210.080167841363</v>
      </c>
      <c r="P3724" s="16">
        <f t="shared" si="528"/>
        <v>0.84299999999999997</v>
      </c>
      <c r="Q3724" s="78">
        <f t="shared" si="529"/>
        <v>31718.177749331629</v>
      </c>
      <c r="R3724" s="56">
        <v>0</v>
      </c>
      <c r="S3724" s="16">
        <f t="shared" si="530"/>
        <v>0.13400000000000001</v>
      </c>
      <c r="T3724" s="79">
        <f t="shared" si="531"/>
        <v>354.18631820086989</v>
      </c>
      <c r="U3724" s="80">
        <f t="shared" si="532"/>
        <v>0.183</v>
      </c>
      <c r="V3724" s="81">
        <f t="shared" si="533"/>
        <v>64.816096230759186</v>
      </c>
      <c r="W3724" s="79">
        <f t="shared" si="534"/>
        <v>21.810374248906953</v>
      </c>
      <c r="X3724" s="60">
        <f t="shared" si="526"/>
        <v>21.8</v>
      </c>
      <c r="Y3724" s="56">
        <f>+'INFO ENEL'!R3712</f>
        <v>1</v>
      </c>
      <c r="Z3724" s="59">
        <f t="shared" si="527"/>
        <v>21.8</v>
      </c>
    </row>
    <row r="3725" spans="1:26" ht="15" customHeight="1" x14ac:dyDescent="0.25">
      <c r="A3725" s="55">
        <f>+'INFO ENEL'!A3713</f>
        <v>3708</v>
      </c>
      <c r="B3725" s="121" t="str">
        <f>+INDEX($B$8:$B$15,MATCH(L3725,$L$8:$L$15,0))</f>
        <v>MOD INV_2017</v>
      </c>
      <c r="C3725" s="56" t="str">
        <f>+'INFO ENEL'!B3713</f>
        <v>Lima</v>
      </c>
      <c r="D3725" s="56" t="str">
        <f>+'INFO ENEL'!D3713</f>
        <v>CHANCAY (LIMA)</v>
      </c>
      <c r="E3725" s="56" t="str">
        <f>+'INFO ENEL'!D3713</f>
        <v>CHANCAY (LIMA)</v>
      </c>
      <c r="F3725" s="50">
        <f>+'INFO ENEL'!E3713</f>
        <v>0</v>
      </c>
      <c r="G3725" s="56" t="str">
        <f>+'INFO ENEL'!L3713</f>
        <v>AT</v>
      </c>
      <c r="H3725" s="57">
        <f>+'INFO ENEL'!M3713</f>
        <v>211.76</v>
      </c>
      <c r="I3725" s="56">
        <f>+'INFO ENEL'!N3713</f>
        <v>18</v>
      </c>
      <c r="J3725" s="56" t="str">
        <f>+'INFO ENEL'!O3713</f>
        <v>Poste</v>
      </c>
      <c r="K3725" s="56" t="str">
        <f>+'INFO ENEL'!P3713</f>
        <v>Concreto</v>
      </c>
      <c r="L3725" s="56" t="str">
        <f>+'INFO ENEL'!Q3713</f>
        <v>PA18/7600</v>
      </c>
      <c r="M3725" s="55" t="str">
        <f>+IF(ISERROR(INDEX('Estructuras de Acero y Concreto'!$C$6:$C$577,MATCH(L3725,'Estructuras de Acero y Concreto'!$D$6:$D$577,0)))=FALSE,INDEX('Estructuras de Acero y Concreto'!$C$6:$C$577,MATCH(L3725,'Estructuras de Acero y Concreto'!$D$6:$D$577,0)),IF(ISERROR(INDEX('Estructuras de Madera'!$C$5:$C$122,MATCH(L3725,'Estructuras de Madera'!$D$5:$D$122,0)))=FALSE,INDEX('Estructuras de Madera'!$C$5:$C$122,MATCH(L3725,'Estructuras de Madera'!$D$5:$D$122,0)),INDEX(SICODI!$G$3:$G$2404,MATCH(L3725,SICODI!$G$3:$G$2404,0))))</f>
        <v>EA060COU0S0-300-A2</v>
      </c>
      <c r="N3725" s="121" t="str">
        <f>+IF(ISERROR(VLOOKUP(M3725,'Resumen de precios LLTT'!$C$17:$D$3071,2,FALSE))=FALSE,VLOOKUP(M3725,'Resumen de precios LLTT'!$C$17:$D$3071,2,FALSE),VLOOKUP(M3725,SICODI!$G$3:$J$2404,2,FALSE))</f>
        <v>1 Poste autosoportable de acero (18/7600) de ángulo mayor y terminal (90°) Tipo ATU1-18</v>
      </c>
      <c r="O3725" s="58">
        <f>+IF(ISERROR(VLOOKUP(M3725,'Resumen de precios LLTT'!$C$17:$G$3071,5,FALSE))=FALSE,VLOOKUP(M3725,'Resumen de precios LLTT'!$C$17:$G$3071,5,FALSE),VLOOKUP(M3725,SICODI!$G$3:$J$2404,4,FALSE))</f>
        <v>17210.080167841363</v>
      </c>
      <c r="P3725" s="16">
        <f t="shared" si="528"/>
        <v>0.84299999999999997</v>
      </c>
      <c r="Q3725" s="78">
        <f t="shared" si="529"/>
        <v>31718.177749331629</v>
      </c>
      <c r="R3725" s="56">
        <v>0</v>
      </c>
      <c r="S3725" s="16">
        <f t="shared" si="530"/>
        <v>0.13400000000000001</v>
      </c>
      <c r="T3725" s="79">
        <f t="shared" si="531"/>
        <v>354.18631820086989</v>
      </c>
      <c r="U3725" s="80">
        <f t="shared" si="532"/>
        <v>0.183</v>
      </c>
      <c r="V3725" s="81">
        <f t="shared" si="533"/>
        <v>64.816096230759186</v>
      </c>
      <c r="W3725" s="79">
        <f t="shared" si="534"/>
        <v>21.810374248906953</v>
      </c>
      <c r="X3725" s="60">
        <f t="shared" si="526"/>
        <v>21.8</v>
      </c>
      <c r="Y3725" s="56">
        <f>+'INFO ENEL'!R3713</f>
        <v>1</v>
      </c>
      <c r="Z3725" s="59">
        <f t="shared" si="527"/>
        <v>21.8</v>
      </c>
    </row>
    <row r="3726" spans="1:26" ht="15" customHeight="1" x14ac:dyDescent="0.25">
      <c r="A3726" s="55">
        <f>+'INFO ENEL'!A3714</f>
        <v>3709</v>
      </c>
      <c r="B3726" s="121" t="str">
        <f>+INDEX($B$8:$B$15,MATCH(L3726,$L$8:$L$15,0))</f>
        <v>MOD INV_2017</v>
      </c>
      <c r="C3726" s="56" t="str">
        <f>+'INFO ENEL'!B3714</f>
        <v>Lima</v>
      </c>
      <c r="D3726" s="56" t="str">
        <f>+'INFO ENEL'!D3714</f>
        <v>CHANCAY (LIMA)</v>
      </c>
      <c r="E3726" s="56" t="str">
        <f>+'INFO ENEL'!D3714</f>
        <v>CHANCAY (LIMA)</v>
      </c>
      <c r="F3726" s="50">
        <f>+'INFO ENEL'!E3714</f>
        <v>0</v>
      </c>
      <c r="G3726" s="56" t="str">
        <f>+'INFO ENEL'!L3714</f>
        <v>AT</v>
      </c>
      <c r="H3726" s="57">
        <f>+'INFO ENEL'!M3714</f>
        <v>193.6</v>
      </c>
      <c r="I3726" s="56">
        <f>+'INFO ENEL'!N3714</f>
        <v>18</v>
      </c>
      <c r="J3726" s="56" t="str">
        <f>+'INFO ENEL'!O3714</f>
        <v>Poste</v>
      </c>
      <c r="K3726" s="56" t="str">
        <f>+'INFO ENEL'!P3714</f>
        <v>Concreto</v>
      </c>
      <c r="L3726" s="56" t="str">
        <f>+'INFO ENEL'!Q3714</f>
        <v>PA18/7600</v>
      </c>
      <c r="M3726" s="55" t="str">
        <f>+IF(ISERROR(INDEX('Estructuras de Acero y Concreto'!$C$6:$C$577,MATCH(L3726,'Estructuras de Acero y Concreto'!$D$6:$D$577,0)))=FALSE,INDEX('Estructuras de Acero y Concreto'!$C$6:$C$577,MATCH(L3726,'Estructuras de Acero y Concreto'!$D$6:$D$577,0)),IF(ISERROR(INDEX('Estructuras de Madera'!$C$5:$C$122,MATCH(L3726,'Estructuras de Madera'!$D$5:$D$122,0)))=FALSE,INDEX('Estructuras de Madera'!$C$5:$C$122,MATCH(L3726,'Estructuras de Madera'!$D$5:$D$122,0)),INDEX(SICODI!$G$3:$G$2404,MATCH(L3726,SICODI!$G$3:$G$2404,0))))</f>
        <v>EA060COU0S0-300-A2</v>
      </c>
      <c r="N3726" s="121" t="str">
        <f>+IF(ISERROR(VLOOKUP(M3726,'Resumen de precios LLTT'!$C$17:$D$3071,2,FALSE))=FALSE,VLOOKUP(M3726,'Resumen de precios LLTT'!$C$17:$D$3071,2,FALSE),VLOOKUP(M3726,SICODI!$G$3:$J$2404,2,FALSE))</f>
        <v>1 Poste autosoportable de acero (18/7600) de ángulo mayor y terminal (90°) Tipo ATU1-18</v>
      </c>
      <c r="O3726" s="58">
        <f>+IF(ISERROR(VLOOKUP(M3726,'Resumen de precios LLTT'!$C$17:$G$3071,5,FALSE))=FALSE,VLOOKUP(M3726,'Resumen de precios LLTT'!$C$17:$G$3071,5,FALSE),VLOOKUP(M3726,SICODI!$G$3:$J$2404,4,FALSE))</f>
        <v>17210.080167841363</v>
      </c>
      <c r="P3726" s="16">
        <f t="shared" si="528"/>
        <v>0.84299999999999997</v>
      </c>
      <c r="Q3726" s="78">
        <f t="shared" si="529"/>
        <v>31718.177749331629</v>
      </c>
      <c r="R3726" s="56">
        <v>0</v>
      </c>
      <c r="S3726" s="16">
        <f t="shared" si="530"/>
        <v>0.13400000000000001</v>
      </c>
      <c r="T3726" s="79">
        <f t="shared" si="531"/>
        <v>354.18631820086989</v>
      </c>
      <c r="U3726" s="80">
        <f t="shared" si="532"/>
        <v>0.183</v>
      </c>
      <c r="V3726" s="81">
        <f t="shared" si="533"/>
        <v>64.816096230759186</v>
      </c>
      <c r="W3726" s="79">
        <f t="shared" si="534"/>
        <v>21.810374248906953</v>
      </c>
      <c r="X3726" s="60">
        <f t="shared" si="526"/>
        <v>21.8</v>
      </c>
      <c r="Y3726" s="56">
        <f>+'INFO ENEL'!R3714</f>
        <v>1</v>
      </c>
      <c r="Z3726" s="59">
        <f t="shared" si="527"/>
        <v>21.8</v>
      </c>
    </row>
    <row r="3727" spans="1:26" ht="15" customHeight="1" x14ac:dyDescent="0.25">
      <c r="A3727" s="55">
        <f>+'INFO ENEL'!A3715</f>
        <v>3710</v>
      </c>
      <c r="B3727" s="121" t="str">
        <f>+INDEX($B$8:$B$15,MATCH(L3727,$L$8:$L$15,0))</f>
        <v>MOD INV_2017</v>
      </c>
      <c r="C3727" s="56" t="str">
        <f>+'INFO ENEL'!B3715</f>
        <v>Lima</v>
      </c>
      <c r="D3727" s="56" t="str">
        <f>+'INFO ENEL'!D3715</f>
        <v>CHANCAY (LIMA)</v>
      </c>
      <c r="E3727" s="56" t="str">
        <f>+'INFO ENEL'!D3715</f>
        <v>CHANCAY (LIMA)</v>
      </c>
      <c r="F3727" s="50">
        <f>+'INFO ENEL'!E3715</f>
        <v>0</v>
      </c>
      <c r="G3727" s="56" t="str">
        <f>+'INFO ENEL'!L3715</f>
        <v>AT</v>
      </c>
      <c r="H3727" s="57">
        <f>+'INFO ENEL'!M3715</f>
        <v>234.33</v>
      </c>
      <c r="I3727" s="56">
        <f>+'INFO ENEL'!N3715</f>
        <v>18</v>
      </c>
      <c r="J3727" s="56" t="str">
        <f>+'INFO ENEL'!O3715</f>
        <v>Poste</v>
      </c>
      <c r="K3727" s="56" t="str">
        <f>+'INFO ENEL'!P3715</f>
        <v>Madera</v>
      </c>
      <c r="L3727" s="56" t="str">
        <f>+'INFO ENEL'!Q3715</f>
        <v>PM60C1</v>
      </c>
      <c r="M3727" s="55" t="str">
        <f>+IF(ISERROR(INDEX('Estructuras de Acero y Concreto'!$C$6:$C$577,MATCH(L3727,'Estructuras de Acero y Concreto'!$D$6:$D$577,0)))=FALSE,INDEX('Estructuras de Acero y Concreto'!$C$6:$C$577,MATCH(L3727,'Estructuras de Acero y Concreto'!$D$6:$D$577,0)),IF(ISERROR(INDEX('Estructuras de Madera'!$C$5:$C$122,MATCH(L3727,'Estructuras de Madera'!$D$5:$D$122,0)))=FALSE,INDEX('Estructuras de Madera'!$C$5:$C$122,MATCH(L3727,'Estructuras de Madera'!$D$5:$D$122,0)),INDEX(SICODI!$G$3:$G$2404,MATCH(L3727,SICODI!$G$3:$G$2404,0))))</f>
        <v>EMSU1P60C1</v>
      </c>
      <c r="N3727" s="121" t="str">
        <f>+IF(ISERROR(VLOOKUP(M3727,'Resumen de precios LLTT'!$C$17:$D$3071,2,FALSE))=FALSE,VLOOKUP(M3727,'Resumen de precios LLTT'!$C$17:$D$3071,2,FALSE),VLOOKUP(M3727,SICODI!$G$3:$J$2404,2,FALSE))</f>
        <v>Estructura de  Suspensión compuesto por 1 postes de madera tratada 60' Clase 1</v>
      </c>
      <c r="O3727" s="58">
        <f>+IF(ISERROR(VLOOKUP(M3727,'Resumen de precios LLTT'!$C$17:$G$3071,5,FALSE))=FALSE,VLOOKUP(M3727,'Resumen de precios LLTT'!$C$17:$G$3071,5,FALSE),VLOOKUP(M3727,SICODI!$G$3:$J$2404,4,FALSE))</f>
        <v>2141.5628345688324</v>
      </c>
      <c r="P3727" s="16">
        <f t="shared" si="528"/>
        <v>0.84299999999999997</v>
      </c>
      <c r="Q3727" s="78">
        <f t="shared" si="529"/>
        <v>3946.9003041103579</v>
      </c>
      <c r="R3727" s="56">
        <v>0</v>
      </c>
      <c r="S3727" s="16">
        <f t="shared" si="530"/>
        <v>0.13400000000000001</v>
      </c>
      <c r="T3727" s="79">
        <f t="shared" si="531"/>
        <v>44.073720062565663</v>
      </c>
      <c r="U3727" s="80">
        <f t="shared" si="532"/>
        <v>0.183</v>
      </c>
      <c r="V3727" s="81">
        <f t="shared" si="533"/>
        <v>8.0654907714495163</v>
      </c>
      <c r="W3727" s="79">
        <f t="shared" si="534"/>
        <v>2.7140075144318634</v>
      </c>
      <c r="X3727" s="60">
        <f t="shared" si="526"/>
        <v>2.7</v>
      </c>
      <c r="Y3727" s="56">
        <f>+'INFO ENEL'!R3715</f>
        <v>1</v>
      </c>
      <c r="Z3727" s="59">
        <f t="shared" si="527"/>
        <v>2.7</v>
      </c>
    </row>
    <row r="3728" spans="1:26" ht="15" customHeight="1" x14ac:dyDescent="0.25">
      <c r="A3728" s="55">
        <f>+'INFO ENEL'!A3716</f>
        <v>3711</v>
      </c>
      <c r="B3728" s="121" t="str">
        <f>+INDEX($B$8:$B$15,MATCH(L3728,$L$8:$L$15,0))</f>
        <v>MOD INV_2017</v>
      </c>
      <c r="C3728" s="56" t="str">
        <f>+'INFO ENEL'!B3716</f>
        <v>Lima</v>
      </c>
      <c r="D3728" s="56" t="str">
        <f>+'INFO ENEL'!D3716</f>
        <v>CHANCAY (LIMA)</v>
      </c>
      <c r="E3728" s="56" t="str">
        <f>+'INFO ENEL'!D3716</f>
        <v>CHANCAY (LIMA)</v>
      </c>
      <c r="F3728" s="50">
        <f>+'INFO ENEL'!E3716</f>
        <v>0</v>
      </c>
      <c r="G3728" s="56" t="str">
        <f>+'INFO ENEL'!L3716</f>
        <v>AT</v>
      </c>
      <c r="H3728" s="57">
        <f>+'INFO ENEL'!M3716</f>
        <v>239.51</v>
      </c>
      <c r="I3728" s="56">
        <f>+'INFO ENEL'!N3716</f>
        <v>18</v>
      </c>
      <c r="J3728" s="56" t="str">
        <f>+'INFO ENEL'!O3716</f>
        <v>Poste</v>
      </c>
      <c r="K3728" s="56" t="str">
        <f>+'INFO ENEL'!P3716</f>
        <v>Concreto</v>
      </c>
      <c r="L3728" s="56" t="str">
        <f>+'INFO ENEL'!Q3716</f>
        <v>PA18/7600</v>
      </c>
      <c r="M3728" s="55" t="str">
        <f>+IF(ISERROR(INDEX('Estructuras de Acero y Concreto'!$C$6:$C$577,MATCH(L3728,'Estructuras de Acero y Concreto'!$D$6:$D$577,0)))=FALSE,INDEX('Estructuras de Acero y Concreto'!$C$6:$C$577,MATCH(L3728,'Estructuras de Acero y Concreto'!$D$6:$D$577,0)),IF(ISERROR(INDEX('Estructuras de Madera'!$C$5:$C$122,MATCH(L3728,'Estructuras de Madera'!$D$5:$D$122,0)))=FALSE,INDEX('Estructuras de Madera'!$C$5:$C$122,MATCH(L3728,'Estructuras de Madera'!$D$5:$D$122,0)),INDEX(SICODI!$G$3:$G$2404,MATCH(L3728,SICODI!$G$3:$G$2404,0))))</f>
        <v>EA060COU0S0-300-A2</v>
      </c>
      <c r="N3728" s="121" t="str">
        <f>+IF(ISERROR(VLOOKUP(M3728,'Resumen de precios LLTT'!$C$17:$D$3071,2,FALSE))=FALSE,VLOOKUP(M3728,'Resumen de precios LLTT'!$C$17:$D$3071,2,FALSE),VLOOKUP(M3728,SICODI!$G$3:$J$2404,2,FALSE))</f>
        <v>1 Poste autosoportable de acero (18/7600) de ángulo mayor y terminal (90°) Tipo ATU1-18</v>
      </c>
      <c r="O3728" s="58">
        <f>+IF(ISERROR(VLOOKUP(M3728,'Resumen de precios LLTT'!$C$17:$G$3071,5,FALSE))=FALSE,VLOOKUP(M3728,'Resumen de precios LLTT'!$C$17:$G$3071,5,FALSE),VLOOKUP(M3728,SICODI!$G$3:$J$2404,4,FALSE))</f>
        <v>17210.080167841363</v>
      </c>
      <c r="P3728" s="16">
        <f t="shared" si="528"/>
        <v>0.84299999999999997</v>
      </c>
      <c r="Q3728" s="78">
        <f t="shared" si="529"/>
        <v>31718.177749331629</v>
      </c>
      <c r="R3728" s="56">
        <v>0</v>
      </c>
      <c r="S3728" s="16">
        <f t="shared" si="530"/>
        <v>0.13400000000000001</v>
      </c>
      <c r="T3728" s="79">
        <f t="shared" si="531"/>
        <v>354.18631820086989</v>
      </c>
      <c r="U3728" s="80">
        <f t="shared" si="532"/>
        <v>0.183</v>
      </c>
      <c r="V3728" s="81">
        <f t="shared" si="533"/>
        <v>64.816096230759186</v>
      </c>
      <c r="W3728" s="79">
        <f t="shared" si="534"/>
        <v>21.810374248906953</v>
      </c>
      <c r="X3728" s="60">
        <f t="shared" si="526"/>
        <v>21.8</v>
      </c>
      <c r="Y3728" s="56">
        <f>+'INFO ENEL'!R3716</f>
        <v>1</v>
      </c>
      <c r="Z3728" s="59">
        <f t="shared" si="527"/>
        <v>21.8</v>
      </c>
    </row>
    <row r="3729" spans="1:26" ht="15" customHeight="1" x14ac:dyDescent="0.25">
      <c r="A3729" s="55">
        <f>+'INFO ENEL'!A3717</f>
        <v>3712</v>
      </c>
      <c r="B3729" s="121" t="str">
        <f>+INDEX($B$8:$B$15,MATCH(L3729,$L$8:$L$15,0))</f>
        <v>MOD INV_2017</v>
      </c>
      <c r="C3729" s="56" t="str">
        <f>+'INFO ENEL'!B3717</f>
        <v>Lima</v>
      </c>
      <c r="D3729" s="56" t="str">
        <f>+'INFO ENEL'!D3717</f>
        <v>CHANCAY (LIMA)</v>
      </c>
      <c r="E3729" s="56" t="str">
        <f>+'INFO ENEL'!D3717</f>
        <v>CHANCAY (LIMA)</v>
      </c>
      <c r="F3729" s="50">
        <f>+'INFO ENEL'!E3717</f>
        <v>0</v>
      </c>
      <c r="G3729" s="56" t="str">
        <f>+'INFO ENEL'!L3717</f>
        <v>AT</v>
      </c>
      <c r="H3729" s="57">
        <f>+'INFO ENEL'!M3717</f>
        <v>191.09</v>
      </c>
      <c r="I3729" s="56">
        <f>+'INFO ENEL'!N3717</f>
        <v>18</v>
      </c>
      <c r="J3729" s="56" t="str">
        <f>+'INFO ENEL'!O3717</f>
        <v>Poste</v>
      </c>
      <c r="K3729" s="56" t="str">
        <f>+'INFO ENEL'!P3717</f>
        <v>Concreto</v>
      </c>
      <c r="L3729" s="56" t="str">
        <f>+'INFO ENEL'!Q3717</f>
        <v>PA18/7600</v>
      </c>
      <c r="M3729" s="55" t="str">
        <f>+IF(ISERROR(INDEX('Estructuras de Acero y Concreto'!$C$6:$C$577,MATCH(L3729,'Estructuras de Acero y Concreto'!$D$6:$D$577,0)))=FALSE,INDEX('Estructuras de Acero y Concreto'!$C$6:$C$577,MATCH(L3729,'Estructuras de Acero y Concreto'!$D$6:$D$577,0)),IF(ISERROR(INDEX('Estructuras de Madera'!$C$5:$C$122,MATCH(L3729,'Estructuras de Madera'!$D$5:$D$122,0)))=FALSE,INDEX('Estructuras de Madera'!$C$5:$C$122,MATCH(L3729,'Estructuras de Madera'!$D$5:$D$122,0)),INDEX(SICODI!$G$3:$G$2404,MATCH(L3729,SICODI!$G$3:$G$2404,0))))</f>
        <v>EA060COU0S0-300-A2</v>
      </c>
      <c r="N3729" s="121" t="str">
        <f>+IF(ISERROR(VLOOKUP(M3729,'Resumen de precios LLTT'!$C$17:$D$3071,2,FALSE))=FALSE,VLOOKUP(M3729,'Resumen de precios LLTT'!$C$17:$D$3071,2,FALSE),VLOOKUP(M3729,SICODI!$G$3:$J$2404,2,FALSE))</f>
        <v>1 Poste autosoportable de acero (18/7600) de ángulo mayor y terminal (90°) Tipo ATU1-18</v>
      </c>
      <c r="O3729" s="58">
        <f>+IF(ISERROR(VLOOKUP(M3729,'Resumen de precios LLTT'!$C$17:$G$3071,5,FALSE))=FALSE,VLOOKUP(M3729,'Resumen de precios LLTT'!$C$17:$G$3071,5,FALSE),VLOOKUP(M3729,SICODI!$G$3:$J$2404,4,FALSE))</f>
        <v>17210.080167841363</v>
      </c>
      <c r="P3729" s="16">
        <f t="shared" si="528"/>
        <v>0.84299999999999997</v>
      </c>
      <c r="Q3729" s="78">
        <f t="shared" si="529"/>
        <v>31718.177749331629</v>
      </c>
      <c r="R3729" s="56">
        <v>0</v>
      </c>
      <c r="S3729" s="16">
        <f t="shared" si="530"/>
        <v>0.13400000000000001</v>
      </c>
      <c r="T3729" s="79">
        <f t="shared" si="531"/>
        <v>354.18631820086989</v>
      </c>
      <c r="U3729" s="80">
        <f t="shared" si="532"/>
        <v>0.183</v>
      </c>
      <c r="V3729" s="81">
        <f t="shared" si="533"/>
        <v>64.816096230759186</v>
      </c>
      <c r="W3729" s="79">
        <f t="shared" si="534"/>
        <v>21.810374248906953</v>
      </c>
      <c r="X3729" s="60">
        <f t="shared" si="526"/>
        <v>21.8</v>
      </c>
      <c r="Y3729" s="56">
        <f>+'INFO ENEL'!R3717</f>
        <v>1</v>
      </c>
      <c r="Z3729" s="59">
        <f t="shared" si="527"/>
        <v>21.8</v>
      </c>
    </row>
    <row r="3730" spans="1:26" ht="15" customHeight="1" x14ac:dyDescent="0.25">
      <c r="A3730" s="55">
        <f>+'INFO ENEL'!A3718</f>
        <v>3713</v>
      </c>
      <c r="B3730" s="121" t="str">
        <f>+INDEX($B$8:$B$15,MATCH(L3730,$L$8:$L$15,0))</f>
        <v>MOD INV_2017</v>
      </c>
      <c r="C3730" s="56" t="str">
        <f>+'INFO ENEL'!B3718</f>
        <v>Lima</v>
      </c>
      <c r="D3730" s="56" t="str">
        <f>+'INFO ENEL'!D3718</f>
        <v>CHANCAY (LIMA)</v>
      </c>
      <c r="E3730" s="56" t="str">
        <f>+'INFO ENEL'!D3718</f>
        <v>CHANCAY (LIMA)</v>
      </c>
      <c r="F3730" s="50">
        <f>+'INFO ENEL'!E3718</f>
        <v>0</v>
      </c>
      <c r="G3730" s="56" t="str">
        <f>+'INFO ENEL'!L3718</f>
        <v>AT</v>
      </c>
      <c r="H3730" s="57">
        <f>+'INFO ENEL'!M3718</f>
        <v>207.75</v>
      </c>
      <c r="I3730" s="56">
        <f>+'INFO ENEL'!N3718</f>
        <v>18</v>
      </c>
      <c r="J3730" s="56" t="str">
        <f>+'INFO ENEL'!O3718</f>
        <v>Poste</v>
      </c>
      <c r="K3730" s="56" t="str">
        <f>+'INFO ENEL'!P3718</f>
        <v>Madera</v>
      </c>
      <c r="L3730" s="56" t="str">
        <f>+'INFO ENEL'!Q3718</f>
        <v>PM60C1</v>
      </c>
      <c r="M3730" s="55" t="str">
        <f>+IF(ISERROR(INDEX('Estructuras de Acero y Concreto'!$C$6:$C$577,MATCH(L3730,'Estructuras de Acero y Concreto'!$D$6:$D$577,0)))=FALSE,INDEX('Estructuras de Acero y Concreto'!$C$6:$C$577,MATCH(L3730,'Estructuras de Acero y Concreto'!$D$6:$D$577,0)),IF(ISERROR(INDEX('Estructuras de Madera'!$C$5:$C$122,MATCH(L3730,'Estructuras de Madera'!$D$5:$D$122,0)))=FALSE,INDEX('Estructuras de Madera'!$C$5:$C$122,MATCH(L3730,'Estructuras de Madera'!$D$5:$D$122,0)),INDEX(SICODI!$G$3:$G$2404,MATCH(L3730,SICODI!$G$3:$G$2404,0))))</f>
        <v>EMSU1P60C1</v>
      </c>
      <c r="N3730" s="121" t="str">
        <f>+IF(ISERROR(VLOOKUP(M3730,'Resumen de precios LLTT'!$C$17:$D$3071,2,FALSE))=FALSE,VLOOKUP(M3730,'Resumen de precios LLTT'!$C$17:$D$3071,2,FALSE),VLOOKUP(M3730,SICODI!$G$3:$J$2404,2,FALSE))</f>
        <v>Estructura de  Suspensión compuesto por 1 postes de madera tratada 60' Clase 1</v>
      </c>
      <c r="O3730" s="58">
        <f>+IF(ISERROR(VLOOKUP(M3730,'Resumen de precios LLTT'!$C$17:$G$3071,5,FALSE))=FALSE,VLOOKUP(M3730,'Resumen de precios LLTT'!$C$17:$G$3071,5,FALSE),VLOOKUP(M3730,SICODI!$G$3:$J$2404,4,FALSE))</f>
        <v>2141.5628345688324</v>
      </c>
      <c r="P3730" s="16">
        <f t="shared" si="528"/>
        <v>0.84299999999999997</v>
      </c>
      <c r="Q3730" s="78">
        <f t="shared" si="529"/>
        <v>3946.9003041103579</v>
      </c>
      <c r="R3730" s="56">
        <v>0</v>
      </c>
      <c r="S3730" s="16">
        <f t="shared" si="530"/>
        <v>0.13400000000000001</v>
      </c>
      <c r="T3730" s="79">
        <f t="shared" si="531"/>
        <v>44.073720062565663</v>
      </c>
      <c r="U3730" s="80">
        <f t="shared" si="532"/>
        <v>0.183</v>
      </c>
      <c r="V3730" s="81">
        <f t="shared" si="533"/>
        <v>8.0654907714495163</v>
      </c>
      <c r="W3730" s="79">
        <f t="shared" si="534"/>
        <v>2.7140075144318634</v>
      </c>
      <c r="X3730" s="60">
        <f t="shared" ref="X3730:X3793" si="535">ROUND(W3730,1)</f>
        <v>2.7</v>
      </c>
      <c r="Y3730" s="56">
        <f>+'INFO ENEL'!R3718</f>
        <v>1</v>
      </c>
      <c r="Z3730" s="59">
        <f t="shared" si="527"/>
        <v>2.7</v>
      </c>
    </row>
    <row r="3731" spans="1:26" ht="15" customHeight="1" x14ac:dyDescent="0.25">
      <c r="A3731" s="55">
        <f>+'INFO ENEL'!A3719</f>
        <v>3714</v>
      </c>
      <c r="B3731" s="121" t="str">
        <f>+INDEX($B$8:$B$15,MATCH(L3731,$L$8:$L$15,0))</f>
        <v>MOD INV_2017</v>
      </c>
      <c r="C3731" s="56" t="str">
        <f>+'INFO ENEL'!B3719</f>
        <v>Lima</v>
      </c>
      <c r="D3731" s="56" t="str">
        <f>+'INFO ENEL'!D3719</f>
        <v>PUENTE PIEDRA (LIMA)</v>
      </c>
      <c r="E3731" s="56" t="str">
        <f>+'INFO ENEL'!D3719</f>
        <v>PUENTE PIEDRA (LIMA)</v>
      </c>
      <c r="F3731" s="50">
        <f>+'INFO ENEL'!E3719</f>
        <v>0</v>
      </c>
      <c r="G3731" s="56" t="str">
        <f>+'INFO ENEL'!L3719</f>
        <v>AT</v>
      </c>
      <c r="H3731" s="57">
        <f>+'INFO ENEL'!M3719</f>
        <v>114.77</v>
      </c>
      <c r="I3731" s="56">
        <f>+'INFO ENEL'!N3719</f>
        <v>18</v>
      </c>
      <c r="J3731" s="56" t="str">
        <f>+'INFO ENEL'!O3719</f>
        <v>Poste</v>
      </c>
      <c r="K3731" s="56" t="str">
        <f>+'INFO ENEL'!P3719</f>
        <v>Concreto</v>
      </c>
      <c r="L3731" s="56" t="str">
        <f>+'INFO ENEL'!Q3719</f>
        <v>PA18/7600</v>
      </c>
      <c r="M3731" s="55" t="str">
        <f>+IF(ISERROR(INDEX('Estructuras de Acero y Concreto'!$C$6:$C$577,MATCH(L3731,'Estructuras de Acero y Concreto'!$D$6:$D$577,0)))=FALSE,INDEX('Estructuras de Acero y Concreto'!$C$6:$C$577,MATCH(L3731,'Estructuras de Acero y Concreto'!$D$6:$D$577,0)),IF(ISERROR(INDEX('Estructuras de Madera'!$C$5:$C$122,MATCH(L3731,'Estructuras de Madera'!$D$5:$D$122,0)))=FALSE,INDEX('Estructuras de Madera'!$C$5:$C$122,MATCH(L3731,'Estructuras de Madera'!$D$5:$D$122,0)),INDEX(SICODI!$G$3:$G$2404,MATCH(L3731,SICODI!$G$3:$G$2404,0))))</f>
        <v>EA060COU0S0-300-A2</v>
      </c>
      <c r="N3731" s="121" t="str">
        <f>+IF(ISERROR(VLOOKUP(M3731,'Resumen de precios LLTT'!$C$17:$D$3071,2,FALSE))=FALSE,VLOOKUP(M3731,'Resumen de precios LLTT'!$C$17:$D$3071,2,FALSE),VLOOKUP(M3731,SICODI!$G$3:$J$2404,2,FALSE))</f>
        <v>1 Poste autosoportable de acero (18/7600) de ángulo mayor y terminal (90°) Tipo ATU1-18</v>
      </c>
      <c r="O3731" s="58">
        <f>+IF(ISERROR(VLOOKUP(M3731,'Resumen de precios LLTT'!$C$17:$G$3071,5,FALSE))=FALSE,VLOOKUP(M3731,'Resumen de precios LLTT'!$C$17:$G$3071,5,FALSE),VLOOKUP(M3731,SICODI!$G$3:$J$2404,4,FALSE))</f>
        <v>17210.080167841363</v>
      </c>
      <c r="P3731" s="16">
        <f t="shared" si="528"/>
        <v>0.84299999999999997</v>
      </c>
      <c r="Q3731" s="78">
        <f t="shared" si="529"/>
        <v>31718.177749331629</v>
      </c>
      <c r="R3731" s="56">
        <v>0</v>
      </c>
      <c r="S3731" s="16">
        <f t="shared" si="530"/>
        <v>0.13400000000000001</v>
      </c>
      <c r="T3731" s="79">
        <f t="shared" si="531"/>
        <v>354.18631820086989</v>
      </c>
      <c r="U3731" s="80">
        <f t="shared" si="532"/>
        <v>0.183</v>
      </c>
      <c r="V3731" s="81">
        <f t="shared" si="533"/>
        <v>64.816096230759186</v>
      </c>
      <c r="W3731" s="79">
        <f t="shared" si="534"/>
        <v>21.810374248906953</v>
      </c>
      <c r="X3731" s="60">
        <f t="shared" si="535"/>
        <v>21.8</v>
      </c>
      <c r="Y3731" s="56">
        <f>+'INFO ENEL'!R3719</f>
        <v>1</v>
      </c>
      <c r="Z3731" s="59">
        <f t="shared" ref="Z3731:Z3794" si="536">X3731*Y3731</f>
        <v>21.8</v>
      </c>
    </row>
    <row r="3732" spans="1:26" ht="15" customHeight="1" x14ac:dyDescent="0.25">
      <c r="A3732" s="55">
        <f>+'INFO ENEL'!A3720</f>
        <v>3715</v>
      </c>
      <c r="B3732" s="121" t="str">
        <f>+INDEX($B$8:$B$15,MATCH(L3732,$L$8:$L$15,0))</f>
        <v>MOD INV_2017</v>
      </c>
      <c r="C3732" s="56" t="str">
        <f>+'INFO ENEL'!B3720</f>
        <v>Callao</v>
      </c>
      <c r="D3732" s="56" t="str">
        <f>+'INFO ENEL'!D3720</f>
        <v>VENTANILLA (LIMA)</v>
      </c>
      <c r="E3732" s="56" t="str">
        <f>+'INFO ENEL'!D3720</f>
        <v>VENTANILLA (LIMA)</v>
      </c>
      <c r="F3732" s="50">
        <f>+'INFO ENEL'!E3720</f>
        <v>0</v>
      </c>
      <c r="G3732" s="56" t="str">
        <f>+'INFO ENEL'!L3720</f>
        <v>AT</v>
      </c>
      <c r="H3732" s="57">
        <f>+'INFO ENEL'!M3720</f>
        <v>205.81</v>
      </c>
      <c r="I3732" s="56">
        <f>+'INFO ENEL'!N3720</f>
        <v>19</v>
      </c>
      <c r="J3732" s="56" t="str">
        <f>+'INFO ENEL'!O3720</f>
        <v>Poste</v>
      </c>
      <c r="K3732" s="56" t="str">
        <f>+'INFO ENEL'!P3720</f>
        <v>Metálico</v>
      </c>
      <c r="L3732" s="56" t="str">
        <f>+'INFO ENEL'!Q3720</f>
        <v>PC19/1100</v>
      </c>
      <c r="M3732" s="55" t="str">
        <f>+IF(ISERROR(INDEX('Estructuras de Acero y Concreto'!$C$6:$C$577,MATCH(L3732,'Estructuras de Acero y Concreto'!$D$6:$D$577,0)))=FALSE,INDEX('Estructuras de Acero y Concreto'!$C$6:$C$577,MATCH(L3732,'Estructuras de Acero y Concreto'!$D$6:$D$577,0)),IF(ISERROR(INDEX('Estructuras de Madera'!$C$5:$C$122,MATCH(L3732,'Estructuras de Madera'!$D$5:$D$122,0)))=FALSE,INDEX('Estructuras de Madera'!$C$5:$C$122,MATCH(L3732,'Estructuras de Madera'!$D$5:$D$122,0)),INDEX(SICODI!$G$3:$G$2404,MATCH(L3732,SICODI!$G$3:$G$2404,0))))</f>
        <v>EC060COU0D0-300-S1</v>
      </c>
      <c r="N3732" s="121" t="str">
        <f>+IF(ISERROR(VLOOKUP(M3732,'Resumen de precios LLTT'!$C$17:$D$3071,2,FALSE))=FALSE,VLOOKUP(M3732,'Resumen de precios LLTT'!$C$17:$D$3071,2,FALSE),VLOOKUP(M3732,SICODI!$G$3:$J$2404,2,FALSE))</f>
        <v>1 Poste de concreto (19/1100) de suspensión (2°) Tipo SU2-19</v>
      </c>
      <c r="O3732" s="58">
        <f>+IF(ISERROR(VLOOKUP(M3732,'Resumen de precios LLTT'!$C$17:$G$3071,5,FALSE))=FALSE,VLOOKUP(M3732,'Resumen de precios LLTT'!$C$17:$G$3071,5,FALSE),VLOOKUP(M3732,SICODI!$G$3:$J$2404,4,FALSE))</f>
        <v>2375.702794279523</v>
      </c>
      <c r="P3732" s="16">
        <f t="shared" si="528"/>
        <v>0.84299999999999997</v>
      </c>
      <c r="Q3732" s="78">
        <f t="shared" si="529"/>
        <v>4378.4202498571613</v>
      </c>
      <c r="R3732" s="56">
        <v>0</v>
      </c>
      <c r="S3732" s="16">
        <f t="shared" si="530"/>
        <v>0.13400000000000001</v>
      </c>
      <c r="T3732" s="79">
        <f t="shared" si="531"/>
        <v>48.892359456738298</v>
      </c>
      <c r="U3732" s="80">
        <f t="shared" si="532"/>
        <v>0.183</v>
      </c>
      <c r="V3732" s="81">
        <f t="shared" si="533"/>
        <v>8.9473017805831088</v>
      </c>
      <c r="W3732" s="79">
        <f t="shared" si="534"/>
        <v>3.0107336248340961</v>
      </c>
      <c r="X3732" s="60">
        <f t="shared" si="535"/>
        <v>3</v>
      </c>
      <c r="Y3732" s="56">
        <f>+'INFO ENEL'!R3720</f>
        <v>1</v>
      </c>
      <c r="Z3732" s="59">
        <f t="shared" si="536"/>
        <v>3</v>
      </c>
    </row>
    <row r="3733" spans="1:26" ht="15" customHeight="1" x14ac:dyDescent="0.25">
      <c r="A3733" s="55">
        <f>+'INFO ENEL'!A3721</f>
        <v>3716</v>
      </c>
      <c r="B3733" s="121" t="str">
        <f>+INDEX($B$8:$B$15,MATCH(L3733,$L$8:$L$15,0))</f>
        <v>MOD INV_2017</v>
      </c>
      <c r="C3733" s="56" t="str">
        <f>+'INFO ENEL'!B3721</f>
        <v>Lima</v>
      </c>
      <c r="D3733" s="56" t="str">
        <f>+'INFO ENEL'!D3721</f>
        <v>CHANCAY (LIMA)</v>
      </c>
      <c r="E3733" s="56" t="str">
        <f>+'INFO ENEL'!D3721</f>
        <v>CHANCAY (LIMA)</v>
      </c>
      <c r="F3733" s="50">
        <f>+'INFO ENEL'!E3721</f>
        <v>0</v>
      </c>
      <c r="G3733" s="56" t="str">
        <f>+'INFO ENEL'!L3721</f>
        <v>AT</v>
      </c>
      <c r="H3733" s="57">
        <f>+'INFO ENEL'!M3721</f>
        <v>165.4</v>
      </c>
      <c r="I3733" s="56">
        <f>+'INFO ENEL'!N3721</f>
        <v>18</v>
      </c>
      <c r="J3733" s="56" t="str">
        <f>+'INFO ENEL'!O3721</f>
        <v>Poste</v>
      </c>
      <c r="K3733" s="56" t="str">
        <f>+'INFO ENEL'!P3721</f>
        <v>Madera</v>
      </c>
      <c r="L3733" s="56" t="str">
        <f>+'INFO ENEL'!Q3721</f>
        <v>PM60C1</v>
      </c>
      <c r="M3733" s="55" t="str">
        <f>+IF(ISERROR(INDEX('Estructuras de Acero y Concreto'!$C$6:$C$577,MATCH(L3733,'Estructuras de Acero y Concreto'!$D$6:$D$577,0)))=FALSE,INDEX('Estructuras de Acero y Concreto'!$C$6:$C$577,MATCH(L3733,'Estructuras de Acero y Concreto'!$D$6:$D$577,0)),IF(ISERROR(INDEX('Estructuras de Madera'!$C$5:$C$122,MATCH(L3733,'Estructuras de Madera'!$D$5:$D$122,0)))=FALSE,INDEX('Estructuras de Madera'!$C$5:$C$122,MATCH(L3733,'Estructuras de Madera'!$D$5:$D$122,0)),INDEX(SICODI!$G$3:$G$2404,MATCH(L3733,SICODI!$G$3:$G$2404,0))))</f>
        <v>EMSU1P60C1</v>
      </c>
      <c r="N3733" s="121" t="str">
        <f>+IF(ISERROR(VLOOKUP(M3733,'Resumen de precios LLTT'!$C$17:$D$3071,2,FALSE))=FALSE,VLOOKUP(M3733,'Resumen de precios LLTT'!$C$17:$D$3071,2,FALSE),VLOOKUP(M3733,SICODI!$G$3:$J$2404,2,FALSE))</f>
        <v>Estructura de  Suspensión compuesto por 1 postes de madera tratada 60' Clase 1</v>
      </c>
      <c r="O3733" s="58">
        <f>+IF(ISERROR(VLOOKUP(M3733,'Resumen de precios LLTT'!$C$17:$G$3071,5,FALSE))=FALSE,VLOOKUP(M3733,'Resumen de precios LLTT'!$C$17:$G$3071,5,FALSE),VLOOKUP(M3733,SICODI!$G$3:$J$2404,4,FALSE))</f>
        <v>2141.5628345688324</v>
      </c>
      <c r="P3733" s="16">
        <f t="shared" si="528"/>
        <v>0.84299999999999997</v>
      </c>
      <c r="Q3733" s="78">
        <f t="shared" si="529"/>
        <v>3946.9003041103579</v>
      </c>
      <c r="R3733" s="56">
        <v>0</v>
      </c>
      <c r="S3733" s="16">
        <f t="shared" si="530"/>
        <v>0.13400000000000001</v>
      </c>
      <c r="T3733" s="79">
        <f t="shared" si="531"/>
        <v>44.073720062565663</v>
      </c>
      <c r="U3733" s="80">
        <f t="shared" si="532"/>
        <v>0.183</v>
      </c>
      <c r="V3733" s="81">
        <f t="shared" si="533"/>
        <v>8.0654907714495163</v>
      </c>
      <c r="W3733" s="79">
        <f t="shared" si="534"/>
        <v>2.7140075144318634</v>
      </c>
      <c r="X3733" s="60">
        <f t="shared" si="535"/>
        <v>2.7</v>
      </c>
      <c r="Y3733" s="56">
        <f>+'INFO ENEL'!R3721</f>
        <v>1</v>
      </c>
      <c r="Z3733" s="59">
        <f t="shared" si="536"/>
        <v>2.7</v>
      </c>
    </row>
    <row r="3734" spans="1:26" ht="15" customHeight="1" x14ac:dyDescent="0.25">
      <c r="A3734" s="55">
        <f>+'INFO ENEL'!A3722</f>
        <v>3717</v>
      </c>
      <c r="B3734" s="121" t="str">
        <f>+INDEX($B$8:$B$15,MATCH(L3734,$L$8:$L$15,0))</f>
        <v>MOD INV_2017</v>
      </c>
      <c r="C3734" s="56" t="str">
        <f>+'INFO ENEL'!B3722</f>
        <v>Lima</v>
      </c>
      <c r="D3734" s="56" t="str">
        <f>+'INFO ENEL'!D3722</f>
        <v>CHANCAY (LIMA)</v>
      </c>
      <c r="E3734" s="56" t="str">
        <f>+'INFO ENEL'!D3722</f>
        <v>CHANCAY (LIMA)</v>
      </c>
      <c r="F3734" s="50">
        <f>+'INFO ENEL'!E3722</f>
        <v>0</v>
      </c>
      <c r="G3734" s="56" t="str">
        <f>+'INFO ENEL'!L3722</f>
        <v>AT</v>
      </c>
      <c r="H3734" s="57">
        <f>+'INFO ENEL'!M3722</f>
        <v>268.12</v>
      </c>
      <c r="I3734" s="56">
        <f>+'INFO ENEL'!N3722</f>
        <v>18</v>
      </c>
      <c r="J3734" s="56" t="str">
        <f>+'INFO ENEL'!O3722</f>
        <v>Poste</v>
      </c>
      <c r="K3734" s="56" t="str">
        <f>+'INFO ENEL'!P3722</f>
        <v>Madera</v>
      </c>
      <c r="L3734" s="56" t="str">
        <f>+'INFO ENEL'!Q3722</f>
        <v>PM60C1</v>
      </c>
      <c r="M3734" s="55" t="str">
        <f>+IF(ISERROR(INDEX('Estructuras de Acero y Concreto'!$C$6:$C$577,MATCH(L3734,'Estructuras de Acero y Concreto'!$D$6:$D$577,0)))=FALSE,INDEX('Estructuras de Acero y Concreto'!$C$6:$C$577,MATCH(L3734,'Estructuras de Acero y Concreto'!$D$6:$D$577,0)),IF(ISERROR(INDEX('Estructuras de Madera'!$C$5:$C$122,MATCH(L3734,'Estructuras de Madera'!$D$5:$D$122,0)))=FALSE,INDEX('Estructuras de Madera'!$C$5:$C$122,MATCH(L3734,'Estructuras de Madera'!$D$5:$D$122,0)),INDEX(SICODI!$G$3:$G$2404,MATCH(L3734,SICODI!$G$3:$G$2404,0))))</f>
        <v>EMSU1P60C1</v>
      </c>
      <c r="N3734" s="121" t="str">
        <f>+IF(ISERROR(VLOOKUP(M3734,'Resumen de precios LLTT'!$C$17:$D$3071,2,FALSE))=FALSE,VLOOKUP(M3734,'Resumen de precios LLTT'!$C$17:$D$3071,2,FALSE),VLOOKUP(M3734,SICODI!$G$3:$J$2404,2,FALSE))</f>
        <v>Estructura de  Suspensión compuesto por 1 postes de madera tratada 60' Clase 1</v>
      </c>
      <c r="O3734" s="58">
        <f>+IF(ISERROR(VLOOKUP(M3734,'Resumen de precios LLTT'!$C$17:$G$3071,5,FALSE))=FALSE,VLOOKUP(M3734,'Resumen de precios LLTT'!$C$17:$G$3071,5,FALSE),VLOOKUP(M3734,SICODI!$G$3:$J$2404,4,FALSE))</f>
        <v>2141.5628345688324</v>
      </c>
      <c r="P3734" s="16">
        <f t="shared" si="528"/>
        <v>0.84299999999999997</v>
      </c>
      <c r="Q3734" s="78">
        <f t="shared" si="529"/>
        <v>3946.9003041103579</v>
      </c>
      <c r="R3734" s="56">
        <v>0</v>
      </c>
      <c r="S3734" s="16">
        <f t="shared" si="530"/>
        <v>0.13400000000000001</v>
      </c>
      <c r="T3734" s="79">
        <f t="shared" si="531"/>
        <v>44.073720062565663</v>
      </c>
      <c r="U3734" s="80">
        <f t="shared" si="532"/>
        <v>0.183</v>
      </c>
      <c r="V3734" s="81">
        <f t="shared" si="533"/>
        <v>8.0654907714495163</v>
      </c>
      <c r="W3734" s="79">
        <f t="shared" si="534"/>
        <v>2.7140075144318634</v>
      </c>
      <c r="X3734" s="60">
        <f t="shared" si="535"/>
        <v>2.7</v>
      </c>
      <c r="Y3734" s="56">
        <f>+'INFO ENEL'!R3722</f>
        <v>1</v>
      </c>
      <c r="Z3734" s="59">
        <f t="shared" si="536"/>
        <v>2.7</v>
      </c>
    </row>
    <row r="3735" spans="1:26" ht="15" customHeight="1" x14ac:dyDescent="0.25">
      <c r="A3735" s="55">
        <f>+'INFO ENEL'!A3723</f>
        <v>3718</v>
      </c>
      <c r="B3735" s="121" t="str">
        <f>+INDEX($B$8:$B$15,MATCH(L3735,$L$8:$L$15,0))</f>
        <v>MOD INV_2017</v>
      </c>
      <c r="C3735" s="56" t="str">
        <f>+'INFO ENEL'!B3723</f>
        <v>Lima</v>
      </c>
      <c r="D3735" s="56" t="str">
        <f>+'INFO ENEL'!D3723</f>
        <v>CHANCAY (LIMA)</v>
      </c>
      <c r="E3735" s="56" t="str">
        <f>+'INFO ENEL'!D3723</f>
        <v>CHANCAY (LIMA)</v>
      </c>
      <c r="F3735" s="50">
        <f>+'INFO ENEL'!E3723</f>
        <v>0</v>
      </c>
      <c r="G3735" s="56" t="str">
        <f>+'INFO ENEL'!L3723</f>
        <v>AT</v>
      </c>
      <c r="H3735" s="57">
        <f>+'INFO ENEL'!M3723</f>
        <v>215.3</v>
      </c>
      <c r="I3735" s="56">
        <f>+'INFO ENEL'!N3723</f>
        <v>18</v>
      </c>
      <c r="J3735" s="56" t="str">
        <f>+'INFO ENEL'!O3723</f>
        <v>Poste</v>
      </c>
      <c r="K3735" s="56" t="str">
        <f>+'INFO ENEL'!P3723</f>
        <v>Madera</v>
      </c>
      <c r="L3735" s="56" t="str">
        <f>+'INFO ENEL'!Q3723</f>
        <v>PM60C1</v>
      </c>
      <c r="M3735" s="55" t="str">
        <f>+IF(ISERROR(INDEX('Estructuras de Acero y Concreto'!$C$6:$C$577,MATCH(L3735,'Estructuras de Acero y Concreto'!$D$6:$D$577,0)))=FALSE,INDEX('Estructuras de Acero y Concreto'!$C$6:$C$577,MATCH(L3735,'Estructuras de Acero y Concreto'!$D$6:$D$577,0)),IF(ISERROR(INDEX('Estructuras de Madera'!$C$5:$C$122,MATCH(L3735,'Estructuras de Madera'!$D$5:$D$122,0)))=FALSE,INDEX('Estructuras de Madera'!$C$5:$C$122,MATCH(L3735,'Estructuras de Madera'!$D$5:$D$122,0)),INDEX(SICODI!$G$3:$G$2404,MATCH(L3735,SICODI!$G$3:$G$2404,0))))</f>
        <v>EMSU1P60C1</v>
      </c>
      <c r="N3735" s="121" t="str">
        <f>+IF(ISERROR(VLOOKUP(M3735,'Resumen de precios LLTT'!$C$17:$D$3071,2,FALSE))=FALSE,VLOOKUP(M3735,'Resumen de precios LLTT'!$C$17:$D$3071,2,FALSE),VLOOKUP(M3735,SICODI!$G$3:$J$2404,2,FALSE))</f>
        <v>Estructura de  Suspensión compuesto por 1 postes de madera tratada 60' Clase 1</v>
      </c>
      <c r="O3735" s="58">
        <f>+IF(ISERROR(VLOOKUP(M3735,'Resumen de precios LLTT'!$C$17:$G$3071,5,FALSE))=FALSE,VLOOKUP(M3735,'Resumen de precios LLTT'!$C$17:$G$3071,5,FALSE),VLOOKUP(M3735,SICODI!$G$3:$J$2404,4,FALSE))</f>
        <v>2141.5628345688324</v>
      </c>
      <c r="P3735" s="16">
        <f t="shared" si="528"/>
        <v>0.84299999999999997</v>
      </c>
      <c r="Q3735" s="78">
        <f t="shared" si="529"/>
        <v>3946.9003041103579</v>
      </c>
      <c r="R3735" s="56">
        <v>0</v>
      </c>
      <c r="S3735" s="16">
        <f t="shared" si="530"/>
        <v>0.13400000000000001</v>
      </c>
      <c r="T3735" s="79">
        <f t="shared" si="531"/>
        <v>44.073720062565663</v>
      </c>
      <c r="U3735" s="80">
        <f t="shared" si="532"/>
        <v>0.183</v>
      </c>
      <c r="V3735" s="81">
        <f t="shared" si="533"/>
        <v>8.0654907714495163</v>
      </c>
      <c r="W3735" s="79">
        <f t="shared" si="534"/>
        <v>2.7140075144318634</v>
      </c>
      <c r="X3735" s="60">
        <f t="shared" si="535"/>
        <v>2.7</v>
      </c>
      <c r="Y3735" s="56">
        <f>+'INFO ENEL'!R3723</f>
        <v>1</v>
      </c>
      <c r="Z3735" s="59">
        <f t="shared" si="536"/>
        <v>2.7</v>
      </c>
    </row>
    <row r="3736" spans="1:26" ht="15" customHeight="1" x14ac:dyDescent="0.25">
      <c r="A3736" s="55">
        <f>+'INFO ENEL'!A3724</f>
        <v>3719</v>
      </c>
      <c r="B3736" s="121" t="str">
        <f>+INDEX($B$8:$B$15,MATCH(L3736,$L$8:$L$15,0))</f>
        <v>MOD INV_2017</v>
      </c>
      <c r="C3736" s="56" t="str">
        <f>+'INFO ENEL'!B3724</f>
        <v>Lima</v>
      </c>
      <c r="D3736" s="56" t="str">
        <f>+'INFO ENEL'!D3724</f>
        <v>CHANCAY (LIMA)</v>
      </c>
      <c r="E3736" s="56" t="str">
        <f>+'INFO ENEL'!D3724</f>
        <v>CHANCAY (LIMA)</v>
      </c>
      <c r="F3736" s="50">
        <f>+'INFO ENEL'!E3724</f>
        <v>0</v>
      </c>
      <c r="G3736" s="56" t="str">
        <f>+'INFO ENEL'!L3724</f>
        <v>AT</v>
      </c>
      <c r="H3736" s="57">
        <f>+'INFO ENEL'!M3724</f>
        <v>180.33</v>
      </c>
      <c r="I3736" s="56">
        <f>+'INFO ENEL'!N3724</f>
        <v>18</v>
      </c>
      <c r="J3736" s="56" t="str">
        <f>+'INFO ENEL'!O3724</f>
        <v>Poste</v>
      </c>
      <c r="K3736" s="56" t="str">
        <f>+'INFO ENEL'!P3724</f>
        <v>Madera</v>
      </c>
      <c r="L3736" s="56" t="str">
        <f>+'INFO ENEL'!Q3724</f>
        <v>PM60C1</v>
      </c>
      <c r="M3736" s="55" t="str">
        <f>+IF(ISERROR(INDEX('Estructuras de Acero y Concreto'!$C$6:$C$577,MATCH(L3736,'Estructuras de Acero y Concreto'!$D$6:$D$577,0)))=FALSE,INDEX('Estructuras de Acero y Concreto'!$C$6:$C$577,MATCH(L3736,'Estructuras de Acero y Concreto'!$D$6:$D$577,0)),IF(ISERROR(INDEX('Estructuras de Madera'!$C$5:$C$122,MATCH(L3736,'Estructuras de Madera'!$D$5:$D$122,0)))=FALSE,INDEX('Estructuras de Madera'!$C$5:$C$122,MATCH(L3736,'Estructuras de Madera'!$D$5:$D$122,0)),INDEX(SICODI!$G$3:$G$2404,MATCH(L3736,SICODI!$G$3:$G$2404,0))))</f>
        <v>EMSU1P60C1</v>
      </c>
      <c r="N3736" s="121" t="str">
        <f>+IF(ISERROR(VLOOKUP(M3736,'Resumen de precios LLTT'!$C$17:$D$3071,2,FALSE))=FALSE,VLOOKUP(M3736,'Resumen de precios LLTT'!$C$17:$D$3071,2,FALSE),VLOOKUP(M3736,SICODI!$G$3:$J$2404,2,FALSE))</f>
        <v>Estructura de  Suspensión compuesto por 1 postes de madera tratada 60' Clase 1</v>
      </c>
      <c r="O3736" s="58">
        <f>+IF(ISERROR(VLOOKUP(M3736,'Resumen de precios LLTT'!$C$17:$G$3071,5,FALSE))=FALSE,VLOOKUP(M3736,'Resumen de precios LLTT'!$C$17:$G$3071,5,FALSE),VLOOKUP(M3736,SICODI!$G$3:$J$2404,4,FALSE))</f>
        <v>2141.5628345688324</v>
      </c>
      <c r="P3736" s="16">
        <f t="shared" si="528"/>
        <v>0.84299999999999997</v>
      </c>
      <c r="Q3736" s="78">
        <f t="shared" si="529"/>
        <v>3946.9003041103579</v>
      </c>
      <c r="R3736" s="56">
        <v>0</v>
      </c>
      <c r="S3736" s="16">
        <f t="shared" si="530"/>
        <v>0.13400000000000001</v>
      </c>
      <c r="T3736" s="79">
        <f t="shared" si="531"/>
        <v>44.073720062565663</v>
      </c>
      <c r="U3736" s="80">
        <f t="shared" si="532"/>
        <v>0.183</v>
      </c>
      <c r="V3736" s="81">
        <f t="shared" si="533"/>
        <v>8.0654907714495163</v>
      </c>
      <c r="W3736" s="79">
        <f t="shared" si="534"/>
        <v>2.7140075144318634</v>
      </c>
      <c r="X3736" s="60">
        <f t="shared" si="535"/>
        <v>2.7</v>
      </c>
      <c r="Y3736" s="56">
        <f>+'INFO ENEL'!R3724</f>
        <v>1</v>
      </c>
      <c r="Z3736" s="59">
        <f t="shared" si="536"/>
        <v>2.7</v>
      </c>
    </row>
    <row r="3737" spans="1:26" ht="15" customHeight="1" x14ac:dyDescent="0.25">
      <c r="A3737" s="55">
        <f>+'INFO ENEL'!A3725</f>
        <v>3720</v>
      </c>
      <c r="B3737" s="121" t="str">
        <f>+INDEX($B$8:$B$15,MATCH(L3737,$L$8:$L$15,0))</f>
        <v>MOD INV_2017</v>
      </c>
      <c r="C3737" s="56" t="str">
        <f>+'INFO ENEL'!B3725</f>
        <v>Lima</v>
      </c>
      <c r="D3737" s="56" t="str">
        <f>+'INFO ENEL'!D3725</f>
        <v>CHANCAY (LIMA)</v>
      </c>
      <c r="E3737" s="56" t="str">
        <f>+'INFO ENEL'!D3725</f>
        <v>CHANCAY (LIMA)</v>
      </c>
      <c r="F3737" s="50">
        <f>+'INFO ENEL'!E3725</f>
        <v>0</v>
      </c>
      <c r="G3737" s="56" t="str">
        <f>+'INFO ENEL'!L3725</f>
        <v>AT</v>
      </c>
      <c r="H3737" s="57">
        <f>+'INFO ENEL'!M3725</f>
        <v>178.62</v>
      </c>
      <c r="I3737" s="56">
        <f>+'INFO ENEL'!N3725</f>
        <v>18</v>
      </c>
      <c r="J3737" s="56" t="str">
        <f>+'INFO ENEL'!O3725</f>
        <v>Poste</v>
      </c>
      <c r="K3737" s="56" t="str">
        <f>+'INFO ENEL'!P3725</f>
        <v>Madera</v>
      </c>
      <c r="L3737" s="56" t="str">
        <f>+'INFO ENEL'!Q3725</f>
        <v>PM60C1</v>
      </c>
      <c r="M3737" s="55" t="str">
        <f>+IF(ISERROR(INDEX('Estructuras de Acero y Concreto'!$C$6:$C$577,MATCH(L3737,'Estructuras de Acero y Concreto'!$D$6:$D$577,0)))=FALSE,INDEX('Estructuras de Acero y Concreto'!$C$6:$C$577,MATCH(L3737,'Estructuras de Acero y Concreto'!$D$6:$D$577,0)),IF(ISERROR(INDEX('Estructuras de Madera'!$C$5:$C$122,MATCH(L3737,'Estructuras de Madera'!$D$5:$D$122,0)))=FALSE,INDEX('Estructuras de Madera'!$C$5:$C$122,MATCH(L3737,'Estructuras de Madera'!$D$5:$D$122,0)),INDEX(SICODI!$G$3:$G$2404,MATCH(L3737,SICODI!$G$3:$G$2404,0))))</f>
        <v>EMSU1P60C1</v>
      </c>
      <c r="N3737" s="121" t="str">
        <f>+IF(ISERROR(VLOOKUP(M3737,'Resumen de precios LLTT'!$C$17:$D$3071,2,FALSE))=FALSE,VLOOKUP(M3737,'Resumen de precios LLTT'!$C$17:$D$3071,2,FALSE),VLOOKUP(M3737,SICODI!$G$3:$J$2404,2,FALSE))</f>
        <v>Estructura de  Suspensión compuesto por 1 postes de madera tratada 60' Clase 1</v>
      </c>
      <c r="O3737" s="58">
        <f>+IF(ISERROR(VLOOKUP(M3737,'Resumen de precios LLTT'!$C$17:$G$3071,5,FALSE))=FALSE,VLOOKUP(M3737,'Resumen de precios LLTT'!$C$17:$G$3071,5,FALSE),VLOOKUP(M3737,SICODI!$G$3:$J$2404,4,FALSE))</f>
        <v>2141.5628345688324</v>
      </c>
      <c r="P3737" s="16">
        <f t="shared" si="528"/>
        <v>0.84299999999999997</v>
      </c>
      <c r="Q3737" s="78">
        <f t="shared" si="529"/>
        <v>3946.9003041103579</v>
      </c>
      <c r="R3737" s="56">
        <v>0</v>
      </c>
      <c r="S3737" s="16">
        <f t="shared" si="530"/>
        <v>0.13400000000000001</v>
      </c>
      <c r="T3737" s="79">
        <f t="shared" si="531"/>
        <v>44.073720062565663</v>
      </c>
      <c r="U3737" s="80">
        <f t="shared" si="532"/>
        <v>0.183</v>
      </c>
      <c r="V3737" s="81">
        <f t="shared" si="533"/>
        <v>8.0654907714495163</v>
      </c>
      <c r="W3737" s="79">
        <f t="shared" si="534"/>
        <v>2.7140075144318634</v>
      </c>
      <c r="X3737" s="60">
        <f t="shared" si="535"/>
        <v>2.7</v>
      </c>
      <c r="Y3737" s="56">
        <f>+'INFO ENEL'!R3725</f>
        <v>1</v>
      </c>
      <c r="Z3737" s="59">
        <f t="shared" si="536"/>
        <v>2.7</v>
      </c>
    </row>
    <row r="3738" spans="1:26" ht="15" customHeight="1" x14ac:dyDescent="0.25">
      <c r="A3738" s="55">
        <f>+'INFO ENEL'!A3726</f>
        <v>3721</v>
      </c>
      <c r="B3738" s="121" t="str">
        <f>+INDEX($B$8:$B$15,MATCH(L3738,$L$8:$L$15,0))</f>
        <v>MOD INV_2017</v>
      </c>
      <c r="C3738" s="56" t="str">
        <f>+'INFO ENEL'!B3726</f>
        <v>Lima</v>
      </c>
      <c r="D3738" s="56" t="str">
        <f>+'INFO ENEL'!D3726</f>
        <v>CHANCAY (LIMA)</v>
      </c>
      <c r="E3738" s="56" t="str">
        <f>+'INFO ENEL'!D3726</f>
        <v>CHANCAY (LIMA)</v>
      </c>
      <c r="F3738" s="50">
        <f>+'INFO ENEL'!E3726</f>
        <v>0</v>
      </c>
      <c r="G3738" s="56" t="str">
        <f>+'INFO ENEL'!L3726</f>
        <v>AT</v>
      </c>
      <c r="H3738" s="57">
        <f>+'INFO ENEL'!M3726</f>
        <v>181.98</v>
      </c>
      <c r="I3738" s="56">
        <f>+'INFO ENEL'!N3726</f>
        <v>18</v>
      </c>
      <c r="J3738" s="56" t="str">
        <f>+'INFO ENEL'!O3726</f>
        <v>Poste</v>
      </c>
      <c r="K3738" s="56" t="str">
        <f>+'INFO ENEL'!P3726</f>
        <v>Madera</v>
      </c>
      <c r="L3738" s="56" t="str">
        <f>+'INFO ENEL'!Q3726</f>
        <v>PM60C1</v>
      </c>
      <c r="M3738" s="55" t="str">
        <f>+IF(ISERROR(INDEX('Estructuras de Acero y Concreto'!$C$6:$C$577,MATCH(L3738,'Estructuras de Acero y Concreto'!$D$6:$D$577,0)))=FALSE,INDEX('Estructuras de Acero y Concreto'!$C$6:$C$577,MATCH(L3738,'Estructuras de Acero y Concreto'!$D$6:$D$577,0)),IF(ISERROR(INDEX('Estructuras de Madera'!$C$5:$C$122,MATCH(L3738,'Estructuras de Madera'!$D$5:$D$122,0)))=FALSE,INDEX('Estructuras de Madera'!$C$5:$C$122,MATCH(L3738,'Estructuras de Madera'!$D$5:$D$122,0)),INDEX(SICODI!$G$3:$G$2404,MATCH(L3738,SICODI!$G$3:$G$2404,0))))</f>
        <v>EMSU1P60C1</v>
      </c>
      <c r="N3738" s="121" t="str">
        <f>+IF(ISERROR(VLOOKUP(M3738,'Resumen de precios LLTT'!$C$17:$D$3071,2,FALSE))=FALSE,VLOOKUP(M3738,'Resumen de precios LLTT'!$C$17:$D$3071,2,FALSE),VLOOKUP(M3738,SICODI!$G$3:$J$2404,2,FALSE))</f>
        <v>Estructura de  Suspensión compuesto por 1 postes de madera tratada 60' Clase 1</v>
      </c>
      <c r="O3738" s="58">
        <f>+IF(ISERROR(VLOOKUP(M3738,'Resumen de precios LLTT'!$C$17:$G$3071,5,FALSE))=FALSE,VLOOKUP(M3738,'Resumen de precios LLTT'!$C$17:$G$3071,5,FALSE),VLOOKUP(M3738,SICODI!$G$3:$J$2404,4,FALSE))</f>
        <v>2141.5628345688324</v>
      </c>
      <c r="P3738" s="16">
        <f t="shared" si="528"/>
        <v>0.84299999999999997</v>
      </c>
      <c r="Q3738" s="78">
        <f t="shared" si="529"/>
        <v>3946.9003041103579</v>
      </c>
      <c r="R3738" s="56">
        <v>0</v>
      </c>
      <c r="S3738" s="16">
        <f t="shared" si="530"/>
        <v>0.13400000000000001</v>
      </c>
      <c r="T3738" s="79">
        <f t="shared" si="531"/>
        <v>44.073720062565663</v>
      </c>
      <c r="U3738" s="80">
        <f t="shared" si="532"/>
        <v>0.183</v>
      </c>
      <c r="V3738" s="81">
        <f t="shared" si="533"/>
        <v>8.0654907714495163</v>
      </c>
      <c r="W3738" s="79">
        <f t="shared" si="534"/>
        <v>2.7140075144318634</v>
      </c>
      <c r="X3738" s="60">
        <f t="shared" si="535"/>
        <v>2.7</v>
      </c>
      <c r="Y3738" s="56">
        <f>+'INFO ENEL'!R3726</f>
        <v>1</v>
      </c>
      <c r="Z3738" s="59">
        <f t="shared" si="536"/>
        <v>2.7</v>
      </c>
    </row>
    <row r="3739" spans="1:26" ht="15" customHeight="1" x14ac:dyDescent="0.25">
      <c r="A3739" s="55">
        <f>+'INFO ENEL'!A3727</f>
        <v>3722</v>
      </c>
      <c r="B3739" s="121" t="str">
        <f>+INDEX($B$8:$B$15,MATCH(L3739,$L$8:$L$15,0))</f>
        <v>MOD INV_2017</v>
      </c>
      <c r="C3739" s="56" t="str">
        <f>+'INFO ENEL'!B3727</f>
        <v>Lima</v>
      </c>
      <c r="D3739" s="56" t="str">
        <f>+'INFO ENEL'!D3727</f>
        <v>CHANCAY (LIMA)</v>
      </c>
      <c r="E3739" s="56" t="str">
        <f>+'INFO ENEL'!D3727</f>
        <v>CHANCAY (LIMA)</v>
      </c>
      <c r="F3739" s="50">
        <f>+'INFO ENEL'!E3727</f>
        <v>0</v>
      </c>
      <c r="G3739" s="56" t="str">
        <f>+'INFO ENEL'!L3727</f>
        <v>AT</v>
      </c>
      <c r="H3739" s="57">
        <f>+'INFO ENEL'!M3727</f>
        <v>185.21</v>
      </c>
      <c r="I3739" s="56">
        <f>+'INFO ENEL'!N3727</f>
        <v>18</v>
      </c>
      <c r="J3739" s="56" t="str">
        <f>+'INFO ENEL'!O3727</f>
        <v>Poste</v>
      </c>
      <c r="K3739" s="56" t="str">
        <f>+'INFO ENEL'!P3727</f>
        <v>Madera</v>
      </c>
      <c r="L3739" s="56" t="str">
        <f>+'INFO ENEL'!Q3727</f>
        <v>PM60C1</v>
      </c>
      <c r="M3739" s="55" t="str">
        <f>+IF(ISERROR(INDEX('Estructuras de Acero y Concreto'!$C$6:$C$577,MATCH(L3739,'Estructuras de Acero y Concreto'!$D$6:$D$577,0)))=FALSE,INDEX('Estructuras de Acero y Concreto'!$C$6:$C$577,MATCH(L3739,'Estructuras de Acero y Concreto'!$D$6:$D$577,0)),IF(ISERROR(INDEX('Estructuras de Madera'!$C$5:$C$122,MATCH(L3739,'Estructuras de Madera'!$D$5:$D$122,0)))=FALSE,INDEX('Estructuras de Madera'!$C$5:$C$122,MATCH(L3739,'Estructuras de Madera'!$D$5:$D$122,0)),INDEX(SICODI!$G$3:$G$2404,MATCH(L3739,SICODI!$G$3:$G$2404,0))))</f>
        <v>EMSU1P60C1</v>
      </c>
      <c r="N3739" s="121" t="str">
        <f>+IF(ISERROR(VLOOKUP(M3739,'Resumen de precios LLTT'!$C$17:$D$3071,2,FALSE))=FALSE,VLOOKUP(M3739,'Resumen de precios LLTT'!$C$17:$D$3071,2,FALSE),VLOOKUP(M3739,SICODI!$G$3:$J$2404,2,FALSE))</f>
        <v>Estructura de  Suspensión compuesto por 1 postes de madera tratada 60' Clase 1</v>
      </c>
      <c r="O3739" s="58">
        <f>+IF(ISERROR(VLOOKUP(M3739,'Resumen de precios LLTT'!$C$17:$G$3071,5,FALSE))=FALSE,VLOOKUP(M3739,'Resumen de precios LLTT'!$C$17:$G$3071,5,FALSE),VLOOKUP(M3739,SICODI!$G$3:$J$2404,4,FALSE))</f>
        <v>2141.5628345688324</v>
      </c>
      <c r="P3739" s="16">
        <f t="shared" si="528"/>
        <v>0.84299999999999997</v>
      </c>
      <c r="Q3739" s="78">
        <f t="shared" si="529"/>
        <v>3946.9003041103579</v>
      </c>
      <c r="R3739" s="56">
        <v>0</v>
      </c>
      <c r="S3739" s="16">
        <f t="shared" si="530"/>
        <v>0.13400000000000001</v>
      </c>
      <c r="T3739" s="79">
        <f t="shared" si="531"/>
        <v>44.073720062565663</v>
      </c>
      <c r="U3739" s="80">
        <f t="shared" si="532"/>
        <v>0.183</v>
      </c>
      <c r="V3739" s="81">
        <f t="shared" si="533"/>
        <v>8.0654907714495163</v>
      </c>
      <c r="W3739" s="79">
        <f t="shared" si="534"/>
        <v>2.7140075144318634</v>
      </c>
      <c r="X3739" s="60">
        <f t="shared" si="535"/>
        <v>2.7</v>
      </c>
      <c r="Y3739" s="56">
        <f>+'INFO ENEL'!R3727</f>
        <v>1</v>
      </c>
      <c r="Z3739" s="59">
        <f t="shared" si="536"/>
        <v>2.7</v>
      </c>
    </row>
    <row r="3740" spans="1:26" ht="15" customHeight="1" x14ac:dyDescent="0.25">
      <c r="A3740" s="55">
        <f>+'INFO ENEL'!A3728</f>
        <v>3723</v>
      </c>
      <c r="B3740" s="121" t="str">
        <f>+INDEX($B$8:$B$15,MATCH(L3740,$L$8:$L$15,0))</f>
        <v>MOD INV_2017</v>
      </c>
      <c r="C3740" s="56" t="str">
        <f>+'INFO ENEL'!B3728</f>
        <v>Lima</v>
      </c>
      <c r="D3740" s="56" t="str">
        <f>+'INFO ENEL'!D3728</f>
        <v>CHANCAY (LIMA)</v>
      </c>
      <c r="E3740" s="56" t="str">
        <f>+'INFO ENEL'!D3728</f>
        <v>CHANCAY (LIMA)</v>
      </c>
      <c r="F3740" s="50">
        <f>+'INFO ENEL'!E3728</f>
        <v>0</v>
      </c>
      <c r="G3740" s="56" t="str">
        <f>+'INFO ENEL'!L3728</f>
        <v>AT</v>
      </c>
      <c r="H3740" s="57">
        <f>+'INFO ENEL'!M3728</f>
        <v>283.22000000000003</v>
      </c>
      <c r="I3740" s="56">
        <f>+'INFO ENEL'!N3728</f>
        <v>18</v>
      </c>
      <c r="J3740" s="56" t="str">
        <f>+'INFO ENEL'!O3728</f>
        <v>Poste</v>
      </c>
      <c r="K3740" s="56" t="str">
        <f>+'INFO ENEL'!P3728</f>
        <v>Madera</v>
      </c>
      <c r="L3740" s="56" t="str">
        <f>+'INFO ENEL'!Q3728</f>
        <v>PM60C1</v>
      </c>
      <c r="M3740" s="55" t="str">
        <f>+IF(ISERROR(INDEX('Estructuras de Acero y Concreto'!$C$6:$C$577,MATCH(L3740,'Estructuras de Acero y Concreto'!$D$6:$D$577,0)))=FALSE,INDEX('Estructuras de Acero y Concreto'!$C$6:$C$577,MATCH(L3740,'Estructuras de Acero y Concreto'!$D$6:$D$577,0)),IF(ISERROR(INDEX('Estructuras de Madera'!$C$5:$C$122,MATCH(L3740,'Estructuras de Madera'!$D$5:$D$122,0)))=FALSE,INDEX('Estructuras de Madera'!$C$5:$C$122,MATCH(L3740,'Estructuras de Madera'!$D$5:$D$122,0)),INDEX(SICODI!$G$3:$G$2404,MATCH(L3740,SICODI!$G$3:$G$2404,0))))</f>
        <v>EMSU1P60C1</v>
      </c>
      <c r="N3740" s="121" t="str">
        <f>+IF(ISERROR(VLOOKUP(M3740,'Resumen de precios LLTT'!$C$17:$D$3071,2,FALSE))=FALSE,VLOOKUP(M3740,'Resumen de precios LLTT'!$C$17:$D$3071,2,FALSE),VLOOKUP(M3740,SICODI!$G$3:$J$2404,2,FALSE))</f>
        <v>Estructura de  Suspensión compuesto por 1 postes de madera tratada 60' Clase 1</v>
      </c>
      <c r="O3740" s="58">
        <f>+IF(ISERROR(VLOOKUP(M3740,'Resumen de precios LLTT'!$C$17:$G$3071,5,FALSE))=FALSE,VLOOKUP(M3740,'Resumen de precios LLTT'!$C$17:$G$3071,5,FALSE),VLOOKUP(M3740,SICODI!$G$3:$J$2404,4,FALSE))</f>
        <v>2141.5628345688324</v>
      </c>
      <c r="P3740" s="16">
        <f t="shared" si="528"/>
        <v>0.84299999999999997</v>
      </c>
      <c r="Q3740" s="78">
        <f t="shared" si="529"/>
        <v>3946.9003041103579</v>
      </c>
      <c r="R3740" s="56">
        <v>0</v>
      </c>
      <c r="S3740" s="16">
        <f t="shared" si="530"/>
        <v>0.13400000000000001</v>
      </c>
      <c r="T3740" s="79">
        <f t="shared" si="531"/>
        <v>44.073720062565663</v>
      </c>
      <c r="U3740" s="80">
        <f t="shared" si="532"/>
        <v>0.183</v>
      </c>
      <c r="V3740" s="81">
        <f t="shared" si="533"/>
        <v>8.0654907714495163</v>
      </c>
      <c r="W3740" s="79">
        <f t="shared" si="534"/>
        <v>2.7140075144318634</v>
      </c>
      <c r="X3740" s="60">
        <f t="shared" si="535"/>
        <v>2.7</v>
      </c>
      <c r="Y3740" s="56">
        <f>+'INFO ENEL'!R3728</f>
        <v>1</v>
      </c>
      <c r="Z3740" s="59">
        <f t="shared" si="536"/>
        <v>2.7</v>
      </c>
    </row>
    <row r="3741" spans="1:26" ht="15" customHeight="1" x14ac:dyDescent="0.25">
      <c r="A3741" s="55">
        <f>+'INFO ENEL'!A3729</f>
        <v>3724</v>
      </c>
      <c r="B3741" s="121" t="str">
        <f>+INDEX($B$8:$B$15,MATCH(L3741,$L$8:$L$15,0))</f>
        <v>MOD INV_2017</v>
      </c>
      <c r="C3741" s="56" t="str">
        <f>+'INFO ENEL'!B3729</f>
        <v>Lima</v>
      </c>
      <c r="D3741" s="56" t="str">
        <f>+'INFO ENEL'!D3729</f>
        <v>CHANCAY (LIMA)</v>
      </c>
      <c r="E3741" s="56" t="str">
        <f>+'INFO ENEL'!D3729</f>
        <v>CHANCAY (LIMA)</v>
      </c>
      <c r="F3741" s="50">
        <f>+'INFO ENEL'!E3729</f>
        <v>0</v>
      </c>
      <c r="G3741" s="56" t="str">
        <f>+'INFO ENEL'!L3729</f>
        <v>AT</v>
      </c>
      <c r="H3741" s="57">
        <f>+'INFO ENEL'!M3729</f>
        <v>379.49</v>
      </c>
      <c r="I3741" s="56">
        <f>+'INFO ENEL'!N3729</f>
        <v>18</v>
      </c>
      <c r="J3741" s="56" t="str">
        <f>+'INFO ENEL'!O3729</f>
        <v>Poste</v>
      </c>
      <c r="K3741" s="56" t="str">
        <f>+'INFO ENEL'!P3729</f>
        <v>Madera</v>
      </c>
      <c r="L3741" s="56" t="str">
        <f>+'INFO ENEL'!Q3729</f>
        <v>PM60C1</v>
      </c>
      <c r="M3741" s="55" t="str">
        <f>+IF(ISERROR(INDEX('Estructuras de Acero y Concreto'!$C$6:$C$577,MATCH(L3741,'Estructuras de Acero y Concreto'!$D$6:$D$577,0)))=FALSE,INDEX('Estructuras de Acero y Concreto'!$C$6:$C$577,MATCH(L3741,'Estructuras de Acero y Concreto'!$D$6:$D$577,0)),IF(ISERROR(INDEX('Estructuras de Madera'!$C$5:$C$122,MATCH(L3741,'Estructuras de Madera'!$D$5:$D$122,0)))=FALSE,INDEX('Estructuras de Madera'!$C$5:$C$122,MATCH(L3741,'Estructuras de Madera'!$D$5:$D$122,0)),INDEX(SICODI!$G$3:$G$2404,MATCH(L3741,SICODI!$G$3:$G$2404,0))))</f>
        <v>EMSU1P60C1</v>
      </c>
      <c r="N3741" s="121" t="str">
        <f>+IF(ISERROR(VLOOKUP(M3741,'Resumen de precios LLTT'!$C$17:$D$3071,2,FALSE))=FALSE,VLOOKUP(M3741,'Resumen de precios LLTT'!$C$17:$D$3071,2,FALSE),VLOOKUP(M3741,SICODI!$G$3:$J$2404,2,FALSE))</f>
        <v>Estructura de  Suspensión compuesto por 1 postes de madera tratada 60' Clase 1</v>
      </c>
      <c r="O3741" s="58">
        <f>+IF(ISERROR(VLOOKUP(M3741,'Resumen de precios LLTT'!$C$17:$G$3071,5,FALSE))=FALSE,VLOOKUP(M3741,'Resumen de precios LLTT'!$C$17:$G$3071,5,FALSE),VLOOKUP(M3741,SICODI!$G$3:$J$2404,4,FALSE))</f>
        <v>2141.5628345688324</v>
      </c>
      <c r="P3741" s="16">
        <f t="shared" si="528"/>
        <v>0.84299999999999997</v>
      </c>
      <c r="Q3741" s="78">
        <f t="shared" si="529"/>
        <v>3946.9003041103579</v>
      </c>
      <c r="R3741" s="56">
        <v>0</v>
      </c>
      <c r="S3741" s="16">
        <f t="shared" si="530"/>
        <v>0.13400000000000001</v>
      </c>
      <c r="T3741" s="79">
        <f t="shared" si="531"/>
        <v>44.073720062565663</v>
      </c>
      <c r="U3741" s="80">
        <f t="shared" si="532"/>
        <v>0.183</v>
      </c>
      <c r="V3741" s="81">
        <f t="shared" si="533"/>
        <v>8.0654907714495163</v>
      </c>
      <c r="W3741" s="79">
        <f t="shared" si="534"/>
        <v>2.7140075144318634</v>
      </c>
      <c r="X3741" s="60">
        <f t="shared" si="535"/>
        <v>2.7</v>
      </c>
      <c r="Y3741" s="56">
        <f>+'INFO ENEL'!R3729</f>
        <v>1</v>
      </c>
      <c r="Z3741" s="59">
        <f t="shared" si="536"/>
        <v>2.7</v>
      </c>
    </row>
    <row r="3742" spans="1:26" ht="15" customHeight="1" x14ac:dyDescent="0.25">
      <c r="A3742" s="55">
        <f>+'INFO ENEL'!A3730</f>
        <v>3725</v>
      </c>
      <c r="B3742" s="121" t="str">
        <f>+INDEX($B$8:$B$15,MATCH(L3742,$L$8:$L$15,0))</f>
        <v>MOD INV_2017</v>
      </c>
      <c r="C3742" s="56" t="str">
        <f>+'INFO ENEL'!B3730</f>
        <v>Lima</v>
      </c>
      <c r="D3742" s="56" t="str">
        <f>+'INFO ENEL'!D3730</f>
        <v>CHANCAY (LIMA)</v>
      </c>
      <c r="E3742" s="56" t="str">
        <f>+'INFO ENEL'!D3730</f>
        <v>CHANCAY (LIMA)</v>
      </c>
      <c r="F3742" s="50">
        <f>+'INFO ENEL'!E3730</f>
        <v>0</v>
      </c>
      <c r="G3742" s="56" t="str">
        <f>+'INFO ENEL'!L3730</f>
        <v>AT</v>
      </c>
      <c r="H3742" s="57">
        <f>+'INFO ENEL'!M3730</f>
        <v>184.48</v>
      </c>
      <c r="I3742" s="56">
        <f>+'INFO ENEL'!N3730</f>
        <v>18</v>
      </c>
      <c r="J3742" s="56" t="str">
        <f>+'INFO ENEL'!O3730</f>
        <v>Poste</v>
      </c>
      <c r="K3742" s="56" t="str">
        <f>+'INFO ENEL'!P3730</f>
        <v>Madera</v>
      </c>
      <c r="L3742" s="56" t="str">
        <f>+'INFO ENEL'!Q3730</f>
        <v>PM60C1</v>
      </c>
      <c r="M3742" s="55" t="str">
        <f>+IF(ISERROR(INDEX('Estructuras de Acero y Concreto'!$C$6:$C$577,MATCH(L3742,'Estructuras de Acero y Concreto'!$D$6:$D$577,0)))=FALSE,INDEX('Estructuras de Acero y Concreto'!$C$6:$C$577,MATCH(L3742,'Estructuras de Acero y Concreto'!$D$6:$D$577,0)),IF(ISERROR(INDEX('Estructuras de Madera'!$C$5:$C$122,MATCH(L3742,'Estructuras de Madera'!$D$5:$D$122,0)))=FALSE,INDEX('Estructuras de Madera'!$C$5:$C$122,MATCH(L3742,'Estructuras de Madera'!$D$5:$D$122,0)),INDEX(SICODI!$G$3:$G$2404,MATCH(L3742,SICODI!$G$3:$G$2404,0))))</f>
        <v>EMSU1P60C1</v>
      </c>
      <c r="N3742" s="121" t="str">
        <f>+IF(ISERROR(VLOOKUP(M3742,'Resumen de precios LLTT'!$C$17:$D$3071,2,FALSE))=FALSE,VLOOKUP(M3742,'Resumen de precios LLTT'!$C$17:$D$3071,2,FALSE),VLOOKUP(M3742,SICODI!$G$3:$J$2404,2,FALSE))</f>
        <v>Estructura de  Suspensión compuesto por 1 postes de madera tratada 60' Clase 1</v>
      </c>
      <c r="O3742" s="58">
        <f>+IF(ISERROR(VLOOKUP(M3742,'Resumen de precios LLTT'!$C$17:$G$3071,5,FALSE))=FALSE,VLOOKUP(M3742,'Resumen de precios LLTT'!$C$17:$G$3071,5,FALSE),VLOOKUP(M3742,SICODI!$G$3:$J$2404,4,FALSE))</f>
        <v>2141.5628345688324</v>
      </c>
      <c r="P3742" s="16">
        <f t="shared" si="528"/>
        <v>0.84299999999999997</v>
      </c>
      <c r="Q3742" s="78">
        <f t="shared" si="529"/>
        <v>3946.9003041103579</v>
      </c>
      <c r="R3742" s="56">
        <v>0</v>
      </c>
      <c r="S3742" s="16">
        <f t="shared" si="530"/>
        <v>0.13400000000000001</v>
      </c>
      <c r="T3742" s="79">
        <f t="shared" si="531"/>
        <v>44.073720062565663</v>
      </c>
      <c r="U3742" s="80">
        <f t="shared" si="532"/>
        <v>0.183</v>
      </c>
      <c r="V3742" s="81">
        <f t="shared" si="533"/>
        <v>8.0654907714495163</v>
      </c>
      <c r="W3742" s="79">
        <f t="shared" si="534"/>
        <v>2.7140075144318634</v>
      </c>
      <c r="X3742" s="60">
        <f t="shared" si="535"/>
        <v>2.7</v>
      </c>
      <c r="Y3742" s="56">
        <f>+'INFO ENEL'!R3730</f>
        <v>1</v>
      </c>
      <c r="Z3742" s="59">
        <f t="shared" si="536"/>
        <v>2.7</v>
      </c>
    </row>
    <row r="3743" spans="1:26" ht="15" customHeight="1" x14ac:dyDescent="0.25">
      <c r="A3743" s="55">
        <f>+'INFO ENEL'!A3731</f>
        <v>3726</v>
      </c>
      <c r="B3743" s="121" t="str">
        <f>+INDEX($B$8:$B$15,MATCH(L3743,$L$8:$L$15,0))</f>
        <v>MOD INV_2017</v>
      </c>
      <c r="C3743" s="56" t="str">
        <f>+'INFO ENEL'!B3731</f>
        <v>Lima</v>
      </c>
      <c r="D3743" s="56" t="str">
        <f>+'INFO ENEL'!D3731</f>
        <v>CHANCAY (LIMA)</v>
      </c>
      <c r="E3743" s="56" t="str">
        <f>+'INFO ENEL'!D3731</f>
        <v>CHANCAY (LIMA)</v>
      </c>
      <c r="F3743" s="50">
        <f>+'INFO ENEL'!E3731</f>
        <v>0</v>
      </c>
      <c r="G3743" s="56" t="str">
        <f>+'INFO ENEL'!L3731</f>
        <v>AT</v>
      </c>
      <c r="H3743" s="57">
        <f>+'INFO ENEL'!M3731</f>
        <v>268.94</v>
      </c>
      <c r="I3743" s="56">
        <f>+'INFO ENEL'!N3731</f>
        <v>18</v>
      </c>
      <c r="J3743" s="56" t="str">
        <f>+'INFO ENEL'!O3731</f>
        <v>Poste</v>
      </c>
      <c r="K3743" s="56" t="str">
        <f>+'INFO ENEL'!P3731</f>
        <v>Madera</v>
      </c>
      <c r="L3743" s="56" t="str">
        <f>+'INFO ENEL'!Q3731</f>
        <v>PM60C1</v>
      </c>
      <c r="M3743" s="55" t="str">
        <f>+IF(ISERROR(INDEX('Estructuras de Acero y Concreto'!$C$6:$C$577,MATCH(L3743,'Estructuras de Acero y Concreto'!$D$6:$D$577,0)))=FALSE,INDEX('Estructuras de Acero y Concreto'!$C$6:$C$577,MATCH(L3743,'Estructuras de Acero y Concreto'!$D$6:$D$577,0)),IF(ISERROR(INDEX('Estructuras de Madera'!$C$5:$C$122,MATCH(L3743,'Estructuras de Madera'!$D$5:$D$122,0)))=FALSE,INDEX('Estructuras de Madera'!$C$5:$C$122,MATCH(L3743,'Estructuras de Madera'!$D$5:$D$122,0)),INDEX(SICODI!$G$3:$G$2404,MATCH(L3743,SICODI!$G$3:$G$2404,0))))</f>
        <v>EMSU1P60C1</v>
      </c>
      <c r="N3743" s="121" t="str">
        <f>+IF(ISERROR(VLOOKUP(M3743,'Resumen de precios LLTT'!$C$17:$D$3071,2,FALSE))=FALSE,VLOOKUP(M3743,'Resumen de precios LLTT'!$C$17:$D$3071,2,FALSE),VLOOKUP(M3743,SICODI!$G$3:$J$2404,2,FALSE))</f>
        <v>Estructura de  Suspensión compuesto por 1 postes de madera tratada 60' Clase 1</v>
      </c>
      <c r="O3743" s="58">
        <f>+IF(ISERROR(VLOOKUP(M3743,'Resumen de precios LLTT'!$C$17:$G$3071,5,FALSE))=FALSE,VLOOKUP(M3743,'Resumen de precios LLTT'!$C$17:$G$3071,5,FALSE),VLOOKUP(M3743,SICODI!$G$3:$J$2404,4,FALSE))</f>
        <v>2141.5628345688324</v>
      </c>
      <c r="P3743" s="16">
        <f t="shared" si="528"/>
        <v>0.84299999999999997</v>
      </c>
      <c r="Q3743" s="78">
        <f t="shared" si="529"/>
        <v>3946.9003041103579</v>
      </c>
      <c r="R3743" s="56">
        <v>0</v>
      </c>
      <c r="S3743" s="16">
        <f t="shared" si="530"/>
        <v>0.13400000000000001</v>
      </c>
      <c r="T3743" s="79">
        <f t="shared" si="531"/>
        <v>44.073720062565663</v>
      </c>
      <c r="U3743" s="80">
        <f t="shared" si="532"/>
        <v>0.183</v>
      </c>
      <c r="V3743" s="81">
        <f t="shared" si="533"/>
        <v>8.0654907714495163</v>
      </c>
      <c r="W3743" s="79">
        <f t="shared" si="534"/>
        <v>2.7140075144318634</v>
      </c>
      <c r="X3743" s="60">
        <f t="shared" si="535"/>
        <v>2.7</v>
      </c>
      <c r="Y3743" s="56">
        <f>+'INFO ENEL'!R3731</f>
        <v>1</v>
      </c>
      <c r="Z3743" s="59">
        <f t="shared" si="536"/>
        <v>2.7</v>
      </c>
    </row>
    <row r="3744" spans="1:26" ht="15" customHeight="1" x14ac:dyDescent="0.25">
      <c r="A3744" s="55">
        <f>+'INFO ENEL'!A3732</f>
        <v>3727</v>
      </c>
      <c r="B3744" s="121" t="str">
        <f>+INDEX($B$8:$B$15,MATCH(L3744,$L$8:$L$15,0))</f>
        <v>MOD INV_2017</v>
      </c>
      <c r="C3744" s="56" t="str">
        <f>+'INFO ENEL'!B3732</f>
        <v>Lima</v>
      </c>
      <c r="D3744" s="56" t="str">
        <f>+'INFO ENEL'!D3732</f>
        <v>CHANCAY (LIMA)</v>
      </c>
      <c r="E3744" s="56" t="str">
        <f>+'INFO ENEL'!D3732</f>
        <v>CHANCAY (LIMA)</v>
      </c>
      <c r="F3744" s="50">
        <f>+'INFO ENEL'!E3732</f>
        <v>0</v>
      </c>
      <c r="G3744" s="56" t="str">
        <f>+'INFO ENEL'!L3732</f>
        <v>AT</v>
      </c>
      <c r="H3744" s="57">
        <f>+'INFO ENEL'!M3732</f>
        <v>242.89</v>
      </c>
      <c r="I3744" s="56">
        <f>+'INFO ENEL'!N3732</f>
        <v>18</v>
      </c>
      <c r="J3744" s="56" t="str">
        <f>+'INFO ENEL'!O3732</f>
        <v>Poste</v>
      </c>
      <c r="K3744" s="56" t="str">
        <f>+'INFO ENEL'!P3732</f>
        <v>Madera</v>
      </c>
      <c r="L3744" s="56" t="str">
        <f>+'INFO ENEL'!Q3732</f>
        <v>PM60C1</v>
      </c>
      <c r="M3744" s="55" t="str">
        <f>+IF(ISERROR(INDEX('Estructuras de Acero y Concreto'!$C$6:$C$577,MATCH(L3744,'Estructuras de Acero y Concreto'!$D$6:$D$577,0)))=FALSE,INDEX('Estructuras de Acero y Concreto'!$C$6:$C$577,MATCH(L3744,'Estructuras de Acero y Concreto'!$D$6:$D$577,0)),IF(ISERROR(INDEX('Estructuras de Madera'!$C$5:$C$122,MATCH(L3744,'Estructuras de Madera'!$D$5:$D$122,0)))=FALSE,INDEX('Estructuras de Madera'!$C$5:$C$122,MATCH(L3744,'Estructuras de Madera'!$D$5:$D$122,0)),INDEX(SICODI!$G$3:$G$2404,MATCH(L3744,SICODI!$G$3:$G$2404,0))))</f>
        <v>EMSU1P60C1</v>
      </c>
      <c r="N3744" s="121" t="str">
        <f>+IF(ISERROR(VLOOKUP(M3744,'Resumen de precios LLTT'!$C$17:$D$3071,2,FALSE))=FALSE,VLOOKUP(M3744,'Resumen de precios LLTT'!$C$17:$D$3071,2,FALSE),VLOOKUP(M3744,SICODI!$G$3:$J$2404,2,FALSE))</f>
        <v>Estructura de  Suspensión compuesto por 1 postes de madera tratada 60' Clase 1</v>
      </c>
      <c r="O3744" s="58">
        <f>+IF(ISERROR(VLOOKUP(M3744,'Resumen de precios LLTT'!$C$17:$G$3071,5,FALSE))=FALSE,VLOOKUP(M3744,'Resumen de precios LLTT'!$C$17:$G$3071,5,FALSE),VLOOKUP(M3744,SICODI!$G$3:$J$2404,4,FALSE))</f>
        <v>2141.5628345688324</v>
      </c>
      <c r="P3744" s="16">
        <f t="shared" si="528"/>
        <v>0.84299999999999997</v>
      </c>
      <c r="Q3744" s="78">
        <f t="shared" si="529"/>
        <v>3946.9003041103579</v>
      </c>
      <c r="R3744" s="56">
        <v>0</v>
      </c>
      <c r="S3744" s="16">
        <f t="shared" si="530"/>
        <v>0.13400000000000001</v>
      </c>
      <c r="T3744" s="79">
        <f t="shared" si="531"/>
        <v>44.073720062565663</v>
      </c>
      <c r="U3744" s="80">
        <f t="shared" si="532"/>
        <v>0.183</v>
      </c>
      <c r="V3744" s="81">
        <f t="shared" si="533"/>
        <v>8.0654907714495163</v>
      </c>
      <c r="W3744" s="79">
        <f t="shared" si="534"/>
        <v>2.7140075144318634</v>
      </c>
      <c r="X3744" s="60">
        <f t="shared" si="535"/>
        <v>2.7</v>
      </c>
      <c r="Y3744" s="56">
        <f>+'INFO ENEL'!R3732</f>
        <v>1</v>
      </c>
      <c r="Z3744" s="59">
        <f t="shared" si="536"/>
        <v>2.7</v>
      </c>
    </row>
    <row r="3745" spans="1:26" ht="15" customHeight="1" x14ac:dyDescent="0.25">
      <c r="A3745" s="55">
        <f>+'INFO ENEL'!A3733</f>
        <v>3728</v>
      </c>
      <c r="B3745" s="121" t="str">
        <f>+INDEX($B$8:$B$15,MATCH(L3745,$L$8:$L$15,0))</f>
        <v>MOD INV_2017</v>
      </c>
      <c r="C3745" s="56" t="str">
        <f>+'INFO ENEL'!B3733</f>
        <v>Lima</v>
      </c>
      <c r="D3745" s="56" t="str">
        <f>+'INFO ENEL'!D3733</f>
        <v>ANCON (LIMA)</v>
      </c>
      <c r="E3745" s="56" t="str">
        <f>+'INFO ENEL'!D3733</f>
        <v>ANCON (LIMA)</v>
      </c>
      <c r="F3745" s="50">
        <f>+'INFO ENEL'!E3733</f>
        <v>0</v>
      </c>
      <c r="G3745" s="56" t="str">
        <f>+'INFO ENEL'!L3733</f>
        <v>AT</v>
      </c>
      <c r="H3745" s="57">
        <f>+'INFO ENEL'!M3733</f>
        <v>181.52</v>
      </c>
      <c r="I3745" s="56">
        <f>+'INFO ENEL'!N3733</f>
        <v>18</v>
      </c>
      <c r="J3745" s="56" t="str">
        <f>+'INFO ENEL'!O3733</f>
        <v>Poste</v>
      </c>
      <c r="K3745" s="56" t="str">
        <f>+'INFO ENEL'!P3733</f>
        <v>Madera</v>
      </c>
      <c r="L3745" s="56" t="str">
        <f>+'INFO ENEL'!Q3733</f>
        <v>PM60C1</v>
      </c>
      <c r="M3745" s="55" t="str">
        <f>+IF(ISERROR(INDEX('Estructuras de Acero y Concreto'!$C$6:$C$577,MATCH(L3745,'Estructuras de Acero y Concreto'!$D$6:$D$577,0)))=FALSE,INDEX('Estructuras de Acero y Concreto'!$C$6:$C$577,MATCH(L3745,'Estructuras de Acero y Concreto'!$D$6:$D$577,0)),IF(ISERROR(INDEX('Estructuras de Madera'!$C$5:$C$122,MATCH(L3745,'Estructuras de Madera'!$D$5:$D$122,0)))=FALSE,INDEX('Estructuras de Madera'!$C$5:$C$122,MATCH(L3745,'Estructuras de Madera'!$D$5:$D$122,0)),INDEX(SICODI!$G$3:$G$2404,MATCH(L3745,SICODI!$G$3:$G$2404,0))))</f>
        <v>EMSU1P60C1</v>
      </c>
      <c r="N3745" s="121" t="str">
        <f>+IF(ISERROR(VLOOKUP(M3745,'Resumen de precios LLTT'!$C$17:$D$3071,2,FALSE))=FALSE,VLOOKUP(M3745,'Resumen de precios LLTT'!$C$17:$D$3071,2,FALSE),VLOOKUP(M3745,SICODI!$G$3:$J$2404,2,FALSE))</f>
        <v>Estructura de  Suspensión compuesto por 1 postes de madera tratada 60' Clase 1</v>
      </c>
      <c r="O3745" s="58">
        <f>+IF(ISERROR(VLOOKUP(M3745,'Resumen de precios LLTT'!$C$17:$G$3071,5,FALSE))=FALSE,VLOOKUP(M3745,'Resumen de precios LLTT'!$C$17:$G$3071,5,FALSE),VLOOKUP(M3745,SICODI!$G$3:$J$2404,4,FALSE))</f>
        <v>2141.5628345688324</v>
      </c>
      <c r="P3745" s="16">
        <f t="shared" si="528"/>
        <v>0.84299999999999997</v>
      </c>
      <c r="Q3745" s="78">
        <f t="shared" si="529"/>
        <v>3946.9003041103579</v>
      </c>
      <c r="R3745" s="56">
        <v>0</v>
      </c>
      <c r="S3745" s="16">
        <f t="shared" si="530"/>
        <v>0.13400000000000001</v>
      </c>
      <c r="T3745" s="79">
        <f t="shared" si="531"/>
        <v>44.073720062565663</v>
      </c>
      <c r="U3745" s="80">
        <f t="shared" si="532"/>
        <v>0.183</v>
      </c>
      <c r="V3745" s="81">
        <f t="shared" si="533"/>
        <v>8.0654907714495163</v>
      </c>
      <c r="W3745" s="79">
        <f t="shared" si="534"/>
        <v>2.7140075144318634</v>
      </c>
      <c r="X3745" s="60">
        <f t="shared" si="535"/>
        <v>2.7</v>
      </c>
      <c r="Y3745" s="56">
        <f>+'INFO ENEL'!R3733</f>
        <v>1</v>
      </c>
      <c r="Z3745" s="59">
        <f t="shared" si="536"/>
        <v>2.7</v>
      </c>
    </row>
    <row r="3746" spans="1:26" ht="15" customHeight="1" x14ac:dyDescent="0.25">
      <c r="A3746" s="55">
        <f>+'INFO ENEL'!A3734</f>
        <v>3729</v>
      </c>
      <c r="B3746" s="121" t="str">
        <f>+INDEX($B$8:$B$15,MATCH(L3746,$L$8:$L$15,0))</f>
        <v>MOD INV_2017</v>
      </c>
      <c r="C3746" s="56" t="str">
        <f>+'INFO ENEL'!B3734</f>
        <v>Lima</v>
      </c>
      <c r="D3746" s="56" t="str">
        <f>+'INFO ENEL'!D3734</f>
        <v>ANCON (LIMA)</v>
      </c>
      <c r="E3746" s="56" t="str">
        <f>+'INFO ENEL'!D3734</f>
        <v>ANCON (LIMA)</v>
      </c>
      <c r="F3746" s="50">
        <f>+'INFO ENEL'!E3734</f>
        <v>0</v>
      </c>
      <c r="G3746" s="56" t="str">
        <f>+'INFO ENEL'!L3734</f>
        <v>AT</v>
      </c>
      <c r="H3746" s="57">
        <f>+'INFO ENEL'!M3734</f>
        <v>358.77</v>
      </c>
      <c r="I3746" s="56">
        <f>+'INFO ENEL'!N3734</f>
        <v>18</v>
      </c>
      <c r="J3746" s="56" t="str">
        <f>+'INFO ENEL'!O3734</f>
        <v>Poste</v>
      </c>
      <c r="K3746" s="56" t="str">
        <f>+'INFO ENEL'!P3734</f>
        <v>Madera</v>
      </c>
      <c r="L3746" s="56" t="str">
        <f>+'INFO ENEL'!Q3734</f>
        <v>PM60C1</v>
      </c>
      <c r="M3746" s="55" t="str">
        <f>+IF(ISERROR(INDEX('Estructuras de Acero y Concreto'!$C$6:$C$577,MATCH(L3746,'Estructuras de Acero y Concreto'!$D$6:$D$577,0)))=FALSE,INDEX('Estructuras de Acero y Concreto'!$C$6:$C$577,MATCH(L3746,'Estructuras de Acero y Concreto'!$D$6:$D$577,0)),IF(ISERROR(INDEX('Estructuras de Madera'!$C$5:$C$122,MATCH(L3746,'Estructuras de Madera'!$D$5:$D$122,0)))=FALSE,INDEX('Estructuras de Madera'!$C$5:$C$122,MATCH(L3746,'Estructuras de Madera'!$D$5:$D$122,0)),INDEX(SICODI!$G$3:$G$2404,MATCH(L3746,SICODI!$G$3:$G$2404,0))))</f>
        <v>EMSU1P60C1</v>
      </c>
      <c r="N3746" s="121" t="str">
        <f>+IF(ISERROR(VLOOKUP(M3746,'Resumen de precios LLTT'!$C$17:$D$3071,2,FALSE))=FALSE,VLOOKUP(M3746,'Resumen de precios LLTT'!$C$17:$D$3071,2,FALSE),VLOOKUP(M3746,SICODI!$G$3:$J$2404,2,FALSE))</f>
        <v>Estructura de  Suspensión compuesto por 1 postes de madera tratada 60' Clase 1</v>
      </c>
      <c r="O3746" s="58">
        <f>+IF(ISERROR(VLOOKUP(M3746,'Resumen de precios LLTT'!$C$17:$G$3071,5,FALSE))=FALSE,VLOOKUP(M3746,'Resumen de precios LLTT'!$C$17:$G$3071,5,FALSE),VLOOKUP(M3746,SICODI!$G$3:$J$2404,4,FALSE))</f>
        <v>2141.5628345688324</v>
      </c>
      <c r="P3746" s="16">
        <f t="shared" si="528"/>
        <v>0.84299999999999997</v>
      </c>
      <c r="Q3746" s="78">
        <f t="shared" si="529"/>
        <v>3946.9003041103579</v>
      </c>
      <c r="R3746" s="56">
        <v>0</v>
      </c>
      <c r="S3746" s="16">
        <f t="shared" si="530"/>
        <v>0.13400000000000001</v>
      </c>
      <c r="T3746" s="79">
        <f t="shared" si="531"/>
        <v>44.073720062565663</v>
      </c>
      <c r="U3746" s="80">
        <f t="shared" si="532"/>
        <v>0.183</v>
      </c>
      <c r="V3746" s="81">
        <f t="shared" si="533"/>
        <v>8.0654907714495163</v>
      </c>
      <c r="W3746" s="79">
        <f t="shared" si="534"/>
        <v>2.7140075144318634</v>
      </c>
      <c r="X3746" s="60">
        <f t="shared" si="535"/>
        <v>2.7</v>
      </c>
      <c r="Y3746" s="56">
        <f>+'INFO ENEL'!R3734</f>
        <v>1</v>
      </c>
      <c r="Z3746" s="59">
        <f t="shared" si="536"/>
        <v>2.7</v>
      </c>
    </row>
    <row r="3747" spans="1:26" ht="15" customHeight="1" x14ac:dyDescent="0.25">
      <c r="A3747" s="55">
        <f>+'INFO ENEL'!A3735</f>
        <v>3730</v>
      </c>
      <c r="B3747" s="121" t="str">
        <f>+INDEX($B$8:$B$15,MATCH(L3747,$L$8:$L$15,0))</f>
        <v>MOD INV_2017</v>
      </c>
      <c r="C3747" s="56" t="str">
        <f>+'INFO ENEL'!B3735</f>
        <v>Lima</v>
      </c>
      <c r="D3747" s="56" t="str">
        <f>+'INFO ENEL'!D3735</f>
        <v>ANCON (LIMA)</v>
      </c>
      <c r="E3747" s="56" t="str">
        <f>+'INFO ENEL'!D3735</f>
        <v>ANCON (LIMA)</v>
      </c>
      <c r="F3747" s="50">
        <f>+'INFO ENEL'!E3735</f>
        <v>0</v>
      </c>
      <c r="G3747" s="56" t="str">
        <f>+'INFO ENEL'!L3735</f>
        <v>AT</v>
      </c>
      <c r="H3747" s="57">
        <f>+'INFO ENEL'!M3735</f>
        <v>178.02</v>
      </c>
      <c r="I3747" s="56">
        <f>+'INFO ENEL'!N3735</f>
        <v>18</v>
      </c>
      <c r="J3747" s="56" t="str">
        <f>+'INFO ENEL'!O3735</f>
        <v>Poste</v>
      </c>
      <c r="K3747" s="56" t="str">
        <f>+'INFO ENEL'!P3735</f>
        <v>Madera</v>
      </c>
      <c r="L3747" s="56" t="str">
        <f>+'INFO ENEL'!Q3735</f>
        <v>PM60C1</v>
      </c>
      <c r="M3747" s="55" t="str">
        <f>+IF(ISERROR(INDEX('Estructuras de Acero y Concreto'!$C$6:$C$577,MATCH(L3747,'Estructuras de Acero y Concreto'!$D$6:$D$577,0)))=FALSE,INDEX('Estructuras de Acero y Concreto'!$C$6:$C$577,MATCH(L3747,'Estructuras de Acero y Concreto'!$D$6:$D$577,0)),IF(ISERROR(INDEX('Estructuras de Madera'!$C$5:$C$122,MATCH(L3747,'Estructuras de Madera'!$D$5:$D$122,0)))=FALSE,INDEX('Estructuras de Madera'!$C$5:$C$122,MATCH(L3747,'Estructuras de Madera'!$D$5:$D$122,0)),INDEX(SICODI!$G$3:$G$2404,MATCH(L3747,SICODI!$G$3:$G$2404,0))))</f>
        <v>EMSU1P60C1</v>
      </c>
      <c r="N3747" s="121" t="str">
        <f>+IF(ISERROR(VLOOKUP(M3747,'Resumen de precios LLTT'!$C$17:$D$3071,2,FALSE))=FALSE,VLOOKUP(M3747,'Resumen de precios LLTT'!$C$17:$D$3071,2,FALSE),VLOOKUP(M3747,SICODI!$G$3:$J$2404,2,FALSE))</f>
        <v>Estructura de  Suspensión compuesto por 1 postes de madera tratada 60' Clase 1</v>
      </c>
      <c r="O3747" s="58">
        <f>+IF(ISERROR(VLOOKUP(M3747,'Resumen de precios LLTT'!$C$17:$G$3071,5,FALSE))=FALSE,VLOOKUP(M3747,'Resumen de precios LLTT'!$C$17:$G$3071,5,FALSE),VLOOKUP(M3747,SICODI!$G$3:$J$2404,4,FALSE))</f>
        <v>2141.5628345688324</v>
      </c>
      <c r="P3747" s="16">
        <f t="shared" si="528"/>
        <v>0.84299999999999997</v>
      </c>
      <c r="Q3747" s="78">
        <f t="shared" si="529"/>
        <v>3946.9003041103579</v>
      </c>
      <c r="R3747" s="56">
        <v>0</v>
      </c>
      <c r="S3747" s="16">
        <f t="shared" si="530"/>
        <v>0.13400000000000001</v>
      </c>
      <c r="T3747" s="79">
        <f t="shared" si="531"/>
        <v>44.073720062565663</v>
      </c>
      <c r="U3747" s="80">
        <f t="shared" si="532"/>
        <v>0.183</v>
      </c>
      <c r="V3747" s="81">
        <f t="shared" si="533"/>
        <v>8.0654907714495163</v>
      </c>
      <c r="W3747" s="79">
        <f t="shared" si="534"/>
        <v>2.7140075144318634</v>
      </c>
      <c r="X3747" s="60">
        <f t="shared" si="535"/>
        <v>2.7</v>
      </c>
      <c r="Y3747" s="56">
        <f>+'INFO ENEL'!R3735</f>
        <v>1</v>
      </c>
      <c r="Z3747" s="59">
        <f t="shared" si="536"/>
        <v>2.7</v>
      </c>
    </row>
    <row r="3748" spans="1:26" ht="15" customHeight="1" x14ac:dyDescent="0.25">
      <c r="A3748" s="55">
        <f>+'INFO ENEL'!A3736</f>
        <v>3731</v>
      </c>
      <c r="B3748" s="121" t="str">
        <f>+INDEX($B$8:$B$15,MATCH(L3748,$L$8:$L$15,0))</f>
        <v>MOD INV_2017</v>
      </c>
      <c r="C3748" s="56" t="str">
        <f>+'INFO ENEL'!B3736</f>
        <v>Lima</v>
      </c>
      <c r="D3748" s="56" t="str">
        <f>+'INFO ENEL'!D3736</f>
        <v>CHANCAY (LIMA)</v>
      </c>
      <c r="E3748" s="56" t="str">
        <f>+'INFO ENEL'!D3736</f>
        <v>CHANCAY (LIMA)</v>
      </c>
      <c r="F3748" s="50">
        <f>+'INFO ENEL'!E3736</f>
        <v>0</v>
      </c>
      <c r="G3748" s="56" t="str">
        <f>+'INFO ENEL'!L3736</f>
        <v>AT</v>
      </c>
      <c r="H3748" s="57">
        <f>+'INFO ENEL'!M3736</f>
        <v>216.88</v>
      </c>
      <c r="I3748" s="56">
        <f>+'INFO ENEL'!N3736</f>
        <v>18</v>
      </c>
      <c r="J3748" s="56" t="str">
        <f>+'INFO ENEL'!O3736</f>
        <v>Poste</v>
      </c>
      <c r="K3748" s="56" t="str">
        <f>+'INFO ENEL'!P3736</f>
        <v>Madera</v>
      </c>
      <c r="L3748" s="56" t="str">
        <f>+'INFO ENEL'!Q3736</f>
        <v>PM60C1</v>
      </c>
      <c r="M3748" s="55" t="str">
        <f>+IF(ISERROR(INDEX('Estructuras de Acero y Concreto'!$C$6:$C$577,MATCH(L3748,'Estructuras de Acero y Concreto'!$D$6:$D$577,0)))=FALSE,INDEX('Estructuras de Acero y Concreto'!$C$6:$C$577,MATCH(L3748,'Estructuras de Acero y Concreto'!$D$6:$D$577,0)),IF(ISERROR(INDEX('Estructuras de Madera'!$C$5:$C$122,MATCH(L3748,'Estructuras de Madera'!$D$5:$D$122,0)))=FALSE,INDEX('Estructuras de Madera'!$C$5:$C$122,MATCH(L3748,'Estructuras de Madera'!$D$5:$D$122,0)),INDEX(SICODI!$G$3:$G$2404,MATCH(L3748,SICODI!$G$3:$G$2404,0))))</f>
        <v>EMSU1P60C1</v>
      </c>
      <c r="N3748" s="121" t="str">
        <f>+IF(ISERROR(VLOOKUP(M3748,'Resumen de precios LLTT'!$C$17:$D$3071,2,FALSE))=FALSE,VLOOKUP(M3748,'Resumen de precios LLTT'!$C$17:$D$3071,2,FALSE),VLOOKUP(M3748,SICODI!$G$3:$J$2404,2,FALSE))</f>
        <v>Estructura de  Suspensión compuesto por 1 postes de madera tratada 60' Clase 1</v>
      </c>
      <c r="O3748" s="58">
        <f>+IF(ISERROR(VLOOKUP(M3748,'Resumen de precios LLTT'!$C$17:$G$3071,5,FALSE))=FALSE,VLOOKUP(M3748,'Resumen de precios LLTT'!$C$17:$G$3071,5,FALSE),VLOOKUP(M3748,SICODI!$G$3:$J$2404,4,FALSE))</f>
        <v>2141.5628345688324</v>
      </c>
      <c r="P3748" s="16">
        <f t="shared" si="528"/>
        <v>0.84299999999999997</v>
      </c>
      <c r="Q3748" s="78">
        <f t="shared" si="529"/>
        <v>3946.9003041103579</v>
      </c>
      <c r="R3748" s="56">
        <v>0</v>
      </c>
      <c r="S3748" s="16">
        <f t="shared" si="530"/>
        <v>0.13400000000000001</v>
      </c>
      <c r="T3748" s="79">
        <f t="shared" si="531"/>
        <v>44.073720062565663</v>
      </c>
      <c r="U3748" s="80">
        <f t="shared" si="532"/>
        <v>0.183</v>
      </c>
      <c r="V3748" s="81">
        <f t="shared" si="533"/>
        <v>8.0654907714495163</v>
      </c>
      <c r="W3748" s="79">
        <f t="shared" si="534"/>
        <v>2.7140075144318634</v>
      </c>
      <c r="X3748" s="60">
        <f t="shared" si="535"/>
        <v>2.7</v>
      </c>
      <c r="Y3748" s="56">
        <f>+'INFO ENEL'!R3736</f>
        <v>1</v>
      </c>
      <c r="Z3748" s="59">
        <f t="shared" si="536"/>
        <v>2.7</v>
      </c>
    </row>
    <row r="3749" spans="1:26" ht="15" customHeight="1" x14ac:dyDescent="0.25">
      <c r="A3749" s="55">
        <f>+'INFO ENEL'!A3737</f>
        <v>3732</v>
      </c>
      <c r="B3749" s="121" t="str">
        <f>+INDEX($B$8:$B$15,MATCH(L3749,$L$8:$L$15,0))</f>
        <v>MOD INV_2017</v>
      </c>
      <c r="C3749" s="56" t="str">
        <f>+'INFO ENEL'!B3737</f>
        <v>Lima</v>
      </c>
      <c r="D3749" s="56" t="str">
        <f>+'INFO ENEL'!D3737</f>
        <v>CHANCAY (LIMA)</v>
      </c>
      <c r="E3749" s="56" t="str">
        <f>+'INFO ENEL'!D3737</f>
        <v>CHANCAY (LIMA)</v>
      </c>
      <c r="F3749" s="50">
        <f>+'INFO ENEL'!E3737</f>
        <v>0</v>
      </c>
      <c r="G3749" s="56" t="str">
        <f>+'INFO ENEL'!L3737</f>
        <v>AT</v>
      </c>
      <c r="H3749" s="57">
        <f>+'INFO ENEL'!M3737</f>
        <v>286.39999999999901</v>
      </c>
      <c r="I3749" s="56">
        <f>+'INFO ENEL'!N3737</f>
        <v>18</v>
      </c>
      <c r="J3749" s="56" t="str">
        <f>+'INFO ENEL'!O3737</f>
        <v>Poste</v>
      </c>
      <c r="K3749" s="56" t="str">
        <f>+'INFO ENEL'!P3737</f>
        <v>Madera</v>
      </c>
      <c r="L3749" s="56" t="str">
        <f>+'INFO ENEL'!Q3737</f>
        <v>PM60C1</v>
      </c>
      <c r="M3749" s="55" t="str">
        <f>+IF(ISERROR(INDEX('Estructuras de Acero y Concreto'!$C$6:$C$577,MATCH(L3749,'Estructuras de Acero y Concreto'!$D$6:$D$577,0)))=FALSE,INDEX('Estructuras de Acero y Concreto'!$C$6:$C$577,MATCH(L3749,'Estructuras de Acero y Concreto'!$D$6:$D$577,0)),IF(ISERROR(INDEX('Estructuras de Madera'!$C$5:$C$122,MATCH(L3749,'Estructuras de Madera'!$D$5:$D$122,0)))=FALSE,INDEX('Estructuras de Madera'!$C$5:$C$122,MATCH(L3749,'Estructuras de Madera'!$D$5:$D$122,0)),INDEX(SICODI!$G$3:$G$2404,MATCH(L3749,SICODI!$G$3:$G$2404,0))))</f>
        <v>EMSU1P60C1</v>
      </c>
      <c r="N3749" s="121" t="str">
        <f>+IF(ISERROR(VLOOKUP(M3749,'Resumen de precios LLTT'!$C$17:$D$3071,2,FALSE))=FALSE,VLOOKUP(M3749,'Resumen de precios LLTT'!$C$17:$D$3071,2,FALSE),VLOOKUP(M3749,SICODI!$G$3:$J$2404,2,FALSE))</f>
        <v>Estructura de  Suspensión compuesto por 1 postes de madera tratada 60' Clase 1</v>
      </c>
      <c r="O3749" s="58">
        <f>+IF(ISERROR(VLOOKUP(M3749,'Resumen de precios LLTT'!$C$17:$G$3071,5,FALSE))=FALSE,VLOOKUP(M3749,'Resumen de precios LLTT'!$C$17:$G$3071,5,FALSE),VLOOKUP(M3749,SICODI!$G$3:$J$2404,4,FALSE))</f>
        <v>2141.5628345688324</v>
      </c>
      <c r="P3749" s="16">
        <f t="shared" si="528"/>
        <v>0.84299999999999997</v>
      </c>
      <c r="Q3749" s="78">
        <f t="shared" si="529"/>
        <v>3946.9003041103579</v>
      </c>
      <c r="R3749" s="56">
        <v>0</v>
      </c>
      <c r="S3749" s="16">
        <f t="shared" si="530"/>
        <v>0.13400000000000001</v>
      </c>
      <c r="T3749" s="79">
        <f t="shared" si="531"/>
        <v>44.073720062565663</v>
      </c>
      <c r="U3749" s="80">
        <f t="shared" si="532"/>
        <v>0.183</v>
      </c>
      <c r="V3749" s="81">
        <f t="shared" si="533"/>
        <v>8.0654907714495163</v>
      </c>
      <c r="W3749" s="79">
        <f t="shared" si="534"/>
        <v>2.7140075144318634</v>
      </c>
      <c r="X3749" s="60">
        <f t="shared" si="535"/>
        <v>2.7</v>
      </c>
      <c r="Y3749" s="56">
        <f>+'INFO ENEL'!R3737</f>
        <v>1</v>
      </c>
      <c r="Z3749" s="59">
        <f t="shared" si="536"/>
        <v>2.7</v>
      </c>
    </row>
    <row r="3750" spans="1:26" ht="15" customHeight="1" x14ac:dyDescent="0.25">
      <c r="A3750" s="55">
        <f>+'INFO ENEL'!A3738</f>
        <v>3733</v>
      </c>
      <c r="B3750" s="121" t="str">
        <f>+INDEX($B$8:$B$15,MATCH(L3750,$L$8:$L$15,0))</f>
        <v>MOD INV_2017</v>
      </c>
      <c r="C3750" s="56" t="str">
        <f>+'INFO ENEL'!B3738</f>
        <v>Lima</v>
      </c>
      <c r="D3750" s="56" t="str">
        <f>+'INFO ENEL'!D3738</f>
        <v>CHANCAY (LIMA)</v>
      </c>
      <c r="E3750" s="56" t="str">
        <f>+'INFO ENEL'!D3738</f>
        <v>CHANCAY (LIMA)</v>
      </c>
      <c r="F3750" s="50">
        <f>+'INFO ENEL'!E3738</f>
        <v>0</v>
      </c>
      <c r="G3750" s="56" t="str">
        <f>+'INFO ENEL'!L3738</f>
        <v>AT</v>
      </c>
      <c r="H3750" s="57">
        <f>+'INFO ENEL'!M3738</f>
        <v>203.47</v>
      </c>
      <c r="I3750" s="56">
        <f>+'INFO ENEL'!N3738</f>
        <v>18</v>
      </c>
      <c r="J3750" s="56" t="str">
        <f>+'INFO ENEL'!O3738</f>
        <v>Poste</v>
      </c>
      <c r="K3750" s="56" t="str">
        <f>+'INFO ENEL'!P3738</f>
        <v>Madera</v>
      </c>
      <c r="L3750" s="56" t="str">
        <f>+'INFO ENEL'!Q3738</f>
        <v>PM60C1</v>
      </c>
      <c r="M3750" s="55" t="str">
        <f>+IF(ISERROR(INDEX('Estructuras de Acero y Concreto'!$C$6:$C$577,MATCH(L3750,'Estructuras de Acero y Concreto'!$D$6:$D$577,0)))=FALSE,INDEX('Estructuras de Acero y Concreto'!$C$6:$C$577,MATCH(L3750,'Estructuras de Acero y Concreto'!$D$6:$D$577,0)),IF(ISERROR(INDEX('Estructuras de Madera'!$C$5:$C$122,MATCH(L3750,'Estructuras de Madera'!$D$5:$D$122,0)))=FALSE,INDEX('Estructuras de Madera'!$C$5:$C$122,MATCH(L3750,'Estructuras de Madera'!$D$5:$D$122,0)),INDEX(SICODI!$G$3:$G$2404,MATCH(L3750,SICODI!$G$3:$G$2404,0))))</f>
        <v>EMSU1P60C1</v>
      </c>
      <c r="N3750" s="121" t="str">
        <f>+IF(ISERROR(VLOOKUP(M3750,'Resumen de precios LLTT'!$C$17:$D$3071,2,FALSE))=FALSE,VLOOKUP(M3750,'Resumen de precios LLTT'!$C$17:$D$3071,2,FALSE),VLOOKUP(M3750,SICODI!$G$3:$J$2404,2,FALSE))</f>
        <v>Estructura de  Suspensión compuesto por 1 postes de madera tratada 60' Clase 1</v>
      </c>
      <c r="O3750" s="58">
        <f>+IF(ISERROR(VLOOKUP(M3750,'Resumen de precios LLTT'!$C$17:$G$3071,5,FALSE))=FALSE,VLOOKUP(M3750,'Resumen de precios LLTT'!$C$17:$G$3071,5,FALSE),VLOOKUP(M3750,SICODI!$G$3:$J$2404,4,FALSE))</f>
        <v>2141.5628345688324</v>
      </c>
      <c r="P3750" s="16">
        <f t="shared" si="528"/>
        <v>0.84299999999999997</v>
      </c>
      <c r="Q3750" s="78">
        <f t="shared" si="529"/>
        <v>3946.9003041103579</v>
      </c>
      <c r="R3750" s="56">
        <v>0</v>
      </c>
      <c r="S3750" s="16">
        <f t="shared" si="530"/>
        <v>0.13400000000000001</v>
      </c>
      <c r="T3750" s="79">
        <f t="shared" si="531"/>
        <v>44.073720062565663</v>
      </c>
      <c r="U3750" s="80">
        <f t="shared" si="532"/>
        <v>0.183</v>
      </c>
      <c r="V3750" s="81">
        <f t="shared" si="533"/>
        <v>8.0654907714495163</v>
      </c>
      <c r="W3750" s="79">
        <f t="shared" si="534"/>
        <v>2.7140075144318634</v>
      </c>
      <c r="X3750" s="60">
        <f t="shared" si="535"/>
        <v>2.7</v>
      </c>
      <c r="Y3750" s="56">
        <f>+'INFO ENEL'!R3738</f>
        <v>1</v>
      </c>
      <c r="Z3750" s="59">
        <f t="shared" si="536"/>
        <v>2.7</v>
      </c>
    </row>
    <row r="3751" spans="1:26" ht="15" customHeight="1" x14ac:dyDescent="0.25">
      <c r="A3751" s="55">
        <f>+'INFO ENEL'!A3739</f>
        <v>3734</v>
      </c>
      <c r="B3751" s="121" t="str">
        <f>+INDEX($B$8:$B$15,MATCH(L3751,$L$8:$L$15,0))</f>
        <v>MOD INV_2017</v>
      </c>
      <c r="C3751" s="56" t="str">
        <f>+'INFO ENEL'!B3739</f>
        <v>Lima</v>
      </c>
      <c r="D3751" s="56" t="str">
        <f>+'INFO ENEL'!D3739</f>
        <v>CHANCAY (LIMA)</v>
      </c>
      <c r="E3751" s="56" t="str">
        <f>+'INFO ENEL'!D3739</f>
        <v>CHANCAY (LIMA)</v>
      </c>
      <c r="F3751" s="50">
        <f>+'INFO ENEL'!E3739</f>
        <v>0</v>
      </c>
      <c r="G3751" s="56" t="str">
        <f>+'INFO ENEL'!L3739</f>
        <v>AT</v>
      </c>
      <c r="H3751" s="57">
        <f>+'INFO ENEL'!M3739</f>
        <v>245.51</v>
      </c>
      <c r="I3751" s="56">
        <f>+'INFO ENEL'!N3739</f>
        <v>18</v>
      </c>
      <c r="J3751" s="56" t="str">
        <f>+'INFO ENEL'!O3739</f>
        <v>Poste</v>
      </c>
      <c r="K3751" s="56" t="str">
        <f>+'INFO ENEL'!P3739</f>
        <v>Madera</v>
      </c>
      <c r="L3751" s="56" t="str">
        <f>+'INFO ENEL'!Q3739</f>
        <v>PM60C1</v>
      </c>
      <c r="M3751" s="55" t="str">
        <f>+IF(ISERROR(INDEX('Estructuras de Acero y Concreto'!$C$6:$C$577,MATCH(L3751,'Estructuras de Acero y Concreto'!$D$6:$D$577,0)))=FALSE,INDEX('Estructuras de Acero y Concreto'!$C$6:$C$577,MATCH(L3751,'Estructuras de Acero y Concreto'!$D$6:$D$577,0)),IF(ISERROR(INDEX('Estructuras de Madera'!$C$5:$C$122,MATCH(L3751,'Estructuras de Madera'!$D$5:$D$122,0)))=FALSE,INDEX('Estructuras de Madera'!$C$5:$C$122,MATCH(L3751,'Estructuras de Madera'!$D$5:$D$122,0)),INDEX(SICODI!$G$3:$G$2404,MATCH(L3751,SICODI!$G$3:$G$2404,0))))</f>
        <v>EMSU1P60C1</v>
      </c>
      <c r="N3751" s="121" t="str">
        <f>+IF(ISERROR(VLOOKUP(M3751,'Resumen de precios LLTT'!$C$17:$D$3071,2,FALSE))=FALSE,VLOOKUP(M3751,'Resumen de precios LLTT'!$C$17:$D$3071,2,FALSE),VLOOKUP(M3751,SICODI!$G$3:$J$2404,2,FALSE))</f>
        <v>Estructura de  Suspensión compuesto por 1 postes de madera tratada 60' Clase 1</v>
      </c>
      <c r="O3751" s="58">
        <f>+IF(ISERROR(VLOOKUP(M3751,'Resumen de precios LLTT'!$C$17:$G$3071,5,FALSE))=FALSE,VLOOKUP(M3751,'Resumen de precios LLTT'!$C$17:$G$3071,5,FALSE),VLOOKUP(M3751,SICODI!$G$3:$J$2404,4,FALSE))</f>
        <v>2141.5628345688324</v>
      </c>
      <c r="P3751" s="16">
        <f t="shared" si="528"/>
        <v>0.84299999999999997</v>
      </c>
      <c r="Q3751" s="78">
        <f t="shared" si="529"/>
        <v>3946.9003041103579</v>
      </c>
      <c r="R3751" s="56">
        <v>0</v>
      </c>
      <c r="S3751" s="16">
        <f t="shared" si="530"/>
        <v>0.13400000000000001</v>
      </c>
      <c r="T3751" s="79">
        <f t="shared" si="531"/>
        <v>44.073720062565663</v>
      </c>
      <c r="U3751" s="80">
        <f t="shared" si="532"/>
        <v>0.183</v>
      </c>
      <c r="V3751" s="81">
        <f t="shared" si="533"/>
        <v>8.0654907714495163</v>
      </c>
      <c r="W3751" s="79">
        <f t="shared" si="534"/>
        <v>2.7140075144318634</v>
      </c>
      <c r="X3751" s="60">
        <f t="shared" si="535"/>
        <v>2.7</v>
      </c>
      <c r="Y3751" s="56">
        <f>+'INFO ENEL'!R3739</f>
        <v>1</v>
      </c>
      <c r="Z3751" s="59">
        <f t="shared" si="536"/>
        <v>2.7</v>
      </c>
    </row>
    <row r="3752" spans="1:26" ht="15" customHeight="1" x14ac:dyDescent="0.25">
      <c r="A3752" s="55">
        <f>+'INFO ENEL'!A3740</f>
        <v>3735</v>
      </c>
      <c r="B3752" s="121" t="str">
        <f>+INDEX($B$8:$B$15,MATCH(L3752,$L$8:$L$15,0))</f>
        <v>MOD INV_2017</v>
      </c>
      <c r="C3752" s="56" t="str">
        <f>+'INFO ENEL'!B3740</f>
        <v>Lima</v>
      </c>
      <c r="D3752" s="56" t="str">
        <f>+'INFO ENEL'!D3740</f>
        <v>ANCON (LIMA)</v>
      </c>
      <c r="E3752" s="56" t="str">
        <f>+'INFO ENEL'!D3740</f>
        <v>ANCON (LIMA)</v>
      </c>
      <c r="F3752" s="50">
        <f>+'INFO ENEL'!E3740</f>
        <v>0</v>
      </c>
      <c r="G3752" s="56" t="str">
        <f>+'INFO ENEL'!L3740</f>
        <v>AT</v>
      </c>
      <c r="H3752" s="57">
        <f>+'INFO ENEL'!M3740</f>
        <v>267.83999999999901</v>
      </c>
      <c r="I3752" s="56">
        <f>+'INFO ENEL'!N3740</f>
        <v>18</v>
      </c>
      <c r="J3752" s="56" t="str">
        <f>+'INFO ENEL'!O3740</f>
        <v>Poste</v>
      </c>
      <c r="K3752" s="56" t="str">
        <f>+'INFO ENEL'!P3740</f>
        <v>Madera</v>
      </c>
      <c r="L3752" s="56" t="str">
        <f>+'INFO ENEL'!Q3740</f>
        <v>PM60C1</v>
      </c>
      <c r="M3752" s="55" t="str">
        <f>+IF(ISERROR(INDEX('Estructuras de Acero y Concreto'!$C$6:$C$577,MATCH(L3752,'Estructuras de Acero y Concreto'!$D$6:$D$577,0)))=FALSE,INDEX('Estructuras de Acero y Concreto'!$C$6:$C$577,MATCH(L3752,'Estructuras de Acero y Concreto'!$D$6:$D$577,0)),IF(ISERROR(INDEX('Estructuras de Madera'!$C$5:$C$122,MATCH(L3752,'Estructuras de Madera'!$D$5:$D$122,0)))=FALSE,INDEX('Estructuras de Madera'!$C$5:$C$122,MATCH(L3752,'Estructuras de Madera'!$D$5:$D$122,0)),INDEX(SICODI!$G$3:$G$2404,MATCH(L3752,SICODI!$G$3:$G$2404,0))))</f>
        <v>EMSU1P60C1</v>
      </c>
      <c r="N3752" s="121" t="str">
        <f>+IF(ISERROR(VLOOKUP(M3752,'Resumen de precios LLTT'!$C$17:$D$3071,2,FALSE))=FALSE,VLOOKUP(M3752,'Resumen de precios LLTT'!$C$17:$D$3071,2,FALSE),VLOOKUP(M3752,SICODI!$G$3:$J$2404,2,FALSE))</f>
        <v>Estructura de  Suspensión compuesto por 1 postes de madera tratada 60' Clase 1</v>
      </c>
      <c r="O3752" s="58">
        <f>+IF(ISERROR(VLOOKUP(M3752,'Resumen de precios LLTT'!$C$17:$G$3071,5,FALSE))=FALSE,VLOOKUP(M3752,'Resumen de precios LLTT'!$C$17:$G$3071,5,FALSE),VLOOKUP(M3752,SICODI!$G$3:$J$2404,4,FALSE))</f>
        <v>2141.5628345688324</v>
      </c>
      <c r="P3752" s="16">
        <f t="shared" si="528"/>
        <v>0.84299999999999997</v>
      </c>
      <c r="Q3752" s="78">
        <f t="shared" si="529"/>
        <v>3946.9003041103579</v>
      </c>
      <c r="R3752" s="56">
        <v>0</v>
      </c>
      <c r="S3752" s="16">
        <f t="shared" si="530"/>
        <v>0.13400000000000001</v>
      </c>
      <c r="T3752" s="79">
        <f t="shared" si="531"/>
        <v>44.073720062565663</v>
      </c>
      <c r="U3752" s="80">
        <f t="shared" si="532"/>
        <v>0.183</v>
      </c>
      <c r="V3752" s="81">
        <f t="shared" si="533"/>
        <v>8.0654907714495163</v>
      </c>
      <c r="W3752" s="79">
        <f t="shared" si="534"/>
        <v>2.7140075144318634</v>
      </c>
      <c r="X3752" s="60">
        <f t="shared" si="535"/>
        <v>2.7</v>
      </c>
      <c r="Y3752" s="56">
        <f>+'INFO ENEL'!R3740</f>
        <v>1</v>
      </c>
      <c r="Z3752" s="59">
        <f t="shared" si="536"/>
        <v>2.7</v>
      </c>
    </row>
    <row r="3753" spans="1:26" ht="15" customHeight="1" x14ac:dyDescent="0.25">
      <c r="A3753" s="55">
        <f>+'INFO ENEL'!A3741</f>
        <v>3736</v>
      </c>
      <c r="B3753" s="121" t="str">
        <f>+INDEX($B$8:$B$15,MATCH(L3753,$L$8:$L$15,0))</f>
        <v>MOD INV_2017</v>
      </c>
      <c r="C3753" s="56" t="str">
        <f>+'INFO ENEL'!B3741</f>
        <v>Lima</v>
      </c>
      <c r="D3753" s="56" t="str">
        <f>+'INFO ENEL'!D3741</f>
        <v>AUCALLAMA (LIMA)</v>
      </c>
      <c r="E3753" s="56" t="str">
        <f>+'INFO ENEL'!D3741</f>
        <v>AUCALLAMA (LIMA)</v>
      </c>
      <c r="F3753" s="50">
        <f>+'INFO ENEL'!E3741</f>
        <v>0</v>
      </c>
      <c r="G3753" s="56" t="str">
        <f>+'INFO ENEL'!L3741</f>
        <v>AT</v>
      </c>
      <c r="H3753" s="57">
        <f>+'INFO ENEL'!M3741</f>
        <v>159.21</v>
      </c>
      <c r="I3753" s="56">
        <f>+'INFO ENEL'!N3741</f>
        <v>18</v>
      </c>
      <c r="J3753" s="56" t="str">
        <f>+'INFO ENEL'!O3741</f>
        <v>Poste</v>
      </c>
      <c r="K3753" s="56" t="str">
        <f>+'INFO ENEL'!P3741</f>
        <v>Madera</v>
      </c>
      <c r="L3753" s="56" t="str">
        <f>+'INFO ENEL'!Q3741</f>
        <v>PM60C1</v>
      </c>
      <c r="M3753" s="55" t="str">
        <f>+IF(ISERROR(INDEX('Estructuras de Acero y Concreto'!$C$6:$C$577,MATCH(L3753,'Estructuras de Acero y Concreto'!$D$6:$D$577,0)))=FALSE,INDEX('Estructuras de Acero y Concreto'!$C$6:$C$577,MATCH(L3753,'Estructuras de Acero y Concreto'!$D$6:$D$577,0)),IF(ISERROR(INDEX('Estructuras de Madera'!$C$5:$C$122,MATCH(L3753,'Estructuras de Madera'!$D$5:$D$122,0)))=FALSE,INDEX('Estructuras de Madera'!$C$5:$C$122,MATCH(L3753,'Estructuras de Madera'!$D$5:$D$122,0)),INDEX(SICODI!$G$3:$G$2404,MATCH(L3753,SICODI!$G$3:$G$2404,0))))</f>
        <v>EMSU1P60C1</v>
      </c>
      <c r="N3753" s="121" t="str">
        <f>+IF(ISERROR(VLOOKUP(M3753,'Resumen de precios LLTT'!$C$17:$D$3071,2,FALSE))=FALSE,VLOOKUP(M3753,'Resumen de precios LLTT'!$C$17:$D$3071,2,FALSE),VLOOKUP(M3753,SICODI!$G$3:$J$2404,2,FALSE))</f>
        <v>Estructura de  Suspensión compuesto por 1 postes de madera tratada 60' Clase 1</v>
      </c>
      <c r="O3753" s="58">
        <f>+IF(ISERROR(VLOOKUP(M3753,'Resumen de precios LLTT'!$C$17:$G$3071,5,FALSE))=FALSE,VLOOKUP(M3753,'Resumen de precios LLTT'!$C$17:$G$3071,5,FALSE),VLOOKUP(M3753,SICODI!$G$3:$J$2404,4,FALSE))</f>
        <v>2141.5628345688324</v>
      </c>
      <c r="P3753" s="16">
        <f t="shared" si="528"/>
        <v>0.84299999999999997</v>
      </c>
      <c r="Q3753" s="78">
        <f t="shared" si="529"/>
        <v>3946.9003041103579</v>
      </c>
      <c r="R3753" s="56">
        <v>0</v>
      </c>
      <c r="S3753" s="16">
        <f t="shared" si="530"/>
        <v>0.13400000000000001</v>
      </c>
      <c r="T3753" s="79">
        <f t="shared" si="531"/>
        <v>44.073720062565663</v>
      </c>
      <c r="U3753" s="80">
        <f t="shared" si="532"/>
        <v>0.183</v>
      </c>
      <c r="V3753" s="81">
        <f t="shared" si="533"/>
        <v>8.0654907714495163</v>
      </c>
      <c r="W3753" s="79">
        <f t="shared" si="534"/>
        <v>2.7140075144318634</v>
      </c>
      <c r="X3753" s="60">
        <f t="shared" si="535"/>
        <v>2.7</v>
      </c>
      <c r="Y3753" s="56">
        <f>+'INFO ENEL'!R3741</f>
        <v>1</v>
      </c>
      <c r="Z3753" s="59">
        <f t="shared" si="536"/>
        <v>2.7</v>
      </c>
    </row>
    <row r="3754" spans="1:26" ht="15" customHeight="1" x14ac:dyDescent="0.25">
      <c r="A3754" s="55">
        <f>+'INFO ENEL'!A3742</f>
        <v>3737</v>
      </c>
      <c r="B3754" s="121" t="str">
        <f>+INDEX($B$8:$B$15,MATCH(L3754,$L$8:$L$15,0))</f>
        <v>MOD INV_2017</v>
      </c>
      <c r="C3754" s="56" t="str">
        <f>+'INFO ENEL'!B3742</f>
        <v>Lima</v>
      </c>
      <c r="D3754" s="56" t="str">
        <f>+'INFO ENEL'!D3742</f>
        <v>AUCALLAMA (LIMA)</v>
      </c>
      <c r="E3754" s="56" t="str">
        <f>+'INFO ENEL'!D3742</f>
        <v>AUCALLAMA (LIMA)</v>
      </c>
      <c r="F3754" s="50">
        <f>+'INFO ENEL'!E3742</f>
        <v>0</v>
      </c>
      <c r="G3754" s="56" t="str">
        <f>+'INFO ENEL'!L3742</f>
        <v>AT</v>
      </c>
      <c r="H3754" s="57">
        <f>+'INFO ENEL'!M3742</f>
        <v>259.19</v>
      </c>
      <c r="I3754" s="56">
        <f>+'INFO ENEL'!N3742</f>
        <v>18</v>
      </c>
      <c r="J3754" s="56" t="str">
        <f>+'INFO ENEL'!O3742</f>
        <v>Poste</v>
      </c>
      <c r="K3754" s="56" t="str">
        <f>+'INFO ENEL'!P3742</f>
        <v>Madera</v>
      </c>
      <c r="L3754" s="56" t="str">
        <f>+'INFO ENEL'!Q3742</f>
        <v>PM60C1</v>
      </c>
      <c r="M3754" s="55" t="str">
        <f>+IF(ISERROR(INDEX('Estructuras de Acero y Concreto'!$C$6:$C$577,MATCH(L3754,'Estructuras de Acero y Concreto'!$D$6:$D$577,0)))=FALSE,INDEX('Estructuras de Acero y Concreto'!$C$6:$C$577,MATCH(L3754,'Estructuras de Acero y Concreto'!$D$6:$D$577,0)),IF(ISERROR(INDEX('Estructuras de Madera'!$C$5:$C$122,MATCH(L3754,'Estructuras de Madera'!$D$5:$D$122,0)))=FALSE,INDEX('Estructuras de Madera'!$C$5:$C$122,MATCH(L3754,'Estructuras de Madera'!$D$5:$D$122,0)),INDEX(SICODI!$G$3:$G$2404,MATCH(L3754,SICODI!$G$3:$G$2404,0))))</f>
        <v>EMSU1P60C1</v>
      </c>
      <c r="N3754" s="121" t="str">
        <f>+IF(ISERROR(VLOOKUP(M3754,'Resumen de precios LLTT'!$C$17:$D$3071,2,FALSE))=FALSE,VLOOKUP(M3754,'Resumen de precios LLTT'!$C$17:$D$3071,2,FALSE),VLOOKUP(M3754,SICODI!$G$3:$J$2404,2,FALSE))</f>
        <v>Estructura de  Suspensión compuesto por 1 postes de madera tratada 60' Clase 1</v>
      </c>
      <c r="O3754" s="58">
        <f>+IF(ISERROR(VLOOKUP(M3754,'Resumen de precios LLTT'!$C$17:$G$3071,5,FALSE))=FALSE,VLOOKUP(M3754,'Resumen de precios LLTT'!$C$17:$G$3071,5,FALSE),VLOOKUP(M3754,SICODI!$G$3:$J$2404,4,FALSE))</f>
        <v>2141.5628345688324</v>
      </c>
      <c r="P3754" s="16">
        <f t="shared" si="528"/>
        <v>0.84299999999999997</v>
      </c>
      <c r="Q3754" s="78">
        <f t="shared" si="529"/>
        <v>3946.9003041103579</v>
      </c>
      <c r="R3754" s="56">
        <v>0</v>
      </c>
      <c r="S3754" s="16">
        <f t="shared" si="530"/>
        <v>0.13400000000000001</v>
      </c>
      <c r="T3754" s="79">
        <f t="shared" si="531"/>
        <v>44.073720062565663</v>
      </c>
      <c r="U3754" s="80">
        <f t="shared" si="532"/>
        <v>0.183</v>
      </c>
      <c r="V3754" s="81">
        <f t="shared" si="533"/>
        <v>8.0654907714495163</v>
      </c>
      <c r="W3754" s="79">
        <f t="shared" si="534"/>
        <v>2.7140075144318634</v>
      </c>
      <c r="X3754" s="60">
        <f t="shared" si="535"/>
        <v>2.7</v>
      </c>
      <c r="Y3754" s="56">
        <f>+'INFO ENEL'!R3742</f>
        <v>1</v>
      </c>
      <c r="Z3754" s="59">
        <f t="shared" si="536"/>
        <v>2.7</v>
      </c>
    </row>
    <row r="3755" spans="1:26" ht="15" customHeight="1" x14ac:dyDescent="0.25">
      <c r="A3755" s="55">
        <f>+'INFO ENEL'!A3743</f>
        <v>3738</v>
      </c>
      <c r="B3755" s="121" t="str">
        <f>+INDEX($B$8:$B$15,MATCH(L3755,$L$8:$L$15,0))</f>
        <v>MOD INV_2017</v>
      </c>
      <c r="C3755" s="56" t="str">
        <f>+'INFO ENEL'!B3743</f>
        <v>Lima</v>
      </c>
      <c r="D3755" s="56" t="str">
        <f>+'INFO ENEL'!D3743</f>
        <v>AUCALLAMA (LIMA)</v>
      </c>
      <c r="E3755" s="56" t="str">
        <f>+'INFO ENEL'!D3743</f>
        <v>AUCALLAMA (LIMA)</v>
      </c>
      <c r="F3755" s="50">
        <f>+'INFO ENEL'!E3743</f>
        <v>0</v>
      </c>
      <c r="G3755" s="56" t="str">
        <f>+'INFO ENEL'!L3743</f>
        <v>AT</v>
      </c>
      <c r="H3755" s="57">
        <f>+'INFO ENEL'!M3743</f>
        <v>219.41</v>
      </c>
      <c r="I3755" s="56">
        <f>+'INFO ENEL'!N3743</f>
        <v>18</v>
      </c>
      <c r="J3755" s="56" t="str">
        <f>+'INFO ENEL'!O3743</f>
        <v>Poste</v>
      </c>
      <c r="K3755" s="56" t="str">
        <f>+'INFO ENEL'!P3743</f>
        <v>Madera</v>
      </c>
      <c r="L3755" s="56" t="str">
        <f>+'INFO ENEL'!Q3743</f>
        <v>PM60C1</v>
      </c>
      <c r="M3755" s="55" t="str">
        <f>+IF(ISERROR(INDEX('Estructuras de Acero y Concreto'!$C$6:$C$577,MATCH(L3755,'Estructuras de Acero y Concreto'!$D$6:$D$577,0)))=FALSE,INDEX('Estructuras de Acero y Concreto'!$C$6:$C$577,MATCH(L3755,'Estructuras de Acero y Concreto'!$D$6:$D$577,0)),IF(ISERROR(INDEX('Estructuras de Madera'!$C$5:$C$122,MATCH(L3755,'Estructuras de Madera'!$D$5:$D$122,0)))=FALSE,INDEX('Estructuras de Madera'!$C$5:$C$122,MATCH(L3755,'Estructuras de Madera'!$D$5:$D$122,0)),INDEX(SICODI!$G$3:$G$2404,MATCH(L3755,SICODI!$G$3:$G$2404,0))))</f>
        <v>EMSU1P60C1</v>
      </c>
      <c r="N3755" s="121" t="str">
        <f>+IF(ISERROR(VLOOKUP(M3755,'Resumen de precios LLTT'!$C$17:$D$3071,2,FALSE))=FALSE,VLOOKUP(M3755,'Resumen de precios LLTT'!$C$17:$D$3071,2,FALSE),VLOOKUP(M3755,SICODI!$G$3:$J$2404,2,FALSE))</f>
        <v>Estructura de  Suspensión compuesto por 1 postes de madera tratada 60' Clase 1</v>
      </c>
      <c r="O3755" s="58">
        <f>+IF(ISERROR(VLOOKUP(M3755,'Resumen de precios LLTT'!$C$17:$G$3071,5,FALSE))=FALSE,VLOOKUP(M3755,'Resumen de precios LLTT'!$C$17:$G$3071,5,FALSE),VLOOKUP(M3755,SICODI!$G$3:$J$2404,4,FALSE))</f>
        <v>2141.5628345688324</v>
      </c>
      <c r="P3755" s="16">
        <f t="shared" si="528"/>
        <v>0.84299999999999997</v>
      </c>
      <c r="Q3755" s="78">
        <f t="shared" si="529"/>
        <v>3946.9003041103579</v>
      </c>
      <c r="R3755" s="56">
        <v>0</v>
      </c>
      <c r="S3755" s="16">
        <f t="shared" si="530"/>
        <v>0.13400000000000001</v>
      </c>
      <c r="T3755" s="79">
        <f t="shared" si="531"/>
        <v>44.073720062565663</v>
      </c>
      <c r="U3755" s="80">
        <f t="shared" si="532"/>
        <v>0.183</v>
      </c>
      <c r="V3755" s="81">
        <f t="shared" si="533"/>
        <v>8.0654907714495163</v>
      </c>
      <c r="W3755" s="79">
        <f t="shared" si="534"/>
        <v>2.7140075144318634</v>
      </c>
      <c r="X3755" s="60">
        <f t="shared" si="535"/>
        <v>2.7</v>
      </c>
      <c r="Y3755" s="56">
        <f>+'INFO ENEL'!R3743</f>
        <v>1</v>
      </c>
      <c r="Z3755" s="59">
        <f t="shared" si="536"/>
        <v>2.7</v>
      </c>
    </row>
    <row r="3756" spans="1:26" ht="15" customHeight="1" x14ac:dyDescent="0.25">
      <c r="A3756" s="55">
        <f>+'INFO ENEL'!A3744</f>
        <v>3739</v>
      </c>
      <c r="B3756" s="121" t="str">
        <f>+INDEX($B$8:$B$15,MATCH(L3756,$L$8:$L$15,0))</f>
        <v>MOD INV_2017</v>
      </c>
      <c r="C3756" s="56" t="str">
        <f>+'INFO ENEL'!B3744</f>
        <v>Lima</v>
      </c>
      <c r="D3756" s="56" t="str">
        <f>+'INFO ENEL'!D3744</f>
        <v>AUCALLAMA (LIMA)</v>
      </c>
      <c r="E3756" s="56" t="str">
        <f>+'INFO ENEL'!D3744</f>
        <v>AUCALLAMA (LIMA)</v>
      </c>
      <c r="F3756" s="50">
        <f>+'INFO ENEL'!E3744</f>
        <v>0</v>
      </c>
      <c r="G3756" s="56" t="str">
        <f>+'INFO ENEL'!L3744</f>
        <v>AT</v>
      </c>
      <c r="H3756" s="57">
        <f>+'INFO ENEL'!M3744</f>
        <v>203.4</v>
      </c>
      <c r="I3756" s="56">
        <f>+'INFO ENEL'!N3744</f>
        <v>18</v>
      </c>
      <c r="J3756" s="56" t="str">
        <f>+'INFO ENEL'!O3744</f>
        <v>Poste</v>
      </c>
      <c r="K3756" s="56" t="str">
        <f>+'INFO ENEL'!P3744</f>
        <v>Madera</v>
      </c>
      <c r="L3756" s="56" t="str">
        <f>+'INFO ENEL'!Q3744</f>
        <v>PM60C1</v>
      </c>
      <c r="M3756" s="55" t="str">
        <f>+IF(ISERROR(INDEX('Estructuras de Acero y Concreto'!$C$6:$C$577,MATCH(L3756,'Estructuras de Acero y Concreto'!$D$6:$D$577,0)))=FALSE,INDEX('Estructuras de Acero y Concreto'!$C$6:$C$577,MATCH(L3756,'Estructuras de Acero y Concreto'!$D$6:$D$577,0)),IF(ISERROR(INDEX('Estructuras de Madera'!$C$5:$C$122,MATCH(L3756,'Estructuras de Madera'!$D$5:$D$122,0)))=FALSE,INDEX('Estructuras de Madera'!$C$5:$C$122,MATCH(L3756,'Estructuras de Madera'!$D$5:$D$122,0)),INDEX(SICODI!$G$3:$G$2404,MATCH(L3756,SICODI!$G$3:$G$2404,0))))</f>
        <v>EMSU1P60C1</v>
      </c>
      <c r="N3756" s="121" t="str">
        <f>+IF(ISERROR(VLOOKUP(M3756,'Resumen de precios LLTT'!$C$17:$D$3071,2,FALSE))=FALSE,VLOOKUP(M3756,'Resumen de precios LLTT'!$C$17:$D$3071,2,FALSE),VLOOKUP(M3756,SICODI!$G$3:$J$2404,2,FALSE))</f>
        <v>Estructura de  Suspensión compuesto por 1 postes de madera tratada 60' Clase 1</v>
      </c>
      <c r="O3756" s="58">
        <f>+IF(ISERROR(VLOOKUP(M3756,'Resumen de precios LLTT'!$C$17:$G$3071,5,FALSE))=FALSE,VLOOKUP(M3756,'Resumen de precios LLTT'!$C$17:$G$3071,5,FALSE),VLOOKUP(M3756,SICODI!$G$3:$J$2404,4,FALSE))</f>
        <v>2141.5628345688324</v>
      </c>
      <c r="P3756" s="16">
        <f t="shared" si="528"/>
        <v>0.84299999999999997</v>
      </c>
      <c r="Q3756" s="78">
        <f t="shared" si="529"/>
        <v>3946.9003041103579</v>
      </c>
      <c r="R3756" s="56">
        <v>0</v>
      </c>
      <c r="S3756" s="16">
        <f t="shared" si="530"/>
        <v>0.13400000000000001</v>
      </c>
      <c r="T3756" s="79">
        <f t="shared" si="531"/>
        <v>44.073720062565663</v>
      </c>
      <c r="U3756" s="80">
        <f t="shared" si="532"/>
        <v>0.183</v>
      </c>
      <c r="V3756" s="81">
        <f t="shared" si="533"/>
        <v>8.0654907714495163</v>
      </c>
      <c r="W3756" s="79">
        <f t="shared" si="534"/>
        <v>2.7140075144318634</v>
      </c>
      <c r="X3756" s="60">
        <f t="shared" si="535"/>
        <v>2.7</v>
      </c>
      <c r="Y3756" s="56">
        <f>+'INFO ENEL'!R3744</f>
        <v>1</v>
      </c>
      <c r="Z3756" s="59">
        <f t="shared" si="536"/>
        <v>2.7</v>
      </c>
    </row>
    <row r="3757" spans="1:26" ht="15" customHeight="1" x14ac:dyDescent="0.25">
      <c r="A3757" s="55">
        <f>+'INFO ENEL'!A3745</f>
        <v>3740</v>
      </c>
      <c r="B3757" s="121" t="str">
        <f>+INDEX($B$8:$B$15,MATCH(L3757,$L$8:$L$15,0))</f>
        <v>MOD INV_2017</v>
      </c>
      <c r="C3757" s="56" t="str">
        <f>+'INFO ENEL'!B3745</f>
        <v>Lima</v>
      </c>
      <c r="D3757" s="56" t="str">
        <f>+'INFO ENEL'!D3745</f>
        <v>AUCALLAMA (LIMA)</v>
      </c>
      <c r="E3757" s="56" t="str">
        <f>+'INFO ENEL'!D3745</f>
        <v>AUCALLAMA (LIMA)</v>
      </c>
      <c r="F3757" s="50">
        <f>+'INFO ENEL'!E3745</f>
        <v>0</v>
      </c>
      <c r="G3757" s="56" t="str">
        <f>+'INFO ENEL'!L3745</f>
        <v>AT</v>
      </c>
      <c r="H3757" s="57">
        <f>+'INFO ENEL'!M3745</f>
        <v>195.31</v>
      </c>
      <c r="I3757" s="56">
        <f>+'INFO ENEL'!N3745</f>
        <v>18</v>
      </c>
      <c r="J3757" s="56" t="str">
        <f>+'INFO ENEL'!O3745</f>
        <v>Poste</v>
      </c>
      <c r="K3757" s="56" t="str">
        <f>+'INFO ENEL'!P3745</f>
        <v>Madera</v>
      </c>
      <c r="L3757" s="56" t="str">
        <f>+'INFO ENEL'!Q3745</f>
        <v>PM60C1</v>
      </c>
      <c r="M3757" s="55" t="str">
        <f>+IF(ISERROR(INDEX('Estructuras de Acero y Concreto'!$C$6:$C$577,MATCH(L3757,'Estructuras de Acero y Concreto'!$D$6:$D$577,0)))=FALSE,INDEX('Estructuras de Acero y Concreto'!$C$6:$C$577,MATCH(L3757,'Estructuras de Acero y Concreto'!$D$6:$D$577,0)),IF(ISERROR(INDEX('Estructuras de Madera'!$C$5:$C$122,MATCH(L3757,'Estructuras de Madera'!$D$5:$D$122,0)))=FALSE,INDEX('Estructuras de Madera'!$C$5:$C$122,MATCH(L3757,'Estructuras de Madera'!$D$5:$D$122,0)),INDEX(SICODI!$G$3:$G$2404,MATCH(L3757,SICODI!$G$3:$G$2404,0))))</f>
        <v>EMSU1P60C1</v>
      </c>
      <c r="N3757" s="121" t="str">
        <f>+IF(ISERROR(VLOOKUP(M3757,'Resumen de precios LLTT'!$C$17:$D$3071,2,FALSE))=FALSE,VLOOKUP(M3757,'Resumen de precios LLTT'!$C$17:$D$3071,2,FALSE),VLOOKUP(M3757,SICODI!$G$3:$J$2404,2,FALSE))</f>
        <v>Estructura de  Suspensión compuesto por 1 postes de madera tratada 60' Clase 1</v>
      </c>
      <c r="O3757" s="58">
        <f>+IF(ISERROR(VLOOKUP(M3757,'Resumen de precios LLTT'!$C$17:$G$3071,5,FALSE))=FALSE,VLOOKUP(M3757,'Resumen de precios LLTT'!$C$17:$G$3071,5,FALSE),VLOOKUP(M3757,SICODI!$G$3:$J$2404,4,FALSE))</f>
        <v>2141.5628345688324</v>
      </c>
      <c r="P3757" s="16">
        <f t="shared" si="528"/>
        <v>0.84299999999999997</v>
      </c>
      <c r="Q3757" s="78">
        <f t="shared" si="529"/>
        <v>3946.9003041103579</v>
      </c>
      <c r="R3757" s="56">
        <v>0</v>
      </c>
      <c r="S3757" s="16">
        <f t="shared" si="530"/>
        <v>0.13400000000000001</v>
      </c>
      <c r="T3757" s="79">
        <f t="shared" si="531"/>
        <v>44.073720062565663</v>
      </c>
      <c r="U3757" s="80">
        <f t="shared" si="532"/>
        <v>0.183</v>
      </c>
      <c r="V3757" s="81">
        <f t="shared" si="533"/>
        <v>8.0654907714495163</v>
      </c>
      <c r="W3757" s="79">
        <f t="shared" si="534"/>
        <v>2.7140075144318634</v>
      </c>
      <c r="X3757" s="60">
        <f t="shared" si="535"/>
        <v>2.7</v>
      </c>
      <c r="Y3757" s="56">
        <f>+'INFO ENEL'!R3745</f>
        <v>1</v>
      </c>
      <c r="Z3757" s="59">
        <f t="shared" si="536"/>
        <v>2.7</v>
      </c>
    </row>
    <row r="3758" spans="1:26" ht="15" customHeight="1" x14ac:dyDescent="0.25">
      <c r="A3758" s="55">
        <f>+'INFO ENEL'!A3746</f>
        <v>3741</v>
      </c>
      <c r="B3758" s="121" t="str">
        <f>+INDEX($B$8:$B$15,MATCH(L3758,$L$8:$L$15,0))</f>
        <v>MOD INV_2017</v>
      </c>
      <c r="C3758" s="56" t="str">
        <f>+'INFO ENEL'!B3746</f>
        <v>Lima</v>
      </c>
      <c r="D3758" s="56" t="str">
        <f>+'INFO ENEL'!D3746</f>
        <v>AUCALLAMA (LIMA)</v>
      </c>
      <c r="E3758" s="56" t="str">
        <f>+'INFO ENEL'!D3746</f>
        <v>AUCALLAMA (LIMA)</v>
      </c>
      <c r="F3758" s="50">
        <f>+'INFO ENEL'!E3746</f>
        <v>0</v>
      </c>
      <c r="G3758" s="56" t="str">
        <f>+'INFO ENEL'!L3746</f>
        <v>AT</v>
      </c>
      <c r="H3758" s="57">
        <f>+'INFO ENEL'!M3746</f>
        <v>217.24</v>
      </c>
      <c r="I3758" s="56">
        <f>+'INFO ENEL'!N3746</f>
        <v>18</v>
      </c>
      <c r="J3758" s="56" t="str">
        <f>+'INFO ENEL'!O3746</f>
        <v>Poste</v>
      </c>
      <c r="K3758" s="56" t="str">
        <f>+'INFO ENEL'!P3746</f>
        <v>Madera</v>
      </c>
      <c r="L3758" s="56" t="str">
        <f>+'INFO ENEL'!Q3746</f>
        <v>PM60C1</v>
      </c>
      <c r="M3758" s="55" t="str">
        <f>+IF(ISERROR(INDEX('Estructuras de Acero y Concreto'!$C$6:$C$577,MATCH(L3758,'Estructuras de Acero y Concreto'!$D$6:$D$577,0)))=FALSE,INDEX('Estructuras de Acero y Concreto'!$C$6:$C$577,MATCH(L3758,'Estructuras de Acero y Concreto'!$D$6:$D$577,0)),IF(ISERROR(INDEX('Estructuras de Madera'!$C$5:$C$122,MATCH(L3758,'Estructuras de Madera'!$D$5:$D$122,0)))=FALSE,INDEX('Estructuras de Madera'!$C$5:$C$122,MATCH(L3758,'Estructuras de Madera'!$D$5:$D$122,0)),INDEX(SICODI!$G$3:$G$2404,MATCH(L3758,SICODI!$G$3:$G$2404,0))))</f>
        <v>EMSU1P60C1</v>
      </c>
      <c r="N3758" s="121" t="str">
        <f>+IF(ISERROR(VLOOKUP(M3758,'Resumen de precios LLTT'!$C$17:$D$3071,2,FALSE))=FALSE,VLOOKUP(M3758,'Resumen de precios LLTT'!$C$17:$D$3071,2,FALSE),VLOOKUP(M3758,SICODI!$G$3:$J$2404,2,FALSE))</f>
        <v>Estructura de  Suspensión compuesto por 1 postes de madera tratada 60' Clase 1</v>
      </c>
      <c r="O3758" s="58">
        <f>+IF(ISERROR(VLOOKUP(M3758,'Resumen de precios LLTT'!$C$17:$G$3071,5,FALSE))=FALSE,VLOOKUP(M3758,'Resumen de precios LLTT'!$C$17:$G$3071,5,FALSE),VLOOKUP(M3758,SICODI!$G$3:$J$2404,4,FALSE))</f>
        <v>2141.5628345688324</v>
      </c>
      <c r="P3758" s="16">
        <f t="shared" si="528"/>
        <v>0.84299999999999997</v>
      </c>
      <c r="Q3758" s="78">
        <f t="shared" si="529"/>
        <v>3946.9003041103579</v>
      </c>
      <c r="R3758" s="56">
        <v>0</v>
      </c>
      <c r="S3758" s="16">
        <f t="shared" si="530"/>
        <v>0.13400000000000001</v>
      </c>
      <c r="T3758" s="79">
        <f t="shared" si="531"/>
        <v>44.073720062565663</v>
      </c>
      <c r="U3758" s="80">
        <f t="shared" si="532"/>
        <v>0.183</v>
      </c>
      <c r="V3758" s="81">
        <f t="shared" si="533"/>
        <v>8.0654907714495163</v>
      </c>
      <c r="W3758" s="79">
        <f t="shared" si="534"/>
        <v>2.7140075144318634</v>
      </c>
      <c r="X3758" s="60">
        <f t="shared" si="535"/>
        <v>2.7</v>
      </c>
      <c r="Y3758" s="56">
        <f>+'INFO ENEL'!R3746</f>
        <v>1</v>
      </c>
      <c r="Z3758" s="59">
        <f t="shared" si="536"/>
        <v>2.7</v>
      </c>
    </row>
    <row r="3759" spans="1:26" ht="15" customHeight="1" x14ac:dyDescent="0.25">
      <c r="A3759" s="55">
        <f>+'INFO ENEL'!A3747</f>
        <v>3742</v>
      </c>
      <c r="B3759" s="121" t="str">
        <f>+INDEX($B$8:$B$15,MATCH(L3759,$L$8:$L$15,0))</f>
        <v>MOD INV_2017</v>
      </c>
      <c r="C3759" s="56" t="str">
        <f>+'INFO ENEL'!B3747</f>
        <v>Lima</v>
      </c>
      <c r="D3759" s="56" t="str">
        <f>+'INFO ENEL'!D3747</f>
        <v>AUCALLAMA (LIMA)</v>
      </c>
      <c r="E3759" s="56" t="str">
        <f>+'INFO ENEL'!D3747</f>
        <v>AUCALLAMA (LIMA)</v>
      </c>
      <c r="F3759" s="50">
        <f>+'INFO ENEL'!E3747</f>
        <v>0</v>
      </c>
      <c r="G3759" s="56" t="str">
        <f>+'INFO ENEL'!L3747</f>
        <v>AT</v>
      </c>
      <c r="H3759" s="57">
        <f>+'INFO ENEL'!M3747</f>
        <v>236.9</v>
      </c>
      <c r="I3759" s="56">
        <f>+'INFO ENEL'!N3747</f>
        <v>18</v>
      </c>
      <c r="J3759" s="56" t="str">
        <f>+'INFO ENEL'!O3747</f>
        <v>Poste</v>
      </c>
      <c r="K3759" s="56" t="str">
        <f>+'INFO ENEL'!P3747</f>
        <v>Madera</v>
      </c>
      <c r="L3759" s="56" t="str">
        <f>+'INFO ENEL'!Q3747</f>
        <v>PM60C1</v>
      </c>
      <c r="M3759" s="55" t="str">
        <f>+IF(ISERROR(INDEX('Estructuras de Acero y Concreto'!$C$6:$C$577,MATCH(L3759,'Estructuras de Acero y Concreto'!$D$6:$D$577,0)))=FALSE,INDEX('Estructuras de Acero y Concreto'!$C$6:$C$577,MATCH(L3759,'Estructuras de Acero y Concreto'!$D$6:$D$577,0)),IF(ISERROR(INDEX('Estructuras de Madera'!$C$5:$C$122,MATCH(L3759,'Estructuras de Madera'!$D$5:$D$122,0)))=FALSE,INDEX('Estructuras de Madera'!$C$5:$C$122,MATCH(L3759,'Estructuras de Madera'!$D$5:$D$122,0)),INDEX(SICODI!$G$3:$G$2404,MATCH(L3759,SICODI!$G$3:$G$2404,0))))</f>
        <v>EMSU1P60C1</v>
      </c>
      <c r="N3759" s="121" t="str">
        <f>+IF(ISERROR(VLOOKUP(M3759,'Resumen de precios LLTT'!$C$17:$D$3071,2,FALSE))=FALSE,VLOOKUP(M3759,'Resumen de precios LLTT'!$C$17:$D$3071,2,FALSE),VLOOKUP(M3759,SICODI!$G$3:$J$2404,2,FALSE))</f>
        <v>Estructura de  Suspensión compuesto por 1 postes de madera tratada 60' Clase 1</v>
      </c>
      <c r="O3759" s="58">
        <f>+IF(ISERROR(VLOOKUP(M3759,'Resumen de precios LLTT'!$C$17:$G$3071,5,FALSE))=FALSE,VLOOKUP(M3759,'Resumen de precios LLTT'!$C$17:$G$3071,5,FALSE),VLOOKUP(M3759,SICODI!$G$3:$J$2404,4,FALSE))</f>
        <v>2141.5628345688324</v>
      </c>
      <c r="P3759" s="16">
        <f t="shared" si="528"/>
        <v>0.84299999999999997</v>
      </c>
      <c r="Q3759" s="78">
        <f t="shared" si="529"/>
        <v>3946.9003041103579</v>
      </c>
      <c r="R3759" s="56">
        <v>0</v>
      </c>
      <c r="S3759" s="16">
        <f t="shared" si="530"/>
        <v>0.13400000000000001</v>
      </c>
      <c r="T3759" s="79">
        <f t="shared" si="531"/>
        <v>44.073720062565663</v>
      </c>
      <c r="U3759" s="80">
        <f t="shared" si="532"/>
        <v>0.183</v>
      </c>
      <c r="V3759" s="81">
        <f t="shared" si="533"/>
        <v>8.0654907714495163</v>
      </c>
      <c r="W3759" s="79">
        <f t="shared" si="534"/>
        <v>2.7140075144318634</v>
      </c>
      <c r="X3759" s="60">
        <f t="shared" si="535"/>
        <v>2.7</v>
      </c>
      <c r="Y3759" s="56">
        <f>+'INFO ENEL'!R3747</f>
        <v>1</v>
      </c>
      <c r="Z3759" s="59">
        <f t="shared" si="536"/>
        <v>2.7</v>
      </c>
    </row>
    <row r="3760" spans="1:26" ht="15" customHeight="1" x14ac:dyDescent="0.25">
      <c r="A3760" s="55">
        <f>+'INFO ENEL'!A3748</f>
        <v>3743</v>
      </c>
      <c r="B3760" s="121" t="str">
        <f>+INDEX($B$8:$B$15,MATCH(L3760,$L$8:$L$15,0))</f>
        <v>MOD INV_2017</v>
      </c>
      <c r="C3760" s="56" t="str">
        <f>+'INFO ENEL'!B3748</f>
        <v>Lima</v>
      </c>
      <c r="D3760" s="56" t="str">
        <f>+'INFO ENEL'!D3748</f>
        <v>HUARAL (LIMA)</v>
      </c>
      <c r="E3760" s="56" t="str">
        <f>+'INFO ENEL'!D3748</f>
        <v>HUARAL (LIMA)</v>
      </c>
      <c r="F3760" s="50">
        <f>+'INFO ENEL'!E3748</f>
        <v>0</v>
      </c>
      <c r="G3760" s="56" t="str">
        <f>+'INFO ENEL'!L3748</f>
        <v>AT</v>
      </c>
      <c r="H3760" s="57">
        <f>+'INFO ENEL'!M3748</f>
        <v>246.59</v>
      </c>
      <c r="I3760" s="56">
        <f>+'INFO ENEL'!N3748</f>
        <v>18</v>
      </c>
      <c r="J3760" s="56" t="str">
        <f>+'INFO ENEL'!O3748</f>
        <v>Poste</v>
      </c>
      <c r="K3760" s="56" t="str">
        <f>+'INFO ENEL'!P3748</f>
        <v>Madera</v>
      </c>
      <c r="L3760" s="56" t="str">
        <f>+'INFO ENEL'!Q3748</f>
        <v>PM60C1</v>
      </c>
      <c r="M3760" s="55" t="str">
        <f>+IF(ISERROR(INDEX('Estructuras de Acero y Concreto'!$C$6:$C$577,MATCH(L3760,'Estructuras de Acero y Concreto'!$D$6:$D$577,0)))=FALSE,INDEX('Estructuras de Acero y Concreto'!$C$6:$C$577,MATCH(L3760,'Estructuras de Acero y Concreto'!$D$6:$D$577,0)),IF(ISERROR(INDEX('Estructuras de Madera'!$C$5:$C$122,MATCH(L3760,'Estructuras de Madera'!$D$5:$D$122,0)))=FALSE,INDEX('Estructuras de Madera'!$C$5:$C$122,MATCH(L3760,'Estructuras de Madera'!$D$5:$D$122,0)),INDEX(SICODI!$G$3:$G$2404,MATCH(L3760,SICODI!$G$3:$G$2404,0))))</f>
        <v>EMSU1P60C1</v>
      </c>
      <c r="N3760" s="121" t="str">
        <f>+IF(ISERROR(VLOOKUP(M3760,'Resumen de precios LLTT'!$C$17:$D$3071,2,FALSE))=FALSE,VLOOKUP(M3760,'Resumen de precios LLTT'!$C$17:$D$3071,2,FALSE),VLOOKUP(M3760,SICODI!$G$3:$J$2404,2,FALSE))</f>
        <v>Estructura de  Suspensión compuesto por 1 postes de madera tratada 60' Clase 1</v>
      </c>
      <c r="O3760" s="58">
        <f>+IF(ISERROR(VLOOKUP(M3760,'Resumen de precios LLTT'!$C$17:$G$3071,5,FALSE))=FALSE,VLOOKUP(M3760,'Resumen de precios LLTT'!$C$17:$G$3071,5,FALSE),VLOOKUP(M3760,SICODI!$G$3:$J$2404,4,FALSE))</f>
        <v>2141.5628345688324</v>
      </c>
      <c r="P3760" s="16">
        <f t="shared" si="528"/>
        <v>0.84299999999999997</v>
      </c>
      <c r="Q3760" s="78">
        <f t="shared" si="529"/>
        <v>3946.9003041103579</v>
      </c>
      <c r="R3760" s="56">
        <v>0</v>
      </c>
      <c r="S3760" s="16">
        <f t="shared" si="530"/>
        <v>0.13400000000000001</v>
      </c>
      <c r="T3760" s="79">
        <f t="shared" si="531"/>
        <v>44.073720062565663</v>
      </c>
      <c r="U3760" s="80">
        <f t="shared" si="532"/>
        <v>0.183</v>
      </c>
      <c r="V3760" s="81">
        <f t="shared" si="533"/>
        <v>8.0654907714495163</v>
      </c>
      <c r="W3760" s="79">
        <f t="shared" si="534"/>
        <v>2.7140075144318634</v>
      </c>
      <c r="X3760" s="60">
        <f t="shared" si="535"/>
        <v>2.7</v>
      </c>
      <c r="Y3760" s="56">
        <f>+'INFO ENEL'!R3748</f>
        <v>1</v>
      </c>
      <c r="Z3760" s="59">
        <f t="shared" si="536"/>
        <v>2.7</v>
      </c>
    </row>
    <row r="3761" spans="1:26" ht="15" customHeight="1" x14ac:dyDescent="0.25">
      <c r="A3761" s="55">
        <f>+'INFO ENEL'!A3749</f>
        <v>3744</v>
      </c>
      <c r="B3761" s="121" t="str">
        <f>+INDEX($B$8:$B$15,MATCH(L3761,$L$8:$L$15,0))</f>
        <v>MOD INV_2017</v>
      </c>
      <c r="C3761" s="56" t="str">
        <f>+'INFO ENEL'!B3749</f>
        <v>Lima</v>
      </c>
      <c r="D3761" s="56" t="str">
        <f>+'INFO ENEL'!D3749</f>
        <v>HUARAL (LIMA)</v>
      </c>
      <c r="E3761" s="56" t="str">
        <f>+'INFO ENEL'!D3749</f>
        <v>HUARAL (LIMA)</v>
      </c>
      <c r="F3761" s="50">
        <f>+'INFO ENEL'!E3749</f>
        <v>0</v>
      </c>
      <c r="G3761" s="56" t="str">
        <f>+'INFO ENEL'!L3749</f>
        <v>AT</v>
      </c>
      <c r="H3761" s="57">
        <f>+'INFO ENEL'!M3749</f>
        <v>247.51</v>
      </c>
      <c r="I3761" s="56">
        <f>+'INFO ENEL'!N3749</f>
        <v>18</v>
      </c>
      <c r="J3761" s="56" t="str">
        <f>+'INFO ENEL'!O3749</f>
        <v>Poste</v>
      </c>
      <c r="K3761" s="56" t="str">
        <f>+'INFO ENEL'!P3749</f>
        <v>Madera</v>
      </c>
      <c r="L3761" s="56" t="str">
        <f>+'INFO ENEL'!Q3749</f>
        <v>PM60C1</v>
      </c>
      <c r="M3761" s="55" t="str">
        <f>+IF(ISERROR(INDEX('Estructuras de Acero y Concreto'!$C$6:$C$577,MATCH(L3761,'Estructuras de Acero y Concreto'!$D$6:$D$577,0)))=FALSE,INDEX('Estructuras de Acero y Concreto'!$C$6:$C$577,MATCH(L3761,'Estructuras de Acero y Concreto'!$D$6:$D$577,0)),IF(ISERROR(INDEX('Estructuras de Madera'!$C$5:$C$122,MATCH(L3761,'Estructuras de Madera'!$D$5:$D$122,0)))=FALSE,INDEX('Estructuras de Madera'!$C$5:$C$122,MATCH(L3761,'Estructuras de Madera'!$D$5:$D$122,0)),INDEX(SICODI!$G$3:$G$2404,MATCH(L3761,SICODI!$G$3:$G$2404,0))))</f>
        <v>EMSU1P60C1</v>
      </c>
      <c r="N3761" s="121" t="str">
        <f>+IF(ISERROR(VLOOKUP(M3761,'Resumen de precios LLTT'!$C$17:$D$3071,2,FALSE))=FALSE,VLOOKUP(M3761,'Resumen de precios LLTT'!$C$17:$D$3071,2,FALSE),VLOOKUP(M3761,SICODI!$G$3:$J$2404,2,FALSE))</f>
        <v>Estructura de  Suspensión compuesto por 1 postes de madera tratada 60' Clase 1</v>
      </c>
      <c r="O3761" s="58">
        <f>+IF(ISERROR(VLOOKUP(M3761,'Resumen de precios LLTT'!$C$17:$G$3071,5,FALSE))=FALSE,VLOOKUP(M3761,'Resumen de precios LLTT'!$C$17:$G$3071,5,FALSE),VLOOKUP(M3761,SICODI!$G$3:$J$2404,4,FALSE))</f>
        <v>2141.5628345688324</v>
      </c>
      <c r="P3761" s="16">
        <f t="shared" si="528"/>
        <v>0.84299999999999997</v>
      </c>
      <c r="Q3761" s="78">
        <f t="shared" si="529"/>
        <v>3946.9003041103579</v>
      </c>
      <c r="R3761" s="56">
        <v>0</v>
      </c>
      <c r="S3761" s="16">
        <f t="shared" si="530"/>
        <v>0.13400000000000001</v>
      </c>
      <c r="T3761" s="79">
        <f t="shared" si="531"/>
        <v>44.073720062565663</v>
      </c>
      <c r="U3761" s="80">
        <f t="shared" si="532"/>
        <v>0.183</v>
      </c>
      <c r="V3761" s="81">
        <f t="shared" si="533"/>
        <v>8.0654907714495163</v>
      </c>
      <c r="W3761" s="79">
        <f t="shared" si="534"/>
        <v>2.7140075144318634</v>
      </c>
      <c r="X3761" s="60">
        <f t="shared" si="535"/>
        <v>2.7</v>
      </c>
      <c r="Y3761" s="56">
        <f>+'INFO ENEL'!R3749</f>
        <v>1</v>
      </c>
      <c r="Z3761" s="59">
        <f t="shared" si="536"/>
        <v>2.7</v>
      </c>
    </row>
    <row r="3762" spans="1:26" ht="15" customHeight="1" x14ac:dyDescent="0.25">
      <c r="A3762" s="55">
        <f>+'INFO ENEL'!A3750</f>
        <v>3745</v>
      </c>
      <c r="B3762" s="121" t="str">
        <f>+INDEX($B$8:$B$15,MATCH(L3762,$L$8:$L$15,0))</f>
        <v>MOD INV_2017</v>
      </c>
      <c r="C3762" s="56" t="str">
        <f>+'INFO ENEL'!B3750</f>
        <v>Lima</v>
      </c>
      <c r="D3762" s="56" t="str">
        <f>+'INFO ENEL'!D3750</f>
        <v>HUARAL (LIMA)</v>
      </c>
      <c r="E3762" s="56" t="str">
        <f>+'INFO ENEL'!D3750</f>
        <v>HUARAL (LIMA)</v>
      </c>
      <c r="F3762" s="50">
        <f>+'INFO ENEL'!E3750</f>
        <v>0</v>
      </c>
      <c r="G3762" s="56" t="str">
        <f>+'INFO ENEL'!L3750</f>
        <v>AT</v>
      </c>
      <c r="H3762" s="57">
        <f>+'INFO ENEL'!M3750</f>
        <v>251.61</v>
      </c>
      <c r="I3762" s="56">
        <f>+'INFO ENEL'!N3750</f>
        <v>18</v>
      </c>
      <c r="J3762" s="56" t="str">
        <f>+'INFO ENEL'!O3750</f>
        <v>Poste</v>
      </c>
      <c r="K3762" s="56" t="str">
        <f>+'INFO ENEL'!P3750</f>
        <v>Madera</v>
      </c>
      <c r="L3762" s="56" t="str">
        <f>+'INFO ENEL'!Q3750</f>
        <v>PM60C1</v>
      </c>
      <c r="M3762" s="55" t="str">
        <f>+IF(ISERROR(INDEX('Estructuras de Acero y Concreto'!$C$6:$C$577,MATCH(L3762,'Estructuras de Acero y Concreto'!$D$6:$D$577,0)))=FALSE,INDEX('Estructuras de Acero y Concreto'!$C$6:$C$577,MATCH(L3762,'Estructuras de Acero y Concreto'!$D$6:$D$577,0)),IF(ISERROR(INDEX('Estructuras de Madera'!$C$5:$C$122,MATCH(L3762,'Estructuras de Madera'!$D$5:$D$122,0)))=FALSE,INDEX('Estructuras de Madera'!$C$5:$C$122,MATCH(L3762,'Estructuras de Madera'!$D$5:$D$122,0)),INDEX(SICODI!$G$3:$G$2404,MATCH(L3762,SICODI!$G$3:$G$2404,0))))</f>
        <v>EMSU1P60C1</v>
      </c>
      <c r="N3762" s="121" t="str">
        <f>+IF(ISERROR(VLOOKUP(M3762,'Resumen de precios LLTT'!$C$17:$D$3071,2,FALSE))=FALSE,VLOOKUP(M3762,'Resumen de precios LLTT'!$C$17:$D$3071,2,FALSE),VLOOKUP(M3762,SICODI!$G$3:$J$2404,2,FALSE))</f>
        <v>Estructura de  Suspensión compuesto por 1 postes de madera tratada 60' Clase 1</v>
      </c>
      <c r="O3762" s="58">
        <f>+IF(ISERROR(VLOOKUP(M3762,'Resumen de precios LLTT'!$C$17:$G$3071,5,FALSE))=FALSE,VLOOKUP(M3762,'Resumen de precios LLTT'!$C$17:$G$3071,5,FALSE),VLOOKUP(M3762,SICODI!$G$3:$J$2404,4,FALSE))</f>
        <v>2141.5628345688324</v>
      </c>
      <c r="P3762" s="16">
        <f t="shared" si="528"/>
        <v>0.84299999999999997</v>
      </c>
      <c r="Q3762" s="78">
        <f t="shared" si="529"/>
        <v>3946.9003041103579</v>
      </c>
      <c r="R3762" s="56">
        <v>0</v>
      </c>
      <c r="S3762" s="16">
        <f t="shared" si="530"/>
        <v>0.13400000000000001</v>
      </c>
      <c r="T3762" s="79">
        <f t="shared" si="531"/>
        <v>44.073720062565663</v>
      </c>
      <c r="U3762" s="80">
        <f t="shared" si="532"/>
        <v>0.183</v>
      </c>
      <c r="V3762" s="81">
        <f t="shared" si="533"/>
        <v>8.0654907714495163</v>
      </c>
      <c r="W3762" s="79">
        <f t="shared" si="534"/>
        <v>2.7140075144318634</v>
      </c>
      <c r="X3762" s="60">
        <f t="shared" si="535"/>
        <v>2.7</v>
      </c>
      <c r="Y3762" s="56">
        <f>+'INFO ENEL'!R3750</f>
        <v>1</v>
      </c>
      <c r="Z3762" s="59">
        <f t="shared" si="536"/>
        <v>2.7</v>
      </c>
    </row>
    <row r="3763" spans="1:26" ht="15" customHeight="1" x14ac:dyDescent="0.25">
      <c r="A3763" s="55">
        <f>+'INFO ENEL'!A3751</f>
        <v>3746</v>
      </c>
      <c r="B3763" s="121" t="str">
        <f>+INDEX($B$8:$B$15,MATCH(L3763,$L$8:$L$15,0))</f>
        <v>MOD INV_2017</v>
      </c>
      <c r="C3763" s="56" t="str">
        <f>+'INFO ENEL'!B3751</f>
        <v>Lima</v>
      </c>
      <c r="D3763" s="56" t="str">
        <f>+'INFO ENEL'!D3751</f>
        <v>HUARAL (LIMA)</v>
      </c>
      <c r="E3763" s="56" t="str">
        <f>+'INFO ENEL'!D3751</f>
        <v>HUARAL (LIMA)</v>
      </c>
      <c r="F3763" s="50">
        <f>+'INFO ENEL'!E3751</f>
        <v>0</v>
      </c>
      <c r="G3763" s="56" t="str">
        <f>+'INFO ENEL'!L3751</f>
        <v>AT</v>
      </c>
      <c r="H3763" s="57">
        <f>+'INFO ENEL'!M3751</f>
        <v>197.52</v>
      </c>
      <c r="I3763" s="56">
        <f>+'INFO ENEL'!N3751</f>
        <v>18</v>
      </c>
      <c r="J3763" s="56" t="str">
        <f>+'INFO ENEL'!O3751</f>
        <v>Poste</v>
      </c>
      <c r="K3763" s="56" t="str">
        <f>+'INFO ENEL'!P3751</f>
        <v>Madera</v>
      </c>
      <c r="L3763" s="56" t="str">
        <f>+'INFO ENEL'!Q3751</f>
        <v>PM60C1</v>
      </c>
      <c r="M3763" s="55" t="str">
        <f>+IF(ISERROR(INDEX('Estructuras de Acero y Concreto'!$C$6:$C$577,MATCH(L3763,'Estructuras de Acero y Concreto'!$D$6:$D$577,0)))=FALSE,INDEX('Estructuras de Acero y Concreto'!$C$6:$C$577,MATCH(L3763,'Estructuras de Acero y Concreto'!$D$6:$D$577,0)),IF(ISERROR(INDEX('Estructuras de Madera'!$C$5:$C$122,MATCH(L3763,'Estructuras de Madera'!$D$5:$D$122,0)))=FALSE,INDEX('Estructuras de Madera'!$C$5:$C$122,MATCH(L3763,'Estructuras de Madera'!$D$5:$D$122,0)),INDEX(SICODI!$G$3:$G$2404,MATCH(L3763,SICODI!$G$3:$G$2404,0))))</f>
        <v>EMSU1P60C1</v>
      </c>
      <c r="N3763" s="121" t="str">
        <f>+IF(ISERROR(VLOOKUP(M3763,'Resumen de precios LLTT'!$C$17:$D$3071,2,FALSE))=FALSE,VLOOKUP(M3763,'Resumen de precios LLTT'!$C$17:$D$3071,2,FALSE),VLOOKUP(M3763,SICODI!$G$3:$J$2404,2,FALSE))</f>
        <v>Estructura de  Suspensión compuesto por 1 postes de madera tratada 60' Clase 1</v>
      </c>
      <c r="O3763" s="58">
        <f>+IF(ISERROR(VLOOKUP(M3763,'Resumen de precios LLTT'!$C$17:$G$3071,5,FALSE))=FALSE,VLOOKUP(M3763,'Resumen de precios LLTT'!$C$17:$G$3071,5,FALSE),VLOOKUP(M3763,SICODI!$G$3:$J$2404,4,FALSE))</f>
        <v>2141.5628345688324</v>
      </c>
      <c r="P3763" s="16">
        <f t="shared" si="528"/>
        <v>0.84299999999999997</v>
      </c>
      <c r="Q3763" s="78">
        <f t="shared" si="529"/>
        <v>3946.9003041103579</v>
      </c>
      <c r="R3763" s="56">
        <v>0</v>
      </c>
      <c r="S3763" s="16">
        <f t="shared" si="530"/>
        <v>0.13400000000000001</v>
      </c>
      <c r="T3763" s="79">
        <f t="shared" si="531"/>
        <v>44.073720062565663</v>
      </c>
      <c r="U3763" s="80">
        <f t="shared" si="532"/>
        <v>0.183</v>
      </c>
      <c r="V3763" s="81">
        <f t="shared" si="533"/>
        <v>8.0654907714495163</v>
      </c>
      <c r="W3763" s="79">
        <f t="shared" si="534"/>
        <v>2.7140075144318634</v>
      </c>
      <c r="X3763" s="60">
        <f t="shared" si="535"/>
        <v>2.7</v>
      </c>
      <c r="Y3763" s="56">
        <f>+'INFO ENEL'!R3751</f>
        <v>1</v>
      </c>
      <c r="Z3763" s="59">
        <f t="shared" si="536"/>
        <v>2.7</v>
      </c>
    </row>
    <row r="3764" spans="1:26" ht="15" customHeight="1" x14ac:dyDescent="0.25">
      <c r="A3764" s="55">
        <f>+'INFO ENEL'!A3752</f>
        <v>3747</v>
      </c>
      <c r="B3764" s="121" t="str">
        <f>+INDEX($B$8:$B$15,MATCH(L3764,$L$8:$L$15,0))</f>
        <v>MOD INV_2017</v>
      </c>
      <c r="C3764" s="56" t="str">
        <f>+'INFO ENEL'!B3752</f>
        <v>Lima</v>
      </c>
      <c r="D3764" s="56" t="str">
        <f>+'INFO ENEL'!D3752</f>
        <v>ANCON (LIMA)</v>
      </c>
      <c r="E3764" s="56" t="str">
        <f>+'INFO ENEL'!D3752</f>
        <v>ANCON (LIMA)</v>
      </c>
      <c r="F3764" s="50">
        <f>+'INFO ENEL'!E3752</f>
        <v>0</v>
      </c>
      <c r="G3764" s="56" t="str">
        <f>+'INFO ENEL'!L3752</f>
        <v>AT</v>
      </c>
      <c r="H3764" s="57">
        <f>+'INFO ENEL'!M3752</f>
        <v>232.31</v>
      </c>
      <c r="I3764" s="56">
        <f>+'INFO ENEL'!N3752</f>
        <v>18</v>
      </c>
      <c r="J3764" s="56" t="str">
        <f>+'INFO ENEL'!O3752</f>
        <v>Poste</v>
      </c>
      <c r="K3764" s="56" t="str">
        <f>+'INFO ENEL'!P3752</f>
        <v>Madera</v>
      </c>
      <c r="L3764" s="56" t="str">
        <f>+'INFO ENEL'!Q3752</f>
        <v>PM60C1</v>
      </c>
      <c r="M3764" s="55" t="str">
        <f>+IF(ISERROR(INDEX('Estructuras de Acero y Concreto'!$C$6:$C$577,MATCH(L3764,'Estructuras de Acero y Concreto'!$D$6:$D$577,0)))=FALSE,INDEX('Estructuras de Acero y Concreto'!$C$6:$C$577,MATCH(L3764,'Estructuras de Acero y Concreto'!$D$6:$D$577,0)),IF(ISERROR(INDEX('Estructuras de Madera'!$C$5:$C$122,MATCH(L3764,'Estructuras de Madera'!$D$5:$D$122,0)))=FALSE,INDEX('Estructuras de Madera'!$C$5:$C$122,MATCH(L3764,'Estructuras de Madera'!$D$5:$D$122,0)),INDEX(SICODI!$G$3:$G$2404,MATCH(L3764,SICODI!$G$3:$G$2404,0))))</f>
        <v>EMSU1P60C1</v>
      </c>
      <c r="N3764" s="121" t="str">
        <f>+IF(ISERROR(VLOOKUP(M3764,'Resumen de precios LLTT'!$C$17:$D$3071,2,FALSE))=FALSE,VLOOKUP(M3764,'Resumen de precios LLTT'!$C$17:$D$3071,2,FALSE),VLOOKUP(M3764,SICODI!$G$3:$J$2404,2,FALSE))</f>
        <v>Estructura de  Suspensión compuesto por 1 postes de madera tratada 60' Clase 1</v>
      </c>
      <c r="O3764" s="58">
        <f>+IF(ISERROR(VLOOKUP(M3764,'Resumen de precios LLTT'!$C$17:$G$3071,5,FALSE))=FALSE,VLOOKUP(M3764,'Resumen de precios LLTT'!$C$17:$G$3071,5,FALSE),VLOOKUP(M3764,SICODI!$G$3:$J$2404,4,FALSE))</f>
        <v>2141.5628345688324</v>
      </c>
      <c r="P3764" s="16">
        <f t="shared" si="528"/>
        <v>0.84299999999999997</v>
      </c>
      <c r="Q3764" s="78">
        <f t="shared" si="529"/>
        <v>3946.9003041103579</v>
      </c>
      <c r="R3764" s="56">
        <v>0</v>
      </c>
      <c r="S3764" s="16">
        <f t="shared" si="530"/>
        <v>0.13400000000000001</v>
      </c>
      <c r="T3764" s="79">
        <f t="shared" si="531"/>
        <v>44.073720062565663</v>
      </c>
      <c r="U3764" s="80">
        <f t="shared" si="532"/>
        <v>0.183</v>
      </c>
      <c r="V3764" s="81">
        <f t="shared" si="533"/>
        <v>8.0654907714495163</v>
      </c>
      <c r="W3764" s="79">
        <f t="shared" si="534"/>
        <v>2.7140075144318634</v>
      </c>
      <c r="X3764" s="60">
        <f t="shared" si="535"/>
        <v>2.7</v>
      </c>
      <c r="Y3764" s="56">
        <f>+'INFO ENEL'!R3752</f>
        <v>1</v>
      </c>
      <c r="Z3764" s="59">
        <f t="shared" si="536"/>
        <v>2.7</v>
      </c>
    </row>
    <row r="3765" spans="1:26" ht="15" customHeight="1" x14ac:dyDescent="0.25">
      <c r="A3765" s="55">
        <f>+'INFO ENEL'!A3753</f>
        <v>3748</v>
      </c>
      <c r="B3765" s="121" t="str">
        <f>+INDEX($B$8:$B$15,MATCH(L3765,$L$8:$L$15,0))</f>
        <v>MOD INV_2017</v>
      </c>
      <c r="C3765" s="56" t="str">
        <f>+'INFO ENEL'!B3753</f>
        <v>Lima</v>
      </c>
      <c r="D3765" s="56" t="str">
        <f>+'INFO ENEL'!D3753</f>
        <v>ANCON (LIMA)</v>
      </c>
      <c r="E3765" s="56" t="str">
        <f>+'INFO ENEL'!D3753</f>
        <v>ANCON (LIMA)</v>
      </c>
      <c r="F3765" s="50">
        <f>+'INFO ENEL'!E3753</f>
        <v>0</v>
      </c>
      <c r="G3765" s="56" t="str">
        <f>+'INFO ENEL'!L3753</f>
        <v>AT</v>
      </c>
      <c r="H3765" s="57">
        <f>+'INFO ENEL'!M3753</f>
        <v>175.24</v>
      </c>
      <c r="I3765" s="56">
        <f>+'INFO ENEL'!N3753</f>
        <v>18</v>
      </c>
      <c r="J3765" s="56" t="str">
        <f>+'INFO ENEL'!O3753</f>
        <v>Poste</v>
      </c>
      <c r="K3765" s="56" t="str">
        <f>+'INFO ENEL'!P3753</f>
        <v>Madera</v>
      </c>
      <c r="L3765" s="56" t="str">
        <f>+'INFO ENEL'!Q3753</f>
        <v>PM60C1</v>
      </c>
      <c r="M3765" s="55" t="str">
        <f>+IF(ISERROR(INDEX('Estructuras de Acero y Concreto'!$C$6:$C$577,MATCH(L3765,'Estructuras de Acero y Concreto'!$D$6:$D$577,0)))=FALSE,INDEX('Estructuras de Acero y Concreto'!$C$6:$C$577,MATCH(L3765,'Estructuras de Acero y Concreto'!$D$6:$D$577,0)),IF(ISERROR(INDEX('Estructuras de Madera'!$C$5:$C$122,MATCH(L3765,'Estructuras de Madera'!$D$5:$D$122,0)))=FALSE,INDEX('Estructuras de Madera'!$C$5:$C$122,MATCH(L3765,'Estructuras de Madera'!$D$5:$D$122,0)),INDEX(SICODI!$G$3:$G$2404,MATCH(L3765,SICODI!$G$3:$G$2404,0))))</f>
        <v>EMSU1P60C1</v>
      </c>
      <c r="N3765" s="121" t="str">
        <f>+IF(ISERROR(VLOOKUP(M3765,'Resumen de precios LLTT'!$C$17:$D$3071,2,FALSE))=FALSE,VLOOKUP(M3765,'Resumen de precios LLTT'!$C$17:$D$3071,2,FALSE),VLOOKUP(M3765,SICODI!$G$3:$J$2404,2,FALSE))</f>
        <v>Estructura de  Suspensión compuesto por 1 postes de madera tratada 60' Clase 1</v>
      </c>
      <c r="O3765" s="58">
        <f>+IF(ISERROR(VLOOKUP(M3765,'Resumen de precios LLTT'!$C$17:$G$3071,5,FALSE))=FALSE,VLOOKUP(M3765,'Resumen de precios LLTT'!$C$17:$G$3071,5,FALSE),VLOOKUP(M3765,SICODI!$G$3:$J$2404,4,FALSE))</f>
        <v>2141.5628345688324</v>
      </c>
      <c r="P3765" s="16">
        <f t="shared" si="528"/>
        <v>0.84299999999999997</v>
      </c>
      <c r="Q3765" s="78">
        <f t="shared" si="529"/>
        <v>3946.9003041103579</v>
      </c>
      <c r="R3765" s="56">
        <v>0</v>
      </c>
      <c r="S3765" s="16">
        <f t="shared" si="530"/>
        <v>0.13400000000000001</v>
      </c>
      <c r="T3765" s="79">
        <f t="shared" si="531"/>
        <v>44.073720062565663</v>
      </c>
      <c r="U3765" s="80">
        <f t="shared" si="532"/>
        <v>0.183</v>
      </c>
      <c r="V3765" s="81">
        <f t="shared" si="533"/>
        <v>8.0654907714495163</v>
      </c>
      <c r="W3765" s="79">
        <f t="shared" si="534"/>
        <v>2.7140075144318634</v>
      </c>
      <c r="X3765" s="60">
        <f t="shared" si="535"/>
        <v>2.7</v>
      </c>
      <c r="Y3765" s="56">
        <f>+'INFO ENEL'!R3753</f>
        <v>1</v>
      </c>
      <c r="Z3765" s="59">
        <f t="shared" si="536"/>
        <v>2.7</v>
      </c>
    </row>
    <row r="3766" spans="1:26" ht="15" customHeight="1" x14ac:dyDescent="0.25">
      <c r="A3766" s="55">
        <f>+'INFO ENEL'!A3754</f>
        <v>3749</v>
      </c>
      <c r="B3766" s="121" t="str">
        <f>+INDEX($B$8:$B$15,MATCH(L3766,$L$8:$L$15,0))</f>
        <v>MOD INV_2017</v>
      </c>
      <c r="C3766" s="56" t="str">
        <f>+'INFO ENEL'!B3754</f>
        <v>Lima</v>
      </c>
      <c r="D3766" s="56" t="str">
        <f>+'INFO ENEL'!D3754</f>
        <v>ANCON (LIMA)</v>
      </c>
      <c r="E3766" s="56" t="str">
        <f>+'INFO ENEL'!D3754</f>
        <v>ANCON (LIMA)</v>
      </c>
      <c r="F3766" s="50">
        <f>+'INFO ENEL'!E3754</f>
        <v>0</v>
      </c>
      <c r="G3766" s="56" t="str">
        <f>+'INFO ENEL'!L3754</f>
        <v>AT</v>
      </c>
      <c r="H3766" s="57">
        <f>+'INFO ENEL'!M3754</f>
        <v>177.22</v>
      </c>
      <c r="I3766" s="56">
        <f>+'INFO ENEL'!N3754</f>
        <v>18</v>
      </c>
      <c r="J3766" s="56" t="str">
        <f>+'INFO ENEL'!O3754</f>
        <v>Poste</v>
      </c>
      <c r="K3766" s="56" t="str">
        <f>+'INFO ENEL'!P3754</f>
        <v>Madera</v>
      </c>
      <c r="L3766" s="56" t="str">
        <f>+'INFO ENEL'!Q3754</f>
        <v>PM60C1</v>
      </c>
      <c r="M3766" s="55" t="str">
        <f>+IF(ISERROR(INDEX('Estructuras de Acero y Concreto'!$C$6:$C$577,MATCH(L3766,'Estructuras de Acero y Concreto'!$D$6:$D$577,0)))=FALSE,INDEX('Estructuras de Acero y Concreto'!$C$6:$C$577,MATCH(L3766,'Estructuras de Acero y Concreto'!$D$6:$D$577,0)),IF(ISERROR(INDEX('Estructuras de Madera'!$C$5:$C$122,MATCH(L3766,'Estructuras de Madera'!$D$5:$D$122,0)))=FALSE,INDEX('Estructuras de Madera'!$C$5:$C$122,MATCH(L3766,'Estructuras de Madera'!$D$5:$D$122,0)),INDEX(SICODI!$G$3:$G$2404,MATCH(L3766,SICODI!$G$3:$G$2404,0))))</f>
        <v>EMSU1P60C1</v>
      </c>
      <c r="N3766" s="121" t="str">
        <f>+IF(ISERROR(VLOOKUP(M3766,'Resumen de precios LLTT'!$C$17:$D$3071,2,FALSE))=FALSE,VLOOKUP(M3766,'Resumen de precios LLTT'!$C$17:$D$3071,2,FALSE),VLOOKUP(M3766,SICODI!$G$3:$J$2404,2,FALSE))</f>
        <v>Estructura de  Suspensión compuesto por 1 postes de madera tratada 60' Clase 1</v>
      </c>
      <c r="O3766" s="58">
        <f>+IF(ISERROR(VLOOKUP(M3766,'Resumen de precios LLTT'!$C$17:$G$3071,5,FALSE))=FALSE,VLOOKUP(M3766,'Resumen de precios LLTT'!$C$17:$G$3071,5,FALSE),VLOOKUP(M3766,SICODI!$G$3:$J$2404,4,FALSE))</f>
        <v>2141.5628345688324</v>
      </c>
      <c r="P3766" s="16">
        <f t="shared" si="528"/>
        <v>0.84299999999999997</v>
      </c>
      <c r="Q3766" s="78">
        <f t="shared" si="529"/>
        <v>3946.9003041103579</v>
      </c>
      <c r="R3766" s="56">
        <v>0</v>
      </c>
      <c r="S3766" s="16">
        <f t="shared" si="530"/>
        <v>0.13400000000000001</v>
      </c>
      <c r="T3766" s="79">
        <f t="shared" si="531"/>
        <v>44.073720062565663</v>
      </c>
      <c r="U3766" s="80">
        <f t="shared" si="532"/>
        <v>0.183</v>
      </c>
      <c r="V3766" s="81">
        <f t="shared" si="533"/>
        <v>8.0654907714495163</v>
      </c>
      <c r="W3766" s="79">
        <f t="shared" si="534"/>
        <v>2.7140075144318634</v>
      </c>
      <c r="X3766" s="60">
        <f t="shared" si="535"/>
        <v>2.7</v>
      </c>
      <c r="Y3766" s="56">
        <f>+'INFO ENEL'!R3754</f>
        <v>1</v>
      </c>
      <c r="Z3766" s="59">
        <f t="shared" si="536"/>
        <v>2.7</v>
      </c>
    </row>
    <row r="3767" spans="1:26" ht="15" customHeight="1" x14ac:dyDescent="0.25">
      <c r="A3767" s="55">
        <f>+'INFO ENEL'!A3755</f>
        <v>3750</v>
      </c>
      <c r="B3767" s="121" t="str">
        <f>+INDEX($B$8:$B$15,MATCH(L3767,$L$8:$L$15,0))</f>
        <v>MOD INV_2017</v>
      </c>
      <c r="C3767" s="56" t="str">
        <f>+'INFO ENEL'!B3755</f>
        <v>Lima</v>
      </c>
      <c r="D3767" s="56" t="str">
        <f>+'INFO ENEL'!D3755</f>
        <v>ANCON (LIMA)</v>
      </c>
      <c r="E3767" s="56" t="str">
        <f>+'INFO ENEL'!D3755</f>
        <v>ANCON (LIMA)</v>
      </c>
      <c r="F3767" s="50">
        <f>+'INFO ENEL'!E3755</f>
        <v>0</v>
      </c>
      <c r="G3767" s="56" t="str">
        <f>+'INFO ENEL'!L3755</f>
        <v>AT</v>
      </c>
      <c r="H3767" s="57">
        <f>+'INFO ENEL'!M3755</f>
        <v>215.84</v>
      </c>
      <c r="I3767" s="56">
        <f>+'INFO ENEL'!N3755</f>
        <v>18</v>
      </c>
      <c r="J3767" s="56" t="str">
        <f>+'INFO ENEL'!O3755</f>
        <v>Poste</v>
      </c>
      <c r="K3767" s="56" t="str">
        <f>+'INFO ENEL'!P3755</f>
        <v>Madera</v>
      </c>
      <c r="L3767" s="56" t="str">
        <f>+'INFO ENEL'!Q3755</f>
        <v>PM60C1</v>
      </c>
      <c r="M3767" s="55" t="str">
        <f>+IF(ISERROR(INDEX('Estructuras de Acero y Concreto'!$C$6:$C$577,MATCH(L3767,'Estructuras de Acero y Concreto'!$D$6:$D$577,0)))=FALSE,INDEX('Estructuras de Acero y Concreto'!$C$6:$C$577,MATCH(L3767,'Estructuras de Acero y Concreto'!$D$6:$D$577,0)),IF(ISERROR(INDEX('Estructuras de Madera'!$C$5:$C$122,MATCH(L3767,'Estructuras de Madera'!$D$5:$D$122,0)))=FALSE,INDEX('Estructuras de Madera'!$C$5:$C$122,MATCH(L3767,'Estructuras de Madera'!$D$5:$D$122,0)),INDEX(SICODI!$G$3:$G$2404,MATCH(L3767,SICODI!$G$3:$G$2404,0))))</f>
        <v>EMSU1P60C1</v>
      </c>
      <c r="N3767" s="121" t="str">
        <f>+IF(ISERROR(VLOOKUP(M3767,'Resumen de precios LLTT'!$C$17:$D$3071,2,FALSE))=FALSE,VLOOKUP(M3767,'Resumen de precios LLTT'!$C$17:$D$3071,2,FALSE),VLOOKUP(M3767,SICODI!$G$3:$J$2404,2,FALSE))</f>
        <v>Estructura de  Suspensión compuesto por 1 postes de madera tratada 60' Clase 1</v>
      </c>
      <c r="O3767" s="58">
        <f>+IF(ISERROR(VLOOKUP(M3767,'Resumen de precios LLTT'!$C$17:$G$3071,5,FALSE))=FALSE,VLOOKUP(M3767,'Resumen de precios LLTT'!$C$17:$G$3071,5,FALSE),VLOOKUP(M3767,SICODI!$G$3:$J$2404,4,FALSE))</f>
        <v>2141.5628345688324</v>
      </c>
      <c r="P3767" s="16">
        <f t="shared" si="528"/>
        <v>0.84299999999999997</v>
      </c>
      <c r="Q3767" s="78">
        <f t="shared" si="529"/>
        <v>3946.9003041103579</v>
      </c>
      <c r="R3767" s="56">
        <v>0</v>
      </c>
      <c r="S3767" s="16">
        <f t="shared" si="530"/>
        <v>0.13400000000000001</v>
      </c>
      <c r="T3767" s="79">
        <f t="shared" si="531"/>
        <v>44.073720062565663</v>
      </c>
      <c r="U3767" s="80">
        <f t="shared" si="532"/>
        <v>0.183</v>
      </c>
      <c r="V3767" s="81">
        <f t="shared" si="533"/>
        <v>8.0654907714495163</v>
      </c>
      <c r="W3767" s="79">
        <f t="shared" si="534"/>
        <v>2.7140075144318634</v>
      </c>
      <c r="X3767" s="60">
        <f t="shared" si="535"/>
        <v>2.7</v>
      </c>
      <c r="Y3767" s="56">
        <f>+'INFO ENEL'!R3755</f>
        <v>1</v>
      </c>
      <c r="Z3767" s="59">
        <f t="shared" si="536"/>
        <v>2.7</v>
      </c>
    </row>
    <row r="3768" spans="1:26" ht="15" customHeight="1" x14ac:dyDescent="0.25">
      <c r="A3768" s="55">
        <f>+'INFO ENEL'!A3756</f>
        <v>3751</v>
      </c>
      <c r="B3768" s="121" t="str">
        <f>+INDEX($B$8:$B$15,MATCH(L3768,$L$8:$L$15,0))</f>
        <v>MOD INV_2017</v>
      </c>
      <c r="C3768" s="56" t="str">
        <f>+'INFO ENEL'!B3756</f>
        <v>Lima</v>
      </c>
      <c r="D3768" s="56" t="str">
        <f>+'INFO ENEL'!D3756</f>
        <v>ANCON (LIMA)</v>
      </c>
      <c r="E3768" s="56" t="str">
        <f>+'INFO ENEL'!D3756</f>
        <v>ANCON (LIMA)</v>
      </c>
      <c r="F3768" s="50">
        <f>+'INFO ENEL'!E3756</f>
        <v>0</v>
      </c>
      <c r="G3768" s="56" t="str">
        <f>+'INFO ENEL'!L3756</f>
        <v>AT</v>
      </c>
      <c r="H3768" s="57">
        <f>+'INFO ENEL'!M3756</f>
        <v>226.5</v>
      </c>
      <c r="I3768" s="56">
        <f>+'INFO ENEL'!N3756</f>
        <v>18</v>
      </c>
      <c r="J3768" s="56" t="str">
        <f>+'INFO ENEL'!O3756</f>
        <v>Poste</v>
      </c>
      <c r="K3768" s="56" t="str">
        <f>+'INFO ENEL'!P3756</f>
        <v>Madera</v>
      </c>
      <c r="L3768" s="56" t="str">
        <f>+'INFO ENEL'!Q3756</f>
        <v>PM60C1</v>
      </c>
      <c r="M3768" s="55" t="str">
        <f>+IF(ISERROR(INDEX('Estructuras de Acero y Concreto'!$C$6:$C$577,MATCH(L3768,'Estructuras de Acero y Concreto'!$D$6:$D$577,0)))=FALSE,INDEX('Estructuras de Acero y Concreto'!$C$6:$C$577,MATCH(L3768,'Estructuras de Acero y Concreto'!$D$6:$D$577,0)),IF(ISERROR(INDEX('Estructuras de Madera'!$C$5:$C$122,MATCH(L3768,'Estructuras de Madera'!$D$5:$D$122,0)))=FALSE,INDEX('Estructuras de Madera'!$C$5:$C$122,MATCH(L3768,'Estructuras de Madera'!$D$5:$D$122,0)),INDEX(SICODI!$G$3:$G$2404,MATCH(L3768,SICODI!$G$3:$G$2404,0))))</f>
        <v>EMSU1P60C1</v>
      </c>
      <c r="N3768" s="121" t="str">
        <f>+IF(ISERROR(VLOOKUP(M3768,'Resumen de precios LLTT'!$C$17:$D$3071,2,FALSE))=FALSE,VLOOKUP(M3768,'Resumen de precios LLTT'!$C$17:$D$3071,2,FALSE),VLOOKUP(M3768,SICODI!$G$3:$J$2404,2,FALSE))</f>
        <v>Estructura de  Suspensión compuesto por 1 postes de madera tratada 60' Clase 1</v>
      </c>
      <c r="O3768" s="58">
        <f>+IF(ISERROR(VLOOKUP(M3768,'Resumen de precios LLTT'!$C$17:$G$3071,5,FALSE))=FALSE,VLOOKUP(M3768,'Resumen de precios LLTT'!$C$17:$G$3071,5,FALSE),VLOOKUP(M3768,SICODI!$G$3:$J$2404,4,FALSE))</f>
        <v>2141.5628345688324</v>
      </c>
      <c r="P3768" s="16">
        <f t="shared" si="528"/>
        <v>0.84299999999999997</v>
      </c>
      <c r="Q3768" s="78">
        <f t="shared" si="529"/>
        <v>3946.9003041103579</v>
      </c>
      <c r="R3768" s="56">
        <v>0</v>
      </c>
      <c r="S3768" s="16">
        <f t="shared" si="530"/>
        <v>0.13400000000000001</v>
      </c>
      <c r="T3768" s="79">
        <f t="shared" si="531"/>
        <v>44.073720062565663</v>
      </c>
      <c r="U3768" s="80">
        <f t="shared" si="532"/>
        <v>0.183</v>
      </c>
      <c r="V3768" s="81">
        <f t="shared" si="533"/>
        <v>8.0654907714495163</v>
      </c>
      <c r="W3768" s="79">
        <f t="shared" si="534"/>
        <v>2.7140075144318634</v>
      </c>
      <c r="X3768" s="60">
        <f t="shared" si="535"/>
        <v>2.7</v>
      </c>
      <c r="Y3768" s="56">
        <f>+'INFO ENEL'!R3756</f>
        <v>1</v>
      </c>
      <c r="Z3768" s="59">
        <f t="shared" si="536"/>
        <v>2.7</v>
      </c>
    </row>
    <row r="3769" spans="1:26" ht="15" customHeight="1" x14ac:dyDescent="0.25">
      <c r="A3769" s="55">
        <f>+'INFO ENEL'!A3757</f>
        <v>3752</v>
      </c>
      <c r="B3769" s="121" t="str">
        <f>+INDEX($B$8:$B$15,MATCH(L3769,$L$8:$L$15,0))</f>
        <v>SICODI</v>
      </c>
      <c r="C3769" s="56" t="str">
        <f>+'INFO ENEL'!B3757</f>
        <v>Lima</v>
      </c>
      <c r="D3769" s="56" t="str">
        <f>+'INFO ENEL'!D3757</f>
        <v>HUARAL (LIMA)</v>
      </c>
      <c r="E3769" s="56" t="str">
        <f>+'INFO ENEL'!D3757</f>
        <v>HUARAL (LIMA)</v>
      </c>
      <c r="F3769" s="50">
        <f>+'INFO ENEL'!E3757</f>
        <v>0</v>
      </c>
      <c r="G3769" s="56" t="str">
        <f>+'INFO ENEL'!L3757</f>
        <v>BT</v>
      </c>
      <c r="H3769" s="57">
        <f>+'INFO ENEL'!M3757</f>
        <v>34.54</v>
      </c>
      <c r="I3769" s="56">
        <f>+'INFO ENEL'!N3757</f>
        <v>9</v>
      </c>
      <c r="J3769" s="56" t="str">
        <f>+'INFO ENEL'!O3757</f>
        <v>Poste</v>
      </c>
      <c r="K3769" s="56" t="str">
        <f>+'INFO ENEL'!P3757</f>
        <v>Concreto</v>
      </c>
      <c r="L3769" s="56" t="str">
        <f>+'INFO ENEL'!Q3757</f>
        <v>PPC38</v>
      </c>
      <c r="M3769" s="55" t="str">
        <f>+IF(ISERROR(INDEX('Estructuras de Acero y Concreto'!$C$6:$C$577,MATCH(L3769,'Estructuras de Acero y Concreto'!$D$6:$D$577,0)))=FALSE,INDEX('Estructuras de Acero y Concreto'!$C$6:$C$577,MATCH(L3769,'Estructuras de Acero y Concreto'!$D$6:$D$577,0)),IF(ISERROR(INDEX('Estructuras de Madera'!$C$5:$C$122,MATCH(L3769,'Estructuras de Madera'!$D$5:$D$122,0)))=FALSE,INDEX('Estructuras de Madera'!$C$5:$C$122,MATCH(L3769,'Estructuras de Madera'!$D$5:$D$122,0)),INDEX(SICODI!$G$3:$G$2404,MATCH(L3769,SICODI!$G$3:$G$2404,0))))</f>
        <v>PPC38</v>
      </c>
      <c r="N3769" s="121" t="str">
        <f>+IF(ISERROR(VLOOKUP(M3769,'Resumen de precios LLTT'!$C$17:$D$3071,2,FALSE))=FALSE,VLOOKUP(M3769,'Resumen de precios LLTT'!$C$17:$D$3071,2,FALSE),VLOOKUP(M3769,SICODI!$G$3:$J$2404,2,FALSE))</f>
        <v>POSTE DE CONCRETO ARMADO PARA A. P.  9/200/120/245</v>
      </c>
      <c r="O3769" s="58">
        <f>+IF(ISERROR(VLOOKUP(M3769,'Resumen de precios LLTT'!$C$17:$G$3071,5,FALSE))=FALSE,VLOOKUP(M3769,'Resumen de precios LLTT'!$C$17:$G$3071,5,FALSE),VLOOKUP(M3769,SICODI!$G$3:$J$2404,4,FALSE))</f>
        <v>159.16999999999999</v>
      </c>
      <c r="P3769" s="16">
        <f t="shared" si="528"/>
        <v>0.77</v>
      </c>
      <c r="Q3769" s="78">
        <f t="shared" si="529"/>
        <v>281.73089999999996</v>
      </c>
      <c r="R3769" s="56">
        <v>0</v>
      </c>
      <c r="S3769" s="16">
        <f t="shared" si="530"/>
        <v>7.2000000000000008E-2</v>
      </c>
      <c r="T3769" s="79">
        <f t="shared" si="531"/>
        <v>1.6903854</v>
      </c>
      <c r="U3769" s="80">
        <f t="shared" si="532"/>
        <v>0.2</v>
      </c>
      <c r="V3769" s="81">
        <f t="shared" si="533"/>
        <v>0.33807708000000003</v>
      </c>
      <c r="W3769" s="79">
        <f t="shared" si="534"/>
        <v>0.1137616744693495</v>
      </c>
      <c r="X3769" s="60">
        <f t="shared" si="535"/>
        <v>0.1</v>
      </c>
      <c r="Y3769" s="56">
        <f>+'INFO ENEL'!R3757</f>
        <v>4</v>
      </c>
      <c r="Z3769" s="59">
        <f t="shared" si="536"/>
        <v>0.4</v>
      </c>
    </row>
    <row r="3770" spans="1:26" ht="15" customHeight="1" x14ac:dyDescent="0.25">
      <c r="A3770" s="55">
        <f>+'INFO ENEL'!A3758</f>
        <v>3753</v>
      </c>
      <c r="B3770" s="121" t="str">
        <f>+INDEX($B$8:$B$15,MATCH(L3770,$L$8:$L$15,0))</f>
        <v>SICODI</v>
      </c>
      <c r="C3770" s="56" t="str">
        <f>+'INFO ENEL'!B3758</f>
        <v>Lima</v>
      </c>
      <c r="D3770" s="56" t="str">
        <f>+'INFO ENEL'!D3758</f>
        <v>HUARAL (LIMA)</v>
      </c>
      <c r="E3770" s="56" t="str">
        <f>+'INFO ENEL'!D3758</f>
        <v>HUARAL (LIMA)</v>
      </c>
      <c r="F3770" s="50">
        <f>+'INFO ENEL'!E3758</f>
        <v>0</v>
      </c>
      <c r="G3770" s="56" t="str">
        <f>+'INFO ENEL'!L3758</f>
        <v>BT</v>
      </c>
      <c r="H3770" s="57">
        <f>+'INFO ENEL'!M3758</f>
        <v>35.520000000000003</v>
      </c>
      <c r="I3770" s="56">
        <f>+'INFO ENEL'!N3758</f>
        <v>9</v>
      </c>
      <c r="J3770" s="56" t="str">
        <f>+'INFO ENEL'!O3758</f>
        <v>Poste</v>
      </c>
      <c r="K3770" s="56" t="str">
        <f>+'INFO ENEL'!P3758</f>
        <v>Concreto</v>
      </c>
      <c r="L3770" s="56" t="str">
        <f>+'INFO ENEL'!Q3758</f>
        <v>PPC38</v>
      </c>
      <c r="M3770" s="55" t="str">
        <f>+IF(ISERROR(INDEX('Estructuras de Acero y Concreto'!$C$6:$C$577,MATCH(L3770,'Estructuras de Acero y Concreto'!$D$6:$D$577,0)))=FALSE,INDEX('Estructuras de Acero y Concreto'!$C$6:$C$577,MATCH(L3770,'Estructuras de Acero y Concreto'!$D$6:$D$577,0)),IF(ISERROR(INDEX('Estructuras de Madera'!$C$5:$C$122,MATCH(L3770,'Estructuras de Madera'!$D$5:$D$122,0)))=FALSE,INDEX('Estructuras de Madera'!$C$5:$C$122,MATCH(L3770,'Estructuras de Madera'!$D$5:$D$122,0)),INDEX(SICODI!$G$3:$G$2404,MATCH(L3770,SICODI!$G$3:$G$2404,0))))</f>
        <v>PPC38</v>
      </c>
      <c r="N3770" s="121" t="str">
        <f>+IF(ISERROR(VLOOKUP(M3770,'Resumen de precios LLTT'!$C$17:$D$3071,2,FALSE))=FALSE,VLOOKUP(M3770,'Resumen de precios LLTT'!$C$17:$D$3071,2,FALSE),VLOOKUP(M3770,SICODI!$G$3:$J$2404,2,FALSE))</f>
        <v>POSTE DE CONCRETO ARMADO PARA A. P.  9/200/120/245</v>
      </c>
      <c r="O3770" s="58">
        <f>+IF(ISERROR(VLOOKUP(M3770,'Resumen de precios LLTT'!$C$17:$G$3071,5,FALSE))=FALSE,VLOOKUP(M3770,'Resumen de precios LLTT'!$C$17:$G$3071,5,FALSE),VLOOKUP(M3770,SICODI!$G$3:$J$2404,4,FALSE))</f>
        <v>159.16999999999999</v>
      </c>
      <c r="P3770" s="16">
        <f t="shared" si="528"/>
        <v>0.77</v>
      </c>
      <c r="Q3770" s="78">
        <f t="shared" si="529"/>
        <v>281.73089999999996</v>
      </c>
      <c r="R3770" s="56">
        <v>0</v>
      </c>
      <c r="S3770" s="16">
        <f t="shared" si="530"/>
        <v>7.2000000000000008E-2</v>
      </c>
      <c r="T3770" s="79">
        <f t="shared" si="531"/>
        <v>1.6903854</v>
      </c>
      <c r="U3770" s="80">
        <f t="shared" si="532"/>
        <v>0.2</v>
      </c>
      <c r="V3770" s="81">
        <f t="shared" si="533"/>
        <v>0.33807708000000003</v>
      </c>
      <c r="W3770" s="79">
        <f t="shared" si="534"/>
        <v>0.1137616744693495</v>
      </c>
      <c r="X3770" s="60">
        <f t="shared" si="535"/>
        <v>0.1</v>
      </c>
      <c r="Y3770" s="56">
        <f>+'INFO ENEL'!R3758</f>
        <v>4</v>
      </c>
      <c r="Z3770" s="59">
        <f t="shared" si="536"/>
        <v>0.4</v>
      </c>
    </row>
    <row r="3771" spans="1:26" ht="15" customHeight="1" x14ac:dyDescent="0.25">
      <c r="A3771" s="55">
        <f>+'INFO ENEL'!A3759</f>
        <v>3754</v>
      </c>
      <c r="B3771" s="121" t="str">
        <f>+INDEX($B$8:$B$15,MATCH(L3771,$L$8:$L$15,0))</f>
        <v>SICODI</v>
      </c>
      <c r="C3771" s="56" t="str">
        <f>+'INFO ENEL'!B3759</f>
        <v>Lima</v>
      </c>
      <c r="D3771" s="56" t="str">
        <f>+'INFO ENEL'!D3759</f>
        <v>HUARAL (LIMA)</v>
      </c>
      <c r="E3771" s="56" t="str">
        <f>+'INFO ENEL'!D3759</f>
        <v>HUARAL (LIMA)</v>
      </c>
      <c r="F3771" s="50">
        <f>+'INFO ENEL'!E3759</f>
        <v>0</v>
      </c>
      <c r="G3771" s="56" t="str">
        <f>+'INFO ENEL'!L3759</f>
        <v>BT</v>
      </c>
      <c r="H3771" s="57">
        <f>+'INFO ENEL'!M3759</f>
        <v>20.61</v>
      </c>
      <c r="I3771" s="56">
        <f>+'INFO ENEL'!N3759</f>
        <v>9</v>
      </c>
      <c r="J3771" s="56" t="str">
        <f>+'INFO ENEL'!O3759</f>
        <v>Poste</v>
      </c>
      <c r="K3771" s="56" t="str">
        <f>+'INFO ENEL'!P3759</f>
        <v>Concreto</v>
      </c>
      <c r="L3771" s="56" t="str">
        <f>+'INFO ENEL'!Q3759</f>
        <v>PPC38</v>
      </c>
      <c r="M3771" s="55" t="str">
        <f>+IF(ISERROR(INDEX('Estructuras de Acero y Concreto'!$C$6:$C$577,MATCH(L3771,'Estructuras de Acero y Concreto'!$D$6:$D$577,0)))=FALSE,INDEX('Estructuras de Acero y Concreto'!$C$6:$C$577,MATCH(L3771,'Estructuras de Acero y Concreto'!$D$6:$D$577,0)),IF(ISERROR(INDEX('Estructuras de Madera'!$C$5:$C$122,MATCH(L3771,'Estructuras de Madera'!$D$5:$D$122,0)))=FALSE,INDEX('Estructuras de Madera'!$C$5:$C$122,MATCH(L3771,'Estructuras de Madera'!$D$5:$D$122,0)),INDEX(SICODI!$G$3:$G$2404,MATCH(L3771,SICODI!$G$3:$G$2404,0))))</f>
        <v>PPC38</v>
      </c>
      <c r="N3771" s="121" t="str">
        <f>+IF(ISERROR(VLOOKUP(M3771,'Resumen de precios LLTT'!$C$17:$D$3071,2,FALSE))=FALSE,VLOOKUP(M3771,'Resumen de precios LLTT'!$C$17:$D$3071,2,FALSE),VLOOKUP(M3771,SICODI!$G$3:$J$2404,2,FALSE))</f>
        <v>POSTE DE CONCRETO ARMADO PARA A. P.  9/200/120/245</v>
      </c>
      <c r="O3771" s="58">
        <f>+IF(ISERROR(VLOOKUP(M3771,'Resumen de precios LLTT'!$C$17:$G$3071,5,FALSE))=FALSE,VLOOKUP(M3771,'Resumen de precios LLTT'!$C$17:$G$3071,5,FALSE),VLOOKUP(M3771,SICODI!$G$3:$J$2404,4,FALSE))</f>
        <v>159.16999999999999</v>
      </c>
      <c r="P3771" s="16">
        <f t="shared" si="528"/>
        <v>0.77</v>
      </c>
      <c r="Q3771" s="78">
        <f t="shared" si="529"/>
        <v>281.73089999999996</v>
      </c>
      <c r="R3771" s="56">
        <v>0</v>
      </c>
      <c r="S3771" s="16">
        <f t="shared" si="530"/>
        <v>7.2000000000000008E-2</v>
      </c>
      <c r="T3771" s="79">
        <f t="shared" si="531"/>
        <v>1.6903854</v>
      </c>
      <c r="U3771" s="80">
        <f t="shared" si="532"/>
        <v>0.2</v>
      </c>
      <c r="V3771" s="81">
        <f t="shared" si="533"/>
        <v>0.33807708000000003</v>
      </c>
      <c r="W3771" s="79">
        <f t="shared" si="534"/>
        <v>0.1137616744693495</v>
      </c>
      <c r="X3771" s="60">
        <f t="shared" si="535"/>
        <v>0.1</v>
      </c>
      <c r="Y3771" s="56">
        <f>+'INFO ENEL'!R3759</f>
        <v>4</v>
      </c>
      <c r="Z3771" s="59">
        <f t="shared" si="536"/>
        <v>0.4</v>
      </c>
    </row>
    <row r="3772" spans="1:26" ht="15" customHeight="1" x14ac:dyDescent="0.25">
      <c r="A3772" s="55">
        <f>+'INFO ENEL'!A3760</f>
        <v>3755</v>
      </c>
      <c r="B3772" s="121" t="str">
        <f>+INDEX($B$8:$B$15,MATCH(L3772,$L$8:$L$15,0))</f>
        <v>MOD INV_2017</v>
      </c>
      <c r="C3772" s="56" t="str">
        <f>+'INFO ENEL'!B3760</f>
        <v>Lima</v>
      </c>
      <c r="D3772" s="56" t="str">
        <f>+'INFO ENEL'!D3760</f>
        <v>PUENTE PIEDRA (LIMA)</v>
      </c>
      <c r="E3772" s="56" t="str">
        <f>+'INFO ENEL'!D3760</f>
        <v>PUENTE PIEDRA (LIMA)</v>
      </c>
      <c r="F3772" s="50">
        <f>+'INFO ENEL'!E3760</f>
        <v>0</v>
      </c>
      <c r="G3772" s="56" t="str">
        <f>+'INFO ENEL'!L3760</f>
        <v>AT</v>
      </c>
      <c r="H3772" s="57">
        <f>+'INFO ENEL'!M3760</f>
        <v>198.42</v>
      </c>
      <c r="I3772" s="56">
        <f>+'INFO ENEL'!N3760</f>
        <v>19</v>
      </c>
      <c r="J3772" s="56" t="str">
        <f>+'INFO ENEL'!O3760</f>
        <v>Poste</v>
      </c>
      <c r="K3772" s="56" t="str">
        <f>+'INFO ENEL'!P3760</f>
        <v>Metálico</v>
      </c>
      <c r="L3772" s="56" t="str">
        <f>+'INFO ENEL'!Q3760</f>
        <v>PC19/1100</v>
      </c>
      <c r="M3772" s="55" t="str">
        <f>+IF(ISERROR(INDEX('Estructuras de Acero y Concreto'!$C$6:$C$577,MATCH(L3772,'Estructuras de Acero y Concreto'!$D$6:$D$577,0)))=FALSE,INDEX('Estructuras de Acero y Concreto'!$C$6:$C$577,MATCH(L3772,'Estructuras de Acero y Concreto'!$D$6:$D$577,0)),IF(ISERROR(INDEX('Estructuras de Madera'!$C$5:$C$122,MATCH(L3772,'Estructuras de Madera'!$D$5:$D$122,0)))=FALSE,INDEX('Estructuras de Madera'!$C$5:$C$122,MATCH(L3772,'Estructuras de Madera'!$D$5:$D$122,0)),INDEX(SICODI!$G$3:$G$2404,MATCH(L3772,SICODI!$G$3:$G$2404,0))))</f>
        <v>EC060COU0D0-300-S1</v>
      </c>
      <c r="N3772" s="121" t="str">
        <f>+IF(ISERROR(VLOOKUP(M3772,'Resumen de precios LLTT'!$C$17:$D$3071,2,FALSE))=FALSE,VLOOKUP(M3772,'Resumen de precios LLTT'!$C$17:$D$3071,2,FALSE),VLOOKUP(M3772,SICODI!$G$3:$J$2404,2,FALSE))</f>
        <v>1 Poste de concreto (19/1100) de suspensión (2°) Tipo SU2-19</v>
      </c>
      <c r="O3772" s="58">
        <f>+IF(ISERROR(VLOOKUP(M3772,'Resumen de precios LLTT'!$C$17:$G$3071,5,FALSE))=FALSE,VLOOKUP(M3772,'Resumen de precios LLTT'!$C$17:$G$3071,5,FALSE),VLOOKUP(M3772,SICODI!$G$3:$J$2404,4,FALSE))</f>
        <v>2375.702794279523</v>
      </c>
      <c r="P3772" s="16">
        <f t="shared" si="528"/>
        <v>0.84299999999999997</v>
      </c>
      <c r="Q3772" s="78">
        <f t="shared" si="529"/>
        <v>4378.4202498571613</v>
      </c>
      <c r="R3772" s="56">
        <v>0</v>
      </c>
      <c r="S3772" s="16">
        <f t="shared" si="530"/>
        <v>0.13400000000000001</v>
      </c>
      <c r="T3772" s="79">
        <f t="shared" si="531"/>
        <v>48.892359456738298</v>
      </c>
      <c r="U3772" s="80">
        <f t="shared" si="532"/>
        <v>0.183</v>
      </c>
      <c r="V3772" s="81">
        <f t="shared" si="533"/>
        <v>8.9473017805831088</v>
      </c>
      <c r="W3772" s="79">
        <f t="shared" si="534"/>
        <v>3.0107336248340961</v>
      </c>
      <c r="X3772" s="60">
        <f t="shared" si="535"/>
        <v>3</v>
      </c>
      <c r="Y3772" s="56">
        <f>+'INFO ENEL'!R3760</f>
        <v>1</v>
      </c>
      <c r="Z3772" s="59">
        <f t="shared" si="536"/>
        <v>3</v>
      </c>
    </row>
    <row r="3773" spans="1:26" ht="15" customHeight="1" x14ac:dyDescent="0.25">
      <c r="A3773" s="55">
        <f>+'INFO ENEL'!A3761</f>
        <v>3756</v>
      </c>
      <c r="B3773" s="121" t="str">
        <f>+INDEX($B$8:$B$15,MATCH(L3773,$L$8:$L$15,0))</f>
        <v>MOD INV_2017</v>
      </c>
      <c r="C3773" s="56" t="str">
        <f>+'INFO ENEL'!B3761</f>
        <v>Lima</v>
      </c>
      <c r="D3773" s="56" t="str">
        <f>+'INFO ENEL'!D3761</f>
        <v>PUENTE PIEDRA (LIMA)</v>
      </c>
      <c r="E3773" s="56" t="str">
        <f>+'INFO ENEL'!D3761</f>
        <v>PUENTE PIEDRA (LIMA)</v>
      </c>
      <c r="F3773" s="50">
        <f>+'INFO ENEL'!E3761</f>
        <v>0</v>
      </c>
      <c r="G3773" s="56" t="str">
        <f>+'INFO ENEL'!L3761</f>
        <v>AT</v>
      </c>
      <c r="H3773" s="57">
        <f>+'INFO ENEL'!M3761</f>
        <v>200.31</v>
      </c>
      <c r="I3773" s="56">
        <f>+'INFO ENEL'!N3761</f>
        <v>19</v>
      </c>
      <c r="J3773" s="56" t="str">
        <f>+'INFO ENEL'!O3761</f>
        <v>Poste</v>
      </c>
      <c r="K3773" s="56" t="str">
        <f>+'INFO ENEL'!P3761</f>
        <v>Metálico</v>
      </c>
      <c r="L3773" s="56" t="str">
        <f>+'INFO ENEL'!Q3761</f>
        <v>PC19/1100</v>
      </c>
      <c r="M3773" s="55" t="str">
        <f>+IF(ISERROR(INDEX('Estructuras de Acero y Concreto'!$C$6:$C$577,MATCH(L3773,'Estructuras de Acero y Concreto'!$D$6:$D$577,0)))=FALSE,INDEX('Estructuras de Acero y Concreto'!$C$6:$C$577,MATCH(L3773,'Estructuras de Acero y Concreto'!$D$6:$D$577,0)),IF(ISERROR(INDEX('Estructuras de Madera'!$C$5:$C$122,MATCH(L3773,'Estructuras de Madera'!$D$5:$D$122,0)))=FALSE,INDEX('Estructuras de Madera'!$C$5:$C$122,MATCH(L3773,'Estructuras de Madera'!$D$5:$D$122,0)),INDEX(SICODI!$G$3:$G$2404,MATCH(L3773,SICODI!$G$3:$G$2404,0))))</f>
        <v>EC060COU0D0-300-S1</v>
      </c>
      <c r="N3773" s="121" t="str">
        <f>+IF(ISERROR(VLOOKUP(M3773,'Resumen de precios LLTT'!$C$17:$D$3071,2,FALSE))=FALSE,VLOOKUP(M3773,'Resumen de precios LLTT'!$C$17:$D$3071,2,FALSE),VLOOKUP(M3773,SICODI!$G$3:$J$2404,2,FALSE))</f>
        <v>1 Poste de concreto (19/1100) de suspensión (2°) Tipo SU2-19</v>
      </c>
      <c r="O3773" s="58">
        <f>+IF(ISERROR(VLOOKUP(M3773,'Resumen de precios LLTT'!$C$17:$G$3071,5,FALSE))=FALSE,VLOOKUP(M3773,'Resumen de precios LLTT'!$C$17:$G$3071,5,FALSE),VLOOKUP(M3773,SICODI!$G$3:$J$2404,4,FALSE))</f>
        <v>2375.702794279523</v>
      </c>
      <c r="P3773" s="16">
        <f t="shared" si="528"/>
        <v>0.84299999999999997</v>
      </c>
      <c r="Q3773" s="78">
        <f t="shared" si="529"/>
        <v>4378.4202498571613</v>
      </c>
      <c r="R3773" s="56">
        <v>0</v>
      </c>
      <c r="S3773" s="16">
        <f t="shared" si="530"/>
        <v>0.13400000000000001</v>
      </c>
      <c r="T3773" s="79">
        <f t="shared" si="531"/>
        <v>48.892359456738298</v>
      </c>
      <c r="U3773" s="80">
        <f t="shared" si="532"/>
        <v>0.183</v>
      </c>
      <c r="V3773" s="81">
        <f t="shared" si="533"/>
        <v>8.9473017805831088</v>
      </c>
      <c r="W3773" s="79">
        <f t="shared" si="534"/>
        <v>3.0107336248340961</v>
      </c>
      <c r="X3773" s="60">
        <f t="shared" si="535"/>
        <v>3</v>
      </c>
      <c r="Y3773" s="56">
        <f>+'INFO ENEL'!R3761</f>
        <v>1</v>
      </c>
      <c r="Z3773" s="59">
        <f t="shared" si="536"/>
        <v>3</v>
      </c>
    </row>
    <row r="3774" spans="1:26" ht="15" customHeight="1" x14ac:dyDescent="0.25">
      <c r="A3774" s="55">
        <f>+'INFO ENEL'!A3762</f>
        <v>3757</v>
      </c>
      <c r="B3774" s="121" t="str">
        <f>+INDEX($B$8:$B$15,MATCH(L3774,$L$8:$L$15,0))</f>
        <v>MOD INV_2017</v>
      </c>
      <c r="C3774" s="56" t="str">
        <f>+'INFO ENEL'!B3762</f>
        <v>Lima</v>
      </c>
      <c r="D3774" s="56" t="str">
        <f>+'INFO ENEL'!D3762</f>
        <v>PUENTE PIEDRA (LIMA)</v>
      </c>
      <c r="E3774" s="56" t="str">
        <f>+'INFO ENEL'!D3762</f>
        <v>PUENTE PIEDRA (LIMA)</v>
      </c>
      <c r="F3774" s="50">
        <f>+'INFO ENEL'!E3762</f>
        <v>0</v>
      </c>
      <c r="G3774" s="56" t="str">
        <f>+'INFO ENEL'!L3762</f>
        <v>AT</v>
      </c>
      <c r="H3774" s="57">
        <f>+'INFO ENEL'!M3762</f>
        <v>165.53</v>
      </c>
      <c r="I3774" s="56">
        <f>+'INFO ENEL'!N3762</f>
        <v>19</v>
      </c>
      <c r="J3774" s="56" t="str">
        <f>+'INFO ENEL'!O3762</f>
        <v>Poste</v>
      </c>
      <c r="K3774" s="56" t="str">
        <f>+'INFO ENEL'!P3762</f>
        <v>Metálico</v>
      </c>
      <c r="L3774" s="56" t="str">
        <f>+'INFO ENEL'!Q3762</f>
        <v>PC19/1100</v>
      </c>
      <c r="M3774" s="55" t="str">
        <f>+IF(ISERROR(INDEX('Estructuras de Acero y Concreto'!$C$6:$C$577,MATCH(L3774,'Estructuras de Acero y Concreto'!$D$6:$D$577,0)))=FALSE,INDEX('Estructuras de Acero y Concreto'!$C$6:$C$577,MATCH(L3774,'Estructuras de Acero y Concreto'!$D$6:$D$577,0)),IF(ISERROR(INDEX('Estructuras de Madera'!$C$5:$C$122,MATCH(L3774,'Estructuras de Madera'!$D$5:$D$122,0)))=FALSE,INDEX('Estructuras de Madera'!$C$5:$C$122,MATCH(L3774,'Estructuras de Madera'!$D$5:$D$122,0)),INDEX(SICODI!$G$3:$G$2404,MATCH(L3774,SICODI!$G$3:$G$2404,0))))</f>
        <v>EC060COU0D0-300-S1</v>
      </c>
      <c r="N3774" s="121" t="str">
        <f>+IF(ISERROR(VLOOKUP(M3774,'Resumen de precios LLTT'!$C$17:$D$3071,2,FALSE))=FALSE,VLOOKUP(M3774,'Resumen de precios LLTT'!$C$17:$D$3071,2,FALSE),VLOOKUP(M3774,SICODI!$G$3:$J$2404,2,FALSE))</f>
        <v>1 Poste de concreto (19/1100) de suspensión (2°) Tipo SU2-19</v>
      </c>
      <c r="O3774" s="58">
        <f>+IF(ISERROR(VLOOKUP(M3774,'Resumen de precios LLTT'!$C$17:$G$3071,5,FALSE))=FALSE,VLOOKUP(M3774,'Resumen de precios LLTT'!$C$17:$G$3071,5,FALSE),VLOOKUP(M3774,SICODI!$G$3:$J$2404,4,FALSE))</f>
        <v>2375.702794279523</v>
      </c>
      <c r="P3774" s="16">
        <f t="shared" si="528"/>
        <v>0.84299999999999997</v>
      </c>
      <c r="Q3774" s="78">
        <f t="shared" si="529"/>
        <v>4378.4202498571613</v>
      </c>
      <c r="R3774" s="56">
        <v>0</v>
      </c>
      <c r="S3774" s="16">
        <f t="shared" si="530"/>
        <v>0.13400000000000001</v>
      </c>
      <c r="T3774" s="79">
        <f t="shared" si="531"/>
        <v>48.892359456738298</v>
      </c>
      <c r="U3774" s="80">
        <f t="shared" si="532"/>
        <v>0.183</v>
      </c>
      <c r="V3774" s="81">
        <f t="shared" si="533"/>
        <v>8.9473017805831088</v>
      </c>
      <c r="W3774" s="79">
        <f t="shared" si="534"/>
        <v>3.0107336248340961</v>
      </c>
      <c r="X3774" s="60">
        <f t="shared" si="535"/>
        <v>3</v>
      </c>
      <c r="Y3774" s="56">
        <f>+'INFO ENEL'!R3762</f>
        <v>1</v>
      </c>
      <c r="Z3774" s="59">
        <f t="shared" si="536"/>
        <v>3</v>
      </c>
    </row>
    <row r="3775" spans="1:26" ht="15" customHeight="1" x14ac:dyDescent="0.25">
      <c r="A3775" s="55">
        <f>+'INFO ENEL'!A3763</f>
        <v>3758</v>
      </c>
      <c r="B3775" s="121" t="str">
        <f>+INDEX($B$8:$B$15,MATCH(L3775,$L$8:$L$15,0))</f>
        <v>MOD INV_2017</v>
      </c>
      <c r="C3775" s="56" t="str">
        <f>+'INFO ENEL'!B3763</f>
        <v>Lima</v>
      </c>
      <c r="D3775" s="56" t="str">
        <f>+'INFO ENEL'!D3763</f>
        <v>PUENTE PIEDRA (LIMA)</v>
      </c>
      <c r="E3775" s="56" t="str">
        <f>+'INFO ENEL'!D3763</f>
        <v>PUENTE PIEDRA (LIMA)</v>
      </c>
      <c r="F3775" s="50">
        <f>+'INFO ENEL'!E3763</f>
        <v>0</v>
      </c>
      <c r="G3775" s="56" t="str">
        <f>+'INFO ENEL'!L3763</f>
        <v>AT</v>
      </c>
      <c r="H3775" s="57">
        <f>+'INFO ENEL'!M3763</f>
        <v>150.63</v>
      </c>
      <c r="I3775" s="56">
        <f>+'INFO ENEL'!N3763</f>
        <v>19</v>
      </c>
      <c r="J3775" s="56" t="str">
        <f>+'INFO ENEL'!O3763</f>
        <v>Poste</v>
      </c>
      <c r="K3775" s="56" t="str">
        <f>+'INFO ENEL'!P3763</f>
        <v>Metálico</v>
      </c>
      <c r="L3775" s="56" t="str">
        <f>+'INFO ENEL'!Q3763</f>
        <v>PC19/1100</v>
      </c>
      <c r="M3775" s="55" t="str">
        <f>+IF(ISERROR(INDEX('Estructuras de Acero y Concreto'!$C$6:$C$577,MATCH(L3775,'Estructuras de Acero y Concreto'!$D$6:$D$577,0)))=FALSE,INDEX('Estructuras de Acero y Concreto'!$C$6:$C$577,MATCH(L3775,'Estructuras de Acero y Concreto'!$D$6:$D$577,0)),IF(ISERROR(INDEX('Estructuras de Madera'!$C$5:$C$122,MATCH(L3775,'Estructuras de Madera'!$D$5:$D$122,0)))=FALSE,INDEX('Estructuras de Madera'!$C$5:$C$122,MATCH(L3775,'Estructuras de Madera'!$D$5:$D$122,0)),INDEX(SICODI!$G$3:$G$2404,MATCH(L3775,SICODI!$G$3:$G$2404,0))))</f>
        <v>EC060COU0D0-300-S1</v>
      </c>
      <c r="N3775" s="121" t="str">
        <f>+IF(ISERROR(VLOOKUP(M3775,'Resumen de precios LLTT'!$C$17:$D$3071,2,FALSE))=FALSE,VLOOKUP(M3775,'Resumen de precios LLTT'!$C$17:$D$3071,2,FALSE),VLOOKUP(M3775,SICODI!$G$3:$J$2404,2,FALSE))</f>
        <v>1 Poste de concreto (19/1100) de suspensión (2°) Tipo SU2-19</v>
      </c>
      <c r="O3775" s="58">
        <f>+IF(ISERROR(VLOOKUP(M3775,'Resumen de precios LLTT'!$C$17:$G$3071,5,FALSE))=FALSE,VLOOKUP(M3775,'Resumen de precios LLTT'!$C$17:$G$3071,5,FALSE),VLOOKUP(M3775,SICODI!$G$3:$J$2404,4,FALSE))</f>
        <v>2375.702794279523</v>
      </c>
      <c r="P3775" s="16">
        <f t="shared" si="528"/>
        <v>0.84299999999999997</v>
      </c>
      <c r="Q3775" s="78">
        <f t="shared" si="529"/>
        <v>4378.4202498571613</v>
      </c>
      <c r="R3775" s="56">
        <v>0</v>
      </c>
      <c r="S3775" s="16">
        <f t="shared" si="530"/>
        <v>0.13400000000000001</v>
      </c>
      <c r="T3775" s="79">
        <f t="shared" si="531"/>
        <v>48.892359456738298</v>
      </c>
      <c r="U3775" s="80">
        <f t="shared" si="532"/>
        <v>0.183</v>
      </c>
      <c r="V3775" s="81">
        <f t="shared" si="533"/>
        <v>8.9473017805831088</v>
      </c>
      <c r="W3775" s="79">
        <f t="shared" si="534"/>
        <v>3.0107336248340961</v>
      </c>
      <c r="X3775" s="60">
        <f t="shared" si="535"/>
        <v>3</v>
      </c>
      <c r="Y3775" s="56">
        <f>+'INFO ENEL'!R3763</f>
        <v>1</v>
      </c>
      <c r="Z3775" s="59">
        <f t="shared" si="536"/>
        <v>3</v>
      </c>
    </row>
    <row r="3776" spans="1:26" ht="15" customHeight="1" x14ac:dyDescent="0.25">
      <c r="A3776" s="55">
        <f>+'INFO ENEL'!A3764</f>
        <v>3759</v>
      </c>
      <c r="B3776" s="121" t="str">
        <f>+INDEX($B$8:$B$15,MATCH(L3776,$L$8:$L$15,0))</f>
        <v>SICODI</v>
      </c>
      <c r="C3776" s="56" t="str">
        <f>+'INFO ENEL'!B3764</f>
        <v>Lima</v>
      </c>
      <c r="D3776" s="56" t="str">
        <f>+'INFO ENEL'!D3764</f>
        <v>ANCON (LIMA)</v>
      </c>
      <c r="E3776" s="56" t="str">
        <f>+'INFO ENEL'!D3764</f>
        <v>ANCON (LIMA)</v>
      </c>
      <c r="F3776" s="50">
        <f>+'INFO ENEL'!E3764</f>
        <v>0</v>
      </c>
      <c r="G3776" s="56" t="str">
        <f>+'INFO ENEL'!L3764</f>
        <v>MT</v>
      </c>
      <c r="H3776" s="57">
        <f>+'INFO ENEL'!M3764</f>
        <v>224.23</v>
      </c>
      <c r="I3776" s="56">
        <f>+'INFO ENEL'!N3764</f>
        <v>15</v>
      </c>
      <c r="J3776" s="56" t="str">
        <f>+'INFO ENEL'!O3764</f>
        <v>Poste</v>
      </c>
      <c r="K3776" s="56" t="str">
        <f>+'INFO ENEL'!P3764</f>
        <v>Concreto</v>
      </c>
      <c r="L3776" s="56" t="str">
        <f>+'INFO ENEL'!Q3764</f>
        <v>PPC24</v>
      </c>
      <c r="M3776" s="55" t="str">
        <f>+IF(ISERROR(INDEX('Estructuras de Acero y Concreto'!$C$6:$C$577,MATCH(L3776,'Estructuras de Acero y Concreto'!$D$6:$D$577,0)))=FALSE,INDEX('Estructuras de Acero y Concreto'!$C$6:$C$577,MATCH(L3776,'Estructuras de Acero y Concreto'!$D$6:$D$577,0)),IF(ISERROR(INDEX('Estructuras de Madera'!$C$5:$C$122,MATCH(L3776,'Estructuras de Madera'!$D$5:$D$122,0)))=FALSE,INDEX('Estructuras de Madera'!$C$5:$C$122,MATCH(L3776,'Estructuras de Madera'!$D$5:$D$122,0)),INDEX(SICODI!$G$3:$G$2404,MATCH(L3776,SICODI!$G$3:$G$2404,0))))</f>
        <v>PPC24</v>
      </c>
      <c r="N3776" s="121" t="str">
        <f>+IF(ISERROR(VLOOKUP(M3776,'Resumen de precios LLTT'!$C$17:$D$3071,2,FALSE))=FALSE,VLOOKUP(M3776,'Resumen de precios LLTT'!$C$17:$D$3071,2,FALSE),VLOOKUP(M3776,SICODI!$G$3:$J$2404,2,FALSE))</f>
        <v>POSTE DE CONCRETO ARMADO DE 15/400/150/375</v>
      </c>
      <c r="O3776" s="58">
        <f>+IF(ISERROR(VLOOKUP(M3776,'Resumen de precios LLTT'!$C$17:$G$3071,5,FALSE))=FALSE,VLOOKUP(M3776,'Resumen de precios LLTT'!$C$17:$G$3071,5,FALSE),VLOOKUP(M3776,SICODI!$G$3:$J$2404,4,FALSE))</f>
        <v>476.76</v>
      </c>
      <c r="P3776" s="16">
        <f t="shared" si="528"/>
        <v>0.84299999999999997</v>
      </c>
      <c r="Q3776" s="78">
        <f t="shared" si="529"/>
        <v>878.66867999999999</v>
      </c>
      <c r="R3776" s="56">
        <v>0</v>
      </c>
      <c r="S3776" s="16">
        <f t="shared" si="530"/>
        <v>0.13400000000000001</v>
      </c>
      <c r="T3776" s="79">
        <f t="shared" si="531"/>
        <v>9.8118002600000001</v>
      </c>
      <c r="U3776" s="80">
        <f t="shared" si="532"/>
        <v>0.183</v>
      </c>
      <c r="V3776" s="81">
        <f t="shared" si="533"/>
        <v>1.7955594475800001</v>
      </c>
      <c r="W3776" s="79">
        <f t="shared" si="534"/>
        <v>0.60419904645994038</v>
      </c>
      <c r="X3776" s="60">
        <f t="shared" si="535"/>
        <v>0.6</v>
      </c>
      <c r="Y3776" s="56">
        <f>+'INFO ENEL'!R3764</f>
        <v>1</v>
      </c>
      <c r="Z3776" s="59">
        <f t="shared" si="536"/>
        <v>0.6</v>
      </c>
    </row>
    <row r="3777" spans="1:26" ht="15" customHeight="1" x14ac:dyDescent="0.25">
      <c r="A3777" s="55">
        <f>+'INFO ENEL'!A3765</f>
        <v>3760</v>
      </c>
      <c r="B3777" s="121" t="str">
        <f>+INDEX($B$8:$B$15,MATCH(L3777,$L$8:$L$15,0))</f>
        <v>SICODI</v>
      </c>
      <c r="C3777" s="56" t="str">
        <f>+'INFO ENEL'!B3765</f>
        <v>Lima</v>
      </c>
      <c r="D3777" s="56" t="str">
        <f>+'INFO ENEL'!D3765</f>
        <v>ANCON (LIMA)</v>
      </c>
      <c r="E3777" s="56" t="str">
        <f>+'INFO ENEL'!D3765</f>
        <v>ANCON (LIMA)</v>
      </c>
      <c r="F3777" s="50">
        <f>+'INFO ENEL'!E3765</f>
        <v>0</v>
      </c>
      <c r="G3777" s="56" t="str">
        <f>+'INFO ENEL'!L3765</f>
        <v>MT</v>
      </c>
      <c r="H3777" s="57">
        <f>+'INFO ENEL'!M3765</f>
        <v>246.64</v>
      </c>
      <c r="I3777" s="56">
        <f>+'INFO ENEL'!N3765</f>
        <v>15</v>
      </c>
      <c r="J3777" s="56" t="str">
        <f>+'INFO ENEL'!O3765</f>
        <v>Poste</v>
      </c>
      <c r="K3777" s="56" t="str">
        <f>+'INFO ENEL'!P3765</f>
        <v>Concreto</v>
      </c>
      <c r="L3777" s="56" t="str">
        <f>+'INFO ENEL'!Q3765</f>
        <v>PPC24</v>
      </c>
      <c r="M3777" s="55" t="str">
        <f>+IF(ISERROR(INDEX('Estructuras de Acero y Concreto'!$C$6:$C$577,MATCH(L3777,'Estructuras de Acero y Concreto'!$D$6:$D$577,0)))=FALSE,INDEX('Estructuras de Acero y Concreto'!$C$6:$C$577,MATCH(L3777,'Estructuras de Acero y Concreto'!$D$6:$D$577,0)),IF(ISERROR(INDEX('Estructuras de Madera'!$C$5:$C$122,MATCH(L3777,'Estructuras de Madera'!$D$5:$D$122,0)))=FALSE,INDEX('Estructuras de Madera'!$C$5:$C$122,MATCH(L3777,'Estructuras de Madera'!$D$5:$D$122,0)),INDEX(SICODI!$G$3:$G$2404,MATCH(L3777,SICODI!$G$3:$G$2404,0))))</f>
        <v>PPC24</v>
      </c>
      <c r="N3777" s="121" t="str">
        <f>+IF(ISERROR(VLOOKUP(M3777,'Resumen de precios LLTT'!$C$17:$D$3071,2,FALSE))=FALSE,VLOOKUP(M3777,'Resumen de precios LLTT'!$C$17:$D$3071,2,FALSE),VLOOKUP(M3777,SICODI!$G$3:$J$2404,2,FALSE))</f>
        <v>POSTE DE CONCRETO ARMADO DE 15/400/150/375</v>
      </c>
      <c r="O3777" s="58">
        <f>+IF(ISERROR(VLOOKUP(M3777,'Resumen de precios LLTT'!$C$17:$G$3071,5,FALSE))=FALSE,VLOOKUP(M3777,'Resumen de precios LLTT'!$C$17:$G$3071,5,FALSE),VLOOKUP(M3777,SICODI!$G$3:$J$2404,4,FALSE))</f>
        <v>476.76</v>
      </c>
      <c r="P3777" s="16">
        <f t="shared" si="528"/>
        <v>0.84299999999999997</v>
      </c>
      <c r="Q3777" s="78">
        <f t="shared" si="529"/>
        <v>878.66867999999999</v>
      </c>
      <c r="R3777" s="56">
        <v>0</v>
      </c>
      <c r="S3777" s="16">
        <f t="shared" si="530"/>
        <v>0.13400000000000001</v>
      </c>
      <c r="T3777" s="79">
        <f t="shared" si="531"/>
        <v>9.8118002600000001</v>
      </c>
      <c r="U3777" s="80">
        <f t="shared" si="532"/>
        <v>0.183</v>
      </c>
      <c r="V3777" s="81">
        <f t="shared" si="533"/>
        <v>1.7955594475800001</v>
      </c>
      <c r="W3777" s="79">
        <f t="shared" si="534"/>
        <v>0.60419904645994038</v>
      </c>
      <c r="X3777" s="60">
        <f t="shared" si="535"/>
        <v>0.6</v>
      </c>
      <c r="Y3777" s="56">
        <f>+'INFO ENEL'!R3765</f>
        <v>1</v>
      </c>
      <c r="Z3777" s="59">
        <f t="shared" si="536"/>
        <v>0.6</v>
      </c>
    </row>
    <row r="3778" spans="1:26" ht="15" customHeight="1" x14ac:dyDescent="0.25">
      <c r="A3778" s="55">
        <f>+'INFO ENEL'!A3766</f>
        <v>3761</v>
      </c>
      <c r="B3778" s="121" t="str">
        <f>+INDEX($B$8:$B$15,MATCH(L3778,$L$8:$L$15,0))</f>
        <v>SICODI</v>
      </c>
      <c r="C3778" s="56" t="str">
        <f>+'INFO ENEL'!B3766</f>
        <v>Lima</v>
      </c>
      <c r="D3778" s="56" t="str">
        <f>+'INFO ENEL'!D3766</f>
        <v>ANCON (LIMA)</v>
      </c>
      <c r="E3778" s="56" t="str">
        <f>+'INFO ENEL'!D3766</f>
        <v>ANCON (LIMA)</v>
      </c>
      <c r="F3778" s="50">
        <f>+'INFO ENEL'!E3766</f>
        <v>0</v>
      </c>
      <c r="G3778" s="56" t="str">
        <f>+'INFO ENEL'!L3766</f>
        <v>MT</v>
      </c>
      <c r="H3778" s="57">
        <f>+'INFO ENEL'!M3766</f>
        <v>320.32</v>
      </c>
      <c r="I3778" s="56">
        <f>+'INFO ENEL'!N3766</f>
        <v>15</v>
      </c>
      <c r="J3778" s="56" t="str">
        <f>+'INFO ENEL'!O3766</f>
        <v>Poste</v>
      </c>
      <c r="K3778" s="56" t="str">
        <f>+'INFO ENEL'!P3766</f>
        <v>Concreto</v>
      </c>
      <c r="L3778" s="56" t="str">
        <f>+'INFO ENEL'!Q3766</f>
        <v>PPC24</v>
      </c>
      <c r="M3778" s="55" t="str">
        <f>+IF(ISERROR(INDEX('Estructuras de Acero y Concreto'!$C$6:$C$577,MATCH(L3778,'Estructuras de Acero y Concreto'!$D$6:$D$577,0)))=FALSE,INDEX('Estructuras de Acero y Concreto'!$C$6:$C$577,MATCH(L3778,'Estructuras de Acero y Concreto'!$D$6:$D$577,0)),IF(ISERROR(INDEX('Estructuras de Madera'!$C$5:$C$122,MATCH(L3778,'Estructuras de Madera'!$D$5:$D$122,0)))=FALSE,INDEX('Estructuras de Madera'!$C$5:$C$122,MATCH(L3778,'Estructuras de Madera'!$D$5:$D$122,0)),INDEX(SICODI!$G$3:$G$2404,MATCH(L3778,SICODI!$G$3:$G$2404,0))))</f>
        <v>PPC24</v>
      </c>
      <c r="N3778" s="121" t="str">
        <f>+IF(ISERROR(VLOOKUP(M3778,'Resumen de precios LLTT'!$C$17:$D$3071,2,FALSE))=FALSE,VLOOKUP(M3778,'Resumen de precios LLTT'!$C$17:$D$3071,2,FALSE),VLOOKUP(M3778,SICODI!$G$3:$J$2404,2,FALSE))</f>
        <v>POSTE DE CONCRETO ARMADO DE 15/400/150/375</v>
      </c>
      <c r="O3778" s="58">
        <f>+IF(ISERROR(VLOOKUP(M3778,'Resumen de precios LLTT'!$C$17:$G$3071,5,FALSE))=FALSE,VLOOKUP(M3778,'Resumen de precios LLTT'!$C$17:$G$3071,5,FALSE),VLOOKUP(M3778,SICODI!$G$3:$J$2404,4,FALSE))</f>
        <v>476.76</v>
      </c>
      <c r="P3778" s="16">
        <f t="shared" si="528"/>
        <v>0.84299999999999997</v>
      </c>
      <c r="Q3778" s="78">
        <f t="shared" si="529"/>
        <v>878.66867999999999</v>
      </c>
      <c r="R3778" s="56">
        <v>0</v>
      </c>
      <c r="S3778" s="16">
        <f t="shared" si="530"/>
        <v>0.13400000000000001</v>
      </c>
      <c r="T3778" s="79">
        <f t="shared" si="531"/>
        <v>9.8118002600000001</v>
      </c>
      <c r="U3778" s="80">
        <f t="shared" si="532"/>
        <v>0.183</v>
      </c>
      <c r="V3778" s="81">
        <f t="shared" si="533"/>
        <v>1.7955594475800001</v>
      </c>
      <c r="W3778" s="79">
        <f t="shared" si="534"/>
        <v>0.60419904645994038</v>
      </c>
      <c r="X3778" s="60">
        <f t="shared" si="535"/>
        <v>0.6</v>
      </c>
      <c r="Y3778" s="56">
        <f>+'INFO ENEL'!R3766</f>
        <v>1</v>
      </c>
      <c r="Z3778" s="59">
        <f t="shared" si="536"/>
        <v>0.6</v>
      </c>
    </row>
    <row r="3779" spans="1:26" ht="15" customHeight="1" x14ac:dyDescent="0.25">
      <c r="A3779" s="55">
        <f>+'INFO ENEL'!A3767</f>
        <v>3762</v>
      </c>
      <c r="B3779" s="121" t="str">
        <f>+INDEX($B$8:$B$15,MATCH(L3779,$L$8:$L$15,0))</f>
        <v>MOD INV_2017</v>
      </c>
      <c r="C3779" s="56" t="str">
        <f>+'INFO ENEL'!B3767</f>
        <v>Lima</v>
      </c>
      <c r="D3779" s="56" t="str">
        <f>+'INFO ENEL'!D3767</f>
        <v>ANCON (LIMA)</v>
      </c>
      <c r="E3779" s="56" t="str">
        <f>+'INFO ENEL'!D3767</f>
        <v>ANCON (LIMA)</v>
      </c>
      <c r="F3779" s="50">
        <f>+'INFO ENEL'!E3767</f>
        <v>0</v>
      </c>
      <c r="G3779" s="56" t="str">
        <f>+'INFO ENEL'!L3767</f>
        <v>AT</v>
      </c>
      <c r="H3779" s="57">
        <f>+'INFO ENEL'!M3767</f>
        <v>221.23</v>
      </c>
      <c r="I3779" s="56">
        <f>+'INFO ENEL'!N3767</f>
        <v>18</v>
      </c>
      <c r="J3779" s="56" t="str">
        <f>+'INFO ENEL'!O3767</f>
        <v>Poste</v>
      </c>
      <c r="K3779" s="56" t="str">
        <f>+'INFO ENEL'!P3767</f>
        <v>Madera</v>
      </c>
      <c r="L3779" s="56" t="str">
        <f>+'INFO ENEL'!Q3767</f>
        <v>PM60C1</v>
      </c>
      <c r="M3779" s="55" t="str">
        <f>+IF(ISERROR(INDEX('Estructuras de Acero y Concreto'!$C$6:$C$577,MATCH(L3779,'Estructuras de Acero y Concreto'!$D$6:$D$577,0)))=FALSE,INDEX('Estructuras de Acero y Concreto'!$C$6:$C$577,MATCH(L3779,'Estructuras de Acero y Concreto'!$D$6:$D$577,0)),IF(ISERROR(INDEX('Estructuras de Madera'!$C$5:$C$122,MATCH(L3779,'Estructuras de Madera'!$D$5:$D$122,0)))=FALSE,INDEX('Estructuras de Madera'!$C$5:$C$122,MATCH(L3779,'Estructuras de Madera'!$D$5:$D$122,0)),INDEX(SICODI!$G$3:$G$2404,MATCH(L3779,SICODI!$G$3:$G$2404,0))))</f>
        <v>EMSU1P60C1</v>
      </c>
      <c r="N3779" s="121" t="str">
        <f>+IF(ISERROR(VLOOKUP(M3779,'Resumen de precios LLTT'!$C$17:$D$3071,2,FALSE))=FALSE,VLOOKUP(M3779,'Resumen de precios LLTT'!$C$17:$D$3071,2,FALSE),VLOOKUP(M3779,SICODI!$G$3:$J$2404,2,FALSE))</f>
        <v>Estructura de  Suspensión compuesto por 1 postes de madera tratada 60' Clase 1</v>
      </c>
      <c r="O3779" s="58">
        <f>+IF(ISERROR(VLOOKUP(M3779,'Resumen de precios LLTT'!$C$17:$G$3071,5,FALSE))=FALSE,VLOOKUP(M3779,'Resumen de precios LLTT'!$C$17:$G$3071,5,FALSE),VLOOKUP(M3779,SICODI!$G$3:$J$2404,4,FALSE))</f>
        <v>2141.5628345688324</v>
      </c>
      <c r="P3779" s="16">
        <f t="shared" si="528"/>
        <v>0.84299999999999997</v>
      </c>
      <c r="Q3779" s="78">
        <f t="shared" si="529"/>
        <v>3946.9003041103579</v>
      </c>
      <c r="R3779" s="56">
        <v>0</v>
      </c>
      <c r="S3779" s="16">
        <f t="shared" si="530"/>
        <v>0.13400000000000001</v>
      </c>
      <c r="T3779" s="79">
        <f t="shared" si="531"/>
        <v>44.073720062565663</v>
      </c>
      <c r="U3779" s="80">
        <f t="shared" si="532"/>
        <v>0.183</v>
      </c>
      <c r="V3779" s="81">
        <f t="shared" si="533"/>
        <v>8.0654907714495163</v>
      </c>
      <c r="W3779" s="79">
        <f t="shared" si="534"/>
        <v>2.7140075144318634</v>
      </c>
      <c r="X3779" s="60">
        <f t="shared" si="535"/>
        <v>2.7</v>
      </c>
      <c r="Y3779" s="56">
        <f>+'INFO ENEL'!R3767</f>
        <v>1</v>
      </c>
      <c r="Z3779" s="59">
        <f t="shared" si="536"/>
        <v>2.7</v>
      </c>
    </row>
    <row r="3780" spans="1:26" ht="15" customHeight="1" x14ac:dyDescent="0.25">
      <c r="A3780" s="55">
        <f>+'INFO ENEL'!A3768</f>
        <v>3763</v>
      </c>
      <c r="B3780" s="121" t="str">
        <f>+INDEX($B$8:$B$15,MATCH(L3780,$L$8:$L$15,0))</f>
        <v>MOD INV_2017</v>
      </c>
      <c r="C3780" s="56" t="str">
        <f>+'INFO ENEL'!B3768</f>
        <v>Lima</v>
      </c>
      <c r="D3780" s="56" t="str">
        <f>+'INFO ENEL'!D3768</f>
        <v>ANCON (LIMA)</v>
      </c>
      <c r="E3780" s="56" t="str">
        <f>+'INFO ENEL'!D3768</f>
        <v>ANCON (LIMA)</v>
      </c>
      <c r="F3780" s="50">
        <f>+'INFO ENEL'!E3768</f>
        <v>0</v>
      </c>
      <c r="G3780" s="56" t="str">
        <f>+'INFO ENEL'!L3768</f>
        <v>AT</v>
      </c>
      <c r="H3780" s="57">
        <f>+'INFO ENEL'!M3768</f>
        <v>172.34</v>
      </c>
      <c r="I3780" s="56">
        <f>+'INFO ENEL'!N3768</f>
        <v>18</v>
      </c>
      <c r="J3780" s="56" t="str">
        <f>+'INFO ENEL'!O3768</f>
        <v>Poste</v>
      </c>
      <c r="K3780" s="56" t="str">
        <f>+'INFO ENEL'!P3768</f>
        <v>Madera</v>
      </c>
      <c r="L3780" s="56" t="str">
        <f>+'INFO ENEL'!Q3768</f>
        <v>PM60C1</v>
      </c>
      <c r="M3780" s="55" t="str">
        <f>+IF(ISERROR(INDEX('Estructuras de Acero y Concreto'!$C$6:$C$577,MATCH(L3780,'Estructuras de Acero y Concreto'!$D$6:$D$577,0)))=FALSE,INDEX('Estructuras de Acero y Concreto'!$C$6:$C$577,MATCH(L3780,'Estructuras de Acero y Concreto'!$D$6:$D$577,0)),IF(ISERROR(INDEX('Estructuras de Madera'!$C$5:$C$122,MATCH(L3780,'Estructuras de Madera'!$D$5:$D$122,0)))=FALSE,INDEX('Estructuras de Madera'!$C$5:$C$122,MATCH(L3780,'Estructuras de Madera'!$D$5:$D$122,0)),INDEX(SICODI!$G$3:$G$2404,MATCH(L3780,SICODI!$G$3:$G$2404,0))))</f>
        <v>EMSU1P60C1</v>
      </c>
      <c r="N3780" s="121" t="str">
        <f>+IF(ISERROR(VLOOKUP(M3780,'Resumen de precios LLTT'!$C$17:$D$3071,2,FALSE))=FALSE,VLOOKUP(M3780,'Resumen de precios LLTT'!$C$17:$D$3071,2,FALSE),VLOOKUP(M3780,SICODI!$G$3:$J$2404,2,FALSE))</f>
        <v>Estructura de  Suspensión compuesto por 1 postes de madera tratada 60' Clase 1</v>
      </c>
      <c r="O3780" s="58">
        <f>+IF(ISERROR(VLOOKUP(M3780,'Resumen de precios LLTT'!$C$17:$G$3071,5,FALSE))=FALSE,VLOOKUP(M3780,'Resumen de precios LLTT'!$C$17:$G$3071,5,FALSE),VLOOKUP(M3780,SICODI!$G$3:$J$2404,4,FALSE))</f>
        <v>2141.5628345688324</v>
      </c>
      <c r="P3780" s="16">
        <f t="shared" si="528"/>
        <v>0.84299999999999997</v>
      </c>
      <c r="Q3780" s="78">
        <f t="shared" si="529"/>
        <v>3946.9003041103579</v>
      </c>
      <c r="R3780" s="56">
        <v>0</v>
      </c>
      <c r="S3780" s="16">
        <f t="shared" si="530"/>
        <v>0.13400000000000001</v>
      </c>
      <c r="T3780" s="79">
        <f t="shared" si="531"/>
        <v>44.073720062565663</v>
      </c>
      <c r="U3780" s="80">
        <f t="shared" si="532"/>
        <v>0.183</v>
      </c>
      <c r="V3780" s="81">
        <f t="shared" si="533"/>
        <v>8.0654907714495163</v>
      </c>
      <c r="W3780" s="79">
        <f t="shared" si="534"/>
        <v>2.7140075144318634</v>
      </c>
      <c r="X3780" s="60">
        <f t="shared" si="535"/>
        <v>2.7</v>
      </c>
      <c r="Y3780" s="56">
        <f>+'INFO ENEL'!R3768</f>
        <v>1</v>
      </c>
      <c r="Z3780" s="59">
        <f t="shared" si="536"/>
        <v>2.7</v>
      </c>
    </row>
    <row r="3781" spans="1:26" ht="15" customHeight="1" x14ac:dyDescent="0.25">
      <c r="A3781" s="55">
        <f>+'INFO ENEL'!A3769</f>
        <v>3764</v>
      </c>
      <c r="B3781" s="121" t="str">
        <f>+INDEX($B$8:$B$15,MATCH(L3781,$L$8:$L$15,0))</f>
        <v>MOD INV_2017</v>
      </c>
      <c r="C3781" s="56" t="str">
        <f>+'INFO ENEL'!B3769</f>
        <v>Lima</v>
      </c>
      <c r="D3781" s="56" t="str">
        <f>+'INFO ENEL'!D3769</f>
        <v>ANCON (LIMA)</v>
      </c>
      <c r="E3781" s="56" t="str">
        <f>+'INFO ENEL'!D3769</f>
        <v>ANCON (LIMA)</v>
      </c>
      <c r="F3781" s="50">
        <f>+'INFO ENEL'!E3769</f>
        <v>0</v>
      </c>
      <c r="G3781" s="56" t="str">
        <f>+'INFO ENEL'!L3769</f>
        <v>AT</v>
      </c>
      <c r="H3781" s="57">
        <f>+'INFO ENEL'!M3769</f>
        <v>33.71</v>
      </c>
      <c r="I3781" s="56">
        <f>+'INFO ENEL'!N3769</f>
        <v>18</v>
      </c>
      <c r="J3781" s="56" t="str">
        <f>+'INFO ENEL'!O3769</f>
        <v>Poste</v>
      </c>
      <c r="K3781" s="56" t="str">
        <f>+'INFO ENEL'!P3769</f>
        <v>Madera</v>
      </c>
      <c r="L3781" s="56" t="str">
        <f>+'INFO ENEL'!Q3769</f>
        <v>PM60C1</v>
      </c>
      <c r="M3781" s="55" t="str">
        <f>+IF(ISERROR(INDEX('Estructuras de Acero y Concreto'!$C$6:$C$577,MATCH(L3781,'Estructuras de Acero y Concreto'!$D$6:$D$577,0)))=FALSE,INDEX('Estructuras de Acero y Concreto'!$C$6:$C$577,MATCH(L3781,'Estructuras de Acero y Concreto'!$D$6:$D$577,0)),IF(ISERROR(INDEX('Estructuras de Madera'!$C$5:$C$122,MATCH(L3781,'Estructuras de Madera'!$D$5:$D$122,0)))=FALSE,INDEX('Estructuras de Madera'!$C$5:$C$122,MATCH(L3781,'Estructuras de Madera'!$D$5:$D$122,0)),INDEX(SICODI!$G$3:$G$2404,MATCH(L3781,SICODI!$G$3:$G$2404,0))))</f>
        <v>EMSU1P60C1</v>
      </c>
      <c r="N3781" s="121" t="str">
        <f>+IF(ISERROR(VLOOKUP(M3781,'Resumen de precios LLTT'!$C$17:$D$3071,2,FALSE))=FALSE,VLOOKUP(M3781,'Resumen de precios LLTT'!$C$17:$D$3071,2,FALSE),VLOOKUP(M3781,SICODI!$G$3:$J$2404,2,FALSE))</f>
        <v>Estructura de  Suspensión compuesto por 1 postes de madera tratada 60' Clase 1</v>
      </c>
      <c r="O3781" s="58">
        <f>+IF(ISERROR(VLOOKUP(M3781,'Resumen de precios LLTT'!$C$17:$G$3071,5,FALSE))=FALSE,VLOOKUP(M3781,'Resumen de precios LLTT'!$C$17:$G$3071,5,FALSE),VLOOKUP(M3781,SICODI!$G$3:$J$2404,4,FALSE))</f>
        <v>2141.5628345688324</v>
      </c>
      <c r="P3781" s="16">
        <f t="shared" si="528"/>
        <v>0.84299999999999997</v>
      </c>
      <c r="Q3781" s="78">
        <f t="shared" si="529"/>
        <v>3946.9003041103579</v>
      </c>
      <c r="R3781" s="56">
        <v>0</v>
      </c>
      <c r="S3781" s="16">
        <f t="shared" si="530"/>
        <v>0.13400000000000001</v>
      </c>
      <c r="T3781" s="79">
        <f t="shared" si="531"/>
        <v>44.073720062565663</v>
      </c>
      <c r="U3781" s="80">
        <f t="shared" si="532"/>
        <v>0.183</v>
      </c>
      <c r="V3781" s="81">
        <f t="shared" si="533"/>
        <v>8.0654907714495163</v>
      </c>
      <c r="W3781" s="79">
        <f t="shared" si="534"/>
        <v>2.7140075144318634</v>
      </c>
      <c r="X3781" s="60">
        <f t="shared" si="535"/>
        <v>2.7</v>
      </c>
      <c r="Y3781" s="56">
        <f>+'INFO ENEL'!R3769</f>
        <v>1</v>
      </c>
      <c r="Z3781" s="59">
        <f t="shared" si="536"/>
        <v>2.7</v>
      </c>
    </row>
    <row r="3782" spans="1:26" ht="15" customHeight="1" x14ac:dyDescent="0.25">
      <c r="A3782" s="55">
        <f>+'INFO ENEL'!A3770</f>
        <v>3765</v>
      </c>
      <c r="B3782" s="121" t="str">
        <f>+INDEX($B$8:$B$15,MATCH(L3782,$L$8:$L$15,0))</f>
        <v>SICODI</v>
      </c>
      <c r="C3782" s="56" t="str">
        <f>+'INFO ENEL'!B3770</f>
        <v>Lima</v>
      </c>
      <c r="D3782" s="56" t="str">
        <f>+'INFO ENEL'!D3770</f>
        <v>ANCON (LIMA)</v>
      </c>
      <c r="E3782" s="56" t="str">
        <f>+'INFO ENEL'!D3770</f>
        <v>ANCON (LIMA)</v>
      </c>
      <c r="F3782" s="50">
        <f>+'INFO ENEL'!E3770</f>
        <v>0</v>
      </c>
      <c r="G3782" s="56" t="str">
        <f>+'INFO ENEL'!L3770</f>
        <v>MT</v>
      </c>
      <c r="H3782" s="57">
        <f>+'INFO ENEL'!M3770</f>
        <v>237.66</v>
      </c>
      <c r="I3782" s="56">
        <f>+'INFO ENEL'!N3770</f>
        <v>15</v>
      </c>
      <c r="J3782" s="56" t="str">
        <f>+'INFO ENEL'!O3770</f>
        <v>Poste</v>
      </c>
      <c r="K3782" s="56" t="str">
        <f>+'INFO ENEL'!P3770</f>
        <v>Concreto</v>
      </c>
      <c r="L3782" s="56" t="str">
        <f>+'INFO ENEL'!Q3770</f>
        <v>PPC24</v>
      </c>
      <c r="M3782" s="55" t="str">
        <f>+IF(ISERROR(INDEX('Estructuras de Acero y Concreto'!$C$6:$C$577,MATCH(L3782,'Estructuras de Acero y Concreto'!$D$6:$D$577,0)))=FALSE,INDEX('Estructuras de Acero y Concreto'!$C$6:$C$577,MATCH(L3782,'Estructuras de Acero y Concreto'!$D$6:$D$577,0)),IF(ISERROR(INDEX('Estructuras de Madera'!$C$5:$C$122,MATCH(L3782,'Estructuras de Madera'!$D$5:$D$122,0)))=FALSE,INDEX('Estructuras de Madera'!$C$5:$C$122,MATCH(L3782,'Estructuras de Madera'!$D$5:$D$122,0)),INDEX(SICODI!$G$3:$G$2404,MATCH(L3782,SICODI!$G$3:$G$2404,0))))</f>
        <v>PPC24</v>
      </c>
      <c r="N3782" s="121" t="str">
        <f>+IF(ISERROR(VLOOKUP(M3782,'Resumen de precios LLTT'!$C$17:$D$3071,2,FALSE))=FALSE,VLOOKUP(M3782,'Resumen de precios LLTT'!$C$17:$D$3071,2,FALSE),VLOOKUP(M3782,SICODI!$G$3:$J$2404,2,FALSE))</f>
        <v>POSTE DE CONCRETO ARMADO DE 15/400/150/375</v>
      </c>
      <c r="O3782" s="58">
        <f>+IF(ISERROR(VLOOKUP(M3782,'Resumen de precios LLTT'!$C$17:$G$3071,5,FALSE))=FALSE,VLOOKUP(M3782,'Resumen de precios LLTT'!$C$17:$G$3071,5,FALSE),VLOOKUP(M3782,SICODI!$G$3:$J$2404,4,FALSE))</f>
        <v>476.76</v>
      </c>
      <c r="P3782" s="16">
        <f t="shared" si="528"/>
        <v>0.84299999999999997</v>
      </c>
      <c r="Q3782" s="78">
        <f t="shared" si="529"/>
        <v>878.66867999999999</v>
      </c>
      <c r="R3782" s="56">
        <v>0</v>
      </c>
      <c r="S3782" s="16">
        <f t="shared" si="530"/>
        <v>0.13400000000000001</v>
      </c>
      <c r="T3782" s="79">
        <f t="shared" si="531"/>
        <v>9.8118002600000001</v>
      </c>
      <c r="U3782" s="80">
        <f t="shared" si="532"/>
        <v>0.183</v>
      </c>
      <c r="V3782" s="81">
        <f t="shared" si="533"/>
        <v>1.7955594475800001</v>
      </c>
      <c r="W3782" s="79">
        <f t="shared" si="534"/>
        <v>0.60419904645994038</v>
      </c>
      <c r="X3782" s="60">
        <f t="shared" si="535"/>
        <v>0.6</v>
      </c>
      <c r="Y3782" s="56">
        <f>+'INFO ENEL'!R3770</f>
        <v>1</v>
      </c>
      <c r="Z3782" s="59">
        <f t="shared" si="536"/>
        <v>0.6</v>
      </c>
    </row>
    <row r="3783" spans="1:26" ht="15" customHeight="1" x14ac:dyDescent="0.25">
      <c r="A3783" s="55">
        <f>+'INFO ENEL'!A3771</f>
        <v>3766</v>
      </c>
      <c r="B3783" s="121" t="str">
        <f>+INDEX($B$8:$B$15,MATCH(L3783,$L$8:$L$15,0))</f>
        <v>SICODI</v>
      </c>
      <c r="C3783" s="56" t="str">
        <f>+'INFO ENEL'!B3771</f>
        <v>Lima</v>
      </c>
      <c r="D3783" s="56" t="str">
        <f>+'INFO ENEL'!D3771</f>
        <v>ANCON (LIMA)</v>
      </c>
      <c r="E3783" s="56" t="str">
        <f>+'INFO ENEL'!D3771</f>
        <v>ANCON (LIMA)</v>
      </c>
      <c r="F3783" s="50">
        <f>+'INFO ENEL'!E3771</f>
        <v>0</v>
      </c>
      <c r="G3783" s="56" t="str">
        <f>+'INFO ENEL'!L3771</f>
        <v>MT</v>
      </c>
      <c r="H3783" s="57">
        <f>+'INFO ENEL'!M3771</f>
        <v>257.10000000000002</v>
      </c>
      <c r="I3783" s="56">
        <f>+'INFO ENEL'!N3771</f>
        <v>15</v>
      </c>
      <c r="J3783" s="56" t="str">
        <f>+'INFO ENEL'!O3771</f>
        <v>Poste</v>
      </c>
      <c r="K3783" s="56" t="str">
        <f>+'INFO ENEL'!P3771</f>
        <v>Concreto</v>
      </c>
      <c r="L3783" s="56" t="str">
        <f>+'INFO ENEL'!Q3771</f>
        <v>PPC24</v>
      </c>
      <c r="M3783" s="55" t="str">
        <f>+IF(ISERROR(INDEX('Estructuras de Acero y Concreto'!$C$6:$C$577,MATCH(L3783,'Estructuras de Acero y Concreto'!$D$6:$D$577,0)))=FALSE,INDEX('Estructuras de Acero y Concreto'!$C$6:$C$577,MATCH(L3783,'Estructuras de Acero y Concreto'!$D$6:$D$577,0)),IF(ISERROR(INDEX('Estructuras de Madera'!$C$5:$C$122,MATCH(L3783,'Estructuras de Madera'!$D$5:$D$122,0)))=FALSE,INDEX('Estructuras de Madera'!$C$5:$C$122,MATCH(L3783,'Estructuras de Madera'!$D$5:$D$122,0)),INDEX(SICODI!$G$3:$G$2404,MATCH(L3783,SICODI!$G$3:$G$2404,0))))</f>
        <v>PPC24</v>
      </c>
      <c r="N3783" s="121" t="str">
        <f>+IF(ISERROR(VLOOKUP(M3783,'Resumen de precios LLTT'!$C$17:$D$3071,2,FALSE))=FALSE,VLOOKUP(M3783,'Resumen de precios LLTT'!$C$17:$D$3071,2,FALSE),VLOOKUP(M3783,SICODI!$G$3:$J$2404,2,FALSE))</f>
        <v>POSTE DE CONCRETO ARMADO DE 15/400/150/375</v>
      </c>
      <c r="O3783" s="58">
        <f>+IF(ISERROR(VLOOKUP(M3783,'Resumen de precios LLTT'!$C$17:$G$3071,5,FALSE))=FALSE,VLOOKUP(M3783,'Resumen de precios LLTT'!$C$17:$G$3071,5,FALSE),VLOOKUP(M3783,SICODI!$G$3:$J$2404,4,FALSE))</f>
        <v>476.76</v>
      </c>
      <c r="P3783" s="16">
        <f t="shared" si="528"/>
        <v>0.84299999999999997</v>
      </c>
      <c r="Q3783" s="78">
        <f t="shared" si="529"/>
        <v>878.66867999999999</v>
      </c>
      <c r="R3783" s="56">
        <v>0</v>
      </c>
      <c r="S3783" s="16">
        <f t="shared" si="530"/>
        <v>0.13400000000000001</v>
      </c>
      <c r="T3783" s="79">
        <f t="shared" si="531"/>
        <v>9.8118002600000001</v>
      </c>
      <c r="U3783" s="80">
        <f t="shared" si="532"/>
        <v>0.183</v>
      </c>
      <c r="V3783" s="81">
        <f t="shared" si="533"/>
        <v>1.7955594475800001</v>
      </c>
      <c r="W3783" s="79">
        <f t="shared" si="534"/>
        <v>0.60419904645994038</v>
      </c>
      <c r="X3783" s="60">
        <f t="shared" si="535"/>
        <v>0.6</v>
      </c>
      <c r="Y3783" s="56">
        <f>+'INFO ENEL'!R3771</f>
        <v>1</v>
      </c>
      <c r="Z3783" s="59">
        <f t="shared" si="536"/>
        <v>0.6</v>
      </c>
    </row>
    <row r="3784" spans="1:26" ht="15" customHeight="1" x14ac:dyDescent="0.25">
      <c r="A3784" s="55">
        <f>+'INFO ENEL'!A3772</f>
        <v>3767</v>
      </c>
      <c r="B3784" s="121" t="str">
        <f>+INDEX($B$8:$B$15,MATCH(L3784,$L$8:$L$15,0))</f>
        <v>MOD INV_2017</v>
      </c>
      <c r="C3784" s="56" t="str">
        <f>+'INFO ENEL'!B3772</f>
        <v>Lima</v>
      </c>
      <c r="D3784" s="56" t="str">
        <f>+'INFO ENEL'!D3772</f>
        <v>CHANCAY (LIMA)</v>
      </c>
      <c r="E3784" s="56" t="str">
        <f>+'INFO ENEL'!D3772</f>
        <v>CHANCAY (LIMA)</v>
      </c>
      <c r="F3784" s="50">
        <f>+'INFO ENEL'!E3772</f>
        <v>0</v>
      </c>
      <c r="G3784" s="56" t="str">
        <f>+'INFO ENEL'!L3772</f>
        <v>AT</v>
      </c>
      <c r="H3784" s="57">
        <f>+'INFO ENEL'!M3772</f>
        <v>186.22</v>
      </c>
      <c r="I3784" s="56">
        <f>+'INFO ENEL'!N3772</f>
        <v>18</v>
      </c>
      <c r="J3784" s="56" t="str">
        <f>+'INFO ENEL'!O3772</f>
        <v>Poste</v>
      </c>
      <c r="K3784" s="56" t="str">
        <f>+'INFO ENEL'!P3772</f>
        <v>Madera</v>
      </c>
      <c r="L3784" s="56" t="str">
        <f>+'INFO ENEL'!Q3772</f>
        <v>PM60C1</v>
      </c>
      <c r="M3784" s="55" t="str">
        <f>+IF(ISERROR(INDEX('Estructuras de Acero y Concreto'!$C$6:$C$577,MATCH(L3784,'Estructuras de Acero y Concreto'!$D$6:$D$577,0)))=FALSE,INDEX('Estructuras de Acero y Concreto'!$C$6:$C$577,MATCH(L3784,'Estructuras de Acero y Concreto'!$D$6:$D$577,0)),IF(ISERROR(INDEX('Estructuras de Madera'!$C$5:$C$122,MATCH(L3784,'Estructuras de Madera'!$D$5:$D$122,0)))=FALSE,INDEX('Estructuras de Madera'!$C$5:$C$122,MATCH(L3784,'Estructuras de Madera'!$D$5:$D$122,0)),INDEX(SICODI!$G$3:$G$2404,MATCH(L3784,SICODI!$G$3:$G$2404,0))))</f>
        <v>EMSU1P60C1</v>
      </c>
      <c r="N3784" s="121" t="str">
        <f>+IF(ISERROR(VLOOKUP(M3784,'Resumen de precios LLTT'!$C$17:$D$3071,2,FALSE))=FALSE,VLOOKUP(M3784,'Resumen de precios LLTT'!$C$17:$D$3071,2,FALSE),VLOOKUP(M3784,SICODI!$G$3:$J$2404,2,FALSE))</f>
        <v>Estructura de  Suspensión compuesto por 1 postes de madera tratada 60' Clase 1</v>
      </c>
      <c r="O3784" s="58">
        <f>+IF(ISERROR(VLOOKUP(M3784,'Resumen de precios LLTT'!$C$17:$G$3071,5,FALSE))=FALSE,VLOOKUP(M3784,'Resumen de precios LLTT'!$C$17:$G$3071,5,FALSE),VLOOKUP(M3784,SICODI!$G$3:$J$2404,4,FALSE))</f>
        <v>2141.5628345688324</v>
      </c>
      <c r="P3784" s="16">
        <f t="shared" si="528"/>
        <v>0.84299999999999997</v>
      </c>
      <c r="Q3784" s="78">
        <f t="shared" si="529"/>
        <v>3946.9003041103579</v>
      </c>
      <c r="R3784" s="56">
        <v>0</v>
      </c>
      <c r="S3784" s="16">
        <f t="shared" si="530"/>
        <v>0.13400000000000001</v>
      </c>
      <c r="T3784" s="79">
        <f t="shared" si="531"/>
        <v>44.073720062565663</v>
      </c>
      <c r="U3784" s="80">
        <f t="shared" si="532"/>
        <v>0.183</v>
      </c>
      <c r="V3784" s="81">
        <f t="shared" si="533"/>
        <v>8.0654907714495163</v>
      </c>
      <c r="W3784" s="79">
        <f t="shared" si="534"/>
        <v>2.7140075144318634</v>
      </c>
      <c r="X3784" s="60">
        <f t="shared" si="535"/>
        <v>2.7</v>
      </c>
      <c r="Y3784" s="56">
        <f>+'INFO ENEL'!R3772</f>
        <v>1</v>
      </c>
      <c r="Z3784" s="59">
        <f t="shared" si="536"/>
        <v>2.7</v>
      </c>
    </row>
    <row r="3785" spans="1:26" ht="15" customHeight="1" x14ac:dyDescent="0.25">
      <c r="A3785" s="55">
        <f>+'INFO ENEL'!A3773</f>
        <v>3768</v>
      </c>
      <c r="B3785" s="121" t="str">
        <f>+INDEX($B$8:$B$15,MATCH(L3785,$L$8:$L$15,0))</f>
        <v>MOD INV_2017</v>
      </c>
      <c r="C3785" s="56" t="str">
        <f>+'INFO ENEL'!B3773</f>
        <v>Lima</v>
      </c>
      <c r="D3785" s="56" t="str">
        <f>+'INFO ENEL'!D3773</f>
        <v>AUCALLAMA (LIMA)</v>
      </c>
      <c r="E3785" s="56" t="str">
        <f>+'INFO ENEL'!D3773</f>
        <v>AUCALLAMA (LIMA)</v>
      </c>
      <c r="F3785" s="50">
        <f>+'INFO ENEL'!E3773</f>
        <v>0</v>
      </c>
      <c r="G3785" s="56" t="str">
        <f>+'INFO ENEL'!L3773</f>
        <v>AT</v>
      </c>
      <c r="H3785" s="57">
        <f>+'INFO ENEL'!M3773</f>
        <v>213.66</v>
      </c>
      <c r="I3785" s="56">
        <f>+'INFO ENEL'!N3773</f>
        <v>18</v>
      </c>
      <c r="J3785" s="56" t="str">
        <f>+'INFO ENEL'!O3773</f>
        <v>Poste</v>
      </c>
      <c r="K3785" s="56" t="str">
        <f>+'INFO ENEL'!P3773</f>
        <v>Madera</v>
      </c>
      <c r="L3785" s="56" t="str">
        <f>+'INFO ENEL'!Q3773</f>
        <v>PM60C1</v>
      </c>
      <c r="M3785" s="55" t="str">
        <f>+IF(ISERROR(INDEX('Estructuras de Acero y Concreto'!$C$6:$C$577,MATCH(L3785,'Estructuras de Acero y Concreto'!$D$6:$D$577,0)))=FALSE,INDEX('Estructuras de Acero y Concreto'!$C$6:$C$577,MATCH(L3785,'Estructuras de Acero y Concreto'!$D$6:$D$577,0)),IF(ISERROR(INDEX('Estructuras de Madera'!$C$5:$C$122,MATCH(L3785,'Estructuras de Madera'!$D$5:$D$122,0)))=FALSE,INDEX('Estructuras de Madera'!$C$5:$C$122,MATCH(L3785,'Estructuras de Madera'!$D$5:$D$122,0)),INDEX(SICODI!$G$3:$G$2404,MATCH(L3785,SICODI!$G$3:$G$2404,0))))</f>
        <v>EMSU1P60C1</v>
      </c>
      <c r="N3785" s="121" t="str">
        <f>+IF(ISERROR(VLOOKUP(M3785,'Resumen de precios LLTT'!$C$17:$D$3071,2,FALSE))=FALSE,VLOOKUP(M3785,'Resumen de precios LLTT'!$C$17:$D$3071,2,FALSE),VLOOKUP(M3785,SICODI!$G$3:$J$2404,2,FALSE))</f>
        <v>Estructura de  Suspensión compuesto por 1 postes de madera tratada 60' Clase 1</v>
      </c>
      <c r="O3785" s="58">
        <f>+IF(ISERROR(VLOOKUP(M3785,'Resumen de precios LLTT'!$C$17:$G$3071,5,FALSE))=FALSE,VLOOKUP(M3785,'Resumen de precios LLTT'!$C$17:$G$3071,5,FALSE),VLOOKUP(M3785,SICODI!$G$3:$J$2404,4,FALSE))</f>
        <v>2141.5628345688324</v>
      </c>
      <c r="P3785" s="16">
        <f t="shared" ref="P3785:P3848" si="537">IF(G3785="BT", $P$2, $P$3)</f>
        <v>0.84299999999999997</v>
      </c>
      <c r="Q3785" s="78">
        <f t="shared" ref="Q3785:Q3848" si="538">O3785*(P3785+1)</f>
        <v>3946.9003041103579</v>
      </c>
      <c r="R3785" s="56">
        <v>0</v>
      </c>
      <c r="S3785" s="16">
        <f t="shared" ref="S3785:S3848" si="539">IF(G3785="BT", ($S$2), ($S$3))</f>
        <v>0.13400000000000001</v>
      </c>
      <c r="T3785" s="79">
        <f t="shared" ref="T3785:T3848" si="540">(Q3785*S3785)/12</f>
        <v>44.073720062565663</v>
      </c>
      <c r="U3785" s="80">
        <f t="shared" ref="U3785:U3848" si="541">IF(G3785="BT", ($U$2), ($U$3))</f>
        <v>0.183</v>
      </c>
      <c r="V3785" s="81">
        <f t="shared" ref="V3785:V3848" si="542">T3785*U3785</f>
        <v>8.0654907714495163</v>
      </c>
      <c r="W3785" s="79">
        <f t="shared" ref="W3785:W3848" si="543">(V3785*(1/3)*(1+$Y$2))+R3785</f>
        <v>2.7140075144318634</v>
      </c>
      <c r="X3785" s="60">
        <f t="shared" si="535"/>
        <v>2.7</v>
      </c>
      <c r="Y3785" s="56">
        <f>+'INFO ENEL'!R3773</f>
        <v>1</v>
      </c>
      <c r="Z3785" s="59">
        <f t="shared" si="536"/>
        <v>2.7</v>
      </c>
    </row>
    <row r="3786" spans="1:26" ht="15" customHeight="1" x14ac:dyDescent="0.25">
      <c r="A3786" s="55">
        <f>+'INFO ENEL'!A3774</f>
        <v>3769</v>
      </c>
      <c r="B3786" s="121" t="str">
        <f>+INDEX($B$8:$B$15,MATCH(L3786,$L$8:$L$15,0))</f>
        <v>MOD INV_2017</v>
      </c>
      <c r="C3786" s="56" t="str">
        <f>+'INFO ENEL'!B3774</f>
        <v>Lima</v>
      </c>
      <c r="D3786" s="56" t="str">
        <f>+'INFO ENEL'!D3774</f>
        <v>AUCALLAMA (LIMA)</v>
      </c>
      <c r="E3786" s="56" t="str">
        <f>+'INFO ENEL'!D3774</f>
        <v>AUCALLAMA (LIMA)</v>
      </c>
      <c r="F3786" s="50">
        <f>+'INFO ENEL'!E3774</f>
        <v>0</v>
      </c>
      <c r="G3786" s="56" t="str">
        <f>+'INFO ENEL'!L3774</f>
        <v>AT</v>
      </c>
      <c r="H3786" s="57">
        <f>+'INFO ENEL'!M3774</f>
        <v>247.49</v>
      </c>
      <c r="I3786" s="56">
        <f>+'INFO ENEL'!N3774</f>
        <v>18</v>
      </c>
      <c r="J3786" s="56" t="str">
        <f>+'INFO ENEL'!O3774</f>
        <v>Poste</v>
      </c>
      <c r="K3786" s="56" t="str">
        <f>+'INFO ENEL'!P3774</f>
        <v>Madera</v>
      </c>
      <c r="L3786" s="56" t="str">
        <f>+'INFO ENEL'!Q3774</f>
        <v>PM60C1</v>
      </c>
      <c r="M3786" s="55" t="str">
        <f>+IF(ISERROR(INDEX('Estructuras de Acero y Concreto'!$C$6:$C$577,MATCH(L3786,'Estructuras de Acero y Concreto'!$D$6:$D$577,0)))=FALSE,INDEX('Estructuras de Acero y Concreto'!$C$6:$C$577,MATCH(L3786,'Estructuras de Acero y Concreto'!$D$6:$D$577,0)),IF(ISERROR(INDEX('Estructuras de Madera'!$C$5:$C$122,MATCH(L3786,'Estructuras de Madera'!$D$5:$D$122,0)))=FALSE,INDEX('Estructuras de Madera'!$C$5:$C$122,MATCH(L3786,'Estructuras de Madera'!$D$5:$D$122,0)),INDEX(SICODI!$G$3:$G$2404,MATCH(L3786,SICODI!$G$3:$G$2404,0))))</f>
        <v>EMSU1P60C1</v>
      </c>
      <c r="N3786" s="121" t="str">
        <f>+IF(ISERROR(VLOOKUP(M3786,'Resumen de precios LLTT'!$C$17:$D$3071,2,FALSE))=FALSE,VLOOKUP(M3786,'Resumen de precios LLTT'!$C$17:$D$3071,2,FALSE),VLOOKUP(M3786,SICODI!$G$3:$J$2404,2,FALSE))</f>
        <v>Estructura de  Suspensión compuesto por 1 postes de madera tratada 60' Clase 1</v>
      </c>
      <c r="O3786" s="58">
        <f>+IF(ISERROR(VLOOKUP(M3786,'Resumen de precios LLTT'!$C$17:$G$3071,5,FALSE))=FALSE,VLOOKUP(M3786,'Resumen de precios LLTT'!$C$17:$G$3071,5,FALSE),VLOOKUP(M3786,SICODI!$G$3:$J$2404,4,FALSE))</f>
        <v>2141.5628345688324</v>
      </c>
      <c r="P3786" s="16">
        <f t="shared" si="537"/>
        <v>0.84299999999999997</v>
      </c>
      <c r="Q3786" s="78">
        <f t="shared" si="538"/>
        <v>3946.9003041103579</v>
      </c>
      <c r="R3786" s="56">
        <v>0</v>
      </c>
      <c r="S3786" s="16">
        <f t="shared" si="539"/>
        <v>0.13400000000000001</v>
      </c>
      <c r="T3786" s="79">
        <f t="shared" si="540"/>
        <v>44.073720062565663</v>
      </c>
      <c r="U3786" s="80">
        <f t="shared" si="541"/>
        <v>0.183</v>
      </c>
      <c r="V3786" s="81">
        <f t="shared" si="542"/>
        <v>8.0654907714495163</v>
      </c>
      <c r="W3786" s="79">
        <f t="shared" si="543"/>
        <v>2.7140075144318634</v>
      </c>
      <c r="X3786" s="60">
        <f t="shared" si="535"/>
        <v>2.7</v>
      </c>
      <c r="Y3786" s="56">
        <f>+'INFO ENEL'!R3774</f>
        <v>1</v>
      </c>
      <c r="Z3786" s="59">
        <f t="shared" si="536"/>
        <v>2.7</v>
      </c>
    </row>
    <row r="3787" spans="1:26" ht="15" customHeight="1" x14ac:dyDescent="0.25">
      <c r="A3787" s="55">
        <f>+'INFO ENEL'!A3775</f>
        <v>3770</v>
      </c>
      <c r="B3787" s="121" t="str">
        <f>+INDEX($B$8:$B$15,MATCH(L3787,$L$8:$L$15,0))</f>
        <v>MOD INV_2017</v>
      </c>
      <c r="C3787" s="56" t="str">
        <f>+'INFO ENEL'!B3775</f>
        <v>Lima</v>
      </c>
      <c r="D3787" s="56" t="str">
        <f>+'INFO ENEL'!D3775</f>
        <v>AUCALLAMA (LIMA)</v>
      </c>
      <c r="E3787" s="56" t="str">
        <f>+'INFO ENEL'!D3775</f>
        <v>AUCALLAMA (LIMA)</v>
      </c>
      <c r="F3787" s="50">
        <f>+'INFO ENEL'!E3775</f>
        <v>0</v>
      </c>
      <c r="G3787" s="56" t="str">
        <f>+'INFO ENEL'!L3775</f>
        <v>AT</v>
      </c>
      <c r="H3787" s="57">
        <f>+'INFO ENEL'!M3775</f>
        <v>167.69</v>
      </c>
      <c r="I3787" s="56">
        <f>+'INFO ENEL'!N3775</f>
        <v>18</v>
      </c>
      <c r="J3787" s="56" t="str">
        <f>+'INFO ENEL'!O3775</f>
        <v>Poste</v>
      </c>
      <c r="K3787" s="56" t="str">
        <f>+'INFO ENEL'!P3775</f>
        <v>Madera</v>
      </c>
      <c r="L3787" s="56" t="str">
        <f>+'INFO ENEL'!Q3775</f>
        <v>PM60C1</v>
      </c>
      <c r="M3787" s="55" t="str">
        <f>+IF(ISERROR(INDEX('Estructuras de Acero y Concreto'!$C$6:$C$577,MATCH(L3787,'Estructuras de Acero y Concreto'!$D$6:$D$577,0)))=FALSE,INDEX('Estructuras de Acero y Concreto'!$C$6:$C$577,MATCH(L3787,'Estructuras de Acero y Concreto'!$D$6:$D$577,0)),IF(ISERROR(INDEX('Estructuras de Madera'!$C$5:$C$122,MATCH(L3787,'Estructuras de Madera'!$D$5:$D$122,0)))=FALSE,INDEX('Estructuras de Madera'!$C$5:$C$122,MATCH(L3787,'Estructuras de Madera'!$D$5:$D$122,0)),INDEX(SICODI!$G$3:$G$2404,MATCH(L3787,SICODI!$G$3:$G$2404,0))))</f>
        <v>EMSU1P60C1</v>
      </c>
      <c r="N3787" s="121" t="str">
        <f>+IF(ISERROR(VLOOKUP(M3787,'Resumen de precios LLTT'!$C$17:$D$3071,2,FALSE))=FALSE,VLOOKUP(M3787,'Resumen de precios LLTT'!$C$17:$D$3071,2,FALSE),VLOOKUP(M3787,SICODI!$G$3:$J$2404,2,FALSE))</f>
        <v>Estructura de  Suspensión compuesto por 1 postes de madera tratada 60' Clase 1</v>
      </c>
      <c r="O3787" s="58">
        <f>+IF(ISERROR(VLOOKUP(M3787,'Resumen de precios LLTT'!$C$17:$G$3071,5,FALSE))=FALSE,VLOOKUP(M3787,'Resumen de precios LLTT'!$C$17:$G$3071,5,FALSE),VLOOKUP(M3787,SICODI!$G$3:$J$2404,4,FALSE))</f>
        <v>2141.5628345688324</v>
      </c>
      <c r="P3787" s="16">
        <f t="shared" si="537"/>
        <v>0.84299999999999997</v>
      </c>
      <c r="Q3787" s="78">
        <f t="shared" si="538"/>
        <v>3946.9003041103579</v>
      </c>
      <c r="R3787" s="56">
        <v>0</v>
      </c>
      <c r="S3787" s="16">
        <f t="shared" si="539"/>
        <v>0.13400000000000001</v>
      </c>
      <c r="T3787" s="79">
        <f t="shared" si="540"/>
        <v>44.073720062565663</v>
      </c>
      <c r="U3787" s="80">
        <f t="shared" si="541"/>
        <v>0.183</v>
      </c>
      <c r="V3787" s="81">
        <f t="shared" si="542"/>
        <v>8.0654907714495163</v>
      </c>
      <c r="W3787" s="79">
        <f t="shared" si="543"/>
        <v>2.7140075144318634</v>
      </c>
      <c r="X3787" s="60">
        <f t="shared" si="535"/>
        <v>2.7</v>
      </c>
      <c r="Y3787" s="56">
        <f>+'INFO ENEL'!R3775</f>
        <v>1</v>
      </c>
      <c r="Z3787" s="59">
        <f t="shared" si="536"/>
        <v>2.7</v>
      </c>
    </row>
    <row r="3788" spans="1:26" ht="15" customHeight="1" x14ac:dyDescent="0.25">
      <c r="A3788" s="55">
        <f>+'INFO ENEL'!A3776</f>
        <v>3771</v>
      </c>
      <c r="B3788" s="121" t="str">
        <f>+INDEX($B$8:$B$15,MATCH(L3788,$L$8:$L$15,0))</f>
        <v>MOD INV_2017</v>
      </c>
      <c r="C3788" s="56" t="str">
        <f>+'INFO ENEL'!B3776</f>
        <v>Lima</v>
      </c>
      <c r="D3788" s="56" t="str">
        <f>+'INFO ENEL'!D3776</f>
        <v>AUCALLAMA (LIMA)</v>
      </c>
      <c r="E3788" s="56" t="str">
        <f>+'INFO ENEL'!D3776</f>
        <v>AUCALLAMA (LIMA)</v>
      </c>
      <c r="F3788" s="50">
        <f>+'INFO ENEL'!E3776</f>
        <v>0</v>
      </c>
      <c r="G3788" s="56" t="str">
        <f>+'INFO ENEL'!L3776</f>
        <v>AT</v>
      </c>
      <c r="H3788" s="57">
        <f>+'INFO ENEL'!M3776</f>
        <v>269.06</v>
      </c>
      <c r="I3788" s="56">
        <f>+'INFO ENEL'!N3776</f>
        <v>18</v>
      </c>
      <c r="J3788" s="56" t="str">
        <f>+'INFO ENEL'!O3776</f>
        <v>Poste</v>
      </c>
      <c r="K3788" s="56" t="str">
        <f>+'INFO ENEL'!P3776</f>
        <v>Madera</v>
      </c>
      <c r="L3788" s="56" t="str">
        <f>+'INFO ENEL'!Q3776</f>
        <v>PM60C1</v>
      </c>
      <c r="M3788" s="55" t="str">
        <f>+IF(ISERROR(INDEX('Estructuras de Acero y Concreto'!$C$6:$C$577,MATCH(L3788,'Estructuras de Acero y Concreto'!$D$6:$D$577,0)))=FALSE,INDEX('Estructuras de Acero y Concreto'!$C$6:$C$577,MATCH(L3788,'Estructuras de Acero y Concreto'!$D$6:$D$577,0)),IF(ISERROR(INDEX('Estructuras de Madera'!$C$5:$C$122,MATCH(L3788,'Estructuras de Madera'!$D$5:$D$122,0)))=FALSE,INDEX('Estructuras de Madera'!$C$5:$C$122,MATCH(L3788,'Estructuras de Madera'!$D$5:$D$122,0)),INDEX(SICODI!$G$3:$G$2404,MATCH(L3788,SICODI!$G$3:$G$2404,0))))</f>
        <v>EMSU1P60C1</v>
      </c>
      <c r="N3788" s="121" t="str">
        <f>+IF(ISERROR(VLOOKUP(M3788,'Resumen de precios LLTT'!$C$17:$D$3071,2,FALSE))=FALSE,VLOOKUP(M3788,'Resumen de precios LLTT'!$C$17:$D$3071,2,FALSE),VLOOKUP(M3788,SICODI!$G$3:$J$2404,2,FALSE))</f>
        <v>Estructura de  Suspensión compuesto por 1 postes de madera tratada 60' Clase 1</v>
      </c>
      <c r="O3788" s="58">
        <f>+IF(ISERROR(VLOOKUP(M3788,'Resumen de precios LLTT'!$C$17:$G$3071,5,FALSE))=FALSE,VLOOKUP(M3788,'Resumen de precios LLTT'!$C$17:$G$3071,5,FALSE),VLOOKUP(M3788,SICODI!$G$3:$J$2404,4,FALSE))</f>
        <v>2141.5628345688324</v>
      </c>
      <c r="P3788" s="16">
        <f t="shared" si="537"/>
        <v>0.84299999999999997</v>
      </c>
      <c r="Q3788" s="78">
        <f t="shared" si="538"/>
        <v>3946.9003041103579</v>
      </c>
      <c r="R3788" s="56">
        <v>0</v>
      </c>
      <c r="S3788" s="16">
        <f t="shared" si="539"/>
        <v>0.13400000000000001</v>
      </c>
      <c r="T3788" s="79">
        <f t="shared" si="540"/>
        <v>44.073720062565663</v>
      </c>
      <c r="U3788" s="80">
        <f t="shared" si="541"/>
        <v>0.183</v>
      </c>
      <c r="V3788" s="81">
        <f t="shared" si="542"/>
        <v>8.0654907714495163</v>
      </c>
      <c r="W3788" s="79">
        <f t="shared" si="543"/>
        <v>2.7140075144318634</v>
      </c>
      <c r="X3788" s="60">
        <f t="shared" si="535"/>
        <v>2.7</v>
      </c>
      <c r="Y3788" s="56">
        <f>+'INFO ENEL'!R3776</f>
        <v>1</v>
      </c>
      <c r="Z3788" s="59">
        <f t="shared" si="536"/>
        <v>2.7</v>
      </c>
    </row>
    <row r="3789" spans="1:26" ht="15" customHeight="1" x14ac:dyDescent="0.25">
      <c r="A3789" s="55">
        <f>+'INFO ENEL'!A3777</f>
        <v>3772</v>
      </c>
      <c r="B3789" s="121" t="str">
        <f>+INDEX($B$8:$B$15,MATCH(L3789,$L$8:$L$15,0))</f>
        <v>SICODI</v>
      </c>
      <c r="C3789" s="56" t="str">
        <f>+'INFO ENEL'!B3777</f>
        <v>Lima</v>
      </c>
      <c r="D3789" s="56" t="str">
        <f>+'INFO ENEL'!D3777</f>
        <v>HUARAL (LIMA)</v>
      </c>
      <c r="E3789" s="56" t="str">
        <f>+'INFO ENEL'!D3777</f>
        <v>HUARAL (LIMA)</v>
      </c>
      <c r="F3789" s="50">
        <f>+'INFO ENEL'!E3777</f>
        <v>0</v>
      </c>
      <c r="G3789" s="56" t="str">
        <f>+'INFO ENEL'!L3777</f>
        <v>BT</v>
      </c>
      <c r="H3789" s="57">
        <f>+'INFO ENEL'!M3777</f>
        <v>32.67</v>
      </c>
      <c r="I3789" s="56">
        <f>+'INFO ENEL'!N3777</f>
        <v>11</v>
      </c>
      <c r="J3789" s="56" t="str">
        <f>+'INFO ENEL'!O3777</f>
        <v>Poste</v>
      </c>
      <c r="K3789" s="56" t="str">
        <f>+'INFO ENEL'!P3777</f>
        <v>Concreto</v>
      </c>
      <c r="L3789" s="56" t="str">
        <f>+'INFO ENEL'!Q3777</f>
        <v>PPC40</v>
      </c>
      <c r="M3789" s="55" t="str">
        <f>+IF(ISERROR(INDEX('Estructuras de Acero y Concreto'!$C$6:$C$577,MATCH(L3789,'Estructuras de Acero y Concreto'!$D$6:$D$577,0)))=FALSE,INDEX('Estructuras de Acero y Concreto'!$C$6:$C$577,MATCH(L3789,'Estructuras de Acero y Concreto'!$D$6:$D$577,0)),IF(ISERROR(INDEX('Estructuras de Madera'!$C$5:$C$122,MATCH(L3789,'Estructuras de Madera'!$D$5:$D$122,0)))=FALSE,INDEX('Estructuras de Madera'!$C$5:$C$122,MATCH(L3789,'Estructuras de Madera'!$D$5:$D$122,0)),INDEX(SICODI!$G$3:$G$2404,MATCH(L3789,SICODI!$G$3:$G$2404,0))))</f>
        <v>PPC40</v>
      </c>
      <c r="N3789" s="121" t="str">
        <f>+IF(ISERROR(VLOOKUP(M3789,'Resumen de precios LLTT'!$C$17:$D$3071,2,FALSE))=FALSE,VLOOKUP(M3789,'Resumen de precios LLTT'!$C$17:$D$3071,2,FALSE),VLOOKUP(M3789,SICODI!$G$3:$J$2404,2,FALSE))</f>
        <v>POSTE DE CONCRETO ARMADO PARA A. P. 11/200/120/285</v>
      </c>
      <c r="O3789" s="58">
        <f>+IF(ISERROR(VLOOKUP(M3789,'Resumen de precios LLTT'!$C$17:$G$3071,5,FALSE))=FALSE,VLOOKUP(M3789,'Resumen de precios LLTT'!$C$17:$G$3071,5,FALSE),VLOOKUP(M3789,SICODI!$G$3:$J$2404,4,FALSE))</f>
        <v>206.03</v>
      </c>
      <c r="P3789" s="16">
        <f t="shared" si="537"/>
        <v>0.77</v>
      </c>
      <c r="Q3789" s="78">
        <f t="shared" si="538"/>
        <v>364.67310000000003</v>
      </c>
      <c r="R3789" s="56">
        <v>0</v>
      </c>
      <c r="S3789" s="16">
        <f t="shared" si="539"/>
        <v>7.2000000000000008E-2</v>
      </c>
      <c r="T3789" s="79">
        <f t="shared" si="540"/>
        <v>2.1880386000000005</v>
      </c>
      <c r="U3789" s="80">
        <f t="shared" si="541"/>
        <v>0.2</v>
      </c>
      <c r="V3789" s="81">
        <f t="shared" si="542"/>
        <v>0.43760772000000014</v>
      </c>
      <c r="W3789" s="79">
        <f t="shared" si="543"/>
        <v>0.14725336301388503</v>
      </c>
      <c r="X3789" s="60">
        <f t="shared" si="535"/>
        <v>0.1</v>
      </c>
      <c r="Y3789" s="56">
        <f>+'INFO ENEL'!R3777</f>
        <v>4</v>
      </c>
      <c r="Z3789" s="59">
        <f t="shared" si="536"/>
        <v>0.4</v>
      </c>
    </row>
    <row r="3790" spans="1:26" ht="15" customHeight="1" x14ac:dyDescent="0.25">
      <c r="A3790" s="55">
        <f>+'INFO ENEL'!A3778</f>
        <v>3773</v>
      </c>
      <c r="B3790" s="121" t="str">
        <f>+INDEX($B$8:$B$15,MATCH(L3790,$L$8:$L$15,0))</f>
        <v>SICODI</v>
      </c>
      <c r="C3790" s="56" t="str">
        <f>+'INFO ENEL'!B3778</f>
        <v>Lima</v>
      </c>
      <c r="D3790" s="56" t="str">
        <f>+'INFO ENEL'!D3778</f>
        <v>HUARAL (LIMA)</v>
      </c>
      <c r="E3790" s="56" t="str">
        <f>+'INFO ENEL'!D3778</f>
        <v>HUARAL (LIMA)</v>
      </c>
      <c r="F3790" s="50">
        <f>+'INFO ENEL'!E3778</f>
        <v>0</v>
      </c>
      <c r="G3790" s="56" t="str">
        <f>+'INFO ENEL'!L3778</f>
        <v>BT</v>
      </c>
      <c r="H3790" s="57">
        <f>+'INFO ENEL'!M3778</f>
        <v>31.23</v>
      </c>
      <c r="I3790" s="56">
        <f>+'INFO ENEL'!N3778</f>
        <v>9</v>
      </c>
      <c r="J3790" s="56" t="str">
        <f>+'INFO ENEL'!O3778</f>
        <v>Poste</v>
      </c>
      <c r="K3790" s="56" t="str">
        <f>+'INFO ENEL'!P3778</f>
        <v>Concreto</v>
      </c>
      <c r="L3790" s="56" t="str">
        <f>+'INFO ENEL'!Q3778</f>
        <v>PPC38</v>
      </c>
      <c r="M3790" s="55" t="str">
        <f>+IF(ISERROR(INDEX('Estructuras de Acero y Concreto'!$C$6:$C$577,MATCH(L3790,'Estructuras de Acero y Concreto'!$D$6:$D$577,0)))=FALSE,INDEX('Estructuras de Acero y Concreto'!$C$6:$C$577,MATCH(L3790,'Estructuras de Acero y Concreto'!$D$6:$D$577,0)),IF(ISERROR(INDEX('Estructuras de Madera'!$C$5:$C$122,MATCH(L3790,'Estructuras de Madera'!$D$5:$D$122,0)))=FALSE,INDEX('Estructuras de Madera'!$C$5:$C$122,MATCH(L3790,'Estructuras de Madera'!$D$5:$D$122,0)),INDEX(SICODI!$G$3:$G$2404,MATCH(L3790,SICODI!$G$3:$G$2404,0))))</f>
        <v>PPC38</v>
      </c>
      <c r="N3790" s="121" t="str">
        <f>+IF(ISERROR(VLOOKUP(M3790,'Resumen de precios LLTT'!$C$17:$D$3071,2,FALSE))=FALSE,VLOOKUP(M3790,'Resumen de precios LLTT'!$C$17:$D$3071,2,FALSE),VLOOKUP(M3790,SICODI!$G$3:$J$2404,2,FALSE))</f>
        <v>POSTE DE CONCRETO ARMADO PARA A. P.  9/200/120/245</v>
      </c>
      <c r="O3790" s="58">
        <f>+IF(ISERROR(VLOOKUP(M3790,'Resumen de precios LLTT'!$C$17:$G$3071,5,FALSE))=FALSE,VLOOKUP(M3790,'Resumen de precios LLTT'!$C$17:$G$3071,5,FALSE),VLOOKUP(M3790,SICODI!$G$3:$J$2404,4,FALSE))</f>
        <v>159.16999999999999</v>
      </c>
      <c r="P3790" s="16">
        <f t="shared" si="537"/>
        <v>0.77</v>
      </c>
      <c r="Q3790" s="78">
        <f t="shared" si="538"/>
        <v>281.73089999999996</v>
      </c>
      <c r="R3790" s="56">
        <v>0</v>
      </c>
      <c r="S3790" s="16">
        <f t="shared" si="539"/>
        <v>7.2000000000000008E-2</v>
      </c>
      <c r="T3790" s="79">
        <f t="shared" si="540"/>
        <v>1.6903854</v>
      </c>
      <c r="U3790" s="80">
        <f t="shared" si="541"/>
        <v>0.2</v>
      </c>
      <c r="V3790" s="81">
        <f t="shared" si="542"/>
        <v>0.33807708000000003</v>
      </c>
      <c r="W3790" s="79">
        <f t="shared" si="543"/>
        <v>0.1137616744693495</v>
      </c>
      <c r="X3790" s="60">
        <f t="shared" si="535"/>
        <v>0.1</v>
      </c>
      <c r="Y3790" s="56">
        <f>+'INFO ENEL'!R3778</f>
        <v>4</v>
      </c>
      <c r="Z3790" s="59">
        <f t="shared" si="536"/>
        <v>0.4</v>
      </c>
    </row>
    <row r="3791" spans="1:26" ht="15" customHeight="1" x14ac:dyDescent="0.25">
      <c r="A3791" s="55">
        <f>+'INFO ENEL'!A3779</f>
        <v>3774</v>
      </c>
      <c r="B3791" s="121" t="str">
        <f>+INDEX($B$8:$B$15,MATCH(L3791,$L$8:$L$15,0))</f>
        <v>SICODI</v>
      </c>
      <c r="C3791" s="56" t="str">
        <f>+'INFO ENEL'!B3779</f>
        <v>Lima</v>
      </c>
      <c r="D3791" s="56" t="str">
        <f>+'INFO ENEL'!D3779</f>
        <v>HUARAL (LIMA)</v>
      </c>
      <c r="E3791" s="56" t="str">
        <f>+'INFO ENEL'!D3779</f>
        <v>HUARAL (LIMA)</v>
      </c>
      <c r="F3791" s="50">
        <f>+'INFO ENEL'!E3779</f>
        <v>0</v>
      </c>
      <c r="G3791" s="56" t="str">
        <f>+'INFO ENEL'!L3779</f>
        <v>BT</v>
      </c>
      <c r="H3791" s="57">
        <f>+'INFO ENEL'!M3779</f>
        <v>26.98</v>
      </c>
      <c r="I3791" s="56">
        <f>+'INFO ENEL'!N3779</f>
        <v>9</v>
      </c>
      <c r="J3791" s="56" t="str">
        <f>+'INFO ENEL'!O3779</f>
        <v>Poste</v>
      </c>
      <c r="K3791" s="56" t="str">
        <f>+'INFO ENEL'!P3779</f>
        <v>Concreto</v>
      </c>
      <c r="L3791" s="56" t="str">
        <f>+'INFO ENEL'!Q3779</f>
        <v>PPC38</v>
      </c>
      <c r="M3791" s="55" t="str">
        <f>+IF(ISERROR(INDEX('Estructuras de Acero y Concreto'!$C$6:$C$577,MATCH(L3791,'Estructuras de Acero y Concreto'!$D$6:$D$577,0)))=FALSE,INDEX('Estructuras de Acero y Concreto'!$C$6:$C$577,MATCH(L3791,'Estructuras de Acero y Concreto'!$D$6:$D$577,0)),IF(ISERROR(INDEX('Estructuras de Madera'!$C$5:$C$122,MATCH(L3791,'Estructuras de Madera'!$D$5:$D$122,0)))=FALSE,INDEX('Estructuras de Madera'!$C$5:$C$122,MATCH(L3791,'Estructuras de Madera'!$D$5:$D$122,0)),INDEX(SICODI!$G$3:$G$2404,MATCH(L3791,SICODI!$G$3:$G$2404,0))))</f>
        <v>PPC38</v>
      </c>
      <c r="N3791" s="121" t="str">
        <f>+IF(ISERROR(VLOOKUP(M3791,'Resumen de precios LLTT'!$C$17:$D$3071,2,FALSE))=FALSE,VLOOKUP(M3791,'Resumen de precios LLTT'!$C$17:$D$3071,2,FALSE),VLOOKUP(M3791,SICODI!$G$3:$J$2404,2,FALSE))</f>
        <v>POSTE DE CONCRETO ARMADO PARA A. P.  9/200/120/245</v>
      </c>
      <c r="O3791" s="58">
        <f>+IF(ISERROR(VLOOKUP(M3791,'Resumen de precios LLTT'!$C$17:$G$3071,5,FALSE))=FALSE,VLOOKUP(M3791,'Resumen de precios LLTT'!$C$17:$G$3071,5,FALSE),VLOOKUP(M3791,SICODI!$G$3:$J$2404,4,FALSE))</f>
        <v>159.16999999999999</v>
      </c>
      <c r="P3791" s="16">
        <f t="shared" si="537"/>
        <v>0.77</v>
      </c>
      <c r="Q3791" s="78">
        <f t="shared" si="538"/>
        <v>281.73089999999996</v>
      </c>
      <c r="R3791" s="56">
        <v>0</v>
      </c>
      <c r="S3791" s="16">
        <f t="shared" si="539"/>
        <v>7.2000000000000008E-2</v>
      </c>
      <c r="T3791" s="79">
        <f t="shared" si="540"/>
        <v>1.6903854</v>
      </c>
      <c r="U3791" s="80">
        <f t="shared" si="541"/>
        <v>0.2</v>
      </c>
      <c r="V3791" s="81">
        <f t="shared" si="542"/>
        <v>0.33807708000000003</v>
      </c>
      <c r="W3791" s="79">
        <f t="shared" si="543"/>
        <v>0.1137616744693495</v>
      </c>
      <c r="X3791" s="60">
        <f t="shared" si="535"/>
        <v>0.1</v>
      </c>
      <c r="Y3791" s="56">
        <f>+'INFO ENEL'!R3779</f>
        <v>4</v>
      </c>
      <c r="Z3791" s="59">
        <f t="shared" si="536"/>
        <v>0.4</v>
      </c>
    </row>
    <row r="3792" spans="1:26" ht="15" customHeight="1" x14ac:dyDescent="0.25">
      <c r="A3792" s="55">
        <f>+'INFO ENEL'!A3780</f>
        <v>3775</v>
      </c>
      <c r="B3792" s="121" t="str">
        <f>+INDEX($B$8:$B$15,MATCH(L3792,$L$8:$L$15,0))</f>
        <v>SICODI</v>
      </c>
      <c r="C3792" s="56" t="str">
        <f>+'INFO ENEL'!B3780</f>
        <v>Lima</v>
      </c>
      <c r="D3792" s="56" t="str">
        <f>+'INFO ENEL'!D3780</f>
        <v>HUARAL (LIMA)</v>
      </c>
      <c r="E3792" s="56" t="str">
        <f>+'INFO ENEL'!D3780</f>
        <v>HUARAL (LIMA)</v>
      </c>
      <c r="F3792" s="50">
        <f>+'INFO ENEL'!E3780</f>
        <v>0</v>
      </c>
      <c r="G3792" s="56" t="str">
        <f>+'INFO ENEL'!L3780</f>
        <v>BT</v>
      </c>
      <c r="H3792" s="57">
        <f>+'INFO ENEL'!M3780</f>
        <v>35.96</v>
      </c>
      <c r="I3792" s="56">
        <f>+'INFO ENEL'!N3780</f>
        <v>9</v>
      </c>
      <c r="J3792" s="56" t="str">
        <f>+'INFO ENEL'!O3780</f>
        <v>Poste</v>
      </c>
      <c r="K3792" s="56" t="str">
        <f>+'INFO ENEL'!P3780</f>
        <v>Concreto</v>
      </c>
      <c r="L3792" s="56" t="str">
        <f>+'INFO ENEL'!Q3780</f>
        <v>PPC38</v>
      </c>
      <c r="M3792" s="55" t="str">
        <f>+IF(ISERROR(INDEX('Estructuras de Acero y Concreto'!$C$6:$C$577,MATCH(L3792,'Estructuras de Acero y Concreto'!$D$6:$D$577,0)))=FALSE,INDEX('Estructuras de Acero y Concreto'!$C$6:$C$577,MATCH(L3792,'Estructuras de Acero y Concreto'!$D$6:$D$577,0)),IF(ISERROR(INDEX('Estructuras de Madera'!$C$5:$C$122,MATCH(L3792,'Estructuras de Madera'!$D$5:$D$122,0)))=FALSE,INDEX('Estructuras de Madera'!$C$5:$C$122,MATCH(L3792,'Estructuras de Madera'!$D$5:$D$122,0)),INDEX(SICODI!$G$3:$G$2404,MATCH(L3792,SICODI!$G$3:$G$2404,0))))</f>
        <v>PPC38</v>
      </c>
      <c r="N3792" s="121" t="str">
        <f>+IF(ISERROR(VLOOKUP(M3792,'Resumen de precios LLTT'!$C$17:$D$3071,2,FALSE))=FALSE,VLOOKUP(M3792,'Resumen de precios LLTT'!$C$17:$D$3071,2,FALSE),VLOOKUP(M3792,SICODI!$G$3:$J$2404,2,FALSE))</f>
        <v>POSTE DE CONCRETO ARMADO PARA A. P.  9/200/120/245</v>
      </c>
      <c r="O3792" s="58">
        <f>+IF(ISERROR(VLOOKUP(M3792,'Resumen de precios LLTT'!$C$17:$G$3071,5,FALSE))=FALSE,VLOOKUP(M3792,'Resumen de precios LLTT'!$C$17:$G$3071,5,FALSE),VLOOKUP(M3792,SICODI!$G$3:$J$2404,4,FALSE))</f>
        <v>159.16999999999999</v>
      </c>
      <c r="P3792" s="16">
        <f t="shared" si="537"/>
        <v>0.77</v>
      </c>
      <c r="Q3792" s="78">
        <f t="shared" si="538"/>
        <v>281.73089999999996</v>
      </c>
      <c r="R3792" s="56">
        <v>0</v>
      </c>
      <c r="S3792" s="16">
        <f t="shared" si="539"/>
        <v>7.2000000000000008E-2</v>
      </c>
      <c r="T3792" s="79">
        <f t="shared" si="540"/>
        <v>1.6903854</v>
      </c>
      <c r="U3792" s="80">
        <f t="shared" si="541"/>
        <v>0.2</v>
      </c>
      <c r="V3792" s="81">
        <f t="shared" si="542"/>
        <v>0.33807708000000003</v>
      </c>
      <c r="W3792" s="79">
        <f t="shared" si="543"/>
        <v>0.1137616744693495</v>
      </c>
      <c r="X3792" s="60">
        <f t="shared" si="535"/>
        <v>0.1</v>
      </c>
      <c r="Y3792" s="56">
        <f>+'INFO ENEL'!R3780</f>
        <v>4</v>
      </c>
      <c r="Z3792" s="59">
        <f t="shared" si="536"/>
        <v>0.4</v>
      </c>
    </row>
    <row r="3793" spans="1:26" ht="15" customHeight="1" x14ac:dyDescent="0.25">
      <c r="A3793" s="55">
        <f>+'INFO ENEL'!A3781</f>
        <v>3776</v>
      </c>
      <c r="B3793" s="121" t="str">
        <f>+INDEX($B$8:$B$15,MATCH(L3793,$L$8:$L$15,0))</f>
        <v>SICODI</v>
      </c>
      <c r="C3793" s="56" t="str">
        <f>+'INFO ENEL'!B3781</f>
        <v>Lima</v>
      </c>
      <c r="D3793" s="56" t="str">
        <f>+'INFO ENEL'!D3781</f>
        <v>HUARAL (LIMA)</v>
      </c>
      <c r="E3793" s="56" t="str">
        <f>+'INFO ENEL'!D3781</f>
        <v>HUARAL (LIMA)</v>
      </c>
      <c r="F3793" s="50">
        <f>+'INFO ENEL'!E3781</f>
        <v>0</v>
      </c>
      <c r="G3793" s="56" t="str">
        <f>+'INFO ENEL'!L3781</f>
        <v>BT</v>
      </c>
      <c r="H3793" s="57">
        <f>+'INFO ENEL'!M3781</f>
        <v>31.02</v>
      </c>
      <c r="I3793" s="56">
        <f>+'INFO ENEL'!N3781</f>
        <v>9</v>
      </c>
      <c r="J3793" s="56" t="str">
        <f>+'INFO ENEL'!O3781</f>
        <v>Poste</v>
      </c>
      <c r="K3793" s="56" t="str">
        <f>+'INFO ENEL'!P3781</f>
        <v>Concreto</v>
      </c>
      <c r="L3793" s="56" t="str">
        <f>+'INFO ENEL'!Q3781</f>
        <v>PPC38</v>
      </c>
      <c r="M3793" s="55" t="str">
        <f>+IF(ISERROR(INDEX('Estructuras de Acero y Concreto'!$C$6:$C$577,MATCH(L3793,'Estructuras de Acero y Concreto'!$D$6:$D$577,0)))=FALSE,INDEX('Estructuras de Acero y Concreto'!$C$6:$C$577,MATCH(L3793,'Estructuras de Acero y Concreto'!$D$6:$D$577,0)),IF(ISERROR(INDEX('Estructuras de Madera'!$C$5:$C$122,MATCH(L3793,'Estructuras de Madera'!$D$5:$D$122,0)))=FALSE,INDEX('Estructuras de Madera'!$C$5:$C$122,MATCH(L3793,'Estructuras de Madera'!$D$5:$D$122,0)),INDEX(SICODI!$G$3:$G$2404,MATCH(L3793,SICODI!$G$3:$G$2404,0))))</f>
        <v>PPC38</v>
      </c>
      <c r="N3793" s="121" t="str">
        <f>+IF(ISERROR(VLOOKUP(M3793,'Resumen de precios LLTT'!$C$17:$D$3071,2,FALSE))=FALSE,VLOOKUP(M3793,'Resumen de precios LLTT'!$C$17:$D$3071,2,FALSE),VLOOKUP(M3793,SICODI!$G$3:$J$2404,2,FALSE))</f>
        <v>POSTE DE CONCRETO ARMADO PARA A. P.  9/200/120/245</v>
      </c>
      <c r="O3793" s="58">
        <f>+IF(ISERROR(VLOOKUP(M3793,'Resumen de precios LLTT'!$C$17:$G$3071,5,FALSE))=FALSE,VLOOKUP(M3793,'Resumen de precios LLTT'!$C$17:$G$3071,5,FALSE),VLOOKUP(M3793,SICODI!$G$3:$J$2404,4,FALSE))</f>
        <v>159.16999999999999</v>
      </c>
      <c r="P3793" s="16">
        <f t="shared" si="537"/>
        <v>0.77</v>
      </c>
      <c r="Q3793" s="78">
        <f t="shared" si="538"/>
        <v>281.73089999999996</v>
      </c>
      <c r="R3793" s="56">
        <v>0</v>
      </c>
      <c r="S3793" s="16">
        <f t="shared" si="539"/>
        <v>7.2000000000000008E-2</v>
      </c>
      <c r="T3793" s="79">
        <f t="shared" si="540"/>
        <v>1.6903854</v>
      </c>
      <c r="U3793" s="80">
        <f t="shared" si="541"/>
        <v>0.2</v>
      </c>
      <c r="V3793" s="81">
        <f t="shared" si="542"/>
        <v>0.33807708000000003</v>
      </c>
      <c r="W3793" s="79">
        <f t="shared" si="543"/>
        <v>0.1137616744693495</v>
      </c>
      <c r="X3793" s="60">
        <f t="shared" si="535"/>
        <v>0.1</v>
      </c>
      <c r="Y3793" s="56">
        <f>+'INFO ENEL'!R3781</f>
        <v>4</v>
      </c>
      <c r="Z3793" s="59">
        <f t="shared" si="536"/>
        <v>0.4</v>
      </c>
    </row>
    <row r="3794" spans="1:26" ht="15" customHeight="1" x14ac:dyDescent="0.25">
      <c r="A3794" s="55">
        <f>+'INFO ENEL'!A3782</f>
        <v>3777</v>
      </c>
      <c r="B3794" s="121" t="str">
        <f>+INDEX($B$8:$B$15,MATCH(L3794,$L$8:$L$15,0))</f>
        <v>SICODI</v>
      </c>
      <c r="C3794" s="56" t="str">
        <f>+'INFO ENEL'!B3782</f>
        <v>Lima</v>
      </c>
      <c r="D3794" s="56" t="str">
        <f>+'INFO ENEL'!D3782</f>
        <v>HUARAL (LIMA)</v>
      </c>
      <c r="E3794" s="56" t="str">
        <f>+'INFO ENEL'!D3782</f>
        <v>HUARAL (LIMA)</v>
      </c>
      <c r="F3794" s="50">
        <f>+'INFO ENEL'!E3782</f>
        <v>0</v>
      </c>
      <c r="G3794" s="56" t="str">
        <f>+'INFO ENEL'!L3782</f>
        <v>BT</v>
      </c>
      <c r="H3794" s="57">
        <f>+'INFO ENEL'!M3782</f>
        <v>36.51</v>
      </c>
      <c r="I3794" s="56">
        <f>+'INFO ENEL'!N3782</f>
        <v>9</v>
      </c>
      <c r="J3794" s="56" t="str">
        <f>+'INFO ENEL'!O3782</f>
        <v>Poste</v>
      </c>
      <c r="K3794" s="56" t="str">
        <f>+'INFO ENEL'!P3782</f>
        <v>Concreto</v>
      </c>
      <c r="L3794" s="56" t="str">
        <f>+'INFO ENEL'!Q3782</f>
        <v>PPC38</v>
      </c>
      <c r="M3794" s="55" t="str">
        <f>+IF(ISERROR(INDEX('Estructuras de Acero y Concreto'!$C$6:$C$577,MATCH(L3794,'Estructuras de Acero y Concreto'!$D$6:$D$577,0)))=FALSE,INDEX('Estructuras de Acero y Concreto'!$C$6:$C$577,MATCH(L3794,'Estructuras de Acero y Concreto'!$D$6:$D$577,0)),IF(ISERROR(INDEX('Estructuras de Madera'!$C$5:$C$122,MATCH(L3794,'Estructuras de Madera'!$D$5:$D$122,0)))=FALSE,INDEX('Estructuras de Madera'!$C$5:$C$122,MATCH(L3794,'Estructuras de Madera'!$D$5:$D$122,0)),INDEX(SICODI!$G$3:$G$2404,MATCH(L3794,SICODI!$G$3:$G$2404,0))))</f>
        <v>PPC38</v>
      </c>
      <c r="N3794" s="121" t="str">
        <f>+IF(ISERROR(VLOOKUP(M3794,'Resumen de precios LLTT'!$C$17:$D$3071,2,FALSE))=FALSE,VLOOKUP(M3794,'Resumen de precios LLTT'!$C$17:$D$3071,2,FALSE),VLOOKUP(M3794,SICODI!$G$3:$J$2404,2,FALSE))</f>
        <v>POSTE DE CONCRETO ARMADO PARA A. P.  9/200/120/245</v>
      </c>
      <c r="O3794" s="58">
        <f>+IF(ISERROR(VLOOKUP(M3794,'Resumen de precios LLTT'!$C$17:$G$3071,5,FALSE))=FALSE,VLOOKUP(M3794,'Resumen de precios LLTT'!$C$17:$G$3071,5,FALSE),VLOOKUP(M3794,SICODI!$G$3:$J$2404,4,FALSE))</f>
        <v>159.16999999999999</v>
      </c>
      <c r="P3794" s="16">
        <f t="shared" si="537"/>
        <v>0.77</v>
      </c>
      <c r="Q3794" s="78">
        <f t="shared" si="538"/>
        <v>281.73089999999996</v>
      </c>
      <c r="R3794" s="56">
        <v>0</v>
      </c>
      <c r="S3794" s="16">
        <f t="shared" si="539"/>
        <v>7.2000000000000008E-2</v>
      </c>
      <c r="T3794" s="79">
        <f t="shared" si="540"/>
        <v>1.6903854</v>
      </c>
      <c r="U3794" s="80">
        <f t="shared" si="541"/>
        <v>0.2</v>
      </c>
      <c r="V3794" s="81">
        <f t="shared" si="542"/>
        <v>0.33807708000000003</v>
      </c>
      <c r="W3794" s="79">
        <f t="shared" si="543"/>
        <v>0.1137616744693495</v>
      </c>
      <c r="X3794" s="60">
        <f t="shared" ref="X3794:X3857" si="544">ROUND(W3794,1)</f>
        <v>0.1</v>
      </c>
      <c r="Y3794" s="56">
        <f>+'INFO ENEL'!R3782</f>
        <v>4</v>
      </c>
      <c r="Z3794" s="59">
        <f t="shared" si="536"/>
        <v>0.4</v>
      </c>
    </row>
    <row r="3795" spans="1:26" ht="15" customHeight="1" x14ac:dyDescent="0.25">
      <c r="A3795" s="55">
        <f>+'INFO ENEL'!A3783</f>
        <v>3778</v>
      </c>
      <c r="B3795" s="121" t="str">
        <f>+INDEX($B$8:$B$15,MATCH(L3795,$L$8:$L$15,0))</f>
        <v>SICODI</v>
      </c>
      <c r="C3795" s="56" t="str">
        <f>+'INFO ENEL'!B3783</f>
        <v>Lima</v>
      </c>
      <c r="D3795" s="56" t="str">
        <f>+'INFO ENEL'!D3783</f>
        <v>HUARAL (LIMA)</v>
      </c>
      <c r="E3795" s="56" t="str">
        <f>+'INFO ENEL'!D3783</f>
        <v>HUARAL (LIMA)</v>
      </c>
      <c r="F3795" s="50">
        <f>+'INFO ENEL'!E3783</f>
        <v>0</v>
      </c>
      <c r="G3795" s="56" t="str">
        <f>+'INFO ENEL'!L3783</f>
        <v>BT</v>
      </c>
      <c r="H3795" s="57">
        <f>+'INFO ENEL'!M3783</f>
        <v>17.510000000000002</v>
      </c>
      <c r="I3795" s="56">
        <f>+'INFO ENEL'!N3783</f>
        <v>9</v>
      </c>
      <c r="J3795" s="56" t="str">
        <f>+'INFO ENEL'!O3783</f>
        <v>Poste</v>
      </c>
      <c r="K3795" s="56" t="str">
        <f>+'INFO ENEL'!P3783</f>
        <v>Concreto</v>
      </c>
      <c r="L3795" s="56" t="str">
        <f>+'INFO ENEL'!Q3783</f>
        <v>PPC38</v>
      </c>
      <c r="M3795" s="55" t="str">
        <f>+IF(ISERROR(INDEX('Estructuras de Acero y Concreto'!$C$6:$C$577,MATCH(L3795,'Estructuras de Acero y Concreto'!$D$6:$D$577,0)))=FALSE,INDEX('Estructuras de Acero y Concreto'!$C$6:$C$577,MATCH(L3795,'Estructuras de Acero y Concreto'!$D$6:$D$577,0)),IF(ISERROR(INDEX('Estructuras de Madera'!$C$5:$C$122,MATCH(L3795,'Estructuras de Madera'!$D$5:$D$122,0)))=FALSE,INDEX('Estructuras de Madera'!$C$5:$C$122,MATCH(L3795,'Estructuras de Madera'!$D$5:$D$122,0)),INDEX(SICODI!$G$3:$G$2404,MATCH(L3795,SICODI!$G$3:$G$2404,0))))</f>
        <v>PPC38</v>
      </c>
      <c r="N3795" s="121" t="str">
        <f>+IF(ISERROR(VLOOKUP(M3795,'Resumen de precios LLTT'!$C$17:$D$3071,2,FALSE))=FALSE,VLOOKUP(M3795,'Resumen de precios LLTT'!$C$17:$D$3071,2,FALSE),VLOOKUP(M3795,SICODI!$G$3:$J$2404,2,FALSE))</f>
        <v>POSTE DE CONCRETO ARMADO PARA A. P.  9/200/120/245</v>
      </c>
      <c r="O3795" s="58">
        <f>+IF(ISERROR(VLOOKUP(M3795,'Resumen de precios LLTT'!$C$17:$G$3071,5,FALSE))=FALSE,VLOOKUP(M3795,'Resumen de precios LLTT'!$C$17:$G$3071,5,FALSE),VLOOKUP(M3795,SICODI!$G$3:$J$2404,4,FALSE))</f>
        <v>159.16999999999999</v>
      </c>
      <c r="P3795" s="16">
        <f t="shared" si="537"/>
        <v>0.77</v>
      </c>
      <c r="Q3795" s="78">
        <f t="shared" si="538"/>
        <v>281.73089999999996</v>
      </c>
      <c r="R3795" s="56">
        <v>0</v>
      </c>
      <c r="S3795" s="16">
        <f t="shared" si="539"/>
        <v>7.2000000000000008E-2</v>
      </c>
      <c r="T3795" s="79">
        <f t="shared" si="540"/>
        <v>1.6903854</v>
      </c>
      <c r="U3795" s="80">
        <f t="shared" si="541"/>
        <v>0.2</v>
      </c>
      <c r="V3795" s="81">
        <f t="shared" si="542"/>
        <v>0.33807708000000003</v>
      </c>
      <c r="W3795" s="79">
        <f t="shared" si="543"/>
        <v>0.1137616744693495</v>
      </c>
      <c r="X3795" s="60">
        <f t="shared" si="544"/>
        <v>0.1</v>
      </c>
      <c r="Y3795" s="56">
        <f>+'INFO ENEL'!R3783</f>
        <v>4</v>
      </c>
      <c r="Z3795" s="59">
        <f t="shared" ref="Z3795:Z3858" si="545">X3795*Y3795</f>
        <v>0.4</v>
      </c>
    </row>
    <row r="3796" spans="1:26" ht="15" customHeight="1" x14ac:dyDescent="0.25">
      <c r="A3796" s="55">
        <f>+'INFO ENEL'!A3784</f>
        <v>3779</v>
      </c>
      <c r="B3796" s="121" t="str">
        <f>+INDEX($B$8:$B$15,MATCH(L3796,$L$8:$L$15,0))</f>
        <v>SICODI</v>
      </c>
      <c r="C3796" s="56" t="str">
        <f>+'INFO ENEL'!B3784</f>
        <v>Lima</v>
      </c>
      <c r="D3796" s="56" t="str">
        <f>+'INFO ENEL'!D3784</f>
        <v>HUARAL (LIMA)</v>
      </c>
      <c r="E3796" s="56" t="str">
        <f>+'INFO ENEL'!D3784</f>
        <v>HUARAL (LIMA)</v>
      </c>
      <c r="F3796" s="50">
        <f>+'INFO ENEL'!E3784</f>
        <v>0</v>
      </c>
      <c r="G3796" s="56" t="str">
        <f>+'INFO ENEL'!L3784</f>
        <v>BT</v>
      </c>
      <c r="H3796" s="57">
        <f>+'INFO ENEL'!M3784</f>
        <v>14.29</v>
      </c>
      <c r="I3796" s="56">
        <f>+'INFO ENEL'!N3784</f>
        <v>9</v>
      </c>
      <c r="J3796" s="56" t="str">
        <f>+'INFO ENEL'!O3784</f>
        <v>Poste</v>
      </c>
      <c r="K3796" s="56" t="str">
        <f>+'INFO ENEL'!P3784</f>
        <v>Concreto</v>
      </c>
      <c r="L3796" s="56" t="str">
        <f>+'INFO ENEL'!Q3784</f>
        <v>PPC38</v>
      </c>
      <c r="M3796" s="55" t="str">
        <f>+IF(ISERROR(INDEX('Estructuras de Acero y Concreto'!$C$6:$C$577,MATCH(L3796,'Estructuras de Acero y Concreto'!$D$6:$D$577,0)))=FALSE,INDEX('Estructuras de Acero y Concreto'!$C$6:$C$577,MATCH(L3796,'Estructuras de Acero y Concreto'!$D$6:$D$577,0)),IF(ISERROR(INDEX('Estructuras de Madera'!$C$5:$C$122,MATCH(L3796,'Estructuras de Madera'!$D$5:$D$122,0)))=FALSE,INDEX('Estructuras de Madera'!$C$5:$C$122,MATCH(L3796,'Estructuras de Madera'!$D$5:$D$122,0)),INDEX(SICODI!$G$3:$G$2404,MATCH(L3796,SICODI!$G$3:$G$2404,0))))</f>
        <v>PPC38</v>
      </c>
      <c r="N3796" s="121" t="str">
        <f>+IF(ISERROR(VLOOKUP(M3796,'Resumen de precios LLTT'!$C$17:$D$3071,2,FALSE))=FALSE,VLOOKUP(M3796,'Resumen de precios LLTT'!$C$17:$D$3071,2,FALSE),VLOOKUP(M3796,SICODI!$G$3:$J$2404,2,FALSE))</f>
        <v>POSTE DE CONCRETO ARMADO PARA A. P.  9/200/120/245</v>
      </c>
      <c r="O3796" s="58">
        <f>+IF(ISERROR(VLOOKUP(M3796,'Resumen de precios LLTT'!$C$17:$G$3071,5,FALSE))=FALSE,VLOOKUP(M3796,'Resumen de precios LLTT'!$C$17:$G$3071,5,FALSE),VLOOKUP(M3796,SICODI!$G$3:$J$2404,4,FALSE))</f>
        <v>159.16999999999999</v>
      </c>
      <c r="P3796" s="16">
        <f t="shared" si="537"/>
        <v>0.77</v>
      </c>
      <c r="Q3796" s="78">
        <f t="shared" si="538"/>
        <v>281.73089999999996</v>
      </c>
      <c r="R3796" s="56">
        <v>0</v>
      </c>
      <c r="S3796" s="16">
        <f t="shared" si="539"/>
        <v>7.2000000000000008E-2</v>
      </c>
      <c r="T3796" s="79">
        <f t="shared" si="540"/>
        <v>1.6903854</v>
      </c>
      <c r="U3796" s="80">
        <f t="shared" si="541"/>
        <v>0.2</v>
      </c>
      <c r="V3796" s="81">
        <f t="shared" si="542"/>
        <v>0.33807708000000003</v>
      </c>
      <c r="W3796" s="79">
        <f t="shared" si="543"/>
        <v>0.1137616744693495</v>
      </c>
      <c r="X3796" s="60">
        <f t="shared" si="544"/>
        <v>0.1</v>
      </c>
      <c r="Y3796" s="56">
        <f>+'INFO ENEL'!R3784</f>
        <v>4</v>
      </c>
      <c r="Z3796" s="59">
        <f t="shared" si="545"/>
        <v>0.4</v>
      </c>
    </row>
    <row r="3797" spans="1:26" ht="15" customHeight="1" x14ac:dyDescent="0.25">
      <c r="A3797" s="55">
        <f>+'INFO ENEL'!A3785</f>
        <v>3780</v>
      </c>
      <c r="B3797" s="121" t="str">
        <f>+INDEX($B$8:$B$15,MATCH(L3797,$L$8:$L$15,0))</f>
        <v>MOD INV_2017</v>
      </c>
      <c r="C3797" s="56" t="str">
        <f>+'INFO ENEL'!B3785</f>
        <v>Lima</v>
      </c>
      <c r="D3797" s="56" t="str">
        <f>+'INFO ENEL'!D3785</f>
        <v>HUARAL (LIMA)</v>
      </c>
      <c r="E3797" s="56" t="str">
        <f>+'INFO ENEL'!D3785</f>
        <v>HUARAL (LIMA)</v>
      </c>
      <c r="F3797" s="50">
        <f>+'INFO ENEL'!E3785</f>
        <v>0</v>
      </c>
      <c r="G3797" s="56" t="str">
        <f>+'INFO ENEL'!L3785</f>
        <v>AT</v>
      </c>
      <c r="H3797" s="57">
        <f>+'INFO ENEL'!M3785</f>
        <v>238.61</v>
      </c>
      <c r="I3797" s="56">
        <f>+'INFO ENEL'!N3785</f>
        <v>18</v>
      </c>
      <c r="J3797" s="56" t="str">
        <f>+'INFO ENEL'!O3785</f>
        <v>Poste</v>
      </c>
      <c r="K3797" s="56" t="str">
        <f>+'INFO ENEL'!P3785</f>
        <v>Madera</v>
      </c>
      <c r="L3797" s="56" t="str">
        <f>+'INFO ENEL'!Q3785</f>
        <v>PM60C1</v>
      </c>
      <c r="M3797" s="55" t="str">
        <f>+IF(ISERROR(INDEX('Estructuras de Acero y Concreto'!$C$6:$C$577,MATCH(L3797,'Estructuras de Acero y Concreto'!$D$6:$D$577,0)))=FALSE,INDEX('Estructuras de Acero y Concreto'!$C$6:$C$577,MATCH(L3797,'Estructuras de Acero y Concreto'!$D$6:$D$577,0)),IF(ISERROR(INDEX('Estructuras de Madera'!$C$5:$C$122,MATCH(L3797,'Estructuras de Madera'!$D$5:$D$122,0)))=FALSE,INDEX('Estructuras de Madera'!$C$5:$C$122,MATCH(L3797,'Estructuras de Madera'!$D$5:$D$122,0)),INDEX(SICODI!$G$3:$G$2404,MATCH(L3797,SICODI!$G$3:$G$2404,0))))</f>
        <v>EMSU1P60C1</v>
      </c>
      <c r="N3797" s="121" t="str">
        <f>+IF(ISERROR(VLOOKUP(M3797,'Resumen de precios LLTT'!$C$17:$D$3071,2,FALSE))=FALSE,VLOOKUP(M3797,'Resumen de precios LLTT'!$C$17:$D$3071,2,FALSE),VLOOKUP(M3797,SICODI!$G$3:$J$2404,2,FALSE))</f>
        <v>Estructura de  Suspensión compuesto por 1 postes de madera tratada 60' Clase 1</v>
      </c>
      <c r="O3797" s="58">
        <f>+IF(ISERROR(VLOOKUP(M3797,'Resumen de precios LLTT'!$C$17:$G$3071,5,FALSE))=FALSE,VLOOKUP(M3797,'Resumen de precios LLTT'!$C$17:$G$3071,5,FALSE),VLOOKUP(M3797,SICODI!$G$3:$J$2404,4,FALSE))</f>
        <v>2141.5628345688324</v>
      </c>
      <c r="P3797" s="16">
        <f t="shared" si="537"/>
        <v>0.84299999999999997</v>
      </c>
      <c r="Q3797" s="78">
        <f t="shared" si="538"/>
        <v>3946.9003041103579</v>
      </c>
      <c r="R3797" s="56">
        <v>0</v>
      </c>
      <c r="S3797" s="16">
        <f t="shared" si="539"/>
        <v>0.13400000000000001</v>
      </c>
      <c r="T3797" s="79">
        <f t="shared" si="540"/>
        <v>44.073720062565663</v>
      </c>
      <c r="U3797" s="80">
        <f t="shared" si="541"/>
        <v>0.183</v>
      </c>
      <c r="V3797" s="81">
        <f t="shared" si="542"/>
        <v>8.0654907714495163</v>
      </c>
      <c r="W3797" s="79">
        <f t="shared" si="543"/>
        <v>2.7140075144318634</v>
      </c>
      <c r="X3797" s="60">
        <f t="shared" si="544"/>
        <v>2.7</v>
      </c>
      <c r="Y3797" s="56">
        <f>+'INFO ENEL'!R3785</f>
        <v>1</v>
      </c>
      <c r="Z3797" s="59">
        <f t="shared" si="545"/>
        <v>2.7</v>
      </c>
    </row>
    <row r="3798" spans="1:26" ht="15" customHeight="1" x14ac:dyDescent="0.25">
      <c r="A3798" s="55">
        <f>+'INFO ENEL'!A3786</f>
        <v>3781</v>
      </c>
      <c r="B3798" s="121" t="str">
        <f>+INDEX($B$8:$B$15,MATCH(L3798,$L$8:$L$15,0))</f>
        <v>MOD INV_2017</v>
      </c>
      <c r="C3798" s="56" t="str">
        <f>+'INFO ENEL'!B3786</f>
        <v>Lima</v>
      </c>
      <c r="D3798" s="56" t="str">
        <f>+'INFO ENEL'!D3786</f>
        <v>AUCALLAMA (LIMA)</v>
      </c>
      <c r="E3798" s="56" t="str">
        <f>+'INFO ENEL'!D3786</f>
        <v>AUCALLAMA (LIMA)</v>
      </c>
      <c r="F3798" s="50">
        <f>+'INFO ENEL'!E3786</f>
        <v>0</v>
      </c>
      <c r="G3798" s="56" t="str">
        <f>+'INFO ENEL'!L3786</f>
        <v>AT</v>
      </c>
      <c r="H3798" s="57">
        <f>+'INFO ENEL'!M3786</f>
        <v>289.20999999999901</v>
      </c>
      <c r="I3798" s="56">
        <f>+'INFO ENEL'!N3786</f>
        <v>18</v>
      </c>
      <c r="J3798" s="56" t="str">
        <f>+'INFO ENEL'!O3786</f>
        <v>Poste</v>
      </c>
      <c r="K3798" s="56" t="str">
        <f>+'INFO ENEL'!P3786</f>
        <v>Madera</v>
      </c>
      <c r="L3798" s="56" t="str">
        <f>+'INFO ENEL'!Q3786</f>
        <v>PM60C1</v>
      </c>
      <c r="M3798" s="55" t="str">
        <f>+IF(ISERROR(INDEX('Estructuras de Acero y Concreto'!$C$6:$C$577,MATCH(L3798,'Estructuras de Acero y Concreto'!$D$6:$D$577,0)))=FALSE,INDEX('Estructuras de Acero y Concreto'!$C$6:$C$577,MATCH(L3798,'Estructuras de Acero y Concreto'!$D$6:$D$577,0)),IF(ISERROR(INDEX('Estructuras de Madera'!$C$5:$C$122,MATCH(L3798,'Estructuras de Madera'!$D$5:$D$122,0)))=FALSE,INDEX('Estructuras de Madera'!$C$5:$C$122,MATCH(L3798,'Estructuras de Madera'!$D$5:$D$122,0)),INDEX(SICODI!$G$3:$G$2404,MATCH(L3798,SICODI!$G$3:$G$2404,0))))</f>
        <v>EMSU1P60C1</v>
      </c>
      <c r="N3798" s="121" t="str">
        <f>+IF(ISERROR(VLOOKUP(M3798,'Resumen de precios LLTT'!$C$17:$D$3071,2,FALSE))=FALSE,VLOOKUP(M3798,'Resumen de precios LLTT'!$C$17:$D$3071,2,FALSE),VLOOKUP(M3798,SICODI!$G$3:$J$2404,2,FALSE))</f>
        <v>Estructura de  Suspensión compuesto por 1 postes de madera tratada 60' Clase 1</v>
      </c>
      <c r="O3798" s="58">
        <f>+IF(ISERROR(VLOOKUP(M3798,'Resumen de precios LLTT'!$C$17:$G$3071,5,FALSE))=FALSE,VLOOKUP(M3798,'Resumen de precios LLTT'!$C$17:$G$3071,5,FALSE),VLOOKUP(M3798,SICODI!$G$3:$J$2404,4,FALSE))</f>
        <v>2141.5628345688324</v>
      </c>
      <c r="P3798" s="16">
        <f t="shared" si="537"/>
        <v>0.84299999999999997</v>
      </c>
      <c r="Q3798" s="78">
        <f t="shared" si="538"/>
        <v>3946.9003041103579</v>
      </c>
      <c r="R3798" s="56">
        <v>0</v>
      </c>
      <c r="S3798" s="16">
        <f t="shared" si="539"/>
        <v>0.13400000000000001</v>
      </c>
      <c r="T3798" s="79">
        <f t="shared" si="540"/>
        <v>44.073720062565663</v>
      </c>
      <c r="U3798" s="80">
        <f t="shared" si="541"/>
        <v>0.183</v>
      </c>
      <c r="V3798" s="81">
        <f t="shared" si="542"/>
        <v>8.0654907714495163</v>
      </c>
      <c r="W3798" s="79">
        <f t="shared" si="543"/>
        <v>2.7140075144318634</v>
      </c>
      <c r="X3798" s="60">
        <f t="shared" si="544"/>
        <v>2.7</v>
      </c>
      <c r="Y3798" s="56">
        <f>+'INFO ENEL'!R3786</f>
        <v>1</v>
      </c>
      <c r="Z3798" s="59">
        <f t="shared" si="545"/>
        <v>2.7</v>
      </c>
    </row>
    <row r="3799" spans="1:26" ht="15" customHeight="1" x14ac:dyDescent="0.25">
      <c r="A3799" s="55">
        <f>+'INFO ENEL'!A3787</f>
        <v>3782</v>
      </c>
      <c r="B3799" s="121" t="str">
        <f>+INDEX($B$8:$B$15,MATCH(L3799,$L$8:$L$15,0))</f>
        <v>MOD INV_2017</v>
      </c>
      <c r="C3799" s="56" t="str">
        <f>+'INFO ENEL'!B3787</f>
        <v>Lima</v>
      </c>
      <c r="D3799" s="56" t="str">
        <f>+'INFO ENEL'!D3787</f>
        <v>AUCALLAMA (LIMA)</v>
      </c>
      <c r="E3799" s="56" t="str">
        <f>+'INFO ENEL'!D3787</f>
        <v>AUCALLAMA (LIMA)</v>
      </c>
      <c r="F3799" s="50">
        <f>+'INFO ENEL'!E3787</f>
        <v>0</v>
      </c>
      <c r="G3799" s="56" t="str">
        <f>+'INFO ENEL'!L3787</f>
        <v>AT</v>
      </c>
      <c r="H3799" s="57">
        <f>+'INFO ENEL'!M3787</f>
        <v>73.319999999999894</v>
      </c>
      <c r="I3799" s="56">
        <f>+'INFO ENEL'!N3787</f>
        <v>18</v>
      </c>
      <c r="J3799" s="56" t="str">
        <f>+'INFO ENEL'!O3787</f>
        <v>Poste</v>
      </c>
      <c r="K3799" s="56" t="str">
        <f>+'INFO ENEL'!P3787</f>
        <v>Madera</v>
      </c>
      <c r="L3799" s="56" t="str">
        <f>+'INFO ENEL'!Q3787</f>
        <v>PM60C1</v>
      </c>
      <c r="M3799" s="55" t="str">
        <f>+IF(ISERROR(INDEX('Estructuras de Acero y Concreto'!$C$6:$C$577,MATCH(L3799,'Estructuras de Acero y Concreto'!$D$6:$D$577,0)))=FALSE,INDEX('Estructuras de Acero y Concreto'!$C$6:$C$577,MATCH(L3799,'Estructuras de Acero y Concreto'!$D$6:$D$577,0)),IF(ISERROR(INDEX('Estructuras de Madera'!$C$5:$C$122,MATCH(L3799,'Estructuras de Madera'!$D$5:$D$122,0)))=FALSE,INDEX('Estructuras de Madera'!$C$5:$C$122,MATCH(L3799,'Estructuras de Madera'!$D$5:$D$122,0)),INDEX(SICODI!$G$3:$G$2404,MATCH(L3799,SICODI!$G$3:$G$2404,0))))</f>
        <v>EMSU1P60C1</v>
      </c>
      <c r="N3799" s="121" t="str">
        <f>+IF(ISERROR(VLOOKUP(M3799,'Resumen de precios LLTT'!$C$17:$D$3071,2,FALSE))=FALSE,VLOOKUP(M3799,'Resumen de precios LLTT'!$C$17:$D$3071,2,FALSE),VLOOKUP(M3799,SICODI!$G$3:$J$2404,2,FALSE))</f>
        <v>Estructura de  Suspensión compuesto por 1 postes de madera tratada 60' Clase 1</v>
      </c>
      <c r="O3799" s="58">
        <f>+IF(ISERROR(VLOOKUP(M3799,'Resumen de precios LLTT'!$C$17:$G$3071,5,FALSE))=FALSE,VLOOKUP(M3799,'Resumen de precios LLTT'!$C$17:$G$3071,5,FALSE),VLOOKUP(M3799,SICODI!$G$3:$J$2404,4,FALSE))</f>
        <v>2141.5628345688324</v>
      </c>
      <c r="P3799" s="16">
        <f t="shared" si="537"/>
        <v>0.84299999999999997</v>
      </c>
      <c r="Q3799" s="78">
        <f t="shared" si="538"/>
        <v>3946.9003041103579</v>
      </c>
      <c r="R3799" s="56">
        <v>0</v>
      </c>
      <c r="S3799" s="16">
        <f t="shared" si="539"/>
        <v>0.13400000000000001</v>
      </c>
      <c r="T3799" s="79">
        <f t="shared" si="540"/>
        <v>44.073720062565663</v>
      </c>
      <c r="U3799" s="80">
        <f t="shared" si="541"/>
        <v>0.183</v>
      </c>
      <c r="V3799" s="81">
        <f t="shared" si="542"/>
        <v>8.0654907714495163</v>
      </c>
      <c r="W3799" s="79">
        <f t="shared" si="543"/>
        <v>2.7140075144318634</v>
      </c>
      <c r="X3799" s="60">
        <f t="shared" si="544"/>
        <v>2.7</v>
      </c>
      <c r="Y3799" s="56">
        <f>+'INFO ENEL'!R3787</f>
        <v>1</v>
      </c>
      <c r="Z3799" s="59">
        <f t="shared" si="545"/>
        <v>2.7</v>
      </c>
    </row>
    <row r="3800" spans="1:26" ht="15" customHeight="1" x14ac:dyDescent="0.25">
      <c r="A3800" s="55">
        <f>+'INFO ENEL'!A3788</f>
        <v>3783</v>
      </c>
      <c r="B3800" s="121" t="str">
        <f>+INDEX($B$8:$B$15,MATCH(L3800,$L$8:$L$15,0))</f>
        <v>MOD INV_2017</v>
      </c>
      <c r="C3800" s="56" t="str">
        <f>+'INFO ENEL'!B3788</f>
        <v>Lima</v>
      </c>
      <c r="D3800" s="56" t="str">
        <f>+'INFO ENEL'!D3788</f>
        <v>AUCALLAMA (LIMA)</v>
      </c>
      <c r="E3800" s="56" t="str">
        <f>+'INFO ENEL'!D3788</f>
        <v>AUCALLAMA (LIMA)</v>
      </c>
      <c r="F3800" s="50">
        <f>+'INFO ENEL'!E3788</f>
        <v>0</v>
      </c>
      <c r="G3800" s="56" t="str">
        <f>+'INFO ENEL'!L3788</f>
        <v>AT</v>
      </c>
      <c r="H3800" s="57">
        <f>+'INFO ENEL'!M3788</f>
        <v>182.83</v>
      </c>
      <c r="I3800" s="56">
        <f>+'INFO ENEL'!N3788</f>
        <v>18</v>
      </c>
      <c r="J3800" s="56" t="str">
        <f>+'INFO ENEL'!O3788</f>
        <v>Poste</v>
      </c>
      <c r="K3800" s="56" t="str">
        <f>+'INFO ENEL'!P3788</f>
        <v>Madera</v>
      </c>
      <c r="L3800" s="56" t="str">
        <f>+'INFO ENEL'!Q3788</f>
        <v>PM60C1</v>
      </c>
      <c r="M3800" s="55" t="str">
        <f>+IF(ISERROR(INDEX('Estructuras de Acero y Concreto'!$C$6:$C$577,MATCH(L3800,'Estructuras de Acero y Concreto'!$D$6:$D$577,0)))=FALSE,INDEX('Estructuras de Acero y Concreto'!$C$6:$C$577,MATCH(L3800,'Estructuras de Acero y Concreto'!$D$6:$D$577,0)),IF(ISERROR(INDEX('Estructuras de Madera'!$C$5:$C$122,MATCH(L3800,'Estructuras de Madera'!$D$5:$D$122,0)))=FALSE,INDEX('Estructuras de Madera'!$C$5:$C$122,MATCH(L3800,'Estructuras de Madera'!$D$5:$D$122,0)),INDEX(SICODI!$G$3:$G$2404,MATCH(L3800,SICODI!$G$3:$G$2404,0))))</f>
        <v>EMSU1P60C1</v>
      </c>
      <c r="N3800" s="121" t="str">
        <f>+IF(ISERROR(VLOOKUP(M3800,'Resumen de precios LLTT'!$C$17:$D$3071,2,FALSE))=FALSE,VLOOKUP(M3800,'Resumen de precios LLTT'!$C$17:$D$3071,2,FALSE),VLOOKUP(M3800,SICODI!$G$3:$J$2404,2,FALSE))</f>
        <v>Estructura de  Suspensión compuesto por 1 postes de madera tratada 60' Clase 1</v>
      </c>
      <c r="O3800" s="58">
        <f>+IF(ISERROR(VLOOKUP(M3800,'Resumen de precios LLTT'!$C$17:$G$3071,5,FALSE))=FALSE,VLOOKUP(M3800,'Resumen de precios LLTT'!$C$17:$G$3071,5,FALSE),VLOOKUP(M3800,SICODI!$G$3:$J$2404,4,FALSE))</f>
        <v>2141.5628345688324</v>
      </c>
      <c r="P3800" s="16">
        <f t="shared" si="537"/>
        <v>0.84299999999999997</v>
      </c>
      <c r="Q3800" s="78">
        <f t="shared" si="538"/>
        <v>3946.9003041103579</v>
      </c>
      <c r="R3800" s="56">
        <v>0</v>
      </c>
      <c r="S3800" s="16">
        <f t="shared" si="539"/>
        <v>0.13400000000000001</v>
      </c>
      <c r="T3800" s="79">
        <f t="shared" si="540"/>
        <v>44.073720062565663</v>
      </c>
      <c r="U3800" s="80">
        <f t="shared" si="541"/>
        <v>0.183</v>
      </c>
      <c r="V3800" s="81">
        <f t="shared" si="542"/>
        <v>8.0654907714495163</v>
      </c>
      <c r="W3800" s="79">
        <f t="shared" si="543"/>
        <v>2.7140075144318634</v>
      </c>
      <c r="X3800" s="60">
        <f t="shared" si="544"/>
        <v>2.7</v>
      </c>
      <c r="Y3800" s="56">
        <f>+'INFO ENEL'!R3788</f>
        <v>1</v>
      </c>
      <c r="Z3800" s="59">
        <f t="shared" si="545"/>
        <v>2.7</v>
      </c>
    </row>
    <row r="3801" spans="1:26" ht="15" customHeight="1" x14ac:dyDescent="0.25">
      <c r="A3801" s="55">
        <f>+'INFO ENEL'!A3789</f>
        <v>3784</v>
      </c>
      <c r="B3801" s="121" t="str">
        <f>+INDEX($B$8:$B$15,MATCH(L3801,$L$8:$L$15,0))</f>
        <v>MOD INV_2017</v>
      </c>
      <c r="C3801" s="56" t="str">
        <f>+'INFO ENEL'!B3789</f>
        <v>Lima</v>
      </c>
      <c r="D3801" s="56" t="str">
        <f>+'INFO ENEL'!D3789</f>
        <v>AUCALLAMA (LIMA)</v>
      </c>
      <c r="E3801" s="56" t="str">
        <f>+'INFO ENEL'!D3789</f>
        <v>AUCALLAMA (LIMA)</v>
      </c>
      <c r="F3801" s="50">
        <f>+'INFO ENEL'!E3789</f>
        <v>0</v>
      </c>
      <c r="G3801" s="56" t="str">
        <f>+'INFO ENEL'!L3789</f>
        <v>AT</v>
      </c>
      <c r="H3801" s="57">
        <f>+'INFO ENEL'!M3789</f>
        <v>217.57</v>
      </c>
      <c r="I3801" s="56">
        <f>+'INFO ENEL'!N3789</f>
        <v>18</v>
      </c>
      <c r="J3801" s="56" t="str">
        <f>+'INFO ENEL'!O3789</f>
        <v>Poste</v>
      </c>
      <c r="K3801" s="56" t="str">
        <f>+'INFO ENEL'!P3789</f>
        <v>Madera</v>
      </c>
      <c r="L3801" s="56" t="str">
        <f>+'INFO ENEL'!Q3789</f>
        <v>PM60C1</v>
      </c>
      <c r="M3801" s="55" t="str">
        <f>+IF(ISERROR(INDEX('Estructuras de Acero y Concreto'!$C$6:$C$577,MATCH(L3801,'Estructuras de Acero y Concreto'!$D$6:$D$577,0)))=FALSE,INDEX('Estructuras de Acero y Concreto'!$C$6:$C$577,MATCH(L3801,'Estructuras de Acero y Concreto'!$D$6:$D$577,0)),IF(ISERROR(INDEX('Estructuras de Madera'!$C$5:$C$122,MATCH(L3801,'Estructuras de Madera'!$D$5:$D$122,0)))=FALSE,INDEX('Estructuras de Madera'!$C$5:$C$122,MATCH(L3801,'Estructuras de Madera'!$D$5:$D$122,0)),INDEX(SICODI!$G$3:$G$2404,MATCH(L3801,SICODI!$G$3:$G$2404,0))))</f>
        <v>EMSU1P60C1</v>
      </c>
      <c r="N3801" s="121" t="str">
        <f>+IF(ISERROR(VLOOKUP(M3801,'Resumen de precios LLTT'!$C$17:$D$3071,2,FALSE))=FALSE,VLOOKUP(M3801,'Resumen de precios LLTT'!$C$17:$D$3071,2,FALSE),VLOOKUP(M3801,SICODI!$G$3:$J$2404,2,FALSE))</f>
        <v>Estructura de  Suspensión compuesto por 1 postes de madera tratada 60' Clase 1</v>
      </c>
      <c r="O3801" s="58">
        <f>+IF(ISERROR(VLOOKUP(M3801,'Resumen de precios LLTT'!$C$17:$G$3071,5,FALSE))=FALSE,VLOOKUP(M3801,'Resumen de precios LLTT'!$C$17:$G$3071,5,FALSE),VLOOKUP(M3801,SICODI!$G$3:$J$2404,4,FALSE))</f>
        <v>2141.5628345688324</v>
      </c>
      <c r="P3801" s="16">
        <f t="shared" si="537"/>
        <v>0.84299999999999997</v>
      </c>
      <c r="Q3801" s="78">
        <f t="shared" si="538"/>
        <v>3946.9003041103579</v>
      </c>
      <c r="R3801" s="56">
        <v>0</v>
      </c>
      <c r="S3801" s="16">
        <f t="shared" si="539"/>
        <v>0.13400000000000001</v>
      </c>
      <c r="T3801" s="79">
        <f t="shared" si="540"/>
        <v>44.073720062565663</v>
      </c>
      <c r="U3801" s="80">
        <f t="shared" si="541"/>
        <v>0.183</v>
      </c>
      <c r="V3801" s="81">
        <f t="shared" si="542"/>
        <v>8.0654907714495163</v>
      </c>
      <c r="W3801" s="79">
        <f t="shared" si="543"/>
        <v>2.7140075144318634</v>
      </c>
      <c r="X3801" s="60">
        <f t="shared" si="544"/>
        <v>2.7</v>
      </c>
      <c r="Y3801" s="56">
        <f>+'INFO ENEL'!R3789</f>
        <v>1</v>
      </c>
      <c r="Z3801" s="59">
        <f t="shared" si="545"/>
        <v>2.7</v>
      </c>
    </row>
    <row r="3802" spans="1:26" ht="15" customHeight="1" x14ac:dyDescent="0.25">
      <c r="A3802" s="55">
        <f>+'INFO ENEL'!A3790</f>
        <v>3785</v>
      </c>
      <c r="B3802" s="121" t="str">
        <f>+INDEX($B$8:$B$15,MATCH(L3802,$L$8:$L$15,0))</f>
        <v>MOD INV_2017</v>
      </c>
      <c r="C3802" s="56" t="str">
        <f>+'INFO ENEL'!B3790</f>
        <v>Lima</v>
      </c>
      <c r="D3802" s="56" t="str">
        <f>+'INFO ENEL'!D3790</f>
        <v>AUCALLAMA (LIMA)</v>
      </c>
      <c r="E3802" s="56" t="str">
        <f>+'INFO ENEL'!D3790</f>
        <v>AUCALLAMA (LIMA)</v>
      </c>
      <c r="F3802" s="50">
        <f>+'INFO ENEL'!E3790</f>
        <v>0</v>
      </c>
      <c r="G3802" s="56" t="str">
        <f>+'INFO ENEL'!L3790</f>
        <v>AT</v>
      </c>
      <c r="H3802" s="57">
        <f>+'INFO ENEL'!M3790</f>
        <v>205.22</v>
      </c>
      <c r="I3802" s="56">
        <f>+'INFO ENEL'!N3790</f>
        <v>18</v>
      </c>
      <c r="J3802" s="56" t="str">
        <f>+'INFO ENEL'!O3790</f>
        <v>Poste</v>
      </c>
      <c r="K3802" s="56" t="str">
        <f>+'INFO ENEL'!P3790</f>
        <v>Madera</v>
      </c>
      <c r="L3802" s="56" t="str">
        <f>+'INFO ENEL'!Q3790</f>
        <v>PM60C1</v>
      </c>
      <c r="M3802" s="55" t="str">
        <f>+IF(ISERROR(INDEX('Estructuras de Acero y Concreto'!$C$6:$C$577,MATCH(L3802,'Estructuras de Acero y Concreto'!$D$6:$D$577,0)))=FALSE,INDEX('Estructuras de Acero y Concreto'!$C$6:$C$577,MATCH(L3802,'Estructuras de Acero y Concreto'!$D$6:$D$577,0)),IF(ISERROR(INDEX('Estructuras de Madera'!$C$5:$C$122,MATCH(L3802,'Estructuras de Madera'!$D$5:$D$122,0)))=FALSE,INDEX('Estructuras de Madera'!$C$5:$C$122,MATCH(L3802,'Estructuras de Madera'!$D$5:$D$122,0)),INDEX(SICODI!$G$3:$G$2404,MATCH(L3802,SICODI!$G$3:$G$2404,0))))</f>
        <v>EMSU1P60C1</v>
      </c>
      <c r="N3802" s="121" t="str">
        <f>+IF(ISERROR(VLOOKUP(M3802,'Resumen de precios LLTT'!$C$17:$D$3071,2,FALSE))=FALSE,VLOOKUP(M3802,'Resumen de precios LLTT'!$C$17:$D$3071,2,FALSE),VLOOKUP(M3802,SICODI!$G$3:$J$2404,2,FALSE))</f>
        <v>Estructura de  Suspensión compuesto por 1 postes de madera tratada 60' Clase 1</v>
      </c>
      <c r="O3802" s="58">
        <f>+IF(ISERROR(VLOOKUP(M3802,'Resumen de precios LLTT'!$C$17:$G$3071,5,FALSE))=FALSE,VLOOKUP(M3802,'Resumen de precios LLTT'!$C$17:$G$3071,5,FALSE),VLOOKUP(M3802,SICODI!$G$3:$J$2404,4,FALSE))</f>
        <v>2141.5628345688324</v>
      </c>
      <c r="P3802" s="16">
        <f t="shared" si="537"/>
        <v>0.84299999999999997</v>
      </c>
      <c r="Q3802" s="78">
        <f t="shared" si="538"/>
        <v>3946.9003041103579</v>
      </c>
      <c r="R3802" s="56">
        <v>0</v>
      </c>
      <c r="S3802" s="16">
        <f t="shared" si="539"/>
        <v>0.13400000000000001</v>
      </c>
      <c r="T3802" s="79">
        <f t="shared" si="540"/>
        <v>44.073720062565663</v>
      </c>
      <c r="U3802" s="80">
        <f t="shared" si="541"/>
        <v>0.183</v>
      </c>
      <c r="V3802" s="81">
        <f t="shared" si="542"/>
        <v>8.0654907714495163</v>
      </c>
      <c r="W3802" s="79">
        <f t="shared" si="543"/>
        <v>2.7140075144318634</v>
      </c>
      <c r="X3802" s="60">
        <f t="shared" si="544"/>
        <v>2.7</v>
      </c>
      <c r="Y3802" s="56">
        <f>+'INFO ENEL'!R3790</f>
        <v>1</v>
      </c>
      <c r="Z3802" s="59">
        <f t="shared" si="545"/>
        <v>2.7</v>
      </c>
    </row>
    <row r="3803" spans="1:26" ht="15" customHeight="1" x14ac:dyDescent="0.25">
      <c r="A3803" s="55">
        <f>+'INFO ENEL'!A3791</f>
        <v>3786</v>
      </c>
      <c r="B3803" s="121" t="str">
        <f>+INDEX($B$8:$B$15,MATCH(L3803,$L$8:$L$15,0))</f>
        <v>SICODI</v>
      </c>
      <c r="C3803" s="56" t="str">
        <f>+'INFO ENEL'!B3791</f>
        <v>Lima</v>
      </c>
      <c r="D3803" s="56" t="str">
        <f>+'INFO ENEL'!D3791</f>
        <v>ANCON (LIMA)</v>
      </c>
      <c r="E3803" s="56" t="str">
        <f>+'INFO ENEL'!D3791</f>
        <v>ANCON (LIMA)</v>
      </c>
      <c r="F3803" s="50">
        <f>+'INFO ENEL'!E3791</f>
        <v>0</v>
      </c>
      <c r="G3803" s="56" t="str">
        <f>+'INFO ENEL'!L3791</f>
        <v>MT</v>
      </c>
      <c r="H3803" s="57">
        <f>+'INFO ENEL'!M3791</f>
        <v>218.38</v>
      </c>
      <c r="I3803" s="56">
        <f>+'INFO ENEL'!N3791</f>
        <v>15</v>
      </c>
      <c r="J3803" s="56" t="str">
        <f>+'INFO ENEL'!O3791</f>
        <v>Poste</v>
      </c>
      <c r="K3803" s="56" t="str">
        <f>+'INFO ENEL'!P3791</f>
        <v>Concreto</v>
      </c>
      <c r="L3803" s="56" t="str">
        <f>+'INFO ENEL'!Q3791</f>
        <v>PPC24</v>
      </c>
      <c r="M3803" s="55" t="str">
        <f>+IF(ISERROR(INDEX('Estructuras de Acero y Concreto'!$C$6:$C$577,MATCH(L3803,'Estructuras de Acero y Concreto'!$D$6:$D$577,0)))=FALSE,INDEX('Estructuras de Acero y Concreto'!$C$6:$C$577,MATCH(L3803,'Estructuras de Acero y Concreto'!$D$6:$D$577,0)),IF(ISERROR(INDEX('Estructuras de Madera'!$C$5:$C$122,MATCH(L3803,'Estructuras de Madera'!$D$5:$D$122,0)))=FALSE,INDEX('Estructuras de Madera'!$C$5:$C$122,MATCH(L3803,'Estructuras de Madera'!$D$5:$D$122,0)),INDEX(SICODI!$G$3:$G$2404,MATCH(L3803,SICODI!$G$3:$G$2404,0))))</f>
        <v>PPC24</v>
      </c>
      <c r="N3803" s="121" t="str">
        <f>+IF(ISERROR(VLOOKUP(M3803,'Resumen de precios LLTT'!$C$17:$D$3071,2,FALSE))=FALSE,VLOOKUP(M3803,'Resumen de precios LLTT'!$C$17:$D$3071,2,FALSE),VLOOKUP(M3803,SICODI!$G$3:$J$2404,2,FALSE))</f>
        <v>POSTE DE CONCRETO ARMADO DE 15/400/150/375</v>
      </c>
      <c r="O3803" s="58">
        <f>+IF(ISERROR(VLOOKUP(M3803,'Resumen de precios LLTT'!$C$17:$G$3071,5,FALSE))=FALSE,VLOOKUP(M3803,'Resumen de precios LLTT'!$C$17:$G$3071,5,FALSE),VLOOKUP(M3803,SICODI!$G$3:$J$2404,4,FALSE))</f>
        <v>476.76</v>
      </c>
      <c r="P3803" s="16">
        <f t="shared" si="537"/>
        <v>0.84299999999999997</v>
      </c>
      <c r="Q3803" s="78">
        <f t="shared" si="538"/>
        <v>878.66867999999999</v>
      </c>
      <c r="R3803" s="56">
        <v>0</v>
      </c>
      <c r="S3803" s="16">
        <f t="shared" si="539"/>
        <v>0.13400000000000001</v>
      </c>
      <c r="T3803" s="79">
        <f t="shared" si="540"/>
        <v>9.8118002600000001</v>
      </c>
      <c r="U3803" s="80">
        <f t="shared" si="541"/>
        <v>0.183</v>
      </c>
      <c r="V3803" s="81">
        <f t="shared" si="542"/>
        <v>1.7955594475800001</v>
      </c>
      <c r="W3803" s="79">
        <f t="shared" si="543"/>
        <v>0.60419904645994038</v>
      </c>
      <c r="X3803" s="60">
        <f t="shared" si="544"/>
        <v>0.6</v>
      </c>
      <c r="Y3803" s="56">
        <f>+'INFO ENEL'!R3791</f>
        <v>1</v>
      </c>
      <c r="Z3803" s="59">
        <f t="shared" si="545"/>
        <v>0.6</v>
      </c>
    </row>
    <row r="3804" spans="1:26" ht="15" customHeight="1" x14ac:dyDescent="0.25">
      <c r="A3804" s="55">
        <f>+'INFO ENEL'!A3792</f>
        <v>3787</v>
      </c>
      <c r="B3804" s="121" t="str">
        <f>+INDEX($B$8:$B$15,MATCH(L3804,$L$8:$L$15,0))</f>
        <v>MOD INV_2017</v>
      </c>
      <c r="C3804" s="56" t="str">
        <f>+'INFO ENEL'!B3792</f>
        <v>Lima</v>
      </c>
      <c r="D3804" s="56" t="str">
        <f>+'INFO ENEL'!D3792</f>
        <v>HUARAL (LIMA)</v>
      </c>
      <c r="E3804" s="56" t="str">
        <f>+'INFO ENEL'!D3792</f>
        <v>HUARAL (LIMA)</v>
      </c>
      <c r="F3804" s="50">
        <f>+'INFO ENEL'!E3792</f>
        <v>0</v>
      </c>
      <c r="G3804" s="56" t="str">
        <f>+'INFO ENEL'!L3792</f>
        <v>AT</v>
      </c>
      <c r="H3804" s="57">
        <f>+'INFO ENEL'!M3792</f>
        <v>199.51</v>
      </c>
      <c r="I3804" s="56">
        <f>+'INFO ENEL'!N3792</f>
        <v>18</v>
      </c>
      <c r="J3804" s="56" t="str">
        <f>+'INFO ENEL'!O3792</f>
        <v>Poste</v>
      </c>
      <c r="K3804" s="56" t="str">
        <f>+'INFO ENEL'!P3792</f>
        <v>Madera</v>
      </c>
      <c r="L3804" s="56" t="str">
        <f>+'INFO ENEL'!Q3792</f>
        <v>PM60C1</v>
      </c>
      <c r="M3804" s="55" t="str">
        <f>+IF(ISERROR(INDEX('Estructuras de Acero y Concreto'!$C$6:$C$577,MATCH(L3804,'Estructuras de Acero y Concreto'!$D$6:$D$577,0)))=FALSE,INDEX('Estructuras de Acero y Concreto'!$C$6:$C$577,MATCH(L3804,'Estructuras de Acero y Concreto'!$D$6:$D$577,0)),IF(ISERROR(INDEX('Estructuras de Madera'!$C$5:$C$122,MATCH(L3804,'Estructuras de Madera'!$D$5:$D$122,0)))=FALSE,INDEX('Estructuras de Madera'!$C$5:$C$122,MATCH(L3804,'Estructuras de Madera'!$D$5:$D$122,0)),INDEX(SICODI!$G$3:$G$2404,MATCH(L3804,SICODI!$G$3:$G$2404,0))))</f>
        <v>EMSU1P60C1</v>
      </c>
      <c r="N3804" s="121" t="str">
        <f>+IF(ISERROR(VLOOKUP(M3804,'Resumen de precios LLTT'!$C$17:$D$3071,2,FALSE))=FALSE,VLOOKUP(M3804,'Resumen de precios LLTT'!$C$17:$D$3071,2,FALSE),VLOOKUP(M3804,SICODI!$G$3:$J$2404,2,FALSE))</f>
        <v>Estructura de  Suspensión compuesto por 1 postes de madera tratada 60' Clase 1</v>
      </c>
      <c r="O3804" s="58">
        <f>+IF(ISERROR(VLOOKUP(M3804,'Resumen de precios LLTT'!$C$17:$G$3071,5,FALSE))=FALSE,VLOOKUP(M3804,'Resumen de precios LLTT'!$C$17:$G$3071,5,FALSE),VLOOKUP(M3804,SICODI!$G$3:$J$2404,4,FALSE))</f>
        <v>2141.5628345688324</v>
      </c>
      <c r="P3804" s="16">
        <f t="shared" si="537"/>
        <v>0.84299999999999997</v>
      </c>
      <c r="Q3804" s="78">
        <f t="shared" si="538"/>
        <v>3946.9003041103579</v>
      </c>
      <c r="R3804" s="56">
        <v>0</v>
      </c>
      <c r="S3804" s="16">
        <f t="shared" si="539"/>
        <v>0.13400000000000001</v>
      </c>
      <c r="T3804" s="79">
        <f t="shared" si="540"/>
        <v>44.073720062565663</v>
      </c>
      <c r="U3804" s="80">
        <f t="shared" si="541"/>
        <v>0.183</v>
      </c>
      <c r="V3804" s="81">
        <f t="shared" si="542"/>
        <v>8.0654907714495163</v>
      </c>
      <c r="W3804" s="79">
        <f t="shared" si="543"/>
        <v>2.7140075144318634</v>
      </c>
      <c r="X3804" s="60">
        <f t="shared" si="544"/>
        <v>2.7</v>
      </c>
      <c r="Y3804" s="56">
        <f>+'INFO ENEL'!R3792</f>
        <v>1</v>
      </c>
      <c r="Z3804" s="59">
        <f t="shared" si="545"/>
        <v>2.7</v>
      </c>
    </row>
    <row r="3805" spans="1:26" ht="15" customHeight="1" x14ac:dyDescent="0.25">
      <c r="A3805" s="55">
        <f>+'INFO ENEL'!A3793</f>
        <v>3788</v>
      </c>
      <c r="B3805" s="121" t="str">
        <f>+INDEX($B$8:$B$15,MATCH(L3805,$L$8:$L$15,0))</f>
        <v>MOD INV_2017</v>
      </c>
      <c r="C3805" s="56" t="str">
        <f>+'INFO ENEL'!B3793</f>
        <v>Lima</v>
      </c>
      <c r="D3805" s="56" t="str">
        <f>+'INFO ENEL'!D3793</f>
        <v>HUARAL (LIMA)</v>
      </c>
      <c r="E3805" s="56" t="str">
        <f>+'INFO ENEL'!D3793</f>
        <v>HUARAL (LIMA)</v>
      </c>
      <c r="F3805" s="50">
        <f>+'INFO ENEL'!E3793</f>
        <v>0</v>
      </c>
      <c r="G3805" s="56" t="str">
        <f>+'INFO ENEL'!L3793</f>
        <v>AT</v>
      </c>
      <c r="H3805" s="57">
        <f>+'INFO ENEL'!M3793</f>
        <v>199.53</v>
      </c>
      <c r="I3805" s="56">
        <f>+'INFO ENEL'!N3793</f>
        <v>18</v>
      </c>
      <c r="J3805" s="56" t="str">
        <f>+'INFO ENEL'!O3793</f>
        <v>Poste</v>
      </c>
      <c r="K3805" s="56" t="str">
        <f>+'INFO ENEL'!P3793</f>
        <v>Madera</v>
      </c>
      <c r="L3805" s="56" t="str">
        <f>+'INFO ENEL'!Q3793</f>
        <v>PM60C1</v>
      </c>
      <c r="M3805" s="55" t="str">
        <f>+IF(ISERROR(INDEX('Estructuras de Acero y Concreto'!$C$6:$C$577,MATCH(L3805,'Estructuras de Acero y Concreto'!$D$6:$D$577,0)))=FALSE,INDEX('Estructuras de Acero y Concreto'!$C$6:$C$577,MATCH(L3805,'Estructuras de Acero y Concreto'!$D$6:$D$577,0)),IF(ISERROR(INDEX('Estructuras de Madera'!$C$5:$C$122,MATCH(L3805,'Estructuras de Madera'!$D$5:$D$122,0)))=FALSE,INDEX('Estructuras de Madera'!$C$5:$C$122,MATCH(L3805,'Estructuras de Madera'!$D$5:$D$122,0)),INDEX(SICODI!$G$3:$G$2404,MATCH(L3805,SICODI!$G$3:$G$2404,0))))</f>
        <v>EMSU1P60C1</v>
      </c>
      <c r="N3805" s="121" t="str">
        <f>+IF(ISERROR(VLOOKUP(M3805,'Resumen de precios LLTT'!$C$17:$D$3071,2,FALSE))=FALSE,VLOOKUP(M3805,'Resumen de precios LLTT'!$C$17:$D$3071,2,FALSE),VLOOKUP(M3805,SICODI!$G$3:$J$2404,2,FALSE))</f>
        <v>Estructura de  Suspensión compuesto por 1 postes de madera tratada 60' Clase 1</v>
      </c>
      <c r="O3805" s="58">
        <f>+IF(ISERROR(VLOOKUP(M3805,'Resumen de precios LLTT'!$C$17:$G$3071,5,FALSE))=FALSE,VLOOKUP(M3805,'Resumen de precios LLTT'!$C$17:$G$3071,5,FALSE),VLOOKUP(M3805,SICODI!$G$3:$J$2404,4,FALSE))</f>
        <v>2141.5628345688324</v>
      </c>
      <c r="P3805" s="16">
        <f t="shared" si="537"/>
        <v>0.84299999999999997</v>
      </c>
      <c r="Q3805" s="78">
        <f t="shared" si="538"/>
        <v>3946.9003041103579</v>
      </c>
      <c r="R3805" s="56">
        <v>0</v>
      </c>
      <c r="S3805" s="16">
        <f t="shared" si="539"/>
        <v>0.13400000000000001</v>
      </c>
      <c r="T3805" s="79">
        <f t="shared" si="540"/>
        <v>44.073720062565663</v>
      </c>
      <c r="U3805" s="80">
        <f t="shared" si="541"/>
        <v>0.183</v>
      </c>
      <c r="V3805" s="81">
        <f t="shared" si="542"/>
        <v>8.0654907714495163</v>
      </c>
      <c r="W3805" s="79">
        <f t="shared" si="543"/>
        <v>2.7140075144318634</v>
      </c>
      <c r="X3805" s="60">
        <f t="shared" si="544"/>
        <v>2.7</v>
      </c>
      <c r="Y3805" s="56">
        <f>+'INFO ENEL'!R3793</f>
        <v>1</v>
      </c>
      <c r="Z3805" s="59">
        <f t="shared" si="545"/>
        <v>2.7</v>
      </c>
    </row>
    <row r="3806" spans="1:26" ht="15" customHeight="1" x14ac:dyDescent="0.25">
      <c r="A3806" s="55">
        <f>+'INFO ENEL'!A3794</f>
        <v>3789</v>
      </c>
      <c r="B3806" s="121" t="str">
        <f>+INDEX($B$8:$B$15,MATCH(L3806,$L$8:$L$15,0))</f>
        <v>MOD INV_2017</v>
      </c>
      <c r="C3806" s="56" t="str">
        <f>+'INFO ENEL'!B3794</f>
        <v>Lima</v>
      </c>
      <c r="D3806" s="56" t="str">
        <f>+'INFO ENEL'!D3794</f>
        <v>HUARAL (LIMA)</v>
      </c>
      <c r="E3806" s="56" t="str">
        <f>+'INFO ENEL'!D3794</f>
        <v>HUARAL (LIMA)</v>
      </c>
      <c r="F3806" s="50">
        <f>+'INFO ENEL'!E3794</f>
        <v>0</v>
      </c>
      <c r="G3806" s="56" t="str">
        <f>+'INFO ENEL'!L3794</f>
        <v>AT</v>
      </c>
      <c r="H3806" s="57">
        <f>+'INFO ENEL'!M3794</f>
        <v>199.51</v>
      </c>
      <c r="I3806" s="56">
        <f>+'INFO ENEL'!N3794</f>
        <v>18</v>
      </c>
      <c r="J3806" s="56" t="str">
        <f>+'INFO ENEL'!O3794</f>
        <v>Poste</v>
      </c>
      <c r="K3806" s="56" t="str">
        <f>+'INFO ENEL'!P3794</f>
        <v>Madera</v>
      </c>
      <c r="L3806" s="56" t="str">
        <f>+'INFO ENEL'!Q3794</f>
        <v>PM60C1</v>
      </c>
      <c r="M3806" s="55" t="str">
        <f>+IF(ISERROR(INDEX('Estructuras de Acero y Concreto'!$C$6:$C$577,MATCH(L3806,'Estructuras de Acero y Concreto'!$D$6:$D$577,0)))=FALSE,INDEX('Estructuras de Acero y Concreto'!$C$6:$C$577,MATCH(L3806,'Estructuras de Acero y Concreto'!$D$6:$D$577,0)),IF(ISERROR(INDEX('Estructuras de Madera'!$C$5:$C$122,MATCH(L3806,'Estructuras de Madera'!$D$5:$D$122,0)))=FALSE,INDEX('Estructuras de Madera'!$C$5:$C$122,MATCH(L3806,'Estructuras de Madera'!$D$5:$D$122,0)),INDEX(SICODI!$G$3:$G$2404,MATCH(L3806,SICODI!$G$3:$G$2404,0))))</f>
        <v>EMSU1P60C1</v>
      </c>
      <c r="N3806" s="121" t="str">
        <f>+IF(ISERROR(VLOOKUP(M3806,'Resumen de precios LLTT'!$C$17:$D$3071,2,FALSE))=FALSE,VLOOKUP(M3806,'Resumen de precios LLTT'!$C$17:$D$3071,2,FALSE),VLOOKUP(M3806,SICODI!$G$3:$J$2404,2,FALSE))</f>
        <v>Estructura de  Suspensión compuesto por 1 postes de madera tratada 60' Clase 1</v>
      </c>
      <c r="O3806" s="58">
        <f>+IF(ISERROR(VLOOKUP(M3806,'Resumen de precios LLTT'!$C$17:$G$3071,5,FALSE))=FALSE,VLOOKUP(M3806,'Resumen de precios LLTT'!$C$17:$G$3071,5,FALSE),VLOOKUP(M3806,SICODI!$G$3:$J$2404,4,FALSE))</f>
        <v>2141.5628345688324</v>
      </c>
      <c r="P3806" s="16">
        <f t="shared" si="537"/>
        <v>0.84299999999999997</v>
      </c>
      <c r="Q3806" s="78">
        <f t="shared" si="538"/>
        <v>3946.9003041103579</v>
      </c>
      <c r="R3806" s="56">
        <v>0</v>
      </c>
      <c r="S3806" s="16">
        <f t="shared" si="539"/>
        <v>0.13400000000000001</v>
      </c>
      <c r="T3806" s="79">
        <f t="shared" si="540"/>
        <v>44.073720062565663</v>
      </c>
      <c r="U3806" s="80">
        <f t="shared" si="541"/>
        <v>0.183</v>
      </c>
      <c r="V3806" s="81">
        <f t="shared" si="542"/>
        <v>8.0654907714495163</v>
      </c>
      <c r="W3806" s="79">
        <f t="shared" si="543"/>
        <v>2.7140075144318634</v>
      </c>
      <c r="X3806" s="60">
        <f t="shared" si="544"/>
        <v>2.7</v>
      </c>
      <c r="Y3806" s="56">
        <f>+'INFO ENEL'!R3794</f>
        <v>1</v>
      </c>
      <c r="Z3806" s="59">
        <f t="shared" si="545"/>
        <v>2.7</v>
      </c>
    </row>
    <row r="3807" spans="1:26" ht="15" customHeight="1" x14ac:dyDescent="0.25">
      <c r="A3807" s="55">
        <f>+'INFO ENEL'!A3795</f>
        <v>3790</v>
      </c>
      <c r="B3807" s="121" t="str">
        <f>+INDEX($B$8:$B$15,MATCH(L3807,$L$8:$L$15,0))</f>
        <v>MOD INV_2017</v>
      </c>
      <c r="C3807" s="56" t="str">
        <f>+'INFO ENEL'!B3795</f>
        <v>Lima</v>
      </c>
      <c r="D3807" s="56" t="str">
        <f>+'INFO ENEL'!D3795</f>
        <v>HUARAL (LIMA)</v>
      </c>
      <c r="E3807" s="56" t="str">
        <f>+'INFO ENEL'!D3795</f>
        <v>HUARAL (LIMA)</v>
      </c>
      <c r="F3807" s="50">
        <f>+'INFO ENEL'!E3795</f>
        <v>0</v>
      </c>
      <c r="G3807" s="56" t="str">
        <f>+'INFO ENEL'!L3795</f>
        <v>AT</v>
      </c>
      <c r="H3807" s="57">
        <f>+'INFO ENEL'!M3795</f>
        <v>227.51</v>
      </c>
      <c r="I3807" s="56">
        <f>+'INFO ENEL'!N3795</f>
        <v>18</v>
      </c>
      <c r="J3807" s="56" t="str">
        <f>+'INFO ENEL'!O3795</f>
        <v>Poste</v>
      </c>
      <c r="K3807" s="56" t="str">
        <f>+'INFO ENEL'!P3795</f>
        <v>Madera</v>
      </c>
      <c r="L3807" s="56" t="str">
        <f>+'INFO ENEL'!Q3795</f>
        <v>PM60C1</v>
      </c>
      <c r="M3807" s="55" t="str">
        <f>+IF(ISERROR(INDEX('Estructuras de Acero y Concreto'!$C$6:$C$577,MATCH(L3807,'Estructuras de Acero y Concreto'!$D$6:$D$577,0)))=FALSE,INDEX('Estructuras de Acero y Concreto'!$C$6:$C$577,MATCH(L3807,'Estructuras de Acero y Concreto'!$D$6:$D$577,0)),IF(ISERROR(INDEX('Estructuras de Madera'!$C$5:$C$122,MATCH(L3807,'Estructuras de Madera'!$D$5:$D$122,0)))=FALSE,INDEX('Estructuras de Madera'!$C$5:$C$122,MATCH(L3807,'Estructuras de Madera'!$D$5:$D$122,0)),INDEX(SICODI!$G$3:$G$2404,MATCH(L3807,SICODI!$G$3:$G$2404,0))))</f>
        <v>EMSU1P60C1</v>
      </c>
      <c r="N3807" s="121" t="str">
        <f>+IF(ISERROR(VLOOKUP(M3807,'Resumen de precios LLTT'!$C$17:$D$3071,2,FALSE))=FALSE,VLOOKUP(M3807,'Resumen de precios LLTT'!$C$17:$D$3071,2,FALSE),VLOOKUP(M3807,SICODI!$G$3:$J$2404,2,FALSE))</f>
        <v>Estructura de  Suspensión compuesto por 1 postes de madera tratada 60' Clase 1</v>
      </c>
      <c r="O3807" s="58">
        <f>+IF(ISERROR(VLOOKUP(M3807,'Resumen de precios LLTT'!$C$17:$G$3071,5,FALSE))=FALSE,VLOOKUP(M3807,'Resumen de precios LLTT'!$C$17:$G$3071,5,FALSE),VLOOKUP(M3807,SICODI!$G$3:$J$2404,4,FALSE))</f>
        <v>2141.5628345688324</v>
      </c>
      <c r="P3807" s="16">
        <f t="shared" si="537"/>
        <v>0.84299999999999997</v>
      </c>
      <c r="Q3807" s="78">
        <f t="shared" si="538"/>
        <v>3946.9003041103579</v>
      </c>
      <c r="R3807" s="56">
        <v>0</v>
      </c>
      <c r="S3807" s="16">
        <f t="shared" si="539"/>
        <v>0.13400000000000001</v>
      </c>
      <c r="T3807" s="79">
        <f t="shared" si="540"/>
        <v>44.073720062565663</v>
      </c>
      <c r="U3807" s="80">
        <f t="shared" si="541"/>
        <v>0.183</v>
      </c>
      <c r="V3807" s="81">
        <f t="shared" si="542"/>
        <v>8.0654907714495163</v>
      </c>
      <c r="W3807" s="79">
        <f t="shared" si="543"/>
        <v>2.7140075144318634</v>
      </c>
      <c r="X3807" s="60">
        <f t="shared" si="544"/>
        <v>2.7</v>
      </c>
      <c r="Y3807" s="56">
        <f>+'INFO ENEL'!R3795</f>
        <v>1</v>
      </c>
      <c r="Z3807" s="59">
        <f t="shared" si="545"/>
        <v>2.7</v>
      </c>
    </row>
    <row r="3808" spans="1:26" ht="15" customHeight="1" x14ac:dyDescent="0.25">
      <c r="A3808" s="55">
        <f>+'INFO ENEL'!A3796</f>
        <v>3791</v>
      </c>
      <c r="B3808" s="121" t="str">
        <f>+INDEX($B$8:$B$15,MATCH(L3808,$L$8:$L$15,0))</f>
        <v>MOD INV_2017</v>
      </c>
      <c r="C3808" s="56" t="str">
        <f>+'INFO ENEL'!B3796</f>
        <v>Lima</v>
      </c>
      <c r="D3808" s="56" t="str">
        <f>+'INFO ENEL'!D3796</f>
        <v>HUARAL (LIMA)</v>
      </c>
      <c r="E3808" s="56" t="str">
        <f>+'INFO ENEL'!D3796</f>
        <v>HUARAL (LIMA)</v>
      </c>
      <c r="F3808" s="50">
        <f>+'INFO ENEL'!E3796</f>
        <v>0</v>
      </c>
      <c r="G3808" s="56" t="str">
        <f>+'INFO ENEL'!L3796</f>
        <v>AT</v>
      </c>
      <c r="H3808" s="57">
        <f>+'INFO ENEL'!M3796</f>
        <v>181.69</v>
      </c>
      <c r="I3808" s="56">
        <f>+'INFO ENEL'!N3796</f>
        <v>18</v>
      </c>
      <c r="J3808" s="56" t="str">
        <f>+'INFO ENEL'!O3796</f>
        <v>Poste</v>
      </c>
      <c r="K3808" s="56" t="str">
        <f>+'INFO ENEL'!P3796</f>
        <v>Madera</v>
      </c>
      <c r="L3808" s="56" t="str">
        <f>+'INFO ENEL'!Q3796</f>
        <v>PM60C1</v>
      </c>
      <c r="M3808" s="55" t="str">
        <f>+IF(ISERROR(INDEX('Estructuras de Acero y Concreto'!$C$6:$C$577,MATCH(L3808,'Estructuras de Acero y Concreto'!$D$6:$D$577,0)))=FALSE,INDEX('Estructuras de Acero y Concreto'!$C$6:$C$577,MATCH(L3808,'Estructuras de Acero y Concreto'!$D$6:$D$577,0)),IF(ISERROR(INDEX('Estructuras de Madera'!$C$5:$C$122,MATCH(L3808,'Estructuras de Madera'!$D$5:$D$122,0)))=FALSE,INDEX('Estructuras de Madera'!$C$5:$C$122,MATCH(L3808,'Estructuras de Madera'!$D$5:$D$122,0)),INDEX(SICODI!$G$3:$G$2404,MATCH(L3808,SICODI!$G$3:$G$2404,0))))</f>
        <v>EMSU1P60C1</v>
      </c>
      <c r="N3808" s="121" t="str">
        <f>+IF(ISERROR(VLOOKUP(M3808,'Resumen de precios LLTT'!$C$17:$D$3071,2,FALSE))=FALSE,VLOOKUP(M3808,'Resumen de precios LLTT'!$C$17:$D$3071,2,FALSE),VLOOKUP(M3808,SICODI!$G$3:$J$2404,2,FALSE))</f>
        <v>Estructura de  Suspensión compuesto por 1 postes de madera tratada 60' Clase 1</v>
      </c>
      <c r="O3808" s="58">
        <f>+IF(ISERROR(VLOOKUP(M3808,'Resumen de precios LLTT'!$C$17:$G$3071,5,FALSE))=FALSE,VLOOKUP(M3808,'Resumen de precios LLTT'!$C$17:$G$3071,5,FALSE),VLOOKUP(M3808,SICODI!$G$3:$J$2404,4,FALSE))</f>
        <v>2141.5628345688324</v>
      </c>
      <c r="P3808" s="16">
        <f t="shared" si="537"/>
        <v>0.84299999999999997</v>
      </c>
      <c r="Q3808" s="78">
        <f t="shared" si="538"/>
        <v>3946.9003041103579</v>
      </c>
      <c r="R3808" s="56">
        <v>0</v>
      </c>
      <c r="S3808" s="16">
        <f t="shared" si="539"/>
        <v>0.13400000000000001</v>
      </c>
      <c r="T3808" s="79">
        <f t="shared" si="540"/>
        <v>44.073720062565663</v>
      </c>
      <c r="U3808" s="80">
        <f t="shared" si="541"/>
        <v>0.183</v>
      </c>
      <c r="V3808" s="81">
        <f t="shared" si="542"/>
        <v>8.0654907714495163</v>
      </c>
      <c r="W3808" s="79">
        <f t="shared" si="543"/>
        <v>2.7140075144318634</v>
      </c>
      <c r="X3808" s="60">
        <f t="shared" si="544"/>
        <v>2.7</v>
      </c>
      <c r="Y3808" s="56">
        <f>+'INFO ENEL'!R3796</f>
        <v>1</v>
      </c>
      <c r="Z3808" s="59">
        <f t="shared" si="545"/>
        <v>2.7</v>
      </c>
    </row>
    <row r="3809" spans="1:26" ht="15" customHeight="1" x14ac:dyDescent="0.25">
      <c r="A3809" s="55">
        <f>+'INFO ENEL'!A3797</f>
        <v>3792</v>
      </c>
      <c r="B3809" s="121" t="str">
        <f>+INDEX($B$8:$B$15,MATCH(L3809,$L$8:$L$15,0))</f>
        <v>MOD INV_2017</v>
      </c>
      <c r="C3809" s="56" t="str">
        <f>+'INFO ENEL'!B3797</f>
        <v>Lima</v>
      </c>
      <c r="D3809" s="56" t="str">
        <f>+'INFO ENEL'!D3797</f>
        <v>HUARAL (LIMA)</v>
      </c>
      <c r="E3809" s="56" t="str">
        <f>+'INFO ENEL'!D3797</f>
        <v>HUARAL (LIMA)</v>
      </c>
      <c r="F3809" s="50">
        <f>+'INFO ENEL'!E3797</f>
        <v>0</v>
      </c>
      <c r="G3809" s="56" t="str">
        <f>+'INFO ENEL'!L3797</f>
        <v>AT</v>
      </c>
      <c r="H3809" s="57">
        <f>+'INFO ENEL'!M3797</f>
        <v>176.7</v>
      </c>
      <c r="I3809" s="56">
        <f>+'INFO ENEL'!N3797</f>
        <v>18</v>
      </c>
      <c r="J3809" s="56" t="str">
        <f>+'INFO ENEL'!O3797</f>
        <v>Poste</v>
      </c>
      <c r="K3809" s="56" t="str">
        <f>+'INFO ENEL'!P3797</f>
        <v>Madera</v>
      </c>
      <c r="L3809" s="56" t="str">
        <f>+'INFO ENEL'!Q3797</f>
        <v>PM60C1</v>
      </c>
      <c r="M3809" s="55" t="str">
        <f>+IF(ISERROR(INDEX('Estructuras de Acero y Concreto'!$C$6:$C$577,MATCH(L3809,'Estructuras de Acero y Concreto'!$D$6:$D$577,0)))=FALSE,INDEX('Estructuras de Acero y Concreto'!$C$6:$C$577,MATCH(L3809,'Estructuras de Acero y Concreto'!$D$6:$D$577,0)),IF(ISERROR(INDEX('Estructuras de Madera'!$C$5:$C$122,MATCH(L3809,'Estructuras de Madera'!$D$5:$D$122,0)))=FALSE,INDEX('Estructuras de Madera'!$C$5:$C$122,MATCH(L3809,'Estructuras de Madera'!$D$5:$D$122,0)),INDEX(SICODI!$G$3:$G$2404,MATCH(L3809,SICODI!$G$3:$G$2404,0))))</f>
        <v>EMSU1P60C1</v>
      </c>
      <c r="N3809" s="121" t="str">
        <f>+IF(ISERROR(VLOOKUP(M3809,'Resumen de precios LLTT'!$C$17:$D$3071,2,FALSE))=FALSE,VLOOKUP(M3809,'Resumen de precios LLTT'!$C$17:$D$3071,2,FALSE),VLOOKUP(M3809,SICODI!$G$3:$J$2404,2,FALSE))</f>
        <v>Estructura de  Suspensión compuesto por 1 postes de madera tratada 60' Clase 1</v>
      </c>
      <c r="O3809" s="58">
        <f>+IF(ISERROR(VLOOKUP(M3809,'Resumen de precios LLTT'!$C$17:$G$3071,5,FALSE))=FALSE,VLOOKUP(M3809,'Resumen de precios LLTT'!$C$17:$G$3071,5,FALSE),VLOOKUP(M3809,SICODI!$G$3:$J$2404,4,FALSE))</f>
        <v>2141.5628345688324</v>
      </c>
      <c r="P3809" s="16">
        <f t="shared" si="537"/>
        <v>0.84299999999999997</v>
      </c>
      <c r="Q3809" s="78">
        <f t="shared" si="538"/>
        <v>3946.9003041103579</v>
      </c>
      <c r="R3809" s="56">
        <v>0</v>
      </c>
      <c r="S3809" s="16">
        <f t="shared" si="539"/>
        <v>0.13400000000000001</v>
      </c>
      <c r="T3809" s="79">
        <f t="shared" si="540"/>
        <v>44.073720062565663</v>
      </c>
      <c r="U3809" s="80">
        <f t="shared" si="541"/>
        <v>0.183</v>
      </c>
      <c r="V3809" s="81">
        <f t="shared" si="542"/>
        <v>8.0654907714495163</v>
      </c>
      <c r="W3809" s="79">
        <f t="shared" si="543"/>
        <v>2.7140075144318634</v>
      </c>
      <c r="X3809" s="60">
        <f t="shared" si="544"/>
        <v>2.7</v>
      </c>
      <c r="Y3809" s="56">
        <f>+'INFO ENEL'!R3797</f>
        <v>1</v>
      </c>
      <c r="Z3809" s="59">
        <f t="shared" si="545"/>
        <v>2.7</v>
      </c>
    </row>
    <row r="3810" spans="1:26" ht="15" customHeight="1" x14ac:dyDescent="0.25">
      <c r="A3810" s="55">
        <f>+'INFO ENEL'!A3798</f>
        <v>3793</v>
      </c>
      <c r="B3810" s="121" t="str">
        <f>+INDEX($B$8:$B$15,MATCH(L3810,$L$8:$L$15,0))</f>
        <v>MOD INV_2017</v>
      </c>
      <c r="C3810" s="56" t="str">
        <f>+'INFO ENEL'!B3798</f>
        <v>Lima</v>
      </c>
      <c r="D3810" s="56" t="str">
        <f>+'INFO ENEL'!D3798</f>
        <v>HUARAL (LIMA)</v>
      </c>
      <c r="E3810" s="56" t="str">
        <f>+'INFO ENEL'!D3798</f>
        <v>HUARAL (LIMA)</v>
      </c>
      <c r="F3810" s="50">
        <f>+'INFO ENEL'!E3798</f>
        <v>0</v>
      </c>
      <c r="G3810" s="56" t="str">
        <f>+'INFO ENEL'!L3798</f>
        <v>AT</v>
      </c>
      <c r="H3810" s="57">
        <f>+'INFO ENEL'!M3798</f>
        <v>223.88</v>
      </c>
      <c r="I3810" s="56">
        <f>+'INFO ENEL'!N3798</f>
        <v>18</v>
      </c>
      <c r="J3810" s="56" t="str">
        <f>+'INFO ENEL'!O3798</f>
        <v>Poste</v>
      </c>
      <c r="K3810" s="56" t="str">
        <f>+'INFO ENEL'!P3798</f>
        <v>Madera</v>
      </c>
      <c r="L3810" s="56" t="str">
        <f>+'INFO ENEL'!Q3798</f>
        <v>PM60C1</v>
      </c>
      <c r="M3810" s="55" t="str">
        <f>+IF(ISERROR(INDEX('Estructuras de Acero y Concreto'!$C$6:$C$577,MATCH(L3810,'Estructuras de Acero y Concreto'!$D$6:$D$577,0)))=FALSE,INDEX('Estructuras de Acero y Concreto'!$C$6:$C$577,MATCH(L3810,'Estructuras de Acero y Concreto'!$D$6:$D$577,0)),IF(ISERROR(INDEX('Estructuras de Madera'!$C$5:$C$122,MATCH(L3810,'Estructuras de Madera'!$D$5:$D$122,0)))=FALSE,INDEX('Estructuras de Madera'!$C$5:$C$122,MATCH(L3810,'Estructuras de Madera'!$D$5:$D$122,0)),INDEX(SICODI!$G$3:$G$2404,MATCH(L3810,SICODI!$G$3:$G$2404,0))))</f>
        <v>EMSU1P60C1</v>
      </c>
      <c r="N3810" s="121" t="str">
        <f>+IF(ISERROR(VLOOKUP(M3810,'Resumen de precios LLTT'!$C$17:$D$3071,2,FALSE))=FALSE,VLOOKUP(M3810,'Resumen de precios LLTT'!$C$17:$D$3071,2,FALSE),VLOOKUP(M3810,SICODI!$G$3:$J$2404,2,FALSE))</f>
        <v>Estructura de  Suspensión compuesto por 1 postes de madera tratada 60' Clase 1</v>
      </c>
      <c r="O3810" s="58">
        <f>+IF(ISERROR(VLOOKUP(M3810,'Resumen de precios LLTT'!$C$17:$G$3071,5,FALSE))=FALSE,VLOOKUP(M3810,'Resumen de precios LLTT'!$C$17:$G$3071,5,FALSE),VLOOKUP(M3810,SICODI!$G$3:$J$2404,4,FALSE))</f>
        <v>2141.5628345688324</v>
      </c>
      <c r="P3810" s="16">
        <f t="shared" si="537"/>
        <v>0.84299999999999997</v>
      </c>
      <c r="Q3810" s="78">
        <f t="shared" si="538"/>
        <v>3946.9003041103579</v>
      </c>
      <c r="R3810" s="56">
        <v>0</v>
      </c>
      <c r="S3810" s="16">
        <f t="shared" si="539"/>
        <v>0.13400000000000001</v>
      </c>
      <c r="T3810" s="79">
        <f t="shared" si="540"/>
        <v>44.073720062565663</v>
      </c>
      <c r="U3810" s="80">
        <f t="shared" si="541"/>
        <v>0.183</v>
      </c>
      <c r="V3810" s="81">
        <f t="shared" si="542"/>
        <v>8.0654907714495163</v>
      </c>
      <c r="W3810" s="79">
        <f t="shared" si="543"/>
        <v>2.7140075144318634</v>
      </c>
      <c r="X3810" s="60">
        <f t="shared" si="544"/>
        <v>2.7</v>
      </c>
      <c r="Y3810" s="56">
        <f>+'INFO ENEL'!R3798</f>
        <v>1</v>
      </c>
      <c r="Z3810" s="59">
        <f t="shared" si="545"/>
        <v>2.7</v>
      </c>
    </row>
    <row r="3811" spans="1:26" ht="15" customHeight="1" x14ac:dyDescent="0.25">
      <c r="A3811" s="55">
        <f>+'INFO ENEL'!A3799</f>
        <v>3794</v>
      </c>
      <c r="B3811" s="121" t="str">
        <f>+INDEX($B$8:$B$15,MATCH(L3811,$L$8:$L$15,0))</f>
        <v>MOD INV_2017</v>
      </c>
      <c r="C3811" s="56" t="str">
        <f>+'INFO ENEL'!B3799</f>
        <v>Lima</v>
      </c>
      <c r="D3811" s="56" t="str">
        <f>+'INFO ENEL'!D3799</f>
        <v>ANCON (LIMA)</v>
      </c>
      <c r="E3811" s="56" t="str">
        <f>+'INFO ENEL'!D3799</f>
        <v>ANCON (LIMA)</v>
      </c>
      <c r="F3811" s="50">
        <f>+'INFO ENEL'!E3799</f>
        <v>0</v>
      </c>
      <c r="G3811" s="56" t="str">
        <f>+'INFO ENEL'!L3799</f>
        <v>AT</v>
      </c>
      <c r="H3811" s="57">
        <f>+'INFO ENEL'!M3799</f>
        <v>120.17</v>
      </c>
      <c r="I3811" s="56">
        <f>+'INFO ENEL'!N3799</f>
        <v>18</v>
      </c>
      <c r="J3811" s="56" t="str">
        <f>+'INFO ENEL'!O3799</f>
        <v>Poste</v>
      </c>
      <c r="K3811" s="56" t="str">
        <f>+'INFO ENEL'!P3799</f>
        <v>Madera</v>
      </c>
      <c r="L3811" s="56" t="str">
        <f>+'INFO ENEL'!Q3799</f>
        <v>PM60C1</v>
      </c>
      <c r="M3811" s="55" t="str">
        <f>+IF(ISERROR(INDEX('Estructuras de Acero y Concreto'!$C$6:$C$577,MATCH(L3811,'Estructuras de Acero y Concreto'!$D$6:$D$577,0)))=FALSE,INDEX('Estructuras de Acero y Concreto'!$C$6:$C$577,MATCH(L3811,'Estructuras de Acero y Concreto'!$D$6:$D$577,0)),IF(ISERROR(INDEX('Estructuras de Madera'!$C$5:$C$122,MATCH(L3811,'Estructuras de Madera'!$D$5:$D$122,0)))=FALSE,INDEX('Estructuras de Madera'!$C$5:$C$122,MATCH(L3811,'Estructuras de Madera'!$D$5:$D$122,0)),INDEX(SICODI!$G$3:$G$2404,MATCH(L3811,SICODI!$G$3:$G$2404,0))))</f>
        <v>EMSU1P60C1</v>
      </c>
      <c r="N3811" s="121" t="str">
        <f>+IF(ISERROR(VLOOKUP(M3811,'Resumen de precios LLTT'!$C$17:$D$3071,2,FALSE))=FALSE,VLOOKUP(M3811,'Resumen de precios LLTT'!$C$17:$D$3071,2,FALSE),VLOOKUP(M3811,SICODI!$G$3:$J$2404,2,FALSE))</f>
        <v>Estructura de  Suspensión compuesto por 1 postes de madera tratada 60' Clase 1</v>
      </c>
      <c r="O3811" s="58">
        <f>+IF(ISERROR(VLOOKUP(M3811,'Resumen de precios LLTT'!$C$17:$G$3071,5,FALSE))=FALSE,VLOOKUP(M3811,'Resumen de precios LLTT'!$C$17:$G$3071,5,FALSE),VLOOKUP(M3811,SICODI!$G$3:$J$2404,4,FALSE))</f>
        <v>2141.5628345688324</v>
      </c>
      <c r="P3811" s="16">
        <f t="shared" si="537"/>
        <v>0.84299999999999997</v>
      </c>
      <c r="Q3811" s="78">
        <f t="shared" si="538"/>
        <v>3946.9003041103579</v>
      </c>
      <c r="R3811" s="56">
        <v>0</v>
      </c>
      <c r="S3811" s="16">
        <f t="shared" si="539"/>
        <v>0.13400000000000001</v>
      </c>
      <c r="T3811" s="79">
        <f t="shared" si="540"/>
        <v>44.073720062565663</v>
      </c>
      <c r="U3811" s="80">
        <f t="shared" si="541"/>
        <v>0.183</v>
      </c>
      <c r="V3811" s="81">
        <f t="shared" si="542"/>
        <v>8.0654907714495163</v>
      </c>
      <c r="W3811" s="79">
        <f t="shared" si="543"/>
        <v>2.7140075144318634</v>
      </c>
      <c r="X3811" s="60">
        <f t="shared" si="544"/>
        <v>2.7</v>
      </c>
      <c r="Y3811" s="56">
        <f>+'INFO ENEL'!R3799</f>
        <v>1</v>
      </c>
      <c r="Z3811" s="59">
        <f t="shared" si="545"/>
        <v>2.7</v>
      </c>
    </row>
    <row r="3812" spans="1:26" ht="15" customHeight="1" x14ac:dyDescent="0.25">
      <c r="A3812" s="55">
        <f>+'INFO ENEL'!A3800</f>
        <v>3795</v>
      </c>
      <c r="B3812" s="121" t="str">
        <f>+INDEX($B$8:$B$15,MATCH(L3812,$L$8:$L$15,0))</f>
        <v>MOD INV_2017</v>
      </c>
      <c r="C3812" s="56" t="str">
        <f>+'INFO ENEL'!B3800</f>
        <v>Lima</v>
      </c>
      <c r="D3812" s="56" t="str">
        <f>+'INFO ENEL'!D3800</f>
        <v>ANCON (LIMA)</v>
      </c>
      <c r="E3812" s="56" t="str">
        <f>+'INFO ENEL'!D3800</f>
        <v>ANCON (LIMA)</v>
      </c>
      <c r="F3812" s="50">
        <f>+'INFO ENEL'!E3800</f>
        <v>0</v>
      </c>
      <c r="G3812" s="56" t="str">
        <f>+'INFO ENEL'!L3800</f>
        <v>AT</v>
      </c>
      <c r="H3812" s="57">
        <f>+'INFO ENEL'!M3800</f>
        <v>126.95</v>
      </c>
      <c r="I3812" s="56">
        <f>+'INFO ENEL'!N3800</f>
        <v>18</v>
      </c>
      <c r="J3812" s="56" t="str">
        <f>+'INFO ENEL'!O3800</f>
        <v>Poste</v>
      </c>
      <c r="K3812" s="56" t="str">
        <f>+'INFO ENEL'!P3800</f>
        <v>Madera</v>
      </c>
      <c r="L3812" s="56" t="str">
        <f>+'INFO ENEL'!Q3800</f>
        <v>PM60C1</v>
      </c>
      <c r="M3812" s="55" t="str">
        <f>+IF(ISERROR(INDEX('Estructuras de Acero y Concreto'!$C$6:$C$577,MATCH(L3812,'Estructuras de Acero y Concreto'!$D$6:$D$577,0)))=FALSE,INDEX('Estructuras de Acero y Concreto'!$C$6:$C$577,MATCH(L3812,'Estructuras de Acero y Concreto'!$D$6:$D$577,0)),IF(ISERROR(INDEX('Estructuras de Madera'!$C$5:$C$122,MATCH(L3812,'Estructuras de Madera'!$D$5:$D$122,0)))=FALSE,INDEX('Estructuras de Madera'!$C$5:$C$122,MATCH(L3812,'Estructuras de Madera'!$D$5:$D$122,0)),INDEX(SICODI!$G$3:$G$2404,MATCH(L3812,SICODI!$G$3:$G$2404,0))))</f>
        <v>EMSU1P60C1</v>
      </c>
      <c r="N3812" s="121" t="str">
        <f>+IF(ISERROR(VLOOKUP(M3812,'Resumen de precios LLTT'!$C$17:$D$3071,2,FALSE))=FALSE,VLOOKUP(M3812,'Resumen de precios LLTT'!$C$17:$D$3071,2,FALSE),VLOOKUP(M3812,SICODI!$G$3:$J$2404,2,FALSE))</f>
        <v>Estructura de  Suspensión compuesto por 1 postes de madera tratada 60' Clase 1</v>
      </c>
      <c r="O3812" s="58">
        <f>+IF(ISERROR(VLOOKUP(M3812,'Resumen de precios LLTT'!$C$17:$G$3071,5,FALSE))=FALSE,VLOOKUP(M3812,'Resumen de precios LLTT'!$C$17:$G$3071,5,FALSE),VLOOKUP(M3812,SICODI!$G$3:$J$2404,4,FALSE))</f>
        <v>2141.5628345688324</v>
      </c>
      <c r="P3812" s="16">
        <f t="shared" si="537"/>
        <v>0.84299999999999997</v>
      </c>
      <c r="Q3812" s="78">
        <f t="shared" si="538"/>
        <v>3946.9003041103579</v>
      </c>
      <c r="R3812" s="56">
        <v>0</v>
      </c>
      <c r="S3812" s="16">
        <f t="shared" si="539"/>
        <v>0.13400000000000001</v>
      </c>
      <c r="T3812" s="79">
        <f t="shared" si="540"/>
        <v>44.073720062565663</v>
      </c>
      <c r="U3812" s="80">
        <f t="shared" si="541"/>
        <v>0.183</v>
      </c>
      <c r="V3812" s="81">
        <f t="shared" si="542"/>
        <v>8.0654907714495163</v>
      </c>
      <c r="W3812" s="79">
        <f t="shared" si="543"/>
        <v>2.7140075144318634</v>
      </c>
      <c r="X3812" s="60">
        <f t="shared" si="544"/>
        <v>2.7</v>
      </c>
      <c r="Y3812" s="56">
        <f>+'INFO ENEL'!R3800</f>
        <v>1</v>
      </c>
      <c r="Z3812" s="59">
        <f t="shared" si="545"/>
        <v>2.7</v>
      </c>
    </row>
    <row r="3813" spans="1:26" ht="15" customHeight="1" x14ac:dyDescent="0.25">
      <c r="A3813" s="55">
        <f>+'INFO ENEL'!A3801</f>
        <v>3796</v>
      </c>
      <c r="B3813" s="121" t="str">
        <f>+INDEX($B$8:$B$15,MATCH(L3813,$L$8:$L$15,0))</f>
        <v>MOD INV_2017</v>
      </c>
      <c r="C3813" s="56" t="str">
        <f>+'INFO ENEL'!B3801</f>
        <v>Lima</v>
      </c>
      <c r="D3813" s="56" t="str">
        <f>+'INFO ENEL'!D3801</f>
        <v>ANCON (LIMA)</v>
      </c>
      <c r="E3813" s="56" t="str">
        <f>+'INFO ENEL'!D3801</f>
        <v>ANCON (LIMA)</v>
      </c>
      <c r="F3813" s="50">
        <f>+'INFO ENEL'!E3801</f>
        <v>0</v>
      </c>
      <c r="G3813" s="56" t="str">
        <f>+'INFO ENEL'!L3801</f>
        <v>AT</v>
      </c>
      <c r="H3813" s="57">
        <f>+'INFO ENEL'!M3801</f>
        <v>242.76</v>
      </c>
      <c r="I3813" s="56">
        <f>+'INFO ENEL'!N3801</f>
        <v>18</v>
      </c>
      <c r="J3813" s="56" t="str">
        <f>+'INFO ENEL'!O3801</f>
        <v>Poste</v>
      </c>
      <c r="K3813" s="56" t="str">
        <f>+'INFO ENEL'!P3801</f>
        <v>Madera</v>
      </c>
      <c r="L3813" s="56" t="str">
        <f>+'INFO ENEL'!Q3801</f>
        <v>PM60C1</v>
      </c>
      <c r="M3813" s="55" t="str">
        <f>+IF(ISERROR(INDEX('Estructuras de Acero y Concreto'!$C$6:$C$577,MATCH(L3813,'Estructuras de Acero y Concreto'!$D$6:$D$577,0)))=FALSE,INDEX('Estructuras de Acero y Concreto'!$C$6:$C$577,MATCH(L3813,'Estructuras de Acero y Concreto'!$D$6:$D$577,0)),IF(ISERROR(INDEX('Estructuras de Madera'!$C$5:$C$122,MATCH(L3813,'Estructuras de Madera'!$D$5:$D$122,0)))=FALSE,INDEX('Estructuras de Madera'!$C$5:$C$122,MATCH(L3813,'Estructuras de Madera'!$D$5:$D$122,0)),INDEX(SICODI!$G$3:$G$2404,MATCH(L3813,SICODI!$G$3:$G$2404,0))))</f>
        <v>EMSU1P60C1</v>
      </c>
      <c r="N3813" s="121" t="str">
        <f>+IF(ISERROR(VLOOKUP(M3813,'Resumen de precios LLTT'!$C$17:$D$3071,2,FALSE))=FALSE,VLOOKUP(M3813,'Resumen de precios LLTT'!$C$17:$D$3071,2,FALSE),VLOOKUP(M3813,SICODI!$G$3:$J$2404,2,FALSE))</f>
        <v>Estructura de  Suspensión compuesto por 1 postes de madera tratada 60' Clase 1</v>
      </c>
      <c r="O3813" s="58">
        <f>+IF(ISERROR(VLOOKUP(M3813,'Resumen de precios LLTT'!$C$17:$G$3071,5,FALSE))=FALSE,VLOOKUP(M3813,'Resumen de precios LLTT'!$C$17:$G$3071,5,FALSE),VLOOKUP(M3813,SICODI!$G$3:$J$2404,4,FALSE))</f>
        <v>2141.5628345688324</v>
      </c>
      <c r="P3813" s="16">
        <f t="shared" si="537"/>
        <v>0.84299999999999997</v>
      </c>
      <c r="Q3813" s="78">
        <f t="shared" si="538"/>
        <v>3946.9003041103579</v>
      </c>
      <c r="R3813" s="56">
        <v>0</v>
      </c>
      <c r="S3813" s="16">
        <f t="shared" si="539"/>
        <v>0.13400000000000001</v>
      </c>
      <c r="T3813" s="79">
        <f t="shared" si="540"/>
        <v>44.073720062565663</v>
      </c>
      <c r="U3813" s="80">
        <f t="shared" si="541"/>
        <v>0.183</v>
      </c>
      <c r="V3813" s="81">
        <f t="shared" si="542"/>
        <v>8.0654907714495163</v>
      </c>
      <c r="W3813" s="79">
        <f t="shared" si="543"/>
        <v>2.7140075144318634</v>
      </c>
      <c r="X3813" s="60">
        <f t="shared" si="544"/>
        <v>2.7</v>
      </c>
      <c r="Y3813" s="56">
        <f>+'INFO ENEL'!R3801</f>
        <v>1</v>
      </c>
      <c r="Z3813" s="59">
        <f t="shared" si="545"/>
        <v>2.7</v>
      </c>
    </row>
    <row r="3814" spans="1:26" ht="15" customHeight="1" x14ac:dyDescent="0.25">
      <c r="A3814" s="55">
        <f>+'INFO ENEL'!A3802</f>
        <v>3797</v>
      </c>
      <c r="B3814" s="121" t="str">
        <f>+INDEX($B$8:$B$15,MATCH(L3814,$L$8:$L$15,0))</f>
        <v>MOD INV_2017</v>
      </c>
      <c r="C3814" s="56" t="str">
        <f>+'INFO ENEL'!B3802</f>
        <v>Lima</v>
      </c>
      <c r="D3814" s="56" t="str">
        <f>+'INFO ENEL'!D3802</f>
        <v>ANCON (LIMA)</v>
      </c>
      <c r="E3814" s="56" t="str">
        <f>+'INFO ENEL'!D3802</f>
        <v>ANCON (LIMA)</v>
      </c>
      <c r="F3814" s="50">
        <f>+'INFO ENEL'!E3802</f>
        <v>0</v>
      </c>
      <c r="G3814" s="56" t="str">
        <f>+'INFO ENEL'!L3802</f>
        <v>AT</v>
      </c>
      <c r="H3814" s="57">
        <f>+'INFO ENEL'!M3802</f>
        <v>265.02999999999901</v>
      </c>
      <c r="I3814" s="56">
        <f>+'INFO ENEL'!N3802</f>
        <v>18</v>
      </c>
      <c r="J3814" s="56" t="str">
        <f>+'INFO ENEL'!O3802</f>
        <v>Poste</v>
      </c>
      <c r="K3814" s="56" t="str">
        <f>+'INFO ENEL'!P3802</f>
        <v>Madera</v>
      </c>
      <c r="L3814" s="56" t="str">
        <f>+'INFO ENEL'!Q3802</f>
        <v>PM60C1</v>
      </c>
      <c r="M3814" s="55" t="str">
        <f>+IF(ISERROR(INDEX('Estructuras de Acero y Concreto'!$C$6:$C$577,MATCH(L3814,'Estructuras de Acero y Concreto'!$D$6:$D$577,0)))=FALSE,INDEX('Estructuras de Acero y Concreto'!$C$6:$C$577,MATCH(L3814,'Estructuras de Acero y Concreto'!$D$6:$D$577,0)),IF(ISERROR(INDEX('Estructuras de Madera'!$C$5:$C$122,MATCH(L3814,'Estructuras de Madera'!$D$5:$D$122,0)))=FALSE,INDEX('Estructuras de Madera'!$C$5:$C$122,MATCH(L3814,'Estructuras de Madera'!$D$5:$D$122,0)),INDEX(SICODI!$G$3:$G$2404,MATCH(L3814,SICODI!$G$3:$G$2404,0))))</f>
        <v>EMSU1P60C1</v>
      </c>
      <c r="N3814" s="121" t="str">
        <f>+IF(ISERROR(VLOOKUP(M3814,'Resumen de precios LLTT'!$C$17:$D$3071,2,FALSE))=FALSE,VLOOKUP(M3814,'Resumen de precios LLTT'!$C$17:$D$3071,2,FALSE),VLOOKUP(M3814,SICODI!$G$3:$J$2404,2,FALSE))</f>
        <v>Estructura de  Suspensión compuesto por 1 postes de madera tratada 60' Clase 1</v>
      </c>
      <c r="O3814" s="58">
        <f>+IF(ISERROR(VLOOKUP(M3814,'Resumen de precios LLTT'!$C$17:$G$3071,5,FALSE))=FALSE,VLOOKUP(M3814,'Resumen de precios LLTT'!$C$17:$G$3071,5,FALSE),VLOOKUP(M3814,SICODI!$G$3:$J$2404,4,FALSE))</f>
        <v>2141.5628345688324</v>
      </c>
      <c r="P3814" s="16">
        <f t="shared" si="537"/>
        <v>0.84299999999999997</v>
      </c>
      <c r="Q3814" s="78">
        <f t="shared" si="538"/>
        <v>3946.9003041103579</v>
      </c>
      <c r="R3814" s="56">
        <v>0</v>
      </c>
      <c r="S3814" s="16">
        <f t="shared" si="539"/>
        <v>0.13400000000000001</v>
      </c>
      <c r="T3814" s="79">
        <f t="shared" si="540"/>
        <v>44.073720062565663</v>
      </c>
      <c r="U3814" s="80">
        <f t="shared" si="541"/>
        <v>0.183</v>
      </c>
      <c r="V3814" s="81">
        <f t="shared" si="542"/>
        <v>8.0654907714495163</v>
      </c>
      <c r="W3814" s="79">
        <f t="shared" si="543"/>
        <v>2.7140075144318634</v>
      </c>
      <c r="X3814" s="60">
        <f t="shared" si="544"/>
        <v>2.7</v>
      </c>
      <c r="Y3814" s="56">
        <f>+'INFO ENEL'!R3802</f>
        <v>1</v>
      </c>
      <c r="Z3814" s="59">
        <f t="shared" si="545"/>
        <v>2.7</v>
      </c>
    </row>
    <row r="3815" spans="1:26" ht="15" customHeight="1" x14ac:dyDescent="0.25">
      <c r="A3815" s="55">
        <f>+'INFO ENEL'!A3803</f>
        <v>3798</v>
      </c>
      <c r="B3815" s="121" t="str">
        <f>+INDEX($B$8:$B$15,MATCH(L3815,$L$8:$L$15,0))</f>
        <v>SICODI</v>
      </c>
      <c r="C3815" s="56" t="str">
        <f>+'INFO ENEL'!B3803</f>
        <v>Lima</v>
      </c>
      <c r="D3815" s="56" t="str">
        <f>+'INFO ENEL'!D3803</f>
        <v>HUARAL (LIMA)</v>
      </c>
      <c r="E3815" s="56" t="str">
        <f>+'INFO ENEL'!D3803</f>
        <v>HUARAL (LIMA)</v>
      </c>
      <c r="F3815" s="50">
        <f>+'INFO ENEL'!E3803</f>
        <v>0</v>
      </c>
      <c r="G3815" s="56" t="str">
        <f>+'INFO ENEL'!L3803</f>
        <v>BT</v>
      </c>
      <c r="H3815" s="57">
        <f>+'INFO ENEL'!M3803</f>
        <v>19.5</v>
      </c>
      <c r="I3815" s="56">
        <f>+'INFO ENEL'!N3803</f>
        <v>9</v>
      </c>
      <c r="J3815" s="56" t="str">
        <f>+'INFO ENEL'!O3803</f>
        <v>Poste</v>
      </c>
      <c r="K3815" s="56" t="str">
        <f>+'INFO ENEL'!P3803</f>
        <v>Concreto</v>
      </c>
      <c r="L3815" s="56" t="str">
        <f>+'INFO ENEL'!Q3803</f>
        <v>PPC38</v>
      </c>
      <c r="M3815" s="55" t="str">
        <f>+IF(ISERROR(INDEX('Estructuras de Acero y Concreto'!$C$6:$C$577,MATCH(L3815,'Estructuras de Acero y Concreto'!$D$6:$D$577,0)))=FALSE,INDEX('Estructuras de Acero y Concreto'!$C$6:$C$577,MATCH(L3815,'Estructuras de Acero y Concreto'!$D$6:$D$577,0)),IF(ISERROR(INDEX('Estructuras de Madera'!$C$5:$C$122,MATCH(L3815,'Estructuras de Madera'!$D$5:$D$122,0)))=FALSE,INDEX('Estructuras de Madera'!$C$5:$C$122,MATCH(L3815,'Estructuras de Madera'!$D$5:$D$122,0)),INDEX(SICODI!$G$3:$G$2404,MATCH(L3815,SICODI!$G$3:$G$2404,0))))</f>
        <v>PPC38</v>
      </c>
      <c r="N3815" s="121" t="str">
        <f>+IF(ISERROR(VLOOKUP(M3815,'Resumen de precios LLTT'!$C$17:$D$3071,2,FALSE))=FALSE,VLOOKUP(M3815,'Resumen de precios LLTT'!$C$17:$D$3071,2,FALSE),VLOOKUP(M3815,SICODI!$G$3:$J$2404,2,FALSE))</f>
        <v>POSTE DE CONCRETO ARMADO PARA A. P.  9/200/120/245</v>
      </c>
      <c r="O3815" s="58">
        <f>+IF(ISERROR(VLOOKUP(M3815,'Resumen de precios LLTT'!$C$17:$G$3071,5,FALSE))=FALSE,VLOOKUP(M3815,'Resumen de precios LLTT'!$C$17:$G$3071,5,FALSE),VLOOKUP(M3815,SICODI!$G$3:$J$2404,4,FALSE))</f>
        <v>159.16999999999999</v>
      </c>
      <c r="P3815" s="16">
        <f t="shared" si="537"/>
        <v>0.77</v>
      </c>
      <c r="Q3815" s="78">
        <f t="shared" si="538"/>
        <v>281.73089999999996</v>
      </c>
      <c r="R3815" s="56">
        <v>0</v>
      </c>
      <c r="S3815" s="16">
        <f t="shared" si="539"/>
        <v>7.2000000000000008E-2</v>
      </c>
      <c r="T3815" s="79">
        <f t="shared" si="540"/>
        <v>1.6903854</v>
      </c>
      <c r="U3815" s="80">
        <f t="shared" si="541"/>
        <v>0.2</v>
      </c>
      <c r="V3815" s="81">
        <f t="shared" si="542"/>
        <v>0.33807708000000003</v>
      </c>
      <c r="W3815" s="79">
        <f t="shared" si="543"/>
        <v>0.1137616744693495</v>
      </c>
      <c r="X3815" s="60">
        <f t="shared" si="544"/>
        <v>0.1</v>
      </c>
      <c r="Y3815" s="56">
        <f>+'INFO ENEL'!R3803</f>
        <v>4</v>
      </c>
      <c r="Z3815" s="59">
        <f t="shared" si="545"/>
        <v>0.4</v>
      </c>
    </row>
    <row r="3816" spans="1:26" ht="15" customHeight="1" x14ac:dyDescent="0.25">
      <c r="A3816" s="55">
        <f>+'INFO ENEL'!A3804</f>
        <v>3799</v>
      </c>
      <c r="B3816" s="121" t="str">
        <f>+INDEX($B$8:$B$15,MATCH(L3816,$L$8:$L$15,0))</f>
        <v>SICODI</v>
      </c>
      <c r="C3816" s="56" t="str">
        <f>+'INFO ENEL'!B3804</f>
        <v>Lima</v>
      </c>
      <c r="D3816" s="56" t="str">
        <f>+'INFO ENEL'!D3804</f>
        <v>HUARAL (LIMA)</v>
      </c>
      <c r="E3816" s="56" t="str">
        <f>+'INFO ENEL'!D3804</f>
        <v>HUARAL (LIMA)</v>
      </c>
      <c r="F3816" s="50">
        <f>+'INFO ENEL'!E3804</f>
        <v>0</v>
      </c>
      <c r="G3816" s="56" t="str">
        <f>+'INFO ENEL'!L3804</f>
        <v>BT</v>
      </c>
      <c r="H3816" s="57">
        <f>+'INFO ENEL'!M3804</f>
        <v>18.13</v>
      </c>
      <c r="I3816" s="56">
        <f>+'INFO ENEL'!N3804</f>
        <v>9</v>
      </c>
      <c r="J3816" s="56" t="str">
        <f>+'INFO ENEL'!O3804</f>
        <v>Poste</v>
      </c>
      <c r="K3816" s="56" t="str">
        <f>+'INFO ENEL'!P3804</f>
        <v>Concreto</v>
      </c>
      <c r="L3816" s="56" t="str">
        <f>+'INFO ENEL'!Q3804</f>
        <v>PPC38</v>
      </c>
      <c r="M3816" s="55" t="str">
        <f>+IF(ISERROR(INDEX('Estructuras de Acero y Concreto'!$C$6:$C$577,MATCH(L3816,'Estructuras de Acero y Concreto'!$D$6:$D$577,0)))=FALSE,INDEX('Estructuras de Acero y Concreto'!$C$6:$C$577,MATCH(L3816,'Estructuras de Acero y Concreto'!$D$6:$D$577,0)),IF(ISERROR(INDEX('Estructuras de Madera'!$C$5:$C$122,MATCH(L3816,'Estructuras de Madera'!$D$5:$D$122,0)))=FALSE,INDEX('Estructuras de Madera'!$C$5:$C$122,MATCH(L3816,'Estructuras de Madera'!$D$5:$D$122,0)),INDEX(SICODI!$G$3:$G$2404,MATCH(L3816,SICODI!$G$3:$G$2404,0))))</f>
        <v>PPC38</v>
      </c>
      <c r="N3816" s="121" t="str">
        <f>+IF(ISERROR(VLOOKUP(M3816,'Resumen de precios LLTT'!$C$17:$D$3071,2,FALSE))=FALSE,VLOOKUP(M3816,'Resumen de precios LLTT'!$C$17:$D$3071,2,FALSE),VLOOKUP(M3816,SICODI!$G$3:$J$2404,2,FALSE))</f>
        <v>POSTE DE CONCRETO ARMADO PARA A. P.  9/200/120/245</v>
      </c>
      <c r="O3816" s="58">
        <f>+IF(ISERROR(VLOOKUP(M3816,'Resumen de precios LLTT'!$C$17:$G$3071,5,FALSE))=FALSE,VLOOKUP(M3816,'Resumen de precios LLTT'!$C$17:$G$3071,5,FALSE),VLOOKUP(M3816,SICODI!$G$3:$J$2404,4,FALSE))</f>
        <v>159.16999999999999</v>
      </c>
      <c r="P3816" s="16">
        <f t="shared" si="537"/>
        <v>0.77</v>
      </c>
      <c r="Q3816" s="78">
        <f t="shared" si="538"/>
        <v>281.73089999999996</v>
      </c>
      <c r="R3816" s="56">
        <v>0</v>
      </c>
      <c r="S3816" s="16">
        <f t="shared" si="539"/>
        <v>7.2000000000000008E-2</v>
      </c>
      <c r="T3816" s="79">
        <f t="shared" si="540"/>
        <v>1.6903854</v>
      </c>
      <c r="U3816" s="80">
        <f t="shared" si="541"/>
        <v>0.2</v>
      </c>
      <c r="V3816" s="81">
        <f t="shared" si="542"/>
        <v>0.33807708000000003</v>
      </c>
      <c r="W3816" s="79">
        <f t="shared" si="543"/>
        <v>0.1137616744693495</v>
      </c>
      <c r="X3816" s="60">
        <f t="shared" si="544"/>
        <v>0.1</v>
      </c>
      <c r="Y3816" s="56">
        <f>+'INFO ENEL'!R3804</f>
        <v>4</v>
      </c>
      <c r="Z3816" s="59">
        <f t="shared" si="545"/>
        <v>0.4</v>
      </c>
    </row>
    <row r="3817" spans="1:26" ht="15" customHeight="1" x14ac:dyDescent="0.25">
      <c r="A3817" s="55">
        <f>+'INFO ENEL'!A3805</f>
        <v>3800</v>
      </c>
      <c r="B3817" s="121" t="str">
        <f>+INDEX($B$8:$B$15,MATCH(L3817,$L$8:$L$15,0))</f>
        <v>SICODI</v>
      </c>
      <c r="C3817" s="56" t="str">
        <f>+'INFO ENEL'!B3805</f>
        <v>Lima</v>
      </c>
      <c r="D3817" s="56" t="str">
        <f>+'INFO ENEL'!D3805</f>
        <v>HUARAL (LIMA)</v>
      </c>
      <c r="E3817" s="56" t="str">
        <f>+'INFO ENEL'!D3805</f>
        <v>HUARAL (LIMA)</v>
      </c>
      <c r="F3817" s="50">
        <f>+'INFO ENEL'!E3805</f>
        <v>0</v>
      </c>
      <c r="G3817" s="56" t="str">
        <f>+'INFO ENEL'!L3805</f>
        <v>BT</v>
      </c>
      <c r="H3817" s="57">
        <f>+'INFO ENEL'!M3805</f>
        <v>28.51</v>
      </c>
      <c r="I3817" s="56">
        <f>+'INFO ENEL'!N3805</f>
        <v>9</v>
      </c>
      <c r="J3817" s="56" t="str">
        <f>+'INFO ENEL'!O3805</f>
        <v>Poste</v>
      </c>
      <c r="K3817" s="56" t="str">
        <f>+'INFO ENEL'!P3805</f>
        <v>Concreto</v>
      </c>
      <c r="L3817" s="56" t="str">
        <f>+'INFO ENEL'!Q3805</f>
        <v>PPC38</v>
      </c>
      <c r="M3817" s="55" t="str">
        <f>+IF(ISERROR(INDEX('Estructuras de Acero y Concreto'!$C$6:$C$577,MATCH(L3817,'Estructuras de Acero y Concreto'!$D$6:$D$577,0)))=FALSE,INDEX('Estructuras de Acero y Concreto'!$C$6:$C$577,MATCH(L3817,'Estructuras de Acero y Concreto'!$D$6:$D$577,0)),IF(ISERROR(INDEX('Estructuras de Madera'!$C$5:$C$122,MATCH(L3817,'Estructuras de Madera'!$D$5:$D$122,0)))=FALSE,INDEX('Estructuras de Madera'!$C$5:$C$122,MATCH(L3817,'Estructuras de Madera'!$D$5:$D$122,0)),INDEX(SICODI!$G$3:$G$2404,MATCH(L3817,SICODI!$G$3:$G$2404,0))))</f>
        <v>PPC38</v>
      </c>
      <c r="N3817" s="121" t="str">
        <f>+IF(ISERROR(VLOOKUP(M3817,'Resumen de precios LLTT'!$C$17:$D$3071,2,FALSE))=FALSE,VLOOKUP(M3817,'Resumen de precios LLTT'!$C$17:$D$3071,2,FALSE),VLOOKUP(M3817,SICODI!$G$3:$J$2404,2,FALSE))</f>
        <v>POSTE DE CONCRETO ARMADO PARA A. P.  9/200/120/245</v>
      </c>
      <c r="O3817" s="58">
        <f>+IF(ISERROR(VLOOKUP(M3817,'Resumen de precios LLTT'!$C$17:$G$3071,5,FALSE))=FALSE,VLOOKUP(M3817,'Resumen de precios LLTT'!$C$17:$G$3071,5,FALSE),VLOOKUP(M3817,SICODI!$G$3:$J$2404,4,FALSE))</f>
        <v>159.16999999999999</v>
      </c>
      <c r="P3817" s="16">
        <f t="shared" si="537"/>
        <v>0.77</v>
      </c>
      <c r="Q3817" s="78">
        <f t="shared" si="538"/>
        <v>281.73089999999996</v>
      </c>
      <c r="R3817" s="56">
        <v>0</v>
      </c>
      <c r="S3817" s="16">
        <f t="shared" si="539"/>
        <v>7.2000000000000008E-2</v>
      </c>
      <c r="T3817" s="79">
        <f t="shared" si="540"/>
        <v>1.6903854</v>
      </c>
      <c r="U3817" s="80">
        <f t="shared" si="541"/>
        <v>0.2</v>
      </c>
      <c r="V3817" s="81">
        <f t="shared" si="542"/>
        <v>0.33807708000000003</v>
      </c>
      <c r="W3817" s="79">
        <f t="shared" si="543"/>
        <v>0.1137616744693495</v>
      </c>
      <c r="X3817" s="60">
        <f t="shared" si="544"/>
        <v>0.1</v>
      </c>
      <c r="Y3817" s="56">
        <f>+'INFO ENEL'!R3805</f>
        <v>4</v>
      </c>
      <c r="Z3817" s="59">
        <f t="shared" si="545"/>
        <v>0.4</v>
      </c>
    </row>
    <row r="3818" spans="1:26" ht="15" customHeight="1" x14ac:dyDescent="0.25">
      <c r="A3818" s="55">
        <f>+'INFO ENEL'!A3806</f>
        <v>3801</v>
      </c>
      <c r="B3818" s="121" t="str">
        <f>+INDEX($B$8:$B$15,MATCH(L3818,$L$8:$L$15,0))</f>
        <v>SICODI</v>
      </c>
      <c r="C3818" s="56" t="str">
        <f>+'INFO ENEL'!B3806</f>
        <v>Lima</v>
      </c>
      <c r="D3818" s="56" t="str">
        <f>+'INFO ENEL'!D3806</f>
        <v>HUARAL (LIMA)</v>
      </c>
      <c r="E3818" s="56" t="str">
        <f>+'INFO ENEL'!D3806</f>
        <v>HUARAL (LIMA)</v>
      </c>
      <c r="F3818" s="50">
        <f>+'INFO ENEL'!E3806</f>
        <v>0</v>
      </c>
      <c r="G3818" s="56" t="str">
        <f>+'INFO ENEL'!L3806</f>
        <v>BT</v>
      </c>
      <c r="H3818" s="57">
        <f>+'INFO ENEL'!M3806</f>
        <v>18.54</v>
      </c>
      <c r="I3818" s="56">
        <f>+'INFO ENEL'!N3806</f>
        <v>9</v>
      </c>
      <c r="J3818" s="56" t="str">
        <f>+'INFO ENEL'!O3806</f>
        <v>Poste</v>
      </c>
      <c r="K3818" s="56" t="str">
        <f>+'INFO ENEL'!P3806</f>
        <v>Concreto</v>
      </c>
      <c r="L3818" s="56" t="str">
        <f>+'INFO ENEL'!Q3806</f>
        <v>PPC38</v>
      </c>
      <c r="M3818" s="55" t="str">
        <f>+IF(ISERROR(INDEX('Estructuras de Acero y Concreto'!$C$6:$C$577,MATCH(L3818,'Estructuras de Acero y Concreto'!$D$6:$D$577,0)))=FALSE,INDEX('Estructuras de Acero y Concreto'!$C$6:$C$577,MATCH(L3818,'Estructuras de Acero y Concreto'!$D$6:$D$577,0)),IF(ISERROR(INDEX('Estructuras de Madera'!$C$5:$C$122,MATCH(L3818,'Estructuras de Madera'!$D$5:$D$122,0)))=FALSE,INDEX('Estructuras de Madera'!$C$5:$C$122,MATCH(L3818,'Estructuras de Madera'!$D$5:$D$122,0)),INDEX(SICODI!$G$3:$G$2404,MATCH(L3818,SICODI!$G$3:$G$2404,0))))</f>
        <v>PPC38</v>
      </c>
      <c r="N3818" s="121" t="str">
        <f>+IF(ISERROR(VLOOKUP(M3818,'Resumen de precios LLTT'!$C$17:$D$3071,2,FALSE))=FALSE,VLOOKUP(M3818,'Resumen de precios LLTT'!$C$17:$D$3071,2,FALSE),VLOOKUP(M3818,SICODI!$G$3:$J$2404,2,FALSE))</f>
        <v>POSTE DE CONCRETO ARMADO PARA A. P.  9/200/120/245</v>
      </c>
      <c r="O3818" s="58">
        <f>+IF(ISERROR(VLOOKUP(M3818,'Resumen de precios LLTT'!$C$17:$G$3071,5,FALSE))=FALSE,VLOOKUP(M3818,'Resumen de precios LLTT'!$C$17:$G$3071,5,FALSE),VLOOKUP(M3818,SICODI!$G$3:$J$2404,4,FALSE))</f>
        <v>159.16999999999999</v>
      </c>
      <c r="P3818" s="16">
        <f t="shared" si="537"/>
        <v>0.77</v>
      </c>
      <c r="Q3818" s="78">
        <f t="shared" si="538"/>
        <v>281.73089999999996</v>
      </c>
      <c r="R3818" s="56">
        <v>0</v>
      </c>
      <c r="S3818" s="16">
        <f t="shared" si="539"/>
        <v>7.2000000000000008E-2</v>
      </c>
      <c r="T3818" s="79">
        <f t="shared" si="540"/>
        <v>1.6903854</v>
      </c>
      <c r="U3818" s="80">
        <f t="shared" si="541"/>
        <v>0.2</v>
      </c>
      <c r="V3818" s="81">
        <f t="shared" si="542"/>
        <v>0.33807708000000003</v>
      </c>
      <c r="W3818" s="79">
        <f t="shared" si="543"/>
        <v>0.1137616744693495</v>
      </c>
      <c r="X3818" s="60">
        <f t="shared" si="544"/>
        <v>0.1</v>
      </c>
      <c r="Y3818" s="56">
        <f>+'INFO ENEL'!R3806</f>
        <v>4</v>
      </c>
      <c r="Z3818" s="59">
        <f t="shared" si="545"/>
        <v>0.4</v>
      </c>
    </row>
    <row r="3819" spans="1:26" ht="15" customHeight="1" x14ac:dyDescent="0.25">
      <c r="A3819" s="55">
        <f>+'INFO ENEL'!A3807</f>
        <v>3802</v>
      </c>
      <c r="B3819" s="121" t="str">
        <f>+INDEX($B$8:$B$15,MATCH(L3819,$L$8:$L$15,0))</f>
        <v>SICODI</v>
      </c>
      <c r="C3819" s="56" t="str">
        <f>+'INFO ENEL'!B3807</f>
        <v>Lima</v>
      </c>
      <c r="D3819" s="56" t="str">
        <f>+'INFO ENEL'!D3807</f>
        <v>HUARAL (LIMA)</v>
      </c>
      <c r="E3819" s="56" t="str">
        <f>+'INFO ENEL'!D3807</f>
        <v>HUARAL (LIMA)</v>
      </c>
      <c r="F3819" s="50">
        <f>+'INFO ENEL'!E3807</f>
        <v>0</v>
      </c>
      <c r="G3819" s="56" t="str">
        <f>+'INFO ENEL'!L3807</f>
        <v>BT</v>
      </c>
      <c r="H3819" s="57">
        <f>+'INFO ENEL'!M3807</f>
        <v>18.579999999999998</v>
      </c>
      <c r="I3819" s="56">
        <f>+'INFO ENEL'!N3807</f>
        <v>9</v>
      </c>
      <c r="J3819" s="56" t="str">
        <f>+'INFO ENEL'!O3807</f>
        <v>Poste</v>
      </c>
      <c r="K3819" s="56" t="str">
        <f>+'INFO ENEL'!P3807</f>
        <v>Concreto</v>
      </c>
      <c r="L3819" s="56" t="str">
        <f>+'INFO ENEL'!Q3807</f>
        <v>PPC38</v>
      </c>
      <c r="M3819" s="55" t="str">
        <f>+IF(ISERROR(INDEX('Estructuras de Acero y Concreto'!$C$6:$C$577,MATCH(L3819,'Estructuras de Acero y Concreto'!$D$6:$D$577,0)))=FALSE,INDEX('Estructuras de Acero y Concreto'!$C$6:$C$577,MATCH(L3819,'Estructuras de Acero y Concreto'!$D$6:$D$577,0)),IF(ISERROR(INDEX('Estructuras de Madera'!$C$5:$C$122,MATCH(L3819,'Estructuras de Madera'!$D$5:$D$122,0)))=FALSE,INDEX('Estructuras de Madera'!$C$5:$C$122,MATCH(L3819,'Estructuras de Madera'!$D$5:$D$122,0)),INDEX(SICODI!$G$3:$G$2404,MATCH(L3819,SICODI!$G$3:$G$2404,0))))</f>
        <v>PPC38</v>
      </c>
      <c r="N3819" s="121" t="str">
        <f>+IF(ISERROR(VLOOKUP(M3819,'Resumen de precios LLTT'!$C$17:$D$3071,2,FALSE))=FALSE,VLOOKUP(M3819,'Resumen de precios LLTT'!$C$17:$D$3071,2,FALSE),VLOOKUP(M3819,SICODI!$G$3:$J$2404,2,FALSE))</f>
        <v>POSTE DE CONCRETO ARMADO PARA A. P.  9/200/120/245</v>
      </c>
      <c r="O3819" s="58">
        <f>+IF(ISERROR(VLOOKUP(M3819,'Resumen de precios LLTT'!$C$17:$G$3071,5,FALSE))=FALSE,VLOOKUP(M3819,'Resumen de precios LLTT'!$C$17:$G$3071,5,FALSE),VLOOKUP(M3819,SICODI!$G$3:$J$2404,4,FALSE))</f>
        <v>159.16999999999999</v>
      </c>
      <c r="P3819" s="16">
        <f t="shared" si="537"/>
        <v>0.77</v>
      </c>
      <c r="Q3819" s="78">
        <f t="shared" si="538"/>
        <v>281.73089999999996</v>
      </c>
      <c r="R3819" s="56">
        <v>0</v>
      </c>
      <c r="S3819" s="16">
        <f t="shared" si="539"/>
        <v>7.2000000000000008E-2</v>
      </c>
      <c r="T3819" s="79">
        <f t="shared" si="540"/>
        <v>1.6903854</v>
      </c>
      <c r="U3819" s="80">
        <f t="shared" si="541"/>
        <v>0.2</v>
      </c>
      <c r="V3819" s="81">
        <f t="shared" si="542"/>
        <v>0.33807708000000003</v>
      </c>
      <c r="W3819" s="79">
        <f t="shared" si="543"/>
        <v>0.1137616744693495</v>
      </c>
      <c r="X3819" s="60">
        <f t="shared" si="544"/>
        <v>0.1</v>
      </c>
      <c r="Y3819" s="56">
        <f>+'INFO ENEL'!R3807</f>
        <v>4</v>
      </c>
      <c r="Z3819" s="59">
        <f t="shared" si="545"/>
        <v>0.4</v>
      </c>
    </row>
    <row r="3820" spans="1:26" ht="15" customHeight="1" x14ac:dyDescent="0.25">
      <c r="A3820" s="55">
        <f>+'INFO ENEL'!A3808</f>
        <v>3803</v>
      </c>
      <c r="B3820" s="121" t="str">
        <f>+INDEX($B$8:$B$15,MATCH(L3820,$L$8:$L$15,0))</f>
        <v>SICODI</v>
      </c>
      <c r="C3820" s="56" t="str">
        <f>+'INFO ENEL'!B3808</f>
        <v>Lima</v>
      </c>
      <c r="D3820" s="56" t="str">
        <f>+'INFO ENEL'!D3808</f>
        <v>HUARAL (LIMA)</v>
      </c>
      <c r="E3820" s="56" t="str">
        <f>+'INFO ENEL'!D3808</f>
        <v>HUARAL (LIMA)</v>
      </c>
      <c r="F3820" s="50">
        <f>+'INFO ENEL'!E3808</f>
        <v>0</v>
      </c>
      <c r="G3820" s="56" t="str">
        <f>+'INFO ENEL'!L3808</f>
        <v>BT</v>
      </c>
      <c r="H3820" s="57">
        <f>+'INFO ENEL'!M3808</f>
        <v>18.559999999999999</v>
      </c>
      <c r="I3820" s="56">
        <f>+'INFO ENEL'!N3808</f>
        <v>9</v>
      </c>
      <c r="J3820" s="56" t="str">
        <f>+'INFO ENEL'!O3808</f>
        <v>Poste</v>
      </c>
      <c r="K3820" s="56" t="str">
        <f>+'INFO ENEL'!P3808</f>
        <v>Concreto</v>
      </c>
      <c r="L3820" s="56" t="str">
        <f>+'INFO ENEL'!Q3808</f>
        <v>PPC38</v>
      </c>
      <c r="M3820" s="55" t="str">
        <f>+IF(ISERROR(INDEX('Estructuras de Acero y Concreto'!$C$6:$C$577,MATCH(L3820,'Estructuras de Acero y Concreto'!$D$6:$D$577,0)))=FALSE,INDEX('Estructuras de Acero y Concreto'!$C$6:$C$577,MATCH(L3820,'Estructuras de Acero y Concreto'!$D$6:$D$577,0)),IF(ISERROR(INDEX('Estructuras de Madera'!$C$5:$C$122,MATCH(L3820,'Estructuras de Madera'!$D$5:$D$122,0)))=FALSE,INDEX('Estructuras de Madera'!$C$5:$C$122,MATCH(L3820,'Estructuras de Madera'!$D$5:$D$122,0)),INDEX(SICODI!$G$3:$G$2404,MATCH(L3820,SICODI!$G$3:$G$2404,0))))</f>
        <v>PPC38</v>
      </c>
      <c r="N3820" s="121" t="str">
        <f>+IF(ISERROR(VLOOKUP(M3820,'Resumen de precios LLTT'!$C$17:$D$3071,2,FALSE))=FALSE,VLOOKUP(M3820,'Resumen de precios LLTT'!$C$17:$D$3071,2,FALSE),VLOOKUP(M3820,SICODI!$G$3:$J$2404,2,FALSE))</f>
        <v>POSTE DE CONCRETO ARMADO PARA A. P.  9/200/120/245</v>
      </c>
      <c r="O3820" s="58">
        <f>+IF(ISERROR(VLOOKUP(M3820,'Resumen de precios LLTT'!$C$17:$G$3071,5,FALSE))=FALSE,VLOOKUP(M3820,'Resumen de precios LLTT'!$C$17:$G$3071,5,FALSE),VLOOKUP(M3820,SICODI!$G$3:$J$2404,4,FALSE))</f>
        <v>159.16999999999999</v>
      </c>
      <c r="P3820" s="16">
        <f t="shared" si="537"/>
        <v>0.77</v>
      </c>
      <c r="Q3820" s="78">
        <f t="shared" si="538"/>
        <v>281.73089999999996</v>
      </c>
      <c r="R3820" s="56">
        <v>0</v>
      </c>
      <c r="S3820" s="16">
        <f t="shared" si="539"/>
        <v>7.2000000000000008E-2</v>
      </c>
      <c r="T3820" s="79">
        <f t="shared" si="540"/>
        <v>1.6903854</v>
      </c>
      <c r="U3820" s="80">
        <f t="shared" si="541"/>
        <v>0.2</v>
      </c>
      <c r="V3820" s="81">
        <f t="shared" si="542"/>
        <v>0.33807708000000003</v>
      </c>
      <c r="W3820" s="79">
        <f t="shared" si="543"/>
        <v>0.1137616744693495</v>
      </c>
      <c r="X3820" s="60">
        <f t="shared" si="544"/>
        <v>0.1</v>
      </c>
      <c r="Y3820" s="56">
        <f>+'INFO ENEL'!R3808</f>
        <v>4</v>
      </c>
      <c r="Z3820" s="59">
        <f t="shared" si="545"/>
        <v>0.4</v>
      </c>
    </row>
    <row r="3821" spans="1:26" ht="15" customHeight="1" x14ac:dyDescent="0.25">
      <c r="A3821" s="55">
        <f>+'INFO ENEL'!A3809</f>
        <v>3804</v>
      </c>
      <c r="B3821" s="121" t="str">
        <f>+INDEX($B$8:$B$15,MATCH(L3821,$L$8:$L$15,0))</f>
        <v>SICODI</v>
      </c>
      <c r="C3821" s="56" t="str">
        <f>+'INFO ENEL'!B3809</f>
        <v>Lima</v>
      </c>
      <c r="D3821" s="56" t="str">
        <f>+'INFO ENEL'!D3809</f>
        <v>HUARAL (LIMA)</v>
      </c>
      <c r="E3821" s="56" t="str">
        <f>+'INFO ENEL'!D3809</f>
        <v>HUARAL (LIMA)</v>
      </c>
      <c r="F3821" s="50">
        <f>+'INFO ENEL'!E3809</f>
        <v>0</v>
      </c>
      <c r="G3821" s="56" t="str">
        <f>+'INFO ENEL'!L3809</f>
        <v>BT</v>
      </c>
      <c r="H3821" s="57">
        <f>+'INFO ENEL'!M3809</f>
        <v>37.61</v>
      </c>
      <c r="I3821" s="56">
        <f>+'INFO ENEL'!N3809</f>
        <v>9</v>
      </c>
      <c r="J3821" s="56" t="str">
        <f>+'INFO ENEL'!O3809</f>
        <v>Poste</v>
      </c>
      <c r="K3821" s="56" t="str">
        <f>+'INFO ENEL'!P3809</f>
        <v>Concreto</v>
      </c>
      <c r="L3821" s="56" t="str">
        <f>+'INFO ENEL'!Q3809</f>
        <v>PPC38</v>
      </c>
      <c r="M3821" s="55" t="str">
        <f>+IF(ISERROR(INDEX('Estructuras de Acero y Concreto'!$C$6:$C$577,MATCH(L3821,'Estructuras de Acero y Concreto'!$D$6:$D$577,0)))=FALSE,INDEX('Estructuras de Acero y Concreto'!$C$6:$C$577,MATCH(L3821,'Estructuras de Acero y Concreto'!$D$6:$D$577,0)),IF(ISERROR(INDEX('Estructuras de Madera'!$C$5:$C$122,MATCH(L3821,'Estructuras de Madera'!$D$5:$D$122,0)))=FALSE,INDEX('Estructuras de Madera'!$C$5:$C$122,MATCH(L3821,'Estructuras de Madera'!$D$5:$D$122,0)),INDEX(SICODI!$G$3:$G$2404,MATCH(L3821,SICODI!$G$3:$G$2404,0))))</f>
        <v>PPC38</v>
      </c>
      <c r="N3821" s="121" t="str">
        <f>+IF(ISERROR(VLOOKUP(M3821,'Resumen de precios LLTT'!$C$17:$D$3071,2,FALSE))=FALSE,VLOOKUP(M3821,'Resumen de precios LLTT'!$C$17:$D$3071,2,FALSE),VLOOKUP(M3821,SICODI!$G$3:$J$2404,2,FALSE))</f>
        <v>POSTE DE CONCRETO ARMADO PARA A. P.  9/200/120/245</v>
      </c>
      <c r="O3821" s="58">
        <f>+IF(ISERROR(VLOOKUP(M3821,'Resumen de precios LLTT'!$C$17:$G$3071,5,FALSE))=FALSE,VLOOKUP(M3821,'Resumen de precios LLTT'!$C$17:$G$3071,5,FALSE),VLOOKUP(M3821,SICODI!$G$3:$J$2404,4,FALSE))</f>
        <v>159.16999999999999</v>
      </c>
      <c r="P3821" s="16">
        <f t="shared" si="537"/>
        <v>0.77</v>
      </c>
      <c r="Q3821" s="78">
        <f t="shared" si="538"/>
        <v>281.73089999999996</v>
      </c>
      <c r="R3821" s="56">
        <v>0</v>
      </c>
      <c r="S3821" s="16">
        <f t="shared" si="539"/>
        <v>7.2000000000000008E-2</v>
      </c>
      <c r="T3821" s="79">
        <f t="shared" si="540"/>
        <v>1.6903854</v>
      </c>
      <c r="U3821" s="80">
        <f t="shared" si="541"/>
        <v>0.2</v>
      </c>
      <c r="V3821" s="81">
        <f t="shared" si="542"/>
        <v>0.33807708000000003</v>
      </c>
      <c r="W3821" s="79">
        <f t="shared" si="543"/>
        <v>0.1137616744693495</v>
      </c>
      <c r="X3821" s="60">
        <f t="shared" si="544"/>
        <v>0.1</v>
      </c>
      <c r="Y3821" s="56">
        <f>+'INFO ENEL'!R3809</f>
        <v>4</v>
      </c>
      <c r="Z3821" s="59">
        <f t="shared" si="545"/>
        <v>0.4</v>
      </c>
    </row>
    <row r="3822" spans="1:26" ht="15" customHeight="1" x14ac:dyDescent="0.25">
      <c r="A3822" s="55">
        <f>+'INFO ENEL'!A3810</f>
        <v>3805</v>
      </c>
      <c r="B3822" s="121" t="str">
        <f>+INDEX($B$8:$B$15,MATCH(L3822,$L$8:$L$15,0))</f>
        <v>MOD INV_2017</v>
      </c>
      <c r="C3822" s="56" t="str">
        <f>+'INFO ENEL'!B3810</f>
        <v>Lima</v>
      </c>
      <c r="D3822" s="56" t="str">
        <f>+'INFO ENEL'!D3810</f>
        <v>CHANCAY (LIMA)</v>
      </c>
      <c r="E3822" s="56" t="str">
        <f>+'INFO ENEL'!D3810</f>
        <v>CHANCAY (LIMA)</v>
      </c>
      <c r="F3822" s="50">
        <f>+'INFO ENEL'!E3810</f>
        <v>0</v>
      </c>
      <c r="G3822" s="56" t="str">
        <f>+'INFO ENEL'!L3810</f>
        <v>AT</v>
      </c>
      <c r="H3822" s="57">
        <f>+'INFO ENEL'!M3810</f>
        <v>218.89</v>
      </c>
      <c r="I3822" s="56">
        <f>+'INFO ENEL'!N3810</f>
        <v>18</v>
      </c>
      <c r="J3822" s="56" t="str">
        <f>+'INFO ENEL'!O3810</f>
        <v>Poste</v>
      </c>
      <c r="K3822" s="56" t="str">
        <f>+'INFO ENEL'!P3810</f>
        <v>Madera</v>
      </c>
      <c r="L3822" s="56" t="str">
        <f>+'INFO ENEL'!Q3810</f>
        <v>PM60C1</v>
      </c>
      <c r="M3822" s="55" t="str">
        <f>+IF(ISERROR(INDEX('Estructuras de Acero y Concreto'!$C$6:$C$577,MATCH(L3822,'Estructuras de Acero y Concreto'!$D$6:$D$577,0)))=FALSE,INDEX('Estructuras de Acero y Concreto'!$C$6:$C$577,MATCH(L3822,'Estructuras de Acero y Concreto'!$D$6:$D$577,0)),IF(ISERROR(INDEX('Estructuras de Madera'!$C$5:$C$122,MATCH(L3822,'Estructuras de Madera'!$D$5:$D$122,0)))=FALSE,INDEX('Estructuras de Madera'!$C$5:$C$122,MATCH(L3822,'Estructuras de Madera'!$D$5:$D$122,0)),INDEX(SICODI!$G$3:$G$2404,MATCH(L3822,SICODI!$G$3:$G$2404,0))))</f>
        <v>EMSU1P60C1</v>
      </c>
      <c r="N3822" s="121" t="str">
        <f>+IF(ISERROR(VLOOKUP(M3822,'Resumen de precios LLTT'!$C$17:$D$3071,2,FALSE))=FALSE,VLOOKUP(M3822,'Resumen de precios LLTT'!$C$17:$D$3071,2,FALSE),VLOOKUP(M3822,SICODI!$G$3:$J$2404,2,FALSE))</f>
        <v>Estructura de  Suspensión compuesto por 1 postes de madera tratada 60' Clase 1</v>
      </c>
      <c r="O3822" s="58">
        <f>+IF(ISERROR(VLOOKUP(M3822,'Resumen de precios LLTT'!$C$17:$G$3071,5,FALSE))=FALSE,VLOOKUP(M3822,'Resumen de precios LLTT'!$C$17:$G$3071,5,FALSE),VLOOKUP(M3822,SICODI!$G$3:$J$2404,4,FALSE))</f>
        <v>2141.5628345688324</v>
      </c>
      <c r="P3822" s="16">
        <f t="shared" si="537"/>
        <v>0.84299999999999997</v>
      </c>
      <c r="Q3822" s="78">
        <f t="shared" si="538"/>
        <v>3946.9003041103579</v>
      </c>
      <c r="R3822" s="56">
        <v>0</v>
      </c>
      <c r="S3822" s="16">
        <f t="shared" si="539"/>
        <v>0.13400000000000001</v>
      </c>
      <c r="T3822" s="79">
        <f t="shared" si="540"/>
        <v>44.073720062565663</v>
      </c>
      <c r="U3822" s="80">
        <f t="shared" si="541"/>
        <v>0.183</v>
      </c>
      <c r="V3822" s="81">
        <f t="shared" si="542"/>
        <v>8.0654907714495163</v>
      </c>
      <c r="W3822" s="79">
        <f t="shared" si="543"/>
        <v>2.7140075144318634</v>
      </c>
      <c r="X3822" s="60">
        <f t="shared" si="544"/>
        <v>2.7</v>
      </c>
      <c r="Y3822" s="56">
        <f>+'INFO ENEL'!R3810</f>
        <v>1</v>
      </c>
      <c r="Z3822" s="59">
        <f t="shared" si="545"/>
        <v>2.7</v>
      </c>
    </row>
    <row r="3823" spans="1:26" ht="15" customHeight="1" x14ac:dyDescent="0.25">
      <c r="A3823" s="55">
        <f>+'INFO ENEL'!A3811</f>
        <v>3806</v>
      </c>
      <c r="B3823" s="121" t="str">
        <f>+INDEX($B$8:$B$15,MATCH(L3823,$L$8:$L$15,0))</f>
        <v>MOD INV_2017</v>
      </c>
      <c r="C3823" s="56" t="str">
        <f>+'INFO ENEL'!B3811</f>
        <v>Lima</v>
      </c>
      <c r="D3823" s="56" t="str">
        <f>+'INFO ENEL'!D3811</f>
        <v>CHANCAY (LIMA)</v>
      </c>
      <c r="E3823" s="56" t="str">
        <f>+'INFO ENEL'!D3811</f>
        <v>CHANCAY (LIMA)</v>
      </c>
      <c r="F3823" s="50">
        <f>+'INFO ENEL'!E3811</f>
        <v>0</v>
      </c>
      <c r="G3823" s="56" t="str">
        <f>+'INFO ENEL'!L3811</f>
        <v>AT</v>
      </c>
      <c r="H3823" s="57">
        <f>+'INFO ENEL'!M3811</f>
        <v>240.05</v>
      </c>
      <c r="I3823" s="56">
        <f>+'INFO ENEL'!N3811</f>
        <v>18</v>
      </c>
      <c r="J3823" s="56" t="str">
        <f>+'INFO ENEL'!O3811</f>
        <v>Poste</v>
      </c>
      <c r="K3823" s="56" t="str">
        <f>+'INFO ENEL'!P3811</f>
        <v>Madera</v>
      </c>
      <c r="L3823" s="56" t="str">
        <f>+'INFO ENEL'!Q3811</f>
        <v>PM60C1</v>
      </c>
      <c r="M3823" s="55" t="str">
        <f>+IF(ISERROR(INDEX('Estructuras de Acero y Concreto'!$C$6:$C$577,MATCH(L3823,'Estructuras de Acero y Concreto'!$D$6:$D$577,0)))=FALSE,INDEX('Estructuras de Acero y Concreto'!$C$6:$C$577,MATCH(L3823,'Estructuras de Acero y Concreto'!$D$6:$D$577,0)),IF(ISERROR(INDEX('Estructuras de Madera'!$C$5:$C$122,MATCH(L3823,'Estructuras de Madera'!$D$5:$D$122,0)))=FALSE,INDEX('Estructuras de Madera'!$C$5:$C$122,MATCH(L3823,'Estructuras de Madera'!$D$5:$D$122,0)),INDEX(SICODI!$G$3:$G$2404,MATCH(L3823,SICODI!$G$3:$G$2404,0))))</f>
        <v>EMSU1P60C1</v>
      </c>
      <c r="N3823" s="121" t="str">
        <f>+IF(ISERROR(VLOOKUP(M3823,'Resumen de precios LLTT'!$C$17:$D$3071,2,FALSE))=FALSE,VLOOKUP(M3823,'Resumen de precios LLTT'!$C$17:$D$3071,2,FALSE),VLOOKUP(M3823,SICODI!$G$3:$J$2404,2,FALSE))</f>
        <v>Estructura de  Suspensión compuesto por 1 postes de madera tratada 60' Clase 1</v>
      </c>
      <c r="O3823" s="58">
        <f>+IF(ISERROR(VLOOKUP(M3823,'Resumen de precios LLTT'!$C$17:$G$3071,5,FALSE))=FALSE,VLOOKUP(M3823,'Resumen de precios LLTT'!$C$17:$G$3071,5,FALSE),VLOOKUP(M3823,SICODI!$G$3:$J$2404,4,FALSE))</f>
        <v>2141.5628345688324</v>
      </c>
      <c r="P3823" s="16">
        <f t="shared" si="537"/>
        <v>0.84299999999999997</v>
      </c>
      <c r="Q3823" s="78">
        <f t="shared" si="538"/>
        <v>3946.9003041103579</v>
      </c>
      <c r="R3823" s="56">
        <v>0</v>
      </c>
      <c r="S3823" s="16">
        <f t="shared" si="539"/>
        <v>0.13400000000000001</v>
      </c>
      <c r="T3823" s="79">
        <f t="shared" si="540"/>
        <v>44.073720062565663</v>
      </c>
      <c r="U3823" s="80">
        <f t="shared" si="541"/>
        <v>0.183</v>
      </c>
      <c r="V3823" s="81">
        <f t="shared" si="542"/>
        <v>8.0654907714495163</v>
      </c>
      <c r="W3823" s="79">
        <f t="shared" si="543"/>
        <v>2.7140075144318634</v>
      </c>
      <c r="X3823" s="60">
        <f t="shared" si="544"/>
        <v>2.7</v>
      </c>
      <c r="Y3823" s="56">
        <f>+'INFO ENEL'!R3811</f>
        <v>1</v>
      </c>
      <c r="Z3823" s="59">
        <f t="shared" si="545"/>
        <v>2.7</v>
      </c>
    </row>
    <row r="3824" spans="1:26" ht="15" customHeight="1" x14ac:dyDescent="0.25">
      <c r="A3824" s="55">
        <f>+'INFO ENEL'!A3812</f>
        <v>3807</v>
      </c>
      <c r="B3824" s="121" t="str">
        <f>+INDEX($B$8:$B$15,MATCH(L3824,$L$8:$L$15,0))</f>
        <v>MOD INV_2017</v>
      </c>
      <c r="C3824" s="56" t="str">
        <f>+'INFO ENEL'!B3812</f>
        <v>Lima</v>
      </c>
      <c r="D3824" s="56" t="str">
        <f>+'INFO ENEL'!D3812</f>
        <v>CHANCAY (LIMA)</v>
      </c>
      <c r="E3824" s="56" t="str">
        <f>+'INFO ENEL'!D3812</f>
        <v>CHANCAY (LIMA)</v>
      </c>
      <c r="F3824" s="50">
        <f>+'INFO ENEL'!E3812</f>
        <v>0</v>
      </c>
      <c r="G3824" s="56" t="str">
        <f>+'INFO ENEL'!L3812</f>
        <v>AT</v>
      </c>
      <c r="H3824" s="57">
        <f>+'INFO ENEL'!M3812</f>
        <v>163.05000000000001</v>
      </c>
      <c r="I3824" s="56">
        <f>+'INFO ENEL'!N3812</f>
        <v>18</v>
      </c>
      <c r="J3824" s="56" t="str">
        <f>+'INFO ENEL'!O3812</f>
        <v>Poste</v>
      </c>
      <c r="K3824" s="56" t="str">
        <f>+'INFO ENEL'!P3812</f>
        <v>Madera</v>
      </c>
      <c r="L3824" s="56" t="str">
        <f>+'INFO ENEL'!Q3812</f>
        <v>PM60C1</v>
      </c>
      <c r="M3824" s="55" t="str">
        <f>+IF(ISERROR(INDEX('Estructuras de Acero y Concreto'!$C$6:$C$577,MATCH(L3824,'Estructuras de Acero y Concreto'!$D$6:$D$577,0)))=FALSE,INDEX('Estructuras de Acero y Concreto'!$C$6:$C$577,MATCH(L3824,'Estructuras de Acero y Concreto'!$D$6:$D$577,0)),IF(ISERROR(INDEX('Estructuras de Madera'!$C$5:$C$122,MATCH(L3824,'Estructuras de Madera'!$D$5:$D$122,0)))=FALSE,INDEX('Estructuras de Madera'!$C$5:$C$122,MATCH(L3824,'Estructuras de Madera'!$D$5:$D$122,0)),INDEX(SICODI!$G$3:$G$2404,MATCH(L3824,SICODI!$G$3:$G$2404,0))))</f>
        <v>EMSU1P60C1</v>
      </c>
      <c r="N3824" s="121" t="str">
        <f>+IF(ISERROR(VLOOKUP(M3824,'Resumen de precios LLTT'!$C$17:$D$3071,2,FALSE))=FALSE,VLOOKUP(M3824,'Resumen de precios LLTT'!$C$17:$D$3071,2,FALSE),VLOOKUP(M3824,SICODI!$G$3:$J$2404,2,FALSE))</f>
        <v>Estructura de  Suspensión compuesto por 1 postes de madera tratada 60' Clase 1</v>
      </c>
      <c r="O3824" s="58">
        <f>+IF(ISERROR(VLOOKUP(M3824,'Resumen de precios LLTT'!$C$17:$G$3071,5,FALSE))=FALSE,VLOOKUP(M3824,'Resumen de precios LLTT'!$C$17:$G$3071,5,FALSE),VLOOKUP(M3824,SICODI!$G$3:$J$2404,4,FALSE))</f>
        <v>2141.5628345688324</v>
      </c>
      <c r="P3824" s="16">
        <f t="shared" si="537"/>
        <v>0.84299999999999997</v>
      </c>
      <c r="Q3824" s="78">
        <f t="shared" si="538"/>
        <v>3946.9003041103579</v>
      </c>
      <c r="R3824" s="56">
        <v>0</v>
      </c>
      <c r="S3824" s="16">
        <f t="shared" si="539"/>
        <v>0.13400000000000001</v>
      </c>
      <c r="T3824" s="79">
        <f t="shared" si="540"/>
        <v>44.073720062565663</v>
      </c>
      <c r="U3824" s="80">
        <f t="shared" si="541"/>
        <v>0.183</v>
      </c>
      <c r="V3824" s="81">
        <f t="shared" si="542"/>
        <v>8.0654907714495163</v>
      </c>
      <c r="W3824" s="79">
        <f t="shared" si="543"/>
        <v>2.7140075144318634</v>
      </c>
      <c r="X3824" s="60">
        <f t="shared" si="544"/>
        <v>2.7</v>
      </c>
      <c r="Y3824" s="56">
        <f>+'INFO ENEL'!R3812</f>
        <v>1</v>
      </c>
      <c r="Z3824" s="59">
        <f t="shared" si="545"/>
        <v>2.7</v>
      </c>
    </row>
    <row r="3825" spans="1:26" ht="15" customHeight="1" x14ac:dyDescent="0.25">
      <c r="A3825" s="55">
        <f>+'INFO ENEL'!A3813</f>
        <v>3808</v>
      </c>
      <c r="B3825" s="121" t="str">
        <f>+INDEX($B$8:$B$15,MATCH(L3825,$L$8:$L$15,0))</f>
        <v>MOD INV_2017</v>
      </c>
      <c r="C3825" s="56" t="str">
        <f>+'INFO ENEL'!B3813</f>
        <v>Lima</v>
      </c>
      <c r="D3825" s="56" t="str">
        <f>+'INFO ENEL'!D3813</f>
        <v>CHANCAY (LIMA)</v>
      </c>
      <c r="E3825" s="56" t="str">
        <f>+'INFO ENEL'!D3813</f>
        <v>CHANCAY (LIMA)</v>
      </c>
      <c r="F3825" s="50">
        <f>+'INFO ENEL'!E3813</f>
        <v>0</v>
      </c>
      <c r="G3825" s="56" t="str">
        <f>+'INFO ENEL'!L3813</f>
        <v>AT</v>
      </c>
      <c r="H3825" s="57">
        <f>+'INFO ENEL'!M3813</f>
        <v>145.33000000000001</v>
      </c>
      <c r="I3825" s="56">
        <f>+'INFO ENEL'!N3813</f>
        <v>18</v>
      </c>
      <c r="J3825" s="56" t="str">
        <f>+'INFO ENEL'!O3813</f>
        <v>Poste</v>
      </c>
      <c r="K3825" s="56" t="str">
        <f>+'INFO ENEL'!P3813</f>
        <v>Madera</v>
      </c>
      <c r="L3825" s="56" t="str">
        <f>+'INFO ENEL'!Q3813</f>
        <v>PM60C1</v>
      </c>
      <c r="M3825" s="55" t="str">
        <f>+IF(ISERROR(INDEX('Estructuras de Acero y Concreto'!$C$6:$C$577,MATCH(L3825,'Estructuras de Acero y Concreto'!$D$6:$D$577,0)))=FALSE,INDEX('Estructuras de Acero y Concreto'!$C$6:$C$577,MATCH(L3825,'Estructuras de Acero y Concreto'!$D$6:$D$577,0)),IF(ISERROR(INDEX('Estructuras de Madera'!$C$5:$C$122,MATCH(L3825,'Estructuras de Madera'!$D$5:$D$122,0)))=FALSE,INDEX('Estructuras de Madera'!$C$5:$C$122,MATCH(L3825,'Estructuras de Madera'!$D$5:$D$122,0)),INDEX(SICODI!$G$3:$G$2404,MATCH(L3825,SICODI!$G$3:$G$2404,0))))</f>
        <v>EMSU1P60C1</v>
      </c>
      <c r="N3825" s="121" t="str">
        <f>+IF(ISERROR(VLOOKUP(M3825,'Resumen de precios LLTT'!$C$17:$D$3071,2,FALSE))=FALSE,VLOOKUP(M3825,'Resumen de precios LLTT'!$C$17:$D$3071,2,FALSE),VLOOKUP(M3825,SICODI!$G$3:$J$2404,2,FALSE))</f>
        <v>Estructura de  Suspensión compuesto por 1 postes de madera tratada 60' Clase 1</v>
      </c>
      <c r="O3825" s="58">
        <f>+IF(ISERROR(VLOOKUP(M3825,'Resumen de precios LLTT'!$C$17:$G$3071,5,FALSE))=FALSE,VLOOKUP(M3825,'Resumen de precios LLTT'!$C$17:$G$3071,5,FALSE),VLOOKUP(M3825,SICODI!$G$3:$J$2404,4,FALSE))</f>
        <v>2141.5628345688324</v>
      </c>
      <c r="P3825" s="16">
        <f t="shared" si="537"/>
        <v>0.84299999999999997</v>
      </c>
      <c r="Q3825" s="78">
        <f t="shared" si="538"/>
        <v>3946.9003041103579</v>
      </c>
      <c r="R3825" s="56">
        <v>0</v>
      </c>
      <c r="S3825" s="16">
        <f t="shared" si="539"/>
        <v>0.13400000000000001</v>
      </c>
      <c r="T3825" s="79">
        <f t="shared" si="540"/>
        <v>44.073720062565663</v>
      </c>
      <c r="U3825" s="80">
        <f t="shared" si="541"/>
        <v>0.183</v>
      </c>
      <c r="V3825" s="81">
        <f t="shared" si="542"/>
        <v>8.0654907714495163</v>
      </c>
      <c r="W3825" s="79">
        <f t="shared" si="543"/>
        <v>2.7140075144318634</v>
      </c>
      <c r="X3825" s="60">
        <f t="shared" si="544"/>
        <v>2.7</v>
      </c>
      <c r="Y3825" s="56">
        <f>+'INFO ENEL'!R3813</f>
        <v>1</v>
      </c>
      <c r="Z3825" s="59">
        <f t="shared" si="545"/>
        <v>2.7</v>
      </c>
    </row>
    <row r="3826" spans="1:26" ht="15" customHeight="1" x14ac:dyDescent="0.25">
      <c r="A3826" s="55">
        <f>+'INFO ENEL'!A3814</f>
        <v>3809</v>
      </c>
      <c r="B3826" s="121" t="str">
        <f>+INDEX($B$8:$B$15,MATCH(L3826,$L$8:$L$15,0))</f>
        <v>MOD INV_2017</v>
      </c>
      <c r="C3826" s="56" t="str">
        <f>+'INFO ENEL'!B3814</f>
        <v>Lima</v>
      </c>
      <c r="D3826" s="56" t="str">
        <f>+'INFO ENEL'!D3814</f>
        <v>CHANCAY (LIMA)</v>
      </c>
      <c r="E3826" s="56" t="str">
        <f>+'INFO ENEL'!D3814</f>
        <v>CHANCAY (LIMA)</v>
      </c>
      <c r="F3826" s="50">
        <f>+'INFO ENEL'!E3814</f>
        <v>0</v>
      </c>
      <c r="G3826" s="56" t="str">
        <f>+'INFO ENEL'!L3814</f>
        <v>AT</v>
      </c>
      <c r="H3826" s="57">
        <f>+'INFO ENEL'!M3814</f>
        <v>218.78</v>
      </c>
      <c r="I3826" s="56">
        <f>+'INFO ENEL'!N3814</f>
        <v>18</v>
      </c>
      <c r="J3826" s="56" t="str">
        <f>+'INFO ENEL'!O3814</f>
        <v>Poste</v>
      </c>
      <c r="K3826" s="56" t="str">
        <f>+'INFO ENEL'!P3814</f>
        <v>Madera</v>
      </c>
      <c r="L3826" s="56" t="str">
        <f>+'INFO ENEL'!Q3814</f>
        <v>PM60C1</v>
      </c>
      <c r="M3826" s="55" t="str">
        <f>+IF(ISERROR(INDEX('Estructuras de Acero y Concreto'!$C$6:$C$577,MATCH(L3826,'Estructuras de Acero y Concreto'!$D$6:$D$577,0)))=FALSE,INDEX('Estructuras de Acero y Concreto'!$C$6:$C$577,MATCH(L3826,'Estructuras de Acero y Concreto'!$D$6:$D$577,0)),IF(ISERROR(INDEX('Estructuras de Madera'!$C$5:$C$122,MATCH(L3826,'Estructuras de Madera'!$D$5:$D$122,0)))=FALSE,INDEX('Estructuras de Madera'!$C$5:$C$122,MATCH(L3826,'Estructuras de Madera'!$D$5:$D$122,0)),INDEX(SICODI!$G$3:$G$2404,MATCH(L3826,SICODI!$G$3:$G$2404,0))))</f>
        <v>EMSU1P60C1</v>
      </c>
      <c r="N3826" s="121" t="str">
        <f>+IF(ISERROR(VLOOKUP(M3826,'Resumen de precios LLTT'!$C$17:$D$3071,2,FALSE))=FALSE,VLOOKUP(M3826,'Resumen de precios LLTT'!$C$17:$D$3071,2,FALSE),VLOOKUP(M3826,SICODI!$G$3:$J$2404,2,FALSE))</f>
        <v>Estructura de  Suspensión compuesto por 1 postes de madera tratada 60' Clase 1</v>
      </c>
      <c r="O3826" s="58">
        <f>+IF(ISERROR(VLOOKUP(M3826,'Resumen de precios LLTT'!$C$17:$G$3071,5,FALSE))=FALSE,VLOOKUP(M3826,'Resumen de precios LLTT'!$C$17:$G$3071,5,FALSE),VLOOKUP(M3826,SICODI!$G$3:$J$2404,4,FALSE))</f>
        <v>2141.5628345688324</v>
      </c>
      <c r="P3826" s="16">
        <f t="shared" si="537"/>
        <v>0.84299999999999997</v>
      </c>
      <c r="Q3826" s="78">
        <f t="shared" si="538"/>
        <v>3946.9003041103579</v>
      </c>
      <c r="R3826" s="56">
        <v>0</v>
      </c>
      <c r="S3826" s="16">
        <f t="shared" si="539"/>
        <v>0.13400000000000001</v>
      </c>
      <c r="T3826" s="79">
        <f t="shared" si="540"/>
        <v>44.073720062565663</v>
      </c>
      <c r="U3826" s="80">
        <f t="shared" si="541"/>
        <v>0.183</v>
      </c>
      <c r="V3826" s="81">
        <f t="shared" si="542"/>
        <v>8.0654907714495163</v>
      </c>
      <c r="W3826" s="79">
        <f t="shared" si="543"/>
        <v>2.7140075144318634</v>
      </c>
      <c r="X3826" s="60">
        <f t="shared" si="544"/>
        <v>2.7</v>
      </c>
      <c r="Y3826" s="56">
        <f>+'INFO ENEL'!R3814</f>
        <v>1</v>
      </c>
      <c r="Z3826" s="59">
        <f t="shared" si="545"/>
        <v>2.7</v>
      </c>
    </row>
    <row r="3827" spans="1:26" ht="15" customHeight="1" x14ac:dyDescent="0.25">
      <c r="A3827" s="55">
        <f>+'INFO ENEL'!A3815</f>
        <v>3810</v>
      </c>
      <c r="B3827" s="121" t="str">
        <f>+INDEX($B$8:$B$15,MATCH(L3827,$L$8:$L$15,0))</f>
        <v>MOD INV_2017</v>
      </c>
      <c r="C3827" s="56" t="str">
        <f>+'INFO ENEL'!B3815</f>
        <v>Lima</v>
      </c>
      <c r="D3827" s="56" t="str">
        <f>+'INFO ENEL'!D3815</f>
        <v>CHANCAY (LIMA)</v>
      </c>
      <c r="E3827" s="56" t="str">
        <f>+'INFO ENEL'!D3815</f>
        <v>CHANCAY (LIMA)</v>
      </c>
      <c r="F3827" s="50">
        <f>+'INFO ENEL'!E3815</f>
        <v>0</v>
      </c>
      <c r="G3827" s="56" t="str">
        <f>+'INFO ENEL'!L3815</f>
        <v>AT</v>
      </c>
      <c r="H3827" s="57">
        <f>+'INFO ENEL'!M3815</f>
        <v>245.14</v>
      </c>
      <c r="I3827" s="56">
        <f>+'INFO ENEL'!N3815</f>
        <v>18</v>
      </c>
      <c r="J3827" s="56" t="str">
        <f>+'INFO ENEL'!O3815</f>
        <v>Poste</v>
      </c>
      <c r="K3827" s="56" t="str">
        <f>+'INFO ENEL'!P3815</f>
        <v>Madera</v>
      </c>
      <c r="L3827" s="56" t="str">
        <f>+'INFO ENEL'!Q3815</f>
        <v>PM60C1</v>
      </c>
      <c r="M3827" s="55" t="str">
        <f>+IF(ISERROR(INDEX('Estructuras de Acero y Concreto'!$C$6:$C$577,MATCH(L3827,'Estructuras de Acero y Concreto'!$D$6:$D$577,0)))=FALSE,INDEX('Estructuras de Acero y Concreto'!$C$6:$C$577,MATCH(L3827,'Estructuras de Acero y Concreto'!$D$6:$D$577,0)),IF(ISERROR(INDEX('Estructuras de Madera'!$C$5:$C$122,MATCH(L3827,'Estructuras de Madera'!$D$5:$D$122,0)))=FALSE,INDEX('Estructuras de Madera'!$C$5:$C$122,MATCH(L3827,'Estructuras de Madera'!$D$5:$D$122,0)),INDEX(SICODI!$G$3:$G$2404,MATCH(L3827,SICODI!$G$3:$G$2404,0))))</f>
        <v>EMSU1P60C1</v>
      </c>
      <c r="N3827" s="121" t="str">
        <f>+IF(ISERROR(VLOOKUP(M3827,'Resumen de precios LLTT'!$C$17:$D$3071,2,FALSE))=FALSE,VLOOKUP(M3827,'Resumen de precios LLTT'!$C$17:$D$3071,2,FALSE),VLOOKUP(M3827,SICODI!$G$3:$J$2404,2,FALSE))</f>
        <v>Estructura de  Suspensión compuesto por 1 postes de madera tratada 60' Clase 1</v>
      </c>
      <c r="O3827" s="58">
        <f>+IF(ISERROR(VLOOKUP(M3827,'Resumen de precios LLTT'!$C$17:$G$3071,5,FALSE))=FALSE,VLOOKUP(M3827,'Resumen de precios LLTT'!$C$17:$G$3071,5,FALSE),VLOOKUP(M3827,SICODI!$G$3:$J$2404,4,FALSE))</f>
        <v>2141.5628345688324</v>
      </c>
      <c r="P3827" s="16">
        <f t="shared" si="537"/>
        <v>0.84299999999999997</v>
      </c>
      <c r="Q3827" s="78">
        <f t="shared" si="538"/>
        <v>3946.9003041103579</v>
      </c>
      <c r="R3827" s="56">
        <v>0</v>
      </c>
      <c r="S3827" s="16">
        <f t="shared" si="539"/>
        <v>0.13400000000000001</v>
      </c>
      <c r="T3827" s="79">
        <f t="shared" si="540"/>
        <v>44.073720062565663</v>
      </c>
      <c r="U3827" s="80">
        <f t="shared" si="541"/>
        <v>0.183</v>
      </c>
      <c r="V3827" s="81">
        <f t="shared" si="542"/>
        <v>8.0654907714495163</v>
      </c>
      <c r="W3827" s="79">
        <f t="shared" si="543"/>
        <v>2.7140075144318634</v>
      </c>
      <c r="X3827" s="60">
        <f t="shared" si="544"/>
        <v>2.7</v>
      </c>
      <c r="Y3827" s="56">
        <f>+'INFO ENEL'!R3815</f>
        <v>1</v>
      </c>
      <c r="Z3827" s="59">
        <f t="shared" si="545"/>
        <v>2.7</v>
      </c>
    </row>
    <row r="3828" spans="1:26" ht="15" customHeight="1" x14ac:dyDescent="0.25">
      <c r="A3828" s="55">
        <f>+'INFO ENEL'!A3816</f>
        <v>3811</v>
      </c>
      <c r="B3828" s="121" t="str">
        <f>+INDEX($B$8:$B$15,MATCH(L3828,$L$8:$L$15,0))</f>
        <v>MOD INV_2017</v>
      </c>
      <c r="C3828" s="56" t="str">
        <f>+'INFO ENEL'!B3816</f>
        <v>Lima</v>
      </c>
      <c r="D3828" s="56" t="str">
        <f>+'INFO ENEL'!D3816</f>
        <v>CHANCAY (LIMA)</v>
      </c>
      <c r="E3828" s="56" t="str">
        <f>+'INFO ENEL'!D3816</f>
        <v>CHANCAY (LIMA)</v>
      </c>
      <c r="F3828" s="50">
        <f>+'INFO ENEL'!E3816</f>
        <v>0</v>
      </c>
      <c r="G3828" s="56" t="str">
        <f>+'INFO ENEL'!L3816</f>
        <v>AT</v>
      </c>
      <c r="H3828" s="57">
        <f>+'INFO ENEL'!M3816</f>
        <v>195.38</v>
      </c>
      <c r="I3828" s="56">
        <f>+'INFO ENEL'!N3816</f>
        <v>18</v>
      </c>
      <c r="J3828" s="56" t="str">
        <f>+'INFO ENEL'!O3816</f>
        <v>Poste</v>
      </c>
      <c r="K3828" s="56" t="str">
        <f>+'INFO ENEL'!P3816</f>
        <v>Madera</v>
      </c>
      <c r="L3828" s="56" t="str">
        <f>+'INFO ENEL'!Q3816</f>
        <v>PM60C1</v>
      </c>
      <c r="M3828" s="55" t="str">
        <f>+IF(ISERROR(INDEX('Estructuras de Acero y Concreto'!$C$6:$C$577,MATCH(L3828,'Estructuras de Acero y Concreto'!$D$6:$D$577,0)))=FALSE,INDEX('Estructuras de Acero y Concreto'!$C$6:$C$577,MATCH(L3828,'Estructuras de Acero y Concreto'!$D$6:$D$577,0)),IF(ISERROR(INDEX('Estructuras de Madera'!$C$5:$C$122,MATCH(L3828,'Estructuras de Madera'!$D$5:$D$122,0)))=FALSE,INDEX('Estructuras de Madera'!$C$5:$C$122,MATCH(L3828,'Estructuras de Madera'!$D$5:$D$122,0)),INDEX(SICODI!$G$3:$G$2404,MATCH(L3828,SICODI!$G$3:$G$2404,0))))</f>
        <v>EMSU1P60C1</v>
      </c>
      <c r="N3828" s="121" t="str">
        <f>+IF(ISERROR(VLOOKUP(M3828,'Resumen de precios LLTT'!$C$17:$D$3071,2,FALSE))=FALSE,VLOOKUP(M3828,'Resumen de precios LLTT'!$C$17:$D$3071,2,FALSE),VLOOKUP(M3828,SICODI!$G$3:$J$2404,2,FALSE))</f>
        <v>Estructura de  Suspensión compuesto por 1 postes de madera tratada 60' Clase 1</v>
      </c>
      <c r="O3828" s="58">
        <f>+IF(ISERROR(VLOOKUP(M3828,'Resumen de precios LLTT'!$C$17:$G$3071,5,FALSE))=FALSE,VLOOKUP(M3828,'Resumen de precios LLTT'!$C$17:$G$3071,5,FALSE),VLOOKUP(M3828,SICODI!$G$3:$J$2404,4,FALSE))</f>
        <v>2141.5628345688324</v>
      </c>
      <c r="P3828" s="16">
        <f t="shared" si="537"/>
        <v>0.84299999999999997</v>
      </c>
      <c r="Q3828" s="78">
        <f t="shared" si="538"/>
        <v>3946.9003041103579</v>
      </c>
      <c r="R3828" s="56">
        <v>0</v>
      </c>
      <c r="S3828" s="16">
        <f t="shared" si="539"/>
        <v>0.13400000000000001</v>
      </c>
      <c r="T3828" s="79">
        <f t="shared" si="540"/>
        <v>44.073720062565663</v>
      </c>
      <c r="U3828" s="80">
        <f t="shared" si="541"/>
        <v>0.183</v>
      </c>
      <c r="V3828" s="81">
        <f t="shared" si="542"/>
        <v>8.0654907714495163</v>
      </c>
      <c r="W3828" s="79">
        <f t="shared" si="543"/>
        <v>2.7140075144318634</v>
      </c>
      <c r="X3828" s="60">
        <f t="shared" si="544"/>
        <v>2.7</v>
      </c>
      <c r="Y3828" s="56">
        <f>+'INFO ENEL'!R3816</f>
        <v>1</v>
      </c>
      <c r="Z3828" s="59">
        <f t="shared" si="545"/>
        <v>2.7</v>
      </c>
    </row>
    <row r="3829" spans="1:26" ht="15" customHeight="1" x14ac:dyDescent="0.25">
      <c r="A3829" s="55">
        <f>+'INFO ENEL'!A3817</f>
        <v>3812</v>
      </c>
      <c r="B3829" s="121" t="str">
        <f>+INDEX($B$8:$B$15,MATCH(L3829,$L$8:$L$15,0))</f>
        <v>MOD INV_2017</v>
      </c>
      <c r="C3829" s="56" t="str">
        <f>+'INFO ENEL'!B3817</f>
        <v>Lima</v>
      </c>
      <c r="D3829" s="56" t="str">
        <f>+'INFO ENEL'!D3817</f>
        <v>CHANCAY (LIMA)</v>
      </c>
      <c r="E3829" s="56" t="str">
        <f>+'INFO ENEL'!D3817</f>
        <v>CHANCAY (LIMA)</v>
      </c>
      <c r="F3829" s="50">
        <f>+'INFO ENEL'!E3817</f>
        <v>0</v>
      </c>
      <c r="G3829" s="56" t="str">
        <f>+'INFO ENEL'!L3817</f>
        <v>AT</v>
      </c>
      <c r="H3829" s="57">
        <f>+'INFO ENEL'!M3817</f>
        <v>186.65</v>
      </c>
      <c r="I3829" s="56">
        <f>+'INFO ENEL'!N3817</f>
        <v>18</v>
      </c>
      <c r="J3829" s="56" t="str">
        <f>+'INFO ENEL'!O3817</f>
        <v>Poste</v>
      </c>
      <c r="K3829" s="56" t="str">
        <f>+'INFO ENEL'!P3817</f>
        <v>Madera</v>
      </c>
      <c r="L3829" s="56" t="str">
        <f>+'INFO ENEL'!Q3817</f>
        <v>PM60C1</v>
      </c>
      <c r="M3829" s="55" t="str">
        <f>+IF(ISERROR(INDEX('Estructuras de Acero y Concreto'!$C$6:$C$577,MATCH(L3829,'Estructuras de Acero y Concreto'!$D$6:$D$577,0)))=FALSE,INDEX('Estructuras de Acero y Concreto'!$C$6:$C$577,MATCH(L3829,'Estructuras de Acero y Concreto'!$D$6:$D$577,0)),IF(ISERROR(INDEX('Estructuras de Madera'!$C$5:$C$122,MATCH(L3829,'Estructuras de Madera'!$D$5:$D$122,0)))=FALSE,INDEX('Estructuras de Madera'!$C$5:$C$122,MATCH(L3829,'Estructuras de Madera'!$D$5:$D$122,0)),INDEX(SICODI!$G$3:$G$2404,MATCH(L3829,SICODI!$G$3:$G$2404,0))))</f>
        <v>EMSU1P60C1</v>
      </c>
      <c r="N3829" s="121" t="str">
        <f>+IF(ISERROR(VLOOKUP(M3829,'Resumen de precios LLTT'!$C$17:$D$3071,2,FALSE))=FALSE,VLOOKUP(M3829,'Resumen de precios LLTT'!$C$17:$D$3071,2,FALSE),VLOOKUP(M3829,SICODI!$G$3:$J$2404,2,FALSE))</f>
        <v>Estructura de  Suspensión compuesto por 1 postes de madera tratada 60' Clase 1</v>
      </c>
      <c r="O3829" s="58">
        <f>+IF(ISERROR(VLOOKUP(M3829,'Resumen de precios LLTT'!$C$17:$G$3071,5,FALSE))=FALSE,VLOOKUP(M3829,'Resumen de precios LLTT'!$C$17:$G$3071,5,FALSE),VLOOKUP(M3829,SICODI!$G$3:$J$2404,4,FALSE))</f>
        <v>2141.5628345688324</v>
      </c>
      <c r="P3829" s="16">
        <f t="shared" si="537"/>
        <v>0.84299999999999997</v>
      </c>
      <c r="Q3829" s="78">
        <f t="shared" si="538"/>
        <v>3946.9003041103579</v>
      </c>
      <c r="R3829" s="56">
        <v>0</v>
      </c>
      <c r="S3829" s="16">
        <f t="shared" si="539"/>
        <v>0.13400000000000001</v>
      </c>
      <c r="T3829" s="79">
        <f t="shared" si="540"/>
        <v>44.073720062565663</v>
      </c>
      <c r="U3829" s="80">
        <f t="shared" si="541"/>
        <v>0.183</v>
      </c>
      <c r="V3829" s="81">
        <f t="shared" si="542"/>
        <v>8.0654907714495163</v>
      </c>
      <c r="W3829" s="79">
        <f t="shared" si="543"/>
        <v>2.7140075144318634</v>
      </c>
      <c r="X3829" s="60">
        <f t="shared" si="544"/>
        <v>2.7</v>
      </c>
      <c r="Y3829" s="56">
        <f>+'INFO ENEL'!R3817</f>
        <v>1</v>
      </c>
      <c r="Z3829" s="59">
        <f t="shared" si="545"/>
        <v>2.7</v>
      </c>
    </row>
    <row r="3830" spans="1:26" ht="15" customHeight="1" x14ac:dyDescent="0.25">
      <c r="A3830" s="55">
        <f>+'INFO ENEL'!A3818</f>
        <v>3813</v>
      </c>
      <c r="B3830" s="121" t="str">
        <f>+INDEX($B$8:$B$15,MATCH(L3830,$L$8:$L$15,0))</f>
        <v>MOD INV_2017</v>
      </c>
      <c r="C3830" s="56" t="str">
        <f>+'INFO ENEL'!B3818</f>
        <v>Lima</v>
      </c>
      <c r="D3830" s="56" t="str">
        <f>+'INFO ENEL'!D3818</f>
        <v>CHANCAY (LIMA)</v>
      </c>
      <c r="E3830" s="56" t="str">
        <f>+'INFO ENEL'!D3818</f>
        <v>CHANCAY (LIMA)</v>
      </c>
      <c r="F3830" s="50">
        <f>+'INFO ENEL'!E3818</f>
        <v>0</v>
      </c>
      <c r="G3830" s="56" t="str">
        <f>+'INFO ENEL'!L3818</f>
        <v>AT</v>
      </c>
      <c r="H3830" s="57">
        <f>+'INFO ENEL'!M3818</f>
        <v>235.39</v>
      </c>
      <c r="I3830" s="56">
        <f>+'INFO ENEL'!N3818</f>
        <v>18</v>
      </c>
      <c r="J3830" s="56" t="str">
        <f>+'INFO ENEL'!O3818</f>
        <v>Poste</v>
      </c>
      <c r="K3830" s="56" t="str">
        <f>+'INFO ENEL'!P3818</f>
        <v>Concreto</v>
      </c>
      <c r="L3830" s="56" t="str">
        <f>+'INFO ENEL'!Q3818</f>
        <v>PA18/7600</v>
      </c>
      <c r="M3830" s="55" t="str">
        <f>+IF(ISERROR(INDEX('Estructuras de Acero y Concreto'!$C$6:$C$577,MATCH(L3830,'Estructuras de Acero y Concreto'!$D$6:$D$577,0)))=FALSE,INDEX('Estructuras de Acero y Concreto'!$C$6:$C$577,MATCH(L3830,'Estructuras de Acero y Concreto'!$D$6:$D$577,0)),IF(ISERROR(INDEX('Estructuras de Madera'!$C$5:$C$122,MATCH(L3830,'Estructuras de Madera'!$D$5:$D$122,0)))=FALSE,INDEX('Estructuras de Madera'!$C$5:$C$122,MATCH(L3830,'Estructuras de Madera'!$D$5:$D$122,0)),INDEX(SICODI!$G$3:$G$2404,MATCH(L3830,SICODI!$G$3:$G$2404,0))))</f>
        <v>EA060COU0S0-300-A2</v>
      </c>
      <c r="N3830" s="121" t="str">
        <f>+IF(ISERROR(VLOOKUP(M3830,'Resumen de precios LLTT'!$C$17:$D$3071,2,FALSE))=FALSE,VLOOKUP(M3830,'Resumen de precios LLTT'!$C$17:$D$3071,2,FALSE),VLOOKUP(M3830,SICODI!$G$3:$J$2404,2,FALSE))</f>
        <v>1 Poste autosoportable de acero (18/7600) de ángulo mayor y terminal (90°) Tipo ATU1-18</v>
      </c>
      <c r="O3830" s="58">
        <f>+IF(ISERROR(VLOOKUP(M3830,'Resumen de precios LLTT'!$C$17:$G$3071,5,FALSE))=FALSE,VLOOKUP(M3830,'Resumen de precios LLTT'!$C$17:$G$3071,5,FALSE),VLOOKUP(M3830,SICODI!$G$3:$J$2404,4,FALSE))</f>
        <v>17210.080167841363</v>
      </c>
      <c r="P3830" s="16">
        <f t="shared" si="537"/>
        <v>0.84299999999999997</v>
      </c>
      <c r="Q3830" s="78">
        <f t="shared" si="538"/>
        <v>31718.177749331629</v>
      </c>
      <c r="R3830" s="56">
        <v>0</v>
      </c>
      <c r="S3830" s="16">
        <f t="shared" si="539"/>
        <v>0.13400000000000001</v>
      </c>
      <c r="T3830" s="79">
        <f t="shared" si="540"/>
        <v>354.18631820086989</v>
      </c>
      <c r="U3830" s="80">
        <f t="shared" si="541"/>
        <v>0.183</v>
      </c>
      <c r="V3830" s="81">
        <f t="shared" si="542"/>
        <v>64.816096230759186</v>
      </c>
      <c r="W3830" s="79">
        <f t="shared" si="543"/>
        <v>21.810374248906953</v>
      </c>
      <c r="X3830" s="60">
        <f t="shared" si="544"/>
        <v>21.8</v>
      </c>
      <c r="Y3830" s="56">
        <f>+'INFO ENEL'!R3818</f>
        <v>1</v>
      </c>
      <c r="Z3830" s="59">
        <f t="shared" si="545"/>
        <v>21.8</v>
      </c>
    </row>
    <row r="3831" spans="1:26" ht="15" customHeight="1" x14ac:dyDescent="0.25">
      <c r="A3831" s="55">
        <f>+'INFO ENEL'!A3819</f>
        <v>3814</v>
      </c>
      <c r="B3831" s="121" t="str">
        <f>+INDEX($B$8:$B$15,MATCH(L3831,$L$8:$L$15,0))</f>
        <v>MOD INV_2017</v>
      </c>
      <c r="C3831" s="56" t="str">
        <f>+'INFO ENEL'!B3819</f>
        <v>Lima</v>
      </c>
      <c r="D3831" s="56" t="str">
        <f>+'INFO ENEL'!D3819</f>
        <v>CHANCAY (LIMA)</v>
      </c>
      <c r="E3831" s="56" t="str">
        <f>+'INFO ENEL'!D3819</f>
        <v>CHANCAY (LIMA)</v>
      </c>
      <c r="F3831" s="50">
        <f>+'INFO ENEL'!E3819</f>
        <v>0</v>
      </c>
      <c r="G3831" s="56" t="str">
        <f>+'INFO ENEL'!L3819</f>
        <v>AT</v>
      </c>
      <c r="H3831" s="57">
        <f>+'INFO ENEL'!M3819</f>
        <v>273.67</v>
      </c>
      <c r="I3831" s="56">
        <f>+'INFO ENEL'!N3819</f>
        <v>18</v>
      </c>
      <c r="J3831" s="56" t="str">
        <f>+'INFO ENEL'!O3819</f>
        <v>Poste</v>
      </c>
      <c r="K3831" s="56" t="str">
        <f>+'INFO ENEL'!P3819</f>
        <v>Madera</v>
      </c>
      <c r="L3831" s="56" t="str">
        <f>+'INFO ENEL'!Q3819</f>
        <v>PM60C1</v>
      </c>
      <c r="M3831" s="55" t="str">
        <f>+IF(ISERROR(INDEX('Estructuras de Acero y Concreto'!$C$6:$C$577,MATCH(L3831,'Estructuras de Acero y Concreto'!$D$6:$D$577,0)))=FALSE,INDEX('Estructuras de Acero y Concreto'!$C$6:$C$577,MATCH(L3831,'Estructuras de Acero y Concreto'!$D$6:$D$577,0)),IF(ISERROR(INDEX('Estructuras de Madera'!$C$5:$C$122,MATCH(L3831,'Estructuras de Madera'!$D$5:$D$122,0)))=FALSE,INDEX('Estructuras de Madera'!$C$5:$C$122,MATCH(L3831,'Estructuras de Madera'!$D$5:$D$122,0)),INDEX(SICODI!$G$3:$G$2404,MATCH(L3831,SICODI!$G$3:$G$2404,0))))</f>
        <v>EMSU1P60C1</v>
      </c>
      <c r="N3831" s="121" t="str">
        <f>+IF(ISERROR(VLOOKUP(M3831,'Resumen de precios LLTT'!$C$17:$D$3071,2,FALSE))=FALSE,VLOOKUP(M3831,'Resumen de precios LLTT'!$C$17:$D$3071,2,FALSE),VLOOKUP(M3831,SICODI!$G$3:$J$2404,2,FALSE))</f>
        <v>Estructura de  Suspensión compuesto por 1 postes de madera tratada 60' Clase 1</v>
      </c>
      <c r="O3831" s="58">
        <f>+IF(ISERROR(VLOOKUP(M3831,'Resumen de precios LLTT'!$C$17:$G$3071,5,FALSE))=FALSE,VLOOKUP(M3831,'Resumen de precios LLTT'!$C$17:$G$3071,5,FALSE),VLOOKUP(M3831,SICODI!$G$3:$J$2404,4,FALSE))</f>
        <v>2141.5628345688324</v>
      </c>
      <c r="P3831" s="16">
        <f t="shared" si="537"/>
        <v>0.84299999999999997</v>
      </c>
      <c r="Q3831" s="78">
        <f t="shared" si="538"/>
        <v>3946.9003041103579</v>
      </c>
      <c r="R3831" s="56">
        <v>0</v>
      </c>
      <c r="S3831" s="16">
        <f t="shared" si="539"/>
        <v>0.13400000000000001</v>
      </c>
      <c r="T3831" s="79">
        <f t="shared" si="540"/>
        <v>44.073720062565663</v>
      </c>
      <c r="U3831" s="80">
        <f t="shared" si="541"/>
        <v>0.183</v>
      </c>
      <c r="V3831" s="81">
        <f t="shared" si="542"/>
        <v>8.0654907714495163</v>
      </c>
      <c r="W3831" s="79">
        <f t="shared" si="543"/>
        <v>2.7140075144318634</v>
      </c>
      <c r="X3831" s="60">
        <f t="shared" si="544"/>
        <v>2.7</v>
      </c>
      <c r="Y3831" s="56">
        <f>+'INFO ENEL'!R3819</f>
        <v>1</v>
      </c>
      <c r="Z3831" s="59">
        <f t="shared" si="545"/>
        <v>2.7</v>
      </c>
    </row>
    <row r="3832" spans="1:26" ht="15" customHeight="1" x14ac:dyDescent="0.25">
      <c r="A3832" s="55">
        <f>+'INFO ENEL'!A3820</f>
        <v>3815</v>
      </c>
      <c r="B3832" s="121" t="str">
        <f>+INDEX($B$8:$B$15,MATCH(L3832,$L$8:$L$15,0))</f>
        <v>MOD INV_2017</v>
      </c>
      <c r="C3832" s="56" t="str">
        <f>+'INFO ENEL'!B3820</f>
        <v>Lima</v>
      </c>
      <c r="D3832" s="56" t="str">
        <f>+'INFO ENEL'!D3820</f>
        <v>CHANCAY (LIMA)</v>
      </c>
      <c r="E3832" s="56" t="str">
        <f>+'INFO ENEL'!D3820</f>
        <v>CHANCAY (LIMA)</v>
      </c>
      <c r="F3832" s="50">
        <f>+'INFO ENEL'!E3820</f>
        <v>0</v>
      </c>
      <c r="G3832" s="56" t="str">
        <f>+'INFO ENEL'!L3820</f>
        <v>AT</v>
      </c>
      <c r="H3832" s="57">
        <f>+'INFO ENEL'!M3820</f>
        <v>214.88</v>
      </c>
      <c r="I3832" s="56">
        <f>+'INFO ENEL'!N3820</f>
        <v>18</v>
      </c>
      <c r="J3832" s="56" t="str">
        <f>+'INFO ENEL'!O3820</f>
        <v>Poste</v>
      </c>
      <c r="K3832" s="56" t="str">
        <f>+'INFO ENEL'!P3820</f>
        <v>Madera</v>
      </c>
      <c r="L3832" s="56" t="str">
        <f>+'INFO ENEL'!Q3820</f>
        <v>PM60C1</v>
      </c>
      <c r="M3832" s="55" t="str">
        <f>+IF(ISERROR(INDEX('Estructuras de Acero y Concreto'!$C$6:$C$577,MATCH(L3832,'Estructuras de Acero y Concreto'!$D$6:$D$577,0)))=FALSE,INDEX('Estructuras de Acero y Concreto'!$C$6:$C$577,MATCH(L3832,'Estructuras de Acero y Concreto'!$D$6:$D$577,0)),IF(ISERROR(INDEX('Estructuras de Madera'!$C$5:$C$122,MATCH(L3832,'Estructuras de Madera'!$D$5:$D$122,0)))=FALSE,INDEX('Estructuras de Madera'!$C$5:$C$122,MATCH(L3832,'Estructuras de Madera'!$D$5:$D$122,0)),INDEX(SICODI!$G$3:$G$2404,MATCH(L3832,SICODI!$G$3:$G$2404,0))))</f>
        <v>EMSU1P60C1</v>
      </c>
      <c r="N3832" s="121" t="str">
        <f>+IF(ISERROR(VLOOKUP(M3832,'Resumen de precios LLTT'!$C$17:$D$3071,2,FALSE))=FALSE,VLOOKUP(M3832,'Resumen de precios LLTT'!$C$17:$D$3071,2,FALSE),VLOOKUP(M3832,SICODI!$G$3:$J$2404,2,FALSE))</f>
        <v>Estructura de  Suspensión compuesto por 1 postes de madera tratada 60' Clase 1</v>
      </c>
      <c r="O3832" s="58">
        <f>+IF(ISERROR(VLOOKUP(M3832,'Resumen de precios LLTT'!$C$17:$G$3071,5,FALSE))=FALSE,VLOOKUP(M3832,'Resumen de precios LLTT'!$C$17:$G$3071,5,FALSE),VLOOKUP(M3832,SICODI!$G$3:$J$2404,4,FALSE))</f>
        <v>2141.5628345688324</v>
      </c>
      <c r="P3832" s="16">
        <f t="shared" si="537"/>
        <v>0.84299999999999997</v>
      </c>
      <c r="Q3832" s="78">
        <f t="shared" si="538"/>
        <v>3946.9003041103579</v>
      </c>
      <c r="R3832" s="56">
        <v>0</v>
      </c>
      <c r="S3832" s="16">
        <f t="shared" si="539"/>
        <v>0.13400000000000001</v>
      </c>
      <c r="T3832" s="79">
        <f t="shared" si="540"/>
        <v>44.073720062565663</v>
      </c>
      <c r="U3832" s="80">
        <f t="shared" si="541"/>
        <v>0.183</v>
      </c>
      <c r="V3832" s="81">
        <f t="shared" si="542"/>
        <v>8.0654907714495163</v>
      </c>
      <c r="W3832" s="79">
        <f t="shared" si="543"/>
        <v>2.7140075144318634</v>
      </c>
      <c r="X3832" s="60">
        <f t="shared" si="544"/>
        <v>2.7</v>
      </c>
      <c r="Y3832" s="56">
        <f>+'INFO ENEL'!R3820</f>
        <v>1</v>
      </c>
      <c r="Z3832" s="59">
        <f t="shared" si="545"/>
        <v>2.7</v>
      </c>
    </row>
    <row r="3833" spans="1:26" ht="15" customHeight="1" x14ac:dyDescent="0.25">
      <c r="A3833" s="55">
        <f>+'INFO ENEL'!A3821</f>
        <v>3816</v>
      </c>
      <c r="B3833" s="121" t="str">
        <f>+INDEX($B$8:$B$15,MATCH(L3833,$L$8:$L$15,0))</f>
        <v>MOD INV_2017</v>
      </c>
      <c r="C3833" s="56" t="str">
        <f>+'INFO ENEL'!B3821</f>
        <v>Lima</v>
      </c>
      <c r="D3833" s="56" t="str">
        <f>+'INFO ENEL'!D3821</f>
        <v>CHANCAY (LIMA)</v>
      </c>
      <c r="E3833" s="56" t="str">
        <f>+'INFO ENEL'!D3821</f>
        <v>CHANCAY (LIMA)</v>
      </c>
      <c r="F3833" s="50">
        <f>+'INFO ENEL'!E3821</f>
        <v>0</v>
      </c>
      <c r="G3833" s="56" t="str">
        <f>+'INFO ENEL'!L3821</f>
        <v>AT</v>
      </c>
      <c r="H3833" s="57">
        <f>+'INFO ENEL'!M3821</f>
        <v>244.57</v>
      </c>
      <c r="I3833" s="56">
        <f>+'INFO ENEL'!N3821</f>
        <v>18</v>
      </c>
      <c r="J3833" s="56" t="str">
        <f>+'INFO ENEL'!O3821</f>
        <v>Poste</v>
      </c>
      <c r="K3833" s="56" t="str">
        <f>+'INFO ENEL'!P3821</f>
        <v>Madera</v>
      </c>
      <c r="L3833" s="56" t="str">
        <f>+'INFO ENEL'!Q3821</f>
        <v>PM60C1</v>
      </c>
      <c r="M3833" s="55" t="str">
        <f>+IF(ISERROR(INDEX('Estructuras de Acero y Concreto'!$C$6:$C$577,MATCH(L3833,'Estructuras de Acero y Concreto'!$D$6:$D$577,0)))=FALSE,INDEX('Estructuras de Acero y Concreto'!$C$6:$C$577,MATCH(L3833,'Estructuras de Acero y Concreto'!$D$6:$D$577,0)),IF(ISERROR(INDEX('Estructuras de Madera'!$C$5:$C$122,MATCH(L3833,'Estructuras de Madera'!$D$5:$D$122,0)))=FALSE,INDEX('Estructuras de Madera'!$C$5:$C$122,MATCH(L3833,'Estructuras de Madera'!$D$5:$D$122,0)),INDEX(SICODI!$G$3:$G$2404,MATCH(L3833,SICODI!$G$3:$G$2404,0))))</f>
        <v>EMSU1P60C1</v>
      </c>
      <c r="N3833" s="121" t="str">
        <f>+IF(ISERROR(VLOOKUP(M3833,'Resumen de precios LLTT'!$C$17:$D$3071,2,FALSE))=FALSE,VLOOKUP(M3833,'Resumen de precios LLTT'!$C$17:$D$3071,2,FALSE),VLOOKUP(M3833,SICODI!$G$3:$J$2404,2,FALSE))</f>
        <v>Estructura de  Suspensión compuesto por 1 postes de madera tratada 60' Clase 1</v>
      </c>
      <c r="O3833" s="58">
        <f>+IF(ISERROR(VLOOKUP(M3833,'Resumen de precios LLTT'!$C$17:$G$3071,5,FALSE))=FALSE,VLOOKUP(M3833,'Resumen de precios LLTT'!$C$17:$G$3071,5,FALSE),VLOOKUP(M3833,SICODI!$G$3:$J$2404,4,FALSE))</f>
        <v>2141.5628345688324</v>
      </c>
      <c r="P3833" s="16">
        <f t="shared" si="537"/>
        <v>0.84299999999999997</v>
      </c>
      <c r="Q3833" s="78">
        <f t="shared" si="538"/>
        <v>3946.9003041103579</v>
      </c>
      <c r="R3833" s="56">
        <v>0</v>
      </c>
      <c r="S3833" s="16">
        <f t="shared" si="539"/>
        <v>0.13400000000000001</v>
      </c>
      <c r="T3833" s="79">
        <f t="shared" si="540"/>
        <v>44.073720062565663</v>
      </c>
      <c r="U3833" s="80">
        <f t="shared" si="541"/>
        <v>0.183</v>
      </c>
      <c r="V3833" s="81">
        <f t="shared" si="542"/>
        <v>8.0654907714495163</v>
      </c>
      <c r="W3833" s="79">
        <f t="shared" si="543"/>
        <v>2.7140075144318634</v>
      </c>
      <c r="X3833" s="60">
        <f t="shared" si="544"/>
        <v>2.7</v>
      </c>
      <c r="Y3833" s="56">
        <f>+'INFO ENEL'!R3821</f>
        <v>1</v>
      </c>
      <c r="Z3833" s="59">
        <f t="shared" si="545"/>
        <v>2.7</v>
      </c>
    </row>
    <row r="3834" spans="1:26" ht="15" customHeight="1" x14ac:dyDescent="0.25">
      <c r="A3834" s="55">
        <f>+'INFO ENEL'!A3822</f>
        <v>3817</v>
      </c>
      <c r="B3834" s="121" t="str">
        <f>+INDEX($B$8:$B$15,MATCH(L3834,$L$8:$L$15,0))</f>
        <v>MOD INV_2017</v>
      </c>
      <c r="C3834" s="56" t="str">
        <f>+'INFO ENEL'!B3822</f>
        <v>Lima</v>
      </c>
      <c r="D3834" s="56" t="str">
        <f>+'INFO ENEL'!D3822</f>
        <v>HUARAL (LIMA)</v>
      </c>
      <c r="E3834" s="56" t="str">
        <f>+'INFO ENEL'!D3822</f>
        <v>HUARAL (LIMA)</v>
      </c>
      <c r="F3834" s="50">
        <f>+'INFO ENEL'!E3822</f>
        <v>0</v>
      </c>
      <c r="G3834" s="56" t="str">
        <f>+'INFO ENEL'!L3822</f>
        <v>AT</v>
      </c>
      <c r="H3834" s="57">
        <f>+'INFO ENEL'!M3822</f>
        <v>220.52</v>
      </c>
      <c r="I3834" s="56">
        <f>+'INFO ENEL'!N3822</f>
        <v>18</v>
      </c>
      <c r="J3834" s="56" t="str">
        <f>+'INFO ENEL'!O3822</f>
        <v>Poste</v>
      </c>
      <c r="K3834" s="56" t="str">
        <f>+'INFO ENEL'!P3822</f>
        <v>Madera</v>
      </c>
      <c r="L3834" s="56" t="str">
        <f>+'INFO ENEL'!Q3822</f>
        <v>PM60C1</v>
      </c>
      <c r="M3834" s="55" t="str">
        <f>+IF(ISERROR(INDEX('Estructuras de Acero y Concreto'!$C$6:$C$577,MATCH(L3834,'Estructuras de Acero y Concreto'!$D$6:$D$577,0)))=FALSE,INDEX('Estructuras de Acero y Concreto'!$C$6:$C$577,MATCH(L3834,'Estructuras de Acero y Concreto'!$D$6:$D$577,0)),IF(ISERROR(INDEX('Estructuras de Madera'!$C$5:$C$122,MATCH(L3834,'Estructuras de Madera'!$D$5:$D$122,0)))=FALSE,INDEX('Estructuras de Madera'!$C$5:$C$122,MATCH(L3834,'Estructuras de Madera'!$D$5:$D$122,0)),INDEX(SICODI!$G$3:$G$2404,MATCH(L3834,SICODI!$G$3:$G$2404,0))))</f>
        <v>EMSU1P60C1</v>
      </c>
      <c r="N3834" s="121" t="str">
        <f>+IF(ISERROR(VLOOKUP(M3834,'Resumen de precios LLTT'!$C$17:$D$3071,2,FALSE))=FALSE,VLOOKUP(M3834,'Resumen de precios LLTT'!$C$17:$D$3071,2,FALSE),VLOOKUP(M3834,SICODI!$G$3:$J$2404,2,FALSE))</f>
        <v>Estructura de  Suspensión compuesto por 1 postes de madera tratada 60' Clase 1</v>
      </c>
      <c r="O3834" s="58">
        <f>+IF(ISERROR(VLOOKUP(M3834,'Resumen de precios LLTT'!$C$17:$G$3071,5,FALSE))=FALSE,VLOOKUP(M3834,'Resumen de precios LLTT'!$C$17:$G$3071,5,FALSE),VLOOKUP(M3834,SICODI!$G$3:$J$2404,4,FALSE))</f>
        <v>2141.5628345688324</v>
      </c>
      <c r="P3834" s="16">
        <f t="shared" si="537"/>
        <v>0.84299999999999997</v>
      </c>
      <c r="Q3834" s="78">
        <f t="shared" si="538"/>
        <v>3946.9003041103579</v>
      </c>
      <c r="R3834" s="56">
        <v>0</v>
      </c>
      <c r="S3834" s="16">
        <f t="shared" si="539"/>
        <v>0.13400000000000001</v>
      </c>
      <c r="T3834" s="79">
        <f t="shared" si="540"/>
        <v>44.073720062565663</v>
      </c>
      <c r="U3834" s="80">
        <f t="shared" si="541"/>
        <v>0.183</v>
      </c>
      <c r="V3834" s="81">
        <f t="shared" si="542"/>
        <v>8.0654907714495163</v>
      </c>
      <c r="W3834" s="79">
        <f t="shared" si="543"/>
        <v>2.7140075144318634</v>
      </c>
      <c r="X3834" s="60">
        <f t="shared" si="544"/>
        <v>2.7</v>
      </c>
      <c r="Y3834" s="56">
        <f>+'INFO ENEL'!R3822</f>
        <v>1</v>
      </c>
      <c r="Z3834" s="59">
        <f t="shared" si="545"/>
        <v>2.7</v>
      </c>
    </row>
    <row r="3835" spans="1:26" ht="15" customHeight="1" x14ac:dyDescent="0.25">
      <c r="A3835" s="55">
        <f>+'INFO ENEL'!A3823</f>
        <v>3818</v>
      </c>
      <c r="B3835" s="121" t="str">
        <f>+INDEX($B$8:$B$15,MATCH(L3835,$L$8:$L$15,0))</f>
        <v>MOD INV_2017</v>
      </c>
      <c r="C3835" s="56" t="str">
        <f>+'INFO ENEL'!B3823</f>
        <v>Lima</v>
      </c>
      <c r="D3835" s="56" t="str">
        <f>+'INFO ENEL'!D3823</f>
        <v>HUARAL (LIMA)</v>
      </c>
      <c r="E3835" s="56" t="str">
        <f>+'INFO ENEL'!D3823</f>
        <v>HUARAL (LIMA)</v>
      </c>
      <c r="F3835" s="50">
        <f>+'INFO ENEL'!E3823</f>
        <v>0</v>
      </c>
      <c r="G3835" s="56" t="str">
        <f>+'INFO ENEL'!L3823</f>
        <v>AT</v>
      </c>
      <c r="H3835" s="57">
        <f>+'INFO ENEL'!M3823</f>
        <v>234.31</v>
      </c>
      <c r="I3835" s="56">
        <f>+'INFO ENEL'!N3823</f>
        <v>18</v>
      </c>
      <c r="J3835" s="56" t="str">
        <f>+'INFO ENEL'!O3823</f>
        <v>Poste</v>
      </c>
      <c r="K3835" s="56" t="str">
        <f>+'INFO ENEL'!P3823</f>
        <v>Madera</v>
      </c>
      <c r="L3835" s="56" t="str">
        <f>+'INFO ENEL'!Q3823</f>
        <v>PM60C1</v>
      </c>
      <c r="M3835" s="55" t="str">
        <f>+IF(ISERROR(INDEX('Estructuras de Acero y Concreto'!$C$6:$C$577,MATCH(L3835,'Estructuras de Acero y Concreto'!$D$6:$D$577,0)))=FALSE,INDEX('Estructuras de Acero y Concreto'!$C$6:$C$577,MATCH(L3835,'Estructuras de Acero y Concreto'!$D$6:$D$577,0)),IF(ISERROR(INDEX('Estructuras de Madera'!$C$5:$C$122,MATCH(L3835,'Estructuras de Madera'!$D$5:$D$122,0)))=FALSE,INDEX('Estructuras de Madera'!$C$5:$C$122,MATCH(L3835,'Estructuras de Madera'!$D$5:$D$122,0)),INDEX(SICODI!$G$3:$G$2404,MATCH(L3835,SICODI!$G$3:$G$2404,0))))</f>
        <v>EMSU1P60C1</v>
      </c>
      <c r="N3835" s="121" t="str">
        <f>+IF(ISERROR(VLOOKUP(M3835,'Resumen de precios LLTT'!$C$17:$D$3071,2,FALSE))=FALSE,VLOOKUP(M3835,'Resumen de precios LLTT'!$C$17:$D$3071,2,FALSE),VLOOKUP(M3835,SICODI!$G$3:$J$2404,2,FALSE))</f>
        <v>Estructura de  Suspensión compuesto por 1 postes de madera tratada 60' Clase 1</v>
      </c>
      <c r="O3835" s="58">
        <f>+IF(ISERROR(VLOOKUP(M3835,'Resumen de precios LLTT'!$C$17:$G$3071,5,FALSE))=FALSE,VLOOKUP(M3835,'Resumen de precios LLTT'!$C$17:$G$3071,5,FALSE),VLOOKUP(M3835,SICODI!$G$3:$J$2404,4,FALSE))</f>
        <v>2141.5628345688324</v>
      </c>
      <c r="P3835" s="16">
        <f t="shared" si="537"/>
        <v>0.84299999999999997</v>
      </c>
      <c r="Q3835" s="78">
        <f t="shared" si="538"/>
        <v>3946.9003041103579</v>
      </c>
      <c r="R3835" s="56">
        <v>0</v>
      </c>
      <c r="S3835" s="16">
        <f t="shared" si="539"/>
        <v>0.13400000000000001</v>
      </c>
      <c r="T3835" s="79">
        <f t="shared" si="540"/>
        <v>44.073720062565663</v>
      </c>
      <c r="U3835" s="80">
        <f t="shared" si="541"/>
        <v>0.183</v>
      </c>
      <c r="V3835" s="81">
        <f t="shared" si="542"/>
        <v>8.0654907714495163</v>
      </c>
      <c r="W3835" s="79">
        <f t="shared" si="543"/>
        <v>2.7140075144318634</v>
      </c>
      <c r="X3835" s="60">
        <f t="shared" si="544"/>
        <v>2.7</v>
      </c>
      <c r="Y3835" s="56">
        <f>+'INFO ENEL'!R3823</f>
        <v>1</v>
      </c>
      <c r="Z3835" s="59">
        <f t="shared" si="545"/>
        <v>2.7</v>
      </c>
    </row>
    <row r="3836" spans="1:26" ht="15" customHeight="1" x14ac:dyDescent="0.25">
      <c r="A3836" s="55">
        <f>+'INFO ENEL'!A3824</f>
        <v>3819</v>
      </c>
      <c r="B3836" s="121" t="str">
        <f>+INDEX($B$8:$B$15,MATCH(L3836,$L$8:$L$15,0))</f>
        <v>MOD INV_2017</v>
      </c>
      <c r="C3836" s="56" t="str">
        <f>+'INFO ENEL'!B3824</f>
        <v>Lima</v>
      </c>
      <c r="D3836" s="56" t="str">
        <f>+'INFO ENEL'!D3824</f>
        <v>HUARAL (LIMA)</v>
      </c>
      <c r="E3836" s="56" t="str">
        <f>+'INFO ENEL'!D3824</f>
        <v>HUARAL (LIMA)</v>
      </c>
      <c r="F3836" s="50">
        <f>+'INFO ENEL'!E3824</f>
        <v>0</v>
      </c>
      <c r="G3836" s="56" t="str">
        <f>+'INFO ENEL'!L3824</f>
        <v>AT</v>
      </c>
      <c r="H3836" s="57">
        <f>+'INFO ENEL'!M3824</f>
        <v>228.41</v>
      </c>
      <c r="I3836" s="56">
        <f>+'INFO ENEL'!N3824</f>
        <v>18</v>
      </c>
      <c r="J3836" s="56" t="str">
        <f>+'INFO ENEL'!O3824</f>
        <v>Poste</v>
      </c>
      <c r="K3836" s="56" t="str">
        <f>+'INFO ENEL'!P3824</f>
        <v>Madera</v>
      </c>
      <c r="L3836" s="56" t="str">
        <f>+'INFO ENEL'!Q3824</f>
        <v>PM60C1</v>
      </c>
      <c r="M3836" s="55" t="str">
        <f>+IF(ISERROR(INDEX('Estructuras de Acero y Concreto'!$C$6:$C$577,MATCH(L3836,'Estructuras de Acero y Concreto'!$D$6:$D$577,0)))=FALSE,INDEX('Estructuras de Acero y Concreto'!$C$6:$C$577,MATCH(L3836,'Estructuras de Acero y Concreto'!$D$6:$D$577,0)),IF(ISERROR(INDEX('Estructuras de Madera'!$C$5:$C$122,MATCH(L3836,'Estructuras de Madera'!$D$5:$D$122,0)))=FALSE,INDEX('Estructuras de Madera'!$C$5:$C$122,MATCH(L3836,'Estructuras de Madera'!$D$5:$D$122,0)),INDEX(SICODI!$G$3:$G$2404,MATCH(L3836,SICODI!$G$3:$G$2404,0))))</f>
        <v>EMSU1P60C1</v>
      </c>
      <c r="N3836" s="121" t="str">
        <f>+IF(ISERROR(VLOOKUP(M3836,'Resumen de precios LLTT'!$C$17:$D$3071,2,FALSE))=FALSE,VLOOKUP(M3836,'Resumen de precios LLTT'!$C$17:$D$3071,2,FALSE),VLOOKUP(M3836,SICODI!$G$3:$J$2404,2,FALSE))</f>
        <v>Estructura de  Suspensión compuesto por 1 postes de madera tratada 60' Clase 1</v>
      </c>
      <c r="O3836" s="58">
        <f>+IF(ISERROR(VLOOKUP(M3836,'Resumen de precios LLTT'!$C$17:$G$3071,5,FALSE))=FALSE,VLOOKUP(M3836,'Resumen de precios LLTT'!$C$17:$G$3071,5,FALSE),VLOOKUP(M3836,SICODI!$G$3:$J$2404,4,FALSE))</f>
        <v>2141.5628345688324</v>
      </c>
      <c r="P3836" s="16">
        <f t="shared" si="537"/>
        <v>0.84299999999999997</v>
      </c>
      <c r="Q3836" s="78">
        <f t="shared" si="538"/>
        <v>3946.9003041103579</v>
      </c>
      <c r="R3836" s="56">
        <v>0</v>
      </c>
      <c r="S3836" s="16">
        <f t="shared" si="539"/>
        <v>0.13400000000000001</v>
      </c>
      <c r="T3836" s="79">
        <f t="shared" si="540"/>
        <v>44.073720062565663</v>
      </c>
      <c r="U3836" s="80">
        <f t="shared" si="541"/>
        <v>0.183</v>
      </c>
      <c r="V3836" s="81">
        <f t="shared" si="542"/>
        <v>8.0654907714495163</v>
      </c>
      <c r="W3836" s="79">
        <f t="shared" si="543"/>
        <v>2.7140075144318634</v>
      </c>
      <c r="X3836" s="60">
        <f t="shared" si="544"/>
        <v>2.7</v>
      </c>
      <c r="Y3836" s="56">
        <f>+'INFO ENEL'!R3824</f>
        <v>1</v>
      </c>
      <c r="Z3836" s="59">
        <f t="shared" si="545"/>
        <v>2.7</v>
      </c>
    </row>
    <row r="3837" spans="1:26" ht="15" customHeight="1" x14ac:dyDescent="0.25">
      <c r="A3837" s="55">
        <f>+'INFO ENEL'!A3825</f>
        <v>3820</v>
      </c>
      <c r="B3837" s="121" t="str">
        <f>+INDEX($B$8:$B$15,MATCH(L3837,$L$8:$L$15,0))</f>
        <v>MOD INV_2017</v>
      </c>
      <c r="C3837" s="56" t="str">
        <f>+'INFO ENEL'!B3825</f>
        <v>Lima</v>
      </c>
      <c r="D3837" s="56" t="str">
        <f>+'INFO ENEL'!D3825</f>
        <v>HUARAL (LIMA)</v>
      </c>
      <c r="E3837" s="56" t="str">
        <f>+'INFO ENEL'!D3825</f>
        <v>HUARAL (LIMA)</v>
      </c>
      <c r="F3837" s="50">
        <f>+'INFO ENEL'!E3825</f>
        <v>0</v>
      </c>
      <c r="G3837" s="56" t="str">
        <f>+'INFO ENEL'!L3825</f>
        <v>AT</v>
      </c>
      <c r="H3837" s="57">
        <f>+'INFO ENEL'!M3825</f>
        <v>185.18</v>
      </c>
      <c r="I3837" s="56">
        <f>+'INFO ENEL'!N3825</f>
        <v>18</v>
      </c>
      <c r="J3837" s="56" t="str">
        <f>+'INFO ENEL'!O3825</f>
        <v>Poste</v>
      </c>
      <c r="K3837" s="56" t="str">
        <f>+'INFO ENEL'!P3825</f>
        <v>Madera</v>
      </c>
      <c r="L3837" s="56" t="str">
        <f>+'INFO ENEL'!Q3825</f>
        <v>PM60C1</v>
      </c>
      <c r="M3837" s="55" t="str">
        <f>+IF(ISERROR(INDEX('Estructuras de Acero y Concreto'!$C$6:$C$577,MATCH(L3837,'Estructuras de Acero y Concreto'!$D$6:$D$577,0)))=FALSE,INDEX('Estructuras de Acero y Concreto'!$C$6:$C$577,MATCH(L3837,'Estructuras de Acero y Concreto'!$D$6:$D$577,0)),IF(ISERROR(INDEX('Estructuras de Madera'!$C$5:$C$122,MATCH(L3837,'Estructuras de Madera'!$D$5:$D$122,0)))=FALSE,INDEX('Estructuras de Madera'!$C$5:$C$122,MATCH(L3837,'Estructuras de Madera'!$D$5:$D$122,0)),INDEX(SICODI!$G$3:$G$2404,MATCH(L3837,SICODI!$G$3:$G$2404,0))))</f>
        <v>EMSU1P60C1</v>
      </c>
      <c r="N3837" s="121" t="str">
        <f>+IF(ISERROR(VLOOKUP(M3837,'Resumen de precios LLTT'!$C$17:$D$3071,2,FALSE))=FALSE,VLOOKUP(M3837,'Resumen de precios LLTT'!$C$17:$D$3071,2,FALSE),VLOOKUP(M3837,SICODI!$G$3:$J$2404,2,FALSE))</f>
        <v>Estructura de  Suspensión compuesto por 1 postes de madera tratada 60' Clase 1</v>
      </c>
      <c r="O3837" s="58">
        <f>+IF(ISERROR(VLOOKUP(M3837,'Resumen de precios LLTT'!$C$17:$G$3071,5,FALSE))=FALSE,VLOOKUP(M3837,'Resumen de precios LLTT'!$C$17:$G$3071,5,FALSE),VLOOKUP(M3837,SICODI!$G$3:$J$2404,4,FALSE))</f>
        <v>2141.5628345688324</v>
      </c>
      <c r="P3837" s="16">
        <f t="shared" si="537"/>
        <v>0.84299999999999997</v>
      </c>
      <c r="Q3837" s="78">
        <f t="shared" si="538"/>
        <v>3946.9003041103579</v>
      </c>
      <c r="R3837" s="56">
        <v>0</v>
      </c>
      <c r="S3837" s="16">
        <f t="shared" si="539"/>
        <v>0.13400000000000001</v>
      </c>
      <c r="T3837" s="79">
        <f t="shared" si="540"/>
        <v>44.073720062565663</v>
      </c>
      <c r="U3837" s="80">
        <f t="shared" si="541"/>
        <v>0.183</v>
      </c>
      <c r="V3837" s="81">
        <f t="shared" si="542"/>
        <v>8.0654907714495163</v>
      </c>
      <c r="W3837" s="79">
        <f t="shared" si="543"/>
        <v>2.7140075144318634</v>
      </c>
      <c r="X3837" s="60">
        <f t="shared" si="544"/>
        <v>2.7</v>
      </c>
      <c r="Y3837" s="56">
        <f>+'INFO ENEL'!R3825</f>
        <v>1</v>
      </c>
      <c r="Z3837" s="59">
        <f t="shared" si="545"/>
        <v>2.7</v>
      </c>
    </row>
    <row r="3838" spans="1:26" ht="15" customHeight="1" x14ac:dyDescent="0.25">
      <c r="A3838" s="55">
        <f>+'INFO ENEL'!A3826</f>
        <v>3821</v>
      </c>
      <c r="B3838" s="121" t="str">
        <f>+INDEX($B$8:$B$15,MATCH(L3838,$L$8:$L$15,0))</f>
        <v>MOD INV_2017</v>
      </c>
      <c r="C3838" s="56" t="str">
        <f>+'INFO ENEL'!B3826</f>
        <v>Lima</v>
      </c>
      <c r="D3838" s="56" t="str">
        <f>+'INFO ENEL'!D3826</f>
        <v>HUARAL (LIMA)</v>
      </c>
      <c r="E3838" s="56" t="str">
        <f>+'INFO ENEL'!D3826</f>
        <v>HUARAL (LIMA)</v>
      </c>
      <c r="F3838" s="50">
        <f>+'INFO ENEL'!E3826</f>
        <v>0</v>
      </c>
      <c r="G3838" s="56" t="str">
        <f>+'INFO ENEL'!L3826</f>
        <v>AT</v>
      </c>
      <c r="H3838" s="57">
        <f>+'INFO ENEL'!M3826</f>
        <v>228.33</v>
      </c>
      <c r="I3838" s="56">
        <f>+'INFO ENEL'!N3826</f>
        <v>18</v>
      </c>
      <c r="J3838" s="56" t="str">
        <f>+'INFO ENEL'!O3826</f>
        <v>Poste</v>
      </c>
      <c r="K3838" s="56" t="str">
        <f>+'INFO ENEL'!P3826</f>
        <v>Madera</v>
      </c>
      <c r="L3838" s="56" t="str">
        <f>+'INFO ENEL'!Q3826</f>
        <v>PM60C1</v>
      </c>
      <c r="M3838" s="55" t="str">
        <f>+IF(ISERROR(INDEX('Estructuras de Acero y Concreto'!$C$6:$C$577,MATCH(L3838,'Estructuras de Acero y Concreto'!$D$6:$D$577,0)))=FALSE,INDEX('Estructuras de Acero y Concreto'!$C$6:$C$577,MATCH(L3838,'Estructuras de Acero y Concreto'!$D$6:$D$577,0)),IF(ISERROR(INDEX('Estructuras de Madera'!$C$5:$C$122,MATCH(L3838,'Estructuras de Madera'!$D$5:$D$122,0)))=FALSE,INDEX('Estructuras de Madera'!$C$5:$C$122,MATCH(L3838,'Estructuras de Madera'!$D$5:$D$122,0)),INDEX(SICODI!$G$3:$G$2404,MATCH(L3838,SICODI!$G$3:$G$2404,0))))</f>
        <v>EMSU1P60C1</v>
      </c>
      <c r="N3838" s="121" t="str">
        <f>+IF(ISERROR(VLOOKUP(M3838,'Resumen de precios LLTT'!$C$17:$D$3071,2,FALSE))=FALSE,VLOOKUP(M3838,'Resumen de precios LLTT'!$C$17:$D$3071,2,FALSE),VLOOKUP(M3838,SICODI!$G$3:$J$2404,2,FALSE))</f>
        <v>Estructura de  Suspensión compuesto por 1 postes de madera tratada 60' Clase 1</v>
      </c>
      <c r="O3838" s="58">
        <f>+IF(ISERROR(VLOOKUP(M3838,'Resumen de precios LLTT'!$C$17:$G$3071,5,FALSE))=FALSE,VLOOKUP(M3838,'Resumen de precios LLTT'!$C$17:$G$3071,5,FALSE),VLOOKUP(M3838,SICODI!$G$3:$J$2404,4,FALSE))</f>
        <v>2141.5628345688324</v>
      </c>
      <c r="P3838" s="16">
        <f t="shared" si="537"/>
        <v>0.84299999999999997</v>
      </c>
      <c r="Q3838" s="78">
        <f t="shared" si="538"/>
        <v>3946.9003041103579</v>
      </c>
      <c r="R3838" s="56">
        <v>0</v>
      </c>
      <c r="S3838" s="16">
        <f t="shared" si="539"/>
        <v>0.13400000000000001</v>
      </c>
      <c r="T3838" s="79">
        <f t="shared" si="540"/>
        <v>44.073720062565663</v>
      </c>
      <c r="U3838" s="80">
        <f t="shared" si="541"/>
        <v>0.183</v>
      </c>
      <c r="V3838" s="81">
        <f t="shared" si="542"/>
        <v>8.0654907714495163</v>
      </c>
      <c r="W3838" s="79">
        <f t="shared" si="543"/>
        <v>2.7140075144318634</v>
      </c>
      <c r="X3838" s="60">
        <f t="shared" si="544"/>
        <v>2.7</v>
      </c>
      <c r="Y3838" s="56">
        <f>+'INFO ENEL'!R3826</f>
        <v>1</v>
      </c>
      <c r="Z3838" s="59">
        <f t="shared" si="545"/>
        <v>2.7</v>
      </c>
    </row>
    <row r="3839" spans="1:26" ht="15" customHeight="1" x14ac:dyDescent="0.25">
      <c r="A3839" s="55">
        <f>+'INFO ENEL'!A3827</f>
        <v>3822</v>
      </c>
      <c r="B3839" s="121" t="str">
        <f>+INDEX($B$8:$B$15,MATCH(L3839,$L$8:$L$15,0))</f>
        <v>MOD INV_2017</v>
      </c>
      <c r="C3839" s="56" t="str">
        <f>+'INFO ENEL'!B3827</f>
        <v>Lima</v>
      </c>
      <c r="D3839" s="56" t="str">
        <f>+'INFO ENEL'!D3827</f>
        <v>HUARAL (LIMA)</v>
      </c>
      <c r="E3839" s="56" t="str">
        <f>+'INFO ENEL'!D3827</f>
        <v>HUARAL (LIMA)</v>
      </c>
      <c r="F3839" s="50">
        <f>+'INFO ENEL'!E3827</f>
        <v>0</v>
      </c>
      <c r="G3839" s="56" t="str">
        <f>+'INFO ENEL'!L3827</f>
        <v>AT</v>
      </c>
      <c r="H3839" s="57">
        <f>+'INFO ENEL'!M3827</f>
        <v>230.93</v>
      </c>
      <c r="I3839" s="56">
        <f>+'INFO ENEL'!N3827</f>
        <v>18</v>
      </c>
      <c r="J3839" s="56" t="str">
        <f>+'INFO ENEL'!O3827</f>
        <v>Poste</v>
      </c>
      <c r="K3839" s="56" t="str">
        <f>+'INFO ENEL'!P3827</f>
        <v>Madera</v>
      </c>
      <c r="L3839" s="56" t="str">
        <f>+'INFO ENEL'!Q3827</f>
        <v>PM60C1</v>
      </c>
      <c r="M3839" s="55" t="str">
        <f>+IF(ISERROR(INDEX('Estructuras de Acero y Concreto'!$C$6:$C$577,MATCH(L3839,'Estructuras de Acero y Concreto'!$D$6:$D$577,0)))=FALSE,INDEX('Estructuras de Acero y Concreto'!$C$6:$C$577,MATCH(L3839,'Estructuras de Acero y Concreto'!$D$6:$D$577,0)),IF(ISERROR(INDEX('Estructuras de Madera'!$C$5:$C$122,MATCH(L3839,'Estructuras de Madera'!$D$5:$D$122,0)))=FALSE,INDEX('Estructuras de Madera'!$C$5:$C$122,MATCH(L3839,'Estructuras de Madera'!$D$5:$D$122,0)),INDEX(SICODI!$G$3:$G$2404,MATCH(L3839,SICODI!$G$3:$G$2404,0))))</f>
        <v>EMSU1P60C1</v>
      </c>
      <c r="N3839" s="121" t="str">
        <f>+IF(ISERROR(VLOOKUP(M3839,'Resumen de precios LLTT'!$C$17:$D$3071,2,FALSE))=FALSE,VLOOKUP(M3839,'Resumen de precios LLTT'!$C$17:$D$3071,2,FALSE),VLOOKUP(M3839,SICODI!$G$3:$J$2404,2,FALSE))</f>
        <v>Estructura de  Suspensión compuesto por 1 postes de madera tratada 60' Clase 1</v>
      </c>
      <c r="O3839" s="58">
        <f>+IF(ISERROR(VLOOKUP(M3839,'Resumen de precios LLTT'!$C$17:$G$3071,5,FALSE))=FALSE,VLOOKUP(M3839,'Resumen de precios LLTT'!$C$17:$G$3071,5,FALSE),VLOOKUP(M3839,SICODI!$G$3:$J$2404,4,FALSE))</f>
        <v>2141.5628345688324</v>
      </c>
      <c r="P3839" s="16">
        <f t="shared" si="537"/>
        <v>0.84299999999999997</v>
      </c>
      <c r="Q3839" s="78">
        <f t="shared" si="538"/>
        <v>3946.9003041103579</v>
      </c>
      <c r="R3839" s="56">
        <v>0</v>
      </c>
      <c r="S3839" s="16">
        <f t="shared" si="539"/>
        <v>0.13400000000000001</v>
      </c>
      <c r="T3839" s="79">
        <f t="shared" si="540"/>
        <v>44.073720062565663</v>
      </c>
      <c r="U3839" s="80">
        <f t="shared" si="541"/>
        <v>0.183</v>
      </c>
      <c r="V3839" s="81">
        <f t="shared" si="542"/>
        <v>8.0654907714495163</v>
      </c>
      <c r="W3839" s="79">
        <f t="shared" si="543"/>
        <v>2.7140075144318634</v>
      </c>
      <c r="X3839" s="60">
        <f t="shared" si="544"/>
        <v>2.7</v>
      </c>
      <c r="Y3839" s="56">
        <f>+'INFO ENEL'!R3827</f>
        <v>1</v>
      </c>
      <c r="Z3839" s="59">
        <f t="shared" si="545"/>
        <v>2.7</v>
      </c>
    </row>
    <row r="3840" spans="1:26" ht="15" customHeight="1" x14ac:dyDescent="0.25">
      <c r="A3840" s="55">
        <f>+'INFO ENEL'!A3828</f>
        <v>3823</v>
      </c>
      <c r="B3840" s="121" t="str">
        <f>+INDEX($B$8:$B$15,MATCH(L3840,$L$8:$L$15,0))</f>
        <v>SICODI</v>
      </c>
      <c r="C3840" s="56" t="str">
        <f>+'INFO ENEL'!B3828</f>
        <v>Lima</v>
      </c>
      <c r="D3840" s="56" t="str">
        <f>+'INFO ENEL'!D3828</f>
        <v>HUARAL (LIMA)</v>
      </c>
      <c r="E3840" s="56" t="str">
        <f>+'INFO ENEL'!D3828</f>
        <v>HUARAL (LIMA)</v>
      </c>
      <c r="F3840" s="50">
        <f>+'INFO ENEL'!E3828</f>
        <v>0</v>
      </c>
      <c r="G3840" s="56" t="str">
        <f>+'INFO ENEL'!L3828</f>
        <v>MT</v>
      </c>
      <c r="H3840" s="57">
        <f>+'INFO ENEL'!M3828</f>
        <v>62.08</v>
      </c>
      <c r="I3840" s="56">
        <f>+'INFO ENEL'!N3828</f>
        <v>13</v>
      </c>
      <c r="J3840" s="56" t="str">
        <f>+'INFO ENEL'!O3828</f>
        <v>Poste</v>
      </c>
      <c r="K3840" s="56" t="str">
        <f>+'INFO ENEL'!P3828</f>
        <v>Concreto</v>
      </c>
      <c r="L3840" s="56" t="str">
        <f>+'INFO ENEL'!Q3828</f>
        <v>PPC20</v>
      </c>
      <c r="M3840" s="55" t="str">
        <f>+IF(ISERROR(INDEX('Estructuras de Acero y Concreto'!$C$6:$C$577,MATCH(L3840,'Estructuras de Acero y Concreto'!$D$6:$D$577,0)))=FALSE,INDEX('Estructuras de Acero y Concreto'!$C$6:$C$577,MATCH(L3840,'Estructuras de Acero y Concreto'!$D$6:$D$577,0)),IF(ISERROR(INDEX('Estructuras de Madera'!$C$5:$C$122,MATCH(L3840,'Estructuras de Madera'!$D$5:$D$122,0)))=FALSE,INDEX('Estructuras de Madera'!$C$5:$C$122,MATCH(L3840,'Estructuras de Madera'!$D$5:$D$122,0)),INDEX(SICODI!$G$3:$G$2404,MATCH(L3840,SICODI!$G$3:$G$2404,0))))</f>
        <v>PPC20</v>
      </c>
      <c r="N3840" s="121" t="str">
        <f>+IF(ISERROR(VLOOKUP(M3840,'Resumen de precios LLTT'!$C$17:$D$3071,2,FALSE))=FALSE,VLOOKUP(M3840,'Resumen de precios LLTT'!$C$17:$D$3071,2,FALSE),VLOOKUP(M3840,SICODI!$G$3:$J$2404,2,FALSE))</f>
        <v>POSTE DE CONCRETO ARMADO DE 13/400/150/345</v>
      </c>
      <c r="O3840" s="58">
        <f>+IF(ISERROR(VLOOKUP(M3840,'Resumen de precios LLTT'!$C$17:$G$3071,5,FALSE))=FALSE,VLOOKUP(M3840,'Resumen de precios LLTT'!$C$17:$G$3071,5,FALSE),VLOOKUP(M3840,SICODI!$G$3:$J$2404,4,FALSE))</f>
        <v>364.69</v>
      </c>
      <c r="P3840" s="16">
        <f t="shared" si="537"/>
        <v>0.84299999999999997</v>
      </c>
      <c r="Q3840" s="78">
        <f t="shared" si="538"/>
        <v>672.12366999999995</v>
      </c>
      <c r="R3840" s="56">
        <v>0</v>
      </c>
      <c r="S3840" s="16">
        <f t="shared" si="539"/>
        <v>0.13400000000000001</v>
      </c>
      <c r="T3840" s="79">
        <f t="shared" si="540"/>
        <v>7.5053809816666659</v>
      </c>
      <c r="U3840" s="80">
        <f t="shared" si="541"/>
        <v>0.183</v>
      </c>
      <c r="V3840" s="81">
        <f t="shared" si="542"/>
        <v>1.3734847196449997</v>
      </c>
      <c r="W3840" s="79">
        <f t="shared" si="543"/>
        <v>0.46217247724950827</v>
      </c>
      <c r="X3840" s="60">
        <f t="shared" si="544"/>
        <v>0.5</v>
      </c>
      <c r="Y3840" s="56">
        <f>+'INFO ENEL'!R3828</f>
        <v>1</v>
      </c>
      <c r="Z3840" s="59">
        <f t="shared" si="545"/>
        <v>0.5</v>
      </c>
    </row>
    <row r="3841" spans="1:26" ht="15" customHeight="1" x14ac:dyDescent="0.25">
      <c r="A3841" s="55">
        <f>+'INFO ENEL'!A3829</f>
        <v>3824</v>
      </c>
      <c r="B3841" s="121" t="str">
        <f>+INDEX($B$8:$B$15,MATCH(L3841,$L$8:$L$15,0))</f>
        <v>SICODI</v>
      </c>
      <c r="C3841" s="56" t="str">
        <f>+'INFO ENEL'!B3829</f>
        <v>Lima</v>
      </c>
      <c r="D3841" s="56" t="str">
        <f>+'INFO ENEL'!D3829</f>
        <v>HUARAL (LIMA)</v>
      </c>
      <c r="E3841" s="56" t="str">
        <f>+'INFO ENEL'!D3829</f>
        <v>HUARAL (LIMA)</v>
      </c>
      <c r="F3841" s="50">
        <f>+'INFO ENEL'!E3829</f>
        <v>0</v>
      </c>
      <c r="G3841" s="56" t="str">
        <f>+'INFO ENEL'!L3829</f>
        <v>MT</v>
      </c>
      <c r="H3841" s="57">
        <f>+'INFO ENEL'!M3829</f>
        <v>62.78</v>
      </c>
      <c r="I3841" s="56">
        <f>+'INFO ENEL'!N3829</f>
        <v>13</v>
      </c>
      <c r="J3841" s="56" t="str">
        <f>+'INFO ENEL'!O3829</f>
        <v>Poste</v>
      </c>
      <c r="K3841" s="56" t="str">
        <f>+'INFO ENEL'!P3829</f>
        <v>Concreto</v>
      </c>
      <c r="L3841" s="56" t="str">
        <f>+'INFO ENEL'!Q3829</f>
        <v>PPC20</v>
      </c>
      <c r="M3841" s="55" t="str">
        <f>+IF(ISERROR(INDEX('Estructuras de Acero y Concreto'!$C$6:$C$577,MATCH(L3841,'Estructuras de Acero y Concreto'!$D$6:$D$577,0)))=FALSE,INDEX('Estructuras de Acero y Concreto'!$C$6:$C$577,MATCH(L3841,'Estructuras de Acero y Concreto'!$D$6:$D$577,0)),IF(ISERROR(INDEX('Estructuras de Madera'!$C$5:$C$122,MATCH(L3841,'Estructuras de Madera'!$D$5:$D$122,0)))=FALSE,INDEX('Estructuras de Madera'!$C$5:$C$122,MATCH(L3841,'Estructuras de Madera'!$D$5:$D$122,0)),INDEX(SICODI!$G$3:$G$2404,MATCH(L3841,SICODI!$G$3:$G$2404,0))))</f>
        <v>PPC20</v>
      </c>
      <c r="N3841" s="121" t="str">
        <f>+IF(ISERROR(VLOOKUP(M3841,'Resumen de precios LLTT'!$C$17:$D$3071,2,FALSE))=FALSE,VLOOKUP(M3841,'Resumen de precios LLTT'!$C$17:$D$3071,2,FALSE),VLOOKUP(M3841,SICODI!$G$3:$J$2404,2,FALSE))</f>
        <v>POSTE DE CONCRETO ARMADO DE 13/400/150/345</v>
      </c>
      <c r="O3841" s="58">
        <f>+IF(ISERROR(VLOOKUP(M3841,'Resumen de precios LLTT'!$C$17:$G$3071,5,FALSE))=FALSE,VLOOKUP(M3841,'Resumen de precios LLTT'!$C$17:$G$3071,5,FALSE),VLOOKUP(M3841,SICODI!$G$3:$J$2404,4,FALSE))</f>
        <v>364.69</v>
      </c>
      <c r="P3841" s="16">
        <f t="shared" si="537"/>
        <v>0.84299999999999997</v>
      </c>
      <c r="Q3841" s="78">
        <f t="shared" si="538"/>
        <v>672.12366999999995</v>
      </c>
      <c r="R3841" s="56">
        <v>0</v>
      </c>
      <c r="S3841" s="16">
        <f t="shared" si="539"/>
        <v>0.13400000000000001</v>
      </c>
      <c r="T3841" s="79">
        <f t="shared" si="540"/>
        <v>7.5053809816666659</v>
      </c>
      <c r="U3841" s="80">
        <f t="shared" si="541"/>
        <v>0.183</v>
      </c>
      <c r="V3841" s="81">
        <f t="shared" si="542"/>
        <v>1.3734847196449997</v>
      </c>
      <c r="W3841" s="79">
        <f t="shared" si="543"/>
        <v>0.46217247724950827</v>
      </c>
      <c r="X3841" s="60">
        <f t="shared" si="544"/>
        <v>0.5</v>
      </c>
      <c r="Y3841" s="56">
        <f>+'INFO ENEL'!R3829</f>
        <v>1</v>
      </c>
      <c r="Z3841" s="59">
        <f t="shared" si="545"/>
        <v>0.5</v>
      </c>
    </row>
    <row r="3842" spans="1:26" ht="15" customHeight="1" x14ac:dyDescent="0.25">
      <c r="A3842" s="55">
        <f>+'INFO ENEL'!A3830</f>
        <v>3825</v>
      </c>
      <c r="B3842" s="121" t="str">
        <f>+INDEX($B$8:$B$15,MATCH(L3842,$L$8:$L$15,0))</f>
        <v>SICODI</v>
      </c>
      <c r="C3842" s="56" t="str">
        <f>+'INFO ENEL'!B3830</f>
        <v>Lima</v>
      </c>
      <c r="D3842" s="56" t="str">
        <f>+'INFO ENEL'!D3830</f>
        <v>HUARAL (LIMA)</v>
      </c>
      <c r="E3842" s="56" t="str">
        <f>+'INFO ENEL'!D3830</f>
        <v>HUARAL (LIMA)</v>
      </c>
      <c r="F3842" s="50">
        <f>+'INFO ENEL'!E3830</f>
        <v>0</v>
      </c>
      <c r="G3842" s="56" t="str">
        <f>+'INFO ENEL'!L3830</f>
        <v>MT</v>
      </c>
      <c r="H3842" s="57">
        <f>+'INFO ENEL'!M3830</f>
        <v>34.51</v>
      </c>
      <c r="I3842" s="56">
        <f>+'INFO ENEL'!N3830</f>
        <v>13</v>
      </c>
      <c r="J3842" s="56" t="str">
        <f>+'INFO ENEL'!O3830</f>
        <v>Poste</v>
      </c>
      <c r="K3842" s="56" t="str">
        <f>+'INFO ENEL'!P3830</f>
        <v>Concreto</v>
      </c>
      <c r="L3842" s="56" t="str">
        <f>+'INFO ENEL'!Q3830</f>
        <v>PPC20</v>
      </c>
      <c r="M3842" s="55" t="str">
        <f>+IF(ISERROR(INDEX('Estructuras de Acero y Concreto'!$C$6:$C$577,MATCH(L3842,'Estructuras de Acero y Concreto'!$D$6:$D$577,0)))=FALSE,INDEX('Estructuras de Acero y Concreto'!$C$6:$C$577,MATCH(L3842,'Estructuras de Acero y Concreto'!$D$6:$D$577,0)),IF(ISERROR(INDEX('Estructuras de Madera'!$C$5:$C$122,MATCH(L3842,'Estructuras de Madera'!$D$5:$D$122,0)))=FALSE,INDEX('Estructuras de Madera'!$C$5:$C$122,MATCH(L3842,'Estructuras de Madera'!$D$5:$D$122,0)),INDEX(SICODI!$G$3:$G$2404,MATCH(L3842,SICODI!$G$3:$G$2404,0))))</f>
        <v>PPC20</v>
      </c>
      <c r="N3842" s="121" t="str">
        <f>+IF(ISERROR(VLOOKUP(M3842,'Resumen de precios LLTT'!$C$17:$D$3071,2,FALSE))=FALSE,VLOOKUP(M3842,'Resumen de precios LLTT'!$C$17:$D$3071,2,FALSE),VLOOKUP(M3842,SICODI!$G$3:$J$2404,2,FALSE))</f>
        <v>POSTE DE CONCRETO ARMADO DE 13/400/150/345</v>
      </c>
      <c r="O3842" s="58">
        <f>+IF(ISERROR(VLOOKUP(M3842,'Resumen de precios LLTT'!$C$17:$G$3071,5,FALSE))=FALSE,VLOOKUP(M3842,'Resumen de precios LLTT'!$C$17:$G$3071,5,FALSE),VLOOKUP(M3842,SICODI!$G$3:$J$2404,4,FALSE))</f>
        <v>364.69</v>
      </c>
      <c r="P3842" s="16">
        <f t="shared" si="537"/>
        <v>0.84299999999999997</v>
      </c>
      <c r="Q3842" s="78">
        <f t="shared" si="538"/>
        <v>672.12366999999995</v>
      </c>
      <c r="R3842" s="56">
        <v>0</v>
      </c>
      <c r="S3842" s="16">
        <f t="shared" si="539"/>
        <v>0.13400000000000001</v>
      </c>
      <c r="T3842" s="79">
        <f t="shared" si="540"/>
        <v>7.5053809816666659</v>
      </c>
      <c r="U3842" s="80">
        <f t="shared" si="541"/>
        <v>0.183</v>
      </c>
      <c r="V3842" s="81">
        <f t="shared" si="542"/>
        <v>1.3734847196449997</v>
      </c>
      <c r="W3842" s="79">
        <f t="shared" si="543"/>
        <v>0.46217247724950827</v>
      </c>
      <c r="X3842" s="60">
        <f t="shared" si="544"/>
        <v>0.5</v>
      </c>
      <c r="Y3842" s="56">
        <f>+'INFO ENEL'!R3830</f>
        <v>1</v>
      </c>
      <c r="Z3842" s="59">
        <f t="shared" si="545"/>
        <v>0.5</v>
      </c>
    </row>
    <row r="3843" spans="1:26" ht="15" customHeight="1" x14ac:dyDescent="0.25">
      <c r="A3843" s="55">
        <f>+'INFO ENEL'!A3831</f>
        <v>3826</v>
      </c>
      <c r="B3843" s="121" t="str">
        <f>+INDEX($B$8:$B$15,MATCH(L3843,$L$8:$L$15,0))</f>
        <v>SICODI</v>
      </c>
      <c r="C3843" s="56" t="str">
        <f>+'INFO ENEL'!B3831</f>
        <v>Lima</v>
      </c>
      <c r="D3843" s="56" t="str">
        <f>+'INFO ENEL'!D3831</f>
        <v>HUARAL (LIMA)</v>
      </c>
      <c r="E3843" s="56" t="str">
        <f>+'INFO ENEL'!D3831</f>
        <v>HUARAL (LIMA)</v>
      </c>
      <c r="F3843" s="50">
        <f>+'INFO ENEL'!E3831</f>
        <v>0</v>
      </c>
      <c r="G3843" s="56" t="str">
        <f>+'INFO ENEL'!L3831</f>
        <v>BT</v>
      </c>
      <c r="H3843" s="57">
        <f>+'INFO ENEL'!M3831</f>
        <v>26.09</v>
      </c>
      <c r="I3843" s="56">
        <f>+'INFO ENEL'!N3831</f>
        <v>9</v>
      </c>
      <c r="J3843" s="56" t="str">
        <f>+'INFO ENEL'!O3831</f>
        <v>Poste</v>
      </c>
      <c r="K3843" s="56" t="str">
        <f>+'INFO ENEL'!P3831</f>
        <v>Concreto</v>
      </c>
      <c r="L3843" s="56" t="str">
        <f>+'INFO ENEL'!Q3831</f>
        <v>PPC38</v>
      </c>
      <c r="M3843" s="55" t="str">
        <f>+IF(ISERROR(INDEX('Estructuras de Acero y Concreto'!$C$6:$C$577,MATCH(L3843,'Estructuras de Acero y Concreto'!$D$6:$D$577,0)))=FALSE,INDEX('Estructuras de Acero y Concreto'!$C$6:$C$577,MATCH(L3843,'Estructuras de Acero y Concreto'!$D$6:$D$577,0)),IF(ISERROR(INDEX('Estructuras de Madera'!$C$5:$C$122,MATCH(L3843,'Estructuras de Madera'!$D$5:$D$122,0)))=FALSE,INDEX('Estructuras de Madera'!$C$5:$C$122,MATCH(L3843,'Estructuras de Madera'!$D$5:$D$122,0)),INDEX(SICODI!$G$3:$G$2404,MATCH(L3843,SICODI!$G$3:$G$2404,0))))</f>
        <v>PPC38</v>
      </c>
      <c r="N3843" s="121" t="str">
        <f>+IF(ISERROR(VLOOKUP(M3843,'Resumen de precios LLTT'!$C$17:$D$3071,2,FALSE))=FALSE,VLOOKUP(M3843,'Resumen de precios LLTT'!$C$17:$D$3071,2,FALSE),VLOOKUP(M3843,SICODI!$G$3:$J$2404,2,FALSE))</f>
        <v>POSTE DE CONCRETO ARMADO PARA A. P.  9/200/120/245</v>
      </c>
      <c r="O3843" s="58">
        <f>+IF(ISERROR(VLOOKUP(M3843,'Resumen de precios LLTT'!$C$17:$G$3071,5,FALSE))=FALSE,VLOOKUP(M3843,'Resumen de precios LLTT'!$C$17:$G$3071,5,FALSE),VLOOKUP(M3843,SICODI!$G$3:$J$2404,4,FALSE))</f>
        <v>159.16999999999999</v>
      </c>
      <c r="P3843" s="16">
        <f t="shared" si="537"/>
        <v>0.77</v>
      </c>
      <c r="Q3843" s="78">
        <f t="shared" si="538"/>
        <v>281.73089999999996</v>
      </c>
      <c r="R3843" s="56">
        <v>0</v>
      </c>
      <c r="S3843" s="16">
        <f t="shared" si="539"/>
        <v>7.2000000000000008E-2</v>
      </c>
      <c r="T3843" s="79">
        <f t="shared" si="540"/>
        <v>1.6903854</v>
      </c>
      <c r="U3843" s="80">
        <f t="shared" si="541"/>
        <v>0.2</v>
      </c>
      <c r="V3843" s="81">
        <f t="shared" si="542"/>
        <v>0.33807708000000003</v>
      </c>
      <c r="W3843" s="79">
        <f t="shared" si="543"/>
        <v>0.1137616744693495</v>
      </c>
      <c r="X3843" s="60">
        <f t="shared" si="544"/>
        <v>0.1</v>
      </c>
      <c r="Y3843" s="56">
        <f>+'INFO ENEL'!R3831</f>
        <v>4</v>
      </c>
      <c r="Z3843" s="59">
        <f t="shared" si="545"/>
        <v>0.4</v>
      </c>
    </row>
    <row r="3844" spans="1:26" ht="15" customHeight="1" x14ac:dyDescent="0.25">
      <c r="A3844" s="55">
        <f>+'INFO ENEL'!A3832</f>
        <v>3827</v>
      </c>
      <c r="B3844" s="121" t="str">
        <f>+INDEX($B$8:$B$15,MATCH(L3844,$L$8:$L$15,0))</f>
        <v>SICODI</v>
      </c>
      <c r="C3844" s="56" t="str">
        <f>+'INFO ENEL'!B3832</f>
        <v>Lima</v>
      </c>
      <c r="D3844" s="56" t="str">
        <f>+'INFO ENEL'!D3832</f>
        <v>HUARAL (LIMA)</v>
      </c>
      <c r="E3844" s="56" t="str">
        <f>+'INFO ENEL'!D3832</f>
        <v>HUARAL (LIMA)</v>
      </c>
      <c r="F3844" s="50">
        <f>+'INFO ENEL'!E3832</f>
        <v>0</v>
      </c>
      <c r="G3844" s="56" t="str">
        <f>+'INFO ENEL'!L3832</f>
        <v>BT</v>
      </c>
      <c r="H3844" s="57">
        <f>+'INFO ENEL'!M3832</f>
        <v>17.510000000000002</v>
      </c>
      <c r="I3844" s="56">
        <f>+'INFO ENEL'!N3832</f>
        <v>9</v>
      </c>
      <c r="J3844" s="56" t="str">
        <f>+'INFO ENEL'!O3832</f>
        <v>Poste</v>
      </c>
      <c r="K3844" s="56" t="str">
        <f>+'INFO ENEL'!P3832</f>
        <v>Concreto</v>
      </c>
      <c r="L3844" s="56" t="str">
        <f>+'INFO ENEL'!Q3832</f>
        <v>PPC38</v>
      </c>
      <c r="M3844" s="55" t="str">
        <f>+IF(ISERROR(INDEX('Estructuras de Acero y Concreto'!$C$6:$C$577,MATCH(L3844,'Estructuras de Acero y Concreto'!$D$6:$D$577,0)))=FALSE,INDEX('Estructuras de Acero y Concreto'!$C$6:$C$577,MATCH(L3844,'Estructuras de Acero y Concreto'!$D$6:$D$577,0)),IF(ISERROR(INDEX('Estructuras de Madera'!$C$5:$C$122,MATCH(L3844,'Estructuras de Madera'!$D$5:$D$122,0)))=FALSE,INDEX('Estructuras de Madera'!$C$5:$C$122,MATCH(L3844,'Estructuras de Madera'!$D$5:$D$122,0)),INDEX(SICODI!$G$3:$G$2404,MATCH(L3844,SICODI!$G$3:$G$2404,0))))</f>
        <v>PPC38</v>
      </c>
      <c r="N3844" s="121" t="str">
        <f>+IF(ISERROR(VLOOKUP(M3844,'Resumen de precios LLTT'!$C$17:$D$3071,2,FALSE))=FALSE,VLOOKUP(M3844,'Resumen de precios LLTT'!$C$17:$D$3071,2,FALSE),VLOOKUP(M3844,SICODI!$G$3:$J$2404,2,FALSE))</f>
        <v>POSTE DE CONCRETO ARMADO PARA A. P.  9/200/120/245</v>
      </c>
      <c r="O3844" s="58">
        <f>+IF(ISERROR(VLOOKUP(M3844,'Resumen de precios LLTT'!$C$17:$G$3071,5,FALSE))=FALSE,VLOOKUP(M3844,'Resumen de precios LLTT'!$C$17:$G$3071,5,FALSE),VLOOKUP(M3844,SICODI!$G$3:$J$2404,4,FALSE))</f>
        <v>159.16999999999999</v>
      </c>
      <c r="P3844" s="16">
        <f t="shared" si="537"/>
        <v>0.77</v>
      </c>
      <c r="Q3844" s="78">
        <f t="shared" si="538"/>
        <v>281.73089999999996</v>
      </c>
      <c r="R3844" s="56">
        <v>0</v>
      </c>
      <c r="S3844" s="16">
        <f t="shared" si="539"/>
        <v>7.2000000000000008E-2</v>
      </c>
      <c r="T3844" s="79">
        <f t="shared" si="540"/>
        <v>1.6903854</v>
      </c>
      <c r="U3844" s="80">
        <f t="shared" si="541"/>
        <v>0.2</v>
      </c>
      <c r="V3844" s="81">
        <f t="shared" si="542"/>
        <v>0.33807708000000003</v>
      </c>
      <c r="W3844" s="79">
        <f t="shared" si="543"/>
        <v>0.1137616744693495</v>
      </c>
      <c r="X3844" s="60">
        <f t="shared" si="544"/>
        <v>0.1</v>
      </c>
      <c r="Y3844" s="56">
        <f>+'INFO ENEL'!R3832</f>
        <v>4</v>
      </c>
      <c r="Z3844" s="59">
        <f t="shared" si="545"/>
        <v>0.4</v>
      </c>
    </row>
    <row r="3845" spans="1:26" ht="15" customHeight="1" x14ac:dyDescent="0.25">
      <c r="A3845" s="55">
        <f>+'INFO ENEL'!A3833</f>
        <v>3828</v>
      </c>
      <c r="B3845" s="121" t="str">
        <f>+INDEX($B$8:$B$15,MATCH(L3845,$L$8:$L$15,0))</f>
        <v>SICODI</v>
      </c>
      <c r="C3845" s="56" t="str">
        <f>+'INFO ENEL'!B3833</f>
        <v>Lima</v>
      </c>
      <c r="D3845" s="56" t="str">
        <f>+'INFO ENEL'!D3833</f>
        <v>HUARAL (LIMA)</v>
      </c>
      <c r="E3845" s="56" t="str">
        <f>+'INFO ENEL'!D3833</f>
        <v>HUARAL (LIMA)</v>
      </c>
      <c r="F3845" s="50">
        <f>+'INFO ENEL'!E3833</f>
        <v>0</v>
      </c>
      <c r="G3845" s="56" t="str">
        <f>+'INFO ENEL'!L3833</f>
        <v>MT</v>
      </c>
      <c r="H3845" s="57">
        <f>+'INFO ENEL'!M3833</f>
        <v>31.51</v>
      </c>
      <c r="I3845" s="56">
        <f>+'INFO ENEL'!N3833</f>
        <v>13</v>
      </c>
      <c r="J3845" s="56" t="str">
        <f>+'INFO ENEL'!O3833</f>
        <v>Poste</v>
      </c>
      <c r="K3845" s="56" t="str">
        <f>+'INFO ENEL'!P3833</f>
        <v>Concreto</v>
      </c>
      <c r="L3845" s="56" t="str">
        <f>+'INFO ENEL'!Q3833</f>
        <v>PPC20</v>
      </c>
      <c r="M3845" s="55" t="str">
        <f>+IF(ISERROR(INDEX('Estructuras de Acero y Concreto'!$C$6:$C$577,MATCH(L3845,'Estructuras de Acero y Concreto'!$D$6:$D$577,0)))=FALSE,INDEX('Estructuras de Acero y Concreto'!$C$6:$C$577,MATCH(L3845,'Estructuras de Acero y Concreto'!$D$6:$D$577,0)),IF(ISERROR(INDEX('Estructuras de Madera'!$C$5:$C$122,MATCH(L3845,'Estructuras de Madera'!$D$5:$D$122,0)))=FALSE,INDEX('Estructuras de Madera'!$C$5:$C$122,MATCH(L3845,'Estructuras de Madera'!$D$5:$D$122,0)),INDEX(SICODI!$G$3:$G$2404,MATCH(L3845,SICODI!$G$3:$G$2404,0))))</f>
        <v>PPC20</v>
      </c>
      <c r="N3845" s="121" t="str">
        <f>+IF(ISERROR(VLOOKUP(M3845,'Resumen de precios LLTT'!$C$17:$D$3071,2,FALSE))=FALSE,VLOOKUP(M3845,'Resumen de precios LLTT'!$C$17:$D$3071,2,FALSE),VLOOKUP(M3845,SICODI!$G$3:$J$2404,2,FALSE))</f>
        <v>POSTE DE CONCRETO ARMADO DE 13/400/150/345</v>
      </c>
      <c r="O3845" s="58">
        <f>+IF(ISERROR(VLOOKUP(M3845,'Resumen de precios LLTT'!$C$17:$G$3071,5,FALSE))=FALSE,VLOOKUP(M3845,'Resumen de precios LLTT'!$C$17:$G$3071,5,FALSE),VLOOKUP(M3845,SICODI!$G$3:$J$2404,4,FALSE))</f>
        <v>364.69</v>
      </c>
      <c r="P3845" s="16">
        <f t="shared" si="537"/>
        <v>0.84299999999999997</v>
      </c>
      <c r="Q3845" s="78">
        <f t="shared" si="538"/>
        <v>672.12366999999995</v>
      </c>
      <c r="R3845" s="56">
        <v>0</v>
      </c>
      <c r="S3845" s="16">
        <f t="shared" si="539"/>
        <v>0.13400000000000001</v>
      </c>
      <c r="T3845" s="79">
        <f t="shared" si="540"/>
        <v>7.5053809816666659</v>
      </c>
      <c r="U3845" s="80">
        <f t="shared" si="541"/>
        <v>0.183</v>
      </c>
      <c r="V3845" s="81">
        <f t="shared" si="542"/>
        <v>1.3734847196449997</v>
      </c>
      <c r="W3845" s="79">
        <f t="shared" si="543"/>
        <v>0.46217247724950827</v>
      </c>
      <c r="X3845" s="60">
        <f t="shared" si="544"/>
        <v>0.5</v>
      </c>
      <c r="Y3845" s="56">
        <f>+'INFO ENEL'!R3833</f>
        <v>1</v>
      </c>
      <c r="Z3845" s="59">
        <f t="shared" si="545"/>
        <v>0.5</v>
      </c>
    </row>
    <row r="3846" spans="1:26" ht="15" customHeight="1" x14ac:dyDescent="0.25">
      <c r="A3846" s="55">
        <f>+'INFO ENEL'!A3834</f>
        <v>3829</v>
      </c>
      <c r="B3846" s="121" t="str">
        <f>+INDEX($B$8:$B$15,MATCH(L3846,$L$8:$L$15,0))</f>
        <v>SICODI</v>
      </c>
      <c r="C3846" s="56" t="str">
        <f>+'INFO ENEL'!B3834</f>
        <v>Lima</v>
      </c>
      <c r="D3846" s="56" t="str">
        <f>+'INFO ENEL'!D3834</f>
        <v>HUARAL (LIMA)</v>
      </c>
      <c r="E3846" s="56" t="str">
        <f>+'INFO ENEL'!D3834</f>
        <v>HUARAL (LIMA)</v>
      </c>
      <c r="F3846" s="50">
        <f>+'INFO ENEL'!E3834</f>
        <v>0</v>
      </c>
      <c r="G3846" s="56" t="str">
        <f>+'INFO ENEL'!L3834</f>
        <v>BT</v>
      </c>
      <c r="H3846" s="57">
        <f>+'INFO ENEL'!M3834</f>
        <v>34.58</v>
      </c>
      <c r="I3846" s="56">
        <f>+'INFO ENEL'!N3834</f>
        <v>8</v>
      </c>
      <c r="J3846" s="56" t="str">
        <f>+'INFO ENEL'!O3834</f>
        <v>Poste</v>
      </c>
      <c r="K3846" s="56" t="str">
        <f>+'INFO ENEL'!P3834</f>
        <v>Concreto</v>
      </c>
      <c r="L3846" s="56" t="str">
        <f>+'INFO ENEL'!Q3834</f>
        <v>PPC35</v>
      </c>
      <c r="M3846" s="55" t="str">
        <f>+IF(ISERROR(INDEX('Estructuras de Acero y Concreto'!$C$6:$C$577,MATCH(L3846,'Estructuras de Acero y Concreto'!$D$6:$D$577,0)))=FALSE,INDEX('Estructuras de Acero y Concreto'!$C$6:$C$577,MATCH(L3846,'Estructuras de Acero y Concreto'!$D$6:$D$577,0)),IF(ISERROR(INDEX('Estructuras de Madera'!$C$5:$C$122,MATCH(L3846,'Estructuras de Madera'!$D$5:$D$122,0)))=FALSE,INDEX('Estructuras de Madera'!$C$5:$C$122,MATCH(L3846,'Estructuras de Madera'!$D$5:$D$122,0)),INDEX(SICODI!$G$3:$G$2404,MATCH(L3846,SICODI!$G$3:$G$2404,0))))</f>
        <v>PPC35</v>
      </c>
      <c r="N3846" s="121" t="str">
        <f>+IF(ISERROR(VLOOKUP(M3846,'Resumen de precios LLTT'!$C$17:$D$3071,2,FALSE))=FALSE,VLOOKUP(M3846,'Resumen de precios LLTT'!$C$17:$D$3071,2,FALSE),VLOOKUP(M3846,SICODI!$G$3:$J$2404,2,FALSE))</f>
        <v>POSTE DE CONCRETO ARMADO PARA A. P.  8/200/120/240</v>
      </c>
      <c r="O3846" s="58">
        <f>+IF(ISERROR(VLOOKUP(M3846,'Resumen de precios LLTT'!$C$17:$G$3071,5,FALSE))=FALSE,VLOOKUP(M3846,'Resumen de precios LLTT'!$C$17:$G$3071,5,FALSE),VLOOKUP(M3846,SICODI!$G$3:$J$2404,4,FALSE))</f>
        <v>136.80000000000001</v>
      </c>
      <c r="P3846" s="16">
        <f t="shared" si="537"/>
        <v>0.77</v>
      </c>
      <c r="Q3846" s="78">
        <f t="shared" si="538"/>
        <v>242.13600000000002</v>
      </c>
      <c r="R3846" s="56">
        <v>0</v>
      </c>
      <c r="S3846" s="16">
        <f t="shared" si="539"/>
        <v>7.2000000000000008E-2</v>
      </c>
      <c r="T3846" s="79">
        <f t="shared" si="540"/>
        <v>1.4528160000000003</v>
      </c>
      <c r="U3846" s="80">
        <f t="shared" si="541"/>
        <v>0.2</v>
      </c>
      <c r="V3846" s="81">
        <f t="shared" si="542"/>
        <v>0.29056320000000008</v>
      </c>
      <c r="W3846" s="79">
        <f t="shared" si="543"/>
        <v>9.7773431346403303E-2</v>
      </c>
      <c r="X3846" s="60">
        <f t="shared" si="544"/>
        <v>0.1</v>
      </c>
      <c r="Y3846" s="56">
        <f>+'INFO ENEL'!R3834</f>
        <v>3</v>
      </c>
      <c r="Z3846" s="59">
        <f t="shared" si="545"/>
        <v>0.30000000000000004</v>
      </c>
    </row>
    <row r="3847" spans="1:26" ht="15" customHeight="1" x14ac:dyDescent="0.25">
      <c r="A3847" s="55">
        <f>+'INFO ENEL'!A3835</f>
        <v>3830</v>
      </c>
      <c r="B3847" s="121" t="str">
        <f>+INDEX($B$8:$B$15,MATCH(L3847,$L$8:$L$15,0))</f>
        <v>SICODI</v>
      </c>
      <c r="C3847" s="56" t="str">
        <f>+'INFO ENEL'!B3835</f>
        <v>Callao</v>
      </c>
      <c r="D3847" s="56" t="str">
        <f>+'INFO ENEL'!D3835</f>
        <v>Callao</v>
      </c>
      <c r="E3847" s="56" t="str">
        <f>+'INFO ENEL'!D3835</f>
        <v>Callao</v>
      </c>
      <c r="F3847" s="50">
        <f>+'INFO ENEL'!E3835</f>
        <v>0</v>
      </c>
      <c r="G3847" s="56" t="str">
        <f>+'INFO ENEL'!L3835</f>
        <v>BT</v>
      </c>
      <c r="H3847" s="57">
        <f>+'INFO ENEL'!M3835</f>
        <v>39.204610442390468</v>
      </c>
      <c r="I3847" s="56">
        <f>+'INFO ENEL'!N3835</f>
        <v>11</v>
      </c>
      <c r="J3847" s="56" t="str">
        <f>+'INFO ENEL'!O3835</f>
        <v>Poste</v>
      </c>
      <c r="K3847" s="56" t="str">
        <f>+'INFO ENEL'!P3835</f>
        <v>Concreto</v>
      </c>
      <c r="L3847" s="56" t="str">
        <f>+'INFO ENEL'!Q3835</f>
        <v>PPC40</v>
      </c>
      <c r="M3847" s="55" t="str">
        <f>+IF(ISERROR(INDEX('Estructuras de Acero y Concreto'!$C$6:$C$577,MATCH(L3847,'Estructuras de Acero y Concreto'!$D$6:$D$577,0)))=FALSE,INDEX('Estructuras de Acero y Concreto'!$C$6:$C$577,MATCH(L3847,'Estructuras de Acero y Concreto'!$D$6:$D$577,0)),IF(ISERROR(INDEX('Estructuras de Madera'!$C$5:$C$122,MATCH(L3847,'Estructuras de Madera'!$D$5:$D$122,0)))=FALSE,INDEX('Estructuras de Madera'!$C$5:$C$122,MATCH(L3847,'Estructuras de Madera'!$D$5:$D$122,0)),INDEX(SICODI!$G$3:$G$2404,MATCH(L3847,SICODI!$G$3:$G$2404,0))))</f>
        <v>PPC40</v>
      </c>
      <c r="N3847" s="121" t="str">
        <f>+IF(ISERROR(VLOOKUP(M3847,'Resumen de precios LLTT'!$C$17:$D$3071,2,FALSE))=FALSE,VLOOKUP(M3847,'Resumen de precios LLTT'!$C$17:$D$3071,2,FALSE),VLOOKUP(M3847,SICODI!$G$3:$J$2404,2,FALSE))</f>
        <v>POSTE DE CONCRETO ARMADO PARA A. P. 11/200/120/285</v>
      </c>
      <c r="O3847" s="58">
        <f>+IF(ISERROR(VLOOKUP(M3847,'Resumen de precios LLTT'!$C$17:$G$3071,5,FALSE))=FALSE,VLOOKUP(M3847,'Resumen de precios LLTT'!$C$17:$G$3071,5,FALSE),VLOOKUP(M3847,SICODI!$G$3:$J$2404,4,FALSE))</f>
        <v>206.03</v>
      </c>
      <c r="P3847" s="16">
        <f t="shared" si="537"/>
        <v>0.77</v>
      </c>
      <c r="Q3847" s="78">
        <f t="shared" si="538"/>
        <v>364.67310000000003</v>
      </c>
      <c r="R3847" s="56">
        <v>0</v>
      </c>
      <c r="S3847" s="16">
        <f t="shared" si="539"/>
        <v>7.2000000000000008E-2</v>
      </c>
      <c r="T3847" s="79">
        <f t="shared" si="540"/>
        <v>2.1880386000000005</v>
      </c>
      <c r="U3847" s="80">
        <f t="shared" si="541"/>
        <v>0.2</v>
      </c>
      <c r="V3847" s="81">
        <f t="shared" si="542"/>
        <v>0.43760772000000014</v>
      </c>
      <c r="W3847" s="79">
        <f t="shared" si="543"/>
        <v>0.14725336301388503</v>
      </c>
      <c r="X3847" s="60">
        <f t="shared" si="544"/>
        <v>0.1</v>
      </c>
      <c r="Y3847" s="56">
        <f>+'INFO ENEL'!R3835</f>
        <v>4</v>
      </c>
      <c r="Z3847" s="59">
        <f t="shared" si="545"/>
        <v>0.4</v>
      </c>
    </row>
    <row r="3848" spans="1:26" ht="15" customHeight="1" x14ac:dyDescent="0.25">
      <c r="A3848" s="55">
        <f>+'INFO ENEL'!A3836</f>
        <v>3831</v>
      </c>
      <c r="B3848" s="121" t="str">
        <f>+INDEX($B$8:$B$15,MATCH(L3848,$L$8:$L$15,0))</f>
        <v>MOD INV_2017</v>
      </c>
      <c r="C3848" s="56" t="str">
        <f>+'INFO ENEL'!B3836</f>
        <v>Lima</v>
      </c>
      <c r="D3848" s="56" t="str">
        <f>+'INFO ENEL'!D3836</f>
        <v>AUCALLAMA (LIMA)</v>
      </c>
      <c r="E3848" s="56" t="str">
        <f>+'INFO ENEL'!D3836</f>
        <v>AUCALLAMA (LIMA)</v>
      </c>
      <c r="F3848" s="50">
        <f>+'INFO ENEL'!E3836</f>
        <v>0</v>
      </c>
      <c r="G3848" s="56" t="str">
        <f>+'INFO ENEL'!L3836</f>
        <v>AT</v>
      </c>
      <c r="H3848" s="57">
        <f>+'INFO ENEL'!M3836</f>
        <v>239.16</v>
      </c>
      <c r="I3848" s="56">
        <f>+'INFO ENEL'!N3836</f>
        <v>18</v>
      </c>
      <c r="J3848" s="56" t="str">
        <f>+'INFO ENEL'!O3836</f>
        <v>Poste</v>
      </c>
      <c r="K3848" s="56" t="str">
        <f>+'INFO ENEL'!P3836</f>
        <v>Madera</v>
      </c>
      <c r="L3848" s="56" t="str">
        <f>+'INFO ENEL'!Q3836</f>
        <v>PM60C1</v>
      </c>
      <c r="M3848" s="55" t="str">
        <f>+IF(ISERROR(INDEX('Estructuras de Acero y Concreto'!$C$6:$C$577,MATCH(L3848,'Estructuras de Acero y Concreto'!$D$6:$D$577,0)))=FALSE,INDEX('Estructuras de Acero y Concreto'!$C$6:$C$577,MATCH(L3848,'Estructuras de Acero y Concreto'!$D$6:$D$577,0)),IF(ISERROR(INDEX('Estructuras de Madera'!$C$5:$C$122,MATCH(L3848,'Estructuras de Madera'!$D$5:$D$122,0)))=FALSE,INDEX('Estructuras de Madera'!$C$5:$C$122,MATCH(L3848,'Estructuras de Madera'!$D$5:$D$122,0)),INDEX(SICODI!$G$3:$G$2404,MATCH(L3848,SICODI!$G$3:$G$2404,0))))</f>
        <v>EMSU1P60C1</v>
      </c>
      <c r="N3848" s="121" t="str">
        <f>+IF(ISERROR(VLOOKUP(M3848,'Resumen de precios LLTT'!$C$17:$D$3071,2,FALSE))=FALSE,VLOOKUP(M3848,'Resumen de precios LLTT'!$C$17:$D$3071,2,FALSE),VLOOKUP(M3848,SICODI!$G$3:$J$2404,2,FALSE))</f>
        <v>Estructura de  Suspensión compuesto por 1 postes de madera tratada 60' Clase 1</v>
      </c>
      <c r="O3848" s="58">
        <f>+IF(ISERROR(VLOOKUP(M3848,'Resumen de precios LLTT'!$C$17:$G$3071,5,FALSE))=FALSE,VLOOKUP(M3848,'Resumen de precios LLTT'!$C$17:$G$3071,5,FALSE),VLOOKUP(M3848,SICODI!$G$3:$J$2404,4,FALSE))</f>
        <v>2141.5628345688324</v>
      </c>
      <c r="P3848" s="16">
        <f t="shared" si="537"/>
        <v>0.84299999999999997</v>
      </c>
      <c r="Q3848" s="78">
        <f t="shared" si="538"/>
        <v>3946.9003041103579</v>
      </c>
      <c r="R3848" s="56">
        <v>0</v>
      </c>
      <c r="S3848" s="16">
        <f t="shared" si="539"/>
        <v>0.13400000000000001</v>
      </c>
      <c r="T3848" s="79">
        <f t="shared" si="540"/>
        <v>44.073720062565663</v>
      </c>
      <c r="U3848" s="80">
        <f t="shared" si="541"/>
        <v>0.183</v>
      </c>
      <c r="V3848" s="81">
        <f t="shared" si="542"/>
        <v>8.0654907714495163</v>
      </c>
      <c r="W3848" s="79">
        <f t="shared" si="543"/>
        <v>2.7140075144318634</v>
      </c>
      <c r="X3848" s="60">
        <f t="shared" si="544"/>
        <v>2.7</v>
      </c>
      <c r="Y3848" s="56">
        <f>+'INFO ENEL'!R3836</f>
        <v>1</v>
      </c>
      <c r="Z3848" s="59">
        <f t="shared" si="545"/>
        <v>2.7</v>
      </c>
    </row>
    <row r="3849" spans="1:26" ht="15" customHeight="1" x14ac:dyDescent="0.25">
      <c r="A3849" s="55">
        <f>+'INFO ENEL'!A3837</f>
        <v>3832</v>
      </c>
      <c r="B3849" s="121" t="str">
        <f>+INDEX($B$8:$B$15,MATCH(L3849,$L$8:$L$15,0))</f>
        <v>MOD INV_2017</v>
      </c>
      <c r="C3849" s="56" t="str">
        <f>+'INFO ENEL'!B3837</f>
        <v>Lima</v>
      </c>
      <c r="D3849" s="56" t="str">
        <f>+'INFO ENEL'!D3837</f>
        <v>AUCALLAMA (LIMA)</v>
      </c>
      <c r="E3849" s="56" t="str">
        <f>+'INFO ENEL'!D3837</f>
        <v>AUCALLAMA (LIMA)</v>
      </c>
      <c r="F3849" s="50">
        <f>+'INFO ENEL'!E3837</f>
        <v>0</v>
      </c>
      <c r="G3849" s="56" t="str">
        <f>+'INFO ENEL'!L3837</f>
        <v>AT</v>
      </c>
      <c r="H3849" s="57">
        <f>+'INFO ENEL'!M3837</f>
        <v>190.36</v>
      </c>
      <c r="I3849" s="56">
        <f>+'INFO ENEL'!N3837</f>
        <v>18</v>
      </c>
      <c r="J3849" s="56" t="str">
        <f>+'INFO ENEL'!O3837</f>
        <v>Poste</v>
      </c>
      <c r="K3849" s="56" t="str">
        <f>+'INFO ENEL'!P3837</f>
        <v>Madera</v>
      </c>
      <c r="L3849" s="56" t="str">
        <f>+'INFO ENEL'!Q3837</f>
        <v>PM60C1</v>
      </c>
      <c r="M3849" s="55" t="str">
        <f>+IF(ISERROR(INDEX('Estructuras de Acero y Concreto'!$C$6:$C$577,MATCH(L3849,'Estructuras de Acero y Concreto'!$D$6:$D$577,0)))=FALSE,INDEX('Estructuras de Acero y Concreto'!$C$6:$C$577,MATCH(L3849,'Estructuras de Acero y Concreto'!$D$6:$D$577,0)),IF(ISERROR(INDEX('Estructuras de Madera'!$C$5:$C$122,MATCH(L3849,'Estructuras de Madera'!$D$5:$D$122,0)))=FALSE,INDEX('Estructuras de Madera'!$C$5:$C$122,MATCH(L3849,'Estructuras de Madera'!$D$5:$D$122,0)),INDEX(SICODI!$G$3:$G$2404,MATCH(L3849,SICODI!$G$3:$G$2404,0))))</f>
        <v>EMSU1P60C1</v>
      </c>
      <c r="N3849" s="121" t="str">
        <f>+IF(ISERROR(VLOOKUP(M3849,'Resumen de precios LLTT'!$C$17:$D$3071,2,FALSE))=FALSE,VLOOKUP(M3849,'Resumen de precios LLTT'!$C$17:$D$3071,2,FALSE),VLOOKUP(M3849,SICODI!$G$3:$J$2404,2,FALSE))</f>
        <v>Estructura de  Suspensión compuesto por 1 postes de madera tratada 60' Clase 1</v>
      </c>
      <c r="O3849" s="58">
        <f>+IF(ISERROR(VLOOKUP(M3849,'Resumen de precios LLTT'!$C$17:$G$3071,5,FALSE))=FALSE,VLOOKUP(M3849,'Resumen de precios LLTT'!$C$17:$G$3071,5,FALSE),VLOOKUP(M3849,SICODI!$G$3:$J$2404,4,FALSE))</f>
        <v>2141.5628345688324</v>
      </c>
      <c r="P3849" s="16">
        <f t="shared" ref="P3849:P3912" si="546">IF(G3849="BT", $P$2, $P$3)</f>
        <v>0.84299999999999997</v>
      </c>
      <c r="Q3849" s="78">
        <f t="shared" ref="Q3849:Q3912" si="547">O3849*(P3849+1)</f>
        <v>3946.9003041103579</v>
      </c>
      <c r="R3849" s="56">
        <v>0</v>
      </c>
      <c r="S3849" s="16">
        <f t="shared" ref="S3849:S3912" si="548">IF(G3849="BT", ($S$2), ($S$3))</f>
        <v>0.13400000000000001</v>
      </c>
      <c r="T3849" s="79">
        <f t="shared" ref="T3849:T3912" si="549">(Q3849*S3849)/12</f>
        <v>44.073720062565663</v>
      </c>
      <c r="U3849" s="80">
        <f t="shared" ref="U3849:U3912" si="550">IF(G3849="BT", ($U$2), ($U$3))</f>
        <v>0.183</v>
      </c>
      <c r="V3849" s="81">
        <f t="shared" ref="V3849:V3912" si="551">T3849*U3849</f>
        <v>8.0654907714495163</v>
      </c>
      <c r="W3849" s="79">
        <f t="shared" ref="W3849:W3912" si="552">(V3849*(1/3)*(1+$Y$2))+R3849</f>
        <v>2.7140075144318634</v>
      </c>
      <c r="X3849" s="60">
        <f t="shared" si="544"/>
        <v>2.7</v>
      </c>
      <c r="Y3849" s="56">
        <f>+'INFO ENEL'!R3837</f>
        <v>1</v>
      </c>
      <c r="Z3849" s="59">
        <f t="shared" si="545"/>
        <v>2.7</v>
      </c>
    </row>
    <row r="3850" spans="1:26" ht="15" customHeight="1" x14ac:dyDescent="0.25">
      <c r="A3850" s="55">
        <f>+'INFO ENEL'!A3838</f>
        <v>3833</v>
      </c>
      <c r="B3850" s="121" t="str">
        <f>+INDEX($B$8:$B$15,MATCH(L3850,$L$8:$L$15,0))</f>
        <v>MOD INV_2017</v>
      </c>
      <c r="C3850" s="56" t="str">
        <f>+'INFO ENEL'!B3838</f>
        <v>Lima</v>
      </c>
      <c r="D3850" s="56" t="str">
        <f>+'INFO ENEL'!D3838</f>
        <v>AUCALLAMA (LIMA)</v>
      </c>
      <c r="E3850" s="56" t="str">
        <f>+'INFO ENEL'!D3838</f>
        <v>AUCALLAMA (LIMA)</v>
      </c>
      <c r="F3850" s="50">
        <f>+'INFO ENEL'!E3838</f>
        <v>0</v>
      </c>
      <c r="G3850" s="56" t="str">
        <f>+'INFO ENEL'!L3838</f>
        <v>AT</v>
      </c>
      <c r="H3850" s="57">
        <f>+'INFO ENEL'!M3838</f>
        <v>203.49</v>
      </c>
      <c r="I3850" s="56">
        <f>+'INFO ENEL'!N3838</f>
        <v>18</v>
      </c>
      <c r="J3850" s="56" t="str">
        <f>+'INFO ENEL'!O3838</f>
        <v>Poste</v>
      </c>
      <c r="K3850" s="56" t="str">
        <f>+'INFO ENEL'!P3838</f>
        <v>Madera</v>
      </c>
      <c r="L3850" s="56" t="str">
        <f>+'INFO ENEL'!Q3838</f>
        <v>PM60C1</v>
      </c>
      <c r="M3850" s="55" t="str">
        <f>+IF(ISERROR(INDEX('Estructuras de Acero y Concreto'!$C$6:$C$577,MATCH(L3850,'Estructuras de Acero y Concreto'!$D$6:$D$577,0)))=FALSE,INDEX('Estructuras de Acero y Concreto'!$C$6:$C$577,MATCH(L3850,'Estructuras de Acero y Concreto'!$D$6:$D$577,0)),IF(ISERROR(INDEX('Estructuras de Madera'!$C$5:$C$122,MATCH(L3850,'Estructuras de Madera'!$D$5:$D$122,0)))=FALSE,INDEX('Estructuras de Madera'!$C$5:$C$122,MATCH(L3850,'Estructuras de Madera'!$D$5:$D$122,0)),INDEX(SICODI!$G$3:$G$2404,MATCH(L3850,SICODI!$G$3:$G$2404,0))))</f>
        <v>EMSU1P60C1</v>
      </c>
      <c r="N3850" s="121" t="str">
        <f>+IF(ISERROR(VLOOKUP(M3850,'Resumen de precios LLTT'!$C$17:$D$3071,2,FALSE))=FALSE,VLOOKUP(M3850,'Resumen de precios LLTT'!$C$17:$D$3071,2,FALSE),VLOOKUP(M3850,SICODI!$G$3:$J$2404,2,FALSE))</f>
        <v>Estructura de  Suspensión compuesto por 1 postes de madera tratada 60' Clase 1</v>
      </c>
      <c r="O3850" s="58">
        <f>+IF(ISERROR(VLOOKUP(M3850,'Resumen de precios LLTT'!$C$17:$G$3071,5,FALSE))=FALSE,VLOOKUP(M3850,'Resumen de precios LLTT'!$C$17:$G$3071,5,FALSE),VLOOKUP(M3850,SICODI!$G$3:$J$2404,4,FALSE))</f>
        <v>2141.5628345688324</v>
      </c>
      <c r="P3850" s="16">
        <f t="shared" si="546"/>
        <v>0.84299999999999997</v>
      </c>
      <c r="Q3850" s="78">
        <f t="shared" si="547"/>
        <v>3946.9003041103579</v>
      </c>
      <c r="R3850" s="56">
        <v>0</v>
      </c>
      <c r="S3850" s="16">
        <f t="shared" si="548"/>
        <v>0.13400000000000001</v>
      </c>
      <c r="T3850" s="79">
        <f t="shared" si="549"/>
        <v>44.073720062565663</v>
      </c>
      <c r="U3850" s="80">
        <f t="shared" si="550"/>
        <v>0.183</v>
      </c>
      <c r="V3850" s="81">
        <f t="shared" si="551"/>
        <v>8.0654907714495163</v>
      </c>
      <c r="W3850" s="79">
        <f t="shared" si="552"/>
        <v>2.7140075144318634</v>
      </c>
      <c r="X3850" s="60">
        <f t="shared" si="544"/>
        <v>2.7</v>
      </c>
      <c r="Y3850" s="56">
        <f>+'INFO ENEL'!R3838</f>
        <v>1</v>
      </c>
      <c r="Z3850" s="59">
        <f t="shared" si="545"/>
        <v>2.7</v>
      </c>
    </row>
    <row r="3851" spans="1:26" ht="15" customHeight="1" x14ac:dyDescent="0.25">
      <c r="A3851" s="55">
        <f>+'INFO ENEL'!A3839</f>
        <v>3834</v>
      </c>
      <c r="B3851" s="121" t="str">
        <f>+INDEX($B$8:$B$15,MATCH(L3851,$L$8:$L$15,0))</f>
        <v>MOD INV_2017</v>
      </c>
      <c r="C3851" s="56" t="str">
        <f>+'INFO ENEL'!B3839</f>
        <v>Lima</v>
      </c>
      <c r="D3851" s="56" t="str">
        <f>+'INFO ENEL'!D3839</f>
        <v>AUCALLAMA (LIMA)</v>
      </c>
      <c r="E3851" s="56" t="str">
        <f>+'INFO ENEL'!D3839</f>
        <v>AUCALLAMA (LIMA)</v>
      </c>
      <c r="F3851" s="50">
        <f>+'INFO ENEL'!E3839</f>
        <v>0</v>
      </c>
      <c r="G3851" s="56" t="str">
        <f>+'INFO ENEL'!L3839</f>
        <v>AT</v>
      </c>
      <c r="H3851" s="57">
        <f>+'INFO ENEL'!M3839</f>
        <v>202.84</v>
      </c>
      <c r="I3851" s="56">
        <f>+'INFO ENEL'!N3839</f>
        <v>18</v>
      </c>
      <c r="J3851" s="56" t="str">
        <f>+'INFO ENEL'!O3839</f>
        <v>Poste</v>
      </c>
      <c r="K3851" s="56" t="str">
        <f>+'INFO ENEL'!P3839</f>
        <v>Madera</v>
      </c>
      <c r="L3851" s="56" t="str">
        <f>+'INFO ENEL'!Q3839</f>
        <v>PM60C1</v>
      </c>
      <c r="M3851" s="55" t="str">
        <f>+IF(ISERROR(INDEX('Estructuras de Acero y Concreto'!$C$6:$C$577,MATCH(L3851,'Estructuras de Acero y Concreto'!$D$6:$D$577,0)))=FALSE,INDEX('Estructuras de Acero y Concreto'!$C$6:$C$577,MATCH(L3851,'Estructuras de Acero y Concreto'!$D$6:$D$577,0)),IF(ISERROR(INDEX('Estructuras de Madera'!$C$5:$C$122,MATCH(L3851,'Estructuras de Madera'!$D$5:$D$122,0)))=FALSE,INDEX('Estructuras de Madera'!$C$5:$C$122,MATCH(L3851,'Estructuras de Madera'!$D$5:$D$122,0)),INDEX(SICODI!$G$3:$G$2404,MATCH(L3851,SICODI!$G$3:$G$2404,0))))</f>
        <v>EMSU1P60C1</v>
      </c>
      <c r="N3851" s="121" t="str">
        <f>+IF(ISERROR(VLOOKUP(M3851,'Resumen de precios LLTT'!$C$17:$D$3071,2,FALSE))=FALSE,VLOOKUP(M3851,'Resumen de precios LLTT'!$C$17:$D$3071,2,FALSE),VLOOKUP(M3851,SICODI!$G$3:$J$2404,2,FALSE))</f>
        <v>Estructura de  Suspensión compuesto por 1 postes de madera tratada 60' Clase 1</v>
      </c>
      <c r="O3851" s="58">
        <f>+IF(ISERROR(VLOOKUP(M3851,'Resumen de precios LLTT'!$C$17:$G$3071,5,FALSE))=FALSE,VLOOKUP(M3851,'Resumen de precios LLTT'!$C$17:$G$3071,5,FALSE),VLOOKUP(M3851,SICODI!$G$3:$J$2404,4,FALSE))</f>
        <v>2141.5628345688324</v>
      </c>
      <c r="P3851" s="16">
        <f t="shared" si="546"/>
        <v>0.84299999999999997</v>
      </c>
      <c r="Q3851" s="78">
        <f t="shared" si="547"/>
        <v>3946.9003041103579</v>
      </c>
      <c r="R3851" s="56">
        <v>0</v>
      </c>
      <c r="S3851" s="16">
        <f t="shared" si="548"/>
        <v>0.13400000000000001</v>
      </c>
      <c r="T3851" s="79">
        <f t="shared" si="549"/>
        <v>44.073720062565663</v>
      </c>
      <c r="U3851" s="80">
        <f t="shared" si="550"/>
        <v>0.183</v>
      </c>
      <c r="V3851" s="81">
        <f t="shared" si="551"/>
        <v>8.0654907714495163</v>
      </c>
      <c r="W3851" s="79">
        <f t="shared" si="552"/>
        <v>2.7140075144318634</v>
      </c>
      <c r="X3851" s="60">
        <f t="shared" si="544"/>
        <v>2.7</v>
      </c>
      <c r="Y3851" s="56">
        <f>+'INFO ENEL'!R3839</f>
        <v>1</v>
      </c>
      <c r="Z3851" s="59">
        <f t="shared" si="545"/>
        <v>2.7</v>
      </c>
    </row>
    <row r="3852" spans="1:26" ht="15" customHeight="1" x14ac:dyDescent="0.25">
      <c r="A3852" s="55">
        <f>+'INFO ENEL'!A3840</f>
        <v>3835</v>
      </c>
      <c r="B3852" s="121" t="str">
        <f>+INDEX($B$8:$B$15,MATCH(L3852,$L$8:$L$15,0))</f>
        <v>MOD INV_2017</v>
      </c>
      <c r="C3852" s="56" t="str">
        <f>+'INFO ENEL'!B3840</f>
        <v>Lima</v>
      </c>
      <c r="D3852" s="56" t="str">
        <f>+'INFO ENEL'!D3840</f>
        <v>AUCALLAMA (LIMA)</v>
      </c>
      <c r="E3852" s="56" t="str">
        <f>+'INFO ENEL'!D3840</f>
        <v>AUCALLAMA (LIMA)</v>
      </c>
      <c r="F3852" s="50">
        <f>+'INFO ENEL'!E3840</f>
        <v>0</v>
      </c>
      <c r="G3852" s="56" t="str">
        <f>+'INFO ENEL'!L3840</f>
        <v>AT</v>
      </c>
      <c r="H3852" s="57">
        <f>+'INFO ENEL'!M3840</f>
        <v>169.62</v>
      </c>
      <c r="I3852" s="56">
        <f>+'INFO ENEL'!N3840</f>
        <v>18</v>
      </c>
      <c r="J3852" s="56" t="str">
        <f>+'INFO ENEL'!O3840</f>
        <v>Poste</v>
      </c>
      <c r="K3852" s="56" t="str">
        <f>+'INFO ENEL'!P3840</f>
        <v>Madera</v>
      </c>
      <c r="L3852" s="56" t="str">
        <f>+'INFO ENEL'!Q3840</f>
        <v>PM60C1</v>
      </c>
      <c r="M3852" s="55" t="str">
        <f>+IF(ISERROR(INDEX('Estructuras de Acero y Concreto'!$C$6:$C$577,MATCH(L3852,'Estructuras de Acero y Concreto'!$D$6:$D$577,0)))=FALSE,INDEX('Estructuras de Acero y Concreto'!$C$6:$C$577,MATCH(L3852,'Estructuras de Acero y Concreto'!$D$6:$D$577,0)),IF(ISERROR(INDEX('Estructuras de Madera'!$C$5:$C$122,MATCH(L3852,'Estructuras de Madera'!$D$5:$D$122,0)))=FALSE,INDEX('Estructuras de Madera'!$C$5:$C$122,MATCH(L3852,'Estructuras de Madera'!$D$5:$D$122,0)),INDEX(SICODI!$G$3:$G$2404,MATCH(L3852,SICODI!$G$3:$G$2404,0))))</f>
        <v>EMSU1P60C1</v>
      </c>
      <c r="N3852" s="121" t="str">
        <f>+IF(ISERROR(VLOOKUP(M3852,'Resumen de precios LLTT'!$C$17:$D$3071,2,FALSE))=FALSE,VLOOKUP(M3852,'Resumen de precios LLTT'!$C$17:$D$3071,2,FALSE),VLOOKUP(M3852,SICODI!$G$3:$J$2404,2,FALSE))</f>
        <v>Estructura de  Suspensión compuesto por 1 postes de madera tratada 60' Clase 1</v>
      </c>
      <c r="O3852" s="58">
        <f>+IF(ISERROR(VLOOKUP(M3852,'Resumen de precios LLTT'!$C$17:$G$3071,5,FALSE))=FALSE,VLOOKUP(M3852,'Resumen de precios LLTT'!$C$17:$G$3071,5,FALSE),VLOOKUP(M3852,SICODI!$G$3:$J$2404,4,FALSE))</f>
        <v>2141.5628345688324</v>
      </c>
      <c r="P3852" s="16">
        <f t="shared" si="546"/>
        <v>0.84299999999999997</v>
      </c>
      <c r="Q3852" s="78">
        <f t="shared" si="547"/>
        <v>3946.9003041103579</v>
      </c>
      <c r="R3852" s="56">
        <v>0</v>
      </c>
      <c r="S3852" s="16">
        <f t="shared" si="548"/>
        <v>0.13400000000000001</v>
      </c>
      <c r="T3852" s="79">
        <f t="shared" si="549"/>
        <v>44.073720062565663</v>
      </c>
      <c r="U3852" s="80">
        <f t="shared" si="550"/>
        <v>0.183</v>
      </c>
      <c r="V3852" s="81">
        <f t="shared" si="551"/>
        <v>8.0654907714495163</v>
      </c>
      <c r="W3852" s="79">
        <f t="shared" si="552"/>
        <v>2.7140075144318634</v>
      </c>
      <c r="X3852" s="60">
        <f t="shared" si="544"/>
        <v>2.7</v>
      </c>
      <c r="Y3852" s="56">
        <f>+'INFO ENEL'!R3840</f>
        <v>1</v>
      </c>
      <c r="Z3852" s="59">
        <f t="shared" si="545"/>
        <v>2.7</v>
      </c>
    </row>
    <row r="3853" spans="1:26" ht="15" customHeight="1" x14ac:dyDescent="0.25">
      <c r="A3853" s="55">
        <f>+'INFO ENEL'!A3841</f>
        <v>3836</v>
      </c>
      <c r="B3853" s="121" t="str">
        <f>+INDEX($B$8:$B$15,MATCH(L3853,$L$8:$L$15,0))</f>
        <v>MOD INV_2017</v>
      </c>
      <c r="C3853" s="56" t="str">
        <f>+'INFO ENEL'!B3841</f>
        <v>Lima</v>
      </c>
      <c r="D3853" s="56" t="str">
        <f>+'INFO ENEL'!D3841</f>
        <v>AUCALLAMA (LIMA)</v>
      </c>
      <c r="E3853" s="56" t="str">
        <f>+'INFO ENEL'!D3841</f>
        <v>AUCALLAMA (LIMA)</v>
      </c>
      <c r="F3853" s="50">
        <f>+'INFO ENEL'!E3841</f>
        <v>0</v>
      </c>
      <c r="G3853" s="56" t="str">
        <f>+'INFO ENEL'!L3841</f>
        <v>AT</v>
      </c>
      <c r="H3853" s="57">
        <f>+'INFO ENEL'!M3841</f>
        <v>289.55</v>
      </c>
      <c r="I3853" s="56">
        <f>+'INFO ENEL'!N3841</f>
        <v>18</v>
      </c>
      <c r="J3853" s="56" t="str">
        <f>+'INFO ENEL'!O3841</f>
        <v>Poste</v>
      </c>
      <c r="K3853" s="56" t="str">
        <f>+'INFO ENEL'!P3841</f>
        <v>Madera</v>
      </c>
      <c r="L3853" s="56" t="str">
        <f>+'INFO ENEL'!Q3841</f>
        <v>PM60C1</v>
      </c>
      <c r="M3853" s="55" t="str">
        <f>+IF(ISERROR(INDEX('Estructuras de Acero y Concreto'!$C$6:$C$577,MATCH(L3853,'Estructuras de Acero y Concreto'!$D$6:$D$577,0)))=FALSE,INDEX('Estructuras de Acero y Concreto'!$C$6:$C$577,MATCH(L3853,'Estructuras de Acero y Concreto'!$D$6:$D$577,0)),IF(ISERROR(INDEX('Estructuras de Madera'!$C$5:$C$122,MATCH(L3853,'Estructuras de Madera'!$D$5:$D$122,0)))=FALSE,INDEX('Estructuras de Madera'!$C$5:$C$122,MATCH(L3853,'Estructuras de Madera'!$D$5:$D$122,0)),INDEX(SICODI!$G$3:$G$2404,MATCH(L3853,SICODI!$G$3:$G$2404,0))))</f>
        <v>EMSU1P60C1</v>
      </c>
      <c r="N3853" s="121" t="str">
        <f>+IF(ISERROR(VLOOKUP(M3853,'Resumen de precios LLTT'!$C$17:$D$3071,2,FALSE))=FALSE,VLOOKUP(M3853,'Resumen de precios LLTT'!$C$17:$D$3071,2,FALSE),VLOOKUP(M3853,SICODI!$G$3:$J$2404,2,FALSE))</f>
        <v>Estructura de  Suspensión compuesto por 1 postes de madera tratada 60' Clase 1</v>
      </c>
      <c r="O3853" s="58">
        <f>+IF(ISERROR(VLOOKUP(M3853,'Resumen de precios LLTT'!$C$17:$G$3071,5,FALSE))=FALSE,VLOOKUP(M3853,'Resumen de precios LLTT'!$C$17:$G$3071,5,FALSE),VLOOKUP(M3853,SICODI!$G$3:$J$2404,4,FALSE))</f>
        <v>2141.5628345688324</v>
      </c>
      <c r="P3853" s="16">
        <f t="shared" si="546"/>
        <v>0.84299999999999997</v>
      </c>
      <c r="Q3853" s="78">
        <f t="shared" si="547"/>
        <v>3946.9003041103579</v>
      </c>
      <c r="R3853" s="56">
        <v>0</v>
      </c>
      <c r="S3853" s="16">
        <f t="shared" si="548"/>
        <v>0.13400000000000001</v>
      </c>
      <c r="T3853" s="79">
        <f t="shared" si="549"/>
        <v>44.073720062565663</v>
      </c>
      <c r="U3853" s="80">
        <f t="shared" si="550"/>
        <v>0.183</v>
      </c>
      <c r="V3853" s="81">
        <f t="shared" si="551"/>
        <v>8.0654907714495163</v>
      </c>
      <c r="W3853" s="79">
        <f t="shared" si="552"/>
        <v>2.7140075144318634</v>
      </c>
      <c r="X3853" s="60">
        <f t="shared" si="544"/>
        <v>2.7</v>
      </c>
      <c r="Y3853" s="56">
        <f>+'INFO ENEL'!R3841</f>
        <v>1</v>
      </c>
      <c r="Z3853" s="59">
        <f t="shared" si="545"/>
        <v>2.7</v>
      </c>
    </row>
    <row r="3854" spans="1:26" ht="15" customHeight="1" x14ac:dyDescent="0.25">
      <c r="A3854" s="55">
        <f>+'INFO ENEL'!A3842</f>
        <v>3837</v>
      </c>
      <c r="B3854" s="121" t="str">
        <f>+INDEX($B$8:$B$15,MATCH(L3854,$L$8:$L$15,0))</f>
        <v>MOD INV_2017</v>
      </c>
      <c r="C3854" s="56" t="str">
        <f>+'INFO ENEL'!B3842</f>
        <v>Lima</v>
      </c>
      <c r="D3854" s="56" t="str">
        <f>+'INFO ENEL'!D3842</f>
        <v>AUCALLAMA (LIMA)</v>
      </c>
      <c r="E3854" s="56" t="str">
        <f>+'INFO ENEL'!D3842</f>
        <v>AUCALLAMA (LIMA)</v>
      </c>
      <c r="F3854" s="50">
        <f>+'INFO ENEL'!E3842</f>
        <v>0</v>
      </c>
      <c r="G3854" s="56" t="str">
        <f>+'INFO ENEL'!L3842</f>
        <v>AT</v>
      </c>
      <c r="H3854" s="57">
        <f>+'INFO ENEL'!M3842</f>
        <v>166.85</v>
      </c>
      <c r="I3854" s="56">
        <f>+'INFO ENEL'!N3842</f>
        <v>18</v>
      </c>
      <c r="J3854" s="56" t="str">
        <f>+'INFO ENEL'!O3842</f>
        <v>Poste</v>
      </c>
      <c r="K3854" s="56" t="str">
        <f>+'INFO ENEL'!P3842</f>
        <v>Madera</v>
      </c>
      <c r="L3854" s="56" t="str">
        <f>+'INFO ENEL'!Q3842</f>
        <v>PM60C1</v>
      </c>
      <c r="M3854" s="55" t="str">
        <f>+IF(ISERROR(INDEX('Estructuras de Acero y Concreto'!$C$6:$C$577,MATCH(L3854,'Estructuras de Acero y Concreto'!$D$6:$D$577,0)))=FALSE,INDEX('Estructuras de Acero y Concreto'!$C$6:$C$577,MATCH(L3854,'Estructuras de Acero y Concreto'!$D$6:$D$577,0)),IF(ISERROR(INDEX('Estructuras de Madera'!$C$5:$C$122,MATCH(L3854,'Estructuras de Madera'!$D$5:$D$122,0)))=FALSE,INDEX('Estructuras de Madera'!$C$5:$C$122,MATCH(L3854,'Estructuras de Madera'!$D$5:$D$122,0)),INDEX(SICODI!$G$3:$G$2404,MATCH(L3854,SICODI!$G$3:$G$2404,0))))</f>
        <v>EMSU1P60C1</v>
      </c>
      <c r="N3854" s="121" t="str">
        <f>+IF(ISERROR(VLOOKUP(M3854,'Resumen de precios LLTT'!$C$17:$D$3071,2,FALSE))=FALSE,VLOOKUP(M3854,'Resumen de precios LLTT'!$C$17:$D$3071,2,FALSE),VLOOKUP(M3854,SICODI!$G$3:$J$2404,2,FALSE))</f>
        <v>Estructura de  Suspensión compuesto por 1 postes de madera tratada 60' Clase 1</v>
      </c>
      <c r="O3854" s="58">
        <f>+IF(ISERROR(VLOOKUP(M3854,'Resumen de precios LLTT'!$C$17:$G$3071,5,FALSE))=FALSE,VLOOKUP(M3854,'Resumen de precios LLTT'!$C$17:$G$3071,5,FALSE),VLOOKUP(M3854,SICODI!$G$3:$J$2404,4,FALSE))</f>
        <v>2141.5628345688324</v>
      </c>
      <c r="P3854" s="16">
        <f t="shared" si="546"/>
        <v>0.84299999999999997</v>
      </c>
      <c r="Q3854" s="78">
        <f t="shared" si="547"/>
        <v>3946.9003041103579</v>
      </c>
      <c r="R3854" s="56">
        <v>0</v>
      </c>
      <c r="S3854" s="16">
        <f t="shared" si="548"/>
        <v>0.13400000000000001</v>
      </c>
      <c r="T3854" s="79">
        <f t="shared" si="549"/>
        <v>44.073720062565663</v>
      </c>
      <c r="U3854" s="80">
        <f t="shared" si="550"/>
        <v>0.183</v>
      </c>
      <c r="V3854" s="81">
        <f t="shared" si="551"/>
        <v>8.0654907714495163</v>
      </c>
      <c r="W3854" s="79">
        <f t="shared" si="552"/>
        <v>2.7140075144318634</v>
      </c>
      <c r="X3854" s="60">
        <f t="shared" si="544"/>
        <v>2.7</v>
      </c>
      <c r="Y3854" s="56">
        <f>+'INFO ENEL'!R3842</f>
        <v>1</v>
      </c>
      <c r="Z3854" s="59">
        <f t="shared" si="545"/>
        <v>2.7</v>
      </c>
    </row>
    <row r="3855" spans="1:26" ht="15" customHeight="1" x14ac:dyDescent="0.25">
      <c r="A3855" s="55">
        <f>+'INFO ENEL'!A3843</f>
        <v>3838</v>
      </c>
      <c r="B3855" s="121" t="str">
        <f>+INDEX($B$8:$B$15,MATCH(L3855,$L$8:$L$15,0))</f>
        <v>MOD INV_2017</v>
      </c>
      <c r="C3855" s="56" t="str">
        <f>+'INFO ENEL'!B3843</f>
        <v>Lima</v>
      </c>
      <c r="D3855" s="56" t="str">
        <f>+'INFO ENEL'!D3843</f>
        <v>ANCON (LIMA)</v>
      </c>
      <c r="E3855" s="56" t="str">
        <f>+'INFO ENEL'!D3843</f>
        <v>ANCON (LIMA)</v>
      </c>
      <c r="F3855" s="50">
        <f>+'INFO ENEL'!E3843</f>
        <v>0</v>
      </c>
      <c r="G3855" s="56" t="str">
        <f>+'INFO ENEL'!L3843</f>
        <v>AT</v>
      </c>
      <c r="H3855" s="57">
        <f>+'INFO ENEL'!M3843</f>
        <v>196.07</v>
      </c>
      <c r="I3855" s="56">
        <f>+'INFO ENEL'!N3843</f>
        <v>18</v>
      </c>
      <c r="J3855" s="56" t="str">
        <f>+'INFO ENEL'!O3843</f>
        <v>Poste</v>
      </c>
      <c r="K3855" s="56" t="str">
        <f>+'INFO ENEL'!P3843</f>
        <v>Madera</v>
      </c>
      <c r="L3855" s="56" t="str">
        <f>+'INFO ENEL'!Q3843</f>
        <v>PM60C1</v>
      </c>
      <c r="M3855" s="55" t="str">
        <f>+IF(ISERROR(INDEX('Estructuras de Acero y Concreto'!$C$6:$C$577,MATCH(L3855,'Estructuras de Acero y Concreto'!$D$6:$D$577,0)))=FALSE,INDEX('Estructuras de Acero y Concreto'!$C$6:$C$577,MATCH(L3855,'Estructuras de Acero y Concreto'!$D$6:$D$577,0)),IF(ISERROR(INDEX('Estructuras de Madera'!$C$5:$C$122,MATCH(L3855,'Estructuras de Madera'!$D$5:$D$122,0)))=FALSE,INDEX('Estructuras de Madera'!$C$5:$C$122,MATCH(L3855,'Estructuras de Madera'!$D$5:$D$122,0)),INDEX(SICODI!$G$3:$G$2404,MATCH(L3855,SICODI!$G$3:$G$2404,0))))</f>
        <v>EMSU1P60C1</v>
      </c>
      <c r="N3855" s="121" t="str">
        <f>+IF(ISERROR(VLOOKUP(M3855,'Resumen de precios LLTT'!$C$17:$D$3071,2,FALSE))=FALSE,VLOOKUP(M3855,'Resumen de precios LLTT'!$C$17:$D$3071,2,FALSE),VLOOKUP(M3855,SICODI!$G$3:$J$2404,2,FALSE))</f>
        <v>Estructura de  Suspensión compuesto por 1 postes de madera tratada 60' Clase 1</v>
      </c>
      <c r="O3855" s="58">
        <f>+IF(ISERROR(VLOOKUP(M3855,'Resumen de precios LLTT'!$C$17:$G$3071,5,FALSE))=FALSE,VLOOKUP(M3855,'Resumen de precios LLTT'!$C$17:$G$3071,5,FALSE),VLOOKUP(M3855,SICODI!$G$3:$J$2404,4,FALSE))</f>
        <v>2141.5628345688324</v>
      </c>
      <c r="P3855" s="16">
        <f t="shared" si="546"/>
        <v>0.84299999999999997</v>
      </c>
      <c r="Q3855" s="78">
        <f t="shared" si="547"/>
        <v>3946.9003041103579</v>
      </c>
      <c r="R3855" s="56">
        <v>0</v>
      </c>
      <c r="S3855" s="16">
        <f t="shared" si="548"/>
        <v>0.13400000000000001</v>
      </c>
      <c r="T3855" s="79">
        <f t="shared" si="549"/>
        <v>44.073720062565663</v>
      </c>
      <c r="U3855" s="80">
        <f t="shared" si="550"/>
        <v>0.183</v>
      </c>
      <c r="V3855" s="81">
        <f t="shared" si="551"/>
        <v>8.0654907714495163</v>
      </c>
      <c r="W3855" s="79">
        <f t="shared" si="552"/>
        <v>2.7140075144318634</v>
      </c>
      <c r="X3855" s="60">
        <f t="shared" si="544"/>
        <v>2.7</v>
      </c>
      <c r="Y3855" s="56">
        <f>+'INFO ENEL'!R3843</f>
        <v>1</v>
      </c>
      <c r="Z3855" s="59">
        <f t="shared" si="545"/>
        <v>2.7</v>
      </c>
    </row>
    <row r="3856" spans="1:26" ht="15" customHeight="1" x14ac:dyDescent="0.25">
      <c r="A3856" s="55">
        <f>+'INFO ENEL'!A3844</f>
        <v>3839</v>
      </c>
      <c r="B3856" s="121" t="str">
        <f>+INDEX($B$8:$B$15,MATCH(L3856,$L$8:$L$15,0))</f>
        <v>MOD INV_2017</v>
      </c>
      <c r="C3856" s="56" t="str">
        <f>+'INFO ENEL'!B3844</f>
        <v>Lima</v>
      </c>
      <c r="D3856" s="56" t="str">
        <f>+'INFO ENEL'!D3844</f>
        <v>ANCON (LIMA)</v>
      </c>
      <c r="E3856" s="56" t="str">
        <f>+'INFO ENEL'!D3844</f>
        <v>ANCON (LIMA)</v>
      </c>
      <c r="F3856" s="50">
        <f>+'INFO ENEL'!E3844</f>
        <v>0</v>
      </c>
      <c r="G3856" s="56" t="str">
        <f>+'INFO ENEL'!L3844</f>
        <v>AT</v>
      </c>
      <c r="H3856" s="57">
        <f>+'INFO ENEL'!M3844</f>
        <v>203.17</v>
      </c>
      <c r="I3856" s="56">
        <f>+'INFO ENEL'!N3844</f>
        <v>18</v>
      </c>
      <c r="J3856" s="56" t="str">
        <f>+'INFO ENEL'!O3844</f>
        <v>Poste</v>
      </c>
      <c r="K3856" s="56" t="str">
        <f>+'INFO ENEL'!P3844</f>
        <v>Madera</v>
      </c>
      <c r="L3856" s="56" t="str">
        <f>+'INFO ENEL'!Q3844</f>
        <v>PM60C1</v>
      </c>
      <c r="M3856" s="55" t="str">
        <f>+IF(ISERROR(INDEX('Estructuras de Acero y Concreto'!$C$6:$C$577,MATCH(L3856,'Estructuras de Acero y Concreto'!$D$6:$D$577,0)))=FALSE,INDEX('Estructuras de Acero y Concreto'!$C$6:$C$577,MATCH(L3856,'Estructuras de Acero y Concreto'!$D$6:$D$577,0)),IF(ISERROR(INDEX('Estructuras de Madera'!$C$5:$C$122,MATCH(L3856,'Estructuras de Madera'!$D$5:$D$122,0)))=FALSE,INDEX('Estructuras de Madera'!$C$5:$C$122,MATCH(L3856,'Estructuras de Madera'!$D$5:$D$122,0)),INDEX(SICODI!$G$3:$G$2404,MATCH(L3856,SICODI!$G$3:$G$2404,0))))</f>
        <v>EMSU1P60C1</v>
      </c>
      <c r="N3856" s="121" t="str">
        <f>+IF(ISERROR(VLOOKUP(M3856,'Resumen de precios LLTT'!$C$17:$D$3071,2,FALSE))=FALSE,VLOOKUP(M3856,'Resumen de precios LLTT'!$C$17:$D$3071,2,FALSE),VLOOKUP(M3856,SICODI!$G$3:$J$2404,2,FALSE))</f>
        <v>Estructura de  Suspensión compuesto por 1 postes de madera tratada 60' Clase 1</v>
      </c>
      <c r="O3856" s="58">
        <f>+IF(ISERROR(VLOOKUP(M3856,'Resumen de precios LLTT'!$C$17:$G$3071,5,FALSE))=FALSE,VLOOKUP(M3856,'Resumen de precios LLTT'!$C$17:$G$3071,5,FALSE),VLOOKUP(M3856,SICODI!$G$3:$J$2404,4,FALSE))</f>
        <v>2141.5628345688324</v>
      </c>
      <c r="P3856" s="16">
        <f t="shared" si="546"/>
        <v>0.84299999999999997</v>
      </c>
      <c r="Q3856" s="78">
        <f t="shared" si="547"/>
        <v>3946.9003041103579</v>
      </c>
      <c r="R3856" s="56">
        <v>0</v>
      </c>
      <c r="S3856" s="16">
        <f t="shared" si="548"/>
        <v>0.13400000000000001</v>
      </c>
      <c r="T3856" s="79">
        <f t="shared" si="549"/>
        <v>44.073720062565663</v>
      </c>
      <c r="U3856" s="80">
        <f t="shared" si="550"/>
        <v>0.183</v>
      </c>
      <c r="V3856" s="81">
        <f t="shared" si="551"/>
        <v>8.0654907714495163</v>
      </c>
      <c r="W3856" s="79">
        <f t="shared" si="552"/>
        <v>2.7140075144318634</v>
      </c>
      <c r="X3856" s="60">
        <f t="shared" si="544"/>
        <v>2.7</v>
      </c>
      <c r="Y3856" s="56">
        <f>+'INFO ENEL'!R3844</f>
        <v>1</v>
      </c>
      <c r="Z3856" s="59">
        <f t="shared" si="545"/>
        <v>2.7</v>
      </c>
    </row>
    <row r="3857" spans="1:26" ht="15" customHeight="1" x14ac:dyDescent="0.25">
      <c r="A3857" s="55">
        <f>+'INFO ENEL'!A3845</f>
        <v>3840</v>
      </c>
      <c r="B3857" s="121" t="str">
        <f>+INDEX($B$8:$B$15,MATCH(L3857,$L$8:$L$15,0))</f>
        <v>SICODI</v>
      </c>
      <c r="C3857" s="56" t="str">
        <f>+'INFO ENEL'!B3845</f>
        <v>Lima</v>
      </c>
      <c r="D3857" s="56" t="str">
        <f>+'INFO ENEL'!D3845</f>
        <v>ANCON (LIMA)</v>
      </c>
      <c r="E3857" s="56" t="str">
        <f>+'INFO ENEL'!D3845</f>
        <v>ANCON (LIMA)</v>
      </c>
      <c r="F3857" s="50">
        <f>+'INFO ENEL'!E3845</f>
        <v>0</v>
      </c>
      <c r="G3857" s="56" t="str">
        <f>+'INFO ENEL'!L3845</f>
        <v>MT</v>
      </c>
      <c r="H3857" s="57">
        <f>+'INFO ENEL'!M3845</f>
        <v>204.21</v>
      </c>
      <c r="I3857" s="56">
        <f>+'INFO ENEL'!N3845</f>
        <v>15</v>
      </c>
      <c r="J3857" s="56" t="str">
        <f>+'INFO ENEL'!O3845</f>
        <v>Poste</v>
      </c>
      <c r="K3857" s="56" t="str">
        <f>+'INFO ENEL'!P3845</f>
        <v>Concreto</v>
      </c>
      <c r="L3857" s="56" t="str">
        <f>+'INFO ENEL'!Q3845</f>
        <v>PPC24</v>
      </c>
      <c r="M3857" s="55" t="str">
        <f>+IF(ISERROR(INDEX('Estructuras de Acero y Concreto'!$C$6:$C$577,MATCH(L3857,'Estructuras de Acero y Concreto'!$D$6:$D$577,0)))=FALSE,INDEX('Estructuras de Acero y Concreto'!$C$6:$C$577,MATCH(L3857,'Estructuras de Acero y Concreto'!$D$6:$D$577,0)),IF(ISERROR(INDEX('Estructuras de Madera'!$C$5:$C$122,MATCH(L3857,'Estructuras de Madera'!$D$5:$D$122,0)))=FALSE,INDEX('Estructuras de Madera'!$C$5:$C$122,MATCH(L3857,'Estructuras de Madera'!$D$5:$D$122,0)),INDEX(SICODI!$G$3:$G$2404,MATCH(L3857,SICODI!$G$3:$G$2404,0))))</f>
        <v>PPC24</v>
      </c>
      <c r="N3857" s="121" t="str">
        <f>+IF(ISERROR(VLOOKUP(M3857,'Resumen de precios LLTT'!$C$17:$D$3071,2,FALSE))=FALSE,VLOOKUP(M3857,'Resumen de precios LLTT'!$C$17:$D$3071,2,FALSE),VLOOKUP(M3857,SICODI!$G$3:$J$2404,2,FALSE))</f>
        <v>POSTE DE CONCRETO ARMADO DE 15/400/150/375</v>
      </c>
      <c r="O3857" s="58">
        <f>+IF(ISERROR(VLOOKUP(M3857,'Resumen de precios LLTT'!$C$17:$G$3071,5,FALSE))=FALSE,VLOOKUP(M3857,'Resumen de precios LLTT'!$C$17:$G$3071,5,FALSE),VLOOKUP(M3857,SICODI!$G$3:$J$2404,4,FALSE))</f>
        <v>476.76</v>
      </c>
      <c r="P3857" s="16">
        <f t="shared" si="546"/>
        <v>0.84299999999999997</v>
      </c>
      <c r="Q3857" s="78">
        <f t="shared" si="547"/>
        <v>878.66867999999999</v>
      </c>
      <c r="R3857" s="56">
        <v>0</v>
      </c>
      <c r="S3857" s="16">
        <f t="shared" si="548"/>
        <v>0.13400000000000001</v>
      </c>
      <c r="T3857" s="79">
        <f t="shared" si="549"/>
        <v>9.8118002600000001</v>
      </c>
      <c r="U3857" s="80">
        <f t="shared" si="550"/>
        <v>0.183</v>
      </c>
      <c r="V3857" s="81">
        <f t="shared" si="551"/>
        <v>1.7955594475800001</v>
      </c>
      <c r="W3857" s="79">
        <f t="shared" si="552"/>
        <v>0.60419904645994038</v>
      </c>
      <c r="X3857" s="60">
        <f t="shared" si="544"/>
        <v>0.6</v>
      </c>
      <c r="Y3857" s="56">
        <f>+'INFO ENEL'!R3845</f>
        <v>1</v>
      </c>
      <c r="Z3857" s="59">
        <f t="shared" si="545"/>
        <v>0.6</v>
      </c>
    </row>
    <row r="3858" spans="1:26" ht="15" customHeight="1" x14ac:dyDescent="0.25">
      <c r="A3858" s="55">
        <f>+'INFO ENEL'!A3846</f>
        <v>3841</v>
      </c>
      <c r="B3858" s="121" t="str">
        <f>+INDEX($B$8:$B$15,MATCH(L3858,$L$8:$L$15,0))</f>
        <v>MOD INV_2017</v>
      </c>
      <c r="C3858" s="56" t="str">
        <f>+'INFO ENEL'!B3846</f>
        <v>Lima</v>
      </c>
      <c r="D3858" s="56" t="str">
        <f>+'INFO ENEL'!D3846</f>
        <v>ANCON (LIMA)</v>
      </c>
      <c r="E3858" s="56" t="str">
        <f>+'INFO ENEL'!D3846</f>
        <v>ANCON (LIMA)</v>
      </c>
      <c r="F3858" s="50">
        <f>+'INFO ENEL'!E3846</f>
        <v>0</v>
      </c>
      <c r="G3858" s="56" t="str">
        <f>+'INFO ENEL'!L3846</f>
        <v>AT</v>
      </c>
      <c r="H3858" s="57">
        <f>+'INFO ENEL'!M3846</f>
        <v>204.59</v>
      </c>
      <c r="I3858" s="56">
        <f>+'INFO ENEL'!N3846</f>
        <v>18</v>
      </c>
      <c r="J3858" s="56" t="str">
        <f>+'INFO ENEL'!O3846</f>
        <v>Poste</v>
      </c>
      <c r="K3858" s="56" t="str">
        <f>+'INFO ENEL'!P3846</f>
        <v>Madera</v>
      </c>
      <c r="L3858" s="56" t="str">
        <f>+'INFO ENEL'!Q3846</f>
        <v>PM60C1</v>
      </c>
      <c r="M3858" s="55" t="str">
        <f>+IF(ISERROR(INDEX('Estructuras de Acero y Concreto'!$C$6:$C$577,MATCH(L3858,'Estructuras de Acero y Concreto'!$D$6:$D$577,0)))=FALSE,INDEX('Estructuras de Acero y Concreto'!$C$6:$C$577,MATCH(L3858,'Estructuras de Acero y Concreto'!$D$6:$D$577,0)),IF(ISERROR(INDEX('Estructuras de Madera'!$C$5:$C$122,MATCH(L3858,'Estructuras de Madera'!$D$5:$D$122,0)))=FALSE,INDEX('Estructuras de Madera'!$C$5:$C$122,MATCH(L3858,'Estructuras de Madera'!$D$5:$D$122,0)),INDEX(SICODI!$G$3:$G$2404,MATCH(L3858,SICODI!$G$3:$G$2404,0))))</f>
        <v>EMSU1P60C1</v>
      </c>
      <c r="N3858" s="121" t="str">
        <f>+IF(ISERROR(VLOOKUP(M3858,'Resumen de precios LLTT'!$C$17:$D$3071,2,FALSE))=FALSE,VLOOKUP(M3858,'Resumen de precios LLTT'!$C$17:$D$3071,2,FALSE),VLOOKUP(M3858,SICODI!$G$3:$J$2404,2,FALSE))</f>
        <v>Estructura de  Suspensión compuesto por 1 postes de madera tratada 60' Clase 1</v>
      </c>
      <c r="O3858" s="58">
        <f>+IF(ISERROR(VLOOKUP(M3858,'Resumen de precios LLTT'!$C$17:$G$3071,5,FALSE))=FALSE,VLOOKUP(M3858,'Resumen de precios LLTT'!$C$17:$G$3071,5,FALSE),VLOOKUP(M3858,SICODI!$G$3:$J$2404,4,FALSE))</f>
        <v>2141.5628345688324</v>
      </c>
      <c r="P3858" s="16">
        <f t="shared" si="546"/>
        <v>0.84299999999999997</v>
      </c>
      <c r="Q3858" s="78">
        <f t="shared" si="547"/>
        <v>3946.9003041103579</v>
      </c>
      <c r="R3858" s="56">
        <v>0</v>
      </c>
      <c r="S3858" s="16">
        <f t="shared" si="548"/>
        <v>0.13400000000000001</v>
      </c>
      <c r="T3858" s="79">
        <f t="shared" si="549"/>
        <v>44.073720062565663</v>
      </c>
      <c r="U3858" s="80">
        <f t="shared" si="550"/>
        <v>0.183</v>
      </c>
      <c r="V3858" s="81">
        <f t="shared" si="551"/>
        <v>8.0654907714495163</v>
      </c>
      <c r="W3858" s="79">
        <f t="shared" si="552"/>
        <v>2.7140075144318634</v>
      </c>
      <c r="X3858" s="60">
        <f t="shared" ref="X3858:X3921" si="553">ROUND(W3858,1)</f>
        <v>2.7</v>
      </c>
      <c r="Y3858" s="56">
        <f>+'INFO ENEL'!R3846</f>
        <v>1</v>
      </c>
      <c r="Z3858" s="59">
        <f t="shared" si="545"/>
        <v>2.7</v>
      </c>
    </row>
    <row r="3859" spans="1:26" ht="15" customHeight="1" x14ac:dyDescent="0.25">
      <c r="A3859" s="55">
        <f>+'INFO ENEL'!A3847</f>
        <v>3842</v>
      </c>
      <c r="B3859" s="121" t="str">
        <f>+INDEX($B$8:$B$15,MATCH(L3859,$L$8:$L$15,0))</f>
        <v>MOD INV_2017</v>
      </c>
      <c r="C3859" s="56" t="str">
        <f>+'INFO ENEL'!B3847</f>
        <v>Lima</v>
      </c>
      <c r="D3859" s="56" t="str">
        <f>+'INFO ENEL'!D3847</f>
        <v>ANCON (LIMA)</v>
      </c>
      <c r="E3859" s="56" t="str">
        <f>+'INFO ENEL'!D3847</f>
        <v>ANCON (LIMA)</v>
      </c>
      <c r="F3859" s="50">
        <f>+'INFO ENEL'!E3847</f>
        <v>0</v>
      </c>
      <c r="G3859" s="56" t="str">
        <f>+'INFO ENEL'!L3847</f>
        <v>AT</v>
      </c>
      <c r="H3859" s="57">
        <f>+'INFO ENEL'!M3847</f>
        <v>203.62</v>
      </c>
      <c r="I3859" s="56">
        <f>+'INFO ENEL'!N3847</f>
        <v>18</v>
      </c>
      <c r="J3859" s="56" t="str">
        <f>+'INFO ENEL'!O3847</f>
        <v>Poste</v>
      </c>
      <c r="K3859" s="56" t="str">
        <f>+'INFO ENEL'!P3847</f>
        <v>Madera</v>
      </c>
      <c r="L3859" s="56" t="str">
        <f>+'INFO ENEL'!Q3847</f>
        <v>PM60C1</v>
      </c>
      <c r="M3859" s="55" t="str">
        <f>+IF(ISERROR(INDEX('Estructuras de Acero y Concreto'!$C$6:$C$577,MATCH(L3859,'Estructuras de Acero y Concreto'!$D$6:$D$577,0)))=FALSE,INDEX('Estructuras de Acero y Concreto'!$C$6:$C$577,MATCH(L3859,'Estructuras de Acero y Concreto'!$D$6:$D$577,0)),IF(ISERROR(INDEX('Estructuras de Madera'!$C$5:$C$122,MATCH(L3859,'Estructuras de Madera'!$D$5:$D$122,0)))=FALSE,INDEX('Estructuras de Madera'!$C$5:$C$122,MATCH(L3859,'Estructuras de Madera'!$D$5:$D$122,0)),INDEX(SICODI!$G$3:$G$2404,MATCH(L3859,SICODI!$G$3:$G$2404,0))))</f>
        <v>EMSU1P60C1</v>
      </c>
      <c r="N3859" s="121" t="str">
        <f>+IF(ISERROR(VLOOKUP(M3859,'Resumen de precios LLTT'!$C$17:$D$3071,2,FALSE))=FALSE,VLOOKUP(M3859,'Resumen de precios LLTT'!$C$17:$D$3071,2,FALSE),VLOOKUP(M3859,SICODI!$G$3:$J$2404,2,FALSE))</f>
        <v>Estructura de  Suspensión compuesto por 1 postes de madera tratada 60' Clase 1</v>
      </c>
      <c r="O3859" s="58">
        <f>+IF(ISERROR(VLOOKUP(M3859,'Resumen de precios LLTT'!$C$17:$G$3071,5,FALSE))=FALSE,VLOOKUP(M3859,'Resumen de precios LLTT'!$C$17:$G$3071,5,FALSE),VLOOKUP(M3859,SICODI!$G$3:$J$2404,4,FALSE))</f>
        <v>2141.5628345688324</v>
      </c>
      <c r="P3859" s="16">
        <f t="shared" si="546"/>
        <v>0.84299999999999997</v>
      </c>
      <c r="Q3859" s="78">
        <f t="shared" si="547"/>
        <v>3946.9003041103579</v>
      </c>
      <c r="R3859" s="56">
        <v>0</v>
      </c>
      <c r="S3859" s="16">
        <f t="shared" si="548"/>
        <v>0.13400000000000001</v>
      </c>
      <c r="T3859" s="79">
        <f t="shared" si="549"/>
        <v>44.073720062565663</v>
      </c>
      <c r="U3859" s="80">
        <f t="shared" si="550"/>
        <v>0.183</v>
      </c>
      <c r="V3859" s="81">
        <f t="shared" si="551"/>
        <v>8.0654907714495163</v>
      </c>
      <c r="W3859" s="79">
        <f t="shared" si="552"/>
        <v>2.7140075144318634</v>
      </c>
      <c r="X3859" s="60">
        <f t="shared" si="553"/>
        <v>2.7</v>
      </c>
      <c r="Y3859" s="56">
        <f>+'INFO ENEL'!R3847</f>
        <v>1</v>
      </c>
      <c r="Z3859" s="59">
        <f t="shared" ref="Z3859:Z3922" si="554">X3859*Y3859</f>
        <v>2.7</v>
      </c>
    </row>
    <row r="3860" spans="1:26" ht="15" customHeight="1" x14ac:dyDescent="0.25">
      <c r="A3860" s="55">
        <f>+'INFO ENEL'!A3848</f>
        <v>3843</v>
      </c>
      <c r="B3860" s="121" t="str">
        <f>+INDEX($B$8:$B$15,MATCH(L3860,$L$8:$L$15,0))</f>
        <v>MOD INV_2017</v>
      </c>
      <c r="C3860" s="56" t="str">
        <f>+'INFO ENEL'!B3848</f>
        <v>Lima</v>
      </c>
      <c r="D3860" s="56" t="str">
        <f>+'INFO ENEL'!D3848</f>
        <v>ANCON (LIMA)</v>
      </c>
      <c r="E3860" s="56" t="str">
        <f>+'INFO ENEL'!D3848</f>
        <v>ANCON (LIMA)</v>
      </c>
      <c r="F3860" s="50">
        <f>+'INFO ENEL'!E3848</f>
        <v>0</v>
      </c>
      <c r="G3860" s="56" t="str">
        <f>+'INFO ENEL'!L3848</f>
        <v>AT</v>
      </c>
      <c r="H3860" s="57">
        <f>+'INFO ENEL'!M3848</f>
        <v>208.08</v>
      </c>
      <c r="I3860" s="56">
        <f>+'INFO ENEL'!N3848</f>
        <v>18</v>
      </c>
      <c r="J3860" s="56" t="str">
        <f>+'INFO ENEL'!O3848</f>
        <v>Poste</v>
      </c>
      <c r="K3860" s="56" t="str">
        <f>+'INFO ENEL'!P3848</f>
        <v>Madera</v>
      </c>
      <c r="L3860" s="56" t="str">
        <f>+'INFO ENEL'!Q3848</f>
        <v>PM60C1</v>
      </c>
      <c r="M3860" s="55" t="str">
        <f>+IF(ISERROR(INDEX('Estructuras de Acero y Concreto'!$C$6:$C$577,MATCH(L3860,'Estructuras de Acero y Concreto'!$D$6:$D$577,0)))=FALSE,INDEX('Estructuras de Acero y Concreto'!$C$6:$C$577,MATCH(L3860,'Estructuras de Acero y Concreto'!$D$6:$D$577,0)),IF(ISERROR(INDEX('Estructuras de Madera'!$C$5:$C$122,MATCH(L3860,'Estructuras de Madera'!$D$5:$D$122,0)))=FALSE,INDEX('Estructuras de Madera'!$C$5:$C$122,MATCH(L3860,'Estructuras de Madera'!$D$5:$D$122,0)),INDEX(SICODI!$G$3:$G$2404,MATCH(L3860,SICODI!$G$3:$G$2404,0))))</f>
        <v>EMSU1P60C1</v>
      </c>
      <c r="N3860" s="121" t="str">
        <f>+IF(ISERROR(VLOOKUP(M3860,'Resumen de precios LLTT'!$C$17:$D$3071,2,FALSE))=FALSE,VLOOKUP(M3860,'Resumen de precios LLTT'!$C$17:$D$3071,2,FALSE),VLOOKUP(M3860,SICODI!$G$3:$J$2404,2,FALSE))</f>
        <v>Estructura de  Suspensión compuesto por 1 postes de madera tratada 60' Clase 1</v>
      </c>
      <c r="O3860" s="58">
        <f>+IF(ISERROR(VLOOKUP(M3860,'Resumen de precios LLTT'!$C$17:$G$3071,5,FALSE))=FALSE,VLOOKUP(M3860,'Resumen de precios LLTT'!$C$17:$G$3071,5,FALSE),VLOOKUP(M3860,SICODI!$G$3:$J$2404,4,FALSE))</f>
        <v>2141.5628345688324</v>
      </c>
      <c r="P3860" s="16">
        <f t="shared" si="546"/>
        <v>0.84299999999999997</v>
      </c>
      <c r="Q3860" s="78">
        <f t="shared" si="547"/>
        <v>3946.9003041103579</v>
      </c>
      <c r="R3860" s="56">
        <v>0</v>
      </c>
      <c r="S3860" s="16">
        <f t="shared" si="548"/>
        <v>0.13400000000000001</v>
      </c>
      <c r="T3860" s="79">
        <f t="shared" si="549"/>
        <v>44.073720062565663</v>
      </c>
      <c r="U3860" s="80">
        <f t="shared" si="550"/>
        <v>0.183</v>
      </c>
      <c r="V3860" s="81">
        <f t="shared" si="551"/>
        <v>8.0654907714495163</v>
      </c>
      <c r="W3860" s="79">
        <f t="shared" si="552"/>
        <v>2.7140075144318634</v>
      </c>
      <c r="X3860" s="60">
        <f t="shared" si="553"/>
        <v>2.7</v>
      </c>
      <c r="Y3860" s="56">
        <f>+'INFO ENEL'!R3848</f>
        <v>1</v>
      </c>
      <c r="Z3860" s="59">
        <f t="shared" si="554"/>
        <v>2.7</v>
      </c>
    </row>
    <row r="3861" spans="1:26" ht="15" customHeight="1" x14ac:dyDescent="0.25">
      <c r="A3861" s="55">
        <f>+'INFO ENEL'!A3849</f>
        <v>3844</v>
      </c>
      <c r="B3861" s="121" t="str">
        <f>+INDEX($B$8:$B$15,MATCH(L3861,$L$8:$L$15,0))</f>
        <v>MOD INV_2017</v>
      </c>
      <c r="C3861" s="56" t="str">
        <f>+'INFO ENEL'!B3849</f>
        <v>Lima</v>
      </c>
      <c r="D3861" s="56" t="str">
        <f>+'INFO ENEL'!D3849</f>
        <v>ANCON (LIMA)</v>
      </c>
      <c r="E3861" s="56" t="str">
        <f>+'INFO ENEL'!D3849</f>
        <v>ANCON (LIMA)</v>
      </c>
      <c r="F3861" s="50">
        <f>+'INFO ENEL'!E3849</f>
        <v>0</v>
      </c>
      <c r="G3861" s="56" t="str">
        <f>+'INFO ENEL'!L3849</f>
        <v>AT</v>
      </c>
      <c r="H3861" s="57">
        <f>+'INFO ENEL'!M3849</f>
        <v>206.91</v>
      </c>
      <c r="I3861" s="56">
        <f>+'INFO ENEL'!N3849</f>
        <v>18</v>
      </c>
      <c r="J3861" s="56" t="str">
        <f>+'INFO ENEL'!O3849</f>
        <v>Poste</v>
      </c>
      <c r="K3861" s="56" t="str">
        <f>+'INFO ENEL'!P3849</f>
        <v>Madera</v>
      </c>
      <c r="L3861" s="56" t="str">
        <f>+'INFO ENEL'!Q3849</f>
        <v>PM60C1</v>
      </c>
      <c r="M3861" s="55" t="str">
        <f>+IF(ISERROR(INDEX('Estructuras de Acero y Concreto'!$C$6:$C$577,MATCH(L3861,'Estructuras de Acero y Concreto'!$D$6:$D$577,0)))=FALSE,INDEX('Estructuras de Acero y Concreto'!$C$6:$C$577,MATCH(L3861,'Estructuras de Acero y Concreto'!$D$6:$D$577,0)),IF(ISERROR(INDEX('Estructuras de Madera'!$C$5:$C$122,MATCH(L3861,'Estructuras de Madera'!$D$5:$D$122,0)))=FALSE,INDEX('Estructuras de Madera'!$C$5:$C$122,MATCH(L3861,'Estructuras de Madera'!$D$5:$D$122,0)),INDEX(SICODI!$G$3:$G$2404,MATCH(L3861,SICODI!$G$3:$G$2404,0))))</f>
        <v>EMSU1P60C1</v>
      </c>
      <c r="N3861" s="121" t="str">
        <f>+IF(ISERROR(VLOOKUP(M3861,'Resumen de precios LLTT'!$C$17:$D$3071,2,FALSE))=FALSE,VLOOKUP(M3861,'Resumen de precios LLTT'!$C$17:$D$3071,2,FALSE),VLOOKUP(M3861,SICODI!$G$3:$J$2404,2,FALSE))</f>
        <v>Estructura de  Suspensión compuesto por 1 postes de madera tratada 60' Clase 1</v>
      </c>
      <c r="O3861" s="58">
        <f>+IF(ISERROR(VLOOKUP(M3861,'Resumen de precios LLTT'!$C$17:$G$3071,5,FALSE))=FALSE,VLOOKUP(M3861,'Resumen de precios LLTT'!$C$17:$G$3071,5,FALSE),VLOOKUP(M3861,SICODI!$G$3:$J$2404,4,FALSE))</f>
        <v>2141.5628345688324</v>
      </c>
      <c r="P3861" s="16">
        <f t="shared" si="546"/>
        <v>0.84299999999999997</v>
      </c>
      <c r="Q3861" s="78">
        <f t="shared" si="547"/>
        <v>3946.9003041103579</v>
      </c>
      <c r="R3861" s="56">
        <v>0</v>
      </c>
      <c r="S3861" s="16">
        <f t="shared" si="548"/>
        <v>0.13400000000000001</v>
      </c>
      <c r="T3861" s="79">
        <f t="shared" si="549"/>
        <v>44.073720062565663</v>
      </c>
      <c r="U3861" s="80">
        <f t="shared" si="550"/>
        <v>0.183</v>
      </c>
      <c r="V3861" s="81">
        <f t="shared" si="551"/>
        <v>8.0654907714495163</v>
      </c>
      <c r="W3861" s="79">
        <f t="shared" si="552"/>
        <v>2.7140075144318634</v>
      </c>
      <c r="X3861" s="60">
        <f t="shared" si="553"/>
        <v>2.7</v>
      </c>
      <c r="Y3861" s="56">
        <f>+'INFO ENEL'!R3849</f>
        <v>1</v>
      </c>
      <c r="Z3861" s="59">
        <f t="shared" si="554"/>
        <v>2.7</v>
      </c>
    </row>
    <row r="3862" spans="1:26" ht="15" customHeight="1" x14ac:dyDescent="0.25">
      <c r="A3862" s="55">
        <f>+'INFO ENEL'!A3850</f>
        <v>3845</v>
      </c>
      <c r="B3862" s="121" t="str">
        <f>+INDEX($B$8:$B$15,MATCH(L3862,$L$8:$L$15,0))</f>
        <v>MOD INV_2017</v>
      </c>
      <c r="C3862" s="56" t="str">
        <f>+'INFO ENEL'!B3850</f>
        <v>Lima</v>
      </c>
      <c r="D3862" s="56" t="str">
        <f>+'INFO ENEL'!D3850</f>
        <v>ANCON (LIMA)</v>
      </c>
      <c r="E3862" s="56" t="str">
        <f>+'INFO ENEL'!D3850</f>
        <v>ANCON (LIMA)</v>
      </c>
      <c r="F3862" s="50">
        <f>+'INFO ENEL'!E3850</f>
        <v>0</v>
      </c>
      <c r="G3862" s="56" t="str">
        <f>+'INFO ENEL'!L3850</f>
        <v>AT</v>
      </c>
      <c r="H3862" s="57">
        <f>+'INFO ENEL'!M3850</f>
        <v>203.71</v>
      </c>
      <c r="I3862" s="56">
        <f>+'INFO ENEL'!N3850</f>
        <v>18</v>
      </c>
      <c r="J3862" s="56" t="str">
        <f>+'INFO ENEL'!O3850</f>
        <v>Poste</v>
      </c>
      <c r="K3862" s="56" t="str">
        <f>+'INFO ENEL'!P3850</f>
        <v>Madera</v>
      </c>
      <c r="L3862" s="56" t="str">
        <f>+'INFO ENEL'!Q3850</f>
        <v>PM60C1</v>
      </c>
      <c r="M3862" s="55" t="str">
        <f>+IF(ISERROR(INDEX('Estructuras de Acero y Concreto'!$C$6:$C$577,MATCH(L3862,'Estructuras de Acero y Concreto'!$D$6:$D$577,0)))=FALSE,INDEX('Estructuras de Acero y Concreto'!$C$6:$C$577,MATCH(L3862,'Estructuras de Acero y Concreto'!$D$6:$D$577,0)),IF(ISERROR(INDEX('Estructuras de Madera'!$C$5:$C$122,MATCH(L3862,'Estructuras de Madera'!$D$5:$D$122,0)))=FALSE,INDEX('Estructuras de Madera'!$C$5:$C$122,MATCH(L3862,'Estructuras de Madera'!$D$5:$D$122,0)),INDEX(SICODI!$G$3:$G$2404,MATCH(L3862,SICODI!$G$3:$G$2404,0))))</f>
        <v>EMSU1P60C1</v>
      </c>
      <c r="N3862" s="121" t="str">
        <f>+IF(ISERROR(VLOOKUP(M3862,'Resumen de precios LLTT'!$C$17:$D$3071,2,FALSE))=FALSE,VLOOKUP(M3862,'Resumen de precios LLTT'!$C$17:$D$3071,2,FALSE),VLOOKUP(M3862,SICODI!$G$3:$J$2404,2,FALSE))</f>
        <v>Estructura de  Suspensión compuesto por 1 postes de madera tratada 60' Clase 1</v>
      </c>
      <c r="O3862" s="58">
        <f>+IF(ISERROR(VLOOKUP(M3862,'Resumen de precios LLTT'!$C$17:$G$3071,5,FALSE))=FALSE,VLOOKUP(M3862,'Resumen de precios LLTT'!$C$17:$G$3071,5,FALSE),VLOOKUP(M3862,SICODI!$G$3:$J$2404,4,FALSE))</f>
        <v>2141.5628345688324</v>
      </c>
      <c r="P3862" s="16">
        <f t="shared" si="546"/>
        <v>0.84299999999999997</v>
      </c>
      <c r="Q3862" s="78">
        <f t="shared" si="547"/>
        <v>3946.9003041103579</v>
      </c>
      <c r="R3862" s="56">
        <v>0</v>
      </c>
      <c r="S3862" s="16">
        <f t="shared" si="548"/>
        <v>0.13400000000000001</v>
      </c>
      <c r="T3862" s="79">
        <f t="shared" si="549"/>
        <v>44.073720062565663</v>
      </c>
      <c r="U3862" s="80">
        <f t="shared" si="550"/>
        <v>0.183</v>
      </c>
      <c r="V3862" s="81">
        <f t="shared" si="551"/>
        <v>8.0654907714495163</v>
      </c>
      <c r="W3862" s="79">
        <f t="shared" si="552"/>
        <v>2.7140075144318634</v>
      </c>
      <c r="X3862" s="60">
        <f t="shared" si="553"/>
        <v>2.7</v>
      </c>
      <c r="Y3862" s="56">
        <f>+'INFO ENEL'!R3850</f>
        <v>1</v>
      </c>
      <c r="Z3862" s="59">
        <f t="shared" si="554"/>
        <v>2.7</v>
      </c>
    </row>
    <row r="3863" spans="1:26" ht="15" customHeight="1" x14ac:dyDescent="0.25">
      <c r="A3863" s="55">
        <f>+'INFO ENEL'!A3851</f>
        <v>3846</v>
      </c>
      <c r="B3863" s="121" t="str">
        <f>+INDEX($B$8:$B$15,MATCH(L3863,$L$8:$L$15,0))</f>
        <v>MOD INV_2017</v>
      </c>
      <c r="C3863" s="56" t="str">
        <f>+'INFO ENEL'!B3851</f>
        <v>Lima</v>
      </c>
      <c r="D3863" s="56" t="str">
        <f>+'INFO ENEL'!D3851</f>
        <v>ANCON (LIMA)</v>
      </c>
      <c r="E3863" s="56" t="str">
        <f>+'INFO ENEL'!D3851</f>
        <v>ANCON (LIMA)</v>
      </c>
      <c r="F3863" s="50">
        <f>+'INFO ENEL'!E3851</f>
        <v>0</v>
      </c>
      <c r="G3863" s="56" t="str">
        <f>+'INFO ENEL'!L3851</f>
        <v>AT</v>
      </c>
      <c r="H3863" s="57">
        <f>+'INFO ENEL'!M3851</f>
        <v>206.9</v>
      </c>
      <c r="I3863" s="56">
        <f>+'INFO ENEL'!N3851</f>
        <v>18</v>
      </c>
      <c r="J3863" s="56" t="str">
        <f>+'INFO ENEL'!O3851</f>
        <v>Poste</v>
      </c>
      <c r="K3863" s="56" t="str">
        <f>+'INFO ENEL'!P3851</f>
        <v>Madera</v>
      </c>
      <c r="L3863" s="56" t="str">
        <f>+'INFO ENEL'!Q3851</f>
        <v>PM60C1</v>
      </c>
      <c r="M3863" s="55" t="str">
        <f>+IF(ISERROR(INDEX('Estructuras de Acero y Concreto'!$C$6:$C$577,MATCH(L3863,'Estructuras de Acero y Concreto'!$D$6:$D$577,0)))=FALSE,INDEX('Estructuras de Acero y Concreto'!$C$6:$C$577,MATCH(L3863,'Estructuras de Acero y Concreto'!$D$6:$D$577,0)),IF(ISERROR(INDEX('Estructuras de Madera'!$C$5:$C$122,MATCH(L3863,'Estructuras de Madera'!$D$5:$D$122,0)))=FALSE,INDEX('Estructuras de Madera'!$C$5:$C$122,MATCH(L3863,'Estructuras de Madera'!$D$5:$D$122,0)),INDEX(SICODI!$G$3:$G$2404,MATCH(L3863,SICODI!$G$3:$G$2404,0))))</f>
        <v>EMSU1P60C1</v>
      </c>
      <c r="N3863" s="121" t="str">
        <f>+IF(ISERROR(VLOOKUP(M3863,'Resumen de precios LLTT'!$C$17:$D$3071,2,FALSE))=FALSE,VLOOKUP(M3863,'Resumen de precios LLTT'!$C$17:$D$3071,2,FALSE),VLOOKUP(M3863,SICODI!$G$3:$J$2404,2,FALSE))</f>
        <v>Estructura de  Suspensión compuesto por 1 postes de madera tratada 60' Clase 1</v>
      </c>
      <c r="O3863" s="58">
        <f>+IF(ISERROR(VLOOKUP(M3863,'Resumen de precios LLTT'!$C$17:$G$3071,5,FALSE))=FALSE,VLOOKUP(M3863,'Resumen de precios LLTT'!$C$17:$G$3071,5,FALSE),VLOOKUP(M3863,SICODI!$G$3:$J$2404,4,FALSE))</f>
        <v>2141.5628345688324</v>
      </c>
      <c r="P3863" s="16">
        <f t="shared" si="546"/>
        <v>0.84299999999999997</v>
      </c>
      <c r="Q3863" s="78">
        <f t="shared" si="547"/>
        <v>3946.9003041103579</v>
      </c>
      <c r="R3863" s="56">
        <v>0</v>
      </c>
      <c r="S3863" s="16">
        <f t="shared" si="548"/>
        <v>0.13400000000000001</v>
      </c>
      <c r="T3863" s="79">
        <f t="shared" si="549"/>
        <v>44.073720062565663</v>
      </c>
      <c r="U3863" s="80">
        <f t="shared" si="550"/>
        <v>0.183</v>
      </c>
      <c r="V3863" s="81">
        <f t="shared" si="551"/>
        <v>8.0654907714495163</v>
      </c>
      <c r="W3863" s="79">
        <f t="shared" si="552"/>
        <v>2.7140075144318634</v>
      </c>
      <c r="X3863" s="60">
        <f t="shared" si="553"/>
        <v>2.7</v>
      </c>
      <c r="Y3863" s="56">
        <f>+'INFO ENEL'!R3851</f>
        <v>1</v>
      </c>
      <c r="Z3863" s="59">
        <f t="shared" si="554"/>
        <v>2.7</v>
      </c>
    </row>
    <row r="3864" spans="1:26" ht="15" customHeight="1" x14ac:dyDescent="0.25">
      <c r="A3864" s="55">
        <f>+'INFO ENEL'!A3852</f>
        <v>3847</v>
      </c>
      <c r="B3864" s="121" t="str">
        <f>+INDEX($B$8:$B$15,MATCH(L3864,$L$8:$L$15,0))</f>
        <v>MOD INV_2017</v>
      </c>
      <c r="C3864" s="56" t="str">
        <f>+'INFO ENEL'!B3852</f>
        <v>Lima</v>
      </c>
      <c r="D3864" s="56" t="str">
        <f>+'INFO ENEL'!D3852</f>
        <v>ANCON (LIMA)</v>
      </c>
      <c r="E3864" s="56" t="str">
        <f>+'INFO ENEL'!D3852</f>
        <v>ANCON (LIMA)</v>
      </c>
      <c r="F3864" s="50">
        <f>+'INFO ENEL'!E3852</f>
        <v>0</v>
      </c>
      <c r="G3864" s="56" t="str">
        <f>+'INFO ENEL'!L3852</f>
        <v>AT</v>
      </c>
      <c r="H3864" s="57">
        <f>+'INFO ENEL'!M3852</f>
        <v>207.89</v>
      </c>
      <c r="I3864" s="56">
        <f>+'INFO ENEL'!N3852</f>
        <v>18</v>
      </c>
      <c r="J3864" s="56" t="str">
        <f>+'INFO ENEL'!O3852</f>
        <v>Poste</v>
      </c>
      <c r="K3864" s="56" t="str">
        <f>+'INFO ENEL'!P3852</f>
        <v>Madera</v>
      </c>
      <c r="L3864" s="56" t="str">
        <f>+'INFO ENEL'!Q3852</f>
        <v>PM60C1</v>
      </c>
      <c r="M3864" s="55" t="str">
        <f>+IF(ISERROR(INDEX('Estructuras de Acero y Concreto'!$C$6:$C$577,MATCH(L3864,'Estructuras de Acero y Concreto'!$D$6:$D$577,0)))=FALSE,INDEX('Estructuras de Acero y Concreto'!$C$6:$C$577,MATCH(L3864,'Estructuras de Acero y Concreto'!$D$6:$D$577,0)),IF(ISERROR(INDEX('Estructuras de Madera'!$C$5:$C$122,MATCH(L3864,'Estructuras de Madera'!$D$5:$D$122,0)))=FALSE,INDEX('Estructuras de Madera'!$C$5:$C$122,MATCH(L3864,'Estructuras de Madera'!$D$5:$D$122,0)),INDEX(SICODI!$G$3:$G$2404,MATCH(L3864,SICODI!$G$3:$G$2404,0))))</f>
        <v>EMSU1P60C1</v>
      </c>
      <c r="N3864" s="121" t="str">
        <f>+IF(ISERROR(VLOOKUP(M3864,'Resumen de precios LLTT'!$C$17:$D$3071,2,FALSE))=FALSE,VLOOKUP(M3864,'Resumen de precios LLTT'!$C$17:$D$3071,2,FALSE),VLOOKUP(M3864,SICODI!$G$3:$J$2404,2,FALSE))</f>
        <v>Estructura de  Suspensión compuesto por 1 postes de madera tratada 60' Clase 1</v>
      </c>
      <c r="O3864" s="58">
        <f>+IF(ISERROR(VLOOKUP(M3864,'Resumen de precios LLTT'!$C$17:$G$3071,5,FALSE))=FALSE,VLOOKUP(M3864,'Resumen de precios LLTT'!$C$17:$G$3071,5,FALSE),VLOOKUP(M3864,SICODI!$G$3:$J$2404,4,FALSE))</f>
        <v>2141.5628345688324</v>
      </c>
      <c r="P3864" s="16">
        <f t="shared" si="546"/>
        <v>0.84299999999999997</v>
      </c>
      <c r="Q3864" s="78">
        <f t="shared" si="547"/>
        <v>3946.9003041103579</v>
      </c>
      <c r="R3864" s="56">
        <v>0</v>
      </c>
      <c r="S3864" s="16">
        <f t="shared" si="548"/>
        <v>0.13400000000000001</v>
      </c>
      <c r="T3864" s="79">
        <f t="shared" si="549"/>
        <v>44.073720062565663</v>
      </c>
      <c r="U3864" s="80">
        <f t="shared" si="550"/>
        <v>0.183</v>
      </c>
      <c r="V3864" s="81">
        <f t="shared" si="551"/>
        <v>8.0654907714495163</v>
      </c>
      <c r="W3864" s="79">
        <f t="shared" si="552"/>
        <v>2.7140075144318634</v>
      </c>
      <c r="X3864" s="60">
        <f t="shared" si="553"/>
        <v>2.7</v>
      </c>
      <c r="Y3864" s="56">
        <f>+'INFO ENEL'!R3852</f>
        <v>1</v>
      </c>
      <c r="Z3864" s="59">
        <f t="shared" si="554"/>
        <v>2.7</v>
      </c>
    </row>
    <row r="3865" spans="1:26" ht="15" customHeight="1" x14ac:dyDescent="0.25">
      <c r="A3865" s="55">
        <f>+'INFO ENEL'!A3853</f>
        <v>3848</v>
      </c>
      <c r="B3865" s="121" t="str">
        <f>+INDEX($B$8:$B$15,MATCH(L3865,$L$8:$L$15,0))</f>
        <v>MOD INV_2017</v>
      </c>
      <c r="C3865" s="56" t="str">
        <f>+'INFO ENEL'!B3853</f>
        <v>Lima</v>
      </c>
      <c r="D3865" s="56" t="str">
        <f>+'INFO ENEL'!D3853</f>
        <v>ANCON (LIMA)</v>
      </c>
      <c r="E3865" s="56" t="str">
        <f>+'INFO ENEL'!D3853</f>
        <v>ANCON (LIMA)</v>
      </c>
      <c r="F3865" s="50">
        <f>+'INFO ENEL'!E3853</f>
        <v>0</v>
      </c>
      <c r="G3865" s="56" t="str">
        <f>+'INFO ENEL'!L3853</f>
        <v>AT</v>
      </c>
      <c r="H3865" s="57">
        <f>+'INFO ENEL'!M3853</f>
        <v>314.94</v>
      </c>
      <c r="I3865" s="56">
        <f>+'INFO ENEL'!N3853</f>
        <v>18</v>
      </c>
      <c r="J3865" s="56" t="str">
        <f>+'INFO ENEL'!O3853</f>
        <v>Poste</v>
      </c>
      <c r="K3865" s="56" t="str">
        <f>+'INFO ENEL'!P3853</f>
        <v>Madera</v>
      </c>
      <c r="L3865" s="56" t="str">
        <f>+'INFO ENEL'!Q3853</f>
        <v>PM60C1</v>
      </c>
      <c r="M3865" s="55" t="str">
        <f>+IF(ISERROR(INDEX('Estructuras de Acero y Concreto'!$C$6:$C$577,MATCH(L3865,'Estructuras de Acero y Concreto'!$D$6:$D$577,0)))=FALSE,INDEX('Estructuras de Acero y Concreto'!$C$6:$C$577,MATCH(L3865,'Estructuras de Acero y Concreto'!$D$6:$D$577,0)),IF(ISERROR(INDEX('Estructuras de Madera'!$C$5:$C$122,MATCH(L3865,'Estructuras de Madera'!$D$5:$D$122,0)))=FALSE,INDEX('Estructuras de Madera'!$C$5:$C$122,MATCH(L3865,'Estructuras de Madera'!$D$5:$D$122,0)),INDEX(SICODI!$G$3:$G$2404,MATCH(L3865,SICODI!$G$3:$G$2404,0))))</f>
        <v>EMSU1P60C1</v>
      </c>
      <c r="N3865" s="121" t="str">
        <f>+IF(ISERROR(VLOOKUP(M3865,'Resumen de precios LLTT'!$C$17:$D$3071,2,FALSE))=FALSE,VLOOKUP(M3865,'Resumen de precios LLTT'!$C$17:$D$3071,2,FALSE),VLOOKUP(M3865,SICODI!$G$3:$J$2404,2,FALSE))</f>
        <v>Estructura de  Suspensión compuesto por 1 postes de madera tratada 60' Clase 1</v>
      </c>
      <c r="O3865" s="58">
        <f>+IF(ISERROR(VLOOKUP(M3865,'Resumen de precios LLTT'!$C$17:$G$3071,5,FALSE))=FALSE,VLOOKUP(M3865,'Resumen de precios LLTT'!$C$17:$G$3071,5,FALSE),VLOOKUP(M3865,SICODI!$G$3:$J$2404,4,FALSE))</f>
        <v>2141.5628345688324</v>
      </c>
      <c r="P3865" s="16">
        <f t="shared" si="546"/>
        <v>0.84299999999999997</v>
      </c>
      <c r="Q3865" s="78">
        <f t="shared" si="547"/>
        <v>3946.9003041103579</v>
      </c>
      <c r="R3865" s="56">
        <v>0</v>
      </c>
      <c r="S3865" s="16">
        <f t="shared" si="548"/>
        <v>0.13400000000000001</v>
      </c>
      <c r="T3865" s="79">
        <f t="shared" si="549"/>
        <v>44.073720062565663</v>
      </c>
      <c r="U3865" s="80">
        <f t="shared" si="550"/>
        <v>0.183</v>
      </c>
      <c r="V3865" s="81">
        <f t="shared" si="551"/>
        <v>8.0654907714495163</v>
      </c>
      <c r="W3865" s="79">
        <f t="shared" si="552"/>
        <v>2.7140075144318634</v>
      </c>
      <c r="X3865" s="60">
        <f t="shared" si="553"/>
        <v>2.7</v>
      </c>
      <c r="Y3865" s="56">
        <f>+'INFO ENEL'!R3853</f>
        <v>1</v>
      </c>
      <c r="Z3865" s="59">
        <f t="shared" si="554"/>
        <v>2.7</v>
      </c>
    </row>
    <row r="3866" spans="1:26" ht="15" customHeight="1" x14ac:dyDescent="0.25">
      <c r="A3866" s="55">
        <f>+'INFO ENEL'!A3854</f>
        <v>3849</v>
      </c>
      <c r="B3866" s="121" t="str">
        <f>+INDEX($B$8:$B$15,MATCH(L3866,$L$8:$L$15,0))</f>
        <v>MOD INV_2017</v>
      </c>
      <c r="C3866" s="56" t="str">
        <f>+'INFO ENEL'!B3854</f>
        <v>Lima</v>
      </c>
      <c r="D3866" s="56" t="str">
        <f>+'INFO ENEL'!D3854</f>
        <v>ANCON (LIMA)</v>
      </c>
      <c r="E3866" s="56" t="str">
        <f>+'INFO ENEL'!D3854</f>
        <v>ANCON (LIMA)</v>
      </c>
      <c r="F3866" s="50">
        <f>+'INFO ENEL'!E3854</f>
        <v>0</v>
      </c>
      <c r="G3866" s="56" t="str">
        <f>+'INFO ENEL'!L3854</f>
        <v>AT</v>
      </c>
      <c r="H3866" s="57">
        <f>+'INFO ENEL'!M3854</f>
        <v>161.16999999999899</v>
      </c>
      <c r="I3866" s="56">
        <f>+'INFO ENEL'!N3854</f>
        <v>18</v>
      </c>
      <c r="J3866" s="56" t="str">
        <f>+'INFO ENEL'!O3854</f>
        <v>Poste</v>
      </c>
      <c r="K3866" s="56" t="str">
        <f>+'INFO ENEL'!P3854</f>
        <v>Concreto</v>
      </c>
      <c r="L3866" s="56" t="str">
        <f>+'INFO ENEL'!Q3854</f>
        <v>PA18/7600</v>
      </c>
      <c r="M3866" s="55" t="str">
        <f>+IF(ISERROR(INDEX('Estructuras de Acero y Concreto'!$C$6:$C$577,MATCH(L3866,'Estructuras de Acero y Concreto'!$D$6:$D$577,0)))=FALSE,INDEX('Estructuras de Acero y Concreto'!$C$6:$C$577,MATCH(L3866,'Estructuras de Acero y Concreto'!$D$6:$D$577,0)),IF(ISERROR(INDEX('Estructuras de Madera'!$C$5:$C$122,MATCH(L3866,'Estructuras de Madera'!$D$5:$D$122,0)))=FALSE,INDEX('Estructuras de Madera'!$C$5:$C$122,MATCH(L3866,'Estructuras de Madera'!$D$5:$D$122,0)),INDEX(SICODI!$G$3:$G$2404,MATCH(L3866,SICODI!$G$3:$G$2404,0))))</f>
        <v>EA060COU0S0-300-A2</v>
      </c>
      <c r="N3866" s="121" t="str">
        <f>+IF(ISERROR(VLOOKUP(M3866,'Resumen de precios LLTT'!$C$17:$D$3071,2,FALSE))=FALSE,VLOOKUP(M3866,'Resumen de precios LLTT'!$C$17:$D$3071,2,FALSE),VLOOKUP(M3866,SICODI!$G$3:$J$2404,2,FALSE))</f>
        <v>1 Poste autosoportable de acero (18/7600) de ángulo mayor y terminal (90°) Tipo ATU1-18</v>
      </c>
      <c r="O3866" s="58">
        <f>+IF(ISERROR(VLOOKUP(M3866,'Resumen de precios LLTT'!$C$17:$G$3071,5,FALSE))=FALSE,VLOOKUP(M3866,'Resumen de precios LLTT'!$C$17:$G$3071,5,FALSE),VLOOKUP(M3866,SICODI!$G$3:$J$2404,4,FALSE))</f>
        <v>17210.080167841363</v>
      </c>
      <c r="P3866" s="16">
        <f t="shared" si="546"/>
        <v>0.84299999999999997</v>
      </c>
      <c r="Q3866" s="78">
        <f t="shared" si="547"/>
        <v>31718.177749331629</v>
      </c>
      <c r="R3866" s="56">
        <v>0</v>
      </c>
      <c r="S3866" s="16">
        <f t="shared" si="548"/>
        <v>0.13400000000000001</v>
      </c>
      <c r="T3866" s="79">
        <f t="shared" si="549"/>
        <v>354.18631820086989</v>
      </c>
      <c r="U3866" s="80">
        <f t="shared" si="550"/>
        <v>0.183</v>
      </c>
      <c r="V3866" s="81">
        <f t="shared" si="551"/>
        <v>64.816096230759186</v>
      </c>
      <c r="W3866" s="79">
        <f t="shared" si="552"/>
        <v>21.810374248906953</v>
      </c>
      <c r="X3866" s="60">
        <f t="shared" si="553"/>
        <v>21.8</v>
      </c>
      <c r="Y3866" s="56">
        <f>+'INFO ENEL'!R3854</f>
        <v>1</v>
      </c>
      <c r="Z3866" s="59">
        <f t="shared" si="554"/>
        <v>21.8</v>
      </c>
    </row>
    <row r="3867" spans="1:26" ht="15" customHeight="1" x14ac:dyDescent="0.25">
      <c r="A3867" s="55">
        <f>+'INFO ENEL'!A3855</f>
        <v>3850</v>
      </c>
      <c r="B3867" s="121" t="str">
        <f>+INDEX($B$8:$B$15,MATCH(L3867,$L$8:$L$15,0))</f>
        <v>MOD INV_2017</v>
      </c>
      <c r="C3867" s="56" t="str">
        <f>+'INFO ENEL'!B3855</f>
        <v>Lima</v>
      </c>
      <c r="D3867" s="56" t="str">
        <f>+'INFO ENEL'!D3855</f>
        <v>ANCON (LIMA)</v>
      </c>
      <c r="E3867" s="56" t="str">
        <f>+'INFO ENEL'!D3855</f>
        <v>ANCON (LIMA)</v>
      </c>
      <c r="F3867" s="50">
        <f>+'INFO ENEL'!E3855</f>
        <v>0</v>
      </c>
      <c r="G3867" s="56" t="str">
        <f>+'INFO ENEL'!L3855</f>
        <v>AT</v>
      </c>
      <c r="H3867" s="57">
        <f>+'INFO ENEL'!M3855</f>
        <v>229.01</v>
      </c>
      <c r="I3867" s="56">
        <f>+'INFO ENEL'!N3855</f>
        <v>18</v>
      </c>
      <c r="J3867" s="56" t="str">
        <f>+'INFO ENEL'!O3855</f>
        <v>Poste</v>
      </c>
      <c r="K3867" s="56" t="str">
        <f>+'INFO ENEL'!P3855</f>
        <v>Madera</v>
      </c>
      <c r="L3867" s="56" t="str">
        <f>+'INFO ENEL'!Q3855</f>
        <v>PM60C1</v>
      </c>
      <c r="M3867" s="55" t="str">
        <f>+IF(ISERROR(INDEX('Estructuras de Acero y Concreto'!$C$6:$C$577,MATCH(L3867,'Estructuras de Acero y Concreto'!$D$6:$D$577,0)))=FALSE,INDEX('Estructuras de Acero y Concreto'!$C$6:$C$577,MATCH(L3867,'Estructuras de Acero y Concreto'!$D$6:$D$577,0)),IF(ISERROR(INDEX('Estructuras de Madera'!$C$5:$C$122,MATCH(L3867,'Estructuras de Madera'!$D$5:$D$122,0)))=FALSE,INDEX('Estructuras de Madera'!$C$5:$C$122,MATCH(L3867,'Estructuras de Madera'!$D$5:$D$122,0)),INDEX(SICODI!$G$3:$G$2404,MATCH(L3867,SICODI!$G$3:$G$2404,0))))</f>
        <v>EMSU1P60C1</v>
      </c>
      <c r="N3867" s="121" t="str">
        <f>+IF(ISERROR(VLOOKUP(M3867,'Resumen de precios LLTT'!$C$17:$D$3071,2,FALSE))=FALSE,VLOOKUP(M3867,'Resumen de precios LLTT'!$C$17:$D$3071,2,FALSE),VLOOKUP(M3867,SICODI!$G$3:$J$2404,2,FALSE))</f>
        <v>Estructura de  Suspensión compuesto por 1 postes de madera tratada 60' Clase 1</v>
      </c>
      <c r="O3867" s="58">
        <f>+IF(ISERROR(VLOOKUP(M3867,'Resumen de precios LLTT'!$C$17:$G$3071,5,FALSE))=FALSE,VLOOKUP(M3867,'Resumen de precios LLTT'!$C$17:$G$3071,5,FALSE),VLOOKUP(M3867,SICODI!$G$3:$J$2404,4,FALSE))</f>
        <v>2141.5628345688324</v>
      </c>
      <c r="P3867" s="16">
        <f t="shared" si="546"/>
        <v>0.84299999999999997</v>
      </c>
      <c r="Q3867" s="78">
        <f t="shared" si="547"/>
        <v>3946.9003041103579</v>
      </c>
      <c r="R3867" s="56">
        <v>0</v>
      </c>
      <c r="S3867" s="16">
        <f t="shared" si="548"/>
        <v>0.13400000000000001</v>
      </c>
      <c r="T3867" s="79">
        <f t="shared" si="549"/>
        <v>44.073720062565663</v>
      </c>
      <c r="U3867" s="80">
        <f t="shared" si="550"/>
        <v>0.183</v>
      </c>
      <c r="V3867" s="81">
        <f t="shared" si="551"/>
        <v>8.0654907714495163</v>
      </c>
      <c r="W3867" s="79">
        <f t="shared" si="552"/>
        <v>2.7140075144318634</v>
      </c>
      <c r="X3867" s="60">
        <f t="shared" si="553"/>
        <v>2.7</v>
      </c>
      <c r="Y3867" s="56">
        <f>+'INFO ENEL'!R3855</f>
        <v>1</v>
      </c>
      <c r="Z3867" s="59">
        <f t="shared" si="554"/>
        <v>2.7</v>
      </c>
    </row>
    <row r="3868" spans="1:26" ht="15" customHeight="1" x14ac:dyDescent="0.25">
      <c r="A3868" s="55">
        <f>+'INFO ENEL'!A3856</f>
        <v>3851</v>
      </c>
      <c r="B3868" s="121" t="str">
        <f>+INDEX($B$8:$B$15,MATCH(L3868,$L$8:$L$15,0))</f>
        <v>MOD INV_2017</v>
      </c>
      <c r="C3868" s="56" t="str">
        <f>+'INFO ENEL'!B3856</f>
        <v>Lima</v>
      </c>
      <c r="D3868" s="56" t="str">
        <f>+'INFO ENEL'!D3856</f>
        <v>ANCON (LIMA)</v>
      </c>
      <c r="E3868" s="56" t="str">
        <f>+'INFO ENEL'!D3856</f>
        <v>ANCON (LIMA)</v>
      </c>
      <c r="F3868" s="50">
        <f>+'INFO ENEL'!E3856</f>
        <v>0</v>
      </c>
      <c r="G3868" s="56" t="str">
        <f>+'INFO ENEL'!L3856</f>
        <v>AT</v>
      </c>
      <c r="H3868" s="57">
        <f>+'INFO ENEL'!M3856</f>
        <v>178.51</v>
      </c>
      <c r="I3868" s="56">
        <f>+'INFO ENEL'!N3856</f>
        <v>18</v>
      </c>
      <c r="J3868" s="56" t="str">
        <f>+'INFO ENEL'!O3856</f>
        <v>Poste</v>
      </c>
      <c r="K3868" s="56" t="str">
        <f>+'INFO ENEL'!P3856</f>
        <v>Madera</v>
      </c>
      <c r="L3868" s="56" t="str">
        <f>+'INFO ENEL'!Q3856</f>
        <v>PM60C1</v>
      </c>
      <c r="M3868" s="55" t="str">
        <f>+IF(ISERROR(INDEX('Estructuras de Acero y Concreto'!$C$6:$C$577,MATCH(L3868,'Estructuras de Acero y Concreto'!$D$6:$D$577,0)))=FALSE,INDEX('Estructuras de Acero y Concreto'!$C$6:$C$577,MATCH(L3868,'Estructuras de Acero y Concreto'!$D$6:$D$577,0)),IF(ISERROR(INDEX('Estructuras de Madera'!$C$5:$C$122,MATCH(L3868,'Estructuras de Madera'!$D$5:$D$122,0)))=FALSE,INDEX('Estructuras de Madera'!$C$5:$C$122,MATCH(L3868,'Estructuras de Madera'!$D$5:$D$122,0)),INDEX(SICODI!$G$3:$G$2404,MATCH(L3868,SICODI!$G$3:$G$2404,0))))</f>
        <v>EMSU1P60C1</v>
      </c>
      <c r="N3868" s="121" t="str">
        <f>+IF(ISERROR(VLOOKUP(M3868,'Resumen de precios LLTT'!$C$17:$D$3071,2,FALSE))=FALSE,VLOOKUP(M3868,'Resumen de precios LLTT'!$C$17:$D$3071,2,FALSE),VLOOKUP(M3868,SICODI!$G$3:$J$2404,2,FALSE))</f>
        <v>Estructura de  Suspensión compuesto por 1 postes de madera tratada 60' Clase 1</v>
      </c>
      <c r="O3868" s="58">
        <f>+IF(ISERROR(VLOOKUP(M3868,'Resumen de precios LLTT'!$C$17:$G$3071,5,FALSE))=FALSE,VLOOKUP(M3868,'Resumen de precios LLTT'!$C$17:$G$3071,5,FALSE),VLOOKUP(M3868,SICODI!$G$3:$J$2404,4,FALSE))</f>
        <v>2141.5628345688324</v>
      </c>
      <c r="P3868" s="16">
        <f t="shared" si="546"/>
        <v>0.84299999999999997</v>
      </c>
      <c r="Q3868" s="78">
        <f t="shared" si="547"/>
        <v>3946.9003041103579</v>
      </c>
      <c r="R3868" s="56">
        <v>0</v>
      </c>
      <c r="S3868" s="16">
        <f t="shared" si="548"/>
        <v>0.13400000000000001</v>
      </c>
      <c r="T3868" s="79">
        <f t="shared" si="549"/>
        <v>44.073720062565663</v>
      </c>
      <c r="U3868" s="80">
        <f t="shared" si="550"/>
        <v>0.183</v>
      </c>
      <c r="V3868" s="81">
        <f t="shared" si="551"/>
        <v>8.0654907714495163</v>
      </c>
      <c r="W3868" s="79">
        <f t="shared" si="552"/>
        <v>2.7140075144318634</v>
      </c>
      <c r="X3868" s="60">
        <f t="shared" si="553"/>
        <v>2.7</v>
      </c>
      <c r="Y3868" s="56">
        <f>+'INFO ENEL'!R3856</f>
        <v>1</v>
      </c>
      <c r="Z3868" s="59">
        <f t="shared" si="554"/>
        <v>2.7</v>
      </c>
    </row>
    <row r="3869" spans="1:26" ht="15" customHeight="1" x14ac:dyDescent="0.25">
      <c r="A3869" s="55">
        <f>+'INFO ENEL'!A3857</f>
        <v>3852</v>
      </c>
      <c r="B3869" s="121" t="str">
        <f>+INDEX($B$8:$B$15,MATCH(L3869,$L$8:$L$15,0))</f>
        <v>SICODI</v>
      </c>
      <c r="C3869" s="56" t="str">
        <f>+'INFO ENEL'!B3857</f>
        <v>Lima</v>
      </c>
      <c r="D3869" s="56" t="str">
        <f>+'INFO ENEL'!D3857</f>
        <v>ANCON (LIMA)</v>
      </c>
      <c r="E3869" s="56" t="str">
        <f>+'INFO ENEL'!D3857</f>
        <v>ANCON (LIMA)</v>
      </c>
      <c r="F3869" s="50">
        <f>+'INFO ENEL'!E3857</f>
        <v>0</v>
      </c>
      <c r="G3869" s="56" t="str">
        <f>+'INFO ENEL'!L3857</f>
        <v>MT</v>
      </c>
      <c r="H3869" s="57">
        <f>+'INFO ENEL'!M3857</f>
        <v>117.9</v>
      </c>
      <c r="I3869" s="56">
        <f>+'INFO ENEL'!N3857</f>
        <v>15</v>
      </c>
      <c r="J3869" s="56" t="str">
        <f>+'INFO ENEL'!O3857</f>
        <v>Poste</v>
      </c>
      <c r="K3869" s="56" t="str">
        <f>+'INFO ENEL'!P3857</f>
        <v>Concreto</v>
      </c>
      <c r="L3869" s="56" t="str">
        <f>+'INFO ENEL'!Q3857</f>
        <v>PPC24</v>
      </c>
      <c r="M3869" s="55" t="str">
        <f>+IF(ISERROR(INDEX('Estructuras de Acero y Concreto'!$C$6:$C$577,MATCH(L3869,'Estructuras de Acero y Concreto'!$D$6:$D$577,0)))=FALSE,INDEX('Estructuras de Acero y Concreto'!$C$6:$C$577,MATCH(L3869,'Estructuras de Acero y Concreto'!$D$6:$D$577,0)),IF(ISERROR(INDEX('Estructuras de Madera'!$C$5:$C$122,MATCH(L3869,'Estructuras de Madera'!$D$5:$D$122,0)))=FALSE,INDEX('Estructuras de Madera'!$C$5:$C$122,MATCH(L3869,'Estructuras de Madera'!$D$5:$D$122,0)),INDEX(SICODI!$G$3:$G$2404,MATCH(L3869,SICODI!$G$3:$G$2404,0))))</f>
        <v>PPC24</v>
      </c>
      <c r="N3869" s="121" t="str">
        <f>+IF(ISERROR(VLOOKUP(M3869,'Resumen de precios LLTT'!$C$17:$D$3071,2,FALSE))=FALSE,VLOOKUP(M3869,'Resumen de precios LLTT'!$C$17:$D$3071,2,FALSE),VLOOKUP(M3869,SICODI!$G$3:$J$2404,2,FALSE))</f>
        <v>POSTE DE CONCRETO ARMADO DE 15/400/150/375</v>
      </c>
      <c r="O3869" s="58">
        <f>+IF(ISERROR(VLOOKUP(M3869,'Resumen de precios LLTT'!$C$17:$G$3071,5,FALSE))=FALSE,VLOOKUP(M3869,'Resumen de precios LLTT'!$C$17:$G$3071,5,FALSE),VLOOKUP(M3869,SICODI!$G$3:$J$2404,4,FALSE))</f>
        <v>476.76</v>
      </c>
      <c r="P3869" s="16">
        <f t="shared" si="546"/>
        <v>0.84299999999999997</v>
      </c>
      <c r="Q3869" s="78">
        <f t="shared" si="547"/>
        <v>878.66867999999999</v>
      </c>
      <c r="R3869" s="56">
        <v>0</v>
      </c>
      <c r="S3869" s="16">
        <f t="shared" si="548"/>
        <v>0.13400000000000001</v>
      </c>
      <c r="T3869" s="79">
        <f t="shared" si="549"/>
        <v>9.8118002600000001</v>
      </c>
      <c r="U3869" s="80">
        <f t="shared" si="550"/>
        <v>0.183</v>
      </c>
      <c r="V3869" s="81">
        <f t="shared" si="551"/>
        <v>1.7955594475800001</v>
      </c>
      <c r="W3869" s="79">
        <f t="shared" si="552"/>
        <v>0.60419904645994038</v>
      </c>
      <c r="X3869" s="60">
        <f t="shared" si="553"/>
        <v>0.6</v>
      </c>
      <c r="Y3869" s="56">
        <f>+'INFO ENEL'!R3857</f>
        <v>1</v>
      </c>
      <c r="Z3869" s="59">
        <f t="shared" si="554"/>
        <v>0.6</v>
      </c>
    </row>
    <row r="3870" spans="1:26" ht="15" customHeight="1" x14ac:dyDescent="0.25">
      <c r="A3870" s="55">
        <f>+'INFO ENEL'!A3858</f>
        <v>3853</v>
      </c>
      <c r="B3870" s="121" t="str">
        <f>+INDEX($B$8:$B$15,MATCH(L3870,$L$8:$L$15,0))</f>
        <v>MOD INV_2017</v>
      </c>
      <c r="C3870" s="56" t="str">
        <f>+'INFO ENEL'!B3858</f>
        <v>Lima</v>
      </c>
      <c r="D3870" s="56" t="str">
        <f>+'INFO ENEL'!D3858</f>
        <v>ANCON (LIMA)</v>
      </c>
      <c r="E3870" s="56" t="str">
        <f>+'INFO ENEL'!D3858</f>
        <v>ANCON (LIMA)</v>
      </c>
      <c r="F3870" s="50">
        <f>+'INFO ENEL'!E3858</f>
        <v>0</v>
      </c>
      <c r="G3870" s="56" t="str">
        <f>+'INFO ENEL'!L3858</f>
        <v>AT</v>
      </c>
      <c r="H3870" s="57">
        <f>+'INFO ENEL'!M3858</f>
        <v>94.53</v>
      </c>
      <c r="I3870" s="56">
        <f>+'INFO ENEL'!N3858</f>
        <v>18</v>
      </c>
      <c r="J3870" s="56" t="str">
        <f>+'INFO ENEL'!O3858</f>
        <v>Poste</v>
      </c>
      <c r="K3870" s="56" t="str">
        <f>+'INFO ENEL'!P3858</f>
        <v>Madera</v>
      </c>
      <c r="L3870" s="56" t="str">
        <f>+'INFO ENEL'!Q3858</f>
        <v>PM60C1</v>
      </c>
      <c r="M3870" s="55" t="str">
        <f>+IF(ISERROR(INDEX('Estructuras de Acero y Concreto'!$C$6:$C$577,MATCH(L3870,'Estructuras de Acero y Concreto'!$D$6:$D$577,0)))=FALSE,INDEX('Estructuras de Acero y Concreto'!$C$6:$C$577,MATCH(L3870,'Estructuras de Acero y Concreto'!$D$6:$D$577,0)),IF(ISERROR(INDEX('Estructuras de Madera'!$C$5:$C$122,MATCH(L3870,'Estructuras de Madera'!$D$5:$D$122,0)))=FALSE,INDEX('Estructuras de Madera'!$C$5:$C$122,MATCH(L3870,'Estructuras de Madera'!$D$5:$D$122,0)),INDEX(SICODI!$G$3:$G$2404,MATCH(L3870,SICODI!$G$3:$G$2404,0))))</f>
        <v>EMSU1P60C1</v>
      </c>
      <c r="N3870" s="121" t="str">
        <f>+IF(ISERROR(VLOOKUP(M3870,'Resumen de precios LLTT'!$C$17:$D$3071,2,FALSE))=FALSE,VLOOKUP(M3870,'Resumen de precios LLTT'!$C$17:$D$3071,2,FALSE),VLOOKUP(M3870,SICODI!$G$3:$J$2404,2,FALSE))</f>
        <v>Estructura de  Suspensión compuesto por 1 postes de madera tratada 60' Clase 1</v>
      </c>
      <c r="O3870" s="58">
        <f>+IF(ISERROR(VLOOKUP(M3870,'Resumen de precios LLTT'!$C$17:$G$3071,5,FALSE))=FALSE,VLOOKUP(M3870,'Resumen de precios LLTT'!$C$17:$G$3071,5,FALSE),VLOOKUP(M3870,SICODI!$G$3:$J$2404,4,FALSE))</f>
        <v>2141.5628345688324</v>
      </c>
      <c r="P3870" s="16">
        <f t="shared" si="546"/>
        <v>0.84299999999999997</v>
      </c>
      <c r="Q3870" s="78">
        <f t="shared" si="547"/>
        <v>3946.9003041103579</v>
      </c>
      <c r="R3870" s="56">
        <v>0</v>
      </c>
      <c r="S3870" s="16">
        <f t="shared" si="548"/>
        <v>0.13400000000000001</v>
      </c>
      <c r="T3870" s="79">
        <f t="shared" si="549"/>
        <v>44.073720062565663</v>
      </c>
      <c r="U3870" s="80">
        <f t="shared" si="550"/>
        <v>0.183</v>
      </c>
      <c r="V3870" s="81">
        <f t="shared" si="551"/>
        <v>8.0654907714495163</v>
      </c>
      <c r="W3870" s="79">
        <f t="shared" si="552"/>
        <v>2.7140075144318634</v>
      </c>
      <c r="X3870" s="60">
        <f t="shared" si="553"/>
        <v>2.7</v>
      </c>
      <c r="Y3870" s="56">
        <f>+'INFO ENEL'!R3858</f>
        <v>1</v>
      </c>
      <c r="Z3870" s="59">
        <f t="shared" si="554"/>
        <v>2.7</v>
      </c>
    </row>
    <row r="3871" spans="1:26" ht="15" customHeight="1" x14ac:dyDescent="0.25">
      <c r="A3871" s="55">
        <f>+'INFO ENEL'!A3859</f>
        <v>3854</v>
      </c>
      <c r="B3871" s="121" t="str">
        <f>+INDEX($B$8:$B$15,MATCH(L3871,$L$8:$L$15,0))</f>
        <v>MOD INV_2017</v>
      </c>
      <c r="C3871" s="56" t="str">
        <f>+'INFO ENEL'!B3859</f>
        <v>Lima</v>
      </c>
      <c r="D3871" s="56" t="str">
        <f>+'INFO ENEL'!D3859</f>
        <v>ANCON (LIMA)</v>
      </c>
      <c r="E3871" s="56" t="str">
        <f>+'INFO ENEL'!D3859</f>
        <v>ANCON (LIMA)</v>
      </c>
      <c r="F3871" s="50">
        <f>+'INFO ENEL'!E3859</f>
        <v>0</v>
      </c>
      <c r="G3871" s="56" t="str">
        <f>+'INFO ENEL'!L3859</f>
        <v>AT</v>
      </c>
      <c r="H3871" s="57">
        <f>+'INFO ENEL'!M3859</f>
        <v>236.97</v>
      </c>
      <c r="I3871" s="56">
        <f>+'INFO ENEL'!N3859</f>
        <v>18</v>
      </c>
      <c r="J3871" s="56" t="str">
        <f>+'INFO ENEL'!O3859</f>
        <v>Poste</v>
      </c>
      <c r="K3871" s="56" t="str">
        <f>+'INFO ENEL'!P3859</f>
        <v>Madera</v>
      </c>
      <c r="L3871" s="56" t="str">
        <f>+'INFO ENEL'!Q3859</f>
        <v>PM60C1</v>
      </c>
      <c r="M3871" s="55" t="str">
        <f>+IF(ISERROR(INDEX('Estructuras de Acero y Concreto'!$C$6:$C$577,MATCH(L3871,'Estructuras de Acero y Concreto'!$D$6:$D$577,0)))=FALSE,INDEX('Estructuras de Acero y Concreto'!$C$6:$C$577,MATCH(L3871,'Estructuras de Acero y Concreto'!$D$6:$D$577,0)),IF(ISERROR(INDEX('Estructuras de Madera'!$C$5:$C$122,MATCH(L3871,'Estructuras de Madera'!$D$5:$D$122,0)))=FALSE,INDEX('Estructuras de Madera'!$C$5:$C$122,MATCH(L3871,'Estructuras de Madera'!$D$5:$D$122,0)),INDEX(SICODI!$G$3:$G$2404,MATCH(L3871,SICODI!$G$3:$G$2404,0))))</f>
        <v>EMSU1P60C1</v>
      </c>
      <c r="N3871" s="121" t="str">
        <f>+IF(ISERROR(VLOOKUP(M3871,'Resumen de precios LLTT'!$C$17:$D$3071,2,FALSE))=FALSE,VLOOKUP(M3871,'Resumen de precios LLTT'!$C$17:$D$3071,2,FALSE),VLOOKUP(M3871,SICODI!$G$3:$J$2404,2,FALSE))</f>
        <v>Estructura de  Suspensión compuesto por 1 postes de madera tratada 60' Clase 1</v>
      </c>
      <c r="O3871" s="58">
        <f>+IF(ISERROR(VLOOKUP(M3871,'Resumen de precios LLTT'!$C$17:$G$3071,5,FALSE))=FALSE,VLOOKUP(M3871,'Resumen de precios LLTT'!$C$17:$G$3071,5,FALSE),VLOOKUP(M3871,SICODI!$G$3:$J$2404,4,FALSE))</f>
        <v>2141.5628345688324</v>
      </c>
      <c r="P3871" s="16">
        <f t="shared" si="546"/>
        <v>0.84299999999999997</v>
      </c>
      <c r="Q3871" s="78">
        <f t="shared" si="547"/>
        <v>3946.9003041103579</v>
      </c>
      <c r="R3871" s="56">
        <v>0</v>
      </c>
      <c r="S3871" s="16">
        <f t="shared" si="548"/>
        <v>0.13400000000000001</v>
      </c>
      <c r="T3871" s="79">
        <f t="shared" si="549"/>
        <v>44.073720062565663</v>
      </c>
      <c r="U3871" s="80">
        <f t="shared" si="550"/>
        <v>0.183</v>
      </c>
      <c r="V3871" s="81">
        <f t="shared" si="551"/>
        <v>8.0654907714495163</v>
      </c>
      <c r="W3871" s="79">
        <f t="shared" si="552"/>
        <v>2.7140075144318634</v>
      </c>
      <c r="X3871" s="60">
        <f t="shared" si="553"/>
        <v>2.7</v>
      </c>
      <c r="Y3871" s="56">
        <f>+'INFO ENEL'!R3859</f>
        <v>1</v>
      </c>
      <c r="Z3871" s="59">
        <f t="shared" si="554"/>
        <v>2.7</v>
      </c>
    </row>
    <row r="3872" spans="1:26" ht="15" customHeight="1" x14ac:dyDescent="0.25">
      <c r="A3872" s="55">
        <f>+'INFO ENEL'!A3860</f>
        <v>3855</v>
      </c>
      <c r="B3872" s="121" t="str">
        <f>+INDEX($B$8:$B$15,MATCH(L3872,$L$8:$L$15,0))</f>
        <v>MOD INV_2017</v>
      </c>
      <c r="C3872" s="56" t="str">
        <f>+'INFO ENEL'!B3860</f>
        <v>Lima</v>
      </c>
      <c r="D3872" s="56" t="str">
        <f>+'INFO ENEL'!D3860</f>
        <v>ANCON (LIMA)</v>
      </c>
      <c r="E3872" s="56" t="str">
        <f>+'INFO ENEL'!D3860</f>
        <v>ANCON (LIMA)</v>
      </c>
      <c r="F3872" s="50">
        <f>+'INFO ENEL'!E3860</f>
        <v>0</v>
      </c>
      <c r="G3872" s="56" t="str">
        <f>+'INFO ENEL'!L3860</f>
        <v>AT</v>
      </c>
      <c r="H3872" s="57">
        <f>+'INFO ENEL'!M3860</f>
        <v>195.29</v>
      </c>
      <c r="I3872" s="56">
        <f>+'INFO ENEL'!N3860</f>
        <v>18</v>
      </c>
      <c r="J3872" s="56" t="str">
        <f>+'INFO ENEL'!O3860</f>
        <v>Poste</v>
      </c>
      <c r="K3872" s="56" t="str">
        <f>+'INFO ENEL'!P3860</f>
        <v>Madera</v>
      </c>
      <c r="L3872" s="56" t="str">
        <f>+'INFO ENEL'!Q3860</f>
        <v>PM60C1</v>
      </c>
      <c r="M3872" s="55" t="str">
        <f>+IF(ISERROR(INDEX('Estructuras de Acero y Concreto'!$C$6:$C$577,MATCH(L3872,'Estructuras de Acero y Concreto'!$D$6:$D$577,0)))=FALSE,INDEX('Estructuras de Acero y Concreto'!$C$6:$C$577,MATCH(L3872,'Estructuras de Acero y Concreto'!$D$6:$D$577,0)),IF(ISERROR(INDEX('Estructuras de Madera'!$C$5:$C$122,MATCH(L3872,'Estructuras de Madera'!$D$5:$D$122,0)))=FALSE,INDEX('Estructuras de Madera'!$C$5:$C$122,MATCH(L3872,'Estructuras de Madera'!$D$5:$D$122,0)),INDEX(SICODI!$G$3:$G$2404,MATCH(L3872,SICODI!$G$3:$G$2404,0))))</f>
        <v>EMSU1P60C1</v>
      </c>
      <c r="N3872" s="121" t="str">
        <f>+IF(ISERROR(VLOOKUP(M3872,'Resumen de precios LLTT'!$C$17:$D$3071,2,FALSE))=FALSE,VLOOKUP(M3872,'Resumen de precios LLTT'!$C$17:$D$3071,2,FALSE),VLOOKUP(M3872,SICODI!$G$3:$J$2404,2,FALSE))</f>
        <v>Estructura de  Suspensión compuesto por 1 postes de madera tratada 60' Clase 1</v>
      </c>
      <c r="O3872" s="58">
        <f>+IF(ISERROR(VLOOKUP(M3872,'Resumen de precios LLTT'!$C$17:$G$3071,5,FALSE))=FALSE,VLOOKUP(M3872,'Resumen de precios LLTT'!$C$17:$G$3071,5,FALSE),VLOOKUP(M3872,SICODI!$G$3:$J$2404,4,FALSE))</f>
        <v>2141.5628345688324</v>
      </c>
      <c r="P3872" s="16">
        <f t="shared" si="546"/>
        <v>0.84299999999999997</v>
      </c>
      <c r="Q3872" s="78">
        <f t="shared" si="547"/>
        <v>3946.9003041103579</v>
      </c>
      <c r="R3872" s="56">
        <v>0</v>
      </c>
      <c r="S3872" s="16">
        <f t="shared" si="548"/>
        <v>0.13400000000000001</v>
      </c>
      <c r="T3872" s="79">
        <f t="shared" si="549"/>
        <v>44.073720062565663</v>
      </c>
      <c r="U3872" s="80">
        <f t="shared" si="550"/>
        <v>0.183</v>
      </c>
      <c r="V3872" s="81">
        <f t="shared" si="551"/>
        <v>8.0654907714495163</v>
      </c>
      <c r="W3872" s="79">
        <f t="shared" si="552"/>
        <v>2.7140075144318634</v>
      </c>
      <c r="X3872" s="60">
        <f t="shared" si="553"/>
        <v>2.7</v>
      </c>
      <c r="Y3872" s="56">
        <f>+'INFO ENEL'!R3860</f>
        <v>1</v>
      </c>
      <c r="Z3872" s="59">
        <f t="shared" si="554"/>
        <v>2.7</v>
      </c>
    </row>
    <row r="3873" spans="1:26" ht="15" customHeight="1" x14ac:dyDescent="0.25">
      <c r="A3873" s="55">
        <f>+'INFO ENEL'!A3861</f>
        <v>3856</v>
      </c>
      <c r="B3873" s="121" t="str">
        <f>+INDEX($B$8:$B$15,MATCH(L3873,$L$8:$L$15,0))</f>
        <v>MOD INV_2017</v>
      </c>
      <c r="C3873" s="56" t="str">
        <f>+'INFO ENEL'!B3861</f>
        <v>Lima</v>
      </c>
      <c r="D3873" s="56" t="str">
        <f>+'INFO ENEL'!D3861</f>
        <v>ANCON (LIMA)</v>
      </c>
      <c r="E3873" s="56" t="str">
        <f>+'INFO ENEL'!D3861</f>
        <v>ANCON (LIMA)</v>
      </c>
      <c r="F3873" s="50">
        <f>+'INFO ENEL'!E3861</f>
        <v>0</v>
      </c>
      <c r="G3873" s="56" t="str">
        <f>+'INFO ENEL'!L3861</f>
        <v>AT</v>
      </c>
      <c r="H3873" s="57">
        <f>+'INFO ENEL'!M3861</f>
        <v>159.62</v>
      </c>
      <c r="I3873" s="56">
        <f>+'INFO ENEL'!N3861</f>
        <v>18</v>
      </c>
      <c r="J3873" s="56" t="str">
        <f>+'INFO ENEL'!O3861</f>
        <v>Poste</v>
      </c>
      <c r="K3873" s="56" t="str">
        <f>+'INFO ENEL'!P3861</f>
        <v>Madera</v>
      </c>
      <c r="L3873" s="56" t="str">
        <f>+'INFO ENEL'!Q3861</f>
        <v>PM60C1</v>
      </c>
      <c r="M3873" s="55" t="str">
        <f>+IF(ISERROR(INDEX('Estructuras de Acero y Concreto'!$C$6:$C$577,MATCH(L3873,'Estructuras de Acero y Concreto'!$D$6:$D$577,0)))=FALSE,INDEX('Estructuras de Acero y Concreto'!$C$6:$C$577,MATCH(L3873,'Estructuras de Acero y Concreto'!$D$6:$D$577,0)),IF(ISERROR(INDEX('Estructuras de Madera'!$C$5:$C$122,MATCH(L3873,'Estructuras de Madera'!$D$5:$D$122,0)))=FALSE,INDEX('Estructuras de Madera'!$C$5:$C$122,MATCH(L3873,'Estructuras de Madera'!$D$5:$D$122,0)),INDEX(SICODI!$G$3:$G$2404,MATCH(L3873,SICODI!$G$3:$G$2404,0))))</f>
        <v>EMSU1P60C1</v>
      </c>
      <c r="N3873" s="121" t="str">
        <f>+IF(ISERROR(VLOOKUP(M3873,'Resumen de precios LLTT'!$C$17:$D$3071,2,FALSE))=FALSE,VLOOKUP(M3873,'Resumen de precios LLTT'!$C$17:$D$3071,2,FALSE),VLOOKUP(M3873,SICODI!$G$3:$J$2404,2,FALSE))</f>
        <v>Estructura de  Suspensión compuesto por 1 postes de madera tratada 60' Clase 1</v>
      </c>
      <c r="O3873" s="58">
        <f>+IF(ISERROR(VLOOKUP(M3873,'Resumen de precios LLTT'!$C$17:$G$3071,5,FALSE))=FALSE,VLOOKUP(M3873,'Resumen de precios LLTT'!$C$17:$G$3071,5,FALSE),VLOOKUP(M3873,SICODI!$G$3:$J$2404,4,FALSE))</f>
        <v>2141.5628345688324</v>
      </c>
      <c r="P3873" s="16">
        <f t="shared" si="546"/>
        <v>0.84299999999999997</v>
      </c>
      <c r="Q3873" s="78">
        <f t="shared" si="547"/>
        <v>3946.9003041103579</v>
      </c>
      <c r="R3873" s="56">
        <v>0</v>
      </c>
      <c r="S3873" s="16">
        <f t="shared" si="548"/>
        <v>0.13400000000000001</v>
      </c>
      <c r="T3873" s="79">
        <f t="shared" si="549"/>
        <v>44.073720062565663</v>
      </c>
      <c r="U3873" s="80">
        <f t="shared" si="550"/>
        <v>0.183</v>
      </c>
      <c r="V3873" s="81">
        <f t="shared" si="551"/>
        <v>8.0654907714495163</v>
      </c>
      <c r="W3873" s="79">
        <f t="shared" si="552"/>
        <v>2.7140075144318634</v>
      </c>
      <c r="X3873" s="60">
        <f t="shared" si="553"/>
        <v>2.7</v>
      </c>
      <c r="Y3873" s="56">
        <f>+'INFO ENEL'!R3861</f>
        <v>1</v>
      </c>
      <c r="Z3873" s="59">
        <f t="shared" si="554"/>
        <v>2.7</v>
      </c>
    </row>
    <row r="3874" spans="1:26" ht="15" customHeight="1" x14ac:dyDescent="0.25">
      <c r="A3874" s="55">
        <f>+'INFO ENEL'!A3862</f>
        <v>3857</v>
      </c>
      <c r="B3874" s="121" t="str">
        <f>+INDEX($B$8:$B$15,MATCH(L3874,$L$8:$L$15,0))</f>
        <v>MOD INV_2017</v>
      </c>
      <c r="C3874" s="56" t="str">
        <f>+'INFO ENEL'!B3862</f>
        <v>Lima</v>
      </c>
      <c r="D3874" s="56" t="str">
        <f>+'INFO ENEL'!D3862</f>
        <v>ANCON (LIMA)</v>
      </c>
      <c r="E3874" s="56" t="str">
        <f>+'INFO ENEL'!D3862</f>
        <v>ANCON (LIMA)</v>
      </c>
      <c r="F3874" s="50">
        <f>+'INFO ENEL'!E3862</f>
        <v>0</v>
      </c>
      <c r="G3874" s="56" t="str">
        <f>+'INFO ENEL'!L3862</f>
        <v>AT</v>
      </c>
      <c r="H3874" s="57">
        <f>+'INFO ENEL'!M3862</f>
        <v>162.44</v>
      </c>
      <c r="I3874" s="56">
        <f>+'INFO ENEL'!N3862</f>
        <v>18</v>
      </c>
      <c r="J3874" s="56" t="str">
        <f>+'INFO ENEL'!O3862</f>
        <v>Poste</v>
      </c>
      <c r="K3874" s="56" t="str">
        <f>+'INFO ENEL'!P3862</f>
        <v>Madera</v>
      </c>
      <c r="L3874" s="56" t="str">
        <f>+'INFO ENEL'!Q3862</f>
        <v>PM60C1</v>
      </c>
      <c r="M3874" s="55" t="str">
        <f>+IF(ISERROR(INDEX('Estructuras de Acero y Concreto'!$C$6:$C$577,MATCH(L3874,'Estructuras de Acero y Concreto'!$D$6:$D$577,0)))=FALSE,INDEX('Estructuras de Acero y Concreto'!$C$6:$C$577,MATCH(L3874,'Estructuras de Acero y Concreto'!$D$6:$D$577,0)),IF(ISERROR(INDEX('Estructuras de Madera'!$C$5:$C$122,MATCH(L3874,'Estructuras de Madera'!$D$5:$D$122,0)))=FALSE,INDEX('Estructuras de Madera'!$C$5:$C$122,MATCH(L3874,'Estructuras de Madera'!$D$5:$D$122,0)),INDEX(SICODI!$G$3:$G$2404,MATCH(L3874,SICODI!$G$3:$G$2404,0))))</f>
        <v>EMSU1P60C1</v>
      </c>
      <c r="N3874" s="121" t="str">
        <f>+IF(ISERROR(VLOOKUP(M3874,'Resumen de precios LLTT'!$C$17:$D$3071,2,FALSE))=FALSE,VLOOKUP(M3874,'Resumen de precios LLTT'!$C$17:$D$3071,2,FALSE),VLOOKUP(M3874,SICODI!$G$3:$J$2404,2,FALSE))</f>
        <v>Estructura de  Suspensión compuesto por 1 postes de madera tratada 60' Clase 1</v>
      </c>
      <c r="O3874" s="58">
        <f>+IF(ISERROR(VLOOKUP(M3874,'Resumen de precios LLTT'!$C$17:$G$3071,5,FALSE))=FALSE,VLOOKUP(M3874,'Resumen de precios LLTT'!$C$17:$G$3071,5,FALSE),VLOOKUP(M3874,SICODI!$G$3:$J$2404,4,FALSE))</f>
        <v>2141.5628345688324</v>
      </c>
      <c r="P3874" s="16">
        <f t="shared" si="546"/>
        <v>0.84299999999999997</v>
      </c>
      <c r="Q3874" s="78">
        <f t="shared" si="547"/>
        <v>3946.9003041103579</v>
      </c>
      <c r="R3874" s="56">
        <v>0</v>
      </c>
      <c r="S3874" s="16">
        <f t="shared" si="548"/>
        <v>0.13400000000000001</v>
      </c>
      <c r="T3874" s="79">
        <f t="shared" si="549"/>
        <v>44.073720062565663</v>
      </c>
      <c r="U3874" s="80">
        <f t="shared" si="550"/>
        <v>0.183</v>
      </c>
      <c r="V3874" s="81">
        <f t="shared" si="551"/>
        <v>8.0654907714495163</v>
      </c>
      <c r="W3874" s="79">
        <f t="shared" si="552"/>
        <v>2.7140075144318634</v>
      </c>
      <c r="X3874" s="60">
        <f t="shared" si="553"/>
        <v>2.7</v>
      </c>
      <c r="Y3874" s="56">
        <f>+'INFO ENEL'!R3862</f>
        <v>1</v>
      </c>
      <c r="Z3874" s="59">
        <f t="shared" si="554"/>
        <v>2.7</v>
      </c>
    </row>
    <row r="3875" spans="1:26" ht="15" customHeight="1" x14ac:dyDescent="0.25">
      <c r="A3875" s="55">
        <f>+'INFO ENEL'!A3863</f>
        <v>3858</v>
      </c>
      <c r="B3875" s="121" t="str">
        <f>+INDEX($B$8:$B$15,MATCH(L3875,$L$8:$L$15,0))</f>
        <v>MOD INV_2017</v>
      </c>
      <c r="C3875" s="56" t="str">
        <f>+'INFO ENEL'!B3863</f>
        <v>Lima</v>
      </c>
      <c r="D3875" s="56" t="str">
        <f>+'INFO ENEL'!D3863</f>
        <v>ANCON (LIMA)</v>
      </c>
      <c r="E3875" s="56" t="str">
        <f>+'INFO ENEL'!D3863</f>
        <v>ANCON (LIMA)</v>
      </c>
      <c r="F3875" s="50">
        <f>+'INFO ENEL'!E3863</f>
        <v>0</v>
      </c>
      <c r="G3875" s="56" t="str">
        <f>+'INFO ENEL'!L3863</f>
        <v>AT</v>
      </c>
      <c r="H3875" s="57">
        <f>+'INFO ENEL'!M3863</f>
        <v>204.49</v>
      </c>
      <c r="I3875" s="56">
        <f>+'INFO ENEL'!N3863</f>
        <v>18</v>
      </c>
      <c r="J3875" s="56" t="str">
        <f>+'INFO ENEL'!O3863</f>
        <v>Poste</v>
      </c>
      <c r="K3875" s="56" t="str">
        <f>+'INFO ENEL'!P3863</f>
        <v>Madera</v>
      </c>
      <c r="L3875" s="56" t="str">
        <f>+'INFO ENEL'!Q3863</f>
        <v>PM60C1</v>
      </c>
      <c r="M3875" s="55" t="str">
        <f>+IF(ISERROR(INDEX('Estructuras de Acero y Concreto'!$C$6:$C$577,MATCH(L3875,'Estructuras de Acero y Concreto'!$D$6:$D$577,0)))=FALSE,INDEX('Estructuras de Acero y Concreto'!$C$6:$C$577,MATCH(L3875,'Estructuras de Acero y Concreto'!$D$6:$D$577,0)),IF(ISERROR(INDEX('Estructuras de Madera'!$C$5:$C$122,MATCH(L3875,'Estructuras de Madera'!$D$5:$D$122,0)))=FALSE,INDEX('Estructuras de Madera'!$C$5:$C$122,MATCH(L3875,'Estructuras de Madera'!$D$5:$D$122,0)),INDEX(SICODI!$G$3:$G$2404,MATCH(L3875,SICODI!$G$3:$G$2404,0))))</f>
        <v>EMSU1P60C1</v>
      </c>
      <c r="N3875" s="121" t="str">
        <f>+IF(ISERROR(VLOOKUP(M3875,'Resumen de precios LLTT'!$C$17:$D$3071,2,FALSE))=FALSE,VLOOKUP(M3875,'Resumen de precios LLTT'!$C$17:$D$3071,2,FALSE),VLOOKUP(M3875,SICODI!$G$3:$J$2404,2,FALSE))</f>
        <v>Estructura de  Suspensión compuesto por 1 postes de madera tratada 60' Clase 1</v>
      </c>
      <c r="O3875" s="58">
        <f>+IF(ISERROR(VLOOKUP(M3875,'Resumen de precios LLTT'!$C$17:$G$3071,5,FALSE))=FALSE,VLOOKUP(M3875,'Resumen de precios LLTT'!$C$17:$G$3071,5,FALSE),VLOOKUP(M3875,SICODI!$G$3:$J$2404,4,FALSE))</f>
        <v>2141.5628345688324</v>
      </c>
      <c r="P3875" s="16">
        <f t="shared" si="546"/>
        <v>0.84299999999999997</v>
      </c>
      <c r="Q3875" s="78">
        <f t="shared" si="547"/>
        <v>3946.9003041103579</v>
      </c>
      <c r="R3875" s="56">
        <v>0</v>
      </c>
      <c r="S3875" s="16">
        <f t="shared" si="548"/>
        <v>0.13400000000000001</v>
      </c>
      <c r="T3875" s="79">
        <f t="shared" si="549"/>
        <v>44.073720062565663</v>
      </c>
      <c r="U3875" s="80">
        <f t="shared" si="550"/>
        <v>0.183</v>
      </c>
      <c r="V3875" s="81">
        <f t="shared" si="551"/>
        <v>8.0654907714495163</v>
      </c>
      <c r="W3875" s="79">
        <f t="shared" si="552"/>
        <v>2.7140075144318634</v>
      </c>
      <c r="X3875" s="60">
        <f t="shared" si="553"/>
        <v>2.7</v>
      </c>
      <c r="Y3875" s="56">
        <f>+'INFO ENEL'!R3863</f>
        <v>1</v>
      </c>
      <c r="Z3875" s="59">
        <f t="shared" si="554"/>
        <v>2.7</v>
      </c>
    </row>
    <row r="3876" spans="1:26" ht="15" customHeight="1" x14ac:dyDescent="0.25">
      <c r="A3876" s="55">
        <f>+'INFO ENEL'!A3864</f>
        <v>3859</v>
      </c>
      <c r="B3876" s="121" t="str">
        <f>+INDEX($B$8:$B$15,MATCH(L3876,$L$8:$L$15,0))</f>
        <v>MOD INV_2017</v>
      </c>
      <c r="C3876" s="56" t="str">
        <f>+'INFO ENEL'!B3864</f>
        <v>Lima</v>
      </c>
      <c r="D3876" s="56" t="str">
        <f>+'INFO ENEL'!D3864</f>
        <v>ANCON (LIMA)</v>
      </c>
      <c r="E3876" s="56" t="str">
        <f>+'INFO ENEL'!D3864</f>
        <v>ANCON (LIMA)</v>
      </c>
      <c r="F3876" s="50">
        <f>+'INFO ENEL'!E3864</f>
        <v>0</v>
      </c>
      <c r="G3876" s="56" t="str">
        <f>+'INFO ENEL'!L3864</f>
        <v>AT</v>
      </c>
      <c r="H3876" s="57">
        <f>+'INFO ENEL'!M3864</f>
        <v>187.19</v>
      </c>
      <c r="I3876" s="56">
        <f>+'INFO ENEL'!N3864</f>
        <v>18</v>
      </c>
      <c r="J3876" s="56" t="str">
        <f>+'INFO ENEL'!O3864</f>
        <v>Poste</v>
      </c>
      <c r="K3876" s="56" t="str">
        <f>+'INFO ENEL'!P3864</f>
        <v>Madera</v>
      </c>
      <c r="L3876" s="56" t="str">
        <f>+'INFO ENEL'!Q3864</f>
        <v>PM60C1</v>
      </c>
      <c r="M3876" s="55" t="str">
        <f>+IF(ISERROR(INDEX('Estructuras de Acero y Concreto'!$C$6:$C$577,MATCH(L3876,'Estructuras de Acero y Concreto'!$D$6:$D$577,0)))=FALSE,INDEX('Estructuras de Acero y Concreto'!$C$6:$C$577,MATCH(L3876,'Estructuras de Acero y Concreto'!$D$6:$D$577,0)),IF(ISERROR(INDEX('Estructuras de Madera'!$C$5:$C$122,MATCH(L3876,'Estructuras de Madera'!$D$5:$D$122,0)))=FALSE,INDEX('Estructuras de Madera'!$C$5:$C$122,MATCH(L3876,'Estructuras de Madera'!$D$5:$D$122,0)),INDEX(SICODI!$G$3:$G$2404,MATCH(L3876,SICODI!$G$3:$G$2404,0))))</f>
        <v>EMSU1P60C1</v>
      </c>
      <c r="N3876" s="121" t="str">
        <f>+IF(ISERROR(VLOOKUP(M3876,'Resumen de precios LLTT'!$C$17:$D$3071,2,FALSE))=FALSE,VLOOKUP(M3876,'Resumen de precios LLTT'!$C$17:$D$3071,2,FALSE),VLOOKUP(M3876,SICODI!$G$3:$J$2404,2,FALSE))</f>
        <v>Estructura de  Suspensión compuesto por 1 postes de madera tratada 60' Clase 1</v>
      </c>
      <c r="O3876" s="58">
        <f>+IF(ISERROR(VLOOKUP(M3876,'Resumen de precios LLTT'!$C$17:$G$3071,5,FALSE))=FALSE,VLOOKUP(M3876,'Resumen de precios LLTT'!$C$17:$G$3071,5,FALSE),VLOOKUP(M3876,SICODI!$G$3:$J$2404,4,FALSE))</f>
        <v>2141.5628345688324</v>
      </c>
      <c r="P3876" s="16">
        <f t="shared" si="546"/>
        <v>0.84299999999999997</v>
      </c>
      <c r="Q3876" s="78">
        <f t="shared" si="547"/>
        <v>3946.9003041103579</v>
      </c>
      <c r="R3876" s="56">
        <v>0</v>
      </c>
      <c r="S3876" s="16">
        <f t="shared" si="548"/>
        <v>0.13400000000000001</v>
      </c>
      <c r="T3876" s="79">
        <f t="shared" si="549"/>
        <v>44.073720062565663</v>
      </c>
      <c r="U3876" s="80">
        <f t="shared" si="550"/>
        <v>0.183</v>
      </c>
      <c r="V3876" s="81">
        <f t="shared" si="551"/>
        <v>8.0654907714495163</v>
      </c>
      <c r="W3876" s="79">
        <f t="shared" si="552"/>
        <v>2.7140075144318634</v>
      </c>
      <c r="X3876" s="60">
        <f t="shared" si="553"/>
        <v>2.7</v>
      </c>
      <c r="Y3876" s="56">
        <f>+'INFO ENEL'!R3864</f>
        <v>1</v>
      </c>
      <c r="Z3876" s="59">
        <f t="shared" si="554"/>
        <v>2.7</v>
      </c>
    </row>
    <row r="3877" spans="1:26" ht="15" customHeight="1" x14ac:dyDescent="0.25">
      <c r="A3877" s="55">
        <f>+'INFO ENEL'!A3865</f>
        <v>3860</v>
      </c>
      <c r="B3877" s="121" t="str">
        <f>+INDEX($B$8:$B$15,MATCH(L3877,$L$8:$L$15,0))</f>
        <v>MOD INV_2017</v>
      </c>
      <c r="C3877" s="56" t="str">
        <f>+'INFO ENEL'!B3865</f>
        <v>Lima</v>
      </c>
      <c r="D3877" s="56" t="str">
        <f>+'INFO ENEL'!D3865</f>
        <v>ANCON (LIMA)</v>
      </c>
      <c r="E3877" s="56" t="str">
        <f>+'INFO ENEL'!D3865</f>
        <v>ANCON (LIMA)</v>
      </c>
      <c r="F3877" s="50">
        <f>+'INFO ENEL'!E3865</f>
        <v>0</v>
      </c>
      <c r="G3877" s="56" t="str">
        <f>+'INFO ENEL'!L3865</f>
        <v>AT</v>
      </c>
      <c r="H3877" s="57">
        <f>+'INFO ENEL'!M3865</f>
        <v>112.4</v>
      </c>
      <c r="I3877" s="56">
        <f>+'INFO ENEL'!N3865</f>
        <v>18</v>
      </c>
      <c r="J3877" s="56" t="str">
        <f>+'INFO ENEL'!O3865</f>
        <v>Poste</v>
      </c>
      <c r="K3877" s="56" t="str">
        <f>+'INFO ENEL'!P3865</f>
        <v>Concreto</v>
      </c>
      <c r="L3877" s="56" t="str">
        <f>+'INFO ENEL'!Q3865</f>
        <v>PA18/7600</v>
      </c>
      <c r="M3877" s="55" t="str">
        <f>+IF(ISERROR(INDEX('Estructuras de Acero y Concreto'!$C$6:$C$577,MATCH(L3877,'Estructuras de Acero y Concreto'!$D$6:$D$577,0)))=FALSE,INDEX('Estructuras de Acero y Concreto'!$C$6:$C$577,MATCH(L3877,'Estructuras de Acero y Concreto'!$D$6:$D$577,0)),IF(ISERROR(INDEX('Estructuras de Madera'!$C$5:$C$122,MATCH(L3877,'Estructuras de Madera'!$D$5:$D$122,0)))=FALSE,INDEX('Estructuras de Madera'!$C$5:$C$122,MATCH(L3877,'Estructuras de Madera'!$D$5:$D$122,0)),INDEX(SICODI!$G$3:$G$2404,MATCH(L3877,SICODI!$G$3:$G$2404,0))))</f>
        <v>EA060COU0S0-300-A2</v>
      </c>
      <c r="N3877" s="121" t="str">
        <f>+IF(ISERROR(VLOOKUP(M3877,'Resumen de precios LLTT'!$C$17:$D$3071,2,FALSE))=FALSE,VLOOKUP(M3877,'Resumen de precios LLTT'!$C$17:$D$3071,2,FALSE),VLOOKUP(M3877,SICODI!$G$3:$J$2404,2,FALSE))</f>
        <v>1 Poste autosoportable de acero (18/7600) de ángulo mayor y terminal (90°) Tipo ATU1-18</v>
      </c>
      <c r="O3877" s="58">
        <f>+IF(ISERROR(VLOOKUP(M3877,'Resumen de precios LLTT'!$C$17:$G$3071,5,FALSE))=FALSE,VLOOKUP(M3877,'Resumen de precios LLTT'!$C$17:$G$3071,5,FALSE),VLOOKUP(M3877,SICODI!$G$3:$J$2404,4,FALSE))</f>
        <v>17210.080167841363</v>
      </c>
      <c r="P3877" s="16">
        <f t="shared" si="546"/>
        <v>0.84299999999999997</v>
      </c>
      <c r="Q3877" s="78">
        <f t="shared" si="547"/>
        <v>31718.177749331629</v>
      </c>
      <c r="R3877" s="56">
        <v>0</v>
      </c>
      <c r="S3877" s="16">
        <f t="shared" si="548"/>
        <v>0.13400000000000001</v>
      </c>
      <c r="T3877" s="79">
        <f t="shared" si="549"/>
        <v>354.18631820086989</v>
      </c>
      <c r="U3877" s="80">
        <f t="shared" si="550"/>
        <v>0.183</v>
      </c>
      <c r="V3877" s="81">
        <f t="shared" si="551"/>
        <v>64.816096230759186</v>
      </c>
      <c r="W3877" s="79">
        <f t="shared" si="552"/>
        <v>21.810374248906953</v>
      </c>
      <c r="X3877" s="60">
        <f t="shared" si="553"/>
        <v>21.8</v>
      </c>
      <c r="Y3877" s="56">
        <f>+'INFO ENEL'!R3865</f>
        <v>1</v>
      </c>
      <c r="Z3877" s="59">
        <f t="shared" si="554"/>
        <v>21.8</v>
      </c>
    </row>
    <row r="3878" spans="1:26" ht="15" customHeight="1" x14ac:dyDescent="0.25">
      <c r="A3878" s="55">
        <f>+'INFO ENEL'!A3866</f>
        <v>3861</v>
      </c>
      <c r="B3878" s="121" t="str">
        <f>+INDEX($B$8:$B$15,MATCH(L3878,$L$8:$L$15,0))</f>
        <v>SICODI</v>
      </c>
      <c r="C3878" s="56" t="str">
        <f>+'INFO ENEL'!B3866</f>
        <v>Lima</v>
      </c>
      <c r="D3878" s="56" t="str">
        <f>+'INFO ENEL'!D3866</f>
        <v>CHANCAY (LIMA)</v>
      </c>
      <c r="E3878" s="56" t="str">
        <f>+'INFO ENEL'!D3866</f>
        <v>CHANCAY (LIMA)</v>
      </c>
      <c r="F3878" s="50">
        <f>+'INFO ENEL'!E3866</f>
        <v>0</v>
      </c>
      <c r="G3878" s="56" t="str">
        <f>+'INFO ENEL'!L3866</f>
        <v>BT</v>
      </c>
      <c r="H3878" s="57">
        <f>+'INFO ENEL'!M3866</f>
        <v>37.57</v>
      </c>
      <c r="I3878" s="56">
        <f>+'INFO ENEL'!N3866</f>
        <v>11</v>
      </c>
      <c r="J3878" s="56" t="str">
        <f>+'INFO ENEL'!O3866</f>
        <v>Poste</v>
      </c>
      <c r="K3878" s="56" t="str">
        <f>+'INFO ENEL'!P3866</f>
        <v>Concreto</v>
      </c>
      <c r="L3878" s="56" t="str">
        <f>+'INFO ENEL'!Q3866</f>
        <v>PPC40</v>
      </c>
      <c r="M3878" s="55" t="str">
        <f>+IF(ISERROR(INDEX('Estructuras de Acero y Concreto'!$C$6:$C$577,MATCH(L3878,'Estructuras de Acero y Concreto'!$D$6:$D$577,0)))=FALSE,INDEX('Estructuras de Acero y Concreto'!$C$6:$C$577,MATCH(L3878,'Estructuras de Acero y Concreto'!$D$6:$D$577,0)),IF(ISERROR(INDEX('Estructuras de Madera'!$C$5:$C$122,MATCH(L3878,'Estructuras de Madera'!$D$5:$D$122,0)))=FALSE,INDEX('Estructuras de Madera'!$C$5:$C$122,MATCH(L3878,'Estructuras de Madera'!$D$5:$D$122,0)),INDEX(SICODI!$G$3:$G$2404,MATCH(L3878,SICODI!$G$3:$G$2404,0))))</f>
        <v>PPC40</v>
      </c>
      <c r="N3878" s="121" t="str">
        <f>+IF(ISERROR(VLOOKUP(M3878,'Resumen de precios LLTT'!$C$17:$D$3071,2,FALSE))=FALSE,VLOOKUP(M3878,'Resumen de precios LLTT'!$C$17:$D$3071,2,FALSE),VLOOKUP(M3878,SICODI!$G$3:$J$2404,2,FALSE))</f>
        <v>POSTE DE CONCRETO ARMADO PARA A. P. 11/200/120/285</v>
      </c>
      <c r="O3878" s="58">
        <f>+IF(ISERROR(VLOOKUP(M3878,'Resumen de precios LLTT'!$C$17:$G$3071,5,FALSE))=FALSE,VLOOKUP(M3878,'Resumen de precios LLTT'!$C$17:$G$3071,5,FALSE),VLOOKUP(M3878,SICODI!$G$3:$J$2404,4,FALSE))</f>
        <v>206.03</v>
      </c>
      <c r="P3878" s="16">
        <f t="shared" si="546"/>
        <v>0.77</v>
      </c>
      <c r="Q3878" s="78">
        <f t="shared" si="547"/>
        <v>364.67310000000003</v>
      </c>
      <c r="R3878" s="56">
        <v>0</v>
      </c>
      <c r="S3878" s="16">
        <f t="shared" si="548"/>
        <v>7.2000000000000008E-2</v>
      </c>
      <c r="T3878" s="79">
        <f t="shared" si="549"/>
        <v>2.1880386000000005</v>
      </c>
      <c r="U3878" s="80">
        <f t="shared" si="550"/>
        <v>0.2</v>
      </c>
      <c r="V3878" s="81">
        <f t="shared" si="551"/>
        <v>0.43760772000000014</v>
      </c>
      <c r="W3878" s="79">
        <f t="shared" si="552"/>
        <v>0.14725336301388503</v>
      </c>
      <c r="X3878" s="60">
        <f t="shared" si="553"/>
        <v>0.1</v>
      </c>
      <c r="Y3878" s="56">
        <f>+'INFO ENEL'!R3866</f>
        <v>4</v>
      </c>
      <c r="Z3878" s="59">
        <f t="shared" si="554"/>
        <v>0.4</v>
      </c>
    </row>
    <row r="3879" spans="1:26" ht="15" customHeight="1" x14ac:dyDescent="0.25">
      <c r="A3879" s="55">
        <f>+'INFO ENEL'!A3867</f>
        <v>3862</v>
      </c>
      <c r="B3879" s="121" t="str">
        <f>+INDEX($B$8:$B$15,MATCH(L3879,$L$8:$L$15,0))</f>
        <v>SICODI</v>
      </c>
      <c r="C3879" s="56" t="str">
        <f>+'INFO ENEL'!B3867</f>
        <v>Lima</v>
      </c>
      <c r="D3879" s="56" t="str">
        <f>+'INFO ENEL'!D3867</f>
        <v>CHANCAY (LIMA)</v>
      </c>
      <c r="E3879" s="56" t="str">
        <f>+'INFO ENEL'!D3867</f>
        <v>CHANCAY (LIMA)</v>
      </c>
      <c r="F3879" s="50">
        <f>+'INFO ENEL'!E3867</f>
        <v>0</v>
      </c>
      <c r="G3879" s="56" t="str">
        <f>+'INFO ENEL'!L3867</f>
        <v>BT</v>
      </c>
      <c r="H3879" s="57">
        <f>+'INFO ENEL'!M3867</f>
        <v>46.01</v>
      </c>
      <c r="I3879" s="56">
        <f>+'INFO ENEL'!N3867</f>
        <v>11</v>
      </c>
      <c r="J3879" s="56" t="str">
        <f>+'INFO ENEL'!O3867</f>
        <v>Poste</v>
      </c>
      <c r="K3879" s="56" t="str">
        <f>+'INFO ENEL'!P3867</f>
        <v>Concreto</v>
      </c>
      <c r="L3879" s="56" t="str">
        <f>+'INFO ENEL'!Q3867</f>
        <v>PPC40</v>
      </c>
      <c r="M3879" s="55" t="str">
        <f>+IF(ISERROR(INDEX('Estructuras de Acero y Concreto'!$C$6:$C$577,MATCH(L3879,'Estructuras de Acero y Concreto'!$D$6:$D$577,0)))=FALSE,INDEX('Estructuras de Acero y Concreto'!$C$6:$C$577,MATCH(L3879,'Estructuras de Acero y Concreto'!$D$6:$D$577,0)),IF(ISERROR(INDEX('Estructuras de Madera'!$C$5:$C$122,MATCH(L3879,'Estructuras de Madera'!$D$5:$D$122,0)))=FALSE,INDEX('Estructuras de Madera'!$C$5:$C$122,MATCH(L3879,'Estructuras de Madera'!$D$5:$D$122,0)),INDEX(SICODI!$G$3:$G$2404,MATCH(L3879,SICODI!$G$3:$G$2404,0))))</f>
        <v>PPC40</v>
      </c>
      <c r="N3879" s="121" t="str">
        <f>+IF(ISERROR(VLOOKUP(M3879,'Resumen de precios LLTT'!$C$17:$D$3071,2,FALSE))=FALSE,VLOOKUP(M3879,'Resumen de precios LLTT'!$C$17:$D$3071,2,FALSE),VLOOKUP(M3879,SICODI!$G$3:$J$2404,2,FALSE))</f>
        <v>POSTE DE CONCRETO ARMADO PARA A. P. 11/200/120/285</v>
      </c>
      <c r="O3879" s="58">
        <f>+IF(ISERROR(VLOOKUP(M3879,'Resumen de precios LLTT'!$C$17:$G$3071,5,FALSE))=FALSE,VLOOKUP(M3879,'Resumen de precios LLTT'!$C$17:$G$3071,5,FALSE),VLOOKUP(M3879,SICODI!$G$3:$J$2404,4,FALSE))</f>
        <v>206.03</v>
      </c>
      <c r="P3879" s="16">
        <f t="shared" si="546"/>
        <v>0.77</v>
      </c>
      <c r="Q3879" s="78">
        <f t="shared" si="547"/>
        <v>364.67310000000003</v>
      </c>
      <c r="R3879" s="56">
        <v>0</v>
      </c>
      <c r="S3879" s="16">
        <f t="shared" si="548"/>
        <v>7.2000000000000008E-2</v>
      </c>
      <c r="T3879" s="79">
        <f t="shared" si="549"/>
        <v>2.1880386000000005</v>
      </c>
      <c r="U3879" s="80">
        <f t="shared" si="550"/>
        <v>0.2</v>
      </c>
      <c r="V3879" s="81">
        <f t="shared" si="551"/>
        <v>0.43760772000000014</v>
      </c>
      <c r="W3879" s="79">
        <f t="shared" si="552"/>
        <v>0.14725336301388503</v>
      </c>
      <c r="X3879" s="60">
        <f t="shared" si="553"/>
        <v>0.1</v>
      </c>
      <c r="Y3879" s="56">
        <f>+'INFO ENEL'!R3867</f>
        <v>4</v>
      </c>
      <c r="Z3879" s="59">
        <f t="shared" si="554"/>
        <v>0.4</v>
      </c>
    </row>
    <row r="3880" spans="1:26" ht="15" customHeight="1" x14ac:dyDescent="0.25">
      <c r="A3880" s="55">
        <f>+'INFO ENEL'!A3868</f>
        <v>3863</v>
      </c>
      <c r="B3880" s="121" t="str">
        <f>+INDEX($B$8:$B$15,MATCH(L3880,$L$8:$L$15,0))</f>
        <v>SICODI</v>
      </c>
      <c r="C3880" s="56" t="str">
        <f>+'INFO ENEL'!B3868</f>
        <v>Lima</v>
      </c>
      <c r="D3880" s="56" t="str">
        <f>+'INFO ENEL'!D3868</f>
        <v>CHANCAY (LIMA)</v>
      </c>
      <c r="E3880" s="56" t="str">
        <f>+'INFO ENEL'!D3868</f>
        <v>CHANCAY (LIMA)</v>
      </c>
      <c r="F3880" s="50">
        <f>+'INFO ENEL'!E3868</f>
        <v>0</v>
      </c>
      <c r="G3880" s="56" t="str">
        <f>+'INFO ENEL'!L3868</f>
        <v>BT</v>
      </c>
      <c r="H3880" s="57">
        <f>+'INFO ENEL'!M3868</f>
        <v>42.57</v>
      </c>
      <c r="I3880" s="56">
        <f>+'INFO ENEL'!N3868</f>
        <v>11</v>
      </c>
      <c r="J3880" s="56" t="str">
        <f>+'INFO ENEL'!O3868</f>
        <v>Poste</v>
      </c>
      <c r="K3880" s="56" t="str">
        <f>+'INFO ENEL'!P3868</f>
        <v>Concreto</v>
      </c>
      <c r="L3880" s="56" t="str">
        <f>+'INFO ENEL'!Q3868</f>
        <v>PPC40</v>
      </c>
      <c r="M3880" s="55" t="str">
        <f>+IF(ISERROR(INDEX('Estructuras de Acero y Concreto'!$C$6:$C$577,MATCH(L3880,'Estructuras de Acero y Concreto'!$D$6:$D$577,0)))=FALSE,INDEX('Estructuras de Acero y Concreto'!$C$6:$C$577,MATCH(L3880,'Estructuras de Acero y Concreto'!$D$6:$D$577,0)),IF(ISERROR(INDEX('Estructuras de Madera'!$C$5:$C$122,MATCH(L3880,'Estructuras de Madera'!$D$5:$D$122,0)))=FALSE,INDEX('Estructuras de Madera'!$C$5:$C$122,MATCH(L3880,'Estructuras de Madera'!$D$5:$D$122,0)),INDEX(SICODI!$G$3:$G$2404,MATCH(L3880,SICODI!$G$3:$G$2404,0))))</f>
        <v>PPC40</v>
      </c>
      <c r="N3880" s="121" t="str">
        <f>+IF(ISERROR(VLOOKUP(M3880,'Resumen de precios LLTT'!$C$17:$D$3071,2,FALSE))=FALSE,VLOOKUP(M3880,'Resumen de precios LLTT'!$C$17:$D$3071,2,FALSE),VLOOKUP(M3880,SICODI!$G$3:$J$2404,2,FALSE))</f>
        <v>POSTE DE CONCRETO ARMADO PARA A. P. 11/200/120/285</v>
      </c>
      <c r="O3880" s="58">
        <f>+IF(ISERROR(VLOOKUP(M3880,'Resumen de precios LLTT'!$C$17:$G$3071,5,FALSE))=FALSE,VLOOKUP(M3880,'Resumen de precios LLTT'!$C$17:$G$3071,5,FALSE),VLOOKUP(M3880,SICODI!$G$3:$J$2404,4,FALSE))</f>
        <v>206.03</v>
      </c>
      <c r="P3880" s="16">
        <f t="shared" si="546"/>
        <v>0.77</v>
      </c>
      <c r="Q3880" s="78">
        <f t="shared" si="547"/>
        <v>364.67310000000003</v>
      </c>
      <c r="R3880" s="56">
        <v>0</v>
      </c>
      <c r="S3880" s="16">
        <f t="shared" si="548"/>
        <v>7.2000000000000008E-2</v>
      </c>
      <c r="T3880" s="79">
        <f t="shared" si="549"/>
        <v>2.1880386000000005</v>
      </c>
      <c r="U3880" s="80">
        <f t="shared" si="550"/>
        <v>0.2</v>
      </c>
      <c r="V3880" s="81">
        <f t="shared" si="551"/>
        <v>0.43760772000000014</v>
      </c>
      <c r="W3880" s="79">
        <f t="shared" si="552"/>
        <v>0.14725336301388503</v>
      </c>
      <c r="X3880" s="60">
        <f t="shared" si="553"/>
        <v>0.1</v>
      </c>
      <c r="Y3880" s="56">
        <f>+'INFO ENEL'!R3868</f>
        <v>4</v>
      </c>
      <c r="Z3880" s="59">
        <f t="shared" si="554"/>
        <v>0.4</v>
      </c>
    </row>
    <row r="3881" spans="1:26" ht="15" customHeight="1" x14ac:dyDescent="0.25">
      <c r="A3881" s="55">
        <f>+'INFO ENEL'!A3869</f>
        <v>3864</v>
      </c>
      <c r="B3881" s="121" t="str">
        <f>+INDEX($B$8:$B$15,MATCH(L3881,$L$8:$L$15,0))</f>
        <v>SICODI</v>
      </c>
      <c r="C3881" s="56" t="str">
        <f>+'INFO ENEL'!B3869</f>
        <v>Lima</v>
      </c>
      <c r="D3881" s="56" t="str">
        <f>+'INFO ENEL'!D3869</f>
        <v>CHANCAY (LIMA)</v>
      </c>
      <c r="E3881" s="56" t="str">
        <f>+'INFO ENEL'!D3869</f>
        <v>CHANCAY (LIMA)</v>
      </c>
      <c r="F3881" s="50">
        <f>+'INFO ENEL'!E3869</f>
        <v>0</v>
      </c>
      <c r="G3881" s="56" t="str">
        <f>+'INFO ENEL'!L3869</f>
        <v>BT</v>
      </c>
      <c r="H3881" s="57">
        <f>+'INFO ENEL'!M3869</f>
        <v>65.040000000000006</v>
      </c>
      <c r="I3881" s="56">
        <f>+'INFO ENEL'!N3869</f>
        <v>11</v>
      </c>
      <c r="J3881" s="56" t="str">
        <f>+'INFO ENEL'!O3869</f>
        <v>Poste</v>
      </c>
      <c r="K3881" s="56" t="str">
        <f>+'INFO ENEL'!P3869</f>
        <v>Concreto</v>
      </c>
      <c r="L3881" s="56" t="str">
        <f>+'INFO ENEL'!Q3869</f>
        <v>PPC40</v>
      </c>
      <c r="M3881" s="55" t="str">
        <f>+IF(ISERROR(INDEX('Estructuras de Acero y Concreto'!$C$6:$C$577,MATCH(L3881,'Estructuras de Acero y Concreto'!$D$6:$D$577,0)))=FALSE,INDEX('Estructuras de Acero y Concreto'!$C$6:$C$577,MATCH(L3881,'Estructuras de Acero y Concreto'!$D$6:$D$577,0)),IF(ISERROR(INDEX('Estructuras de Madera'!$C$5:$C$122,MATCH(L3881,'Estructuras de Madera'!$D$5:$D$122,0)))=FALSE,INDEX('Estructuras de Madera'!$C$5:$C$122,MATCH(L3881,'Estructuras de Madera'!$D$5:$D$122,0)),INDEX(SICODI!$G$3:$G$2404,MATCH(L3881,SICODI!$G$3:$G$2404,0))))</f>
        <v>PPC40</v>
      </c>
      <c r="N3881" s="121" t="str">
        <f>+IF(ISERROR(VLOOKUP(M3881,'Resumen de precios LLTT'!$C$17:$D$3071,2,FALSE))=FALSE,VLOOKUP(M3881,'Resumen de precios LLTT'!$C$17:$D$3071,2,FALSE),VLOOKUP(M3881,SICODI!$G$3:$J$2404,2,FALSE))</f>
        <v>POSTE DE CONCRETO ARMADO PARA A. P. 11/200/120/285</v>
      </c>
      <c r="O3881" s="58">
        <f>+IF(ISERROR(VLOOKUP(M3881,'Resumen de precios LLTT'!$C$17:$G$3071,5,FALSE))=FALSE,VLOOKUP(M3881,'Resumen de precios LLTT'!$C$17:$G$3071,5,FALSE),VLOOKUP(M3881,SICODI!$G$3:$J$2404,4,FALSE))</f>
        <v>206.03</v>
      </c>
      <c r="P3881" s="16">
        <f t="shared" si="546"/>
        <v>0.77</v>
      </c>
      <c r="Q3881" s="78">
        <f t="shared" si="547"/>
        <v>364.67310000000003</v>
      </c>
      <c r="R3881" s="56">
        <v>0</v>
      </c>
      <c r="S3881" s="16">
        <f t="shared" si="548"/>
        <v>7.2000000000000008E-2</v>
      </c>
      <c r="T3881" s="79">
        <f t="shared" si="549"/>
        <v>2.1880386000000005</v>
      </c>
      <c r="U3881" s="80">
        <f t="shared" si="550"/>
        <v>0.2</v>
      </c>
      <c r="V3881" s="81">
        <f t="shared" si="551"/>
        <v>0.43760772000000014</v>
      </c>
      <c r="W3881" s="79">
        <f t="shared" si="552"/>
        <v>0.14725336301388503</v>
      </c>
      <c r="X3881" s="60">
        <f t="shared" si="553"/>
        <v>0.1</v>
      </c>
      <c r="Y3881" s="56">
        <f>+'INFO ENEL'!R3869</f>
        <v>4</v>
      </c>
      <c r="Z3881" s="59">
        <f t="shared" si="554"/>
        <v>0.4</v>
      </c>
    </row>
    <row r="3882" spans="1:26" ht="15" customHeight="1" x14ac:dyDescent="0.25">
      <c r="A3882" s="55">
        <f>+'INFO ENEL'!A3870</f>
        <v>3865</v>
      </c>
      <c r="B3882" s="121" t="str">
        <f>+INDEX($B$8:$B$15,MATCH(L3882,$L$8:$L$15,0))</f>
        <v>SICODI</v>
      </c>
      <c r="C3882" s="56" t="str">
        <f>+'INFO ENEL'!B3870</f>
        <v>Lima</v>
      </c>
      <c r="D3882" s="56" t="str">
        <f>+'INFO ENEL'!D3870</f>
        <v>CHANCAY (LIMA)</v>
      </c>
      <c r="E3882" s="56" t="str">
        <f>+'INFO ENEL'!D3870</f>
        <v>CHANCAY (LIMA)</v>
      </c>
      <c r="F3882" s="50">
        <f>+'INFO ENEL'!E3870</f>
        <v>0</v>
      </c>
      <c r="G3882" s="56" t="str">
        <f>+'INFO ENEL'!L3870</f>
        <v>MT</v>
      </c>
      <c r="H3882" s="57">
        <f>+'INFO ENEL'!M3870</f>
        <v>219.49</v>
      </c>
      <c r="I3882" s="56">
        <f>+'INFO ENEL'!N3870</f>
        <v>15</v>
      </c>
      <c r="J3882" s="56" t="str">
        <f>+'INFO ENEL'!O3870</f>
        <v>Poste</v>
      </c>
      <c r="K3882" s="56" t="str">
        <f>+'INFO ENEL'!P3870</f>
        <v>Concreto</v>
      </c>
      <c r="L3882" s="56" t="str">
        <f>+'INFO ENEL'!Q3870</f>
        <v>PPC24</v>
      </c>
      <c r="M3882" s="55" t="str">
        <f>+IF(ISERROR(INDEX('Estructuras de Acero y Concreto'!$C$6:$C$577,MATCH(L3882,'Estructuras de Acero y Concreto'!$D$6:$D$577,0)))=FALSE,INDEX('Estructuras de Acero y Concreto'!$C$6:$C$577,MATCH(L3882,'Estructuras de Acero y Concreto'!$D$6:$D$577,0)),IF(ISERROR(INDEX('Estructuras de Madera'!$C$5:$C$122,MATCH(L3882,'Estructuras de Madera'!$D$5:$D$122,0)))=FALSE,INDEX('Estructuras de Madera'!$C$5:$C$122,MATCH(L3882,'Estructuras de Madera'!$D$5:$D$122,0)),INDEX(SICODI!$G$3:$G$2404,MATCH(L3882,SICODI!$G$3:$G$2404,0))))</f>
        <v>PPC24</v>
      </c>
      <c r="N3882" s="121" t="str">
        <f>+IF(ISERROR(VLOOKUP(M3882,'Resumen de precios LLTT'!$C$17:$D$3071,2,FALSE))=FALSE,VLOOKUP(M3882,'Resumen de precios LLTT'!$C$17:$D$3071,2,FALSE),VLOOKUP(M3882,SICODI!$G$3:$J$2404,2,FALSE))</f>
        <v>POSTE DE CONCRETO ARMADO DE 15/400/150/375</v>
      </c>
      <c r="O3882" s="58">
        <f>+IF(ISERROR(VLOOKUP(M3882,'Resumen de precios LLTT'!$C$17:$G$3071,5,FALSE))=FALSE,VLOOKUP(M3882,'Resumen de precios LLTT'!$C$17:$G$3071,5,FALSE),VLOOKUP(M3882,SICODI!$G$3:$J$2404,4,FALSE))</f>
        <v>476.76</v>
      </c>
      <c r="P3882" s="16">
        <f t="shared" si="546"/>
        <v>0.84299999999999997</v>
      </c>
      <c r="Q3882" s="78">
        <f t="shared" si="547"/>
        <v>878.66867999999999</v>
      </c>
      <c r="R3882" s="56">
        <v>0</v>
      </c>
      <c r="S3882" s="16">
        <f t="shared" si="548"/>
        <v>0.13400000000000001</v>
      </c>
      <c r="T3882" s="79">
        <f t="shared" si="549"/>
        <v>9.8118002600000001</v>
      </c>
      <c r="U3882" s="80">
        <f t="shared" si="550"/>
        <v>0.183</v>
      </c>
      <c r="V3882" s="81">
        <f t="shared" si="551"/>
        <v>1.7955594475800001</v>
      </c>
      <c r="W3882" s="79">
        <f t="shared" si="552"/>
        <v>0.60419904645994038</v>
      </c>
      <c r="X3882" s="60">
        <f t="shared" si="553"/>
        <v>0.6</v>
      </c>
      <c r="Y3882" s="56">
        <f>+'INFO ENEL'!R3870</f>
        <v>1</v>
      </c>
      <c r="Z3882" s="59">
        <f t="shared" si="554"/>
        <v>0.6</v>
      </c>
    </row>
    <row r="3883" spans="1:26" ht="15" customHeight="1" x14ac:dyDescent="0.25">
      <c r="A3883" s="55">
        <f>+'INFO ENEL'!A3871</f>
        <v>3866</v>
      </c>
      <c r="B3883" s="121" t="str">
        <f>+INDEX($B$8:$B$15,MATCH(L3883,$L$8:$L$15,0))</f>
        <v>MOD INV_2017</v>
      </c>
      <c r="C3883" s="56" t="str">
        <f>+'INFO ENEL'!B3871</f>
        <v>Lima</v>
      </c>
      <c r="D3883" s="56" t="str">
        <f>+'INFO ENEL'!D3871</f>
        <v>CHANCAY (LIMA)</v>
      </c>
      <c r="E3883" s="56" t="str">
        <f>+'INFO ENEL'!D3871</f>
        <v>CHANCAY (LIMA)</v>
      </c>
      <c r="F3883" s="50">
        <f>+'INFO ENEL'!E3871</f>
        <v>0</v>
      </c>
      <c r="G3883" s="56" t="str">
        <f>+'INFO ENEL'!L3871</f>
        <v>AT</v>
      </c>
      <c r="H3883" s="57">
        <f>+'INFO ENEL'!M3871</f>
        <v>226.85</v>
      </c>
      <c r="I3883" s="56">
        <f>+'INFO ENEL'!N3871</f>
        <v>18</v>
      </c>
      <c r="J3883" s="56" t="str">
        <f>+'INFO ENEL'!O3871</f>
        <v>Poste</v>
      </c>
      <c r="K3883" s="56" t="str">
        <f>+'INFO ENEL'!P3871</f>
        <v>Madera</v>
      </c>
      <c r="L3883" s="56" t="str">
        <f>+'INFO ENEL'!Q3871</f>
        <v>PM60C1</v>
      </c>
      <c r="M3883" s="55" t="str">
        <f>+IF(ISERROR(INDEX('Estructuras de Acero y Concreto'!$C$6:$C$577,MATCH(L3883,'Estructuras de Acero y Concreto'!$D$6:$D$577,0)))=FALSE,INDEX('Estructuras de Acero y Concreto'!$C$6:$C$577,MATCH(L3883,'Estructuras de Acero y Concreto'!$D$6:$D$577,0)),IF(ISERROR(INDEX('Estructuras de Madera'!$C$5:$C$122,MATCH(L3883,'Estructuras de Madera'!$D$5:$D$122,0)))=FALSE,INDEX('Estructuras de Madera'!$C$5:$C$122,MATCH(L3883,'Estructuras de Madera'!$D$5:$D$122,0)),INDEX(SICODI!$G$3:$G$2404,MATCH(L3883,SICODI!$G$3:$G$2404,0))))</f>
        <v>EMSU1P60C1</v>
      </c>
      <c r="N3883" s="121" t="str">
        <f>+IF(ISERROR(VLOOKUP(M3883,'Resumen de precios LLTT'!$C$17:$D$3071,2,FALSE))=FALSE,VLOOKUP(M3883,'Resumen de precios LLTT'!$C$17:$D$3071,2,FALSE),VLOOKUP(M3883,SICODI!$G$3:$J$2404,2,FALSE))</f>
        <v>Estructura de  Suspensión compuesto por 1 postes de madera tratada 60' Clase 1</v>
      </c>
      <c r="O3883" s="58">
        <f>+IF(ISERROR(VLOOKUP(M3883,'Resumen de precios LLTT'!$C$17:$G$3071,5,FALSE))=FALSE,VLOOKUP(M3883,'Resumen de precios LLTT'!$C$17:$G$3071,5,FALSE),VLOOKUP(M3883,SICODI!$G$3:$J$2404,4,FALSE))</f>
        <v>2141.5628345688324</v>
      </c>
      <c r="P3883" s="16">
        <f t="shared" si="546"/>
        <v>0.84299999999999997</v>
      </c>
      <c r="Q3883" s="78">
        <f t="shared" si="547"/>
        <v>3946.9003041103579</v>
      </c>
      <c r="R3883" s="56">
        <v>0</v>
      </c>
      <c r="S3883" s="16">
        <f t="shared" si="548"/>
        <v>0.13400000000000001</v>
      </c>
      <c r="T3883" s="79">
        <f t="shared" si="549"/>
        <v>44.073720062565663</v>
      </c>
      <c r="U3883" s="80">
        <f t="shared" si="550"/>
        <v>0.183</v>
      </c>
      <c r="V3883" s="81">
        <f t="shared" si="551"/>
        <v>8.0654907714495163</v>
      </c>
      <c r="W3883" s="79">
        <f t="shared" si="552"/>
        <v>2.7140075144318634</v>
      </c>
      <c r="X3883" s="60">
        <f t="shared" si="553"/>
        <v>2.7</v>
      </c>
      <c r="Y3883" s="56">
        <f>+'INFO ENEL'!R3871</f>
        <v>1</v>
      </c>
      <c r="Z3883" s="59">
        <f t="shared" si="554"/>
        <v>2.7</v>
      </c>
    </row>
    <row r="3884" spans="1:26" ht="15" customHeight="1" x14ac:dyDescent="0.25">
      <c r="A3884" s="55">
        <f>+'INFO ENEL'!A3872</f>
        <v>3867</v>
      </c>
      <c r="B3884" s="121" t="str">
        <f>+INDEX($B$8:$B$15,MATCH(L3884,$L$8:$L$15,0))</f>
        <v>MOD INV_2017</v>
      </c>
      <c r="C3884" s="56" t="str">
        <f>+'INFO ENEL'!B3872</f>
        <v>Lima</v>
      </c>
      <c r="D3884" s="56" t="str">
        <f>+'INFO ENEL'!D3872</f>
        <v>CHANCAY (LIMA)</v>
      </c>
      <c r="E3884" s="56" t="str">
        <f>+'INFO ENEL'!D3872</f>
        <v>CHANCAY (LIMA)</v>
      </c>
      <c r="F3884" s="50">
        <f>+'INFO ENEL'!E3872</f>
        <v>0</v>
      </c>
      <c r="G3884" s="56" t="str">
        <f>+'INFO ENEL'!L3872</f>
        <v>AT</v>
      </c>
      <c r="H3884" s="57">
        <f>+'INFO ENEL'!M3872</f>
        <v>170.44</v>
      </c>
      <c r="I3884" s="56">
        <f>+'INFO ENEL'!N3872</f>
        <v>18</v>
      </c>
      <c r="J3884" s="56" t="str">
        <f>+'INFO ENEL'!O3872</f>
        <v>Poste</v>
      </c>
      <c r="K3884" s="56" t="str">
        <f>+'INFO ENEL'!P3872</f>
        <v>Madera</v>
      </c>
      <c r="L3884" s="56" t="str">
        <f>+'INFO ENEL'!Q3872</f>
        <v>PM60C1</v>
      </c>
      <c r="M3884" s="55" t="str">
        <f>+IF(ISERROR(INDEX('Estructuras de Acero y Concreto'!$C$6:$C$577,MATCH(L3884,'Estructuras de Acero y Concreto'!$D$6:$D$577,0)))=FALSE,INDEX('Estructuras de Acero y Concreto'!$C$6:$C$577,MATCH(L3884,'Estructuras de Acero y Concreto'!$D$6:$D$577,0)),IF(ISERROR(INDEX('Estructuras de Madera'!$C$5:$C$122,MATCH(L3884,'Estructuras de Madera'!$D$5:$D$122,0)))=FALSE,INDEX('Estructuras de Madera'!$C$5:$C$122,MATCH(L3884,'Estructuras de Madera'!$D$5:$D$122,0)),INDEX(SICODI!$G$3:$G$2404,MATCH(L3884,SICODI!$G$3:$G$2404,0))))</f>
        <v>EMSU1P60C1</v>
      </c>
      <c r="N3884" s="121" t="str">
        <f>+IF(ISERROR(VLOOKUP(M3884,'Resumen de precios LLTT'!$C$17:$D$3071,2,FALSE))=FALSE,VLOOKUP(M3884,'Resumen de precios LLTT'!$C$17:$D$3071,2,FALSE),VLOOKUP(M3884,SICODI!$G$3:$J$2404,2,FALSE))</f>
        <v>Estructura de  Suspensión compuesto por 1 postes de madera tratada 60' Clase 1</v>
      </c>
      <c r="O3884" s="58">
        <f>+IF(ISERROR(VLOOKUP(M3884,'Resumen de precios LLTT'!$C$17:$G$3071,5,FALSE))=FALSE,VLOOKUP(M3884,'Resumen de precios LLTT'!$C$17:$G$3071,5,FALSE),VLOOKUP(M3884,SICODI!$G$3:$J$2404,4,FALSE))</f>
        <v>2141.5628345688324</v>
      </c>
      <c r="P3884" s="16">
        <f t="shared" si="546"/>
        <v>0.84299999999999997</v>
      </c>
      <c r="Q3884" s="78">
        <f t="shared" si="547"/>
        <v>3946.9003041103579</v>
      </c>
      <c r="R3884" s="56">
        <v>0</v>
      </c>
      <c r="S3884" s="16">
        <f t="shared" si="548"/>
        <v>0.13400000000000001</v>
      </c>
      <c r="T3884" s="79">
        <f t="shared" si="549"/>
        <v>44.073720062565663</v>
      </c>
      <c r="U3884" s="80">
        <f t="shared" si="550"/>
        <v>0.183</v>
      </c>
      <c r="V3884" s="81">
        <f t="shared" si="551"/>
        <v>8.0654907714495163</v>
      </c>
      <c r="W3884" s="79">
        <f t="shared" si="552"/>
        <v>2.7140075144318634</v>
      </c>
      <c r="X3884" s="60">
        <f t="shared" si="553"/>
        <v>2.7</v>
      </c>
      <c r="Y3884" s="56">
        <f>+'INFO ENEL'!R3872</f>
        <v>1</v>
      </c>
      <c r="Z3884" s="59">
        <f t="shared" si="554"/>
        <v>2.7</v>
      </c>
    </row>
    <row r="3885" spans="1:26" ht="15" customHeight="1" x14ac:dyDescent="0.25">
      <c r="A3885" s="55">
        <f>+'INFO ENEL'!A3873</f>
        <v>3868</v>
      </c>
      <c r="B3885" s="121" t="str">
        <f>+INDEX($B$8:$B$15,MATCH(L3885,$L$8:$L$15,0))</f>
        <v>MOD INV_2017</v>
      </c>
      <c r="C3885" s="56" t="str">
        <f>+'INFO ENEL'!B3873</f>
        <v>Lima</v>
      </c>
      <c r="D3885" s="56" t="str">
        <f>+'INFO ENEL'!D3873</f>
        <v>CHANCAY (LIMA)</v>
      </c>
      <c r="E3885" s="56" t="str">
        <f>+'INFO ENEL'!D3873</f>
        <v>CHANCAY (LIMA)</v>
      </c>
      <c r="F3885" s="50">
        <f>+'INFO ENEL'!E3873</f>
        <v>0</v>
      </c>
      <c r="G3885" s="56" t="str">
        <f>+'INFO ENEL'!L3873</f>
        <v>AT</v>
      </c>
      <c r="H3885" s="57">
        <f>+'INFO ENEL'!M3873</f>
        <v>230.79</v>
      </c>
      <c r="I3885" s="56">
        <f>+'INFO ENEL'!N3873</f>
        <v>18</v>
      </c>
      <c r="J3885" s="56" t="str">
        <f>+'INFO ENEL'!O3873</f>
        <v>Poste</v>
      </c>
      <c r="K3885" s="56" t="str">
        <f>+'INFO ENEL'!P3873</f>
        <v>Madera</v>
      </c>
      <c r="L3885" s="56" t="str">
        <f>+'INFO ENEL'!Q3873</f>
        <v>PM60C1</v>
      </c>
      <c r="M3885" s="55" t="str">
        <f>+IF(ISERROR(INDEX('Estructuras de Acero y Concreto'!$C$6:$C$577,MATCH(L3885,'Estructuras de Acero y Concreto'!$D$6:$D$577,0)))=FALSE,INDEX('Estructuras de Acero y Concreto'!$C$6:$C$577,MATCH(L3885,'Estructuras de Acero y Concreto'!$D$6:$D$577,0)),IF(ISERROR(INDEX('Estructuras de Madera'!$C$5:$C$122,MATCH(L3885,'Estructuras de Madera'!$D$5:$D$122,0)))=FALSE,INDEX('Estructuras de Madera'!$C$5:$C$122,MATCH(L3885,'Estructuras de Madera'!$D$5:$D$122,0)),INDEX(SICODI!$G$3:$G$2404,MATCH(L3885,SICODI!$G$3:$G$2404,0))))</f>
        <v>EMSU1P60C1</v>
      </c>
      <c r="N3885" s="121" t="str">
        <f>+IF(ISERROR(VLOOKUP(M3885,'Resumen de precios LLTT'!$C$17:$D$3071,2,FALSE))=FALSE,VLOOKUP(M3885,'Resumen de precios LLTT'!$C$17:$D$3071,2,FALSE),VLOOKUP(M3885,SICODI!$G$3:$J$2404,2,FALSE))</f>
        <v>Estructura de  Suspensión compuesto por 1 postes de madera tratada 60' Clase 1</v>
      </c>
      <c r="O3885" s="58">
        <f>+IF(ISERROR(VLOOKUP(M3885,'Resumen de precios LLTT'!$C$17:$G$3071,5,FALSE))=FALSE,VLOOKUP(M3885,'Resumen de precios LLTT'!$C$17:$G$3071,5,FALSE),VLOOKUP(M3885,SICODI!$G$3:$J$2404,4,FALSE))</f>
        <v>2141.5628345688324</v>
      </c>
      <c r="P3885" s="16">
        <f t="shared" si="546"/>
        <v>0.84299999999999997</v>
      </c>
      <c r="Q3885" s="78">
        <f t="shared" si="547"/>
        <v>3946.9003041103579</v>
      </c>
      <c r="R3885" s="56">
        <v>0</v>
      </c>
      <c r="S3885" s="16">
        <f t="shared" si="548"/>
        <v>0.13400000000000001</v>
      </c>
      <c r="T3885" s="79">
        <f t="shared" si="549"/>
        <v>44.073720062565663</v>
      </c>
      <c r="U3885" s="80">
        <f t="shared" si="550"/>
        <v>0.183</v>
      </c>
      <c r="V3885" s="81">
        <f t="shared" si="551"/>
        <v>8.0654907714495163</v>
      </c>
      <c r="W3885" s="79">
        <f t="shared" si="552"/>
        <v>2.7140075144318634</v>
      </c>
      <c r="X3885" s="60">
        <f t="shared" si="553"/>
        <v>2.7</v>
      </c>
      <c r="Y3885" s="56">
        <f>+'INFO ENEL'!R3873</f>
        <v>1</v>
      </c>
      <c r="Z3885" s="59">
        <f t="shared" si="554"/>
        <v>2.7</v>
      </c>
    </row>
    <row r="3886" spans="1:26" ht="15" customHeight="1" x14ac:dyDescent="0.25">
      <c r="A3886" s="55">
        <f>+'INFO ENEL'!A3874</f>
        <v>3869</v>
      </c>
      <c r="B3886" s="121" t="str">
        <f>+INDEX($B$8:$B$15,MATCH(L3886,$L$8:$L$15,0))</f>
        <v>SICODI</v>
      </c>
      <c r="C3886" s="56" t="str">
        <f>+'INFO ENEL'!B3874</f>
        <v>Lima</v>
      </c>
      <c r="D3886" s="56" t="str">
        <f>+'INFO ENEL'!D3874</f>
        <v>HUARAL (LIMA)</v>
      </c>
      <c r="E3886" s="56" t="str">
        <f>+'INFO ENEL'!D3874</f>
        <v>HUARAL (LIMA)</v>
      </c>
      <c r="F3886" s="50">
        <f>+'INFO ENEL'!E3874</f>
        <v>0</v>
      </c>
      <c r="G3886" s="56" t="str">
        <f>+'INFO ENEL'!L3874</f>
        <v>BT</v>
      </c>
      <c r="H3886" s="57">
        <f>+'INFO ENEL'!M3874</f>
        <v>7</v>
      </c>
      <c r="I3886" s="56">
        <f>+'INFO ENEL'!N3874</f>
        <v>9</v>
      </c>
      <c r="J3886" s="56" t="str">
        <f>+'INFO ENEL'!O3874</f>
        <v>Poste</v>
      </c>
      <c r="K3886" s="56" t="str">
        <f>+'INFO ENEL'!P3874</f>
        <v>Concreto</v>
      </c>
      <c r="L3886" s="56" t="str">
        <f>+'INFO ENEL'!Q3874</f>
        <v>PPC38</v>
      </c>
      <c r="M3886" s="55" t="str">
        <f>+IF(ISERROR(INDEX('Estructuras de Acero y Concreto'!$C$6:$C$577,MATCH(L3886,'Estructuras de Acero y Concreto'!$D$6:$D$577,0)))=FALSE,INDEX('Estructuras de Acero y Concreto'!$C$6:$C$577,MATCH(L3886,'Estructuras de Acero y Concreto'!$D$6:$D$577,0)),IF(ISERROR(INDEX('Estructuras de Madera'!$C$5:$C$122,MATCH(L3886,'Estructuras de Madera'!$D$5:$D$122,0)))=FALSE,INDEX('Estructuras de Madera'!$C$5:$C$122,MATCH(L3886,'Estructuras de Madera'!$D$5:$D$122,0)),INDEX(SICODI!$G$3:$G$2404,MATCH(L3886,SICODI!$G$3:$G$2404,0))))</f>
        <v>PPC38</v>
      </c>
      <c r="N3886" s="121" t="str">
        <f>+IF(ISERROR(VLOOKUP(M3886,'Resumen de precios LLTT'!$C$17:$D$3071,2,FALSE))=FALSE,VLOOKUP(M3886,'Resumen de precios LLTT'!$C$17:$D$3071,2,FALSE),VLOOKUP(M3886,SICODI!$G$3:$J$2404,2,FALSE))</f>
        <v>POSTE DE CONCRETO ARMADO PARA A. P.  9/200/120/245</v>
      </c>
      <c r="O3886" s="58">
        <f>+IF(ISERROR(VLOOKUP(M3886,'Resumen de precios LLTT'!$C$17:$G$3071,5,FALSE))=FALSE,VLOOKUP(M3886,'Resumen de precios LLTT'!$C$17:$G$3071,5,FALSE),VLOOKUP(M3886,SICODI!$G$3:$J$2404,4,FALSE))</f>
        <v>159.16999999999999</v>
      </c>
      <c r="P3886" s="16">
        <f t="shared" si="546"/>
        <v>0.77</v>
      </c>
      <c r="Q3886" s="78">
        <f t="shared" si="547"/>
        <v>281.73089999999996</v>
      </c>
      <c r="R3886" s="56">
        <v>0</v>
      </c>
      <c r="S3886" s="16">
        <f t="shared" si="548"/>
        <v>7.2000000000000008E-2</v>
      </c>
      <c r="T3886" s="79">
        <f t="shared" si="549"/>
        <v>1.6903854</v>
      </c>
      <c r="U3886" s="80">
        <f t="shared" si="550"/>
        <v>0.2</v>
      </c>
      <c r="V3886" s="81">
        <f t="shared" si="551"/>
        <v>0.33807708000000003</v>
      </c>
      <c r="W3886" s="79">
        <f t="shared" si="552"/>
        <v>0.1137616744693495</v>
      </c>
      <c r="X3886" s="60">
        <f t="shared" si="553"/>
        <v>0.1</v>
      </c>
      <c r="Y3886" s="56">
        <f>+'INFO ENEL'!R3874</f>
        <v>4</v>
      </c>
      <c r="Z3886" s="59">
        <f t="shared" si="554"/>
        <v>0.4</v>
      </c>
    </row>
    <row r="3887" spans="1:26" ht="15" customHeight="1" x14ac:dyDescent="0.25">
      <c r="A3887" s="55">
        <f>+'INFO ENEL'!A3875</f>
        <v>3870</v>
      </c>
      <c r="B3887" s="121" t="str">
        <f>+INDEX($B$8:$B$15,MATCH(L3887,$L$8:$L$15,0))</f>
        <v>SICODI</v>
      </c>
      <c r="C3887" s="56" t="str">
        <f>+'INFO ENEL'!B3875</f>
        <v>Lima</v>
      </c>
      <c r="D3887" s="56" t="str">
        <f>+'INFO ENEL'!D3875</f>
        <v>HUARAL (LIMA)</v>
      </c>
      <c r="E3887" s="56" t="str">
        <f>+'INFO ENEL'!D3875</f>
        <v>HUARAL (LIMA)</v>
      </c>
      <c r="F3887" s="50">
        <f>+'INFO ENEL'!E3875</f>
        <v>0</v>
      </c>
      <c r="G3887" s="56" t="str">
        <f>+'INFO ENEL'!L3875</f>
        <v>BT</v>
      </c>
      <c r="H3887" s="57">
        <f>+'INFO ENEL'!M3875</f>
        <v>23.9</v>
      </c>
      <c r="I3887" s="56">
        <f>+'INFO ENEL'!N3875</f>
        <v>9</v>
      </c>
      <c r="J3887" s="56" t="str">
        <f>+'INFO ENEL'!O3875</f>
        <v>Poste</v>
      </c>
      <c r="K3887" s="56" t="str">
        <f>+'INFO ENEL'!P3875</f>
        <v>Concreto</v>
      </c>
      <c r="L3887" s="56" t="str">
        <f>+'INFO ENEL'!Q3875</f>
        <v>PPC38</v>
      </c>
      <c r="M3887" s="55" t="str">
        <f>+IF(ISERROR(INDEX('Estructuras de Acero y Concreto'!$C$6:$C$577,MATCH(L3887,'Estructuras de Acero y Concreto'!$D$6:$D$577,0)))=FALSE,INDEX('Estructuras de Acero y Concreto'!$C$6:$C$577,MATCH(L3887,'Estructuras de Acero y Concreto'!$D$6:$D$577,0)),IF(ISERROR(INDEX('Estructuras de Madera'!$C$5:$C$122,MATCH(L3887,'Estructuras de Madera'!$D$5:$D$122,0)))=FALSE,INDEX('Estructuras de Madera'!$C$5:$C$122,MATCH(L3887,'Estructuras de Madera'!$D$5:$D$122,0)),INDEX(SICODI!$G$3:$G$2404,MATCH(L3887,SICODI!$G$3:$G$2404,0))))</f>
        <v>PPC38</v>
      </c>
      <c r="N3887" s="121" t="str">
        <f>+IF(ISERROR(VLOOKUP(M3887,'Resumen de precios LLTT'!$C$17:$D$3071,2,FALSE))=FALSE,VLOOKUP(M3887,'Resumen de precios LLTT'!$C$17:$D$3071,2,FALSE),VLOOKUP(M3887,SICODI!$G$3:$J$2404,2,FALSE))</f>
        <v>POSTE DE CONCRETO ARMADO PARA A. P.  9/200/120/245</v>
      </c>
      <c r="O3887" s="58">
        <f>+IF(ISERROR(VLOOKUP(M3887,'Resumen de precios LLTT'!$C$17:$G$3071,5,FALSE))=FALSE,VLOOKUP(M3887,'Resumen de precios LLTT'!$C$17:$G$3071,5,FALSE),VLOOKUP(M3887,SICODI!$G$3:$J$2404,4,FALSE))</f>
        <v>159.16999999999999</v>
      </c>
      <c r="P3887" s="16">
        <f t="shared" si="546"/>
        <v>0.77</v>
      </c>
      <c r="Q3887" s="78">
        <f t="shared" si="547"/>
        <v>281.73089999999996</v>
      </c>
      <c r="R3887" s="56">
        <v>0</v>
      </c>
      <c r="S3887" s="16">
        <f t="shared" si="548"/>
        <v>7.2000000000000008E-2</v>
      </c>
      <c r="T3887" s="79">
        <f t="shared" si="549"/>
        <v>1.6903854</v>
      </c>
      <c r="U3887" s="80">
        <f t="shared" si="550"/>
        <v>0.2</v>
      </c>
      <c r="V3887" s="81">
        <f t="shared" si="551"/>
        <v>0.33807708000000003</v>
      </c>
      <c r="W3887" s="79">
        <f t="shared" si="552"/>
        <v>0.1137616744693495</v>
      </c>
      <c r="X3887" s="60">
        <f t="shared" si="553"/>
        <v>0.1</v>
      </c>
      <c r="Y3887" s="56">
        <f>+'INFO ENEL'!R3875</f>
        <v>4</v>
      </c>
      <c r="Z3887" s="59">
        <f t="shared" si="554"/>
        <v>0.4</v>
      </c>
    </row>
    <row r="3888" spans="1:26" ht="15" customHeight="1" x14ac:dyDescent="0.25">
      <c r="A3888" s="55">
        <f>+'INFO ENEL'!A3876</f>
        <v>3871</v>
      </c>
      <c r="B3888" s="121" t="str">
        <f>+INDEX($B$8:$B$15,MATCH(L3888,$L$8:$L$15,0))</f>
        <v>SICODI</v>
      </c>
      <c r="C3888" s="56" t="str">
        <f>+'INFO ENEL'!B3876</f>
        <v>Lima</v>
      </c>
      <c r="D3888" s="56" t="str">
        <f>+'INFO ENEL'!D3876</f>
        <v>HUARAL (LIMA)</v>
      </c>
      <c r="E3888" s="56" t="str">
        <f>+'INFO ENEL'!D3876</f>
        <v>HUARAL (LIMA)</v>
      </c>
      <c r="F3888" s="50">
        <f>+'INFO ENEL'!E3876</f>
        <v>0</v>
      </c>
      <c r="G3888" s="56" t="str">
        <f>+'INFO ENEL'!L3876</f>
        <v>BT</v>
      </c>
      <c r="H3888" s="57">
        <f>+'INFO ENEL'!M3876</f>
        <v>36.49</v>
      </c>
      <c r="I3888" s="56">
        <f>+'INFO ENEL'!N3876</f>
        <v>9</v>
      </c>
      <c r="J3888" s="56" t="str">
        <f>+'INFO ENEL'!O3876</f>
        <v>Poste</v>
      </c>
      <c r="K3888" s="56" t="str">
        <f>+'INFO ENEL'!P3876</f>
        <v>Concreto</v>
      </c>
      <c r="L3888" s="56" t="str">
        <f>+'INFO ENEL'!Q3876</f>
        <v>PPC38</v>
      </c>
      <c r="M3888" s="55" t="str">
        <f>+IF(ISERROR(INDEX('Estructuras de Acero y Concreto'!$C$6:$C$577,MATCH(L3888,'Estructuras de Acero y Concreto'!$D$6:$D$577,0)))=FALSE,INDEX('Estructuras de Acero y Concreto'!$C$6:$C$577,MATCH(L3888,'Estructuras de Acero y Concreto'!$D$6:$D$577,0)),IF(ISERROR(INDEX('Estructuras de Madera'!$C$5:$C$122,MATCH(L3888,'Estructuras de Madera'!$D$5:$D$122,0)))=FALSE,INDEX('Estructuras de Madera'!$C$5:$C$122,MATCH(L3888,'Estructuras de Madera'!$D$5:$D$122,0)),INDEX(SICODI!$G$3:$G$2404,MATCH(L3888,SICODI!$G$3:$G$2404,0))))</f>
        <v>PPC38</v>
      </c>
      <c r="N3888" s="121" t="str">
        <f>+IF(ISERROR(VLOOKUP(M3888,'Resumen de precios LLTT'!$C$17:$D$3071,2,FALSE))=FALSE,VLOOKUP(M3888,'Resumen de precios LLTT'!$C$17:$D$3071,2,FALSE),VLOOKUP(M3888,SICODI!$G$3:$J$2404,2,FALSE))</f>
        <v>POSTE DE CONCRETO ARMADO PARA A. P.  9/200/120/245</v>
      </c>
      <c r="O3888" s="58">
        <f>+IF(ISERROR(VLOOKUP(M3888,'Resumen de precios LLTT'!$C$17:$G$3071,5,FALSE))=FALSE,VLOOKUP(M3888,'Resumen de precios LLTT'!$C$17:$G$3071,5,FALSE),VLOOKUP(M3888,SICODI!$G$3:$J$2404,4,FALSE))</f>
        <v>159.16999999999999</v>
      </c>
      <c r="P3888" s="16">
        <f t="shared" si="546"/>
        <v>0.77</v>
      </c>
      <c r="Q3888" s="78">
        <f t="shared" si="547"/>
        <v>281.73089999999996</v>
      </c>
      <c r="R3888" s="56">
        <v>0</v>
      </c>
      <c r="S3888" s="16">
        <f t="shared" si="548"/>
        <v>7.2000000000000008E-2</v>
      </c>
      <c r="T3888" s="79">
        <f t="shared" si="549"/>
        <v>1.6903854</v>
      </c>
      <c r="U3888" s="80">
        <f t="shared" si="550"/>
        <v>0.2</v>
      </c>
      <c r="V3888" s="81">
        <f t="shared" si="551"/>
        <v>0.33807708000000003</v>
      </c>
      <c r="W3888" s="79">
        <f t="shared" si="552"/>
        <v>0.1137616744693495</v>
      </c>
      <c r="X3888" s="60">
        <f t="shared" si="553"/>
        <v>0.1</v>
      </c>
      <c r="Y3888" s="56">
        <f>+'INFO ENEL'!R3876</f>
        <v>4</v>
      </c>
      <c r="Z3888" s="59">
        <f t="shared" si="554"/>
        <v>0.4</v>
      </c>
    </row>
    <row r="3889" spans="1:26" ht="15" customHeight="1" x14ac:dyDescent="0.25">
      <c r="A3889" s="55">
        <f>+'INFO ENEL'!A3877</f>
        <v>3872</v>
      </c>
      <c r="B3889" s="121" t="str">
        <f>+INDEX($B$8:$B$15,MATCH(L3889,$L$8:$L$15,0))</f>
        <v>SICODI</v>
      </c>
      <c r="C3889" s="56" t="str">
        <f>+'INFO ENEL'!B3877</f>
        <v>Lima</v>
      </c>
      <c r="D3889" s="56" t="str">
        <f>+'INFO ENEL'!D3877</f>
        <v>HUARAL (LIMA)</v>
      </c>
      <c r="E3889" s="56" t="str">
        <f>+'INFO ENEL'!D3877</f>
        <v>HUARAL (LIMA)</v>
      </c>
      <c r="F3889" s="50">
        <f>+'INFO ENEL'!E3877</f>
        <v>0</v>
      </c>
      <c r="G3889" s="56" t="str">
        <f>+'INFO ENEL'!L3877</f>
        <v>BT</v>
      </c>
      <c r="H3889" s="57">
        <f>+'INFO ENEL'!M3877</f>
        <v>20.89</v>
      </c>
      <c r="I3889" s="56">
        <f>+'INFO ENEL'!N3877</f>
        <v>9</v>
      </c>
      <c r="J3889" s="56" t="str">
        <f>+'INFO ENEL'!O3877</f>
        <v>Poste</v>
      </c>
      <c r="K3889" s="56" t="str">
        <f>+'INFO ENEL'!P3877</f>
        <v>Concreto</v>
      </c>
      <c r="L3889" s="56" t="str">
        <f>+'INFO ENEL'!Q3877</f>
        <v>PPC38</v>
      </c>
      <c r="M3889" s="55" t="str">
        <f>+IF(ISERROR(INDEX('Estructuras de Acero y Concreto'!$C$6:$C$577,MATCH(L3889,'Estructuras de Acero y Concreto'!$D$6:$D$577,0)))=FALSE,INDEX('Estructuras de Acero y Concreto'!$C$6:$C$577,MATCH(L3889,'Estructuras de Acero y Concreto'!$D$6:$D$577,0)),IF(ISERROR(INDEX('Estructuras de Madera'!$C$5:$C$122,MATCH(L3889,'Estructuras de Madera'!$D$5:$D$122,0)))=FALSE,INDEX('Estructuras de Madera'!$C$5:$C$122,MATCH(L3889,'Estructuras de Madera'!$D$5:$D$122,0)),INDEX(SICODI!$G$3:$G$2404,MATCH(L3889,SICODI!$G$3:$G$2404,0))))</f>
        <v>PPC38</v>
      </c>
      <c r="N3889" s="121" t="str">
        <f>+IF(ISERROR(VLOOKUP(M3889,'Resumen de precios LLTT'!$C$17:$D$3071,2,FALSE))=FALSE,VLOOKUP(M3889,'Resumen de precios LLTT'!$C$17:$D$3071,2,FALSE),VLOOKUP(M3889,SICODI!$G$3:$J$2404,2,FALSE))</f>
        <v>POSTE DE CONCRETO ARMADO PARA A. P.  9/200/120/245</v>
      </c>
      <c r="O3889" s="58">
        <f>+IF(ISERROR(VLOOKUP(M3889,'Resumen de precios LLTT'!$C$17:$G$3071,5,FALSE))=FALSE,VLOOKUP(M3889,'Resumen de precios LLTT'!$C$17:$G$3071,5,FALSE),VLOOKUP(M3889,SICODI!$G$3:$J$2404,4,FALSE))</f>
        <v>159.16999999999999</v>
      </c>
      <c r="P3889" s="16">
        <f t="shared" si="546"/>
        <v>0.77</v>
      </c>
      <c r="Q3889" s="78">
        <f t="shared" si="547"/>
        <v>281.73089999999996</v>
      </c>
      <c r="R3889" s="56">
        <v>0</v>
      </c>
      <c r="S3889" s="16">
        <f t="shared" si="548"/>
        <v>7.2000000000000008E-2</v>
      </c>
      <c r="T3889" s="79">
        <f t="shared" si="549"/>
        <v>1.6903854</v>
      </c>
      <c r="U3889" s="80">
        <f t="shared" si="550"/>
        <v>0.2</v>
      </c>
      <c r="V3889" s="81">
        <f t="shared" si="551"/>
        <v>0.33807708000000003</v>
      </c>
      <c r="W3889" s="79">
        <f t="shared" si="552"/>
        <v>0.1137616744693495</v>
      </c>
      <c r="X3889" s="60">
        <f t="shared" si="553"/>
        <v>0.1</v>
      </c>
      <c r="Y3889" s="56">
        <f>+'INFO ENEL'!R3877</f>
        <v>4</v>
      </c>
      <c r="Z3889" s="59">
        <f t="shared" si="554"/>
        <v>0.4</v>
      </c>
    </row>
    <row r="3890" spans="1:26" ht="15" customHeight="1" x14ac:dyDescent="0.25">
      <c r="A3890" s="55">
        <f>+'INFO ENEL'!A3878</f>
        <v>3873</v>
      </c>
      <c r="B3890" s="121" t="str">
        <f>+INDEX($B$8:$B$15,MATCH(L3890,$L$8:$L$15,0))</f>
        <v>SICODI</v>
      </c>
      <c r="C3890" s="56" t="str">
        <f>+'INFO ENEL'!B3878</f>
        <v>Lima</v>
      </c>
      <c r="D3890" s="56" t="str">
        <f>+'INFO ENEL'!D3878</f>
        <v>HUARAL (LIMA)</v>
      </c>
      <c r="E3890" s="56" t="str">
        <f>+'INFO ENEL'!D3878</f>
        <v>HUARAL (LIMA)</v>
      </c>
      <c r="F3890" s="50">
        <f>+'INFO ENEL'!E3878</f>
        <v>0</v>
      </c>
      <c r="G3890" s="56" t="str">
        <f>+'INFO ENEL'!L3878</f>
        <v>BT</v>
      </c>
      <c r="H3890" s="57">
        <f>+'INFO ENEL'!M3878</f>
        <v>45.05</v>
      </c>
      <c r="I3890" s="56">
        <f>+'INFO ENEL'!N3878</f>
        <v>9</v>
      </c>
      <c r="J3890" s="56" t="str">
        <f>+'INFO ENEL'!O3878</f>
        <v>Poste</v>
      </c>
      <c r="K3890" s="56" t="str">
        <f>+'INFO ENEL'!P3878</f>
        <v>Concreto</v>
      </c>
      <c r="L3890" s="56" t="str">
        <f>+'INFO ENEL'!Q3878</f>
        <v>PPC38</v>
      </c>
      <c r="M3890" s="55" t="str">
        <f>+IF(ISERROR(INDEX('Estructuras de Acero y Concreto'!$C$6:$C$577,MATCH(L3890,'Estructuras de Acero y Concreto'!$D$6:$D$577,0)))=FALSE,INDEX('Estructuras de Acero y Concreto'!$C$6:$C$577,MATCH(L3890,'Estructuras de Acero y Concreto'!$D$6:$D$577,0)),IF(ISERROR(INDEX('Estructuras de Madera'!$C$5:$C$122,MATCH(L3890,'Estructuras de Madera'!$D$5:$D$122,0)))=FALSE,INDEX('Estructuras de Madera'!$C$5:$C$122,MATCH(L3890,'Estructuras de Madera'!$D$5:$D$122,0)),INDEX(SICODI!$G$3:$G$2404,MATCH(L3890,SICODI!$G$3:$G$2404,0))))</f>
        <v>PPC38</v>
      </c>
      <c r="N3890" s="121" t="str">
        <f>+IF(ISERROR(VLOOKUP(M3890,'Resumen de precios LLTT'!$C$17:$D$3071,2,FALSE))=FALSE,VLOOKUP(M3890,'Resumen de precios LLTT'!$C$17:$D$3071,2,FALSE),VLOOKUP(M3890,SICODI!$G$3:$J$2404,2,FALSE))</f>
        <v>POSTE DE CONCRETO ARMADO PARA A. P.  9/200/120/245</v>
      </c>
      <c r="O3890" s="58">
        <f>+IF(ISERROR(VLOOKUP(M3890,'Resumen de precios LLTT'!$C$17:$G$3071,5,FALSE))=FALSE,VLOOKUP(M3890,'Resumen de precios LLTT'!$C$17:$G$3071,5,FALSE),VLOOKUP(M3890,SICODI!$G$3:$J$2404,4,FALSE))</f>
        <v>159.16999999999999</v>
      </c>
      <c r="P3890" s="16">
        <f t="shared" si="546"/>
        <v>0.77</v>
      </c>
      <c r="Q3890" s="78">
        <f t="shared" si="547"/>
        <v>281.73089999999996</v>
      </c>
      <c r="R3890" s="56">
        <v>0</v>
      </c>
      <c r="S3890" s="16">
        <f t="shared" si="548"/>
        <v>7.2000000000000008E-2</v>
      </c>
      <c r="T3890" s="79">
        <f t="shared" si="549"/>
        <v>1.6903854</v>
      </c>
      <c r="U3890" s="80">
        <f t="shared" si="550"/>
        <v>0.2</v>
      </c>
      <c r="V3890" s="81">
        <f t="shared" si="551"/>
        <v>0.33807708000000003</v>
      </c>
      <c r="W3890" s="79">
        <f t="shared" si="552"/>
        <v>0.1137616744693495</v>
      </c>
      <c r="X3890" s="60">
        <f t="shared" si="553"/>
        <v>0.1</v>
      </c>
      <c r="Y3890" s="56">
        <f>+'INFO ENEL'!R3878</f>
        <v>4</v>
      </c>
      <c r="Z3890" s="59">
        <f t="shared" si="554"/>
        <v>0.4</v>
      </c>
    </row>
    <row r="3891" spans="1:26" ht="15" customHeight="1" x14ac:dyDescent="0.25">
      <c r="A3891" s="55">
        <f>+'INFO ENEL'!A3879</f>
        <v>3874</v>
      </c>
      <c r="B3891" s="121" t="str">
        <f>+INDEX($B$8:$B$15,MATCH(L3891,$L$8:$L$15,0))</f>
        <v>SICODI</v>
      </c>
      <c r="C3891" s="56" t="str">
        <f>+'INFO ENEL'!B3879</f>
        <v>Lima</v>
      </c>
      <c r="D3891" s="56" t="str">
        <f>+'INFO ENEL'!D3879</f>
        <v>HUARAL (LIMA)</v>
      </c>
      <c r="E3891" s="56" t="str">
        <f>+'INFO ENEL'!D3879</f>
        <v>HUARAL (LIMA)</v>
      </c>
      <c r="F3891" s="50">
        <f>+'INFO ENEL'!E3879</f>
        <v>0</v>
      </c>
      <c r="G3891" s="56" t="str">
        <f>+'INFO ENEL'!L3879</f>
        <v>BT</v>
      </c>
      <c r="H3891" s="57">
        <f>+'INFO ENEL'!M3879</f>
        <v>31.05</v>
      </c>
      <c r="I3891" s="56">
        <f>+'INFO ENEL'!N3879</f>
        <v>9</v>
      </c>
      <c r="J3891" s="56" t="str">
        <f>+'INFO ENEL'!O3879</f>
        <v>Poste</v>
      </c>
      <c r="K3891" s="56" t="str">
        <f>+'INFO ENEL'!P3879</f>
        <v>Concreto</v>
      </c>
      <c r="L3891" s="56" t="str">
        <f>+'INFO ENEL'!Q3879</f>
        <v>PPC38</v>
      </c>
      <c r="M3891" s="55" t="str">
        <f>+IF(ISERROR(INDEX('Estructuras de Acero y Concreto'!$C$6:$C$577,MATCH(L3891,'Estructuras de Acero y Concreto'!$D$6:$D$577,0)))=FALSE,INDEX('Estructuras de Acero y Concreto'!$C$6:$C$577,MATCH(L3891,'Estructuras de Acero y Concreto'!$D$6:$D$577,0)),IF(ISERROR(INDEX('Estructuras de Madera'!$C$5:$C$122,MATCH(L3891,'Estructuras de Madera'!$D$5:$D$122,0)))=FALSE,INDEX('Estructuras de Madera'!$C$5:$C$122,MATCH(L3891,'Estructuras de Madera'!$D$5:$D$122,0)),INDEX(SICODI!$G$3:$G$2404,MATCH(L3891,SICODI!$G$3:$G$2404,0))))</f>
        <v>PPC38</v>
      </c>
      <c r="N3891" s="121" t="str">
        <f>+IF(ISERROR(VLOOKUP(M3891,'Resumen de precios LLTT'!$C$17:$D$3071,2,FALSE))=FALSE,VLOOKUP(M3891,'Resumen de precios LLTT'!$C$17:$D$3071,2,FALSE),VLOOKUP(M3891,SICODI!$G$3:$J$2404,2,FALSE))</f>
        <v>POSTE DE CONCRETO ARMADO PARA A. P.  9/200/120/245</v>
      </c>
      <c r="O3891" s="58">
        <f>+IF(ISERROR(VLOOKUP(M3891,'Resumen de precios LLTT'!$C$17:$G$3071,5,FALSE))=FALSE,VLOOKUP(M3891,'Resumen de precios LLTT'!$C$17:$G$3071,5,FALSE),VLOOKUP(M3891,SICODI!$G$3:$J$2404,4,FALSE))</f>
        <v>159.16999999999999</v>
      </c>
      <c r="P3891" s="16">
        <f t="shared" si="546"/>
        <v>0.77</v>
      </c>
      <c r="Q3891" s="78">
        <f t="shared" si="547"/>
        <v>281.73089999999996</v>
      </c>
      <c r="R3891" s="56">
        <v>0</v>
      </c>
      <c r="S3891" s="16">
        <f t="shared" si="548"/>
        <v>7.2000000000000008E-2</v>
      </c>
      <c r="T3891" s="79">
        <f t="shared" si="549"/>
        <v>1.6903854</v>
      </c>
      <c r="U3891" s="80">
        <f t="shared" si="550"/>
        <v>0.2</v>
      </c>
      <c r="V3891" s="81">
        <f t="shared" si="551"/>
        <v>0.33807708000000003</v>
      </c>
      <c r="W3891" s="79">
        <f t="shared" si="552"/>
        <v>0.1137616744693495</v>
      </c>
      <c r="X3891" s="60">
        <f t="shared" si="553"/>
        <v>0.1</v>
      </c>
      <c r="Y3891" s="56">
        <f>+'INFO ENEL'!R3879</f>
        <v>4</v>
      </c>
      <c r="Z3891" s="59">
        <f t="shared" si="554"/>
        <v>0.4</v>
      </c>
    </row>
    <row r="3892" spans="1:26" ht="15" customHeight="1" x14ac:dyDescent="0.25">
      <c r="A3892" s="55">
        <f>+'INFO ENEL'!A3880</f>
        <v>3875</v>
      </c>
      <c r="B3892" s="121" t="str">
        <f>+INDEX($B$8:$B$15,MATCH(L3892,$L$8:$L$15,0))</f>
        <v>SICODI</v>
      </c>
      <c r="C3892" s="56" t="str">
        <f>+'INFO ENEL'!B3880</f>
        <v>Lima</v>
      </c>
      <c r="D3892" s="56" t="str">
        <f>+'INFO ENEL'!D3880</f>
        <v>HUARAL (LIMA)</v>
      </c>
      <c r="E3892" s="56" t="str">
        <f>+'INFO ENEL'!D3880</f>
        <v>HUARAL (LIMA)</v>
      </c>
      <c r="F3892" s="50">
        <f>+'INFO ENEL'!E3880</f>
        <v>0</v>
      </c>
      <c r="G3892" s="56" t="str">
        <f>+'INFO ENEL'!L3880</f>
        <v>BT</v>
      </c>
      <c r="H3892" s="57">
        <f>+'INFO ENEL'!M3880</f>
        <v>43.97</v>
      </c>
      <c r="I3892" s="56">
        <f>+'INFO ENEL'!N3880</f>
        <v>9</v>
      </c>
      <c r="J3892" s="56" t="str">
        <f>+'INFO ENEL'!O3880</f>
        <v>Poste</v>
      </c>
      <c r="K3892" s="56" t="str">
        <f>+'INFO ENEL'!P3880</f>
        <v>Concreto</v>
      </c>
      <c r="L3892" s="56" t="str">
        <f>+'INFO ENEL'!Q3880</f>
        <v>PPC38</v>
      </c>
      <c r="M3892" s="55" t="str">
        <f>+IF(ISERROR(INDEX('Estructuras de Acero y Concreto'!$C$6:$C$577,MATCH(L3892,'Estructuras de Acero y Concreto'!$D$6:$D$577,0)))=FALSE,INDEX('Estructuras de Acero y Concreto'!$C$6:$C$577,MATCH(L3892,'Estructuras de Acero y Concreto'!$D$6:$D$577,0)),IF(ISERROR(INDEX('Estructuras de Madera'!$C$5:$C$122,MATCH(L3892,'Estructuras de Madera'!$D$5:$D$122,0)))=FALSE,INDEX('Estructuras de Madera'!$C$5:$C$122,MATCH(L3892,'Estructuras de Madera'!$D$5:$D$122,0)),INDEX(SICODI!$G$3:$G$2404,MATCH(L3892,SICODI!$G$3:$G$2404,0))))</f>
        <v>PPC38</v>
      </c>
      <c r="N3892" s="121" t="str">
        <f>+IF(ISERROR(VLOOKUP(M3892,'Resumen de precios LLTT'!$C$17:$D$3071,2,FALSE))=FALSE,VLOOKUP(M3892,'Resumen de precios LLTT'!$C$17:$D$3071,2,FALSE),VLOOKUP(M3892,SICODI!$G$3:$J$2404,2,FALSE))</f>
        <v>POSTE DE CONCRETO ARMADO PARA A. P.  9/200/120/245</v>
      </c>
      <c r="O3892" s="58">
        <f>+IF(ISERROR(VLOOKUP(M3892,'Resumen de precios LLTT'!$C$17:$G$3071,5,FALSE))=FALSE,VLOOKUP(M3892,'Resumen de precios LLTT'!$C$17:$G$3071,5,FALSE),VLOOKUP(M3892,SICODI!$G$3:$J$2404,4,FALSE))</f>
        <v>159.16999999999999</v>
      </c>
      <c r="P3892" s="16">
        <f t="shared" si="546"/>
        <v>0.77</v>
      </c>
      <c r="Q3892" s="78">
        <f t="shared" si="547"/>
        <v>281.73089999999996</v>
      </c>
      <c r="R3892" s="56">
        <v>0</v>
      </c>
      <c r="S3892" s="16">
        <f t="shared" si="548"/>
        <v>7.2000000000000008E-2</v>
      </c>
      <c r="T3892" s="79">
        <f t="shared" si="549"/>
        <v>1.6903854</v>
      </c>
      <c r="U3892" s="80">
        <f t="shared" si="550"/>
        <v>0.2</v>
      </c>
      <c r="V3892" s="81">
        <f t="shared" si="551"/>
        <v>0.33807708000000003</v>
      </c>
      <c r="W3892" s="79">
        <f t="shared" si="552"/>
        <v>0.1137616744693495</v>
      </c>
      <c r="X3892" s="60">
        <f t="shared" si="553"/>
        <v>0.1</v>
      </c>
      <c r="Y3892" s="56">
        <f>+'INFO ENEL'!R3880</f>
        <v>4</v>
      </c>
      <c r="Z3892" s="59">
        <f t="shared" si="554"/>
        <v>0.4</v>
      </c>
    </row>
    <row r="3893" spans="1:26" ht="15" customHeight="1" x14ac:dyDescent="0.25">
      <c r="A3893" s="55">
        <f>+'INFO ENEL'!A3881</f>
        <v>3876</v>
      </c>
      <c r="B3893" s="121" t="str">
        <f>+INDEX($B$8:$B$15,MATCH(L3893,$L$8:$L$15,0))</f>
        <v>SICODI</v>
      </c>
      <c r="C3893" s="56" t="str">
        <f>+'INFO ENEL'!B3881</f>
        <v>Lima</v>
      </c>
      <c r="D3893" s="56" t="str">
        <f>+'INFO ENEL'!D3881</f>
        <v>HUARAL (LIMA)</v>
      </c>
      <c r="E3893" s="56" t="str">
        <f>+'INFO ENEL'!D3881</f>
        <v>HUARAL (LIMA)</v>
      </c>
      <c r="F3893" s="50">
        <f>+'INFO ENEL'!E3881</f>
        <v>0</v>
      </c>
      <c r="G3893" s="56" t="str">
        <f>+'INFO ENEL'!L3881</f>
        <v>BT</v>
      </c>
      <c r="H3893" s="57">
        <f>+'INFO ENEL'!M3881</f>
        <v>21.01</v>
      </c>
      <c r="I3893" s="56">
        <f>+'INFO ENEL'!N3881</f>
        <v>9</v>
      </c>
      <c r="J3893" s="56" t="str">
        <f>+'INFO ENEL'!O3881</f>
        <v>Poste</v>
      </c>
      <c r="K3893" s="56" t="str">
        <f>+'INFO ENEL'!P3881</f>
        <v>Concreto</v>
      </c>
      <c r="L3893" s="56" t="str">
        <f>+'INFO ENEL'!Q3881</f>
        <v>PPC38</v>
      </c>
      <c r="M3893" s="55" t="str">
        <f>+IF(ISERROR(INDEX('Estructuras de Acero y Concreto'!$C$6:$C$577,MATCH(L3893,'Estructuras de Acero y Concreto'!$D$6:$D$577,0)))=FALSE,INDEX('Estructuras de Acero y Concreto'!$C$6:$C$577,MATCH(L3893,'Estructuras de Acero y Concreto'!$D$6:$D$577,0)),IF(ISERROR(INDEX('Estructuras de Madera'!$C$5:$C$122,MATCH(L3893,'Estructuras de Madera'!$D$5:$D$122,0)))=FALSE,INDEX('Estructuras de Madera'!$C$5:$C$122,MATCH(L3893,'Estructuras de Madera'!$D$5:$D$122,0)),INDEX(SICODI!$G$3:$G$2404,MATCH(L3893,SICODI!$G$3:$G$2404,0))))</f>
        <v>PPC38</v>
      </c>
      <c r="N3893" s="121" t="str">
        <f>+IF(ISERROR(VLOOKUP(M3893,'Resumen de precios LLTT'!$C$17:$D$3071,2,FALSE))=FALSE,VLOOKUP(M3893,'Resumen de precios LLTT'!$C$17:$D$3071,2,FALSE),VLOOKUP(M3893,SICODI!$G$3:$J$2404,2,FALSE))</f>
        <v>POSTE DE CONCRETO ARMADO PARA A. P.  9/200/120/245</v>
      </c>
      <c r="O3893" s="58">
        <f>+IF(ISERROR(VLOOKUP(M3893,'Resumen de precios LLTT'!$C$17:$G$3071,5,FALSE))=FALSE,VLOOKUP(M3893,'Resumen de precios LLTT'!$C$17:$G$3071,5,FALSE),VLOOKUP(M3893,SICODI!$G$3:$J$2404,4,FALSE))</f>
        <v>159.16999999999999</v>
      </c>
      <c r="P3893" s="16">
        <f t="shared" si="546"/>
        <v>0.77</v>
      </c>
      <c r="Q3893" s="78">
        <f t="shared" si="547"/>
        <v>281.73089999999996</v>
      </c>
      <c r="R3893" s="56">
        <v>0</v>
      </c>
      <c r="S3893" s="16">
        <f t="shared" si="548"/>
        <v>7.2000000000000008E-2</v>
      </c>
      <c r="T3893" s="79">
        <f t="shared" si="549"/>
        <v>1.6903854</v>
      </c>
      <c r="U3893" s="80">
        <f t="shared" si="550"/>
        <v>0.2</v>
      </c>
      <c r="V3893" s="81">
        <f t="shared" si="551"/>
        <v>0.33807708000000003</v>
      </c>
      <c r="W3893" s="79">
        <f t="shared" si="552"/>
        <v>0.1137616744693495</v>
      </c>
      <c r="X3893" s="60">
        <f t="shared" si="553"/>
        <v>0.1</v>
      </c>
      <c r="Y3893" s="56">
        <f>+'INFO ENEL'!R3881</f>
        <v>4</v>
      </c>
      <c r="Z3893" s="59">
        <f t="shared" si="554"/>
        <v>0.4</v>
      </c>
    </row>
    <row r="3894" spans="1:26" ht="15" customHeight="1" x14ac:dyDescent="0.25">
      <c r="A3894" s="55">
        <f>+'INFO ENEL'!A3882</f>
        <v>3877</v>
      </c>
      <c r="B3894" s="121" t="str">
        <f>+INDEX($B$8:$B$15,MATCH(L3894,$L$8:$L$15,0))</f>
        <v>SICODI</v>
      </c>
      <c r="C3894" s="56" t="str">
        <f>+'INFO ENEL'!B3882</f>
        <v>Lima</v>
      </c>
      <c r="D3894" s="56" t="str">
        <f>+'INFO ENEL'!D3882</f>
        <v>HUARAL (LIMA)</v>
      </c>
      <c r="E3894" s="56" t="str">
        <f>+'INFO ENEL'!D3882</f>
        <v>HUARAL (LIMA)</v>
      </c>
      <c r="F3894" s="50">
        <f>+'INFO ENEL'!E3882</f>
        <v>0</v>
      </c>
      <c r="G3894" s="56" t="str">
        <f>+'INFO ENEL'!L3882</f>
        <v>MT</v>
      </c>
      <c r="H3894" s="57">
        <f>+'INFO ENEL'!M3882</f>
        <v>29.56</v>
      </c>
      <c r="I3894" s="56">
        <f>+'INFO ENEL'!N3882</f>
        <v>13</v>
      </c>
      <c r="J3894" s="56" t="str">
        <f>+'INFO ENEL'!O3882</f>
        <v>Poste</v>
      </c>
      <c r="K3894" s="56" t="str">
        <f>+'INFO ENEL'!P3882</f>
        <v>Concreto</v>
      </c>
      <c r="L3894" s="56" t="str">
        <f>+'INFO ENEL'!Q3882</f>
        <v>PPC20</v>
      </c>
      <c r="M3894" s="55" t="str">
        <f>+IF(ISERROR(INDEX('Estructuras de Acero y Concreto'!$C$6:$C$577,MATCH(L3894,'Estructuras de Acero y Concreto'!$D$6:$D$577,0)))=FALSE,INDEX('Estructuras de Acero y Concreto'!$C$6:$C$577,MATCH(L3894,'Estructuras de Acero y Concreto'!$D$6:$D$577,0)),IF(ISERROR(INDEX('Estructuras de Madera'!$C$5:$C$122,MATCH(L3894,'Estructuras de Madera'!$D$5:$D$122,0)))=FALSE,INDEX('Estructuras de Madera'!$C$5:$C$122,MATCH(L3894,'Estructuras de Madera'!$D$5:$D$122,0)),INDEX(SICODI!$G$3:$G$2404,MATCH(L3894,SICODI!$G$3:$G$2404,0))))</f>
        <v>PPC20</v>
      </c>
      <c r="N3894" s="121" t="str">
        <f>+IF(ISERROR(VLOOKUP(M3894,'Resumen de precios LLTT'!$C$17:$D$3071,2,FALSE))=FALSE,VLOOKUP(M3894,'Resumen de precios LLTT'!$C$17:$D$3071,2,FALSE),VLOOKUP(M3894,SICODI!$G$3:$J$2404,2,FALSE))</f>
        <v>POSTE DE CONCRETO ARMADO DE 13/400/150/345</v>
      </c>
      <c r="O3894" s="58">
        <f>+IF(ISERROR(VLOOKUP(M3894,'Resumen de precios LLTT'!$C$17:$G$3071,5,FALSE))=FALSE,VLOOKUP(M3894,'Resumen de precios LLTT'!$C$17:$G$3071,5,FALSE),VLOOKUP(M3894,SICODI!$G$3:$J$2404,4,FALSE))</f>
        <v>364.69</v>
      </c>
      <c r="P3894" s="16">
        <f t="shared" si="546"/>
        <v>0.84299999999999997</v>
      </c>
      <c r="Q3894" s="78">
        <f t="shared" si="547"/>
        <v>672.12366999999995</v>
      </c>
      <c r="R3894" s="56">
        <v>0</v>
      </c>
      <c r="S3894" s="16">
        <f t="shared" si="548"/>
        <v>0.13400000000000001</v>
      </c>
      <c r="T3894" s="79">
        <f t="shared" si="549"/>
        <v>7.5053809816666659</v>
      </c>
      <c r="U3894" s="80">
        <f t="shared" si="550"/>
        <v>0.183</v>
      </c>
      <c r="V3894" s="81">
        <f t="shared" si="551"/>
        <v>1.3734847196449997</v>
      </c>
      <c r="W3894" s="79">
        <f t="shared" si="552"/>
        <v>0.46217247724950827</v>
      </c>
      <c r="X3894" s="60">
        <f t="shared" si="553"/>
        <v>0.5</v>
      </c>
      <c r="Y3894" s="56">
        <f>+'INFO ENEL'!R3882</f>
        <v>1</v>
      </c>
      <c r="Z3894" s="59">
        <f t="shared" si="554"/>
        <v>0.5</v>
      </c>
    </row>
    <row r="3895" spans="1:26" ht="15" customHeight="1" x14ac:dyDescent="0.25">
      <c r="A3895" s="55">
        <f>+'INFO ENEL'!A3883</f>
        <v>3878</v>
      </c>
      <c r="B3895" s="121" t="str">
        <f>+INDEX($B$8:$B$15,MATCH(L3895,$L$8:$L$15,0))</f>
        <v>MOD INV_2017</v>
      </c>
      <c r="C3895" s="56" t="str">
        <f>+'INFO ENEL'!B3883</f>
        <v>Lima</v>
      </c>
      <c r="D3895" s="56" t="str">
        <f>+'INFO ENEL'!D3883</f>
        <v>ANCON (LIMA)</v>
      </c>
      <c r="E3895" s="56" t="str">
        <f>+'INFO ENEL'!D3883</f>
        <v>ANCON (LIMA)</v>
      </c>
      <c r="F3895" s="50">
        <f>+'INFO ENEL'!E3883</f>
        <v>0</v>
      </c>
      <c r="G3895" s="56" t="str">
        <f>+'INFO ENEL'!L3883</f>
        <v>AT</v>
      </c>
      <c r="H3895" s="57">
        <f>+'INFO ENEL'!M3883</f>
        <v>199.87</v>
      </c>
      <c r="I3895" s="56">
        <f>+'INFO ENEL'!N3883</f>
        <v>18</v>
      </c>
      <c r="J3895" s="56" t="str">
        <f>+'INFO ENEL'!O3883</f>
        <v>Poste</v>
      </c>
      <c r="K3895" s="56" t="str">
        <f>+'INFO ENEL'!P3883</f>
        <v>Madera</v>
      </c>
      <c r="L3895" s="56" t="str">
        <f>+'INFO ENEL'!Q3883</f>
        <v>PM60C1</v>
      </c>
      <c r="M3895" s="55" t="str">
        <f>+IF(ISERROR(INDEX('Estructuras de Acero y Concreto'!$C$6:$C$577,MATCH(L3895,'Estructuras de Acero y Concreto'!$D$6:$D$577,0)))=FALSE,INDEX('Estructuras de Acero y Concreto'!$C$6:$C$577,MATCH(L3895,'Estructuras de Acero y Concreto'!$D$6:$D$577,0)),IF(ISERROR(INDEX('Estructuras de Madera'!$C$5:$C$122,MATCH(L3895,'Estructuras de Madera'!$D$5:$D$122,0)))=FALSE,INDEX('Estructuras de Madera'!$C$5:$C$122,MATCH(L3895,'Estructuras de Madera'!$D$5:$D$122,0)),INDEX(SICODI!$G$3:$G$2404,MATCH(L3895,SICODI!$G$3:$G$2404,0))))</f>
        <v>EMSU1P60C1</v>
      </c>
      <c r="N3895" s="121" t="str">
        <f>+IF(ISERROR(VLOOKUP(M3895,'Resumen de precios LLTT'!$C$17:$D$3071,2,FALSE))=FALSE,VLOOKUP(M3895,'Resumen de precios LLTT'!$C$17:$D$3071,2,FALSE),VLOOKUP(M3895,SICODI!$G$3:$J$2404,2,FALSE))</f>
        <v>Estructura de  Suspensión compuesto por 1 postes de madera tratada 60' Clase 1</v>
      </c>
      <c r="O3895" s="58">
        <f>+IF(ISERROR(VLOOKUP(M3895,'Resumen de precios LLTT'!$C$17:$G$3071,5,FALSE))=FALSE,VLOOKUP(M3895,'Resumen de precios LLTT'!$C$17:$G$3071,5,FALSE),VLOOKUP(M3895,SICODI!$G$3:$J$2404,4,FALSE))</f>
        <v>2141.5628345688324</v>
      </c>
      <c r="P3895" s="16">
        <f t="shared" si="546"/>
        <v>0.84299999999999997</v>
      </c>
      <c r="Q3895" s="78">
        <f t="shared" si="547"/>
        <v>3946.9003041103579</v>
      </c>
      <c r="R3895" s="56">
        <v>0</v>
      </c>
      <c r="S3895" s="16">
        <f t="shared" si="548"/>
        <v>0.13400000000000001</v>
      </c>
      <c r="T3895" s="79">
        <f t="shared" si="549"/>
        <v>44.073720062565663</v>
      </c>
      <c r="U3895" s="80">
        <f t="shared" si="550"/>
        <v>0.183</v>
      </c>
      <c r="V3895" s="81">
        <f t="shared" si="551"/>
        <v>8.0654907714495163</v>
      </c>
      <c r="W3895" s="79">
        <f t="shared" si="552"/>
        <v>2.7140075144318634</v>
      </c>
      <c r="X3895" s="60">
        <f t="shared" si="553"/>
        <v>2.7</v>
      </c>
      <c r="Y3895" s="56">
        <f>+'INFO ENEL'!R3883</f>
        <v>1</v>
      </c>
      <c r="Z3895" s="59">
        <f t="shared" si="554"/>
        <v>2.7</v>
      </c>
    </row>
    <row r="3896" spans="1:26" ht="15" customHeight="1" x14ac:dyDescent="0.25">
      <c r="A3896" s="55">
        <f>+'INFO ENEL'!A3884</f>
        <v>3879</v>
      </c>
      <c r="B3896" s="121" t="str">
        <f>+INDEX($B$8:$B$15,MATCH(L3896,$L$8:$L$15,0))</f>
        <v>MOD INV_2017</v>
      </c>
      <c r="C3896" s="56" t="str">
        <f>+'INFO ENEL'!B3884</f>
        <v>Lima</v>
      </c>
      <c r="D3896" s="56" t="str">
        <f>+'INFO ENEL'!D3884</f>
        <v>ANCON (LIMA)</v>
      </c>
      <c r="E3896" s="56" t="str">
        <f>+'INFO ENEL'!D3884</f>
        <v>ANCON (LIMA)</v>
      </c>
      <c r="F3896" s="50">
        <f>+'INFO ENEL'!E3884</f>
        <v>0</v>
      </c>
      <c r="G3896" s="56" t="str">
        <f>+'INFO ENEL'!L3884</f>
        <v>AT</v>
      </c>
      <c r="H3896" s="57">
        <f>+'INFO ENEL'!M3884</f>
        <v>156.66</v>
      </c>
      <c r="I3896" s="56">
        <f>+'INFO ENEL'!N3884</f>
        <v>18</v>
      </c>
      <c r="J3896" s="56" t="str">
        <f>+'INFO ENEL'!O3884</f>
        <v>Poste</v>
      </c>
      <c r="K3896" s="56" t="str">
        <f>+'INFO ENEL'!P3884</f>
        <v>Concreto</v>
      </c>
      <c r="L3896" s="56" t="str">
        <f>+'INFO ENEL'!Q3884</f>
        <v>PA18/7600</v>
      </c>
      <c r="M3896" s="55" t="str">
        <f>+IF(ISERROR(INDEX('Estructuras de Acero y Concreto'!$C$6:$C$577,MATCH(L3896,'Estructuras de Acero y Concreto'!$D$6:$D$577,0)))=FALSE,INDEX('Estructuras de Acero y Concreto'!$C$6:$C$577,MATCH(L3896,'Estructuras de Acero y Concreto'!$D$6:$D$577,0)),IF(ISERROR(INDEX('Estructuras de Madera'!$C$5:$C$122,MATCH(L3896,'Estructuras de Madera'!$D$5:$D$122,0)))=FALSE,INDEX('Estructuras de Madera'!$C$5:$C$122,MATCH(L3896,'Estructuras de Madera'!$D$5:$D$122,0)),INDEX(SICODI!$G$3:$G$2404,MATCH(L3896,SICODI!$G$3:$G$2404,0))))</f>
        <v>EA060COU0S0-300-A2</v>
      </c>
      <c r="N3896" s="121" t="str">
        <f>+IF(ISERROR(VLOOKUP(M3896,'Resumen de precios LLTT'!$C$17:$D$3071,2,FALSE))=FALSE,VLOOKUP(M3896,'Resumen de precios LLTT'!$C$17:$D$3071,2,FALSE),VLOOKUP(M3896,SICODI!$G$3:$J$2404,2,FALSE))</f>
        <v>1 Poste autosoportable de acero (18/7600) de ángulo mayor y terminal (90°) Tipo ATU1-18</v>
      </c>
      <c r="O3896" s="58">
        <f>+IF(ISERROR(VLOOKUP(M3896,'Resumen de precios LLTT'!$C$17:$G$3071,5,FALSE))=FALSE,VLOOKUP(M3896,'Resumen de precios LLTT'!$C$17:$G$3071,5,FALSE),VLOOKUP(M3896,SICODI!$G$3:$J$2404,4,FALSE))</f>
        <v>17210.080167841363</v>
      </c>
      <c r="P3896" s="16">
        <f t="shared" si="546"/>
        <v>0.84299999999999997</v>
      </c>
      <c r="Q3896" s="78">
        <f t="shared" si="547"/>
        <v>31718.177749331629</v>
      </c>
      <c r="R3896" s="56">
        <v>0</v>
      </c>
      <c r="S3896" s="16">
        <f t="shared" si="548"/>
        <v>0.13400000000000001</v>
      </c>
      <c r="T3896" s="79">
        <f t="shared" si="549"/>
        <v>354.18631820086989</v>
      </c>
      <c r="U3896" s="80">
        <f t="shared" si="550"/>
        <v>0.183</v>
      </c>
      <c r="V3896" s="81">
        <f t="shared" si="551"/>
        <v>64.816096230759186</v>
      </c>
      <c r="W3896" s="79">
        <f t="shared" si="552"/>
        <v>21.810374248906953</v>
      </c>
      <c r="X3896" s="60">
        <f t="shared" si="553"/>
        <v>21.8</v>
      </c>
      <c r="Y3896" s="56">
        <f>+'INFO ENEL'!R3884</f>
        <v>1</v>
      </c>
      <c r="Z3896" s="59">
        <f t="shared" si="554"/>
        <v>21.8</v>
      </c>
    </row>
    <row r="3897" spans="1:26" ht="15" customHeight="1" x14ac:dyDescent="0.25">
      <c r="A3897" s="55">
        <f>+'INFO ENEL'!A3885</f>
        <v>3880</v>
      </c>
      <c r="B3897" s="121" t="str">
        <f>+INDEX($B$8:$B$15,MATCH(L3897,$L$8:$L$15,0))</f>
        <v>MOD INV_2017</v>
      </c>
      <c r="C3897" s="56" t="str">
        <f>+'INFO ENEL'!B3885</f>
        <v>Lima</v>
      </c>
      <c r="D3897" s="56" t="str">
        <f>+'INFO ENEL'!D3885</f>
        <v>ANCON (LIMA)</v>
      </c>
      <c r="E3897" s="56" t="str">
        <f>+'INFO ENEL'!D3885</f>
        <v>ANCON (LIMA)</v>
      </c>
      <c r="F3897" s="50">
        <f>+'INFO ENEL'!E3885</f>
        <v>0</v>
      </c>
      <c r="G3897" s="56" t="str">
        <f>+'INFO ENEL'!L3885</f>
        <v>AT</v>
      </c>
      <c r="H3897" s="57">
        <f>+'INFO ENEL'!M3885</f>
        <v>260.43</v>
      </c>
      <c r="I3897" s="56">
        <f>+'INFO ENEL'!N3885</f>
        <v>18</v>
      </c>
      <c r="J3897" s="56" t="str">
        <f>+'INFO ENEL'!O3885</f>
        <v>Poste</v>
      </c>
      <c r="K3897" s="56" t="str">
        <f>+'INFO ENEL'!P3885</f>
        <v>Madera</v>
      </c>
      <c r="L3897" s="56" t="str">
        <f>+'INFO ENEL'!Q3885</f>
        <v>PM60C1</v>
      </c>
      <c r="M3897" s="55" t="str">
        <f>+IF(ISERROR(INDEX('Estructuras de Acero y Concreto'!$C$6:$C$577,MATCH(L3897,'Estructuras de Acero y Concreto'!$D$6:$D$577,0)))=FALSE,INDEX('Estructuras de Acero y Concreto'!$C$6:$C$577,MATCH(L3897,'Estructuras de Acero y Concreto'!$D$6:$D$577,0)),IF(ISERROR(INDEX('Estructuras de Madera'!$C$5:$C$122,MATCH(L3897,'Estructuras de Madera'!$D$5:$D$122,0)))=FALSE,INDEX('Estructuras de Madera'!$C$5:$C$122,MATCH(L3897,'Estructuras de Madera'!$D$5:$D$122,0)),INDEX(SICODI!$G$3:$G$2404,MATCH(L3897,SICODI!$G$3:$G$2404,0))))</f>
        <v>EMSU1P60C1</v>
      </c>
      <c r="N3897" s="121" t="str">
        <f>+IF(ISERROR(VLOOKUP(M3897,'Resumen de precios LLTT'!$C$17:$D$3071,2,FALSE))=FALSE,VLOOKUP(M3897,'Resumen de precios LLTT'!$C$17:$D$3071,2,FALSE),VLOOKUP(M3897,SICODI!$G$3:$J$2404,2,FALSE))</f>
        <v>Estructura de  Suspensión compuesto por 1 postes de madera tratada 60' Clase 1</v>
      </c>
      <c r="O3897" s="58">
        <f>+IF(ISERROR(VLOOKUP(M3897,'Resumen de precios LLTT'!$C$17:$G$3071,5,FALSE))=FALSE,VLOOKUP(M3897,'Resumen de precios LLTT'!$C$17:$G$3071,5,FALSE),VLOOKUP(M3897,SICODI!$G$3:$J$2404,4,FALSE))</f>
        <v>2141.5628345688324</v>
      </c>
      <c r="P3897" s="16">
        <f t="shared" si="546"/>
        <v>0.84299999999999997</v>
      </c>
      <c r="Q3897" s="78">
        <f t="shared" si="547"/>
        <v>3946.9003041103579</v>
      </c>
      <c r="R3897" s="56">
        <v>0</v>
      </c>
      <c r="S3897" s="16">
        <f t="shared" si="548"/>
        <v>0.13400000000000001</v>
      </c>
      <c r="T3897" s="79">
        <f t="shared" si="549"/>
        <v>44.073720062565663</v>
      </c>
      <c r="U3897" s="80">
        <f t="shared" si="550"/>
        <v>0.183</v>
      </c>
      <c r="V3897" s="81">
        <f t="shared" si="551"/>
        <v>8.0654907714495163</v>
      </c>
      <c r="W3897" s="79">
        <f t="shared" si="552"/>
        <v>2.7140075144318634</v>
      </c>
      <c r="X3897" s="60">
        <f t="shared" si="553"/>
        <v>2.7</v>
      </c>
      <c r="Y3897" s="56">
        <f>+'INFO ENEL'!R3885</f>
        <v>1</v>
      </c>
      <c r="Z3897" s="59">
        <f t="shared" si="554"/>
        <v>2.7</v>
      </c>
    </row>
    <row r="3898" spans="1:26" ht="15" customHeight="1" x14ac:dyDescent="0.25">
      <c r="A3898" s="55">
        <f>+'INFO ENEL'!A3886</f>
        <v>3881</v>
      </c>
      <c r="B3898" s="121" t="str">
        <f>+INDEX($B$8:$B$15,MATCH(L3898,$L$8:$L$15,0))</f>
        <v>MOD INV_2017</v>
      </c>
      <c r="C3898" s="56" t="str">
        <f>+'INFO ENEL'!B3886</f>
        <v>Lima</v>
      </c>
      <c r="D3898" s="56" t="str">
        <f>+'INFO ENEL'!D3886</f>
        <v>ANCON (LIMA)</v>
      </c>
      <c r="E3898" s="56" t="str">
        <f>+'INFO ENEL'!D3886</f>
        <v>ANCON (LIMA)</v>
      </c>
      <c r="F3898" s="50">
        <f>+'INFO ENEL'!E3886</f>
        <v>0</v>
      </c>
      <c r="G3898" s="56" t="str">
        <f>+'INFO ENEL'!L3886</f>
        <v>AT</v>
      </c>
      <c r="H3898" s="57">
        <f>+'INFO ENEL'!M3886</f>
        <v>250.03</v>
      </c>
      <c r="I3898" s="56">
        <f>+'INFO ENEL'!N3886</f>
        <v>18</v>
      </c>
      <c r="J3898" s="56" t="str">
        <f>+'INFO ENEL'!O3886</f>
        <v>Poste</v>
      </c>
      <c r="K3898" s="56" t="str">
        <f>+'INFO ENEL'!P3886</f>
        <v>Madera</v>
      </c>
      <c r="L3898" s="56" t="str">
        <f>+'INFO ENEL'!Q3886</f>
        <v>PM60C1</v>
      </c>
      <c r="M3898" s="55" t="str">
        <f>+IF(ISERROR(INDEX('Estructuras de Acero y Concreto'!$C$6:$C$577,MATCH(L3898,'Estructuras de Acero y Concreto'!$D$6:$D$577,0)))=FALSE,INDEX('Estructuras de Acero y Concreto'!$C$6:$C$577,MATCH(L3898,'Estructuras de Acero y Concreto'!$D$6:$D$577,0)),IF(ISERROR(INDEX('Estructuras de Madera'!$C$5:$C$122,MATCH(L3898,'Estructuras de Madera'!$D$5:$D$122,0)))=FALSE,INDEX('Estructuras de Madera'!$C$5:$C$122,MATCH(L3898,'Estructuras de Madera'!$D$5:$D$122,0)),INDEX(SICODI!$G$3:$G$2404,MATCH(L3898,SICODI!$G$3:$G$2404,0))))</f>
        <v>EMSU1P60C1</v>
      </c>
      <c r="N3898" s="121" t="str">
        <f>+IF(ISERROR(VLOOKUP(M3898,'Resumen de precios LLTT'!$C$17:$D$3071,2,FALSE))=FALSE,VLOOKUP(M3898,'Resumen de precios LLTT'!$C$17:$D$3071,2,FALSE),VLOOKUP(M3898,SICODI!$G$3:$J$2404,2,FALSE))</f>
        <v>Estructura de  Suspensión compuesto por 1 postes de madera tratada 60' Clase 1</v>
      </c>
      <c r="O3898" s="58">
        <f>+IF(ISERROR(VLOOKUP(M3898,'Resumen de precios LLTT'!$C$17:$G$3071,5,FALSE))=FALSE,VLOOKUP(M3898,'Resumen de precios LLTT'!$C$17:$G$3071,5,FALSE),VLOOKUP(M3898,SICODI!$G$3:$J$2404,4,FALSE))</f>
        <v>2141.5628345688324</v>
      </c>
      <c r="P3898" s="16">
        <f t="shared" si="546"/>
        <v>0.84299999999999997</v>
      </c>
      <c r="Q3898" s="78">
        <f t="shared" si="547"/>
        <v>3946.9003041103579</v>
      </c>
      <c r="R3898" s="56">
        <v>0</v>
      </c>
      <c r="S3898" s="16">
        <f t="shared" si="548"/>
        <v>0.13400000000000001</v>
      </c>
      <c r="T3898" s="79">
        <f t="shared" si="549"/>
        <v>44.073720062565663</v>
      </c>
      <c r="U3898" s="80">
        <f t="shared" si="550"/>
        <v>0.183</v>
      </c>
      <c r="V3898" s="81">
        <f t="shared" si="551"/>
        <v>8.0654907714495163</v>
      </c>
      <c r="W3898" s="79">
        <f t="shared" si="552"/>
        <v>2.7140075144318634</v>
      </c>
      <c r="X3898" s="60">
        <f t="shared" si="553"/>
        <v>2.7</v>
      </c>
      <c r="Y3898" s="56">
        <f>+'INFO ENEL'!R3886</f>
        <v>1</v>
      </c>
      <c r="Z3898" s="59">
        <f t="shared" si="554"/>
        <v>2.7</v>
      </c>
    </row>
    <row r="3899" spans="1:26" ht="15" customHeight="1" x14ac:dyDescent="0.25">
      <c r="A3899" s="55">
        <f>+'INFO ENEL'!A3887</f>
        <v>3882</v>
      </c>
      <c r="B3899" s="121" t="str">
        <f>+INDEX($B$8:$B$15,MATCH(L3899,$L$8:$L$15,0))</f>
        <v>MOD INV_2017</v>
      </c>
      <c r="C3899" s="56" t="str">
        <f>+'INFO ENEL'!B3887</f>
        <v>Lima</v>
      </c>
      <c r="D3899" s="56" t="str">
        <f>+'INFO ENEL'!D3887</f>
        <v>ANCON (LIMA)</v>
      </c>
      <c r="E3899" s="56" t="str">
        <f>+'INFO ENEL'!D3887</f>
        <v>ANCON (LIMA)</v>
      </c>
      <c r="F3899" s="50">
        <f>+'INFO ENEL'!E3887</f>
        <v>0</v>
      </c>
      <c r="G3899" s="56" t="str">
        <f>+'INFO ENEL'!L3887</f>
        <v>AT</v>
      </c>
      <c r="H3899" s="57">
        <f>+'INFO ENEL'!M3887</f>
        <v>262.35000000000002</v>
      </c>
      <c r="I3899" s="56">
        <f>+'INFO ENEL'!N3887</f>
        <v>18</v>
      </c>
      <c r="J3899" s="56" t="str">
        <f>+'INFO ENEL'!O3887</f>
        <v>Poste</v>
      </c>
      <c r="K3899" s="56" t="str">
        <f>+'INFO ENEL'!P3887</f>
        <v>Concreto</v>
      </c>
      <c r="L3899" s="56" t="str">
        <f>+'INFO ENEL'!Q3887</f>
        <v>PA18/7600</v>
      </c>
      <c r="M3899" s="55" t="str">
        <f>+IF(ISERROR(INDEX('Estructuras de Acero y Concreto'!$C$6:$C$577,MATCH(L3899,'Estructuras de Acero y Concreto'!$D$6:$D$577,0)))=FALSE,INDEX('Estructuras de Acero y Concreto'!$C$6:$C$577,MATCH(L3899,'Estructuras de Acero y Concreto'!$D$6:$D$577,0)),IF(ISERROR(INDEX('Estructuras de Madera'!$C$5:$C$122,MATCH(L3899,'Estructuras de Madera'!$D$5:$D$122,0)))=FALSE,INDEX('Estructuras de Madera'!$C$5:$C$122,MATCH(L3899,'Estructuras de Madera'!$D$5:$D$122,0)),INDEX(SICODI!$G$3:$G$2404,MATCH(L3899,SICODI!$G$3:$G$2404,0))))</f>
        <v>EA060COU0S0-300-A2</v>
      </c>
      <c r="N3899" s="121" t="str">
        <f>+IF(ISERROR(VLOOKUP(M3899,'Resumen de precios LLTT'!$C$17:$D$3071,2,FALSE))=FALSE,VLOOKUP(M3899,'Resumen de precios LLTT'!$C$17:$D$3071,2,FALSE),VLOOKUP(M3899,SICODI!$G$3:$J$2404,2,FALSE))</f>
        <v>1 Poste autosoportable de acero (18/7600) de ángulo mayor y terminal (90°) Tipo ATU1-18</v>
      </c>
      <c r="O3899" s="58">
        <f>+IF(ISERROR(VLOOKUP(M3899,'Resumen de precios LLTT'!$C$17:$G$3071,5,FALSE))=FALSE,VLOOKUP(M3899,'Resumen de precios LLTT'!$C$17:$G$3071,5,FALSE),VLOOKUP(M3899,SICODI!$G$3:$J$2404,4,FALSE))</f>
        <v>17210.080167841363</v>
      </c>
      <c r="P3899" s="16">
        <f t="shared" si="546"/>
        <v>0.84299999999999997</v>
      </c>
      <c r="Q3899" s="78">
        <f t="shared" si="547"/>
        <v>31718.177749331629</v>
      </c>
      <c r="R3899" s="56">
        <v>0</v>
      </c>
      <c r="S3899" s="16">
        <f t="shared" si="548"/>
        <v>0.13400000000000001</v>
      </c>
      <c r="T3899" s="79">
        <f t="shared" si="549"/>
        <v>354.18631820086989</v>
      </c>
      <c r="U3899" s="80">
        <f t="shared" si="550"/>
        <v>0.183</v>
      </c>
      <c r="V3899" s="81">
        <f t="shared" si="551"/>
        <v>64.816096230759186</v>
      </c>
      <c r="W3899" s="79">
        <f t="shared" si="552"/>
        <v>21.810374248906953</v>
      </c>
      <c r="X3899" s="60">
        <f t="shared" si="553"/>
        <v>21.8</v>
      </c>
      <c r="Y3899" s="56">
        <f>+'INFO ENEL'!R3887</f>
        <v>1</v>
      </c>
      <c r="Z3899" s="59">
        <f t="shared" si="554"/>
        <v>21.8</v>
      </c>
    </row>
    <row r="3900" spans="1:26" ht="15" customHeight="1" x14ac:dyDescent="0.25">
      <c r="A3900" s="55">
        <f>+'INFO ENEL'!A3888</f>
        <v>3883</v>
      </c>
      <c r="B3900" s="121" t="str">
        <f>+INDEX($B$8:$B$15,MATCH(L3900,$L$8:$L$15,0))</f>
        <v>SICODI</v>
      </c>
      <c r="C3900" s="56" t="str">
        <f>+'INFO ENEL'!B3888</f>
        <v>Lima</v>
      </c>
      <c r="D3900" s="56" t="str">
        <f>+'INFO ENEL'!D3888</f>
        <v>HUARAL (LIMA)</v>
      </c>
      <c r="E3900" s="56" t="str">
        <f>+'INFO ENEL'!D3888</f>
        <v>HUARAL (LIMA)</v>
      </c>
      <c r="F3900" s="50">
        <f>+'INFO ENEL'!E3888</f>
        <v>0</v>
      </c>
      <c r="G3900" s="56" t="str">
        <f>+'INFO ENEL'!L3888</f>
        <v>MT</v>
      </c>
      <c r="H3900" s="57">
        <f>+'INFO ENEL'!M3888</f>
        <v>24.16</v>
      </c>
      <c r="I3900" s="56">
        <f>+'INFO ENEL'!N3888</f>
        <v>13</v>
      </c>
      <c r="J3900" s="56" t="str">
        <f>+'INFO ENEL'!O3888</f>
        <v>Poste</v>
      </c>
      <c r="K3900" s="56" t="str">
        <f>+'INFO ENEL'!P3888</f>
        <v>Concreto</v>
      </c>
      <c r="L3900" s="56" t="str">
        <f>+'INFO ENEL'!Q3888</f>
        <v>PPC20</v>
      </c>
      <c r="M3900" s="55" t="str">
        <f>+IF(ISERROR(INDEX('Estructuras de Acero y Concreto'!$C$6:$C$577,MATCH(L3900,'Estructuras de Acero y Concreto'!$D$6:$D$577,0)))=FALSE,INDEX('Estructuras de Acero y Concreto'!$C$6:$C$577,MATCH(L3900,'Estructuras de Acero y Concreto'!$D$6:$D$577,0)),IF(ISERROR(INDEX('Estructuras de Madera'!$C$5:$C$122,MATCH(L3900,'Estructuras de Madera'!$D$5:$D$122,0)))=FALSE,INDEX('Estructuras de Madera'!$C$5:$C$122,MATCH(L3900,'Estructuras de Madera'!$D$5:$D$122,0)),INDEX(SICODI!$G$3:$G$2404,MATCH(L3900,SICODI!$G$3:$G$2404,0))))</f>
        <v>PPC20</v>
      </c>
      <c r="N3900" s="121" t="str">
        <f>+IF(ISERROR(VLOOKUP(M3900,'Resumen de precios LLTT'!$C$17:$D$3071,2,FALSE))=FALSE,VLOOKUP(M3900,'Resumen de precios LLTT'!$C$17:$D$3071,2,FALSE),VLOOKUP(M3900,SICODI!$G$3:$J$2404,2,FALSE))</f>
        <v>POSTE DE CONCRETO ARMADO DE 13/400/150/345</v>
      </c>
      <c r="O3900" s="58">
        <f>+IF(ISERROR(VLOOKUP(M3900,'Resumen de precios LLTT'!$C$17:$G$3071,5,FALSE))=FALSE,VLOOKUP(M3900,'Resumen de precios LLTT'!$C$17:$G$3071,5,FALSE),VLOOKUP(M3900,SICODI!$G$3:$J$2404,4,FALSE))</f>
        <v>364.69</v>
      </c>
      <c r="P3900" s="16">
        <f t="shared" si="546"/>
        <v>0.84299999999999997</v>
      </c>
      <c r="Q3900" s="78">
        <f t="shared" si="547"/>
        <v>672.12366999999995</v>
      </c>
      <c r="R3900" s="56">
        <v>0</v>
      </c>
      <c r="S3900" s="16">
        <f t="shared" si="548"/>
        <v>0.13400000000000001</v>
      </c>
      <c r="T3900" s="79">
        <f t="shared" si="549"/>
        <v>7.5053809816666659</v>
      </c>
      <c r="U3900" s="80">
        <f t="shared" si="550"/>
        <v>0.183</v>
      </c>
      <c r="V3900" s="81">
        <f t="shared" si="551"/>
        <v>1.3734847196449997</v>
      </c>
      <c r="W3900" s="79">
        <f t="shared" si="552"/>
        <v>0.46217247724950827</v>
      </c>
      <c r="X3900" s="60">
        <f t="shared" si="553"/>
        <v>0.5</v>
      </c>
      <c r="Y3900" s="56">
        <f>+'INFO ENEL'!R3888</f>
        <v>1</v>
      </c>
      <c r="Z3900" s="59">
        <f t="shared" si="554"/>
        <v>0.5</v>
      </c>
    </row>
    <row r="3901" spans="1:26" ht="15" customHeight="1" x14ac:dyDescent="0.25">
      <c r="A3901" s="55">
        <f>+'INFO ENEL'!A3889</f>
        <v>3884</v>
      </c>
      <c r="B3901" s="121" t="str">
        <f>+INDEX($B$8:$B$15,MATCH(L3901,$L$8:$L$15,0))</f>
        <v>SICODI</v>
      </c>
      <c r="C3901" s="56" t="str">
        <f>+'INFO ENEL'!B3889</f>
        <v>Lima</v>
      </c>
      <c r="D3901" s="56" t="str">
        <f>+'INFO ENEL'!D3889</f>
        <v>HUARAL (LIMA)</v>
      </c>
      <c r="E3901" s="56" t="str">
        <f>+'INFO ENEL'!D3889</f>
        <v>HUARAL (LIMA)</v>
      </c>
      <c r="F3901" s="50">
        <f>+'INFO ENEL'!E3889</f>
        <v>0</v>
      </c>
      <c r="G3901" s="56" t="str">
        <f>+'INFO ENEL'!L3889</f>
        <v>MT</v>
      </c>
      <c r="H3901" s="57">
        <f>+'INFO ENEL'!M3889</f>
        <v>24.51</v>
      </c>
      <c r="I3901" s="56">
        <f>+'INFO ENEL'!N3889</f>
        <v>13</v>
      </c>
      <c r="J3901" s="56" t="str">
        <f>+'INFO ENEL'!O3889</f>
        <v>Poste</v>
      </c>
      <c r="K3901" s="56" t="str">
        <f>+'INFO ENEL'!P3889</f>
        <v>Concreto</v>
      </c>
      <c r="L3901" s="56" t="str">
        <f>+'INFO ENEL'!Q3889</f>
        <v>PPC20</v>
      </c>
      <c r="M3901" s="55" t="str">
        <f>+IF(ISERROR(INDEX('Estructuras de Acero y Concreto'!$C$6:$C$577,MATCH(L3901,'Estructuras de Acero y Concreto'!$D$6:$D$577,0)))=FALSE,INDEX('Estructuras de Acero y Concreto'!$C$6:$C$577,MATCH(L3901,'Estructuras de Acero y Concreto'!$D$6:$D$577,0)),IF(ISERROR(INDEX('Estructuras de Madera'!$C$5:$C$122,MATCH(L3901,'Estructuras de Madera'!$D$5:$D$122,0)))=FALSE,INDEX('Estructuras de Madera'!$C$5:$C$122,MATCH(L3901,'Estructuras de Madera'!$D$5:$D$122,0)),INDEX(SICODI!$G$3:$G$2404,MATCH(L3901,SICODI!$G$3:$G$2404,0))))</f>
        <v>PPC20</v>
      </c>
      <c r="N3901" s="121" t="str">
        <f>+IF(ISERROR(VLOOKUP(M3901,'Resumen de precios LLTT'!$C$17:$D$3071,2,FALSE))=FALSE,VLOOKUP(M3901,'Resumen de precios LLTT'!$C$17:$D$3071,2,FALSE),VLOOKUP(M3901,SICODI!$G$3:$J$2404,2,FALSE))</f>
        <v>POSTE DE CONCRETO ARMADO DE 13/400/150/345</v>
      </c>
      <c r="O3901" s="58">
        <f>+IF(ISERROR(VLOOKUP(M3901,'Resumen de precios LLTT'!$C$17:$G$3071,5,FALSE))=FALSE,VLOOKUP(M3901,'Resumen de precios LLTT'!$C$17:$G$3071,5,FALSE),VLOOKUP(M3901,SICODI!$G$3:$J$2404,4,FALSE))</f>
        <v>364.69</v>
      </c>
      <c r="P3901" s="16">
        <f t="shared" si="546"/>
        <v>0.84299999999999997</v>
      </c>
      <c r="Q3901" s="78">
        <f t="shared" si="547"/>
        <v>672.12366999999995</v>
      </c>
      <c r="R3901" s="56">
        <v>0</v>
      </c>
      <c r="S3901" s="16">
        <f t="shared" si="548"/>
        <v>0.13400000000000001</v>
      </c>
      <c r="T3901" s="79">
        <f t="shared" si="549"/>
        <v>7.5053809816666659</v>
      </c>
      <c r="U3901" s="80">
        <f t="shared" si="550"/>
        <v>0.183</v>
      </c>
      <c r="V3901" s="81">
        <f t="shared" si="551"/>
        <v>1.3734847196449997</v>
      </c>
      <c r="W3901" s="79">
        <f t="shared" si="552"/>
        <v>0.46217247724950827</v>
      </c>
      <c r="X3901" s="60">
        <f t="shared" si="553"/>
        <v>0.5</v>
      </c>
      <c r="Y3901" s="56">
        <f>+'INFO ENEL'!R3889</f>
        <v>1</v>
      </c>
      <c r="Z3901" s="59">
        <f t="shared" si="554"/>
        <v>0.5</v>
      </c>
    </row>
    <row r="3902" spans="1:26" ht="15" customHeight="1" x14ac:dyDescent="0.25">
      <c r="A3902" s="55">
        <f>+'INFO ENEL'!A3890</f>
        <v>3885</v>
      </c>
      <c r="B3902" s="121" t="str">
        <f>+INDEX($B$8:$B$15,MATCH(L3902,$L$8:$L$15,0))</f>
        <v>SICODI</v>
      </c>
      <c r="C3902" s="56" t="str">
        <f>+'INFO ENEL'!B3890</f>
        <v>Lima</v>
      </c>
      <c r="D3902" s="56" t="str">
        <f>+'INFO ENEL'!D3890</f>
        <v>HUARAL (LIMA)</v>
      </c>
      <c r="E3902" s="56" t="str">
        <f>+'INFO ENEL'!D3890</f>
        <v>HUARAL (LIMA)</v>
      </c>
      <c r="F3902" s="50">
        <f>+'INFO ENEL'!E3890</f>
        <v>0</v>
      </c>
      <c r="G3902" s="56" t="str">
        <f>+'INFO ENEL'!L3890</f>
        <v>MT</v>
      </c>
      <c r="H3902" s="57">
        <f>+'INFO ENEL'!M3890</f>
        <v>23.09</v>
      </c>
      <c r="I3902" s="56">
        <f>+'INFO ENEL'!N3890</f>
        <v>15</v>
      </c>
      <c r="J3902" s="56" t="str">
        <f>+'INFO ENEL'!O3890</f>
        <v>Poste</v>
      </c>
      <c r="K3902" s="56" t="str">
        <f>+'INFO ENEL'!P3890</f>
        <v>Concreto</v>
      </c>
      <c r="L3902" s="56" t="str">
        <f>+'INFO ENEL'!Q3890</f>
        <v>PPC24</v>
      </c>
      <c r="M3902" s="55" t="str">
        <f>+IF(ISERROR(INDEX('Estructuras de Acero y Concreto'!$C$6:$C$577,MATCH(L3902,'Estructuras de Acero y Concreto'!$D$6:$D$577,0)))=FALSE,INDEX('Estructuras de Acero y Concreto'!$C$6:$C$577,MATCH(L3902,'Estructuras de Acero y Concreto'!$D$6:$D$577,0)),IF(ISERROR(INDEX('Estructuras de Madera'!$C$5:$C$122,MATCH(L3902,'Estructuras de Madera'!$D$5:$D$122,0)))=FALSE,INDEX('Estructuras de Madera'!$C$5:$C$122,MATCH(L3902,'Estructuras de Madera'!$D$5:$D$122,0)),INDEX(SICODI!$G$3:$G$2404,MATCH(L3902,SICODI!$G$3:$G$2404,0))))</f>
        <v>PPC24</v>
      </c>
      <c r="N3902" s="121" t="str">
        <f>+IF(ISERROR(VLOOKUP(M3902,'Resumen de precios LLTT'!$C$17:$D$3071,2,FALSE))=FALSE,VLOOKUP(M3902,'Resumen de precios LLTT'!$C$17:$D$3071,2,FALSE),VLOOKUP(M3902,SICODI!$G$3:$J$2404,2,FALSE))</f>
        <v>POSTE DE CONCRETO ARMADO DE 15/400/150/375</v>
      </c>
      <c r="O3902" s="58">
        <f>+IF(ISERROR(VLOOKUP(M3902,'Resumen de precios LLTT'!$C$17:$G$3071,5,FALSE))=FALSE,VLOOKUP(M3902,'Resumen de precios LLTT'!$C$17:$G$3071,5,FALSE),VLOOKUP(M3902,SICODI!$G$3:$J$2404,4,FALSE))</f>
        <v>476.76</v>
      </c>
      <c r="P3902" s="16">
        <f t="shared" si="546"/>
        <v>0.84299999999999997</v>
      </c>
      <c r="Q3902" s="78">
        <f t="shared" si="547"/>
        <v>878.66867999999999</v>
      </c>
      <c r="R3902" s="56">
        <v>0</v>
      </c>
      <c r="S3902" s="16">
        <f t="shared" si="548"/>
        <v>0.13400000000000001</v>
      </c>
      <c r="T3902" s="79">
        <f t="shared" si="549"/>
        <v>9.8118002600000001</v>
      </c>
      <c r="U3902" s="80">
        <f t="shared" si="550"/>
        <v>0.183</v>
      </c>
      <c r="V3902" s="81">
        <f t="shared" si="551"/>
        <v>1.7955594475800001</v>
      </c>
      <c r="W3902" s="79">
        <f t="shared" si="552"/>
        <v>0.60419904645994038</v>
      </c>
      <c r="X3902" s="60">
        <f t="shared" si="553"/>
        <v>0.6</v>
      </c>
      <c r="Y3902" s="56">
        <f>+'INFO ENEL'!R3890</f>
        <v>1</v>
      </c>
      <c r="Z3902" s="59">
        <f t="shared" si="554"/>
        <v>0.6</v>
      </c>
    </row>
    <row r="3903" spans="1:26" ht="15" customHeight="1" x14ac:dyDescent="0.25">
      <c r="A3903" s="55">
        <f>+'INFO ENEL'!A3891</f>
        <v>3886</v>
      </c>
      <c r="B3903" s="121" t="str">
        <f>+INDEX($B$8:$B$15,MATCH(L3903,$L$8:$L$15,0))</f>
        <v>SICODI</v>
      </c>
      <c r="C3903" s="56" t="str">
        <f>+'INFO ENEL'!B3891</f>
        <v>Lima</v>
      </c>
      <c r="D3903" s="56" t="str">
        <f>+'INFO ENEL'!D3891</f>
        <v>HUARAL (LIMA)</v>
      </c>
      <c r="E3903" s="56" t="str">
        <f>+'INFO ENEL'!D3891</f>
        <v>HUARAL (LIMA)</v>
      </c>
      <c r="F3903" s="50">
        <f>+'INFO ENEL'!E3891</f>
        <v>0</v>
      </c>
      <c r="G3903" s="56" t="str">
        <f>+'INFO ENEL'!L3891</f>
        <v>MT</v>
      </c>
      <c r="H3903" s="57">
        <f>+'INFO ENEL'!M3891</f>
        <v>28.01</v>
      </c>
      <c r="I3903" s="56">
        <f>+'INFO ENEL'!N3891</f>
        <v>15</v>
      </c>
      <c r="J3903" s="56" t="str">
        <f>+'INFO ENEL'!O3891</f>
        <v>Poste</v>
      </c>
      <c r="K3903" s="56" t="str">
        <f>+'INFO ENEL'!P3891</f>
        <v>Concreto</v>
      </c>
      <c r="L3903" s="56" t="str">
        <f>+'INFO ENEL'!Q3891</f>
        <v>PPC24</v>
      </c>
      <c r="M3903" s="55" t="str">
        <f>+IF(ISERROR(INDEX('Estructuras de Acero y Concreto'!$C$6:$C$577,MATCH(L3903,'Estructuras de Acero y Concreto'!$D$6:$D$577,0)))=FALSE,INDEX('Estructuras de Acero y Concreto'!$C$6:$C$577,MATCH(L3903,'Estructuras de Acero y Concreto'!$D$6:$D$577,0)),IF(ISERROR(INDEX('Estructuras de Madera'!$C$5:$C$122,MATCH(L3903,'Estructuras de Madera'!$D$5:$D$122,0)))=FALSE,INDEX('Estructuras de Madera'!$C$5:$C$122,MATCH(L3903,'Estructuras de Madera'!$D$5:$D$122,0)),INDEX(SICODI!$G$3:$G$2404,MATCH(L3903,SICODI!$G$3:$G$2404,0))))</f>
        <v>PPC24</v>
      </c>
      <c r="N3903" s="121" t="str">
        <f>+IF(ISERROR(VLOOKUP(M3903,'Resumen de precios LLTT'!$C$17:$D$3071,2,FALSE))=FALSE,VLOOKUP(M3903,'Resumen de precios LLTT'!$C$17:$D$3071,2,FALSE),VLOOKUP(M3903,SICODI!$G$3:$J$2404,2,FALSE))</f>
        <v>POSTE DE CONCRETO ARMADO DE 15/400/150/375</v>
      </c>
      <c r="O3903" s="58">
        <f>+IF(ISERROR(VLOOKUP(M3903,'Resumen de precios LLTT'!$C$17:$G$3071,5,FALSE))=FALSE,VLOOKUP(M3903,'Resumen de precios LLTT'!$C$17:$G$3071,5,FALSE),VLOOKUP(M3903,SICODI!$G$3:$J$2404,4,FALSE))</f>
        <v>476.76</v>
      </c>
      <c r="P3903" s="16">
        <f t="shared" si="546"/>
        <v>0.84299999999999997</v>
      </c>
      <c r="Q3903" s="78">
        <f t="shared" si="547"/>
        <v>878.66867999999999</v>
      </c>
      <c r="R3903" s="56">
        <v>0</v>
      </c>
      <c r="S3903" s="16">
        <f t="shared" si="548"/>
        <v>0.13400000000000001</v>
      </c>
      <c r="T3903" s="79">
        <f t="shared" si="549"/>
        <v>9.8118002600000001</v>
      </c>
      <c r="U3903" s="80">
        <f t="shared" si="550"/>
        <v>0.183</v>
      </c>
      <c r="V3903" s="81">
        <f t="shared" si="551"/>
        <v>1.7955594475800001</v>
      </c>
      <c r="W3903" s="79">
        <f t="shared" si="552"/>
        <v>0.60419904645994038</v>
      </c>
      <c r="X3903" s="60">
        <f t="shared" si="553"/>
        <v>0.6</v>
      </c>
      <c r="Y3903" s="56">
        <f>+'INFO ENEL'!R3891</f>
        <v>1</v>
      </c>
      <c r="Z3903" s="59">
        <f t="shared" si="554"/>
        <v>0.6</v>
      </c>
    </row>
    <row r="3904" spans="1:26" ht="15" customHeight="1" x14ac:dyDescent="0.25">
      <c r="A3904" s="55">
        <f>+'INFO ENEL'!A3892</f>
        <v>3887</v>
      </c>
      <c r="B3904" s="121" t="str">
        <f>+INDEX($B$8:$B$15,MATCH(L3904,$L$8:$L$15,0))</f>
        <v>SICODI</v>
      </c>
      <c r="C3904" s="56" t="str">
        <f>+'INFO ENEL'!B3892</f>
        <v>Lima</v>
      </c>
      <c r="D3904" s="56" t="str">
        <f>+'INFO ENEL'!D3892</f>
        <v>HUARAL (LIMA)</v>
      </c>
      <c r="E3904" s="56" t="str">
        <f>+'INFO ENEL'!D3892</f>
        <v>HUARAL (LIMA)</v>
      </c>
      <c r="F3904" s="50">
        <f>+'INFO ENEL'!E3892</f>
        <v>0</v>
      </c>
      <c r="G3904" s="56" t="str">
        <f>+'INFO ENEL'!L3892</f>
        <v>MT</v>
      </c>
      <c r="H3904" s="57">
        <f>+'INFO ENEL'!M3892</f>
        <v>33.590000000000003</v>
      </c>
      <c r="I3904" s="56">
        <f>+'INFO ENEL'!N3892</f>
        <v>15</v>
      </c>
      <c r="J3904" s="56" t="str">
        <f>+'INFO ENEL'!O3892</f>
        <v>Poste</v>
      </c>
      <c r="K3904" s="56" t="str">
        <f>+'INFO ENEL'!P3892</f>
        <v>Concreto</v>
      </c>
      <c r="L3904" s="56" t="str">
        <f>+'INFO ENEL'!Q3892</f>
        <v>PPC24</v>
      </c>
      <c r="M3904" s="55" t="str">
        <f>+IF(ISERROR(INDEX('Estructuras de Acero y Concreto'!$C$6:$C$577,MATCH(L3904,'Estructuras de Acero y Concreto'!$D$6:$D$577,0)))=FALSE,INDEX('Estructuras de Acero y Concreto'!$C$6:$C$577,MATCH(L3904,'Estructuras de Acero y Concreto'!$D$6:$D$577,0)),IF(ISERROR(INDEX('Estructuras de Madera'!$C$5:$C$122,MATCH(L3904,'Estructuras de Madera'!$D$5:$D$122,0)))=FALSE,INDEX('Estructuras de Madera'!$C$5:$C$122,MATCH(L3904,'Estructuras de Madera'!$D$5:$D$122,0)),INDEX(SICODI!$G$3:$G$2404,MATCH(L3904,SICODI!$G$3:$G$2404,0))))</f>
        <v>PPC24</v>
      </c>
      <c r="N3904" s="121" t="str">
        <f>+IF(ISERROR(VLOOKUP(M3904,'Resumen de precios LLTT'!$C$17:$D$3071,2,FALSE))=FALSE,VLOOKUP(M3904,'Resumen de precios LLTT'!$C$17:$D$3071,2,FALSE),VLOOKUP(M3904,SICODI!$G$3:$J$2404,2,FALSE))</f>
        <v>POSTE DE CONCRETO ARMADO DE 15/400/150/375</v>
      </c>
      <c r="O3904" s="58">
        <f>+IF(ISERROR(VLOOKUP(M3904,'Resumen de precios LLTT'!$C$17:$G$3071,5,FALSE))=FALSE,VLOOKUP(M3904,'Resumen de precios LLTT'!$C$17:$G$3071,5,FALSE),VLOOKUP(M3904,SICODI!$G$3:$J$2404,4,FALSE))</f>
        <v>476.76</v>
      </c>
      <c r="P3904" s="16">
        <f t="shared" si="546"/>
        <v>0.84299999999999997</v>
      </c>
      <c r="Q3904" s="78">
        <f t="shared" si="547"/>
        <v>878.66867999999999</v>
      </c>
      <c r="R3904" s="56">
        <v>0</v>
      </c>
      <c r="S3904" s="16">
        <f t="shared" si="548"/>
        <v>0.13400000000000001</v>
      </c>
      <c r="T3904" s="79">
        <f t="shared" si="549"/>
        <v>9.8118002600000001</v>
      </c>
      <c r="U3904" s="80">
        <f t="shared" si="550"/>
        <v>0.183</v>
      </c>
      <c r="V3904" s="81">
        <f t="shared" si="551"/>
        <v>1.7955594475800001</v>
      </c>
      <c r="W3904" s="79">
        <f t="shared" si="552"/>
        <v>0.60419904645994038</v>
      </c>
      <c r="X3904" s="60">
        <f t="shared" si="553"/>
        <v>0.6</v>
      </c>
      <c r="Y3904" s="56">
        <f>+'INFO ENEL'!R3892</f>
        <v>1</v>
      </c>
      <c r="Z3904" s="59">
        <f t="shared" si="554"/>
        <v>0.6</v>
      </c>
    </row>
    <row r="3905" spans="1:26" ht="15" customHeight="1" x14ac:dyDescent="0.25">
      <c r="A3905" s="55">
        <f>+'INFO ENEL'!A3893</f>
        <v>3888</v>
      </c>
      <c r="B3905" s="121" t="str">
        <f>+INDEX($B$8:$B$15,MATCH(L3905,$L$8:$L$15,0))</f>
        <v>SICODI</v>
      </c>
      <c r="C3905" s="56" t="str">
        <f>+'INFO ENEL'!B3893</f>
        <v>Lima</v>
      </c>
      <c r="D3905" s="56" t="str">
        <f>+'INFO ENEL'!D3893</f>
        <v>HUARAL (LIMA)</v>
      </c>
      <c r="E3905" s="56" t="str">
        <f>+'INFO ENEL'!D3893</f>
        <v>HUARAL (LIMA)</v>
      </c>
      <c r="F3905" s="50">
        <f>+'INFO ENEL'!E3893</f>
        <v>0</v>
      </c>
      <c r="G3905" s="56" t="str">
        <f>+'INFO ENEL'!L3893</f>
        <v>MT</v>
      </c>
      <c r="H3905" s="57">
        <f>+'INFO ENEL'!M3893</f>
        <v>41.03</v>
      </c>
      <c r="I3905" s="56">
        <f>+'INFO ENEL'!N3893</f>
        <v>13</v>
      </c>
      <c r="J3905" s="56" t="str">
        <f>+'INFO ENEL'!O3893</f>
        <v>Poste</v>
      </c>
      <c r="K3905" s="56" t="str">
        <f>+'INFO ENEL'!P3893</f>
        <v>Concreto</v>
      </c>
      <c r="L3905" s="56" t="str">
        <f>+'INFO ENEL'!Q3893</f>
        <v>PPC20</v>
      </c>
      <c r="M3905" s="55" t="str">
        <f>+IF(ISERROR(INDEX('Estructuras de Acero y Concreto'!$C$6:$C$577,MATCH(L3905,'Estructuras de Acero y Concreto'!$D$6:$D$577,0)))=FALSE,INDEX('Estructuras de Acero y Concreto'!$C$6:$C$577,MATCH(L3905,'Estructuras de Acero y Concreto'!$D$6:$D$577,0)),IF(ISERROR(INDEX('Estructuras de Madera'!$C$5:$C$122,MATCH(L3905,'Estructuras de Madera'!$D$5:$D$122,0)))=FALSE,INDEX('Estructuras de Madera'!$C$5:$C$122,MATCH(L3905,'Estructuras de Madera'!$D$5:$D$122,0)),INDEX(SICODI!$G$3:$G$2404,MATCH(L3905,SICODI!$G$3:$G$2404,0))))</f>
        <v>PPC20</v>
      </c>
      <c r="N3905" s="121" t="str">
        <f>+IF(ISERROR(VLOOKUP(M3905,'Resumen de precios LLTT'!$C$17:$D$3071,2,FALSE))=FALSE,VLOOKUP(M3905,'Resumen de precios LLTT'!$C$17:$D$3071,2,FALSE),VLOOKUP(M3905,SICODI!$G$3:$J$2404,2,FALSE))</f>
        <v>POSTE DE CONCRETO ARMADO DE 13/400/150/345</v>
      </c>
      <c r="O3905" s="58">
        <f>+IF(ISERROR(VLOOKUP(M3905,'Resumen de precios LLTT'!$C$17:$G$3071,5,FALSE))=FALSE,VLOOKUP(M3905,'Resumen de precios LLTT'!$C$17:$G$3071,5,FALSE),VLOOKUP(M3905,SICODI!$G$3:$J$2404,4,FALSE))</f>
        <v>364.69</v>
      </c>
      <c r="P3905" s="16">
        <f t="shared" si="546"/>
        <v>0.84299999999999997</v>
      </c>
      <c r="Q3905" s="78">
        <f t="shared" si="547"/>
        <v>672.12366999999995</v>
      </c>
      <c r="R3905" s="56">
        <v>0</v>
      </c>
      <c r="S3905" s="16">
        <f t="shared" si="548"/>
        <v>0.13400000000000001</v>
      </c>
      <c r="T3905" s="79">
        <f t="shared" si="549"/>
        <v>7.5053809816666659</v>
      </c>
      <c r="U3905" s="80">
        <f t="shared" si="550"/>
        <v>0.183</v>
      </c>
      <c r="V3905" s="81">
        <f t="shared" si="551"/>
        <v>1.3734847196449997</v>
      </c>
      <c r="W3905" s="79">
        <f t="shared" si="552"/>
        <v>0.46217247724950827</v>
      </c>
      <c r="X3905" s="60">
        <f t="shared" si="553"/>
        <v>0.5</v>
      </c>
      <c r="Y3905" s="56">
        <f>+'INFO ENEL'!R3893</f>
        <v>1</v>
      </c>
      <c r="Z3905" s="59">
        <f t="shared" si="554"/>
        <v>0.5</v>
      </c>
    </row>
    <row r="3906" spans="1:26" ht="15" customHeight="1" x14ac:dyDescent="0.25">
      <c r="A3906" s="55">
        <f>+'INFO ENEL'!A3894</f>
        <v>3889</v>
      </c>
      <c r="B3906" s="121" t="str">
        <f>+INDEX($B$8:$B$15,MATCH(L3906,$L$8:$L$15,0))</f>
        <v>SICODI</v>
      </c>
      <c r="C3906" s="56" t="str">
        <f>+'INFO ENEL'!B3894</f>
        <v>Lima</v>
      </c>
      <c r="D3906" s="56" t="str">
        <f>+'INFO ENEL'!D3894</f>
        <v>HUARAL (LIMA)</v>
      </c>
      <c r="E3906" s="56" t="str">
        <f>+'INFO ENEL'!D3894</f>
        <v>HUARAL (LIMA)</v>
      </c>
      <c r="F3906" s="50">
        <f>+'INFO ENEL'!E3894</f>
        <v>0</v>
      </c>
      <c r="G3906" s="56" t="str">
        <f>+'INFO ENEL'!L3894</f>
        <v>MT</v>
      </c>
      <c r="H3906" s="57">
        <f>+'INFO ENEL'!M3894</f>
        <v>23.56</v>
      </c>
      <c r="I3906" s="56">
        <f>+'INFO ENEL'!N3894</f>
        <v>13</v>
      </c>
      <c r="J3906" s="56" t="str">
        <f>+'INFO ENEL'!O3894</f>
        <v>Poste</v>
      </c>
      <c r="K3906" s="56" t="str">
        <f>+'INFO ENEL'!P3894</f>
        <v>Concreto</v>
      </c>
      <c r="L3906" s="56" t="str">
        <f>+'INFO ENEL'!Q3894</f>
        <v>PPC20</v>
      </c>
      <c r="M3906" s="55" t="str">
        <f>+IF(ISERROR(INDEX('Estructuras de Acero y Concreto'!$C$6:$C$577,MATCH(L3906,'Estructuras de Acero y Concreto'!$D$6:$D$577,0)))=FALSE,INDEX('Estructuras de Acero y Concreto'!$C$6:$C$577,MATCH(L3906,'Estructuras de Acero y Concreto'!$D$6:$D$577,0)),IF(ISERROR(INDEX('Estructuras de Madera'!$C$5:$C$122,MATCH(L3906,'Estructuras de Madera'!$D$5:$D$122,0)))=FALSE,INDEX('Estructuras de Madera'!$C$5:$C$122,MATCH(L3906,'Estructuras de Madera'!$D$5:$D$122,0)),INDEX(SICODI!$G$3:$G$2404,MATCH(L3906,SICODI!$G$3:$G$2404,0))))</f>
        <v>PPC20</v>
      </c>
      <c r="N3906" s="121" t="str">
        <f>+IF(ISERROR(VLOOKUP(M3906,'Resumen de precios LLTT'!$C$17:$D$3071,2,FALSE))=FALSE,VLOOKUP(M3906,'Resumen de precios LLTT'!$C$17:$D$3071,2,FALSE),VLOOKUP(M3906,SICODI!$G$3:$J$2404,2,FALSE))</f>
        <v>POSTE DE CONCRETO ARMADO DE 13/400/150/345</v>
      </c>
      <c r="O3906" s="58">
        <f>+IF(ISERROR(VLOOKUP(M3906,'Resumen de precios LLTT'!$C$17:$G$3071,5,FALSE))=FALSE,VLOOKUP(M3906,'Resumen de precios LLTT'!$C$17:$G$3071,5,FALSE),VLOOKUP(M3906,SICODI!$G$3:$J$2404,4,FALSE))</f>
        <v>364.69</v>
      </c>
      <c r="P3906" s="16">
        <f t="shared" si="546"/>
        <v>0.84299999999999997</v>
      </c>
      <c r="Q3906" s="78">
        <f t="shared" si="547"/>
        <v>672.12366999999995</v>
      </c>
      <c r="R3906" s="56">
        <v>0</v>
      </c>
      <c r="S3906" s="16">
        <f t="shared" si="548"/>
        <v>0.13400000000000001</v>
      </c>
      <c r="T3906" s="79">
        <f t="shared" si="549"/>
        <v>7.5053809816666659</v>
      </c>
      <c r="U3906" s="80">
        <f t="shared" si="550"/>
        <v>0.183</v>
      </c>
      <c r="V3906" s="81">
        <f t="shared" si="551"/>
        <v>1.3734847196449997</v>
      </c>
      <c r="W3906" s="79">
        <f t="shared" si="552"/>
        <v>0.46217247724950827</v>
      </c>
      <c r="X3906" s="60">
        <f t="shared" si="553"/>
        <v>0.5</v>
      </c>
      <c r="Y3906" s="56">
        <f>+'INFO ENEL'!R3894</f>
        <v>1</v>
      </c>
      <c r="Z3906" s="59">
        <f t="shared" si="554"/>
        <v>0.5</v>
      </c>
    </row>
    <row r="3907" spans="1:26" ht="15" customHeight="1" x14ac:dyDescent="0.25">
      <c r="A3907" s="55">
        <f>+'INFO ENEL'!A3895</f>
        <v>3890</v>
      </c>
      <c r="B3907" s="121" t="str">
        <f>+INDEX($B$8:$B$15,MATCH(L3907,$L$8:$L$15,0))</f>
        <v>SICODI</v>
      </c>
      <c r="C3907" s="56" t="str">
        <f>+'INFO ENEL'!B3895</f>
        <v>Lima</v>
      </c>
      <c r="D3907" s="56" t="str">
        <f>+'INFO ENEL'!D3895</f>
        <v>HUARAL (LIMA)</v>
      </c>
      <c r="E3907" s="56" t="str">
        <f>+'INFO ENEL'!D3895</f>
        <v>HUARAL (LIMA)</v>
      </c>
      <c r="F3907" s="50">
        <f>+'INFO ENEL'!E3895</f>
        <v>0</v>
      </c>
      <c r="G3907" s="56" t="str">
        <f>+'INFO ENEL'!L3895</f>
        <v>MT</v>
      </c>
      <c r="H3907" s="57">
        <f>+'INFO ENEL'!M3895</f>
        <v>17.09</v>
      </c>
      <c r="I3907" s="56">
        <f>+'INFO ENEL'!N3895</f>
        <v>13</v>
      </c>
      <c r="J3907" s="56" t="str">
        <f>+'INFO ENEL'!O3895</f>
        <v>Poste</v>
      </c>
      <c r="K3907" s="56" t="str">
        <f>+'INFO ENEL'!P3895</f>
        <v>Concreto</v>
      </c>
      <c r="L3907" s="56" t="str">
        <f>+'INFO ENEL'!Q3895</f>
        <v>PPC20</v>
      </c>
      <c r="M3907" s="55" t="str">
        <f>+IF(ISERROR(INDEX('Estructuras de Acero y Concreto'!$C$6:$C$577,MATCH(L3907,'Estructuras de Acero y Concreto'!$D$6:$D$577,0)))=FALSE,INDEX('Estructuras de Acero y Concreto'!$C$6:$C$577,MATCH(L3907,'Estructuras de Acero y Concreto'!$D$6:$D$577,0)),IF(ISERROR(INDEX('Estructuras de Madera'!$C$5:$C$122,MATCH(L3907,'Estructuras de Madera'!$D$5:$D$122,0)))=FALSE,INDEX('Estructuras de Madera'!$C$5:$C$122,MATCH(L3907,'Estructuras de Madera'!$D$5:$D$122,0)),INDEX(SICODI!$G$3:$G$2404,MATCH(L3907,SICODI!$G$3:$G$2404,0))))</f>
        <v>PPC20</v>
      </c>
      <c r="N3907" s="121" t="str">
        <f>+IF(ISERROR(VLOOKUP(M3907,'Resumen de precios LLTT'!$C$17:$D$3071,2,FALSE))=FALSE,VLOOKUP(M3907,'Resumen de precios LLTT'!$C$17:$D$3071,2,FALSE),VLOOKUP(M3907,SICODI!$G$3:$J$2404,2,FALSE))</f>
        <v>POSTE DE CONCRETO ARMADO DE 13/400/150/345</v>
      </c>
      <c r="O3907" s="58">
        <f>+IF(ISERROR(VLOOKUP(M3907,'Resumen de precios LLTT'!$C$17:$G$3071,5,FALSE))=FALSE,VLOOKUP(M3907,'Resumen de precios LLTT'!$C$17:$G$3071,5,FALSE),VLOOKUP(M3907,SICODI!$G$3:$J$2404,4,FALSE))</f>
        <v>364.69</v>
      </c>
      <c r="P3907" s="16">
        <f t="shared" si="546"/>
        <v>0.84299999999999997</v>
      </c>
      <c r="Q3907" s="78">
        <f t="shared" si="547"/>
        <v>672.12366999999995</v>
      </c>
      <c r="R3907" s="56">
        <v>0</v>
      </c>
      <c r="S3907" s="16">
        <f t="shared" si="548"/>
        <v>0.13400000000000001</v>
      </c>
      <c r="T3907" s="79">
        <f t="shared" si="549"/>
        <v>7.5053809816666659</v>
      </c>
      <c r="U3907" s="80">
        <f t="shared" si="550"/>
        <v>0.183</v>
      </c>
      <c r="V3907" s="81">
        <f t="shared" si="551"/>
        <v>1.3734847196449997</v>
      </c>
      <c r="W3907" s="79">
        <f t="shared" si="552"/>
        <v>0.46217247724950827</v>
      </c>
      <c r="X3907" s="60">
        <f t="shared" si="553"/>
        <v>0.5</v>
      </c>
      <c r="Y3907" s="56">
        <f>+'INFO ENEL'!R3895</f>
        <v>1</v>
      </c>
      <c r="Z3907" s="59">
        <f t="shared" si="554"/>
        <v>0.5</v>
      </c>
    </row>
    <row r="3908" spans="1:26" ht="15" customHeight="1" x14ac:dyDescent="0.25">
      <c r="A3908" s="55">
        <f>+'INFO ENEL'!A3896</f>
        <v>3891</v>
      </c>
      <c r="B3908" s="121" t="str">
        <f>+INDEX($B$8:$B$15,MATCH(L3908,$L$8:$L$15,0))</f>
        <v>SICODI</v>
      </c>
      <c r="C3908" s="56" t="str">
        <f>+'INFO ENEL'!B3896</f>
        <v>Lima</v>
      </c>
      <c r="D3908" s="56" t="str">
        <f>+'INFO ENEL'!D3896</f>
        <v>HUARAL (LIMA)</v>
      </c>
      <c r="E3908" s="56" t="str">
        <f>+'INFO ENEL'!D3896</f>
        <v>HUARAL (LIMA)</v>
      </c>
      <c r="F3908" s="50">
        <f>+'INFO ENEL'!E3896</f>
        <v>0</v>
      </c>
      <c r="G3908" s="56" t="str">
        <f>+'INFO ENEL'!L3896</f>
        <v>BT</v>
      </c>
      <c r="H3908" s="57">
        <f>+'INFO ENEL'!M3896</f>
        <v>17.02</v>
      </c>
      <c r="I3908" s="56">
        <f>+'INFO ENEL'!N3896</f>
        <v>9</v>
      </c>
      <c r="J3908" s="56" t="str">
        <f>+'INFO ENEL'!O3896</f>
        <v>Poste</v>
      </c>
      <c r="K3908" s="56" t="str">
        <f>+'INFO ENEL'!P3896</f>
        <v>Concreto</v>
      </c>
      <c r="L3908" s="56" t="str">
        <f>+'INFO ENEL'!Q3896</f>
        <v>PPC38</v>
      </c>
      <c r="M3908" s="55" t="str">
        <f>+IF(ISERROR(INDEX('Estructuras de Acero y Concreto'!$C$6:$C$577,MATCH(L3908,'Estructuras de Acero y Concreto'!$D$6:$D$577,0)))=FALSE,INDEX('Estructuras de Acero y Concreto'!$C$6:$C$577,MATCH(L3908,'Estructuras de Acero y Concreto'!$D$6:$D$577,0)),IF(ISERROR(INDEX('Estructuras de Madera'!$C$5:$C$122,MATCH(L3908,'Estructuras de Madera'!$D$5:$D$122,0)))=FALSE,INDEX('Estructuras de Madera'!$C$5:$C$122,MATCH(L3908,'Estructuras de Madera'!$D$5:$D$122,0)),INDEX(SICODI!$G$3:$G$2404,MATCH(L3908,SICODI!$G$3:$G$2404,0))))</f>
        <v>PPC38</v>
      </c>
      <c r="N3908" s="121" t="str">
        <f>+IF(ISERROR(VLOOKUP(M3908,'Resumen de precios LLTT'!$C$17:$D$3071,2,FALSE))=FALSE,VLOOKUP(M3908,'Resumen de precios LLTT'!$C$17:$D$3071,2,FALSE),VLOOKUP(M3908,SICODI!$G$3:$J$2404,2,FALSE))</f>
        <v>POSTE DE CONCRETO ARMADO PARA A. P.  9/200/120/245</v>
      </c>
      <c r="O3908" s="58">
        <f>+IF(ISERROR(VLOOKUP(M3908,'Resumen de precios LLTT'!$C$17:$G$3071,5,FALSE))=FALSE,VLOOKUP(M3908,'Resumen de precios LLTT'!$C$17:$G$3071,5,FALSE),VLOOKUP(M3908,SICODI!$G$3:$J$2404,4,FALSE))</f>
        <v>159.16999999999999</v>
      </c>
      <c r="P3908" s="16">
        <f t="shared" si="546"/>
        <v>0.77</v>
      </c>
      <c r="Q3908" s="78">
        <f t="shared" si="547"/>
        <v>281.73089999999996</v>
      </c>
      <c r="R3908" s="56">
        <v>0</v>
      </c>
      <c r="S3908" s="16">
        <f t="shared" si="548"/>
        <v>7.2000000000000008E-2</v>
      </c>
      <c r="T3908" s="79">
        <f t="shared" si="549"/>
        <v>1.6903854</v>
      </c>
      <c r="U3908" s="80">
        <f t="shared" si="550"/>
        <v>0.2</v>
      </c>
      <c r="V3908" s="81">
        <f t="shared" si="551"/>
        <v>0.33807708000000003</v>
      </c>
      <c r="W3908" s="79">
        <f t="shared" si="552"/>
        <v>0.1137616744693495</v>
      </c>
      <c r="X3908" s="60">
        <f t="shared" si="553"/>
        <v>0.1</v>
      </c>
      <c r="Y3908" s="56">
        <f>+'INFO ENEL'!R3896</f>
        <v>4</v>
      </c>
      <c r="Z3908" s="59">
        <f t="shared" si="554"/>
        <v>0.4</v>
      </c>
    </row>
    <row r="3909" spans="1:26" ht="15" customHeight="1" x14ac:dyDescent="0.25">
      <c r="A3909" s="55">
        <f>+'INFO ENEL'!A3897</f>
        <v>3892</v>
      </c>
      <c r="B3909" s="121" t="str">
        <f>+INDEX($B$8:$B$15,MATCH(L3909,$L$8:$L$15,0))</f>
        <v>SICODI</v>
      </c>
      <c r="C3909" s="56" t="str">
        <f>+'INFO ENEL'!B3897</f>
        <v>Lima</v>
      </c>
      <c r="D3909" s="56" t="str">
        <f>+'INFO ENEL'!D3897</f>
        <v>HUARAL (LIMA)</v>
      </c>
      <c r="E3909" s="56" t="str">
        <f>+'INFO ENEL'!D3897</f>
        <v>HUARAL (LIMA)</v>
      </c>
      <c r="F3909" s="50">
        <f>+'INFO ENEL'!E3897</f>
        <v>0</v>
      </c>
      <c r="G3909" s="56" t="str">
        <f>+'INFO ENEL'!L3897</f>
        <v>BT</v>
      </c>
      <c r="H3909" s="57">
        <f>+'INFO ENEL'!M3897</f>
        <v>27.95</v>
      </c>
      <c r="I3909" s="56">
        <f>+'INFO ENEL'!N3897</f>
        <v>9</v>
      </c>
      <c r="J3909" s="56" t="str">
        <f>+'INFO ENEL'!O3897</f>
        <v>Poste</v>
      </c>
      <c r="K3909" s="56" t="str">
        <f>+'INFO ENEL'!P3897</f>
        <v>Concreto</v>
      </c>
      <c r="L3909" s="56" t="str">
        <f>+'INFO ENEL'!Q3897</f>
        <v>PPC38</v>
      </c>
      <c r="M3909" s="55" t="str">
        <f>+IF(ISERROR(INDEX('Estructuras de Acero y Concreto'!$C$6:$C$577,MATCH(L3909,'Estructuras de Acero y Concreto'!$D$6:$D$577,0)))=FALSE,INDEX('Estructuras de Acero y Concreto'!$C$6:$C$577,MATCH(L3909,'Estructuras de Acero y Concreto'!$D$6:$D$577,0)),IF(ISERROR(INDEX('Estructuras de Madera'!$C$5:$C$122,MATCH(L3909,'Estructuras de Madera'!$D$5:$D$122,0)))=FALSE,INDEX('Estructuras de Madera'!$C$5:$C$122,MATCH(L3909,'Estructuras de Madera'!$D$5:$D$122,0)),INDEX(SICODI!$G$3:$G$2404,MATCH(L3909,SICODI!$G$3:$G$2404,0))))</f>
        <v>PPC38</v>
      </c>
      <c r="N3909" s="121" t="str">
        <f>+IF(ISERROR(VLOOKUP(M3909,'Resumen de precios LLTT'!$C$17:$D$3071,2,FALSE))=FALSE,VLOOKUP(M3909,'Resumen de precios LLTT'!$C$17:$D$3071,2,FALSE),VLOOKUP(M3909,SICODI!$G$3:$J$2404,2,FALSE))</f>
        <v>POSTE DE CONCRETO ARMADO PARA A. P.  9/200/120/245</v>
      </c>
      <c r="O3909" s="58">
        <f>+IF(ISERROR(VLOOKUP(M3909,'Resumen de precios LLTT'!$C$17:$G$3071,5,FALSE))=FALSE,VLOOKUP(M3909,'Resumen de precios LLTT'!$C$17:$G$3071,5,FALSE),VLOOKUP(M3909,SICODI!$G$3:$J$2404,4,FALSE))</f>
        <v>159.16999999999999</v>
      </c>
      <c r="P3909" s="16">
        <f t="shared" si="546"/>
        <v>0.77</v>
      </c>
      <c r="Q3909" s="78">
        <f t="shared" si="547"/>
        <v>281.73089999999996</v>
      </c>
      <c r="R3909" s="56">
        <v>0</v>
      </c>
      <c r="S3909" s="16">
        <f t="shared" si="548"/>
        <v>7.2000000000000008E-2</v>
      </c>
      <c r="T3909" s="79">
        <f t="shared" si="549"/>
        <v>1.6903854</v>
      </c>
      <c r="U3909" s="80">
        <f t="shared" si="550"/>
        <v>0.2</v>
      </c>
      <c r="V3909" s="81">
        <f t="shared" si="551"/>
        <v>0.33807708000000003</v>
      </c>
      <c r="W3909" s="79">
        <f t="shared" si="552"/>
        <v>0.1137616744693495</v>
      </c>
      <c r="X3909" s="60">
        <f t="shared" si="553"/>
        <v>0.1</v>
      </c>
      <c r="Y3909" s="56">
        <f>+'INFO ENEL'!R3897</f>
        <v>4</v>
      </c>
      <c r="Z3909" s="59">
        <f t="shared" si="554"/>
        <v>0.4</v>
      </c>
    </row>
    <row r="3910" spans="1:26" ht="15" customHeight="1" x14ac:dyDescent="0.25">
      <c r="A3910" s="55">
        <f>+'INFO ENEL'!A3898</f>
        <v>3893</v>
      </c>
      <c r="B3910" s="121" t="str">
        <f>+INDEX($B$8:$B$15,MATCH(L3910,$L$8:$L$15,0))</f>
        <v>SICODI</v>
      </c>
      <c r="C3910" s="56" t="str">
        <f>+'INFO ENEL'!B3898</f>
        <v>Lima</v>
      </c>
      <c r="D3910" s="56" t="str">
        <f>+'INFO ENEL'!D3898</f>
        <v>HUARAL (LIMA)</v>
      </c>
      <c r="E3910" s="56" t="str">
        <f>+'INFO ENEL'!D3898</f>
        <v>HUARAL (LIMA)</v>
      </c>
      <c r="F3910" s="50">
        <f>+'INFO ENEL'!E3898</f>
        <v>0</v>
      </c>
      <c r="G3910" s="56" t="str">
        <f>+'INFO ENEL'!L3898</f>
        <v>BT</v>
      </c>
      <c r="H3910" s="57">
        <f>+'INFO ENEL'!M3898</f>
        <v>32.090000000000003</v>
      </c>
      <c r="I3910" s="56">
        <f>+'INFO ENEL'!N3898</f>
        <v>8</v>
      </c>
      <c r="J3910" s="56" t="str">
        <f>+'INFO ENEL'!O3898</f>
        <v>Poste</v>
      </c>
      <c r="K3910" s="56" t="str">
        <f>+'INFO ENEL'!P3898</f>
        <v>Concreto</v>
      </c>
      <c r="L3910" s="56" t="str">
        <f>+'INFO ENEL'!Q3898</f>
        <v>PPC35</v>
      </c>
      <c r="M3910" s="55" t="str">
        <f>+IF(ISERROR(INDEX('Estructuras de Acero y Concreto'!$C$6:$C$577,MATCH(L3910,'Estructuras de Acero y Concreto'!$D$6:$D$577,0)))=FALSE,INDEX('Estructuras de Acero y Concreto'!$C$6:$C$577,MATCH(L3910,'Estructuras de Acero y Concreto'!$D$6:$D$577,0)),IF(ISERROR(INDEX('Estructuras de Madera'!$C$5:$C$122,MATCH(L3910,'Estructuras de Madera'!$D$5:$D$122,0)))=FALSE,INDEX('Estructuras de Madera'!$C$5:$C$122,MATCH(L3910,'Estructuras de Madera'!$D$5:$D$122,0)),INDEX(SICODI!$G$3:$G$2404,MATCH(L3910,SICODI!$G$3:$G$2404,0))))</f>
        <v>PPC35</v>
      </c>
      <c r="N3910" s="121" t="str">
        <f>+IF(ISERROR(VLOOKUP(M3910,'Resumen de precios LLTT'!$C$17:$D$3071,2,FALSE))=FALSE,VLOOKUP(M3910,'Resumen de precios LLTT'!$C$17:$D$3071,2,FALSE),VLOOKUP(M3910,SICODI!$G$3:$J$2404,2,FALSE))</f>
        <v>POSTE DE CONCRETO ARMADO PARA A. P.  8/200/120/240</v>
      </c>
      <c r="O3910" s="58">
        <f>+IF(ISERROR(VLOOKUP(M3910,'Resumen de precios LLTT'!$C$17:$G$3071,5,FALSE))=FALSE,VLOOKUP(M3910,'Resumen de precios LLTT'!$C$17:$G$3071,5,FALSE),VLOOKUP(M3910,SICODI!$G$3:$J$2404,4,FALSE))</f>
        <v>136.80000000000001</v>
      </c>
      <c r="P3910" s="16">
        <f t="shared" si="546"/>
        <v>0.77</v>
      </c>
      <c r="Q3910" s="78">
        <f t="shared" si="547"/>
        <v>242.13600000000002</v>
      </c>
      <c r="R3910" s="56">
        <v>0</v>
      </c>
      <c r="S3910" s="16">
        <f t="shared" si="548"/>
        <v>7.2000000000000008E-2</v>
      </c>
      <c r="T3910" s="79">
        <f t="shared" si="549"/>
        <v>1.4528160000000003</v>
      </c>
      <c r="U3910" s="80">
        <f t="shared" si="550"/>
        <v>0.2</v>
      </c>
      <c r="V3910" s="81">
        <f t="shared" si="551"/>
        <v>0.29056320000000008</v>
      </c>
      <c r="W3910" s="79">
        <f t="shared" si="552"/>
        <v>9.7773431346403303E-2</v>
      </c>
      <c r="X3910" s="60">
        <f t="shared" si="553"/>
        <v>0.1</v>
      </c>
      <c r="Y3910" s="56">
        <f>+'INFO ENEL'!R3898</f>
        <v>3</v>
      </c>
      <c r="Z3910" s="59">
        <f t="shared" si="554"/>
        <v>0.30000000000000004</v>
      </c>
    </row>
    <row r="3911" spans="1:26" ht="15" customHeight="1" x14ac:dyDescent="0.25">
      <c r="A3911" s="55">
        <f>+'INFO ENEL'!A3899</f>
        <v>3894</v>
      </c>
      <c r="B3911" s="121" t="str">
        <f>+INDEX($B$8:$B$15,MATCH(L3911,$L$8:$L$15,0))</f>
        <v>SICODI</v>
      </c>
      <c r="C3911" s="56" t="str">
        <f>+'INFO ENEL'!B3899</f>
        <v>Lima</v>
      </c>
      <c r="D3911" s="56" t="str">
        <f>+'INFO ENEL'!D3899</f>
        <v>HUARAL (LIMA)</v>
      </c>
      <c r="E3911" s="56" t="str">
        <f>+'INFO ENEL'!D3899</f>
        <v>HUARAL (LIMA)</v>
      </c>
      <c r="F3911" s="50">
        <f>+'INFO ENEL'!E3899</f>
        <v>0</v>
      </c>
      <c r="G3911" s="56" t="str">
        <f>+'INFO ENEL'!L3899</f>
        <v>BT</v>
      </c>
      <c r="H3911" s="57">
        <f>+'INFO ENEL'!M3899</f>
        <v>29.87</v>
      </c>
      <c r="I3911" s="56">
        <f>+'INFO ENEL'!N3899</f>
        <v>8</v>
      </c>
      <c r="J3911" s="56" t="str">
        <f>+'INFO ENEL'!O3899</f>
        <v>Poste</v>
      </c>
      <c r="K3911" s="56" t="str">
        <f>+'INFO ENEL'!P3899</f>
        <v>Concreto</v>
      </c>
      <c r="L3911" s="56" t="str">
        <f>+'INFO ENEL'!Q3899</f>
        <v>PPC35</v>
      </c>
      <c r="M3911" s="55" t="str">
        <f>+IF(ISERROR(INDEX('Estructuras de Acero y Concreto'!$C$6:$C$577,MATCH(L3911,'Estructuras de Acero y Concreto'!$D$6:$D$577,0)))=FALSE,INDEX('Estructuras de Acero y Concreto'!$C$6:$C$577,MATCH(L3911,'Estructuras de Acero y Concreto'!$D$6:$D$577,0)),IF(ISERROR(INDEX('Estructuras de Madera'!$C$5:$C$122,MATCH(L3911,'Estructuras de Madera'!$D$5:$D$122,0)))=FALSE,INDEX('Estructuras de Madera'!$C$5:$C$122,MATCH(L3911,'Estructuras de Madera'!$D$5:$D$122,0)),INDEX(SICODI!$G$3:$G$2404,MATCH(L3911,SICODI!$G$3:$G$2404,0))))</f>
        <v>PPC35</v>
      </c>
      <c r="N3911" s="121" t="str">
        <f>+IF(ISERROR(VLOOKUP(M3911,'Resumen de precios LLTT'!$C$17:$D$3071,2,FALSE))=FALSE,VLOOKUP(M3911,'Resumen de precios LLTT'!$C$17:$D$3071,2,FALSE),VLOOKUP(M3911,SICODI!$G$3:$J$2404,2,FALSE))</f>
        <v>POSTE DE CONCRETO ARMADO PARA A. P.  8/200/120/240</v>
      </c>
      <c r="O3911" s="58">
        <f>+IF(ISERROR(VLOOKUP(M3911,'Resumen de precios LLTT'!$C$17:$G$3071,5,FALSE))=FALSE,VLOOKUP(M3911,'Resumen de precios LLTT'!$C$17:$G$3071,5,FALSE),VLOOKUP(M3911,SICODI!$G$3:$J$2404,4,FALSE))</f>
        <v>136.80000000000001</v>
      </c>
      <c r="P3911" s="16">
        <f t="shared" si="546"/>
        <v>0.77</v>
      </c>
      <c r="Q3911" s="78">
        <f t="shared" si="547"/>
        <v>242.13600000000002</v>
      </c>
      <c r="R3911" s="56">
        <v>0</v>
      </c>
      <c r="S3911" s="16">
        <f t="shared" si="548"/>
        <v>7.2000000000000008E-2</v>
      </c>
      <c r="T3911" s="79">
        <f t="shared" si="549"/>
        <v>1.4528160000000003</v>
      </c>
      <c r="U3911" s="80">
        <f t="shared" si="550"/>
        <v>0.2</v>
      </c>
      <c r="V3911" s="81">
        <f t="shared" si="551"/>
        <v>0.29056320000000008</v>
      </c>
      <c r="W3911" s="79">
        <f t="shared" si="552"/>
        <v>9.7773431346403303E-2</v>
      </c>
      <c r="X3911" s="60">
        <f t="shared" si="553"/>
        <v>0.1</v>
      </c>
      <c r="Y3911" s="56">
        <f>+'INFO ENEL'!R3899</f>
        <v>3</v>
      </c>
      <c r="Z3911" s="59">
        <f t="shared" si="554"/>
        <v>0.30000000000000004</v>
      </c>
    </row>
    <row r="3912" spans="1:26" ht="15" customHeight="1" x14ac:dyDescent="0.25">
      <c r="A3912" s="55">
        <f>+'INFO ENEL'!A3900</f>
        <v>3895</v>
      </c>
      <c r="B3912" s="121" t="str">
        <f>+INDEX($B$8:$B$15,MATCH(L3912,$L$8:$L$15,0))</f>
        <v>SICODI</v>
      </c>
      <c r="C3912" s="56" t="str">
        <f>+'INFO ENEL'!B3900</f>
        <v>Lima</v>
      </c>
      <c r="D3912" s="56" t="str">
        <f>+'INFO ENEL'!D3900</f>
        <v>HUARAL (LIMA)</v>
      </c>
      <c r="E3912" s="56" t="str">
        <f>+'INFO ENEL'!D3900</f>
        <v>HUARAL (LIMA)</v>
      </c>
      <c r="F3912" s="50">
        <f>+'INFO ENEL'!E3900</f>
        <v>0</v>
      </c>
      <c r="G3912" s="56" t="str">
        <f>+'INFO ENEL'!L3900</f>
        <v>BT</v>
      </c>
      <c r="H3912" s="57">
        <f>+'INFO ENEL'!M3900</f>
        <v>29.73</v>
      </c>
      <c r="I3912" s="56">
        <f>+'INFO ENEL'!N3900</f>
        <v>8</v>
      </c>
      <c r="J3912" s="56" t="str">
        <f>+'INFO ENEL'!O3900</f>
        <v>Poste</v>
      </c>
      <c r="K3912" s="56" t="str">
        <f>+'INFO ENEL'!P3900</f>
        <v>Concreto</v>
      </c>
      <c r="L3912" s="56" t="str">
        <f>+'INFO ENEL'!Q3900</f>
        <v>PPC35</v>
      </c>
      <c r="M3912" s="55" t="str">
        <f>+IF(ISERROR(INDEX('Estructuras de Acero y Concreto'!$C$6:$C$577,MATCH(L3912,'Estructuras de Acero y Concreto'!$D$6:$D$577,0)))=FALSE,INDEX('Estructuras de Acero y Concreto'!$C$6:$C$577,MATCH(L3912,'Estructuras de Acero y Concreto'!$D$6:$D$577,0)),IF(ISERROR(INDEX('Estructuras de Madera'!$C$5:$C$122,MATCH(L3912,'Estructuras de Madera'!$D$5:$D$122,0)))=FALSE,INDEX('Estructuras de Madera'!$C$5:$C$122,MATCH(L3912,'Estructuras de Madera'!$D$5:$D$122,0)),INDEX(SICODI!$G$3:$G$2404,MATCH(L3912,SICODI!$G$3:$G$2404,0))))</f>
        <v>PPC35</v>
      </c>
      <c r="N3912" s="121" t="str">
        <f>+IF(ISERROR(VLOOKUP(M3912,'Resumen de precios LLTT'!$C$17:$D$3071,2,FALSE))=FALSE,VLOOKUP(M3912,'Resumen de precios LLTT'!$C$17:$D$3071,2,FALSE),VLOOKUP(M3912,SICODI!$G$3:$J$2404,2,FALSE))</f>
        <v>POSTE DE CONCRETO ARMADO PARA A. P.  8/200/120/240</v>
      </c>
      <c r="O3912" s="58">
        <f>+IF(ISERROR(VLOOKUP(M3912,'Resumen de precios LLTT'!$C$17:$G$3071,5,FALSE))=FALSE,VLOOKUP(M3912,'Resumen de precios LLTT'!$C$17:$G$3071,5,FALSE),VLOOKUP(M3912,SICODI!$G$3:$J$2404,4,FALSE))</f>
        <v>136.80000000000001</v>
      </c>
      <c r="P3912" s="16">
        <f t="shared" si="546"/>
        <v>0.77</v>
      </c>
      <c r="Q3912" s="78">
        <f t="shared" si="547"/>
        <v>242.13600000000002</v>
      </c>
      <c r="R3912" s="56">
        <v>0</v>
      </c>
      <c r="S3912" s="16">
        <f t="shared" si="548"/>
        <v>7.2000000000000008E-2</v>
      </c>
      <c r="T3912" s="79">
        <f t="shared" si="549"/>
        <v>1.4528160000000003</v>
      </c>
      <c r="U3912" s="80">
        <f t="shared" si="550"/>
        <v>0.2</v>
      </c>
      <c r="V3912" s="81">
        <f t="shared" si="551"/>
        <v>0.29056320000000008</v>
      </c>
      <c r="W3912" s="79">
        <f t="shared" si="552"/>
        <v>9.7773431346403303E-2</v>
      </c>
      <c r="X3912" s="60">
        <f t="shared" si="553"/>
        <v>0.1</v>
      </c>
      <c r="Y3912" s="56">
        <f>+'INFO ENEL'!R3900</f>
        <v>3</v>
      </c>
      <c r="Z3912" s="59">
        <f t="shared" si="554"/>
        <v>0.30000000000000004</v>
      </c>
    </row>
    <row r="3913" spans="1:26" ht="15" customHeight="1" x14ac:dyDescent="0.25">
      <c r="A3913" s="55">
        <f>+'INFO ENEL'!A3901</f>
        <v>3896</v>
      </c>
      <c r="B3913" s="121" t="str">
        <f>+INDEX($B$8:$B$15,MATCH(L3913,$L$8:$L$15,0))</f>
        <v>SICODI</v>
      </c>
      <c r="C3913" s="56" t="str">
        <f>+'INFO ENEL'!B3901</f>
        <v>Lima</v>
      </c>
      <c r="D3913" s="56" t="str">
        <f>+'INFO ENEL'!D3901</f>
        <v>HUARAL (LIMA)</v>
      </c>
      <c r="E3913" s="56" t="str">
        <f>+'INFO ENEL'!D3901</f>
        <v>HUARAL (LIMA)</v>
      </c>
      <c r="F3913" s="50">
        <f>+'INFO ENEL'!E3901</f>
        <v>0</v>
      </c>
      <c r="G3913" s="56" t="str">
        <f>+'INFO ENEL'!L3901</f>
        <v>BT</v>
      </c>
      <c r="H3913" s="57">
        <f>+'INFO ENEL'!M3901</f>
        <v>22.09</v>
      </c>
      <c r="I3913" s="56">
        <f>+'INFO ENEL'!N3901</f>
        <v>8</v>
      </c>
      <c r="J3913" s="56" t="str">
        <f>+'INFO ENEL'!O3901</f>
        <v>Poste</v>
      </c>
      <c r="K3913" s="56" t="str">
        <f>+'INFO ENEL'!P3901</f>
        <v>Concreto</v>
      </c>
      <c r="L3913" s="56" t="str">
        <f>+'INFO ENEL'!Q3901</f>
        <v>PPC35</v>
      </c>
      <c r="M3913" s="55" t="str">
        <f>+IF(ISERROR(INDEX('Estructuras de Acero y Concreto'!$C$6:$C$577,MATCH(L3913,'Estructuras de Acero y Concreto'!$D$6:$D$577,0)))=FALSE,INDEX('Estructuras de Acero y Concreto'!$C$6:$C$577,MATCH(L3913,'Estructuras de Acero y Concreto'!$D$6:$D$577,0)),IF(ISERROR(INDEX('Estructuras de Madera'!$C$5:$C$122,MATCH(L3913,'Estructuras de Madera'!$D$5:$D$122,0)))=FALSE,INDEX('Estructuras de Madera'!$C$5:$C$122,MATCH(L3913,'Estructuras de Madera'!$D$5:$D$122,0)),INDEX(SICODI!$G$3:$G$2404,MATCH(L3913,SICODI!$G$3:$G$2404,0))))</f>
        <v>PPC35</v>
      </c>
      <c r="N3913" s="121" t="str">
        <f>+IF(ISERROR(VLOOKUP(M3913,'Resumen de precios LLTT'!$C$17:$D$3071,2,FALSE))=FALSE,VLOOKUP(M3913,'Resumen de precios LLTT'!$C$17:$D$3071,2,FALSE),VLOOKUP(M3913,SICODI!$G$3:$J$2404,2,FALSE))</f>
        <v>POSTE DE CONCRETO ARMADO PARA A. P.  8/200/120/240</v>
      </c>
      <c r="O3913" s="58">
        <f>+IF(ISERROR(VLOOKUP(M3913,'Resumen de precios LLTT'!$C$17:$G$3071,5,FALSE))=FALSE,VLOOKUP(M3913,'Resumen de precios LLTT'!$C$17:$G$3071,5,FALSE),VLOOKUP(M3913,SICODI!$G$3:$J$2404,4,FALSE))</f>
        <v>136.80000000000001</v>
      </c>
      <c r="P3913" s="16">
        <f t="shared" ref="P3913:P3976" si="555">IF(G3913="BT", $P$2, $P$3)</f>
        <v>0.77</v>
      </c>
      <c r="Q3913" s="78">
        <f t="shared" ref="Q3913:Q3976" si="556">O3913*(P3913+1)</f>
        <v>242.13600000000002</v>
      </c>
      <c r="R3913" s="56">
        <v>0</v>
      </c>
      <c r="S3913" s="16">
        <f t="shared" ref="S3913:S3976" si="557">IF(G3913="BT", ($S$2), ($S$3))</f>
        <v>7.2000000000000008E-2</v>
      </c>
      <c r="T3913" s="79">
        <f t="shared" ref="T3913:T3976" si="558">(Q3913*S3913)/12</f>
        <v>1.4528160000000003</v>
      </c>
      <c r="U3913" s="80">
        <f t="shared" ref="U3913:U3976" si="559">IF(G3913="BT", ($U$2), ($U$3))</f>
        <v>0.2</v>
      </c>
      <c r="V3913" s="81">
        <f t="shared" ref="V3913:V3976" si="560">T3913*U3913</f>
        <v>0.29056320000000008</v>
      </c>
      <c r="W3913" s="79">
        <f t="shared" ref="W3913:W3976" si="561">(V3913*(1/3)*(1+$Y$2))+R3913</f>
        <v>9.7773431346403303E-2</v>
      </c>
      <c r="X3913" s="60">
        <f t="shared" si="553"/>
        <v>0.1</v>
      </c>
      <c r="Y3913" s="56">
        <f>+'INFO ENEL'!R3901</f>
        <v>3</v>
      </c>
      <c r="Z3913" s="59">
        <f t="shared" si="554"/>
        <v>0.30000000000000004</v>
      </c>
    </row>
    <row r="3914" spans="1:26" ht="15" customHeight="1" x14ac:dyDescent="0.25">
      <c r="A3914" s="55">
        <f>+'INFO ENEL'!A3902</f>
        <v>3897</v>
      </c>
      <c r="B3914" s="121" t="str">
        <f>+INDEX($B$8:$B$15,MATCH(L3914,$L$8:$L$15,0))</f>
        <v>SICODI</v>
      </c>
      <c r="C3914" s="56" t="str">
        <f>+'INFO ENEL'!B3902</f>
        <v>Lima</v>
      </c>
      <c r="D3914" s="56" t="str">
        <f>+'INFO ENEL'!D3902</f>
        <v>HUARAL (LIMA)</v>
      </c>
      <c r="E3914" s="56" t="str">
        <f>+'INFO ENEL'!D3902</f>
        <v>HUARAL (LIMA)</v>
      </c>
      <c r="F3914" s="50">
        <f>+'INFO ENEL'!E3902</f>
        <v>0</v>
      </c>
      <c r="G3914" s="56" t="str">
        <f>+'INFO ENEL'!L3902</f>
        <v>BT</v>
      </c>
      <c r="H3914" s="57">
        <f>+'INFO ENEL'!M3902</f>
        <v>25.78</v>
      </c>
      <c r="I3914" s="56">
        <f>+'INFO ENEL'!N3902</f>
        <v>8</v>
      </c>
      <c r="J3914" s="56" t="str">
        <f>+'INFO ENEL'!O3902</f>
        <v>Poste</v>
      </c>
      <c r="K3914" s="56" t="str">
        <f>+'INFO ENEL'!P3902</f>
        <v>Concreto</v>
      </c>
      <c r="L3914" s="56" t="str">
        <f>+'INFO ENEL'!Q3902</f>
        <v>PPC35</v>
      </c>
      <c r="M3914" s="55" t="str">
        <f>+IF(ISERROR(INDEX('Estructuras de Acero y Concreto'!$C$6:$C$577,MATCH(L3914,'Estructuras de Acero y Concreto'!$D$6:$D$577,0)))=FALSE,INDEX('Estructuras de Acero y Concreto'!$C$6:$C$577,MATCH(L3914,'Estructuras de Acero y Concreto'!$D$6:$D$577,0)),IF(ISERROR(INDEX('Estructuras de Madera'!$C$5:$C$122,MATCH(L3914,'Estructuras de Madera'!$D$5:$D$122,0)))=FALSE,INDEX('Estructuras de Madera'!$C$5:$C$122,MATCH(L3914,'Estructuras de Madera'!$D$5:$D$122,0)),INDEX(SICODI!$G$3:$G$2404,MATCH(L3914,SICODI!$G$3:$G$2404,0))))</f>
        <v>PPC35</v>
      </c>
      <c r="N3914" s="121" t="str">
        <f>+IF(ISERROR(VLOOKUP(M3914,'Resumen de precios LLTT'!$C$17:$D$3071,2,FALSE))=FALSE,VLOOKUP(M3914,'Resumen de precios LLTT'!$C$17:$D$3071,2,FALSE),VLOOKUP(M3914,SICODI!$G$3:$J$2404,2,FALSE))</f>
        <v>POSTE DE CONCRETO ARMADO PARA A. P.  8/200/120/240</v>
      </c>
      <c r="O3914" s="58">
        <f>+IF(ISERROR(VLOOKUP(M3914,'Resumen de precios LLTT'!$C$17:$G$3071,5,FALSE))=FALSE,VLOOKUP(M3914,'Resumen de precios LLTT'!$C$17:$G$3071,5,FALSE),VLOOKUP(M3914,SICODI!$G$3:$J$2404,4,FALSE))</f>
        <v>136.80000000000001</v>
      </c>
      <c r="P3914" s="16">
        <f t="shared" si="555"/>
        <v>0.77</v>
      </c>
      <c r="Q3914" s="78">
        <f t="shared" si="556"/>
        <v>242.13600000000002</v>
      </c>
      <c r="R3914" s="56">
        <v>0</v>
      </c>
      <c r="S3914" s="16">
        <f t="shared" si="557"/>
        <v>7.2000000000000008E-2</v>
      </c>
      <c r="T3914" s="79">
        <f t="shared" si="558"/>
        <v>1.4528160000000003</v>
      </c>
      <c r="U3914" s="80">
        <f t="shared" si="559"/>
        <v>0.2</v>
      </c>
      <c r="V3914" s="81">
        <f t="shared" si="560"/>
        <v>0.29056320000000008</v>
      </c>
      <c r="W3914" s="79">
        <f t="shared" si="561"/>
        <v>9.7773431346403303E-2</v>
      </c>
      <c r="X3914" s="60">
        <f t="shared" si="553"/>
        <v>0.1</v>
      </c>
      <c r="Y3914" s="56">
        <f>+'INFO ENEL'!R3902</f>
        <v>3</v>
      </c>
      <c r="Z3914" s="59">
        <f t="shared" si="554"/>
        <v>0.30000000000000004</v>
      </c>
    </row>
    <row r="3915" spans="1:26" ht="15" customHeight="1" x14ac:dyDescent="0.25">
      <c r="A3915" s="55">
        <f>+'INFO ENEL'!A3903</f>
        <v>3898</v>
      </c>
      <c r="B3915" s="121" t="str">
        <f>+INDEX($B$8:$B$15,MATCH(L3915,$L$8:$L$15,0))</f>
        <v>SICODI</v>
      </c>
      <c r="C3915" s="56" t="str">
        <f>+'INFO ENEL'!B3903</f>
        <v>Lima</v>
      </c>
      <c r="D3915" s="56" t="str">
        <f>+'INFO ENEL'!D3903</f>
        <v>HUARAL (LIMA)</v>
      </c>
      <c r="E3915" s="56" t="str">
        <f>+'INFO ENEL'!D3903</f>
        <v>HUARAL (LIMA)</v>
      </c>
      <c r="F3915" s="50">
        <f>+'INFO ENEL'!E3903</f>
        <v>0</v>
      </c>
      <c r="G3915" s="56" t="str">
        <f>+'INFO ENEL'!L3903</f>
        <v>MT</v>
      </c>
      <c r="H3915" s="57">
        <f>+'INFO ENEL'!M3903</f>
        <v>61.51</v>
      </c>
      <c r="I3915" s="56">
        <f>+'INFO ENEL'!N3903</f>
        <v>13</v>
      </c>
      <c r="J3915" s="56" t="str">
        <f>+'INFO ENEL'!O3903</f>
        <v>Poste</v>
      </c>
      <c r="K3915" s="56" t="str">
        <f>+'INFO ENEL'!P3903</f>
        <v>Concreto</v>
      </c>
      <c r="L3915" s="56" t="str">
        <f>+'INFO ENEL'!Q3903</f>
        <v>PPC20</v>
      </c>
      <c r="M3915" s="55" t="str">
        <f>+IF(ISERROR(INDEX('Estructuras de Acero y Concreto'!$C$6:$C$577,MATCH(L3915,'Estructuras de Acero y Concreto'!$D$6:$D$577,0)))=FALSE,INDEX('Estructuras de Acero y Concreto'!$C$6:$C$577,MATCH(L3915,'Estructuras de Acero y Concreto'!$D$6:$D$577,0)),IF(ISERROR(INDEX('Estructuras de Madera'!$C$5:$C$122,MATCH(L3915,'Estructuras de Madera'!$D$5:$D$122,0)))=FALSE,INDEX('Estructuras de Madera'!$C$5:$C$122,MATCH(L3915,'Estructuras de Madera'!$D$5:$D$122,0)),INDEX(SICODI!$G$3:$G$2404,MATCH(L3915,SICODI!$G$3:$G$2404,0))))</f>
        <v>PPC20</v>
      </c>
      <c r="N3915" s="121" t="str">
        <f>+IF(ISERROR(VLOOKUP(M3915,'Resumen de precios LLTT'!$C$17:$D$3071,2,FALSE))=FALSE,VLOOKUP(M3915,'Resumen de precios LLTT'!$C$17:$D$3071,2,FALSE),VLOOKUP(M3915,SICODI!$G$3:$J$2404,2,FALSE))</f>
        <v>POSTE DE CONCRETO ARMADO DE 13/400/150/345</v>
      </c>
      <c r="O3915" s="58">
        <f>+IF(ISERROR(VLOOKUP(M3915,'Resumen de precios LLTT'!$C$17:$G$3071,5,FALSE))=FALSE,VLOOKUP(M3915,'Resumen de precios LLTT'!$C$17:$G$3071,5,FALSE),VLOOKUP(M3915,SICODI!$G$3:$J$2404,4,FALSE))</f>
        <v>364.69</v>
      </c>
      <c r="P3915" s="16">
        <f t="shared" si="555"/>
        <v>0.84299999999999997</v>
      </c>
      <c r="Q3915" s="78">
        <f t="shared" si="556"/>
        <v>672.12366999999995</v>
      </c>
      <c r="R3915" s="56">
        <v>0</v>
      </c>
      <c r="S3915" s="16">
        <f t="shared" si="557"/>
        <v>0.13400000000000001</v>
      </c>
      <c r="T3915" s="79">
        <f t="shared" si="558"/>
        <v>7.5053809816666659</v>
      </c>
      <c r="U3915" s="80">
        <f t="shared" si="559"/>
        <v>0.183</v>
      </c>
      <c r="V3915" s="81">
        <f t="shared" si="560"/>
        <v>1.3734847196449997</v>
      </c>
      <c r="W3915" s="79">
        <f t="shared" si="561"/>
        <v>0.46217247724950827</v>
      </c>
      <c r="X3915" s="60">
        <f t="shared" si="553"/>
        <v>0.5</v>
      </c>
      <c r="Y3915" s="56">
        <f>+'INFO ENEL'!R3903</f>
        <v>1</v>
      </c>
      <c r="Z3915" s="59">
        <f t="shared" si="554"/>
        <v>0.5</v>
      </c>
    </row>
    <row r="3916" spans="1:26" ht="15" customHeight="1" x14ac:dyDescent="0.25">
      <c r="A3916" s="55">
        <f>+'INFO ENEL'!A3904</f>
        <v>3899</v>
      </c>
      <c r="B3916" s="121" t="str">
        <f>+INDEX($B$8:$B$15,MATCH(L3916,$L$8:$L$15,0))</f>
        <v>SICODI</v>
      </c>
      <c r="C3916" s="56" t="str">
        <f>+'INFO ENEL'!B3904</f>
        <v>Lima</v>
      </c>
      <c r="D3916" s="56" t="str">
        <f>+'INFO ENEL'!D3904</f>
        <v>HUARAL (LIMA)</v>
      </c>
      <c r="E3916" s="56" t="str">
        <f>+'INFO ENEL'!D3904</f>
        <v>HUARAL (LIMA)</v>
      </c>
      <c r="F3916" s="50">
        <f>+'INFO ENEL'!E3904</f>
        <v>0</v>
      </c>
      <c r="G3916" s="56" t="str">
        <f>+'INFO ENEL'!L3904</f>
        <v>MT</v>
      </c>
      <c r="H3916" s="57">
        <f>+'INFO ENEL'!M3904</f>
        <v>62.53</v>
      </c>
      <c r="I3916" s="56">
        <f>+'INFO ENEL'!N3904</f>
        <v>13</v>
      </c>
      <c r="J3916" s="56" t="str">
        <f>+'INFO ENEL'!O3904</f>
        <v>Poste</v>
      </c>
      <c r="K3916" s="56" t="str">
        <f>+'INFO ENEL'!P3904</f>
        <v>Concreto</v>
      </c>
      <c r="L3916" s="56" t="str">
        <f>+'INFO ENEL'!Q3904</f>
        <v>PPC20</v>
      </c>
      <c r="M3916" s="55" t="str">
        <f>+IF(ISERROR(INDEX('Estructuras de Acero y Concreto'!$C$6:$C$577,MATCH(L3916,'Estructuras de Acero y Concreto'!$D$6:$D$577,0)))=FALSE,INDEX('Estructuras de Acero y Concreto'!$C$6:$C$577,MATCH(L3916,'Estructuras de Acero y Concreto'!$D$6:$D$577,0)),IF(ISERROR(INDEX('Estructuras de Madera'!$C$5:$C$122,MATCH(L3916,'Estructuras de Madera'!$D$5:$D$122,0)))=FALSE,INDEX('Estructuras de Madera'!$C$5:$C$122,MATCH(L3916,'Estructuras de Madera'!$D$5:$D$122,0)),INDEX(SICODI!$G$3:$G$2404,MATCH(L3916,SICODI!$G$3:$G$2404,0))))</f>
        <v>PPC20</v>
      </c>
      <c r="N3916" s="121" t="str">
        <f>+IF(ISERROR(VLOOKUP(M3916,'Resumen de precios LLTT'!$C$17:$D$3071,2,FALSE))=FALSE,VLOOKUP(M3916,'Resumen de precios LLTT'!$C$17:$D$3071,2,FALSE),VLOOKUP(M3916,SICODI!$G$3:$J$2404,2,FALSE))</f>
        <v>POSTE DE CONCRETO ARMADO DE 13/400/150/345</v>
      </c>
      <c r="O3916" s="58">
        <f>+IF(ISERROR(VLOOKUP(M3916,'Resumen de precios LLTT'!$C$17:$G$3071,5,FALSE))=FALSE,VLOOKUP(M3916,'Resumen de precios LLTT'!$C$17:$G$3071,5,FALSE),VLOOKUP(M3916,SICODI!$G$3:$J$2404,4,FALSE))</f>
        <v>364.69</v>
      </c>
      <c r="P3916" s="16">
        <f t="shared" si="555"/>
        <v>0.84299999999999997</v>
      </c>
      <c r="Q3916" s="78">
        <f t="shared" si="556"/>
        <v>672.12366999999995</v>
      </c>
      <c r="R3916" s="56">
        <v>0</v>
      </c>
      <c r="S3916" s="16">
        <f t="shared" si="557"/>
        <v>0.13400000000000001</v>
      </c>
      <c r="T3916" s="79">
        <f t="shared" si="558"/>
        <v>7.5053809816666659</v>
      </c>
      <c r="U3916" s="80">
        <f t="shared" si="559"/>
        <v>0.183</v>
      </c>
      <c r="V3916" s="81">
        <f t="shared" si="560"/>
        <v>1.3734847196449997</v>
      </c>
      <c r="W3916" s="79">
        <f t="shared" si="561"/>
        <v>0.46217247724950827</v>
      </c>
      <c r="X3916" s="60">
        <f t="shared" si="553"/>
        <v>0.5</v>
      </c>
      <c r="Y3916" s="56">
        <f>+'INFO ENEL'!R3904</f>
        <v>1</v>
      </c>
      <c r="Z3916" s="59">
        <f t="shared" si="554"/>
        <v>0.5</v>
      </c>
    </row>
    <row r="3917" spans="1:26" ht="15" customHeight="1" x14ac:dyDescent="0.25">
      <c r="A3917" s="55">
        <f>+'INFO ENEL'!A3905</f>
        <v>3900</v>
      </c>
      <c r="B3917" s="121" t="str">
        <f>+INDEX($B$8:$B$15,MATCH(L3917,$L$8:$L$15,0))</f>
        <v>MOD INV_2017</v>
      </c>
      <c r="C3917" s="56" t="str">
        <f>+'INFO ENEL'!B3905</f>
        <v>Lima</v>
      </c>
      <c r="D3917" s="56" t="str">
        <f>+'INFO ENEL'!D3905</f>
        <v>ANCON (LIMA)</v>
      </c>
      <c r="E3917" s="56" t="str">
        <f>+'INFO ENEL'!D3905</f>
        <v>ANCON (LIMA)</v>
      </c>
      <c r="F3917" s="50">
        <f>+'INFO ENEL'!E3905</f>
        <v>0</v>
      </c>
      <c r="G3917" s="56" t="str">
        <f>+'INFO ENEL'!L3905</f>
        <v>AT</v>
      </c>
      <c r="H3917" s="57">
        <f>+'INFO ENEL'!M3905</f>
        <v>159.71</v>
      </c>
      <c r="I3917" s="56">
        <f>+'INFO ENEL'!N3905</f>
        <v>18</v>
      </c>
      <c r="J3917" s="56" t="str">
        <f>+'INFO ENEL'!O3905</f>
        <v>Poste</v>
      </c>
      <c r="K3917" s="56" t="str">
        <f>+'INFO ENEL'!P3905</f>
        <v>Concreto</v>
      </c>
      <c r="L3917" s="56" t="str">
        <f>+'INFO ENEL'!Q3905</f>
        <v>PA18/7600</v>
      </c>
      <c r="M3917" s="55" t="str">
        <f>+IF(ISERROR(INDEX('Estructuras de Acero y Concreto'!$C$6:$C$577,MATCH(L3917,'Estructuras de Acero y Concreto'!$D$6:$D$577,0)))=FALSE,INDEX('Estructuras de Acero y Concreto'!$C$6:$C$577,MATCH(L3917,'Estructuras de Acero y Concreto'!$D$6:$D$577,0)),IF(ISERROR(INDEX('Estructuras de Madera'!$C$5:$C$122,MATCH(L3917,'Estructuras de Madera'!$D$5:$D$122,0)))=FALSE,INDEX('Estructuras de Madera'!$C$5:$C$122,MATCH(L3917,'Estructuras de Madera'!$D$5:$D$122,0)),INDEX(SICODI!$G$3:$G$2404,MATCH(L3917,SICODI!$G$3:$G$2404,0))))</f>
        <v>EA060COU0S0-300-A2</v>
      </c>
      <c r="N3917" s="121" t="str">
        <f>+IF(ISERROR(VLOOKUP(M3917,'Resumen de precios LLTT'!$C$17:$D$3071,2,FALSE))=FALSE,VLOOKUP(M3917,'Resumen de precios LLTT'!$C$17:$D$3071,2,FALSE),VLOOKUP(M3917,SICODI!$G$3:$J$2404,2,FALSE))</f>
        <v>1 Poste autosoportable de acero (18/7600) de ángulo mayor y terminal (90°) Tipo ATU1-18</v>
      </c>
      <c r="O3917" s="58">
        <f>+IF(ISERROR(VLOOKUP(M3917,'Resumen de precios LLTT'!$C$17:$G$3071,5,FALSE))=FALSE,VLOOKUP(M3917,'Resumen de precios LLTT'!$C$17:$G$3071,5,FALSE),VLOOKUP(M3917,SICODI!$G$3:$J$2404,4,FALSE))</f>
        <v>17210.080167841363</v>
      </c>
      <c r="P3917" s="16">
        <f t="shared" si="555"/>
        <v>0.84299999999999997</v>
      </c>
      <c r="Q3917" s="78">
        <f t="shared" si="556"/>
        <v>31718.177749331629</v>
      </c>
      <c r="R3917" s="56">
        <v>0</v>
      </c>
      <c r="S3917" s="16">
        <f t="shared" si="557"/>
        <v>0.13400000000000001</v>
      </c>
      <c r="T3917" s="79">
        <f t="shared" si="558"/>
        <v>354.18631820086989</v>
      </c>
      <c r="U3917" s="80">
        <f t="shared" si="559"/>
        <v>0.183</v>
      </c>
      <c r="V3917" s="81">
        <f t="shared" si="560"/>
        <v>64.816096230759186</v>
      </c>
      <c r="W3917" s="79">
        <f t="shared" si="561"/>
        <v>21.810374248906953</v>
      </c>
      <c r="X3917" s="60">
        <f t="shared" si="553"/>
        <v>21.8</v>
      </c>
      <c r="Y3917" s="56">
        <f>+'INFO ENEL'!R3905</f>
        <v>1</v>
      </c>
      <c r="Z3917" s="59">
        <f t="shared" si="554"/>
        <v>21.8</v>
      </c>
    </row>
    <row r="3918" spans="1:26" ht="15" customHeight="1" x14ac:dyDescent="0.25">
      <c r="A3918" s="55">
        <f>+'INFO ENEL'!A3906</f>
        <v>3901</v>
      </c>
      <c r="B3918" s="121" t="str">
        <f>+INDEX($B$8:$B$15,MATCH(L3918,$L$8:$L$15,0))</f>
        <v>SICODI</v>
      </c>
      <c r="C3918" s="56" t="str">
        <f>+'INFO ENEL'!B3906</f>
        <v>Callao</v>
      </c>
      <c r="D3918" s="56" t="str">
        <f>+'INFO ENEL'!D3906</f>
        <v>Callao</v>
      </c>
      <c r="E3918" s="56" t="str">
        <f>+'INFO ENEL'!D3906</f>
        <v>Callao</v>
      </c>
      <c r="F3918" s="50">
        <f>+'INFO ENEL'!E3906</f>
        <v>0</v>
      </c>
      <c r="G3918" s="56" t="str">
        <f>+'INFO ENEL'!L3906</f>
        <v>BT</v>
      </c>
      <c r="H3918" s="57">
        <f>+'INFO ENEL'!M3906</f>
        <v>35.014263265920633</v>
      </c>
      <c r="I3918" s="56">
        <f>+'INFO ENEL'!N3906</f>
        <v>11</v>
      </c>
      <c r="J3918" s="56" t="str">
        <f>+'INFO ENEL'!O3906</f>
        <v>Poste</v>
      </c>
      <c r="K3918" s="56" t="str">
        <f>+'INFO ENEL'!P3906</f>
        <v>Concreto</v>
      </c>
      <c r="L3918" s="56" t="str">
        <f>+'INFO ENEL'!Q3906</f>
        <v>PPC40</v>
      </c>
      <c r="M3918" s="55" t="str">
        <f>+IF(ISERROR(INDEX('Estructuras de Acero y Concreto'!$C$6:$C$577,MATCH(L3918,'Estructuras de Acero y Concreto'!$D$6:$D$577,0)))=FALSE,INDEX('Estructuras de Acero y Concreto'!$C$6:$C$577,MATCH(L3918,'Estructuras de Acero y Concreto'!$D$6:$D$577,0)),IF(ISERROR(INDEX('Estructuras de Madera'!$C$5:$C$122,MATCH(L3918,'Estructuras de Madera'!$D$5:$D$122,0)))=FALSE,INDEX('Estructuras de Madera'!$C$5:$C$122,MATCH(L3918,'Estructuras de Madera'!$D$5:$D$122,0)),INDEX(SICODI!$G$3:$G$2404,MATCH(L3918,SICODI!$G$3:$G$2404,0))))</f>
        <v>PPC40</v>
      </c>
      <c r="N3918" s="121" t="str">
        <f>+IF(ISERROR(VLOOKUP(M3918,'Resumen de precios LLTT'!$C$17:$D$3071,2,FALSE))=FALSE,VLOOKUP(M3918,'Resumen de precios LLTT'!$C$17:$D$3071,2,FALSE),VLOOKUP(M3918,SICODI!$G$3:$J$2404,2,FALSE))</f>
        <v>POSTE DE CONCRETO ARMADO PARA A. P. 11/200/120/285</v>
      </c>
      <c r="O3918" s="58">
        <f>+IF(ISERROR(VLOOKUP(M3918,'Resumen de precios LLTT'!$C$17:$G$3071,5,FALSE))=FALSE,VLOOKUP(M3918,'Resumen de precios LLTT'!$C$17:$G$3071,5,FALSE),VLOOKUP(M3918,SICODI!$G$3:$J$2404,4,FALSE))</f>
        <v>206.03</v>
      </c>
      <c r="P3918" s="16">
        <f t="shared" si="555"/>
        <v>0.77</v>
      </c>
      <c r="Q3918" s="78">
        <f t="shared" si="556"/>
        <v>364.67310000000003</v>
      </c>
      <c r="R3918" s="56">
        <v>0</v>
      </c>
      <c r="S3918" s="16">
        <f t="shared" si="557"/>
        <v>7.2000000000000008E-2</v>
      </c>
      <c r="T3918" s="79">
        <f t="shared" si="558"/>
        <v>2.1880386000000005</v>
      </c>
      <c r="U3918" s="80">
        <f t="shared" si="559"/>
        <v>0.2</v>
      </c>
      <c r="V3918" s="81">
        <f t="shared" si="560"/>
        <v>0.43760772000000014</v>
      </c>
      <c r="W3918" s="79">
        <f t="shared" si="561"/>
        <v>0.14725336301388503</v>
      </c>
      <c r="X3918" s="60">
        <f t="shared" si="553"/>
        <v>0.1</v>
      </c>
      <c r="Y3918" s="56">
        <f>+'INFO ENEL'!R3906</f>
        <v>4</v>
      </c>
      <c r="Z3918" s="59">
        <f t="shared" si="554"/>
        <v>0.4</v>
      </c>
    </row>
    <row r="3919" spans="1:26" ht="15" customHeight="1" x14ac:dyDescent="0.25">
      <c r="A3919" s="55">
        <f>+'INFO ENEL'!A3907</f>
        <v>3902</v>
      </c>
      <c r="B3919" s="121" t="str">
        <f>+INDEX($B$8:$B$15,MATCH(L3919,$L$8:$L$15,0))</f>
        <v>SICODI</v>
      </c>
      <c r="C3919" s="56" t="str">
        <f>+'INFO ENEL'!B3907</f>
        <v>Callao</v>
      </c>
      <c r="D3919" s="56" t="str">
        <f>+'INFO ENEL'!D3907</f>
        <v>Callao</v>
      </c>
      <c r="E3919" s="56" t="str">
        <f>+'INFO ENEL'!D3907</f>
        <v>Callao</v>
      </c>
      <c r="F3919" s="50">
        <f>+'INFO ENEL'!E3907</f>
        <v>0</v>
      </c>
      <c r="G3919" s="56" t="str">
        <f>+'INFO ENEL'!L3907</f>
        <v>BT</v>
      </c>
      <c r="H3919" s="57">
        <f>+'INFO ENEL'!M3907</f>
        <v>36.221583952455283</v>
      </c>
      <c r="I3919" s="56">
        <f>+'INFO ENEL'!N3907</f>
        <v>11</v>
      </c>
      <c r="J3919" s="56" t="str">
        <f>+'INFO ENEL'!O3907</f>
        <v>Poste</v>
      </c>
      <c r="K3919" s="56" t="str">
        <f>+'INFO ENEL'!P3907</f>
        <v>Concreto</v>
      </c>
      <c r="L3919" s="56" t="str">
        <f>+'INFO ENEL'!Q3907</f>
        <v>PPC40</v>
      </c>
      <c r="M3919" s="55" t="str">
        <f>+IF(ISERROR(INDEX('Estructuras de Acero y Concreto'!$C$6:$C$577,MATCH(L3919,'Estructuras de Acero y Concreto'!$D$6:$D$577,0)))=FALSE,INDEX('Estructuras de Acero y Concreto'!$C$6:$C$577,MATCH(L3919,'Estructuras de Acero y Concreto'!$D$6:$D$577,0)),IF(ISERROR(INDEX('Estructuras de Madera'!$C$5:$C$122,MATCH(L3919,'Estructuras de Madera'!$D$5:$D$122,0)))=FALSE,INDEX('Estructuras de Madera'!$C$5:$C$122,MATCH(L3919,'Estructuras de Madera'!$D$5:$D$122,0)),INDEX(SICODI!$G$3:$G$2404,MATCH(L3919,SICODI!$G$3:$G$2404,0))))</f>
        <v>PPC40</v>
      </c>
      <c r="N3919" s="121" t="str">
        <f>+IF(ISERROR(VLOOKUP(M3919,'Resumen de precios LLTT'!$C$17:$D$3071,2,FALSE))=FALSE,VLOOKUP(M3919,'Resumen de precios LLTT'!$C$17:$D$3071,2,FALSE),VLOOKUP(M3919,SICODI!$G$3:$J$2404,2,FALSE))</f>
        <v>POSTE DE CONCRETO ARMADO PARA A. P. 11/200/120/285</v>
      </c>
      <c r="O3919" s="58">
        <f>+IF(ISERROR(VLOOKUP(M3919,'Resumen de precios LLTT'!$C$17:$G$3071,5,FALSE))=FALSE,VLOOKUP(M3919,'Resumen de precios LLTT'!$C$17:$G$3071,5,FALSE),VLOOKUP(M3919,SICODI!$G$3:$J$2404,4,FALSE))</f>
        <v>206.03</v>
      </c>
      <c r="P3919" s="16">
        <f t="shared" si="555"/>
        <v>0.77</v>
      </c>
      <c r="Q3919" s="78">
        <f t="shared" si="556"/>
        <v>364.67310000000003</v>
      </c>
      <c r="R3919" s="56">
        <v>0</v>
      </c>
      <c r="S3919" s="16">
        <f t="shared" si="557"/>
        <v>7.2000000000000008E-2</v>
      </c>
      <c r="T3919" s="79">
        <f t="shared" si="558"/>
        <v>2.1880386000000005</v>
      </c>
      <c r="U3919" s="80">
        <f t="shared" si="559"/>
        <v>0.2</v>
      </c>
      <c r="V3919" s="81">
        <f t="shared" si="560"/>
        <v>0.43760772000000014</v>
      </c>
      <c r="W3919" s="79">
        <f t="shared" si="561"/>
        <v>0.14725336301388503</v>
      </c>
      <c r="X3919" s="60">
        <f t="shared" si="553"/>
        <v>0.1</v>
      </c>
      <c r="Y3919" s="56">
        <f>+'INFO ENEL'!R3907</f>
        <v>4</v>
      </c>
      <c r="Z3919" s="59">
        <f t="shared" si="554"/>
        <v>0.4</v>
      </c>
    </row>
    <row r="3920" spans="1:26" ht="15" customHeight="1" x14ac:dyDescent="0.25">
      <c r="A3920" s="55">
        <f>+'INFO ENEL'!A3908</f>
        <v>3903</v>
      </c>
      <c r="B3920" s="121" t="str">
        <f>+INDEX($B$8:$B$15,MATCH(L3920,$L$8:$L$15,0))</f>
        <v>SICODI</v>
      </c>
      <c r="C3920" s="56" t="str">
        <f>+'INFO ENEL'!B3908</f>
        <v>Callao</v>
      </c>
      <c r="D3920" s="56" t="str">
        <f>+'INFO ENEL'!D3908</f>
        <v>Callao</v>
      </c>
      <c r="E3920" s="56" t="str">
        <f>+'INFO ENEL'!D3908</f>
        <v>Callao</v>
      </c>
      <c r="F3920" s="50">
        <f>+'INFO ENEL'!E3908</f>
        <v>0</v>
      </c>
      <c r="G3920" s="56" t="str">
        <f>+'INFO ENEL'!L3908</f>
        <v>BT</v>
      </c>
      <c r="H3920" s="57">
        <f>+'INFO ENEL'!M3908</f>
        <v>34.71</v>
      </c>
      <c r="I3920" s="56">
        <f>+'INFO ENEL'!N3908</f>
        <v>11</v>
      </c>
      <c r="J3920" s="56" t="str">
        <f>+'INFO ENEL'!O3908</f>
        <v>Poste</v>
      </c>
      <c r="K3920" s="56" t="str">
        <f>+'INFO ENEL'!P3908</f>
        <v>Concreto</v>
      </c>
      <c r="L3920" s="56" t="str">
        <f>+'INFO ENEL'!Q3908</f>
        <v>PPC40</v>
      </c>
      <c r="M3920" s="55" t="str">
        <f>+IF(ISERROR(INDEX('Estructuras de Acero y Concreto'!$C$6:$C$577,MATCH(L3920,'Estructuras de Acero y Concreto'!$D$6:$D$577,0)))=FALSE,INDEX('Estructuras de Acero y Concreto'!$C$6:$C$577,MATCH(L3920,'Estructuras de Acero y Concreto'!$D$6:$D$577,0)),IF(ISERROR(INDEX('Estructuras de Madera'!$C$5:$C$122,MATCH(L3920,'Estructuras de Madera'!$D$5:$D$122,0)))=FALSE,INDEX('Estructuras de Madera'!$C$5:$C$122,MATCH(L3920,'Estructuras de Madera'!$D$5:$D$122,0)),INDEX(SICODI!$G$3:$G$2404,MATCH(L3920,SICODI!$G$3:$G$2404,0))))</f>
        <v>PPC40</v>
      </c>
      <c r="N3920" s="121" t="str">
        <f>+IF(ISERROR(VLOOKUP(M3920,'Resumen de precios LLTT'!$C$17:$D$3071,2,FALSE))=FALSE,VLOOKUP(M3920,'Resumen de precios LLTT'!$C$17:$D$3071,2,FALSE),VLOOKUP(M3920,SICODI!$G$3:$J$2404,2,FALSE))</f>
        <v>POSTE DE CONCRETO ARMADO PARA A. P. 11/200/120/285</v>
      </c>
      <c r="O3920" s="58">
        <f>+IF(ISERROR(VLOOKUP(M3920,'Resumen de precios LLTT'!$C$17:$G$3071,5,FALSE))=FALSE,VLOOKUP(M3920,'Resumen de precios LLTT'!$C$17:$G$3071,5,FALSE),VLOOKUP(M3920,SICODI!$G$3:$J$2404,4,FALSE))</f>
        <v>206.03</v>
      </c>
      <c r="P3920" s="16">
        <f t="shared" si="555"/>
        <v>0.77</v>
      </c>
      <c r="Q3920" s="78">
        <f t="shared" si="556"/>
        <v>364.67310000000003</v>
      </c>
      <c r="R3920" s="56">
        <v>0</v>
      </c>
      <c r="S3920" s="16">
        <f t="shared" si="557"/>
        <v>7.2000000000000008E-2</v>
      </c>
      <c r="T3920" s="79">
        <f t="shared" si="558"/>
        <v>2.1880386000000005</v>
      </c>
      <c r="U3920" s="80">
        <f t="shared" si="559"/>
        <v>0.2</v>
      </c>
      <c r="V3920" s="81">
        <f t="shared" si="560"/>
        <v>0.43760772000000014</v>
      </c>
      <c r="W3920" s="79">
        <f t="shared" si="561"/>
        <v>0.14725336301388503</v>
      </c>
      <c r="X3920" s="60">
        <f t="shared" si="553"/>
        <v>0.1</v>
      </c>
      <c r="Y3920" s="56">
        <f>+'INFO ENEL'!R3908</f>
        <v>4</v>
      </c>
      <c r="Z3920" s="59">
        <f t="shared" si="554"/>
        <v>0.4</v>
      </c>
    </row>
    <row r="3921" spans="1:26" ht="15" customHeight="1" x14ac:dyDescent="0.25">
      <c r="A3921" s="55">
        <f>+'INFO ENEL'!A3909</f>
        <v>3904</v>
      </c>
      <c r="B3921" s="121" t="str">
        <f>+INDEX($B$8:$B$15,MATCH(L3921,$L$8:$L$15,0))</f>
        <v>SICODI</v>
      </c>
      <c r="C3921" s="56" t="str">
        <f>+'INFO ENEL'!B3909</f>
        <v>Callao</v>
      </c>
      <c r="D3921" s="56" t="str">
        <f>+'INFO ENEL'!D3909</f>
        <v>Callao</v>
      </c>
      <c r="E3921" s="56" t="str">
        <f>+'INFO ENEL'!D3909</f>
        <v>Callao</v>
      </c>
      <c r="F3921" s="50">
        <f>+'INFO ENEL'!E3909</f>
        <v>0</v>
      </c>
      <c r="G3921" s="56" t="str">
        <f>+'INFO ENEL'!L3909</f>
        <v>BT</v>
      </c>
      <c r="H3921" s="57">
        <f>+'INFO ENEL'!M3909</f>
        <v>29.15474019670749</v>
      </c>
      <c r="I3921" s="56">
        <f>+'INFO ENEL'!N3909</f>
        <v>11</v>
      </c>
      <c r="J3921" s="56" t="str">
        <f>+'INFO ENEL'!O3909</f>
        <v>Poste</v>
      </c>
      <c r="K3921" s="56" t="str">
        <f>+'INFO ENEL'!P3909</f>
        <v>Concreto</v>
      </c>
      <c r="L3921" s="56" t="str">
        <f>+'INFO ENEL'!Q3909</f>
        <v>PPC40</v>
      </c>
      <c r="M3921" s="55" t="str">
        <f>+IF(ISERROR(INDEX('Estructuras de Acero y Concreto'!$C$6:$C$577,MATCH(L3921,'Estructuras de Acero y Concreto'!$D$6:$D$577,0)))=FALSE,INDEX('Estructuras de Acero y Concreto'!$C$6:$C$577,MATCH(L3921,'Estructuras de Acero y Concreto'!$D$6:$D$577,0)),IF(ISERROR(INDEX('Estructuras de Madera'!$C$5:$C$122,MATCH(L3921,'Estructuras de Madera'!$D$5:$D$122,0)))=FALSE,INDEX('Estructuras de Madera'!$C$5:$C$122,MATCH(L3921,'Estructuras de Madera'!$D$5:$D$122,0)),INDEX(SICODI!$G$3:$G$2404,MATCH(L3921,SICODI!$G$3:$G$2404,0))))</f>
        <v>PPC40</v>
      </c>
      <c r="N3921" s="121" t="str">
        <f>+IF(ISERROR(VLOOKUP(M3921,'Resumen de precios LLTT'!$C$17:$D$3071,2,FALSE))=FALSE,VLOOKUP(M3921,'Resumen de precios LLTT'!$C$17:$D$3071,2,FALSE),VLOOKUP(M3921,SICODI!$G$3:$J$2404,2,FALSE))</f>
        <v>POSTE DE CONCRETO ARMADO PARA A. P. 11/200/120/285</v>
      </c>
      <c r="O3921" s="58">
        <f>+IF(ISERROR(VLOOKUP(M3921,'Resumen de precios LLTT'!$C$17:$G$3071,5,FALSE))=FALSE,VLOOKUP(M3921,'Resumen de precios LLTT'!$C$17:$G$3071,5,FALSE),VLOOKUP(M3921,SICODI!$G$3:$J$2404,4,FALSE))</f>
        <v>206.03</v>
      </c>
      <c r="P3921" s="16">
        <f t="shared" si="555"/>
        <v>0.77</v>
      </c>
      <c r="Q3921" s="78">
        <f t="shared" si="556"/>
        <v>364.67310000000003</v>
      </c>
      <c r="R3921" s="56">
        <v>0</v>
      </c>
      <c r="S3921" s="16">
        <f t="shared" si="557"/>
        <v>7.2000000000000008E-2</v>
      </c>
      <c r="T3921" s="79">
        <f t="shared" si="558"/>
        <v>2.1880386000000005</v>
      </c>
      <c r="U3921" s="80">
        <f t="shared" si="559"/>
        <v>0.2</v>
      </c>
      <c r="V3921" s="81">
        <f t="shared" si="560"/>
        <v>0.43760772000000014</v>
      </c>
      <c r="W3921" s="79">
        <f t="shared" si="561"/>
        <v>0.14725336301388503</v>
      </c>
      <c r="X3921" s="60">
        <f t="shared" si="553"/>
        <v>0.1</v>
      </c>
      <c r="Y3921" s="56">
        <f>+'INFO ENEL'!R3909</f>
        <v>4</v>
      </c>
      <c r="Z3921" s="59">
        <f t="shared" si="554"/>
        <v>0.4</v>
      </c>
    </row>
    <row r="3922" spans="1:26" ht="15" customHeight="1" x14ac:dyDescent="0.25">
      <c r="A3922" s="55">
        <f>+'INFO ENEL'!A3910</f>
        <v>3905</v>
      </c>
      <c r="B3922" s="121" t="str">
        <f>+INDEX($B$8:$B$15,MATCH(L3922,$L$8:$L$15,0))</f>
        <v>SICODI</v>
      </c>
      <c r="C3922" s="56" t="str">
        <f>+'INFO ENEL'!B3910</f>
        <v>Callao</v>
      </c>
      <c r="D3922" s="56" t="str">
        <f>+'INFO ENEL'!D3910</f>
        <v>Callao</v>
      </c>
      <c r="E3922" s="56" t="str">
        <f>+'INFO ENEL'!D3910</f>
        <v>Callao</v>
      </c>
      <c r="F3922" s="50">
        <f>+'INFO ENEL'!E3910</f>
        <v>0</v>
      </c>
      <c r="G3922" s="56" t="str">
        <f>+'INFO ENEL'!L3910</f>
        <v>BT</v>
      </c>
      <c r="H3922" s="57">
        <f>+'INFO ENEL'!M3910</f>
        <v>35.510643362932221</v>
      </c>
      <c r="I3922" s="56">
        <f>+'INFO ENEL'!N3910</f>
        <v>11</v>
      </c>
      <c r="J3922" s="56" t="str">
        <f>+'INFO ENEL'!O3910</f>
        <v>Poste</v>
      </c>
      <c r="K3922" s="56" t="str">
        <f>+'INFO ENEL'!P3910</f>
        <v>Concreto</v>
      </c>
      <c r="L3922" s="56" t="str">
        <f>+'INFO ENEL'!Q3910</f>
        <v>PPC40</v>
      </c>
      <c r="M3922" s="55" t="str">
        <f>+IF(ISERROR(INDEX('Estructuras de Acero y Concreto'!$C$6:$C$577,MATCH(L3922,'Estructuras de Acero y Concreto'!$D$6:$D$577,0)))=FALSE,INDEX('Estructuras de Acero y Concreto'!$C$6:$C$577,MATCH(L3922,'Estructuras de Acero y Concreto'!$D$6:$D$577,0)),IF(ISERROR(INDEX('Estructuras de Madera'!$C$5:$C$122,MATCH(L3922,'Estructuras de Madera'!$D$5:$D$122,0)))=FALSE,INDEX('Estructuras de Madera'!$C$5:$C$122,MATCH(L3922,'Estructuras de Madera'!$D$5:$D$122,0)),INDEX(SICODI!$G$3:$G$2404,MATCH(L3922,SICODI!$G$3:$G$2404,0))))</f>
        <v>PPC40</v>
      </c>
      <c r="N3922" s="121" t="str">
        <f>+IF(ISERROR(VLOOKUP(M3922,'Resumen de precios LLTT'!$C$17:$D$3071,2,FALSE))=FALSE,VLOOKUP(M3922,'Resumen de precios LLTT'!$C$17:$D$3071,2,FALSE),VLOOKUP(M3922,SICODI!$G$3:$J$2404,2,FALSE))</f>
        <v>POSTE DE CONCRETO ARMADO PARA A. P. 11/200/120/285</v>
      </c>
      <c r="O3922" s="58">
        <f>+IF(ISERROR(VLOOKUP(M3922,'Resumen de precios LLTT'!$C$17:$G$3071,5,FALSE))=FALSE,VLOOKUP(M3922,'Resumen de precios LLTT'!$C$17:$G$3071,5,FALSE),VLOOKUP(M3922,SICODI!$G$3:$J$2404,4,FALSE))</f>
        <v>206.03</v>
      </c>
      <c r="P3922" s="16">
        <f t="shared" si="555"/>
        <v>0.77</v>
      </c>
      <c r="Q3922" s="78">
        <f t="shared" si="556"/>
        <v>364.67310000000003</v>
      </c>
      <c r="R3922" s="56">
        <v>0</v>
      </c>
      <c r="S3922" s="16">
        <f t="shared" si="557"/>
        <v>7.2000000000000008E-2</v>
      </c>
      <c r="T3922" s="79">
        <f t="shared" si="558"/>
        <v>2.1880386000000005</v>
      </c>
      <c r="U3922" s="80">
        <f t="shared" si="559"/>
        <v>0.2</v>
      </c>
      <c r="V3922" s="81">
        <f t="shared" si="560"/>
        <v>0.43760772000000014</v>
      </c>
      <c r="W3922" s="79">
        <f t="shared" si="561"/>
        <v>0.14725336301388503</v>
      </c>
      <c r="X3922" s="60">
        <f t="shared" ref="X3922:X3985" si="562">ROUND(W3922,1)</f>
        <v>0.1</v>
      </c>
      <c r="Y3922" s="56">
        <f>+'INFO ENEL'!R3910</f>
        <v>4</v>
      </c>
      <c r="Z3922" s="59">
        <f t="shared" si="554"/>
        <v>0.4</v>
      </c>
    </row>
    <row r="3923" spans="1:26" ht="15" customHeight="1" x14ac:dyDescent="0.25">
      <c r="A3923" s="55">
        <f>+'INFO ENEL'!A3911</f>
        <v>3906</v>
      </c>
      <c r="B3923" s="121" t="str">
        <f>+INDEX($B$8:$B$15,MATCH(L3923,$L$8:$L$15,0))</f>
        <v>MOD INV_2017</v>
      </c>
      <c r="C3923" s="56" t="str">
        <f>+'INFO ENEL'!B3911</f>
        <v>Callao</v>
      </c>
      <c r="D3923" s="56" t="str">
        <f>+'INFO ENEL'!D3911</f>
        <v>Ventanilla</v>
      </c>
      <c r="E3923" s="56" t="str">
        <f>+'INFO ENEL'!D3911</f>
        <v>Ventanilla</v>
      </c>
      <c r="F3923" s="50">
        <f>+'INFO ENEL'!E3911</f>
        <v>0</v>
      </c>
      <c r="G3923" s="56" t="str">
        <f>+'INFO ENEL'!L3911</f>
        <v>AT</v>
      </c>
      <c r="H3923" s="57">
        <f>+'INFO ENEL'!M3911</f>
        <v>160.90067379530933</v>
      </c>
      <c r="I3923" s="56">
        <f>+'INFO ENEL'!N3911</f>
        <v>19</v>
      </c>
      <c r="J3923" s="56" t="str">
        <f>+'INFO ENEL'!O3911</f>
        <v>Poste</v>
      </c>
      <c r="K3923" s="56" t="str">
        <f>+'INFO ENEL'!P3911</f>
        <v>Metálico</v>
      </c>
      <c r="L3923" s="56" t="str">
        <f>+'INFO ENEL'!Q3911</f>
        <v>PC19/1100</v>
      </c>
      <c r="M3923" s="55" t="str">
        <f>+IF(ISERROR(INDEX('Estructuras de Acero y Concreto'!$C$6:$C$577,MATCH(L3923,'Estructuras de Acero y Concreto'!$D$6:$D$577,0)))=FALSE,INDEX('Estructuras de Acero y Concreto'!$C$6:$C$577,MATCH(L3923,'Estructuras de Acero y Concreto'!$D$6:$D$577,0)),IF(ISERROR(INDEX('Estructuras de Madera'!$C$5:$C$122,MATCH(L3923,'Estructuras de Madera'!$D$5:$D$122,0)))=FALSE,INDEX('Estructuras de Madera'!$C$5:$C$122,MATCH(L3923,'Estructuras de Madera'!$D$5:$D$122,0)),INDEX(SICODI!$G$3:$G$2404,MATCH(L3923,SICODI!$G$3:$G$2404,0))))</f>
        <v>EC060COU0D0-300-S1</v>
      </c>
      <c r="N3923" s="121" t="str">
        <f>+IF(ISERROR(VLOOKUP(M3923,'Resumen de precios LLTT'!$C$17:$D$3071,2,FALSE))=FALSE,VLOOKUP(M3923,'Resumen de precios LLTT'!$C$17:$D$3071,2,FALSE),VLOOKUP(M3923,SICODI!$G$3:$J$2404,2,FALSE))</f>
        <v>1 Poste de concreto (19/1100) de suspensión (2°) Tipo SU2-19</v>
      </c>
      <c r="O3923" s="58">
        <f>+IF(ISERROR(VLOOKUP(M3923,'Resumen de precios LLTT'!$C$17:$G$3071,5,FALSE))=FALSE,VLOOKUP(M3923,'Resumen de precios LLTT'!$C$17:$G$3071,5,FALSE),VLOOKUP(M3923,SICODI!$G$3:$J$2404,4,FALSE))</f>
        <v>2375.702794279523</v>
      </c>
      <c r="P3923" s="16">
        <f t="shared" si="555"/>
        <v>0.84299999999999997</v>
      </c>
      <c r="Q3923" s="78">
        <f t="shared" si="556"/>
        <v>4378.4202498571613</v>
      </c>
      <c r="R3923" s="56">
        <v>0</v>
      </c>
      <c r="S3923" s="16">
        <f t="shared" si="557"/>
        <v>0.13400000000000001</v>
      </c>
      <c r="T3923" s="79">
        <f t="shared" si="558"/>
        <v>48.892359456738298</v>
      </c>
      <c r="U3923" s="80">
        <f t="shared" si="559"/>
        <v>0.183</v>
      </c>
      <c r="V3923" s="81">
        <f t="shared" si="560"/>
        <v>8.9473017805831088</v>
      </c>
      <c r="W3923" s="79">
        <f t="shared" si="561"/>
        <v>3.0107336248340961</v>
      </c>
      <c r="X3923" s="60">
        <f t="shared" si="562"/>
        <v>3</v>
      </c>
      <c r="Y3923" s="56">
        <f>+'INFO ENEL'!R3911</f>
        <v>1</v>
      </c>
      <c r="Z3923" s="59">
        <f t="shared" ref="Z3923:Z3986" si="563">X3923*Y3923</f>
        <v>3</v>
      </c>
    </row>
    <row r="3924" spans="1:26" ht="15" customHeight="1" x14ac:dyDescent="0.25">
      <c r="A3924" s="55">
        <f>+'INFO ENEL'!A3912</f>
        <v>3907</v>
      </c>
      <c r="B3924" s="121" t="str">
        <f>+INDEX($B$8:$B$15,MATCH(L3924,$L$8:$L$15,0))</f>
        <v>MOD INV_2017</v>
      </c>
      <c r="C3924" s="56" t="str">
        <f>+'INFO ENEL'!B3912</f>
        <v>Callao</v>
      </c>
      <c r="D3924" s="56" t="str">
        <f>+'INFO ENEL'!D3912</f>
        <v>Ventanilla</v>
      </c>
      <c r="E3924" s="56" t="str">
        <f>+'INFO ENEL'!D3912</f>
        <v>Ventanilla</v>
      </c>
      <c r="F3924" s="50">
        <f>+'INFO ENEL'!E3912</f>
        <v>0</v>
      </c>
      <c r="G3924" s="56" t="str">
        <f>+'INFO ENEL'!L3912</f>
        <v>AT</v>
      </c>
      <c r="H3924" s="57">
        <f>+'INFO ENEL'!M3912</f>
        <v>109.22455222940532</v>
      </c>
      <c r="I3924" s="56">
        <f>+'INFO ENEL'!N3912</f>
        <v>19</v>
      </c>
      <c r="J3924" s="56" t="str">
        <f>+'INFO ENEL'!O3912</f>
        <v>Poste</v>
      </c>
      <c r="K3924" s="56" t="str">
        <f>+'INFO ENEL'!P3912</f>
        <v>Metálico</v>
      </c>
      <c r="L3924" s="56" t="str">
        <f>+'INFO ENEL'!Q3912</f>
        <v>PC19/1100</v>
      </c>
      <c r="M3924" s="55" t="str">
        <f>+IF(ISERROR(INDEX('Estructuras de Acero y Concreto'!$C$6:$C$577,MATCH(L3924,'Estructuras de Acero y Concreto'!$D$6:$D$577,0)))=FALSE,INDEX('Estructuras de Acero y Concreto'!$C$6:$C$577,MATCH(L3924,'Estructuras de Acero y Concreto'!$D$6:$D$577,0)),IF(ISERROR(INDEX('Estructuras de Madera'!$C$5:$C$122,MATCH(L3924,'Estructuras de Madera'!$D$5:$D$122,0)))=FALSE,INDEX('Estructuras de Madera'!$C$5:$C$122,MATCH(L3924,'Estructuras de Madera'!$D$5:$D$122,0)),INDEX(SICODI!$G$3:$G$2404,MATCH(L3924,SICODI!$G$3:$G$2404,0))))</f>
        <v>EC060COU0D0-300-S1</v>
      </c>
      <c r="N3924" s="121" t="str">
        <f>+IF(ISERROR(VLOOKUP(M3924,'Resumen de precios LLTT'!$C$17:$D$3071,2,FALSE))=FALSE,VLOOKUP(M3924,'Resumen de precios LLTT'!$C$17:$D$3071,2,FALSE),VLOOKUP(M3924,SICODI!$G$3:$J$2404,2,FALSE))</f>
        <v>1 Poste de concreto (19/1100) de suspensión (2°) Tipo SU2-19</v>
      </c>
      <c r="O3924" s="58">
        <f>+IF(ISERROR(VLOOKUP(M3924,'Resumen de precios LLTT'!$C$17:$G$3071,5,FALSE))=FALSE,VLOOKUP(M3924,'Resumen de precios LLTT'!$C$17:$G$3071,5,FALSE),VLOOKUP(M3924,SICODI!$G$3:$J$2404,4,FALSE))</f>
        <v>2375.702794279523</v>
      </c>
      <c r="P3924" s="16">
        <f t="shared" si="555"/>
        <v>0.84299999999999997</v>
      </c>
      <c r="Q3924" s="78">
        <f t="shared" si="556"/>
        <v>4378.4202498571613</v>
      </c>
      <c r="R3924" s="56">
        <v>0</v>
      </c>
      <c r="S3924" s="16">
        <f t="shared" si="557"/>
        <v>0.13400000000000001</v>
      </c>
      <c r="T3924" s="79">
        <f t="shared" si="558"/>
        <v>48.892359456738298</v>
      </c>
      <c r="U3924" s="80">
        <f t="shared" si="559"/>
        <v>0.183</v>
      </c>
      <c r="V3924" s="81">
        <f t="shared" si="560"/>
        <v>8.9473017805831088</v>
      </c>
      <c r="W3924" s="79">
        <f t="shared" si="561"/>
        <v>3.0107336248340961</v>
      </c>
      <c r="X3924" s="60">
        <f t="shared" si="562"/>
        <v>3</v>
      </c>
      <c r="Y3924" s="56">
        <f>+'INFO ENEL'!R3912</f>
        <v>1</v>
      </c>
      <c r="Z3924" s="59">
        <f t="shared" si="563"/>
        <v>3</v>
      </c>
    </row>
    <row r="3925" spans="1:26" ht="15" customHeight="1" x14ac:dyDescent="0.25">
      <c r="A3925" s="55">
        <f>+'INFO ENEL'!A3913</f>
        <v>3908</v>
      </c>
      <c r="B3925" s="121" t="str">
        <f>+INDEX($B$8:$B$15,MATCH(L3925,$L$8:$L$15,0))</f>
        <v>MOD INV_2017</v>
      </c>
      <c r="C3925" s="56" t="str">
        <f>+'INFO ENEL'!B3913</f>
        <v>Callao</v>
      </c>
      <c r="D3925" s="56" t="str">
        <f>+'INFO ENEL'!D3913</f>
        <v>Ventanilla</v>
      </c>
      <c r="E3925" s="56" t="str">
        <f>+'INFO ENEL'!D3913</f>
        <v>Ventanilla</v>
      </c>
      <c r="F3925" s="50">
        <f>+'INFO ENEL'!E3913</f>
        <v>0</v>
      </c>
      <c r="G3925" s="56" t="str">
        <f>+'INFO ENEL'!L3913</f>
        <v>AT</v>
      </c>
      <c r="H3925" s="57">
        <f>+'INFO ENEL'!M3913</f>
        <v>99.33</v>
      </c>
      <c r="I3925" s="56">
        <f>+'INFO ENEL'!N3913</f>
        <v>19</v>
      </c>
      <c r="J3925" s="56" t="str">
        <f>+'INFO ENEL'!O3913</f>
        <v>Poste</v>
      </c>
      <c r="K3925" s="56" t="str">
        <f>+'INFO ENEL'!P3913</f>
        <v>Metálico</v>
      </c>
      <c r="L3925" s="56" t="str">
        <f>+'INFO ENEL'!Q3913</f>
        <v>PC19/1100</v>
      </c>
      <c r="M3925" s="55" t="str">
        <f>+IF(ISERROR(INDEX('Estructuras de Acero y Concreto'!$C$6:$C$577,MATCH(L3925,'Estructuras de Acero y Concreto'!$D$6:$D$577,0)))=FALSE,INDEX('Estructuras de Acero y Concreto'!$C$6:$C$577,MATCH(L3925,'Estructuras de Acero y Concreto'!$D$6:$D$577,0)),IF(ISERROR(INDEX('Estructuras de Madera'!$C$5:$C$122,MATCH(L3925,'Estructuras de Madera'!$D$5:$D$122,0)))=FALSE,INDEX('Estructuras de Madera'!$C$5:$C$122,MATCH(L3925,'Estructuras de Madera'!$D$5:$D$122,0)),INDEX(SICODI!$G$3:$G$2404,MATCH(L3925,SICODI!$G$3:$G$2404,0))))</f>
        <v>EC060COU0D0-300-S1</v>
      </c>
      <c r="N3925" s="121" t="str">
        <f>+IF(ISERROR(VLOOKUP(M3925,'Resumen de precios LLTT'!$C$17:$D$3071,2,FALSE))=FALSE,VLOOKUP(M3925,'Resumen de precios LLTT'!$C$17:$D$3071,2,FALSE),VLOOKUP(M3925,SICODI!$G$3:$J$2404,2,FALSE))</f>
        <v>1 Poste de concreto (19/1100) de suspensión (2°) Tipo SU2-19</v>
      </c>
      <c r="O3925" s="58">
        <f>+IF(ISERROR(VLOOKUP(M3925,'Resumen de precios LLTT'!$C$17:$G$3071,5,FALSE))=FALSE,VLOOKUP(M3925,'Resumen de precios LLTT'!$C$17:$G$3071,5,FALSE),VLOOKUP(M3925,SICODI!$G$3:$J$2404,4,FALSE))</f>
        <v>2375.702794279523</v>
      </c>
      <c r="P3925" s="16">
        <f t="shared" si="555"/>
        <v>0.84299999999999997</v>
      </c>
      <c r="Q3925" s="78">
        <f t="shared" si="556"/>
        <v>4378.4202498571613</v>
      </c>
      <c r="R3925" s="56">
        <v>0</v>
      </c>
      <c r="S3925" s="16">
        <f t="shared" si="557"/>
        <v>0.13400000000000001</v>
      </c>
      <c r="T3925" s="79">
        <f t="shared" si="558"/>
        <v>48.892359456738298</v>
      </c>
      <c r="U3925" s="80">
        <f t="shared" si="559"/>
        <v>0.183</v>
      </c>
      <c r="V3925" s="81">
        <f t="shared" si="560"/>
        <v>8.9473017805831088</v>
      </c>
      <c r="W3925" s="79">
        <f t="shared" si="561"/>
        <v>3.0107336248340961</v>
      </c>
      <c r="X3925" s="60">
        <f t="shared" si="562"/>
        <v>3</v>
      </c>
      <c r="Y3925" s="56">
        <f>+'INFO ENEL'!R3913</f>
        <v>1</v>
      </c>
      <c r="Z3925" s="59">
        <f t="shared" si="563"/>
        <v>3</v>
      </c>
    </row>
    <row r="3926" spans="1:26" ht="15" customHeight="1" x14ac:dyDescent="0.25">
      <c r="A3926" s="55">
        <f>+'INFO ENEL'!A3914</f>
        <v>3909</v>
      </c>
      <c r="B3926" s="121" t="str">
        <f>+INDEX($B$8:$B$15,MATCH(L3926,$L$8:$L$15,0))</f>
        <v>MOD INV_2017</v>
      </c>
      <c r="C3926" s="56" t="str">
        <f>+'INFO ENEL'!B3914</f>
        <v>Callao</v>
      </c>
      <c r="D3926" s="56" t="str">
        <f>+'INFO ENEL'!D3914</f>
        <v>Ventanilla</v>
      </c>
      <c r="E3926" s="56" t="str">
        <f>+'INFO ENEL'!D3914</f>
        <v>Ventanilla</v>
      </c>
      <c r="F3926" s="50">
        <f>+'INFO ENEL'!E3914</f>
        <v>0</v>
      </c>
      <c r="G3926" s="56" t="str">
        <f>+'INFO ENEL'!L3914</f>
        <v>AT</v>
      </c>
      <c r="H3926" s="57">
        <f>+'INFO ENEL'!M3914</f>
        <v>154.33000000000001</v>
      </c>
      <c r="I3926" s="56">
        <f>+'INFO ENEL'!N3914</f>
        <v>19</v>
      </c>
      <c r="J3926" s="56" t="str">
        <f>+'INFO ENEL'!O3914</f>
        <v>Poste</v>
      </c>
      <c r="K3926" s="56" t="str">
        <f>+'INFO ENEL'!P3914</f>
        <v>Metálico</v>
      </c>
      <c r="L3926" s="56" t="str">
        <f>+'INFO ENEL'!Q3914</f>
        <v>PC19/1100</v>
      </c>
      <c r="M3926" s="55" t="str">
        <f>+IF(ISERROR(INDEX('Estructuras de Acero y Concreto'!$C$6:$C$577,MATCH(L3926,'Estructuras de Acero y Concreto'!$D$6:$D$577,0)))=FALSE,INDEX('Estructuras de Acero y Concreto'!$C$6:$C$577,MATCH(L3926,'Estructuras de Acero y Concreto'!$D$6:$D$577,0)),IF(ISERROR(INDEX('Estructuras de Madera'!$C$5:$C$122,MATCH(L3926,'Estructuras de Madera'!$D$5:$D$122,0)))=FALSE,INDEX('Estructuras de Madera'!$C$5:$C$122,MATCH(L3926,'Estructuras de Madera'!$D$5:$D$122,0)),INDEX(SICODI!$G$3:$G$2404,MATCH(L3926,SICODI!$G$3:$G$2404,0))))</f>
        <v>EC060COU0D0-300-S1</v>
      </c>
      <c r="N3926" s="121" t="str">
        <f>+IF(ISERROR(VLOOKUP(M3926,'Resumen de precios LLTT'!$C$17:$D$3071,2,FALSE))=FALSE,VLOOKUP(M3926,'Resumen de precios LLTT'!$C$17:$D$3071,2,FALSE),VLOOKUP(M3926,SICODI!$G$3:$J$2404,2,FALSE))</f>
        <v>1 Poste de concreto (19/1100) de suspensión (2°) Tipo SU2-19</v>
      </c>
      <c r="O3926" s="58">
        <f>+IF(ISERROR(VLOOKUP(M3926,'Resumen de precios LLTT'!$C$17:$G$3071,5,FALSE))=FALSE,VLOOKUP(M3926,'Resumen de precios LLTT'!$C$17:$G$3071,5,FALSE),VLOOKUP(M3926,SICODI!$G$3:$J$2404,4,FALSE))</f>
        <v>2375.702794279523</v>
      </c>
      <c r="P3926" s="16">
        <f t="shared" si="555"/>
        <v>0.84299999999999997</v>
      </c>
      <c r="Q3926" s="78">
        <f t="shared" si="556"/>
        <v>4378.4202498571613</v>
      </c>
      <c r="R3926" s="56">
        <v>0</v>
      </c>
      <c r="S3926" s="16">
        <f t="shared" si="557"/>
        <v>0.13400000000000001</v>
      </c>
      <c r="T3926" s="79">
        <f t="shared" si="558"/>
        <v>48.892359456738298</v>
      </c>
      <c r="U3926" s="80">
        <f t="shared" si="559"/>
        <v>0.183</v>
      </c>
      <c r="V3926" s="81">
        <f t="shared" si="560"/>
        <v>8.9473017805831088</v>
      </c>
      <c r="W3926" s="79">
        <f t="shared" si="561"/>
        <v>3.0107336248340961</v>
      </c>
      <c r="X3926" s="60">
        <f t="shared" si="562"/>
        <v>3</v>
      </c>
      <c r="Y3926" s="56">
        <f>+'INFO ENEL'!R3914</f>
        <v>1</v>
      </c>
      <c r="Z3926" s="59">
        <f t="shared" si="563"/>
        <v>3</v>
      </c>
    </row>
    <row r="3927" spans="1:26" ht="15" customHeight="1" x14ac:dyDescent="0.25">
      <c r="A3927" s="55">
        <f>+'INFO ENEL'!A3915</f>
        <v>3910</v>
      </c>
      <c r="B3927" s="121" t="str">
        <f>+INDEX($B$8:$B$15,MATCH(L3927,$L$8:$L$15,0))</f>
        <v>MOD INV_2017</v>
      </c>
      <c r="C3927" s="56" t="str">
        <f>+'INFO ENEL'!B3915</f>
        <v>Callao</v>
      </c>
      <c r="D3927" s="56" t="str">
        <f>+'INFO ENEL'!D3915</f>
        <v>Ventanilla</v>
      </c>
      <c r="E3927" s="56" t="str">
        <f>+'INFO ENEL'!D3915</f>
        <v>Ventanilla</v>
      </c>
      <c r="F3927" s="50">
        <f>+'INFO ENEL'!E3915</f>
        <v>0</v>
      </c>
      <c r="G3927" s="56" t="str">
        <f>+'INFO ENEL'!L3915</f>
        <v>AT</v>
      </c>
      <c r="H3927" s="57">
        <f>+'INFO ENEL'!M3915</f>
        <v>124.2577320899027</v>
      </c>
      <c r="I3927" s="56">
        <f>+'INFO ENEL'!N3915</f>
        <v>18</v>
      </c>
      <c r="J3927" s="56" t="str">
        <f>+'INFO ENEL'!O3915</f>
        <v>Poste</v>
      </c>
      <c r="K3927" s="56" t="str">
        <f>+'INFO ENEL'!P3915</f>
        <v>Madera</v>
      </c>
      <c r="L3927" s="56" t="str">
        <f>+'INFO ENEL'!Q3915</f>
        <v>PM60C1</v>
      </c>
      <c r="M3927" s="55" t="str">
        <f>+IF(ISERROR(INDEX('Estructuras de Acero y Concreto'!$C$6:$C$577,MATCH(L3927,'Estructuras de Acero y Concreto'!$D$6:$D$577,0)))=FALSE,INDEX('Estructuras de Acero y Concreto'!$C$6:$C$577,MATCH(L3927,'Estructuras de Acero y Concreto'!$D$6:$D$577,0)),IF(ISERROR(INDEX('Estructuras de Madera'!$C$5:$C$122,MATCH(L3927,'Estructuras de Madera'!$D$5:$D$122,0)))=FALSE,INDEX('Estructuras de Madera'!$C$5:$C$122,MATCH(L3927,'Estructuras de Madera'!$D$5:$D$122,0)),INDEX(SICODI!$G$3:$G$2404,MATCH(L3927,SICODI!$G$3:$G$2404,0))))</f>
        <v>EMSU1P60C1</v>
      </c>
      <c r="N3927" s="121" t="str">
        <f>+IF(ISERROR(VLOOKUP(M3927,'Resumen de precios LLTT'!$C$17:$D$3071,2,FALSE))=FALSE,VLOOKUP(M3927,'Resumen de precios LLTT'!$C$17:$D$3071,2,FALSE),VLOOKUP(M3927,SICODI!$G$3:$J$2404,2,FALSE))</f>
        <v>Estructura de  Suspensión compuesto por 1 postes de madera tratada 60' Clase 1</v>
      </c>
      <c r="O3927" s="58">
        <f>+IF(ISERROR(VLOOKUP(M3927,'Resumen de precios LLTT'!$C$17:$G$3071,5,FALSE))=FALSE,VLOOKUP(M3927,'Resumen de precios LLTT'!$C$17:$G$3071,5,FALSE),VLOOKUP(M3927,SICODI!$G$3:$J$2404,4,FALSE))</f>
        <v>2141.5628345688324</v>
      </c>
      <c r="P3927" s="16">
        <f t="shared" si="555"/>
        <v>0.84299999999999997</v>
      </c>
      <c r="Q3927" s="78">
        <f t="shared" si="556"/>
        <v>3946.9003041103579</v>
      </c>
      <c r="R3927" s="56">
        <v>0</v>
      </c>
      <c r="S3927" s="16">
        <f t="shared" si="557"/>
        <v>0.13400000000000001</v>
      </c>
      <c r="T3927" s="79">
        <f t="shared" si="558"/>
        <v>44.073720062565663</v>
      </c>
      <c r="U3927" s="80">
        <f t="shared" si="559"/>
        <v>0.183</v>
      </c>
      <c r="V3927" s="81">
        <f t="shared" si="560"/>
        <v>8.0654907714495163</v>
      </c>
      <c r="W3927" s="79">
        <f t="shared" si="561"/>
        <v>2.7140075144318634</v>
      </c>
      <c r="X3927" s="60">
        <f t="shared" si="562"/>
        <v>2.7</v>
      </c>
      <c r="Y3927" s="56">
        <f>+'INFO ENEL'!R3915</f>
        <v>1</v>
      </c>
      <c r="Z3927" s="59">
        <f t="shared" si="563"/>
        <v>2.7</v>
      </c>
    </row>
    <row r="3928" spans="1:26" ht="15" customHeight="1" x14ac:dyDescent="0.25">
      <c r="A3928" s="55">
        <f>+'INFO ENEL'!A3916</f>
        <v>3911</v>
      </c>
      <c r="B3928" s="121" t="str">
        <f>+INDEX($B$8:$B$15,MATCH(L3928,$L$8:$L$15,0))</f>
        <v>MOD INV_2017</v>
      </c>
      <c r="C3928" s="56" t="str">
        <f>+'INFO ENEL'!B3916</f>
        <v>Callao</v>
      </c>
      <c r="D3928" s="56" t="str">
        <f>+'INFO ENEL'!D3916</f>
        <v>Ventanilla</v>
      </c>
      <c r="E3928" s="56" t="str">
        <f>+'INFO ENEL'!D3916</f>
        <v>Ventanilla</v>
      </c>
      <c r="F3928" s="50">
        <f>+'INFO ENEL'!E3916</f>
        <v>0</v>
      </c>
      <c r="G3928" s="56" t="str">
        <f>+'INFO ENEL'!L3916</f>
        <v>AT</v>
      </c>
      <c r="H3928" s="57">
        <f>+'INFO ENEL'!M3916</f>
        <v>129.84</v>
      </c>
      <c r="I3928" s="56">
        <f>+'INFO ENEL'!N3916</f>
        <v>18</v>
      </c>
      <c r="J3928" s="56" t="str">
        <f>+'INFO ENEL'!O3916</f>
        <v>Poste</v>
      </c>
      <c r="K3928" s="56" t="str">
        <f>+'INFO ENEL'!P3916</f>
        <v>Madera</v>
      </c>
      <c r="L3928" s="56" t="str">
        <f>+'INFO ENEL'!Q3916</f>
        <v>PM60C1</v>
      </c>
      <c r="M3928" s="55" t="str">
        <f>+IF(ISERROR(INDEX('Estructuras de Acero y Concreto'!$C$6:$C$577,MATCH(L3928,'Estructuras de Acero y Concreto'!$D$6:$D$577,0)))=FALSE,INDEX('Estructuras de Acero y Concreto'!$C$6:$C$577,MATCH(L3928,'Estructuras de Acero y Concreto'!$D$6:$D$577,0)),IF(ISERROR(INDEX('Estructuras de Madera'!$C$5:$C$122,MATCH(L3928,'Estructuras de Madera'!$D$5:$D$122,0)))=FALSE,INDEX('Estructuras de Madera'!$C$5:$C$122,MATCH(L3928,'Estructuras de Madera'!$D$5:$D$122,0)),INDEX(SICODI!$G$3:$G$2404,MATCH(L3928,SICODI!$G$3:$G$2404,0))))</f>
        <v>EMSU1P60C1</v>
      </c>
      <c r="N3928" s="121" t="str">
        <f>+IF(ISERROR(VLOOKUP(M3928,'Resumen de precios LLTT'!$C$17:$D$3071,2,FALSE))=FALSE,VLOOKUP(M3928,'Resumen de precios LLTT'!$C$17:$D$3071,2,FALSE),VLOOKUP(M3928,SICODI!$G$3:$J$2404,2,FALSE))</f>
        <v>Estructura de  Suspensión compuesto por 1 postes de madera tratada 60' Clase 1</v>
      </c>
      <c r="O3928" s="58">
        <f>+IF(ISERROR(VLOOKUP(M3928,'Resumen de precios LLTT'!$C$17:$G$3071,5,FALSE))=FALSE,VLOOKUP(M3928,'Resumen de precios LLTT'!$C$17:$G$3071,5,FALSE),VLOOKUP(M3928,SICODI!$G$3:$J$2404,4,FALSE))</f>
        <v>2141.5628345688324</v>
      </c>
      <c r="P3928" s="16">
        <f t="shared" si="555"/>
        <v>0.84299999999999997</v>
      </c>
      <c r="Q3928" s="78">
        <f t="shared" si="556"/>
        <v>3946.9003041103579</v>
      </c>
      <c r="R3928" s="56">
        <v>0</v>
      </c>
      <c r="S3928" s="16">
        <f t="shared" si="557"/>
        <v>0.13400000000000001</v>
      </c>
      <c r="T3928" s="79">
        <f t="shared" si="558"/>
        <v>44.073720062565663</v>
      </c>
      <c r="U3928" s="80">
        <f t="shared" si="559"/>
        <v>0.183</v>
      </c>
      <c r="V3928" s="81">
        <f t="shared" si="560"/>
        <v>8.0654907714495163</v>
      </c>
      <c r="W3928" s="79">
        <f t="shared" si="561"/>
        <v>2.7140075144318634</v>
      </c>
      <c r="X3928" s="60">
        <f t="shared" si="562"/>
        <v>2.7</v>
      </c>
      <c r="Y3928" s="56">
        <f>+'INFO ENEL'!R3916</f>
        <v>1</v>
      </c>
      <c r="Z3928" s="59">
        <f t="shared" si="563"/>
        <v>2.7</v>
      </c>
    </row>
    <row r="3929" spans="1:26" ht="15" customHeight="1" x14ac:dyDescent="0.25">
      <c r="A3929" s="55">
        <f>+'INFO ENEL'!A3917</f>
        <v>3912</v>
      </c>
      <c r="B3929" s="121" t="str">
        <f>+INDEX($B$8:$B$15,MATCH(L3929,$L$8:$L$15,0))</f>
        <v>MOD INV_2017</v>
      </c>
      <c r="C3929" s="56" t="str">
        <f>+'INFO ENEL'!B3917</f>
        <v>Callao</v>
      </c>
      <c r="D3929" s="56" t="str">
        <f>+'INFO ENEL'!D3917</f>
        <v>Ventanilla</v>
      </c>
      <c r="E3929" s="56" t="str">
        <f>+'INFO ENEL'!D3917</f>
        <v>Ventanilla</v>
      </c>
      <c r="F3929" s="50">
        <f>+'INFO ENEL'!E3917</f>
        <v>0</v>
      </c>
      <c r="G3929" s="56" t="str">
        <f>+'INFO ENEL'!L3917</f>
        <v>AT</v>
      </c>
      <c r="H3929" s="57">
        <f>+'INFO ENEL'!M3917</f>
        <v>145.35</v>
      </c>
      <c r="I3929" s="56">
        <f>+'INFO ENEL'!N3917</f>
        <v>18</v>
      </c>
      <c r="J3929" s="56" t="str">
        <f>+'INFO ENEL'!O3917</f>
        <v>Poste</v>
      </c>
      <c r="K3929" s="56" t="str">
        <f>+'INFO ENEL'!P3917</f>
        <v>Madera</v>
      </c>
      <c r="L3929" s="56" t="str">
        <f>+'INFO ENEL'!Q3917</f>
        <v>PM60C1</v>
      </c>
      <c r="M3929" s="55" t="str">
        <f>+IF(ISERROR(INDEX('Estructuras de Acero y Concreto'!$C$6:$C$577,MATCH(L3929,'Estructuras de Acero y Concreto'!$D$6:$D$577,0)))=FALSE,INDEX('Estructuras de Acero y Concreto'!$C$6:$C$577,MATCH(L3929,'Estructuras de Acero y Concreto'!$D$6:$D$577,0)),IF(ISERROR(INDEX('Estructuras de Madera'!$C$5:$C$122,MATCH(L3929,'Estructuras de Madera'!$D$5:$D$122,0)))=FALSE,INDEX('Estructuras de Madera'!$C$5:$C$122,MATCH(L3929,'Estructuras de Madera'!$D$5:$D$122,0)),INDEX(SICODI!$G$3:$G$2404,MATCH(L3929,SICODI!$G$3:$G$2404,0))))</f>
        <v>EMSU1P60C1</v>
      </c>
      <c r="N3929" s="121" t="str">
        <f>+IF(ISERROR(VLOOKUP(M3929,'Resumen de precios LLTT'!$C$17:$D$3071,2,FALSE))=FALSE,VLOOKUP(M3929,'Resumen de precios LLTT'!$C$17:$D$3071,2,FALSE),VLOOKUP(M3929,SICODI!$G$3:$J$2404,2,FALSE))</f>
        <v>Estructura de  Suspensión compuesto por 1 postes de madera tratada 60' Clase 1</v>
      </c>
      <c r="O3929" s="58">
        <f>+IF(ISERROR(VLOOKUP(M3929,'Resumen de precios LLTT'!$C$17:$G$3071,5,FALSE))=FALSE,VLOOKUP(M3929,'Resumen de precios LLTT'!$C$17:$G$3071,5,FALSE),VLOOKUP(M3929,SICODI!$G$3:$J$2404,4,FALSE))</f>
        <v>2141.5628345688324</v>
      </c>
      <c r="P3929" s="16">
        <f t="shared" si="555"/>
        <v>0.84299999999999997</v>
      </c>
      <c r="Q3929" s="78">
        <f t="shared" si="556"/>
        <v>3946.9003041103579</v>
      </c>
      <c r="R3929" s="56">
        <v>0</v>
      </c>
      <c r="S3929" s="16">
        <f t="shared" si="557"/>
        <v>0.13400000000000001</v>
      </c>
      <c r="T3929" s="79">
        <f t="shared" si="558"/>
        <v>44.073720062565663</v>
      </c>
      <c r="U3929" s="80">
        <f t="shared" si="559"/>
        <v>0.183</v>
      </c>
      <c r="V3929" s="81">
        <f t="shared" si="560"/>
        <v>8.0654907714495163</v>
      </c>
      <c r="W3929" s="79">
        <f t="shared" si="561"/>
        <v>2.7140075144318634</v>
      </c>
      <c r="X3929" s="60">
        <f t="shared" si="562"/>
        <v>2.7</v>
      </c>
      <c r="Y3929" s="56">
        <f>+'INFO ENEL'!R3917</f>
        <v>1</v>
      </c>
      <c r="Z3929" s="59">
        <f t="shared" si="563"/>
        <v>2.7</v>
      </c>
    </row>
    <row r="3930" spans="1:26" ht="15" customHeight="1" x14ac:dyDescent="0.25">
      <c r="A3930" s="55">
        <f>+'INFO ENEL'!A3918</f>
        <v>3913</v>
      </c>
      <c r="B3930" s="121" t="str">
        <f>+INDEX($B$8:$B$15,MATCH(L3930,$L$8:$L$15,0))</f>
        <v>MOD INV_2017</v>
      </c>
      <c r="C3930" s="56" t="str">
        <f>+'INFO ENEL'!B3918</f>
        <v>Callao</v>
      </c>
      <c r="D3930" s="56" t="str">
        <f>+'INFO ENEL'!D3918</f>
        <v>Ventanilla</v>
      </c>
      <c r="E3930" s="56" t="str">
        <f>+'INFO ENEL'!D3918</f>
        <v>Ventanilla</v>
      </c>
      <c r="F3930" s="50">
        <f>+'INFO ENEL'!E3918</f>
        <v>0</v>
      </c>
      <c r="G3930" s="56" t="str">
        <f>+'INFO ENEL'!L3918</f>
        <v>AT</v>
      </c>
      <c r="H3930" s="57">
        <f>+'INFO ENEL'!M3918</f>
        <v>145.41669400811151</v>
      </c>
      <c r="I3930" s="56">
        <f>+'INFO ENEL'!N3918</f>
        <v>18</v>
      </c>
      <c r="J3930" s="56" t="str">
        <f>+'INFO ENEL'!O3918</f>
        <v>Poste</v>
      </c>
      <c r="K3930" s="56" t="str">
        <f>+'INFO ENEL'!P3918</f>
        <v>Madera</v>
      </c>
      <c r="L3930" s="56" t="str">
        <f>+'INFO ENEL'!Q3918</f>
        <v>PM60C1</v>
      </c>
      <c r="M3930" s="55" t="str">
        <f>+IF(ISERROR(INDEX('Estructuras de Acero y Concreto'!$C$6:$C$577,MATCH(L3930,'Estructuras de Acero y Concreto'!$D$6:$D$577,0)))=FALSE,INDEX('Estructuras de Acero y Concreto'!$C$6:$C$577,MATCH(L3930,'Estructuras de Acero y Concreto'!$D$6:$D$577,0)),IF(ISERROR(INDEX('Estructuras de Madera'!$C$5:$C$122,MATCH(L3930,'Estructuras de Madera'!$D$5:$D$122,0)))=FALSE,INDEX('Estructuras de Madera'!$C$5:$C$122,MATCH(L3930,'Estructuras de Madera'!$D$5:$D$122,0)),INDEX(SICODI!$G$3:$G$2404,MATCH(L3930,SICODI!$G$3:$G$2404,0))))</f>
        <v>EMSU1P60C1</v>
      </c>
      <c r="N3930" s="121" t="str">
        <f>+IF(ISERROR(VLOOKUP(M3930,'Resumen de precios LLTT'!$C$17:$D$3071,2,FALSE))=FALSE,VLOOKUP(M3930,'Resumen de precios LLTT'!$C$17:$D$3071,2,FALSE),VLOOKUP(M3930,SICODI!$G$3:$J$2404,2,FALSE))</f>
        <v>Estructura de  Suspensión compuesto por 1 postes de madera tratada 60' Clase 1</v>
      </c>
      <c r="O3930" s="58">
        <f>+IF(ISERROR(VLOOKUP(M3930,'Resumen de precios LLTT'!$C$17:$G$3071,5,FALSE))=FALSE,VLOOKUP(M3930,'Resumen de precios LLTT'!$C$17:$G$3071,5,FALSE),VLOOKUP(M3930,SICODI!$G$3:$J$2404,4,FALSE))</f>
        <v>2141.5628345688324</v>
      </c>
      <c r="P3930" s="16">
        <f t="shared" si="555"/>
        <v>0.84299999999999997</v>
      </c>
      <c r="Q3930" s="78">
        <f t="shared" si="556"/>
        <v>3946.9003041103579</v>
      </c>
      <c r="R3930" s="56">
        <v>0</v>
      </c>
      <c r="S3930" s="16">
        <f t="shared" si="557"/>
        <v>0.13400000000000001</v>
      </c>
      <c r="T3930" s="79">
        <f t="shared" si="558"/>
        <v>44.073720062565663</v>
      </c>
      <c r="U3930" s="80">
        <f t="shared" si="559"/>
        <v>0.183</v>
      </c>
      <c r="V3930" s="81">
        <f t="shared" si="560"/>
        <v>8.0654907714495163</v>
      </c>
      <c r="W3930" s="79">
        <f t="shared" si="561"/>
        <v>2.7140075144318634</v>
      </c>
      <c r="X3930" s="60">
        <f t="shared" si="562"/>
        <v>2.7</v>
      </c>
      <c r="Y3930" s="56">
        <f>+'INFO ENEL'!R3918</f>
        <v>1</v>
      </c>
      <c r="Z3930" s="59">
        <f t="shared" si="563"/>
        <v>2.7</v>
      </c>
    </row>
    <row r="3931" spans="1:26" ht="15" customHeight="1" x14ac:dyDescent="0.25">
      <c r="A3931" s="55">
        <f>+'INFO ENEL'!A3919</f>
        <v>3914</v>
      </c>
      <c r="B3931" s="121" t="str">
        <f>+INDEX($B$8:$B$15,MATCH(L3931,$L$8:$L$15,0))</f>
        <v>MOD INV_2017</v>
      </c>
      <c r="C3931" s="56" t="str">
        <f>+'INFO ENEL'!B3919</f>
        <v>Callao</v>
      </c>
      <c r="D3931" s="56" t="str">
        <f>+'INFO ENEL'!D3919</f>
        <v>Ventanilla</v>
      </c>
      <c r="E3931" s="56" t="str">
        <f>+'INFO ENEL'!D3919</f>
        <v>Ventanilla</v>
      </c>
      <c r="F3931" s="50">
        <f>+'INFO ENEL'!E3919</f>
        <v>0</v>
      </c>
      <c r="G3931" s="56" t="str">
        <f>+'INFO ENEL'!L3919</f>
        <v>AT</v>
      </c>
      <c r="H3931" s="57">
        <f>+'INFO ENEL'!M3919</f>
        <v>146.1677725898065</v>
      </c>
      <c r="I3931" s="56">
        <f>+'INFO ENEL'!N3919</f>
        <v>18</v>
      </c>
      <c r="J3931" s="56" t="str">
        <f>+'INFO ENEL'!O3919</f>
        <v>Poste</v>
      </c>
      <c r="K3931" s="56" t="str">
        <f>+'INFO ENEL'!P3919</f>
        <v>Madera</v>
      </c>
      <c r="L3931" s="56" t="str">
        <f>+'INFO ENEL'!Q3919</f>
        <v>PM60C1</v>
      </c>
      <c r="M3931" s="55" t="str">
        <f>+IF(ISERROR(INDEX('Estructuras de Acero y Concreto'!$C$6:$C$577,MATCH(L3931,'Estructuras de Acero y Concreto'!$D$6:$D$577,0)))=FALSE,INDEX('Estructuras de Acero y Concreto'!$C$6:$C$577,MATCH(L3931,'Estructuras de Acero y Concreto'!$D$6:$D$577,0)),IF(ISERROR(INDEX('Estructuras de Madera'!$C$5:$C$122,MATCH(L3931,'Estructuras de Madera'!$D$5:$D$122,0)))=FALSE,INDEX('Estructuras de Madera'!$C$5:$C$122,MATCH(L3931,'Estructuras de Madera'!$D$5:$D$122,0)),INDEX(SICODI!$G$3:$G$2404,MATCH(L3931,SICODI!$G$3:$G$2404,0))))</f>
        <v>EMSU1P60C1</v>
      </c>
      <c r="N3931" s="121" t="str">
        <f>+IF(ISERROR(VLOOKUP(M3931,'Resumen de precios LLTT'!$C$17:$D$3071,2,FALSE))=FALSE,VLOOKUP(M3931,'Resumen de precios LLTT'!$C$17:$D$3071,2,FALSE),VLOOKUP(M3931,SICODI!$G$3:$J$2404,2,FALSE))</f>
        <v>Estructura de  Suspensión compuesto por 1 postes de madera tratada 60' Clase 1</v>
      </c>
      <c r="O3931" s="58">
        <f>+IF(ISERROR(VLOOKUP(M3931,'Resumen de precios LLTT'!$C$17:$G$3071,5,FALSE))=FALSE,VLOOKUP(M3931,'Resumen de precios LLTT'!$C$17:$G$3071,5,FALSE),VLOOKUP(M3931,SICODI!$G$3:$J$2404,4,FALSE))</f>
        <v>2141.5628345688324</v>
      </c>
      <c r="P3931" s="16">
        <f t="shared" si="555"/>
        <v>0.84299999999999997</v>
      </c>
      <c r="Q3931" s="78">
        <f t="shared" si="556"/>
        <v>3946.9003041103579</v>
      </c>
      <c r="R3931" s="56">
        <v>0</v>
      </c>
      <c r="S3931" s="16">
        <f t="shared" si="557"/>
        <v>0.13400000000000001</v>
      </c>
      <c r="T3931" s="79">
        <f t="shared" si="558"/>
        <v>44.073720062565663</v>
      </c>
      <c r="U3931" s="80">
        <f t="shared" si="559"/>
        <v>0.183</v>
      </c>
      <c r="V3931" s="81">
        <f t="shared" si="560"/>
        <v>8.0654907714495163</v>
      </c>
      <c r="W3931" s="79">
        <f t="shared" si="561"/>
        <v>2.7140075144318634</v>
      </c>
      <c r="X3931" s="60">
        <f t="shared" si="562"/>
        <v>2.7</v>
      </c>
      <c r="Y3931" s="56">
        <f>+'INFO ENEL'!R3919</f>
        <v>1</v>
      </c>
      <c r="Z3931" s="59">
        <f t="shared" si="563"/>
        <v>2.7</v>
      </c>
    </row>
    <row r="3932" spans="1:26" ht="15" customHeight="1" x14ac:dyDescent="0.25">
      <c r="A3932" s="55">
        <f>+'INFO ENEL'!A3920</f>
        <v>3915</v>
      </c>
      <c r="B3932" s="121" t="str">
        <f>+INDEX($B$8:$B$15,MATCH(L3932,$L$8:$L$15,0))</f>
        <v>MOD INV_2017</v>
      </c>
      <c r="C3932" s="56" t="str">
        <f>+'INFO ENEL'!B3920</f>
        <v>Callao</v>
      </c>
      <c r="D3932" s="56" t="str">
        <f>+'INFO ENEL'!D3920</f>
        <v>Ventanilla</v>
      </c>
      <c r="E3932" s="56" t="str">
        <f>+'INFO ENEL'!D3920</f>
        <v>Ventanilla</v>
      </c>
      <c r="F3932" s="50">
        <f>+'INFO ENEL'!E3920</f>
        <v>0</v>
      </c>
      <c r="G3932" s="56" t="str">
        <f>+'INFO ENEL'!L3920</f>
        <v>AT</v>
      </c>
      <c r="H3932" s="57">
        <f>+'INFO ENEL'!M3920</f>
        <v>153.15997498036617</v>
      </c>
      <c r="I3932" s="56">
        <f>+'INFO ENEL'!N3920</f>
        <v>18</v>
      </c>
      <c r="J3932" s="56" t="str">
        <f>+'INFO ENEL'!O3920</f>
        <v>Poste</v>
      </c>
      <c r="K3932" s="56" t="str">
        <f>+'INFO ENEL'!P3920</f>
        <v>Madera</v>
      </c>
      <c r="L3932" s="56" t="str">
        <f>+'INFO ENEL'!Q3920</f>
        <v>PM60C1</v>
      </c>
      <c r="M3932" s="55" t="str">
        <f>+IF(ISERROR(INDEX('Estructuras de Acero y Concreto'!$C$6:$C$577,MATCH(L3932,'Estructuras de Acero y Concreto'!$D$6:$D$577,0)))=FALSE,INDEX('Estructuras de Acero y Concreto'!$C$6:$C$577,MATCH(L3932,'Estructuras de Acero y Concreto'!$D$6:$D$577,0)),IF(ISERROR(INDEX('Estructuras de Madera'!$C$5:$C$122,MATCH(L3932,'Estructuras de Madera'!$D$5:$D$122,0)))=FALSE,INDEX('Estructuras de Madera'!$C$5:$C$122,MATCH(L3932,'Estructuras de Madera'!$D$5:$D$122,0)),INDEX(SICODI!$G$3:$G$2404,MATCH(L3932,SICODI!$G$3:$G$2404,0))))</f>
        <v>EMSU1P60C1</v>
      </c>
      <c r="N3932" s="121" t="str">
        <f>+IF(ISERROR(VLOOKUP(M3932,'Resumen de precios LLTT'!$C$17:$D$3071,2,FALSE))=FALSE,VLOOKUP(M3932,'Resumen de precios LLTT'!$C$17:$D$3071,2,FALSE),VLOOKUP(M3932,SICODI!$G$3:$J$2404,2,FALSE))</f>
        <v>Estructura de  Suspensión compuesto por 1 postes de madera tratada 60' Clase 1</v>
      </c>
      <c r="O3932" s="58">
        <f>+IF(ISERROR(VLOOKUP(M3932,'Resumen de precios LLTT'!$C$17:$G$3071,5,FALSE))=FALSE,VLOOKUP(M3932,'Resumen de precios LLTT'!$C$17:$G$3071,5,FALSE),VLOOKUP(M3932,SICODI!$G$3:$J$2404,4,FALSE))</f>
        <v>2141.5628345688324</v>
      </c>
      <c r="P3932" s="16">
        <f t="shared" si="555"/>
        <v>0.84299999999999997</v>
      </c>
      <c r="Q3932" s="78">
        <f t="shared" si="556"/>
        <v>3946.9003041103579</v>
      </c>
      <c r="R3932" s="56">
        <v>0</v>
      </c>
      <c r="S3932" s="16">
        <f t="shared" si="557"/>
        <v>0.13400000000000001</v>
      </c>
      <c r="T3932" s="79">
        <f t="shared" si="558"/>
        <v>44.073720062565663</v>
      </c>
      <c r="U3932" s="80">
        <f t="shared" si="559"/>
        <v>0.183</v>
      </c>
      <c r="V3932" s="81">
        <f t="shared" si="560"/>
        <v>8.0654907714495163</v>
      </c>
      <c r="W3932" s="79">
        <f t="shared" si="561"/>
        <v>2.7140075144318634</v>
      </c>
      <c r="X3932" s="60">
        <f t="shared" si="562"/>
        <v>2.7</v>
      </c>
      <c r="Y3932" s="56">
        <f>+'INFO ENEL'!R3920</f>
        <v>1</v>
      </c>
      <c r="Z3932" s="59">
        <f t="shared" si="563"/>
        <v>2.7</v>
      </c>
    </row>
    <row r="3933" spans="1:26" ht="15" customHeight="1" x14ac:dyDescent="0.25">
      <c r="A3933" s="55">
        <f>+'INFO ENEL'!A3921</f>
        <v>3916</v>
      </c>
      <c r="B3933" s="121" t="str">
        <f>+INDEX($B$8:$B$15,MATCH(L3933,$L$8:$L$15,0))</f>
        <v>MOD INV_2017</v>
      </c>
      <c r="C3933" s="56" t="str">
        <f>+'INFO ENEL'!B3921</f>
        <v>Callao</v>
      </c>
      <c r="D3933" s="56" t="str">
        <f>+'INFO ENEL'!D3921</f>
        <v>Ventanilla</v>
      </c>
      <c r="E3933" s="56" t="str">
        <f>+'INFO ENEL'!D3921</f>
        <v>Ventanilla</v>
      </c>
      <c r="F3933" s="50">
        <f>+'INFO ENEL'!E3921</f>
        <v>0</v>
      </c>
      <c r="G3933" s="56" t="str">
        <f>+'INFO ENEL'!L3921</f>
        <v>AT</v>
      </c>
      <c r="H3933" s="57">
        <f>+'INFO ENEL'!M3921</f>
        <v>135.53228016971593</v>
      </c>
      <c r="I3933" s="56">
        <f>+'INFO ENEL'!N3921</f>
        <v>18</v>
      </c>
      <c r="J3933" s="56" t="str">
        <f>+'INFO ENEL'!O3921</f>
        <v>Poste</v>
      </c>
      <c r="K3933" s="56" t="str">
        <f>+'INFO ENEL'!P3921</f>
        <v>Madera</v>
      </c>
      <c r="L3933" s="56" t="str">
        <f>+'INFO ENEL'!Q3921</f>
        <v>PM60C1</v>
      </c>
      <c r="M3933" s="55" t="str">
        <f>+IF(ISERROR(INDEX('Estructuras de Acero y Concreto'!$C$6:$C$577,MATCH(L3933,'Estructuras de Acero y Concreto'!$D$6:$D$577,0)))=FALSE,INDEX('Estructuras de Acero y Concreto'!$C$6:$C$577,MATCH(L3933,'Estructuras de Acero y Concreto'!$D$6:$D$577,0)),IF(ISERROR(INDEX('Estructuras de Madera'!$C$5:$C$122,MATCH(L3933,'Estructuras de Madera'!$D$5:$D$122,0)))=FALSE,INDEX('Estructuras de Madera'!$C$5:$C$122,MATCH(L3933,'Estructuras de Madera'!$D$5:$D$122,0)),INDEX(SICODI!$G$3:$G$2404,MATCH(L3933,SICODI!$G$3:$G$2404,0))))</f>
        <v>EMSU1P60C1</v>
      </c>
      <c r="N3933" s="121" t="str">
        <f>+IF(ISERROR(VLOOKUP(M3933,'Resumen de precios LLTT'!$C$17:$D$3071,2,FALSE))=FALSE,VLOOKUP(M3933,'Resumen de precios LLTT'!$C$17:$D$3071,2,FALSE),VLOOKUP(M3933,SICODI!$G$3:$J$2404,2,FALSE))</f>
        <v>Estructura de  Suspensión compuesto por 1 postes de madera tratada 60' Clase 1</v>
      </c>
      <c r="O3933" s="58">
        <f>+IF(ISERROR(VLOOKUP(M3933,'Resumen de precios LLTT'!$C$17:$G$3071,5,FALSE))=FALSE,VLOOKUP(M3933,'Resumen de precios LLTT'!$C$17:$G$3071,5,FALSE),VLOOKUP(M3933,SICODI!$G$3:$J$2404,4,FALSE))</f>
        <v>2141.5628345688324</v>
      </c>
      <c r="P3933" s="16">
        <f t="shared" si="555"/>
        <v>0.84299999999999997</v>
      </c>
      <c r="Q3933" s="78">
        <f t="shared" si="556"/>
        <v>3946.9003041103579</v>
      </c>
      <c r="R3933" s="56">
        <v>0</v>
      </c>
      <c r="S3933" s="16">
        <f t="shared" si="557"/>
        <v>0.13400000000000001</v>
      </c>
      <c r="T3933" s="79">
        <f t="shared" si="558"/>
        <v>44.073720062565663</v>
      </c>
      <c r="U3933" s="80">
        <f t="shared" si="559"/>
        <v>0.183</v>
      </c>
      <c r="V3933" s="81">
        <f t="shared" si="560"/>
        <v>8.0654907714495163</v>
      </c>
      <c r="W3933" s="79">
        <f t="shared" si="561"/>
        <v>2.7140075144318634</v>
      </c>
      <c r="X3933" s="60">
        <f t="shared" si="562"/>
        <v>2.7</v>
      </c>
      <c r="Y3933" s="56">
        <f>+'INFO ENEL'!R3921</f>
        <v>1</v>
      </c>
      <c r="Z3933" s="59">
        <f t="shared" si="563"/>
        <v>2.7</v>
      </c>
    </row>
    <row r="3934" spans="1:26" ht="15" customHeight="1" x14ac:dyDescent="0.25">
      <c r="A3934" s="55">
        <f>+'INFO ENEL'!A3922</f>
        <v>3917</v>
      </c>
      <c r="B3934" s="121" t="str">
        <f>+INDEX($B$8:$B$15,MATCH(L3934,$L$8:$L$15,0))</f>
        <v>MOD INV_2017</v>
      </c>
      <c r="C3934" s="56" t="str">
        <f>+'INFO ENEL'!B3922</f>
        <v>Callao</v>
      </c>
      <c r="D3934" s="56" t="str">
        <f>+'INFO ENEL'!D3922</f>
        <v>Ventanilla</v>
      </c>
      <c r="E3934" s="56" t="str">
        <f>+'INFO ENEL'!D3922</f>
        <v>Ventanilla</v>
      </c>
      <c r="F3934" s="50">
        <f>+'INFO ENEL'!E3922</f>
        <v>0</v>
      </c>
      <c r="G3934" s="56" t="str">
        <f>+'INFO ENEL'!L3922</f>
        <v>AT</v>
      </c>
      <c r="H3934" s="57">
        <f>+'INFO ENEL'!M3922</f>
        <v>138.43775372378019</v>
      </c>
      <c r="I3934" s="56">
        <f>+'INFO ENEL'!N3922</f>
        <v>18</v>
      </c>
      <c r="J3934" s="56" t="str">
        <f>+'INFO ENEL'!O3922</f>
        <v>Poste</v>
      </c>
      <c r="K3934" s="56" t="str">
        <f>+'INFO ENEL'!P3922</f>
        <v>Madera</v>
      </c>
      <c r="L3934" s="56" t="str">
        <f>+'INFO ENEL'!Q3922</f>
        <v>PM60C1</v>
      </c>
      <c r="M3934" s="55" t="str">
        <f>+IF(ISERROR(INDEX('Estructuras de Acero y Concreto'!$C$6:$C$577,MATCH(L3934,'Estructuras de Acero y Concreto'!$D$6:$D$577,0)))=FALSE,INDEX('Estructuras de Acero y Concreto'!$C$6:$C$577,MATCH(L3934,'Estructuras de Acero y Concreto'!$D$6:$D$577,0)),IF(ISERROR(INDEX('Estructuras de Madera'!$C$5:$C$122,MATCH(L3934,'Estructuras de Madera'!$D$5:$D$122,0)))=FALSE,INDEX('Estructuras de Madera'!$C$5:$C$122,MATCH(L3934,'Estructuras de Madera'!$D$5:$D$122,0)),INDEX(SICODI!$G$3:$G$2404,MATCH(L3934,SICODI!$G$3:$G$2404,0))))</f>
        <v>EMSU1P60C1</v>
      </c>
      <c r="N3934" s="121" t="str">
        <f>+IF(ISERROR(VLOOKUP(M3934,'Resumen de precios LLTT'!$C$17:$D$3071,2,FALSE))=FALSE,VLOOKUP(M3934,'Resumen de precios LLTT'!$C$17:$D$3071,2,FALSE),VLOOKUP(M3934,SICODI!$G$3:$J$2404,2,FALSE))</f>
        <v>Estructura de  Suspensión compuesto por 1 postes de madera tratada 60' Clase 1</v>
      </c>
      <c r="O3934" s="58">
        <f>+IF(ISERROR(VLOOKUP(M3934,'Resumen de precios LLTT'!$C$17:$G$3071,5,FALSE))=FALSE,VLOOKUP(M3934,'Resumen de precios LLTT'!$C$17:$G$3071,5,FALSE),VLOOKUP(M3934,SICODI!$G$3:$J$2404,4,FALSE))</f>
        <v>2141.5628345688324</v>
      </c>
      <c r="P3934" s="16">
        <f t="shared" si="555"/>
        <v>0.84299999999999997</v>
      </c>
      <c r="Q3934" s="78">
        <f t="shared" si="556"/>
        <v>3946.9003041103579</v>
      </c>
      <c r="R3934" s="56">
        <v>0</v>
      </c>
      <c r="S3934" s="16">
        <f t="shared" si="557"/>
        <v>0.13400000000000001</v>
      </c>
      <c r="T3934" s="79">
        <f t="shared" si="558"/>
        <v>44.073720062565663</v>
      </c>
      <c r="U3934" s="80">
        <f t="shared" si="559"/>
        <v>0.183</v>
      </c>
      <c r="V3934" s="81">
        <f t="shared" si="560"/>
        <v>8.0654907714495163</v>
      </c>
      <c r="W3934" s="79">
        <f t="shared" si="561"/>
        <v>2.7140075144318634</v>
      </c>
      <c r="X3934" s="60">
        <f t="shared" si="562"/>
        <v>2.7</v>
      </c>
      <c r="Y3934" s="56">
        <f>+'INFO ENEL'!R3922</f>
        <v>1</v>
      </c>
      <c r="Z3934" s="59">
        <f t="shared" si="563"/>
        <v>2.7</v>
      </c>
    </row>
    <row r="3935" spans="1:26" ht="15" customHeight="1" x14ac:dyDescent="0.25">
      <c r="A3935" s="55">
        <f>+'INFO ENEL'!A3923</f>
        <v>3918</v>
      </c>
      <c r="B3935" s="121" t="str">
        <f>+INDEX($B$8:$B$15,MATCH(L3935,$L$8:$L$15,0))</f>
        <v>MOD INV_2017</v>
      </c>
      <c r="C3935" s="56" t="str">
        <f>+'INFO ENEL'!B3923</f>
        <v>Callao</v>
      </c>
      <c r="D3935" s="56" t="str">
        <f>+'INFO ENEL'!D3923</f>
        <v>Ventanilla</v>
      </c>
      <c r="E3935" s="56" t="str">
        <f>+'INFO ENEL'!D3923</f>
        <v>Ventanilla</v>
      </c>
      <c r="F3935" s="50">
        <f>+'INFO ENEL'!E3923</f>
        <v>0</v>
      </c>
      <c r="G3935" s="56" t="str">
        <f>+'INFO ENEL'!L3923</f>
        <v>AT</v>
      </c>
      <c r="H3935" s="57">
        <f>+'INFO ENEL'!M3923</f>
        <v>138.43768394503979</v>
      </c>
      <c r="I3935" s="56">
        <f>+'INFO ENEL'!N3923</f>
        <v>18</v>
      </c>
      <c r="J3935" s="56" t="str">
        <f>+'INFO ENEL'!O3923</f>
        <v>Poste</v>
      </c>
      <c r="K3935" s="56" t="str">
        <f>+'INFO ENEL'!P3923</f>
        <v>Madera</v>
      </c>
      <c r="L3935" s="56" t="str">
        <f>+'INFO ENEL'!Q3923</f>
        <v>PM60C1</v>
      </c>
      <c r="M3935" s="55" t="str">
        <f>+IF(ISERROR(INDEX('Estructuras de Acero y Concreto'!$C$6:$C$577,MATCH(L3935,'Estructuras de Acero y Concreto'!$D$6:$D$577,0)))=FALSE,INDEX('Estructuras de Acero y Concreto'!$C$6:$C$577,MATCH(L3935,'Estructuras de Acero y Concreto'!$D$6:$D$577,0)),IF(ISERROR(INDEX('Estructuras de Madera'!$C$5:$C$122,MATCH(L3935,'Estructuras de Madera'!$D$5:$D$122,0)))=FALSE,INDEX('Estructuras de Madera'!$C$5:$C$122,MATCH(L3935,'Estructuras de Madera'!$D$5:$D$122,0)),INDEX(SICODI!$G$3:$G$2404,MATCH(L3935,SICODI!$G$3:$G$2404,0))))</f>
        <v>EMSU1P60C1</v>
      </c>
      <c r="N3935" s="121" t="str">
        <f>+IF(ISERROR(VLOOKUP(M3935,'Resumen de precios LLTT'!$C$17:$D$3071,2,FALSE))=FALSE,VLOOKUP(M3935,'Resumen de precios LLTT'!$C$17:$D$3071,2,FALSE),VLOOKUP(M3935,SICODI!$G$3:$J$2404,2,FALSE))</f>
        <v>Estructura de  Suspensión compuesto por 1 postes de madera tratada 60' Clase 1</v>
      </c>
      <c r="O3935" s="58">
        <f>+IF(ISERROR(VLOOKUP(M3935,'Resumen de precios LLTT'!$C$17:$G$3071,5,FALSE))=FALSE,VLOOKUP(M3935,'Resumen de precios LLTT'!$C$17:$G$3071,5,FALSE),VLOOKUP(M3935,SICODI!$G$3:$J$2404,4,FALSE))</f>
        <v>2141.5628345688324</v>
      </c>
      <c r="P3935" s="16">
        <f t="shared" si="555"/>
        <v>0.84299999999999997</v>
      </c>
      <c r="Q3935" s="78">
        <f t="shared" si="556"/>
        <v>3946.9003041103579</v>
      </c>
      <c r="R3935" s="56">
        <v>0</v>
      </c>
      <c r="S3935" s="16">
        <f t="shared" si="557"/>
        <v>0.13400000000000001</v>
      </c>
      <c r="T3935" s="79">
        <f t="shared" si="558"/>
        <v>44.073720062565663</v>
      </c>
      <c r="U3935" s="80">
        <f t="shared" si="559"/>
        <v>0.183</v>
      </c>
      <c r="V3935" s="81">
        <f t="shared" si="560"/>
        <v>8.0654907714495163</v>
      </c>
      <c r="W3935" s="79">
        <f t="shared" si="561"/>
        <v>2.7140075144318634</v>
      </c>
      <c r="X3935" s="60">
        <f t="shared" si="562"/>
        <v>2.7</v>
      </c>
      <c r="Y3935" s="56">
        <f>+'INFO ENEL'!R3923</f>
        <v>1</v>
      </c>
      <c r="Z3935" s="59">
        <f t="shared" si="563"/>
        <v>2.7</v>
      </c>
    </row>
    <row r="3936" spans="1:26" ht="15" customHeight="1" x14ac:dyDescent="0.25">
      <c r="A3936" s="55">
        <f>+'INFO ENEL'!A3924</f>
        <v>3919</v>
      </c>
      <c r="B3936" s="121" t="str">
        <f>+INDEX($B$8:$B$15,MATCH(L3936,$L$8:$L$15,0))</f>
        <v>MOD INV_2017</v>
      </c>
      <c r="C3936" s="56" t="str">
        <f>+'INFO ENEL'!B3924</f>
        <v>Callao</v>
      </c>
      <c r="D3936" s="56" t="str">
        <f>+'INFO ENEL'!D3924</f>
        <v>Ventanilla</v>
      </c>
      <c r="E3936" s="56" t="str">
        <f>+'INFO ENEL'!D3924</f>
        <v>Ventanilla</v>
      </c>
      <c r="F3936" s="50">
        <f>+'INFO ENEL'!E3924</f>
        <v>0</v>
      </c>
      <c r="G3936" s="56" t="str">
        <f>+'INFO ENEL'!L3924</f>
        <v>AT</v>
      </c>
      <c r="H3936" s="57">
        <f>+'INFO ENEL'!M3924</f>
        <v>142.28</v>
      </c>
      <c r="I3936" s="56">
        <f>+'INFO ENEL'!N3924</f>
        <v>18</v>
      </c>
      <c r="J3936" s="56" t="str">
        <f>+'INFO ENEL'!O3924</f>
        <v>Poste</v>
      </c>
      <c r="K3936" s="56" t="str">
        <f>+'INFO ENEL'!P3924</f>
        <v>Madera</v>
      </c>
      <c r="L3936" s="56" t="str">
        <f>+'INFO ENEL'!Q3924</f>
        <v>PM60C1</v>
      </c>
      <c r="M3936" s="55" t="str">
        <f>+IF(ISERROR(INDEX('Estructuras de Acero y Concreto'!$C$6:$C$577,MATCH(L3936,'Estructuras de Acero y Concreto'!$D$6:$D$577,0)))=FALSE,INDEX('Estructuras de Acero y Concreto'!$C$6:$C$577,MATCH(L3936,'Estructuras de Acero y Concreto'!$D$6:$D$577,0)),IF(ISERROR(INDEX('Estructuras de Madera'!$C$5:$C$122,MATCH(L3936,'Estructuras de Madera'!$D$5:$D$122,0)))=FALSE,INDEX('Estructuras de Madera'!$C$5:$C$122,MATCH(L3936,'Estructuras de Madera'!$D$5:$D$122,0)),INDEX(SICODI!$G$3:$G$2404,MATCH(L3936,SICODI!$G$3:$G$2404,0))))</f>
        <v>EMSU1P60C1</v>
      </c>
      <c r="N3936" s="121" t="str">
        <f>+IF(ISERROR(VLOOKUP(M3936,'Resumen de precios LLTT'!$C$17:$D$3071,2,FALSE))=FALSE,VLOOKUP(M3936,'Resumen de precios LLTT'!$C$17:$D$3071,2,FALSE),VLOOKUP(M3936,SICODI!$G$3:$J$2404,2,FALSE))</f>
        <v>Estructura de  Suspensión compuesto por 1 postes de madera tratada 60' Clase 1</v>
      </c>
      <c r="O3936" s="58">
        <f>+IF(ISERROR(VLOOKUP(M3936,'Resumen de precios LLTT'!$C$17:$G$3071,5,FALSE))=FALSE,VLOOKUP(M3936,'Resumen de precios LLTT'!$C$17:$G$3071,5,FALSE),VLOOKUP(M3936,SICODI!$G$3:$J$2404,4,FALSE))</f>
        <v>2141.5628345688324</v>
      </c>
      <c r="P3936" s="16">
        <f t="shared" si="555"/>
        <v>0.84299999999999997</v>
      </c>
      <c r="Q3936" s="78">
        <f t="shared" si="556"/>
        <v>3946.9003041103579</v>
      </c>
      <c r="R3936" s="56">
        <v>0</v>
      </c>
      <c r="S3936" s="16">
        <f t="shared" si="557"/>
        <v>0.13400000000000001</v>
      </c>
      <c r="T3936" s="79">
        <f t="shared" si="558"/>
        <v>44.073720062565663</v>
      </c>
      <c r="U3936" s="80">
        <f t="shared" si="559"/>
        <v>0.183</v>
      </c>
      <c r="V3936" s="81">
        <f t="shared" si="560"/>
        <v>8.0654907714495163</v>
      </c>
      <c r="W3936" s="79">
        <f t="shared" si="561"/>
        <v>2.7140075144318634</v>
      </c>
      <c r="X3936" s="60">
        <f t="shared" si="562"/>
        <v>2.7</v>
      </c>
      <c r="Y3936" s="56">
        <f>+'INFO ENEL'!R3924</f>
        <v>1</v>
      </c>
      <c r="Z3936" s="59">
        <f t="shared" si="563"/>
        <v>2.7</v>
      </c>
    </row>
    <row r="3937" spans="1:26" ht="15" customHeight="1" x14ac:dyDescent="0.25">
      <c r="A3937" s="55">
        <f>+'INFO ENEL'!A3925</f>
        <v>3920</v>
      </c>
      <c r="B3937" s="121" t="str">
        <f>+INDEX($B$8:$B$15,MATCH(L3937,$L$8:$L$15,0))</f>
        <v>MOD INV_2017</v>
      </c>
      <c r="C3937" s="56" t="str">
        <f>+'INFO ENEL'!B3925</f>
        <v>Callao</v>
      </c>
      <c r="D3937" s="56" t="str">
        <f>+'INFO ENEL'!D3925</f>
        <v>Ventanilla</v>
      </c>
      <c r="E3937" s="56" t="str">
        <f>+'INFO ENEL'!D3925</f>
        <v>Ventanilla</v>
      </c>
      <c r="F3937" s="50">
        <f>+'INFO ENEL'!E3925</f>
        <v>0</v>
      </c>
      <c r="G3937" s="56" t="str">
        <f>+'INFO ENEL'!L3925</f>
        <v>AT</v>
      </c>
      <c r="H3937" s="57">
        <f>+'INFO ENEL'!M3925</f>
        <v>140.03577860684152</v>
      </c>
      <c r="I3937" s="56">
        <f>+'INFO ENEL'!N3925</f>
        <v>18</v>
      </c>
      <c r="J3937" s="56" t="str">
        <f>+'INFO ENEL'!O3925</f>
        <v>Poste</v>
      </c>
      <c r="K3937" s="56" t="str">
        <f>+'INFO ENEL'!P3925</f>
        <v>Madera</v>
      </c>
      <c r="L3937" s="56" t="str">
        <f>+'INFO ENEL'!Q3925</f>
        <v>PM60C1</v>
      </c>
      <c r="M3937" s="55" t="str">
        <f>+IF(ISERROR(INDEX('Estructuras de Acero y Concreto'!$C$6:$C$577,MATCH(L3937,'Estructuras de Acero y Concreto'!$D$6:$D$577,0)))=FALSE,INDEX('Estructuras de Acero y Concreto'!$C$6:$C$577,MATCH(L3937,'Estructuras de Acero y Concreto'!$D$6:$D$577,0)),IF(ISERROR(INDEX('Estructuras de Madera'!$C$5:$C$122,MATCH(L3937,'Estructuras de Madera'!$D$5:$D$122,0)))=FALSE,INDEX('Estructuras de Madera'!$C$5:$C$122,MATCH(L3937,'Estructuras de Madera'!$D$5:$D$122,0)),INDEX(SICODI!$G$3:$G$2404,MATCH(L3937,SICODI!$G$3:$G$2404,0))))</f>
        <v>EMSU1P60C1</v>
      </c>
      <c r="N3937" s="121" t="str">
        <f>+IF(ISERROR(VLOOKUP(M3937,'Resumen de precios LLTT'!$C$17:$D$3071,2,FALSE))=FALSE,VLOOKUP(M3937,'Resumen de precios LLTT'!$C$17:$D$3071,2,FALSE),VLOOKUP(M3937,SICODI!$G$3:$J$2404,2,FALSE))</f>
        <v>Estructura de  Suspensión compuesto por 1 postes de madera tratada 60' Clase 1</v>
      </c>
      <c r="O3937" s="58">
        <f>+IF(ISERROR(VLOOKUP(M3937,'Resumen de precios LLTT'!$C$17:$G$3071,5,FALSE))=FALSE,VLOOKUP(M3937,'Resumen de precios LLTT'!$C$17:$G$3071,5,FALSE),VLOOKUP(M3937,SICODI!$G$3:$J$2404,4,FALSE))</f>
        <v>2141.5628345688324</v>
      </c>
      <c r="P3937" s="16">
        <f t="shared" si="555"/>
        <v>0.84299999999999997</v>
      </c>
      <c r="Q3937" s="78">
        <f t="shared" si="556"/>
        <v>3946.9003041103579</v>
      </c>
      <c r="R3937" s="56">
        <v>0</v>
      </c>
      <c r="S3937" s="16">
        <f t="shared" si="557"/>
        <v>0.13400000000000001</v>
      </c>
      <c r="T3937" s="79">
        <f t="shared" si="558"/>
        <v>44.073720062565663</v>
      </c>
      <c r="U3937" s="80">
        <f t="shared" si="559"/>
        <v>0.183</v>
      </c>
      <c r="V3937" s="81">
        <f t="shared" si="560"/>
        <v>8.0654907714495163</v>
      </c>
      <c r="W3937" s="79">
        <f t="shared" si="561"/>
        <v>2.7140075144318634</v>
      </c>
      <c r="X3937" s="60">
        <f t="shared" si="562"/>
        <v>2.7</v>
      </c>
      <c r="Y3937" s="56">
        <f>+'INFO ENEL'!R3925</f>
        <v>1</v>
      </c>
      <c r="Z3937" s="59">
        <f t="shared" si="563"/>
        <v>2.7</v>
      </c>
    </row>
    <row r="3938" spans="1:26" ht="15" customHeight="1" x14ac:dyDescent="0.25">
      <c r="A3938" s="55">
        <f>+'INFO ENEL'!A3926</f>
        <v>3921</v>
      </c>
      <c r="B3938" s="121" t="str">
        <f>+INDEX($B$8:$B$15,MATCH(L3938,$L$8:$L$15,0))</f>
        <v>MOD INV_2017</v>
      </c>
      <c r="C3938" s="56" t="str">
        <f>+'INFO ENEL'!B3926</f>
        <v>Callao</v>
      </c>
      <c r="D3938" s="56" t="str">
        <f>+'INFO ENEL'!D3926</f>
        <v>Ventanilla</v>
      </c>
      <c r="E3938" s="56" t="str">
        <f>+'INFO ENEL'!D3926</f>
        <v>Ventanilla</v>
      </c>
      <c r="F3938" s="50">
        <f>+'INFO ENEL'!E3926</f>
        <v>0</v>
      </c>
      <c r="G3938" s="56" t="str">
        <f>+'INFO ENEL'!L3926</f>
        <v>AT</v>
      </c>
      <c r="H3938" s="57">
        <f>+'INFO ENEL'!M3926</f>
        <v>13.453605241360624</v>
      </c>
      <c r="I3938" s="56">
        <f>+'INFO ENEL'!N3926</f>
        <v>18</v>
      </c>
      <c r="J3938" s="56" t="str">
        <f>+'INFO ENEL'!O3926</f>
        <v>Poste</v>
      </c>
      <c r="K3938" s="56" t="str">
        <f>+'INFO ENEL'!P3926</f>
        <v>Madera</v>
      </c>
      <c r="L3938" s="56" t="str">
        <f>+'INFO ENEL'!Q3926</f>
        <v>PM60C1</v>
      </c>
      <c r="M3938" s="55" t="str">
        <f>+IF(ISERROR(INDEX('Estructuras de Acero y Concreto'!$C$6:$C$577,MATCH(L3938,'Estructuras de Acero y Concreto'!$D$6:$D$577,0)))=FALSE,INDEX('Estructuras de Acero y Concreto'!$C$6:$C$577,MATCH(L3938,'Estructuras de Acero y Concreto'!$D$6:$D$577,0)),IF(ISERROR(INDEX('Estructuras de Madera'!$C$5:$C$122,MATCH(L3938,'Estructuras de Madera'!$D$5:$D$122,0)))=FALSE,INDEX('Estructuras de Madera'!$C$5:$C$122,MATCH(L3938,'Estructuras de Madera'!$D$5:$D$122,0)),INDEX(SICODI!$G$3:$G$2404,MATCH(L3938,SICODI!$G$3:$G$2404,0))))</f>
        <v>EMSU1P60C1</v>
      </c>
      <c r="N3938" s="121" t="str">
        <f>+IF(ISERROR(VLOOKUP(M3938,'Resumen de precios LLTT'!$C$17:$D$3071,2,FALSE))=FALSE,VLOOKUP(M3938,'Resumen de precios LLTT'!$C$17:$D$3071,2,FALSE),VLOOKUP(M3938,SICODI!$G$3:$J$2404,2,FALSE))</f>
        <v>Estructura de  Suspensión compuesto por 1 postes de madera tratada 60' Clase 1</v>
      </c>
      <c r="O3938" s="58">
        <f>+IF(ISERROR(VLOOKUP(M3938,'Resumen de precios LLTT'!$C$17:$G$3071,5,FALSE))=FALSE,VLOOKUP(M3938,'Resumen de precios LLTT'!$C$17:$G$3071,5,FALSE),VLOOKUP(M3938,SICODI!$G$3:$J$2404,4,FALSE))</f>
        <v>2141.5628345688324</v>
      </c>
      <c r="P3938" s="16">
        <f t="shared" si="555"/>
        <v>0.84299999999999997</v>
      </c>
      <c r="Q3938" s="78">
        <f t="shared" si="556"/>
        <v>3946.9003041103579</v>
      </c>
      <c r="R3938" s="56">
        <v>0</v>
      </c>
      <c r="S3938" s="16">
        <f t="shared" si="557"/>
        <v>0.13400000000000001</v>
      </c>
      <c r="T3938" s="79">
        <f t="shared" si="558"/>
        <v>44.073720062565663</v>
      </c>
      <c r="U3938" s="80">
        <f t="shared" si="559"/>
        <v>0.183</v>
      </c>
      <c r="V3938" s="81">
        <f t="shared" si="560"/>
        <v>8.0654907714495163</v>
      </c>
      <c r="W3938" s="79">
        <f t="shared" si="561"/>
        <v>2.7140075144318634</v>
      </c>
      <c r="X3938" s="60">
        <f t="shared" si="562"/>
        <v>2.7</v>
      </c>
      <c r="Y3938" s="56">
        <f>+'INFO ENEL'!R3926</f>
        <v>1</v>
      </c>
      <c r="Z3938" s="59">
        <f t="shared" si="563"/>
        <v>2.7</v>
      </c>
    </row>
    <row r="3939" spans="1:26" ht="15" customHeight="1" x14ac:dyDescent="0.25">
      <c r="A3939" s="55">
        <f>+'INFO ENEL'!A3927</f>
        <v>3922</v>
      </c>
      <c r="B3939" s="121" t="str">
        <f>+INDEX($B$8:$B$15,MATCH(L3939,$L$8:$L$15,0))</f>
        <v>MOD INV_2017</v>
      </c>
      <c r="C3939" s="56" t="str">
        <f>+'INFO ENEL'!B3927</f>
        <v>Callao</v>
      </c>
      <c r="D3939" s="56" t="str">
        <f>+'INFO ENEL'!D3927</f>
        <v>Ventanilla</v>
      </c>
      <c r="E3939" s="56" t="str">
        <f>+'INFO ENEL'!D3927</f>
        <v>Ventanilla</v>
      </c>
      <c r="F3939" s="50">
        <f>+'INFO ENEL'!E3927</f>
        <v>0</v>
      </c>
      <c r="G3939" s="56" t="str">
        <f>+'INFO ENEL'!L3927</f>
        <v>AT</v>
      </c>
      <c r="H3939" s="57">
        <f>+'INFO ENEL'!M3927</f>
        <v>174.74</v>
      </c>
      <c r="I3939" s="56">
        <f>+'INFO ENEL'!N3927</f>
        <v>19</v>
      </c>
      <c r="J3939" s="56" t="str">
        <f>+'INFO ENEL'!O3927</f>
        <v>Poste</v>
      </c>
      <c r="K3939" s="56" t="str">
        <f>+'INFO ENEL'!P3927</f>
        <v>Metálico</v>
      </c>
      <c r="L3939" s="56" t="str">
        <f>+'INFO ENEL'!Q3927</f>
        <v>PC19/1100</v>
      </c>
      <c r="M3939" s="55" t="str">
        <f>+IF(ISERROR(INDEX('Estructuras de Acero y Concreto'!$C$6:$C$577,MATCH(L3939,'Estructuras de Acero y Concreto'!$D$6:$D$577,0)))=FALSE,INDEX('Estructuras de Acero y Concreto'!$C$6:$C$577,MATCH(L3939,'Estructuras de Acero y Concreto'!$D$6:$D$577,0)),IF(ISERROR(INDEX('Estructuras de Madera'!$C$5:$C$122,MATCH(L3939,'Estructuras de Madera'!$D$5:$D$122,0)))=FALSE,INDEX('Estructuras de Madera'!$C$5:$C$122,MATCH(L3939,'Estructuras de Madera'!$D$5:$D$122,0)),INDEX(SICODI!$G$3:$G$2404,MATCH(L3939,SICODI!$G$3:$G$2404,0))))</f>
        <v>EC060COU0D0-300-S1</v>
      </c>
      <c r="N3939" s="121" t="str">
        <f>+IF(ISERROR(VLOOKUP(M3939,'Resumen de precios LLTT'!$C$17:$D$3071,2,FALSE))=FALSE,VLOOKUP(M3939,'Resumen de precios LLTT'!$C$17:$D$3071,2,FALSE),VLOOKUP(M3939,SICODI!$G$3:$J$2404,2,FALSE))</f>
        <v>1 Poste de concreto (19/1100) de suspensión (2°) Tipo SU2-19</v>
      </c>
      <c r="O3939" s="58">
        <f>+IF(ISERROR(VLOOKUP(M3939,'Resumen de precios LLTT'!$C$17:$G$3071,5,FALSE))=FALSE,VLOOKUP(M3939,'Resumen de precios LLTT'!$C$17:$G$3071,5,FALSE),VLOOKUP(M3939,SICODI!$G$3:$J$2404,4,FALSE))</f>
        <v>2375.702794279523</v>
      </c>
      <c r="P3939" s="16">
        <f t="shared" si="555"/>
        <v>0.84299999999999997</v>
      </c>
      <c r="Q3939" s="78">
        <f t="shared" si="556"/>
        <v>4378.4202498571613</v>
      </c>
      <c r="R3939" s="56">
        <v>0</v>
      </c>
      <c r="S3939" s="16">
        <f t="shared" si="557"/>
        <v>0.13400000000000001</v>
      </c>
      <c r="T3939" s="79">
        <f t="shared" si="558"/>
        <v>48.892359456738298</v>
      </c>
      <c r="U3939" s="80">
        <f t="shared" si="559"/>
        <v>0.183</v>
      </c>
      <c r="V3939" s="81">
        <f t="shared" si="560"/>
        <v>8.9473017805831088</v>
      </c>
      <c r="W3939" s="79">
        <f t="shared" si="561"/>
        <v>3.0107336248340961</v>
      </c>
      <c r="X3939" s="60">
        <f t="shared" si="562"/>
        <v>3</v>
      </c>
      <c r="Y3939" s="56">
        <f>+'INFO ENEL'!R3927</f>
        <v>1</v>
      </c>
      <c r="Z3939" s="59">
        <f t="shared" si="563"/>
        <v>3</v>
      </c>
    </row>
    <row r="3940" spans="1:26" ht="15" customHeight="1" x14ac:dyDescent="0.25">
      <c r="A3940" s="55">
        <f>+'INFO ENEL'!A3928</f>
        <v>3923</v>
      </c>
      <c r="B3940" s="121" t="str">
        <f>+INDEX($B$8:$B$15,MATCH(L3940,$L$8:$L$15,0))</f>
        <v>MOD INV_2017</v>
      </c>
      <c r="C3940" s="56" t="str">
        <f>+'INFO ENEL'!B3928</f>
        <v>Callao</v>
      </c>
      <c r="D3940" s="56" t="str">
        <f>+'INFO ENEL'!D3928</f>
        <v>Ventanilla</v>
      </c>
      <c r="E3940" s="56" t="str">
        <f>+'INFO ENEL'!D3928</f>
        <v>Ventanilla</v>
      </c>
      <c r="F3940" s="50">
        <f>+'INFO ENEL'!E3928</f>
        <v>0</v>
      </c>
      <c r="G3940" s="56" t="str">
        <f>+'INFO ENEL'!L3928</f>
        <v>AT</v>
      </c>
      <c r="H3940" s="57">
        <f>+'INFO ENEL'!M3928</f>
        <v>176.81911185110172</v>
      </c>
      <c r="I3940" s="56">
        <f>+'INFO ENEL'!N3928</f>
        <v>19</v>
      </c>
      <c r="J3940" s="56" t="str">
        <f>+'INFO ENEL'!O3928</f>
        <v>Poste</v>
      </c>
      <c r="K3940" s="56" t="str">
        <f>+'INFO ENEL'!P3928</f>
        <v>Metálico</v>
      </c>
      <c r="L3940" s="56" t="str">
        <f>+'INFO ENEL'!Q3928</f>
        <v>PC19/1100</v>
      </c>
      <c r="M3940" s="55" t="str">
        <f>+IF(ISERROR(INDEX('Estructuras de Acero y Concreto'!$C$6:$C$577,MATCH(L3940,'Estructuras de Acero y Concreto'!$D$6:$D$577,0)))=FALSE,INDEX('Estructuras de Acero y Concreto'!$C$6:$C$577,MATCH(L3940,'Estructuras de Acero y Concreto'!$D$6:$D$577,0)),IF(ISERROR(INDEX('Estructuras de Madera'!$C$5:$C$122,MATCH(L3940,'Estructuras de Madera'!$D$5:$D$122,0)))=FALSE,INDEX('Estructuras de Madera'!$C$5:$C$122,MATCH(L3940,'Estructuras de Madera'!$D$5:$D$122,0)),INDEX(SICODI!$G$3:$G$2404,MATCH(L3940,SICODI!$G$3:$G$2404,0))))</f>
        <v>EC060COU0D0-300-S1</v>
      </c>
      <c r="N3940" s="121" t="str">
        <f>+IF(ISERROR(VLOOKUP(M3940,'Resumen de precios LLTT'!$C$17:$D$3071,2,FALSE))=FALSE,VLOOKUP(M3940,'Resumen de precios LLTT'!$C$17:$D$3071,2,FALSE),VLOOKUP(M3940,SICODI!$G$3:$J$2404,2,FALSE))</f>
        <v>1 Poste de concreto (19/1100) de suspensión (2°) Tipo SU2-19</v>
      </c>
      <c r="O3940" s="58">
        <f>+IF(ISERROR(VLOOKUP(M3940,'Resumen de precios LLTT'!$C$17:$G$3071,5,FALSE))=FALSE,VLOOKUP(M3940,'Resumen de precios LLTT'!$C$17:$G$3071,5,FALSE),VLOOKUP(M3940,SICODI!$G$3:$J$2404,4,FALSE))</f>
        <v>2375.702794279523</v>
      </c>
      <c r="P3940" s="16">
        <f t="shared" si="555"/>
        <v>0.84299999999999997</v>
      </c>
      <c r="Q3940" s="78">
        <f t="shared" si="556"/>
        <v>4378.4202498571613</v>
      </c>
      <c r="R3940" s="56">
        <v>0</v>
      </c>
      <c r="S3940" s="16">
        <f t="shared" si="557"/>
        <v>0.13400000000000001</v>
      </c>
      <c r="T3940" s="79">
        <f t="shared" si="558"/>
        <v>48.892359456738298</v>
      </c>
      <c r="U3940" s="80">
        <f t="shared" si="559"/>
        <v>0.183</v>
      </c>
      <c r="V3940" s="81">
        <f t="shared" si="560"/>
        <v>8.9473017805831088</v>
      </c>
      <c r="W3940" s="79">
        <f t="shared" si="561"/>
        <v>3.0107336248340961</v>
      </c>
      <c r="X3940" s="60">
        <f t="shared" si="562"/>
        <v>3</v>
      </c>
      <c r="Y3940" s="56">
        <f>+'INFO ENEL'!R3928</f>
        <v>1</v>
      </c>
      <c r="Z3940" s="59">
        <f t="shared" si="563"/>
        <v>3</v>
      </c>
    </row>
    <row r="3941" spans="1:26" ht="15" customHeight="1" x14ac:dyDescent="0.25">
      <c r="A3941" s="55">
        <f>+'INFO ENEL'!A3929</f>
        <v>3924</v>
      </c>
      <c r="B3941" s="121" t="str">
        <f>+INDEX($B$8:$B$15,MATCH(L3941,$L$8:$L$15,0))</f>
        <v>MOD INV_2017</v>
      </c>
      <c r="C3941" s="56" t="str">
        <f>+'INFO ENEL'!B3929</f>
        <v>Callao</v>
      </c>
      <c r="D3941" s="56" t="str">
        <f>+'INFO ENEL'!D3929</f>
        <v>Ventanilla</v>
      </c>
      <c r="E3941" s="56" t="str">
        <f>+'INFO ENEL'!D3929</f>
        <v>Ventanilla</v>
      </c>
      <c r="F3941" s="50">
        <f>+'INFO ENEL'!E3929</f>
        <v>0</v>
      </c>
      <c r="G3941" s="56" t="str">
        <f>+'INFO ENEL'!L3929</f>
        <v>AT</v>
      </c>
      <c r="H3941" s="57">
        <f>+'INFO ENEL'!M3929</f>
        <v>237.53943548412178</v>
      </c>
      <c r="I3941" s="56">
        <f>+'INFO ENEL'!N3929</f>
        <v>19</v>
      </c>
      <c r="J3941" s="56" t="str">
        <f>+'INFO ENEL'!O3929</f>
        <v>Poste</v>
      </c>
      <c r="K3941" s="56" t="str">
        <f>+'INFO ENEL'!P3929</f>
        <v>Metálico</v>
      </c>
      <c r="L3941" s="56" t="str">
        <f>+'INFO ENEL'!Q3929</f>
        <v>PC19/1100</v>
      </c>
      <c r="M3941" s="55" t="str">
        <f>+IF(ISERROR(INDEX('Estructuras de Acero y Concreto'!$C$6:$C$577,MATCH(L3941,'Estructuras de Acero y Concreto'!$D$6:$D$577,0)))=FALSE,INDEX('Estructuras de Acero y Concreto'!$C$6:$C$577,MATCH(L3941,'Estructuras de Acero y Concreto'!$D$6:$D$577,0)),IF(ISERROR(INDEX('Estructuras de Madera'!$C$5:$C$122,MATCH(L3941,'Estructuras de Madera'!$D$5:$D$122,0)))=FALSE,INDEX('Estructuras de Madera'!$C$5:$C$122,MATCH(L3941,'Estructuras de Madera'!$D$5:$D$122,0)),INDEX(SICODI!$G$3:$G$2404,MATCH(L3941,SICODI!$G$3:$G$2404,0))))</f>
        <v>EC060COU0D0-300-S1</v>
      </c>
      <c r="N3941" s="121" t="str">
        <f>+IF(ISERROR(VLOOKUP(M3941,'Resumen de precios LLTT'!$C$17:$D$3071,2,FALSE))=FALSE,VLOOKUP(M3941,'Resumen de precios LLTT'!$C$17:$D$3071,2,FALSE),VLOOKUP(M3941,SICODI!$G$3:$J$2404,2,FALSE))</f>
        <v>1 Poste de concreto (19/1100) de suspensión (2°) Tipo SU2-19</v>
      </c>
      <c r="O3941" s="58">
        <f>+IF(ISERROR(VLOOKUP(M3941,'Resumen de precios LLTT'!$C$17:$G$3071,5,FALSE))=FALSE,VLOOKUP(M3941,'Resumen de precios LLTT'!$C$17:$G$3071,5,FALSE),VLOOKUP(M3941,SICODI!$G$3:$J$2404,4,FALSE))</f>
        <v>2375.702794279523</v>
      </c>
      <c r="P3941" s="16">
        <f t="shared" si="555"/>
        <v>0.84299999999999997</v>
      </c>
      <c r="Q3941" s="78">
        <f t="shared" si="556"/>
        <v>4378.4202498571613</v>
      </c>
      <c r="R3941" s="56">
        <v>0</v>
      </c>
      <c r="S3941" s="16">
        <f t="shared" si="557"/>
        <v>0.13400000000000001</v>
      </c>
      <c r="T3941" s="79">
        <f t="shared" si="558"/>
        <v>48.892359456738298</v>
      </c>
      <c r="U3941" s="80">
        <f t="shared" si="559"/>
        <v>0.183</v>
      </c>
      <c r="V3941" s="81">
        <f t="shared" si="560"/>
        <v>8.9473017805831088</v>
      </c>
      <c r="W3941" s="79">
        <f t="shared" si="561"/>
        <v>3.0107336248340961</v>
      </c>
      <c r="X3941" s="60">
        <f t="shared" si="562"/>
        <v>3</v>
      </c>
      <c r="Y3941" s="56">
        <f>+'INFO ENEL'!R3929</f>
        <v>1</v>
      </c>
      <c r="Z3941" s="59">
        <f t="shared" si="563"/>
        <v>3</v>
      </c>
    </row>
    <row r="3942" spans="1:26" ht="15" customHeight="1" x14ac:dyDescent="0.25">
      <c r="A3942" s="55">
        <f>+'INFO ENEL'!A3930</f>
        <v>3925</v>
      </c>
      <c r="B3942" s="121" t="str">
        <f>+INDEX($B$8:$B$15,MATCH(L3942,$L$8:$L$15,0))</f>
        <v>MOD INV_2017</v>
      </c>
      <c r="C3942" s="56" t="str">
        <f>+'INFO ENEL'!B3930</f>
        <v>Callao</v>
      </c>
      <c r="D3942" s="56" t="str">
        <f>+'INFO ENEL'!D3930</f>
        <v>Ventanilla</v>
      </c>
      <c r="E3942" s="56" t="str">
        <f>+'INFO ENEL'!D3930</f>
        <v>Ventanilla</v>
      </c>
      <c r="F3942" s="50">
        <f>+'INFO ENEL'!E3930</f>
        <v>0</v>
      </c>
      <c r="G3942" s="56" t="str">
        <f>+'INFO ENEL'!L3930</f>
        <v>AT</v>
      </c>
      <c r="H3942" s="57">
        <f>+'INFO ENEL'!M3930</f>
        <v>181.49652966403212</v>
      </c>
      <c r="I3942" s="56">
        <f>+'INFO ENEL'!N3930</f>
        <v>19</v>
      </c>
      <c r="J3942" s="56" t="str">
        <f>+'INFO ENEL'!O3930</f>
        <v>Poste</v>
      </c>
      <c r="K3942" s="56" t="str">
        <f>+'INFO ENEL'!P3930</f>
        <v>Metálico</v>
      </c>
      <c r="L3942" s="56" t="str">
        <f>+'INFO ENEL'!Q3930</f>
        <v>PC19/1100</v>
      </c>
      <c r="M3942" s="55" t="str">
        <f>+IF(ISERROR(INDEX('Estructuras de Acero y Concreto'!$C$6:$C$577,MATCH(L3942,'Estructuras de Acero y Concreto'!$D$6:$D$577,0)))=FALSE,INDEX('Estructuras de Acero y Concreto'!$C$6:$C$577,MATCH(L3942,'Estructuras de Acero y Concreto'!$D$6:$D$577,0)),IF(ISERROR(INDEX('Estructuras de Madera'!$C$5:$C$122,MATCH(L3942,'Estructuras de Madera'!$D$5:$D$122,0)))=FALSE,INDEX('Estructuras de Madera'!$C$5:$C$122,MATCH(L3942,'Estructuras de Madera'!$D$5:$D$122,0)),INDEX(SICODI!$G$3:$G$2404,MATCH(L3942,SICODI!$G$3:$G$2404,0))))</f>
        <v>EC060COU0D0-300-S1</v>
      </c>
      <c r="N3942" s="121" t="str">
        <f>+IF(ISERROR(VLOOKUP(M3942,'Resumen de precios LLTT'!$C$17:$D$3071,2,FALSE))=FALSE,VLOOKUP(M3942,'Resumen de precios LLTT'!$C$17:$D$3071,2,FALSE),VLOOKUP(M3942,SICODI!$G$3:$J$2404,2,FALSE))</f>
        <v>1 Poste de concreto (19/1100) de suspensión (2°) Tipo SU2-19</v>
      </c>
      <c r="O3942" s="58">
        <f>+IF(ISERROR(VLOOKUP(M3942,'Resumen de precios LLTT'!$C$17:$G$3071,5,FALSE))=FALSE,VLOOKUP(M3942,'Resumen de precios LLTT'!$C$17:$G$3071,5,FALSE),VLOOKUP(M3942,SICODI!$G$3:$J$2404,4,FALSE))</f>
        <v>2375.702794279523</v>
      </c>
      <c r="P3942" s="16">
        <f t="shared" si="555"/>
        <v>0.84299999999999997</v>
      </c>
      <c r="Q3942" s="78">
        <f t="shared" si="556"/>
        <v>4378.4202498571613</v>
      </c>
      <c r="R3942" s="56">
        <v>0</v>
      </c>
      <c r="S3942" s="16">
        <f t="shared" si="557"/>
        <v>0.13400000000000001</v>
      </c>
      <c r="T3942" s="79">
        <f t="shared" si="558"/>
        <v>48.892359456738298</v>
      </c>
      <c r="U3942" s="80">
        <f t="shared" si="559"/>
        <v>0.183</v>
      </c>
      <c r="V3942" s="81">
        <f t="shared" si="560"/>
        <v>8.9473017805831088</v>
      </c>
      <c r="W3942" s="79">
        <f t="shared" si="561"/>
        <v>3.0107336248340961</v>
      </c>
      <c r="X3942" s="60">
        <f t="shared" si="562"/>
        <v>3</v>
      </c>
      <c r="Y3942" s="56">
        <f>+'INFO ENEL'!R3930</f>
        <v>1</v>
      </c>
      <c r="Z3942" s="59">
        <f t="shared" si="563"/>
        <v>3</v>
      </c>
    </row>
    <row r="3943" spans="1:26" ht="15" customHeight="1" x14ac:dyDescent="0.25">
      <c r="A3943" s="55">
        <f>+'INFO ENEL'!A3931</f>
        <v>3926</v>
      </c>
      <c r="B3943" s="121" t="str">
        <f>+INDEX($B$8:$B$15,MATCH(L3943,$L$8:$L$15,0))</f>
        <v>MOD INV_2017</v>
      </c>
      <c r="C3943" s="56" t="str">
        <f>+'INFO ENEL'!B3931</f>
        <v>Callao</v>
      </c>
      <c r="D3943" s="56" t="str">
        <f>+'INFO ENEL'!D3931</f>
        <v>Ventanilla</v>
      </c>
      <c r="E3943" s="56" t="str">
        <f>+'INFO ENEL'!D3931</f>
        <v>Ventanilla</v>
      </c>
      <c r="F3943" s="50">
        <f>+'INFO ENEL'!E3931</f>
        <v>0</v>
      </c>
      <c r="G3943" s="56" t="str">
        <f>+'INFO ENEL'!L3931</f>
        <v>AT</v>
      </c>
      <c r="H3943" s="57">
        <f>+'INFO ENEL'!M3931</f>
        <v>133.31</v>
      </c>
      <c r="I3943" s="56">
        <f>+'INFO ENEL'!N3931</f>
        <v>19</v>
      </c>
      <c r="J3943" s="56" t="str">
        <f>+'INFO ENEL'!O3931</f>
        <v>Poste</v>
      </c>
      <c r="K3943" s="56" t="str">
        <f>+'INFO ENEL'!P3931</f>
        <v>Metálico</v>
      </c>
      <c r="L3943" s="56" t="str">
        <f>+'INFO ENEL'!Q3931</f>
        <v>PC19/1100</v>
      </c>
      <c r="M3943" s="55" t="str">
        <f>+IF(ISERROR(INDEX('Estructuras de Acero y Concreto'!$C$6:$C$577,MATCH(L3943,'Estructuras de Acero y Concreto'!$D$6:$D$577,0)))=FALSE,INDEX('Estructuras de Acero y Concreto'!$C$6:$C$577,MATCH(L3943,'Estructuras de Acero y Concreto'!$D$6:$D$577,0)),IF(ISERROR(INDEX('Estructuras de Madera'!$C$5:$C$122,MATCH(L3943,'Estructuras de Madera'!$D$5:$D$122,0)))=FALSE,INDEX('Estructuras de Madera'!$C$5:$C$122,MATCH(L3943,'Estructuras de Madera'!$D$5:$D$122,0)),INDEX(SICODI!$G$3:$G$2404,MATCH(L3943,SICODI!$G$3:$G$2404,0))))</f>
        <v>EC060COU0D0-300-S1</v>
      </c>
      <c r="N3943" s="121" t="str">
        <f>+IF(ISERROR(VLOOKUP(M3943,'Resumen de precios LLTT'!$C$17:$D$3071,2,FALSE))=FALSE,VLOOKUP(M3943,'Resumen de precios LLTT'!$C$17:$D$3071,2,FALSE),VLOOKUP(M3943,SICODI!$G$3:$J$2404,2,FALSE))</f>
        <v>1 Poste de concreto (19/1100) de suspensión (2°) Tipo SU2-19</v>
      </c>
      <c r="O3943" s="58">
        <f>+IF(ISERROR(VLOOKUP(M3943,'Resumen de precios LLTT'!$C$17:$G$3071,5,FALSE))=FALSE,VLOOKUP(M3943,'Resumen de precios LLTT'!$C$17:$G$3071,5,FALSE),VLOOKUP(M3943,SICODI!$G$3:$J$2404,4,FALSE))</f>
        <v>2375.702794279523</v>
      </c>
      <c r="P3943" s="16">
        <f t="shared" si="555"/>
        <v>0.84299999999999997</v>
      </c>
      <c r="Q3943" s="78">
        <f t="shared" si="556"/>
        <v>4378.4202498571613</v>
      </c>
      <c r="R3943" s="56">
        <v>0</v>
      </c>
      <c r="S3943" s="16">
        <f t="shared" si="557"/>
        <v>0.13400000000000001</v>
      </c>
      <c r="T3943" s="79">
        <f t="shared" si="558"/>
        <v>48.892359456738298</v>
      </c>
      <c r="U3943" s="80">
        <f t="shared" si="559"/>
        <v>0.183</v>
      </c>
      <c r="V3943" s="81">
        <f t="shared" si="560"/>
        <v>8.9473017805831088</v>
      </c>
      <c r="W3943" s="79">
        <f t="shared" si="561"/>
        <v>3.0107336248340961</v>
      </c>
      <c r="X3943" s="60">
        <f t="shared" si="562"/>
        <v>3</v>
      </c>
      <c r="Y3943" s="56">
        <f>+'INFO ENEL'!R3931</f>
        <v>1</v>
      </c>
      <c r="Z3943" s="59">
        <f t="shared" si="563"/>
        <v>3</v>
      </c>
    </row>
    <row r="3944" spans="1:26" ht="15" customHeight="1" x14ac:dyDescent="0.25">
      <c r="A3944" s="55">
        <f>+'INFO ENEL'!A3932</f>
        <v>3927</v>
      </c>
      <c r="B3944" s="121" t="str">
        <f>+INDEX($B$8:$B$15,MATCH(L3944,$L$8:$L$15,0))</f>
        <v>MOD INV_2017</v>
      </c>
      <c r="C3944" s="56" t="str">
        <f>+'INFO ENEL'!B3932</f>
        <v>Callao</v>
      </c>
      <c r="D3944" s="56" t="str">
        <f>+'INFO ENEL'!D3932</f>
        <v>Ventanilla</v>
      </c>
      <c r="E3944" s="56" t="str">
        <f>+'INFO ENEL'!D3932</f>
        <v>Ventanilla</v>
      </c>
      <c r="F3944" s="50">
        <f>+'INFO ENEL'!E3932</f>
        <v>0</v>
      </c>
      <c r="G3944" s="56" t="str">
        <f>+'INFO ENEL'!L3932</f>
        <v>AT</v>
      </c>
      <c r="H3944" s="57">
        <f>+'INFO ENEL'!M3932</f>
        <v>143.69</v>
      </c>
      <c r="I3944" s="56">
        <f>+'INFO ENEL'!N3932</f>
        <v>19</v>
      </c>
      <c r="J3944" s="56" t="str">
        <f>+'INFO ENEL'!O3932</f>
        <v>Poste</v>
      </c>
      <c r="K3944" s="56" t="str">
        <f>+'INFO ENEL'!P3932</f>
        <v>Metálico</v>
      </c>
      <c r="L3944" s="56" t="str">
        <f>+'INFO ENEL'!Q3932</f>
        <v>PC19/1100</v>
      </c>
      <c r="M3944" s="55" t="str">
        <f>+IF(ISERROR(INDEX('Estructuras de Acero y Concreto'!$C$6:$C$577,MATCH(L3944,'Estructuras de Acero y Concreto'!$D$6:$D$577,0)))=FALSE,INDEX('Estructuras de Acero y Concreto'!$C$6:$C$577,MATCH(L3944,'Estructuras de Acero y Concreto'!$D$6:$D$577,0)),IF(ISERROR(INDEX('Estructuras de Madera'!$C$5:$C$122,MATCH(L3944,'Estructuras de Madera'!$D$5:$D$122,0)))=FALSE,INDEX('Estructuras de Madera'!$C$5:$C$122,MATCH(L3944,'Estructuras de Madera'!$D$5:$D$122,0)),INDEX(SICODI!$G$3:$G$2404,MATCH(L3944,SICODI!$G$3:$G$2404,0))))</f>
        <v>EC060COU0D0-300-S1</v>
      </c>
      <c r="N3944" s="121" t="str">
        <f>+IF(ISERROR(VLOOKUP(M3944,'Resumen de precios LLTT'!$C$17:$D$3071,2,FALSE))=FALSE,VLOOKUP(M3944,'Resumen de precios LLTT'!$C$17:$D$3071,2,FALSE),VLOOKUP(M3944,SICODI!$G$3:$J$2404,2,FALSE))</f>
        <v>1 Poste de concreto (19/1100) de suspensión (2°) Tipo SU2-19</v>
      </c>
      <c r="O3944" s="58">
        <f>+IF(ISERROR(VLOOKUP(M3944,'Resumen de precios LLTT'!$C$17:$G$3071,5,FALSE))=FALSE,VLOOKUP(M3944,'Resumen de precios LLTT'!$C$17:$G$3071,5,FALSE),VLOOKUP(M3944,SICODI!$G$3:$J$2404,4,FALSE))</f>
        <v>2375.702794279523</v>
      </c>
      <c r="P3944" s="16">
        <f t="shared" si="555"/>
        <v>0.84299999999999997</v>
      </c>
      <c r="Q3944" s="78">
        <f t="shared" si="556"/>
        <v>4378.4202498571613</v>
      </c>
      <c r="R3944" s="56">
        <v>0</v>
      </c>
      <c r="S3944" s="16">
        <f t="shared" si="557"/>
        <v>0.13400000000000001</v>
      </c>
      <c r="T3944" s="79">
        <f t="shared" si="558"/>
        <v>48.892359456738298</v>
      </c>
      <c r="U3944" s="80">
        <f t="shared" si="559"/>
        <v>0.183</v>
      </c>
      <c r="V3944" s="81">
        <f t="shared" si="560"/>
        <v>8.9473017805831088</v>
      </c>
      <c r="W3944" s="79">
        <f t="shared" si="561"/>
        <v>3.0107336248340961</v>
      </c>
      <c r="X3944" s="60">
        <f t="shared" si="562"/>
        <v>3</v>
      </c>
      <c r="Y3944" s="56">
        <f>+'INFO ENEL'!R3932</f>
        <v>1</v>
      </c>
      <c r="Z3944" s="59">
        <f t="shared" si="563"/>
        <v>3</v>
      </c>
    </row>
    <row r="3945" spans="1:26" ht="15" customHeight="1" x14ac:dyDescent="0.25">
      <c r="A3945" s="55">
        <f>+'INFO ENEL'!A3933</f>
        <v>3928</v>
      </c>
      <c r="B3945" s="121" t="str">
        <f>+INDEX($B$8:$B$15,MATCH(L3945,$L$8:$L$15,0))</f>
        <v>MOD INV_2017</v>
      </c>
      <c r="C3945" s="56" t="str">
        <f>+'INFO ENEL'!B3933</f>
        <v>Callao</v>
      </c>
      <c r="D3945" s="56" t="str">
        <f>+'INFO ENEL'!D3933</f>
        <v>Ventanilla</v>
      </c>
      <c r="E3945" s="56" t="str">
        <f>+'INFO ENEL'!D3933</f>
        <v>Ventanilla</v>
      </c>
      <c r="F3945" s="50">
        <f>+'INFO ENEL'!E3933</f>
        <v>0</v>
      </c>
      <c r="G3945" s="56" t="str">
        <f>+'INFO ENEL'!L3933</f>
        <v>AT</v>
      </c>
      <c r="H3945" s="57">
        <f>+'INFO ENEL'!M3933</f>
        <v>144.99995667688395</v>
      </c>
      <c r="I3945" s="56">
        <f>+'INFO ENEL'!N3933</f>
        <v>19</v>
      </c>
      <c r="J3945" s="56" t="str">
        <f>+'INFO ENEL'!O3933</f>
        <v>Poste</v>
      </c>
      <c r="K3945" s="56" t="str">
        <f>+'INFO ENEL'!P3933</f>
        <v>Metálico</v>
      </c>
      <c r="L3945" s="56" t="str">
        <f>+'INFO ENEL'!Q3933</f>
        <v>PC19/1100</v>
      </c>
      <c r="M3945" s="55" t="str">
        <f>+IF(ISERROR(INDEX('Estructuras de Acero y Concreto'!$C$6:$C$577,MATCH(L3945,'Estructuras de Acero y Concreto'!$D$6:$D$577,0)))=FALSE,INDEX('Estructuras de Acero y Concreto'!$C$6:$C$577,MATCH(L3945,'Estructuras de Acero y Concreto'!$D$6:$D$577,0)),IF(ISERROR(INDEX('Estructuras de Madera'!$C$5:$C$122,MATCH(L3945,'Estructuras de Madera'!$D$5:$D$122,0)))=FALSE,INDEX('Estructuras de Madera'!$C$5:$C$122,MATCH(L3945,'Estructuras de Madera'!$D$5:$D$122,0)),INDEX(SICODI!$G$3:$G$2404,MATCH(L3945,SICODI!$G$3:$G$2404,0))))</f>
        <v>EC060COU0D0-300-S1</v>
      </c>
      <c r="N3945" s="121" t="str">
        <f>+IF(ISERROR(VLOOKUP(M3945,'Resumen de precios LLTT'!$C$17:$D$3071,2,FALSE))=FALSE,VLOOKUP(M3945,'Resumen de precios LLTT'!$C$17:$D$3071,2,FALSE),VLOOKUP(M3945,SICODI!$G$3:$J$2404,2,FALSE))</f>
        <v>1 Poste de concreto (19/1100) de suspensión (2°) Tipo SU2-19</v>
      </c>
      <c r="O3945" s="58">
        <f>+IF(ISERROR(VLOOKUP(M3945,'Resumen de precios LLTT'!$C$17:$G$3071,5,FALSE))=FALSE,VLOOKUP(M3945,'Resumen de precios LLTT'!$C$17:$G$3071,5,FALSE),VLOOKUP(M3945,SICODI!$G$3:$J$2404,4,FALSE))</f>
        <v>2375.702794279523</v>
      </c>
      <c r="P3945" s="16">
        <f t="shared" si="555"/>
        <v>0.84299999999999997</v>
      </c>
      <c r="Q3945" s="78">
        <f t="shared" si="556"/>
        <v>4378.4202498571613</v>
      </c>
      <c r="R3945" s="56">
        <v>0</v>
      </c>
      <c r="S3945" s="16">
        <f t="shared" si="557"/>
        <v>0.13400000000000001</v>
      </c>
      <c r="T3945" s="79">
        <f t="shared" si="558"/>
        <v>48.892359456738298</v>
      </c>
      <c r="U3945" s="80">
        <f t="shared" si="559"/>
        <v>0.183</v>
      </c>
      <c r="V3945" s="81">
        <f t="shared" si="560"/>
        <v>8.9473017805831088</v>
      </c>
      <c r="W3945" s="79">
        <f t="shared" si="561"/>
        <v>3.0107336248340961</v>
      </c>
      <c r="X3945" s="60">
        <f t="shared" si="562"/>
        <v>3</v>
      </c>
      <c r="Y3945" s="56">
        <f>+'INFO ENEL'!R3933</f>
        <v>1</v>
      </c>
      <c r="Z3945" s="59">
        <f t="shared" si="563"/>
        <v>3</v>
      </c>
    </row>
    <row r="3946" spans="1:26" ht="15" customHeight="1" x14ac:dyDescent="0.25">
      <c r="A3946" s="55">
        <f>+'INFO ENEL'!A3934</f>
        <v>3929</v>
      </c>
      <c r="B3946" s="121" t="str">
        <f>+INDEX($B$8:$B$15,MATCH(L3946,$L$8:$L$15,0))</f>
        <v>MOD INV_2017</v>
      </c>
      <c r="C3946" s="56" t="str">
        <f>+'INFO ENEL'!B3934</f>
        <v>Callao</v>
      </c>
      <c r="D3946" s="56" t="str">
        <f>+'INFO ENEL'!D3934</f>
        <v>Ventanilla</v>
      </c>
      <c r="E3946" s="56" t="str">
        <f>+'INFO ENEL'!D3934</f>
        <v>Ventanilla</v>
      </c>
      <c r="F3946" s="50">
        <f>+'INFO ENEL'!E3934</f>
        <v>0</v>
      </c>
      <c r="G3946" s="56" t="str">
        <f>+'INFO ENEL'!L3934</f>
        <v>AT</v>
      </c>
      <c r="H3946" s="57">
        <f>+'INFO ENEL'!M3934</f>
        <v>156.38730978590877</v>
      </c>
      <c r="I3946" s="56">
        <f>+'INFO ENEL'!N3934</f>
        <v>19</v>
      </c>
      <c r="J3946" s="56" t="str">
        <f>+'INFO ENEL'!O3934</f>
        <v>Poste</v>
      </c>
      <c r="K3946" s="56" t="str">
        <f>+'INFO ENEL'!P3934</f>
        <v>Metálico</v>
      </c>
      <c r="L3946" s="56" t="str">
        <f>+'INFO ENEL'!Q3934</f>
        <v>PC19/1100</v>
      </c>
      <c r="M3946" s="55" t="str">
        <f>+IF(ISERROR(INDEX('Estructuras de Acero y Concreto'!$C$6:$C$577,MATCH(L3946,'Estructuras de Acero y Concreto'!$D$6:$D$577,0)))=FALSE,INDEX('Estructuras de Acero y Concreto'!$C$6:$C$577,MATCH(L3946,'Estructuras de Acero y Concreto'!$D$6:$D$577,0)),IF(ISERROR(INDEX('Estructuras de Madera'!$C$5:$C$122,MATCH(L3946,'Estructuras de Madera'!$D$5:$D$122,0)))=FALSE,INDEX('Estructuras de Madera'!$C$5:$C$122,MATCH(L3946,'Estructuras de Madera'!$D$5:$D$122,0)),INDEX(SICODI!$G$3:$G$2404,MATCH(L3946,SICODI!$G$3:$G$2404,0))))</f>
        <v>EC060COU0D0-300-S1</v>
      </c>
      <c r="N3946" s="121" t="str">
        <f>+IF(ISERROR(VLOOKUP(M3946,'Resumen de precios LLTT'!$C$17:$D$3071,2,FALSE))=FALSE,VLOOKUP(M3946,'Resumen de precios LLTT'!$C$17:$D$3071,2,FALSE),VLOOKUP(M3946,SICODI!$G$3:$J$2404,2,FALSE))</f>
        <v>1 Poste de concreto (19/1100) de suspensión (2°) Tipo SU2-19</v>
      </c>
      <c r="O3946" s="58">
        <f>+IF(ISERROR(VLOOKUP(M3946,'Resumen de precios LLTT'!$C$17:$G$3071,5,FALSE))=FALSE,VLOOKUP(M3946,'Resumen de precios LLTT'!$C$17:$G$3071,5,FALSE),VLOOKUP(M3946,SICODI!$G$3:$J$2404,4,FALSE))</f>
        <v>2375.702794279523</v>
      </c>
      <c r="P3946" s="16">
        <f t="shared" si="555"/>
        <v>0.84299999999999997</v>
      </c>
      <c r="Q3946" s="78">
        <f t="shared" si="556"/>
        <v>4378.4202498571613</v>
      </c>
      <c r="R3946" s="56">
        <v>0</v>
      </c>
      <c r="S3946" s="16">
        <f t="shared" si="557"/>
        <v>0.13400000000000001</v>
      </c>
      <c r="T3946" s="79">
        <f t="shared" si="558"/>
        <v>48.892359456738298</v>
      </c>
      <c r="U3946" s="80">
        <f t="shared" si="559"/>
        <v>0.183</v>
      </c>
      <c r="V3946" s="81">
        <f t="shared" si="560"/>
        <v>8.9473017805831088</v>
      </c>
      <c r="W3946" s="79">
        <f t="shared" si="561"/>
        <v>3.0107336248340961</v>
      </c>
      <c r="X3946" s="60">
        <f t="shared" si="562"/>
        <v>3</v>
      </c>
      <c r="Y3946" s="56">
        <f>+'INFO ENEL'!R3934</f>
        <v>1</v>
      </c>
      <c r="Z3946" s="59">
        <f t="shared" si="563"/>
        <v>3</v>
      </c>
    </row>
    <row r="3947" spans="1:26" ht="15" customHeight="1" x14ac:dyDescent="0.25">
      <c r="A3947" s="55">
        <f>+'INFO ENEL'!A3935</f>
        <v>3930</v>
      </c>
      <c r="B3947" s="121" t="str">
        <f>+INDEX($B$8:$B$15,MATCH(L3947,$L$8:$L$15,0))</f>
        <v>MOD INV_2017</v>
      </c>
      <c r="C3947" s="56" t="str">
        <f>+'INFO ENEL'!B3935</f>
        <v>Callao</v>
      </c>
      <c r="D3947" s="56" t="str">
        <f>+'INFO ENEL'!D3935</f>
        <v>Ventanilla</v>
      </c>
      <c r="E3947" s="56" t="str">
        <f>+'INFO ENEL'!D3935</f>
        <v>Ventanilla</v>
      </c>
      <c r="F3947" s="50">
        <f>+'INFO ENEL'!E3935</f>
        <v>0</v>
      </c>
      <c r="G3947" s="56" t="str">
        <f>+'INFO ENEL'!L3935</f>
        <v>AT</v>
      </c>
      <c r="H3947" s="57">
        <f>+'INFO ENEL'!M3935</f>
        <v>134.23855833525079</v>
      </c>
      <c r="I3947" s="56">
        <f>+'INFO ENEL'!N3935</f>
        <v>19</v>
      </c>
      <c r="J3947" s="56" t="str">
        <f>+'INFO ENEL'!O3935</f>
        <v>Poste</v>
      </c>
      <c r="K3947" s="56" t="str">
        <f>+'INFO ENEL'!P3935</f>
        <v>Metálico</v>
      </c>
      <c r="L3947" s="56" t="str">
        <f>+'INFO ENEL'!Q3935</f>
        <v>PC19/1100</v>
      </c>
      <c r="M3947" s="55" t="str">
        <f>+IF(ISERROR(INDEX('Estructuras de Acero y Concreto'!$C$6:$C$577,MATCH(L3947,'Estructuras de Acero y Concreto'!$D$6:$D$577,0)))=FALSE,INDEX('Estructuras de Acero y Concreto'!$C$6:$C$577,MATCH(L3947,'Estructuras de Acero y Concreto'!$D$6:$D$577,0)),IF(ISERROR(INDEX('Estructuras de Madera'!$C$5:$C$122,MATCH(L3947,'Estructuras de Madera'!$D$5:$D$122,0)))=FALSE,INDEX('Estructuras de Madera'!$C$5:$C$122,MATCH(L3947,'Estructuras de Madera'!$D$5:$D$122,0)),INDEX(SICODI!$G$3:$G$2404,MATCH(L3947,SICODI!$G$3:$G$2404,0))))</f>
        <v>EC060COU0D0-300-S1</v>
      </c>
      <c r="N3947" s="121" t="str">
        <f>+IF(ISERROR(VLOOKUP(M3947,'Resumen de precios LLTT'!$C$17:$D$3071,2,FALSE))=FALSE,VLOOKUP(M3947,'Resumen de precios LLTT'!$C$17:$D$3071,2,FALSE),VLOOKUP(M3947,SICODI!$G$3:$J$2404,2,FALSE))</f>
        <v>1 Poste de concreto (19/1100) de suspensión (2°) Tipo SU2-19</v>
      </c>
      <c r="O3947" s="58">
        <f>+IF(ISERROR(VLOOKUP(M3947,'Resumen de precios LLTT'!$C$17:$G$3071,5,FALSE))=FALSE,VLOOKUP(M3947,'Resumen de precios LLTT'!$C$17:$G$3071,5,FALSE),VLOOKUP(M3947,SICODI!$G$3:$J$2404,4,FALSE))</f>
        <v>2375.702794279523</v>
      </c>
      <c r="P3947" s="16">
        <f t="shared" si="555"/>
        <v>0.84299999999999997</v>
      </c>
      <c r="Q3947" s="78">
        <f t="shared" si="556"/>
        <v>4378.4202498571613</v>
      </c>
      <c r="R3947" s="56">
        <v>0</v>
      </c>
      <c r="S3947" s="16">
        <f t="shared" si="557"/>
        <v>0.13400000000000001</v>
      </c>
      <c r="T3947" s="79">
        <f t="shared" si="558"/>
        <v>48.892359456738298</v>
      </c>
      <c r="U3947" s="80">
        <f t="shared" si="559"/>
        <v>0.183</v>
      </c>
      <c r="V3947" s="81">
        <f t="shared" si="560"/>
        <v>8.9473017805831088</v>
      </c>
      <c r="W3947" s="79">
        <f t="shared" si="561"/>
        <v>3.0107336248340961</v>
      </c>
      <c r="X3947" s="60">
        <f t="shared" si="562"/>
        <v>3</v>
      </c>
      <c r="Y3947" s="56">
        <f>+'INFO ENEL'!R3935</f>
        <v>1</v>
      </c>
      <c r="Z3947" s="59">
        <f t="shared" si="563"/>
        <v>3</v>
      </c>
    </row>
    <row r="3948" spans="1:26" ht="15" customHeight="1" x14ac:dyDescent="0.25">
      <c r="A3948" s="55">
        <f>+'INFO ENEL'!A3936</f>
        <v>3931</v>
      </c>
      <c r="B3948" s="121" t="str">
        <f>+INDEX($B$8:$B$15,MATCH(L3948,$L$8:$L$15,0))</f>
        <v>MOD INV_2017</v>
      </c>
      <c r="C3948" s="56" t="str">
        <f>+'INFO ENEL'!B3936</f>
        <v>Callao</v>
      </c>
      <c r="D3948" s="56" t="str">
        <f>+'INFO ENEL'!D3936</f>
        <v>Ventanilla</v>
      </c>
      <c r="E3948" s="56" t="str">
        <f>+'INFO ENEL'!D3936</f>
        <v>Ventanilla</v>
      </c>
      <c r="F3948" s="50">
        <f>+'INFO ENEL'!E3936</f>
        <v>0</v>
      </c>
      <c r="G3948" s="56" t="str">
        <f>+'INFO ENEL'!L3936</f>
        <v>AT</v>
      </c>
      <c r="H3948" s="57">
        <f>+'INFO ENEL'!M3936</f>
        <v>136.05884847407219</v>
      </c>
      <c r="I3948" s="56">
        <f>+'INFO ENEL'!N3936</f>
        <v>19</v>
      </c>
      <c r="J3948" s="56" t="str">
        <f>+'INFO ENEL'!O3936</f>
        <v>Poste</v>
      </c>
      <c r="K3948" s="56" t="str">
        <f>+'INFO ENEL'!P3936</f>
        <v>Metálico</v>
      </c>
      <c r="L3948" s="56" t="str">
        <f>+'INFO ENEL'!Q3936</f>
        <v>PC19/1100</v>
      </c>
      <c r="M3948" s="55" t="str">
        <f>+IF(ISERROR(INDEX('Estructuras de Acero y Concreto'!$C$6:$C$577,MATCH(L3948,'Estructuras de Acero y Concreto'!$D$6:$D$577,0)))=FALSE,INDEX('Estructuras de Acero y Concreto'!$C$6:$C$577,MATCH(L3948,'Estructuras de Acero y Concreto'!$D$6:$D$577,0)),IF(ISERROR(INDEX('Estructuras de Madera'!$C$5:$C$122,MATCH(L3948,'Estructuras de Madera'!$D$5:$D$122,0)))=FALSE,INDEX('Estructuras de Madera'!$C$5:$C$122,MATCH(L3948,'Estructuras de Madera'!$D$5:$D$122,0)),INDEX(SICODI!$G$3:$G$2404,MATCH(L3948,SICODI!$G$3:$G$2404,0))))</f>
        <v>EC060COU0D0-300-S1</v>
      </c>
      <c r="N3948" s="121" t="str">
        <f>+IF(ISERROR(VLOOKUP(M3948,'Resumen de precios LLTT'!$C$17:$D$3071,2,FALSE))=FALSE,VLOOKUP(M3948,'Resumen de precios LLTT'!$C$17:$D$3071,2,FALSE),VLOOKUP(M3948,SICODI!$G$3:$J$2404,2,FALSE))</f>
        <v>1 Poste de concreto (19/1100) de suspensión (2°) Tipo SU2-19</v>
      </c>
      <c r="O3948" s="58">
        <f>+IF(ISERROR(VLOOKUP(M3948,'Resumen de precios LLTT'!$C$17:$G$3071,5,FALSE))=FALSE,VLOOKUP(M3948,'Resumen de precios LLTT'!$C$17:$G$3071,5,FALSE),VLOOKUP(M3948,SICODI!$G$3:$J$2404,4,FALSE))</f>
        <v>2375.702794279523</v>
      </c>
      <c r="P3948" s="16">
        <f t="shared" si="555"/>
        <v>0.84299999999999997</v>
      </c>
      <c r="Q3948" s="78">
        <f t="shared" si="556"/>
        <v>4378.4202498571613</v>
      </c>
      <c r="R3948" s="56">
        <v>0</v>
      </c>
      <c r="S3948" s="16">
        <f t="shared" si="557"/>
        <v>0.13400000000000001</v>
      </c>
      <c r="T3948" s="79">
        <f t="shared" si="558"/>
        <v>48.892359456738298</v>
      </c>
      <c r="U3948" s="80">
        <f t="shared" si="559"/>
        <v>0.183</v>
      </c>
      <c r="V3948" s="81">
        <f t="shared" si="560"/>
        <v>8.9473017805831088</v>
      </c>
      <c r="W3948" s="79">
        <f t="shared" si="561"/>
        <v>3.0107336248340961</v>
      </c>
      <c r="X3948" s="60">
        <f t="shared" si="562"/>
        <v>3</v>
      </c>
      <c r="Y3948" s="56">
        <f>+'INFO ENEL'!R3936</f>
        <v>1</v>
      </c>
      <c r="Z3948" s="59">
        <f t="shared" si="563"/>
        <v>3</v>
      </c>
    </row>
    <row r="3949" spans="1:26" ht="15" customHeight="1" x14ac:dyDescent="0.25">
      <c r="A3949" s="55">
        <f>+'INFO ENEL'!A3937</f>
        <v>3932</v>
      </c>
      <c r="B3949" s="121" t="str">
        <f>+INDEX($B$8:$B$15,MATCH(L3949,$L$8:$L$15,0))</f>
        <v>SICODI</v>
      </c>
      <c r="C3949" s="56" t="str">
        <f>+'INFO ENEL'!B3937</f>
        <v>Callao</v>
      </c>
      <c r="D3949" s="56" t="str">
        <f>+'INFO ENEL'!D3937</f>
        <v>Ventanilla</v>
      </c>
      <c r="E3949" s="56" t="str">
        <f>+'INFO ENEL'!D3937</f>
        <v>Ventanilla</v>
      </c>
      <c r="F3949" s="50">
        <f>+'INFO ENEL'!E3937</f>
        <v>0</v>
      </c>
      <c r="G3949" s="56" t="str">
        <f>+'INFO ENEL'!L3937</f>
        <v>BT</v>
      </c>
      <c r="H3949" s="57">
        <f>+'INFO ENEL'!M3937</f>
        <v>34.014693677354593</v>
      </c>
      <c r="I3949" s="56">
        <f>+'INFO ENEL'!N3937</f>
        <v>11</v>
      </c>
      <c r="J3949" s="56" t="str">
        <f>+'INFO ENEL'!O3937</f>
        <v>Poste</v>
      </c>
      <c r="K3949" s="56" t="str">
        <f>+'INFO ENEL'!P3937</f>
        <v>Concreto</v>
      </c>
      <c r="L3949" s="56" t="str">
        <f>+'INFO ENEL'!Q3937</f>
        <v>PPC40</v>
      </c>
      <c r="M3949" s="55" t="str">
        <f>+IF(ISERROR(INDEX('Estructuras de Acero y Concreto'!$C$6:$C$577,MATCH(L3949,'Estructuras de Acero y Concreto'!$D$6:$D$577,0)))=FALSE,INDEX('Estructuras de Acero y Concreto'!$C$6:$C$577,MATCH(L3949,'Estructuras de Acero y Concreto'!$D$6:$D$577,0)),IF(ISERROR(INDEX('Estructuras de Madera'!$C$5:$C$122,MATCH(L3949,'Estructuras de Madera'!$D$5:$D$122,0)))=FALSE,INDEX('Estructuras de Madera'!$C$5:$C$122,MATCH(L3949,'Estructuras de Madera'!$D$5:$D$122,0)),INDEX(SICODI!$G$3:$G$2404,MATCH(L3949,SICODI!$G$3:$G$2404,0))))</f>
        <v>PPC40</v>
      </c>
      <c r="N3949" s="121" t="str">
        <f>+IF(ISERROR(VLOOKUP(M3949,'Resumen de precios LLTT'!$C$17:$D$3071,2,FALSE))=FALSE,VLOOKUP(M3949,'Resumen de precios LLTT'!$C$17:$D$3071,2,FALSE),VLOOKUP(M3949,SICODI!$G$3:$J$2404,2,FALSE))</f>
        <v>POSTE DE CONCRETO ARMADO PARA A. P. 11/200/120/285</v>
      </c>
      <c r="O3949" s="58">
        <f>+IF(ISERROR(VLOOKUP(M3949,'Resumen de precios LLTT'!$C$17:$G$3071,5,FALSE))=FALSE,VLOOKUP(M3949,'Resumen de precios LLTT'!$C$17:$G$3071,5,FALSE),VLOOKUP(M3949,SICODI!$G$3:$J$2404,4,FALSE))</f>
        <v>206.03</v>
      </c>
      <c r="P3949" s="16">
        <f t="shared" si="555"/>
        <v>0.77</v>
      </c>
      <c r="Q3949" s="78">
        <f t="shared" si="556"/>
        <v>364.67310000000003</v>
      </c>
      <c r="R3949" s="56">
        <v>0</v>
      </c>
      <c r="S3949" s="16">
        <f t="shared" si="557"/>
        <v>7.2000000000000008E-2</v>
      </c>
      <c r="T3949" s="79">
        <f t="shared" si="558"/>
        <v>2.1880386000000005</v>
      </c>
      <c r="U3949" s="80">
        <f t="shared" si="559"/>
        <v>0.2</v>
      </c>
      <c r="V3949" s="81">
        <f t="shared" si="560"/>
        <v>0.43760772000000014</v>
      </c>
      <c r="W3949" s="79">
        <f t="shared" si="561"/>
        <v>0.14725336301388503</v>
      </c>
      <c r="X3949" s="60">
        <f t="shared" si="562"/>
        <v>0.1</v>
      </c>
      <c r="Y3949" s="56">
        <f>+'INFO ENEL'!R3937</f>
        <v>4</v>
      </c>
      <c r="Z3949" s="59">
        <f t="shared" si="563"/>
        <v>0.4</v>
      </c>
    </row>
    <row r="3950" spans="1:26" ht="15" customHeight="1" x14ac:dyDescent="0.25">
      <c r="A3950" s="55">
        <f>+'INFO ENEL'!A3938</f>
        <v>3933</v>
      </c>
      <c r="B3950" s="121" t="str">
        <f>+INDEX($B$8:$B$15,MATCH(L3950,$L$8:$L$15,0))</f>
        <v>SICODI</v>
      </c>
      <c r="C3950" s="56" t="str">
        <f>+'INFO ENEL'!B3938</f>
        <v>Callao</v>
      </c>
      <c r="D3950" s="56" t="str">
        <f>+'INFO ENEL'!D3938</f>
        <v>Ventanilla</v>
      </c>
      <c r="E3950" s="56" t="str">
        <f>+'INFO ENEL'!D3938</f>
        <v>Ventanilla</v>
      </c>
      <c r="F3950" s="50">
        <f>+'INFO ENEL'!E3938</f>
        <v>0</v>
      </c>
      <c r="G3950" s="56" t="str">
        <f>+'INFO ENEL'!L3938</f>
        <v>BT</v>
      </c>
      <c r="H3950" s="57">
        <f>+'INFO ENEL'!M3938</f>
        <v>34.014693148159928</v>
      </c>
      <c r="I3950" s="56">
        <f>+'INFO ENEL'!N3938</f>
        <v>11</v>
      </c>
      <c r="J3950" s="56" t="str">
        <f>+'INFO ENEL'!O3938</f>
        <v>Poste</v>
      </c>
      <c r="K3950" s="56" t="str">
        <f>+'INFO ENEL'!P3938</f>
        <v>Concreto</v>
      </c>
      <c r="L3950" s="56" t="str">
        <f>+'INFO ENEL'!Q3938</f>
        <v>PPC40</v>
      </c>
      <c r="M3950" s="55" t="str">
        <f>+IF(ISERROR(INDEX('Estructuras de Acero y Concreto'!$C$6:$C$577,MATCH(L3950,'Estructuras de Acero y Concreto'!$D$6:$D$577,0)))=FALSE,INDEX('Estructuras de Acero y Concreto'!$C$6:$C$577,MATCH(L3950,'Estructuras de Acero y Concreto'!$D$6:$D$577,0)),IF(ISERROR(INDEX('Estructuras de Madera'!$C$5:$C$122,MATCH(L3950,'Estructuras de Madera'!$D$5:$D$122,0)))=FALSE,INDEX('Estructuras de Madera'!$C$5:$C$122,MATCH(L3950,'Estructuras de Madera'!$D$5:$D$122,0)),INDEX(SICODI!$G$3:$G$2404,MATCH(L3950,SICODI!$G$3:$G$2404,0))))</f>
        <v>PPC40</v>
      </c>
      <c r="N3950" s="121" t="str">
        <f>+IF(ISERROR(VLOOKUP(M3950,'Resumen de precios LLTT'!$C$17:$D$3071,2,FALSE))=FALSE,VLOOKUP(M3950,'Resumen de precios LLTT'!$C$17:$D$3071,2,FALSE),VLOOKUP(M3950,SICODI!$G$3:$J$2404,2,FALSE))</f>
        <v>POSTE DE CONCRETO ARMADO PARA A. P. 11/200/120/285</v>
      </c>
      <c r="O3950" s="58">
        <f>+IF(ISERROR(VLOOKUP(M3950,'Resumen de precios LLTT'!$C$17:$G$3071,5,FALSE))=FALSE,VLOOKUP(M3950,'Resumen de precios LLTT'!$C$17:$G$3071,5,FALSE),VLOOKUP(M3950,SICODI!$G$3:$J$2404,4,FALSE))</f>
        <v>206.03</v>
      </c>
      <c r="P3950" s="16">
        <f t="shared" si="555"/>
        <v>0.77</v>
      </c>
      <c r="Q3950" s="78">
        <f t="shared" si="556"/>
        <v>364.67310000000003</v>
      </c>
      <c r="R3950" s="56">
        <v>0</v>
      </c>
      <c r="S3950" s="16">
        <f t="shared" si="557"/>
        <v>7.2000000000000008E-2</v>
      </c>
      <c r="T3950" s="79">
        <f t="shared" si="558"/>
        <v>2.1880386000000005</v>
      </c>
      <c r="U3950" s="80">
        <f t="shared" si="559"/>
        <v>0.2</v>
      </c>
      <c r="V3950" s="81">
        <f t="shared" si="560"/>
        <v>0.43760772000000014</v>
      </c>
      <c r="W3950" s="79">
        <f t="shared" si="561"/>
        <v>0.14725336301388503</v>
      </c>
      <c r="X3950" s="60">
        <f t="shared" si="562"/>
        <v>0.1</v>
      </c>
      <c r="Y3950" s="56">
        <f>+'INFO ENEL'!R3938</f>
        <v>4</v>
      </c>
      <c r="Z3950" s="59">
        <f t="shared" si="563"/>
        <v>0.4</v>
      </c>
    </row>
    <row r="3951" spans="1:26" ht="15" customHeight="1" x14ac:dyDescent="0.25">
      <c r="A3951" s="55">
        <f>+'INFO ENEL'!A3939</f>
        <v>3934</v>
      </c>
      <c r="B3951" s="121" t="str">
        <f>+INDEX($B$8:$B$15,MATCH(L3951,$L$8:$L$15,0))</f>
        <v>SICODI</v>
      </c>
      <c r="C3951" s="56" t="str">
        <f>+'INFO ENEL'!B3939</f>
        <v>Callao</v>
      </c>
      <c r="D3951" s="56" t="str">
        <f>+'INFO ENEL'!D3939</f>
        <v>Ventanilla</v>
      </c>
      <c r="E3951" s="56" t="str">
        <f>+'INFO ENEL'!D3939</f>
        <v>Ventanilla</v>
      </c>
      <c r="F3951" s="50">
        <f>+'INFO ENEL'!E3939</f>
        <v>0</v>
      </c>
      <c r="G3951" s="56" t="str">
        <f>+'INFO ENEL'!L3939</f>
        <v>BT</v>
      </c>
      <c r="H3951" s="57">
        <f>+'INFO ENEL'!M3939</f>
        <v>91.27</v>
      </c>
      <c r="I3951" s="56">
        <f>+'INFO ENEL'!N3939</f>
        <v>11</v>
      </c>
      <c r="J3951" s="56" t="str">
        <f>+'INFO ENEL'!O3939</f>
        <v>Poste</v>
      </c>
      <c r="K3951" s="56" t="str">
        <f>+'INFO ENEL'!P3939</f>
        <v>Concreto</v>
      </c>
      <c r="L3951" s="56" t="str">
        <f>+'INFO ENEL'!Q3939</f>
        <v>PPC40</v>
      </c>
      <c r="M3951" s="55" t="str">
        <f>+IF(ISERROR(INDEX('Estructuras de Acero y Concreto'!$C$6:$C$577,MATCH(L3951,'Estructuras de Acero y Concreto'!$D$6:$D$577,0)))=FALSE,INDEX('Estructuras de Acero y Concreto'!$C$6:$C$577,MATCH(L3951,'Estructuras de Acero y Concreto'!$D$6:$D$577,0)),IF(ISERROR(INDEX('Estructuras de Madera'!$C$5:$C$122,MATCH(L3951,'Estructuras de Madera'!$D$5:$D$122,0)))=FALSE,INDEX('Estructuras de Madera'!$C$5:$C$122,MATCH(L3951,'Estructuras de Madera'!$D$5:$D$122,0)),INDEX(SICODI!$G$3:$G$2404,MATCH(L3951,SICODI!$G$3:$G$2404,0))))</f>
        <v>PPC40</v>
      </c>
      <c r="N3951" s="121" t="str">
        <f>+IF(ISERROR(VLOOKUP(M3951,'Resumen de precios LLTT'!$C$17:$D$3071,2,FALSE))=FALSE,VLOOKUP(M3951,'Resumen de precios LLTT'!$C$17:$D$3071,2,FALSE),VLOOKUP(M3951,SICODI!$G$3:$J$2404,2,FALSE))</f>
        <v>POSTE DE CONCRETO ARMADO PARA A. P. 11/200/120/285</v>
      </c>
      <c r="O3951" s="58">
        <f>+IF(ISERROR(VLOOKUP(M3951,'Resumen de precios LLTT'!$C$17:$G$3071,5,FALSE))=FALSE,VLOOKUP(M3951,'Resumen de precios LLTT'!$C$17:$G$3071,5,FALSE),VLOOKUP(M3951,SICODI!$G$3:$J$2404,4,FALSE))</f>
        <v>206.03</v>
      </c>
      <c r="P3951" s="16">
        <f t="shared" si="555"/>
        <v>0.77</v>
      </c>
      <c r="Q3951" s="78">
        <f t="shared" si="556"/>
        <v>364.67310000000003</v>
      </c>
      <c r="R3951" s="56">
        <v>0</v>
      </c>
      <c r="S3951" s="16">
        <f t="shared" si="557"/>
        <v>7.2000000000000008E-2</v>
      </c>
      <c r="T3951" s="79">
        <f t="shared" si="558"/>
        <v>2.1880386000000005</v>
      </c>
      <c r="U3951" s="80">
        <f t="shared" si="559"/>
        <v>0.2</v>
      </c>
      <c r="V3951" s="81">
        <f t="shared" si="560"/>
        <v>0.43760772000000014</v>
      </c>
      <c r="W3951" s="79">
        <f t="shared" si="561"/>
        <v>0.14725336301388503</v>
      </c>
      <c r="X3951" s="60">
        <f t="shared" si="562"/>
        <v>0.1</v>
      </c>
      <c r="Y3951" s="56">
        <f>+'INFO ENEL'!R3939</f>
        <v>4</v>
      </c>
      <c r="Z3951" s="59">
        <f t="shared" si="563"/>
        <v>0.4</v>
      </c>
    </row>
    <row r="3952" spans="1:26" ht="15" customHeight="1" x14ac:dyDescent="0.25">
      <c r="A3952" s="55">
        <f>+'INFO ENEL'!A3940</f>
        <v>3935</v>
      </c>
      <c r="B3952" s="121" t="str">
        <f>+INDEX($B$8:$B$15,MATCH(L3952,$L$8:$L$15,0))</f>
        <v>SICODI</v>
      </c>
      <c r="C3952" s="56" t="str">
        <f>+'INFO ENEL'!B3940</f>
        <v>Callao</v>
      </c>
      <c r="D3952" s="56" t="str">
        <f>+'INFO ENEL'!D3940</f>
        <v>Ventanilla</v>
      </c>
      <c r="E3952" s="56" t="str">
        <f>+'INFO ENEL'!D3940</f>
        <v>Ventanilla</v>
      </c>
      <c r="F3952" s="50">
        <f>+'INFO ENEL'!E3940</f>
        <v>0</v>
      </c>
      <c r="G3952" s="56" t="str">
        <f>+'INFO ENEL'!L3940</f>
        <v>BT</v>
      </c>
      <c r="H3952" s="57">
        <f>+'INFO ENEL'!M3940</f>
        <v>32.99994000052029</v>
      </c>
      <c r="I3952" s="56">
        <f>+'INFO ENEL'!N3940</f>
        <v>11</v>
      </c>
      <c r="J3952" s="56" t="str">
        <f>+'INFO ENEL'!O3940</f>
        <v>Poste</v>
      </c>
      <c r="K3952" s="56" t="str">
        <f>+'INFO ENEL'!P3940</f>
        <v>Concreto</v>
      </c>
      <c r="L3952" s="56" t="str">
        <f>+'INFO ENEL'!Q3940</f>
        <v>PPC40</v>
      </c>
      <c r="M3952" s="55" t="str">
        <f>+IF(ISERROR(INDEX('Estructuras de Acero y Concreto'!$C$6:$C$577,MATCH(L3952,'Estructuras de Acero y Concreto'!$D$6:$D$577,0)))=FALSE,INDEX('Estructuras de Acero y Concreto'!$C$6:$C$577,MATCH(L3952,'Estructuras de Acero y Concreto'!$D$6:$D$577,0)),IF(ISERROR(INDEX('Estructuras de Madera'!$C$5:$C$122,MATCH(L3952,'Estructuras de Madera'!$D$5:$D$122,0)))=FALSE,INDEX('Estructuras de Madera'!$C$5:$C$122,MATCH(L3952,'Estructuras de Madera'!$D$5:$D$122,0)),INDEX(SICODI!$G$3:$G$2404,MATCH(L3952,SICODI!$G$3:$G$2404,0))))</f>
        <v>PPC40</v>
      </c>
      <c r="N3952" s="121" t="str">
        <f>+IF(ISERROR(VLOOKUP(M3952,'Resumen de precios LLTT'!$C$17:$D$3071,2,FALSE))=FALSE,VLOOKUP(M3952,'Resumen de precios LLTT'!$C$17:$D$3071,2,FALSE),VLOOKUP(M3952,SICODI!$G$3:$J$2404,2,FALSE))</f>
        <v>POSTE DE CONCRETO ARMADO PARA A. P. 11/200/120/285</v>
      </c>
      <c r="O3952" s="58">
        <f>+IF(ISERROR(VLOOKUP(M3952,'Resumen de precios LLTT'!$C$17:$G$3071,5,FALSE))=FALSE,VLOOKUP(M3952,'Resumen de precios LLTT'!$C$17:$G$3071,5,FALSE),VLOOKUP(M3952,SICODI!$G$3:$J$2404,4,FALSE))</f>
        <v>206.03</v>
      </c>
      <c r="P3952" s="16">
        <f t="shared" si="555"/>
        <v>0.77</v>
      </c>
      <c r="Q3952" s="78">
        <f t="shared" si="556"/>
        <v>364.67310000000003</v>
      </c>
      <c r="R3952" s="56">
        <v>0</v>
      </c>
      <c r="S3952" s="16">
        <f t="shared" si="557"/>
        <v>7.2000000000000008E-2</v>
      </c>
      <c r="T3952" s="79">
        <f t="shared" si="558"/>
        <v>2.1880386000000005</v>
      </c>
      <c r="U3952" s="80">
        <f t="shared" si="559"/>
        <v>0.2</v>
      </c>
      <c r="V3952" s="81">
        <f t="shared" si="560"/>
        <v>0.43760772000000014</v>
      </c>
      <c r="W3952" s="79">
        <f t="shared" si="561"/>
        <v>0.14725336301388503</v>
      </c>
      <c r="X3952" s="60">
        <f t="shared" si="562"/>
        <v>0.1</v>
      </c>
      <c r="Y3952" s="56">
        <f>+'INFO ENEL'!R3940</f>
        <v>4</v>
      </c>
      <c r="Z3952" s="59">
        <f t="shared" si="563"/>
        <v>0.4</v>
      </c>
    </row>
    <row r="3953" spans="1:26" ht="15" customHeight="1" x14ac:dyDescent="0.25">
      <c r="A3953" s="55">
        <f>+'INFO ENEL'!A3941</f>
        <v>3936</v>
      </c>
      <c r="B3953" s="121" t="str">
        <f>+INDEX($B$8:$B$15,MATCH(L3953,$L$8:$L$15,0))</f>
        <v>MOD INV_2017</v>
      </c>
      <c r="C3953" s="56" t="str">
        <f>+'INFO ENEL'!B3941</f>
        <v>Callao</v>
      </c>
      <c r="D3953" s="56" t="str">
        <f>+'INFO ENEL'!D3941</f>
        <v>Callao</v>
      </c>
      <c r="E3953" s="56" t="str">
        <f>+'INFO ENEL'!D3941</f>
        <v>Callao</v>
      </c>
      <c r="F3953" s="50">
        <f>+'INFO ENEL'!E3941</f>
        <v>0</v>
      </c>
      <c r="G3953" s="56" t="str">
        <f>+'INFO ENEL'!L3941</f>
        <v>AT</v>
      </c>
      <c r="H3953" s="57">
        <f>+'INFO ENEL'!M3941</f>
        <v>194.62226478450327</v>
      </c>
      <c r="I3953" s="56">
        <f>+'INFO ENEL'!N3941</f>
        <v>18</v>
      </c>
      <c r="J3953" s="56" t="str">
        <f>+'INFO ENEL'!O3941</f>
        <v>Poste</v>
      </c>
      <c r="K3953" s="56" t="str">
        <f>+'INFO ENEL'!P3941</f>
        <v>Madera</v>
      </c>
      <c r="L3953" s="56" t="str">
        <f>+'INFO ENEL'!Q3941</f>
        <v>PM60C1</v>
      </c>
      <c r="M3953" s="55" t="str">
        <f>+IF(ISERROR(INDEX('Estructuras de Acero y Concreto'!$C$6:$C$577,MATCH(L3953,'Estructuras de Acero y Concreto'!$D$6:$D$577,0)))=FALSE,INDEX('Estructuras de Acero y Concreto'!$C$6:$C$577,MATCH(L3953,'Estructuras de Acero y Concreto'!$D$6:$D$577,0)),IF(ISERROR(INDEX('Estructuras de Madera'!$C$5:$C$122,MATCH(L3953,'Estructuras de Madera'!$D$5:$D$122,0)))=FALSE,INDEX('Estructuras de Madera'!$C$5:$C$122,MATCH(L3953,'Estructuras de Madera'!$D$5:$D$122,0)),INDEX(SICODI!$G$3:$G$2404,MATCH(L3953,SICODI!$G$3:$G$2404,0))))</f>
        <v>EMSU1P60C1</v>
      </c>
      <c r="N3953" s="121" t="str">
        <f>+IF(ISERROR(VLOOKUP(M3953,'Resumen de precios LLTT'!$C$17:$D$3071,2,FALSE))=FALSE,VLOOKUP(M3953,'Resumen de precios LLTT'!$C$17:$D$3071,2,FALSE),VLOOKUP(M3953,SICODI!$G$3:$J$2404,2,FALSE))</f>
        <v>Estructura de  Suspensión compuesto por 1 postes de madera tratada 60' Clase 1</v>
      </c>
      <c r="O3953" s="58">
        <f>+IF(ISERROR(VLOOKUP(M3953,'Resumen de precios LLTT'!$C$17:$G$3071,5,FALSE))=FALSE,VLOOKUP(M3953,'Resumen de precios LLTT'!$C$17:$G$3071,5,FALSE),VLOOKUP(M3953,SICODI!$G$3:$J$2404,4,FALSE))</f>
        <v>2141.5628345688324</v>
      </c>
      <c r="P3953" s="16">
        <f t="shared" si="555"/>
        <v>0.84299999999999997</v>
      </c>
      <c r="Q3953" s="78">
        <f t="shared" si="556"/>
        <v>3946.9003041103579</v>
      </c>
      <c r="R3953" s="56">
        <v>0</v>
      </c>
      <c r="S3953" s="16">
        <f t="shared" si="557"/>
        <v>0.13400000000000001</v>
      </c>
      <c r="T3953" s="79">
        <f t="shared" si="558"/>
        <v>44.073720062565663</v>
      </c>
      <c r="U3953" s="80">
        <f t="shared" si="559"/>
        <v>0.183</v>
      </c>
      <c r="V3953" s="81">
        <f t="shared" si="560"/>
        <v>8.0654907714495163</v>
      </c>
      <c r="W3953" s="79">
        <f t="shared" si="561"/>
        <v>2.7140075144318634</v>
      </c>
      <c r="X3953" s="60">
        <f t="shared" si="562"/>
        <v>2.7</v>
      </c>
      <c r="Y3953" s="56">
        <f>+'INFO ENEL'!R3941</f>
        <v>1</v>
      </c>
      <c r="Z3953" s="59">
        <f t="shared" si="563"/>
        <v>2.7</v>
      </c>
    </row>
    <row r="3954" spans="1:26" ht="15" customHeight="1" x14ac:dyDescent="0.25">
      <c r="A3954" s="55">
        <f>+'INFO ENEL'!A3942</f>
        <v>3937</v>
      </c>
      <c r="B3954" s="121" t="str">
        <f>+INDEX($B$8:$B$15,MATCH(L3954,$L$8:$L$15,0))</f>
        <v>MOD INV_2017</v>
      </c>
      <c r="C3954" s="56" t="str">
        <f>+'INFO ENEL'!B3942</f>
        <v>Callao</v>
      </c>
      <c r="D3954" s="56" t="str">
        <f>+'INFO ENEL'!D3942</f>
        <v>Callao</v>
      </c>
      <c r="E3954" s="56" t="str">
        <f>+'INFO ENEL'!D3942</f>
        <v>Callao</v>
      </c>
      <c r="F3954" s="50">
        <f>+'INFO ENEL'!E3942</f>
        <v>0</v>
      </c>
      <c r="G3954" s="56" t="str">
        <f>+'INFO ENEL'!L3942</f>
        <v>AT</v>
      </c>
      <c r="H3954" s="57">
        <f>+'INFO ENEL'!M3942</f>
        <v>190.52</v>
      </c>
      <c r="I3954" s="56">
        <f>+'INFO ENEL'!N3942</f>
        <v>19</v>
      </c>
      <c r="J3954" s="56" t="str">
        <f>+'INFO ENEL'!O3942</f>
        <v>Poste</v>
      </c>
      <c r="K3954" s="56" t="str">
        <f>+'INFO ENEL'!P3942</f>
        <v>Metálico</v>
      </c>
      <c r="L3954" s="56" t="str">
        <f>+'INFO ENEL'!Q3942</f>
        <v>PC19/1100</v>
      </c>
      <c r="M3954" s="55" t="str">
        <f>+IF(ISERROR(INDEX('Estructuras de Acero y Concreto'!$C$6:$C$577,MATCH(L3954,'Estructuras de Acero y Concreto'!$D$6:$D$577,0)))=FALSE,INDEX('Estructuras de Acero y Concreto'!$C$6:$C$577,MATCH(L3954,'Estructuras de Acero y Concreto'!$D$6:$D$577,0)),IF(ISERROR(INDEX('Estructuras de Madera'!$C$5:$C$122,MATCH(L3954,'Estructuras de Madera'!$D$5:$D$122,0)))=FALSE,INDEX('Estructuras de Madera'!$C$5:$C$122,MATCH(L3954,'Estructuras de Madera'!$D$5:$D$122,0)),INDEX(SICODI!$G$3:$G$2404,MATCH(L3954,SICODI!$G$3:$G$2404,0))))</f>
        <v>EC060COU0D0-300-S1</v>
      </c>
      <c r="N3954" s="121" t="str">
        <f>+IF(ISERROR(VLOOKUP(M3954,'Resumen de precios LLTT'!$C$17:$D$3071,2,FALSE))=FALSE,VLOOKUP(M3954,'Resumen de precios LLTT'!$C$17:$D$3071,2,FALSE),VLOOKUP(M3954,SICODI!$G$3:$J$2404,2,FALSE))</f>
        <v>1 Poste de concreto (19/1100) de suspensión (2°) Tipo SU2-19</v>
      </c>
      <c r="O3954" s="58">
        <f>+IF(ISERROR(VLOOKUP(M3954,'Resumen de precios LLTT'!$C$17:$G$3071,5,FALSE))=FALSE,VLOOKUP(M3954,'Resumen de precios LLTT'!$C$17:$G$3071,5,FALSE),VLOOKUP(M3954,SICODI!$G$3:$J$2404,4,FALSE))</f>
        <v>2375.702794279523</v>
      </c>
      <c r="P3954" s="16">
        <f t="shared" si="555"/>
        <v>0.84299999999999997</v>
      </c>
      <c r="Q3954" s="78">
        <f t="shared" si="556"/>
        <v>4378.4202498571613</v>
      </c>
      <c r="R3954" s="56">
        <v>0</v>
      </c>
      <c r="S3954" s="16">
        <f t="shared" si="557"/>
        <v>0.13400000000000001</v>
      </c>
      <c r="T3954" s="79">
        <f t="shared" si="558"/>
        <v>48.892359456738298</v>
      </c>
      <c r="U3954" s="80">
        <f t="shared" si="559"/>
        <v>0.183</v>
      </c>
      <c r="V3954" s="81">
        <f t="shared" si="560"/>
        <v>8.9473017805831088</v>
      </c>
      <c r="W3954" s="79">
        <f t="shared" si="561"/>
        <v>3.0107336248340961</v>
      </c>
      <c r="X3954" s="60">
        <f t="shared" si="562"/>
        <v>3</v>
      </c>
      <c r="Y3954" s="56">
        <f>+'INFO ENEL'!R3942</f>
        <v>1</v>
      </c>
      <c r="Z3954" s="59">
        <f t="shared" si="563"/>
        <v>3</v>
      </c>
    </row>
    <row r="3955" spans="1:26" ht="15" customHeight="1" x14ac:dyDescent="0.25">
      <c r="A3955" s="55">
        <f>+'INFO ENEL'!A3943</f>
        <v>3938</v>
      </c>
      <c r="B3955" s="121" t="str">
        <f>+INDEX($B$8:$B$15,MATCH(L3955,$L$8:$L$15,0))</f>
        <v>MOD INV_2017</v>
      </c>
      <c r="C3955" s="56" t="str">
        <f>+'INFO ENEL'!B3943</f>
        <v>Callao</v>
      </c>
      <c r="D3955" s="56" t="str">
        <f>+'INFO ENEL'!D3943</f>
        <v>Callao</v>
      </c>
      <c r="E3955" s="56" t="str">
        <f>+'INFO ENEL'!D3943</f>
        <v>Callao</v>
      </c>
      <c r="F3955" s="50">
        <f>+'INFO ENEL'!E3943</f>
        <v>0</v>
      </c>
      <c r="G3955" s="56" t="str">
        <f>+'INFO ENEL'!L3943</f>
        <v>AT</v>
      </c>
      <c r="H3955" s="57">
        <f>+'INFO ENEL'!M3943</f>
        <v>46.53</v>
      </c>
      <c r="I3955" s="56">
        <f>+'INFO ENEL'!N3943</f>
        <v>19</v>
      </c>
      <c r="J3955" s="56" t="str">
        <f>+'INFO ENEL'!O3943</f>
        <v>Poste</v>
      </c>
      <c r="K3955" s="56" t="str">
        <f>+'INFO ENEL'!P3943</f>
        <v>Metálico</v>
      </c>
      <c r="L3955" s="56" t="str">
        <f>+'INFO ENEL'!Q3943</f>
        <v>PC19/1100</v>
      </c>
      <c r="M3955" s="55" t="str">
        <f>+IF(ISERROR(INDEX('Estructuras de Acero y Concreto'!$C$6:$C$577,MATCH(L3955,'Estructuras de Acero y Concreto'!$D$6:$D$577,0)))=FALSE,INDEX('Estructuras de Acero y Concreto'!$C$6:$C$577,MATCH(L3955,'Estructuras de Acero y Concreto'!$D$6:$D$577,0)),IF(ISERROR(INDEX('Estructuras de Madera'!$C$5:$C$122,MATCH(L3955,'Estructuras de Madera'!$D$5:$D$122,0)))=FALSE,INDEX('Estructuras de Madera'!$C$5:$C$122,MATCH(L3955,'Estructuras de Madera'!$D$5:$D$122,0)),INDEX(SICODI!$G$3:$G$2404,MATCH(L3955,SICODI!$G$3:$G$2404,0))))</f>
        <v>EC060COU0D0-300-S1</v>
      </c>
      <c r="N3955" s="121" t="str">
        <f>+IF(ISERROR(VLOOKUP(M3955,'Resumen de precios LLTT'!$C$17:$D$3071,2,FALSE))=FALSE,VLOOKUP(M3955,'Resumen de precios LLTT'!$C$17:$D$3071,2,FALSE),VLOOKUP(M3955,SICODI!$G$3:$J$2404,2,FALSE))</f>
        <v>1 Poste de concreto (19/1100) de suspensión (2°) Tipo SU2-19</v>
      </c>
      <c r="O3955" s="58">
        <f>+IF(ISERROR(VLOOKUP(M3955,'Resumen de precios LLTT'!$C$17:$G$3071,5,FALSE))=FALSE,VLOOKUP(M3955,'Resumen de precios LLTT'!$C$17:$G$3071,5,FALSE),VLOOKUP(M3955,SICODI!$G$3:$J$2404,4,FALSE))</f>
        <v>2375.702794279523</v>
      </c>
      <c r="P3955" s="16">
        <f t="shared" si="555"/>
        <v>0.84299999999999997</v>
      </c>
      <c r="Q3955" s="78">
        <f t="shared" si="556"/>
        <v>4378.4202498571613</v>
      </c>
      <c r="R3955" s="56">
        <v>0</v>
      </c>
      <c r="S3955" s="16">
        <f t="shared" si="557"/>
        <v>0.13400000000000001</v>
      </c>
      <c r="T3955" s="79">
        <f t="shared" si="558"/>
        <v>48.892359456738298</v>
      </c>
      <c r="U3955" s="80">
        <f t="shared" si="559"/>
        <v>0.183</v>
      </c>
      <c r="V3955" s="81">
        <f t="shared" si="560"/>
        <v>8.9473017805831088</v>
      </c>
      <c r="W3955" s="79">
        <f t="shared" si="561"/>
        <v>3.0107336248340961</v>
      </c>
      <c r="X3955" s="60">
        <f t="shared" si="562"/>
        <v>3</v>
      </c>
      <c r="Y3955" s="56">
        <f>+'INFO ENEL'!R3943</f>
        <v>1</v>
      </c>
      <c r="Z3955" s="59">
        <f t="shared" si="563"/>
        <v>3</v>
      </c>
    </row>
    <row r="3956" spans="1:26" ht="15" customHeight="1" x14ac:dyDescent="0.25">
      <c r="A3956" s="55">
        <f>+'INFO ENEL'!A3944</f>
        <v>3939</v>
      </c>
      <c r="B3956" s="121" t="str">
        <f>+INDEX($B$8:$B$15,MATCH(L3956,$L$8:$L$15,0))</f>
        <v>MOD INV_2017</v>
      </c>
      <c r="C3956" s="56" t="str">
        <f>+'INFO ENEL'!B3944</f>
        <v>Callao</v>
      </c>
      <c r="D3956" s="56" t="str">
        <f>+'INFO ENEL'!D3944</f>
        <v>Callao</v>
      </c>
      <c r="E3956" s="56" t="str">
        <f>+'INFO ENEL'!D3944</f>
        <v>Callao</v>
      </c>
      <c r="F3956" s="50">
        <f>+'INFO ENEL'!E3944</f>
        <v>0</v>
      </c>
      <c r="G3956" s="56" t="str">
        <f>+'INFO ENEL'!L3944</f>
        <v>AT</v>
      </c>
      <c r="H3956" s="57">
        <f>+'INFO ENEL'!M3944</f>
        <v>210.91</v>
      </c>
      <c r="I3956" s="56">
        <f>+'INFO ENEL'!N3944</f>
        <v>18</v>
      </c>
      <c r="J3956" s="56" t="str">
        <f>+'INFO ENEL'!O3944</f>
        <v>Poste</v>
      </c>
      <c r="K3956" s="56" t="str">
        <f>+'INFO ENEL'!P3944</f>
        <v>Concreto</v>
      </c>
      <c r="L3956" s="56" t="str">
        <f>+'INFO ENEL'!Q3944</f>
        <v>PA18/7600</v>
      </c>
      <c r="M3956" s="55" t="str">
        <f>+IF(ISERROR(INDEX('Estructuras de Acero y Concreto'!$C$6:$C$577,MATCH(L3956,'Estructuras de Acero y Concreto'!$D$6:$D$577,0)))=FALSE,INDEX('Estructuras de Acero y Concreto'!$C$6:$C$577,MATCH(L3956,'Estructuras de Acero y Concreto'!$D$6:$D$577,0)),IF(ISERROR(INDEX('Estructuras de Madera'!$C$5:$C$122,MATCH(L3956,'Estructuras de Madera'!$D$5:$D$122,0)))=FALSE,INDEX('Estructuras de Madera'!$C$5:$C$122,MATCH(L3956,'Estructuras de Madera'!$D$5:$D$122,0)),INDEX(SICODI!$G$3:$G$2404,MATCH(L3956,SICODI!$G$3:$G$2404,0))))</f>
        <v>EA060COU0S0-300-A2</v>
      </c>
      <c r="N3956" s="121" t="str">
        <f>+IF(ISERROR(VLOOKUP(M3956,'Resumen de precios LLTT'!$C$17:$D$3071,2,FALSE))=FALSE,VLOOKUP(M3956,'Resumen de precios LLTT'!$C$17:$D$3071,2,FALSE),VLOOKUP(M3956,SICODI!$G$3:$J$2404,2,FALSE))</f>
        <v>1 Poste autosoportable de acero (18/7600) de ángulo mayor y terminal (90°) Tipo ATU1-18</v>
      </c>
      <c r="O3956" s="58">
        <f>+IF(ISERROR(VLOOKUP(M3956,'Resumen de precios LLTT'!$C$17:$G$3071,5,FALSE))=FALSE,VLOOKUP(M3956,'Resumen de precios LLTT'!$C$17:$G$3071,5,FALSE),VLOOKUP(M3956,SICODI!$G$3:$J$2404,4,FALSE))</f>
        <v>17210.080167841363</v>
      </c>
      <c r="P3956" s="16">
        <f t="shared" si="555"/>
        <v>0.84299999999999997</v>
      </c>
      <c r="Q3956" s="78">
        <f t="shared" si="556"/>
        <v>31718.177749331629</v>
      </c>
      <c r="R3956" s="56">
        <v>0</v>
      </c>
      <c r="S3956" s="16">
        <f t="shared" si="557"/>
        <v>0.13400000000000001</v>
      </c>
      <c r="T3956" s="79">
        <f t="shared" si="558"/>
        <v>354.18631820086989</v>
      </c>
      <c r="U3956" s="80">
        <f t="shared" si="559"/>
        <v>0.183</v>
      </c>
      <c r="V3956" s="81">
        <f t="shared" si="560"/>
        <v>64.816096230759186</v>
      </c>
      <c r="W3956" s="79">
        <f t="shared" si="561"/>
        <v>21.810374248906953</v>
      </c>
      <c r="X3956" s="60">
        <f t="shared" si="562"/>
        <v>21.8</v>
      </c>
      <c r="Y3956" s="56">
        <f>+'INFO ENEL'!R3944</f>
        <v>1</v>
      </c>
      <c r="Z3956" s="59">
        <f t="shared" si="563"/>
        <v>21.8</v>
      </c>
    </row>
    <row r="3957" spans="1:26" ht="15" customHeight="1" x14ac:dyDescent="0.25">
      <c r="A3957" s="55">
        <f>+'INFO ENEL'!A3945</f>
        <v>3940</v>
      </c>
      <c r="B3957" s="121" t="str">
        <f>+INDEX($B$8:$B$15,MATCH(L3957,$L$8:$L$15,0))</f>
        <v>MOD INV_2017</v>
      </c>
      <c r="C3957" s="56" t="str">
        <f>+'INFO ENEL'!B3945</f>
        <v>Callao</v>
      </c>
      <c r="D3957" s="56" t="str">
        <f>+'INFO ENEL'!D3945</f>
        <v>Callao</v>
      </c>
      <c r="E3957" s="56" t="str">
        <f>+'INFO ENEL'!D3945</f>
        <v>Callao</v>
      </c>
      <c r="F3957" s="50">
        <f>+'INFO ENEL'!E3945</f>
        <v>0</v>
      </c>
      <c r="G3957" s="56" t="str">
        <f>+'INFO ENEL'!L3945</f>
        <v>AT</v>
      </c>
      <c r="H3957" s="57">
        <f>+'INFO ENEL'!M3945</f>
        <v>198.68</v>
      </c>
      <c r="I3957" s="56">
        <f>+'INFO ENEL'!N3945</f>
        <v>18</v>
      </c>
      <c r="J3957" s="56" t="str">
        <f>+'INFO ENEL'!O3945</f>
        <v>Poste</v>
      </c>
      <c r="K3957" s="56" t="str">
        <f>+'INFO ENEL'!P3945</f>
        <v>Madera</v>
      </c>
      <c r="L3957" s="56" t="str">
        <f>+'INFO ENEL'!Q3945</f>
        <v>PM60C1</v>
      </c>
      <c r="M3957" s="55" t="str">
        <f>+IF(ISERROR(INDEX('Estructuras de Acero y Concreto'!$C$6:$C$577,MATCH(L3957,'Estructuras de Acero y Concreto'!$D$6:$D$577,0)))=FALSE,INDEX('Estructuras de Acero y Concreto'!$C$6:$C$577,MATCH(L3957,'Estructuras de Acero y Concreto'!$D$6:$D$577,0)),IF(ISERROR(INDEX('Estructuras de Madera'!$C$5:$C$122,MATCH(L3957,'Estructuras de Madera'!$D$5:$D$122,0)))=FALSE,INDEX('Estructuras de Madera'!$C$5:$C$122,MATCH(L3957,'Estructuras de Madera'!$D$5:$D$122,0)),INDEX(SICODI!$G$3:$G$2404,MATCH(L3957,SICODI!$G$3:$G$2404,0))))</f>
        <v>EMSU1P60C1</v>
      </c>
      <c r="N3957" s="121" t="str">
        <f>+IF(ISERROR(VLOOKUP(M3957,'Resumen de precios LLTT'!$C$17:$D$3071,2,FALSE))=FALSE,VLOOKUP(M3957,'Resumen de precios LLTT'!$C$17:$D$3071,2,FALSE),VLOOKUP(M3957,SICODI!$G$3:$J$2404,2,FALSE))</f>
        <v>Estructura de  Suspensión compuesto por 1 postes de madera tratada 60' Clase 1</v>
      </c>
      <c r="O3957" s="58">
        <f>+IF(ISERROR(VLOOKUP(M3957,'Resumen de precios LLTT'!$C$17:$G$3071,5,FALSE))=FALSE,VLOOKUP(M3957,'Resumen de precios LLTT'!$C$17:$G$3071,5,FALSE),VLOOKUP(M3957,SICODI!$G$3:$J$2404,4,FALSE))</f>
        <v>2141.5628345688324</v>
      </c>
      <c r="P3957" s="16">
        <f t="shared" si="555"/>
        <v>0.84299999999999997</v>
      </c>
      <c r="Q3957" s="78">
        <f t="shared" si="556"/>
        <v>3946.9003041103579</v>
      </c>
      <c r="R3957" s="56">
        <v>0</v>
      </c>
      <c r="S3957" s="16">
        <f t="shared" si="557"/>
        <v>0.13400000000000001</v>
      </c>
      <c r="T3957" s="79">
        <f t="shared" si="558"/>
        <v>44.073720062565663</v>
      </c>
      <c r="U3957" s="80">
        <f t="shared" si="559"/>
        <v>0.183</v>
      </c>
      <c r="V3957" s="81">
        <f t="shared" si="560"/>
        <v>8.0654907714495163</v>
      </c>
      <c r="W3957" s="79">
        <f t="shared" si="561"/>
        <v>2.7140075144318634</v>
      </c>
      <c r="X3957" s="60">
        <f t="shared" si="562"/>
        <v>2.7</v>
      </c>
      <c r="Y3957" s="56">
        <f>+'INFO ENEL'!R3945</f>
        <v>1</v>
      </c>
      <c r="Z3957" s="59">
        <f t="shared" si="563"/>
        <v>2.7</v>
      </c>
    </row>
    <row r="3958" spans="1:26" ht="15" customHeight="1" x14ac:dyDescent="0.25">
      <c r="A3958" s="55">
        <f>+'INFO ENEL'!A3946</f>
        <v>3941</v>
      </c>
      <c r="B3958" s="121" t="str">
        <f>+INDEX($B$8:$B$15,MATCH(L3958,$L$8:$L$15,0))</f>
        <v>SICODI</v>
      </c>
      <c r="C3958" s="56" t="str">
        <f>+'INFO ENEL'!B3946</f>
        <v>Callao</v>
      </c>
      <c r="D3958" s="56" t="str">
        <f>+'INFO ENEL'!D3946</f>
        <v>Callao</v>
      </c>
      <c r="E3958" s="56" t="str">
        <f>+'INFO ENEL'!D3946</f>
        <v>Callao</v>
      </c>
      <c r="F3958" s="50">
        <f>+'INFO ENEL'!E3946</f>
        <v>0</v>
      </c>
      <c r="G3958" s="56" t="str">
        <f>+'INFO ENEL'!L3946</f>
        <v>BT</v>
      </c>
      <c r="H3958" s="57">
        <f>+'INFO ENEL'!M3946</f>
        <v>33.060530305058784</v>
      </c>
      <c r="I3958" s="56">
        <f>+'INFO ENEL'!N3946</f>
        <v>11</v>
      </c>
      <c r="J3958" s="56" t="str">
        <f>+'INFO ENEL'!O3946</f>
        <v>Poste</v>
      </c>
      <c r="K3958" s="56" t="str">
        <f>+'INFO ENEL'!P3946</f>
        <v>Concreto</v>
      </c>
      <c r="L3958" s="56" t="str">
        <f>+'INFO ENEL'!Q3946</f>
        <v>PPC40</v>
      </c>
      <c r="M3958" s="55" t="str">
        <f>+IF(ISERROR(INDEX('Estructuras de Acero y Concreto'!$C$6:$C$577,MATCH(L3958,'Estructuras de Acero y Concreto'!$D$6:$D$577,0)))=FALSE,INDEX('Estructuras de Acero y Concreto'!$C$6:$C$577,MATCH(L3958,'Estructuras de Acero y Concreto'!$D$6:$D$577,0)),IF(ISERROR(INDEX('Estructuras de Madera'!$C$5:$C$122,MATCH(L3958,'Estructuras de Madera'!$D$5:$D$122,0)))=FALSE,INDEX('Estructuras de Madera'!$C$5:$C$122,MATCH(L3958,'Estructuras de Madera'!$D$5:$D$122,0)),INDEX(SICODI!$G$3:$G$2404,MATCH(L3958,SICODI!$G$3:$G$2404,0))))</f>
        <v>PPC40</v>
      </c>
      <c r="N3958" s="121" t="str">
        <f>+IF(ISERROR(VLOOKUP(M3958,'Resumen de precios LLTT'!$C$17:$D$3071,2,FALSE))=FALSE,VLOOKUP(M3958,'Resumen de precios LLTT'!$C$17:$D$3071,2,FALSE),VLOOKUP(M3958,SICODI!$G$3:$J$2404,2,FALSE))</f>
        <v>POSTE DE CONCRETO ARMADO PARA A. P. 11/200/120/285</v>
      </c>
      <c r="O3958" s="58">
        <f>+IF(ISERROR(VLOOKUP(M3958,'Resumen de precios LLTT'!$C$17:$G$3071,5,FALSE))=FALSE,VLOOKUP(M3958,'Resumen de precios LLTT'!$C$17:$G$3071,5,FALSE),VLOOKUP(M3958,SICODI!$G$3:$J$2404,4,FALSE))</f>
        <v>206.03</v>
      </c>
      <c r="P3958" s="16">
        <f t="shared" si="555"/>
        <v>0.77</v>
      </c>
      <c r="Q3958" s="78">
        <f t="shared" si="556"/>
        <v>364.67310000000003</v>
      </c>
      <c r="R3958" s="56">
        <v>0</v>
      </c>
      <c r="S3958" s="16">
        <f t="shared" si="557"/>
        <v>7.2000000000000008E-2</v>
      </c>
      <c r="T3958" s="79">
        <f t="shared" si="558"/>
        <v>2.1880386000000005</v>
      </c>
      <c r="U3958" s="80">
        <f t="shared" si="559"/>
        <v>0.2</v>
      </c>
      <c r="V3958" s="81">
        <f t="shared" si="560"/>
        <v>0.43760772000000014</v>
      </c>
      <c r="W3958" s="79">
        <f t="shared" si="561"/>
        <v>0.14725336301388503</v>
      </c>
      <c r="X3958" s="60">
        <f t="shared" si="562"/>
        <v>0.1</v>
      </c>
      <c r="Y3958" s="56">
        <f>+'INFO ENEL'!R3946</f>
        <v>4</v>
      </c>
      <c r="Z3958" s="59">
        <f t="shared" si="563"/>
        <v>0.4</v>
      </c>
    </row>
    <row r="3959" spans="1:26" ht="15" customHeight="1" x14ac:dyDescent="0.25">
      <c r="A3959" s="55">
        <f>+'INFO ENEL'!A3947</f>
        <v>3942</v>
      </c>
      <c r="B3959" s="121" t="str">
        <f>+INDEX($B$8:$B$15,MATCH(L3959,$L$8:$L$15,0))</f>
        <v>MOD INV_2017</v>
      </c>
      <c r="C3959" s="56" t="str">
        <f>+'INFO ENEL'!B3947</f>
        <v>Callao</v>
      </c>
      <c r="D3959" s="56" t="str">
        <f>+'INFO ENEL'!D3947</f>
        <v>Ventanilla</v>
      </c>
      <c r="E3959" s="56" t="str">
        <f>+'INFO ENEL'!D3947</f>
        <v>Ventanilla</v>
      </c>
      <c r="F3959" s="50">
        <f>+'INFO ENEL'!E3947</f>
        <v>0</v>
      </c>
      <c r="G3959" s="56" t="str">
        <f>+'INFO ENEL'!L3947</f>
        <v>AT</v>
      </c>
      <c r="H3959" s="57">
        <f>+'INFO ENEL'!M3947</f>
        <v>108.06025738436789</v>
      </c>
      <c r="I3959" s="56">
        <f>+'INFO ENEL'!N3947</f>
        <v>19</v>
      </c>
      <c r="J3959" s="56" t="str">
        <f>+'INFO ENEL'!O3947</f>
        <v>Poste</v>
      </c>
      <c r="K3959" s="56" t="str">
        <f>+'INFO ENEL'!P3947</f>
        <v>Metálico</v>
      </c>
      <c r="L3959" s="56" t="str">
        <f>+'INFO ENEL'!Q3947</f>
        <v>PC19/1100</v>
      </c>
      <c r="M3959" s="55" t="str">
        <f>+IF(ISERROR(INDEX('Estructuras de Acero y Concreto'!$C$6:$C$577,MATCH(L3959,'Estructuras de Acero y Concreto'!$D$6:$D$577,0)))=FALSE,INDEX('Estructuras de Acero y Concreto'!$C$6:$C$577,MATCH(L3959,'Estructuras de Acero y Concreto'!$D$6:$D$577,0)),IF(ISERROR(INDEX('Estructuras de Madera'!$C$5:$C$122,MATCH(L3959,'Estructuras de Madera'!$D$5:$D$122,0)))=FALSE,INDEX('Estructuras de Madera'!$C$5:$C$122,MATCH(L3959,'Estructuras de Madera'!$D$5:$D$122,0)),INDEX(SICODI!$G$3:$G$2404,MATCH(L3959,SICODI!$G$3:$G$2404,0))))</f>
        <v>EC060COU0D0-300-S1</v>
      </c>
      <c r="N3959" s="121" t="str">
        <f>+IF(ISERROR(VLOOKUP(M3959,'Resumen de precios LLTT'!$C$17:$D$3071,2,FALSE))=FALSE,VLOOKUP(M3959,'Resumen de precios LLTT'!$C$17:$D$3071,2,FALSE),VLOOKUP(M3959,SICODI!$G$3:$J$2404,2,FALSE))</f>
        <v>1 Poste de concreto (19/1100) de suspensión (2°) Tipo SU2-19</v>
      </c>
      <c r="O3959" s="58">
        <f>+IF(ISERROR(VLOOKUP(M3959,'Resumen de precios LLTT'!$C$17:$G$3071,5,FALSE))=FALSE,VLOOKUP(M3959,'Resumen de precios LLTT'!$C$17:$G$3071,5,FALSE),VLOOKUP(M3959,SICODI!$G$3:$J$2404,4,FALSE))</f>
        <v>2375.702794279523</v>
      </c>
      <c r="P3959" s="16">
        <f t="shared" si="555"/>
        <v>0.84299999999999997</v>
      </c>
      <c r="Q3959" s="78">
        <f t="shared" si="556"/>
        <v>4378.4202498571613</v>
      </c>
      <c r="R3959" s="56">
        <v>0</v>
      </c>
      <c r="S3959" s="16">
        <f t="shared" si="557"/>
        <v>0.13400000000000001</v>
      </c>
      <c r="T3959" s="79">
        <f t="shared" si="558"/>
        <v>48.892359456738298</v>
      </c>
      <c r="U3959" s="80">
        <f t="shared" si="559"/>
        <v>0.183</v>
      </c>
      <c r="V3959" s="81">
        <f t="shared" si="560"/>
        <v>8.9473017805831088</v>
      </c>
      <c r="W3959" s="79">
        <f t="shared" si="561"/>
        <v>3.0107336248340961</v>
      </c>
      <c r="X3959" s="60">
        <f t="shared" si="562"/>
        <v>3</v>
      </c>
      <c r="Y3959" s="56">
        <f>+'INFO ENEL'!R3947</f>
        <v>1</v>
      </c>
      <c r="Z3959" s="59">
        <f t="shared" si="563"/>
        <v>3</v>
      </c>
    </row>
    <row r="3960" spans="1:26" ht="15" customHeight="1" x14ac:dyDescent="0.25">
      <c r="A3960" s="55">
        <f>+'INFO ENEL'!A3948</f>
        <v>3943</v>
      </c>
      <c r="B3960" s="121" t="str">
        <f>+INDEX($B$8:$B$15,MATCH(L3960,$L$8:$L$15,0))</f>
        <v>MOD INV_2017</v>
      </c>
      <c r="C3960" s="56" t="str">
        <f>+'INFO ENEL'!B3948</f>
        <v>Callao</v>
      </c>
      <c r="D3960" s="56" t="str">
        <f>+'INFO ENEL'!D3948</f>
        <v>Callao</v>
      </c>
      <c r="E3960" s="56" t="str">
        <f>+'INFO ENEL'!D3948</f>
        <v>Callao</v>
      </c>
      <c r="F3960" s="50">
        <f>+'INFO ENEL'!E3948</f>
        <v>0</v>
      </c>
      <c r="G3960" s="56" t="str">
        <f>+'INFO ENEL'!L3948</f>
        <v>AT</v>
      </c>
      <c r="H3960" s="57">
        <f>+'INFO ENEL'!M3948</f>
        <v>189.70769826213797</v>
      </c>
      <c r="I3960" s="56">
        <f>+'INFO ENEL'!N3948</f>
        <v>19</v>
      </c>
      <c r="J3960" s="56" t="str">
        <f>+'INFO ENEL'!O3948</f>
        <v>Poste</v>
      </c>
      <c r="K3960" s="56" t="str">
        <f>+'INFO ENEL'!P3948</f>
        <v>Metálico</v>
      </c>
      <c r="L3960" s="56" t="str">
        <f>+'INFO ENEL'!Q3948</f>
        <v>PC19/1100</v>
      </c>
      <c r="M3960" s="55" t="str">
        <f>+IF(ISERROR(INDEX('Estructuras de Acero y Concreto'!$C$6:$C$577,MATCH(L3960,'Estructuras de Acero y Concreto'!$D$6:$D$577,0)))=FALSE,INDEX('Estructuras de Acero y Concreto'!$C$6:$C$577,MATCH(L3960,'Estructuras de Acero y Concreto'!$D$6:$D$577,0)),IF(ISERROR(INDEX('Estructuras de Madera'!$C$5:$C$122,MATCH(L3960,'Estructuras de Madera'!$D$5:$D$122,0)))=FALSE,INDEX('Estructuras de Madera'!$C$5:$C$122,MATCH(L3960,'Estructuras de Madera'!$D$5:$D$122,0)),INDEX(SICODI!$G$3:$G$2404,MATCH(L3960,SICODI!$G$3:$G$2404,0))))</f>
        <v>EC060COU0D0-300-S1</v>
      </c>
      <c r="N3960" s="121" t="str">
        <f>+IF(ISERROR(VLOOKUP(M3960,'Resumen de precios LLTT'!$C$17:$D$3071,2,FALSE))=FALSE,VLOOKUP(M3960,'Resumen de precios LLTT'!$C$17:$D$3071,2,FALSE),VLOOKUP(M3960,SICODI!$G$3:$J$2404,2,FALSE))</f>
        <v>1 Poste de concreto (19/1100) de suspensión (2°) Tipo SU2-19</v>
      </c>
      <c r="O3960" s="58">
        <f>+IF(ISERROR(VLOOKUP(M3960,'Resumen de precios LLTT'!$C$17:$G$3071,5,FALSE))=FALSE,VLOOKUP(M3960,'Resumen de precios LLTT'!$C$17:$G$3071,5,FALSE),VLOOKUP(M3960,SICODI!$G$3:$J$2404,4,FALSE))</f>
        <v>2375.702794279523</v>
      </c>
      <c r="P3960" s="16">
        <f t="shared" si="555"/>
        <v>0.84299999999999997</v>
      </c>
      <c r="Q3960" s="78">
        <f t="shared" si="556"/>
        <v>4378.4202498571613</v>
      </c>
      <c r="R3960" s="56">
        <v>0</v>
      </c>
      <c r="S3960" s="16">
        <f t="shared" si="557"/>
        <v>0.13400000000000001</v>
      </c>
      <c r="T3960" s="79">
        <f t="shared" si="558"/>
        <v>48.892359456738298</v>
      </c>
      <c r="U3960" s="80">
        <f t="shared" si="559"/>
        <v>0.183</v>
      </c>
      <c r="V3960" s="81">
        <f t="shared" si="560"/>
        <v>8.9473017805831088</v>
      </c>
      <c r="W3960" s="79">
        <f t="shared" si="561"/>
        <v>3.0107336248340961</v>
      </c>
      <c r="X3960" s="60">
        <f t="shared" si="562"/>
        <v>3</v>
      </c>
      <c r="Y3960" s="56">
        <f>+'INFO ENEL'!R3948</f>
        <v>1</v>
      </c>
      <c r="Z3960" s="59">
        <f t="shared" si="563"/>
        <v>3</v>
      </c>
    </row>
    <row r="3961" spans="1:26" ht="15" customHeight="1" x14ac:dyDescent="0.25">
      <c r="A3961" s="55">
        <f>+'INFO ENEL'!A3949</f>
        <v>3944</v>
      </c>
      <c r="B3961" s="121" t="str">
        <f>+INDEX($B$8:$B$15,MATCH(L3961,$L$8:$L$15,0))</f>
        <v>SICODI</v>
      </c>
      <c r="C3961" s="56" t="str">
        <f>+'INFO ENEL'!B3949</f>
        <v>Lima</v>
      </c>
      <c r="D3961" s="56" t="str">
        <f>+'INFO ENEL'!D3949</f>
        <v>Puente Piedra</v>
      </c>
      <c r="E3961" s="56" t="str">
        <f>+'INFO ENEL'!D3949</f>
        <v>Puente Piedra</v>
      </c>
      <c r="F3961" s="50">
        <f>+'INFO ENEL'!E3949</f>
        <v>0</v>
      </c>
      <c r="G3961" s="56" t="str">
        <f>+'INFO ENEL'!L3949</f>
        <v>MT</v>
      </c>
      <c r="H3961" s="57">
        <f>+'INFO ENEL'!M3949</f>
        <v>83.486533369178971</v>
      </c>
      <c r="I3961" s="56">
        <f>+'INFO ENEL'!N3949</f>
        <v>15</v>
      </c>
      <c r="J3961" s="56" t="str">
        <f>+'INFO ENEL'!O3949</f>
        <v>Poste</v>
      </c>
      <c r="K3961" s="56" t="str">
        <f>+'INFO ENEL'!P3949</f>
        <v>Concreto</v>
      </c>
      <c r="L3961" s="56" t="str">
        <f>+'INFO ENEL'!Q3949</f>
        <v>PPC24</v>
      </c>
      <c r="M3961" s="55" t="str">
        <f>+IF(ISERROR(INDEX('Estructuras de Acero y Concreto'!$C$6:$C$577,MATCH(L3961,'Estructuras de Acero y Concreto'!$D$6:$D$577,0)))=FALSE,INDEX('Estructuras de Acero y Concreto'!$C$6:$C$577,MATCH(L3961,'Estructuras de Acero y Concreto'!$D$6:$D$577,0)),IF(ISERROR(INDEX('Estructuras de Madera'!$C$5:$C$122,MATCH(L3961,'Estructuras de Madera'!$D$5:$D$122,0)))=FALSE,INDEX('Estructuras de Madera'!$C$5:$C$122,MATCH(L3961,'Estructuras de Madera'!$D$5:$D$122,0)),INDEX(SICODI!$G$3:$G$2404,MATCH(L3961,SICODI!$G$3:$G$2404,0))))</f>
        <v>PPC24</v>
      </c>
      <c r="N3961" s="121" t="str">
        <f>+IF(ISERROR(VLOOKUP(M3961,'Resumen de precios LLTT'!$C$17:$D$3071,2,FALSE))=FALSE,VLOOKUP(M3961,'Resumen de precios LLTT'!$C$17:$D$3071,2,FALSE),VLOOKUP(M3961,SICODI!$G$3:$J$2404,2,FALSE))</f>
        <v>POSTE DE CONCRETO ARMADO DE 15/400/150/375</v>
      </c>
      <c r="O3961" s="58">
        <f>+IF(ISERROR(VLOOKUP(M3961,'Resumen de precios LLTT'!$C$17:$G$3071,5,FALSE))=FALSE,VLOOKUP(M3961,'Resumen de precios LLTT'!$C$17:$G$3071,5,FALSE),VLOOKUP(M3961,SICODI!$G$3:$J$2404,4,FALSE))</f>
        <v>476.76</v>
      </c>
      <c r="P3961" s="16">
        <f t="shared" si="555"/>
        <v>0.84299999999999997</v>
      </c>
      <c r="Q3961" s="78">
        <f t="shared" si="556"/>
        <v>878.66867999999999</v>
      </c>
      <c r="R3961" s="56">
        <v>0</v>
      </c>
      <c r="S3961" s="16">
        <f t="shared" si="557"/>
        <v>0.13400000000000001</v>
      </c>
      <c r="T3961" s="79">
        <f t="shared" si="558"/>
        <v>9.8118002600000001</v>
      </c>
      <c r="U3961" s="80">
        <f t="shared" si="559"/>
        <v>0.183</v>
      </c>
      <c r="V3961" s="81">
        <f t="shared" si="560"/>
        <v>1.7955594475800001</v>
      </c>
      <c r="W3961" s="79">
        <f t="shared" si="561"/>
        <v>0.60419904645994038</v>
      </c>
      <c r="X3961" s="60">
        <f t="shared" si="562"/>
        <v>0.6</v>
      </c>
      <c r="Y3961" s="56">
        <f>+'INFO ENEL'!R3949</f>
        <v>1</v>
      </c>
      <c r="Z3961" s="59">
        <f t="shared" si="563"/>
        <v>0.6</v>
      </c>
    </row>
    <row r="3962" spans="1:26" ht="15" customHeight="1" x14ac:dyDescent="0.25">
      <c r="A3962" s="55">
        <f>+'INFO ENEL'!A3950</f>
        <v>3945</v>
      </c>
      <c r="B3962" s="121" t="str">
        <f>+INDEX($B$8:$B$15,MATCH(L3962,$L$8:$L$15,0))</f>
        <v>SICODI</v>
      </c>
      <c r="C3962" s="56" t="str">
        <f>+'INFO ENEL'!B3950</f>
        <v>Lima</v>
      </c>
      <c r="D3962" s="56" t="str">
        <f>+'INFO ENEL'!D3950</f>
        <v>Puente Piedra</v>
      </c>
      <c r="E3962" s="56" t="str">
        <f>+'INFO ENEL'!D3950</f>
        <v>Puente Piedra</v>
      </c>
      <c r="F3962" s="50">
        <f>+'INFO ENEL'!E3950</f>
        <v>0</v>
      </c>
      <c r="G3962" s="56" t="str">
        <f>+'INFO ENEL'!L3950</f>
        <v>MT</v>
      </c>
      <c r="H3962" s="57">
        <f>+'INFO ENEL'!M3950</f>
        <v>81.320275736793803</v>
      </c>
      <c r="I3962" s="56">
        <f>+'INFO ENEL'!N3950</f>
        <v>15</v>
      </c>
      <c r="J3962" s="56" t="str">
        <f>+'INFO ENEL'!O3950</f>
        <v>Poste</v>
      </c>
      <c r="K3962" s="56" t="str">
        <f>+'INFO ENEL'!P3950</f>
        <v>Concreto</v>
      </c>
      <c r="L3962" s="56" t="str">
        <f>+'INFO ENEL'!Q3950</f>
        <v>PPC24</v>
      </c>
      <c r="M3962" s="55" t="str">
        <f>+IF(ISERROR(INDEX('Estructuras de Acero y Concreto'!$C$6:$C$577,MATCH(L3962,'Estructuras de Acero y Concreto'!$D$6:$D$577,0)))=FALSE,INDEX('Estructuras de Acero y Concreto'!$C$6:$C$577,MATCH(L3962,'Estructuras de Acero y Concreto'!$D$6:$D$577,0)),IF(ISERROR(INDEX('Estructuras de Madera'!$C$5:$C$122,MATCH(L3962,'Estructuras de Madera'!$D$5:$D$122,0)))=FALSE,INDEX('Estructuras de Madera'!$C$5:$C$122,MATCH(L3962,'Estructuras de Madera'!$D$5:$D$122,0)),INDEX(SICODI!$G$3:$G$2404,MATCH(L3962,SICODI!$G$3:$G$2404,0))))</f>
        <v>PPC24</v>
      </c>
      <c r="N3962" s="121" t="str">
        <f>+IF(ISERROR(VLOOKUP(M3962,'Resumen de precios LLTT'!$C$17:$D$3071,2,FALSE))=FALSE,VLOOKUP(M3962,'Resumen de precios LLTT'!$C$17:$D$3071,2,FALSE),VLOOKUP(M3962,SICODI!$G$3:$J$2404,2,FALSE))</f>
        <v>POSTE DE CONCRETO ARMADO DE 15/400/150/375</v>
      </c>
      <c r="O3962" s="58">
        <f>+IF(ISERROR(VLOOKUP(M3962,'Resumen de precios LLTT'!$C$17:$G$3071,5,FALSE))=FALSE,VLOOKUP(M3962,'Resumen de precios LLTT'!$C$17:$G$3071,5,FALSE),VLOOKUP(M3962,SICODI!$G$3:$J$2404,4,FALSE))</f>
        <v>476.76</v>
      </c>
      <c r="P3962" s="16">
        <f t="shared" si="555"/>
        <v>0.84299999999999997</v>
      </c>
      <c r="Q3962" s="78">
        <f t="shared" si="556"/>
        <v>878.66867999999999</v>
      </c>
      <c r="R3962" s="56">
        <v>0</v>
      </c>
      <c r="S3962" s="16">
        <f t="shared" si="557"/>
        <v>0.13400000000000001</v>
      </c>
      <c r="T3962" s="79">
        <f t="shared" si="558"/>
        <v>9.8118002600000001</v>
      </c>
      <c r="U3962" s="80">
        <f t="shared" si="559"/>
        <v>0.183</v>
      </c>
      <c r="V3962" s="81">
        <f t="shared" si="560"/>
        <v>1.7955594475800001</v>
      </c>
      <c r="W3962" s="79">
        <f t="shared" si="561"/>
        <v>0.60419904645994038</v>
      </c>
      <c r="X3962" s="60">
        <f t="shared" si="562"/>
        <v>0.6</v>
      </c>
      <c r="Y3962" s="56">
        <f>+'INFO ENEL'!R3950</f>
        <v>1</v>
      </c>
      <c r="Z3962" s="59">
        <f t="shared" si="563"/>
        <v>0.6</v>
      </c>
    </row>
    <row r="3963" spans="1:26" ht="15" customHeight="1" x14ac:dyDescent="0.25">
      <c r="A3963" s="55">
        <f>+'INFO ENEL'!A3951</f>
        <v>3946</v>
      </c>
      <c r="B3963" s="121" t="str">
        <f>+INDEX($B$8:$B$15,MATCH(L3963,$L$8:$L$15,0))</f>
        <v>SICODI</v>
      </c>
      <c r="C3963" s="56" t="str">
        <f>+'INFO ENEL'!B3951</f>
        <v>Lima</v>
      </c>
      <c r="D3963" s="56" t="str">
        <f>+'INFO ENEL'!D3951</f>
        <v>Puente Piedra</v>
      </c>
      <c r="E3963" s="56" t="str">
        <f>+'INFO ENEL'!D3951</f>
        <v>Puente Piedra</v>
      </c>
      <c r="F3963" s="50">
        <f>+'INFO ENEL'!E3951</f>
        <v>0</v>
      </c>
      <c r="G3963" s="56" t="str">
        <f>+'INFO ENEL'!L3951</f>
        <v>MT</v>
      </c>
      <c r="H3963" s="57">
        <f>+'INFO ENEL'!M3951</f>
        <v>79.246494434156006</v>
      </c>
      <c r="I3963" s="56">
        <f>+'INFO ENEL'!N3951</f>
        <v>15</v>
      </c>
      <c r="J3963" s="56" t="str">
        <f>+'INFO ENEL'!O3951</f>
        <v>Poste</v>
      </c>
      <c r="K3963" s="56" t="str">
        <f>+'INFO ENEL'!P3951</f>
        <v>Concreto</v>
      </c>
      <c r="L3963" s="56" t="str">
        <f>+'INFO ENEL'!Q3951</f>
        <v>PPC24</v>
      </c>
      <c r="M3963" s="55" t="str">
        <f>+IF(ISERROR(INDEX('Estructuras de Acero y Concreto'!$C$6:$C$577,MATCH(L3963,'Estructuras de Acero y Concreto'!$D$6:$D$577,0)))=FALSE,INDEX('Estructuras de Acero y Concreto'!$C$6:$C$577,MATCH(L3963,'Estructuras de Acero y Concreto'!$D$6:$D$577,0)),IF(ISERROR(INDEX('Estructuras de Madera'!$C$5:$C$122,MATCH(L3963,'Estructuras de Madera'!$D$5:$D$122,0)))=FALSE,INDEX('Estructuras de Madera'!$C$5:$C$122,MATCH(L3963,'Estructuras de Madera'!$D$5:$D$122,0)),INDEX(SICODI!$G$3:$G$2404,MATCH(L3963,SICODI!$G$3:$G$2404,0))))</f>
        <v>PPC24</v>
      </c>
      <c r="N3963" s="121" t="str">
        <f>+IF(ISERROR(VLOOKUP(M3963,'Resumen de precios LLTT'!$C$17:$D$3071,2,FALSE))=FALSE,VLOOKUP(M3963,'Resumen de precios LLTT'!$C$17:$D$3071,2,FALSE),VLOOKUP(M3963,SICODI!$G$3:$J$2404,2,FALSE))</f>
        <v>POSTE DE CONCRETO ARMADO DE 15/400/150/375</v>
      </c>
      <c r="O3963" s="58">
        <f>+IF(ISERROR(VLOOKUP(M3963,'Resumen de precios LLTT'!$C$17:$G$3071,5,FALSE))=FALSE,VLOOKUP(M3963,'Resumen de precios LLTT'!$C$17:$G$3071,5,FALSE),VLOOKUP(M3963,SICODI!$G$3:$J$2404,4,FALSE))</f>
        <v>476.76</v>
      </c>
      <c r="P3963" s="16">
        <f t="shared" si="555"/>
        <v>0.84299999999999997</v>
      </c>
      <c r="Q3963" s="78">
        <f t="shared" si="556"/>
        <v>878.66867999999999</v>
      </c>
      <c r="R3963" s="56">
        <v>0</v>
      </c>
      <c r="S3963" s="16">
        <f t="shared" si="557"/>
        <v>0.13400000000000001</v>
      </c>
      <c r="T3963" s="79">
        <f t="shared" si="558"/>
        <v>9.8118002600000001</v>
      </c>
      <c r="U3963" s="80">
        <f t="shared" si="559"/>
        <v>0.183</v>
      </c>
      <c r="V3963" s="81">
        <f t="shared" si="560"/>
        <v>1.7955594475800001</v>
      </c>
      <c r="W3963" s="79">
        <f t="shared" si="561"/>
        <v>0.60419904645994038</v>
      </c>
      <c r="X3963" s="60">
        <f t="shared" si="562"/>
        <v>0.6</v>
      </c>
      <c r="Y3963" s="56">
        <f>+'INFO ENEL'!R3951</f>
        <v>1</v>
      </c>
      <c r="Z3963" s="59">
        <f t="shared" si="563"/>
        <v>0.6</v>
      </c>
    </row>
    <row r="3964" spans="1:26" ht="15" customHeight="1" x14ac:dyDescent="0.25">
      <c r="A3964" s="55">
        <f>+'INFO ENEL'!A3952</f>
        <v>3947</v>
      </c>
      <c r="B3964" s="121" t="str">
        <f>+INDEX($B$8:$B$15,MATCH(L3964,$L$8:$L$15,0))</f>
        <v>SICODI</v>
      </c>
      <c r="C3964" s="56" t="str">
        <f>+'INFO ENEL'!B3952</f>
        <v>Callao</v>
      </c>
      <c r="D3964" s="56" t="str">
        <f>+'INFO ENEL'!D3952</f>
        <v>Ventanilla</v>
      </c>
      <c r="E3964" s="56" t="str">
        <f>+'INFO ENEL'!D3952</f>
        <v>Ventanilla</v>
      </c>
      <c r="F3964" s="50">
        <f>+'INFO ENEL'!E3952</f>
        <v>0</v>
      </c>
      <c r="G3964" s="56" t="str">
        <f>+'INFO ENEL'!L3952</f>
        <v>MT</v>
      </c>
      <c r="H3964" s="57">
        <f>+'INFO ENEL'!M3952</f>
        <v>81.345005844934434</v>
      </c>
      <c r="I3964" s="56">
        <f>+'INFO ENEL'!N3952</f>
        <v>15</v>
      </c>
      <c r="J3964" s="56" t="str">
        <f>+'INFO ENEL'!O3952</f>
        <v>Poste</v>
      </c>
      <c r="K3964" s="56" t="str">
        <f>+'INFO ENEL'!P3952</f>
        <v>Concreto</v>
      </c>
      <c r="L3964" s="56" t="str">
        <f>+'INFO ENEL'!Q3952</f>
        <v>PPC24</v>
      </c>
      <c r="M3964" s="55" t="str">
        <f>+IF(ISERROR(INDEX('Estructuras de Acero y Concreto'!$C$6:$C$577,MATCH(L3964,'Estructuras de Acero y Concreto'!$D$6:$D$577,0)))=FALSE,INDEX('Estructuras de Acero y Concreto'!$C$6:$C$577,MATCH(L3964,'Estructuras de Acero y Concreto'!$D$6:$D$577,0)),IF(ISERROR(INDEX('Estructuras de Madera'!$C$5:$C$122,MATCH(L3964,'Estructuras de Madera'!$D$5:$D$122,0)))=FALSE,INDEX('Estructuras de Madera'!$C$5:$C$122,MATCH(L3964,'Estructuras de Madera'!$D$5:$D$122,0)),INDEX(SICODI!$G$3:$G$2404,MATCH(L3964,SICODI!$G$3:$G$2404,0))))</f>
        <v>PPC24</v>
      </c>
      <c r="N3964" s="121" t="str">
        <f>+IF(ISERROR(VLOOKUP(M3964,'Resumen de precios LLTT'!$C$17:$D$3071,2,FALSE))=FALSE,VLOOKUP(M3964,'Resumen de precios LLTT'!$C$17:$D$3071,2,FALSE),VLOOKUP(M3964,SICODI!$G$3:$J$2404,2,FALSE))</f>
        <v>POSTE DE CONCRETO ARMADO DE 15/400/150/375</v>
      </c>
      <c r="O3964" s="58">
        <f>+IF(ISERROR(VLOOKUP(M3964,'Resumen de precios LLTT'!$C$17:$G$3071,5,FALSE))=FALSE,VLOOKUP(M3964,'Resumen de precios LLTT'!$C$17:$G$3071,5,FALSE),VLOOKUP(M3964,SICODI!$G$3:$J$2404,4,FALSE))</f>
        <v>476.76</v>
      </c>
      <c r="P3964" s="16">
        <f t="shared" si="555"/>
        <v>0.84299999999999997</v>
      </c>
      <c r="Q3964" s="78">
        <f t="shared" si="556"/>
        <v>878.66867999999999</v>
      </c>
      <c r="R3964" s="56">
        <v>0</v>
      </c>
      <c r="S3964" s="16">
        <f t="shared" si="557"/>
        <v>0.13400000000000001</v>
      </c>
      <c r="T3964" s="79">
        <f t="shared" si="558"/>
        <v>9.8118002600000001</v>
      </c>
      <c r="U3964" s="80">
        <f t="shared" si="559"/>
        <v>0.183</v>
      </c>
      <c r="V3964" s="81">
        <f t="shared" si="560"/>
        <v>1.7955594475800001</v>
      </c>
      <c r="W3964" s="79">
        <f t="shared" si="561"/>
        <v>0.60419904645994038</v>
      </c>
      <c r="X3964" s="60">
        <f t="shared" si="562"/>
        <v>0.6</v>
      </c>
      <c r="Y3964" s="56">
        <f>+'INFO ENEL'!R3952</f>
        <v>1</v>
      </c>
      <c r="Z3964" s="59">
        <f t="shared" si="563"/>
        <v>0.6</v>
      </c>
    </row>
    <row r="3965" spans="1:26" ht="15" customHeight="1" x14ac:dyDescent="0.25">
      <c r="A3965" s="55">
        <f>+'INFO ENEL'!A3953</f>
        <v>3948</v>
      </c>
      <c r="B3965" s="121" t="str">
        <f>+INDEX($B$8:$B$15,MATCH(L3965,$L$8:$L$15,0))</f>
        <v>SICODI</v>
      </c>
      <c r="C3965" s="56" t="str">
        <f>+'INFO ENEL'!B3953</f>
        <v>Callao</v>
      </c>
      <c r="D3965" s="56" t="str">
        <f>+'INFO ENEL'!D3953</f>
        <v>Ventanilla</v>
      </c>
      <c r="E3965" s="56" t="str">
        <f>+'INFO ENEL'!D3953</f>
        <v>Ventanilla</v>
      </c>
      <c r="F3965" s="50">
        <f>+'INFO ENEL'!E3953</f>
        <v>0</v>
      </c>
      <c r="G3965" s="56" t="str">
        <f>+'INFO ENEL'!L3953</f>
        <v>MT</v>
      </c>
      <c r="H3965" s="57">
        <f>+'INFO ENEL'!M3953</f>
        <v>79.931169326113832</v>
      </c>
      <c r="I3965" s="56">
        <f>+'INFO ENEL'!N3953</f>
        <v>15</v>
      </c>
      <c r="J3965" s="56" t="str">
        <f>+'INFO ENEL'!O3953</f>
        <v>Poste</v>
      </c>
      <c r="K3965" s="56" t="str">
        <f>+'INFO ENEL'!P3953</f>
        <v>Concreto</v>
      </c>
      <c r="L3965" s="56" t="str">
        <f>+'INFO ENEL'!Q3953</f>
        <v>PPC24</v>
      </c>
      <c r="M3965" s="55" t="str">
        <f>+IF(ISERROR(INDEX('Estructuras de Acero y Concreto'!$C$6:$C$577,MATCH(L3965,'Estructuras de Acero y Concreto'!$D$6:$D$577,0)))=FALSE,INDEX('Estructuras de Acero y Concreto'!$C$6:$C$577,MATCH(L3965,'Estructuras de Acero y Concreto'!$D$6:$D$577,0)),IF(ISERROR(INDEX('Estructuras de Madera'!$C$5:$C$122,MATCH(L3965,'Estructuras de Madera'!$D$5:$D$122,0)))=FALSE,INDEX('Estructuras de Madera'!$C$5:$C$122,MATCH(L3965,'Estructuras de Madera'!$D$5:$D$122,0)),INDEX(SICODI!$G$3:$G$2404,MATCH(L3965,SICODI!$G$3:$G$2404,0))))</f>
        <v>PPC24</v>
      </c>
      <c r="N3965" s="121" t="str">
        <f>+IF(ISERROR(VLOOKUP(M3965,'Resumen de precios LLTT'!$C$17:$D$3071,2,FALSE))=FALSE,VLOOKUP(M3965,'Resumen de precios LLTT'!$C$17:$D$3071,2,FALSE),VLOOKUP(M3965,SICODI!$G$3:$J$2404,2,FALSE))</f>
        <v>POSTE DE CONCRETO ARMADO DE 15/400/150/375</v>
      </c>
      <c r="O3965" s="58">
        <f>+IF(ISERROR(VLOOKUP(M3965,'Resumen de precios LLTT'!$C$17:$G$3071,5,FALSE))=FALSE,VLOOKUP(M3965,'Resumen de precios LLTT'!$C$17:$G$3071,5,FALSE),VLOOKUP(M3965,SICODI!$G$3:$J$2404,4,FALSE))</f>
        <v>476.76</v>
      </c>
      <c r="P3965" s="16">
        <f t="shared" si="555"/>
        <v>0.84299999999999997</v>
      </c>
      <c r="Q3965" s="78">
        <f t="shared" si="556"/>
        <v>878.66867999999999</v>
      </c>
      <c r="R3965" s="56">
        <v>0</v>
      </c>
      <c r="S3965" s="16">
        <f t="shared" si="557"/>
        <v>0.13400000000000001</v>
      </c>
      <c r="T3965" s="79">
        <f t="shared" si="558"/>
        <v>9.8118002600000001</v>
      </c>
      <c r="U3965" s="80">
        <f t="shared" si="559"/>
        <v>0.183</v>
      </c>
      <c r="V3965" s="81">
        <f t="shared" si="560"/>
        <v>1.7955594475800001</v>
      </c>
      <c r="W3965" s="79">
        <f t="shared" si="561"/>
        <v>0.60419904645994038</v>
      </c>
      <c r="X3965" s="60">
        <f t="shared" si="562"/>
        <v>0.6</v>
      </c>
      <c r="Y3965" s="56">
        <f>+'INFO ENEL'!R3953</f>
        <v>1</v>
      </c>
      <c r="Z3965" s="59">
        <f t="shared" si="563"/>
        <v>0.6</v>
      </c>
    </row>
    <row r="3966" spans="1:26" ht="15" customHeight="1" x14ac:dyDescent="0.25">
      <c r="A3966" s="55">
        <f>+'INFO ENEL'!A3954</f>
        <v>3949</v>
      </c>
      <c r="B3966" s="121" t="str">
        <f>+INDEX($B$8:$B$15,MATCH(L3966,$L$8:$L$15,0))</f>
        <v>SICODI</v>
      </c>
      <c r="C3966" s="56" t="str">
        <f>+'INFO ENEL'!B3954</f>
        <v>Callao</v>
      </c>
      <c r="D3966" s="56" t="str">
        <f>+'INFO ENEL'!D3954</f>
        <v>Ventanilla</v>
      </c>
      <c r="E3966" s="56" t="str">
        <f>+'INFO ENEL'!D3954</f>
        <v>Ventanilla</v>
      </c>
      <c r="F3966" s="50">
        <f>+'INFO ENEL'!E3954</f>
        <v>0</v>
      </c>
      <c r="G3966" s="56" t="str">
        <f>+'INFO ENEL'!L3954</f>
        <v>MT</v>
      </c>
      <c r="H3966" s="57">
        <f>+'INFO ENEL'!M3954</f>
        <v>79.849838322673932</v>
      </c>
      <c r="I3966" s="56">
        <f>+'INFO ENEL'!N3954</f>
        <v>15</v>
      </c>
      <c r="J3966" s="56" t="str">
        <f>+'INFO ENEL'!O3954</f>
        <v>Poste</v>
      </c>
      <c r="K3966" s="56" t="str">
        <f>+'INFO ENEL'!P3954</f>
        <v>Concreto</v>
      </c>
      <c r="L3966" s="56" t="str">
        <f>+'INFO ENEL'!Q3954</f>
        <v>PPC24</v>
      </c>
      <c r="M3966" s="55" t="str">
        <f>+IF(ISERROR(INDEX('Estructuras de Acero y Concreto'!$C$6:$C$577,MATCH(L3966,'Estructuras de Acero y Concreto'!$D$6:$D$577,0)))=FALSE,INDEX('Estructuras de Acero y Concreto'!$C$6:$C$577,MATCH(L3966,'Estructuras de Acero y Concreto'!$D$6:$D$577,0)),IF(ISERROR(INDEX('Estructuras de Madera'!$C$5:$C$122,MATCH(L3966,'Estructuras de Madera'!$D$5:$D$122,0)))=FALSE,INDEX('Estructuras de Madera'!$C$5:$C$122,MATCH(L3966,'Estructuras de Madera'!$D$5:$D$122,0)),INDEX(SICODI!$G$3:$G$2404,MATCH(L3966,SICODI!$G$3:$G$2404,0))))</f>
        <v>PPC24</v>
      </c>
      <c r="N3966" s="121" t="str">
        <f>+IF(ISERROR(VLOOKUP(M3966,'Resumen de precios LLTT'!$C$17:$D$3071,2,FALSE))=FALSE,VLOOKUP(M3966,'Resumen de precios LLTT'!$C$17:$D$3071,2,FALSE),VLOOKUP(M3966,SICODI!$G$3:$J$2404,2,FALSE))</f>
        <v>POSTE DE CONCRETO ARMADO DE 15/400/150/375</v>
      </c>
      <c r="O3966" s="58">
        <f>+IF(ISERROR(VLOOKUP(M3966,'Resumen de precios LLTT'!$C$17:$G$3071,5,FALSE))=FALSE,VLOOKUP(M3966,'Resumen de precios LLTT'!$C$17:$G$3071,5,FALSE),VLOOKUP(M3966,SICODI!$G$3:$J$2404,4,FALSE))</f>
        <v>476.76</v>
      </c>
      <c r="P3966" s="16">
        <f t="shared" si="555"/>
        <v>0.84299999999999997</v>
      </c>
      <c r="Q3966" s="78">
        <f t="shared" si="556"/>
        <v>878.66867999999999</v>
      </c>
      <c r="R3966" s="56">
        <v>0</v>
      </c>
      <c r="S3966" s="16">
        <f t="shared" si="557"/>
        <v>0.13400000000000001</v>
      </c>
      <c r="T3966" s="79">
        <f t="shared" si="558"/>
        <v>9.8118002600000001</v>
      </c>
      <c r="U3966" s="80">
        <f t="shared" si="559"/>
        <v>0.183</v>
      </c>
      <c r="V3966" s="81">
        <f t="shared" si="560"/>
        <v>1.7955594475800001</v>
      </c>
      <c r="W3966" s="79">
        <f t="shared" si="561"/>
        <v>0.60419904645994038</v>
      </c>
      <c r="X3966" s="60">
        <f t="shared" si="562"/>
        <v>0.6</v>
      </c>
      <c r="Y3966" s="56">
        <f>+'INFO ENEL'!R3954</f>
        <v>1</v>
      </c>
      <c r="Z3966" s="59">
        <f t="shared" si="563"/>
        <v>0.6</v>
      </c>
    </row>
    <row r="3967" spans="1:26" ht="15" customHeight="1" x14ac:dyDescent="0.25">
      <c r="A3967" s="55">
        <f>+'INFO ENEL'!A3955</f>
        <v>3950</v>
      </c>
      <c r="B3967" s="121" t="str">
        <f>+INDEX($B$8:$B$15,MATCH(L3967,$L$8:$L$15,0))</f>
        <v>SICODI</v>
      </c>
      <c r="C3967" s="56" t="str">
        <f>+'INFO ENEL'!B3955</f>
        <v>Callao</v>
      </c>
      <c r="D3967" s="56" t="str">
        <f>+'INFO ENEL'!D3955</f>
        <v>Ventanilla</v>
      </c>
      <c r="E3967" s="56" t="str">
        <f>+'INFO ENEL'!D3955</f>
        <v>Ventanilla</v>
      </c>
      <c r="F3967" s="50">
        <f>+'INFO ENEL'!E3955</f>
        <v>0</v>
      </c>
      <c r="G3967" s="56" t="str">
        <f>+'INFO ENEL'!L3955</f>
        <v>MT</v>
      </c>
      <c r="H3967" s="57">
        <f>+'INFO ENEL'!M3955</f>
        <v>79.120114610879554</v>
      </c>
      <c r="I3967" s="56">
        <f>+'INFO ENEL'!N3955</f>
        <v>15</v>
      </c>
      <c r="J3967" s="56" t="str">
        <f>+'INFO ENEL'!O3955</f>
        <v>Poste</v>
      </c>
      <c r="K3967" s="56" t="str">
        <f>+'INFO ENEL'!P3955</f>
        <v>Concreto</v>
      </c>
      <c r="L3967" s="56" t="str">
        <f>+'INFO ENEL'!Q3955</f>
        <v>PPC24</v>
      </c>
      <c r="M3967" s="55" t="str">
        <f>+IF(ISERROR(INDEX('Estructuras de Acero y Concreto'!$C$6:$C$577,MATCH(L3967,'Estructuras de Acero y Concreto'!$D$6:$D$577,0)))=FALSE,INDEX('Estructuras de Acero y Concreto'!$C$6:$C$577,MATCH(L3967,'Estructuras de Acero y Concreto'!$D$6:$D$577,0)),IF(ISERROR(INDEX('Estructuras de Madera'!$C$5:$C$122,MATCH(L3967,'Estructuras de Madera'!$D$5:$D$122,0)))=FALSE,INDEX('Estructuras de Madera'!$C$5:$C$122,MATCH(L3967,'Estructuras de Madera'!$D$5:$D$122,0)),INDEX(SICODI!$G$3:$G$2404,MATCH(L3967,SICODI!$G$3:$G$2404,0))))</f>
        <v>PPC24</v>
      </c>
      <c r="N3967" s="121" t="str">
        <f>+IF(ISERROR(VLOOKUP(M3967,'Resumen de precios LLTT'!$C$17:$D$3071,2,FALSE))=FALSE,VLOOKUP(M3967,'Resumen de precios LLTT'!$C$17:$D$3071,2,FALSE),VLOOKUP(M3967,SICODI!$G$3:$J$2404,2,FALSE))</f>
        <v>POSTE DE CONCRETO ARMADO DE 15/400/150/375</v>
      </c>
      <c r="O3967" s="58">
        <f>+IF(ISERROR(VLOOKUP(M3967,'Resumen de precios LLTT'!$C$17:$G$3071,5,FALSE))=FALSE,VLOOKUP(M3967,'Resumen de precios LLTT'!$C$17:$G$3071,5,FALSE),VLOOKUP(M3967,SICODI!$G$3:$J$2404,4,FALSE))</f>
        <v>476.76</v>
      </c>
      <c r="P3967" s="16">
        <f t="shared" si="555"/>
        <v>0.84299999999999997</v>
      </c>
      <c r="Q3967" s="78">
        <f t="shared" si="556"/>
        <v>878.66867999999999</v>
      </c>
      <c r="R3967" s="56">
        <v>0</v>
      </c>
      <c r="S3967" s="16">
        <f t="shared" si="557"/>
        <v>0.13400000000000001</v>
      </c>
      <c r="T3967" s="79">
        <f t="shared" si="558"/>
        <v>9.8118002600000001</v>
      </c>
      <c r="U3967" s="80">
        <f t="shared" si="559"/>
        <v>0.183</v>
      </c>
      <c r="V3967" s="81">
        <f t="shared" si="560"/>
        <v>1.7955594475800001</v>
      </c>
      <c r="W3967" s="79">
        <f t="shared" si="561"/>
        <v>0.60419904645994038</v>
      </c>
      <c r="X3967" s="60">
        <f t="shared" si="562"/>
        <v>0.6</v>
      </c>
      <c r="Y3967" s="56">
        <f>+'INFO ENEL'!R3955</f>
        <v>1</v>
      </c>
      <c r="Z3967" s="59">
        <f t="shared" si="563"/>
        <v>0.6</v>
      </c>
    </row>
    <row r="3968" spans="1:26" ht="15" customHeight="1" x14ac:dyDescent="0.25">
      <c r="A3968" s="55">
        <f>+'INFO ENEL'!A3956</f>
        <v>3951</v>
      </c>
      <c r="B3968" s="121" t="str">
        <f>+INDEX($B$8:$B$15,MATCH(L3968,$L$8:$L$15,0))</f>
        <v>SICODI</v>
      </c>
      <c r="C3968" s="56" t="str">
        <f>+'INFO ENEL'!B3956</f>
        <v>Callao</v>
      </c>
      <c r="D3968" s="56" t="str">
        <f>+'INFO ENEL'!D3956</f>
        <v>Ventanilla</v>
      </c>
      <c r="E3968" s="56" t="str">
        <f>+'INFO ENEL'!D3956</f>
        <v>Ventanilla</v>
      </c>
      <c r="F3968" s="50">
        <f>+'INFO ENEL'!E3956</f>
        <v>0</v>
      </c>
      <c r="G3968" s="56" t="str">
        <f>+'INFO ENEL'!L3956</f>
        <v>MT</v>
      </c>
      <c r="H3968" s="57">
        <f>+'INFO ENEL'!M3956</f>
        <v>52.839383683012592</v>
      </c>
      <c r="I3968" s="56">
        <f>+'INFO ENEL'!N3956</f>
        <v>15</v>
      </c>
      <c r="J3968" s="56" t="str">
        <f>+'INFO ENEL'!O3956</f>
        <v>Poste</v>
      </c>
      <c r="K3968" s="56" t="str">
        <f>+'INFO ENEL'!P3956</f>
        <v>Concreto</v>
      </c>
      <c r="L3968" s="56" t="str">
        <f>+'INFO ENEL'!Q3956</f>
        <v>PPC24</v>
      </c>
      <c r="M3968" s="55" t="str">
        <f>+IF(ISERROR(INDEX('Estructuras de Acero y Concreto'!$C$6:$C$577,MATCH(L3968,'Estructuras de Acero y Concreto'!$D$6:$D$577,0)))=FALSE,INDEX('Estructuras de Acero y Concreto'!$C$6:$C$577,MATCH(L3968,'Estructuras de Acero y Concreto'!$D$6:$D$577,0)),IF(ISERROR(INDEX('Estructuras de Madera'!$C$5:$C$122,MATCH(L3968,'Estructuras de Madera'!$D$5:$D$122,0)))=FALSE,INDEX('Estructuras de Madera'!$C$5:$C$122,MATCH(L3968,'Estructuras de Madera'!$D$5:$D$122,0)),INDEX(SICODI!$G$3:$G$2404,MATCH(L3968,SICODI!$G$3:$G$2404,0))))</f>
        <v>PPC24</v>
      </c>
      <c r="N3968" s="121" t="str">
        <f>+IF(ISERROR(VLOOKUP(M3968,'Resumen de precios LLTT'!$C$17:$D$3071,2,FALSE))=FALSE,VLOOKUP(M3968,'Resumen de precios LLTT'!$C$17:$D$3071,2,FALSE),VLOOKUP(M3968,SICODI!$G$3:$J$2404,2,FALSE))</f>
        <v>POSTE DE CONCRETO ARMADO DE 15/400/150/375</v>
      </c>
      <c r="O3968" s="58">
        <f>+IF(ISERROR(VLOOKUP(M3968,'Resumen de precios LLTT'!$C$17:$G$3071,5,FALSE))=FALSE,VLOOKUP(M3968,'Resumen de precios LLTT'!$C$17:$G$3071,5,FALSE),VLOOKUP(M3968,SICODI!$G$3:$J$2404,4,FALSE))</f>
        <v>476.76</v>
      </c>
      <c r="P3968" s="16">
        <f t="shared" si="555"/>
        <v>0.84299999999999997</v>
      </c>
      <c r="Q3968" s="78">
        <f t="shared" si="556"/>
        <v>878.66867999999999</v>
      </c>
      <c r="R3968" s="56">
        <v>0</v>
      </c>
      <c r="S3968" s="16">
        <f t="shared" si="557"/>
        <v>0.13400000000000001</v>
      </c>
      <c r="T3968" s="79">
        <f t="shared" si="558"/>
        <v>9.8118002600000001</v>
      </c>
      <c r="U3968" s="80">
        <f t="shared" si="559"/>
        <v>0.183</v>
      </c>
      <c r="V3968" s="81">
        <f t="shared" si="560"/>
        <v>1.7955594475800001</v>
      </c>
      <c r="W3968" s="79">
        <f t="shared" si="561"/>
        <v>0.60419904645994038</v>
      </c>
      <c r="X3968" s="60">
        <f t="shared" si="562"/>
        <v>0.6</v>
      </c>
      <c r="Y3968" s="56">
        <f>+'INFO ENEL'!R3956</f>
        <v>1</v>
      </c>
      <c r="Z3968" s="59">
        <f t="shared" si="563"/>
        <v>0.6</v>
      </c>
    </row>
    <row r="3969" spans="1:26" ht="15" customHeight="1" x14ac:dyDescent="0.25">
      <c r="A3969" s="55">
        <f>+'INFO ENEL'!A3957</f>
        <v>3952</v>
      </c>
      <c r="B3969" s="121" t="str">
        <f>+INDEX($B$8:$B$15,MATCH(L3969,$L$8:$L$15,0))</f>
        <v>SICODI</v>
      </c>
      <c r="C3969" s="56" t="str">
        <f>+'INFO ENEL'!B3957</f>
        <v>Callao</v>
      </c>
      <c r="D3969" s="56" t="str">
        <f>+'INFO ENEL'!D3957</f>
        <v>Ventanilla</v>
      </c>
      <c r="E3969" s="56" t="str">
        <f>+'INFO ENEL'!D3957</f>
        <v>Ventanilla</v>
      </c>
      <c r="F3969" s="50">
        <f>+'INFO ENEL'!E3957</f>
        <v>0</v>
      </c>
      <c r="G3969" s="56" t="str">
        <f>+'INFO ENEL'!L3957</f>
        <v>MT</v>
      </c>
      <c r="H3969" s="57">
        <f>+'INFO ENEL'!M3957</f>
        <v>63.655363324725641</v>
      </c>
      <c r="I3969" s="56">
        <f>+'INFO ENEL'!N3957</f>
        <v>15</v>
      </c>
      <c r="J3969" s="56" t="str">
        <f>+'INFO ENEL'!O3957</f>
        <v>Poste</v>
      </c>
      <c r="K3969" s="56" t="str">
        <f>+'INFO ENEL'!P3957</f>
        <v>Concreto</v>
      </c>
      <c r="L3969" s="56" t="str">
        <f>+'INFO ENEL'!Q3957</f>
        <v>PPC24</v>
      </c>
      <c r="M3969" s="55" t="str">
        <f>+IF(ISERROR(INDEX('Estructuras de Acero y Concreto'!$C$6:$C$577,MATCH(L3969,'Estructuras de Acero y Concreto'!$D$6:$D$577,0)))=FALSE,INDEX('Estructuras de Acero y Concreto'!$C$6:$C$577,MATCH(L3969,'Estructuras de Acero y Concreto'!$D$6:$D$577,0)),IF(ISERROR(INDEX('Estructuras de Madera'!$C$5:$C$122,MATCH(L3969,'Estructuras de Madera'!$D$5:$D$122,0)))=FALSE,INDEX('Estructuras de Madera'!$C$5:$C$122,MATCH(L3969,'Estructuras de Madera'!$D$5:$D$122,0)),INDEX(SICODI!$G$3:$G$2404,MATCH(L3969,SICODI!$G$3:$G$2404,0))))</f>
        <v>PPC24</v>
      </c>
      <c r="N3969" s="121" t="str">
        <f>+IF(ISERROR(VLOOKUP(M3969,'Resumen de precios LLTT'!$C$17:$D$3071,2,FALSE))=FALSE,VLOOKUP(M3969,'Resumen de precios LLTT'!$C$17:$D$3071,2,FALSE),VLOOKUP(M3969,SICODI!$G$3:$J$2404,2,FALSE))</f>
        <v>POSTE DE CONCRETO ARMADO DE 15/400/150/375</v>
      </c>
      <c r="O3969" s="58">
        <f>+IF(ISERROR(VLOOKUP(M3969,'Resumen de precios LLTT'!$C$17:$G$3071,5,FALSE))=FALSE,VLOOKUP(M3969,'Resumen de precios LLTT'!$C$17:$G$3071,5,FALSE),VLOOKUP(M3969,SICODI!$G$3:$J$2404,4,FALSE))</f>
        <v>476.76</v>
      </c>
      <c r="P3969" s="16">
        <f t="shared" si="555"/>
        <v>0.84299999999999997</v>
      </c>
      <c r="Q3969" s="78">
        <f t="shared" si="556"/>
        <v>878.66867999999999</v>
      </c>
      <c r="R3969" s="56">
        <v>0</v>
      </c>
      <c r="S3969" s="16">
        <f t="shared" si="557"/>
        <v>0.13400000000000001</v>
      </c>
      <c r="T3969" s="79">
        <f t="shared" si="558"/>
        <v>9.8118002600000001</v>
      </c>
      <c r="U3969" s="80">
        <f t="shared" si="559"/>
        <v>0.183</v>
      </c>
      <c r="V3969" s="81">
        <f t="shared" si="560"/>
        <v>1.7955594475800001</v>
      </c>
      <c r="W3969" s="79">
        <f t="shared" si="561"/>
        <v>0.60419904645994038</v>
      </c>
      <c r="X3969" s="60">
        <f t="shared" si="562"/>
        <v>0.6</v>
      </c>
      <c r="Y3969" s="56">
        <f>+'INFO ENEL'!R3957</f>
        <v>1</v>
      </c>
      <c r="Z3969" s="59">
        <f t="shared" si="563"/>
        <v>0.6</v>
      </c>
    </row>
    <row r="3970" spans="1:26" ht="15" customHeight="1" x14ac:dyDescent="0.25">
      <c r="A3970" s="55">
        <f>+'INFO ENEL'!A3958</f>
        <v>3953</v>
      </c>
      <c r="B3970" s="121" t="str">
        <f>+INDEX($B$8:$B$15,MATCH(L3970,$L$8:$L$15,0))</f>
        <v>SICODI</v>
      </c>
      <c r="C3970" s="56" t="str">
        <f>+'INFO ENEL'!B3958</f>
        <v>Callao</v>
      </c>
      <c r="D3970" s="56" t="str">
        <f>+'INFO ENEL'!D3958</f>
        <v>Ventanilla</v>
      </c>
      <c r="E3970" s="56" t="str">
        <f>+'INFO ENEL'!D3958</f>
        <v>Ventanilla</v>
      </c>
      <c r="F3970" s="50">
        <f>+'INFO ENEL'!E3958</f>
        <v>0</v>
      </c>
      <c r="G3970" s="56" t="str">
        <f>+'INFO ENEL'!L3958</f>
        <v>MT</v>
      </c>
      <c r="H3970" s="57">
        <f>+'INFO ENEL'!M3958</f>
        <v>76.321687415319516</v>
      </c>
      <c r="I3970" s="56">
        <f>+'INFO ENEL'!N3958</f>
        <v>15</v>
      </c>
      <c r="J3970" s="56" t="str">
        <f>+'INFO ENEL'!O3958</f>
        <v>Poste</v>
      </c>
      <c r="K3970" s="56" t="str">
        <f>+'INFO ENEL'!P3958</f>
        <v>Concreto</v>
      </c>
      <c r="L3970" s="56" t="str">
        <f>+'INFO ENEL'!Q3958</f>
        <v>PPC24</v>
      </c>
      <c r="M3970" s="55" t="str">
        <f>+IF(ISERROR(INDEX('Estructuras de Acero y Concreto'!$C$6:$C$577,MATCH(L3970,'Estructuras de Acero y Concreto'!$D$6:$D$577,0)))=FALSE,INDEX('Estructuras de Acero y Concreto'!$C$6:$C$577,MATCH(L3970,'Estructuras de Acero y Concreto'!$D$6:$D$577,0)),IF(ISERROR(INDEX('Estructuras de Madera'!$C$5:$C$122,MATCH(L3970,'Estructuras de Madera'!$D$5:$D$122,0)))=FALSE,INDEX('Estructuras de Madera'!$C$5:$C$122,MATCH(L3970,'Estructuras de Madera'!$D$5:$D$122,0)),INDEX(SICODI!$G$3:$G$2404,MATCH(L3970,SICODI!$G$3:$G$2404,0))))</f>
        <v>PPC24</v>
      </c>
      <c r="N3970" s="121" t="str">
        <f>+IF(ISERROR(VLOOKUP(M3970,'Resumen de precios LLTT'!$C$17:$D$3071,2,FALSE))=FALSE,VLOOKUP(M3970,'Resumen de precios LLTT'!$C$17:$D$3071,2,FALSE),VLOOKUP(M3970,SICODI!$G$3:$J$2404,2,FALSE))</f>
        <v>POSTE DE CONCRETO ARMADO DE 15/400/150/375</v>
      </c>
      <c r="O3970" s="58">
        <f>+IF(ISERROR(VLOOKUP(M3970,'Resumen de precios LLTT'!$C$17:$G$3071,5,FALSE))=FALSE,VLOOKUP(M3970,'Resumen de precios LLTT'!$C$17:$G$3071,5,FALSE),VLOOKUP(M3970,SICODI!$G$3:$J$2404,4,FALSE))</f>
        <v>476.76</v>
      </c>
      <c r="P3970" s="16">
        <f t="shared" si="555"/>
        <v>0.84299999999999997</v>
      </c>
      <c r="Q3970" s="78">
        <f t="shared" si="556"/>
        <v>878.66867999999999</v>
      </c>
      <c r="R3970" s="56">
        <v>0</v>
      </c>
      <c r="S3970" s="16">
        <f t="shared" si="557"/>
        <v>0.13400000000000001</v>
      </c>
      <c r="T3970" s="79">
        <f t="shared" si="558"/>
        <v>9.8118002600000001</v>
      </c>
      <c r="U3970" s="80">
        <f t="shared" si="559"/>
        <v>0.183</v>
      </c>
      <c r="V3970" s="81">
        <f t="shared" si="560"/>
        <v>1.7955594475800001</v>
      </c>
      <c r="W3970" s="79">
        <f t="shared" si="561"/>
        <v>0.60419904645994038</v>
      </c>
      <c r="X3970" s="60">
        <f t="shared" si="562"/>
        <v>0.6</v>
      </c>
      <c r="Y3970" s="56">
        <f>+'INFO ENEL'!R3958</f>
        <v>1</v>
      </c>
      <c r="Z3970" s="59">
        <f t="shared" si="563"/>
        <v>0.6</v>
      </c>
    </row>
    <row r="3971" spans="1:26" ht="15" customHeight="1" x14ac:dyDescent="0.25">
      <c r="A3971" s="55">
        <f>+'INFO ENEL'!A3959</f>
        <v>3954</v>
      </c>
      <c r="B3971" s="121" t="str">
        <f>+INDEX($B$8:$B$15,MATCH(L3971,$L$8:$L$15,0))</f>
        <v>SICODI</v>
      </c>
      <c r="C3971" s="56" t="str">
        <f>+'INFO ENEL'!B3959</f>
        <v>Callao</v>
      </c>
      <c r="D3971" s="56" t="str">
        <f>+'INFO ENEL'!D3959</f>
        <v>Ventanilla</v>
      </c>
      <c r="E3971" s="56" t="str">
        <f>+'INFO ENEL'!D3959</f>
        <v>Ventanilla</v>
      </c>
      <c r="F3971" s="50">
        <f>+'INFO ENEL'!E3959</f>
        <v>0</v>
      </c>
      <c r="G3971" s="56" t="str">
        <f>+'INFO ENEL'!L3959</f>
        <v>MT</v>
      </c>
      <c r="H3971" s="57">
        <f>+'INFO ENEL'!M3959</f>
        <v>70.576223588626291</v>
      </c>
      <c r="I3971" s="56">
        <f>+'INFO ENEL'!N3959</f>
        <v>15</v>
      </c>
      <c r="J3971" s="56" t="str">
        <f>+'INFO ENEL'!O3959</f>
        <v>Poste</v>
      </c>
      <c r="K3971" s="56" t="str">
        <f>+'INFO ENEL'!P3959</f>
        <v>Concreto</v>
      </c>
      <c r="L3971" s="56" t="str">
        <f>+'INFO ENEL'!Q3959</f>
        <v>PPC24</v>
      </c>
      <c r="M3971" s="55" t="str">
        <f>+IF(ISERROR(INDEX('Estructuras de Acero y Concreto'!$C$6:$C$577,MATCH(L3971,'Estructuras de Acero y Concreto'!$D$6:$D$577,0)))=FALSE,INDEX('Estructuras de Acero y Concreto'!$C$6:$C$577,MATCH(L3971,'Estructuras de Acero y Concreto'!$D$6:$D$577,0)),IF(ISERROR(INDEX('Estructuras de Madera'!$C$5:$C$122,MATCH(L3971,'Estructuras de Madera'!$D$5:$D$122,0)))=FALSE,INDEX('Estructuras de Madera'!$C$5:$C$122,MATCH(L3971,'Estructuras de Madera'!$D$5:$D$122,0)),INDEX(SICODI!$G$3:$G$2404,MATCH(L3971,SICODI!$G$3:$G$2404,0))))</f>
        <v>PPC24</v>
      </c>
      <c r="N3971" s="121" t="str">
        <f>+IF(ISERROR(VLOOKUP(M3971,'Resumen de precios LLTT'!$C$17:$D$3071,2,FALSE))=FALSE,VLOOKUP(M3971,'Resumen de precios LLTT'!$C$17:$D$3071,2,FALSE),VLOOKUP(M3971,SICODI!$G$3:$J$2404,2,FALSE))</f>
        <v>POSTE DE CONCRETO ARMADO DE 15/400/150/375</v>
      </c>
      <c r="O3971" s="58">
        <f>+IF(ISERROR(VLOOKUP(M3971,'Resumen de precios LLTT'!$C$17:$G$3071,5,FALSE))=FALSE,VLOOKUP(M3971,'Resumen de precios LLTT'!$C$17:$G$3071,5,FALSE),VLOOKUP(M3971,SICODI!$G$3:$J$2404,4,FALSE))</f>
        <v>476.76</v>
      </c>
      <c r="P3971" s="16">
        <f t="shared" si="555"/>
        <v>0.84299999999999997</v>
      </c>
      <c r="Q3971" s="78">
        <f t="shared" si="556"/>
        <v>878.66867999999999</v>
      </c>
      <c r="R3971" s="56">
        <v>0</v>
      </c>
      <c r="S3971" s="16">
        <f t="shared" si="557"/>
        <v>0.13400000000000001</v>
      </c>
      <c r="T3971" s="79">
        <f t="shared" si="558"/>
        <v>9.8118002600000001</v>
      </c>
      <c r="U3971" s="80">
        <f t="shared" si="559"/>
        <v>0.183</v>
      </c>
      <c r="V3971" s="81">
        <f t="shared" si="560"/>
        <v>1.7955594475800001</v>
      </c>
      <c r="W3971" s="79">
        <f t="shared" si="561"/>
        <v>0.60419904645994038</v>
      </c>
      <c r="X3971" s="60">
        <f t="shared" si="562"/>
        <v>0.6</v>
      </c>
      <c r="Y3971" s="56">
        <f>+'INFO ENEL'!R3959</f>
        <v>1</v>
      </c>
      <c r="Z3971" s="59">
        <f t="shared" si="563"/>
        <v>0.6</v>
      </c>
    </row>
    <row r="3972" spans="1:26" ht="15" customHeight="1" x14ac:dyDescent="0.25">
      <c r="A3972" s="55">
        <f>+'INFO ENEL'!A3960</f>
        <v>3955</v>
      </c>
      <c r="B3972" s="121" t="str">
        <f>+INDEX($B$8:$B$15,MATCH(L3972,$L$8:$L$15,0))</f>
        <v>SICODI</v>
      </c>
      <c r="C3972" s="56" t="str">
        <f>+'INFO ENEL'!B3960</f>
        <v>Callao</v>
      </c>
      <c r="D3972" s="56" t="str">
        <f>+'INFO ENEL'!D3960</f>
        <v>Ventanilla</v>
      </c>
      <c r="E3972" s="56" t="str">
        <f>+'INFO ENEL'!D3960</f>
        <v>Ventanilla</v>
      </c>
      <c r="F3972" s="50">
        <f>+'INFO ENEL'!E3960</f>
        <v>0</v>
      </c>
      <c r="G3972" s="56" t="str">
        <f>+'INFO ENEL'!L3960</f>
        <v>MT</v>
      </c>
      <c r="H3972" s="57">
        <f>+'INFO ENEL'!M3960</f>
        <v>84.504409127848803</v>
      </c>
      <c r="I3972" s="56">
        <f>+'INFO ENEL'!N3960</f>
        <v>15</v>
      </c>
      <c r="J3972" s="56" t="str">
        <f>+'INFO ENEL'!O3960</f>
        <v>Poste</v>
      </c>
      <c r="K3972" s="56" t="str">
        <f>+'INFO ENEL'!P3960</f>
        <v>Concreto</v>
      </c>
      <c r="L3972" s="56" t="str">
        <f>+'INFO ENEL'!Q3960</f>
        <v>PPC24</v>
      </c>
      <c r="M3972" s="55" t="str">
        <f>+IF(ISERROR(INDEX('Estructuras de Acero y Concreto'!$C$6:$C$577,MATCH(L3972,'Estructuras de Acero y Concreto'!$D$6:$D$577,0)))=FALSE,INDEX('Estructuras de Acero y Concreto'!$C$6:$C$577,MATCH(L3972,'Estructuras de Acero y Concreto'!$D$6:$D$577,0)),IF(ISERROR(INDEX('Estructuras de Madera'!$C$5:$C$122,MATCH(L3972,'Estructuras de Madera'!$D$5:$D$122,0)))=FALSE,INDEX('Estructuras de Madera'!$C$5:$C$122,MATCH(L3972,'Estructuras de Madera'!$D$5:$D$122,0)),INDEX(SICODI!$G$3:$G$2404,MATCH(L3972,SICODI!$G$3:$G$2404,0))))</f>
        <v>PPC24</v>
      </c>
      <c r="N3972" s="121" t="str">
        <f>+IF(ISERROR(VLOOKUP(M3972,'Resumen de precios LLTT'!$C$17:$D$3071,2,FALSE))=FALSE,VLOOKUP(M3972,'Resumen de precios LLTT'!$C$17:$D$3071,2,FALSE),VLOOKUP(M3972,SICODI!$G$3:$J$2404,2,FALSE))</f>
        <v>POSTE DE CONCRETO ARMADO DE 15/400/150/375</v>
      </c>
      <c r="O3972" s="58">
        <f>+IF(ISERROR(VLOOKUP(M3972,'Resumen de precios LLTT'!$C$17:$G$3071,5,FALSE))=FALSE,VLOOKUP(M3972,'Resumen de precios LLTT'!$C$17:$G$3071,5,FALSE),VLOOKUP(M3972,SICODI!$G$3:$J$2404,4,FALSE))</f>
        <v>476.76</v>
      </c>
      <c r="P3972" s="16">
        <f t="shared" si="555"/>
        <v>0.84299999999999997</v>
      </c>
      <c r="Q3972" s="78">
        <f t="shared" si="556"/>
        <v>878.66867999999999</v>
      </c>
      <c r="R3972" s="56">
        <v>0</v>
      </c>
      <c r="S3972" s="16">
        <f t="shared" si="557"/>
        <v>0.13400000000000001</v>
      </c>
      <c r="T3972" s="79">
        <f t="shared" si="558"/>
        <v>9.8118002600000001</v>
      </c>
      <c r="U3972" s="80">
        <f t="shared" si="559"/>
        <v>0.183</v>
      </c>
      <c r="V3972" s="81">
        <f t="shared" si="560"/>
        <v>1.7955594475800001</v>
      </c>
      <c r="W3972" s="79">
        <f t="shared" si="561"/>
        <v>0.60419904645994038</v>
      </c>
      <c r="X3972" s="60">
        <f t="shared" si="562"/>
        <v>0.6</v>
      </c>
      <c r="Y3972" s="56">
        <f>+'INFO ENEL'!R3960</f>
        <v>1</v>
      </c>
      <c r="Z3972" s="59">
        <f t="shared" si="563"/>
        <v>0.6</v>
      </c>
    </row>
    <row r="3973" spans="1:26" ht="15" customHeight="1" x14ac:dyDescent="0.25">
      <c r="A3973" s="55">
        <f>+'INFO ENEL'!A3961</f>
        <v>3956</v>
      </c>
      <c r="B3973" s="121" t="str">
        <f>+INDEX($B$8:$B$15,MATCH(L3973,$L$8:$L$15,0))</f>
        <v>SICODI</v>
      </c>
      <c r="C3973" s="56" t="str">
        <f>+'INFO ENEL'!B3961</f>
        <v>Callao</v>
      </c>
      <c r="D3973" s="56" t="str">
        <f>+'INFO ENEL'!D3961</f>
        <v>Ventanilla</v>
      </c>
      <c r="E3973" s="56" t="str">
        <f>+'INFO ENEL'!D3961</f>
        <v>Ventanilla</v>
      </c>
      <c r="F3973" s="50">
        <f>+'INFO ENEL'!E3961</f>
        <v>0</v>
      </c>
      <c r="G3973" s="56" t="str">
        <f>+'INFO ENEL'!L3961</f>
        <v>MT</v>
      </c>
      <c r="H3973" s="57">
        <f>+'INFO ENEL'!M3961</f>
        <v>64.194993262515823</v>
      </c>
      <c r="I3973" s="56">
        <f>+'INFO ENEL'!N3961</f>
        <v>15</v>
      </c>
      <c r="J3973" s="56" t="str">
        <f>+'INFO ENEL'!O3961</f>
        <v>Poste</v>
      </c>
      <c r="K3973" s="56" t="str">
        <f>+'INFO ENEL'!P3961</f>
        <v>Concreto</v>
      </c>
      <c r="L3973" s="56" t="str">
        <f>+'INFO ENEL'!Q3961</f>
        <v>PPC24</v>
      </c>
      <c r="M3973" s="55" t="str">
        <f>+IF(ISERROR(INDEX('Estructuras de Acero y Concreto'!$C$6:$C$577,MATCH(L3973,'Estructuras de Acero y Concreto'!$D$6:$D$577,0)))=FALSE,INDEX('Estructuras de Acero y Concreto'!$C$6:$C$577,MATCH(L3973,'Estructuras de Acero y Concreto'!$D$6:$D$577,0)),IF(ISERROR(INDEX('Estructuras de Madera'!$C$5:$C$122,MATCH(L3973,'Estructuras de Madera'!$D$5:$D$122,0)))=FALSE,INDEX('Estructuras de Madera'!$C$5:$C$122,MATCH(L3973,'Estructuras de Madera'!$D$5:$D$122,0)),INDEX(SICODI!$G$3:$G$2404,MATCH(L3973,SICODI!$G$3:$G$2404,0))))</f>
        <v>PPC24</v>
      </c>
      <c r="N3973" s="121" t="str">
        <f>+IF(ISERROR(VLOOKUP(M3973,'Resumen de precios LLTT'!$C$17:$D$3071,2,FALSE))=FALSE,VLOOKUP(M3973,'Resumen de precios LLTT'!$C$17:$D$3071,2,FALSE),VLOOKUP(M3973,SICODI!$G$3:$J$2404,2,FALSE))</f>
        <v>POSTE DE CONCRETO ARMADO DE 15/400/150/375</v>
      </c>
      <c r="O3973" s="58">
        <f>+IF(ISERROR(VLOOKUP(M3973,'Resumen de precios LLTT'!$C$17:$G$3071,5,FALSE))=FALSE,VLOOKUP(M3973,'Resumen de precios LLTT'!$C$17:$G$3071,5,FALSE),VLOOKUP(M3973,SICODI!$G$3:$J$2404,4,FALSE))</f>
        <v>476.76</v>
      </c>
      <c r="P3973" s="16">
        <f t="shared" si="555"/>
        <v>0.84299999999999997</v>
      </c>
      <c r="Q3973" s="78">
        <f t="shared" si="556"/>
        <v>878.66867999999999</v>
      </c>
      <c r="R3973" s="56">
        <v>0</v>
      </c>
      <c r="S3973" s="16">
        <f t="shared" si="557"/>
        <v>0.13400000000000001</v>
      </c>
      <c r="T3973" s="79">
        <f t="shared" si="558"/>
        <v>9.8118002600000001</v>
      </c>
      <c r="U3973" s="80">
        <f t="shared" si="559"/>
        <v>0.183</v>
      </c>
      <c r="V3973" s="81">
        <f t="shared" si="560"/>
        <v>1.7955594475800001</v>
      </c>
      <c r="W3973" s="79">
        <f t="shared" si="561"/>
        <v>0.60419904645994038</v>
      </c>
      <c r="X3973" s="60">
        <f t="shared" si="562"/>
        <v>0.6</v>
      </c>
      <c r="Y3973" s="56">
        <f>+'INFO ENEL'!R3961</f>
        <v>1</v>
      </c>
      <c r="Z3973" s="59">
        <f t="shared" si="563"/>
        <v>0.6</v>
      </c>
    </row>
    <row r="3974" spans="1:26" ht="15" customHeight="1" x14ac:dyDescent="0.25">
      <c r="A3974" s="55">
        <f>+'INFO ENEL'!A3962</f>
        <v>3957</v>
      </c>
      <c r="B3974" s="121" t="str">
        <f>+INDEX($B$8:$B$15,MATCH(L3974,$L$8:$L$15,0))</f>
        <v>SICODI</v>
      </c>
      <c r="C3974" s="56" t="str">
        <f>+'INFO ENEL'!B3962</f>
        <v>Callao</v>
      </c>
      <c r="D3974" s="56" t="str">
        <f>+'INFO ENEL'!D3962</f>
        <v>Ventanilla</v>
      </c>
      <c r="E3974" s="56" t="str">
        <f>+'INFO ENEL'!D3962</f>
        <v>Ventanilla</v>
      </c>
      <c r="F3974" s="50">
        <f>+'INFO ENEL'!E3962</f>
        <v>0</v>
      </c>
      <c r="G3974" s="56" t="str">
        <f>+'INFO ENEL'!L3962</f>
        <v>MT</v>
      </c>
      <c r="H3974" s="57">
        <f>+'INFO ENEL'!M3962</f>
        <v>27.658617969916914</v>
      </c>
      <c r="I3974" s="56">
        <f>+'INFO ENEL'!N3962</f>
        <v>15</v>
      </c>
      <c r="J3974" s="56" t="str">
        <f>+'INFO ENEL'!O3962</f>
        <v>Poste</v>
      </c>
      <c r="K3974" s="56" t="str">
        <f>+'INFO ENEL'!P3962</f>
        <v>Concreto</v>
      </c>
      <c r="L3974" s="56" t="str">
        <f>+'INFO ENEL'!Q3962</f>
        <v>PPC24</v>
      </c>
      <c r="M3974" s="55" t="str">
        <f>+IF(ISERROR(INDEX('Estructuras de Acero y Concreto'!$C$6:$C$577,MATCH(L3974,'Estructuras de Acero y Concreto'!$D$6:$D$577,0)))=FALSE,INDEX('Estructuras de Acero y Concreto'!$C$6:$C$577,MATCH(L3974,'Estructuras de Acero y Concreto'!$D$6:$D$577,0)),IF(ISERROR(INDEX('Estructuras de Madera'!$C$5:$C$122,MATCH(L3974,'Estructuras de Madera'!$D$5:$D$122,0)))=FALSE,INDEX('Estructuras de Madera'!$C$5:$C$122,MATCH(L3974,'Estructuras de Madera'!$D$5:$D$122,0)),INDEX(SICODI!$G$3:$G$2404,MATCH(L3974,SICODI!$G$3:$G$2404,0))))</f>
        <v>PPC24</v>
      </c>
      <c r="N3974" s="121" t="str">
        <f>+IF(ISERROR(VLOOKUP(M3974,'Resumen de precios LLTT'!$C$17:$D$3071,2,FALSE))=FALSE,VLOOKUP(M3974,'Resumen de precios LLTT'!$C$17:$D$3071,2,FALSE),VLOOKUP(M3974,SICODI!$G$3:$J$2404,2,FALSE))</f>
        <v>POSTE DE CONCRETO ARMADO DE 15/400/150/375</v>
      </c>
      <c r="O3974" s="58">
        <f>+IF(ISERROR(VLOOKUP(M3974,'Resumen de precios LLTT'!$C$17:$G$3071,5,FALSE))=FALSE,VLOOKUP(M3974,'Resumen de precios LLTT'!$C$17:$G$3071,5,FALSE),VLOOKUP(M3974,SICODI!$G$3:$J$2404,4,FALSE))</f>
        <v>476.76</v>
      </c>
      <c r="P3974" s="16">
        <f t="shared" si="555"/>
        <v>0.84299999999999997</v>
      </c>
      <c r="Q3974" s="78">
        <f t="shared" si="556"/>
        <v>878.66867999999999</v>
      </c>
      <c r="R3974" s="56">
        <v>0</v>
      </c>
      <c r="S3974" s="16">
        <f t="shared" si="557"/>
        <v>0.13400000000000001</v>
      </c>
      <c r="T3974" s="79">
        <f t="shared" si="558"/>
        <v>9.8118002600000001</v>
      </c>
      <c r="U3974" s="80">
        <f t="shared" si="559"/>
        <v>0.183</v>
      </c>
      <c r="V3974" s="81">
        <f t="shared" si="560"/>
        <v>1.7955594475800001</v>
      </c>
      <c r="W3974" s="79">
        <f t="shared" si="561"/>
        <v>0.60419904645994038</v>
      </c>
      <c r="X3974" s="60">
        <f t="shared" si="562"/>
        <v>0.6</v>
      </c>
      <c r="Y3974" s="56">
        <f>+'INFO ENEL'!R3962</f>
        <v>1</v>
      </c>
      <c r="Z3974" s="59">
        <f t="shared" si="563"/>
        <v>0.6</v>
      </c>
    </row>
    <row r="3975" spans="1:26" ht="15" customHeight="1" x14ac:dyDescent="0.25">
      <c r="A3975" s="55">
        <f>+'INFO ENEL'!A3963</f>
        <v>3958</v>
      </c>
      <c r="B3975" s="121" t="str">
        <f>+INDEX($B$8:$B$15,MATCH(L3975,$L$8:$L$15,0))</f>
        <v>SICODI</v>
      </c>
      <c r="C3975" s="56" t="str">
        <f>+'INFO ENEL'!B3963</f>
        <v>Callao</v>
      </c>
      <c r="D3975" s="56" t="str">
        <f>+'INFO ENEL'!D3963</f>
        <v>Ventanilla</v>
      </c>
      <c r="E3975" s="56" t="str">
        <f>+'INFO ENEL'!D3963</f>
        <v>Ventanilla</v>
      </c>
      <c r="F3975" s="50">
        <f>+'INFO ENEL'!E3963</f>
        <v>0</v>
      </c>
      <c r="G3975" s="56" t="str">
        <f>+'INFO ENEL'!L3963</f>
        <v>MT</v>
      </c>
      <c r="H3975" s="57">
        <f>+'INFO ENEL'!M3963</f>
        <v>71.028261671050331</v>
      </c>
      <c r="I3975" s="56">
        <f>+'INFO ENEL'!N3963</f>
        <v>15</v>
      </c>
      <c r="J3975" s="56" t="str">
        <f>+'INFO ENEL'!O3963</f>
        <v>Poste</v>
      </c>
      <c r="K3975" s="56" t="str">
        <f>+'INFO ENEL'!P3963</f>
        <v>Concreto</v>
      </c>
      <c r="L3975" s="56" t="str">
        <f>+'INFO ENEL'!Q3963</f>
        <v>PPC24</v>
      </c>
      <c r="M3975" s="55" t="str">
        <f>+IF(ISERROR(INDEX('Estructuras de Acero y Concreto'!$C$6:$C$577,MATCH(L3975,'Estructuras de Acero y Concreto'!$D$6:$D$577,0)))=FALSE,INDEX('Estructuras de Acero y Concreto'!$C$6:$C$577,MATCH(L3975,'Estructuras de Acero y Concreto'!$D$6:$D$577,0)),IF(ISERROR(INDEX('Estructuras de Madera'!$C$5:$C$122,MATCH(L3975,'Estructuras de Madera'!$D$5:$D$122,0)))=FALSE,INDEX('Estructuras de Madera'!$C$5:$C$122,MATCH(L3975,'Estructuras de Madera'!$D$5:$D$122,0)),INDEX(SICODI!$G$3:$G$2404,MATCH(L3975,SICODI!$G$3:$G$2404,0))))</f>
        <v>PPC24</v>
      </c>
      <c r="N3975" s="121" t="str">
        <f>+IF(ISERROR(VLOOKUP(M3975,'Resumen de precios LLTT'!$C$17:$D$3071,2,FALSE))=FALSE,VLOOKUP(M3975,'Resumen de precios LLTT'!$C$17:$D$3071,2,FALSE),VLOOKUP(M3975,SICODI!$G$3:$J$2404,2,FALSE))</f>
        <v>POSTE DE CONCRETO ARMADO DE 15/400/150/375</v>
      </c>
      <c r="O3975" s="58">
        <f>+IF(ISERROR(VLOOKUP(M3975,'Resumen de precios LLTT'!$C$17:$G$3071,5,FALSE))=FALSE,VLOOKUP(M3975,'Resumen de precios LLTT'!$C$17:$G$3071,5,FALSE),VLOOKUP(M3975,SICODI!$G$3:$J$2404,4,FALSE))</f>
        <v>476.76</v>
      </c>
      <c r="P3975" s="16">
        <f t="shared" si="555"/>
        <v>0.84299999999999997</v>
      </c>
      <c r="Q3975" s="78">
        <f t="shared" si="556"/>
        <v>878.66867999999999</v>
      </c>
      <c r="R3975" s="56">
        <v>0</v>
      </c>
      <c r="S3975" s="16">
        <f t="shared" si="557"/>
        <v>0.13400000000000001</v>
      </c>
      <c r="T3975" s="79">
        <f t="shared" si="558"/>
        <v>9.8118002600000001</v>
      </c>
      <c r="U3975" s="80">
        <f t="shared" si="559"/>
        <v>0.183</v>
      </c>
      <c r="V3975" s="81">
        <f t="shared" si="560"/>
        <v>1.7955594475800001</v>
      </c>
      <c r="W3975" s="79">
        <f t="shared" si="561"/>
        <v>0.60419904645994038</v>
      </c>
      <c r="X3975" s="60">
        <f t="shared" si="562"/>
        <v>0.6</v>
      </c>
      <c r="Y3975" s="56">
        <f>+'INFO ENEL'!R3963</f>
        <v>1</v>
      </c>
      <c r="Z3975" s="59">
        <f t="shared" si="563"/>
        <v>0.6</v>
      </c>
    </row>
    <row r="3976" spans="1:26" ht="15" customHeight="1" x14ac:dyDescent="0.25">
      <c r="A3976" s="55">
        <f>+'INFO ENEL'!A3964</f>
        <v>3959</v>
      </c>
      <c r="B3976" s="121" t="str">
        <f>+INDEX($B$8:$B$15,MATCH(L3976,$L$8:$L$15,0))</f>
        <v>SICODI</v>
      </c>
      <c r="C3976" s="56" t="str">
        <f>+'INFO ENEL'!B3964</f>
        <v>Callao</v>
      </c>
      <c r="D3976" s="56" t="str">
        <f>+'INFO ENEL'!D3964</f>
        <v>Ventanilla</v>
      </c>
      <c r="E3976" s="56" t="str">
        <f>+'INFO ENEL'!D3964</f>
        <v>Ventanilla</v>
      </c>
      <c r="F3976" s="50">
        <f>+'INFO ENEL'!E3964</f>
        <v>0</v>
      </c>
      <c r="G3976" s="56" t="str">
        <f>+'INFO ENEL'!L3964</f>
        <v>MT</v>
      </c>
      <c r="H3976" s="57">
        <f>+'INFO ENEL'!M3964</f>
        <v>105.38022755703604</v>
      </c>
      <c r="I3976" s="56">
        <f>+'INFO ENEL'!N3964</f>
        <v>15</v>
      </c>
      <c r="J3976" s="56" t="str">
        <f>+'INFO ENEL'!O3964</f>
        <v>Poste</v>
      </c>
      <c r="K3976" s="56" t="str">
        <f>+'INFO ENEL'!P3964</f>
        <v>Concreto</v>
      </c>
      <c r="L3976" s="56" t="str">
        <f>+'INFO ENEL'!Q3964</f>
        <v>PPC24</v>
      </c>
      <c r="M3976" s="55" t="str">
        <f>+IF(ISERROR(INDEX('Estructuras de Acero y Concreto'!$C$6:$C$577,MATCH(L3976,'Estructuras de Acero y Concreto'!$D$6:$D$577,0)))=FALSE,INDEX('Estructuras de Acero y Concreto'!$C$6:$C$577,MATCH(L3976,'Estructuras de Acero y Concreto'!$D$6:$D$577,0)),IF(ISERROR(INDEX('Estructuras de Madera'!$C$5:$C$122,MATCH(L3976,'Estructuras de Madera'!$D$5:$D$122,0)))=FALSE,INDEX('Estructuras de Madera'!$C$5:$C$122,MATCH(L3976,'Estructuras de Madera'!$D$5:$D$122,0)),INDEX(SICODI!$G$3:$G$2404,MATCH(L3976,SICODI!$G$3:$G$2404,0))))</f>
        <v>PPC24</v>
      </c>
      <c r="N3976" s="121" t="str">
        <f>+IF(ISERROR(VLOOKUP(M3976,'Resumen de precios LLTT'!$C$17:$D$3071,2,FALSE))=FALSE,VLOOKUP(M3976,'Resumen de precios LLTT'!$C$17:$D$3071,2,FALSE),VLOOKUP(M3976,SICODI!$G$3:$J$2404,2,FALSE))</f>
        <v>POSTE DE CONCRETO ARMADO DE 15/400/150/375</v>
      </c>
      <c r="O3976" s="58">
        <f>+IF(ISERROR(VLOOKUP(M3976,'Resumen de precios LLTT'!$C$17:$G$3071,5,FALSE))=FALSE,VLOOKUP(M3976,'Resumen de precios LLTT'!$C$17:$G$3071,5,FALSE),VLOOKUP(M3976,SICODI!$G$3:$J$2404,4,FALSE))</f>
        <v>476.76</v>
      </c>
      <c r="P3976" s="16">
        <f t="shared" si="555"/>
        <v>0.84299999999999997</v>
      </c>
      <c r="Q3976" s="78">
        <f t="shared" si="556"/>
        <v>878.66867999999999</v>
      </c>
      <c r="R3976" s="56">
        <v>0</v>
      </c>
      <c r="S3976" s="16">
        <f t="shared" si="557"/>
        <v>0.13400000000000001</v>
      </c>
      <c r="T3976" s="79">
        <f t="shared" si="558"/>
        <v>9.8118002600000001</v>
      </c>
      <c r="U3976" s="80">
        <f t="shared" si="559"/>
        <v>0.183</v>
      </c>
      <c r="V3976" s="81">
        <f t="shared" si="560"/>
        <v>1.7955594475800001</v>
      </c>
      <c r="W3976" s="79">
        <f t="shared" si="561"/>
        <v>0.60419904645994038</v>
      </c>
      <c r="X3976" s="60">
        <f t="shared" si="562"/>
        <v>0.6</v>
      </c>
      <c r="Y3976" s="56">
        <f>+'INFO ENEL'!R3964</f>
        <v>1</v>
      </c>
      <c r="Z3976" s="59">
        <f t="shared" si="563"/>
        <v>0.6</v>
      </c>
    </row>
    <row r="3977" spans="1:26" ht="15" customHeight="1" x14ac:dyDescent="0.25">
      <c r="A3977" s="55">
        <f>+'INFO ENEL'!A3965</f>
        <v>3960</v>
      </c>
      <c r="B3977" s="121" t="str">
        <f>+INDEX($B$8:$B$15,MATCH(L3977,$L$8:$L$15,0))</f>
        <v>SICODI</v>
      </c>
      <c r="C3977" s="56" t="str">
        <f>+'INFO ENEL'!B3965</f>
        <v>Callao</v>
      </c>
      <c r="D3977" s="56" t="str">
        <f>+'INFO ENEL'!D3965</f>
        <v>Ventanilla</v>
      </c>
      <c r="E3977" s="56" t="str">
        <f>+'INFO ENEL'!D3965</f>
        <v>Ventanilla</v>
      </c>
      <c r="F3977" s="50">
        <f>+'INFO ENEL'!E3965</f>
        <v>0</v>
      </c>
      <c r="G3977" s="56" t="str">
        <f>+'INFO ENEL'!L3965</f>
        <v>BT</v>
      </c>
      <c r="H3977" s="57">
        <f>+'INFO ENEL'!M3965</f>
        <v>71.999988999974448</v>
      </c>
      <c r="I3977" s="56">
        <f>+'INFO ENEL'!N3965</f>
        <v>9</v>
      </c>
      <c r="J3977" s="56" t="str">
        <f>+'INFO ENEL'!O3965</f>
        <v>Poste</v>
      </c>
      <c r="K3977" s="56" t="str">
        <f>+'INFO ENEL'!P3965</f>
        <v>Concreto</v>
      </c>
      <c r="L3977" s="56" t="str">
        <f>+'INFO ENEL'!Q3965</f>
        <v>PPC38</v>
      </c>
      <c r="M3977" s="55" t="str">
        <f>+IF(ISERROR(INDEX('Estructuras de Acero y Concreto'!$C$6:$C$577,MATCH(L3977,'Estructuras de Acero y Concreto'!$D$6:$D$577,0)))=FALSE,INDEX('Estructuras de Acero y Concreto'!$C$6:$C$577,MATCH(L3977,'Estructuras de Acero y Concreto'!$D$6:$D$577,0)),IF(ISERROR(INDEX('Estructuras de Madera'!$C$5:$C$122,MATCH(L3977,'Estructuras de Madera'!$D$5:$D$122,0)))=FALSE,INDEX('Estructuras de Madera'!$C$5:$C$122,MATCH(L3977,'Estructuras de Madera'!$D$5:$D$122,0)),INDEX(SICODI!$G$3:$G$2404,MATCH(L3977,SICODI!$G$3:$G$2404,0))))</f>
        <v>PPC38</v>
      </c>
      <c r="N3977" s="121" t="str">
        <f>+IF(ISERROR(VLOOKUP(M3977,'Resumen de precios LLTT'!$C$17:$D$3071,2,FALSE))=FALSE,VLOOKUP(M3977,'Resumen de precios LLTT'!$C$17:$D$3071,2,FALSE),VLOOKUP(M3977,SICODI!$G$3:$J$2404,2,FALSE))</f>
        <v>POSTE DE CONCRETO ARMADO PARA A. P.  9/200/120/245</v>
      </c>
      <c r="O3977" s="58">
        <f>+IF(ISERROR(VLOOKUP(M3977,'Resumen de precios LLTT'!$C$17:$G$3071,5,FALSE))=FALSE,VLOOKUP(M3977,'Resumen de precios LLTT'!$C$17:$G$3071,5,FALSE),VLOOKUP(M3977,SICODI!$G$3:$J$2404,4,FALSE))</f>
        <v>159.16999999999999</v>
      </c>
      <c r="P3977" s="16">
        <f t="shared" ref="P3977:P4040" si="564">IF(G3977="BT", $P$2, $P$3)</f>
        <v>0.77</v>
      </c>
      <c r="Q3977" s="78">
        <f t="shared" ref="Q3977:Q4040" si="565">O3977*(P3977+1)</f>
        <v>281.73089999999996</v>
      </c>
      <c r="R3977" s="56">
        <v>0</v>
      </c>
      <c r="S3977" s="16">
        <f t="shared" ref="S3977:S4040" si="566">IF(G3977="BT", ($S$2), ($S$3))</f>
        <v>7.2000000000000008E-2</v>
      </c>
      <c r="T3977" s="79">
        <f t="shared" ref="T3977:T4040" si="567">(Q3977*S3977)/12</f>
        <v>1.6903854</v>
      </c>
      <c r="U3977" s="80">
        <f t="shared" ref="U3977:U4040" si="568">IF(G3977="BT", ($U$2), ($U$3))</f>
        <v>0.2</v>
      </c>
      <c r="V3977" s="81">
        <f t="shared" ref="V3977:V4040" si="569">T3977*U3977</f>
        <v>0.33807708000000003</v>
      </c>
      <c r="W3977" s="79">
        <f t="shared" ref="W3977:W4040" si="570">(V3977*(1/3)*(1+$Y$2))+R3977</f>
        <v>0.1137616744693495</v>
      </c>
      <c r="X3977" s="60">
        <f t="shared" si="562"/>
        <v>0.1</v>
      </c>
      <c r="Y3977" s="56">
        <f>+'INFO ENEL'!R3965</f>
        <v>4</v>
      </c>
      <c r="Z3977" s="59">
        <f t="shared" si="563"/>
        <v>0.4</v>
      </c>
    </row>
    <row r="3978" spans="1:26" ht="15" customHeight="1" x14ac:dyDescent="0.25">
      <c r="A3978" s="55">
        <f>+'INFO ENEL'!A3966</f>
        <v>3961</v>
      </c>
      <c r="B3978" s="121" t="str">
        <f>+INDEX($B$8:$B$15,MATCH(L3978,$L$8:$L$15,0))</f>
        <v>SICODI</v>
      </c>
      <c r="C3978" s="56" t="str">
        <f>+'INFO ENEL'!B3966</f>
        <v>Callao</v>
      </c>
      <c r="D3978" s="56" t="str">
        <f>+'INFO ENEL'!D3966</f>
        <v>Ventanilla</v>
      </c>
      <c r="E3978" s="56" t="str">
        <f>+'INFO ENEL'!D3966</f>
        <v>Ventanilla</v>
      </c>
      <c r="F3978" s="50">
        <f>+'INFO ENEL'!E3966</f>
        <v>0</v>
      </c>
      <c r="G3978" s="56" t="str">
        <f>+'INFO ENEL'!L3966</f>
        <v>BT</v>
      </c>
      <c r="H3978" s="57">
        <f>+'INFO ENEL'!M3966</f>
        <v>25.18</v>
      </c>
      <c r="I3978" s="56">
        <f>+'INFO ENEL'!N3966</f>
        <v>11</v>
      </c>
      <c r="J3978" s="56" t="str">
        <f>+'INFO ENEL'!O3966</f>
        <v>Poste</v>
      </c>
      <c r="K3978" s="56" t="str">
        <f>+'INFO ENEL'!P3966</f>
        <v>Concreto</v>
      </c>
      <c r="L3978" s="56" t="str">
        <f>+'INFO ENEL'!Q3966</f>
        <v>PPC40</v>
      </c>
      <c r="M3978" s="55" t="str">
        <f>+IF(ISERROR(INDEX('Estructuras de Acero y Concreto'!$C$6:$C$577,MATCH(L3978,'Estructuras de Acero y Concreto'!$D$6:$D$577,0)))=FALSE,INDEX('Estructuras de Acero y Concreto'!$C$6:$C$577,MATCH(L3978,'Estructuras de Acero y Concreto'!$D$6:$D$577,0)),IF(ISERROR(INDEX('Estructuras de Madera'!$C$5:$C$122,MATCH(L3978,'Estructuras de Madera'!$D$5:$D$122,0)))=FALSE,INDEX('Estructuras de Madera'!$C$5:$C$122,MATCH(L3978,'Estructuras de Madera'!$D$5:$D$122,0)),INDEX(SICODI!$G$3:$G$2404,MATCH(L3978,SICODI!$G$3:$G$2404,0))))</f>
        <v>PPC40</v>
      </c>
      <c r="N3978" s="121" t="str">
        <f>+IF(ISERROR(VLOOKUP(M3978,'Resumen de precios LLTT'!$C$17:$D$3071,2,FALSE))=FALSE,VLOOKUP(M3978,'Resumen de precios LLTT'!$C$17:$D$3071,2,FALSE),VLOOKUP(M3978,SICODI!$G$3:$J$2404,2,FALSE))</f>
        <v>POSTE DE CONCRETO ARMADO PARA A. P. 11/200/120/285</v>
      </c>
      <c r="O3978" s="58">
        <f>+IF(ISERROR(VLOOKUP(M3978,'Resumen de precios LLTT'!$C$17:$G$3071,5,FALSE))=FALSE,VLOOKUP(M3978,'Resumen de precios LLTT'!$C$17:$G$3071,5,FALSE),VLOOKUP(M3978,SICODI!$G$3:$J$2404,4,FALSE))</f>
        <v>206.03</v>
      </c>
      <c r="P3978" s="16">
        <f t="shared" si="564"/>
        <v>0.77</v>
      </c>
      <c r="Q3978" s="78">
        <f t="shared" si="565"/>
        <v>364.67310000000003</v>
      </c>
      <c r="R3978" s="56">
        <v>0</v>
      </c>
      <c r="S3978" s="16">
        <f t="shared" si="566"/>
        <v>7.2000000000000008E-2</v>
      </c>
      <c r="T3978" s="79">
        <f t="shared" si="567"/>
        <v>2.1880386000000005</v>
      </c>
      <c r="U3978" s="80">
        <f t="shared" si="568"/>
        <v>0.2</v>
      </c>
      <c r="V3978" s="81">
        <f t="shared" si="569"/>
        <v>0.43760772000000014</v>
      </c>
      <c r="W3978" s="79">
        <f t="shared" si="570"/>
        <v>0.14725336301388503</v>
      </c>
      <c r="X3978" s="60">
        <f t="shared" si="562"/>
        <v>0.1</v>
      </c>
      <c r="Y3978" s="56">
        <f>+'INFO ENEL'!R3966</f>
        <v>4</v>
      </c>
      <c r="Z3978" s="59">
        <f t="shared" si="563"/>
        <v>0.4</v>
      </c>
    </row>
    <row r="3979" spans="1:26" ht="15" customHeight="1" x14ac:dyDescent="0.25">
      <c r="A3979" s="55">
        <f>+'INFO ENEL'!A3967</f>
        <v>3962</v>
      </c>
      <c r="B3979" s="121" t="str">
        <f>+INDEX($B$8:$B$15,MATCH(L3979,$L$8:$L$15,0))</f>
        <v>SICODI</v>
      </c>
      <c r="C3979" s="56" t="str">
        <f>+'INFO ENEL'!B3967</f>
        <v>Callao</v>
      </c>
      <c r="D3979" s="56" t="str">
        <f>+'INFO ENEL'!D3967</f>
        <v>Ventanilla</v>
      </c>
      <c r="E3979" s="56" t="str">
        <f>+'INFO ENEL'!D3967</f>
        <v>Ventanilla</v>
      </c>
      <c r="F3979" s="50">
        <f>+'INFO ENEL'!E3967</f>
        <v>0</v>
      </c>
      <c r="G3979" s="56" t="str">
        <f>+'INFO ENEL'!L3967</f>
        <v>MT</v>
      </c>
      <c r="H3979" s="57">
        <f>+'INFO ENEL'!M3967</f>
        <v>82.01</v>
      </c>
      <c r="I3979" s="56">
        <f>+'INFO ENEL'!N3967</f>
        <v>13</v>
      </c>
      <c r="J3979" s="56" t="str">
        <f>+'INFO ENEL'!O3967</f>
        <v>Poste</v>
      </c>
      <c r="K3979" s="56" t="str">
        <f>+'INFO ENEL'!P3967</f>
        <v>Concreto</v>
      </c>
      <c r="L3979" s="56" t="str">
        <f>+'INFO ENEL'!Q3967</f>
        <v>PPC20</v>
      </c>
      <c r="M3979" s="55" t="str">
        <f>+IF(ISERROR(INDEX('Estructuras de Acero y Concreto'!$C$6:$C$577,MATCH(L3979,'Estructuras de Acero y Concreto'!$D$6:$D$577,0)))=FALSE,INDEX('Estructuras de Acero y Concreto'!$C$6:$C$577,MATCH(L3979,'Estructuras de Acero y Concreto'!$D$6:$D$577,0)),IF(ISERROR(INDEX('Estructuras de Madera'!$C$5:$C$122,MATCH(L3979,'Estructuras de Madera'!$D$5:$D$122,0)))=FALSE,INDEX('Estructuras de Madera'!$C$5:$C$122,MATCH(L3979,'Estructuras de Madera'!$D$5:$D$122,0)),INDEX(SICODI!$G$3:$G$2404,MATCH(L3979,SICODI!$G$3:$G$2404,0))))</f>
        <v>PPC20</v>
      </c>
      <c r="N3979" s="121" t="str">
        <f>+IF(ISERROR(VLOOKUP(M3979,'Resumen de precios LLTT'!$C$17:$D$3071,2,FALSE))=FALSE,VLOOKUP(M3979,'Resumen de precios LLTT'!$C$17:$D$3071,2,FALSE),VLOOKUP(M3979,SICODI!$G$3:$J$2404,2,FALSE))</f>
        <v>POSTE DE CONCRETO ARMADO DE 13/400/150/345</v>
      </c>
      <c r="O3979" s="58">
        <f>+IF(ISERROR(VLOOKUP(M3979,'Resumen de precios LLTT'!$C$17:$G$3071,5,FALSE))=FALSE,VLOOKUP(M3979,'Resumen de precios LLTT'!$C$17:$G$3071,5,FALSE),VLOOKUP(M3979,SICODI!$G$3:$J$2404,4,FALSE))</f>
        <v>364.69</v>
      </c>
      <c r="P3979" s="16">
        <f t="shared" si="564"/>
        <v>0.84299999999999997</v>
      </c>
      <c r="Q3979" s="78">
        <f t="shared" si="565"/>
        <v>672.12366999999995</v>
      </c>
      <c r="R3979" s="56">
        <v>0</v>
      </c>
      <c r="S3979" s="16">
        <f t="shared" si="566"/>
        <v>0.13400000000000001</v>
      </c>
      <c r="T3979" s="79">
        <f t="shared" si="567"/>
        <v>7.5053809816666659</v>
      </c>
      <c r="U3979" s="80">
        <f t="shared" si="568"/>
        <v>0.183</v>
      </c>
      <c r="V3979" s="81">
        <f t="shared" si="569"/>
        <v>1.3734847196449997</v>
      </c>
      <c r="W3979" s="79">
        <f t="shared" si="570"/>
        <v>0.46217247724950827</v>
      </c>
      <c r="X3979" s="60">
        <f t="shared" si="562"/>
        <v>0.5</v>
      </c>
      <c r="Y3979" s="56">
        <f>+'INFO ENEL'!R3967</f>
        <v>1</v>
      </c>
      <c r="Z3979" s="59">
        <f t="shared" si="563"/>
        <v>0.5</v>
      </c>
    </row>
    <row r="3980" spans="1:26" ht="15" customHeight="1" x14ac:dyDescent="0.25">
      <c r="A3980" s="55">
        <f>+'INFO ENEL'!A3968</f>
        <v>3963</v>
      </c>
      <c r="B3980" s="121" t="str">
        <f>+INDEX($B$8:$B$15,MATCH(L3980,$L$8:$L$15,0))</f>
        <v>SICODI</v>
      </c>
      <c r="C3980" s="56" t="str">
        <f>+'INFO ENEL'!B3968</f>
        <v>Callao</v>
      </c>
      <c r="D3980" s="56" t="str">
        <f>+'INFO ENEL'!D3968</f>
        <v>Ventanilla</v>
      </c>
      <c r="E3980" s="56" t="str">
        <f>+'INFO ENEL'!D3968</f>
        <v>Ventanilla</v>
      </c>
      <c r="F3980" s="50">
        <f>+'INFO ENEL'!E3968</f>
        <v>0</v>
      </c>
      <c r="G3980" s="56" t="str">
        <f>+'INFO ENEL'!L3968</f>
        <v>MT</v>
      </c>
      <c r="H3980" s="57">
        <f>+'INFO ENEL'!M3968</f>
        <v>82.628655770162766</v>
      </c>
      <c r="I3980" s="56">
        <f>+'INFO ENEL'!N3968</f>
        <v>15</v>
      </c>
      <c r="J3980" s="56" t="str">
        <f>+'INFO ENEL'!O3968</f>
        <v>Poste</v>
      </c>
      <c r="K3980" s="56" t="str">
        <f>+'INFO ENEL'!P3968</f>
        <v>Concreto</v>
      </c>
      <c r="L3980" s="56" t="str">
        <f>+'INFO ENEL'!Q3968</f>
        <v>PPC24</v>
      </c>
      <c r="M3980" s="55" t="str">
        <f>+IF(ISERROR(INDEX('Estructuras de Acero y Concreto'!$C$6:$C$577,MATCH(L3980,'Estructuras de Acero y Concreto'!$D$6:$D$577,0)))=FALSE,INDEX('Estructuras de Acero y Concreto'!$C$6:$C$577,MATCH(L3980,'Estructuras de Acero y Concreto'!$D$6:$D$577,0)),IF(ISERROR(INDEX('Estructuras de Madera'!$C$5:$C$122,MATCH(L3980,'Estructuras de Madera'!$D$5:$D$122,0)))=FALSE,INDEX('Estructuras de Madera'!$C$5:$C$122,MATCH(L3980,'Estructuras de Madera'!$D$5:$D$122,0)),INDEX(SICODI!$G$3:$G$2404,MATCH(L3980,SICODI!$G$3:$G$2404,0))))</f>
        <v>PPC24</v>
      </c>
      <c r="N3980" s="121" t="str">
        <f>+IF(ISERROR(VLOOKUP(M3980,'Resumen de precios LLTT'!$C$17:$D$3071,2,FALSE))=FALSE,VLOOKUP(M3980,'Resumen de precios LLTT'!$C$17:$D$3071,2,FALSE),VLOOKUP(M3980,SICODI!$G$3:$J$2404,2,FALSE))</f>
        <v>POSTE DE CONCRETO ARMADO DE 15/400/150/375</v>
      </c>
      <c r="O3980" s="58">
        <f>+IF(ISERROR(VLOOKUP(M3980,'Resumen de precios LLTT'!$C$17:$G$3071,5,FALSE))=FALSE,VLOOKUP(M3980,'Resumen de precios LLTT'!$C$17:$G$3071,5,FALSE),VLOOKUP(M3980,SICODI!$G$3:$J$2404,4,FALSE))</f>
        <v>476.76</v>
      </c>
      <c r="P3980" s="16">
        <f t="shared" si="564"/>
        <v>0.84299999999999997</v>
      </c>
      <c r="Q3980" s="78">
        <f t="shared" si="565"/>
        <v>878.66867999999999</v>
      </c>
      <c r="R3980" s="56">
        <v>0</v>
      </c>
      <c r="S3980" s="16">
        <f t="shared" si="566"/>
        <v>0.13400000000000001</v>
      </c>
      <c r="T3980" s="79">
        <f t="shared" si="567"/>
        <v>9.8118002600000001</v>
      </c>
      <c r="U3980" s="80">
        <f t="shared" si="568"/>
        <v>0.183</v>
      </c>
      <c r="V3980" s="81">
        <f t="shared" si="569"/>
        <v>1.7955594475800001</v>
      </c>
      <c r="W3980" s="79">
        <f t="shared" si="570"/>
        <v>0.60419904645994038</v>
      </c>
      <c r="X3980" s="60">
        <f t="shared" si="562"/>
        <v>0.6</v>
      </c>
      <c r="Y3980" s="56">
        <f>+'INFO ENEL'!R3968</f>
        <v>1</v>
      </c>
      <c r="Z3980" s="59">
        <f t="shared" si="563"/>
        <v>0.6</v>
      </c>
    </row>
    <row r="3981" spans="1:26" ht="15" customHeight="1" x14ac:dyDescent="0.25">
      <c r="A3981" s="55">
        <f>+'INFO ENEL'!A3969</f>
        <v>3964</v>
      </c>
      <c r="B3981" s="121" t="str">
        <f>+INDEX($B$8:$B$15,MATCH(L3981,$L$8:$L$15,0))</f>
        <v>SICODI</v>
      </c>
      <c r="C3981" s="56" t="str">
        <f>+'INFO ENEL'!B3969</f>
        <v>Callao</v>
      </c>
      <c r="D3981" s="56" t="str">
        <f>+'INFO ENEL'!D3969</f>
        <v>Ventanilla</v>
      </c>
      <c r="E3981" s="56" t="str">
        <f>+'INFO ENEL'!D3969</f>
        <v>Ventanilla</v>
      </c>
      <c r="F3981" s="50">
        <f>+'INFO ENEL'!E3969</f>
        <v>0</v>
      </c>
      <c r="G3981" s="56" t="str">
        <f>+'INFO ENEL'!L3969</f>
        <v>MT</v>
      </c>
      <c r="H3981" s="57">
        <f>+'INFO ENEL'!M3969</f>
        <v>77.987185626888262</v>
      </c>
      <c r="I3981" s="56">
        <f>+'INFO ENEL'!N3969</f>
        <v>15</v>
      </c>
      <c r="J3981" s="56" t="str">
        <f>+'INFO ENEL'!O3969</f>
        <v>Poste</v>
      </c>
      <c r="K3981" s="56" t="str">
        <f>+'INFO ENEL'!P3969</f>
        <v>Concreto</v>
      </c>
      <c r="L3981" s="56" t="str">
        <f>+'INFO ENEL'!Q3969</f>
        <v>PPC24</v>
      </c>
      <c r="M3981" s="55" t="str">
        <f>+IF(ISERROR(INDEX('Estructuras de Acero y Concreto'!$C$6:$C$577,MATCH(L3981,'Estructuras de Acero y Concreto'!$D$6:$D$577,0)))=FALSE,INDEX('Estructuras de Acero y Concreto'!$C$6:$C$577,MATCH(L3981,'Estructuras de Acero y Concreto'!$D$6:$D$577,0)),IF(ISERROR(INDEX('Estructuras de Madera'!$C$5:$C$122,MATCH(L3981,'Estructuras de Madera'!$D$5:$D$122,0)))=FALSE,INDEX('Estructuras de Madera'!$C$5:$C$122,MATCH(L3981,'Estructuras de Madera'!$D$5:$D$122,0)),INDEX(SICODI!$G$3:$G$2404,MATCH(L3981,SICODI!$G$3:$G$2404,0))))</f>
        <v>PPC24</v>
      </c>
      <c r="N3981" s="121" t="str">
        <f>+IF(ISERROR(VLOOKUP(M3981,'Resumen de precios LLTT'!$C$17:$D$3071,2,FALSE))=FALSE,VLOOKUP(M3981,'Resumen de precios LLTT'!$C$17:$D$3071,2,FALSE),VLOOKUP(M3981,SICODI!$G$3:$J$2404,2,FALSE))</f>
        <v>POSTE DE CONCRETO ARMADO DE 15/400/150/375</v>
      </c>
      <c r="O3981" s="58">
        <f>+IF(ISERROR(VLOOKUP(M3981,'Resumen de precios LLTT'!$C$17:$G$3071,5,FALSE))=FALSE,VLOOKUP(M3981,'Resumen de precios LLTT'!$C$17:$G$3071,5,FALSE),VLOOKUP(M3981,SICODI!$G$3:$J$2404,4,FALSE))</f>
        <v>476.76</v>
      </c>
      <c r="P3981" s="16">
        <f t="shared" si="564"/>
        <v>0.84299999999999997</v>
      </c>
      <c r="Q3981" s="78">
        <f t="shared" si="565"/>
        <v>878.66867999999999</v>
      </c>
      <c r="R3981" s="56">
        <v>0</v>
      </c>
      <c r="S3981" s="16">
        <f t="shared" si="566"/>
        <v>0.13400000000000001</v>
      </c>
      <c r="T3981" s="79">
        <f t="shared" si="567"/>
        <v>9.8118002600000001</v>
      </c>
      <c r="U3981" s="80">
        <f t="shared" si="568"/>
        <v>0.183</v>
      </c>
      <c r="V3981" s="81">
        <f t="shared" si="569"/>
        <v>1.7955594475800001</v>
      </c>
      <c r="W3981" s="79">
        <f t="shared" si="570"/>
        <v>0.60419904645994038</v>
      </c>
      <c r="X3981" s="60">
        <f t="shared" si="562"/>
        <v>0.6</v>
      </c>
      <c r="Y3981" s="56">
        <f>+'INFO ENEL'!R3969</f>
        <v>1</v>
      </c>
      <c r="Z3981" s="59">
        <f t="shared" si="563"/>
        <v>0.6</v>
      </c>
    </row>
    <row r="3982" spans="1:26" ht="15" customHeight="1" x14ac:dyDescent="0.25">
      <c r="A3982" s="55">
        <f>+'INFO ENEL'!A3970</f>
        <v>3965</v>
      </c>
      <c r="B3982" s="121" t="str">
        <f>+INDEX($B$8:$B$15,MATCH(L3982,$L$8:$L$15,0))</f>
        <v>SICODI</v>
      </c>
      <c r="C3982" s="56" t="str">
        <f>+'INFO ENEL'!B3970</f>
        <v>Callao</v>
      </c>
      <c r="D3982" s="56" t="str">
        <f>+'INFO ENEL'!D3970</f>
        <v>Ventanilla</v>
      </c>
      <c r="E3982" s="56" t="str">
        <f>+'INFO ENEL'!D3970</f>
        <v>Ventanilla</v>
      </c>
      <c r="F3982" s="50">
        <f>+'INFO ENEL'!E3970</f>
        <v>0</v>
      </c>
      <c r="G3982" s="56" t="str">
        <f>+'INFO ENEL'!L3970</f>
        <v>MT</v>
      </c>
      <c r="H3982" s="57">
        <f>+'INFO ENEL'!M3970</f>
        <v>81.349999999999994</v>
      </c>
      <c r="I3982" s="56">
        <f>+'INFO ENEL'!N3970</f>
        <v>15</v>
      </c>
      <c r="J3982" s="56" t="str">
        <f>+'INFO ENEL'!O3970</f>
        <v>Poste</v>
      </c>
      <c r="K3982" s="56" t="str">
        <f>+'INFO ENEL'!P3970</f>
        <v>Concreto</v>
      </c>
      <c r="L3982" s="56" t="str">
        <f>+'INFO ENEL'!Q3970</f>
        <v>PPC24</v>
      </c>
      <c r="M3982" s="55" t="str">
        <f>+IF(ISERROR(INDEX('Estructuras de Acero y Concreto'!$C$6:$C$577,MATCH(L3982,'Estructuras de Acero y Concreto'!$D$6:$D$577,0)))=FALSE,INDEX('Estructuras de Acero y Concreto'!$C$6:$C$577,MATCH(L3982,'Estructuras de Acero y Concreto'!$D$6:$D$577,0)),IF(ISERROR(INDEX('Estructuras de Madera'!$C$5:$C$122,MATCH(L3982,'Estructuras de Madera'!$D$5:$D$122,0)))=FALSE,INDEX('Estructuras de Madera'!$C$5:$C$122,MATCH(L3982,'Estructuras de Madera'!$D$5:$D$122,0)),INDEX(SICODI!$G$3:$G$2404,MATCH(L3982,SICODI!$G$3:$G$2404,0))))</f>
        <v>PPC24</v>
      </c>
      <c r="N3982" s="121" t="str">
        <f>+IF(ISERROR(VLOOKUP(M3982,'Resumen de precios LLTT'!$C$17:$D$3071,2,FALSE))=FALSE,VLOOKUP(M3982,'Resumen de precios LLTT'!$C$17:$D$3071,2,FALSE),VLOOKUP(M3982,SICODI!$G$3:$J$2404,2,FALSE))</f>
        <v>POSTE DE CONCRETO ARMADO DE 15/400/150/375</v>
      </c>
      <c r="O3982" s="58">
        <f>+IF(ISERROR(VLOOKUP(M3982,'Resumen de precios LLTT'!$C$17:$G$3071,5,FALSE))=FALSE,VLOOKUP(M3982,'Resumen de precios LLTT'!$C$17:$G$3071,5,FALSE),VLOOKUP(M3982,SICODI!$G$3:$J$2404,4,FALSE))</f>
        <v>476.76</v>
      </c>
      <c r="P3982" s="16">
        <f t="shared" si="564"/>
        <v>0.84299999999999997</v>
      </c>
      <c r="Q3982" s="78">
        <f t="shared" si="565"/>
        <v>878.66867999999999</v>
      </c>
      <c r="R3982" s="56">
        <v>0</v>
      </c>
      <c r="S3982" s="16">
        <f t="shared" si="566"/>
        <v>0.13400000000000001</v>
      </c>
      <c r="T3982" s="79">
        <f t="shared" si="567"/>
        <v>9.8118002600000001</v>
      </c>
      <c r="U3982" s="80">
        <f t="shared" si="568"/>
        <v>0.183</v>
      </c>
      <c r="V3982" s="81">
        <f t="shared" si="569"/>
        <v>1.7955594475800001</v>
      </c>
      <c r="W3982" s="79">
        <f t="shared" si="570"/>
        <v>0.60419904645994038</v>
      </c>
      <c r="X3982" s="60">
        <f t="shared" si="562"/>
        <v>0.6</v>
      </c>
      <c r="Y3982" s="56">
        <f>+'INFO ENEL'!R3970</f>
        <v>1</v>
      </c>
      <c r="Z3982" s="59">
        <f t="shared" si="563"/>
        <v>0.6</v>
      </c>
    </row>
    <row r="3983" spans="1:26" ht="15" customHeight="1" x14ac:dyDescent="0.25">
      <c r="A3983" s="55">
        <f>+'INFO ENEL'!A3971</f>
        <v>3966</v>
      </c>
      <c r="B3983" s="121" t="str">
        <f>+INDEX($B$8:$B$15,MATCH(L3983,$L$8:$L$15,0))</f>
        <v>SICODI</v>
      </c>
      <c r="C3983" s="56" t="str">
        <f>+'INFO ENEL'!B3971</f>
        <v>Callao</v>
      </c>
      <c r="D3983" s="56" t="str">
        <f>+'INFO ENEL'!D3971</f>
        <v>Ventanilla</v>
      </c>
      <c r="E3983" s="56" t="str">
        <f>+'INFO ENEL'!D3971</f>
        <v>Ventanilla</v>
      </c>
      <c r="F3983" s="50">
        <f>+'INFO ENEL'!E3971</f>
        <v>0</v>
      </c>
      <c r="G3983" s="56" t="str">
        <f>+'INFO ENEL'!L3971</f>
        <v>MT</v>
      </c>
      <c r="H3983" s="57">
        <f>+'INFO ENEL'!M3971</f>
        <v>77.155632924817965</v>
      </c>
      <c r="I3983" s="56">
        <f>+'INFO ENEL'!N3971</f>
        <v>15</v>
      </c>
      <c r="J3983" s="56" t="str">
        <f>+'INFO ENEL'!O3971</f>
        <v>Poste</v>
      </c>
      <c r="K3983" s="56" t="str">
        <f>+'INFO ENEL'!P3971</f>
        <v>Concreto</v>
      </c>
      <c r="L3983" s="56" t="str">
        <f>+'INFO ENEL'!Q3971</f>
        <v>PPC24</v>
      </c>
      <c r="M3983" s="55" t="str">
        <f>+IF(ISERROR(INDEX('Estructuras de Acero y Concreto'!$C$6:$C$577,MATCH(L3983,'Estructuras de Acero y Concreto'!$D$6:$D$577,0)))=FALSE,INDEX('Estructuras de Acero y Concreto'!$C$6:$C$577,MATCH(L3983,'Estructuras de Acero y Concreto'!$D$6:$D$577,0)),IF(ISERROR(INDEX('Estructuras de Madera'!$C$5:$C$122,MATCH(L3983,'Estructuras de Madera'!$D$5:$D$122,0)))=FALSE,INDEX('Estructuras de Madera'!$C$5:$C$122,MATCH(L3983,'Estructuras de Madera'!$D$5:$D$122,0)),INDEX(SICODI!$G$3:$G$2404,MATCH(L3983,SICODI!$G$3:$G$2404,0))))</f>
        <v>PPC24</v>
      </c>
      <c r="N3983" s="121" t="str">
        <f>+IF(ISERROR(VLOOKUP(M3983,'Resumen de precios LLTT'!$C$17:$D$3071,2,FALSE))=FALSE,VLOOKUP(M3983,'Resumen de precios LLTT'!$C$17:$D$3071,2,FALSE),VLOOKUP(M3983,SICODI!$G$3:$J$2404,2,FALSE))</f>
        <v>POSTE DE CONCRETO ARMADO DE 15/400/150/375</v>
      </c>
      <c r="O3983" s="58">
        <f>+IF(ISERROR(VLOOKUP(M3983,'Resumen de precios LLTT'!$C$17:$G$3071,5,FALSE))=FALSE,VLOOKUP(M3983,'Resumen de precios LLTT'!$C$17:$G$3071,5,FALSE),VLOOKUP(M3983,SICODI!$G$3:$J$2404,4,FALSE))</f>
        <v>476.76</v>
      </c>
      <c r="P3983" s="16">
        <f t="shared" si="564"/>
        <v>0.84299999999999997</v>
      </c>
      <c r="Q3983" s="78">
        <f t="shared" si="565"/>
        <v>878.66867999999999</v>
      </c>
      <c r="R3983" s="56">
        <v>0</v>
      </c>
      <c r="S3983" s="16">
        <f t="shared" si="566"/>
        <v>0.13400000000000001</v>
      </c>
      <c r="T3983" s="79">
        <f t="shared" si="567"/>
        <v>9.8118002600000001</v>
      </c>
      <c r="U3983" s="80">
        <f t="shared" si="568"/>
        <v>0.183</v>
      </c>
      <c r="V3983" s="81">
        <f t="shared" si="569"/>
        <v>1.7955594475800001</v>
      </c>
      <c r="W3983" s="79">
        <f t="shared" si="570"/>
        <v>0.60419904645994038</v>
      </c>
      <c r="X3983" s="60">
        <f t="shared" si="562"/>
        <v>0.6</v>
      </c>
      <c r="Y3983" s="56">
        <f>+'INFO ENEL'!R3971</f>
        <v>1</v>
      </c>
      <c r="Z3983" s="59">
        <f t="shared" si="563"/>
        <v>0.6</v>
      </c>
    </row>
    <row r="3984" spans="1:26" ht="15" customHeight="1" x14ac:dyDescent="0.25">
      <c r="A3984" s="55">
        <f>+'INFO ENEL'!A3972</f>
        <v>3967</v>
      </c>
      <c r="B3984" s="121" t="str">
        <f>+INDEX($B$8:$B$15,MATCH(L3984,$L$8:$L$15,0))</f>
        <v>SICODI</v>
      </c>
      <c r="C3984" s="56" t="str">
        <f>+'INFO ENEL'!B3972</f>
        <v>Callao</v>
      </c>
      <c r="D3984" s="56" t="str">
        <f>+'INFO ENEL'!D3972</f>
        <v>Ventanilla</v>
      </c>
      <c r="E3984" s="56" t="str">
        <f>+'INFO ENEL'!D3972</f>
        <v>Ventanilla</v>
      </c>
      <c r="F3984" s="50">
        <f>+'INFO ENEL'!E3972</f>
        <v>0</v>
      </c>
      <c r="G3984" s="56" t="str">
        <f>+'INFO ENEL'!L3972</f>
        <v>MT</v>
      </c>
      <c r="H3984" s="57">
        <f>+'INFO ENEL'!M3972</f>
        <v>79.48</v>
      </c>
      <c r="I3984" s="56">
        <f>+'INFO ENEL'!N3972</f>
        <v>15</v>
      </c>
      <c r="J3984" s="56" t="str">
        <f>+'INFO ENEL'!O3972</f>
        <v>Poste</v>
      </c>
      <c r="K3984" s="56" t="str">
        <f>+'INFO ENEL'!P3972</f>
        <v>Concreto</v>
      </c>
      <c r="L3984" s="56" t="str">
        <f>+'INFO ENEL'!Q3972</f>
        <v>PPC24</v>
      </c>
      <c r="M3984" s="55" t="str">
        <f>+IF(ISERROR(INDEX('Estructuras de Acero y Concreto'!$C$6:$C$577,MATCH(L3984,'Estructuras de Acero y Concreto'!$D$6:$D$577,0)))=FALSE,INDEX('Estructuras de Acero y Concreto'!$C$6:$C$577,MATCH(L3984,'Estructuras de Acero y Concreto'!$D$6:$D$577,0)),IF(ISERROR(INDEX('Estructuras de Madera'!$C$5:$C$122,MATCH(L3984,'Estructuras de Madera'!$D$5:$D$122,0)))=FALSE,INDEX('Estructuras de Madera'!$C$5:$C$122,MATCH(L3984,'Estructuras de Madera'!$D$5:$D$122,0)),INDEX(SICODI!$G$3:$G$2404,MATCH(L3984,SICODI!$G$3:$G$2404,0))))</f>
        <v>PPC24</v>
      </c>
      <c r="N3984" s="121" t="str">
        <f>+IF(ISERROR(VLOOKUP(M3984,'Resumen de precios LLTT'!$C$17:$D$3071,2,FALSE))=FALSE,VLOOKUP(M3984,'Resumen de precios LLTT'!$C$17:$D$3071,2,FALSE),VLOOKUP(M3984,SICODI!$G$3:$J$2404,2,FALSE))</f>
        <v>POSTE DE CONCRETO ARMADO DE 15/400/150/375</v>
      </c>
      <c r="O3984" s="58">
        <f>+IF(ISERROR(VLOOKUP(M3984,'Resumen de precios LLTT'!$C$17:$G$3071,5,FALSE))=FALSE,VLOOKUP(M3984,'Resumen de precios LLTT'!$C$17:$G$3071,5,FALSE),VLOOKUP(M3984,SICODI!$G$3:$J$2404,4,FALSE))</f>
        <v>476.76</v>
      </c>
      <c r="P3984" s="16">
        <f t="shared" si="564"/>
        <v>0.84299999999999997</v>
      </c>
      <c r="Q3984" s="78">
        <f t="shared" si="565"/>
        <v>878.66867999999999</v>
      </c>
      <c r="R3984" s="56">
        <v>0</v>
      </c>
      <c r="S3984" s="16">
        <f t="shared" si="566"/>
        <v>0.13400000000000001</v>
      </c>
      <c r="T3984" s="79">
        <f t="shared" si="567"/>
        <v>9.8118002600000001</v>
      </c>
      <c r="U3984" s="80">
        <f t="shared" si="568"/>
        <v>0.183</v>
      </c>
      <c r="V3984" s="81">
        <f t="shared" si="569"/>
        <v>1.7955594475800001</v>
      </c>
      <c r="W3984" s="79">
        <f t="shared" si="570"/>
        <v>0.60419904645994038</v>
      </c>
      <c r="X3984" s="60">
        <f t="shared" si="562"/>
        <v>0.6</v>
      </c>
      <c r="Y3984" s="56">
        <f>+'INFO ENEL'!R3972</f>
        <v>1</v>
      </c>
      <c r="Z3984" s="59">
        <f t="shared" si="563"/>
        <v>0.6</v>
      </c>
    </row>
    <row r="3985" spans="1:26" ht="15" customHeight="1" x14ac:dyDescent="0.25">
      <c r="A3985" s="55">
        <f>+'INFO ENEL'!A3973</f>
        <v>3968</v>
      </c>
      <c r="B3985" s="121" t="str">
        <f>+INDEX($B$8:$B$15,MATCH(L3985,$L$8:$L$15,0))</f>
        <v>SICODI</v>
      </c>
      <c r="C3985" s="56" t="str">
        <f>+'INFO ENEL'!B3973</f>
        <v>Callao</v>
      </c>
      <c r="D3985" s="56" t="str">
        <f>+'INFO ENEL'!D3973</f>
        <v>Ventanilla</v>
      </c>
      <c r="E3985" s="56" t="str">
        <f>+'INFO ENEL'!D3973</f>
        <v>Ventanilla</v>
      </c>
      <c r="F3985" s="50">
        <f>+'INFO ENEL'!E3973</f>
        <v>0</v>
      </c>
      <c r="G3985" s="56" t="str">
        <f>+'INFO ENEL'!L3973</f>
        <v>MT</v>
      </c>
      <c r="H3985" s="57">
        <f>+'INFO ENEL'!M3973</f>
        <v>80.073075535308092</v>
      </c>
      <c r="I3985" s="56">
        <f>+'INFO ENEL'!N3973</f>
        <v>15</v>
      </c>
      <c r="J3985" s="56" t="str">
        <f>+'INFO ENEL'!O3973</f>
        <v>Poste</v>
      </c>
      <c r="K3985" s="56" t="str">
        <f>+'INFO ENEL'!P3973</f>
        <v>Concreto</v>
      </c>
      <c r="L3985" s="56" t="str">
        <f>+'INFO ENEL'!Q3973</f>
        <v>PPC24</v>
      </c>
      <c r="M3985" s="55" t="str">
        <f>+IF(ISERROR(INDEX('Estructuras de Acero y Concreto'!$C$6:$C$577,MATCH(L3985,'Estructuras de Acero y Concreto'!$D$6:$D$577,0)))=FALSE,INDEX('Estructuras de Acero y Concreto'!$C$6:$C$577,MATCH(L3985,'Estructuras de Acero y Concreto'!$D$6:$D$577,0)),IF(ISERROR(INDEX('Estructuras de Madera'!$C$5:$C$122,MATCH(L3985,'Estructuras de Madera'!$D$5:$D$122,0)))=FALSE,INDEX('Estructuras de Madera'!$C$5:$C$122,MATCH(L3985,'Estructuras de Madera'!$D$5:$D$122,0)),INDEX(SICODI!$G$3:$G$2404,MATCH(L3985,SICODI!$G$3:$G$2404,0))))</f>
        <v>PPC24</v>
      </c>
      <c r="N3985" s="121" t="str">
        <f>+IF(ISERROR(VLOOKUP(M3985,'Resumen de precios LLTT'!$C$17:$D$3071,2,FALSE))=FALSE,VLOOKUP(M3985,'Resumen de precios LLTT'!$C$17:$D$3071,2,FALSE),VLOOKUP(M3985,SICODI!$G$3:$J$2404,2,FALSE))</f>
        <v>POSTE DE CONCRETO ARMADO DE 15/400/150/375</v>
      </c>
      <c r="O3985" s="58">
        <f>+IF(ISERROR(VLOOKUP(M3985,'Resumen de precios LLTT'!$C$17:$G$3071,5,FALSE))=FALSE,VLOOKUP(M3985,'Resumen de precios LLTT'!$C$17:$G$3071,5,FALSE),VLOOKUP(M3985,SICODI!$G$3:$J$2404,4,FALSE))</f>
        <v>476.76</v>
      </c>
      <c r="P3985" s="16">
        <f t="shared" si="564"/>
        <v>0.84299999999999997</v>
      </c>
      <c r="Q3985" s="78">
        <f t="shared" si="565"/>
        <v>878.66867999999999</v>
      </c>
      <c r="R3985" s="56">
        <v>0</v>
      </c>
      <c r="S3985" s="16">
        <f t="shared" si="566"/>
        <v>0.13400000000000001</v>
      </c>
      <c r="T3985" s="79">
        <f t="shared" si="567"/>
        <v>9.8118002600000001</v>
      </c>
      <c r="U3985" s="80">
        <f t="shared" si="568"/>
        <v>0.183</v>
      </c>
      <c r="V3985" s="81">
        <f t="shared" si="569"/>
        <v>1.7955594475800001</v>
      </c>
      <c r="W3985" s="79">
        <f t="shared" si="570"/>
        <v>0.60419904645994038</v>
      </c>
      <c r="X3985" s="60">
        <f t="shared" si="562"/>
        <v>0.6</v>
      </c>
      <c r="Y3985" s="56">
        <f>+'INFO ENEL'!R3973</f>
        <v>1</v>
      </c>
      <c r="Z3985" s="59">
        <f t="shared" si="563"/>
        <v>0.6</v>
      </c>
    </row>
    <row r="3986" spans="1:26" ht="15" customHeight="1" x14ac:dyDescent="0.25">
      <c r="A3986" s="55">
        <f>+'INFO ENEL'!A3974</f>
        <v>3969</v>
      </c>
      <c r="B3986" s="121" t="str">
        <f>+INDEX($B$8:$B$15,MATCH(L3986,$L$8:$L$15,0))</f>
        <v>SICODI</v>
      </c>
      <c r="C3986" s="56" t="str">
        <f>+'INFO ENEL'!B3974</f>
        <v>Callao</v>
      </c>
      <c r="D3986" s="56" t="str">
        <f>+'INFO ENEL'!D3974</f>
        <v>Ventanilla</v>
      </c>
      <c r="E3986" s="56" t="str">
        <f>+'INFO ENEL'!D3974</f>
        <v>Ventanilla</v>
      </c>
      <c r="F3986" s="50">
        <f>+'INFO ENEL'!E3974</f>
        <v>0</v>
      </c>
      <c r="G3986" s="56" t="str">
        <f>+'INFO ENEL'!L3974</f>
        <v>MT</v>
      </c>
      <c r="H3986" s="57">
        <f>+'INFO ENEL'!M3974</f>
        <v>95.46</v>
      </c>
      <c r="I3986" s="56">
        <f>+'INFO ENEL'!N3974</f>
        <v>15</v>
      </c>
      <c r="J3986" s="56" t="str">
        <f>+'INFO ENEL'!O3974</f>
        <v>Poste</v>
      </c>
      <c r="K3986" s="56" t="str">
        <f>+'INFO ENEL'!P3974</f>
        <v>Concreto</v>
      </c>
      <c r="L3986" s="56" t="str">
        <f>+'INFO ENEL'!Q3974</f>
        <v>PPC24</v>
      </c>
      <c r="M3986" s="55" t="str">
        <f>+IF(ISERROR(INDEX('Estructuras de Acero y Concreto'!$C$6:$C$577,MATCH(L3986,'Estructuras de Acero y Concreto'!$D$6:$D$577,0)))=FALSE,INDEX('Estructuras de Acero y Concreto'!$C$6:$C$577,MATCH(L3986,'Estructuras de Acero y Concreto'!$D$6:$D$577,0)),IF(ISERROR(INDEX('Estructuras de Madera'!$C$5:$C$122,MATCH(L3986,'Estructuras de Madera'!$D$5:$D$122,0)))=FALSE,INDEX('Estructuras de Madera'!$C$5:$C$122,MATCH(L3986,'Estructuras de Madera'!$D$5:$D$122,0)),INDEX(SICODI!$G$3:$G$2404,MATCH(L3986,SICODI!$G$3:$G$2404,0))))</f>
        <v>PPC24</v>
      </c>
      <c r="N3986" s="121" t="str">
        <f>+IF(ISERROR(VLOOKUP(M3986,'Resumen de precios LLTT'!$C$17:$D$3071,2,FALSE))=FALSE,VLOOKUP(M3986,'Resumen de precios LLTT'!$C$17:$D$3071,2,FALSE),VLOOKUP(M3986,SICODI!$G$3:$J$2404,2,FALSE))</f>
        <v>POSTE DE CONCRETO ARMADO DE 15/400/150/375</v>
      </c>
      <c r="O3986" s="58">
        <f>+IF(ISERROR(VLOOKUP(M3986,'Resumen de precios LLTT'!$C$17:$G$3071,5,FALSE))=FALSE,VLOOKUP(M3986,'Resumen de precios LLTT'!$C$17:$G$3071,5,FALSE),VLOOKUP(M3986,SICODI!$G$3:$J$2404,4,FALSE))</f>
        <v>476.76</v>
      </c>
      <c r="P3986" s="16">
        <f t="shared" si="564"/>
        <v>0.84299999999999997</v>
      </c>
      <c r="Q3986" s="78">
        <f t="shared" si="565"/>
        <v>878.66867999999999</v>
      </c>
      <c r="R3986" s="56">
        <v>0</v>
      </c>
      <c r="S3986" s="16">
        <f t="shared" si="566"/>
        <v>0.13400000000000001</v>
      </c>
      <c r="T3986" s="79">
        <f t="shared" si="567"/>
        <v>9.8118002600000001</v>
      </c>
      <c r="U3986" s="80">
        <f t="shared" si="568"/>
        <v>0.183</v>
      </c>
      <c r="V3986" s="81">
        <f t="shared" si="569"/>
        <v>1.7955594475800001</v>
      </c>
      <c r="W3986" s="79">
        <f t="shared" si="570"/>
        <v>0.60419904645994038</v>
      </c>
      <c r="X3986" s="60">
        <f t="shared" ref="X3986:X4049" si="571">ROUND(W3986,1)</f>
        <v>0.6</v>
      </c>
      <c r="Y3986" s="56">
        <f>+'INFO ENEL'!R3974</f>
        <v>1</v>
      </c>
      <c r="Z3986" s="59">
        <f t="shared" si="563"/>
        <v>0.6</v>
      </c>
    </row>
    <row r="3987" spans="1:26" ht="15" customHeight="1" x14ac:dyDescent="0.25">
      <c r="A3987" s="55">
        <f>+'INFO ENEL'!A3975</f>
        <v>3970</v>
      </c>
      <c r="B3987" s="121" t="str">
        <f>+INDEX($B$8:$B$15,MATCH(L3987,$L$8:$L$15,0))</f>
        <v>SICODI</v>
      </c>
      <c r="C3987" s="56" t="str">
        <f>+'INFO ENEL'!B3975</f>
        <v>Callao</v>
      </c>
      <c r="D3987" s="56" t="str">
        <f>+'INFO ENEL'!D3975</f>
        <v>Ventanilla</v>
      </c>
      <c r="E3987" s="56" t="str">
        <f>+'INFO ENEL'!D3975</f>
        <v>Ventanilla</v>
      </c>
      <c r="F3987" s="50">
        <f>+'INFO ENEL'!E3975</f>
        <v>0</v>
      </c>
      <c r="G3987" s="56" t="str">
        <f>+'INFO ENEL'!L3975</f>
        <v>MT</v>
      </c>
      <c r="H3987" s="57">
        <f>+'INFO ENEL'!M3975</f>
        <v>60.406922167956985</v>
      </c>
      <c r="I3987" s="56">
        <f>+'INFO ENEL'!N3975</f>
        <v>15</v>
      </c>
      <c r="J3987" s="56" t="str">
        <f>+'INFO ENEL'!O3975</f>
        <v>Poste</v>
      </c>
      <c r="K3987" s="56" t="str">
        <f>+'INFO ENEL'!P3975</f>
        <v>Concreto</v>
      </c>
      <c r="L3987" s="56" t="str">
        <f>+'INFO ENEL'!Q3975</f>
        <v>PPC24</v>
      </c>
      <c r="M3987" s="55" t="str">
        <f>+IF(ISERROR(INDEX('Estructuras de Acero y Concreto'!$C$6:$C$577,MATCH(L3987,'Estructuras de Acero y Concreto'!$D$6:$D$577,0)))=FALSE,INDEX('Estructuras de Acero y Concreto'!$C$6:$C$577,MATCH(L3987,'Estructuras de Acero y Concreto'!$D$6:$D$577,0)),IF(ISERROR(INDEX('Estructuras de Madera'!$C$5:$C$122,MATCH(L3987,'Estructuras de Madera'!$D$5:$D$122,0)))=FALSE,INDEX('Estructuras de Madera'!$C$5:$C$122,MATCH(L3987,'Estructuras de Madera'!$D$5:$D$122,0)),INDEX(SICODI!$G$3:$G$2404,MATCH(L3987,SICODI!$G$3:$G$2404,0))))</f>
        <v>PPC24</v>
      </c>
      <c r="N3987" s="121" t="str">
        <f>+IF(ISERROR(VLOOKUP(M3987,'Resumen de precios LLTT'!$C$17:$D$3071,2,FALSE))=FALSE,VLOOKUP(M3987,'Resumen de precios LLTT'!$C$17:$D$3071,2,FALSE),VLOOKUP(M3987,SICODI!$G$3:$J$2404,2,FALSE))</f>
        <v>POSTE DE CONCRETO ARMADO DE 15/400/150/375</v>
      </c>
      <c r="O3987" s="58">
        <f>+IF(ISERROR(VLOOKUP(M3987,'Resumen de precios LLTT'!$C$17:$G$3071,5,FALSE))=FALSE,VLOOKUP(M3987,'Resumen de precios LLTT'!$C$17:$G$3071,5,FALSE),VLOOKUP(M3987,SICODI!$G$3:$J$2404,4,FALSE))</f>
        <v>476.76</v>
      </c>
      <c r="P3987" s="16">
        <f t="shared" si="564"/>
        <v>0.84299999999999997</v>
      </c>
      <c r="Q3987" s="78">
        <f t="shared" si="565"/>
        <v>878.66867999999999</v>
      </c>
      <c r="R3987" s="56">
        <v>0</v>
      </c>
      <c r="S3987" s="16">
        <f t="shared" si="566"/>
        <v>0.13400000000000001</v>
      </c>
      <c r="T3987" s="79">
        <f t="shared" si="567"/>
        <v>9.8118002600000001</v>
      </c>
      <c r="U3987" s="80">
        <f t="shared" si="568"/>
        <v>0.183</v>
      </c>
      <c r="V3987" s="81">
        <f t="shared" si="569"/>
        <v>1.7955594475800001</v>
      </c>
      <c r="W3987" s="79">
        <f t="shared" si="570"/>
        <v>0.60419904645994038</v>
      </c>
      <c r="X3987" s="60">
        <f t="shared" si="571"/>
        <v>0.6</v>
      </c>
      <c r="Y3987" s="56">
        <f>+'INFO ENEL'!R3975</f>
        <v>1</v>
      </c>
      <c r="Z3987" s="59">
        <f t="shared" ref="Z3987:Z4050" si="572">X3987*Y3987</f>
        <v>0.6</v>
      </c>
    </row>
    <row r="3988" spans="1:26" ht="15" customHeight="1" x14ac:dyDescent="0.25">
      <c r="A3988" s="55">
        <f>+'INFO ENEL'!A3976</f>
        <v>3971</v>
      </c>
      <c r="B3988" s="121" t="str">
        <f>+INDEX($B$8:$B$15,MATCH(L3988,$L$8:$L$15,0))</f>
        <v>SICODI</v>
      </c>
      <c r="C3988" s="56" t="str">
        <f>+'INFO ENEL'!B3976</f>
        <v>Callao</v>
      </c>
      <c r="D3988" s="56" t="str">
        <f>+'INFO ENEL'!D3976</f>
        <v>Ventanilla</v>
      </c>
      <c r="E3988" s="56" t="str">
        <f>+'INFO ENEL'!D3976</f>
        <v>Ventanilla</v>
      </c>
      <c r="F3988" s="50">
        <f>+'INFO ENEL'!E3976</f>
        <v>0</v>
      </c>
      <c r="G3988" s="56" t="str">
        <f>+'INFO ENEL'!L3976</f>
        <v>MT</v>
      </c>
      <c r="H3988" s="57">
        <f>+'INFO ENEL'!M3976</f>
        <v>78.313517505297355</v>
      </c>
      <c r="I3988" s="56">
        <f>+'INFO ENEL'!N3976</f>
        <v>15</v>
      </c>
      <c r="J3988" s="56" t="str">
        <f>+'INFO ENEL'!O3976</f>
        <v>Poste</v>
      </c>
      <c r="K3988" s="56" t="str">
        <f>+'INFO ENEL'!P3976</f>
        <v>Concreto</v>
      </c>
      <c r="L3988" s="56" t="str">
        <f>+'INFO ENEL'!Q3976</f>
        <v>PPC24</v>
      </c>
      <c r="M3988" s="55" t="str">
        <f>+IF(ISERROR(INDEX('Estructuras de Acero y Concreto'!$C$6:$C$577,MATCH(L3988,'Estructuras de Acero y Concreto'!$D$6:$D$577,0)))=FALSE,INDEX('Estructuras de Acero y Concreto'!$C$6:$C$577,MATCH(L3988,'Estructuras de Acero y Concreto'!$D$6:$D$577,0)),IF(ISERROR(INDEX('Estructuras de Madera'!$C$5:$C$122,MATCH(L3988,'Estructuras de Madera'!$D$5:$D$122,0)))=FALSE,INDEX('Estructuras de Madera'!$C$5:$C$122,MATCH(L3988,'Estructuras de Madera'!$D$5:$D$122,0)),INDEX(SICODI!$G$3:$G$2404,MATCH(L3988,SICODI!$G$3:$G$2404,0))))</f>
        <v>PPC24</v>
      </c>
      <c r="N3988" s="121" t="str">
        <f>+IF(ISERROR(VLOOKUP(M3988,'Resumen de precios LLTT'!$C$17:$D$3071,2,FALSE))=FALSE,VLOOKUP(M3988,'Resumen de precios LLTT'!$C$17:$D$3071,2,FALSE),VLOOKUP(M3988,SICODI!$G$3:$J$2404,2,FALSE))</f>
        <v>POSTE DE CONCRETO ARMADO DE 15/400/150/375</v>
      </c>
      <c r="O3988" s="58">
        <f>+IF(ISERROR(VLOOKUP(M3988,'Resumen de precios LLTT'!$C$17:$G$3071,5,FALSE))=FALSE,VLOOKUP(M3988,'Resumen de precios LLTT'!$C$17:$G$3071,5,FALSE),VLOOKUP(M3988,SICODI!$G$3:$J$2404,4,FALSE))</f>
        <v>476.76</v>
      </c>
      <c r="P3988" s="16">
        <f t="shared" si="564"/>
        <v>0.84299999999999997</v>
      </c>
      <c r="Q3988" s="78">
        <f t="shared" si="565"/>
        <v>878.66867999999999</v>
      </c>
      <c r="R3988" s="56">
        <v>0</v>
      </c>
      <c r="S3988" s="16">
        <f t="shared" si="566"/>
        <v>0.13400000000000001</v>
      </c>
      <c r="T3988" s="79">
        <f t="shared" si="567"/>
        <v>9.8118002600000001</v>
      </c>
      <c r="U3988" s="80">
        <f t="shared" si="568"/>
        <v>0.183</v>
      </c>
      <c r="V3988" s="81">
        <f t="shared" si="569"/>
        <v>1.7955594475800001</v>
      </c>
      <c r="W3988" s="79">
        <f t="shared" si="570"/>
        <v>0.60419904645994038</v>
      </c>
      <c r="X3988" s="60">
        <f t="shared" si="571"/>
        <v>0.6</v>
      </c>
      <c r="Y3988" s="56">
        <f>+'INFO ENEL'!R3976</f>
        <v>1</v>
      </c>
      <c r="Z3988" s="59">
        <f t="shared" si="572"/>
        <v>0.6</v>
      </c>
    </row>
    <row r="3989" spans="1:26" ht="15" customHeight="1" x14ac:dyDescent="0.25">
      <c r="A3989" s="55">
        <f>+'INFO ENEL'!A3977</f>
        <v>3972</v>
      </c>
      <c r="B3989" s="121" t="str">
        <f>+INDEX($B$8:$B$15,MATCH(L3989,$L$8:$L$15,0))</f>
        <v>SICODI</v>
      </c>
      <c r="C3989" s="56" t="str">
        <f>+'INFO ENEL'!B3977</f>
        <v>Callao</v>
      </c>
      <c r="D3989" s="56" t="str">
        <f>+'INFO ENEL'!D3977</f>
        <v>Ventanilla</v>
      </c>
      <c r="E3989" s="56" t="str">
        <f>+'INFO ENEL'!D3977</f>
        <v>Ventanilla</v>
      </c>
      <c r="F3989" s="50">
        <f>+'INFO ENEL'!E3977</f>
        <v>0</v>
      </c>
      <c r="G3989" s="56" t="str">
        <f>+'INFO ENEL'!L3977</f>
        <v>MT</v>
      </c>
      <c r="H3989" s="57">
        <f>+'INFO ENEL'!M3977</f>
        <v>81.301917751600826</v>
      </c>
      <c r="I3989" s="56">
        <f>+'INFO ENEL'!N3977</f>
        <v>15</v>
      </c>
      <c r="J3989" s="56" t="str">
        <f>+'INFO ENEL'!O3977</f>
        <v>Poste</v>
      </c>
      <c r="K3989" s="56" t="str">
        <f>+'INFO ENEL'!P3977</f>
        <v>Concreto</v>
      </c>
      <c r="L3989" s="56" t="str">
        <f>+'INFO ENEL'!Q3977</f>
        <v>PPC24</v>
      </c>
      <c r="M3989" s="55" t="str">
        <f>+IF(ISERROR(INDEX('Estructuras de Acero y Concreto'!$C$6:$C$577,MATCH(L3989,'Estructuras de Acero y Concreto'!$D$6:$D$577,0)))=FALSE,INDEX('Estructuras de Acero y Concreto'!$C$6:$C$577,MATCH(L3989,'Estructuras de Acero y Concreto'!$D$6:$D$577,0)),IF(ISERROR(INDEX('Estructuras de Madera'!$C$5:$C$122,MATCH(L3989,'Estructuras de Madera'!$D$5:$D$122,0)))=FALSE,INDEX('Estructuras de Madera'!$C$5:$C$122,MATCH(L3989,'Estructuras de Madera'!$D$5:$D$122,0)),INDEX(SICODI!$G$3:$G$2404,MATCH(L3989,SICODI!$G$3:$G$2404,0))))</f>
        <v>PPC24</v>
      </c>
      <c r="N3989" s="121" t="str">
        <f>+IF(ISERROR(VLOOKUP(M3989,'Resumen de precios LLTT'!$C$17:$D$3071,2,FALSE))=FALSE,VLOOKUP(M3989,'Resumen de precios LLTT'!$C$17:$D$3071,2,FALSE),VLOOKUP(M3989,SICODI!$G$3:$J$2404,2,FALSE))</f>
        <v>POSTE DE CONCRETO ARMADO DE 15/400/150/375</v>
      </c>
      <c r="O3989" s="58">
        <f>+IF(ISERROR(VLOOKUP(M3989,'Resumen de precios LLTT'!$C$17:$G$3071,5,FALSE))=FALSE,VLOOKUP(M3989,'Resumen de precios LLTT'!$C$17:$G$3071,5,FALSE),VLOOKUP(M3989,SICODI!$G$3:$J$2404,4,FALSE))</f>
        <v>476.76</v>
      </c>
      <c r="P3989" s="16">
        <f t="shared" si="564"/>
        <v>0.84299999999999997</v>
      </c>
      <c r="Q3989" s="78">
        <f t="shared" si="565"/>
        <v>878.66867999999999</v>
      </c>
      <c r="R3989" s="56">
        <v>0</v>
      </c>
      <c r="S3989" s="16">
        <f t="shared" si="566"/>
        <v>0.13400000000000001</v>
      </c>
      <c r="T3989" s="79">
        <f t="shared" si="567"/>
        <v>9.8118002600000001</v>
      </c>
      <c r="U3989" s="80">
        <f t="shared" si="568"/>
        <v>0.183</v>
      </c>
      <c r="V3989" s="81">
        <f t="shared" si="569"/>
        <v>1.7955594475800001</v>
      </c>
      <c r="W3989" s="79">
        <f t="shared" si="570"/>
        <v>0.60419904645994038</v>
      </c>
      <c r="X3989" s="60">
        <f t="shared" si="571"/>
        <v>0.6</v>
      </c>
      <c r="Y3989" s="56">
        <f>+'INFO ENEL'!R3977</f>
        <v>1</v>
      </c>
      <c r="Z3989" s="59">
        <f t="shared" si="572"/>
        <v>0.6</v>
      </c>
    </row>
    <row r="3990" spans="1:26" ht="15" customHeight="1" x14ac:dyDescent="0.25">
      <c r="A3990" s="55">
        <f>+'INFO ENEL'!A3978</f>
        <v>3973</v>
      </c>
      <c r="B3990" s="121" t="str">
        <f>+INDEX($B$8:$B$15,MATCH(L3990,$L$8:$L$15,0))</f>
        <v>SICODI</v>
      </c>
      <c r="C3990" s="56" t="str">
        <f>+'INFO ENEL'!B3978</f>
        <v>Callao</v>
      </c>
      <c r="D3990" s="56" t="str">
        <f>+'INFO ENEL'!D3978</f>
        <v>Ventanilla</v>
      </c>
      <c r="E3990" s="56" t="str">
        <f>+'INFO ENEL'!D3978</f>
        <v>Ventanilla</v>
      </c>
      <c r="F3990" s="50">
        <f>+'INFO ENEL'!E3978</f>
        <v>0</v>
      </c>
      <c r="G3990" s="56" t="str">
        <f>+'INFO ENEL'!L3978</f>
        <v>MT</v>
      </c>
      <c r="H3990" s="57">
        <f>+'INFO ENEL'!M3978</f>
        <v>110.16348225998539</v>
      </c>
      <c r="I3990" s="56">
        <f>+'INFO ENEL'!N3978</f>
        <v>15</v>
      </c>
      <c r="J3990" s="56" t="str">
        <f>+'INFO ENEL'!O3978</f>
        <v>Poste</v>
      </c>
      <c r="K3990" s="56" t="str">
        <f>+'INFO ENEL'!P3978</f>
        <v>Concreto</v>
      </c>
      <c r="L3990" s="56" t="str">
        <f>+'INFO ENEL'!Q3978</f>
        <v>PPC24</v>
      </c>
      <c r="M3990" s="55" t="str">
        <f>+IF(ISERROR(INDEX('Estructuras de Acero y Concreto'!$C$6:$C$577,MATCH(L3990,'Estructuras de Acero y Concreto'!$D$6:$D$577,0)))=FALSE,INDEX('Estructuras de Acero y Concreto'!$C$6:$C$577,MATCH(L3990,'Estructuras de Acero y Concreto'!$D$6:$D$577,0)),IF(ISERROR(INDEX('Estructuras de Madera'!$C$5:$C$122,MATCH(L3990,'Estructuras de Madera'!$D$5:$D$122,0)))=FALSE,INDEX('Estructuras de Madera'!$C$5:$C$122,MATCH(L3990,'Estructuras de Madera'!$D$5:$D$122,0)),INDEX(SICODI!$G$3:$G$2404,MATCH(L3990,SICODI!$G$3:$G$2404,0))))</f>
        <v>PPC24</v>
      </c>
      <c r="N3990" s="121" t="str">
        <f>+IF(ISERROR(VLOOKUP(M3990,'Resumen de precios LLTT'!$C$17:$D$3071,2,FALSE))=FALSE,VLOOKUP(M3990,'Resumen de precios LLTT'!$C$17:$D$3071,2,FALSE),VLOOKUP(M3990,SICODI!$G$3:$J$2404,2,FALSE))</f>
        <v>POSTE DE CONCRETO ARMADO DE 15/400/150/375</v>
      </c>
      <c r="O3990" s="58">
        <f>+IF(ISERROR(VLOOKUP(M3990,'Resumen de precios LLTT'!$C$17:$G$3071,5,FALSE))=FALSE,VLOOKUP(M3990,'Resumen de precios LLTT'!$C$17:$G$3071,5,FALSE),VLOOKUP(M3990,SICODI!$G$3:$J$2404,4,FALSE))</f>
        <v>476.76</v>
      </c>
      <c r="P3990" s="16">
        <f t="shared" si="564"/>
        <v>0.84299999999999997</v>
      </c>
      <c r="Q3990" s="78">
        <f t="shared" si="565"/>
        <v>878.66867999999999</v>
      </c>
      <c r="R3990" s="56">
        <v>0</v>
      </c>
      <c r="S3990" s="16">
        <f t="shared" si="566"/>
        <v>0.13400000000000001</v>
      </c>
      <c r="T3990" s="79">
        <f t="shared" si="567"/>
        <v>9.8118002600000001</v>
      </c>
      <c r="U3990" s="80">
        <f t="shared" si="568"/>
        <v>0.183</v>
      </c>
      <c r="V3990" s="81">
        <f t="shared" si="569"/>
        <v>1.7955594475800001</v>
      </c>
      <c r="W3990" s="79">
        <f t="shared" si="570"/>
        <v>0.60419904645994038</v>
      </c>
      <c r="X3990" s="60">
        <f t="shared" si="571"/>
        <v>0.6</v>
      </c>
      <c r="Y3990" s="56">
        <f>+'INFO ENEL'!R3978</f>
        <v>1</v>
      </c>
      <c r="Z3990" s="59">
        <f t="shared" si="572"/>
        <v>0.6</v>
      </c>
    </row>
    <row r="3991" spans="1:26" ht="15" customHeight="1" x14ac:dyDescent="0.25">
      <c r="A3991" s="55">
        <f>+'INFO ENEL'!A3979</f>
        <v>3974</v>
      </c>
      <c r="B3991" s="121" t="str">
        <f>+INDEX($B$8:$B$15,MATCH(L3991,$L$8:$L$15,0))</f>
        <v>SICODI</v>
      </c>
      <c r="C3991" s="56" t="str">
        <f>+'INFO ENEL'!B3979</f>
        <v>Callao</v>
      </c>
      <c r="D3991" s="56" t="str">
        <f>+'INFO ENEL'!D3979</f>
        <v>Ventanilla</v>
      </c>
      <c r="E3991" s="56" t="str">
        <f>+'INFO ENEL'!D3979</f>
        <v>Ventanilla</v>
      </c>
      <c r="F3991" s="50">
        <f>+'INFO ENEL'!E3979</f>
        <v>0</v>
      </c>
      <c r="G3991" s="56" t="str">
        <f>+'INFO ENEL'!L3979</f>
        <v>MT</v>
      </c>
      <c r="H3991" s="57">
        <f>+'INFO ENEL'!M3979</f>
        <v>94.53044440923253</v>
      </c>
      <c r="I3991" s="56">
        <f>+'INFO ENEL'!N3979</f>
        <v>15</v>
      </c>
      <c r="J3991" s="56" t="str">
        <f>+'INFO ENEL'!O3979</f>
        <v>Poste</v>
      </c>
      <c r="K3991" s="56" t="str">
        <f>+'INFO ENEL'!P3979</f>
        <v>Concreto</v>
      </c>
      <c r="L3991" s="56" t="str">
        <f>+'INFO ENEL'!Q3979</f>
        <v>PPC24</v>
      </c>
      <c r="M3991" s="55" t="str">
        <f>+IF(ISERROR(INDEX('Estructuras de Acero y Concreto'!$C$6:$C$577,MATCH(L3991,'Estructuras de Acero y Concreto'!$D$6:$D$577,0)))=FALSE,INDEX('Estructuras de Acero y Concreto'!$C$6:$C$577,MATCH(L3991,'Estructuras de Acero y Concreto'!$D$6:$D$577,0)),IF(ISERROR(INDEX('Estructuras de Madera'!$C$5:$C$122,MATCH(L3991,'Estructuras de Madera'!$D$5:$D$122,0)))=FALSE,INDEX('Estructuras de Madera'!$C$5:$C$122,MATCH(L3991,'Estructuras de Madera'!$D$5:$D$122,0)),INDEX(SICODI!$G$3:$G$2404,MATCH(L3991,SICODI!$G$3:$G$2404,0))))</f>
        <v>PPC24</v>
      </c>
      <c r="N3991" s="121" t="str">
        <f>+IF(ISERROR(VLOOKUP(M3991,'Resumen de precios LLTT'!$C$17:$D$3071,2,FALSE))=FALSE,VLOOKUP(M3991,'Resumen de precios LLTT'!$C$17:$D$3071,2,FALSE),VLOOKUP(M3991,SICODI!$G$3:$J$2404,2,FALSE))</f>
        <v>POSTE DE CONCRETO ARMADO DE 15/400/150/375</v>
      </c>
      <c r="O3991" s="58">
        <f>+IF(ISERROR(VLOOKUP(M3991,'Resumen de precios LLTT'!$C$17:$G$3071,5,FALSE))=FALSE,VLOOKUP(M3991,'Resumen de precios LLTT'!$C$17:$G$3071,5,FALSE),VLOOKUP(M3991,SICODI!$G$3:$J$2404,4,FALSE))</f>
        <v>476.76</v>
      </c>
      <c r="P3991" s="16">
        <f t="shared" si="564"/>
        <v>0.84299999999999997</v>
      </c>
      <c r="Q3991" s="78">
        <f t="shared" si="565"/>
        <v>878.66867999999999</v>
      </c>
      <c r="R3991" s="56">
        <v>0</v>
      </c>
      <c r="S3991" s="16">
        <f t="shared" si="566"/>
        <v>0.13400000000000001</v>
      </c>
      <c r="T3991" s="79">
        <f t="shared" si="567"/>
        <v>9.8118002600000001</v>
      </c>
      <c r="U3991" s="80">
        <f t="shared" si="568"/>
        <v>0.183</v>
      </c>
      <c r="V3991" s="81">
        <f t="shared" si="569"/>
        <v>1.7955594475800001</v>
      </c>
      <c r="W3991" s="79">
        <f t="shared" si="570"/>
        <v>0.60419904645994038</v>
      </c>
      <c r="X3991" s="60">
        <f t="shared" si="571"/>
        <v>0.6</v>
      </c>
      <c r="Y3991" s="56">
        <f>+'INFO ENEL'!R3979</f>
        <v>1</v>
      </c>
      <c r="Z3991" s="59">
        <f t="shared" si="572"/>
        <v>0.6</v>
      </c>
    </row>
    <row r="3992" spans="1:26" ht="15" customHeight="1" x14ac:dyDescent="0.25">
      <c r="A3992" s="55">
        <f>+'INFO ENEL'!A3980</f>
        <v>3975</v>
      </c>
      <c r="B3992" s="121" t="str">
        <f>+INDEX($B$8:$B$15,MATCH(L3992,$L$8:$L$15,0))</f>
        <v>SICODI</v>
      </c>
      <c r="C3992" s="56" t="str">
        <f>+'INFO ENEL'!B3980</f>
        <v>Callao</v>
      </c>
      <c r="D3992" s="56" t="str">
        <f>+'INFO ENEL'!D3980</f>
        <v>Ventanilla</v>
      </c>
      <c r="E3992" s="56" t="str">
        <f>+'INFO ENEL'!D3980</f>
        <v>Ventanilla</v>
      </c>
      <c r="F3992" s="50">
        <f>+'INFO ENEL'!E3980</f>
        <v>0</v>
      </c>
      <c r="G3992" s="56" t="str">
        <f>+'INFO ENEL'!L3980</f>
        <v>MT</v>
      </c>
      <c r="H3992" s="57">
        <f>+'INFO ENEL'!M3980</f>
        <v>81.47</v>
      </c>
      <c r="I3992" s="56">
        <f>+'INFO ENEL'!N3980</f>
        <v>15</v>
      </c>
      <c r="J3992" s="56" t="str">
        <f>+'INFO ENEL'!O3980</f>
        <v>Poste</v>
      </c>
      <c r="K3992" s="56" t="str">
        <f>+'INFO ENEL'!P3980</f>
        <v>Concreto</v>
      </c>
      <c r="L3992" s="56" t="str">
        <f>+'INFO ENEL'!Q3980</f>
        <v>PPC24</v>
      </c>
      <c r="M3992" s="55" t="str">
        <f>+IF(ISERROR(INDEX('Estructuras de Acero y Concreto'!$C$6:$C$577,MATCH(L3992,'Estructuras de Acero y Concreto'!$D$6:$D$577,0)))=FALSE,INDEX('Estructuras de Acero y Concreto'!$C$6:$C$577,MATCH(L3992,'Estructuras de Acero y Concreto'!$D$6:$D$577,0)),IF(ISERROR(INDEX('Estructuras de Madera'!$C$5:$C$122,MATCH(L3992,'Estructuras de Madera'!$D$5:$D$122,0)))=FALSE,INDEX('Estructuras de Madera'!$C$5:$C$122,MATCH(L3992,'Estructuras de Madera'!$D$5:$D$122,0)),INDEX(SICODI!$G$3:$G$2404,MATCH(L3992,SICODI!$G$3:$G$2404,0))))</f>
        <v>PPC24</v>
      </c>
      <c r="N3992" s="121" t="str">
        <f>+IF(ISERROR(VLOOKUP(M3992,'Resumen de precios LLTT'!$C$17:$D$3071,2,FALSE))=FALSE,VLOOKUP(M3992,'Resumen de precios LLTT'!$C$17:$D$3071,2,FALSE),VLOOKUP(M3992,SICODI!$G$3:$J$2404,2,FALSE))</f>
        <v>POSTE DE CONCRETO ARMADO DE 15/400/150/375</v>
      </c>
      <c r="O3992" s="58">
        <f>+IF(ISERROR(VLOOKUP(M3992,'Resumen de precios LLTT'!$C$17:$G$3071,5,FALSE))=FALSE,VLOOKUP(M3992,'Resumen de precios LLTT'!$C$17:$G$3071,5,FALSE),VLOOKUP(M3992,SICODI!$G$3:$J$2404,4,FALSE))</f>
        <v>476.76</v>
      </c>
      <c r="P3992" s="16">
        <f t="shared" si="564"/>
        <v>0.84299999999999997</v>
      </c>
      <c r="Q3992" s="78">
        <f t="shared" si="565"/>
        <v>878.66867999999999</v>
      </c>
      <c r="R3992" s="56">
        <v>0</v>
      </c>
      <c r="S3992" s="16">
        <f t="shared" si="566"/>
        <v>0.13400000000000001</v>
      </c>
      <c r="T3992" s="79">
        <f t="shared" si="567"/>
        <v>9.8118002600000001</v>
      </c>
      <c r="U3992" s="80">
        <f t="shared" si="568"/>
        <v>0.183</v>
      </c>
      <c r="V3992" s="81">
        <f t="shared" si="569"/>
        <v>1.7955594475800001</v>
      </c>
      <c r="W3992" s="79">
        <f t="shared" si="570"/>
        <v>0.60419904645994038</v>
      </c>
      <c r="X3992" s="60">
        <f t="shared" si="571"/>
        <v>0.6</v>
      </c>
      <c r="Y3992" s="56">
        <f>+'INFO ENEL'!R3980</f>
        <v>1</v>
      </c>
      <c r="Z3992" s="59">
        <f t="shared" si="572"/>
        <v>0.6</v>
      </c>
    </row>
    <row r="3993" spans="1:26" ht="15" customHeight="1" x14ac:dyDescent="0.25">
      <c r="A3993" s="55">
        <f>+'INFO ENEL'!A3981</f>
        <v>3976</v>
      </c>
      <c r="B3993" s="121" t="str">
        <f>+INDEX($B$8:$B$15,MATCH(L3993,$L$8:$L$15,0))</f>
        <v>SICODI</v>
      </c>
      <c r="C3993" s="56" t="str">
        <f>+'INFO ENEL'!B3981</f>
        <v>Callao</v>
      </c>
      <c r="D3993" s="56" t="str">
        <f>+'INFO ENEL'!D3981</f>
        <v>Ventanilla</v>
      </c>
      <c r="E3993" s="56" t="str">
        <f>+'INFO ENEL'!D3981</f>
        <v>Ventanilla</v>
      </c>
      <c r="F3993" s="50">
        <f>+'INFO ENEL'!E3981</f>
        <v>0</v>
      </c>
      <c r="G3993" s="56" t="str">
        <f>+'INFO ENEL'!L3981</f>
        <v>MT</v>
      </c>
      <c r="H3993" s="57">
        <f>+'INFO ENEL'!M3981</f>
        <v>81.043249614336816</v>
      </c>
      <c r="I3993" s="56">
        <f>+'INFO ENEL'!N3981</f>
        <v>15</v>
      </c>
      <c r="J3993" s="56" t="str">
        <f>+'INFO ENEL'!O3981</f>
        <v>Poste</v>
      </c>
      <c r="K3993" s="56" t="str">
        <f>+'INFO ENEL'!P3981</f>
        <v>Concreto</v>
      </c>
      <c r="L3993" s="56" t="str">
        <f>+'INFO ENEL'!Q3981</f>
        <v>PPC24</v>
      </c>
      <c r="M3993" s="55" t="str">
        <f>+IF(ISERROR(INDEX('Estructuras de Acero y Concreto'!$C$6:$C$577,MATCH(L3993,'Estructuras de Acero y Concreto'!$D$6:$D$577,0)))=FALSE,INDEX('Estructuras de Acero y Concreto'!$C$6:$C$577,MATCH(L3993,'Estructuras de Acero y Concreto'!$D$6:$D$577,0)),IF(ISERROR(INDEX('Estructuras de Madera'!$C$5:$C$122,MATCH(L3993,'Estructuras de Madera'!$D$5:$D$122,0)))=FALSE,INDEX('Estructuras de Madera'!$C$5:$C$122,MATCH(L3993,'Estructuras de Madera'!$D$5:$D$122,0)),INDEX(SICODI!$G$3:$G$2404,MATCH(L3993,SICODI!$G$3:$G$2404,0))))</f>
        <v>PPC24</v>
      </c>
      <c r="N3993" s="121" t="str">
        <f>+IF(ISERROR(VLOOKUP(M3993,'Resumen de precios LLTT'!$C$17:$D$3071,2,FALSE))=FALSE,VLOOKUP(M3993,'Resumen de precios LLTT'!$C$17:$D$3071,2,FALSE),VLOOKUP(M3993,SICODI!$G$3:$J$2404,2,FALSE))</f>
        <v>POSTE DE CONCRETO ARMADO DE 15/400/150/375</v>
      </c>
      <c r="O3993" s="58">
        <f>+IF(ISERROR(VLOOKUP(M3993,'Resumen de precios LLTT'!$C$17:$G$3071,5,FALSE))=FALSE,VLOOKUP(M3993,'Resumen de precios LLTT'!$C$17:$G$3071,5,FALSE),VLOOKUP(M3993,SICODI!$G$3:$J$2404,4,FALSE))</f>
        <v>476.76</v>
      </c>
      <c r="P3993" s="16">
        <f t="shared" si="564"/>
        <v>0.84299999999999997</v>
      </c>
      <c r="Q3993" s="78">
        <f t="shared" si="565"/>
        <v>878.66867999999999</v>
      </c>
      <c r="R3993" s="56">
        <v>0</v>
      </c>
      <c r="S3993" s="16">
        <f t="shared" si="566"/>
        <v>0.13400000000000001</v>
      </c>
      <c r="T3993" s="79">
        <f t="shared" si="567"/>
        <v>9.8118002600000001</v>
      </c>
      <c r="U3993" s="80">
        <f t="shared" si="568"/>
        <v>0.183</v>
      </c>
      <c r="V3993" s="81">
        <f t="shared" si="569"/>
        <v>1.7955594475800001</v>
      </c>
      <c r="W3993" s="79">
        <f t="shared" si="570"/>
        <v>0.60419904645994038</v>
      </c>
      <c r="X3993" s="60">
        <f t="shared" si="571"/>
        <v>0.6</v>
      </c>
      <c r="Y3993" s="56">
        <f>+'INFO ENEL'!R3981</f>
        <v>1</v>
      </c>
      <c r="Z3993" s="59">
        <f t="shared" si="572"/>
        <v>0.6</v>
      </c>
    </row>
    <row r="3994" spans="1:26" ht="15" customHeight="1" x14ac:dyDescent="0.25">
      <c r="A3994" s="55">
        <f>+'INFO ENEL'!A3982</f>
        <v>3977</v>
      </c>
      <c r="B3994" s="121" t="str">
        <f>+INDEX($B$8:$B$15,MATCH(L3994,$L$8:$L$15,0))</f>
        <v>SICODI</v>
      </c>
      <c r="C3994" s="56" t="str">
        <f>+'INFO ENEL'!B3982</f>
        <v>Callao</v>
      </c>
      <c r="D3994" s="56" t="str">
        <f>+'INFO ENEL'!D3982</f>
        <v>Ventanilla</v>
      </c>
      <c r="E3994" s="56" t="str">
        <f>+'INFO ENEL'!D3982</f>
        <v>Ventanilla</v>
      </c>
      <c r="F3994" s="50">
        <f>+'INFO ENEL'!E3982</f>
        <v>0</v>
      </c>
      <c r="G3994" s="56" t="str">
        <f>+'INFO ENEL'!L3982</f>
        <v>MT</v>
      </c>
      <c r="H3994" s="57">
        <f>+'INFO ENEL'!M3982</f>
        <v>115.81</v>
      </c>
      <c r="I3994" s="56">
        <f>+'INFO ENEL'!N3982</f>
        <v>15</v>
      </c>
      <c r="J3994" s="56" t="str">
        <f>+'INFO ENEL'!O3982</f>
        <v>Poste</v>
      </c>
      <c r="K3994" s="56" t="str">
        <f>+'INFO ENEL'!P3982</f>
        <v>Concreto</v>
      </c>
      <c r="L3994" s="56" t="str">
        <f>+'INFO ENEL'!Q3982</f>
        <v>PPC24</v>
      </c>
      <c r="M3994" s="55" t="str">
        <f>+IF(ISERROR(INDEX('Estructuras de Acero y Concreto'!$C$6:$C$577,MATCH(L3994,'Estructuras de Acero y Concreto'!$D$6:$D$577,0)))=FALSE,INDEX('Estructuras de Acero y Concreto'!$C$6:$C$577,MATCH(L3994,'Estructuras de Acero y Concreto'!$D$6:$D$577,0)),IF(ISERROR(INDEX('Estructuras de Madera'!$C$5:$C$122,MATCH(L3994,'Estructuras de Madera'!$D$5:$D$122,0)))=FALSE,INDEX('Estructuras de Madera'!$C$5:$C$122,MATCH(L3994,'Estructuras de Madera'!$D$5:$D$122,0)),INDEX(SICODI!$G$3:$G$2404,MATCH(L3994,SICODI!$G$3:$G$2404,0))))</f>
        <v>PPC24</v>
      </c>
      <c r="N3994" s="121" t="str">
        <f>+IF(ISERROR(VLOOKUP(M3994,'Resumen de precios LLTT'!$C$17:$D$3071,2,FALSE))=FALSE,VLOOKUP(M3994,'Resumen de precios LLTT'!$C$17:$D$3071,2,FALSE),VLOOKUP(M3994,SICODI!$G$3:$J$2404,2,FALSE))</f>
        <v>POSTE DE CONCRETO ARMADO DE 15/400/150/375</v>
      </c>
      <c r="O3994" s="58">
        <f>+IF(ISERROR(VLOOKUP(M3994,'Resumen de precios LLTT'!$C$17:$G$3071,5,FALSE))=FALSE,VLOOKUP(M3994,'Resumen de precios LLTT'!$C$17:$G$3071,5,FALSE),VLOOKUP(M3994,SICODI!$G$3:$J$2404,4,FALSE))</f>
        <v>476.76</v>
      </c>
      <c r="P3994" s="16">
        <f t="shared" si="564"/>
        <v>0.84299999999999997</v>
      </c>
      <c r="Q3994" s="78">
        <f t="shared" si="565"/>
        <v>878.66867999999999</v>
      </c>
      <c r="R3994" s="56">
        <v>0</v>
      </c>
      <c r="S3994" s="16">
        <f t="shared" si="566"/>
        <v>0.13400000000000001</v>
      </c>
      <c r="T3994" s="79">
        <f t="shared" si="567"/>
        <v>9.8118002600000001</v>
      </c>
      <c r="U3994" s="80">
        <f t="shared" si="568"/>
        <v>0.183</v>
      </c>
      <c r="V3994" s="81">
        <f t="shared" si="569"/>
        <v>1.7955594475800001</v>
      </c>
      <c r="W3994" s="79">
        <f t="shared" si="570"/>
        <v>0.60419904645994038</v>
      </c>
      <c r="X3994" s="60">
        <f t="shared" si="571"/>
        <v>0.6</v>
      </c>
      <c r="Y3994" s="56">
        <f>+'INFO ENEL'!R3982</f>
        <v>1</v>
      </c>
      <c r="Z3994" s="59">
        <f t="shared" si="572"/>
        <v>0.6</v>
      </c>
    </row>
    <row r="3995" spans="1:26" ht="15" customHeight="1" x14ac:dyDescent="0.25">
      <c r="A3995" s="55">
        <f>+'INFO ENEL'!A3983</f>
        <v>3978</v>
      </c>
      <c r="B3995" s="121" t="str">
        <f>+INDEX($B$8:$B$15,MATCH(L3995,$L$8:$L$15,0))</f>
        <v>SICODI</v>
      </c>
      <c r="C3995" s="56" t="str">
        <f>+'INFO ENEL'!B3983</f>
        <v>Callao</v>
      </c>
      <c r="D3995" s="56" t="str">
        <f>+'INFO ENEL'!D3983</f>
        <v>Ventanilla</v>
      </c>
      <c r="E3995" s="56" t="str">
        <f>+'INFO ENEL'!D3983</f>
        <v>Ventanilla</v>
      </c>
      <c r="F3995" s="50">
        <f>+'INFO ENEL'!E3983</f>
        <v>0</v>
      </c>
      <c r="G3995" s="56" t="str">
        <f>+'INFO ENEL'!L3983</f>
        <v>MT</v>
      </c>
      <c r="H3995" s="57">
        <f>+'INFO ENEL'!M3983</f>
        <v>82.710382662541093</v>
      </c>
      <c r="I3995" s="56">
        <f>+'INFO ENEL'!N3983</f>
        <v>15</v>
      </c>
      <c r="J3995" s="56" t="str">
        <f>+'INFO ENEL'!O3983</f>
        <v>Poste</v>
      </c>
      <c r="K3995" s="56" t="str">
        <f>+'INFO ENEL'!P3983</f>
        <v>Concreto</v>
      </c>
      <c r="L3995" s="56" t="str">
        <f>+'INFO ENEL'!Q3983</f>
        <v>PPC24</v>
      </c>
      <c r="M3995" s="55" t="str">
        <f>+IF(ISERROR(INDEX('Estructuras de Acero y Concreto'!$C$6:$C$577,MATCH(L3995,'Estructuras de Acero y Concreto'!$D$6:$D$577,0)))=FALSE,INDEX('Estructuras de Acero y Concreto'!$C$6:$C$577,MATCH(L3995,'Estructuras de Acero y Concreto'!$D$6:$D$577,0)),IF(ISERROR(INDEX('Estructuras de Madera'!$C$5:$C$122,MATCH(L3995,'Estructuras de Madera'!$D$5:$D$122,0)))=FALSE,INDEX('Estructuras de Madera'!$C$5:$C$122,MATCH(L3995,'Estructuras de Madera'!$D$5:$D$122,0)),INDEX(SICODI!$G$3:$G$2404,MATCH(L3995,SICODI!$G$3:$G$2404,0))))</f>
        <v>PPC24</v>
      </c>
      <c r="N3995" s="121" t="str">
        <f>+IF(ISERROR(VLOOKUP(M3995,'Resumen de precios LLTT'!$C$17:$D$3071,2,FALSE))=FALSE,VLOOKUP(M3995,'Resumen de precios LLTT'!$C$17:$D$3071,2,FALSE),VLOOKUP(M3995,SICODI!$G$3:$J$2404,2,FALSE))</f>
        <v>POSTE DE CONCRETO ARMADO DE 15/400/150/375</v>
      </c>
      <c r="O3995" s="58">
        <f>+IF(ISERROR(VLOOKUP(M3995,'Resumen de precios LLTT'!$C$17:$G$3071,5,FALSE))=FALSE,VLOOKUP(M3995,'Resumen de precios LLTT'!$C$17:$G$3071,5,FALSE),VLOOKUP(M3995,SICODI!$G$3:$J$2404,4,FALSE))</f>
        <v>476.76</v>
      </c>
      <c r="P3995" s="16">
        <f t="shared" si="564"/>
        <v>0.84299999999999997</v>
      </c>
      <c r="Q3995" s="78">
        <f t="shared" si="565"/>
        <v>878.66867999999999</v>
      </c>
      <c r="R3995" s="56">
        <v>0</v>
      </c>
      <c r="S3995" s="16">
        <f t="shared" si="566"/>
        <v>0.13400000000000001</v>
      </c>
      <c r="T3995" s="79">
        <f t="shared" si="567"/>
        <v>9.8118002600000001</v>
      </c>
      <c r="U3995" s="80">
        <f t="shared" si="568"/>
        <v>0.183</v>
      </c>
      <c r="V3995" s="81">
        <f t="shared" si="569"/>
        <v>1.7955594475800001</v>
      </c>
      <c r="W3995" s="79">
        <f t="shared" si="570"/>
        <v>0.60419904645994038</v>
      </c>
      <c r="X3995" s="60">
        <f t="shared" si="571"/>
        <v>0.6</v>
      </c>
      <c r="Y3995" s="56">
        <f>+'INFO ENEL'!R3983</f>
        <v>1</v>
      </c>
      <c r="Z3995" s="59">
        <f t="shared" si="572"/>
        <v>0.6</v>
      </c>
    </row>
    <row r="3996" spans="1:26" ht="15" customHeight="1" x14ac:dyDescent="0.25">
      <c r="A3996" s="55">
        <f>+'INFO ENEL'!A3984</f>
        <v>3979</v>
      </c>
      <c r="B3996" s="121" t="str">
        <f>+INDEX($B$8:$B$15,MATCH(L3996,$L$8:$L$15,0))</f>
        <v>SICODI</v>
      </c>
      <c r="C3996" s="56" t="str">
        <f>+'INFO ENEL'!B3984</f>
        <v>Callao</v>
      </c>
      <c r="D3996" s="56" t="str">
        <f>+'INFO ENEL'!D3984</f>
        <v>Ventanilla</v>
      </c>
      <c r="E3996" s="56" t="str">
        <f>+'INFO ENEL'!D3984</f>
        <v>Ventanilla</v>
      </c>
      <c r="F3996" s="50">
        <f>+'INFO ENEL'!E3984</f>
        <v>0</v>
      </c>
      <c r="G3996" s="56" t="str">
        <f>+'INFO ENEL'!L3984</f>
        <v>MT</v>
      </c>
      <c r="H3996" s="57">
        <f>+'INFO ENEL'!M3984</f>
        <v>76.791885065778374</v>
      </c>
      <c r="I3996" s="56">
        <f>+'INFO ENEL'!N3984</f>
        <v>15</v>
      </c>
      <c r="J3996" s="56" t="str">
        <f>+'INFO ENEL'!O3984</f>
        <v>Poste</v>
      </c>
      <c r="K3996" s="56" t="str">
        <f>+'INFO ENEL'!P3984</f>
        <v>Concreto</v>
      </c>
      <c r="L3996" s="56" t="str">
        <f>+'INFO ENEL'!Q3984</f>
        <v>PPC24</v>
      </c>
      <c r="M3996" s="55" t="str">
        <f>+IF(ISERROR(INDEX('Estructuras de Acero y Concreto'!$C$6:$C$577,MATCH(L3996,'Estructuras de Acero y Concreto'!$D$6:$D$577,0)))=FALSE,INDEX('Estructuras de Acero y Concreto'!$C$6:$C$577,MATCH(L3996,'Estructuras de Acero y Concreto'!$D$6:$D$577,0)),IF(ISERROR(INDEX('Estructuras de Madera'!$C$5:$C$122,MATCH(L3996,'Estructuras de Madera'!$D$5:$D$122,0)))=FALSE,INDEX('Estructuras de Madera'!$C$5:$C$122,MATCH(L3996,'Estructuras de Madera'!$D$5:$D$122,0)),INDEX(SICODI!$G$3:$G$2404,MATCH(L3996,SICODI!$G$3:$G$2404,0))))</f>
        <v>PPC24</v>
      </c>
      <c r="N3996" s="121" t="str">
        <f>+IF(ISERROR(VLOOKUP(M3996,'Resumen de precios LLTT'!$C$17:$D$3071,2,FALSE))=FALSE,VLOOKUP(M3996,'Resumen de precios LLTT'!$C$17:$D$3071,2,FALSE),VLOOKUP(M3996,SICODI!$G$3:$J$2404,2,FALSE))</f>
        <v>POSTE DE CONCRETO ARMADO DE 15/400/150/375</v>
      </c>
      <c r="O3996" s="58">
        <f>+IF(ISERROR(VLOOKUP(M3996,'Resumen de precios LLTT'!$C$17:$G$3071,5,FALSE))=FALSE,VLOOKUP(M3996,'Resumen de precios LLTT'!$C$17:$G$3071,5,FALSE),VLOOKUP(M3996,SICODI!$G$3:$J$2404,4,FALSE))</f>
        <v>476.76</v>
      </c>
      <c r="P3996" s="16">
        <f t="shared" si="564"/>
        <v>0.84299999999999997</v>
      </c>
      <c r="Q3996" s="78">
        <f t="shared" si="565"/>
        <v>878.66867999999999</v>
      </c>
      <c r="R3996" s="56">
        <v>0</v>
      </c>
      <c r="S3996" s="16">
        <f t="shared" si="566"/>
        <v>0.13400000000000001</v>
      </c>
      <c r="T3996" s="79">
        <f t="shared" si="567"/>
        <v>9.8118002600000001</v>
      </c>
      <c r="U3996" s="80">
        <f t="shared" si="568"/>
        <v>0.183</v>
      </c>
      <c r="V3996" s="81">
        <f t="shared" si="569"/>
        <v>1.7955594475800001</v>
      </c>
      <c r="W3996" s="79">
        <f t="shared" si="570"/>
        <v>0.60419904645994038</v>
      </c>
      <c r="X3996" s="60">
        <f t="shared" si="571"/>
        <v>0.6</v>
      </c>
      <c r="Y3996" s="56">
        <f>+'INFO ENEL'!R3984</f>
        <v>1</v>
      </c>
      <c r="Z3996" s="59">
        <f t="shared" si="572"/>
        <v>0.6</v>
      </c>
    </row>
    <row r="3997" spans="1:26" ht="15" customHeight="1" x14ac:dyDescent="0.25">
      <c r="A3997" s="55">
        <f>+'INFO ENEL'!A3985</f>
        <v>3980</v>
      </c>
      <c r="B3997" s="121" t="str">
        <f>+INDEX($B$8:$B$15,MATCH(L3997,$L$8:$L$15,0))</f>
        <v>SICODI</v>
      </c>
      <c r="C3997" s="56" t="str">
        <f>+'INFO ENEL'!B3985</f>
        <v>Callao</v>
      </c>
      <c r="D3997" s="56" t="str">
        <f>+'INFO ENEL'!D3985</f>
        <v>Ventanilla</v>
      </c>
      <c r="E3997" s="56" t="str">
        <f>+'INFO ENEL'!D3985</f>
        <v>Ventanilla</v>
      </c>
      <c r="F3997" s="50">
        <f>+'INFO ENEL'!E3985</f>
        <v>0</v>
      </c>
      <c r="G3997" s="56" t="str">
        <f>+'INFO ENEL'!L3985</f>
        <v>MT</v>
      </c>
      <c r="H3997" s="57">
        <f>+'INFO ENEL'!M3985</f>
        <v>78.771720420702152</v>
      </c>
      <c r="I3997" s="56">
        <f>+'INFO ENEL'!N3985</f>
        <v>15</v>
      </c>
      <c r="J3997" s="56" t="str">
        <f>+'INFO ENEL'!O3985</f>
        <v>Poste</v>
      </c>
      <c r="K3997" s="56" t="str">
        <f>+'INFO ENEL'!P3985</f>
        <v>Concreto</v>
      </c>
      <c r="L3997" s="56" t="str">
        <f>+'INFO ENEL'!Q3985</f>
        <v>PPC24</v>
      </c>
      <c r="M3997" s="55" t="str">
        <f>+IF(ISERROR(INDEX('Estructuras de Acero y Concreto'!$C$6:$C$577,MATCH(L3997,'Estructuras de Acero y Concreto'!$D$6:$D$577,0)))=FALSE,INDEX('Estructuras de Acero y Concreto'!$C$6:$C$577,MATCH(L3997,'Estructuras de Acero y Concreto'!$D$6:$D$577,0)),IF(ISERROR(INDEX('Estructuras de Madera'!$C$5:$C$122,MATCH(L3997,'Estructuras de Madera'!$D$5:$D$122,0)))=FALSE,INDEX('Estructuras de Madera'!$C$5:$C$122,MATCH(L3997,'Estructuras de Madera'!$D$5:$D$122,0)),INDEX(SICODI!$G$3:$G$2404,MATCH(L3997,SICODI!$G$3:$G$2404,0))))</f>
        <v>PPC24</v>
      </c>
      <c r="N3997" s="121" t="str">
        <f>+IF(ISERROR(VLOOKUP(M3997,'Resumen de precios LLTT'!$C$17:$D$3071,2,FALSE))=FALSE,VLOOKUP(M3997,'Resumen de precios LLTT'!$C$17:$D$3071,2,FALSE),VLOOKUP(M3997,SICODI!$G$3:$J$2404,2,FALSE))</f>
        <v>POSTE DE CONCRETO ARMADO DE 15/400/150/375</v>
      </c>
      <c r="O3997" s="58">
        <f>+IF(ISERROR(VLOOKUP(M3997,'Resumen de precios LLTT'!$C$17:$G$3071,5,FALSE))=FALSE,VLOOKUP(M3997,'Resumen de precios LLTT'!$C$17:$G$3071,5,FALSE),VLOOKUP(M3997,SICODI!$G$3:$J$2404,4,FALSE))</f>
        <v>476.76</v>
      </c>
      <c r="P3997" s="16">
        <f t="shared" si="564"/>
        <v>0.84299999999999997</v>
      </c>
      <c r="Q3997" s="78">
        <f t="shared" si="565"/>
        <v>878.66867999999999</v>
      </c>
      <c r="R3997" s="56">
        <v>0</v>
      </c>
      <c r="S3997" s="16">
        <f t="shared" si="566"/>
        <v>0.13400000000000001</v>
      </c>
      <c r="T3997" s="79">
        <f t="shared" si="567"/>
        <v>9.8118002600000001</v>
      </c>
      <c r="U3997" s="80">
        <f t="shared" si="568"/>
        <v>0.183</v>
      </c>
      <c r="V3997" s="81">
        <f t="shared" si="569"/>
        <v>1.7955594475800001</v>
      </c>
      <c r="W3997" s="79">
        <f t="shared" si="570"/>
        <v>0.60419904645994038</v>
      </c>
      <c r="X3997" s="60">
        <f t="shared" si="571"/>
        <v>0.6</v>
      </c>
      <c r="Y3997" s="56">
        <f>+'INFO ENEL'!R3985</f>
        <v>1</v>
      </c>
      <c r="Z3997" s="59">
        <f t="shared" si="572"/>
        <v>0.6</v>
      </c>
    </row>
    <row r="3998" spans="1:26" ht="15" customHeight="1" x14ac:dyDescent="0.25">
      <c r="A3998" s="55">
        <f>+'INFO ENEL'!A3986</f>
        <v>3981</v>
      </c>
      <c r="B3998" s="121" t="str">
        <f>+INDEX($B$8:$B$15,MATCH(L3998,$L$8:$L$15,0))</f>
        <v>SICODI</v>
      </c>
      <c r="C3998" s="56" t="str">
        <f>+'INFO ENEL'!B3986</f>
        <v>Callao</v>
      </c>
      <c r="D3998" s="56" t="str">
        <f>+'INFO ENEL'!D3986</f>
        <v>Ventanilla</v>
      </c>
      <c r="E3998" s="56" t="str">
        <f>+'INFO ENEL'!D3986</f>
        <v>Ventanilla</v>
      </c>
      <c r="F3998" s="50">
        <f>+'INFO ENEL'!E3986</f>
        <v>0</v>
      </c>
      <c r="G3998" s="56" t="str">
        <f>+'INFO ENEL'!L3986</f>
        <v>MT</v>
      </c>
      <c r="H3998" s="57">
        <f>+'INFO ENEL'!M3986</f>
        <v>83.25</v>
      </c>
      <c r="I3998" s="56">
        <f>+'INFO ENEL'!N3986</f>
        <v>15</v>
      </c>
      <c r="J3998" s="56" t="str">
        <f>+'INFO ENEL'!O3986</f>
        <v>Poste</v>
      </c>
      <c r="K3998" s="56" t="str">
        <f>+'INFO ENEL'!P3986</f>
        <v>Concreto</v>
      </c>
      <c r="L3998" s="56" t="str">
        <f>+'INFO ENEL'!Q3986</f>
        <v>PPC24</v>
      </c>
      <c r="M3998" s="55" t="str">
        <f>+IF(ISERROR(INDEX('Estructuras de Acero y Concreto'!$C$6:$C$577,MATCH(L3998,'Estructuras de Acero y Concreto'!$D$6:$D$577,0)))=FALSE,INDEX('Estructuras de Acero y Concreto'!$C$6:$C$577,MATCH(L3998,'Estructuras de Acero y Concreto'!$D$6:$D$577,0)),IF(ISERROR(INDEX('Estructuras de Madera'!$C$5:$C$122,MATCH(L3998,'Estructuras de Madera'!$D$5:$D$122,0)))=FALSE,INDEX('Estructuras de Madera'!$C$5:$C$122,MATCH(L3998,'Estructuras de Madera'!$D$5:$D$122,0)),INDEX(SICODI!$G$3:$G$2404,MATCH(L3998,SICODI!$G$3:$G$2404,0))))</f>
        <v>PPC24</v>
      </c>
      <c r="N3998" s="121" t="str">
        <f>+IF(ISERROR(VLOOKUP(M3998,'Resumen de precios LLTT'!$C$17:$D$3071,2,FALSE))=FALSE,VLOOKUP(M3998,'Resumen de precios LLTT'!$C$17:$D$3071,2,FALSE),VLOOKUP(M3998,SICODI!$G$3:$J$2404,2,FALSE))</f>
        <v>POSTE DE CONCRETO ARMADO DE 15/400/150/375</v>
      </c>
      <c r="O3998" s="58">
        <f>+IF(ISERROR(VLOOKUP(M3998,'Resumen de precios LLTT'!$C$17:$G$3071,5,FALSE))=FALSE,VLOOKUP(M3998,'Resumen de precios LLTT'!$C$17:$G$3071,5,FALSE),VLOOKUP(M3998,SICODI!$G$3:$J$2404,4,FALSE))</f>
        <v>476.76</v>
      </c>
      <c r="P3998" s="16">
        <f t="shared" si="564"/>
        <v>0.84299999999999997</v>
      </c>
      <c r="Q3998" s="78">
        <f t="shared" si="565"/>
        <v>878.66867999999999</v>
      </c>
      <c r="R3998" s="56">
        <v>0</v>
      </c>
      <c r="S3998" s="16">
        <f t="shared" si="566"/>
        <v>0.13400000000000001</v>
      </c>
      <c r="T3998" s="79">
        <f t="shared" si="567"/>
        <v>9.8118002600000001</v>
      </c>
      <c r="U3998" s="80">
        <f t="shared" si="568"/>
        <v>0.183</v>
      </c>
      <c r="V3998" s="81">
        <f t="shared" si="569"/>
        <v>1.7955594475800001</v>
      </c>
      <c r="W3998" s="79">
        <f t="shared" si="570"/>
        <v>0.60419904645994038</v>
      </c>
      <c r="X3998" s="60">
        <f t="shared" si="571"/>
        <v>0.6</v>
      </c>
      <c r="Y3998" s="56">
        <f>+'INFO ENEL'!R3986</f>
        <v>1</v>
      </c>
      <c r="Z3998" s="59">
        <f t="shared" si="572"/>
        <v>0.6</v>
      </c>
    </row>
    <row r="3999" spans="1:26" ht="15" customHeight="1" x14ac:dyDescent="0.25">
      <c r="A3999" s="55">
        <f>+'INFO ENEL'!A3987</f>
        <v>3982</v>
      </c>
      <c r="B3999" s="121" t="str">
        <f>+INDEX($B$8:$B$15,MATCH(L3999,$L$8:$L$15,0))</f>
        <v>SICODI</v>
      </c>
      <c r="C3999" s="56" t="str">
        <f>+'INFO ENEL'!B3987</f>
        <v>Callao</v>
      </c>
      <c r="D3999" s="56" t="str">
        <f>+'INFO ENEL'!D3987</f>
        <v>Ventanilla</v>
      </c>
      <c r="E3999" s="56" t="str">
        <f>+'INFO ENEL'!D3987</f>
        <v>Ventanilla</v>
      </c>
      <c r="F3999" s="50">
        <f>+'INFO ENEL'!E3987</f>
        <v>0</v>
      </c>
      <c r="G3999" s="56" t="str">
        <f>+'INFO ENEL'!L3987</f>
        <v>MT</v>
      </c>
      <c r="H3999" s="57">
        <f>+'INFO ENEL'!M3987</f>
        <v>24.041592418117439</v>
      </c>
      <c r="I3999" s="56">
        <f>+'INFO ENEL'!N3987</f>
        <v>15</v>
      </c>
      <c r="J3999" s="56" t="str">
        <f>+'INFO ENEL'!O3987</f>
        <v>Poste</v>
      </c>
      <c r="K3999" s="56" t="str">
        <f>+'INFO ENEL'!P3987</f>
        <v>Concreto</v>
      </c>
      <c r="L3999" s="56" t="str">
        <f>+'INFO ENEL'!Q3987</f>
        <v>PPC24</v>
      </c>
      <c r="M3999" s="55" t="str">
        <f>+IF(ISERROR(INDEX('Estructuras de Acero y Concreto'!$C$6:$C$577,MATCH(L3999,'Estructuras de Acero y Concreto'!$D$6:$D$577,0)))=FALSE,INDEX('Estructuras de Acero y Concreto'!$C$6:$C$577,MATCH(L3999,'Estructuras de Acero y Concreto'!$D$6:$D$577,0)),IF(ISERROR(INDEX('Estructuras de Madera'!$C$5:$C$122,MATCH(L3999,'Estructuras de Madera'!$D$5:$D$122,0)))=FALSE,INDEX('Estructuras de Madera'!$C$5:$C$122,MATCH(L3999,'Estructuras de Madera'!$D$5:$D$122,0)),INDEX(SICODI!$G$3:$G$2404,MATCH(L3999,SICODI!$G$3:$G$2404,0))))</f>
        <v>PPC24</v>
      </c>
      <c r="N3999" s="121" t="str">
        <f>+IF(ISERROR(VLOOKUP(M3999,'Resumen de precios LLTT'!$C$17:$D$3071,2,FALSE))=FALSE,VLOOKUP(M3999,'Resumen de precios LLTT'!$C$17:$D$3071,2,FALSE),VLOOKUP(M3999,SICODI!$G$3:$J$2404,2,FALSE))</f>
        <v>POSTE DE CONCRETO ARMADO DE 15/400/150/375</v>
      </c>
      <c r="O3999" s="58">
        <f>+IF(ISERROR(VLOOKUP(M3999,'Resumen de precios LLTT'!$C$17:$G$3071,5,FALSE))=FALSE,VLOOKUP(M3999,'Resumen de precios LLTT'!$C$17:$G$3071,5,FALSE),VLOOKUP(M3999,SICODI!$G$3:$J$2404,4,FALSE))</f>
        <v>476.76</v>
      </c>
      <c r="P3999" s="16">
        <f t="shared" si="564"/>
        <v>0.84299999999999997</v>
      </c>
      <c r="Q3999" s="78">
        <f t="shared" si="565"/>
        <v>878.66867999999999</v>
      </c>
      <c r="R3999" s="56">
        <v>0</v>
      </c>
      <c r="S3999" s="16">
        <f t="shared" si="566"/>
        <v>0.13400000000000001</v>
      </c>
      <c r="T3999" s="79">
        <f t="shared" si="567"/>
        <v>9.8118002600000001</v>
      </c>
      <c r="U3999" s="80">
        <f t="shared" si="568"/>
        <v>0.183</v>
      </c>
      <c r="V3999" s="81">
        <f t="shared" si="569"/>
        <v>1.7955594475800001</v>
      </c>
      <c r="W3999" s="79">
        <f t="shared" si="570"/>
        <v>0.60419904645994038</v>
      </c>
      <c r="X3999" s="60">
        <f t="shared" si="571"/>
        <v>0.6</v>
      </c>
      <c r="Y3999" s="56">
        <f>+'INFO ENEL'!R3987</f>
        <v>1</v>
      </c>
      <c r="Z3999" s="59">
        <f t="shared" si="572"/>
        <v>0.6</v>
      </c>
    </row>
    <row r="4000" spans="1:26" ht="15" customHeight="1" x14ac:dyDescent="0.25">
      <c r="A4000" s="55">
        <f>+'INFO ENEL'!A3988</f>
        <v>3983</v>
      </c>
      <c r="B4000" s="121" t="str">
        <f>+INDEX($B$8:$B$15,MATCH(L4000,$L$8:$L$15,0))</f>
        <v>MOD INV_2017</v>
      </c>
      <c r="C4000" s="56" t="str">
        <f>+'INFO ENEL'!B3988</f>
        <v>Callao</v>
      </c>
      <c r="D4000" s="56" t="str">
        <f>+'INFO ENEL'!D3988</f>
        <v>Ventanilla</v>
      </c>
      <c r="E4000" s="56" t="str">
        <f>+'INFO ENEL'!D3988</f>
        <v>Ventanilla</v>
      </c>
      <c r="F4000" s="50">
        <f>+'INFO ENEL'!E3988</f>
        <v>0</v>
      </c>
      <c r="G4000" s="56" t="str">
        <f>+'INFO ENEL'!L3988</f>
        <v>AT</v>
      </c>
      <c r="H4000" s="57">
        <f>+'INFO ENEL'!M3988</f>
        <v>86.492710075624032</v>
      </c>
      <c r="I4000" s="56">
        <f>+'INFO ENEL'!N3988</f>
        <v>19</v>
      </c>
      <c r="J4000" s="56" t="str">
        <f>+'INFO ENEL'!O3988</f>
        <v>Poste</v>
      </c>
      <c r="K4000" s="56" t="str">
        <f>+'INFO ENEL'!P3988</f>
        <v>Metálico</v>
      </c>
      <c r="L4000" s="56" t="str">
        <f>+'INFO ENEL'!Q3988</f>
        <v>PC19/1100</v>
      </c>
      <c r="M4000" s="55" t="str">
        <f>+IF(ISERROR(INDEX('Estructuras de Acero y Concreto'!$C$6:$C$577,MATCH(L4000,'Estructuras de Acero y Concreto'!$D$6:$D$577,0)))=FALSE,INDEX('Estructuras de Acero y Concreto'!$C$6:$C$577,MATCH(L4000,'Estructuras de Acero y Concreto'!$D$6:$D$577,0)),IF(ISERROR(INDEX('Estructuras de Madera'!$C$5:$C$122,MATCH(L4000,'Estructuras de Madera'!$D$5:$D$122,0)))=FALSE,INDEX('Estructuras de Madera'!$C$5:$C$122,MATCH(L4000,'Estructuras de Madera'!$D$5:$D$122,0)),INDEX(SICODI!$G$3:$G$2404,MATCH(L4000,SICODI!$G$3:$G$2404,0))))</f>
        <v>EC060COU0D0-300-S1</v>
      </c>
      <c r="N4000" s="121" t="str">
        <f>+IF(ISERROR(VLOOKUP(M4000,'Resumen de precios LLTT'!$C$17:$D$3071,2,FALSE))=FALSE,VLOOKUP(M4000,'Resumen de precios LLTT'!$C$17:$D$3071,2,FALSE),VLOOKUP(M4000,SICODI!$G$3:$J$2404,2,FALSE))</f>
        <v>1 Poste de concreto (19/1100) de suspensión (2°) Tipo SU2-19</v>
      </c>
      <c r="O4000" s="58">
        <f>+IF(ISERROR(VLOOKUP(M4000,'Resumen de precios LLTT'!$C$17:$G$3071,5,FALSE))=FALSE,VLOOKUP(M4000,'Resumen de precios LLTT'!$C$17:$G$3071,5,FALSE),VLOOKUP(M4000,SICODI!$G$3:$J$2404,4,FALSE))</f>
        <v>2375.702794279523</v>
      </c>
      <c r="P4000" s="16">
        <f t="shared" si="564"/>
        <v>0.84299999999999997</v>
      </c>
      <c r="Q4000" s="78">
        <f t="shared" si="565"/>
        <v>4378.4202498571613</v>
      </c>
      <c r="R4000" s="56">
        <v>0</v>
      </c>
      <c r="S4000" s="16">
        <f t="shared" si="566"/>
        <v>0.13400000000000001</v>
      </c>
      <c r="T4000" s="79">
        <f t="shared" si="567"/>
        <v>48.892359456738298</v>
      </c>
      <c r="U4000" s="80">
        <f t="shared" si="568"/>
        <v>0.183</v>
      </c>
      <c r="V4000" s="81">
        <f t="shared" si="569"/>
        <v>8.9473017805831088</v>
      </c>
      <c r="W4000" s="79">
        <f t="shared" si="570"/>
        <v>3.0107336248340961</v>
      </c>
      <c r="X4000" s="60">
        <f t="shared" si="571"/>
        <v>3</v>
      </c>
      <c r="Y4000" s="56">
        <f>+'INFO ENEL'!R3988</f>
        <v>1</v>
      </c>
      <c r="Z4000" s="59">
        <f t="shared" si="572"/>
        <v>3</v>
      </c>
    </row>
    <row r="4001" spans="1:26" ht="15" customHeight="1" x14ac:dyDescent="0.25">
      <c r="A4001" s="55">
        <f>+'INFO ENEL'!A3989</f>
        <v>3984</v>
      </c>
      <c r="B4001" s="121" t="str">
        <f>+INDEX($B$8:$B$15,MATCH(L4001,$L$8:$L$15,0))</f>
        <v>MOD INV_2017</v>
      </c>
      <c r="C4001" s="56" t="str">
        <f>+'INFO ENEL'!B3989</f>
        <v>Callao</v>
      </c>
      <c r="D4001" s="56" t="str">
        <f>+'INFO ENEL'!D3989</f>
        <v>Ventanilla</v>
      </c>
      <c r="E4001" s="56" t="str">
        <f>+'INFO ENEL'!D3989</f>
        <v>Ventanilla</v>
      </c>
      <c r="F4001" s="50">
        <f>+'INFO ENEL'!E3989</f>
        <v>0</v>
      </c>
      <c r="G4001" s="56" t="str">
        <f>+'INFO ENEL'!L3989</f>
        <v>AT</v>
      </c>
      <c r="H4001" s="57">
        <f>+'INFO ENEL'!M3989</f>
        <v>129.43727712528295</v>
      </c>
      <c r="I4001" s="56">
        <f>+'INFO ENEL'!N3989</f>
        <v>18</v>
      </c>
      <c r="J4001" s="56" t="str">
        <f>+'INFO ENEL'!O3989</f>
        <v>Poste</v>
      </c>
      <c r="K4001" s="56" t="str">
        <f>+'INFO ENEL'!P3989</f>
        <v>Madera</v>
      </c>
      <c r="L4001" s="56" t="str">
        <f>+'INFO ENEL'!Q3989</f>
        <v>PM60C1</v>
      </c>
      <c r="M4001" s="55" t="str">
        <f>+IF(ISERROR(INDEX('Estructuras de Acero y Concreto'!$C$6:$C$577,MATCH(L4001,'Estructuras de Acero y Concreto'!$D$6:$D$577,0)))=FALSE,INDEX('Estructuras de Acero y Concreto'!$C$6:$C$577,MATCH(L4001,'Estructuras de Acero y Concreto'!$D$6:$D$577,0)),IF(ISERROR(INDEX('Estructuras de Madera'!$C$5:$C$122,MATCH(L4001,'Estructuras de Madera'!$D$5:$D$122,0)))=FALSE,INDEX('Estructuras de Madera'!$C$5:$C$122,MATCH(L4001,'Estructuras de Madera'!$D$5:$D$122,0)),INDEX(SICODI!$G$3:$G$2404,MATCH(L4001,SICODI!$G$3:$G$2404,0))))</f>
        <v>EMSU1P60C1</v>
      </c>
      <c r="N4001" s="121" t="str">
        <f>+IF(ISERROR(VLOOKUP(M4001,'Resumen de precios LLTT'!$C$17:$D$3071,2,FALSE))=FALSE,VLOOKUP(M4001,'Resumen de precios LLTT'!$C$17:$D$3071,2,FALSE),VLOOKUP(M4001,SICODI!$G$3:$J$2404,2,FALSE))</f>
        <v>Estructura de  Suspensión compuesto por 1 postes de madera tratada 60' Clase 1</v>
      </c>
      <c r="O4001" s="58">
        <f>+IF(ISERROR(VLOOKUP(M4001,'Resumen de precios LLTT'!$C$17:$G$3071,5,FALSE))=FALSE,VLOOKUP(M4001,'Resumen de precios LLTT'!$C$17:$G$3071,5,FALSE),VLOOKUP(M4001,SICODI!$G$3:$J$2404,4,FALSE))</f>
        <v>2141.5628345688324</v>
      </c>
      <c r="P4001" s="16">
        <f t="shared" si="564"/>
        <v>0.84299999999999997</v>
      </c>
      <c r="Q4001" s="78">
        <f t="shared" si="565"/>
        <v>3946.9003041103579</v>
      </c>
      <c r="R4001" s="56">
        <v>0</v>
      </c>
      <c r="S4001" s="16">
        <f t="shared" si="566"/>
        <v>0.13400000000000001</v>
      </c>
      <c r="T4001" s="79">
        <f t="shared" si="567"/>
        <v>44.073720062565663</v>
      </c>
      <c r="U4001" s="80">
        <f t="shared" si="568"/>
        <v>0.183</v>
      </c>
      <c r="V4001" s="81">
        <f t="shared" si="569"/>
        <v>8.0654907714495163</v>
      </c>
      <c r="W4001" s="79">
        <f t="shared" si="570"/>
        <v>2.7140075144318634</v>
      </c>
      <c r="X4001" s="60">
        <f t="shared" si="571"/>
        <v>2.7</v>
      </c>
      <c r="Y4001" s="56">
        <f>+'INFO ENEL'!R3989</f>
        <v>1</v>
      </c>
      <c r="Z4001" s="59">
        <f t="shared" si="572"/>
        <v>2.7</v>
      </c>
    </row>
    <row r="4002" spans="1:26" ht="15" customHeight="1" x14ac:dyDescent="0.25">
      <c r="A4002" s="55">
        <f>+'INFO ENEL'!A3990</f>
        <v>3985</v>
      </c>
      <c r="B4002" s="121" t="str">
        <f>+INDEX($B$8:$B$15,MATCH(L4002,$L$8:$L$15,0))</f>
        <v>MOD INV_2017</v>
      </c>
      <c r="C4002" s="56" t="str">
        <f>+'INFO ENEL'!B3990</f>
        <v>Callao</v>
      </c>
      <c r="D4002" s="56" t="str">
        <f>+'INFO ENEL'!D3990</f>
        <v>Ventanilla</v>
      </c>
      <c r="E4002" s="56" t="str">
        <f>+'INFO ENEL'!D3990</f>
        <v>Ventanilla</v>
      </c>
      <c r="F4002" s="50">
        <f>+'INFO ENEL'!E3990</f>
        <v>0</v>
      </c>
      <c r="G4002" s="56" t="str">
        <f>+'INFO ENEL'!L3990</f>
        <v>AT</v>
      </c>
      <c r="H4002" s="57">
        <f>+'INFO ENEL'!M3990</f>
        <v>145.80000000000001</v>
      </c>
      <c r="I4002" s="56">
        <f>+'INFO ENEL'!N3990</f>
        <v>18</v>
      </c>
      <c r="J4002" s="56" t="str">
        <f>+'INFO ENEL'!O3990</f>
        <v>Poste</v>
      </c>
      <c r="K4002" s="56" t="str">
        <f>+'INFO ENEL'!P3990</f>
        <v>Madera</v>
      </c>
      <c r="L4002" s="56" t="str">
        <f>+'INFO ENEL'!Q3990</f>
        <v>PM60C1</v>
      </c>
      <c r="M4002" s="55" t="str">
        <f>+IF(ISERROR(INDEX('Estructuras de Acero y Concreto'!$C$6:$C$577,MATCH(L4002,'Estructuras de Acero y Concreto'!$D$6:$D$577,0)))=FALSE,INDEX('Estructuras de Acero y Concreto'!$C$6:$C$577,MATCH(L4002,'Estructuras de Acero y Concreto'!$D$6:$D$577,0)),IF(ISERROR(INDEX('Estructuras de Madera'!$C$5:$C$122,MATCH(L4002,'Estructuras de Madera'!$D$5:$D$122,0)))=FALSE,INDEX('Estructuras de Madera'!$C$5:$C$122,MATCH(L4002,'Estructuras de Madera'!$D$5:$D$122,0)),INDEX(SICODI!$G$3:$G$2404,MATCH(L4002,SICODI!$G$3:$G$2404,0))))</f>
        <v>EMSU1P60C1</v>
      </c>
      <c r="N4002" s="121" t="str">
        <f>+IF(ISERROR(VLOOKUP(M4002,'Resumen de precios LLTT'!$C$17:$D$3071,2,FALSE))=FALSE,VLOOKUP(M4002,'Resumen de precios LLTT'!$C$17:$D$3071,2,FALSE),VLOOKUP(M4002,SICODI!$G$3:$J$2404,2,FALSE))</f>
        <v>Estructura de  Suspensión compuesto por 1 postes de madera tratada 60' Clase 1</v>
      </c>
      <c r="O4002" s="58">
        <f>+IF(ISERROR(VLOOKUP(M4002,'Resumen de precios LLTT'!$C$17:$G$3071,5,FALSE))=FALSE,VLOOKUP(M4002,'Resumen de precios LLTT'!$C$17:$G$3071,5,FALSE),VLOOKUP(M4002,SICODI!$G$3:$J$2404,4,FALSE))</f>
        <v>2141.5628345688324</v>
      </c>
      <c r="P4002" s="16">
        <f t="shared" si="564"/>
        <v>0.84299999999999997</v>
      </c>
      <c r="Q4002" s="78">
        <f t="shared" si="565"/>
        <v>3946.9003041103579</v>
      </c>
      <c r="R4002" s="56">
        <v>0</v>
      </c>
      <c r="S4002" s="16">
        <f t="shared" si="566"/>
        <v>0.13400000000000001</v>
      </c>
      <c r="T4002" s="79">
        <f t="shared" si="567"/>
        <v>44.073720062565663</v>
      </c>
      <c r="U4002" s="80">
        <f t="shared" si="568"/>
        <v>0.183</v>
      </c>
      <c r="V4002" s="81">
        <f t="shared" si="569"/>
        <v>8.0654907714495163</v>
      </c>
      <c r="W4002" s="79">
        <f t="shared" si="570"/>
        <v>2.7140075144318634</v>
      </c>
      <c r="X4002" s="60">
        <f t="shared" si="571"/>
        <v>2.7</v>
      </c>
      <c r="Y4002" s="56">
        <f>+'INFO ENEL'!R3990</f>
        <v>1</v>
      </c>
      <c r="Z4002" s="59">
        <f t="shared" si="572"/>
        <v>2.7</v>
      </c>
    </row>
    <row r="4003" spans="1:26" ht="15" customHeight="1" x14ac:dyDescent="0.25">
      <c r="A4003" s="55">
        <f>+'INFO ENEL'!A3991</f>
        <v>3986</v>
      </c>
      <c r="B4003" s="121" t="str">
        <f>+INDEX($B$8:$B$15,MATCH(L4003,$L$8:$L$15,0))</f>
        <v>MOD INV_2017</v>
      </c>
      <c r="C4003" s="56" t="str">
        <f>+'INFO ENEL'!B3991</f>
        <v>Callao</v>
      </c>
      <c r="D4003" s="56" t="str">
        <f>+'INFO ENEL'!D3991</f>
        <v>Ventanilla</v>
      </c>
      <c r="E4003" s="56" t="str">
        <f>+'INFO ENEL'!D3991</f>
        <v>Ventanilla</v>
      </c>
      <c r="F4003" s="50">
        <f>+'INFO ENEL'!E3991</f>
        <v>0</v>
      </c>
      <c r="G4003" s="56" t="str">
        <f>+'INFO ENEL'!L3991</f>
        <v>AT</v>
      </c>
      <c r="H4003" s="57">
        <f>+'INFO ENEL'!M3991</f>
        <v>166.4</v>
      </c>
      <c r="I4003" s="56">
        <f>+'INFO ENEL'!N3991</f>
        <v>19</v>
      </c>
      <c r="J4003" s="56" t="str">
        <f>+'INFO ENEL'!O3991</f>
        <v>Poste</v>
      </c>
      <c r="K4003" s="56" t="str">
        <f>+'INFO ENEL'!P3991</f>
        <v>Metálico</v>
      </c>
      <c r="L4003" s="56" t="str">
        <f>+'INFO ENEL'!Q3991</f>
        <v>PC19/1100</v>
      </c>
      <c r="M4003" s="55" t="str">
        <f>+IF(ISERROR(INDEX('Estructuras de Acero y Concreto'!$C$6:$C$577,MATCH(L4003,'Estructuras de Acero y Concreto'!$D$6:$D$577,0)))=FALSE,INDEX('Estructuras de Acero y Concreto'!$C$6:$C$577,MATCH(L4003,'Estructuras de Acero y Concreto'!$D$6:$D$577,0)),IF(ISERROR(INDEX('Estructuras de Madera'!$C$5:$C$122,MATCH(L4003,'Estructuras de Madera'!$D$5:$D$122,0)))=FALSE,INDEX('Estructuras de Madera'!$C$5:$C$122,MATCH(L4003,'Estructuras de Madera'!$D$5:$D$122,0)),INDEX(SICODI!$G$3:$G$2404,MATCH(L4003,SICODI!$G$3:$G$2404,0))))</f>
        <v>EC060COU0D0-300-S1</v>
      </c>
      <c r="N4003" s="121" t="str">
        <f>+IF(ISERROR(VLOOKUP(M4003,'Resumen de precios LLTT'!$C$17:$D$3071,2,FALSE))=FALSE,VLOOKUP(M4003,'Resumen de precios LLTT'!$C$17:$D$3071,2,FALSE),VLOOKUP(M4003,SICODI!$G$3:$J$2404,2,FALSE))</f>
        <v>1 Poste de concreto (19/1100) de suspensión (2°) Tipo SU2-19</v>
      </c>
      <c r="O4003" s="58">
        <f>+IF(ISERROR(VLOOKUP(M4003,'Resumen de precios LLTT'!$C$17:$G$3071,5,FALSE))=FALSE,VLOOKUP(M4003,'Resumen de precios LLTT'!$C$17:$G$3071,5,FALSE),VLOOKUP(M4003,SICODI!$G$3:$J$2404,4,FALSE))</f>
        <v>2375.702794279523</v>
      </c>
      <c r="P4003" s="16">
        <f t="shared" si="564"/>
        <v>0.84299999999999997</v>
      </c>
      <c r="Q4003" s="78">
        <f t="shared" si="565"/>
        <v>4378.4202498571613</v>
      </c>
      <c r="R4003" s="56">
        <v>0</v>
      </c>
      <c r="S4003" s="16">
        <f t="shared" si="566"/>
        <v>0.13400000000000001</v>
      </c>
      <c r="T4003" s="79">
        <f t="shared" si="567"/>
        <v>48.892359456738298</v>
      </c>
      <c r="U4003" s="80">
        <f t="shared" si="568"/>
        <v>0.183</v>
      </c>
      <c r="V4003" s="81">
        <f t="shared" si="569"/>
        <v>8.9473017805831088</v>
      </c>
      <c r="W4003" s="79">
        <f t="shared" si="570"/>
        <v>3.0107336248340961</v>
      </c>
      <c r="X4003" s="60">
        <f t="shared" si="571"/>
        <v>3</v>
      </c>
      <c r="Y4003" s="56">
        <f>+'INFO ENEL'!R3991</f>
        <v>1</v>
      </c>
      <c r="Z4003" s="59">
        <f t="shared" si="572"/>
        <v>3</v>
      </c>
    </row>
    <row r="4004" spans="1:26" ht="15" customHeight="1" x14ac:dyDescent="0.25">
      <c r="A4004" s="55">
        <f>+'INFO ENEL'!A3992</f>
        <v>3987</v>
      </c>
      <c r="B4004" s="121" t="str">
        <f>+INDEX($B$8:$B$15,MATCH(L4004,$L$8:$L$15,0))</f>
        <v>MOD INV_2017</v>
      </c>
      <c r="C4004" s="56" t="str">
        <f>+'INFO ENEL'!B3992</f>
        <v>Callao</v>
      </c>
      <c r="D4004" s="56" t="str">
        <f>+'INFO ENEL'!D3992</f>
        <v>Ventanilla</v>
      </c>
      <c r="E4004" s="56" t="str">
        <f>+'INFO ENEL'!D3992</f>
        <v>Ventanilla</v>
      </c>
      <c r="F4004" s="50">
        <f>+'INFO ENEL'!E3992</f>
        <v>0</v>
      </c>
      <c r="G4004" s="56" t="str">
        <f>+'INFO ENEL'!L3992</f>
        <v>AT</v>
      </c>
      <c r="H4004" s="57">
        <f>+'INFO ENEL'!M3992</f>
        <v>125.52</v>
      </c>
      <c r="I4004" s="56">
        <f>+'INFO ENEL'!N3992</f>
        <v>19</v>
      </c>
      <c r="J4004" s="56" t="str">
        <f>+'INFO ENEL'!O3992</f>
        <v>Poste</v>
      </c>
      <c r="K4004" s="56" t="str">
        <f>+'INFO ENEL'!P3992</f>
        <v>Metálico</v>
      </c>
      <c r="L4004" s="56" t="str">
        <f>+'INFO ENEL'!Q3992</f>
        <v>PC19/1100</v>
      </c>
      <c r="M4004" s="55" t="str">
        <f>+IF(ISERROR(INDEX('Estructuras de Acero y Concreto'!$C$6:$C$577,MATCH(L4004,'Estructuras de Acero y Concreto'!$D$6:$D$577,0)))=FALSE,INDEX('Estructuras de Acero y Concreto'!$C$6:$C$577,MATCH(L4004,'Estructuras de Acero y Concreto'!$D$6:$D$577,0)),IF(ISERROR(INDEX('Estructuras de Madera'!$C$5:$C$122,MATCH(L4004,'Estructuras de Madera'!$D$5:$D$122,0)))=FALSE,INDEX('Estructuras de Madera'!$C$5:$C$122,MATCH(L4004,'Estructuras de Madera'!$D$5:$D$122,0)),INDEX(SICODI!$G$3:$G$2404,MATCH(L4004,SICODI!$G$3:$G$2404,0))))</f>
        <v>EC060COU0D0-300-S1</v>
      </c>
      <c r="N4004" s="121" t="str">
        <f>+IF(ISERROR(VLOOKUP(M4004,'Resumen de precios LLTT'!$C$17:$D$3071,2,FALSE))=FALSE,VLOOKUP(M4004,'Resumen de precios LLTT'!$C$17:$D$3071,2,FALSE),VLOOKUP(M4004,SICODI!$G$3:$J$2404,2,FALSE))</f>
        <v>1 Poste de concreto (19/1100) de suspensión (2°) Tipo SU2-19</v>
      </c>
      <c r="O4004" s="58">
        <f>+IF(ISERROR(VLOOKUP(M4004,'Resumen de precios LLTT'!$C$17:$G$3071,5,FALSE))=FALSE,VLOOKUP(M4004,'Resumen de precios LLTT'!$C$17:$G$3071,5,FALSE),VLOOKUP(M4004,SICODI!$G$3:$J$2404,4,FALSE))</f>
        <v>2375.702794279523</v>
      </c>
      <c r="P4004" s="16">
        <f t="shared" si="564"/>
        <v>0.84299999999999997</v>
      </c>
      <c r="Q4004" s="78">
        <f t="shared" si="565"/>
        <v>4378.4202498571613</v>
      </c>
      <c r="R4004" s="56">
        <v>0</v>
      </c>
      <c r="S4004" s="16">
        <f t="shared" si="566"/>
        <v>0.13400000000000001</v>
      </c>
      <c r="T4004" s="79">
        <f t="shared" si="567"/>
        <v>48.892359456738298</v>
      </c>
      <c r="U4004" s="80">
        <f t="shared" si="568"/>
        <v>0.183</v>
      </c>
      <c r="V4004" s="81">
        <f t="shared" si="569"/>
        <v>8.9473017805831088</v>
      </c>
      <c r="W4004" s="79">
        <f t="shared" si="570"/>
        <v>3.0107336248340961</v>
      </c>
      <c r="X4004" s="60">
        <f t="shared" si="571"/>
        <v>3</v>
      </c>
      <c r="Y4004" s="56">
        <f>+'INFO ENEL'!R3992</f>
        <v>1</v>
      </c>
      <c r="Z4004" s="59">
        <f t="shared" si="572"/>
        <v>3</v>
      </c>
    </row>
    <row r="4005" spans="1:26" ht="15" customHeight="1" x14ac:dyDescent="0.25">
      <c r="A4005" s="55">
        <f>+'INFO ENEL'!A3993</f>
        <v>3988</v>
      </c>
      <c r="B4005" s="121" t="str">
        <f>+INDEX($B$8:$B$15,MATCH(L4005,$L$8:$L$15,0))</f>
        <v>MOD INV_2017</v>
      </c>
      <c r="C4005" s="56" t="str">
        <f>+'INFO ENEL'!B3993</f>
        <v>Callao</v>
      </c>
      <c r="D4005" s="56" t="str">
        <f>+'INFO ENEL'!D3993</f>
        <v>Ventanilla</v>
      </c>
      <c r="E4005" s="56" t="str">
        <f>+'INFO ENEL'!D3993</f>
        <v>Ventanilla</v>
      </c>
      <c r="F4005" s="50">
        <f>+'INFO ENEL'!E3993</f>
        <v>0</v>
      </c>
      <c r="G4005" s="56" t="str">
        <f>+'INFO ENEL'!L3993</f>
        <v>AT</v>
      </c>
      <c r="H4005" s="57">
        <f>+'INFO ENEL'!M3993</f>
        <v>162.44</v>
      </c>
      <c r="I4005" s="56">
        <f>+'INFO ENEL'!N3993</f>
        <v>19</v>
      </c>
      <c r="J4005" s="56" t="str">
        <f>+'INFO ENEL'!O3993</f>
        <v>Poste</v>
      </c>
      <c r="K4005" s="56" t="str">
        <f>+'INFO ENEL'!P3993</f>
        <v>Metálico</v>
      </c>
      <c r="L4005" s="56" t="str">
        <f>+'INFO ENEL'!Q3993</f>
        <v>PC19/1100</v>
      </c>
      <c r="M4005" s="55" t="str">
        <f>+IF(ISERROR(INDEX('Estructuras de Acero y Concreto'!$C$6:$C$577,MATCH(L4005,'Estructuras de Acero y Concreto'!$D$6:$D$577,0)))=FALSE,INDEX('Estructuras de Acero y Concreto'!$C$6:$C$577,MATCH(L4005,'Estructuras de Acero y Concreto'!$D$6:$D$577,0)),IF(ISERROR(INDEX('Estructuras de Madera'!$C$5:$C$122,MATCH(L4005,'Estructuras de Madera'!$D$5:$D$122,0)))=FALSE,INDEX('Estructuras de Madera'!$C$5:$C$122,MATCH(L4005,'Estructuras de Madera'!$D$5:$D$122,0)),INDEX(SICODI!$G$3:$G$2404,MATCH(L4005,SICODI!$G$3:$G$2404,0))))</f>
        <v>EC060COU0D0-300-S1</v>
      </c>
      <c r="N4005" s="121" t="str">
        <f>+IF(ISERROR(VLOOKUP(M4005,'Resumen de precios LLTT'!$C$17:$D$3071,2,FALSE))=FALSE,VLOOKUP(M4005,'Resumen de precios LLTT'!$C$17:$D$3071,2,FALSE),VLOOKUP(M4005,SICODI!$G$3:$J$2404,2,FALSE))</f>
        <v>1 Poste de concreto (19/1100) de suspensión (2°) Tipo SU2-19</v>
      </c>
      <c r="O4005" s="58">
        <f>+IF(ISERROR(VLOOKUP(M4005,'Resumen de precios LLTT'!$C$17:$G$3071,5,FALSE))=FALSE,VLOOKUP(M4005,'Resumen de precios LLTT'!$C$17:$G$3071,5,FALSE),VLOOKUP(M4005,SICODI!$G$3:$J$2404,4,FALSE))</f>
        <v>2375.702794279523</v>
      </c>
      <c r="P4005" s="16">
        <f t="shared" si="564"/>
        <v>0.84299999999999997</v>
      </c>
      <c r="Q4005" s="78">
        <f t="shared" si="565"/>
        <v>4378.4202498571613</v>
      </c>
      <c r="R4005" s="56">
        <v>0</v>
      </c>
      <c r="S4005" s="16">
        <f t="shared" si="566"/>
        <v>0.13400000000000001</v>
      </c>
      <c r="T4005" s="79">
        <f t="shared" si="567"/>
        <v>48.892359456738298</v>
      </c>
      <c r="U4005" s="80">
        <f t="shared" si="568"/>
        <v>0.183</v>
      </c>
      <c r="V4005" s="81">
        <f t="shared" si="569"/>
        <v>8.9473017805831088</v>
      </c>
      <c r="W4005" s="79">
        <f t="shared" si="570"/>
        <v>3.0107336248340961</v>
      </c>
      <c r="X4005" s="60">
        <f t="shared" si="571"/>
        <v>3</v>
      </c>
      <c r="Y4005" s="56">
        <f>+'INFO ENEL'!R3993</f>
        <v>1</v>
      </c>
      <c r="Z4005" s="59">
        <f t="shared" si="572"/>
        <v>3</v>
      </c>
    </row>
    <row r="4006" spans="1:26" ht="15" customHeight="1" x14ac:dyDescent="0.25">
      <c r="A4006" s="55">
        <f>+'INFO ENEL'!A3994</f>
        <v>3989</v>
      </c>
      <c r="B4006" s="121" t="str">
        <f>+INDEX($B$8:$B$15,MATCH(L4006,$L$8:$L$15,0))</f>
        <v>MOD INV_2017</v>
      </c>
      <c r="C4006" s="56" t="str">
        <f>+'INFO ENEL'!B3994</f>
        <v>Callao</v>
      </c>
      <c r="D4006" s="56" t="str">
        <f>+'INFO ENEL'!D3994</f>
        <v>Ventanilla</v>
      </c>
      <c r="E4006" s="56" t="str">
        <f>+'INFO ENEL'!D3994</f>
        <v>Ventanilla</v>
      </c>
      <c r="F4006" s="50">
        <f>+'INFO ENEL'!E3994</f>
        <v>0</v>
      </c>
      <c r="G4006" s="56" t="str">
        <f>+'INFO ENEL'!L3994</f>
        <v>AT</v>
      </c>
      <c r="H4006" s="57">
        <f>+'INFO ENEL'!M3994</f>
        <v>128.13999999999999</v>
      </c>
      <c r="I4006" s="56">
        <f>+'INFO ENEL'!N3994</f>
        <v>19</v>
      </c>
      <c r="J4006" s="56" t="str">
        <f>+'INFO ENEL'!O3994</f>
        <v>Poste</v>
      </c>
      <c r="K4006" s="56" t="str">
        <f>+'INFO ENEL'!P3994</f>
        <v>Metálico</v>
      </c>
      <c r="L4006" s="56" t="str">
        <f>+'INFO ENEL'!Q3994</f>
        <v>PC19/1100</v>
      </c>
      <c r="M4006" s="55" t="str">
        <f>+IF(ISERROR(INDEX('Estructuras de Acero y Concreto'!$C$6:$C$577,MATCH(L4006,'Estructuras de Acero y Concreto'!$D$6:$D$577,0)))=FALSE,INDEX('Estructuras de Acero y Concreto'!$C$6:$C$577,MATCH(L4006,'Estructuras de Acero y Concreto'!$D$6:$D$577,0)),IF(ISERROR(INDEX('Estructuras de Madera'!$C$5:$C$122,MATCH(L4006,'Estructuras de Madera'!$D$5:$D$122,0)))=FALSE,INDEX('Estructuras de Madera'!$C$5:$C$122,MATCH(L4006,'Estructuras de Madera'!$D$5:$D$122,0)),INDEX(SICODI!$G$3:$G$2404,MATCH(L4006,SICODI!$G$3:$G$2404,0))))</f>
        <v>EC060COU0D0-300-S1</v>
      </c>
      <c r="N4006" s="121" t="str">
        <f>+IF(ISERROR(VLOOKUP(M4006,'Resumen de precios LLTT'!$C$17:$D$3071,2,FALSE))=FALSE,VLOOKUP(M4006,'Resumen de precios LLTT'!$C$17:$D$3071,2,FALSE),VLOOKUP(M4006,SICODI!$G$3:$J$2404,2,FALSE))</f>
        <v>1 Poste de concreto (19/1100) de suspensión (2°) Tipo SU2-19</v>
      </c>
      <c r="O4006" s="58">
        <f>+IF(ISERROR(VLOOKUP(M4006,'Resumen de precios LLTT'!$C$17:$G$3071,5,FALSE))=FALSE,VLOOKUP(M4006,'Resumen de precios LLTT'!$C$17:$G$3071,5,FALSE),VLOOKUP(M4006,SICODI!$G$3:$J$2404,4,FALSE))</f>
        <v>2375.702794279523</v>
      </c>
      <c r="P4006" s="16">
        <f t="shared" si="564"/>
        <v>0.84299999999999997</v>
      </c>
      <c r="Q4006" s="78">
        <f t="shared" si="565"/>
        <v>4378.4202498571613</v>
      </c>
      <c r="R4006" s="56">
        <v>0</v>
      </c>
      <c r="S4006" s="16">
        <f t="shared" si="566"/>
        <v>0.13400000000000001</v>
      </c>
      <c r="T4006" s="79">
        <f t="shared" si="567"/>
        <v>48.892359456738298</v>
      </c>
      <c r="U4006" s="80">
        <f t="shared" si="568"/>
        <v>0.183</v>
      </c>
      <c r="V4006" s="81">
        <f t="shared" si="569"/>
        <v>8.9473017805831088</v>
      </c>
      <c r="W4006" s="79">
        <f t="shared" si="570"/>
        <v>3.0107336248340961</v>
      </c>
      <c r="X4006" s="60">
        <f t="shared" si="571"/>
        <v>3</v>
      </c>
      <c r="Y4006" s="56">
        <f>+'INFO ENEL'!R3994</f>
        <v>1</v>
      </c>
      <c r="Z4006" s="59">
        <f t="shared" si="572"/>
        <v>3</v>
      </c>
    </row>
    <row r="4007" spans="1:26" ht="15" customHeight="1" x14ac:dyDescent="0.25">
      <c r="A4007" s="55">
        <f>+'INFO ENEL'!A3995</f>
        <v>3990</v>
      </c>
      <c r="B4007" s="121" t="str">
        <f>+INDEX($B$8:$B$15,MATCH(L4007,$L$8:$L$15,0))</f>
        <v>MOD INV_2017</v>
      </c>
      <c r="C4007" s="56" t="str">
        <f>+'INFO ENEL'!B3995</f>
        <v>Callao</v>
      </c>
      <c r="D4007" s="56" t="str">
        <f>+'INFO ENEL'!D3995</f>
        <v>Ventanilla</v>
      </c>
      <c r="E4007" s="56" t="str">
        <f>+'INFO ENEL'!D3995</f>
        <v>Ventanilla</v>
      </c>
      <c r="F4007" s="50">
        <f>+'INFO ENEL'!E3995</f>
        <v>0</v>
      </c>
      <c r="G4007" s="56" t="str">
        <f>+'INFO ENEL'!L3995</f>
        <v>AT</v>
      </c>
      <c r="H4007" s="57">
        <f>+'INFO ENEL'!M3995</f>
        <v>135.09264983638596</v>
      </c>
      <c r="I4007" s="56">
        <f>+'INFO ENEL'!N3995</f>
        <v>18</v>
      </c>
      <c r="J4007" s="56" t="str">
        <f>+'INFO ENEL'!O3995</f>
        <v>Poste</v>
      </c>
      <c r="K4007" s="56" t="str">
        <f>+'INFO ENEL'!P3995</f>
        <v>Madera</v>
      </c>
      <c r="L4007" s="56" t="str">
        <f>+'INFO ENEL'!Q3995</f>
        <v>PM60C1</v>
      </c>
      <c r="M4007" s="55" t="str">
        <f>+IF(ISERROR(INDEX('Estructuras de Acero y Concreto'!$C$6:$C$577,MATCH(L4007,'Estructuras de Acero y Concreto'!$D$6:$D$577,0)))=FALSE,INDEX('Estructuras de Acero y Concreto'!$C$6:$C$577,MATCH(L4007,'Estructuras de Acero y Concreto'!$D$6:$D$577,0)),IF(ISERROR(INDEX('Estructuras de Madera'!$C$5:$C$122,MATCH(L4007,'Estructuras de Madera'!$D$5:$D$122,0)))=FALSE,INDEX('Estructuras de Madera'!$C$5:$C$122,MATCH(L4007,'Estructuras de Madera'!$D$5:$D$122,0)),INDEX(SICODI!$G$3:$G$2404,MATCH(L4007,SICODI!$G$3:$G$2404,0))))</f>
        <v>EMSU1P60C1</v>
      </c>
      <c r="N4007" s="121" t="str">
        <f>+IF(ISERROR(VLOOKUP(M4007,'Resumen de precios LLTT'!$C$17:$D$3071,2,FALSE))=FALSE,VLOOKUP(M4007,'Resumen de precios LLTT'!$C$17:$D$3071,2,FALSE),VLOOKUP(M4007,SICODI!$G$3:$J$2404,2,FALSE))</f>
        <v>Estructura de  Suspensión compuesto por 1 postes de madera tratada 60' Clase 1</v>
      </c>
      <c r="O4007" s="58">
        <f>+IF(ISERROR(VLOOKUP(M4007,'Resumen de precios LLTT'!$C$17:$G$3071,5,FALSE))=FALSE,VLOOKUP(M4007,'Resumen de precios LLTT'!$C$17:$G$3071,5,FALSE),VLOOKUP(M4007,SICODI!$G$3:$J$2404,4,FALSE))</f>
        <v>2141.5628345688324</v>
      </c>
      <c r="P4007" s="16">
        <f t="shared" si="564"/>
        <v>0.84299999999999997</v>
      </c>
      <c r="Q4007" s="78">
        <f t="shared" si="565"/>
        <v>3946.9003041103579</v>
      </c>
      <c r="R4007" s="56">
        <v>0</v>
      </c>
      <c r="S4007" s="16">
        <f t="shared" si="566"/>
        <v>0.13400000000000001</v>
      </c>
      <c r="T4007" s="79">
        <f t="shared" si="567"/>
        <v>44.073720062565663</v>
      </c>
      <c r="U4007" s="80">
        <f t="shared" si="568"/>
        <v>0.183</v>
      </c>
      <c r="V4007" s="81">
        <f t="shared" si="569"/>
        <v>8.0654907714495163</v>
      </c>
      <c r="W4007" s="79">
        <f t="shared" si="570"/>
        <v>2.7140075144318634</v>
      </c>
      <c r="X4007" s="60">
        <f t="shared" si="571"/>
        <v>2.7</v>
      </c>
      <c r="Y4007" s="56">
        <f>+'INFO ENEL'!R3995</f>
        <v>1</v>
      </c>
      <c r="Z4007" s="59">
        <f t="shared" si="572"/>
        <v>2.7</v>
      </c>
    </row>
    <row r="4008" spans="1:26" ht="15" customHeight="1" x14ac:dyDescent="0.25">
      <c r="A4008" s="55">
        <f>+'INFO ENEL'!A3996</f>
        <v>3991</v>
      </c>
      <c r="B4008" s="121" t="str">
        <f>+INDEX($B$8:$B$15,MATCH(L4008,$L$8:$L$15,0))</f>
        <v>MOD INV_2017</v>
      </c>
      <c r="C4008" s="56" t="str">
        <f>+'INFO ENEL'!B3996</f>
        <v>Callao</v>
      </c>
      <c r="D4008" s="56" t="str">
        <f>+'INFO ENEL'!D3996</f>
        <v>Ventanilla</v>
      </c>
      <c r="E4008" s="56" t="str">
        <f>+'INFO ENEL'!D3996</f>
        <v>Ventanilla</v>
      </c>
      <c r="F4008" s="50">
        <f>+'INFO ENEL'!E3996</f>
        <v>0</v>
      </c>
      <c r="G4008" s="56" t="str">
        <f>+'INFO ENEL'!L3996</f>
        <v>AT</v>
      </c>
      <c r="H4008" s="57">
        <f>+'INFO ENEL'!M3996</f>
        <v>124.57923422513532</v>
      </c>
      <c r="I4008" s="56">
        <f>+'INFO ENEL'!N3996</f>
        <v>18</v>
      </c>
      <c r="J4008" s="56" t="str">
        <f>+'INFO ENEL'!O3996</f>
        <v>Poste</v>
      </c>
      <c r="K4008" s="56" t="str">
        <f>+'INFO ENEL'!P3996</f>
        <v>Madera</v>
      </c>
      <c r="L4008" s="56" t="str">
        <f>+'INFO ENEL'!Q3996</f>
        <v>PM60C1</v>
      </c>
      <c r="M4008" s="55" t="str">
        <f>+IF(ISERROR(INDEX('Estructuras de Acero y Concreto'!$C$6:$C$577,MATCH(L4008,'Estructuras de Acero y Concreto'!$D$6:$D$577,0)))=FALSE,INDEX('Estructuras de Acero y Concreto'!$C$6:$C$577,MATCH(L4008,'Estructuras de Acero y Concreto'!$D$6:$D$577,0)),IF(ISERROR(INDEX('Estructuras de Madera'!$C$5:$C$122,MATCH(L4008,'Estructuras de Madera'!$D$5:$D$122,0)))=FALSE,INDEX('Estructuras de Madera'!$C$5:$C$122,MATCH(L4008,'Estructuras de Madera'!$D$5:$D$122,0)),INDEX(SICODI!$G$3:$G$2404,MATCH(L4008,SICODI!$G$3:$G$2404,0))))</f>
        <v>EMSU1P60C1</v>
      </c>
      <c r="N4008" s="121" t="str">
        <f>+IF(ISERROR(VLOOKUP(M4008,'Resumen de precios LLTT'!$C$17:$D$3071,2,FALSE))=FALSE,VLOOKUP(M4008,'Resumen de precios LLTT'!$C$17:$D$3071,2,FALSE),VLOOKUP(M4008,SICODI!$G$3:$J$2404,2,FALSE))</f>
        <v>Estructura de  Suspensión compuesto por 1 postes de madera tratada 60' Clase 1</v>
      </c>
      <c r="O4008" s="58">
        <f>+IF(ISERROR(VLOOKUP(M4008,'Resumen de precios LLTT'!$C$17:$G$3071,5,FALSE))=FALSE,VLOOKUP(M4008,'Resumen de precios LLTT'!$C$17:$G$3071,5,FALSE),VLOOKUP(M4008,SICODI!$G$3:$J$2404,4,FALSE))</f>
        <v>2141.5628345688324</v>
      </c>
      <c r="P4008" s="16">
        <f t="shared" si="564"/>
        <v>0.84299999999999997</v>
      </c>
      <c r="Q4008" s="78">
        <f t="shared" si="565"/>
        <v>3946.9003041103579</v>
      </c>
      <c r="R4008" s="56">
        <v>0</v>
      </c>
      <c r="S4008" s="16">
        <f t="shared" si="566"/>
        <v>0.13400000000000001</v>
      </c>
      <c r="T4008" s="79">
        <f t="shared" si="567"/>
        <v>44.073720062565663</v>
      </c>
      <c r="U4008" s="80">
        <f t="shared" si="568"/>
        <v>0.183</v>
      </c>
      <c r="V4008" s="81">
        <f t="shared" si="569"/>
        <v>8.0654907714495163</v>
      </c>
      <c r="W4008" s="79">
        <f t="shared" si="570"/>
        <v>2.7140075144318634</v>
      </c>
      <c r="X4008" s="60">
        <f t="shared" si="571"/>
        <v>2.7</v>
      </c>
      <c r="Y4008" s="56">
        <f>+'INFO ENEL'!R3996</f>
        <v>1</v>
      </c>
      <c r="Z4008" s="59">
        <f t="shared" si="572"/>
        <v>2.7</v>
      </c>
    </row>
    <row r="4009" spans="1:26" ht="15" customHeight="1" x14ac:dyDescent="0.25">
      <c r="A4009" s="55">
        <f>+'INFO ENEL'!A3997</f>
        <v>3992</v>
      </c>
      <c r="B4009" s="121" t="str">
        <f>+INDEX($B$8:$B$15,MATCH(L4009,$L$8:$L$15,0))</f>
        <v>MOD INV_2017</v>
      </c>
      <c r="C4009" s="56" t="str">
        <f>+'INFO ENEL'!B3997</f>
        <v>Callao</v>
      </c>
      <c r="D4009" s="56" t="str">
        <f>+'INFO ENEL'!D3997</f>
        <v>Ventanilla</v>
      </c>
      <c r="E4009" s="56" t="str">
        <f>+'INFO ENEL'!D3997</f>
        <v>Ventanilla</v>
      </c>
      <c r="F4009" s="50">
        <f>+'INFO ENEL'!E3997</f>
        <v>0</v>
      </c>
      <c r="G4009" s="56" t="str">
        <f>+'INFO ENEL'!L3997</f>
        <v>AT</v>
      </c>
      <c r="H4009" s="57">
        <f>+'INFO ENEL'!M3997</f>
        <v>177.05</v>
      </c>
      <c r="I4009" s="56">
        <f>+'INFO ENEL'!N3997</f>
        <v>19</v>
      </c>
      <c r="J4009" s="56" t="str">
        <f>+'INFO ENEL'!O3997</f>
        <v>Poste</v>
      </c>
      <c r="K4009" s="56" t="str">
        <f>+'INFO ENEL'!P3997</f>
        <v>Metálico</v>
      </c>
      <c r="L4009" s="56" t="str">
        <f>+'INFO ENEL'!Q3997</f>
        <v>PC19/1100</v>
      </c>
      <c r="M4009" s="55" t="str">
        <f>+IF(ISERROR(INDEX('Estructuras de Acero y Concreto'!$C$6:$C$577,MATCH(L4009,'Estructuras de Acero y Concreto'!$D$6:$D$577,0)))=FALSE,INDEX('Estructuras de Acero y Concreto'!$C$6:$C$577,MATCH(L4009,'Estructuras de Acero y Concreto'!$D$6:$D$577,0)),IF(ISERROR(INDEX('Estructuras de Madera'!$C$5:$C$122,MATCH(L4009,'Estructuras de Madera'!$D$5:$D$122,0)))=FALSE,INDEX('Estructuras de Madera'!$C$5:$C$122,MATCH(L4009,'Estructuras de Madera'!$D$5:$D$122,0)),INDEX(SICODI!$G$3:$G$2404,MATCH(L4009,SICODI!$G$3:$G$2404,0))))</f>
        <v>EC060COU0D0-300-S1</v>
      </c>
      <c r="N4009" s="121" t="str">
        <f>+IF(ISERROR(VLOOKUP(M4009,'Resumen de precios LLTT'!$C$17:$D$3071,2,FALSE))=FALSE,VLOOKUP(M4009,'Resumen de precios LLTT'!$C$17:$D$3071,2,FALSE),VLOOKUP(M4009,SICODI!$G$3:$J$2404,2,FALSE))</f>
        <v>1 Poste de concreto (19/1100) de suspensión (2°) Tipo SU2-19</v>
      </c>
      <c r="O4009" s="58">
        <f>+IF(ISERROR(VLOOKUP(M4009,'Resumen de precios LLTT'!$C$17:$G$3071,5,FALSE))=FALSE,VLOOKUP(M4009,'Resumen de precios LLTT'!$C$17:$G$3071,5,FALSE),VLOOKUP(M4009,SICODI!$G$3:$J$2404,4,FALSE))</f>
        <v>2375.702794279523</v>
      </c>
      <c r="P4009" s="16">
        <f t="shared" si="564"/>
        <v>0.84299999999999997</v>
      </c>
      <c r="Q4009" s="78">
        <f t="shared" si="565"/>
        <v>4378.4202498571613</v>
      </c>
      <c r="R4009" s="56">
        <v>0</v>
      </c>
      <c r="S4009" s="16">
        <f t="shared" si="566"/>
        <v>0.13400000000000001</v>
      </c>
      <c r="T4009" s="79">
        <f t="shared" si="567"/>
        <v>48.892359456738298</v>
      </c>
      <c r="U4009" s="80">
        <f t="shared" si="568"/>
        <v>0.183</v>
      </c>
      <c r="V4009" s="81">
        <f t="shared" si="569"/>
        <v>8.9473017805831088</v>
      </c>
      <c r="W4009" s="79">
        <f t="shared" si="570"/>
        <v>3.0107336248340961</v>
      </c>
      <c r="X4009" s="60">
        <f t="shared" si="571"/>
        <v>3</v>
      </c>
      <c r="Y4009" s="56">
        <f>+'INFO ENEL'!R3997</f>
        <v>1</v>
      </c>
      <c r="Z4009" s="59">
        <f t="shared" si="572"/>
        <v>3</v>
      </c>
    </row>
    <row r="4010" spans="1:26" ht="15" customHeight="1" x14ac:dyDescent="0.25">
      <c r="A4010" s="55">
        <f>+'INFO ENEL'!A3998</f>
        <v>3993</v>
      </c>
      <c r="B4010" s="121" t="str">
        <f>+INDEX($B$8:$B$15,MATCH(L4010,$L$8:$L$15,0))</f>
        <v>MOD INV_2017</v>
      </c>
      <c r="C4010" s="56" t="str">
        <f>+'INFO ENEL'!B3998</f>
        <v>Callao</v>
      </c>
      <c r="D4010" s="56" t="str">
        <f>+'INFO ENEL'!D3998</f>
        <v>Ventanilla</v>
      </c>
      <c r="E4010" s="56" t="str">
        <f>+'INFO ENEL'!D3998</f>
        <v>Ventanilla</v>
      </c>
      <c r="F4010" s="50">
        <f>+'INFO ENEL'!E3998</f>
        <v>0</v>
      </c>
      <c r="G4010" s="56" t="str">
        <f>+'INFO ENEL'!L3998</f>
        <v>AT</v>
      </c>
      <c r="H4010" s="57">
        <f>+'INFO ENEL'!M3998</f>
        <v>166.15</v>
      </c>
      <c r="I4010" s="56">
        <f>+'INFO ENEL'!N3998</f>
        <v>19</v>
      </c>
      <c r="J4010" s="56" t="str">
        <f>+'INFO ENEL'!O3998</f>
        <v>Poste</v>
      </c>
      <c r="K4010" s="56" t="str">
        <f>+'INFO ENEL'!P3998</f>
        <v>Metálico</v>
      </c>
      <c r="L4010" s="56" t="str">
        <f>+'INFO ENEL'!Q3998</f>
        <v>PC19/1100</v>
      </c>
      <c r="M4010" s="55" t="str">
        <f>+IF(ISERROR(INDEX('Estructuras de Acero y Concreto'!$C$6:$C$577,MATCH(L4010,'Estructuras de Acero y Concreto'!$D$6:$D$577,0)))=FALSE,INDEX('Estructuras de Acero y Concreto'!$C$6:$C$577,MATCH(L4010,'Estructuras de Acero y Concreto'!$D$6:$D$577,0)),IF(ISERROR(INDEX('Estructuras de Madera'!$C$5:$C$122,MATCH(L4010,'Estructuras de Madera'!$D$5:$D$122,0)))=FALSE,INDEX('Estructuras de Madera'!$C$5:$C$122,MATCH(L4010,'Estructuras de Madera'!$D$5:$D$122,0)),INDEX(SICODI!$G$3:$G$2404,MATCH(L4010,SICODI!$G$3:$G$2404,0))))</f>
        <v>EC060COU0D0-300-S1</v>
      </c>
      <c r="N4010" s="121" t="str">
        <f>+IF(ISERROR(VLOOKUP(M4010,'Resumen de precios LLTT'!$C$17:$D$3071,2,FALSE))=FALSE,VLOOKUP(M4010,'Resumen de precios LLTT'!$C$17:$D$3071,2,FALSE),VLOOKUP(M4010,SICODI!$G$3:$J$2404,2,FALSE))</f>
        <v>1 Poste de concreto (19/1100) de suspensión (2°) Tipo SU2-19</v>
      </c>
      <c r="O4010" s="58">
        <f>+IF(ISERROR(VLOOKUP(M4010,'Resumen de precios LLTT'!$C$17:$G$3071,5,FALSE))=FALSE,VLOOKUP(M4010,'Resumen de precios LLTT'!$C$17:$G$3071,5,FALSE),VLOOKUP(M4010,SICODI!$G$3:$J$2404,4,FALSE))</f>
        <v>2375.702794279523</v>
      </c>
      <c r="P4010" s="16">
        <f t="shared" si="564"/>
        <v>0.84299999999999997</v>
      </c>
      <c r="Q4010" s="78">
        <f t="shared" si="565"/>
        <v>4378.4202498571613</v>
      </c>
      <c r="R4010" s="56">
        <v>0</v>
      </c>
      <c r="S4010" s="16">
        <f t="shared" si="566"/>
        <v>0.13400000000000001</v>
      </c>
      <c r="T4010" s="79">
        <f t="shared" si="567"/>
        <v>48.892359456738298</v>
      </c>
      <c r="U4010" s="80">
        <f t="shared" si="568"/>
        <v>0.183</v>
      </c>
      <c r="V4010" s="81">
        <f t="shared" si="569"/>
        <v>8.9473017805831088</v>
      </c>
      <c r="W4010" s="79">
        <f t="shared" si="570"/>
        <v>3.0107336248340961</v>
      </c>
      <c r="X4010" s="60">
        <f t="shared" si="571"/>
        <v>3</v>
      </c>
      <c r="Y4010" s="56">
        <f>+'INFO ENEL'!R3998</f>
        <v>1</v>
      </c>
      <c r="Z4010" s="59">
        <f t="shared" si="572"/>
        <v>3</v>
      </c>
    </row>
    <row r="4011" spans="1:26" ht="15" customHeight="1" x14ac:dyDescent="0.25">
      <c r="A4011" s="55">
        <f>+'INFO ENEL'!A3999</f>
        <v>3994</v>
      </c>
      <c r="B4011" s="121" t="str">
        <f>+INDEX($B$8:$B$15,MATCH(L4011,$L$8:$L$15,0))</f>
        <v>MOD INV_2017</v>
      </c>
      <c r="C4011" s="56" t="str">
        <f>+'INFO ENEL'!B3999</f>
        <v>Callao</v>
      </c>
      <c r="D4011" s="56" t="str">
        <f>+'INFO ENEL'!D3999</f>
        <v>Ventanilla</v>
      </c>
      <c r="E4011" s="56" t="str">
        <f>+'INFO ENEL'!D3999</f>
        <v>Ventanilla</v>
      </c>
      <c r="F4011" s="50">
        <f>+'INFO ENEL'!E3999</f>
        <v>0</v>
      </c>
      <c r="G4011" s="56" t="str">
        <f>+'INFO ENEL'!L3999</f>
        <v>AT</v>
      </c>
      <c r="H4011" s="57">
        <f>+'INFO ENEL'!M3999</f>
        <v>91.137216985969204</v>
      </c>
      <c r="I4011" s="56">
        <f>+'INFO ENEL'!N3999</f>
        <v>19</v>
      </c>
      <c r="J4011" s="56" t="str">
        <f>+'INFO ENEL'!O3999</f>
        <v>Poste</v>
      </c>
      <c r="K4011" s="56" t="str">
        <f>+'INFO ENEL'!P3999</f>
        <v>Metálico</v>
      </c>
      <c r="L4011" s="56" t="str">
        <f>+'INFO ENEL'!Q3999</f>
        <v>PC19/1100</v>
      </c>
      <c r="M4011" s="55" t="str">
        <f>+IF(ISERROR(INDEX('Estructuras de Acero y Concreto'!$C$6:$C$577,MATCH(L4011,'Estructuras de Acero y Concreto'!$D$6:$D$577,0)))=FALSE,INDEX('Estructuras de Acero y Concreto'!$C$6:$C$577,MATCH(L4011,'Estructuras de Acero y Concreto'!$D$6:$D$577,0)),IF(ISERROR(INDEX('Estructuras de Madera'!$C$5:$C$122,MATCH(L4011,'Estructuras de Madera'!$D$5:$D$122,0)))=FALSE,INDEX('Estructuras de Madera'!$C$5:$C$122,MATCH(L4011,'Estructuras de Madera'!$D$5:$D$122,0)),INDEX(SICODI!$G$3:$G$2404,MATCH(L4011,SICODI!$G$3:$G$2404,0))))</f>
        <v>EC060COU0D0-300-S1</v>
      </c>
      <c r="N4011" s="121" t="str">
        <f>+IF(ISERROR(VLOOKUP(M4011,'Resumen de precios LLTT'!$C$17:$D$3071,2,FALSE))=FALSE,VLOOKUP(M4011,'Resumen de precios LLTT'!$C$17:$D$3071,2,FALSE),VLOOKUP(M4011,SICODI!$G$3:$J$2404,2,FALSE))</f>
        <v>1 Poste de concreto (19/1100) de suspensión (2°) Tipo SU2-19</v>
      </c>
      <c r="O4011" s="58">
        <f>+IF(ISERROR(VLOOKUP(M4011,'Resumen de precios LLTT'!$C$17:$G$3071,5,FALSE))=FALSE,VLOOKUP(M4011,'Resumen de precios LLTT'!$C$17:$G$3071,5,FALSE),VLOOKUP(M4011,SICODI!$G$3:$J$2404,4,FALSE))</f>
        <v>2375.702794279523</v>
      </c>
      <c r="P4011" s="16">
        <f t="shared" si="564"/>
        <v>0.84299999999999997</v>
      </c>
      <c r="Q4011" s="78">
        <f t="shared" si="565"/>
        <v>4378.4202498571613</v>
      </c>
      <c r="R4011" s="56">
        <v>0</v>
      </c>
      <c r="S4011" s="16">
        <f t="shared" si="566"/>
        <v>0.13400000000000001</v>
      </c>
      <c r="T4011" s="79">
        <f t="shared" si="567"/>
        <v>48.892359456738298</v>
      </c>
      <c r="U4011" s="80">
        <f t="shared" si="568"/>
        <v>0.183</v>
      </c>
      <c r="V4011" s="81">
        <f t="shared" si="569"/>
        <v>8.9473017805831088</v>
      </c>
      <c r="W4011" s="79">
        <f t="shared" si="570"/>
        <v>3.0107336248340961</v>
      </c>
      <c r="X4011" s="60">
        <f t="shared" si="571"/>
        <v>3</v>
      </c>
      <c r="Y4011" s="56">
        <f>+'INFO ENEL'!R3999</f>
        <v>1</v>
      </c>
      <c r="Z4011" s="59">
        <f t="shared" si="572"/>
        <v>3</v>
      </c>
    </row>
    <row r="4012" spans="1:26" ht="15" customHeight="1" x14ac:dyDescent="0.25">
      <c r="A4012" s="55">
        <f>+'INFO ENEL'!A4000</f>
        <v>3995</v>
      </c>
      <c r="B4012" s="121" t="str">
        <f>+INDEX($B$8:$B$15,MATCH(L4012,$L$8:$L$15,0))</f>
        <v>MOD INV_2017</v>
      </c>
      <c r="C4012" s="56" t="str">
        <f>+'INFO ENEL'!B4000</f>
        <v>Callao</v>
      </c>
      <c r="D4012" s="56" t="str">
        <f>+'INFO ENEL'!D4000</f>
        <v>Ventanilla</v>
      </c>
      <c r="E4012" s="56" t="str">
        <f>+'INFO ENEL'!D4000</f>
        <v>Ventanilla</v>
      </c>
      <c r="F4012" s="50">
        <f>+'INFO ENEL'!E4000</f>
        <v>0</v>
      </c>
      <c r="G4012" s="56" t="str">
        <f>+'INFO ENEL'!L4000</f>
        <v>AT</v>
      </c>
      <c r="H4012" s="57">
        <f>+'INFO ENEL'!M4000</f>
        <v>119.51988204480735</v>
      </c>
      <c r="I4012" s="56">
        <f>+'INFO ENEL'!N4000</f>
        <v>19</v>
      </c>
      <c r="J4012" s="56" t="str">
        <f>+'INFO ENEL'!O4000</f>
        <v>Poste</v>
      </c>
      <c r="K4012" s="56" t="str">
        <f>+'INFO ENEL'!P4000</f>
        <v>Metálico</v>
      </c>
      <c r="L4012" s="56" t="str">
        <f>+'INFO ENEL'!Q4000</f>
        <v>PC19/1100</v>
      </c>
      <c r="M4012" s="55" t="str">
        <f>+IF(ISERROR(INDEX('Estructuras de Acero y Concreto'!$C$6:$C$577,MATCH(L4012,'Estructuras de Acero y Concreto'!$D$6:$D$577,0)))=FALSE,INDEX('Estructuras de Acero y Concreto'!$C$6:$C$577,MATCH(L4012,'Estructuras de Acero y Concreto'!$D$6:$D$577,0)),IF(ISERROR(INDEX('Estructuras de Madera'!$C$5:$C$122,MATCH(L4012,'Estructuras de Madera'!$D$5:$D$122,0)))=FALSE,INDEX('Estructuras de Madera'!$C$5:$C$122,MATCH(L4012,'Estructuras de Madera'!$D$5:$D$122,0)),INDEX(SICODI!$G$3:$G$2404,MATCH(L4012,SICODI!$G$3:$G$2404,0))))</f>
        <v>EC060COU0D0-300-S1</v>
      </c>
      <c r="N4012" s="121" t="str">
        <f>+IF(ISERROR(VLOOKUP(M4012,'Resumen de precios LLTT'!$C$17:$D$3071,2,FALSE))=FALSE,VLOOKUP(M4012,'Resumen de precios LLTT'!$C$17:$D$3071,2,FALSE),VLOOKUP(M4012,SICODI!$G$3:$J$2404,2,FALSE))</f>
        <v>1 Poste de concreto (19/1100) de suspensión (2°) Tipo SU2-19</v>
      </c>
      <c r="O4012" s="58">
        <f>+IF(ISERROR(VLOOKUP(M4012,'Resumen de precios LLTT'!$C$17:$G$3071,5,FALSE))=FALSE,VLOOKUP(M4012,'Resumen de precios LLTT'!$C$17:$G$3071,5,FALSE),VLOOKUP(M4012,SICODI!$G$3:$J$2404,4,FALSE))</f>
        <v>2375.702794279523</v>
      </c>
      <c r="P4012" s="16">
        <f t="shared" si="564"/>
        <v>0.84299999999999997</v>
      </c>
      <c r="Q4012" s="78">
        <f t="shared" si="565"/>
        <v>4378.4202498571613</v>
      </c>
      <c r="R4012" s="56">
        <v>0</v>
      </c>
      <c r="S4012" s="16">
        <f t="shared" si="566"/>
        <v>0.13400000000000001</v>
      </c>
      <c r="T4012" s="79">
        <f t="shared" si="567"/>
        <v>48.892359456738298</v>
      </c>
      <c r="U4012" s="80">
        <f t="shared" si="568"/>
        <v>0.183</v>
      </c>
      <c r="V4012" s="81">
        <f t="shared" si="569"/>
        <v>8.9473017805831088</v>
      </c>
      <c r="W4012" s="79">
        <f t="shared" si="570"/>
        <v>3.0107336248340961</v>
      </c>
      <c r="X4012" s="60">
        <f t="shared" si="571"/>
        <v>3</v>
      </c>
      <c r="Y4012" s="56">
        <f>+'INFO ENEL'!R4000</f>
        <v>1</v>
      </c>
      <c r="Z4012" s="59">
        <f t="shared" si="572"/>
        <v>3</v>
      </c>
    </row>
    <row r="4013" spans="1:26" ht="15" customHeight="1" x14ac:dyDescent="0.25">
      <c r="A4013" s="55">
        <f>+'INFO ENEL'!A4001</f>
        <v>3996</v>
      </c>
      <c r="B4013" s="121" t="str">
        <f>+INDEX($B$8:$B$15,MATCH(L4013,$L$8:$L$15,0))</f>
        <v>MOD INV_2017</v>
      </c>
      <c r="C4013" s="56" t="str">
        <f>+'INFO ENEL'!B4001</f>
        <v>Callao</v>
      </c>
      <c r="D4013" s="56" t="str">
        <f>+'INFO ENEL'!D4001</f>
        <v>Ventanilla</v>
      </c>
      <c r="E4013" s="56" t="str">
        <f>+'INFO ENEL'!D4001</f>
        <v>Ventanilla</v>
      </c>
      <c r="F4013" s="50">
        <f>+'INFO ENEL'!E4001</f>
        <v>0</v>
      </c>
      <c r="G4013" s="56" t="str">
        <f>+'INFO ENEL'!L4001</f>
        <v>AT</v>
      </c>
      <c r="H4013" s="57">
        <f>+'INFO ENEL'!M4001</f>
        <v>60.016684863251015</v>
      </c>
      <c r="I4013" s="56">
        <f>+'INFO ENEL'!N4001</f>
        <v>19</v>
      </c>
      <c r="J4013" s="56" t="str">
        <f>+'INFO ENEL'!O4001</f>
        <v>Poste</v>
      </c>
      <c r="K4013" s="56" t="str">
        <f>+'INFO ENEL'!P4001</f>
        <v>Metálico</v>
      </c>
      <c r="L4013" s="56" t="str">
        <f>+'INFO ENEL'!Q4001</f>
        <v>PC19/1100</v>
      </c>
      <c r="M4013" s="55" t="str">
        <f>+IF(ISERROR(INDEX('Estructuras de Acero y Concreto'!$C$6:$C$577,MATCH(L4013,'Estructuras de Acero y Concreto'!$D$6:$D$577,0)))=FALSE,INDEX('Estructuras de Acero y Concreto'!$C$6:$C$577,MATCH(L4013,'Estructuras de Acero y Concreto'!$D$6:$D$577,0)),IF(ISERROR(INDEX('Estructuras de Madera'!$C$5:$C$122,MATCH(L4013,'Estructuras de Madera'!$D$5:$D$122,0)))=FALSE,INDEX('Estructuras de Madera'!$C$5:$C$122,MATCH(L4013,'Estructuras de Madera'!$D$5:$D$122,0)),INDEX(SICODI!$G$3:$G$2404,MATCH(L4013,SICODI!$G$3:$G$2404,0))))</f>
        <v>EC060COU0D0-300-S1</v>
      </c>
      <c r="N4013" s="121" t="str">
        <f>+IF(ISERROR(VLOOKUP(M4013,'Resumen de precios LLTT'!$C$17:$D$3071,2,FALSE))=FALSE,VLOOKUP(M4013,'Resumen de precios LLTT'!$C$17:$D$3071,2,FALSE),VLOOKUP(M4013,SICODI!$G$3:$J$2404,2,FALSE))</f>
        <v>1 Poste de concreto (19/1100) de suspensión (2°) Tipo SU2-19</v>
      </c>
      <c r="O4013" s="58">
        <f>+IF(ISERROR(VLOOKUP(M4013,'Resumen de precios LLTT'!$C$17:$G$3071,5,FALSE))=FALSE,VLOOKUP(M4013,'Resumen de precios LLTT'!$C$17:$G$3071,5,FALSE),VLOOKUP(M4013,SICODI!$G$3:$J$2404,4,FALSE))</f>
        <v>2375.702794279523</v>
      </c>
      <c r="P4013" s="16">
        <f t="shared" si="564"/>
        <v>0.84299999999999997</v>
      </c>
      <c r="Q4013" s="78">
        <f t="shared" si="565"/>
        <v>4378.4202498571613</v>
      </c>
      <c r="R4013" s="56">
        <v>0</v>
      </c>
      <c r="S4013" s="16">
        <f t="shared" si="566"/>
        <v>0.13400000000000001</v>
      </c>
      <c r="T4013" s="79">
        <f t="shared" si="567"/>
        <v>48.892359456738298</v>
      </c>
      <c r="U4013" s="80">
        <f t="shared" si="568"/>
        <v>0.183</v>
      </c>
      <c r="V4013" s="81">
        <f t="shared" si="569"/>
        <v>8.9473017805831088</v>
      </c>
      <c r="W4013" s="79">
        <f t="shared" si="570"/>
        <v>3.0107336248340961</v>
      </c>
      <c r="X4013" s="60">
        <f t="shared" si="571"/>
        <v>3</v>
      </c>
      <c r="Y4013" s="56">
        <f>+'INFO ENEL'!R4001</f>
        <v>1</v>
      </c>
      <c r="Z4013" s="59">
        <f t="shared" si="572"/>
        <v>3</v>
      </c>
    </row>
    <row r="4014" spans="1:26" ht="15" customHeight="1" x14ac:dyDescent="0.25">
      <c r="A4014" s="55">
        <f>+'INFO ENEL'!A4002</f>
        <v>3997</v>
      </c>
      <c r="B4014" s="121" t="str">
        <f>+INDEX($B$8:$B$15,MATCH(L4014,$L$8:$L$15,0))</f>
        <v>MOD INV_2017</v>
      </c>
      <c r="C4014" s="56" t="str">
        <f>+'INFO ENEL'!B4002</f>
        <v>Callao</v>
      </c>
      <c r="D4014" s="56" t="str">
        <f>+'INFO ENEL'!D4002</f>
        <v>Ventanilla</v>
      </c>
      <c r="E4014" s="56" t="str">
        <f>+'INFO ENEL'!D4002</f>
        <v>Ventanilla</v>
      </c>
      <c r="F4014" s="50">
        <f>+'INFO ENEL'!E4002</f>
        <v>0</v>
      </c>
      <c r="G4014" s="56" t="str">
        <f>+'INFO ENEL'!L4002</f>
        <v>AT</v>
      </c>
      <c r="H4014" s="57">
        <f>+'INFO ENEL'!M4002</f>
        <v>42.05</v>
      </c>
      <c r="I4014" s="56">
        <f>+'INFO ENEL'!N4002</f>
        <v>19</v>
      </c>
      <c r="J4014" s="56" t="str">
        <f>+'INFO ENEL'!O4002</f>
        <v>Poste</v>
      </c>
      <c r="K4014" s="56" t="str">
        <f>+'INFO ENEL'!P4002</f>
        <v>Metálico</v>
      </c>
      <c r="L4014" s="56" t="str">
        <f>+'INFO ENEL'!Q4002</f>
        <v>PC19/1100</v>
      </c>
      <c r="M4014" s="55" t="str">
        <f>+IF(ISERROR(INDEX('Estructuras de Acero y Concreto'!$C$6:$C$577,MATCH(L4014,'Estructuras de Acero y Concreto'!$D$6:$D$577,0)))=FALSE,INDEX('Estructuras de Acero y Concreto'!$C$6:$C$577,MATCH(L4014,'Estructuras de Acero y Concreto'!$D$6:$D$577,0)),IF(ISERROR(INDEX('Estructuras de Madera'!$C$5:$C$122,MATCH(L4014,'Estructuras de Madera'!$D$5:$D$122,0)))=FALSE,INDEX('Estructuras de Madera'!$C$5:$C$122,MATCH(L4014,'Estructuras de Madera'!$D$5:$D$122,0)),INDEX(SICODI!$G$3:$G$2404,MATCH(L4014,SICODI!$G$3:$G$2404,0))))</f>
        <v>EC060COU0D0-300-S1</v>
      </c>
      <c r="N4014" s="121" t="str">
        <f>+IF(ISERROR(VLOOKUP(M4014,'Resumen de precios LLTT'!$C$17:$D$3071,2,FALSE))=FALSE,VLOOKUP(M4014,'Resumen de precios LLTT'!$C$17:$D$3071,2,FALSE),VLOOKUP(M4014,SICODI!$G$3:$J$2404,2,FALSE))</f>
        <v>1 Poste de concreto (19/1100) de suspensión (2°) Tipo SU2-19</v>
      </c>
      <c r="O4014" s="58">
        <f>+IF(ISERROR(VLOOKUP(M4014,'Resumen de precios LLTT'!$C$17:$G$3071,5,FALSE))=FALSE,VLOOKUP(M4014,'Resumen de precios LLTT'!$C$17:$G$3071,5,FALSE),VLOOKUP(M4014,SICODI!$G$3:$J$2404,4,FALSE))</f>
        <v>2375.702794279523</v>
      </c>
      <c r="P4014" s="16">
        <f t="shared" si="564"/>
        <v>0.84299999999999997</v>
      </c>
      <c r="Q4014" s="78">
        <f t="shared" si="565"/>
        <v>4378.4202498571613</v>
      </c>
      <c r="R4014" s="56">
        <v>0</v>
      </c>
      <c r="S4014" s="16">
        <f t="shared" si="566"/>
        <v>0.13400000000000001</v>
      </c>
      <c r="T4014" s="79">
        <f t="shared" si="567"/>
        <v>48.892359456738298</v>
      </c>
      <c r="U4014" s="80">
        <f t="shared" si="568"/>
        <v>0.183</v>
      </c>
      <c r="V4014" s="81">
        <f t="shared" si="569"/>
        <v>8.9473017805831088</v>
      </c>
      <c r="W4014" s="79">
        <f t="shared" si="570"/>
        <v>3.0107336248340961</v>
      </c>
      <c r="X4014" s="60">
        <f t="shared" si="571"/>
        <v>3</v>
      </c>
      <c r="Y4014" s="56">
        <f>+'INFO ENEL'!R4002</f>
        <v>1</v>
      </c>
      <c r="Z4014" s="59">
        <f t="shared" si="572"/>
        <v>3</v>
      </c>
    </row>
    <row r="4015" spans="1:26" ht="15" customHeight="1" x14ac:dyDescent="0.25">
      <c r="A4015" s="55">
        <f>+'INFO ENEL'!A4003</f>
        <v>3998</v>
      </c>
      <c r="B4015" s="121" t="str">
        <f>+INDEX($B$8:$B$15,MATCH(L4015,$L$8:$L$15,0))</f>
        <v>MOD INV_2017</v>
      </c>
      <c r="C4015" s="56" t="str">
        <f>+'INFO ENEL'!B4003</f>
        <v>Callao</v>
      </c>
      <c r="D4015" s="56" t="str">
        <f>+'INFO ENEL'!D4003</f>
        <v>Ventanilla</v>
      </c>
      <c r="E4015" s="56" t="str">
        <f>+'INFO ENEL'!D4003</f>
        <v>Ventanilla</v>
      </c>
      <c r="F4015" s="50">
        <f>+'INFO ENEL'!E4003</f>
        <v>0</v>
      </c>
      <c r="G4015" s="56" t="str">
        <f>+'INFO ENEL'!L4003</f>
        <v>AT</v>
      </c>
      <c r="H4015" s="57">
        <f>+'INFO ENEL'!M4003</f>
        <v>175.24</v>
      </c>
      <c r="I4015" s="56">
        <f>+'INFO ENEL'!N4003</f>
        <v>19</v>
      </c>
      <c r="J4015" s="56" t="str">
        <f>+'INFO ENEL'!O4003</f>
        <v>Poste</v>
      </c>
      <c r="K4015" s="56" t="str">
        <f>+'INFO ENEL'!P4003</f>
        <v>Metálico</v>
      </c>
      <c r="L4015" s="56" t="str">
        <f>+'INFO ENEL'!Q4003</f>
        <v>PC19/1100</v>
      </c>
      <c r="M4015" s="55" t="str">
        <f>+IF(ISERROR(INDEX('Estructuras de Acero y Concreto'!$C$6:$C$577,MATCH(L4015,'Estructuras de Acero y Concreto'!$D$6:$D$577,0)))=FALSE,INDEX('Estructuras de Acero y Concreto'!$C$6:$C$577,MATCH(L4015,'Estructuras de Acero y Concreto'!$D$6:$D$577,0)),IF(ISERROR(INDEX('Estructuras de Madera'!$C$5:$C$122,MATCH(L4015,'Estructuras de Madera'!$D$5:$D$122,0)))=FALSE,INDEX('Estructuras de Madera'!$C$5:$C$122,MATCH(L4015,'Estructuras de Madera'!$D$5:$D$122,0)),INDEX(SICODI!$G$3:$G$2404,MATCH(L4015,SICODI!$G$3:$G$2404,0))))</f>
        <v>EC060COU0D0-300-S1</v>
      </c>
      <c r="N4015" s="121" t="str">
        <f>+IF(ISERROR(VLOOKUP(M4015,'Resumen de precios LLTT'!$C$17:$D$3071,2,FALSE))=FALSE,VLOOKUP(M4015,'Resumen de precios LLTT'!$C$17:$D$3071,2,FALSE),VLOOKUP(M4015,SICODI!$G$3:$J$2404,2,FALSE))</f>
        <v>1 Poste de concreto (19/1100) de suspensión (2°) Tipo SU2-19</v>
      </c>
      <c r="O4015" s="58">
        <f>+IF(ISERROR(VLOOKUP(M4015,'Resumen de precios LLTT'!$C$17:$G$3071,5,FALSE))=FALSE,VLOOKUP(M4015,'Resumen de precios LLTT'!$C$17:$G$3071,5,FALSE),VLOOKUP(M4015,SICODI!$G$3:$J$2404,4,FALSE))</f>
        <v>2375.702794279523</v>
      </c>
      <c r="P4015" s="16">
        <f t="shared" si="564"/>
        <v>0.84299999999999997</v>
      </c>
      <c r="Q4015" s="78">
        <f t="shared" si="565"/>
        <v>4378.4202498571613</v>
      </c>
      <c r="R4015" s="56">
        <v>0</v>
      </c>
      <c r="S4015" s="16">
        <f t="shared" si="566"/>
        <v>0.13400000000000001</v>
      </c>
      <c r="T4015" s="79">
        <f t="shared" si="567"/>
        <v>48.892359456738298</v>
      </c>
      <c r="U4015" s="80">
        <f t="shared" si="568"/>
        <v>0.183</v>
      </c>
      <c r="V4015" s="81">
        <f t="shared" si="569"/>
        <v>8.9473017805831088</v>
      </c>
      <c r="W4015" s="79">
        <f t="shared" si="570"/>
        <v>3.0107336248340961</v>
      </c>
      <c r="X4015" s="60">
        <f t="shared" si="571"/>
        <v>3</v>
      </c>
      <c r="Y4015" s="56">
        <f>+'INFO ENEL'!R4003</f>
        <v>1</v>
      </c>
      <c r="Z4015" s="59">
        <f t="shared" si="572"/>
        <v>3</v>
      </c>
    </row>
    <row r="4016" spans="1:26" ht="15" customHeight="1" x14ac:dyDescent="0.25">
      <c r="A4016" s="55">
        <f>+'INFO ENEL'!A4004</f>
        <v>3999</v>
      </c>
      <c r="B4016" s="121" t="str">
        <f>+INDEX($B$8:$B$15,MATCH(L4016,$L$8:$L$15,0))</f>
        <v>MOD INV_2017</v>
      </c>
      <c r="C4016" s="56" t="str">
        <f>+'INFO ENEL'!B4004</f>
        <v>Callao</v>
      </c>
      <c r="D4016" s="56" t="str">
        <f>+'INFO ENEL'!D4004</f>
        <v>Ventanilla</v>
      </c>
      <c r="E4016" s="56" t="str">
        <f>+'INFO ENEL'!D4004</f>
        <v>Ventanilla</v>
      </c>
      <c r="F4016" s="50">
        <f>+'INFO ENEL'!E4004</f>
        <v>0</v>
      </c>
      <c r="G4016" s="56" t="str">
        <f>+'INFO ENEL'!L4004</f>
        <v>AT</v>
      </c>
      <c r="H4016" s="57">
        <f>+'INFO ENEL'!M4004</f>
        <v>192.17</v>
      </c>
      <c r="I4016" s="56">
        <f>+'INFO ENEL'!N4004</f>
        <v>19</v>
      </c>
      <c r="J4016" s="56" t="str">
        <f>+'INFO ENEL'!O4004</f>
        <v>Poste</v>
      </c>
      <c r="K4016" s="56" t="str">
        <f>+'INFO ENEL'!P4004</f>
        <v>Metálico</v>
      </c>
      <c r="L4016" s="56" t="str">
        <f>+'INFO ENEL'!Q4004</f>
        <v>PC19/1100</v>
      </c>
      <c r="M4016" s="55" t="str">
        <f>+IF(ISERROR(INDEX('Estructuras de Acero y Concreto'!$C$6:$C$577,MATCH(L4016,'Estructuras de Acero y Concreto'!$D$6:$D$577,0)))=FALSE,INDEX('Estructuras de Acero y Concreto'!$C$6:$C$577,MATCH(L4016,'Estructuras de Acero y Concreto'!$D$6:$D$577,0)),IF(ISERROR(INDEX('Estructuras de Madera'!$C$5:$C$122,MATCH(L4016,'Estructuras de Madera'!$D$5:$D$122,0)))=FALSE,INDEX('Estructuras de Madera'!$C$5:$C$122,MATCH(L4016,'Estructuras de Madera'!$D$5:$D$122,0)),INDEX(SICODI!$G$3:$G$2404,MATCH(L4016,SICODI!$G$3:$G$2404,0))))</f>
        <v>EC060COU0D0-300-S1</v>
      </c>
      <c r="N4016" s="121" t="str">
        <f>+IF(ISERROR(VLOOKUP(M4016,'Resumen de precios LLTT'!$C$17:$D$3071,2,FALSE))=FALSE,VLOOKUP(M4016,'Resumen de precios LLTT'!$C$17:$D$3071,2,FALSE),VLOOKUP(M4016,SICODI!$G$3:$J$2404,2,FALSE))</f>
        <v>1 Poste de concreto (19/1100) de suspensión (2°) Tipo SU2-19</v>
      </c>
      <c r="O4016" s="58">
        <f>+IF(ISERROR(VLOOKUP(M4016,'Resumen de precios LLTT'!$C$17:$G$3071,5,FALSE))=FALSE,VLOOKUP(M4016,'Resumen de precios LLTT'!$C$17:$G$3071,5,FALSE),VLOOKUP(M4016,SICODI!$G$3:$J$2404,4,FALSE))</f>
        <v>2375.702794279523</v>
      </c>
      <c r="P4016" s="16">
        <f t="shared" si="564"/>
        <v>0.84299999999999997</v>
      </c>
      <c r="Q4016" s="78">
        <f t="shared" si="565"/>
        <v>4378.4202498571613</v>
      </c>
      <c r="R4016" s="56">
        <v>0</v>
      </c>
      <c r="S4016" s="16">
        <f t="shared" si="566"/>
        <v>0.13400000000000001</v>
      </c>
      <c r="T4016" s="79">
        <f t="shared" si="567"/>
        <v>48.892359456738298</v>
      </c>
      <c r="U4016" s="80">
        <f t="shared" si="568"/>
        <v>0.183</v>
      </c>
      <c r="V4016" s="81">
        <f t="shared" si="569"/>
        <v>8.9473017805831088</v>
      </c>
      <c r="W4016" s="79">
        <f t="shared" si="570"/>
        <v>3.0107336248340961</v>
      </c>
      <c r="X4016" s="60">
        <f t="shared" si="571"/>
        <v>3</v>
      </c>
      <c r="Y4016" s="56">
        <f>+'INFO ENEL'!R4004</f>
        <v>1</v>
      </c>
      <c r="Z4016" s="59">
        <f t="shared" si="572"/>
        <v>3</v>
      </c>
    </row>
    <row r="4017" spans="1:26" ht="15" customHeight="1" x14ac:dyDescent="0.25">
      <c r="A4017" s="55">
        <f>+'INFO ENEL'!A4005</f>
        <v>4000</v>
      </c>
      <c r="B4017" s="121" t="str">
        <f>+INDEX($B$8:$B$15,MATCH(L4017,$L$8:$L$15,0))</f>
        <v>MOD INV_2017</v>
      </c>
      <c r="C4017" s="56" t="str">
        <f>+'INFO ENEL'!B4005</f>
        <v>Callao</v>
      </c>
      <c r="D4017" s="56" t="str">
        <f>+'INFO ENEL'!D4005</f>
        <v>Ventanilla</v>
      </c>
      <c r="E4017" s="56" t="str">
        <f>+'INFO ENEL'!D4005</f>
        <v>Ventanilla</v>
      </c>
      <c r="F4017" s="50">
        <f>+'INFO ENEL'!E4005</f>
        <v>0</v>
      </c>
      <c r="G4017" s="56" t="str">
        <f>+'INFO ENEL'!L4005</f>
        <v>AT</v>
      </c>
      <c r="H4017" s="57">
        <f>+'INFO ENEL'!M4005</f>
        <v>189.41</v>
      </c>
      <c r="I4017" s="56">
        <f>+'INFO ENEL'!N4005</f>
        <v>19</v>
      </c>
      <c r="J4017" s="56" t="str">
        <f>+'INFO ENEL'!O4005</f>
        <v>Poste</v>
      </c>
      <c r="K4017" s="56" t="str">
        <f>+'INFO ENEL'!P4005</f>
        <v>Metálico</v>
      </c>
      <c r="L4017" s="56" t="str">
        <f>+'INFO ENEL'!Q4005</f>
        <v>PC19/1100</v>
      </c>
      <c r="M4017" s="55" t="str">
        <f>+IF(ISERROR(INDEX('Estructuras de Acero y Concreto'!$C$6:$C$577,MATCH(L4017,'Estructuras de Acero y Concreto'!$D$6:$D$577,0)))=FALSE,INDEX('Estructuras de Acero y Concreto'!$C$6:$C$577,MATCH(L4017,'Estructuras de Acero y Concreto'!$D$6:$D$577,0)),IF(ISERROR(INDEX('Estructuras de Madera'!$C$5:$C$122,MATCH(L4017,'Estructuras de Madera'!$D$5:$D$122,0)))=FALSE,INDEX('Estructuras de Madera'!$C$5:$C$122,MATCH(L4017,'Estructuras de Madera'!$D$5:$D$122,0)),INDEX(SICODI!$G$3:$G$2404,MATCH(L4017,SICODI!$G$3:$G$2404,0))))</f>
        <v>EC060COU0D0-300-S1</v>
      </c>
      <c r="N4017" s="121" t="str">
        <f>+IF(ISERROR(VLOOKUP(M4017,'Resumen de precios LLTT'!$C$17:$D$3071,2,FALSE))=FALSE,VLOOKUP(M4017,'Resumen de precios LLTT'!$C$17:$D$3071,2,FALSE),VLOOKUP(M4017,SICODI!$G$3:$J$2404,2,FALSE))</f>
        <v>1 Poste de concreto (19/1100) de suspensión (2°) Tipo SU2-19</v>
      </c>
      <c r="O4017" s="58">
        <f>+IF(ISERROR(VLOOKUP(M4017,'Resumen de precios LLTT'!$C$17:$G$3071,5,FALSE))=FALSE,VLOOKUP(M4017,'Resumen de precios LLTT'!$C$17:$G$3071,5,FALSE),VLOOKUP(M4017,SICODI!$G$3:$J$2404,4,FALSE))</f>
        <v>2375.702794279523</v>
      </c>
      <c r="P4017" s="16">
        <f t="shared" si="564"/>
        <v>0.84299999999999997</v>
      </c>
      <c r="Q4017" s="78">
        <f t="shared" si="565"/>
        <v>4378.4202498571613</v>
      </c>
      <c r="R4017" s="56">
        <v>0</v>
      </c>
      <c r="S4017" s="16">
        <f t="shared" si="566"/>
        <v>0.13400000000000001</v>
      </c>
      <c r="T4017" s="79">
        <f t="shared" si="567"/>
        <v>48.892359456738298</v>
      </c>
      <c r="U4017" s="80">
        <f t="shared" si="568"/>
        <v>0.183</v>
      </c>
      <c r="V4017" s="81">
        <f t="shared" si="569"/>
        <v>8.9473017805831088</v>
      </c>
      <c r="W4017" s="79">
        <f t="shared" si="570"/>
        <v>3.0107336248340961</v>
      </c>
      <c r="X4017" s="60">
        <f t="shared" si="571"/>
        <v>3</v>
      </c>
      <c r="Y4017" s="56">
        <f>+'INFO ENEL'!R4005</f>
        <v>1</v>
      </c>
      <c r="Z4017" s="59">
        <f t="shared" si="572"/>
        <v>3</v>
      </c>
    </row>
    <row r="4018" spans="1:26" ht="15" customHeight="1" x14ac:dyDescent="0.25">
      <c r="A4018" s="55">
        <f>+'INFO ENEL'!A4006</f>
        <v>4001</v>
      </c>
      <c r="B4018" s="121" t="str">
        <f>+INDEX($B$8:$B$15,MATCH(L4018,$L$8:$L$15,0))</f>
        <v>MOD INV_2017</v>
      </c>
      <c r="C4018" s="56" t="str">
        <f>+'INFO ENEL'!B4006</f>
        <v>Callao</v>
      </c>
      <c r="D4018" s="56" t="str">
        <f>+'INFO ENEL'!D4006</f>
        <v>Ventanilla</v>
      </c>
      <c r="E4018" s="56" t="str">
        <f>+'INFO ENEL'!D4006</f>
        <v>Ventanilla</v>
      </c>
      <c r="F4018" s="50">
        <f>+'INFO ENEL'!E4006</f>
        <v>0</v>
      </c>
      <c r="G4018" s="56" t="str">
        <f>+'INFO ENEL'!L4006</f>
        <v>AT</v>
      </c>
      <c r="H4018" s="57">
        <f>+'INFO ENEL'!M4006</f>
        <v>115.97</v>
      </c>
      <c r="I4018" s="56">
        <f>+'INFO ENEL'!N4006</f>
        <v>19</v>
      </c>
      <c r="J4018" s="56" t="str">
        <f>+'INFO ENEL'!O4006</f>
        <v>Poste</v>
      </c>
      <c r="K4018" s="56" t="str">
        <f>+'INFO ENEL'!P4006</f>
        <v>Metálico</v>
      </c>
      <c r="L4018" s="56" t="str">
        <f>+'INFO ENEL'!Q4006</f>
        <v>PC19/1100</v>
      </c>
      <c r="M4018" s="55" t="str">
        <f>+IF(ISERROR(INDEX('Estructuras de Acero y Concreto'!$C$6:$C$577,MATCH(L4018,'Estructuras de Acero y Concreto'!$D$6:$D$577,0)))=FALSE,INDEX('Estructuras de Acero y Concreto'!$C$6:$C$577,MATCH(L4018,'Estructuras de Acero y Concreto'!$D$6:$D$577,0)),IF(ISERROR(INDEX('Estructuras de Madera'!$C$5:$C$122,MATCH(L4018,'Estructuras de Madera'!$D$5:$D$122,0)))=FALSE,INDEX('Estructuras de Madera'!$C$5:$C$122,MATCH(L4018,'Estructuras de Madera'!$D$5:$D$122,0)),INDEX(SICODI!$G$3:$G$2404,MATCH(L4018,SICODI!$G$3:$G$2404,0))))</f>
        <v>EC060COU0D0-300-S1</v>
      </c>
      <c r="N4018" s="121" t="str">
        <f>+IF(ISERROR(VLOOKUP(M4018,'Resumen de precios LLTT'!$C$17:$D$3071,2,FALSE))=FALSE,VLOOKUP(M4018,'Resumen de precios LLTT'!$C$17:$D$3071,2,FALSE),VLOOKUP(M4018,SICODI!$G$3:$J$2404,2,FALSE))</f>
        <v>1 Poste de concreto (19/1100) de suspensión (2°) Tipo SU2-19</v>
      </c>
      <c r="O4018" s="58">
        <f>+IF(ISERROR(VLOOKUP(M4018,'Resumen de precios LLTT'!$C$17:$G$3071,5,FALSE))=FALSE,VLOOKUP(M4018,'Resumen de precios LLTT'!$C$17:$G$3071,5,FALSE),VLOOKUP(M4018,SICODI!$G$3:$J$2404,4,FALSE))</f>
        <v>2375.702794279523</v>
      </c>
      <c r="P4018" s="16">
        <f t="shared" si="564"/>
        <v>0.84299999999999997</v>
      </c>
      <c r="Q4018" s="78">
        <f t="shared" si="565"/>
        <v>4378.4202498571613</v>
      </c>
      <c r="R4018" s="56">
        <v>0</v>
      </c>
      <c r="S4018" s="16">
        <f t="shared" si="566"/>
        <v>0.13400000000000001</v>
      </c>
      <c r="T4018" s="79">
        <f t="shared" si="567"/>
        <v>48.892359456738298</v>
      </c>
      <c r="U4018" s="80">
        <f t="shared" si="568"/>
        <v>0.183</v>
      </c>
      <c r="V4018" s="81">
        <f t="shared" si="569"/>
        <v>8.9473017805831088</v>
      </c>
      <c r="W4018" s="79">
        <f t="shared" si="570"/>
        <v>3.0107336248340961</v>
      </c>
      <c r="X4018" s="60">
        <f t="shared" si="571"/>
        <v>3</v>
      </c>
      <c r="Y4018" s="56">
        <f>+'INFO ENEL'!R4006</f>
        <v>1</v>
      </c>
      <c r="Z4018" s="59">
        <f t="shared" si="572"/>
        <v>3</v>
      </c>
    </row>
    <row r="4019" spans="1:26" ht="15" customHeight="1" x14ac:dyDescent="0.25">
      <c r="A4019" s="55">
        <f>+'INFO ENEL'!A4007</f>
        <v>4002</v>
      </c>
      <c r="B4019" s="121" t="str">
        <f>+INDEX($B$8:$B$15,MATCH(L4019,$L$8:$L$15,0))</f>
        <v>MOD INV_2017</v>
      </c>
      <c r="C4019" s="56" t="str">
        <f>+'INFO ENEL'!B4007</f>
        <v>Callao</v>
      </c>
      <c r="D4019" s="56" t="str">
        <f>+'INFO ENEL'!D4007</f>
        <v>Ventanilla</v>
      </c>
      <c r="E4019" s="56" t="str">
        <f>+'INFO ENEL'!D4007</f>
        <v>Ventanilla</v>
      </c>
      <c r="F4019" s="50">
        <f>+'INFO ENEL'!E4007</f>
        <v>0</v>
      </c>
      <c r="G4019" s="56" t="str">
        <f>+'INFO ENEL'!L4007</f>
        <v>AT</v>
      </c>
      <c r="H4019" s="57">
        <f>+'INFO ENEL'!M4007</f>
        <v>149.97</v>
      </c>
      <c r="I4019" s="56">
        <f>+'INFO ENEL'!N4007</f>
        <v>19</v>
      </c>
      <c r="J4019" s="56" t="str">
        <f>+'INFO ENEL'!O4007</f>
        <v>Poste</v>
      </c>
      <c r="K4019" s="56" t="str">
        <f>+'INFO ENEL'!P4007</f>
        <v>Metálico</v>
      </c>
      <c r="L4019" s="56" t="str">
        <f>+'INFO ENEL'!Q4007</f>
        <v>PC19/1100</v>
      </c>
      <c r="M4019" s="55" t="str">
        <f>+IF(ISERROR(INDEX('Estructuras de Acero y Concreto'!$C$6:$C$577,MATCH(L4019,'Estructuras de Acero y Concreto'!$D$6:$D$577,0)))=FALSE,INDEX('Estructuras de Acero y Concreto'!$C$6:$C$577,MATCH(L4019,'Estructuras de Acero y Concreto'!$D$6:$D$577,0)),IF(ISERROR(INDEX('Estructuras de Madera'!$C$5:$C$122,MATCH(L4019,'Estructuras de Madera'!$D$5:$D$122,0)))=FALSE,INDEX('Estructuras de Madera'!$C$5:$C$122,MATCH(L4019,'Estructuras de Madera'!$D$5:$D$122,0)),INDEX(SICODI!$G$3:$G$2404,MATCH(L4019,SICODI!$G$3:$G$2404,0))))</f>
        <v>EC060COU0D0-300-S1</v>
      </c>
      <c r="N4019" s="121" t="str">
        <f>+IF(ISERROR(VLOOKUP(M4019,'Resumen de precios LLTT'!$C$17:$D$3071,2,FALSE))=FALSE,VLOOKUP(M4019,'Resumen de precios LLTT'!$C$17:$D$3071,2,FALSE),VLOOKUP(M4019,SICODI!$G$3:$J$2404,2,FALSE))</f>
        <v>1 Poste de concreto (19/1100) de suspensión (2°) Tipo SU2-19</v>
      </c>
      <c r="O4019" s="58">
        <f>+IF(ISERROR(VLOOKUP(M4019,'Resumen de precios LLTT'!$C$17:$G$3071,5,FALSE))=FALSE,VLOOKUP(M4019,'Resumen de precios LLTT'!$C$17:$G$3071,5,FALSE),VLOOKUP(M4019,SICODI!$G$3:$J$2404,4,FALSE))</f>
        <v>2375.702794279523</v>
      </c>
      <c r="P4019" s="16">
        <f t="shared" si="564"/>
        <v>0.84299999999999997</v>
      </c>
      <c r="Q4019" s="78">
        <f t="shared" si="565"/>
        <v>4378.4202498571613</v>
      </c>
      <c r="R4019" s="56">
        <v>0</v>
      </c>
      <c r="S4019" s="16">
        <f t="shared" si="566"/>
        <v>0.13400000000000001</v>
      </c>
      <c r="T4019" s="79">
        <f t="shared" si="567"/>
        <v>48.892359456738298</v>
      </c>
      <c r="U4019" s="80">
        <f t="shared" si="568"/>
        <v>0.183</v>
      </c>
      <c r="V4019" s="81">
        <f t="shared" si="569"/>
        <v>8.9473017805831088</v>
      </c>
      <c r="W4019" s="79">
        <f t="shared" si="570"/>
        <v>3.0107336248340961</v>
      </c>
      <c r="X4019" s="60">
        <f t="shared" si="571"/>
        <v>3</v>
      </c>
      <c r="Y4019" s="56">
        <f>+'INFO ENEL'!R4007</f>
        <v>1</v>
      </c>
      <c r="Z4019" s="59">
        <f t="shared" si="572"/>
        <v>3</v>
      </c>
    </row>
    <row r="4020" spans="1:26" ht="15" customHeight="1" x14ac:dyDescent="0.25">
      <c r="A4020" s="55">
        <f>+'INFO ENEL'!A4008</f>
        <v>4003</v>
      </c>
      <c r="B4020" s="121" t="str">
        <f>+INDEX($B$8:$B$15,MATCH(L4020,$L$8:$L$15,0))</f>
        <v>MOD INV_2017</v>
      </c>
      <c r="C4020" s="56" t="str">
        <f>+'INFO ENEL'!B4008</f>
        <v>Callao</v>
      </c>
      <c r="D4020" s="56" t="str">
        <f>+'INFO ENEL'!D4008</f>
        <v>Ventanilla</v>
      </c>
      <c r="E4020" s="56" t="str">
        <f>+'INFO ENEL'!D4008</f>
        <v>Ventanilla</v>
      </c>
      <c r="F4020" s="50">
        <f>+'INFO ENEL'!E4008</f>
        <v>0</v>
      </c>
      <c r="G4020" s="56" t="str">
        <f>+'INFO ENEL'!L4008</f>
        <v>AT</v>
      </c>
      <c r="H4020" s="57">
        <f>+'INFO ENEL'!M4008</f>
        <v>120.81390370317627</v>
      </c>
      <c r="I4020" s="56">
        <f>+'INFO ENEL'!N4008</f>
        <v>19</v>
      </c>
      <c r="J4020" s="56" t="str">
        <f>+'INFO ENEL'!O4008</f>
        <v>Poste</v>
      </c>
      <c r="K4020" s="56" t="str">
        <f>+'INFO ENEL'!P4008</f>
        <v>Metálico</v>
      </c>
      <c r="L4020" s="56" t="str">
        <f>+'INFO ENEL'!Q4008</f>
        <v>PC19/1100</v>
      </c>
      <c r="M4020" s="55" t="str">
        <f>+IF(ISERROR(INDEX('Estructuras de Acero y Concreto'!$C$6:$C$577,MATCH(L4020,'Estructuras de Acero y Concreto'!$D$6:$D$577,0)))=FALSE,INDEX('Estructuras de Acero y Concreto'!$C$6:$C$577,MATCH(L4020,'Estructuras de Acero y Concreto'!$D$6:$D$577,0)),IF(ISERROR(INDEX('Estructuras de Madera'!$C$5:$C$122,MATCH(L4020,'Estructuras de Madera'!$D$5:$D$122,0)))=FALSE,INDEX('Estructuras de Madera'!$C$5:$C$122,MATCH(L4020,'Estructuras de Madera'!$D$5:$D$122,0)),INDEX(SICODI!$G$3:$G$2404,MATCH(L4020,SICODI!$G$3:$G$2404,0))))</f>
        <v>EC060COU0D0-300-S1</v>
      </c>
      <c r="N4020" s="121" t="str">
        <f>+IF(ISERROR(VLOOKUP(M4020,'Resumen de precios LLTT'!$C$17:$D$3071,2,FALSE))=FALSE,VLOOKUP(M4020,'Resumen de precios LLTT'!$C$17:$D$3071,2,FALSE),VLOOKUP(M4020,SICODI!$G$3:$J$2404,2,FALSE))</f>
        <v>1 Poste de concreto (19/1100) de suspensión (2°) Tipo SU2-19</v>
      </c>
      <c r="O4020" s="58">
        <f>+IF(ISERROR(VLOOKUP(M4020,'Resumen de precios LLTT'!$C$17:$G$3071,5,FALSE))=FALSE,VLOOKUP(M4020,'Resumen de precios LLTT'!$C$17:$G$3071,5,FALSE),VLOOKUP(M4020,SICODI!$G$3:$J$2404,4,FALSE))</f>
        <v>2375.702794279523</v>
      </c>
      <c r="P4020" s="16">
        <f t="shared" si="564"/>
        <v>0.84299999999999997</v>
      </c>
      <c r="Q4020" s="78">
        <f t="shared" si="565"/>
        <v>4378.4202498571613</v>
      </c>
      <c r="R4020" s="56">
        <v>0</v>
      </c>
      <c r="S4020" s="16">
        <f t="shared" si="566"/>
        <v>0.13400000000000001</v>
      </c>
      <c r="T4020" s="79">
        <f t="shared" si="567"/>
        <v>48.892359456738298</v>
      </c>
      <c r="U4020" s="80">
        <f t="shared" si="568"/>
        <v>0.183</v>
      </c>
      <c r="V4020" s="81">
        <f t="shared" si="569"/>
        <v>8.9473017805831088</v>
      </c>
      <c r="W4020" s="79">
        <f t="shared" si="570"/>
        <v>3.0107336248340961</v>
      </c>
      <c r="X4020" s="60">
        <f t="shared" si="571"/>
        <v>3</v>
      </c>
      <c r="Y4020" s="56">
        <f>+'INFO ENEL'!R4008</f>
        <v>1</v>
      </c>
      <c r="Z4020" s="59">
        <f t="shared" si="572"/>
        <v>3</v>
      </c>
    </row>
    <row r="4021" spans="1:26" ht="15" customHeight="1" x14ac:dyDescent="0.25">
      <c r="A4021" s="55">
        <f>+'INFO ENEL'!A4009</f>
        <v>4004</v>
      </c>
      <c r="B4021" s="121" t="str">
        <f>+INDEX($B$8:$B$15,MATCH(L4021,$L$8:$L$15,0))</f>
        <v>MOD INV_2017</v>
      </c>
      <c r="C4021" s="56" t="str">
        <f>+'INFO ENEL'!B4009</f>
        <v>Callao</v>
      </c>
      <c r="D4021" s="56" t="str">
        <f>+'INFO ENEL'!D4009</f>
        <v>Ventanilla</v>
      </c>
      <c r="E4021" s="56" t="str">
        <f>+'INFO ENEL'!D4009</f>
        <v>Ventanilla</v>
      </c>
      <c r="F4021" s="50">
        <f>+'INFO ENEL'!E4009</f>
        <v>0</v>
      </c>
      <c r="G4021" s="56" t="str">
        <f>+'INFO ENEL'!L4009</f>
        <v>AT</v>
      </c>
      <c r="H4021" s="57">
        <f>+'INFO ENEL'!M4009</f>
        <v>116.25</v>
      </c>
      <c r="I4021" s="56">
        <f>+'INFO ENEL'!N4009</f>
        <v>19</v>
      </c>
      <c r="J4021" s="56" t="str">
        <f>+'INFO ENEL'!O4009</f>
        <v>Poste</v>
      </c>
      <c r="K4021" s="56" t="str">
        <f>+'INFO ENEL'!P4009</f>
        <v>Metálico</v>
      </c>
      <c r="L4021" s="56" t="str">
        <f>+'INFO ENEL'!Q4009</f>
        <v>PC19/1100</v>
      </c>
      <c r="M4021" s="55" t="str">
        <f>+IF(ISERROR(INDEX('Estructuras de Acero y Concreto'!$C$6:$C$577,MATCH(L4021,'Estructuras de Acero y Concreto'!$D$6:$D$577,0)))=FALSE,INDEX('Estructuras de Acero y Concreto'!$C$6:$C$577,MATCH(L4021,'Estructuras de Acero y Concreto'!$D$6:$D$577,0)),IF(ISERROR(INDEX('Estructuras de Madera'!$C$5:$C$122,MATCH(L4021,'Estructuras de Madera'!$D$5:$D$122,0)))=FALSE,INDEX('Estructuras de Madera'!$C$5:$C$122,MATCH(L4021,'Estructuras de Madera'!$D$5:$D$122,0)),INDEX(SICODI!$G$3:$G$2404,MATCH(L4021,SICODI!$G$3:$G$2404,0))))</f>
        <v>EC060COU0D0-300-S1</v>
      </c>
      <c r="N4021" s="121" t="str">
        <f>+IF(ISERROR(VLOOKUP(M4021,'Resumen de precios LLTT'!$C$17:$D$3071,2,FALSE))=FALSE,VLOOKUP(M4021,'Resumen de precios LLTT'!$C$17:$D$3071,2,FALSE),VLOOKUP(M4021,SICODI!$G$3:$J$2404,2,FALSE))</f>
        <v>1 Poste de concreto (19/1100) de suspensión (2°) Tipo SU2-19</v>
      </c>
      <c r="O4021" s="58">
        <f>+IF(ISERROR(VLOOKUP(M4021,'Resumen de precios LLTT'!$C$17:$G$3071,5,FALSE))=FALSE,VLOOKUP(M4021,'Resumen de precios LLTT'!$C$17:$G$3071,5,FALSE),VLOOKUP(M4021,SICODI!$G$3:$J$2404,4,FALSE))</f>
        <v>2375.702794279523</v>
      </c>
      <c r="P4021" s="16">
        <f t="shared" si="564"/>
        <v>0.84299999999999997</v>
      </c>
      <c r="Q4021" s="78">
        <f t="shared" si="565"/>
        <v>4378.4202498571613</v>
      </c>
      <c r="R4021" s="56">
        <v>0</v>
      </c>
      <c r="S4021" s="16">
        <f t="shared" si="566"/>
        <v>0.13400000000000001</v>
      </c>
      <c r="T4021" s="79">
        <f t="shared" si="567"/>
        <v>48.892359456738298</v>
      </c>
      <c r="U4021" s="80">
        <f t="shared" si="568"/>
        <v>0.183</v>
      </c>
      <c r="V4021" s="81">
        <f t="shared" si="569"/>
        <v>8.9473017805831088</v>
      </c>
      <c r="W4021" s="79">
        <f t="shared" si="570"/>
        <v>3.0107336248340961</v>
      </c>
      <c r="X4021" s="60">
        <f t="shared" si="571"/>
        <v>3</v>
      </c>
      <c r="Y4021" s="56">
        <f>+'INFO ENEL'!R4009</f>
        <v>1</v>
      </c>
      <c r="Z4021" s="59">
        <f t="shared" si="572"/>
        <v>3</v>
      </c>
    </row>
    <row r="4022" spans="1:26" ht="15" customHeight="1" x14ac:dyDescent="0.25">
      <c r="A4022" s="55">
        <f>+'INFO ENEL'!A4010</f>
        <v>4005</v>
      </c>
      <c r="B4022" s="121" t="str">
        <f>+INDEX($B$8:$B$15,MATCH(L4022,$L$8:$L$15,0))</f>
        <v>MOD INV_2017</v>
      </c>
      <c r="C4022" s="56" t="str">
        <f>+'INFO ENEL'!B4010</f>
        <v>Callao</v>
      </c>
      <c r="D4022" s="56" t="str">
        <f>+'INFO ENEL'!D4010</f>
        <v>Ventanilla</v>
      </c>
      <c r="E4022" s="56" t="str">
        <f>+'INFO ENEL'!D4010</f>
        <v>Ventanilla</v>
      </c>
      <c r="F4022" s="50">
        <f>+'INFO ENEL'!E4010</f>
        <v>0</v>
      </c>
      <c r="G4022" s="56" t="str">
        <f>+'INFO ENEL'!L4010</f>
        <v>AT</v>
      </c>
      <c r="H4022" s="57">
        <f>+'INFO ENEL'!M4010</f>
        <v>116.63</v>
      </c>
      <c r="I4022" s="56">
        <f>+'INFO ENEL'!N4010</f>
        <v>19</v>
      </c>
      <c r="J4022" s="56" t="str">
        <f>+'INFO ENEL'!O4010</f>
        <v>Poste</v>
      </c>
      <c r="K4022" s="56" t="str">
        <f>+'INFO ENEL'!P4010</f>
        <v>Metálico</v>
      </c>
      <c r="L4022" s="56" t="str">
        <f>+'INFO ENEL'!Q4010</f>
        <v>PC19/1100</v>
      </c>
      <c r="M4022" s="55" t="str">
        <f>+IF(ISERROR(INDEX('Estructuras de Acero y Concreto'!$C$6:$C$577,MATCH(L4022,'Estructuras de Acero y Concreto'!$D$6:$D$577,0)))=FALSE,INDEX('Estructuras de Acero y Concreto'!$C$6:$C$577,MATCH(L4022,'Estructuras de Acero y Concreto'!$D$6:$D$577,0)),IF(ISERROR(INDEX('Estructuras de Madera'!$C$5:$C$122,MATCH(L4022,'Estructuras de Madera'!$D$5:$D$122,0)))=FALSE,INDEX('Estructuras de Madera'!$C$5:$C$122,MATCH(L4022,'Estructuras de Madera'!$D$5:$D$122,0)),INDEX(SICODI!$G$3:$G$2404,MATCH(L4022,SICODI!$G$3:$G$2404,0))))</f>
        <v>EC060COU0D0-300-S1</v>
      </c>
      <c r="N4022" s="121" t="str">
        <f>+IF(ISERROR(VLOOKUP(M4022,'Resumen de precios LLTT'!$C$17:$D$3071,2,FALSE))=FALSE,VLOOKUP(M4022,'Resumen de precios LLTT'!$C$17:$D$3071,2,FALSE),VLOOKUP(M4022,SICODI!$G$3:$J$2404,2,FALSE))</f>
        <v>1 Poste de concreto (19/1100) de suspensión (2°) Tipo SU2-19</v>
      </c>
      <c r="O4022" s="58">
        <f>+IF(ISERROR(VLOOKUP(M4022,'Resumen de precios LLTT'!$C$17:$G$3071,5,FALSE))=FALSE,VLOOKUP(M4022,'Resumen de precios LLTT'!$C$17:$G$3071,5,FALSE),VLOOKUP(M4022,SICODI!$G$3:$J$2404,4,FALSE))</f>
        <v>2375.702794279523</v>
      </c>
      <c r="P4022" s="16">
        <f t="shared" si="564"/>
        <v>0.84299999999999997</v>
      </c>
      <c r="Q4022" s="78">
        <f t="shared" si="565"/>
        <v>4378.4202498571613</v>
      </c>
      <c r="R4022" s="56">
        <v>0</v>
      </c>
      <c r="S4022" s="16">
        <f t="shared" si="566"/>
        <v>0.13400000000000001</v>
      </c>
      <c r="T4022" s="79">
        <f t="shared" si="567"/>
        <v>48.892359456738298</v>
      </c>
      <c r="U4022" s="80">
        <f t="shared" si="568"/>
        <v>0.183</v>
      </c>
      <c r="V4022" s="81">
        <f t="shared" si="569"/>
        <v>8.9473017805831088</v>
      </c>
      <c r="W4022" s="79">
        <f t="shared" si="570"/>
        <v>3.0107336248340961</v>
      </c>
      <c r="X4022" s="60">
        <f t="shared" si="571"/>
        <v>3</v>
      </c>
      <c r="Y4022" s="56">
        <f>+'INFO ENEL'!R4010</f>
        <v>1</v>
      </c>
      <c r="Z4022" s="59">
        <f t="shared" si="572"/>
        <v>3</v>
      </c>
    </row>
    <row r="4023" spans="1:26" ht="15" customHeight="1" x14ac:dyDescent="0.25">
      <c r="A4023" s="55">
        <f>+'INFO ENEL'!A4011</f>
        <v>4006</v>
      </c>
      <c r="B4023" s="121" t="str">
        <f>+INDEX($B$8:$B$15,MATCH(L4023,$L$8:$L$15,0))</f>
        <v>MOD INV_2017</v>
      </c>
      <c r="C4023" s="56" t="str">
        <f>+'INFO ENEL'!B4011</f>
        <v>Callao</v>
      </c>
      <c r="D4023" s="56" t="str">
        <f>+'INFO ENEL'!D4011</f>
        <v>Ventanilla</v>
      </c>
      <c r="E4023" s="56" t="str">
        <f>+'INFO ENEL'!D4011</f>
        <v>Ventanilla</v>
      </c>
      <c r="F4023" s="50">
        <f>+'INFO ENEL'!E4011</f>
        <v>0</v>
      </c>
      <c r="G4023" s="56" t="str">
        <f>+'INFO ENEL'!L4011</f>
        <v>AT</v>
      </c>
      <c r="H4023" s="57">
        <f>+'INFO ENEL'!M4011</f>
        <v>89.626933708003932</v>
      </c>
      <c r="I4023" s="56">
        <f>+'INFO ENEL'!N4011</f>
        <v>19</v>
      </c>
      <c r="J4023" s="56" t="str">
        <f>+'INFO ENEL'!O4011</f>
        <v>Poste</v>
      </c>
      <c r="K4023" s="56" t="str">
        <f>+'INFO ENEL'!P4011</f>
        <v>Metálico</v>
      </c>
      <c r="L4023" s="56" t="str">
        <f>+'INFO ENEL'!Q4011</f>
        <v>PC19/1100</v>
      </c>
      <c r="M4023" s="55" t="str">
        <f>+IF(ISERROR(INDEX('Estructuras de Acero y Concreto'!$C$6:$C$577,MATCH(L4023,'Estructuras de Acero y Concreto'!$D$6:$D$577,0)))=FALSE,INDEX('Estructuras de Acero y Concreto'!$C$6:$C$577,MATCH(L4023,'Estructuras de Acero y Concreto'!$D$6:$D$577,0)),IF(ISERROR(INDEX('Estructuras de Madera'!$C$5:$C$122,MATCH(L4023,'Estructuras de Madera'!$D$5:$D$122,0)))=FALSE,INDEX('Estructuras de Madera'!$C$5:$C$122,MATCH(L4023,'Estructuras de Madera'!$D$5:$D$122,0)),INDEX(SICODI!$G$3:$G$2404,MATCH(L4023,SICODI!$G$3:$G$2404,0))))</f>
        <v>EC060COU0D0-300-S1</v>
      </c>
      <c r="N4023" s="121" t="str">
        <f>+IF(ISERROR(VLOOKUP(M4023,'Resumen de precios LLTT'!$C$17:$D$3071,2,FALSE))=FALSE,VLOOKUP(M4023,'Resumen de precios LLTT'!$C$17:$D$3071,2,FALSE),VLOOKUP(M4023,SICODI!$G$3:$J$2404,2,FALSE))</f>
        <v>1 Poste de concreto (19/1100) de suspensión (2°) Tipo SU2-19</v>
      </c>
      <c r="O4023" s="58">
        <f>+IF(ISERROR(VLOOKUP(M4023,'Resumen de precios LLTT'!$C$17:$G$3071,5,FALSE))=FALSE,VLOOKUP(M4023,'Resumen de precios LLTT'!$C$17:$G$3071,5,FALSE),VLOOKUP(M4023,SICODI!$G$3:$J$2404,4,FALSE))</f>
        <v>2375.702794279523</v>
      </c>
      <c r="P4023" s="16">
        <f t="shared" si="564"/>
        <v>0.84299999999999997</v>
      </c>
      <c r="Q4023" s="78">
        <f t="shared" si="565"/>
        <v>4378.4202498571613</v>
      </c>
      <c r="R4023" s="56">
        <v>0</v>
      </c>
      <c r="S4023" s="16">
        <f t="shared" si="566"/>
        <v>0.13400000000000001</v>
      </c>
      <c r="T4023" s="79">
        <f t="shared" si="567"/>
        <v>48.892359456738298</v>
      </c>
      <c r="U4023" s="80">
        <f t="shared" si="568"/>
        <v>0.183</v>
      </c>
      <c r="V4023" s="81">
        <f t="shared" si="569"/>
        <v>8.9473017805831088</v>
      </c>
      <c r="W4023" s="79">
        <f t="shared" si="570"/>
        <v>3.0107336248340961</v>
      </c>
      <c r="X4023" s="60">
        <f t="shared" si="571"/>
        <v>3</v>
      </c>
      <c r="Y4023" s="56">
        <f>+'INFO ENEL'!R4011</f>
        <v>1</v>
      </c>
      <c r="Z4023" s="59">
        <f t="shared" si="572"/>
        <v>3</v>
      </c>
    </row>
    <row r="4024" spans="1:26" ht="15" customHeight="1" x14ac:dyDescent="0.25">
      <c r="A4024" s="55">
        <f>+'INFO ENEL'!A4012</f>
        <v>4007</v>
      </c>
      <c r="B4024" s="121" t="str">
        <f>+INDEX($B$8:$B$15,MATCH(L4024,$L$8:$L$15,0))</f>
        <v>MOD INV_2017</v>
      </c>
      <c r="C4024" s="56" t="str">
        <f>+'INFO ENEL'!B4012</f>
        <v>Callao</v>
      </c>
      <c r="D4024" s="56" t="str">
        <f>+'INFO ENEL'!D4012</f>
        <v>Ventanilla</v>
      </c>
      <c r="E4024" s="56" t="str">
        <f>+'INFO ENEL'!D4012</f>
        <v>Ventanilla</v>
      </c>
      <c r="F4024" s="50">
        <f>+'INFO ENEL'!E4012</f>
        <v>0</v>
      </c>
      <c r="G4024" s="56" t="str">
        <f>+'INFO ENEL'!L4012</f>
        <v>AT</v>
      </c>
      <c r="H4024" s="57">
        <f>+'INFO ENEL'!M4012</f>
        <v>96.64</v>
      </c>
      <c r="I4024" s="56">
        <f>+'INFO ENEL'!N4012</f>
        <v>19</v>
      </c>
      <c r="J4024" s="56" t="str">
        <f>+'INFO ENEL'!O4012</f>
        <v>Poste</v>
      </c>
      <c r="K4024" s="56" t="str">
        <f>+'INFO ENEL'!P4012</f>
        <v>Metálico</v>
      </c>
      <c r="L4024" s="56" t="str">
        <f>+'INFO ENEL'!Q4012</f>
        <v>PC19/1100</v>
      </c>
      <c r="M4024" s="55" t="str">
        <f>+IF(ISERROR(INDEX('Estructuras de Acero y Concreto'!$C$6:$C$577,MATCH(L4024,'Estructuras de Acero y Concreto'!$D$6:$D$577,0)))=FALSE,INDEX('Estructuras de Acero y Concreto'!$C$6:$C$577,MATCH(L4024,'Estructuras de Acero y Concreto'!$D$6:$D$577,0)),IF(ISERROR(INDEX('Estructuras de Madera'!$C$5:$C$122,MATCH(L4024,'Estructuras de Madera'!$D$5:$D$122,0)))=FALSE,INDEX('Estructuras de Madera'!$C$5:$C$122,MATCH(L4024,'Estructuras de Madera'!$D$5:$D$122,0)),INDEX(SICODI!$G$3:$G$2404,MATCH(L4024,SICODI!$G$3:$G$2404,0))))</f>
        <v>EC060COU0D0-300-S1</v>
      </c>
      <c r="N4024" s="121" t="str">
        <f>+IF(ISERROR(VLOOKUP(M4024,'Resumen de precios LLTT'!$C$17:$D$3071,2,FALSE))=FALSE,VLOOKUP(M4024,'Resumen de precios LLTT'!$C$17:$D$3071,2,FALSE),VLOOKUP(M4024,SICODI!$G$3:$J$2404,2,FALSE))</f>
        <v>1 Poste de concreto (19/1100) de suspensión (2°) Tipo SU2-19</v>
      </c>
      <c r="O4024" s="58">
        <f>+IF(ISERROR(VLOOKUP(M4024,'Resumen de precios LLTT'!$C$17:$G$3071,5,FALSE))=FALSE,VLOOKUP(M4024,'Resumen de precios LLTT'!$C$17:$G$3071,5,FALSE),VLOOKUP(M4024,SICODI!$G$3:$J$2404,4,FALSE))</f>
        <v>2375.702794279523</v>
      </c>
      <c r="P4024" s="16">
        <f t="shared" si="564"/>
        <v>0.84299999999999997</v>
      </c>
      <c r="Q4024" s="78">
        <f t="shared" si="565"/>
        <v>4378.4202498571613</v>
      </c>
      <c r="R4024" s="56">
        <v>0</v>
      </c>
      <c r="S4024" s="16">
        <f t="shared" si="566"/>
        <v>0.13400000000000001</v>
      </c>
      <c r="T4024" s="79">
        <f t="shared" si="567"/>
        <v>48.892359456738298</v>
      </c>
      <c r="U4024" s="80">
        <f t="shared" si="568"/>
        <v>0.183</v>
      </c>
      <c r="V4024" s="81">
        <f t="shared" si="569"/>
        <v>8.9473017805831088</v>
      </c>
      <c r="W4024" s="79">
        <f t="shared" si="570"/>
        <v>3.0107336248340961</v>
      </c>
      <c r="X4024" s="60">
        <f t="shared" si="571"/>
        <v>3</v>
      </c>
      <c r="Y4024" s="56">
        <f>+'INFO ENEL'!R4012</f>
        <v>1</v>
      </c>
      <c r="Z4024" s="59">
        <f t="shared" si="572"/>
        <v>3</v>
      </c>
    </row>
    <row r="4025" spans="1:26" ht="15" customHeight="1" x14ac:dyDescent="0.25">
      <c r="A4025" s="55">
        <f>+'INFO ENEL'!A4013</f>
        <v>4008</v>
      </c>
      <c r="B4025" s="121" t="str">
        <f>+INDEX($B$8:$B$15,MATCH(L4025,$L$8:$L$15,0))</f>
        <v>MOD INV_2017</v>
      </c>
      <c r="C4025" s="56" t="str">
        <f>+'INFO ENEL'!B4013</f>
        <v>Callao</v>
      </c>
      <c r="D4025" s="56" t="str">
        <f>+'INFO ENEL'!D4013</f>
        <v>Ventanilla</v>
      </c>
      <c r="E4025" s="56" t="str">
        <f>+'INFO ENEL'!D4013</f>
        <v>Ventanilla</v>
      </c>
      <c r="F4025" s="50">
        <f>+'INFO ENEL'!E4013</f>
        <v>0</v>
      </c>
      <c r="G4025" s="56" t="str">
        <f>+'INFO ENEL'!L4013</f>
        <v>AT</v>
      </c>
      <c r="H4025" s="57">
        <f>+'INFO ENEL'!M4013</f>
        <v>93.41</v>
      </c>
      <c r="I4025" s="56">
        <f>+'INFO ENEL'!N4013</f>
        <v>19</v>
      </c>
      <c r="J4025" s="56" t="str">
        <f>+'INFO ENEL'!O4013</f>
        <v>Poste</v>
      </c>
      <c r="K4025" s="56" t="str">
        <f>+'INFO ENEL'!P4013</f>
        <v>Metálico</v>
      </c>
      <c r="L4025" s="56" t="str">
        <f>+'INFO ENEL'!Q4013</f>
        <v>PC19/1100</v>
      </c>
      <c r="M4025" s="55" t="str">
        <f>+IF(ISERROR(INDEX('Estructuras de Acero y Concreto'!$C$6:$C$577,MATCH(L4025,'Estructuras de Acero y Concreto'!$D$6:$D$577,0)))=FALSE,INDEX('Estructuras de Acero y Concreto'!$C$6:$C$577,MATCH(L4025,'Estructuras de Acero y Concreto'!$D$6:$D$577,0)),IF(ISERROR(INDEX('Estructuras de Madera'!$C$5:$C$122,MATCH(L4025,'Estructuras de Madera'!$D$5:$D$122,0)))=FALSE,INDEX('Estructuras de Madera'!$C$5:$C$122,MATCH(L4025,'Estructuras de Madera'!$D$5:$D$122,0)),INDEX(SICODI!$G$3:$G$2404,MATCH(L4025,SICODI!$G$3:$G$2404,0))))</f>
        <v>EC060COU0D0-300-S1</v>
      </c>
      <c r="N4025" s="121" t="str">
        <f>+IF(ISERROR(VLOOKUP(M4025,'Resumen de precios LLTT'!$C$17:$D$3071,2,FALSE))=FALSE,VLOOKUP(M4025,'Resumen de precios LLTT'!$C$17:$D$3071,2,FALSE),VLOOKUP(M4025,SICODI!$G$3:$J$2404,2,FALSE))</f>
        <v>1 Poste de concreto (19/1100) de suspensión (2°) Tipo SU2-19</v>
      </c>
      <c r="O4025" s="58">
        <f>+IF(ISERROR(VLOOKUP(M4025,'Resumen de precios LLTT'!$C$17:$G$3071,5,FALSE))=FALSE,VLOOKUP(M4025,'Resumen de precios LLTT'!$C$17:$G$3071,5,FALSE),VLOOKUP(M4025,SICODI!$G$3:$J$2404,4,FALSE))</f>
        <v>2375.702794279523</v>
      </c>
      <c r="P4025" s="16">
        <f t="shared" si="564"/>
        <v>0.84299999999999997</v>
      </c>
      <c r="Q4025" s="78">
        <f t="shared" si="565"/>
        <v>4378.4202498571613</v>
      </c>
      <c r="R4025" s="56">
        <v>0</v>
      </c>
      <c r="S4025" s="16">
        <f t="shared" si="566"/>
        <v>0.13400000000000001</v>
      </c>
      <c r="T4025" s="79">
        <f t="shared" si="567"/>
        <v>48.892359456738298</v>
      </c>
      <c r="U4025" s="80">
        <f t="shared" si="568"/>
        <v>0.183</v>
      </c>
      <c r="V4025" s="81">
        <f t="shared" si="569"/>
        <v>8.9473017805831088</v>
      </c>
      <c r="W4025" s="79">
        <f t="shared" si="570"/>
        <v>3.0107336248340961</v>
      </c>
      <c r="X4025" s="60">
        <f t="shared" si="571"/>
        <v>3</v>
      </c>
      <c r="Y4025" s="56">
        <f>+'INFO ENEL'!R4013</f>
        <v>1</v>
      </c>
      <c r="Z4025" s="59">
        <f t="shared" si="572"/>
        <v>3</v>
      </c>
    </row>
    <row r="4026" spans="1:26" ht="15" customHeight="1" x14ac:dyDescent="0.25">
      <c r="A4026" s="55">
        <f>+'INFO ENEL'!A4014</f>
        <v>4009</v>
      </c>
      <c r="B4026" s="121" t="str">
        <f>+INDEX($B$8:$B$15,MATCH(L4026,$L$8:$L$15,0))</f>
        <v>MOD INV_2017</v>
      </c>
      <c r="C4026" s="56" t="str">
        <f>+'INFO ENEL'!B4014</f>
        <v>Callao</v>
      </c>
      <c r="D4026" s="56" t="str">
        <f>+'INFO ENEL'!D4014</f>
        <v>Ventanilla</v>
      </c>
      <c r="E4026" s="56" t="str">
        <f>+'INFO ENEL'!D4014</f>
        <v>Ventanilla</v>
      </c>
      <c r="F4026" s="50">
        <f>+'INFO ENEL'!E4014</f>
        <v>0</v>
      </c>
      <c r="G4026" s="56" t="str">
        <f>+'INFO ENEL'!L4014</f>
        <v>AT</v>
      </c>
      <c r="H4026" s="57">
        <f>+'INFO ENEL'!M4014</f>
        <v>129.66</v>
      </c>
      <c r="I4026" s="56">
        <f>+'INFO ENEL'!N4014</f>
        <v>19</v>
      </c>
      <c r="J4026" s="56" t="str">
        <f>+'INFO ENEL'!O4014</f>
        <v>Poste</v>
      </c>
      <c r="K4026" s="56" t="str">
        <f>+'INFO ENEL'!P4014</f>
        <v>Metálico</v>
      </c>
      <c r="L4026" s="56" t="str">
        <f>+'INFO ENEL'!Q4014</f>
        <v>PC19/1100</v>
      </c>
      <c r="M4026" s="55" t="str">
        <f>+IF(ISERROR(INDEX('Estructuras de Acero y Concreto'!$C$6:$C$577,MATCH(L4026,'Estructuras de Acero y Concreto'!$D$6:$D$577,0)))=FALSE,INDEX('Estructuras de Acero y Concreto'!$C$6:$C$577,MATCH(L4026,'Estructuras de Acero y Concreto'!$D$6:$D$577,0)),IF(ISERROR(INDEX('Estructuras de Madera'!$C$5:$C$122,MATCH(L4026,'Estructuras de Madera'!$D$5:$D$122,0)))=FALSE,INDEX('Estructuras de Madera'!$C$5:$C$122,MATCH(L4026,'Estructuras de Madera'!$D$5:$D$122,0)),INDEX(SICODI!$G$3:$G$2404,MATCH(L4026,SICODI!$G$3:$G$2404,0))))</f>
        <v>EC060COU0D0-300-S1</v>
      </c>
      <c r="N4026" s="121" t="str">
        <f>+IF(ISERROR(VLOOKUP(M4026,'Resumen de precios LLTT'!$C$17:$D$3071,2,FALSE))=FALSE,VLOOKUP(M4026,'Resumen de precios LLTT'!$C$17:$D$3071,2,FALSE),VLOOKUP(M4026,SICODI!$G$3:$J$2404,2,FALSE))</f>
        <v>1 Poste de concreto (19/1100) de suspensión (2°) Tipo SU2-19</v>
      </c>
      <c r="O4026" s="58">
        <f>+IF(ISERROR(VLOOKUP(M4026,'Resumen de precios LLTT'!$C$17:$G$3071,5,FALSE))=FALSE,VLOOKUP(M4026,'Resumen de precios LLTT'!$C$17:$G$3071,5,FALSE),VLOOKUP(M4026,SICODI!$G$3:$J$2404,4,FALSE))</f>
        <v>2375.702794279523</v>
      </c>
      <c r="P4026" s="16">
        <f t="shared" si="564"/>
        <v>0.84299999999999997</v>
      </c>
      <c r="Q4026" s="78">
        <f t="shared" si="565"/>
        <v>4378.4202498571613</v>
      </c>
      <c r="R4026" s="56">
        <v>0</v>
      </c>
      <c r="S4026" s="16">
        <f t="shared" si="566"/>
        <v>0.13400000000000001</v>
      </c>
      <c r="T4026" s="79">
        <f t="shared" si="567"/>
        <v>48.892359456738298</v>
      </c>
      <c r="U4026" s="80">
        <f t="shared" si="568"/>
        <v>0.183</v>
      </c>
      <c r="V4026" s="81">
        <f t="shared" si="569"/>
        <v>8.9473017805831088</v>
      </c>
      <c r="W4026" s="79">
        <f t="shared" si="570"/>
        <v>3.0107336248340961</v>
      </c>
      <c r="X4026" s="60">
        <f t="shared" si="571"/>
        <v>3</v>
      </c>
      <c r="Y4026" s="56">
        <f>+'INFO ENEL'!R4014</f>
        <v>1</v>
      </c>
      <c r="Z4026" s="59">
        <f t="shared" si="572"/>
        <v>3</v>
      </c>
    </row>
    <row r="4027" spans="1:26" ht="15" customHeight="1" x14ac:dyDescent="0.25">
      <c r="A4027" s="55">
        <f>+'INFO ENEL'!A4015</f>
        <v>4010</v>
      </c>
      <c r="B4027" s="121" t="str">
        <f>+INDEX($B$8:$B$15,MATCH(L4027,$L$8:$L$15,0))</f>
        <v>MOD INV_2017</v>
      </c>
      <c r="C4027" s="56" t="str">
        <f>+'INFO ENEL'!B4015</f>
        <v>Callao</v>
      </c>
      <c r="D4027" s="56" t="str">
        <f>+'INFO ENEL'!D4015</f>
        <v>Ventanilla</v>
      </c>
      <c r="E4027" s="56" t="str">
        <f>+'INFO ENEL'!D4015</f>
        <v>Ventanilla</v>
      </c>
      <c r="F4027" s="50">
        <f>+'INFO ENEL'!E4015</f>
        <v>0</v>
      </c>
      <c r="G4027" s="56" t="str">
        <f>+'INFO ENEL'!L4015</f>
        <v>AT</v>
      </c>
      <c r="H4027" s="57">
        <f>+'INFO ENEL'!M4015</f>
        <v>162.78820753359386</v>
      </c>
      <c r="I4027" s="56">
        <f>+'INFO ENEL'!N4015</f>
        <v>19</v>
      </c>
      <c r="J4027" s="56" t="str">
        <f>+'INFO ENEL'!O4015</f>
        <v>Poste</v>
      </c>
      <c r="K4027" s="56" t="str">
        <f>+'INFO ENEL'!P4015</f>
        <v>Metálico</v>
      </c>
      <c r="L4027" s="56" t="str">
        <f>+'INFO ENEL'!Q4015</f>
        <v>PC19/1100</v>
      </c>
      <c r="M4027" s="55" t="str">
        <f>+IF(ISERROR(INDEX('Estructuras de Acero y Concreto'!$C$6:$C$577,MATCH(L4027,'Estructuras de Acero y Concreto'!$D$6:$D$577,0)))=FALSE,INDEX('Estructuras de Acero y Concreto'!$C$6:$C$577,MATCH(L4027,'Estructuras de Acero y Concreto'!$D$6:$D$577,0)),IF(ISERROR(INDEX('Estructuras de Madera'!$C$5:$C$122,MATCH(L4027,'Estructuras de Madera'!$D$5:$D$122,0)))=FALSE,INDEX('Estructuras de Madera'!$C$5:$C$122,MATCH(L4027,'Estructuras de Madera'!$D$5:$D$122,0)),INDEX(SICODI!$G$3:$G$2404,MATCH(L4027,SICODI!$G$3:$G$2404,0))))</f>
        <v>EC060COU0D0-300-S1</v>
      </c>
      <c r="N4027" s="121" t="str">
        <f>+IF(ISERROR(VLOOKUP(M4027,'Resumen de precios LLTT'!$C$17:$D$3071,2,FALSE))=FALSE,VLOOKUP(M4027,'Resumen de precios LLTT'!$C$17:$D$3071,2,FALSE),VLOOKUP(M4027,SICODI!$G$3:$J$2404,2,FALSE))</f>
        <v>1 Poste de concreto (19/1100) de suspensión (2°) Tipo SU2-19</v>
      </c>
      <c r="O4027" s="58">
        <f>+IF(ISERROR(VLOOKUP(M4027,'Resumen de precios LLTT'!$C$17:$G$3071,5,FALSE))=FALSE,VLOOKUP(M4027,'Resumen de precios LLTT'!$C$17:$G$3071,5,FALSE),VLOOKUP(M4027,SICODI!$G$3:$J$2404,4,FALSE))</f>
        <v>2375.702794279523</v>
      </c>
      <c r="P4027" s="16">
        <f t="shared" si="564"/>
        <v>0.84299999999999997</v>
      </c>
      <c r="Q4027" s="78">
        <f t="shared" si="565"/>
        <v>4378.4202498571613</v>
      </c>
      <c r="R4027" s="56">
        <v>0</v>
      </c>
      <c r="S4027" s="16">
        <f t="shared" si="566"/>
        <v>0.13400000000000001</v>
      </c>
      <c r="T4027" s="79">
        <f t="shared" si="567"/>
        <v>48.892359456738298</v>
      </c>
      <c r="U4027" s="80">
        <f t="shared" si="568"/>
        <v>0.183</v>
      </c>
      <c r="V4027" s="81">
        <f t="shared" si="569"/>
        <v>8.9473017805831088</v>
      </c>
      <c r="W4027" s="79">
        <f t="shared" si="570"/>
        <v>3.0107336248340961</v>
      </c>
      <c r="X4027" s="60">
        <f t="shared" si="571"/>
        <v>3</v>
      </c>
      <c r="Y4027" s="56">
        <f>+'INFO ENEL'!R4015</f>
        <v>1</v>
      </c>
      <c r="Z4027" s="59">
        <f t="shared" si="572"/>
        <v>3</v>
      </c>
    </row>
    <row r="4028" spans="1:26" ht="15" customHeight="1" x14ac:dyDescent="0.25">
      <c r="A4028" s="55">
        <f>+'INFO ENEL'!A4016</f>
        <v>4011</v>
      </c>
      <c r="B4028" s="121" t="str">
        <f>+INDEX($B$8:$B$15,MATCH(L4028,$L$8:$L$15,0))</f>
        <v>SICODI</v>
      </c>
      <c r="C4028" s="56" t="str">
        <f>+'INFO ENEL'!B4016</f>
        <v>Callao</v>
      </c>
      <c r="D4028" s="56" t="str">
        <f>+'INFO ENEL'!D4016</f>
        <v>Callao</v>
      </c>
      <c r="E4028" s="56" t="str">
        <f>+'INFO ENEL'!D4016</f>
        <v>Callao</v>
      </c>
      <c r="F4028" s="50">
        <f>+'INFO ENEL'!E4016</f>
        <v>0</v>
      </c>
      <c r="G4028" s="56" t="str">
        <f>+'INFO ENEL'!L4016</f>
        <v>BT</v>
      </c>
      <c r="H4028" s="57">
        <f>+'INFO ENEL'!M4016</f>
        <v>36.055551972252047</v>
      </c>
      <c r="I4028" s="56">
        <f>+'INFO ENEL'!N4016</f>
        <v>11</v>
      </c>
      <c r="J4028" s="56" t="str">
        <f>+'INFO ENEL'!O4016</f>
        <v>Poste</v>
      </c>
      <c r="K4028" s="56" t="str">
        <f>+'INFO ENEL'!P4016</f>
        <v>Concreto</v>
      </c>
      <c r="L4028" s="56" t="str">
        <f>+'INFO ENEL'!Q4016</f>
        <v>PPC40</v>
      </c>
      <c r="M4028" s="55" t="str">
        <f>+IF(ISERROR(INDEX('Estructuras de Acero y Concreto'!$C$6:$C$577,MATCH(L4028,'Estructuras de Acero y Concreto'!$D$6:$D$577,0)))=FALSE,INDEX('Estructuras de Acero y Concreto'!$C$6:$C$577,MATCH(L4028,'Estructuras de Acero y Concreto'!$D$6:$D$577,0)),IF(ISERROR(INDEX('Estructuras de Madera'!$C$5:$C$122,MATCH(L4028,'Estructuras de Madera'!$D$5:$D$122,0)))=FALSE,INDEX('Estructuras de Madera'!$C$5:$C$122,MATCH(L4028,'Estructuras de Madera'!$D$5:$D$122,0)),INDEX(SICODI!$G$3:$G$2404,MATCH(L4028,SICODI!$G$3:$G$2404,0))))</f>
        <v>PPC40</v>
      </c>
      <c r="N4028" s="121" t="str">
        <f>+IF(ISERROR(VLOOKUP(M4028,'Resumen de precios LLTT'!$C$17:$D$3071,2,FALSE))=FALSE,VLOOKUP(M4028,'Resumen de precios LLTT'!$C$17:$D$3071,2,FALSE),VLOOKUP(M4028,SICODI!$G$3:$J$2404,2,FALSE))</f>
        <v>POSTE DE CONCRETO ARMADO PARA A. P. 11/200/120/285</v>
      </c>
      <c r="O4028" s="58">
        <f>+IF(ISERROR(VLOOKUP(M4028,'Resumen de precios LLTT'!$C$17:$G$3071,5,FALSE))=FALSE,VLOOKUP(M4028,'Resumen de precios LLTT'!$C$17:$G$3071,5,FALSE),VLOOKUP(M4028,SICODI!$G$3:$J$2404,4,FALSE))</f>
        <v>206.03</v>
      </c>
      <c r="P4028" s="16">
        <f t="shared" si="564"/>
        <v>0.77</v>
      </c>
      <c r="Q4028" s="78">
        <f t="shared" si="565"/>
        <v>364.67310000000003</v>
      </c>
      <c r="R4028" s="56">
        <v>0</v>
      </c>
      <c r="S4028" s="16">
        <f t="shared" si="566"/>
        <v>7.2000000000000008E-2</v>
      </c>
      <c r="T4028" s="79">
        <f t="shared" si="567"/>
        <v>2.1880386000000005</v>
      </c>
      <c r="U4028" s="80">
        <f t="shared" si="568"/>
        <v>0.2</v>
      </c>
      <c r="V4028" s="81">
        <f t="shared" si="569"/>
        <v>0.43760772000000014</v>
      </c>
      <c r="W4028" s="79">
        <f t="shared" si="570"/>
        <v>0.14725336301388503</v>
      </c>
      <c r="X4028" s="60">
        <f t="shared" si="571"/>
        <v>0.1</v>
      </c>
      <c r="Y4028" s="56">
        <f>+'INFO ENEL'!R4016</f>
        <v>4</v>
      </c>
      <c r="Z4028" s="59">
        <f t="shared" si="572"/>
        <v>0.4</v>
      </c>
    </row>
    <row r="4029" spans="1:26" ht="15" customHeight="1" x14ac:dyDescent="0.25">
      <c r="A4029" s="55">
        <f>+'INFO ENEL'!A4017</f>
        <v>4012</v>
      </c>
      <c r="B4029" s="121" t="str">
        <f>+INDEX($B$8:$B$15,MATCH(L4029,$L$8:$L$15,0))</f>
        <v>SICODI</v>
      </c>
      <c r="C4029" s="56" t="str">
        <f>+'INFO ENEL'!B4017</f>
        <v>Callao</v>
      </c>
      <c r="D4029" s="56" t="str">
        <f>+'INFO ENEL'!D4017</f>
        <v>Callao</v>
      </c>
      <c r="E4029" s="56" t="str">
        <f>+'INFO ENEL'!D4017</f>
        <v>Callao</v>
      </c>
      <c r="F4029" s="50">
        <f>+'INFO ENEL'!E4017</f>
        <v>0</v>
      </c>
      <c r="G4029" s="56" t="str">
        <f>+'INFO ENEL'!L4017</f>
        <v>BT</v>
      </c>
      <c r="H4029" s="57">
        <f>+'INFO ENEL'!M4017</f>
        <v>37.06</v>
      </c>
      <c r="I4029" s="56">
        <f>+'INFO ENEL'!N4017</f>
        <v>11</v>
      </c>
      <c r="J4029" s="56" t="str">
        <f>+'INFO ENEL'!O4017</f>
        <v>Poste</v>
      </c>
      <c r="K4029" s="56" t="str">
        <f>+'INFO ENEL'!P4017</f>
        <v>Concreto</v>
      </c>
      <c r="L4029" s="56" t="str">
        <f>+'INFO ENEL'!Q4017</f>
        <v>PPC40</v>
      </c>
      <c r="M4029" s="55" t="str">
        <f>+IF(ISERROR(INDEX('Estructuras de Acero y Concreto'!$C$6:$C$577,MATCH(L4029,'Estructuras de Acero y Concreto'!$D$6:$D$577,0)))=FALSE,INDEX('Estructuras de Acero y Concreto'!$C$6:$C$577,MATCH(L4029,'Estructuras de Acero y Concreto'!$D$6:$D$577,0)),IF(ISERROR(INDEX('Estructuras de Madera'!$C$5:$C$122,MATCH(L4029,'Estructuras de Madera'!$D$5:$D$122,0)))=FALSE,INDEX('Estructuras de Madera'!$C$5:$C$122,MATCH(L4029,'Estructuras de Madera'!$D$5:$D$122,0)),INDEX(SICODI!$G$3:$G$2404,MATCH(L4029,SICODI!$G$3:$G$2404,0))))</f>
        <v>PPC40</v>
      </c>
      <c r="N4029" s="121" t="str">
        <f>+IF(ISERROR(VLOOKUP(M4029,'Resumen de precios LLTT'!$C$17:$D$3071,2,FALSE))=FALSE,VLOOKUP(M4029,'Resumen de precios LLTT'!$C$17:$D$3071,2,FALSE),VLOOKUP(M4029,SICODI!$G$3:$J$2404,2,FALSE))</f>
        <v>POSTE DE CONCRETO ARMADO PARA A. P. 11/200/120/285</v>
      </c>
      <c r="O4029" s="58">
        <f>+IF(ISERROR(VLOOKUP(M4029,'Resumen de precios LLTT'!$C$17:$G$3071,5,FALSE))=FALSE,VLOOKUP(M4029,'Resumen de precios LLTT'!$C$17:$G$3071,5,FALSE),VLOOKUP(M4029,SICODI!$G$3:$J$2404,4,FALSE))</f>
        <v>206.03</v>
      </c>
      <c r="P4029" s="16">
        <f t="shared" si="564"/>
        <v>0.77</v>
      </c>
      <c r="Q4029" s="78">
        <f t="shared" si="565"/>
        <v>364.67310000000003</v>
      </c>
      <c r="R4029" s="56">
        <v>0</v>
      </c>
      <c r="S4029" s="16">
        <f t="shared" si="566"/>
        <v>7.2000000000000008E-2</v>
      </c>
      <c r="T4029" s="79">
        <f t="shared" si="567"/>
        <v>2.1880386000000005</v>
      </c>
      <c r="U4029" s="80">
        <f t="shared" si="568"/>
        <v>0.2</v>
      </c>
      <c r="V4029" s="81">
        <f t="shared" si="569"/>
        <v>0.43760772000000014</v>
      </c>
      <c r="W4029" s="79">
        <f t="shared" si="570"/>
        <v>0.14725336301388503</v>
      </c>
      <c r="X4029" s="60">
        <f t="shared" si="571"/>
        <v>0.1</v>
      </c>
      <c r="Y4029" s="56">
        <f>+'INFO ENEL'!R4017</f>
        <v>4</v>
      </c>
      <c r="Z4029" s="59">
        <f t="shared" si="572"/>
        <v>0.4</v>
      </c>
    </row>
    <row r="4030" spans="1:26" ht="15" customHeight="1" x14ac:dyDescent="0.25">
      <c r="A4030" s="55">
        <f>+'INFO ENEL'!A4018</f>
        <v>4013</v>
      </c>
      <c r="B4030" s="121" t="str">
        <f>+INDEX($B$8:$B$15,MATCH(L4030,$L$8:$L$15,0))</f>
        <v>SICODI</v>
      </c>
      <c r="C4030" s="56" t="str">
        <f>+'INFO ENEL'!B4018</f>
        <v>Callao</v>
      </c>
      <c r="D4030" s="56" t="str">
        <f>+'INFO ENEL'!D4018</f>
        <v>Callao</v>
      </c>
      <c r="E4030" s="56" t="str">
        <f>+'INFO ENEL'!D4018</f>
        <v>Callao</v>
      </c>
      <c r="F4030" s="50">
        <f>+'INFO ENEL'!E4018</f>
        <v>0</v>
      </c>
      <c r="G4030" s="56" t="str">
        <f>+'INFO ENEL'!L4018</f>
        <v>BT</v>
      </c>
      <c r="H4030" s="57">
        <f>+'INFO ENEL'!M4018</f>
        <v>41.109536265955768</v>
      </c>
      <c r="I4030" s="56">
        <f>+'INFO ENEL'!N4018</f>
        <v>11</v>
      </c>
      <c r="J4030" s="56" t="str">
        <f>+'INFO ENEL'!O4018</f>
        <v>Poste</v>
      </c>
      <c r="K4030" s="56" t="str">
        <f>+'INFO ENEL'!P4018</f>
        <v>Concreto</v>
      </c>
      <c r="L4030" s="56" t="str">
        <f>+'INFO ENEL'!Q4018</f>
        <v>PPC40</v>
      </c>
      <c r="M4030" s="55" t="str">
        <f>+IF(ISERROR(INDEX('Estructuras de Acero y Concreto'!$C$6:$C$577,MATCH(L4030,'Estructuras de Acero y Concreto'!$D$6:$D$577,0)))=FALSE,INDEX('Estructuras de Acero y Concreto'!$C$6:$C$577,MATCH(L4030,'Estructuras de Acero y Concreto'!$D$6:$D$577,0)),IF(ISERROR(INDEX('Estructuras de Madera'!$C$5:$C$122,MATCH(L4030,'Estructuras de Madera'!$D$5:$D$122,0)))=FALSE,INDEX('Estructuras de Madera'!$C$5:$C$122,MATCH(L4030,'Estructuras de Madera'!$D$5:$D$122,0)),INDEX(SICODI!$G$3:$G$2404,MATCH(L4030,SICODI!$G$3:$G$2404,0))))</f>
        <v>PPC40</v>
      </c>
      <c r="N4030" s="121" t="str">
        <f>+IF(ISERROR(VLOOKUP(M4030,'Resumen de precios LLTT'!$C$17:$D$3071,2,FALSE))=FALSE,VLOOKUP(M4030,'Resumen de precios LLTT'!$C$17:$D$3071,2,FALSE),VLOOKUP(M4030,SICODI!$G$3:$J$2404,2,FALSE))</f>
        <v>POSTE DE CONCRETO ARMADO PARA A. P. 11/200/120/285</v>
      </c>
      <c r="O4030" s="58">
        <f>+IF(ISERROR(VLOOKUP(M4030,'Resumen de precios LLTT'!$C$17:$G$3071,5,FALSE))=FALSE,VLOOKUP(M4030,'Resumen de precios LLTT'!$C$17:$G$3071,5,FALSE),VLOOKUP(M4030,SICODI!$G$3:$J$2404,4,FALSE))</f>
        <v>206.03</v>
      </c>
      <c r="P4030" s="16">
        <f t="shared" si="564"/>
        <v>0.77</v>
      </c>
      <c r="Q4030" s="78">
        <f t="shared" si="565"/>
        <v>364.67310000000003</v>
      </c>
      <c r="R4030" s="56">
        <v>0</v>
      </c>
      <c r="S4030" s="16">
        <f t="shared" si="566"/>
        <v>7.2000000000000008E-2</v>
      </c>
      <c r="T4030" s="79">
        <f t="shared" si="567"/>
        <v>2.1880386000000005</v>
      </c>
      <c r="U4030" s="80">
        <f t="shared" si="568"/>
        <v>0.2</v>
      </c>
      <c r="V4030" s="81">
        <f t="shared" si="569"/>
        <v>0.43760772000000014</v>
      </c>
      <c r="W4030" s="79">
        <f t="shared" si="570"/>
        <v>0.14725336301388503</v>
      </c>
      <c r="X4030" s="60">
        <f t="shared" si="571"/>
        <v>0.1</v>
      </c>
      <c r="Y4030" s="56">
        <f>+'INFO ENEL'!R4018</f>
        <v>4</v>
      </c>
      <c r="Z4030" s="59">
        <f t="shared" si="572"/>
        <v>0.4</v>
      </c>
    </row>
    <row r="4031" spans="1:26" ht="15" customHeight="1" x14ac:dyDescent="0.25">
      <c r="A4031" s="55">
        <f>+'INFO ENEL'!A4019</f>
        <v>4014</v>
      </c>
      <c r="B4031" s="121" t="str">
        <f>+INDEX($B$8:$B$15,MATCH(L4031,$L$8:$L$15,0))</f>
        <v>SICODI</v>
      </c>
      <c r="C4031" s="56" t="str">
        <f>+'INFO ENEL'!B4019</f>
        <v>Callao</v>
      </c>
      <c r="D4031" s="56" t="str">
        <f>+'INFO ENEL'!D4019</f>
        <v>Callao</v>
      </c>
      <c r="E4031" s="56" t="str">
        <f>+'INFO ENEL'!D4019</f>
        <v>Callao</v>
      </c>
      <c r="F4031" s="50">
        <f>+'INFO ENEL'!E4019</f>
        <v>0</v>
      </c>
      <c r="G4031" s="56" t="str">
        <f>+'INFO ENEL'!L4019</f>
        <v>BT</v>
      </c>
      <c r="H4031" s="57">
        <f>+'INFO ENEL'!M4019</f>
        <v>34.65</v>
      </c>
      <c r="I4031" s="56">
        <f>+'INFO ENEL'!N4019</f>
        <v>11</v>
      </c>
      <c r="J4031" s="56" t="str">
        <f>+'INFO ENEL'!O4019</f>
        <v>Poste</v>
      </c>
      <c r="K4031" s="56" t="str">
        <f>+'INFO ENEL'!P4019</f>
        <v>Concreto</v>
      </c>
      <c r="L4031" s="56" t="str">
        <f>+'INFO ENEL'!Q4019</f>
        <v>PPC40</v>
      </c>
      <c r="M4031" s="55" t="str">
        <f>+IF(ISERROR(INDEX('Estructuras de Acero y Concreto'!$C$6:$C$577,MATCH(L4031,'Estructuras de Acero y Concreto'!$D$6:$D$577,0)))=FALSE,INDEX('Estructuras de Acero y Concreto'!$C$6:$C$577,MATCH(L4031,'Estructuras de Acero y Concreto'!$D$6:$D$577,0)),IF(ISERROR(INDEX('Estructuras de Madera'!$C$5:$C$122,MATCH(L4031,'Estructuras de Madera'!$D$5:$D$122,0)))=FALSE,INDEX('Estructuras de Madera'!$C$5:$C$122,MATCH(L4031,'Estructuras de Madera'!$D$5:$D$122,0)),INDEX(SICODI!$G$3:$G$2404,MATCH(L4031,SICODI!$G$3:$G$2404,0))))</f>
        <v>PPC40</v>
      </c>
      <c r="N4031" s="121" t="str">
        <f>+IF(ISERROR(VLOOKUP(M4031,'Resumen de precios LLTT'!$C$17:$D$3071,2,FALSE))=FALSE,VLOOKUP(M4031,'Resumen de precios LLTT'!$C$17:$D$3071,2,FALSE),VLOOKUP(M4031,SICODI!$G$3:$J$2404,2,FALSE))</f>
        <v>POSTE DE CONCRETO ARMADO PARA A. P. 11/200/120/285</v>
      </c>
      <c r="O4031" s="58">
        <f>+IF(ISERROR(VLOOKUP(M4031,'Resumen de precios LLTT'!$C$17:$G$3071,5,FALSE))=FALSE,VLOOKUP(M4031,'Resumen de precios LLTT'!$C$17:$G$3071,5,FALSE),VLOOKUP(M4031,SICODI!$G$3:$J$2404,4,FALSE))</f>
        <v>206.03</v>
      </c>
      <c r="P4031" s="16">
        <f t="shared" si="564"/>
        <v>0.77</v>
      </c>
      <c r="Q4031" s="78">
        <f t="shared" si="565"/>
        <v>364.67310000000003</v>
      </c>
      <c r="R4031" s="56">
        <v>0</v>
      </c>
      <c r="S4031" s="16">
        <f t="shared" si="566"/>
        <v>7.2000000000000008E-2</v>
      </c>
      <c r="T4031" s="79">
        <f t="shared" si="567"/>
        <v>2.1880386000000005</v>
      </c>
      <c r="U4031" s="80">
        <f t="shared" si="568"/>
        <v>0.2</v>
      </c>
      <c r="V4031" s="81">
        <f t="shared" si="569"/>
        <v>0.43760772000000014</v>
      </c>
      <c r="W4031" s="79">
        <f t="shared" si="570"/>
        <v>0.14725336301388503</v>
      </c>
      <c r="X4031" s="60">
        <f t="shared" si="571"/>
        <v>0.1</v>
      </c>
      <c r="Y4031" s="56">
        <f>+'INFO ENEL'!R4019</f>
        <v>4</v>
      </c>
      <c r="Z4031" s="59">
        <f t="shared" si="572"/>
        <v>0.4</v>
      </c>
    </row>
    <row r="4032" spans="1:26" ht="15" customHeight="1" x14ac:dyDescent="0.25">
      <c r="A4032" s="55">
        <f>+'INFO ENEL'!A4020</f>
        <v>4015</v>
      </c>
      <c r="B4032" s="121" t="str">
        <f>+INDEX($B$8:$B$15,MATCH(L4032,$L$8:$L$15,0))</f>
        <v>MOD INV_2017</v>
      </c>
      <c r="C4032" s="56" t="str">
        <f>+'INFO ENEL'!B4020</f>
        <v>Callao</v>
      </c>
      <c r="D4032" s="56" t="str">
        <f>+'INFO ENEL'!D4020</f>
        <v>Callao</v>
      </c>
      <c r="E4032" s="56" t="str">
        <f>+'INFO ENEL'!D4020</f>
        <v>Callao</v>
      </c>
      <c r="F4032" s="50">
        <f>+'INFO ENEL'!E4020</f>
        <v>0</v>
      </c>
      <c r="G4032" s="56" t="str">
        <f>+'INFO ENEL'!L4020</f>
        <v>AT</v>
      </c>
      <c r="H4032" s="57">
        <f>+'INFO ENEL'!M4020</f>
        <v>179.47</v>
      </c>
      <c r="I4032" s="56">
        <f>+'INFO ENEL'!N4020</f>
        <v>19</v>
      </c>
      <c r="J4032" s="56" t="str">
        <f>+'INFO ENEL'!O4020</f>
        <v>Poste</v>
      </c>
      <c r="K4032" s="56" t="str">
        <f>+'INFO ENEL'!P4020</f>
        <v>Metálico</v>
      </c>
      <c r="L4032" s="56" t="str">
        <f>+'INFO ENEL'!Q4020</f>
        <v>PC19/1100</v>
      </c>
      <c r="M4032" s="55" t="str">
        <f>+IF(ISERROR(INDEX('Estructuras de Acero y Concreto'!$C$6:$C$577,MATCH(L4032,'Estructuras de Acero y Concreto'!$D$6:$D$577,0)))=FALSE,INDEX('Estructuras de Acero y Concreto'!$C$6:$C$577,MATCH(L4032,'Estructuras de Acero y Concreto'!$D$6:$D$577,0)),IF(ISERROR(INDEX('Estructuras de Madera'!$C$5:$C$122,MATCH(L4032,'Estructuras de Madera'!$D$5:$D$122,0)))=FALSE,INDEX('Estructuras de Madera'!$C$5:$C$122,MATCH(L4032,'Estructuras de Madera'!$D$5:$D$122,0)),INDEX(SICODI!$G$3:$G$2404,MATCH(L4032,SICODI!$G$3:$G$2404,0))))</f>
        <v>EC060COU0D0-300-S1</v>
      </c>
      <c r="N4032" s="121" t="str">
        <f>+IF(ISERROR(VLOOKUP(M4032,'Resumen de precios LLTT'!$C$17:$D$3071,2,FALSE))=FALSE,VLOOKUP(M4032,'Resumen de precios LLTT'!$C$17:$D$3071,2,FALSE),VLOOKUP(M4032,SICODI!$G$3:$J$2404,2,FALSE))</f>
        <v>1 Poste de concreto (19/1100) de suspensión (2°) Tipo SU2-19</v>
      </c>
      <c r="O4032" s="58">
        <f>+IF(ISERROR(VLOOKUP(M4032,'Resumen de precios LLTT'!$C$17:$G$3071,5,FALSE))=FALSE,VLOOKUP(M4032,'Resumen de precios LLTT'!$C$17:$G$3071,5,FALSE),VLOOKUP(M4032,SICODI!$G$3:$J$2404,4,FALSE))</f>
        <v>2375.702794279523</v>
      </c>
      <c r="P4032" s="16">
        <f t="shared" si="564"/>
        <v>0.84299999999999997</v>
      </c>
      <c r="Q4032" s="78">
        <f t="shared" si="565"/>
        <v>4378.4202498571613</v>
      </c>
      <c r="R4032" s="56">
        <v>0</v>
      </c>
      <c r="S4032" s="16">
        <f t="shared" si="566"/>
        <v>0.13400000000000001</v>
      </c>
      <c r="T4032" s="79">
        <f t="shared" si="567"/>
        <v>48.892359456738298</v>
      </c>
      <c r="U4032" s="80">
        <f t="shared" si="568"/>
        <v>0.183</v>
      </c>
      <c r="V4032" s="81">
        <f t="shared" si="569"/>
        <v>8.9473017805831088</v>
      </c>
      <c r="W4032" s="79">
        <f t="shared" si="570"/>
        <v>3.0107336248340961</v>
      </c>
      <c r="X4032" s="60">
        <f t="shared" si="571"/>
        <v>3</v>
      </c>
      <c r="Y4032" s="56">
        <f>+'INFO ENEL'!R4020</f>
        <v>1</v>
      </c>
      <c r="Z4032" s="59">
        <f t="shared" si="572"/>
        <v>3</v>
      </c>
    </row>
    <row r="4033" spans="1:26" ht="15" customHeight="1" x14ac:dyDescent="0.25">
      <c r="A4033" s="55">
        <f>+'INFO ENEL'!A4021</f>
        <v>4016</v>
      </c>
      <c r="B4033" s="121" t="str">
        <f>+INDEX($B$8:$B$15,MATCH(L4033,$L$8:$L$15,0))</f>
        <v>MOD INV_2017</v>
      </c>
      <c r="C4033" s="56" t="str">
        <f>+'INFO ENEL'!B4021</f>
        <v>Callao</v>
      </c>
      <c r="D4033" s="56" t="str">
        <f>+'INFO ENEL'!D4021</f>
        <v>Callao</v>
      </c>
      <c r="E4033" s="56" t="str">
        <f>+'INFO ENEL'!D4021</f>
        <v>Callao</v>
      </c>
      <c r="F4033" s="50">
        <f>+'INFO ENEL'!E4021</f>
        <v>0</v>
      </c>
      <c r="G4033" s="56" t="str">
        <f>+'INFO ENEL'!L4021</f>
        <v>AT</v>
      </c>
      <c r="H4033" s="57">
        <f>+'INFO ENEL'!M4021</f>
        <v>120.80563697112025</v>
      </c>
      <c r="I4033" s="56">
        <f>+'INFO ENEL'!N4021</f>
        <v>19</v>
      </c>
      <c r="J4033" s="56" t="str">
        <f>+'INFO ENEL'!O4021</f>
        <v>Poste</v>
      </c>
      <c r="K4033" s="56" t="str">
        <f>+'INFO ENEL'!P4021</f>
        <v>Metálico</v>
      </c>
      <c r="L4033" s="56" t="str">
        <f>+'INFO ENEL'!Q4021</f>
        <v>PC19/1100</v>
      </c>
      <c r="M4033" s="55" t="str">
        <f>+IF(ISERROR(INDEX('Estructuras de Acero y Concreto'!$C$6:$C$577,MATCH(L4033,'Estructuras de Acero y Concreto'!$D$6:$D$577,0)))=FALSE,INDEX('Estructuras de Acero y Concreto'!$C$6:$C$577,MATCH(L4033,'Estructuras de Acero y Concreto'!$D$6:$D$577,0)),IF(ISERROR(INDEX('Estructuras de Madera'!$C$5:$C$122,MATCH(L4033,'Estructuras de Madera'!$D$5:$D$122,0)))=FALSE,INDEX('Estructuras de Madera'!$C$5:$C$122,MATCH(L4033,'Estructuras de Madera'!$D$5:$D$122,0)),INDEX(SICODI!$G$3:$G$2404,MATCH(L4033,SICODI!$G$3:$G$2404,0))))</f>
        <v>EC060COU0D0-300-S1</v>
      </c>
      <c r="N4033" s="121" t="str">
        <f>+IF(ISERROR(VLOOKUP(M4033,'Resumen de precios LLTT'!$C$17:$D$3071,2,FALSE))=FALSE,VLOOKUP(M4033,'Resumen de precios LLTT'!$C$17:$D$3071,2,FALSE),VLOOKUP(M4033,SICODI!$G$3:$J$2404,2,FALSE))</f>
        <v>1 Poste de concreto (19/1100) de suspensión (2°) Tipo SU2-19</v>
      </c>
      <c r="O4033" s="58">
        <f>+IF(ISERROR(VLOOKUP(M4033,'Resumen de precios LLTT'!$C$17:$G$3071,5,FALSE))=FALSE,VLOOKUP(M4033,'Resumen de precios LLTT'!$C$17:$G$3071,5,FALSE),VLOOKUP(M4033,SICODI!$G$3:$J$2404,4,FALSE))</f>
        <v>2375.702794279523</v>
      </c>
      <c r="P4033" s="16">
        <f t="shared" si="564"/>
        <v>0.84299999999999997</v>
      </c>
      <c r="Q4033" s="78">
        <f t="shared" si="565"/>
        <v>4378.4202498571613</v>
      </c>
      <c r="R4033" s="56">
        <v>0</v>
      </c>
      <c r="S4033" s="16">
        <f t="shared" si="566"/>
        <v>0.13400000000000001</v>
      </c>
      <c r="T4033" s="79">
        <f t="shared" si="567"/>
        <v>48.892359456738298</v>
      </c>
      <c r="U4033" s="80">
        <f t="shared" si="568"/>
        <v>0.183</v>
      </c>
      <c r="V4033" s="81">
        <f t="shared" si="569"/>
        <v>8.9473017805831088</v>
      </c>
      <c r="W4033" s="79">
        <f t="shared" si="570"/>
        <v>3.0107336248340961</v>
      </c>
      <c r="X4033" s="60">
        <f t="shared" si="571"/>
        <v>3</v>
      </c>
      <c r="Y4033" s="56">
        <f>+'INFO ENEL'!R4021</f>
        <v>1</v>
      </c>
      <c r="Z4033" s="59">
        <f t="shared" si="572"/>
        <v>3</v>
      </c>
    </row>
    <row r="4034" spans="1:26" ht="15" customHeight="1" x14ac:dyDescent="0.25">
      <c r="A4034" s="55">
        <f>+'INFO ENEL'!A4022</f>
        <v>4017</v>
      </c>
      <c r="B4034" s="121" t="str">
        <f>+INDEX($B$8:$B$15,MATCH(L4034,$L$8:$L$15,0))</f>
        <v>MOD INV_2017</v>
      </c>
      <c r="C4034" s="56" t="str">
        <f>+'INFO ENEL'!B4022</f>
        <v>Callao</v>
      </c>
      <c r="D4034" s="56" t="str">
        <f>+'INFO ENEL'!D4022</f>
        <v>Callao</v>
      </c>
      <c r="E4034" s="56" t="str">
        <f>+'INFO ENEL'!D4022</f>
        <v>Callao</v>
      </c>
      <c r="F4034" s="50">
        <f>+'INFO ENEL'!E4022</f>
        <v>0</v>
      </c>
      <c r="G4034" s="56" t="str">
        <f>+'INFO ENEL'!L4022</f>
        <v>AT</v>
      </c>
      <c r="H4034" s="57">
        <f>+'INFO ENEL'!M4022</f>
        <v>101.19293888418582</v>
      </c>
      <c r="I4034" s="56">
        <f>+'INFO ENEL'!N4022</f>
        <v>19</v>
      </c>
      <c r="J4034" s="56" t="str">
        <f>+'INFO ENEL'!O4022</f>
        <v>Poste</v>
      </c>
      <c r="K4034" s="56" t="str">
        <f>+'INFO ENEL'!P4022</f>
        <v>Metálico</v>
      </c>
      <c r="L4034" s="56" t="str">
        <f>+'INFO ENEL'!Q4022</f>
        <v>PC19/1100</v>
      </c>
      <c r="M4034" s="55" t="str">
        <f>+IF(ISERROR(INDEX('Estructuras de Acero y Concreto'!$C$6:$C$577,MATCH(L4034,'Estructuras de Acero y Concreto'!$D$6:$D$577,0)))=FALSE,INDEX('Estructuras de Acero y Concreto'!$C$6:$C$577,MATCH(L4034,'Estructuras de Acero y Concreto'!$D$6:$D$577,0)),IF(ISERROR(INDEX('Estructuras de Madera'!$C$5:$C$122,MATCH(L4034,'Estructuras de Madera'!$D$5:$D$122,0)))=FALSE,INDEX('Estructuras de Madera'!$C$5:$C$122,MATCH(L4034,'Estructuras de Madera'!$D$5:$D$122,0)),INDEX(SICODI!$G$3:$G$2404,MATCH(L4034,SICODI!$G$3:$G$2404,0))))</f>
        <v>EC060COU0D0-300-S1</v>
      </c>
      <c r="N4034" s="121" t="str">
        <f>+IF(ISERROR(VLOOKUP(M4034,'Resumen de precios LLTT'!$C$17:$D$3071,2,FALSE))=FALSE,VLOOKUP(M4034,'Resumen de precios LLTT'!$C$17:$D$3071,2,FALSE),VLOOKUP(M4034,SICODI!$G$3:$J$2404,2,FALSE))</f>
        <v>1 Poste de concreto (19/1100) de suspensión (2°) Tipo SU2-19</v>
      </c>
      <c r="O4034" s="58">
        <f>+IF(ISERROR(VLOOKUP(M4034,'Resumen de precios LLTT'!$C$17:$G$3071,5,FALSE))=FALSE,VLOOKUP(M4034,'Resumen de precios LLTT'!$C$17:$G$3071,5,FALSE),VLOOKUP(M4034,SICODI!$G$3:$J$2404,4,FALSE))</f>
        <v>2375.702794279523</v>
      </c>
      <c r="P4034" s="16">
        <f t="shared" si="564"/>
        <v>0.84299999999999997</v>
      </c>
      <c r="Q4034" s="78">
        <f t="shared" si="565"/>
        <v>4378.4202498571613</v>
      </c>
      <c r="R4034" s="56">
        <v>0</v>
      </c>
      <c r="S4034" s="16">
        <f t="shared" si="566"/>
        <v>0.13400000000000001</v>
      </c>
      <c r="T4034" s="79">
        <f t="shared" si="567"/>
        <v>48.892359456738298</v>
      </c>
      <c r="U4034" s="80">
        <f t="shared" si="568"/>
        <v>0.183</v>
      </c>
      <c r="V4034" s="81">
        <f t="shared" si="569"/>
        <v>8.9473017805831088</v>
      </c>
      <c r="W4034" s="79">
        <f t="shared" si="570"/>
        <v>3.0107336248340961</v>
      </c>
      <c r="X4034" s="60">
        <f t="shared" si="571"/>
        <v>3</v>
      </c>
      <c r="Y4034" s="56">
        <f>+'INFO ENEL'!R4022</f>
        <v>1</v>
      </c>
      <c r="Z4034" s="59">
        <f t="shared" si="572"/>
        <v>3</v>
      </c>
    </row>
    <row r="4035" spans="1:26" ht="15" customHeight="1" x14ac:dyDescent="0.25">
      <c r="A4035" s="55">
        <f>+'INFO ENEL'!A4023</f>
        <v>4018</v>
      </c>
      <c r="B4035" s="121" t="str">
        <f>+INDEX($B$8:$B$15,MATCH(L4035,$L$8:$L$15,0))</f>
        <v>MOD INV_2017</v>
      </c>
      <c r="C4035" s="56" t="str">
        <f>+'INFO ENEL'!B4023</f>
        <v>Callao</v>
      </c>
      <c r="D4035" s="56" t="str">
        <f>+'INFO ENEL'!D4023</f>
        <v>Callao</v>
      </c>
      <c r="E4035" s="56" t="str">
        <f>+'INFO ENEL'!D4023</f>
        <v>Callao</v>
      </c>
      <c r="F4035" s="50">
        <f>+'INFO ENEL'!E4023</f>
        <v>0</v>
      </c>
      <c r="G4035" s="56" t="str">
        <f>+'INFO ENEL'!L4023</f>
        <v>AT</v>
      </c>
      <c r="H4035" s="57">
        <f>+'INFO ENEL'!M4023</f>
        <v>224.83990325534677</v>
      </c>
      <c r="I4035" s="56">
        <f>+'INFO ENEL'!N4023</f>
        <v>19</v>
      </c>
      <c r="J4035" s="56" t="str">
        <f>+'INFO ENEL'!O4023</f>
        <v>Poste</v>
      </c>
      <c r="K4035" s="56" t="str">
        <f>+'INFO ENEL'!P4023</f>
        <v>Metálico</v>
      </c>
      <c r="L4035" s="56" t="str">
        <f>+'INFO ENEL'!Q4023</f>
        <v>PC19/1100</v>
      </c>
      <c r="M4035" s="55" t="str">
        <f>+IF(ISERROR(INDEX('Estructuras de Acero y Concreto'!$C$6:$C$577,MATCH(L4035,'Estructuras de Acero y Concreto'!$D$6:$D$577,0)))=FALSE,INDEX('Estructuras de Acero y Concreto'!$C$6:$C$577,MATCH(L4035,'Estructuras de Acero y Concreto'!$D$6:$D$577,0)),IF(ISERROR(INDEX('Estructuras de Madera'!$C$5:$C$122,MATCH(L4035,'Estructuras de Madera'!$D$5:$D$122,0)))=FALSE,INDEX('Estructuras de Madera'!$C$5:$C$122,MATCH(L4035,'Estructuras de Madera'!$D$5:$D$122,0)),INDEX(SICODI!$G$3:$G$2404,MATCH(L4035,SICODI!$G$3:$G$2404,0))))</f>
        <v>EC060COU0D0-300-S1</v>
      </c>
      <c r="N4035" s="121" t="str">
        <f>+IF(ISERROR(VLOOKUP(M4035,'Resumen de precios LLTT'!$C$17:$D$3071,2,FALSE))=FALSE,VLOOKUP(M4035,'Resumen de precios LLTT'!$C$17:$D$3071,2,FALSE),VLOOKUP(M4035,SICODI!$G$3:$J$2404,2,FALSE))</f>
        <v>1 Poste de concreto (19/1100) de suspensión (2°) Tipo SU2-19</v>
      </c>
      <c r="O4035" s="58">
        <f>+IF(ISERROR(VLOOKUP(M4035,'Resumen de precios LLTT'!$C$17:$G$3071,5,FALSE))=FALSE,VLOOKUP(M4035,'Resumen de precios LLTT'!$C$17:$G$3071,5,FALSE),VLOOKUP(M4035,SICODI!$G$3:$J$2404,4,FALSE))</f>
        <v>2375.702794279523</v>
      </c>
      <c r="P4035" s="16">
        <f t="shared" si="564"/>
        <v>0.84299999999999997</v>
      </c>
      <c r="Q4035" s="78">
        <f t="shared" si="565"/>
        <v>4378.4202498571613</v>
      </c>
      <c r="R4035" s="56">
        <v>0</v>
      </c>
      <c r="S4035" s="16">
        <f t="shared" si="566"/>
        <v>0.13400000000000001</v>
      </c>
      <c r="T4035" s="79">
        <f t="shared" si="567"/>
        <v>48.892359456738298</v>
      </c>
      <c r="U4035" s="80">
        <f t="shared" si="568"/>
        <v>0.183</v>
      </c>
      <c r="V4035" s="81">
        <f t="shared" si="569"/>
        <v>8.9473017805831088</v>
      </c>
      <c r="W4035" s="79">
        <f t="shared" si="570"/>
        <v>3.0107336248340961</v>
      </c>
      <c r="X4035" s="60">
        <f t="shared" si="571"/>
        <v>3</v>
      </c>
      <c r="Y4035" s="56">
        <f>+'INFO ENEL'!R4023</f>
        <v>1</v>
      </c>
      <c r="Z4035" s="59">
        <f t="shared" si="572"/>
        <v>3</v>
      </c>
    </row>
    <row r="4036" spans="1:26" ht="15" customHeight="1" x14ac:dyDescent="0.25">
      <c r="A4036" s="55">
        <f>+'INFO ENEL'!A4024</f>
        <v>4019</v>
      </c>
      <c r="B4036" s="121" t="str">
        <f>+INDEX($B$8:$B$15,MATCH(L4036,$L$8:$L$15,0))</f>
        <v>MOD INV_2017</v>
      </c>
      <c r="C4036" s="56" t="str">
        <f>+'INFO ENEL'!B4024</f>
        <v>Callao</v>
      </c>
      <c r="D4036" s="56" t="str">
        <f>+'INFO ENEL'!D4024</f>
        <v>Callao</v>
      </c>
      <c r="E4036" s="56" t="str">
        <f>+'INFO ENEL'!D4024</f>
        <v>Callao</v>
      </c>
      <c r="F4036" s="50">
        <f>+'INFO ENEL'!E4024</f>
        <v>0</v>
      </c>
      <c r="G4036" s="56" t="str">
        <f>+'INFO ENEL'!L4024</f>
        <v>AT</v>
      </c>
      <c r="H4036" s="57">
        <f>+'INFO ENEL'!M4024</f>
        <v>224.53</v>
      </c>
      <c r="I4036" s="56">
        <f>+'INFO ENEL'!N4024</f>
        <v>19</v>
      </c>
      <c r="J4036" s="56" t="str">
        <f>+'INFO ENEL'!O4024</f>
        <v>Poste</v>
      </c>
      <c r="K4036" s="56" t="str">
        <f>+'INFO ENEL'!P4024</f>
        <v>Metálico</v>
      </c>
      <c r="L4036" s="56" t="str">
        <f>+'INFO ENEL'!Q4024</f>
        <v>PC19/1100</v>
      </c>
      <c r="M4036" s="55" t="str">
        <f>+IF(ISERROR(INDEX('Estructuras de Acero y Concreto'!$C$6:$C$577,MATCH(L4036,'Estructuras de Acero y Concreto'!$D$6:$D$577,0)))=FALSE,INDEX('Estructuras de Acero y Concreto'!$C$6:$C$577,MATCH(L4036,'Estructuras de Acero y Concreto'!$D$6:$D$577,0)),IF(ISERROR(INDEX('Estructuras de Madera'!$C$5:$C$122,MATCH(L4036,'Estructuras de Madera'!$D$5:$D$122,0)))=FALSE,INDEX('Estructuras de Madera'!$C$5:$C$122,MATCH(L4036,'Estructuras de Madera'!$D$5:$D$122,0)),INDEX(SICODI!$G$3:$G$2404,MATCH(L4036,SICODI!$G$3:$G$2404,0))))</f>
        <v>EC060COU0D0-300-S1</v>
      </c>
      <c r="N4036" s="121" t="str">
        <f>+IF(ISERROR(VLOOKUP(M4036,'Resumen de precios LLTT'!$C$17:$D$3071,2,FALSE))=FALSE,VLOOKUP(M4036,'Resumen de precios LLTT'!$C$17:$D$3071,2,FALSE),VLOOKUP(M4036,SICODI!$G$3:$J$2404,2,FALSE))</f>
        <v>1 Poste de concreto (19/1100) de suspensión (2°) Tipo SU2-19</v>
      </c>
      <c r="O4036" s="58">
        <f>+IF(ISERROR(VLOOKUP(M4036,'Resumen de precios LLTT'!$C$17:$G$3071,5,FALSE))=FALSE,VLOOKUP(M4036,'Resumen de precios LLTT'!$C$17:$G$3071,5,FALSE),VLOOKUP(M4036,SICODI!$G$3:$J$2404,4,FALSE))</f>
        <v>2375.702794279523</v>
      </c>
      <c r="P4036" s="16">
        <f t="shared" si="564"/>
        <v>0.84299999999999997</v>
      </c>
      <c r="Q4036" s="78">
        <f t="shared" si="565"/>
        <v>4378.4202498571613</v>
      </c>
      <c r="R4036" s="56">
        <v>0</v>
      </c>
      <c r="S4036" s="16">
        <f t="shared" si="566"/>
        <v>0.13400000000000001</v>
      </c>
      <c r="T4036" s="79">
        <f t="shared" si="567"/>
        <v>48.892359456738298</v>
      </c>
      <c r="U4036" s="80">
        <f t="shared" si="568"/>
        <v>0.183</v>
      </c>
      <c r="V4036" s="81">
        <f t="shared" si="569"/>
        <v>8.9473017805831088</v>
      </c>
      <c r="W4036" s="79">
        <f t="shared" si="570"/>
        <v>3.0107336248340961</v>
      </c>
      <c r="X4036" s="60">
        <f t="shared" si="571"/>
        <v>3</v>
      </c>
      <c r="Y4036" s="56">
        <f>+'INFO ENEL'!R4024</f>
        <v>1</v>
      </c>
      <c r="Z4036" s="59">
        <f t="shared" si="572"/>
        <v>3</v>
      </c>
    </row>
    <row r="4037" spans="1:26" ht="15" customHeight="1" x14ac:dyDescent="0.25">
      <c r="A4037" s="55">
        <f>+'INFO ENEL'!A4025</f>
        <v>4020</v>
      </c>
      <c r="B4037" s="121" t="str">
        <f>+INDEX($B$8:$B$15,MATCH(L4037,$L$8:$L$15,0))</f>
        <v>MOD INV_2017</v>
      </c>
      <c r="C4037" s="56" t="str">
        <f>+'INFO ENEL'!B4025</f>
        <v>Callao</v>
      </c>
      <c r="D4037" s="56" t="str">
        <f>+'INFO ENEL'!D4025</f>
        <v>Callao</v>
      </c>
      <c r="E4037" s="56" t="str">
        <f>+'INFO ENEL'!D4025</f>
        <v>Callao</v>
      </c>
      <c r="F4037" s="50">
        <f>+'INFO ENEL'!E4025</f>
        <v>0</v>
      </c>
      <c r="G4037" s="56" t="str">
        <f>+'INFO ENEL'!L4025</f>
        <v>AT</v>
      </c>
      <c r="H4037" s="57">
        <f>+'INFO ENEL'!M4025</f>
        <v>226.74</v>
      </c>
      <c r="I4037" s="56">
        <f>+'INFO ENEL'!N4025</f>
        <v>19</v>
      </c>
      <c r="J4037" s="56" t="str">
        <f>+'INFO ENEL'!O4025</f>
        <v>Poste</v>
      </c>
      <c r="K4037" s="56" t="str">
        <f>+'INFO ENEL'!P4025</f>
        <v>Metálico</v>
      </c>
      <c r="L4037" s="56" t="str">
        <f>+'INFO ENEL'!Q4025</f>
        <v>PC19/1100</v>
      </c>
      <c r="M4037" s="55" t="str">
        <f>+IF(ISERROR(INDEX('Estructuras de Acero y Concreto'!$C$6:$C$577,MATCH(L4037,'Estructuras de Acero y Concreto'!$D$6:$D$577,0)))=FALSE,INDEX('Estructuras de Acero y Concreto'!$C$6:$C$577,MATCH(L4037,'Estructuras de Acero y Concreto'!$D$6:$D$577,0)),IF(ISERROR(INDEX('Estructuras de Madera'!$C$5:$C$122,MATCH(L4037,'Estructuras de Madera'!$D$5:$D$122,0)))=FALSE,INDEX('Estructuras de Madera'!$C$5:$C$122,MATCH(L4037,'Estructuras de Madera'!$D$5:$D$122,0)),INDEX(SICODI!$G$3:$G$2404,MATCH(L4037,SICODI!$G$3:$G$2404,0))))</f>
        <v>EC060COU0D0-300-S1</v>
      </c>
      <c r="N4037" s="121" t="str">
        <f>+IF(ISERROR(VLOOKUP(M4037,'Resumen de precios LLTT'!$C$17:$D$3071,2,FALSE))=FALSE,VLOOKUP(M4037,'Resumen de precios LLTT'!$C$17:$D$3071,2,FALSE),VLOOKUP(M4037,SICODI!$G$3:$J$2404,2,FALSE))</f>
        <v>1 Poste de concreto (19/1100) de suspensión (2°) Tipo SU2-19</v>
      </c>
      <c r="O4037" s="58">
        <f>+IF(ISERROR(VLOOKUP(M4037,'Resumen de precios LLTT'!$C$17:$G$3071,5,FALSE))=FALSE,VLOOKUP(M4037,'Resumen de precios LLTT'!$C$17:$G$3071,5,FALSE),VLOOKUP(M4037,SICODI!$G$3:$J$2404,4,FALSE))</f>
        <v>2375.702794279523</v>
      </c>
      <c r="P4037" s="16">
        <f t="shared" si="564"/>
        <v>0.84299999999999997</v>
      </c>
      <c r="Q4037" s="78">
        <f t="shared" si="565"/>
        <v>4378.4202498571613</v>
      </c>
      <c r="R4037" s="56">
        <v>0</v>
      </c>
      <c r="S4037" s="16">
        <f t="shared" si="566"/>
        <v>0.13400000000000001</v>
      </c>
      <c r="T4037" s="79">
        <f t="shared" si="567"/>
        <v>48.892359456738298</v>
      </c>
      <c r="U4037" s="80">
        <f t="shared" si="568"/>
        <v>0.183</v>
      </c>
      <c r="V4037" s="81">
        <f t="shared" si="569"/>
        <v>8.9473017805831088</v>
      </c>
      <c r="W4037" s="79">
        <f t="shared" si="570"/>
        <v>3.0107336248340961</v>
      </c>
      <c r="X4037" s="60">
        <f t="shared" si="571"/>
        <v>3</v>
      </c>
      <c r="Y4037" s="56">
        <f>+'INFO ENEL'!R4025</f>
        <v>1</v>
      </c>
      <c r="Z4037" s="59">
        <f t="shared" si="572"/>
        <v>3</v>
      </c>
    </row>
    <row r="4038" spans="1:26" ht="15" customHeight="1" x14ac:dyDescent="0.25">
      <c r="A4038" s="55">
        <f>+'INFO ENEL'!A4026</f>
        <v>4021</v>
      </c>
      <c r="B4038" s="121" t="str">
        <f>+INDEX($B$8:$B$15,MATCH(L4038,$L$8:$L$15,0))</f>
        <v>MOD INV_2017</v>
      </c>
      <c r="C4038" s="56" t="str">
        <f>+'INFO ENEL'!B4026</f>
        <v>Callao</v>
      </c>
      <c r="D4038" s="56" t="str">
        <f>+'INFO ENEL'!D4026</f>
        <v>Callao</v>
      </c>
      <c r="E4038" s="56" t="str">
        <f>+'INFO ENEL'!D4026</f>
        <v>Callao</v>
      </c>
      <c r="F4038" s="50">
        <f>+'INFO ENEL'!E4026</f>
        <v>0</v>
      </c>
      <c r="G4038" s="56" t="str">
        <f>+'INFO ENEL'!L4026</f>
        <v>AT</v>
      </c>
      <c r="H4038" s="57">
        <f>+'INFO ENEL'!M4026</f>
        <v>222.63</v>
      </c>
      <c r="I4038" s="56">
        <f>+'INFO ENEL'!N4026</f>
        <v>19</v>
      </c>
      <c r="J4038" s="56" t="str">
        <f>+'INFO ENEL'!O4026</f>
        <v>Poste</v>
      </c>
      <c r="K4038" s="56" t="str">
        <f>+'INFO ENEL'!P4026</f>
        <v>Metálico</v>
      </c>
      <c r="L4038" s="56" t="str">
        <f>+'INFO ENEL'!Q4026</f>
        <v>PC19/1100</v>
      </c>
      <c r="M4038" s="55" t="str">
        <f>+IF(ISERROR(INDEX('Estructuras de Acero y Concreto'!$C$6:$C$577,MATCH(L4038,'Estructuras de Acero y Concreto'!$D$6:$D$577,0)))=FALSE,INDEX('Estructuras de Acero y Concreto'!$C$6:$C$577,MATCH(L4038,'Estructuras de Acero y Concreto'!$D$6:$D$577,0)),IF(ISERROR(INDEX('Estructuras de Madera'!$C$5:$C$122,MATCH(L4038,'Estructuras de Madera'!$D$5:$D$122,0)))=FALSE,INDEX('Estructuras de Madera'!$C$5:$C$122,MATCH(L4038,'Estructuras de Madera'!$D$5:$D$122,0)),INDEX(SICODI!$G$3:$G$2404,MATCH(L4038,SICODI!$G$3:$G$2404,0))))</f>
        <v>EC060COU0D0-300-S1</v>
      </c>
      <c r="N4038" s="121" t="str">
        <f>+IF(ISERROR(VLOOKUP(M4038,'Resumen de precios LLTT'!$C$17:$D$3071,2,FALSE))=FALSE,VLOOKUP(M4038,'Resumen de precios LLTT'!$C$17:$D$3071,2,FALSE),VLOOKUP(M4038,SICODI!$G$3:$J$2404,2,FALSE))</f>
        <v>1 Poste de concreto (19/1100) de suspensión (2°) Tipo SU2-19</v>
      </c>
      <c r="O4038" s="58">
        <f>+IF(ISERROR(VLOOKUP(M4038,'Resumen de precios LLTT'!$C$17:$G$3071,5,FALSE))=FALSE,VLOOKUP(M4038,'Resumen de precios LLTT'!$C$17:$G$3071,5,FALSE),VLOOKUP(M4038,SICODI!$G$3:$J$2404,4,FALSE))</f>
        <v>2375.702794279523</v>
      </c>
      <c r="P4038" s="16">
        <f t="shared" si="564"/>
        <v>0.84299999999999997</v>
      </c>
      <c r="Q4038" s="78">
        <f t="shared" si="565"/>
        <v>4378.4202498571613</v>
      </c>
      <c r="R4038" s="56">
        <v>0</v>
      </c>
      <c r="S4038" s="16">
        <f t="shared" si="566"/>
        <v>0.13400000000000001</v>
      </c>
      <c r="T4038" s="79">
        <f t="shared" si="567"/>
        <v>48.892359456738298</v>
      </c>
      <c r="U4038" s="80">
        <f t="shared" si="568"/>
        <v>0.183</v>
      </c>
      <c r="V4038" s="81">
        <f t="shared" si="569"/>
        <v>8.9473017805831088</v>
      </c>
      <c r="W4038" s="79">
        <f t="shared" si="570"/>
        <v>3.0107336248340961</v>
      </c>
      <c r="X4038" s="60">
        <f t="shared" si="571"/>
        <v>3</v>
      </c>
      <c r="Y4038" s="56">
        <f>+'INFO ENEL'!R4026</f>
        <v>1</v>
      </c>
      <c r="Z4038" s="59">
        <f t="shared" si="572"/>
        <v>3</v>
      </c>
    </row>
    <row r="4039" spans="1:26" ht="15" customHeight="1" x14ac:dyDescent="0.25">
      <c r="A4039" s="55">
        <f>+'INFO ENEL'!A4027</f>
        <v>4022</v>
      </c>
      <c r="B4039" s="121" t="str">
        <f>+INDEX($B$8:$B$15,MATCH(L4039,$L$8:$L$15,0))</f>
        <v>MOD INV_2017</v>
      </c>
      <c r="C4039" s="56" t="str">
        <f>+'INFO ENEL'!B4027</f>
        <v>Callao</v>
      </c>
      <c r="D4039" s="56" t="str">
        <f>+'INFO ENEL'!D4027</f>
        <v>Callao</v>
      </c>
      <c r="E4039" s="56" t="str">
        <f>+'INFO ENEL'!D4027</f>
        <v>Callao</v>
      </c>
      <c r="F4039" s="50">
        <f>+'INFO ENEL'!E4027</f>
        <v>0</v>
      </c>
      <c r="G4039" s="56" t="str">
        <f>+'INFO ENEL'!L4027</f>
        <v>AT</v>
      </c>
      <c r="H4039" s="57">
        <f>+'INFO ENEL'!M4027</f>
        <v>223.58</v>
      </c>
      <c r="I4039" s="56">
        <f>+'INFO ENEL'!N4027</f>
        <v>19</v>
      </c>
      <c r="J4039" s="56" t="str">
        <f>+'INFO ENEL'!O4027</f>
        <v>Poste</v>
      </c>
      <c r="K4039" s="56" t="str">
        <f>+'INFO ENEL'!P4027</f>
        <v>Metálico</v>
      </c>
      <c r="L4039" s="56" t="str">
        <f>+'INFO ENEL'!Q4027</f>
        <v>PC19/1100</v>
      </c>
      <c r="M4039" s="55" t="str">
        <f>+IF(ISERROR(INDEX('Estructuras de Acero y Concreto'!$C$6:$C$577,MATCH(L4039,'Estructuras de Acero y Concreto'!$D$6:$D$577,0)))=FALSE,INDEX('Estructuras de Acero y Concreto'!$C$6:$C$577,MATCH(L4039,'Estructuras de Acero y Concreto'!$D$6:$D$577,0)),IF(ISERROR(INDEX('Estructuras de Madera'!$C$5:$C$122,MATCH(L4039,'Estructuras de Madera'!$D$5:$D$122,0)))=FALSE,INDEX('Estructuras de Madera'!$C$5:$C$122,MATCH(L4039,'Estructuras de Madera'!$D$5:$D$122,0)),INDEX(SICODI!$G$3:$G$2404,MATCH(L4039,SICODI!$G$3:$G$2404,0))))</f>
        <v>EC060COU0D0-300-S1</v>
      </c>
      <c r="N4039" s="121" t="str">
        <f>+IF(ISERROR(VLOOKUP(M4039,'Resumen de precios LLTT'!$C$17:$D$3071,2,FALSE))=FALSE,VLOOKUP(M4039,'Resumen de precios LLTT'!$C$17:$D$3071,2,FALSE),VLOOKUP(M4039,SICODI!$G$3:$J$2404,2,FALSE))</f>
        <v>1 Poste de concreto (19/1100) de suspensión (2°) Tipo SU2-19</v>
      </c>
      <c r="O4039" s="58">
        <f>+IF(ISERROR(VLOOKUP(M4039,'Resumen de precios LLTT'!$C$17:$G$3071,5,FALSE))=FALSE,VLOOKUP(M4039,'Resumen de precios LLTT'!$C$17:$G$3071,5,FALSE),VLOOKUP(M4039,SICODI!$G$3:$J$2404,4,FALSE))</f>
        <v>2375.702794279523</v>
      </c>
      <c r="P4039" s="16">
        <f t="shared" si="564"/>
        <v>0.84299999999999997</v>
      </c>
      <c r="Q4039" s="78">
        <f t="shared" si="565"/>
        <v>4378.4202498571613</v>
      </c>
      <c r="R4039" s="56">
        <v>0</v>
      </c>
      <c r="S4039" s="16">
        <f t="shared" si="566"/>
        <v>0.13400000000000001</v>
      </c>
      <c r="T4039" s="79">
        <f t="shared" si="567"/>
        <v>48.892359456738298</v>
      </c>
      <c r="U4039" s="80">
        <f t="shared" si="568"/>
        <v>0.183</v>
      </c>
      <c r="V4039" s="81">
        <f t="shared" si="569"/>
        <v>8.9473017805831088</v>
      </c>
      <c r="W4039" s="79">
        <f t="shared" si="570"/>
        <v>3.0107336248340961</v>
      </c>
      <c r="X4039" s="60">
        <f t="shared" si="571"/>
        <v>3</v>
      </c>
      <c r="Y4039" s="56">
        <f>+'INFO ENEL'!R4027</f>
        <v>1</v>
      </c>
      <c r="Z4039" s="59">
        <f t="shared" si="572"/>
        <v>3</v>
      </c>
    </row>
    <row r="4040" spans="1:26" ht="15" customHeight="1" x14ac:dyDescent="0.25">
      <c r="A4040" s="55">
        <f>+'INFO ENEL'!A4028</f>
        <v>4023</v>
      </c>
      <c r="B4040" s="121" t="str">
        <f>+INDEX($B$8:$B$15,MATCH(L4040,$L$8:$L$15,0))</f>
        <v>MOD INV_2017</v>
      </c>
      <c r="C4040" s="56" t="str">
        <f>+'INFO ENEL'!B4028</f>
        <v>Callao</v>
      </c>
      <c r="D4040" s="56" t="str">
        <f>+'INFO ENEL'!D4028</f>
        <v>Callao</v>
      </c>
      <c r="E4040" s="56" t="str">
        <f>+'INFO ENEL'!D4028</f>
        <v>Callao</v>
      </c>
      <c r="F4040" s="50">
        <f>+'INFO ENEL'!E4028</f>
        <v>0</v>
      </c>
      <c r="G4040" s="56" t="str">
        <f>+'INFO ENEL'!L4028</f>
        <v>AT</v>
      </c>
      <c r="H4040" s="57">
        <f>+'INFO ENEL'!M4028</f>
        <v>225.16216923933968</v>
      </c>
      <c r="I4040" s="56">
        <f>+'INFO ENEL'!N4028</f>
        <v>19</v>
      </c>
      <c r="J4040" s="56" t="str">
        <f>+'INFO ENEL'!O4028</f>
        <v>Poste</v>
      </c>
      <c r="K4040" s="56" t="str">
        <f>+'INFO ENEL'!P4028</f>
        <v>Metálico</v>
      </c>
      <c r="L4040" s="56" t="str">
        <f>+'INFO ENEL'!Q4028</f>
        <v>PC19/1100</v>
      </c>
      <c r="M4040" s="55" t="str">
        <f>+IF(ISERROR(INDEX('Estructuras de Acero y Concreto'!$C$6:$C$577,MATCH(L4040,'Estructuras de Acero y Concreto'!$D$6:$D$577,0)))=FALSE,INDEX('Estructuras de Acero y Concreto'!$C$6:$C$577,MATCH(L4040,'Estructuras de Acero y Concreto'!$D$6:$D$577,0)),IF(ISERROR(INDEX('Estructuras de Madera'!$C$5:$C$122,MATCH(L4040,'Estructuras de Madera'!$D$5:$D$122,0)))=FALSE,INDEX('Estructuras de Madera'!$C$5:$C$122,MATCH(L4040,'Estructuras de Madera'!$D$5:$D$122,0)),INDEX(SICODI!$G$3:$G$2404,MATCH(L4040,SICODI!$G$3:$G$2404,0))))</f>
        <v>EC060COU0D0-300-S1</v>
      </c>
      <c r="N4040" s="121" t="str">
        <f>+IF(ISERROR(VLOOKUP(M4040,'Resumen de precios LLTT'!$C$17:$D$3071,2,FALSE))=FALSE,VLOOKUP(M4040,'Resumen de precios LLTT'!$C$17:$D$3071,2,FALSE),VLOOKUP(M4040,SICODI!$G$3:$J$2404,2,FALSE))</f>
        <v>1 Poste de concreto (19/1100) de suspensión (2°) Tipo SU2-19</v>
      </c>
      <c r="O4040" s="58">
        <f>+IF(ISERROR(VLOOKUP(M4040,'Resumen de precios LLTT'!$C$17:$G$3071,5,FALSE))=FALSE,VLOOKUP(M4040,'Resumen de precios LLTT'!$C$17:$G$3071,5,FALSE),VLOOKUP(M4040,SICODI!$G$3:$J$2404,4,FALSE))</f>
        <v>2375.702794279523</v>
      </c>
      <c r="P4040" s="16">
        <f t="shared" si="564"/>
        <v>0.84299999999999997</v>
      </c>
      <c r="Q4040" s="78">
        <f t="shared" si="565"/>
        <v>4378.4202498571613</v>
      </c>
      <c r="R4040" s="56">
        <v>0</v>
      </c>
      <c r="S4040" s="16">
        <f t="shared" si="566"/>
        <v>0.13400000000000001</v>
      </c>
      <c r="T4040" s="79">
        <f t="shared" si="567"/>
        <v>48.892359456738298</v>
      </c>
      <c r="U4040" s="80">
        <f t="shared" si="568"/>
        <v>0.183</v>
      </c>
      <c r="V4040" s="81">
        <f t="shared" si="569"/>
        <v>8.9473017805831088</v>
      </c>
      <c r="W4040" s="79">
        <f t="shared" si="570"/>
        <v>3.0107336248340961</v>
      </c>
      <c r="X4040" s="60">
        <f t="shared" si="571"/>
        <v>3</v>
      </c>
      <c r="Y4040" s="56">
        <f>+'INFO ENEL'!R4028</f>
        <v>1</v>
      </c>
      <c r="Z4040" s="59">
        <f t="shared" si="572"/>
        <v>3</v>
      </c>
    </row>
    <row r="4041" spans="1:26" ht="15" customHeight="1" x14ac:dyDescent="0.25">
      <c r="A4041" s="55">
        <f>+'INFO ENEL'!A4029</f>
        <v>4024</v>
      </c>
      <c r="B4041" s="121" t="str">
        <f>+INDEX($B$8:$B$15,MATCH(L4041,$L$8:$L$15,0))</f>
        <v>MOD INV_2017</v>
      </c>
      <c r="C4041" s="56" t="str">
        <f>+'INFO ENEL'!B4029</f>
        <v>Callao</v>
      </c>
      <c r="D4041" s="56" t="str">
        <f>+'INFO ENEL'!D4029</f>
        <v>Callao</v>
      </c>
      <c r="E4041" s="56" t="str">
        <f>+'INFO ENEL'!D4029</f>
        <v>Callao</v>
      </c>
      <c r="F4041" s="50">
        <f>+'INFO ENEL'!E4029</f>
        <v>0</v>
      </c>
      <c r="G4041" s="56" t="str">
        <f>+'INFO ENEL'!L4029</f>
        <v>AT</v>
      </c>
      <c r="H4041" s="57">
        <f>+'INFO ENEL'!M4029</f>
        <v>178.34</v>
      </c>
      <c r="I4041" s="56">
        <f>+'INFO ENEL'!N4029</f>
        <v>19</v>
      </c>
      <c r="J4041" s="56" t="str">
        <f>+'INFO ENEL'!O4029</f>
        <v>Poste</v>
      </c>
      <c r="K4041" s="56" t="str">
        <f>+'INFO ENEL'!P4029</f>
        <v>Metálico</v>
      </c>
      <c r="L4041" s="56" t="str">
        <f>+'INFO ENEL'!Q4029</f>
        <v>PC19/1100</v>
      </c>
      <c r="M4041" s="55" t="str">
        <f>+IF(ISERROR(INDEX('Estructuras de Acero y Concreto'!$C$6:$C$577,MATCH(L4041,'Estructuras de Acero y Concreto'!$D$6:$D$577,0)))=FALSE,INDEX('Estructuras de Acero y Concreto'!$C$6:$C$577,MATCH(L4041,'Estructuras de Acero y Concreto'!$D$6:$D$577,0)),IF(ISERROR(INDEX('Estructuras de Madera'!$C$5:$C$122,MATCH(L4041,'Estructuras de Madera'!$D$5:$D$122,0)))=FALSE,INDEX('Estructuras de Madera'!$C$5:$C$122,MATCH(L4041,'Estructuras de Madera'!$D$5:$D$122,0)),INDEX(SICODI!$G$3:$G$2404,MATCH(L4041,SICODI!$G$3:$G$2404,0))))</f>
        <v>EC060COU0D0-300-S1</v>
      </c>
      <c r="N4041" s="121" t="str">
        <f>+IF(ISERROR(VLOOKUP(M4041,'Resumen de precios LLTT'!$C$17:$D$3071,2,FALSE))=FALSE,VLOOKUP(M4041,'Resumen de precios LLTT'!$C$17:$D$3071,2,FALSE),VLOOKUP(M4041,SICODI!$G$3:$J$2404,2,FALSE))</f>
        <v>1 Poste de concreto (19/1100) de suspensión (2°) Tipo SU2-19</v>
      </c>
      <c r="O4041" s="58">
        <f>+IF(ISERROR(VLOOKUP(M4041,'Resumen de precios LLTT'!$C$17:$G$3071,5,FALSE))=FALSE,VLOOKUP(M4041,'Resumen de precios LLTT'!$C$17:$G$3071,5,FALSE),VLOOKUP(M4041,SICODI!$G$3:$J$2404,4,FALSE))</f>
        <v>2375.702794279523</v>
      </c>
      <c r="P4041" s="16">
        <f t="shared" ref="P4041:P4104" si="573">IF(G4041="BT", $P$2, $P$3)</f>
        <v>0.84299999999999997</v>
      </c>
      <c r="Q4041" s="78">
        <f t="shared" ref="Q4041:Q4104" si="574">O4041*(P4041+1)</f>
        <v>4378.4202498571613</v>
      </c>
      <c r="R4041" s="56">
        <v>0</v>
      </c>
      <c r="S4041" s="16">
        <f t="shared" ref="S4041:S4104" si="575">IF(G4041="BT", ($S$2), ($S$3))</f>
        <v>0.13400000000000001</v>
      </c>
      <c r="T4041" s="79">
        <f t="shared" ref="T4041:T4104" si="576">(Q4041*S4041)/12</f>
        <v>48.892359456738298</v>
      </c>
      <c r="U4041" s="80">
        <f t="shared" ref="U4041:U4104" si="577">IF(G4041="BT", ($U$2), ($U$3))</f>
        <v>0.183</v>
      </c>
      <c r="V4041" s="81">
        <f t="shared" ref="V4041:V4104" si="578">T4041*U4041</f>
        <v>8.9473017805831088</v>
      </c>
      <c r="W4041" s="79">
        <f t="shared" ref="W4041:W4104" si="579">(V4041*(1/3)*(1+$Y$2))+R4041</f>
        <v>3.0107336248340961</v>
      </c>
      <c r="X4041" s="60">
        <f t="shared" si="571"/>
        <v>3</v>
      </c>
      <c r="Y4041" s="56">
        <f>+'INFO ENEL'!R4029</f>
        <v>1</v>
      </c>
      <c r="Z4041" s="59">
        <f t="shared" si="572"/>
        <v>3</v>
      </c>
    </row>
    <row r="4042" spans="1:26" ht="15" customHeight="1" x14ac:dyDescent="0.25">
      <c r="A4042" s="55">
        <f>+'INFO ENEL'!A4030</f>
        <v>4025</v>
      </c>
      <c r="B4042" s="121" t="str">
        <f>+INDEX($B$8:$B$15,MATCH(L4042,$L$8:$L$15,0))</f>
        <v>MOD INV_2017</v>
      </c>
      <c r="C4042" s="56" t="str">
        <f>+'INFO ENEL'!B4030</f>
        <v>Callao</v>
      </c>
      <c r="D4042" s="56" t="str">
        <f>+'INFO ENEL'!D4030</f>
        <v>Callao</v>
      </c>
      <c r="E4042" s="56" t="str">
        <f>+'INFO ENEL'!D4030</f>
        <v>Callao</v>
      </c>
      <c r="F4042" s="50">
        <f>+'INFO ENEL'!E4030</f>
        <v>0</v>
      </c>
      <c r="G4042" s="56" t="str">
        <f>+'INFO ENEL'!L4030</f>
        <v>AT</v>
      </c>
      <c r="H4042" s="57">
        <f>+'INFO ENEL'!M4030</f>
        <v>149.58180059729466</v>
      </c>
      <c r="I4042" s="56">
        <f>+'INFO ENEL'!N4030</f>
        <v>19</v>
      </c>
      <c r="J4042" s="56" t="str">
        <f>+'INFO ENEL'!O4030</f>
        <v>Poste</v>
      </c>
      <c r="K4042" s="56" t="str">
        <f>+'INFO ENEL'!P4030</f>
        <v>Metálico</v>
      </c>
      <c r="L4042" s="56" t="str">
        <f>+'INFO ENEL'!Q4030</f>
        <v>PC19/1100</v>
      </c>
      <c r="M4042" s="55" t="str">
        <f>+IF(ISERROR(INDEX('Estructuras de Acero y Concreto'!$C$6:$C$577,MATCH(L4042,'Estructuras de Acero y Concreto'!$D$6:$D$577,0)))=FALSE,INDEX('Estructuras de Acero y Concreto'!$C$6:$C$577,MATCH(L4042,'Estructuras de Acero y Concreto'!$D$6:$D$577,0)),IF(ISERROR(INDEX('Estructuras de Madera'!$C$5:$C$122,MATCH(L4042,'Estructuras de Madera'!$D$5:$D$122,0)))=FALSE,INDEX('Estructuras de Madera'!$C$5:$C$122,MATCH(L4042,'Estructuras de Madera'!$D$5:$D$122,0)),INDEX(SICODI!$G$3:$G$2404,MATCH(L4042,SICODI!$G$3:$G$2404,0))))</f>
        <v>EC060COU0D0-300-S1</v>
      </c>
      <c r="N4042" s="121" t="str">
        <f>+IF(ISERROR(VLOOKUP(M4042,'Resumen de precios LLTT'!$C$17:$D$3071,2,FALSE))=FALSE,VLOOKUP(M4042,'Resumen de precios LLTT'!$C$17:$D$3071,2,FALSE),VLOOKUP(M4042,SICODI!$G$3:$J$2404,2,FALSE))</f>
        <v>1 Poste de concreto (19/1100) de suspensión (2°) Tipo SU2-19</v>
      </c>
      <c r="O4042" s="58">
        <f>+IF(ISERROR(VLOOKUP(M4042,'Resumen de precios LLTT'!$C$17:$G$3071,5,FALSE))=FALSE,VLOOKUP(M4042,'Resumen de precios LLTT'!$C$17:$G$3071,5,FALSE),VLOOKUP(M4042,SICODI!$G$3:$J$2404,4,FALSE))</f>
        <v>2375.702794279523</v>
      </c>
      <c r="P4042" s="16">
        <f t="shared" si="573"/>
        <v>0.84299999999999997</v>
      </c>
      <c r="Q4042" s="78">
        <f t="shared" si="574"/>
        <v>4378.4202498571613</v>
      </c>
      <c r="R4042" s="56">
        <v>0</v>
      </c>
      <c r="S4042" s="16">
        <f t="shared" si="575"/>
        <v>0.13400000000000001</v>
      </c>
      <c r="T4042" s="79">
        <f t="shared" si="576"/>
        <v>48.892359456738298</v>
      </c>
      <c r="U4042" s="80">
        <f t="shared" si="577"/>
        <v>0.183</v>
      </c>
      <c r="V4042" s="81">
        <f t="shared" si="578"/>
        <v>8.9473017805831088</v>
      </c>
      <c r="W4042" s="79">
        <f t="shared" si="579"/>
        <v>3.0107336248340961</v>
      </c>
      <c r="X4042" s="60">
        <f t="shared" si="571"/>
        <v>3</v>
      </c>
      <c r="Y4042" s="56">
        <f>+'INFO ENEL'!R4030</f>
        <v>1</v>
      </c>
      <c r="Z4042" s="59">
        <f t="shared" si="572"/>
        <v>3</v>
      </c>
    </row>
    <row r="4043" spans="1:26" ht="15" customHeight="1" x14ac:dyDescent="0.25">
      <c r="A4043" s="55">
        <f>+'INFO ENEL'!A4031</f>
        <v>4026</v>
      </c>
      <c r="B4043" s="121" t="str">
        <f>+INDEX($B$8:$B$15,MATCH(L4043,$L$8:$L$15,0))</f>
        <v>MOD INV_2017</v>
      </c>
      <c r="C4043" s="56" t="str">
        <f>+'INFO ENEL'!B4031</f>
        <v>Callao</v>
      </c>
      <c r="D4043" s="56" t="str">
        <f>+'INFO ENEL'!D4031</f>
        <v>Ventanilla</v>
      </c>
      <c r="E4043" s="56" t="str">
        <f>+'INFO ENEL'!D4031</f>
        <v>Ventanilla</v>
      </c>
      <c r="F4043" s="50">
        <f>+'INFO ENEL'!E4031</f>
        <v>0</v>
      </c>
      <c r="G4043" s="56" t="str">
        <f>+'INFO ENEL'!L4031</f>
        <v>AT</v>
      </c>
      <c r="H4043" s="57">
        <f>+'INFO ENEL'!M4031</f>
        <v>44.82</v>
      </c>
      <c r="I4043" s="56">
        <f>+'INFO ENEL'!N4031</f>
        <v>19</v>
      </c>
      <c r="J4043" s="56" t="str">
        <f>+'INFO ENEL'!O4031</f>
        <v>Poste</v>
      </c>
      <c r="K4043" s="56" t="str">
        <f>+'INFO ENEL'!P4031</f>
        <v>Metálico</v>
      </c>
      <c r="L4043" s="56" t="str">
        <f>+'INFO ENEL'!Q4031</f>
        <v>PC19/1100</v>
      </c>
      <c r="M4043" s="55" t="str">
        <f>+IF(ISERROR(INDEX('Estructuras de Acero y Concreto'!$C$6:$C$577,MATCH(L4043,'Estructuras de Acero y Concreto'!$D$6:$D$577,0)))=FALSE,INDEX('Estructuras de Acero y Concreto'!$C$6:$C$577,MATCH(L4043,'Estructuras de Acero y Concreto'!$D$6:$D$577,0)),IF(ISERROR(INDEX('Estructuras de Madera'!$C$5:$C$122,MATCH(L4043,'Estructuras de Madera'!$D$5:$D$122,0)))=FALSE,INDEX('Estructuras de Madera'!$C$5:$C$122,MATCH(L4043,'Estructuras de Madera'!$D$5:$D$122,0)),INDEX(SICODI!$G$3:$G$2404,MATCH(L4043,SICODI!$G$3:$G$2404,0))))</f>
        <v>EC060COU0D0-300-S1</v>
      </c>
      <c r="N4043" s="121" t="str">
        <f>+IF(ISERROR(VLOOKUP(M4043,'Resumen de precios LLTT'!$C$17:$D$3071,2,FALSE))=FALSE,VLOOKUP(M4043,'Resumen de precios LLTT'!$C$17:$D$3071,2,FALSE),VLOOKUP(M4043,SICODI!$G$3:$J$2404,2,FALSE))</f>
        <v>1 Poste de concreto (19/1100) de suspensión (2°) Tipo SU2-19</v>
      </c>
      <c r="O4043" s="58">
        <f>+IF(ISERROR(VLOOKUP(M4043,'Resumen de precios LLTT'!$C$17:$G$3071,5,FALSE))=FALSE,VLOOKUP(M4043,'Resumen de precios LLTT'!$C$17:$G$3071,5,FALSE),VLOOKUP(M4043,SICODI!$G$3:$J$2404,4,FALSE))</f>
        <v>2375.702794279523</v>
      </c>
      <c r="P4043" s="16">
        <f t="shared" si="573"/>
        <v>0.84299999999999997</v>
      </c>
      <c r="Q4043" s="78">
        <f t="shared" si="574"/>
        <v>4378.4202498571613</v>
      </c>
      <c r="R4043" s="56">
        <v>0</v>
      </c>
      <c r="S4043" s="16">
        <f t="shared" si="575"/>
        <v>0.13400000000000001</v>
      </c>
      <c r="T4043" s="79">
        <f t="shared" si="576"/>
        <v>48.892359456738298</v>
      </c>
      <c r="U4043" s="80">
        <f t="shared" si="577"/>
        <v>0.183</v>
      </c>
      <c r="V4043" s="81">
        <f t="shared" si="578"/>
        <v>8.9473017805831088</v>
      </c>
      <c r="W4043" s="79">
        <f t="shared" si="579"/>
        <v>3.0107336248340961</v>
      </c>
      <c r="X4043" s="60">
        <f t="shared" si="571"/>
        <v>3</v>
      </c>
      <c r="Y4043" s="56">
        <f>+'INFO ENEL'!R4031</f>
        <v>1</v>
      </c>
      <c r="Z4043" s="59">
        <f t="shared" si="572"/>
        <v>3</v>
      </c>
    </row>
    <row r="4044" spans="1:26" ht="15" customHeight="1" x14ac:dyDescent="0.25">
      <c r="A4044" s="55">
        <f>+'INFO ENEL'!A4032</f>
        <v>4027</v>
      </c>
      <c r="B4044" s="121" t="str">
        <f>+INDEX($B$8:$B$15,MATCH(L4044,$L$8:$L$15,0))</f>
        <v>SICODI</v>
      </c>
      <c r="C4044" s="56" t="str">
        <f>+'INFO ENEL'!B4032</f>
        <v>Callao</v>
      </c>
      <c r="D4044" s="56" t="str">
        <f>+'INFO ENEL'!D4032</f>
        <v>Callao</v>
      </c>
      <c r="E4044" s="56" t="str">
        <f>+'INFO ENEL'!D4032</f>
        <v>Callao</v>
      </c>
      <c r="F4044" s="50">
        <f>+'INFO ENEL'!E4032</f>
        <v>0</v>
      </c>
      <c r="G4044" s="56" t="str">
        <f>+'INFO ENEL'!L4032</f>
        <v>BT</v>
      </c>
      <c r="H4044" s="57">
        <f>+'INFO ENEL'!M4032</f>
        <v>35.22779391306694</v>
      </c>
      <c r="I4044" s="56">
        <f>+'INFO ENEL'!N4032</f>
        <v>11</v>
      </c>
      <c r="J4044" s="56" t="str">
        <f>+'INFO ENEL'!O4032</f>
        <v>Poste</v>
      </c>
      <c r="K4044" s="56" t="str">
        <f>+'INFO ENEL'!P4032</f>
        <v>Concreto</v>
      </c>
      <c r="L4044" s="56" t="str">
        <f>+'INFO ENEL'!Q4032</f>
        <v>PPC40</v>
      </c>
      <c r="M4044" s="55" t="str">
        <f>+IF(ISERROR(INDEX('Estructuras de Acero y Concreto'!$C$6:$C$577,MATCH(L4044,'Estructuras de Acero y Concreto'!$D$6:$D$577,0)))=FALSE,INDEX('Estructuras de Acero y Concreto'!$C$6:$C$577,MATCH(L4044,'Estructuras de Acero y Concreto'!$D$6:$D$577,0)),IF(ISERROR(INDEX('Estructuras de Madera'!$C$5:$C$122,MATCH(L4044,'Estructuras de Madera'!$D$5:$D$122,0)))=FALSE,INDEX('Estructuras de Madera'!$C$5:$C$122,MATCH(L4044,'Estructuras de Madera'!$D$5:$D$122,0)),INDEX(SICODI!$G$3:$G$2404,MATCH(L4044,SICODI!$G$3:$G$2404,0))))</f>
        <v>PPC40</v>
      </c>
      <c r="N4044" s="121" t="str">
        <f>+IF(ISERROR(VLOOKUP(M4044,'Resumen de precios LLTT'!$C$17:$D$3071,2,FALSE))=FALSE,VLOOKUP(M4044,'Resumen de precios LLTT'!$C$17:$D$3071,2,FALSE),VLOOKUP(M4044,SICODI!$G$3:$J$2404,2,FALSE))</f>
        <v>POSTE DE CONCRETO ARMADO PARA A. P. 11/200/120/285</v>
      </c>
      <c r="O4044" s="58">
        <f>+IF(ISERROR(VLOOKUP(M4044,'Resumen de precios LLTT'!$C$17:$G$3071,5,FALSE))=FALSE,VLOOKUP(M4044,'Resumen de precios LLTT'!$C$17:$G$3071,5,FALSE),VLOOKUP(M4044,SICODI!$G$3:$J$2404,4,FALSE))</f>
        <v>206.03</v>
      </c>
      <c r="P4044" s="16">
        <f t="shared" si="573"/>
        <v>0.77</v>
      </c>
      <c r="Q4044" s="78">
        <f t="shared" si="574"/>
        <v>364.67310000000003</v>
      </c>
      <c r="R4044" s="56">
        <v>0</v>
      </c>
      <c r="S4044" s="16">
        <f t="shared" si="575"/>
        <v>7.2000000000000008E-2</v>
      </c>
      <c r="T4044" s="79">
        <f t="shared" si="576"/>
        <v>2.1880386000000005</v>
      </c>
      <c r="U4044" s="80">
        <f t="shared" si="577"/>
        <v>0.2</v>
      </c>
      <c r="V4044" s="81">
        <f t="shared" si="578"/>
        <v>0.43760772000000014</v>
      </c>
      <c r="W4044" s="79">
        <f t="shared" si="579"/>
        <v>0.14725336301388503</v>
      </c>
      <c r="X4044" s="60">
        <f t="shared" si="571"/>
        <v>0.1</v>
      </c>
      <c r="Y4044" s="56">
        <f>+'INFO ENEL'!R4032</f>
        <v>4</v>
      </c>
      <c r="Z4044" s="59">
        <f t="shared" si="572"/>
        <v>0.4</v>
      </c>
    </row>
    <row r="4045" spans="1:26" ht="15" customHeight="1" x14ac:dyDescent="0.25">
      <c r="A4045" s="55">
        <f>+'INFO ENEL'!A4033</f>
        <v>4028</v>
      </c>
      <c r="B4045" s="121" t="str">
        <f>+INDEX($B$8:$B$15,MATCH(L4045,$L$8:$L$15,0))</f>
        <v>MOD INV_2017</v>
      </c>
      <c r="C4045" s="56" t="str">
        <f>+'INFO ENEL'!B4033</f>
        <v>Callao</v>
      </c>
      <c r="D4045" s="56" t="str">
        <f>+'INFO ENEL'!D4033</f>
        <v>Callao</v>
      </c>
      <c r="E4045" s="56" t="str">
        <f>+'INFO ENEL'!D4033</f>
        <v>Callao</v>
      </c>
      <c r="F4045" s="50">
        <f>+'INFO ENEL'!E4033</f>
        <v>0</v>
      </c>
      <c r="G4045" s="56" t="str">
        <f>+'INFO ENEL'!L4033</f>
        <v>AT</v>
      </c>
      <c r="H4045" s="57">
        <f>+'INFO ENEL'!M4033</f>
        <v>203.36</v>
      </c>
      <c r="I4045" s="56">
        <f>+'INFO ENEL'!N4033</f>
        <v>19</v>
      </c>
      <c r="J4045" s="56" t="str">
        <f>+'INFO ENEL'!O4033</f>
        <v>Poste</v>
      </c>
      <c r="K4045" s="56" t="str">
        <f>+'INFO ENEL'!P4033</f>
        <v>Metálico</v>
      </c>
      <c r="L4045" s="56" t="str">
        <f>+'INFO ENEL'!Q4033</f>
        <v>PC19/1100</v>
      </c>
      <c r="M4045" s="55" t="str">
        <f>+IF(ISERROR(INDEX('Estructuras de Acero y Concreto'!$C$6:$C$577,MATCH(L4045,'Estructuras de Acero y Concreto'!$D$6:$D$577,0)))=FALSE,INDEX('Estructuras de Acero y Concreto'!$C$6:$C$577,MATCH(L4045,'Estructuras de Acero y Concreto'!$D$6:$D$577,0)),IF(ISERROR(INDEX('Estructuras de Madera'!$C$5:$C$122,MATCH(L4045,'Estructuras de Madera'!$D$5:$D$122,0)))=FALSE,INDEX('Estructuras de Madera'!$C$5:$C$122,MATCH(L4045,'Estructuras de Madera'!$D$5:$D$122,0)),INDEX(SICODI!$G$3:$G$2404,MATCH(L4045,SICODI!$G$3:$G$2404,0))))</f>
        <v>EC060COU0D0-300-S1</v>
      </c>
      <c r="N4045" s="121" t="str">
        <f>+IF(ISERROR(VLOOKUP(M4045,'Resumen de precios LLTT'!$C$17:$D$3071,2,FALSE))=FALSE,VLOOKUP(M4045,'Resumen de precios LLTT'!$C$17:$D$3071,2,FALSE),VLOOKUP(M4045,SICODI!$G$3:$J$2404,2,FALSE))</f>
        <v>1 Poste de concreto (19/1100) de suspensión (2°) Tipo SU2-19</v>
      </c>
      <c r="O4045" s="58">
        <f>+IF(ISERROR(VLOOKUP(M4045,'Resumen de precios LLTT'!$C$17:$G$3071,5,FALSE))=FALSE,VLOOKUP(M4045,'Resumen de precios LLTT'!$C$17:$G$3071,5,FALSE),VLOOKUP(M4045,SICODI!$G$3:$J$2404,4,FALSE))</f>
        <v>2375.702794279523</v>
      </c>
      <c r="P4045" s="16">
        <f t="shared" si="573"/>
        <v>0.84299999999999997</v>
      </c>
      <c r="Q4045" s="78">
        <f t="shared" si="574"/>
        <v>4378.4202498571613</v>
      </c>
      <c r="R4045" s="56">
        <v>0</v>
      </c>
      <c r="S4045" s="16">
        <f t="shared" si="575"/>
        <v>0.13400000000000001</v>
      </c>
      <c r="T4045" s="79">
        <f t="shared" si="576"/>
        <v>48.892359456738298</v>
      </c>
      <c r="U4045" s="80">
        <f t="shared" si="577"/>
        <v>0.183</v>
      </c>
      <c r="V4045" s="81">
        <f t="shared" si="578"/>
        <v>8.9473017805831088</v>
      </c>
      <c r="W4045" s="79">
        <f t="shared" si="579"/>
        <v>3.0107336248340961</v>
      </c>
      <c r="X4045" s="60">
        <f t="shared" si="571"/>
        <v>3</v>
      </c>
      <c r="Y4045" s="56">
        <f>+'INFO ENEL'!R4033</f>
        <v>1</v>
      </c>
      <c r="Z4045" s="59">
        <f t="shared" si="572"/>
        <v>3</v>
      </c>
    </row>
    <row r="4046" spans="1:26" ht="15" customHeight="1" x14ac:dyDescent="0.25">
      <c r="A4046" s="55">
        <f>+'INFO ENEL'!A4034</f>
        <v>4029</v>
      </c>
      <c r="B4046" s="121" t="str">
        <f>+INDEX($B$8:$B$15,MATCH(L4046,$L$8:$L$15,0))</f>
        <v>MOD INV_2017</v>
      </c>
      <c r="C4046" s="56" t="str">
        <f>+'INFO ENEL'!B4034</f>
        <v>Callao</v>
      </c>
      <c r="D4046" s="56" t="str">
        <f>+'INFO ENEL'!D4034</f>
        <v>Ventanilla</v>
      </c>
      <c r="E4046" s="56" t="str">
        <f>+'INFO ENEL'!D4034</f>
        <v>Ventanilla</v>
      </c>
      <c r="F4046" s="50">
        <f>+'INFO ENEL'!E4034</f>
        <v>0</v>
      </c>
      <c r="G4046" s="56" t="str">
        <f>+'INFO ENEL'!L4034</f>
        <v>AT</v>
      </c>
      <c r="H4046" s="57">
        <f>+'INFO ENEL'!M4034</f>
        <v>116.55894028342338</v>
      </c>
      <c r="I4046" s="56">
        <f>+'INFO ENEL'!N4034</f>
        <v>18</v>
      </c>
      <c r="J4046" s="56" t="str">
        <f>+'INFO ENEL'!O4034</f>
        <v>Poste</v>
      </c>
      <c r="K4046" s="56" t="str">
        <f>+'INFO ENEL'!P4034</f>
        <v>Madera</v>
      </c>
      <c r="L4046" s="56" t="str">
        <f>+'INFO ENEL'!Q4034</f>
        <v>PM60C1</v>
      </c>
      <c r="M4046" s="55" t="str">
        <f>+IF(ISERROR(INDEX('Estructuras de Acero y Concreto'!$C$6:$C$577,MATCH(L4046,'Estructuras de Acero y Concreto'!$D$6:$D$577,0)))=FALSE,INDEX('Estructuras de Acero y Concreto'!$C$6:$C$577,MATCH(L4046,'Estructuras de Acero y Concreto'!$D$6:$D$577,0)),IF(ISERROR(INDEX('Estructuras de Madera'!$C$5:$C$122,MATCH(L4046,'Estructuras de Madera'!$D$5:$D$122,0)))=FALSE,INDEX('Estructuras de Madera'!$C$5:$C$122,MATCH(L4046,'Estructuras de Madera'!$D$5:$D$122,0)),INDEX(SICODI!$G$3:$G$2404,MATCH(L4046,SICODI!$G$3:$G$2404,0))))</f>
        <v>EMSU1P60C1</v>
      </c>
      <c r="N4046" s="121" t="str">
        <f>+IF(ISERROR(VLOOKUP(M4046,'Resumen de precios LLTT'!$C$17:$D$3071,2,FALSE))=FALSE,VLOOKUP(M4046,'Resumen de precios LLTT'!$C$17:$D$3071,2,FALSE),VLOOKUP(M4046,SICODI!$G$3:$J$2404,2,FALSE))</f>
        <v>Estructura de  Suspensión compuesto por 1 postes de madera tratada 60' Clase 1</v>
      </c>
      <c r="O4046" s="58">
        <f>+IF(ISERROR(VLOOKUP(M4046,'Resumen de precios LLTT'!$C$17:$G$3071,5,FALSE))=FALSE,VLOOKUP(M4046,'Resumen de precios LLTT'!$C$17:$G$3071,5,FALSE),VLOOKUP(M4046,SICODI!$G$3:$J$2404,4,FALSE))</f>
        <v>2141.5628345688324</v>
      </c>
      <c r="P4046" s="16">
        <f t="shared" si="573"/>
        <v>0.84299999999999997</v>
      </c>
      <c r="Q4046" s="78">
        <f t="shared" si="574"/>
        <v>3946.9003041103579</v>
      </c>
      <c r="R4046" s="56">
        <v>0</v>
      </c>
      <c r="S4046" s="16">
        <f t="shared" si="575"/>
        <v>0.13400000000000001</v>
      </c>
      <c r="T4046" s="79">
        <f t="shared" si="576"/>
        <v>44.073720062565663</v>
      </c>
      <c r="U4046" s="80">
        <f t="shared" si="577"/>
        <v>0.183</v>
      </c>
      <c r="V4046" s="81">
        <f t="shared" si="578"/>
        <v>8.0654907714495163</v>
      </c>
      <c r="W4046" s="79">
        <f t="shared" si="579"/>
        <v>2.7140075144318634</v>
      </c>
      <c r="X4046" s="60">
        <f t="shared" si="571"/>
        <v>2.7</v>
      </c>
      <c r="Y4046" s="56">
        <f>+'INFO ENEL'!R4034</f>
        <v>1</v>
      </c>
      <c r="Z4046" s="59">
        <f t="shared" si="572"/>
        <v>2.7</v>
      </c>
    </row>
    <row r="4047" spans="1:26" ht="15" customHeight="1" x14ac:dyDescent="0.25">
      <c r="A4047" s="55">
        <f>+'INFO ENEL'!A4035</f>
        <v>4030</v>
      </c>
      <c r="B4047" s="121" t="str">
        <f>+INDEX($B$8:$B$15,MATCH(L4047,$L$8:$L$15,0))</f>
        <v>MOD INV_2017</v>
      </c>
      <c r="C4047" s="56" t="str">
        <f>+'INFO ENEL'!B4035</f>
        <v>Callao</v>
      </c>
      <c r="D4047" s="56" t="str">
        <f>+'INFO ENEL'!D4035</f>
        <v>Ventanilla</v>
      </c>
      <c r="E4047" s="56" t="str">
        <f>+'INFO ENEL'!D4035</f>
        <v>Ventanilla</v>
      </c>
      <c r="F4047" s="50">
        <f>+'INFO ENEL'!E4035</f>
        <v>0</v>
      </c>
      <c r="G4047" s="56" t="str">
        <f>+'INFO ENEL'!L4035</f>
        <v>AT</v>
      </c>
      <c r="H4047" s="57">
        <f>+'INFO ENEL'!M4035</f>
        <v>50</v>
      </c>
      <c r="I4047" s="56">
        <f>+'INFO ENEL'!N4035</f>
        <v>19</v>
      </c>
      <c r="J4047" s="56" t="str">
        <f>+'INFO ENEL'!O4035</f>
        <v>Poste</v>
      </c>
      <c r="K4047" s="56" t="str">
        <f>+'INFO ENEL'!P4035</f>
        <v>Metálico</v>
      </c>
      <c r="L4047" s="56" t="str">
        <f>+'INFO ENEL'!Q4035</f>
        <v>PC19/1100</v>
      </c>
      <c r="M4047" s="55" t="str">
        <f>+IF(ISERROR(INDEX('Estructuras de Acero y Concreto'!$C$6:$C$577,MATCH(L4047,'Estructuras de Acero y Concreto'!$D$6:$D$577,0)))=FALSE,INDEX('Estructuras de Acero y Concreto'!$C$6:$C$577,MATCH(L4047,'Estructuras de Acero y Concreto'!$D$6:$D$577,0)),IF(ISERROR(INDEX('Estructuras de Madera'!$C$5:$C$122,MATCH(L4047,'Estructuras de Madera'!$D$5:$D$122,0)))=FALSE,INDEX('Estructuras de Madera'!$C$5:$C$122,MATCH(L4047,'Estructuras de Madera'!$D$5:$D$122,0)),INDEX(SICODI!$G$3:$G$2404,MATCH(L4047,SICODI!$G$3:$G$2404,0))))</f>
        <v>EC060COU0D0-300-S1</v>
      </c>
      <c r="N4047" s="121" t="str">
        <f>+IF(ISERROR(VLOOKUP(M4047,'Resumen de precios LLTT'!$C$17:$D$3071,2,FALSE))=FALSE,VLOOKUP(M4047,'Resumen de precios LLTT'!$C$17:$D$3071,2,FALSE),VLOOKUP(M4047,SICODI!$G$3:$J$2404,2,FALSE))</f>
        <v>1 Poste de concreto (19/1100) de suspensión (2°) Tipo SU2-19</v>
      </c>
      <c r="O4047" s="58">
        <f>+IF(ISERROR(VLOOKUP(M4047,'Resumen de precios LLTT'!$C$17:$G$3071,5,FALSE))=FALSE,VLOOKUP(M4047,'Resumen de precios LLTT'!$C$17:$G$3071,5,FALSE),VLOOKUP(M4047,SICODI!$G$3:$J$2404,4,FALSE))</f>
        <v>2375.702794279523</v>
      </c>
      <c r="P4047" s="16">
        <f t="shared" si="573"/>
        <v>0.84299999999999997</v>
      </c>
      <c r="Q4047" s="78">
        <f t="shared" si="574"/>
        <v>4378.4202498571613</v>
      </c>
      <c r="R4047" s="56">
        <v>0</v>
      </c>
      <c r="S4047" s="16">
        <f t="shared" si="575"/>
        <v>0.13400000000000001</v>
      </c>
      <c r="T4047" s="79">
        <f t="shared" si="576"/>
        <v>48.892359456738298</v>
      </c>
      <c r="U4047" s="80">
        <f t="shared" si="577"/>
        <v>0.183</v>
      </c>
      <c r="V4047" s="81">
        <f t="shared" si="578"/>
        <v>8.9473017805831088</v>
      </c>
      <c r="W4047" s="79">
        <f t="shared" si="579"/>
        <v>3.0107336248340961</v>
      </c>
      <c r="X4047" s="60">
        <f t="shared" si="571"/>
        <v>3</v>
      </c>
      <c r="Y4047" s="56">
        <f>+'INFO ENEL'!R4035</f>
        <v>1</v>
      </c>
      <c r="Z4047" s="59">
        <f t="shared" si="572"/>
        <v>3</v>
      </c>
    </row>
    <row r="4048" spans="1:26" ht="15" customHeight="1" x14ac:dyDescent="0.25">
      <c r="A4048" s="55">
        <f>+'INFO ENEL'!A4036</f>
        <v>4031</v>
      </c>
      <c r="B4048" s="121" t="str">
        <f>+INDEX($B$8:$B$15,MATCH(L4048,$L$8:$L$15,0))</f>
        <v>SICODI</v>
      </c>
      <c r="C4048" s="56" t="str">
        <f>+'INFO ENEL'!B4036</f>
        <v>Callao</v>
      </c>
      <c r="D4048" s="56" t="str">
        <f>+'INFO ENEL'!D4036</f>
        <v>Ventanilla</v>
      </c>
      <c r="E4048" s="56" t="str">
        <f>+'INFO ENEL'!D4036</f>
        <v>Ventanilla</v>
      </c>
      <c r="F4048" s="50">
        <f>+'INFO ENEL'!E4036</f>
        <v>0</v>
      </c>
      <c r="G4048" s="56" t="str">
        <f>+'INFO ENEL'!L4036</f>
        <v>MT</v>
      </c>
      <c r="H4048" s="57">
        <f>+'INFO ENEL'!M4036</f>
        <v>80.721779810904721</v>
      </c>
      <c r="I4048" s="56">
        <f>+'INFO ENEL'!N4036</f>
        <v>15</v>
      </c>
      <c r="J4048" s="56" t="str">
        <f>+'INFO ENEL'!O4036</f>
        <v>Poste</v>
      </c>
      <c r="K4048" s="56" t="str">
        <f>+'INFO ENEL'!P4036</f>
        <v>Concreto</v>
      </c>
      <c r="L4048" s="56" t="str">
        <f>+'INFO ENEL'!Q4036</f>
        <v>PPC24</v>
      </c>
      <c r="M4048" s="55" t="str">
        <f>+IF(ISERROR(INDEX('Estructuras de Acero y Concreto'!$C$6:$C$577,MATCH(L4048,'Estructuras de Acero y Concreto'!$D$6:$D$577,0)))=FALSE,INDEX('Estructuras de Acero y Concreto'!$C$6:$C$577,MATCH(L4048,'Estructuras de Acero y Concreto'!$D$6:$D$577,0)),IF(ISERROR(INDEX('Estructuras de Madera'!$C$5:$C$122,MATCH(L4048,'Estructuras de Madera'!$D$5:$D$122,0)))=FALSE,INDEX('Estructuras de Madera'!$C$5:$C$122,MATCH(L4048,'Estructuras de Madera'!$D$5:$D$122,0)),INDEX(SICODI!$G$3:$G$2404,MATCH(L4048,SICODI!$G$3:$G$2404,0))))</f>
        <v>PPC24</v>
      </c>
      <c r="N4048" s="121" t="str">
        <f>+IF(ISERROR(VLOOKUP(M4048,'Resumen de precios LLTT'!$C$17:$D$3071,2,FALSE))=FALSE,VLOOKUP(M4048,'Resumen de precios LLTT'!$C$17:$D$3071,2,FALSE),VLOOKUP(M4048,SICODI!$G$3:$J$2404,2,FALSE))</f>
        <v>POSTE DE CONCRETO ARMADO DE 15/400/150/375</v>
      </c>
      <c r="O4048" s="58">
        <f>+IF(ISERROR(VLOOKUP(M4048,'Resumen de precios LLTT'!$C$17:$G$3071,5,FALSE))=FALSE,VLOOKUP(M4048,'Resumen de precios LLTT'!$C$17:$G$3071,5,FALSE),VLOOKUP(M4048,SICODI!$G$3:$J$2404,4,FALSE))</f>
        <v>476.76</v>
      </c>
      <c r="P4048" s="16">
        <f t="shared" si="573"/>
        <v>0.84299999999999997</v>
      </c>
      <c r="Q4048" s="78">
        <f t="shared" si="574"/>
        <v>878.66867999999999</v>
      </c>
      <c r="R4048" s="56">
        <v>0</v>
      </c>
      <c r="S4048" s="16">
        <f t="shared" si="575"/>
        <v>0.13400000000000001</v>
      </c>
      <c r="T4048" s="79">
        <f t="shared" si="576"/>
        <v>9.8118002600000001</v>
      </c>
      <c r="U4048" s="80">
        <f t="shared" si="577"/>
        <v>0.183</v>
      </c>
      <c r="V4048" s="81">
        <f t="shared" si="578"/>
        <v>1.7955594475800001</v>
      </c>
      <c r="W4048" s="79">
        <f t="shared" si="579"/>
        <v>0.60419904645994038</v>
      </c>
      <c r="X4048" s="60">
        <f t="shared" si="571"/>
        <v>0.6</v>
      </c>
      <c r="Y4048" s="56">
        <f>+'INFO ENEL'!R4036</f>
        <v>1</v>
      </c>
      <c r="Z4048" s="59">
        <f t="shared" si="572"/>
        <v>0.6</v>
      </c>
    </row>
    <row r="4049" spans="1:26" ht="15" customHeight="1" x14ac:dyDescent="0.25">
      <c r="A4049" s="55">
        <f>+'INFO ENEL'!A4037</f>
        <v>4032</v>
      </c>
      <c r="B4049" s="121" t="str">
        <f>+INDEX($B$8:$B$15,MATCH(L4049,$L$8:$L$15,0))</f>
        <v>SICODI</v>
      </c>
      <c r="C4049" s="56" t="str">
        <f>+'INFO ENEL'!B4037</f>
        <v>Callao</v>
      </c>
      <c r="D4049" s="56" t="str">
        <f>+'INFO ENEL'!D4037</f>
        <v>Ventanilla</v>
      </c>
      <c r="E4049" s="56" t="str">
        <f>+'INFO ENEL'!D4037</f>
        <v>Ventanilla</v>
      </c>
      <c r="F4049" s="50">
        <f>+'INFO ENEL'!E4037</f>
        <v>0</v>
      </c>
      <c r="G4049" s="56" t="str">
        <f>+'INFO ENEL'!L4037</f>
        <v>MT</v>
      </c>
      <c r="H4049" s="57">
        <f>+'INFO ENEL'!M4037</f>
        <v>79.605298843885095</v>
      </c>
      <c r="I4049" s="56">
        <f>+'INFO ENEL'!N4037</f>
        <v>15</v>
      </c>
      <c r="J4049" s="56" t="str">
        <f>+'INFO ENEL'!O4037</f>
        <v>Poste</v>
      </c>
      <c r="K4049" s="56" t="str">
        <f>+'INFO ENEL'!P4037</f>
        <v>Concreto</v>
      </c>
      <c r="L4049" s="56" t="str">
        <f>+'INFO ENEL'!Q4037</f>
        <v>PPC24</v>
      </c>
      <c r="M4049" s="55" t="str">
        <f>+IF(ISERROR(INDEX('Estructuras de Acero y Concreto'!$C$6:$C$577,MATCH(L4049,'Estructuras de Acero y Concreto'!$D$6:$D$577,0)))=FALSE,INDEX('Estructuras de Acero y Concreto'!$C$6:$C$577,MATCH(L4049,'Estructuras de Acero y Concreto'!$D$6:$D$577,0)),IF(ISERROR(INDEX('Estructuras de Madera'!$C$5:$C$122,MATCH(L4049,'Estructuras de Madera'!$D$5:$D$122,0)))=FALSE,INDEX('Estructuras de Madera'!$C$5:$C$122,MATCH(L4049,'Estructuras de Madera'!$D$5:$D$122,0)),INDEX(SICODI!$G$3:$G$2404,MATCH(L4049,SICODI!$G$3:$G$2404,0))))</f>
        <v>PPC24</v>
      </c>
      <c r="N4049" s="121" t="str">
        <f>+IF(ISERROR(VLOOKUP(M4049,'Resumen de precios LLTT'!$C$17:$D$3071,2,FALSE))=FALSE,VLOOKUP(M4049,'Resumen de precios LLTT'!$C$17:$D$3071,2,FALSE),VLOOKUP(M4049,SICODI!$G$3:$J$2404,2,FALSE))</f>
        <v>POSTE DE CONCRETO ARMADO DE 15/400/150/375</v>
      </c>
      <c r="O4049" s="58">
        <f>+IF(ISERROR(VLOOKUP(M4049,'Resumen de precios LLTT'!$C$17:$G$3071,5,FALSE))=FALSE,VLOOKUP(M4049,'Resumen de precios LLTT'!$C$17:$G$3071,5,FALSE),VLOOKUP(M4049,SICODI!$G$3:$J$2404,4,FALSE))</f>
        <v>476.76</v>
      </c>
      <c r="P4049" s="16">
        <f t="shared" si="573"/>
        <v>0.84299999999999997</v>
      </c>
      <c r="Q4049" s="78">
        <f t="shared" si="574"/>
        <v>878.66867999999999</v>
      </c>
      <c r="R4049" s="56">
        <v>0</v>
      </c>
      <c r="S4049" s="16">
        <f t="shared" si="575"/>
        <v>0.13400000000000001</v>
      </c>
      <c r="T4049" s="79">
        <f t="shared" si="576"/>
        <v>9.8118002600000001</v>
      </c>
      <c r="U4049" s="80">
        <f t="shared" si="577"/>
        <v>0.183</v>
      </c>
      <c r="V4049" s="81">
        <f t="shared" si="578"/>
        <v>1.7955594475800001</v>
      </c>
      <c r="W4049" s="79">
        <f t="shared" si="579"/>
        <v>0.60419904645994038</v>
      </c>
      <c r="X4049" s="60">
        <f t="shared" si="571"/>
        <v>0.6</v>
      </c>
      <c r="Y4049" s="56">
        <f>+'INFO ENEL'!R4037</f>
        <v>1</v>
      </c>
      <c r="Z4049" s="59">
        <f t="shared" si="572"/>
        <v>0.6</v>
      </c>
    </row>
    <row r="4050" spans="1:26" ht="15" customHeight="1" x14ac:dyDescent="0.25">
      <c r="A4050" s="55">
        <f>+'INFO ENEL'!A4038</f>
        <v>4033</v>
      </c>
      <c r="B4050" s="121" t="str">
        <f>+INDEX($B$8:$B$15,MATCH(L4050,$L$8:$L$15,0))</f>
        <v>MOD INV_2017</v>
      </c>
      <c r="C4050" s="56" t="str">
        <f>+'INFO ENEL'!B4038</f>
        <v>Callao</v>
      </c>
      <c r="D4050" s="56" t="str">
        <f>+'INFO ENEL'!D4038</f>
        <v>Ventanilla</v>
      </c>
      <c r="E4050" s="56" t="str">
        <f>+'INFO ENEL'!D4038</f>
        <v>Ventanilla</v>
      </c>
      <c r="F4050" s="50">
        <f>+'INFO ENEL'!E4038</f>
        <v>0</v>
      </c>
      <c r="G4050" s="56" t="str">
        <f>+'INFO ENEL'!L4038</f>
        <v>AT</v>
      </c>
      <c r="H4050" s="57">
        <f>+'INFO ENEL'!M4038</f>
        <v>166.73634843100888</v>
      </c>
      <c r="I4050" s="56">
        <f>+'INFO ENEL'!N4038</f>
        <v>18</v>
      </c>
      <c r="J4050" s="56" t="str">
        <f>+'INFO ENEL'!O4038</f>
        <v>Poste</v>
      </c>
      <c r="K4050" s="56" t="str">
        <f>+'INFO ENEL'!P4038</f>
        <v>Madera</v>
      </c>
      <c r="L4050" s="56" t="str">
        <f>+'INFO ENEL'!Q4038</f>
        <v>PM60C1</v>
      </c>
      <c r="M4050" s="55" t="str">
        <f>+IF(ISERROR(INDEX('Estructuras de Acero y Concreto'!$C$6:$C$577,MATCH(L4050,'Estructuras de Acero y Concreto'!$D$6:$D$577,0)))=FALSE,INDEX('Estructuras de Acero y Concreto'!$C$6:$C$577,MATCH(L4050,'Estructuras de Acero y Concreto'!$D$6:$D$577,0)),IF(ISERROR(INDEX('Estructuras de Madera'!$C$5:$C$122,MATCH(L4050,'Estructuras de Madera'!$D$5:$D$122,0)))=FALSE,INDEX('Estructuras de Madera'!$C$5:$C$122,MATCH(L4050,'Estructuras de Madera'!$D$5:$D$122,0)),INDEX(SICODI!$G$3:$G$2404,MATCH(L4050,SICODI!$G$3:$G$2404,0))))</f>
        <v>EMSU1P60C1</v>
      </c>
      <c r="N4050" s="121" t="str">
        <f>+IF(ISERROR(VLOOKUP(M4050,'Resumen de precios LLTT'!$C$17:$D$3071,2,FALSE))=FALSE,VLOOKUP(M4050,'Resumen de precios LLTT'!$C$17:$D$3071,2,FALSE),VLOOKUP(M4050,SICODI!$G$3:$J$2404,2,FALSE))</f>
        <v>Estructura de  Suspensión compuesto por 1 postes de madera tratada 60' Clase 1</v>
      </c>
      <c r="O4050" s="58">
        <f>+IF(ISERROR(VLOOKUP(M4050,'Resumen de precios LLTT'!$C$17:$G$3071,5,FALSE))=FALSE,VLOOKUP(M4050,'Resumen de precios LLTT'!$C$17:$G$3071,5,FALSE),VLOOKUP(M4050,SICODI!$G$3:$J$2404,4,FALSE))</f>
        <v>2141.5628345688324</v>
      </c>
      <c r="P4050" s="16">
        <f t="shared" si="573"/>
        <v>0.84299999999999997</v>
      </c>
      <c r="Q4050" s="78">
        <f t="shared" si="574"/>
        <v>3946.9003041103579</v>
      </c>
      <c r="R4050" s="56">
        <v>0</v>
      </c>
      <c r="S4050" s="16">
        <f t="shared" si="575"/>
        <v>0.13400000000000001</v>
      </c>
      <c r="T4050" s="79">
        <f t="shared" si="576"/>
        <v>44.073720062565663</v>
      </c>
      <c r="U4050" s="80">
        <f t="shared" si="577"/>
        <v>0.183</v>
      </c>
      <c r="V4050" s="81">
        <f t="shared" si="578"/>
        <v>8.0654907714495163</v>
      </c>
      <c r="W4050" s="79">
        <f t="shared" si="579"/>
        <v>2.7140075144318634</v>
      </c>
      <c r="X4050" s="60">
        <f t="shared" ref="X4050:X4113" si="580">ROUND(W4050,1)</f>
        <v>2.7</v>
      </c>
      <c r="Y4050" s="56">
        <f>+'INFO ENEL'!R4038</f>
        <v>1</v>
      </c>
      <c r="Z4050" s="59">
        <f t="shared" si="572"/>
        <v>2.7</v>
      </c>
    </row>
    <row r="4051" spans="1:26" ht="15" customHeight="1" x14ac:dyDescent="0.25">
      <c r="A4051" s="55">
        <f>+'INFO ENEL'!A4039</f>
        <v>4034</v>
      </c>
      <c r="B4051" s="121" t="str">
        <f>+INDEX($B$8:$B$15,MATCH(L4051,$L$8:$L$15,0))</f>
        <v>MOD INV_2017</v>
      </c>
      <c r="C4051" s="56" t="str">
        <f>+'INFO ENEL'!B4039</f>
        <v>Callao</v>
      </c>
      <c r="D4051" s="56" t="str">
        <f>+'INFO ENEL'!D4039</f>
        <v>Callao</v>
      </c>
      <c r="E4051" s="56" t="str">
        <f>+'INFO ENEL'!D4039</f>
        <v>Callao</v>
      </c>
      <c r="F4051" s="50">
        <f>+'INFO ENEL'!E4039</f>
        <v>0</v>
      </c>
      <c r="G4051" s="56" t="str">
        <f>+'INFO ENEL'!L4039</f>
        <v>AT</v>
      </c>
      <c r="H4051" s="57">
        <f>+'INFO ENEL'!M4039</f>
        <v>141.01</v>
      </c>
      <c r="I4051" s="56">
        <f>+'INFO ENEL'!N4039</f>
        <v>19</v>
      </c>
      <c r="J4051" s="56" t="str">
        <f>+'INFO ENEL'!O4039</f>
        <v>Poste</v>
      </c>
      <c r="K4051" s="56" t="str">
        <f>+'INFO ENEL'!P4039</f>
        <v>Metálico</v>
      </c>
      <c r="L4051" s="56" t="str">
        <f>+'INFO ENEL'!Q4039</f>
        <v>PC19/1100</v>
      </c>
      <c r="M4051" s="55" t="str">
        <f>+IF(ISERROR(INDEX('Estructuras de Acero y Concreto'!$C$6:$C$577,MATCH(L4051,'Estructuras de Acero y Concreto'!$D$6:$D$577,0)))=FALSE,INDEX('Estructuras de Acero y Concreto'!$C$6:$C$577,MATCH(L4051,'Estructuras de Acero y Concreto'!$D$6:$D$577,0)),IF(ISERROR(INDEX('Estructuras de Madera'!$C$5:$C$122,MATCH(L4051,'Estructuras de Madera'!$D$5:$D$122,0)))=FALSE,INDEX('Estructuras de Madera'!$C$5:$C$122,MATCH(L4051,'Estructuras de Madera'!$D$5:$D$122,0)),INDEX(SICODI!$G$3:$G$2404,MATCH(L4051,SICODI!$G$3:$G$2404,0))))</f>
        <v>EC060COU0D0-300-S1</v>
      </c>
      <c r="N4051" s="121" t="str">
        <f>+IF(ISERROR(VLOOKUP(M4051,'Resumen de precios LLTT'!$C$17:$D$3071,2,FALSE))=FALSE,VLOOKUP(M4051,'Resumen de precios LLTT'!$C$17:$D$3071,2,FALSE),VLOOKUP(M4051,SICODI!$G$3:$J$2404,2,FALSE))</f>
        <v>1 Poste de concreto (19/1100) de suspensión (2°) Tipo SU2-19</v>
      </c>
      <c r="O4051" s="58">
        <f>+IF(ISERROR(VLOOKUP(M4051,'Resumen de precios LLTT'!$C$17:$G$3071,5,FALSE))=FALSE,VLOOKUP(M4051,'Resumen de precios LLTT'!$C$17:$G$3071,5,FALSE),VLOOKUP(M4051,SICODI!$G$3:$J$2404,4,FALSE))</f>
        <v>2375.702794279523</v>
      </c>
      <c r="P4051" s="16">
        <f t="shared" si="573"/>
        <v>0.84299999999999997</v>
      </c>
      <c r="Q4051" s="78">
        <f t="shared" si="574"/>
        <v>4378.4202498571613</v>
      </c>
      <c r="R4051" s="56">
        <v>0</v>
      </c>
      <c r="S4051" s="16">
        <f t="shared" si="575"/>
        <v>0.13400000000000001</v>
      </c>
      <c r="T4051" s="79">
        <f t="shared" si="576"/>
        <v>48.892359456738298</v>
      </c>
      <c r="U4051" s="80">
        <f t="shared" si="577"/>
        <v>0.183</v>
      </c>
      <c r="V4051" s="81">
        <f t="shared" si="578"/>
        <v>8.9473017805831088</v>
      </c>
      <c r="W4051" s="79">
        <f t="shared" si="579"/>
        <v>3.0107336248340961</v>
      </c>
      <c r="X4051" s="60">
        <f t="shared" si="580"/>
        <v>3</v>
      </c>
      <c r="Y4051" s="56">
        <f>+'INFO ENEL'!R4039</f>
        <v>1</v>
      </c>
      <c r="Z4051" s="59">
        <f t="shared" ref="Z4051:Z4114" si="581">X4051*Y4051</f>
        <v>3</v>
      </c>
    </row>
    <row r="4052" spans="1:26" ht="15" customHeight="1" x14ac:dyDescent="0.25">
      <c r="A4052" s="55">
        <f>+'INFO ENEL'!A4040</f>
        <v>4035</v>
      </c>
      <c r="B4052" s="121" t="str">
        <f>+INDEX($B$8:$B$15,MATCH(L4052,$L$8:$L$15,0))</f>
        <v>MOD INV_2017</v>
      </c>
      <c r="C4052" s="56" t="str">
        <f>+'INFO ENEL'!B4040</f>
        <v>Callao</v>
      </c>
      <c r="D4052" s="56" t="str">
        <f>+'INFO ENEL'!D4040</f>
        <v>Callao</v>
      </c>
      <c r="E4052" s="56" t="str">
        <f>+'INFO ENEL'!D4040</f>
        <v>Callao</v>
      </c>
      <c r="F4052" s="50">
        <f>+'INFO ENEL'!E4040</f>
        <v>0</v>
      </c>
      <c r="G4052" s="56" t="str">
        <f>+'INFO ENEL'!L4040</f>
        <v>AT</v>
      </c>
      <c r="H4052" s="57">
        <f>+'INFO ENEL'!M4040</f>
        <v>201.75</v>
      </c>
      <c r="I4052" s="56">
        <f>+'INFO ENEL'!N4040</f>
        <v>18</v>
      </c>
      <c r="J4052" s="56" t="str">
        <f>+'INFO ENEL'!O4040</f>
        <v>Poste</v>
      </c>
      <c r="K4052" s="56" t="str">
        <f>+'INFO ENEL'!P4040</f>
        <v>Concreto</v>
      </c>
      <c r="L4052" s="56" t="str">
        <f>+'INFO ENEL'!Q4040</f>
        <v>PA18/7600</v>
      </c>
      <c r="M4052" s="55" t="str">
        <f>+IF(ISERROR(INDEX('Estructuras de Acero y Concreto'!$C$6:$C$577,MATCH(L4052,'Estructuras de Acero y Concreto'!$D$6:$D$577,0)))=FALSE,INDEX('Estructuras de Acero y Concreto'!$C$6:$C$577,MATCH(L4052,'Estructuras de Acero y Concreto'!$D$6:$D$577,0)),IF(ISERROR(INDEX('Estructuras de Madera'!$C$5:$C$122,MATCH(L4052,'Estructuras de Madera'!$D$5:$D$122,0)))=FALSE,INDEX('Estructuras de Madera'!$C$5:$C$122,MATCH(L4052,'Estructuras de Madera'!$D$5:$D$122,0)),INDEX(SICODI!$G$3:$G$2404,MATCH(L4052,SICODI!$G$3:$G$2404,0))))</f>
        <v>EA060COU0S0-300-A2</v>
      </c>
      <c r="N4052" s="121" t="str">
        <f>+IF(ISERROR(VLOOKUP(M4052,'Resumen de precios LLTT'!$C$17:$D$3071,2,FALSE))=FALSE,VLOOKUP(M4052,'Resumen de precios LLTT'!$C$17:$D$3071,2,FALSE),VLOOKUP(M4052,SICODI!$G$3:$J$2404,2,FALSE))</f>
        <v>1 Poste autosoportable de acero (18/7600) de ángulo mayor y terminal (90°) Tipo ATU1-18</v>
      </c>
      <c r="O4052" s="58">
        <f>+IF(ISERROR(VLOOKUP(M4052,'Resumen de precios LLTT'!$C$17:$G$3071,5,FALSE))=FALSE,VLOOKUP(M4052,'Resumen de precios LLTT'!$C$17:$G$3071,5,FALSE),VLOOKUP(M4052,SICODI!$G$3:$J$2404,4,FALSE))</f>
        <v>17210.080167841363</v>
      </c>
      <c r="P4052" s="16">
        <f t="shared" si="573"/>
        <v>0.84299999999999997</v>
      </c>
      <c r="Q4052" s="78">
        <f t="shared" si="574"/>
        <v>31718.177749331629</v>
      </c>
      <c r="R4052" s="56">
        <v>0</v>
      </c>
      <c r="S4052" s="16">
        <f t="shared" si="575"/>
        <v>0.13400000000000001</v>
      </c>
      <c r="T4052" s="79">
        <f t="shared" si="576"/>
        <v>354.18631820086989</v>
      </c>
      <c r="U4052" s="80">
        <f t="shared" si="577"/>
        <v>0.183</v>
      </c>
      <c r="V4052" s="81">
        <f t="shared" si="578"/>
        <v>64.816096230759186</v>
      </c>
      <c r="W4052" s="79">
        <f t="shared" si="579"/>
        <v>21.810374248906953</v>
      </c>
      <c r="X4052" s="60">
        <f t="shared" si="580"/>
        <v>21.8</v>
      </c>
      <c r="Y4052" s="56">
        <f>+'INFO ENEL'!R4040</f>
        <v>1</v>
      </c>
      <c r="Z4052" s="59">
        <f t="shared" si="581"/>
        <v>21.8</v>
      </c>
    </row>
    <row r="4053" spans="1:26" ht="15" customHeight="1" x14ac:dyDescent="0.25">
      <c r="A4053" s="55">
        <f>+'INFO ENEL'!A4041</f>
        <v>4036</v>
      </c>
      <c r="B4053" s="121" t="str">
        <f>+INDEX($B$8:$B$15,MATCH(L4053,$L$8:$L$15,0))</f>
        <v>MOD INV_2017</v>
      </c>
      <c r="C4053" s="56" t="str">
        <f>+'INFO ENEL'!B4041</f>
        <v>Callao</v>
      </c>
      <c r="D4053" s="56" t="str">
        <f>+'INFO ENEL'!D4041</f>
        <v>Callao</v>
      </c>
      <c r="E4053" s="56" t="str">
        <f>+'INFO ENEL'!D4041</f>
        <v>Callao</v>
      </c>
      <c r="F4053" s="50">
        <f>+'INFO ENEL'!E4041</f>
        <v>0</v>
      </c>
      <c r="G4053" s="56" t="str">
        <f>+'INFO ENEL'!L4041</f>
        <v>AT</v>
      </c>
      <c r="H4053" s="57">
        <f>+'INFO ENEL'!M4041</f>
        <v>75.94</v>
      </c>
      <c r="I4053" s="56">
        <f>+'INFO ENEL'!N4041</f>
        <v>18</v>
      </c>
      <c r="J4053" s="56" t="str">
        <f>+'INFO ENEL'!O4041</f>
        <v>Poste</v>
      </c>
      <c r="K4053" s="56" t="str">
        <f>+'INFO ENEL'!P4041</f>
        <v>Madera</v>
      </c>
      <c r="L4053" s="56" t="str">
        <f>+'INFO ENEL'!Q4041</f>
        <v>PM60C1</v>
      </c>
      <c r="M4053" s="55" t="str">
        <f>+IF(ISERROR(INDEX('Estructuras de Acero y Concreto'!$C$6:$C$577,MATCH(L4053,'Estructuras de Acero y Concreto'!$D$6:$D$577,0)))=FALSE,INDEX('Estructuras de Acero y Concreto'!$C$6:$C$577,MATCH(L4053,'Estructuras de Acero y Concreto'!$D$6:$D$577,0)),IF(ISERROR(INDEX('Estructuras de Madera'!$C$5:$C$122,MATCH(L4053,'Estructuras de Madera'!$D$5:$D$122,0)))=FALSE,INDEX('Estructuras de Madera'!$C$5:$C$122,MATCH(L4053,'Estructuras de Madera'!$D$5:$D$122,0)),INDEX(SICODI!$G$3:$G$2404,MATCH(L4053,SICODI!$G$3:$G$2404,0))))</f>
        <v>EMSU1P60C1</v>
      </c>
      <c r="N4053" s="121" t="str">
        <f>+IF(ISERROR(VLOOKUP(M4053,'Resumen de precios LLTT'!$C$17:$D$3071,2,FALSE))=FALSE,VLOOKUP(M4053,'Resumen de precios LLTT'!$C$17:$D$3071,2,FALSE),VLOOKUP(M4053,SICODI!$G$3:$J$2404,2,FALSE))</f>
        <v>Estructura de  Suspensión compuesto por 1 postes de madera tratada 60' Clase 1</v>
      </c>
      <c r="O4053" s="58">
        <f>+IF(ISERROR(VLOOKUP(M4053,'Resumen de precios LLTT'!$C$17:$G$3071,5,FALSE))=FALSE,VLOOKUP(M4053,'Resumen de precios LLTT'!$C$17:$G$3071,5,FALSE),VLOOKUP(M4053,SICODI!$G$3:$J$2404,4,FALSE))</f>
        <v>2141.5628345688324</v>
      </c>
      <c r="P4053" s="16">
        <f t="shared" si="573"/>
        <v>0.84299999999999997</v>
      </c>
      <c r="Q4053" s="78">
        <f t="shared" si="574"/>
        <v>3946.9003041103579</v>
      </c>
      <c r="R4053" s="56">
        <v>0</v>
      </c>
      <c r="S4053" s="16">
        <f t="shared" si="575"/>
        <v>0.13400000000000001</v>
      </c>
      <c r="T4053" s="79">
        <f t="shared" si="576"/>
        <v>44.073720062565663</v>
      </c>
      <c r="U4053" s="80">
        <f t="shared" si="577"/>
        <v>0.183</v>
      </c>
      <c r="V4053" s="81">
        <f t="shared" si="578"/>
        <v>8.0654907714495163</v>
      </c>
      <c r="W4053" s="79">
        <f t="shared" si="579"/>
        <v>2.7140075144318634</v>
      </c>
      <c r="X4053" s="60">
        <f t="shared" si="580"/>
        <v>2.7</v>
      </c>
      <c r="Y4053" s="56">
        <f>+'INFO ENEL'!R4041</f>
        <v>1</v>
      </c>
      <c r="Z4053" s="59">
        <f t="shared" si="581"/>
        <v>2.7</v>
      </c>
    </row>
    <row r="4054" spans="1:26" ht="15" customHeight="1" x14ac:dyDescent="0.25">
      <c r="A4054" s="55">
        <f>+'INFO ENEL'!A4042</f>
        <v>4037</v>
      </c>
      <c r="B4054" s="121" t="str">
        <f>+INDEX($B$8:$B$15,MATCH(L4054,$L$8:$L$15,0))</f>
        <v>MOD INV_2017</v>
      </c>
      <c r="C4054" s="56" t="str">
        <f>+'INFO ENEL'!B4042</f>
        <v>Callao</v>
      </c>
      <c r="D4054" s="56" t="str">
        <f>+'INFO ENEL'!D4042</f>
        <v>Callao</v>
      </c>
      <c r="E4054" s="56" t="str">
        <f>+'INFO ENEL'!D4042</f>
        <v>Callao</v>
      </c>
      <c r="F4054" s="50">
        <f>+'INFO ENEL'!E4042</f>
        <v>0</v>
      </c>
      <c r="G4054" s="56" t="str">
        <f>+'INFO ENEL'!L4042</f>
        <v>AT</v>
      </c>
      <c r="H4054" s="57">
        <f>+'INFO ENEL'!M4042</f>
        <v>142.41657023891568</v>
      </c>
      <c r="I4054" s="56">
        <f>+'INFO ENEL'!N4042</f>
        <v>19</v>
      </c>
      <c r="J4054" s="56" t="str">
        <f>+'INFO ENEL'!O4042</f>
        <v>Poste</v>
      </c>
      <c r="K4054" s="56" t="str">
        <f>+'INFO ENEL'!P4042</f>
        <v>Metálico</v>
      </c>
      <c r="L4054" s="56" t="str">
        <f>+'INFO ENEL'!Q4042</f>
        <v>PC19/1100</v>
      </c>
      <c r="M4054" s="55" t="str">
        <f>+IF(ISERROR(INDEX('Estructuras de Acero y Concreto'!$C$6:$C$577,MATCH(L4054,'Estructuras de Acero y Concreto'!$D$6:$D$577,0)))=FALSE,INDEX('Estructuras de Acero y Concreto'!$C$6:$C$577,MATCH(L4054,'Estructuras de Acero y Concreto'!$D$6:$D$577,0)),IF(ISERROR(INDEX('Estructuras de Madera'!$C$5:$C$122,MATCH(L4054,'Estructuras de Madera'!$D$5:$D$122,0)))=FALSE,INDEX('Estructuras de Madera'!$C$5:$C$122,MATCH(L4054,'Estructuras de Madera'!$D$5:$D$122,0)),INDEX(SICODI!$G$3:$G$2404,MATCH(L4054,SICODI!$G$3:$G$2404,0))))</f>
        <v>EC060COU0D0-300-S1</v>
      </c>
      <c r="N4054" s="121" t="str">
        <f>+IF(ISERROR(VLOOKUP(M4054,'Resumen de precios LLTT'!$C$17:$D$3071,2,FALSE))=FALSE,VLOOKUP(M4054,'Resumen de precios LLTT'!$C$17:$D$3071,2,FALSE),VLOOKUP(M4054,SICODI!$G$3:$J$2404,2,FALSE))</f>
        <v>1 Poste de concreto (19/1100) de suspensión (2°) Tipo SU2-19</v>
      </c>
      <c r="O4054" s="58">
        <f>+IF(ISERROR(VLOOKUP(M4054,'Resumen de precios LLTT'!$C$17:$G$3071,5,FALSE))=FALSE,VLOOKUP(M4054,'Resumen de precios LLTT'!$C$17:$G$3071,5,FALSE),VLOOKUP(M4054,SICODI!$G$3:$J$2404,4,FALSE))</f>
        <v>2375.702794279523</v>
      </c>
      <c r="P4054" s="16">
        <f t="shared" si="573"/>
        <v>0.84299999999999997</v>
      </c>
      <c r="Q4054" s="78">
        <f t="shared" si="574"/>
        <v>4378.4202498571613</v>
      </c>
      <c r="R4054" s="56">
        <v>0</v>
      </c>
      <c r="S4054" s="16">
        <f t="shared" si="575"/>
        <v>0.13400000000000001</v>
      </c>
      <c r="T4054" s="79">
        <f t="shared" si="576"/>
        <v>48.892359456738298</v>
      </c>
      <c r="U4054" s="80">
        <f t="shared" si="577"/>
        <v>0.183</v>
      </c>
      <c r="V4054" s="81">
        <f t="shared" si="578"/>
        <v>8.9473017805831088</v>
      </c>
      <c r="W4054" s="79">
        <f t="shared" si="579"/>
        <v>3.0107336248340961</v>
      </c>
      <c r="X4054" s="60">
        <f t="shared" si="580"/>
        <v>3</v>
      </c>
      <c r="Y4054" s="56">
        <f>+'INFO ENEL'!R4042</f>
        <v>1</v>
      </c>
      <c r="Z4054" s="59">
        <f t="shared" si="581"/>
        <v>3</v>
      </c>
    </row>
    <row r="4055" spans="1:26" ht="15" customHeight="1" x14ac:dyDescent="0.25">
      <c r="A4055" s="55">
        <f>+'INFO ENEL'!A4043</f>
        <v>4038</v>
      </c>
      <c r="B4055" s="121" t="str">
        <f>+INDEX($B$8:$B$15,MATCH(L4055,$L$8:$L$15,0))</f>
        <v>MOD INV_2017</v>
      </c>
      <c r="C4055" s="56" t="str">
        <f>+'INFO ENEL'!B4043</f>
        <v>Callao</v>
      </c>
      <c r="D4055" s="56" t="str">
        <f>+'INFO ENEL'!D4043</f>
        <v>Callao</v>
      </c>
      <c r="E4055" s="56" t="str">
        <f>+'INFO ENEL'!D4043</f>
        <v>Callao</v>
      </c>
      <c r="F4055" s="50">
        <f>+'INFO ENEL'!E4043</f>
        <v>0</v>
      </c>
      <c r="G4055" s="56" t="str">
        <f>+'INFO ENEL'!L4043</f>
        <v>AT</v>
      </c>
      <c r="H4055" s="57">
        <f>+'INFO ENEL'!M4043</f>
        <v>133.94784383186777</v>
      </c>
      <c r="I4055" s="56">
        <f>+'INFO ENEL'!N4043</f>
        <v>19</v>
      </c>
      <c r="J4055" s="56" t="str">
        <f>+'INFO ENEL'!O4043</f>
        <v>Poste</v>
      </c>
      <c r="K4055" s="56" t="str">
        <f>+'INFO ENEL'!P4043</f>
        <v>Metálico</v>
      </c>
      <c r="L4055" s="56" t="str">
        <f>+'INFO ENEL'!Q4043</f>
        <v>PC19/1100</v>
      </c>
      <c r="M4055" s="55" t="str">
        <f>+IF(ISERROR(INDEX('Estructuras de Acero y Concreto'!$C$6:$C$577,MATCH(L4055,'Estructuras de Acero y Concreto'!$D$6:$D$577,0)))=FALSE,INDEX('Estructuras de Acero y Concreto'!$C$6:$C$577,MATCH(L4055,'Estructuras de Acero y Concreto'!$D$6:$D$577,0)),IF(ISERROR(INDEX('Estructuras de Madera'!$C$5:$C$122,MATCH(L4055,'Estructuras de Madera'!$D$5:$D$122,0)))=FALSE,INDEX('Estructuras de Madera'!$C$5:$C$122,MATCH(L4055,'Estructuras de Madera'!$D$5:$D$122,0)),INDEX(SICODI!$G$3:$G$2404,MATCH(L4055,SICODI!$G$3:$G$2404,0))))</f>
        <v>EC060COU0D0-300-S1</v>
      </c>
      <c r="N4055" s="121" t="str">
        <f>+IF(ISERROR(VLOOKUP(M4055,'Resumen de precios LLTT'!$C$17:$D$3071,2,FALSE))=FALSE,VLOOKUP(M4055,'Resumen de precios LLTT'!$C$17:$D$3071,2,FALSE),VLOOKUP(M4055,SICODI!$G$3:$J$2404,2,FALSE))</f>
        <v>1 Poste de concreto (19/1100) de suspensión (2°) Tipo SU2-19</v>
      </c>
      <c r="O4055" s="58">
        <f>+IF(ISERROR(VLOOKUP(M4055,'Resumen de precios LLTT'!$C$17:$G$3071,5,FALSE))=FALSE,VLOOKUP(M4055,'Resumen de precios LLTT'!$C$17:$G$3071,5,FALSE),VLOOKUP(M4055,SICODI!$G$3:$J$2404,4,FALSE))</f>
        <v>2375.702794279523</v>
      </c>
      <c r="P4055" s="16">
        <f t="shared" si="573"/>
        <v>0.84299999999999997</v>
      </c>
      <c r="Q4055" s="78">
        <f t="shared" si="574"/>
        <v>4378.4202498571613</v>
      </c>
      <c r="R4055" s="56">
        <v>0</v>
      </c>
      <c r="S4055" s="16">
        <f t="shared" si="575"/>
        <v>0.13400000000000001</v>
      </c>
      <c r="T4055" s="79">
        <f t="shared" si="576"/>
        <v>48.892359456738298</v>
      </c>
      <c r="U4055" s="80">
        <f t="shared" si="577"/>
        <v>0.183</v>
      </c>
      <c r="V4055" s="81">
        <f t="shared" si="578"/>
        <v>8.9473017805831088</v>
      </c>
      <c r="W4055" s="79">
        <f t="shared" si="579"/>
        <v>3.0107336248340961</v>
      </c>
      <c r="X4055" s="60">
        <f t="shared" si="580"/>
        <v>3</v>
      </c>
      <c r="Y4055" s="56">
        <f>+'INFO ENEL'!R4043</f>
        <v>1</v>
      </c>
      <c r="Z4055" s="59">
        <f t="shared" si="581"/>
        <v>3</v>
      </c>
    </row>
    <row r="4056" spans="1:26" ht="15" customHeight="1" x14ac:dyDescent="0.25">
      <c r="A4056" s="55">
        <f>+'INFO ENEL'!A4044</f>
        <v>4039</v>
      </c>
      <c r="B4056" s="121" t="str">
        <f>+INDEX($B$8:$B$15,MATCH(L4056,$L$8:$L$15,0))</f>
        <v>MOD INV_2017</v>
      </c>
      <c r="C4056" s="56" t="str">
        <f>+'INFO ENEL'!B4044</f>
        <v>Callao</v>
      </c>
      <c r="D4056" s="56" t="str">
        <f>+'INFO ENEL'!D4044</f>
        <v>Callao</v>
      </c>
      <c r="E4056" s="56" t="str">
        <f>+'INFO ENEL'!D4044</f>
        <v>Callao</v>
      </c>
      <c r="F4056" s="50">
        <f>+'INFO ENEL'!E4044</f>
        <v>0</v>
      </c>
      <c r="G4056" s="56" t="str">
        <f>+'INFO ENEL'!L4044</f>
        <v>AT</v>
      </c>
      <c r="H4056" s="57">
        <f>+'INFO ENEL'!M4044</f>
        <v>157.43</v>
      </c>
      <c r="I4056" s="56">
        <f>+'INFO ENEL'!N4044</f>
        <v>19</v>
      </c>
      <c r="J4056" s="56" t="str">
        <f>+'INFO ENEL'!O4044</f>
        <v>Poste</v>
      </c>
      <c r="K4056" s="56" t="str">
        <f>+'INFO ENEL'!P4044</f>
        <v>Metálico</v>
      </c>
      <c r="L4056" s="56" t="str">
        <f>+'INFO ENEL'!Q4044</f>
        <v>PC19/1100</v>
      </c>
      <c r="M4056" s="55" t="str">
        <f>+IF(ISERROR(INDEX('Estructuras de Acero y Concreto'!$C$6:$C$577,MATCH(L4056,'Estructuras de Acero y Concreto'!$D$6:$D$577,0)))=FALSE,INDEX('Estructuras de Acero y Concreto'!$C$6:$C$577,MATCH(L4056,'Estructuras de Acero y Concreto'!$D$6:$D$577,0)),IF(ISERROR(INDEX('Estructuras de Madera'!$C$5:$C$122,MATCH(L4056,'Estructuras de Madera'!$D$5:$D$122,0)))=FALSE,INDEX('Estructuras de Madera'!$C$5:$C$122,MATCH(L4056,'Estructuras de Madera'!$D$5:$D$122,0)),INDEX(SICODI!$G$3:$G$2404,MATCH(L4056,SICODI!$G$3:$G$2404,0))))</f>
        <v>EC060COU0D0-300-S1</v>
      </c>
      <c r="N4056" s="121" t="str">
        <f>+IF(ISERROR(VLOOKUP(M4056,'Resumen de precios LLTT'!$C$17:$D$3071,2,FALSE))=FALSE,VLOOKUP(M4056,'Resumen de precios LLTT'!$C$17:$D$3071,2,FALSE),VLOOKUP(M4056,SICODI!$G$3:$J$2404,2,FALSE))</f>
        <v>1 Poste de concreto (19/1100) de suspensión (2°) Tipo SU2-19</v>
      </c>
      <c r="O4056" s="58">
        <f>+IF(ISERROR(VLOOKUP(M4056,'Resumen de precios LLTT'!$C$17:$G$3071,5,FALSE))=FALSE,VLOOKUP(M4056,'Resumen de precios LLTT'!$C$17:$G$3071,5,FALSE),VLOOKUP(M4056,SICODI!$G$3:$J$2404,4,FALSE))</f>
        <v>2375.702794279523</v>
      </c>
      <c r="P4056" s="16">
        <f t="shared" si="573"/>
        <v>0.84299999999999997</v>
      </c>
      <c r="Q4056" s="78">
        <f t="shared" si="574"/>
        <v>4378.4202498571613</v>
      </c>
      <c r="R4056" s="56">
        <v>0</v>
      </c>
      <c r="S4056" s="16">
        <f t="shared" si="575"/>
        <v>0.13400000000000001</v>
      </c>
      <c r="T4056" s="79">
        <f t="shared" si="576"/>
        <v>48.892359456738298</v>
      </c>
      <c r="U4056" s="80">
        <f t="shared" si="577"/>
        <v>0.183</v>
      </c>
      <c r="V4056" s="81">
        <f t="shared" si="578"/>
        <v>8.9473017805831088</v>
      </c>
      <c r="W4056" s="79">
        <f t="shared" si="579"/>
        <v>3.0107336248340961</v>
      </c>
      <c r="X4056" s="60">
        <f t="shared" si="580"/>
        <v>3</v>
      </c>
      <c r="Y4056" s="56">
        <f>+'INFO ENEL'!R4044</f>
        <v>1</v>
      </c>
      <c r="Z4056" s="59">
        <f t="shared" si="581"/>
        <v>3</v>
      </c>
    </row>
    <row r="4057" spans="1:26" ht="15" customHeight="1" x14ac:dyDescent="0.25">
      <c r="A4057" s="55">
        <f>+'INFO ENEL'!A4045</f>
        <v>4040</v>
      </c>
      <c r="B4057" s="121" t="str">
        <f>+INDEX($B$8:$B$15,MATCH(L4057,$L$8:$L$15,0))</f>
        <v>MOD INV_2017</v>
      </c>
      <c r="C4057" s="56" t="str">
        <f>+'INFO ENEL'!B4045</f>
        <v>Callao</v>
      </c>
      <c r="D4057" s="56" t="str">
        <f>+'INFO ENEL'!D4045</f>
        <v>Callao</v>
      </c>
      <c r="E4057" s="56" t="str">
        <f>+'INFO ENEL'!D4045</f>
        <v>Callao</v>
      </c>
      <c r="F4057" s="50">
        <f>+'INFO ENEL'!E4045</f>
        <v>0</v>
      </c>
      <c r="G4057" s="56" t="str">
        <f>+'INFO ENEL'!L4045</f>
        <v>AT</v>
      </c>
      <c r="H4057" s="57">
        <f>+'INFO ENEL'!M4045</f>
        <v>167.24875728884373</v>
      </c>
      <c r="I4057" s="56">
        <f>+'INFO ENEL'!N4045</f>
        <v>19</v>
      </c>
      <c r="J4057" s="56" t="str">
        <f>+'INFO ENEL'!O4045</f>
        <v>Poste</v>
      </c>
      <c r="K4057" s="56" t="str">
        <f>+'INFO ENEL'!P4045</f>
        <v>Metálico</v>
      </c>
      <c r="L4057" s="56" t="str">
        <f>+'INFO ENEL'!Q4045</f>
        <v>PC19/1100</v>
      </c>
      <c r="M4057" s="55" t="str">
        <f>+IF(ISERROR(INDEX('Estructuras de Acero y Concreto'!$C$6:$C$577,MATCH(L4057,'Estructuras de Acero y Concreto'!$D$6:$D$577,0)))=FALSE,INDEX('Estructuras de Acero y Concreto'!$C$6:$C$577,MATCH(L4057,'Estructuras de Acero y Concreto'!$D$6:$D$577,0)),IF(ISERROR(INDEX('Estructuras de Madera'!$C$5:$C$122,MATCH(L4057,'Estructuras de Madera'!$D$5:$D$122,0)))=FALSE,INDEX('Estructuras de Madera'!$C$5:$C$122,MATCH(L4057,'Estructuras de Madera'!$D$5:$D$122,0)),INDEX(SICODI!$G$3:$G$2404,MATCH(L4057,SICODI!$G$3:$G$2404,0))))</f>
        <v>EC060COU0D0-300-S1</v>
      </c>
      <c r="N4057" s="121" t="str">
        <f>+IF(ISERROR(VLOOKUP(M4057,'Resumen de precios LLTT'!$C$17:$D$3071,2,FALSE))=FALSE,VLOOKUP(M4057,'Resumen de precios LLTT'!$C$17:$D$3071,2,FALSE),VLOOKUP(M4057,SICODI!$G$3:$J$2404,2,FALSE))</f>
        <v>1 Poste de concreto (19/1100) de suspensión (2°) Tipo SU2-19</v>
      </c>
      <c r="O4057" s="58">
        <f>+IF(ISERROR(VLOOKUP(M4057,'Resumen de precios LLTT'!$C$17:$G$3071,5,FALSE))=FALSE,VLOOKUP(M4057,'Resumen de precios LLTT'!$C$17:$G$3071,5,FALSE),VLOOKUP(M4057,SICODI!$G$3:$J$2404,4,FALSE))</f>
        <v>2375.702794279523</v>
      </c>
      <c r="P4057" s="16">
        <f t="shared" si="573"/>
        <v>0.84299999999999997</v>
      </c>
      <c r="Q4057" s="78">
        <f t="shared" si="574"/>
        <v>4378.4202498571613</v>
      </c>
      <c r="R4057" s="56">
        <v>0</v>
      </c>
      <c r="S4057" s="16">
        <f t="shared" si="575"/>
        <v>0.13400000000000001</v>
      </c>
      <c r="T4057" s="79">
        <f t="shared" si="576"/>
        <v>48.892359456738298</v>
      </c>
      <c r="U4057" s="80">
        <f t="shared" si="577"/>
        <v>0.183</v>
      </c>
      <c r="V4057" s="81">
        <f t="shared" si="578"/>
        <v>8.9473017805831088</v>
      </c>
      <c r="W4057" s="79">
        <f t="shared" si="579"/>
        <v>3.0107336248340961</v>
      </c>
      <c r="X4057" s="60">
        <f t="shared" si="580"/>
        <v>3</v>
      </c>
      <c r="Y4057" s="56">
        <f>+'INFO ENEL'!R4045</f>
        <v>1</v>
      </c>
      <c r="Z4057" s="59">
        <f t="shared" si="581"/>
        <v>3</v>
      </c>
    </row>
    <row r="4058" spans="1:26" ht="15" customHeight="1" x14ac:dyDescent="0.25">
      <c r="A4058" s="55">
        <f>+'INFO ENEL'!A4046</f>
        <v>4041</v>
      </c>
      <c r="B4058" s="121" t="str">
        <f>+INDEX($B$8:$B$15,MATCH(L4058,$L$8:$L$15,0))</f>
        <v>MOD INV_2017</v>
      </c>
      <c r="C4058" s="56" t="str">
        <f>+'INFO ENEL'!B4046</f>
        <v>Callao</v>
      </c>
      <c r="D4058" s="56" t="str">
        <f>+'INFO ENEL'!D4046</f>
        <v>Callao</v>
      </c>
      <c r="E4058" s="56" t="str">
        <f>+'INFO ENEL'!D4046</f>
        <v>Callao</v>
      </c>
      <c r="F4058" s="50">
        <f>+'INFO ENEL'!E4046</f>
        <v>0</v>
      </c>
      <c r="G4058" s="56" t="str">
        <f>+'INFO ENEL'!L4046</f>
        <v>AT</v>
      </c>
      <c r="H4058" s="57">
        <f>+'INFO ENEL'!M4046</f>
        <v>140.46</v>
      </c>
      <c r="I4058" s="56">
        <f>+'INFO ENEL'!N4046</f>
        <v>19</v>
      </c>
      <c r="J4058" s="56" t="str">
        <f>+'INFO ENEL'!O4046</f>
        <v>Poste</v>
      </c>
      <c r="K4058" s="56" t="str">
        <f>+'INFO ENEL'!P4046</f>
        <v>Metálico</v>
      </c>
      <c r="L4058" s="56" t="str">
        <f>+'INFO ENEL'!Q4046</f>
        <v>PC19/1100</v>
      </c>
      <c r="M4058" s="55" t="str">
        <f>+IF(ISERROR(INDEX('Estructuras de Acero y Concreto'!$C$6:$C$577,MATCH(L4058,'Estructuras de Acero y Concreto'!$D$6:$D$577,0)))=FALSE,INDEX('Estructuras de Acero y Concreto'!$C$6:$C$577,MATCH(L4058,'Estructuras de Acero y Concreto'!$D$6:$D$577,0)),IF(ISERROR(INDEX('Estructuras de Madera'!$C$5:$C$122,MATCH(L4058,'Estructuras de Madera'!$D$5:$D$122,0)))=FALSE,INDEX('Estructuras de Madera'!$C$5:$C$122,MATCH(L4058,'Estructuras de Madera'!$D$5:$D$122,0)),INDEX(SICODI!$G$3:$G$2404,MATCH(L4058,SICODI!$G$3:$G$2404,0))))</f>
        <v>EC060COU0D0-300-S1</v>
      </c>
      <c r="N4058" s="121" t="str">
        <f>+IF(ISERROR(VLOOKUP(M4058,'Resumen de precios LLTT'!$C$17:$D$3071,2,FALSE))=FALSE,VLOOKUP(M4058,'Resumen de precios LLTT'!$C$17:$D$3071,2,FALSE),VLOOKUP(M4058,SICODI!$G$3:$J$2404,2,FALSE))</f>
        <v>1 Poste de concreto (19/1100) de suspensión (2°) Tipo SU2-19</v>
      </c>
      <c r="O4058" s="58">
        <f>+IF(ISERROR(VLOOKUP(M4058,'Resumen de precios LLTT'!$C$17:$G$3071,5,FALSE))=FALSE,VLOOKUP(M4058,'Resumen de precios LLTT'!$C$17:$G$3071,5,FALSE),VLOOKUP(M4058,SICODI!$G$3:$J$2404,4,FALSE))</f>
        <v>2375.702794279523</v>
      </c>
      <c r="P4058" s="16">
        <f t="shared" si="573"/>
        <v>0.84299999999999997</v>
      </c>
      <c r="Q4058" s="78">
        <f t="shared" si="574"/>
        <v>4378.4202498571613</v>
      </c>
      <c r="R4058" s="56">
        <v>0</v>
      </c>
      <c r="S4058" s="16">
        <f t="shared" si="575"/>
        <v>0.13400000000000001</v>
      </c>
      <c r="T4058" s="79">
        <f t="shared" si="576"/>
        <v>48.892359456738298</v>
      </c>
      <c r="U4058" s="80">
        <f t="shared" si="577"/>
        <v>0.183</v>
      </c>
      <c r="V4058" s="81">
        <f t="shared" si="578"/>
        <v>8.9473017805831088</v>
      </c>
      <c r="W4058" s="79">
        <f t="shared" si="579"/>
        <v>3.0107336248340961</v>
      </c>
      <c r="X4058" s="60">
        <f t="shared" si="580"/>
        <v>3</v>
      </c>
      <c r="Y4058" s="56">
        <f>+'INFO ENEL'!R4046</f>
        <v>1</v>
      </c>
      <c r="Z4058" s="59">
        <f t="shared" si="581"/>
        <v>3</v>
      </c>
    </row>
    <row r="4059" spans="1:26" ht="15" customHeight="1" x14ac:dyDescent="0.25">
      <c r="A4059" s="55">
        <f>+'INFO ENEL'!A4047</f>
        <v>4042</v>
      </c>
      <c r="B4059" s="121" t="str">
        <f>+INDEX($B$8:$B$15,MATCH(L4059,$L$8:$L$15,0))</f>
        <v>MOD INV_2017</v>
      </c>
      <c r="C4059" s="56" t="str">
        <f>+'INFO ENEL'!B4047</f>
        <v>Callao</v>
      </c>
      <c r="D4059" s="56" t="str">
        <f>+'INFO ENEL'!D4047</f>
        <v>Callao</v>
      </c>
      <c r="E4059" s="56" t="str">
        <f>+'INFO ENEL'!D4047</f>
        <v>Callao</v>
      </c>
      <c r="F4059" s="50">
        <f>+'INFO ENEL'!E4047</f>
        <v>0</v>
      </c>
      <c r="G4059" s="56" t="str">
        <f>+'INFO ENEL'!L4047</f>
        <v>AT</v>
      </c>
      <c r="H4059" s="57">
        <f>+'INFO ENEL'!M4047</f>
        <v>220.3782979886486</v>
      </c>
      <c r="I4059" s="56">
        <f>+'INFO ENEL'!N4047</f>
        <v>19</v>
      </c>
      <c r="J4059" s="56" t="str">
        <f>+'INFO ENEL'!O4047</f>
        <v>Poste</v>
      </c>
      <c r="K4059" s="56" t="str">
        <f>+'INFO ENEL'!P4047</f>
        <v>Metálico</v>
      </c>
      <c r="L4059" s="56" t="str">
        <f>+'INFO ENEL'!Q4047</f>
        <v>PC19/1100</v>
      </c>
      <c r="M4059" s="55" t="str">
        <f>+IF(ISERROR(INDEX('Estructuras de Acero y Concreto'!$C$6:$C$577,MATCH(L4059,'Estructuras de Acero y Concreto'!$D$6:$D$577,0)))=FALSE,INDEX('Estructuras de Acero y Concreto'!$C$6:$C$577,MATCH(L4059,'Estructuras de Acero y Concreto'!$D$6:$D$577,0)),IF(ISERROR(INDEX('Estructuras de Madera'!$C$5:$C$122,MATCH(L4059,'Estructuras de Madera'!$D$5:$D$122,0)))=FALSE,INDEX('Estructuras de Madera'!$C$5:$C$122,MATCH(L4059,'Estructuras de Madera'!$D$5:$D$122,0)),INDEX(SICODI!$G$3:$G$2404,MATCH(L4059,SICODI!$G$3:$G$2404,0))))</f>
        <v>EC060COU0D0-300-S1</v>
      </c>
      <c r="N4059" s="121" t="str">
        <f>+IF(ISERROR(VLOOKUP(M4059,'Resumen de precios LLTT'!$C$17:$D$3071,2,FALSE))=FALSE,VLOOKUP(M4059,'Resumen de precios LLTT'!$C$17:$D$3071,2,FALSE),VLOOKUP(M4059,SICODI!$G$3:$J$2404,2,FALSE))</f>
        <v>1 Poste de concreto (19/1100) de suspensión (2°) Tipo SU2-19</v>
      </c>
      <c r="O4059" s="58">
        <f>+IF(ISERROR(VLOOKUP(M4059,'Resumen de precios LLTT'!$C$17:$G$3071,5,FALSE))=FALSE,VLOOKUP(M4059,'Resumen de precios LLTT'!$C$17:$G$3071,5,FALSE),VLOOKUP(M4059,SICODI!$G$3:$J$2404,4,FALSE))</f>
        <v>2375.702794279523</v>
      </c>
      <c r="P4059" s="16">
        <f t="shared" si="573"/>
        <v>0.84299999999999997</v>
      </c>
      <c r="Q4059" s="78">
        <f t="shared" si="574"/>
        <v>4378.4202498571613</v>
      </c>
      <c r="R4059" s="56">
        <v>0</v>
      </c>
      <c r="S4059" s="16">
        <f t="shared" si="575"/>
        <v>0.13400000000000001</v>
      </c>
      <c r="T4059" s="79">
        <f t="shared" si="576"/>
        <v>48.892359456738298</v>
      </c>
      <c r="U4059" s="80">
        <f t="shared" si="577"/>
        <v>0.183</v>
      </c>
      <c r="V4059" s="81">
        <f t="shared" si="578"/>
        <v>8.9473017805831088</v>
      </c>
      <c r="W4059" s="79">
        <f t="shared" si="579"/>
        <v>3.0107336248340961</v>
      </c>
      <c r="X4059" s="60">
        <f t="shared" si="580"/>
        <v>3</v>
      </c>
      <c r="Y4059" s="56">
        <f>+'INFO ENEL'!R4047</f>
        <v>1</v>
      </c>
      <c r="Z4059" s="59">
        <f t="shared" si="581"/>
        <v>3</v>
      </c>
    </row>
    <row r="4060" spans="1:26" ht="15" customHeight="1" x14ac:dyDescent="0.25">
      <c r="A4060" s="55">
        <f>+'INFO ENEL'!A4048</f>
        <v>4043</v>
      </c>
      <c r="B4060" s="121" t="str">
        <f>+INDEX($B$8:$B$15,MATCH(L4060,$L$8:$L$15,0))</f>
        <v>MOD INV_2017</v>
      </c>
      <c r="C4060" s="56" t="str">
        <f>+'INFO ENEL'!B4048</f>
        <v>Callao</v>
      </c>
      <c r="D4060" s="56" t="str">
        <f>+'INFO ENEL'!D4048</f>
        <v>Callao</v>
      </c>
      <c r="E4060" s="56" t="str">
        <f>+'INFO ENEL'!D4048</f>
        <v>Callao</v>
      </c>
      <c r="F4060" s="50">
        <f>+'INFO ENEL'!E4048</f>
        <v>0</v>
      </c>
      <c r="G4060" s="56" t="str">
        <f>+'INFO ENEL'!L4048</f>
        <v>AT</v>
      </c>
      <c r="H4060" s="57">
        <f>+'INFO ENEL'!M4048</f>
        <v>186.36</v>
      </c>
      <c r="I4060" s="56">
        <f>+'INFO ENEL'!N4048</f>
        <v>19</v>
      </c>
      <c r="J4060" s="56" t="str">
        <f>+'INFO ENEL'!O4048</f>
        <v>Poste</v>
      </c>
      <c r="K4060" s="56" t="str">
        <f>+'INFO ENEL'!P4048</f>
        <v>Metálico</v>
      </c>
      <c r="L4060" s="56" t="str">
        <f>+'INFO ENEL'!Q4048</f>
        <v>PC19/1100</v>
      </c>
      <c r="M4060" s="55" t="str">
        <f>+IF(ISERROR(INDEX('Estructuras de Acero y Concreto'!$C$6:$C$577,MATCH(L4060,'Estructuras de Acero y Concreto'!$D$6:$D$577,0)))=FALSE,INDEX('Estructuras de Acero y Concreto'!$C$6:$C$577,MATCH(L4060,'Estructuras de Acero y Concreto'!$D$6:$D$577,0)),IF(ISERROR(INDEX('Estructuras de Madera'!$C$5:$C$122,MATCH(L4060,'Estructuras de Madera'!$D$5:$D$122,0)))=FALSE,INDEX('Estructuras de Madera'!$C$5:$C$122,MATCH(L4060,'Estructuras de Madera'!$D$5:$D$122,0)),INDEX(SICODI!$G$3:$G$2404,MATCH(L4060,SICODI!$G$3:$G$2404,0))))</f>
        <v>EC060COU0D0-300-S1</v>
      </c>
      <c r="N4060" s="121" t="str">
        <f>+IF(ISERROR(VLOOKUP(M4060,'Resumen de precios LLTT'!$C$17:$D$3071,2,FALSE))=FALSE,VLOOKUP(M4060,'Resumen de precios LLTT'!$C$17:$D$3071,2,FALSE),VLOOKUP(M4060,SICODI!$G$3:$J$2404,2,FALSE))</f>
        <v>1 Poste de concreto (19/1100) de suspensión (2°) Tipo SU2-19</v>
      </c>
      <c r="O4060" s="58">
        <f>+IF(ISERROR(VLOOKUP(M4060,'Resumen de precios LLTT'!$C$17:$G$3071,5,FALSE))=FALSE,VLOOKUP(M4060,'Resumen de precios LLTT'!$C$17:$G$3071,5,FALSE),VLOOKUP(M4060,SICODI!$G$3:$J$2404,4,FALSE))</f>
        <v>2375.702794279523</v>
      </c>
      <c r="P4060" s="16">
        <f t="shared" si="573"/>
        <v>0.84299999999999997</v>
      </c>
      <c r="Q4060" s="78">
        <f t="shared" si="574"/>
        <v>4378.4202498571613</v>
      </c>
      <c r="R4060" s="56">
        <v>0</v>
      </c>
      <c r="S4060" s="16">
        <f t="shared" si="575"/>
        <v>0.13400000000000001</v>
      </c>
      <c r="T4060" s="79">
        <f t="shared" si="576"/>
        <v>48.892359456738298</v>
      </c>
      <c r="U4060" s="80">
        <f t="shared" si="577"/>
        <v>0.183</v>
      </c>
      <c r="V4060" s="81">
        <f t="shared" si="578"/>
        <v>8.9473017805831088</v>
      </c>
      <c r="W4060" s="79">
        <f t="shared" si="579"/>
        <v>3.0107336248340961</v>
      </c>
      <c r="X4060" s="60">
        <f t="shared" si="580"/>
        <v>3</v>
      </c>
      <c r="Y4060" s="56">
        <f>+'INFO ENEL'!R4048</f>
        <v>1</v>
      </c>
      <c r="Z4060" s="59">
        <f t="shared" si="581"/>
        <v>3</v>
      </c>
    </row>
    <row r="4061" spans="1:26" ht="15" customHeight="1" x14ac:dyDescent="0.25">
      <c r="A4061" s="55">
        <f>+'INFO ENEL'!A4049</f>
        <v>4044</v>
      </c>
      <c r="B4061" s="121" t="str">
        <f>+INDEX($B$8:$B$15,MATCH(L4061,$L$8:$L$15,0))</f>
        <v>MOD INV_2017</v>
      </c>
      <c r="C4061" s="56" t="str">
        <f>+'INFO ENEL'!B4049</f>
        <v>Callao</v>
      </c>
      <c r="D4061" s="56" t="str">
        <f>+'INFO ENEL'!D4049</f>
        <v>Ventanilla</v>
      </c>
      <c r="E4061" s="56" t="str">
        <f>+'INFO ENEL'!D4049</f>
        <v>Ventanilla</v>
      </c>
      <c r="F4061" s="50">
        <f>+'INFO ENEL'!E4049</f>
        <v>0</v>
      </c>
      <c r="G4061" s="56" t="str">
        <f>+'INFO ENEL'!L4049</f>
        <v>AT</v>
      </c>
      <c r="H4061" s="57">
        <f>+'INFO ENEL'!M4049</f>
        <v>43.416492164966151</v>
      </c>
      <c r="I4061" s="56">
        <f>+'INFO ENEL'!N4049</f>
        <v>19</v>
      </c>
      <c r="J4061" s="56" t="str">
        <f>+'INFO ENEL'!O4049</f>
        <v>Poste</v>
      </c>
      <c r="K4061" s="56" t="str">
        <f>+'INFO ENEL'!P4049</f>
        <v>Metálico</v>
      </c>
      <c r="L4061" s="56" t="str">
        <f>+'INFO ENEL'!Q4049</f>
        <v>PC19/1100</v>
      </c>
      <c r="M4061" s="55" t="str">
        <f>+IF(ISERROR(INDEX('Estructuras de Acero y Concreto'!$C$6:$C$577,MATCH(L4061,'Estructuras de Acero y Concreto'!$D$6:$D$577,0)))=FALSE,INDEX('Estructuras de Acero y Concreto'!$C$6:$C$577,MATCH(L4061,'Estructuras de Acero y Concreto'!$D$6:$D$577,0)),IF(ISERROR(INDEX('Estructuras de Madera'!$C$5:$C$122,MATCH(L4061,'Estructuras de Madera'!$D$5:$D$122,0)))=FALSE,INDEX('Estructuras de Madera'!$C$5:$C$122,MATCH(L4061,'Estructuras de Madera'!$D$5:$D$122,0)),INDEX(SICODI!$G$3:$G$2404,MATCH(L4061,SICODI!$G$3:$G$2404,0))))</f>
        <v>EC060COU0D0-300-S1</v>
      </c>
      <c r="N4061" s="121" t="str">
        <f>+IF(ISERROR(VLOOKUP(M4061,'Resumen de precios LLTT'!$C$17:$D$3071,2,FALSE))=FALSE,VLOOKUP(M4061,'Resumen de precios LLTT'!$C$17:$D$3071,2,FALSE),VLOOKUP(M4061,SICODI!$G$3:$J$2404,2,FALSE))</f>
        <v>1 Poste de concreto (19/1100) de suspensión (2°) Tipo SU2-19</v>
      </c>
      <c r="O4061" s="58">
        <f>+IF(ISERROR(VLOOKUP(M4061,'Resumen de precios LLTT'!$C$17:$G$3071,5,FALSE))=FALSE,VLOOKUP(M4061,'Resumen de precios LLTT'!$C$17:$G$3071,5,FALSE),VLOOKUP(M4061,SICODI!$G$3:$J$2404,4,FALSE))</f>
        <v>2375.702794279523</v>
      </c>
      <c r="P4061" s="16">
        <f t="shared" si="573"/>
        <v>0.84299999999999997</v>
      </c>
      <c r="Q4061" s="78">
        <f t="shared" si="574"/>
        <v>4378.4202498571613</v>
      </c>
      <c r="R4061" s="56">
        <v>0</v>
      </c>
      <c r="S4061" s="16">
        <f t="shared" si="575"/>
        <v>0.13400000000000001</v>
      </c>
      <c r="T4061" s="79">
        <f t="shared" si="576"/>
        <v>48.892359456738298</v>
      </c>
      <c r="U4061" s="80">
        <f t="shared" si="577"/>
        <v>0.183</v>
      </c>
      <c r="V4061" s="81">
        <f t="shared" si="578"/>
        <v>8.9473017805831088</v>
      </c>
      <c r="W4061" s="79">
        <f t="shared" si="579"/>
        <v>3.0107336248340961</v>
      </c>
      <c r="X4061" s="60">
        <f t="shared" si="580"/>
        <v>3</v>
      </c>
      <c r="Y4061" s="56">
        <f>+'INFO ENEL'!R4049</f>
        <v>1</v>
      </c>
      <c r="Z4061" s="59">
        <f t="shared" si="581"/>
        <v>3</v>
      </c>
    </row>
    <row r="4062" spans="1:26" ht="15" customHeight="1" x14ac:dyDescent="0.25">
      <c r="A4062" s="55">
        <f>+'INFO ENEL'!A4050</f>
        <v>4045</v>
      </c>
      <c r="B4062" s="121" t="str">
        <f>+INDEX($B$8:$B$15,MATCH(L4062,$L$8:$L$15,0))</f>
        <v>SICODI</v>
      </c>
      <c r="C4062" s="56" t="str">
        <f>+'INFO ENEL'!B4050</f>
        <v>Callao</v>
      </c>
      <c r="D4062" s="56" t="str">
        <f>+'INFO ENEL'!D4050</f>
        <v>Ventanilla</v>
      </c>
      <c r="E4062" s="56" t="str">
        <f>+'INFO ENEL'!D4050</f>
        <v>Ventanilla</v>
      </c>
      <c r="F4062" s="50">
        <f>+'INFO ENEL'!E4050</f>
        <v>0</v>
      </c>
      <c r="G4062" s="56" t="str">
        <f>+'INFO ENEL'!L4050</f>
        <v>MT</v>
      </c>
      <c r="H4062" s="57">
        <f>+'INFO ENEL'!M4050</f>
        <v>57.279993715099188</v>
      </c>
      <c r="I4062" s="56">
        <f>+'INFO ENEL'!N4050</f>
        <v>15</v>
      </c>
      <c r="J4062" s="56" t="str">
        <f>+'INFO ENEL'!O4050</f>
        <v>Poste</v>
      </c>
      <c r="K4062" s="56" t="str">
        <f>+'INFO ENEL'!P4050</f>
        <v>Concreto</v>
      </c>
      <c r="L4062" s="56" t="str">
        <f>+'INFO ENEL'!Q4050</f>
        <v>PPC24</v>
      </c>
      <c r="M4062" s="55" t="str">
        <f>+IF(ISERROR(INDEX('Estructuras de Acero y Concreto'!$C$6:$C$577,MATCH(L4062,'Estructuras de Acero y Concreto'!$D$6:$D$577,0)))=FALSE,INDEX('Estructuras de Acero y Concreto'!$C$6:$C$577,MATCH(L4062,'Estructuras de Acero y Concreto'!$D$6:$D$577,0)),IF(ISERROR(INDEX('Estructuras de Madera'!$C$5:$C$122,MATCH(L4062,'Estructuras de Madera'!$D$5:$D$122,0)))=FALSE,INDEX('Estructuras de Madera'!$C$5:$C$122,MATCH(L4062,'Estructuras de Madera'!$D$5:$D$122,0)),INDEX(SICODI!$G$3:$G$2404,MATCH(L4062,SICODI!$G$3:$G$2404,0))))</f>
        <v>PPC24</v>
      </c>
      <c r="N4062" s="121" t="str">
        <f>+IF(ISERROR(VLOOKUP(M4062,'Resumen de precios LLTT'!$C$17:$D$3071,2,FALSE))=FALSE,VLOOKUP(M4062,'Resumen de precios LLTT'!$C$17:$D$3071,2,FALSE),VLOOKUP(M4062,SICODI!$G$3:$J$2404,2,FALSE))</f>
        <v>POSTE DE CONCRETO ARMADO DE 15/400/150/375</v>
      </c>
      <c r="O4062" s="58">
        <f>+IF(ISERROR(VLOOKUP(M4062,'Resumen de precios LLTT'!$C$17:$G$3071,5,FALSE))=FALSE,VLOOKUP(M4062,'Resumen de precios LLTT'!$C$17:$G$3071,5,FALSE),VLOOKUP(M4062,SICODI!$G$3:$J$2404,4,FALSE))</f>
        <v>476.76</v>
      </c>
      <c r="P4062" s="16">
        <f t="shared" si="573"/>
        <v>0.84299999999999997</v>
      </c>
      <c r="Q4062" s="78">
        <f t="shared" si="574"/>
        <v>878.66867999999999</v>
      </c>
      <c r="R4062" s="56">
        <v>0</v>
      </c>
      <c r="S4062" s="16">
        <f t="shared" si="575"/>
        <v>0.13400000000000001</v>
      </c>
      <c r="T4062" s="79">
        <f t="shared" si="576"/>
        <v>9.8118002600000001</v>
      </c>
      <c r="U4062" s="80">
        <f t="shared" si="577"/>
        <v>0.183</v>
      </c>
      <c r="V4062" s="81">
        <f t="shared" si="578"/>
        <v>1.7955594475800001</v>
      </c>
      <c r="W4062" s="79">
        <f t="shared" si="579"/>
        <v>0.60419904645994038</v>
      </c>
      <c r="X4062" s="60">
        <f t="shared" si="580"/>
        <v>0.6</v>
      </c>
      <c r="Y4062" s="56">
        <f>+'INFO ENEL'!R4050</f>
        <v>1</v>
      </c>
      <c r="Z4062" s="59">
        <f t="shared" si="581"/>
        <v>0.6</v>
      </c>
    </row>
    <row r="4063" spans="1:26" ht="15" customHeight="1" x14ac:dyDescent="0.25">
      <c r="A4063" s="55">
        <f>+'INFO ENEL'!A4051</f>
        <v>4046</v>
      </c>
      <c r="B4063" s="121" t="str">
        <f>+INDEX($B$8:$B$15,MATCH(L4063,$L$8:$L$15,0))</f>
        <v>SICODI</v>
      </c>
      <c r="C4063" s="56" t="str">
        <f>+'INFO ENEL'!B4051</f>
        <v>Callao</v>
      </c>
      <c r="D4063" s="56" t="str">
        <f>+'INFO ENEL'!D4051</f>
        <v>Ventanilla</v>
      </c>
      <c r="E4063" s="56" t="str">
        <f>+'INFO ENEL'!D4051</f>
        <v>Ventanilla</v>
      </c>
      <c r="F4063" s="50">
        <f>+'INFO ENEL'!E4051</f>
        <v>0</v>
      </c>
      <c r="G4063" s="56" t="str">
        <f>+'INFO ENEL'!L4051</f>
        <v>MT</v>
      </c>
      <c r="H4063" s="57">
        <f>+'INFO ENEL'!M4051</f>
        <v>79.931230505906171</v>
      </c>
      <c r="I4063" s="56">
        <f>+'INFO ENEL'!N4051</f>
        <v>15</v>
      </c>
      <c r="J4063" s="56" t="str">
        <f>+'INFO ENEL'!O4051</f>
        <v>Poste</v>
      </c>
      <c r="K4063" s="56" t="str">
        <f>+'INFO ENEL'!P4051</f>
        <v>Concreto</v>
      </c>
      <c r="L4063" s="56" t="str">
        <f>+'INFO ENEL'!Q4051</f>
        <v>PPC24</v>
      </c>
      <c r="M4063" s="55" t="str">
        <f>+IF(ISERROR(INDEX('Estructuras de Acero y Concreto'!$C$6:$C$577,MATCH(L4063,'Estructuras de Acero y Concreto'!$D$6:$D$577,0)))=FALSE,INDEX('Estructuras de Acero y Concreto'!$C$6:$C$577,MATCH(L4063,'Estructuras de Acero y Concreto'!$D$6:$D$577,0)),IF(ISERROR(INDEX('Estructuras de Madera'!$C$5:$C$122,MATCH(L4063,'Estructuras de Madera'!$D$5:$D$122,0)))=FALSE,INDEX('Estructuras de Madera'!$C$5:$C$122,MATCH(L4063,'Estructuras de Madera'!$D$5:$D$122,0)),INDEX(SICODI!$G$3:$G$2404,MATCH(L4063,SICODI!$G$3:$G$2404,0))))</f>
        <v>PPC24</v>
      </c>
      <c r="N4063" s="121" t="str">
        <f>+IF(ISERROR(VLOOKUP(M4063,'Resumen de precios LLTT'!$C$17:$D$3071,2,FALSE))=FALSE,VLOOKUP(M4063,'Resumen de precios LLTT'!$C$17:$D$3071,2,FALSE),VLOOKUP(M4063,SICODI!$G$3:$J$2404,2,FALSE))</f>
        <v>POSTE DE CONCRETO ARMADO DE 15/400/150/375</v>
      </c>
      <c r="O4063" s="58">
        <f>+IF(ISERROR(VLOOKUP(M4063,'Resumen de precios LLTT'!$C$17:$G$3071,5,FALSE))=FALSE,VLOOKUP(M4063,'Resumen de precios LLTT'!$C$17:$G$3071,5,FALSE),VLOOKUP(M4063,SICODI!$G$3:$J$2404,4,FALSE))</f>
        <v>476.76</v>
      </c>
      <c r="P4063" s="16">
        <f t="shared" si="573"/>
        <v>0.84299999999999997</v>
      </c>
      <c r="Q4063" s="78">
        <f t="shared" si="574"/>
        <v>878.66867999999999</v>
      </c>
      <c r="R4063" s="56">
        <v>0</v>
      </c>
      <c r="S4063" s="16">
        <f t="shared" si="575"/>
        <v>0.13400000000000001</v>
      </c>
      <c r="T4063" s="79">
        <f t="shared" si="576"/>
        <v>9.8118002600000001</v>
      </c>
      <c r="U4063" s="80">
        <f t="shared" si="577"/>
        <v>0.183</v>
      </c>
      <c r="V4063" s="81">
        <f t="shared" si="578"/>
        <v>1.7955594475800001</v>
      </c>
      <c r="W4063" s="79">
        <f t="shared" si="579"/>
        <v>0.60419904645994038</v>
      </c>
      <c r="X4063" s="60">
        <f t="shared" si="580"/>
        <v>0.6</v>
      </c>
      <c r="Y4063" s="56">
        <f>+'INFO ENEL'!R4051</f>
        <v>1</v>
      </c>
      <c r="Z4063" s="59">
        <f t="shared" si="581"/>
        <v>0.6</v>
      </c>
    </row>
    <row r="4064" spans="1:26" ht="15" customHeight="1" x14ac:dyDescent="0.25">
      <c r="A4064" s="55">
        <f>+'INFO ENEL'!A4052</f>
        <v>4047</v>
      </c>
      <c r="B4064" s="121" t="str">
        <f>+INDEX($B$8:$B$15,MATCH(L4064,$L$8:$L$15,0))</f>
        <v>SICODI</v>
      </c>
      <c r="C4064" s="56" t="str">
        <f>+'INFO ENEL'!B4052</f>
        <v>Lima</v>
      </c>
      <c r="D4064" s="56" t="str">
        <f>+'INFO ENEL'!D4052</f>
        <v>Puente Piedra</v>
      </c>
      <c r="E4064" s="56" t="str">
        <f>+'INFO ENEL'!D4052</f>
        <v>Puente Piedra</v>
      </c>
      <c r="F4064" s="50">
        <f>+'INFO ENEL'!E4052</f>
        <v>0</v>
      </c>
      <c r="G4064" s="56" t="str">
        <f>+'INFO ENEL'!L4052</f>
        <v>MT</v>
      </c>
      <c r="H4064" s="57">
        <f>+'INFO ENEL'!M4052</f>
        <v>78.517565322580452</v>
      </c>
      <c r="I4064" s="56">
        <f>+'INFO ENEL'!N4052</f>
        <v>15</v>
      </c>
      <c r="J4064" s="56" t="str">
        <f>+'INFO ENEL'!O4052</f>
        <v>Poste</v>
      </c>
      <c r="K4064" s="56" t="str">
        <f>+'INFO ENEL'!P4052</f>
        <v>Concreto</v>
      </c>
      <c r="L4064" s="56" t="str">
        <f>+'INFO ENEL'!Q4052</f>
        <v>PPC24</v>
      </c>
      <c r="M4064" s="55" t="str">
        <f>+IF(ISERROR(INDEX('Estructuras de Acero y Concreto'!$C$6:$C$577,MATCH(L4064,'Estructuras de Acero y Concreto'!$D$6:$D$577,0)))=FALSE,INDEX('Estructuras de Acero y Concreto'!$C$6:$C$577,MATCH(L4064,'Estructuras de Acero y Concreto'!$D$6:$D$577,0)),IF(ISERROR(INDEX('Estructuras de Madera'!$C$5:$C$122,MATCH(L4064,'Estructuras de Madera'!$D$5:$D$122,0)))=FALSE,INDEX('Estructuras de Madera'!$C$5:$C$122,MATCH(L4064,'Estructuras de Madera'!$D$5:$D$122,0)),INDEX(SICODI!$G$3:$G$2404,MATCH(L4064,SICODI!$G$3:$G$2404,0))))</f>
        <v>PPC24</v>
      </c>
      <c r="N4064" s="121" t="str">
        <f>+IF(ISERROR(VLOOKUP(M4064,'Resumen de precios LLTT'!$C$17:$D$3071,2,FALSE))=FALSE,VLOOKUP(M4064,'Resumen de precios LLTT'!$C$17:$D$3071,2,FALSE),VLOOKUP(M4064,SICODI!$G$3:$J$2404,2,FALSE))</f>
        <v>POSTE DE CONCRETO ARMADO DE 15/400/150/375</v>
      </c>
      <c r="O4064" s="58">
        <f>+IF(ISERROR(VLOOKUP(M4064,'Resumen de precios LLTT'!$C$17:$G$3071,5,FALSE))=FALSE,VLOOKUP(M4064,'Resumen de precios LLTT'!$C$17:$G$3071,5,FALSE),VLOOKUP(M4064,SICODI!$G$3:$J$2404,4,FALSE))</f>
        <v>476.76</v>
      </c>
      <c r="P4064" s="16">
        <f t="shared" si="573"/>
        <v>0.84299999999999997</v>
      </c>
      <c r="Q4064" s="78">
        <f t="shared" si="574"/>
        <v>878.66867999999999</v>
      </c>
      <c r="R4064" s="56">
        <v>0</v>
      </c>
      <c r="S4064" s="16">
        <f t="shared" si="575"/>
        <v>0.13400000000000001</v>
      </c>
      <c r="T4064" s="79">
        <f t="shared" si="576"/>
        <v>9.8118002600000001</v>
      </c>
      <c r="U4064" s="80">
        <f t="shared" si="577"/>
        <v>0.183</v>
      </c>
      <c r="V4064" s="81">
        <f t="shared" si="578"/>
        <v>1.7955594475800001</v>
      </c>
      <c r="W4064" s="79">
        <f t="shared" si="579"/>
        <v>0.60419904645994038</v>
      </c>
      <c r="X4064" s="60">
        <f t="shared" si="580"/>
        <v>0.6</v>
      </c>
      <c r="Y4064" s="56">
        <f>+'INFO ENEL'!R4052</f>
        <v>1</v>
      </c>
      <c r="Z4064" s="59">
        <f t="shared" si="581"/>
        <v>0.6</v>
      </c>
    </row>
    <row r="4065" spans="1:26" ht="15" customHeight="1" x14ac:dyDescent="0.25">
      <c r="A4065" s="55">
        <f>+'INFO ENEL'!A4053</f>
        <v>4048</v>
      </c>
      <c r="B4065" s="121" t="str">
        <f>+INDEX($B$8:$B$15,MATCH(L4065,$L$8:$L$15,0))</f>
        <v>SICODI</v>
      </c>
      <c r="C4065" s="56" t="str">
        <f>+'INFO ENEL'!B4053</f>
        <v>Lima</v>
      </c>
      <c r="D4065" s="56" t="str">
        <f>+'INFO ENEL'!D4053</f>
        <v>Puente Piedra</v>
      </c>
      <c r="E4065" s="56" t="str">
        <f>+'INFO ENEL'!D4053</f>
        <v>Puente Piedra</v>
      </c>
      <c r="F4065" s="50">
        <f>+'INFO ENEL'!E4053</f>
        <v>0</v>
      </c>
      <c r="G4065" s="56" t="str">
        <f>+'INFO ENEL'!L4053</f>
        <v>MT</v>
      </c>
      <c r="H4065" s="57">
        <f>+'INFO ENEL'!M4053</f>
        <v>76.380656607890955</v>
      </c>
      <c r="I4065" s="56">
        <f>+'INFO ENEL'!N4053</f>
        <v>15</v>
      </c>
      <c r="J4065" s="56" t="str">
        <f>+'INFO ENEL'!O4053</f>
        <v>Poste</v>
      </c>
      <c r="K4065" s="56" t="str">
        <f>+'INFO ENEL'!P4053</f>
        <v>Concreto</v>
      </c>
      <c r="L4065" s="56" t="str">
        <f>+'INFO ENEL'!Q4053</f>
        <v>PPC24</v>
      </c>
      <c r="M4065" s="55" t="str">
        <f>+IF(ISERROR(INDEX('Estructuras de Acero y Concreto'!$C$6:$C$577,MATCH(L4065,'Estructuras de Acero y Concreto'!$D$6:$D$577,0)))=FALSE,INDEX('Estructuras de Acero y Concreto'!$C$6:$C$577,MATCH(L4065,'Estructuras de Acero y Concreto'!$D$6:$D$577,0)),IF(ISERROR(INDEX('Estructuras de Madera'!$C$5:$C$122,MATCH(L4065,'Estructuras de Madera'!$D$5:$D$122,0)))=FALSE,INDEX('Estructuras de Madera'!$C$5:$C$122,MATCH(L4065,'Estructuras de Madera'!$D$5:$D$122,0)),INDEX(SICODI!$G$3:$G$2404,MATCH(L4065,SICODI!$G$3:$G$2404,0))))</f>
        <v>PPC24</v>
      </c>
      <c r="N4065" s="121" t="str">
        <f>+IF(ISERROR(VLOOKUP(M4065,'Resumen de precios LLTT'!$C$17:$D$3071,2,FALSE))=FALSE,VLOOKUP(M4065,'Resumen de precios LLTT'!$C$17:$D$3071,2,FALSE),VLOOKUP(M4065,SICODI!$G$3:$J$2404,2,FALSE))</f>
        <v>POSTE DE CONCRETO ARMADO DE 15/400/150/375</v>
      </c>
      <c r="O4065" s="58">
        <f>+IF(ISERROR(VLOOKUP(M4065,'Resumen de precios LLTT'!$C$17:$G$3071,5,FALSE))=FALSE,VLOOKUP(M4065,'Resumen de precios LLTT'!$C$17:$G$3071,5,FALSE),VLOOKUP(M4065,SICODI!$G$3:$J$2404,4,FALSE))</f>
        <v>476.76</v>
      </c>
      <c r="P4065" s="16">
        <f t="shared" si="573"/>
        <v>0.84299999999999997</v>
      </c>
      <c r="Q4065" s="78">
        <f t="shared" si="574"/>
        <v>878.66867999999999</v>
      </c>
      <c r="R4065" s="56">
        <v>0</v>
      </c>
      <c r="S4065" s="16">
        <f t="shared" si="575"/>
        <v>0.13400000000000001</v>
      </c>
      <c r="T4065" s="79">
        <f t="shared" si="576"/>
        <v>9.8118002600000001</v>
      </c>
      <c r="U4065" s="80">
        <f t="shared" si="577"/>
        <v>0.183</v>
      </c>
      <c r="V4065" s="81">
        <f t="shared" si="578"/>
        <v>1.7955594475800001</v>
      </c>
      <c r="W4065" s="79">
        <f t="shared" si="579"/>
        <v>0.60419904645994038</v>
      </c>
      <c r="X4065" s="60">
        <f t="shared" si="580"/>
        <v>0.6</v>
      </c>
      <c r="Y4065" s="56">
        <f>+'INFO ENEL'!R4053</f>
        <v>1</v>
      </c>
      <c r="Z4065" s="59">
        <f t="shared" si="581"/>
        <v>0.6</v>
      </c>
    </row>
    <row r="4066" spans="1:26" ht="15" customHeight="1" x14ac:dyDescent="0.25">
      <c r="A4066" s="55">
        <f>+'INFO ENEL'!A4054</f>
        <v>4049</v>
      </c>
      <c r="B4066" s="121" t="str">
        <f>+INDEX($B$8:$B$15,MATCH(L4066,$L$8:$L$15,0))</f>
        <v>SICODI</v>
      </c>
      <c r="C4066" s="56" t="str">
        <f>+'INFO ENEL'!B4054</f>
        <v>Callao</v>
      </c>
      <c r="D4066" s="56" t="str">
        <f>+'INFO ENEL'!D4054</f>
        <v>Ventanilla</v>
      </c>
      <c r="E4066" s="56" t="str">
        <f>+'INFO ENEL'!D4054</f>
        <v>Ventanilla</v>
      </c>
      <c r="F4066" s="50">
        <f>+'INFO ENEL'!E4054</f>
        <v>0</v>
      </c>
      <c r="G4066" s="56" t="str">
        <f>+'INFO ENEL'!L4054</f>
        <v>MT</v>
      </c>
      <c r="H4066" s="57">
        <f>+'INFO ENEL'!M4054</f>
        <v>80.659846393180231</v>
      </c>
      <c r="I4066" s="56">
        <f>+'INFO ENEL'!N4054</f>
        <v>15</v>
      </c>
      <c r="J4066" s="56" t="str">
        <f>+'INFO ENEL'!O4054</f>
        <v>Poste</v>
      </c>
      <c r="K4066" s="56" t="str">
        <f>+'INFO ENEL'!P4054</f>
        <v>Concreto</v>
      </c>
      <c r="L4066" s="56" t="str">
        <f>+'INFO ENEL'!Q4054</f>
        <v>PPC24</v>
      </c>
      <c r="M4066" s="55" t="str">
        <f>+IF(ISERROR(INDEX('Estructuras de Acero y Concreto'!$C$6:$C$577,MATCH(L4066,'Estructuras de Acero y Concreto'!$D$6:$D$577,0)))=FALSE,INDEX('Estructuras de Acero y Concreto'!$C$6:$C$577,MATCH(L4066,'Estructuras de Acero y Concreto'!$D$6:$D$577,0)),IF(ISERROR(INDEX('Estructuras de Madera'!$C$5:$C$122,MATCH(L4066,'Estructuras de Madera'!$D$5:$D$122,0)))=FALSE,INDEX('Estructuras de Madera'!$C$5:$C$122,MATCH(L4066,'Estructuras de Madera'!$D$5:$D$122,0)),INDEX(SICODI!$G$3:$G$2404,MATCH(L4066,SICODI!$G$3:$G$2404,0))))</f>
        <v>PPC24</v>
      </c>
      <c r="N4066" s="121" t="str">
        <f>+IF(ISERROR(VLOOKUP(M4066,'Resumen de precios LLTT'!$C$17:$D$3071,2,FALSE))=FALSE,VLOOKUP(M4066,'Resumen de precios LLTT'!$C$17:$D$3071,2,FALSE),VLOOKUP(M4066,SICODI!$G$3:$J$2404,2,FALSE))</f>
        <v>POSTE DE CONCRETO ARMADO DE 15/400/150/375</v>
      </c>
      <c r="O4066" s="58">
        <f>+IF(ISERROR(VLOOKUP(M4066,'Resumen de precios LLTT'!$C$17:$G$3071,5,FALSE))=FALSE,VLOOKUP(M4066,'Resumen de precios LLTT'!$C$17:$G$3071,5,FALSE),VLOOKUP(M4066,SICODI!$G$3:$J$2404,4,FALSE))</f>
        <v>476.76</v>
      </c>
      <c r="P4066" s="16">
        <f t="shared" si="573"/>
        <v>0.84299999999999997</v>
      </c>
      <c r="Q4066" s="78">
        <f t="shared" si="574"/>
        <v>878.66867999999999</v>
      </c>
      <c r="R4066" s="56">
        <v>0</v>
      </c>
      <c r="S4066" s="16">
        <f t="shared" si="575"/>
        <v>0.13400000000000001</v>
      </c>
      <c r="T4066" s="79">
        <f t="shared" si="576"/>
        <v>9.8118002600000001</v>
      </c>
      <c r="U4066" s="80">
        <f t="shared" si="577"/>
        <v>0.183</v>
      </c>
      <c r="V4066" s="81">
        <f t="shared" si="578"/>
        <v>1.7955594475800001</v>
      </c>
      <c r="W4066" s="79">
        <f t="shared" si="579"/>
        <v>0.60419904645994038</v>
      </c>
      <c r="X4066" s="60">
        <f t="shared" si="580"/>
        <v>0.6</v>
      </c>
      <c r="Y4066" s="56">
        <f>+'INFO ENEL'!R4054</f>
        <v>1</v>
      </c>
      <c r="Z4066" s="59">
        <f t="shared" si="581"/>
        <v>0.6</v>
      </c>
    </row>
    <row r="4067" spans="1:26" ht="15" customHeight="1" x14ac:dyDescent="0.25">
      <c r="A4067" s="55">
        <f>+'INFO ENEL'!A4055</f>
        <v>4050</v>
      </c>
      <c r="B4067" s="121" t="str">
        <f>+INDEX($B$8:$B$15,MATCH(L4067,$L$8:$L$15,0))</f>
        <v>SICODI</v>
      </c>
      <c r="C4067" s="56" t="str">
        <f>+'INFO ENEL'!B4055</f>
        <v>Callao</v>
      </c>
      <c r="D4067" s="56" t="str">
        <f>+'INFO ENEL'!D4055</f>
        <v>Ventanilla</v>
      </c>
      <c r="E4067" s="56" t="str">
        <f>+'INFO ENEL'!D4055</f>
        <v>Ventanilla</v>
      </c>
      <c r="F4067" s="50">
        <f>+'INFO ENEL'!E4055</f>
        <v>0</v>
      </c>
      <c r="G4067" s="56" t="str">
        <f>+'INFO ENEL'!L4055</f>
        <v>MT</v>
      </c>
      <c r="H4067" s="57">
        <f>+'INFO ENEL'!M4055</f>
        <v>79.246375260955688</v>
      </c>
      <c r="I4067" s="56">
        <f>+'INFO ENEL'!N4055</f>
        <v>15</v>
      </c>
      <c r="J4067" s="56" t="str">
        <f>+'INFO ENEL'!O4055</f>
        <v>Poste</v>
      </c>
      <c r="K4067" s="56" t="str">
        <f>+'INFO ENEL'!P4055</f>
        <v>Concreto</v>
      </c>
      <c r="L4067" s="56" t="str">
        <f>+'INFO ENEL'!Q4055</f>
        <v>PPC24</v>
      </c>
      <c r="M4067" s="55" t="str">
        <f>+IF(ISERROR(INDEX('Estructuras de Acero y Concreto'!$C$6:$C$577,MATCH(L4067,'Estructuras de Acero y Concreto'!$D$6:$D$577,0)))=FALSE,INDEX('Estructuras de Acero y Concreto'!$C$6:$C$577,MATCH(L4067,'Estructuras de Acero y Concreto'!$D$6:$D$577,0)),IF(ISERROR(INDEX('Estructuras de Madera'!$C$5:$C$122,MATCH(L4067,'Estructuras de Madera'!$D$5:$D$122,0)))=FALSE,INDEX('Estructuras de Madera'!$C$5:$C$122,MATCH(L4067,'Estructuras de Madera'!$D$5:$D$122,0)),INDEX(SICODI!$G$3:$G$2404,MATCH(L4067,SICODI!$G$3:$G$2404,0))))</f>
        <v>PPC24</v>
      </c>
      <c r="N4067" s="121" t="str">
        <f>+IF(ISERROR(VLOOKUP(M4067,'Resumen de precios LLTT'!$C$17:$D$3071,2,FALSE))=FALSE,VLOOKUP(M4067,'Resumen de precios LLTT'!$C$17:$D$3071,2,FALSE),VLOOKUP(M4067,SICODI!$G$3:$J$2404,2,FALSE))</f>
        <v>POSTE DE CONCRETO ARMADO DE 15/400/150/375</v>
      </c>
      <c r="O4067" s="58">
        <f>+IF(ISERROR(VLOOKUP(M4067,'Resumen de precios LLTT'!$C$17:$G$3071,5,FALSE))=FALSE,VLOOKUP(M4067,'Resumen de precios LLTT'!$C$17:$G$3071,5,FALSE),VLOOKUP(M4067,SICODI!$G$3:$J$2404,4,FALSE))</f>
        <v>476.76</v>
      </c>
      <c r="P4067" s="16">
        <f t="shared" si="573"/>
        <v>0.84299999999999997</v>
      </c>
      <c r="Q4067" s="78">
        <f t="shared" si="574"/>
        <v>878.66867999999999</v>
      </c>
      <c r="R4067" s="56">
        <v>0</v>
      </c>
      <c r="S4067" s="16">
        <f t="shared" si="575"/>
        <v>0.13400000000000001</v>
      </c>
      <c r="T4067" s="79">
        <f t="shared" si="576"/>
        <v>9.8118002600000001</v>
      </c>
      <c r="U4067" s="80">
        <f t="shared" si="577"/>
        <v>0.183</v>
      </c>
      <c r="V4067" s="81">
        <f t="shared" si="578"/>
        <v>1.7955594475800001</v>
      </c>
      <c r="W4067" s="79">
        <f t="shared" si="579"/>
        <v>0.60419904645994038</v>
      </c>
      <c r="X4067" s="60">
        <f t="shared" si="580"/>
        <v>0.6</v>
      </c>
      <c r="Y4067" s="56">
        <f>+'INFO ENEL'!R4055</f>
        <v>1</v>
      </c>
      <c r="Z4067" s="59">
        <f t="shared" si="581"/>
        <v>0.6</v>
      </c>
    </row>
    <row r="4068" spans="1:26" ht="15" customHeight="1" x14ac:dyDescent="0.25">
      <c r="A4068" s="55">
        <f>+'INFO ENEL'!A4056</f>
        <v>4051</v>
      </c>
      <c r="B4068" s="121" t="str">
        <f>+INDEX($B$8:$B$15,MATCH(L4068,$L$8:$L$15,0))</f>
        <v>SICODI</v>
      </c>
      <c r="C4068" s="56" t="str">
        <f>+'INFO ENEL'!B4056</f>
        <v>Callao</v>
      </c>
      <c r="D4068" s="56" t="str">
        <f>+'INFO ENEL'!D4056</f>
        <v>Callao</v>
      </c>
      <c r="E4068" s="56" t="str">
        <f>+'INFO ENEL'!D4056</f>
        <v>Callao</v>
      </c>
      <c r="F4068" s="50">
        <f>+'INFO ENEL'!E4056</f>
        <v>0</v>
      </c>
      <c r="G4068" s="56" t="str">
        <f>+'INFO ENEL'!L4056</f>
        <v>MT</v>
      </c>
      <c r="H4068" s="57">
        <f>+'INFO ENEL'!M4056</f>
        <v>62.531092638739473</v>
      </c>
      <c r="I4068" s="56">
        <f>+'INFO ENEL'!N4056</f>
        <v>13</v>
      </c>
      <c r="J4068" s="56" t="str">
        <f>+'INFO ENEL'!O4056</f>
        <v>Poste</v>
      </c>
      <c r="K4068" s="56" t="str">
        <f>+'INFO ENEL'!P4056</f>
        <v>Concreto</v>
      </c>
      <c r="L4068" s="56" t="str">
        <f>+'INFO ENEL'!Q4056</f>
        <v>PPC20</v>
      </c>
      <c r="M4068" s="55" t="str">
        <f>+IF(ISERROR(INDEX('Estructuras de Acero y Concreto'!$C$6:$C$577,MATCH(L4068,'Estructuras de Acero y Concreto'!$D$6:$D$577,0)))=FALSE,INDEX('Estructuras de Acero y Concreto'!$C$6:$C$577,MATCH(L4068,'Estructuras de Acero y Concreto'!$D$6:$D$577,0)),IF(ISERROR(INDEX('Estructuras de Madera'!$C$5:$C$122,MATCH(L4068,'Estructuras de Madera'!$D$5:$D$122,0)))=FALSE,INDEX('Estructuras de Madera'!$C$5:$C$122,MATCH(L4068,'Estructuras de Madera'!$D$5:$D$122,0)),INDEX(SICODI!$G$3:$G$2404,MATCH(L4068,SICODI!$G$3:$G$2404,0))))</f>
        <v>PPC20</v>
      </c>
      <c r="N4068" s="121" t="str">
        <f>+IF(ISERROR(VLOOKUP(M4068,'Resumen de precios LLTT'!$C$17:$D$3071,2,FALSE))=FALSE,VLOOKUP(M4068,'Resumen de precios LLTT'!$C$17:$D$3071,2,FALSE),VLOOKUP(M4068,SICODI!$G$3:$J$2404,2,FALSE))</f>
        <v>POSTE DE CONCRETO ARMADO DE 13/400/150/345</v>
      </c>
      <c r="O4068" s="58">
        <f>+IF(ISERROR(VLOOKUP(M4068,'Resumen de precios LLTT'!$C$17:$G$3071,5,FALSE))=FALSE,VLOOKUP(M4068,'Resumen de precios LLTT'!$C$17:$G$3071,5,FALSE),VLOOKUP(M4068,SICODI!$G$3:$J$2404,4,FALSE))</f>
        <v>364.69</v>
      </c>
      <c r="P4068" s="16">
        <f t="shared" si="573"/>
        <v>0.84299999999999997</v>
      </c>
      <c r="Q4068" s="78">
        <f t="shared" si="574"/>
        <v>672.12366999999995</v>
      </c>
      <c r="R4068" s="56">
        <v>0</v>
      </c>
      <c r="S4068" s="16">
        <f t="shared" si="575"/>
        <v>0.13400000000000001</v>
      </c>
      <c r="T4068" s="79">
        <f t="shared" si="576"/>
        <v>7.5053809816666659</v>
      </c>
      <c r="U4068" s="80">
        <f t="shared" si="577"/>
        <v>0.183</v>
      </c>
      <c r="V4068" s="81">
        <f t="shared" si="578"/>
        <v>1.3734847196449997</v>
      </c>
      <c r="W4068" s="79">
        <f t="shared" si="579"/>
        <v>0.46217247724950827</v>
      </c>
      <c r="X4068" s="60">
        <f t="shared" si="580"/>
        <v>0.5</v>
      </c>
      <c r="Y4068" s="56">
        <f>+'INFO ENEL'!R4056</f>
        <v>1</v>
      </c>
      <c r="Z4068" s="59">
        <f t="shared" si="581"/>
        <v>0.5</v>
      </c>
    </row>
    <row r="4069" spans="1:26" ht="15" customHeight="1" x14ac:dyDescent="0.25">
      <c r="A4069" s="55">
        <f>+'INFO ENEL'!A4057</f>
        <v>4052</v>
      </c>
      <c r="B4069" s="121" t="str">
        <f>+INDEX($B$8:$B$15,MATCH(L4069,$L$8:$L$15,0))</f>
        <v>SICODI</v>
      </c>
      <c r="C4069" s="56" t="str">
        <f>+'INFO ENEL'!B4057</f>
        <v>Callao</v>
      </c>
      <c r="D4069" s="56" t="str">
        <f>+'INFO ENEL'!D4057</f>
        <v>Callao</v>
      </c>
      <c r="E4069" s="56" t="str">
        <f>+'INFO ENEL'!D4057</f>
        <v>Callao</v>
      </c>
      <c r="F4069" s="50">
        <f>+'INFO ENEL'!E4057</f>
        <v>0</v>
      </c>
      <c r="G4069" s="56" t="str">
        <f>+'INFO ENEL'!L4057</f>
        <v>MT</v>
      </c>
      <c r="H4069" s="57">
        <f>+'INFO ENEL'!M4057</f>
        <v>61.33</v>
      </c>
      <c r="I4069" s="56">
        <f>+'INFO ENEL'!N4057</f>
        <v>13</v>
      </c>
      <c r="J4069" s="56" t="str">
        <f>+'INFO ENEL'!O4057</f>
        <v>Poste</v>
      </c>
      <c r="K4069" s="56" t="str">
        <f>+'INFO ENEL'!P4057</f>
        <v>Concreto</v>
      </c>
      <c r="L4069" s="56" t="str">
        <f>+'INFO ENEL'!Q4057</f>
        <v>PPC20</v>
      </c>
      <c r="M4069" s="55" t="str">
        <f>+IF(ISERROR(INDEX('Estructuras de Acero y Concreto'!$C$6:$C$577,MATCH(L4069,'Estructuras de Acero y Concreto'!$D$6:$D$577,0)))=FALSE,INDEX('Estructuras de Acero y Concreto'!$C$6:$C$577,MATCH(L4069,'Estructuras de Acero y Concreto'!$D$6:$D$577,0)),IF(ISERROR(INDEX('Estructuras de Madera'!$C$5:$C$122,MATCH(L4069,'Estructuras de Madera'!$D$5:$D$122,0)))=FALSE,INDEX('Estructuras de Madera'!$C$5:$C$122,MATCH(L4069,'Estructuras de Madera'!$D$5:$D$122,0)),INDEX(SICODI!$G$3:$G$2404,MATCH(L4069,SICODI!$G$3:$G$2404,0))))</f>
        <v>PPC20</v>
      </c>
      <c r="N4069" s="121" t="str">
        <f>+IF(ISERROR(VLOOKUP(M4069,'Resumen de precios LLTT'!$C$17:$D$3071,2,FALSE))=FALSE,VLOOKUP(M4069,'Resumen de precios LLTT'!$C$17:$D$3071,2,FALSE),VLOOKUP(M4069,SICODI!$G$3:$J$2404,2,FALSE))</f>
        <v>POSTE DE CONCRETO ARMADO DE 13/400/150/345</v>
      </c>
      <c r="O4069" s="58">
        <f>+IF(ISERROR(VLOOKUP(M4069,'Resumen de precios LLTT'!$C$17:$G$3071,5,FALSE))=FALSE,VLOOKUP(M4069,'Resumen de precios LLTT'!$C$17:$G$3071,5,FALSE),VLOOKUP(M4069,SICODI!$G$3:$J$2404,4,FALSE))</f>
        <v>364.69</v>
      </c>
      <c r="P4069" s="16">
        <f t="shared" si="573"/>
        <v>0.84299999999999997</v>
      </c>
      <c r="Q4069" s="78">
        <f t="shared" si="574"/>
        <v>672.12366999999995</v>
      </c>
      <c r="R4069" s="56">
        <v>0</v>
      </c>
      <c r="S4069" s="16">
        <f t="shared" si="575"/>
        <v>0.13400000000000001</v>
      </c>
      <c r="T4069" s="79">
        <f t="shared" si="576"/>
        <v>7.5053809816666659</v>
      </c>
      <c r="U4069" s="80">
        <f t="shared" si="577"/>
        <v>0.183</v>
      </c>
      <c r="V4069" s="81">
        <f t="shared" si="578"/>
        <v>1.3734847196449997</v>
      </c>
      <c r="W4069" s="79">
        <f t="shared" si="579"/>
        <v>0.46217247724950827</v>
      </c>
      <c r="X4069" s="60">
        <f t="shared" si="580"/>
        <v>0.5</v>
      </c>
      <c r="Y4069" s="56">
        <f>+'INFO ENEL'!R4057</f>
        <v>1</v>
      </c>
      <c r="Z4069" s="59">
        <f t="shared" si="581"/>
        <v>0.5</v>
      </c>
    </row>
    <row r="4070" spans="1:26" ht="15" customHeight="1" x14ac:dyDescent="0.25">
      <c r="A4070" s="55">
        <f>+'INFO ENEL'!A4058</f>
        <v>4053</v>
      </c>
      <c r="B4070" s="121" t="str">
        <f>+INDEX($B$8:$B$15,MATCH(L4070,$L$8:$L$15,0))</f>
        <v>SICODI</v>
      </c>
      <c r="C4070" s="56" t="str">
        <f>+'INFO ENEL'!B4058</f>
        <v>Callao</v>
      </c>
      <c r="D4070" s="56" t="str">
        <f>+'INFO ENEL'!D4058</f>
        <v>Callao</v>
      </c>
      <c r="E4070" s="56" t="str">
        <f>+'INFO ENEL'!D4058</f>
        <v>Callao</v>
      </c>
      <c r="F4070" s="50">
        <f>+'INFO ENEL'!E4058</f>
        <v>0</v>
      </c>
      <c r="G4070" s="56" t="str">
        <f>+'INFO ENEL'!L4058</f>
        <v>MT</v>
      </c>
      <c r="H4070" s="57">
        <f>+'INFO ENEL'!M4058</f>
        <v>64.835575259808181</v>
      </c>
      <c r="I4070" s="56">
        <f>+'INFO ENEL'!N4058</f>
        <v>13</v>
      </c>
      <c r="J4070" s="56" t="str">
        <f>+'INFO ENEL'!O4058</f>
        <v>Poste</v>
      </c>
      <c r="K4070" s="56" t="str">
        <f>+'INFO ENEL'!P4058</f>
        <v>Concreto</v>
      </c>
      <c r="L4070" s="56" t="str">
        <f>+'INFO ENEL'!Q4058</f>
        <v>PPC20</v>
      </c>
      <c r="M4070" s="55" t="str">
        <f>+IF(ISERROR(INDEX('Estructuras de Acero y Concreto'!$C$6:$C$577,MATCH(L4070,'Estructuras de Acero y Concreto'!$D$6:$D$577,0)))=FALSE,INDEX('Estructuras de Acero y Concreto'!$C$6:$C$577,MATCH(L4070,'Estructuras de Acero y Concreto'!$D$6:$D$577,0)),IF(ISERROR(INDEX('Estructuras de Madera'!$C$5:$C$122,MATCH(L4070,'Estructuras de Madera'!$D$5:$D$122,0)))=FALSE,INDEX('Estructuras de Madera'!$C$5:$C$122,MATCH(L4070,'Estructuras de Madera'!$D$5:$D$122,0)),INDEX(SICODI!$G$3:$G$2404,MATCH(L4070,SICODI!$G$3:$G$2404,0))))</f>
        <v>PPC20</v>
      </c>
      <c r="N4070" s="121" t="str">
        <f>+IF(ISERROR(VLOOKUP(M4070,'Resumen de precios LLTT'!$C$17:$D$3071,2,FALSE))=FALSE,VLOOKUP(M4070,'Resumen de precios LLTT'!$C$17:$D$3071,2,FALSE),VLOOKUP(M4070,SICODI!$G$3:$J$2404,2,FALSE))</f>
        <v>POSTE DE CONCRETO ARMADO DE 13/400/150/345</v>
      </c>
      <c r="O4070" s="58">
        <f>+IF(ISERROR(VLOOKUP(M4070,'Resumen de precios LLTT'!$C$17:$G$3071,5,FALSE))=FALSE,VLOOKUP(M4070,'Resumen de precios LLTT'!$C$17:$G$3071,5,FALSE),VLOOKUP(M4070,SICODI!$G$3:$J$2404,4,FALSE))</f>
        <v>364.69</v>
      </c>
      <c r="P4070" s="16">
        <f t="shared" si="573"/>
        <v>0.84299999999999997</v>
      </c>
      <c r="Q4070" s="78">
        <f t="shared" si="574"/>
        <v>672.12366999999995</v>
      </c>
      <c r="R4070" s="56">
        <v>0</v>
      </c>
      <c r="S4070" s="16">
        <f t="shared" si="575"/>
        <v>0.13400000000000001</v>
      </c>
      <c r="T4070" s="79">
        <f t="shared" si="576"/>
        <v>7.5053809816666659</v>
      </c>
      <c r="U4070" s="80">
        <f t="shared" si="577"/>
        <v>0.183</v>
      </c>
      <c r="V4070" s="81">
        <f t="shared" si="578"/>
        <v>1.3734847196449997</v>
      </c>
      <c r="W4070" s="79">
        <f t="shared" si="579"/>
        <v>0.46217247724950827</v>
      </c>
      <c r="X4070" s="60">
        <f t="shared" si="580"/>
        <v>0.5</v>
      </c>
      <c r="Y4070" s="56">
        <f>+'INFO ENEL'!R4058</f>
        <v>1</v>
      </c>
      <c r="Z4070" s="59">
        <f t="shared" si="581"/>
        <v>0.5</v>
      </c>
    </row>
    <row r="4071" spans="1:26" ht="15" customHeight="1" x14ac:dyDescent="0.25">
      <c r="A4071" s="55">
        <f>+'INFO ENEL'!A4059</f>
        <v>4054</v>
      </c>
      <c r="B4071" s="121" t="str">
        <f>+INDEX($B$8:$B$15,MATCH(L4071,$L$8:$L$15,0))</f>
        <v>SICODI</v>
      </c>
      <c r="C4071" s="56" t="str">
        <f>+'INFO ENEL'!B4059</f>
        <v>Callao</v>
      </c>
      <c r="D4071" s="56" t="str">
        <f>+'INFO ENEL'!D4059</f>
        <v>Callao</v>
      </c>
      <c r="E4071" s="56" t="str">
        <f>+'INFO ENEL'!D4059</f>
        <v>Callao</v>
      </c>
      <c r="F4071" s="50">
        <f>+'INFO ENEL'!E4059</f>
        <v>0</v>
      </c>
      <c r="G4071" s="56" t="str">
        <f>+'INFO ENEL'!L4059</f>
        <v>MT</v>
      </c>
      <c r="H4071" s="57">
        <f>+'INFO ENEL'!M4059</f>
        <v>65.593145743375771</v>
      </c>
      <c r="I4071" s="56">
        <f>+'INFO ENEL'!N4059</f>
        <v>13</v>
      </c>
      <c r="J4071" s="56" t="str">
        <f>+'INFO ENEL'!O4059</f>
        <v>Poste</v>
      </c>
      <c r="K4071" s="56" t="str">
        <f>+'INFO ENEL'!P4059</f>
        <v>Concreto</v>
      </c>
      <c r="L4071" s="56" t="str">
        <f>+'INFO ENEL'!Q4059</f>
        <v>PPC20</v>
      </c>
      <c r="M4071" s="55" t="str">
        <f>+IF(ISERROR(INDEX('Estructuras de Acero y Concreto'!$C$6:$C$577,MATCH(L4071,'Estructuras de Acero y Concreto'!$D$6:$D$577,0)))=FALSE,INDEX('Estructuras de Acero y Concreto'!$C$6:$C$577,MATCH(L4071,'Estructuras de Acero y Concreto'!$D$6:$D$577,0)),IF(ISERROR(INDEX('Estructuras de Madera'!$C$5:$C$122,MATCH(L4071,'Estructuras de Madera'!$D$5:$D$122,0)))=FALSE,INDEX('Estructuras de Madera'!$C$5:$C$122,MATCH(L4071,'Estructuras de Madera'!$D$5:$D$122,0)),INDEX(SICODI!$G$3:$G$2404,MATCH(L4071,SICODI!$G$3:$G$2404,0))))</f>
        <v>PPC20</v>
      </c>
      <c r="N4071" s="121" t="str">
        <f>+IF(ISERROR(VLOOKUP(M4071,'Resumen de precios LLTT'!$C$17:$D$3071,2,FALSE))=FALSE,VLOOKUP(M4071,'Resumen de precios LLTT'!$C$17:$D$3071,2,FALSE),VLOOKUP(M4071,SICODI!$G$3:$J$2404,2,FALSE))</f>
        <v>POSTE DE CONCRETO ARMADO DE 13/400/150/345</v>
      </c>
      <c r="O4071" s="58">
        <f>+IF(ISERROR(VLOOKUP(M4071,'Resumen de precios LLTT'!$C$17:$G$3071,5,FALSE))=FALSE,VLOOKUP(M4071,'Resumen de precios LLTT'!$C$17:$G$3071,5,FALSE),VLOOKUP(M4071,SICODI!$G$3:$J$2404,4,FALSE))</f>
        <v>364.69</v>
      </c>
      <c r="P4071" s="16">
        <f t="shared" si="573"/>
        <v>0.84299999999999997</v>
      </c>
      <c r="Q4071" s="78">
        <f t="shared" si="574"/>
        <v>672.12366999999995</v>
      </c>
      <c r="R4071" s="56">
        <v>0</v>
      </c>
      <c r="S4071" s="16">
        <f t="shared" si="575"/>
        <v>0.13400000000000001</v>
      </c>
      <c r="T4071" s="79">
        <f t="shared" si="576"/>
        <v>7.5053809816666659</v>
      </c>
      <c r="U4071" s="80">
        <f t="shared" si="577"/>
        <v>0.183</v>
      </c>
      <c r="V4071" s="81">
        <f t="shared" si="578"/>
        <v>1.3734847196449997</v>
      </c>
      <c r="W4071" s="79">
        <f t="shared" si="579"/>
        <v>0.46217247724950827</v>
      </c>
      <c r="X4071" s="60">
        <f t="shared" si="580"/>
        <v>0.5</v>
      </c>
      <c r="Y4071" s="56">
        <f>+'INFO ENEL'!R4059</f>
        <v>1</v>
      </c>
      <c r="Z4071" s="59">
        <f t="shared" si="581"/>
        <v>0.5</v>
      </c>
    </row>
    <row r="4072" spans="1:26" ht="15" customHeight="1" x14ac:dyDescent="0.25">
      <c r="A4072" s="55">
        <f>+'INFO ENEL'!A4060</f>
        <v>4055</v>
      </c>
      <c r="B4072" s="121" t="str">
        <f>+INDEX($B$8:$B$15,MATCH(L4072,$L$8:$L$15,0))</f>
        <v>SICODI</v>
      </c>
      <c r="C4072" s="56" t="str">
        <f>+'INFO ENEL'!B4060</f>
        <v>Callao</v>
      </c>
      <c r="D4072" s="56" t="str">
        <f>+'INFO ENEL'!D4060</f>
        <v>Callao</v>
      </c>
      <c r="E4072" s="56" t="str">
        <f>+'INFO ENEL'!D4060</f>
        <v>Callao</v>
      </c>
      <c r="F4072" s="50">
        <f>+'INFO ENEL'!E4060</f>
        <v>0</v>
      </c>
      <c r="G4072" s="56" t="str">
        <f>+'INFO ENEL'!L4060</f>
        <v>MT</v>
      </c>
      <c r="H4072" s="57">
        <f>+'INFO ENEL'!M4060</f>
        <v>63.740841968574294</v>
      </c>
      <c r="I4072" s="56">
        <f>+'INFO ENEL'!N4060</f>
        <v>13</v>
      </c>
      <c r="J4072" s="56" t="str">
        <f>+'INFO ENEL'!O4060</f>
        <v>Poste</v>
      </c>
      <c r="K4072" s="56" t="str">
        <f>+'INFO ENEL'!P4060</f>
        <v>Concreto</v>
      </c>
      <c r="L4072" s="56" t="str">
        <f>+'INFO ENEL'!Q4060</f>
        <v>PPC20</v>
      </c>
      <c r="M4072" s="55" t="str">
        <f>+IF(ISERROR(INDEX('Estructuras de Acero y Concreto'!$C$6:$C$577,MATCH(L4072,'Estructuras de Acero y Concreto'!$D$6:$D$577,0)))=FALSE,INDEX('Estructuras de Acero y Concreto'!$C$6:$C$577,MATCH(L4072,'Estructuras de Acero y Concreto'!$D$6:$D$577,0)),IF(ISERROR(INDEX('Estructuras de Madera'!$C$5:$C$122,MATCH(L4072,'Estructuras de Madera'!$D$5:$D$122,0)))=FALSE,INDEX('Estructuras de Madera'!$C$5:$C$122,MATCH(L4072,'Estructuras de Madera'!$D$5:$D$122,0)),INDEX(SICODI!$G$3:$G$2404,MATCH(L4072,SICODI!$G$3:$G$2404,0))))</f>
        <v>PPC20</v>
      </c>
      <c r="N4072" s="121" t="str">
        <f>+IF(ISERROR(VLOOKUP(M4072,'Resumen de precios LLTT'!$C$17:$D$3071,2,FALSE))=FALSE,VLOOKUP(M4072,'Resumen de precios LLTT'!$C$17:$D$3071,2,FALSE),VLOOKUP(M4072,SICODI!$G$3:$J$2404,2,FALSE))</f>
        <v>POSTE DE CONCRETO ARMADO DE 13/400/150/345</v>
      </c>
      <c r="O4072" s="58">
        <f>+IF(ISERROR(VLOOKUP(M4072,'Resumen de precios LLTT'!$C$17:$G$3071,5,FALSE))=FALSE,VLOOKUP(M4072,'Resumen de precios LLTT'!$C$17:$G$3071,5,FALSE),VLOOKUP(M4072,SICODI!$G$3:$J$2404,4,FALSE))</f>
        <v>364.69</v>
      </c>
      <c r="P4072" s="16">
        <f t="shared" si="573"/>
        <v>0.84299999999999997</v>
      </c>
      <c r="Q4072" s="78">
        <f t="shared" si="574"/>
        <v>672.12366999999995</v>
      </c>
      <c r="R4072" s="56">
        <v>0</v>
      </c>
      <c r="S4072" s="16">
        <f t="shared" si="575"/>
        <v>0.13400000000000001</v>
      </c>
      <c r="T4072" s="79">
        <f t="shared" si="576"/>
        <v>7.5053809816666659</v>
      </c>
      <c r="U4072" s="80">
        <f t="shared" si="577"/>
        <v>0.183</v>
      </c>
      <c r="V4072" s="81">
        <f t="shared" si="578"/>
        <v>1.3734847196449997</v>
      </c>
      <c r="W4072" s="79">
        <f t="shared" si="579"/>
        <v>0.46217247724950827</v>
      </c>
      <c r="X4072" s="60">
        <f t="shared" si="580"/>
        <v>0.5</v>
      </c>
      <c r="Y4072" s="56">
        <f>+'INFO ENEL'!R4060</f>
        <v>1</v>
      </c>
      <c r="Z4072" s="59">
        <f t="shared" si="581"/>
        <v>0.5</v>
      </c>
    </row>
    <row r="4073" spans="1:26" ht="15" customHeight="1" x14ac:dyDescent="0.25">
      <c r="A4073" s="55">
        <f>+'INFO ENEL'!A4061</f>
        <v>4056</v>
      </c>
      <c r="B4073" s="121" t="str">
        <f>+INDEX($B$8:$B$15,MATCH(L4073,$L$8:$L$15,0))</f>
        <v>SICODI</v>
      </c>
      <c r="C4073" s="56" t="str">
        <f>+'INFO ENEL'!B4061</f>
        <v>Lima</v>
      </c>
      <c r="D4073" s="56" t="str">
        <f>+'INFO ENEL'!D4061</f>
        <v>ANCON (LIMA)</v>
      </c>
      <c r="E4073" s="56" t="str">
        <f>+'INFO ENEL'!D4061</f>
        <v>ANCON (LIMA)</v>
      </c>
      <c r="F4073" s="50">
        <f>+'INFO ENEL'!E4061</f>
        <v>0</v>
      </c>
      <c r="G4073" s="56" t="str">
        <f>+'INFO ENEL'!L4061</f>
        <v>MT</v>
      </c>
      <c r="H4073" s="57">
        <f>+'INFO ENEL'!M4061</f>
        <v>252.42</v>
      </c>
      <c r="I4073" s="56">
        <f>+'INFO ENEL'!N4061</f>
        <v>15</v>
      </c>
      <c r="J4073" s="56" t="str">
        <f>+'INFO ENEL'!O4061</f>
        <v>Poste</v>
      </c>
      <c r="K4073" s="56" t="str">
        <f>+'INFO ENEL'!P4061</f>
        <v>Concreto</v>
      </c>
      <c r="L4073" s="56" t="str">
        <f>+'INFO ENEL'!Q4061</f>
        <v>PPC24</v>
      </c>
      <c r="M4073" s="55" t="str">
        <f>+IF(ISERROR(INDEX('Estructuras de Acero y Concreto'!$C$6:$C$577,MATCH(L4073,'Estructuras de Acero y Concreto'!$D$6:$D$577,0)))=FALSE,INDEX('Estructuras de Acero y Concreto'!$C$6:$C$577,MATCH(L4073,'Estructuras de Acero y Concreto'!$D$6:$D$577,0)),IF(ISERROR(INDEX('Estructuras de Madera'!$C$5:$C$122,MATCH(L4073,'Estructuras de Madera'!$D$5:$D$122,0)))=FALSE,INDEX('Estructuras de Madera'!$C$5:$C$122,MATCH(L4073,'Estructuras de Madera'!$D$5:$D$122,0)),INDEX(SICODI!$G$3:$G$2404,MATCH(L4073,SICODI!$G$3:$G$2404,0))))</f>
        <v>PPC24</v>
      </c>
      <c r="N4073" s="121" t="str">
        <f>+IF(ISERROR(VLOOKUP(M4073,'Resumen de precios LLTT'!$C$17:$D$3071,2,FALSE))=FALSE,VLOOKUP(M4073,'Resumen de precios LLTT'!$C$17:$D$3071,2,FALSE),VLOOKUP(M4073,SICODI!$G$3:$J$2404,2,FALSE))</f>
        <v>POSTE DE CONCRETO ARMADO DE 15/400/150/375</v>
      </c>
      <c r="O4073" s="58">
        <f>+IF(ISERROR(VLOOKUP(M4073,'Resumen de precios LLTT'!$C$17:$G$3071,5,FALSE))=FALSE,VLOOKUP(M4073,'Resumen de precios LLTT'!$C$17:$G$3071,5,FALSE),VLOOKUP(M4073,SICODI!$G$3:$J$2404,4,FALSE))</f>
        <v>476.76</v>
      </c>
      <c r="P4073" s="16">
        <f t="shared" si="573"/>
        <v>0.84299999999999997</v>
      </c>
      <c r="Q4073" s="78">
        <f t="shared" si="574"/>
        <v>878.66867999999999</v>
      </c>
      <c r="R4073" s="56">
        <v>0</v>
      </c>
      <c r="S4073" s="16">
        <f t="shared" si="575"/>
        <v>0.13400000000000001</v>
      </c>
      <c r="T4073" s="79">
        <f t="shared" si="576"/>
        <v>9.8118002600000001</v>
      </c>
      <c r="U4073" s="80">
        <f t="shared" si="577"/>
        <v>0.183</v>
      </c>
      <c r="V4073" s="81">
        <f t="shared" si="578"/>
        <v>1.7955594475800001</v>
      </c>
      <c r="W4073" s="79">
        <f t="shared" si="579"/>
        <v>0.60419904645994038</v>
      </c>
      <c r="X4073" s="60">
        <f t="shared" si="580"/>
        <v>0.6</v>
      </c>
      <c r="Y4073" s="56">
        <f>+'INFO ENEL'!R4061</f>
        <v>1</v>
      </c>
      <c r="Z4073" s="59">
        <f t="shared" si="581"/>
        <v>0.6</v>
      </c>
    </row>
    <row r="4074" spans="1:26" ht="15" customHeight="1" x14ac:dyDescent="0.25">
      <c r="A4074" s="55">
        <f>+'INFO ENEL'!A4062</f>
        <v>4057</v>
      </c>
      <c r="B4074" s="121" t="str">
        <f>+INDEX($B$8:$B$15,MATCH(L4074,$L$8:$L$15,0))</f>
        <v>SICODI</v>
      </c>
      <c r="C4074" s="56" t="str">
        <f>+'INFO ENEL'!B4062</f>
        <v>Lima</v>
      </c>
      <c r="D4074" s="56" t="str">
        <f>+'INFO ENEL'!D4062</f>
        <v>ANCON (LIMA)</v>
      </c>
      <c r="E4074" s="56" t="str">
        <f>+'INFO ENEL'!D4062</f>
        <v>ANCON (LIMA)</v>
      </c>
      <c r="F4074" s="50">
        <f>+'INFO ENEL'!E4062</f>
        <v>0</v>
      </c>
      <c r="G4074" s="56" t="str">
        <f>+'INFO ENEL'!L4062</f>
        <v>MT</v>
      </c>
      <c r="H4074" s="57">
        <f>+'INFO ENEL'!M4062</f>
        <v>149.28</v>
      </c>
      <c r="I4074" s="56">
        <f>+'INFO ENEL'!N4062</f>
        <v>15</v>
      </c>
      <c r="J4074" s="56" t="str">
        <f>+'INFO ENEL'!O4062</f>
        <v>Poste</v>
      </c>
      <c r="K4074" s="56" t="str">
        <f>+'INFO ENEL'!P4062</f>
        <v>Concreto</v>
      </c>
      <c r="L4074" s="56" t="str">
        <f>+'INFO ENEL'!Q4062</f>
        <v>PPC24</v>
      </c>
      <c r="M4074" s="55" t="str">
        <f>+IF(ISERROR(INDEX('Estructuras de Acero y Concreto'!$C$6:$C$577,MATCH(L4074,'Estructuras de Acero y Concreto'!$D$6:$D$577,0)))=FALSE,INDEX('Estructuras de Acero y Concreto'!$C$6:$C$577,MATCH(L4074,'Estructuras de Acero y Concreto'!$D$6:$D$577,0)),IF(ISERROR(INDEX('Estructuras de Madera'!$C$5:$C$122,MATCH(L4074,'Estructuras de Madera'!$D$5:$D$122,0)))=FALSE,INDEX('Estructuras de Madera'!$C$5:$C$122,MATCH(L4074,'Estructuras de Madera'!$D$5:$D$122,0)),INDEX(SICODI!$G$3:$G$2404,MATCH(L4074,SICODI!$G$3:$G$2404,0))))</f>
        <v>PPC24</v>
      </c>
      <c r="N4074" s="121" t="str">
        <f>+IF(ISERROR(VLOOKUP(M4074,'Resumen de precios LLTT'!$C$17:$D$3071,2,FALSE))=FALSE,VLOOKUP(M4074,'Resumen de precios LLTT'!$C$17:$D$3071,2,FALSE),VLOOKUP(M4074,SICODI!$G$3:$J$2404,2,FALSE))</f>
        <v>POSTE DE CONCRETO ARMADO DE 15/400/150/375</v>
      </c>
      <c r="O4074" s="58">
        <f>+IF(ISERROR(VLOOKUP(M4074,'Resumen de precios LLTT'!$C$17:$G$3071,5,FALSE))=FALSE,VLOOKUP(M4074,'Resumen de precios LLTT'!$C$17:$G$3071,5,FALSE),VLOOKUP(M4074,SICODI!$G$3:$J$2404,4,FALSE))</f>
        <v>476.76</v>
      </c>
      <c r="P4074" s="16">
        <f t="shared" si="573"/>
        <v>0.84299999999999997</v>
      </c>
      <c r="Q4074" s="78">
        <f t="shared" si="574"/>
        <v>878.66867999999999</v>
      </c>
      <c r="R4074" s="56">
        <v>0</v>
      </c>
      <c r="S4074" s="16">
        <f t="shared" si="575"/>
        <v>0.13400000000000001</v>
      </c>
      <c r="T4074" s="79">
        <f t="shared" si="576"/>
        <v>9.8118002600000001</v>
      </c>
      <c r="U4074" s="80">
        <f t="shared" si="577"/>
        <v>0.183</v>
      </c>
      <c r="V4074" s="81">
        <f t="shared" si="578"/>
        <v>1.7955594475800001</v>
      </c>
      <c r="W4074" s="79">
        <f t="shared" si="579"/>
        <v>0.60419904645994038</v>
      </c>
      <c r="X4074" s="60">
        <f t="shared" si="580"/>
        <v>0.6</v>
      </c>
      <c r="Y4074" s="56">
        <f>+'INFO ENEL'!R4062</f>
        <v>1</v>
      </c>
      <c r="Z4074" s="59">
        <f t="shared" si="581"/>
        <v>0.6</v>
      </c>
    </row>
    <row r="4075" spans="1:26" ht="15" customHeight="1" x14ac:dyDescent="0.25">
      <c r="A4075" s="55">
        <f>+'INFO ENEL'!A4063</f>
        <v>4058</v>
      </c>
      <c r="B4075" s="121" t="str">
        <f>+INDEX($B$8:$B$15,MATCH(L4075,$L$8:$L$15,0))</f>
        <v>SICODI</v>
      </c>
      <c r="C4075" s="56" t="str">
        <f>+'INFO ENEL'!B4063</f>
        <v>Lima</v>
      </c>
      <c r="D4075" s="56" t="str">
        <f>+'INFO ENEL'!D4063</f>
        <v>ANCON (LIMA)</v>
      </c>
      <c r="E4075" s="56" t="str">
        <f>+'INFO ENEL'!D4063</f>
        <v>ANCON (LIMA)</v>
      </c>
      <c r="F4075" s="50">
        <f>+'INFO ENEL'!E4063</f>
        <v>0</v>
      </c>
      <c r="G4075" s="56" t="str">
        <f>+'INFO ENEL'!L4063</f>
        <v>MT</v>
      </c>
      <c r="H4075" s="57">
        <f>+'INFO ENEL'!M4063</f>
        <v>189.89</v>
      </c>
      <c r="I4075" s="56">
        <f>+'INFO ENEL'!N4063</f>
        <v>15</v>
      </c>
      <c r="J4075" s="56" t="str">
        <f>+'INFO ENEL'!O4063</f>
        <v>Poste</v>
      </c>
      <c r="K4075" s="56" t="str">
        <f>+'INFO ENEL'!P4063</f>
        <v>Concreto</v>
      </c>
      <c r="L4075" s="56" t="str">
        <f>+'INFO ENEL'!Q4063</f>
        <v>PPC24</v>
      </c>
      <c r="M4075" s="55" t="str">
        <f>+IF(ISERROR(INDEX('Estructuras de Acero y Concreto'!$C$6:$C$577,MATCH(L4075,'Estructuras de Acero y Concreto'!$D$6:$D$577,0)))=FALSE,INDEX('Estructuras de Acero y Concreto'!$C$6:$C$577,MATCH(L4075,'Estructuras de Acero y Concreto'!$D$6:$D$577,0)),IF(ISERROR(INDEX('Estructuras de Madera'!$C$5:$C$122,MATCH(L4075,'Estructuras de Madera'!$D$5:$D$122,0)))=FALSE,INDEX('Estructuras de Madera'!$C$5:$C$122,MATCH(L4075,'Estructuras de Madera'!$D$5:$D$122,0)),INDEX(SICODI!$G$3:$G$2404,MATCH(L4075,SICODI!$G$3:$G$2404,0))))</f>
        <v>PPC24</v>
      </c>
      <c r="N4075" s="121" t="str">
        <f>+IF(ISERROR(VLOOKUP(M4075,'Resumen de precios LLTT'!$C$17:$D$3071,2,FALSE))=FALSE,VLOOKUP(M4075,'Resumen de precios LLTT'!$C$17:$D$3071,2,FALSE),VLOOKUP(M4075,SICODI!$G$3:$J$2404,2,FALSE))</f>
        <v>POSTE DE CONCRETO ARMADO DE 15/400/150/375</v>
      </c>
      <c r="O4075" s="58">
        <f>+IF(ISERROR(VLOOKUP(M4075,'Resumen de precios LLTT'!$C$17:$G$3071,5,FALSE))=FALSE,VLOOKUP(M4075,'Resumen de precios LLTT'!$C$17:$G$3071,5,FALSE),VLOOKUP(M4075,SICODI!$G$3:$J$2404,4,FALSE))</f>
        <v>476.76</v>
      </c>
      <c r="P4075" s="16">
        <f t="shared" si="573"/>
        <v>0.84299999999999997</v>
      </c>
      <c r="Q4075" s="78">
        <f t="shared" si="574"/>
        <v>878.66867999999999</v>
      </c>
      <c r="R4075" s="56">
        <v>0</v>
      </c>
      <c r="S4075" s="16">
        <f t="shared" si="575"/>
        <v>0.13400000000000001</v>
      </c>
      <c r="T4075" s="79">
        <f t="shared" si="576"/>
        <v>9.8118002600000001</v>
      </c>
      <c r="U4075" s="80">
        <f t="shared" si="577"/>
        <v>0.183</v>
      </c>
      <c r="V4075" s="81">
        <f t="shared" si="578"/>
        <v>1.7955594475800001</v>
      </c>
      <c r="W4075" s="79">
        <f t="shared" si="579"/>
        <v>0.60419904645994038</v>
      </c>
      <c r="X4075" s="60">
        <f t="shared" si="580"/>
        <v>0.6</v>
      </c>
      <c r="Y4075" s="56">
        <f>+'INFO ENEL'!R4063</f>
        <v>1</v>
      </c>
      <c r="Z4075" s="59">
        <f t="shared" si="581"/>
        <v>0.6</v>
      </c>
    </row>
    <row r="4076" spans="1:26" ht="15" customHeight="1" x14ac:dyDescent="0.25">
      <c r="A4076" s="55">
        <f>+'INFO ENEL'!A4064</f>
        <v>4059</v>
      </c>
      <c r="B4076" s="121" t="str">
        <f>+INDEX($B$8:$B$15,MATCH(L4076,$L$8:$L$15,0))</f>
        <v>SICODI</v>
      </c>
      <c r="C4076" s="56" t="str">
        <f>+'INFO ENEL'!B4064</f>
        <v>Lima</v>
      </c>
      <c r="D4076" s="56" t="str">
        <f>+'INFO ENEL'!D4064</f>
        <v>ANCON (LIMA)</v>
      </c>
      <c r="E4076" s="56" t="str">
        <f>+'INFO ENEL'!D4064</f>
        <v>ANCON (LIMA)</v>
      </c>
      <c r="F4076" s="50">
        <f>+'INFO ENEL'!E4064</f>
        <v>0</v>
      </c>
      <c r="G4076" s="56" t="str">
        <f>+'INFO ENEL'!L4064</f>
        <v>MT</v>
      </c>
      <c r="H4076" s="57">
        <f>+'INFO ENEL'!M4064</f>
        <v>167.62</v>
      </c>
      <c r="I4076" s="56">
        <f>+'INFO ENEL'!N4064</f>
        <v>15</v>
      </c>
      <c r="J4076" s="56" t="str">
        <f>+'INFO ENEL'!O4064</f>
        <v>Poste</v>
      </c>
      <c r="K4076" s="56" t="str">
        <f>+'INFO ENEL'!P4064</f>
        <v>Concreto</v>
      </c>
      <c r="L4076" s="56" t="str">
        <f>+'INFO ENEL'!Q4064</f>
        <v>PPC24</v>
      </c>
      <c r="M4076" s="55" t="str">
        <f>+IF(ISERROR(INDEX('Estructuras de Acero y Concreto'!$C$6:$C$577,MATCH(L4076,'Estructuras de Acero y Concreto'!$D$6:$D$577,0)))=FALSE,INDEX('Estructuras de Acero y Concreto'!$C$6:$C$577,MATCH(L4076,'Estructuras de Acero y Concreto'!$D$6:$D$577,0)),IF(ISERROR(INDEX('Estructuras de Madera'!$C$5:$C$122,MATCH(L4076,'Estructuras de Madera'!$D$5:$D$122,0)))=FALSE,INDEX('Estructuras de Madera'!$C$5:$C$122,MATCH(L4076,'Estructuras de Madera'!$D$5:$D$122,0)),INDEX(SICODI!$G$3:$G$2404,MATCH(L4076,SICODI!$G$3:$G$2404,0))))</f>
        <v>PPC24</v>
      </c>
      <c r="N4076" s="121" t="str">
        <f>+IF(ISERROR(VLOOKUP(M4076,'Resumen de precios LLTT'!$C$17:$D$3071,2,FALSE))=FALSE,VLOOKUP(M4076,'Resumen de precios LLTT'!$C$17:$D$3071,2,FALSE),VLOOKUP(M4076,SICODI!$G$3:$J$2404,2,FALSE))</f>
        <v>POSTE DE CONCRETO ARMADO DE 15/400/150/375</v>
      </c>
      <c r="O4076" s="58">
        <f>+IF(ISERROR(VLOOKUP(M4076,'Resumen de precios LLTT'!$C$17:$G$3071,5,FALSE))=FALSE,VLOOKUP(M4076,'Resumen de precios LLTT'!$C$17:$G$3071,5,FALSE),VLOOKUP(M4076,SICODI!$G$3:$J$2404,4,FALSE))</f>
        <v>476.76</v>
      </c>
      <c r="P4076" s="16">
        <f t="shared" si="573"/>
        <v>0.84299999999999997</v>
      </c>
      <c r="Q4076" s="78">
        <f t="shared" si="574"/>
        <v>878.66867999999999</v>
      </c>
      <c r="R4076" s="56">
        <v>0</v>
      </c>
      <c r="S4076" s="16">
        <f t="shared" si="575"/>
        <v>0.13400000000000001</v>
      </c>
      <c r="T4076" s="79">
        <f t="shared" si="576"/>
        <v>9.8118002600000001</v>
      </c>
      <c r="U4076" s="80">
        <f t="shared" si="577"/>
        <v>0.183</v>
      </c>
      <c r="V4076" s="81">
        <f t="shared" si="578"/>
        <v>1.7955594475800001</v>
      </c>
      <c r="W4076" s="79">
        <f t="shared" si="579"/>
        <v>0.60419904645994038</v>
      </c>
      <c r="X4076" s="60">
        <f t="shared" si="580"/>
        <v>0.6</v>
      </c>
      <c r="Y4076" s="56">
        <f>+'INFO ENEL'!R4064</f>
        <v>1</v>
      </c>
      <c r="Z4076" s="59">
        <f t="shared" si="581"/>
        <v>0.6</v>
      </c>
    </row>
    <row r="4077" spans="1:26" ht="15" customHeight="1" x14ac:dyDescent="0.25">
      <c r="A4077" s="55">
        <f>+'INFO ENEL'!A4065</f>
        <v>4060</v>
      </c>
      <c r="B4077" s="121" t="str">
        <f>+INDEX($B$8:$B$15,MATCH(L4077,$L$8:$L$15,0))</f>
        <v>SICODI</v>
      </c>
      <c r="C4077" s="56" t="str">
        <f>+'INFO ENEL'!B4065</f>
        <v>Lima</v>
      </c>
      <c r="D4077" s="56" t="str">
        <f>+'INFO ENEL'!D4065</f>
        <v>ANCON (LIMA)</v>
      </c>
      <c r="E4077" s="56" t="str">
        <f>+'INFO ENEL'!D4065</f>
        <v>ANCON (LIMA)</v>
      </c>
      <c r="F4077" s="50">
        <f>+'INFO ENEL'!E4065</f>
        <v>0</v>
      </c>
      <c r="G4077" s="56" t="str">
        <f>+'INFO ENEL'!L4065</f>
        <v>MT</v>
      </c>
      <c r="H4077" s="57">
        <f>+'INFO ENEL'!M4065</f>
        <v>141.46</v>
      </c>
      <c r="I4077" s="56">
        <f>+'INFO ENEL'!N4065</f>
        <v>15</v>
      </c>
      <c r="J4077" s="56" t="str">
        <f>+'INFO ENEL'!O4065</f>
        <v>Poste</v>
      </c>
      <c r="K4077" s="56" t="str">
        <f>+'INFO ENEL'!P4065</f>
        <v>Concreto</v>
      </c>
      <c r="L4077" s="56" t="str">
        <f>+'INFO ENEL'!Q4065</f>
        <v>PPC24</v>
      </c>
      <c r="M4077" s="55" t="str">
        <f>+IF(ISERROR(INDEX('Estructuras de Acero y Concreto'!$C$6:$C$577,MATCH(L4077,'Estructuras de Acero y Concreto'!$D$6:$D$577,0)))=FALSE,INDEX('Estructuras de Acero y Concreto'!$C$6:$C$577,MATCH(L4077,'Estructuras de Acero y Concreto'!$D$6:$D$577,0)),IF(ISERROR(INDEX('Estructuras de Madera'!$C$5:$C$122,MATCH(L4077,'Estructuras de Madera'!$D$5:$D$122,0)))=FALSE,INDEX('Estructuras de Madera'!$C$5:$C$122,MATCH(L4077,'Estructuras de Madera'!$D$5:$D$122,0)),INDEX(SICODI!$G$3:$G$2404,MATCH(L4077,SICODI!$G$3:$G$2404,0))))</f>
        <v>PPC24</v>
      </c>
      <c r="N4077" s="121" t="str">
        <f>+IF(ISERROR(VLOOKUP(M4077,'Resumen de precios LLTT'!$C$17:$D$3071,2,FALSE))=FALSE,VLOOKUP(M4077,'Resumen de precios LLTT'!$C$17:$D$3071,2,FALSE),VLOOKUP(M4077,SICODI!$G$3:$J$2404,2,FALSE))</f>
        <v>POSTE DE CONCRETO ARMADO DE 15/400/150/375</v>
      </c>
      <c r="O4077" s="58">
        <f>+IF(ISERROR(VLOOKUP(M4077,'Resumen de precios LLTT'!$C$17:$G$3071,5,FALSE))=FALSE,VLOOKUP(M4077,'Resumen de precios LLTT'!$C$17:$G$3071,5,FALSE),VLOOKUP(M4077,SICODI!$G$3:$J$2404,4,FALSE))</f>
        <v>476.76</v>
      </c>
      <c r="P4077" s="16">
        <f t="shared" si="573"/>
        <v>0.84299999999999997</v>
      </c>
      <c r="Q4077" s="78">
        <f t="shared" si="574"/>
        <v>878.66867999999999</v>
      </c>
      <c r="R4077" s="56">
        <v>0</v>
      </c>
      <c r="S4077" s="16">
        <f t="shared" si="575"/>
        <v>0.13400000000000001</v>
      </c>
      <c r="T4077" s="79">
        <f t="shared" si="576"/>
        <v>9.8118002600000001</v>
      </c>
      <c r="U4077" s="80">
        <f t="shared" si="577"/>
        <v>0.183</v>
      </c>
      <c r="V4077" s="81">
        <f t="shared" si="578"/>
        <v>1.7955594475800001</v>
      </c>
      <c r="W4077" s="79">
        <f t="shared" si="579"/>
        <v>0.60419904645994038</v>
      </c>
      <c r="X4077" s="60">
        <f t="shared" si="580"/>
        <v>0.6</v>
      </c>
      <c r="Y4077" s="56">
        <f>+'INFO ENEL'!R4065</f>
        <v>1</v>
      </c>
      <c r="Z4077" s="59">
        <f t="shared" si="581"/>
        <v>0.6</v>
      </c>
    </row>
    <row r="4078" spans="1:26" ht="15" customHeight="1" x14ac:dyDescent="0.25">
      <c r="A4078" s="55">
        <f>+'INFO ENEL'!A4066</f>
        <v>4061</v>
      </c>
      <c r="B4078" s="121" t="str">
        <f>+INDEX($B$8:$B$15,MATCH(L4078,$L$8:$L$15,0))</f>
        <v>SICODI</v>
      </c>
      <c r="C4078" s="56" t="str">
        <f>+'INFO ENEL'!B4066</f>
        <v>Lima</v>
      </c>
      <c r="D4078" s="56" t="str">
        <f>+'INFO ENEL'!D4066</f>
        <v>ANCON (LIMA)</v>
      </c>
      <c r="E4078" s="56" t="str">
        <f>+'INFO ENEL'!D4066</f>
        <v>ANCON (LIMA)</v>
      </c>
      <c r="F4078" s="50">
        <f>+'INFO ENEL'!E4066</f>
        <v>0</v>
      </c>
      <c r="G4078" s="56" t="str">
        <f>+'INFO ENEL'!L4066</f>
        <v>MT</v>
      </c>
      <c r="H4078" s="57">
        <f>+'INFO ENEL'!M4066</f>
        <v>256.64</v>
      </c>
      <c r="I4078" s="56">
        <f>+'INFO ENEL'!N4066</f>
        <v>15</v>
      </c>
      <c r="J4078" s="56" t="str">
        <f>+'INFO ENEL'!O4066</f>
        <v>Poste</v>
      </c>
      <c r="K4078" s="56" t="str">
        <f>+'INFO ENEL'!P4066</f>
        <v>Concreto</v>
      </c>
      <c r="L4078" s="56" t="str">
        <f>+'INFO ENEL'!Q4066</f>
        <v>PPC24</v>
      </c>
      <c r="M4078" s="55" t="str">
        <f>+IF(ISERROR(INDEX('Estructuras de Acero y Concreto'!$C$6:$C$577,MATCH(L4078,'Estructuras de Acero y Concreto'!$D$6:$D$577,0)))=FALSE,INDEX('Estructuras de Acero y Concreto'!$C$6:$C$577,MATCH(L4078,'Estructuras de Acero y Concreto'!$D$6:$D$577,0)),IF(ISERROR(INDEX('Estructuras de Madera'!$C$5:$C$122,MATCH(L4078,'Estructuras de Madera'!$D$5:$D$122,0)))=FALSE,INDEX('Estructuras de Madera'!$C$5:$C$122,MATCH(L4078,'Estructuras de Madera'!$D$5:$D$122,0)),INDEX(SICODI!$G$3:$G$2404,MATCH(L4078,SICODI!$G$3:$G$2404,0))))</f>
        <v>PPC24</v>
      </c>
      <c r="N4078" s="121" t="str">
        <f>+IF(ISERROR(VLOOKUP(M4078,'Resumen de precios LLTT'!$C$17:$D$3071,2,FALSE))=FALSE,VLOOKUP(M4078,'Resumen de precios LLTT'!$C$17:$D$3071,2,FALSE),VLOOKUP(M4078,SICODI!$G$3:$J$2404,2,FALSE))</f>
        <v>POSTE DE CONCRETO ARMADO DE 15/400/150/375</v>
      </c>
      <c r="O4078" s="58">
        <f>+IF(ISERROR(VLOOKUP(M4078,'Resumen de precios LLTT'!$C$17:$G$3071,5,FALSE))=FALSE,VLOOKUP(M4078,'Resumen de precios LLTT'!$C$17:$G$3071,5,FALSE),VLOOKUP(M4078,SICODI!$G$3:$J$2404,4,FALSE))</f>
        <v>476.76</v>
      </c>
      <c r="P4078" s="16">
        <f t="shared" si="573"/>
        <v>0.84299999999999997</v>
      </c>
      <c r="Q4078" s="78">
        <f t="shared" si="574"/>
        <v>878.66867999999999</v>
      </c>
      <c r="R4078" s="56">
        <v>0</v>
      </c>
      <c r="S4078" s="16">
        <f t="shared" si="575"/>
        <v>0.13400000000000001</v>
      </c>
      <c r="T4078" s="79">
        <f t="shared" si="576"/>
        <v>9.8118002600000001</v>
      </c>
      <c r="U4078" s="80">
        <f t="shared" si="577"/>
        <v>0.183</v>
      </c>
      <c r="V4078" s="81">
        <f t="shared" si="578"/>
        <v>1.7955594475800001</v>
      </c>
      <c r="W4078" s="79">
        <f t="shared" si="579"/>
        <v>0.60419904645994038</v>
      </c>
      <c r="X4078" s="60">
        <f t="shared" si="580"/>
        <v>0.6</v>
      </c>
      <c r="Y4078" s="56">
        <f>+'INFO ENEL'!R4066</f>
        <v>1</v>
      </c>
      <c r="Z4078" s="59">
        <f t="shared" si="581"/>
        <v>0.6</v>
      </c>
    </row>
    <row r="4079" spans="1:26" ht="15" customHeight="1" x14ac:dyDescent="0.25">
      <c r="A4079" s="55">
        <f>+'INFO ENEL'!A4067</f>
        <v>4062</v>
      </c>
      <c r="B4079" s="121" t="str">
        <f>+INDEX($B$8:$B$15,MATCH(L4079,$L$8:$L$15,0))</f>
        <v>SICODI</v>
      </c>
      <c r="C4079" s="56" t="str">
        <f>+'INFO ENEL'!B4067</f>
        <v>Lima</v>
      </c>
      <c r="D4079" s="56" t="str">
        <f>+'INFO ENEL'!D4067</f>
        <v>ANCON (LIMA)</v>
      </c>
      <c r="E4079" s="56" t="str">
        <f>+'INFO ENEL'!D4067</f>
        <v>ANCON (LIMA)</v>
      </c>
      <c r="F4079" s="50">
        <f>+'INFO ENEL'!E4067</f>
        <v>0</v>
      </c>
      <c r="G4079" s="56" t="str">
        <f>+'INFO ENEL'!L4067</f>
        <v>MT</v>
      </c>
      <c r="H4079" s="57">
        <f>+'INFO ENEL'!M4067</f>
        <v>169.27</v>
      </c>
      <c r="I4079" s="56">
        <f>+'INFO ENEL'!N4067</f>
        <v>15</v>
      </c>
      <c r="J4079" s="56" t="str">
        <f>+'INFO ENEL'!O4067</f>
        <v>Poste</v>
      </c>
      <c r="K4079" s="56" t="str">
        <f>+'INFO ENEL'!P4067</f>
        <v>Concreto</v>
      </c>
      <c r="L4079" s="56" t="str">
        <f>+'INFO ENEL'!Q4067</f>
        <v>PPC24</v>
      </c>
      <c r="M4079" s="55" t="str">
        <f>+IF(ISERROR(INDEX('Estructuras de Acero y Concreto'!$C$6:$C$577,MATCH(L4079,'Estructuras de Acero y Concreto'!$D$6:$D$577,0)))=FALSE,INDEX('Estructuras de Acero y Concreto'!$C$6:$C$577,MATCH(L4079,'Estructuras de Acero y Concreto'!$D$6:$D$577,0)),IF(ISERROR(INDEX('Estructuras de Madera'!$C$5:$C$122,MATCH(L4079,'Estructuras de Madera'!$D$5:$D$122,0)))=FALSE,INDEX('Estructuras de Madera'!$C$5:$C$122,MATCH(L4079,'Estructuras de Madera'!$D$5:$D$122,0)),INDEX(SICODI!$G$3:$G$2404,MATCH(L4079,SICODI!$G$3:$G$2404,0))))</f>
        <v>PPC24</v>
      </c>
      <c r="N4079" s="121" t="str">
        <f>+IF(ISERROR(VLOOKUP(M4079,'Resumen de precios LLTT'!$C$17:$D$3071,2,FALSE))=FALSE,VLOOKUP(M4079,'Resumen de precios LLTT'!$C$17:$D$3071,2,FALSE),VLOOKUP(M4079,SICODI!$G$3:$J$2404,2,FALSE))</f>
        <v>POSTE DE CONCRETO ARMADO DE 15/400/150/375</v>
      </c>
      <c r="O4079" s="58">
        <f>+IF(ISERROR(VLOOKUP(M4079,'Resumen de precios LLTT'!$C$17:$G$3071,5,FALSE))=FALSE,VLOOKUP(M4079,'Resumen de precios LLTT'!$C$17:$G$3071,5,FALSE),VLOOKUP(M4079,SICODI!$G$3:$J$2404,4,FALSE))</f>
        <v>476.76</v>
      </c>
      <c r="P4079" s="16">
        <f t="shared" si="573"/>
        <v>0.84299999999999997</v>
      </c>
      <c r="Q4079" s="78">
        <f t="shared" si="574"/>
        <v>878.66867999999999</v>
      </c>
      <c r="R4079" s="56">
        <v>0</v>
      </c>
      <c r="S4079" s="16">
        <f t="shared" si="575"/>
        <v>0.13400000000000001</v>
      </c>
      <c r="T4079" s="79">
        <f t="shared" si="576"/>
        <v>9.8118002600000001</v>
      </c>
      <c r="U4079" s="80">
        <f t="shared" si="577"/>
        <v>0.183</v>
      </c>
      <c r="V4079" s="81">
        <f t="shared" si="578"/>
        <v>1.7955594475800001</v>
      </c>
      <c r="W4079" s="79">
        <f t="shared" si="579"/>
        <v>0.60419904645994038</v>
      </c>
      <c r="X4079" s="60">
        <f t="shared" si="580"/>
        <v>0.6</v>
      </c>
      <c r="Y4079" s="56">
        <f>+'INFO ENEL'!R4067</f>
        <v>1</v>
      </c>
      <c r="Z4079" s="59">
        <f t="shared" si="581"/>
        <v>0.6</v>
      </c>
    </row>
    <row r="4080" spans="1:26" ht="15" customHeight="1" x14ac:dyDescent="0.25">
      <c r="A4080" s="55">
        <f>+'INFO ENEL'!A4068</f>
        <v>4063</v>
      </c>
      <c r="B4080" s="121" t="str">
        <f>+INDEX($B$8:$B$15,MATCH(L4080,$L$8:$L$15,0))</f>
        <v>SICODI</v>
      </c>
      <c r="C4080" s="56" t="str">
        <f>+'INFO ENEL'!B4068</f>
        <v>Lima</v>
      </c>
      <c r="D4080" s="56" t="str">
        <f>+'INFO ENEL'!D4068</f>
        <v>ANCON (LIMA)</v>
      </c>
      <c r="E4080" s="56" t="str">
        <f>+'INFO ENEL'!D4068</f>
        <v>ANCON (LIMA)</v>
      </c>
      <c r="F4080" s="50">
        <f>+'INFO ENEL'!E4068</f>
        <v>0</v>
      </c>
      <c r="G4080" s="56" t="str">
        <f>+'INFO ENEL'!L4068</f>
        <v>MT</v>
      </c>
      <c r="H4080" s="57">
        <f>+'INFO ENEL'!M4068</f>
        <v>231.54</v>
      </c>
      <c r="I4080" s="56">
        <f>+'INFO ENEL'!N4068</f>
        <v>15</v>
      </c>
      <c r="J4080" s="56" t="str">
        <f>+'INFO ENEL'!O4068</f>
        <v>Poste</v>
      </c>
      <c r="K4080" s="56" t="str">
        <f>+'INFO ENEL'!P4068</f>
        <v>Concreto</v>
      </c>
      <c r="L4080" s="56" t="str">
        <f>+'INFO ENEL'!Q4068</f>
        <v>PPC24</v>
      </c>
      <c r="M4080" s="55" t="str">
        <f>+IF(ISERROR(INDEX('Estructuras de Acero y Concreto'!$C$6:$C$577,MATCH(L4080,'Estructuras de Acero y Concreto'!$D$6:$D$577,0)))=FALSE,INDEX('Estructuras de Acero y Concreto'!$C$6:$C$577,MATCH(L4080,'Estructuras de Acero y Concreto'!$D$6:$D$577,0)),IF(ISERROR(INDEX('Estructuras de Madera'!$C$5:$C$122,MATCH(L4080,'Estructuras de Madera'!$D$5:$D$122,0)))=FALSE,INDEX('Estructuras de Madera'!$C$5:$C$122,MATCH(L4080,'Estructuras de Madera'!$D$5:$D$122,0)),INDEX(SICODI!$G$3:$G$2404,MATCH(L4080,SICODI!$G$3:$G$2404,0))))</f>
        <v>PPC24</v>
      </c>
      <c r="N4080" s="121" t="str">
        <f>+IF(ISERROR(VLOOKUP(M4080,'Resumen de precios LLTT'!$C$17:$D$3071,2,FALSE))=FALSE,VLOOKUP(M4080,'Resumen de precios LLTT'!$C$17:$D$3071,2,FALSE),VLOOKUP(M4080,SICODI!$G$3:$J$2404,2,FALSE))</f>
        <v>POSTE DE CONCRETO ARMADO DE 15/400/150/375</v>
      </c>
      <c r="O4080" s="58">
        <f>+IF(ISERROR(VLOOKUP(M4080,'Resumen de precios LLTT'!$C$17:$G$3071,5,FALSE))=FALSE,VLOOKUP(M4080,'Resumen de precios LLTT'!$C$17:$G$3071,5,FALSE),VLOOKUP(M4080,SICODI!$G$3:$J$2404,4,FALSE))</f>
        <v>476.76</v>
      </c>
      <c r="P4080" s="16">
        <f t="shared" si="573"/>
        <v>0.84299999999999997</v>
      </c>
      <c r="Q4080" s="78">
        <f t="shared" si="574"/>
        <v>878.66867999999999</v>
      </c>
      <c r="R4080" s="56">
        <v>0</v>
      </c>
      <c r="S4080" s="16">
        <f t="shared" si="575"/>
        <v>0.13400000000000001</v>
      </c>
      <c r="T4080" s="79">
        <f t="shared" si="576"/>
        <v>9.8118002600000001</v>
      </c>
      <c r="U4080" s="80">
        <f t="shared" si="577"/>
        <v>0.183</v>
      </c>
      <c r="V4080" s="81">
        <f t="shared" si="578"/>
        <v>1.7955594475800001</v>
      </c>
      <c r="W4080" s="79">
        <f t="shared" si="579"/>
        <v>0.60419904645994038</v>
      </c>
      <c r="X4080" s="60">
        <f t="shared" si="580"/>
        <v>0.6</v>
      </c>
      <c r="Y4080" s="56">
        <f>+'INFO ENEL'!R4068</f>
        <v>1</v>
      </c>
      <c r="Z4080" s="59">
        <f t="shared" si="581"/>
        <v>0.6</v>
      </c>
    </row>
    <row r="4081" spans="1:26" ht="15" customHeight="1" x14ac:dyDescent="0.25">
      <c r="A4081" s="55">
        <f>+'INFO ENEL'!A4069</f>
        <v>4064</v>
      </c>
      <c r="B4081" s="121" t="str">
        <f>+INDEX($B$8:$B$15,MATCH(L4081,$L$8:$L$15,0))</f>
        <v>SICODI</v>
      </c>
      <c r="C4081" s="56" t="str">
        <f>+'INFO ENEL'!B4069</f>
        <v>Lima</v>
      </c>
      <c r="D4081" s="56" t="str">
        <f>+'INFO ENEL'!D4069</f>
        <v>ANCON (LIMA)</v>
      </c>
      <c r="E4081" s="56" t="str">
        <f>+'INFO ENEL'!D4069</f>
        <v>ANCON (LIMA)</v>
      </c>
      <c r="F4081" s="50">
        <f>+'INFO ENEL'!E4069</f>
        <v>0</v>
      </c>
      <c r="G4081" s="56" t="str">
        <f>+'INFO ENEL'!L4069</f>
        <v>MT</v>
      </c>
      <c r="H4081" s="57">
        <f>+'INFO ENEL'!M4069</f>
        <v>163.99</v>
      </c>
      <c r="I4081" s="56">
        <f>+'INFO ENEL'!N4069</f>
        <v>15</v>
      </c>
      <c r="J4081" s="56" t="str">
        <f>+'INFO ENEL'!O4069</f>
        <v>Poste</v>
      </c>
      <c r="K4081" s="56" t="str">
        <f>+'INFO ENEL'!P4069</f>
        <v>Concreto</v>
      </c>
      <c r="L4081" s="56" t="str">
        <f>+'INFO ENEL'!Q4069</f>
        <v>PPC24</v>
      </c>
      <c r="M4081" s="55" t="str">
        <f>+IF(ISERROR(INDEX('Estructuras de Acero y Concreto'!$C$6:$C$577,MATCH(L4081,'Estructuras de Acero y Concreto'!$D$6:$D$577,0)))=FALSE,INDEX('Estructuras de Acero y Concreto'!$C$6:$C$577,MATCH(L4081,'Estructuras de Acero y Concreto'!$D$6:$D$577,0)),IF(ISERROR(INDEX('Estructuras de Madera'!$C$5:$C$122,MATCH(L4081,'Estructuras de Madera'!$D$5:$D$122,0)))=FALSE,INDEX('Estructuras de Madera'!$C$5:$C$122,MATCH(L4081,'Estructuras de Madera'!$D$5:$D$122,0)),INDEX(SICODI!$G$3:$G$2404,MATCH(L4081,SICODI!$G$3:$G$2404,0))))</f>
        <v>PPC24</v>
      </c>
      <c r="N4081" s="121" t="str">
        <f>+IF(ISERROR(VLOOKUP(M4081,'Resumen de precios LLTT'!$C$17:$D$3071,2,FALSE))=FALSE,VLOOKUP(M4081,'Resumen de precios LLTT'!$C$17:$D$3071,2,FALSE),VLOOKUP(M4081,SICODI!$G$3:$J$2404,2,FALSE))</f>
        <v>POSTE DE CONCRETO ARMADO DE 15/400/150/375</v>
      </c>
      <c r="O4081" s="58">
        <f>+IF(ISERROR(VLOOKUP(M4081,'Resumen de precios LLTT'!$C$17:$G$3071,5,FALSE))=FALSE,VLOOKUP(M4081,'Resumen de precios LLTT'!$C$17:$G$3071,5,FALSE),VLOOKUP(M4081,SICODI!$G$3:$J$2404,4,FALSE))</f>
        <v>476.76</v>
      </c>
      <c r="P4081" s="16">
        <f t="shared" si="573"/>
        <v>0.84299999999999997</v>
      </c>
      <c r="Q4081" s="78">
        <f t="shared" si="574"/>
        <v>878.66867999999999</v>
      </c>
      <c r="R4081" s="56">
        <v>0</v>
      </c>
      <c r="S4081" s="16">
        <f t="shared" si="575"/>
        <v>0.13400000000000001</v>
      </c>
      <c r="T4081" s="79">
        <f t="shared" si="576"/>
        <v>9.8118002600000001</v>
      </c>
      <c r="U4081" s="80">
        <f t="shared" si="577"/>
        <v>0.183</v>
      </c>
      <c r="V4081" s="81">
        <f t="shared" si="578"/>
        <v>1.7955594475800001</v>
      </c>
      <c r="W4081" s="79">
        <f t="shared" si="579"/>
        <v>0.60419904645994038</v>
      </c>
      <c r="X4081" s="60">
        <f t="shared" si="580"/>
        <v>0.6</v>
      </c>
      <c r="Y4081" s="56">
        <f>+'INFO ENEL'!R4069</f>
        <v>1</v>
      </c>
      <c r="Z4081" s="59">
        <f t="shared" si="581"/>
        <v>0.6</v>
      </c>
    </row>
    <row r="4082" spans="1:26" ht="15" customHeight="1" x14ac:dyDescent="0.25">
      <c r="A4082" s="55">
        <f>+'INFO ENEL'!A4070</f>
        <v>4065</v>
      </c>
      <c r="B4082" s="121" t="str">
        <f>+INDEX($B$8:$B$15,MATCH(L4082,$L$8:$L$15,0))</f>
        <v>SICODI</v>
      </c>
      <c r="C4082" s="56" t="str">
        <f>+'INFO ENEL'!B4070</f>
        <v>Lima</v>
      </c>
      <c r="D4082" s="56" t="str">
        <f>+'INFO ENEL'!D4070</f>
        <v>ANCON (LIMA)</v>
      </c>
      <c r="E4082" s="56" t="str">
        <f>+'INFO ENEL'!D4070</f>
        <v>ANCON (LIMA)</v>
      </c>
      <c r="F4082" s="50">
        <f>+'INFO ENEL'!E4070</f>
        <v>0</v>
      </c>
      <c r="G4082" s="56" t="str">
        <f>+'INFO ENEL'!L4070</f>
        <v>MT</v>
      </c>
      <c r="H4082" s="57">
        <f>+'INFO ENEL'!M4070</f>
        <v>182.72</v>
      </c>
      <c r="I4082" s="56">
        <f>+'INFO ENEL'!N4070</f>
        <v>15</v>
      </c>
      <c r="J4082" s="56" t="str">
        <f>+'INFO ENEL'!O4070</f>
        <v>Poste</v>
      </c>
      <c r="K4082" s="56" t="str">
        <f>+'INFO ENEL'!P4070</f>
        <v>Concreto</v>
      </c>
      <c r="L4082" s="56" t="str">
        <f>+'INFO ENEL'!Q4070</f>
        <v>PPC24</v>
      </c>
      <c r="M4082" s="55" t="str">
        <f>+IF(ISERROR(INDEX('Estructuras de Acero y Concreto'!$C$6:$C$577,MATCH(L4082,'Estructuras de Acero y Concreto'!$D$6:$D$577,0)))=FALSE,INDEX('Estructuras de Acero y Concreto'!$C$6:$C$577,MATCH(L4082,'Estructuras de Acero y Concreto'!$D$6:$D$577,0)),IF(ISERROR(INDEX('Estructuras de Madera'!$C$5:$C$122,MATCH(L4082,'Estructuras de Madera'!$D$5:$D$122,0)))=FALSE,INDEX('Estructuras de Madera'!$C$5:$C$122,MATCH(L4082,'Estructuras de Madera'!$D$5:$D$122,0)),INDEX(SICODI!$G$3:$G$2404,MATCH(L4082,SICODI!$G$3:$G$2404,0))))</f>
        <v>PPC24</v>
      </c>
      <c r="N4082" s="121" t="str">
        <f>+IF(ISERROR(VLOOKUP(M4082,'Resumen de precios LLTT'!$C$17:$D$3071,2,FALSE))=FALSE,VLOOKUP(M4082,'Resumen de precios LLTT'!$C$17:$D$3071,2,FALSE),VLOOKUP(M4082,SICODI!$G$3:$J$2404,2,FALSE))</f>
        <v>POSTE DE CONCRETO ARMADO DE 15/400/150/375</v>
      </c>
      <c r="O4082" s="58">
        <f>+IF(ISERROR(VLOOKUP(M4082,'Resumen de precios LLTT'!$C$17:$G$3071,5,FALSE))=FALSE,VLOOKUP(M4082,'Resumen de precios LLTT'!$C$17:$G$3071,5,FALSE),VLOOKUP(M4082,SICODI!$G$3:$J$2404,4,FALSE))</f>
        <v>476.76</v>
      </c>
      <c r="P4082" s="16">
        <f t="shared" si="573"/>
        <v>0.84299999999999997</v>
      </c>
      <c r="Q4082" s="78">
        <f t="shared" si="574"/>
        <v>878.66867999999999</v>
      </c>
      <c r="R4082" s="56">
        <v>0</v>
      </c>
      <c r="S4082" s="16">
        <f t="shared" si="575"/>
        <v>0.13400000000000001</v>
      </c>
      <c r="T4082" s="79">
        <f t="shared" si="576"/>
        <v>9.8118002600000001</v>
      </c>
      <c r="U4082" s="80">
        <f t="shared" si="577"/>
        <v>0.183</v>
      </c>
      <c r="V4082" s="81">
        <f t="shared" si="578"/>
        <v>1.7955594475800001</v>
      </c>
      <c r="W4082" s="79">
        <f t="shared" si="579"/>
        <v>0.60419904645994038</v>
      </c>
      <c r="X4082" s="60">
        <f t="shared" si="580"/>
        <v>0.6</v>
      </c>
      <c r="Y4082" s="56">
        <f>+'INFO ENEL'!R4070</f>
        <v>1</v>
      </c>
      <c r="Z4082" s="59">
        <f t="shared" si="581"/>
        <v>0.6</v>
      </c>
    </row>
    <row r="4083" spans="1:26" ht="15" customHeight="1" x14ac:dyDescent="0.25">
      <c r="A4083" s="55">
        <f>+'INFO ENEL'!A4071</f>
        <v>4066</v>
      </c>
      <c r="B4083" s="121" t="str">
        <f>+INDEX($B$8:$B$15,MATCH(L4083,$L$8:$L$15,0))</f>
        <v>SICODI</v>
      </c>
      <c r="C4083" s="56" t="str">
        <f>+'INFO ENEL'!B4071</f>
        <v>Lima</v>
      </c>
      <c r="D4083" s="56" t="str">
        <f>+'INFO ENEL'!D4071</f>
        <v>ANCON (LIMA)</v>
      </c>
      <c r="E4083" s="56" t="str">
        <f>+'INFO ENEL'!D4071</f>
        <v>ANCON (LIMA)</v>
      </c>
      <c r="F4083" s="50">
        <f>+'INFO ENEL'!E4071</f>
        <v>0</v>
      </c>
      <c r="G4083" s="56" t="str">
        <f>+'INFO ENEL'!L4071</f>
        <v>MT</v>
      </c>
      <c r="H4083" s="57">
        <f>+'INFO ENEL'!M4071</f>
        <v>252.23</v>
      </c>
      <c r="I4083" s="56">
        <f>+'INFO ENEL'!N4071</f>
        <v>15</v>
      </c>
      <c r="J4083" s="56" t="str">
        <f>+'INFO ENEL'!O4071</f>
        <v>Poste</v>
      </c>
      <c r="K4083" s="56" t="str">
        <f>+'INFO ENEL'!P4071</f>
        <v>Concreto</v>
      </c>
      <c r="L4083" s="56" t="str">
        <f>+'INFO ENEL'!Q4071</f>
        <v>PPC24</v>
      </c>
      <c r="M4083" s="55" t="str">
        <f>+IF(ISERROR(INDEX('Estructuras de Acero y Concreto'!$C$6:$C$577,MATCH(L4083,'Estructuras de Acero y Concreto'!$D$6:$D$577,0)))=FALSE,INDEX('Estructuras de Acero y Concreto'!$C$6:$C$577,MATCH(L4083,'Estructuras de Acero y Concreto'!$D$6:$D$577,0)),IF(ISERROR(INDEX('Estructuras de Madera'!$C$5:$C$122,MATCH(L4083,'Estructuras de Madera'!$D$5:$D$122,0)))=FALSE,INDEX('Estructuras de Madera'!$C$5:$C$122,MATCH(L4083,'Estructuras de Madera'!$D$5:$D$122,0)),INDEX(SICODI!$G$3:$G$2404,MATCH(L4083,SICODI!$G$3:$G$2404,0))))</f>
        <v>PPC24</v>
      </c>
      <c r="N4083" s="121" t="str">
        <f>+IF(ISERROR(VLOOKUP(M4083,'Resumen de precios LLTT'!$C$17:$D$3071,2,FALSE))=FALSE,VLOOKUP(M4083,'Resumen de precios LLTT'!$C$17:$D$3071,2,FALSE),VLOOKUP(M4083,SICODI!$G$3:$J$2404,2,FALSE))</f>
        <v>POSTE DE CONCRETO ARMADO DE 15/400/150/375</v>
      </c>
      <c r="O4083" s="58">
        <f>+IF(ISERROR(VLOOKUP(M4083,'Resumen de precios LLTT'!$C$17:$G$3071,5,FALSE))=FALSE,VLOOKUP(M4083,'Resumen de precios LLTT'!$C$17:$G$3071,5,FALSE),VLOOKUP(M4083,SICODI!$G$3:$J$2404,4,FALSE))</f>
        <v>476.76</v>
      </c>
      <c r="P4083" s="16">
        <f t="shared" si="573"/>
        <v>0.84299999999999997</v>
      </c>
      <c r="Q4083" s="78">
        <f t="shared" si="574"/>
        <v>878.66867999999999</v>
      </c>
      <c r="R4083" s="56">
        <v>0</v>
      </c>
      <c r="S4083" s="16">
        <f t="shared" si="575"/>
        <v>0.13400000000000001</v>
      </c>
      <c r="T4083" s="79">
        <f t="shared" si="576"/>
        <v>9.8118002600000001</v>
      </c>
      <c r="U4083" s="80">
        <f t="shared" si="577"/>
        <v>0.183</v>
      </c>
      <c r="V4083" s="81">
        <f t="shared" si="578"/>
        <v>1.7955594475800001</v>
      </c>
      <c r="W4083" s="79">
        <f t="shared" si="579"/>
        <v>0.60419904645994038</v>
      </c>
      <c r="X4083" s="60">
        <f t="shared" si="580"/>
        <v>0.6</v>
      </c>
      <c r="Y4083" s="56">
        <f>+'INFO ENEL'!R4071</f>
        <v>1</v>
      </c>
      <c r="Z4083" s="59">
        <f t="shared" si="581"/>
        <v>0.6</v>
      </c>
    </row>
    <row r="4084" spans="1:26" ht="15" customHeight="1" x14ac:dyDescent="0.25">
      <c r="A4084" s="55">
        <f>+'INFO ENEL'!A4072</f>
        <v>4067</v>
      </c>
      <c r="B4084" s="121" t="str">
        <f>+INDEX($B$8:$B$15,MATCH(L4084,$L$8:$L$15,0))</f>
        <v>MOD INV_2017</v>
      </c>
      <c r="C4084" s="56" t="str">
        <f>+'INFO ENEL'!B4072</f>
        <v>Lima</v>
      </c>
      <c r="D4084" s="56" t="str">
        <f>+'INFO ENEL'!D4072</f>
        <v>ANCON (LIMA)</v>
      </c>
      <c r="E4084" s="56" t="str">
        <f>+'INFO ENEL'!D4072</f>
        <v>ANCON (LIMA)</v>
      </c>
      <c r="F4084" s="50">
        <f>+'INFO ENEL'!E4072</f>
        <v>0</v>
      </c>
      <c r="G4084" s="56" t="str">
        <f>+'INFO ENEL'!L4072</f>
        <v>AT</v>
      </c>
      <c r="H4084" s="57">
        <f>+'INFO ENEL'!M4072</f>
        <v>164.32</v>
      </c>
      <c r="I4084" s="56">
        <f>+'INFO ENEL'!N4072</f>
        <v>18</v>
      </c>
      <c r="J4084" s="56" t="str">
        <f>+'INFO ENEL'!O4072</f>
        <v>Poste</v>
      </c>
      <c r="K4084" s="56" t="str">
        <f>+'INFO ENEL'!P4072</f>
        <v>Madera</v>
      </c>
      <c r="L4084" s="56" t="str">
        <f>+'INFO ENEL'!Q4072</f>
        <v>PM60C1</v>
      </c>
      <c r="M4084" s="55" t="str">
        <f>+IF(ISERROR(INDEX('Estructuras de Acero y Concreto'!$C$6:$C$577,MATCH(L4084,'Estructuras de Acero y Concreto'!$D$6:$D$577,0)))=FALSE,INDEX('Estructuras de Acero y Concreto'!$C$6:$C$577,MATCH(L4084,'Estructuras de Acero y Concreto'!$D$6:$D$577,0)),IF(ISERROR(INDEX('Estructuras de Madera'!$C$5:$C$122,MATCH(L4084,'Estructuras de Madera'!$D$5:$D$122,0)))=FALSE,INDEX('Estructuras de Madera'!$C$5:$C$122,MATCH(L4084,'Estructuras de Madera'!$D$5:$D$122,0)),INDEX(SICODI!$G$3:$G$2404,MATCH(L4084,SICODI!$G$3:$G$2404,0))))</f>
        <v>EMSU1P60C1</v>
      </c>
      <c r="N4084" s="121" t="str">
        <f>+IF(ISERROR(VLOOKUP(M4084,'Resumen de precios LLTT'!$C$17:$D$3071,2,FALSE))=FALSE,VLOOKUP(M4084,'Resumen de precios LLTT'!$C$17:$D$3071,2,FALSE),VLOOKUP(M4084,SICODI!$G$3:$J$2404,2,FALSE))</f>
        <v>Estructura de  Suspensión compuesto por 1 postes de madera tratada 60' Clase 1</v>
      </c>
      <c r="O4084" s="58">
        <f>+IF(ISERROR(VLOOKUP(M4084,'Resumen de precios LLTT'!$C$17:$G$3071,5,FALSE))=FALSE,VLOOKUP(M4084,'Resumen de precios LLTT'!$C$17:$G$3071,5,FALSE),VLOOKUP(M4084,SICODI!$G$3:$J$2404,4,FALSE))</f>
        <v>2141.5628345688324</v>
      </c>
      <c r="P4084" s="16">
        <f t="shared" si="573"/>
        <v>0.84299999999999997</v>
      </c>
      <c r="Q4084" s="78">
        <f t="shared" si="574"/>
        <v>3946.9003041103579</v>
      </c>
      <c r="R4084" s="56">
        <v>0</v>
      </c>
      <c r="S4084" s="16">
        <f t="shared" si="575"/>
        <v>0.13400000000000001</v>
      </c>
      <c r="T4084" s="79">
        <f t="shared" si="576"/>
        <v>44.073720062565663</v>
      </c>
      <c r="U4084" s="80">
        <f t="shared" si="577"/>
        <v>0.183</v>
      </c>
      <c r="V4084" s="81">
        <f t="shared" si="578"/>
        <v>8.0654907714495163</v>
      </c>
      <c r="W4084" s="79">
        <f t="shared" si="579"/>
        <v>2.7140075144318634</v>
      </c>
      <c r="X4084" s="60">
        <f t="shared" si="580"/>
        <v>2.7</v>
      </c>
      <c r="Y4084" s="56">
        <f>+'INFO ENEL'!R4072</f>
        <v>1</v>
      </c>
      <c r="Z4084" s="59">
        <f t="shared" si="581"/>
        <v>2.7</v>
      </c>
    </row>
    <row r="4085" spans="1:26" ht="15" customHeight="1" x14ac:dyDescent="0.25">
      <c r="A4085" s="55">
        <f>+'INFO ENEL'!A4073</f>
        <v>4068</v>
      </c>
      <c r="B4085" s="121" t="str">
        <f>+INDEX($B$8:$B$15,MATCH(L4085,$L$8:$L$15,0))</f>
        <v>MOD INV_2017</v>
      </c>
      <c r="C4085" s="56" t="str">
        <f>+'INFO ENEL'!B4073</f>
        <v>Lima</v>
      </c>
      <c r="D4085" s="56" t="str">
        <f>+'INFO ENEL'!D4073</f>
        <v>ANCON (LIMA)</v>
      </c>
      <c r="E4085" s="56" t="str">
        <f>+'INFO ENEL'!D4073</f>
        <v>ANCON (LIMA)</v>
      </c>
      <c r="F4085" s="50">
        <f>+'INFO ENEL'!E4073</f>
        <v>0</v>
      </c>
      <c r="G4085" s="56" t="str">
        <f>+'INFO ENEL'!L4073</f>
        <v>AT</v>
      </c>
      <c r="H4085" s="57">
        <f>+'INFO ENEL'!M4073</f>
        <v>159.6</v>
      </c>
      <c r="I4085" s="56">
        <f>+'INFO ENEL'!N4073</f>
        <v>18</v>
      </c>
      <c r="J4085" s="56" t="str">
        <f>+'INFO ENEL'!O4073</f>
        <v>Poste</v>
      </c>
      <c r="K4085" s="56" t="str">
        <f>+'INFO ENEL'!P4073</f>
        <v>Madera</v>
      </c>
      <c r="L4085" s="56" t="str">
        <f>+'INFO ENEL'!Q4073</f>
        <v>PM60C1</v>
      </c>
      <c r="M4085" s="55" t="str">
        <f>+IF(ISERROR(INDEX('Estructuras de Acero y Concreto'!$C$6:$C$577,MATCH(L4085,'Estructuras de Acero y Concreto'!$D$6:$D$577,0)))=FALSE,INDEX('Estructuras de Acero y Concreto'!$C$6:$C$577,MATCH(L4085,'Estructuras de Acero y Concreto'!$D$6:$D$577,0)),IF(ISERROR(INDEX('Estructuras de Madera'!$C$5:$C$122,MATCH(L4085,'Estructuras de Madera'!$D$5:$D$122,0)))=FALSE,INDEX('Estructuras de Madera'!$C$5:$C$122,MATCH(L4085,'Estructuras de Madera'!$D$5:$D$122,0)),INDEX(SICODI!$G$3:$G$2404,MATCH(L4085,SICODI!$G$3:$G$2404,0))))</f>
        <v>EMSU1P60C1</v>
      </c>
      <c r="N4085" s="121" t="str">
        <f>+IF(ISERROR(VLOOKUP(M4085,'Resumen de precios LLTT'!$C$17:$D$3071,2,FALSE))=FALSE,VLOOKUP(M4085,'Resumen de precios LLTT'!$C$17:$D$3071,2,FALSE),VLOOKUP(M4085,SICODI!$G$3:$J$2404,2,FALSE))</f>
        <v>Estructura de  Suspensión compuesto por 1 postes de madera tratada 60' Clase 1</v>
      </c>
      <c r="O4085" s="58">
        <f>+IF(ISERROR(VLOOKUP(M4085,'Resumen de precios LLTT'!$C$17:$G$3071,5,FALSE))=FALSE,VLOOKUP(M4085,'Resumen de precios LLTT'!$C$17:$G$3071,5,FALSE),VLOOKUP(M4085,SICODI!$G$3:$J$2404,4,FALSE))</f>
        <v>2141.5628345688324</v>
      </c>
      <c r="P4085" s="16">
        <f t="shared" si="573"/>
        <v>0.84299999999999997</v>
      </c>
      <c r="Q4085" s="78">
        <f t="shared" si="574"/>
        <v>3946.9003041103579</v>
      </c>
      <c r="R4085" s="56">
        <v>0</v>
      </c>
      <c r="S4085" s="16">
        <f t="shared" si="575"/>
        <v>0.13400000000000001</v>
      </c>
      <c r="T4085" s="79">
        <f t="shared" si="576"/>
        <v>44.073720062565663</v>
      </c>
      <c r="U4085" s="80">
        <f t="shared" si="577"/>
        <v>0.183</v>
      </c>
      <c r="V4085" s="81">
        <f t="shared" si="578"/>
        <v>8.0654907714495163</v>
      </c>
      <c r="W4085" s="79">
        <f t="shared" si="579"/>
        <v>2.7140075144318634</v>
      </c>
      <c r="X4085" s="60">
        <f t="shared" si="580"/>
        <v>2.7</v>
      </c>
      <c r="Y4085" s="56">
        <f>+'INFO ENEL'!R4073</f>
        <v>1</v>
      </c>
      <c r="Z4085" s="59">
        <f t="shared" si="581"/>
        <v>2.7</v>
      </c>
    </row>
    <row r="4086" spans="1:26" ht="15" customHeight="1" x14ac:dyDescent="0.25">
      <c r="A4086" s="55">
        <f>+'INFO ENEL'!A4074</f>
        <v>4069</v>
      </c>
      <c r="B4086" s="121" t="str">
        <f>+INDEX($B$8:$B$15,MATCH(L4086,$L$8:$L$15,0))</f>
        <v>MOD INV_2017</v>
      </c>
      <c r="C4086" s="56" t="str">
        <f>+'INFO ENEL'!B4074</f>
        <v>Lima</v>
      </c>
      <c r="D4086" s="56" t="str">
        <f>+'INFO ENEL'!D4074</f>
        <v>ANCON (LIMA)</v>
      </c>
      <c r="E4086" s="56" t="str">
        <f>+'INFO ENEL'!D4074</f>
        <v>ANCON (LIMA)</v>
      </c>
      <c r="F4086" s="50">
        <f>+'INFO ENEL'!E4074</f>
        <v>0</v>
      </c>
      <c r="G4086" s="56" t="str">
        <f>+'INFO ENEL'!L4074</f>
        <v>AT</v>
      </c>
      <c r="H4086" s="57">
        <f>+'INFO ENEL'!M4074</f>
        <v>217.14</v>
      </c>
      <c r="I4086" s="56">
        <f>+'INFO ENEL'!N4074</f>
        <v>18</v>
      </c>
      <c r="J4086" s="56" t="str">
        <f>+'INFO ENEL'!O4074</f>
        <v>Poste</v>
      </c>
      <c r="K4086" s="56" t="str">
        <f>+'INFO ENEL'!P4074</f>
        <v>Madera</v>
      </c>
      <c r="L4086" s="56" t="str">
        <f>+'INFO ENEL'!Q4074</f>
        <v>PM60C1</v>
      </c>
      <c r="M4086" s="55" t="str">
        <f>+IF(ISERROR(INDEX('Estructuras de Acero y Concreto'!$C$6:$C$577,MATCH(L4086,'Estructuras de Acero y Concreto'!$D$6:$D$577,0)))=FALSE,INDEX('Estructuras de Acero y Concreto'!$C$6:$C$577,MATCH(L4086,'Estructuras de Acero y Concreto'!$D$6:$D$577,0)),IF(ISERROR(INDEX('Estructuras de Madera'!$C$5:$C$122,MATCH(L4086,'Estructuras de Madera'!$D$5:$D$122,0)))=FALSE,INDEX('Estructuras de Madera'!$C$5:$C$122,MATCH(L4086,'Estructuras de Madera'!$D$5:$D$122,0)),INDEX(SICODI!$G$3:$G$2404,MATCH(L4086,SICODI!$G$3:$G$2404,0))))</f>
        <v>EMSU1P60C1</v>
      </c>
      <c r="N4086" s="121" t="str">
        <f>+IF(ISERROR(VLOOKUP(M4086,'Resumen de precios LLTT'!$C$17:$D$3071,2,FALSE))=FALSE,VLOOKUP(M4086,'Resumen de precios LLTT'!$C$17:$D$3071,2,FALSE),VLOOKUP(M4086,SICODI!$G$3:$J$2404,2,FALSE))</f>
        <v>Estructura de  Suspensión compuesto por 1 postes de madera tratada 60' Clase 1</v>
      </c>
      <c r="O4086" s="58">
        <f>+IF(ISERROR(VLOOKUP(M4086,'Resumen de precios LLTT'!$C$17:$G$3071,5,FALSE))=FALSE,VLOOKUP(M4086,'Resumen de precios LLTT'!$C$17:$G$3071,5,FALSE),VLOOKUP(M4086,SICODI!$G$3:$J$2404,4,FALSE))</f>
        <v>2141.5628345688324</v>
      </c>
      <c r="P4086" s="16">
        <f t="shared" si="573"/>
        <v>0.84299999999999997</v>
      </c>
      <c r="Q4086" s="78">
        <f t="shared" si="574"/>
        <v>3946.9003041103579</v>
      </c>
      <c r="R4086" s="56">
        <v>0</v>
      </c>
      <c r="S4086" s="16">
        <f t="shared" si="575"/>
        <v>0.13400000000000001</v>
      </c>
      <c r="T4086" s="79">
        <f t="shared" si="576"/>
        <v>44.073720062565663</v>
      </c>
      <c r="U4086" s="80">
        <f t="shared" si="577"/>
        <v>0.183</v>
      </c>
      <c r="V4086" s="81">
        <f t="shared" si="578"/>
        <v>8.0654907714495163</v>
      </c>
      <c r="W4086" s="79">
        <f t="shared" si="579"/>
        <v>2.7140075144318634</v>
      </c>
      <c r="X4086" s="60">
        <f t="shared" si="580"/>
        <v>2.7</v>
      </c>
      <c r="Y4086" s="56">
        <f>+'INFO ENEL'!R4074</f>
        <v>1</v>
      </c>
      <c r="Z4086" s="59">
        <f t="shared" si="581"/>
        <v>2.7</v>
      </c>
    </row>
    <row r="4087" spans="1:26" ht="15" customHeight="1" x14ac:dyDescent="0.25">
      <c r="A4087" s="55">
        <f>+'INFO ENEL'!A4075</f>
        <v>4070</v>
      </c>
      <c r="B4087" s="121" t="str">
        <f>+INDEX($B$8:$B$15,MATCH(L4087,$L$8:$L$15,0))</f>
        <v>MOD INV_2017</v>
      </c>
      <c r="C4087" s="56" t="str">
        <f>+'INFO ENEL'!B4075</f>
        <v>Lima</v>
      </c>
      <c r="D4087" s="56" t="str">
        <f>+'INFO ENEL'!D4075</f>
        <v>ANCON (LIMA)</v>
      </c>
      <c r="E4087" s="56" t="str">
        <f>+'INFO ENEL'!D4075</f>
        <v>ANCON (LIMA)</v>
      </c>
      <c r="F4087" s="50">
        <f>+'INFO ENEL'!E4075</f>
        <v>0</v>
      </c>
      <c r="G4087" s="56" t="str">
        <f>+'INFO ENEL'!L4075</f>
        <v>AT</v>
      </c>
      <c r="H4087" s="57">
        <f>+'INFO ENEL'!M4075</f>
        <v>247.58</v>
      </c>
      <c r="I4087" s="56">
        <f>+'INFO ENEL'!N4075</f>
        <v>18</v>
      </c>
      <c r="J4087" s="56" t="str">
        <f>+'INFO ENEL'!O4075</f>
        <v>Poste</v>
      </c>
      <c r="K4087" s="56" t="str">
        <f>+'INFO ENEL'!P4075</f>
        <v>Madera</v>
      </c>
      <c r="L4087" s="56" t="str">
        <f>+'INFO ENEL'!Q4075</f>
        <v>PM60C1</v>
      </c>
      <c r="M4087" s="55" t="str">
        <f>+IF(ISERROR(INDEX('Estructuras de Acero y Concreto'!$C$6:$C$577,MATCH(L4087,'Estructuras de Acero y Concreto'!$D$6:$D$577,0)))=FALSE,INDEX('Estructuras de Acero y Concreto'!$C$6:$C$577,MATCH(L4087,'Estructuras de Acero y Concreto'!$D$6:$D$577,0)),IF(ISERROR(INDEX('Estructuras de Madera'!$C$5:$C$122,MATCH(L4087,'Estructuras de Madera'!$D$5:$D$122,0)))=FALSE,INDEX('Estructuras de Madera'!$C$5:$C$122,MATCH(L4087,'Estructuras de Madera'!$D$5:$D$122,0)),INDEX(SICODI!$G$3:$G$2404,MATCH(L4087,SICODI!$G$3:$G$2404,0))))</f>
        <v>EMSU1P60C1</v>
      </c>
      <c r="N4087" s="121" t="str">
        <f>+IF(ISERROR(VLOOKUP(M4087,'Resumen de precios LLTT'!$C$17:$D$3071,2,FALSE))=FALSE,VLOOKUP(M4087,'Resumen de precios LLTT'!$C$17:$D$3071,2,FALSE),VLOOKUP(M4087,SICODI!$G$3:$J$2404,2,FALSE))</f>
        <v>Estructura de  Suspensión compuesto por 1 postes de madera tratada 60' Clase 1</v>
      </c>
      <c r="O4087" s="58">
        <f>+IF(ISERROR(VLOOKUP(M4087,'Resumen de precios LLTT'!$C$17:$G$3071,5,FALSE))=FALSE,VLOOKUP(M4087,'Resumen de precios LLTT'!$C$17:$G$3071,5,FALSE),VLOOKUP(M4087,SICODI!$G$3:$J$2404,4,FALSE))</f>
        <v>2141.5628345688324</v>
      </c>
      <c r="P4087" s="16">
        <f t="shared" si="573"/>
        <v>0.84299999999999997</v>
      </c>
      <c r="Q4087" s="78">
        <f t="shared" si="574"/>
        <v>3946.9003041103579</v>
      </c>
      <c r="R4087" s="56">
        <v>0</v>
      </c>
      <c r="S4087" s="16">
        <f t="shared" si="575"/>
        <v>0.13400000000000001</v>
      </c>
      <c r="T4087" s="79">
        <f t="shared" si="576"/>
        <v>44.073720062565663</v>
      </c>
      <c r="U4087" s="80">
        <f t="shared" si="577"/>
        <v>0.183</v>
      </c>
      <c r="V4087" s="81">
        <f t="shared" si="578"/>
        <v>8.0654907714495163</v>
      </c>
      <c r="W4087" s="79">
        <f t="shared" si="579"/>
        <v>2.7140075144318634</v>
      </c>
      <c r="X4087" s="60">
        <f t="shared" si="580"/>
        <v>2.7</v>
      </c>
      <c r="Y4087" s="56">
        <f>+'INFO ENEL'!R4075</f>
        <v>1</v>
      </c>
      <c r="Z4087" s="59">
        <f t="shared" si="581"/>
        <v>2.7</v>
      </c>
    </row>
    <row r="4088" spans="1:26" ht="15" customHeight="1" x14ac:dyDescent="0.25">
      <c r="A4088" s="55">
        <f>+'INFO ENEL'!A4076</f>
        <v>4071</v>
      </c>
      <c r="B4088" s="121" t="str">
        <f>+INDEX($B$8:$B$15,MATCH(L4088,$L$8:$L$15,0))</f>
        <v>MOD INV_2017</v>
      </c>
      <c r="C4088" s="56" t="str">
        <f>+'INFO ENEL'!B4076</f>
        <v>Lima</v>
      </c>
      <c r="D4088" s="56" t="str">
        <f>+'INFO ENEL'!D4076</f>
        <v>ANCON (LIMA)</v>
      </c>
      <c r="E4088" s="56" t="str">
        <f>+'INFO ENEL'!D4076</f>
        <v>ANCON (LIMA)</v>
      </c>
      <c r="F4088" s="50">
        <f>+'INFO ENEL'!E4076</f>
        <v>0</v>
      </c>
      <c r="G4088" s="56" t="str">
        <f>+'INFO ENEL'!L4076</f>
        <v>AT</v>
      </c>
      <c r="H4088" s="57">
        <f>+'INFO ENEL'!M4076</f>
        <v>364.12</v>
      </c>
      <c r="I4088" s="56">
        <f>+'INFO ENEL'!N4076</f>
        <v>18</v>
      </c>
      <c r="J4088" s="56" t="str">
        <f>+'INFO ENEL'!O4076</f>
        <v>Poste</v>
      </c>
      <c r="K4088" s="56" t="str">
        <f>+'INFO ENEL'!P4076</f>
        <v>Madera</v>
      </c>
      <c r="L4088" s="56" t="str">
        <f>+'INFO ENEL'!Q4076</f>
        <v>PM60C1</v>
      </c>
      <c r="M4088" s="55" t="str">
        <f>+IF(ISERROR(INDEX('Estructuras de Acero y Concreto'!$C$6:$C$577,MATCH(L4088,'Estructuras de Acero y Concreto'!$D$6:$D$577,0)))=FALSE,INDEX('Estructuras de Acero y Concreto'!$C$6:$C$577,MATCH(L4088,'Estructuras de Acero y Concreto'!$D$6:$D$577,0)),IF(ISERROR(INDEX('Estructuras de Madera'!$C$5:$C$122,MATCH(L4088,'Estructuras de Madera'!$D$5:$D$122,0)))=FALSE,INDEX('Estructuras de Madera'!$C$5:$C$122,MATCH(L4088,'Estructuras de Madera'!$D$5:$D$122,0)),INDEX(SICODI!$G$3:$G$2404,MATCH(L4088,SICODI!$G$3:$G$2404,0))))</f>
        <v>EMSU1P60C1</v>
      </c>
      <c r="N4088" s="121" t="str">
        <f>+IF(ISERROR(VLOOKUP(M4088,'Resumen de precios LLTT'!$C$17:$D$3071,2,FALSE))=FALSE,VLOOKUP(M4088,'Resumen de precios LLTT'!$C$17:$D$3071,2,FALSE),VLOOKUP(M4088,SICODI!$G$3:$J$2404,2,FALSE))</f>
        <v>Estructura de  Suspensión compuesto por 1 postes de madera tratada 60' Clase 1</v>
      </c>
      <c r="O4088" s="58">
        <f>+IF(ISERROR(VLOOKUP(M4088,'Resumen de precios LLTT'!$C$17:$G$3071,5,FALSE))=FALSE,VLOOKUP(M4088,'Resumen de precios LLTT'!$C$17:$G$3071,5,FALSE),VLOOKUP(M4088,SICODI!$G$3:$J$2404,4,FALSE))</f>
        <v>2141.5628345688324</v>
      </c>
      <c r="P4088" s="16">
        <f t="shared" si="573"/>
        <v>0.84299999999999997</v>
      </c>
      <c r="Q4088" s="78">
        <f t="shared" si="574"/>
        <v>3946.9003041103579</v>
      </c>
      <c r="R4088" s="56">
        <v>0</v>
      </c>
      <c r="S4088" s="16">
        <f t="shared" si="575"/>
        <v>0.13400000000000001</v>
      </c>
      <c r="T4088" s="79">
        <f t="shared" si="576"/>
        <v>44.073720062565663</v>
      </c>
      <c r="U4088" s="80">
        <f t="shared" si="577"/>
        <v>0.183</v>
      </c>
      <c r="V4088" s="81">
        <f t="shared" si="578"/>
        <v>8.0654907714495163</v>
      </c>
      <c r="W4088" s="79">
        <f t="shared" si="579"/>
        <v>2.7140075144318634</v>
      </c>
      <c r="X4088" s="60">
        <f t="shared" si="580"/>
        <v>2.7</v>
      </c>
      <c r="Y4088" s="56">
        <f>+'INFO ENEL'!R4076</f>
        <v>1</v>
      </c>
      <c r="Z4088" s="59">
        <f t="shared" si="581"/>
        <v>2.7</v>
      </c>
    </row>
    <row r="4089" spans="1:26" ht="15" customHeight="1" x14ac:dyDescent="0.25">
      <c r="A4089" s="55">
        <f>+'INFO ENEL'!A4077</f>
        <v>4072</v>
      </c>
      <c r="B4089" s="121" t="str">
        <f>+INDEX($B$8:$B$15,MATCH(L4089,$L$8:$L$15,0))</f>
        <v>MOD INV_2017</v>
      </c>
      <c r="C4089" s="56" t="str">
        <f>+'INFO ENEL'!B4077</f>
        <v>Lima</v>
      </c>
      <c r="D4089" s="56" t="str">
        <f>+'INFO ENEL'!D4077</f>
        <v>ANCON (LIMA)</v>
      </c>
      <c r="E4089" s="56" t="str">
        <f>+'INFO ENEL'!D4077</f>
        <v>ANCON (LIMA)</v>
      </c>
      <c r="F4089" s="50">
        <f>+'INFO ENEL'!E4077</f>
        <v>0</v>
      </c>
      <c r="G4089" s="56" t="str">
        <f>+'INFO ENEL'!L4077</f>
        <v>AT</v>
      </c>
      <c r="H4089" s="57">
        <f>+'INFO ENEL'!M4077</f>
        <v>167.94</v>
      </c>
      <c r="I4089" s="56">
        <f>+'INFO ENEL'!N4077</f>
        <v>18</v>
      </c>
      <c r="J4089" s="56" t="str">
        <f>+'INFO ENEL'!O4077</f>
        <v>Poste</v>
      </c>
      <c r="K4089" s="56" t="str">
        <f>+'INFO ENEL'!P4077</f>
        <v>Madera</v>
      </c>
      <c r="L4089" s="56" t="str">
        <f>+'INFO ENEL'!Q4077</f>
        <v>PM60C1</v>
      </c>
      <c r="M4089" s="55" t="str">
        <f>+IF(ISERROR(INDEX('Estructuras de Acero y Concreto'!$C$6:$C$577,MATCH(L4089,'Estructuras de Acero y Concreto'!$D$6:$D$577,0)))=FALSE,INDEX('Estructuras de Acero y Concreto'!$C$6:$C$577,MATCH(L4089,'Estructuras de Acero y Concreto'!$D$6:$D$577,0)),IF(ISERROR(INDEX('Estructuras de Madera'!$C$5:$C$122,MATCH(L4089,'Estructuras de Madera'!$D$5:$D$122,0)))=FALSE,INDEX('Estructuras de Madera'!$C$5:$C$122,MATCH(L4089,'Estructuras de Madera'!$D$5:$D$122,0)),INDEX(SICODI!$G$3:$G$2404,MATCH(L4089,SICODI!$G$3:$G$2404,0))))</f>
        <v>EMSU1P60C1</v>
      </c>
      <c r="N4089" s="121" t="str">
        <f>+IF(ISERROR(VLOOKUP(M4089,'Resumen de precios LLTT'!$C$17:$D$3071,2,FALSE))=FALSE,VLOOKUP(M4089,'Resumen de precios LLTT'!$C$17:$D$3071,2,FALSE),VLOOKUP(M4089,SICODI!$G$3:$J$2404,2,FALSE))</f>
        <v>Estructura de  Suspensión compuesto por 1 postes de madera tratada 60' Clase 1</v>
      </c>
      <c r="O4089" s="58">
        <f>+IF(ISERROR(VLOOKUP(M4089,'Resumen de precios LLTT'!$C$17:$G$3071,5,FALSE))=FALSE,VLOOKUP(M4089,'Resumen de precios LLTT'!$C$17:$G$3071,5,FALSE),VLOOKUP(M4089,SICODI!$G$3:$J$2404,4,FALSE))</f>
        <v>2141.5628345688324</v>
      </c>
      <c r="P4089" s="16">
        <f t="shared" si="573"/>
        <v>0.84299999999999997</v>
      </c>
      <c r="Q4089" s="78">
        <f t="shared" si="574"/>
        <v>3946.9003041103579</v>
      </c>
      <c r="R4089" s="56">
        <v>0</v>
      </c>
      <c r="S4089" s="16">
        <f t="shared" si="575"/>
        <v>0.13400000000000001</v>
      </c>
      <c r="T4089" s="79">
        <f t="shared" si="576"/>
        <v>44.073720062565663</v>
      </c>
      <c r="U4089" s="80">
        <f t="shared" si="577"/>
        <v>0.183</v>
      </c>
      <c r="V4089" s="81">
        <f t="shared" si="578"/>
        <v>8.0654907714495163</v>
      </c>
      <c r="W4089" s="79">
        <f t="shared" si="579"/>
        <v>2.7140075144318634</v>
      </c>
      <c r="X4089" s="60">
        <f t="shared" si="580"/>
        <v>2.7</v>
      </c>
      <c r="Y4089" s="56">
        <f>+'INFO ENEL'!R4077</f>
        <v>1</v>
      </c>
      <c r="Z4089" s="59">
        <f t="shared" si="581"/>
        <v>2.7</v>
      </c>
    </row>
    <row r="4090" spans="1:26" ht="15" customHeight="1" x14ac:dyDescent="0.25">
      <c r="A4090" s="55">
        <f>+'INFO ENEL'!A4078</f>
        <v>4073</v>
      </c>
      <c r="B4090" s="121" t="str">
        <f>+INDEX($B$8:$B$15,MATCH(L4090,$L$8:$L$15,0))</f>
        <v>MOD INV_2017</v>
      </c>
      <c r="C4090" s="56" t="str">
        <f>+'INFO ENEL'!B4078</f>
        <v>Lima</v>
      </c>
      <c r="D4090" s="56" t="str">
        <f>+'INFO ENEL'!D4078</f>
        <v>ANCON (LIMA)</v>
      </c>
      <c r="E4090" s="56" t="str">
        <f>+'INFO ENEL'!D4078</f>
        <v>ANCON (LIMA)</v>
      </c>
      <c r="F4090" s="50">
        <f>+'INFO ENEL'!E4078</f>
        <v>0</v>
      </c>
      <c r="G4090" s="56" t="str">
        <f>+'INFO ENEL'!L4078</f>
        <v>AT</v>
      </c>
      <c r="H4090" s="57">
        <f>+'INFO ENEL'!M4078</f>
        <v>202.02</v>
      </c>
      <c r="I4090" s="56">
        <f>+'INFO ENEL'!N4078</f>
        <v>18</v>
      </c>
      <c r="J4090" s="56" t="str">
        <f>+'INFO ENEL'!O4078</f>
        <v>Poste</v>
      </c>
      <c r="K4090" s="56" t="str">
        <f>+'INFO ENEL'!P4078</f>
        <v>Madera</v>
      </c>
      <c r="L4090" s="56" t="str">
        <f>+'INFO ENEL'!Q4078</f>
        <v>PM60C1</v>
      </c>
      <c r="M4090" s="55" t="str">
        <f>+IF(ISERROR(INDEX('Estructuras de Acero y Concreto'!$C$6:$C$577,MATCH(L4090,'Estructuras de Acero y Concreto'!$D$6:$D$577,0)))=FALSE,INDEX('Estructuras de Acero y Concreto'!$C$6:$C$577,MATCH(L4090,'Estructuras de Acero y Concreto'!$D$6:$D$577,0)),IF(ISERROR(INDEX('Estructuras de Madera'!$C$5:$C$122,MATCH(L4090,'Estructuras de Madera'!$D$5:$D$122,0)))=FALSE,INDEX('Estructuras de Madera'!$C$5:$C$122,MATCH(L4090,'Estructuras de Madera'!$D$5:$D$122,0)),INDEX(SICODI!$G$3:$G$2404,MATCH(L4090,SICODI!$G$3:$G$2404,0))))</f>
        <v>EMSU1P60C1</v>
      </c>
      <c r="N4090" s="121" t="str">
        <f>+IF(ISERROR(VLOOKUP(M4090,'Resumen de precios LLTT'!$C$17:$D$3071,2,FALSE))=FALSE,VLOOKUP(M4090,'Resumen de precios LLTT'!$C$17:$D$3071,2,FALSE),VLOOKUP(M4090,SICODI!$G$3:$J$2404,2,FALSE))</f>
        <v>Estructura de  Suspensión compuesto por 1 postes de madera tratada 60' Clase 1</v>
      </c>
      <c r="O4090" s="58">
        <f>+IF(ISERROR(VLOOKUP(M4090,'Resumen de precios LLTT'!$C$17:$G$3071,5,FALSE))=FALSE,VLOOKUP(M4090,'Resumen de precios LLTT'!$C$17:$G$3071,5,FALSE),VLOOKUP(M4090,SICODI!$G$3:$J$2404,4,FALSE))</f>
        <v>2141.5628345688324</v>
      </c>
      <c r="P4090" s="16">
        <f t="shared" si="573"/>
        <v>0.84299999999999997</v>
      </c>
      <c r="Q4090" s="78">
        <f t="shared" si="574"/>
        <v>3946.9003041103579</v>
      </c>
      <c r="R4090" s="56">
        <v>0</v>
      </c>
      <c r="S4090" s="16">
        <f t="shared" si="575"/>
        <v>0.13400000000000001</v>
      </c>
      <c r="T4090" s="79">
        <f t="shared" si="576"/>
        <v>44.073720062565663</v>
      </c>
      <c r="U4090" s="80">
        <f t="shared" si="577"/>
        <v>0.183</v>
      </c>
      <c r="V4090" s="81">
        <f t="shared" si="578"/>
        <v>8.0654907714495163</v>
      </c>
      <c r="W4090" s="79">
        <f t="shared" si="579"/>
        <v>2.7140075144318634</v>
      </c>
      <c r="X4090" s="60">
        <f t="shared" si="580"/>
        <v>2.7</v>
      </c>
      <c r="Y4090" s="56">
        <f>+'INFO ENEL'!R4078</f>
        <v>1</v>
      </c>
      <c r="Z4090" s="59">
        <f t="shared" si="581"/>
        <v>2.7</v>
      </c>
    </row>
    <row r="4091" spans="1:26" ht="15" customHeight="1" x14ac:dyDescent="0.25">
      <c r="A4091" s="55">
        <f>+'INFO ENEL'!A4079</f>
        <v>4074</v>
      </c>
      <c r="B4091" s="121" t="str">
        <f>+INDEX($B$8:$B$15,MATCH(L4091,$L$8:$L$15,0))</f>
        <v>MOD INV_2017</v>
      </c>
      <c r="C4091" s="56" t="str">
        <f>+'INFO ENEL'!B4079</f>
        <v>Lima</v>
      </c>
      <c r="D4091" s="56" t="str">
        <f>+'INFO ENEL'!D4079</f>
        <v>ANCON (LIMA)</v>
      </c>
      <c r="E4091" s="56" t="str">
        <f>+'INFO ENEL'!D4079</f>
        <v>ANCON (LIMA)</v>
      </c>
      <c r="F4091" s="50">
        <f>+'INFO ENEL'!E4079</f>
        <v>0</v>
      </c>
      <c r="G4091" s="56" t="str">
        <f>+'INFO ENEL'!L4079</f>
        <v>AT</v>
      </c>
      <c r="H4091" s="57">
        <f>+'INFO ENEL'!M4079</f>
        <v>200.13</v>
      </c>
      <c r="I4091" s="56">
        <f>+'INFO ENEL'!N4079</f>
        <v>18</v>
      </c>
      <c r="J4091" s="56" t="str">
        <f>+'INFO ENEL'!O4079</f>
        <v>Poste</v>
      </c>
      <c r="K4091" s="56" t="str">
        <f>+'INFO ENEL'!P4079</f>
        <v>Madera</v>
      </c>
      <c r="L4091" s="56" t="str">
        <f>+'INFO ENEL'!Q4079</f>
        <v>PM60C1</v>
      </c>
      <c r="M4091" s="55" t="str">
        <f>+IF(ISERROR(INDEX('Estructuras de Acero y Concreto'!$C$6:$C$577,MATCH(L4091,'Estructuras de Acero y Concreto'!$D$6:$D$577,0)))=FALSE,INDEX('Estructuras de Acero y Concreto'!$C$6:$C$577,MATCH(L4091,'Estructuras de Acero y Concreto'!$D$6:$D$577,0)),IF(ISERROR(INDEX('Estructuras de Madera'!$C$5:$C$122,MATCH(L4091,'Estructuras de Madera'!$D$5:$D$122,0)))=FALSE,INDEX('Estructuras de Madera'!$C$5:$C$122,MATCH(L4091,'Estructuras de Madera'!$D$5:$D$122,0)),INDEX(SICODI!$G$3:$G$2404,MATCH(L4091,SICODI!$G$3:$G$2404,0))))</f>
        <v>EMSU1P60C1</v>
      </c>
      <c r="N4091" s="121" t="str">
        <f>+IF(ISERROR(VLOOKUP(M4091,'Resumen de precios LLTT'!$C$17:$D$3071,2,FALSE))=FALSE,VLOOKUP(M4091,'Resumen de precios LLTT'!$C$17:$D$3071,2,FALSE),VLOOKUP(M4091,SICODI!$G$3:$J$2404,2,FALSE))</f>
        <v>Estructura de  Suspensión compuesto por 1 postes de madera tratada 60' Clase 1</v>
      </c>
      <c r="O4091" s="58">
        <f>+IF(ISERROR(VLOOKUP(M4091,'Resumen de precios LLTT'!$C$17:$G$3071,5,FALSE))=FALSE,VLOOKUP(M4091,'Resumen de precios LLTT'!$C$17:$G$3071,5,FALSE),VLOOKUP(M4091,SICODI!$G$3:$J$2404,4,FALSE))</f>
        <v>2141.5628345688324</v>
      </c>
      <c r="P4091" s="16">
        <f t="shared" si="573"/>
        <v>0.84299999999999997</v>
      </c>
      <c r="Q4091" s="78">
        <f t="shared" si="574"/>
        <v>3946.9003041103579</v>
      </c>
      <c r="R4091" s="56">
        <v>0</v>
      </c>
      <c r="S4091" s="16">
        <f t="shared" si="575"/>
        <v>0.13400000000000001</v>
      </c>
      <c r="T4091" s="79">
        <f t="shared" si="576"/>
        <v>44.073720062565663</v>
      </c>
      <c r="U4091" s="80">
        <f t="shared" si="577"/>
        <v>0.183</v>
      </c>
      <c r="V4091" s="81">
        <f t="shared" si="578"/>
        <v>8.0654907714495163</v>
      </c>
      <c r="W4091" s="79">
        <f t="shared" si="579"/>
        <v>2.7140075144318634</v>
      </c>
      <c r="X4091" s="60">
        <f t="shared" si="580"/>
        <v>2.7</v>
      </c>
      <c r="Y4091" s="56">
        <f>+'INFO ENEL'!R4079</f>
        <v>1</v>
      </c>
      <c r="Z4091" s="59">
        <f t="shared" si="581"/>
        <v>2.7</v>
      </c>
    </row>
    <row r="4092" spans="1:26" ht="15" customHeight="1" x14ac:dyDescent="0.25">
      <c r="A4092" s="55">
        <f>+'INFO ENEL'!A4080</f>
        <v>4075</v>
      </c>
      <c r="B4092" s="121" t="str">
        <f>+INDEX($B$8:$B$15,MATCH(L4092,$L$8:$L$15,0))</f>
        <v>MOD INV_2017</v>
      </c>
      <c r="C4092" s="56" t="str">
        <f>+'INFO ENEL'!B4080</f>
        <v>Lima</v>
      </c>
      <c r="D4092" s="56" t="str">
        <f>+'INFO ENEL'!D4080</f>
        <v>ANCON (LIMA)</v>
      </c>
      <c r="E4092" s="56" t="str">
        <f>+'INFO ENEL'!D4080</f>
        <v>ANCON (LIMA)</v>
      </c>
      <c r="F4092" s="50">
        <f>+'INFO ENEL'!E4080</f>
        <v>0</v>
      </c>
      <c r="G4092" s="56" t="str">
        <f>+'INFO ENEL'!L4080</f>
        <v>AT</v>
      </c>
      <c r="H4092" s="57">
        <f>+'INFO ENEL'!M4080</f>
        <v>200.01</v>
      </c>
      <c r="I4092" s="56">
        <f>+'INFO ENEL'!N4080</f>
        <v>18</v>
      </c>
      <c r="J4092" s="56" t="str">
        <f>+'INFO ENEL'!O4080</f>
        <v>Poste</v>
      </c>
      <c r="K4092" s="56" t="str">
        <f>+'INFO ENEL'!P4080</f>
        <v>Madera</v>
      </c>
      <c r="L4092" s="56" t="str">
        <f>+'INFO ENEL'!Q4080</f>
        <v>PM60C1</v>
      </c>
      <c r="M4092" s="55" t="str">
        <f>+IF(ISERROR(INDEX('Estructuras de Acero y Concreto'!$C$6:$C$577,MATCH(L4092,'Estructuras de Acero y Concreto'!$D$6:$D$577,0)))=FALSE,INDEX('Estructuras de Acero y Concreto'!$C$6:$C$577,MATCH(L4092,'Estructuras de Acero y Concreto'!$D$6:$D$577,0)),IF(ISERROR(INDEX('Estructuras de Madera'!$C$5:$C$122,MATCH(L4092,'Estructuras de Madera'!$D$5:$D$122,0)))=FALSE,INDEX('Estructuras de Madera'!$C$5:$C$122,MATCH(L4092,'Estructuras de Madera'!$D$5:$D$122,0)),INDEX(SICODI!$G$3:$G$2404,MATCH(L4092,SICODI!$G$3:$G$2404,0))))</f>
        <v>EMSU1P60C1</v>
      </c>
      <c r="N4092" s="121" t="str">
        <f>+IF(ISERROR(VLOOKUP(M4092,'Resumen de precios LLTT'!$C$17:$D$3071,2,FALSE))=FALSE,VLOOKUP(M4092,'Resumen de precios LLTT'!$C$17:$D$3071,2,FALSE),VLOOKUP(M4092,SICODI!$G$3:$J$2404,2,FALSE))</f>
        <v>Estructura de  Suspensión compuesto por 1 postes de madera tratada 60' Clase 1</v>
      </c>
      <c r="O4092" s="58">
        <f>+IF(ISERROR(VLOOKUP(M4092,'Resumen de precios LLTT'!$C$17:$G$3071,5,FALSE))=FALSE,VLOOKUP(M4092,'Resumen de precios LLTT'!$C$17:$G$3071,5,FALSE),VLOOKUP(M4092,SICODI!$G$3:$J$2404,4,FALSE))</f>
        <v>2141.5628345688324</v>
      </c>
      <c r="P4092" s="16">
        <f t="shared" si="573"/>
        <v>0.84299999999999997</v>
      </c>
      <c r="Q4092" s="78">
        <f t="shared" si="574"/>
        <v>3946.9003041103579</v>
      </c>
      <c r="R4092" s="56">
        <v>0</v>
      </c>
      <c r="S4092" s="16">
        <f t="shared" si="575"/>
        <v>0.13400000000000001</v>
      </c>
      <c r="T4092" s="79">
        <f t="shared" si="576"/>
        <v>44.073720062565663</v>
      </c>
      <c r="U4092" s="80">
        <f t="shared" si="577"/>
        <v>0.183</v>
      </c>
      <c r="V4092" s="81">
        <f t="shared" si="578"/>
        <v>8.0654907714495163</v>
      </c>
      <c r="W4092" s="79">
        <f t="shared" si="579"/>
        <v>2.7140075144318634</v>
      </c>
      <c r="X4092" s="60">
        <f t="shared" si="580"/>
        <v>2.7</v>
      </c>
      <c r="Y4092" s="56">
        <f>+'INFO ENEL'!R4080</f>
        <v>1</v>
      </c>
      <c r="Z4092" s="59">
        <f t="shared" si="581"/>
        <v>2.7</v>
      </c>
    </row>
    <row r="4093" spans="1:26" ht="15" customHeight="1" x14ac:dyDescent="0.25">
      <c r="A4093" s="55">
        <f>+'INFO ENEL'!A4081</f>
        <v>4076</v>
      </c>
      <c r="B4093" s="121" t="str">
        <f>+INDEX($B$8:$B$15,MATCH(L4093,$L$8:$L$15,0))</f>
        <v>MOD INV_2017</v>
      </c>
      <c r="C4093" s="56" t="str">
        <f>+'INFO ENEL'!B4081</f>
        <v>Lima</v>
      </c>
      <c r="D4093" s="56" t="str">
        <f>+'INFO ENEL'!D4081</f>
        <v>ANCON (LIMA)</v>
      </c>
      <c r="E4093" s="56" t="str">
        <f>+'INFO ENEL'!D4081</f>
        <v>ANCON (LIMA)</v>
      </c>
      <c r="F4093" s="50">
        <f>+'INFO ENEL'!E4081</f>
        <v>0</v>
      </c>
      <c r="G4093" s="56" t="str">
        <f>+'INFO ENEL'!L4081</f>
        <v>AT</v>
      </c>
      <c r="H4093" s="57">
        <f>+'INFO ENEL'!M4081</f>
        <v>189.36</v>
      </c>
      <c r="I4093" s="56">
        <f>+'INFO ENEL'!N4081</f>
        <v>18</v>
      </c>
      <c r="J4093" s="56" t="str">
        <f>+'INFO ENEL'!O4081</f>
        <v>Poste</v>
      </c>
      <c r="K4093" s="56" t="str">
        <f>+'INFO ENEL'!P4081</f>
        <v>Madera</v>
      </c>
      <c r="L4093" s="56" t="str">
        <f>+'INFO ENEL'!Q4081</f>
        <v>PM60C1</v>
      </c>
      <c r="M4093" s="55" t="str">
        <f>+IF(ISERROR(INDEX('Estructuras de Acero y Concreto'!$C$6:$C$577,MATCH(L4093,'Estructuras de Acero y Concreto'!$D$6:$D$577,0)))=FALSE,INDEX('Estructuras de Acero y Concreto'!$C$6:$C$577,MATCH(L4093,'Estructuras de Acero y Concreto'!$D$6:$D$577,0)),IF(ISERROR(INDEX('Estructuras de Madera'!$C$5:$C$122,MATCH(L4093,'Estructuras de Madera'!$D$5:$D$122,0)))=FALSE,INDEX('Estructuras de Madera'!$C$5:$C$122,MATCH(L4093,'Estructuras de Madera'!$D$5:$D$122,0)),INDEX(SICODI!$G$3:$G$2404,MATCH(L4093,SICODI!$G$3:$G$2404,0))))</f>
        <v>EMSU1P60C1</v>
      </c>
      <c r="N4093" s="121" t="str">
        <f>+IF(ISERROR(VLOOKUP(M4093,'Resumen de precios LLTT'!$C$17:$D$3071,2,FALSE))=FALSE,VLOOKUP(M4093,'Resumen de precios LLTT'!$C$17:$D$3071,2,FALSE),VLOOKUP(M4093,SICODI!$G$3:$J$2404,2,FALSE))</f>
        <v>Estructura de  Suspensión compuesto por 1 postes de madera tratada 60' Clase 1</v>
      </c>
      <c r="O4093" s="58">
        <f>+IF(ISERROR(VLOOKUP(M4093,'Resumen de precios LLTT'!$C$17:$G$3071,5,FALSE))=FALSE,VLOOKUP(M4093,'Resumen de precios LLTT'!$C$17:$G$3071,5,FALSE),VLOOKUP(M4093,SICODI!$G$3:$J$2404,4,FALSE))</f>
        <v>2141.5628345688324</v>
      </c>
      <c r="P4093" s="16">
        <f t="shared" si="573"/>
        <v>0.84299999999999997</v>
      </c>
      <c r="Q4093" s="78">
        <f t="shared" si="574"/>
        <v>3946.9003041103579</v>
      </c>
      <c r="R4093" s="56">
        <v>0</v>
      </c>
      <c r="S4093" s="16">
        <f t="shared" si="575"/>
        <v>0.13400000000000001</v>
      </c>
      <c r="T4093" s="79">
        <f t="shared" si="576"/>
        <v>44.073720062565663</v>
      </c>
      <c r="U4093" s="80">
        <f t="shared" si="577"/>
        <v>0.183</v>
      </c>
      <c r="V4093" s="81">
        <f t="shared" si="578"/>
        <v>8.0654907714495163</v>
      </c>
      <c r="W4093" s="79">
        <f t="shared" si="579"/>
        <v>2.7140075144318634</v>
      </c>
      <c r="X4093" s="60">
        <f t="shared" si="580"/>
        <v>2.7</v>
      </c>
      <c r="Y4093" s="56">
        <f>+'INFO ENEL'!R4081</f>
        <v>1</v>
      </c>
      <c r="Z4093" s="59">
        <f t="shared" si="581"/>
        <v>2.7</v>
      </c>
    </row>
    <row r="4094" spans="1:26" ht="15" customHeight="1" x14ac:dyDescent="0.25">
      <c r="A4094" s="55">
        <f>+'INFO ENEL'!A4082</f>
        <v>4077</v>
      </c>
      <c r="B4094" s="121" t="str">
        <f>+INDEX($B$8:$B$15,MATCH(L4094,$L$8:$L$15,0))</f>
        <v>MOD INV_2017</v>
      </c>
      <c r="C4094" s="56" t="str">
        <f>+'INFO ENEL'!B4082</f>
        <v>Lima</v>
      </c>
      <c r="D4094" s="56" t="str">
        <f>+'INFO ENEL'!D4082</f>
        <v>ANCON (LIMA)</v>
      </c>
      <c r="E4094" s="56" t="str">
        <f>+'INFO ENEL'!D4082</f>
        <v>ANCON (LIMA)</v>
      </c>
      <c r="F4094" s="50">
        <f>+'INFO ENEL'!E4082</f>
        <v>0</v>
      </c>
      <c r="G4094" s="56" t="str">
        <f>+'INFO ENEL'!L4082</f>
        <v>AT</v>
      </c>
      <c r="H4094" s="57">
        <f>+'INFO ENEL'!M4082</f>
        <v>178.92</v>
      </c>
      <c r="I4094" s="56">
        <f>+'INFO ENEL'!N4082</f>
        <v>18</v>
      </c>
      <c r="J4094" s="56" t="str">
        <f>+'INFO ENEL'!O4082</f>
        <v>Poste</v>
      </c>
      <c r="K4094" s="56" t="str">
        <f>+'INFO ENEL'!P4082</f>
        <v>Madera</v>
      </c>
      <c r="L4094" s="56" t="str">
        <f>+'INFO ENEL'!Q4082</f>
        <v>PM60C1</v>
      </c>
      <c r="M4094" s="55" t="str">
        <f>+IF(ISERROR(INDEX('Estructuras de Acero y Concreto'!$C$6:$C$577,MATCH(L4094,'Estructuras de Acero y Concreto'!$D$6:$D$577,0)))=FALSE,INDEX('Estructuras de Acero y Concreto'!$C$6:$C$577,MATCH(L4094,'Estructuras de Acero y Concreto'!$D$6:$D$577,0)),IF(ISERROR(INDEX('Estructuras de Madera'!$C$5:$C$122,MATCH(L4094,'Estructuras de Madera'!$D$5:$D$122,0)))=FALSE,INDEX('Estructuras de Madera'!$C$5:$C$122,MATCH(L4094,'Estructuras de Madera'!$D$5:$D$122,0)),INDEX(SICODI!$G$3:$G$2404,MATCH(L4094,SICODI!$G$3:$G$2404,0))))</f>
        <v>EMSU1P60C1</v>
      </c>
      <c r="N4094" s="121" t="str">
        <f>+IF(ISERROR(VLOOKUP(M4094,'Resumen de precios LLTT'!$C$17:$D$3071,2,FALSE))=FALSE,VLOOKUP(M4094,'Resumen de precios LLTT'!$C$17:$D$3071,2,FALSE),VLOOKUP(M4094,SICODI!$G$3:$J$2404,2,FALSE))</f>
        <v>Estructura de  Suspensión compuesto por 1 postes de madera tratada 60' Clase 1</v>
      </c>
      <c r="O4094" s="58">
        <f>+IF(ISERROR(VLOOKUP(M4094,'Resumen de precios LLTT'!$C$17:$G$3071,5,FALSE))=FALSE,VLOOKUP(M4094,'Resumen de precios LLTT'!$C$17:$G$3071,5,FALSE),VLOOKUP(M4094,SICODI!$G$3:$J$2404,4,FALSE))</f>
        <v>2141.5628345688324</v>
      </c>
      <c r="P4094" s="16">
        <f t="shared" si="573"/>
        <v>0.84299999999999997</v>
      </c>
      <c r="Q4094" s="78">
        <f t="shared" si="574"/>
        <v>3946.9003041103579</v>
      </c>
      <c r="R4094" s="56">
        <v>0</v>
      </c>
      <c r="S4094" s="16">
        <f t="shared" si="575"/>
        <v>0.13400000000000001</v>
      </c>
      <c r="T4094" s="79">
        <f t="shared" si="576"/>
        <v>44.073720062565663</v>
      </c>
      <c r="U4094" s="80">
        <f t="shared" si="577"/>
        <v>0.183</v>
      </c>
      <c r="V4094" s="81">
        <f t="shared" si="578"/>
        <v>8.0654907714495163</v>
      </c>
      <c r="W4094" s="79">
        <f t="shared" si="579"/>
        <v>2.7140075144318634</v>
      </c>
      <c r="X4094" s="60">
        <f t="shared" si="580"/>
        <v>2.7</v>
      </c>
      <c r="Y4094" s="56">
        <f>+'INFO ENEL'!R4082</f>
        <v>1</v>
      </c>
      <c r="Z4094" s="59">
        <f t="shared" si="581"/>
        <v>2.7</v>
      </c>
    </row>
    <row r="4095" spans="1:26" ht="15" customHeight="1" x14ac:dyDescent="0.25">
      <c r="A4095" s="55">
        <f>+'INFO ENEL'!A4083</f>
        <v>4078</v>
      </c>
      <c r="B4095" s="121" t="str">
        <f>+INDEX($B$8:$B$15,MATCH(L4095,$L$8:$L$15,0))</f>
        <v>MOD INV_2017</v>
      </c>
      <c r="C4095" s="56" t="str">
        <f>+'INFO ENEL'!B4083</f>
        <v>Lima</v>
      </c>
      <c r="D4095" s="56" t="str">
        <f>+'INFO ENEL'!D4083</f>
        <v>ANCON (LIMA)</v>
      </c>
      <c r="E4095" s="56" t="str">
        <f>+'INFO ENEL'!D4083</f>
        <v>ANCON (LIMA)</v>
      </c>
      <c r="F4095" s="50">
        <f>+'INFO ENEL'!E4083</f>
        <v>0</v>
      </c>
      <c r="G4095" s="56" t="str">
        <f>+'INFO ENEL'!L4083</f>
        <v>AT</v>
      </c>
      <c r="H4095" s="57">
        <f>+'INFO ENEL'!M4083</f>
        <v>178.96</v>
      </c>
      <c r="I4095" s="56">
        <f>+'INFO ENEL'!N4083</f>
        <v>18</v>
      </c>
      <c r="J4095" s="56" t="str">
        <f>+'INFO ENEL'!O4083</f>
        <v>Poste</v>
      </c>
      <c r="K4095" s="56" t="str">
        <f>+'INFO ENEL'!P4083</f>
        <v>Madera</v>
      </c>
      <c r="L4095" s="56" t="str">
        <f>+'INFO ENEL'!Q4083</f>
        <v>PM60C1</v>
      </c>
      <c r="M4095" s="55" t="str">
        <f>+IF(ISERROR(INDEX('Estructuras de Acero y Concreto'!$C$6:$C$577,MATCH(L4095,'Estructuras de Acero y Concreto'!$D$6:$D$577,0)))=FALSE,INDEX('Estructuras de Acero y Concreto'!$C$6:$C$577,MATCH(L4095,'Estructuras de Acero y Concreto'!$D$6:$D$577,0)),IF(ISERROR(INDEX('Estructuras de Madera'!$C$5:$C$122,MATCH(L4095,'Estructuras de Madera'!$D$5:$D$122,0)))=FALSE,INDEX('Estructuras de Madera'!$C$5:$C$122,MATCH(L4095,'Estructuras de Madera'!$D$5:$D$122,0)),INDEX(SICODI!$G$3:$G$2404,MATCH(L4095,SICODI!$G$3:$G$2404,0))))</f>
        <v>EMSU1P60C1</v>
      </c>
      <c r="N4095" s="121" t="str">
        <f>+IF(ISERROR(VLOOKUP(M4095,'Resumen de precios LLTT'!$C$17:$D$3071,2,FALSE))=FALSE,VLOOKUP(M4095,'Resumen de precios LLTT'!$C$17:$D$3071,2,FALSE),VLOOKUP(M4095,SICODI!$G$3:$J$2404,2,FALSE))</f>
        <v>Estructura de  Suspensión compuesto por 1 postes de madera tratada 60' Clase 1</v>
      </c>
      <c r="O4095" s="58">
        <f>+IF(ISERROR(VLOOKUP(M4095,'Resumen de precios LLTT'!$C$17:$G$3071,5,FALSE))=FALSE,VLOOKUP(M4095,'Resumen de precios LLTT'!$C$17:$G$3071,5,FALSE),VLOOKUP(M4095,SICODI!$G$3:$J$2404,4,FALSE))</f>
        <v>2141.5628345688324</v>
      </c>
      <c r="P4095" s="16">
        <f t="shared" si="573"/>
        <v>0.84299999999999997</v>
      </c>
      <c r="Q4095" s="78">
        <f t="shared" si="574"/>
        <v>3946.9003041103579</v>
      </c>
      <c r="R4095" s="56">
        <v>0</v>
      </c>
      <c r="S4095" s="16">
        <f t="shared" si="575"/>
        <v>0.13400000000000001</v>
      </c>
      <c r="T4095" s="79">
        <f t="shared" si="576"/>
        <v>44.073720062565663</v>
      </c>
      <c r="U4095" s="80">
        <f t="shared" si="577"/>
        <v>0.183</v>
      </c>
      <c r="V4095" s="81">
        <f t="shared" si="578"/>
        <v>8.0654907714495163</v>
      </c>
      <c r="W4095" s="79">
        <f t="shared" si="579"/>
        <v>2.7140075144318634</v>
      </c>
      <c r="X4095" s="60">
        <f t="shared" si="580"/>
        <v>2.7</v>
      </c>
      <c r="Y4095" s="56">
        <f>+'INFO ENEL'!R4083</f>
        <v>1</v>
      </c>
      <c r="Z4095" s="59">
        <f t="shared" si="581"/>
        <v>2.7</v>
      </c>
    </row>
    <row r="4096" spans="1:26" ht="15" customHeight="1" x14ac:dyDescent="0.25">
      <c r="A4096" s="55">
        <f>+'INFO ENEL'!A4084</f>
        <v>4079</v>
      </c>
      <c r="B4096" s="121" t="str">
        <f>+INDEX($B$8:$B$15,MATCH(L4096,$L$8:$L$15,0))</f>
        <v>MOD INV_2017</v>
      </c>
      <c r="C4096" s="56" t="str">
        <f>+'INFO ENEL'!B4084</f>
        <v>Lima</v>
      </c>
      <c r="D4096" s="56" t="str">
        <f>+'INFO ENEL'!D4084</f>
        <v>ANCON (LIMA)</v>
      </c>
      <c r="E4096" s="56" t="str">
        <f>+'INFO ENEL'!D4084</f>
        <v>ANCON (LIMA)</v>
      </c>
      <c r="F4096" s="50">
        <f>+'INFO ENEL'!E4084</f>
        <v>0</v>
      </c>
      <c r="G4096" s="56" t="str">
        <f>+'INFO ENEL'!L4084</f>
        <v>AT</v>
      </c>
      <c r="H4096" s="57">
        <f>+'INFO ENEL'!M4084</f>
        <v>179.71</v>
      </c>
      <c r="I4096" s="56">
        <f>+'INFO ENEL'!N4084</f>
        <v>18</v>
      </c>
      <c r="J4096" s="56" t="str">
        <f>+'INFO ENEL'!O4084</f>
        <v>Poste</v>
      </c>
      <c r="K4096" s="56" t="str">
        <f>+'INFO ENEL'!P4084</f>
        <v>Madera</v>
      </c>
      <c r="L4096" s="56" t="str">
        <f>+'INFO ENEL'!Q4084</f>
        <v>PM60C1</v>
      </c>
      <c r="M4096" s="55" t="str">
        <f>+IF(ISERROR(INDEX('Estructuras de Acero y Concreto'!$C$6:$C$577,MATCH(L4096,'Estructuras de Acero y Concreto'!$D$6:$D$577,0)))=FALSE,INDEX('Estructuras de Acero y Concreto'!$C$6:$C$577,MATCH(L4096,'Estructuras de Acero y Concreto'!$D$6:$D$577,0)),IF(ISERROR(INDEX('Estructuras de Madera'!$C$5:$C$122,MATCH(L4096,'Estructuras de Madera'!$D$5:$D$122,0)))=FALSE,INDEX('Estructuras de Madera'!$C$5:$C$122,MATCH(L4096,'Estructuras de Madera'!$D$5:$D$122,0)),INDEX(SICODI!$G$3:$G$2404,MATCH(L4096,SICODI!$G$3:$G$2404,0))))</f>
        <v>EMSU1P60C1</v>
      </c>
      <c r="N4096" s="121" t="str">
        <f>+IF(ISERROR(VLOOKUP(M4096,'Resumen de precios LLTT'!$C$17:$D$3071,2,FALSE))=FALSE,VLOOKUP(M4096,'Resumen de precios LLTT'!$C$17:$D$3071,2,FALSE),VLOOKUP(M4096,SICODI!$G$3:$J$2404,2,FALSE))</f>
        <v>Estructura de  Suspensión compuesto por 1 postes de madera tratada 60' Clase 1</v>
      </c>
      <c r="O4096" s="58">
        <f>+IF(ISERROR(VLOOKUP(M4096,'Resumen de precios LLTT'!$C$17:$G$3071,5,FALSE))=FALSE,VLOOKUP(M4096,'Resumen de precios LLTT'!$C$17:$G$3071,5,FALSE),VLOOKUP(M4096,SICODI!$G$3:$J$2404,4,FALSE))</f>
        <v>2141.5628345688324</v>
      </c>
      <c r="P4096" s="16">
        <f t="shared" si="573"/>
        <v>0.84299999999999997</v>
      </c>
      <c r="Q4096" s="78">
        <f t="shared" si="574"/>
        <v>3946.9003041103579</v>
      </c>
      <c r="R4096" s="56">
        <v>0</v>
      </c>
      <c r="S4096" s="16">
        <f t="shared" si="575"/>
        <v>0.13400000000000001</v>
      </c>
      <c r="T4096" s="79">
        <f t="shared" si="576"/>
        <v>44.073720062565663</v>
      </c>
      <c r="U4096" s="80">
        <f t="shared" si="577"/>
        <v>0.183</v>
      </c>
      <c r="V4096" s="81">
        <f t="shared" si="578"/>
        <v>8.0654907714495163</v>
      </c>
      <c r="W4096" s="79">
        <f t="shared" si="579"/>
        <v>2.7140075144318634</v>
      </c>
      <c r="X4096" s="60">
        <f t="shared" si="580"/>
        <v>2.7</v>
      </c>
      <c r="Y4096" s="56">
        <f>+'INFO ENEL'!R4084</f>
        <v>1</v>
      </c>
      <c r="Z4096" s="59">
        <f t="shared" si="581"/>
        <v>2.7</v>
      </c>
    </row>
    <row r="4097" spans="1:26" ht="15" customHeight="1" x14ac:dyDescent="0.25">
      <c r="A4097" s="55">
        <f>+'INFO ENEL'!A4085</f>
        <v>4080</v>
      </c>
      <c r="B4097" s="121" t="str">
        <f>+INDEX($B$8:$B$15,MATCH(L4097,$L$8:$L$15,0))</f>
        <v>MOD INV_2017</v>
      </c>
      <c r="C4097" s="56" t="str">
        <f>+'INFO ENEL'!B4085</f>
        <v>Lima</v>
      </c>
      <c r="D4097" s="56" t="str">
        <f>+'INFO ENEL'!D4085</f>
        <v>ANCON (LIMA)</v>
      </c>
      <c r="E4097" s="56" t="str">
        <f>+'INFO ENEL'!D4085</f>
        <v>ANCON (LIMA)</v>
      </c>
      <c r="F4097" s="50">
        <f>+'INFO ENEL'!E4085</f>
        <v>0</v>
      </c>
      <c r="G4097" s="56" t="str">
        <f>+'INFO ENEL'!L4085</f>
        <v>AT</v>
      </c>
      <c r="H4097" s="57">
        <f>+'INFO ENEL'!M4085</f>
        <v>181.78</v>
      </c>
      <c r="I4097" s="56">
        <f>+'INFO ENEL'!N4085</f>
        <v>18</v>
      </c>
      <c r="J4097" s="56" t="str">
        <f>+'INFO ENEL'!O4085</f>
        <v>Poste</v>
      </c>
      <c r="K4097" s="56" t="str">
        <f>+'INFO ENEL'!P4085</f>
        <v>Madera</v>
      </c>
      <c r="L4097" s="56" t="str">
        <f>+'INFO ENEL'!Q4085</f>
        <v>PM60C1</v>
      </c>
      <c r="M4097" s="55" t="str">
        <f>+IF(ISERROR(INDEX('Estructuras de Acero y Concreto'!$C$6:$C$577,MATCH(L4097,'Estructuras de Acero y Concreto'!$D$6:$D$577,0)))=FALSE,INDEX('Estructuras de Acero y Concreto'!$C$6:$C$577,MATCH(L4097,'Estructuras de Acero y Concreto'!$D$6:$D$577,0)),IF(ISERROR(INDEX('Estructuras de Madera'!$C$5:$C$122,MATCH(L4097,'Estructuras de Madera'!$D$5:$D$122,0)))=FALSE,INDEX('Estructuras de Madera'!$C$5:$C$122,MATCH(L4097,'Estructuras de Madera'!$D$5:$D$122,0)),INDEX(SICODI!$G$3:$G$2404,MATCH(L4097,SICODI!$G$3:$G$2404,0))))</f>
        <v>EMSU1P60C1</v>
      </c>
      <c r="N4097" s="121" t="str">
        <f>+IF(ISERROR(VLOOKUP(M4097,'Resumen de precios LLTT'!$C$17:$D$3071,2,FALSE))=FALSE,VLOOKUP(M4097,'Resumen de precios LLTT'!$C$17:$D$3071,2,FALSE),VLOOKUP(M4097,SICODI!$G$3:$J$2404,2,FALSE))</f>
        <v>Estructura de  Suspensión compuesto por 1 postes de madera tratada 60' Clase 1</v>
      </c>
      <c r="O4097" s="58">
        <f>+IF(ISERROR(VLOOKUP(M4097,'Resumen de precios LLTT'!$C$17:$G$3071,5,FALSE))=FALSE,VLOOKUP(M4097,'Resumen de precios LLTT'!$C$17:$G$3071,5,FALSE),VLOOKUP(M4097,SICODI!$G$3:$J$2404,4,FALSE))</f>
        <v>2141.5628345688324</v>
      </c>
      <c r="P4097" s="16">
        <f t="shared" si="573"/>
        <v>0.84299999999999997</v>
      </c>
      <c r="Q4097" s="78">
        <f t="shared" si="574"/>
        <v>3946.9003041103579</v>
      </c>
      <c r="R4097" s="56">
        <v>0</v>
      </c>
      <c r="S4097" s="16">
        <f t="shared" si="575"/>
        <v>0.13400000000000001</v>
      </c>
      <c r="T4097" s="79">
        <f t="shared" si="576"/>
        <v>44.073720062565663</v>
      </c>
      <c r="U4097" s="80">
        <f t="shared" si="577"/>
        <v>0.183</v>
      </c>
      <c r="V4097" s="81">
        <f t="shared" si="578"/>
        <v>8.0654907714495163</v>
      </c>
      <c r="W4097" s="79">
        <f t="shared" si="579"/>
        <v>2.7140075144318634</v>
      </c>
      <c r="X4097" s="60">
        <f t="shared" si="580"/>
        <v>2.7</v>
      </c>
      <c r="Y4097" s="56">
        <f>+'INFO ENEL'!R4085</f>
        <v>1</v>
      </c>
      <c r="Z4097" s="59">
        <f t="shared" si="581"/>
        <v>2.7</v>
      </c>
    </row>
    <row r="4098" spans="1:26" ht="15" customHeight="1" x14ac:dyDescent="0.25">
      <c r="A4098" s="55">
        <f>+'INFO ENEL'!A4086</f>
        <v>4081</v>
      </c>
      <c r="B4098" s="121" t="str">
        <f>+INDEX($B$8:$B$15,MATCH(L4098,$L$8:$L$15,0))</f>
        <v>MOD INV_2017</v>
      </c>
      <c r="C4098" s="56" t="str">
        <f>+'INFO ENEL'!B4086</f>
        <v>Lima</v>
      </c>
      <c r="D4098" s="56" t="str">
        <f>+'INFO ENEL'!D4086</f>
        <v>ANCON (LIMA)</v>
      </c>
      <c r="E4098" s="56" t="str">
        <f>+'INFO ENEL'!D4086</f>
        <v>ANCON (LIMA)</v>
      </c>
      <c r="F4098" s="50">
        <f>+'INFO ENEL'!E4086</f>
        <v>0</v>
      </c>
      <c r="G4098" s="56" t="str">
        <f>+'INFO ENEL'!L4086</f>
        <v>AT</v>
      </c>
      <c r="H4098" s="57">
        <f>+'INFO ENEL'!M4086</f>
        <v>174.76</v>
      </c>
      <c r="I4098" s="56">
        <f>+'INFO ENEL'!N4086</f>
        <v>18</v>
      </c>
      <c r="J4098" s="56" t="str">
        <f>+'INFO ENEL'!O4086</f>
        <v>Poste</v>
      </c>
      <c r="K4098" s="56" t="str">
        <f>+'INFO ENEL'!P4086</f>
        <v>Madera</v>
      </c>
      <c r="L4098" s="56" t="str">
        <f>+'INFO ENEL'!Q4086</f>
        <v>PM60C1</v>
      </c>
      <c r="M4098" s="55" t="str">
        <f>+IF(ISERROR(INDEX('Estructuras de Acero y Concreto'!$C$6:$C$577,MATCH(L4098,'Estructuras de Acero y Concreto'!$D$6:$D$577,0)))=FALSE,INDEX('Estructuras de Acero y Concreto'!$C$6:$C$577,MATCH(L4098,'Estructuras de Acero y Concreto'!$D$6:$D$577,0)),IF(ISERROR(INDEX('Estructuras de Madera'!$C$5:$C$122,MATCH(L4098,'Estructuras de Madera'!$D$5:$D$122,0)))=FALSE,INDEX('Estructuras de Madera'!$C$5:$C$122,MATCH(L4098,'Estructuras de Madera'!$D$5:$D$122,0)),INDEX(SICODI!$G$3:$G$2404,MATCH(L4098,SICODI!$G$3:$G$2404,0))))</f>
        <v>EMSU1P60C1</v>
      </c>
      <c r="N4098" s="121" t="str">
        <f>+IF(ISERROR(VLOOKUP(M4098,'Resumen de precios LLTT'!$C$17:$D$3071,2,FALSE))=FALSE,VLOOKUP(M4098,'Resumen de precios LLTT'!$C$17:$D$3071,2,FALSE),VLOOKUP(M4098,SICODI!$G$3:$J$2404,2,FALSE))</f>
        <v>Estructura de  Suspensión compuesto por 1 postes de madera tratada 60' Clase 1</v>
      </c>
      <c r="O4098" s="58">
        <f>+IF(ISERROR(VLOOKUP(M4098,'Resumen de precios LLTT'!$C$17:$G$3071,5,FALSE))=FALSE,VLOOKUP(M4098,'Resumen de precios LLTT'!$C$17:$G$3071,5,FALSE),VLOOKUP(M4098,SICODI!$G$3:$J$2404,4,FALSE))</f>
        <v>2141.5628345688324</v>
      </c>
      <c r="P4098" s="16">
        <f t="shared" si="573"/>
        <v>0.84299999999999997</v>
      </c>
      <c r="Q4098" s="78">
        <f t="shared" si="574"/>
        <v>3946.9003041103579</v>
      </c>
      <c r="R4098" s="56">
        <v>0</v>
      </c>
      <c r="S4098" s="16">
        <f t="shared" si="575"/>
        <v>0.13400000000000001</v>
      </c>
      <c r="T4098" s="79">
        <f t="shared" si="576"/>
        <v>44.073720062565663</v>
      </c>
      <c r="U4098" s="80">
        <f t="shared" si="577"/>
        <v>0.183</v>
      </c>
      <c r="V4098" s="81">
        <f t="shared" si="578"/>
        <v>8.0654907714495163</v>
      </c>
      <c r="W4098" s="79">
        <f t="shared" si="579"/>
        <v>2.7140075144318634</v>
      </c>
      <c r="X4098" s="60">
        <f t="shared" si="580"/>
        <v>2.7</v>
      </c>
      <c r="Y4098" s="56">
        <f>+'INFO ENEL'!R4086</f>
        <v>1</v>
      </c>
      <c r="Z4098" s="59">
        <f t="shared" si="581"/>
        <v>2.7</v>
      </c>
    </row>
    <row r="4099" spans="1:26" ht="15" customHeight="1" x14ac:dyDescent="0.25">
      <c r="A4099" s="55">
        <f>+'INFO ENEL'!A4087</f>
        <v>4082</v>
      </c>
      <c r="B4099" s="121" t="str">
        <f>+INDEX($B$8:$B$15,MATCH(L4099,$L$8:$L$15,0))</f>
        <v>MOD INV_2017</v>
      </c>
      <c r="C4099" s="56" t="str">
        <f>+'INFO ENEL'!B4087</f>
        <v>Lima</v>
      </c>
      <c r="D4099" s="56" t="str">
        <f>+'INFO ENEL'!D4087</f>
        <v>ANCON (LIMA)</v>
      </c>
      <c r="E4099" s="56" t="str">
        <f>+'INFO ENEL'!D4087</f>
        <v>ANCON (LIMA)</v>
      </c>
      <c r="F4099" s="50">
        <f>+'INFO ENEL'!E4087</f>
        <v>0</v>
      </c>
      <c r="G4099" s="56" t="str">
        <f>+'INFO ENEL'!L4087</f>
        <v>AT</v>
      </c>
      <c r="H4099" s="57">
        <f>+'INFO ENEL'!M4087</f>
        <v>178.59</v>
      </c>
      <c r="I4099" s="56">
        <f>+'INFO ENEL'!N4087</f>
        <v>18</v>
      </c>
      <c r="J4099" s="56" t="str">
        <f>+'INFO ENEL'!O4087</f>
        <v>Poste</v>
      </c>
      <c r="K4099" s="56" t="str">
        <f>+'INFO ENEL'!P4087</f>
        <v>Madera</v>
      </c>
      <c r="L4099" s="56" t="str">
        <f>+'INFO ENEL'!Q4087</f>
        <v>PM60C1</v>
      </c>
      <c r="M4099" s="55" t="str">
        <f>+IF(ISERROR(INDEX('Estructuras de Acero y Concreto'!$C$6:$C$577,MATCH(L4099,'Estructuras de Acero y Concreto'!$D$6:$D$577,0)))=FALSE,INDEX('Estructuras de Acero y Concreto'!$C$6:$C$577,MATCH(L4099,'Estructuras de Acero y Concreto'!$D$6:$D$577,0)),IF(ISERROR(INDEX('Estructuras de Madera'!$C$5:$C$122,MATCH(L4099,'Estructuras de Madera'!$D$5:$D$122,0)))=FALSE,INDEX('Estructuras de Madera'!$C$5:$C$122,MATCH(L4099,'Estructuras de Madera'!$D$5:$D$122,0)),INDEX(SICODI!$G$3:$G$2404,MATCH(L4099,SICODI!$G$3:$G$2404,0))))</f>
        <v>EMSU1P60C1</v>
      </c>
      <c r="N4099" s="121" t="str">
        <f>+IF(ISERROR(VLOOKUP(M4099,'Resumen de precios LLTT'!$C$17:$D$3071,2,FALSE))=FALSE,VLOOKUP(M4099,'Resumen de precios LLTT'!$C$17:$D$3071,2,FALSE),VLOOKUP(M4099,SICODI!$G$3:$J$2404,2,FALSE))</f>
        <v>Estructura de  Suspensión compuesto por 1 postes de madera tratada 60' Clase 1</v>
      </c>
      <c r="O4099" s="58">
        <f>+IF(ISERROR(VLOOKUP(M4099,'Resumen de precios LLTT'!$C$17:$G$3071,5,FALSE))=FALSE,VLOOKUP(M4099,'Resumen de precios LLTT'!$C$17:$G$3071,5,FALSE),VLOOKUP(M4099,SICODI!$G$3:$J$2404,4,FALSE))</f>
        <v>2141.5628345688324</v>
      </c>
      <c r="P4099" s="16">
        <f t="shared" si="573"/>
        <v>0.84299999999999997</v>
      </c>
      <c r="Q4099" s="78">
        <f t="shared" si="574"/>
        <v>3946.9003041103579</v>
      </c>
      <c r="R4099" s="56">
        <v>0</v>
      </c>
      <c r="S4099" s="16">
        <f t="shared" si="575"/>
        <v>0.13400000000000001</v>
      </c>
      <c r="T4099" s="79">
        <f t="shared" si="576"/>
        <v>44.073720062565663</v>
      </c>
      <c r="U4099" s="80">
        <f t="shared" si="577"/>
        <v>0.183</v>
      </c>
      <c r="V4099" s="81">
        <f t="shared" si="578"/>
        <v>8.0654907714495163</v>
      </c>
      <c r="W4099" s="79">
        <f t="shared" si="579"/>
        <v>2.7140075144318634</v>
      </c>
      <c r="X4099" s="60">
        <f t="shared" si="580"/>
        <v>2.7</v>
      </c>
      <c r="Y4099" s="56">
        <f>+'INFO ENEL'!R4087</f>
        <v>1</v>
      </c>
      <c r="Z4099" s="59">
        <f t="shared" si="581"/>
        <v>2.7</v>
      </c>
    </row>
    <row r="4100" spans="1:26" ht="15" customHeight="1" x14ac:dyDescent="0.25">
      <c r="A4100" s="55">
        <f>+'INFO ENEL'!A4088</f>
        <v>4083</v>
      </c>
      <c r="B4100" s="121" t="str">
        <f>+INDEX($B$8:$B$15,MATCH(L4100,$L$8:$L$15,0))</f>
        <v>MOD INV_2017</v>
      </c>
      <c r="C4100" s="56" t="str">
        <f>+'INFO ENEL'!B4088</f>
        <v>Lima</v>
      </c>
      <c r="D4100" s="56" t="str">
        <f>+'INFO ENEL'!D4088</f>
        <v>ANCON (LIMA)</v>
      </c>
      <c r="E4100" s="56" t="str">
        <f>+'INFO ENEL'!D4088</f>
        <v>ANCON (LIMA)</v>
      </c>
      <c r="F4100" s="50">
        <f>+'INFO ENEL'!E4088</f>
        <v>0</v>
      </c>
      <c r="G4100" s="56" t="str">
        <f>+'INFO ENEL'!L4088</f>
        <v>AT</v>
      </c>
      <c r="H4100" s="57">
        <f>+'INFO ENEL'!M4088</f>
        <v>210.72</v>
      </c>
      <c r="I4100" s="56">
        <f>+'INFO ENEL'!N4088</f>
        <v>18</v>
      </c>
      <c r="J4100" s="56" t="str">
        <f>+'INFO ENEL'!O4088</f>
        <v>Poste</v>
      </c>
      <c r="K4100" s="56" t="str">
        <f>+'INFO ENEL'!P4088</f>
        <v>Madera</v>
      </c>
      <c r="L4100" s="56" t="str">
        <f>+'INFO ENEL'!Q4088</f>
        <v>PM60C1</v>
      </c>
      <c r="M4100" s="55" t="str">
        <f>+IF(ISERROR(INDEX('Estructuras de Acero y Concreto'!$C$6:$C$577,MATCH(L4100,'Estructuras de Acero y Concreto'!$D$6:$D$577,0)))=FALSE,INDEX('Estructuras de Acero y Concreto'!$C$6:$C$577,MATCH(L4100,'Estructuras de Acero y Concreto'!$D$6:$D$577,0)),IF(ISERROR(INDEX('Estructuras de Madera'!$C$5:$C$122,MATCH(L4100,'Estructuras de Madera'!$D$5:$D$122,0)))=FALSE,INDEX('Estructuras de Madera'!$C$5:$C$122,MATCH(L4100,'Estructuras de Madera'!$D$5:$D$122,0)),INDEX(SICODI!$G$3:$G$2404,MATCH(L4100,SICODI!$G$3:$G$2404,0))))</f>
        <v>EMSU1P60C1</v>
      </c>
      <c r="N4100" s="121" t="str">
        <f>+IF(ISERROR(VLOOKUP(M4100,'Resumen de precios LLTT'!$C$17:$D$3071,2,FALSE))=FALSE,VLOOKUP(M4100,'Resumen de precios LLTT'!$C$17:$D$3071,2,FALSE),VLOOKUP(M4100,SICODI!$G$3:$J$2404,2,FALSE))</f>
        <v>Estructura de  Suspensión compuesto por 1 postes de madera tratada 60' Clase 1</v>
      </c>
      <c r="O4100" s="58">
        <f>+IF(ISERROR(VLOOKUP(M4100,'Resumen de precios LLTT'!$C$17:$G$3071,5,FALSE))=FALSE,VLOOKUP(M4100,'Resumen de precios LLTT'!$C$17:$G$3071,5,FALSE),VLOOKUP(M4100,SICODI!$G$3:$J$2404,4,FALSE))</f>
        <v>2141.5628345688324</v>
      </c>
      <c r="P4100" s="16">
        <f t="shared" si="573"/>
        <v>0.84299999999999997</v>
      </c>
      <c r="Q4100" s="78">
        <f t="shared" si="574"/>
        <v>3946.9003041103579</v>
      </c>
      <c r="R4100" s="56">
        <v>0</v>
      </c>
      <c r="S4100" s="16">
        <f t="shared" si="575"/>
        <v>0.13400000000000001</v>
      </c>
      <c r="T4100" s="79">
        <f t="shared" si="576"/>
        <v>44.073720062565663</v>
      </c>
      <c r="U4100" s="80">
        <f t="shared" si="577"/>
        <v>0.183</v>
      </c>
      <c r="V4100" s="81">
        <f t="shared" si="578"/>
        <v>8.0654907714495163</v>
      </c>
      <c r="W4100" s="79">
        <f t="shared" si="579"/>
        <v>2.7140075144318634</v>
      </c>
      <c r="X4100" s="60">
        <f t="shared" si="580"/>
        <v>2.7</v>
      </c>
      <c r="Y4100" s="56">
        <f>+'INFO ENEL'!R4088</f>
        <v>1</v>
      </c>
      <c r="Z4100" s="59">
        <f t="shared" si="581"/>
        <v>2.7</v>
      </c>
    </row>
    <row r="4101" spans="1:26" ht="15" customHeight="1" x14ac:dyDescent="0.25">
      <c r="A4101" s="55">
        <f>+'INFO ENEL'!A4089</f>
        <v>4084</v>
      </c>
      <c r="B4101" s="121" t="str">
        <f>+INDEX($B$8:$B$15,MATCH(L4101,$L$8:$L$15,0))</f>
        <v>SICODI</v>
      </c>
      <c r="C4101" s="56" t="str">
        <f>+'INFO ENEL'!B4089</f>
        <v>Lima</v>
      </c>
      <c r="D4101" s="56" t="str">
        <f>+'INFO ENEL'!D4089</f>
        <v>ANCON (LIMA)</v>
      </c>
      <c r="E4101" s="56" t="str">
        <f>+'INFO ENEL'!D4089</f>
        <v>ANCON (LIMA)</v>
      </c>
      <c r="F4101" s="50">
        <f>+'INFO ENEL'!E4089</f>
        <v>0</v>
      </c>
      <c r="G4101" s="56" t="str">
        <f>+'INFO ENEL'!L4089</f>
        <v>MT</v>
      </c>
      <c r="H4101" s="57">
        <f>+'INFO ENEL'!M4089</f>
        <v>169.72</v>
      </c>
      <c r="I4101" s="56">
        <f>+'INFO ENEL'!N4089</f>
        <v>15</v>
      </c>
      <c r="J4101" s="56" t="str">
        <f>+'INFO ENEL'!O4089</f>
        <v>Poste</v>
      </c>
      <c r="K4101" s="56" t="str">
        <f>+'INFO ENEL'!P4089</f>
        <v>Concreto</v>
      </c>
      <c r="L4101" s="56" t="str">
        <f>+'INFO ENEL'!Q4089</f>
        <v>PPC24</v>
      </c>
      <c r="M4101" s="55" t="str">
        <f>+IF(ISERROR(INDEX('Estructuras de Acero y Concreto'!$C$6:$C$577,MATCH(L4101,'Estructuras de Acero y Concreto'!$D$6:$D$577,0)))=FALSE,INDEX('Estructuras de Acero y Concreto'!$C$6:$C$577,MATCH(L4101,'Estructuras de Acero y Concreto'!$D$6:$D$577,0)),IF(ISERROR(INDEX('Estructuras de Madera'!$C$5:$C$122,MATCH(L4101,'Estructuras de Madera'!$D$5:$D$122,0)))=FALSE,INDEX('Estructuras de Madera'!$C$5:$C$122,MATCH(L4101,'Estructuras de Madera'!$D$5:$D$122,0)),INDEX(SICODI!$G$3:$G$2404,MATCH(L4101,SICODI!$G$3:$G$2404,0))))</f>
        <v>PPC24</v>
      </c>
      <c r="N4101" s="121" t="str">
        <f>+IF(ISERROR(VLOOKUP(M4101,'Resumen de precios LLTT'!$C$17:$D$3071,2,FALSE))=FALSE,VLOOKUP(M4101,'Resumen de precios LLTT'!$C$17:$D$3071,2,FALSE),VLOOKUP(M4101,SICODI!$G$3:$J$2404,2,FALSE))</f>
        <v>POSTE DE CONCRETO ARMADO DE 15/400/150/375</v>
      </c>
      <c r="O4101" s="58">
        <f>+IF(ISERROR(VLOOKUP(M4101,'Resumen de precios LLTT'!$C$17:$G$3071,5,FALSE))=FALSE,VLOOKUP(M4101,'Resumen de precios LLTT'!$C$17:$G$3071,5,FALSE),VLOOKUP(M4101,SICODI!$G$3:$J$2404,4,FALSE))</f>
        <v>476.76</v>
      </c>
      <c r="P4101" s="16">
        <f t="shared" si="573"/>
        <v>0.84299999999999997</v>
      </c>
      <c r="Q4101" s="78">
        <f t="shared" si="574"/>
        <v>878.66867999999999</v>
      </c>
      <c r="R4101" s="56">
        <v>0</v>
      </c>
      <c r="S4101" s="16">
        <f t="shared" si="575"/>
        <v>0.13400000000000001</v>
      </c>
      <c r="T4101" s="79">
        <f t="shared" si="576"/>
        <v>9.8118002600000001</v>
      </c>
      <c r="U4101" s="80">
        <f t="shared" si="577"/>
        <v>0.183</v>
      </c>
      <c r="V4101" s="81">
        <f t="shared" si="578"/>
        <v>1.7955594475800001</v>
      </c>
      <c r="W4101" s="79">
        <f t="shared" si="579"/>
        <v>0.60419904645994038</v>
      </c>
      <c r="X4101" s="60">
        <f t="shared" si="580"/>
        <v>0.6</v>
      </c>
      <c r="Y4101" s="56">
        <f>+'INFO ENEL'!R4089</f>
        <v>1</v>
      </c>
      <c r="Z4101" s="59">
        <f t="shared" si="581"/>
        <v>0.6</v>
      </c>
    </row>
    <row r="4102" spans="1:26" ht="15" customHeight="1" x14ac:dyDescent="0.25">
      <c r="A4102" s="55">
        <f>+'INFO ENEL'!A4090</f>
        <v>4085</v>
      </c>
      <c r="B4102" s="121" t="str">
        <f>+INDEX($B$8:$B$15,MATCH(L4102,$L$8:$L$15,0))</f>
        <v>SICODI</v>
      </c>
      <c r="C4102" s="56" t="str">
        <f>+'INFO ENEL'!B4090</f>
        <v>Lima</v>
      </c>
      <c r="D4102" s="56" t="str">
        <f>+'INFO ENEL'!D4090</f>
        <v>ANCON (LIMA)</v>
      </c>
      <c r="E4102" s="56" t="str">
        <f>+'INFO ENEL'!D4090</f>
        <v>ANCON (LIMA)</v>
      </c>
      <c r="F4102" s="50">
        <f>+'INFO ENEL'!E4090</f>
        <v>0</v>
      </c>
      <c r="G4102" s="56" t="str">
        <f>+'INFO ENEL'!L4090</f>
        <v>MT</v>
      </c>
      <c r="H4102" s="57">
        <f>+'INFO ENEL'!M4090</f>
        <v>199.07</v>
      </c>
      <c r="I4102" s="56">
        <f>+'INFO ENEL'!N4090</f>
        <v>15</v>
      </c>
      <c r="J4102" s="56" t="str">
        <f>+'INFO ENEL'!O4090</f>
        <v>Poste</v>
      </c>
      <c r="K4102" s="56" t="str">
        <f>+'INFO ENEL'!P4090</f>
        <v>Concreto</v>
      </c>
      <c r="L4102" s="56" t="str">
        <f>+'INFO ENEL'!Q4090</f>
        <v>PPC24</v>
      </c>
      <c r="M4102" s="55" t="str">
        <f>+IF(ISERROR(INDEX('Estructuras de Acero y Concreto'!$C$6:$C$577,MATCH(L4102,'Estructuras de Acero y Concreto'!$D$6:$D$577,0)))=FALSE,INDEX('Estructuras de Acero y Concreto'!$C$6:$C$577,MATCH(L4102,'Estructuras de Acero y Concreto'!$D$6:$D$577,0)),IF(ISERROR(INDEX('Estructuras de Madera'!$C$5:$C$122,MATCH(L4102,'Estructuras de Madera'!$D$5:$D$122,0)))=FALSE,INDEX('Estructuras de Madera'!$C$5:$C$122,MATCH(L4102,'Estructuras de Madera'!$D$5:$D$122,0)),INDEX(SICODI!$G$3:$G$2404,MATCH(L4102,SICODI!$G$3:$G$2404,0))))</f>
        <v>PPC24</v>
      </c>
      <c r="N4102" s="121" t="str">
        <f>+IF(ISERROR(VLOOKUP(M4102,'Resumen de precios LLTT'!$C$17:$D$3071,2,FALSE))=FALSE,VLOOKUP(M4102,'Resumen de precios LLTT'!$C$17:$D$3071,2,FALSE),VLOOKUP(M4102,SICODI!$G$3:$J$2404,2,FALSE))</f>
        <v>POSTE DE CONCRETO ARMADO DE 15/400/150/375</v>
      </c>
      <c r="O4102" s="58">
        <f>+IF(ISERROR(VLOOKUP(M4102,'Resumen de precios LLTT'!$C$17:$G$3071,5,FALSE))=FALSE,VLOOKUP(M4102,'Resumen de precios LLTT'!$C$17:$G$3071,5,FALSE),VLOOKUP(M4102,SICODI!$G$3:$J$2404,4,FALSE))</f>
        <v>476.76</v>
      </c>
      <c r="P4102" s="16">
        <f t="shared" si="573"/>
        <v>0.84299999999999997</v>
      </c>
      <c r="Q4102" s="78">
        <f t="shared" si="574"/>
        <v>878.66867999999999</v>
      </c>
      <c r="R4102" s="56">
        <v>0</v>
      </c>
      <c r="S4102" s="16">
        <f t="shared" si="575"/>
        <v>0.13400000000000001</v>
      </c>
      <c r="T4102" s="79">
        <f t="shared" si="576"/>
        <v>9.8118002600000001</v>
      </c>
      <c r="U4102" s="80">
        <f t="shared" si="577"/>
        <v>0.183</v>
      </c>
      <c r="V4102" s="81">
        <f t="shared" si="578"/>
        <v>1.7955594475800001</v>
      </c>
      <c r="W4102" s="79">
        <f t="shared" si="579"/>
        <v>0.60419904645994038</v>
      </c>
      <c r="X4102" s="60">
        <f t="shared" si="580"/>
        <v>0.6</v>
      </c>
      <c r="Y4102" s="56">
        <f>+'INFO ENEL'!R4090</f>
        <v>1</v>
      </c>
      <c r="Z4102" s="59">
        <f t="shared" si="581"/>
        <v>0.6</v>
      </c>
    </row>
    <row r="4103" spans="1:26" ht="15" customHeight="1" x14ac:dyDescent="0.25">
      <c r="A4103" s="55">
        <f>+'INFO ENEL'!A4091</f>
        <v>4086</v>
      </c>
      <c r="B4103" s="121" t="str">
        <f>+INDEX($B$8:$B$15,MATCH(L4103,$L$8:$L$15,0))</f>
        <v>SICODI</v>
      </c>
      <c r="C4103" s="56" t="str">
        <f>+'INFO ENEL'!B4091</f>
        <v>Lima</v>
      </c>
      <c r="D4103" s="56" t="str">
        <f>+'INFO ENEL'!D4091</f>
        <v>ANCON (LIMA)</v>
      </c>
      <c r="E4103" s="56" t="str">
        <f>+'INFO ENEL'!D4091</f>
        <v>ANCON (LIMA)</v>
      </c>
      <c r="F4103" s="50">
        <f>+'INFO ENEL'!E4091</f>
        <v>0</v>
      </c>
      <c r="G4103" s="56" t="str">
        <f>+'INFO ENEL'!L4091</f>
        <v>MT</v>
      </c>
      <c r="H4103" s="57">
        <f>+'INFO ENEL'!M4091</f>
        <v>178.67</v>
      </c>
      <c r="I4103" s="56">
        <f>+'INFO ENEL'!N4091</f>
        <v>15</v>
      </c>
      <c r="J4103" s="56" t="str">
        <f>+'INFO ENEL'!O4091</f>
        <v>Poste</v>
      </c>
      <c r="K4103" s="56" t="str">
        <f>+'INFO ENEL'!P4091</f>
        <v>Concreto</v>
      </c>
      <c r="L4103" s="56" t="str">
        <f>+'INFO ENEL'!Q4091</f>
        <v>PPC24</v>
      </c>
      <c r="M4103" s="55" t="str">
        <f>+IF(ISERROR(INDEX('Estructuras de Acero y Concreto'!$C$6:$C$577,MATCH(L4103,'Estructuras de Acero y Concreto'!$D$6:$D$577,0)))=FALSE,INDEX('Estructuras de Acero y Concreto'!$C$6:$C$577,MATCH(L4103,'Estructuras de Acero y Concreto'!$D$6:$D$577,0)),IF(ISERROR(INDEX('Estructuras de Madera'!$C$5:$C$122,MATCH(L4103,'Estructuras de Madera'!$D$5:$D$122,0)))=FALSE,INDEX('Estructuras de Madera'!$C$5:$C$122,MATCH(L4103,'Estructuras de Madera'!$D$5:$D$122,0)),INDEX(SICODI!$G$3:$G$2404,MATCH(L4103,SICODI!$G$3:$G$2404,0))))</f>
        <v>PPC24</v>
      </c>
      <c r="N4103" s="121" t="str">
        <f>+IF(ISERROR(VLOOKUP(M4103,'Resumen de precios LLTT'!$C$17:$D$3071,2,FALSE))=FALSE,VLOOKUP(M4103,'Resumen de precios LLTT'!$C$17:$D$3071,2,FALSE),VLOOKUP(M4103,SICODI!$G$3:$J$2404,2,FALSE))</f>
        <v>POSTE DE CONCRETO ARMADO DE 15/400/150/375</v>
      </c>
      <c r="O4103" s="58">
        <f>+IF(ISERROR(VLOOKUP(M4103,'Resumen de precios LLTT'!$C$17:$G$3071,5,FALSE))=FALSE,VLOOKUP(M4103,'Resumen de precios LLTT'!$C$17:$G$3071,5,FALSE),VLOOKUP(M4103,SICODI!$G$3:$J$2404,4,FALSE))</f>
        <v>476.76</v>
      </c>
      <c r="P4103" s="16">
        <f t="shared" si="573"/>
        <v>0.84299999999999997</v>
      </c>
      <c r="Q4103" s="78">
        <f t="shared" si="574"/>
        <v>878.66867999999999</v>
      </c>
      <c r="R4103" s="56">
        <v>0</v>
      </c>
      <c r="S4103" s="16">
        <f t="shared" si="575"/>
        <v>0.13400000000000001</v>
      </c>
      <c r="T4103" s="79">
        <f t="shared" si="576"/>
        <v>9.8118002600000001</v>
      </c>
      <c r="U4103" s="80">
        <f t="shared" si="577"/>
        <v>0.183</v>
      </c>
      <c r="V4103" s="81">
        <f t="shared" si="578"/>
        <v>1.7955594475800001</v>
      </c>
      <c r="W4103" s="79">
        <f t="shared" si="579"/>
        <v>0.60419904645994038</v>
      </c>
      <c r="X4103" s="60">
        <f t="shared" si="580"/>
        <v>0.6</v>
      </c>
      <c r="Y4103" s="56">
        <f>+'INFO ENEL'!R4091</f>
        <v>1</v>
      </c>
      <c r="Z4103" s="59">
        <f t="shared" si="581"/>
        <v>0.6</v>
      </c>
    </row>
    <row r="4104" spans="1:26" ht="15" customHeight="1" x14ac:dyDescent="0.25">
      <c r="A4104" s="55">
        <f>+'INFO ENEL'!A4092</f>
        <v>4087</v>
      </c>
      <c r="B4104" s="121" t="str">
        <f>+INDEX($B$8:$B$15,MATCH(L4104,$L$8:$L$15,0))</f>
        <v>MOD INV_2017</v>
      </c>
      <c r="C4104" s="56" t="str">
        <f>+'INFO ENEL'!B4092</f>
        <v>Lima</v>
      </c>
      <c r="D4104" s="56" t="str">
        <f>+'INFO ENEL'!D4092</f>
        <v>ANCON (LIMA)</v>
      </c>
      <c r="E4104" s="56" t="str">
        <f>+'INFO ENEL'!D4092</f>
        <v>ANCON (LIMA)</v>
      </c>
      <c r="F4104" s="50">
        <f>+'INFO ENEL'!E4092</f>
        <v>0</v>
      </c>
      <c r="G4104" s="56" t="str">
        <f>+'INFO ENEL'!L4092</f>
        <v>AT</v>
      </c>
      <c r="H4104" s="57">
        <f>+'INFO ENEL'!M4092</f>
        <v>182.44</v>
      </c>
      <c r="I4104" s="56">
        <f>+'INFO ENEL'!N4092</f>
        <v>18</v>
      </c>
      <c r="J4104" s="56" t="str">
        <f>+'INFO ENEL'!O4092</f>
        <v>Poste</v>
      </c>
      <c r="K4104" s="56" t="str">
        <f>+'INFO ENEL'!P4092</f>
        <v>Concreto</v>
      </c>
      <c r="L4104" s="56" t="str">
        <f>+'INFO ENEL'!Q4092</f>
        <v>PA18/7600</v>
      </c>
      <c r="M4104" s="55" t="str">
        <f>+IF(ISERROR(INDEX('Estructuras de Acero y Concreto'!$C$6:$C$577,MATCH(L4104,'Estructuras de Acero y Concreto'!$D$6:$D$577,0)))=FALSE,INDEX('Estructuras de Acero y Concreto'!$C$6:$C$577,MATCH(L4104,'Estructuras de Acero y Concreto'!$D$6:$D$577,0)),IF(ISERROR(INDEX('Estructuras de Madera'!$C$5:$C$122,MATCH(L4104,'Estructuras de Madera'!$D$5:$D$122,0)))=FALSE,INDEX('Estructuras de Madera'!$C$5:$C$122,MATCH(L4104,'Estructuras de Madera'!$D$5:$D$122,0)),INDEX(SICODI!$G$3:$G$2404,MATCH(L4104,SICODI!$G$3:$G$2404,0))))</f>
        <v>EA060COU0S0-300-A2</v>
      </c>
      <c r="N4104" s="121" t="str">
        <f>+IF(ISERROR(VLOOKUP(M4104,'Resumen de precios LLTT'!$C$17:$D$3071,2,FALSE))=FALSE,VLOOKUP(M4104,'Resumen de precios LLTT'!$C$17:$D$3071,2,FALSE),VLOOKUP(M4104,SICODI!$G$3:$J$2404,2,FALSE))</f>
        <v>1 Poste autosoportable de acero (18/7600) de ángulo mayor y terminal (90°) Tipo ATU1-18</v>
      </c>
      <c r="O4104" s="58">
        <f>+IF(ISERROR(VLOOKUP(M4104,'Resumen de precios LLTT'!$C$17:$G$3071,5,FALSE))=FALSE,VLOOKUP(M4104,'Resumen de precios LLTT'!$C$17:$G$3071,5,FALSE),VLOOKUP(M4104,SICODI!$G$3:$J$2404,4,FALSE))</f>
        <v>17210.080167841363</v>
      </c>
      <c r="P4104" s="16">
        <f t="shared" si="573"/>
        <v>0.84299999999999997</v>
      </c>
      <c r="Q4104" s="78">
        <f t="shared" si="574"/>
        <v>31718.177749331629</v>
      </c>
      <c r="R4104" s="56">
        <v>0</v>
      </c>
      <c r="S4104" s="16">
        <f t="shared" si="575"/>
        <v>0.13400000000000001</v>
      </c>
      <c r="T4104" s="79">
        <f t="shared" si="576"/>
        <v>354.18631820086989</v>
      </c>
      <c r="U4104" s="80">
        <f t="shared" si="577"/>
        <v>0.183</v>
      </c>
      <c r="V4104" s="81">
        <f t="shared" si="578"/>
        <v>64.816096230759186</v>
      </c>
      <c r="W4104" s="79">
        <f t="shared" si="579"/>
        <v>21.810374248906953</v>
      </c>
      <c r="X4104" s="60">
        <f t="shared" si="580"/>
        <v>21.8</v>
      </c>
      <c r="Y4104" s="56">
        <f>+'INFO ENEL'!R4092</f>
        <v>1</v>
      </c>
      <c r="Z4104" s="59">
        <f t="shared" si="581"/>
        <v>21.8</v>
      </c>
    </row>
    <row r="4105" spans="1:26" ht="15" customHeight="1" x14ac:dyDescent="0.25">
      <c r="A4105" s="55">
        <f>+'INFO ENEL'!A4093</f>
        <v>4088</v>
      </c>
      <c r="B4105" s="121" t="str">
        <f>+INDEX($B$8:$B$15,MATCH(L4105,$L$8:$L$15,0))</f>
        <v>MOD INV_2017</v>
      </c>
      <c r="C4105" s="56" t="str">
        <f>+'INFO ENEL'!B4093</f>
        <v>Lima</v>
      </c>
      <c r="D4105" s="56" t="str">
        <f>+'INFO ENEL'!D4093</f>
        <v>ANCON (LIMA)</v>
      </c>
      <c r="E4105" s="56" t="str">
        <f>+'INFO ENEL'!D4093</f>
        <v>ANCON (LIMA)</v>
      </c>
      <c r="F4105" s="50">
        <f>+'INFO ENEL'!E4093</f>
        <v>0</v>
      </c>
      <c r="G4105" s="56" t="str">
        <f>+'INFO ENEL'!L4093</f>
        <v>AT</v>
      </c>
      <c r="H4105" s="57">
        <f>+'INFO ENEL'!M4093</f>
        <v>261.11</v>
      </c>
      <c r="I4105" s="56">
        <f>+'INFO ENEL'!N4093</f>
        <v>18</v>
      </c>
      <c r="J4105" s="56" t="str">
        <f>+'INFO ENEL'!O4093</f>
        <v>Poste</v>
      </c>
      <c r="K4105" s="56" t="str">
        <f>+'INFO ENEL'!P4093</f>
        <v>Madera</v>
      </c>
      <c r="L4105" s="56" t="str">
        <f>+'INFO ENEL'!Q4093</f>
        <v>PM60C1</v>
      </c>
      <c r="M4105" s="55" t="str">
        <f>+IF(ISERROR(INDEX('Estructuras de Acero y Concreto'!$C$6:$C$577,MATCH(L4105,'Estructuras de Acero y Concreto'!$D$6:$D$577,0)))=FALSE,INDEX('Estructuras de Acero y Concreto'!$C$6:$C$577,MATCH(L4105,'Estructuras de Acero y Concreto'!$D$6:$D$577,0)),IF(ISERROR(INDEX('Estructuras de Madera'!$C$5:$C$122,MATCH(L4105,'Estructuras de Madera'!$D$5:$D$122,0)))=FALSE,INDEX('Estructuras de Madera'!$C$5:$C$122,MATCH(L4105,'Estructuras de Madera'!$D$5:$D$122,0)),INDEX(SICODI!$G$3:$G$2404,MATCH(L4105,SICODI!$G$3:$G$2404,0))))</f>
        <v>EMSU1P60C1</v>
      </c>
      <c r="N4105" s="121" t="str">
        <f>+IF(ISERROR(VLOOKUP(M4105,'Resumen de precios LLTT'!$C$17:$D$3071,2,FALSE))=FALSE,VLOOKUP(M4105,'Resumen de precios LLTT'!$C$17:$D$3071,2,FALSE),VLOOKUP(M4105,SICODI!$G$3:$J$2404,2,FALSE))</f>
        <v>Estructura de  Suspensión compuesto por 1 postes de madera tratada 60' Clase 1</v>
      </c>
      <c r="O4105" s="58">
        <f>+IF(ISERROR(VLOOKUP(M4105,'Resumen de precios LLTT'!$C$17:$G$3071,5,FALSE))=FALSE,VLOOKUP(M4105,'Resumen de precios LLTT'!$C$17:$G$3071,5,FALSE),VLOOKUP(M4105,SICODI!$G$3:$J$2404,4,FALSE))</f>
        <v>2141.5628345688324</v>
      </c>
      <c r="P4105" s="16">
        <f t="shared" ref="P4105:P4168" si="582">IF(G4105="BT", $P$2, $P$3)</f>
        <v>0.84299999999999997</v>
      </c>
      <c r="Q4105" s="78">
        <f t="shared" ref="Q4105:Q4168" si="583">O4105*(P4105+1)</f>
        <v>3946.9003041103579</v>
      </c>
      <c r="R4105" s="56">
        <v>0</v>
      </c>
      <c r="S4105" s="16">
        <f t="shared" ref="S4105:S4168" si="584">IF(G4105="BT", ($S$2), ($S$3))</f>
        <v>0.13400000000000001</v>
      </c>
      <c r="T4105" s="79">
        <f t="shared" ref="T4105:T4168" si="585">(Q4105*S4105)/12</f>
        <v>44.073720062565663</v>
      </c>
      <c r="U4105" s="80">
        <f t="shared" ref="U4105:U4168" si="586">IF(G4105="BT", ($U$2), ($U$3))</f>
        <v>0.183</v>
      </c>
      <c r="V4105" s="81">
        <f t="shared" ref="V4105:V4168" si="587">T4105*U4105</f>
        <v>8.0654907714495163</v>
      </c>
      <c r="W4105" s="79">
        <f t="shared" ref="W4105:W4168" si="588">(V4105*(1/3)*(1+$Y$2))+R4105</f>
        <v>2.7140075144318634</v>
      </c>
      <c r="X4105" s="60">
        <f t="shared" si="580"/>
        <v>2.7</v>
      </c>
      <c r="Y4105" s="56">
        <f>+'INFO ENEL'!R4093</f>
        <v>1</v>
      </c>
      <c r="Z4105" s="59">
        <f t="shared" si="581"/>
        <v>2.7</v>
      </c>
    </row>
    <row r="4106" spans="1:26" ht="15" customHeight="1" x14ac:dyDescent="0.25">
      <c r="A4106" s="55">
        <f>+'INFO ENEL'!A4094</f>
        <v>4089</v>
      </c>
      <c r="B4106" s="121" t="str">
        <f>+INDEX($B$8:$B$15,MATCH(L4106,$L$8:$L$15,0))</f>
        <v>MOD INV_2017</v>
      </c>
      <c r="C4106" s="56" t="str">
        <f>+'INFO ENEL'!B4094</f>
        <v>Lima</v>
      </c>
      <c r="D4106" s="56" t="str">
        <f>+'INFO ENEL'!D4094</f>
        <v>ANCON (LIMA)</v>
      </c>
      <c r="E4106" s="56" t="str">
        <f>+'INFO ENEL'!D4094</f>
        <v>ANCON (LIMA)</v>
      </c>
      <c r="F4106" s="50">
        <f>+'INFO ENEL'!E4094</f>
        <v>0</v>
      </c>
      <c r="G4106" s="56" t="str">
        <f>+'INFO ENEL'!L4094</f>
        <v>AT</v>
      </c>
      <c r="H4106" s="57">
        <f>+'INFO ENEL'!M4094</f>
        <v>166.95</v>
      </c>
      <c r="I4106" s="56">
        <f>+'INFO ENEL'!N4094</f>
        <v>18</v>
      </c>
      <c r="J4106" s="56" t="str">
        <f>+'INFO ENEL'!O4094</f>
        <v>Poste</v>
      </c>
      <c r="K4106" s="56" t="str">
        <f>+'INFO ENEL'!P4094</f>
        <v>Madera</v>
      </c>
      <c r="L4106" s="56" t="str">
        <f>+'INFO ENEL'!Q4094</f>
        <v>PM60C1</v>
      </c>
      <c r="M4106" s="55" t="str">
        <f>+IF(ISERROR(INDEX('Estructuras de Acero y Concreto'!$C$6:$C$577,MATCH(L4106,'Estructuras de Acero y Concreto'!$D$6:$D$577,0)))=FALSE,INDEX('Estructuras de Acero y Concreto'!$C$6:$C$577,MATCH(L4106,'Estructuras de Acero y Concreto'!$D$6:$D$577,0)),IF(ISERROR(INDEX('Estructuras de Madera'!$C$5:$C$122,MATCH(L4106,'Estructuras de Madera'!$D$5:$D$122,0)))=FALSE,INDEX('Estructuras de Madera'!$C$5:$C$122,MATCH(L4106,'Estructuras de Madera'!$D$5:$D$122,0)),INDEX(SICODI!$G$3:$G$2404,MATCH(L4106,SICODI!$G$3:$G$2404,0))))</f>
        <v>EMSU1P60C1</v>
      </c>
      <c r="N4106" s="121" t="str">
        <f>+IF(ISERROR(VLOOKUP(M4106,'Resumen de precios LLTT'!$C$17:$D$3071,2,FALSE))=FALSE,VLOOKUP(M4106,'Resumen de precios LLTT'!$C$17:$D$3071,2,FALSE),VLOOKUP(M4106,SICODI!$G$3:$J$2404,2,FALSE))</f>
        <v>Estructura de  Suspensión compuesto por 1 postes de madera tratada 60' Clase 1</v>
      </c>
      <c r="O4106" s="58">
        <f>+IF(ISERROR(VLOOKUP(M4106,'Resumen de precios LLTT'!$C$17:$G$3071,5,FALSE))=FALSE,VLOOKUP(M4106,'Resumen de precios LLTT'!$C$17:$G$3071,5,FALSE),VLOOKUP(M4106,SICODI!$G$3:$J$2404,4,FALSE))</f>
        <v>2141.5628345688324</v>
      </c>
      <c r="P4106" s="16">
        <f t="shared" si="582"/>
        <v>0.84299999999999997</v>
      </c>
      <c r="Q4106" s="78">
        <f t="shared" si="583"/>
        <v>3946.9003041103579</v>
      </c>
      <c r="R4106" s="56">
        <v>0</v>
      </c>
      <c r="S4106" s="16">
        <f t="shared" si="584"/>
        <v>0.13400000000000001</v>
      </c>
      <c r="T4106" s="79">
        <f t="shared" si="585"/>
        <v>44.073720062565663</v>
      </c>
      <c r="U4106" s="80">
        <f t="shared" si="586"/>
        <v>0.183</v>
      </c>
      <c r="V4106" s="81">
        <f t="shared" si="587"/>
        <v>8.0654907714495163</v>
      </c>
      <c r="W4106" s="79">
        <f t="shared" si="588"/>
        <v>2.7140075144318634</v>
      </c>
      <c r="X4106" s="60">
        <f t="shared" si="580"/>
        <v>2.7</v>
      </c>
      <c r="Y4106" s="56">
        <f>+'INFO ENEL'!R4094</f>
        <v>1</v>
      </c>
      <c r="Z4106" s="59">
        <f t="shared" si="581"/>
        <v>2.7</v>
      </c>
    </row>
    <row r="4107" spans="1:26" ht="15" customHeight="1" x14ac:dyDescent="0.25">
      <c r="A4107" s="55">
        <f>+'INFO ENEL'!A4095</f>
        <v>4090</v>
      </c>
      <c r="B4107" s="121" t="str">
        <f>+INDEX($B$8:$B$15,MATCH(L4107,$L$8:$L$15,0))</f>
        <v>MOD INV_2017</v>
      </c>
      <c r="C4107" s="56" t="str">
        <f>+'INFO ENEL'!B4095</f>
        <v>Lima</v>
      </c>
      <c r="D4107" s="56" t="str">
        <f>+'INFO ENEL'!D4095</f>
        <v>ANCON (LIMA)</v>
      </c>
      <c r="E4107" s="56" t="str">
        <f>+'INFO ENEL'!D4095</f>
        <v>ANCON (LIMA)</v>
      </c>
      <c r="F4107" s="50">
        <f>+'INFO ENEL'!E4095</f>
        <v>0</v>
      </c>
      <c r="G4107" s="56" t="str">
        <f>+'INFO ENEL'!L4095</f>
        <v>AT</v>
      </c>
      <c r="H4107" s="57">
        <f>+'INFO ENEL'!M4095</f>
        <v>228.6</v>
      </c>
      <c r="I4107" s="56">
        <f>+'INFO ENEL'!N4095</f>
        <v>18</v>
      </c>
      <c r="J4107" s="56" t="str">
        <f>+'INFO ENEL'!O4095</f>
        <v>Poste</v>
      </c>
      <c r="K4107" s="56" t="str">
        <f>+'INFO ENEL'!P4095</f>
        <v>Madera</v>
      </c>
      <c r="L4107" s="56" t="str">
        <f>+'INFO ENEL'!Q4095</f>
        <v>PM60C1</v>
      </c>
      <c r="M4107" s="55" t="str">
        <f>+IF(ISERROR(INDEX('Estructuras de Acero y Concreto'!$C$6:$C$577,MATCH(L4107,'Estructuras de Acero y Concreto'!$D$6:$D$577,0)))=FALSE,INDEX('Estructuras de Acero y Concreto'!$C$6:$C$577,MATCH(L4107,'Estructuras de Acero y Concreto'!$D$6:$D$577,0)),IF(ISERROR(INDEX('Estructuras de Madera'!$C$5:$C$122,MATCH(L4107,'Estructuras de Madera'!$D$5:$D$122,0)))=FALSE,INDEX('Estructuras de Madera'!$C$5:$C$122,MATCH(L4107,'Estructuras de Madera'!$D$5:$D$122,0)),INDEX(SICODI!$G$3:$G$2404,MATCH(L4107,SICODI!$G$3:$G$2404,0))))</f>
        <v>EMSU1P60C1</v>
      </c>
      <c r="N4107" s="121" t="str">
        <f>+IF(ISERROR(VLOOKUP(M4107,'Resumen de precios LLTT'!$C$17:$D$3071,2,FALSE))=FALSE,VLOOKUP(M4107,'Resumen de precios LLTT'!$C$17:$D$3071,2,FALSE),VLOOKUP(M4107,SICODI!$G$3:$J$2404,2,FALSE))</f>
        <v>Estructura de  Suspensión compuesto por 1 postes de madera tratada 60' Clase 1</v>
      </c>
      <c r="O4107" s="58">
        <f>+IF(ISERROR(VLOOKUP(M4107,'Resumen de precios LLTT'!$C$17:$G$3071,5,FALSE))=FALSE,VLOOKUP(M4107,'Resumen de precios LLTT'!$C$17:$G$3071,5,FALSE),VLOOKUP(M4107,SICODI!$G$3:$J$2404,4,FALSE))</f>
        <v>2141.5628345688324</v>
      </c>
      <c r="P4107" s="16">
        <f t="shared" si="582"/>
        <v>0.84299999999999997</v>
      </c>
      <c r="Q4107" s="78">
        <f t="shared" si="583"/>
        <v>3946.9003041103579</v>
      </c>
      <c r="R4107" s="56">
        <v>0</v>
      </c>
      <c r="S4107" s="16">
        <f t="shared" si="584"/>
        <v>0.13400000000000001</v>
      </c>
      <c r="T4107" s="79">
        <f t="shared" si="585"/>
        <v>44.073720062565663</v>
      </c>
      <c r="U4107" s="80">
        <f t="shared" si="586"/>
        <v>0.183</v>
      </c>
      <c r="V4107" s="81">
        <f t="shared" si="587"/>
        <v>8.0654907714495163</v>
      </c>
      <c r="W4107" s="79">
        <f t="shared" si="588"/>
        <v>2.7140075144318634</v>
      </c>
      <c r="X4107" s="60">
        <f t="shared" si="580"/>
        <v>2.7</v>
      </c>
      <c r="Y4107" s="56">
        <f>+'INFO ENEL'!R4095</f>
        <v>1</v>
      </c>
      <c r="Z4107" s="59">
        <f t="shared" si="581"/>
        <v>2.7</v>
      </c>
    </row>
    <row r="4108" spans="1:26" ht="15" customHeight="1" x14ac:dyDescent="0.25">
      <c r="A4108" s="55">
        <f>+'INFO ENEL'!A4096</f>
        <v>4091</v>
      </c>
      <c r="B4108" s="121" t="str">
        <f>+INDEX($B$8:$B$15,MATCH(L4108,$L$8:$L$15,0))</f>
        <v>MOD INV_2017</v>
      </c>
      <c r="C4108" s="56" t="str">
        <f>+'INFO ENEL'!B4096</f>
        <v>Lima</v>
      </c>
      <c r="D4108" s="56" t="str">
        <f>+'INFO ENEL'!D4096</f>
        <v>ANCON (LIMA)</v>
      </c>
      <c r="E4108" s="56" t="str">
        <f>+'INFO ENEL'!D4096</f>
        <v>ANCON (LIMA)</v>
      </c>
      <c r="F4108" s="50">
        <f>+'INFO ENEL'!E4096</f>
        <v>0</v>
      </c>
      <c r="G4108" s="56" t="str">
        <f>+'INFO ENEL'!L4096</f>
        <v>AT</v>
      </c>
      <c r="H4108" s="57">
        <f>+'INFO ENEL'!M4096</f>
        <v>226.19</v>
      </c>
      <c r="I4108" s="56">
        <f>+'INFO ENEL'!N4096</f>
        <v>18</v>
      </c>
      <c r="J4108" s="56" t="str">
        <f>+'INFO ENEL'!O4096</f>
        <v>Poste</v>
      </c>
      <c r="K4108" s="56" t="str">
        <f>+'INFO ENEL'!P4096</f>
        <v>Madera</v>
      </c>
      <c r="L4108" s="56" t="str">
        <f>+'INFO ENEL'!Q4096</f>
        <v>PM60C1</v>
      </c>
      <c r="M4108" s="55" t="str">
        <f>+IF(ISERROR(INDEX('Estructuras de Acero y Concreto'!$C$6:$C$577,MATCH(L4108,'Estructuras de Acero y Concreto'!$D$6:$D$577,0)))=FALSE,INDEX('Estructuras de Acero y Concreto'!$C$6:$C$577,MATCH(L4108,'Estructuras de Acero y Concreto'!$D$6:$D$577,0)),IF(ISERROR(INDEX('Estructuras de Madera'!$C$5:$C$122,MATCH(L4108,'Estructuras de Madera'!$D$5:$D$122,0)))=FALSE,INDEX('Estructuras de Madera'!$C$5:$C$122,MATCH(L4108,'Estructuras de Madera'!$D$5:$D$122,0)),INDEX(SICODI!$G$3:$G$2404,MATCH(L4108,SICODI!$G$3:$G$2404,0))))</f>
        <v>EMSU1P60C1</v>
      </c>
      <c r="N4108" s="121" t="str">
        <f>+IF(ISERROR(VLOOKUP(M4108,'Resumen de precios LLTT'!$C$17:$D$3071,2,FALSE))=FALSE,VLOOKUP(M4108,'Resumen de precios LLTT'!$C$17:$D$3071,2,FALSE),VLOOKUP(M4108,SICODI!$G$3:$J$2404,2,FALSE))</f>
        <v>Estructura de  Suspensión compuesto por 1 postes de madera tratada 60' Clase 1</v>
      </c>
      <c r="O4108" s="58">
        <f>+IF(ISERROR(VLOOKUP(M4108,'Resumen de precios LLTT'!$C$17:$G$3071,5,FALSE))=FALSE,VLOOKUP(M4108,'Resumen de precios LLTT'!$C$17:$G$3071,5,FALSE),VLOOKUP(M4108,SICODI!$G$3:$J$2404,4,FALSE))</f>
        <v>2141.5628345688324</v>
      </c>
      <c r="P4108" s="16">
        <f t="shared" si="582"/>
        <v>0.84299999999999997</v>
      </c>
      <c r="Q4108" s="78">
        <f t="shared" si="583"/>
        <v>3946.9003041103579</v>
      </c>
      <c r="R4108" s="56">
        <v>0</v>
      </c>
      <c r="S4108" s="16">
        <f t="shared" si="584"/>
        <v>0.13400000000000001</v>
      </c>
      <c r="T4108" s="79">
        <f t="shared" si="585"/>
        <v>44.073720062565663</v>
      </c>
      <c r="U4108" s="80">
        <f t="shared" si="586"/>
        <v>0.183</v>
      </c>
      <c r="V4108" s="81">
        <f t="shared" si="587"/>
        <v>8.0654907714495163</v>
      </c>
      <c r="W4108" s="79">
        <f t="shared" si="588"/>
        <v>2.7140075144318634</v>
      </c>
      <c r="X4108" s="60">
        <f t="shared" si="580"/>
        <v>2.7</v>
      </c>
      <c r="Y4108" s="56">
        <f>+'INFO ENEL'!R4096</f>
        <v>1</v>
      </c>
      <c r="Z4108" s="59">
        <f t="shared" si="581"/>
        <v>2.7</v>
      </c>
    </row>
    <row r="4109" spans="1:26" ht="15" customHeight="1" x14ac:dyDescent="0.25">
      <c r="A4109" s="55">
        <f>+'INFO ENEL'!A4097</f>
        <v>4092</v>
      </c>
      <c r="B4109" s="121" t="str">
        <f>+INDEX($B$8:$B$15,MATCH(L4109,$L$8:$L$15,0))</f>
        <v>MOD INV_2017</v>
      </c>
      <c r="C4109" s="56" t="str">
        <f>+'INFO ENEL'!B4097</f>
        <v>Lima</v>
      </c>
      <c r="D4109" s="56" t="str">
        <f>+'INFO ENEL'!D4097</f>
        <v>ANCON (LIMA)</v>
      </c>
      <c r="E4109" s="56" t="str">
        <f>+'INFO ENEL'!D4097</f>
        <v>ANCON (LIMA)</v>
      </c>
      <c r="F4109" s="50">
        <f>+'INFO ENEL'!E4097</f>
        <v>0</v>
      </c>
      <c r="G4109" s="56" t="str">
        <f>+'INFO ENEL'!L4097</f>
        <v>AT</v>
      </c>
      <c r="H4109" s="57">
        <f>+'INFO ENEL'!M4097</f>
        <v>223.68</v>
      </c>
      <c r="I4109" s="56">
        <f>+'INFO ENEL'!N4097</f>
        <v>18</v>
      </c>
      <c r="J4109" s="56" t="str">
        <f>+'INFO ENEL'!O4097</f>
        <v>Poste</v>
      </c>
      <c r="K4109" s="56" t="str">
        <f>+'INFO ENEL'!P4097</f>
        <v>Madera</v>
      </c>
      <c r="L4109" s="56" t="str">
        <f>+'INFO ENEL'!Q4097</f>
        <v>PM60C1</v>
      </c>
      <c r="M4109" s="55" t="str">
        <f>+IF(ISERROR(INDEX('Estructuras de Acero y Concreto'!$C$6:$C$577,MATCH(L4109,'Estructuras de Acero y Concreto'!$D$6:$D$577,0)))=FALSE,INDEX('Estructuras de Acero y Concreto'!$C$6:$C$577,MATCH(L4109,'Estructuras de Acero y Concreto'!$D$6:$D$577,0)),IF(ISERROR(INDEX('Estructuras de Madera'!$C$5:$C$122,MATCH(L4109,'Estructuras de Madera'!$D$5:$D$122,0)))=FALSE,INDEX('Estructuras de Madera'!$C$5:$C$122,MATCH(L4109,'Estructuras de Madera'!$D$5:$D$122,0)),INDEX(SICODI!$G$3:$G$2404,MATCH(L4109,SICODI!$G$3:$G$2404,0))))</f>
        <v>EMSU1P60C1</v>
      </c>
      <c r="N4109" s="121" t="str">
        <f>+IF(ISERROR(VLOOKUP(M4109,'Resumen de precios LLTT'!$C$17:$D$3071,2,FALSE))=FALSE,VLOOKUP(M4109,'Resumen de precios LLTT'!$C$17:$D$3071,2,FALSE),VLOOKUP(M4109,SICODI!$G$3:$J$2404,2,FALSE))</f>
        <v>Estructura de  Suspensión compuesto por 1 postes de madera tratada 60' Clase 1</v>
      </c>
      <c r="O4109" s="58">
        <f>+IF(ISERROR(VLOOKUP(M4109,'Resumen de precios LLTT'!$C$17:$G$3071,5,FALSE))=FALSE,VLOOKUP(M4109,'Resumen de precios LLTT'!$C$17:$G$3071,5,FALSE),VLOOKUP(M4109,SICODI!$G$3:$J$2404,4,FALSE))</f>
        <v>2141.5628345688324</v>
      </c>
      <c r="P4109" s="16">
        <f t="shared" si="582"/>
        <v>0.84299999999999997</v>
      </c>
      <c r="Q4109" s="78">
        <f t="shared" si="583"/>
        <v>3946.9003041103579</v>
      </c>
      <c r="R4109" s="56">
        <v>0</v>
      </c>
      <c r="S4109" s="16">
        <f t="shared" si="584"/>
        <v>0.13400000000000001</v>
      </c>
      <c r="T4109" s="79">
        <f t="shared" si="585"/>
        <v>44.073720062565663</v>
      </c>
      <c r="U4109" s="80">
        <f t="shared" si="586"/>
        <v>0.183</v>
      </c>
      <c r="V4109" s="81">
        <f t="shared" si="587"/>
        <v>8.0654907714495163</v>
      </c>
      <c r="W4109" s="79">
        <f t="shared" si="588"/>
        <v>2.7140075144318634</v>
      </c>
      <c r="X4109" s="60">
        <f t="shared" si="580"/>
        <v>2.7</v>
      </c>
      <c r="Y4109" s="56">
        <f>+'INFO ENEL'!R4097</f>
        <v>1</v>
      </c>
      <c r="Z4109" s="59">
        <f t="shared" si="581"/>
        <v>2.7</v>
      </c>
    </row>
    <row r="4110" spans="1:26" ht="15" customHeight="1" x14ac:dyDescent="0.25">
      <c r="A4110" s="55">
        <f>+'INFO ENEL'!A4098</f>
        <v>4093</v>
      </c>
      <c r="B4110" s="121" t="str">
        <f>+INDEX($B$8:$B$15,MATCH(L4110,$L$8:$L$15,0))</f>
        <v>MOD INV_2017</v>
      </c>
      <c r="C4110" s="56" t="str">
        <f>+'INFO ENEL'!B4098</f>
        <v>Lima</v>
      </c>
      <c r="D4110" s="56" t="str">
        <f>+'INFO ENEL'!D4098</f>
        <v>ANCON (LIMA)</v>
      </c>
      <c r="E4110" s="56" t="str">
        <f>+'INFO ENEL'!D4098</f>
        <v>ANCON (LIMA)</v>
      </c>
      <c r="F4110" s="50">
        <f>+'INFO ENEL'!E4098</f>
        <v>0</v>
      </c>
      <c r="G4110" s="56" t="str">
        <f>+'INFO ENEL'!L4098</f>
        <v>AT</v>
      </c>
      <c r="H4110" s="57">
        <f>+'INFO ENEL'!M4098</f>
        <v>224.11</v>
      </c>
      <c r="I4110" s="56">
        <f>+'INFO ENEL'!N4098</f>
        <v>18</v>
      </c>
      <c r="J4110" s="56" t="str">
        <f>+'INFO ENEL'!O4098</f>
        <v>Poste</v>
      </c>
      <c r="K4110" s="56" t="str">
        <f>+'INFO ENEL'!P4098</f>
        <v>Madera</v>
      </c>
      <c r="L4110" s="56" t="str">
        <f>+'INFO ENEL'!Q4098</f>
        <v>PM60C1</v>
      </c>
      <c r="M4110" s="55" t="str">
        <f>+IF(ISERROR(INDEX('Estructuras de Acero y Concreto'!$C$6:$C$577,MATCH(L4110,'Estructuras de Acero y Concreto'!$D$6:$D$577,0)))=FALSE,INDEX('Estructuras de Acero y Concreto'!$C$6:$C$577,MATCH(L4110,'Estructuras de Acero y Concreto'!$D$6:$D$577,0)),IF(ISERROR(INDEX('Estructuras de Madera'!$C$5:$C$122,MATCH(L4110,'Estructuras de Madera'!$D$5:$D$122,0)))=FALSE,INDEX('Estructuras de Madera'!$C$5:$C$122,MATCH(L4110,'Estructuras de Madera'!$D$5:$D$122,0)),INDEX(SICODI!$G$3:$G$2404,MATCH(L4110,SICODI!$G$3:$G$2404,0))))</f>
        <v>EMSU1P60C1</v>
      </c>
      <c r="N4110" s="121" t="str">
        <f>+IF(ISERROR(VLOOKUP(M4110,'Resumen de precios LLTT'!$C$17:$D$3071,2,FALSE))=FALSE,VLOOKUP(M4110,'Resumen de precios LLTT'!$C$17:$D$3071,2,FALSE),VLOOKUP(M4110,SICODI!$G$3:$J$2404,2,FALSE))</f>
        <v>Estructura de  Suspensión compuesto por 1 postes de madera tratada 60' Clase 1</v>
      </c>
      <c r="O4110" s="58">
        <f>+IF(ISERROR(VLOOKUP(M4110,'Resumen de precios LLTT'!$C$17:$G$3071,5,FALSE))=FALSE,VLOOKUP(M4110,'Resumen de precios LLTT'!$C$17:$G$3071,5,FALSE),VLOOKUP(M4110,SICODI!$G$3:$J$2404,4,FALSE))</f>
        <v>2141.5628345688324</v>
      </c>
      <c r="P4110" s="16">
        <f t="shared" si="582"/>
        <v>0.84299999999999997</v>
      </c>
      <c r="Q4110" s="78">
        <f t="shared" si="583"/>
        <v>3946.9003041103579</v>
      </c>
      <c r="R4110" s="56">
        <v>0</v>
      </c>
      <c r="S4110" s="16">
        <f t="shared" si="584"/>
        <v>0.13400000000000001</v>
      </c>
      <c r="T4110" s="79">
        <f t="shared" si="585"/>
        <v>44.073720062565663</v>
      </c>
      <c r="U4110" s="80">
        <f t="shared" si="586"/>
        <v>0.183</v>
      </c>
      <c r="V4110" s="81">
        <f t="shared" si="587"/>
        <v>8.0654907714495163</v>
      </c>
      <c r="W4110" s="79">
        <f t="shared" si="588"/>
        <v>2.7140075144318634</v>
      </c>
      <c r="X4110" s="60">
        <f t="shared" si="580"/>
        <v>2.7</v>
      </c>
      <c r="Y4110" s="56">
        <f>+'INFO ENEL'!R4098</f>
        <v>1</v>
      </c>
      <c r="Z4110" s="59">
        <f t="shared" si="581"/>
        <v>2.7</v>
      </c>
    </row>
    <row r="4111" spans="1:26" ht="15" customHeight="1" x14ac:dyDescent="0.25">
      <c r="A4111" s="55">
        <f>+'INFO ENEL'!A4099</f>
        <v>4094</v>
      </c>
      <c r="B4111" s="121" t="str">
        <f>+INDEX($B$8:$B$15,MATCH(L4111,$L$8:$L$15,0))</f>
        <v>MOD INV_2017</v>
      </c>
      <c r="C4111" s="56" t="str">
        <f>+'INFO ENEL'!B4099</f>
        <v>Lima</v>
      </c>
      <c r="D4111" s="56" t="str">
        <f>+'INFO ENEL'!D4099</f>
        <v>ANCON (LIMA)</v>
      </c>
      <c r="E4111" s="56" t="str">
        <f>+'INFO ENEL'!D4099</f>
        <v>ANCON (LIMA)</v>
      </c>
      <c r="F4111" s="50">
        <f>+'INFO ENEL'!E4099</f>
        <v>0</v>
      </c>
      <c r="G4111" s="56" t="str">
        <f>+'INFO ENEL'!L4099</f>
        <v>AT</v>
      </c>
      <c r="H4111" s="57">
        <f>+'INFO ENEL'!M4099</f>
        <v>219.27</v>
      </c>
      <c r="I4111" s="56">
        <f>+'INFO ENEL'!N4099</f>
        <v>18</v>
      </c>
      <c r="J4111" s="56" t="str">
        <f>+'INFO ENEL'!O4099</f>
        <v>Poste</v>
      </c>
      <c r="K4111" s="56" t="str">
        <f>+'INFO ENEL'!P4099</f>
        <v>Madera</v>
      </c>
      <c r="L4111" s="56" t="str">
        <f>+'INFO ENEL'!Q4099</f>
        <v>PM60C1</v>
      </c>
      <c r="M4111" s="55" t="str">
        <f>+IF(ISERROR(INDEX('Estructuras de Acero y Concreto'!$C$6:$C$577,MATCH(L4111,'Estructuras de Acero y Concreto'!$D$6:$D$577,0)))=FALSE,INDEX('Estructuras de Acero y Concreto'!$C$6:$C$577,MATCH(L4111,'Estructuras de Acero y Concreto'!$D$6:$D$577,0)),IF(ISERROR(INDEX('Estructuras de Madera'!$C$5:$C$122,MATCH(L4111,'Estructuras de Madera'!$D$5:$D$122,0)))=FALSE,INDEX('Estructuras de Madera'!$C$5:$C$122,MATCH(L4111,'Estructuras de Madera'!$D$5:$D$122,0)),INDEX(SICODI!$G$3:$G$2404,MATCH(L4111,SICODI!$G$3:$G$2404,0))))</f>
        <v>EMSU1P60C1</v>
      </c>
      <c r="N4111" s="121" t="str">
        <f>+IF(ISERROR(VLOOKUP(M4111,'Resumen de precios LLTT'!$C$17:$D$3071,2,FALSE))=FALSE,VLOOKUP(M4111,'Resumen de precios LLTT'!$C$17:$D$3071,2,FALSE),VLOOKUP(M4111,SICODI!$G$3:$J$2404,2,FALSE))</f>
        <v>Estructura de  Suspensión compuesto por 1 postes de madera tratada 60' Clase 1</v>
      </c>
      <c r="O4111" s="58">
        <f>+IF(ISERROR(VLOOKUP(M4111,'Resumen de precios LLTT'!$C$17:$G$3071,5,FALSE))=FALSE,VLOOKUP(M4111,'Resumen de precios LLTT'!$C$17:$G$3071,5,FALSE),VLOOKUP(M4111,SICODI!$G$3:$J$2404,4,FALSE))</f>
        <v>2141.5628345688324</v>
      </c>
      <c r="P4111" s="16">
        <f t="shared" si="582"/>
        <v>0.84299999999999997</v>
      </c>
      <c r="Q4111" s="78">
        <f t="shared" si="583"/>
        <v>3946.9003041103579</v>
      </c>
      <c r="R4111" s="56">
        <v>0</v>
      </c>
      <c r="S4111" s="16">
        <f t="shared" si="584"/>
        <v>0.13400000000000001</v>
      </c>
      <c r="T4111" s="79">
        <f t="shared" si="585"/>
        <v>44.073720062565663</v>
      </c>
      <c r="U4111" s="80">
        <f t="shared" si="586"/>
        <v>0.183</v>
      </c>
      <c r="V4111" s="81">
        <f t="shared" si="587"/>
        <v>8.0654907714495163</v>
      </c>
      <c r="W4111" s="79">
        <f t="shared" si="588"/>
        <v>2.7140075144318634</v>
      </c>
      <c r="X4111" s="60">
        <f t="shared" si="580"/>
        <v>2.7</v>
      </c>
      <c r="Y4111" s="56">
        <f>+'INFO ENEL'!R4099</f>
        <v>1</v>
      </c>
      <c r="Z4111" s="59">
        <f t="shared" si="581"/>
        <v>2.7</v>
      </c>
    </row>
    <row r="4112" spans="1:26" ht="15" customHeight="1" x14ac:dyDescent="0.25">
      <c r="A4112" s="55">
        <f>+'INFO ENEL'!A4100</f>
        <v>4095</v>
      </c>
      <c r="B4112" s="121" t="str">
        <f>+INDEX($B$8:$B$15,MATCH(L4112,$L$8:$L$15,0))</f>
        <v>MOD INV_2017</v>
      </c>
      <c r="C4112" s="56" t="str">
        <f>+'INFO ENEL'!B4100</f>
        <v>Lima</v>
      </c>
      <c r="D4112" s="56" t="str">
        <f>+'INFO ENEL'!D4100</f>
        <v>ANCON (LIMA)</v>
      </c>
      <c r="E4112" s="56" t="str">
        <f>+'INFO ENEL'!D4100</f>
        <v>ANCON (LIMA)</v>
      </c>
      <c r="F4112" s="50">
        <f>+'INFO ENEL'!E4100</f>
        <v>0</v>
      </c>
      <c r="G4112" s="56" t="str">
        <f>+'INFO ENEL'!L4100</f>
        <v>AT</v>
      </c>
      <c r="H4112" s="57">
        <f>+'INFO ENEL'!M4100</f>
        <v>183.42</v>
      </c>
      <c r="I4112" s="56">
        <f>+'INFO ENEL'!N4100</f>
        <v>18</v>
      </c>
      <c r="J4112" s="56" t="str">
        <f>+'INFO ENEL'!O4100</f>
        <v>Poste</v>
      </c>
      <c r="K4112" s="56" t="str">
        <f>+'INFO ENEL'!P4100</f>
        <v>Madera</v>
      </c>
      <c r="L4112" s="56" t="str">
        <f>+'INFO ENEL'!Q4100</f>
        <v>PM60C1</v>
      </c>
      <c r="M4112" s="55" t="str">
        <f>+IF(ISERROR(INDEX('Estructuras de Acero y Concreto'!$C$6:$C$577,MATCH(L4112,'Estructuras de Acero y Concreto'!$D$6:$D$577,0)))=FALSE,INDEX('Estructuras de Acero y Concreto'!$C$6:$C$577,MATCH(L4112,'Estructuras de Acero y Concreto'!$D$6:$D$577,0)),IF(ISERROR(INDEX('Estructuras de Madera'!$C$5:$C$122,MATCH(L4112,'Estructuras de Madera'!$D$5:$D$122,0)))=FALSE,INDEX('Estructuras de Madera'!$C$5:$C$122,MATCH(L4112,'Estructuras de Madera'!$D$5:$D$122,0)),INDEX(SICODI!$G$3:$G$2404,MATCH(L4112,SICODI!$G$3:$G$2404,0))))</f>
        <v>EMSU1P60C1</v>
      </c>
      <c r="N4112" s="121" t="str">
        <f>+IF(ISERROR(VLOOKUP(M4112,'Resumen de precios LLTT'!$C$17:$D$3071,2,FALSE))=FALSE,VLOOKUP(M4112,'Resumen de precios LLTT'!$C$17:$D$3071,2,FALSE),VLOOKUP(M4112,SICODI!$G$3:$J$2404,2,FALSE))</f>
        <v>Estructura de  Suspensión compuesto por 1 postes de madera tratada 60' Clase 1</v>
      </c>
      <c r="O4112" s="58">
        <f>+IF(ISERROR(VLOOKUP(M4112,'Resumen de precios LLTT'!$C$17:$G$3071,5,FALSE))=FALSE,VLOOKUP(M4112,'Resumen de precios LLTT'!$C$17:$G$3071,5,FALSE),VLOOKUP(M4112,SICODI!$G$3:$J$2404,4,FALSE))</f>
        <v>2141.5628345688324</v>
      </c>
      <c r="P4112" s="16">
        <f t="shared" si="582"/>
        <v>0.84299999999999997</v>
      </c>
      <c r="Q4112" s="78">
        <f t="shared" si="583"/>
        <v>3946.9003041103579</v>
      </c>
      <c r="R4112" s="56">
        <v>0</v>
      </c>
      <c r="S4112" s="16">
        <f t="shared" si="584"/>
        <v>0.13400000000000001</v>
      </c>
      <c r="T4112" s="79">
        <f t="shared" si="585"/>
        <v>44.073720062565663</v>
      </c>
      <c r="U4112" s="80">
        <f t="shared" si="586"/>
        <v>0.183</v>
      </c>
      <c r="V4112" s="81">
        <f t="shared" si="587"/>
        <v>8.0654907714495163</v>
      </c>
      <c r="W4112" s="79">
        <f t="shared" si="588"/>
        <v>2.7140075144318634</v>
      </c>
      <c r="X4112" s="60">
        <f t="shared" si="580"/>
        <v>2.7</v>
      </c>
      <c r="Y4112" s="56">
        <f>+'INFO ENEL'!R4100</f>
        <v>1</v>
      </c>
      <c r="Z4112" s="59">
        <f t="shared" si="581"/>
        <v>2.7</v>
      </c>
    </row>
    <row r="4113" spans="1:26" ht="15" customHeight="1" x14ac:dyDescent="0.25">
      <c r="A4113" s="55">
        <f>+'INFO ENEL'!A4101</f>
        <v>4096</v>
      </c>
      <c r="B4113" s="121" t="str">
        <f>+INDEX($B$8:$B$15,MATCH(L4113,$L$8:$L$15,0))</f>
        <v>MOD INV_2017</v>
      </c>
      <c r="C4113" s="56" t="str">
        <f>+'INFO ENEL'!B4101</f>
        <v>Lima</v>
      </c>
      <c r="D4113" s="56" t="str">
        <f>+'INFO ENEL'!D4101</f>
        <v>ANCON (LIMA)</v>
      </c>
      <c r="E4113" s="56" t="str">
        <f>+'INFO ENEL'!D4101</f>
        <v>ANCON (LIMA)</v>
      </c>
      <c r="F4113" s="50">
        <f>+'INFO ENEL'!E4101</f>
        <v>0</v>
      </c>
      <c r="G4113" s="56" t="str">
        <f>+'INFO ENEL'!L4101</f>
        <v>AT</v>
      </c>
      <c r="H4113" s="57">
        <f>+'INFO ENEL'!M4101</f>
        <v>181.21</v>
      </c>
      <c r="I4113" s="56">
        <f>+'INFO ENEL'!N4101</f>
        <v>18</v>
      </c>
      <c r="J4113" s="56" t="str">
        <f>+'INFO ENEL'!O4101</f>
        <v>Poste</v>
      </c>
      <c r="K4113" s="56" t="str">
        <f>+'INFO ENEL'!P4101</f>
        <v>Madera</v>
      </c>
      <c r="L4113" s="56" t="str">
        <f>+'INFO ENEL'!Q4101</f>
        <v>PM60C1</v>
      </c>
      <c r="M4113" s="55" t="str">
        <f>+IF(ISERROR(INDEX('Estructuras de Acero y Concreto'!$C$6:$C$577,MATCH(L4113,'Estructuras de Acero y Concreto'!$D$6:$D$577,0)))=FALSE,INDEX('Estructuras de Acero y Concreto'!$C$6:$C$577,MATCH(L4113,'Estructuras de Acero y Concreto'!$D$6:$D$577,0)),IF(ISERROR(INDEX('Estructuras de Madera'!$C$5:$C$122,MATCH(L4113,'Estructuras de Madera'!$D$5:$D$122,0)))=FALSE,INDEX('Estructuras de Madera'!$C$5:$C$122,MATCH(L4113,'Estructuras de Madera'!$D$5:$D$122,0)),INDEX(SICODI!$G$3:$G$2404,MATCH(L4113,SICODI!$G$3:$G$2404,0))))</f>
        <v>EMSU1P60C1</v>
      </c>
      <c r="N4113" s="121" t="str">
        <f>+IF(ISERROR(VLOOKUP(M4113,'Resumen de precios LLTT'!$C$17:$D$3071,2,FALSE))=FALSE,VLOOKUP(M4113,'Resumen de precios LLTT'!$C$17:$D$3071,2,FALSE),VLOOKUP(M4113,SICODI!$G$3:$J$2404,2,FALSE))</f>
        <v>Estructura de  Suspensión compuesto por 1 postes de madera tratada 60' Clase 1</v>
      </c>
      <c r="O4113" s="58">
        <f>+IF(ISERROR(VLOOKUP(M4113,'Resumen de precios LLTT'!$C$17:$G$3071,5,FALSE))=FALSE,VLOOKUP(M4113,'Resumen de precios LLTT'!$C$17:$G$3071,5,FALSE),VLOOKUP(M4113,SICODI!$G$3:$J$2404,4,FALSE))</f>
        <v>2141.5628345688324</v>
      </c>
      <c r="P4113" s="16">
        <f t="shared" si="582"/>
        <v>0.84299999999999997</v>
      </c>
      <c r="Q4113" s="78">
        <f t="shared" si="583"/>
        <v>3946.9003041103579</v>
      </c>
      <c r="R4113" s="56">
        <v>0</v>
      </c>
      <c r="S4113" s="16">
        <f t="shared" si="584"/>
        <v>0.13400000000000001</v>
      </c>
      <c r="T4113" s="79">
        <f t="shared" si="585"/>
        <v>44.073720062565663</v>
      </c>
      <c r="U4113" s="80">
        <f t="shared" si="586"/>
        <v>0.183</v>
      </c>
      <c r="V4113" s="81">
        <f t="shared" si="587"/>
        <v>8.0654907714495163</v>
      </c>
      <c r="W4113" s="79">
        <f t="shared" si="588"/>
        <v>2.7140075144318634</v>
      </c>
      <c r="X4113" s="60">
        <f t="shared" si="580"/>
        <v>2.7</v>
      </c>
      <c r="Y4113" s="56">
        <f>+'INFO ENEL'!R4101</f>
        <v>1</v>
      </c>
      <c r="Z4113" s="59">
        <f t="shared" si="581"/>
        <v>2.7</v>
      </c>
    </row>
    <row r="4114" spans="1:26" ht="15" customHeight="1" x14ac:dyDescent="0.25">
      <c r="A4114" s="55">
        <f>+'INFO ENEL'!A4102</f>
        <v>4097</v>
      </c>
      <c r="B4114" s="121" t="str">
        <f>+INDEX($B$8:$B$15,MATCH(L4114,$L$8:$L$15,0))</f>
        <v>SICODI</v>
      </c>
      <c r="C4114" s="56" t="str">
        <f>+'INFO ENEL'!B4102</f>
        <v>Lima</v>
      </c>
      <c r="D4114" s="56" t="str">
        <f>+'INFO ENEL'!D4102</f>
        <v>HUARAL (LIMA)</v>
      </c>
      <c r="E4114" s="56" t="str">
        <f>+'INFO ENEL'!D4102</f>
        <v>HUARAL (LIMA)</v>
      </c>
      <c r="F4114" s="50">
        <f>+'INFO ENEL'!E4102</f>
        <v>0</v>
      </c>
      <c r="G4114" s="56" t="str">
        <f>+'INFO ENEL'!L4102</f>
        <v>BT</v>
      </c>
      <c r="H4114" s="57">
        <f>+'INFO ENEL'!M4102</f>
        <v>73.98</v>
      </c>
      <c r="I4114" s="56">
        <f>+'INFO ENEL'!N4102</f>
        <v>11</v>
      </c>
      <c r="J4114" s="56" t="str">
        <f>+'INFO ENEL'!O4102</f>
        <v>Poste</v>
      </c>
      <c r="K4114" s="56" t="str">
        <f>+'INFO ENEL'!P4102</f>
        <v>Concreto</v>
      </c>
      <c r="L4114" s="56" t="str">
        <f>+'INFO ENEL'!Q4102</f>
        <v>PPC40</v>
      </c>
      <c r="M4114" s="55" t="str">
        <f>+IF(ISERROR(INDEX('Estructuras de Acero y Concreto'!$C$6:$C$577,MATCH(L4114,'Estructuras de Acero y Concreto'!$D$6:$D$577,0)))=FALSE,INDEX('Estructuras de Acero y Concreto'!$C$6:$C$577,MATCH(L4114,'Estructuras de Acero y Concreto'!$D$6:$D$577,0)),IF(ISERROR(INDEX('Estructuras de Madera'!$C$5:$C$122,MATCH(L4114,'Estructuras de Madera'!$D$5:$D$122,0)))=FALSE,INDEX('Estructuras de Madera'!$C$5:$C$122,MATCH(L4114,'Estructuras de Madera'!$D$5:$D$122,0)),INDEX(SICODI!$G$3:$G$2404,MATCH(L4114,SICODI!$G$3:$G$2404,0))))</f>
        <v>PPC40</v>
      </c>
      <c r="N4114" s="121" t="str">
        <f>+IF(ISERROR(VLOOKUP(M4114,'Resumen de precios LLTT'!$C$17:$D$3071,2,FALSE))=FALSE,VLOOKUP(M4114,'Resumen de precios LLTT'!$C$17:$D$3071,2,FALSE),VLOOKUP(M4114,SICODI!$G$3:$J$2404,2,FALSE))</f>
        <v>POSTE DE CONCRETO ARMADO PARA A. P. 11/200/120/285</v>
      </c>
      <c r="O4114" s="58">
        <f>+IF(ISERROR(VLOOKUP(M4114,'Resumen de precios LLTT'!$C$17:$G$3071,5,FALSE))=FALSE,VLOOKUP(M4114,'Resumen de precios LLTT'!$C$17:$G$3071,5,FALSE),VLOOKUP(M4114,SICODI!$G$3:$J$2404,4,FALSE))</f>
        <v>206.03</v>
      </c>
      <c r="P4114" s="16">
        <f t="shared" si="582"/>
        <v>0.77</v>
      </c>
      <c r="Q4114" s="78">
        <f t="shared" si="583"/>
        <v>364.67310000000003</v>
      </c>
      <c r="R4114" s="56">
        <v>0</v>
      </c>
      <c r="S4114" s="16">
        <f t="shared" si="584"/>
        <v>7.2000000000000008E-2</v>
      </c>
      <c r="T4114" s="79">
        <f t="shared" si="585"/>
        <v>2.1880386000000005</v>
      </c>
      <c r="U4114" s="80">
        <f t="shared" si="586"/>
        <v>0.2</v>
      </c>
      <c r="V4114" s="81">
        <f t="shared" si="587"/>
        <v>0.43760772000000014</v>
      </c>
      <c r="W4114" s="79">
        <f t="shared" si="588"/>
        <v>0.14725336301388503</v>
      </c>
      <c r="X4114" s="60">
        <f t="shared" ref="X4114:X4177" si="589">ROUND(W4114,1)</f>
        <v>0.1</v>
      </c>
      <c r="Y4114" s="56">
        <f>+'INFO ENEL'!R4102</f>
        <v>4</v>
      </c>
      <c r="Z4114" s="59">
        <f t="shared" si="581"/>
        <v>0.4</v>
      </c>
    </row>
    <row r="4115" spans="1:26" ht="15" customHeight="1" x14ac:dyDescent="0.25">
      <c r="A4115" s="55">
        <f>+'INFO ENEL'!A4103</f>
        <v>4098</v>
      </c>
      <c r="B4115" s="121" t="str">
        <f>+INDEX($B$8:$B$15,MATCH(L4115,$L$8:$L$15,0))</f>
        <v>SICODI</v>
      </c>
      <c r="C4115" s="56" t="str">
        <f>+'INFO ENEL'!B4103</f>
        <v>Lima</v>
      </c>
      <c r="D4115" s="56" t="str">
        <f>+'INFO ENEL'!D4103</f>
        <v>HUARAL (LIMA)</v>
      </c>
      <c r="E4115" s="56" t="str">
        <f>+'INFO ENEL'!D4103</f>
        <v>HUARAL (LIMA)</v>
      </c>
      <c r="F4115" s="50">
        <f>+'INFO ENEL'!E4103</f>
        <v>0</v>
      </c>
      <c r="G4115" s="56" t="str">
        <f>+'INFO ENEL'!L4103</f>
        <v>BT</v>
      </c>
      <c r="H4115" s="57">
        <f>+'INFO ENEL'!M4103</f>
        <v>76.78</v>
      </c>
      <c r="I4115" s="56">
        <f>+'INFO ENEL'!N4103</f>
        <v>11</v>
      </c>
      <c r="J4115" s="56" t="str">
        <f>+'INFO ENEL'!O4103</f>
        <v>Poste</v>
      </c>
      <c r="K4115" s="56" t="str">
        <f>+'INFO ENEL'!P4103</f>
        <v>Concreto</v>
      </c>
      <c r="L4115" s="56" t="str">
        <f>+'INFO ENEL'!Q4103</f>
        <v>PPC40</v>
      </c>
      <c r="M4115" s="55" t="str">
        <f>+IF(ISERROR(INDEX('Estructuras de Acero y Concreto'!$C$6:$C$577,MATCH(L4115,'Estructuras de Acero y Concreto'!$D$6:$D$577,0)))=FALSE,INDEX('Estructuras de Acero y Concreto'!$C$6:$C$577,MATCH(L4115,'Estructuras de Acero y Concreto'!$D$6:$D$577,0)),IF(ISERROR(INDEX('Estructuras de Madera'!$C$5:$C$122,MATCH(L4115,'Estructuras de Madera'!$D$5:$D$122,0)))=FALSE,INDEX('Estructuras de Madera'!$C$5:$C$122,MATCH(L4115,'Estructuras de Madera'!$D$5:$D$122,0)),INDEX(SICODI!$G$3:$G$2404,MATCH(L4115,SICODI!$G$3:$G$2404,0))))</f>
        <v>PPC40</v>
      </c>
      <c r="N4115" s="121" t="str">
        <f>+IF(ISERROR(VLOOKUP(M4115,'Resumen de precios LLTT'!$C$17:$D$3071,2,FALSE))=FALSE,VLOOKUP(M4115,'Resumen de precios LLTT'!$C$17:$D$3071,2,FALSE),VLOOKUP(M4115,SICODI!$G$3:$J$2404,2,FALSE))</f>
        <v>POSTE DE CONCRETO ARMADO PARA A. P. 11/200/120/285</v>
      </c>
      <c r="O4115" s="58">
        <f>+IF(ISERROR(VLOOKUP(M4115,'Resumen de precios LLTT'!$C$17:$G$3071,5,FALSE))=FALSE,VLOOKUP(M4115,'Resumen de precios LLTT'!$C$17:$G$3071,5,FALSE),VLOOKUP(M4115,SICODI!$G$3:$J$2404,4,FALSE))</f>
        <v>206.03</v>
      </c>
      <c r="P4115" s="16">
        <f t="shared" si="582"/>
        <v>0.77</v>
      </c>
      <c r="Q4115" s="78">
        <f t="shared" si="583"/>
        <v>364.67310000000003</v>
      </c>
      <c r="R4115" s="56">
        <v>0</v>
      </c>
      <c r="S4115" s="16">
        <f t="shared" si="584"/>
        <v>7.2000000000000008E-2</v>
      </c>
      <c r="T4115" s="79">
        <f t="shared" si="585"/>
        <v>2.1880386000000005</v>
      </c>
      <c r="U4115" s="80">
        <f t="shared" si="586"/>
        <v>0.2</v>
      </c>
      <c r="V4115" s="81">
        <f t="shared" si="587"/>
        <v>0.43760772000000014</v>
      </c>
      <c r="W4115" s="79">
        <f t="shared" si="588"/>
        <v>0.14725336301388503</v>
      </c>
      <c r="X4115" s="60">
        <f t="shared" si="589"/>
        <v>0.1</v>
      </c>
      <c r="Y4115" s="56">
        <f>+'INFO ENEL'!R4103</f>
        <v>4</v>
      </c>
      <c r="Z4115" s="59">
        <f t="shared" ref="Z4115:Z4178" si="590">X4115*Y4115</f>
        <v>0.4</v>
      </c>
    </row>
    <row r="4116" spans="1:26" ht="15" customHeight="1" x14ac:dyDescent="0.25">
      <c r="A4116" s="55">
        <f>+'INFO ENEL'!A4104</f>
        <v>4099</v>
      </c>
      <c r="B4116" s="121" t="str">
        <f>+INDEX($B$8:$B$15,MATCH(L4116,$L$8:$L$15,0))</f>
        <v>SICODI</v>
      </c>
      <c r="C4116" s="56" t="str">
        <f>+'INFO ENEL'!B4104</f>
        <v>Lima</v>
      </c>
      <c r="D4116" s="56" t="str">
        <f>+'INFO ENEL'!D4104</f>
        <v>HUARAL (LIMA)</v>
      </c>
      <c r="E4116" s="56" t="str">
        <f>+'INFO ENEL'!D4104</f>
        <v>HUARAL (LIMA)</v>
      </c>
      <c r="F4116" s="50">
        <f>+'INFO ENEL'!E4104</f>
        <v>0</v>
      </c>
      <c r="G4116" s="56" t="str">
        <f>+'INFO ENEL'!L4104</f>
        <v>BT</v>
      </c>
      <c r="H4116" s="57">
        <f>+'INFO ENEL'!M4104</f>
        <v>21.45</v>
      </c>
      <c r="I4116" s="56">
        <f>+'INFO ENEL'!N4104</f>
        <v>11</v>
      </c>
      <c r="J4116" s="56" t="str">
        <f>+'INFO ENEL'!O4104</f>
        <v>Poste</v>
      </c>
      <c r="K4116" s="56" t="str">
        <f>+'INFO ENEL'!P4104</f>
        <v>Concreto</v>
      </c>
      <c r="L4116" s="56" t="str">
        <f>+'INFO ENEL'!Q4104</f>
        <v>PPC40</v>
      </c>
      <c r="M4116" s="55" t="str">
        <f>+IF(ISERROR(INDEX('Estructuras de Acero y Concreto'!$C$6:$C$577,MATCH(L4116,'Estructuras de Acero y Concreto'!$D$6:$D$577,0)))=FALSE,INDEX('Estructuras de Acero y Concreto'!$C$6:$C$577,MATCH(L4116,'Estructuras de Acero y Concreto'!$D$6:$D$577,0)),IF(ISERROR(INDEX('Estructuras de Madera'!$C$5:$C$122,MATCH(L4116,'Estructuras de Madera'!$D$5:$D$122,0)))=FALSE,INDEX('Estructuras de Madera'!$C$5:$C$122,MATCH(L4116,'Estructuras de Madera'!$D$5:$D$122,0)),INDEX(SICODI!$G$3:$G$2404,MATCH(L4116,SICODI!$G$3:$G$2404,0))))</f>
        <v>PPC40</v>
      </c>
      <c r="N4116" s="121" t="str">
        <f>+IF(ISERROR(VLOOKUP(M4116,'Resumen de precios LLTT'!$C$17:$D$3071,2,FALSE))=FALSE,VLOOKUP(M4116,'Resumen de precios LLTT'!$C$17:$D$3071,2,FALSE),VLOOKUP(M4116,SICODI!$G$3:$J$2404,2,FALSE))</f>
        <v>POSTE DE CONCRETO ARMADO PARA A. P. 11/200/120/285</v>
      </c>
      <c r="O4116" s="58">
        <f>+IF(ISERROR(VLOOKUP(M4116,'Resumen de precios LLTT'!$C$17:$G$3071,5,FALSE))=FALSE,VLOOKUP(M4116,'Resumen de precios LLTT'!$C$17:$G$3071,5,FALSE),VLOOKUP(M4116,SICODI!$G$3:$J$2404,4,FALSE))</f>
        <v>206.03</v>
      </c>
      <c r="P4116" s="16">
        <f t="shared" si="582"/>
        <v>0.77</v>
      </c>
      <c r="Q4116" s="78">
        <f t="shared" si="583"/>
        <v>364.67310000000003</v>
      </c>
      <c r="R4116" s="56">
        <v>0</v>
      </c>
      <c r="S4116" s="16">
        <f t="shared" si="584"/>
        <v>7.2000000000000008E-2</v>
      </c>
      <c r="T4116" s="79">
        <f t="shared" si="585"/>
        <v>2.1880386000000005</v>
      </c>
      <c r="U4116" s="80">
        <f t="shared" si="586"/>
        <v>0.2</v>
      </c>
      <c r="V4116" s="81">
        <f t="shared" si="587"/>
        <v>0.43760772000000014</v>
      </c>
      <c r="W4116" s="79">
        <f t="shared" si="588"/>
        <v>0.14725336301388503</v>
      </c>
      <c r="X4116" s="60">
        <f t="shared" si="589"/>
        <v>0.1</v>
      </c>
      <c r="Y4116" s="56">
        <f>+'INFO ENEL'!R4104</f>
        <v>4</v>
      </c>
      <c r="Z4116" s="59">
        <f t="shared" si="590"/>
        <v>0.4</v>
      </c>
    </row>
    <row r="4117" spans="1:26" ht="15" customHeight="1" x14ac:dyDescent="0.25">
      <c r="A4117" s="55">
        <f>+'INFO ENEL'!A4105</f>
        <v>4100</v>
      </c>
      <c r="B4117" s="121" t="str">
        <f>+INDEX($B$8:$B$15,MATCH(L4117,$L$8:$L$15,0))</f>
        <v>SICODI</v>
      </c>
      <c r="C4117" s="56" t="str">
        <f>+'INFO ENEL'!B4105</f>
        <v>Lima</v>
      </c>
      <c r="D4117" s="56" t="str">
        <f>+'INFO ENEL'!D4105</f>
        <v>HUARAL (LIMA)</v>
      </c>
      <c r="E4117" s="56" t="str">
        <f>+'INFO ENEL'!D4105</f>
        <v>HUARAL (LIMA)</v>
      </c>
      <c r="F4117" s="50">
        <f>+'INFO ENEL'!E4105</f>
        <v>0</v>
      </c>
      <c r="G4117" s="56" t="str">
        <f>+'INFO ENEL'!L4105</f>
        <v>BT</v>
      </c>
      <c r="H4117" s="57">
        <f>+'INFO ENEL'!M4105</f>
        <v>76.73</v>
      </c>
      <c r="I4117" s="56">
        <f>+'INFO ENEL'!N4105</f>
        <v>11</v>
      </c>
      <c r="J4117" s="56" t="str">
        <f>+'INFO ENEL'!O4105</f>
        <v>Poste</v>
      </c>
      <c r="K4117" s="56" t="str">
        <f>+'INFO ENEL'!P4105</f>
        <v>Concreto</v>
      </c>
      <c r="L4117" s="56" t="str">
        <f>+'INFO ENEL'!Q4105</f>
        <v>PPC40</v>
      </c>
      <c r="M4117" s="55" t="str">
        <f>+IF(ISERROR(INDEX('Estructuras de Acero y Concreto'!$C$6:$C$577,MATCH(L4117,'Estructuras de Acero y Concreto'!$D$6:$D$577,0)))=FALSE,INDEX('Estructuras de Acero y Concreto'!$C$6:$C$577,MATCH(L4117,'Estructuras de Acero y Concreto'!$D$6:$D$577,0)),IF(ISERROR(INDEX('Estructuras de Madera'!$C$5:$C$122,MATCH(L4117,'Estructuras de Madera'!$D$5:$D$122,0)))=FALSE,INDEX('Estructuras de Madera'!$C$5:$C$122,MATCH(L4117,'Estructuras de Madera'!$D$5:$D$122,0)),INDEX(SICODI!$G$3:$G$2404,MATCH(L4117,SICODI!$G$3:$G$2404,0))))</f>
        <v>PPC40</v>
      </c>
      <c r="N4117" s="121" t="str">
        <f>+IF(ISERROR(VLOOKUP(M4117,'Resumen de precios LLTT'!$C$17:$D$3071,2,FALSE))=FALSE,VLOOKUP(M4117,'Resumen de precios LLTT'!$C$17:$D$3071,2,FALSE),VLOOKUP(M4117,SICODI!$G$3:$J$2404,2,FALSE))</f>
        <v>POSTE DE CONCRETO ARMADO PARA A. P. 11/200/120/285</v>
      </c>
      <c r="O4117" s="58">
        <f>+IF(ISERROR(VLOOKUP(M4117,'Resumen de precios LLTT'!$C$17:$G$3071,5,FALSE))=FALSE,VLOOKUP(M4117,'Resumen de precios LLTT'!$C$17:$G$3071,5,FALSE),VLOOKUP(M4117,SICODI!$G$3:$J$2404,4,FALSE))</f>
        <v>206.03</v>
      </c>
      <c r="P4117" s="16">
        <f t="shared" si="582"/>
        <v>0.77</v>
      </c>
      <c r="Q4117" s="78">
        <f t="shared" si="583"/>
        <v>364.67310000000003</v>
      </c>
      <c r="R4117" s="56">
        <v>0</v>
      </c>
      <c r="S4117" s="16">
        <f t="shared" si="584"/>
        <v>7.2000000000000008E-2</v>
      </c>
      <c r="T4117" s="79">
        <f t="shared" si="585"/>
        <v>2.1880386000000005</v>
      </c>
      <c r="U4117" s="80">
        <f t="shared" si="586"/>
        <v>0.2</v>
      </c>
      <c r="V4117" s="81">
        <f t="shared" si="587"/>
        <v>0.43760772000000014</v>
      </c>
      <c r="W4117" s="79">
        <f t="shared" si="588"/>
        <v>0.14725336301388503</v>
      </c>
      <c r="X4117" s="60">
        <f t="shared" si="589"/>
        <v>0.1</v>
      </c>
      <c r="Y4117" s="56">
        <f>+'INFO ENEL'!R4105</f>
        <v>4</v>
      </c>
      <c r="Z4117" s="59">
        <f t="shared" si="590"/>
        <v>0.4</v>
      </c>
    </row>
    <row r="4118" spans="1:26" ht="15" customHeight="1" x14ac:dyDescent="0.25">
      <c r="A4118" s="55">
        <f>+'INFO ENEL'!A4106</f>
        <v>4101</v>
      </c>
      <c r="B4118" s="121" t="str">
        <f>+INDEX($B$8:$B$15,MATCH(L4118,$L$8:$L$15,0))</f>
        <v>SICODI</v>
      </c>
      <c r="C4118" s="56" t="str">
        <f>+'INFO ENEL'!B4106</f>
        <v>Lima</v>
      </c>
      <c r="D4118" s="56" t="str">
        <f>+'INFO ENEL'!D4106</f>
        <v>HUARAL (LIMA)</v>
      </c>
      <c r="E4118" s="56" t="str">
        <f>+'INFO ENEL'!D4106</f>
        <v>HUARAL (LIMA)</v>
      </c>
      <c r="F4118" s="50">
        <f>+'INFO ENEL'!E4106</f>
        <v>0</v>
      </c>
      <c r="G4118" s="56" t="str">
        <f>+'INFO ENEL'!L4106</f>
        <v>BT</v>
      </c>
      <c r="H4118" s="57">
        <f>+'INFO ENEL'!M4106</f>
        <v>98.51</v>
      </c>
      <c r="I4118" s="56">
        <f>+'INFO ENEL'!N4106</f>
        <v>11</v>
      </c>
      <c r="J4118" s="56" t="str">
        <f>+'INFO ENEL'!O4106</f>
        <v>Poste</v>
      </c>
      <c r="K4118" s="56" t="str">
        <f>+'INFO ENEL'!P4106</f>
        <v>Concreto</v>
      </c>
      <c r="L4118" s="56" t="str">
        <f>+'INFO ENEL'!Q4106</f>
        <v>PPC40</v>
      </c>
      <c r="M4118" s="55" t="str">
        <f>+IF(ISERROR(INDEX('Estructuras de Acero y Concreto'!$C$6:$C$577,MATCH(L4118,'Estructuras de Acero y Concreto'!$D$6:$D$577,0)))=FALSE,INDEX('Estructuras de Acero y Concreto'!$C$6:$C$577,MATCH(L4118,'Estructuras de Acero y Concreto'!$D$6:$D$577,0)),IF(ISERROR(INDEX('Estructuras de Madera'!$C$5:$C$122,MATCH(L4118,'Estructuras de Madera'!$D$5:$D$122,0)))=FALSE,INDEX('Estructuras de Madera'!$C$5:$C$122,MATCH(L4118,'Estructuras de Madera'!$D$5:$D$122,0)),INDEX(SICODI!$G$3:$G$2404,MATCH(L4118,SICODI!$G$3:$G$2404,0))))</f>
        <v>PPC40</v>
      </c>
      <c r="N4118" s="121" t="str">
        <f>+IF(ISERROR(VLOOKUP(M4118,'Resumen de precios LLTT'!$C$17:$D$3071,2,FALSE))=FALSE,VLOOKUP(M4118,'Resumen de precios LLTT'!$C$17:$D$3071,2,FALSE),VLOOKUP(M4118,SICODI!$G$3:$J$2404,2,FALSE))</f>
        <v>POSTE DE CONCRETO ARMADO PARA A. P. 11/200/120/285</v>
      </c>
      <c r="O4118" s="58">
        <f>+IF(ISERROR(VLOOKUP(M4118,'Resumen de precios LLTT'!$C$17:$G$3071,5,FALSE))=FALSE,VLOOKUP(M4118,'Resumen de precios LLTT'!$C$17:$G$3071,5,FALSE),VLOOKUP(M4118,SICODI!$G$3:$J$2404,4,FALSE))</f>
        <v>206.03</v>
      </c>
      <c r="P4118" s="16">
        <f t="shared" si="582"/>
        <v>0.77</v>
      </c>
      <c r="Q4118" s="78">
        <f t="shared" si="583"/>
        <v>364.67310000000003</v>
      </c>
      <c r="R4118" s="56">
        <v>0</v>
      </c>
      <c r="S4118" s="16">
        <f t="shared" si="584"/>
        <v>7.2000000000000008E-2</v>
      </c>
      <c r="T4118" s="79">
        <f t="shared" si="585"/>
        <v>2.1880386000000005</v>
      </c>
      <c r="U4118" s="80">
        <f t="shared" si="586"/>
        <v>0.2</v>
      </c>
      <c r="V4118" s="81">
        <f t="shared" si="587"/>
        <v>0.43760772000000014</v>
      </c>
      <c r="W4118" s="79">
        <f t="shared" si="588"/>
        <v>0.14725336301388503</v>
      </c>
      <c r="X4118" s="60">
        <f t="shared" si="589"/>
        <v>0.1</v>
      </c>
      <c r="Y4118" s="56">
        <f>+'INFO ENEL'!R4106</f>
        <v>4</v>
      </c>
      <c r="Z4118" s="59">
        <f t="shared" si="590"/>
        <v>0.4</v>
      </c>
    </row>
    <row r="4119" spans="1:26" ht="15" customHeight="1" x14ac:dyDescent="0.25">
      <c r="A4119" s="55">
        <f>+'INFO ENEL'!A4107</f>
        <v>4102</v>
      </c>
      <c r="B4119" s="121" t="str">
        <f>+INDEX($B$8:$B$15,MATCH(L4119,$L$8:$L$15,0))</f>
        <v>SICODI</v>
      </c>
      <c r="C4119" s="56" t="str">
        <f>+'INFO ENEL'!B4107</f>
        <v>Lima</v>
      </c>
      <c r="D4119" s="56" t="str">
        <f>+'INFO ENEL'!D4107</f>
        <v>HUARAL (LIMA)</v>
      </c>
      <c r="E4119" s="56" t="str">
        <f>+'INFO ENEL'!D4107</f>
        <v>HUARAL (LIMA)</v>
      </c>
      <c r="F4119" s="50">
        <f>+'INFO ENEL'!E4107</f>
        <v>0</v>
      </c>
      <c r="G4119" s="56" t="str">
        <f>+'INFO ENEL'!L4107</f>
        <v>BT</v>
      </c>
      <c r="H4119" s="57">
        <f>+'INFO ENEL'!M4107</f>
        <v>110.51</v>
      </c>
      <c r="I4119" s="56">
        <f>+'INFO ENEL'!N4107</f>
        <v>11</v>
      </c>
      <c r="J4119" s="56" t="str">
        <f>+'INFO ENEL'!O4107</f>
        <v>Poste</v>
      </c>
      <c r="K4119" s="56" t="str">
        <f>+'INFO ENEL'!P4107</f>
        <v>Concreto</v>
      </c>
      <c r="L4119" s="56" t="str">
        <f>+'INFO ENEL'!Q4107</f>
        <v>PPC40</v>
      </c>
      <c r="M4119" s="55" t="str">
        <f>+IF(ISERROR(INDEX('Estructuras de Acero y Concreto'!$C$6:$C$577,MATCH(L4119,'Estructuras de Acero y Concreto'!$D$6:$D$577,0)))=FALSE,INDEX('Estructuras de Acero y Concreto'!$C$6:$C$577,MATCH(L4119,'Estructuras de Acero y Concreto'!$D$6:$D$577,0)),IF(ISERROR(INDEX('Estructuras de Madera'!$C$5:$C$122,MATCH(L4119,'Estructuras de Madera'!$D$5:$D$122,0)))=FALSE,INDEX('Estructuras de Madera'!$C$5:$C$122,MATCH(L4119,'Estructuras de Madera'!$D$5:$D$122,0)),INDEX(SICODI!$G$3:$G$2404,MATCH(L4119,SICODI!$G$3:$G$2404,0))))</f>
        <v>PPC40</v>
      </c>
      <c r="N4119" s="121" t="str">
        <f>+IF(ISERROR(VLOOKUP(M4119,'Resumen de precios LLTT'!$C$17:$D$3071,2,FALSE))=FALSE,VLOOKUP(M4119,'Resumen de precios LLTT'!$C$17:$D$3071,2,FALSE),VLOOKUP(M4119,SICODI!$G$3:$J$2404,2,FALSE))</f>
        <v>POSTE DE CONCRETO ARMADO PARA A. P. 11/200/120/285</v>
      </c>
      <c r="O4119" s="58">
        <f>+IF(ISERROR(VLOOKUP(M4119,'Resumen de precios LLTT'!$C$17:$G$3071,5,FALSE))=FALSE,VLOOKUP(M4119,'Resumen de precios LLTT'!$C$17:$G$3071,5,FALSE),VLOOKUP(M4119,SICODI!$G$3:$J$2404,4,FALSE))</f>
        <v>206.03</v>
      </c>
      <c r="P4119" s="16">
        <f t="shared" si="582"/>
        <v>0.77</v>
      </c>
      <c r="Q4119" s="78">
        <f t="shared" si="583"/>
        <v>364.67310000000003</v>
      </c>
      <c r="R4119" s="56">
        <v>0</v>
      </c>
      <c r="S4119" s="16">
        <f t="shared" si="584"/>
        <v>7.2000000000000008E-2</v>
      </c>
      <c r="T4119" s="79">
        <f t="shared" si="585"/>
        <v>2.1880386000000005</v>
      </c>
      <c r="U4119" s="80">
        <f t="shared" si="586"/>
        <v>0.2</v>
      </c>
      <c r="V4119" s="81">
        <f t="shared" si="587"/>
        <v>0.43760772000000014</v>
      </c>
      <c r="W4119" s="79">
        <f t="shared" si="588"/>
        <v>0.14725336301388503</v>
      </c>
      <c r="X4119" s="60">
        <f t="shared" si="589"/>
        <v>0.1</v>
      </c>
      <c r="Y4119" s="56">
        <f>+'INFO ENEL'!R4107</f>
        <v>4</v>
      </c>
      <c r="Z4119" s="59">
        <f t="shared" si="590"/>
        <v>0.4</v>
      </c>
    </row>
    <row r="4120" spans="1:26" ht="15" customHeight="1" x14ac:dyDescent="0.25">
      <c r="A4120" s="55">
        <f>+'INFO ENEL'!A4108</f>
        <v>4103</v>
      </c>
      <c r="B4120" s="121" t="str">
        <f>+INDEX($B$8:$B$15,MATCH(L4120,$L$8:$L$15,0))</f>
        <v>SICODI</v>
      </c>
      <c r="C4120" s="56" t="str">
        <f>+'INFO ENEL'!B4108</f>
        <v>Lima</v>
      </c>
      <c r="D4120" s="56" t="str">
        <f>+'INFO ENEL'!D4108</f>
        <v>HUARAL (LIMA)</v>
      </c>
      <c r="E4120" s="56" t="str">
        <f>+'INFO ENEL'!D4108</f>
        <v>HUARAL (LIMA)</v>
      </c>
      <c r="F4120" s="50">
        <f>+'INFO ENEL'!E4108</f>
        <v>0</v>
      </c>
      <c r="G4120" s="56" t="str">
        <f>+'INFO ENEL'!L4108</f>
        <v>BT</v>
      </c>
      <c r="H4120" s="57">
        <f>+'INFO ENEL'!M4108</f>
        <v>48.36</v>
      </c>
      <c r="I4120" s="56">
        <f>+'INFO ENEL'!N4108</f>
        <v>11</v>
      </c>
      <c r="J4120" s="56" t="str">
        <f>+'INFO ENEL'!O4108</f>
        <v>Poste</v>
      </c>
      <c r="K4120" s="56" t="str">
        <f>+'INFO ENEL'!P4108</f>
        <v>Concreto</v>
      </c>
      <c r="L4120" s="56" t="str">
        <f>+'INFO ENEL'!Q4108</f>
        <v>PPC40</v>
      </c>
      <c r="M4120" s="55" t="str">
        <f>+IF(ISERROR(INDEX('Estructuras de Acero y Concreto'!$C$6:$C$577,MATCH(L4120,'Estructuras de Acero y Concreto'!$D$6:$D$577,0)))=FALSE,INDEX('Estructuras de Acero y Concreto'!$C$6:$C$577,MATCH(L4120,'Estructuras de Acero y Concreto'!$D$6:$D$577,0)),IF(ISERROR(INDEX('Estructuras de Madera'!$C$5:$C$122,MATCH(L4120,'Estructuras de Madera'!$D$5:$D$122,0)))=FALSE,INDEX('Estructuras de Madera'!$C$5:$C$122,MATCH(L4120,'Estructuras de Madera'!$D$5:$D$122,0)),INDEX(SICODI!$G$3:$G$2404,MATCH(L4120,SICODI!$G$3:$G$2404,0))))</f>
        <v>PPC40</v>
      </c>
      <c r="N4120" s="121" t="str">
        <f>+IF(ISERROR(VLOOKUP(M4120,'Resumen de precios LLTT'!$C$17:$D$3071,2,FALSE))=FALSE,VLOOKUP(M4120,'Resumen de precios LLTT'!$C$17:$D$3071,2,FALSE),VLOOKUP(M4120,SICODI!$G$3:$J$2404,2,FALSE))</f>
        <v>POSTE DE CONCRETO ARMADO PARA A. P. 11/200/120/285</v>
      </c>
      <c r="O4120" s="58">
        <f>+IF(ISERROR(VLOOKUP(M4120,'Resumen de precios LLTT'!$C$17:$G$3071,5,FALSE))=FALSE,VLOOKUP(M4120,'Resumen de precios LLTT'!$C$17:$G$3071,5,FALSE),VLOOKUP(M4120,SICODI!$G$3:$J$2404,4,FALSE))</f>
        <v>206.03</v>
      </c>
      <c r="P4120" s="16">
        <f t="shared" si="582"/>
        <v>0.77</v>
      </c>
      <c r="Q4120" s="78">
        <f t="shared" si="583"/>
        <v>364.67310000000003</v>
      </c>
      <c r="R4120" s="56">
        <v>0</v>
      </c>
      <c r="S4120" s="16">
        <f t="shared" si="584"/>
        <v>7.2000000000000008E-2</v>
      </c>
      <c r="T4120" s="79">
        <f t="shared" si="585"/>
        <v>2.1880386000000005</v>
      </c>
      <c r="U4120" s="80">
        <f t="shared" si="586"/>
        <v>0.2</v>
      </c>
      <c r="V4120" s="81">
        <f t="shared" si="587"/>
        <v>0.43760772000000014</v>
      </c>
      <c r="W4120" s="79">
        <f t="shared" si="588"/>
        <v>0.14725336301388503</v>
      </c>
      <c r="X4120" s="60">
        <f t="shared" si="589"/>
        <v>0.1</v>
      </c>
      <c r="Y4120" s="56">
        <f>+'INFO ENEL'!R4108</f>
        <v>4</v>
      </c>
      <c r="Z4120" s="59">
        <f t="shared" si="590"/>
        <v>0.4</v>
      </c>
    </row>
    <row r="4121" spans="1:26" ht="15" customHeight="1" x14ac:dyDescent="0.25">
      <c r="A4121" s="55">
        <f>+'INFO ENEL'!A4109</f>
        <v>4104</v>
      </c>
      <c r="B4121" s="121" t="str">
        <f>+INDEX($B$8:$B$15,MATCH(L4121,$L$8:$L$15,0))</f>
        <v>SICODI</v>
      </c>
      <c r="C4121" s="56" t="str">
        <f>+'INFO ENEL'!B4109</f>
        <v>Lima</v>
      </c>
      <c r="D4121" s="56" t="str">
        <f>+'INFO ENEL'!D4109</f>
        <v>Comas</v>
      </c>
      <c r="E4121" s="56" t="str">
        <f>+'INFO ENEL'!D4109</f>
        <v>Comas</v>
      </c>
      <c r="F4121" s="50">
        <f>+'INFO ENEL'!E4109</f>
        <v>0</v>
      </c>
      <c r="G4121" s="56" t="str">
        <f>+'INFO ENEL'!L4109</f>
        <v>MT</v>
      </c>
      <c r="H4121" s="57">
        <f>+'INFO ENEL'!M4109</f>
        <v>73.267326732673268</v>
      </c>
      <c r="I4121" s="56">
        <f>+'INFO ENEL'!N4109</f>
        <v>13</v>
      </c>
      <c r="J4121" s="56" t="str">
        <f>+'INFO ENEL'!O4109</f>
        <v>Poste</v>
      </c>
      <c r="K4121" s="56" t="str">
        <f>+'INFO ENEL'!P4109</f>
        <v>Concreto</v>
      </c>
      <c r="L4121" s="56" t="str">
        <f>+'INFO ENEL'!Q4109</f>
        <v>PPC20</v>
      </c>
      <c r="M4121" s="55" t="str">
        <f>+IF(ISERROR(INDEX('Estructuras de Acero y Concreto'!$C$6:$C$577,MATCH(L4121,'Estructuras de Acero y Concreto'!$D$6:$D$577,0)))=FALSE,INDEX('Estructuras de Acero y Concreto'!$C$6:$C$577,MATCH(L4121,'Estructuras de Acero y Concreto'!$D$6:$D$577,0)),IF(ISERROR(INDEX('Estructuras de Madera'!$C$5:$C$122,MATCH(L4121,'Estructuras de Madera'!$D$5:$D$122,0)))=FALSE,INDEX('Estructuras de Madera'!$C$5:$C$122,MATCH(L4121,'Estructuras de Madera'!$D$5:$D$122,0)),INDEX(SICODI!$G$3:$G$2404,MATCH(L4121,SICODI!$G$3:$G$2404,0))))</f>
        <v>PPC20</v>
      </c>
      <c r="N4121" s="121" t="str">
        <f>+IF(ISERROR(VLOOKUP(M4121,'Resumen de precios LLTT'!$C$17:$D$3071,2,FALSE))=FALSE,VLOOKUP(M4121,'Resumen de precios LLTT'!$C$17:$D$3071,2,FALSE),VLOOKUP(M4121,SICODI!$G$3:$J$2404,2,FALSE))</f>
        <v>POSTE DE CONCRETO ARMADO DE 13/400/150/345</v>
      </c>
      <c r="O4121" s="58">
        <f>+IF(ISERROR(VLOOKUP(M4121,'Resumen de precios LLTT'!$C$17:$G$3071,5,FALSE))=FALSE,VLOOKUP(M4121,'Resumen de precios LLTT'!$C$17:$G$3071,5,FALSE),VLOOKUP(M4121,SICODI!$G$3:$J$2404,4,FALSE))</f>
        <v>364.69</v>
      </c>
      <c r="P4121" s="16">
        <f t="shared" si="582"/>
        <v>0.84299999999999997</v>
      </c>
      <c r="Q4121" s="78">
        <f t="shared" si="583"/>
        <v>672.12366999999995</v>
      </c>
      <c r="R4121" s="56">
        <v>0</v>
      </c>
      <c r="S4121" s="16">
        <f t="shared" si="584"/>
        <v>0.13400000000000001</v>
      </c>
      <c r="T4121" s="79">
        <f t="shared" si="585"/>
        <v>7.5053809816666659</v>
      </c>
      <c r="U4121" s="80">
        <f t="shared" si="586"/>
        <v>0.183</v>
      </c>
      <c r="V4121" s="81">
        <f t="shared" si="587"/>
        <v>1.3734847196449997</v>
      </c>
      <c r="W4121" s="79">
        <f t="shared" si="588"/>
        <v>0.46217247724950827</v>
      </c>
      <c r="X4121" s="60">
        <f t="shared" si="589"/>
        <v>0.5</v>
      </c>
      <c r="Y4121" s="56">
        <f>+'INFO ENEL'!R4109</f>
        <v>1</v>
      </c>
      <c r="Z4121" s="59">
        <f t="shared" si="590"/>
        <v>0.5</v>
      </c>
    </row>
    <row r="4122" spans="1:26" ht="15" customHeight="1" x14ac:dyDescent="0.25">
      <c r="A4122" s="55">
        <f>+'INFO ENEL'!A4110</f>
        <v>4105</v>
      </c>
      <c r="B4122" s="121" t="str">
        <f>+INDEX($B$8:$B$15,MATCH(L4122,$L$8:$L$15,0))</f>
        <v>SICODI</v>
      </c>
      <c r="C4122" s="56" t="str">
        <f>+'INFO ENEL'!B4110</f>
        <v>Lima</v>
      </c>
      <c r="D4122" s="56" t="str">
        <f>+'INFO ENEL'!D4110</f>
        <v>Comas</v>
      </c>
      <c r="E4122" s="56" t="str">
        <f>+'INFO ENEL'!D4110</f>
        <v>Comas</v>
      </c>
      <c r="F4122" s="50">
        <f>+'INFO ENEL'!E4110</f>
        <v>0</v>
      </c>
      <c r="G4122" s="56" t="str">
        <f>+'INFO ENEL'!L4110</f>
        <v>MT</v>
      </c>
      <c r="H4122" s="57">
        <f>+'INFO ENEL'!M4110</f>
        <v>73.267326732673268</v>
      </c>
      <c r="I4122" s="56">
        <f>+'INFO ENEL'!N4110</f>
        <v>13</v>
      </c>
      <c r="J4122" s="56" t="str">
        <f>+'INFO ENEL'!O4110</f>
        <v>Poste</v>
      </c>
      <c r="K4122" s="56" t="str">
        <f>+'INFO ENEL'!P4110</f>
        <v>Concreto</v>
      </c>
      <c r="L4122" s="56" t="str">
        <f>+'INFO ENEL'!Q4110</f>
        <v>PPC20</v>
      </c>
      <c r="M4122" s="55" t="str">
        <f>+IF(ISERROR(INDEX('Estructuras de Acero y Concreto'!$C$6:$C$577,MATCH(L4122,'Estructuras de Acero y Concreto'!$D$6:$D$577,0)))=FALSE,INDEX('Estructuras de Acero y Concreto'!$C$6:$C$577,MATCH(L4122,'Estructuras de Acero y Concreto'!$D$6:$D$577,0)),IF(ISERROR(INDEX('Estructuras de Madera'!$C$5:$C$122,MATCH(L4122,'Estructuras de Madera'!$D$5:$D$122,0)))=FALSE,INDEX('Estructuras de Madera'!$C$5:$C$122,MATCH(L4122,'Estructuras de Madera'!$D$5:$D$122,0)),INDEX(SICODI!$G$3:$G$2404,MATCH(L4122,SICODI!$G$3:$G$2404,0))))</f>
        <v>PPC20</v>
      </c>
      <c r="N4122" s="121" t="str">
        <f>+IF(ISERROR(VLOOKUP(M4122,'Resumen de precios LLTT'!$C$17:$D$3071,2,FALSE))=FALSE,VLOOKUP(M4122,'Resumen de precios LLTT'!$C$17:$D$3071,2,FALSE),VLOOKUP(M4122,SICODI!$G$3:$J$2404,2,FALSE))</f>
        <v>POSTE DE CONCRETO ARMADO DE 13/400/150/345</v>
      </c>
      <c r="O4122" s="58">
        <f>+IF(ISERROR(VLOOKUP(M4122,'Resumen de precios LLTT'!$C$17:$G$3071,5,FALSE))=FALSE,VLOOKUP(M4122,'Resumen de precios LLTT'!$C$17:$G$3071,5,FALSE),VLOOKUP(M4122,SICODI!$G$3:$J$2404,4,FALSE))</f>
        <v>364.69</v>
      </c>
      <c r="P4122" s="16">
        <f t="shared" si="582"/>
        <v>0.84299999999999997</v>
      </c>
      <c r="Q4122" s="78">
        <f t="shared" si="583"/>
        <v>672.12366999999995</v>
      </c>
      <c r="R4122" s="56">
        <v>0</v>
      </c>
      <c r="S4122" s="16">
        <f t="shared" si="584"/>
        <v>0.13400000000000001</v>
      </c>
      <c r="T4122" s="79">
        <f t="shared" si="585"/>
        <v>7.5053809816666659</v>
      </c>
      <c r="U4122" s="80">
        <f t="shared" si="586"/>
        <v>0.183</v>
      </c>
      <c r="V4122" s="81">
        <f t="shared" si="587"/>
        <v>1.3734847196449997</v>
      </c>
      <c r="W4122" s="79">
        <f t="shared" si="588"/>
        <v>0.46217247724950827</v>
      </c>
      <c r="X4122" s="60">
        <f t="shared" si="589"/>
        <v>0.5</v>
      </c>
      <c r="Y4122" s="56">
        <f>+'INFO ENEL'!R4110</f>
        <v>1</v>
      </c>
      <c r="Z4122" s="59">
        <f t="shared" si="590"/>
        <v>0.5</v>
      </c>
    </row>
    <row r="4123" spans="1:26" ht="15" customHeight="1" x14ac:dyDescent="0.25">
      <c r="A4123" s="55">
        <f>+'INFO ENEL'!A4111</f>
        <v>4106</v>
      </c>
      <c r="B4123" s="121" t="str">
        <f>+INDEX($B$8:$B$15,MATCH(L4123,$L$8:$L$15,0))</f>
        <v>SICODI</v>
      </c>
      <c r="C4123" s="56" t="str">
        <f>+'INFO ENEL'!B4111</f>
        <v>Lima</v>
      </c>
      <c r="D4123" s="56" t="str">
        <f>+'INFO ENEL'!D4111</f>
        <v>Comas</v>
      </c>
      <c r="E4123" s="56" t="str">
        <f>+'INFO ENEL'!D4111</f>
        <v>Comas</v>
      </c>
      <c r="F4123" s="50">
        <f>+'INFO ENEL'!E4111</f>
        <v>0</v>
      </c>
      <c r="G4123" s="56" t="str">
        <f>+'INFO ENEL'!L4111</f>
        <v>MT</v>
      </c>
      <c r="H4123" s="57">
        <f>+'INFO ENEL'!M4111</f>
        <v>70.297029702970292</v>
      </c>
      <c r="I4123" s="56">
        <f>+'INFO ENEL'!N4111</f>
        <v>13</v>
      </c>
      <c r="J4123" s="56" t="str">
        <f>+'INFO ENEL'!O4111</f>
        <v>Poste</v>
      </c>
      <c r="K4123" s="56" t="str">
        <f>+'INFO ENEL'!P4111</f>
        <v>Concreto</v>
      </c>
      <c r="L4123" s="56" t="str">
        <f>+'INFO ENEL'!Q4111</f>
        <v>PPC20</v>
      </c>
      <c r="M4123" s="55" t="str">
        <f>+IF(ISERROR(INDEX('Estructuras de Acero y Concreto'!$C$6:$C$577,MATCH(L4123,'Estructuras de Acero y Concreto'!$D$6:$D$577,0)))=FALSE,INDEX('Estructuras de Acero y Concreto'!$C$6:$C$577,MATCH(L4123,'Estructuras de Acero y Concreto'!$D$6:$D$577,0)),IF(ISERROR(INDEX('Estructuras de Madera'!$C$5:$C$122,MATCH(L4123,'Estructuras de Madera'!$D$5:$D$122,0)))=FALSE,INDEX('Estructuras de Madera'!$C$5:$C$122,MATCH(L4123,'Estructuras de Madera'!$D$5:$D$122,0)),INDEX(SICODI!$G$3:$G$2404,MATCH(L4123,SICODI!$G$3:$G$2404,0))))</f>
        <v>PPC20</v>
      </c>
      <c r="N4123" s="121" t="str">
        <f>+IF(ISERROR(VLOOKUP(M4123,'Resumen de precios LLTT'!$C$17:$D$3071,2,FALSE))=FALSE,VLOOKUP(M4123,'Resumen de precios LLTT'!$C$17:$D$3071,2,FALSE),VLOOKUP(M4123,SICODI!$G$3:$J$2404,2,FALSE))</f>
        <v>POSTE DE CONCRETO ARMADO DE 13/400/150/345</v>
      </c>
      <c r="O4123" s="58">
        <f>+IF(ISERROR(VLOOKUP(M4123,'Resumen de precios LLTT'!$C$17:$G$3071,5,FALSE))=FALSE,VLOOKUP(M4123,'Resumen de precios LLTT'!$C$17:$G$3071,5,FALSE),VLOOKUP(M4123,SICODI!$G$3:$J$2404,4,FALSE))</f>
        <v>364.69</v>
      </c>
      <c r="P4123" s="16">
        <f t="shared" si="582"/>
        <v>0.84299999999999997</v>
      </c>
      <c r="Q4123" s="78">
        <f t="shared" si="583"/>
        <v>672.12366999999995</v>
      </c>
      <c r="R4123" s="56">
        <v>0</v>
      </c>
      <c r="S4123" s="16">
        <f t="shared" si="584"/>
        <v>0.13400000000000001</v>
      </c>
      <c r="T4123" s="79">
        <f t="shared" si="585"/>
        <v>7.5053809816666659</v>
      </c>
      <c r="U4123" s="80">
        <f t="shared" si="586"/>
        <v>0.183</v>
      </c>
      <c r="V4123" s="81">
        <f t="shared" si="587"/>
        <v>1.3734847196449997</v>
      </c>
      <c r="W4123" s="79">
        <f t="shared" si="588"/>
        <v>0.46217247724950827</v>
      </c>
      <c r="X4123" s="60">
        <f t="shared" si="589"/>
        <v>0.5</v>
      </c>
      <c r="Y4123" s="56">
        <f>+'INFO ENEL'!R4111</f>
        <v>1</v>
      </c>
      <c r="Z4123" s="59">
        <f t="shared" si="590"/>
        <v>0.5</v>
      </c>
    </row>
    <row r="4124" spans="1:26" ht="15" customHeight="1" x14ac:dyDescent="0.25">
      <c r="A4124" s="55">
        <f>+'INFO ENEL'!A4112</f>
        <v>4107</v>
      </c>
      <c r="B4124" s="121" t="str">
        <f>+INDEX($B$8:$B$15,MATCH(L4124,$L$8:$L$15,0))</f>
        <v>SICODI</v>
      </c>
      <c r="C4124" s="56" t="str">
        <f>+'INFO ENEL'!B4112</f>
        <v>Lima</v>
      </c>
      <c r="D4124" s="56" t="str">
        <f>+'INFO ENEL'!D4112</f>
        <v>Comas</v>
      </c>
      <c r="E4124" s="56" t="str">
        <f>+'INFO ENEL'!D4112</f>
        <v>Comas</v>
      </c>
      <c r="F4124" s="50">
        <f>+'INFO ENEL'!E4112</f>
        <v>0</v>
      </c>
      <c r="G4124" s="56" t="str">
        <f>+'INFO ENEL'!L4112</f>
        <v>MT</v>
      </c>
      <c r="H4124" s="57">
        <f>+'INFO ENEL'!M4112</f>
        <v>44.554455445544555</v>
      </c>
      <c r="I4124" s="56">
        <f>+'INFO ENEL'!N4112</f>
        <v>13</v>
      </c>
      <c r="J4124" s="56" t="str">
        <f>+'INFO ENEL'!O4112</f>
        <v>Poste</v>
      </c>
      <c r="K4124" s="56" t="str">
        <f>+'INFO ENEL'!P4112</f>
        <v>Concreto</v>
      </c>
      <c r="L4124" s="56" t="str">
        <f>+'INFO ENEL'!Q4112</f>
        <v>PPC20</v>
      </c>
      <c r="M4124" s="55" t="str">
        <f>+IF(ISERROR(INDEX('Estructuras de Acero y Concreto'!$C$6:$C$577,MATCH(L4124,'Estructuras de Acero y Concreto'!$D$6:$D$577,0)))=FALSE,INDEX('Estructuras de Acero y Concreto'!$C$6:$C$577,MATCH(L4124,'Estructuras de Acero y Concreto'!$D$6:$D$577,0)),IF(ISERROR(INDEX('Estructuras de Madera'!$C$5:$C$122,MATCH(L4124,'Estructuras de Madera'!$D$5:$D$122,0)))=FALSE,INDEX('Estructuras de Madera'!$C$5:$C$122,MATCH(L4124,'Estructuras de Madera'!$D$5:$D$122,0)),INDEX(SICODI!$G$3:$G$2404,MATCH(L4124,SICODI!$G$3:$G$2404,0))))</f>
        <v>PPC20</v>
      </c>
      <c r="N4124" s="121" t="str">
        <f>+IF(ISERROR(VLOOKUP(M4124,'Resumen de precios LLTT'!$C$17:$D$3071,2,FALSE))=FALSE,VLOOKUP(M4124,'Resumen de precios LLTT'!$C$17:$D$3071,2,FALSE),VLOOKUP(M4124,SICODI!$G$3:$J$2404,2,FALSE))</f>
        <v>POSTE DE CONCRETO ARMADO DE 13/400/150/345</v>
      </c>
      <c r="O4124" s="58">
        <f>+IF(ISERROR(VLOOKUP(M4124,'Resumen de precios LLTT'!$C$17:$G$3071,5,FALSE))=FALSE,VLOOKUP(M4124,'Resumen de precios LLTT'!$C$17:$G$3071,5,FALSE),VLOOKUP(M4124,SICODI!$G$3:$J$2404,4,FALSE))</f>
        <v>364.69</v>
      </c>
      <c r="P4124" s="16">
        <f t="shared" si="582"/>
        <v>0.84299999999999997</v>
      </c>
      <c r="Q4124" s="78">
        <f t="shared" si="583"/>
        <v>672.12366999999995</v>
      </c>
      <c r="R4124" s="56">
        <v>0</v>
      </c>
      <c r="S4124" s="16">
        <f t="shared" si="584"/>
        <v>0.13400000000000001</v>
      </c>
      <c r="T4124" s="79">
        <f t="shared" si="585"/>
        <v>7.5053809816666659</v>
      </c>
      <c r="U4124" s="80">
        <f t="shared" si="586"/>
        <v>0.183</v>
      </c>
      <c r="V4124" s="81">
        <f t="shared" si="587"/>
        <v>1.3734847196449997</v>
      </c>
      <c r="W4124" s="79">
        <f t="shared" si="588"/>
        <v>0.46217247724950827</v>
      </c>
      <c r="X4124" s="60">
        <f t="shared" si="589"/>
        <v>0.5</v>
      </c>
      <c r="Y4124" s="56">
        <f>+'INFO ENEL'!R4112</f>
        <v>1</v>
      </c>
      <c r="Z4124" s="59">
        <f t="shared" si="590"/>
        <v>0.5</v>
      </c>
    </row>
    <row r="4125" spans="1:26" ht="15" customHeight="1" x14ac:dyDescent="0.25">
      <c r="A4125" s="55">
        <f>+'INFO ENEL'!A4113</f>
        <v>4108</v>
      </c>
      <c r="B4125" s="121" t="str">
        <f>+INDEX($B$8:$B$15,MATCH(L4125,$L$8:$L$15,0))</f>
        <v>SICODI</v>
      </c>
      <c r="C4125" s="56" t="str">
        <f>+'INFO ENEL'!B4113</f>
        <v>Lima</v>
      </c>
      <c r="D4125" s="56" t="str">
        <f>+'INFO ENEL'!D4113</f>
        <v>Comas</v>
      </c>
      <c r="E4125" s="56" t="str">
        <f>+'INFO ENEL'!D4113</f>
        <v>Comas</v>
      </c>
      <c r="F4125" s="50">
        <f>+'INFO ENEL'!E4113</f>
        <v>0</v>
      </c>
      <c r="G4125" s="56" t="str">
        <f>+'INFO ENEL'!L4113</f>
        <v>MT</v>
      </c>
      <c r="H4125" s="57">
        <f>+'INFO ENEL'!M4113</f>
        <v>50.495049504950494</v>
      </c>
      <c r="I4125" s="56">
        <f>+'INFO ENEL'!N4113</f>
        <v>13</v>
      </c>
      <c r="J4125" s="56" t="str">
        <f>+'INFO ENEL'!O4113</f>
        <v>Poste</v>
      </c>
      <c r="K4125" s="56" t="str">
        <f>+'INFO ENEL'!P4113</f>
        <v>Concreto</v>
      </c>
      <c r="L4125" s="56" t="str">
        <f>+'INFO ENEL'!Q4113</f>
        <v>PPC20</v>
      </c>
      <c r="M4125" s="55" t="str">
        <f>+IF(ISERROR(INDEX('Estructuras de Acero y Concreto'!$C$6:$C$577,MATCH(L4125,'Estructuras de Acero y Concreto'!$D$6:$D$577,0)))=FALSE,INDEX('Estructuras de Acero y Concreto'!$C$6:$C$577,MATCH(L4125,'Estructuras de Acero y Concreto'!$D$6:$D$577,0)),IF(ISERROR(INDEX('Estructuras de Madera'!$C$5:$C$122,MATCH(L4125,'Estructuras de Madera'!$D$5:$D$122,0)))=FALSE,INDEX('Estructuras de Madera'!$C$5:$C$122,MATCH(L4125,'Estructuras de Madera'!$D$5:$D$122,0)),INDEX(SICODI!$G$3:$G$2404,MATCH(L4125,SICODI!$G$3:$G$2404,0))))</f>
        <v>PPC20</v>
      </c>
      <c r="N4125" s="121" t="str">
        <f>+IF(ISERROR(VLOOKUP(M4125,'Resumen de precios LLTT'!$C$17:$D$3071,2,FALSE))=FALSE,VLOOKUP(M4125,'Resumen de precios LLTT'!$C$17:$D$3071,2,FALSE),VLOOKUP(M4125,SICODI!$G$3:$J$2404,2,FALSE))</f>
        <v>POSTE DE CONCRETO ARMADO DE 13/400/150/345</v>
      </c>
      <c r="O4125" s="58">
        <f>+IF(ISERROR(VLOOKUP(M4125,'Resumen de precios LLTT'!$C$17:$G$3071,5,FALSE))=FALSE,VLOOKUP(M4125,'Resumen de precios LLTT'!$C$17:$G$3071,5,FALSE),VLOOKUP(M4125,SICODI!$G$3:$J$2404,4,FALSE))</f>
        <v>364.69</v>
      </c>
      <c r="P4125" s="16">
        <f t="shared" si="582"/>
        <v>0.84299999999999997</v>
      </c>
      <c r="Q4125" s="78">
        <f t="shared" si="583"/>
        <v>672.12366999999995</v>
      </c>
      <c r="R4125" s="56">
        <v>0</v>
      </c>
      <c r="S4125" s="16">
        <f t="shared" si="584"/>
        <v>0.13400000000000001</v>
      </c>
      <c r="T4125" s="79">
        <f t="shared" si="585"/>
        <v>7.5053809816666659</v>
      </c>
      <c r="U4125" s="80">
        <f t="shared" si="586"/>
        <v>0.183</v>
      </c>
      <c r="V4125" s="81">
        <f t="shared" si="587"/>
        <v>1.3734847196449997</v>
      </c>
      <c r="W4125" s="79">
        <f t="shared" si="588"/>
        <v>0.46217247724950827</v>
      </c>
      <c r="X4125" s="60">
        <f t="shared" si="589"/>
        <v>0.5</v>
      </c>
      <c r="Y4125" s="56">
        <f>+'INFO ENEL'!R4113</f>
        <v>1</v>
      </c>
      <c r="Z4125" s="59">
        <f t="shared" si="590"/>
        <v>0.5</v>
      </c>
    </row>
    <row r="4126" spans="1:26" ht="15" customHeight="1" x14ac:dyDescent="0.25">
      <c r="A4126" s="55">
        <f>+'INFO ENEL'!A4114</f>
        <v>4109</v>
      </c>
      <c r="B4126" s="121" t="str">
        <f>+INDEX($B$8:$B$15,MATCH(L4126,$L$8:$L$15,0))</f>
        <v>SICODI</v>
      </c>
      <c r="C4126" s="56" t="str">
        <f>+'INFO ENEL'!B4114</f>
        <v>Lima</v>
      </c>
      <c r="D4126" s="56" t="str">
        <f>+'INFO ENEL'!D4114</f>
        <v>Comas</v>
      </c>
      <c r="E4126" s="56" t="str">
        <f>+'INFO ENEL'!D4114</f>
        <v>Comas</v>
      </c>
      <c r="F4126" s="50">
        <f>+'INFO ENEL'!E4114</f>
        <v>0</v>
      </c>
      <c r="G4126" s="56" t="str">
        <f>+'INFO ENEL'!L4114</f>
        <v>MT</v>
      </c>
      <c r="H4126" s="57">
        <f>+'INFO ENEL'!M4114</f>
        <v>26.732673267326732</v>
      </c>
      <c r="I4126" s="56">
        <f>+'INFO ENEL'!N4114</f>
        <v>13</v>
      </c>
      <c r="J4126" s="56" t="str">
        <f>+'INFO ENEL'!O4114</f>
        <v>Poste</v>
      </c>
      <c r="K4126" s="56" t="str">
        <f>+'INFO ENEL'!P4114</f>
        <v>Concreto</v>
      </c>
      <c r="L4126" s="56" t="str">
        <f>+'INFO ENEL'!Q4114</f>
        <v>PPC20</v>
      </c>
      <c r="M4126" s="55" t="str">
        <f>+IF(ISERROR(INDEX('Estructuras de Acero y Concreto'!$C$6:$C$577,MATCH(L4126,'Estructuras de Acero y Concreto'!$D$6:$D$577,0)))=FALSE,INDEX('Estructuras de Acero y Concreto'!$C$6:$C$577,MATCH(L4126,'Estructuras de Acero y Concreto'!$D$6:$D$577,0)),IF(ISERROR(INDEX('Estructuras de Madera'!$C$5:$C$122,MATCH(L4126,'Estructuras de Madera'!$D$5:$D$122,0)))=FALSE,INDEX('Estructuras de Madera'!$C$5:$C$122,MATCH(L4126,'Estructuras de Madera'!$D$5:$D$122,0)),INDEX(SICODI!$G$3:$G$2404,MATCH(L4126,SICODI!$G$3:$G$2404,0))))</f>
        <v>PPC20</v>
      </c>
      <c r="N4126" s="121" t="str">
        <f>+IF(ISERROR(VLOOKUP(M4126,'Resumen de precios LLTT'!$C$17:$D$3071,2,FALSE))=FALSE,VLOOKUP(M4126,'Resumen de precios LLTT'!$C$17:$D$3071,2,FALSE),VLOOKUP(M4126,SICODI!$G$3:$J$2404,2,FALSE))</f>
        <v>POSTE DE CONCRETO ARMADO DE 13/400/150/345</v>
      </c>
      <c r="O4126" s="58">
        <f>+IF(ISERROR(VLOOKUP(M4126,'Resumen de precios LLTT'!$C$17:$G$3071,5,FALSE))=FALSE,VLOOKUP(M4126,'Resumen de precios LLTT'!$C$17:$G$3071,5,FALSE),VLOOKUP(M4126,SICODI!$G$3:$J$2404,4,FALSE))</f>
        <v>364.69</v>
      </c>
      <c r="P4126" s="16">
        <f t="shared" si="582"/>
        <v>0.84299999999999997</v>
      </c>
      <c r="Q4126" s="78">
        <f t="shared" si="583"/>
        <v>672.12366999999995</v>
      </c>
      <c r="R4126" s="56">
        <v>0</v>
      </c>
      <c r="S4126" s="16">
        <f t="shared" si="584"/>
        <v>0.13400000000000001</v>
      </c>
      <c r="T4126" s="79">
        <f t="shared" si="585"/>
        <v>7.5053809816666659</v>
      </c>
      <c r="U4126" s="80">
        <f t="shared" si="586"/>
        <v>0.183</v>
      </c>
      <c r="V4126" s="81">
        <f t="shared" si="587"/>
        <v>1.3734847196449997</v>
      </c>
      <c r="W4126" s="79">
        <f t="shared" si="588"/>
        <v>0.46217247724950827</v>
      </c>
      <c r="X4126" s="60">
        <f t="shared" si="589"/>
        <v>0.5</v>
      </c>
      <c r="Y4126" s="56">
        <f>+'INFO ENEL'!R4114</f>
        <v>1</v>
      </c>
      <c r="Z4126" s="59">
        <f t="shared" si="590"/>
        <v>0.5</v>
      </c>
    </row>
    <row r="4127" spans="1:26" ht="15" customHeight="1" x14ac:dyDescent="0.25">
      <c r="A4127" s="55">
        <f>+'INFO ENEL'!A4115</f>
        <v>4110</v>
      </c>
      <c r="B4127" s="121" t="str">
        <f>+INDEX($B$8:$B$15,MATCH(L4127,$L$8:$L$15,0))</f>
        <v>SICODI</v>
      </c>
      <c r="C4127" s="56" t="str">
        <f>+'INFO ENEL'!B4115</f>
        <v>Lima</v>
      </c>
      <c r="D4127" s="56" t="str">
        <f>+'INFO ENEL'!D4115</f>
        <v>Comas</v>
      </c>
      <c r="E4127" s="56" t="str">
        <f>+'INFO ENEL'!D4115</f>
        <v>Comas</v>
      </c>
      <c r="F4127" s="50">
        <f>+'INFO ENEL'!E4115</f>
        <v>0</v>
      </c>
      <c r="G4127" s="56" t="str">
        <f>+'INFO ENEL'!L4115</f>
        <v>MT</v>
      </c>
      <c r="H4127" s="57">
        <f>+'INFO ENEL'!M4115</f>
        <v>39.603960396039604</v>
      </c>
      <c r="I4127" s="56">
        <f>+'INFO ENEL'!N4115</f>
        <v>13</v>
      </c>
      <c r="J4127" s="56" t="str">
        <f>+'INFO ENEL'!O4115</f>
        <v>Poste</v>
      </c>
      <c r="K4127" s="56" t="str">
        <f>+'INFO ENEL'!P4115</f>
        <v>Concreto</v>
      </c>
      <c r="L4127" s="56" t="str">
        <f>+'INFO ENEL'!Q4115</f>
        <v>PPC20</v>
      </c>
      <c r="M4127" s="55" t="str">
        <f>+IF(ISERROR(INDEX('Estructuras de Acero y Concreto'!$C$6:$C$577,MATCH(L4127,'Estructuras de Acero y Concreto'!$D$6:$D$577,0)))=FALSE,INDEX('Estructuras de Acero y Concreto'!$C$6:$C$577,MATCH(L4127,'Estructuras de Acero y Concreto'!$D$6:$D$577,0)),IF(ISERROR(INDEX('Estructuras de Madera'!$C$5:$C$122,MATCH(L4127,'Estructuras de Madera'!$D$5:$D$122,0)))=FALSE,INDEX('Estructuras de Madera'!$C$5:$C$122,MATCH(L4127,'Estructuras de Madera'!$D$5:$D$122,0)),INDEX(SICODI!$G$3:$G$2404,MATCH(L4127,SICODI!$G$3:$G$2404,0))))</f>
        <v>PPC20</v>
      </c>
      <c r="N4127" s="121" t="str">
        <f>+IF(ISERROR(VLOOKUP(M4127,'Resumen de precios LLTT'!$C$17:$D$3071,2,FALSE))=FALSE,VLOOKUP(M4127,'Resumen de precios LLTT'!$C$17:$D$3071,2,FALSE),VLOOKUP(M4127,SICODI!$G$3:$J$2404,2,FALSE))</f>
        <v>POSTE DE CONCRETO ARMADO DE 13/400/150/345</v>
      </c>
      <c r="O4127" s="58">
        <f>+IF(ISERROR(VLOOKUP(M4127,'Resumen de precios LLTT'!$C$17:$G$3071,5,FALSE))=FALSE,VLOOKUP(M4127,'Resumen de precios LLTT'!$C$17:$G$3071,5,FALSE),VLOOKUP(M4127,SICODI!$G$3:$J$2404,4,FALSE))</f>
        <v>364.69</v>
      </c>
      <c r="P4127" s="16">
        <f t="shared" si="582"/>
        <v>0.84299999999999997</v>
      </c>
      <c r="Q4127" s="78">
        <f t="shared" si="583"/>
        <v>672.12366999999995</v>
      </c>
      <c r="R4127" s="56">
        <v>0</v>
      </c>
      <c r="S4127" s="16">
        <f t="shared" si="584"/>
        <v>0.13400000000000001</v>
      </c>
      <c r="T4127" s="79">
        <f t="shared" si="585"/>
        <v>7.5053809816666659</v>
      </c>
      <c r="U4127" s="80">
        <f t="shared" si="586"/>
        <v>0.183</v>
      </c>
      <c r="V4127" s="81">
        <f t="shared" si="587"/>
        <v>1.3734847196449997</v>
      </c>
      <c r="W4127" s="79">
        <f t="shared" si="588"/>
        <v>0.46217247724950827</v>
      </c>
      <c r="X4127" s="60">
        <f t="shared" si="589"/>
        <v>0.5</v>
      </c>
      <c r="Y4127" s="56">
        <f>+'INFO ENEL'!R4115</f>
        <v>1</v>
      </c>
      <c r="Z4127" s="59">
        <f t="shared" si="590"/>
        <v>0.5</v>
      </c>
    </row>
    <row r="4128" spans="1:26" ht="15" customHeight="1" x14ac:dyDescent="0.25">
      <c r="A4128" s="55">
        <f>+'INFO ENEL'!A4116</f>
        <v>4111</v>
      </c>
      <c r="B4128" s="121" t="str">
        <f>+INDEX($B$8:$B$15,MATCH(L4128,$L$8:$L$15,0))</f>
        <v>SICODI</v>
      </c>
      <c r="C4128" s="56" t="str">
        <f>+'INFO ENEL'!B4116</f>
        <v>Lima</v>
      </c>
      <c r="D4128" s="56" t="str">
        <f>+'INFO ENEL'!D4116</f>
        <v>Comas</v>
      </c>
      <c r="E4128" s="56" t="str">
        <f>+'INFO ENEL'!D4116</f>
        <v>Comas</v>
      </c>
      <c r="F4128" s="50">
        <f>+'INFO ENEL'!E4116</f>
        <v>0</v>
      </c>
      <c r="G4128" s="56" t="str">
        <f>+'INFO ENEL'!L4116</f>
        <v>MT</v>
      </c>
      <c r="H4128" s="57">
        <f>+'INFO ENEL'!M4116</f>
        <v>36.633663366336634</v>
      </c>
      <c r="I4128" s="56">
        <f>+'INFO ENEL'!N4116</f>
        <v>13</v>
      </c>
      <c r="J4128" s="56" t="str">
        <f>+'INFO ENEL'!O4116</f>
        <v>Poste</v>
      </c>
      <c r="K4128" s="56" t="str">
        <f>+'INFO ENEL'!P4116</f>
        <v>Concreto</v>
      </c>
      <c r="L4128" s="56" t="str">
        <f>+'INFO ENEL'!Q4116</f>
        <v>PPC20</v>
      </c>
      <c r="M4128" s="55" t="str">
        <f>+IF(ISERROR(INDEX('Estructuras de Acero y Concreto'!$C$6:$C$577,MATCH(L4128,'Estructuras de Acero y Concreto'!$D$6:$D$577,0)))=FALSE,INDEX('Estructuras de Acero y Concreto'!$C$6:$C$577,MATCH(L4128,'Estructuras de Acero y Concreto'!$D$6:$D$577,0)),IF(ISERROR(INDEX('Estructuras de Madera'!$C$5:$C$122,MATCH(L4128,'Estructuras de Madera'!$D$5:$D$122,0)))=FALSE,INDEX('Estructuras de Madera'!$C$5:$C$122,MATCH(L4128,'Estructuras de Madera'!$D$5:$D$122,0)),INDEX(SICODI!$G$3:$G$2404,MATCH(L4128,SICODI!$G$3:$G$2404,0))))</f>
        <v>PPC20</v>
      </c>
      <c r="N4128" s="121" t="str">
        <f>+IF(ISERROR(VLOOKUP(M4128,'Resumen de precios LLTT'!$C$17:$D$3071,2,FALSE))=FALSE,VLOOKUP(M4128,'Resumen de precios LLTT'!$C$17:$D$3071,2,FALSE),VLOOKUP(M4128,SICODI!$G$3:$J$2404,2,FALSE))</f>
        <v>POSTE DE CONCRETO ARMADO DE 13/400/150/345</v>
      </c>
      <c r="O4128" s="58">
        <f>+IF(ISERROR(VLOOKUP(M4128,'Resumen de precios LLTT'!$C$17:$G$3071,5,FALSE))=FALSE,VLOOKUP(M4128,'Resumen de precios LLTT'!$C$17:$G$3071,5,FALSE),VLOOKUP(M4128,SICODI!$G$3:$J$2404,4,FALSE))</f>
        <v>364.69</v>
      </c>
      <c r="P4128" s="16">
        <f t="shared" si="582"/>
        <v>0.84299999999999997</v>
      </c>
      <c r="Q4128" s="78">
        <f t="shared" si="583"/>
        <v>672.12366999999995</v>
      </c>
      <c r="R4128" s="56">
        <v>0</v>
      </c>
      <c r="S4128" s="16">
        <f t="shared" si="584"/>
        <v>0.13400000000000001</v>
      </c>
      <c r="T4128" s="79">
        <f t="shared" si="585"/>
        <v>7.5053809816666659</v>
      </c>
      <c r="U4128" s="80">
        <f t="shared" si="586"/>
        <v>0.183</v>
      </c>
      <c r="V4128" s="81">
        <f t="shared" si="587"/>
        <v>1.3734847196449997</v>
      </c>
      <c r="W4128" s="79">
        <f t="shared" si="588"/>
        <v>0.46217247724950827</v>
      </c>
      <c r="X4128" s="60">
        <f t="shared" si="589"/>
        <v>0.5</v>
      </c>
      <c r="Y4128" s="56">
        <f>+'INFO ENEL'!R4116</f>
        <v>1</v>
      </c>
      <c r="Z4128" s="59">
        <f t="shared" si="590"/>
        <v>0.5</v>
      </c>
    </row>
    <row r="4129" spans="1:26" ht="15" customHeight="1" x14ac:dyDescent="0.25">
      <c r="A4129" s="55">
        <f>+'INFO ENEL'!A4117</f>
        <v>4112</v>
      </c>
      <c r="B4129" s="121" t="str">
        <f>+INDEX($B$8:$B$15,MATCH(L4129,$L$8:$L$15,0))</f>
        <v>SICODI</v>
      </c>
      <c r="C4129" s="56" t="str">
        <f>+'INFO ENEL'!B4117</f>
        <v>Lima</v>
      </c>
      <c r="D4129" s="56" t="str">
        <f>+'INFO ENEL'!D4117</f>
        <v>Comas</v>
      </c>
      <c r="E4129" s="56" t="str">
        <f>+'INFO ENEL'!D4117</f>
        <v>Comas</v>
      </c>
      <c r="F4129" s="50">
        <f>+'INFO ENEL'!E4117</f>
        <v>0</v>
      </c>
      <c r="G4129" s="56" t="str">
        <f>+'INFO ENEL'!L4117</f>
        <v>BT</v>
      </c>
      <c r="H4129" s="57">
        <f>+'INFO ENEL'!M4117</f>
        <v>37.623762376237622</v>
      </c>
      <c r="I4129" s="56">
        <f>+'INFO ENEL'!N4117</f>
        <v>9</v>
      </c>
      <c r="J4129" s="56" t="str">
        <f>+'INFO ENEL'!O4117</f>
        <v>Poste</v>
      </c>
      <c r="K4129" s="56" t="str">
        <f>+'INFO ENEL'!P4117</f>
        <v>Concreto</v>
      </c>
      <c r="L4129" s="56" t="str">
        <f>+'INFO ENEL'!Q4117</f>
        <v>PPC38</v>
      </c>
      <c r="M4129" s="55" t="str">
        <f>+IF(ISERROR(INDEX('Estructuras de Acero y Concreto'!$C$6:$C$577,MATCH(L4129,'Estructuras de Acero y Concreto'!$D$6:$D$577,0)))=FALSE,INDEX('Estructuras de Acero y Concreto'!$C$6:$C$577,MATCH(L4129,'Estructuras de Acero y Concreto'!$D$6:$D$577,0)),IF(ISERROR(INDEX('Estructuras de Madera'!$C$5:$C$122,MATCH(L4129,'Estructuras de Madera'!$D$5:$D$122,0)))=FALSE,INDEX('Estructuras de Madera'!$C$5:$C$122,MATCH(L4129,'Estructuras de Madera'!$D$5:$D$122,0)),INDEX(SICODI!$G$3:$G$2404,MATCH(L4129,SICODI!$G$3:$G$2404,0))))</f>
        <v>PPC38</v>
      </c>
      <c r="N4129" s="121" t="str">
        <f>+IF(ISERROR(VLOOKUP(M4129,'Resumen de precios LLTT'!$C$17:$D$3071,2,FALSE))=FALSE,VLOOKUP(M4129,'Resumen de precios LLTT'!$C$17:$D$3071,2,FALSE),VLOOKUP(M4129,SICODI!$G$3:$J$2404,2,FALSE))</f>
        <v>POSTE DE CONCRETO ARMADO PARA A. P.  9/200/120/245</v>
      </c>
      <c r="O4129" s="58">
        <f>+IF(ISERROR(VLOOKUP(M4129,'Resumen de precios LLTT'!$C$17:$G$3071,5,FALSE))=FALSE,VLOOKUP(M4129,'Resumen de precios LLTT'!$C$17:$G$3071,5,FALSE),VLOOKUP(M4129,SICODI!$G$3:$J$2404,4,FALSE))</f>
        <v>159.16999999999999</v>
      </c>
      <c r="P4129" s="16">
        <f t="shared" si="582"/>
        <v>0.77</v>
      </c>
      <c r="Q4129" s="78">
        <f t="shared" si="583"/>
        <v>281.73089999999996</v>
      </c>
      <c r="R4129" s="56">
        <v>0</v>
      </c>
      <c r="S4129" s="16">
        <f t="shared" si="584"/>
        <v>7.2000000000000008E-2</v>
      </c>
      <c r="T4129" s="79">
        <f t="shared" si="585"/>
        <v>1.6903854</v>
      </c>
      <c r="U4129" s="80">
        <f t="shared" si="586"/>
        <v>0.2</v>
      </c>
      <c r="V4129" s="81">
        <f t="shared" si="587"/>
        <v>0.33807708000000003</v>
      </c>
      <c r="W4129" s="79">
        <f t="shared" si="588"/>
        <v>0.1137616744693495</v>
      </c>
      <c r="X4129" s="60">
        <f t="shared" si="589"/>
        <v>0.1</v>
      </c>
      <c r="Y4129" s="56">
        <f>+'INFO ENEL'!R4117</f>
        <v>4</v>
      </c>
      <c r="Z4129" s="59">
        <f t="shared" si="590"/>
        <v>0.4</v>
      </c>
    </row>
    <row r="4130" spans="1:26" ht="15" customHeight="1" x14ac:dyDescent="0.25">
      <c r="A4130" s="55">
        <f>+'INFO ENEL'!A4118</f>
        <v>4113</v>
      </c>
      <c r="B4130" s="121" t="str">
        <f>+INDEX($B$8:$B$15,MATCH(L4130,$L$8:$L$15,0))</f>
        <v>SICODI</v>
      </c>
      <c r="C4130" s="56" t="str">
        <f>+'INFO ENEL'!B4118</f>
        <v>Lima</v>
      </c>
      <c r="D4130" s="56" t="str">
        <f>+'INFO ENEL'!D4118</f>
        <v>Comas</v>
      </c>
      <c r="E4130" s="56" t="str">
        <f>+'INFO ENEL'!D4118</f>
        <v>Comas</v>
      </c>
      <c r="F4130" s="50">
        <f>+'INFO ENEL'!E4118</f>
        <v>0</v>
      </c>
      <c r="G4130" s="56" t="str">
        <f>+'INFO ENEL'!L4118</f>
        <v>BT</v>
      </c>
      <c r="H4130" s="57">
        <f>+'INFO ENEL'!M4118</f>
        <v>32.67326732673267</v>
      </c>
      <c r="I4130" s="56">
        <f>+'INFO ENEL'!N4118</f>
        <v>9</v>
      </c>
      <c r="J4130" s="56" t="str">
        <f>+'INFO ENEL'!O4118</f>
        <v>Poste</v>
      </c>
      <c r="K4130" s="56" t="str">
        <f>+'INFO ENEL'!P4118</f>
        <v>Concreto</v>
      </c>
      <c r="L4130" s="56" t="str">
        <f>+'INFO ENEL'!Q4118</f>
        <v>PPC38</v>
      </c>
      <c r="M4130" s="55" t="str">
        <f>+IF(ISERROR(INDEX('Estructuras de Acero y Concreto'!$C$6:$C$577,MATCH(L4130,'Estructuras de Acero y Concreto'!$D$6:$D$577,0)))=FALSE,INDEX('Estructuras de Acero y Concreto'!$C$6:$C$577,MATCH(L4130,'Estructuras de Acero y Concreto'!$D$6:$D$577,0)),IF(ISERROR(INDEX('Estructuras de Madera'!$C$5:$C$122,MATCH(L4130,'Estructuras de Madera'!$D$5:$D$122,0)))=FALSE,INDEX('Estructuras de Madera'!$C$5:$C$122,MATCH(L4130,'Estructuras de Madera'!$D$5:$D$122,0)),INDEX(SICODI!$G$3:$G$2404,MATCH(L4130,SICODI!$G$3:$G$2404,0))))</f>
        <v>PPC38</v>
      </c>
      <c r="N4130" s="121" t="str">
        <f>+IF(ISERROR(VLOOKUP(M4130,'Resumen de precios LLTT'!$C$17:$D$3071,2,FALSE))=FALSE,VLOOKUP(M4130,'Resumen de precios LLTT'!$C$17:$D$3071,2,FALSE),VLOOKUP(M4130,SICODI!$G$3:$J$2404,2,FALSE))</f>
        <v>POSTE DE CONCRETO ARMADO PARA A. P.  9/200/120/245</v>
      </c>
      <c r="O4130" s="58">
        <f>+IF(ISERROR(VLOOKUP(M4130,'Resumen de precios LLTT'!$C$17:$G$3071,5,FALSE))=FALSE,VLOOKUP(M4130,'Resumen de precios LLTT'!$C$17:$G$3071,5,FALSE),VLOOKUP(M4130,SICODI!$G$3:$J$2404,4,FALSE))</f>
        <v>159.16999999999999</v>
      </c>
      <c r="P4130" s="16">
        <f t="shared" si="582"/>
        <v>0.77</v>
      </c>
      <c r="Q4130" s="78">
        <f t="shared" si="583"/>
        <v>281.73089999999996</v>
      </c>
      <c r="R4130" s="56">
        <v>0</v>
      </c>
      <c r="S4130" s="16">
        <f t="shared" si="584"/>
        <v>7.2000000000000008E-2</v>
      </c>
      <c r="T4130" s="79">
        <f t="shared" si="585"/>
        <v>1.6903854</v>
      </c>
      <c r="U4130" s="80">
        <f t="shared" si="586"/>
        <v>0.2</v>
      </c>
      <c r="V4130" s="81">
        <f t="shared" si="587"/>
        <v>0.33807708000000003</v>
      </c>
      <c r="W4130" s="79">
        <f t="shared" si="588"/>
        <v>0.1137616744693495</v>
      </c>
      <c r="X4130" s="60">
        <f t="shared" si="589"/>
        <v>0.1</v>
      </c>
      <c r="Y4130" s="56">
        <f>+'INFO ENEL'!R4118</f>
        <v>4</v>
      </c>
      <c r="Z4130" s="59">
        <f t="shared" si="590"/>
        <v>0.4</v>
      </c>
    </row>
    <row r="4131" spans="1:26" ht="15" customHeight="1" x14ac:dyDescent="0.25">
      <c r="A4131" s="55">
        <f>+'INFO ENEL'!A4119</f>
        <v>4114</v>
      </c>
      <c r="B4131" s="121" t="str">
        <f>+INDEX($B$8:$B$15,MATCH(L4131,$L$8:$L$15,0))</f>
        <v>SICODI</v>
      </c>
      <c r="C4131" s="56" t="str">
        <f>+'INFO ENEL'!B4119</f>
        <v>Lima</v>
      </c>
      <c r="D4131" s="56" t="str">
        <f>+'INFO ENEL'!D4119</f>
        <v>Comas</v>
      </c>
      <c r="E4131" s="56" t="str">
        <f>+'INFO ENEL'!D4119</f>
        <v>Comas</v>
      </c>
      <c r="F4131" s="50">
        <f>+'INFO ENEL'!E4119</f>
        <v>0</v>
      </c>
      <c r="G4131" s="56" t="str">
        <f>+'INFO ENEL'!L4119</f>
        <v>BT</v>
      </c>
      <c r="H4131" s="57">
        <f>+'INFO ENEL'!M4119</f>
        <v>41.584158415841586</v>
      </c>
      <c r="I4131" s="56">
        <f>+'INFO ENEL'!N4119</f>
        <v>9</v>
      </c>
      <c r="J4131" s="56" t="str">
        <f>+'INFO ENEL'!O4119</f>
        <v>Poste</v>
      </c>
      <c r="K4131" s="56" t="str">
        <f>+'INFO ENEL'!P4119</f>
        <v>Concreto</v>
      </c>
      <c r="L4131" s="56" t="str">
        <f>+'INFO ENEL'!Q4119</f>
        <v>PPC38</v>
      </c>
      <c r="M4131" s="55" t="str">
        <f>+IF(ISERROR(INDEX('Estructuras de Acero y Concreto'!$C$6:$C$577,MATCH(L4131,'Estructuras de Acero y Concreto'!$D$6:$D$577,0)))=FALSE,INDEX('Estructuras de Acero y Concreto'!$C$6:$C$577,MATCH(L4131,'Estructuras de Acero y Concreto'!$D$6:$D$577,0)),IF(ISERROR(INDEX('Estructuras de Madera'!$C$5:$C$122,MATCH(L4131,'Estructuras de Madera'!$D$5:$D$122,0)))=FALSE,INDEX('Estructuras de Madera'!$C$5:$C$122,MATCH(L4131,'Estructuras de Madera'!$D$5:$D$122,0)),INDEX(SICODI!$G$3:$G$2404,MATCH(L4131,SICODI!$G$3:$G$2404,0))))</f>
        <v>PPC38</v>
      </c>
      <c r="N4131" s="121" t="str">
        <f>+IF(ISERROR(VLOOKUP(M4131,'Resumen de precios LLTT'!$C$17:$D$3071,2,FALSE))=FALSE,VLOOKUP(M4131,'Resumen de precios LLTT'!$C$17:$D$3071,2,FALSE),VLOOKUP(M4131,SICODI!$G$3:$J$2404,2,FALSE))</f>
        <v>POSTE DE CONCRETO ARMADO PARA A. P.  9/200/120/245</v>
      </c>
      <c r="O4131" s="58">
        <f>+IF(ISERROR(VLOOKUP(M4131,'Resumen de precios LLTT'!$C$17:$G$3071,5,FALSE))=FALSE,VLOOKUP(M4131,'Resumen de precios LLTT'!$C$17:$G$3071,5,FALSE),VLOOKUP(M4131,SICODI!$G$3:$J$2404,4,FALSE))</f>
        <v>159.16999999999999</v>
      </c>
      <c r="P4131" s="16">
        <f t="shared" si="582"/>
        <v>0.77</v>
      </c>
      <c r="Q4131" s="78">
        <f t="shared" si="583"/>
        <v>281.73089999999996</v>
      </c>
      <c r="R4131" s="56">
        <v>0</v>
      </c>
      <c r="S4131" s="16">
        <f t="shared" si="584"/>
        <v>7.2000000000000008E-2</v>
      </c>
      <c r="T4131" s="79">
        <f t="shared" si="585"/>
        <v>1.6903854</v>
      </c>
      <c r="U4131" s="80">
        <f t="shared" si="586"/>
        <v>0.2</v>
      </c>
      <c r="V4131" s="81">
        <f t="shared" si="587"/>
        <v>0.33807708000000003</v>
      </c>
      <c r="W4131" s="79">
        <f t="shared" si="588"/>
        <v>0.1137616744693495</v>
      </c>
      <c r="X4131" s="60">
        <f t="shared" si="589"/>
        <v>0.1</v>
      </c>
      <c r="Y4131" s="56">
        <f>+'INFO ENEL'!R4119</f>
        <v>4</v>
      </c>
      <c r="Z4131" s="59">
        <f t="shared" si="590"/>
        <v>0.4</v>
      </c>
    </row>
    <row r="4132" spans="1:26" ht="15" customHeight="1" x14ac:dyDescent="0.25">
      <c r="A4132" s="55">
        <f>+'INFO ENEL'!A4120</f>
        <v>4115</v>
      </c>
      <c r="B4132" s="121" t="str">
        <f>+INDEX($B$8:$B$15,MATCH(L4132,$L$8:$L$15,0))</f>
        <v>SICODI</v>
      </c>
      <c r="C4132" s="56" t="str">
        <f>+'INFO ENEL'!B4120</f>
        <v>Lima</v>
      </c>
      <c r="D4132" s="56" t="str">
        <f>+'INFO ENEL'!D4120</f>
        <v>Comas</v>
      </c>
      <c r="E4132" s="56" t="str">
        <f>+'INFO ENEL'!D4120</f>
        <v>Comas</v>
      </c>
      <c r="F4132" s="50">
        <f>+'INFO ENEL'!E4120</f>
        <v>0</v>
      </c>
      <c r="G4132" s="56" t="str">
        <f>+'INFO ENEL'!L4120</f>
        <v>BT</v>
      </c>
      <c r="H4132" s="57">
        <f>+'INFO ENEL'!M4120</f>
        <v>32.67326732673267</v>
      </c>
      <c r="I4132" s="56">
        <f>+'INFO ENEL'!N4120</f>
        <v>9</v>
      </c>
      <c r="J4132" s="56" t="str">
        <f>+'INFO ENEL'!O4120</f>
        <v>Poste</v>
      </c>
      <c r="K4132" s="56" t="str">
        <f>+'INFO ENEL'!P4120</f>
        <v>Concreto</v>
      </c>
      <c r="L4132" s="56" t="str">
        <f>+'INFO ENEL'!Q4120</f>
        <v>PPC38</v>
      </c>
      <c r="M4132" s="55" t="str">
        <f>+IF(ISERROR(INDEX('Estructuras de Acero y Concreto'!$C$6:$C$577,MATCH(L4132,'Estructuras de Acero y Concreto'!$D$6:$D$577,0)))=FALSE,INDEX('Estructuras de Acero y Concreto'!$C$6:$C$577,MATCH(L4132,'Estructuras de Acero y Concreto'!$D$6:$D$577,0)),IF(ISERROR(INDEX('Estructuras de Madera'!$C$5:$C$122,MATCH(L4132,'Estructuras de Madera'!$D$5:$D$122,0)))=FALSE,INDEX('Estructuras de Madera'!$C$5:$C$122,MATCH(L4132,'Estructuras de Madera'!$D$5:$D$122,0)),INDEX(SICODI!$G$3:$G$2404,MATCH(L4132,SICODI!$G$3:$G$2404,0))))</f>
        <v>PPC38</v>
      </c>
      <c r="N4132" s="121" t="str">
        <f>+IF(ISERROR(VLOOKUP(M4132,'Resumen de precios LLTT'!$C$17:$D$3071,2,FALSE))=FALSE,VLOOKUP(M4132,'Resumen de precios LLTT'!$C$17:$D$3071,2,FALSE),VLOOKUP(M4132,SICODI!$G$3:$J$2404,2,FALSE))</f>
        <v>POSTE DE CONCRETO ARMADO PARA A. P.  9/200/120/245</v>
      </c>
      <c r="O4132" s="58">
        <f>+IF(ISERROR(VLOOKUP(M4132,'Resumen de precios LLTT'!$C$17:$G$3071,5,FALSE))=FALSE,VLOOKUP(M4132,'Resumen de precios LLTT'!$C$17:$G$3071,5,FALSE),VLOOKUP(M4132,SICODI!$G$3:$J$2404,4,FALSE))</f>
        <v>159.16999999999999</v>
      </c>
      <c r="P4132" s="16">
        <f t="shared" si="582"/>
        <v>0.77</v>
      </c>
      <c r="Q4132" s="78">
        <f t="shared" si="583"/>
        <v>281.73089999999996</v>
      </c>
      <c r="R4132" s="56">
        <v>0</v>
      </c>
      <c r="S4132" s="16">
        <f t="shared" si="584"/>
        <v>7.2000000000000008E-2</v>
      </c>
      <c r="T4132" s="79">
        <f t="shared" si="585"/>
        <v>1.6903854</v>
      </c>
      <c r="U4132" s="80">
        <f t="shared" si="586"/>
        <v>0.2</v>
      </c>
      <c r="V4132" s="81">
        <f t="shared" si="587"/>
        <v>0.33807708000000003</v>
      </c>
      <c r="W4132" s="79">
        <f t="shared" si="588"/>
        <v>0.1137616744693495</v>
      </c>
      <c r="X4132" s="60">
        <f t="shared" si="589"/>
        <v>0.1</v>
      </c>
      <c r="Y4132" s="56">
        <f>+'INFO ENEL'!R4120</f>
        <v>4</v>
      </c>
      <c r="Z4132" s="59">
        <f t="shared" si="590"/>
        <v>0.4</v>
      </c>
    </row>
    <row r="4133" spans="1:26" ht="15" customHeight="1" x14ac:dyDescent="0.25">
      <c r="A4133" s="55">
        <f>+'INFO ENEL'!A4121</f>
        <v>4116</v>
      </c>
      <c r="B4133" s="121" t="str">
        <f>+INDEX($B$8:$B$15,MATCH(L4133,$L$8:$L$15,0))</f>
        <v>SICODI</v>
      </c>
      <c r="C4133" s="56" t="str">
        <f>+'INFO ENEL'!B4121</f>
        <v>Lima</v>
      </c>
      <c r="D4133" s="56" t="str">
        <f>+'INFO ENEL'!D4121</f>
        <v>Comas</v>
      </c>
      <c r="E4133" s="56" t="str">
        <f>+'INFO ENEL'!D4121</f>
        <v>Comas</v>
      </c>
      <c r="F4133" s="50">
        <f>+'INFO ENEL'!E4121</f>
        <v>0</v>
      </c>
      <c r="G4133" s="56" t="str">
        <f>+'INFO ENEL'!L4121</f>
        <v>BT</v>
      </c>
      <c r="H4133" s="57">
        <f>+'INFO ENEL'!M4121</f>
        <v>35.643564356435647</v>
      </c>
      <c r="I4133" s="56">
        <f>+'INFO ENEL'!N4121</f>
        <v>9</v>
      </c>
      <c r="J4133" s="56" t="str">
        <f>+'INFO ENEL'!O4121</f>
        <v>Poste</v>
      </c>
      <c r="K4133" s="56" t="str">
        <f>+'INFO ENEL'!P4121</f>
        <v>Concreto</v>
      </c>
      <c r="L4133" s="56" t="str">
        <f>+'INFO ENEL'!Q4121</f>
        <v>PPC38</v>
      </c>
      <c r="M4133" s="55" t="str">
        <f>+IF(ISERROR(INDEX('Estructuras de Acero y Concreto'!$C$6:$C$577,MATCH(L4133,'Estructuras de Acero y Concreto'!$D$6:$D$577,0)))=FALSE,INDEX('Estructuras de Acero y Concreto'!$C$6:$C$577,MATCH(L4133,'Estructuras de Acero y Concreto'!$D$6:$D$577,0)),IF(ISERROR(INDEX('Estructuras de Madera'!$C$5:$C$122,MATCH(L4133,'Estructuras de Madera'!$D$5:$D$122,0)))=FALSE,INDEX('Estructuras de Madera'!$C$5:$C$122,MATCH(L4133,'Estructuras de Madera'!$D$5:$D$122,0)),INDEX(SICODI!$G$3:$G$2404,MATCH(L4133,SICODI!$G$3:$G$2404,0))))</f>
        <v>PPC38</v>
      </c>
      <c r="N4133" s="121" t="str">
        <f>+IF(ISERROR(VLOOKUP(M4133,'Resumen de precios LLTT'!$C$17:$D$3071,2,FALSE))=FALSE,VLOOKUP(M4133,'Resumen de precios LLTT'!$C$17:$D$3071,2,FALSE),VLOOKUP(M4133,SICODI!$G$3:$J$2404,2,FALSE))</f>
        <v>POSTE DE CONCRETO ARMADO PARA A. P.  9/200/120/245</v>
      </c>
      <c r="O4133" s="58">
        <f>+IF(ISERROR(VLOOKUP(M4133,'Resumen de precios LLTT'!$C$17:$G$3071,5,FALSE))=FALSE,VLOOKUP(M4133,'Resumen de precios LLTT'!$C$17:$G$3071,5,FALSE),VLOOKUP(M4133,SICODI!$G$3:$J$2404,4,FALSE))</f>
        <v>159.16999999999999</v>
      </c>
      <c r="P4133" s="16">
        <f t="shared" si="582"/>
        <v>0.77</v>
      </c>
      <c r="Q4133" s="78">
        <f t="shared" si="583"/>
        <v>281.73089999999996</v>
      </c>
      <c r="R4133" s="56">
        <v>0</v>
      </c>
      <c r="S4133" s="16">
        <f t="shared" si="584"/>
        <v>7.2000000000000008E-2</v>
      </c>
      <c r="T4133" s="79">
        <f t="shared" si="585"/>
        <v>1.6903854</v>
      </c>
      <c r="U4133" s="80">
        <f t="shared" si="586"/>
        <v>0.2</v>
      </c>
      <c r="V4133" s="81">
        <f t="shared" si="587"/>
        <v>0.33807708000000003</v>
      </c>
      <c r="W4133" s="79">
        <f t="shared" si="588"/>
        <v>0.1137616744693495</v>
      </c>
      <c r="X4133" s="60">
        <f t="shared" si="589"/>
        <v>0.1</v>
      </c>
      <c r="Y4133" s="56">
        <f>+'INFO ENEL'!R4121</f>
        <v>4</v>
      </c>
      <c r="Z4133" s="59">
        <f t="shared" si="590"/>
        <v>0.4</v>
      </c>
    </row>
    <row r="4134" spans="1:26" ht="15" customHeight="1" x14ac:dyDescent="0.25">
      <c r="A4134" s="55">
        <f>+'INFO ENEL'!A4122</f>
        <v>4117</v>
      </c>
      <c r="B4134" s="121" t="str">
        <f>+INDEX($B$8:$B$15,MATCH(L4134,$L$8:$L$15,0))</f>
        <v>SICODI</v>
      </c>
      <c r="C4134" s="56" t="str">
        <f>+'INFO ENEL'!B4122</f>
        <v>Lima</v>
      </c>
      <c r="D4134" s="56" t="str">
        <f>+'INFO ENEL'!D4122</f>
        <v>Comas</v>
      </c>
      <c r="E4134" s="56" t="str">
        <f>+'INFO ENEL'!D4122</f>
        <v>Comas</v>
      </c>
      <c r="F4134" s="50">
        <f>+'INFO ENEL'!E4122</f>
        <v>0</v>
      </c>
      <c r="G4134" s="56" t="str">
        <f>+'INFO ENEL'!L4122</f>
        <v>BT</v>
      </c>
      <c r="H4134" s="57">
        <f>+'INFO ENEL'!M4122</f>
        <v>32.67326732673267</v>
      </c>
      <c r="I4134" s="56">
        <f>+'INFO ENEL'!N4122</f>
        <v>9</v>
      </c>
      <c r="J4134" s="56" t="str">
        <f>+'INFO ENEL'!O4122</f>
        <v>Poste</v>
      </c>
      <c r="K4134" s="56" t="str">
        <f>+'INFO ENEL'!P4122</f>
        <v>Concreto</v>
      </c>
      <c r="L4134" s="56" t="str">
        <f>+'INFO ENEL'!Q4122</f>
        <v>PPC38</v>
      </c>
      <c r="M4134" s="55" t="str">
        <f>+IF(ISERROR(INDEX('Estructuras de Acero y Concreto'!$C$6:$C$577,MATCH(L4134,'Estructuras de Acero y Concreto'!$D$6:$D$577,0)))=FALSE,INDEX('Estructuras de Acero y Concreto'!$C$6:$C$577,MATCH(L4134,'Estructuras de Acero y Concreto'!$D$6:$D$577,0)),IF(ISERROR(INDEX('Estructuras de Madera'!$C$5:$C$122,MATCH(L4134,'Estructuras de Madera'!$D$5:$D$122,0)))=FALSE,INDEX('Estructuras de Madera'!$C$5:$C$122,MATCH(L4134,'Estructuras de Madera'!$D$5:$D$122,0)),INDEX(SICODI!$G$3:$G$2404,MATCH(L4134,SICODI!$G$3:$G$2404,0))))</f>
        <v>PPC38</v>
      </c>
      <c r="N4134" s="121" t="str">
        <f>+IF(ISERROR(VLOOKUP(M4134,'Resumen de precios LLTT'!$C$17:$D$3071,2,FALSE))=FALSE,VLOOKUP(M4134,'Resumen de precios LLTT'!$C$17:$D$3071,2,FALSE),VLOOKUP(M4134,SICODI!$G$3:$J$2404,2,FALSE))</f>
        <v>POSTE DE CONCRETO ARMADO PARA A. P.  9/200/120/245</v>
      </c>
      <c r="O4134" s="58">
        <f>+IF(ISERROR(VLOOKUP(M4134,'Resumen de precios LLTT'!$C$17:$G$3071,5,FALSE))=FALSE,VLOOKUP(M4134,'Resumen de precios LLTT'!$C$17:$G$3071,5,FALSE),VLOOKUP(M4134,SICODI!$G$3:$J$2404,4,FALSE))</f>
        <v>159.16999999999999</v>
      </c>
      <c r="P4134" s="16">
        <f t="shared" si="582"/>
        <v>0.77</v>
      </c>
      <c r="Q4134" s="78">
        <f t="shared" si="583"/>
        <v>281.73089999999996</v>
      </c>
      <c r="R4134" s="56">
        <v>0</v>
      </c>
      <c r="S4134" s="16">
        <f t="shared" si="584"/>
        <v>7.2000000000000008E-2</v>
      </c>
      <c r="T4134" s="79">
        <f t="shared" si="585"/>
        <v>1.6903854</v>
      </c>
      <c r="U4134" s="80">
        <f t="shared" si="586"/>
        <v>0.2</v>
      </c>
      <c r="V4134" s="81">
        <f t="shared" si="587"/>
        <v>0.33807708000000003</v>
      </c>
      <c r="W4134" s="79">
        <f t="shared" si="588"/>
        <v>0.1137616744693495</v>
      </c>
      <c r="X4134" s="60">
        <f t="shared" si="589"/>
        <v>0.1</v>
      </c>
      <c r="Y4134" s="56">
        <f>+'INFO ENEL'!R4122</f>
        <v>4</v>
      </c>
      <c r="Z4134" s="59">
        <f t="shared" si="590"/>
        <v>0.4</v>
      </c>
    </row>
    <row r="4135" spans="1:26" ht="15" customHeight="1" x14ac:dyDescent="0.25">
      <c r="A4135" s="55">
        <f>+'INFO ENEL'!A4123</f>
        <v>4118</v>
      </c>
      <c r="B4135" s="121" t="str">
        <f>+INDEX($B$8:$B$15,MATCH(L4135,$L$8:$L$15,0))</f>
        <v>SICODI</v>
      </c>
      <c r="C4135" s="56" t="str">
        <f>+'INFO ENEL'!B4123</f>
        <v>Lima</v>
      </c>
      <c r="D4135" s="56" t="str">
        <f>+'INFO ENEL'!D4123</f>
        <v>Comas</v>
      </c>
      <c r="E4135" s="56" t="str">
        <f>+'INFO ENEL'!D4123</f>
        <v>Comas</v>
      </c>
      <c r="F4135" s="50">
        <f>+'INFO ENEL'!E4123</f>
        <v>0</v>
      </c>
      <c r="G4135" s="56" t="str">
        <f>+'INFO ENEL'!L4123</f>
        <v>BT</v>
      </c>
      <c r="H4135" s="57">
        <f>+'INFO ENEL'!M4123</f>
        <v>41.584158415841586</v>
      </c>
      <c r="I4135" s="56">
        <f>+'INFO ENEL'!N4123</f>
        <v>9</v>
      </c>
      <c r="J4135" s="56" t="str">
        <f>+'INFO ENEL'!O4123</f>
        <v>Poste</v>
      </c>
      <c r="K4135" s="56" t="str">
        <f>+'INFO ENEL'!P4123</f>
        <v>Concreto</v>
      </c>
      <c r="L4135" s="56" t="str">
        <f>+'INFO ENEL'!Q4123</f>
        <v>PPC38</v>
      </c>
      <c r="M4135" s="55" t="str">
        <f>+IF(ISERROR(INDEX('Estructuras de Acero y Concreto'!$C$6:$C$577,MATCH(L4135,'Estructuras de Acero y Concreto'!$D$6:$D$577,0)))=FALSE,INDEX('Estructuras de Acero y Concreto'!$C$6:$C$577,MATCH(L4135,'Estructuras de Acero y Concreto'!$D$6:$D$577,0)),IF(ISERROR(INDEX('Estructuras de Madera'!$C$5:$C$122,MATCH(L4135,'Estructuras de Madera'!$D$5:$D$122,0)))=FALSE,INDEX('Estructuras de Madera'!$C$5:$C$122,MATCH(L4135,'Estructuras de Madera'!$D$5:$D$122,0)),INDEX(SICODI!$G$3:$G$2404,MATCH(L4135,SICODI!$G$3:$G$2404,0))))</f>
        <v>PPC38</v>
      </c>
      <c r="N4135" s="121" t="str">
        <f>+IF(ISERROR(VLOOKUP(M4135,'Resumen de precios LLTT'!$C$17:$D$3071,2,FALSE))=FALSE,VLOOKUP(M4135,'Resumen de precios LLTT'!$C$17:$D$3071,2,FALSE),VLOOKUP(M4135,SICODI!$G$3:$J$2404,2,FALSE))</f>
        <v>POSTE DE CONCRETO ARMADO PARA A. P.  9/200/120/245</v>
      </c>
      <c r="O4135" s="58">
        <f>+IF(ISERROR(VLOOKUP(M4135,'Resumen de precios LLTT'!$C$17:$G$3071,5,FALSE))=FALSE,VLOOKUP(M4135,'Resumen de precios LLTT'!$C$17:$G$3071,5,FALSE),VLOOKUP(M4135,SICODI!$G$3:$J$2404,4,FALSE))</f>
        <v>159.16999999999999</v>
      </c>
      <c r="P4135" s="16">
        <f t="shared" si="582"/>
        <v>0.77</v>
      </c>
      <c r="Q4135" s="78">
        <f t="shared" si="583"/>
        <v>281.73089999999996</v>
      </c>
      <c r="R4135" s="56">
        <v>0</v>
      </c>
      <c r="S4135" s="16">
        <f t="shared" si="584"/>
        <v>7.2000000000000008E-2</v>
      </c>
      <c r="T4135" s="79">
        <f t="shared" si="585"/>
        <v>1.6903854</v>
      </c>
      <c r="U4135" s="80">
        <f t="shared" si="586"/>
        <v>0.2</v>
      </c>
      <c r="V4135" s="81">
        <f t="shared" si="587"/>
        <v>0.33807708000000003</v>
      </c>
      <c r="W4135" s="79">
        <f t="shared" si="588"/>
        <v>0.1137616744693495</v>
      </c>
      <c r="X4135" s="60">
        <f t="shared" si="589"/>
        <v>0.1</v>
      </c>
      <c r="Y4135" s="56">
        <f>+'INFO ENEL'!R4123</f>
        <v>4</v>
      </c>
      <c r="Z4135" s="59">
        <f t="shared" si="590"/>
        <v>0.4</v>
      </c>
    </row>
    <row r="4136" spans="1:26" ht="15" customHeight="1" x14ac:dyDescent="0.25">
      <c r="A4136" s="55">
        <f>+'INFO ENEL'!A4124</f>
        <v>4119</v>
      </c>
      <c r="B4136" s="121" t="str">
        <f>+INDEX($B$8:$B$15,MATCH(L4136,$L$8:$L$15,0))</f>
        <v>SICODI</v>
      </c>
      <c r="C4136" s="56" t="str">
        <f>+'INFO ENEL'!B4124</f>
        <v>Lima</v>
      </c>
      <c r="D4136" s="56" t="str">
        <f>+'INFO ENEL'!D4124</f>
        <v>Comas</v>
      </c>
      <c r="E4136" s="56" t="str">
        <f>+'INFO ENEL'!D4124</f>
        <v>Comas</v>
      </c>
      <c r="F4136" s="50">
        <f>+'INFO ENEL'!E4124</f>
        <v>0</v>
      </c>
      <c r="G4136" s="56" t="str">
        <f>+'INFO ENEL'!L4124</f>
        <v>BT</v>
      </c>
      <c r="H4136" s="57">
        <f>+'INFO ENEL'!M4124</f>
        <v>32.67326732673267</v>
      </c>
      <c r="I4136" s="56">
        <f>+'INFO ENEL'!N4124</f>
        <v>9</v>
      </c>
      <c r="J4136" s="56" t="str">
        <f>+'INFO ENEL'!O4124</f>
        <v>Poste</v>
      </c>
      <c r="K4136" s="56" t="str">
        <f>+'INFO ENEL'!P4124</f>
        <v>Concreto</v>
      </c>
      <c r="L4136" s="56" t="str">
        <f>+'INFO ENEL'!Q4124</f>
        <v>PPC38</v>
      </c>
      <c r="M4136" s="55" t="str">
        <f>+IF(ISERROR(INDEX('Estructuras de Acero y Concreto'!$C$6:$C$577,MATCH(L4136,'Estructuras de Acero y Concreto'!$D$6:$D$577,0)))=FALSE,INDEX('Estructuras de Acero y Concreto'!$C$6:$C$577,MATCH(L4136,'Estructuras de Acero y Concreto'!$D$6:$D$577,0)),IF(ISERROR(INDEX('Estructuras de Madera'!$C$5:$C$122,MATCH(L4136,'Estructuras de Madera'!$D$5:$D$122,0)))=FALSE,INDEX('Estructuras de Madera'!$C$5:$C$122,MATCH(L4136,'Estructuras de Madera'!$D$5:$D$122,0)),INDEX(SICODI!$G$3:$G$2404,MATCH(L4136,SICODI!$G$3:$G$2404,0))))</f>
        <v>PPC38</v>
      </c>
      <c r="N4136" s="121" t="str">
        <f>+IF(ISERROR(VLOOKUP(M4136,'Resumen de precios LLTT'!$C$17:$D$3071,2,FALSE))=FALSE,VLOOKUP(M4136,'Resumen de precios LLTT'!$C$17:$D$3071,2,FALSE),VLOOKUP(M4136,SICODI!$G$3:$J$2404,2,FALSE))</f>
        <v>POSTE DE CONCRETO ARMADO PARA A. P.  9/200/120/245</v>
      </c>
      <c r="O4136" s="58">
        <f>+IF(ISERROR(VLOOKUP(M4136,'Resumen de precios LLTT'!$C$17:$G$3071,5,FALSE))=FALSE,VLOOKUP(M4136,'Resumen de precios LLTT'!$C$17:$G$3071,5,FALSE),VLOOKUP(M4136,SICODI!$G$3:$J$2404,4,FALSE))</f>
        <v>159.16999999999999</v>
      </c>
      <c r="P4136" s="16">
        <f t="shared" si="582"/>
        <v>0.77</v>
      </c>
      <c r="Q4136" s="78">
        <f t="shared" si="583"/>
        <v>281.73089999999996</v>
      </c>
      <c r="R4136" s="56">
        <v>0</v>
      </c>
      <c r="S4136" s="16">
        <f t="shared" si="584"/>
        <v>7.2000000000000008E-2</v>
      </c>
      <c r="T4136" s="79">
        <f t="shared" si="585"/>
        <v>1.6903854</v>
      </c>
      <c r="U4136" s="80">
        <f t="shared" si="586"/>
        <v>0.2</v>
      </c>
      <c r="V4136" s="81">
        <f t="shared" si="587"/>
        <v>0.33807708000000003</v>
      </c>
      <c r="W4136" s="79">
        <f t="shared" si="588"/>
        <v>0.1137616744693495</v>
      </c>
      <c r="X4136" s="60">
        <f t="shared" si="589"/>
        <v>0.1</v>
      </c>
      <c r="Y4136" s="56">
        <f>+'INFO ENEL'!R4124</f>
        <v>4</v>
      </c>
      <c r="Z4136" s="59">
        <f t="shared" si="590"/>
        <v>0.4</v>
      </c>
    </row>
    <row r="4137" spans="1:26" ht="15" customHeight="1" x14ac:dyDescent="0.25">
      <c r="A4137" s="55">
        <f>+'INFO ENEL'!A4125</f>
        <v>4120</v>
      </c>
      <c r="B4137" s="121" t="str">
        <f>+INDEX($B$8:$B$15,MATCH(L4137,$L$8:$L$15,0))</f>
        <v>SICODI</v>
      </c>
      <c r="C4137" s="56" t="str">
        <f>+'INFO ENEL'!B4125</f>
        <v>Lima</v>
      </c>
      <c r="D4137" s="56" t="str">
        <f>+'INFO ENEL'!D4125</f>
        <v>Comas</v>
      </c>
      <c r="E4137" s="56" t="str">
        <f>+'INFO ENEL'!D4125</f>
        <v>Comas</v>
      </c>
      <c r="F4137" s="50">
        <f>+'INFO ENEL'!E4125</f>
        <v>0</v>
      </c>
      <c r="G4137" s="56" t="str">
        <f>+'INFO ENEL'!L4125</f>
        <v>BT</v>
      </c>
      <c r="H4137" s="57">
        <f>+'INFO ENEL'!M4125</f>
        <v>29.702970297029704</v>
      </c>
      <c r="I4137" s="56">
        <f>+'INFO ENEL'!N4125</f>
        <v>9</v>
      </c>
      <c r="J4137" s="56" t="str">
        <f>+'INFO ENEL'!O4125</f>
        <v>Poste</v>
      </c>
      <c r="K4137" s="56" t="str">
        <f>+'INFO ENEL'!P4125</f>
        <v>Concreto</v>
      </c>
      <c r="L4137" s="56" t="str">
        <f>+'INFO ENEL'!Q4125</f>
        <v>PPC38</v>
      </c>
      <c r="M4137" s="55" t="str">
        <f>+IF(ISERROR(INDEX('Estructuras de Acero y Concreto'!$C$6:$C$577,MATCH(L4137,'Estructuras de Acero y Concreto'!$D$6:$D$577,0)))=FALSE,INDEX('Estructuras de Acero y Concreto'!$C$6:$C$577,MATCH(L4137,'Estructuras de Acero y Concreto'!$D$6:$D$577,0)),IF(ISERROR(INDEX('Estructuras de Madera'!$C$5:$C$122,MATCH(L4137,'Estructuras de Madera'!$D$5:$D$122,0)))=FALSE,INDEX('Estructuras de Madera'!$C$5:$C$122,MATCH(L4137,'Estructuras de Madera'!$D$5:$D$122,0)),INDEX(SICODI!$G$3:$G$2404,MATCH(L4137,SICODI!$G$3:$G$2404,0))))</f>
        <v>PPC38</v>
      </c>
      <c r="N4137" s="121" t="str">
        <f>+IF(ISERROR(VLOOKUP(M4137,'Resumen de precios LLTT'!$C$17:$D$3071,2,FALSE))=FALSE,VLOOKUP(M4137,'Resumen de precios LLTT'!$C$17:$D$3071,2,FALSE),VLOOKUP(M4137,SICODI!$G$3:$J$2404,2,FALSE))</f>
        <v>POSTE DE CONCRETO ARMADO PARA A. P.  9/200/120/245</v>
      </c>
      <c r="O4137" s="58">
        <f>+IF(ISERROR(VLOOKUP(M4137,'Resumen de precios LLTT'!$C$17:$G$3071,5,FALSE))=FALSE,VLOOKUP(M4137,'Resumen de precios LLTT'!$C$17:$G$3071,5,FALSE),VLOOKUP(M4137,SICODI!$G$3:$J$2404,4,FALSE))</f>
        <v>159.16999999999999</v>
      </c>
      <c r="P4137" s="16">
        <f t="shared" si="582"/>
        <v>0.77</v>
      </c>
      <c r="Q4137" s="78">
        <f t="shared" si="583"/>
        <v>281.73089999999996</v>
      </c>
      <c r="R4137" s="56">
        <v>0</v>
      </c>
      <c r="S4137" s="16">
        <f t="shared" si="584"/>
        <v>7.2000000000000008E-2</v>
      </c>
      <c r="T4137" s="79">
        <f t="shared" si="585"/>
        <v>1.6903854</v>
      </c>
      <c r="U4137" s="80">
        <f t="shared" si="586"/>
        <v>0.2</v>
      </c>
      <c r="V4137" s="81">
        <f t="shared" si="587"/>
        <v>0.33807708000000003</v>
      </c>
      <c r="W4137" s="79">
        <f t="shared" si="588"/>
        <v>0.1137616744693495</v>
      </c>
      <c r="X4137" s="60">
        <f t="shared" si="589"/>
        <v>0.1</v>
      </c>
      <c r="Y4137" s="56">
        <f>+'INFO ENEL'!R4125</f>
        <v>4</v>
      </c>
      <c r="Z4137" s="59">
        <f t="shared" si="590"/>
        <v>0.4</v>
      </c>
    </row>
    <row r="4138" spans="1:26" ht="15" customHeight="1" x14ac:dyDescent="0.25">
      <c r="A4138" s="55">
        <f>+'INFO ENEL'!A4126</f>
        <v>4121</v>
      </c>
      <c r="B4138" s="121" t="str">
        <f>+INDEX($B$8:$B$15,MATCH(L4138,$L$8:$L$15,0))</f>
        <v>SICODI</v>
      </c>
      <c r="C4138" s="56" t="str">
        <f>+'INFO ENEL'!B4126</f>
        <v>Lima</v>
      </c>
      <c r="D4138" s="56" t="str">
        <f>+'INFO ENEL'!D4126</f>
        <v>Comas</v>
      </c>
      <c r="E4138" s="56" t="str">
        <f>+'INFO ENEL'!D4126</f>
        <v>Comas</v>
      </c>
      <c r="F4138" s="50">
        <f>+'INFO ENEL'!E4126</f>
        <v>0</v>
      </c>
      <c r="G4138" s="56" t="str">
        <f>+'INFO ENEL'!L4126</f>
        <v>BT</v>
      </c>
      <c r="H4138" s="57">
        <f>+'INFO ENEL'!M4126</f>
        <v>14.851485148514852</v>
      </c>
      <c r="I4138" s="56">
        <f>+'INFO ENEL'!N4126</f>
        <v>9</v>
      </c>
      <c r="J4138" s="56" t="str">
        <f>+'INFO ENEL'!O4126</f>
        <v>Poste</v>
      </c>
      <c r="K4138" s="56" t="str">
        <f>+'INFO ENEL'!P4126</f>
        <v>Concreto</v>
      </c>
      <c r="L4138" s="56" t="str">
        <f>+'INFO ENEL'!Q4126</f>
        <v>PPC38</v>
      </c>
      <c r="M4138" s="55" t="str">
        <f>+IF(ISERROR(INDEX('Estructuras de Acero y Concreto'!$C$6:$C$577,MATCH(L4138,'Estructuras de Acero y Concreto'!$D$6:$D$577,0)))=FALSE,INDEX('Estructuras de Acero y Concreto'!$C$6:$C$577,MATCH(L4138,'Estructuras de Acero y Concreto'!$D$6:$D$577,0)),IF(ISERROR(INDEX('Estructuras de Madera'!$C$5:$C$122,MATCH(L4138,'Estructuras de Madera'!$D$5:$D$122,0)))=FALSE,INDEX('Estructuras de Madera'!$C$5:$C$122,MATCH(L4138,'Estructuras de Madera'!$D$5:$D$122,0)),INDEX(SICODI!$G$3:$G$2404,MATCH(L4138,SICODI!$G$3:$G$2404,0))))</f>
        <v>PPC38</v>
      </c>
      <c r="N4138" s="121" t="str">
        <f>+IF(ISERROR(VLOOKUP(M4138,'Resumen de precios LLTT'!$C$17:$D$3071,2,FALSE))=FALSE,VLOOKUP(M4138,'Resumen de precios LLTT'!$C$17:$D$3071,2,FALSE),VLOOKUP(M4138,SICODI!$G$3:$J$2404,2,FALSE))</f>
        <v>POSTE DE CONCRETO ARMADO PARA A. P.  9/200/120/245</v>
      </c>
      <c r="O4138" s="58">
        <f>+IF(ISERROR(VLOOKUP(M4138,'Resumen de precios LLTT'!$C$17:$G$3071,5,FALSE))=FALSE,VLOOKUP(M4138,'Resumen de precios LLTT'!$C$17:$G$3071,5,FALSE),VLOOKUP(M4138,SICODI!$G$3:$J$2404,4,FALSE))</f>
        <v>159.16999999999999</v>
      </c>
      <c r="P4138" s="16">
        <f t="shared" si="582"/>
        <v>0.77</v>
      </c>
      <c r="Q4138" s="78">
        <f t="shared" si="583"/>
        <v>281.73089999999996</v>
      </c>
      <c r="R4138" s="56">
        <v>0</v>
      </c>
      <c r="S4138" s="16">
        <f t="shared" si="584"/>
        <v>7.2000000000000008E-2</v>
      </c>
      <c r="T4138" s="79">
        <f t="shared" si="585"/>
        <v>1.6903854</v>
      </c>
      <c r="U4138" s="80">
        <f t="shared" si="586"/>
        <v>0.2</v>
      </c>
      <c r="V4138" s="81">
        <f t="shared" si="587"/>
        <v>0.33807708000000003</v>
      </c>
      <c r="W4138" s="79">
        <f t="shared" si="588"/>
        <v>0.1137616744693495</v>
      </c>
      <c r="X4138" s="60">
        <f t="shared" si="589"/>
        <v>0.1</v>
      </c>
      <c r="Y4138" s="56">
        <f>+'INFO ENEL'!R4126</f>
        <v>4</v>
      </c>
      <c r="Z4138" s="59">
        <f t="shared" si="590"/>
        <v>0.4</v>
      </c>
    </row>
    <row r="4139" spans="1:26" ht="15" customHeight="1" x14ac:dyDescent="0.25">
      <c r="A4139" s="55">
        <f>+'INFO ENEL'!A4127</f>
        <v>4122</v>
      </c>
      <c r="B4139" s="121" t="str">
        <f>+INDEX($B$8:$B$15,MATCH(L4139,$L$8:$L$15,0))</f>
        <v>SICODI</v>
      </c>
      <c r="C4139" s="56" t="str">
        <f>+'INFO ENEL'!B4127</f>
        <v>Lima</v>
      </c>
      <c r="D4139" s="56" t="str">
        <f>+'INFO ENEL'!D4127</f>
        <v>Comas</v>
      </c>
      <c r="E4139" s="56" t="str">
        <f>+'INFO ENEL'!D4127</f>
        <v>Comas</v>
      </c>
      <c r="F4139" s="50">
        <f>+'INFO ENEL'!E4127</f>
        <v>0</v>
      </c>
      <c r="G4139" s="56" t="str">
        <f>+'INFO ENEL'!L4127</f>
        <v>BT</v>
      </c>
      <c r="H4139" s="57">
        <f>+'INFO ENEL'!M4127</f>
        <v>36.633663366336634</v>
      </c>
      <c r="I4139" s="56">
        <f>+'INFO ENEL'!N4127</f>
        <v>9</v>
      </c>
      <c r="J4139" s="56" t="str">
        <f>+'INFO ENEL'!O4127</f>
        <v>Poste</v>
      </c>
      <c r="K4139" s="56" t="str">
        <f>+'INFO ENEL'!P4127</f>
        <v>Concreto</v>
      </c>
      <c r="L4139" s="56" t="str">
        <f>+'INFO ENEL'!Q4127</f>
        <v>PPC38</v>
      </c>
      <c r="M4139" s="55" t="str">
        <f>+IF(ISERROR(INDEX('Estructuras de Acero y Concreto'!$C$6:$C$577,MATCH(L4139,'Estructuras de Acero y Concreto'!$D$6:$D$577,0)))=FALSE,INDEX('Estructuras de Acero y Concreto'!$C$6:$C$577,MATCH(L4139,'Estructuras de Acero y Concreto'!$D$6:$D$577,0)),IF(ISERROR(INDEX('Estructuras de Madera'!$C$5:$C$122,MATCH(L4139,'Estructuras de Madera'!$D$5:$D$122,0)))=FALSE,INDEX('Estructuras de Madera'!$C$5:$C$122,MATCH(L4139,'Estructuras de Madera'!$D$5:$D$122,0)),INDEX(SICODI!$G$3:$G$2404,MATCH(L4139,SICODI!$G$3:$G$2404,0))))</f>
        <v>PPC38</v>
      </c>
      <c r="N4139" s="121" t="str">
        <f>+IF(ISERROR(VLOOKUP(M4139,'Resumen de precios LLTT'!$C$17:$D$3071,2,FALSE))=FALSE,VLOOKUP(M4139,'Resumen de precios LLTT'!$C$17:$D$3071,2,FALSE),VLOOKUP(M4139,SICODI!$G$3:$J$2404,2,FALSE))</f>
        <v>POSTE DE CONCRETO ARMADO PARA A. P.  9/200/120/245</v>
      </c>
      <c r="O4139" s="58">
        <f>+IF(ISERROR(VLOOKUP(M4139,'Resumen de precios LLTT'!$C$17:$G$3071,5,FALSE))=FALSE,VLOOKUP(M4139,'Resumen de precios LLTT'!$C$17:$G$3071,5,FALSE),VLOOKUP(M4139,SICODI!$G$3:$J$2404,4,FALSE))</f>
        <v>159.16999999999999</v>
      </c>
      <c r="P4139" s="16">
        <f t="shared" si="582"/>
        <v>0.77</v>
      </c>
      <c r="Q4139" s="78">
        <f t="shared" si="583"/>
        <v>281.73089999999996</v>
      </c>
      <c r="R4139" s="56">
        <v>0</v>
      </c>
      <c r="S4139" s="16">
        <f t="shared" si="584"/>
        <v>7.2000000000000008E-2</v>
      </c>
      <c r="T4139" s="79">
        <f t="shared" si="585"/>
        <v>1.6903854</v>
      </c>
      <c r="U4139" s="80">
        <f t="shared" si="586"/>
        <v>0.2</v>
      </c>
      <c r="V4139" s="81">
        <f t="shared" si="587"/>
        <v>0.33807708000000003</v>
      </c>
      <c r="W4139" s="79">
        <f t="shared" si="588"/>
        <v>0.1137616744693495</v>
      </c>
      <c r="X4139" s="60">
        <f t="shared" si="589"/>
        <v>0.1</v>
      </c>
      <c r="Y4139" s="56">
        <f>+'INFO ENEL'!R4127</f>
        <v>4</v>
      </c>
      <c r="Z4139" s="59">
        <f t="shared" si="590"/>
        <v>0.4</v>
      </c>
    </row>
    <row r="4140" spans="1:26" ht="15" customHeight="1" x14ac:dyDescent="0.25">
      <c r="A4140" s="55">
        <f>+'INFO ENEL'!A4128</f>
        <v>4123</v>
      </c>
      <c r="B4140" s="121" t="str">
        <f>+INDEX($B$8:$B$15,MATCH(L4140,$L$8:$L$15,0))</f>
        <v>SICODI</v>
      </c>
      <c r="C4140" s="56" t="str">
        <f>+'INFO ENEL'!B4128</f>
        <v>Lima</v>
      </c>
      <c r="D4140" s="56" t="str">
        <f>+'INFO ENEL'!D4128</f>
        <v>Comas</v>
      </c>
      <c r="E4140" s="56" t="str">
        <f>+'INFO ENEL'!D4128</f>
        <v>Comas</v>
      </c>
      <c r="F4140" s="50">
        <f>+'INFO ENEL'!E4128</f>
        <v>0</v>
      </c>
      <c r="G4140" s="56" t="str">
        <f>+'INFO ENEL'!L4128</f>
        <v>BT</v>
      </c>
      <c r="H4140" s="57">
        <f>+'INFO ENEL'!M4128</f>
        <v>50.495049504950494</v>
      </c>
      <c r="I4140" s="56">
        <f>+'INFO ENEL'!N4128</f>
        <v>9</v>
      </c>
      <c r="J4140" s="56" t="str">
        <f>+'INFO ENEL'!O4128</f>
        <v>Poste</v>
      </c>
      <c r="K4140" s="56" t="str">
        <f>+'INFO ENEL'!P4128</f>
        <v>Concreto</v>
      </c>
      <c r="L4140" s="56" t="str">
        <f>+'INFO ENEL'!Q4128</f>
        <v>PPC38</v>
      </c>
      <c r="M4140" s="55" t="str">
        <f>+IF(ISERROR(INDEX('Estructuras de Acero y Concreto'!$C$6:$C$577,MATCH(L4140,'Estructuras de Acero y Concreto'!$D$6:$D$577,0)))=FALSE,INDEX('Estructuras de Acero y Concreto'!$C$6:$C$577,MATCH(L4140,'Estructuras de Acero y Concreto'!$D$6:$D$577,0)),IF(ISERROR(INDEX('Estructuras de Madera'!$C$5:$C$122,MATCH(L4140,'Estructuras de Madera'!$D$5:$D$122,0)))=FALSE,INDEX('Estructuras de Madera'!$C$5:$C$122,MATCH(L4140,'Estructuras de Madera'!$D$5:$D$122,0)),INDEX(SICODI!$G$3:$G$2404,MATCH(L4140,SICODI!$G$3:$G$2404,0))))</f>
        <v>PPC38</v>
      </c>
      <c r="N4140" s="121" t="str">
        <f>+IF(ISERROR(VLOOKUP(M4140,'Resumen de precios LLTT'!$C$17:$D$3071,2,FALSE))=FALSE,VLOOKUP(M4140,'Resumen de precios LLTT'!$C$17:$D$3071,2,FALSE),VLOOKUP(M4140,SICODI!$G$3:$J$2404,2,FALSE))</f>
        <v>POSTE DE CONCRETO ARMADO PARA A. P.  9/200/120/245</v>
      </c>
      <c r="O4140" s="58">
        <f>+IF(ISERROR(VLOOKUP(M4140,'Resumen de precios LLTT'!$C$17:$G$3071,5,FALSE))=FALSE,VLOOKUP(M4140,'Resumen de precios LLTT'!$C$17:$G$3071,5,FALSE),VLOOKUP(M4140,SICODI!$G$3:$J$2404,4,FALSE))</f>
        <v>159.16999999999999</v>
      </c>
      <c r="P4140" s="16">
        <f t="shared" si="582"/>
        <v>0.77</v>
      </c>
      <c r="Q4140" s="78">
        <f t="shared" si="583"/>
        <v>281.73089999999996</v>
      </c>
      <c r="R4140" s="56">
        <v>0</v>
      </c>
      <c r="S4140" s="16">
        <f t="shared" si="584"/>
        <v>7.2000000000000008E-2</v>
      </c>
      <c r="T4140" s="79">
        <f t="shared" si="585"/>
        <v>1.6903854</v>
      </c>
      <c r="U4140" s="80">
        <f t="shared" si="586"/>
        <v>0.2</v>
      </c>
      <c r="V4140" s="81">
        <f t="shared" si="587"/>
        <v>0.33807708000000003</v>
      </c>
      <c r="W4140" s="79">
        <f t="shared" si="588"/>
        <v>0.1137616744693495</v>
      </c>
      <c r="X4140" s="60">
        <f t="shared" si="589"/>
        <v>0.1</v>
      </c>
      <c r="Y4140" s="56">
        <f>+'INFO ENEL'!R4128</f>
        <v>4</v>
      </c>
      <c r="Z4140" s="59">
        <f t="shared" si="590"/>
        <v>0.4</v>
      </c>
    </row>
    <row r="4141" spans="1:26" ht="15" customHeight="1" x14ac:dyDescent="0.25">
      <c r="A4141" s="55">
        <f>+'INFO ENEL'!A4129</f>
        <v>4124</v>
      </c>
      <c r="B4141" s="121" t="str">
        <f>+INDEX($B$8:$B$15,MATCH(L4141,$L$8:$L$15,0))</f>
        <v>SICODI</v>
      </c>
      <c r="C4141" s="56" t="str">
        <f>+'INFO ENEL'!B4129</f>
        <v>Lima</v>
      </c>
      <c r="D4141" s="56" t="str">
        <f>+'INFO ENEL'!D4129</f>
        <v>Comas</v>
      </c>
      <c r="E4141" s="56" t="str">
        <f>+'INFO ENEL'!D4129</f>
        <v>Comas</v>
      </c>
      <c r="F4141" s="50">
        <f>+'INFO ENEL'!E4129</f>
        <v>0</v>
      </c>
      <c r="G4141" s="56" t="str">
        <f>+'INFO ENEL'!L4129</f>
        <v>BT</v>
      </c>
      <c r="H4141" s="57">
        <f>+'INFO ENEL'!M4129</f>
        <v>44.554455445544555</v>
      </c>
      <c r="I4141" s="56">
        <f>+'INFO ENEL'!N4129</f>
        <v>9</v>
      </c>
      <c r="J4141" s="56" t="str">
        <f>+'INFO ENEL'!O4129</f>
        <v>Poste</v>
      </c>
      <c r="K4141" s="56" t="str">
        <f>+'INFO ENEL'!P4129</f>
        <v>Concreto</v>
      </c>
      <c r="L4141" s="56" t="str">
        <f>+'INFO ENEL'!Q4129</f>
        <v>PPC38</v>
      </c>
      <c r="M4141" s="55" t="str">
        <f>+IF(ISERROR(INDEX('Estructuras de Acero y Concreto'!$C$6:$C$577,MATCH(L4141,'Estructuras de Acero y Concreto'!$D$6:$D$577,0)))=FALSE,INDEX('Estructuras de Acero y Concreto'!$C$6:$C$577,MATCH(L4141,'Estructuras de Acero y Concreto'!$D$6:$D$577,0)),IF(ISERROR(INDEX('Estructuras de Madera'!$C$5:$C$122,MATCH(L4141,'Estructuras de Madera'!$D$5:$D$122,0)))=FALSE,INDEX('Estructuras de Madera'!$C$5:$C$122,MATCH(L4141,'Estructuras de Madera'!$D$5:$D$122,0)),INDEX(SICODI!$G$3:$G$2404,MATCH(L4141,SICODI!$G$3:$G$2404,0))))</f>
        <v>PPC38</v>
      </c>
      <c r="N4141" s="121" t="str">
        <f>+IF(ISERROR(VLOOKUP(M4141,'Resumen de precios LLTT'!$C$17:$D$3071,2,FALSE))=FALSE,VLOOKUP(M4141,'Resumen de precios LLTT'!$C$17:$D$3071,2,FALSE),VLOOKUP(M4141,SICODI!$G$3:$J$2404,2,FALSE))</f>
        <v>POSTE DE CONCRETO ARMADO PARA A. P.  9/200/120/245</v>
      </c>
      <c r="O4141" s="58">
        <f>+IF(ISERROR(VLOOKUP(M4141,'Resumen de precios LLTT'!$C$17:$G$3071,5,FALSE))=FALSE,VLOOKUP(M4141,'Resumen de precios LLTT'!$C$17:$G$3071,5,FALSE),VLOOKUP(M4141,SICODI!$G$3:$J$2404,4,FALSE))</f>
        <v>159.16999999999999</v>
      </c>
      <c r="P4141" s="16">
        <f t="shared" si="582"/>
        <v>0.77</v>
      </c>
      <c r="Q4141" s="78">
        <f t="shared" si="583"/>
        <v>281.73089999999996</v>
      </c>
      <c r="R4141" s="56">
        <v>0</v>
      </c>
      <c r="S4141" s="16">
        <f t="shared" si="584"/>
        <v>7.2000000000000008E-2</v>
      </c>
      <c r="T4141" s="79">
        <f t="shared" si="585"/>
        <v>1.6903854</v>
      </c>
      <c r="U4141" s="80">
        <f t="shared" si="586"/>
        <v>0.2</v>
      </c>
      <c r="V4141" s="81">
        <f t="shared" si="587"/>
        <v>0.33807708000000003</v>
      </c>
      <c r="W4141" s="79">
        <f t="shared" si="588"/>
        <v>0.1137616744693495</v>
      </c>
      <c r="X4141" s="60">
        <f t="shared" si="589"/>
        <v>0.1</v>
      </c>
      <c r="Y4141" s="56">
        <f>+'INFO ENEL'!R4129</f>
        <v>4</v>
      </c>
      <c r="Z4141" s="59">
        <f t="shared" si="590"/>
        <v>0.4</v>
      </c>
    </row>
    <row r="4142" spans="1:26" ht="15" customHeight="1" x14ac:dyDescent="0.25">
      <c r="A4142" s="55">
        <f>+'INFO ENEL'!A4130</f>
        <v>4125</v>
      </c>
      <c r="B4142" s="121" t="str">
        <f>+INDEX($B$8:$B$15,MATCH(L4142,$L$8:$L$15,0))</f>
        <v>SICODI</v>
      </c>
      <c r="C4142" s="56" t="str">
        <f>+'INFO ENEL'!B4130</f>
        <v>Lima</v>
      </c>
      <c r="D4142" s="56" t="str">
        <f>+'INFO ENEL'!D4130</f>
        <v>Comas</v>
      </c>
      <c r="E4142" s="56" t="str">
        <f>+'INFO ENEL'!D4130</f>
        <v>Comas</v>
      </c>
      <c r="F4142" s="50">
        <f>+'INFO ENEL'!E4130</f>
        <v>0</v>
      </c>
      <c r="G4142" s="56" t="str">
        <f>+'INFO ENEL'!L4130</f>
        <v>BT</v>
      </c>
      <c r="H4142" s="57">
        <f>+'INFO ENEL'!M4130</f>
        <v>35.643564356435647</v>
      </c>
      <c r="I4142" s="56">
        <f>+'INFO ENEL'!N4130</f>
        <v>9</v>
      </c>
      <c r="J4142" s="56" t="str">
        <f>+'INFO ENEL'!O4130</f>
        <v>Poste</v>
      </c>
      <c r="K4142" s="56" t="str">
        <f>+'INFO ENEL'!P4130</f>
        <v>Concreto</v>
      </c>
      <c r="L4142" s="56" t="str">
        <f>+'INFO ENEL'!Q4130</f>
        <v>PPC38</v>
      </c>
      <c r="M4142" s="55" t="str">
        <f>+IF(ISERROR(INDEX('Estructuras de Acero y Concreto'!$C$6:$C$577,MATCH(L4142,'Estructuras de Acero y Concreto'!$D$6:$D$577,0)))=FALSE,INDEX('Estructuras de Acero y Concreto'!$C$6:$C$577,MATCH(L4142,'Estructuras de Acero y Concreto'!$D$6:$D$577,0)),IF(ISERROR(INDEX('Estructuras de Madera'!$C$5:$C$122,MATCH(L4142,'Estructuras de Madera'!$D$5:$D$122,0)))=FALSE,INDEX('Estructuras de Madera'!$C$5:$C$122,MATCH(L4142,'Estructuras de Madera'!$D$5:$D$122,0)),INDEX(SICODI!$G$3:$G$2404,MATCH(L4142,SICODI!$G$3:$G$2404,0))))</f>
        <v>PPC38</v>
      </c>
      <c r="N4142" s="121" t="str">
        <f>+IF(ISERROR(VLOOKUP(M4142,'Resumen de precios LLTT'!$C$17:$D$3071,2,FALSE))=FALSE,VLOOKUP(M4142,'Resumen de precios LLTT'!$C$17:$D$3071,2,FALSE),VLOOKUP(M4142,SICODI!$G$3:$J$2404,2,FALSE))</f>
        <v>POSTE DE CONCRETO ARMADO PARA A. P.  9/200/120/245</v>
      </c>
      <c r="O4142" s="58">
        <f>+IF(ISERROR(VLOOKUP(M4142,'Resumen de precios LLTT'!$C$17:$G$3071,5,FALSE))=FALSE,VLOOKUP(M4142,'Resumen de precios LLTT'!$C$17:$G$3071,5,FALSE),VLOOKUP(M4142,SICODI!$G$3:$J$2404,4,FALSE))</f>
        <v>159.16999999999999</v>
      </c>
      <c r="P4142" s="16">
        <f t="shared" si="582"/>
        <v>0.77</v>
      </c>
      <c r="Q4142" s="78">
        <f t="shared" si="583"/>
        <v>281.73089999999996</v>
      </c>
      <c r="R4142" s="56">
        <v>0</v>
      </c>
      <c r="S4142" s="16">
        <f t="shared" si="584"/>
        <v>7.2000000000000008E-2</v>
      </c>
      <c r="T4142" s="79">
        <f t="shared" si="585"/>
        <v>1.6903854</v>
      </c>
      <c r="U4142" s="80">
        <f t="shared" si="586"/>
        <v>0.2</v>
      </c>
      <c r="V4142" s="81">
        <f t="shared" si="587"/>
        <v>0.33807708000000003</v>
      </c>
      <c r="W4142" s="79">
        <f t="shared" si="588"/>
        <v>0.1137616744693495</v>
      </c>
      <c r="X4142" s="60">
        <f t="shared" si="589"/>
        <v>0.1</v>
      </c>
      <c r="Y4142" s="56">
        <f>+'INFO ENEL'!R4130</f>
        <v>4</v>
      </c>
      <c r="Z4142" s="59">
        <f t="shared" si="590"/>
        <v>0.4</v>
      </c>
    </row>
    <row r="4143" spans="1:26" ht="15" customHeight="1" x14ac:dyDescent="0.25">
      <c r="A4143" s="55">
        <f>+'INFO ENEL'!A4131</f>
        <v>4126</v>
      </c>
      <c r="B4143" s="121" t="str">
        <f>+INDEX($B$8:$B$15,MATCH(L4143,$L$8:$L$15,0))</f>
        <v>SICODI</v>
      </c>
      <c r="C4143" s="56" t="str">
        <f>+'INFO ENEL'!B4131</f>
        <v>Lima</v>
      </c>
      <c r="D4143" s="56" t="str">
        <f>+'INFO ENEL'!D4131</f>
        <v>Comas</v>
      </c>
      <c r="E4143" s="56" t="str">
        <f>+'INFO ENEL'!D4131</f>
        <v>Comas</v>
      </c>
      <c r="F4143" s="50">
        <f>+'INFO ENEL'!E4131</f>
        <v>0</v>
      </c>
      <c r="G4143" s="56" t="str">
        <f>+'INFO ENEL'!L4131</f>
        <v>BT</v>
      </c>
      <c r="H4143" s="57">
        <f>+'INFO ENEL'!M4131</f>
        <v>28.712871287128714</v>
      </c>
      <c r="I4143" s="56">
        <f>+'INFO ENEL'!N4131</f>
        <v>9</v>
      </c>
      <c r="J4143" s="56" t="str">
        <f>+'INFO ENEL'!O4131</f>
        <v>Poste</v>
      </c>
      <c r="K4143" s="56" t="str">
        <f>+'INFO ENEL'!P4131</f>
        <v>Concreto</v>
      </c>
      <c r="L4143" s="56" t="str">
        <f>+'INFO ENEL'!Q4131</f>
        <v>PPC38</v>
      </c>
      <c r="M4143" s="55" t="str">
        <f>+IF(ISERROR(INDEX('Estructuras de Acero y Concreto'!$C$6:$C$577,MATCH(L4143,'Estructuras de Acero y Concreto'!$D$6:$D$577,0)))=FALSE,INDEX('Estructuras de Acero y Concreto'!$C$6:$C$577,MATCH(L4143,'Estructuras de Acero y Concreto'!$D$6:$D$577,0)),IF(ISERROR(INDEX('Estructuras de Madera'!$C$5:$C$122,MATCH(L4143,'Estructuras de Madera'!$D$5:$D$122,0)))=FALSE,INDEX('Estructuras de Madera'!$C$5:$C$122,MATCH(L4143,'Estructuras de Madera'!$D$5:$D$122,0)),INDEX(SICODI!$G$3:$G$2404,MATCH(L4143,SICODI!$G$3:$G$2404,0))))</f>
        <v>PPC38</v>
      </c>
      <c r="N4143" s="121" t="str">
        <f>+IF(ISERROR(VLOOKUP(M4143,'Resumen de precios LLTT'!$C$17:$D$3071,2,FALSE))=FALSE,VLOOKUP(M4143,'Resumen de precios LLTT'!$C$17:$D$3071,2,FALSE),VLOOKUP(M4143,SICODI!$G$3:$J$2404,2,FALSE))</f>
        <v>POSTE DE CONCRETO ARMADO PARA A. P.  9/200/120/245</v>
      </c>
      <c r="O4143" s="58">
        <f>+IF(ISERROR(VLOOKUP(M4143,'Resumen de precios LLTT'!$C$17:$G$3071,5,FALSE))=FALSE,VLOOKUP(M4143,'Resumen de precios LLTT'!$C$17:$G$3071,5,FALSE),VLOOKUP(M4143,SICODI!$G$3:$J$2404,4,FALSE))</f>
        <v>159.16999999999999</v>
      </c>
      <c r="P4143" s="16">
        <f t="shared" si="582"/>
        <v>0.77</v>
      </c>
      <c r="Q4143" s="78">
        <f t="shared" si="583"/>
        <v>281.73089999999996</v>
      </c>
      <c r="R4143" s="56">
        <v>0</v>
      </c>
      <c r="S4143" s="16">
        <f t="shared" si="584"/>
        <v>7.2000000000000008E-2</v>
      </c>
      <c r="T4143" s="79">
        <f t="shared" si="585"/>
        <v>1.6903854</v>
      </c>
      <c r="U4143" s="80">
        <f t="shared" si="586"/>
        <v>0.2</v>
      </c>
      <c r="V4143" s="81">
        <f t="shared" si="587"/>
        <v>0.33807708000000003</v>
      </c>
      <c r="W4143" s="79">
        <f t="shared" si="588"/>
        <v>0.1137616744693495</v>
      </c>
      <c r="X4143" s="60">
        <f t="shared" si="589"/>
        <v>0.1</v>
      </c>
      <c r="Y4143" s="56">
        <f>+'INFO ENEL'!R4131</f>
        <v>4</v>
      </c>
      <c r="Z4143" s="59">
        <f t="shared" si="590"/>
        <v>0.4</v>
      </c>
    </row>
    <row r="4144" spans="1:26" ht="15" customHeight="1" x14ac:dyDescent="0.25">
      <c r="A4144" s="55">
        <f>+'INFO ENEL'!A4132</f>
        <v>4127</v>
      </c>
      <c r="B4144" s="121" t="str">
        <f>+INDEX($B$8:$B$15,MATCH(L4144,$L$8:$L$15,0))</f>
        <v>SICODI</v>
      </c>
      <c r="C4144" s="56" t="str">
        <f>+'INFO ENEL'!B4132</f>
        <v>Lima</v>
      </c>
      <c r="D4144" s="56" t="str">
        <f>+'INFO ENEL'!D4132</f>
        <v>Comas</v>
      </c>
      <c r="E4144" s="56" t="str">
        <f>+'INFO ENEL'!D4132</f>
        <v>Comas</v>
      </c>
      <c r="F4144" s="50">
        <f>+'INFO ENEL'!E4132</f>
        <v>0</v>
      </c>
      <c r="G4144" s="56" t="str">
        <f>+'INFO ENEL'!L4132</f>
        <v>BT</v>
      </c>
      <c r="H4144" s="57">
        <f>+'INFO ENEL'!M4132</f>
        <v>41.584158415841586</v>
      </c>
      <c r="I4144" s="56">
        <f>+'INFO ENEL'!N4132</f>
        <v>9</v>
      </c>
      <c r="J4144" s="56" t="str">
        <f>+'INFO ENEL'!O4132</f>
        <v>Poste</v>
      </c>
      <c r="K4144" s="56" t="str">
        <f>+'INFO ENEL'!P4132</f>
        <v>Concreto</v>
      </c>
      <c r="L4144" s="56" t="str">
        <f>+'INFO ENEL'!Q4132</f>
        <v>PPC38</v>
      </c>
      <c r="M4144" s="55" t="str">
        <f>+IF(ISERROR(INDEX('Estructuras de Acero y Concreto'!$C$6:$C$577,MATCH(L4144,'Estructuras de Acero y Concreto'!$D$6:$D$577,0)))=FALSE,INDEX('Estructuras de Acero y Concreto'!$C$6:$C$577,MATCH(L4144,'Estructuras de Acero y Concreto'!$D$6:$D$577,0)),IF(ISERROR(INDEX('Estructuras de Madera'!$C$5:$C$122,MATCH(L4144,'Estructuras de Madera'!$D$5:$D$122,0)))=FALSE,INDEX('Estructuras de Madera'!$C$5:$C$122,MATCH(L4144,'Estructuras de Madera'!$D$5:$D$122,0)),INDEX(SICODI!$G$3:$G$2404,MATCH(L4144,SICODI!$G$3:$G$2404,0))))</f>
        <v>PPC38</v>
      </c>
      <c r="N4144" s="121" t="str">
        <f>+IF(ISERROR(VLOOKUP(M4144,'Resumen de precios LLTT'!$C$17:$D$3071,2,FALSE))=FALSE,VLOOKUP(M4144,'Resumen de precios LLTT'!$C$17:$D$3071,2,FALSE),VLOOKUP(M4144,SICODI!$G$3:$J$2404,2,FALSE))</f>
        <v>POSTE DE CONCRETO ARMADO PARA A. P.  9/200/120/245</v>
      </c>
      <c r="O4144" s="58">
        <f>+IF(ISERROR(VLOOKUP(M4144,'Resumen de precios LLTT'!$C$17:$G$3071,5,FALSE))=FALSE,VLOOKUP(M4144,'Resumen de precios LLTT'!$C$17:$G$3071,5,FALSE),VLOOKUP(M4144,SICODI!$G$3:$J$2404,4,FALSE))</f>
        <v>159.16999999999999</v>
      </c>
      <c r="P4144" s="16">
        <f t="shared" si="582"/>
        <v>0.77</v>
      </c>
      <c r="Q4144" s="78">
        <f t="shared" si="583"/>
        <v>281.73089999999996</v>
      </c>
      <c r="R4144" s="56">
        <v>0</v>
      </c>
      <c r="S4144" s="16">
        <f t="shared" si="584"/>
        <v>7.2000000000000008E-2</v>
      </c>
      <c r="T4144" s="79">
        <f t="shared" si="585"/>
        <v>1.6903854</v>
      </c>
      <c r="U4144" s="80">
        <f t="shared" si="586"/>
        <v>0.2</v>
      </c>
      <c r="V4144" s="81">
        <f t="shared" si="587"/>
        <v>0.33807708000000003</v>
      </c>
      <c r="W4144" s="79">
        <f t="shared" si="588"/>
        <v>0.1137616744693495</v>
      </c>
      <c r="X4144" s="60">
        <f t="shared" si="589"/>
        <v>0.1</v>
      </c>
      <c r="Y4144" s="56">
        <f>+'INFO ENEL'!R4132</f>
        <v>4</v>
      </c>
      <c r="Z4144" s="59">
        <f t="shared" si="590"/>
        <v>0.4</v>
      </c>
    </row>
    <row r="4145" spans="1:26" ht="15" customHeight="1" x14ac:dyDescent="0.25">
      <c r="A4145" s="55">
        <f>+'INFO ENEL'!A4133</f>
        <v>4128</v>
      </c>
      <c r="B4145" s="121" t="str">
        <f>+INDEX($B$8:$B$15,MATCH(L4145,$L$8:$L$15,0))</f>
        <v>SICODI</v>
      </c>
      <c r="C4145" s="56" t="str">
        <f>+'INFO ENEL'!B4133</f>
        <v>Lima</v>
      </c>
      <c r="D4145" s="56" t="str">
        <f>+'INFO ENEL'!D4133</f>
        <v>Comas</v>
      </c>
      <c r="E4145" s="56" t="str">
        <f>+'INFO ENEL'!D4133</f>
        <v>Comas</v>
      </c>
      <c r="F4145" s="50">
        <f>+'INFO ENEL'!E4133</f>
        <v>0</v>
      </c>
      <c r="G4145" s="56" t="str">
        <f>+'INFO ENEL'!L4133</f>
        <v>MT</v>
      </c>
      <c r="H4145" s="57">
        <f>+'INFO ENEL'!M4133</f>
        <v>88.118811881188122</v>
      </c>
      <c r="I4145" s="56">
        <f>+'INFO ENEL'!N4133</f>
        <v>13</v>
      </c>
      <c r="J4145" s="56" t="str">
        <f>+'INFO ENEL'!O4133</f>
        <v>Poste</v>
      </c>
      <c r="K4145" s="56" t="str">
        <f>+'INFO ENEL'!P4133</f>
        <v>Concreto</v>
      </c>
      <c r="L4145" s="56" t="str">
        <f>+'INFO ENEL'!Q4133</f>
        <v>PPC20</v>
      </c>
      <c r="M4145" s="55" t="str">
        <f>+IF(ISERROR(INDEX('Estructuras de Acero y Concreto'!$C$6:$C$577,MATCH(L4145,'Estructuras de Acero y Concreto'!$D$6:$D$577,0)))=FALSE,INDEX('Estructuras de Acero y Concreto'!$C$6:$C$577,MATCH(L4145,'Estructuras de Acero y Concreto'!$D$6:$D$577,0)),IF(ISERROR(INDEX('Estructuras de Madera'!$C$5:$C$122,MATCH(L4145,'Estructuras de Madera'!$D$5:$D$122,0)))=FALSE,INDEX('Estructuras de Madera'!$C$5:$C$122,MATCH(L4145,'Estructuras de Madera'!$D$5:$D$122,0)),INDEX(SICODI!$G$3:$G$2404,MATCH(L4145,SICODI!$G$3:$G$2404,0))))</f>
        <v>PPC20</v>
      </c>
      <c r="N4145" s="121" t="str">
        <f>+IF(ISERROR(VLOOKUP(M4145,'Resumen de precios LLTT'!$C$17:$D$3071,2,FALSE))=FALSE,VLOOKUP(M4145,'Resumen de precios LLTT'!$C$17:$D$3071,2,FALSE),VLOOKUP(M4145,SICODI!$G$3:$J$2404,2,FALSE))</f>
        <v>POSTE DE CONCRETO ARMADO DE 13/400/150/345</v>
      </c>
      <c r="O4145" s="58">
        <f>+IF(ISERROR(VLOOKUP(M4145,'Resumen de precios LLTT'!$C$17:$G$3071,5,FALSE))=FALSE,VLOOKUP(M4145,'Resumen de precios LLTT'!$C$17:$G$3071,5,FALSE),VLOOKUP(M4145,SICODI!$G$3:$J$2404,4,FALSE))</f>
        <v>364.69</v>
      </c>
      <c r="P4145" s="16">
        <f t="shared" si="582"/>
        <v>0.84299999999999997</v>
      </c>
      <c r="Q4145" s="78">
        <f t="shared" si="583"/>
        <v>672.12366999999995</v>
      </c>
      <c r="R4145" s="56">
        <v>0</v>
      </c>
      <c r="S4145" s="16">
        <f t="shared" si="584"/>
        <v>0.13400000000000001</v>
      </c>
      <c r="T4145" s="79">
        <f t="shared" si="585"/>
        <v>7.5053809816666659</v>
      </c>
      <c r="U4145" s="80">
        <f t="shared" si="586"/>
        <v>0.183</v>
      </c>
      <c r="V4145" s="81">
        <f t="shared" si="587"/>
        <v>1.3734847196449997</v>
      </c>
      <c r="W4145" s="79">
        <f t="shared" si="588"/>
        <v>0.46217247724950827</v>
      </c>
      <c r="X4145" s="60">
        <f t="shared" si="589"/>
        <v>0.5</v>
      </c>
      <c r="Y4145" s="56">
        <f>+'INFO ENEL'!R4133</f>
        <v>1</v>
      </c>
      <c r="Z4145" s="59">
        <f t="shared" si="590"/>
        <v>0.5</v>
      </c>
    </row>
    <row r="4146" spans="1:26" ht="15" customHeight="1" x14ac:dyDescent="0.25">
      <c r="A4146" s="55">
        <f>+'INFO ENEL'!A4134</f>
        <v>4129</v>
      </c>
      <c r="B4146" s="121" t="str">
        <f>+INDEX($B$8:$B$15,MATCH(L4146,$L$8:$L$15,0))</f>
        <v>SICODI</v>
      </c>
      <c r="C4146" s="56" t="str">
        <f>+'INFO ENEL'!B4134</f>
        <v>Lima</v>
      </c>
      <c r="D4146" s="56" t="str">
        <f>+'INFO ENEL'!D4134</f>
        <v>Comas</v>
      </c>
      <c r="E4146" s="56" t="str">
        <f>+'INFO ENEL'!D4134</f>
        <v>Comas</v>
      </c>
      <c r="F4146" s="50">
        <f>+'INFO ENEL'!E4134</f>
        <v>0</v>
      </c>
      <c r="G4146" s="56" t="str">
        <f>+'INFO ENEL'!L4134</f>
        <v>MT</v>
      </c>
      <c r="H4146" s="57">
        <f>+'INFO ENEL'!M4134</f>
        <v>73.267326732673268</v>
      </c>
      <c r="I4146" s="56">
        <f>+'INFO ENEL'!N4134</f>
        <v>13</v>
      </c>
      <c r="J4146" s="56" t="str">
        <f>+'INFO ENEL'!O4134</f>
        <v>Poste</v>
      </c>
      <c r="K4146" s="56" t="str">
        <f>+'INFO ENEL'!P4134</f>
        <v>Concreto</v>
      </c>
      <c r="L4146" s="56" t="str">
        <f>+'INFO ENEL'!Q4134</f>
        <v>PPC20</v>
      </c>
      <c r="M4146" s="55" t="str">
        <f>+IF(ISERROR(INDEX('Estructuras de Acero y Concreto'!$C$6:$C$577,MATCH(L4146,'Estructuras de Acero y Concreto'!$D$6:$D$577,0)))=FALSE,INDEX('Estructuras de Acero y Concreto'!$C$6:$C$577,MATCH(L4146,'Estructuras de Acero y Concreto'!$D$6:$D$577,0)),IF(ISERROR(INDEX('Estructuras de Madera'!$C$5:$C$122,MATCH(L4146,'Estructuras de Madera'!$D$5:$D$122,0)))=FALSE,INDEX('Estructuras de Madera'!$C$5:$C$122,MATCH(L4146,'Estructuras de Madera'!$D$5:$D$122,0)),INDEX(SICODI!$G$3:$G$2404,MATCH(L4146,SICODI!$G$3:$G$2404,0))))</f>
        <v>PPC20</v>
      </c>
      <c r="N4146" s="121" t="str">
        <f>+IF(ISERROR(VLOOKUP(M4146,'Resumen de precios LLTT'!$C$17:$D$3071,2,FALSE))=FALSE,VLOOKUP(M4146,'Resumen de precios LLTT'!$C$17:$D$3071,2,FALSE),VLOOKUP(M4146,SICODI!$G$3:$J$2404,2,FALSE))</f>
        <v>POSTE DE CONCRETO ARMADO DE 13/400/150/345</v>
      </c>
      <c r="O4146" s="58">
        <f>+IF(ISERROR(VLOOKUP(M4146,'Resumen de precios LLTT'!$C$17:$G$3071,5,FALSE))=FALSE,VLOOKUP(M4146,'Resumen de precios LLTT'!$C$17:$G$3071,5,FALSE),VLOOKUP(M4146,SICODI!$G$3:$J$2404,4,FALSE))</f>
        <v>364.69</v>
      </c>
      <c r="P4146" s="16">
        <f t="shared" si="582"/>
        <v>0.84299999999999997</v>
      </c>
      <c r="Q4146" s="78">
        <f t="shared" si="583"/>
        <v>672.12366999999995</v>
      </c>
      <c r="R4146" s="56">
        <v>0</v>
      </c>
      <c r="S4146" s="16">
        <f t="shared" si="584"/>
        <v>0.13400000000000001</v>
      </c>
      <c r="T4146" s="79">
        <f t="shared" si="585"/>
        <v>7.5053809816666659</v>
      </c>
      <c r="U4146" s="80">
        <f t="shared" si="586"/>
        <v>0.183</v>
      </c>
      <c r="V4146" s="81">
        <f t="shared" si="587"/>
        <v>1.3734847196449997</v>
      </c>
      <c r="W4146" s="79">
        <f t="shared" si="588"/>
        <v>0.46217247724950827</v>
      </c>
      <c r="X4146" s="60">
        <f t="shared" si="589"/>
        <v>0.5</v>
      </c>
      <c r="Y4146" s="56">
        <f>+'INFO ENEL'!R4134</f>
        <v>1</v>
      </c>
      <c r="Z4146" s="59">
        <f t="shared" si="590"/>
        <v>0.5</v>
      </c>
    </row>
    <row r="4147" spans="1:26" ht="15" customHeight="1" x14ac:dyDescent="0.25">
      <c r="A4147" s="55">
        <f>+'INFO ENEL'!A4135</f>
        <v>4130</v>
      </c>
      <c r="B4147" s="121" t="str">
        <f>+INDEX($B$8:$B$15,MATCH(L4147,$L$8:$L$15,0))</f>
        <v>SICODI</v>
      </c>
      <c r="C4147" s="56" t="str">
        <f>+'INFO ENEL'!B4135</f>
        <v>Lima</v>
      </c>
      <c r="D4147" s="56" t="str">
        <f>+'INFO ENEL'!D4135</f>
        <v>Comas</v>
      </c>
      <c r="E4147" s="56" t="str">
        <f>+'INFO ENEL'!D4135</f>
        <v>Comas</v>
      </c>
      <c r="F4147" s="50">
        <f>+'INFO ENEL'!E4135</f>
        <v>0</v>
      </c>
      <c r="G4147" s="56" t="str">
        <f>+'INFO ENEL'!L4135</f>
        <v>MT</v>
      </c>
      <c r="H4147" s="57">
        <f>+'INFO ENEL'!M4135</f>
        <v>85.148514851485146</v>
      </c>
      <c r="I4147" s="56">
        <f>+'INFO ENEL'!N4135</f>
        <v>13</v>
      </c>
      <c r="J4147" s="56" t="str">
        <f>+'INFO ENEL'!O4135</f>
        <v>Poste</v>
      </c>
      <c r="K4147" s="56" t="str">
        <f>+'INFO ENEL'!P4135</f>
        <v>Concreto</v>
      </c>
      <c r="L4147" s="56" t="str">
        <f>+'INFO ENEL'!Q4135</f>
        <v>PPC20</v>
      </c>
      <c r="M4147" s="55" t="str">
        <f>+IF(ISERROR(INDEX('Estructuras de Acero y Concreto'!$C$6:$C$577,MATCH(L4147,'Estructuras de Acero y Concreto'!$D$6:$D$577,0)))=FALSE,INDEX('Estructuras de Acero y Concreto'!$C$6:$C$577,MATCH(L4147,'Estructuras de Acero y Concreto'!$D$6:$D$577,0)),IF(ISERROR(INDEX('Estructuras de Madera'!$C$5:$C$122,MATCH(L4147,'Estructuras de Madera'!$D$5:$D$122,0)))=FALSE,INDEX('Estructuras de Madera'!$C$5:$C$122,MATCH(L4147,'Estructuras de Madera'!$D$5:$D$122,0)),INDEX(SICODI!$G$3:$G$2404,MATCH(L4147,SICODI!$G$3:$G$2404,0))))</f>
        <v>PPC20</v>
      </c>
      <c r="N4147" s="121" t="str">
        <f>+IF(ISERROR(VLOOKUP(M4147,'Resumen de precios LLTT'!$C$17:$D$3071,2,FALSE))=FALSE,VLOOKUP(M4147,'Resumen de precios LLTT'!$C$17:$D$3071,2,FALSE),VLOOKUP(M4147,SICODI!$G$3:$J$2404,2,FALSE))</f>
        <v>POSTE DE CONCRETO ARMADO DE 13/400/150/345</v>
      </c>
      <c r="O4147" s="58">
        <f>+IF(ISERROR(VLOOKUP(M4147,'Resumen de precios LLTT'!$C$17:$G$3071,5,FALSE))=FALSE,VLOOKUP(M4147,'Resumen de precios LLTT'!$C$17:$G$3071,5,FALSE),VLOOKUP(M4147,SICODI!$G$3:$J$2404,4,FALSE))</f>
        <v>364.69</v>
      </c>
      <c r="P4147" s="16">
        <f t="shared" si="582"/>
        <v>0.84299999999999997</v>
      </c>
      <c r="Q4147" s="78">
        <f t="shared" si="583"/>
        <v>672.12366999999995</v>
      </c>
      <c r="R4147" s="56">
        <v>0</v>
      </c>
      <c r="S4147" s="16">
        <f t="shared" si="584"/>
        <v>0.13400000000000001</v>
      </c>
      <c r="T4147" s="79">
        <f t="shared" si="585"/>
        <v>7.5053809816666659</v>
      </c>
      <c r="U4147" s="80">
        <f t="shared" si="586"/>
        <v>0.183</v>
      </c>
      <c r="V4147" s="81">
        <f t="shared" si="587"/>
        <v>1.3734847196449997</v>
      </c>
      <c r="W4147" s="79">
        <f t="shared" si="588"/>
        <v>0.46217247724950827</v>
      </c>
      <c r="X4147" s="60">
        <f t="shared" si="589"/>
        <v>0.5</v>
      </c>
      <c r="Y4147" s="56">
        <f>+'INFO ENEL'!R4135</f>
        <v>1</v>
      </c>
      <c r="Z4147" s="59">
        <f t="shared" si="590"/>
        <v>0.5</v>
      </c>
    </row>
    <row r="4148" spans="1:26" ht="15" customHeight="1" x14ac:dyDescent="0.25">
      <c r="A4148" s="55">
        <f>+'INFO ENEL'!A4136</f>
        <v>4131</v>
      </c>
      <c r="B4148" s="121" t="str">
        <f>+INDEX($B$8:$B$15,MATCH(L4148,$L$8:$L$15,0))</f>
        <v>SICODI</v>
      </c>
      <c r="C4148" s="56" t="str">
        <f>+'INFO ENEL'!B4136</f>
        <v>Lima</v>
      </c>
      <c r="D4148" s="56" t="str">
        <f>+'INFO ENEL'!D4136</f>
        <v>Comas</v>
      </c>
      <c r="E4148" s="56" t="str">
        <f>+'INFO ENEL'!D4136</f>
        <v>Comas</v>
      </c>
      <c r="F4148" s="50">
        <f>+'INFO ENEL'!E4136</f>
        <v>0</v>
      </c>
      <c r="G4148" s="56" t="str">
        <f>+'INFO ENEL'!L4136</f>
        <v>MT</v>
      </c>
      <c r="H4148" s="57">
        <f>+'INFO ENEL'!M4136</f>
        <v>19.801980198019802</v>
      </c>
      <c r="I4148" s="56">
        <f>+'INFO ENEL'!N4136</f>
        <v>13</v>
      </c>
      <c r="J4148" s="56" t="str">
        <f>+'INFO ENEL'!O4136</f>
        <v>Poste</v>
      </c>
      <c r="K4148" s="56" t="str">
        <f>+'INFO ENEL'!P4136</f>
        <v>Concreto</v>
      </c>
      <c r="L4148" s="56" t="str">
        <f>+'INFO ENEL'!Q4136</f>
        <v>PPC20</v>
      </c>
      <c r="M4148" s="55" t="str">
        <f>+IF(ISERROR(INDEX('Estructuras de Acero y Concreto'!$C$6:$C$577,MATCH(L4148,'Estructuras de Acero y Concreto'!$D$6:$D$577,0)))=FALSE,INDEX('Estructuras de Acero y Concreto'!$C$6:$C$577,MATCH(L4148,'Estructuras de Acero y Concreto'!$D$6:$D$577,0)),IF(ISERROR(INDEX('Estructuras de Madera'!$C$5:$C$122,MATCH(L4148,'Estructuras de Madera'!$D$5:$D$122,0)))=FALSE,INDEX('Estructuras de Madera'!$C$5:$C$122,MATCH(L4148,'Estructuras de Madera'!$D$5:$D$122,0)),INDEX(SICODI!$G$3:$G$2404,MATCH(L4148,SICODI!$G$3:$G$2404,0))))</f>
        <v>PPC20</v>
      </c>
      <c r="N4148" s="121" t="str">
        <f>+IF(ISERROR(VLOOKUP(M4148,'Resumen de precios LLTT'!$C$17:$D$3071,2,FALSE))=FALSE,VLOOKUP(M4148,'Resumen de precios LLTT'!$C$17:$D$3071,2,FALSE),VLOOKUP(M4148,SICODI!$G$3:$J$2404,2,FALSE))</f>
        <v>POSTE DE CONCRETO ARMADO DE 13/400/150/345</v>
      </c>
      <c r="O4148" s="58">
        <f>+IF(ISERROR(VLOOKUP(M4148,'Resumen de precios LLTT'!$C$17:$G$3071,5,FALSE))=FALSE,VLOOKUP(M4148,'Resumen de precios LLTT'!$C$17:$G$3071,5,FALSE),VLOOKUP(M4148,SICODI!$G$3:$J$2404,4,FALSE))</f>
        <v>364.69</v>
      </c>
      <c r="P4148" s="16">
        <f t="shared" si="582"/>
        <v>0.84299999999999997</v>
      </c>
      <c r="Q4148" s="78">
        <f t="shared" si="583"/>
        <v>672.12366999999995</v>
      </c>
      <c r="R4148" s="56">
        <v>0</v>
      </c>
      <c r="S4148" s="16">
        <f t="shared" si="584"/>
        <v>0.13400000000000001</v>
      </c>
      <c r="T4148" s="79">
        <f t="shared" si="585"/>
        <v>7.5053809816666659</v>
      </c>
      <c r="U4148" s="80">
        <f t="shared" si="586"/>
        <v>0.183</v>
      </c>
      <c r="V4148" s="81">
        <f t="shared" si="587"/>
        <v>1.3734847196449997</v>
      </c>
      <c r="W4148" s="79">
        <f t="shared" si="588"/>
        <v>0.46217247724950827</v>
      </c>
      <c r="X4148" s="60">
        <f t="shared" si="589"/>
        <v>0.5</v>
      </c>
      <c r="Y4148" s="56">
        <f>+'INFO ENEL'!R4136</f>
        <v>1</v>
      </c>
      <c r="Z4148" s="59">
        <f t="shared" si="590"/>
        <v>0.5</v>
      </c>
    </row>
    <row r="4149" spans="1:26" ht="15" customHeight="1" x14ac:dyDescent="0.25">
      <c r="A4149" s="55">
        <f>+'INFO ENEL'!A4137</f>
        <v>4132</v>
      </c>
      <c r="B4149" s="121" t="str">
        <f>+INDEX($B$8:$B$15,MATCH(L4149,$L$8:$L$15,0))</f>
        <v>SICODI</v>
      </c>
      <c r="C4149" s="56" t="str">
        <f>+'INFO ENEL'!B4137</f>
        <v>Lima</v>
      </c>
      <c r="D4149" s="56" t="str">
        <f>+'INFO ENEL'!D4137</f>
        <v>Comas</v>
      </c>
      <c r="E4149" s="56" t="str">
        <f>+'INFO ENEL'!D4137</f>
        <v>Comas</v>
      </c>
      <c r="F4149" s="50">
        <f>+'INFO ENEL'!E4137</f>
        <v>0</v>
      </c>
      <c r="G4149" s="56" t="str">
        <f>+'INFO ENEL'!L4137</f>
        <v>MT</v>
      </c>
      <c r="H4149" s="57">
        <f>+'INFO ENEL'!M4137</f>
        <v>76.237623762376231</v>
      </c>
      <c r="I4149" s="56">
        <f>+'INFO ENEL'!N4137</f>
        <v>13</v>
      </c>
      <c r="J4149" s="56" t="str">
        <f>+'INFO ENEL'!O4137</f>
        <v>Poste</v>
      </c>
      <c r="K4149" s="56" t="str">
        <f>+'INFO ENEL'!P4137</f>
        <v>Concreto</v>
      </c>
      <c r="L4149" s="56" t="str">
        <f>+'INFO ENEL'!Q4137</f>
        <v>PPC20</v>
      </c>
      <c r="M4149" s="55" t="str">
        <f>+IF(ISERROR(INDEX('Estructuras de Acero y Concreto'!$C$6:$C$577,MATCH(L4149,'Estructuras de Acero y Concreto'!$D$6:$D$577,0)))=FALSE,INDEX('Estructuras de Acero y Concreto'!$C$6:$C$577,MATCH(L4149,'Estructuras de Acero y Concreto'!$D$6:$D$577,0)),IF(ISERROR(INDEX('Estructuras de Madera'!$C$5:$C$122,MATCH(L4149,'Estructuras de Madera'!$D$5:$D$122,0)))=FALSE,INDEX('Estructuras de Madera'!$C$5:$C$122,MATCH(L4149,'Estructuras de Madera'!$D$5:$D$122,0)),INDEX(SICODI!$G$3:$G$2404,MATCH(L4149,SICODI!$G$3:$G$2404,0))))</f>
        <v>PPC20</v>
      </c>
      <c r="N4149" s="121" t="str">
        <f>+IF(ISERROR(VLOOKUP(M4149,'Resumen de precios LLTT'!$C$17:$D$3071,2,FALSE))=FALSE,VLOOKUP(M4149,'Resumen de precios LLTT'!$C$17:$D$3071,2,FALSE),VLOOKUP(M4149,SICODI!$G$3:$J$2404,2,FALSE))</f>
        <v>POSTE DE CONCRETO ARMADO DE 13/400/150/345</v>
      </c>
      <c r="O4149" s="58">
        <f>+IF(ISERROR(VLOOKUP(M4149,'Resumen de precios LLTT'!$C$17:$G$3071,5,FALSE))=FALSE,VLOOKUP(M4149,'Resumen de precios LLTT'!$C$17:$G$3071,5,FALSE),VLOOKUP(M4149,SICODI!$G$3:$J$2404,4,FALSE))</f>
        <v>364.69</v>
      </c>
      <c r="P4149" s="16">
        <f t="shared" si="582"/>
        <v>0.84299999999999997</v>
      </c>
      <c r="Q4149" s="78">
        <f t="shared" si="583"/>
        <v>672.12366999999995</v>
      </c>
      <c r="R4149" s="56">
        <v>0</v>
      </c>
      <c r="S4149" s="16">
        <f t="shared" si="584"/>
        <v>0.13400000000000001</v>
      </c>
      <c r="T4149" s="79">
        <f t="shared" si="585"/>
        <v>7.5053809816666659</v>
      </c>
      <c r="U4149" s="80">
        <f t="shared" si="586"/>
        <v>0.183</v>
      </c>
      <c r="V4149" s="81">
        <f t="shared" si="587"/>
        <v>1.3734847196449997</v>
      </c>
      <c r="W4149" s="79">
        <f t="shared" si="588"/>
        <v>0.46217247724950827</v>
      </c>
      <c r="X4149" s="60">
        <f t="shared" si="589"/>
        <v>0.5</v>
      </c>
      <c r="Y4149" s="56">
        <f>+'INFO ENEL'!R4137</f>
        <v>1</v>
      </c>
      <c r="Z4149" s="59">
        <f t="shared" si="590"/>
        <v>0.5</v>
      </c>
    </row>
    <row r="4150" spans="1:26" ht="15" customHeight="1" x14ac:dyDescent="0.25">
      <c r="A4150" s="55">
        <f>+'INFO ENEL'!A4138</f>
        <v>4133</v>
      </c>
      <c r="B4150" s="121" t="str">
        <f>+INDEX($B$8:$B$15,MATCH(L4150,$L$8:$L$15,0))</f>
        <v>SICODI</v>
      </c>
      <c r="C4150" s="56" t="str">
        <f>+'INFO ENEL'!B4138</f>
        <v>Lima</v>
      </c>
      <c r="D4150" s="56" t="str">
        <f>+'INFO ENEL'!D4138</f>
        <v>Comas</v>
      </c>
      <c r="E4150" s="56" t="str">
        <f>+'INFO ENEL'!D4138</f>
        <v>Comas</v>
      </c>
      <c r="F4150" s="50">
        <f>+'INFO ENEL'!E4138</f>
        <v>0</v>
      </c>
      <c r="G4150" s="56" t="str">
        <f>+'INFO ENEL'!L4138</f>
        <v>MT</v>
      </c>
      <c r="H4150" s="57">
        <f>+'INFO ENEL'!M4138</f>
        <v>55.445544554455445</v>
      </c>
      <c r="I4150" s="56">
        <f>+'INFO ENEL'!N4138</f>
        <v>13</v>
      </c>
      <c r="J4150" s="56" t="str">
        <f>+'INFO ENEL'!O4138</f>
        <v>Poste</v>
      </c>
      <c r="K4150" s="56" t="str">
        <f>+'INFO ENEL'!P4138</f>
        <v>Concreto</v>
      </c>
      <c r="L4150" s="56" t="str">
        <f>+'INFO ENEL'!Q4138</f>
        <v>PPC20</v>
      </c>
      <c r="M4150" s="55" t="str">
        <f>+IF(ISERROR(INDEX('Estructuras de Acero y Concreto'!$C$6:$C$577,MATCH(L4150,'Estructuras de Acero y Concreto'!$D$6:$D$577,0)))=FALSE,INDEX('Estructuras de Acero y Concreto'!$C$6:$C$577,MATCH(L4150,'Estructuras de Acero y Concreto'!$D$6:$D$577,0)),IF(ISERROR(INDEX('Estructuras de Madera'!$C$5:$C$122,MATCH(L4150,'Estructuras de Madera'!$D$5:$D$122,0)))=FALSE,INDEX('Estructuras de Madera'!$C$5:$C$122,MATCH(L4150,'Estructuras de Madera'!$D$5:$D$122,0)),INDEX(SICODI!$G$3:$G$2404,MATCH(L4150,SICODI!$G$3:$G$2404,0))))</f>
        <v>PPC20</v>
      </c>
      <c r="N4150" s="121" t="str">
        <f>+IF(ISERROR(VLOOKUP(M4150,'Resumen de precios LLTT'!$C$17:$D$3071,2,FALSE))=FALSE,VLOOKUP(M4150,'Resumen de precios LLTT'!$C$17:$D$3071,2,FALSE),VLOOKUP(M4150,SICODI!$G$3:$J$2404,2,FALSE))</f>
        <v>POSTE DE CONCRETO ARMADO DE 13/400/150/345</v>
      </c>
      <c r="O4150" s="58">
        <f>+IF(ISERROR(VLOOKUP(M4150,'Resumen de precios LLTT'!$C$17:$G$3071,5,FALSE))=FALSE,VLOOKUP(M4150,'Resumen de precios LLTT'!$C$17:$G$3071,5,FALSE),VLOOKUP(M4150,SICODI!$G$3:$J$2404,4,FALSE))</f>
        <v>364.69</v>
      </c>
      <c r="P4150" s="16">
        <f t="shared" si="582"/>
        <v>0.84299999999999997</v>
      </c>
      <c r="Q4150" s="78">
        <f t="shared" si="583"/>
        <v>672.12366999999995</v>
      </c>
      <c r="R4150" s="56">
        <v>0</v>
      </c>
      <c r="S4150" s="16">
        <f t="shared" si="584"/>
        <v>0.13400000000000001</v>
      </c>
      <c r="T4150" s="79">
        <f t="shared" si="585"/>
        <v>7.5053809816666659</v>
      </c>
      <c r="U4150" s="80">
        <f t="shared" si="586"/>
        <v>0.183</v>
      </c>
      <c r="V4150" s="81">
        <f t="shared" si="587"/>
        <v>1.3734847196449997</v>
      </c>
      <c r="W4150" s="79">
        <f t="shared" si="588"/>
        <v>0.46217247724950827</v>
      </c>
      <c r="X4150" s="60">
        <f t="shared" si="589"/>
        <v>0.5</v>
      </c>
      <c r="Y4150" s="56">
        <f>+'INFO ENEL'!R4138</f>
        <v>1</v>
      </c>
      <c r="Z4150" s="59">
        <f t="shared" si="590"/>
        <v>0.5</v>
      </c>
    </row>
    <row r="4151" spans="1:26" ht="15" customHeight="1" x14ac:dyDescent="0.25">
      <c r="A4151" s="55">
        <f>+'INFO ENEL'!A4139</f>
        <v>4134</v>
      </c>
      <c r="B4151" s="121" t="str">
        <f>+INDEX($B$8:$B$15,MATCH(L4151,$L$8:$L$15,0))</f>
        <v>SICODI</v>
      </c>
      <c r="C4151" s="56" t="str">
        <f>+'INFO ENEL'!B4139</f>
        <v>Lima</v>
      </c>
      <c r="D4151" s="56" t="str">
        <f>+'INFO ENEL'!D4139</f>
        <v>Comas</v>
      </c>
      <c r="E4151" s="56" t="str">
        <f>+'INFO ENEL'!D4139</f>
        <v>Comas</v>
      </c>
      <c r="F4151" s="50">
        <f>+'INFO ENEL'!E4139</f>
        <v>0</v>
      </c>
      <c r="G4151" s="56" t="str">
        <f>+'INFO ENEL'!L4139</f>
        <v>MT</v>
      </c>
      <c r="H4151" s="57">
        <f>+'INFO ENEL'!M4139</f>
        <v>38.613861386138616</v>
      </c>
      <c r="I4151" s="56">
        <f>+'INFO ENEL'!N4139</f>
        <v>13</v>
      </c>
      <c r="J4151" s="56" t="str">
        <f>+'INFO ENEL'!O4139</f>
        <v>Poste</v>
      </c>
      <c r="K4151" s="56" t="str">
        <f>+'INFO ENEL'!P4139</f>
        <v>Concreto</v>
      </c>
      <c r="L4151" s="56" t="str">
        <f>+'INFO ENEL'!Q4139</f>
        <v>PPC20</v>
      </c>
      <c r="M4151" s="55" t="str">
        <f>+IF(ISERROR(INDEX('Estructuras de Acero y Concreto'!$C$6:$C$577,MATCH(L4151,'Estructuras de Acero y Concreto'!$D$6:$D$577,0)))=FALSE,INDEX('Estructuras de Acero y Concreto'!$C$6:$C$577,MATCH(L4151,'Estructuras de Acero y Concreto'!$D$6:$D$577,0)),IF(ISERROR(INDEX('Estructuras de Madera'!$C$5:$C$122,MATCH(L4151,'Estructuras de Madera'!$D$5:$D$122,0)))=FALSE,INDEX('Estructuras de Madera'!$C$5:$C$122,MATCH(L4151,'Estructuras de Madera'!$D$5:$D$122,0)),INDEX(SICODI!$G$3:$G$2404,MATCH(L4151,SICODI!$G$3:$G$2404,0))))</f>
        <v>PPC20</v>
      </c>
      <c r="N4151" s="121" t="str">
        <f>+IF(ISERROR(VLOOKUP(M4151,'Resumen de precios LLTT'!$C$17:$D$3071,2,FALSE))=FALSE,VLOOKUP(M4151,'Resumen de precios LLTT'!$C$17:$D$3071,2,FALSE),VLOOKUP(M4151,SICODI!$G$3:$J$2404,2,FALSE))</f>
        <v>POSTE DE CONCRETO ARMADO DE 13/400/150/345</v>
      </c>
      <c r="O4151" s="58">
        <f>+IF(ISERROR(VLOOKUP(M4151,'Resumen de precios LLTT'!$C$17:$G$3071,5,FALSE))=FALSE,VLOOKUP(M4151,'Resumen de precios LLTT'!$C$17:$G$3071,5,FALSE),VLOOKUP(M4151,SICODI!$G$3:$J$2404,4,FALSE))</f>
        <v>364.69</v>
      </c>
      <c r="P4151" s="16">
        <f t="shared" si="582"/>
        <v>0.84299999999999997</v>
      </c>
      <c r="Q4151" s="78">
        <f t="shared" si="583"/>
        <v>672.12366999999995</v>
      </c>
      <c r="R4151" s="56">
        <v>0</v>
      </c>
      <c r="S4151" s="16">
        <f t="shared" si="584"/>
        <v>0.13400000000000001</v>
      </c>
      <c r="T4151" s="79">
        <f t="shared" si="585"/>
        <v>7.5053809816666659</v>
      </c>
      <c r="U4151" s="80">
        <f t="shared" si="586"/>
        <v>0.183</v>
      </c>
      <c r="V4151" s="81">
        <f t="shared" si="587"/>
        <v>1.3734847196449997</v>
      </c>
      <c r="W4151" s="79">
        <f t="shared" si="588"/>
        <v>0.46217247724950827</v>
      </c>
      <c r="X4151" s="60">
        <f t="shared" si="589"/>
        <v>0.5</v>
      </c>
      <c r="Y4151" s="56">
        <f>+'INFO ENEL'!R4139</f>
        <v>1</v>
      </c>
      <c r="Z4151" s="59">
        <f t="shared" si="590"/>
        <v>0.5</v>
      </c>
    </row>
    <row r="4152" spans="1:26" ht="15" customHeight="1" x14ac:dyDescent="0.25">
      <c r="A4152" s="55">
        <f>+'INFO ENEL'!A4140</f>
        <v>4135</v>
      </c>
      <c r="B4152" s="121" t="str">
        <f>+INDEX($B$8:$B$15,MATCH(L4152,$L$8:$L$15,0))</f>
        <v>SICODI</v>
      </c>
      <c r="C4152" s="56" t="str">
        <f>+'INFO ENEL'!B4140</f>
        <v>Lima</v>
      </c>
      <c r="D4152" s="56" t="str">
        <f>+'INFO ENEL'!D4140</f>
        <v>Comas</v>
      </c>
      <c r="E4152" s="56" t="str">
        <f>+'INFO ENEL'!D4140</f>
        <v>Comas</v>
      </c>
      <c r="F4152" s="50">
        <f>+'INFO ENEL'!E4140</f>
        <v>0</v>
      </c>
      <c r="G4152" s="56" t="str">
        <f>+'INFO ENEL'!L4140</f>
        <v>MT</v>
      </c>
      <c r="H4152" s="57">
        <f>+'INFO ENEL'!M4140</f>
        <v>52.475247524752476</v>
      </c>
      <c r="I4152" s="56">
        <f>+'INFO ENEL'!N4140</f>
        <v>13</v>
      </c>
      <c r="J4152" s="56" t="str">
        <f>+'INFO ENEL'!O4140</f>
        <v>Poste</v>
      </c>
      <c r="K4152" s="56" t="str">
        <f>+'INFO ENEL'!P4140</f>
        <v>Concreto</v>
      </c>
      <c r="L4152" s="56" t="str">
        <f>+'INFO ENEL'!Q4140</f>
        <v>PPC20</v>
      </c>
      <c r="M4152" s="55" t="str">
        <f>+IF(ISERROR(INDEX('Estructuras de Acero y Concreto'!$C$6:$C$577,MATCH(L4152,'Estructuras de Acero y Concreto'!$D$6:$D$577,0)))=FALSE,INDEX('Estructuras de Acero y Concreto'!$C$6:$C$577,MATCH(L4152,'Estructuras de Acero y Concreto'!$D$6:$D$577,0)),IF(ISERROR(INDEX('Estructuras de Madera'!$C$5:$C$122,MATCH(L4152,'Estructuras de Madera'!$D$5:$D$122,0)))=FALSE,INDEX('Estructuras de Madera'!$C$5:$C$122,MATCH(L4152,'Estructuras de Madera'!$D$5:$D$122,0)),INDEX(SICODI!$G$3:$G$2404,MATCH(L4152,SICODI!$G$3:$G$2404,0))))</f>
        <v>PPC20</v>
      </c>
      <c r="N4152" s="121" t="str">
        <f>+IF(ISERROR(VLOOKUP(M4152,'Resumen de precios LLTT'!$C$17:$D$3071,2,FALSE))=FALSE,VLOOKUP(M4152,'Resumen de precios LLTT'!$C$17:$D$3071,2,FALSE),VLOOKUP(M4152,SICODI!$G$3:$J$2404,2,FALSE))</f>
        <v>POSTE DE CONCRETO ARMADO DE 13/400/150/345</v>
      </c>
      <c r="O4152" s="58">
        <f>+IF(ISERROR(VLOOKUP(M4152,'Resumen de precios LLTT'!$C$17:$G$3071,5,FALSE))=FALSE,VLOOKUP(M4152,'Resumen de precios LLTT'!$C$17:$G$3071,5,FALSE),VLOOKUP(M4152,SICODI!$G$3:$J$2404,4,FALSE))</f>
        <v>364.69</v>
      </c>
      <c r="P4152" s="16">
        <f t="shared" si="582"/>
        <v>0.84299999999999997</v>
      </c>
      <c r="Q4152" s="78">
        <f t="shared" si="583"/>
        <v>672.12366999999995</v>
      </c>
      <c r="R4152" s="56">
        <v>0</v>
      </c>
      <c r="S4152" s="16">
        <f t="shared" si="584"/>
        <v>0.13400000000000001</v>
      </c>
      <c r="T4152" s="79">
        <f t="shared" si="585"/>
        <v>7.5053809816666659</v>
      </c>
      <c r="U4152" s="80">
        <f t="shared" si="586"/>
        <v>0.183</v>
      </c>
      <c r="V4152" s="81">
        <f t="shared" si="587"/>
        <v>1.3734847196449997</v>
      </c>
      <c r="W4152" s="79">
        <f t="shared" si="588"/>
        <v>0.46217247724950827</v>
      </c>
      <c r="X4152" s="60">
        <f t="shared" si="589"/>
        <v>0.5</v>
      </c>
      <c r="Y4152" s="56">
        <f>+'INFO ENEL'!R4140</f>
        <v>1</v>
      </c>
      <c r="Z4152" s="59">
        <f t="shared" si="590"/>
        <v>0.5</v>
      </c>
    </row>
    <row r="4153" spans="1:26" ht="15" customHeight="1" x14ac:dyDescent="0.25">
      <c r="A4153" s="55">
        <f>+'INFO ENEL'!A4141</f>
        <v>4136</v>
      </c>
      <c r="B4153" s="121" t="str">
        <f>+INDEX($B$8:$B$15,MATCH(L4153,$L$8:$L$15,0))</f>
        <v>SICODI</v>
      </c>
      <c r="C4153" s="56" t="str">
        <f>+'INFO ENEL'!B4141</f>
        <v>Lima</v>
      </c>
      <c r="D4153" s="56" t="str">
        <f>+'INFO ENEL'!D4141</f>
        <v>Comas</v>
      </c>
      <c r="E4153" s="56" t="str">
        <f>+'INFO ENEL'!D4141</f>
        <v>Comas</v>
      </c>
      <c r="F4153" s="50">
        <f>+'INFO ENEL'!E4141</f>
        <v>0</v>
      </c>
      <c r="G4153" s="56" t="str">
        <f>+'INFO ENEL'!L4141</f>
        <v>MT</v>
      </c>
      <c r="H4153" s="57">
        <f>+'INFO ENEL'!M4141</f>
        <v>52.475247524752476</v>
      </c>
      <c r="I4153" s="56">
        <f>+'INFO ENEL'!N4141</f>
        <v>13</v>
      </c>
      <c r="J4153" s="56" t="str">
        <f>+'INFO ENEL'!O4141</f>
        <v>Poste</v>
      </c>
      <c r="K4153" s="56" t="str">
        <f>+'INFO ENEL'!P4141</f>
        <v>Concreto</v>
      </c>
      <c r="L4153" s="56" t="str">
        <f>+'INFO ENEL'!Q4141</f>
        <v>PPC20</v>
      </c>
      <c r="M4153" s="55" t="str">
        <f>+IF(ISERROR(INDEX('Estructuras de Acero y Concreto'!$C$6:$C$577,MATCH(L4153,'Estructuras de Acero y Concreto'!$D$6:$D$577,0)))=FALSE,INDEX('Estructuras de Acero y Concreto'!$C$6:$C$577,MATCH(L4153,'Estructuras de Acero y Concreto'!$D$6:$D$577,0)),IF(ISERROR(INDEX('Estructuras de Madera'!$C$5:$C$122,MATCH(L4153,'Estructuras de Madera'!$D$5:$D$122,0)))=FALSE,INDEX('Estructuras de Madera'!$C$5:$C$122,MATCH(L4153,'Estructuras de Madera'!$D$5:$D$122,0)),INDEX(SICODI!$G$3:$G$2404,MATCH(L4153,SICODI!$G$3:$G$2404,0))))</f>
        <v>PPC20</v>
      </c>
      <c r="N4153" s="121" t="str">
        <f>+IF(ISERROR(VLOOKUP(M4153,'Resumen de precios LLTT'!$C$17:$D$3071,2,FALSE))=FALSE,VLOOKUP(M4153,'Resumen de precios LLTT'!$C$17:$D$3071,2,FALSE),VLOOKUP(M4153,SICODI!$G$3:$J$2404,2,FALSE))</f>
        <v>POSTE DE CONCRETO ARMADO DE 13/400/150/345</v>
      </c>
      <c r="O4153" s="58">
        <f>+IF(ISERROR(VLOOKUP(M4153,'Resumen de precios LLTT'!$C$17:$G$3071,5,FALSE))=FALSE,VLOOKUP(M4153,'Resumen de precios LLTT'!$C$17:$G$3071,5,FALSE),VLOOKUP(M4153,SICODI!$G$3:$J$2404,4,FALSE))</f>
        <v>364.69</v>
      </c>
      <c r="P4153" s="16">
        <f t="shared" si="582"/>
        <v>0.84299999999999997</v>
      </c>
      <c r="Q4153" s="78">
        <f t="shared" si="583"/>
        <v>672.12366999999995</v>
      </c>
      <c r="R4153" s="56">
        <v>0</v>
      </c>
      <c r="S4153" s="16">
        <f t="shared" si="584"/>
        <v>0.13400000000000001</v>
      </c>
      <c r="T4153" s="79">
        <f t="shared" si="585"/>
        <v>7.5053809816666659</v>
      </c>
      <c r="U4153" s="80">
        <f t="shared" si="586"/>
        <v>0.183</v>
      </c>
      <c r="V4153" s="81">
        <f t="shared" si="587"/>
        <v>1.3734847196449997</v>
      </c>
      <c r="W4153" s="79">
        <f t="shared" si="588"/>
        <v>0.46217247724950827</v>
      </c>
      <c r="X4153" s="60">
        <f t="shared" si="589"/>
        <v>0.5</v>
      </c>
      <c r="Y4153" s="56">
        <f>+'INFO ENEL'!R4141</f>
        <v>1</v>
      </c>
      <c r="Z4153" s="59">
        <f t="shared" si="590"/>
        <v>0.5</v>
      </c>
    </row>
    <row r="4154" spans="1:26" ht="15" customHeight="1" x14ac:dyDescent="0.25">
      <c r="A4154" s="55">
        <f>+'INFO ENEL'!A4142</f>
        <v>4137</v>
      </c>
      <c r="B4154" s="121" t="str">
        <f>+INDEX($B$8:$B$15,MATCH(L4154,$L$8:$L$15,0))</f>
        <v>SICODI</v>
      </c>
      <c r="C4154" s="56" t="str">
        <f>+'INFO ENEL'!B4142</f>
        <v>Lima</v>
      </c>
      <c r="D4154" s="56" t="str">
        <f>+'INFO ENEL'!D4142</f>
        <v>Comas</v>
      </c>
      <c r="E4154" s="56" t="str">
        <f>+'INFO ENEL'!D4142</f>
        <v>Comas</v>
      </c>
      <c r="F4154" s="50">
        <f>+'INFO ENEL'!E4142</f>
        <v>0</v>
      </c>
      <c r="G4154" s="56" t="str">
        <f>+'INFO ENEL'!L4142</f>
        <v>MT</v>
      </c>
      <c r="H4154" s="57">
        <f>+'INFO ENEL'!M4142</f>
        <v>61.386138613861384</v>
      </c>
      <c r="I4154" s="56">
        <f>+'INFO ENEL'!N4142</f>
        <v>13</v>
      </c>
      <c r="J4154" s="56" t="str">
        <f>+'INFO ENEL'!O4142</f>
        <v>Poste</v>
      </c>
      <c r="K4154" s="56" t="str">
        <f>+'INFO ENEL'!P4142</f>
        <v>Concreto</v>
      </c>
      <c r="L4154" s="56" t="str">
        <f>+'INFO ENEL'!Q4142</f>
        <v>PPC20</v>
      </c>
      <c r="M4154" s="55" t="str">
        <f>+IF(ISERROR(INDEX('Estructuras de Acero y Concreto'!$C$6:$C$577,MATCH(L4154,'Estructuras de Acero y Concreto'!$D$6:$D$577,0)))=FALSE,INDEX('Estructuras de Acero y Concreto'!$C$6:$C$577,MATCH(L4154,'Estructuras de Acero y Concreto'!$D$6:$D$577,0)),IF(ISERROR(INDEX('Estructuras de Madera'!$C$5:$C$122,MATCH(L4154,'Estructuras de Madera'!$D$5:$D$122,0)))=FALSE,INDEX('Estructuras de Madera'!$C$5:$C$122,MATCH(L4154,'Estructuras de Madera'!$D$5:$D$122,0)),INDEX(SICODI!$G$3:$G$2404,MATCH(L4154,SICODI!$G$3:$G$2404,0))))</f>
        <v>PPC20</v>
      </c>
      <c r="N4154" s="121" t="str">
        <f>+IF(ISERROR(VLOOKUP(M4154,'Resumen de precios LLTT'!$C$17:$D$3071,2,FALSE))=FALSE,VLOOKUP(M4154,'Resumen de precios LLTT'!$C$17:$D$3071,2,FALSE),VLOOKUP(M4154,SICODI!$G$3:$J$2404,2,FALSE))</f>
        <v>POSTE DE CONCRETO ARMADO DE 13/400/150/345</v>
      </c>
      <c r="O4154" s="58">
        <f>+IF(ISERROR(VLOOKUP(M4154,'Resumen de precios LLTT'!$C$17:$G$3071,5,FALSE))=FALSE,VLOOKUP(M4154,'Resumen de precios LLTT'!$C$17:$G$3071,5,FALSE),VLOOKUP(M4154,SICODI!$G$3:$J$2404,4,FALSE))</f>
        <v>364.69</v>
      </c>
      <c r="P4154" s="16">
        <f t="shared" si="582"/>
        <v>0.84299999999999997</v>
      </c>
      <c r="Q4154" s="78">
        <f t="shared" si="583"/>
        <v>672.12366999999995</v>
      </c>
      <c r="R4154" s="56">
        <v>0</v>
      </c>
      <c r="S4154" s="16">
        <f t="shared" si="584"/>
        <v>0.13400000000000001</v>
      </c>
      <c r="T4154" s="79">
        <f t="shared" si="585"/>
        <v>7.5053809816666659</v>
      </c>
      <c r="U4154" s="80">
        <f t="shared" si="586"/>
        <v>0.183</v>
      </c>
      <c r="V4154" s="81">
        <f t="shared" si="587"/>
        <v>1.3734847196449997</v>
      </c>
      <c r="W4154" s="79">
        <f t="shared" si="588"/>
        <v>0.46217247724950827</v>
      </c>
      <c r="X4154" s="60">
        <f t="shared" si="589"/>
        <v>0.5</v>
      </c>
      <c r="Y4154" s="56">
        <f>+'INFO ENEL'!R4142</f>
        <v>1</v>
      </c>
      <c r="Z4154" s="59">
        <f t="shared" si="590"/>
        <v>0.5</v>
      </c>
    </row>
    <row r="4155" spans="1:26" ht="15" customHeight="1" x14ac:dyDescent="0.25">
      <c r="A4155" s="55">
        <f>+'INFO ENEL'!A4143</f>
        <v>4138</v>
      </c>
      <c r="B4155" s="121" t="str">
        <f>+INDEX($B$8:$B$15,MATCH(L4155,$L$8:$L$15,0))</f>
        <v>SICODI</v>
      </c>
      <c r="C4155" s="56" t="str">
        <f>+'INFO ENEL'!B4143</f>
        <v>Lima</v>
      </c>
      <c r="D4155" s="56" t="str">
        <f>+'INFO ENEL'!D4143</f>
        <v>Comas</v>
      </c>
      <c r="E4155" s="56" t="str">
        <f>+'INFO ENEL'!D4143</f>
        <v>Comas</v>
      </c>
      <c r="F4155" s="50">
        <f>+'INFO ENEL'!E4143</f>
        <v>0</v>
      </c>
      <c r="G4155" s="56" t="str">
        <f>+'INFO ENEL'!L4143</f>
        <v>MT</v>
      </c>
      <c r="H4155" s="57">
        <f>+'INFO ENEL'!M4143</f>
        <v>56.435643564356432</v>
      </c>
      <c r="I4155" s="56">
        <f>+'INFO ENEL'!N4143</f>
        <v>13</v>
      </c>
      <c r="J4155" s="56" t="str">
        <f>+'INFO ENEL'!O4143</f>
        <v>Poste</v>
      </c>
      <c r="K4155" s="56" t="str">
        <f>+'INFO ENEL'!P4143</f>
        <v>Concreto</v>
      </c>
      <c r="L4155" s="56" t="str">
        <f>+'INFO ENEL'!Q4143</f>
        <v>PPC20</v>
      </c>
      <c r="M4155" s="55" t="str">
        <f>+IF(ISERROR(INDEX('Estructuras de Acero y Concreto'!$C$6:$C$577,MATCH(L4155,'Estructuras de Acero y Concreto'!$D$6:$D$577,0)))=FALSE,INDEX('Estructuras de Acero y Concreto'!$C$6:$C$577,MATCH(L4155,'Estructuras de Acero y Concreto'!$D$6:$D$577,0)),IF(ISERROR(INDEX('Estructuras de Madera'!$C$5:$C$122,MATCH(L4155,'Estructuras de Madera'!$D$5:$D$122,0)))=FALSE,INDEX('Estructuras de Madera'!$C$5:$C$122,MATCH(L4155,'Estructuras de Madera'!$D$5:$D$122,0)),INDEX(SICODI!$G$3:$G$2404,MATCH(L4155,SICODI!$G$3:$G$2404,0))))</f>
        <v>PPC20</v>
      </c>
      <c r="N4155" s="121" t="str">
        <f>+IF(ISERROR(VLOOKUP(M4155,'Resumen de precios LLTT'!$C$17:$D$3071,2,FALSE))=FALSE,VLOOKUP(M4155,'Resumen de precios LLTT'!$C$17:$D$3071,2,FALSE),VLOOKUP(M4155,SICODI!$G$3:$J$2404,2,FALSE))</f>
        <v>POSTE DE CONCRETO ARMADO DE 13/400/150/345</v>
      </c>
      <c r="O4155" s="58">
        <f>+IF(ISERROR(VLOOKUP(M4155,'Resumen de precios LLTT'!$C$17:$G$3071,5,FALSE))=FALSE,VLOOKUP(M4155,'Resumen de precios LLTT'!$C$17:$G$3071,5,FALSE),VLOOKUP(M4155,SICODI!$G$3:$J$2404,4,FALSE))</f>
        <v>364.69</v>
      </c>
      <c r="P4155" s="16">
        <f t="shared" si="582"/>
        <v>0.84299999999999997</v>
      </c>
      <c r="Q4155" s="78">
        <f t="shared" si="583"/>
        <v>672.12366999999995</v>
      </c>
      <c r="R4155" s="56">
        <v>0</v>
      </c>
      <c r="S4155" s="16">
        <f t="shared" si="584"/>
        <v>0.13400000000000001</v>
      </c>
      <c r="T4155" s="79">
        <f t="shared" si="585"/>
        <v>7.5053809816666659</v>
      </c>
      <c r="U4155" s="80">
        <f t="shared" si="586"/>
        <v>0.183</v>
      </c>
      <c r="V4155" s="81">
        <f t="shared" si="587"/>
        <v>1.3734847196449997</v>
      </c>
      <c r="W4155" s="79">
        <f t="shared" si="588"/>
        <v>0.46217247724950827</v>
      </c>
      <c r="X4155" s="60">
        <f t="shared" si="589"/>
        <v>0.5</v>
      </c>
      <c r="Y4155" s="56">
        <f>+'INFO ENEL'!R4143</f>
        <v>1</v>
      </c>
      <c r="Z4155" s="59">
        <f t="shared" si="590"/>
        <v>0.5</v>
      </c>
    </row>
    <row r="4156" spans="1:26" ht="15" customHeight="1" x14ac:dyDescent="0.25">
      <c r="A4156" s="55">
        <f>+'INFO ENEL'!A4144</f>
        <v>4139</v>
      </c>
      <c r="B4156" s="121" t="str">
        <f>+INDEX($B$8:$B$15,MATCH(L4156,$L$8:$L$15,0))</f>
        <v>SICODI</v>
      </c>
      <c r="C4156" s="56" t="str">
        <f>+'INFO ENEL'!B4144</f>
        <v>Lima</v>
      </c>
      <c r="D4156" s="56" t="str">
        <f>+'INFO ENEL'!D4144</f>
        <v>Comas</v>
      </c>
      <c r="E4156" s="56" t="str">
        <f>+'INFO ENEL'!D4144</f>
        <v>Comas</v>
      </c>
      <c r="F4156" s="50">
        <f>+'INFO ENEL'!E4144</f>
        <v>0</v>
      </c>
      <c r="G4156" s="56" t="str">
        <f>+'INFO ENEL'!L4144</f>
        <v>MT</v>
      </c>
      <c r="H4156" s="57">
        <f>+'INFO ENEL'!M4144</f>
        <v>70.297029702970292</v>
      </c>
      <c r="I4156" s="56">
        <f>+'INFO ENEL'!N4144</f>
        <v>13</v>
      </c>
      <c r="J4156" s="56" t="str">
        <f>+'INFO ENEL'!O4144</f>
        <v>Poste</v>
      </c>
      <c r="K4156" s="56" t="str">
        <f>+'INFO ENEL'!P4144</f>
        <v>Concreto</v>
      </c>
      <c r="L4156" s="56" t="str">
        <f>+'INFO ENEL'!Q4144</f>
        <v>PPC20</v>
      </c>
      <c r="M4156" s="55" t="str">
        <f>+IF(ISERROR(INDEX('Estructuras de Acero y Concreto'!$C$6:$C$577,MATCH(L4156,'Estructuras de Acero y Concreto'!$D$6:$D$577,0)))=FALSE,INDEX('Estructuras de Acero y Concreto'!$C$6:$C$577,MATCH(L4156,'Estructuras de Acero y Concreto'!$D$6:$D$577,0)),IF(ISERROR(INDEX('Estructuras de Madera'!$C$5:$C$122,MATCH(L4156,'Estructuras de Madera'!$D$5:$D$122,0)))=FALSE,INDEX('Estructuras de Madera'!$C$5:$C$122,MATCH(L4156,'Estructuras de Madera'!$D$5:$D$122,0)),INDEX(SICODI!$G$3:$G$2404,MATCH(L4156,SICODI!$G$3:$G$2404,0))))</f>
        <v>PPC20</v>
      </c>
      <c r="N4156" s="121" t="str">
        <f>+IF(ISERROR(VLOOKUP(M4156,'Resumen de precios LLTT'!$C$17:$D$3071,2,FALSE))=FALSE,VLOOKUP(M4156,'Resumen de precios LLTT'!$C$17:$D$3071,2,FALSE),VLOOKUP(M4156,SICODI!$G$3:$J$2404,2,FALSE))</f>
        <v>POSTE DE CONCRETO ARMADO DE 13/400/150/345</v>
      </c>
      <c r="O4156" s="58">
        <f>+IF(ISERROR(VLOOKUP(M4156,'Resumen de precios LLTT'!$C$17:$G$3071,5,FALSE))=FALSE,VLOOKUP(M4156,'Resumen de precios LLTT'!$C$17:$G$3071,5,FALSE),VLOOKUP(M4156,SICODI!$G$3:$J$2404,4,FALSE))</f>
        <v>364.69</v>
      </c>
      <c r="P4156" s="16">
        <f t="shared" si="582"/>
        <v>0.84299999999999997</v>
      </c>
      <c r="Q4156" s="78">
        <f t="shared" si="583"/>
        <v>672.12366999999995</v>
      </c>
      <c r="R4156" s="56">
        <v>0</v>
      </c>
      <c r="S4156" s="16">
        <f t="shared" si="584"/>
        <v>0.13400000000000001</v>
      </c>
      <c r="T4156" s="79">
        <f t="shared" si="585"/>
        <v>7.5053809816666659</v>
      </c>
      <c r="U4156" s="80">
        <f t="shared" si="586"/>
        <v>0.183</v>
      </c>
      <c r="V4156" s="81">
        <f t="shared" si="587"/>
        <v>1.3734847196449997</v>
      </c>
      <c r="W4156" s="79">
        <f t="shared" si="588"/>
        <v>0.46217247724950827</v>
      </c>
      <c r="X4156" s="60">
        <f t="shared" si="589"/>
        <v>0.5</v>
      </c>
      <c r="Y4156" s="56">
        <f>+'INFO ENEL'!R4144</f>
        <v>1</v>
      </c>
      <c r="Z4156" s="59">
        <f t="shared" si="590"/>
        <v>0.5</v>
      </c>
    </row>
    <row r="4157" spans="1:26" ht="15" customHeight="1" x14ac:dyDescent="0.25">
      <c r="A4157" s="55">
        <f>+'INFO ENEL'!A4145</f>
        <v>4140</v>
      </c>
      <c r="B4157" s="121" t="str">
        <f>+INDEX($B$8:$B$15,MATCH(L4157,$L$8:$L$15,0))</f>
        <v>SICODI</v>
      </c>
      <c r="C4157" s="56" t="str">
        <f>+'INFO ENEL'!B4145</f>
        <v>Lima</v>
      </c>
      <c r="D4157" s="56" t="str">
        <f>+'INFO ENEL'!D4145</f>
        <v>Comas</v>
      </c>
      <c r="E4157" s="56" t="str">
        <f>+'INFO ENEL'!D4145</f>
        <v>Comas</v>
      </c>
      <c r="F4157" s="50">
        <f>+'INFO ENEL'!E4145</f>
        <v>0</v>
      </c>
      <c r="G4157" s="56" t="str">
        <f>+'INFO ENEL'!L4145</f>
        <v>MT</v>
      </c>
      <c r="H4157" s="57">
        <f>+'INFO ENEL'!M4145</f>
        <v>73.267326732673268</v>
      </c>
      <c r="I4157" s="56">
        <f>+'INFO ENEL'!N4145</f>
        <v>13</v>
      </c>
      <c r="J4157" s="56" t="str">
        <f>+'INFO ENEL'!O4145</f>
        <v>Poste</v>
      </c>
      <c r="K4157" s="56" t="str">
        <f>+'INFO ENEL'!P4145</f>
        <v>Concreto</v>
      </c>
      <c r="L4157" s="56" t="str">
        <f>+'INFO ENEL'!Q4145</f>
        <v>PPC20</v>
      </c>
      <c r="M4157" s="55" t="str">
        <f>+IF(ISERROR(INDEX('Estructuras de Acero y Concreto'!$C$6:$C$577,MATCH(L4157,'Estructuras de Acero y Concreto'!$D$6:$D$577,0)))=FALSE,INDEX('Estructuras de Acero y Concreto'!$C$6:$C$577,MATCH(L4157,'Estructuras de Acero y Concreto'!$D$6:$D$577,0)),IF(ISERROR(INDEX('Estructuras de Madera'!$C$5:$C$122,MATCH(L4157,'Estructuras de Madera'!$D$5:$D$122,0)))=FALSE,INDEX('Estructuras de Madera'!$C$5:$C$122,MATCH(L4157,'Estructuras de Madera'!$D$5:$D$122,0)),INDEX(SICODI!$G$3:$G$2404,MATCH(L4157,SICODI!$G$3:$G$2404,0))))</f>
        <v>PPC20</v>
      </c>
      <c r="N4157" s="121" t="str">
        <f>+IF(ISERROR(VLOOKUP(M4157,'Resumen de precios LLTT'!$C$17:$D$3071,2,FALSE))=FALSE,VLOOKUP(M4157,'Resumen de precios LLTT'!$C$17:$D$3071,2,FALSE),VLOOKUP(M4157,SICODI!$G$3:$J$2404,2,FALSE))</f>
        <v>POSTE DE CONCRETO ARMADO DE 13/400/150/345</v>
      </c>
      <c r="O4157" s="58">
        <f>+IF(ISERROR(VLOOKUP(M4157,'Resumen de precios LLTT'!$C$17:$G$3071,5,FALSE))=FALSE,VLOOKUP(M4157,'Resumen de precios LLTT'!$C$17:$G$3071,5,FALSE),VLOOKUP(M4157,SICODI!$G$3:$J$2404,4,FALSE))</f>
        <v>364.69</v>
      </c>
      <c r="P4157" s="16">
        <f t="shared" si="582"/>
        <v>0.84299999999999997</v>
      </c>
      <c r="Q4157" s="78">
        <f t="shared" si="583"/>
        <v>672.12366999999995</v>
      </c>
      <c r="R4157" s="56">
        <v>0</v>
      </c>
      <c r="S4157" s="16">
        <f t="shared" si="584"/>
        <v>0.13400000000000001</v>
      </c>
      <c r="T4157" s="79">
        <f t="shared" si="585"/>
        <v>7.5053809816666659</v>
      </c>
      <c r="U4157" s="80">
        <f t="shared" si="586"/>
        <v>0.183</v>
      </c>
      <c r="V4157" s="81">
        <f t="shared" si="587"/>
        <v>1.3734847196449997</v>
      </c>
      <c r="W4157" s="79">
        <f t="shared" si="588"/>
        <v>0.46217247724950827</v>
      </c>
      <c r="X4157" s="60">
        <f t="shared" si="589"/>
        <v>0.5</v>
      </c>
      <c r="Y4157" s="56">
        <f>+'INFO ENEL'!R4145</f>
        <v>1</v>
      </c>
      <c r="Z4157" s="59">
        <f t="shared" si="590"/>
        <v>0.5</v>
      </c>
    </row>
    <row r="4158" spans="1:26" ht="15" customHeight="1" x14ac:dyDescent="0.25">
      <c r="A4158" s="55">
        <f>+'INFO ENEL'!A4146</f>
        <v>4141</v>
      </c>
      <c r="B4158" s="121" t="str">
        <f>+INDEX($B$8:$B$15,MATCH(L4158,$L$8:$L$15,0))</f>
        <v>SICODI</v>
      </c>
      <c r="C4158" s="56" t="str">
        <f>+'INFO ENEL'!B4146</f>
        <v>Lima</v>
      </c>
      <c r="D4158" s="56" t="str">
        <f>+'INFO ENEL'!D4146</f>
        <v>Comas</v>
      </c>
      <c r="E4158" s="56" t="str">
        <f>+'INFO ENEL'!D4146</f>
        <v>Comas</v>
      </c>
      <c r="F4158" s="50">
        <f>+'INFO ENEL'!E4146</f>
        <v>0</v>
      </c>
      <c r="G4158" s="56" t="str">
        <f>+'INFO ENEL'!L4146</f>
        <v>MT</v>
      </c>
      <c r="H4158" s="57">
        <f>+'INFO ENEL'!M4146</f>
        <v>64.356435643564353</v>
      </c>
      <c r="I4158" s="56">
        <f>+'INFO ENEL'!N4146</f>
        <v>13</v>
      </c>
      <c r="J4158" s="56" t="str">
        <f>+'INFO ENEL'!O4146</f>
        <v>Poste</v>
      </c>
      <c r="K4158" s="56" t="str">
        <f>+'INFO ENEL'!P4146</f>
        <v>Concreto</v>
      </c>
      <c r="L4158" s="56" t="str">
        <f>+'INFO ENEL'!Q4146</f>
        <v>PPC20</v>
      </c>
      <c r="M4158" s="55" t="str">
        <f>+IF(ISERROR(INDEX('Estructuras de Acero y Concreto'!$C$6:$C$577,MATCH(L4158,'Estructuras de Acero y Concreto'!$D$6:$D$577,0)))=FALSE,INDEX('Estructuras de Acero y Concreto'!$C$6:$C$577,MATCH(L4158,'Estructuras de Acero y Concreto'!$D$6:$D$577,0)),IF(ISERROR(INDEX('Estructuras de Madera'!$C$5:$C$122,MATCH(L4158,'Estructuras de Madera'!$D$5:$D$122,0)))=FALSE,INDEX('Estructuras de Madera'!$C$5:$C$122,MATCH(L4158,'Estructuras de Madera'!$D$5:$D$122,0)),INDEX(SICODI!$G$3:$G$2404,MATCH(L4158,SICODI!$G$3:$G$2404,0))))</f>
        <v>PPC20</v>
      </c>
      <c r="N4158" s="121" t="str">
        <f>+IF(ISERROR(VLOOKUP(M4158,'Resumen de precios LLTT'!$C$17:$D$3071,2,FALSE))=FALSE,VLOOKUP(M4158,'Resumen de precios LLTT'!$C$17:$D$3071,2,FALSE),VLOOKUP(M4158,SICODI!$G$3:$J$2404,2,FALSE))</f>
        <v>POSTE DE CONCRETO ARMADO DE 13/400/150/345</v>
      </c>
      <c r="O4158" s="58">
        <f>+IF(ISERROR(VLOOKUP(M4158,'Resumen de precios LLTT'!$C$17:$G$3071,5,FALSE))=FALSE,VLOOKUP(M4158,'Resumen de precios LLTT'!$C$17:$G$3071,5,FALSE),VLOOKUP(M4158,SICODI!$G$3:$J$2404,4,FALSE))</f>
        <v>364.69</v>
      </c>
      <c r="P4158" s="16">
        <f t="shared" si="582"/>
        <v>0.84299999999999997</v>
      </c>
      <c r="Q4158" s="78">
        <f t="shared" si="583"/>
        <v>672.12366999999995</v>
      </c>
      <c r="R4158" s="56">
        <v>0</v>
      </c>
      <c r="S4158" s="16">
        <f t="shared" si="584"/>
        <v>0.13400000000000001</v>
      </c>
      <c r="T4158" s="79">
        <f t="shared" si="585"/>
        <v>7.5053809816666659</v>
      </c>
      <c r="U4158" s="80">
        <f t="shared" si="586"/>
        <v>0.183</v>
      </c>
      <c r="V4158" s="81">
        <f t="shared" si="587"/>
        <v>1.3734847196449997</v>
      </c>
      <c r="W4158" s="79">
        <f t="shared" si="588"/>
        <v>0.46217247724950827</v>
      </c>
      <c r="X4158" s="60">
        <f t="shared" si="589"/>
        <v>0.5</v>
      </c>
      <c r="Y4158" s="56">
        <f>+'INFO ENEL'!R4146</f>
        <v>1</v>
      </c>
      <c r="Z4158" s="59">
        <f t="shared" si="590"/>
        <v>0.5</v>
      </c>
    </row>
    <row r="4159" spans="1:26" ht="15" customHeight="1" x14ac:dyDescent="0.25">
      <c r="A4159" s="55">
        <f>+'INFO ENEL'!A4147</f>
        <v>4142</v>
      </c>
      <c r="B4159" s="121" t="str">
        <f>+INDEX($B$8:$B$15,MATCH(L4159,$L$8:$L$15,0))</f>
        <v>SICODI</v>
      </c>
      <c r="C4159" s="56" t="str">
        <f>+'INFO ENEL'!B4147</f>
        <v>Lima</v>
      </c>
      <c r="D4159" s="56" t="str">
        <f>+'INFO ENEL'!D4147</f>
        <v>Comas</v>
      </c>
      <c r="E4159" s="56" t="str">
        <f>+'INFO ENEL'!D4147</f>
        <v>Comas</v>
      </c>
      <c r="F4159" s="50">
        <f>+'INFO ENEL'!E4147</f>
        <v>0</v>
      </c>
      <c r="G4159" s="56" t="str">
        <f>+'INFO ENEL'!L4147</f>
        <v>MT</v>
      </c>
      <c r="H4159" s="57">
        <f>+'INFO ENEL'!M4147</f>
        <v>64.356435643564353</v>
      </c>
      <c r="I4159" s="56">
        <f>+'INFO ENEL'!N4147</f>
        <v>13</v>
      </c>
      <c r="J4159" s="56" t="str">
        <f>+'INFO ENEL'!O4147</f>
        <v>Poste</v>
      </c>
      <c r="K4159" s="56" t="str">
        <f>+'INFO ENEL'!P4147</f>
        <v>Concreto</v>
      </c>
      <c r="L4159" s="56" t="str">
        <f>+'INFO ENEL'!Q4147</f>
        <v>PPC20</v>
      </c>
      <c r="M4159" s="55" t="str">
        <f>+IF(ISERROR(INDEX('Estructuras de Acero y Concreto'!$C$6:$C$577,MATCH(L4159,'Estructuras de Acero y Concreto'!$D$6:$D$577,0)))=FALSE,INDEX('Estructuras de Acero y Concreto'!$C$6:$C$577,MATCH(L4159,'Estructuras de Acero y Concreto'!$D$6:$D$577,0)),IF(ISERROR(INDEX('Estructuras de Madera'!$C$5:$C$122,MATCH(L4159,'Estructuras de Madera'!$D$5:$D$122,0)))=FALSE,INDEX('Estructuras de Madera'!$C$5:$C$122,MATCH(L4159,'Estructuras de Madera'!$D$5:$D$122,0)),INDEX(SICODI!$G$3:$G$2404,MATCH(L4159,SICODI!$G$3:$G$2404,0))))</f>
        <v>PPC20</v>
      </c>
      <c r="N4159" s="121" t="str">
        <f>+IF(ISERROR(VLOOKUP(M4159,'Resumen de precios LLTT'!$C$17:$D$3071,2,FALSE))=FALSE,VLOOKUP(M4159,'Resumen de precios LLTT'!$C$17:$D$3071,2,FALSE),VLOOKUP(M4159,SICODI!$G$3:$J$2404,2,FALSE))</f>
        <v>POSTE DE CONCRETO ARMADO DE 13/400/150/345</v>
      </c>
      <c r="O4159" s="58">
        <f>+IF(ISERROR(VLOOKUP(M4159,'Resumen de precios LLTT'!$C$17:$G$3071,5,FALSE))=FALSE,VLOOKUP(M4159,'Resumen de precios LLTT'!$C$17:$G$3071,5,FALSE),VLOOKUP(M4159,SICODI!$G$3:$J$2404,4,FALSE))</f>
        <v>364.69</v>
      </c>
      <c r="P4159" s="16">
        <f t="shared" si="582"/>
        <v>0.84299999999999997</v>
      </c>
      <c r="Q4159" s="78">
        <f t="shared" si="583"/>
        <v>672.12366999999995</v>
      </c>
      <c r="R4159" s="56">
        <v>0</v>
      </c>
      <c r="S4159" s="16">
        <f t="shared" si="584"/>
        <v>0.13400000000000001</v>
      </c>
      <c r="T4159" s="79">
        <f t="shared" si="585"/>
        <v>7.5053809816666659</v>
      </c>
      <c r="U4159" s="80">
        <f t="shared" si="586"/>
        <v>0.183</v>
      </c>
      <c r="V4159" s="81">
        <f t="shared" si="587"/>
        <v>1.3734847196449997</v>
      </c>
      <c r="W4159" s="79">
        <f t="shared" si="588"/>
        <v>0.46217247724950827</v>
      </c>
      <c r="X4159" s="60">
        <f t="shared" si="589"/>
        <v>0.5</v>
      </c>
      <c r="Y4159" s="56">
        <f>+'INFO ENEL'!R4147</f>
        <v>1</v>
      </c>
      <c r="Z4159" s="59">
        <f t="shared" si="590"/>
        <v>0.5</v>
      </c>
    </row>
    <row r="4160" spans="1:26" ht="15" customHeight="1" x14ac:dyDescent="0.25">
      <c r="A4160" s="55">
        <f>+'INFO ENEL'!A4148</f>
        <v>4143</v>
      </c>
      <c r="B4160" s="121" t="str">
        <f>+INDEX($B$8:$B$15,MATCH(L4160,$L$8:$L$15,0))</f>
        <v>SICODI</v>
      </c>
      <c r="C4160" s="56" t="str">
        <f>+'INFO ENEL'!B4148</f>
        <v>Lima</v>
      </c>
      <c r="D4160" s="56" t="str">
        <f>+'INFO ENEL'!D4148</f>
        <v>Comas</v>
      </c>
      <c r="E4160" s="56" t="str">
        <f>+'INFO ENEL'!D4148</f>
        <v>Comas</v>
      </c>
      <c r="F4160" s="50">
        <f>+'INFO ENEL'!E4148</f>
        <v>0</v>
      </c>
      <c r="G4160" s="56" t="str">
        <f>+'INFO ENEL'!L4148</f>
        <v>MT</v>
      </c>
      <c r="H4160" s="57">
        <f>+'INFO ENEL'!M4148</f>
        <v>64.356435643564353</v>
      </c>
      <c r="I4160" s="56">
        <f>+'INFO ENEL'!N4148</f>
        <v>13</v>
      </c>
      <c r="J4160" s="56" t="str">
        <f>+'INFO ENEL'!O4148</f>
        <v>Poste</v>
      </c>
      <c r="K4160" s="56" t="str">
        <f>+'INFO ENEL'!P4148</f>
        <v>Concreto</v>
      </c>
      <c r="L4160" s="56" t="str">
        <f>+'INFO ENEL'!Q4148</f>
        <v>PPC20</v>
      </c>
      <c r="M4160" s="55" t="str">
        <f>+IF(ISERROR(INDEX('Estructuras de Acero y Concreto'!$C$6:$C$577,MATCH(L4160,'Estructuras de Acero y Concreto'!$D$6:$D$577,0)))=FALSE,INDEX('Estructuras de Acero y Concreto'!$C$6:$C$577,MATCH(L4160,'Estructuras de Acero y Concreto'!$D$6:$D$577,0)),IF(ISERROR(INDEX('Estructuras de Madera'!$C$5:$C$122,MATCH(L4160,'Estructuras de Madera'!$D$5:$D$122,0)))=FALSE,INDEX('Estructuras de Madera'!$C$5:$C$122,MATCH(L4160,'Estructuras de Madera'!$D$5:$D$122,0)),INDEX(SICODI!$G$3:$G$2404,MATCH(L4160,SICODI!$G$3:$G$2404,0))))</f>
        <v>PPC20</v>
      </c>
      <c r="N4160" s="121" t="str">
        <f>+IF(ISERROR(VLOOKUP(M4160,'Resumen de precios LLTT'!$C$17:$D$3071,2,FALSE))=FALSE,VLOOKUP(M4160,'Resumen de precios LLTT'!$C$17:$D$3071,2,FALSE),VLOOKUP(M4160,SICODI!$G$3:$J$2404,2,FALSE))</f>
        <v>POSTE DE CONCRETO ARMADO DE 13/400/150/345</v>
      </c>
      <c r="O4160" s="58">
        <f>+IF(ISERROR(VLOOKUP(M4160,'Resumen de precios LLTT'!$C$17:$G$3071,5,FALSE))=FALSE,VLOOKUP(M4160,'Resumen de precios LLTT'!$C$17:$G$3071,5,FALSE),VLOOKUP(M4160,SICODI!$G$3:$J$2404,4,FALSE))</f>
        <v>364.69</v>
      </c>
      <c r="P4160" s="16">
        <f t="shared" si="582"/>
        <v>0.84299999999999997</v>
      </c>
      <c r="Q4160" s="78">
        <f t="shared" si="583"/>
        <v>672.12366999999995</v>
      </c>
      <c r="R4160" s="56">
        <v>0</v>
      </c>
      <c r="S4160" s="16">
        <f t="shared" si="584"/>
        <v>0.13400000000000001</v>
      </c>
      <c r="T4160" s="79">
        <f t="shared" si="585"/>
        <v>7.5053809816666659</v>
      </c>
      <c r="U4160" s="80">
        <f t="shared" si="586"/>
        <v>0.183</v>
      </c>
      <c r="V4160" s="81">
        <f t="shared" si="587"/>
        <v>1.3734847196449997</v>
      </c>
      <c r="W4160" s="79">
        <f t="shared" si="588"/>
        <v>0.46217247724950827</v>
      </c>
      <c r="X4160" s="60">
        <f t="shared" si="589"/>
        <v>0.5</v>
      </c>
      <c r="Y4160" s="56">
        <f>+'INFO ENEL'!R4148</f>
        <v>1</v>
      </c>
      <c r="Z4160" s="59">
        <f t="shared" si="590"/>
        <v>0.5</v>
      </c>
    </row>
    <row r="4161" spans="1:26" ht="15" customHeight="1" x14ac:dyDescent="0.25">
      <c r="A4161" s="55">
        <f>+'INFO ENEL'!A4149</f>
        <v>4144</v>
      </c>
      <c r="B4161" s="121" t="str">
        <f>+INDEX($B$8:$B$15,MATCH(L4161,$L$8:$L$15,0))</f>
        <v>SICODI</v>
      </c>
      <c r="C4161" s="56" t="str">
        <f>+'INFO ENEL'!B4149</f>
        <v>Lima</v>
      </c>
      <c r="D4161" s="56" t="str">
        <f>+'INFO ENEL'!D4149</f>
        <v>Comas</v>
      </c>
      <c r="E4161" s="56" t="str">
        <f>+'INFO ENEL'!D4149</f>
        <v>Comas</v>
      </c>
      <c r="F4161" s="50">
        <f>+'INFO ENEL'!E4149</f>
        <v>0</v>
      </c>
      <c r="G4161" s="56" t="str">
        <f>+'INFO ENEL'!L4149</f>
        <v>MT</v>
      </c>
      <c r="H4161" s="57">
        <f>+'INFO ENEL'!M4149</f>
        <v>79.207920792079207</v>
      </c>
      <c r="I4161" s="56">
        <f>+'INFO ENEL'!N4149</f>
        <v>13</v>
      </c>
      <c r="J4161" s="56" t="str">
        <f>+'INFO ENEL'!O4149</f>
        <v>Poste</v>
      </c>
      <c r="K4161" s="56" t="str">
        <f>+'INFO ENEL'!P4149</f>
        <v>Concreto</v>
      </c>
      <c r="L4161" s="56" t="str">
        <f>+'INFO ENEL'!Q4149</f>
        <v>PPC20</v>
      </c>
      <c r="M4161" s="55" t="str">
        <f>+IF(ISERROR(INDEX('Estructuras de Acero y Concreto'!$C$6:$C$577,MATCH(L4161,'Estructuras de Acero y Concreto'!$D$6:$D$577,0)))=FALSE,INDEX('Estructuras de Acero y Concreto'!$C$6:$C$577,MATCH(L4161,'Estructuras de Acero y Concreto'!$D$6:$D$577,0)),IF(ISERROR(INDEX('Estructuras de Madera'!$C$5:$C$122,MATCH(L4161,'Estructuras de Madera'!$D$5:$D$122,0)))=FALSE,INDEX('Estructuras de Madera'!$C$5:$C$122,MATCH(L4161,'Estructuras de Madera'!$D$5:$D$122,0)),INDEX(SICODI!$G$3:$G$2404,MATCH(L4161,SICODI!$G$3:$G$2404,0))))</f>
        <v>PPC20</v>
      </c>
      <c r="N4161" s="121" t="str">
        <f>+IF(ISERROR(VLOOKUP(M4161,'Resumen de precios LLTT'!$C$17:$D$3071,2,FALSE))=FALSE,VLOOKUP(M4161,'Resumen de precios LLTT'!$C$17:$D$3071,2,FALSE),VLOOKUP(M4161,SICODI!$G$3:$J$2404,2,FALSE))</f>
        <v>POSTE DE CONCRETO ARMADO DE 13/400/150/345</v>
      </c>
      <c r="O4161" s="58">
        <f>+IF(ISERROR(VLOOKUP(M4161,'Resumen de precios LLTT'!$C$17:$G$3071,5,FALSE))=FALSE,VLOOKUP(M4161,'Resumen de precios LLTT'!$C$17:$G$3071,5,FALSE),VLOOKUP(M4161,SICODI!$G$3:$J$2404,4,FALSE))</f>
        <v>364.69</v>
      </c>
      <c r="P4161" s="16">
        <f t="shared" si="582"/>
        <v>0.84299999999999997</v>
      </c>
      <c r="Q4161" s="78">
        <f t="shared" si="583"/>
        <v>672.12366999999995</v>
      </c>
      <c r="R4161" s="56">
        <v>0</v>
      </c>
      <c r="S4161" s="16">
        <f t="shared" si="584"/>
        <v>0.13400000000000001</v>
      </c>
      <c r="T4161" s="79">
        <f t="shared" si="585"/>
        <v>7.5053809816666659</v>
      </c>
      <c r="U4161" s="80">
        <f t="shared" si="586"/>
        <v>0.183</v>
      </c>
      <c r="V4161" s="81">
        <f t="shared" si="587"/>
        <v>1.3734847196449997</v>
      </c>
      <c r="W4161" s="79">
        <f t="shared" si="588"/>
        <v>0.46217247724950827</v>
      </c>
      <c r="X4161" s="60">
        <f t="shared" si="589"/>
        <v>0.5</v>
      </c>
      <c r="Y4161" s="56">
        <f>+'INFO ENEL'!R4149</f>
        <v>1</v>
      </c>
      <c r="Z4161" s="59">
        <f t="shared" si="590"/>
        <v>0.5</v>
      </c>
    </row>
    <row r="4162" spans="1:26" ht="15" customHeight="1" x14ac:dyDescent="0.25">
      <c r="A4162" s="55">
        <f>+'INFO ENEL'!A4150</f>
        <v>4145</v>
      </c>
      <c r="B4162" s="121" t="str">
        <f>+INDEX($B$8:$B$15,MATCH(L4162,$L$8:$L$15,0))</f>
        <v>SICODI</v>
      </c>
      <c r="C4162" s="56" t="str">
        <f>+'INFO ENEL'!B4150</f>
        <v>Lima</v>
      </c>
      <c r="D4162" s="56" t="str">
        <f>+'INFO ENEL'!D4150</f>
        <v>Comas</v>
      </c>
      <c r="E4162" s="56" t="str">
        <f>+'INFO ENEL'!D4150</f>
        <v>Comas</v>
      </c>
      <c r="F4162" s="50">
        <f>+'INFO ENEL'!E4150</f>
        <v>0</v>
      </c>
      <c r="G4162" s="56" t="str">
        <f>+'INFO ENEL'!L4150</f>
        <v>BT</v>
      </c>
      <c r="H4162" s="57">
        <f>+'INFO ENEL'!M4150</f>
        <v>32.67326732673267</v>
      </c>
      <c r="I4162" s="56">
        <f>+'INFO ENEL'!N4150</f>
        <v>9</v>
      </c>
      <c r="J4162" s="56" t="str">
        <f>+'INFO ENEL'!O4150</f>
        <v>Poste</v>
      </c>
      <c r="K4162" s="56" t="str">
        <f>+'INFO ENEL'!P4150</f>
        <v>Concreto</v>
      </c>
      <c r="L4162" s="56" t="str">
        <f>+'INFO ENEL'!Q4150</f>
        <v>PPC38</v>
      </c>
      <c r="M4162" s="55" t="str">
        <f>+IF(ISERROR(INDEX('Estructuras de Acero y Concreto'!$C$6:$C$577,MATCH(L4162,'Estructuras de Acero y Concreto'!$D$6:$D$577,0)))=FALSE,INDEX('Estructuras de Acero y Concreto'!$C$6:$C$577,MATCH(L4162,'Estructuras de Acero y Concreto'!$D$6:$D$577,0)),IF(ISERROR(INDEX('Estructuras de Madera'!$C$5:$C$122,MATCH(L4162,'Estructuras de Madera'!$D$5:$D$122,0)))=FALSE,INDEX('Estructuras de Madera'!$C$5:$C$122,MATCH(L4162,'Estructuras de Madera'!$D$5:$D$122,0)),INDEX(SICODI!$G$3:$G$2404,MATCH(L4162,SICODI!$G$3:$G$2404,0))))</f>
        <v>PPC38</v>
      </c>
      <c r="N4162" s="121" t="str">
        <f>+IF(ISERROR(VLOOKUP(M4162,'Resumen de precios LLTT'!$C$17:$D$3071,2,FALSE))=FALSE,VLOOKUP(M4162,'Resumen de precios LLTT'!$C$17:$D$3071,2,FALSE),VLOOKUP(M4162,SICODI!$G$3:$J$2404,2,FALSE))</f>
        <v>POSTE DE CONCRETO ARMADO PARA A. P.  9/200/120/245</v>
      </c>
      <c r="O4162" s="58">
        <f>+IF(ISERROR(VLOOKUP(M4162,'Resumen de precios LLTT'!$C$17:$G$3071,5,FALSE))=FALSE,VLOOKUP(M4162,'Resumen de precios LLTT'!$C$17:$G$3071,5,FALSE),VLOOKUP(M4162,SICODI!$G$3:$J$2404,4,FALSE))</f>
        <v>159.16999999999999</v>
      </c>
      <c r="P4162" s="16">
        <f t="shared" si="582"/>
        <v>0.77</v>
      </c>
      <c r="Q4162" s="78">
        <f t="shared" si="583"/>
        <v>281.73089999999996</v>
      </c>
      <c r="R4162" s="56">
        <v>0</v>
      </c>
      <c r="S4162" s="16">
        <f t="shared" si="584"/>
        <v>7.2000000000000008E-2</v>
      </c>
      <c r="T4162" s="79">
        <f t="shared" si="585"/>
        <v>1.6903854</v>
      </c>
      <c r="U4162" s="80">
        <f t="shared" si="586"/>
        <v>0.2</v>
      </c>
      <c r="V4162" s="81">
        <f t="shared" si="587"/>
        <v>0.33807708000000003</v>
      </c>
      <c r="W4162" s="79">
        <f t="shared" si="588"/>
        <v>0.1137616744693495</v>
      </c>
      <c r="X4162" s="60">
        <f t="shared" si="589"/>
        <v>0.1</v>
      </c>
      <c r="Y4162" s="56">
        <f>+'INFO ENEL'!R4150</f>
        <v>4</v>
      </c>
      <c r="Z4162" s="59">
        <f t="shared" si="590"/>
        <v>0.4</v>
      </c>
    </row>
    <row r="4163" spans="1:26" ht="15" customHeight="1" x14ac:dyDescent="0.25">
      <c r="A4163" s="55">
        <f>+'INFO ENEL'!A4151</f>
        <v>4146</v>
      </c>
      <c r="B4163" s="121" t="str">
        <f>+INDEX($B$8:$B$15,MATCH(L4163,$L$8:$L$15,0))</f>
        <v>SICODI</v>
      </c>
      <c r="C4163" s="56" t="str">
        <f>+'INFO ENEL'!B4151</f>
        <v>Lima</v>
      </c>
      <c r="D4163" s="56" t="str">
        <f>+'INFO ENEL'!D4151</f>
        <v>Comas</v>
      </c>
      <c r="E4163" s="56" t="str">
        <f>+'INFO ENEL'!D4151</f>
        <v>Comas</v>
      </c>
      <c r="F4163" s="50">
        <f>+'INFO ENEL'!E4151</f>
        <v>0</v>
      </c>
      <c r="G4163" s="56" t="str">
        <f>+'INFO ENEL'!L4151</f>
        <v>BT</v>
      </c>
      <c r="H4163" s="57">
        <f>+'INFO ENEL'!M4151</f>
        <v>10.891089108910892</v>
      </c>
      <c r="I4163" s="56">
        <f>+'INFO ENEL'!N4151</f>
        <v>9</v>
      </c>
      <c r="J4163" s="56" t="str">
        <f>+'INFO ENEL'!O4151</f>
        <v>Poste</v>
      </c>
      <c r="K4163" s="56" t="str">
        <f>+'INFO ENEL'!P4151</f>
        <v>Concreto</v>
      </c>
      <c r="L4163" s="56" t="str">
        <f>+'INFO ENEL'!Q4151</f>
        <v>PPC38</v>
      </c>
      <c r="M4163" s="55" t="str">
        <f>+IF(ISERROR(INDEX('Estructuras de Acero y Concreto'!$C$6:$C$577,MATCH(L4163,'Estructuras de Acero y Concreto'!$D$6:$D$577,0)))=FALSE,INDEX('Estructuras de Acero y Concreto'!$C$6:$C$577,MATCH(L4163,'Estructuras de Acero y Concreto'!$D$6:$D$577,0)),IF(ISERROR(INDEX('Estructuras de Madera'!$C$5:$C$122,MATCH(L4163,'Estructuras de Madera'!$D$5:$D$122,0)))=FALSE,INDEX('Estructuras de Madera'!$C$5:$C$122,MATCH(L4163,'Estructuras de Madera'!$D$5:$D$122,0)),INDEX(SICODI!$G$3:$G$2404,MATCH(L4163,SICODI!$G$3:$G$2404,0))))</f>
        <v>PPC38</v>
      </c>
      <c r="N4163" s="121" t="str">
        <f>+IF(ISERROR(VLOOKUP(M4163,'Resumen de precios LLTT'!$C$17:$D$3071,2,FALSE))=FALSE,VLOOKUP(M4163,'Resumen de precios LLTT'!$C$17:$D$3071,2,FALSE),VLOOKUP(M4163,SICODI!$G$3:$J$2404,2,FALSE))</f>
        <v>POSTE DE CONCRETO ARMADO PARA A. P.  9/200/120/245</v>
      </c>
      <c r="O4163" s="58">
        <f>+IF(ISERROR(VLOOKUP(M4163,'Resumen de precios LLTT'!$C$17:$G$3071,5,FALSE))=FALSE,VLOOKUP(M4163,'Resumen de precios LLTT'!$C$17:$G$3071,5,FALSE),VLOOKUP(M4163,SICODI!$G$3:$J$2404,4,FALSE))</f>
        <v>159.16999999999999</v>
      </c>
      <c r="P4163" s="16">
        <f t="shared" si="582"/>
        <v>0.77</v>
      </c>
      <c r="Q4163" s="78">
        <f t="shared" si="583"/>
        <v>281.73089999999996</v>
      </c>
      <c r="R4163" s="56">
        <v>0</v>
      </c>
      <c r="S4163" s="16">
        <f t="shared" si="584"/>
        <v>7.2000000000000008E-2</v>
      </c>
      <c r="T4163" s="79">
        <f t="shared" si="585"/>
        <v>1.6903854</v>
      </c>
      <c r="U4163" s="80">
        <f t="shared" si="586"/>
        <v>0.2</v>
      </c>
      <c r="V4163" s="81">
        <f t="shared" si="587"/>
        <v>0.33807708000000003</v>
      </c>
      <c r="W4163" s="79">
        <f t="shared" si="588"/>
        <v>0.1137616744693495</v>
      </c>
      <c r="X4163" s="60">
        <f t="shared" si="589"/>
        <v>0.1</v>
      </c>
      <c r="Y4163" s="56">
        <f>+'INFO ENEL'!R4151</f>
        <v>4</v>
      </c>
      <c r="Z4163" s="59">
        <f t="shared" si="590"/>
        <v>0.4</v>
      </c>
    </row>
    <row r="4164" spans="1:26" ht="15" customHeight="1" x14ac:dyDescent="0.25">
      <c r="A4164" s="55">
        <f>+'INFO ENEL'!A4152</f>
        <v>4147</v>
      </c>
      <c r="B4164" s="121" t="str">
        <f>+INDEX($B$8:$B$15,MATCH(L4164,$L$8:$L$15,0))</f>
        <v>SICODI</v>
      </c>
      <c r="C4164" s="56" t="str">
        <f>+'INFO ENEL'!B4152</f>
        <v>Lima</v>
      </c>
      <c r="D4164" s="56" t="str">
        <f>+'INFO ENEL'!D4152</f>
        <v>Comas</v>
      </c>
      <c r="E4164" s="56" t="str">
        <f>+'INFO ENEL'!D4152</f>
        <v>Comas</v>
      </c>
      <c r="F4164" s="50">
        <f>+'INFO ENEL'!E4152</f>
        <v>0</v>
      </c>
      <c r="G4164" s="56" t="str">
        <f>+'INFO ENEL'!L4152</f>
        <v>MT</v>
      </c>
      <c r="H4164" s="57">
        <f>+'INFO ENEL'!M4152</f>
        <v>52.475247524752476</v>
      </c>
      <c r="I4164" s="56">
        <f>+'INFO ENEL'!N4152</f>
        <v>13</v>
      </c>
      <c r="J4164" s="56" t="str">
        <f>+'INFO ENEL'!O4152</f>
        <v>Poste</v>
      </c>
      <c r="K4164" s="56" t="str">
        <f>+'INFO ENEL'!P4152</f>
        <v>Concreto</v>
      </c>
      <c r="L4164" s="56" t="str">
        <f>+'INFO ENEL'!Q4152</f>
        <v>PPC20</v>
      </c>
      <c r="M4164" s="55" t="str">
        <f>+IF(ISERROR(INDEX('Estructuras de Acero y Concreto'!$C$6:$C$577,MATCH(L4164,'Estructuras de Acero y Concreto'!$D$6:$D$577,0)))=FALSE,INDEX('Estructuras de Acero y Concreto'!$C$6:$C$577,MATCH(L4164,'Estructuras de Acero y Concreto'!$D$6:$D$577,0)),IF(ISERROR(INDEX('Estructuras de Madera'!$C$5:$C$122,MATCH(L4164,'Estructuras de Madera'!$D$5:$D$122,0)))=FALSE,INDEX('Estructuras de Madera'!$C$5:$C$122,MATCH(L4164,'Estructuras de Madera'!$D$5:$D$122,0)),INDEX(SICODI!$G$3:$G$2404,MATCH(L4164,SICODI!$G$3:$G$2404,0))))</f>
        <v>PPC20</v>
      </c>
      <c r="N4164" s="121" t="str">
        <f>+IF(ISERROR(VLOOKUP(M4164,'Resumen de precios LLTT'!$C$17:$D$3071,2,FALSE))=FALSE,VLOOKUP(M4164,'Resumen de precios LLTT'!$C$17:$D$3071,2,FALSE),VLOOKUP(M4164,SICODI!$G$3:$J$2404,2,FALSE))</f>
        <v>POSTE DE CONCRETO ARMADO DE 13/400/150/345</v>
      </c>
      <c r="O4164" s="58">
        <f>+IF(ISERROR(VLOOKUP(M4164,'Resumen de precios LLTT'!$C$17:$G$3071,5,FALSE))=FALSE,VLOOKUP(M4164,'Resumen de precios LLTT'!$C$17:$G$3071,5,FALSE),VLOOKUP(M4164,SICODI!$G$3:$J$2404,4,FALSE))</f>
        <v>364.69</v>
      </c>
      <c r="P4164" s="16">
        <f t="shared" si="582"/>
        <v>0.84299999999999997</v>
      </c>
      <c r="Q4164" s="78">
        <f t="shared" si="583"/>
        <v>672.12366999999995</v>
      </c>
      <c r="R4164" s="56">
        <v>0</v>
      </c>
      <c r="S4164" s="16">
        <f t="shared" si="584"/>
        <v>0.13400000000000001</v>
      </c>
      <c r="T4164" s="79">
        <f t="shared" si="585"/>
        <v>7.5053809816666659</v>
      </c>
      <c r="U4164" s="80">
        <f t="shared" si="586"/>
        <v>0.183</v>
      </c>
      <c r="V4164" s="81">
        <f t="shared" si="587"/>
        <v>1.3734847196449997</v>
      </c>
      <c r="W4164" s="79">
        <f t="shared" si="588"/>
        <v>0.46217247724950827</v>
      </c>
      <c r="X4164" s="60">
        <f t="shared" si="589"/>
        <v>0.5</v>
      </c>
      <c r="Y4164" s="56">
        <f>+'INFO ENEL'!R4152</f>
        <v>1</v>
      </c>
      <c r="Z4164" s="59">
        <f t="shared" si="590"/>
        <v>0.5</v>
      </c>
    </row>
    <row r="4165" spans="1:26" ht="15" customHeight="1" x14ac:dyDescent="0.25">
      <c r="A4165" s="55">
        <f>+'INFO ENEL'!A4153</f>
        <v>4148</v>
      </c>
      <c r="B4165" s="121" t="str">
        <f>+INDEX($B$8:$B$15,MATCH(L4165,$L$8:$L$15,0))</f>
        <v>SICODI</v>
      </c>
      <c r="C4165" s="56" t="str">
        <f>+'INFO ENEL'!B4153</f>
        <v>Lima</v>
      </c>
      <c r="D4165" s="56" t="str">
        <f>+'INFO ENEL'!D4153</f>
        <v>Comas</v>
      </c>
      <c r="E4165" s="56" t="str">
        <f>+'INFO ENEL'!D4153</f>
        <v>Comas</v>
      </c>
      <c r="F4165" s="50">
        <f>+'INFO ENEL'!E4153</f>
        <v>0</v>
      </c>
      <c r="G4165" s="56" t="str">
        <f>+'INFO ENEL'!L4153</f>
        <v>MT</v>
      </c>
      <c r="H4165" s="57">
        <f>+'INFO ENEL'!M4153</f>
        <v>65.346534653465341</v>
      </c>
      <c r="I4165" s="56">
        <f>+'INFO ENEL'!N4153</f>
        <v>13</v>
      </c>
      <c r="J4165" s="56" t="str">
        <f>+'INFO ENEL'!O4153</f>
        <v>Poste</v>
      </c>
      <c r="K4165" s="56" t="str">
        <f>+'INFO ENEL'!P4153</f>
        <v>Concreto</v>
      </c>
      <c r="L4165" s="56" t="str">
        <f>+'INFO ENEL'!Q4153</f>
        <v>PPC20</v>
      </c>
      <c r="M4165" s="55" t="str">
        <f>+IF(ISERROR(INDEX('Estructuras de Acero y Concreto'!$C$6:$C$577,MATCH(L4165,'Estructuras de Acero y Concreto'!$D$6:$D$577,0)))=FALSE,INDEX('Estructuras de Acero y Concreto'!$C$6:$C$577,MATCH(L4165,'Estructuras de Acero y Concreto'!$D$6:$D$577,0)),IF(ISERROR(INDEX('Estructuras de Madera'!$C$5:$C$122,MATCH(L4165,'Estructuras de Madera'!$D$5:$D$122,0)))=FALSE,INDEX('Estructuras de Madera'!$C$5:$C$122,MATCH(L4165,'Estructuras de Madera'!$D$5:$D$122,0)),INDEX(SICODI!$G$3:$G$2404,MATCH(L4165,SICODI!$G$3:$G$2404,0))))</f>
        <v>PPC20</v>
      </c>
      <c r="N4165" s="121" t="str">
        <f>+IF(ISERROR(VLOOKUP(M4165,'Resumen de precios LLTT'!$C$17:$D$3071,2,FALSE))=FALSE,VLOOKUP(M4165,'Resumen de precios LLTT'!$C$17:$D$3071,2,FALSE),VLOOKUP(M4165,SICODI!$G$3:$J$2404,2,FALSE))</f>
        <v>POSTE DE CONCRETO ARMADO DE 13/400/150/345</v>
      </c>
      <c r="O4165" s="58">
        <f>+IF(ISERROR(VLOOKUP(M4165,'Resumen de precios LLTT'!$C$17:$G$3071,5,FALSE))=FALSE,VLOOKUP(M4165,'Resumen de precios LLTT'!$C$17:$G$3071,5,FALSE),VLOOKUP(M4165,SICODI!$G$3:$J$2404,4,FALSE))</f>
        <v>364.69</v>
      </c>
      <c r="P4165" s="16">
        <f t="shared" si="582"/>
        <v>0.84299999999999997</v>
      </c>
      <c r="Q4165" s="78">
        <f t="shared" si="583"/>
        <v>672.12366999999995</v>
      </c>
      <c r="R4165" s="56">
        <v>0</v>
      </c>
      <c r="S4165" s="16">
        <f t="shared" si="584"/>
        <v>0.13400000000000001</v>
      </c>
      <c r="T4165" s="79">
        <f t="shared" si="585"/>
        <v>7.5053809816666659</v>
      </c>
      <c r="U4165" s="80">
        <f t="shared" si="586"/>
        <v>0.183</v>
      </c>
      <c r="V4165" s="81">
        <f t="shared" si="587"/>
        <v>1.3734847196449997</v>
      </c>
      <c r="W4165" s="79">
        <f t="shared" si="588"/>
        <v>0.46217247724950827</v>
      </c>
      <c r="X4165" s="60">
        <f t="shared" si="589"/>
        <v>0.5</v>
      </c>
      <c r="Y4165" s="56">
        <f>+'INFO ENEL'!R4153</f>
        <v>1</v>
      </c>
      <c r="Z4165" s="59">
        <f t="shared" si="590"/>
        <v>0.5</v>
      </c>
    </row>
    <row r="4166" spans="1:26" ht="15" customHeight="1" x14ac:dyDescent="0.25">
      <c r="A4166" s="55">
        <f>+'INFO ENEL'!A4154</f>
        <v>4149</v>
      </c>
      <c r="B4166" s="121" t="str">
        <f>+INDEX($B$8:$B$15,MATCH(L4166,$L$8:$L$15,0))</f>
        <v>SICODI</v>
      </c>
      <c r="C4166" s="56" t="str">
        <f>+'INFO ENEL'!B4154</f>
        <v>Lima</v>
      </c>
      <c r="D4166" s="56" t="str">
        <f>+'INFO ENEL'!D4154</f>
        <v>Comas</v>
      </c>
      <c r="E4166" s="56" t="str">
        <f>+'INFO ENEL'!D4154</f>
        <v>Comas</v>
      </c>
      <c r="F4166" s="50">
        <f>+'INFO ENEL'!E4154</f>
        <v>0</v>
      </c>
      <c r="G4166" s="56" t="str">
        <f>+'INFO ENEL'!L4154</f>
        <v>MT</v>
      </c>
      <c r="H4166" s="57">
        <f>+'INFO ENEL'!M4154</f>
        <v>54.455445544554458</v>
      </c>
      <c r="I4166" s="56">
        <f>+'INFO ENEL'!N4154</f>
        <v>13</v>
      </c>
      <c r="J4166" s="56" t="str">
        <f>+'INFO ENEL'!O4154</f>
        <v>Poste</v>
      </c>
      <c r="K4166" s="56" t="str">
        <f>+'INFO ENEL'!P4154</f>
        <v>Concreto</v>
      </c>
      <c r="L4166" s="56" t="str">
        <f>+'INFO ENEL'!Q4154</f>
        <v>PPC20</v>
      </c>
      <c r="M4166" s="55" t="str">
        <f>+IF(ISERROR(INDEX('Estructuras de Acero y Concreto'!$C$6:$C$577,MATCH(L4166,'Estructuras de Acero y Concreto'!$D$6:$D$577,0)))=FALSE,INDEX('Estructuras de Acero y Concreto'!$C$6:$C$577,MATCH(L4166,'Estructuras de Acero y Concreto'!$D$6:$D$577,0)),IF(ISERROR(INDEX('Estructuras de Madera'!$C$5:$C$122,MATCH(L4166,'Estructuras de Madera'!$D$5:$D$122,0)))=FALSE,INDEX('Estructuras de Madera'!$C$5:$C$122,MATCH(L4166,'Estructuras de Madera'!$D$5:$D$122,0)),INDEX(SICODI!$G$3:$G$2404,MATCH(L4166,SICODI!$G$3:$G$2404,0))))</f>
        <v>PPC20</v>
      </c>
      <c r="N4166" s="121" t="str">
        <f>+IF(ISERROR(VLOOKUP(M4166,'Resumen de precios LLTT'!$C$17:$D$3071,2,FALSE))=FALSE,VLOOKUP(M4166,'Resumen de precios LLTT'!$C$17:$D$3071,2,FALSE),VLOOKUP(M4166,SICODI!$G$3:$J$2404,2,FALSE))</f>
        <v>POSTE DE CONCRETO ARMADO DE 13/400/150/345</v>
      </c>
      <c r="O4166" s="58">
        <f>+IF(ISERROR(VLOOKUP(M4166,'Resumen de precios LLTT'!$C$17:$G$3071,5,FALSE))=FALSE,VLOOKUP(M4166,'Resumen de precios LLTT'!$C$17:$G$3071,5,FALSE),VLOOKUP(M4166,SICODI!$G$3:$J$2404,4,FALSE))</f>
        <v>364.69</v>
      </c>
      <c r="P4166" s="16">
        <f t="shared" si="582"/>
        <v>0.84299999999999997</v>
      </c>
      <c r="Q4166" s="78">
        <f t="shared" si="583"/>
        <v>672.12366999999995</v>
      </c>
      <c r="R4166" s="56">
        <v>0</v>
      </c>
      <c r="S4166" s="16">
        <f t="shared" si="584"/>
        <v>0.13400000000000001</v>
      </c>
      <c r="T4166" s="79">
        <f t="shared" si="585"/>
        <v>7.5053809816666659</v>
      </c>
      <c r="U4166" s="80">
        <f t="shared" si="586"/>
        <v>0.183</v>
      </c>
      <c r="V4166" s="81">
        <f t="shared" si="587"/>
        <v>1.3734847196449997</v>
      </c>
      <c r="W4166" s="79">
        <f t="shared" si="588"/>
        <v>0.46217247724950827</v>
      </c>
      <c r="X4166" s="60">
        <f t="shared" si="589"/>
        <v>0.5</v>
      </c>
      <c r="Y4166" s="56">
        <f>+'INFO ENEL'!R4154</f>
        <v>1</v>
      </c>
      <c r="Z4166" s="59">
        <f t="shared" si="590"/>
        <v>0.5</v>
      </c>
    </row>
    <row r="4167" spans="1:26" ht="15" customHeight="1" x14ac:dyDescent="0.25">
      <c r="A4167" s="55">
        <f>+'INFO ENEL'!A4155</f>
        <v>4150</v>
      </c>
      <c r="B4167" s="121" t="str">
        <f>+INDEX($B$8:$B$15,MATCH(L4167,$L$8:$L$15,0))</f>
        <v>SICODI</v>
      </c>
      <c r="C4167" s="56" t="str">
        <f>+'INFO ENEL'!B4155</f>
        <v>Lima</v>
      </c>
      <c r="D4167" s="56" t="str">
        <f>+'INFO ENEL'!D4155</f>
        <v>Comas</v>
      </c>
      <c r="E4167" s="56" t="str">
        <f>+'INFO ENEL'!D4155</f>
        <v>Comas</v>
      </c>
      <c r="F4167" s="50">
        <f>+'INFO ENEL'!E4155</f>
        <v>0</v>
      </c>
      <c r="G4167" s="56" t="str">
        <f>+'INFO ENEL'!L4155</f>
        <v>MT</v>
      </c>
      <c r="H4167" s="57">
        <f>+'INFO ENEL'!M4155</f>
        <v>58.415841584158414</v>
      </c>
      <c r="I4167" s="56">
        <f>+'INFO ENEL'!N4155</f>
        <v>13</v>
      </c>
      <c r="J4167" s="56" t="str">
        <f>+'INFO ENEL'!O4155</f>
        <v>Poste</v>
      </c>
      <c r="K4167" s="56" t="str">
        <f>+'INFO ENEL'!P4155</f>
        <v>Concreto</v>
      </c>
      <c r="L4167" s="56" t="str">
        <f>+'INFO ENEL'!Q4155</f>
        <v>PPC20</v>
      </c>
      <c r="M4167" s="55" t="str">
        <f>+IF(ISERROR(INDEX('Estructuras de Acero y Concreto'!$C$6:$C$577,MATCH(L4167,'Estructuras de Acero y Concreto'!$D$6:$D$577,0)))=FALSE,INDEX('Estructuras de Acero y Concreto'!$C$6:$C$577,MATCH(L4167,'Estructuras de Acero y Concreto'!$D$6:$D$577,0)),IF(ISERROR(INDEX('Estructuras de Madera'!$C$5:$C$122,MATCH(L4167,'Estructuras de Madera'!$D$5:$D$122,0)))=FALSE,INDEX('Estructuras de Madera'!$C$5:$C$122,MATCH(L4167,'Estructuras de Madera'!$D$5:$D$122,0)),INDEX(SICODI!$G$3:$G$2404,MATCH(L4167,SICODI!$G$3:$G$2404,0))))</f>
        <v>PPC20</v>
      </c>
      <c r="N4167" s="121" t="str">
        <f>+IF(ISERROR(VLOOKUP(M4167,'Resumen de precios LLTT'!$C$17:$D$3071,2,FALSE))=FALSE,VLOOKUP(M4167,'Resumen de precios LLTT'!$C$17:$D$3071,2,FALSE),VLOOKUP(M4167,SICODI!$G$3:$J$2404,2,FALSE))</f>
        <v>POSTE DE CONCRETO ARMADO DE 13/400/150/345</v>
      </c>
      <c r="O4167" s="58">
        <f>+IF(ISERROR(VLOOKUP(M4167,'Resumen de precios LLTT'!$C$17:$G$3071,5,FALSE))=FALSE,VLOOKUP(M4167,'Resumen de precios LLTT'!$C$17:$G$3071,5,FALSE),VLOOKUP(M4167,SICODI!$G$3:$J$2404,4,FALSE))</f>
        <v>364.69</v>
      </c>
      <c r="P4167" s="16">
        <f t="shared" si="582"/>
        <v>0.84299999999999997</v>
      </c>
      <c r="Q4167" s="78">
        <f t="shared" si="583"/>
        <v>672.12366999999995</v>
      </c>
      <c r="R4167" s="56">
        <v>0</v>
      </c>
      <c r="S4167" s="16">
        <f t="shared" si="584"/>
        <v>0.13400000000000001</v>
      </c>
      <c r="T4167" s="79">
        <f t="shared" si="585"/>
        <v>7.5053809816666659</v>
      </c>
      <c r="U4167" s="80">
        <f t="shared" si="586"/>
        <v>0.183</v>
      </c>
      <c r="V4167" s="81">
        <f t="shared" si="587"/>
        <v>1.3734847196449997</v>
      </c>
      <c r="W4167" s="79">
        <f t="shared" si="588"/>
        <v>0.46217247724950827</v>
      </c>
      <c r="X4167" s="60">
        <f t="shared" si="589"/>
        <v>0.5</v>
      </c>
      <c r="Y4167" s="56">
        <f>+'INFO ENEL'!R4155</f>
        <v>1</v>
      </c>
      <c r="Z4167" s="59">
        <f t="shared" si="590"/>
        <v>0.5</v>
      </c>
    </row>
    <row r="4168" spans="1:26" ht="15" customHeight="1" x14ac:dyDescent="0.25">
      <c r="A4168" s="55">
        <f>+'INFO ENEL'!A4156</f>
        <v>4151</v>
      </c>
      <c r="B4168" s="121" t="str">
        <f>+INDEX($B$8:$B$15,MATCH(L4168,$L$8:$L$15,0))</f>
        <v>SICODI</v>
      </c>
      <c r="C4168" s="56" t="str">
        <f>+'INFO ENEL'!B4156</f>
        <v>Lima</v>
      </c>
      <c r="D4168" s="56" t="str">
        <f>+'INFO ENEL'!D4156</f>
        <v>Comas</v>
      </c>
      <c r="E4168" s="56" t="str">
        <f>+'INFO ENEL'!D4156</f>
        <v>Comas</v>
      </c>
      <c r="F4168" s="50">
        <f>+'INFO ENEL'!E4156</f>
        <v>0</v>
      </c>
      <c r="G4168" s="56" t="str">
        <f>+'INFO ENEL'!L4156</f>
        <v>MT</v>
      </c>
      <c r="H4168" s="57">
        <f>+'INFO ENEL'!M4156</f>
        <v>58.415841584158414</v>
      </c>
      <c r="I4168" s="56">
        <f>+'INFO ENEL'!N4156</f>
        <v>13</v>
      </c>
      <c r="J4168" s="56" t="str">
        <f>+'INFO ENEL'!O4156</f>
        <v>Poste</v>
      </c>
      <c r="K4168" s="56" t="str">
        <f>+'INFO ENEL'!P4156</f>
        <v>Concreto</v>
      </c>
      <c r="L4168" s="56" t="str">
        <f>+'INFO ENEL'!Q4156</f>
        <v>PPC20</v>
      </c>
      <c r="M4168" s="55" t="str">
        <f>+IF(ISERROR(INDEX('Estructuras de Acero y Concreto'!$C$6:$C$577,MATCH(L4168,'Estructuras de Acero y Concreto'!$D$6:$D$577,0)))=FALSE,INDEX('Estructuras de Acero y Concreto'!$C$6:$C$577,MATCH(L4168,'Estructuras de Acero y Concreto'!$D$6:$D$577,0)),IF(ISERROR(INDEX('Estructuras de Madera'!$C$5:$C$122,MATCH(L4168,'Estructuras de Madera'!$D$5:$D$122,0)))=FALSE,INDEX('Estructuras de Madera'!$C$5:$C$122,MATCH(L4168,'Estructuras de Madera'!$D$5:$D$122,0)),INDEX(SICODI!$G$3:$G$2404,MATCH(L4168,SICODI!$G$3:$G$2404,0))))</f>
        <v>PPC20</v>
      </c>
      <c r="N4168" s="121" t="str">
        <f>+IF(ISERROR(VLOOKUP(M4168,'Resumen de precios LLTT'!$C$17:$D$3071,2,FALSE))=FALSE,VLOOKUP(M4168,'Resumen de precios LLTT'!$C$17:$D$3071,2,FALSE),VLOOKUP(M4168,SICODI!$G$3:$J$2404,2,FALSE))</f>
        <v>POSTE DE CONCRETO ARMADO DE 13/400/150/345</v>
      </c>
      <c r="O4168" s="58">
        <f>+IF(ISERROR(VLOOKUP(M4168,'Resumen de precios LLTT'!$C$17:$G$3071,5,FALSE))=FALSE,VLOOKUP(M4168,'Resumen de precios LLTT'!$C$17:$G$3071,5,FALSE),VLOOKUP(M4168,SICODI!$G$3:$J$2404,4,FALSE))</f>
        <v>364.69</v>
      </c>
      <c r="P4168" s="16">
        <f t="shared" si="582"/>
        <v>0.84299999999999997</v>
      </c>
      <c r="Q4168" s="78">
        <f t="shared" si="583"/>
        <v>672.12366999999995</v>
      </c>
      <c r="R4168" s="56">
        <v>0</v>
      </c>
      <c r="S4168" s="16">
        <f t="shared" si="584"/>
        <v>0.13400000000000001</v>
      </c>
      <c r="T4168" s="79">
        <f t="shared" si="585"/>
        <v>7.5053809816666659</v>
      </c>
      <c r="U4168" s="80">
        <f t="shared" si="586"/>
        <v>0.183</v>
      </c>
      <c r="V4168" s="81">
        <f t="shared" si="587"/>
        <v>1.3734847196449997</v>
      </c>
      <c r="W4168" s="79">
        <f t="shared" si="588"/>
        <v>0.46217247724950827</v>
      </c>
      <c r="X4168" s="60">
        <f t="shared" si="589"/>
        <v>0.5</v>
      </c>
      <c r="Y4168" s="56">
        <f>+'INFO ENEL'!R4156</f>
        <v>1</v>
      </c>
      <c r="Z4168" s="59">
        <f t="shared" si="590"/>
        <v>0.5</v>
      </c>
    </row>
    <row r="4169" spans="1:26" ht="15" customHeight="1" x14ac:dyDescent="0.25">
      <c r="A4169" s="55">
        <f>+'INFO ENEL'!A4157</f>
        <v>4152</v>
      </c>
      <c r="B4169" s="121" t="str">
        <f>+INDEX($B$8:$B$15,MATCH(L4169,$L$8:$L$15,0))</f>
        <v>SICODI</v>
      </c>
      <c r="C4169" s="56" t="str">
        <f>+'INFO ENEL'!B4157</f>
        <v>Lima</v>
      </c>
      <c r="D4169" s="56" t="str">
        <f>+'INFO ENEL'!D4157</f>
        <v>Comas</v>
      </c>
      <c r="E4169" s="56" t="str">
        <f>+'INFO ENEL'!D4157</f>
        <v>Comas</v>
      </c>
      <c r="F4169" s="50">
        <f>+'INFO ENEL'!E4157</f>
        <v>0</v>
      </c>
      <c r="G4169" s="56" t="str">
        <f>+'INFO ENEL'!L4157</f>
        <v>MT</v>
      </c>
      <c r="H4169" s="57">
        <f>+'INFO ENEL'!M4157</f>
        <v>58.415841584158414</v>
      </c>
      <c r="I4169" s="56">
        <f>+'INFO ENEL'!N4157</f>
        <v>13</v>
      </c>
      <c r="J4169" s="56" t="str">
        <f>+'INFO ENEL'!O4157</f>
        <v>Poste</v>
      </c>
      <c r="K4169" s="56" t="str">
        <f>+'INFO ENEL'!P4157</f>
        <v>Concreto</v>
      </c>
      <c r="L4169" s="56" t="str">
        <f>+'INFO ENEL'!Q4157</f>
        <v>PPC20</v>
      </c>
      <c r="M4169" s="55" t="str">
        <f>+IF(ISERROR(INDEX('Estructuras de Acero y Concreto'!$C$6:$C$577,MATCH(L4169,'Estructuras de Acero y Concreto'!$D$6:$D$577,0)))=FALSE,INDEX('Estructuras de Acero y Concreto'!$C$6:$C$577,MATCH(L4169,'Estructuras de Acero y Concreto'!$D$6:$D$577,0)),IF(ISERROR(INDEX('Estructuras de Madera'!$C$5:$C$122,MATCH(L4169,'Estructuras de Madera'!$D$5:$D$122,0)))=FALSE,INDEX('Estructuras de Madera'!$C$5:$C$122,MATCH(L4169,'Estructuras de Madera'!$D$5:$D$122,0)),INDEX(SICODI!$G$3:$G$2404,MATCH(L4169,SICODI!$G$3:$G$2404,0))))</f>
        <v>PPC20</v>
      </c>
      <c r="N4169" s="121" t="str">
        <f>+IF(ISERROR(VLOOKUP(M4169,'Resumen de precios LLTT'!$C$17:$D$3071,2,FALSE))=FALSE,VLOOKUP(M4169,'Resumen de precios LLTT'!$C$17:$D$3071,2,FALSE),VLOOKUP(M4169,SICODI!$G$3:$J$2404,2,FALSE))</f>
        <v>POSTE DE CONCRETO ARMADO DE 13/400/150/345</v>
      </c>
      <c r="O4169" s="58">
        <f>+IF(ISERROR(VLOOKUP(M4169,'Resumen de precios LLTT'!$C$17:$G$3071,5,FALSE))=FALSE,VLOOKUP(M4169,'Resumen de precios LLTT'!$C$17:$G$3071,5,FALSE),VLOOKUP(M4169,SICODI!$G$3:$J$2404,4,FALSE))</f>
        <v>364.69</v>
      </c>
      <c r="P4169" s="16">
        <f t="shared" ref="P4169:P4232" si="591">IF(G4169="BT", $P$2, $P$3)</f>
        <v>0.84299999999999997</v>
      </c>
      <c r="Q4169" s="78">
        <f t="shared" ref="Q4169:Q4232" si="592">O4169*(P4169+1)</f>
        <v>672.12366999999995</v>
      </c>
      <c r="R4169" s="56">
        <v>0</v>
      </c>
      <c r="S4169" s="16">
        <f t="shared" ref="S4169:S4232" si="593">IF(G4169="BT", ($S$2), ($S$3))</f>
        <v>0.13400000000000001</v>
      </c>
      <c r="T4169" s="79">
        <f t="shared" ref="T4169:T4232" si="594">(Q4169*S4169)/12</f>
        <v>7.5053809816666659</v>
      </c>
      <c r="U4169" s="80">
        <f t="shared" ref="U4169:U4232" si="595">IF(G4169="BT", ($U$2), ($U$3))</f>
        <v>0.183</v>
      </c>
      <c r="V4169" s="81">
        <f t="shared" ref="V4169:V4232" si="596">T4169*U4169</f>
        <v>1.3734847196449997</v>
      </c>
      <c r="W4169" s="79">
        <f t="shared" ref="W4169:W4232" si="597">(V4169*(1/3)*(1+$Y$2))+R4169</f>
        <v>0.46217247724950827</v>
      </c>
      <c r="X4169" s="60">
        <f t="shared" si="589"/>
        <v>0.5</v>
      </c>
      <c r="Y4169" s="56">
        <f>+'INFO ENEL'!R4157</f>
        <v>1</v>
      </c>
      <c r="Z4169" s="59">
        <f t="shared" si="590"/>
        <v>0.5</v>
      </c>
    </row>
    <row r="4170" spans="1:26" ht="15" customHeight="1" x14ac:dyDescent="0.25">
      <c r="A4170" s="55">
        <f>+'INFO ENEL'!A4158</f>
        <v>4153</v>
      </c>
      <c r="B4170" s="121" t="str">
        <f>+INDEX($B$8:$B$15,MATCH(L4170,$L$8:$L$15,0))</f>
        <v>SICODI</v>
      </c>
      <c r="C4170" s="56" t="str">
        <f>+'INFO ENEL'!B4158</f>
        <v>Lima</v>
      </c>
      <c r="D4170" s="56" t="str">
        <f>+'INFO ENEL'!D4158</f>
        <v>Comas</v>
      </c>
      <c r="E4170" s="56" t="str">
        <f>+'INFO ENEL'!D4158</f>
        <v>Comas</v>
      </c>
      <c r="F4170" s="50">
        <f>+'INFO ENEL'!E4158</f>
        <v>0</v>
      </c>
      <c r="G4170" s="56" t="str">
        <f>+'INFO ENEL'!L4158</f>
        <v>MT</v>
      </c>
      <c r="H4170" s="57">
        <f>+'INFO ENEL'!M4158</f>
        <v>56.435643564356432</v>
      </c>
      <c r="I4170" s="56">
        <f>+'INFO ENEL'!N4158</f>
        <v>13</v>
      </c>
      <c r="J4170" s="56" t="str">
        <f>+'INFO ENEL'!O4158</f>
        <v>Poste</v>
      </c>
      <c r="K4170" s="56" t="str">
        <f>+'INFO ENEL'!P4158</f>
        <v>Concreto</v>
      </c>
      <c r="L4170" s="56" t="str">
        <f>+'INFO ENEL'!Q4158</f>
        <v>PPC20</v>
      </c>
      <c r="M4170" s="55" t="str">
        <f>+IF(ISERROR(INDEX('Estructuras de Acero y Concreto'!$C$6:$C$577,MATCH(L4170,'Estructuras de Acero y Concreto'!$D$6:$D$577,0)))=FALSE,INDEX('Estructuras de Acero y Concreto'!$C$6:$C$577,MATCH(L4170,'Estructuras de Acero y Concreto'!$D$6:$D$577,0)),IF(ISERROR(INDEX('Estructuras de Madera'!$C$5:$C$122,MATCH(L4170,'Estructuras de Madera'!$D$5:$D$122,0)))=FALSE,INDEX('Estructuras de Madera'!$C$5:$C$122,MATCH(L4170,'Estructuras de Madera'!$D$5:$D$122,0)),INDEX(SICODI!$G$3:$G$2404,MATCH(L4170,SICODI!$G$3:$G$2404,0))))</f>
        <v>PPC20</v>
      </c>
      <c r="N4170" s="121" t="str">
        <f>+IF(ISERROR(VLOOKUP(M4170,'Resumen de precios LLTT'!$C$17:$D$3071,2,FALSE))=FALSE,VLOOKUP(M4170,'Resumen de precios LLTT'!$C$17:$D$3071,2,FALSE),VLOOKUP(M4170,SICODI!$G$3:$J$2404,2,FALSE))</f>
        <v>POSTE DE CONCRETO ARMADO DE 13/400/150/345</v>
      </c>
      <c r="O4170" s="58">
        <f>+IF(ISERROR(VLOOKUP(M4170,'Resumen de precios LLTT'!$C$17:$G$3071,5,FALSE))=FALSE,VLOOKUP(M4170,'Resumen de precios LLTT'!$C$17:$G$3071,5,FALSE),VLOOKUP(M4170,SICODI!$G$3:$J$2404,4,FALSE))</f>
        <v>364.69</v>
      </c>
      <c r="P4170" s="16">
        <f t="shared" si="591"/>
        <v>0.84299999999999997</v>
      </c>
      <c r="Q4170" s="78">
        <f t="shared" si="592"/>
        <v>672.12366999999995</v>
      </c>
      <c r="R4170" s="56">
        <v>0</v>
      </c>
      <c r="S4170" s="16">
        <f t="shared" si="593"/>
        <v>0.13400000000000001</v>
      </c>
      <c r="T4170" s="79">
        <f t="shared" si="594"/>
        <v>7.5053809816666659</v>
      </c>
      <c r="U4170" s="80">
        <f t="shared" si="595"/>
        <v>0.183</v>
      </c>
      <c r="V4170" s="81">
        <f t="shared" si="596"/>
        <v>1.3734847196449997</v>
      </c>
      <c r="W4170" s="79">
        <f t="shared" si="597"/>
        <v>0.46217247724950827</v>
      </c>
      <c r="X4170" s="60">
        <f t="shared" si="589"/>
        <v>0.5</v>
      </c>
      <c r="Y4170" s="56">
        <f>+'INFO ENEL'!R4158</f>
        <v>1</v>
      </c>
      <c r="Z4170" s="59">
        <f t="shared" si="590"/>
        <v>0.5</v>
      </c>
    </row>
    <row r="4171" spans="1:26" ht="15" customHeight="1" x14ac:dyDescent="0.25">
      <c r="A4171" s="55">
        <f>+'INFO ENEL'!A4159</f>
        <v>4154</v>
      </c>
      <c r="B4171" s="121" t="str">
        <f>+INDEX($B$8:$B$15,MATCH(L4171,$L$8:$L$15,0))</f>
        <v>SICODI</v>
      </c>
      <c r="C4171" s="56" t="str">
        <f>+'INFO ENEL'!B4159</f>
        <v>Lima</v>
      </c>
      <c r="D4171" s="56" t="str">
        <f>+'INFO ENEL'!D4159</f>
        <v>Comas</v>
      </c>
      <c r="E4171" s="56" t="str">
        <f>+'INFO ENEL'!D4159</f>
        <v>Comas</v>
      </c>
      <c r="F4171" s="50">
        <f>+'INFO ENEL'!E4159</f>
        <v>0</v>
      </c>
      <c r="G4171" s="56" t="str">
        <f>+'INFO ENEL'!L4159</f>
        <v>MT</v>
      </c>
      <c r="H4171" s="57">
        <f>+'INFO ENEL'!M4159</f>
        <v>61.386138613861384</v>
      </c>
      <c r="I4171" s="56">
        <f>+'INFO ENEL'!N4159</f>
        <v>13</v>
      </c>
      <c r="J4171" s="56" t="str">
        <f>+'INFO ENEL'!O4159</f>
        <v>Poste</v>
      </c>
      <c r="K4171" s="56" t="str">
        <f>+'INFO ENEL'!P4159</f>
        <v>Concreto</v>
      </c>
      <c r="L4171" s="56" t="str">
        <f>+'INFO ENEL'!Q4159</f>
        <v>PPC20</v>
      </c>
      <c r="M4171" s="55" t="str">
        <f>+IF(ISERROR(INDEX('Estructuras de Acero y Concreto'!$C$6:$C$577,MATCH(L4171,'Estructuras de Acero y Concreto'!$D$6:$D$577,0)))=FALSE,INDEX('Estructuras de Acero y Concreto'!$C$6:$C$577,MATCH(L4171,'Estructuras de Acero y Concreto'!$D$6:$D$577,0)),IF(ISERROR(INDEX('Estructuras de Madera'!$C$5:$C$122,MATCH(L4171,'Estructuras de Madera'!$D$5:$D$122,0)))=FALSE,INDEX('Estructuras de Madera'!$C$5:$C$122,MATCH(L4171,'Estructuras de Madera'!$D$5:$D$122,0)),INDEX(SICODI!$G$3:$G$2404,MATCH(L4171,SICODI!$G$3:$G$2404,0))))</f>
        <v>PPC20</v>
      </c>
      <c r="N4171" s="121" t="str">
        <f>+IF(ISERROR(VLOOKUP(M4171,'Resumen de precios LLTT'!$C$17:$D$3071,2,FALSE))=FALSE,VLOOKUP(M4171,'Resumen de precios LLTT'!$C$17:$D$3071,2,FALSE),VLOOKUP(M4171,SICODI!$G$3:$J$2404,2,FALSE))</f>
        <v>POSTE DE CONCRETO ARMADO DE 13/400/150/345</v>
      </c>
      <c r="O4171" s="58">
        <f>+IF(ISERROR(VLOOKUP(M4171,'Resumen de precios LLTT'!$C$17:$G$3071,5,FALSE))=FALSE,VLOOKUP(M4171,'Resumen de precios LLTT'!$C$17:$G$3071,5,FALSE),VLOOKUP(M4171,SICODI!$G$3:$J$2404,4,FALSE))</f>
        <v>364.69</v>
      </c>
      <c r="P4171" s="16">
        <f t="shared" si="591"/>
        <v>0.84299999999999997</v>
      </c>
      <c r="Q4171" s="78">
        <f t="shared" si="592"/>
        <v>672.12366999999995</v>
      </c>
      <c r="R4171" s="56">
        <v>0</v>
      </c>
      <c r="S4171" s="16">
        <f t="shared" si="593"/>
        <v>0.13400000000000001</v>
      </c>
      <c r="T4171" s="79">
        <f t="shared" si="594"/>
        <v>7.5053809816666659</v>
      </c>
      <c r="U4171" s="80">
        <f t="shared" si="595"/>
        <v>0.183</v>
      </c>
      <c r="V4171" s="81">
        <f t="shared" si="596"/>
        <v>1.3734847196449997</v>
      </c>
      <c r="W4171" s="79">
        <f t="shared" si="597"/>
        <v>0.46217247724950827</v>
      </c>
      <c r="X4171" s="60">
        <f t="shared" si="589"/>
        <v>0.5</v>
      </c>
      <c r="Y4171" s="56">
        <f>+'INFO ENEL'!R4159</f>
        <v>1</v>
      </c>
      <c r="Z4171" s="59">
        <f t="shared" si="590"/>
        <v>0.5</v>
      </c>
    </row>
    <row r="4172" spans="1:26" ht="15" customHeight="1" x14ac:dyDescent="0.25">
      <c r="A4172" s="55">
        <f>+'INFO ENEL'!A4160</f>
        <v>4155</v>
      </c>
      <c r="B4172" s="121" t="str">
        <f>+INDEX($B$8:$B$15,MATCH(L4172,$L$8:$L$15,0))</f>
        <v>SICODI</v>
      </c>
      <c r="C4172" s="56" t="str">
        <f>+'INFO ENEL'!B4160</f>
        <v>Lima</v>
      </c>
      <c r="D4172" s="56" t="str">
        <f>+'INFO ENEL'!D4160</f>
        <v>Comas</v>
      </c>
      <c r="E4172" s="56" t="str">
        <f>+'INFO ENEL'!D4160</f>
        <v>Comas</v>
      </c>
      <c r="F4172" s="50">
        <f>+'INFO ENEL'!E4160</f>
        <v>0</v>
      </c>
      <c r="G4172" s="56" t="str">
        <f>+'INFO ENEL'!L4160</f>
        <v>MT</v>
      </c>
      <c r="H4172" s="57">
        <f>+'INFO ENEL'!M4160</f>
        <v>58.415841584158414</v>
      </c>
      <c r="I4172" s="56">
        <f>+'INFO ENEL'!N4160</f>
        <v>13</v>
      </c>
      <c r="J4172" s="56" t="str">
        <f>+'INFO ENEL'!O4160</f>
        <v>Poste</v>
      </c>
      <c r="K4172" s="56" t="str">
        <f>+'INFO ENEL'!P4160</f>
        <v>Concreto</v>
      </c>
      <c r="L4172" s="56" t="str">
        <f>+'INFO ENEL'!Q4160</f>
        <v>PPC20</v>
      </c>
      <c r="M4172" s="55" t="str">
        <f>+IF(ISERROR(INDEX('Estructuras de Acero y Concreto'!$C$6:$C$577,MATCH(L4172,'Estructuras de Acero y Concreto'!$D$6:$D$577,0)))=FALSE,INDEX('Estructuras de Acero y Concreto'!$C$6:$C$577,MATCH(L4172,'Estructuras de Acero y Concreto'!$D$6:$D$577,0)),IF(ISERROR(INDEX('Estructuras de Madera'!$C$5:$C$122,MATCH(L4172,'Estructuras de Madera'!$D$5:$D$122,0)))=FALSE,INDEX('Estructuras de Madera'!$C$5:$C$122,MATCH(L4172,'Estructuras de Madera'!$D$5:$D$122,0)),INDEX(SICODI!$G$3:$G$2404,MATCH(L4172,SICODI!$G$3:$G$2404,0))))</f>
        <v>PPC20</v>
      </c>
      <c r="N4172" s="121" t="str">
        <f>+IF(ISERROR(VLOOKUP(M4172,'Resumen de precios LLTT'!$C$17:$D$3071,2,FALSE))=FALSE,VLOOKUP(M4172,'Resumen de precios LLTT'!$C$17:$D$3071,2,FALSE),VLOOKUP(M4172,SICODI!$G$3:$J$2404,2,FALSE))</f>
        <v>POSTE DE CONCRETO ARMADO DE 13/400/150/345</v>
      </c>
      <c r="O4172" s="58">
        <f>+IF(ISERROR(VLOOKUP(M4172,'Resumen de precios LLTT'!$C$17:$G$3071,5,FALSE))=FALSE,VLOOKUP(M4172,'Resumen de precios LLTT'!$C$17:$G$3071,5,FALSE),VLOOKUP(M4172,SICODI!$G$3:$J$2404,4,FALSE))</f>
        <v>364.69</v>
      </c>
      <c r="P4172" s="16">
        <f t="shared" si="591"/>
        <v>0.84299999999999997</v>
      </c>
      <c r="Q4172" s="78">
        <f t="shared" si="592"/>
        <v>672.12366999999995</v>
      </c>
      <c r="R4172" s="56">
        <v>0</v>
      </c>
      <c r="S4172" s="16">
        <f t="shared" si="593"/>
        <v>0.13400000000000001</v>
      </c>
      <c r="T4172" s="79">
        <f t="shared" si="594"/>
        <v>7.5053809816666659</v>
      </c>
      <c r="U4172" s="80">
        <f t="shared" si="595"/>
        <v>0.183</v>
      </c>
      <c r="V4172" s="81">
        <f t="shared" si="596"/>
        <v>1.3734847196449997</v>
      </c>
      <c r="W4172" s="79">
        <f t="shared" si="597"/>
        <v>0.46217247724950827</v>
      </c>
      <c r="X4172" s="60">
        <f t="shared" si="589"/>
        <v>0.5</v>
      </c>
      <c r="Y4172" s="56">
        <f>+'INFO ENEL'!R4160</f>
        <v>1</v>
      </c>
      <c r="Z4172" s="59">
        <f t="shared" si="590"/>
        <v>0.5</v>
      </c>
    </row>
    <row r="4173" spans="1:26" ht="15" customHeight="1" x14ac:dyDescent="0.25">
      <c r="A4173" s="55">
        <f>+'INFO ENEL'!A4161</f>
        <v>4156</v>
      </c>
      <c r="B4173" s="121" t="str">
        <f>+INDEX($B$8:$B$15,MATCH(L4173,$L$8:$L$15,0))</f>
        <v>SICODI</v>
      </c>
      <c r="C4173" s="56" t="str">
        <f>+'INFO ENEL'!B4161</f>
        <v>Lima</v>
      </c>
      <c r="D4173" s="56" t="str">
        <f>+'INFO ENEL'!D4161</f>
        <v>Comas</v>
      </c>
      <c r="E4173" s="56" t="str">
        <f>+'INFO ENEL'!D4161</f>
        <v>Comas</v>
      </c>
      <c r="F4173" s="50">
        <f>+'INFO ENEL'!E4161</f>
        <v>0</v>
      </c>
      <c r="G4173" s="56" t="str">
        <f>+'INFO ENEL'!L4161</f>
        <v>MT</v>
      </c>
      <c r="H4173" s="57">
        <f>+'INFO ENEL'!M4161</f>
        <v>59.405940594059409</v>
      </c>
      <c r="I4173" s="56">
        <f>+'INFO ENEL'!N4161</f>
        <v>13</v>
      </c>
      <c r="J4173" s="56" t="str">
        <f>+'INFO ENEL'!O4161</f>
        <v>Poste</v>
      </c>
      <c r="K4173" s="56" t="str">
        <f>+'INFO ENEL'!P4161</f>
        <v>Concreto</v>
      </c>
      <c r="L4173" s="56" t="str">
        <f>+'INFO ENEL'!Q4161</f>
        <v>PPC20</v>
      </c>
      <c r="M4173" s="55" t="str">
        <f>+IF(ISERROR(INDEX('Estructuras de Acero y Concreto'!$C$6:$C$577,MATCH(L4173,'Estructuras de Acero y Concreto'!$D$6:$D$577,0)))=FALSE,INDEX('Estructuras de Acero y Concreto'!$C$6:$C$577,MATCH(L4173,'Estructuras de Acero y Concreto'!$D$6:$D$577,0)),IF(ISERROR(INDEX('Estructuras de Madera'!$C$5:$C$122,MATCH(L4173,'Estructuras de Madera'!$D$5:$D$122,0)))=FALSE,INDEX('Estructuras de Madera'!$C$5:$C$122,MATCH(L4173,'Estructuras de Madera'!$D$5:$D$122,0)),INDEX(SICODI!$G$3:$G$2404,MATCH(L4173,SICODI!$G$3:$G$2404,0))))</f>
        <v>PPC20</v>
      </c>
      <c r="N4173" s="121" t="str">
        <f>+IF(ISERROR(VLOOKUP(M4173,'Resumen de precios LLTT'!$C$17:$D$3071,2,FALSE))=FALSE,VLOOKUP(M4173,'Resumen de precios LLTT'!$C$17:$D$3071,2,FALSE),VLOOKUP(M4173,SICODI!$G$3:$J$2404,2,FALSE))</f>
        <v>POSTE DE CONCRETO ARMADO DE 13/400/150/345</v>
      </c>
      <c r="O4173" s="58">
        <f>+IF(ISERROR(VLOOKUP(M4173,'Resumen de precios LLTT'!$C$17:$G$3071,5,FALSE))=FALSE,VLOOKUP(M4173,'Resumen de precios LLTT'!$C$17:$G$3071,5,FALSE),VLOOKUP(M4173,SICODI!$G$3:$J$2404,4,FALSE))</f>
        <v>364.69</v>
      </c>
      <c r="P4173" s="16">
        <f t="shared" si="591"/>
        <v>0.84299999999999997</v>
      </c>
      <c r="Q4173" s="78">
        <f t="shared" si="592"/>
        <v>672.12366999999995</v>
      </c>
      <c r="R4173" s="56">
        <v>0</v>
      </c>
      <c r="S4173" s="16">
        <f t="shared" si="593"/>
        <v>0.13400000000000001</v>
      </c>
      <c r="T4173" s="79">
        <f t="shared" si="594"/>
        <v>7.5053809816666659</v>
      </c>
      <c r="U4173" s="80">
        <f t="shared" si="595"/>
        <v>0.183</v>
      </c>
      <c r="V4173" s="81">
        <f t="shared" si="596"/>
        <v>1.3734847196449997</v>
      </c>
      <c r="W4173" s="79">
        <f t="shared" si="597"/>
        <v>0.46217247724950827</v>
      </c>
      <c r="X4173" s="60">
        <f t="shared" si="589"/>
        <v>0.5</v>
      </c>
      <c r="Y4173" s="56">
        <f>+'INFO ENEL'!R4161</f>
        <v>1</v>
      </c>
      <c r="Z4173" s="59">
        <f t="shared" si="590"/>
        <v>0.5</v>
      </c>
    </row>
    <row r="4174" spans="1:26" ht="15" customHeight="1" x14ac:dyDescent="0.25">
      <c r="A4174" s="55">
        <f>+'INFO ENEL'!A4162</f>
        <v>4157</v>
      </c>
      <c r="B4174" s="121" t="str">
        <f>+INDEX($B$8:$B$15,MATCH(L4174,$L$8:$L$15,0))</f>
        <v>SICODI</v>
      </c>
      <c r="C4174" s="56" t="str">
        <f>+'INFO ENEL'!B4162</f>
        <v>Lima</v>
      </c>
      <c r="D4174" s="56" t="str">
        <f>+'INFO ENEL'!D4162</f>
        <v>Comas</v>
      </c>
      <c r="E4174" s="56" t="str">
        <f>+'INFO ENEL'!D4162</f>
        <v>Comas</v>
      </c>
      <c r="F4174" s="50">
        <f>+'INFO ENEL'!E4162</f>
        <v>0</v>
      </c>
      <c r="G4174" s="56" t="str">
        <f>+'INFO ENEL'!L4162</f>
        <v>BT</v>
      </c>
      <c r="H4174" s="57">
        <f>+'INFO ENEL'!M4162</f>
        <v>36.633663366336634</v>
      </c>
      <c r="I4174" s="56">
        <f>+'INFO ENEL'!N4162</f>
        <v>9</v>
      </c>
      <c r="J4174" s="56" t="str">
        <f>+'INFO ENEL'!O4162</f>
        <v>Poste</v>
      </c>
      <c r="K4174" s="56" t="str">
        <f>+'INFO ENEL'!P4162</f>
        <v>Concreto</v>
      </c>
      <c r="L4174" s="56" t="str">
        <f>+'INFO ENEL'!Q4162</f>
        <v>PPC38</v>
      </c>
      <c r="M4174" s="55" t="str">
        <f>+IF(ISERROR(INDEX('Estructuras de Acero y Concreto'!$C$6:$C$577,MATCH(L4174,'Estructuras de Acero y Concreto'!$D$6:$D$577,0)))=FALSE,INDEX('Estructuras de Acero y Concreto'!$C$6:$C$577,MATCH(L4174,'Estructuras de Acero y Concreto'!$D$6:$D$577,0)),IF(ISERROR(INDEX('Estructuras de Madera'!$C$5:$C$122,MATCH(L4174,'Estructuras de Madera'!$D$5:$D$122,0)))=FALSE,INDEX('Estructuras de Madera'!$C$5:$C$122,MATCH(L4174,'Estructuras de Madera'!$D$5:$D$122,0)),INDEX(SICODI!$G$3:$G$2404,MATCH(L4174,SICODI!$G$3:$G$2404,0))))</f>
        <v>PPC38</v>
      </c>
      <c r="N4174" s="121" t="str">
        <f>+IF(ISERROR(VLOOKUP(M4174,'Resumen de precios LLTT'!$C$17:$D$3071,2,FALSE))=FALSE,VLOOKUP(M4174,'Resumen de precios LLTT'!$C$17:$D$3071,2,FALSE),VLOOKUP(M4174,SICODI!$G$3:$J$2404,2,FALSE))</f>
        <v>POSTE DE CONCRETO ARMADO PARA A. P.  9/200/120/245</v>
      </c>
      <c r="O4174" s="58">
        <f>+IF(ISERROR(VLOOKUP(M4174,'Resumen de precios LLTT'!$C$17:$G$3071,5,FALSE))=FALSE,VLOOKUP(M4174,'Resumen de precios LLTT'!$C$17:$G$3071,5,FALSE),VLOOKUP(M4174,SICODI!$G$3:$J$2404,4,FALSE))</f>
        <v>159.16999999999999</v>
      </c>
      <c r="P4174" s="16">
        <f t="shared" si="591"/>
        <v>0.77</v>
      </c>
      <c r="Q4174" s="78">
        <f t="shared" si="592"/>
        <v>281.73089999999996</v>
      </c>
      <c r="R4174" s="56">
        <v>0</v>
      </c>
      <c r="S4174" s="16">
        <f t="shared" si="593"/>
        <v>7.2000000000000008E-2</v>
      </c>
      <c r="T4174" s="79">
        <f t="shared" si="594"/>
        <v>1.6903854</v>
      </c>
      <c r="U4174" s="80">
        <f t="shared" si="595"/>
        <v>0.2</v>
      </c>
      <c r="V4174" s="81">
        <f t="shared" si="596"/>
        <v>0.33807708000000003</v>
      </c>
      <c r="W4174" s="79">
        <f t="shared" si="597"/>
        <v>0.1137616744693495</v>
      </c>
      <c r="X4174" s="60">
        <f t="shared" si="589"/>
        <v>0.1</v>
      </c>
      <c r="Y4174" s="56">
        <f>+'INFO ENEL'!R4162</f>
        <v>4</v>
      </c>
      <c r="Z4174" s="59">
        <f t="shared" si="590"/>
        <v>0.4</v>
      </c>
    </row>
    <row r="4175" spans="1:26" ht="15" customHeight="1" x14ac:dyDescent="0.25">
      <c r="A4175" s="55">
        <f>+'INFO ENEL'!A4163</f>
        <v>4158</v>
      </c>
      <c r="B4175" s="121" t="str">
        <f>+INDEX($B$8:$B$15,MATCH(L4175,$L$8:$L$15,0))</f>
        <v>SICODI</v>
      </c>
      <c r="C4175" s="56" t="str">
        <f>+'INFO ENEL'!B4163</f>
        <v>Lima</v>
      </c>
      <c r="D4175" s="56" t="str">
        <f>+'INFO ENEL'!D4163</f>
        <v>Comas</v>
      </c>
      <c r="E4175" s="56" t="str">
        <f>+'INFO ENEL'!D4163</f>
        <v>Comas</v>
      </c>
      <c r="F4175" s="50">
        <f>+'INFO ENEL'!E4163</f>
        <v>0</v>
      </c>
      <c r="G4175" s="56" t="str">
        <f>+'INFO ENEL'!L4163</f>
        <v>BT</v>
      </c>
      <c r="H4175" s="57">
        <f>+'INFO ENEL'!M4163</f>
        <v>10.891089108910892</v>
      </c>
      <c r="I4175" s="56">
        <f>+'INFO ENEL'!N4163</f>
        <v>9</v>
      </c>
      <c r="J4175" s="56" t="str">
        <f>+'INFO ENEL'!O4163</f>
        <v>Poste</v>
      </c>
      <c r="K4175" s="56" t="str">
        <f>+'INFO ENEL'!P4163</f>
        <v>Concreto</v>
      </c>
      <c r="L4175" s="56" t="str">
        <f>+'INFO ENEL'!Q4163</f>
        <v>PPC38</v>
      </c>
      <c r="M4175" s="55" t="str">
        <f>+IF(ISERROR(INDEX('Estructuras de Acero y Concreto'!$C$6:$C$577,MATCH(L4175,'Estructuras de Acero y Concreto'!$D$6:$D$577,0)))=FALSE,INDEX('Estructuras de Acero y Concreto'!$C$6:$C$577,MATCH(L4175,'Estructuras de Acero y Concreto'!$D$6:$D$577,0)),IF(ISERROR(INDEX('Estructuras de Madera'!$C$5:$C$122,MATCH(L4175,'Estructuras de Madera'!$D$5:$D$122,0)))=FALSE,INDEX('Estructuras de Madera'!$C$5:$C$122,MATCH(L4175,'Estructuras de Madera'!$D$5:$D$122,0)),INDEX(SICODI!$G$3:$G$2404,MATCH(L4175,SICODI!$G$3:$G$2404,0))))</f>
        <v>PPC38</v>
      </c>
      <c r="N4175" s="121" t="str">
        <f>+IF(ISERROR(VLOOKUP(M4175,'Resumen de precios LLTT'!$C$17:$D$3071,2,FALSE))=FALSE,VLOOKUP(M4175,'Resumen de precios LLTT'!$C$17:$D$3071,2,FALSE),VLOOKUP(M4175,SICODI!$G$3:$J$2404,2,FALSE))</f>
        <v>POSTE DE CONCRETO ARMADO PARA A. P.  9/200/120/245</v>
      </c>
      <c r="O4175" s="58">
        <f>+IF(ISERROR(VLOOKUP(M4175,'Resumen de precios LLTT'!$C$17:$G$3071,5,FALSE))=FALSE,VLOOKUP(M4175,'Resumen de precios LLTT'!$C$17:$G$3071,5,FALSE),VLOOKUP(M4175,SICODI!$G$3:$J$2404,4,FALSE))</f>
        <v>159.16999999999999</v>
      </c>
      <c r="P4175" s="16">
        <f t="shared" si="591"/>
        <v>0.77</v>
      </c>
      <c r="Q4175" s="78">
        <f t="shared" si="592"/>
        <v>281.73089999999996</v>
      </c>
      <c r="R4175" s="56">
        <v>0</v>
      </c>
      <c r="S4175" s="16">
        <f t="shared" si="593"/>
        <v>7.2000000000000008E-2</v>
      </c>
      <c r="T4175" s="79">
        <f t="shared" si="594"/>
        <v>1.6903854</v>
      </c>
      <c r="U4175" s="80">
        <f t="shared" si="595"/>
        <v>0.2</v>
      </c>
      <c r="V4175" s="81">
        <f t="shared" si="596"/>
        <v>0.33807708000000003</v>
      </c>
      <c r="W4175" s="79">
        <f t="shared" si="597"/>
        <v>0.1137616744693495</v>
      </c>
      <c r="X4175" s="60">
        <f t="shared" si="589"/>
        <v>0.1</v>
      </c>
      <c r="Y4175" s="56">
        <f>+'INFO ENEL'!R4163</f>
        <v>4</v>
      </c>
      <c r="Z4175" s="59">
        <f t="shared" si="590"/>
        <v>0.4</v>
      </c>
    </row>
    <row r="4176" spans="1:26" ht="15" customHeight="1" x14ac:dyDescent="0.25">
      <c r="A4176" s="55">
        <f>+'INFO ENEL'!A4164</f>
        <v>4159</v>
      </c>
      <c r="B4176" s="121" t="str">
        <f>+INDEX($B$8:$B$15,MATCH(L4176,$L$8:$L$15,0))</f>
        <v>SICODI</v>
      </c>
      <c r="C4176" s="56" t="str">
        <f>+'INFO ENEL'!B4164</f>
        <v>Lima</v>
      </c>
      <c r="D4176" s="56" t="str">
        <f>+'INFO ENEL'!D4164</f>
        <v>Comas</v>
      </c>
      <c r="E4176" s="56" t="str">
        <f>+'INFO ENEL'!D4164</f>
        <v>Comas</v>
      </c>
      <c r="F4176" s="50">
        <f>+'INFO ENEL'!E4164</f>
        <v>0</v>
      </c>
      <c r="G4176" s="56" t="str">
        <f>+'INFO ENEL'!L4164</f>
        <v>MT</v>
      </c>
      <c r="H4176" s="57">
        <f>+'INFO ENEL'!M4164</f>
        <v>63.366336633663366</v>
      </c>
      <c r="I4176" s="56">
        <f>+'INFO ENEL'!N4164</f>
        <v>13</v>
      </c>
      <c r="J4176" s="56" t="str">
        <f>+'INFO ENEL'!O4164</f>
        <v>Poste</v>
      </c>
      <c r="K4176" s="56" t="str">
        <f>+'INFO ENEL'!P4164</f>
        <v>Concreto</v>
      </c>
      <c r="L4176" s="56" t="str">
        <f>+'INFO ENEL'!Q4164</f>
        <v>PPC20</v>
      </c>
      <c r="M4176" s="55" t="str">
        <f>+IF(ISERROR(INDEX('Estructuras de Acero y Concreto'!$C$6:$C$577,MATCH(L4176,'Estructuras de Acero y Concreto'!$D$6:$D$577,0)))=FALSE,INDEX('Estructuras de Acero y Concreto'!$C$6:$C$577,MATCH(L4176,'Estructuras de Acero y Concreto'!$D$6:$D$577,0)),IF(ISERROR(INDEX('Estructuras de Madera'!$C$5:$C$122,MATCH(L4176,'Estructuras de Madera'!$D$5:$D$122,0)))=FALSE,INDEX('Estructuras de Madera'!$C$5:$C$122,MATCH(L4176,'Estructuras de Madera'!$D$5:$D$122,0)),INDEX(SICODI!$G$3:$G$2404,MATCH(L4176,SICODI!$G$3:$G$2404,0))))</f>
        <v>PPC20</v>
      </c>
      <c r="N4176" s="121" t="str">
        <f>+IF(ISERROR(VLOOKUP(M4176,'Resumen de precios LLTT'!$C$17:$D$3071,2,FALSE))=FALSE,VLOOKUP(M4176,'Resumen de precios LLTT'!$C$17:$D$3071,2,FALSE),VLOOKUP(M4176,SICODI!$G$3:$J$2404,2,FALSE))</f>
        <v>POSTE DE CONCRETO ARMADO DE 13/400/150/345</v>
      </c>
      <c r="O4176" s="58">
        <f>+IF(ISERROR(VLOOKUP(M4176,'Resumen de precios LLTT'!$C$17:$G$3071,5,FALSE))=FALSE,VLOOKUP(M4176,'Resumen de precios LLTT'!$C$17:$G$3071,5,FALSE),VLOOKUP(M4176,SICODI!$G$3:$J$2404,4,FALSE))</f>
        <v>364.69</v>
      </c>
      <c r="P4176" s="16">
        <f t="shared" si="591"/>
        <v>0.84299999999999997</v>
      </c>
      <c r="Q4176" s="78">
        <f t="shared" si="592"/>
        <v>672.12366999999995</v>
      </c>
      <c r="R4176" s="56">
        <v>0</v>
      </c>
      <c r="S4176" s="16">
        <f t="shared" si="593"/>
        <v>0.13400000000000001</v>
      </c>
      <c r="T4176" s="79">
        <f t="shared" si="594"/>
        <v>7.5053809816666659</v>
      </c>
      <c r="U4176" s="80">
        <f t="shared" si="595"/>
        <v>0.183</v>
      </c>
      <c r="V4176" s="81">
        <f t="shared" si="596"/>
        <v>1.3734847196449997</v>
      </c>
      <c r="W4176" s="79">
        <f t="shared" si="597"/>
        <v>0.46217247724950827</v>
      </c>
      <c r="X4176" s="60">
        <f t="shared" si="589"/>
        <v>0.5</v>
      </c>
      <c r="Y4176" s="56">
        <f>+'INFO ENEL'!R4164</f>
        <v>1</v>
      </c>
      <c r="Z4176" s="59">
        <f t="shared" si="590"/>
        <v>0.5</v>
      </c>
    </row>
    <row r="4177" spans="1:26" ht="15" customHeight="1" x14ac:dyDescent="0.25">
      <c r="A4177" s="55">
        <f>+'INFO ENEL'!A4165</f>
        <v>4160</v>
      </c>
      <c r="B4177" s="121" t="str">
        <f>+INDEX($B$8:$B$15,MATCH(L4177,$L$8:$L$15,0))</f>
        <v>SICODI</v>
      </c>
      <c r="C4177" s="56" t="str">
        <f>+'INFO ENEL'!B4165</f>
        <v>Lima</v>
      </c>
      <c r="D4177" s="56" t="str">
        <f>+'INFO ENEL'!D4165</f>
        <v>Comas</v>
      </c>
      <c r="E4177" s="56" t="str">
        <f>+'INFO ENEL'!D4165</f>
        <v>Comas</v>
      </c>
      <c r="F4177" s="50">
        <f>+'INFO ENEL'!E4165</f>
        <v>0</v>
      </c>
      <c r="G4177" s="56" t="str">
        <f>+'INFO ENEL'!L4165</f>
        <v>MT</v>
      </c>
      <c r="H4177" s="57">
        <f>+'INFO ENEL'!M4165</f>
        <v>59.405940594059409</v>
      </c>
      <c r="I4177" s="56">
        <f>+'INFO ENEL'!N4165</f>
        <v>13</v>
      </c>
      <c r="J4177" s="56" t="str">
        <f>+'INFO ENEL'!O4165</f>
        <v>Poste</v>
      </c>
      <c r="K4177" s="56" t="str">
        <f>+'INFO ENEL'!P4165</f>
        <v>Concreto</v>
      </c>
      <c r="L4177" s="56" t="str">
        <f>+'INFO ENEL'!Q4165</f>
        <v>PPC20</v>
      </c>
      <c r="M4177" s="55" t="str">
        <f>+IF(ISERROR(INDEX('Estructuras de Acero y Concreto'!$C$6:$C$577,MATCH(L4177,'Estructuras de Acero y Concreto'!$D$6:$D$577,0)))=FALSE,INDEX('Estructuras de Acero y Concreto'!$C$6:$C$577,MATCH(L4177,'Estructuras de Acero y Concreto'!$D$6:$D$577,0)),IF(ISERROR(INDEX('Estructuras de Madera'!$C$5:$C$122,MATCH(L4177,'Estructuras de Madera'!$D$5:$D$122,0)))=FALSE,INDEX('Estructuras de Madera'!$C$5:$C$122,MATCH(L4177,'Estructuras de Madera'!$D$5:$D$122,0)),INDEX(SICODI!$G$3:$G$2404,MATCH(L4177,SICODI!$G$3:$G$2404,0))))</f>
        <v>PPC20</v>
      </c>
      <c r="N4177" s="121" t="str">
        <f>+IF(ISERROR(VLOOKUP(M4177,'Resumen de precios LLTT'!$C$17:$D$3071,2,FALSE))=FALSE,VLOOKUP(M4177,'Resumen de precios LLTT'!$C$17:$D$3071,2,FALSE),VLOOKUP(M4177,SICODI!$G$3:$J$2404,2,FALSE))</f>
        <v>POSTE DE CONCRETO ARMADO DE 13/400/150/345</v>
      </c>
      <c r="O4177" s="58">
        <f>+IF(ISERROR(VLOOKUP(M4177,'Resumen de precios LLTT'!$C$17:$G$3071,5,FALSE))=FALSE,VLOOKUP(M4177,'Resumen de precios LLTT'!$C$17:$G$3071,5,FALSE),VLOOKUP(M4177,SICODI!$G$3:$J$2404,4,FALSE))</f>
        <v>364.69</v>
      </c>
      <c r="P4177" s="16">
        <f t="shared" si="591"/>
        <v>0.84299999999999997</v>
      </c>
      <c r="Q4177" s="78">
        <f t="shared" si="592"/>
        <v>672.12366999999995</v>
      </c>
      <c r="R4177" s="56">
        <v>0</v>
      </c>
      <c r="S4177" s="16">
        <f t="shared" si="593"/>
        <v>0.13400000000000001</v>
      </c>
      <c r="T4177" s="79">
        <f t="shared" si="594"/>
        <v>7.5053809816666659</v>
      </c>
      <c r="U4177" s="80">
        <f t="shared" si="595"/>
        <v>0.183</v>
      </c>
      <c r="V4177" s="81">
        <f t="shared" si="596"/>
        <v>1.3734847196449997</v>
      </c>
      <c r="W4177" s="79">
        <f t="shared" si="597"/>
        <v>0.46217247724950827</v>
      </c>
      <c r="X4177" s="60">
        <f t="shared" si="589"/>
        <v>0.5</v>
      </c>
      <c r="Y4177" s="56">
        <f>+'INFO ENEL'!R4165</f>
        <v>1</v>
      </c>
      <c r="Z4177" s="59">
        <f t="shared" si="590"/>
        <v>0.5</v>
      </c>
    </row>
    <row r="4178" spans="1:26" ht="15" customHeight="1" x14ac:dyDescent="0.25">
      <c r="A4178" s="55">
        <f>+'INFO ENEL'!A4166</f>
        <v>4161</v>
      </c>
      <c r="B4178" s="121" t="str">
        <f>+INDEX($B$8:$B$15,MATCH(L4178,$L$8:$L$15,0))</f>
        <v>SICODI</v>
      </c>
      <c r="C4178" s="56" t="str">
        <f>+'INFO ENEL'!B4166</f>
        <v>Lima</v>
      </c>
      <c r="D4178" s="56" t="str">
        <f>+'INFO ENEL'!D4166</f>
        <v>Comas</v>
      </c>
      <c r="E4178" s="56" t="str">
        <f>+'INFO ENEL'!D4166</f>
        <v>Comas</v>
      </c>
      <c r="F4178" s="50">
        <f>+'INFO ENEL'!E4166</f>
        <v>0</v>
      </c>
      <c r="G4178" s="56" t="str">
        <f>+'INFO ENEL'!L4166</f>
        <v>MT</v>
      </c>
      <c r="H4178" s="57">
        <f>+'INFO ENEL'!M4166</f>
        <v>65.346534653465341</v>
      </c>
      <c r="I4178" s="56">
        <f>+'INFO ENEL'!N4166</f>
        <v>15</v>
      </c>
      <c r="J4178" s="56" t="str">
        <f>+'INFO ENEL'!O4166</f>
        <v>Poste</v>
      </c>
      <c r="K4178" s="56" t="str">
        <f>+'INFO ENEL'!P4166</f>
        <v>Concreto</v>
      </c>
      <c r="L4178" s="56" t="str">
        <f>+'INFO ENEL'!Q4166</f>
        <v>PPC24</v>
      </c>
      <c r="M4178" s="55" t="str">
        <f>+IF(ISERROR(INDEX('Estructuras de Acero y Concreto'!$C$6:$C$577,MATCH(L4178,'Estructuras de Acero y Concreto'!$D$6:$D$577,0)))=FALSE,INDEX('Estructuras de Acero y Concreto'!$C$6:$C$577,MATCH(L4178,'Estructuras de Acero y Concreto'!$D$6:$D$577,0)),IF(ISERROR(INDEX('Estructuras de Madera'!$C$5:$C$122,MATCH(L4178,'Estructuras de Madera'!$D$5:$D$122,0)))=FALSE,INDEX('Estructuras de Madera'!$C$5:$C$122,MATCH(L4178,'Estructuras de Madera'!$D$5:$D$122,0)),INDEX(SICODI!$G$3:$G$2404,MATCH(L4178,SICODI!$G$3:$G$2404,0))))</f>
        <v>PPC24</v>
      </c>
      <c r="N4178" s="121" t="str">
        <f>+IF(ISERROR(VLOOKUP(M4178,'Resumen de precios LLTT'!$C$17:$D$3071,2,FALSE))=FALSE,VLOOKUP(M4178,'Resumen de precios LLTT'!$C$17:$D$3071,2,FALSE),VLOOKUP(M4178,SICODI!$G$3:$J$2404,2,FALSE))</f>
        <v>POSTE DE CONCRETO ARMADO DE 15/400/150/375</v>
      </c>
      <c r="O4178" s="58">
        <f>+IF(ISERROR(VLOOKUP(M4178,'Resumen de precios LLTT'!$C$17:$G$3071,5,FALSE))=FALSE,VLOOKUP(M4178,'Resumen de precios LLTT'!$C$17:$G$3071,5,FALSE),VLOOKUP(M4178,SICODI!$G$3:$J$2404,4,FALSE))</f>
        <v>476.76</v>
      </c>
      <c r="P4178" s="16">
        <f t="shared" si="591"/>
        <v>0.84299999999999997</v>
      </c>
      <c r="Q4178" s="78">
        <f t="shared" si="592"/>
        <v>878.66867999999999</v>
      </c>
      <c r="R4178" s="56">
        <v>0</v>
      </c>
      <c r="S4178" s="16">
        <f t="shared" si="593"/>
        <v>0.13400000000000001</v>
      </c>
      <c r="T4178" s="79">
        <f t="shared" si="594"/>
        <v>9.8118002600000001</v>
      </c>
      <c r="U4178" s="80">
        <f t="shared" si="595"/>
        <v>0.183</v>
      </c>
      <c r="V4178" s="81">
        <f t="shared" si="596"/>
        <v>1.7955594475800001</v>
      </c>
      <c r="W4178" s="79">
        <f t="shared" si="597"/>
        <v>0.60419904645994038</v>
      </c>
      <c r="X4178" s="60">
        <f t="shared" ref="X4178:X4241" si="598">ROUND(W4178,1)</f>
        <v>0.6</v>
      </c>
      <c r="Y4178" s="56">
        <f>+'INFO ENEL'!R4166</f>
        <v>1</v>
      </c>
      <c r="Z4178" s="59">
        <f t="shared" si="590"/>
        <v>0.6</v>
      </c>
    </row>
    <row r="4179" spans="1:26" ht="15" customHeight="1" x14ac:dyDescent="0.25">
      <c r="A4179" s="55">
        <f>+'INFO ENEL'!A4167</f>
        <v>4162</v>
      </c>
      <c r="B4179" s="121" t="str">
        <f>+INDEX($B$8:$B$15,MATCH(L4179,$L$8:$L$15,0))</f>
        <v>SICODI</v>
      </c>
      <c r="C4179" s="56" t="str">
        <f>+'INFO ENEL'!B4167</f>
        <v>Lima</v>
      </c>
      <c r="D4179" s="56" t="str">
        <f>+'INFO ENEL'!D4167</f>
        <v>Comas</v>
      </c>
      <c r="E4179" s="56" t="str">
        <f>+'INFO ENEL'!D4167</f>
        <v>Comas</v>
      </c>
      <c r="F4179" s="50">
        <f>+'INFO ENEL'!E4167</f>
        <v>0</v>
      </c>
      <c r="G4179" s="56" t="str">
        <f>+'INFO ENEL'!L4167</f>
        <v>MT</v>
      </c>
      <c r="H4179" s="57">
        <f>+'INFO ENEL'!M4167</f>
        <v>67.32673267326733</v>
      </c>
      <c r="I4179" s="56">
        <f>+'INFO ENEL'!N4167</f>
        <v>15</v>
      </c>
      <c r="J4179" s="56" t="str">
        <f>+'INFO ENEL'!O4167</f>
        <v>Poste</v>
      </c>
      <c r="K4179" s="56" t="str">
        <f>+'INFO ENEL'!P4167</f>
        <v>Concreto</v>
      </c>
      <c r="L4179" s="56" t="str">
        <f>+'INFO ENEL'!Q4167</f>
        <v>PPC24</v>
      </c>
      <c r="M4179" s="55" t="str">
        <f>+IF(ISERROR(INDEX('Estructuras de Acero y Concreto'!$C$6:$C$577,MATCH(L4179,'Estructuras de Acero y Concreto'!$D$6:$D$577,0)))=FALSE,INDEX('Estructuras de Acero y Concreto'!$C$6:$C$577,MATCH(L4179,'Estructuras de Acero y Concreto'!$D$6:$D$577,0)),IF(ISERROR(INDEX('Estructuras de Madera'!$C$5:$C$122,MATCH(L4179,'Estructuras de Madera'!$D$5:$D$122,0)))=FALSE,INDEX('Estructuras de Madera'!$C$5:$C$122,MATCH(L4179,'Estructuras de Madera'!$D$5:$D$122,0)),INDEX(SICODI!$G$3:$G$2404,MATCH(L4179,SICODI!$G$3:$G$2404,0))))</f>
        <v>PPC24</v>
      </c>
      <c r="N4179" s="121" t="str">
        <f>+IF(ISERROR(VLOOKUP(M4179,'Resumen de precios LLTT'!$C$17:$D$3071,2,FALSE))=FALSE,VLOOKUP(M4179,'Resumen de precios LLTT'!$C$17:$D$3071,2,FALSE),VLOOKUP(M4179,SICODI!$G$3:$J$2404,2,FALSE))</f>
        <v>POSTE DE CONCRETO ARMADO DE 15/400/150/375</v>
      </c>
      <c r="O4179" s="58">
        <f>+IF(ISERROR(VLOOKUP(M4179,'Resumen de precios LLTT'!$C$17:$G$3071,5,FALSE))=FALSE,VLOOKUP(M4179,'Resumen de precios LLTT'!$C$17:$G$3071,5,FALSE),VLOOKUP(M4179,SICODI!$G$3:$J$2404,4,FALSE))</f>
        <v>476.76</v>
      </c>
      <c r="P4179" s="16">
        <f t="shared" si="591"/>
        <v>0.84299999999999997</v>
      </c>
      <c r="Q4179" s="78">
        <f t="shared" si="592"/>
        <v>878.66867999999999</v>
      </c>
      <c r="R4179" s="56">
        <v>0</v>
      </c>
      <c r="S4179" s="16">
        <f t="shared" si="593"/>
        <v>0.13400000000000001</v>
      </c>
      <c r="T4179" s="79">
        <f t="shared" si="594"/>
        <v>9.8118002600000001</v>
      </c>
      <c r="U4179" s="80">
        <f t="shared" si="595"/>
        <v>0.183</v>
      </c>
      <c r="V4179" s="81">
        <f t="shared" si="596"/>
        <v>1.7955594475800001</v>
      </c>
      <c r="W4179" s="79">
        <f t="shared" si="597"/>
        <v>0.60419904645994038</v>
      </c>
      <c r="X4179" s="60">
        <f t="shared" si="598"/>
        <v>0.6</v>
      </c>
      <c r="Y4179" s="56">
        <f>+'INFO ENEL'!R4167</f>
        <v>1</v>
      </c>
      <c r="Z4179" s="59">
        <f t="shared" ref="Z4179:Z4242" si="599">X4179*Y4179</f>
        <v>0.6</v>
      </c>
    </row>
    <row r="4180" spans="1:26" ht="15" customHeight="1" x14ac:dyDescent="0.25">
      <c r="A4180" s="55">
        <f>+'INFO ENEL'!A4168</f>
        <v>4163</v>
      </c>
      <c r="B4180" s="121" t="str">
        <f>+INDEX($B$8:$B$15,MATCH(L4180,$L$8:$L$15,0))</f>
        <v>SICODI</v>
      </c>
      <c r="C4180" s="56" t="str">
        <f>+'INFO ENEL'!B4168</f>
        <v>Lima</v>
      </c>
      <c r="D4180" s="56" t="str">
        <f>+'INFO ENEL'!D4168</f>
        <v>Comas</v>
      </c>
      <c r="E4180" s="56" t="str">
        <f>+'INFO ENEL'!D4168</f>
        <v>Comas</v>
      </c>
      <c r="F4180" s="50">
        <f>+'INFO ENEL'!E4168</f>
        <v>0</v>
      </c>
      <c r="G4180" s="56" t="str">
        <f>+'INFO ENEL'!L4168</f>
        <v>MT</v>
      </c>
      <c r="H4180" s="57">
        <f>+'INFO ENEL'!M4168</f>
        <v>59.405940594059409</v>
      </c>
      <c r="I4180" s="56">
        <f>+'INFO ENEL'!N4168</f>
        <v>15</v>
      </c>
      <c r="J4180" s="56" t="str">
        <f>+'INFO ENEL'!O4168</f>
        <v>Poste</v>
      </c>
      <c r="K4180" s="56" t="str">
        <f>+'INFO ENEL'!P4168</f>
        <v>Concreto</v>
      </c>
      <c r="L4180" s="56" t="str">
        <f>+'INFO ENEL'!Q4168</f>
        <v>PPC24</v>
      </c>
      <c r="M4180" s="55" t="str">
        <f>+IF(ISERROR(INDEX('Estructuras de Acero y Concreto'!$C$6:$C$577,MATCH(L4180,'Estructuras de Acero y Concreto'!$D$6:$D$577,0)))=FALSE,INDEX('Estructuras de Acero y Concreto'!$C$6:$C$577,MATCH(L4180,'Estructuras de Acero y Concreto'!$D$6:$D$577,0)),IF(ISERROR(INDEX('Estructuras de Madera'!$C$5:$C$122,MATCH(L4180,'Estructuras de Madera'!$D$5:$D$122,0)))=FALSE,INDEX('Estructuras de Madera'!$C$5:$C$122,MATCH(L4180,'Estructuras de Madera'!$D$5:$D$122,0)),INDEX(SICODI!$G$3:$G$2404,MATCH(L4180,SICODI!$G$3:$G$2404,0))))</f>
        <v>PPC24</v>
      </c>
      <c r="N4180" s="121" t="str">
        <f>+IF(ISERROR(VLOOKUP(M4180,'Resumen de precios LLTT'!$C$17:$D$3071,2,FALSE))=FALSE,VLOOKUP(M4180,'Resumen de precios LLTT'!$C$17:$D$3071,2,FALSE),VLOOKUP(M4180,SICODI!$G$3:$J$2404,2,FALSE))</f>
        <v>POSTE DE CONCRETO ARMADO DE 15/400/150/375</v>
      </c>
      <c r="O4180" s="58">
        <f>+IF(ISERROR(VLOOKUP(M4180,'Resumen de precios LLTT'!$C$17:$G$3071,5,FALSE))=FALSE,VLOOKUP(M4180,'Resumen de precios LLTT'!$C$17:$G$3071,5,FALSE),VLOOKUP(M4180,SICODI!$G$3:$J$2404,4,FALSE))</f>
        <v>476.76</v>
      </c>
      <c r="P4180" s="16">
        <f t="shared" si="591"/>
        <v>0.84299999999999997</v>
      </c>
      <c r="Q4180" s="78">
        <f t="shared" si="592"/>
        <v>878.66867999999999</v>
      </c>
      <c r="R4180" s="56">
        <v>0</v>
      </c>
      <c r="S4180" s="16">
        <f t="shared" si="593"/>
        <v>0.13400000000000001</v>
      </c>
      <c r="T4180" s="79">
        <f t="shared" si="594"/>
        <v>9.8118002600000001</v>
      </c>
      <c r="U4180" s="80">
        <f t="shared" si="595"/>
        <v>0.183</v>
      </c>
      <c r="V4180" s="81">
        <f t="shared" si="596"/>
        <v>1.7955594475800001</v>
      </c>
      <c r="W4180" s="79">
        <f t="shared" si="597"/>
        <v>0.60419904645994038</v>
      </c>
      <c r="X4180" s="60">
        <f t="shared" si="598"/>
        <v>0.6</v>
      </c>
      <c r="Y4180" s="56">
        <f>+'INFO ENEL'!R4168</f>
        <v>1</v>
      </c>
      <c r="Z4180" s="59">
        <f t="shared" si="599"/>
        <v>0.6</v>
      </c>
    </row>
    <row r="4181" spans="1:26" ht="15" customHeight="1" x14ac:dyDescent="0.25">
      <c r="A4181" s="55">
        <f>+'INFO ENEL'!A4169</f>
        <v>4164</v>
      </c>
      <c r="B4181" s="121" t="str">
        <f>+INDEX($B$8:$B$15,MATCH(L4181,$L$8:$L$15,0))</f>
        <v>SICODI</v>
      </c>
      <c r="C4181" s="56" t="str">
        <f>+'INFO ENEL'!B4169</f>
        <v>Lima</v>
      </c>
      <c r="D4181" s="56" t="str">
        <f>+'INFO ENEL'!D4169</f>
        <v>Comas</v>
      </c>
      <c r="E4181" s="56" t="str">
        <f>+'INFO ENEL'!D4169</f>
        <v>Comas</v>
      </c>
      <c r="F4181" s="50">
        <f>+'INFO ENEL'!E4169</f>
        <v>0</v>
      </c>
      <c r="G4181" s="56" t="str">
        <f>+'INFO ENEL'!L4169</f>
        <v>MT</v>
      </c>
      <c r="H4181" s="57">
        <f>+'INFO ENEL'!M4169</f>
        <v>21.782178217821784</v>
      </c>
      <c r="I4181" s="56">
        <f>+'INFO ENEL'!N4169</f>
        <v>15</v>
      </c>
      <c r="J4181" s="56" t="str">
        <f>+'INFO ENEL'!O4169</f>
        <v>Poste</v>
      </c>
      <c r="K4181" s="56" t="str">
        <f>+'INFO ENEL'!P4169</f>
        <v>Concreto</v>
      </c>
      <c r="L4181" s="56" t="str">
        <f>+'INFO ENEL'!Q4169</f>
        <v>PPC24</v>
      </c>
      <c r="M4181" s="55" t="str">
        <f>+IF(ISERROR(INDEX('Estructuras de Acero y Concreto'!$C$6:$C$577,MATCH(L4181,'Estructuras de Acero y Concreto'!$D$6:$D$577,0)))=FALSE,INDEX('Estructuras de Acero y Concreto'!$C$6:$C$577,MATCH(L4181,'Estructuras de Acero y Concreto'!$D$6:$D$577,0)),IF(ISERROR(INDEX('Estructuras de Madera'!$C$5:$C$122,MATCH(L4181,'Estructuras de Madera'!$D$5:$D$122,0)))=FALSE,INDEX('Estructuras de Madera'!$C$5:$C$122,MATCH(L4181,'Estructuras de Madera'!$D$5:$D$122,0)),INDEX(SICODI!$G$3:$G$2404,MATCH(L4181,SICODI!$G$3:$G$2404,0))))</f>
        <v>PPC24</v>
      </c>
      <c r="N4181" s="121" t="str">
        <f>+IF(ISERROR(VLOOKUP(M4181,'Resumen de precios LLTT'!$C$17:$D$3071,2,FALSE))=FALSE,VLOOKUP(M4181,'Resumen de precios LLTT'!$C$17:$D$3071,2,FALSE),VLOOKUP(M4181,SICODI!$G$3:$J$2404,2,FALSE))</f>
        <v>POSTE DE CONCRETO ARMADO DE 15/400/150/375</v>
      </c>
      <c r="O4181" s="58">
        <f>+IF(ISERROR(VLOOKUP(M4181,'Resumen de precios LLTT'!$C$17:$G$3071,5,FALSE))=FALSE,VLOOKUP(M4181,'Resumen de precios LLTT'!$C$17:$G$3071,5,FALSE),VLOOKUP(M4181,SICODI!$G$3:$J$2404,4,FALSE))</f>
        <v>476.76</v>
      </c>
      <c r="P4181" s="16">
        <f t="shared" si="591"/>
        <v>0.84299999999999997</v>
      </c>
      <c r="Q4181" s="78">
        <f t="shared" si="592"/>
        <v>878.66867999999999</v>
      </c>
      <c r="R4181" s="56">
        <v>0</v>
      </c>
      <c r="S4181" s="16">
        <f t="shared" si="593"/>
        <v>0.13400000000000001</v>
      </c>
      <c r="T4181" s="79">
        <f t="shared" si="594"/>
        <v>9.8118002600000001</v>
      </c>
      <c r="U4181" s="80">
        <f t="shared" si="595"/>
        <v>0.183</v>
      </c>
      <c r="V4181" s="81">
        <f t="shared" si="596"/>
        <v>1.7955594475800001</v>
      </c>
      <c r="W4181" s="79">
        <f t="shared" si="597"/>
        <v>0.60419904645994038</v>
      </c>
      <c r="X4181" s="60">
        <f t="shared" si="598"/>
        <v>0.6</v>
      </c>
      <c r="Y4181" s="56">
        <f>+'INFO ENEL'!R4169</f>
        <v>1</v>
      </c>
      <c r="Z4181" s="59">
        <f t="shared" si="599"/>
        <v>0.6</v>
      </c>
    </row>
    <row r="4182" spans="1:26" ht="15" customHeight="1" x14ac:dyDescent="0.25">
      <c r="A4182" s="55">
        <f>+'INFO ENEL'!A4170</f>
        <v>4165</v>
      </c>
      <c r="B4182" s="121" t="str">
        <f>+INDEX($B$8:$B$15,MATCH(L4182,$L$8:$L$15,0))</f>
        <v>SICODI</v>
      </c>
      <c r="C4182" s="56" t="str">
        <f>+'INFO ENEL'!B4170</f>
        <v>Lima</v>
      </c>
      <c r="D4182" s="56" t="str">
        <f>+'INFO ENEL'!D4170</f>
        <v>Comas</v>
      </c>
      <c r="E4182" s="56" t="str">
        <f>+'INFO ENEL'!D4170</f>
        <v>Comas</v>
      </c>
      <c r="F4182" s="50">
        <f>+'INFO ENEL'!E4170</f>
        <v>0</v>
      </c>
      <c r="G4182" s="56" t="str">
        <f>+'INFO ENEL'!L4170</f>
        <v>MT</v>
      </c>
      <c r="H4182" s="57">
        <f>+'INFO ENEL'!M4170</f>
        <v>32.67326732673267</v>
      </c>
      <c r="I4182" s="56">
        <f>+'INFO ENEL'!N4170</f>
        <v>15</v>
      </c>
      <c r="J4182" s="56" t="str">
        <f>+'INFO ENEL'!O4170</f>
        <v>Poste</v>
      </c>
      <c r="K4182" s="56" t="str">
        <f>+'INFO ENEL'!P4170</f>
        <v>Concreto</v>
      </c>
      <c r="L4182" s="56" t="str">
        <f>+'INFO ENEL'!Q4170</f>
        <v>PPC24</v>
      </c>
      <c r="M4182" s="55" t="str">
        <f>+IF(ISERROR(INDEX('Estructuras de Acero y Concreto'!$C$6:$C$577,MATCH(L4182,'Estructuras de Acero y Concreto'!$D$6:$D$577,0)))=FALSE,INDEX('Estructuras de Acero y Concreto'!$C$6:$C$577,MATCH(L4182,'Estructuras de Acero y Concreto'!$D$6:$D$577,0)),IF(ISERROR(INDEX('Estructuras de Madera'!$C$5:$C$122,MATCH(L4182,'Estructuras de Madera'!$D$5:$D$122,0)))=FALSE,INDEX('Estructuras de Madera'!$C$5:$C$122,MATCH(L4182,'Estructuras de Madera'!$D$5:$D$122,0)),INDEX(SICODI!$G$3:$G$2404,MATCH(L4182,SICODI!$G$3:$G$2404,0))))</f>
        <v>PPC24</v>
      </c>
      <c r="N4182" s="121" t="str">
        <f>+IF(ISERROR(VLOOKUP(M4182,'Resumen de precios LLTT'!$C$17:$D$3071,2,FALSE))=FALSE,VLOOKUP(M4182,'Resumen de precios LLTT'!$C$17:$D$3071,2,FALSE),VLOOKUP(M4182,SICODI!$G$3:$J$2404,2,FALSE))</f>
        <v>POSTE DE CONCRETO ARMADO DE 15/400/150/375</v>
      </c>
      <c r="O4182" s="58">
        <f>+IF(ISERROR(VLOOKUP(M4182,'Resumen de precios LLTT'!$C$17:$G$3071,5,FALSE))=FALSE,VLOOKUP(M4182,'Resumen de precios LLTT'!$C$17:$G$3071,5,FALSE),VLOOKUP(M4182,SICODI!$G$3:$J$2404,4,FALSE))</f>
        <v>476.76</v>
      </c>
      <c r="P4182" s="16">
        <f t="shared" si="591"/>
        <v>0.84299999999999997</v>
      </c>
      <c r="Q4182" s="78">
        <f t="shared" si="592"/>
        <v>878.66867999999999</v>
      </c>
      <c r="R4182" s="56">
        <v>0</v>
      </c>
      <c r="S4182" s="16">
        <f t="shared" si="593"/>
        <v>0.13400000000000001</v>
      </c>
      <c r="T4182" s="79">
        <f t="shared" si="594"/>
        <v>9.8118002600000001</v>
      </c>
      <c r="U4182" s="80">
        <f t="shared" si="595"/>
        <v>0.183</v>
      </c>
      <c r="V4182" s="81">
        <f t="shared" si="596"/>
        <v>1.7955594475800001</v>
      </c>
      <c r="W4182" s="79">
        <f t="shared" si="597"/>
        <v>0.60419904645994038</v>
      </c>
      <c r="X4182" s="60">
        <f t="shared" si="598"/>
        <v>0.6</v>
      </c>
      <c r="Y4182" s="56">
        <f>+'INFO ENEL'!R4170</f>
        <v>1</v>
      </c>
      <c r="Z4182" s="59">
        <f t="shared" si="599"/>
        <v>0.6</v>
      </c>
    </row>
    <row r="4183" spans="1:26" ht="15" customHeight="1" x14ac:dyDescent="0.25">
      <c r="A4183" s="55">
        <f>+'INFO ENEL'!A4171</f>
        <v>4166</v>
      </c>
      <c r="B4183" s="121" t="str">
        <f>+INDEX($B$8:$B$15,MATCH(L4183,$L$8:$L$15,0))</f>
        <v>SICODI</v>
      </c>
      <c r="C4183" s="56" t="str">
        <f>+'INFO ENEL'!B4171</f>
        <v>Lima</v>
      </c>
      <c r="D4183" s="56" t="str">
        <f>+'INFO ENEL'!D4171</f>
        <v>Comas</v>
      </c>
      <c r="E4183" s="56" t="str">
        <f>+'INFO ENEL'!D4171</f>
        <v>Comas</v>
      </c>
      <c r="F4183" s="50">
        <f>+'INFO ENEL'!E4171</f>
        <v>0</v>
      </c>
      <c r="G4183" s="56" t="str">
        <f>+'INFO ENEL'!L4171</f>
        <v>MT</v>
      </c>
      <c r="H4183" s="57">
        <f>+'INFO ENEL'!M4171</f>
        <v>50.495049504950494</v>
      </c>
      <c r="I4183" s="56">
        <f>+'INFO ENEL'!N4171</f>
        <v>15</v>
      </c>
      <c r="J4183" s="56" t="str">
        <f>+'INFO ENEL'!O4171</f>
        <v>Poste</v>
      </c>
      <c r="K4183" s="56" t="str">
        <f>+'INFO ENEL'!P4171</f>
        <v>Concreto</v>
      </c>
      <c r="L4183" s="56" t="str">
        <f>+'INFO ENEL'!Q4171</f>
        <v>PPC24</v>
      </c>
      <c r="M4183" s="55" t="str">
        <f>+IF(ISERROR(INDEX('Estructuras de Acero y Concreto'!$C$6:$C$577,MATCH(L4183,'Estructuras de Acero y Concreto'!$D$6:$D$577,0)))=FALSE,INDEX('Estructuras de Acero y Concreto'!$C$6:$C$577,MATCH(L4183,'Estructuras de Acero y Concreto'!$D$6:$D$577,0)),IF(ISERROR(INDEX('Estructuras de Madera'!$C$5:$C$122,MATCH(L4183,'Estructuras de Madera'!$D$5:$D$122,0)))=FALSE,INDEX('Estructuras de Madera'!$C$5:$C$122,MATCH(L4183,'Estructuras de Madera'!$D$5:$D$122,0)),INDEX(SICODI!$G$3:$G$2404,MATCH(L4183,SICODI!$G$3:$G$2404,0))))</f>
        <v>PPC24</v>
      </c>
      <c r="N4183" s="121" t="str">
        <f>+IF(ISERROR(VLOOKUP(M4183,'Resumen de precios LLTT'!$C$17:$D$3071,2,FALSE))=FALSE,VLOOKUP(M4183,'Resumen de precios LLTT'!$C$17:$D$3071,2,FALSE),VLOOKUP(M4183,SICODI!$G$3:$J$2404,2,FALSE))</f>
        <v>POSTE DE CONCRETO ARMADO DE 15/400/150/375</v>
      </c>
      <c r="O4183" s="58">
        <f>+IF(ISERROR(VLOOKUP(M4183,'Resumen de precios LLTT'!$C$17:$G$3071,5,FALSE))=FALSE,VLOOKUP(M4183,'Resumen de precios LLTT'!$C$17:$G$3071,5,FALSE),VLOOKUP(M4183,SICODI!$G$3:$J$2404,4,FALSE))</f>
        <v>476.76</v>
      </c>
      <c r="P4183" s="16">
        <f t="shared" si="591"/>
        <v>0.84299999999999997</v>
      </c>
      <c r="Q4183" s="78">
        <f t="shared" si="592"/>
        <v>878.66867999999999</v>
      </c>
      <c r="R4183" s="56">
        <v>0</v>
      </c>
      <c r="S4183" s="16">
        <f t="shared" si="593"/>
        <v>0.13400000000000001</v>
      </c>
      <c r="T4183" s="79">
        <f t="shared" si="594"/>
        <v>9.8118002600000001</v>
      </c>
      <c r="U4183" s="80">
        <f t="shared" si="595"/>
        <v>0.183</v>
      </c>
      <c r="V4183" s="81">
        <f t="shared" si="596"/>
        <v>1.7955594475800001</v>
      </c>
      <c r="W4183" s="79">
        <f t="shared" si="597"/>
        <v>0.60419904645994038</v>
      </c>
      <c r="X4183" s="60">
        <f t="shared" si="598"/>
        <v>0.6</v>
      </c>
      <c r="Y4183" s="56">
        <f>+'INFO ENEL'!R4171</f>
        <v>1</v>
      </c>
      <c r="Z4183" s="59">
        <f t="shared" si="599"/>
        <v>0.6</v>
      </c>
    </row>
    <row r="4184" spans="1:26" ht="15" customHeight="1" x14ac:dyDescent="0.25">
      <c r="A4184" s="55">
        <f>+'INFO ENEL'!A4172</f>
        <v>4167</v>
      </c>
      <c r="B4184" s="121" t="str">
        <f>+INDEX($B$8:$B$15,MATCH(L4184,$L$8:$L$15,0))</f>
        <v>SICODI</v>
      </c>
      <c r="C4184" s="56" t="str">
        <f>+'INFO ENEL'!B4172</f>
        <v>Lima</v>
      </c>
      <c r="D4184" s="56" t="str">
        <f>+'INFO ENEL'!D4172</f>
        <v>Comas</v>
      </c>
      <c r="E4184" s="56" t="str">
        <f>+'INFO ENEL'!D4172</f>
        <v>Comas</v>
      </c>
      <c r="F4184" s="50">
        <f>+'INFO ENEL'!E4172</f>
        <v>0</v>
      </c>
      <c r="G4184" s="56" t="str">
        <f>+'INFO ENEL'!L4172</f>
        <v>MT</v>
      </c>
      <c r="H4184" s="57">
        <f>+'INFO ENEL'!M4172</f>
        <v>61.386138613861384</v>
      </c>
      <c r="I4184" s="56">
        <f>+'INFO ENEL'!N4172</f>
        <v>15</v>
      </c>
      <c r="J4184" s="56" t="str">
        <f>+'INFO ENEL'!O4172</f>
        <v>Poste</v>
      </c>
      <c r="K4184" s="56" t="str">
        <f>+'INFO ENEL'!P4172</f>
        <v>Concreto</v>
      </c>
      <c r="L4184" s="56" t="str">
        <f>+'INFO ENEL'!Q4172</f>
        <v>PPC24</v>
      </c>
      <c r="M4184" s="55" t="str">
        <f>+IF(ISERROR(INDEX('Estructuras de Acero y Concreto'!$C$6:$C$577,MATCH(L4184,'Estructuras de Acero y Concreto'!$D$6:$D$577,0)))=FALSE,INDEX('Estructuras de Acero y Concreto'!$C$6:$C$577,MATCH(L4184,'Estructuras de Acero y Concreto'!$D$6:$D$577,0)),IF(ISERROR(INDEX('Estructuras de Madera'!$C$5:$C$122,MATCH(L4184,'Estructuras de Madera'!$D$5:$D$122,0)))=FALSE,INDEX('Estructuras de Madera'!$C$5:$C$122,MATCH(L4184,'Estructuras de Madera'!$D$5:$D$122,0)),INDEX(SICODI!$G$3:$G$2404,MATCH(L4184,SICODI!$G$3:$G$2404,0))))</f>
        <v>PPC24</v>
      </c>
      <c r="N4184" s="121" t="str">
        <f>+IF(ISERROR(VLOOKUP(M4184,'Resumen de precios LLTT'!$C$17:$D$3071,2,FALSE))=FALSE,VLOOKUP(M4184,'Resumen de precios LLTT'!$C$17:$D$3071,2,FALSE),VLOOKUP(M4184,SICODI!$G$3:$J$2404,2,FALSE))</f>
        <v>POSTE DE CONCRETO ARMADO DE 15/400/150/375</v>
      </c>
      <c r="O4184" s="58">
        <f>+IF(ISERROR(VLOOKUP(M4184,'Resumen de precios LLTT'!$C$17:$G$3071,5,FALSE))=FALSE,VLOOKUP(M4184,'Resumen de precios LLTT'!$C$17:$G$3071,5,FALSE),VLOOKUP(M4184,SICODI!$G$3:$J$2404,4,FALSE))</f>
        <v>476.76</v>
      </c>
      <c r="P4184" s="16">
        <f t="shared" si="591"/>
        <v>0.84299999999999997</v>
      </c>
      <c r="Q4184" s="78">
        <f t="shared" si="592"/>
        <v>878.66867999999999</v>
      </c>
      <c r="R4184" s="56">
        <v>0</v>
      </c>
      <c r="S4184" s="16">
        <f t="shared" si="593"/>
        <v>0.13400000000000001</v>
      </c>
      <c r="T4184" s="79">
        <f t="shared" si="594"/>
        <v>9.8118002600000001</v>
      </c>
      <c r="U4184" s="80">
        <f t="shared" si="595"/>
        <v>0.183</v>
      </c>
      <c r="V4184" s="81">
        <f t="shared" si="596"/>
        <v>1.7955594475800001</v>
      </c>
      <c r="W4184" s="79">
        <f t="shared" si="597"/>
        <v>0.60419904645994038</v>
      </c>
      <c r="X4184" s="60">
        <f t="shared" si="598"/>
        <v>0.6</v>
      </c>
      <c r="Y4184" s="56">
        <f>+'INFO ENEL'!R4172</f>
        <v>1</v>
      </c>
      <c r="Z4184" s="59">
        <f t="shared" si="599"/>
        <v>0.6</v>
      </c>
    </row>
    <row r="4185" spans="1:26" ht="15" customHeight="1" x14ac:dyDescent="0.25">
      <c r="A4185" s="55">
        <f>+'INFO ENEL'!A4173</f>
        <v>4168</v>
      </c>
      <c r="B4185" s="121" t="str">
        <f>+INDEX($B$8:$B$15,MATCH(L4185,$L$8:$L$15,0))</f>
        <v>SICODI</v>
      </c>
      <c r="C4185" s="56" t="str">
        <f>+'INFO ENEL'!B4173</f>
        <v>Lima</v>
      </c>
      <c r="D4185" s="56" t="str">
        <f>+'INFO ENEL'!D4173</f>
        <v>Comas</v>
      </c>
      <c r="E4185" s="56" t="str">
        <f>+'INFO ENEL'!D4173</f>
        <v>Comas</v>
      </c>
      <c r="F4185" s="50">
        <f>+'INFO ENEL'!E4173</f>
        <v>0</v>
      </c>
      <c r="G4185" s="56" t="str">
        <f>+'INFO ENEL'!L4173</f>
        <v>MT</v>
      </c>
      <c r="H4185" s="57">
        <f>+'INFO ENEL'!M4173</f>
        <v>55.445544554455445</v>
      </c>
      <c r="I4185" s="56">
        <f>+'INFO ENEL'!N4173</f>
        <v>15</v>
      </c>
      <c r="J4185" s="56" t="str">
        <f>+'INFO ENEL'!O4173</f>
        <v>Poste</v>
      </c>
      <c r="K4185" s="56" t="str">
        <f>+'INFO ENEL'!P4173</f>
        <v>Concreto</v>
      </c>
      <c r="L4185" s="56" t="str">
        <f>+'INFO ENEL'!Q4173</f>
        <v>PPC24</v>
      </c>
      <c r="M4185" s="55" t="str">
        <f>+IF(ISERROR(INDEX('Estructuras de Acero y Concreto'!$C$6:$C$577,MATCH(L4185,'Estructuras de Acero y Concreto'!$D$6:$D$577,0)))=FALSE,INDEX('Estructuras de Acero y Concreto'!$C$6:$C$577,MATCH(L4185,'Estructuras de Acero y Concreto'!$D$6:$D$577,0)),IF(ISERROR(INDEX('Estructuras de Madera'!$C$5:$C$122,MATCH(L4185,'Estructuras de Madera'!$D$5:$D$122,0)))=FALSE,INDEX('Estructuras de Madera'!$C$5:$C$122,MATCH(L4185,'Estructuras de Madera'!$D$5:$D$122,0)),INDEX(SICODI!$G$3:$G$2404,MATCH(L4185,SICODI!$G$3:$G$2404,0))))</f>
        <v>PPC24</v>
      </c>
      <c r="N4185" s="121" t="str">
        <f>+IF(ISERROR(VLOOKUP(M4185,'Resumen de precios LLTT'!$C$17:$D$3071,2,FALSE))=FALSE,VLOOKUP(M4185,'Resumen de precios LLTT'!$C$17:$D$3071,2,FALSE),VLOOKUP(M4185,SICODI!$G$3:$J$2404,2,FALSE))</f>
        <v>POSTE DE CONCRETO ARMADO DE 15/400/150/375</v>
      </c>
      <c r="O4185" s="58">
        <f>+IF(ISERROR(VLOOKUP(M4185,'Resumen de precios LLTT'!$C$17:$G$3071,5,FALSE))=FALSE,VLOOKUP(M4185,'Resumen de precios LLTT'!$C$17:$G$3071,5,FALSE),VLOOKUP(M4185,SICODI!$G$3:$J$2404,4,FALSE))</f>
        <v>476.76</v>
      </c>
      <c r="P4185" s="16">
        <f t="shared" si="591"/>
        <v>0.84299999999999997</v>
      </c>
      <c r="Q4185" s="78">
        <f t="shared" si="592"/>
        <v>878.66867999999999</v>
      </c>
      <c r="R4185" s="56">
        <v>0</v>
      </c>
      <c r="S4185" s="16">
        <f t="shared" si="593"/>
        <v>0.13400000000000001</v>
      </c>
      <c r="T4185" s="79">
        <f t="shared" si="594"/>
        <v>9.8118002600000001</v>
      </c>
      <c r="U4185" s="80">
        <f t="shared" si="595"/>
        <v>0.183</v>
      </c>
      <c r="V4185" s="81">
        <f t="shared" si="596"/>
        <v>1.7955594475800001</v>
      </c>
      <c r="W4185" s="79">
        <f t="shared" si="597"/>
        <v>0.60419904645994038</v>
      </c>
      <c r="X4185" s="60">
        <f t="shared" si="598"/>
        <v>0.6</v>
      </c>
      <c r="Y4185" s="56">
        <f>+'INFO ENEL'!R4173</f>
        <v>1</v>
      </c>
      <c r="Z4185" s="59">
        <f t="shared" si="599"/>
        <v>0.6</v>
      </c>
    </row>
    <row r="4186" spans="1:26" ht="15" customHeight="1" x14ac:dyDescent="0.25">
      <c r="A4186" s="55">
        <f>+'INFO ENEL'!A4174</f>
        <v>4169</v>
      </c>
      <c r="B4186" s="121" t="str">
        <f>+INDEX($B$8:$B$15,MATCH(L4186,$L$8:$L$15,0))</f>
        <v>SICODI</v>
      </c>
      <c r="C4186" s="56" t="str">
        <f>+'INFO ENEL'!B4174</f>
        <v>Lima</v>
      </c>
      <c r="D4186" s="56" t="str">
        <f>+'INFO ENEL'!D4174</f>
        <v>Comas</v>
      </c>
      <c r="E4186" s="56" t="str">
        <f>+'INFO ENEL'!D4174</f>
        <v>Comas</v>
      </c>
      <c r="F4186" s="50">
        <f>+'INFO ENEL'!E4174</f>
        <v>0</v>
      </c>
      <c r="G4186" s="56" t="str">
        <f>+'INFO ENEL'!L4174</f>
        <v>MT</v>
      </c>
      <c r="H4186" s="57">
        <f>+'INFO ENEL'!M4174</f>
        <v>30.693069306930692</v>
      </c>
      <c r="I4186" s="56">
        <f>+'INFO ENEL'!N4174</f>
        <v>15</v>
      </c>
      <c r="J4186" s="56" t="str">
        <f>+'INFO ENEL'!O4174</f>
        <v>Poste</v>
      </c>
      <c r="K4186" s="56" t="str">
        <f>+'INFO ENEL'!P4174</f>
        <v>Concreto</v>
      </c>
      <c r="L4186" s="56" t="str">
        <f>+'INFO ENEL'!Q4174</f>
        <v>PPC24</v>
      </c>
      <c r="M4186" s="55" t="str">
        <f>+IF(ISERROR(INDEX('Estructuras de Acero y Concreto'!$C$6:$C$577,MATCH(L4186,'Estructuras de Acero y Concreto'!$D$6:$D$577,0)))=FALSE,INDEX('Estructuras de Acero y Concreto'!$C$6:$C$577,MATCH(L4186,'Estructuras de Acero y Concreto'!$D$6:$D$577,0)),IF(ISERROR(INDEX('Estructuras de Madera'!$C$5:$C$122,MATCH(L4186,'Estructuras de Madera'!$D$5:$D$122,0)))=FALSE,INDEX('Estructuras de Madera'!$C$5:$C$122,MATCH(L4186,'Estructuras de Madera'!$D$5:$D$122,0)),INDEX(SICODI!$G$3:$G$2404,MATCH(L4186,SICODI!$G$3:$G$2404,0))))</f>
        <v>PPC24</v>
      </c>
      <c r="N4186" s="121" t="str">
        <f>+IF(ISERROR(VLOOKUP(M4186,'Resumen de precios LLTT'!$C$17:$D$3071,2,FALSE))=FALSE,VLOOKUP(M4186,'Resumen de precios LLTT'!$C$17:$D$3071,2,FALSE),VLOOKUP(M4186,SICODI!$G$3:$J$2404,2,FALSE))</f>
        <v>POSTE DE CONCRETO ARMADO DE 15/400/150/375</v>
      </c>
      <c r="O4186" s="58">
        <f>+IF(ISERROR(VLOOKUP(M4186,'Resumen de precios LLTT'!$C$17:$G$3071,5,FALSE))=FALSE,VLOOKUP(M4186,'Resumen de precios LLTT'!$C$17:$G$3071,5,FALSE),VLOOKUP(M4186,SICODI!$G$3:$J$2404,4,FALSE))</f>
        <v>476.76</v>
      </c>
      <c r="P4186" s="16">
        <f t="shared" si="591"/>
        <v>0.84299999999999997</v>
      </c>
      <c r="Q4186" s="78">
        <f t="shared" si="592"/>
        <v>878.66867999999999</v>
      </c>
      <c r="R4186" s="56">
        <v>0</v>
      </c>
      <c r="S4186" s="16">
        <f t="shared" si="593"/>
        <v>0.13400000000000001</v>
      </c>
      <c r="T4186" s="79">
        <f t="shared" si="594"/>
        <v>9.8118002600000001</v>
      </c>
      <c r="U4186" s="80">
        <f t="shared" si="595"/>
        <v>0.183</v>
      </c>
      <c r="V4186" s="81">
        <f t="shared" si="596"/>
        <v>1.7955594475800001</v>
      </c>
      <c r="W4186" s="79">
        <f t="shared" si="597"/>
        <v>0.60419904645994038</v>
      </c>
      <c r="X4186" s="60">
        <f t="shared" si="598"/>
        <v>0.6</v>
      </c>
      <c r="Y4186" s="56">
        <f>+'INFO ENEL'!R4174</f>
        <v>1</v>
      </c>
      <c r="Z4186" s="59">
        <f t="shared" si="599"/>
        <v>0.6</v>
      </c>
    </row>
    <row r="4187" spans="1:26" ht="15" customHeight="1" x14ac:dyDescent="0.25">
      <c r="A4187" s="55">
        <f>+'INFO ENEL'!A4175</f>
        <v>4170</v>
      </c>
      <c r="B4187" s="121" t="str">
        <f>+INDEX($B$8:$B$15,MATCH(L4187,$L$8:$L$15,0))</f>
        <v>SICODI</v>
      </c>
      <c r="C4187" s="56" t="str">
        <f>+'INFO ENEL'!B4175</f>
        <v>Lima</v>
      </c>
      <c r="D4187" s="56" t="str">
        <f>+'INFO ENEL'!D4175</f>
        <v>Comas</v>
      </c>
      <c r="E4187" s="56" t="str">
        <f>+'INFO ENEL'!D4175</f>
        <v>Comas</v>
      </c>
      <c r="F4187" s="50">
        <f>+'INFO ENEL'!E4175</f>
        <v>0</v>
      </c>
      <c r="G4187" s="56" t="str">
        <f>+'INFO ENEL'!L4175</f>
        <v>MT</v>
      </c>
      <c r="H4187" s="57">
        <f>+'INFO ENEL'!M4175</f>
        <v>56.435643564356432</v>
      </c>
      <c r="I4187" s="56">
        <f>+'INFO ENEL'!N4175</f>
        <v>15</v>
      </c>
      <c r="J4187" s="56" t="str">
        <f>+'INFO ENEL'!O4175</f>
        <v>Poste</v>
      </c>
      <c r="K4187" s="56" t="str">
        <f>+'INFO ENEL'!P4175</f>
        <v>Concreto</v>
      </c>
      <c r="L4187" s="56" t="str">
        <f>+'INFO ENEL'!Q4175</f>
        <v>PPC24</v>
      </c>
      <c r="M4187" s="55" t="str">
        <f>+IF(ISERROR(INDEX('Estructuras de Acero y Concreto'!$C$6:$C$577,MATCH(L4187,'Estructuras de Acero y Concreto'!$D$6:$D$577,0)))=FALSE,INDEX('Estructuras de Acero y Concreto'!$C$6:$C$577,MATCH(L4187,'Estructuras de Acero y Concreto'!$D$6:$D$577,0)),IF(ISERROR(INDEX('Estructuras de Madera'!$C$5:$C$122,MATCH(L4187,'Estructuras de Madera'!$D$5:$D$122,0)))=FALSE,INDEX('Estructuras de Madera'!$C$5:$C$122,MATCH(L4187,'Estructuras de Madera'!$D$5:$D$122,0)),INDEX(SICODI!$G$3:$G$2404,MATCH(L4187,SICODI!$G$3:$G$2404,0))))</f>
        <v>PPC24</v>
      </c>
      <c r="N4187" s="121" t="str">
        <f>+IF(ISERROR(VLOOKUP(M4187,'Resumen de precios LLTT'!$C$17:$D$3071,2,FALSE))=FALSE,VLOOKUP(M4187,'Resumen de precios LLTT'!$C$17:$D$3071,2,FALSE),VLOOKUP(M4187,SICODI!$G$3:$J$2404,2,FALSE))</f>
        <v>POSTE DE CONCRETO ARMADO DE 15/400/150/375</v>
      </c>
      <c r="O4187" s="58">
        <f>+IF(ISERROR(VLOOKUP(M4187,'Resumen de precios LLTT'!$C$17:$G$3071,5,FALSE))=FALSE,VLOOKUP(M4187,'Resumen de precios LLTT'!$C$17:$G$3071,5,FALSE),VLOOKUP(M4187,SICODI!$G$3:$J$2404,4,FALSE))</f>
        <v>476.76</v>
      </c>
      <c r="P4187" s="16">
        <f t="shared" si="591"/>
        <v>0.84299999999999997</v>
      </c>
      <c r="Q4187" s="78">
        <f t="shared" si="592"/>
        <v>878.66867999999999</v>
      </c>
      <c r="R4187" s="56">
        <v>0</v>
      </c>
      <c r="S4187" s="16">
        <f t="shared" si="593"/>
        <v>0.13400000000000001</v>
      </c>
      <c r="T4187" s="79">
        <f t="shared" si="594"/>
        <v>9.8118002600000001</v>
      </c>
      <c r="U4187" s="80">
        <f t="shared" si="595"/>
        <v>0.183</v>
      </c>
      <c r="V4187" s="81">
        <f t="shared" si="596"/>
        <v>1.7955594475800001</v>
      </c>
      <c r="W4187" s="79">
        <f t="shared" si="597"/>
        <v>0.60419904645994038</v>
      </c>
      <c r="X4187" s="60">
        <f t="shared" si="598"/>
        <v>0.6</v>
      </c>
      <c r="Y4187" s="56">
        <f>+'INFO ENEL'!R4175</f>
        <v>1</v>
      </c>
      <c r="Z4187" s="59">
        <f t="shared" si="599"/>
        <v>0.6</v>
      </c>
    </row>
    <row r="4188" spans="1:26" ht="15" customHeight="1" x14ac:dyDescent="0.25">
      <c r="A4188" s="55">
        <f>+'INFO ENEL'!A4176</f>
        <v>4171</v>
      </c>
      <c r="B4188" s="121" t="str">
        <f>+INDEX($B$8:$B$15,MATCH(L4188,$L$8:$L$15,0))</f>
        <v>SICODI</v>
      </c>
      <c r="C4188" s="56" t="str">
        <f>+'INFO ENEL'!B4176</f>
        <v>Lima</v>
      </c>
      <c r="D4188" s="56" t="str">
        <f>+'INFO ENEL'!D4176</f>
        <v>Comas</v>
      </c>
      <c r="E4188" s="56" t="str">
        <f>+'INFO ENEL'!D4176</f>
        <v>Comas</v>
      </c>
      <c r="F4188" s="50">
        <f>+'INFO ENEL'!E4176</f>
        <v>0</v>
      </c>
      <c r="G4188" s="56" t="str">
        <f>+'INFO ENEL'!L4176</f>
        <v>MT</v>
      </c>
      <c r="H4188" s="57">
        <f>+'INFO ENEL'!M4176</f>
        <v>76.237623762376231</v>
      </c>
      <c r="I4188" s="56">
        <f>+'INFO ENEL'!N4176</f>
        <v>15</v>
      </c>
      <c r="J4188" s="56" t="str">
        <f>+'INFO ENEL'!O4176</f>
        <v>Poste</v>
      </c>
      <c r="K4188" s="56" t="str">
        <f>+'INFO ENEL'!P4176</f>
        <v>Concreto</v>
      </c>
      <c r="L4188" s="56" t="str">
        <f>+'INFO ENEL'!Q4176</f>
        <v>PPC24</v>
      </c>
      <c r="M4188" s="55" t="str">
        <f>+IF(ISERROR(INDEX('Estructuras de Acero y Concreto'!$C$6:$C$577,MATCH(L4188,'Estructuras de Acero y Concreto'!$D$6:$D$577,0)))=FALSE,INDEX('Estructuras de Acero y Concreto'!$C$6:$C$577,MATCH(L4188,'Estructuras de Acero y Concreto'!$D$6:$D$577,0)),IF(ISERROR(INDEX('Estructuras de Madera'!$C$5:$C$122,MATCH(L4188,'Estructuras de Madera'!$D$5:$D$122,0)))=FALSE,INDEX('Estructuras de Madera'!$C$5:$C$122,MATCH(L4188,'Estructuras de Madera'!$D$5:$D$122,0)),INDEX(SICODI!$G$3:$G$2404,MATCH(L4188,SICODI!$G$3:$G$2404,0))))</f>
        <v>PPC24</v>
      </c>
      <c r="N4188" s="121" t="str">
        <f>+IF(ISERROR(VLOOKUP(M4188,'Resumen de precios LLTT'!$C$17:$D$3071,2,FALSE))=FALSE,VLOOKUP(M4188,'Resumen de precios LLTT'!$C$17:$D$3071,2,FALSE),VLOOKUP(M4188,SICODI!$G$3:$J$2404,2,FALSE))</f>
        <v>POSTE DE CONCRETO ARMADO DE 15/400/150/375</v>
      </c>
      <c r="O4188" s="58">
        <f>+IF(ISERROR(VLOOKUP(M4188,'Resumen de precios LLTT'!$C$17:$G$3071,5,FALSE))=FALSE,VLOOKUP(M4188,'Resumen de precios LLTT'!$C$17:$G$3071,5,FALSE),VLOOKUP(M4188,SICODI!$G$3:$J$2404,4,FALSE))</f>
        <v>476.76</v>
      </c>
      <c r="P4188" s="16">
        <f t="shared" si="591"/>
        <v>0.84299999999999997</v>
      </c>
      <c r="Q4188" s="78">
        <f t="shared" si="592"/>
        <v>878.66867999999999</v>
      </c>
      <c r="R4188" s="56">
        <v>0</v>
      </c>
      <c r="S4188" s="16">
        <f t="shared" si="593"/>
        <v>0.13400000000000001</v>
      </c>
      <c r="T4188" s="79">
        <f t="shared" si="594"/>
        <v>9.8118002600000001</v>
      </c>
      <c r="U4188" s="80">
        <f t="shared" si="595"/>
        <v>0.183</v>
      </c>
      <c r="V4188" s="81">
        <f t="shared" si="596"/>
        <v>1.7955594475800001</v>
      </c>
      <c r="W4188" s="79">
        <f t="shared" si="597"/>
        <v>0.60419904645994038</v>
      </c>
      <c r="X4188" s="60">
        <f t="shared" si="598"/>
        <v>0.6</v>
      </c>
      <c r="Y4188" s="56">
        <f>+'INFO ENEL'!R4176</f>
        <v>1</v>
      </c>
      <c r="Z4188" s="59">
        <f t="shared" si="599"/>
        <v>0.6</v>
      </c>
    </row>
    <row r="4189" spans="1:26" ht="15" customHeight="1" x14ac:dyDescent="0.25">
      <c r="A4189" s="55">
        <f>+'INFO ENEL'!A4177</f>
        <v>4172</v>
      </c>
      <c r="B4189" s="121" t="str">
        <f>+INDEX($B$8:$B$15,MATCH(L4189,$L$8:$L$15,0))</f>
        <v>SICODI</v>
      </c>
      <c r="C4189" s="56" t="str">
        <f>+'INFO ENEL'!B4177</f>
        <v>Lima</v>
      </c>
      <c r="D4189" s="56" t="str">
        <f>+'INFO ENEL'!D4177</f>
        <v>Comas</v>
      </c>
      <c r="E4189" s="56" t="str">
        <f>+'INFO ENEL'!D4177</f>
        <v>Comas</v>
      </c>
      <c r="F4189" s="50">
        <f>+'INFO ENEL'!E4177</f>
        <v>0</v>
      </c>
      <c r="G4189" s="56" t="str">
        <f>+'INFO ENEL'!L4177</f>
        <v>MT</v>
      </c>
      <c r="H4189" s="57">
        <f>+'INFO ENEL'!M4177</f>
        <v>66.336633663366342</v>
      </c>
      <c r="I4189" s="56">
        <f>+'INFO ENEL'!N4177</f>
        <v>15</v>
      </c>
      <c r="J4189" s="56" t="str">
        <f>+'INFO ENEL'!O4177</f>
        <v>Poste</v>
      </c>
      <c r="K4189" s="56" t="str">
        <f>+'INFO ENEL'!P4177</f>
        <v>Concreto</v>
      </c>
      <c r="L4189" s="56" t="str">
        <f>+'INFO ENEL'!Q4177</f>
        <v>PPC24</v>
      </c>
      <c r="M4189" s="55" t="str">
        <f>+IF(ISERROR(INDEX('Estructuras de Acero y Concreto'!$C$6:$C$577,MATCH(L4189,'Estructuras de Acero y Concreto'!$D$6:$D$577,0)))=FALSE,INDEX('Estructuras de Acero y Concreto'!$C$6:$C$577,MATCH(L4189,'Estructuras de Acero y Concreto'!$D$6:$D$577,0)),IF(ISERROR(INDEX('Estructuras de Madera'!$C$5:$C$122,MATCH(L4189,'Estructuras de Madera'!$D$5:$D$122,0)))=FALSE,INDEX('Estructuras de Madera'!$C$5:$C$122,MATCH(L4189,'Estructuras de Madera'!$D$5:$D$122,0)),INDEX(SICODI!$G$3:$G$2404,MATCH(L4189,SICODI!$G$3:$G$2404,0))))</f>
        <v>PPC24</v>
      </c>
      <c r="N4189" s="121" t="str">
        <f>+IF(ISERROR(VLOOKUP(M4189,'Resumen de precios LLTT'!$C$17:$D$3071,2,FALSE))=FALSE,VLOOKUP(M4189,'Resumen de precios LLTT'!$C$17:$D$3071,2,FALSE),VLOOKUP(M4189,SICODI!$G$3:$J$2404,2,FALSE))</f>
        <v>POSTE DE CONCRETO ARMADO DE 15/400/150/375</v>
      </c>
      <c r="O4189" s="58">
        <f>+IF(ISERROR(VLOOKUP(M4189,'Resumen de precios LLTT'!$C$17:$G$3071,5,FALSE))=FALSE,VLOOKUP(M4189,'Resumen de precios LLTT'!$C$17:$G$3071,5,FALSE),VLOOKUP(M4189,SICODI!$G$3:$J$2404,4,FALSE))</f>
        <v>476.76</v>
      </c>
      <c r="P4189" s="16">
        <f t="shared" si="591"/>
        <v>0.84299999999999997</v>
      </c>
      <c r="Q4189" s="78">
        <f t="shared" si="592"/>
        <v>878.66867999999999</v>
      </c>
      <c r="R4189" s="56">
        <v>0</v>
      </c>
      <c r="S4189" s="16">
        <f t="shared" si="593"/>
        <v>0.13400000000000001</v>
      </c>
      <c r="T4189" s="79">
        <f t="shared" si="594"/>
        <v>9.8118002600000001</v>
      </c>
      <c r="U4189" s="80">
        <f t="shared" si="595"/>
        <v>0.183</v>
      </c>
      <c r="V4189" s="81">
        <f t="shared" si="596"/>
        <v>1.7955594475800001</v>
      </c>
      <c r="W4189" s="79">
        <f t="shared" si="597"/>
        <v>0.60419904645994038</v>
      </c>
      <c r="X4189" s="60">
        <f t="shared" si="598"/>
        <v>0.6</v>
      </c>
      <c r="Y4189" s="56">
        <f>+'INFO ENEL'!R4177</f>
        <v>1</v>
      </c>
      <c r="Z4189" s="59">
        <f t="shared" si="599"/>
        <v>0.6</v>
      </c>
    </row>
    <row r="4190" spans="1:26" ht="15" customHeight="1" x14ac:dyDescent="0.25">
      <c r="A4190" s="55">
        <f>+'INFO ENEL'!A4178</f>
        <v>4173</v>
      </c>
      <c r="B4190" s="121" t="str">
        <f>+INDEX($B$8:$B$15,MATCH(L4190,$L$8:$L$15,0))</f>
        <v>SICODI</v>
      </c>
      <c r="C4190" s="56" t="str">
        <f>+'INFO ENEL'!B4178</f>
        <v>Lima</v>
      </c>
      <c r="D4190" s="56" t="str">
        <f>+'INFO ENEL'!D4178</f>
        <v>Comas</v>
      </c>
      <c r="E4190" s="56" t="str">
        <f>+'INFO ENEL'!D4178</f>
        <v>Comas</v>
      </c>
      <c r="F4190" s="50">
        <f>+'INFO ENEL'!E4178</f>
        <v>0</v>
      </c>
      <c r="G4190" s="56" t="str">
        <f>+'INFO ENEL'!L4178</f>
        <v>MT</v>
      </c>
      <c r="H4190" s="57">
        <f>+'INFO ENEL'!M4178</f>
        <v>66.336633663366342</v>
      </c>
      <c r="I4190" s="56">
        <f>+'INFO ENEL'!N4178</f>
        <v>15</v>
      </c>
      <c r="J4190" s="56" t="str">
        <f>+'INFO ENEL'!O4178</f>
        <v>Poste</v>
      </c>
      <c r="K4190" s="56" t="str">
        <f>+'INFO ENEL'!P4178</f>
        <v>Concreto</v>
      </c>
      <c r="L4190" s="56" t="str">
        <f>+'INFO ENEL'!Q4178</f>
        <v>PPC24</v>
      </c>
      <c r="M4190" s="55" t="str">
        <f>+IF(ISERROR(INDEX('Estructuras de Acero y Concreto'!$C$6:$C$577,MATCH(L4190,'Estructuras de Acero y Concreto'!$D$6:$D$577,0)))=FALSE,INDEX('Estructuras de Acero y Concreto'!$C$6:$C$577,MATCH(L4190,'Estructuras de Acero y Concreto'!$D$6:$D$577,0)),IF(ISERROR(INDEX('Estructuras de Madera'!$C$5:$C$122,MATCH(L4190,'Estructuras de Madera'!$D$5:$D$122,0)))=FALSE,INDEX('Estructuras de Madera'!$C$5:$C$122,MATCH(L4190,'Estructuras de Madera'!$D$5:$D$122,0)),INDEX(SICODI!$G$3:$G$2404,MATCH(L4190,SICODI!$G$3:$G$2404,0))))</f>
        <v>PPC24</v>
      </c>
      <c r="N4190" s="121" t="str">
        <f>+IF(ISERROR(VLOOKUP(M4190,'Resumen de precios LLTT'!$C$17:$D$3071,2,FALSE))=FALSE,VLOOKUP(M4190,'Resumen de precios LLTT'!$C$17:$D$3071,2,FALSE),VLOOKUP(M4190,SICODI!$G$3:$J$2404,2,FALSE))</f>
        <v>POSTE DE CONCRETO ARMADO DE 15/400/150/375</v>
      </c>
      <c r="O4190" s="58">
        <f>+IF(ISERROR(VLOOKUP(M4190,'Resumen de precios LLTT'!$C$17:$G$3071,5,FALSE))=FALSE,VLOOKUP(M4190,'Resumen de precios LLTT'!$C$17:$G$3071,5,FALSE),VLOOKUP(M4190,SICODI!$G$3:$J$2404,4,FALSE))</f>
        <v>476.76</v>
      </c>
      <c r="P4190" s="16">
        <f t="shared" si="591"/>
        <v>0.84299999999999997</v>
      </c>
      <c r="Q4190" s="78">
        <f t="shared" si="592"/>
        <v>878.66867999999999</v>
      </c>
      <c r="R4190" s="56">
        <v>0</v>
      </c>
      <c r="S4190" s="16">
        <f t="shared" si="593"/>
        <v>0.13400000000000001</v>
      </c>
      <c r="T4190" s="79">
        <f t="shared" si="594"/>
        <v>9.8118002600000001</v>
      </c>
      <c r="U4190" s="80">
        <f t="shared" si="595"/>
        <v>0.183</v>
      </c>
      <c r="V4190" s="81">
        <f t="shared" si="596"/>
        <v>1.7955594475800001</v>
      </c>
      <c r="W4190" s="79">
        <f t="shared" si="597"/>
        <v>0.60419904645994038</v>
      </c>
      <c r="X4190" s="60">
        <f t="shared" si="598"/>
        <v>0.6</v>
      </c>
      <c r="Y4190" s="56">
        <f>+'INFO ENEL'!R4178</f>
        <v>1</v>
      </c>
      <c r="Z4190" s="59">
        <f t="shared" si="599"/>
        <v>0.6</v>
      </c>
    </row>
    <row r="4191" spans="1:26" ht="15" customHeight="1" x14ac:dyDescent="0.25">
      <c r="A4191" s="55">
        <f>+'INFO ENEL'!A4179</f>
        <v>4174</v>
      </c>
      <c r="B4191" s="121" t="str">
        <f>+INDEX($B$8:$B$15,MATCH(L4191,$L$8:$L$15,0))</f>
        <v>SICODI</v>
      </c>
      <c r="C4191" s="56" t="str">
        <f>+'INFO ENEL'!B4179</f>
        <v>Lima</v>
      </c>
      <c r="D4191" s="56" t="str">
        <f>+'INFO ENEL'!D4179</f>
        <v>Comas</v>
      </c>
      <c r="E4191" s="56" t="str">
        <f>+'INFO ENEL'!D4179</f>
        <v>Comas</v>
      </c>
      <c r="F4191" s="50">
        <f>+'INFO ENEL'!E4179</f>
        <v>0</v>
      </c>
      <c r="G4191" s="56" t="str">
        <f>+'INFO ENEL'!L4179</f>
        <v>MT</v>
      </c>
      <c r="H4191" s="57">
        <f>+'INFO ENEL'!M4179</f>
        <v>68.316831683168317</v>
      </c>
      <c r="I4191" s="56">
        <f>+'INFO ENEL'!N4179</f>
        <v>15</v>
      </c>
      <c r="J4191" s="56" t="str">
        <f>+'INFO ENEL'!O4179</f>
        <v>Poste</v>
      </c>
      <c r="K4191" s="56" t="str">
        <f>+'INFO ENEL'!P4179</f>
        <v>Concreto</v>
      </c>
      <c r="L4191" s="56" t="str">
        <f>+'INFO ENEL'!Q4179</f>
        <v>PPC24</v>
      </c>
      <c r="M4191" s="55" t="str">
        <f>+IF(ISERROR(INDEX('Estructuras de Acero y Concreto'!$C$6:$C$577,MATCH(L4191,'Estructuras de Acero y Concreto'!$D$6:$D$577,0)))=FALSE,INDEX('Estructuras de Acero y Concreto'!$C$6:$C$577,MATCH(L4191,'Estructuras de Acero y Concreto'!$D$6:$D$577,0)),IF(ISERROR(INDEX('Estructuras de Madera'!$C$5:$C$122,MATCH(L4191,'Estructuras de Madera'!$D$5:$D$122,0)))=FALSE,INDEX('Estructuras de Madera'!$C$5:$C$122,MATCH(L4191,'Estructuras de Madera'!$D$5:$D$122,0)),INDEX(SICODI!$G$3:$G$2404,MATCH(L4191,SICODI!$G$3:$G$2404,0))))</f>
        <v>PPC24</v>
      </c>
      <c r="N4191" s="121" t="str">
        <f>+IF(ISERROR(VLOOKUP(M4191,'Resumen de precios LLTT'!$C$17:$D$3071,2,FALSE))=FALSE,VLOOKUP(M4191,'Resumen de precios LLTT'!$C$17:$D$3071,2,FALSE),VLOOKUP(M4191,SICODI!$G$3:$J$2404,2,FALSE))</f>
        <v>POSTE DE CONCRETO ARMADO DE 15/400/150/375</v>
      </c>
      <c r="O4191" s="58">
        <f>+IF(ISERROR(VLOOKUP(M4191,'Resumen de precios LLTT'!$C$17:$G$3071,5,FALSE))=FALSE,VLOOKUP(M4191,'Resumen de precios LLTT'!$C$17:$G$3071,5,FALSE),VLOOKUP(M4191,SICODI!$G$3:$J$2404,4,FALSE))</f>
        <v>476.76</v>
      </c>
      <c r="P4191" s="16">
        <f t="shared" si="591"/>
        <v>0.84299999999999997</v>
      </c>
      <c r="Q4191" s="78">
        <f t="shared" si="592"/>
        <v>878.66867999999999</v>
      </c>
      <c r="R4191" s="56">
        <v>0</v>
      </c>
      <c r="S4191" s="16">
        <f t="shared" si="593"/>
        <v>0.13400000000000001</v>
      </c>
      <c r="T4191" s="79">
        <f t="shared" si="594"/>
        <v>9.8118002600000001</v>
      </c>
      <c r="U4191" s="80">
        <f t="shared" si="595"/>
        <v>0.183</v>
      </c>
      <c r="V4191" s="81">
        <f t="shared" si="596"/>
        <v>1.7955594475800001</v>
      </c>
      <c r="W4191" s="79">
        <f t="shared" si="597"/>
        <v>0.60419904645994038</v>
      </c>
      <c r="X4191" s="60">
        <f t="shared" si="598"/>
        <v>0.6</v>
      </c>
      <c r="Y4191" s="56">
        <f>+'INFO ENEL'!R4179</f>
        <v>1</v>
      </c>
      <c r="Z4191" s="59">
        <f t="shared" si="599"/>
        <v>0.6</v>
      </c>
    </row>
    <row r="4192" spans="1:26" ht="15" customHeight="1" x14ac:dyDescent="0.25">
      <c r="A4192" s="55">
        <f>+'INFO ENEL'!A4180</f>
        <v>4175</v>
      </c>
      <c r="B4192" s="121" t="str">
        <f>+INDEX($B$8:$B$15,MATCH(L4192,$L$8:$L$15,0))</f>
        <v>SICODI</v>
      </c>
      <c r="C4192" s="56" t="str">
        <f>+'INFO ENEL'!B4180</f>
        <v>Lima</v>
      </c>
      <c r="D4192" s="56" t="str">
        <f>+'INFO ENEL'!D4180</f>
        <v>Comas</v>
      </c>
      <c r="E4192" s="56" t="str">
        <f>+'INFO ENEL'!D4180</f>
        <v>Comas</v>
      </c>
      <c r="F4192" s="50">
        <f>+'INFO ENEL'!E4180</f>
        <v>0</v>
      </c>
      <c r="G4192" s="56" t="str">
        <f>+'INFO ENEL'!L4180</f>
        <v>MT</v>
      </c>
      <c r="H4192" s="57">
        <f>+'INFO ENEL'!M4180</f>
        <v>65.346534653465341</v>
      </c>
      <c r="I4192" s="56">
        <f>+'INFO ENEL'!N4180</f>
        <v>15</v>
      </c>
      <c r="J4192" s="56" t="str">
        <f>+'INFO ENEL'!O4180</f>
        <v>Poste</v>
      </c>
      <c r="K4192" s="56" t="str">
        <f>+'INFO ENEL'!P4180</f>
        <v>Concreto</v>
      </c>
      <c r="L4192" s="56" t="str">
        <f>+'INFO ENEL'!Q4180</f>
        <v>PPC24</v>
      </c>
      <c r="M4192" s="55" t="str">
        <f>+IF(ISERROR(INDEX('Estructuras de Acero y Concreto'!$C$6:$C$577,MATCH(L4192,'Estructuras de Acero y Concreto'!$D$6:$D$577,0)))=FALSE,INDEX('Estructuras de Acero y Concreto'!$C$6:$C$577,MATCH(L4192,'Estructuras de Acero y Concreto'!$D$6:$D$577,0)),IF(ISERROR(INDEX('Estructuras de Madera'!$C$5:$C$122,MATCH(L4192,'Estructuras de Madera'!$D$5:$D$122,0)))=FALSE,INDEX('Estructuras de Madera'!$C$5:$C$122,MATCH(L4192,'Estructuras de Madera'!$D$5:$D$122,0)),INDEX(SICODI!$G$3:$G$2404,MATCH(L4192,SICODI!$G$3:$G$2404,0))))</f>
        <v>PPC24</v>
      </c>
      <c r="N4192" s="121" t="str">
        <f>+IF(ISERROR(VLOOKUP(M4192,'Resumen de precios LLTT'!$C$17:$D$3071,2,FALSE))=FALSE,VLOOKUP(M4192,'Resumen de precios LLTT'!$C$17:$D$3071,2,FALSE),VLOOKUP(M4192,SICODI!$G$3:$J$2404,2,FALSE))</f>
        <v>POSTE DE CONCRETO ARMADO DE 15/400/150/375</v>
      </c>
      <c r="O4192" s="58">
        <f>+IF(ISERROR(VLOOKUP(M4192,'Resumen de precios LLTT'!$C$17:$G$3071,5,FALSE))=FALSE,VLOOKUP(M4192,'Resumen de precios LLTT'!$C$17:$G$3071,5,FALSE),VLOOKUP(M4192,SICODI!$G$3:$J$2404,4,FALSE))</f>
        <v>476.76</v>
      </c>
      <c r="P4192" s="16">
        <f t="shared" si="591"/>
        <v>0.84299999999999997</v>
      </c>
      <c r="Q4192" s="78">
        <f t="shared" si="592"/>
        <v>878.66867999999999</v>
      </c>
      <c r="R4192" s="56">
        <v>0</v>
      </c>
      <c r="S4192" s="16">
        <f t="shared" si="593"/>
        <v>0.13400000000000001</v>
      </c>
      <c r="T4192" s="79">
        <f t="shared" si="594"/>
        <v>9.8118002600000001</v>
      </c>
      <c r="U4192" s="80">
        <f t="shared" si="595"/>
        <v>0.183</v>
      </c>
      <c r="V4192" s="81">
        <f t="shared" si="596"/>
        <v>1.7955594475800001</v>
      </c>
      <c r="W4192" s="79">
        <f t="shared" si="597"/>
        <v>0.60419904645994038</v>
      </c>
      <c r="X4192" s="60">
        <f t="shared" si="598"/>
        <v>0.6</v>
      </c>
      <c r="Y4192" s="56">
        <f>+'INFO ENEL'!R4180</f>
        <v>1</v>
      </c>
      <c r="Z4192" s="59">
        <f t="shared" si="599"/>
        <v>0.6</v>
      </c>
    </row>
    <row r="4193" spans="1:26" ht="15" customHeight="1" x14ac:dyDescent="0.25">
      <c r="A4193" s="55">
        <f>+'INFO ENEL'!A4181</f>
        <v>4176</v>
      </c>
      <c r="B4193" s="121" t="str">
        <f>+INDEX($B$8:$B$15,MATCH(L4193,$L$8:$L$15,0))</f>
        <v>SICODI</v>
      </c>
      <c r="C4193" s="56" t="str">
        <f>+'INFO ENEL'!B4181</f>
        <v>Lima</v>
      </c>
      <c r="D4193" s="56" t="str">
        <f>+'INFO ENEL'!D4181</f>
        <v>Comas</v>
      </c>
      <c r="E4193" s="56" t="str">
        <f>+'INFO ENEL'!D4181</f>
        <v>Comas</v>
      </c>
      <c r="F4193" s="50">
        <f>+'INFO ENEL'!E4181</f>
        <v>0</v>
      </c>
      <c r="G4193" s="56" t="str">
        <f>+'INFO ENEL'!L4181</f>
        <v>MT</v>
      </c>
      <c r="H4193" s="57">
        <f>+'INFO ENEL'!M4181</f>
        <v>60.396039603960396</v>
      </c>
      <c r="I4193" s="56">
        <f>+'INFO ENEL'!N4181</f>
        <v>15</v>
      </c>
      <c r="J4193" s="56" t="str">
        <f>+'INFO ENEL'!O4181</f>
        <v>Poste</v>
      </c>
      <c r="K4193" s="56" t="str">
        <f>+'INFO ENEL'!P4181</f>
        <v>Concreto</v>
      </c>
      <c r="L4193" s="56" t="str">
        <f>+'INFO ENEL'!Q4181</f>
        <v>PPC24</v>
      </c>
      <c r="M4193" s="55" t="str">
        <f>+IF(ISERROR(INDEX('Estructuras de Acero y Concreto'!$C$6:$C$577,MATCH(L4193,'Estructuras de Acero y Concreto'!$D$6:$D$577,0)))=FALSE,INDEX('Estructuras de Acero y Concreto'!$C$6:$C$577,MATCH(L4193,'Estructuras de Acero y Concreto'!$D$6:$D$577,0)),IF(ISERROR(INDEX('Estructuras de Madera'!$C$5:$C$122,MATCH(L4193,'Estructuras de Madera'!$D$5:$D$122,0)))=FALSE,INDEX('Estructuras de Madera'!$C$5:$C$122,MATCH(L4193,'Estructuras de Madera'!$D$5:$D$122,0)),INDEX(SICODI!$G$3:$G$2404,MATCH(L4193,SICODI!$G$3:$G$2404,0))))</f>
        <v>PPC24</v>
      </c>
      <c r="N4193" s="121" t="str">
        <f>+IF(ISERROR(VLOOKUP(M4193,'Resumen de precios LLTT'!$C$17:$D$3071,2,FALSE))=FALSE,VLOOKUP(M4193,'Resumen de precios LLTT'!$C$17:$D$3071,2,FALSE),VLOOKUP(M4193,SICODI!$G$3:$J$2404,2,FALSE))</f>
        <v>POSTE DE CONCRETO ARMADO DE 15/400/150/375</v>
      </c>
      <c r="O4193" s="58">
        <f>+IF(ISERROR(VLOOKUP(M4193,'Resumen de precios LLTT'!$C$17:$G$3071,5,FALSE))=FALSE,VLOOKUP(M4193,'Resumen de precios LLTT'!$C$17:$G$3071,5,FALSE),VLOOKUP(M4193,SICODI!$G$3:$J$2404,4,FALSE))</f>
        <v>476.76</v>
      </c>
      <c r="P4193" s="16">
        <f t="shared" si="591"/>
        <v>0.84299999999999997</v>
      </c>
      <c r="Q4193" s="78">
        <f t="shared" si="592"/>
        <v>878.66867999999999</v>
      </c>
      <c r="R4193" s="56">
        <v>0</v>
      </c>
      <c r="S4193" s="16">
        <f t="shared" si="593"/>
        <v>0.13400000000000001</v>
      </c>
      <c r="T4193" s="79">
        <f t="shared" si="594"/>
        <v>9.8118002600000001</v>
      </c>
      <c r="U4193" s="80">
        <f t="shared" si="595"/>
        <v>0.183</v>
      </c>
      <c r="V4193" s="81">
        <f t="shared" si="596"/>
        <v>1.7955594475800001</v>
      </c>
      <c r="W4193" s="79">
        <f t="shared" si="597"/>
        <v>0.60419904645994038</v>
      </c>
      <c r="X4193" s="60">
        <f t="shared" si="598"/>
        <v>0.6</v>
      </c>
      <c r="Y4193" s="56">
        <f>+'INFO ENEL'!R4181</f>
        <v>1</v>
      </c>
      <c r="Z4193" s="59">
        <f t="shared" si="599"/>
        <v>0.6</v>
      </c>
    </row>
    <row r="4194" spans="1:26" ht="15" customHeight="1" x14ac:dyDescent="0.25">
      <c r="A4194" s="55">
        <f>+'INFO ENEL'!A4182</f>
        <v>4177</v>
      </c>
      <c r="B4194" s="121" t="str">
        <f>+INDEX($B$8:$B$15,MATCH(L4194,$L$8:$L$15,0))</f>
        <v>SICODI</v>
      </c>
      <c r="C4194" s="56" t="str">
        <f>+'INFO ENEL'!B4182</f>
        <v>Lima</v>
      </c>
      <c r="D4194" s="56" t="str">
        <f>+'INFO ENEL'!D4182</f>
        <v>Comas</v>
      </c>
      <c r="E4194" s="56" t="str">
        <f>+'INFO ENEL'!D4182</f>
        <v>Comas</v>
      </c>
      <c r="F4194" s="50">
        <f>+'INFO ENEL'!E4182</f>
        <v>0</v>
      </c>
      <c r="G4194" s="56" t="str">
        <f>+'INFO ENEL'!L4182</f>
        <v>MT</v>
      </c>
      <c r="H4194" s="57">
        <f>+'INFO ENEL'!M4182</f>
        <v>69.306930693069305</v>
      </c>
      <c r="I4194" s="56">
        <f>+'INFO ENEL'!N4182</f>
        <v>15</v>
      </c>
      <c r="J4194" s="56" t="str">
        <f>+'INFO ENEL'!O4182</f>
        <v>Poste</v>
      </c>
      <c r="K4194" s="56" t="str">
        <f>+'INFO ENEL'!P4182</f>
        <v>Concreto</v>
      </c>
      <c r="L4194" s="56" t="str">
        <f>+'INFO ENEL'!Q4182</f>
        <v>PPC24</v>
      </c>
      <c r="M4194" s="55" t="str">
        <f>+IF(ISERROR(INDEX('Estructuras de Acero y Concreto'!$C$6:$C$577,MATCH(L4194,'Estructuras de Acero y Concreto'!$D$6:$D$577,0)))=FALSE,INDEX('Estructuras de Acero y Concreto'!$C$6:$C$577,MATCH(L4194,'Estructuras de Acero y Concreto'!$D$6:$D$577,0)),IF(ISERROR(INDEX('Estructuras de Madera'!$C$5:$C$122,MATCH(L4194,'Estructuras de Madera'!$D$5:$D$122,0)))=FALSE,INDEX('Estructuras de Madera'!$C$5:$C$122,MATCH(L4194,'Estructuras de Madera'!$D$5:$D$122,0)),INDEX(SICODI!$G$3:$G$2404,MATCH(L4194,SICODI!$G$3:$G$2404,0))))</f>
        <v>PPC24</v>
      </c>
      <c r="N4194" s="121" t="str">
        <f>+IF(ISERROR(VLOOKUP(M4194,'Resumen de precios LLTT'!$C$17:$D$3071,2,FALSE))=FALSE,VLOOKUP(M4194,'Resumen de precios LLTT'!$C$17:$D$3071,2,FALSE),VLOOKUP(M4194,SICODI!$G$3:$J$2404,2,FALSE))</f>
        <v>POSTE DE CONCRETO ARMADO DE 15/400/150/375</v>
      </c>
      <c r="O4194" s="58">
        <f>+IF(ISERROR(VLOOKUP(M4194,'Resumen de precios LLTT'!$C$17:$G$3071,5,FALSE))=FALSE,VLOOKUP(M4194,'Resumen de precios LLTT'!$C$17:$G$3071,5,FALSE),VLOOKUP(M4194,SICODI!$G$3:$J$2404,4,FALSE))</f>
        <v>476.76</v>
      </c>
      <c r="P4194" s="16">
        <f t="shared" si="591"/>
        <v>0.84299999999999997</v>
      </c>
      <c r="Q4194" s="78">
        <f t="shared" si="592"/>
        <v>878.66867999999999</v>
      </c>
      <c r="R4194" s="56">
        <v>0</v>
      </c>
      <c r="S4194" s="16">
        <f t="shared" si="593"/>
        <v>0.13400000000000001</v>
      </c>
      <c r="T4194" s="79">
        <f t="shared" si="594"/>
        <v>9.8118002600000001</v>
      </c>
      <c r="U4194" s="80">
        <f t="shared" si="595"/>
        <v>0.183</v>
      </c>
      <c r="V4194" s="81">
        <f t="shared" si="596"/>
        <v>1.7955594475800001</v>
      </c>
      <c r="W4194" s="79">
        <f t="shared" si="597"/>
        <v>0.60419904645994038</v>
      </c>
      <c r="X4194" s="60">
        <f t="shared" si="598"/>
        <v>0.6</v>
      </c>
      <c r="Y4194" s="56">
        <f>+'INFO ENEL'!R4182</f>
        <v>1</v>
      </c>
      <c r="Z4194" s="59">
        <f t="shared" si="599"/>
        <v>0.6</v>
      </c>
    </row>
    <row r="4195" spans="1:26" ht="15" customHeight="1" x14ac:dyDescent="0.25">
      <c r="A4195" s="55">
        <f>+'INFO ENEL'!A4183</f>
        <v>4178</v>
      </c>
      <c r="B4195" s="121" t="str">
        <f>+INDEX($B$8:$B$15,MATCH(L4195,$L$8:$L$15,0))</f>
        <v>SICODI</v>
      </c>
      <c r="C4195" s="56" t="str">
        <f>+'INFO ENEL'!B4183</f>
        <v>Lima</v>
      </c>
      <c r="D4195" s="56" t="str">
        <f>+'INFO ENEL'!D4183</f>
        <v>Comas</v>
      </c>
      <c r="E4195" s="56" t="str">
        <f>+'INFO ENEL'!D4183</f>
        <v>Comas</v>
      </c>
      <c r="F4195" s="50">
        <f>+'INFO ENEL'!E4183</f>
        <v>0</v>
      </c>
      <c r="G4195" s="56" t="str">
        <f>+'INFO ENEL'!L4183</f>
        <v>MT</v>
      </c>
      <c r="H4195" s="57">
        <f>+'INFO ENEL'!M4183</f>
        <v>18.811881188118811</v>
      </c>
      <c r="I4195" s="56">
        <f>+'INFO ENEL'!N4183</f>
        <v>15</v>
      </c>
      <c r="J4195" s="56" t="str">
        <f>+'INFO ENEL'!O4183</f>
        <v>Poste</v>
      </c>
      <c r="K4195" s="56" t="str">
        <f>+'INFO ENEL'!P4183</f>
        <v>Concreto</v>
      </c>
      <c r="L4195" s="56" t="str">
        <f>+'INFO ENEL'!Q4183</f>
        <v>PPC24</v>
      </c>
      <c r="M4195" s="55" t="str">
        <f>+IF(ISERROR(INDEX('Estructuras de Acero y Concreto'!$C$6:$C$577,MATCH(L4195,'Estructuras de Acero y Concreto'!$D$6:$D$577,0)))=FALSE,INDEX('Estructuras de Acero y Concreto'!$C$6:$C$577,MATCH(L4195,'Estructuras de Acero y Concreto'!$D$6:$D$577,0)),IF(ISERROR(INDEX('Estructuras de Madera'!$C$5:$C$122,MATCH(L4195,'Estructuras de Madera'!$D$5:$D$122,0)))=FALSE,INDEX('Estructuras de Madera'!$C$5:$C$122,MATCH(L4195,'Estructuras de Madera'!$D$5:$D$122,0)),INDEX(SICODI!$G$3:$G$2404,MATCH(L4195,SICODI!$G$3:$G$2404,0))))</f>
        <v>PPC24</v>
      </c>
      <c r="N4195" s="121" t="str">
        <f>+IF(ISERROR(VLOOKUP(M4195,'Resumen de precios LLTT'!$C$17:$D$3071,2,FALSE))=FALSE,VLOOKUP(M4195,'Resumen de precios LLTT'!$C$17:$D$3071,2,FALSE),VLOOKUP(M4195,SICODI!$G$3:$J$2404,2,FALSE))</f>
        <v>POSTE DE CONCRETO ARMADO DE 15/400/150/375</v>
      </c>
      <c r="O4195" s="58">
        <f>+IF(ISERROR(VLOOKUP(M4195,'Resumen de precios LLTT'!$C$17:$G$3071,5,FALSE))=FALSE,VLOOKUP(M4195,'Resumen de precios LLTT'!$C$17:$G$3071,5,FALSE),VLOOKUP(M4195,SICODI!$G$3:$J$2404,4,FALSE))</f>
        <v>476.76</v>
      </c>
      <c r="P4195" s="16">
        <f t="shared" si="591"/>
        <v>0.84299999999999997</v>
      </c>
      <c r="Q4195" s="78">
        <f t="shared" si="592"/>
        <v>878.66867999999999</v>
      </c>
      <c r="R4195" s="56">
        <v>0</v>
      </c>
      <c r="S4195" s="16">
        <f t="shared" si="593"/>
        <v>0.13400000000000001</v>
      </c>
      <c r="T4195" s="79">
        <f t="shared" si="594"/>
        <v>9.8118002600000001</v>
      </c>
      <c r="U4195" s="80">
        <f t="shared" si="595"/>
        <v>0.183</v>
      </c>
      <c r="V4195" s="81">
        <f t="shared" si="596"/>
        <v>1.7955594475800001</v>
      </c>
      <c r="W4195" s="79">
        <f t="shared" si="597"/>
        <v>0.60419904645994038</v>
      </c>
      <c r="X4195" s="60">
        <f t="shared" si="598"/>
        <v>0.6</v>
      </c>
      <c r="Y4195" s="56">
        <f>+'INFO ENEL'!R4183</f>
        <v>1</v>
      </c>
      <c r="Z4195" s="59">
        <f t="shared" si="599"/>
        <v>0.6</v>
      </c>
    </row>
    <row r="4196" spans="1:26" ht="15" customHeight="1" x14ac:dyDescent="0.25">
      <c r="A4196" s="55">
        <f>+'INFO ENEL'!A4184</f>
        <v>4179</v>
      </c>
      <c r="B4196" s="121" t="str">
        <f>+INDEX($B$8:$B$15,MATCH(L4196,$L$8:$L$15,0))</f>
        <v>SICODI</v>
      </c>
      <c r="C4196" s="56" t="str">
        <f>+'INFO ENEL'!B4184</f>
        <v>Lima</v>
      </c>
      <c r="D4196" s="56" t="str">
        <f>+'INFO ENEL'!D4184</f>
        <v>Comas</v>
      </c>
      <c r="E4196" s="56" t="str">
        <f>+'INFO ENEL'!D4184</f>
        <v>Comas</v>
      </c>
      <c r="F4196" s="50">
        <f>+'INFO ENEL'!E4184</f>
        <v>0</v>
      </c>
      <c r="G4196" s="56" t="str">
        <f>+'INFO ENEL'!L4184</f>
        <v>MT</v>
      </c>
      <c r="H4196" s="57">
        <f>+'INFO ENEL'!M4184</f>
        <v>71.287128712871294</v>
      </c>
      <c r="I4196" s="56">
        <f>+'INFO ENEL'!N4184</f>
        <v>13</v>
      </c>
      <c r="J4196" s="56" t="str">
        <f>+'INFO ENEL'!O4184</f>
        <v>Poste</v>
      </c>
      <c r="K4196" s="56" t="str">
        <f>+'INFO ENEL'!P4184</f>
        <v>Concreto</v>
      </c>
      <c r="L4196" s="56" t="str">
        <f>+'INFO ENEL'!Q4184</f>
        <v>PPC20</v>
      </c>
      <c r="M4196" s="55" t="str">
        <f>+IF(ISERROR(INDEX('Estructuras de Acero y Concreto'!$C$6:$C$577,MATCH(L4196,'Estructuras de Acero y Concreto'!$D$6:$D$577,0)))=FALSE,INDEX('Estructuras de Acero y Concreto'!$C$6:$C$577,MATCH(L4196,'Estructuras de Acero y Concreto'!$D$6:$D$577,0)),IF(ISERROR(INDEX('Estructuras de Madera'!$C$5:$C$122,MATCH(L4196,'Estructuras de Madera'!$D$5:$D$122,0)))=FALSE,INDEX('Estructuras de Madera'!$C$5:$C$122,MATCH(L4196,'Estructuras de Madera'!$D$5:$D$122,0)),INDEX(SICODI!$G$3:$G$2404,MATCH(L4196,SICODI!$G$3:$G$2404,0))))</f>
        <v>PPC20</v>
      </c>
      <c r="N4196" s="121" t="str">
        <f>+IF(ISERROR(VLOOKUP(M4196,'Resumen de precios LLTT'!$C$17:$D$3071,2,FALSE))=FALSE,VLOOKUP(M4196,'Resumen de precios LLTT'!$C$17:$D$3071,2,FALSE),VLOOKUP(M4196,SICODI!$G$3:$J$2404,2,FALSE))</f>
        <v>POSTE DE CONCRETO ARMADO DE 13/400/150/345</v>
      </c>
      <c r="O4196" s="58">
        <f>+IF(ISERROR(VLOOKUP(M4196,'Resumen de precios LLTT'!$C$17:$G$3071,5,FALSE))=FALSE,VLOOKUP(M4196,'Resumen de precios LLTT'!$C$17:$G$3071,5,FALSE),VLOOKUP(M4196,SICODI!$G$3:$J$2404,4,FALSE))</f>
        <v>364.69</v>
      </c>
      <c r="P4196" s="16">
        <f t="shared" si="591"/>
        <v>0.84299999999999997</v>
      </c>
      <c r="Q4196" s="78">
        <f t="shared" si="592"/>
        <v>672.12366999999995</v>
      </c>
      <c r="R4196" s="56">
        <v>0</v>
      </c>
      <c r="S4196" s="16">
        <f t="shared" si="593"/>
        <v>0.13400000000000001</v>
      </c>
      <c r="T4196" s="79">
        <f t="shared" si="594"/>
        <v>7.5053809816666659</v>
      </c>
      <c r="U4196" s="80">
        <f t="shared" si="595"/>
        <v>0.183</v>
      </c>
      <c r="V4196" s="81">
        <f t="shared" si="596"/>
        <v>1.3734847196449997</v>
      </c>
      <c r="W4196" s="79">
        <f t="shared" si="597"/>
        <v>0.46217247724950827</v>
      </c>
      <c r="X4196" s="60">
        <f t="shared" si="598"/>
        <v>0.5</v>
      </c>
      <c r="Y4196" s="56">
        <f>+'INFO ENEL'!R4184</f>
        <v>1</v>
      </c>
      <c r="Z4196" s="59">
        <f t="shared" si="599"/>
        <v>0.5</v>
      </c>
    </row>
    <row r="4197" spans="1:26" ht="15" customHeight="1" x14ac:dyDescent="0.25">
      <c r="A4197" s="55">
        <f>+'INFO ENEL'!A4185</f>
        <v>4180</v>
      </c>
      <c r="B4197" s="121" t="str">
        <f>+INDEX($B$8:$B$15,MATCH(L4197,$L$8:$L$15,0))</f>
        <v>SICODI</v>
      </c>
      <c r="C4197" s="56" t="str">
        <f>+'INFO ENEL'!B4185</f>
        <v>Lima</v>
      </c>
      <c r="D4197" s="56" t="str">
        <f>+'INFO ENEL'!D4185</f>
        <v>Comas</v>
      </c>
      <c r="E4197" s="56" t="str">
        <f>+'INFO ENEL'!D4185</f>
        <v>Comas</v>
      </c>
      <c r="F4197" s="50">
        <f>+'INFO ENEL'!E4185</f>
        <v>0</v>
      </c>
      <c r="G4197" s="56" t="str">
        <f>+'INFO ENEL'!L4185</f>
        <v>MT</v>
      </c>
      <c r="H4197" s="57">
        <f>+'INFO ENEL'!M4185</f>
        <v>71.287128712871294</v>
      </c>
      <c r="I4197" s="56">
        <f>+'INFO ENEL'!N4185</f>
        <v>13</v>
      </c>
      <c r="J4197" s="56" t="str">
        <f>+'INFO ENEL'!O4185</f>
        <v>Poste</v>
      </c>
      <c r="K4197" s="56" t="str">
        <f>+'INFO ENEL'!P4185</f>
        <v>Concreto</v>
      </c>
      <c r="L4197" s="56" t="str">
        <f>+'INFO ENEL'!Q4185</f>
        <v>PPC20</v>
      </c>
      <c r="M4197" s="55" t="str">
        <f>+IF(ISERROR(INDEX('Estructuras de Acero y Concreto'!$C$6:$C$577,MATCH(L4197,'Estructuras de Acero y Concreto'!$D$6:$D$577,0)))=FALSE,INDEX('Estructuras de Acero y Concreto'!$C$6:$C$577,MATCH(L4197,'Estructuras de Acero y Concreto'!$D$6:$D$577,0)),IF(ISERROR(INDEX('Estructuras de Madera'!$C$5:$C$122,MATCH(L4197,'Estructuras de Madera'!$D$5:$D$122,0)))=FALSE,INDEX('Estructuras de Madera'!$C$5:$C$122,MATCH(L4197,'Estructuras de Madera'!$D$5:$D$122,0)),INDEX(SICODI!$G$3:$G$2404,MATCH(L4197,SICODI!$G$3:$G$2404,0))))</f>
        <v>PPC20</v>
      </c>
      <c r="N4197" s="121" t="str">
        <f>+IF(ISERROR(VLOOKUP(M4197,'Resumen de precios LLTT'!$C$17:$D$3071,2,FALSE))=FALSE,VLOOKUP(M4197,'Resumen de precios LLTT'!$C$17:$D$3071,2,FALSE),VLOOKUP(M4197,SICODI!$G$3:$J$2404,2,FALSE))</f>
        <v>POSTE DE CONCRETO ARMADO DE 13/400/150/345</v>
      </c>
      <c r="O4197" s="58">
        <f>+IF(ISERROR(VLOOKUP(M4197,'Resumen de precios LLTT'!$C$17:$G$3071,5,FALSE))=FALSE,VLOOKUP(M4197,'Resumen de precios LLTT'!$C$17:$G$3071,5,FALSE),VLOOKUP(M4197,SICODI!$G$3:$J$2404,4,FALSE))</f>
        <v>364.69</v>
      </c>
      <c r="P4197" s="16">
        <f t="shared" si="591"/>
        <v>0.84299999999999997</v>
      </c>
      <c r="Q4197" s="78">
        <f t="shared" si="592"/>
        <v>672.12366999999995</v>
      </c>
      <c r="R4197" s="56">
        <v>0</v>
      </c>
      <c r="S4197" s="16">
        <f t="shared" si="593"/>
        <v>0.13400000000000001</v>
      </c>
      <c r="T4197" s="79">
        <f t="shared" si="594"/>
        <v>7.5053809816666659</v>
      </c>
      <c r="U4197" s="80">
        <f t="shared" si="595"/>
        <v>0.183</v>
      </c>
      <c r="V4197" s="81">
        <f t="shared" si="596"/>
        <v>1.3734847196449997</v>
      </c>
      <c r="W4197" s="79">
        <f t="shared" si="597"/>
        <v>0.46217247724950827</v>
      </c>
      <c r="X4197" s="60">
        <f t="shared" si="598"/>
        <v>0.5</v>
      </c>
      <c r="Y4197" s="56">
        <f>+'INFO ENEL'!R4185</f>
        <v>1</v>
      </c>
      <c r="Z4197" s="59">
        <f t="shared" si="599"/>
        <v>0.5</v>
      </c>
    </row>
    <row r="4198" spans="1:26" ht="15" customHeight="1" x14ac:dyDescent="0.25">
      <c r="A4198" s="55">
        <f>+'INFO ENEL'!A4186</f>
        <v>4181</v>
      </c>
      <c r="B4198" s="121" t="str">
        <f>+INDEX($B$8:$B$15,MATCH(L4198,$L$8:$L$15,0))</f>
        <v>SICODI</v>
      </c>
      <c r="C4198" s="56" t="str">
        <f>+'INFO ENEL'!B4186</f>
        <v>Lima</v>
      </c>
      <c r="D4198" s="56" t="str">
        <f>+'INFO ENEL'!D4186</f>
        <v>Comas</v>
      </c>
      <c r="E4198" s="56" t="str">
        <f>+'INFO ENEL'!D4186</f>
        <v>Comas</v>
      </c>
      <c r="F4198" s="50">
        <f>+'INFO ENEL'!E4186</f>
        <v>0</v>
      </c>
      <c r="G4198" s="56" t="str">
        <f>+'INFO ENEL'!L4186</f>
        <v>MT</v>
      </c>
      <c r="H4198" s="57">
        <f>+'INFO ENEL'!M4186</f>
        <v>48.514851485148512</v>
      </c>
      <c r="I4198" s="56">
        <f>+'INFO ENEL'!N4186</f>
        <v>13</v>
      </c>
      <c r="J4198" s="56" t="str">
        <f>+'INFO ENEL'!O4186</f>
        <v>Poste</v>
      </c>
      <c r="K4198" s="56" t="str">
        <f>+'INFO ENEL'!P4186</f>
        <v>Concreto</v>
      </c>
      <c r="L4198" s="56" t="str">
        <f>+'INFO ENEL'!Q4186</f>
        <v>PPC20</v>
      </c>
      <c r="M4198" s="55" t="str">
        <f>+IF(ISERROR(INDEX('Estructuras de Acero y Concreto'!$C$6:$C$577,MATCH(L4198,'Estructuras de Acero y Concreto'!$D$6:$D$577,0)))=FALSE,INDEX('Estructuras de Acero y Concreto'!$C$6:$C$577,MATCH(L4198,'Estructuras de Acero y Concreto'!$D$6:$D$577,0)),IF(ISERROR(INDEX('Estructuras de Madera'!$C$5:$C$122,MATCH(L4198,'Estructuras de Madera'!$D$5:$D$122,0)))=FALSE,INDEX('Estructuras de Madera'!$C$5:$C$122,MATCH(L4198,'Estructuras de Madera'!$D$5:$D$122,0)),INDEX(SICODI!$G$3:$G$2404,MATCH(L4198,SICODI!$G$3:$G$2404,0))))</f>
        <v>PPC20</v>
      </c>
      <c r="N4198" s="121" t="str">
        <f>+IF(ISERROR(VLOOKUP(M4198,'Resumen de precios LLTT'!$C$17:$D$3071,2,FALSE))=FALSE,VLOOKUP(M4198,'Resumen de precios LLTT'!$C$17:$D$3071,2,FALSE),VLOOKUP(M4198,SICODI!$G$3:$J$2404,2,FALSE))</f>
        <v>POSTE DE CONCRETO ARMADO DE 13/400/150/345</v>
      </c>
      <c r="O4198" s="58">
        <f>+IF(ISERROR(VLOOKUP(M4198,'Resumen de precios LLTT'!$C$17:$G$3071,5,FALSE))=FALSE,VLOOKUP(M4198,'Resumen de precios LLTT'!$C$17:$G$3071,5,FALSE),VLOOKUP(M4198,SICODI!$G$3:$J$2404,4,FALSE))</f>
        <v>364.69</v>
      </c>
      <c r="P4198" s="16">
        <f t="shared" si="591"/>
        <v>0.84299999999999997</v>
      </c>
      <c r="Q4198" s="78">
        <f t="shared" si="592"/>
        <v>672.12366999999995</v>
      </c>
      <c r="R4198" s="56">
        <v>0</v>
      </c>
      <c r="S4198" s="16">
        <f t="shared" si="593"/>
        <v>0.13400000000000001</v>
      </c>
      <c r="T4198" s="79">
        <f t="shared" si="594"/>
        <v>7.5053809816666659</v>
      </c>
      <c r="U4198" s="80">
        <f t="shared" si="595"/>
        <v>0.183</v>
      </c>
      <c r="V4198" s="81">
        <f t="shared" si="596"/>
        <v>1.3734847196449997</v>
      </c>
      <c r="W4198" s="79">
        <f t="shared" si="597"/>
        <v>0.46217247724950827</v>
      </c>
      <c r="X4198" s="60">
        <f t="shared" si="598"/>
        <v>0.5</v>
      </c>
      <c r="Y4198" s="56">
        <f>+'INFO ENEL'!R4186</f>
        <v>1</v>
      </c>
      <c r="Z4198" s="59">
        <f t="shared" si="599"/>
        <v>0.5</v>
      </c>
    </row>
    <row r="4199" spans="1:26" ht="15" customHeight="1" x14ac:dyDescent="0.25">
      <c r="A4199" s="55">
        <f>+'INFO ENEL'!A4187</f>
        <v>4182</v>
      </c>
      <c r="B4199" s="121" t="str">
        <f>+INDEX($B$8:$B$15,MATCH(L4199,$L$8:$L$15,0))</f>
        <v>SICODI</v>
      </c>
      <c r="C4199" s="56" t="str">
        <f>+'INFO ENEL'!B4187</f>
        <v>Lima</v>
      </c>
      <c r="D4199" s="56" t="str">
        <f>+'INFO ENEL'!D4187</f>
        <v>Comas</v>
      </c>
      <c r="E4199" s="56" t="str">
        <f>+'INFO ENEL'!D4187</f>
        <v>Comas</v>
      </c>
      <c r="F4199" s="50">
        <f>+'INFO ENEL'!E4187</f>
        <v>0</v>
      </c>
      <c r="G4199" s="56" t="str">
        <f>+'INFO ENEL'!L4187</f>
        <v>BT</v>
      </c>
      <c r="H4199" s="57">
        <f>+'INFO ENEL'!M4187</f>
        <v>30.693069306930692</v>
      </c>
      <c r="I4199" s="56">
        <f>+'INFO ENEL'!N4187</f>
        <v>9</v>
      </c>
      <c r="J4199" s="56" t="str">
        <f>+'INFO ENEL'!O4187</f>
        <v>Poste</v>
      </c>
      <c r="K4199" s="56" t="str">
        <f>+'INFO ENEL'!P4187</f>
        <v>Concreto</v>
      </c>
      <c r="L4199" s="56" t="str">
        <f>+'INFO ENEL'!Q4187</f>
        <v>PPC38</v>
      </c>
      <c r="M4199" s="55" t="str">
        <f>+IF(ISERROR(INDEX('Estructuras de Acero y Concreto'!$C$6:$C$577,MATCH(L4199,'Estructuras de Acero y Concreto'!$D$6:$D$577,0)))=FALSE,INDEX('Estructuras de Acero y Concreto'!$C$6:$C$577,MATCH(L4199,'Estructuras de Acero y Concreto'!$D$6:$D$577,0)),IF(ISERROR(INDEX('Estructuras de Madera'!$C$5:$C$122,MATCH(L4199,'Estructuras de Madera'!$D$5:$D$122,0)))=FALSE,INDEX('Estructuras de Madera'!$C$5:$C$122,MATCH(L4199,'Estructuras de Madera'!$D$5:$D$122,0)),INDEX(SICODI!$G$3:$G$2404,MATCH(L4199,SICODI!$G$3:$G$2404,0))))</f>
        <v>PPC38</v>
      </c>
      <c r="N4199" s="121" t="str">
        <f>+IF(ISERROR(VLOOKUP(M4199,'Resumen de precios LLTT'!$C$17:$D$3071,2,FALSE))=FALSE,VLOOKUP(M4199,'Resumen de precios LLTT'!$C$17:$D$3071,2,FALSE),VLOOKUP(M4199,SICODI!$G$3:$J$2404,2,FALSE))</f>
        <v>POSTE DE CONCRETO ARMADO PARA A. P.  9/200/120/245</v>
      </c>
      <c r="O4199" s="58">
        <f>+IF(ISERROR(VLOOKUP(M4199,'Resumen de precios LLTT'!$C$17:$G$3071,5,FALSE))=FALSE,VLOOKUP(M4199,'Resumen de precios LLTT'!$C$17:$G$3071,5,FALSE),VLOOKUP(M4199,SICODI!$G$3:$J$2404,4,FALSE))</f>
        <v>159.16999999999999</v>
      </c>
      <c r="P4199" s="16">
        <f t="shared" si="591"/>
        <v>0.77</v>
      </c>
      <c r="Q4199" s="78">
        <f t="shared" si="592"/>
        <v>281.73089999999996</v>
      </c>
      <c r="R4199" s="56">
        <v>0</v>
      </c>
      <c r="S4199" s="16">
        <f t="shared" si="593"/>
        <v>7.2000000000000008E-2</v>
      </c>
      <c r="T4199" s="79">
        <f t="shared" si="594"/>
        <v>1.6903854</v>
      </c>
      <c r="U4199" s="80">
        <f t="shared" si="595"/>
        <v>0.2</v>
      </c>
      <c r="V4199" s="81">
        <f t="shared" si="596"/>
        <v>0.33807708000000003</v>
      </c>
      <c r="W4199" s="79">
        <f t="shared" si="597"/>
        <v>0.1137616744693495</v>
      </c>
      <c r="X4199" s="60">
        <f t="shared" si="598"/>
        <v>0.1</v>
      </c>
      <c r="Y4199" s="56">
        <f>+'INFO ENEL'!R4187</f>
        <v>4</v>
      </c>
      <c r="Z4199" s="59">
        <f t="shared" si="599"/>
        <v>0.4</v>
      </c>
    </row>
    <row r="4200" spans="1:26" ht="15" customHeight="1" x14ac:dyDescent="0.25">
      <c r="A4200" s="55">
        <f>+'INFO ENEL'!A4188</f>
        <v>4183</v>
      </c>
      <c r="B4200" s="121" t="str">
        <f>+INDEX($B$8:$B$15,MATCH(L4200,$L$8:$L$15,0))</f>
        <v>SICODI</v>
      </c>
      <c r="C4200" s="56" t="str">
        <f>+'INFO ENEL'!B4188</f>
        <v>Lima</v>
      </c>
      <c r="D4200" s="56" t="str">
        <f>+'INFO ENEL'!D4188</f>
        <v>Comas</v>
      </c>
      <c r="E4200" s="56" t="str">
        <f>+'INFO ENEL'!D4188</f>
        <v>Comas</v>
      </c>
      <c r="F4200" s="50">
        <f>+'INFO ENEL'!E4188</f>
        <v>0</v>
      </c>
      <c r="G4200" s="56" t="str">
        <f>+'INFO ENEL'!L4188</f>
        <v>BT</v>
      </c>
      <c r="H4200" s="57">
        <f>+'INFO ENEL'!M4188</f>
        <v>33.663366336633665</v>
      </c>
      <c r="I4200" s="56">
        <f>+'INFO ENEL'!N4188</f>
        <v>9</v>
      </c>
      <c r="J4200" s="56" t="str">
        <f>+'INFO ENEL'!O4188</f>
        <v>Poste</v>
      </c>
      <c r="K4200" s="56" t="str">
        <f>+'INFO ENEL'!P4188</f>
        <v>Concreto</v>
      </c>
      <c r="L4200" s="56" t="str">
        <f>+'INFO ENEL'!Q4188</f>
        <v>PPC38</v>
      </c>
      <c r="M4200" s="55" t="str">
        <f>+IF(ISERROR(INDEX('Estructuras de Acero y Concreto'!$C$6:$C$577,MATCH(L4200,'Estructuras de Acero y Concreto'!$D$6:$D$577,0)))=FALSE,INDEX('Estructuras de Acero y Concreto'!$C$6:$C$577,MATCH(L4200,'Estructuras de Acero y Concreto'!$D$6:$D$577,0)),IF(ISERROR(INDEX('Estructuras de Madera'!$C$5:$C$122,MATCH(L4200,'Estructuras de Madera'!$D$5:$D$122,0)))=FALSE,INDEX('Estructuras de Madera'!$C$5:$C$122,MATCH(L4200,'Estructuras de Madera'!$D$5:$D$122,0)),INDEX(SICODI!$G$3:$G$2404,MATCH(L4200,SICODI!$G$3:$G$2404,0))))</f>
        <v>PPC38</v>
      </c>
      <c r="N4200" s="121" t="str">
        <f>+IF(ISERROR(VLOOKUP(M4200,'Resumen de precios LLTT'!$C$17:$D$3071,2,FALSE))=FALSE,VLOOKUP(M4200,'Resumen de precios LLTT'!$C$17:$D$3071,2,FALSE),VLOOKUP(M4200,SICODI!$G$3:$J$2404,2,FALSE))</f>
        <v>POSTE DE CONCRETO ARMADO PARA A. P.  9/200/120/245</v>
      </c>
      <c r="O4200" s="58">
        <f>+IF(ISERROR(VLOOKUP(M4200,'Resumen de precios LLTT'!$C$17:$G$3071,5,FALSE))=FALSE,VLOOKUP(M4200,'Resumen de precios LLTT'!$C$17:$G$3071,5,FALSE),VLOOKUP(M4200,SICODI!$G$3:$J$2404,4,FALSE))</f>
        <v>159.16999999999999</v>
      </c>
      <c r="P4200" s="16">
        <f t="shared" si="591"/>
        <v>0.77</v>
      </c>
      <c r="Q4200" s="78">
        <f t="shared" si="592"/>
        <v>281.73089999999996</v>
      </c>
      <c r="R4200" s="56">
        <v>0</v>
      </c>
      <c r="S4200" s="16">
        <f t="shared" si="593"/>
        <v>7.2000000000000008E-2</v>
      </c>
      <c r="T4200" s="79">
        <f t="shared" si="594"/>
        <v>1.6903854</v>
      </c>
      <c r="U4200" s="80">
        <f t="shared" si="595"/>
        <v>0.2</v>
      </c>
      <c r="V4200" s="81">
        <f t="shared" si="596"/>
        <v>0.33807708000000003</v>
      </c>
      <c r="W4200" s="79">
        <f t="shared" si="597"/>
        <v>0.1137616744693495</v>
      </c>
      <c r="X4200" s="60">
        <f t="shared" si="598"/>
        <v>0.1</v>
      </c>
      <c r="Y4200" s="56">
        <f>+'INFO ENEL'!R4188</f>
        <v>4</v>
      </c>
      <c r="Z4200" s="59">
        <f t="shared" si="599"/>
        <v>0.4</v>
      </c>
    </row>
    <row r="4201" spans="1:26" ht="15" customHeight="1" x14ac:dyDescent="0.25">
      <c r="A4201" s="55">
        <f>+'INFO ENEL'!A4189</f>
        <v>4184</v>
      </c>
      <c r="B4201" s="121" t="str">
        <f>+INDEX($B$8:$B$15,MATCH(L4201,$L$8:$L$15,0))</f>
        <v>SICODI</v>
      </c>
      <c r="C4201" s="56" t="str">
        <f>+'INFO ENEL'!B4189</f>
        <v>Lima</v>
      </c>
      <c r="D4201" s="56" t="str">
        <f>+'INFO ENEL'!D4189</f>
        <v>Comas</v>
      </c>
      <c r="E4201" s="56" t="str">
        <f>+'INFO ENEL'!D4189</f>
        <v>Comas</v>
      </c>
      <c r="F4201" s="50">
        <f>+'INFO ENEL'!E4189</f>
        <v>0</v>
      </c>
      <c r="G4201" s="56" t="str">
        <f>+'INFO ENEL'!L4189</f>
        <v>BT</v>
      </c>
      <c r="H4201" s="57">
        <f>+'INFO ENEL'!M4189</f>
        <v>30.693069306930692</v>
      </c>
      <c r="I4201" s="56">
        <f>+'INFO ENEL'!N4189</f>
        <v>9</v>
      </c>
      <c r="J4201" s="56" t="str">
        <f>+'INFO ENEL'!O4189</f>
        <v>Poste</v>
      </c>
      <c r="K4201" s="56" t="str">
        <f>+'INFO ENEL'!P4189</f>
        <v>Concreto</v>
      </c>
      <c r="L4201" s="56" t="str">
        <f>+'INFO ENEL'!Q4189</f>
        <v>PPC38</v>
      </c>
      <c r="M4201" s="55" t="str">
        <f>+IF(ISERROR(INDEX('Estructuras de Acero y Concreto'!$C$6:$C$577,MATCH(L4201,'Estructuras de Acero y Concreto'!$D$6:$D$577,0)))=FALSE,INDEX('Estructuras de Acero y Concreto'!$C$6:$C$577,MATCH(L4201,'Estructuras de Acero y Concreto'!$D$6:$D$577,0)),IF(ISERROR(INDEX('Estructuras de Madera'!$C$5:$C$122,MATCH(L4201,'Estructuras de Madera'!$D$5:$D$122,0)))=FALSE,INDEX('Estructuras de Madera'!$C$5:$C$122,MATCH(L4201,'Estructuras de Madera'!$D$5:$D$122,0)),INDEX(SICODI!$G$3:$G$2404,MATCH(L4201,SICODI!$G$3:$G$2404,0))))</f>
        <v>PPC38</v>
      </c>
      <c r="N4201" s="121" t="str">
        <f>+IF(ISERROR(VLOOKUP(M4201,'Resumen de precios LLTT'!$C$17:$D$3071,2,FALSE))=FALSE,VLOOKUP(M4201,'Resumen de precios LLTT'!$C$17:$D$3071,2,FALSE),VLOOKUP(M4201,SICODI!$G$3:$J$2404,2,FALSE))</f>
        <v>POSTE DE CONCRETO ARMADO PARA A. P.  9/200/120/245</v>
      </c>
      <c r="O4201" s="58">
        <f>+IF(ISERROR(VLOOKUP(M4201,'Resumen de precios LLTT'!$C$17:$G$3071,5,FALSE))=FALSE,VLOOKUP(M4201,'Resumen de precios LLTT'!$C$17:$G$3071,5,FALSE),VLOOKUP(M4201,SICODI!$G$3:$J$2404,4,FALSE))</f>
        <v>159.16999999999999</v>
      </c>
      <c r="P4201" s="16">
        <f t="shared" si="591"/>
        <v>0.77</v>
      </c>
      <c r="Q4201" s="78">
        <f t="shared" si="592"/>
        <v>281.73089999999996</v>
      </c>
      <c r="R4201" s="56">
        <v>0</v>
      </c>
      <c r="S4201" s="16">
        <f t="shared" si="593"/>
        <v>7.2000000000000008E-2</v>
      </c>
      <c r="T4201" s="79">
        <f t="shared" si="594"/>
        <v>1.6903854</v>
      </c>
      <c r="U4201" s="80">
        <f t="shared" si="595"/>
        <v>0.2</v>
      </c>
      <c r="V4201" s="81">
        <f t="shared" si="596"/>
        <v>0.33807708000000003</v>
      </c>
      <c r="W4201" s="79">
        <f t="shared" si="597"/>
        <v>0.1137616744693495</v>
      </c>
      <c r="X4201" s="60">
        <f t="shared" si="598"/>
        <v>0.1</v>
      </c>
      <c r="Y4201" s="56">
        <f>+'INFO ENEL'!R4189</f>
        <v>4</v>
      </c>
      <c r="Z4201" s="59">
        <f t="shared" si="599"/>
        <v>0.4</v>
      </c>
    </row>
    <row r="4202" spans="1:26" ht="15" customHeight="1" x14ac:dyDescent="0.25">
      <c r="A4202" s="55">
        <f>+'INFO ENEL'!A4190</f>
        <v>4185</v>
      </c>
      <c r="B4202" s="121" t="str">
        <f>+INDEX($B$8:$B$15,MATCH(L4202,$L$8:$L$15,0))</f>
        <v>SICODI</v>
      </c>
      <c r="C4202" s="56" t="str">
        <f>+'INFO ENEL'!B4190</f>
        <v>Lima</v>
      </c>
      <c r="D4202" s="56" t="str">
        <f>+'INFO ENEL'!D4190</f>
        <v>Comas</v>
      </c>
      <c r="E4202" s="56" t="str">
        <f>+'INFO ENEL'!D4190</f>
        <v>Comas</v>
      </c>
      <c r="F4202" s="50">
        <f>+'INFO ENEL'!E4190</f>
        <v>0</v>
      </c>
      <c r="G4202" s="56" t="str">
        <f>+'INFO ENEL'!L4190</f>
        <v>BT</v>
      </c>
      <c r="H4202" s="57">
        <f>+'INFO ENEL'!M4190</f>
        <v>33.663366336633665</v>
      </c>
      <c r="I4202" s="56">
        <f>+'INFO ENEL'!N4190</f>
        <v>9</v>
      </c>
      <c r="J4202" s="56" t="str">
        <f>+'INFO ENEL'!O4190</f>
        <v>Poste</v>
      </c>
      <c r="K4202" s="56" t="str">
        <f>+'INFO ENEL'!P4190</f>
        <v>Concreto</v>
      </c>
      <c r="L4202" s="56" t="str">
        <f>+'INFO ENEL'!Q4190</f>
        <v>PPC38</v>
      </c>
      <c r="M4202" s="55" t="str">
        <f>+IF(ISERROR(INDEX('Estructuras de Acero y Concreto'!$C$6:$C$577,MATCH(L4202,'Estructuras de Acero y Concreto'!$D$6:$D$577,0)))=FALSE,INDEX('Estructuras de Acero y Concreto'!$C$6:$C$577,MATCH(L4202,'Estructuras de Acero y Concreto'!$D$6:$D$577,0)),IF(ISERROR(INDEX('Estructuras de Madera'!$C$5:$C$122,MATCH(L4202,'Estructuras de Madera'!$D$5:$D$122,0)))=FALSE,INDEX('Estructuras de Madera'!$C$5:$C$122,MATCH(L4202,'Estructuras de Madera'!$D$5:$D$122,0)),INDEX(SICODI!$G$3:$G$2404,MATCH(L4202,SICODI!$G$3:$G$2404,0))))</f>
        <v>PPC38</v>
      </c>
      <c r="N4202" s="121" t="str">
        <f>+IF(ISERROR(VLOOKUP(M4202,'Resumen de precios LLTT'!$C$17:$D$3071,2,FALSE))=FALSE,VLOOKUP(M4202,'Resumen de precios LLTT'!$C$17:$D$3071,2,FALSE),VLOOKUP(M4202,SICODI!$G$3:$J$2404,2,FALSE))</f>
        <v>POSTE DE CONCRETO ARMADO PARA A. P.  9/200/120/245</v>
      </c>
      <c r="O4202" s="58">
        <f>+IF(ISERROR(VLOOKUP(M4202,'Resumen de precios LLTT'!$C$17:$G$3071,5,FALSE))=FALSE,VLOOKUP(M4202,'Resumen de precios LLTT'!$C$17:$G$3071,5,FALSE),VLOOKUP(M4202,SICODI!$G$3:$J$2404,4,FALSE))</f>
        <v>159.16999999999999</v>
      </c>
      <c r="P4202" s="16">
        <f t="shared" si="591"/>
        <v>0.77</v>
      </c>
      <c r="Q4202" s="78">
        <f t="shared" si="592"/>
        <v>281.73089999999996</v>
      </c>
      <c r="R4202" s="56">
        <v>0</v>
      </c>
      <c r="S4202" s="16">
        <f t="shared" si="593"/>
        <v>7.2000000000000008E-2</v>
      </c>
      <c r="T4202" s="79">
        <f t="shared" si="594"/>
        <v>1.6903854</v>
      </c>
      <c r="U4202" s="80">
        <f t="shared" si="595"/>
        <v>0.2</v>
      </c>
      <c r="V4202" s="81">
        <f t="shared" si="596"/>
        <v>0.33807708000000003</v>
      </c>
      <c r="W4202" s="79">
        <f t="shared" si="597"/>
        <v>0.1137616744693495</v>
      </c>
      <c r="X4202" s="60">
        <f t="shared" si="598"/>
        <v>0.1</v>
      </c>
      <c r="Y4202" s="56">
        <f>+'INFO ENEL'!R4190</f>
        <v>4</v>
      </c>
      <c r="Z4202" s="59">
        <f t="shared" si="599"/>
        <v>0.4</v>
      </c>
    </row>
    <row r="4203" spans="1:26" ht="15" customHeight="1" x14ac:dyDescent="0.25">
      <c r="A4203" s="55">
        <f>+'INFO ENEL'!A4191</f>
        <v>4186</v>
      </c>
      <c r="B4203" s="121" t="str">
        <f>+INDEX($B$8:$B$15,MATCH(L4203,$L$8:$L$15,0))</f>
        <v>SICODI</v>
      </c>
      <c r="C4203" s="56" t="str">
        <f>+'INFO ENEL'!B4191</f>
        <v>Lima</v>
      </c>
      <c r="D4203" s="56" t="str">
        <f>+'INFO ENEL'!D4191</f>
        <v>Comas</v>
      </c>
      <c r="E4203" s="56" t="str">
        <f>+'INFO ENEL'!D4191</f>
        <v>Comas</v>
      </c>
      <c r="F4203" s="50">
        <f>+'INFO ENEL'!E4191</f>
        <v>0</v>
      </c>
      <c r="G4203" s="56" t="str">
        <f>+'INFO ENEL'!L4191</f>
        <v>BT</v>
      </c>
      <c r="H4203" s="57">
        <f>+'INFO ENEL'!M4191</f>
        <v>35.643564356435647</v>
      </c>
      <c r="I4203" s="56">
        <f>+'INFO ENEL'!N4191</f>
        <v>9</v>
      </c>
      <c r="J4203" s="56" t="str">
        <f>+'INFO ENEL'!O4191</f>
        <v>Poste</v>
      </c>
      <c r="K4203" s="56" t="str">
        <f>+'INFO ENEL'!P4191</f>
        <v>Concreto</v>
      </c>
      <c r="L4203" s="56" t="str">
        <f>+'INFO ENEL'!Q4191</f>
        <v>PPC38</v>
      </c>
      <c r="M4203" s="55" t="str">
        <f>+IF(ISERROR(INDEX('Estructuras de Acero y Concreto'!$C$6:$C$577,MATCH(L4203,'Estructuras de Acero y Concreto'!$D$6:$D$577,0)))=FALSE,INDEX('Estructuras de Acero y Concreto'!$C$6:$C$577,MATCH(L4203,'Estructuras de Acero y Concreto'!$D$6:$D$577,0)),IF(ISERROR(INDEX('Estructuras de Madera'!$C$5:$C$122,MATCH(L4203,'Estructuras de Madera'!$D$5:$D$122,0)))=FALSE,INDEX('Estructuras de Madera'!$C$5:$C$122,MATCH(L4203,'Estructuras de Madera'!$D$5:$D$122,0)),INDEX(SICODI!$G$3:$G$2404,MATCH(L4203,SICODI!$G$3:$G$2404,0))))</f>
        <v>PPC38</v>
      </c>
      <c r="N4203" s="121" t="str">
        <f>+IF(ISERROR(VLOOKUP(M4203,'Resumen de precios LLTT'!$C$17:$D$3071,2,FALSE))=FALSE,VLOOKUP(M4203,'Resumen de precios LLTT'!$C$17:$D$3071,2,FALSE),VLOOKUP(M4203,SICODI!$G$3:$J$2404,2,FALSE))</f>
        <v>POSTE DE CONCRETO ARMADO PARA A. P.  9/200/120/245</v>
      </c>
      <c r="O4203" s="58">
        <f>+IF(ISERROR(VLOOKUP(M4203,'Resumen de precios LLTT'!$C$17:$G$3071,5,FALSE))=FALSE,VLOOKUP(M4203,'Resumen de precios LLTT'!$C$17:$G$3071,5,FALSE),VLOOKUP(M4203,SICODI!$G$3:$J$2404,4,FALSE))</f>
        <v>159.16999999999999</v>
      </c>
      <c r="P4203" s="16">
        <f t="shared" si="591"/>
        <v>0.77</v>
      </c>
      <c r="Q4203" s="78">
        <f t="shared" si="592"/>
        <v>281.73089999999996</v>
      </c>
      <c r="R4203" s="56">
        <v>0</v>
      </c>
      <c r="S4203" s="16">
        <f t="shared" si="593"/>
        <v>7.2000000000000008E-2</v>
      </c>
      <c r="T4203" s="79">
        <f t="shared" si="594"/>
        <v>1.6903854</v>
      </c>
      <c r="U4203" s="80">
        <f t="shared" si="595"/>
        <v>0.2</v>
      </c>
      <c r="V4203" s="81">
        <f t="shared" si="596"/>
        <v>0.33807708000000003</v>
      </c>
      <c r="W4203" s="79">
        <f t="shared" si="597"/>
        <v>0.1137616744693495</v>
      </c>
      <c r="X4203" s="60">
        <f t="shared" si="598"/>
        <v>0.1</v>
      </c>
      <c r="Y4203" s="56">
        <f>+'INFO ENEL'!R4191</f>
        <v>4</v>
      </c>
      <c r="Z4203" s="59">
        <f t="shared" si="599"/>
        <v>0.4</v>
      </c>
    </row>
    <row r="4204" spans="1:26" ht="15" customHeight="1" x14ac:dyDescent="0.25">
      <c r="A4204" s="55">
        <f>+'INFO ENEL'!A4192</f>
        <v>4187</v>
      </c>
      <c r="B4204" s="121" t="str">
        <f>+INDEX($B$8:$B$15,MATCH(L4204,$L$8:$L$15,0))</f>
        <v>SICODI</v>
      </c>
      <c r="C4204" s="56" t="str">
        <f>+'INFO ENEL'!B4192</f>
        <v>Lima</v>
      </c>
      <c r="D4204" s="56" t="str">
        <f>+'INFO ENEL'!D4192</f>
        <v>Comas</v>
      </c>
      <c r="E4204" s="56" t="str">
        <f>+'INFO ENEL'!D4192</f>
        <v>Comas</v>
      </c>
      <c r="F4204" s="50">
        <f>+'INFO ENEL'!E4192</f>
        <v>0</v>
      </c>
      <c r="G4204" s="56" t="str">
        <f>+'INFO ENEL'!L4192</f>
        <v>BT</v>
      </c>
      <c r="H4204" s="57">
        <f>+'INFO ENEL'!M4192</f>
        <v>32.67326732673267</v>
      </c>
      <c r="I4204" s="56">
        <f>+'INFO ENEL'!N4192</f>
        <v>9</v>
      </c>
      <c r="J4204" s="56" t="str">
        <f>+'INFO ENEL'!O4192</f>
        <v>Poste</v>
      </c>
      <c r="K4204" s="56" t="str">
        <f>+'INFO ENEL'!P4192</f>
        <v>Concreto</v>
      </c>
      <c r="L4204" s="56" t="str">
        <f>+'INFO ENEL'!Q4192</f>
        <v>PPC38</v>
      </c>
      <c r="M4204" s="55" t="str">
        <f>+IF(ISERROR(INDEX('Estructuras de Acero y Concreto'!$C$6:$C$577,MATCH(L4204,'Estructuras de Acero y Concreto'!$D$6:$D$577,0)))=FALSE,INDEX('Estructuras de Acero y Concreto'!$C$6:$C$577,MATCH(L4204,'Estructuras de Acero y Concreto'!$D$6:$D$577,0)),IF(ISERROR(INDEX('Estructuras de Madera'!$C$5:$C$122,MATCH(L4204,'Estructuras de Madera'!$D$5:$D$122,0)))=FALSE,INDEX('Estructuras de Madera'!$C$5:$C$122,MATCH(L4204,'Estructuras de Madera'!$D$5:$D$122,0)),INDEX(SICODI!$G$3:$G$2404,MATCH(L4204,SICODI!$G$3:$G$2404,0))))</f>
        <v>PPC38</v>
      </c>
      <c r="N4204" s="121" t="str">
        <f>+IF(ISERROR(VLOOKUP(M4204,'Resumen de precios LLTT'!$C$17:$D$3071,2,FALSE))=FALSE,VLOOKUP(M4204,'Resumen de precios LLTT'!$C$17:$D$3071,2,FALSE),VLOOKUP(M4204,SICODI!$G$3:$J$2404,2,FALSE))</f>
        <v>POSTE DE CONCRETO ARMADO PARA A. P.  9/200/120/245</v>
      </c>
      <c r="O4204" s="58">
        <f>+IF(ISERROR(VLOOKUP(M4204,'Resumen de precios LLTT'!$C$17:$G$3071,5,FALSE))=FALSE,VLOOKUP(M4204,'Resumen de precios LLTT'!$C$17:$G$3071,5,FALSE),VLOOKUP(M4204,SICODI!$G$3:$J$2404,4,FALSE))</f>
        <v>159.16999999999999</v>
      </c>
      <c r="P4204" s="16">
        <f t="shared" si="591"/>
        <v>0.77</v>
      </c>
      <c r="Q4204" s="78">
        <f t="shared" si="592"/>
        <v>281.73089999999996</v>
      </c>
      <c r="R4204" s="56">
        <v>0</v>
      </c>
      <c r="S4204" s="16">
        <f t="shared" si="593"/>
        <v>7.2000000000000008E-2</v>
      </c>
      <c r="T4204" s="79">
        <f t="shared" si="594"/>
        <v>1.6903854</v>
      </c>
      <c r="U4204" s="80">
        <f t="shared" si="595"/>
        <v>0.2</v>
      </c>
      <c r="V4204" s="81">
        <f t="shared" si="596"/>
        <v>0.33807708000000003</v>
      </c>
      <c r="W4204" s="79">
        <f t="shared" si="597"/>
        <v>0.1137616744693495</v>
      </c>
      <c r="X4204" s="60">
        <f t="shared" si="598"/>
        <v>0.1</v>
      </c>
      <c r="Y4204" s="56">
        <f>+'INFO ENEL'!R4192</f>
        <v>4</v>
      </c>
      <c r="Z4204" s="59">
        <f t="shared" si="599"/>
        <v>0.4</v>
      </c>
    </row>
    <row r="4205" spans="1:26" ht="15" customHeight="1" x14ac:dyDescent="0.25">
      <c r="A4205" s="55">
        <f>+'INFO ENEL'!A4193</f>
        <v>4188</v>
      </c>
      <c r="B4205" s="121" t="str">
        <f>+INDEX($B$8:$B$15,MATCH(L4205,$L$8:$L$15,0))</f>
        <v>SICODI</v>
      </c>
      <c r="C4205" s="56" t="str">
        <f>+'INFO ENEL'!B4193</f>
        <v>Lima</v>
      </c>
      <c r="D4205" s="56" t="str">
        <f>+'INFO ENEL'!D4193</f>
        <v>Comas</v>
      </c>
      <c r="E4205" s="56" t="str">
        <f>+'INFO ENEL'!D4193</f>
        <v>Comas</v>
      </c>
      <c r="F4205" s="50">
        <f>+'INFO ENEL'!E4193</f>
        <v>0</v>
      </c>
      <c r="G4205" s="56" t="str">
        <f>+'INFO ENEL'!L4193</f>
        <v>MT</v>
      </c>
      <c r="H4205" s="57">
        <f>+'INFO ENEL'!M4193</f>
        <v>57.425742574257427</v>
      </c>
      <c r="I4205" s="56">
        <f>+'INFO ENEL'!N4193</f>
        <v>13</v>
      </c>
      <c r="J4205" s="56" t="str">
        <f>+'INFO ENEL'!O4193</f>
        <v>Poste</v>
      </c>
      <c r="K4205" s="56" t="str">
        <f>+'INFO ENEL'!P4193</f>
        <v>Concreto</v>
      </c>
      <c r="L4205" s="56" t="str">
        <f>+'INFO ENEL'!Q4193</f>
        <v>PPC20</v>
      </c>
      <c r="M4205" s="55" t="str">
        <f>+IF(ISERROR(INDEX('Estructuras de Acero y Concreto'!$C$6:$C$577,MATCH(L4205,'Estructuras de Acero y Concreto'!$D$6:$D$577,0)))=FALSE,INDEX('Estructuras de Acero y Concreto'!$C$6:$C$577,MATCH(L4205,'Estructuras de Acero y Concreto'!$D$6:$D$577,0)),IF(ISERROR(INDEX('Estructuras de Madera'!$C$5:$C$122,MATCH(L4205,'Estructuras de Madera'!$D$5:$D$122,0)))=FALSE,INDEX('Estructuras de Madera'!$C$5:$C$122,MATCH(L4205,'Estructuras de Madera'!$D$5:$D$122,0)),INDEX(SICODI!$G$3:$G$2404,MATCH(L4205,SICODI!$G$3:$G$2404,0))))</f>
        <v>PPC20</v>
      </c>
      <c r="N4205" s="121" t="str">
        <f>+IF(ISERROR(VLOOKUP(M4205,'Resumen de precios LLTT'!$C$17:$D$3071,2,FALSE))=FALSE,VLOOKUP(M4205,'Resumen de precios LLTT'!$C$17:$D$3071,2,FALSE),VLOOKUP(M4205,SICODI!$G$3:$J$2404,2,FALSE))</f>
        <v>POSTE DE CONCRETO ARMADO DE 13/400/150/345</v>
      </c>
      <c r="O4205" s="58">
        <f>+IF(ISERROR(VLOOKUP(M4205,'Resumen de precios LLTT'!$C$17:$G$3071,5,FALSE))=FALSE,VLOOKUP(M4205,'Resumen de precios LLTT'!$C$17:$G$3071,5,FALSE),VLOOKUP(M4205,SICODI!$G$3:$J$2404,4,FALSE))</f>
        <v>364.69</v>
      </c>
      <c r="P4205" s="16">
        <f t="shared" si="591"/>
        <v>0.84299999999999997</v>
      </c>
      <c r="Q4205" s="78">
        <f t="shared" si="592"/>
        <v>672.12366999999995</v>
      </c>
      <c r="R4205" s="56">
        <v>0</v>
      </c>
      <c r="S4205" s="16">
        <f t="shared" si="593"/>
        <v>0.13400000000000001</v>
      </c>
      <c r="T4205" s="79">
        <f t="shared" si="594"/>
        <v>7.5053809816666659</v>
      </c>
      <c r="U4205" s="80">
        <f t="shared" si="595"/>
        <v>0.183</v>
      </c>
      <c r="V4205" s="81">
        <f t="shared" si="596"/>
        <v>1.3734847196449997</v>
      </c>
      <c r="W4205" s="79">
        <f t="shared" si="597"/>
        <v>0.46217247724950827</v>
      </c>
      <c r="X4205" s="60">
        <f t="shared" si="598"/>
        <v>0.5</v>
      </c>
      <c r="Y4205" s="56">
        <f>+'INFO ENEL'!R4193</f>
        <v>1</v>
      </c>
      <c r="Z4205" s="59">
        <f t="shared" si="599"/>
        <v>0.5</v>
      </c>
    </row>
    <row r="4206" spans="1:26" ht="15" customHeight="1" x14ac:dyDescent="0.25">
      <c r="A4206" s="55">
        <f>+'INFO ENEL'!A4194</f>
        <v>4189</v>
      </c>
      <c r="B4206" s="121" t="str">
        <f>+INDEX($B$8:$B$15,MATCH(L4206,$L$8:$L$15,0))</f>
        <v>SICODI</v>
      </c>
      <c r="C4206" s="56" t="str">
        <f>+'INFO ENEL'!B4194</f>
        <v>Lima</v>
      </c>
      <c r="D4206" s="56" t="str">
        <f>+'INFO ENEL'!D4194</f>
        <v>Comas</v>
      </c>
      <c r="E4206" s="56" t="str">
        <f>+'INFO ENEL'!D4194</f>
        <v>Comas</v>
      </c>
      <c r="F4206" s="50">
        <f>+'INFO ENEL'!E4194</f>
        <v>0</v>
      </c>
      <c r="G4206" s="56" t="str">
        <f>+'INFO ENEL'!L4194</f>
        <v>MT</v>
      </c>
      <c r="H4206" s="57">
        <f>+'INFO ENEL'!M4194</f>
        <v>80.198019801980195</v>
      </c>
      <c r="I4206" s="56">
        <f>+'INFO ENEL'!N4194</f>
        <v>13</v>
      </c>
      <c r="J4206" s="56" t="str">
        <f>+'INFO ENEL'!O4194</f>
        <v>Poste</v>
      </c>
      <c r="K4206" s="56" t="str">
        <f>+'INFO ENEL'!P4194</f>
        <v>Concreto</v>
      </c>
      <c r="L4206" s="56" t="str">
        <f>+'INFO ENEL'!Q4194</f>
        <v>PPC20</v>
      </c>
      <c r="M4206" s="55" t="str">
        <f>+IF(ISERROR(INDEX('Estructuras de Acero y Concreto'!$C$6:$C$577,MATCH(L4206,'Estructuras de Acero y Concreto'!$D$6:$D$577,0)))=FALSE,INDEX('Estructuras de Acero y Concreto'!$C$6:$C$577,MATCH(L4206,'Estructuras de Acero y Concreto'!$D$6:$D$577,0)),IF(ISERROR(INDEX('Estructuras de Madera'!$C$5:$C$122,MATCH(L4206,'Estructuras de Madera'!$D$5:$D$122,0)))=FALSE,INDEX('Estructuras de Madera'!$C$5:$C$122,MATCH(L4206,'Estructuras de Madera'!$D$5:$D$122,0)),INDEX(SICODI!$G$3:$G$2404,MATCH(L4206,SICODI!$G$3:$G$2404,0))))</f>
        <v>PPC20</v>
      </c>
      <c r="N4206" s="121" t="str">
        <f>+IF(ISERROR(VLOOKUP(M4206,'Resumen de precios LLTT'!$C$17:$D$3071,2,FALSE))=FALSE,VLOOKUP(M4206,'Resumen de precios LLTT'!$C$17:$D$3071,2,FALSE),VLOOKUP(M4206,SICODI!$G$3:$J$2404,2,FALSE))</f>
        <v>POSTE DE CONCRETO ARMADO DE 13/400/150/345</v>
      </c>
      <c r="O4206" s="58">
        <f>+IF(ISERROR(VLOOKUP(M4206,'Resumen de precios LLTT'!$C$17:$G$3071,5,FALSE))=FALSE,VLOOKUP(M4206,'Resumen de precios LLTT'!$C$17:$G$3071,5,FALSE),VLOOKUP(M4206,SICODI!$G$3:$J$2404,4,FALSE))</f>
        <v>364.69</v>
      </c>
      <c r="P4206" s="16">
        <f t="shared" si="591"/>
        <v>0.84299999999999997</v>
      </c>
      <c r="Q4206" s="78">
        <f t="shared" si="592"/>
        <v>672.12366999999995</v>
      </c>
      <c r="R4206" s="56">
        <v>0</v>
      </c>
      <c r="S4206" s="16">
        <f t="shared" si="593"/>
        <v>0.13400000000000001</v>
      </c>
      <c r="T4206" s="79">
        <f t="shared" si="594"/>
        <v>7.5053809816666659</v>
      </c>
      <c r="U4206" s="80">
        <f t="shared" si="595"/>
        <v>0.183</v>
      </c>
      <c r="V4206" s="81">
        <f t="shared" si="596"/>
        <v>1.3734847196449997</v>
      </c>
      <c r="W4206" s="79">
        <f t="shared" si="597"/>
        <v>0.46217247724950827</v>
      </c>
      <c r="X4206" s="60">
        <f t="shared" si="598"/>
        <v>0.5</v>
      </c>
      <c r="Y4206" s="56">
        <f>+'INFO ENEL'!R4194</f>
        <v>1</v>
      </c>
      <c r="Z4206" s="59">
        <f t="shared" si="599"/>
        <v>0.5</v>
      </c>
    </row>
    <row r="4207" spans="1:26" ht="15" customHeight="1" x14ac:dyDescent="0.25">
      <c r="A4207" s="55">
        <f>+'INFO ENEL'!A4195</f>
        <v>4190</v>
      </c>
      <c r="B4207" s="121" t="str">
        <f>+INDEX($B$8:$B$15,MATCH(L4207,$L$8:$L$15,0))</f>
        <v>SICODI</v>
      </c>
      <c r="C4207" s="56" t="str">
        <f>+'INFO ENEL'!B4195</f>
        <v>Lima</v>
      </c>
      <c r="D4207" s="56" t="str">
        <f>+'INFO ENEL'!D4195</f>
        <v>Comas</v>
      </c>
      <c r="E4207" s="56" t="str">
        <f>+'INFO ENEL'!D4195</f>
        <v>Comas</v>
      </c>
      <c r="F4207" s="50">
        <f>+'INFO ENEL'!E4195</f>
        <v>0</v>
      </c>
      <c r="G4207" s="56" t="str">
        <f>+'INFO ENEL'!L4195</f>
        <v>MT</v>
      </c>
      <c r="H4207" s="57">
        <f>+'INFO ENEL'!M4195</f>
        <v>61.386138613861384</v>
      </c>
      <c r="I4207" s="56">
        <f>+'INFO ENEL'!N4195</f>
        <v>13</v>
      </c>
      <c r="J4207" s="56" t="str">
        <f>+'INFO ENEL'!O4195</f>
        <v>Poste</v>
      </c>
      <c r="K4207" s="56" t="str">
        <f>+'INFO ENEL'!P4195</f>
        <v>Concreto</v>
      </c>
      <c r="L4207" s="56" t="str">
        <f>+'INFO ENEL'!Q4195</f>
        <v>PPC20</v>
      </c>
      <c r="M4207" s="55" t="str">
        <f>+IF(ISERROR(INDEX('Estructuras de Acero y Concreto'!$C$6:$C$577,MATCH(L4207,'Estructuras de Acero y Concreto'!$D$6:$D$577,0)))=FALSE,INDEX('Estructuras de Acero y Concreto'!$C$6:$C$577,MATCH(L4207,'Estructuras de Acero y Concreto'!$D$6:$D$577,0)),IF(ISERROR(INDEX('Estructuras de Madera'!$C$5:$C$122,MATCH(L4207,'Estructuras de Madera'!$D$5:$D$122,0)))=FALSE,INDEX('Estructuras de Madera'!$C$5:$C$122,MATCH(L4207,'Estructuras de Madera'!$D$5:$D$122,0)),INDEX(SICODI!$G$3:$G$2404,MATCH(L4207,SICODI!$G$3:$G$2404,0))))</f>
        <v>PPC20</v>
      </c>
      <c r="N4207" s="121" t="str">
        <f>+IF(ISERROR(VLOOKUP(M4207,'Resumen de precios LLTT'!$C$17:$D$3071,2,FALSE))=FALSE,VLOOKUP(M4207,'Resumen de precios LLTT'!$C$17:$D$3071,2,FALSE),VLOOKUP(M4207,SICODI!$G$3:$J$2404,2,FALSE))</f>
        <v>POSTE DE CONCRETO ARMADO DE 13/400/150/345</v>
      </c>
      <c r="O4207" s="58">
        <f>+IF(ISERROR(VLOOKUP(M4207,'Resumen de precios LLTT'!$C$17:$G$3071,5,FALSE))=FALSE,VLOOKUP(M4207,'Resumen de precios LLTT'!$C$17:$G$3071,5,FALSE),VLOOKUP(M4207,SICODI!$G$3:$J$2404,4,FALSE))</f>
        <v>364.69</v>
      </c>
      <c r="P4207" s="16">
        <f t="shared" si="591"/>
        <v>0.84299999999999997</v>
      </c>
      <c r="Q4207" s="78">
        <f t="shared" si="592"/>
        <v>672.12366999999995</v>
      </c>
      <c r="R4207" s="56">
        <v>0</v>
      </c>
      <c r="S4207" s="16">
        <f t="shared" si="593"/>
        <v>0.13400000000000001</v>
      </c>
      <c r="T4207" s="79">
        <f t="shared" si="594"/>
        <v>7.5053809816666659</v>
      </c>
      <c r="U4207" s="80">
        <f t="shared" si="595"/>
        <v>0.183</v>
      </c>
      <c r="V4207" s="81">
        <f t="shared" si="596"/>
        <v>1.3734847196449997</v>
      </c>
      <c r="W4207" s="79">
        <f t="shared" si="597"/>
        <v>0.46217247724950827</v>
      </c>
      <c r="X4207" s="60">
        <f t="shared" si="598"/>
        <v>0.5</v>
      </c>
      <c r="Y4207" s="56">
        <f>+'INFO ENEL'!R4195</f>
        <v>1</v>
      </c>
      <c r="Z4207" s="59">
        <f t="shared" si="599"/>
        <v>0.5</v>
      </c>
    </row>
    <row r="4208" spans="1:26" ht="15" customHeight="1" x14ac:dyDescent="0.25">
      <c r="A4208" s="55">
        <f>+'INFO ENEL'!A4196</f>
        <v>4191</v>
      </c>
      <c r="B4208" s="121" t="str">
        <f>+INDEX($B$8:$B$15,MATCH(L4208,$L$8:$L$15,0))</f>
        <v>SICODI</v>
      </c>
      <c r="C4208" s="56" t="str">
        <f>+'INFO ENEL'!B4196</f>
        <v>Lima</v>
      </c>
      <c r="D4208" s="56" t="str">
        <f>+'INFO ENEL'!D4196</f>
        <v>Comas</v>
      </c>
      <c r="E4208" s="56" t="str">
        <f>+'INFO ENEL'!D4196</f>
        <v>Comas</v>
      </c>
      <c r="F4208" s="50">
        <f>+'INFO ENEL'!E4196</f>
        <v>0</v>
      </c>
      <c r="G4208" s="56" t="str">
        <f>+'INFO ENEL'!L4196</f>
        <v>MT</v>
      </c>
      <c r="H4208" s="57">
        <f>+'INFO ENEL'!M4196</f>
        <v>65.346534653465341</v>
      </c>
      <c r="I4208" s="56">
        <f>+'INFO ENEL'!N4196</f>
        <v>13</v>
      </c>
      <c r="J4208" s="56" t="str">
        <f>+'INFO ENEL'!O4196</f>
        <v>Poste</v>
      </c>
      <c r="K4208" s="56" t="str">
        <f>+'INFO ENEL'!P4196</f>
        <v>Concreto</v>
      </c>
      <c r="L4208" s="56" t="str">
        <f>+'INFO ENEL'!Q4196</f>
        <v>PPC20</v>
      </c>
      <c r="M4208" s="55" t="str">
        <f>+IF(ISERROR(INDEX('Estructuras de Acero y Concreto'!$C$6:$C$577,MATCH(L4208,'Estructuras de Acero y Concreto'!$D$6:$D$577,0)))=FALSE,INDEX('Estructuras de Acero y Concreto'!$C$6:$C$577,MATCH(L4208,'Estructuras de Acero y Concreto'!$D$6:$D$577,0)),IF(ISERROR(INDEX('Estructuras de Madera'!$C$5:$C$122,MATCH(L4208,'Estructuras de Madera'!$D$5:$D$122,0)))=FALSE,INDEX('Estructuras de Madera'!$C$5:$C$122,MATCH(L4208,'Estructuras de Madera'!$D$5:$D$122,0)),INDEX(SICODI!$G$3:$G$2404,MATCH(L4208,SICODI!$G$3:$G$2404,0))))</f>
        <v>PPC20</v>
      </c>
      <c r="N4208" s="121" t="str">
        <f>+IF(ISERROR(VLOOKUP(M4208,'Resumen de precios LLTT'!$C$17:$D$3071,2,FALSE))=FALSE,VLOOKUP(M4208,'Resumen de precios LLTT'!$C$17:$D$3071,2,FALSE),VLOOKUP(M4208,SICODI!$G$3:$J$2404,2,FALSE))</f>
        <v>POSTE DE CONCRETO ARMADO DE 13/400/150/345</v>
      </c>
      <c r="O4208" s="58">
        <f>+IF(ISERROR(VLOOKUP(M4208,'Resumen de precios LLTT'!$C$17:$G$3071,5,FALSE))=FALSE,VLOOKUP(M4208,'Resumen de precios LLTT'!$C$17:$G$3071,5,FALSE),VLOOKUP(M4208,SICODI!$G$3:$J$2404,4,FALSE))</f>
        <v>364.69</v>
      </c>
      <c r="P4208" s="16">
        <f t="shared" si="591"/>
        <v>0.84299999999999997</v>
      </c>
      <c r="Q4208" s="78">
        <f t="shared" si="592"/>
        <v>672.12366999999995</v>
      </c>
      <c r="R4208" s="56">
        <v>0</v>
      </c>
      <c r="S4208" s="16">
        <f t="shared" si="593"/>
        <v>0.13400000000000001</v>
      </c>
      <c r="T4208" s="79">
        <f t="shared" si="594"/>
        <v>7.5053809816666659</v>
      </c>
      <c r="U4208" s="80">
        <f t="shared" si="595"/>
        <v>0.183</v>
      </c>
      <c r="V4208" s="81">
        <f t="shared" si="596"/>
        <v>1.3734847196449997</v>
      </c>
      <c r="W4208" s="79">
        <f t="shared" si="597"/>
        <v>0.46217247724950827</v>
      </c>
      <c r="X4208" s="60">
        <f t="shared" si="598"/>
        <v>0.5</v>
      </c>
      <c r="Y4208" s="56">
        <f>+'INFO ENEL'!R4196</f>
        <v>1</v>
      </c>
      <c r="Z4208" s="59">
        <f t="shared" si="599"/>
        <v>0.5</v>
      </c>
    </row>
    <row r="4209" spans="1:26" ht="15" customHeight="1" x14ac:dyDescent="0.25">
      <c r="A4209" s="55">
        <f>+'INFO ENEL'!A4197</f>
        <v>4192</v>
      </c>
      <c r="B4209" s="121" t="str">
        <f>+INDEX($B$8:$B$15,MATCH(L4209,$L$8:$L$15,0))</f>
        <v>SICODI</v>
      </c>
      <c r="C4209" s="56" t="str">
        <f>+'INFO ENEL'!B4197</f>
        <v>Lima</v>
      </c>
      <c r="D4209" s="56" t="str">
        <f>+'INFO ENEL'!D4197</f>
        <v>Comas</v>
      </c>
      <c r="E4209" s="56" t="str">
        <f>+'INFO ENEL'!D4197</f>
        <v>Comas</v>
      </c>
      <c r="F4209" s="50">
        <f>+'INFO ENEL'!E4197</f>
        <v>0</v>
      </c>
      <c r="G4209" s="56" t="str">
        <f>+'INFO ENEL'!L4197</f>
        <v>MT</v>
      </c>
      <c r="H4209" s="57">
        <f>+'INFO ENEL'!M4197</f>
        <v>74.257425742574256</v>
      </c>
      <c r="I4209" s="56">
        <f>+'INFO ENEL'!N4197</f>
        <v>13</v>
      </c>
      <c r="J4209" s="56" t="str">
        <f>+'INFO ENEL'!O4197</f>
        <v>Poste</v>
      </c>
      <c r="K4209" s="56" t="str">
        <f>+'INFO ENEL'!P4197</f>
        <v>Concreto</v>
      </c>
      <c r="L4209" s="56" t="str">
        <f>+'INFO ENEL'!Q4197</f>
        <v>PPC20</v>
      </c>
      <c r="M4209" s="55" t="str">
        <f>+IF(ISERROR(INDEX('Estructuras de Acero y Concreto'!$C$6:$C$577,MATCH(L4209,'Estructuras de Acero y Concreto'!$D$6:$D$577,0)))=FALSE,INDEX('Estructuras de Acero y Concreto'!$C$6:$C$577,MATCH(L4209,'Estructuras de Acero y Concreto'!$D$6:$D$577,0)),IF(ISERROR(INDEX('Estructuras de Madera'!$C$5:$C$122,MATCH(L4209,'Estructuras de Madera'!$D$5:$D$122,0)))=FALSE,INDEX('Estructuras de Madera'!$C$5:$C$122,MATCH(L4209,'Estructuras de Madera'!$D$5:$D$122,0)),INDEX(SICODI!$G$3:$G$2404,MATCH(L4209,SICODI!$G$3:$G$2404,0))))</f>
        <v>PPC20</v>
      </c>
      <c r="N4209" s="121" t="str">
        <f>+IF(ISERROR(VLOOKUP(M4209,'Resumen de precios LLTT'!$C$17:$D$3071,2,FALSE))=FALSE,VLOOKUP(M4209,'Resumen de precios LLTT'!$C$17:$D$3071,2,FALSE),VLOOKUP(M4209,SICODI!$G$3:$J$2404,2,FALSE))</f>
        <v>POSTE DE CONCRETO ARMADO DE 13/400/150/345</v>
      </c>
      <c r="O4209" s="58">
        <f>+IF(ISERROR(VLOOKUP(M4209,'Resumen de precios LLTT'!$C$17:$G$3071,5,FALSE))=FALSE,VLOOKUP(M4209,'Resumen de precios LLTT'!$C$17:$G$3071,5,FALSE),VLOOKUP(M4209,SICODI!$G$3:$J$2404,4,FALSE))</f>
        <v>364.69</v>
      </c>
      <c r="P4209" s="16">
        <f t="shared" si="591"/>
        <v>0.84299999999999997</v>
      </c>
      <c r="Q4209" s="78">
        <f t="shared" si="592"/>
        <v>672.12366999999995</v>
      </c>
      <c r="R4209" s="56">
        <v>0</v>
      </c>
      <c r="S4209" s="16">
        <f t="shared" si="593"/>
        <v>0.13400000000000001</v>
      </c>
      <c r="T4209" s="79">
        <f t="shared" si="594"/>
        <v>7.5053809816666659</v>
      </c>
      <c r="U4209" s="80">
        <f t="shared" si="595"/>
        <v>0.183</v>
      </c>
      <c r="V4209" s="81">
        <f t="shared" si="596"/>
        <v>1.3734847196449997</v>
      </c>
      <c r="W4209" s="79">
        <f t="shared" si="597"/>
        <v>0.46217247724950827</v>
      </c>
      <c r="X4209" s="60">
        <f t="shared" si="598"/>
        <v>0.5</v>
      </c>
      <c r="Y4209" s="56">
        <f>+'INFO ENEL'!R4197</f>
        <v>1</v>
      </c>
      <c r="Z4209" s="59">
        <f t="shared" si="599"/>
        <v>0.5</v>
      </c>
    </row>
    <row r="4210" spans="1:26" ht="15" customHeight="1" x14ac:dyDescent="0.25">
      <c r="A4210" s="55">
        <f>+'INFO ENEL'!A4198</f>
        <v>4193</v>
      </c>
      <c r="B4210" s="121" t="str">
        <f>+INDEX($B$8:$B$15,MATCH(L4210,$L$8:$L$15,0))</f>
        <v>SICODI</v>
      </c>
      <c r="C4210" s="56" t="str">
        <f>+'INFO ENEL'!B4198</f>
        <v>Lima</v>
      </c>
      <c r="D4210" s="56" t="str">
        <f>+'INFO ENEL'!D4198</f>
        <v>Comas</v>
      </c>
      <c r="E4210" s="56" t="str">
        <f>+'INFO ENEL'!D4198</f>
        <v>Comas</v>
      </c>
      <c r="F4210" s="50">
        <f>+'INFO ENEL'!E4198</f>
        <v>0</v>
      </c>
      <c r="G4210" s="56" t="str">
        <f>+'INFO ENEL'!L4198</f>
        <v>MT</v>
      </c>
      <c r="H4210" s="57">
        <f>+'INFO ENEL'!M4198</f>
        <v>69.306930693069305</v>
      </c>
      <c r="I4210" s="56">
        <f>+'INFO ENEL'!N4198</f>
        <v>13</v>
      </c>
      <c r="J4210" s="56" t="str">
        <f>+'INFO ENEL'!O4198</f>
        <v>Poste</v>
      </c>
      <c r="K4210" s="56" t="str">
        <f>+'INFO ENEL'!P4198</f>
        <v>Concreto</v>
      </c>
      <c r="L4210" s="56" t="str">
        <f>+'INFO ENEL'!Q4198</f>
        <v>PPC20</v>
      </c>
      <c r="M4210" s="55" t="str">
        <f>+IF(ISERROR(INDEX('Estructuras de Acero y Concreto'!$C$6:$C$577,MATCH(L4210,'Estructuras de Acero y Concreto'!$D$6:$D$577,0)))=FALSE,INDEX('Estructuras de Acero y Concreto'!$C$6:$C$577,MATCH(L4210,'Estructuras de Acero y Concreto'!$D$6:$D$577,0)),IF(ISERROR(INDEX('Estructuras de Madera'!$C$5:$C$122,MATCH(L4210,'Estructuras de Madera'!$D$5:$D$122,0)))=FALSE,INDEX('Estructuras de Madera'!$C$5:$C$122,MATCH(L4210,'Estructuras de Madera'!$D$5:$D$122,0)),INDEX(SICODI!$G$3:$G$2404,MATCH(L4210,SICODI!$G$3:$G$2404,0))))</f>
        <v>PPC20</v>
      </c>
      <c r="N4210" s="121" t="str">
        <f>+IF(ISERROR(VLOOKUP(M4210,'Resumen de precios LLTT'!$C$17:$D$3071,2,FALSE))=FALSE,VLOOKUP(M4210,'Resumen de precios LLTT'!$C$17:$D$3071,2,FALSE),VLOOKUP(M4210,SICODI!$G$3:$J$2404,2,FALSE))</f>
        <v>POSTE DE CONCRETO ARMADO DE 13/400/150/345</v>
      </c>
      <c r="O4210" s="58">
        <f>+IF(ISERROR(VLOOKUP(M4210,'Resumen de precios LLTT'!$C$17:$G$3071,5,FALSE))=FALSE,VLOOKUP(M4210,'Resumen de precios LLTT'!$C$17:$G$3071,5,FALSE),VLOOKUP(M4210,SICODI!$G$3:$J$2404,4,FALSE))</f>
        <v>364.69</v>
      </c>
      <c r="P4210" s="16">
        <f t="shared" si="591"/>
        <v>0.84299999999999997</v>
      </c>
      <c r="Q4210" s="78">
        <f t="shared" si="592"/>
        <v>672.12366999999995</v>
      </c>
      <c r="R4210" s="56">
        <v>0</v>
      </c>
      <c r="S4210" s="16">
        <f t="shared" si="593"/>
        <v>0.13400000000000001</v>
      </c>
      <c r="T4210" s="79">
        <f t="shared" si="594"/>
        <v>7.5053809816666659</v>
      </c>
      <c r="U4210" s="80">
        <f t="shared" si="595"/>
        <v>0.183</v>
      </c>
      <c r="V4210" s="81">
        <f t="shared" si="596"/>
        <v>1.3734847196449997</v>
      </c>
      <c r="W4210" s="79">
        <f t="shared" si="597"/>
        <v>0.46217247724950827</v>
      </c>
      <c r="X4210" s="60">
        <f t="shared" si="598"/>
        <v>0.5</v>
      </c>
      <c r="Y4210" s="56">
        <f>+'INFO ENEL'!R4198</f>
        <v>1</v>
      </c>
      <c r="Z4210" s="59">
        <f t="shared" si="599"/>
        <v>0.5</v>
      </c>
    </row>
    <row r="4211" spans="1:26" ht="15" customHeight="1" x14ac:dyDescent="0.25">
      <c r="A4211" s="55">
        <f>+'INFO ENEL'!A4199</f>
        <v>4194</v>
      </c>
      <c r="B4211" s="121" t="str">
        <f>+INDEX($B$8:$B$15,MATCH(L4211,$L$8:$L$15,0))</f>
        <v>SICODI</v>
      </c>
      <c r="C4211" s="56" t="str">
        <f>+'INFO ENEL'!B4199</f>
        <v>Lima</v>
      </c>
      <c r="D4211" s="56" t="str">
        <f>+'INFO ENEL'!D4199</f>
        <v>Comas</v>
      </c>
      <c r="E4211" s="56" t="str">
        <f>+'INFO ENEL'!D4199</f>
        <v>Comas</v>
      </c>
      <c r="F4211" s="50">
        <f>+'INFO ENEL'!E4199</f>
        <v>0</v>
      </c>
      <c r="G4211" s="56" t="str">
        <f>+'INFO ENEL'!L4199</f>
        <v>MT</v>
      </c>
      <c r="H4211" s="57">
        <f>+'INFO ENEL'!M4199</f>
        <v>39.603960396039604</v>
      </c>
      <c r="I4211" s="56">
        <f>+'INFO ENEL'!N4199</f>
        <v>13</v>
      </c>
      <c r="J4211" s="56" t="str">
        <f>+'INFO ENEL'!O4199</f>
        <v>Poste</v>
      </c>
      <c r="K4211" s="56" t="str">
        <f>+'INFO ENEL'!P4199</f>
        <v>Concreto</v>
      </c>
      <c r="L4211" s="56" t="str">
        <f>+'INFO ENEL'!Q4199</f>
        <v>PPC20</v>
      </c>
      <c r="M4211" s="55" t="str">
        <f>+IF(ISERROR(INDEX('Estructuras de Acero y Concreto'!$C$6:$C$577,MATCH(L4211,'Estructuras de Acero y Concreto'!$D$6:$D$577,0)))=FALSE,INDEX('Estructuras de Acero y Concreto'!$C$6:$C$577,MATCH(L4211,'Estructuras de Acero y Concreto'!$D$6:$D$577,0)),IF(ISERROR(INDEX('Estructuras de Madera'!$C$5:$C$122,MATCH(L4211,'Estructuras de Madera'!$D$5:$D$122,0)))=FALSE,INDEX('Estructuras de Madera'!$C$5:$C$122,MATCH(L4211,'Estructuras de Madera'!$D$5:$D$122,0)),INDEX(SICODI!$G$3:$G$2404,MATCH(L4211,SICODI!$G$3:$G$2404,0))))</f>
        <v>PPC20</v>
      </c>
      <c r="N4211" s="121" t="str">
        <f>+IF(ISERROR(VLOOKUP(M4211,'Resumen de precios LLTT'!$C$17:$D$3071,2,FALSE))=FALSE,VLOOKUP(M4211,'Resumen de precios LLTT'!$C$17:$D$3071,2,FALSE),VLOOKUP(M4211,SICODI!$G$3:$J$2404,2,FALSE))</f>
        <v>POSTE DE CONCRETO ARMADO DE 13/400/150/345</v>
      </c>
      <c r="O4211" s="58">
        <f>+IF(ISERROR(VLOOKUP(M4211,'Resumen de precios LLTT'!$C$17:$G$3071,5,FALSE))=FALSE,VLOOKUP(M4211,'Resumen de precios LLTT'!$C$17:$G$3071,5,FALSE),VLOOKUP(M4211,SICODI!$G$3:$J$2404,4,FALSE))</f>
        <v>364.69</v>
      </c>
      <c r="P4211" s="16">
        <f t="shared" si="591"/>
        <v>0.84299999999999997</v>
      </c>
      <c r="Q4211" s="78">
        <f t="shared" si="592"/>
        <v>672.12366999999995</v>
      </c>
      <c r="R4211" s="56">
        <v>0</v>
      </c>
      <c r="S4211" s="16">
        <f t="shared" si="593"/>
        <v>0.13400000000000001</v>
      </c>
      <c r="T4211" s="79">
        <f t="shared" si="594"/>
        <v>7.5053809816666659</v>
      </c>
      <c r="U4211" s="80">
        <f t="shared" si="595"/>
        <v>0.183</v>
      </c>
      <c r="V4211" s="81">
        <f t="shared" si="596"/>
        <v>1.3734847196449997</v>
      </c>
      <c r="W4211" s="79">
        <f t="shared" si="597"/>
        <v>0.46217247724950827</v>
      </c>
      <c r="X4211" s="60">
        <f t="shared" si="598"/>
        <v>0.5</v>
      </c>
      <c r="Y4211" s="56">
        <f>+'INFO ENEL'!R4199</f>
        <v>1</v>
      </c>
      <c r="Z4211" s="59">
        <f t="shared" si="599"/>
        <v>0.5</v>
      </c>
    </row>
    <row r="4212" spans="1:26" ht="15" customHeight="1" x14ac:dyDescent="0.25">
      <c r="A4212" s="55">
        <f>+'INFO ENEL'!A4200</f>
        <v>4195</v>
      </c>
      <c r="B4212" s="121" t="str">
        <f>+INDEX($B$8:$B$15,MATCH(L4212,$L$8:$L$15,0))</f>
        <v>SICODI</v>
      </c>
      <c r="C4212" s="56" t="str">
        <f>+'INFO ENEL'!B4200</f>
        <v>Lima</v>
      </c>
      <c r="D4212" s="56" t="str">
        <f>+'INFO ENEL'!D4200</f>
        <v>Comas</v>
      </c>
      <c r="E4212" s="56" t="str">
        <f>+'INFO ENEL'!D4200</f>
        <v>Comas</v>
      </c>
      <c r="F4212" s="50">
        <f>+'INFO ENEL'!E4200</f>
        <v>0</v>
      </c>
      <c r="G4212" s="56" t="str">
        <f>+'INFO ENEL'!L4200</f>
        <v>MT</v>
      </c>
      <c r="H4212" s="57">
        <f>+'INFO ENEL'!M4200</f>
        <v>33.663366336633665</v>
      </c>
      <c r="I4212" s="56">
        <f>+'INFO ENEL'!N4200</f>
        <v>13</v>
      </c>
      <c r="J4212" s="56" t="str">
        <f>+'INFO ENEL'!O4200</f>
        <v>Poste</v>
      </c>
      <c r="K4212" s="56" t="str">
        <f>+'INFO ENEL'!P4200</f>
        <v>Concreto</v>
      </c>
      <c r="L4212" s="56" t="str">
        <f>+'INFO ENEL'!Q4200</f>
        <v>PPC20</v>
      </c>
      <c r="M4212" s="55" t="str">
        <f>+IF(ISERROR(INDEX('Estructuras de Acero y Concreto'!$C$6:$C$577,MATCH(L4212,'Estructuras de Acero y Concreto'!$D$6:$D$577,0)))=FALSE,INDEX('Estructuras de Acero y Concreto'!$C$6:$C$577,MATCH(L4212,'Estructuras de Acero y Concreto'!$D$6:$D$577,0)),IF(ISERROR(INDEX('Estructuras de Madera'!$C$5:$C$122,MATCH(L4212,'Estructuras de Madera'!$D$5:$D$122,0)))=FALSE,INDEX('Estructuras de Madera'!$C$5:$C$122,MATCH(L4212,'Estructuras de Madera'!$D$5:$D$122,0)),INDEX(SICODI!$G$3:$G$2404,MATCH(L4212,SICODI!$G$3:$G$2404,0))))</f>
        <v>PPC20</v>
      </c>
      <c r="N4212" s="121" t="str">
        <f>+IF(ISERROR(VLOOKUP(M4212,'Resumen de precios LLTT'!$C$17:$D$3071,2,FALSE))=FALSE,VLOOKUP(M4212,'Resumen de precios LLTT'!$C$17:$D$3071,2,FALSE),VLOOKUP(M4212,SICODI!$G$3:$J$2404,2,FALSE))</f>
        <v>POSTE DE CONCRETO ARMADO DE 13/400/150/345</v>
      </c>
      <c r="O4212" s="58">
        <f>+IF(ISERROR(VLOOKUP(M4212,'Resumen de precios LLTT'!$C$17:$G$3071,5,FALSE))=FALSE,VLOOKUP(M4212,'Resumen de precios LLTT'!$C$17:$G$3071,5,FALSE),VLOOKUP(M4212,SICODI!$G$3:$J$2404,4,FALSE))</f>
        <v>364.69</v>
      </c>
      <c r="P4212" s="16">
        <f t="shared" si="591"/>
        <v>0.84299999999999997</v>
      </c>
      <c r="Q4212" s="78">
        <f t="shared" si="592"/>
        <v>672.12366999999995</v>
      </c>
      <c r="R4212" s="56">
        <v>0</v>
      </c>
      <c r="S4212" s="16">
        <f t="shared" si="593"/>
        <v>0.13400000000000001</v>
      </c>
      <c r="T4212" s="79">
        <f t="shared" si="594"/>
        <v>7.5053809816666659</v>
      </c>
      <c r="U4212" s="80">
        <f t="shared" si="595"/>
        <v>0.183</v>
      </c>
      <c r="V4212" s="81">
        <f t="shared" si="596"/>
        <v>1.3734847196449997</v>
      </c>
      <c r="W4212" s="79">
        <f t="shared" si="597"/>
        <v>0.46217247724950827</v>
      </c>
      <c r="X4212" s="60">
        <f t="shared" si="598"/>
        <v>0.5</v>
      </c>
      <c r="Y4212" s="56">
        <f>+'INFO ENEL'!R4200</f>
        <v>1</v>
      </c>
      <c r="Z4212" s="59">
        <f t="shared" si="599"/>
        <v>0.5</v>
      </c>
    </row>
    <row r="4213" spans="1:26" ht="15" customHeight="1" x14ac:dyDescent="0.25">
      <c r="A4213" s="55">
        <f>+'INFO ENEL'!A4201</f>
        <v>4196</v>
      </c>
      <c r="B4213" s="121" t="str">
        <f>+INDEX($B$8:$B$15,MATCH(L4213,$L$8:$L$15,0))</f>
        <v>SICODI</v>
      </c>
      <c r="C4213" s="56" t="str">
        <f>+'INFO ENEL'!B4201</f>
        <v>Lima</v>
      </c>
      <c r="D4213" s="56" t="str">
        <f>+'INFO ENEL'!D4201</f>
        <v>Comas</v>
      </c>
      <c r="E4213" s="56" t="str">
        <f>+'INFO ENEL'!D4201</f>
        <v>Comas</v>
      </c>
      <c r="F4213" s="50">
        <f>+'INFO ENEL'!E4201</f>
        <v>0</v>
      </c>
      <c r="G4213" s="56" t="str">
        <f>+'INFO ENEL'!L4201</f>
        <v>MT</v>
      </c>
      <c r="H4213" s="57">
        <f>+'INFO ENEL'!M4201</f>
        <v>30.693069306930692</v>
      </c>
      <c r="I4213" s="56">
        <f>+'INFO ENEL'!N4201</f>
        <v>13</v>
      </c>
      <c r="J4213" s="56" t="str">
        <f>+'INFO ENEL'!O4201</f>
        <v>Poste</v>
      </c>
      <c r="K4213" s="56" t="str">
        <f>+'INFO ENEL'!P4201</f>
        <v>Concreto</v>
      </c>
      <c r="L4213" s="56" t="str">
        <f>+'INFO ENEL'!Q4201</f>
        <v>PPC20</v>
      </c>
      <c r="M4213" s="55" t="str">
        <f>+IF(ISERROR(INDEX('Estructuras de Acero y Concreto'!$C$6:$C$577,MATCH(L4213,'Estructuras de Acero y Concreto'!$D$6:$D$577,0)))=FALSE,INDEX('Estructuras de Acero y Concreto'!$C$6:$C$577,MATCH(L4213,'Estructuras de Acero y Concreto'!$D$6:$D$577,0)),IF(ISERROR(INDEX('Estructuras de Madera'!$C$5:$C$122,MATCH(L4213,'Estructuras de Madera'!$D$5:$D$122,0)))=FALSE,INDEX('Estructuras de Madera'!$C$5:$C$122,MATCH(L4213,'Estructuras de Madera'!$D$5:$D$122,0)),INDEX(SICODI!$G$3:$G$2404,MATCH(L4213,SICODI!$G$3:$G$2404,0))))</f>
        <v>PPC20</v>
      </c>
      <c r="N4213" s="121" t="str">
        <f>+IF(ISERROR(VLOOKUP(M4213,'Resumen de precios LLTT'!$C$17:$D$3071,2,FALSE))=FALSE,VLOOKUP(M4213,'Resumen de precios LLTT'!$C$17:$D$3071,2,FALSE),VLOOKUP(M4213,SICODI!$G$3:$J$2404,2,FALSE))</f>
        <v>POSTE DE CONCRETO ARMADO DE 13/400/150/345</v>
      </c>
      <c r="O4213" s="58">
        <f>+IF(ISERROR(VLOOKUP(M4213,'Resumen de precios LLTT'!$C$17:$G$3071,5,FALSE))=FALSE,VLOOKUP(M4213,'Resumen de precios LLTT'!$C$17:$G$3071,5,FALSE),VLOOKUP(M4213,SICODI!$G$3:$J$2404,4,FALSE))</f>
        <v>364.69</v>
      </c>
      <c r="P4213" s="16">
        <f t="shared" si="591"/>
        <v>0.84299999999999997</v>
      </c>
      <c r="Q4213" s="78">
        <f t="shared" si="592"/>
        <v>672.12366999999995</v>
      </c>
      <c r="R4213" s="56">
        <v>0</v>
      </c>
      <c r="S4213" s="16">
        <f t="shared" si="593"/>
        <v>0.13400000000000001</v>
      </c>
      <c r="T4213" s="79">
        <f t="shared" si="594"/>
        <v>7.5053809816666659</v>
      </c>
      <c r="U4213" s="80">
        <f t="shared" si="595"/>
        <v>0.183</v>
      </c>
      <c r="V4213" s="81">
        <f t="shared" si="596"/>
        <v>1.3734847196449997</v>
      </c>
      <c r="W4213" s="79">
        <f t="shared" si="597"/>
        <v>0.46217247724950827</v>
      </c>
      <c r="X4213" s="60">
        <f t="shared" si="598"/>
        <v>0.5</v>
      </c>
      <c r="Y4213" s="56">
        <f>+'INFO ENEL'!R4201</f>
        <v>1</v>
      </c>
      <c r="Z4213" s="59">
        <f t="shared" si="599"/>
        <v>0.5</v>
      </c>
    </row>
    <row r="4214" spans="1:26" ht="15" customHeight="1" x14ac:dyDescent="0.25">
      <c r="A4214" s="55">
        <f>+'INFO ENEL'!A4202</f>
        <v>4197</v>
      </c>
      <c r="B4214" s="121" t="str">
        <f>+INDEX($B$8:$B$15,MATCH(L4214,$L$8:$L$15,0))</f>
        <v>SICODI</v>
      </c>
      <c r="C4214" s="56" t="str">
        <f>+'INFO ENEL'!B4202</f>
        <v>Lima</v>
      </c>
      <c r="D4214" s="56" t="str">
        <f>+'INFO ENEL'!D4202</f>
        <v>Comas</v>
      </c>
      <c r="E4214" s="56" t="str">
        <f>+'INFO ENEL'!D4202</f>
        <v>Comas</v>
      </c>
      <c r="F4214" s="50">
        <f>+'INFO ENEL'!E4202</f>
        <v>0</v>
      </c>
      <c r="G4214" s="56" t="str">
        <f>+'INFO ENEL'!L4202</f>
        <v>MT</v>
      </c>
      <c r="H4214" s="57">
        <f>+'INFO ENEL'!M4202</f>
        <v>33.663366336633665</v>
      </c>
      <c r="I4214" s="56">
        <f>+'INFO ENEL'!N4202</f>
        <v>13</v>
      </c>
      <c r="J4214" s="56" t="str">
        <f>+'INFO ENEL'!O4202</f>
        <v>Poste</v>
      </c>
      <c r="K4214" s="56" t="str">
        <f>+'INFO ENEL'!P4202</f>
        <v>Concreto</v>
      </c>
      <c r="L4214" s="56" t="str">
        <f>+'INFO ENEL'!Q4202</f>
        <v>PPC20</v>
      </c>
      <c r="M4214" s="55" t="str">
        <f>+IF(ISERROR(INDEX('Estructuras de Acero y Concreto'!$C$6:$C$577,MATCH(L4214,'Estructuras de Acero y Concreto'!$D$6:$D$577,0)))=FALSE,INDEX('Estructuras de Acero y Concreto'!$C$6:$C$577,MATCH(L4214,'Estructuras de Acero y Concreto'!$D$6:$D$577,0)),IF(ISERROR(INDEX('Estructuras de Madera'!$C$5:$C$122,MATCH(L4214,'Estructuras de Madera'!$D$5:$D$122,0)))=FALSE,INDEX('Estructuras de Madera'!$C$5:$C$122,MATCH(L4214,'Estructuras de Madera'!$D$5:$D$122,0)),INDEX(SICODI!$G$3:$G$2404,MATCH(L4214,SICODI!$G$3:$G$2404,0))))</f>
        <v>PPC20</v>
      </c>
      <c r="N4214" s="121" t="str">
        <f>+IF(ISERROR(VLOOKUP(M4214,'Resumen de precios LLTT'!$C$17:$D$3071,2,FALSE))=FALSE,VLOOKUP(M4214,'Resumen de precios LLTT'!$C$17:$D$3071,2,FALSE),VLOOKUP(M4214,SICODI!$G$3:$J$2404,2,FALSE))</f>
        <v>POSTE DE CONCRETO ARMADO DE 13/400/150/345</v>
      </c>
      <c r="O4214" s="58">
        <f>+IF(ISERROR(VLOOKUP(M4214,'Resumen de precios LLTT'!$C$17:$G$3071,5,FALSE))=FALSE,VLOOKUP(M4214,'Resumen de precios LLTT'!$C$17:$G$3071,5,FALSE),VLOOKUP(M4214,SICODI!$G$3:$J$2404,4,FALSE))</f>
        <v>364.69</v>
      </c>
      <c r="P4214" s="16">
        <f t="shared" si="591"/>
        <v>0.84299999999999997</v>
      </c>
      <c r="Q4214" s="78">
        <f t="shared" si="592"/>
        <v>672.12366999999995</v>
      </c>
      <c r="R4214" s="56">
        <v>0</v>
      </c>
      <c r="S4214" s="16">
        <f t="shared" si="593"/>
        <v>0.13400000000000001</v>
      </c>
      <c r="T4214" s="79">
        <f t="shared" si="594"/>
        <v>7.5053809816666659</v>
      </c>
      <c r="U4214" s="80">
        <f t="shared" si="595"/>
        <v>0.183</v>
      </c>
      <c r="V4214" s="81">
        <f t="shared" si="596"/>
        <v>1.3734847196449997</v>
      </c>
      <c r="W4214" s="79">
        <f t="shared" si="597"/>
        <v>0.46217247724950827</v>
      </c>
      <c r="X4214" s="60">
        <f t="shared" si="598"/>
        <v>0.5</v>
      </c>
      <c r="Y4214" s="56">
        <f>+'INFO ENEL'!R4202</f>
        <v>1</v>
      </c>
      <c r="Z4214" s="59">
        <f t="shared" si="599"/>
        <v>0.5</v>
      </c>
    </row>
    <row r="4215" spans="1:26" ht="15" customHeight="1" x14ac:dyDescent="0.25">
      <c r="A4215" s="55">
        <f>+'INFO ENEL'!A4203</f>
        <v>4198</v>
      </c>
      <c r="B4215" s="121" t="str">
        <f>+INDEX($B$8:$B$15,MATCH(L4215,$L$8:$L$15,0))</f>
        <v>SICODI</v>
      </c>
      <c r="C4215" s="56" t="str">
        <f>+'INFO ENEL'!B4203</f>
        <v>Lima</v>
      </c>
      <c r="D4215" s="56" t="str">
        <f>+'INFO ENEL'!D4203</f>
        <v>Comas</v>
      </c>
      <c r="E4215" s="56" t="str">
        <f>+'INFO ENEL'!D4203</f>
        <v>Comas</v>
      </c>
      <c r="F4215" s="50">
        <f>+'INFO ENEL'!E4203</f>
        <v>0</v>
      </c>
      <c r="G4215" s="56" t="str">
        <f>+'INFO ENEL'!L4203</f>
        <v>MT</v>
      </c>
      <c r="H4215" s="57">
        <f>+'INFO ENEL'!M4203</f>
        <v>68.316831683168317</v>
      </c>
      <c r="I4215" s="56">
        <f>+'INFO ENEL'!N4203</f>
        <v>13</v>
      </c>
      <c r="J4215" s="56" t="str">
        <f>+'INFO ENEL'!O4203</f>
        <v>Poste</v>
      </c>
      <c r="K4215" s="56" t="str">
        <f>+'INFO ENEL'!P4203</f>
        <v>Concreto</v>
      </c>
      <c r="L4215" s="56" t="str">
        <f>+'INFO ENEL'!Q4203</f>
        <v>PPC20</v>
      </c>
      <c r="M4215" s="55" t="str">
        <f>+IF(ISERROR(INDEX('Estructuras de Acero y Concreto'!$C$6:$C$577,MATCH(L4215,'Estructuras de Acero y Concreto'!$D$6:$D$577,0)))=FALSE,INDEX('Estructuras de Acero y Concreto'!$C$6:$C$577,MATCH(L4215,'Estructuras de Acero y Concreto'!$D$6:$D$577,0)),IF(ISERROR(INDEX('Estructuras de Madera'!$C$5:$C$122,MATCH(L4215,'Estructuras de Madera'!$D$5:$D$122,0)))=FALSE,INDEX('Estructuras de Madera'!$C$5:$C$122,MATCH(L4215,'Estructuras de Madera'!$D$5:$D$122,0)),INDEX(SICODI!$G$3:$G$2404,MATCH(L4215,SICODI!$G$3:$G$2404,0))))</f>
        <v>PPC20</v>
      </c>
      <c r="N4215" s="121" t="str">
        <f>+IF(ISERROR(VLOOKUP(M4215,'Resumen de precios LLTT'!$C$17:$D$3071,2,FALSE))=FALSE,VLOOKUP(M4215,'Resumen de precios LLTT'!$C$17:$D$3071,2,FALSE),VLOOKUP(M4215,SICODI!$G$3:$J$2404,2,FALSE))</f>
        <v>POSTE DE CONCRETO ARMADO DE 13/400/150/345</v>
      </c>
      <c r="O4215" s="58">
        <f>+IF(ISERROR(VLOOKUP(M4215,'Resumen de precios LLTT'!$C$17:$G$3071,5,FALSE))=FALSE,VLOOKUP(M4215,'Resumen de precios LLTT'!$C$17:$G$3071,5,FALSE),VLOOKUP(M4215,SICODI!$G$3:$J$2404,4,FALSE))</f>
        <v>364.69</v>
      </c>
      <c r="P4215" s="16">
        <f t="shared" si="591"/>
        <v>0.84299999999999997</v>
      </c>
      <c r="Q4215" s="78">
        <f t="shared" si="592"/>
        <v>672.12366999999995</v>
      </c>
      <c r="R4215" s="56">
        <v>0</v>
      </c>
      <c r="S4215" s="16">
        <f t="shared" si="593"/>
        <v>0.13400000000000001</v>
      </c>
      <c r="T4215" s="79">
        <f t="shared" si="594"/>
        <v>7.5053809816666659</v>
      </c>
      <c r="U4215" s="80">
        <f t="shared" si="595"/>
        <v>0.183</v>
      </c>
      <c r="V4215" s="81">
        <f t="shared" si="596"/>
        <v>1.3734847196449997</v>
      </c>
      <c r="W4215" s="79">
        <f t="shared" si="597"/>
        <v>0.46217247724950827</v>
      </c>
      <c r="X4215" s="60">
        <f t="shared" si="598"/>
        <v>0.5</v>
      </c>
      <c r="Y4215" s="56">
        <f>+'INFO ENEL'!R4203</f>
        <v>1</v>
      </c>
      <c r="Z4215" s="59">
        <f t="shared" si="599"/>
        <v>0.5</v>
      </c>
    </row>
    <row r="4216" spans="1:26" ht="15" customHeight="1" x14ac:dyDescent="0.25">
      <c r="A4216" s="55">
        <f>+'INFO ENEL'!A4204</f>
        <v>4199</v>
      </c>
      <c r="B4216" s="121" t="str">
        <f>+INDEX($B$8:$B$15,MATCH(L4216,$L$8:$L$15,0))</f>
        <v>SICODI</v>
      </c>
      <c r="C4216" s="56" t="str">
        <f>+'INFO ENEL'!B4204</f>
        <v>Lima</v>
      </c>
      <c r="D4216" s="56" t="str">
        <f>+'INFO ENEL'!D4204</f>
        <v>Comas</v>
      </c>
      <c r="E4216" s="56" t="str">
        <f>+'INFO ENEL'!D4204</f>
        <v>Comas</v>
      </c>
      <c r="F4216" s="50">
        <f>+'INFO ENEL'!E4204</f>
        <v>0</v>
      </c>
      <c r="G4216" s="56" t="str">
        <f>+'INFO ENEL'!L4204</f>
        <v>MT</v>
      </c>
      <c r="H4216" s="57">
        <f>+'INFO ENEL'!M4204</f>
        <v>0</v>
      </c>
      <c r="I4216" s="56">
        <f>+'INFO ENEL'!N4204</f>
        <v>13</v>
      </c>
      <c r="J4216" s="56" t="str">
        <f>+'INFO ENEL'!O4204</f>
        <v>Poste</v>
      </c>
      <c r="K4216" s="56" t="str">
        <f>+'INFO ENEL'!P4204</f>
        <v>Concreto</v>
      </c>
      <c r="L4216" s="56" t="str">
        <f>+'INFO ENEL'!Q4204</f>
        <v>PPC20</v>
      </c>
      <c r="M4216" s="55" t="str">
        <f>+IF(ISERROR(INDEX('Estructuras de Acero y Concreto'!$C$6:$C$577,MATCH(L4216,'Estructuras de Acero y Concreto'!$D$6:$D$577,0)))=FALSE,INDEX('Estructuras de Acero y Concreto'!$C$6:$C$577,MATCH(L4216,'Estructuras de Acero y Concreto'!$D$6:$D$577,0)),IF(ISERROR(INDEX('Estructuras de Madera'!$C$5:$C$122,MATCH(L4216,'Estructuras de Madera'!$D$5:$D$122,0)))=FALSE,INDEX('Estructuras de Madera'!$C$5:$C$122,MATCH(L4216,'Estructuras de Madera'!$D$5:$D$122,0)),INDEX(SICODI!$G$3:$G$2404,MATCH(L4216,SICODI!$G$3:$G$2404,0))))</f>
        <v>PPC20</v>
      </c>
      <c r="N4216" s="121" t="str">
        <f>+IF(ISERROR(VLOOKUP(M4216,'Resumen de precios LLTT'!$C$17:$D$3071,2,FALSE))=FALSE,VLOOKUP(M4216,'Resumen de precios LLTT'!$C$17:$D$3071,2,FALSE),VLOOKUP(M4216,SICODI!$G$3:$J$2404,2,FALSE))</f>
        <v>POSTE DE CONCRETO ARMADO DE 13/400/150/345</v>
      </c>
      <c r="O4216" s="58">
        <f>+IF(ISERROR(VLOOKUP(M4216,'Resumen de precios LLTT'!$C$17:$G$3071,5,FALSE))=FALSE,VLOOKUP(M4216,'Resumen de precios LLTT'!$C$17:$G$3071,5,FALSE),VLOOKUP(M4216,SICODI!$G$3:$J$2404,4,FALSE))</f>
        <v>364.69</v>
      </c>
      <c r="P4216" s="16">
        <f t="shared" si="591"/>
        <v>0.84299999999999997</v>
      </c>
      <c r="Q4216" s="78">
        <f t="shared" si="592"/>
        <v>672.12366999999995</v>
      </c>
      <c r="R4216" s="56">
        <v>0</v>
      </c>
      <c r="S4216" s="16">
        <f t="shared" si="593"/>
        <v>0.13400000000000001</v>
      </c>
      <c r="T4216" s="79">
        <f t="shared" si="594"/>
        <v>7.5053809816666659</v>
      </c>
      <c r="U4216" s="80">
        <f t="shared" si="595"/>
        <v>0.183</v>
      </c>
      <c r="V4216" s="81">
        <f t="shared" si="596"/>
        <v>1.3734847196449997</v>
      </c>
      <c r="W4216" s="79">
        <f t="shared" si="597"/>
        <v>0.46217247724950827</v>
      </c>
      <c r="X4216" s="60">
        <f t="shared" si="598"/>
        <v>0.5</v>
      </c>
      <c r="Y4216" s="56">
        <f>+'INFO ENEL'!R4204</f>
        <v>1</v>
      </c>
      <c r="Z4216" s="59">
        <f t="shared" si="599"/>
        <v>0.5</v>
      </c>
    </row>
    <row r="4217" spans="1:26" ht="15" customHeight="1" x14ac:dyDescent="0.25">
      <c r="A4217" s="55">
        <f>+'INFO ENEL'!A4205</f>
        <v>4200</v>
      </c>
      <c r="B4217" s="121" t="str">
        <f>+INDEX($B$8:$B$15,MATCH(L4217,$L$8:$L$15,0))</f>
        <v>SICODI</v>
      </c>
      <c r="C4217" s="56" t="str">
        <f>+'INFO ENEL'!B4205</f>
        <v>Lima</v>
      </c>
      <c r="D4217" s="56" t="str">
        <f>+'INFO ENEL'!D4205</f>
        <v>Jicamarca</v>
      </c>
      <c r="E4217" s="56" t="str">
        <f>+'INFO ENEL'!D4205</f>
        <v>Jicamarca</v>
      </c>
      <c r="F4217" s="50">
        <f>+'INFO ENEL'!E4205</f>
        <v>0</v>
      </c>
      <c r="G4217" s="56" t="str">
        <f>+'INFO ENEL'!L4205</f>
        <v>MT</v>
      </c>
      <c r="H4217" s="57">
        <f>+'INFO ENEL'!M4205</f>
        <v>66.336633663366342</v>
      </c>
      <c r="I4217" s="56">
        <f>+'INFO ENEL'!N4205</f>
        <v>13</v>
      </c>
      <c r="J4217" s="56" t="str">
        <f>+'INFO ENEL'!O4205</f>
        <v>Poste</v>
      </c>
      <c r="K4217" s="56" t="str">
        <f>+'INFO ENEL'!P4205</f>
        <v>Concreto</v>
      </c>
      <c r="L4217" s="56" t="str">
        <f>+'INFO ENEL'!Q4205</f>
        <v>PPC20</v>
      </c>
      <c r="M4217" s="55" t="str">
        <f>+IF(ISERROR(INDEX('Estructuras de Acero y Concreto'!$C$6:$C$577,MATCH(L4217,'Estructuras de Acero y Concreto'!$D$6:$D$577,0)))=FALSE,INDEX('Estructuras de Acero y Concreto'!$C$6:$C$577,MATCH(L4217,'Estructuras de Acero y Concreto'!$D$6:$D$577,0)),IF(ISERROR(INDEX('Estructuras de Madera'!$C$5:$C$122,MATCH(L4217,'Estructuras de Madera'!$D$5:$D$122,0)))=FALSE,INDEX('Estructuras de Madera'!$C$5:$C$122,MATCH(L4217,'Estructuras de Madera'!$D$5:$D$122,0)),INDEX(SICODI!$G$3:$G$2404,MATCH(L4217,SICODI!$G$3:$G$2404,0))))</f>
        <v>PPC20</v>
      </c>
      <c r="N4217" s="121" t="str">
        <f>+IF(ISERROR(VLOOKUP(M4217,'Resumen de precios LLTT'!$C$17:$D$3071,2,FALSE))=FALSE,VLOOKUP(M4217,'Resumen de precios LLTT'!$C$17:$D$3071,2,FALSE),VLOOKUP(M4217,SICODI!$G$3:$J$2404,2,FALSE))</f>
        <v>POSTE DE CONCRETO ARMADO DE 13/400/150/345</v>
      </c>
      <c r="O4217" s="58">
        <f>+IF(ISERROR(VLOOKUP(M4217,'Resumen de precios LLTT'!$C$17:$G$3071,5,FALSE))=FALSE,VLOOKUP(M4217,'Resumen de precios LLTT'!$C$17:$G$3071,5,FALSE),VLOOKUP(M4217,SICODI!$G$3:$J$2404,4,FALSE))</f>
        <v>364.69</v>
      </c>
      <c r="P4217" s="16">
        <f t="shared" si="591"/>
        <v>0.84299999999999997</v>
      </c>
      <c r="Q4217" s="78">
        <f t="shared" si="592"/>
        <v>672.12366999999995</v>
      </c>
      <c r="R4217" s="56">
        <v>0</v>
      </c>
      <c r="S4217" s="16">
        <f t="shared" si="593"/>
        <v>0.13400000000000001</v>
      </c>
      <c r="T4217" s="79">
        <f t="shared" si="594"/>
        <v>7.5053809816666659</v>
      </c>
      <c r="U4217" s="80">
        <f t="shared" si="595"/>
        <v>0.183</v>
      </c>
      <c r="V4217" s="81">
        <f t="shared" si="596"/>
        <v>1.3734847196449997</v>
      </c>
      <c r="W4217" s="79">
        <f t="shared" si="597"/>
        <v>0.46217247724950827</v>
      </c>
      <c r="X4217" s="60">
        <f t="shared" si="598"/>
        <v>0.5</v>
      </c>
      <c r="Y4217" s="56">
        <f>+'INFO ENEL'!R4205</f>
        <v>1</v>
      </c>
      <c r="Z4217" s="59">
        <f t="shared" si="599"/>
        <v>0.5</v>
      </c>
    </row>
    <row r="4218" spans="1:26" ht="15" customHeight="1" x14ac:dyDescent="0.25">
      <c r="A4218" s="55">
        <f>+'INFO ENEL'!A4206</f>
        <v>4201</v>
      </c>
      <c r="B4218" s="121" t="str">
        <f>+INDEX($B$8:$B$15,MATCH(L4218,$L$8:$L$15,0))</f>
        <v>SICODI</v>
      </c>
      <c r="C4218" s="56" t="str">
        <f>+'INFO ENEL'!B4206</f>
        <v>Lima</v>
      </c>
      <c r="D4218" s="56" t="str">
        <f>+'INFO ENEL'!D4206</f>
        <v>Jicamarca</v>
      </c>
      <c r="E4218" s="56" t="str">
        <f>+'INFO ENEL'!D4206</f>
        <v>Jicamarca</v>
      </c>
      <c r="F4218" s="50">
        <f>+'INFO ENEL'!E4206</f>
        <v>0</v>
      </c>
      <c r="G4218" s="56" t="str">
        <f>+'INFO ENEL'!L4206</f>
        <v>MT</v>
      </c>
      <c r="H4218" s="57">
        <f>+'INFO ENEL'!M4206</f>
        <v>34.653465346534652</v>
      </c>
      <c r="I4218" s="56">
        <f>+'INFO ENEL'!N4206</f>
        <v>13</v>
      </c>
      <c r="J4218" s="56" t="str">
        <f>+'INFO ENEL'!O4206</f>
        <v>Poste</v>
      </c>
      <c r="K4218" s="56" t="str">
        <f>+'INFO ENEL'!P4206</f>
        <v>Concreto</v>
      </c>
      <c r="L4218" s="56" t="str">
        <f>+'INFO ENEL'!Q4206</f>
        <v>PPC20</v>
      </c>
      <c r="M4218" s="55" t="str">
        <f>+IF(ISERROR(INDEX('Estructuras de Acero y Concreto'!$C$6:$C$577,MATCH(L4218,'Estructuras de Acero y Concreto'!$D$6:$D$577,0)))=FALSE,INDEX('Estructuras de Acero y Concreto'!$C$6:$C$577,MATCH(L4218,'Estructuras de Acero y Concreto'!$D$6:$D$577,0)),IF(ISERROR(INDEX('Estructuras de Madera'!$C$5:$C$122,MATCH(L4218,'Estructuras de Madera'!$D$5:$D$122,0)))=FALSE,INDEX('Estructuras de Madera'!$C$5:$C$122,MATCH(L4218,'Estructuras de Madera'!$D$5:$D$122,0)),INDEX(SICODI!$G$3:$G$2404,MATCH(L4218,SICODI!$G$3:$G$2404,0))))</f>
        <v>PPC20</v>
      </c>
      <c r="N4218" s="121" t="str">
        <f>+IF(ISERROR(VLOOKUP(M4218,'Resumen de precios LLTT'!$C$17:$D$3071,2,FALSE))=FALSE,VLOOKUP(M4218,'Resumen de precios LLTT'!$C$17:$D$3071,2,FALSE),VLOOKUP(M4218,SICODI!$G$3:$J$2404,2,FALSE))</f>
        <v>POSTE DE CONCRETO ARMADO DE 13/400/150/345</v>
      </c>
      <c r="O4218" s="58">
        <f>+IF(ISERROR(VLOOKUP(M4218,'Resumen de precios LLTT'!$C$17:$G$3071,5,FALSE))=FALSE,VLOOKUP(M4218,'Resumen de precios LLTT'!$C$17:$G$3071,5,FALSE),VLOOKUP(M4218,SICODI!$G$3:$J$2404,4,FALSE))</f>
        <v>364.69</v>
      </c>
      <c r="P4218" s="16">
        <f t="shared" si="591"/>
        <v>0.84299999999999997</v>
      </c>
      <c r="Q4218" s="78">
        <f t="shared" si="592"/>
        <v>672.12366999999995</v>
      </c>
      <c r="R4218" s="56">
        <v>0</v>
      </c>
      <c r="S4218" s="16">
        <f t="shared" si="593"/>
        <v>0.13400000000000001</v>
      </c>
      <c r="T4218" s="79">
        <f t="shared" si="594"/>
        <v>7.5053809816666659</v>
      </c>
      <c r="U4218" s="80">
        <f t="shared" si="595"/>
        <v>0.183</v>
      </c>
      <c r="V4218" s="81">
        <f t="shared" si="596"/>
        <v>1.3734847196449997</v>
      </c>
      <c r="W4218" s="79">
        <f t="shared" si="597"/>
        <v>0.46217247724950827</v>
      </c>
      <c r="X4218" s="60">
        <f t="shared" si="598"/>
        <v>0.5</v>
      </c>
      <c r="Y4218" s="56">
        <f>+'INFO ENEL'!R4206</f>
        <v>1</v>
      </c>
      <c r="Z4218" s="59">
        <f t="shared" si="599"/>
        <v>0.5</v>
      </c>
    </row>
    <row r="4219" spans="1:26" ht="15" customHeight="1" x14ac:dyDescent="0.25">
      <c r="A4219" s="55">
        <f>+'INFO ENEL'!A4207</f>
        <v>4202</v>
      </c>
      <c r="B4219" s="121" t="str">
        <f>+INDEX($B$8:$B$15,MATCH(L4219,$L$8:$L$15,0))</f>
        <v>SICODI</v>
      </c>
      <c r="C4219" s="56" t="str">
        <f>+'INFO ENEL'!B4207</f>
        <v>Lima</v>
      </c>
      <c r="D4219" s="56" t="str">
        <f>+'INFO ENEL'!D4207</f>
        <v>Jicamarca</v>
      </c>
      <c r="E4219" s="56" t="str">
        <f>+'INFO ENEL'!D4207</f>
        <v>Jicamarca</v>
      </c>
      <c r="F4219" s="50">
        <f>+'INFO ENEL'!E4207</f>
        <v>0</v>
      </c>
      <c r="G4219" s="56" t="str">
        <f>+'INFO ENEL'!L4207</f>
        <v>MT</v>
      </c>
      <c r="H4219" s="57">
        <f>+'INFO ENEL'!M4207</f>
        <v>71.287128712871294</v>
      </c>
      <c r="I4219" s="56">
        <f>+'INFO ENEL'!N4207</f>
        <v>13</v>
      </c>
      <c r="J4219" s="56" t="str">
        <f>+'INFO ENEL'!O4207</f>
        <v>Poste</v>
      </c>
      <c r="K4219" s="56" t="str">
        <f>+'INFO ENEL'!P4207</f>
        <v>Concreto</v>
      </c>
      <c r="L4219" s="56" t="str">
        <f>+'INFO ENEL'!Q4207</f>
        <v>PPC20</v>
      </c>
      <c r="M4219" s="55" t="str">
        <f>+IF(ISERROR(INDEX('Estructuras de Acero y Concreto'!$C$6:$C$577,MATCH(L4219,'Estructuras de Acero y Concreto'!$D$6:$D$577,0)))=FALSE,INDEX('Estructuras de Acero y Concreto'!$C$6:$C$577,MATCH(L4219,'Estructuras de Acero y Concreto'!$D$6:$D$577,0)),IF(ISERROR(INDEX('Estructuras de Madera'!$C$5:$C$122,MATCH(L4219,'Estructuras de Madera'!$D$5:$D$122,0)))=FALSE,INDEX('Estructuras de Madera'!$C$5:$C$122,MATCH(L4219,'Estructuras de Madera'!$D$5:$D$122,0)),INDEX(SICODI!$G$3:$G$2404,MATCH(L4219,SICODI!$G$3:$G$2404,0))))</f>
        <v>PPC20</v>
      </c>
      <c r="N4219" s="121" t="str">
        <f>+IF(ISERROR(VLOOKUP(M4219,'Resumen de precios LLTT'!$C$17:$D$3071,2,FALSE))=FALSE,VLOOKUP(M4219,'Resumen de precios LLTT'!$C$17:$D$3071,2,FALSE),VLOOKUP(M4219,SICODI!$G$3:$J$2404,2,FALSE))</f>
        <v>POSTE DE CONCRETO ARMADO DE 13/400/150/345</v>
      </c>
      <c r="O4219" s="58">
        <f>+IF(ISERROR(VLOOKUP(M4219,'Resumen de precios LLTT'!$C$17:$G$3071,5,FALSE))=FALSE,VLOOKUP(M4219,'Resumen de precios LLTT'!$C$17:$G$3071,5,FALSE),VLOOKUP(M4219,SICODI!$G$3:$J$2404,4,FALSE))</f>
        <v>364.69</v>
      </c>
      <c r="P4219" s="16">
        <f t="shared" si="591"/>
        <v>0.84299999999999997</v>
      </c>
      <c r="Q4219" s="78">
        <f t="shared" si="592"/>
        <v>672.12366999999995</v>
      </c>
      <c r="R4219" s="56">
        <v>0</v>
      </c>
      <c r="S4219" s="16">
        <f t="shared" si="593"/>
        <v>0.13400000000000001</v>
      </c>
      <c r="T4219" s="79">
        <f t="shared" si="594"/>
        <v>7.5053809816666659</v>
      </c>
      <c r="U4219" s="80">
        <f t="shared" si="595"/>
        <v>0.183</v>
      </c>
      <c r="V4219" s="81">
        <f t="shared" si="596"/>
        <v>1.3734847196449997</v>
      </c>
      <c r="W4219" s="79">
        <f t="shared" si="597"/>
        <v>0.46217247724950827</v>
      </c>
      <c r="X4219" s="60">
        <f t="shared" si="598"/>
        <v>0.5</v>
      </c>
      <c r="Y4219" s="56">
        <f>+'INFO ENEL'!R4207</f>
        <v>1</v>
      </c>
      <c r="Z4219" s="59">
        <f t="shared" si="599"/>
        <v>0.5</v>
      </c>
    </row>
    <row r="4220" spans="1:26" ht="15" customHeight="1" x14ac:dyDescent="0.25">
      <c r="A4220" s="55">
        <f>+'INFO ENEL'!A4208</f>
        <v>4203</v>
      </c>
      <c r="B4220" s="121" t="str">
        <f>+INDEX($B$8:$B$15,MATCH(L4220,$L$8:$L$15,0))</f>
        <v>SICODI</v>
      </c>
      <c r="C4220" s="56" t="str">
        <f>+'INFO ENEL'!B4208</f>
        <v>Lima</v>
      </c>
      <c r="D4220" s="56" t="str">
        <f>+'INFO ENEL'!D4208</f>
        <v>Jicamarca</v>
      </c>
      <c r="E4220" s="56" t="str">
        <f>+'INFO ENEL'!D4208</f>
        <v>Jicamarca</v>
      </c>
      <c r="F4220" s="50">
        <f>+'INFO ENEL'!E4208</f>
        <v>0</v>
      </c>
      <c r="G4220" s="56" t="str">
        <f>+'INFO ENEL'!L4208</f>
        <v>MT</v>
      </c>
      <c r="H4220" s="57">
        <f>+'INFO ENEL'!M4208</f>
        <v>36.633663366336634</v>
      </c>
      <c r="I4220" s="56">
        <f>+'INFO ENEL'!N4208</f>
        <v>13</v>
      </c>
      <c r="J4220" s="56" t="str">
        <f>+'INFO ENEL'!O4208</f>
        <v>Poste</v>
      </c>
      <c r="K4220" s="56" t="str">
        <f>+'INFO ENEL'!P4208</f>
        <v>Concreto</v>
      </c>
      <c r="L4220" s="56" t="str">
        <f>+'INFO ENEL'!Q4208</f>
        <v>PPC20</v>
      </c>
      <c r="M4220" s="55" t="str">
        <f>+IF(ISERROR(INDEX('Estructuras de Acero y Concreto'!$C$6:$C$577,MATCH(L4220,'Estructuras de Acero y Concreto'!$D$6:$D$577,0)))=FALSE,INDEX('Estructuras de Acero y Concreto'!$C$6:$C$577,MATCH(L4220,'Estructuras de Acero y Concreto'!$D$6:$D$577,0)),IF(ISERROR(INDEX('Estructuras de Madera'!$C$5:$C$122,MATCH(L4220,'Estructuras de Madera'!$D$5:$D$122,0)))=FALSE,INDEX('Estructuras de Madera'!$C$5:$C$122,MATCH(L4220,'Estructuras de Madera'!$D$5:$D$122,0)),INDEX(SICODI!$G$3:$G$2404,MATCH(L4220,SICODI!$G$3:$G$2404,0))))</f>
        <v>PPC20</v>
      </c>
      <c r="N4220" s="121" t="str">
        <f>+IF(ISERROR(VLOOKUP(M4220,'Resumen de precios LLTT'!$C$17:$D$3071,2,FALSE))=FALSE,VLOOKUP(M4220,'Resumen de precios LLTT'!$C$17:$D$3071,2,FALSE),VLOOKUP(M4220,SICODI!$G$3:$J$2404,2,FALSE))</f>
        <v>POSTE DE CONCRETO ARMADO DE 13/400/150/345</v>
      </c>
      <c r="O4220" s="58">
        <f>+IF(ISERROR(VLOOKUP(M4220,'Resumen de precios LLTT'!$C$17:$G$3071,5,FALSE))=FALSE,VLOOKUP(M4220,'Resumen de precios LLTT'!$C$17:$G$3071,5,FALSE),VLOOKUP(M4220,SICODI!$G$3:$J$2404,4,FALSE))</f>
        <v>364.69</v>
      </c>
      <c r="P4220" s="16">
        <f t="shared" si="591"/>
        <v>0.84299999999999997</v>
      </c>
      <c r="Q4220" s="78">
        <f t="shared" si="592"/>
        <v>672.12366999999995</v>
      </c>
      <c r="R4220" s="56">
        <v>0</v>
      </c>
      <c r="S4220" s="16">
        <f t="shared" si="593"/>
        <v>0.13400000000000001</v>
      </c>
      <c r="T4220" s="79">
        <f t="shared" si="594"/>
        <v>7.5053809816666659</v>
      </c>
      <c r="U4220" s="80">
        <f t="shared" si="595"/>
        <v>0.183</v>
      </c>
      <c r="V4220" s="81">
        <f t="shared" si="596"/>
        <v>1.3734847196449997</v>
      </c>
      <c r="W4220" s="79">
        <f t="shared" si="597"/>
        <v>0.46217247724950827</v>
      </c>
      <c r="X4220" s="60">
        <f t="shared" si="598"/>
        <v>0.5</v>
      </c>
      <c r="Y4220" s="56">
        <f>+'INFO ENEL'!R4208</f>
        <v>1</v>
      </c>
      <c r="Z4220" s="59">
        <f t="shared" si="599"/>
        <v>0.5</v>
      </c>
    </row>
    <row r="4221" spans="1:26" ht="15" customHeight="1" x14ac:dyDescent="0.25">
      <c r="A4221" s="55">
        <f>+'INFO ENEL'!A4209</f>
        <v>4204</v>
      </c>
      <c r="B4221" s="121" t="str">
        <f>+INDEX($B$8:$B$15,MATCH(L4221,$L$8:$L$15,0))</f>
        <v>SICODI</v>
      </c>
      <c r="C4221" s="56" t="str">
        <f>+'INFO ENEL'!B4209</f>
        <v>Lima</v>
      </c>
      <c r="D4221" s="56" t="str">
        <f>+'INFO ENEL'!D4209</f>
        <v>Jicamarca</v>
      </c>
      <c r="E4221" s="56" t="str">
        <f>+'INFO ENEL'!D4209</f>
        <v>Jicamarca</v>
      </c>
      <c r="F4221" s="50">
        <f>+'INFO ENEL'!E4209</f>
        <v>0</v>
      </c>
      <c r="G4221" s="56" t="str">
        <f>+'INFO ENEL'!L4209</f>
        <v>MT</v>
      </c>
      <c r="H4221" s="57">
        <f>+'INFO ENEL'!M4209</f>
        <v>45.544554455445542</v>
      </c>
      <c r="I4221" s="56">
        <f>+'INFO ENEL'!N4209</f>
        <v>15</v>
      </c>
      <c r="J4221" s="56" t="str">
        <f>+'INFO ENEL'!O4209</f>
        <v>Poste</v>
      </c>
      <c r="K4221" s="56" t="str">
        <f>+'INFO ENEL'!P4209</f>
        <v>Concreto</v>
      </c>
      <c r="L4221" s="56" t="str">
        <f>+'INFO ENEL'!Q4209</f>
        <v>PPC24</v>
      </c>
      <c r="M4221" s="55" t="str">
        <f>+IF(ISERROR(INDEX('Estructuras de Acero y Concreto'!$C$6:$C$577,MATCH(L4221,'Estructuras de Acero y Concreto'!$D$6:$D$577,0)))=FALSE,INDEX('Estructuras de Acero y Concreto'!$C$6:$C$577,MATCH(L4221,'Estructuras de Acero y Concreto'!$D$6:$D$577,0)),IF(ISERROR(INDEX('Estructuras de Madera'!$C$5:$C$122,MATCH(L4221,'Estructuras de Madera'!$D$5:$D$122,0)))=FALSE,INDEX('Estructuras de Madera'!$C$5:$C$122,MATCH(L4221,'Estructuras de Madera'!$D$5:$D$122,0)),INDEX(SICODI!$G$3:$G$2404,MATCH(L4221,SICODI!$G$3:$G$2404,0))))</f>
        <v>PPC24</v>
      </c>
      <c r="N4221" s="121" t="str">
        <f>+IF(ISERROR(VLOOKUP(M4221,'Resumen de precios LLTT'!$C$17:$D$3071,2,FALSE))=FALSE,VLOOKUP(M4221,'Resumen de precios LLTT'!$C$17:$D$3071,2,FALSE),VLOOKUP(M4221,SICODI!$G$3:$J$2404,2,FALSE))</f>
        <v>POSTE DE CONCRETO ARMADO DE 15/400/150/375</v>
      </c>
      <c r="O4221" s="58">
        <f>+IF(ISERROR(VLOOKUP(M4221,'Resumen de precios LLTT'!$C$17:$G$3071,5,FALSE))=FALSE,VLOOKUP(M4221,'Resumen de precios LLTT'!$C$17:$G$3071,5,FALSE),VLOOKUP(M4221,SICODI!$G$3:$J$2404,4,FALSE))</f>
        <v>476.76</v>
      </c>
      <c r="P4221" s="16">
        <f t="shared" si="591"/>
        <v>0.84299999999999997</v>
      </c>
      <c r="Q4221" s="78">
        <f t="shared" si="592"/>
        <v>878.66867999999999</v>
      </c>
      <c r="R4221" s="56">
        <v>0</v>
      </c>
      <c r="S4221" s="16">
        <f t="shared" si="593"/>
        <v>0.13400000000000001</v>
      </c>
      <c r="T4221" s="79">
        <f t="shared" si="594"/>
        <v>9.8118002600000001</v>
      </c>
      <c r="U4221" s="80">
        <f t="shared" si="595"/>
        <v>0.183</v>
      </c>
      <c r="V4221" s="81">
        <f t="shared" si="596"/>
        <v>1.7955594475800001</v>
      </c>
      <c r="W4221" s="79">
        <f t="shared" si="597"/>
        <v>0.60419904645994038</v>
      </c>
      <c r="X4221" s="60">
        <f t="shared" si="598"/>
        <v>0.6</v>
      </c>
      <c r="Y4221" s="56">
        <f>+'INFO ENEL'!R4209</f>
        <v>1</v>
      </c>
      <c r="Z4221" s="59">
        <f t="shared" si="599"/>
        <v>0.6</v>
      </c>
    </row>
    <row r="4222" spans="1:26" ht="15" customHeight="1" x14ac:dyDescent="0.25">
      <c r="A4222" s="55">
        <f>+'INFO ENEL'!A4210</f>
        <v>4205</v>
      </c>
      <c r="B4222" s="121" t="str">
        <f>+INDEX($B$8:$B$15,MATCH(L4222,$L$8:$L$15,0))</f>
        <v>SICODI</v>
      </c>
      <c r="C4222" s="56" t="str">
        <f>+'INFO ENEL'!B4210</f>
        <v>Lima</v>
      </c>
      <c r="D4222" s="56" t="str">
        <f>+'INFO ENEL'!D4210</f>
        <v>Jicamarca</v>
      </c>
      <c r="E4222" s="56" t="str">
        <f>+'INFO ENEL'!D4210</f>
        <v>Jicamarca</v>
      </c>
      <c r="F4222" s="50">
        <f>+'INFO ENEL'!E4210</f>
        <v>0</v>
      </c>
      <c r="G4222" s="56" t="str">
        <f>+'INFO ENEL'!L4210</f>
        <v>MT</v>
      </c>
      <c r="H4222" s="57">
        <f>+'INFO ENEL'!M4210</f>
        <v>29.702970297029704</v>
      </c>
      <c r="I4222" s="56">
        <f>+'INFO ENEL'!N4210</f>
        <v>15</v>
      </c>
      <c r="J4222" s="56" t="str">
        <f>+'INFO ENEL'!O4210</f>
        <v>Poste</v>
      </c>
      <c r="K4222" s="56" t="str">
        <f>+'INFO ENEL'!P4210</f>
        <v>Concreto</v>
      </c>
      <c r="L4222" s="56" t="str">
        <f>+'INFO ENEL'!Q4210</f>
        <v>PPC24</v>
      </c>
      <c r="M4222" s="55" t="str">
        <f>+IF(ISERROR(INDEX('Estructuras de Acero y Concreto'!$C$6:$C$577,MATCH(L4222,'Estructuras de Acero y Concreto'!$D$6:$D$577,0)))=FALSE,INDEX('Estructuras de Acero y Concreto'!$C$6:$C$577,MATCH(L4222,'Estructuras de Acero y Concreto'!$D$6:$D$577,0)),IF(ISERROR(INDEX('Estructuras de Madera'!$C$5:$C$122,MATCH(L4222,'Estructuras de Madera'!$D$5:$D$122,0)))=FALSE,INDEX('Estructuras de Madera'!$C$5:$C$122,MATCH(L4222,'Estructuras de Madera'!$D$5:$D$122,0)),INDEX(SICODI!$G$3:$G$2404,MATCH(L4222,SICODI!$G$3:$G$2404,0))))</f>
        <v>PPC24</v>
      </c>
      <c r="N4222" s="121" t="str">
        <f>+IF(ISERROR(VLOOKUP(M4222,'Resumen de precios LLTT'!$C$17:$D$3071,2,FALSE))=FALSE,VLOOKUP(M4222,'Resumen de precios LLTT'!$C$17:$D$3071,2,FALSE),VLOOKUP(M4222,SICODI!$G$3:$J$2404,2,FALSE))</f>
        <v>POSTE DE CONCRETO ARMADO DE 15/400/150/375</v>
      </c>
      <c r="O4222" s="58">
        <f>+IF(ISERROR(VLOOKUP(M4222,'Resumen de precios LLTT'!$C$17:$G$3071,5,FALSE))=FALSE,VLOOKUP(M4222,'Resumen de precios LLTT'!$C$17:$G$3071,5,FALSE),VLOOKUP(M4222,SICODI!$G$3:$J$2404,4,FALSE))</f>
        <v>476.76</v>
      </c>
      <c r="P4222" s="16">
        <f t="shared" si="591"/>
        <v>0.84299999999999997</v>
      </c>
      <c r="Q4222" s="78">
        <f t="shared" si="592"/>
        <v>878.66867999999999</v>
      </c>
      <c r="R4222" s="56">
        <v>0</v>
      </c>
      <c r="S4222" s="16">
        <f t="shared" si="593"/>
        <v>0.13400000000000001</v>
      </c>
      <c r="T4222" s="79">
        <f t="shared" si="594"/>
        <v>9.8118002600000001</v>
      </c>
      <c r="U4222" s="80">
        <f t="shared" si="595"/>
        <v>0.183</v>
      </c>
      <c r="V4222" s="81">
        <f t="shared" si="596"/>
        <v>1.7955594475800001</v>
      </c>
      <c r="W4222" s="79">
        <f t="shared" si="597"/>
        <v>0.60419904645994038</v>
      </c>
      <c r="X4222" s="60">
        <f t="shared" si="598"/>
        <v>0.6</v>
      </c>
      <c r="Y4222" s="56">
        <f>+'INFO ENEL'!R4210</f>
        <v>1</v>
      </c>
      <c r="Z4222" s="59">
        <f t="shared" si="599"/>
        <v>0.6</v>
      </c>
    </row>
    <row r="4223" spans="1:26" ht="15" customHeight="1" x14ac:dyDescent="0.25">
      <c r="A4223" s="55">
        <f>+'INFO ENEL'!A4211</f>
        <v>4206</v>
      </c>
      <c r="B4223" s="121" t="str">
        <f>+INDEX($B$8:$B$15,MATCH(L4223,$L$8:$L$15,0))</f>
        <v>SICODI</v>
      </c>
      <c r="C4223" s="56" t="str">
        <f>+'INFO ENEL'!B4211</f>
        <v>Lima</v>
      </c>
      <c r="D4223" s="56" t="str">
        <f>+'INFO ENEL'!D4211</f>
        <v>Jicamarca</v>
      </c>
      <c r="E4223" s="56" t="str">
        <f>+'INFO ENEL'!D4211</f>
        <v>Jicamarca</v>
      </c>
      <c r="F4223" s="50">
        <f>+'INFO ENEL'!E4211</f>
        <v>0</v>
      </c>
      <c r="G4223" s="56" t="str">
        <f>+'INFO ENEL'!L4211</f>
        <v>MT</v>
      </c>
      <c r="H4223" s="57">
        <f>+'INFO ENEL'!M4211</f>
        <v>52.475247524752476</v>
      </c>
      <c r="I4223" s="56">
        <f>+'INFO ENEL'!N4211</f>
        <v>15</v>
      </c>
      <c r="J4223" s="56" t="str">
        <f>+'INFO ENEL'!O4211</f>
        <v>Poste</v>
      </c>
      <c r="K4223" s="56" t="str">
        <f>+'INFO ENEL'!P4211</f>
        <v>Concreto</v>
      </c>
      <c r="L4223" s="56" t="str">
        <f>+'INFO ENEL'!Q4211</f>
        <v>PPC24</v>
      </c>
      <c r="M4223" s="55" t="str">
        <f>+IF(ISERROR(INDEX('Estructuras de Acero y Concreto'!$C$6:$C$577,MATCH(L4223,'Estructuras de Acero y Concreto'!$D$6:$D$577,0)))=FALSE,INDEX('Estructuras de Acero y Concreto'!$C$6:$C$577,MATCH(L4223,'Estructuras de Acero y Concreto'!$D$6:$D$577,0)),IF(ISERROR(INDEX('Estructuras de Madera'!$C$5:$C$122,MATCH(L4223,'Estructuras de Madera'!$D$5:$D$122,0)))=FALSE,INDEX('Estructuras de Madera'!$C$5:$C$122,MATCH(L4223,'Estructuras de Madera'!$D$5:$D$122,0)),INDEX(SICODI!$G$3:$G$2404,MATCH(L4223,SICODI!$G$3:$G$2404,0))))</f>
        <v>PPC24</v>
      </c>
      <c r="N4223" s="121" t="str">
        <f>+IF(ISERROR(VLOOKUP(M4223,'Resumen de precios LLTT'!$C$17:$D$3071,2,FALSE))=FALSE,VLOOKUP(M4223,'Resumen de precios LLTT'!$C$17:$D$3071,2,FALSE),VLOOKUP(M4223,SICODI!$G$3:$J$2404,2,FALSE))</f>
        <v>POSTE DE CONCRETO ARMADO DE 15/400/150/375</v>
      </c>
      <c r="O4223" s="58">
        <f>+IF(ISERROR(VLOOKUP(M4223,'Resumen de precios LLTT'!$C$17:$G$3071,5,FALSE))=FALSE,VLOOKUP(M4223,'Resumen de precios LLTT'!$C$17:$G$3071,5,FALSE),VLOOKUP(M4223,SICODI!$G$3:$J$2404,4,FALSE))</f>
        <v>476.76</v>
      </c>
      <c r="P4223" s="16">
        <f t="shared" si="591"/>
        <v>0.84299999999999997</v>
      </c>
      <c r="Q4223" s="78">
        <f t="shared" si="592"/>
        <v>878.66867999999999</v>
      </c>
      <c r="R4223" s="56">
        <v>0</v>
      </c>
      <c r="S4223" s="16">
        <f t="shared" si="593"/>
        <v>0.13400000000000001</v>
      </c>
      <c r="T4223" s="79">
        <f t="shared" si="594"/>
        <v>9.8118002600000001</v>
      </c>
      <c r="U4223" s="80">
        <f t="shared" si="595"/>
        <v>0.183</v>
      </c>
      <c r="V4223" s="81">
        <f t="shared" si="596"/>
        <v>1.7955594475800001</v>
      </c>
      <c r="W4223" s="79">
        <f t="shared" si="597"/>
        <v>0.60419904645994038</v>
      </c>
      <c r="X4223" s="60">
        <f t="shared" si="598"/>
        <v>0.6</v>
      </c>
      <c r="Y4223" s="56">
        <f>+'INFO ENEL'!R4211</f>
        <v>1</v>
      </c>
      <c r="Z4223" s="59">
        <f t="shared" si="599"/>
        <v>0.6</v>
      </c>
    </row>
    <row r="4224" spans="1:26" ht="15" customHeight="1" x14ac:dyDescent="0.25">
      <c r="A4224" s="55">
        <f>+'INFO ENEL'!A4212</f>
        <v>4207</v>
      </c>
      <c r="B4224" s="121" t="str">
        <f>+INDEX($B$8:$B$15,MATCH(L4224,$L$8:$L$15,0))</f>
        <v>SICODI</v>
      </c>
      <c r="C4224" s="56" t="str">
        <f>+'INFO ENEL'!B4212</f>
        <v>Lima</v>
      </c>
      <c r="D4224" s="56" t="str">
        <f>+'INFO ENEL'!D4212</f>
        <v>Jicamarca</v>
      </c>
      <c r="E4224" s="56" t="str">
        <f>+'INFO ENEL'!D4212</f>
        <v>Jicamarca</v>
      </c>
      <c r="F4224" s="50">
        <f>+'INFO ENEL'!E4212</f>
        <v>0</v>
      </c>
      <c r="G4224" s="56" t="str">
        <f>+'INFO ENEL'!L4212</f>
        <v>MT</v>
      </c>
      <c r="H4224" s="57">
        <f>+'INFO ENEL'!M4212</f>
        <v>67.32673267326733</v>
      </c>
      <c r="I4224" s="56">
        <f>+'INFO ENEL'!N4212</f>
        <v>15</v>
      </c>
      <c r="J4224" s="56" t="str">
        <f>+'INFO ENEL'!O4212</f>
        <v>Poste</v>
      </c>
      <c r="K4224" s="56" t="str">
        <f>+'INFO ENEL'!P4212</f>
        <v>Concreto</v>
      </c>
      <c r="L4224" s="56" t="str">
        <f>+'INFO ENEL'!Q4212</f>
        <v>PPC24</v>
      </c>
      <c r="M4224" s="55" t="str">
        <f>+IF(ISERROR(INDEX('Estructuras de Acero y Concreto'!$C$6:$C$577,MATCH(L4224,'Estructuras de Acero y Concreto'!$D$6:$D$577,0)))=FALSE,INDEX('Estructuras de Acero y Concreto'!$C$6:$C$577,MATCH(L4224,'Estructuras de Acero y Concreto'!$D$6:$D$577,0)),IF(ISERROR(INDEX('Estructuras de Madera'!$C$5:$C$122,MATCH(L4224,'Estructuras de Madera'!$D$5:$D$122,0)))=FALSE,INDEX('Estructuras de Madera'!$C$5:$C$122,MATCH(L4224,'Estructuras de Madera'!$D$5:$D$122,0)),INDEX(SICODI!$G$3:$G$2404,MATCH(L4224,SICODI!$G$3:$G$2404,0))))</f>
        <v>PPC24</v>
      </c>
      <c r="N4224" s="121" t="str">
        <f>+IF(ISERROR(VLOOKUP(M4224,'Resumen de precios LLTT'!$C$17:$D$3071,2,FALSE))=FALSE,VLOOKUP(M4224,'Resumen de precios LLTT'!$C$17:$D$3071,2,FALSE),VLOOKUP(M4224,SICODI!$G$3:$J$2404,2,FALSE))</f>
        <v>POSTE DE CONCRETO ARMADO DE 15/400/150/375</v>
      </c>
      <c r="O4224" s="58">
        <f>+IF(ISERROR(VLOOKUP(M4224,'Resumen de precios LLTT'!$C$17:$G$3071,5,FALSE))=FALSE,VLOOKUP(M4224,'Resumen de precios LLTT'!$C$17:$G$3071,5,FALSE),VLOOKUP(M4224,SICODI!$G$3:$J$2404,4,FALSE))</f>
        <v>476.76</v>
      </c>
      <c r="P4224" s="16">
        <f t="shared" si="591"/>
        <v>0.84299999999999997</v>
      </c>
      <c r="Q4224" s="78">
        <f t="shared" si="592"/>
        <v>878.66867999999999</v>
      </c>
      <c r="R4224" s="56">
        <v>0</v>
      </c>
      <c r="S4224" s="16">
        <f t="shared" si="593"/>
        <v>0.13400000000000001</v>
      </c>
      <c r="T4224" s="79">
        <f t="shared" si="594"/>
        <v>9.8118002600000001</v>
      </c>
      <c r="U4224" s="80">
        <f t="shared" si="595"/>
        <v>0.183</v>
      </c>
      <c r="V4224" s="81">
        <f t="shared" si="596"/>
        <v>1.7955594475800001</v>
      </c>
      <c r="W4224" s="79">
        <f t="shared" si="597"/>
        <v>0.60419904645994038</v>
      </c>
      <c r="X4224" s="60">
        <f t="shared" si="598"/>
        <v>0.6</v>
      </c>
      <c r="Y4224" s="56">
        <f>+'INFO ENEL'!R4212</f>
        <v>1</v>
      </c>
      <c r="Z4224" s="59">
        <f t="shared" si="599"/>
        <v>0.6</v>
      </c>
    </row>
    <row r="4225" spans="1:26" ht="15" customHeight="1" x14ac:dyDescent="0.25">
      <c r="A4225" s="55">
        <f>+'INFO ENEL'!A4213</f>
        <v>4208</v>
      </c>
      <c r="B4225" s="121" t="str">
        <f>+INDEX($B$8:$B$15,MATCH(L4225,$L$8:$L$15,0))</f>
        <v>SICODI</v>
      </c>
      <c r="C4225" s="56" t="str">
        <f>+'INFO ENEL'!B4213</f>
        <v>Lima</v>
      </c>
      <c r="D4225" s="56" t="str">
        <f>+'INFO ENEL'!D4213</f>
        <v>Jicamarca</v>
      </c>
      <c r="E4225" s="56" t="str">
        <f>+'INFO ENEL'!D4213</f>
        <v>Jicamarca</v>
      </c>
      <c r="F4225" s="50">
        <f>+'INFO ENEL'!E4213</f>
        <v>0</v>
      </c>
      <c r="G4225" s="56" t="str">
        <f>+'INFO ENEL'!L4213</f>
        <v>MT</v>
      </c>
      <c r="H4225" s="57">
        <f>+'INFO ENEL'!M4213</f>
        <v>63.366336633663366</v>
      </c>
      <c r="I4225" s="56">
        <f>+'INFO ENEL'!N4213</f>
        <v>15</v>
      </c>
      <c r="J4225" s="56" t="str">
        <f>+'INFO ENEL'!O4213</f>
        <v>Poste</v>
      </c>
      <c r="K4225" s="56" t="str">
        <f>+'INFO ENEL'!P4213</f>
        <v>Concreto</v>
      </c>
      <c r="L4225" s="56" t="str">
        <f>+'INFO ENEL'!Q4213</f>
        <v>PPC24</v>
      </c>
      <c r="M4225" s="55" t="str">
        <f>+IF(ISERROR(INDEX('Estructuras de Acero y Concreto'!$C$6:$C$577,MATCH(L4225,'Estructuras de Acero y Concreto'!$D$6:$D$577,0)))=FALSE,INDEX('Estructuras de Acero y Concreto'!$C$6:$C$577,MATCH(L4225,'Estructuras de Acero y Concreto'!$D$6:$D$577,0)),IF(ISERROR(INDEX('Estructuras de Madera'!$C$5:$C$122,MATCH(L4225,'Estructuras de Madera'!$D$5:$D$122,0)))=FALSE,INDEX('Estructuras de Madera'!$C$5:$C$122,MATCH(L4225,'Estructuras de Madera'!$D$5:$D$122,0)),INDEX(SICODI!$G$3:$G$2404,MATCH(L4225,SICODI!$G$3:$G$2404,0))))</f>
        <v>PPC24</v>
      </c>
      <c r="N4225" s="121" t="str">
        <f>+IF(ISERROR(VLOOKUP(M4225,'Resumen de precios LLTT'!$C$17:$D$3071,2,FALSE))=FALSE,VLOOKUP(M4225,'Resumen de precios LLTT'!$C$17:$D$3071,2,FALSE),VLOOKUP(M4225,SICODI!$G$3:$J$2404,2,FALSE))</f>
        <v>POSTE DE CONCRETO ARMADO DE 15/400/150/375</v>
      </c>
      <c r="O4225" s="58">
        <f>+IF(ISERROR(VLOOKUP(M4225,'Resumen de precios LLTT'!$C$17:$G$3071,5,FALSE))=FALSE,VLOOKUP(M4225,'Resumen de precios LLTT'!$C$17:$G$3071,5,FALSE),VLOOKUP(M4225,SICODI!$G$3:$J$2404,4,FALSE))</f>
        <v>476.76</v>
      </c>
      <c r="P4225" s="16">
        <f t="shared" si="591"/>
        <v>0.84299999999999997</v>
      </c>
      <c r="Q4225" s="78">
        <f t="shared" si="592"/>
        <v>878.66867999999999</v>
      </c>
      <c r="R4225" s="56">
        <v>0</v>
      </c>
      <c r="S4225" s="16">
        <f t="shared" si="593"/>
        <v>0.13400000000000001</v>
      </c>
      <c r="T4225" s="79">
        <f t="shared" si="594"/>
        <v>9.8118002600000001</v>
      </c>
      <c r="U4225" s="80">
        <f t="shared" si="595"/>
        <v>0.183</v>
      </c>
      <c r="V4225" s="81">
        <f t="shared" si="596"/>
        <v>1.7955594475800001</v>
      </c>
      <c r="W4225" s="79">
        <f t="shared" si="597"/>
        <v>0.60419904645994038</v>
      </c>
      <c r="X4225" s="60">
        <f t="shared" si="598"/>
        <v>0.6</v>
      </c>
      <c r="Y4225" s="56">
        <f>+'INFO ENEL'!R4213</f>
        <v>1</v>
      </c>
      <c r="Z4225" s="59">
        <f t="shared" si="599"/>
        <v>0.6</v>
      </c>
    </row>
    <row r="4226" spans="1:26" ht="15" customHeight="1" x14ac:dyDescent="0.25">
      <c r="A4226" s="55">
        <f>+'INFO ENEL'!A4214</f>
        <v>4209</v>
      </c>
      <c r="B4226" s="121" t="str">
        <f>+INDEX($B$8:$B$15,MATCH(L4226,$L$8:$L$15,0))</f>
        <v>SICODI</v>
      </c>
      <c r="C4226" s="56" t="str">
        <f>+'INFO ENEL'!B4214</f>
        <v>Lima</v>
      </c>
      <c r="D4226" s="56" t="str">
        <f>+'INFO ENEL'!D4214</f>
        <v>Jicamarca</v>
      </c>
      <c r="E4226" s="56" t="str">
        <f>+'INFO ENEL'!D4214</f>
        <v>Jicamarca</v>
      </c>
      <c r="F4226" s="50">
        <f>+'INFO ENEL'!E4214</f>
        <v>0</v>
      </c>
      <c r="G4226" s="56" t="str">
        <f>+'INFO ENEL'!L4214</f>
        <v>MT</v>
      </c>
      <c r="H4226" s="57">
        <f>+'INFO ENEL'!M4214</f>
        <v>64.356435643564353</v>
      </c>
      <c r="I4226" s="56">
        <f>+'INFO ENEL'!N4214</f>
        <v>15</v>
      </c>
      <c r="J4226" s="56" t="str">
        <f>+'INFO ENEL'!O4214</f>
        <v>Poste</v>
      </c>
      <c r="K4226" s="56" t="str">
        <f>+'INFO ENEL'!P4214</f>
        <v>Concreto</v>
      </c>
      <c r="L4226" s="56" t="str">
        <f>+'INFO ENEL'!Q4214</f>
        <v>PPC24</v>
      </c>
      <c r="M4226" s="55" t="str">
        <f>+IF(ISERROR(INDEX('Estructuras de Acero y Concreto'!$C$6:$C$577,MATCH(L4226,'Estructuras de Acero y Concreto'!$D$6:$D$577,0)))=FALSE,INDEX('Estructuras de Acero y Concreto'!$C$6:$C$577,MATCH(L4226,'Estructuras de Acero y Concreto'!$D$6:$D$577,0)),IF(ISERROR(INDEX('Estructuras de Madera'!$C$5:$C$122,MATCH(L4226,'Estructuras de Madera'!$D$5:$D$122,0)))=FALSE,INDEX('Estructuras de Madera'!$C$5:$C$122,MATCH(L4226,'Estructuras de Madera'!$D$5:$D$122,0)),INDEX(SICODI!$G$3:$G$2404,MATCH(L4226,SICODI!$G$3:$G$2404,0))))</f>
        <v>PPC24</v>
      </c>
      <c r="N4226" s="121" t="str">
        <f>+IF(ISERROR(VLOOKUP(M4226,'Resumen de precios LLTT'!$C$17:$D$3071,2,FALSE))=FALSE,VLOOKUP(M4226,'Resumen de precios LLTT'!$C$17:$D$3071,2,FALSE),VLOOKUP(M4226,SICODI!$G$3:$J$2404,2,FALSE))</f>
        <v>POSTE DE CONCRETO ARMADO DE 15/400/150/375</v>
      </c>
      <c r="O4226" s="58">
        <f>+IF(ISERROR(VLOOKUP(M4226,'Resumen de precios LLTT'!$C$17:$G$3071,5,FALSE))=FALSE,VLOOKUP(M4226,'Resumen de precios LLTT'!$C$17:$G$3071,5,FALSE),VLOOKUP(M4226,SICODI!$G$3:$J$2404,4,FALSE))</f>
        <v>476.76</v>
      </c>
      <c r="P4226" s="16">
        <f t="shared" si="591"/>
        <v>0.84299999999999997</v>
      </c>
      <c r="Q4226" s="78">
        <f t="shared" si="592"/>
        <v>878.66867999999999</v>
      </c>
      <c r="R4226" s="56">
        <v>0</v>
      </c>
      <c r="S4226" s="16">
        <f t="shared" si="593"/>
        <v>0.13400000000000001</v>
      </c>
      <c r="T4226" s="79">
        <f t="shared" si="594"/>
        <v>9.8118002600000001</v>
      </c>
      <c r="U4226" s="80">
        <f t="shared" si="595"/>
        <v>0.183</v>
      </c>
      <c r="V4226" s="81">
        <f t="shared" si="596"/>
        <v>1.7955594475800001</v>
      </c>
      <c r="W4226" s="79">
        <f t="shared" si="597"/>
        <v>0.60419904645994038</v>
      </c>
      <c r="X4226" s="60">
        <f t="shared" si="598"/>
        <v>0.6</v>
      </c>
      <c r="Y4226" s="56">
        <f>+'INFO ENEL'!R4214</f>
        <v>1</v>
      </c>
      <c r="Z4226" s="59">
        <f t="shared" si="599"/>
        <v>0.6</v>
      </c>
    </row>
    <row r="4227" spans="1:26" ht="15" customHeight="1" x14ac:dyDescent="0.25">
      <c r="A4227" s="55">
        <f>+'INFO ENEL'!A4215</f>
        <v>4210</v>
      </c>
      <c r="B4227" s="121" t="str">
        <f>+INDEX($B$8:$B$15,MATCH(L4227,$L$8:$L$15,0))</f>
        <v>SICODI</v>
      </c>
      <c r="C4227" s="56" t="str">
        <f>+'INFO ENEL'!B4215</f>
        <v>Lima</v>
      </c>
      <c r="D4227" s="56" t="str">
        <f>+'INFO ENEL'!D4215</f>
        <v>Jicamarca</v>
      </c>
      <c r="E4227" s="56" t="str">
        <f>+'INFO ENEL'!D4215</f>
        <v>Jicamarca</v>
      </c>
      <c r="F4227" s="50">
        <f>+'INFO ENEL'!E4215</f>
        <v>0</v>
      </c>
      <c r="G4227" s="56" t="str">
        <f>+'INFO ENEL'!L4215</f>
        <v>MT</v>
      </c>
      <c r="H4227" s="57">
        <f>+'INFO ENEL'!M4215</f>
        <v>28.712871287128714</v>
      </c>
      <c r="I4227" s="56">
        <f>+'INFO ENEL'!N4215</f>
        <v>15</v>
      </c>
      <c r="J4227" s="56" t="str">
        <f>+'INFO ENEL'!O4215</f>
        <v>Poste</v>
      </c>
      <c r="K4227" s="56" t="str">
        <f>+'INFO ENEL'!P4215</f>
        <v>Concreto</v>
      </c>
      <c r="L4227" s="56" t="str">
        <f>+'INFO ENEL'!Q4215</f>
        <v>PPC24</v>
      </c>
      <c r="M4227" s="55" t="str">
        <f>+IF(ISERROR(INDEX('Estructuras de Acero y Concreto'!$C$6:$C$577,MATCH(L4227,'Estructuras de Acero y Concreto'!$D$6:$D$577,0)))=FALSE,INDEX('Estructuras de Acero y Concreto'!$C$6:$C$577,MATCH(L4227,'Estructuras de Acero y Concreto'!$D$6:$D$577,0)),IF(ISERROR(INDEX('Estructuras de Madera'!$C$5:$C$122,MATCH(L4227,'Estructuras de Madera'!$D$5:$D$122,0)))=FALSE,INDEX('Estructuras de Madera'!$C$5:$C$122,MATCH(L4227,'Estructuras de Madera'!$D$5:$D$122,0)),INDEX(SICODI!$G$3:$G$2404,MATCH(L4227,SICODI!$G$3:$G$2404,0))))</f>
        <v>PPC24</v>
      </c>
      <c r="N4227" s="121" t="str">
        <f>+IF(ISERROR(VLOOKUP(M4227,'Resumen de precios LLTT'!$C$17:$D$3071,2,FALSE))=FALSE,VLOOKUP(M4227,'Resumen de precios LLTT'!$C$17:$D$3071,2,FALSE),VLOOKUP(M4227,SICODI!$G$3:$J$2404,2,FALSE))</f>
        <v>POSTE DE CONCRETO ARMADO DE 15/400/150/375</v>
      </c>
      <c r="O4227" s="58">
        <f>+IF(ISERROR(VLOOKUP(M4227,'Resumen de precios LLTT'!$C$17:$G$3071,5,FALSE))=FALSE,VLOOKUP(M4227,'Resumen de precios LLTT'!$C$17:$G$3071,5,FALSE),VLOOKUP(M4227,SICODI!$G$3:$J$2404,4,FALSE))</f>
        <v>476.76</v>
      </c>
      <c r="P4227" s="16">
        <f t="shared" si="591"/>
        <v>0.84299999999999997</v>
      </c>
      <c r="Q4227" s="78">
        <f t="shared" si="592"/>
        <v>878.66867999999999</v>
      </c>
      <c r="R4227" s="56">
        <v>0</v>
      </c>
      <c r="S4227" s="16">
        <f t="shared" si="593"/>
        <v>0.13400000000000001</v>
      </c>
      <c r="T4227" s="79">
        <f t="shared" si="594"/>
        <v>9.8118002600000001</v>
      </c>
      <c r="U4227" s="80">
        <f t="shared" si="595"/>
        <v>0.183</v>
      </c>
      <c r="V4227" s="81">
        <f t="shared" si="596"/>
        <v>1.7955594475800001</v>
      </c>
      <c r="W4227" s="79">
        <f t="shared" si="597"/>
        <v>0.60419904645994038</v>
      </c>
      <c r="X4227" s="60">
        <f t="shared" si="598"/>
        <v>0.6</v>
      </c>
      <c r="Y4227" s="56">
        <f>+'INFO ENEL'!R4215</f>
        <v>1</v>
      </c>
      <c r="Z4227" s="59">
        <f t="shared" si="599"/>
        <v>0.6</v>
      </c>
    </row>
    <row r="4228" spans="1:26" ht="15" customHeight="1" x14ac:dyDescent="0.25">
      <c r="A4228" s="55">
        <f>+'INFO ENEL'!A4216</f>
        <v>4211</v>
      </c>
      <c r="B4228" s="121" t="str">
        <f>+INDEX($B$8:$B$15,MATCH(L4228,$L$8:$L$15,0))</f>
        <v>SICODI</v>
      </c>
      <c r="C4228" s="56" t="str">
        <f>+'INFO ENEL'!B4216</f>
        <v>Lima</v>
      </c>
      <c r="D4228" s="56" t="str">
        <f>+'INFO ENEL'!D4216</f>
        <v>Jicamarca</v>
      </c>
      <c r="E4228" s="56" t="str">
        <f>+'INFO ENEL'!D4216</f>
        <v>Jicamarca</v>
      </c>
      <c r="F4228" s="50">
        <f>+'INFO ENEL'!E4216</f>
        <v>0</v>
      </c>
      <c r="G4228" s="56" t="str">
        <f>+'INFO ENEL'!L4216</f>
        <v>MT</v>
      </c>
      <c r="H4228" s="57">
        <f>+'INFO ENEL'!M4216</f>
        <v>54.455445544554458</v>
      </c>
      <c r="I4228" s="56">
        <f>+'INFO ENEL'!N4216</f>
        <v>15</v>
      </c>
      <c r="J4228" s="56" t="str">
        <f>+'INFO ENEL'!O4216</f>
        <v>Poste</v>
      </c>
      <c r="K4228" s="56" t="str">
        <f>+'INFO ENEL'!P4216</f>
        <v>Concreto</v>
      </c>
      <c r="L4228" s="56" t="str">
        <f>+'INFO ENEL'!Q4216</f>
        <v>PPC24</v>
      </c>
      <c r="M4228" s="55" t="str">
        <f>+IF(ISERROR(INDEX('Estructuras de Acero y Concreto'!$C$6:$C$577,MATCH(L4228,'Estructuras de Acero y Concreto'!$D$6:$D$577,0)))=FALSE,INDEX('Estructuras de Acero y Concreto'!$C$6:$C$577,MATCH(L4228,'Estructuras de Acero y Concreto'!$D$6:$D$577,0)),IF(ISERROR(INDEX('Estructuras de Madera'!$C$5:$C$122,MATCH(L4228,'Estructuras de Madera'!$D$5:$D$122,0)))=FALSE,INDEX('Estructuras de Madera'!$C$5:$C$122,MATCH(L4228,'Estructuras de Madera'!$D$5:$D$122,0)),INDEX(SICODI!$G$3:$G$2404,MATCH(L4228,SICODI!$G$3:$G$2404,0))))</f>
        <v>PPC24</v>
      </c>
      <c r="N4228" s="121" t="str">
        <f>+IF(ISERROR(VLOOKUP(M4228,'Resumen de precios LLTT'!$C$17:$D$3071,2,FALSE))=FALSE,VLOOKUP(M4228,'Resumen de precios LLTT'!$C$17:$D$3071,2,FALSE),VLOOKUP(M4228,SICODI!$G$3:$J$2404,2,FALSE))</f>
        <v>POSTE DE CONCRETO ARMADO DE 15/400/150/375</v>
      </c>
      <c r="O4228" s="58">
        <f>+IF(ISERROR(VLOOKUP(M4228,'Resumen de precios LLTT'!$C$17:$G$3071,5,FALSE))=FALSE,VLOOKUP(M4228,'Resumen de precios LLTT'!$C$17:$G$3071,5,FALSE),VLOOKUP(M4228,SICODI!$G$3:$J$2404,4,FALSE))</f>
        <v>476.76</v>
      </c>
      <c r="P4228" s="16">
        <f t="shared" si="591"/>
        <v>0.84299999999999997</v>
      </c>
      <c r="Q4228" s="78">
        <f t="shared" si="592"/>
        <v>878.66867999999999</v>
      </c>
      <c r="R4228" s="56">
        <v>0</v>
      </c>
      <c r="S4228" s="16">
        <f t="shared" si="593"/>
        <v>0.13400000000000001</v>
      </c>
      <c r="T4228" s="79">
        <f t="shared" si="594"/>
        <v>9.8118002600000001</v>
      </c>
      <c r="U4228" s="80">
        <f t="shared" si="595"/>
        <v>0.183</v>
      </c>
      <c r="V4228" s="81">
        <f t="shared" si="596"/>
        <v>1.7955594475800001</v>
      </c>
      <c r="W4228" s="79">
        <f t="shared" si="597"/>
        <v>0.60419904645994038</v>
      </c>
      <c r="X4228" s="60">
        <f t="shared" si="598"/>
        <v>0.6</v>
      </c>
      <c r="Y4228" s="56">
        <f>+'INFO ENEL'!R4216</f>
        <v>1</v>
      </c>
      <c r="Z4228" s="59">
        <f t="shared" si="599"/>
        <v>0.6</v>
      </c>
    </row>
    <row r="4229" spans="1:26" ht="15" customHeight="1" x14ac:dyDescent="0.25">
      <c r="A4229" s="55">
        <f>+'INFO ENEL'!A4217</f>
        <v>4212</v>
      </c>
      <c r="B4229" s="121" t="str">
        <f>+INDEX($B$8:$B$15,MATCH(L4229,$L$8:$L$15,0))</f>
        <v>SICODI</v>
      </c>
      <c r="C4229" s="56" t="str">
        <f>+'INFO ENEL'!B4217</f>
        <v>Lima</v>
      </c>
      <c r="D4229" s="56" t="str">
        <f>+'INFO ENEL'!D4217</f>
        <v>Jicamarca</v>
      </c>
      <c r="E4229" s="56" t="str">
        <f>+'INFO ENEL'!D4217</f>
        <v>Jicamarca</v>
      </c>
      <c r="F4229" s="50">
        <f>+'INFO ENEL'!E4217</f>
        <v>0</v>
      </c>
      <c r="G4229" s="56" t="str">
        <f>+'INFO ENEL'!L4217</f>
        <v>MT</v>
      </c>
      <c r="H4229" s="57">
        <f>+'INFO ENEL'!M4217</f>
        <v>60.396039603960396</v>
      </c>
      <c r="I4229" s="56">
        <f>+'INFO ENEL'!N4217</f>
        <v>13</v>
      </c>
      <c r="J4229" s="56" t="str">
        <f>+'INFO ENEL'!O4217</f>
        <v>Poste</v>
      </c>
      <c r="K4229" s="56" t="str">
        <f>+'INFO ENEL'!P4217</f>
        <v>Concreto</v>
      </c>
      <c r="L4229" s="56" t="str">
        <f>+'INFO ENEL'!Q4217</f>
        <v>PPC20</v>
      </c>
      <c r="M4229" s="55" t="str">
        <f>+IF(ISERROR(INDEX('Estructuras de Acero y Concreto'!$C$6:$C$577,MATCH(L4229,'Estructuras de Acero y Concreto'!$D$6:$D$577,0)))=FALSE,INDEX('Estructuras de Acero y Concreto'!$C$6:$C$577,MATCH(L4229,'Estructuras de Acero y Concreto'!$D$6:$D$577,0)),IF(ISERROR(INDEX('Estructuras de Madera'!$C$5:$C$122,MATCH(L4229,'Estructuras de Madera'!$D$5:$D$122,0)))=FALSE,INDEX('Estructuras de Madera'!$C$5:$C$122,MATCH(L4229,'Estructuras de Madera'!$D$5:$D$122,0)),INDEX(SICODI!$G$3:$G$2404,MATCH(L4229,SICODI!$G$3:$G$2404,0))))</f>
        <v>PPC20</v>
      </c>
      <c r="N4229" s="121" t="str">
        <f>+IF(ISERROR(VLOOKUP(M4229,'Resumen de precios LLTT'!$C$17:$D$3071,2,FALSE))=FALSE,VLOOKUP(M4229,'Resumen de precios LLTT'!$C$17:$D$3071,2,FALSE),VLOOKUP(M4229,SICODI!$G$3:$J$2404,2,FALSE))</f>
        <v>POSTE DE CONCRETO ARMADO DE 13/400/150/345</v>
      </c>
      <c r="O4229" s="58">
        <f>+IF(ISERROR(VLOOKUP(M4229,'Resumen de precios LLTT'!$C$17:$G$3071,5,FALSE))=FALSE,VLOOKUP(M4229,'Resumen de precios LLTT'!$C$17:$G$3071,5,FALSE),VLOOKUP(M4229,SICODI!$G$3:$J$2404,4,FALSE))</f>
        <v>364.69</v>
      </c>
      <c r="P4229" s="16">
        <f t="shared" si="591"/>
        <v>0.84299999999999997</v>
      </c>
      <c r="Q4229" s="78">
        <f t="shared" si="592"/>
        <v>672.12366999999995</v>
      </c>
      <c r="R4229" s="56">
        <v>0</v>
      </c>
      <c r="S4229" s="16">
        <f t="shared" si="593"/>
        <v>0.13400000000000001</v>
      </c>
      <c r="T4229" s="79">
        <f t="shared" si="594"/>
        <v>7.5053809816666659</v>
      </c>
      <c r="U4229" s="80">
        <f t="shared" si="595"/>
        <v>0.183</v>
      </c>
      <c r="V4229" s="81">
        <f t="shared" si="596"/>
        <v>1.3734847196449997</v>
      </c>
      <c r="W4229" s="79">
        <f t="shared" si="597"/>
        <v>0.46217247724950827</v>
      </c>
      <c r="X4229" s="60">
        <f t="shared" si="598"/>
        <v>0.5</v>
      </c>
      <c r="Y4229" s="56">
        <f>+'INFO ENEL'!R4217</f>
        <v>1</v>
      </c>
      <c r="Z4229" s="59">
        <f t="shared" si="599"/>
        <v>0.5</v>
      </c>
    </row>
    <row r="4230" spans="1:26" ht="15" customHeight="1" x14ac:dyDescent="0.25">
      <c r="A4230" s="55">
        <f>+'INFO ENEL'!A4218</f>
        <v>4213</v>
      </c>
      <c r="B4230" s="121" t="str">
        <f>+INDEX($B$8:$B$15,MATCH(L4230,$L$8:$L$15,0))</f>
        <v>SICODI</v>
      </c>
      <c r="C4230" s="56" t="str">
        <f>+'INFO ENEL'!B4218</f>
        <v>Lima</v>
      </c>
      <c r="D4230" s="56" t="str">
        <f>+'INFO ENEL'!D4218</f>
        <v>Jicamarca</v>
      </c>
      <c r="E4230" s="56" t="str">
        <f>+'INFO ENEL'!D4218</f>
        <v>Jicamarca</v>
      </c>
      <c r="F4230" s="50">
        <f>+'INFO ENEL'!E4218</f>
        <v>0</v>
      </c>
      <c r="G4230" s="56" t="str">
        <f>+'INFO ENEL'!L4218</f>
        <v>MT</v>
      </c>
      <c r="H4230" s="57">
        <f>+'INFO ENEL'!M4218</f>
        <v>43.564356435643568</v>
      </c>
      <c r="I4230" s="56">
        <f>+'INFO ENEL'!N4218</f>
        <v>13</v>
      </c>
      <c r="J4230" s="56" t="str">
        <f>+'INFO ENEL'!O4218</f>
        <v>Poste</v>
      </c>
      <c r="K4230" s="56" t="str">
        <f>+'INFO ENEL'!P4218</f>
        <v>Concreto</v>
      </c>
      <c r="L4230" s="56" t="str">
        <f>+'INFO ENEL'!Q4218</f>
        <v>PPC20</v>
      </c>
      <c r="M4230" s="55" t="str">
        <f>+IF(ISERROR(INDEX('Estructuras de Acero y Concreto'!$C$6:$C$577,MATCH(L4230,'Estructuras de Acero y Concreto'!$D$6:$D$577,0)))=FALSE,INDEX('Estructuras de Acero y Concreto'!$C$6:$C$577,MATCH(L4230,'Estructuras de Acero y Concreto'!$D$6:$D$577,0)),IF(ISERROR(INDEX('Estructuras de Madera'!$C$5:$C$122,MATCH(L4230,'Estructuras de Madera'!$D$5:$D$122,0)))=FALSE,INDEX('Estructuras de Madera'!$C$5:$C$122,MATCH(L4230,'Estructuras de Madera'!$D$5:$D$122,0)),INDEX(SICODI!$G$3:$G$2404,MATCH(L4230,SICODI!$G$3:$G$2404,0))))</f>
        <v>PPC20</v>
      </c>
      <c r="N4230" s="121" t="str">
        <f>+IF(ISERROR(VLOOKUP(M4230,'Resumen de precios LLTT'!$C$17:$D$3071,2,FALSE))=FALSE,VLOOKUP(M4230,'Resumen de precios LLTT'!$C$17:$D$3071,2,FALSE),VLOOKUP(M4230,SICODI!$G$3:$J$2404,2,FALSE))</f>
        <v>POSTE DE CONCRETO ARMADO DE 13/400/150/345</v>
      </c>
      <c r="O4230" s="58">
        <f>+IF(ISERROR(VLOOKUP(M4230,'Resumen de precios LLTT'!$C$17:$G$3071,5,FALSE))=FALSE,VLOOKUP(M4230,'Resumen de precios LLTT'!$C$17:$G$3071,5,FALSE),VLOOKUP(M4230,SICODI!$G$3:$J$2404,4,FALSE))</f>
        <v>364.69</v>
      </c>
      <c r="P4230" s="16">
        <f t="shared" si="591"/>
        <v>0.84299999999999997</v>
      </c>
      <c r="Q4230" s="78">
        <f t="shared" si="592"/>
        <v>672.12366999999995</v>
      </c>
      <c r="R4230" s="56">
        <v>0</v>
      </c>
      <c r="S4230" s="16">
        <f t="shared" si="593"/>
        <v>0.13400000000000001</v>
      </c>
      <c r="T4230" s="79">
        <f t="shared" si="594"/>
        <v>7.5053809816666659</v>
      </c>
      <c r="U4230" s="80">
        <f t="shared" si="595"/>
        <v>0.183</v>
      </c>
      <c r="V4230" s="81">
        <f t="shared" si="596"/>
        <v>1.3734847196449997</v>
      </c>
      <c r="W4230" s="79">
        <f t="shared" si="597"/>
        <v>0.46217247724950827</v>
      </c>
      <c r="X4230" s="60">
        <f t="shared" si="598"/>
        <v>0.5</v>
      </c>
      <c r="Y4230" s="56">
        <f>+'INFO ENEL'!R4218</f>
        <v>1</v>
      </c>
      <c r="Z4230" s="59">
        <f t="shared" si="599"/>
        <v>0.5</v>
      </c>
    </row>
    <row r="4231" spans="1:26" ht="15" customHeight="1" x14ac:dyDescent="0.25">
      <c r="A4231" s="55">
        <f>+'INFO ENEL'!A4219</f>
        <v>4214</v>
      </c>
      <c r="B4231" s="121" t="str">
        <f>+INDEX($B$8:$B$15,MATCH(L4231,$L$8:$L$15,0))</f>
        <v>SICODI</v>
      </c>
      <c r="C4231" s="56" t="str">
        <f>+'INFO ENEL'!B4219</f>
        <v>Lima</v>
      </c>
      <c r="D4231" s="56" t="str">
        <f>+'INFO ENEL'!D4219</f>
        <v>Jicamarca</v>
      </c>
      <c r="E4231" s="56" t="str">
        <f>+'INFO ENEL'!D4219</f>
        <v>Jicamarca</v>
      </c>
      <c r="F4231" s="50">
        <f>+'INFO ENEL'!E4219</f>
        <v>0</v>
      </c>
      <c r="G4231" s="56" t="str">
        <f>+'INFO ENEL'!L4219</f>
        <v>MT</v>
      </c>
      <c r="H4231" s="57">
        <f>+'INFO ENEL'!M4219</f>
        <v>47.524752475247524</v>
      </c>
      <c r="I4231" s="56">
        <f>+'INFO ENEL'!N4219</f>
        <v>15</v>
      </c>
      <c r="J4231" s="56" t="str">
        <f>+'INFO ENEL'!O4219</f>
        <v>Poste</v>
      </c>
      <c r="K4231" s="56" t="str">
        <f>+'INFO ENEL'!P4219</f>
        <v>Concreto</v>
      </c>
      <c r="L4231" s="56" t="str">
        <f>+'INFO ENEL'!Q4219</f>
        <v>PPC24</v>
      </c>
      <c r="M4231" s="55" t="str">
        <f>+IF(ISERROR(INDEX('Estructuras de Acero y Concreto'!$C$6:$C$577,MATCH(L4231,'Estructuras de Acero y Concreto'!$D$6:$D$577,0)))=FALSE,INDEX('Estructuras de Acero y Concreto'!$C$6:$C$577,MATCH(L4231,'Estructuras de Acero y Concreto'!$D$6:$D$577,0)),IF(ISERROR(INDEX('Estructuras de Madera'!$C$5:$C$122,MATCH(L4231,'Estructuras de Madera'!$D$5:$D$122,0)))=FALSE,INDEX('Estructuras de Madera'!$C$5:$C$122,MATCH(L4231,'Estructuras de Madera'!$D$5:$D$122,0)),INDEX(SICODI!$G$3:$G$2404,MATCH(L4231,SICODI!$G$3:$G$2404,0))))</f>
        <v>PPC24</v>
      </c>
      <c r="N4231" s="121" t="str">
        <f>+IF(ISERROR(VLOOKUP(M4231,'Resumen de precios LLTT'!$C$17:$D$3071,2,FALSE))=FALSE,VLOOKUP(M4231,'Resumen de precios LLTT'!$C$17:$D$3071,2,FALSE),VLOOKUP(M4231,SICODI!$G$3:$J$2404,2,FALSE))</f>
        <v>POSTE DE CONCRETO ARMADO DE 15/400/150/375</v>
      </c>
      <c r="O4231" s="58">
        <f>+IF(ISERROR(VLOOKUP(M4231,'Resumen de precios LLTT'!$C$17:$G$3071,5,FALSE))=FALSE,VLOOKUP(M4231,'Resumen de precios LLTT'!$C$17:$G$3071,5,FALSE),VLOOKUP(M4231,SICODI!$G$3:$J$2404,4,FALSE))</f>
        <v>476.76</v>
      </c>
      <c r="P4231" s="16">
        <f t="shared" si="591"/>
        <v>0.84299999999999997</v>
      </c>
      <c r="Q4231" s="78">
        <f t="shared" si="592"/>
        <v>878.66867999999999</v>
      </c>
      <c r="R4231" s="56">
        <v>0</v>
      </c>
      <c r="S4231" s="16">
        <f t="shared" si="593"/>
        <v>0.13400000000000001</v>
      </c>
      <c r="T4231" s="79">
        <f t="shared" si="594"/>
        <v>9.8118002600000001</v>
      </c>
      <c r="U4231" s="80">
        <f t="shared" si="595"/>
        <v>0.183</v>
      </c>
      <c r="V4231" s="81">
        <f t="shared" si="596"/>
        <v>1.7955594475800001</v>
      </c>
      <c r="W4231" s="79">
        <f t="shared" si="597"/>
        <v>0.60419904645994038</v>
      </c>
      <c r="X4231" s="60">
        <f t="shared" si="598"/>
        <v>0.6</v>
      </c>
      <c r="Y4231" s="56">
        <f>+'INFO ENEL'!R4219</f>
        <v>1</v>
      </c>
      <c r="Z4231" s="59">
        <f t="shared" si="599"/>
        <v>0.6</v>
      </c>
    </row>
    <row r="4232" spans="1:26" ht="15" customHeight="1" x14ac:dyDescent="0.25">
      <c r="A4232" s="55">
        <f>+'INFO ENEL'!A4220</f>
        <v>4215</v>
      </c>
      <c r="B4232" s="121" t="str">
        <f>+INDEX($B$8:$B$15,MATCH(L4232,$L$8:$L$15,0))</f>
        <v>SICODI</v>
      </c>
      <c r="C4232" s="56" t="str">
        <f>+'INFO ENEL'!B4220</f>
        <v>Lima</v>
      </c>
      <c r="D4232" s="56" t="str">
        <f>+'INFO ENEL'!D4220</f>
        <v>Jicamarca</v>
      </c>
      <c r="E4232" s="56" t="str">
        <f>+'INFO ENEL'!D4220</f>
        <v>Jicamarca</v>
      </c>
      <c r="F4232" s="50">
        <f>+'INFO ENEL'!E4220</f>
        <v>0</v>
      </c>
      <c r="G4232" s="56" t="str">
        <f>+'INFO ENEL'!L4220</f>
        <v>MT</v>
      </c>
      <c r="H4232" s="57">
        <f>+'INFO ENEL'!M4220</f>
        <v>54.455445544554458</v>
      </c>
      <c r="I4232" s="56">
        <f>+'INFO ENEL'!N4220</f>
        <v>15</v>
      </c>
      <c r="J4232" s="56" t="str">
        <f>+'INFO ENEL'!O4220</f>
        <v>Poste</v>
      </c>
      <c r="K4232" s="56" t="str">
        <f>+'INFO ENEL'!P4220</f>
        <v>Concreto</v>
      </c>
      <c r="L4232" s="56" t="str">
        <f>+'INFO ENEL'!Q4220</f>
        <v>PPC24</v>
      </c>
      <c r="M4232" s="55" t="str">
        <f>+IF(ISERROR(INDEX('Estructuras de Acero y Concreto'!$C$6:$C$577,MATCH(L4232,'Estructuras de Acero y Concreto'!$D$6:$D$577,0)))=FALSE,INDEX('Estructuras de Acero y Concreto'!$C$6:$C$577,MATCH(L4232,'Estructuras de Acero y Concreto'!$D$6:$D$577,0)),IF(ISERROR(INDEX('Estructuras de Madera'!$C$5:$C$122,MATCH(L4232,'Estructuras de Madera'!$D$5:$D$122,0)))=FALSE,INDEX('Estructuras de Madera'!$C$5:$C$122,MATCH(L4232,'Estructuras de Madera'!$D$5:$D$122,0)),INDEX(SICODI!$G$3:$G$2404,MATCH(L4232,SICODI!$G$3:$G$2404,0))))</f>
        <v>PPC24</v>
      </c>
      <c r="N4232" s="121" t="str">
        <f>+IF(ISERROR(VLOOKUP(M4232,'Resumen de precios LLTT'!$C$17:$D$3071,2,FALSE))=FALSE,VLOOKUP(M4232,'Resumen de precios LLTT'!$C$17:$D$3071,2,FALSE),VLOOKUP(M4232,SICODI!$G$3:$J$2404,2,FALSE))</f>
        <v>POSTE DE CONCRETO ARMADO DE 15/400/150/375</v>
      </c>
      <c r="O4232" s="58">
        <f>+IF(ISERROR(VLOOKUP(M4232,'Resumen de precios LLTT'!$C$17:$G$3071,5,FALSE))=FALSE,VLOOKUP(M4232,'Resumen de precios LLTT'!$C$17:$G$3071,5,FALSE),VLOOKUP(M4232,SICODI!$G$3:$J$2404,4,FALSE))</f>
        <v>476.76</v>
      </c>
      <c r="P4232" s="16">
        <f t="shared" si="591"/>
        <v>0.84299999999999997</v>
      </c>
      <c r="Q4232" s="78">
        <f t="shared" si="592"/>
        <v>878.66867999999999</v>
      </c>
      <c r="R4232" s="56">
        <v>0</v>
      </c>
      <c r="S4232" s="16">
        <f t="shared" si="593"/>
        <v>0.13400000000000001</v>
      </c>
      <c r="T4232" s="79">
        <f t="shared" si="594"/>
        <v>9.8118002600000001</v>
      </c>
      <c r="U4232" s="80">
        <f t="shared" si="595"/>
        <v>0.183</v>
      </c>
      <c r="V4232" s="81">
        <f t="shared" si="596"/>
        <v>1.7955594475800001</v>
      </c>
      <c r="W4232" s="79">
        <f t="shared" si="597"/>
        <v>0.60419904645994038</v>
      </c>
      <c r="X4232" s="60">
        <f t="shared" si="598"/>
        <v>0.6</v>
      </c>
      <c r="Y4232" s="56">
        <f>+'INFO ENEL'!R4220</f>
        <v>1</v>
      </c>
      <c r="Z4232" s="59">
        <f t="shared" si="599"/>
        <v>0.6</v>
      </c>
    </row>
    <row r="4233" spans="1:26" ht="15" customHeight="1" x14ac:dyDescent="0.25">
      <c r="A4233" s="55">
        <f>+'INFO ENEL'!A4221</f>
        <v>4216</v>
      </c>
      <c r="B4233" s="121" t="str">
        <f>+INDEX($B$8:$B$15,MATCH(L4233,$L$8:$L$15,0))</f>
        <v>SICODI</v>
      </c>
      <c r="C4233" s="56" t="str">
        <f>+'INFO ENEL'!B4221</f>
        <v>Lima</v>
      </c>
      <c r="D4233" s="56" t="str">
        <f>+'INFO ENEL'!D4221</f>
        <v>Jicamarca</v>
      </c>
      <c r="E4233" s="56" t="str">
        <f>+'INFO ENEL'!D4221</f>
        <v>Jicamarca</v>
      </c>
      <c r="F4233" s="50">
        <f>+'INFO ENEL'!E4221</f>
        <v>0</v>
      </c>
      <c r="G4233" s="56" t="str">
        <f>+'INFO ENEL'!L4221</f>
        <v>MT</v>
      </c>
      <c r="H4233" s="57">
        <f>+'INFO ENEL'!M4221</f>
        <v>36.633663366336634</v>
      </c>
      <c r="I4233" s="56">
        <f>+'INFO ENEL'!N4221</f>
        <v>15</v>
      </c>
      <c r="J4233" s="56" t="str">
        <f>+'INFO ENEL'!O4221</f>
        <v>Poste</v>
      </c>
      <c r="K4233" s="56" t="str">
        <f>+'INFO ENEL'!P4221</f>
        <v>Concreto</v>
      </c>
      <c r="L4233" s="56" t="str">
        <f>+'INFO ENEL'!Q4221</f>
        <v>PPC24</v>
      </c>
      <c r="M4233" s="55" t="str">
        <f>+IF(ISERROR(INDEX('Estructuras de Acero y Concreto'!$C$6:$C$577,MATCH(L4233,'Estructuras de Acero y Concreto'!$D$6:$D$577,0)))=FALSE,INDEX('Estructuras de Acero y Concreto'!$C$6:$C$577,MATCH(L4233,'Estructuras de Acero y Concreto'!$D$6:$D$577,0)),IF(ISERROR(INDEX('Estructuras de Madera'!$C$5:$C$122,MATCH(L4233,'Estructuras de Madera'!$D$5:$D$122,0)))=FALSE,INDEX('Estructuras de Madera'!$C$5:$C$122,MATCH(L4233,'Estructuras de Madera'!$D$5:$D$122,0)),INDEX(SICODI!$G$3:$G$2404,MATCH(L4233,SICODI!$G$3:$G$2404,0))))</f>
        <v>PPC24</v>
      </c>
      <c r="N4233" s="121" t="str">
        <f>+IF(ISERROR(VLOOKUP(M4233,'Resumen de precios LLTT'!$C$17:$D$3071,2,FALSE))=FALSE,VLOOKUP(M4233,'Resumen de precios LLTT'!$C$17:$D$3071,2,FALSE),VLOOKUP(M4233,SICODI!$G$3:$J$2404,2,FALSE))</f>
        <v>POSTE DE CONCRETO ARMADO DE 15/400/150/375</v>
      </c>
      <c r="O4233" s="58">
        <f>+IF(ISERROR(VLOOKUP(M4233,'Resumen de precios LLTT'!$C$17:$G$3071,5,FALSE))=FALSE,VLOOKUP(M4233,'Resumen de precios LLTT'!$C$17:$G$3071,5,FALSE),VLOOKUP(M4233,SICODI!$G$3:$J$2404,4,FALSE))</f>
        <v>476.76</v>
      </c>
      <c r="P4233" s="16">
        <f t="shared" ref="P4233:P4296" si="600">IF(G4233="BT", $P$2, $P$3)</f>
        <v>0.84299999999999997</v>
      </c>
      <c r="Q4233" s="78">
        <f t="shared" ref="Q4233:Q4296" si="601">O4233*(P4233+1)</f>
        <v>878.66867999999999</v>
      </c>
      <c r="R4233" s="56">
        <v>0</v>
      </c>
      <c r="S4233" s="16">
        <f t="shared" ref="S4233:S4296" si="602">IF(G4233="BT", ($S$2), ($S$3))</f>
        <v>0.13400000000000001</v>
      </c>
      <c r="T4233" s="79">
        <f t="shared" ref="T4233:T4296" si="603">(Q4233*S4233)/12</f>
        <v>9.8118002600000001</v>
      </c>
      <c r="U4233" s="80">
        <f t="shared" ref="U4233:U4296" si="604">IF(G4233="BT", ($U$2), ($U$3))</f>
        <v>0.183</v>
      </c>
      <c r="V4233" s="81">
        <f t="shared" ref="V4233:V4296" si="605">T4233*U4233</f>
        <v>1.7955594475800001</v>
      </c>
      <c r="W4233" s="79">
        <f t="shared" ref="W4233:W4296" si="606">(V4233*(1/3)*(1+$Y$2))+R4233</f>
        <v>0.60419904645994038</v>
      </c>
      <c r="X4233" s="60">
        <f t="shared" si="598"/>
        <v>0.6</v>
      </c>
      <c r="Y4233" s="56">
        <f>+'INFO ENEL'!R4221</f>
        <v>1</v>
      </c>
      <c r="Z4233" s="59">
        <f t="shared" si="599"/>
        <v>0.6</v>
      </c>
    </row>
    <row r="4234" spans="1:26" ht="15" customHeight="1" x14ac:dyDescent="0.25">
      <c r="A4234" s="55">
        <f>+'INFO ENEL'!A4222</f>
        <v>4217</v>
      </c>
      <c r="B4234" s="121" t="str">
        <f>+INDEX($B$8:$B$15,MATCH(L4234,$L$8:$L$15,0))</f>
        <v>SICODI</v>
      </c>
      <c r="C4234" s="56" t="str">
        <f>+'INFO ENEL'!B4222</f>
        <v>Lima</v>
      </c>
      <c r="D4234" s="56" t="str">
        <f>+'INFO ENEL'!D4222</f>
        <v>Jicamarca</v>
      </c>
      <c r="E4234" s="56" t="str">
        <f>+'INFO ENEL'!D4222</f>
        <v>Jicamarca</v>
      </c>
      <c r="F4234" s="50">
        <f>+'INFO ENEL'!E4222</f>
        <v>0</v>
      </c>
      <c r="G4234" s="56" t="str">
        <f>+'INFO ENEL'!L4222</f>
        <v>MT</v>
      </c>
      <c r="H4234" s="57">
        <f>+'INFO ENEL'!M4222</f>
        <v>30.693069306930692</v>
      </c>
      <c r="I4234" s="56">
        <f>+'INFO ENEL'!N4222</f>
        <v>15</v>
      </c>
      <c r="J4234" s="56" t="str">
        <f>+'INFO ENEL'!O4222</f>
        <v>Poste</v>
      </c>
      <c r="K4234" s="56" t="str">
        <f>+'INFO ENEL'!P4222</f>
        <v>Concreto</v>
      </c>
      <c r="L4234" s="56" t="str">
        <f>+'INFO ENEL'!Q4222</f>
        <v>PPC24</v>
      </c>
      <c r="M4234" s="55" t="str">
        <f>+IF(ISERROR(INDEX('Estructuras de Acero y Concreto'!$C$6:$C$577,MATCH(L4234,'Estructuras de Acero y Concreto'!$D$6:$D$577,0)))=FALSE,INDEX('Estructuras de Acero y Concreto'!$C$6:$C$577,MATCH(L4234,'Estructuras de Acero y Concreto'!$D$6:$D$577,0)),IF(ISERROR(INDEX('Estructuras de Madera'!$C$5:$C$122,MATCH(L4234,'Estructuras de Madera'!$D$5:$D$122,0)))=FALSE,INDEX('Estructuras de Madera'!$C$5:$C$122,MATCH(L4234,'Estructuras de Madera'!$D$5:$D$122,0)),INDEX(SICODI!$G$3:$G$2404,MATCH(L4234,SICODI!$G$3:$G$2404,0))))</f>
        <v>PPC24</v>
      </c>
      <c r="N4234" s="121" t="str">
        <f>+IF(ISERROR(VLOOKUP(M4234,'Resumen de precios LLTT'!$C$17:$D$3071,2,FALSE))=FALSE,VLOOKUP(M4234,'Resumen de precios LLTT'!$C$17:$D$3071,2,FALSE),VLOOKUP(M4234,SICODI!$G$3:$J$2404,2,FALSE))</f>
        <v>POSTE DE CONCRETO ARMADO DE 15/400/150/375</v>
      </c>
      <c r="O4234" s="58">
        <f>+IF(ISERROR(VLOOKUP(M4234,'Resumen de precios LLTT'!$C$17:$G$3071,5,FALSE))=FALSE,VLOOKUP(M4234,'Resumen de precios LLTT'!$C$17:$G$3071,5,FALSE),VLOOKUP(M4234,SICODI!$G$3:$J$2404,4,FALSE))</f>
        <v>476.76</v>
      </c>
      <c r="P4234" s="16">
        <f t="shared" si="600"/>
        <v>0.84299999999999997</v>
      </c>
      <c r="Q4234" s="78">
        <f t="shared" si="601"/>
        <v>878.66867999999999</v>
      </c>
      <c r="R4234" s="56">
        <v>0</v>
      </c>
      <c r="S4234" s="16">
        <f t="shared" si="602"/>
        <v>0.13400000000000001</v>
      </c>
      <c r="T4234" s="79">
        <f t="shared" si="603"/>
        <v>9.8118002600000001</v>
      </c>
      <c r="U4234" s="80">
        <f t="shared" si="604"/>
        <v>0.183</v>
      </c>
      <c r="V4234" s="81">
        <f t="shared" si="605"/>
        <v>1.7955594475800001</v>
      </c>
      <c r="W4234" s="79">
        <f t="shared" si="606"/>
        <v>0.60419904645994038</v>
      </c>
      <c r="X4234" s="60">
        <f t="shared" si="598"/>
        <v>0.6</v>
      </c>
      <c r="Y4234" s="56">
        <f>+'INFO ENEL'!R4222</f>
        <v>1</v>
      </c>
      <c r="Z4234" s="59">
        <f t="shared" si="599"/>
        <v>0.6</v>
      </c>
    </row>
    <row r="4235" spans="1:26" ht="15" customHeight="1" x14ac:dyDescent="0.25">
      <c r="A4235" s="55">
        <f>+'INFO ENEL'!A4223</f>
        <v>4218</v>
      </c>
      <c r="B4235" s="121" t="str">
        <f>+INDEX($B$8:$B$15,MATCH(L4235,$L$8:$L$15,0))</f>
        <v>SICODI</v>
      </c>
      <c r="C4235" s="56" t="str">
        <f>+'INFO ENEL'!B4223</f>
        <v>Lima</v>
      </c>
      <c r="D4235" s="56" t="str">
        <f>+'INFO ENEL'!D4223</f>
        <v>Jicamarca</v>
      </c>
      <c r="E4235" s="56" t="str">
        <f>+'INFO ENEL'!D4223</f>
        <v>Jicamarca</v>
      </c>
      <c r="F4235" s="50">
        <f>+'INFO ENEL'!E4223</f>
        <v>0</v>
      </c>
      <c r="G4235" s="56" t="str">
        <f>+'INFO ENEL'!L4223</f>
        <v>MT</v>
      </c>
      <c r="H4235" s="57">
        <f>+'INFO ENEL'!M4223</f>
        <v>45.544554455445542</v>
      </c>
      <c r="I4235" s="56">
        <f>+'INFO ENEL'!N4223</f>
        <v>15</v>
      </c>
      <c r="J4235" s="56" t="str">
        <f>+'INFO ENEL'!O4223</f>
        <v>Poste</v>
      </c>
      <c r="K4235" s="56" t="str">
        <f>+'INFO ENEL'!P4223</f>
        <v>Concreto</v>
      </c>
      <c r="L4235" s="56" t="str">
        <f>+'INFO ENEL'!Q4223</f>
        <v>PPC24</v>
      </c>
      <c r="M4235" s="55" t="str">
        <f>+IF(ISERROR(INDEX('Estructuras de Acero y Concreto'!$C$6:$C$577,MATCH(L4235,'Estructuras de Acero y Concreto'!$D$6:$D$577,0)))=FALSE,INDEX('Estructuras de Acero y Concreto'!$C$6:$C$577,MATCH(L4235,'Estructuras de Acero y Concreto'!$D$6:$D$577,0)),IF(ISERROR(INDEX('Estructuras de Madera'!$C$5:$C$122,MATCH(L4235,'Estructuras de Madera'!$D$5:$D$122,0)))=FALSE,INDEX('Estructuras de Madera'!$C$5:$C$122,MATCH(L4235,'Estructuras de Madera'!$D$5:$D$122,0)),INDEX(SICODI!$G$3:$G$2404,MATCH(L4235,SICODI!$G$3:$G$2404,0))))</f>
        <v>PPC24</v>
      </c>
      <c r="N4235" s="121" t="str">
        <f>+IF(ISERROR(VLOOKUP(M4235,'Resumen de precios LLTT'!$C$17:$D$3071,2,FALSE))=FALSE,VLOOKUP(M4235,'Resumen de precios LLTT'!$C$17:$D$3071,2,FALSE),VLOOKUP(M4235,SICODI!$G$3:$J$2404,2,FALSE))</f>
        <v>POSTE DE CONCRETO ARMADO DE 15/400/150/375</v>
      </c>
      <c r="O4235" s="58">
        <f>+IF(ISERROR(VLOOKUP(M4235,'Resumen de precios LLTT'!$C$17:$G$3071,5,FALSE))=FALSE,VLOOKUP(M4235,'Resumen de precios LLTT'!$C$17:$G$3071,5,FALSE),VLOOKUP(M4235,SICODI!$G$3:$J$2404,4,FALSE))</f>
        <v>476.76</v>
      </c>
      <c r="P4235" s="16">
        <f t="shared" si="600"/>
        <v>0.84299999999999997</v>
      </c>
      <c r="Q4235" s="78">
        <f t="shared" si="601"/>
        <v>878.66867999999999</v>
      </c>
      <c r="R4235" s="56">
        <v>0</v>
      </c>
      <c r="S4235" s="16">
        <f t="shared" si="602"/>
        <v>0.13400000000000001</v>
      </c>
      <c r="T4235" s="79">
        <f t="shared" si="603"/>
        <v>9.8118002600000001</v>
      </c>
      <c r="U4235" s="80">
        <f t="shared" si="604"/>
        <v>0.183</v>
      </c>
      <c r="V4235" s="81">
        <f t="shared" si="605"/>
        <v>1.7955594475800001</v>
      </c>
      <c r="W4235" s="79">
        <f t="shared" si="606"/>
        <v>0.60419904645994038</v>
      </c>
      <c r="X4235" s="60">
        <f t="shared" si="598"/>
        <v>0.6</v>
      </c>
      <c r="Y4235" s="56">
        <f>+'INFO ENEL'!R4223</f>
        <v>1</v>
      </c>
      <c r="Z4235" s="59">
        <f t="shared" si="599"/>
        <v>0.6</v>
      </c>
    </row>
    <row r="4236" spans="1:26" ht="15" customHeight="1" x14ac:dyDescent="0.25">
      <c r="A4236" s="55">
        <f>+'INFO ENEL'!A4224</f>
        <v>4219</v>
      </c>
      <c r="B4236" s="121" t="str">
        <f>+INDEX($B$8:$B$15,MATCH(L4236,$L$8:$L$15,0))</f>
        <v>SICODI</v>
      </c>
      <c r="C4236" s="56" t="str">
        <f>+'INFO ENEL'!B4224</f>
        <v>Lima</v>
      </c>
      <c r="D4236" s="56" t="str">
        <f>+'INFO ENEL'!D4224</f>
        <v>Jicamarca</v>
      </c>
      <c r="E4236" s="56" t="str">
        <f>+'INFO ENEL'!D4224</f>
        <v>Jicamarca</v>
      </c>
      <c r="F4236" s="50">
        <f>+'INFO ENEL'!E4224</f>
        <v>0</v>
      </c>
      <c r="G4236" s="56" t="str">
        <f>+'INFO ENEL'!L4224</f>
        <v>MT</v>
      </c>
      <c r="H4236" s="57">
        <f>+'INFO ENEL'!M4224</f>
        <v>48.514851485148512</v>
      </c>
      <c r="I4236" s="56">
        <f>+'INFO ENEL'!N4224</f>
        <v>15</v>
      </c>
      <c r="J4236" s="56" t="str">
        <f>+'INFO ENEL'!O4224</f>
        <v>Poste</v>
      </c>
      <c r="K4236" s="56" t="str">
        <f>+'INFO ENEL'!P4224</f>
        <v>Concreto</v>
      </c>
      <c r="L4236" s="56" t="str">
        <f>+'INFO ENEL'!Q4224</f>
        <v>PPC24</v>
      </c>
      <c r="M4236" s="55" t="str">
        <f>+IF(ISERROR(INDEX('Estructuras de Acero y Concreto'!$C$6:$C$577,MATCH(L4236,'Estructuras de Acero y Concreto'!$D$6:$D$577,0)))=FALSE,INDEX('Estructuras de Acero y Concreto'!$C$6:$C$577,MATCH(L4236,'Estructuras de Acero y Concreto'!$D$6:$D$577,0)),IF(ISERROR(INDEX('Estructuras de Madera'!$C$5:$C$122,MATCH(L4236,'Estructuras de Madera'!$D$5:$D$122,0)))=FALSE,INDEX('Estructuras de Madera'!$C$5:$C$122,MATCH(L4236,'Estructuras de Madera'!$D$5:$D$122,0)),INDEX(SICODI!$G$3:$G$2404,MATCH(L4236,SICODI!$G$3:$G$2404,0))))</f>
        <v>PPC24</v>
      </c>
      <c r="N4236" s="121" t="str">
        <f>+IF(ISERROR(VLOOKUP(M4236,'Resumen de precios LLTT'!$C$17:$D$3071,2,FALSE))=FALSE,VLOOKUP(M4236,'Resumen de precios LLTT'!$C$17:$D$3071,2,FALSE),VLOOKUP(M4236,SICODI!$G$3:$J$2404,2,FALSE))</f>
        <v>POSTE DE CONCRETO ARMADO DE 15/400/150/375</v>
      </c>
      <c r="O4236" s="58">
        <f>+IF(ISERROR(VLOOKUP(M4236,'Resumen de precios LLTT'!$C$17:$G$3071,5,FALSE))=FALSE,VLOOKUP(M4236,'Resumen de precios LLTT'!$C$17:$G$3071,5,FALSE),VLOOKUP(M4236,SICODI!$G$3:$J$2404,4,FALSE))</f>
        <v>476.76</v>
      </c>
      <c r="P4236" s="16">
        <f t="shared" si="600"/>
        <v>0.84299999999999997</v>
      </c>
      <c r="Q4236" s="78">
        <f t="shared" si="601"/>
        <v>878.66867999999999</v>
      </c>
      <c r="R4236" s="56">
        <v>0</v>
      </c>
      <c r="S4236" s="16">
        <f t="shared" si="602"/>
        <v>0.13400000000000001</v>
      </c>
      <c r="T4236" s="79">
        <f t="shared" si="603"/>
        <v>9.8118002600000001</v>
      </c>
      <c r="U4236" s="80">
        <f t="shared" si="604"/>
        <v>0.183</v>
      </c>
      <c r="V4236" s="81">
        <f t="shared" si="605"/>
        <v>1.7955594475800001</v>
      </c>
      <c r="W4236" s="79">
        <f t="shared" si="606"/>
        <v>0.60419904645994038</v>
      </c>
      <c r="X4236" s="60">
        <f t="shared" si="598"/>
        <v>0.6</v>
      </c>
      <c r="Y4236" s="56">
        <f>+'INFO ENEL'!R4224</f>
        <v>1</v>
      </c>
      <c r="Z4236" s="59">
        <f t="shared" si="599"/>
        <v>0.6</v>
      </c>
    </row>
    <row r="4237" spans="1:26" ht="15" customHeight="1" x14ac:dyDescent="0.25">
      <c r="A4237" s="55">
        <f>+'INFO ENEL'!A4225</f>
        <v>4220</v>
      </c>
      <c r="B4237" s="121" t="str">
        <f>+INDEX($B$8:$B$15,MATCH(L4237,$L$8:$L$15,0))</f>
        <v>SICODI</v>
      </c>
      <c r="C4237" s="56" t="str">
        <f>+'INFO ENEL'!B4225</f>
        <v>Lima</v>
      </c>
      <c r="D4237" s="56" t="str">
        <f>+'INFO ENEL'!D4225</f>
        <v>Jicamarca</v>
      </c>
      <c r="E4237" s="56" t="str">
        <f>+'INFO ENEL'!D4225</f>
        <v>Jicamarca</v>
      </c>
      <c r="F4237" s="50">
        <f>+'INFO ENEL'!E4225</f>
        <v>0</v>
      </c>
      <c r="G4237" s="56" t="str">
        <f>+'INFO ENEL'!L4225</f>
        <v>MT</v>
      </c>
      <c r="H4237" s="57">
        <f>+'INFO ENEL'!M4225</f>
        <v>50.495049504950494</v>
      </c>
      <c r="I4237" s="56">
        <f>+'INFO ENEL'!N4225</f>
        <v>15</v>
      </c>
      <c r="J4237" s="56" t="str">
        <f>+'INFO ENEL'!O4225</f>
        <v>Poste</v>
      </c>
      <c r="K4237" s="56" t="str">
        <f>+'INFO ENEL'!P4225</f>
        <v>Concreto</v>
      </c>
      <c r="L4237" s="56" t="str">
        <f>+'INFO ENEL'!Q4225</f>
        <v>PPC24</v>
      </c>
      <c r="M4237" s="55" t="str">
        <f>+IF(ISERROR(INDEX('Estructuras de Acero y Concreto'!$C$6:$C$577,MATCH(L4237,'Estructuras de Acero y Concreto'!$D$6:$D$577,0)))=FALSE,INDEX('Estructuras de Acero y Concreto'!$C$6:$C$577,MATCH(L4237,'Estructuras de Acero y Concreto'!$D$6:$D$577,0)),IF(ISERROR(INDEX('Estructuras de Madera'!$C$5:$C$122,MATCH(L4237,'Estructuras de Madera'!$D$5:$D$122,0)))=FALSE,INDEX('Estructuras de Madera'!$C$5:$C$122,MATCH(L4237,'Estructuras de Madera'!$D$5:$D$122,0)),INDEX(SICODI!$G$3:$G$2404,MATCH(L4237,SICODI!$G$3:$G$2404,0))))</f>
        <v>PPC24</v>
      </c>
      <c r="N4237" s="121" t="str">
        <f>+IF(ISERROR(VLOOKUP(M4237,'Resumen de precios LLTT'!$C$17:$D$3071,2,FALSE))=FALSE,VLOOKUP(M4237,'Resumen de precios LLTT'!$C$17:$D$3071,2,FALSE),VLOOKUP(M4237,SICODI!$G$3:$J$2404,2,FALSE))</f>
        <v>POSTE DE CONCRETO ARMADO DE 15/400/150/375</v>
      </c>
      <c r="O4237" s="58">
        <f>+IF(ISERROR(VLOOKUP(M4237,'Resumen de precios LLTT'!$C$17:$G$3071,5,FALSE))=FALSE,VLOOKUP(M4237,'Resumen de precios LLTT'!$C$17:$G$3071,5,FALSE),VLOOKUP(M4237,SICODI!$G$3:$J$2404,4,FALSE))</f>
        <v>476.76</v>
      </c>
      <c r="P4237" s="16">
        <f t="shared" si="600"/>
        <v>0.84299999999999997</v>
      </c>
      <c r="Q4237" s="78">
        <f t="shared" si="601"/>
        <v>878.66867999999999</v>
      </c>
      <c r="R4237" s="56">
        <v>0</v>
      </c>
      <c r="S4237" s="16">
        <f t="shared" si="602"/>
        <v>0.13400000000000001</v>
      </c>
      <c r="T4237" s="79">
        <f t="shared" si="603"/>
        <v>9.8118002600000001</v>
      </c>
      <c r="U4237" s="80">
        <f t="shared" si="604"/>
        <v>0.183</v>
      </c>
      <c r="V4237" s="81">
        <f t="shared" si="605"/>
        <v>1.7955594475800001</v>
      </c>
      <c r="W4237" s="79">
        <f t="shared" si="606"/>
        <v>0.60419904645994038</v>
      </c>
      <c r="X4237" s="60">
        <f t="shared" si="598"/>
        <v>0.6</v>
      </c>
      <c r="Y4237" s="56">
        <f>+'INFO ENEL'!R4225</f>
        <v>1</v>
      </c>
      <c r="Z4237" s="59">
        <f t="shared" si="599"/>
        <v>0.6</v>
      </c>
    </row>
    <row r="4238" spans="1:26" ht="15" customHeight="1" x14ac:dyDescent="0.25">
      <c r="A4238" s="55">
        <f>+'INFO ENEL'!A4226</f>
        <v>4221</v>
      </c>
      <c r="B4238" s="121" t="str">
        <f>+INDEX($B$8:$B$15,MATCH(L4238,$L$8:$L$15,0))</f>
        <v>SICODI</v>
      </c>
      <c r="C4238" s="56" t="str">
        <f>+'INFO ENEL'!B4226</f>
        <v>Lima</v>
      </c>
      <c r="D4238" s="56" t="str">
        <f>+'INFO ENEL'!D4226</f>
        <v>Jicamarca</v>
      </c>
      <c r="E4238" s="56" t="str">
        <f>+'INFO ENEL'!D4226</f>
        <v>Jicamarca</v>
      </c>
      <c r="F4238" s="50">
        <f>+'INFO ENEL'!E4226</f>
        <v>0</v>
      </c>
      <c r="G4238" s="56" t="str">
        <f>+'INFO ENEL'!L4226</f>
        <v>MT</v>
      </c>
      <c r="H4238" s="57">
        <f>+'INFO ENEL'!M4226</f>
        <v>50.495049504950494</v>
      </c>
      <c r="I4238" s="56">
        <f>+'INFO ENEL'!N4226</f>
        <v>15</v>
      </c>
      <c r="J4238" s="56" t="str">
        <f>+'INFO ENEL'!O4226</f>
        <v>Poste</v>
      </c>
      <c r="K4238" s="56" t="str">
        <f>+'INFO ENEL'!P4226</f>
        <v>Concreto</v>
      </c>
      <c r="L4238" s="56" t="str">
        <f>+'INFO ENEL'!Q4226</f>
        <v>PPC24</v>
      </c>
      <c r="M4238" s="55" t="str">
        <f>+IF(ISERROR(INDEX('Estructuras de Acero y Concreto'!$C$6:$C$577,MATCH(L4238,'Estructuras de Acero y Concreto'!$D$6:$D$577,0)))=FALSE,INDEX('Estructuras de Acero y Concreto'!$C$6:$C$577,MATCH(L4238,'Estructuras de Acero y Concreto'!$D$6:$D$577,0)),IF(ISERROR(INDEX('Estructuras de Madera'!$C$5:$C$122,MATCH(L4238,'Estructuras de Madera'!$D$5:$D$122,0)))=FALSE,INDEX('Estructuras de Madera'!$C$5:$C$122,MATCH(L4238,'Estructuras de Madera'!$D$5:$D$122,0)),INDEX(SICODI!$G$3:$G$2404,MATCH(L4238,SICODI!$G$3:$G$2404,0))))</f>
        <v>PPC24</v>
      </c>
      <c r="N4238" s="121" t="str">
        <f>+IF(ISERROR(VLOOKUP(M4238,'Resumen de precios LLTT'!$C$17:$D$3071,2,FALSE))=FALSE,VLOOKUP(M4238,'Resumen de precios LLTT'!$C$17:$D$3071,2,FALSE),VLOOKUP(M4238,SICODI!$G$3:$J$2404,2,FALSE))</f>
        <v>POSTE DE CONCRETO ARMADO DE 15/400/150/375</v>
      </c>
      <c r="O4238" s="58">
        <f>+IF(ISERROR(VLOOKUP(M4238,'Resumen de precios LLTT'!$C$17:$G$3071,5,FALSE))=FALSE,VLOOKUP(M4238,'Resumen de precios LLTT'!$C$17:$G$3071,5,FALSE),VLOOKUP(M4238,SICODI!$G$3:$J$2404,4,FALSE))</f>
        <v>476.76</v>
      </c>
      <c r="P4238" s="16">
        <f t="shared" si="600"/>
        <v>0.84299999999999997</v>
      </c>
      <c r="Q4238" s="78">
        <f t="shared" si="601"/>
        <v>878.66867999999999</v>
      </c>
      <c r="R4238" s="56">
        <v>0</v>
      </c>
      <c r="S4238" s="16">
        <f t="shared" si="602"/>
        <v>0.13400000000000001</v>
      </c>
      <c r="T4238" s="79">
        <f t="shared" si="603"/>
        <v>9.8118002600000001</v>
      </c>
      <c r="U4238" s="80">
        <f t="shared" si="604"/>
        <v>0.183</v>
      </c>
      <c r="V4238" s="81">
        <f t="shared" si="605"/>
        <v>1.7955594475800001</v>
      </c>
      <c r="W4238" s="79">
        <f t="shared" si="606"/>
        <v>0.60419904645994038</v>
      </c>
      <c r="X4238" s="60">
        <f t="shared" si="598"/>
        <v>0.6</v>
      </c>
      <c r="Y4238" s="56">
        <f>+'INFO ENEL'!R4226</f>
        <v>1</v>
      </c>
      <c r="Z4238" s="59">
        <f t="shared" si="599"/>
        <v>0.6</v>
      </c>
    </row>
    <row r="4239" spans="1:26" ht="15" customHeight="1" x14ac:dyDescent="0.25">
      <c r="A4239" s="55">
        <f>+'INFO ENEL'!A4227</f>
        <v>4222</v>
      </c>
      <c r="B4239" s="121" t="str">
        <f>+INDEX($B$8:$B$15,MATCH(L4239,$L$8:$L$15,0))</f>
        <v>SICODI</v>
      </c>
      <c r="C4239" s="56" t="str">
        <f>+'INFO ENEL'!B4227</f>
        <v>Lima</v>
      </c>
      <c r="D4239" s="56" t="str">
        <f>+'INFO ENEL'!D4227</f>
        <v>Jicamarca</v>
      </c>
      <c r="E4239" s="56" t="str">
        <f>+'INFO ENEL'!D4227</f>
        <v>Jicamarca</v>
      </c>
      <c r="F4239" s="50">
        <f>+'INFO ENEL'!E4227</f>
        <v>0</v>
      </c>
      <c r="G4239" s="56" t="str">
        <f>+'INFO ENEL'!L4227</f>
        <v>MT</v>
      </c>
      <c r="H4239" s="57">
        <f>+'INFO ENEL'!M4227</f>
        <v>48.514851485148512</v>
      </c>
      <c r="I4239" s="56">
        <f>+'INFO ENEL'!N4227</f>
        <v>15</v>
      </c>
      <c r="J4239" s="56" t="str">
        <f>+'INFO ENEL'!O4227</f>
        <v>Poste</v>
      </c>
      <c r="K4239" s="56" t="str">
        <f>+'INFO ENEL'!P4227</f>
        <v>Concreto</v>
      </c>
      <c r="L4239" s="56" t="str">
        <f>+'INFO ENEL'!Q4227</f>
        <v>PPC24</v>
      </c>
      <c r="M4239" s="55" t="str">
        <f>+IF(ISERROR(INDEX('Estructuras de Acero y Concreto'!$C$6:$C$577,MATCH(L4239,'Estructuras de Acero y Concreto'!$D$6:$D$577,0)))=FALSE,INDEX('Estructuras de Acero y Concreto'!$C$6:$C$577,MATCH(L4239,'Estructuras de Acero y Concreto'!$D$6:$D$577,0)),IF(ISERROR(INDEX('Estructuras de Madera'!$C$5:$C$122,MATCH(L4239,'Estructuras de Madera'!$D$5:$D$122,0)))=FALSE,INDEX('Estructuras de Madera'!$C$5:$C$122,MATCH(L4239,'Estructuras de Madera'!$D$5:$D$122,0)),INDEX(SICODI!$G$3:$G$2404,MATCH(L4239,SICODI!$G$3:$G$2404,0))))</f>
        <v>PPC24</v>
      </c>
      <c r="N4239" s="121" t="str">
        <f>+IF(ISERROR(VLOOKUP(M4239,'Resumen de precios LLTT'!$C$17:$D$3071,2,FALSE))=FALSE,VLOOKUP(M4239,'Resumen de precios LLTT'!$C$17:$D$3071,2,FALSE),VLOOKUP(M4239,SICODI!$G$3:$J$2404,2,FALSE))</f>
        <v>POSTE DE CONCRETO ARMADO DE 15/400/150/375</v>
      </c>
      <c r="O4239" s="58">
        <f>+IF(ISERROR(VLOOKUP(M4239,'Resumen de precios LLTT'!$C$17:$G$3071,5,FALSE))=FALSE,VLOOKUP(M4239,'Resumen de precios LLTT'!$C$17:$G$3071,5,FALSE),VLOOKUP(M4239,SICODI!$G$3:$J$2404,4,FALSE))</f>
        <v>476.76</v>
      </c>
      <c r="P4239" s="16">
        <f t="shared" si="600"/>
        <v>0.84299999999999997</v>
      </c>
      <c r="Q4239" s="78">
        <f t="shared" si="601"/>
        <v>878.66867999999999</v>
      </c>
      <c r="R4239" s="56">
        <v>0</v>
      </c>
      <c r="S4239" s="16">
        <f t="shared" si="602"/>
        <v>0.13400000000000001</v>
      </c>
      <c r="T4239" s="79">
        <f t="shared" si="603"/>
        <v>9.8118002600000001</v>
      </c>
      <c r="U4239" s="80">
        <f t="shared" si="604"/>
        <v>0.183</v>
      </c>
      <c r="V4239" s="81">
        <f t="shared" si="605"/>
        <v>1.7955594475800001</v>
      </c>
      <c r="W4239" s="79">
        <f t="shared" si="606"/>
        <v>0.60419904645994038</v>
      </c>
      <c r="X4239" s="60">
        <f t="shared" si="598"/>
        <v>0.6</v>
      </c>
      <c r="Y4239" s="56">
        <f>+'INFO ENEL'!R4227</f>
        <v>1</v>
      </c>
      <c r="Z4239" s="59">
        <f t="shared" si="599"/>
        <v>0.6</v>
      </c>
    </row>
    <row r="4240" spans="1:26" ht="15" customHeight="1" x14ac:dyDescent="0.25">
      <c r="A4240" s="55">
        <f>+'INFO ENEL'!A4228</f>
        <v>4223</v>
      </c>
      <c r="B4240" s="121" t="str">
        <f>+INDEX($B$8:$B$15,MATCH(L4240,$L$8:$L$15,0))</f>
        <v>SICODI</v>
      </c>
      <c r="C4240" s="56" t="str">
        <f>+'INFO ENEL'!B4228</f>
        <v>Lima</v>
      </c>
      <c r="D4240" s="56" t="str">
        <f>+'INFO ENEL'!D4228</f>
        <v>Jicamarca</v>
      </c>
      <c r="E4240" s="56" t="str">
        <f>+'INFO ENEL'!D4228</f>
        <v>Jicamarca</v>
      </c>
      <c r="F4240" s="50">
        <f>+'INFO ENEL'!E4228</f>
        <v>0</v>
      </c>
      <c r="G4240" s="56" t="str">
        <f>+'INFO ENEL'!L4228</f>
        <v>MT</v>
      </c>
      <c r="H4240" s="57">
        <f>+'INFO ENEL'!M4228</f>
        <v>47.524752475247524</v>
      </c>
      <c r="I4240" s="56">
        <f>+'INFO ENEL'!N4228</f>
        <v>15</v>
      </c>
      <c r="J4240" s="56" t="str">
        <f>+'INFO ENEL'!O4228</f>
        <v>Poste</v>
      </c>
      <c r="K4240" s="56" t="str">
        <f>+'INFO ENEL'!P4228</f>
        <v>Concreto</v>
      </c>
      <c r="L4240" s="56" t="str">
        <f>+'INFO ENEL'!Q4228</f>
        <v>PPC24</v>
      </c>
      <c r="M4240" s="55" t="str">
        <f>+IF(ISERROR(INDEX('Estructuras de Acero y Concreto'!$C$6:$C$577,MATCH(L4240,'Estructuras de Acero y Concreto'!$D$6:$D$577,0)))=FALSE,INDEX('Estructuras de Acero y Concreto'!$C$6:$C$577,MATCH(L4240,'Estructuras de Acero y Concreto'!$D$6:$D$577,0)),IF(ISERROR(INDEX('Estructuras de Madera'!$C$5:$C$122,MATCH(L4240,'Estructuras de Madera'!$D$5:$D$122,0)))=FALSE,INDEX('Estructuras de Madera'!$C$5:$C$122,MATCH(L4240,'Estructuras de Madera'!$D$5:$D$122,0)),INDEX(SICODI!$G$3:$G$2404,MATCH(L4240,SICODI!$G$3:$G$2404,0))))</f>
        <v>PPC24</v>
      </c>
      <c r="N4240" s="121" t="str">
        <f>+IF(ISERROR(VLOOKUP(M4240,'Resumen de precios LLTT'!$C$17:$D$3071,2,FALSE))=FALSE,VLOOKUP(M4240,'Resumen de precios LLTT'!$C$17:$D$3071,2,FALSE),VLOOKUP(M4240,SICODI!$G$3:$J$2404,2,FALSE))</f>
        <v>POSTE DE CONCRETO ARMADO DE 15/400/150/375</v>
      </c>
      <c r="O4240" s="58">
        <f>+IF(ISERROR(VLOOKUP(M4240,'Resumen de precios LLTT'!$C$17:$G$3071,5,FALSE))=FALSE,VLOOKUP(M4240,'Resumen de precios LLTT'!$C$17:$G$3071,5,FALSE),VLOOKUP(M4240,SICODI!$G$3:$J$2404,4,FALSE))</f>
        <v>476.76</v>
      </c>
      <c r="P4240" s="16">
        <f t="shared" si="600"/>
        <v>0.84299999999999997</v>
      </c>
      <c r="Q4240" s="78">
        <f t="shared" si="601"/>
        <v>878.66867999999999</v>
      </c>
      <c r="R4240" s="56">
        <v>0</v>
      </c>
      <c r="S4240" s="16">
        <f t="shared" si="602"/>
        <v>0.13400000000000001</v>
      </c>
      <c r="T4240" s="79">
        <f t="shared" si="603"/>
        <v>9.8118002600000001</v>
      </c>
      <c r="U4240" s="80">
        <f t="shared" si="604"/>
        <v>0.183</v>
      </c>
      <c r="V4240" s="81">
        <f t="shared" si="605"/>
        <v>1.7955594475800001</v>
      </c>
      <c r="W4240" s="79">
        <f t="shared" si="606"/>
        <v>0.60419904645994038</v>
      </c>
      <c r="X4240" s="60">
        <f t="shared" si="598"/>
        <v>0.6</v>
      </c>
      <c r="Y4240" s="56">
        <f>+'INFO ENEL'!R4228</f>
        <v>1</v>
      </c>
      <c r="Z4240" s="59">
        <f t="shared" si="599"/>
        <v>0.6</v>
      </c>
    </row>
    <row r="4241" spans="1:26" ht="15" customHeight="1" x14ac:dyDescent="0.25">
      <c r="A4241" s="55">
        <f>+'INFO ENEL'!A4229</f>
        <v>4224</v>
      </c>
      <c r="B4241" s="121" t="str">
        <f>+INDEX($B$8:$B$15,MATCH(L4241,$L$8:$L$15,0))</f>
        <v>SICODI</v>
      </c>
      <c r="C4241" s="56" t="str">
        <f>+'INFO ENEL'!B4229</f>
        <v>Lima</v>
      </c>
      <c r="D4241" s="56" t="str">
        <f>+'INFO ENEL'!D4229</f>
        <v>Jicamarca</v>
      </c>
      <c r="E4241" s="56" t="str">
        <f>+'INFO ENEL'!D4229</f>
        <v>Jicamarca</v>
      </c>
      <c r="F4241" s="50">
        <f>+'INFO ENEL'!E4229</f>
        <v>0</v>
      </c>
      <c r="G4241" s="56" t="str">
        <f>+'INFO ENEL'!L4229</f>
        <v>MT</v>
      </c>
      <c r="H4241" s="57">
        <f>+'INFO ENEL'!M4229</f>
        <v>66.336633663366342</v>
      </c>
      <c r="I4241" s="56">
        <f>+'INFO ENEL'!N4229</f>
        <v>15</v>
      </c>
      <c r="J4241" s="56" t="str">
        <f>+'INFO ENEL'!O4229</f>
        <v>Poste</v>
      </c>
      <c r="K4241" s="56" t="str">
        <f>+'INFO ENEL'!P4229</f>
        <v>Concreto</v>
      </c>
      <c r="L4241" s="56" t="str">
        <f>+'INFO ENEL'!Q4229</f>
        <v>PPC24</v>
      </c>
      <c r="M4241" s="55" t="str">
        <f>+IF(ISERROR(INDEX('Estructuras de Acero y Concreto'!$C$6:$C$577,MATCH(L4241,'Estructuras de Acero y Concreto'!$D$6:$D$577,0)))=FALSE,INDEX('Estructuras de Acero y Concreto'!$C$6:$C$577,MATCH(L4241,'Estructuras de Acero y Concreto'!$D$6:$D$577,0)),IF(ISERROR(INDEX('Estructuras de Madera'!$C$5:$C$122,MATCH(L4241,'Estructuras de Madera'!$D$5:$D$122,0)))=FALSE,INDEX('Estructuras de Madera'!$C$5:$C$122,MATCH(L4241,'Estructuras de Madera'!$D$5:$D$122,0)),INDEX(SICODI!$G$3:$G$2404,MATCH(L4241,SICODI!$G$3:$G$2404,0))))</f>
        <v>PPC24</v>
      </c>
      <c r="N4241" s="121" t="str">
        <f>+IF(ISERROR(VLOOKUP(M4241,'Resumen de precios LLTT'!$C$17:$D$3071,2,FALSE))=FALSE,VLOOKUP(M4241,'Resumen de precios LLTT'!$C$17:$D$3071,2,FALSE),VLOOKUP(M4241,SICODI!$G$3:$J$2404,2,FALSE))</f>
        <v>POSTE DE CONCRETO ARMADO DE 15/400/150/375</v>
      </c>
      <c r="O4241" s="58">
        <f>+IF(ISERROR(VLOOKUP(M4241,'Resumen de precios LLTT'!$C$17:$G$3071,5,FALSE))=FALSE,VLOOKUP(M4241,'Resumen de precios LLTT'!$C$17:$G$3071,5,FALSE),VLOOKUP(M4241,SICODI!$G$3:$J$2404,4,FALSE))</f>
        <v>476.76</v>
      </c>
      <c r="P4241" s="16">
        <f t="shared" si="600"/>
        <v>0.84299999999999997</v>
      </c>
      <c r="Q4241" s="78">
        <f t="shared" si="601"/>
        <v>878.66867999999999</v>
      </c>
      <c r="R4241" s="56">
        <v>0</v>
      </c>
      <c r="S4241" s="16">
        <f t="shared" si="602"/>
        <v>0.13400000000000001</v>
      </c>
      <c r="T4241" s="79">
        <f t="shared" si="603"/>
        <v>9.8118002600000001</v>
      </c>
      <c r="U4241" s="80">
        <f t="shared" si="604"/>
        <v>0.183</v>
      </c>
      <c r="V4241" s="81">
        <f t="shared" si="605"/>
        <v>1.7955594475800001</v>
      </c>
      <c r="W4241" s="79">
        <f t="shared" si="606"/>
        <v>0.60419904645994038</v>
      </c>
      <c r="X4241" s="60">
        <f t="shared" si="598"/>
        <v>0.6</v>
      </c>
      <c r="Y4241" s="56">
        <f>+'INFO ENEL'!R4229</f>
        <v>1</v>
      </c>
      <c r="Z4241" s="59">
        <f t="shared" si="599"/>
        <v>0.6</v>
      </c>
    </row>
    <row r="4242" spans="1:26" ht="15" customHeight="1" x14ac:dyDescent="0.25">
      <c r="A4242" s="55">
        <f>+'INFO ENEL'!A4230</f>
        <v>4225</v>
      </c>
      <c r="B4242" s="121" t="str">
        <f>+INDEX($B$8:$B$15,MATCH(L4242,$L$8:$L$15,0))</f>
        <v>SICODI</v>
      </c>
      <c r="C4242" s="56" t="str">
        <f>+'INFO ENEL'!B4230</f>
        <v>Lima</v>
      </c>
      <c r="D4242" s="56" t="str">
        <f>+'INFO ENEL'!D4230</f>
        <v>Jicamarca</v>
      </c>
      <c r="E4242" s="56" t="str">
        <f>+'INFO ENEL'!D4230</f>
        <v>Jicamarca</v>
      </c>
      <c r="F4242" s="50">
        <f>+'INFO ENEL'!E4230</f>
        <v>0</v>
      </c>
      <c r="G4242" s="56" t="str">
        <f>+'INFO ENEL'!L4230</f>
        <v>MT</v>
      </c>
      <c r="H4242" s="57">
        <f>+'INFO ENEL'!M4230</f>
        <v>81.188118811881182</v>
      </c>
      <c r="I4242" s="56">
        <f>+'INFO ENEL'!N4230</f>
        <v>15</v>
      </c>
      <c r="J4242" s="56" t="str">
        <f>+'INFO ENEL'!O4230</f>
        <v>Poste</v>
      </c>
      <c r="K4242" s="56" t="str">
        <f>+'INFO ENEL'!P4230</f>
        <v>Concreto</v>
      </c>
      <c r="L4242" s="56" t="str">
        <f>+'INFO ENEL'!Q4230</f>
        <v>PPC24</v>
      </c>
      <c r="M4242" s="55" t="str">
        <f>+IF(ISERROR(INDEX('Estructuras de Acero y Concreto'!$C$6:$C$577,MATCH(L4242,'Estructuras de Acero y Concreto'!$D$6:$D$577,0)))=FALSE,INDEX('Estructuras de Acero y Concreto'!$C$6:$C$577,MATCH(L4242,'Estructuras de Acero y Concreto'!$D$6:$D$577,0)),IF(ISERROR(INDEX('Estructuras de Madera'!$C$5:$C$122,MATCH(L4242,'Estructuras de Madera'!$D$5:$D$122,0)))=FALSE,INDEX('Estructuras de Madera'!$C$5:$C$122,MATCH(L4242,'Estructuras de Madera'!$D$5:$D$122,0)),INDEX(SICODI!$G$3:$G$2404,MATCH(L4242,SICODI!$G$3:$G$2404,0))))</f>
        <v>PPC24</v>
      </c>
      <c r="N4242" s="121" t="str">
        <f>+IF(ISERROR(VLOOKUP(M4242,'Resumen de precios LLTT'!$C$17:$D$3071,2,FALSE))=FALSE,VLOOKUP(M4242,'Resumen de precios LLTT'!$C$17:$D$3071,2,FALSE),VLOOKUP(M4242,SICODI!$G$3:$J$2404,2,FALSE))</f>
        <v>POSTE DE CONCRETO ARMADO DE 15/400/150/375</v>
      </c>
      <c r="O4242" s="58">
        <f>+IF(ISERROR(VLOOKUP(M4242,'Resumen de precios LLTT'!$C$17:$G$3071,5,FALSE))=FALSE,VLOOKUP(M4242,'Resumen de precios LLTT'!$C$17:$G$3071,5,FALSE),VLOOKUP(M4242,SICODI!$G$3:$J$2404,4,FALSE))</f>
        <v>476.76</v>
      </c>
      <c r="P4242" s="16">
        <f t="shared" si="600"/>
        <v>0.84299999999999997</v>
      </c>
      <c r="Q4242" s="78">
        <f t="shared" si="601"/>
        <v>878.66867999999999</v>
      </c>
      <c r="R4242" s="56">
        <v>0</v>
      </c>
      <c r="S4242" s="16">
        <f t="shared" si="602"/>
        <v>0.13400000000000001</v>
      </c>
      <c r="T4242" s="79">
        <f t="shared" si="603"/>
        <v>9.8118002600000001</v>
      </c>
      <c r="U4242" s="80">
        <f t="shared" si="604"/>
        <v>0.183</v>
      </c>
      <c r="V4242" s="81">
        <f t="shared" si="605"/>
        <v>1.7955594475800001</v>
      </c>
      <c r="W4242" s="79">
        <f t="shared" si="606"/>
        <v>0.60419904645994038</v>
      </c>
      <c r="X4242" s="60">
        <f t="shared" ref="X4242:X4305" si="607">ROUND(W4242,1)</f>
        <v>0.6</v>
      </c>
      <c r="Y4242" s="56">
        <f>+'INFO ENEL'!R4230</f>
        <v>1</v>
      </c>
      <c r="Z4242" s="59">
        <f t="shared" si="599"/>
        <v>0.6</v>
      </c>
    </row>
    <row r="4243" spans="1:26" ht="15" customHeight="1" x14ac:dyDescent="0.25">
      <c r="A4243" s="55">
        <f>+'INFO ENEL'!A4231</f>
        <v>4226</v>
      </c>
      <c r="B4243" s="121" t="str">
        <f>+INDEX($B$8:$B$15,MATCH(L4243,$L$8:$L$15,0))</f>
        <v>SICODI</v>
      </c>
      <c r="C4243" s="56" t="str">
        <f>+'INFO ENEL'!B4231</f>
        <v>Lima</v>
      </c>
      <c r="D4243" s="56" t="str">
        <f>+'INFO ENEL'!D4231</f>
        <v>Jicamarca</v>
      </c>
      <c r="E4243" s="56" t="str">
        <f>+'INFO ENEL'!D4231</f>
        <v>Jicamarca</v>
      </c>
      <c r="F4243" s="50">
        <f>+'INFO ENEL'!E4231</f>
        <v>0</v>
      </c>
      <c r="G4243" s="56" t="str">
        <f>+'INFO ENEL'!L4231</f>
        <v>MT</v>
      </c>
      <c r="H4243" s="57">
        <f>+'INFO ENEL'!M4231</f>
        <v>79.207920792079207</v>
      </c>
      <c r="I4243" s="56">
        <f>+'INFO ENEL'!N4231</f>
        <v>15</v>
      </c>
      <c r="J4243" s="56" t="str">
        <f>+'INFO ENEL'!O4231</f>
        <v>Poste</v>
      </c>
      <c r="K4243" s="56" t="str">
        <f>+'INFO ENEL'!P4231</f>
        <v>Concreto</v>
      </c>
      <c r="L4243" s="56" t="str">
        <f>+'INFO ENEL'!Q4231</f>
        <v>PPC24</v>
      </c>
      <c r="M4243" s="55" t="str">
        <f>+IF(ISERROR(INDEX('Estructuras de Acero y Concreto'!$C$6:$C$577,MATCH(L4243,'Estructuras de Acero y Concreto'!$D$6:$D$577,0)))=FALSE,INDEX('Estructuras de Acero y Concreto'!$C$6:$C$577,MATCH(L4243,'Estructuras de Acero y Concreto'!$D$6:$D$577,0)),IF(ISERROR(INDEX('Estructuras de Madera'!$C$5:$C$122,MATCH(L4243,'Estructuras de Madera'!$D$5:$D$122,0)))=FALSE,INDEX('Estructuras de Madera'!$C$5:$C$122,MATCH(L4243,'Estructuras de Madera'!$D$5:$D$122,0)),INDEX(SICODI!$G$3:$G$2404,MATCH(L4243,SICODI!$G$3:$G$2404,0))))</f>
        <v>PPC24</v>
      </c>
      <c r="N4243" s="121" t="str">
        <f>+IF(ISERROR(VLOOKUP(M4243,'Resumen de precios LLTT'!$C$17:$D$3071,2,FALSE))=FALSE,VLOOKUP(M4243,'Resumen de precios LLTT'!$C$17:$D$3071,2,FALSE),VLOOKUP(M4243,SICODI!$G$3:$J$2404,2,FALSE))</f>
        <v>POSTE DE CONCRETO ARMADO DE 15/400/150/375</v>
      </c>
      <c r="O4243" s="58">
        <f>+IF(ISERROR(VLOOKUP(M4243,'Resumen de precios LLTT'!$C$17:$G$3071,5,FALSE))=FALSE,VLOOKUP(M4243,'Resumen de precios LLTT'!$C$17:$G$3071,5,FALSE),VLOOKUP(M4243,SICODI!$G$3:$J$2404,4,FALSE))</f>
        <v>476.76</v>
      </c>
      <c r="P4243" s="16">
        <f t="shared" si="600"/>
        <v>0.84299999999999997</v>
      </c>
      <c r="Q4243" s="78">
        <f t="shared" si="601"/>
        <v>878.66867999999999</v>
      </c>
      <c r="R4243" s="56">
        <v>0</v>
      </c>
      <c r="S4243" s="16">
        <f t="shared" si="602"/>
        <v>0.13400000000000001</v>
      </c>
      <c r="T4243" s="79">
        <f t="shared" si="603"/>
        <v>9.8118002600000001</v>
      </c>
      <c r="U4243" s="80">
        <f t="shared" si="604"/>
        <v>0.183</v>
      </c>
      <c r="V4243" s="81">
        <f t="shared" si="605"/>
        <v>1.7955594475800001</v>
      </c>
      <c r="W4243" s="79">
        <f t="shared" si="606"/>
        <v>0.60419904645994038</v>
      </c>
      <c r="X4243" s="60">
        <f t="shared" si="607"/>
        <v>0.6</v>
      </c>
      <c r="Y4243" s="56">
        <f>+'INFO ENEL'!R4231</f>
        <v>1</v>
      </c>
      <c r="Z4243" s="59">
        <f t="shared" ref="Z4243:Z4306" si="608">X4243*Y4243</f>
        <v>0.6</v>
      </c>
    </row>
    <row r="4244" spans="1:26" ht="15" customHeight="1" x14ac:dyDescent="0.25">
      <c r="A4244" s="55">
        <f>+'INFO ENEL'!A4232</f>
        <v>4227</v>
      </c>
      <c r="B4244" s="121" t="str">
        <f>+INDEX($B$8:$B$15,MATCH(L4244,$L$8:$L$15,0))</f>
        <v>SICODI</v>
      </c>
      <c r="C4244" s="56" t="str">
        <f>+'INFO ENEL'!B4232</f>
        <v>Lima</v>
      </c>
      <c r="D4244" s="56" t="str">
        <f>+'INFO ENEL'!D4232</f>
        <v>Jicamarca</v>
      </c>
      <c r="E4244" s="56" t="str">
        <f>+'INFO ENEL'!D4232</f>
        <v>Jicamarca</v>
      </c>
      <c r="F4244" s="50">
        <f>+'INFO ENEL'!E4232</f>
        <v>0</v>
      </c>
      <c r="G4244" s="56" t="str">
        <f>+'INFO ENEL'!L4232</f>
        <v>MT</v>
      </c>
      <c r="H4244" s="57">
        <f>+'INFO ENEL'!M4232</f>
        <v>77.227722772277232</v>
      </c>
      <c r="I4244" s="56">
        <f>+'INFO ENEL'!N4232</f>
        <v>15</v>
      </c>
      <c r="J4244" s="56" t="str">
        <f>+'INFO ENEL'!O4232</f>
        <v>Poste</v>
      </c>
      <c r="K4244" s="56" t="str">
        <f>+'INFO ENEL'!P4232</f>
        <v>Concreto</v>
      </c>
      <c r="L4244" s="56" t="str">
        <f>+'INFO ENEL'!Q4232</f>
        <v>PPC24</v>
      </c>
      <c r="M4244" s="55" t="str">
        <f>+IF(ISERROR(INDEX('Estructuras de Acero y Concreto'!$C$6:$C$577,MATCH(L4244,'Estructuras de Acero y Concreto'!$D$6:$D$577,0)))=FALSE,INDEX('Estructuras de Acero y Concreto'!$C$6:$C$577,MATCH(L4244,'Estructuras de Acero y Concreto'!$D$6:$D$577,0)),IF(ISERROR(INDEX('Estructuras de Madera'!$C$5:$C$122,MATCH(L4244,'Estructuras de Madera'!$D$5:$D$122,0)))=FALSE,INDEX('Estructuras de Madera'!$C$5:$C$122,MATCH(L4244,'Estructuras de Madera'!$D$5:$D$122,0)),INDEX(SICODI!$G$3:$G$2404,MATCH(L4244,SICODI!$G$3:$G$2404,0))))</f>
        <v>PPC24</v>
      </c>
      <c r="N4244" s="121" t="str">
        <f>+IF(ISERROR(VLOOKUP(M4244,'Resumen de precios LLTT'!$C$17:$D$3071,2,FALSE))=FALSE,VLOOKUP(M4244,'Resumen de precios LLTT'!$C$17:$D$3071,2,FALSE),VLOOKUP(M4244,SICODI!$G$3:$J$2404,2,FALSE))</f>
        <v>POSTE DE CONCRETO ARMADO DE 15/400/150/375</v>
      </c>
      <c r="O4244" s="58">
        <f>+IF(ISERROR(VLOOKUP(M4244,'Resumen de precios LLTT'!$C$17:$G$3071,5,FALSE))=FALSE,VLOOKUP(M4244,'Resumen de precios LLTT'!$C$17:$G$3071,5,FALSE),VLOOKUP(M4244,SICODI!$G$3:$J$2404,4,FALSE))</f>
        <v>476.76</v>
      </c>
      <c r="P4244" s="16">
        <f t="shared" si="600"/>
        <v>0.84299999999999997</v>
      </c>
      <c r="Q4244" s="78">
        <f t="shared" si="601"/>
        <v>878.66867999999999</v>
      </c>
      <c r="R4244" s="56">
        <v>0</v>
      </c>
      <c r="S4244" s="16">
        <f t="shared" si="602"/>
        <v>0.13400000000000001</v>
      </c>
      <c r="T4244" s="79">
        <f t="shared" si="603"/>
        <v>9.8118002600000001</v>
      </c>
      <c r="U4244" s="80">
        <f t="shared" si="604"/>
        <v>0.183</v>
      </c>
      <c r="V4244" s="81">
        <f t="shared" si="605"/>
        <v>1.7955594475800001</v>
      </c>
      <c r="W4244" s="79">
        <f t="shared" si="606"/>
        <v>0.60419904645994038</v>
      </c>
      <c r="X4244" s="60">
        <f t="shared" si="607"/>
        <v>0.6</v>
      </c>
      <c r="Y4244" s="56">
        <f>+'INFO ENEL'!R4232</f>
        <v>1</v>
      </c>
      <c r="Z4244" s="59">
        <f t="shared" si="608"/>
        <v>0.6</v>
      </c>
    </row>
    <row r="4245" spans="1:26" ht="15" customHeight="1" x14ac:dyDescent="0.25">
      <c r="A4245" s="55">
        <f>+'INFO ENEL'!A4233</f>
        <v>4228</v>
      </c>
      <c r="B4245" s="121" t="str">
        <f>+INDEX($B$8:$B$15,MATCH(L4245,$L$8:$L$15,0))</f>
        <v>SICODI</v>
      </c>
      <c r="C4245" s="56" t="str">
        <f>+'INFO ENEL'!B4233</f>
        <v>Lima</v>
      </c>
      <c r="D4245" s="56" t="str">
        <f>+'INFO ENEL'!D4233</f>
        <v>Jicamarca</v>
      </c>
      <c r="E4245" s="56" t="str">
        <f>+'INFO ENEL'!D4233</f>
        <v>Jicamarca</v>
      </c>
      <c r="F4245" s="50">
        <f>+'INFO ENEL'!E4233</f>
        <v>0</v>
      </c>
      <c r="G4245" s="56" t="str">
        <f>+'INFO ENEL'!L4233</f>
        <v>MT</v>
      </c>
      <c r="H4245" s="57">
        <f>+'INFO ENEL'!M4233</f>
        <v>81.188118811881182</v>
      </c>
      <c r="I4245" s="56">
        <f>+'INFO ENEL'!N4233</f>
        <v>15</v>
      </c>
      <c r="J4245" s="56" t="str">
        <f>+'INFO ENEL'!O4233</f>
        <v>Poste</v>
      </c>
      <c r="K4245" s="56" t="str">
        <f>+'INFO ENEL'!P4233</f>
        <v>Concreto</v>
      </c>
      <c r="L4245" s="56" t="str">
        <f>+'INFO ENEL'!Q4233</f>
        <v>PPC24</v>
      </c>
      <c r="M4245" s="55" t="str">
        <f>+IF(ISERROR(INDEX('Estructuras de Acero y Concreto'!$C$6:$C$577,MATCH(L4245,'Estructuras de Acero y Concreto'!$D$6:$D$577,0)))=FALSE,INDEX('Estructuras de Acero y Concreto'!$C$6:$C$577,MATCH(L4245,'Estructuras de Acero y Concreto'!$D$6:$D$577,0)),IF(ISERROR(INDEX('Estructuras de Madera'!$C$5:$C$122,MATCH(L4245,'Estructuras de Madera'!$D$5:$D$122,0)))=FALSE,INDEX('Estructuras de Madera'!$C$5:$C$122,MATCH(L4245,'Estructuras de Madera'!$D$5:$D$122,0)),INDEX(SICODI!$G$3:$G$2404,MATCH(L4245,SICODI!$G$3:$G$2404,0))))</f>
        <v>PPC24</v>
      </c>
      <c r="N4245" s="121" t="str">
        <f>+IF(ISERROR(VLOOKUP(M4245,'Resumen de precios LLTT'!$C$17:$D$3071,2,FALSE))=FALSE,VLOOKUP(M4245,'Resumen de precios LLTT'!$C$17:$D$3071,2,FALSE),VLOOKUP(M4245,SICODI!$G$3:$J$2404,2,FALSE))</f>
        <v>POSTE DE CONCRETO ARMADO DE 15/400/150/375</v>
      </c>
      <c r="O4245" s="58">
        <f>+IF(ISERROR(VLOOKUP(M4245,'Resumen de precios LLTT'!$C$17:$G$3071,5,FALSE))=FALSE,VLOOKUP(M4245,'Resumen de precios LLTT'!$C$17:$G$3071,5,FALSE),VLOOKUP(M4245,SICODI!$G$3:$J$2404,4,FALSE))</f>
        <v>476.76</v>
      </c>
      <c r="P4245" s="16">
        <f t="shared" si="600"/>
        <v>0.84299999999999997</v>
      </c>
      <c r="Q4245" s="78">
        <f t="shared" si="601"/>
        <v>878.66867999999999</v>
      </c>
      <c r="R4245" s="56">
        <v>0</v>
      </c>
      <c r="S4245" s="16">
        <f t="shared" si="602"/>
        <v>0.13400000000000001</v>
      </c>
      <c r="T4245" s="79">
        <f t="shared" si="603"/>
        <v>9.8118002600000001</v>
      </c>
      <c r="U4245" s="80">
        <f t="shared" si="604"/>
        <v>0.183</v>
      </c>
      <c r="V4245" s="81">
        <f t="shared" si="605"/>
        <v>1.7955594475800001</v>
      </c>
      <c r="W4245" s="79">
        <f t="shared" si="606"/>
        <v>0.60419904645994038</v>
      </c>
      <c r="X4245" s="60">
        <f t="shared" si="607"/>
        <v>0.6</v>
      </c>
      <c r="Y4245" s="56">
        <f>+'INFO ENEL'!R4233</f>
        <v>1</v>
      </c>
      <c r="Z4245" s="59">
        <f t="shared" si="608"/>
        <v>0.6</v>
      </c>
    </row>
    <row r="4246" spans="1:26" ht="15" customHeight="1" x14ac:dyDescent="0.25">
      <c r="A4246" s="55">
        <f>+'INFO ENEL'!A4234</f>
        <v>4229</v>
      </c>
      <c r="B4246" s="121" t="str">
        <f>+INDEX($B$8:$B$15,MATCH(L4246,$L$8:$L$15,0))</f>
        <v>SICODI</v>
      </c>
      <c r="C4246" s="56" t="str">
        <f>+'INFO ENEL'!B4234</f>
        <v>Lima</v>
      </c>
      <c r="D4246" s="56" t="str">
        <f>+'INFO ENEL'!D4234</f>
        <v>Jicamarca</v>
      </c>
      <c r="E4246" s="56" t="str">
        <f>+'INFO ENEL'!D4234</f>
        <v>Jicamarca</v>
      </c>
      <c r="F4246" s="50">
        <f>+'INFO ENEL'!E4234</f>
        <v>0</v>
      </c>
      <c r="G4246" s="56" t="str">
        <f>+'INFO ENEL'!L4234</f>
        <v>MT</v>
      </c>
      <c r="H4246" s="57">
        <f>+'INFO ENEL'!M4234</f>
        <v>81.188118811881182</v>
      </c>
      <c r="I4246" s="56">
        <f>+'INFO ENEL'!N4234</f>
        <v>15</v>
      </c>
      <c r="J4246" s="56" t="str">
        <f>+'INFO ENEL'!O4234</f>
        <v>Poste</v>
      </c>
      <c r="K4246" s="56" t="str">
        <f>+'INFO ENEL'!P4234</f>
        <v>Concreto</v>
      </c>
      <c r="L4246" s="56" t="str">
        <f>+'INFO ENEL'!Q4234</f>
        <v>PPC24</v>
      </c>
      <c r="M4246" s="55" t="str">
        <f>+IF(ISERROR(INDEX('Estructuras de Acero y Concreto'!$C$6:$C$577,MATCH(L4246,'Estructuras de Acero y Concreto'!$D$6:$D$577,0)))=FALSE,INDEX('Estructuras de Acero y Concreto'!$C$6:$C$577,MATCH(L4246,'Estructuras de Acero y Concreto'!$D$6:$D$577,0)),IF(ISERROR(INDEX('Estructuras de Madera'!$C$5:$C$122,MATCH(L4246,'Estructuras de Madera'!$D$5:$D$122,0)))=FALSE,INDEX('Estructuras de Madera'!$C$5:$C$122,MATCH(L4246,'Estructuras de Madera'!$D$5:$D$122,0)),INDEX(SICODI!$G$3:$G$2404,MATCH(L4246,SICODI!$G$3:$G$2404,0))))</f>
        <v>PPC24</v>
      </c>
      <c r="N4246" s="121" t="str">
        <f>+IF(ISERROR(VLOOKUP(M4246,'Resumen de precios LLTT'!$C$17:$D$3071,2,FALSE))=FALSE,VLOOKUP(M4246,'Resumen de precios LLTT'!$C$17:$D$3071,2,FALSE),VLOOKUP(M4246,SICODI!$G$3:$J$2404,2,FALSE))</f>
        <v>POSTE DE CONCRETO ARMADO DE 15/400/150/375</v>
      </c>
      <c r="O4246" s="58">
        <f>+IF(ISERROR(VLOOKUP(M4246,'Resumen de precios LLTT'!$C$17:$G$3071,5,FALSE))=FALSE,VLOOKUP(M4246,'Resumen de precios LLTT'!$C$17:$G$3071,5,FALSE),VLOOKUP(M4246,SICODI!$G$3:$J$2404,4,FALSE))</f>
        <v>476.76</v>
      </c>
      <c r="P4246" s="16">
        <f t="shared" si="600"/>
        <v>0.84299999999999997</v>
      </c>
      <c r="Q4246" s="78">
        <f t="shared" si="601"/>
        <v>878.66867999999999</v>
      </c>
      <c r="R4246" s="56">
        <v>0</v>
      </c>
      <c r="S4246" s="16">
        <f t="shared" si="602"/>
        <v>0.13400000000000001</v>
      </c>
      <c r="T4246" s="79">
        <f t="shared" si="603"/>
        <v>9.8118002600000001</v>
      </c>
      <c r="U4246" s="80">
        <f t="shared" si="604"/>
        <v>0.183</v>
      </c>
      <c r="V4246" s="81">
        <f t="shared" si="605"/>
        <v>1.7955594475800001</v>
      </c>
      <c r="W4246" s="79">
        <f t="shared" si="606"/>
        <v>0.60419904645994038</v>
      </c>
      <c r="X4246" s="60">
        <f t="shared" si="607"/>
        <v>0.6</v>
      </c>
      <c r="Y4246" s="56">
        <f>+'INFO ENEL'!R4234</f>
        <v>1</v>
      </c>
      <c r="Z4246" s="59">
        <f t="shared" si="608"/>
        <v>0.6</v>
      </c>
    </row>
    <row r="4247" spans="1:26" ht="15" customHeight="1" x14ac:dyDescent="0.25">
      <c r="A4247" s="55">
        <f>+'INFO ENEL'!A4235</f>
        <v>4230</v>
      </c>
      <c r="B4247" s="121" t="str">
        <f>+INDEX($B$8:$B$15,MATCH(L4247,$L$8:$L$15,0))</f>
        <v>SICODI</v>
      </c>
      <c r="C4247" s="56" t="str">
        <f>+'INFO ENEL'!B4235</f>
        <v>Lima</v>
      </c>
      <c r="D4247" s="56" t="str">
        <f>+'INFO ENEL'!D4235</f>
        <v>Jicamarca</v>
      </c>
      <c r="E4247" s="56" t="str">
        <f>+'INFO ENEL'!D4235</f>
        <v>Jicamarca</v>
      </c>
      <c r="F4247" s="50">
        <f>+'INFO ENEL'!E4235</f>
        <v>0</v>
      </c>
      <c r="G4247" s="56" t="str">
        <f>+'INFO ENEL'!L4235</f>
        <v>MT</v>
      </c>
      <c r="H4247" s="57">
        <f>+'INFO ENEL'!M4235</f>
        <v>66.336633663366342</v>
      </c>
      <c r="I4247" s="56">
        <f>+'INFO ENEL'!N4235</f>
        <v>15</v>
      </c>
      <c r="J4247" s="56" t="str">
        <f>+'INFO ENEL'!O4235</f>
        <v>Poste</v>
      </c>
      <c r="K4247" s="56" t="str">
        <f>+'INFO ENEL'!P4235</f>
        <v>Concreto</v>
      </c>
      <c r="L4247" s="56" t="str">
        <f>+'INFO ENEL'!Q4235</f>
        <v>PPC24</v>
      </c>
      <c r="M4247" s="55" t="str">
        <f>+IF(ISERROR(INDEX('Estructuras de Acero y Concreto'!$C$6:$C$577,MATCH(L4247,'Estructuras de Acero y Concreto'!$D$6:$D$577,0)))=FALSE,INDEX('Estructuras de Acero y Concreto'!$C$6:$C$577,MATCH(L4247,'Estructuras de Acero y Concreto'!$D$6:$D$577,0)),IF(ISERROR(INDEX('Estructuras de Madera'!$C$5:$C$122,MATCH(L4247,'Estructuras de Madera'!$D$5:$D$122,0)))=FALSE,INDEX('Estructuras de Madera'!$C$5:$C$122,MATCH(L4247,'Estructuras de Madera'!$D$5:$D$122,0)),INDEX(SICODI!$G$3:$G$2404,MATCH(L4247,SICODI!$G$3:$G$2404,0))))</f>
        <v>PPC24</v>
      </c>
      <c r="N4247" s="121" t="str">
        <f>+IF(ISERROR(VLOOKUP(M4247,'Resumen de precios LLTT'!$C$17:$D$3071,2,FALSE))=FALSE,VLOOKUP(M4247,'Resumen de precios LLTT'!$C$17:$D$3071,2,FALSE),VLOOKUP(M4247,SICODI!$G$3:$J$2404,2,FALSE))</f>
        <v>POSTE DE CONCRETO ARMADO DE 15/400/150/375</v>
      </c>
      <c r="O4247" s="58">
        <f>+IF(ISERROR(VLOOKUP(M4247,'Resumen de precios LLTT'!$C$17:$G$3071,5,FALSE))=FALSE,VLOOKUP(M4247,'Resumen de precios LLTT'!$C$17:$G$3071,5,FALSE),VLOOKUP(M4247,SICODI!$G$3:$J$2404,4,FALSE))</f>
        <v>476.76</v>
      </c>
      <c r="P4247" s="16">
        <f t="shared" si="600"/>
        <v>0.84299999999999997</v>
      </c>
      <c r="Q4247" s="78">
        <f t="shared" si="601"/>
        <v>878.66867999999999</v>
      </c>
      <c r="R4247" s="56">
        <v>0</v>
      </c>
      <c r="S4247" s="16">
        <f t="shared" si="602"/>
        <v>0.13400000000000001</v>
      </c>
      <c r="T4247" s="79">
        <f t="shared" si="603"/>
        <v>9.8118002600000001</v>
      </c>
      <c r="U4247" s="80">
        <f t="shared" si="604"/>
        <v>0.183</v>
      </c>
      <c r="V4247" s="81">
        <f t="shared" si="605"/>
        <v>1.7955594475800001</v>
      </c>
      <c r="W4247" s="79">
        <f t="shared" si="606"/>
        <v>0.60419904645994038</v>
      </c>
      <c r="X4247" s="60">
        <f t="shared" si="607"/>
        <v>0.6</v>
      </c>
      <c r="Y4247" s="56">
        <f>+'INFO ENEL'!R4235</f>
        <v>1</v>
      </c>
      <c r="Z4247" s="59">
        <f t="shared" si="608"/>
        <v>0.6</v>
      </c>
    </row>
    <row r="4248" spans="1:26" ht="15" customHeight="1" x14ac:dyDescent="0.25">
      <c r="A4248" s="55">
        <f>+'INFO ENEL'!A4236</f>
        <v>4231</v>
      </c>
      <c r="B4248" s="121" t="str">
        <f>+INDEX($B$8:$B$15,MATCH(L4248,$L$8:$L$15,0))</f>
        <v>SICODI</v>
      </c>
      <c r="C4248" s="56" t="str">
        <f>+'INFO ENEL'!B4236</f>
        <v>Lima</v>
      </c>
      <c r="D4248" s="56" t="str">
        <f>+'INFO ENEL'!D4236</f>
        <v>Jicamarca</v>
      </c>
      <c r="E4248" s="56" t="str">
        <f>+'INFO ENEL'!D4236</f>
        <v>Jicamarca</v>
      </c>
      <c r="F4248" s="50">
        <f>+'INFO ENEL'!E4236</f>
        <v>0</v>
      </c>
      <c r="G4248" s="56" t="str">
        <f>+'INFO ENEL'!L4236</f>
        <v>MT</v>
      </c>
      <c r="H4248" s="57">
        <f>+'INFO ENEL'!M4236</f>
        <v>81.188118811881182</v>
      </c>
      <c r="I4248" s="56">
        <f>+'INFO ENEL'!N4236</f>
        <v>15</v>
      </c>
      <c r="J4248" s="56" t="str">
        <f>+'INFO ENEL'!O4236</f>
        <v>Poste</v>
      </c>
      <c r="K4248" s="56" t="str">
        <f>+'INFO ENEL'!P4236</f>
        <v>Concreto</v>
      </c>
      <c r="L4248" s="56" t="str">
        <f>+'INFO ENEL'!Q4236</f>
        <v>PPC24</v>
      </c>
      <c r="M4248" s="55" t="str">
        <f>+IF(ISERROR(INDEX('Estructuras de Acero y Concreto'!$C$6:$C$577,MATCH(L4248,'Estructuras de Acero y Concreto'!$D$6:$D$577,0)))=FALSE,INDEX('Estructuras de Acero y Concreto'!$C$6:$C$577,MATCH(L4248,'Estructuras de Acero y Concreto'!$D$6:$D$577,0)),IF(ISERROR(INDEX('Estructuras de Madera'!$C$5:$C$122,MATCH(L4248,'Estructuras de Madera'!$D$5:$D$122,0)))=FALSE,INDEX('Estructuras de Madera'!$C$5:$C$122,MATCH(L4248,'Estructuras de Madera'!$D$5:$D$122,0)),INDEX(SICODI!$G$3:$G$2404,MATCH(L4248,SICODI!$G$3:$G$2404,0))))</f>
        <v>PPC24</v>
      </c>
      <c r="N4248" s="121" t="str">
        <f>+IF(ISERROR(VLOOKUP(M4248,'Resumen de precios LLTT'!$C$17:$D$3071,2,FALSE))=FALSE,VLOOKUP(M4248,'Resumen de precios LLTT'!$C$17:$D$3071,2,FALSE),VLOOKUP(M4248,SICODI!$G$3:$J$2404,2,FALSE))</f>
        <v>POSTE DE CONCRETO ARMADO DE 15/400/150/375</v>
      </c>
      <c r="O4248" s="58">
        <f>+IF(ISERROR(VLOOKUP(M4248,'Resumen de precios LLTT'!$C$17:$G$3071,5,FALSE))=FALSE,VLOOKUP(M4248,'Resumen de precios LLTT'!$C$17:$G$3071,5,FALSE),VLOOKUP(M4248,SICODI!$G$3:$J$2404,4,FALSE))</f>
        <v>476.76</v>
      </c>
      <c r="P4248" s="16">
        <f t="shared" si="600"/>
        <v>0.84299999999999997</v>
      </c>
      <c r="Q4248" s="78">
        <f t="shared" si="601"/>
        <v>878.66867999999999</v>
      </c>
      <c r="R4248" s="56">
        <v>0</v>
      </c>
      <c r="S4248" s="16">
        <f t="shared" si="602"/>
        <v>0.13400000000000001</v>
      </c>
      <c r="T4248" s="79">
        <f t="shared" si="603"/>
        <v>9.8118002600000001</v>
      </c>
      <c r="U4248" s="80">
        <f t="shared" si="604"/>
        <v>0.183</v>
      </c>
      <c r="V4248" s="81">
        <f t="shared" si="605"/>
        <v>1.7955594475800001</v>
      </c>
      <c r="W4248" s="79">
        <f t="shared" si="606"/>
        <v>0.60419904645994038</v>
      </c>
      <c r="X4248" s="60">
        <f t="shared" si="607"/>
        <v>0.6</v>
      </c>
      <c r="Y4248" s="56">
        <f>+'INFO ENEL'!R4236</f>
        <v>1</v>
      </c>
      <c r="Z4248" s="59">
        <f t="shared" si="608"/>
        <v>0.6</v>
      </c>
    </row>
    <row r="4249" spans="1:26" ht="15" customHeight="1" x14ac:dyDescent="0.25">
      <c r="A4249" s="55">
        <f>+'INFO ENEL'!A4237</f>
        <v>4232</v>
      </c>
      <c r="B4249" s="121" t="str">
        <f>+INDEX($B$8:$B$15,MATCH(L4249,$L$8:$L$15,0))</f>
        <v>SICODI</v>
      </c>
      <c r="C4249" s="56" t="str">
        <f>+'INFO ENEL'!B4237</f>
        <v>Lima</v>
      </c>
      <c r="D4249" s="56" t="str">
        <f>+'INFO ENEL'!D4237</f>
        <v>Jicamarca</v>
      </c>
      <c r="E4249" s="56" t="str">
        <f>+'INFO ENEL'!D4237</f>
        <v>Jicamarca</v>
      </c>
      <c r="F4249" s="50">
        <f>+'INFO ENEL'!E4237</f>
        <v>0</v>
      </c>
      <c r="G4249" s="56" t="str">
        <f>+'INFO ENEL'!L4237</f>
        <v>MT</v>
      </c>
      <c r="H4249" s="57">
        <f>+'INFO ENEL'!M4237</f>
        <v>74.257425742574256</v>
      </c>
      <c r="I4249" s="56">
        <f>+'INFO ENEL'!N4237</f>
        <v>15</v>
      </c>
      <c r="J4249" s="56" t="str">
        <f>+'INFO ENEL'!O4237</f>
        <v>Poste</v>
      </c>
      <c r="K4249" s="56" t="str">
        <f>+'INFO ENEL'!P4237</f>
        <v>Concreto</v>
      </c>
      <c r="L4249" s="56" t="str">
        <f>+'INFO ENEL'!Q4237</f>
        <v>PPC24</v>
      </c>
      <c r="M4249" s="55" t="str">
        <f>+IF(ISERROR(INDEX('Estructuras de Acero y Concreto'!$C$6:$C$577,MATCH(L4249,'Estructuras de Acero y Concreto'!$D$6:$D$577,0)))=FALSE,INDEX('Estructuras de Acero y Concreto'!$C$6:$C$577,MATCH(L4249,'Estructuras de Acero y Concreto'!$D$6:$D$577,0)),IF(ISERROR(INDEX('Estructuras de Madera'!$C$5:$C$122,MATCH(L4249,'Estructuras de Madera'!$D$5:$D$122,0)))=FALSE,INDEX('Estructuras de Madera'!$C$5:$C$122,MATCH(L4249,'Estructuras de Madera'!$D$5:$D$122,0)),INDEX(SICODI!$G$3:$G$2404,MATCH(L4249,SICODI!$G$3:$G$2404,0))))</f>
        <v>PPC24</v>
      </c>
      <c r="N4249" s="121" t="str">
        <f>+IF(ISERROR(VLOOKUP(M4249,'Resumen de precios LLTT'!$C$17:$D$3071,2,FALSE))=FALSE,VLOOKUP(M4249,'Resumen de precios LLTT'!$C$17:$D$3071,2,FALSE),VLOOKUP(M4249,SICODI!$G$3:$J$2404,2,FALSE))</f>
        <v>POSTE DE CONCRETO ARMADO DE 15/400/150/375</v>
      </c>
      <c r="O4249" s="58">
        <f>+IF(ISERROR(VLOOKUP(M4249,'Resumen de precios LLTT'!$C$17:$G$3071,5,FALSE))=FALSE,VLOOKUP(M4249,'Resumen de precios LLTT'!$C$17:$G$3071,5,FALSE),VLOOKUP(M4249,SICODI!$G$3:$J$2404,4,FALSE))</f>
        <v>476.76</v>
      </c>
      <c r="P4249" s="16">
        <f t="shared" si="600"/>
        <v>0.84299999999999997</v>
      </c>
      <c r="Q4249" s="78">
        <f t="shared" si="601"/>
        <v>878.66867999999999</v>
      </c>
      <c r="R4249" s="56">
        <v>0</v>
      </c>
      <c r="S4249" s="16">
        <f t="shared" si="602"/>
        <v>0.13400000000000001</v>
      </c>
      <c r="T4249" s="79">
        <f t="shared" si="603"/>
        <v>9.8118002600000001</v>
      </c>
      <c r="U4249" s="80">
        <f t="shared" si="604"/>
        <v>0.183</v>
      </c>
      <c r="V4249" s="81">
        <f t="shared" si="605"/>
        <v>1.7955594475800001</v>
      </c>
      <c r="W4249" s="79">
        <f t="shared" si="606"/>
        <v>0.60419904645994038</v>
      </c>
      <c r="X4249" s="60">
        <f t="shared" si="607"/>
        <v>0.6</v>
      </c>
      <c r="Y4249" s="56">
        <f>+'INFO ENEL'!R4237</f>
        <v>1</v>
      </c>
      <c r="Z4249" s="59">
        <f t="shared" si="608"/>
        <v>0.6</v>
      </c>
    </row>
    <row r="4250" spans="1:26" ht="15" customHeight="1" x14ac:dyDescent="0.25">
      <c r="A4250" s="55">
        <f>+'INFO ENEL'!A4238</f>
        <v>4233</v>
      </c>
      <c r="B4250" s="121" t="str">
        <f>+INDEX($B$8:$B$15,MATCH(L4250,$L$8:$L$15,0))</f>
        <v>SICODI</v>
      </c>
      <c r="C4250" s="56" t="str">
        <f>+'INFO ENEL'!B4238</f>
        <v>Lima</v>
      </c>
      <c r="D4250" s="56" t="str">
        <f>+'INFO ENEL'!D4238</f>
        <v>Jicamarca</v>
      </c>
      <c r="E4250" s="56" t="str">
        <f>+'INFO ENEL'!D4238</f>
        <v>Jicamarca</v>
      </c>
      <c r="F4250" s="50">
        <f>+'INFO ENEL'!E4238</f>
        <v>0</v>
      </c>
      <c r="G4250" s="56" t="str">
        <f>+'INFO ENEL'!L4238</f>
        <v>MT</v>
      </c>
      <c r="H4250" s="57">
        <f>+'INFO ENEL'!M4238</f>
        <v>68.316831683168317</v>
      </c>
      <c r="I4250" s="56">
        <f>+'INFO ENEL'!N4238</f>
        <v>15</v>
      </c>
      <c r="J4250" s="56" t="str">
        <f>+'INFO ENEL'!O4238</f>
        <v>Poste</v>
      </c>
      <c r="K4250" s="56" t="str">
        <f>+'INFO ENEL'!P4238</f>
        <v>Concreto</v>
      </c>
      <c r="L4250" s="56" t="str">
        <f>+'INFO ENEL'!Q4238</f>
        <v>PPC24</v>
      </c>
      <c r="M4250" s="55" t="str">
        <f>+IF(ISERROR(INDEX('Estructuras de Acero y Concreto'!$C$6:$C$577,MATCH(L4250,'Estructuras de Acero y Concreto'!$D$6:$D$577,0)))=FALSE,INDEX('Estructuras de Acero y Concreto'!$C$6:$C$577,MATCH(L4250,'Estructuras de Acero y Concreto'!$D$6:$D$577,0)),IF(ISERROR(INDEX('Estructuras de Madera'!$C$5:$C$122,MATCH(L4250,'Estructuras de Madera'!$D$5:$D$122,0)))=FALSE,INDEX('Estructuras de Madera'!$C$5:$C$122,MATCH(L4250,'Estructuras de Madera'!$D$5:$D$122,0)),INDEX(SICODI!$G$3:$G$2404,MATCH(L4250,SICODI!$G$3:$G$2404,0))))</f>
        <v>PPC24</v>
      </c>
      <c r="N4250" s="121" t="str">
        <f>+IF(ISERROR(VLOOKUP(M4250,'Resumen de precios LLTT'!$C$17:$D$3071,2,FALSE))=FALSE,VLOOKUP(M4250,'Resumen de precios LLTT'!$C$17:$D$3071,2,FALSE),VLOOKUP(M4250,SICODI!$G$3:$J$2404,2,FALSE))</f>
        <v>POSTE DE CONCRETO ARMADO DE 15/400/150/375</v>
      </c>
      <c r="O4250" s="58">
        <f>+IF(ISERROR(VLOOKUP(M4250,'Resumen de precios LLTT'!$C$17:$G$3071,5,FALSE))=FALSE,VLOOKUP(M4250,'Resumen de precios LLTT'!$C$17:$G$3071,5,FALSE),VLOOKUP(M4250,SICODI!$G$3:$J$2404,4,FALSE))</f>
        <v>476.76</v>
      </c>
      <c r="P4250" s="16">
        <f t="shared" si="600"/>
        <v>0.84299999999999997</v>
      </c>
      <c r="Q4250" s="78">
        <f t="shared" si="601"/>
        <v>878.66867999999999</v>
      </c>
      <c r="R4250" s="56">
        <v>0</v>
      </c>
      <c r="S4250" s="16">
        <f t="shared" si="602"/>
        <v>0.13400000000000001</v>
      </c>
      <c r="T4250" s="79">
        <f t="shared" si="603"/>
        <v>9.8118002600000001</v>
      </c>
      <c r="U4250" s="80">
        <f t="shared" si="604"/>
        <v>0.183</v>
      </c>
      <c r="V4250" s="81">
        <f t="shared" si="605"/>
        <v>1.7955594475800001</v>
      </c>
      <c r="W4250" s="79">
        <f t="shared" si="606"/>
        <v>0.60419904645994038</v>
      </c>
      <c r="X4250" s="60">
        <f t="shared" si="607"/>
        <v>0.6</v>
      </c>
      <c r="Y4250" s="56">
        <f>+'INFO ENEL'!R4238</f>
        <v>1</v>
      </c>
      <c r="Z4250" s="59">
        <f t="shared" si="608"/>
        <v>0.6</v>
      </c>
    </row>
    <row r="4251" spans="1:26" ht="15" customHeight="1" x14ac:dyDescent="0.25">
      <c r="A4251" s="55">
        <f>+'INFO ENEL'!A4239</f>
        <v>4234</v>
      </c>
      <c r="B4251" s="121" t="str">
        <f>+INDEX($B$8:$B$15,MATCH(L4251,$L$8:$L$15,0))</f>
        <v>SICODI</v>
      </c>
      <c r="C4251" s="56" t="str">
        <f>+'INFO ENEL'!B4239</f>
        <v>Lima</v>
      </c>
      <c r="D4251" s="56" t="str">
        <f>+'INFO ENEL'!D4239</f>
        <v>Jicamarca</v>
      </c>
      <c r="E4251" s="56" t="str">
        <f>+'INFO ENEL'!D4239</f>
        <v>Jicamarca</v>
      </c>
      <c r="F4251" s="50">
        <f>+'INFO ENEL'!E4239</f>
        <v>0</v>
      </c>
      <c r="G4251" s="56" t="str">
        <f>+'INFO ENEL'!L4239</f>
        <v>MT</v>
      </c>
      <c r="H4251" s="57">
        <f>+'INFO ENEL'!M4239</f>
        <v>81.188118811881182</v>
      </c>
      <c r="I4251" s="56">
        <f>+'INFO ENEL'!N4239</f>
        <v>15</v>
      </c>
      <c r="J4251" s="56" t="str">
        <f>+'INFO ENEL'!O4239</f>
        <v>Poste</v>
      </c>
      <c r="K4251" s="56" t="str">
        <f>+'INFO ENEL'!P4239</f>
        <v>Concreto</v>
      </c>
      <c r="L4251" s="56" t="str">
        <f>+'INFO ENEL'!Q4239</f>
        <v>PPC24</v>
      </c>
      <c r="M4251" s="55" t="str">
        <f>+IF(ISERROR(INDEX('Estructuras de Acero y Concreto'!$C$6:$C$577,MATCH(L4251,'Estructuras de Acero y Concreto'!$D$6:$D$577,0)))=FALSE,INDEX('Estructuras de Acero y Concreto'!$C$6:$C$577,MATCH(L4251,'Estructuras de Acero y Concreto'!$D$6:$D$577,0)),IF(ISERROR(INDEX('Estructuras de Madera'!$C$5:$C$122,MATCH(L4251,'Estructuras de Madera'!$D$5:$D$122,0)))=FALSE,INDEX('Estructuras de Madera'!$C$5:$C$122,MATCH(L4251,'Estructuras de Madera'!$D$5:$D$122,0)),INDEX(SICODI!$G$3:$G$2404,MATCH(L4251,SICODI!$G$3:$G$2404,0))))</f>
        <v>PPC24</v>
      </c>
      <c r="N4251" s="121" t="str">
        <f>+IF(ISERROR(VLOOKUP(M4251,'Resumen de precios LLTT'!$C$17:$D$3071,2,FALSE))=FALSE,VLOOKUP(M4251,'Resumen de precios LLTT'!$C$17:$D$3071,2,FALSE),VLOOKUP(M4251,SICODI!$G$3:$J$2404,2,FALSE))</f>
        <v>POSTE DE CONCRETO ARMADO DE 15/400/150/375</v>
      </c>
      <c r="O4251" s="58">
        <f>+IF(ISERROR(VLOOKUP(M4251,'Resumen de precios LLTT'!$C$17:$G$3071,5,FALSE))=FALSE,VLOOKUP(M4251,'Resumen de precios LLTT'!$C$17:$G$3071,5,FALSE),VLOOKUP(M4251,SICODI!$G$3:$J$2404,4,FALSE))</f>
        <v>476.76</v>
      </c>
      <c r="P4251" s="16">
        <f t="shared" si="600"/>
        <v>0.84299999999999997</v>
      </c>
      <c r="Q4251" s="78">
        <f t="shared" si="601"/>
        <v>878.66867999999999</v>
      </c>
      <c r="R4251" s="56">
        <v>0</v>
      </c>
      <c r="S4251" s="16">
        <f t="shared" si="602"/>
        <v>0.13400000000000001</v>
      </c>
      <c r="T4251" s="79">
        <f t="shared" si="603"/>
        <v>9.8118002600000001</v>
      </c>
      <c r="U4251" s="80">
        <f t="shared" si="604"/>
        <v>0.183</v>
      </c>
      <c r="V4251" s="81">
        <f t="shared" si="605"/>
        <v>1.7955594475800001</v>
      </c>
      <c r="W4251" s="79">
        <f t="shared" si="606"/>
        <v>0.60419904645994038</v>
      </c>
      <c r="X4251" s="60">
        <f t="shared" si="607"/>
        <v>0.6</v>
      </c>
      <c r="Y4251" s="56">
        <f>+'INFO ENEL'!R4239</f>
        <v>1</v>
      </c>
      <c r="Z4251" s="59">
        <f t="shared" si="608"/>
        <v>0.6</v>
      </c>
    </row>
    <row r="4252" spans="1:26" ht="15" customHeight="1" x14ac:dyDescent="0.25">
      <c r="A4252" s="55">
        <f>+'INFO ENEL'!A4240</f>
        <v>4235</v>
      </c>
      <c r="B4252" s="121" t="str">
        <f>+INDEX($B$8:$B$15,MATCH(L4252,$L$8:$L$15,0))</f>
        <v>SICODI</v>
      </c>
      <c r="C4252" s="56" t="str">
        <f>+'INFO ENEL'!B4240</f>
        <v>Lima</v>
      </c>
      <c r="D4252" s="56" t="str">
        <f>+'INFO ENEL'!D4240</f>
        <v>Jicamarca</v>
      </c>
      <c r="E4252" s="56" t="str">
        <f>+'INFO ENEL'!D4240</f>
        <v>Jicamarca</v>
      </c>
      <c r="F4252" s="50">
        <f>+'INFO ENEL'!E4240</f>
        <v>0</v>
      </c>
      <c r="G4252" s="56" t="str">
        <f>+'INFO ENEL'!L4240</f>
        <v>MT</v>
      </c>
      <c r="H4252" s="57">
        <f>+'INFO ENEL'!M4240</f>
        <v>72.277227722772281</v>
      </c>
      <c r="I4252" s="56">
        <f>+'INFO ENEL'!N4240</f>
        <v>15</v>
      </c>
      <c r="J4252" s="56" t="str">
        <f>+'INFO ENEL'!O4240</f>
        <v>Poste</v>
      </c>
      <c r="K4252" s="56" t="str">
        <f>+'INFO ENEL'!P4240</f>
        <v>Concreto</v>
      </c>
      <c r="L4252" s="56" t="str">
        <f>+'INFO ENEL'!Q4240</f>
        <v>PPC24</v>
      </c>
      <c r="M4252" s="55" t="str">
        <f>+IF(ISERROR(INDEX('Estructuras de Acero y Concreto'!$C$6:$C$577,MATCH(L4252,'Estructuras de Acero y Concreto'!$D$6:$D$577,0)))=FALSE,INDEX('Estructuras de Acero y Concreto'!$C$6:$C$577,MATCH(L4252,'Estructuras de Acero y Concreto'!$D$6:$D$577,0)),IF(ISERROR(INDEX('Estructuras de Madera'!$C$5:$C$122,MATCH(L4252,'Estructuras de Madera'!$D$5:$D$122,0)))=FALSE,INDEX('Estructuras de Madera'!$C$5:$C$122,MATCH(L4252,'Estructuras de Madera'!$D$5:$D$122,0)),INDEX(SICODI!$G$3:$G$2404,MATCH(L4252,SICODI!$G$3:$G$2404,0))))</f>
        <v>PPC24</v>
      </c>
      <c r="N4252" s="121" t="str">
        <f>+IF(ISERROR(VLOOKUP(M4252,'Resumen de precios LLTT'!$C$17:$D$3071,2,FALSE))=FALSE,VLOOKUP(M4252,'Resumen de precios LLTT'!$C$17:$D$3071,2,FALSE),VLOOKUP(M4252,SICODI!$G$3:$J$2404,2,FALSE))</f>
        <v>POSTE DE CONCRETO ARMADO DE 15/400/150/375</v>
      </c>
      <c r="O4252" s="58">
        <f>+IF(ISERROR(VLOOKUP(M4252,'Resumen de precios LLTT'!$C$17:$G$3071,5,FALSE))=FALSE,VLOOKUP(M4252,'Resumen de precios LLTT'!$C$17:$G$3071,5,FALSE),VLOOKUP(M4252,SICODI!$G$3:$J$2404,4,FALSE))</f>
        <v>476.76</v>
      </c>
      <c r="P4252" s="16">
        <f t="shared" si="600"/>
        <v>0.84299999999999997</v>
      </c>
      <c r="Q4252" s="78">
        <f t="shared" si="601"/>
        <v>878.66867999999999</v>
      </c>
      <c r="R4252" s="56">
        <v>0</v>
      </c>
      <c r="S4252" s="16">
        <f t="shared" si="602"/>
        <v>0.13400000000000001</v>
      </c>
      <c r="T4252" s="79">
        <f t="shared" si="603"/>
        <v>9.8118002600000001</v>
      </c>
      <c r="U4252" s="80">
        <f t="shared" si="604"/>
        <v>0.183</v>
      </c>
      <c r="V4252" s="81">
        <f t="shared" si="605"/>
        <v>1.7955594475800001</v>
      </c>
      <c r="W4252" s="79">
        <f t="shared" si="606"/>
        <v>0.60419904645994038</v>
      </c>
      <c r="X4252" s="60">
        <f t="shared" si="607"/>
        <v>0.6</v>
      </c>
      <c r="Y4252" s="56">
        <f>+'INFO ENEL'!R4240</f>
        <v>1</v>
      </c>
      <c r="Z4252" s="59">
        <f t="shared" si="608"/>
        <v>0.6</v>
      </c>
    </row>
    <row r="4253" spans="1:26" ht="15" customHeight="1" x14ac:dyDescent="0.25">
      <c r="A4253" s="55">
        <f>+'INFO ENEL'!A4241</f>
        <v>4236</v>
      </c>
      <c r="B4253" s="121" t="str">
        <f>+INDEX($B$8:$B$15,MATCH(L4253,$L$8:$L$15,0))</f>
        <v>SICODI</v>
      </c>
      <c r="C4253" s="56" t="str">
        <f>+'INFO ENEL'!B4241</f>
        <v>Lima</v>
      </c>
      <c r="D4253" s="56" t="str">
        <f>+'INFO ENEL'!D4241</f>
        <v>Jicamarca</v>
      </c>
      <c r="E4253" s="56" t="str">
        <f>+'INFO ENEL'!D4241</f>
        <v>Jicamarca</v>
      </c>
      <c r="F4253" s="50">
        <f>+'INFO ENEL'!E4241</f>
        <v>0</v>
      </c>
      <c r="G4253" s="56" t="str">
        <f>+'INFO ENEL'!L4241</f>
        <v>MT</v>
      </c>
      <c r="H4253" s="57">
        <f>+'INFO ENEL'!M4241</f>
        <v>88.118811881188122</v>
      </c>
      <c r="I4253" s="56">
        <f>+'INFO ENEL'!N4241</f>
        <v>15</v>
      </c>
      <c r="J4253" s="56" t="str">
        <f>+'INFO ENEL'!O4241</f>
        <v>Poste</v>
      </c>
      <c r="K4253" s="56" t="str">
        <f>+'INFO ENEL'!P4241</f>
        <v>Concreto</v>
      </c>
      <c r="L4253" s="56" t="str">
        <f>+'INFO ENEL'!Q4241</f>
        <v>PPC24</v>
      </c>
      <c r="M4253" s="55" t="str">
        <f>+IF(ISERROR(INDEX('Estructuras de Acero y Concreto'!$C$6:$C$577,MATCH(L4253,'Estructuras de Acero y Concreto'!$D$6:$D$577,0)))=FALSE,INDEX('Estructuras de Acero y Concreto'!$C$6:$C$577,MATCH(L4253,'Estructuras de Acero y Concreto'!$D$6:$D$577,0)),IF(ISERROR(INDEX('Estructuras de Madera'!$C$5:$C$122,MATCH(L4253,'Estructuras de Madera'!$D$5:$D$122,0)))=FALSE,INDEX('Estructuras de Madera'!$C$5:$C$122,MATCH(L4253,'Estructuras de Madera'!$D$5:$D$122,0)),INDEX(SICODI!$G$3:$G$2404,MATCH(L4253,SICODI!$G$3:$G$2404,0))))</f>
        <v>PPC24</v>
      </c>
      <c r="N4253" s="121" t="str">
        <f>+IF(ISERROR(VLOOKUP(M4253,'Resumen de precios LLTT'!$C$17:$D$3071,2,FALSE))=FALSE,VLOOKUP(M4253,'Resumen de precios LLTT'!$C$17:$D$3071,2,FALSE),VLOOKUP(M4253,SICODI!$G$3:$J$2404,2,FALSE))</f>
        <v>POSTE DE CONCRETO ARMADO DE 15/400/150/375</v>
      </c>
      <c r="O4253" s="58">
        <f>+IF(ISERROR(VLOOKUP(M4253,'Resumen de precios LLTT'!$C$17:$G$3071,5,FALSE))=FALSE,VLOOKUP(M4253,'Resumen de precios LLTT'!$C$17:$G$3071,5,FALSE),VLOOKUP(M4253,SICODI!$G$3:$J$2404,4,FALSE))</f>
        <v>476.76</v>
      </c>
      <c r="P4253" s="16">
        <f t="shared" si="600"/>
        <v>0.84299999999999997</v>
      </c>
      <c r="Q4253" s="78">
        <f t="shared" si="601"/>
        <v>878.66867999999999</v>
      </c>
      <c r="R4253" s="56">
        <v>0</v>
      </c>
      <c r="S4253" s="16">
        <f t="shared" si="602"/>
        <v>0.13400000000000001</v>
      </c>
      <c r="T4253" s="79">
        <f t="shared" si="603"/>
        <v>9.8118002600000001</v>
      </c>
      <c r="U4253" s="80">
        <f t="shared" si="604"/>
        <v>0.183</v>
      </c>
      <c r="V4253" s="81">
        <f t="shared" si="605"/>
        <v>1.7955594475800001</v>
      </c>
      <c r="W4253" s="79">
        <f t="shared" si="606"/>
        <v>0.60419904645994038</v>
      </c>
      <c r="X4253" s="60">
        <f t="shared" si="607"/>
        <v>0.6</v>
      </c>
      <c r="Y4253" s="56">
        <f>+'INFO ENEL'!R4241</f>
        <v>1</v>
      </c>
      <c r="Z4253" s="59">
        <f t="shared" si="608"/>
        <v>0.6</v>
      </c>
    </row>
    <row r="4254" spans="1:26" ht="15" customHeight="1" x14ac:dyDescent="0.25">
      <c r="A4254" s="55">
        <f>+'INFO ENEL'!A4242</f>
        <v>4237</v>
      </c>
      <c r="B4254" s="121" t="str">
        <f>+INDEX($B$8:$B$15,MATCH(L4254,$L$8:$L$15,0))</f>
        <v>SICODI</v>
      </c>
      <c r="C4254" s="56" t="str">
        <f>+'INFO ENEL'!B4242</f>
        <v>Lima</v>
      </c>
      <c r="D4254" s="56" t="str">
        <f>+'INFO ENEL'!D4242</f>
        <v>Jicamarca</v>
      </c>
      <c r="E4254" s="56" t="str">
        <f>+'INFO ENEL'!D4242</f>
        <v>Jicamarca</v>
      </c>
      <c r="F4254" s="50">
        <f>+'INFO ENEL'!E4242</f>
        <v>0</v>
      </c>
      <c r="G4254" s="56" t="str">
        <f>+'INFO ENEL'!L4242</f>
        <v>MT</v>
      </c>
      <c r="H4254" s="57">
        <f>+'INFO ENEL'!M4242</f>
        <v>86.138613861386133</v>
      </c>
      <c r="I4254" s="56">
        <f>+'INFO ENEL'!N4242</f>
        <v>13</v>
      </c>
      <c r="J4254" s="56" t="str">
        <f>+'INFO ENEL'!O4242</f>
        <v>Poste</v>
      </c>
      <c r="K4254" s="56" t="str">
        <f>+'INFO ENEL'!P4242</f>
        <v>Concreto</v>
      </c>
      <c r="L4254" s="56" t="str">
        <f>+'INFO ENEL'!Q4242</f>
        <v>PPC20</v>
      </c>
      <c r="M4254" s="55" t="str">
        <f>+IF(ISERROR(INDEX('Estructuras de Acero y Concreto'!$C$6:$C$577,MATCH(L4254,'Estructuras de Acero y Concreto'!$D$6:$D$577,0)))=FALSE,INDEX('Estructuras de Acero y Concreto'!$C$6:$C$577,MATCH(L4254,'Estructuras de Acero y Concreto'!$D$6:$D$577,0)),IF(ISERROR(INDEX('Estructuras de Madera'!$C$5:$C$122,MATCH(L4254,'Estructuras de Madera'!$D$5:$D$122,0)))=FALSE,INDEX('Estructuras de Madera'!$C$5:$C$122,MATCH(L4254,'Estructuras de Madera'!$D$5:$D$122,0)),INDEX(SICODI!$G$3:$G$2404,MATCH(L4254,SICODI!$G$3:$G$2404,0))))</f>
        <v>PPC20</v>
      </c>
      <c r="N4254" s="121" t="str">
        <f>+IF(ISERROR(VLOOKUP(M4254,'Resumen de precios LLTT'!$C$17:$D$3071,2,FALSE))=FALSE,VLOOKUP(M4254,'Resumen de precios LLTT'!$C$17:$D$3071,2,FALSE),VLOOKUP(M4254,SICODI!$G$3:$J$2404,2,FALSE))</f>
        <v>POSTE DE CONCRETO ARMADO DE 13/400/150/345</v>
      </c>
      <c r="O4254" s="58">
        <f>+IF(ISERROR(VLOOKUP(M4254,'Resumen de precios LLTT'!$C$17:$G$3071,5,FALSE))=FALSE,VLOOKUP(M4254,'Resumen de precios LLTT'!$C$17:$G$3071,5,FALSE),VLOOKUP(M4254,SICODI!$G$3:$J$2404,4,FALSE))</f>
        <v>364.69</v>
      </c>
      <c r="P4254" s="16">
        <f t="shared" si="600"/>
        <v>0.84299999999999997</v>
      </c>
      <c r="Q4254" s="78">
        <f t="shared" si="601"/>
        <v>672.12366999999995</v>
      </c>
      <c r="R4254" s="56">
        <v>0</v>
      </c>
      <c r="S4254" s="16">
        <f t="shared" si="602"/>
        <v>0.13400000000000001</v>
      </c>
      <c r="T4254" s="79">
        <f t="shared" si="603"/>
        <v>7.5053809816666659</v>
      </c>
      <c r="U4254" s="80">
        <f t="shared" si="604"/>
        <v>0.183</v>
      </c>
      <c r="V4254" s="81">
        <f t="shared" si="605"/>
        <v>1.3734847196449997</v>
      </c>
      <c r="W4254" s="79">
        <f t="shared" si="606"/>
        <v>0.46217247724950827</v>
      </c>
      <c r="X4254" s="60">
        <f t="shared" si="607"/>
        <v>0.5</v>
      </c>
      <c r="Y4254" s="56">
        <f>+'INFO ENEL'!R4242</f>
        <v>1</v>
      </c>
      <c r="Z4254" s="59">
        <f t="shared" si="608"/>
        <v>0.5</v>
      </c>
    </row>
    <row r="4255" spans="1:26" ht="15" customHeight="1" x14ac:dyDescent="0.25">
      <c r="A4255" s="55">
        <f>+'INFO ENEL'!A4243</f>
        <v>4238</v>
      </c>
      <c r="B4255" s="121" t="str">
        <f>+INDEX($B$8:$B$15,MATCH(L4255,$L$8:$L$15,0))</f>
        <v>SICODI</v>
      </c>
      <c r="C4255" s="56" t="str">
        <f>+'INFO ENEL'!B4243</f>
        <v>Lima</v>
      </c>
      <c r="D4255" s="56" t="str">
        <f>+'INFO ENEL'!D4243</f>
        <v>Jicamarca</v>
      </c>
      <c r="E4255" s="56" t="str">
        <f>+'INFO ENEL'!D4243</f>
        <v>Jicamarca</v>
      </c>
      <c r="F4255" s="50">
        <f>+'INFO ENEL'!E4243</f>
        <v>0</v>
      </c>
      <c r="G4255" s="56" t="str">
        <f>+'INFO ENEL'!L4243</f>
        <v>MT</v>
      </c>
      <c r="H4255" s="57">
        <f>+'INFO ENEL'!M4243</f>
        <v>79.207920792079207</v>
      </c>
      <c r="I4255" s="56">
        <f>+'INFO ENEL'!N4243</f>
        <v>13</v>
      </c>
      <c r="J4255" s="56" t="str">
        <f>+'INFO ENEL'!O4243</f>
        <v>Poste</v>
      </c>
      <c r="K4255" s="56" t="str">
        <f>+'INFO ENEL'!P4243</f>
        <v>Concreto</v>
      </c>
      <c r="L4255" s="56" t="str">
        <f>+'INFO ENEL'!Q4243</f>
        <v>PPC20</v>
      </c>
      <c r="M4255" s="55" t="str">
        <f>+IF(ISERROR(INDEX('Estructuras de Acero y Concreto'!$C$6:$C$577,MATCH(L4255,'Estructuras de Acero y Concreto'!$D$6:$D$577,0)))=FALSE,INDEX('Estructuras de Acero y Concreto'!$C$6:$C$577,MATCH(L4255,'Estructuras de Acero y Concreto'!$D$6:$D$577,0)),IF(ISERROR(INDEX('Estructuras de Madera'!$C$5:$C$122,MATCH(L4255,'Estructuras de Madera'!$D$5:$D$122,0)))=FALSE,INDEX('Estructuras de Madera'!$C$5:$C$122,MATCH(L4255,'Estructuras de Madera'!$D$5:$D$122,0)),INDEX(SICODI!$G$3:$G$2404,MATCH(L4255,SICODI!$G$3:$G$2404,0))))</f>
        <v>PPC20</v>
      </c>
      <c r="N4255" s="121" t="str">
        <f>+IF(ISERROR(VLOOKUP(M4255,'Resumen de precios LLTT'!$C$17:$D$3071,2,FALSE))=FALSE,VLOOKUP(M4255,'Resumen de precios LLTT'!$C$17:$D$3071,2,FALSE),VLOOKUP(M4255,SICODI!$G$3:$J$2404,2,FALSE))</f>
        <v>POSTE DE CONCRETO ARMADO DE 13/400/150/345</v>
      </c>
      <c r="O4255" s="58">
        <f>+IF(ISERROR(VLOOKUP(M4255,'Resumen de precios LLTT'!$C$17:$G$3071,5,FALSE))=FALSE,VLOOKUP(M4255,'Resumen de precios LLTT'!$C$17:$G$3071,5,FALSE),VLOOKUP(M4255,SICODI!$G$3:$J$2404,4,FALSE))</f>
        <v>364.69</v>
      </c>
      <c r="P4255" s="16">
        <f t="shared" si="600"/>
        <v>0.84299999999999997</v>
      </c>
      <c r="Q4255" s="78">
        <f t="shared" si="601"/>
        <v>672.12366999999995</v>
      </c>
      <c r="R4255" s="56">
        <v>0</v>
      </c>
      <c r="S4255" s="16">
        <f t="shared" si="602"/>
        <v>0.13400000000000001</v>
      </c>
      <c r="T4255" s="79">
        <f t="shared" si="603"/>
        <v>7.5053809816666659</v>
      </c>
      <c r="U4255" s="80">
        <f t="shared" si="604"/>
        <v>0.183</v>
      </c>
      <c r="V4255" s="81">
        <f t="shared" si="605"/>
        <v>1.3734847196449997</v>
      </c>
      <c r="W4255" s="79">
        <f t="shared" si="606"/>
        <v>0.46217247724950827</v>
      </c>
      <c r="X4255" s="60">
        <f t="shared" si="607"/>
        <v>0.5</v>
      </c>
      <c r="Y4255" s="56">
        <f>+'INFO ENEL'!R4243</f>
        <v>1</v>
      </c>
      <c r="Z4255" s="59">
        <f t="shared" si="608"/>
        <v>0.5</v>
      </c>
    </row>
    <row r="4256" spans="1:26" ht="15" customHeight="1" x14ac:dyDescent="0.25">
      <c r="A4256" s="55">
        <f>+'INFO ENEL'!A4244</f>
        <v>4239</v>
      </c>
      <c r="B4256" s="121" t="str">
        <f>+INDEX($B$8:$B$15,MATCH(L4256,$L$8:$L$15,0))</f>
        <v>SICODI</v>
      </c>
      <c r="C4256" s="56" t="str">
        <f>+'INFO ENEL'!B4244</f>
        <v>Lima</v>
      </c>
      <c r="D4256" s="56" t="str">
        <f>+'INFO ENEL'!D4244</f>
        <v>Jicamarca</v>
      </c>
      <c r="E4256" s="56" t="str">
        <f>+'INFO ENEL'!D4244</f>
        <v>Jicamarca</v>
      </c>
      <c r="F4256" s="50">
        <f>+'INFO ENEL'!E4244</f>
        <v>0</v>
      </c>
      <c r="G4256" s="56" t="str">
        <f>+'INFO ENEL'!L4244</f>
        <v>MT</v>
      </c>
      <c r="H4256" s="57">
        <f>+'INFO ENEL'!M4244</f>
        <v>79.207920792079207</v>
      </c>
      <c r="I4256" s="56">
        <f>+'INFO ENEL'!N4244</f>
        <v>13</v>
      </c>
      <c r="J4256" s="56" t="str">
        <f>+'INFO ENEL'!O4244</f>
        <v>Poste</v>
      </c>
      <c r="K4256" s="56" t="str">
        <f>+'INFO ENEL'!P4244</f>
        <v>Concreto</v>
      </c>
      <c r="L4256" s="56" t="str">
        <f>+'INFO ENEL'!Q4244</f>
        <v>PPC20</v>
      </c>
      <c r="M4256" s="55" t="str">
        <f>+IF(ISERROR(INDEX('Estructuras de Acero y Concreto'!$C$6:$C$577,MATCH(L4256,'Estructuras de Acero y Concreto'!$D$6:$D$577,0)))=FALSE,INDEX('Estructuras de Acero y Concreto'!$C$6:$C$577,MATCH(L4256,'Estructuras de Acero y Concreto'!$D$6:$D$577,0)),IF(ISERROR(INDEX('Estructuras de Madera'!$C$5:$C$122,MATCH(L4256,'Estructuras de Madera'!$D$5:$D$122,0)))=FALSE,INDEX('Estructuras de Madera'!$C$5:$C$122,MATCH(L4256,'Estructuras de Madera'!$D$5:$D$122,0)),INDEX(SICODI!$G$3:$G$2404,MATCH(L4256,SICODI!$G$3:$G$2404,0))))</f>
        <v>PPC20</v>
      </c>
      <c r="N4256" s="121" t="str">
        <f>+IF(ISERROR(VLOOKUP(M4256,'Resumen de precios LLTT'!$C$17:$D$3071,2,FALSE))=FALSE,VLOOKUP(M4256,'Resumen de precios LLTT'!$C$17:$D$3071,2,FALSE),VLOOKUP(M4256,SICODI!$G$3:$J$2404,2,FALSE))</f>
        <v>POSTE DE CONCRETO ARMADO DE 13/400/150/345</v>
      </c>
      <c r="O4256" s="58">
        <f>+IF(ISERROR(VLOOKUP(M4256,'Resumen de precios LLTT'!$C$17:$G$3071,5,FALSE))=FALSE,VLOOKUP(M4256,'Resumen de precios LLTT'!$C$17:$G$3071,5,FALSE),VLOOKUP(M4256,SICODI!$G$3:$J$2404,4,FALSE))</f>
        <v>364.69</v>
      </c>
      <c r="P4256" s="16">
        <f t="shared" si="600"/>
        <v>0.84299999999999997</v>
      </c>
      <c r="Q4256" s="78">
        <f t="shared" si="601"/>
        <v>672.12366999999995</v>
      </c>
      <c r="R4256" s="56">
        <v>0</v>
      </c>
      <c r="S4256" s="16">
        <f t="shared" si="602"/>
        <v>0.13400000000000001</v>
      </c>
      <c r="T4256" s="79">
        <f t="shared" si="603"/>
        <v>7.5053809816666659</v>
      </c>
      <c r="U4256" s="80">
        <f t="shared" si="604"/>
        <v>0.183</v>
      </c>
      <c r="V4256" s="81">
        <f t="shared" si="605"/>
        <v>1.3734847196449997</v>
      </c>
      <c r="W4256" s="79">
        <f t="shared" si="606"/>
        <v>0.46217247724950827</v>
      </c>
      <c r="X4256" s="60">
        <f t="shared" si="607"/>
        <v>0.5</v>
      </c>
      <c r="Y4256" s="56">
        <f>+'INFO ENEL'!R4244</f>
        <v>1</v>
      </c>
      <c r="Z4256" s="59">
        <f t="shared" si="608"/>
        <v>0.5</v>
      </c>
    </row>
    <row r="4257" spans="1:26" ht="15" customHeight="1" x14ac:dyDescent="0.25">
      <c r="A4257" s="55">
        <f>+'INFO ENEL'!A4245</f>
        <v>4240</v>
      </c>
      <c r="B4257" s="121" t="str">
        <f>+INDEX($B$8:$B$15,MATCH(L4257,$L$8:$L$15,0))</f>
        <v>SICODI</v>
      </c>
      <c r="C4257" s="56" t="str">
        <f>+'INFO ENEL'!B4245</f>
        <v>Lima</v>
      </c>
      <c r="D4257" s="56" t="str">
        <f>+'INFO ENEL'!D4245</f>
        <v>Jicamarca</v>
      </c>
      <c r="E4257" s="56" t="str">
        <f>+'INFO ENEL'!D4245</f>
        <v>Jicamarca</v>
      </c>
      <c r="F4257" s="50">
        <f>+'INFO ENEL'!E4245</f>
        <v>0</v>
      </c>
      <c r="G4257" s="56" t="str">
        <f>+'INFO ENEL'!L4245</f>
        <v>MT</v>
      </c>
      <c r="H4257" s="57">
        <f>+'INFO ENEL'!M4245</f>
        <v>82.178217821782184</v>
      </c>
      <c r="I4257" s="56">
        <f>+'INFO ENEL'!N4245</f>
        <v>13</v>
      </c>
      <c r="J4257" s="56" t="str">
        <f>+'INFO ENEL'!O4245</f>
        <v>Poste</v>
      </c>
      <c r="K4257" s="56" t="str">
        <f>+'INFO ENEL'!P4245</f>
        <v>Concreto</v>
      </c>
      <c r="L4257" s="56" t="str">
        <f>+'INFO ENEL'!Q4245</f>
        <v>PPC20</v>
      </c>
      <c r="M4257" s="55" t="str">
        <f>+IF(ISERROR(INDEX('Estructuras de Acero y Concreto'!$C$6:$C$577,MATCH(L4257,'Estructuras de Acero y Concreto'!$D$6:$D$577,0)))=FALSE,INDEX('Estructuras de Acero y Concreto'!$C$6:$C$577,MATCH(L4257,'Estructuras de Acero y Concreto'!$D$6:$D$577,0)),IF(ISERROR(INDEX('Estructuras de Madera'!$C$5:$C$122,MATCH(L4257,'Estructuras de Madera'!$D$5:$D$122,0)))=FALSE,INDEX('Estructuras de Madera'!$C$5:$C$122,MATCH(L4257,'Estructuras de Madera'!$D$5:$D$122,0)),INDEX(SICODI!$G$3:$G$2404,MATCH(L4257,SICODI!$G$3:$G$2404,0))))</f>
        <v>PPC20</v>
      </c>
      <c r="N4257" s="121" t="str">
        <f>+IF(ISERROR(VLOOKUP(M4257,'Resumen de precios LLTT'!$C$17:$D$3071,2,FALSE))=FALSE,VLOOKUP(M4257,'Resumen de precios LLTT'!$C$17:$D$3071,2,FALSE),VLOOKUP(M4257,SICODI!$G$3:$J$2404,2,FALSE))</f>
        <v>POSTE DE CONCRETO ARMADO DE 13/400/150/345</v>
      </c>
      <c r="O4257" s="58">
        <f>+IF(ISERROR(VLOOKUP(M4257,'Resumen de precios LLTT'!$C$17:$G$3071,5,FALSE))=FALSE,VLOOKUP(M4257,'Resumen de precios LLTT'!$C$17:$G$3071,5,FALSE),VLOOKUP(M4257,SICODI!$G$3:$J$2404,4,FALSE))</f>
        <v>364.69</v>
      </c>
      <c r="P4257" s="16">
        <f t="shared" si="600"/>
        <v>0.84299999999999997</v>
      </c>
      <c r="Q4257" s="78">
        <f t="shared" si="601"/>
        <v>672.12366999999995</v>
      </c>
      <c r="R4257" s="56">
        <v>0</v>
      </c>
      <c r="S4257" s="16">
        <f t="shared" si="602"/>
        <v>0.13400000000000001</v>
      </c>
      <c r="T4257" s="79">
        <f t="shared" si="603"/>
        <v>7.5053809816666659</v>
      </c>
      <c r="U4257" s="80">
        <f t="shared" si="604"/>
        <v>0.183</v>
      </c>
      <c r="V4257" s="81">
        <f t="shared" si="605"/>
        <v>1.3734847196449997</v>
      </c>
      <c r="W4257" s="79">
        <f t="shared" si="606"/>
        <v>0.46217247724950827</v>
      </c>
      <c r="X4257" s="60">
        <f t="shared" si="607"/>
        <v>0.5</v>
      </c>
      <c r="Y4257" s="56">
        <f>+'INFO ENEL'!R4245</f>
        <v>1</v>
      </c>
      <c r="Z4257" s="59">
        <f t="shared" si="608"/>
        <v>0.5</v>
      </c>
    </row>
    <row r="4258" spans="1:26" ht="15" customHeight="1" x14ac:dyDescent="0.25">
      <c r="A4258" s="55">
        <f>+'INFO ENEL'!A4246</f>
        <v>4241</v>
      </c>
      <c r="B4258" s="121" t="str">
        <f>+INDEX($B$8:$B$15,MATCH(L4258,$L$8:$L$15,0))</f>
        <v>SICODI</v>
      </c>
      <c r="C4258" s="56" t="str">
        <f>+'INFO ENEL'!B4246</f>
        <v>Lima</v>
      </c>
      <c r="D4258" s="56" t="str">
        <f>+'INFO ENEL'!D4246</f>
        <v>Jicamarca</v>
      </c>
      <c r="E4258" s="56" t="str">
        <f>+'INFO ENEL'!D4246</f>
        <v>Jicamarca</v>
      </c>
      <c r="F4258" s="50">
        <f>+'INFO ENEL'!E4246</f>
        <v>0</v>
      </c>
      <c r="G4258" s="56" t="str">
        <f>+'INFO ENEL'!L4246</f>
        <v>MT</v>
      </c>
      <c r="H4258" s="57">
        <f>+'INFO ENEL'!M4246</f>
        <v>78.21782178217822</v>
      </c>
      <c r="I4258" s="56">
        <f>+'INFO ENEL'!N4246</f>
        <v>13</v>
      </c>
      <c r="J4258" s="56" t="str">
        <f>+'INFO ENEL'!O4246</f>
        <v>Poste</v>
      </c>
      <c r="K4258" s="56" t="str">
        <f>+'INFO ENEL'!P4246</f>
        <v>Concreto</v>
      </c>
      <c r="L4258" s="56" t="str">
        <f>+'INFO ENEL'!Q4246</f>
        <v>PPC20</v>
      </c>
      <c r="M4258" s="55" t="str">
        <f>+IF(ISERROR(INDEX('Estructuras de Acero y Concreto'!$C$6:$C$577,MATCH(L4258,'Estructuras de Acero y Concreto'!$D$6:$D$577,0)))=FALSE,INDEX('Estructuras de Acero y Concreto'!$C$6:$C$577,MATCH(L4258,'Estructuras de Acero y Concreto'!$D$6:$D$577,0)),IF(ISERROR(INDEX('Estructuras de Madera'!$C$5:$C$122,MATCH(L4258,'Estructuras de Madera'!$D$5:$D$122,0)))=FALSE,INDEX('Estructuras de Madera'!$C$5:$C$122,MATCH(L4258,'Estructuras de Madera'!$D$5:$D$122,0)),INDEX(SICODI!$G$3:$G$2404,MATCH(L4258,SICODI!$G$3:$G$2404,0))))</f>
        <v>PPC20</v>
      </c>
      <c r="N4258" s="121" t="str">
        <f>+IF(ISERROR(VLOOKUP(M4258,'Resumen de precios LLTT'!$C$17:$D$3071,2,FALSE))=FALSE,VLOOKUP(M4258,'Resumen de precios LLTT'!$C$17:$D$3071,2,FALSE),VLOOKUP(M4258,SICODI!$G$3:$J$2404,2,FALSE))</f>
        <v>POSTE DE CONCRETO ARMADO DE 13/400/150/345</v>
      </c>
      <c r="O4258" s="58">
        <f>+IF(ISERROR(VLOOKUP(M4258,'Resumen de precios LLTT'!$C$17:$G$3071,5,FALSE))=FALSE,VLOOKUP(M4258,'Resumen de precios LLTT'!$C$17:$G$3071,5,FALSE),VLOOKUP(M4258,SICODI!$G$3:$J$2404,4,FALSE))</f>
        <v>364.69</v>
      </c>
      <c r="P4258" s="16">
        <f t="shared" si="600"/>
        <v>0.84299999999999997</v>
      </c>
      <c r="Q4258" s="78">
        <f t="shared" si="601"/>
        <v>672.12366999999995</v>
      </c>
      <c r="R4258" s="56">
        <v>0</v>
      </c>
      <c r="S4258" s="16">
        <f t="shared" si="602"/>
        <v>0.13400000000000001</v>
      </c>
      <c r="T4258" s="79">
        <f t="shared" si="603"/>
        <v>7.5053809816666659</v>
      </c>
      <c r="U4258" s="80">
        <f t="shared" si="604"/>
        <v>0.183</v>
      </c>
      <c r="V4258" s="81">
        <f t="shared" si="605"/>
        <v>1.3734847196449997</v>
      </c>
      <c r="W4258" s="79">
        <f t="shared" si="606"/>
        <v>0.46217247724950827</v>
      </c>
      <c r="X4258" s="60">
        <f t="shared" si="607"/>
        <v>0.5</v>
      </c>
      <c r="Y4258" s="56">
        <f>+'INFO ENEL'!R4246</f>
        <v>1</v>
      </c>
      <c r="Z4258" s="59">
        <f t="shared" si="608"/>
        <v>0.5</v>
      </c>
    </row>
    <row r="4259" spans="1:26" ht="15" customHeight="1" x14ac:dyDescent="0.25">
      <c r="A4259" s="55">
        <f>+'INFO ENEL'!A4247</f>
        <v>4242</v>
      </c>
      <c r="B4259" s="121" t="str">
        <f>+INDEX($B$8:$B$15,MATCH(L4259,$L$8:$L$15,0))</f>
        <v>SICODI</v>
      </c>
      <c r="C4259" s="56" t="str">
        <f>+'INFO ENEL'!B4247</f>
        <v>Lima</v>
      </c>
      <c r="D4259" s="56" t="str">
        <f>+'INFO ENEL'!D4247</f>
        <v>Jicamarca</v>
      </c>
      <c r="E4259" s="56" t="str">
        <f>+'INFO ENEL'!D4247</f>
        <v>Jicamarca</v>
      </c>
      <c r="F4259" s="50">
        <f>+'INFO ENEL'!E4247</f>
        <v>0</v>
      </c>
      <c r="G4259" s="56" t="str">
        <f>+'INFO ENEL'!L4247</f>
        <v>MT</v>
      </c>
      <c r="H4259" s="57">
        <f>+'INFO ENEL'!M4247</f>
        <v>83.168316831683171</v>
      </c>
      <c r="I4259" s="56">
        <f>+'INFO ENEL'!N4247</f>
        <v>13</v>
      </c>
      <c r="J4259" s="56" t="str">
        <f>+'INFO ENEL'!O4247</f>
        <v>Poste</v>
      </c>
      <c r="K4259" s="56" t="str">
        <f>+'INFO ENEL'!P4247</f>
        <v>Concreto</v>
      </c>
      <c r="L4259" s="56" t="str">
        <f>+'INFO ENEL'!Q4247</f>
        <v>PPC20</v>
      </c>
      <c r="M4259" s="55" t="str">
        <f>+IF(ISERROR(INDEX('Estructuras de Acero y Concreto'!$C$6:$C$577,MATCH(L4259,'Estructuras de Acero y Concreto'!$D$6:$D$577,0)))=FALSE,INDEX('Estructuras de Acero y Concreto'!$C$6:$C$577,MATCH(L4259,'Estructuras de Acero y Concreto'!$D$6:$D$577,0)),IF(ISERROR(INDEX('Estructuras de Madera'!$C$5:$C$122,MATCH(L4259,'Estructuras de Madera'!$D$5:$D$122,0)))=FALSE,INDEX('Estructuras de Madera'!$C$5:$C$122,MATCH(L4259,'Estructuras de Madera'!$D$5:$D$122,0)),INDEX(SICODI!$G$3:$G$2404,MATCH(L4259,SICODI!$G$3:$G$2404,0))))</f>
        <v>PPC20</v>
      </c>
      <c r="N4259" s="121" t="str">
        <f>+IF(ISERROR(VLOOKUP(M4259,'Resumen de precios LLTT'!$C$17:$D$3071,2,FALSE))=FALSE,VLOOKUP(M4259,'Resumen de precios LLTT'!$C$17:$D$3071,2,FALSE),VLOOKUP(M4259,SICODI!$G$3:$J$2404,2,FALSE))</f>
        <v>POSTE DE CONCRETO ARMADO DE 13/400/150/345</v>
      </c>
      <c r="O4259" s="58">
        <f>+IF(ISERROR(VLOOKUP(M4259,'Resumen de precios LLTT'!$C$17:$G$3071,5,FALSE))=FALSE,VLOOKUP(M4259,'Resumen de precios LLTT'!$C$17:$G$3071,5,FALSE),VLOOKUP(M4259,SICODI!$G$3:$J$2404,4,FALSE))</f>
        <v>364.69</v>
      </c>
      <c r="P4259" s="16">
        <f t="shared" si="600"/>
        <v>0.84299999999999997</v>
      </c>
      <c r="Q4259" s="78">
        <f t="shared" si="601"/>
        <v>672.12366999999995</v>
      </c>
      <c r="R4259" s="56">
        <v>0</v>
      </c>
      <c r="S4259" s="16">
        <f t="shared" si="602"/>
        <v>0.13400000000000001</v>
      </c>
      <c r="T4259" s="79">
        <f t="shared" si="603"/>
        <v>7.5053809816666659</v>
      </c>
      <c r="U4259" s="80">
        <f t="shared" si="604"/>
        <v>0.183</v>
      </c>
      <c r="V4259" s="81">
        <f t="shared" si="605"/>
        <v>1.3734847196449997</v>
      </c>
      <c r="W4259" s="79">
        <f t="shared" si="606"/>
        <v>0.46217247724950827</v>
      </c>
      <c r="X4259" s="60">
        <f t="shared" si="607"/>
        <v>0.5</v>
      </c>
      <c r="Y4259" s="56">
        <f>+'INFO ENEL'!R4247</f>
        <v>1</v>
      </c>
      <c r="Z4259" s="59">
        <f t="shared" si="608"/>
        <v>0.5</v>
      </c>
    </row>
    <row r="4260" spans="1:26" ht="15" customHeight="1" x14ac:dyDescent="0.25">
      <c r="A4260" s="55">
        <f>+'INFO ENEL'!A4248</f>
        <v>4243</v>
      </c>
      <c r="B4260" s="121" t="str">
        <f>+INDEX($B$8:$B$15,MATCH(L4260,$L$8:$L$15,0))</f>
        <v>SICODI</v>
      </c>
      <c r="C4260" s="56" t="str">
        <f>+'INFO ENEL'!B4248</f>
        <v>Lima</v>
      </c>
      <c r="D4260" s="56" t="str">
        <f>+'INFO ENEL'!D4248</f>
        <v>Jicamarca</v>
      </c>
      <c r="E4260" s="56" t="str">
        <f>+'INFO ENEL'!D4248</f>
        <v>Jicamarca</v>
      </c>
      <c r="F4260" s="50">
        <f>+'INFO ENEL'!E4248</f>
        <v>0</v>
      </c>
      <c r="G4260" s="56" t="str">
        <f>+'INFO ENEL'!L4248</f>
        <v>MT</v>
      </c>
      <c r="H4260" s="57">
        <f>+'INFO ENEL'!M4248</f>
        <v>86.138613861386133</v>
      </c>
      <c r="I4260" s="56">
        <f>+'INFO ENEL'!N4248</f>
        <v>13</v>
      </c>
      <c r="J4260" s="56" t="str">
        <f>+'INFO ENEL'!O4248</f>
        <v>Poste</v>
      </c>
      <c r="K4260" s="56" t="str">
        <f>+'INFO ENEL'!P4248</f>
        <v>Concreto</v>
      </c>
      <c r="L4260" s="56" t="str">
        <f>+'INFO ENEL'!Q4248</f>
        <v>PPC20</v>
      </c>
      <c r="M4260" s="55" t="str">
        <f>+IF(ISERROR(INDEX('Estructuras de Acero y Concreto'!$C$6:$C$577,MATCH(L4260,'Estructuras de Acero y Concreto'!$D$6:$D$577,0)))=FALSE,INDEX('Estructuras de Acero y Concreto'!$C$6:$C$577,MATCH(L4260,'Estructuras de Acero y Concreto'!$D$6:$D$577,0)),IF(ISERROR(INDEX('Estructuras de Madera'!$C$5:$C$122,MATCH(L4260,'Estructuras de Madera'!$D$5:$D$122,0)))=FALSE,INDEX('Estructuras de Madera'!$C$5:$C$122,MATCH(L4260,'Estructuras de Madera'!$D$5:$D$122,0)),INDEX(SICODI!$G$3:$G$2404,MATCH(L4260,SICODI!$G$3:$G$2404,0))))</f>
        <v>PPC20</v>
      </c>
      <c r="N4260" s="121" t="str">
        <f>+IF(ISERROR(VLOOKUP(M4260,'Resumen de precios LLTT'!$C$17:$D$3071,2,FALSE))=FALSE,VLOOKUP(M4260,'Resumen de precios LLTT'!$C$17:$D$3071,2,FALSE),VLOOKUP(M4260,SICODI!$G$3:$J$2404,2,FALSE))</f>
        <v>POSTE DE CONCRETO ARMADO DE 13/400/150/345</v>
      </c>
      <c r="O4260" s="58">
        <f>+IF(ISERROR(VLOOKUP(M4260,'Resumen de precios LLTT'!$C$17:$G$3071,5,FALSE))=FALSE,VLOOKUP(M4260,'Resumen de precios LLTT'!$C$17:$G$3071,5,FALSE),VLOOKUP(M4260,SICODI!$G$3:$J$2404,4,FALSE))</f>
        <v>364.69</v>
      </c>
      <c r="P4260" s="16">
        <f t="shared" si="600"/>
        <v>0.84299999999999997</v>
      </c>
      <c r="Q4260" s="78">
        <f t="shared" si="601"/>
        <v>672.12366999999995</v>
      </c>
      <c r="R4260" s="56">
        <v>0</v>
      </c>
      <c r="S4260" s="16">
        <f t="shared" si="602"/>
        <v>0.13400000000000001</v>
      </c>
      <c r="T4260" s="79">
        <f t="shared" si="603"/>
        <v>7.5053809816666659</v>
      </c>
      <c r="U4260" s="80">
        <f t="shared" si="604"/>
        <v>0.183</v>
      </c>
      <c r="V4260" s="81">
        <f t="shared" si="605"/>
        <v>1.3734847196449997</v>
      </c>
      <c r="W4260" s="79">
        <f t="shared" si="606"/>
        <v>0.46217247724950827</v>
      </c>
      <c r="X4260" s="60">
        <f t="shared" si="607"/>
        <v>0.5</v>
      </c>
      <c r="Y4260" s="56">
        <f>+'INFO ENEL'!R4248</f>
        <v>1</v>
      </c>
      <c r="Z4260" s="59">
        <f t="shared" si="608"/>
        <v>0.5</v>
      </c>
    </row>
    <row r="4261" spans="1:26" ht="15" customHeight="1" x14ac:dyDescent="0.25">
      <c r="A4261" s="55">
        <f>+'INFO ENEL'!A4249</f>
        <v>4244</v>
      </c>
      <c r="B4261" s="121" t="str">
        <f>+INDEX($B$8:$B$15,MATCH(L4261,$L$8:$L$15,0))</f>
        <v>SICODI</v>
      </c>
      <c r="C4261" s="56" t="str">
        <f>+'INFO ENEL'!B4249</f>
        <v>Lima</v>
      </c>
      <c r="D4261" s="56" t="str">
        <f>+'INFO ENEL'!D4249</f>
        <v>Jicamarca</v>
      </c>
      <c r="E4261" s="56" t="str">
        <f>+'INFO ENEL'!D4249</f>
        <v>Jicamarca</v>
      </c>
      <c r="F4261" s="50">
        <f>+'INFO ENEL'!E4249</f>
        <v>0</v>
      </c>
      <c r="G4261" s="56" t="str">
        <f>+'INFO ENEL'!L4249</f>
        <v>MT</v>
      </c>
      <c r="H4261" s="57">
        <f>+'INFO ENEL'!M4249</f>
        <v>82.178217821782184</v>
      </c>
      <c r="I4261" s="56">
        <f>+'INFO ENEL'!N4249</f>
        <v>13</v>
      </c>
      <c r="J4261" s="56" t="str">
        <f>+'INFO ENEL'!O4249</f>
        <v>Poste</v>
      </c>
      <c r="K4261" s="56" t="str">
        <f>+'INFO ENEL'!P4249</f>
        <v>Concreto</v>
      </c>
      <c r="L4261" s="56" t="str">
        <f>+'INFO ENEL'!Q4249</f>
        <v>PPC20</v>
      </c>
      <c r="M4261" s="55" t="str">
        <f>+IF(ISERROR(INDEX('Estructuras de Acero y Concreto'!$C$6:$C$577,MATCH(L4261,'Estructuras de Acero y Concreto'!$D$6:$D$577,0)))=FALSE,INDEX('Estructuras de Acero y Concreto'!$C$6:$C$577,MATCH(L4261,'Estructuras de Acero y Concreto'!$D$6:$D$577,0)),IF(ISERROR(INDEX('Estructuras de Madera'!$C$5:$C$122,MATCH(L4261,'Estructuras de Madera'!$D$5:$D$122,0)))=FALSE,INDEX('Estructuras de Madera'!$C$5:$C$122,MATCH(L4261,'Estructuras de Madera'!$D$5:$D$122,0)),INDEX(SICODI!$G$3:$G$2404,MATCH(L4261,SICODI!$G$3:$G$2404,0))))</f>
        <v>PPC20</v>
      </c>
      <c r="N4261" s="121" t="str">
        <f>+IF(ISERROR(VLOOKUP(M4261,'Resumen de precios LLTT'!$C$17:$D$3071,2,FALSE))=FALSE,VLOOKUP(M4261,'Resumen de precios LLTT'!$C$17:$D$3071,2,FALSE),VLOOKUP(M4261,SICODI!$G$3:$J$2404,2,FALSE))</f>
        <v>POSTE DE CONCRETO ARMADO DE 13/400/150/345</v>
      </c>
      <c r="O4261" s="58">
        <f>+IF(ISERROR(VLOOKUP(M4261,'Resumen de precios LLTT'!$C$17:$G$3071,5,FALSE))=FALSE,VLOOKUP(M4261,'Resumen de precios LLTT'!$C$17:$G$3071,5,FALSE),VLOOKUP(M4261,SICODI!$G$3:$J$2404,4,FALSE))</f>
        <v>364.69</v>
      </c>
      <c r="P4261" s="16">
        <f t="shared" si="600"/>
        <v>0.84299999999999997</v>
      </c>
      <c r="Q4261" s="78">
        <f t="shared" si="601"/>
        <v>672.12366999999995</v>
      </c>
      <c r="R4261" s="56">
        <v>0</v>
      </c>
      <c r="S4261" s="16">
        <f t="shared" si="602"/>
        <v>0.13400000000000001</v>
      </c>
      <c r="T4261" s="79">
        <f t="shared" si="603"/>
        <v>7.5053809816666659</v>
      </c>
      <c r="U4261" s="80">
        <f t="shared" si="604"/>
        <v>0.183</v>
      </c>
      <c r="V4261" s="81">
        <f t="shared" si="605"/>
        <v>1.3734847196449997</v>
      </c>
      <c r="W4261" s="79">
        <f t="shared" si="606"/>
        <v>0.46217247724950827</v>
      </c>
      <c r="X4261" s="60">
        <f t="shared" si="607"/>
        <v>0.5</v>
      </c>
      <c r="Y4261" s="56">
        <f>+'INFO ENEL'!R4249</f>
        <v>1</v>
      </c>
      <c r="Z4261" s="59">
        <f t="shared" si="608"/>
        <v>0.5</v>
      </c>
    </row>
    <row r="4262" spans="1:26" ht="15" customHeight="1" x14ac:dyDescent="0.25">
      <c r="A4262" s="55">
        <f>+'INFO ENEL'!A4250</f>
        <v>4245</v>
      </c>
      <c r="B4262" s="121" t="str">
        <f>+INDEX($B$8:$B$15,MATCH(L4262,$L$8:$L$15,0))</f>
        <v>SICODI</v>
      </c>
      <c r="C4262" s="56" t="str">
        <f>+'INFO ENEL'!B4250</f>
        <v>Lima</v>
      </c>
      <c r="D4262" s="56" t="str">
        <f>+'INFO ENEL'!D4250</f>
        <v>Jicamarca</v>
      </c>
      <c r="E4262" s="56" t="str">
        <f>+'INFO ENEL'!D4250</f>
        <v>Jicamarca</v>
      </c>
      <c r="F4262" s="50">
        <f>+'INFO ENEL'!E4250</f>
        <v>0</v>
      </c>
      <c r="G4262" s="56" t="str">
        <f>+'INFO ENEL'!L4250</f>
        <v>MT</v>
      </c>
      <c r="H4262" s="57">
        <f>+'INFO ENEL'!M4250</f>
        <v>79.207920792079207</v>
      </c>
      <c r="I4262" s="56">
        <f>+'INFO ENEL'!N4250</f>
        <v>13</v>
      </c>
      <c r="J4262" s="56" t="str">
        <f>+'INFO ENEL'!O4250</f>
        <v>Poste</v>
      </c>
      <c r="K4262" s="56" t="str">
        <f>+'INFO ENEL'!P4250</f>
        <v>Concreto</v>
      </c>
      <c r="L4262" s="56" t="str">
        <f>+'INFO ENEL'!Q4250</f>
        <v>PPC20</v>
      </c>
      <c r="M4262" s="55" t="str">
        <f>+IF(ISERROR(INDEX('Estructuras de Acero y Concreto'!$C$6:$C$577,MATCH(L4262,'Estructuras de Acero y Concreto'!$D$6:$D$577,0)))=FALSE,INDEX('Estructuras de Acero y Concreto'!$C$6:$C$577,MATCH(L4262,'Estructuras de Acero y Concreto'!$D$6:$D$577,0)),IF(ISERROR(INDEX('Estructuras de Madera'!$C$5:$C$122,MATCH(L4262,'Estructuras de Madera'!$D$5:$D$122,0)))=FALSE,INDEX('Estructuras de Madera'!$C$5:$C$122,MATCH(L4262,'Estructuras de Madera'!$D$5:$D$122,0)),INDEX(SICODI!$G$3:$G$2404,MATCH(L4262,SICODI!$G$3:$G$2404,0))))</f>
        <v>PPC20</v>
      </c>
      <c r="N4262" s="121" t="str">
        <f>+IF(ISERROR(VLOOKUP(M4262,'Resumen de precios LLTT'!$C$17:$D$3071,2,FALSE))=FALSE,VLOOKUP(M4262,'Resumen de precios LLTT'!$C$17:$D$3071,2,FALSE),VLOOKUP(M4262,SICODI!$G$3:$J$2404,2,FALSE))</f>
        <v>POSTE DE CONCRETO ARMADO DE 13/400/150/345</v>
      </c>
      <c r="O4262" s="58">
        <f>+IF(ISERROR(VLOOKUP(M4262,'Resumen de precios LLTT'!$C$17:$G$3071,5,FALSE))=FALSE,VLOOKUP(M4262,'Resumen de precios LLTT'!$C$17:$G$3071,5,FALSE),VLOOKUP(M4262,SICODI!$G$3:$J$2404,4,FALSE))</f>
        <v>364.69</v>
      </c>
      <c r="P4262" s="16">
        <f t="shared" si="600"/>
        <v>0.84299999999999997</v>
      </c>
      <c r="Q4262" s="78">
        <f t="shared" si="601"/>
        <v>672.12366999999995</v>
      </c>
      <c r="R4262" s="56">
        <v>0</v>
      </c>
      <c r="S4262" s="16">
        <f t="shared" si="602"/>
        <v>0.13400000000000001</v>
      </c>
      <c r="T4262" s="79">
        <f t="shared" si="603"/>
        <v>7.5053809816666659</v>
      </c>
      <c r="U4262" s="80">
        <f t="shared" si="604"/>
        <v>0.183</v>
      </c>
      <c r="V4262" s="81">
        <f t="shared" si="605"/>
        <v>1.3734847196449997</v>
      </c>
      <c r="W4262" s="79">
        <f t="shared" si="606"/>
        <v>0.46217247724950827</v>
      </c>
      <c r="X4262" s="60">
        <f t="shared" si="607"/>
        <v>0.5</v>
      </c>
      <c r="Y4262" s="56">
        <f>+'INFO ENEL'!R4250</f>
        <v>1</v>
      </c>
      <c r="Z4262" s="59">
        <f t="shared" si="608"/>
        <v>0.5</v>
      </c>
    </row>
    <row r="4263" spans="1:26" ht="15" customHeight="1" x14ac:dyDescent="0.25">
      <c r="A4263" s="55">
        <f>+'INFO ENEL'!A4251</f>
        <v>4246</v>
      </c>
      <c r="B4263" s="121" t="str">
        <f>+INDEX($B$8:$B$15,MATCH(L4263,$L$8:$L$15,0))</f>
        <v>SICODI</v>
      </c>
      <c r="C4263" s="56" t="str">
        <f>+'INFO ENEL'!B4251</f>
        <v>Lima</v>
      </c>
      <c r="D4263" s="56" t="str">
        <f>+'INFO ENEL'!D4251</f>
        <v>Jicamarca</v>
      </c>
      <c r="E4263" s="56" t="str">
        <f>+'INFO ENEL'!D4251</f>
        <v>Jicamarca</v>
      </c>
      <c r="F4263" s="50">
        <f>+'INFO ENEL'!E4251</f>
        <v>0</v>
      </c>
      <c r="G4263" s="56" t="str">
        <f>+'INFO ENEL'!L4251</f>
        <v>MT</v>
      </c>
      <c r="H4263" s="57">
        <f>+'INFO ENEL'!M4251</f>
        <v>79.207920792079207</v>
      </c>
      <c r="I4263" s="56">
        <f>+'INFO ENEL'!N4251</f>
        <v>13</v>
      </c>
      <c r="J4263" s="56" t="str">
        <f>+'INFO ENEL'!O4251</f>
        <v>Poste</v>
      </c>
      <c r="K4263" s="56" t="str">
        <f>+'INFO ENEL'!P4251</f>
        <v>Concreto</v>
      </c>
      <c r="L4263" s="56" t="str">
        <f>+'INFO ENEL'!Q4251</f>
        <v>PPC20</v>
      </c>
      <c r="M4263" s="55" t="str">
        <f>+IF(ISERROR(INDEX('Estructuras de Acero y Concreto'!$C$6:$C$577,MATCH(L4263,'Estructuras de Acero y Concreto'!$D$6:$D$577,0)))=FALSE,INDEX('Estructuras de Acero y Concreto'!$C$6:$C$577,MATCH(L4263,'Estructuras de Acero y Concreto'!$D$6:$D$577,0)),IF(ISERROR(INDEX('Estructuras de Madera'!$C$5:$C$122,MATCH(L4263,'Estructuras de Madera'!$D$5:$D$122,0)))=FALSE,INDEX('Estructuras de Madera'!$C$5:$C$122,MATCH(L4263,'Estructuras de Madera'!$D$5:$D$122,0)),INDEX(SICODI!$G$3:$G$2404,MATCH(L4263,SICODI!$G$3:$G$2404,0))))</f>
        <v>PPC20</v>
      </c>
      <c r="N4263" s="121" t="str">
        <f>+IF(ISERROR(VLOOKUP(M4263,'Resumen de precios LLTT'!$C$17:$D$3071,2,FALSE))=FALSE,VLOOKUP(M4263,'Resumen de precios LLTT'!$C$17:$D$3071,2,FALSE),VLOOKUP(M4263,SICODI!$G$3:$J$2404,2,FALSE))</f>
        <v>POSTE DE CONCRETO ARMADO DE 13/400/150/345</v>
      </c>
      <c r="O4263" s="58">
        <f>+IF(ISERROR(VLOOKUP(M4263,'Resumen de precios LLTT'!$C$17:$G$3071,5,FALSE))=FALSE,VLOOKUP(M4263,'Resumen de precios LLTT'!$C$17:$G$3071,5,FALSE),VLOOKUP(M4263,SICODI!$G$3:$J$2404,4,FALSE))</f>
        <v>364.69</v>
      </c>
      <c r="P4263" s="16">
        <f t="shared" si="600"/>
        <v>0.84299999999999997</v>
      </c>
      <c r="Q4263" s="78">
        <f t="shared" si="601"/>
        <v>672.12366999999995</v>
      </c>
      <c r="R4263" s="56">
        <v>0</v>
      </c>
      <c r="S4263" s="16">
        <f t="shared" si="602"/>
        <v>0.13400000000000001</v>
      </c>
      <c r="T4263" s="79">
        <f t="shared" si="603"/>
        <v>7.5053809816666659</v>
      </c>
      <c r="U4263" s="80">
        <f t="shared" si="604"/>
        <v>0.183</v>
      </c>
      <c r="V4263" s="81">
        <f t="shared" si="605"/>
        <v>1.3734847196449997</v>
      </c>
      <c r="W4263" s="79">
        <f t="shared" si="606"/>
        <v>0.46217247724950827</v>
      </c>
      <c r="X4263" s="60">
        <f t="shared" si="607"/>
        <v>0.5</v>
      </c>
      <c r="Y4263" s="56">
        <f>+'INFO ENEL'!R4251</f>
        <v>1</v>
      </c>
      <c r="Z4263" s="59">
        <f t="shared" si="608"/>
        <v>0.5</v>
      </c>
    </row>
    <row r="4264" spans="1:26" ht="15" customHeight="1" x14ac:dyDescent="0.25">
      <c r="A4264" s="55">
        <f>+'INFO ENEL'!A4252</f>
        <v>4247</v>
      </c>
      <c r="B4264" s="121" t="str">
        <f>+INDEX($B$8:$B$15,MATCH(L4264,$L$8:$L$15,0))</f>
        <v>SICODI</v>
      </c>
      <c r="C4264" s="56" t="str">
        <f>+'INFO ENEL'!B4252</f>
        <v>Lima</v>
      </c>
      <c r="D4264" s="56" t="str">
        <f>+'INFO ENEL'!D4252</f>
        <v>Jicamarca</v>
      </c>
      <c r="E4264" s="56" t="str">
        <f>+'INFO ENEL'!D4252</f>
        <v>Jicamarca</v>
      </c>
      <c r="F4264" s="50">
        <f>+'INFO ENEL'!E4252</f>
        <v>0</v>
      </c>
      <c r="G4264" s="56" t="str">
        <f>+'INFO ENEL'!L4252</f>
        <v>MT</v>
      </c>
      <c r="H4264" s="57">
        <f>+'INFO ENEL'!M4252</f>
        <v>80.198019801980195</v>
      </c>
      <c r="I4264" s="56">
        <f>+'INFO ENEL'!N4252</f>
        <v>13</v>
      </c>
      <c r="J4264" s="56" t="str">
        <f>+'INFO ENEL'!O4252</f>
        <v>Poste</v>
      </c>
      <c r="K4264" s="56" t="str">
        <f>+'INFO ENEL'!P4252</f>
        <v>Concreto</v>
      </c>
      <c r="L4264" s="56" t="str">
        <f>+'INFO ENEL'!Q4252</f>
        <v>PPC20</v>
      </c>
      <c r="M4264" s="55" t="str">
        <f>+IF(ISERROR(INDEX('Estructuras de Acero y Concreto'!$C$6:$C$577,MATCH(L4264,'Estructuras de Acero y Concreto'!$D$6:$D$577,0)))=FALSE,INDEX('Estructuras de Acero y Concreto'!$C$6:$C$577,MATCH(L4264,'Estructuras de Acero y Concreto'!$D$6:$D$577,0)),IF(ISERROR(INDEX('Estructuras de Madera'!$C$5:$C$122,MATCH(L4264,'Estructuras de Madera'!$D$5:$D$122,0)))=FALSE,INDEX('Estructuras de Madera'!$C$5:$C$122,MATCH(L4264,'Estructuras de Madera'!$D$5:$D$122,0)),INDEX(SICODI!$G$3:$G$2404,MATCH(L4264,SICODI!$G$3:$G$2404,0))))</f>
        <v>PPC20</v>
      </c>
      <c r="N4264" s="121" t="str">
        <f>+IF(ISERROR(VLOOKUP(M4264,'Resumen de precios LLTT'!$C$17:$D$3071,2,FALSE))=FALSE,VLOOKUP(M4264,'Resumen de precios LLTT'!$C$17:$D$3071,2,FALSE),VLOOKUP(M4264,SICODI!$G$3:$J$2404,2,FALSE))</f>
        <v>POSTE DE CONCRETO ARMADO DE 13/400/150/345</v>
      </c>
      <c r="O4264" s="58">
        <f>+IF(ISERROR(VLOOKUP(M4264,'Resumen de precios LLTT'!$C$17:$G$3071,5,FALSE))=FALSE,VLOOKUP(M4264,'Resumen de precios LLTT'!$C$17:$G$3071,5,FALSE),VLOOKUP(M4264,SICODI!$G$3:$J$2404,4,FALSE))</f>
        <v>364.69</v>
      </c>
      <c r="P4264" s="16">
        <f t="shared" si="600"/>
        <v>0.84299999999999997</v>
      </c>
      <c r="Q4264" s="78">
        <f t="shared" si="601"/>
        <v>672.12366999999995</v>
      </c>
      <c r="R4264" s="56">
        <v>0</v>
      </c>
      <c r="S4264" s="16">
        <f t="shared" si="602"/>
        <v>0.13400000000000001</v>
      </c>
      <c r="T4264" s="79">
        <f t="shared" si="603"/>
        <v>7.5053809816666659</v>
      </c>
      <c r="U4264" s="80">
        <f t="shared" si="604"/>
        <v>0.183</v>
      </c>
      <c r="V4264" s="81">
        <f t="shared" si="605"/>
        <v>1.3734847196449997</v>
      </c>
      <c r="W4264" s="79">
        <f t="shared" si="606"/>
        <v>0.46217247724950827</v>
      </c>
      <c r="X4264" s="60">
        <f t="shared" si="607"/>
        <v>0.5</v>
      </c>
      <c r="Y4264" s="56">
        <f>+'INFO ENEL'!R4252</f>
        <v>1</v>
      </c>
      <c r="Z4264" s="59">
        <f t="shared" si="608"/>
        <v>0.5</v>
      </c>
    </row>
    <row r="4265" spans="1:26" ht="15" customHeight="1" x14ac:dyDescent="0.25">
      <c r="A4265" s="55">
        <f>+'INFO ENEL'!A4253</f>
        <v>4248</v>
      </c>
      <c r="B4265" s="121" t="str">
        <f>+INDEX($B$8:$B$15,MATCH(L4265,$L$8:$L$15,0))</f>
        <v>SICODI</v>
      </c>
      <c r="C4265" s="56" t="str">
        <f>+'INFO ENEL'!B4253</f>
        <v>Lima</v>
      </c>
      <c r="D4265" s="56" t="str">
        <f>+'INFO ENEL'!D4253</f>
        <v>Jicamarca</v>
      </c>
      <c r="E4265" s="56" t="str">
        <f>+'INFO ENEL'!D4253</f>
        <v>Jicamarca</v>
      </c>
      <c r="F4265" s="50">
        <f>+'INFO ENEL'!E4253</f>
        <v>0</v>
      </c>
      <c r="G4265" s="56" t="str">
        <f>+'INFO ENEL'!L4253</f>
        <v>MT</v>
      </c>
      <c r="H4265" s="57">
        <f>+'INFO ENEL'!M4253</f>
        <v>86.138613861386133</v>
      </c>
      <c r="I4265" s="56">
        <f>+'INFO ENEL'!N4253</f>
        <v>13</v>
      </c>
      <c r="J4265" s="56" t="str">
        <f>+'INFO ENEL'!O4253</f>
        <v>Poste</v>
      </c>
      <c r="K4265" s="56" t="str">
        <f>+'INFO ENEL'!P4253</f>
        <v>Concreto</v>
      </c>
      <c r="L4265" s="56" t="str">
        <f>+'INFO ENEL'!Q4253</f>
        <v>PPC20</v>
      </c>
      <c r="M4265" s="55" t="str">
        <f>+IF(ISERROR(INDEX('Estructuras de Acero y Concreto'!$C$6:$C$577,MATCH(L4265,'Estructuras de Acero y Concreto'!$D$6:$D$577,0)))=FALSE,INDEX('Estructuras de Acero y Concreto'!$C$6:$C$577,MATCH(L4265,'Estructuras de Acero y Concreto'!$D$6:$D$577,0)),IF(ISERROR(INDEX('Estructuras de Madera'!$C$5:$C$122,MATCH(L4265,'Estructuras de Madera'!$D$5:$D$122,0)))=FALSE,INDEX('Estructuras de Madera'!$C$5:$C$122,MATCH(L4265,'Estructuras de Madera'!$D$5:$D$122,0)),INDEX(SICODI!$G$3:$G$2404,MATCH(L4265,SICODI!$G$3:$G$2404,0))))</f>
        <v>PPC20</v>
      </c>
      <c r="N4265" s="121" t="str">
        <f>+IF(ISERROR(VLOOKUP(M4265,'Resumen de precios LLTT'!$C$17:$D$3071,2,FALSE))=FALSE,VLOOKUP(M4265,'Resumen de precios LLTT'!$C$17:$D$3071,2,FALSE),VLOOKUP(M4265,SICODI!$G$3:$J$2404,2,FALSE))</f>
        <v>POSTE DE CONCRETO ARMADO DE 13/400/150/345</v>
      </c>
      <c r="O4265" s="58">
        <f>+IF(ISERROR(VLOOKUP(M4265,'Resumen de precios LLTT'!$C$17:$G$3071,5,FALSE))=FALSE,VLOOKUP(M4265,'Resumen de precios LLTT'!$C$17:$G$3071,5,FALSE),VLOOKUP(M4265,SICODI!$G$3:$J$2404,4,FALSE))</f>
        <v>364.69</v>
      </c>
      <c r="P4265" s="16">
        <f t="shared" si="600"/>
        <v>0.84299999999999997</v>
      </c>
      <c r="Q4265" s="78">
        <f t="shared" si="601"/>
        <v>672.12366999999995</v>
      </c>
      <c r="R4265" s="56">
        <v>0</v>
      </c>
      <c r="S4265" s="16">
        <f t="shared" si="602"/>
        <v>0.13400000000000001</v>
      </c>
      <c r="T4265" s="79">
        <f t="shared" si="603"/>
        <v>7.5053809816666659</v>
      </c>
      <c r="U4265" s="80">
        <f t="shared" si="604"/>
        <v>0.183</v>
      </c>
      <c r="V4265" s="81">
        <f t="shared" si="605"/>
        <v>1.3734847196449997</v>
      </c>
      <c r="W4265" s="79">
        <f t="shared" si="606"/>
        <v>0.46217247724950827</v>
      </c>
      <c r="X4265" s="60">
        <f t="shared" si="607"/>
        <v>0.5</v>
      </c>
      <c r="Y4265" s="56">
        <f>+'INFO ENEL'!R4253</f>
        <v>1</v>
      </c>
      <c r="Z4265" s="59">
        <f t="shared" si="608"/>
        <v>0.5</v>
      </c>
    </row>
    <row r="4266" spans="1:26" ht="15" customHeight="1" x14ac:dyDescent="0.25">
      <c r="A4266" s="55">
        <f>+'INFO ENEL'!A4254</f>
        <v>4249</v>
      </c>
      <c r="B4266" s="121" t="str">
        <f>+INDEX($B$8:$B$15,MATCH(L4266,$L$8:$L$15,0))</f>
        <v>SICODI</v>
      </c>
      <c r="C4266" s="56" t="str">
        <f>+'INFO ENEL'!B4254</f>
        <v>Lima</v>
      </c>
      <c r="D4266" s="56" t="str">
        <f>+'INFO ENEL'!D4254</f>
        <v>Jicamarca</v>
      </c>
      <c r="E4266" s="56" t="str">
        <f>+'INFO ENEL'!D4254</f>
        <v>Jicamarca</v>
      </c>
      <c r="F4266" s="50">
        <f>+'INFO ENEL'!E4254</f>
        <v>0</v>
      </c>
      <c r="G4266" s="56" t="str">
        <f>+'INFO ENEL'!L4254</f>
        <v>MT</v>
      </c>
      <c r="H4266" s="57">
        <f>+'INFO ENEL'!M4254</f>
        <v>56.435643564356432</v>
      </c>
      <c r="I4266" s="56">
        <f>+'INFO ENEL'!N4254</f>
        <v>13</v>
      </c>
      <c r="J4266" s="56" t="str">
        <f>+'INFO ENEL'!O4254</f>
        <v>Poste</v>
      </c>
      <c r="K4266" s="56" t="str">
        <f>+'INFO ENEL'!P4254</f>
        <v>Concreto</v>
      </c>
      <c r="L4266" s="56" t="str">
        <f>+'INFO ENEL'!Q4254</f>
        <v>PPC20</v>
      </c>
      <c r="M4266" s="55" t="str">
        <f>+IF(ISERROR(INDEX('Estructuras de Acero y Concreto'!$C$6:$C$577,MATCH(L4266,'Estructuras de Acero y Concreto'!$D$6:$D$577,0)))=FALSE,INDEX('Estructuras de Acero y Concreto'!$C$6:$C$577,MATCH(L4266,'Estructuras de Acero y Concreto'!$D$6:$D$577,0)),IF(ISERROR(INDEX('Estructuras de Madera'!$C$5:$C$122,MATCH(L4266,'Estructuras de Madera'!$D$5:$D$122,0)))=FALSE,INDEX('Estructuras de Madera'!$C$5:$C$122,MATCH(L4266,'Estructuras de Madera'!$D$5:$D$122,0)),INDEX(SICODI!$G$3:$G$2404,MATCH(L4266,SICODI!$G$3:$G$2404,0))))</f>
        <v>PPC20</v>
      </c>
      <c r="N4266" s="121" t="str">
        <f>+IF(ISERROR(VLOOKUP(M4266,'Resumen de precios LLTT'!$C$17:$D$3071,2,FALSE))=FALSE,VLOOKUP(M4266,'Resumen de precios LLTT'!$C$17:$D$3071,2,FALSE),VLOOKUP(M4266,SICODI!$G$3:$J$2404,2,FALSE))</f>
        <v>POSTE DE CONCRETO ARMADO DE 13/400/150/345</v>
      </c>
      <c r="O4266" s="58">
        <f>+IF(ISERROR(VLOOKUP(M4266,'Resumen de precios LLTT'!$C$17:$G$3071,5,FALSE))=FALSE,VLOOKUP(M4266,'Resumen de precios LLTT'!$C$17:$G$3071,5,FALSE),VLOOKUP(M4266,SICODI!$G$3:$J$2404,4,FALSE))</f>
        <v>364.69</v>
      </c>
      <c r="P4266" s="16">
        <f t="shared" si="600"/>
        <v>0.84299999999999997</v>
      </c>
      <c r="Q4266" s="78">
        <f t="shared" si="601"/>
        <v>672.12366999999995</v>
      </c>
      <c r="R4266" s="56">
        <v>0</v>
      </c>
      <c r="S4266" s="16">
        <f t="shared" si="602"/>
        <v>0.13400000000000001</v>
      </c>
      <c r="T4266" s="79">
        <f t="shared" si="603"/>
        <v>7.5053809816666659</v>
      </c>
      <c r="U4266" s="80">
        <f t="shared" si="604"/>
        <v>0.183</v>
      </c>
      <c r="V4266" s="81">
        <f t="shared" si="605"/>
        <v>1.3734847196449997</v>
      </c>
      <c r="W4266" s="79">
        <f t="shared" si="606"/>
        <v>0.46217247724950827</v>
      </c>
      <c r="X4266" s="60">
        <f t="shared" si="607"/>
        <v>0.5</v>
      </c>
      <c r="Y4266" s="56">
        <f>+'INFO ENEL'!R4254</f>
        <v>1</v>
      </c>
      <c r="Z4266" s="59">
        <f t="shared" si="608"/>
        <v>0.5</v>
      </c>
    </row>
    <row r="4267" spans="1:26" ht="15" customHeight="1" x14ac:dyDescent="0.25">
      <c r="A4267" s="55">
        <f>+'INFO ENEL'!A4255</f>
        <v>4250</v>
      </c>
      <c r="B4267" s="121" t="str">
        <f>+INDEX($B$8:$B$15,MATCH(L4267,$L$8:$L$15,0))</f>
        <v>SICODI</v>
      </c>
      <c r="C4267" s="56" t="str">
        <f>+'INFO ENEL'!B4255</f>
        <v>Lima</v>
      </c>
      <c r="D4267" s="56" t="str">
        <f>+'INFO ENEL'!D4255</f>
        <v>Jicamarca</v>
      </c>
      <c r="E4267" s="56" t="str">
        <f>+'INFO ENEL'!D4255</f>
        <v>Jicamarca</v>
      </c>
      <c r="F4267" s="50">
        <f>+'INFO ENEL'!E4255</f>
        <v>0</v>
      </c>
      <c r="G4267" s="56" t="str">
        <f>+'INFO ENEL'!L4255</f>
        <v>MT</v>
      </c>
      <c r="H4267" s="57">
        <f>+'INFO ENEL'!M4255</f>
        <v>66.336633663366342</v>
      </c>
      <c r="I4267" s="56">
        <f>+'INFO ENEL'!N4255</f>
        <v>13</v>
      </c>
      <c r="J4267" s="56" t="str">
        <f>+'INFO ENEL'!O4255</f>
        <v>Poste</v>
      </c>
      <c r="K4267" s="56" t="str">
        <f>+'INFO ENEL'!P4255</f>
        <v>Concreto</v>
      </c>
      <c r="L4267" s="56" t="str">
        <f>+'INFO ENEL'!Q4255</f>
        <v>PPC20</v>
      </c>
      <c r="M4267" s="55" t="str">
        <f>+IF(ISERROR(INDEX('Estructuras de Acero y Concreto'!$C$6:$C$577,MATCH(L4267,'Estructuras de Acero y Concreto'!$D$6:$D$577,0)))=FALSE,INDEX('Estructuras de Acero y Concreto'!$C$6:$C$577,MATCH(L4267,'Estructuras de Acero y Concreto'!$D$6:$D$577,0)),IF(ISERROR(INDEX('Estructuras de Madera'!$C$5:$C$122,MATCH(L4267,'Estructuras de Madera'!$D$5:$D$122,0)))=FALSE,INDEX('Estructuras de Madera'!$C$5:$C$122,MATCH(L4267,'Estructuras de Madera'!$D$5:$D$122,0)),INDEX(SICODI!$G$3:$G$2404,MATCH(L4267,SICODI!$G$3:$G$2404,0))))</f>
        <v>PPC20</v>
      </c>
      <c r="N4267" s="121" t="str">
        <f>+IF(ISERROR(VLOOKUP(M4267,'Resumen de precios LLTT'!$C$17:$D$3071,2,FALSE))=FALSE,VLOOKUP(M4267,'Resumen de precios LLTT'!$C$17:$D$3071,2,FALSE),VLOOKUP(M4267,SICODI!$G$3:$J$2404,2,FALSE))</f>
        <v>POSTE DE CONCRETO ARMADO DE 13/400/150/345</v>
      </c>
      <c r="O4267" s="58">
        <f>+IF(ISERROR(VLOOKUP(M4267,'Resumen de precios LLTT'!$C$17:$G$3071,5,FALSE))=FALSE,VLOOKUP(M4267,'Resumen de precios LLTT'!$C$17:$G$3071,5,FALSE),VLOOKUP(M4267,SICODI!$G$3:$J$2404,4,FALSE))</f>
        <v>364.69</v>
      </c>
      <c r="P4267" s="16">
        <f t="shared" si="600"/>
        <v>0.84299999999999997</v>
      </c>
      <c r="Q4267" s="78">
        <f t="shared" si="601"/>
        <v>672.12366999999995</v>
      </c>
      <c r="R4267" s="56">
        <v>0</v>
      </c>
      <c r="S4267" s="16">
        <f t="shared" si="602"/>
        <v>0.13400000000000001</v>
      </c>
      <c r="T4267" s="79">
        <f t="shared" si="603"/>
        <v>7.5053809816666659</v>
      </c>
      <c r="U4267" s="80">
        <f t="shared" si="604"/>
        <v>0.183</v>
      </c>
      <c r="V4267" s="81">
        <f t="shared" si="605"/>
        <v>1.3734847196449997</v>
      </c>
      <c r="W4267" s="79">
        <f t="shared" si="606"/>
        <v>0.46217247724950827</v>
      </c>
      <c r="X4267" s="60">
        <f t="shared" si="607"/>
        <v>0.5</v>
      </c>
      <c r="Y4267" s="56">
        <f>+'INFO ENEL'!R4255</f>
        <v>1</v>
      </c>
      <c r="Z4267" s="59">
        <f t="shared" si="608"/>
        <v>0.5</v>
      </c>
    </row>
    <row r="4268" spans="1:26" ht="15" customHeight="1" x14ac:dyDescent="0.25">
      <c r="A4268" s="55">
        <f>+'INFO ENEL'!A4256</f>
        <v>4251</v>
      </c>
      <c r="B4268" s="121" t="str">
        <f>+INDEX($B$8:$B$15,MATCH(L4268,$L$8:$L$15,0))</f>
        <v>SICODI</v>
      </c>
      <c r="C4268" s="56" t="str">
        <f>+'INFO ENEL'!B4256</f>
        <v>Lima</v>
      </c>
      <c r="D4268" s="56" t="str">
        <f>+'INFO ENEL'!D4256</f>
        <v>Jicamarca</v>
      </c>
      <c r="E4268" s="56" t="str">
        <f>+'INFO ENEL'!D4256</f>
        <v>Jicamarca</v>
      </c>
      <c r="F4268" s="50">
        <f>+'INFO ENEL'!E4256</f>
        <v>0</v>
      </c>
      <c r="G4268" s="56" t="str">
        <f>+'INFO ENEL'!L4256</f>
        <v>MT</v>
      </c>
      <c r="H4268" s="57">
        <f>+'INFO ENEL'!M4256</f>
        <v>68.316831683168317</v>
      </c>
      <c r="I4268" s="56">
        <f>+'INFO ENEL'!N4256</f>
        <v>13</v>
      </c>
      <c r="J4268" s="56" t="str">
        <f>+'INFO ENEL'!O4256</f>
        <v>Poste</v>
      </c>
      <c r="K4268" s="56" t="str">
        <f>+'INFO ENEL'!P4256</f>
        <v>Concreto</v>
      </c>
      <c r="L4268" s="56" t="str">
        <f>+'INFO ENEL'!Q4256</f>
        <v>PPC20</v>
      </c>
      <c r="M4268" s="55" t="str">
        <f>+IF(ISERROR(INDEX('Estructuras de Acero y Concreto'!$C$6:$C$577,MATCH(L4268,'Estructuras de Acero y Concreto'!$D$6:$D$577,0)))=FALSE,INDEX('Estructuras de Acero y Concreto'!$C$6:$C$577,MATCH(L4268,'Estructuras de Acero y Concreto'!$D$6:$D$577,0)),IF(ISERROR(INDEX('Estructuras de Madera'!$C$5:$C$122,MATCH(L4268,'Estructuras de Madera'!$D$5:$D$122,0)))=FALSE,INDEX('Estructuras de Madera'!$C$5:$C$122,MATCH(L4268,'Estructuras de Madera'!$D$5:$D$122,0)),INDEX(SICODI!$G$3:$G$2404,MATCH(L4268,SICODI!$G$3:$G$2404,0))))</f>
        <v>PPC20</v>
      </c>
      <c r="N4268" s="121" t="str">
        <f>+IF(ISERROR(VLOOKUP(M4268,'Resumen de precios LLTT'!$C$17:$D$3071,2,FALSE))=FALSE,VLOOKUP(M4268,'Resumen de precios LLTT'!$C$17:$D$3071,2,FALSE),VLOOKUP(M4268,SICODI!$G$3:$J$2404,2,FALSE))</f>
        <v>POSTE DE CONCRETO ARMADO DE 13/400/150/345</v>
      </c>
      <c r="O4268" s="58">
        <f>+IF(ISERROR(VLOOKUP(M4268,'Resumen de precios LLTT'!$C$17:$G$3071,5,FALSE))=FALSE,VLOOKUP(M4268,'Resumen de precios LLTT'!$C$17:$G$3071,5,FALSE),VLOOKUP(M4268,SICODI!$G$3:$J$2404,4,FALSE))</f>
        <v>364.69</v>
      </c>
      <c r="P4268" s="16">
        <f t="shared" si="600"/>
        <v>0.84299999999999997</v>
      </c>
      <c r="Q4268" s="78">
        <f t="shared" si="601"/>
        <v>672.12366999999995</v>
      </c>
      <c r="R4268" s="56">
        <v>0</v>
      </c>
      <c r="S4268" s="16">
        <f t="shared" si="602"/>
        <v>0.13400000000000001</v>
      </c>
      <c r="T4268" s="79">
        <f t="shared" si="603"/>
        <v>7.5053809816666659</v>
      </c>
      <c r="U4268" s="80">
        <f t="shared" si="604"/>
        <v>0.183</v>
      </c>
      <c r="V4268" s="81">
        <f t="shared" si="605"/>
        <v>1.3734847196449997</v>
      </c>
      <c r="W4268" s="79">
        <f t="shared" si="606"/>
        <v>0.46217247724950827</v>
      </c>
      <c r="X4268" s="60">
        <f t="shared" si="607"/>
        <v>0.5</v>
      </c>
      <c r="Y4268" s="56">
        <f>+'INFO ENEL'!R4256</f>
        <v>1</v>
      </c>
      <c r="Z4268" s="59">
        <f t="shared" si="608"/>
        <v>0.5</v>
      </c>
    </row>
    <row r="4269" spans="1:26" ht="15" customHeight="1" x14ac:dyDescent="0.25">
      <c r="A4269" s="55">
        <f>+'INFO ENEL'!A4257</f>
        <v>4252</v>
      </c>
      <c r="B4269" s="121" t="str">
        <f>+INDEX($B$8:$B$15,MATCH(L4269,$L$8:$L$15,0))</f>
        <v>SICODI</v>
      </c>
      <c r="C4269" s="56" t="str">
        <f>+'INFO ENEL'!B4257</f>
        <v>Lima</v>
      </c>
      <c r="D4269" s="56" t="str">
        <f>+'INFO ENEL'!D4257</f>
        <v>Jicamarca</v>
      </c>
      <c r="E4269" s="56" t="str">
        <f>+'INFO ENEL'!D4257</f>
        <v>Jicamarca</v>
      </c>
      <c r="F4269" s="50">
        <f>+'INFO ENEL'!E4257</f>
        <v>0</v>
      </c>
      <c r="G4269" s="56" t="str">
        <f>+'INFO ENEL'!L4257</f>
        <v>MT</v>
      </c>
      <c r="H4269" s="57">
        <f>+'INFO ENEL'!M4257</f>
        <v>70.297029702970292</v>
      </c>
      <c r="I4269" s="56">
        <f>+'INFO ENEL'!N4257</f>
        <v>13</v>
      </c>
      <c r="J4269" s="56" t="str">
        <f>+'INFO ENEL'!O4257</f>
        <v>Poste</v>
      </c>
      <c r="K4269" s="56" t="str">
        <f>+'INFO ENEL'!P4257</f>
        <v>Concreto</v>
      </c>
      <c r="L4269" s="56" t="str">
        <f>+'INFO ENEL'!Q4257</f>
        <v>PPC20</v>
      </c>
      <c r="M4269" s="55" t="str">
        <f>+IF(ISERROR(INDEX('Estructuras de Acero y Concreto'!$C$6:$C$577,MATCH(L4269,'Estructuras de Acero y Concreto'!$D$6:$D$577,0)))=FALSE,INDEX('Estructuras de Acero y Concreto'!$C$6:$C$577,MATCH(L4269,'Estructuras de Acero y Concreto'!$D$6:$D$577,0)),IF(ISERROR(INDEX('Estructuras de Madera'!$C$5:$C$122,MATCH(L4269,'Estructuras de Madera'!$D$5:$D$122,0)))=FALSE,INDEX('Estructuras de Madera'!$C$5:$C$122,MATCH(L4269,'Estructuras de Madera'!$D$5:$D$122,0)),INDEX(SICODI!$G$3:$G$2404,MATCH(L4269,SICODI!$G$3:$G$2404,0))))</f>
        <v>PPC20</v>
      </c>
      <c r="N4269" s="121" t="str">
        <f>+IF(ISERROR(VLOOKUP(M4269,'Resumen de precios LLTT'!$C$17:$D$3071,2,FALSE))=FALSE,VLOOKUP(M4269,'Resumen de precios LLTT'!$C$17:$D$3071,2,FALSE),VLOOKUP(M4269,SICODI!$G$3:$J$2404,2,FALSE))</f>
        <v>POSTE DE CONCRETO ARMADO DE 13/400/150/345</v>
      </c>
      <c r="O4269" s="58">
        <f>+IF(ISERROR(VLOOKUP(M4269,'Resumen de precios LLTT'!$C$17:$G$3071,5,FALSE))=FALSE,VLOOKUP(M4269,'Resumen de precios LLTT'!$C$17:$G$3071,5,FALSE),VLOOKUP(M4269,SICODI!$G$3:$J$2404,4,FALSE))</f>
        <v>364.69</v>
      </c>
      <c r="P4269" s="16">
        <f t="shared" si="600"/>
        <v>0.84299999999999997</v>
      </c>
      <c r="Q4269" s="78">
        <f t="shared" si="601"/>
        <v>672.12366999999995</v>
      </c>
      <c r="R4269" s="56">
        <v>0</v>
      </c>
      <c r="S4269" s="16">
        <f t="shared" si="602"/>
        <v>0.13400000000000001</v>
      </c>
      <c r="T4269" s="79">
        <f t="shared" si="603"/>
        <v>7.5053809816666659</v>
      </c>
      <c r="U4269" s="80">
        <f t="shared" si="604"/>
        <v>0.183</v>
      </c>
      <c r="V4269" s="81">
        <f t="shared" si="605"/>
        <v>1.3734847196449997</v>
      </c>
      <c r="W4269" s="79">
        <f t="shared" si="606"/>
        <v>0.46217247724950827</v>
      </c>
      <c r="X4269" s="60">
        <f t="shared" si="607"/>
        <v>0.5</v>
      </c>
      <c r="Y4269" s="56">
        <f>+'INFO ENEL'!R4257</f>
        <v>1</v>
      </c>
      <c r="Z4269" s="59">
        <f t="shared" si="608"/>
        <v>0.5</v>
      </c>
    </row>
    <row r="4270" spans="1:26" ht="15" customHeight="1" x14ac:dyDescent="0.25">
      <c r="A4270" s="55">
        <f>+'INFO ENEL'!A4258</f>
        <v>4253</v>
      </c>
      <c r="B4270" s="121" t="str">
        <f>+INDEX($B$8:$B$15,MATCH(L4270,$L$8:$L$15,0))</f>
        <v>SICODI</v>
      </c>
      <c r="C4270" s="56" t="str">
        <f>+'INFO ENEL'!B4258</f>
        <v>Lima</v>
      </c>
      <c r="D4270" s="56" t="str">
        <f>+'INFO ENEL'!D4258</f>
        <v>Jicamarca</v>
      </c>
      <c r="E4270" s="56" t="str">
        <f>+'INFO ENEL'!D4258</f>
        <v>Jicamarca</v>
      </c>
      <c r="F4270" s="50">
        <f>+'INFO ENEL'!E4258</f>
        <v>0</v>
      </c>
      <c r="G4270" s="56" t="str">
        <f>+'INFO ENEL'!L4258</f>
        <v>MT</v>
      </c>
      <c r="H4270" s="57">
        <f>+'INFO ENEL'!M4258</f>
        <v>68.316831683168317</v>
      </c>
      <c r="I4270" s="56">
        <f>+'INFO ENEL'!N4258</f>
        <v>13</v>
      </c>
      <c r="J4270" s="56" t="str">
        <f>+'INFO ENEL'!O4258</f>
        <v>Poste</v>
      </c>
      <c r="K4270" s="56" t="str">
        <f>+'INFO ENEL'!P4258</f>
        <v>Concreto</v>
      </c>
      <c r="L4270" s="56" t="str">
        <f>+'INFO ENEL'!Q4258</f>
        <v>PPC20</v>
      </c>
      <c r="M4270" s="55" t="str">
        <f>+IF(ISERROR(INDEX('Estructuras de Acero y Concreto'!$C$6:$C$577,MATCH(L4270,'Estructuras de Acero y Concreto'!$D$6:$D$577,0)))=FALSE,INDEX('Estructuras de Acero y Concreto'!$C$6:$C$577,MATCH(L4270,'Estructuras de Acero y Concreto'!$D$6:$D$577,0)),IF(ISERROR(INDEX('Estructuras de Madera'!$C$5:$C$122,MATCH(L4270,'Estructuras de Madera'!$D$5:$D$122,0)))=FALSE,INDEX('Estructuras de Madera'!$C$5:$C$122,MATCH(L4270,'Estructuras de Madera'!$D$5:$D$122,0)),INDEX(SICODI!$G$3:$G$2404,MATCH(L4270,SICODI!$G$3:$G$2404,0))))</f>
        <v>PPC20</v>
      </c>
      <c r="N4270" s="121" t="str">
        <f>+IF(ISERROR(VLOOKUP(M4270,'Resumen de precios LLTT'!$C$17:$D$3071,2,FALSE))=FALSE,VLOOKUP(M4270,'Resumen de precios LLTT'!$C$17:$D$3071,2,FALSE),VLOOKUP(M4270,SICODI!$G$3:$J$2404,2,FALSE))</f>
        <v>POSTE DE CONCRETO ARMADO DE 13/400/150/345</v>
      </c>
      <c r="O4270" s="58">
        <f>+IF(ISERROR(VLOOKUP(M4270,'Resumen de precios LLTT'!$C$17:$G$3071,5,FALSE))=FALSE,VLOOKUP(M4270,'Resumen de precios LLTT'!$C$17:$G$3071,5,FALSE),VLOOKUP(M4270,SICODI!$G$3:$J$2404,4,FALSE))</f>
        <v>364.69</v>
      </c>
      <c r="P4270" s="16">
        <f t="shared" si="600"/>
        <v>0.84299999999999997</v>
      </c>
      <c r="Q4270" s="78">
        <f t="shared" si="601"/>
        <v>672.12366999999995</v>
      </c>
      <c r="R4270" s="56">
        <v>0</v>
      </c>
      <c r="S4270" s="16">
        <f t="shared" si="602"/>
        <v>0.13400000000000001</v>
      </c>
      <c r="T4270" s="79">
        <f t="shared" si="603"/>
        <v>7.5053809816666659</v>
      </c>
      <c r="U4270" s="80">
        <f t="shared" si="604"/>
        <v>0.183</v>
      </c>
      <c r="V4270" s="81">
        <f t="shared" si="605"/>
        <v>1.3734847196449997</v>
      </c>
      <c r="W4270" s="79">
        <f t="shared" si="606"/>
        <v>0.46217247724950827</v>
      </c>
      <c r="X4270" s="60">
        <f t="shared" si="607"/>
        <v>0.5</v>
      </c>
      <c r="Y4270" s="56">
        <f>+'INFO ENEL'!R4258</f>
        <v>1</v>
      </c>
      <c r="Z4270" s="59">
        <f t="shared" si="608"/>
        <v>0.5</v>
      </c>
    </row>
    <row r="4271" spans="1:26" ht="15" customHeight="1" x14ac:dyDescent="0.25">
      <c r="A4271" s="55">
        <f>+'INFO ENEL'!A4259</f>
        <v>4254</v>
      </c>
      <c r="B4271" s="121" t="str">
        <f>+INDEX($B$8:$B$15,MATCH(L4271,$L$8:$L$15,0))</f>
        <v>SICODI</v>
      </c>
      <c r="C4271" s="56" t="str">
        <f>+'INFO ENEL'!B4259</f>
        <v>Lima</v>
      </c>
      <c r="D4271" s="56" t="str">
        <f>+'INFO ENEL'!D4259</f>
        <v>Jicamarca</v>
      </c>
      <c r="E4271" s="56" t="str">
        <f>+'INFO ENEL'!D4259</f>
        <v>Jicamarca</v>
      </c>
      <c r="F4271" s="50">
        <f>+'INFO ENEL'!E4259</f>
        <v>0</v>
      </c>
      <c r="G4271" s="56" t="str">
        <f>+'INFO ENEL'!L4259</f>
        <v>MT</v>
      </c>
      <c r="H4271" s="57">
        <f>+'INFO ENEL'!M4259</f>
        <v>70.297029702970292</v>
      </c>
      <c r="I4271" s="56">
        <f>+'INFO ENEL'!N4259</f>
        <v>13</v>
      </c>
      <c r="J4271" s="56" t="str">
        <f>+'INFO ENEL'!O4259</f>
        <v>Poste</v>
      </c>
      <c r="K4271" s="56" t="str">
        <f>+'INFO ENEL'!P4259</f>
        <v>Concreto</v>
      </c>
      <c r="L4271" s="56" t="str">
        <f>+'INFO ENEL'!Q4259</f>
        <v>PPC20</v>
      </c>
      <c r="M4271" s="55" t="str">
        <f>+IF(ISERROR(INDEX('Estructuras de Acero y Concreto'!$C$6:$C$577,MATCH(L4271,'Estructuras de Acero y Concreto'!$D$6:$D$577,0)))=FALSE,INDEX('Estructuras de Acero y Concreto'!$C$6:$C$577,MATCH(L4271,'Estructuras de Acero y Concreto'!$D$6:$D$577,0)),IF(ISERROR(INDEX('Estructuras de Madera'!$C$5:$C$122,MATCH(L4271,'Estructuras de Madera'!$D$5:$D$122,0)))=FALSE,INDEX('Estructuras de Madera'!$C$5:$C$122,MATCH(L4271,'Estructuras de Madera'!$D$5:$D$122,0)),INDEX(SICODI!$G$3:$G$2404,MATCH(L4271,SICODI!$G$3:$G$2404,0))))</f>
        <v>PPC20</v>
      </c>
      <c r="N4271" s="121" t="str">
        <f>+IF(ISERROR(VLOOKUP(M4271,'Resumen de precios LLTT'!$C$17:$D$3071,2,FALSE))=FALSE,VLOOKUP(M4271,'Resumen de precios LLTT'!$C$17:$D$3071,2,FALSE),VLOOKUP(M4271,SICODI!$G$3:$J$2404,2,FALSE))</f>
        <v>POSTE DE CONCRETO ARMADO DE 13/400/150/345</v>
      </c>
      <c r="O4271" s="58">
        <f>+IF(ISERROR(VLOOKUP(M4271,'Resumen de precios LLTT'!$C$17:$G$3071,5,FALSE))=FALSE,VLOOKUP(M4271,'Resumen de precios LLTT'!$C$17:$G$3071,5,FALSE),VLOOKUP(M4271,SICODI!$G$3:$J$2404,4,FALSE))</f>
        <v>364.69</v>
      </c>
      <c r="P4271" s="16">
        <f t="shared" si="600"/>
        <v>0.84299999999999997</v>
      </c>
      <c r="Q4271" s="78">
        <f t="shared" si="601"/>
        <v>672.12366999999995</v>
      </c>
      <c r="R4271" s="56">
        <v>0</v>
      </c>
      <c r="S4271" s="16">
        <f t="shared" si="602"/>
        <v>0.13400000000000001</v>
      </c>
      <c r="T4271" s="79">
        <f t="shared" si="603"/>
        <v>7.5053809816666659</v>
      </c>
      <c r="U4271" s="80">
        <f t="shared" si="604"/>
        <v>0.183</v>
      </c>
      <c r="V4271" s="81">
        <f t="shared" si="605"/>
        <v>1.3734847196449997</v>
      </c>
      <c r="W4271" s="79">
        <f t="shared" si="606"/>
        <v>0.46217247724950827</v>
      </c>
      <c r="X4271" s="60">
        <f t="shared" si="607"/>
        <v>0.5</v>
      </c>
      <c r="Y4271" s="56">
        <f>+'INFO ENEL'!R4259</f>
        <v>1</v>
      </c>
      <c r="Z4271" s="59">
        <f t="shared" si="608"/>
        <v>0.5</v>
      </c>
    </row>
    <row r="4272" spans="1:26" ht="15" customHeight="1" x14ac:dyDescent="0.25">
      <c r="A4272" s="55">
        <f>+'INFO ENEL'!A4260</f>
        <v>4255</v>
      </c>
      <c r="B4272" s="121" t="str">
        <f>+INDEX($B$8:$B$15,MATCH(L4272,$L$8:$L$15,0))</f>
        <v>SICODI</v>
      </c>
      <c r="C4272" s="56" t="str">
        <f>+'INFO ENEL'!B4260</f>
        <v>Lima</v>
      </c>
      <c r="D4272" s="56" t="str">
        <f>+'INFO ENEL'!D4260</f>
        <v>Jicamarca</v>
      </c>
      <c r="E4272" s="56" t="str">
        <f>+'INFO ENEL'!D4260</f>
        <v>Jicamarca</v>
      </c>
      <c r="F4272" s="50">
        <f>+'INFO ENEL'!E4260</f>
        <v>0</v>
      </c>
      <c r="G4272" s="56" t="str">
        <f>+'INFO ENEL'!L4260</f>
        <v>MT</v>
      </c>
      <c r="H4272" s="57">
        <f>+'INFO ENEL'!M4260</f>
        <v>68.316831683168317</v>
      </c>
      <c r="I4272" s="56">
        <f>+'INFO ENEL'!N4260</f>
        <v>13</v>
      </c>
      <c r="J4272" s="56" t="str">
        <f>+'INFO ENEL'!O4260</f>
        <v>Poste</v>
      </c>
      <c r="K4272" s="56" t="str">
        <f>+'INFO ENEL'!P4260</f>
        <v>Concreto</v>
      </c>
      <c r="L4272" s="56" t="str">
        <f>+'INFO ENEL'!Q4260</f>
        <v>PPC20</v>
      </c>
      <c r="M4272" s="55" t="str">
        <f>+IF(ISERROR(INDEX('Estructuras de Acero y Concreto'!$C$6:$C$577,MATCH(L4272,'Estructuras de Acero y Concreto'!$D$6:$D$577,0)))=FALSE,INDEX('Estructuras de Acero y Concreto'!$C$6:$C$577,MATCH(L4272,'Estructuras de Acero y Concreto'!$D$6:$D$577,0)),IF(ISERROR(INDEX('Estructuras de Madera'!$C$5:$C$122,MATCH(L4272,'Estructuras de Madera'!$D$5:$D$122,0)))=FALSE,INDEX('Estructuras de Madera'!$C$5:$C$122,MATCH(L4272,'Estructuras de Madera'!$D$5:$D$122,0)),INDEX(SICODI!$G$3:$G$2404,MATCH(L4272,SICODI!$G$3:$G$2404,0))))</f>
        <v>PPC20</v>
      </c>
      <c r="N4272" s="121" t="str">
        <f>+IF(ISERROR(VLOOKUP(M4272,'Resumen de precios LLTT'!$C$17:$D$3071,2,FALSE))=FALSE,VLOOKUP(M4272,'Resumen de precios LLTT'!$C$17:$D$3071,2,FALSE),VLOOKUP(M4272,SICODI!$G$3:$J$2404,2,FALSE))</f>
        <v>POSTE DE CONCRETO ARMADO DE 13/400/150/345</v>
      </c>
      <c r="O4272" s="58">
        <f>+IF(ISERROR(VLOOKUP(M4272,'Resumen de precios LLTT'!$C$17:$G$3071,5,FALSE))=FALSE,VLOOKUP(M4272,'Resumen de precios LLTT'!$C$17:$G$3071,5,FALSE),VLOOKUP(M4272,SICODI!$G$3:$J$2404,4,FALSE))</f>
        <v>364.69</v>
      </c>
      <c r="P4272" s="16">
        <f t="shared" si="600"/>
        <v>0.84299999999999997</v>
      </c>
      <c r="Q4272" s="78">
        <f t="shared" si="601"/>
        <v>672.12366999999995</v>
      </c>
      <c r="R4272" s="56">
        <v>0</v>
      </c>
      <c r="S4272" s="16">
        <f t="shared" si="602"/>
        <v>0.13400000000000001</v>
      </c>
      <c r="T4272" s="79">
        <f t="shared" si="603"/>
        <v>7.5053809816666659</v>
      </c>
      <c r="U4272" s="80">
        <f t="shared" si="604"/>
        <v>0.183</v>
      </c>
      <c r="V4272" s="81">
        <f t="shared" si="605"/>
        <v>1.3734847196449997</v>
      </c>
      <c r="W4272" s="79">
        <f t="shared" si="606"/>
        <v>0.46217247724950827</v>
      </c>
      <c r="X4272" s="60">
        <f t="shared" si="607"/>
        <v>0.5</v>
      </c>
      <c r="Y4272" s="56">
        <f>+'INFO ENEL'!R4260</f>
        <v>1</v>
      </c>
      <c r="Z4272" s="59">
        <f t="shared" si="608"/>
        <v>0.5</v>
      </c>
    </row>
    <row r="4273" spans="1:26" ht="15" customHeight="1" x14ac:dyDescent="0.25">
      <c r="A4273" s="55">
        <f>+'INFO ENEL'!A4261</f>
        <v>4256</v>
      </c>
      <c r="B4273" s="121" t="str">
        <f>+INDEX($B$8:$B$15,MATCH(L4273,$L$8:$L$15,0))</f>
        <v>SICODI</v>
      </c>
      <c r="C4273" s="56" t="str">
        <f>+'INFO ENEL'!B4261</f>
        <v>Lima</v>
      </c>
      <c r="D4273" s="56" t="str">
        <f>+'INFO ENEL'!D4261</f>
        <v>Jicamarca</v>
      </c>
      <c r="E4273" s="56" t="str">
        <f>+'INFO ENEL'!D4261</f>
        <v>Jicamarca</v>
      </c>
      <c r="F4273" s="50">
        <f>+'INFO ENEL'!E4261</f>
        <v>0</v>
      </c>
      <c r="G4273" s="56" t="str">
        <f>+'INFO ENEL'!L4261</f>
        <v>MT</v>
      </c>
      <c r="H4273" s="57">
        <f>+'INFO ENEL'!M4261</f>
        <v>71.287128712871294</v>
      </c>
      <c r="I4273" s="56">
        <f>+'INFO ENEL'!N4261</f>
        <v>13</v>
      </c>
      <c r="J4273" s="56" t="str">
        <f>+'INFO ENEL'!O4261</f>
        <v>Poste</v>
      </c>
      <c r="K4273" s="56" t="str">
        <f>+'INFO ENEL'!P4261</f>
        <v>Concreto</v>
      </c>
      <c r="L4273" s="56" t="str">
        <f>+'INFO ENEL'!Q4261</f>
        <v>PPC20</v>
      </c>
      <c r="M4273" s="55" t="str">
        <f>+IF(ISERROR(INDEX('Estructuras de Acero y Concreto'!$C$6:$C$577,MATCH(L4273,'Estructuras de Acero y Concreto'!$D$6:$D$577,0)))=FALSE,INDEX('Estructuras de Acero y Concreto'!$C$6:$C$577,MATCH(L4273,'Estructuras de Acero y Concreto'!$D$6:$D$577,0)),IF(ISERROR(INDEX('Estructuras de Madera'!$C$5:$C$122,MATCH(L4273,'Estructuras de Madera'!$D$5:$D$122,0)))=FALSE,INDEX('Estructuras de Madera'!$C$5:$C$122,MATCH(L4273,'Estructuras de Madera'!$D$5:$D$122,0)),INDEX(SICODI!$G$3:$G$2404,MATCH(L4273,SICODI!$G$3:$G$2404,0))))</f>
        <v>PPC20</v>
      </c>
      <c r="N4273" s="121" t="str">
        <f>+IF(ISERROR(VLOOKUP(M4273,'Resumen de precios LLTT'!$C$17:$D$3071,2,FALSE))=FALSE,VLOOKUP(M4273,'Resumen de precios LLTT'!$C$17:$D$3071,2,FALSE),VLOOKUP(M4273,SICODI!$G$3:$J$2404,2,FALSE))</f>
        <v>POSTE DE CONCRETO ARMADO DE 13/400/150/345</v>
      </c>
      <c r="O4273" s="58">
        <f>+IF(ISERROR(VLOOKUP(M4273,'Resumen de precios LLTT'!$C$17:$G$3071,5,FALSE))=FALSE,VLOOKUP(M4273,'Resumen de precios LLTT'!$C$17:$G$3071,5,FALSE),VLOOKUP(M4273,SICODI!$G$3:$J$2404,4,FALSE))</f>
        <v>364.69</v>
      </c>
      <c r="P4273" s="16">
        <f t="shared" si="600"/>
        <v>0.84299999999999997</v>
      </c>
      <c r="Q4273" s="78">
        <f t="shared" si="601"/>
        <v>672.12366999999995</v>
      </c>
      <c r="R4273" s="56">
        <v>0</v>
      </c>
      <c r="S4273" s="16">
        <f t="shared" si="602"/>
        <v>0.13400000000000001</v>
      </c>
      <c r="T4273" s="79">
        <f t="shared" si="603"/>
        <v>7.5053809816666659</v>
      </c>
      <c r="U4273" s="80">
        <f t="shared" si="604"/>
        <v>0.183</v>
      </c>
      <c r="V4273" s="81">
        <f t="shared" si="605"/>
        <v>1.3734847196449997</v>
      </c>
      <c r="W4273" s="79">
        <f t="shared" si="606"/>
        <v>0.46217247724950827</v>
      </c>
      <c r="X4273" s="60">
        <f t="shared" si="607"/>
        <v>0.5</v>
      </c>
      <c r="Y4273" s="56">
        <f>+'INFO ENEL'!R4261</f>
        <v>1</v>
      </c>
      <c r="Z4273" s="59">
        <f t="shared" si="608"/>
        <v>0.5</v>
      </c>
    </row>
    <row r="4274" spans="1:26" ht="15" customHeight="1" x14ac:dyDescent="0.25">
      <c r="A4274" s="55">
        <f>+'INFO ENEL'!A4262</f>
        <v>4257</v>
      </c>
      <c r="B4274" s="121" t="str">
        <f>+INDEX($B$8:$B$15,MATCH(L4274,$L$8:$L$15,0))</f>
        <v>SICODI</v>
      </c>
      <c r="C4274" s="56" t="str">
        <f>+'INFO ENEL'!B4262</f>
        <v>Lima</v>
      </c>
      <c r="D4274" s="56" t="str">
        <f>+'INFO ENEL'!D4262</f>
        <v>Jicamarca</v>
      </c>
      <c r="E4274" s="56" t="str">
        <f>+'INFO ENEL'!D4262</f>
        <v>Jicamarca</v>
      </c>
      <c r="F4274" s="50">
        <f>+'INFO ENEL'!E4262</f>
        <v>0</v>
      </c>
      <c r="G4274" s="56" t="str">
        <f>+'INFO ENEL'!L4262</f>
        <v>MT</v>
      </c>
      <c r="H4274" s="57">
        <f>+'INFO ENEL'!M4262</f>
        <v>70.297029702970292</v>
      </c>
      <c r="I4274" s="56">
        <f>+'INFO ENEL'!N4262</f>
        <v>13</v>
      </c>
      <c r="J4274" s="56" t="str">
        <f>+'INFO ENEL'!O4262</f>
        <v>Poste</v>
      </c>
      <c r="K4274" s="56" t="str">
        <f>+'INFO ENEL'!P4262</f>
        <v>Concreto</v>
      </c>
      <c r="L4274" s="56" t="str">
        <f>+'INFO ENEL'!Q4262</f>
        <v>PPC20</v>
      </c>
      <c r="M4274" s="55" t="str">
        <f>+IF(ISERROR(INDEX('Estructuras de Acero y Concreto'!$C$6:$C$577,MATCH(L4274,'Estructuras de Acero y Concreto'!$D$6:$D$577,0)))=FALSE,INDEX('Estructuras de Acero y Concreto'!$C$6:$C$577,MATCH(L4274,'Estructuras de Acero y Concreto'!$D$6:$D$577,0)),IF(ISERROR(INDEX('Estructuras de Madera'!$C$5:$C$122,MATCH(L4274,'Estructuras de Madera'!$D$5:$D$122,0)))=FALSE,INDEX('Estructuras de Madera'!$C$5:$C$122,MATCH(L4274,'Estructuras de Madera'!$D$5:$D$122,0)),INDEX(SICODI!$G$3:$G$2404,MATCH(L4274,SICODI!$G$3:$G$2404,0))))</f>
        <v>PPC20</v>
      </c>
      <c r="N4274" s="121" t="str">
        <f>+IF(ISERROR(VLOOKUP(M4274,'Resumen de precios LLTT'!$C$17:$D$3071,2,FALSE))=FALSE,VLOOKUP(M4274,'Resumen de precios LLTT'!$C$17:$D$3071,2,FALSE),VLOOKUP(M4274,SICODI!$G$3:$J$2404,2,FALSE))</f>
        <v>POSTE DE CONCRETO ARMADO DE 13/400/150/345</v>
      </c>
      <c r="O4274" s="58">
        <f>+IF(ISERROR(VLOOKUP(M4274,'Resumen de precios LLTT'!$C$17:$G$3071,5,FALSE))=FALSE,VLOOKUP(M4274,'Resumen de precios LLTT'!$C$17:$G$3071,5,FALSE),VLOOKUP(M4274,SICODI!$G$3:$J$2404,4,FALSE))</f>
        <v>364.69</v>
      </c>
      <c r="P4274" s="16">
        <f t="shared" si="600"/>
        <v>0.84299999999999997</v>
      </c>
      <c r="Q4274" s="78">
        <f t="shared" si="601"/>
        <v>672.12366999999995</v>
      </c>
      <c r="R4274" s="56">
        <v>0</v>
      </c>
      <c r="S4274" s="16">
        <f t="shared" si="602"/>
        <v>0.13400000000000001</v>
      </c>
      <c r="T4274" s="79">
        <f t="shared" si="603"/>
        <v>7.5053809816666659</v>
      </c>
      <c r="U4274" s="80">
        <f t="shared" si="604"/>
        <v>0.183</v>
      </c>
      <c r="V4274" s="81">
        <f t="shared" si="605"/>
        <v>1.3734847196449997</v>
      </c>
      <c r="W4274" s="79">
        <f t="shared" si="606"/>
        <v>0.46217247724950827</v>
      </c>
      <c r="X4274" s="60">
        <f t="shared" si="607"/>
        <v>0.5</v>
      </c>
      <c r="Y4274" s="56">
        <f>+'INFO ENEL'!R4262</f>
        <v>1</v>
      </c>
      <c r="Z4274" s="59">
        <f t="shared" si="608"/>
        <v>0.5</v>
      </c>
    </row>
    <row r="4275" spans="1:26" ht="15" customHeight="1" x14ac:dyDescent="0.25">
      <c r="A4275" s="55">
        <f>+'INFO ENEL'!A4263</f>
        <v>4258</v>
      </c>
      <c r="B4275" s="121" t="str">
        <f>+INDEX($B$8:$B$15,MATCH(L4275,$L$8:$L$15,0))</f>
        <v>SICODI</v>
      </c>
      <c r="C4275" s="56" t="str">
        <f>+'INFO ENEL'!B4263</f>
        <v>Lima</v>
      </c>
      <c r="D4275" s="56" t="str">
        <f>+'INFO ENEL'!D4263</f>
        <v>Jicamarca</v>
      </c>
      <c r="E4275" s="56" t="str">
        <f>+'INFO ENEL'!D4263</f>
        <v>Jicamarca</v>
      </c>
      <c r="F4275" s="50">
        <f>+'INFO ENEL'!E4263</f>
        <v>0</v>
      </c>
      <c r="G4275" s="56" t="str">
        <f>+'INFO ENEL'!L4263</f>
        <v>MT</v>
      </c>
      <c r="H4275" s="57">
        <f>+'INFO ENEL'!M4263</f>
        <v>68.316831683168317</v>
      </c>
      <c r="I4275" s="56">
        <f>+'INFO ENEL'!N4263</f>
        <v>13</v>
      </c>
      <c r="J4275" s="56" t="str">
        <f>+'INFO ENEL'!O4263</f>
        <v>Poste</v>
      </c>
      <c r="K4275" s="56" t="str">
        <f>+'INFO ENEL'!P4263</f>
        <v>Concreto</v>
      </c>
      <c r="L4275" s="56" t="str">
        <f>+'INFO ENEL'!Q4263</f>
        <v>PPC20</v>
      </c>
      <c r="M4275" s="55" t="str">
        <f>+IF(ISERROR(INDEX('Estructuras de Acero y Concreto'!$C$6:$C$577,MATCH(L4275,'Estructuras de Acero y Concreto'!$D$6:$D$577,0)))=FALSE,INDEX('Estructuras de Acero y Concreto'!$C$6:$C$577,MATCH(L4275,'Estructuras de Acero y Concreto'!$D$6:$D$577,0)),IF(ISERROR(INDEX('Estructuras de Madera'!$C$5:$C$122,MATCH(L4275,'Estructuras de Madera'!$D$5:$D$122,0)))=FALSE,INDEX('Estructuras de Madera'!$C$5:$C$122,MATCH(L4275,'Estructuras de Madera'!$D$5:$D$122,0)),INDEX(SICODI!$G$3:$G$2404,MATCH(L4275,SICODI!$G$3:$G$2404,0))))</f>
        <v>PPC20</v>
      </c>
      <c r="N4275" s="121" t="str">
        <f>+IF(ISERROR(VLOOKUP(M4275,'Resumen de precios LLTT'!$C$17:$D$3071,2,FALSE))=FALSE,VLOOKUP(M4275,'Resumen de precios LLTT'!$C$17:$D$3071,2,FALSE),VLOOKUP(M4275,SICODI!$G$3:$J$2404,2,FALSE))</f>
        <v>POSTE DE CONCRETO ARMADO DE 13/400/150/345</v>
      </c>
      <c r="O4275" s="58">
        <f>+IF(ISERROR(VLOOKUP(M4275,'Resumen de precios LLTT'!$C$17:$G$3071,5,FALSE))=FALSE,VLOOKUP(M4275,'Resumen de precios LLTT'!$C$17:$G$3071,5,FALSE),VLOOKUP(M4275,SICODI!$G$3:$J$2404,4,FALSE))</f>
        <v>364.69</v>
      </c>
      <c r="P4275" s="16">
        <f t="shared" si="600"/>
        <v>0.84299999999999997</v>
      </c>
      <c r="Q4275" s="78">
        <f t="shared" si="601"/>
        <v>672.12366999999995</v>
      </c>
      <c r="R4275" s="56">
        <v>0</v>
      </c>
      <c r="S4275" s="16">
        <f t="shared" si="602"/>
        <v>0.13400000000000001</v>
      </c>
      <c r="T4275" s="79">
        <f t="shared" si="603"/>
        <v>7.5053809816666659</v>
      </c>
      <c r="U4275" s="80">
        <f t="shared" si="604"/>
        <v>0.183</v>
      </c>
      <c r="V4275" s="81">
        <f t="shared" si="605"/>
        <v>1.3734847196449997</v>
      </c>
      <c r="W4275" s="79">
        <f t="shared" si="606"/>
        <v>0.46217247724950827</v>
      </c>
      <c r="X4275" s="60">
        <f t="shared" si="607"/>
        <v>0.5</v>
      </c>
      <c r="Y4275" s="56">
        <f>+'INFO ENEL'!R4263</f>
        <v>1</v>
      </c>
      <c r="Z4275" s="59">
        <f t="shared" si="608"/>
        <v>0.5</v>
      </c>
    </row>
    <row r="4276" spans="1:26" ht="15" customHeight="1" x14ac:dyDescent="0.25">
      <c r="A4276" s="55">
        <f>+'INFO ENEL'!A4264</f>
        <v>4259</v>
      </c>
      <c r="B4276" s="121" t="str">
        <f>+INDEX($B$8:$B$15,MATCH(L4276,$L$8:$L$15,0))</f>
        <v>SICODI</v>
      </c>
      <c r="C4276" s="56" t="str">
        <f>+'INFO ENEL'!B4264</f>
        <v>Lima</v>
      </c>
      <c r="D4276" s="56" t="str">
        <f>+'INFO ENEL'!D4264</f>
        <v>Jicamarca</v>
      </c>
      <c r="E4276" s="56" t="str">
        <f>+'INFO ENEL'!D4264</f>
        <v>Jicamarca</v>
      </c>
      <c r="F4276" s="50">
        <f>+'INFO ENEL'!E4264</f>
        <v>0</v>
      </c>
      <c r="G4276" s="56" t="str">
        <f>+'INFO ENEL'!L4264</f>
        <v>MT</v>
      </c>
      <c r="H4276" s="57">
        <f>+'INFO ENEL'!M4264</f>
        <v>68.316831683168317</v>
      </c>
      <c r="I4276" s="56">
        <f>+'INFO ENEL'!N4264</f>
        <v>13</v>
      </c>
      <c r="J4276" s="56" t="str">
        <f>+'INFO ENEL'!O4264</f>
        <v>Poste</v>
      </c>
      <c r="K4276" s="56" t="str">
        <f>+'INFO ENEL'!P4264</f>
        <v>Concreto</v>
      </c>
      <c r="L4276" s="56" t="str">
        <f>+'INFO ENEL'!Q4264</f>
        <v>PPC20</v>
      </c>
      <c r="M4276" s="55" t="str">
        <f>+IF(ISERROR(INDEX('Estructuras de Acero y Concreto'!$C$6:$C$577,MATCH(L4276,'Estructuras de Acero y Concreto'!$D$6:$D$577,0)))=FALSE,INDEX('Estructuras de Acero y Concreto'!$C$6:$C$577,MATCH(L4276,'Estructuras de Acero y Concreto'!$D$6:$D$577,0)),IF(ISERROR(INDEX('Estructuras de Madera'!$C$5:$C$122,MATCH(L4276,'Estructuras de Madera'!$D$5:$D$122,0)))=FALSE,INDEX('Estructuras de Madera'!$C$5:$C$122,MATCH(L4276,'Estructuras de Madera'!$D$5:$D$122,0)),INDEX(SICODI!$G$3:$G$2404,MATCH(L4276,SICODI!$G$3:$G$2404,0))))</f>
        <v>PPC20</v>
      </c>
      <c r="N4276" s="121" t="str">
        <f>+IF(ISERROR(VLOOKUP(M4276,'Resumen de precios LLTT'!$C$17:$D$3071,2,FALSE))=FALSE,VLOOKUP(M4276,'Resumen de precios LLTT'!$C$17:$D$3071,2,FALSE),VLOOKUP(M4276,SICODI!$G$3:$J$2404,2,FALSE))</f>
        <v>POSTE DE CONCRETO ARMADO DE 13/400/150/345</v>
      </c>
      <c r="O4276" s="58">
        <f>+IF(ISERROR(VLOOKUP(M4276,'Resumen de precios LLTT'!$C$17:$G$3071,5,FALSE))=FALSE,VLOOKUP(M4276,'Resumen de precios LLTT'!$C$17:$G$3071,5,FALSE),VLOOKUP(M4276,SICODI!$G$3:$J$2404,4,FALSE))</f>
        <v>364.69</v>
      </c>
      <c r="P4276" s="16">
        <f t="shared" si="600"/>
        <v>0.84299999999999997</v>
      </c>
      <c r="Q4276" s="78">
        <f t="shared" si="601"/>
        <v>672.12366999999995</v>
      </c>
      <c r="R4276" s="56">
        <v>0</v>
      </c>
      <c r="S4276" s="16">
        <f t="shared" si="602"/>
        <v>0.13400000000000001</v>
      </c>
      <c r="T4276" s="79">
        <f t="shared" si="603"/>
        <v>7.5053809816666659</v>
      </c>
      <c r="U4276" s="80">
        <f t="shared" si="604"/>
        <v>0.183</v>
      </c>
      <c r="V4276" s="81">
        <f t="shared" si="605"/>
        <v>1.3734847196449997</v>
      </c>
      <c r="W4276" s="79">
        <f t="shared" si="606"/>
        <v>0.46217247724950827</v>
      </c>
      <c r="X4276" s="60">
        <f t="shared" si="607"/>
        <v>0.5</v>
      </c>
      <c r="Y4276" s="56">
        <f>+'INFO ENEL'!R4264</f>
        <v>1</v>
      </c>
      <c r="Z4276" s="59">
        <f t="shared" si="608"/>
        <v>0.5</v>
      </c>
    </row>
    <row r="4277" spans="1:26" ht="15" customHeight="1" x14ac:dyDescent="0.25">
      <c r="A4277" s="55">
        <f>+'INFO ENEL'!A4265</f>
        <v>4260</v>
      </c>
      <c r="B4277" s="121" t="str">
        <f>+INDEX($B$8:$B$15,MATCH(L4277,$L$8:$L$15,0))</f>
        <v>SICODI</v>
      </c>
      <c r="C4277" s="56" t="str">
        <f>+'INFO ENEL'!B4265</f>
        <v>Lima</v>
      </c>
      <c r="D4277" s="56" t="str">
        <f>+'INFO ENEL'!D4265</f>
        <v>Jicamarca</v>
      </c>
      <c r="E4277" s="56" t="str">
        <f>+'INFO ENEL'!D4265</f>
        <v>Jicamarca</v>
      </c>
      <c r="F4277" s="50">
        <f>+'INFO ENEL'!E4265</f>
        <v>0</v>
      </c>
      <c r="G4277" s="56" t="str">
        <f>+'INFO ENEL'!L4265</f>
        <v>MT</v>
      </c>
      <c r="H4277" s="57">
        <f>+'INFO ENEL'!M4265</f>
        <v>63.366336633663366</v>
      </c>
      <c r="I4277" s="56">
        <f>+'INFO ENEL'!N4265</f>
        <v>13</v>
      </c>
      <c r="J4277" s="56" t="str">
        <f>+'INFO ENEL'!O4265</f>
        <v>Poste</v>
      </c>
      <c r="K4277" s="56" t="str">
        <f>+'INFO ENEL'!P4265</f>
        <v>Concreto</v>
      </c>
      <c r="L4277" s="56" t="str">
        <f>+'INFO ENEL'!Q4265</f>
        <v>PPC20</v>
      </c>
      <c r="M4277" s="55" t="str">
        <f>+IF(ISERROR(INDEX('Estructuras de Acero y Concreto'!$C$6:$C$577,MATCH(L4277,'Estructuras de Acero y Concreto'!$D$6:$D$577,0)))=FALSE,INDEX('Estructuras de Acero y Concreto'!$C$6:$C$577,MATCH(L4277,'Estructuras de Acero y Concreto'!$D$6:$D$577,0)),IF(ISERROR(INDEX('Estructuras de Madera'!$C$5:$C$122,MATCH(L4277,'Estructuras de Madera'!$D$5:$D$122,0)))=FALSE,INDEX('Estructuras de Madera'!$C$5:$C$122,MATCH(L4277,'Estructuras de Madera'!$D$5:$D$122,0)),INDEX(SICODI!$G$3:$G$2404,MATCH(L4277,SICODI!$G$3:$G$2404,0))))</f>
        <v>PPC20</v>
      </c>
      <c r="N4277" s="121" t="str">
        <f>+IF(ISERROR(VLOOKUP(M4277,'Resumen de precios LLTT'!$C$17:$D$3071,2,FALSE))=FALSE,VLOOKUP(M4277,'Resumen de precios LLTT'!$C$17:$D$3071,2,FALSE),VLOOKUP(M4277,SICODI!$G$3:$J$2404,2,FALSE))</f>
        <v>POSTE DE CONCRETO ARMADO DE 13/400/150/345</v>
      </c>
      <c r="O4277" s="58">
        <f>+IF(ISERROR(VLOOKUP(M4277,'Resumen de precios LLTT'!$C$17:$G$3071,5,FALSE))=FALSE,VLOOKUP(M4277,'Resumen de precios LLTT'!$C$17:$G$3071,5,FALSE),VLOOKUP(M4277,SICODI!$G$3:$J$2404,4,FALSE))</f>
        <v>364.69</v>
      </c>
      <c r="P4277" s="16">
        <f t="shared" si="600"/>
        <v>0.84299999999999997</v>
      </c>
      <c r="Q4277" s="78">
        <f t="shared" si="601"/>
        <v>672.12366999999995</v>
      </c>
      <c r="R4277" s="56">
        <v>0</v>
      </c>
      <c r="S4277" s="16">
        <f t="shared" si="602"/>
        <v>0.13400000000000001</v>
      </c>
      <c r="T4277" s="79">
        <f t="shared" si="603"/>
        <v>7.5053809816666659</v>
      </c>
      <c r="U4277" s="80">
        <f t="shared" si="604"/>
        <v>0.183</v>
      </c>
      <c r="V4277" s="81">
        <f t="shared" si="605"/>
        <v>1.3734847196449997</v>
      </c>
      <c r="W4277" s="79">
        <f t="shared" si="606"/>
        <v>0.46217247724950827</v>
      </c>
      <c r="X4277" s="60">
        <f t="shared" si="607"/>
        <v>0.5</v>
      </c>
      <c r="Y4277" s="56">
        <f>+'INFO ENEL'!R4265</f>
        <v>1</v>
      </c>
      <c r="Z4277" s="59">
        <f t="shared" si="608"/>
        <v>0.5</v>
      </c>
    </row>
    <row r="4278" spans="1:26" ht="15" customHeight="1" x14ac:dyDescent="0.25">
      <c r="A4278" s="55">
        <f>+'INFO ENEL'!A4266</f>
        <v>4261</v>
      </c>
      <c r="B4278" s="121" t="str">
        <f>+INDEX($B$8:$B$15,MATCH(L4278,$L$8:$L$15,0))</f>
        <v>SICODI</v>
      </c>
      <c r="C4278" s="56" t="str">
        <f>+'INFO ENEL'!B4266</f>
        <v>Lima</v>
      </c>
      <c r="D4278" s="56" t="str">
        <f>+'INFO ENEL'!D4266</f>
        <v>Jicamarca</v>
      </c>
      <c r="E4278" s="56" t="str">
        <f>+'INFO ENEL'!D4266</f>
        <v>Jicamarca</v>
      </c>
      <c r="F4278" s="50">
        <f>+'INFO ENEL'!E4266</f>
        <v>0</v>
      </c>
      <c r="G4278" s="56" t="str">
        <f>+'INFO ENEL'!L4266</f>
        <v>MT</v>
      </c>
      <c r="H4278" s="57">
        <f>+'INFO ENEL'!M4266</f>
        <v>61.386138613861384</v>
      </c>
      <c r="I4278" s="56">
        <f>+'INFO ENEL'!N4266</f>
        <v>13</v>
      </c>
      <c r="J4278" s="56" t="str">
        <f>+'INFO ENEL'!O4266</f>
        <v>Poste</v>
      </c>
      <c r="K4278" s="56" t="str">
        <f>+'INFO ENEL'!P4266</f>
        <v>Concreto</v>
      </c>
      <c r="L4278" s="56" t="str">
        <f>+'INFO ENEL'!Q4266</f>
        <v>PPC20</v>
      </c>
      <c r="M4278" s="55" t="str">
        <f>+IF(ISERROR(INDEX('Estructuras de Acero y Concreto'!$C$6:$C$577,MATCH(L4278,'Estructuras de Acero y Concreto'!$D$6:$D$577,0)))=FALSE,INDEX('Estructuras de Acero y Concreto'!$C$6:$C$577,MATCH(L4278,'Estructuras de Acero y Concreto'!$D$6:$D$577,0)),IF(ISERROR(INDEX('Estructuras de Madera'!$C$5:$C$122,MATCH(L4278,'Estructuras de Madera'!$D$5:$D$122,0)))=FALSE,INDEX('Estructuras de Madera'!$C$5:$C$122,MATCH(L4278,'Estructuras de Madera'!$D$5:$D$122,0)),INDEX(SICODI!$G$3:$G$2404,MATCH(L4278,SICODI!$G$3:$G$2404,0))))</f>
        <v>PPC20</v>
      </c>
      <c r="N4278" s="121" t="str">
        <f>+IF(ISERROR(VLOOKUP(M4278,'Resumen de precios LLTT'!$C$17:$D$3071,2,FALSE))=FALSE,VLOOKUP(M4278,'Resumen de precios LLTT'!$C$17:$D$3071,2,FALSE),VLOOKUP(M4278,SICODI!$G$3:$J$2404,2,FALSE))</f>
        <v>POSTE DE CONCRETO ARMADO DE 13/400/150/345</v>
      </c>
      <c r="O4278" s="58">
        <f>+IF(ISERROR(VLOOKUP(M4278,'Resumen de precios LLTT'!$C$17:$G$3071,5,FALSE))=FALSE,VLOOKUP(M4278,'Resumen de precios LLTT'!$C$17:$G$3071,5,FALSE),VLOOKUP(M4278,SICODI!$G$3:$J$2404,4,FALSE))</f>
        <v>364.69</v>
      </c>
      <c r="P4278" s="16">
        <f t="shared" si="600"/>
        <v>0.84299999999999997</v>
      </c>
      <c r="Q4278" s="78">
        <f t="shared" si="601"/>
        <v>672.12366999999995</v>
      </c>
      <c r="R4278" s="56">
        <v>0</v>
      </c>
      <c r="S4278" s="16">
        <f t="shared" si="602"/>
        <v>0.13400000000000001</v>
      </c>
      <c r="T4278" s="79">
        <f t="shared" si="603"/>
        <v>7.5053809816666659</v>
      </c>
      <c r="U4278" s="80">
        <f t="shared" si="604"/>
        <v>0.183</v>
      </c>
      <c r="V4278" s="81">
        <f t="shared" si="605"/>
        <v>1.3734847196449997</v>
      </c>
      <c r="W4278" s="79">
        <f t="shared" si="606"/>
        <v>0.46217247724950827</v>
      </c>
      <c r="X4278" s="60">
        <f t="shared" si="607"/>
        <v>0.5</v>
      </c>
      <c r="Y4278" s="56">
        <f>+'INFO ENEL'!R4266</f>
        <v>1</v>
      </c>
      <c r="Z4278" s="59">
        <f t="shared" si="608"/>
        <v>0.5</v>
      </c>
    </row>
    <row r="4279" spans="1:26" ht="15" customHeight="1" x14ac:dyDescent="0.25">
      <c r="A4279" s="55">
        <f>+'INFO ENEL'!A4267</f>
        <v>4262</v>
      </c>
      <c r="B4279" s="121" t="str">
        <f>+INDEX($B$8:$B$15,MATCH(L4279,$L$8:$L$15,0))</f>
        <v>SICODI</v>
      </c>
      <c r="C4279" s="56" t="str">
        <f>+'INFO ENEL'!B4267</f>
        <v>Lima</v>
      </c>
      <c r="D4279" s="56" t="str">
        <f>+'INFO ENEL'!D4267</f>
        <v>Jicamarca</v>
      </c>
      <c r="E4279" s="56" t="str">
        <f>+'INFO ENEL'!D4267</f>
        <v>Jicamarca</v>
      </c>
      <c r="F4279" s="50">
        <f>+'INFO ENEL'!E4267</f>
        <v>0</v>
      </c>
      <c r="G4279" s="56" t="str">
        <f>+'INFO ENEL'!L4267</f>
        <v>MT</v>
      </c>
      <c r="H4279" s="57">
        <f>+'INFO ENEL'!M4267</f>
        <v>33.663366336633665</v>
      </c>
      <c r="I4279" s="56">
        <f>+'INFO ENEL'!N4267</f>
        <v>13</v>
      </c>
      <c r="J4279" s="56" t="str">
        <f>+'INFO ENEL'!O4267</f>
        <v>Poste</v>
      </c>
      <c r="K4279" s="56" t="str">
        <f>+'INFO ENEL'!P4267</f>
        <v>Concreto</v>
      </c>
      <c r="L4279" s="56" t="str">
        <f>+'INFO ENEL'!Q4267</f>
        <v>PPC20</v>
      </c>
      <c r="M4279" s="55" t="str">
        <f>+IF(ISERROR(INDEX('Estructuras de Acero y Concreto'!$C$6:$C$577,MATCH(L4279,'Estructuras de Acero y Concreto'!$D$6:$D$577,0)))=FALSE,INDEX('Estructuras de Acero y Concreto'!$C$6:$C$577,MATCH(L4279,'Estructuras de Acero y Concreto'!$D$6:$D$577,0)),IF(ISERROR(INDEX('Estructuras de Madera'!$C$5:$C$122,MATCH(L4279,'Estructuras de Madera'!$D$5:$D$122,0)))=FALSE,INDEX('Estructuras de Madera'!$C$5:$C$122,MATCH(L4279,'Estructuras de Madera'!$D$5:$D$122,0)),INDEX(SICODI!$G$3:$G$2404,MATCH(L4279,SICODI!$G$3:$G$2404,0))))</f>
        <v>PPC20</v>
      </c>
      <c r="N4279" s="121" t="str">
        <f>+IF(ISERROR(VLOOKUP(M4279,'Resumen de precios LLTT'!$C$17:$D$3071,2,FALSE))=FALSE,VLOOKUP(M4279,'Resumen de precios LLTT'!$C$17:$D$3071,2,FALSE),VLOOKUP(M4279,SICODI!$G$3:$J$2404,2,FALSE))</f>
        <v>POSTE DE CONCRETO ARMADO DE 13/400/150/345</v>
      </c>
      <c r="O4279" s="58">
        <f>+IF(ISERROR(VLOOKUP(M4279,'Resumen de precios LLTT'!$C$17:$G$3071,5,FALSE))=FALSE,VLOOKUP(M4279,'Resumen de precios LLTT'!$C$17:$G$3071,5,FALSE),VLOOKUP(M4279,SICODI!$G$3:$J$2404,4,FALSE))</f>
        <v>364.69</v>
      </c>
      <c r="P4279" s="16">
        <f t="shared" si="600"/>
        <v>0.84299999999999997</v>
      </c>
      <c r="Q4279" s="78">
        <f t="shared" si="601"/>
        <v>672.12366999999995</v>
      </c>
      <c r="R4279" s="56">
        <v>0</v>
      </c>
      <c r="S4279" s="16">
        <f t="shared" si="602"/>
        <v>0.13400000000000001</v>
      </c>
      <c r="T4279" s="79">
        <f t="shared" si="603"/>
        <v>7.5053809816666659</v>
      </c>
      <c r="U4279" s="80">
        <f t="shared" si="604"/>
        <v>0.183</v>
      </c>
      <c r="V4279" s="81">
        <f t="shared" si="605"/>
        <v>1.3734847196449997</v>
      </c>
      <c r="W4279" s="79">
        <f t="shared" si="606"/>
        <v>0.46217247724950827</v>
      </c>
      <c r="X4279" s="60">
        <f t="shared" si="607"/>
        <v>0.5</v>
      </c>
      <c r="Y4279" s="56">
        <f>+'INFO ENEL'!R4267</f>
        <v>1</v>
      </c>
      <c r="Z4279" s="59">
        <f t="shared" si="608"/>
        <v>0.5</v>
      </c>
    </row>
    <row r="4280" spans="1:26" ht="15" customHeight="1" x14ac:dyDescent="0.25">
      <c r="A4280" s="55">
        <f>+'INFO ENEL'!A4268</f>
        <v>4263</v>
      </c>
      <c r="B4280" s="121" t="str">
        <f>+INDEX($B$8:$B$15,MATCH(L4280,$L$8:$L$15,0))</f>
        <v>SICODI</v>
      </c>
      <c r="C4280" s="56" t="str">
        <f>+'INFO ENEL'!B4268</f>
        <v>Lima</v>
      </c>
      <c r="D4280" s="56" t="str">
        <f>+'INFO ENEL'!D4268</f>
        <v>Jicamarca</v>
      </c>
      <c r="E4280" s="56" t="str">
        <f>+'INFO ENEL'!D4268</f>
        <v>Jicamarca</v>
      </c>
      <c r="F4280" s="50">
        <f>+'INFO ENEL'!E4268</f>
        <v>0</v>
      </c>
      <c r="G4280" s="56" t="str">
        <f>+'INFO ENEL'!L4268</f>
        <v>MT</v>
      </c>
      <c r="H4280" s="57">
        <f>+'INFO ENEL'!M4268</f>
        <v>75.247524752475243</v>
      </c>
      <c r="I4280" s="56">
        <f>+'INFO ENEL'!N4268</f>
        <v>13</v>
      </c>
      <c r="J4280" s="56" t="str">
        <f>+'INFO ENEL'!O4268</f>
        <v>Poste</v>
      </c>
      <c r="K4280" s="56" t="str">
        <f>+'INFO ENEL'!P4268</f>
        <v>Concreto</v>
      </c>
      <c r="L4280" s="56" t="str">
        <f>+'INFO ENEL'!Q4268</f>
        <v>PPC20</v>
      </c>
      <c r="M4280" s="55" t="str">
        <f>+IF(ISERROR(INDEX('Estructuras de Acero y Concreto'!$C$6:$C$577,MATCH(L4280,'Estructuras de Acero y Concreto'!$D$6:$D$577,0)))=FALSE,INDEX('Estructuras de Acero y Concreto'!$C$6:$C$577,MATCH(L4280,'Estructuras de Acero y Concreto'!$D$6:$D$577,0)),IF(ISERROR(INDEX('Estructuras de Madera'!$C$5:$C$122,MATCH(L4280,'Estructuras de Madera'!$D$5:$D$122,0)))=FALSE,INDEX('Estructuras de Madera'!$C$5:$C$122,MATCH(L4280,'Estructuras de Madera'!$D$5:$D$122,0)),INDEX(SICODI!$G$3:$G$2404,MATCH(L4280,SICODI!$G$3:$G$2404,0))))</f>
        <v>PPC20</v>
      </c>
      <c r="N4280" s="121" t="str">
        <f>+IF(ISERROR(VLOOKUP(M4280,'Resumen de precios LLTT'!$C$17:$D$3071,2,FALSE))=FALSE,VLOOKUP(M4280,'Resumen de precios LLTT'!$C$17:$D$3071,2,FALSE),VLOOKUP(M4280,SICODI!$G$3:$J$2404,2,FALSE))</f>
        <v>POSTE DE CONCRETO ARMADO DE 13/400/150/345</v>
      </c>
      <c r="O4280" s="58">
        <f>+IF(ISERROR(VLOOKUP(M4280,'Resumen de precios LLTT'!$C$17:$G$3071,5,FALSE))=FALSE,VLOOKUP(M4280,'Resumen de precios LLTT'!$C$17:$G$3071,5,FALSE),VLOOKUP(M4280,SICODI!$G$3:$J$2404,4,FALSE))</f>
        <v>364.69</v>
      </c>
      <c r="P4280" s="16">
        <f t="shared" si="600"/>
        <v>0.84299999999999997</v>
      </c>
      <c r="Q4280" s="78">
        <f t="shared" si="601"/>
        <v>672.12366999999995</v>
      </c>
      <c r="R4280" s="56">
        <v>0</v>
      </c>
      <c r="S4280" s="16">
        <f t="shared" si="602"/>
        <v>0.13400000000000001</v>
      </c>
      <c r="T4280" s="79">
        <f t="shared" si="603"/>
        <v>7.5053809816666659</v>
      </c>
      <c r="U4280" s="80">
        <f t="shared" si="604"/>
        <v>0.183</v>
      </c>
      <c r="V4280" s="81">
        <f t="shared" si="605"/>
        <v>1.3734847196449997</v>
      </c>
      <c r="W4280" s="79">
        <f t="shared" si="606"/>
        <v>0.46217247724950827</v>
      </c>
      <c r="X4280" s="60">
        <f t="shared" si="607"/>
        <v>0.5</v>
      </c>
      <c r="Y4280" s="56">
        <f>+'INFO ENEL'!R4268</f>
        <v>1</v>
      </c>
      <c r="Z4280" s="59">
        <f t="shared" si="608"/>
        <v>0.5</v>
      </c>
    </row>
    <row r="4281" spans="1:26" ht="15" customHeight="1" x14ac:dyDescent="0.25">
      <c r="A4281" s="55">
        <f>+'INFO ENEL'!A4269</f>
        <v>4264</v>
      </c>
      <c r="B4281" s="121" t="str">
        <f>+INDEX($B$8:$B$15,MATCH(L4281,$L$8:$L$15,0))</f>
        <v>SICODI</v>
      </c>
      <c r="C4281" s="56" t="str">
        <f>+'INFO ENEL'!B4269</f>
        <v>Lima</v>
      </c>
      <c r="D4281" s="56" t="str">
        <f>+'INFO ENEL'!D4269</f>
        <v>Jicamarca</v>
      </c>
      <c r="E4281" s="56" t="str">
        <f>+'INFO ENEL'!D4269</f>
        <v>Jicamarca</v>
      </c>
      <c r="F4281" s="50">
        <f>+'INFO ENEL'!E4269</f>
        <v>0</v>
      </c>
      <c r="G4281" s="56" t="str">
        <f>+'INFO ENEL'!L4269</f>
        <v>MT</v>
      </c>
      <c r="H4281" s="57">
        <f>+'INFO ENEL'!M4269</f>
        <v>68.316831683168317</v>
      </c>
      <c r="I4281" s="56">
        <f>+'INFO ENEL'!N4269</f>
        <v>13</v>
      </c>
      <c r="J4281" s="56" t="str">
        <f>+'INFO ENEL'!O4269</f>
        <v>Poste</v>
      </c>
      <c r="K4281" s="56" t="str">
        <f>+'INFO ENEL'!P4269</f>
        <v>Concreto</v>
      </c>
      <c r="L4281" s="56" t="str">
        <f>+'INFO ENEL'!Q4269</f>
        <v>PPC20</v>
      </c>
      <c r="M4281" s="55" t="str">
        <f>+IF(ISERROR(INDEX('Estructuras de Acero y Concreto'!$C$6:$C$577,MATCH(L4281,'Estructuras de Acero y Concreto'!$D$6:$D$577,0)))=FALSE,INDEX('Estructuras de Acero y Concreto'!$C$6:$C$577,MATCH(L4281,'Estructuras de Acero y Concreto'!$D$6:$D$577,0)),IF(ISERROR(INDEX('Estructuras de Madera'!$C$5:$C$122,MATCH(L4281,'Estructuras de Madera'!$D$5:$D$122,0)))=FALSE,INDEX('Estructuras de Madera'!$C$5:$C$122,MATCH(L4281,'Estructuras de Madera'!$D$5:$D$122,0)),INDEX(SICODI!$G$3:$G$2404,MATCH(L4281,SICODI!$G$3:$G$2404,0))))</f>
        <v>PPC20</v>
      </c>
      <c r="N4281" s="121" t="str">
        <f>+IF(ISERROR(VLOOKUP(M4281,'Resumen de precios LLTT'!$C$17:$D$3071,2,FALSE))=FALSE,VLOOKUP(M4281,'Resumen de precios LLTT'!$C$17:$D$3071,2,FALSE),VLOOKUP(M4281,SICODI!$G$3:$J$2404,2,FALSE))</f>
        <v>POSTE DE CONCRETO ARMADO DE 13/400/150/345</v>
      </c>
      <c r="O4281" s="58">
        <f>+IF(ISERROR(VLOOKUP(M4281,'Resumen de precios LLTT'!$C$17:$G$3071,5,FALSE))=FALSE,VLOOKUP(M4281,'Resumen de precios LLTT'!$C$17:$G$3071,5,FALSE),VLOOKUP(M4281,SICODI!$G$3:$J$2404,4,FALSE))</f>
        <v>364.69</v>
      </c>
      <c r="P4281" s="16">
        <f t="shared" si="600"/>
        <v>0.84299999999999997</v>
      </c>
      <c r="Q4281" s="78">
        <f t="shared" si="601"/>
        <v>672.12366999999995</v>
      </c>
      <c r="R4281" s="56">
        <v>0</v>
      </c>
      <c r="S4281" s="16">
        <f t="shared" si="602"/>
        <v>0.13400000000000001</v>
      </c>
      <c r="T4281" s="79">
        <f t="shared" si="603"/>
        <v>7.5053809816666659</v>
      </c>
      <c r="U4281" s="80">
        <f t="shared" si="604"/>
        <v>0.183</v>
      </c>
      <c r="V4281" s="81">
        <f t="shared" si="605"/>
        <v>1.3734847196449997</v>
      </c>
      <c r="W4281" s="79">
        <f t="shared" si="606"/>
        <v>0.46217247724950827</v>
      </c>
      <c r="X4281" s="60">
        <f t="shared" si="607"/>
        <v>0.5</v>
      </c>
      <c r="Y4281" s="56">
        <f>+'INFO ENEL'!R4269</f>
        <v>1</v>
      </c>
      <c r="Z4281" s="59">
        <f t="shared" si="608"/>
        <v>0.5</v>
      </c>
    </row>
    <row r="4282" spans="1:26" ht="15" customHeight="1" x14ac:dyDescent="0.25">
      <c r="A4282" s="55">
        <f>+'INFO ENEL'!A4270</f>
        <v>4265</v>
      </c>
      <c r="B4282" s="121" t="str">
        <f>+INDEX($B$8:$B$15,MATCH(L4282,$L$8:$L$15,0))</f>
        <v>SICODI</v>
      </c>
      <c r="C4282" s="56" t="str">
        <f>+'INFO ENEL'!B4270</f>
        <v>Lima</v>
      </c>
      <c r="D4282" s="56" t="str">
        <f>+'INFO ENEL'!D4270</f>
        <v>Jicamarca</v>
      </c>
      <c r="E4282" s="56" t="str">
        <f>+'INFO ENEL'!D4270</f>
        <v>Jicamarca</v>
      </c>
      <c r="F4282" s="50">
        <f>+'INFO ENEL'!E4270</f>
        <v>0</v>
      </c>
      <c r="G4282" s="56" t="str">
        <f>+'INFO ENEL'!L4270</f>
        <v>MT</v>
      </c>
      <c r="H4282" s="57">
        <f>+'INFO ENEL'!M4270</f>
        <v>73.267326732673268</v>
      </c>
      <c r="I4282" s="56">
        <f>+'INFO ENEL'!N4270</f>
        <v>13</v>
      </c>
      <c r="J4282" s="56" t="str">
        <f>+'INFO ENEL'!O4270</f>
        <v>Poste</v>
      </c>
      <c r="K4282" s="56" t="str">
        <f>+'INFO ENEL'!P4270</f>
        <v>Concreto</v>
      </c>
      <c r="L4282" s="56" t="str">
        <f>+'INFO ENEL'!Q4270</f>
        <v>PPC20</v>
      </c>
      <c r="M4282" s="55" t="str">
        <f>+IF(ISERROR(INDEX('Estructuras de Acero y Concreto'!$C$6:$C$577,MATCH(L4282,'Estructuras de Acero y Concreto'!$D$6:$D$577,0)))=FALSE,INDEX('Estructuras de Acero y Concreto'!$C$6:$C$577,MATCH(L4282,'Estructuras de Acero y Concreto'!$D$6:$D$577,0)),IF(ISERROR(INDEX('Estructuras de Madera'!$C$5:$C$122,MATCH(L4282,'Estructuras de Madera'!$D$5:$D$122,0)))=FALSE,INDEX('Estructuras de Madera'!$C$5:$C$122,MATCH(L4282,'Estructuras de Madera'!$D$5:$D$122,0)),INDEX(SICODI!$G$3:$G$2404,MATCH(L4282,SICODI!$G$3:$G$2404,0))))</f>
        <v>PPC20</v>
      </c>
      <c r="N4282" s="121" t="str">
        <f>+IF(ISERROR(VLOOKUP(M4282,'Resumen de precios LLTT'!$C$17:$D$3071,2,FALSE))=FALSE,VLOOKUP(M4282,'Resumen de precios LLTT'!$C$17:$D$3071,2,FALSE),VLOOKUP(M4282,SICODI!$G$3:$J$2404,2,FALSE))</f>
        <v>POSTE DE CONCRETO ARMADO DE 13/400/150/345</v>
      </c>
      <c r="O4282" s="58">
        <f>+IF(ISERROR(VLOOKUP(M4282,'Resumen de precios LLTT'!$C$17:$G$3071,5,FALSE))=FALSE,VLOOKUP(M4282,'Resumen de precios LLTT'!$C$17:$G$3071,5,FALSE),VLOOKUP(M4282,SICODI!$G$3:$J$2404,4,FALSE))</f>
        <v>364.69</v>
      </c>
      <c r="P4282" s="16">
        <f t="shared" si="600"/>
        <v>0.84299999999999997</v>
      </c>
      <c r="Q4282" s="78">
        <f t="shared" si="601"/>
        <v>672.12366999999995</v>
      </c>
      <c r="R4282" s="56">
        <v>0</v>
      </c>
      <c r="S4282" s="16">
        <f t="shared" si="602"/>
        <v>0.13400000000000001</v>
      </c>
      <c r="T4282" s="79">
        <f t="shared" si="603"/>
        <v>7.5053809816666659</v>
      </c>
      <c r="U4282" s="80">
        <f t="shared" si="604"/>
        <v>0.183</v>
      </c>
      <c r="V4282" s="81">
        <f t="shared" si="605"/>
        <v>1.3734847196449997</v>
      </c>
      <c r="W4282" s="79">
        <f t="shared" si="606"/>
        <v>0.46217247724950827</v>
      </c>
      <c r="X4282" s="60">
        <f t="shared" si="607"/>
        <v>0.5</v>
      </c>
      <c r="Y4282" s="56">
        <f>+'INFO ENEL'!R4270</f>
        <v>1</v>
      </c>
      <c r="Z4282" s="59">
        <f t="shared" si="608"/>
        <v>0.5</v>
      </c>
    </row>
    <row r="4283" spans="1:26" ht="15" customHeight="1" x14ac:dyDescent="0.25">
      <c r="A4283" s="55">
        <f>+'INFO ENEL'!A4271</f>
        <v>4266</v>
      </c>
      <c r="B4283" s="121" t="str">
        <f>+INDEX($B$8:$B$15,MATCH(L4283,$L$8:$L$15,0))</f>
        <v>SICODI</v>
      </c>
      <c r="C4283" s="56" t="str">
        <f>+'INFO ENEL'!B4271</f>
        <v>Lima</v>
      </c>
      <c r="D4283" s="56" t="str">
        <f>+'INFO ENEL'!D4271</f>
        <v>Jicamarca</v>
      </c>
      <c r="E4283" s="56" t="str">
        <f>+'INFO ENEL'!D4271</f>
        <v>Jicamarca</v>
      </c>
      <c r="F4283" s="50">
        <f>+'INFO ENEL'!E4271</f>
        <v>0</v>
      </c>
      <c r="G4283" s="56" t="str">
        <f>+'INFO ENEL'!L4271</f>
        <v>MT</v>
      </c>
      <c r="H4283" s="57">
        <f>+'INFO ENEL'!M4271</f>
        <v>27.722772277227723</v>
      </c>
      <c r="I4283" s="56">
        <f>+'INFO ENEL'!N4271</f>
        <v>13</v>
      </c>
      <c r="J4283" s="56" t="str">
        <f>+'INFO ENEL'!O4271</f>
        <v>Poste</v>
      </c>
      <c r="K4283" s="56" t="str">
        <f>+'INFO ENEL'!P4271</f>
        <v>Concreto</v>
      </c>
      <c r="L4283" s="56" t="str">
        <f>+'INFO ENEL'!Q4271</f>
        <v>PPC20</v>
      </c>
      <c r="M4283" s="55" t="str">
        <f>+IF(ISERROR(INDEX('Estructuras de Acero y Concreto'!$C$6:$C$577,MATCH(L4283,'Estructuras de Acero y Concreto'!$D$6:$D$577,0)))=FALSE,INDEX('Estructuras de Acero y Concreto'!$C$6:$C$577,MATCH(L4283,'Estructuras de Acero y Concreto'!$D$6:$D$577,0)),IF(ISERROR(INDEX('Estructuras de Madera'!$C$5:$C$122,MATCH(L4283,'Estructuras de Madera'!$D$5:$D$122,0)))=FALSE,INDEX('Estructuras de Madera'!$C$5:$C$122,MATCH(L4283,'Estructuras de Madera'!$D$5:$D$122,0)),INDEX(SICODI!$G$3:$G$2404,MATCH(L4283,SICODI!$G$3:$G$2404,0))))</f>
        <v>PPC20</v>
      </c>
      <c r="N4283" s="121" t="str">
        <f>+IF(ISERROR(VLOOKUP(M4283,'Resumen de precios LLTT'!$C$17:$D$3071,2,FALSE))=FALSE,VLOOKUP(M4283,'Resumen de precios LLTT'!$C$17:$D$3071,2,FALSE),VLOOKUP(M4283,SICODI!$G$3:$J$2404,2,FALSE))</f>
        <v>POSTE DE CONCRETO ARMADO DE 13/400/150/345</v>
      </c>
      <c r="O4283" s="58">
        <f>+IF(ISERROR(VLOOKUP(M4283,'Resumen de precios LLTT'!$C$17:$G$3071,5,FALSE))=FALSE,VLOOKUP(M4283,'Resumen de precios LLTT'!$C$17:$G$3071,5,FALSE),VLOOKUP(M4283,SICODI!$G$3:$J$2404,4,FALSE))</f>
        <v>364.69</v>
      </c>
      <c r="P4283" s="16">
        <f t="shared" si="600"/>
        <v>0.84299999999999997</v>
      </c>
      <c r="Q4283" s="78">
        <f t="shared" si="601"/>
        <v>672.12366999999995</v>
      </c>
      <c r="R4283" s="56">
        <v>0</v>
      </c>
      <c r="S4283" s="16">
        <f t="shared" si="602"/>
        <v>0.13400000000000001</v>
      </c>
      <c r="T4283" s="79">
        <f t="shared" si="603"/>
        <v>7.5053809816666659</v>
      </c>
      <c r="U4283" s="80">
        <f t="shared" si="604"/>
        <v>0.183</v>
      </c>
      <c r="V4283" s="81">
        <f t="shared" si="605"/>
        <v>1.3734847196449997</v>
      </c>
      <c r="W4283" s="79">
        <f t="shared" si="606"/>
        <v>0.46217247724950827</v>
      </c>
      <c r="X4283" s="60">
        <f t="shared" si="607"/>
        <v>0.5</v>
      </c>
      <c r="Y4283" s="56">
        <f>+'INFO ENEL'!R4271</f>
        <v>1</v>
      </c>
      <c r="Z4283" s="59">
        <f t="shared" si="608"/>
        <v>0.5</v>
      </c>
    </row>
    <row r="4284" spans="1:26" ht="15" customHeight="1" x14ac:dyDescent="0.25">
      <c r="A4284" s="55">
        <f>+'INFO ENEL'!A4272</f>
        <v>4267</v>
      </c>
      <c r="B4284" s="121" t="str">
        <f>+INDEX($B$8:$B$15,MATCH(L4284,$L$8:$L$15,0))</f>
        <v>SICODI</v>
      </c>
      <c r="C4284" s="56" t="str">
        <f>+'INFO ENEL'!B4272</f>
        <v>Lima</v>
      </c>
      <c r="D4284" s="56" t="str">
        <f>+'INFO ENEL'!D4272</f>
        <v>Jicamarca</v>
      </c>
      <c r="E4284" s="56" t="str">
        <f>+'INFO ENEL'!D4272</f>
        <v>Jicamarca</v>
      </c>
      <c r="F4284" s="50">
        <f>+'INFO ENEL'!E4272</f>
        <v>0</v>
      </c>
      <c r="G4284" s="56" t="str">
        <f>+'INFO ENEL'!L4272</f>
        <v>MT</v>
      </c>
      <c r="H4284" s="57">
        <f>+'INFO ENEL'!M4272</f>
        <v>64.356435643564353</v>
      </c>
      <c r="I4284" s="56">
        <f>+'INFO ENEL'!N4272</f>
        <v>13</v>
      </c>
      <c r="J4284" s="56" t="str">
        <f>+'INFO ENEL'!O4272</f>
        <v>Poste</v>
      </c>
      <c r="K4284" s="56" t="str">
        <f>+'INFO ENEL'!P4272</f>
        <v>Concreto</v>
      </c>
      <c r="L4284" s="56" t="str">
        <f>+'INFO ENEL'!Q4272</f>
        <v>PPC20</v>
      </c>
      <c r="M4284" s="55" t="str">
        <f>+IF(ISERROR(INDEX('Estructuras de Acero y Concreto'!$C$6:$C$577,MATCH(L4284,'Estructuras de Acero y Concreto'!$D$6:$D$577,0)))=FALSE,INDEX('Estructuras de Acero y Concreto'!$C$6:$C$577,MATCH(L4284,'Estructuras de Acero y Concreto'!$D$6:$D$577,0)),IF(ISERROR(INDEX('Estructuras de Madera'!$C$5:$C$122,MATCH(L4284,'Estructuras de Madera'!$D$5:$D$122,0)))=FALSE,INDEX('Estructuras de Madera'!$C$5:$C$122,MATCH(L4284,'Estructuras de Madera'!$D$5:$D$122,0)),INDEX(SICODI!$G$3:$G$2404,MATCH(L4284,SICODI!$G$3:$G$2404,0))))</f>
        <v>PPC20</v>
      </c>
      <c r="N4284" s="121" t="str">
        <f>+IF(ISERROR(VLOOKUP(M4284,'Resumen de precios LLTT'!$C$17:$D$3071,2,FALSE))=FALSE,VLOOKUP(M4284,'Resumen de precios LLTT'!$C$17:$D$3071,2,FALSE),VLOOKUP(M4284,SICODI!$G$3:$J$2404,2,FALSE))</f>
        <v>POSTE DE CONCRETO ARMADO DE 13/400/150/345</v>
      </c>
      <c r="O4284" s="58">
        <f>+IF(ISERROR(VLOOKUP(M4284,'Resumen de precios LLTT'!$C$17:$G$3071,5,FALSE))=FALSE,VLOOKUP(M4284,'Resumen de precios LLTT'!$C$17:$G$3071,5,FALSE),VLOOKUP(M4284,SICODI!$G$3:$J$2404,4,FALSE))</f>
        <v>364.69</v>
      </c>
      <c r="P4284" s="16">
        <f t="shared" si="600"/>
        <v>0.84299999999999997</v>
      </c>
      <c r="Q4284" s="78">
        <f t="shared" si="601"/>
        <v>672.12366999999995</v>
      </c>
      <c r="R4284" s="56">
        <v>0</v>
      </c>
      <c r="S4284" s="16">
        <f t="shared" si="602"/>
        <v>0.13400000000000001</v>
      </c>
      <c r="T4284" s="79">
        <f t="shared" si="603"/>
        <v>7.5053809816666659</v>
      </c>
      <c r="U4284" s="80">
        <f t="shared" si="604"/>
        <v>0.183</v>
      </c>
      <c r="V4284" s="81">
        <f t="shared" si="605"/>
        <v>1.3734847196449997</v>
      </c>
      <c r="W4284" s="79">
        <f t="shared" si="606"/>
        <v>0.46217247724950827</v>
      </c>
      <c r="X4284" s="60">
        <f t="shared" si="607"/>
        <v>0.5</v>
      </c>
      <c r="Y4284" s="56">
        <f>+'INFO ENEL'!R4272</f>
        <v>1</v>
      </c>
      <c r="Z4284" s="59">
        <f t="shared" si="608"/>
        <v>0.5</v>
      </c>
    </row>
    <row r="4285" spans="1:26" ht="15" customHeight="1" x14ac:dyDescent="0.25">
      <c r="A4285" s="55">
        <f>+'INFO ENEL'!A4273</f>
        <v>4268</v>
      </c>
      <c r="B4285" s="121" t="str">
        <f>+INDEX($B$8:$B$15,MATCH(L4285,$L$8:$L$15,0))</f>
        <v>SICODI</v>
      </c>
      <c r="C4285" s="56" t="str">
        <f>+'INFO ENEL'!B4273</f>
        <v>Lima</v>
      </c>
      <c r="D4285" s="56" t="str">
        <f>+'INFO ENEL'!D4273</f>
        <v>Jicamarca</v>
      </c>
      <c r="E4285" s="56" t="str">
        <f>+'INFO ENEL'!D4273</f>
        <v>Jicamarca</v>
      </c>
      <c r="F4285" s="50">
        <f>+'INFO ENEL'!E4273</f>
        <v>0</v>
      </c>
      <c r="G4285" s="56" t="str">
        <f>+'INFO ENEL'!L4273</f>
        <v>MT</v>
      </c>
      <c r="H4285" s="57">
        <f>+'INFO ENEL'!M4273</f>
        <v>62.376237623762378</v>
      </c>
      <c r="I4285" s="56">
        <f>+'INFO ENEL'!N4273</f>
        <v>13</v>
      </c>
      <c r="J4285" s="56" t="str">
        <f>+'INFO ENEL'!O4273</f>
        <v>Poste</v>
      </c>
      <c r="K4285" s="56" t="str">
        <f>+'INFO ENEL'!P4273</f>
        <v>Concreto</v>
      </c>
      <c r="L4285" s="56" t="str">
        <f>+'INFO ENEL'!Q4273</f>
        <v>PPC20</v>
      </c>
      <c r="M4285" s="55" t="str">
        <f>+IF(ISERROR(INDEX('Estructuras de Acero y Concreto'!$C$6:$C$577,MATCH(L4285,'Estructuras de Acero y Concreto'!$D$6:$D$577,0)))=FALSE,INDEX('Estructuras de Acero y Concreto'!$C$6:$C$577,MATCH(L4285,'Estructuras de Acero y Concreto'!$D$6:$D$577,0)),IF(ISERROR(INDEX('Estructuras de Madera'!$C$5:$C$122,MATCH(L4285,'Estructuras de Madera'!$D$5:$D$122,0)))=FALSE,INDEX('Estructuras de Madera'!$C$5:$C$122,MATCH(L4285,'Estructuras de Madera'!$D$5:$D$122,0)),INDEX(SICODI!$G$3:$G$2404,MATCH(L4285,SICODI!$G$3:$G$2404,0))))</f>
        <v>PPC20</v>
      </c>
      <c r="N4285" s="121" t="str">
        <f>+IF(ISERROR(VLOOKUP(M4285,'Resumen de precios LLTT'!$C$17:$D$3071,2,FALSE))=FALSE,VLOOKUP(M4285,'Resumen de precios LLTT'!$C$17:$D$3071,2,FALSE),VLOOKUP(M4285,SICODI!$G$3:$J$2404,2,FALSE))</f>
        <v>POSTE DE CONCRETO ARMADO DE 13/400/150/345</v>
      </c>
      <c r="O4285" s="58">
        <f>+IF(ISERROR(VLOOKUP(M4285,'Resumen de precios LLTT'!$C$17:$G$3071,5,FALSE))=FALSE,VLOOKUP(M4285,'Resumen de precios LLTT'!$C$17:$G$3071,5,FALSE),VLOOKUP(M4285,SICODI!$G$3:$J$2404,4,FALSE))</f>
        <v>364.69</v>
      </c>
      <c r="P4285" s="16">
        <f t="shared" si="600"/>
        <v>0.84299999999999997</v>
      </c>
      <c r="Q4285" s="78">
        <f t="shared" si="601"/>
        <v>672.12366999999995</v>
      </c>
      <c r="R4285" s="56">
        <v>0</v>
      </c>
      <c r="S4285" s="16">
        <f t="shared" si="602"/>
        <v>0.13400000000000001</v>
      </c>
      <c r="T4285" s="79">
        <f t="shared" si="603"/>
        <v>7.5053809816666659</v>
      </c>
      <c r="U4285" s="80">
        <f t="shared" si="604"/>
        <v>0.183</v>
      </c>
      <c r="V4285" s="81">
        <f t="shared" si="605"/>
        <v>1.3734847196449997</v>
      </c>
      <c r="W4285" s="79">
        <f t="shared" si="606"/>
        <v>0.46217247724950827</v>
      </c>
      <c r="X4285" s="60">
        <f t="shared" si="607"/>
        <v>0.5</v>
      </c>
      <c r="Y4285" s="56">
        <f>+'INFO ENEL'!R4273</f>
        <v>1</v>
      </c>
      <c r="Z4285" s="59">
        <f t="shared" si="608"/>
        <v>0.5</v>
      </c>
    </row>
    <row r="4286" spans="1:26" ht="15" customHeight="1" x14ac:dyDescent="0.25">
      <c r="A4286" s="55">
        <f>+'INFO ENEL'!A4274</f>
        <v>4269</v>
      </c>
      <c r="B4286" s="121" t="str">
        <f>+INDEX($B$8:$B$15,MATCH(L4286,$L$8:$L$15,0))</f>
        <v>SICODI</v>
      </c>
      <c r="C4286" s="56" t="str">
        <f>+'INFO ENEL'!B4274</f>
        <v>Lima</v>
      </c>
      <c r="D4286" s="56" t="str">
        <f>+'INFO ENEL'!D4274</f>
        <v>Jicamarca</v>
      </c>
      <c r="E4286" s="56" t="str">
        <f>+'INFO ENEL'!D4274</f>
        <v>Jicamarca</v>
      </c>
      <c r="F4286" s="50">
        <f>+'INFO ENEL'!E4274</f>
        <v>0</v>
      </c>
      <c r="G4286" s="56" t="str">
        <f>+'INFO ENEL'!L4274</f>
        <v>MT</v>
      </c>
      <c r="H4286" s="57">
        <f>+'INFO ENEL'!M4274</f>
        <v>25.742574257425744</v>
      </c>
      <c r="I4286" s="56">
        <f>+'INFO ENEL'!N4274</f>
        <v>13</v>
      </c>
      <c r="J4286" s="56" t="str">
        <f>+'INFO ENEL'!O4274</f>
        <v>Poste</v>
      </c>
      <c r="K4286" s="56" t="str">
        <f>+'INFO ENEL'!P4274</f>
        <v>Concreto</v>
      </c>
      <c r="L4286" s="56" t="str">
        <f>+'INFO ENEL'!Q4274</f>
        <v>PPC20</v>
      </c>
      <c r="M4286" s="55" t="str">
        <f>+IF(ISERROR(INDEX('Estructuras de Acero y Concreto'!$C$6:$C$577,MATCH(L4286,'Estructuras de Acero y Concreto'!$D$6:$D$577,0)))=FALSE,INDEX('Estructuras de Acero y Concreto'!$C$6:$C$577,MATCH(L4286,'Estructuras de Acero y Concreto'!$D$6:$D$577,0)),IF(ISERROR(INDEX('Estructuras de Madera'!$C$5:$C$122,MATCH(L4286,'Estructuras de Madera'!$D$5:$D$122,0)))=FALSE,INDEX('Estructuras de Madera'!$C$5:$C$122,MATCH(L4286,'Estructuras de Madera'!$D$5:$D$122,0)),INDEX(SICODI!$G$3:$G$2404,MATCH(L4286,SICODI!$G$3:$G$2404,0))))</f>
        <v>PPC20</v>
      </c>
      <c r="N4286" s="121" t="str">
        <f>+IF(ISERROR(VLOOKUP(M4286,'Resumen de precios LLTT'!$C$17:$D$3071,2,FALSE))=FALSE,VLOOKUP(M4286,'Resumen de precios LLTT'!$C$17:$D$3071,2,FALSE),VLOOKUP(M4286,SICODI!$G$3:$J$2404,2,FALSE))</f>
        <v>POSTE DE CONCRETO ARMADO DE 13/400/150/345</v>
      </c>
      <c r="O4286" s="58">
        <f>+IF(ISERROR(VLOOKUP(M4286,'Resumen de precios LLTT'!$C$17:$G$3071,5,FALSE))=FALSE,VLOOKUP(M4286,'Resumen de precios LLTT'!$C$17:$G$3071,5,FALSE),VLOOKUP(M4286,SICODI!$G$3:$J$2404,4,FALSE))</f>
        <v>364.69</v>
      </c>
      <c r="P4286" s="16">
        <f t="shared" si="600"/>
        <v>0.84299999999999997</v>
      </c>
      <c r="Q4286" s="78">
        <f t="shared" si="601"/>
        <v>672.12366999999995</v>
      </c>
      <c r="R4286" s="56">
        <v>0</v>
      </c>
      <c r="S4286" s="16">
        <f t="shared" si="602"/>
        <v>0.13400000000000001</v>
      </c>
      <c r="T4286" s="79">
        <f t="shared" si="603"/>
        <v>7.5053809816666659</v>
      </c>
      <c r="U4286" s="80">
        <f t="shared" si="604"/>
        <v>0.183</v>
      </c>
      <c r="V4286" s="81">
        <f t="shared" si="605"/>
        <v>1.3734847196449997</v>
      </c>
      <c r="W4286" s="79">
        <f t="shared" si="606"/>
        <v>0.46217247724950827</v>
      </c>
      <c r="X4286" s="60">
        <f t="shared" si="607"/>
        <v>0.5</v>
      </c>
      <c r="Y4286" s="56">
        <f>+'INFO ENEL'!R4274</f>
        <v>1</v>
      </c>
      <c r="Z4286" s="59">
        <f t="shared" si="608"/>
        <v>0.5</v>
      </c>
    </row>
    <row r="4287" spans="1:26" ht="15" customHeight="1" x14ac:dyDescent="0.25">
      <c r="A4287" s="55">
        <f>+'INFO ENEL'!A4275</f>
        <v>4270</v>
      </c>
      <c r="B4287" s="121" t="str">
        <f>+INDEX($B$8:$B$15,MATCH(L4287,$L$8:$L$15,0))</f>
        <v>SICODI</v>
      </c>
      <c r="C4287" s="56" t="str">
        <f>+'INFO ENEL'!B4275</f>
        <v>Lima</v>
      </c>
      <c r="D4287" s="56" t="str">
        <f>+'INFO ENEL'!D4275</f>
        <v>Jicamarca</v>
      </c>
      <c r="E4287" s="56" t="str">
        <f>+'INFO ENEL'!D4275</f>
        <v>Jicamarca</v>
      </c>
      <c r="F4287" s="50">
        <f>+'INFO ENEL'!E4275</f>
        <v>0</v>
      </c>
      <c r="G4287" s="56" t="str">
        <f>+'INFO ENEL'!L4275</f>
        <v>MT</v>
      </c>
      <c r="H4287" s="57">
        <f>+'INFO ENEL'!M4275</f>
        <v>43.564356435643568</v>
      </c>
      <c r="I4287" s="56">
        <f>+'INFO ENEL'!N4275</f>
        <v>13</v>
      </c>
      <c r="J4287" s="56" t="str">
        <f>+'INFO ENEL'!O4275</f>
        <v>Poste</v>
      </c>
      <c r="K4287" s="56" t="str">
        <f>+'INFO ENEL'!P4275</f>
        <v>Concreto</v>
      </c>
      <c r="L4287" s="56" t="str">
        <f>+'INFO ENEL'!Q4275</f>
        <v>PPC20</v>
      </c>
      <c r="M4287" s="55" t="str">
        <f>+IF(ISERROR(INDEX('Estructuras de Acero y Concreto'!$C$6:$C$577,MATCH(L4287,'Estructuras de Acero y Concreto'!$D$6:$D$577,0)))=FALSE,INDEX('Estructuras de Acero y Concreto'!$C$6:$C$577,MATCH(L4287,'Estructuras de Acero y Concreto'!$D$6:$D$577,0)),IF(ISERROR(INDEX('Estructuras de Madera'!$C$5:$C$122,MATCH(L4287,'Estructuras de Madera'!$D$5:$D$122,0)))=FALSE,INDEX('Estructuras de Madera'!$C$5:$C$122,MATCH(L4287,'Estructuras de Madera'!$D$5:$D$122,0)),INDEX(SICODI!$G$3:$G$2404,MATCH(L4287,SICODI!$G$3:$G$2404,0))))</f>
        <v>PPC20</v>
      </c>
      <c r="N4287" s="121" t="str">
        <f>+IF(ISERROR(VLOOKUP(M4287,'Resumen de precios LLTT'!$C$17:$D$3071,2,FALSE))=FALSE,VLOOKUP(M4287,'Resumen de precios LLTT'!$C$17:$D$3071,2,FALSE),VLOOKUP(M4287,SICODI!$G$3:$J$2404,2,FALSE))</f>
        <v>POSTE DE CONCRETO ARMADO DE 13/400/150/345</v>
      </c>
      <c r="O4287" s="58">
        <f>+IF(ISERROR(VLOOKUP(M4287,'Resumen de precios LLTT'!$C$17:$G$3071,5,FALSE))=FALSE,VLOOKUP(M4287,'Resumen de precios LLTT'!$C$17:$G$3071,5,FALSE),VLOOKUP(M4287,SICODI!$G$3:$J$2404,4,FALSE))</f>
        <v>364.69</v>
      </c>
      <c r="P4287" s="16">
        <f t="shared" si="600"/>
        <v>0.84299999999999997</v>
      </c>
      <c r="Q4287" s="78">
        <f t="shared" si="601"/>
        <v>672.12366999999995</v>
      </c>
      <c r="R4287" s="56">
        <v>0</v>
      </c>
      <c r="S4287" s="16">
        <f t="shared" si="602"/>
        <v>0.13400000000000001</v>
      </c>
      <c r="T4287" s="79">
        <f t="shared" si="603"/>
        <v>7.5053809816666659</v>
      </c>
      <c r="U4287" s="80">
        <f t="shared" si="604"/>
        <v>0.183</v>
      </c>
      <c r="V4287" s="81">
        <f t="shared" si="605"/>
        <v>1.3734847196449997</v>
      </c>
      <c r="W4287" s="79">
        <f t="shared" si="606"/>
        <v>0.46217247724950827</v>
      </c>
      <c r="X4287" s="60">
        <f t="shared" si="607"/>
        <v>0.5</v>
      </c>
      <c r="Y4287" s="56">
        <f>+'INFO ENEL'!R4275</f>
        <v>1</v>
      </c>
      <c r="Z4287" s="59">
        <f t="shared" si="608"/>
        <v>0.5</v>
      </c>
    </row>
    <row r="4288" spans="1:26" ht="15" customHeight="1" x14ac:dyDescent="0.25">
      <c r="A4288" s="55">
        <f>+'INFO ENEL'!A4276</f>
        <v>4271</v>
      </c>
      <c r="B4288" s="121" t="str">
        <f>+INDEX($B$8:$B$15,MATCH(L4288,$L$8:$L$15,0))</f>
        <v>SICODI</v>
      </c>
      <c r="C4288" s="56" t="str">
        <f>+'INFO ENEL'!B4276</f>
        <v>Lima</v>
      </c>
      <c r="D4288" s="56" t="str">
        <f>+'INFO ENEL'!D4276</f>
        <v>Jicamarca</v>
      </c>
      <c r="E4288" s="56" t="str">
        <f>+'INFO ENEL'!D4276</f>
        <v>Jicamarca</v>
      </c>
      <c r="F4288" s="50">
        <f>+'INFO ENEL'!E4276</f>
        <v>0</v>
      </c>
      <c r="G4288" s="56" t="str">
        <f>+'INFO ENEL'!L4276</f>
        <v>MT</v>
      </c>
      <c r="H4288" s="57">
        <f>+'INFO ENEL'!M4276</f>
        <v>72.277227722772281</v>
      </c>
      <c r="I4288" s="56">
        <f>+'INFO ENEL'!N4276</f>
        <v>13</v>
      </c>
      <c r="J4288" s="56" t="str">
        <f>+'INFO ENEL'!O4276</f>
        <v>Poste</v>
      </c>
      <c r="K4288" s="56" t="str">
        <f>+'INFO ENEL'!P4276</f>
        <v>Concreto</v>
      </c>
      <c r="L4288" s="56" t="str">
        <f>+'INFO ENEL'!Q4276</f>
        <v>PPC20</v>
      </c>
      <c r="M4288" s="55" t="str">
        <f>+IF(ISERROR(INDEX('Estructuras de Acero y Concreto'!$C$6:$C$577,MATCH(L4288,'Estructuras de Acero y Concreto'!$D$6:$D$577,0)))=FALSE,INDEX('Estructuras de Acero y Concreto'!$C$6:$C$577,MATCH(L4288,'Estructuras de Acero y Concreto'!$D$6:$D$577,0)),IF(ISERROR(INDEX('Estructuras de Madera'!$C$5:$C$122,MATCH(L4288,'Estructuras de Madera'!$D$5:$D$122,0)))=FALSE,INDEX('Estructuras de Madera'!$C$5:$C$122,MATCH(L4288,'Estructuras de Madera'!$D$5:$D$122,0)),INDEX(SICODI!$G$3:$G$2404,MATCH(L4288,SICODI!$G$3:$G$2404,0))))</f>
        <v>PPC20</v>
      </c>
      <c r="N4288" s="121" t="str">
        <f>+IF(ISERROR(VLOOKUP(M4288,'Resumen de precios LLTT'!$C$17:$D$3071,2,FALSE))=FALSE,VLOOKUP(M4288,'Resumen de precios LLTT'!$C$17:$D$3071,2,FALSE),VLOOKUP(M4288,SICODI!$G$3:$J$2404,2,FALSE))</f>
        <v>POSTE DE CONCRETO ARMADO DE 13/400/150/345</v>
      </c>
      <c r="O4288" s="58">
        <f>+IF(ISERROR(VLOOKUP(M4288,'Resumen de precios LLTT'!$C$17:$G$3071,5,FALSE))=FALSE,VLOOKUP(M4288,'Resumen de precios LLTT'!$C$17:$G$3071,5,FALSE),VLOOKUP(M4288,SICODI!$G$3:$J$2404,4,FALSE))</f>
        <v>364.69</v>
      </c>
      <c r="P4288" s="16">
        <f t="shared" si="600"/>
        <v>0.84299999999999997</v>
      </c>
      <c r="Q4288" s="78">
        <f t="shared" si="601"/>
        <v>672.12366999999995</v>
      </c>
      <c r="R4288" s="56">
        <v>0</v>
      </c>
      <c r="S4288" s="16">
        <f t="shared" si="602"/>
        <v>0.13400000000000001</v>
      </c>
      <c r="T4288" s="79">
        <f t="shared" si="603"/>
        <v>7.5053809816666659</v>
      </c>
      <c r="U4288" s="80">
        <f t="shared" si="604"/>
        <v>0.183</v>
      </c>
      <c r="V4288" s="81">
        <f t="shared" si="605"/>
        <v>1.3734847196449997</v>
      </c>
      <c r="W4288" s="79">
        <f t="shared" si="606"/>
        <v>0.46217247724950827</v>
      </c>
      <c r="X4288" s="60">
        <f t="shared" si="607"/>
        <v>0.5</v>
      </c>
      <c r="Y4288" s="56">
        <f>+'INFO ENEL'!R4276</f>
        <v>1</v>
      </c>
      <c r="Z4288" s="59">
        <f t="shared" si="608"/>
        <v>0.5</v>
      </c>
    </row>
    <row r="4289" spans="1:26" ht="15" customHeight="1" x14ac:dyDescent="0.25">
      <c r="A4289" s="55">
        <f>+'INFO ENEL'!A4277</f>
        <v>4272</v>
      </c>
      <c r="B4289" s="121" t="str">
        <f>+INDEX($B$8:$B$15,MATCH(L4289,$L$8:$L$15,0))</f>
        <v>SICODI</v>
      </c>
      <c r="C4289" s="56" t="str">
        <f>+'INFO ENEL'!B4277</f>
        <v>Lima</v>
      </c>
      <c r="D4289" s="56" t="str">
        <f>+'INFO ENEL'!D4277</f>
        <v>Jicamarca</v>
      </c>
      <c r="E4289" s="56" t="str">
        <f>+'INFO ENEL'!D4277</f>
        <v>Jicamarca</v>
      </c>
      <c r="F4289" s="50">
        <f>+'INFO ENEL'!E4277</f>
        <v>0</v>
      </c>
      <c r="G4289" s="56" t="str">
        <f>+'INFO ENEL'!L4277</f>
        <v>MT</v>
      </c>
      <c r="H4289" s="57">
        <f>+'INFO ENEL'!M4277</f>
        <v>69.306930693069305</v>
      </c>
      <c r="I4289" s="56">
        <f>+'INFO ENEL'!N4277</f>
        <v>13</v>
      </c>
      <c r="J4289" s="56" t="str">
        <f>+'INFO ENEL'!O4277</f>
        <v>Poste</v>
      </c>
      <c r="K4289" s="56" t="str">
        <f>+'INFO ENEL'!P4277</f>
        <v>Concreto</v>
      </c>
      <c r="L4289" s="56" t="str">
        <f>+'INFO ENEL'!Q4277</f>
        <v>PPC20</v>
      </c>
      <c r="M4289" s="55" t="str">
        <f>+IF(ISERROR(INDEX('Estructuras de Acero y Concreto'!$C$6:$C$577,MATCH(L4289,'Estructuras de Acero y Concreto'!$D$6:$D$577,0)))=FALSE,INDEX('Estructuras de Acero y Concreto'!$C$6:$C$577,MATCH(L4289,'Estructuras de Acero y Concreto'!$D$6:$D$577,0)),IF(ISERROR(INDEX('Estructuras de Madera'!$C$5:$C$122,MATCH(L4289,'Estructuras de Madera'!$D$5:$D$122,0)))=FALSE,INDEX('Estructuras de Madera'!$C$5:$C$122,MATCH(L4289,'Estructuras de Madera'!$D$5:$D$122,0)),INDEX(SICODI!$G$3:$G$2404,MATCH(L4289,SICODI!$G$3:$G$2404,0))))</f>
        <v>PPC20</v>
      </c>
      <c r="N4289" s="121" t="str">
        <f>+IF(ISERROR(VLOOKUP(M4289,'Resumen de precios LLTT'!$C$17:$D$3071,2,FALSE))=FALSE,VLOOKUP(M4289,'Resumen de precios LLTT'!$C$17:$D$3071,2,FALSE),VLOOKUP(M4289,SICODI!$G$3:$J$2404,2,FALSE))</f>
        <v>POSTE DE CONCRETO ARMADO DE 13/400/150/345</v>
      </c>
      <c r="O4289" s="58">
        <f>+IF(ISERROR(VLOOKUP(M4289,'Resumen de precios LLTT'!$C$17:$G$3071,5,FALSE))=FALSE,VLOOKUP(M4289,'Resumen de precios LLTT'!$C$17:$G$3071,5,FALSE),VLOOKUP(M4289,SICODI!$G$3:$J$2404,4,FALSE))</f>
        <v>364.69</v>
      </c>
      <c r="P4289" s="16">
        <f t="shared" si="600"/>
        <v>0.84299999999999997</v>
      </c>
      <c r="Q4289" s="78">
        <f t="shared" si="601"/>
        <v>672.12366999999995</v>
      </c>
      <c r="R4289" s="56">
        <v>0</v>
      </c>
      <c r="S4289" s="16">
        <f t="shared" si="602"/>
        <v>0.13400000000000001</v>
      </c>
      <c r="T4289" s="79">
        <f t="shared" si="603"/>
        <v>7.5053809816666659</v>
      </c>
      <c r="U4289" s="80">
        <f t="shared" si="604"/>
        <v>0.183</v>
      </c>
      <c r="V4289" s="81">
        <f t="shared" si="605"/>
        <v>1.3734847196449997</v>
      </c>
      <c r="W4289" s="79">
        <f t="shared" si="606"/>
        <v>0.46217247724950827</v>
      </c>
      <c r="X4289" s="60">
        <f t="shared" si="607"/>
        <v>0.5</v>
      </c>
      <c r="Y4289" s="56">
        <f>+'INFO ENEL'!R4277</f>
        <v>1</v>
      </c>
      <c r="Z4289" s="59">
        <f t="shared" si="608"/>
        <v>0.5</v>
      </c>
    </row>
    <row r="4290" spans="1:26" ht="15" customHeight="1" x14ac:dyDescent="0.25">
      <c r="A4290" s="55">
        <f>+'INFO ENEL'!A4278</f>
        <v>4273</v>
      </c>
      <c r="B4290" s="121" t="str">
        <f>+INDEX($B$8:$B$15,MATCH(L4290,$L$8:$L$15,0))</f>
        <v>SICODI</v>
      </c>
      <c r="C4290" s="56" t="str">
        <f>+'INFO ENEL'!B4278</f>
        <v>Lima</v>
      </c>
      <c r="D4290" s="56" t="str">
        <f>+'INFO ENEL'!D4278</f>
        <v>Jicamarca</v>
      </c>
      <c r="E4290" s="56" t="str">
        <f>+'INFO ENEL'!D4278</f>
        <v>Jicamarca</v>
      </c>
      <c r="F4290" s="50">
        <f>+'INFO ENEL'!E4278</f>
        <v>0</v>
      </c>
      <c r="G4290" s="56" t="str">
        <f>+'INFO ENEL'!L4278</f>
        <v>MT</v>
      </c>
      <c r="H4290" s="57">
        <f>+'INFO ENEL'!M4278</f>
        <v>22.772277227722771</v>
      </c>
      <c r="I4290" s="56">
        <f>+'INFO ENEL'!N4278</f>
        <v>13</v>
      </c>
      <c r="J4290" s="56" t="str">
        <f>+'INFO ENEL'!O4278</f>
        <v>Poste</v>
      </c>
      <c r="K4290" s="56" t="str">
        <f>+'INFO ENEL'!P4278</f>
        <v>Concreto</v>
      </c>
      <c r="L4290" s="56" t="str">
        <f>+'INFO ENEL'!Q4278</f>
        <v>PPC20</v>
      </c>
      <c r="M4290" s="55" t="str">
        <f>+IF(ISERROR(INDEX('Estructuras de Acero y Concreto'!$C$6:$C$577,MATCH(L4290,'Estructuras de Acero y Concreto'!$D$6:$D$577,0)))=FALSE,INDEX('Estructuras de Acero y Concreto'!$C$6:$C$577,MATCH(L4290,'Estructuras de Acero y Concreto'!$D$6:$D$577,0)),IF(ISERROR(INDEX('Estructuras de Madera'!$C$5:$C$122,MATCH(L4290,'Estructuras de Madera'!$D$5:$D$122,0)))=FALSE,INDEX('Estructuras de Madera'!$C$5:$C$122,MATCH(L4290,'Estructuras de Madera'!$D$5:$D$122,0)),INDEX(SICODI!$G$3:$G$2404,MATCH(L4290,SICODI!$G$3:$G$2404,0))))</f>
        <v>PPC20</v>
      </c>
      <c r="N4290" s="121" t="str">
        <f>+IF(ISERROR(VLOOKUP(M4290,'Resumen de precios LLTT'!$C$17:$D$3071,2,FALSE))=FALSE,VLOOKUP(M4290,'Resumen de precios LLTT'!$C$17:$D$3071,2,FALSE),VLOOKUP(M4290,SICODI!$G$3:$J$2404,2,FALSE))</f>
        <v>POSTE DE CONCRETO ARMADO DE 13/400/150/345</v>
      </c>
      <c r="O4290" s="58">
        <f>+IF(ISERROR(VLOOKUP(M4290,'Resumen de precios LLTT'!$C$17:$G$3071,5,FALSE))=FALSE,VLOOKUP(M4290,'Resumen de precios LLTT'!$C$17:$G$3071,5,FALSE),VLOOKUP(M4290,SICODI!$G$3:$J$2404,4,FALSE))</f>
        <v>364.69</v>
      </c>
      <c r="P4290" s="16">
        <f t="shared" si="600"/>
        <v>0.84299999999999997</v>
      </c>
      <c r="Q4290" s="78">
        <f t="shared" si="601"/>
        <v>672.12366999999995</v>
      </c>
      <c r="R4290" s="56">
        <v>0</v>
      </c>
      <c r="S4290" s="16">
        <f t="shared" si="602"/>
        <v>0.13400000000000001</v>
      </c>
      <c r="T4290" s="79">
        <f t="shared" si="603"/>
        <v>7.5053809816666659</v>
      </c>
      <c r="U4290" s="80">
        <f t="shared" si="604"/>
        <v>0.183</v>
      </c>
      <c r="V4290" s="81">
        <f t="shared" si="605"/>
        <v>1.3734847196449997</v>
      </c>
      <c r="W4290" s="79">
        <f t="shared" si="606"/>
        <v>0.46217247724950827</v>
      </c>
      <c r="X4290" s="60">
        <f t="shared" si="607"/>
        <v>0.5</v>
      </c>
      <c r="Y4290" s="56">
        <f>+'INFO ENEL'!R4278</f>
        <v>1</v>
      </c>
      <c r="Z4290" s="59">
        <f t="shared" si="608"/>
        <v>0.5</v>
      </c>
    </row>
    <row r="4291" spans="1:26" ht="15" customHeight="1" x14ac:dyDescent="0.25">
      <c r="A4291" s="55">
        <f>+'INFO ENEL'!A4279</f>
        <v>4274</v>
      </c>
      <c r="B4291" s="121" t="str">
        <f>+INDEX($B$8:$B$15,MATCH(L4291,$L$8:$L$15,0))</f>
        <v>SICODI</v>
      </c>
      <c r="C4291" s="56" t="str">
        <f>+'INFO ENEL'!B4279</f>
        <v>Lima</v>
      </c>
      <c r="D4291" s="56" t="str">
        <f>+'INFO ENEL'!D4279</f>
        <v>Jicamarca</v>
      </c>
      <c r="E4291" s="56" t="str">
        <f>+'INFO ENEL'!D4279</f>
        <v>Jicamarca</v>
      </c>
      <c r="F4291" s="50">
        <f>+'INFO ENEL'!E4279</f>
        <v>0</v>
      </c>
      <c r="G4291" s="56" t="str">
        <f>+'INFO ENEL'!L4279</f>
        <v>MT</v>
      </c>
      <c r="H4291" s="57">
        <f>+'INFO ENEL'!M4279</f>
        <v>36.633663366336634</v>
      </c>
      <c r="I4291" s="56">
        <f>+'INFO ENEL'!N4279</f>
        <v>13</v>
      </c>
      <c r="J4291" s="56" t="str">
        <f>+'INFO ENEL'!O4279</f>
        <v>Poste</v>
      </c>
      <c r="K4291" s="56" t="str">
        <f>+'INFO ENEL'!P4279</f>
        <v>Concreto</v>
      </c>
      <c r="L4291" s="56" t="str">
        <f>+'INFO ENEL'!Q4279</f>
        <v>PPC20</v>
      </c>
      <c r="M4291" s="55" t="str">
        <f>+IF(ISERROR(INDEX('Estructuras de Acero y Concreto'!$C$6:$C$577,MATCH(L4291,'Estructuras de Acero y Concreto'!$D$6:$D$577,0)))=FALSE,INDEX('Estructuras de Acero y Concreto'!$C$6:$C$577,MATCH(L4291,'Estructuras de Acero y Concreto'!$D$6:$D$577,0)),IF(ISERROR(INDEX('Estructuras de Madera'!$C$5:$C$122,MATCH(L4291,'Estructuras de Madera'!$D$5:$D$122,0)))=FALSE,INDEX('Estructuras de Madera'!$C$5:$C$122,MATCH(L4291,'Estructuras de Madera'!$D$5:$D$122,0)),INDEX(SICODI!$G$3:$G$2404,MATCH(L4291,SICODI!$G$3:$G$2404,0))))</f>
        <v>PPC20</v>
      </c>
      <c r="N4291" s="121" t="str">
        <f>+IF(ISERROR(VLOOKUP(M4291,'Resumen de precios LLTT'!$C$17:$D$3071,2,FALSE))=FALSE,VLOOKUP(M4291,'Resumen de precios LLTT'!$C$17:$D$3071,2,FALSE),VLOOKUP(M4291,SICODI!$G$3:$J$2404,2,FALSE))</f>
        <v>POSTE DE CONCRETO ARMADO DE 13/400/150/345</v>
      </c>
      <c r="O4291" s="58">
        <f>+IF(ISERROR(VLOOKUP(M4291,'Resumen de precios LLTT'!$C$17:$G$3071,5,FALSE))=FALSE,VLOOKUP(M4291,'Resumen de precios LLTT'!$C$17:$G$3071,5,FALSE),VLOOKUP(M4291,SICODI!$G$3:$J$2404,4,FALSE))</f>
        <v>364.69</v>
      </c>
      <c r="P4291" s="16">
        <f t="shared" si="600"/>
        <v>0.84299999999999997</v>
      </c>
      <c r="Q4291" s="78">
        <f t="shared" si="601"/>
        <v>672.12366999999995</v>
      </c>
      <c r="R4291" s="56">
        <v>0</v>
      </c>
      <c r="S4291" s="16">
        <f t="shared" si="602"/>
        <v>0.13400000000000001</v>
      </c>
      <c r="T4291" s="79">
        <f t="shared" si="603"/>
        <v>7.5053809816666659</v>
      </c>
      <c r="U4291" s="80">
        <f t="shared" si="604"/>
        <v>0.183</v>
      </c>
      <c r="V4291" s="81">
        <f t="shared" si="605"/>
        <v>1.3734847196449997</v>
      </c>
      <c r="W4291" s="79">
        <f t="shared" si="606"/>
        <v>0.46217247724950827</v>
      </c>
      <c r="X4291" s="60">
        <f t="shared" si="607"/>
        <v>0.5</v>
      </c>
      <c r="Y4291" s="56">
        <f>+'INFO ENEL'!R4279</f>
        <v>1</v>
      </c>
      <c r="Z4291" s="59">
        <f t="shared" si="608"/>
        <v>0.5</v>
      </c>
    </row>
    <row r="4292" spans="1:26" ht="15" customHeight="1" x14ac:dyDescent="0.25">
      <c r="A4292" s="55">
        <f>+'INFO ENEL'!A4280</f>
        <v>4275</v>
      </c>
      <c r="B4292" s="121" t="str">
        <f>+INDEX($B$8:$B$15,MATCH(L4292,$L$8:$L$15,0))</f>
        <v>SICODI</v>
      </c>
      <c r="C4292" s="56" t="str">
        <f>+'INFO ENEL'!B4280</f>
        <v>Lima</v>
      </c>
      <c r="D4292" s="56" t="str">
        <f>+'INFO ENEL'!D4280</f>
        <v>Jicamarca</v>
      </c>
      <c r="E4292" s="56" t="str">
        <f>+'INFO ENEL'!D4280</f>
        <v>Jicamarca</v>
      </c>
      <c r="F4292" s="50">
        <f>+'INFO ENEL'!E4280</f>
        <v>0</v>
      </c>
      <c r="G4292" s="56" t="str">
        <f>+'INFO ENEL'!L4280</f>
        <v>BT</v>
      </c>
      <c r="H4292" s="57">
        <f>+'INFO ENEL'!M4280</f>
        <v>28.712871287128714</v>
      </c>
      <c r="I4292" s="56">
        <f>+'INFO ENEL'!N4280</f>
        <v>9</v>
      </c>
      <c r="J4292" s="56" t="str">
        <f>+'INFO ENEL'!O4280</f>
        <v>Poste</v>
      </c>
      <c r="K4292" s="56" t="str">
        <f>+'INFO ENEL'!P4280</f>
        <v>Concreto</v>
      </c>
      <c r="L4292" s="56" t="str">
        <f>+'INFO ENEL'!Q4280</f>
        <v>PPC38</v>
      </c>
      <c r="M4292" s="55" t="str">
        <f>+IF(ISERROR(INDEX('Estructuras de Acero y Concreto'!$C$6:$C$577,MATCH(L4292,'Estructuras de Acero y Concreto'!$D$6:$D$577,0)))=FALSE,INDEX('Estructuras de Acero y Concreto'!$C$6:$C$577,MATCH(L4292,'Estructuras de Acero y Concreto'!$D$6:$D$577,0)),IF(ISERROR(INDEX('Estructuras de Madera'!$C$5:$C$122,MATCH(L4292,'Estructuras de Madera'!$D$5:$D$122,0)))=FALSE,INDEX('Estructuras de Madera'!$C$5:$C$122,MATCH(L4292,'Estructuras de Madera'!$D$5:$D$122,0)),INDEX(SICODI!$G$3:$G$2404,MATCH(L4292,SICODI!$G$3:$G$2404,0))))</f>
        <v>PPC38</v>
      </c>
      <c r="N4292" s="121" t="str">
        <f>+IF(ISERROR(VLOOKUP(M4292,'Resumen de precios LLTT'!$C$17:$D$3071,2,FALSE))=FALSE,VLOOKUP(M4292,'Resumen de precios LLTT'!$C$17:$D$3071,2,FALSE),VLOOKUP(M4292,SICODI!$G$3:$J$2404,2,FALSE))</f>
        <v>POSTE DE CONCRETO ARMADO PARA A. P.  9/200/120/245</v>
      </c>
      <c r="O4292" s="58">
        <f>+IF(ISERROR(VLOOKUP(M4292,'Resumen de precios LLTT'!$C$17:$G$3071,5,FALSE))=FALSE,VLOOKUP(M4292,'Resumen de precios LLTT'!$C$17:$G$3071,5,FALSE),VLOOKUP(M4292,SICODI!$G$3:$J$2404,4,FALSE))</f>
        <v>159.16999999999999</v>
      </c>
      <c r="P4292" s="16">
        <f t="shared" si="600"/>
        <v>0.77</v>
      </c>
      <c r="Q4292" s="78">
        <f t="shared" si="601"/>
        <v>281.73089999999996</v>
      </c>
      <c r="R4292" s="56">
        <v>0</v>
      </c>
      <c r="S4292" s="16">
        <f t="shared" si="602"/>
        <v>7.2000000000000008E-2</v>
      </c>
      <c r="T4292" s="79">
        <f t="shared" si="603"/>
        <v>1.6903854</v>
      </c>
      <c r="U4292" s="80">
        <f t="shared" si="604"/>
        <v>0.2</v>
      </c>
      <c r="V4292" s="81">
        <f t="shared" si="605"/>
        <v>0.33807708000000003</v>
      </c>
      <c r="W4292" s="79">
        <f t="shared" si="606"/>
        <v>0.1137616744693495</v>
      </c>
      <c r="X4292" s="60">
        <f t="shared" si="607"/>
        <v>0.1</v>
      </c>
      <c r="Y4292" s="56">
        <f>+'INFO ENEL'!R4280</f>
        <v>4</v>
      </c>
      <c r="Z4292" s="59">
        <f t="shared" si="608"/>
        <v>0.4</v>
      </c>
    </row>
    <row r="4293" spans="1:26" ht="15" customHeight="1" x14ac:dyDescent="0.25">
      <c r="A4293" s="55">
        <f>+'INFO ENEL'!A4281</f>
        <v>4276</v>
      </c>
      <c r="B4293" s="121" t="str">
        <f>+INDEX($B$8:$B$15,MATCH(L4293,$L$8:$L$15,0))</f>
        <v>SICODI</v>
      </c>
      <c r="C4293" s="56" t="str">
        <f>+'INFO ENEL'!B4281</f>
        <v>Lima</v>
      </c>
      <c r="D4293" s="56" t="str">
        <f>+'INFO ENEL'!D4281</f>
        <v>Jicamarca</v>
      </c>
      <c r="E4293" s="56" t="str">
        <f>+'INFO ENEL'!D4281</f>
        <v>Jicamarca</v>
      </c>
      <c r="F4293" s="50">
        <f>+'INFO ENEL'!E4281</f>
        <v>0</v>
      </c>
      <c r="G4293" s="56" t="str">
        <f>+'INFO ENEL'!L4281</f>
        <v>MT</v>
      </c>
      <c r="H4293" s="57">
        <f>+'INFO ENEL'!M4281</f>
        <v>32.67326732673267</v>
      </c>
      <c r="I4293" s="56">
        <f>+'INFO ENEL'!N4281</f>
        <v>13</v>
      </c>
      <c r="J4293" s="56" t="str">
        <f>+'INFO ENEL'!O4281</f>
        <v>Poste</v>
      </c>
      <c r="K4293" s="56" t="str">
        <f>+'INFO ENEL'!P4281</f>
        <v>Concreto</v>
      </c>
      <c r="L4293" s="56" t="str">
        <f>+'INFO ENEL'!Q4281</f>
        <v>PPC20</v>
      </c>
      <c r="M4293" s="55" t="str">
        <f>+IF(ISERROR(INDEX('Estructuras de Acero y Concreto'!$C$6:$C$577,MATCH(L4293,'Estructuras de Acero y Concreto'!$D$6:$D$577,0)))=FALSE,INDEX('Estructuras de Acero y Concreto'!$C$6:$C$577,MATCH(L4293,'Estructuras de Acero y Concreto'!$D$6:$D$577,0)),IF(ISERROR(INDEX('Estructuras de Madera'!$C$5:$C$122,MATCH(L4293,'Estructuras de Madera'!$D$5:$D$122,0)))=FALSE,INDEX('Estructuras de Madera'!$C$5:$C$122,MATCH(L4293,'Estructuras de Madera'!$D$5:$D$122,0)),INDEX(SICODI!$G$3:$G$2404,MATCH(L4293,SICODI!$G$3:$G$2404,0))))</f>
        <v>PPC20</v>
      </c>
      <c r="N4293" s="121" t="str">
        <f>+IF(ISERROR(VLOOKUP(M4293,'Resumen de precios LLTT'!$C$17:$D$3071,2,FALSE))=FALSE,VLOOKUP(M4293,'Resumen de precios LLTT'!$C$17:$D$3071,2,FALSE),VLOOKUP(M4293,SICODI!$G$3:$J$2404,2,FALSE))</f>
        <v>POSTE DE CONCRETO ARMADO DE 13/400/150/345</v>
      </c>
      <c r="O4293" s="58">
        <f>+IF(ISERROR(VLOOKUP(M4293,'Resumen de precios LLTT'!$C$17:$G$3071,5,FALSE))=FALSE,VLOOKUP(M4293,'Resumen de precios LLTT'!$C$17:$G$3071,5,FALSE),VLOOKUP(M4293,SICODI!$G$3:$J$2404,4,FALSE))</f>
        <v>364.69</v>
      </c>
      <c r="P4293" s="16">
        <f t="shared" si="600"/>
        <v>0.84299999999999997</v>
      </c>
      <c r="Q4293" s="78">
        <f t="shared" si="601"/>
        <v>672.12366999999995</v>
      </c>
      <c r="R4293" s="56">
        <v>0</v>
      </c>
      <c r="S4293" s="16">
        <f t="shared" si="602"/>
        <v>0.13400000000000001</v>
      </c>
      <c r="T4293" s="79">
        <f t="shared" si="603"/>
        <v>7.5053809816666659</v>
      </c>
      <c r="U4293" s="80">
        <f t="shared" si="604"/>
        <v>0.183</v>
      </c>
      <c r="V4293" s="81">
        <f t="shared" si="605"/>
        <v>1.3734847196449997</v>
      </c>
      <c r="W4293" s="79">
        <f t="shared" si="606"/>
        <v>0.46217247724950827</v>
      </c>
      <c r="X4293" s="60">
        <f t="shared" si="607"/>
        <v>0.5</v>
      </c>
      <c r="Y4293" s="56">
        <f>+'INFO ENEL'!R4281</f>
        <v>1</v>
      </c>
      <c r="Z4293" s="59">
        <f t="shared" si="608"/>
        <v>0.5</v>
      </c>
    </row>
    <row r="4294" spans="1:26" ht="15" customHeight="1" x14ac:dyDescent="0.25">
      <c r="A4294" s="55">
        <f>+'INFO ENEL'!A4282</f>
        <v>4277</v>
      </c>
      <c r="B4294" s="121" t="str">
        <f>+INDEX($B$8:$B$15,MATCH(L4294,$L$8:$L$15,0))</f>
        <v>SICODI</v>
      </c>
      <c r="C4294" s="56" t="str">
        <f>+'INFO ENEL'!B4282</f>
        <v>Lima</v>
      </c>
      <c r="D4294" s="56" t="str">
        <f>+'INFO ENEL'!D4282</f>
        <v>Jicamarca</v>
      </c>
      <c r="E4294" s="56" t="str">
        <f>+'INFO ENEL'!D4282</f>
        <v>Jicamarca</v>
      </c>
      <c r="F4294" s="50">
        <f>+'INFO ENEL'!E4282</f>
        <v>0</v>
      </c>
      <c r="G4294" s="56" t="str">
        <f>+'INFO ENEL'!L4282</f>
        <v>MT</v>
      </c>
      <c r="H4294" s="57">
        <f>+'INFO ENEL'!M4282</f>
        <v>31.683168316831683</v>
      </c>
      <c r="I4294" s="56">
        <f>+'INFO ENEL'!N4282</f>
        <v>13</v>
      </c>
      <c r="J4294" s="56" t="str">
        <f>+'INFO ENEL'!O4282</f>
        <v>Poste</v>
      </c>
      <c r="K4294" s="56" t="str">
        <f>+'INFO ENEL'!P4282</f>
        <v>Concreto</v>
      </c>
      <c r="L4294" s="56" t="str">
        <f>+'INFO ENEL'!Q4282</f>
        <v>PPC20</v>
      </c>
      <c r="M4294" s="55" t="str">
        <f>+IF(ISERROR(INDEX('Estructuras de Acero y Concreto'!$C$6:$C$577,MATCH(L4294,'Estructuras de Acero y Concreto'!$D$6:$D$577,0)))=FALSE,INDEX('Estructuras de Acero y Concreto'!$C$6:$C$577,MATCH(L4294,'Estructuras de Acero y Concreto'!$D$6:$D$577,0)),IF(ISERROR(INDEX('Estructuras de Madera'!$C$5:$C$122,MATCH(L4294,'Estructuras de Madera'!$D$5:$D$122,0)))=FALSE,INDEX('Estructuras de Madera'!$C$5:$C$122,MATCH(L4294,'Estructuras de Madera'!$D$5:$D$122,0)),INDEX(SICODI!$G$3:$G$2404,MATCH(L4294,SICODI!$G$3:$G$2404,0))))</f>
        <v>PPC20</v>
      </c>
      <c r="N4294" s="121" t="str">
        <f>+IF(ISERROR(VLOOKUP(M4294,'Resumen de precios LLTT'!$C$17:$D$3071,2,FALSE))=FALSE,VLOOKUP(M4294,'Resumen de precios LLTT'!$C$17:$D$3071,2,FALSE),VLOOKUP(M4294,SICODI!$G$3:$J$2404,2,FALSE))</f>
        <v>POSTE DE CONCRETO ARMADO DE 13/400/150/345</v>
      </c>
      <c r="O4294" s="58">
        <f>+IF(ISERROR(VLOOKUP(M4294,'Resumen de precios LLTT'!$C$17:$G$3071,5,FALSE))=FALSE,VLOOKUP(M4294,'Resumen de precios LLTT'!$C$17:$G$3071,5,FALSE),VLOOKUP(M4294,SICODI!$G$3:$J$2404,4,FALSE))</f>
        <v>364.69</v>
      </c>
      <c r="P4294" s="16">
        <f t="shared" si="600"/>
        <v>0.84299999999999997</v>
      </c>
      <c r="Q4294" s="78">
        <f t="shared" si="601"/>
        <v>672.12366999999995</v>
      </c>
      <c r="R4294" s="56">
        <v>0</v>
      </c>
      <c r="S4294" s="16">
        <f t="shared" si="602"/>
        <v>0.13400000000000001</v>
      </c>
      <c r="T4294" s="79">
        <f t="shared" si="603"/>
        <v>7.5053809816666659</v>
      </c>
      <c r="U4294" s="80">
        <f t="shared" si="604"/>
        <v>0.183</v>
      </c>
      <c r="V4294" s="81">
        <f t="shared" si="605"/>
        <v>1.3734847196449997</v>
      </c>
      <c r="W4294" s="79">
        <f t="shared" si="606"/>
        <v>0.46217247724950827</v>
      </c>
      <c r="X4294" s="60">
        <f t="shared" si="607"/>
        <v>0.5</v>
      </c>
      <c r="Y4294" s="56">
        <f>+'INFO ENEL'!R4282</f>
        <v>1</v>
      </c>
      <c r="Z4294" s="59">
        <f t="shared" si="608"/>
        <v>0.5</v>
      </c>
    </row>
    <row r="4295" spans="1:26" ht="15" customHeight="1" x14ac:dyDescent="0.25">
      <c r="A4295" s="55">
        <f>+'INFO ENEL'!A4283</f>
        <v>4278</v>
      </c>
      <c r="B4295" s="121" t="str">
        <f>+INDEX($B$8:$B$15,MATCH(L4295,$L$8:$L$15,0))</f>
        <v>SICODI</v>
      </c>
      <c r="C4295" s="56" t="str">
        <f>+'INFO ENEL'!B4283</f>
        <v>Lima</v>
      </c>
      <c r="D4295" s="56" t="str">
        <f>+'INFO ENEL'!D4283</f>
        <v>Jicamarca</v>
      </c>
      <c r="E4295" s="56" t="str">
        <f>+'INFO ENEL'!D4283</f>
        <v>Jicamarca</v>
      </c>
      <c r="F4295" s="50">
        <f>+'INFO ENEL'!E4283</f>
        <v>0</v>
      </c>
      <c r="G4295" s="56" t="str">
        <f>+'INFO ENEL'!L4283</f>
        <v>MT</v>
      </c>
      <c r="H4295" s="57">
        <f>+'INFO ENEL'!M4283</f>
        <v>62.376237623762378</v>
      </c>
      <c r="I4295" s="56">
        <f>+'INFO ENEL'!N4283</f>
        <v>13</v>
      </c>
      <c r="J4295" s="56" t="str">
        <f>+'INFO ENEL'!O4283</f>
        <v>Poste</v>
      </c>
      <c r="K4295" s="56" t="str">
        <f>+'INFO ENEL'!P4283</f>
        <v>Concreto</v>
      </c>
      <c r="L4295" s="56" t="str">
        <f>+'INFO ENEL'!Q4283</f>
        <v>PPC20</v>
      </c>
      <c r="M4295" s="55" t="str">
        <f>+IF(ISERROR(INDEX('Estructuras de Acero y Concreto'!$C$6:$C$577,MATCH(L4295,'Estructuras de Acero y Concreto'!$D$6:$D$577,0)))=FALSE,INDEX('Estructuras de Acero y Concreto'!$C$6:$C$577,MATCH(L4295,'Estructuras de Acero y Concreto'!$D$6:$D$577,0)),IF(ISERROR(INDEX('Estructuras de Madera'!$C$5:$C$122,MATCH(L4295,'Estructuras de Madera'!$D$5:$D$122,0)))=FALSE,INDEX('Estructuras de Madera'!$C$5:$C$122,MATCH(L4295,'Estructuras de Madera'!$D$5:$D$122,0)),INDEX(SICODI!$G$3:$G$2404,MATCH(L4295,SICODI!$G$3:$G$2404,0))))</f>
        <v>PPC20</v>
      </c>
      <c r="N4295" s="121" t="str">
        <f>+IF(ISERROR(VLOOKUP(M4295,'Resumen de precios LLTT'!$C$17:$D$3071,2,FALSE))=FALSE,VLOOKUP(M4295,'Resumen de precios LLTT'!$C$17:$D$3071,2,FALSE),VLOOKUP(M4295,SICODI!$G$3:$J$2404,2,FALSE))</f>
        <v>POSTE DE CONCRETO ARMADO DE 13/400/150/345</v>
      </c>
      <c r="O4295" s="58">
        <f>+IF(ISERROR(VLOOKUP(M4295,'Resumen de precios LLTT'!$C$17:$G$3071,5,FALSE))=FALSE,VLOOKUP(M4295,'Resumen de precios LLTT'!$C$17:$G$3071,5,FALSE),VLOOKUP(M4295,SICODI!$G$3:$J$2404,4,FALSE))</f>
        <v>364.69</v>
      </c>
      <c r="P4295" s="16">
        <f t="shared" si="600"/>
        <v>0.84299999999999997</v>
      </c>
      <c r="Q4295" s="78">
        <f t="shared" si="601"/>
        <v>672.12366999999995</v>
      </c>
      <c r="R4295" s="56">
        <v>0</v>
      </c>
      <c r="S4295" s="16">
        <f t="shared" si="602"/>
        <v>0.13400000000000001</v>
      </c>
      <c r="T4295" s="79">
        <f t="shared" si="603"/>
        <v>7.5053809816666659</v>
      </c>
      <c r="U4295" s="80">
        <f t="shared" si="604"/>
        <v>0.183</v>
      </c>
      <c r="V4295" s="81">
        <f t="shared" si="605"/>
        <v>1.3734847196449997</v>
      </c>
      <c r="W4295" s="79">
        <f t="shared" si="606"/>
        <v>0.46217247724950827</v>
      </c>
      <c r="X4295" s="60">
        <f t="shared" si="607"/>
        <v>0.5</v>
      </c>
      <c r="Y4295" s="56">
        <f>+'INFO ENEL'!R4283</f>
        <v>1</v>
      </c>
      <c r="Z4295" s="59">
        <f t="shared" si="608"/>
        <v>0.5</v>
      </c>
    </row>
    <row r="4296" spans="1:26" ht="15" customHeight="1" x14ac:dyDescent="0.25">
      <c r="A4296" s="55">
        <f>+'INFO ENEL'!A4284</f>
        <v>4279</v>
      </c>
      <c r="B4296" s="121" t="str">
        <f>+INDEX($B$8:$B$15,MATCH(L4296,$L$8:$L$15,0))</f>
        <v>SICODI</v>
      </c>
      <c r="C4296" s="56" t="str">
        <f>+'INFO ENEL'!B4284</f>
        <v>Lima</v>
      </c>
      <c r="D4296" s="56" t="str">
        <f>+'INFO ENEL'!D4284</f>
        <v>Jicamarca</v>
      </c>
      <c r="E4296" s="56" t="str">
        <f>+'INFO ENEL'!D4284</f>
        <v>Jicamarca</v>
      </c>
      <c r="F4296" s="50">
        <f>+'INFO ENEL'!E4284</f>
        <v>0</v>
      </c>
      <c r="G4296" s="56" t="str">
        <f>+'INFO ENEL'!L4284</f>
        <v>MT</v>
      </c>
      <c r="H4296" s="57">
        <f>+'INFO ENEL'!M4284</f>
        <v>63.366336633663366</v>
      </c>
      <c r="I4296" s="56">
        <f>+'INFO ENEL'!N4284</f>
        <v>13</v>
      </c>
      <c r="J4296" s="56" t="str">
        <f>+'INFO ENEL'!O4284</f>
        <v>Poste</v>
      </c>
      <c r="K4296" s="56" t="str">
        <f>+'INFO ENEL'!P4284</f>
        <v>Concreto</v>
      </c>
      <c r="L4296" s="56" t="str">
        <f>+'INFO ENEL'!Q4284</f>
        <v>PPC20</v>
      </c>
      <c r="M4296" s="55" t="str">
        <f>+IF(ISERROR(INDEX('Estructuras de Acero y Concreto'!$C$6:$C$577,MATCH(L4296,'Estructuras de Acero y Concreto'!$D$6:$D$577,0)))=FALSE,INDEX('Estructuras de Acero y Concreto'!$C$6:$C$577,MATCH(L4296,'Estructuras de Acero y Concreto'!$D$6:$D$577,0)),IF(ISERROR(INDEX('Estructuras de Madera'!$C$5:$C$122,MATCH(L4296,'Estructuras de Madera'!$D$5:$D$122,0)))=FALSE,INDEX('Estructuras de Madera'!$C$5:$C$122,MATCH(L4296,'Estructuras de Madera'!$D$5:$D$122,0)),INDEX(SICODI!$G$3:$G$2404,MATCH(L4296,SICODI!$G$3:$G$2404,0))))</f>
        <v>PPC20</v>
      </c>
      <c r="N4296" s="121" t="str">
        <f>+IF(ISERROR(VLOOKUP(M4296,'Resumen de precios LLTT'!$C$17:$D$3071,2,FALSE))=FALSE,VLOOKUP(M4296,'Resumen de precios LLTT'!$C$17:$D$3071,2,FALSE),VLOOKUP(M4296,SICODI!$G$3:$J$2404,2,FALSE))</f>
        <v>POSTE DE CONCRETO ARMADO DE 13/400/150/345</v>
      </c>
      <c r="O4296" s="58">
        <f>+IF(ISERROR(VLOOKUP(M4296,'Resumen de precios LLTT'!$C$17:$G$3071,5,FALSE))=FALSE,VLOOKUP(M4296,'Resumen de precios LLTT'!$C$17:$G$3071,5,FALSE),VLOOKUP(M4296,SICODI!$G$3:$J$2404,4,FALSE))</f>
        <v>364.69</v>
      </c>
      <c r="P4296" s="16">
        <f t="shared" si="600"/>
        <v>0.84299999999999997</v>
      </c>
      <c r="Q4296" s="78">
        <f t="shared" si="601"/>
        <v>672.12366999999995</v>
      </c>
      <c r="R4296" s="56">
        <v>0</v>
      </c>
      <c r="S4296" s="16">
        <f t="shared" si="602"/>
        <v>0.13400000000000001</v>
      </c>
      <c r="T4296" s="79">
        <f t="shared" si="603"/>
        <v>7.5053809816666659</v>
      </c>
      <c r="U4296" s="80">
        <f t="shared" si="604"/>
        <v>0.183</v>
      </c>
      <c r="V4296" s="81">
        <f t="shared" si="605"/>
        <v>1.3734847196449997</v>
      </c>
      <c r="W4296" s="79">
        <f t="shared" si="606"/>
        <v>0.46217247724950827</v>
      </c>
      <c r="X4296" s="60">
        <f t="shared" si="607"/>
        <v>0.5</v>
      </c>
      <c r="Y4296" s="56">
        <f>+'INFO ENEL'!R4284</f>
        <v>1</v>
      </c>
      <c r="Z4296" s="59">
        <f t="shared" si="608"/>
        <v>0.5</v>
      </c>
    </row>
    <row r="4297" spans="1:26" ht="15" customHeight="1" x14ac:dyDescent="0.25">
      <c r="A4297" s="55">
        <f>+'INFO ENEL'!A4285</f>
        <v>4280</v>
      </c>
      <c r="B4297" s="121" t="str">
        <f>+INDEX($B$8:$B$15,MATCH(L4297,$L$8:$L$15,0))</f>
        <v>SICODI</v>
      </c>
      <c r="C4297" s="56" t="str">
        <f>+'INFO ENEL'!B4285</f>
        <v>Lima</v>
      </c>
      <c r="D4297" s="56" t="str">
        <f>+'INFO ENEL'!D4285</f>
        <v>Jicamarca</v>
      </c>
      <c r="E4297" s="56" t="str">
        <f>+'INFO ENEL'!D4285</f>
        <v>Jicamarca</v>
      </c>
      <c r="F4297" s="50">
        <f>+'INFO ENEL'!E4285</f>
        <v>0</v>
      </c>
      <c r="G4297" s="56" t="str">
        <f>+'INFO ENEL'!L4285</f>
        <v>MT</v>
      </c>
      <c r="H4297" s="57">
        <f>+'INFO ENEL'!M4285</f>
        <v>34.653465346534652</v>
      </c>
      <c r="I4297" s="56">
        <f>+'INFO ENEL'!N4285</f>
        <v>13</v>
      </c>
      <c r="J4297" s="56" t="str">
        <f>+'INFO ENEL'!O4285</f>
        <v>Poste</v>
      </c>
      <c r="K4297" s="56" t="str">
        <f>+'INFO ENEL'!P4285</f>
        <v>Concreto</v>
      </c>
      <c r="L4297" s="56" t="str">
        <f>+'INFO ENEL'!Q4285</f>
        <v>PPC20</v>
      </c>
      <c r="M4297" s="55" t="str">
        <f>+IF(ISERROR(INDEX('Estructuras de Acero y Concreto'!$C$6:$C$577,MATCH(L4297,'Estructuras de Acero y Concreto'!$D$6:$D$577,0)))=FALSE,INDEX('Estructuras de Acero y Concreto'!$C$6:$C$577,MATCH(L4297,'Estructuras de Acero y Concreto'!$D$6:$D$577,0)),IF(ISERROR(INDEX('Estructuras de Madera'!$C$5:$C$122,MATCH(L4297,'Estructuras de Madera'!$D$5:$D$122,0)))=FALSE,INDEX('Estructuras de Madera'!$C$5:$C$122,MATCH(L4297,'Estructuras de Madera'!$D$5:$D$122,0)),INDEX(SICODI!$G$3:$G$2404,MATCH(L4297,SICODI!$G$3:$G$2404,0))))</f>
        <v>PPC20</v>
      </c>
      <c r="N4297" s="121" t="str">
        <f>+IF(ISERROR(VLOOKUP(M4297,'Resumen de precios LLTT'!$C$17:$D$3071,2,FALSE))=FALSE,VLOOKUP(M4297,'Resumen de precios LLTT'!$C$17:$D$3071,2,FALSE),VLOOKUP(M4297,SICODI!$G$3:$J$2404,2,FALSE))</f>
        <v>POSTE DE CONCRETO ARMADO DE 13/400/150/345</v>
      </c>
      <c r="O4297" s="58">
        <f>+IF(ISERROR(VLOOKUP(M4297,'Resumen de precios LLTT'!$C$17:$G$3071,5,FALSE))=FALSE,VLOOKUP(M4297,'Resumen de precios LLTT'!$C$17:$G$3071,5,FALSE),VLOOKUP(M4297,SICODI!$G$3:$J$2404,4,FALSE))</f>
        <v>364.69</v>
      </c>
      <c r="P4297" s="16">
        <f t="shared" ref="P4297:P4338" si="609">IF(G4297="BT", $P$2, $P$3)</f>
        <v>0.84299999999999997</v>
      </c>
      <c r="Q4297" s="78">
        <f t="shared" ref="Q4297:Q4338" si="610">O4297*(P4297+1)</f>
        <v>672.12366999999995</v>
      </c>
      <c r="R4297" s="56">
        <v>0</v>
      </c>
      <c r="S4297" s="16">
        <f t="shared" ref="S4297:S4338" si="611">IF(G4297="BT", ($S$2), ($S$3))</f>
        <v>0.13400000000000001</v>
      </c>
      <c r="T4297" s="79">
        <f t="shared" ref="T4297:T4338" si="612">(Q4297*S4297)/12</f>
        <v>7.5053809816666659</v>
      </c>
      <c r="U4297" s="80">
        <f t="shared" ref="U4297:U4338" si="613">IF(G4297="BT", ($U$2), ($U$3))</f>
        <v>0.183</v>
      </c>
      <c r="V4297" s="81">
        <f t="shared" ref="V4297:V4338" si="614">T4297*U4297</f>
        <v>1.3734847196449997</v>
      </c>
      <c r="W4297" s="79">
        <f t="shared" ref="W4297:W4338" si="615">(V4297*(1/3)*(1+$Y$2))+R4297</f>
        <v>0.46217247724950827</v>
      </c>
      <c r="X4297" s="60">
        <f t="shared" si="607"/>
        <v>0.5</v>
      </c>
      <c r="Y4297" s="56">
        <f>+'INFO ENEL'!R4285</f>
        <v>1</v>
      </c>
      <c r="Z4297" s="59">
        <f t="shared" si="608"/>
        <v>0.5</v>
      </c>
    </row>
    <row r="4298" spans="1:26" ht="15" customHeight="1" x14ac:dyDescent="0.25">
      <c r="A4298" s="55">
        <f>+'INFO ENEL'!A4286</f>
        <v>4281</v>
      </c>
      <c r="B4298" s="121" t="str">
        <f>+INDEX($B$8:$B$15,MATCH(L4298,$L$8:$L$15,0))</f>
        <v>SICODI</v>
      </c>
      <c r="C4298" s="56" t="str">
        <f>+'INFO ENEL'!B4286</f>
        <v>Lima</v>
      </c>
      <c r="D4298" s="56" t="str">
        <f>+'INFO ENEL'!D4286</f>
        <v>Jicamarca</v>
      </c>
      <c r="E4298" s="56" t="str">
        <f>+'INFO ENEL'!D4286</f>
        <v>Jicamarca</v>
      </c>
      <c r="F4298" s="50">
        <f>+'INFO ENEL'!E4286</f>
        <v>0</v>
      </c>
      <c r="G4298" s="56" t="str">
        <f>+'INFO ENEL'!L4286</f>
        <v>BT</v>
      </c>
      <c r="H4298" s="57">
        <f>+'INFO ENEL'!M4286</f>
        <v>21.782178217821784</v>
      </c>
      <c r="I4298" s="56">
        <f>+'INFO ENEL'!N4286</f>
        <v>11</v>
      </c>
      <c r="J4298" s="56" t="str">
        <f>+'INFO ENEL'!O4286</f>
        <v>Poste</v>
      </c>
      <c r="K4298" s="56" t="str">
        <f>+'INFO ENEL'!P4286</f>
        <v>Concreto</v>
      </c>
      <c r="L4298" s="56" t="str">
        <f>+'INFO ENEL'!Q4286</f>
        <v>PPC40</v>
      </c>
      <c r="M4298" s="55" t="str">
        <f>+IF(ISERROR(INDEX('Estructuras de Acero y Concreto'!$C$6:$C$577,MATCH(L4298,'Estructuras de Acero y Concreto'!$D$6:$D$577,0)))=FALSE,INDEX('Estructuras de Acero y Concreto'!$C$6:$C$577,MATCH(L4298,'Estructuras de Acero y Concreto'!$D$6:$D$577,0)),IF(ISERROR(INDEX('Estructuras de Madera'!$C$5:$C$122,MATCH(L4298,'Estructuras de Madera'!$D$5:$D$122,0)))=FALSE,INDEX('Estructuras de Madera'!$C$5:$C$122,MATCH(L4298,'Estructuras de Madera'!$D$5:$D$122,0)),INDEX(SICODI!$G$3:$G$2404,MATCH(L4298,SICODI!$G$3:$G$2404,0))))</f>
        <v>PPC40</v>
      </c>
      <c r="N4298" s="121" t="str">
        <f>+IF(ISERROR(VLOOKUP(M4298,'Resumen de precios LLTT'!$C$17:$D$3071,2,FALSE))=FALSE,VLOOKUP(M4298,'Resumen de precios LLTT'!$C$17:$D$3071,2,FALSE),VLOOKUP(M4298,SICODI!$G$3:$J$2404,2,FALSE))</f>
        <v>POSTE DE CONCRETO ARMADO PARA A. P. 11/200/120/285</v>
      </c>
      <c r="O4298" s="58">
        <f>+IF(ISERROR(VLOOKUP(M4298,'Resumen de precios LLTT'!$C$17:$G$3071,5,FALSE))=FALSE,VLOOKUP(M4298,'Resumen de precios LLTT'!$C$17:$G$3071,5,FALSE),VLOOKUP(M4298,SICODI!$G$3:$J$2404,4,FALSE))</f>
        <v>206.03</v>
      </c>
      <c r="P4298" s="16">
        <f t="shared" si="609"/>
        <v>0.77</v>
      </c>
      <c r="Q4298" s="78">
        <f t="shared" si="610"/>
        <v>364.67310000000003</v>
      </c>
      <c r="R4298" s="56">
        <v>0</v>
      </c>
      <c r="S4298" s="16">
        <f t="shared" si="611"/>
        <v>7.2000000000000008E-2</v>
      </c>
      <c r="T4298" s="79">
        <f t="shared" si="612"/>
        <v>2.1880386000000005</v>
      </c>
      <c r="U4298" s="80">
        <f t="shared" si="613"/>
        <v>0.2</v>
      </c>
      <c r="V4298" s="81">
        <f t="shared" si="614"/>
        <v>0.43760772000000014</v>
      </c>
      <c r="W4298" s="79">
        <f t="shared" si="615"/>
        <v>0.14725336301388503</v>
      </c>
      <c r="X4298" s="60">
        <f t="shared" si="607"/>
        <v>0.1</v>
      </c>
      <c r="Y4298" s="56">
        <f>+'INFO ENEL'!R4286</f>
        <v>4</v>
      </c>
      <c r="Z4298" s="59">
        <f t="shared" si="608"/>
        <v>0.4</v>
      </c>
    </row>
    <row r="4299" spans="1:26" ht="15" customHeight="1" x14ac:dyDescent="0.25">
      <c r="A4299" s="55">
        <f>+'INFO ENEL'!A4287</f>
        <v>4282</v>
      </c>
      <c r="B4299" s="121" t="str">
        <f>+INDEX($B$8:$B$15,MATCH(L4299,$L$8:$L$15,0))</f>
        <v>SICODI</v>
      </c>
      <c r="C4299" s="56" t="str">
        <f>+'INFO ENEL'!B4287</f>
        <v>Lima</v>
      </c>
      <c r="D4299" s="56" t="str">
        <f>+'INFO ENEL'!D4287</f>
        <v>Jicamarca</v>
      </c>
      <c r="E4299" s="56" t="str">
        <f>+'INFO ENEL'!D4287</f>
        <v>Jicamarca</v>
      </c>
      <c r="F4299" s="50">
        <f>+'INFO ENEL'!E4287</f>
        <v>0</v>
      </c>
      <c r="G4299" s="56" t="str">
        <f>+'INFO ENEL'!L4287</f>
        <v>MT</v>
      </c>
      <c r="H4299" s="57">
        <f>+'INFO ENEL'!M4287</f>
        <v>70.297029702970292</v>
      </c>
      <c r="I4299" s="56">
        <f>+'INFO ENEL'!N4287</f>
        <v>15</v>
      </c>
      <c r="J4299" s="56" t="str">
        <f>+'INFO ENEL'!O4287</f>
        <v>Poste</v>
      </c>
      <c r="K4299" s="56" t="str">
        <f>+'INFO ENEL'!P4287</f>
        <v>Concreto</v>
      </c>
      <c r="L4299" s="56" t="str">
        <f>+'INFO ENEL'!Q4287</f>
        <v>PPC24</v>
      </c>
      <c r="M4299" s="55" t="str">
        <f>+IF(ISERROR(INDEX('Estructuras de Acero y Concreto'!$C$6:$C$577,MATCH(L4299,'Estructuras de Acero y Concreto'!$D$6:$D$577,0)))=FALSE,INDEX('Estructuras de Acero y Concreto'!$C$6:$C$577,MATCH(L4299,'Estructuras de Acero y Concreto'!$D$6:$D$577,0)),IF(ISERROR(INDEX('Estructuras de Madera'!$C$5:$C$122,MATCH(L4299,'Estructuras de Madera'!$D$5:$D$122,0)))=FALSE,INDEX('Estructuras de Madera'!$C$5:$C$122,MATCH(L4299,'Estructuras de Madera'!$D$5:$D$122,0)),INDEX(SICODI!$G$3:$G$2404,MATCH(L4299,SICODI!$G$3:$G$2404,0))))</f>
        <v>PPC24</v>
      </c>
      <c r="N4299" s="121" t="str">
        <f>+IF(ISERROR(VLOOKUP(M4299,'Resumen de precios LLTT'!$C$17:$D$3071,2,FALSE))=FALSE,VLOOKUP(M4299,'Resumen de precios LLTT'!$C$17:$D$3071,2,FALSE),VLOOKUP(M4299,SICODI!$G$3:$J$2404,2,FALSE))</f>
        <v>POSTE DE CONCRETO ARMADO DE 15/400/150/375</v>
      </c>
      <c r="O4299" s="58">
        <f>+IF(ISERROR(VLOOKUP(M4299,'Resumen de precios LLTT'!$C$17:$G$3071,5,FALSE))=FALSE,VLOOKUP(M4299,'Resumen de precios LLTT'!$C$17:$G$3071,5,FALSE),VLOOKUP(M4299,SICODI!$G$3:$J$2404,4,FALSE))</f>
        <v>476.76</v>
      </c>
      <c r="P4299" s="16">
        <f t="shared" si="609"/>
        <v>0.84299999999999997</v>
      </c>
      <c r="Q4299" s="78">
        <f t="shared" si="610"/>
        <v>878.66867999999999</v>
      </c>
      <c r="R4299" s="56">
        <v>0</v>
      </c>
      <c r="S4299" s="16">
        <f t="shared" si="611"/>
        <v>0.13400000000000001</v>
      </c>
      <c r="T4299" s="79">
        <f t="shared" si="612"/>
        <v>9.8118002600000001</v>
      </c>
      <c r="U4299" s="80">
        <f t="shared" si="613"/>
        <v>0.183</v>
      </c>
      <c r="V4299" s="81">
        <f t="shared" si="614"/>
        <v>1.7955594475800001</v>
      </c>
      <c r="W4299" s="79">
        <f t="shared" si="615"/>
        <v>0.60419904645994038</v>
      </c>
      <c r="X4299" s="60">
        <f t="shared" si="607"/>
        <v>0.6</v>
      </c>
      <c r="Y4299" s="56">
        <f>+'INFO ENEL'!R4287</f>
        <v>1</v>
      </c>
      <c r="Z4299" s="59">
        <f t="shared" si="608"/>
        <v>0.6</v>
      </c>
    </row>
    <row r="4300" spans="1:26" ht="15" customHeight="1" x14ac:dyDescent="0.25">
      <c r="A4300" s="55">
        <f>+'INFO ENEL'!A4288</f>
        <v>4283</v>
      </c>
      <c r="B4300" s="121" t="str">
        <f>+INDEX($B$8:$B$15,MATCH(L4300,$L$8:$L$15,0))</f>
        <v>SICODI</v>
      </c>
      <c r="C4300" s="56" t="str">
        <f>+'INFO ENEL'!B4288</f>
        <v>Lima</v>
      </c>
      <c r="D4300" s="56" t="str">
        <f>+'INFO ENEL'!D4288</f>
        <v>Jicamarca</v>
      </c>
      <c r="E4300" s="56" t="str">
        <f>+'INFO ENEL'!D4288</f>
        <v>Jicamarca</v>
      </c>
      <c r="F4300" s="50">
        <f>+'INFO ENEL'!E4288</f>
        <v>0</v>
      </c>
      <c r="G4300" s="56" t="str">
        <f>+'INFO ENEL'!L4288</f>
        <v>MT</v>
      </c>
      <c r="H4300" s="57">
        <f>+'INFO ENEL'!M4288</f>
        <v>70.297029702970292</v>
      </c>
      <c r="I4300" s="56">
        <f>+'INFO ENEL'!N4288</f>
        <v>15</v>
      </c>
      <c r="J4300" s="56" t="str">
        <f>+'INFO ENEL'!O4288</f>
        <v>Poste</v>
      </c>
      <c r="K4300" s="56" t="str">
        <f>+'INFO ENEL'!P4288</f>
        <v>Concreto</v>
      </c>
      <c r="L4300" s="56" t="str">
        <f>+'INFO ENEL'!Q4288</f>
        <v>PPC24</v>
      </c>
      <c r="M4300" s="55" t="str">
        <f>+IF(ISERROR(INDEX('Estructuras de Acero y Concreto'!$C$6:$C$577,MATCH(L4300,'Estructuras de Acero y Concreto'!$D$6:$D$577,0)))=FALSE,INDEX('Estructuras de Acero y Concreto'!$C$6:$C$577,MATCH(L4300,'Estructuras de Acero y Concreto'!$D$6:$D$577,0)),IF(ISERROR(INDEX('Estructuras de Madera'!$C$5:$C$122,MATCH(L4300,'Estructuras de Madera'!$D$5:$D$122,0)))=FALSE,INDEX('Estructuras de Madera'!$C$5:$C$122,MATCH(L4300,'Estructuras de Madera'!$D$5:$D$122,0)),INDEX(SICODI!$G$3:$G$2404,MATCH(L4300,SICODI!$G$3:$G$2404,0))))</f>
        <v>PPC24</v>
      </c>
      <c r="N4300" s="121" t="str">
        <f>+IF(ISERROR(VLOOKUP(M4300,'Resumen de precios LLTT'!$C$17:$D$3071,2,FALSE))=FALSE,VLOOKUP(M4300,'Resumen de precios LLTT'!$C$17:$D$3071,2,FALSE),VLOOKUP(M4300,SICODI!$G$3:$J$2404,2,FALSE))</f>
        <v>POSTE DE CONCRETO ARMADO DE 15/400/150/375</v>
      </c>
      <c r="O4300" s="58">
        <f>+IF(ISERROR(VLOOKUP(M4300,'Resumen de precios LLTT'!$C$17:$G$3071,5,FALSE))=FALSE,VLOOKUP(M4300,'Resumen de precios LLTT'!$C$17:$G$3071,5,FALSE),VLOOKUP(M4300,SICODI!$G$3:$J$2404,4,FALSE))</f>
        <v>476.76</v>
      </c>
      <c r="P4300" s="16">
        <f t="shared" si="609"/>
        <v>0.84299999999999997</v>
      </c>
      <c r="Q4300" s="78">
        <f t="shared" si="610"/>
        <v>878.66867999999999</v>
      </c>
      <c r="R4300" s="56">
        <v>0</v>
      </c>
      <c r="S4300" s="16">
        <f t="shared" si="611"/>
        <v>0.13400000000000001</v>
      </c>
      <c r="T4300" s="79">
        <f t="shared" si="612"/>
        <v>9.8118002600000001</v>
      </c>
      <c r="U4300" s="80">
        <f t="shared" si="613"/>
        <v>0.183</v>
      </c>
      <c r="V4300" s="81">
        <f t="shared" si="614"/>
        <v>1.7955594475800001</v>
      </c>
      <c r="W4300" s="79">
        <f t="shared" si="615"/>
        <v>0.60419904645994038</v>
      </c>
      <c r="X4300" s="60">
        <f t="shared" si="607"/>
        <v>0.6</v>
      </c>
      <c r="Y4300" s="56">
        <f>+'INFO ENEL'!R4288</f>
        <v>1</v>
      </c>
      <c r="Z4300" s="59">
        <f t="shared" si="608"/>
        <v>0.6</v>
      </c>
    </row>
    <row r="4301" spans="1:26" ht="15" customHeight="1" x14ac:dyDescent="0.25">
      <c r="A4301" s="55">
        <f>+'INFO ENEL'!A4289</f>
        <v>4284</v>
      </c>
      <c r="B4301" s="121" t="str">
        <f>+INDEX($B$8:$B$15,MATCH(L4301,$L$8:$L$15,0))</f>
        <v>SICODI</v>
      </c>
      <c r="C4301" s="56" t="str">
        <f>+'INFO ENEL'!B4289</f>
        <v>Lima</v>
      </c>
      <c r="D4301" s="56" t="str">
        <f>+'INFO ENEL'!D4289</f>
        <v>Jicamarca</v>
      </c>
      <c r="E4301" s="56" t="str">
        <f>+'INFO ENEL'!D4289</f>
        <v>Jicamarca</v>
      </c>
      <c r="F4301" s="50">
        <f>+'INFO ENEL'!E4289</f>
        <v>0</v>
      </c>
      <c r="G4301" s="56" t="str">
        <f>+'INFO ENEL'!L4289</f>
        <v>MT</v>
      </c>
      <c r="H4301" s="57">
        <f>+'INFO ENEL'!M4289</f>
        <v>73.267326732673268</v>
      </c>
      <c r="I4301" s="56">
        <f>+'INFO ENEL'!N4289</f>
        <v>13</v>
      </c>
      <c r="J4301" s="56" t="str">
        <f>+'INFO ENEL'!O4289</f>
        <v>Poste</v>
      </c>
      <c r="K4301" s="56" t="str">
        <f>+'INFO ENEL'!P4289</f>
        <v>Concreto</v>
      </c>
      <c r="L4301" s="56" t="str">
        <f>+'INFO ENEL'!Q4289</f>
        <v>PPC20</v>
      </c>
      <c r="M4301" s="55" t="str">
        <f>+IF(ISERROR(INDEX('Estructuras de Acero y Concreto'!$C$6:$C$577,MATCH(L4301,'Estructuras de Acero y Concreto'!$D$6:$D$577,0)))=FALSE,INDEX('Estructuras de Acero y Concreto'!$C$6:$C$577,MATCH(L4301,'Estructuras de Acero y Concreto'!$D$6:$D$577,0)),IF(ISERROR(INDEX('Estructuras de Madera'!$C$5:$C$122,MATCH(L4301,'Estructuras de Madera'!$D$5:$D$122,0)))=FALSE,INDEX('Estructuras de Madera'!$C$5:$C$122,MATCH(L4301,'Estructuras de Madera'!$D$5:$D$122,0)),INDEX(SICODI!$G$3:$G$2404,MATCH(L4301,SICODI!$G$3:$G$2404,0))))</f>
        <v>PPC20</v>
      </c>
      <c r="N4301" s="121" t="str">
        <f>+IF(ISERROR(VLOOKUP(M4301,'Resumen de precios LLTT'!$C$17:$D$3071,2,FALSE))=FALSE,VLOOKUP(M4301,'Resumen de precios LLTT'!$C$17:$D$3071,2,FALSE),VLOOKUP(M4301,SICODI!$G$3:$J$2404,2,FALSE))</f>
        <v>POSTE DE CONCRETO ARMADO DE 13/400/150/345</v>
      </c>
      <c r="O4301" s="58">
        <f>+IF(ISERROR(VLOOKUP(M4301,'Resumen de precios LLTT'!$C$17:$G$3071,5,FALSE))=FALSE,VLOOKUP(M4301,'Resumen de precios LLTT'!$C$17:$G$3071,5,FALSE),VLOOKUP(M4301,SICODI!$G$3:$J$2404,4,FALSE))</f>
        <v>364.69</v>
      </c>
      <c r="P4301" s="16">
        <f t="shared" si="609"/>
        <v>0.84299999999999997</v>
      </c>
      <c r="Q4301" s="78">
        <f t="shared" si="610"/>
        <v>672.12366999999995</v>
      </c>
      <c r="R4301" s="56">
        <v>0</v>
      </c>
      <c r="S4301" s="16">
        <f t="shared" si="611"/>
        <v>0.13400000000000001</v>
      </c>
      <c r="T4301" s="79">
        <f t="shared" si="612"/>
        <v>7.5053809816666659</v>
      </c>
      <c r="U4301" s="80">
        <f t="shared" si="613"/>
        <v>0.183</v>
      </c>
      <c r="V4301" s="81">
        <f t="shared" si="614"/>
        <v>1.3734847196449997</v>
      </c>
      <c r="W4301" s="79">
        <f t="shared" si="615"/>
        <v>0.46217247724950827</v>
      </c>
      <c r="X4301" s="60">
        <f t="shared" si="607"/>
        <v>0.5</v>
      </c>
      <c r="Y4301" s="56">
        <f>+'INFO ENEL'!R4289</f>
        <v>1</v>
      </c>
      <c r="Z4301" s="59">
        <f t="shared" si="608"/>
        <v>0.5</v>
      </c>
    </row>
    <row r="4302" spans="1:26" ht="15" customHeight="1" x14ac:dyDescent="0.25">
      <c r="A4302" s="55">
        <f>+'INFO ENEL'!A4290</f>
        <v>4285</v>
      </c>
      <c r="B4302" s="121" t="str">
        <f>+INDEX($B$8:$B$15,MATCH(L4302,$L$8:$L$15,0))</f>
        <v>SICODI</v>
      </c>
      <c r="C4302" s="56" t="str">
        <f>+'INFO ENEL'!B4290</f>
        <v>Lima</v>
      </c>
      <c r="D4302" s="56" t="str">
        <f>+'INFO ENEL'!D4290</f>
        <v>Jicamarca</v>
      </c>
      <c r="E4302" s="56" t="str">
        <f>+'INFO ENEL'!D4290</f>
        <v>Jicamarca</v>
      </c>
      <c r="F4302" s="50">
        <f>+'INFO ENEL'!E4290</f>
        <v>0</v>
      </c>
      <c r="G4302" s="56" t="str">
        <f>+'INFO ENEL'!L4290</f>
        <v>MT</v>
      </c>
      <c r="H4302" s="57">
        <f>+'INFO ENEL'!M4290</f>
        <v>73.267326732673268</v>
      </c>
      <c r="I4302" s="56">
        <f>+'INFO ENEL'!N4290</f>
        <v>13</v>
      </c>
      <c r="J4302" s="56" t="str">
        <f>+'INFO ENEL'!O4290</f>
        <v>Poste</v>
      </c>
      <c r="K4302" s="56" t="str">
        <f>+'INFO ENEL'!P4290</f>
        <v>Concreto</v>
      </c>
      <c r="L4302" s="56" t="str">
        <f>+'INFO ENEL'!Q4290</f>
        <v>PPC20</v>
      </c>
      <c r="M4302" s="55" t="str">
        <f>+IF(ISERROR(INDEX('Estructuras de Acero y Concreto'!$C$6:$C$577,MATCH(L4302,'Estructuras de Acero y Concreto'!$D$6:$D$577,0)))=FALSE,INDEX('Estructuras de Acero y Concreto'!$C$6:$C$577,MATCH(L4302,'Estructuras de Acero y Concreto'!$D$6:$D$577,0)),IF(ISERROR(INDEX('Estructuras de Madera'!$C$5:$C$122,MATCH(L4302,'Estructuras de Madera'!$D$5:$D$122,0)))=FALSE,INDEX('Estructuras de Madera'!$C$5:$C$122,MATCH(L4302,'Estructuras de Madera'!$D$5:$D$122,0)),INDEX(SICODI!$G$3:$G$2404,MATCH(L4302,SICODI!$G$3:$G$2404,0))))</f>
        <v>PPC20</v>
      </c>
      <c r="N4302" s="121" t="str">
        <f>+IF(ISERROR(VLOOKUP(M4302,'Resumen de precios LLTT'!$C$17:$D$3071,2,FALSE))=FALSE,VLOOKUP(M4302,'Resumen de precios LLTT'!$C$17:$D$3071,2,FALSE),VLOOKUP(M4302,SICODI!$G$3:$J$2404,2,FALSE))</f>
        <v>POSTE DE CONCRETO ARMADO DE 13/400/150/345</v>
      </c>
      <c r="O4302" s="58">
        <f>+IF(ISERROR(VLOOKUP(M4302,'Resumen de precios LLTT'!$C$17:$G$3071,5,FALSE))=FALSE,VLOOKUP(M4302,'Resumen de precios LLTT'!$C$17:$G$3071,5,FALSE),VLOOKUP(M4302,SICODI!$G$3:$J$2404,4,FALSE))</f>
        <v>364.69</v>
      </c>
      <c r="P4302" s="16">
        <f t="shared" si="609"/>
        <v>0.84299999999999997</v>
      </c>
      <c r="Q4302" s="78">
        <f t="shared" si="610"/>
        <v>672.12366999999995</v>
      </c>
      <c r="R4302" s="56">
        <v>0</v>
      </c>
      <c r="S4302" s="16">
        <f t="shared" si="611"/>
        <v>0.13400000000000001</v>
      </c>
      <c r="T4302" s="79">
        <f t="shared" si="612"/>
        <v>7.5053809816666659</v>
      </c>
      <c r="U4302" s="80">
        <f t="shared" si="613"/>
        <v>0.183</v>
      </c>
      <c r="V4302" s="81">
        <f t="shared" si="614"/>
        <v>1.3734847196449997</v>
      </c>
      <c r="W4302" s="79">
        <f t="shared" si="615"/>
        <v>0.46217247724950827</v>
      </c>
      <c r="X4302" s="60">
        <f t="shared" si="607"/>
        <v>0.5</v>
      </c>
      <c r="Y4302" s="56">
        <f>+'INFO ENEL'!R4290</f>
        <v>1</v>
      </c>
      <c r="Z4302" s="59">
        <f t="shared" si="608"/>
        <v>0.5</v>
      </c>
    </row>
    <row r="4303" spans="1:26" ht="15" customHeight="1" x14ac:dyDescent="0.25">
      <c r="A4303" s="55">
        <f>+'INFO ENEL'!A4291</f>
        <v>4286</v>
      </c>
      <c r="B4303" s="121" t="str">
        <f>+INDEX($B$8:$B$15,MATCH(L4303,$L$8:$L$15,0))</f>
        <v>SICODI</v>
      </c>
      <c r="C4303" s="56" t="str">
        <f>+'INFO ENEL'!B4291</f>
        <v>Lima</v>
      </c>
      <c r="D4303" s="56" t="str">
        <f>+'INFO ENEL'!D4291</f>
        <v>Jicamarca</v>
      </c>
      <c r="E4303" s="56" t="str">
        <f>+'INFO ENEL'!D4291</f>
        <v>Jicamarca</v>
      </c>
      <c r="F4303" s="50">
        <f>+'INFO ENEL'!E4291</f>
        <v>0</v>
      </c>
      <c r="G4303" s="56" t="str">
        <f>+'INFO ENEL'!L4291</f>
        <v>MT</v>
      </c>
      <c r="H4303" s="57">
        <f>+'INFO ENEL'!M4291</f>
        <v>70.297029702970292</v>
      </c>
      <c r="I4303" s="56">
        <f>+'INFO ENEL'!N4291</f>
        <v>13</v>
      </c>
      <c r="J4303" s="56" t="str">
        <f>+'INFO ENEL'!O4291</f>
        <v>Poste</v>
      </c>
      <c r="K4303" s="56" t="str">
        <f>+'INFO ENEL'!P4291</f>
        <v>Concreto</v>
      </c>
      <c r="L4303" s="56" t="str">
        <f>+'INFO ENEL'!Q4291</f>
        <v>PPC20</v>
      </c>
      <c r="M4303" s="55" t="str">
        <f>+IF(ISERROR(INDEX('Estructuras de Acero y Concreto'!$C$6:$C$577,MATCH(L4303,'Estructuras de Acero y Concreto'!$D$6:$D$577,0)))=FALSE,INDEX('Estructuras de Acero y Concreto'!$C$6:$C$577,MATCH(L4303,'Estructuras de Acero y Concreto'!$D$6:$D$577,0)),IF(ISERROR(INDEX('Estructuras de Madera'!$C$5:$C$122,MATCH(L4303,'Estructuras de Madera'!$D$5:$D$122,0)))=FALSE,INDEX('Estructuras de Madera'!$C$5:$C$122,MATCH(L4303,'Estructuras de Madera'!$D$5:$D$122,0)),INDEX(SICODI!$G$3:$G$2404,MATCH(L4303,SICODI!$G$3:$G$2404,0))))</f>
        <v>PPC20</v>
      </c>
      <c r="N4303" s="121" t="str">
        <f>+IF(ISERROR(VLOOKUP(M4303,'Resumen de precios LLTT'!$C$17:$D$3071,2,FALSE))=FALSE,VLOOKUP(M4303,'Resumen de precios LLTT'!$C$17:$D$3071,2,FALSE),VLOOKUP(M4303,SICODI!$G$3:$J$2404,2,FALSE))</f>
        <v>POSTE DE CONCRETO ARMADO DE 13/400/150/345</v>
      </c>
      <c r="O4303" s="58">
        <f>+IF(ISERROR(VLOOKUP(M4303,'Resumen de precios LLTT'!$C$17:$G$3071,5,FALSE))=FALSE,VLOOKUP(M4303,'Resumen de precios LLTT'!$C$17:$G$3071,5,FALSE),VLOOKUP(M4303,SICODI!$G$3:$J$2404,4,FALSE))</f>
        <v>364.69</v>
      </c>
      <c r="P4303" s="16">
        <f t="shared" si="609"/>
        <v>0.84299999999999997</v>
      </c>
      <c r="Q4303" s="78">
        <f t="shared" si="610"/>
        <v>672.12366999999995</v>
      </c>
      <c r="R4303" s="56">
        <v>0</v>
      </c>
      <c r="S4303" s="16">
        <f t="shared" si="611"/>
        <v>0.13400000000000001</v>
      </c>
      <c r="T4303" s="79">
        <f t="shared" si="612"/>
        <v>7.5053809816666659</v>
      </c>
      <c r="U4303" s="80">
        <f t="shared" si="613"/>
        <v>0.183</v>
      </c>
      <c r="V4303" s="81">
        <f t="shared" si="614"/>
        <v>1.3734847196449997</v>
      </c>
      <c r="W4303" s="79">
        <f t="shared" si="615"/>
        <v>0.46217247724950827</v>
      </c>
      <c r="X4303" s="60">
        <f t="shared" si="607"/>
        <v>0.5</v>
      </c>
      <c r="Y4303" s="56">
        <f>+'INFO ENEL'!R4291</f>
        <v>1</v>
      </c>
      <c r="Z4303" s="59">
        <f t="shared" si="608"/>
        <v>0.5</v>
      </c>
    </row>
    <row r="4304" spans="1:26" ht="15" customHeight="1" x14ac:dyDescent="0.25">
      <c r="A4304" s="55">
        <f>+'INFO ENEL'!A4292</f>
        <v>4287</v>
      </c>
      <c r="B4304" s="121" t="str">
        <f>+INDEX($B$8:$B$15,MATCH(L4304,$L$8:$L$15,0))</f>
        <v>SICODI</v>
      </c>
      <c r="C4304" s="56" t="str">
        <f>+'INFO ENEL'!B4292</f>
        <v>Lima</v>
      </c>
      <c r="D4304" s="56" t="str">
        <f>+'INFO ENEL'!D4292</f>
        <v>Jicamarca</v>
      </c>
      <c r="E4304" s="56" t="str">
        <f>+'INFO ENEL'!D4292</f>
        <v>Jicamarca</v>
      </c>
      <c r="F4304" s="50">
        <f>+'INFO ENEL'!E4292</f>
        <v>0</v>
      </c>
      <c r="G4304" s="56" t="str">
        <f>+'INFO ENEL'!L4292</f>
        <v>MT</v>
      </c>
      <c r="H4304" s="57">
        <f>+'INFO ENEL'!M4292</f>
        <v>67.32673267326733</v>
      </c>
      <c r="I4304" s="56">
        <f>+'INFO ENEL'!N4292</f>
        <v>13</v>
      </c>
      <c r="J4304" s="56" t="str">
        <f>+'INFO ENEL'!O4292</f>
        <v>Poste</v>
      </c>
      <c r="K4304" s="56" t="str">
        <f>+'INFO ENEL'!P4292</f>
        <v>Concreto</v>
      </c>
      <c r="L4304" s="56" t="str">
        <f>+'INFO ENEL'!Q4292</f>
        <v>PPC20</v>
      </c>
      <c r="M4304" s="55" t="str">
        <f>+IF(ISERROR(INDEX('Estructuras de Acero y Concreto'!$C$6:$C$577,MATCH(L4304,'Estructuras de Acero y Concreto'!$D$6:$D$577,0)))=FALSE,INDEX('Estructuras de Acero y Concreto'!$C$6:$C$577,MATCH(L4304,'Estructuras de Acero y Concreto'!$D$6:$D$577,0)),IF(ISERROR(INDEX('Estructuras de Madera'!$C$5:$C$122,MATCH(L4304,'Estructuras de Madera'!$D$5:$D$122,0)))=FALSE,INDEX('Estructuras de Madera'!$C$5:$C$122,MATCH(L4304,'Estructuras de Madera'!$D$5:$D$122,0)),INDEX(SICODI!$G$3:$G$2404,MATCH(L4304,SICODI!$G$3:$G$2404,0))))</f>
        <v>PPC20</v>
      </c>
      <c r="N4304" s="121" t="str">
        <f>+IF(ISERROR(VLOOKUP(M4304,'Resumen de precios LLTT'!$C$17:$D$3071,2,FALSE))=FALSE,VLOOKUP(M4304,'Resumen de precios LLTT'!$C$17:$D$3071,2,FALSE),VLOOKUP(M4304,SICODI!$G$3:$J$2404,2,FALSE))</f>
        <v>POSTE DE CONCRETO ARMADO DE 13/400/150/345</v>
      </c>
      <c r="O4304" s="58">
        <f>+IF(ISERROR(VLOOKUP(M4304,'Resumen de precios LLTT'!$C$17:$G$3071,5,FALSE))=FALSE,VLOOKUP(M4304,'Resumen de precios LLTT'!$C$17:$G$3071,5,FALSE),VLOOKUP(M4304,SICODI!$G$3:$J$2404,4,FALSE))</f>
        <v>364.69</v>
      </c>
      <c r="P4304" s="16">
        <f t="shared" si="609"/>
        <v>0.84299999999999997</v>
      </c>
      <c r="Q4304" s="78">
        <f t="shared" si="610"/>
        <v>672.12366999999995</v>
      </c>
      <c r="R4304" s="56">
        <v>0</v>
      </c>
      <c r="S4304" s="16">
        <f t="shared" si="611"/>
        <v>0.13400000000000001</v>
      </c>
      <c r="T4304" s="79">
        <f t="shared" si="612"/>
        <v>7.5053809816666659</v>
      </c>
      <c r="U4304" s="80">
        <f t="shared" si="613"/>
        <v>0.183</v>
      </c>
      <c r="V4304" s="81">
        <f t="shared" si="614"/>
        <v>1.3734847196449997</v>
      </c>
      <c r="W4304" s="79">
        <f t="shared" si="615"/>
        <v>0.46217247724950827</v>
      </c>
      <c r="X4304" s="60">
        <f t="shared" si="607"/>
        <v>0.5</v>
      </c>
      <c r="Y4304" s="56">
        <f>+'INFO ENEL'!R4292</f>
        <v>1</v>
      </c>
      <c r="Z4304" s="59">
        <f t="shared" si="608"/>
        <v>0.5</v>
      </c>
    </row>
    <row r="4305" spans="1:26" ht="15" customHeight="1" x14ac:dyDescent="0.25">
      <c r="A4305" s="55">
        <f>+'INFO ENEL'!A4293</f>
        <v>4288</v>
      </c>
      <c r="B4305" s="121" t="str">
        <f>+INDEX($B$8:$B$15,MATCH(L4305,$L$8:$L$15,0))</f>
        <v>SICODI</v>
      </c>
      <c r="C4305" s="56" t="str">
        <f>+'INFO ENEL'!B4293</f>
        <v>Lima</v>
      </c>
      <c r="D4305" s="56" t="str">
        <f>+'INFO ENEL'!D4293</f>
        <v>Jicamarca</v>
      </c>
      <c r="E4305" s="56" t="str">
        <f>+'INFO ENEL'!D4293</f>
        <v>Jicamarca</v>
      </c>
      <c r="F4305" s="50">
        <f>+'INFO ENEL'!E4293</f>
        <v>0</v>
      </c>
      <c r="G4305" s="56" t="str">
        <f>+'INFO ENEL'!L4293</f>
        <v>MT</v>
      </c>
      <c r="H4305" s="57">
        <f>+'INFO ENEL'!M4293</f>
        <v>64.356435643564353</v>
      </c>
      <c r="I4305" s="56">
        <f>+'INFO ENEL'!N4293</f>
        <v>13</v>
      </c>
      <c r="J4305" s="56" t="str">
        <f>+'INFO ENEL'!O4293</f>
        <v>Poste</v>
      </c>
      <c r="K4305" s="56" t="str">
        <f>+'INFO ENEL'!P4293</f>
        <v>Concreto</v>
      </c>
      <c r="L4305" s="56" t="str">
        <f>+'INFO ENEL'!Q4293</f>
        <v>PPC20</v>
      </c>
      <c r="M4305" s="55" t="str">
        <f>+IF(ISERROR(INDEX('Estructuras de Acero y Concreto'!$C$6:$C$577,MATCH(L4305,'Estructuras de Acero y Concreto'!$D$6:$D$577,0)))=FALSE,INDEX('Estructuras de Acero y Concreto'!$C$6:$C$577,MATCH(L4305,'Estructuras de Acero y Concreto'!$D$6:$D$577,0)),IF(ISERROR(INDEX('Estructuras de Madera'!$C$5:$C$122,MATCH(L4305,'Estructuras de Madera'!$D$5:$D$122,0)))=FALSE,INDEX('Estructuras de Madera'!$C$5:$C$122,MATCH(L4305,'Estructuras de Madera'!$D$5:$D$122,0)),INDEX(SICODI!$G$3:$G$2404,MATCH(L4305,SICODI!$G$3:$G$2404,0))))</f>
        <v>PPC20</v>
      </c>
      <c r="N4305" s="121" t="str">
        <f>+IF(ISERROR(VLOOKUP(M4305,'Resumen de precios LLTT'!$C$17:$D$3071,2,FALSE))=FALSE,VLOOKUP(M4305,'Resumen de precios LLTT'!$C$17:$D$3071,2,FALSE),VLOOKUP(M4305,SICODI!$G$3:$J$2404,2,FALSE))</f>
        <v>POSTE DE CONCRETO ARMADO DE 13/400/150/345</v>
      </c>
      <c r="O4305" s="58">
        <f>+IF(ISERROR(VLOOKUP(M4305,'Resumen de precios LLTT'!$C$17:$G$3071,5,FALSE))=FALSE,VLOOKUP(M4305,'Resumen de precios LLTT'!$C$17:$G$3071,5,FALSE),VLOOKUP(M4305,SICODI!$G$3:$J$2404,4,FALSE))</f>
        <v>364.69</v>
      </c>
      <c r="P4305" s="16">
        <f t="shared" si="609"/>
        <v>0.84299999999999997</v>
      </c>
      <c r="Q4305" s="78">
        <f t="shared" si="610"/>
        <v>672.12366999999995</v>
      </c>
      <c r="R4305" s="56">
        <v>0</v>
      </c>
      <c r="S4305" s="16">
        <f t="shared" si="611"/>
        <v>0.13400000000000001</v>
      </c>
      <c r="T4305" s="79">
        <f t="shared" si="612"/>
        <v>7.5053809816666659</v>
      </c>
      <c r="U4305" s="80">
        <f t="shared" si="613"/>
        <v>0.183</v>
      </c>
      <c r="V4305" s="81">
        <f t="shared" si="614"/>
        <v>1.3734847196449997</v>
      </c>
      <c r="W4305" s="79">
        <f t="shared" si="615"/>
        <v>0.46217247724950827</v>
      </c>
      <c r="X4305" s="60">
        <f t="shared" si="607"/>
        <v>0.5</v>
      </c>
      <c r="Y4305" s="56">
        <f>+'INFO ENEL'!R4293</f>
        <v>1</v>
      </c>
      <c r="Z4305" s="59">
        <f t="shared" si="608"/>
        <v>0.5</v>
      </c>
    </row>
    <row r="4306" spans="1:26" ht="15" customHeight="1" x14ac:dyDescent="0.25">
      <c r="A4306" s="55">
        <f>+'INFO ENEL'!A4294</f>
        <v>4289</v>
      </c>
      <c r="B4306" s="121" t="str">
        <f>+INDEX($B$8:$B$15,MATCH(L4306,$L$8:$L$15,0))</f>
        <v>SICODI</v>
      </c>
      <c r="C4306" s="56" t="str">
        <f>+'INFO ENEL'!B4294</f>
        <v>Lima</v>
      </c>
      <c r="D4306" s="56" t="str">
        <f>+'INFO ENEL'!D4294</f>
        <v>Jicamarca</v>
      </c>
      <c r="E4306" s="56" t="str">
        <f>+'INFO ENEL'!D4294</f>
        <v>Jicamarca</v>
      </c>
      <c r="F4306" s="50">
        <f>+'INFO ENEL'!E4294</f>
        <v>0</v>
      </c>
      <c r="G4306" s="56" t="str">
        <f>+'INFO ENEL'!L4294</f>
        <v>MT</v>
      </c>
      <c r="H4306" s="57">
        <f>+'INFO ENEL'!M4294</f>
        <v>12.871287128712872</v>
      </c>
      <c r="I4306" s="56">
        <f>+'INFO ENEL'!N4294</f>
        <v>13</v>
      </c>
      <c r="J4306" s="56" t="str">
        <f>+'INFO ENEL'!O4294</f>
        <v>Poste</v>
      </c>
      <c r="K4306" s="56" t="str">
        <f>+'INFO ENEL'!P4294</f>
        <v>Concreto</v>
      </c>
      <c r="L4306" s="56" t="str">
        <f>+'INFO ENEL'!Q4294</f>
        <v>PPC20</v>
      </c>
      <c r="M4306" s="55" t="str">
        <f>+IF(ISERROR(INDEX('Estructuras de Acero y Concreto'!$C$6:$C$577,MATCH(L4306,'Estructuras de Acero y Concreto'!$D$6:$D$577,0)))=FALSE,INDEX('Estructuras de Acero y Concreto'!$C$6:$C$577,MATCH(L4306,'Estructuras de Acero y Concreto'!$D$6:$D$577,0)),IF(ISERROR(INDEX('Estructuras de Madera'!$C$5:$C$122,MATCH(L4306,'Estructuras de Madera'!$D$5:$D$122,0)))=FALSE,INDEX('Estructuras de Madera'!$C$5:$C$122,MATCH(L4306,'Estructuras de Madera'!$D$5:$D$122,0)),INDEX(SICODI!$G$3:$G$2404,MATCH(L4306,SICODI!$G$3:$G$2404,0))))</f>
        <v>PPC20</v>
      </c>
      <c r="N4306" s="121" t="str">
        <f>+IF(ISERROR(VLOOKUP(M4306,'Resumen de precios LLTT'!$C$17:$D$3071,2,FALSE))=FALSE,VLOOKUP(M4306,'Resumen de precios LLTT'!$C$17:$D$3071,2,FALSE),VLOOKUP(M4306,SICODI!$G$3:$J$2404,2,FALSE))</f>
        <v>POSTE DE CONCRETO ARMADO DE 13/400/150/345</v>
      </c>
      <c r="O4306" s="58">
        <f>+IF(ISERROR(VLOOKUP(M4306,'Resumen de precios LLTT'!$C$17:$G$3071,5,FALSE))=FALSE,VLOOKUP(M4306,'Resumen de precios LLTT'!$C$17:$G$3071,5,FALSE),VLOOKUP(M4306,SICODI!$G$3:$J$2404,4,FALSE))</f>
        <v>364.69</v>
      </c>
      <c r="P4306" s="16">
        <f t="shared" si="609"/>
        <v>0.84299999999999997</v>
      </c>
      <c r="Q4306" s="78">
        <f t="shared" si="610"/>
        <v>672.12366999999995</v>
      </c>
      <c r="R4306" s="56">
        <v>0</v>
      </c>
      <c r="S4306" s="16">
        <f t="shared" si="611"/>
        <v>0.13400000000000001</v>
      </c>
      <c r="T4306" s="79">
        <f t="shared" si="612"/>
        <v>7.5053809816666659</v>
      </c>
      <c r="U4306" s="80">
        <f t="shared" si="613"/>
        <v>0.183</v>
      </c>
      <c r="V4306" s="81">
        <f t="shared" si="614"/>
        <v>1.3734847196449997</v>
      </c>
      <c r="W4306" s="79">
        <f t="shared" si="615"/>
        <v>0.46217247724950827</v>
      </c>
      <c r="X4306" s="60">
        <f t="shared" ref="X4306:X4338" si="616">ROUND(W4306,1)</f>
        <v>0.5</v>
      </c>
      <c r="Y4306" s="56">
        <f>+'INFO ENEL'!R4294</f>
        <v>1</v>
      </c>
      <c r="Z4306" s="59">
        <f t="shared" si="608"/>
        <v>0.5</v>
      </c>
    </row>
    <row r="4307" spans="1:26" ht="15" customHeight="1" x14ac:dyDescent="0.25">
      <c r="A4307" s="55">
        <f>+'INFO ENEL'!A4295</f>
        <v>4290</v>
      </c>
      <c r="B4307" s="121" t="str">
        <f>+INDEX($B$8:$B$15,MATCH(L4307,$L$8:$L$15,0))</f>
        <v>SICODI</v>
      </c>
      <c r="C4307" s="56" t="str">
        <f>+'INFO ENEL'!B4295</f>
        <v>Lima</v>
      </c>
      <c r="D4307" s="56" t="str">
        <f>+'INFO ENEL'!D4295</f>
        <v>Jicamarca</v>
      </c>
      <c r="E4307" s="56" t="str">
        <f>+'INFO ENEL'!D4295</f>
        <v>Jicamarca</v>
      </c>
      <c r="F4307" s="50">
        <f>+'INFO ENEL'!E4295</f>
        <v>0</v>
      </c>
      <c r="G4307" s="56" t="str">
        <f>+'INFO ENEL'!L4295</f>
        <v>MT</v>
      </c>
      <c r="H4307" s="57">
        <f>+'INFO ENEL'!M4295</f>
        <v>39.603960396039604</v>
      </c>
      <c r="I4307" s="56">
        <f>+'INFO ENEL'!N4295</f>
        <v>13</v>
      </c>
      <c r="J4307" s="56" t="str">
        <f>+'INFO ENEL'!O4295</f>
        <v>Poste</v>
      </c>
      <c r="K4307" s="56" t="str">
        <f>+'INFO ENEL'!P4295</f>
        <v>Concreto</v>
      </c>
      <c r="L4307" s="56" t="str">
        <f>+'INFO ENEL'!Q4295</f>
        <v>PPC20</v>
      </c>
      <c r="M4307" s="55" t="str">
        <f>+IF(ISERROR(INDEX('Estructuras de Acero y Concreto'!$C$6:$C$577,MATCH(L4307,'Estructuras de Acero y Concreto'!$D$6:$D$577,0)))=FALSE,INDEX('Estructuras de Acero y Concreto'!$C$6:$C$577,MATCH(L4307,'Estructuras de Acero y Concreto'!$D$6:$D$577,0)),IF(ISERROR(INDEX('Estructuras de Madera'!$C$5:$C$122,MATCH(L4307,'Estructuras de Madera'!$D$5:$D$122,0)))=FALSE,INDEX('Estructuras de Madera'!$C$5:$C$122,MATCH(L4307,'Estructuras de Madera'!$D$5:$D$122,0)),INDEX(SICODI!$G$3:$G$2404,MATCH(L4307,SICODI!$G$3:$G$2404,0))))</f>
        <v>PPC20</v>
      </c>
      <c r="N4307" s="121" t="str">
        <f>+IF(ISERROR(VLOOKUP(M4307,'Resumen de precios LLTT'!$C$17:$D$3071,2,FALSE))=FALSE,VLOOKUP(M4307,'Resumen de precios LLTT'!$C$17:$D$3071,2,FALSE),VLOOKUP(M4307,SICODI!$G$3:$J$2404,2,FALSE))</f>
        <v>POSTE DE CONCRETO ARMADO DE 13/400/150/345</v>
      </c>
      <c r="O4307" s="58">
        <f>+IF(ISERROR(VLOOKUP(M4307,'Resumen de precios LLTT'!$C$17:$G$3071,5,FALSE))=FALSE,VLOOKUP(M4307,'Resumen de precios LLTT'!$C$17:$G$3071,5,FALSE),VLOOKUP(M4307,SICODI!$G$3:$J$2404,4,FALSE))</f>
        <v>364.69</v>
      </c>
      <c r="P4307" s="16">
        <f t="shared" si="609"/>
        <v>0.84299999999999997</v>
      </c>
      <c r="Q4307" s="78">
        <f t="shared" si="610"/>
        <v>672.12366999999995</v>
      </c>
      <c r="R4307" s="56">
        <v>0</v>
      </c>
      <c r="S4307" s="16">
        <f t="shared" si="611"/>
        <v>0.13400000000000001</v>
      </c>
      <c r="T4307" s="79">
        <f t="shared" si="612"/>
        <v>7.5053809816666659</v>
      </c>
      <c r="U4307" s="80">
        <f t="shared" si="613"/>
        <v>0.183</v>
      </c>
      <c r="V4307" s="81">
        <f t="shared" si="614"/>
        <v>1.3734847196449997</v>
      </c>
      <c r="W4307" s="79">
        <f t="shared" si="615"/>
        <v>0.46217247724950827</v>
      </c>
      <c r="X4307" s="60">
        <f t="shared" si="616"/>
        <v>0.5</v>
      </c>
      <c r="Y4307" s="56">
        <f>+'INFO ENEL'!R4295</f>
        <v>1</v>
      </c>
      <c r="Z4307" s="59">
        <f t="shared" ref="Z4307:Z4338" si="617">X4307*Y4307</f>
        <v>0.5</v>
      </c>
    </row>
    <row r="4308" spans="1:26" ht="15" customHeight="1" x14ac:dyDescent="0.25">
      <c r="A4308" s="55">
        <f>+'INFO ENEL'!A4296</f>
        <v>4291</v>
      </c>
      <c r="B4308" s="121" t="str">
        <f>+INDEX($B$8:$B$15,MATCH(L4308,$L$8:$L$15,0))</f>
        <v>SICODI</v>
      </c>
      <c r="C4308" s="56" t="str">
        <f>+'INFO ENEL'!B4296</f>
        <v>Lima</v>
      </c>
      <c r="D4308" s="56" t="str">
        <f>+'INFO ENEL'!D4296</f>
        <v>Jicamarca</v>
      </c>
      <c r="E4308" s="56" t="str">
        <f>+'INFO ENEL'!D4296</f>
        <v>Jicamarca</v>
      </c>
      <c r="F4308" s="50">
        <f>+'INFO ENEL'!E4296</f>
        <v>0</v>
      </c>
      <c r="G4308" s="56" t="str">
        <f>+'INFO ENEL'!L4296</f>
        <v>BT</v>
      </c>
      <c r="H4308" s="57">
        <f>+'INFO ENEL'!M4296</f>
        <v>27.722772277227723</v>
      </c>
      <c r="I4308" s="56">
        <f>+'INFO ENEL'!N4296</f>
        <v>8</v>
      </c>
      <c r="J4308" s="56" t="str">
        <f>+'INFO ENEL'!O4296</f>
        <v>Poste</v>
      </c>
      <c r="K4308" s="56" t="str">
        <f>+'INFO ENEL'!P4296</f>
        <v>Concreto</v>
      </c>
      <c r="L4308" s="56" t="str">
        <f>+'INFO ENEL'!Q4296</f>
        <v>PPC35</v>
      </c>
      <c r="M4308" s="55" t="str">
        <f>+IF(ISERROR(INDEX('Estructuras de Acero y Concreto'!$C$6:$C$577,MATCH(L4308,'Estructuras de Acero y Concreto'!$D$6:$D$577,0)))=FALSE,INDEX('Estructuras de Acero y Concreto'!$C$6:$C$577,MATCH(L4308,'Estructuras de Acero y Concreto'!$D$6:$D$577,0)),IF(ISERROR(INDEX('Estructuras de Madera'!$C$5:$C$122,MATCH(L4308,'Estructuras de Madera'!$D$5:$D$122,0)))=FALSE,INDEX('Estructuras de Madera'!$C$5:$C$122,MATCH(L4308,'Estructuras de Madera'!$D$5:$D$122,0)),INDEX(SICODI!$G$3:$G$2404,MATCH(L4308,SICODI!$G$3:$G$2404,0))))</f>
        <v>PPC35</v>
      </c>
      <c r="N4308" s="121" t="str">
        <f>+IF(ISERROR(VLOOKUP(M4308,'Resumen de precios LLTT'!$C$17:$D$3071,2,FALSE))=FALSE,VLOOKUP(M4308,'Resumen de precios LLTT'!$C$17:$D$3071,2,FALSE),VLOOKUP(M4308,SICODI!$G$3:$J$2404,2,FALSE))</f>
        <v>POSTE DE CONCRETO ARMADO PARA A. P.  8/200/120/240</v>
      </c>
      <c r="O4308" s="58">
        <f>+IF(ISERROR(VLOOKUP(M4308,'Resumen de precios LLTT'!$C$17:$G$3071,5,FALSE))=FALSE,VLOOKUP(M4308,'Resumen de precios LLTT'!$C$17:$G$3071,5,FALSE),VLOOKUP(M4308,SICODI!$G$3:$J$2404,4,FALSE))</f>
        <v>136.80000000000001</v>
      </c>
      <c r="P4308" s="16">
        <f t="shared" si="609"/>
        <v>0.77</v>
      </c>
      <c r="Q4308" s="78">
        <f t="shared" si="610"/>
        <v>242.13600000000002</v>
      </c>
      <c r="R4308" s="56">
        <v>0</v>
      </c>
      <c r="S4308" s="16">
        <f t="shared" si="611"/>
        <v>7.2000000000000008E-2</v>
      </c>
      <c r="T4308" s="79">
        <f t="shared" si="612"/>
        <v>1.4528160000000003</v>
      </c>
      <c r="U4308" s="80">
        <f t="shared" si="613"/>
        <v>0.2</v>
      </c>
      <c r="V4308" s="81">
        <f t="shared" si="614"/>
        <v>0.29056320000000008</v>
      </c>
      <c r="W4308" s="79">
        <f t="shared" si="615"/>
        <v>9.7773431346403303E-2</v>
      </c>
      <c r="X4308" s="60">
        <f t="shared" si="616"/>
        <v>0.1</v>
      </c>
      <c r="Y4308" s="56">
        <f>+'INFO ENEL'!R4296</f>
        <v>3</v>
      </c>
      <c r="Z4308" s="59">
        <f t="shared" si="617"/>
        <v>0.30000000000000004</v>
      </c>
    </row>
    <row r="4309" spans="1:26" ht="15" customHeight="1" x14ac:dyDescent="0.25">
      <c r="A4309" s="55">
        <f>+'INFO ENEL'!A4297</f>
        <v>4292</v>
      </c>
      <c r="B4309" s="121" t="str">
        <f>+INDEX($B$8:$B$15,MATCH(L4309,$L$8:$L$15,0))</f>
        <v>SICODI</v>
      </c>
      <c r="C4309" s="56" t="str">
        <f>+'INFO ENEL'!B4297</f>
        <v>Lima</v>
      </c>
      <c r="D4309" s="56" t="str">
        <f>+'INFO ENEL'!D4297</f>
        <v>Jicamarca</v>
      </c>
      <c r="E4309" s="56" t="str">
        <f>+'INFO ENEL'!D4297</f>
        <v>Jicamarca</v>
      </c>
      <c r="F4309" s="50">
        <f>+'INFO ENEL'!E4297</f>
        <v>0</v>
      </c>
      <c r="G4309" s="56" t="str">
        <f>+'INFO ENEL'!L4297</f>
        <v>BT</v>
      </c>
      <c r="H4309" s="57">
        <f>+'INFO ENEL'!M4297</f>
        <v>34.653465346534652</v>
      </c>
      <c r="I4309" s="56">
        <f>+'INFO ENEL'!N4297</f>
        <v>8</v>
      </c>
      <c r="J4309" s="56" t="str">
        <f>+'INFO ENEL'!O4297</f>
        <v>Poste</v>
      </c>
      <c r="K4309" s="56" t="str">
        <f>+'INFO ENEL'!P4297</f>
        <v>Concreto</v>
      </c>
      <c r="L4309" s="56" t="str">
        <f>+'INFO ENEL'!Q4297</f>
        <v>PPC35</v>
      </c>
      <c r="M4309" s="55" t="str">
        <f>+IF(ISERROR(INDEX('Estructuras de Acero y Concreto'!$C$6:$C$577,MATCH(L4309,'Estructuras de Acero y Concreto'!$D$6:$D$577,0)))=FALSE,INDEX('Estructuras de Acero y Concreto'!$C$6:$C$577,MATCH(L4309,'Estructuras de Acero y Concreto'!$D$6:$D$577,0)),IF(ISERROR(INDEX('Estructuras de Madera'!$C$5:$C$122,MATCH(L4309,'Estructuras de Madera'!$D$5:$D$122,0)))=FALSE,INDEX('Estructuras de Madera'!$C$5:$C$122,MATCH(L4309,'Estructuras de Madera'!$D$5:$D$122,0)),INDEX(SICODI!$G$3:$G$2404,MATCH(L4309,SICODI!$G$3:$G$2404,0))))</f>
        <v>PPC35</v>
      </c>
      <c r="N4309" s="121" t="str">
        <f>+IF(ISERROR(VLOOKUP(M4309,'Resumen de precios LLTT'!$C$17:$D$3071,2,FALSE))=FALSE,VLOOKUP(M4309,'Resumen de precios LLTT'!$C$17:$D$3071,2,FALSE),VLOOKUP(M4309,SICODI!$G$3:$J$2404,2,FALSE))</f>
        <v>POSTE DE CONCRETO ARMADO PARA A. P.  8/200/120/240</v>
      </c>
      <c r="O4309" s="58">
        <f>+IF(ISERROR(VLOOKUP(M4309,'Resumen de precios LLTT'!$C$17:$G$3071,5,FALSE))=FALSE,VLOOKUP(M4309,'Resumen de precios LLTT'!$C$17:$G$3071,5,FALSE),VLOOKUP(M4309,SICODI!$G$3:$J$2404,4,FALSE))</f>
        <v>136.80000000000001</v>
      </c>
      <c r="P4309" s="16">
        <f t="shared" si="609"/>
        <v>0.77</v>
      </c>
      <c r="Q4309" s="78">
        <f t="shared" si="610"/>
        <v>242.13600000000002</v>
      </c>
      <c r="R4309" s="56">
        <v>0</v>
      </c>
      <c r="S4309" s="16">
        <f t="shared" si="611"/>
        <v>7.2000000000000008E-2</v>
      </c>
      <c r="T4309" s="79">
        <f t="shared" si="612"/>
        <v>1.4528160000000003</v>
      </c>
      <c r="U4309" s="80">
        <f t="shared" si="613"/>
        <v>0.2</v>
      </c>
      <c r="V4309" s="81">
        <f t="shared" si="614"/>
        <v>0.29056320000000008</v>
      </c>
      <c r="W4309" s="79">
        <f t="shared" si="615"/>
        <v>9.7773431346403303E-2</v>
      </c>
      <c r="X4309" s="60">
        <f t="shared" si="616"/>
        <v>0.1</v>
      </c>
      <c r="Y4309" s="56">
        <f>+'INFO ENEL'!R4297</f>
        <v>3</v>
      </c>
      <c r="Z4309" s="59">
        <f t="shared" si="617"/>
        <v>0.30000000000000004</v>
      </c>
    </row>
    <row r="4310" spans="1:26" ht="15" customHeight="1" x14ac:dyDescent="0.25">
      <c r="A4310" s="55">
        <f>+'INFO ENEL'!A4298</f>
        <v>4293</v>
      </c>
      <c r="B4310" s="121" t="str">
        <f>+INDEX($B$8:$B$15,MATCH(L4310,$L$8:$L$15,0))</f>
        <v>SICODI</v>
      </c>
      <c r="C4310" s="56" t="str">
        <f>+'INFO ENEL'!B4298</f>
        <v>Lima</v>
      </c>
      <c r="D4310" s="56" t="str">
        <f>+'INFO ENEL'!D4298</f>
        <v>Jicamarca</v>
      </c>
      <c r="E4310" s="56" t="str">
        <f>+'INFO ENEL'!D4298</f>
        <v>Jicamarca</v>
      </c>
      <c r="F4310" s="50">
        <f>+'INFO ENEL'!E4298</f>
        <v>0</v>
      </c>
      <c r="G4310" s="56" t="str">
        <f>+'INFO ENEL'!L4298</f>
        <v>BT</v>
      </c>
      <c r="H4310" s="57">
        <f>+'INFO ENEL'!M4298</f>
        <v>24.752475247524753</v>
      </c>
      <c r="I4310" s="56">
        <f>+'INFO ENEL'!N4298</f>
        <v>8</v>
      </c>
      <c r="J4310" s="56" t="str">
        <f>+'INFO ENEL'!O4298</f>
        <v>Poste</v>
      </c>
      <c r="K4310" s="56" t="str">
        <f>+'INFO ENEL'!P4298</f>
        <v>Concreto</v>
      </c>
      <c r="L4310" s="56" t="str">
        <f>+'INFO ENEL'!Q4298</f>
        <v>PPC35</v>
      </c>
      <c r="M4310" s="55" t="str">
        <f>+IF(ISERROR(INDEX('Estructuras de Acero y Concreto'!$C$6:$C$577,MATCH(L4310,'Estructuras de Acero y Concreto'!$D$6:$D$577,0)))=FALSE,INDEX('Estructuras de Acero y Concreto'!$C$6:$C$577,MATCH(L4310,'Estructuras de Acero y Concreto'!$D$6:$D$577,0)),IF(ISERROR(INDEX('Estructuras de Madera'!$C$5:$C$122,MATCH(L4310,'Estructuras de Madera'!$D$5:$D$122,0)))=FALSE,INDEX('Estructuras de Madera'!$C$5:$C$122,MATCH(L4310,'Estructuras de Madera'!$D$5:$D$122,0)),INDEX(SICODI!$G$3:$G$2404,MATCH(L4310,SICODI!$G$3:$G$2404,0))))</f>
        <v>PPC35</v>
      </c>
      <c r="N4310" s="121" t="str">
        <f>+IF(ISERROR(VLOOKUP(M4310,'Resumen de precios LLTT'!$C$17:$D$3071,2,FALSE))=FALSE,VLOOKUP(M4310,'Resumen de precios LLTT'!$C$17:$D$3071,2,FALSE),VLOOKUP(M4310,SICODI!$G$3:$J$2404,2,FALSE))</f>
        <v>POSTE DE CONCRETO ARMADO PARA A. P.  8/200/120/240</v>
      </c>
      <c r="O4310" s="58">
        <f>+IF(ISERROR(VLOOKUP(M4310,'Resumen de precios LLTT'!$C$17:$G$3071,5,FALSE))=FALSE,VLOOKUP(M4310,'Resumen de precios LLTT'!$C$17:$G$3071,5,FALSE),VLOOKUP(M4310,SICODI!$G$3:$J$2404,4,FALSE))</f>
        <v>136.80000000000001</v>
      </c>
      <c r="P4310" s="16">
        <f t="shared" si="609"/>
        <v>0.77</v>
      </c>
      <c r="Q4310" s="78">
        <f t="shared" si="610"/>
        <v>242.13600000000002</v>
      </c>
      <c r="R4310" s="56">
        <v>0</v>
      </c>
      <c r="S4310" s="16">
        <f t="shared" si="611"/>
        <v>7.2000000000000008E-2</v>
      </c>
      <c r="T4310" s="79">
        <f t="shared" si="612"/>
        <v>1.4528160000000003</v>
      </c>
      <c r="U4310" s="80">
        <f t="shared" si="613"/>
        <v>0.2</v>
      </c>
      <c r="V4310" s="81">
        <f t="shared" si="614"/>
        <v>0.29056320000000008</v>
      </c>
      <c r="W4310" s="79">
        <f t="shared" si="615"/>
        <v>9.7773431346403303E-2</v>
      </c>
      <c r="X4310" s="60">
        <f t="shared" si="616"/>
        <v>0.1</v>
      </c>
      <c r="Y4310" s="56">
        <f>+'INFO ENEL'!R4298</f>
        <v>3</v>
      </c>
      <c r="Z4310" s="59">
        <f t="shared" si="617"/>
        <v>0.30000000000000004</v>
      </c>
    </row>
    <row r="4311" spans="1:26" ht="15" customHeight="1" x14ac:dyDescent="0.25">
      <c r="A4311" s="55">
        <f>+'INFO ENEL'!A4299</f>
        <v>4294</v>
      </c>
      <c r="B4311" s="121" t="str">
        <f>+INDEX($B$8:$B$15,MATCH(L4311,$L$8:$L$15,0))</f>
        <v>SICODI</v>
      </c>
      <c r="C4311" s="56" t="str">
        <f>+'INFO ENEL'!B4299</f>
        <v>Lima</v>
      </c>
      <c r="D4311" s="56" t="str">
        <f>+'INFO ENEL'!D4299</f>
        <v>Jicamarca</v>
      </c>
      <c r="E4311" s="56" t="str">
        <f>+'INFO ENEL'!D4299</f>
        <v>Jicamarca</v>
      </c>
      <c r="F4311" s="50">
        <f>+'INFO ENEL'!E4299</f>
        <v>0</v>
      </c>
      <c r="G4311" s="56" t="str">
        <f>+'INFO ENEL'!L4299</f>
        <v>BT</v>
      </c>
      <c r="H4311" s="57">
        <f>+'INFO ENEL'!M4299</f>
        <v>30.693069306930692</v>
      </c>
      <c r="I4311" s="56">
        <f>+'INFO ENEL'!N4299</f>
        <v>8</v>
      </c>
      <c r="J4311" s="56" t="str">
        <f>+'INFO ENEL'!O4299</f>
        <v>Poste</v>
      </c>
      <c r="K4311" s="56" t="str">
        <f>+'INFO ENEL'!P4299</f>
        <v>Concreto</v>
      </c>
      <c r="L4311" s="56" t="str">
        <f>+'INFO ENEL'!Q4299</f>
        <v>PPC35</v>
      </c>
      <c r="M4311" s="55" t="str">
        <f>+IF(ISERROR(INDEX('Estructuras de Acero y Concreto'!$C$6:$C$577,MATCH(L4311,'Estructuras de Acero y Concreto'!$D$6:$D$577,0)))=FALSE,INDEX('Estructuras de Acero y Concreto'!$C$6:$C$577,MATCH(L4311,'Estructuras de Acero y Concreto'!$D$6:$D$577,0)),IF(ISERROR(INDEX('Estructuras de Madera'!$C$5:$C$122,MATCH(L4311,'Estructuras de Madera'!$D$5:$D$122,0)))=FALSE,INDEX('Estructuras de Madera'!$C$5:$C$122,MATCH(L4311,'Estructuras de Madera'!$D$5:$D$122,0)),INDEX(SICODI!$G$3:$G$2404,MATCH(L4311,SICODI!$G$3:$G$2404,0))))</f>
        <v>PPC35</v>
      </c>
      <c r="N4311" s="121" t="str">
        <f>+IF(ISERROR(VLOOKUP(M4311,'Resumen de precios LLTT'!$C$17:$D$3071,2,FALSE))=FALSE,VLOOKUP(M4311,'Resumen de precios LLTT'!$C$17:$D$3071,2,FALSE),VLOOKUP(M4311,SICODI!$G$3:$J$2404,2,FALSE))</f>
        <v>POSTE DE CONCRETO ARMADO PARA A. P.  8/200/120/240</v>
      </c>
      <c r="O4311" s="58">
        <f>+IF(ISERROR(VLOOKUP(M4311,'Resumen de precios LLTT'!$C$17:$G$3071,5,FALSE))=FALSE,VLOOKUP(M4311,'Resumen de precios LLTT'!$C$17:$G$3071,5,FALSE),VLOOKUP(M4311,SICODI!$G$3:$J$2404,4,FALSE))</f>
        <v>136.80000000000001</v>
      </c>
      <c r="P4311" s="16">
        <f t="shared" si="609"/>
        <v>0.77</v>
      </c>
      <c r="Q4311" s="78">
        <f t="shared" si="610"/>
        <v>242.13600000000002</v>
      </c>
      <c r="R4311" s="56">
        <v>0</v>
      </c>
      <c r="S4311" s="16">
        <f t="shared" si="611"/>
        <v>7.2000000000000008E-2</v>
      </c>
      <c r="T4311" s="79">
        <f t="shared" si="612"/>
        <v>1.4528160000000003</v>
      </c>
      <c r="U4311" s="80">
        <f t="shared" si="613"/>
        <v>0.2</v>
      </c>
      <c r="V4311" s="81">
        <f t="shared" si="614"/>
        <v>0.29056320000000008</v>
      </c>
      <c r="W4311" s="79">
        <f t="shared" si="615"/>
        <v>9.7773431346403303E-2</v>
      </c>
      <c r="X4311" s="60">
        <f t="shared" si="616"/>
        <v>0.1</v>
      </c>
      <c r="Y4311" s="56">
        <f>+'INFO ENEL'!R4299</f>
        <v>3</v>
      </c>
      <c r="Z4311" s="59">
        <f t="shared" si="617"/>
        <v>0.30000000000000004</v>
      </c>
    </row>
    <row r="4312" spans="1:26" ht="15" customHeight="1" x14ac:dyDescent="0.25">
      <c r="A4312" s="55">
        <f>+'INFO ENEL'!A4300</f>
        <v>4295</v>
      </c>
      <c r="B4312" s="121" t="str">
        <f>+INDEX($B$8:$B$15,MATCH(L4312,$L$8:$L$15,0))</f>
        <v>SICODI</v>
      </c>
      <c r="C4312" s="56" t="str">
        <f>+'INFO ENEL'!B4300</f>
        <v>Lima</v>
      </c>
      <c r="D4312" s="56" t="str">
        <f>+'INFO ENEL'!D4300</f>
        <v>Jicamarca</v>
      </c>
      <c r="E4312" s="56" t="str">
        <f>+'INFO ENEL'!D4300</f>
        <v>Jicamarca</v>
      </c>
      <c r="F4312" s="50">
        <f>+'INFO ENEL'!E4300</f>
        <v>0</v>
      </c>
      <c r="G4312" s="56" t="str">
        <f>+'INFO ENEL'!L4300</f>
        <v>BT</v>
      </c>
      <c r="H4312" s="57">
        <f>+'INFO ENEL'!M4300</f>
        <v>37.623762376237622</v>
      </c>
      <c r="I4312" s="56">
        <f>+'INFO ENEL'!N4300</f>
        <v>8</v>
      </c>
      <c r="J4312" s="56" t="str">
        <f>+'INFO ENEL'!O4300</f>
        <v>Poste</v>
      </c>
      <c r="K4312" s="56" t="str">
        <f>+'INFO ENEL'!P4300</f>
        <v>Concreto</v>
      </c>
      <c r="L4312" s="56" t="str">
        <f>+'INFO ENEL'!Q4300</f>
        <v>PPC35</v>
      </c>
      <c r="M4312" s="55" t="str">
        <f>+IF(ISERROR(INDEX('Estructuras de Acero y Concreto'!$C$6:$C$577,MATCH(L4312,'Estructuras de Acero y Concreto'!$D$6:$D$577,0)))=FALSE,INDEX('Estructuras de Acero y Concreto'!$C$6:$C$577,MATCH(L4312,'Estructuras de Acero y Concreto'!$D$6:$D$577,0)),IF(ISERROR(INDEX('Estructuras de Madera'!$C$5:$C$122,MATCH(L4312,'Estructuras de Madera'!$D$5:$D$122,0)))=FALSE,INDEX('Estructuras de Madera'!$C$5:$C$122,MATCH(L4312,'Estructuras de Madera'!$D$5:$D$122,0)),INDEX(SICODI!$G$3:$G$2404,MATCH(L4312,SICODI!$G$3:$G$2404,0))))</f>
        <v>PPC35</v>
      </c>
      <c r="N4312" s="121" t="str">
        <f>+IF(ISERROR(VLOOKUP(M4312,'Resumen de precios LLTT'!$C$17:$D$3071,2,FALSE))=FALSE,VLOOKUP(M4312,'Resumen de precios LLTT'!$C$17:$D$3071,2,FALSE),VLOOKUP(M4312,SICODI!$G$3:$J$2404,2,FALSE))</f>
        <v>POSTE DE CONCRETO ARMADO PARA A. P.  8/200/120/240</v>
      </c>
      <c r="O4312" s="58">
        <f>+IF(ISERROR(VLOOKUP(M4312,'Resumen de precios LLTT'!$C$17:$G$3071,5,FALSE))=FALSE,VLOOKUP(M4312,'Resumen de precios LLTT'!$C$17:$G$3071,5,FALSE),VLOOKUP(M4312,SICODI!$G$3:$J$2404,4,FALSE))</f>
        <v>136.80000000000001</v>
      </c>
      <c r="P4312" s="16">
        <f t="shared" si="609"/>
        <v>0.77</v>
      </c>
      <c r="Q4312" s="78">
        <f t="shared" si="610"/>
        <v>242.13600000000002</v>
      </c>
      <c r="R4312" s="56">
        <v>0</v>
      </c>
      <c r="S4312" s="16">
        <f t="shared" si="611"/>
        <v>7.2000000000000008E-2</v>
      </c>
      <c r="T4312" s="79">
        <f t="shared" si="612"/>
        <v>1.4528160000000003</v>
      </c>
      <c r="U4312" s="80">
        <f t="shared" si="613"/>
        <v>0.2</v>
      </c>
      <c r="V4312" s="81">
        <f t="shared" si="614"/>
        <v>0.29056320000000008</v>
      </c>
      <c r="W4312" s="79">
        <f t="shared" si="615"/>
        <v>9.7773431346403303E-2</v>
      </c>
      <c r="X4312" s="60">
        <f t="shared" si="616"/>
        <v>0.1</v>
      </c>
      <c r="Y4312" s="56">
        <f>+'INFO ENEL'!R4300</f>
        <v>3</v>
      </c>
      <c r="Z4312" s="59">
        <f t="shared" si="617"/>
        <v>0.30000000000000004</v>
      </c>
    </row>
    <row r="4313" spans="1:26" ht="15" customHeight="1" x14ac:dyDescent="0.25">
      <c r="A4313" s="55">
        <f>+'INFO ENEL'!A4301</f>
        <v>4296</v>
      </c>
      <c r="B4313" s="121" t="str">
        <f>+INDEX($B$8:$B$15,MATCH(L4313,$L$8:$L$15,0))</f>
        <v>SICODI</v>
      </c>
      <c r="C4313" s="56" t="str">
        <f>+'INFO ENEL'!B4301</f>
        <v>Lima</v>
      </c>
      <c r="D4313" s="56" t="str">
        <f>+'INFO ENEL'!D4301</f>
        <v>Jicamarca</v>
      </c>
      <c r="E4313" s="56" t="str">
        <f>+'INFO ENEL'!D4301</f>
        <v>Jicamarca</v>
      </c>
      <c r="F4313" s="50">
        <f>+'INFO ENEL'!E4301</f>
        <v>0</v>
      </c>
      <c r="G4313" s="56" t="str">
        <f>+'INFO ENEL'!L4301</f>
        <v>BT</v>
      </c>
      <c r="H4313" s="57">
        <f>+'INFO ENEL'!M4301</f>
        <v>37.623762376237622</v>
      </c>
      <c r="I4313" s="56">
        <f>+'INFO ENEL'!N4301</f>
        <v>8</v>
      </c>
      <c r="J4313" s="56" t="str">
        <f>+'INFO ENEL'!O4301</f>
        <v>Poste</v>
      </c>
      <c r="K4313" s="56" t="str">
        <f>+'INFO ENEL'!P4301</f>
        <v>Concreto</v>
      </c>
      <c r="L4313" s="56" t="str">
        <f>+'INFO ENEL'!Q4301</f>
        <v>PPC35</v>
      </c>
      <c r="M4313" s="55" t="str">
        <f>+IF(ISERROR(INDEX('Estructuras de Acero y Concreto'!$C$6:$C$577,MATCH(L4313,'Estructuras de Acero y Concreto'!$D$6:$D$577,0)))=FALSE,INDEX('Estructuras de Acero y Concreto'!$C$6:$C$577,MATCH(L4313,'Estructuras de Acero y Concreto'!$D$6:$D$577,0)),IF(ISERROR(INDEX('Estructuras de Madera'!$C$5:$C$122,MATCH(L4313,'Estructuras de Madera'!$D$5:$D$122,0)))=FALSE,INDEX('Estructuras de Madera'!$C$5:$C$122,MATCH(L4313,'Estructuras de Madera'!$D$5:$D$122,0)),INDEX(SICODI!$G$3:$G$2404,MATCH(L4313,SICODI!$G$3:$G$2404,0))))</f>
        <v>PPC35</v>
      </c>
      <c r="N4313" s="121" t="str">
        <f>+IF(ISERROR(VLOOKUP(M4313,'Resumen de precios LLTT'!$C$17:$D$3071,2,FALSE))=FALSE,VLOOKUP(M4313,'Resumen de precios LLTT'!$C$17:$D$3071,2,FALSE),VLOOKUP(M4313,SICODI!$G$3:$J$2404,2,FALSE))</f>
        <v>POSTE DE CONCRETO ARMADO PARA A. P.  8/200/120/240</v>
      </c>
      <c r="O4313" s="58">
        <f>+IF(ISERROR(VLOOKUP(M4313,'Resumen de precios LLTT'!$C$17:$G$3071,5,FALSE))=FALSE,VLOOKUP(M4313,'Resumen de precios LLTT'!$C$17:$G$3071,5,FALSE),VLOOKUP(M4313,SICODI!$G$3:$J$2404,4,FALSE))</f>
        <v>136.80000000000001</v>
      </c>
      <c r="P4313" s="16">
        <f t="shared" si="609"/>
        <v>0.77</v>
      </c>
      <c r="Q4313" s="78">
        <f t="shared" si="610"/>
        <v>242.13600000000002</v>
      </c>
      <c r="R4313" s="56">
        <v>0</v>
      </c>
      <c r="S4313" s="16">
        <f t="shared" si="611"/>
        <v>7.2000000000000008E-2</v>
      </c>
      <c r="T4313" s="79">
        <f t="shared" si="612"/>
        <v>1.4528160000000003</v>
      </c>
      <c r="U4313" s="80">
        <f t="shared" si="613"/>
        <v>0.2</v>
      </c>
      <c r="V4313" s="81">
        <f t="shared" si="614"/>
        <v>0.29056320000000008</v>
      </c>
      <c r="W4313" s="79">
        <f t="shared" si="615"/>
        <v>9.7773431346403303E-2</v>
      </c>
      <c r="X4313" s="60">
        <f t="shared" si="616"/>
        <v>0.1</v>
      </c>
      <c r="Y4313" s="56">
        <f>+'INFO ENEL'!R4301</f>
        <v>3</v>
      </c>
      <c r="Z4313" s="59">
        <f t="shared" si="617"/>
        <v>0.30000000000000004</v>
      </c>
    </row>
    <row r="4314" spans="1:26" ht="15" customHeight="1" x14ac:dyDescent="0.25">
      <c r="A4314" s="55">
        <f>+'INFO ENEL'!A4302</f>
        <v>4297</v>
      </c>
      <c r="B4314" s="121" t="str">
        <f>+INDEX($B$8:$B$15,MATCH(L4314,$L$8:$L$15,0))</f>
        <v>SICODI</v>
      </c>
      <c r="C4314" s="56" t="str">
        <f>+'INFO ENEL'!B4302</f>
        <v>Lima</v>
      </c>
      <c r="D4314" s="56" t="str">
        <f>+'INFO ENEL'!D4302</f>
        <v>Jicamarca</v>
      </c>
      <c r="E4314" s="56" t="str">
        <f>+'INFO ENEL'!D4302</f>
        <v>Jicamarca</v>
      </c>
      <c r="F4314" s="50">
        <f>+'INFO ENEL'!E4302</f>
        <v>0</v>
      </c>
      <c r="G4314" s="56" t="str">
        <f>+'INFO ENEL'!L4302</f>
        <v>BT</v>
      </c>
      <c r="H4314" s="57">
        <f>+'INFO ENEL'!M4302</f>
        <v>34.653465346534652</v>
      </c>
      <c r="I4314" s="56">
        <f>+'INFO ENEL'!N4302</f>
        <v>8</v>
      </c>
      <c r="J4314" s="56" t="str">
        <f>+'INFO ENEL'!O4302</f>
        <v>Poste</v>
      </c>
      <c r="K4314" s="56" t="str">
        <f>+'INFO ENEL'!P4302</f>
        <v>Concreto</v>
      </c>
      <c r="L4314" s="56" t="str">
        <f>+'INFO ENEL'!Q4302</f>
        <v>PPC35</v>
      </c>
      <c r="M4314" s="55" t="str">
        <f>+IF(ISERROR(INDEX('Estructuras de Acero y Concreto'!$C$6:$C$577,MATCH(L4314,'Estructuras de Acero y Concreto'!$D$6:$D$577,0)))=FALSE,INDEX('Estructuras de Acero y Concreto'!$C$6:$C$577,MATCH(L4314,'Estructuras de Acero y Concreto'!$D$6:$D$577,0)),IF(ISERROR(INDEX('Estructuras de Madera'!$C$5:$C$122,MATCH(L4314,'Estructuras de Madera'!$D$5:$D$122,0)))=FALSE,INDEX('Estructuras de Madera'!$C$5:$C$122,MATCH(L4314,'Estructuras de Madera'!$D$5:$D$122,0)),INDEX(SICODI!$G$3:$G$2404,MATCH(L4314,SICODI!$G$3:$G$2404,0))))</f>
        <v>PPC35</v>
      </c>
      <c r="N4314" s="121" t="str">
        <f>+IF(ISERROR(VLOOKUP(M4314,'Resumen de precios LLTT'!$C$17:$D$3071,2,FALSE))=FALSE,VLOOKUP(M4314,'Resumen de precios LLTT'!$C$17:$D$3071,2,FALSE),VLOOKUP(M4314,SICODI!$G$3:$J$2404,2,FALSE))</f>
        <v>POSTE DE CONCRETO ARMADO PARA A. P.  8/200/120/240</v>
      </c>
      <c r="O4314" s="58">
        <f>+IF(ISERROR(VLOOKUP(M4314,'Resumen de precios LLTT'!$C$17:$G$3071,5,FALSE))=FALSE,VLOOKUP(M4314,'Resumen de precios LLTT'!$C$17:$G$3071,5,FALSE),VLOOKUP(M4314,SICODI!$G$3:$J$2404,4,FALSE))</f>
        <v>136.80000000000001</v>
      </c>
      <c r="P4314" s="16">
        <f t="shared" si="609"/>
        <v>0.77</v>
      </c>
      <c r="Q4314" s="78">
        <f t="shared" si="610"/>
        <v>242.13600000000002</v>
      </c>
      <c r="R4314" s="56">
        <v>0</v>
      </c>
      <c r="S4314" s="16">
        <f t="shared" si="611"/>
        <v>7.2000000000000008E-2</v>
      </c>
      <c r="T4314" s="79">
        <f t="shared" si="612"/>
        <v>1.4528160000000003</v>
      </c>
      <c r="U4314" s="80">
        <f t="shared" si="613"/>
        <v>0.2</v>
      </c>
      <c r="V4314" s="81">
        <f t="shared" si="614"/>
        <v>0.29056320000000008</v>
      </c>
      <c r="W4314" s="79">
        <f t="shared" si="615"/>
        <v>9.7773431346403303E-2</v>
      </c>
      <c r="X4314" s="60">
        <f t="shared" si="616"/>
        <v>0.1</v>
      </c>
      <c r="Y4314" s="56">
        <f>+'INFO ENEL'!R4302</f>
        <v>3</v>
      </c>
      <c r="Z4314" s="59">
        <f t="shared" si="617"/>
        <v>0.30000000000000004</v>
      </c>
    </row>
    <row r="4315" spans="1:26" ht="15" customHeight="1" x14ac:dyDescent="0.25">
      <c r="A4315" s="55">
        <f>+'INFO ENEL'!A4303</f>
        <v>4298</v>
      </c>
      <c r="B4315" s="121" t="str">
        <f>+INDEX($B$8:$B$15,MATCH(L4315,$L$8:$L$15,0))</f>
        <v>SICODI</v>
      </c>
      <c r="C4315" s="56" t="str">
        <f>+'INFO ENEL'!B4303</f>
        <v>Lima</v>
      </c>
      <c r="D4315" s="56" t="str">
        <f>+'INFO ENEL'!D4303</f>
        <v>Jicamarca</v>
      </c>
      <c r="E4315" s="56" t="str">
        <f>+'INFO ENEL'!D4303</f>
        <v>Jicamarca</v>
      </c>
      <c r="F4315" s="50">
        <f>+'INFO ENEL'!E4303</f>
        <v>0</v>
      </c>
      <c r="G4315" s="56" t="str">
        <f>+'INFO ENEL'!L4303</f>
        <v>BT</v>
      </c>
      <c r="H4315" s="57">
        <f>+'INFO ENEL'!M4303</f>
        <v>33.663366336633665</v>
      </c>
      <c r="I4315" s="56">
        <f>+'INFO ENEL'!N4303</f>
        <v>8</v>
      </c>
      <c r="J4315" s="56" t="str">
        <f>+'INFO ENEL'!O4303</f>
        <v>Poste</v>
      </c>
      <c r="K4315" s="56" t="str">
        <f>+'INFO ENEL'!P4303</f>
        <v>Concreto</v>
      </c>
      <c r="L4315" s="56" t="str">
        <f>+'INFO ENEL'!Q4303</f>
        <v>PPC35</v>
      </c>
      <c r="M4315" s="55" t="str">
        <f>+IF(ISERROR(INDEX('Estructuras de Acero y Concreto'!$C$6:$C$577,MATCH(L4315,'Estructuras de Acero y Concreto'!$D$6:$D$577,0)))=FALSE,INDEX('Estructuras de Acero y Concreto'!$C$6:$C$577,MATCH(L4315,'Estructuras de Acero y Concreto'!$D$6:$D$577,0)),IF(ISERROR(INDEX('Estructuras de Madera'!$C$5:$C$122,MATCH(L4315,'Estructuras de Madera'!$D$5:$D$122,0)))=FALSE,INDEX('Estructuras de Madera'!$C$5:$C$122,MATCH(L4315,'Estructuras de Madera'!$D$5:$D$122,0)),INDEX(SICODI!$G$3:$G$2404,MATCH(L4315,SICODI!$G$3:$G$2404,0))))</f>
        <v>PPC35</v>
      </c>
      <c r="N4315" s="121" t="str">
        <f>+IF(ISERROR(VLOOKUP(M4315,'Resumen de precios LLTT'!$C$17:$D$3071,2,FALSE))=FALSE,VLOOKUP(M4315,'Resumen de precios LLTT'!$C$17:$D$3071,2,FALSE),VLOOKUP(M4315,SICODI!$G$3:$J$2404,2,FALSE))</f>
        <v>POSTE DE CONCRETO ARMADO PARA A. P.  8/200/120/240</v>
      </c>
      <c r="O4315" s="58">
        <f>+IF(ISERROR(VLOOKUP(M4315,'Resumen de precios LLTT'!$C$17:$G$3071,5,FALSE))=FALSE,VLOOKUP(M4315,'Resumen de precios LLTT'!$C$17:$G$3071,5,FALSE),VLOOKUP(M4315,SICODI!$G$3:$J$2404,4,FALSE))</f>
        <v>136.80000000000001</v>
      </c>
      <c r="P4315" s="16">
        <f t="shared" si="609"/>
        <v>0.77</v>
      </c>
      <c r="Q4315" s="78">
        <f t="shared" si="610"/>
        <v>242.13600000000002</v>
      </c>
      <c r="R4315" s="56">
        <v>0</v>
      </c>
      <c r="S4315" s="16">
        <f t="shared" si="611"/>
        <v>7.2000000000000008E-2</v>
      </c>
      <c r="T4315" s="79">
        <f t="shared" si="612"/>
        <v>1.4528160000000003</v>
      </c>
      <c r="U4315" s="80">
        <f t="shared" si="613"/>
        <v>0.2</v>
      </c>
      <c r="V4315" s="81">
        <f t="shared" si="614"/>
        <v>0.29056320000000008</v>
      </c>
      <c r="W4315" s="79">
        <f t="shared" si="615"/>
        <v>9.7773431346403303E-2</v>
      </c>
      <c r="X4315" s="60">
        <f t="shared" si="616"/>
        <v>0.1</v>
      </c>
      <c r="Y4315" s="56">
        <f>+'INFO ENEL'!R4303</f>
        <v>3</v>
      </c>
      <c r="Z4315" s="59">
        <f t="shared" si="617"/>
        <v>0.30000000000000004</v>
      </c>
    </row>
    <row r="4316" spans="1:26" ht="15" customHeight="1" x14ac:dyDescent="0.25">
      <c r="A4316" s="55">
        <f>+'INFO ENEL'!A4304</f>
        <v>4299</v>
      </c>
      <c r="B4316" s="121" t="str">
        <f>+INDEX($B$8:$B$15,MATCH(L4316,$L$8:$L$15,0))</f>
        <v>SICODI</v>
      </c>
      <c r="C4316" s="56" t="str">
        <f>+'INFO ENEL'!B4304</f>
        <v>Lima</v>
      </c>
      <c r="D4316" s="56" t="str">
        <f>+'INFO ENEL'!D4304</f>
        <v>Jicamarca</v>
      </c>
      <c r="E4316" s="56" t="str">
        <f>+'INFO ENEL'!D4304</f>
        <v>Jicamarca</v>
      </c>
      <c r="F4316" s="50">
        <f>+'INFO ENEL'!E4304</f>
        <v>0</v>
      </c>
      <c r="G4316" s="56" t="str">
        <f>+'INFO ENEL'!L4304</f>
        <v>BT</v>
      </c>
      <c r="H4316" s="57">
        <f>+'INFO ENEL'!M4304</f>
        <v>47.524752475247524</v>
      </c>
      <c r="I4316" s="56">
        <f>+'INFO ENEL'!N4304</f>
        <v>8</v>
      </c>
      <c r="J4316" s="56" t="str">
        <f>+'INFO ENEL'!O4304</f>
        <v>Poste</v>
      </c>
      <c r="K4316" s="56" t="str">
        <f>+'INFO ENEL'!P4304</f>
        <v>Concreto</v>
      </c>
      <c r="L4316" s="56" t="str">
        <f>+'INFO ENEL'!Q4304</f>
        <v>PPC35</v>
      </c>
      <c r="M4316" s="55" t="str">
        <f>+IF(ISERROR(INDEX('Estructuras de Acero y Concreto'!$C$6:$C$577,MATCH(L4316,'Estructuras de Acero y Concreto'!$D$6:$D$577,0)))=FALSE,INDEX('Estructuras de Acero y Concreto'!$C$6:$C$577,MATCH(L4316,'Estructuras de Acero y Concreto'!$D$6:$D$577,0)),IF(ISERROR(INDEX('Estructuras de Madera'!$C$5:$C$122,MATCH(L4316,'Estructuras de Madera'!$D$5:$D$122,0)))=FALSE,INDEX('Estructuras de Madera'!$C$5:$C$122,MATCH(L4316,'Estructuras de Madera'!$D$5:$D$122,0)),INDEX(SICODI!$G$3:$G$2404,MATCH(L4316,SICODI!$G$3:$G$2404,0))))</f>
        <v>PPC35</v>
      </c>
      <c r="N4316" s="121" t="str">
        <f>+IF(ISERROR(VLOOKUP(M4316,'Resumen de precios LLTT'!$C$17:$D$3071,2,FALSE))=FALSE,VLOOKUP(M4316,'Resumen de precios LLTT'!$C$17:$D$3071,2,FALSE),VLOOKUP(M4316,SICODI!$G$3:$J$2404,2,FALSE))</f>
        <v>POSTE DE CONCRETO ARMADO PARA A. P.  8/200/120/240</v>
      </c>
      <c r="O4316" s="58">
        <f>+IF(ISERROR(VLOOKUP(M4316,'Resumen de precios LLTT'!$C$17:$G$3071,5,FALSE))=FALSE,VLOOKUP(M4316,'Resumen de precios LLTT'!$C$17:$G$3071,5,FALSE),VLOOKUP(M4316,SICODI!$G$3:$J$2404,4,FALSE))</f>
        <v>136.80000000000001</v>
      </c>
      <c r="P4316" s="16">
        <f t="shared" si="609"/>
        <v>0.77</v>
      </c>
      <c r="Q4316" s="78">
        <f t="shared" si="610"/>
        <v>242.13600000000002</v>
      </c>
      <c r="R4316" s="56">
        <v>0</v>
      </c>
      <c r="S4316" s="16">
        <f t="shared" si="611"/>
        <v>7.2000000000000008E-2</v>
      </c>
      <c r="T4316" s="79">
        <f t="shared" si="612"/>
        <v>1.4528160000000003</v>
      </c>
      <c r="U4316" s="80">
        <f t="shared" si="613"/>
        <v>0.2</v>
      </c>
      <c r="V4316" s="81">
        <f t="shared" si="614"/>
        <v>0.29056320000000008</v>
      </c>
      <c r="W4316" s="79">
        <f t="shared" si="615"/>
        <v>9.7773431346403303E-2</v>
      </c>
      <c r="X4316" s="60">
        <f t="shared" si="616"/>
        <v>0.1</v>
      </c>
      <c r="Y4316" s="56">
        <f>+'INFO ENEL'!R4304</f>
        <v>3</v>
      </c>
      <c r="Z4316" s="59">
        <f t="shared" si="617"/>
        <v>0.30000000000000004</v>
      </c>
    </row>
    <row r="4317" spans="1:26" ht="15" customHeight="1" x14ac:dyDescent="0.25">
      <c r="A4317" s="55">
        <f>+'INFO ENEL'!A4305</f>
        <v>4300</v>
      </c>
      <c r="B4317" s="121" t="str">
        <f>+INDEX($B$8:$B$15,MATCH(L4317,$L$8:$L$15,0))</f>
        <v>SICODI</v>
      </c>
      <c r="C4317" s="56" t="str">
        <f>+'INFO ENEL'!B4305</f>
        <v>Lima</v>
      </c>
      <c r="D4317" s="56" t="str">
        <f>+'INFO ENEL'!D4305</f>
        <v>Jicamarca</v>
      </c>
      <c r="E4317" s="56" t="str">
        <f>+'INFO ENEL'!D4305</f>
        <v>Jicamarca</v>
      </c>
      <c r="F4317" s="50">
        <f>+'INFO ENEL'!E4305</f>
        <v>0</v>
      </c>
      <c r="G4317" s="56" t="str">
        <f>+'INFO ENEL'!L4305</f>
        <v>BT</v>
      </c>
      <c r="H4317" s="57">
        <f>+'INFO ENEL'!M4305</f>
        <v>31.683168316831683</v>
      </c>
      <c r="I4317" s="56">
        <f>+'INFO ENEL'!N4305</f>
        <v>11</v>
      </c>
      <c r="J4317" s="56" t="str">
        <f>+'INFO ENEL'!O4305</f>
        <v>Poste</v>
      </c>
      <c r="K4317" s="56" t="str">
        <f>+'INFO ENEL'!P4305</f>
        <v>Concreto</v>
      </c>
      <c r="L4317" s="56" t="str">
        <f>+'INFO ENEL'!Q4305</f>
        <v>PPC40</v>
      </c>
      <c r="M4317" s="55" t="str">
        <f>+IF(ISERROR(INDEX('Estructuras de Acero y Concreto'!$C$6:$C$577,MATCH(L4317,'Estructuras de Acero y Concreto'!$D$6:$D$577,0)))=FALSE,INDEX('Estructuras de Acero y Concreto'!$C$6:$C$577,MATCH(L4317,'Estructuras de Acero y Concreto'!$D$6:$D$577,0)),IF(ISERROR(INDEX('Estructuras de Madera'!$C$5:$C$122,MATCH(L4317,'Estructuras de Madera'!$D$5:$D$122,0)))=FALSE,INDEX('Estructuras de Madera'!$C$5:$C$122,MATCH(L4317,'Estructuras de Madera'!$D$5:$D$122,0)),INDEX(SICODI!$G$3:$G$2404,MATCH(L4317,SICODI!$G$3:$G$2404,0))))</f>
        <v>PPC40</v>
      </c>
      <c r="N4317" s="121" t="str">
        <f>+IF(ISERROR(VLOOKUP(M4317,'Resumen de precios LLTT'!$C$17:$D$3071,2,FALSE))=FALSE,VLOOKUP(M4317,'Resumen de precios LLTT'!$C$17:$D$3071,2,FALSE),VLOOKUP(M4317,SICODI!$G$3:$J$2404,2,FALSE))</f>
        <v>POSTE DE CONCRETO ARMADO PARA A. P. 11/200/120/285</v>
      </c>
      <c r="O4317" s="58">
        <f>+IF(ISERROR(VLOOKUP(M4317,'Resumen de precios LLTT'!$C$17:$G$3071,5,FALSE))=FALSE,VLOOKUP(M4317,'Resumen de precios LLTT'!$C$17:$G$3071,5,FALSE),VLOOKUP(M4317,SICODI!$G$3:$J$2404,4,FALSE))</f>
        <v>206.03</v>
      </c>
      <c r="P4317" s="16">
        <f t="shared" si="609"/>
        <v>0.77</v>
      </c>
      <c r="Q4317" s="78">
        <f t="shared" si="610"/>
        <v>364.67310000000003</v>
      </c>
      <c r="R4317" s="56">
        <v>0</v>
      </c>
      <c r="S4317" s="16">
        <f t="shared" si="611"/>
        <v>7.2000000000000008E-2</v>
      </c>
      <c r="T4317" s="79">
        <f t="shared" si="612"/>
        <v>2.1880386000000005</v>
      </c>
      <c r="U4317" s="80">
        <f t="shared" si="613"/>
        <v>0.2</v>
      </c>
      <c r="V4317" s="81">
        <f t="shared" si="614"/>
        <v>0.43760772000000014</v>
      </c>
      <c r="W4317" s="79">
        <f t="shared" si="615"/>
        <v>0.14725336301388503</v>
      </c>
      <c r="X4317" s="60">
        <f t="shared" si="616"/>
        <v>0.1</v>
      </c>
      <c r="Y4317" s="56">
        <f>+'INFO ENEL'!R4305</f>
        <v>4</v>
      </c>
      <c r="Z4317" s="59">
        <f t="shared" si="617"/>
        <v>0.4</v>
      </c>
    </row>
    <row r="4318" spans="1:26" ht="15" customHeight="1" x14ac:dyDescent="0.25">
      <c r="A4318" s="55">
        <f>+'INFO ENEL'!A4306</f>
        <v>4301</v>
      </c>
      <c r="B4318" s="121" t="str">
        <f>+INDEX($B$8:$B$15,MATCH(L4318,$L$8:$L$15,0))</f>
        <v>SICODI</v>
      </c>
      <c r="C4318" s="56" t="str">
        <f>+'INFO ENEL'!B4306</f>
        <v>Lima</v>
      </c>
      <c r="D4318" s="56" t="str">
        <f>+'INFO ENEL'!D4306</f>
        <v>Jicamarca</v>
      </c>
      <c r="E4318" s="56" t="str">
        <f>+'INFO ENEL'!D4306</f>
        <v>Jicamarca</v>
      </c>
      <c r="F4318" s="50">
        <f>+'INFO ENEL'!E4306</f>
        <v>0</v>
      </c>
      <c r="G4318" s="56" t="str">
        <f>+'INFO ENEL'!L4306</f>
        <v>BT</v>
      </c>
      <c r="H4318" s="57">
        <f>+'INFO ENEL'!M4306</f>
        <v>36.633663366336634</v>
      </c>
      <c r="I4318" s="56">
        <f>+'INFO ENEL'!N4306</f>
        <v>11</v>
      </c>
      <c r="J4318" s="56" t="str">
        <f>+'INFO ENEL'!O4306</f>
        <v>Poste</v>
      </c>
      <c r="K4318" s="56" t="str">
        <f>+'INFO ENEL'!P4306</f>
        <v>Concreto</v>
      </c>
      <c r="L4318" s="56" t="str">
        <f>+'INFO ENEL'!Q4306</f>
        <v>PPC40</v>
      </c>
      <c r="M4318" s="55" t="str">
        <f>+IF(ISERROR(INDEX('Estructuras de Acero y Concreto'!$C$6:$C$577,MATCH(L4318,'Estructuras de Acero y Concreto'!$D$6:$D$577,0)))=FALSE,INDEX('Estructuras de Acero y Concreto'!$C$6:$C$577,MATCH(L4318,'Estructuras de Acero y Concreto'!$D$6:$D$577,0)),IF(ISERROR(INDEX('Estructuras de Madera'!$C$5:$C$122,MATCH(L4318,'Estructuras de Madera'!$D$5:$D$122,0)))=FALSE,INDEX('Estructuras de Madera'!$C$5:$C$122,MATCH(L4318,'Estructuras de Madera'!$D$5:$D$122,0)),INDEX(SICODI!$G$3:$G$2404,MATCH(L4318,SICODI!$G$3:$G$2404,0))))</f>
        <v>PPC40</v>
      </c>
      <c r="N4318" s="121" t="str">
        <f>+IF(ISERROR(VLOOKUP(M4318,'Resumen de precios LLTT'!$C$17:$D$3071,2,FALSE))=FALSE,VLOOKUP(M4318,'Resumen de precios LLTT'!$C$17:$D$3071,2,FALSE),VLOOKUP(M4318,SICODI!$G$3:$J$2404,2,FALSE))</f>
        <v>POSTE DE CONCRETO ARMADO PARA A. P. 11/200/120/285</v>
      </c>
      <c r="O4318" s="58">
        <f>+IF(ISERROR(VLOOKUP(M4318,'Resumen de precios LLTT'!$C$17:$G$3071,5,FALSE))=FALSE,VLOOKUP(M4318,'Resumen de precios LLTT'!$C$17:$G$3071,5,FALSE),VLOOKUP(M4318,SICODI!$G$3:$J$2404,4,FALSE))</f>
        <v>206.03</v>
      </c>
      <c r="P4318" s="16">
        <f t="shared" si="609"/>
        <v>0.77</v>
      </c>
      <c r="Q4318" s="78">
        <f t="shared" si="610"/>
        <v>364.67310000000003</v>
      </c>
      <c r="R4318" s="56">
        <v>0</v>
      </c>
      <c r="S4318" s="16">
        <f t="shared" si="611"/>
        <v>7.2000000000000008E-2</v>
      </c>
      <c r="T4318" s="79">
        <f t="shared" si="612"/>
        <v>2.1880386000000005</v>
      </c>
      <c r="U4318" s="80">
        <f t="shared" si="613"/>
        <v>0.2</v>
      </c>
      <c r="V4318" s="81">
        <f t="shared" si="614"/>
        <v>0.43760772000000014</v>
      </c>
      <c r="W4318" s="79">
        <f t="shared" si="615"/>
        <v>0.14725336301388503</v>
      </c>
      <c r="X4318" s="60">
        <f t="shared" si="616"/>
        <v>0.1</v>
      </c>
      <c r="Y4318" s="56">
        <f>+'INFO ENEL'!R4306</f>
        <v>4</v>
      </c>
      <c r="Z4318" s="59">
        <f t="shared" si="617"/>
        <v>0.4</v>
      </c>
    </row>
    <row r="4319" spans="1:26" ht="15" customHeight="1" x14ac:dyDescent="0.25">
      <c r="A4319" s="55">
        <f>+'INFO ENEL'!A4307</f>
        <v>4302</v>
      </c>
      <c r="B4319" s="121" t="str">
        <f>+INDEX($B$8:$B$15,MATCH(L4319,$L$8:$L$15,0))</f>
        <v>SICODI</v>
      </c>
      <c r="C4319" s="56" t="str">
        <f>+'INFO ENEL'!B4307</f>
        <v>Lima</v>
      </c>
      <c r="D4319" s="56" t="str">
        <f>+'INFO ENEL'!D4307</f>
        <v>Jicamarca</v>
      </c>
      <c r="E4319" s="56" t="str">
        <f>+'INFO ENEL'!D4307</f>
        <v>Jicamarca</v>
      </c>
      <c r="F4319" s="50">
        <f>+'INFO ENEL'!E4307</f>
        <v>0</v>
      </c>
      <c r="G4319" s="56" t="str">
        <f>+'INFO ENEL'!L4307</f>
        <v>MT</v>
      </c>
      <c r="H4319" s="57">
        <f>+'INFO ENEL'!M4307</f>
        <v>31.683168316831683</v>
      </c>
      <c r="I4319" s="56">
        <f>+'INFO ENEL'!N4307</f>
        <v>13</v>
      </c>
      <c r="J4319" s="56" t="str">
        <f>+'INFO ENEL'!O4307</f>
        <v>Poste</v>
      </c>
      <c r="K4319" s="56" t="str">
        <f>+'INFO ENEL'!P4307</f>
        <v>Concreto</v>
      </c>
      <c r="L4319" s="56" t="str">
        <f>+'INFO ENEL'!Q4307</f>
        <v>PPC20</v>
      </c>
      <c r="M4319" s="55" t="str">
        <f>+IF(ISERROR(INDEX('Estructuras de Acero y Concreto'!$C$6:$C$577,MATCH(L4319,'Estructuras de Acero y Concreto'!$D$6:$D$577,0)))=FALSE,INDEX('Estructuras de Acero y Concreto'!$C$6:$C$577,MATCH(L4319,'Estructuras de Acero y Concreto'!$D$6:$D$577,0)),IF(ISERROR(INDEX('Estructuras de Madera'!$C$5:$C$122,MATCH(L4319,'Estructuras de Madera'!$D$5:$D$122,0)))=FALSE,INDEX('Estructuras de Madera'!$C$5:$C$122,MATCH(L4319,'Estructuras de Madera'!$D$5:$D$122,0)),INDEX(SICODI!$G$3:$G$2404,MATCH(L4319,SICODI!$G$3:$G$2404,0))))</f>
        <v>PPC20</v>
      </c>
      <c r="N4319" s="121" t="str">
        <f>+IF(ISERROR(VLOOKUP(M4319,'Resumen de precios LLTT'!$C$17:$D$3071,2,FALSE))=FALSE,VLOOKUP(M4319,'Resumen de precios LLTT'!$C$17:$D$3071,2,FALSE),VLOOKUP(M4319,SICODI!$G$3:$J$2404,2,FALSE))</f>
        <v>POSTE DE CONCRETO ARMADO DE 13/400/150/345</v>
      </c>
      <c r="O4319" s="58">
        <f>+IF(ISERROR(VLOOKUP(M4319,'Resumen de precios LLTT'!$C$17:$G$3071,5,FALSE))=FALSE,VLOOKUP(M4319,'Resumen de precios LLTT'!$C$17:$G$3071,5,FALSE),VLOOKUP(M4319,SICODI!$G$3:$J$2404,4,FALSE))</f>
        <v>364.69</v>
      </c>
      <c r="P4319" s="16">
        <f t="shared" si="609"/>
        <v>0.84299999999999997</v>
      </c>
      <c r="Q4319" s="78">
        <f t="shared" si="610"/>
        <v>672.12366999999995</v>
      </c>
      <c r="R4319" s="56">
        <v>0</v>
      </c>
      <c r="S4319" s="16">
        <f t="shared" si="611"/>
        <v>0.13400000000000001</v>
      </c>
      <c r="T4319" s="79">
        <f t="shared" si="612"/>
        <v>7.5053809816666659</v>
      </c>
      <c r="U4319" s="80">
        <f t="shared" si="613"/>
        <v>0.183</v>
      </c>
      <c r="V4319" s="81">
        <f t="shared" si="614"/>
        <v>1.3734847196449997</v>
      </c>
      <c r="W4319" s="79">
        <f t="shared" si="615"/>
        <v>0.46217247724950827</v>
      </c>
      <c r="X4319" s="60">
        <f t="shared" si="616"/>
        <v>0.5</v>
      </c>
      <c r="Y4319" s="56">
        <f>+'INFO ENEL'!R4307</f>
        <v>1</v>
      </c>
      <c r="Z4319" s="59">
        <f t="shared" si="617"/>
        <v>0.5</v>
      </c>
    </row>
    <row r="4320" spans="1:26" ht="15" customHeight="1" x14ac:dyDescent="0.25">
      <c r="A4320" s="55">
        <f>+'INFO ENEL'!A4308</f>
        <v>4303</v>
      </c>
      <c r="B4320" s="121" t="str">
        <f>+INDEX($B$8:$B$15,MATCH(L4320,$L$8:$L$15,0))</f>
        <v>SICODI</v>
      </c>
      <c r="C4320" s="56" t="str">
        <f>+'INFO ENEL'!B4308</f>
        <v>Lima</v>
      </c>
      <c r="D4320" s="56" t="str">
        <f>+'INFO ENEL'!D4308</f>
        <v>Jicamarca</v>
      </c>
      <c r="E4320" s="56" t="str">
        <f>+'INFO ENEL'!D4308</f>
        <v>Jicamarca</v>
      </c>
      <c r="F4320" s="50">
        <f>+'INFO ENEL'!E4308</f>
        <v>0</v>
      </c>
      <c r="G4320" s="56" t="str">
        <f>+'INFO ENEL'!L4308</f>
        <v>MT</v>
      </c>
      <c r="H4320" s="57">
        <f>+'INFO ENEL'!M4308</f>
        <v>39.603960396039604</v>
      </c>
      <c r="I4320" s="56">
        <f>+'INFO ENEL'!N4308</f>
        <v>13</v>
      </c>
      <c r="J4320" s="56" t="str">
        <f>+'INFO ENEL'!O4308</f>
        <v>Poste</v>
      </c>
      <c r="K4320" s="56" t="str">
        <f>+'INFO ENEL'!P4308</f>
        <v>Concreto</v>
      </c>
      <c r="L4320" s="56" t="str">
        <f>+'INFO ENEL'!Q4308</f>
        <v>PPC20</v>
      </c>
      <c r="M4320" s="55" t="str">
        <f>+IF(ISERROR(INDEX('Estructuras de Acero y Concreto'!$C$6:$C$577,MATCH(L4320,'Estructuras de Acero y Concreto'!$D$6:$D$577,0)))=FALSE,INDEX('Estructuras de Acero y Concreto'!$C$6:$C$577,MATCH(L4320,'Estructuras de Acero y Concreto'!$D$6:$D$577,0)),IF(ISERROR(INDEX('Estructuras de Madera'!$C$5:$C$122,MATCH(L4320,'Estructuras de Madera'!$D$5:$D$122,0)))=FALSE,INDEX('Estructuras de Madera'!$C$5:$C$122,MATCH(L4320,'Estructuras de Madera'!$D$5:$D$122,0)),INDEX(SICODI!$G$3:$G$2404,MATCH(L4320,SICODI!$G$3:$G$2404,0))))</f>
        <v>PPC20</v>
      </c>
      <c r="N4320" s="121" t="str">
        <f>+IF(ISERROR(VLOOKUP(M4320,'Resumen de precios LLTT'!$C$17:$D$3071,2,FALSE))=FALSE,VLOOKUP(M4320,'Resumen de precios LLTT'!$C$17:$D$3071,2,FALSE),VLOOKUP(M4320,SICODI!$G$3:$J$2404,2,FALSE))</f>
        <v>POSTE DE CONCRETO ARMADO DE 13/400/150/345</v>
      </c>
      <c r="O4320" s="58">
        <f>+IF(ISERROR(VLOOKUP(M4320,'Resumen de precios LLTT'!$C$17:$G$3071,5,FALSE))=FALSE,VLOOKUP(M4320,'Resumen de precios LLTT'!$C$17:$G$3071,5,FALSE),VLOOKUP(M4320,SICODI!$G$3:$J$2404,4,FALSE))</f>
        <v>364.69</v>
      </c>
      <c r="P4320" s="16">
        <f t="shared" si="609"/>
        <v>0.84299999999999997</v>
      </c>
      <c r="Q4320" s="78">
        <f t="shared" si="610"/>
        <v>672.12366999999995</v>
      </c>
      <c r="R4320" s="56">
        <v>0</v>
      </c>
      <c r="S4320" s="16">
        <f t="shared" si="611"/>
        <v>0.13400000000000001</v>
      </c>
      <c r="T4320" s="79">
        <f t="shared" si="612"/>
        <v>7.5053809816666659</v>
      </c>
      <c r="U4320" s="80">
        <f t="shared" si="613"/>
        <v>0.183</v>
      </c>
      <c r="V4320" s="81">
        <f t="shared" si="614"/>
        <v>1.3734847196449997</v>
      </c>
      <c r="W4320" s="79">
        <f t="shared" si="615"/>
        <v>0.46217247724950827</v>
      </c>
      <c r="X4320" s="60">
        <f t="shared" si="616"/>
        <v>0.5</v>
      </c>
      <c r="Y4320" s="56">
        <f>+'INFO ENEL'!R4308</f>
        <v>1</v>
      </c>
      <c r="Z4320" s="59">
        <f t="shared" si="617"/>
        <v>0.5</v>
      </c>
    </row>
    <row r="4321" spans="1:26" ht="15" customHeight="1" x14ac:dyDescent="0.25">
      <c r="A4321" s="55">
        <f>+'INFO ENEL'!A4309</f>
        <v>4304</v>
      </c>
      <c r="B4321" s="121" t="str">
        <f>+INDEX($B$8:$B$15,MATCH(L4321,$L$8:$L$15,0))</f>
        <v>SICODI</v>
      </c>
      <c r="C4321" s="56" t="str">
        <f>+'INFO ENEL'!B4309</f>
        <v>Lima</v>
      </c>
      <c r="D4321" s="56" t="str">
        <f>+'INFO ENEL'!D4309</f>
        <v>Jicamarca</v>
      </c>
      <c r="E4321" s="56" t="str">
        <f>+'INFO ENEL'!D4309</f>
        <v>Jicamarca</v>
      </c>
      <c r="F4321" s="50">
        <f>+'INFO ENEL'!E4309</f>
        <v>0</v>
      </c>
      <c r="G4321" s="56" t="str">
        <f>+'INFO ENEL'!L4309</f>
        <v>MT</v>
      </c>
      <c r="H4321" s="57">
        <f>+'INFO ENEL'!M4309</f>
        <v>59.405940594059409</v>
      </c>
      <c r="I4321" s="56">
        <f>+'INFO ENEL'!N4309</f>
        <v>13</v>
      </c>
      <c r="J4321" s="56" t="str">
        <f>+'INFO ENEL'!O4309</f>
        <v>Poste</v>
      </c>
      <c r="K4321" s="56" t="str">
        <f>+'INFO ENEL'!P4309</f>
        <v>Concreto</v>
      </c>
      <c r="L4321" s="56" t="str">
        <f>+'INFO ENEL'!Q4309</f>
        <v>PPC20</v>
      </c>
      <c r="M4321" s="55" t="str">
        <f>+IF(ISERROR(INDEX('Estructuras de Acero y Concreto'!$C$6:$C$577,MATCH(L4321,'Estructuras de Acero y Concreto'!$D$6:$D$577,0)))=FALSE,INDEX('Estructuras de Acero y Concreto'!$C$6:$C$577,MATCH(L4321,'Estructuras de Acero y Concreto'!$D$6:$D$577,0)),IF(ISERROR(INDEX('Estructuras de Madera'!$C$5:$C$122,MATCH(L4321,'Estructuras de Madera'!$D$5:$D$122,0)))=FALSE,INDEX('Estructuras de Madera'!$C$5:$C$122,MATCH(L4321,'Estructuras de Madera'!$D$5:$D$122,0)),INDEX(SICODI!$G$3:$G$2404,MATCH(L4321,SICODI!$G$3:$G$2404,0))))</f>
        <v>PPC20</v>
      </c>
      <c r="N4321" s="121" t="str">
        <f>+IF(ISERROR(VLOOKUP(M4321,'Resumen de precios LLTT'!$C$17:$D$3071,2,FALSE))=FALSE,VLOOKUP(M4321,'Resumen de precios LLTT'!$C$17:$D$3071,2,FALSE),VLOOKUP(M4321,SICODI!$G$3:$J$2404,2,FALSE))</f>
        <v>POSTE DE CONCRETO ARMADO DE 13/400/150/345</v>
      </c>
      <c r="O4321" s="58">
        <f>+IF(ISERROR(VLOOKUP(M4321,'Resumen de precios LLTT'!$C$17:$G$3071,5,FALSE))=FALSE,VLOOKUP(M4321,'Resumen de precios LLTT'!$C$17:$G$3071,5,FALSE),VLOOKUP(M4321,SICODI!$G$3:$J$2404,4,FALSE))</f>
        <v>364.69</v>
      </c>
      <c r="P4321" s="16">
        <f t="shared" si="609"/>
        <v>0.84299999999999997</v>
      </c>
      <c r="Q4321" s="78">
        <f t="shared" si="610"/>
        <v>672.12366999999995</v>
      </c>
      <c r="R4321" s="56">
        <v>0</v>
      </c>
      <c r="S4321" s="16">
        <f t="shared" si="611"/>
        <v>0.13400000000000001</v>
      </c>
      <c r="T4321" s="79">
        <f t="shared" si="612"/>
        <v>7.5053809816666659</v>
      </c>
      <c r="U4321" s="80">
        <f t="shared" si="613"/>
        <v>0.183</v>
      </c>
      <c r="V4321" s="81">
        <f t="shared" si="614"/>
        <v>1.3734847196449997</v>
      </c>
      <c r="W4321" s="79">
        <f t="shared" si="615"/>
        <v>0.46217247724950827</v>
      </c>
      <c r="X4321" s="60">
        <f t="shared" si="616"/>
        <v>0.5</v>
      </c>
      <c r="Y4321" s="56">
        <f>+'INFO ENEL'!R4309</f>
        <v>1</v>
      </c>
      <c r="Z4321" s="59">
        <f t="shared" si="617"/>
        <v>0.5</v>
      </c>
    </row>
    <row r="4322" spans="1:26" ht="15" customHeight="1" x14ac:dyDescent="0.25">
      <c r="A4322" s="55">
        <f>+'INFO ENEL'!A4310</f>
        <v>4305</v>
      </c>
      <c r="B4322" s="121" t="str">
        <f>+INDEX($B$8:$B$15,MATCH(L4322,$L$8:$L$15,0))</f>
        <v>SICODI</v>
      </c>
      <c r="C4322" s="56" t="str">
        <f>+'INFO ENEL'!B4310</f>
        <v>Lima</v>
      </c>
      <c r="D4322" s="56" t="str">
        <f>+'INFO ENEL'!D4310</f>
        <v>Jicamarca</v>
      </c>
      <c r="E4322" s="56" t="str">
        <f>+'INFO ENEL'!D4310</f>
        <v>Jicamarca</v>
      </c>
      <c r="F4322" s="50">
        <f>+'INFO ENEL'!E4310</f>
        <v>0</v>
      </c>
      <c r="G4322" s="56" t="str">
        <f>+'INFO ENEL'!L4310</f>
        <v>MT</v>
      </c>
      <c r="H4322" s="57">
        <f>+'INFO ENEL'!M4310</f>
        <v>63.366336633663366</v>
      </c>
      <c r="I4322" s="56">
        <f>+'INFO ENEL'!N4310</f>
        <v>13</v>
      </c>
      <c r="J4322" s="56" t="str">
        <f>+'INFO ENEL'!O4310</f>
        <v>Poste</v>
      </c>
      <c r="K4322" s="56" t="str">
        <f>+'INFO ENEL'!P4310</f>
        <v>Concreto</v>
      </c>
      <c r="L4322" s="56" t="str">
        <f>+'INFO ENEL'!Q4310</f>
        <v>PPC20</v>
      </c>
      <c r="M4322" s="55" t="str">
        <f>+IF(ISERROR(INDEX('Estructuras de Acero y Concreto'!$C$6:$C$577,MATCH(L4322,'Estructuras de Acero y Concreto'!$D$6:$D$577,0)))=FALSE,INDEX('Estructuras de Acero y Concreto'!$C$6:$C$577,MATCH(L4322,'Estructuras de Acero y Concreto'!$D$6:$D$577,0)),IF(ISERROR(INDEX('Estructuras de Madera'!$C$5:$C$122,MATCH(L4322,'Estructuras de Madera'!$D$5:$D$122,0)))=FALSE,INDEX('Estructuras de Madera'!$C$5:$C$122,MATCH(L4322,'Estructuras de Madera'!$D$5:$D$122,0)),INDEX(SICODI!$G$3:$G$2404,MATCH(L4322,SICODI!$G$3:$G$2404,0))))</f>
        <v>PPC20</v>
      </c>
      <c r="N4322" s="121" t="str">
        <f>+IF(ISERROR(VLOOKUP(M4322,'Resumen de precios LLTT'!$C$17:$D$3071,2,FALSE))=FALSE,VLOOKUP(M4322,'Resumen de precios LLTT'!$C$17:$D$3071,2,FALSE),VLOOKUP(M4322,SICODI!$G$3:$J$2404,2,FALSE))</f>
        <v>POSTE DE CONCRETO ARMADO DE 13/400/150/345</v>
      </c>
      <c r="O4322" s="58">
        <f>+IF(ISERROR(VLOOKUP(M4322,'Resumen de precios LLTT'!$C$17:$G$3071,5,FALSE))=FALSE,VLOOKUP(M4322,'Resumen de precios LLTT'!$C$17:$G$3071,5,FALSE),VLOOKUP(M4322,SICODI!$G$3:$J$2404,4,FALSE))</f>
        <v>364.69</v>
      </c>
      <c r="P4322" s="16">
        <f t="shared" si="609"/>
        <v>0.84299999999999997</v>
      </c>
      <c r="Q4322" s="78">
        <f t="shared" si="610"/>
        <v>672.12366999999995</v>
      </c>
      <c r="R4322" s="56">
        <v>0</v>
      </c>
      <c r="S4322" s="16">
        <f t="shared" si="611"/>
        <v>0.13400000000000001</v>
      </c>
      <c r="T4322" s="79">
        <f t="shared" si="612"/>
        <v>7.5053809816666659</v>
      </c>
      <c r="U4322" s="80">
        <f t="shared" si="613"/>
        <v>0.183</v>
      </c>
      <c r="V4322" s="81">
        <f t="shared" si="614"/>
        <v>1.3734847196449997</v>
      </c>
      <c r="W4322" s="79">
        <f t="shared" si="615"/>
        <v>0.46217247724950827</v>
      </c>
      <c r="X4322" s="60">
        <f t="shared" si="616"/>
        <v>0.5</v>
      </c>
      <c r="Y4322" s="56">
        <f>+'INFO ENEL'!R4310</f>
        <v>1</v>
      </c>
      <c r="Z4322" s="59">
        <f t="shared" si="617"/>
        <v>0.5</v>
      </c>
    </row>
    <row r="4323" spans="1:26" ht="15" customHeight="1" x14ac:dyDescent="0.25">
      <c r="A4323" s="55">
        <f>+'INFO ENEL'!A4311</f>
        <v>4306</v>
      </c>
      <c r="B4323" s="121" t="str">
        <f>+INDEX($B$8:$B$15,MATCH(L4323,$L$8:$L$15,0))</f>
        <v>SICODI</v>
      </c>
      <c r="C4323" s="56" t="str">
        <f>+'INFO ENEL'!B4311</f>
        <v>Lima</v>
      </c>
      <c r="D4323" s="56" t="str">
        <f>+'INFO ENEL'!D4311</f>
        <v>Jicamarca</v>
      </c>
      <c r="E4323" s="56" t="str">
        <f>+'INFO ENEL'!D4311</f>
        <v>Jicamarca</v>
      </c>
      <c r="F4323" s="50">
        <f>+'INFO ENEL'!E4311</f>
        <v>0</v>
      </c>
      <c r="G4323" s="56" t="str">
        <f>+'INFO ENEL'!L4311</f>
        <v>MT</v>
      </c>
      <c r="H4323" s="57">
        <f>+'INFO ENEL'!M4311</f>
        <v>65.346534653465341</v>
      </c>
      <c r="I4323" s="56">
        <f>+'INFO ENEL'!N4311</f>
        <v>13</v>
      </c>
      <c r="J4323" s="56" t="str">
        <f>+'INFO ENEL'!O4311</f>
        <v>Poste</v>
      </c>
      <c r="K4323" s="56" t="str">
        <f>+'INFO ENEL'!P4311</f>
        <v>Concreto</v>
      </c>
      <c r="L4323" s="56" t="str">
        <f>+'INFO ENEL'!Q4311</f>
        <v>PPC20</v>
      </c>
      <c r="M4323" s="55" t="str">
        <f>+IF(ISERROR(INDEX('Estructuras de Acero y Concreto'!$C$6:$C$577,MATCH(L4323,'Estructuras de Acero y Concreto'!$D$6:$D$577,0)))=FALSE,INDEX('Estructuras de Acero y Concreto'!$C$6:$C$577,MATCH(L4323,'Estructuras de Acero y Concreto'!$D$6:$D$577,0)),IF(ISERROR(INDEX('Estructuras de Madera'!$C$5:$C$122,MATCH(L4323,'Estructuras de Madera'!$D$5:$D$122,0)))=FALSE,INDEX('Estructuras de Madera'!$C$5:$C$122,MATCH(L4323,'Estructuras de Madera'!$D$5:$D$122,0)),INDEX(SICODI!$G$3:$G$2404,MATCH(L4323,SICODI!$G$3:$G$2404,0))))</f>
        <v>PPC20</v>
      </c>
      <c r="N4323" s="121" t="str">
        <f>+IF(ISERROR(VLOOKUP(M4323,'Resumen de precios LLTT'!$C$17:$D$3071,2,FALSE))=FALSE,VLOOKUP(M4323,'Resumen de precios LLTT'!$C$17:$D$3071,2,FALSE),VLOOKUP(M4323,SICODI!$G$3:$J$2404,2,FALSE))</f>
        <v>POSTE DE CONCRETO ARMADO DE 13/400/150/345</v>
      </c>
      <c r="O4323" s="58">
        <f>+IF(ISERROR(VLOOKUP(M4323,'Resumen de precios LLTT'!$C$17:$G$3071,5,FALSE))=FALSE,VLOOKUP(M4323,'Resumen de precios LLTT'!$C$17:$G$3071,5,FALSE),VLOOKUP(M4323,SICODI!$G$3:$J$2404,4,FALSE))</f>
        <v>364.69</v>
      </c>
      <c r="P4323" s="16">
        <f t="shared" si="609"/>
        <v>0.84299999999999997</v>
      </c>
      <c r="Q4323" s="78">
        <f t="shared" si="610"/>
        <v>672.12366999999995</v>
      </c>
      <c r="R4323" s="56">
        <v>0</v>
      </c>
      <c r="S4323" s="16">
        <f t="shared" si="611"/>
        <v>0.13400000000000001</v>
      </c>
      <c r="T4323" s="79">
        <f t="shared" si="612"/>
        <v>7.5053809816666659</v>
      </c>
      <c r="U4323" s="80">
        <f t="shared" si="613"/>
        <v>0.183</v>
      </c>
      <c r="V4323" s="81">
        <f t="shared" si="614"/>
        <v>1.3734847196449997</v>
      </c>
      <c r="W4323" s="79">
        <f t="shared" si="615"/>
        <v>0.46217247724950827</v>
      </c>
      <c r="X4323" s="60">
        <f t="shared" si="616"/>
        <v>0.5</v>
      </c>
      <c r="Y4323" s="56">
        <f>+'INFO ENEL'!R4311</f>
        <v>1</v>
      </c>
      <c r="Z4323" s="59">
        <f t="shared" si="617"/>
        <v>0.5</v>
      </c>
    </row>
    <row r="4324" spans="1:26" ht="15" customHeight="1" x14ac:dyDescent="0.25">
      <c r="A4324" s="55">
        <f>+'INFO ENEL'!A4312</f>
        <v>4307</v>
      </c>
      <c r="B4324" s="121" t="str">
        <f>+INDEX($B$8:$B$15,MATCH(L4324,$L$8:$L$15,0))</f>
        <v>SICODI</v>
      </c>
      <c r="C4324" s="56" t="str">
        <f>+'INFO ENEL'!B4312</f>
        <v>Lima</v>
      </c>
      <c r="D4324" s="56" t="str">
        <f>+'INFO ENEL'!D4312</f>
        <v>Jicamarca</v>
      </c>
      <c r="E4324" s="56" t="str">
        <f>+'INFO ENEL'!D4312</f>
        <v>Jicamarca</v>
      </c>
      <c r="F4324" s="50">
        <f>+'INFO ENEL'!E4312</f>
        <v>0</v>
      </c>
      <c r="G4324" s="56" t="str">
        <f>+'INFO ENEL'!L4312</f>
        <v>MT</v>
      </c>
      <c r="H4324" s="57">
        <f>+'INFO ENEL'!M4312</f>
        <v>32.67326732673267</v>
      </c>
      <c r="I4324" s="56">
        <f>+'INFO ENEL'!N4312</f>
        <v>13</v>
      </c>
      <c r="J4324" s="56" t="str">
        <f>+'INFO ENEL'!O4312</f>
        <v>Poste</v>
      </c>
      <c r="K4324" s="56" t="str">
        <f>+'INFO ENEL'!P4312</f>
        <v>Concreto</v>
      </c>
      <c r="L4324" s="56" t="str">
        <f>+'INFO ENEL'!Q4312</f>
        <v>PPC20</v>
      </c>
      <c r="M4324" s="55" t="str">
        <f>+IF(ISERROR(INDEX('Estructuras de Acero y Concreto'!$C$6:$C$577,MATCH(L4324,'Estructuras de Acero y Concreto'!$D$6:$D$577,0)))=FALSE,INDEX('Estructuras de Acero y Concreto'!$C$6:$C$577,MATCH(L4324,'Estructuras de Acero y Concreto'!$D$6:$D$577,0)),IF(ISERROR(INDEX('Estructuras de Madera'!$C$5:$C$122,MATCH(L4324,'Estructuras de Madera'!$D$5:$D$122,0)))=FALSE,INDEX('Estructuras de Madera'!$C$5:$C$122,MATCH(L4324,'Estructuras de Madera'!$D$5:$D$122,0)),INDEX(SICODI!$G$3:$G$2404,MATCH(L4324,SICODI!$G$3:$G$2404,0))))</f>
        <v>PPC20</v>
      </c>
      <c r="N4324" s="121" t="str">
        <f>+IF(ISERROR(VLOOKUP(M4324,'Resumen de precios LLTT'!$C$17:$D$3071,2,FALSE))=FALSE,VLOOKUP(M4324,'Resumen de precios LLTT'!$C$17:$D$3071,2,FALSE),VLOOKUP(M4324,SICODI!$G$3:$J$2404,2,FALSE))</f>
        <v>POSTE DE CONCRETO ARMADO DE 13/400/150/345</v>
      </c>
      <c r="O4324" s="58">
        <f>+IF(ISERROR(VLOOKUP(M4324,'Resumen de precios LLTT'!$C$17:$G$3071,5,FALSE))=FALSE,VLOOKUP(M4324,'Resumen de precios LLTT'!$C$17:$G$3071,5,FALSE),VLOOKUP(M4324,SICODI!$G$3:$J$2404,4,FALSE))</f>
        <v>364.69</v>
      </c>
      <c r="P4324" s="16">
        <f t="shared" si="609"/>
        <v>0.84299999999999997</v>
      </c>
      <c r="Q4324" s="78">
        <f t="shared" si="610"/>
        <v>672.12366999999995</v>
      </c>
      <c r="R4324" s="56">
        <v>0</v>
      </c>
      <c r="S4324" s="16">
        <f t="shared" si="611"/>
        <v>0.13400000000000001</v>
      </c>
      <c r="T4324" s="79">
        <f t="shared" si="612"/>
        <v>7.5053809816666659</v>
      </c>
      <c r="U4324" s="80">
        <f t="shared" si="613"/>
        <v>0.183</v>
      </c>
      <c r="V4324" s="81">
        <f t="shared" si="614"/>
        <v>1.3734847196449997</v>
      </c>
      <c r="W4324" s="79">
        <f t="shared" si="615"/>
        <v>0.46217247724950827</v>
      </c>
      <c r="X4324" s="60">
        <f t="shared" si="616"/>
        <v>0.5</v>
      </c>
      <c r="Y4324" s="56">
        <f>+'INFO ENEL'!R4312</f>
        <v>1</v>
      </c>
      <c r="Z4324" s="59">
        <f t="shared" si="617"/>
        <v>0.5</v>
      </c>
    </row>
    <row r="4325" spans="1:26" ht="15" customHeight="1" x14ac:dyDescent="0.25">
      <c r="A4325" s="55">
        <f>+'INFO ENEL'!A4313</f>
        <v>4308</v>
      </c>
      <c r="B4325" s="121" t="str">
        <f>+INDEX($B$8:$B$15,MATCH(L4325,$L$8:$L$15,0))</f>
        <v>SICODI</v>
      </c>
      <c r="C4325" s="56" t="str">
        <f>+'INFO ENEL'!B4313</f>
        <v>Lima</v>
      </c>
      <c r="D4325" s="56" t="str">
        <f>+'INFO ENEL'!D4313</f>
        <v>Jicamarca</v>
      </c>
      <c r="E4325" s="56" t="str">
        <f>+'INFO ENEL'!D4313</f>
        <v>Jicamarca</v>
      </c>
      <c r="F4325" s="50">
        <f>+'INFO ENEL'!E4313</f>
        <v>0</v>
      </c>
      <c r="G4325" s="56" t="str">
        <f>+'INFO ENEL'!L4313</f>
        <v>MT</v>
      </c>
      <c r="H4325" s="57">
        <f>+'INFO ENEL'!M4313</f>
        <v>61.386138613861384</v>
      </c>
      <c r="I4325" s="56">
        <f>+'INFO ENEL'!N4313</f>
        <v>13</v>
      </c>
      <c r="J4325" s="56" t="str">
        <f>+'INFO ENEL'!O4313</f>
        <v>Poste</v>
      </c>
      <c r="K4325" s="56" t="str">
        <f>+'INFO ENEL'!P4313</f>
        <v>Concreto</v>
      </c>
      <c r="L4325" s="56" t="str">
        <f>+'INFO ENEL'!Q4313</f>
        <v>PPC20</v>
      </c>
      <c r="M4325" s="55" t="str">
        <f>+IF(ISERROR(INDEX('Estructuras de Acero y Concreto'!$C$6:$C$577,MATCH(L4325,'Estructuras de Acero y Concreto'!$D$6:$D$577,0)))=FALSE,INDEX('Estructuras de Acero y Concreto'!$C$6:$C$577,MATCH(L4325,'Estructuras de Acero y Concreto'!$D$6:$D$577,0)),IF(ISERROR(INDEX('Estructuras de Madera'!$C$5:$C$122,MATCH(L4325,'Estructuras de Madera'!$D$5:$D$122,0)))=FALSE,INDEX('Estructuras de Madera'!$C$5:$C$122,MATCH(L4325,'Estructuras de Madera'!$D$5:$D$122,0)),INDEX(SICODI!$G$3:$G$2404,MATCH(L4325,SICODI!$G$3:$G$2404,0))))</f>
        <v>PPC20</v>
      </c>
      <c r="N4325" s="121" t="str">
        <f>+IF(ISERROR(VLOOKUP(M4325,'Resumen de precios LLTT'!$C$17:$D$3071,2,FALSE))=FALSE,VLOOKUP(M4325,'Resumen de precios LLTT'!$C$17:$D$3071,2,FALSE),VLOOKUP(M4325,SICODI!$G$3:$J$2404,2,FALSE))</f>
        <v>POSTE DE CONCRETO ARMADO DE 13/400/150/345</v>
      </c>
      <c r="O4325" s="58">
        <f>+IF(ISERROR(VLOOKUP(M4325,'Resumen de precios LLTT'!$C$17:$G$3071,5,FALSE))=FALSE,VLOOKUP(M4325,'Resumen de precios LLTT'!$C$17:$G$3071,5,FALSE),VLOOKUP(M4325,SICODI!$G$3:$J$2404,4,FALSE))</f>
        <v>364.69</v>
      </c>
      <c r="P4325" s="16">
        <f t="shared" si="609"/>
        <v>0.84299999999999997</v>
      </c>
      <c r="Q4325" s="78">
        <f t="shared" si="610"/>
        <v>672.12366999999995</v>
      </c>
      <c r="R4325" s="56">
        <v>0</v>
      </c>
      <c r="S4325" s="16">
        <f t="shared" si="611"/>
        <v>0.13400000000000001</v>
      </c>
      <c r="T4325" s="79">
        <f t="shared" si="612"/>
        <v>7.5053809816666659</v>
      </c>
      <c r="U4325" s="80">
        <f t="shared" si="613"/>
        <v>0.183</v>
      </c>
      <c r="V4325" s="81">
        <f t="shared" si="614"/>
        <v>1.3734847196449997</v>
      </c>
      <c r="W4325" s="79">
        <f t="shared" si="615"/>
        <v>0.46217247724950827</v>
      </c>
      <c r="X4325" s="60">
        <f t="shared" si="616"/>
        <v>0.5</v>
      </c>
      <c r="Y4325" s="56">
        <f>+'INFO ENEL'!R4313</f>
        <v>1</v>
      </c>
      <c r="Z4325" s="59">
        <f t="shared" si="617"/>
        <v>0.5</v>
      </c>
    </row>
    <row r="4326" spans="1:26" ht="15" customHeight="1" x14ac:dyDescent="0.25">
      <c r="A4326" s="55">
        <f>+'INFO ENEL'!A4314</f>
        <v>4309</v>
      </c>
      <c r="B4326" s="121" t="str">
        <f>+INDEX($B$8:$B$15,MATCH(L4326,$L$8:$L$15,0))</f>
        <v>SICODI</v>
      </c>
      <c r="C4326" s="56" t="str">
        <f>+'INFO ENEL'!B4314</f>
        <v>Lima</v>
      </c>
      <c r="D4326" s="56" t="str">
        <f>+'INFO ENEL'!D4314</f>
        <v>Jicamarca</v>
      </c>
      <c r="E4326" s="56" t="str">
        <f>+'INFO ENEL'!D4314</f>
        <v>Jicamarca</v>
      </c>
      <c r="F4326" s="50">
        <f>+'INFO ENEL'!E4314</f>
        <v>0</v>
      </c>
      <c r="G4326" s="56" t="str">
        <f>+'INFO ENEL'!L4314</f>
        <v>MT</v>
      </c>
      <c r="H4326" s="57">
        <f>+'INFO ENEL'!M4314</f>
        <v>59.405940594059409</v>
      </c>
      <c r="I4326" s="56">
        <f>+'INFO ENEL'!N4314</f>
        <v>13</v>
      </c>
      <c r="J4326" s="56" t="str">
        <f>+'INFO ENEL'!O4314</f>
        <v>Poste</v>
      </c>
      <c r="K4326" s="56" t="str">
        <f>+'INFO ENEL'!P4314</f>
        <v>Concreto</v>
      </c>
      <c r="L4326" s="56" t="str">
        <f>+'INFO ENEL'!Q4314</f>
        <v>PPC20</v>
      </c>
      <c r="M4326" s="55" t="str">
        <f>+IF(ISERROR(INDEX('Estructuras de Acero y Concreto'!$C$6:$C$577,MATCH(L4326,'Estructuras de Acero y Concreto'!$D$6:$D$577,0)))=FALSE,INDEX('Estructuras de Acero y Concreto'!$C$6:$C$577,MATCH(L4326,'Estructuras de Acero y Concreto'!$D$6:$D$577,0)),IF(ISERROR(INDEX('Estructuras de Madera'!$C$5:$C$122,MATCH(L4326,'Estructuras de Madera'!$D$5:$D$122,0)))=FALSE,INDEX('Estructuras de Madera'!$C$5:$C$122,MATCH(L4326,'Estructuras de Madera'!$D$5:$D$122,0)),INDEX(SICODI!$G$3:$G$2404,MATCH(L4326,SICODI!$G$3:$G$2404,0))))</f>
        <v>PPC20</v>
      </c>
      <c r="N4326" s="121" t="str">
        <f>+IF(ISERROR(VLOOKUP(M4326,'Resumen de precios LLTT'!$C$17:$D$3071,2,FALSE))=FALSE,VLOOKUP(M4326,'Resumen de precios LLTT'!$C$17:$D$3071,2,FALSE),VLOOKUP(M4326,SICODI!$G$3:$J$2404,2,FALSE))</f>
        <v>POSTE DE CONCRETO ARMADO DE 13/400/150/345</v>
      </c>
      <c r="O4326" s="58">
        <f>+IF(ISERROR(VLOOKUP(M4326,'Resumen de precios LLTT'!$C$17:$G$3071,5,FALSE))=FALSE,VLOOKUP(M4326,'Resumen de precios LLTT'!$C$17:$G$3071,5,FALSE),VLOOKUP(M4326,SICODI!$G$3:$J$2404,4,FALSE))</f>
        <v>364.69</v>
      </c>
      <c r="P4326" s="16">
        <f t="shared" si="609"/>
        <v>0.84299999999999997</v>
      </c>
      <c r="Q4326" s="78">
        <f t="shared" si="610"/>
        <v>672.12366999999995</v>
      </c>
      <c r="R4326" s="56">
        <v>0</v>
      </c>
      <c r="S4326" s="16">
        <f t="shared" si="611"/>
        <v>0.13400000000000001</v>
      </c>
      <c r="T4326" s="79">
        <f t="shared" si="612"/>
        <v>7.5053809816666659</v>
      </c>
      <c r="U4326" s="80">
        <f t="shared" si="613"/>
        <v>0.183</v>
      </c>
      <c r="V4326" s="81">
        <f t="shared" si="614"/>
        <v>1.3734847196449997</v>
      </c>
      <c r="W4326" s="79">
        <f t="shared" si="615"/>
        <v>0.46217247724950827</v>
      </c>
      <c r="X4326" s="60">
        <f t="shared" si="616"/>
        <v>0.5</v>
      </c>
      <c r="Y4326" s="56">
        <f>+'INFO ENEL'!R4314</f>
        <v>1</v>
      </c>
      <c r="Z4326" s="59">
        <f t="shared" si="617"/>
        <v>0.5</v>
      </c>
    </row>
    <row r="4327" spans="1:26" ht="15" customHeight="1" x14ac:dyDescent="0.25">
      <c r="A4327" s="55">
        <f>+'INFO ENEL'!A4315</f>
        <v>4310</v>
      </c>
      <c r="B4327" s="121" t="str">
        <f>+INDEX($B$8:$B$15,MATCH(L4327,$L$8:$L$15,0))</f>
        <v>SICODI</v>
      </c>
      <c r="C4327" s="56" t="str">
        <f>+'INFO ENEL'!B4315</f>
        <v>Lima</v>
      </c>
      <c r="D4327" s="56" t="str">
        <f>+'INFO ENEL'!D4315</f>
        <v>Jicamarca</v>
      </c>
      <c r="E4327" s="56" t="str">
        <f>+'INFO ENEL'!D4315</f>
        <v>Jicamarca</v>
      </c>
      <c r="F4327" s="50">
        <f>+'INFO ENEL'!E4315</f>
        <v>0</v>
      </c>
      <c r="G4327" s="56" t="str">
        <f>+'INFO ENEL'!L4315</f>
        <v>MT</v>
      </c>
      <c r="H4327" s="57">
        <f>+'INFO ENEL'!M4315</f>
        <v>61.386138613861384</v>
      </c>
      <c r="I4327" s="56">
        <f>+'INFO ENEL'!N4315</f>
        <v>13</v>
      </c>
      <c r="J4327" s="56" t="str">
        <f>+'INFO ENEL'!O4315</f>
        <v>Poste</v>
      </c>
      <c r="K4327" s="56" t="str">
        <f>+'INFO ENEL'!P4315</f>
        <v>Concreto</v>
      </c>
      <c r="L4327" s="56" t="str">
        <f>+'INFO ENEL'!Q4315</f>
        <v>PPC20</v>
      </c>
      <c r="M4327" s="55" t="str">
        <f>+IF(ISERROR(INDEX('Estructuras de Acero y Concreto'!$C$6:$C$577,MATCH(L4327,'Estructuras de Acero y Concreto'!$D$6:$D$577,0)))=FALSE,INDEX('Estructuras de Acero y Concreto'!$C$6:$C$577,MATCH(L4327,'Estructuras de Acero y Concreto'!$D$6:$D$577,0)),IF(ISERROR(INDEX('Estructuras de Madera'!$C$5:$C$122,MATCH(L4327,'Estructuras de Madera'!$D$5:$D$122,0)))=FALSE,INDEX('Estructuras de Madera'!$C$5:$C$122,MATCH(L4327,'Estructuras de Madera'!$D$5:$D$122,0)),INDEX(SICODI!$G$3:$G$2404,MATCH(L4327,SICODI!$G$3:$G$2404,0))))</f>
        <v>PPC20</v>
      </c>
      <c r="N4327" s="121" t="str">
        <f>+IF(ISERROR(VLOOKUP(M4327,'Resumen de precios LLTT'!$C$17:$D$3071,2,FALSE))=FALSE,VLOOKUP(M4327,'Resumen de precios LLTT'!$C$17:$D$3071,2,FALSE),VLOOKUP(M4327,SICODI!$G$3:$J$2404,2,FALSE))</f>
        <v>POSTE DE CONCRETO ARMADO DE 13/400/150/345</v>
      </c>
      <c r="O4327" s="58">
        <f>+IF(ISERROR(VLOOKUP(M4327,'Resumen de precios LLTT'!$C$17:$G$3071,5,FALSE))=FALSE,VLOOKUP(M4327,'Resumen de precios LLTT'!$C$17:$G$3071,5,FALSE),VLOOKUP(M4327,SICODI!$G$3:$J$2404,4,FALSE))</f>
        <v>364.69</v>
      </c>
      <c r="P4327" s="16">
        <f t="shared" si="609"/>
        <v>0.84299999999999997</v>
      </c>
      <c r="Q4327" s="78">
        <f t="shared" si="610"/>
        <v>672.12366999999995</v>
      </c>
      <c r="R4327" s="56">
        <v>0</v>
      </c>
      <c r="S4327" s="16">
        <f t="shared" si="611"/>
        <v>0.13400000000000001</v>
      </c>
      <c r="T4327" s="79">
        <f t="shared" si="612"/>
        <v>7.5053809816666659</v>
      </c>
      <c r="U4327" s="80">
        <f t="shared" si="613"/>
        <v>0.183</v>
      </c>
      <c r="V4327" s="81">
        <f t="shared" si="614"/>
        <v>1.3734847196449997</v>
      </c>
      <c r="W4327" s="79">
        <f t="shared" si="615"/>
        <v>0.46217247724950827</v>
      </c>
      <c r="X4327" s="60">
        <f t="shared" si="616"/>
        <v>0.5</v>
      </c>
      <c r="Y4327" s="56">
        <f>+'INFO ENEL'!R4315</f>
        <v>1</v>
      </c>
      <c r="Z4327" s="59">
        <f t="shared" si="617"/>
        <v>0.5</v>
      </c>
    </row>
    <row r="4328" spans="1:26" ht="15" customHeight="1" x14ac:dyDescent="0.25">
      <c r="A4328" s="55">
        <f>+'INFO ENEL'!A4316</f>
        <v>4311</v>
      </c>
      <c r="B4328" s="121" t="str">
        <f>+INDEX($B$8:$B$15,MATCH(L4328,$L$8:$L$15,0))</f>
        <v>SICODI</v>
      </c>
      <c r="C4328" s="56" t="str">
        <f>+'INFO ENEL'!B4316</f>
        <v>Lima</v>
      </c>
      <c r="D4328" s="56" t="str">
        <f>+'INFO ENEL'!D4316</f>
        <v>Jicamarca</v>
      </c>
      <c r="E4328" s="56" t="str">
        <f>+'INFO ENEL'!D4316</f>
        <v>Jicamarca</v>
      </c>
      <c r="F4328" s="50">
        <f>+'INFO ENEL'!E4316</f>
        <v>0</v>
      </c>
      <c r="G4328" s="56" t="str">
        <f>+'INFO ENEL'!L4316</f>
        <v>MT</v>
      </c>
      <c r="H4328" s="57">
        <f>+'INFO ENEL'!M4316</f>
        <v>21.782178217821784</v>
      </c>
      <c r="I4328" s="56">
        <f>+'INFO ENEL'!N4316</f>
        <v>13</v>
      </c>
      <c r="J4328" s="56" t="str">
        <f>+'INFO ENEL'!O4316</f>
        <v>Poste</v>
      </c>
      <c r="K4328" s="56" t="str">
        <f>+'INFO ENEL'!P4316</f>
        <v>Concreto</v>
      </c>
      <c r="L4328" s="56" t="str">
        <f>+'INFO ENEL'!Q4316</f>
        <v>PPC20</v>
      </c>
      <c r="M4328" s="55" t="str">
        <f>+IF(ISERROR(INDEX('Estructuras de Acero y Concreto'!$C$6:$C$577,MATCH(L4328,'Estructuras de Acero y Concreto'!$D$6:$D$577,0)))=FALSE,INDEX('Estructuras de Acero y Concreto'!$C$6:$C$577,MATCH(L4328,'Estructuras de Acero y Concreto'!$D$6:$D$577,0)),IF(ISERROR(INDEX('Estructuras de Madera'!$C$5:$C$122,MATCH(L4328,'Estructuras de Madera'!$D$5:$D$122,0)))=FALSE,INDEX('Estructuras de Madera'!$C$5:$C$122,MATCH(L4328,'Estructuras de Madera'!$D$5:$D$122,0)),INDEX(SICODI!$G$3:$G$2404,MATCH(L4328,SICODI!$G$3:$G$2404,0))))</f>
        <v>PPC20</v>
      </c>
      <c r="N4328" s="121" t="str">
        <f>+IF(ISERROR(VLOOKUP(M4328,'Resumen de precios LLTT'!$C$17:$D$3071,2,FALSE))=FALSE,VLOOKUP(M4328,'Resumen de precios LLTT'!$C$17:$D$3071,2,FALSE),VLOOKUP(M4328,SICODI!$G$3:$J$2404,2,FALSE))</f>
        <v>POSTE DE CONCRETO ARMADO DE 13/400/150/345</v>
      </c>
      <c r="O4328" s="58">
        <f>+IF(ISERROR(VLOOKUP(M4328,'Resumen de precios LLTT'!$C$17:$G$3071,5,FALSE))=FALSE,VLOOKUP(M4328,'Resumen de precios LLTT'!$C$17:$G$3071,5,FALSE),VLOOKUP(M4328,SICODI!$G$3:$J$2404,4,FALSE))</f>
        <v>364.69</v>
      </c>
      <c r="P4328" s="16">
        <f t="shared" si="609"/>
        <v>0.84299999999999997</v>
      </c>
      <c r="Q4328" s="78">
        <f t="shared" si="610"/>
        <v>672.12366999999995</v>
      </c>
      <c r="R4328" s="56">
        <v>0</v>
      </c>
      <c r="S4328" s="16">
        <f t="shared" si="611"/>
        <v>0.13400000000000001</v>
      </c>
      <c r="T4328" s="79">
        <f t="shared" si="612"/>
        <v>7.5053809816666659</v>
      </c>
      <c r="U4328" s="80">
        <f t="shared" si="613"/>
        <v>0.183</v>
      </c>
      <c r="V4328" s="81">
        <f t="shared" si="614"/>
        <v>1.3734847196449997</v>
      </c>
      <c r="W4328" s="79">
        <f t="shared" si="615"/>
        <v>0.46217247724950827</v>
      </c>
      <c r="X4328" s="60">
        <f t="shared" si="616"/>
        <v>0.5</v>
      </c>
      <c r="Y4328" s="56">
        <f>+'INFO ENEL'!R4316</f>
        <v>1</v>
      </c>
      <c r="Z4328" s="59">
        <f t="shared" si="617"/>
        <v>0.5</v>
      </c>
    </row>
    <row r="4329" spans="1:26" ht="15" customHeight="1" x14ac:dyDescent="0.25">
      <c r="A4329" s="55">
        <f>+'INFO ENEL'!A4317</f>
        <v>4312</v>
      </c>
      <c r="B4329" s="121" t="str">
        <f>+INDEX($B$8:$B$15,MATCH(L4329,$L$8:$L$15,0))</f>
        <v>SICODI</v>
      </c>
      <c r="C4329" s="56" t="str">
        <f>+'INFO ENEL'!B4317</f>
        <v>Lima</v>
      </c>
      <c r="D4329" s="56" t="str">
        <f>+'INFO ENEL'!D4317</f>
        <v>Jicamarca</v>
      </c>
      <c r="E4329" s="56" t="str">
        <f>+'INFO ENEL'!D4317</f>
        <v>Jicamarca</v>
      </c>
      <c r="F4329" s="50">
        <f>+'INFO ENEL'!E4317</f>
        <v>0</v>
      </c>
      <c r="G4329" s="56" t="str">
        <f>+'INFO ENEL'!L4317</f>
        <v>MT</v>
      </c>
      <c r="H4329" s="57">
        <f>+'INFO ENEL'!M4317</f>
        <v>67.32673267326733</v>
      </c>
      <c r="I4329" s="56">
        <f>+'INFO ENEL'!N4317</f>
        <v>13</v>
      </c>
      <c r="J4329" s="56" t="str">
        <f>+'INFO ENEL'!O4317</f>
        <v>Poste</v>
      </c>
      <c r="K4329" s="56" t="str">
        <f>+'INFO ENEL'!P4317</f>
        <v>Concreto</v>
      </c>
      <c r="L4329" s="56" t="str">
        <f>+'INFO ENEL'!Q4317</f>
        <v>PPC20</v>
      </c>
      <c r="M4329" s="55" t="str">
        <f>+IF(ISERROR(INDEX('Estructuras de Acero y Concreto'!$C$6:$C$577,MATCH(L4329,'Estructuras de Acero y Concreto'!$D$6:$D$577,0)))=FALSE,INDEX('Estructuras de Acero y Concreto'!$C$6:$C$577,MATCH(L4329,'Estructuras de Acero y Concreto'!$D$6:$D$577,0)),IF(ISERROR(INDEX('Estructuras de Madera'!$C$5:$C$122,MATCH(L4329,'Estructuras de Madera'!$D$5:$D$122,0)))=FALSE,INDEX('Estructuras de Madera'!$C$5:$C$122,MATCH(L4329,'Estructuras de Madera'!$D$5:$D$122,0)),INDEX(SICODI!$G$3:$G$2404,MATCH(L4329,SICODI!$G$3:$G$2404,0))))</f>
        <v>PPC20</v>
      </c>
      <c r="N4329" s="121" t="str">
        <f>+IF(ISERROR(VLOOKUP(M4329,'Resumen de precios LLTT'!$C$17:$D$3071,2,FALSE))=FALSE,VLOOKUP(M4329,'Resumen de precios LLTT'!$C$17:$D$3071,2,FALSE),VLOOKUP(M4329,SICODI!$G$3:$J$2404,2,FALSE))</f>
        <v>POSTE DE CONCRETO ARMADO DE 13/400/150/345</v>
      </c>
      <c r="O4329" s="58">
        <f>+IF(ISERROR(VLOOKUP(M4329,'Resumen de precios LLTT'!$C$17:$G$3071,5,FALSE))=FALSE,VLOOKUP(M4329,'Resumen de precios LLTT'!$C$17:$G$3071,5,FALSE),VLOOKUP(M4329,SICODI!$G$3:$J$2404,4,FALSE))</f>
        <v>364.69</v>
      </c>
      <c r="P4329" s="16">
        <f t="shared" si="609"/>
        <v>0.84299999999999997</v>
      </c>
      <c r="Q4329" s="78">
        <f t="shared" si="610"/>
        <v>672.12366999999995</v>
      </c>
      <c r="R4329" s="56">
        <v>0</v>
      </c>
      <c r="S4329" s="16">
        <f t="shared" si="611"/>
        <v>0.13400000000000001</v>
      </c>
      <c r="T4329" s="79">
        <f t="shared" si="612"/>
        <v>7.5053809816666659</v>
      </c>
      <c r="U4329" s="80">
        <f t="shared" si="613"/>
        <v>0.183</v>
      </c>
      <c r="V4329" s="81">
        <f t="shared" si="614"/>
        <v>1.3734847196449997</v>
      </c>
      <c r="W4329" s="79">
        <f t="shared" si="615"/>
        <v>0.46217247724950827</v>
      </c>
      <c r="X4329" s="60">
        <f t="shared" si="616"/>
        <v>0.5</v>
      </c>
      <c r="Y4329" s="56">
        <f>+'INFO ENEL'!R4317</f>
        <v>1</v>
      </c>
      <c r="Z4329" s="59">
        <f t="shared" si="617"/>
        <v>0.5</v>
      </c>
    </row>
    <row r="4330" spans="1:26" ht="15" customHeight="1" x14ac:dyDescent="0.25">
      <c r="A4330" s="55">
        <f>+'INFO ENEL'!A4318</f>
        <v>4313</v>
      </c>
      <c r="B4330" s="121" t="str">
        <f>+INDEX($B$8:$B$15,MATCH(L4330,$L$8:$L$15,0))</f>
        <v>SICODI</v>
      </c>
      <c r="C4330" s="56" t="str">
        <f>+'INFO ENEL'!B4318</f>
        <v>Lima</v>
      </c>
      <c r="D4330" s="56" t="str">
        <f>+'INFO ENEL'!D4318</f>
        <v>Jicamarca</v>
      </c>
      <c r="E4330" s="56" t="str">
        <f>+'INFO ENEL'!D4318</f>
        <v>Jicamarca</v>
      </c>
      <c r="F4330" s="50">
        <f>+'INFO ENEL'!E4318</f>
        <v>0</v>
      </c>
      <c r="G4330" s="56" t="str">
        <f>+'INFO ENEL'!L4318</f>
        <v>MT</v>
      </c>
      <c r="H4330" s="57">
        <f>+'INFO ENEL'!M4318</f>
        <v>43.564356435643568</v>
      </c>
      <c r="I4330" s="56">
        <f>+'INFO ENEL'!N4318</f>
        <v>15</v>
      </c>
      <c r="J4330" s="56" t="str">
        <f>+'INFO ENEL'!O4318</f>
        <v>Poste</v>
      </c>
      <c r="K4330" s="56" t="str">
        <f>+'INFO ENEL'!P4318</f>
        <v>Concreto</v>
      </c>
      <c r="L4330" s="56" t="str">
        <f>+'INFO ENEL'!Q4318</f>
        <v>PPC24</v>
      </c>
      <c r="M4330" s="55" t="str">
        <f>+IF(ISERROR(INDEX('Estructuras de Acero y Concreto'!$C$6:$C$577,MATCH(L4330,'Estructuras de Acero y Concreto'!$D$6:$D$577,0)))=FALSE,INDEX('Estructuras de Acero y Concreto'!$C$6:$C$577,MATCH(L4330,'Estructuras de Acero y Concreto'!$D$6:$D$577,0)),IF(ISERROR(INDEX('Estructuras de Madera'!$C$5:$C$122,MATCH(L4330,'Estructuras de Madera'!$D$5:$D$122,0)))=FALSE,INDEX('Estructuras de Madera'!$C$5:$C$122,MATCH(L4330,'Estructuras de Madera'!$D$5:$D$122,0)),INDEX(SICODI!$G$3:$G$2404,MATCH(L4330,SICODI!$G$3:$G$2404,0))))</f>
        <v>PPC24</v>
      </c>
      <c r="N4330" s="121" t="str">
        <f>+IF(ISERROR(VLOOKUP(M4330,'Resumen de precios LLTT'!$C$17:$D$3071,2,FALSE))=FALSE,VLOOKUP(M4330,'Resumen de precios LLTT'!$C$17:$D$3071,2,FALSE),VLOOKUP(M4330,SICODI!$G$3:$J$2404,2,FALSE))</f>
        <v>POSTE DE CONCRETO ARMADO DE 15/400/150/375</v>
      </c>
      <c r="O4330" s="58">
        <f>+IF(ISERROR(VLOOKUP(M4330,'Resumen de precios LLTT'!$C$17:$G$3071,5,FALSE))=FALSE,VLOOKUP(M4330,'Resumen de precios LLTT'!$C$17:$G$3071,5,FALSE),VLOOKUP(M4330,SICODI!$G$3:$J$2404,4,FALSE))</f>
        <v>476.76</v>
      </c>
      <c r="P4330" s="16">
        <f t="shared" si="609"/>
        <v>0.84299999999999997</v>
      </c>
      <c r="Q4330" s="78">
        <f t="shared" si="610"/>
        <v>878.66867999999999</v>
      </c>
      <c r="R4330" s="56">
        <v>0</v>
      </c>
      <c r="S4330" s="16">
        <f t="shared" si="611"/>
        <v>0.13400000000000001</v>
      </c>
      <c r="T4330" s="79">
        <f t="shared" si="612"/>
        <v>9.8118002600000001</v>
      </c>
      <c r="U4330" s="80">
        <f t="shared" si="613"/>
        <v>0.183</v>
      </c>
      <c r="V4330" s="81">
        <f t="shared" si="614"/>
        <v>1.7955594475800001</v>
      </c>
      <c r="W4330" s="79">
        <f t="shared" si="615"/>
        <v>0.60419904645994038</v>
      </c>
      <c r="X4330" s="60">
        <f t="shared" si="616"/>
        <v>0.6</v>
      </c>
      <c r="Y4330" s="56">
        <f>+'INFO ENEL'!R4318</f>
        <v>1</v>
      </c>
      <c r="Z4330" s="59">
        <f t="shared" si="617"/>
        <v>0.6</v>
      </c>
    </row>
    <row r="4331" spans="1:26" ht="15" customHeight="1" x14ac:dyDescent="0.25">
      <c r="A4331" s="55">
        <f>+'INFO ENEL'!A4319</f>
        <v>4314</v>
      </c>
      <c r="B4331" s="121" t="str">
        <f>+INDEX($B$8:$B$15,MATCH(L4331,$L$8:$L$15,0))</f>
        <v>SICODI</v>
      </c>
      <c r="C4331" s="56" t="str">
        <f>+'INFO ENEL'!B4319</f>
        <v>Lima</v>
      </c>
      <c r="D4331" s="56" t="str">
        <f>+'INFO ENEL'!D4319</f>
        <v>Jicamarca</v>
      </c>
      <c r="E4331" s="56" t="str">
        <f>+'INFO ENEL'!D4319</f>
        <v>Jicamarca</v>
      </c>
      <c r="F4331" s="50">
        <f>+'INFO ENEL'!E4319</f>
        <v>0</v>
      </c>
      <c r="G4331" s="56" t="str">
        <f>+'INFO ENEL'!L4319</f>
        <v>MT</v>
      </c>
      <c r="H4331" s="57">
        <f>+'INFO ENEL'!M4319</f>
        <v>59.405940594059409</v>
      </c>
      <c r="I4331" s="56">
        <f>+'INFO ENEL'!N4319</f>
        <v>13</v>
      </c>
      <c r="J4331" s="56" t="str">
        <f>+'INFO ENEL'!O4319</f>
        <v>Poste</v>
      </c>
      <c r="K4331" s="56" t="str">
        <f>+'INFO ENEL'!P4319</f>
        <v>Concreto</v>
      </c>
      <c r="L4331" s="56" t="str">
        <f>+'INFO ENEL'!Q4319</f>
        <v>PPC20</v>
      </c>
      <c r="M4331" s="55" t="str">
        <f>+IF(ISERROR(INDEX('Estructuras de Acero y Concreto'!$C$6:$C$577,MATCH(L4331,'Estructuras de Acero y Concreto'!$D$6:$D$577,0)))=FALSE,INDEX('Estructuras de Acero y Concreto'!$C$6:$C$577,MATCH(L4331,'Estructuras de Acero y Concreto'!$D$6:$D$577,0)),IF(ISERROR(INDEX('Estructuras de Madera'!$C$5:$C$122,MATCH(L4331,'Estructuras de Madera'!$D$5:$D$122,0)))=FALSE,INDEX('Estructuras de Madera'!$C$5:$C$122,MATCH(L4331,'Estructuras de Madera'!$D$5:$D$122,0)),INDEX(SICODI!$G$3:$G$2404,MATCH(L4331,SICODI!$G$3:$G$2404,0))))</f>
        <v>PPC20</v>
      </c>
      <c r="N4331" s="121" t="str">
        <f>+IF(ISERROR(VLOOKUP(M4331,'Resumen de precios LLTT'!$C$17:$D$3071,2,FALSE))=FALSE,VLOOKUP(M4331,'Resumen de precios LLTT'!$C$17:$D$3071,2,FALSE),VLOOKUP(M4331,SICODI!$G$3:$J$2404,2,FALSE))</f>
        <v>POSTE DE CONCRETO ARMADO DE 13/400/150/345</v>
      </c>
      <c r="O4331" s="58">
        <f>+IF(ISERROR(VLOOKUP(M4331,'Resumen de precios LLTT'!$C$17:$G$3071,5,FALSE))=FALSE,VLOOKUP(M4331,'Resumen de precios LLTT'!$C$17:$G$3071,5,FALSE),VLOOKUP(M4331,SICODI!$G$3:$J$2404,4,FALSE))</f>
        <v>364.69</v>
      </c>
      <c r="P4331" s="16">
        <f t="shared" si="609"/>
        <v>0.84299999999999997</v>
      </c>
      <c r="Q4331" s="78">
        <f t="shared" si="610"/>
        <v>672.12366999999995</v>
      </c>
      <c r="R4331" s="56">
        <v>0</v>
      </c>
      <c r="S4331" s="16">
        <f t="shared" si="611"/>
        <v>0.13400000000000001</v>
      </c>
      <c r="T4331" s="79">
        <f t="shared" si="612"/>
        <v>7.5053809816666659</v>
      </c>
      <c r="U4331" s="80">
        <f t="shared" si="613"/>
        <v>0.183</v>
      </c>
      <c r="V4331" s="81">
        <f t="shared" si="614"/>
        <v>1.3734847196449997</v>
      </c>
      <c r="W4331" s="79">
        <f t="shared" si="615"/>
        <v>0.46217247724950827</v>
      </c>
      <c r="X4331" s="60">
        <f t="shared" si="616"/>
        <v>0.5</v>
      </c>
      <c r="Y4331" s="56">
        <f>+'INFO ENEL'!R4319</f>
        <v>1</v>
      </c>
      <c r="Z4331" s="59">
        <f t="shared" si="617"/>
        <v>0.5</v>
      </c>
    </row>
    <row r="4332" spans="1:26" ht="15" customHeight="1" x14ac:dyDescent="0.25">
      <c r="A4332" s="55">
        <f>+'INFO ENEL'!A4320</f>
        <v>4315</v>
      </c>
      <c r="B4332" s="121" t="str">
        <f>+INDEX($B$8:$B$15,MATCH(L4332,$L$8:$L$15,0))</f>
        <v>SICODI</v>
      </c>
      <c r="C4332" s="56" t="str">
        <f>+'INFO ENEL'!B4320</f>
        <v>Lima</v>
      </c>
      <c r="D4332" s="56" t="str">
        <f>+'INFO ENEL'!D4320</f>
        <v>Jicamarca</v>
      </c>
      <c r="E4332" s="56" t="str">
        <f>+'INFO ENEL'!D4320</f>
        <v>Jicamarca</v>
      </c>
      <c r="F4332" s="50">
        <f>+'INFO ENEL'!E4320</f>
        <v>0</v>
      </c>
      <c r="G4332" s="56" t="str">
        <f>+'INFO ENEL'!L4320</f>
        <v>MT</v>
      </c>
      <c r="H4332" s="57">
        <f>+'INFO ENEL'!M4320</f>
        <v>24.752475247524753</v>
      </c>
      <c r="I4332" s="56">
        <f>+'INFO ENEL'!N4320</f>
        <v>13</v>
      </c>
      <c r="J4332" s="56" t="str">
        <f>+'INFO ENEL'!O4320</f>
        <v>Poste</v>
      </c>
      <c r="K4332" s="56" t="str">
        <f>+'INFO ENEL'!P4320</f>
        <v>Concreto</v>
      </c>
      <c r="L4332" s="56" t="str">
        <f>+'INFO ENEL'!Q4320</f>
        <v>PPC20</v>
      </c>
      <c r="M4332" s="55" t="str">
        <f>+IF(ISERROR(INDEX('Estructuras de Acero y Concreto'!$C$6:$C$577,MATCH(L4332,'Estructuras de Acero y Concreto'!$D$6:$D$577,0)))=FALSE,INDEX('Estructuras de Acero y Concreto'!$C$6:$C$577,MATCH(L4332,'Estructuras de Acero y Concreto'!$D$6:$D$577,0)),IF(ISERROR(INDEX('Estructuras de Madera'!$C$5:$C$122,MATCH(L4332,'Estructuras de Madera'!$D$5:$D$122,0)))=FALSE,INDEX('Estructuras de Madera'!$C$5:$C$122,MATCH(L4332,'Estructuras de Madera'!$D$5:$D$122,0)),INDEX(SICODI!$G$3:$G$2404,MATCH(L4332,SICODI!$G$3:$G$2404,0))))</f>
        <v>PPC20</v>
      </c>
      <c r="N4332" s="121" t="str">
        <f>+IF(ISERROR(VLOOKUP(M4332,'Resumen de precios LLTT'!$C$17:$D$3071,2,FALSE))=FALSE,VLOOKUP(M4332,'Resumen de precios LLTT'!$C$17:$D$3071,2,FALSE),VLOOKUP(M4332,SICODI!$G$3:$J$2404,2,FALSE))</f>
        <v>POSTE DE CONCRETO ARMADO DE 13/400/150/345</v>
      </c>
      <c r="O4332" s="58">
        <f>+IF(ISERROR(VLOOKUP(M4332,'Resumen de precios LLTT'!$C$17:$G$3071,5,FALSE))=FALSE,VLOOKUP(M4332,'Resumen de precios LLTT'!$C$17:$G$3071,5,FALSE),VLOOKUP(M4332,SICODI!$G$3:$J$2404,4,FALSE))</f>
        <v>364.69</v>
      </c>
      <c r="P4332" s="16">
        <f t="shared" si="609"/>
        <v>0.84299999999999997</v>
      </c>
      <c r="Q4332" s="78">
        <f t="shared" si="610"/>
        <v>672.12366999999995</v>
      </c>
      <c r="R4332" s="56">
        <v>0</v>
      </c>
      <c r="S4332" s="16">
        <f t="shared" si="611"/>
        <v>0.13400000000000001</v>
      </c>
      <c r="T4332" s="79">
        <f t="shared" si="612"/>
        <v>7.5053809816666659</v>
      </c>
      <c r="U4332" s="80">
        <f t="shared" si="613"/>
        <v>0.183</v>
      </c>
      <c r="V4332" s="81">
        <f t="shared" si="614"/>
        <v>1.3734847196449997</v>
      </c>
      <c r="W4332" s="79">
        <f t="shared" si="615"/>
        <v>0.46217247724950827</v>
      </c>
      <c r="X4332" s="60">
        <f t="shared" si="616"/>
        <v>0.5</v>
      </c>
      <c r="Y4332" s="56">
        <f>+'INFO ENEL'!R4320</f>
        <v>1</v>
      </c>
      <c r="Z4332" s="59">
        <f t="shared" si="617"/>
        <v>0.5</v>
      </c>
    </row>
    <row r="4333" spans="1:26" ht="15" customHeight="1" x14ac:dyDescent="0.25">
      <c r="A4333" s="55">
        <f>+'INFO ENEL'!A4321</f>
        <v>4316</v>
      </c>
      <c r="B4333" s="121" t="str">
        <f>+INDEX($B$8:$B$15,MATCH(L4333,$L$8:$L$15,0))</f>
        <v>SICODI</v>
      </c>
      <c r="C4333" s="56" t="str">
        <f>+'INFO ENEL'!B4321</f>
        <v>Lima</v>
      </c>
      <c r="D4333" s="56" t="str">
        <f>+'INFO ENEL'!D4321</f>
        <v>Jicamarca</v>
      </c>
      <c r="E4333" s="56" t="str">
        <f>+'INFO ENEL'!D4321</f>
        <v>Jicamarca</v>
      </c>
      <c r="F4333" s="50">
        <f>+'INFO ENEL'!E4321</f>
        <v>0</v>
      </c>
      <c r="G4333" s="56" t="str">
        <f>+'INFO ENEL'!L4321</f>
        <v>MT</v>
      </c>
      <c r="H4333" s="57">
        <f>+'INFO ENEL'!M4321</f>
        <v>22.772277227722771</v>
      </c>
      <c r="I4333" s="56">
        <f>+'INFO ENEL'!N4321</f>
        <v>13</v>
      </c>
      <c r="J4333" s="56" t="str">
        <f>+'INFO ENEL'!O4321</f>
        <v>Poste</v>
      </c>
      <c r="K4333" s="56" t="str">
        <f>+'INFO ENEL'!P4321</f>
        <v>Concreto</v>
      </c>
      <c r="L4333" s="56" t="str">
        <f>+'INFO ENEL'!Q4321</f>
        <v>PPC20</v>
      </c>
      <c r="M4333" s="55" t="str">
        <f>+IF(ISERROR(INDEX('Estructuras de Acero y Concreto'!$C$6:$C$577,MATCH(L4333,'Estructuras de Acero y Concreto'!$D$6:$D$577,0)))=FALSE,INDEX('Estructuras de Acero y Concreto'!$C$6:$C$577,MATCH(L4333,'Estructuras de Acero y Concreto'!$D$6:$D$577,0)),IF(ISERROR(INDEX('Estructuras de Madera'!$C$5:$C$122,MATCH(L4333,'Estructuras de Madera'!$D$5:$D$122,0)))=FALSE,INDEX('Estructuras de Madera'!$C$5:$C$122,MATCH(L4333,'Estructuras de Madera'!$D$5:$D$122,0)),INDEX(SICODI!$G$3:$G$2404,MATCH(L4333,SICODI!$G$3:$G$2404,0))))</f>
        <v>PPC20</v>
      </c>
      <c r="N4333" s="121" t="str">
        <f>+IF(ISERROR(VLOOKUP(M4333,'Resumen de precios LLTT'!$C$17:$D$3071,2,FALSE))=FALSE,VLOOKUP(M4333,'Resumen de precios LLTT'!$C$17:$D$3071,2,FALSE),VLOOKUP(M4333,SICODI!$G$3:$J$2404,2,FALSE))</f>
        <v>POSTE DE CONCRETO ARMADO DE 13/400/150/345</v>
      </c>
      <c r="O4333" s="58">
        <f>+IF(ISERROR(VLOOKUP(M4333,'Resumen de precios LLTT'!$C$17:$G$3071,5,FALSE))=FALSE,VLOOKUP(M4333,'Resumen de precios LLTT'!$C$17:$G$3071,5,FALSE),VLOOKUP(M4333,SICODI!$G$3:$J$2404,4,FALSE))</f>
        <v>364.69</v>
      </c>
      <c r="P4333" s="16">
        <f t="shared" si="609"/>
        <v>0.84299999999999997</v>
      </c>
      <c r="Q4333" s="78">
        <f t="shared" si="610"/>
        <v>672.12366999999995</v>
      </c>
      <c r="R4333" s="56">
        <v>0</v>
      </c>
      <c r="S4333" s="16">
        <f t="shared" si="611"/>
        <v>0.13400000000000001</v>
      </c>
      <c r="T4333" s="79">
        <f t="shared" si="612"/>
        <v>7.5053809816666659</v>
      </c>
      <c r="U4333" s="80">
        <f t="shared" si="613"/>
        <v>0.183</v>
      </c>
      <c r="V4333" s="81">
        <f t="shared" si="614"/>
        <v>1.3734847196449997</v>
      </c>
      <c r="W4333" s="79">
        <f t="shared" si="615"/>
        <v>0.46217247724950827</v>
      </c>
      <c r="X4333" s="60">
        <f t="shared" si="616"/>
        <v>0.5</v>
      </c>
      <c r="Y4333" s="56">
        <f>+'INFO ENEL'!R4321</f>
        <v>1</v>
      </c>
      <c r="Z4333" s="59">
        <f t="shared" si="617"/>
        <v>0.5</v>
      </c>
    </row>
    <row r="4334" spans="1:26" ht="15" customHeight="1" x14ac:dyDescent="0.25">
      <c r="A4334" s="55">
        <f>+'INFO ENEL'!A4322</f>
        <v>4317</v>
      </c>
      <c r="B4334" s="121" t="str">
        <f>+INDEX($B$8:$B$15,MATCH(L4334,$L$8:$L$15,0))</f>
        <v>SICODI</v>
      </c>
      <c r="C4334" s="56" t="str">
        <f>+'INFO ENEL'!B4322</f>
        <v>Lima</v>
      </c>
      <c r="D4334" s="56" t="str">
        <f>+'INFO ENEL'!D4322</f>
        <v>Jicamarca</v>
      </c>
      <c r="E4334" s="56" t="str">
        <f>+'INFO ENEL'!D4322</f>
        <v>Jicamarca</v>
      </c>
      <c r="F4334" s="50">
        <f>+'INFO ENEL'!E4322</f>
        <v>0</v>
      </c>
      <c r="G4334" s="56" t="str">
        <f>+'INFO ENEL'!L4322</f>
        <v>MT</v>
      </c>
      <c r="H4334" s="57">
        <f>+'INFO ENEL'!M4322</f>
        <v>66.336633663366342</v>
      </c>
      <c r="I4334" s="56">
        <f>+'INFO ENEL'!N4322</f>
        <v>13</v>
      </c>
      <c r="J4334" s="56" t="str">
        <f>+'INFO ENEL'!O4322</f>
        <v>Poste</v>
      </c>
      <c r="K4334" s="56" t="str">
        <f>+'INFO ENEL'!P4322</f>
        <v>Concreto</v>
      </c>
      <c r="L4334" s="56" t="str">
        <f>+'INFO ENEL'!Q4322</f>
        <v>PPC20</v>
      </c>
      <c r="M4334" s="55" t="str">
        <f>+IF(ISERROR(INDEX('Estructuras de Acero y Concreto'!$C$6:$C$577,MATCH(L4334,'Estructuras de Acero y Concreto'!$D$6:$D$577,0)))=FALSE,INDEX('Estructuras de Acero y Concreto'!$C$6:$C$577,MATCH(L4334,'Estructuras de Acero y Concreto'!$D$6:$D$577,0)),IF(ISERROR(INDEX('Estructuras de Madera'!$C$5:$C$122,MATCH(L4334,'Estructuras de Madera'!$D$5:$D$122,0)))=FALSE,INDEX('Estructuras de Madera'!$C$5:$C$122,MATCH(L4334,'Estructuras de Madera'!$D$5:$D$122,0)),INDEX(SICODI!$G$3:$G$2404,MATCH(L4334,SICODI!$G$3:$G$2404,0))))</f>
        <v>PPC20</v>
      </c>
      <c r="N4334" s="121" t="str">
        <f>+IF(ISERROR(VLOOKUP(M4334,'Resumen de precios LLTT'!$C$17:$D$3071,2,FALSE))=FALSE,VLOOKUP(M4334,'Resumen de precios LLTT'!$C$17:$D$3071,2,FALSE),VLOOKUP(M4334,SICODI!$G$3:$J$2404,2,FALSE))</f>
        <v>POSTE DE CONCRETO ARMADO DE 13/400/150/345</v>
      </c>
      <c r="O4334" s="58">
        <f>+IF(ISERROR(VLOOKUP(M4334,'Resumen de precios LLTT'!$C$17:$G$3071,5,FALSE))=FALSE,VLOOKUP(M4334,'Resumen de precios LLTT'!$C$17:$G$3071,5,FALSE),VLOOKUP(M4334,SICODI!$G$3:$J$2404,4,FALSE))</f>
        <v>364.69</v>
      </c>
      <c r="P4334" s="16">
        <f t="shared" si="609"/>
        <v>0.84299999999999997</v>
      </c>
      <c r="Q4334" s="78">
        <f t="shared" si="610"/>
        <v>672.12366999999995</v>
      </c>
      <c r="R4334" s="56">
        <v>0</v>
      </c>
      <c r="S4334" s="16">
        <f t="shared" si="611"/>
        <v>0.13400000000000001</v>
      </c>
      <c r="T4334" s="79">
        <f t="shared" si="612"/>
        <v>7.5053809816666659</v>
      </c>
      <c r="U4334" s="80">
        <f t="shared" si="613"/>
        <v>0.183</v>
      </c>
      <c r="V4334" s="81">
        <f t="shared" si="614"/>
        <v>1.3734847196449997</v>
      </c>
      <c r="W4334" s="79">
        <f t="shared" si="615"/>
        <v>0.46217247724950827</v>
      </c>
      <c r="X4334" s="60">
        <f t="shared" si="616"/>
        <v>0.5</v>
      </c>
      <c r="Y4334" s="56">
        <f>+'INFO ENEL'!R4322</f>
        <v>1</v>
      </c>
      <c r="Z4334" s="59">
        <f t="shared" si="617"/>
        <v>0.5</v>
      </c>
    </row>
    <row r="4335" spans="1:26" ht="15" customHeight="1" x14ac:dyDescent="0.25">
      <c r="A4335" s="55">
        <f>+'INFO ENEL'!A4323</f>
        <v>4318</v>
      </c>
      <c r="B4335" s="121" t="str">
        <f>+INDEX($B$8:$B$15,MATCH(L4335,$L$8:$L$15,0))</f>
        <v>SICODI</v>
      </c>
      <c r="C4335" s="56" t="str">
        <f>+'INFO ENEL'!B4323</f>
        <v>Lima</v>
      </c>
      <c r="D4335" s="56" t="str">
        <f>+'INFO ENEL'!D4323</f>
        <v>Jicamarca</v>
      </c>
      <c r="E4335" s="56" t="str">
        <f>+'INFO ENEL'!D4323</f>
        <v>Jicamarca</v>
      </c>
      <c r="F4335" s="50">
        <f>+'INFO ENEL'!E4323</f>
        <v>0</v>
      </c>
      <c r="G4335" s="56" t="str">
        <f>+'INFO ENEL'!L4323</f>
        <v>MT</v>
      </c>
      <c r="H4335" s="57">
        <f>+'INFO ENEL'!M4323</f>
        <v>65.346534653465341</v>
      </c>
      <c r="I4335" s="56">
        <f>+'INFO ENEL'!N4323</f>
        <v>13</v>
      </c>
      <c r="J4335" s="56" t="str">
        <f>+'INFO ENEL'!O4323</f>
        <v>Poste</v>
      </c>
      <c r="K4335" s="56" t="str">
        <f>+'INFO ENEL'!P4323</f>
        <v>Concreto</v>
      </c>
      <c r="L4335" s="56" t="str">
        <f>+'INFO ENEL'!Q4323</f>
        <v>PPC20</v>
      </c>
      <c r="M4335" s="55" t="str">
        <f>+IF(ISERROR(INDEX('Estructuras de Acero y Concreto'!$C$6:$C$577,MATCH(L4335,'Estructuras de Acero y Concreto'!$D$6:$D$577,0)))=FALSE,INDEX('Estructuras de Acero y Concreto'!$C$6:$C$577,MATCH(L4335,'Estructuras de Acero y Concreto'!$D$6:$D$577,0)),IF(ISERROR(INDEX('Estructuras de Madera'!$C$5:$C$122,MATCH(L4335,'Estructuras de Madera'!$D$5:$D$122,0)))=FALSE,INDEX('Estructuras de Madera'!$C$5:$C$122,MATCH(L4335,'Estructuras de Madera'!$D$5:$D$122,0)),INDEX(SICODI!$G$3:$G$2404,MATCH(L4335,SICODI!$G$3:$G$2404,0))))</f>
        <v>PPC20</v>
      </c>
      <c r="N4335" s="121" t="str">
        <f>+IF(ISERROR(VLOOKUP(M4335,'Resumen de precios LLTT'!$C$17:$D$3071,2,FALSE))=FALSE,VLOOKUP(M4335,'Resumen de precios LLTT'!$C$17:$D$3071,2,FALSE),VLOOKUP(M4335,SICODI!$G$3:$J$2404,2,FALSE))</f>
        <v>POSTE DE CONCRETO ARMADO DE 13/400/150/345</v>
      </c>
      <c r="O4335" s="58">
        <f>+IF(ISERROR(VLOOKUP(M4335,'Resumen de precios LLTT'!$C$17:$G$3071,5,FALSE))=FALSE,VLOOKUP(M4335,'Resumen de precios LLTT'!$C$17:$G$3071,5,FALSE),VLOOKUP(M4335,SICODI!$G$3:$J$2404,4,FALSE))</f>
        <v>364.69</v>
      </c>
      <c r="P4335" s="16">
        <f t="shared" si="609"/>
        <v>0.84299999999999997</v>
      </c>
      <c r="Q4335" s="78">
        <f t="shared" si="610"/>
        <v>672.12366999999995</v>
      </c>
      <c r="R4335" s="56">
        <v>0</v>
      </c>
      <c r="S4335" s="16">
        <f t="shared" si="611"/>
        <v>0.13400000000000001</v>
      </c>
      <c r="T4335" s="79">
        <f t="shared" si="612"/>
        <v>7.5053809816666659</v>
      </c>
      <c r="U4335" s="80">
        <f t="shared" si="613"/>
        <v>0.183</v>
      </c>
      <c r="V4335" s="81">
        <f t="shared" si="614"/>
        <v>1.3734847196449997</v>
      </c>
      <c r="W4335" s="79">
        <f t="shared" si="615"/>
        <v>0.46217247724950827</v>
      </c>
      <c r="X4335" s="60">
        <f t="shared" si="616"/>
        <v>0.5</v>
      </c>
      <c r="Y4335" s="56">
        <f>+'INFO ENEL'!R4323</f>
        <v>1</v>
      </c>
      <c r="Z4335" s="59">
        <f t="shared" si="617"/>
        <v>0.5</v>
      </c>
    </row>
    <row r="4336" spans="1:26" ht="15" customHeight="1" x14ac:dyDescent="0.25">
      <c r="A4336" s="55">
        <f>+'INFO ENEL'!A4324</f>
        <v>4319</v>
      </c>
      <c r="B4336" s="121" t="str">
        <f>+INDEX($B$8:$B$15,MATCH(L4336,$L$8:$L$15,0))</f>
        <v>SICODI</v>
      </c>
      <c r="C4336" s="56" t="str">
        <f>+'INFO ENEL'!B4324</f>
        <v>Lima</v>
      </c>
      <c r="D4336" s="56" t="str">
        <f>+'INFO ENEL'!D4324</f>
        <v>Jicamarca</v>
      </c>
      <c r="E4336" s="56" t="str">
        <f>+'INFO ENEL'!D4324</f>
        <v>Jicamarca</v>
      </c>
      <c r="F4336" s="50">
        <f>+'INFO ENEL'!E4324</f>
        <v>0</v>
      </c>
      <c r="G4336" s="56" t="str">
        <f>+'INFO ENEL'!L4324</f>
        <v>MT</v>
      </c>
      <c r="H4336" s="57">
        <f>+'INFO ENEL'!M4324</f>
        <v>47.524752475247524</v>
      </c>
      <c r="I4336" s="56">
        <f>+'INFO ENEL'!N4324</f>
        <v>13</v>
      </c>
      <c r="J4336" s="56" t="str">
        <f>+'INFO ENEL'!O4324</f>
        <v>Poste</v>
      </c>
      <c r="K4336" s="56" t="str">
        <f>+'INFO ENEL'!P4324</f>
        <v>Concreto</v>
      </c>
      <c r="L4336" s="56" t="str">
        <f>+'INFO ENEL'!Q4324</f>
        <v>PPC20</v>
      </c>
      <c r="M4336" s="55" t="str">
        <f>+IF(ISERROR(INDEX('Estructuras de Acero y Concreto'!$C$6:$C$577,MATCH(L4336,'Estructuras de Acero y Concreto'!$D$6:$D$577,0)))=FALSE,INDEX('Estructuras de Acero y Concreto'!$C$6:$C$577,MATCH(L4336,'Estructuras de Acero y Concreto'!$D$6:$D$577,0)),IF(ISERROR(INDEX('Estructuras de Madera'!$C$5:$C$122,MATCH(L4336,'Estructuras de Madera'!$D$5:$D$122,0)))=FALSE,INDEX('Estructuras de Madera'!$C$5:$C$122,MATCH(L4336,'Estructuras de Madera'!$D$5:$D$122,0)),INDEX(SICODI!$G$3:$G$2404,MATCH(L4336,SICODI!$G$3:$G$2404,0))))</f>
        <v>PPC20</v>
      </c>
      <c r="N4336" s="121" t="str">
        <f>+IF(ISERROR(VLOOKUP(M4336,'Resumen de precios LLTT'!$C$17:$D$3071,2,FALSE))=FALSE,VLOOKUP(M4336,'Resumen de precios LLTT'!$C$17:$D$3071,2,FALSE),VLOOKUP(M4336,SICODI!$G$3:$J$2404,2,FALSE))</f>
        <v>POSTE DE CONCRETO ARMADO DE 13/400/150/345</v>
      </c>
      <c r="O4336" s="58">
        <f>+IF(ISERROR(VLOOKUP(M4336,'Resumen de precios LLTT'!$C$17:$G$3071,5,FALSE))=FALSE,VLOOKUP(M4336,'Resumen de precios LLTT'!$C$17:$G$3071,5,FALSE),VLOOKUP(M4336,SICODI!$G$3:$J$2404,4,FALSE))</f>
        <v>364.69</v>
      </c>
      <c r="P4336" s="16">
        <f t="shared" si="609"/>
        <v>0.84299999999999997</v>
      </c>
      <c r="Q4336" s="78">
        <f t="shared" si="610"/>
        <v>672.12366999999995</v>
      </c>
      <c r="R4336" s="56">
        <v>0</v>
      </c>
      <c r="S4336" s="16">
        <f t="shared" si="611"/>
        <v>0.13400000000000001</v>
      </c>
      <c r="T4336" s="79">
        <f t="shared" si="612"/>
        <v>7.5053809816666659</v>
      </c>
      <c r="U4336" s="80">
        <f t="shared" si="613"/>
        <v>0.183</v>
      </c>
      <c r="V4336" s="81">
        <f t="shared" si="614"/>
        <v>1.3734847196449997</v>
      </c>
      <c r="W4336" s="79">
        <f t="shared" si="615"/>
        <v>0.46217247724950827</v>
      </c>
      <c r="X4336" s="60">
        <f t="shared" si="616"/>
        <v>0.5</v>
      </c>
      <c r="Y4336" s="56">
        <f>+'INFO ENEL'!R4324</f>
        <v>1</v>
      </c>
      <c r="Z4336" s="59">
        <f t="shared" si="617"/>
        <v>0.5</v>
      </c>
    </row>
    <row r="4337" spans="1:26" ht="15" customHeight="1" x14ac:dyDescent="0.25">
      <c r="A4337" s="55">
        <f>+'INFO ENEL'!A4325</f>
        <v>4320</v>
      </c>
      <c r="B4337" s="121" t="str">
        <f>+INDEX($B$8:$B$15,MATCH(L4337,$L$8:$L$15,0))</f>
        <v>SICODI</v>
      </c>
      <c r="C4337" s="56" t="str">
        <f>+'INFO ENEL'!B4325</f>
        <v>Lima</v>
      </c>
      <c r="D4337" s="56" t="str">
        <f>+'INFO ENEL'!D4325</f>
        <v>Jicamarca</v>
      </c>
      <c r="E4337" s="56" t="str">
        <f>+'INFO ENEL'!D4325</f>
        <v>Jicamarca</v>
      </c>
      <c r="F4337" s="50">
        <f>+'INFO ENEL'!E4325</f>
        <v>0</v>
      </c>
      <c r="G4337" s="56" t="str">
        <f>+'INFO ENEL'!L4325</f>
        <v>MT</v>
      </c>
      <c r="H4337" s="57">
        <f>+'INFO ENEL'!M4325</f>
        <v>11.881188118811881</v>
      </c>
      <c r="I4337" s="56">
        <f>+'INFO ENEL'!N4325</f>
        <v>13</v>
      </c>
      <c r="J4337" s="56" t="str">
        <f>+'INFO ENEL'!O4325</f>
        <v>Poste</v>
      </c>
      <c r="K4337" s="56" t="str">
        <f>+'INFO ENEL'!P4325</f>
        <v>Concreto</v>
      </c>
      <c r="L4337" s="56" t="str">
        <f>+'INFO ENEL'!Q4325</f>
        <v>PPC20</v>
      </c>
      <c r="M4337" s="55" t="str">
        <f>+IF(ISERROR(INDEX('Estructuras de Acero y Concreto'!$C$6:$C$577,MATCH(L4337,'Estructuras de Acero y Concreto'!$D$6:$D$577,0)))=FALSE,INDEX('Estructuras de Acero y Concreto'!$C$6:$C$577,MATCH(L4337,'Estructuras de Acero y Concreto'!$D$6:$D$577,0)),IF(ISERROR(INDEX('Estructuras de Madera'!$C$5:$C$122,MATCH(L4337,'Estructuras de Madera'!$D$5:$D$122,0)))=FALSE,INDEX('Estructuras de Madera'!$C$5:$C$122,MATCH(L4337,'Estructuras de Madera'!$D$5:$D$122,0)),INDEX(SICODI!$G$3:$G$2404,MATCH(L4337,SICODI!$G$3:$G$2404,0))))</f>
        <v>PPC20</v>
      </c>
      <c r="N4337" s="121" t="str">
        <f>+IF(ISERROR(VLOOKUP(M4337,'Resumen de precios LLTT'!$C$17:$D$3071,2,FALSE))=FALSE,VLOOKUP(M4337,'Resumen de precios LLTT'!$C$17:$D$3071,2,FALSE),VLOOKUP(M4337,SICODI!$G$3:$J$2404,2,FALSE))</f>
        <v>POSTE DE CONCRETO ARMADO DE 13/400/150/345</v>
      </c>
      <c r="O4337" s="58">
        <f>+IF(ISERROR(VLOOKUP(M4337,'Resumen de precios LLTT'!$C$17:$G$3071,5,FALSE))=FALSE,VLOOKUP(M4337,'Resumen de precios LLTT'!$C$17:$G$3071,5,FALSE),VLOOKUP(M4337,SICODI!$G$3:$J$2404,4,FALSE))</f>
        <v>364.69</v>
      </c>
      <c r="P4337" s="16">
        <f t="shared" si="609"/>
        <v>0.84299999999999997</v>
      </c>
      <c r="Q4337" s="78">
        <f t="shared" si="610"/>
        <v>672.12366999999995</v>
      </c>
      <c r="R4337" s="56">
        <v>0</v>
      </c>
      <c r="S4337" s="16">
        <f t="shared" si="611"/>
        <v>0.13400000000000001</v>
      </c>
      <c r="T4337" s="79">
        <f t="shared" si="612"/>
        <v>7.5053809816666659</v>
      </c>
      <c r="U4337" s="80">
        <f t="shared" si="613"/>
        <v>0.183</v>
      </c>
      <c r="V4337" s="81">
        <f t="shared" si="614"/>
        <v>1.3734847196449997</v>
      </c>
      <c r="W4337" s="79">
        <f t="shared" si="615"/>
        <v>0.46217247724950827</v>
      </c>
      <c r="X4337" s="60">
        <f t="shared" si="616"/>
        <v>0.5</v>
      </c>
      <c r="Y4337" s="56">
        <f>+'INFO ENEL'!R4325</f>
        <v>1</v>
      </c>
      <c r="Z4337" s="59">
        <f t="shared" si="617"/>
        <v>0.5</v>
      </c>
    </row>
    <row r="4338" spans="1:26" ht="15" customHeight="1" x14ac:dyDescent="0.25">
      <c r="A4338" s="55">
        <f>+'INFO ENEL'!A4326</f>
        <v>4321</v>
      </c>
      <c r="B4338" s="121" t="str">
        <f>+INDEX($B$8:$B$15,MATCH(L4338,$L$8:$L$15,0))</f>
        <v>SICODI</v>
      </c>
      <c r="C4338" s="56" t="str">
        <f>+'INFO ENEL'!B4326</f>
        <v>Lima</v>
      </c>
      <c r="D4338" s="56" t="str">
        <f>+'INFO ENEL'!D4326</f>
        <v>Jicamarca</v>
      </c>
      <c r="E4338" s="56" t="str">
        <f>+'INFO ENEL'!D4326</f>
        <v>Jicamarca</v>
      </c>
      <c r="F4338" s="50">
        <f>+'INFO ENEL'!E4326</f>
        <v>0</v>
      </c>
      <c r="G4338" s="56" t="str">
        <f>+'INFO ENEL'!L4326</f>
        <v>BT</v>
      </c>
      <c r="H4338" s="57">
        <f>+'INFO ENEL'!M4326</f>
        <v>71.287128712871294</v>
      </c>
      <c r="I4338" s="56">
        <f>+'INFO ENEL'!N4326</f>
        <v>11</v>
      </c>
      <c r="J4338" s="56" t="str">
        <f>+'INFO ENEL'!O4326</f>
        <v>Poste</v>
      </c>
      <c r="K4338" s="56" t="str">
        <f>+'INFO ENEL'!P4326</f>
        <v>Concreto</v>
      </c>
      <c r="L4338" s="56" t="str">
        <f>+'INFO ENEL'!Q4326</f>
        <v>PPC40</v>
      </c>
      <c r="M4338" s="55" t="str">
        <f>+IF(ISERROR(INDEX('Estructuras de Acero y Concreto'!$C$6:$C$577,MATCH(L4338,'Estructuras de Acero y Concreto'!$D$6:$D$577,0)))=FALSE,INDEX('Estructuras de Acero y Concreto'!$C$6:$C$577,MATCH(L4338,'Estructuras de Acero y Concreto'!$D$6:$D$577,0)),IF(ISERROR(INDEX('Estructuras de Madera'!$C$5:$C$122,MATCH(L4338,'Estructuras de Madera'!$D$5:$D$122,0)))=FALSE,INDEX('Estructuras de Madera'!$C$5:$C$122,MATCH(L4338,'Estructuras de Madera'!$D$5:$D$122,0)),INDEX(SICODI!$G$3:$G$2404,MATCH(L4338,SICODI!$G$3:$G$2404,0))))</f>
        <v>PPC40</v>
      </c>
      <c r="N4338" s="121" t="str">
        <f>+IF(ISERROR(VLOOKUP(M4338,'Resumen de precios LLTT'!$C$17:$D$3071,2,FALSE))=FALSE,VLOOKUP(M4338,'Resumen de precios LLTT'!$C$17:$D$3071,2,FALSE),VLOOKUP(M4338,SICODI!$G$3:$J$2404,2,FALSE))</f>
        <v>POSTE DE CONCRETO ARMADO PARA A. P. 11/200/120/285</v>
      </c>
      <c r="O4338" s="58">
        <f>+IF(ISERROR(VLOOKUP(M4338,'Resumen de precios LLTT'!$C$17:$G$3071,5,FALSE))=FALSE,VLOOKUP(M4338,'Resumen de precios LLTT'!$C$17:$G$3071,5,FALSE),VLOOKUP(M4338,SICODI!$G$3:$J$2404,4,FALSE))</f>
        <v>206.03</v>
      </c>
      <c r="P4338" s="16">
        <f t="shared" si="609"/>
        <v>0.77</v>
      </c>
      <c r="Q4338" s="78">
        <f t="shared" si="610"/>
        <v>364.67310000000003</v>
      </c>
      <c r="R4338" s="56">
        <v>0</v>
      </c>
      <c r="S4338" s="16">
        <f t="shared" si="611"/>
        <v>7.2000000000000008E-2</v>
      </c>
      <c r="T4338" s="79">
        <f t="shared" si="612"/>
        <v>2.1880386000000005</v>
      </c>
      <c r="U4338" s="80">
        <f t="shared" si="613"/>
        <v>0.2</v>
      </c>
      <c r="V4338" s="81">
        <f t="shared" si="614"/>
        <v>0.43760772000000014</v>
      </c>
      <c r="W4338" s="79">
        <f t="shared" si="615"/>
        <v>0.14725336301388503</v>
      </c>
      <c r="X4338" s="60">
        <f t="shared" si="616"/>
        <v>0.1</v>
      </c>
      <c r="Y4338" s="56">
        <f>+'INFO ENEL'!R4326</f>
        <v>4</v>
      </c>
      <c r="Z4338" s="59">
        <f t="shared" si="617"/>
        <v>0.4</v>
      </c>
    </row>
  </sheetData>
  <pageMargins left="0.25" right="0.25" top="0.75" bottom="0.75" header="0.3" footer="0.3"/>
  <pageSetup paperSize="9" scale="56" orientation="landscape" r:id="rId1"/>
  <ignoredErrors>
    <ignoredError sqref="AA8:AA1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22</vt:i4>
      </vt:variant>
    </vt:vector>
  </HeadingPairs>
  <TitlesOfParts>
    <vt:vector size="29" baseType="lpstr">
      <vt:lpstr>INFO ENEL</vt:lpstr>
      <vt:lpstr>Resumen Infraestructura</vt:lpstr>
      <vt:lpstr>SICODI</vt:lpstr>
      <vt:lpstr>Estructuras de Acero y Concreto</vt:lpstr>
      <vt:lpstr>Estructuras de Madera</vt:lpstr>
      <vt:lpstr>Resumen de precios LLTT</vt:lpstr>
      <vt:lpstr>Retribución Mensual</vt:lpstr>
      <vt:lpstr>'Resumen de precios LLTT'!ACCCABLEGUARDA</vt:lpstr>
      <vt:lpstr>'Resumen de precios LLTT'!ACCCABLESUB</vt:lpstr>
      <vt:lpstr>'Resumen de precios LLTT'!ACCCOND</vt:lpstr>
      <vt:lpstr>'Resumen de precios LLTT'!ACEROCONC</vt:lpstr>
      <vt:lpstr>'Estructuras de Acero y Concreto'!Área_de_impresión</vt:lpstr>
      <vt:lpstr>'Estructuras de Madera'!Área_de_impresión</vt:lpstr>
      <vt:lpstr>'INFO ENEL'!Área_de_impresión</vt:lpstr>
      <vt:lpstr>'Resumen de precios LLTT'!Área_de_impresión</vt:lpstr>
      <vt:lpstr>'Retribución Mensual'!Área_de_impresión</vt:lpstr>
      <vt:lpstr>'Resumen de precios LLTT'!CABGUARDA</vt:lpstr>
      <vt:lpstr>'Resumen de precios LLTT'!CADAISL</vt:lpstr>
      <vt:lpstr>'Estructuras de Acero y Concreto'!CODEST</vt:lpstr>
      <vt:lpstr>CODEST</vt:lpstr>
      <vt:lpstr>'Resumen de precios LLTT'!CONDUCTORES</vt:lpstr>
      <vt:lpstr>'Resumen de precios LLTT'!MADERA</vt:lpstr>
      <vt:lpstr>'Resumen de precios LLTT'!PARRILLA</vt:lpstr>
      <vt:lpstr>'Resumen de precios LLTT'!PUESTAATIERRA</vt:lpstr>
      <vt:lpstr>'Resumen de precios LLTT'!RETENIDA</vt:lpstr>
      <vt:lpstr>'Estructuras de Acero y Concreto'!Títulos_a_imprimir</vt:lpstr>
      <vt:lpstr>'Estructuras de Madera'!Títulos_a_imprimir</vt:lpstr>
      <vt:lpstr>'Resumen de precios LLTT'!Títulos_a_imprimir</vt:lpstr>
      <vt:lpstr>'Resumen de precios LLTT'!TORRE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Henry Cisneros Monasterio</cp:lastModifiedBy>
  <cp:lastPrinted>2017-11-24T17:05:13Z</cp:lastPrinted>
  <dcterms:created xsi:type="dcterms:W3CDTF">2016-03-23T23:48:29Z</dcterms:created>
  <dcterms:modified xsi:type="dcterms:W3CDTF">2018-09-20T18:46:39Z</dcterms:modified>
</cp:coreProperties>
</file>